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harts/chart1.xml" ContentType="application/vnd.openxmlformats-officedocument.drawingml.chart+xml"/>
  <Override PartName="/xl/drawings/drawing7.xml" ContentType="application/vnd.openxmlformats-officedocument.drawing+xml"/>
  <Override PartName="/xl/ctrlProps/ctrlProp5.xml" ContentType="application/vnd.ms-excel.controlproperties+xml"/>
  <Override PartName="/xl/ctrlProps/ctrlProp6.xml" ContentType="application/vnd.ms-excel.controlproperties+xml"/>
  <Override PartName="/xl/charts/chart2.xml" ContentType="application/vnd.openxmlformats-officedocument.drawingml.chart+xml"/>
  <Override PartName="/xl/charts/chart3.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EE11" lockStructure="1"/>
  <bookViews>
    <workbookView xWindow="60" yWindow="-195" windowWidth="15825" windowHeight="11760" tabRatio="844"/>
  </bookViews>
  <sheets>
    <sheet name="Intro" sheetId="1" r:id="rId1"/>
    <sheet name="Contents" sheetId="2" r:id="rId2"/>
    <sheet name="IndicatorDefinitions" sheetId="3" r:id="rId3"/>
    <sheet name="EthnicEquityByDHB" sheetId="4" r:id="rId4"/>
    <sheet name="DepEquityByDHB" sheetId="5" r:id="rId5"/>
    <sheet name="EthnicEquityWithinDHB" sheetId="6" r:id="rId6"/>
    <sheet name="DepEquityWithinDHB" sheetId="7" r:id="rId7"/>
    <sheet name="TechAppendix" sheetId="8" r:id="rId8"/>
    <sheet name="Help" sheetId="9" r:id="rId9"/>
    <sheet name="Indicators" sheetId="10" state="hidden" r:id="rId10"/>
    <sheet name="RefData" sheetId="11" state="hidden" r:id="rId11"/>
    <sheet name="Data" sheetId="12" state="hidden" r:id="rId12"/>
    <sheet name="DataSummary" sheetId="13" state="hidden" r:id="rId13"/>
    <sheet name="DataDep" sheetId="14" state="hidden" r:id="rId14"/>
    <sheet name="DataDepEth" sheetId="15" state="hidden" r:id="rId15"/>
  </sheets>
  <definedNames>
    <definedName name="_ftn1" localSheetId="7">TechAppendix!$E$32</definedName>
    <definedName name="_ftn2" localSheetId="7">TechAppendix!$E$33</definedName>
    <definedName name="_ftnref1" localSheetId="7">TechAppendix!$E$28</definedName>
    <definedName name="_ftnref2" localSheetId="7">TechAppendix!$E$29</definedName>
    <definedName name="DHB">RefData!$B$9:$B$29</definedName>
    <definedName name="DHBName">RefData!$A$8:$B$29</definedName>
    <definedName name="Equity_Indicators_1" localSheetId="11">Data!$A$1:$O$11411</definedName>
    <definedName name="Equity_IndicatorsDep" localSheetId="13">DataDep!$A$1:$N$2451</definedName>
    <definedName name="Equity_IndicatorsEthDep" localSheetId="14">DataDepEth!$A$1:$P$14476</definedName>
    <definedName name="Equity_IndicatorsSummary" localSheetId="12">DataSummary!$A$1:$L$547</definedName>
    <definedName name="EthnicGroup">RefData!$B$3:$B$6</definedName>
    <definedName name="EthnicGroupName">RefData!$A$2:$B$6</definedName>
    <definedName name="IndicatorData" localSheetId="7">#N/A</definedName>
    <definedName name="IndicatorData">Data!Equity_Indicators_1</definedName>
    <definedName name="IndicatorDataDep" localSheetId="7">#N/A</definedName>
    <definedName name="IndicatorDataDep">DataDep!Equity_IndicatorsDep</definedName>
    <definedName name="IndicatorDataDepEth" localSheetId="7">#N/A</definedName>
    <definedName name="IndicatorDataDepEth">DataDepEth!Equity_IndicatorsEthDep</definedName>
    <definedName name="Indicators">Indicators!$A$1:$P$13</definedName>
    <definedName name="IndicatorSummary" localSheetId="7">#N/A</definedName>
    <definedName name="IndicatorSummary">DataSummary!Equity_IndicatorsSummary</definedName>
    <definedName name="IndSummary">#N/A</definedName>
    <definedName name="Year">RefData!$E$3:$E$7</definedName>
    <definedName name="YearID">RefData!$D$2:$E$7</definedName>
    <definedName name="Z_A6286E9F_A01F_48FF_8EFC_1B09F887914E_.wvu.Cols" localSheetId="4" hidden="1">DepEquityByDHB!$B:$B</definedName>
    <definedName name="Z_A6286E9F_A01F_48FF_8EFC_1B09F887914E_.wvu.Cols" localSheetId="6" hidden="1">DepEquityWithinDHB!$B:$B,DepEquityWithinDHB!$L:$O,DepEquityWithinDHB!$T:$T,DepEquityWithinDHB!$Z:$AB</definedName>
    <definedName name="Z_A6286E9F_A01F_48FF_8EFC_1B09F887914E_.wvu.Cols" localSheetId="3" hidden="1">EthnicEquityByDHB!$B:$B</definedName>
    <definedName name="Z_A6286E9F_A01F_48FF_8EFC_1B09F887914E_.wvu.Cols" localSheetId="5" hidden="1">EthnicEquityWithinDHB!$B:$B,EthnicEquityWithinDHB!$L:$N,EthnicEquityWithinDHB!$AC:$BF</definedName>
    <definedName name="Z_A6286E9F_A01F_48FF_8EFC_1B09F887914E_.wvu.Rows" localSheetId="4" hidden="1">DepEquityByDHB!$18:$19,DepEquityByDHB!$50:$122</definedName>
    <definedName name="Z_A6286E9F_A01F_48FF_8EFC_1B09F887914E_.wvu.Rows" localSheetId="6" hidden="1">DepEquityWithinDHB!$71:$78</definedName>
    <definedName name="Z_A6286E9F_A01F_48FF_8EFC_1B09F887914E_.wvu.Rows" localSheetId="3" hidden="1">EthnicEquityByDHB!$18:$19,EthnicEquityByDHB!$59:$129</definedName>
    <definedName name="Z_A6286E9F_A01F_48FF_8EFC_1B09F887914E_.wvu.Rows" localSheetId="5" hidden="1">EthnicEquityWithinDHB!$25:$25</definedName>
  </definedNames>
  <calcPr calcId="145621"/>
  <customWorkbookViews>
    <customWorkbookView name="Maria Poynter - Personal View" guid="{A6286E9F-A01F-48FF-8EFC-1B09F887914E}" mergeInterval="0" personalView="1" maximized="1" windowWidth="1916" windowHeight="855" tabRatio="844" activeSheetId="3"/>
  </customWorkbookViews>
</workbook>
</file>

<file path=xl/calcChain.xml><?xml version="1.0" encoding="utf-8"?>
<calcChain xmlns="http://schemas.openxmlformats.org/spreadsheetml/2006/main">
  <c r="I31" i="6" l="1"/>
  <c r="I34" i="7"/>
  <c r="I31" i="7"/>
  <c r="B13" i="6" l="1"/>
  <c r="D16" i="6"/>
  <c r="R16" i="6"/>
  <c r="D17" i="6"/>
  <c r="R17" i="6"/>
  <c r="D18" i="6"/>
  <c r="R18" i="6"/>
  <c r="D21" i="6"/>
  <c r="D22" i="6"/>
  <c r="D23" i="6"/>
  <c r="G27" i="6"/>
  <c r="G28" i="6"/>
  <c r="I28" i="6"/>
  <c r="K28" i="6"/>
  <c r="M28" i="6"/>
  <c r="N28" i="6"/>
  <c r="AC28" i="6"/>
  <c r="AD28" i="6"/>
  <c r="AE28" i="6"/>
  <c r="AF28" i="6"/>
  <c r="AG28" i="6"/>
  <c r="AH28" i="6"/>
  <c r="AI28" i="6"/>
  <c r="AJ28" i="6"/>
  <c r="AK28" i="6"/>
  <c r="AL28" i="6"/>
  <c r="AM28" i="6"/>
  <c r="AN28" i="6"/>
  <c r="AO28" i="6"/>
  <c r="AP28" i="6"/>
  <c r="AQ28" i="6"/>
  <c r="AR28" i="6"/>
  <c r="AS28" i="6"/>
  <c r="BE28" i="6" s="1"/>
  <c r="AT28" i="6"/>
  <c r="BF28" i="6" s="1"/>
  <c r="G29" i="6"/>
  <c r="K29" i="6" s="1"/>
  <c r="I29" i="6"/>
  <c r="M29" i="6"/>
  <c r="N29" i="6"/>
  <c r="AC29" i="6"/>
  <c r="AD29" i="6"/>
  <c r="AE29" i="6"/>
  <c r="AF29" i="6"/>
  <c r="AG29" i="6"/>
  <c r="AH29" i="6"/>
  <c r="AI29" i="6"/>
  <c r="AJ29" i="6"/>
  <c r="AK29" i="6"/>
  <c r="AL29" i="6"/>
  <c r="AM29" i="6"/>
  <c r="AN29" i="6"/>
  <c r="AO29" i="6"/>
  <c r="AP29" i="6"/>
  <c r="BB29" i="6" s="1"/>
  <c r="AQ29" i="6"/>
  <c r="AR29" i="6"/>
  <c r="AS29" i="6"/>
  <c r="AT29" i="6"/>
  <c r="G30" i="6"/>
  <c r="K30" i="6" s="1"/>
  <c r="I30" i="6"/>
  <c r="M30" i="6"/>
  <c r="N30" i="6"/>
  <c r="AC30" i="6"/>
  <c r="AD30" i="6"/>
  <c r="AE30" i="6"/>
  <c r="AF30" i="6"/>
  <c r="AG30" i="6"/>
  <c r="AH30" i="6"/>
  <c r="AI30" i="6"/>
  <c r="AJ30" i="6"/>
  <c r="AK30" i="6"/>
  <c r="AL30" i="6"/>
  <c r="AM30" i="6"/>
  <c r="AN30" i="6"/>
  <c r="AO30" i="6"/>
  <c r="AP30" i="6"/>
  <c r="BB30" i="6" s="1"/>
  <c r="AQ30" i="6"/>
  <c r="AR30" i="6"/>
  <c r="BD30" i="6" s="1"/>
  <c r="AS30" i="6"/>
  <c r="AT30" i="6"/>
  <c r="G31" i="6"/>
  <c r="K31" i="6" s="1"/>
  <c r="M31" i="6"/>
  <c r="N31" i="6"/>
  <c r="AC31" i="6"/>
  <c r="AD31" i="6"/>
  <c r="AE31" i="6"/>
  <c r="AF31" i="6"/>
  <c r="AG31" i="6"/>
  <c r="AH31" i="6"/>
  <c r="AI31" i="6"/>
  <c r="AJ31" i="6"/>
  <c r="AK31" i="6"/>
  <c r="AL31" i="6"/>
  <c r="AM31" i="6"/>
  <c r="AN31" i="6"/>
  <c r="AO31" i="6"/>
  <c r="AP31" i="6"/>
  <c r="AQ31" i="6"/>
  <c r="AR31" i="6"/>
  <c r="BD31" i="6" s="1"/>
  <c r="AS31" i="6"/>
  <c r="BE31" i="6" s="1"/>
  <c r="AT31" i="6"/>
  <c r="BC29" i="6" l="1"/>
  <c r="BE30" i="6"/>
  <c r="BC30" i="6"/>
  <c r="BC28" i="6"/>
  <c r="BF29" i="6"/>
  <c r="BE29" i="6"/>
  <c r="BB28" i="6"/>
  <c r="BB31" i="6"/>
  <c r="BD28" i="6"/>
  <c r="BF30" i="6"/>
  <c r="AW28" i="6"/>
  <c r="BC31" i="6"/>
  <c r="BD29" i="6"/>
  <c r="AY28" i="6"/>
  <c r="AX28" i="6"/>
  <c r="AW29" i="6"/>
  <c r="AY29" i="6"/>
  <c r="AZ31" i="6"/>
  <c r="AW30" i="6"/>
  <c r="AW31" i="6"/>
  <c r="BF31" i="6"/>
  <c r="L31" i="6"/>
  <c r="AY30" i="6"/>
  <c r="AV31" i="6"/>
  <c r="L30" i="6"/>
  <c r="L29" i="6"/>
  <c r="AY31" i="6"/>
  <c r="AZ30" i="6"/>
  <c r="AV30" i="6"/>
  <c r="AZ29" i="6"/>
  <c r="AV29" i="6"/>
  <c r="AX31" i="6"/>
  <c r="AZ28" i="6"/>
  <c r="AV28" i="6"/>
  <c r="AX30" i="6"/>
  <c r="AX29" i="6"/>
  <c r="G21" i="5"/>
  <c r="M40" i="5" l="1"/>
  <c r="M39" i="5"/>
  <c r="M38" i="5"/>
  <c r="M37" i="5"/>
  <c r="M36" i="5"/>
  <c r="M35" i="5"/>
  <c r="M34" i="5"/>
  <c r="M33" i="5"/>
  <c r="M32" i="5"/>
  <c r="M31" i="5"/>
  <c r="M30" i="5"/>
  <c r="M29" i="5"/>
  <c r="M28" i="5"/>
  <c r="M27" i="5"/>
  <c r="M26" i="5"/>
  <c r="M25" i="5"/>
  <c r="M24" i="5"/>
  <c r="M23" i="5"/>
  <c r="M22" i="5"/>
  <c r="M21" i="5"/>
  <c r="L40" i="5"/>
  <c r="L39" i="5"/>
  <c r="L38" i="5"/>
  <c r="L37" i="5"/>
  <c r="L36" i="5"/>
  <c r="L35" i="5"/>
  <c r="L34" i="5"/>
  <c r="L33" i="5"/>
  <c r="L32" i="5"/>
  <c r="L31" i="5"/>
  <c r="L30" i="5"/>
  <c r="L29" i="5"/>
  <c r="L28" i="5"/>
  <c r="L27" i="5"/>
  <c r="L26" i="5"/>
  <c r="L25" i="5"/>
  <c r="L24" i="5"/>
  <c r="L23" i="5"/>
  <c r="L22" i="5"/>
  <c r="L21" i="5"/>
  <c r="K40" i="5"/>
  <c r="K39" i="5"/>
  <c r="K38" i="5"/>
  <c r="K37" i="5"/>
  <c r="K36" i="5"/>
  <c r="K35" i="5"/>
  <c r="K34" i="5"/>
  <c r="K33" i="5"/>
  <c r="K32" i="5"/>
  <c r="K31" i="5"/>
  <c r="K30" i="5"/>
  <c r="K29" i="5"/>
  <c r="K28" i="5"/>
  <c r="K27" i="5"/>
  <c r="K26" i="5"/>
  <c r="K25" i="5"/>
  <c r="K24" i="5"/>
  <c r="K23" i="5"/>
  <c r="K22" i="5"/>
  <c r="K21" i="5"/>
  <c r="J40" i="5"/>
  <c r="J39" i="5"/>
  <c r="J38" i="5"/>
  <c r="J37" i="5"/>
  <c r="J36" i="5"/>
  <c r="J35" i="5"/>
  <c r="J34" i="5"/>
  <c r="J33" i="5"/>
  <c r="J32" i="5"/>
  <c r="J31" i="5"/>
  <c r="J30" i="5"/>
  <c r="J29" i="5"/>
  <c r="J28" i="5"/>
  <c r="J27" i="5"/>
  <c r="J26" i="5"/>
  <c r="J25" i="5"/>
  <c r="J24" i="5"/>
  <c r="J23" i="5"/>
  <c r="J22" i="5"/>
  <c r="J21" i="5"/>
  <c r="I40" i="5"/>
  <c r="I39" i="5"/>
  <c r="I38" i="5"/>
  <c r="I37" i="5"/>
  <c r="I36" i="5"/>
  <c r="I35" i="5"/>
  <c r="I34" i="5"/>
  <c r="I33" i="5"/>
  <c r="I32" i="5"/>
  <c r="I31" i="5"/>
  <c r="I30" i="5"/>
  <c r="I29" i="5"/>
  <c r="I28" i="5"/>
  <c r="I27" i="5"/>
  <c r="I26" i="5"/>
  <c r="I25" i="5"/>
  <c r="I24" i="5"/>
  <c r="I23" i="5"/>
  <c r="I22" i="5"/>
  <c r="I21" i="5"/>
  <c r="H40" i="5"/>
  <c r="H39" i="5"/>
  <c r="H38" i="5"/>
  <c r="H37" i="5"/>
  <c r="H36" i="5"/>
  <c r="H35" i="5"/>
  <c r="H34" i="5"/>
  <c r="H33" i="5"/>
  <c r="H32" i="5"/>
  <c r="H31" i="5"/>
  <c r="H30" i="5"/>
  <c r="H29" i="5"/>
  <c r="H28" i="5"/>
  <c r="H27" i="5"/>
  <c r="H26" i="5"/>
  <c r="H25" i="5"/>
  <c r="H24" i="5"/>
  <c r="H23" i="5"/>
  <c r="H22" i="5"/>
  <c r="H21" i="5"/>
  <c r="G40" i="5"/>
  <c r="G39" i="5"/>
  <c r="G38" i="5"/>
  <c r="G37" i="5"/>
  <c r="G36" i="5"/>
  <c r="G35" i="5"/>
  <c r="G34" i="5"/>
  <c r="G33" i="5"/>
  <c r="G32" i="5"/>
  <c r="G31" i="5"/>
  <c r="G30" i="5"/>
  <c r="G29" i="5"/>
  <c r="G28" i="5"/>
  <c r="G27" i="5"/>
  <c r="G26" i="5"/>
  <c r="G25" i="5"/>
  <c r="G24" i="5"/>
  <c r="G23" i="5"/>
  <c r="G22" i="5"/>
  <c r="F40" i="5"/>
  <c r="F39" i="5"/>
  <c r="F38" i="5"/>
  <c r="F37" i="5"/>
  <c r="F36" i="5"/>
  <c r="F35" i="5"/>
  <c r="F34" i="5"/>
  <c r="F33" i="5"/>
  <c r="F32" i="5"/>
  <c r="F31" i="5"/>
  <c r="F30" i="5"/>
  <c r="F29" i="5"/>
  <c r="F28" i="5"/>
  <c r="F27" i="5"/>
  <c r="F26" i="5"/>
  <c r="F25" i="5"/>
  <c r="F24" i="5"/>
  <c r="F23" i="5"/>
  <c r="F22" i="5"/>
  <c r="F21" i="5"/>
  <c r="E22" i="5"/>
  <c r="E23" i="5"/>
  <c r="E24" i="5"/>
  <c r="E25" i="5"/>
  <c r="E26" i="5"/>
  <c r="E27" i="5"/>
  <c r="E28" i="5"/>
  <c r="E29" i="5"/>
  <c r="E30" i="5"/>
  <c r="E31" i="5"/>
  <c r="E32" i="5"/>
  <c r="E33" i="5"/>
  <c r="E34" i="5"/>
  <c r="E35" i="5"/>
  <c r="E36" i="5"/>
  <c r="E37" i="5"/>
  <c r="E38" i="5"/>
  <c r="E39" i="5"/>
  <c r="E40" i="5"/>
  <c r="E21" i="5"/>
  <c r="D86" i="4" l="1"/>
  <c r="D87" i="4"/>
  <c r="D88" i="4"/>
  <c r="D89" i="4"/>
  <c r="D90" i="4"/>
  <c r="D91" i="4"/>
  <c r="D92" i="4"/>
  <c r="D93" i="4"/>
  <c r="D94" i="4"/>
  <c r="D95" i="4"/>
  <c r="D96" i="4"/>
  <c r="D97" i="4"/>
  <c r="D98" i="4"/>
  <c r="D99" i="4"/>
  <c r="D100" i="4"/>
  <c r="D101" i="4"/>
  <c r="D102" i="4"/>
  <c r="D103" i="4"/>
  <c r="D104" i="4"/>
  <c r="D61" i="4"/>
  <c r="D62" i="4"/>
  <c r="D63" i="4"/>
  <c r="D64" i="4"/>
  <c r="D65" i="4"/>
  <c r="D66" i="4"/>
  <c r="D67" i="4"/>
  <c r="D68" i="4"/>
  <c r="D69" i="4"/>
  <c r="D70" i="4"/>
  <c r="D71" i="4"/>
  <c r="D72" i="4"/>
  <c r="D73" i="4"/>
  <c r="D74" i="4"/>
  <c r="D75" i="4"/>
  <c r="D76" i="4"/>
  <c r="D77" i="4"/>
  <c r="D78" i="4"/>
  <c r="D79" i="4"/>
  <c r="D85" i="4"/>
  <c r="D60" i="4"/>
  <c r="D111" i="4"/>
  <c r="D112" i="4"/>
  <c r="D113" i="4"/>
  <c r="D114" i="4"/>
  <c r="D115" i="4"/>
  <c r="D116" i="4"/>
  <c r="D117" i="4"/>
  <c r="D118" i="4"/>
  <c r="D119" i="4"/>
  <c r="D120" i="4"/>
  <c r="D121" i="4"/>
  <c r="D122" i="4"/>
  <c r="D123" i="4"/>
  <c r="D124" i="4"/>
  <c r="D125" i="4"/>
  <c r="D126" i="4"/>
  <c r="D127" i="4"/>
  <c r="D128" i="4"/>
  <c r="D129" i="4"/>
  <c r="M19" i="5"/>
  <c r="L19" i="5"/>
  <c r="K19" i="5"/>
  <c r="J19" i="5"/>
  <c r="J121" i="5" s="1"/>
  <c r="I19" i="5"/>
  <c r="I121" i="5" s="1"/>
  <c r="H19" i="5"/>
  <c r="G19" i="5"/>
  <c r="G118" i="5" s="1"/>
  <c r="F19" i="5"/>
  <c r="E19" i="5"/>
  <c r="D110" i="4"/>
  <c r="N34" i="7"/>
  <c r="N33" i="7"/>
  <c r="N32" i="7"/>
  <c r="M34" i="7"/>
  <c r="M33" i="7"/>
  <c r="M32" i="7"/>
  <c r="N31" i="7"/>
  <c r="M31" i="7"/>
  <c r="AB34" i="7"/>
  <c r="AB32" i="7"/>
  <c r="AB31" i="7"/>
  <c r="AB33" i="7"/>
  <c r="AA34" i="7"/>
  <c r="AA33" i="7"/>
  <c r="AA32" i="7"/>
  <c r="AA31" i="7"/>
  <c r="F19" i="4"/>
  <c r="G19" i="4"/>
  <c r="G128" i="4" s="1"/>
  <c r="H19" i="4"/>
  <c r="I19" i="4"/>
  <c r="I126" i="4" s="1"/>
  <c r="J19" i="4"/>
  <c r="J128" i="4" s="1"/>
  <c r="K19" i="4"/>
  <c r="L19" i="4"/>
  <c r="M19" i="4"/>
  <c r="E19" i="4"/>
  <c r="B12" i="7"/>
  <c r="G29" i="7"/>
  <c r="S29" i="7"/>
  <c r="F52" i="5"/>
  <c r="F53" i="5"/>
  <c r="F54" i="5"/>
  <c r="F55" i="5"/>
  <c r="F56" i="5"/>
  <c r="F57" i="5"/>
  <c r="F58" i="5"/>
  <c r="F59" i="5"/>
  <c r="F60" i="5"/>
  <c r="F61" i="5"/>
  <c r="F62" i="5"/>
  <c r="F63" i="5"/>
  <c r="F64" i="5"/>
  <c r="F65" i="5"/>
  <c r="F66" i="5"/>
  <c r="F67" i="5"/>
  <c r="F68" i="5"/>
  <c r="D103" i="5"/>
  <c r="D104" i="5"/>
  <c r="D105" i="5"/>
  <c r="D106" i="5"/>
  <c r="D107" i="5"/>
  <c r="D108" i="5"/>
  <c r="D109" i="5"/>
  <c r="D110" i="5"/>
  <c r="D111" i="5"/>
  <c r="D112" i="5"/>
  <c r="D113" i="5"/>
  <c r="D114" i="5"/>
  <c r="D115" i="5"/>
  <c r="D116" i="5"/>
  <c r="D117" i="5"/>
  <c r="D118" i="5"/>
  <c r="D119" i="5"/>
  <c r="D120" i="5"/>
  <c r="D121" i="5"/>
  <c r="D102" i="5"/>
  <c r="J106" i="5" l="1"/>
  <c r="J112" i="5"/>
  <c r="J116" i="5"/>
  <c r="I114" i="5"/>
  <c r="J104" i="5"/>
  <c r="J114" i="5"/>
  <c r="J108" i="5"/>
  <c r="J120" i="5"/>
  <c r="G123" i="4"/>
  <c r="G127" i="4"/>
  <c r="G111" i="4"/>
  <c r="I102" i="5"/>
  <c r="I118" i="5"/>
  <c r="I106" i="5"/>
  <c r="J102" i="5"/>
  <c r="J110" i="5"/>
  <c r="J118" i="5"/>
  <c r="I110" i="5"/>
  <c r="G103" i="5"/>
  <c r="G107" i="5"/>
  <c r="G111" i="5"/>
  <c r="G115" i="5"/>
  <c r="G119" i="5"/>
  <c r="G104" i="5"/>
  <c r="G108" i="5"/>
  <c r="G112" i="5"/>
  <c r="G116" i="5"/>
  <c r="G120" i="5"/>
  <c r="I103" i="5"/>
  <c r="I107" i="5"/>
  <c r="I111" i="5"/>
  <c r="I115" i="5"/>
  <c r="I119" i="5"/>
  <c r="J103" i="5"/>
  <c r="J107" i="5"/>
  <c r="J111" i="5"/>
  <c r="J115" i="5"/>
  <c r="J119" i="5"/>
  <c r="G105" i="5"/>
  <c r="G109" i="5"/>
  <c r="G113" i="5"/>
  <c r="G117" i="5"/>
  <c r="G121" i="5"/>
  <c r="I104" i="5"/>
  <c r="I108" i="5"/>
  <c r="I112" i="5"/>
  <c r="I116" i="5"/>
  <c r="I120" i="5"/>
  <c r="G102" i="5"/>
  <c r="G106" i="5"/>
  <c r="G110" i="5"/>
  <c r="G114" i="5"/>
  <c r="I105" i="5"/>
  <c r="I109" i="5"/>
  <c r="I113" i="5"/>
  <c r="I117" i="5"/>
  <c r="J105" i="5"/>
  <c r="J109" i="5"/>
  <c r="J113" i="5"/>
  <c r="J117" i="5"/>
  <c r="G119" i="4"/>
  <c r="J111" i="4"/>
  <c r="J122" i="4"/>
  <c r="J127" i="4"/>
  <c r="J114" i="4"/>
  <c r="J119" i="4"/>
  <c r="J125" i="4"/>
  <c r="G115" i="4"/>
  <c r="J110" i="4"/>
  <c r="J115" i="4"/>
  <c r="J121" i="4"/>
  <c r="J126" i="4"/>
  <c r="J117" i="4"/>
  <c r="J113" i="4"/>
  <c r="J118" i="4"/>
  <c r="J123" i="4"/>
  <c r="J129" i="4"/>
  <c r="I117" i="4"/>
  <c r="I125" i="4"/>
  <c r="I129" i="4"/>
  <c r="G113" i="4"/>
  <c r="G117" i="4"/>
  <c r="G121" i="4"/>
  <c r="G125" i="4"/>
  <c r="G129" i="4"/>
  <c r="I111" i="4"/>
  <c r="I115" i="4"/>
  <c r="I119" i="4"/>
  <c r="I123" i="4"/>
  <c r="I127" i="4"/>
  <c r="G110" i="4"/>
  <c r="G114" i="4"/>
  <c r="G118" i="4"/>
  <c r="G122" i="4"/>
  <c r="G126" i="4"/>
  <c r="I112" i="4"/>
  <c r="I116" i="4"/>
  <c r="I120" i="4"/>
  <c r="I124" i="4"/>
  <c r="I128" i="4"/>
  <c r="J112" i="4"/>
  <c r="J116" i="4"/>
  <c r="J120" i="4"/>
  <c r="J124" i="4"/>
  <c r="I113" i="4"/>
  <c r="I121" i="4"/>
  <c r="G112" i="4"/>
  <c r="G116" i="4"/>
  <c r="G120" i="4"/>
  <c r="G124" i="4"/>
  <c r="I110" i="4"/>
  <c r="I114" i="4"/>
  <c r="I118" i="4"/>
  <c r="I122" i="4"/>
  <c r="F74" i="7"/>
  <c r="F75" i="7"/>
  <c r="F76" i="7"/>
  <c r="F77" i="7"/>
  <c r="F78" i="7"/>
  <c r="E120" i="5"/>
  <c r="H111" i="5"/>
  <c r="H113" i="5"/>
  <c r="H118" i="5"/>
  <c r="H120" i="5"/>
  <c r="H121" i="5"/>
  <c r="M98" i="5"/>
  <c r="L98" i="5"/>
  <c r="K98" i="5"/>
  <c r="J98" i="5"/>
  <c r="I98" i="5"/>
  <c r="H98" i="5"/>
  <c r="G98" i="5"/>
  <c r="F98" i="5"/>
  <c r="E98" i="5"/>
  <c r="M96" i="5"/>
  <c r="M95" i="5"/>
  <c r="M94" i="5"/>
  <c r="M93" i="5"/>
  <c r="M92" i="5"/>
  <c r="M91" i="5"/>
  <c r="M90" i="5"/>
  <c r="M89" i="5"/>
  <c r="M88" i="5"/>
  <c r="M87" i="5"/>
  <c r="M86" i="5"/>
  <c r="M85" i="5"/>
  <c r="M84" i="5"/>
  <c r="M83" i="5"/>
  <c r="M82" i="5"/>
  <c r="M81" i="5"/>
  <c r="M80" i="5"/>
  <c r="M79" i="5"/>
  <c r="M78" i="5"/>
  <c r="M77" i="5"/>
  <c r="L96" i="5"/>
  <c r="L95" i="5"/>
  <c r="L94" i="5"/>
  <c r="L93" i="5"/>
  <c r="L92" i="5"/>
  <c r="L91" i="5"/>
  <c r="L90" i="5"/>
  <c r="L89" i="5"/>
  <c r="L88" i="5"/>
  <c r="L87" i="5"/>
  <c r="L86" i="5"/>
  <c r="L85" i="5"/>
  <c r="L84" i="5"/>
  <c r="L83" i="5"/>
  <c r="L82" i="5"/>
  <c r="L81" i="5"/>
  <c r="L80" i="5"/>
  <c r="L79" i="5"/>
  <c r="L78" i="5"/>
  <c r="L77" i="5"/>
  <c r="K96" i="5"/>
  <c r="K95" i="5"/>
  <c r="K94" i="5"/>
  <c r="K93" i="5"/>
  <c r="K92" i="5"/>
  <c r="K91" i="5"/>
  <c r="K90" i="5"/>
  <c r="K89" i="5"/>
  <c r="K88" i="5"/>
  <c r="K87" i="5"/>
  <c r="K86" i="5"/>
  <c r="K85" i="5"/>
  <c r="K84" i="5"/>
  <c r="K83" i="5"/>
  <c r="K82" i="5"/>
  <c r="K81" i="5"/>
  <c r="K80" i="5"/>
  <c r="K79" i="5"/>
  <c r="K78" i="5"/>
  <c r="K77" i="5"/>
  <c r="J96" i="5"/>
  <c r="J95" i="5"/>
  <c r="J94" i="5"/>
  <c r="J93" i="5"/>
  <c r="J92" i="5"/>
  <c r="J91" i="5"/>
  <c r="J90" i="5"/>
  <c r="J89" i="5"/>
  <c r="J88" i="5"/>
  <c r="J87" i="5"/>
  <c r="J86" i="5"/>
  <c r="J85" i="5"/>
  <c r="J84" i="5"/>
  <c r="J83" i="5"/>
  <c r="J82" i="5"/>
  <c r="J81" i="5"/>
  <c r="J80" i="5"/>
  <c r="J79" i="5"/>
  <c r="J78" i="5"/>
  <c r="J77" i="5"/>
  <c r="I96" i="5"/>
  <c r="I95" i="5"/>
  <c r="I94" i="5"/>
  <c r="I93" i="5"/>
  <c r="I92" i="5"/>
  <c r="I91" i="5"/>
  <c r="I90" i="5"/>
  <c r="I89" i="5"/>
  <c r="I88" i="5"/>
  <c r="I87" i="5"/>
  <c r="I86" i="5"/>
  <c r="I85" i="5"/>
  <c r="I84" i="5"/>
  <c r="I83" i="5"/>
  <c r="I82" i="5"/>
  <c r="I81" i="5"/>
  <c r="I80" i="5"/>
  <c r="I79" i="5"/>
  <c r="I78" i="5"/>
  <c r="I77" i="5"/>
  <c r="H96" i="5"/>
  <c r="H95" i="5"/>
  <c r="H94" i="5"/>
  <c r="H93" i="5"/>
  <c r="H92" i="5"/>
  <c r="H91" i="5"/>
  <c r="H90" i="5"/>
  <c r="H89" i="5"/>
  <c r="H88" i="5"/>
  <c r="H87" i="5"/>
  <c r="H112" i="5" s="1"/>
  <c r="H86" i="5"/>
  <c r="H85" i="5"/>
  <c r="H84" i="5"/>
  <c r="H83" i="5"/>
  <c r="H82" i="5"/>
  <c r="H81" i="5"/>
  <c r="H80" i="5"/>
  <c r="H79" i="5"/>
  <c r="H78" i="5"/>
  <c r="H77" i="5"/>
  <c r="G96" i="5"/>
  <c r="G95" i="5"/>
  <c r="G94" i="5"/>
  <c r="G93" i="5"/>
  <c r="G92" i="5"/>
  <c r="G91" i="5"/>
  <c r="G90" i="5"/>
  <c r="G89" i="5"/>
  <c r="G88" i="5"/>
  <c r="G87" i="5"/>
  <c r="G86" i="5"/>
  <c r="G85" i="5"/>
  <c r="G84" i="5"/>
  <c r="G83" i="5"/>
  <c r="G82" i="5"/>
  <c r="G81" i="5"/>
  <c r="G80" i="5"/>
  <c r="G79" i="5"/>
  <c r="G78" i="5"/>
  <c r="G77" i="5"/>
  <c r="F96" i="5"/>
  <c r="F95" i="5"/>
  <c r="F94" i="5"/>
  <c r="F93" i="5"/>
  <c r="F92" i="5"/>
  <c r="F117" i="5" s="1"/>
  <c r="F91" i="5"/>
  <c r="F90" i="5"/>
  <c r="F115" i="5" s="1"/>
  <c r="F89" i="5"/>
  <c r="F88" i="5"/>
  <c r="F113" i="5" s="1"/>
  <c r="F87" i="5"/>
  <c r="F86" i="5"/>
  <c r="F111" i="5" s="1"/>
  <c r="F85" i="5"/>
  <c r="F84" i="5"/>
  <c r="F109" i="5" s="1"/>
  <c r="F83" i="5"/>
  <c r="F82" i="5"/>
  <c r="F107" i="5" s="1"/>
  <c r="F81" i="5"/>
  <c r="F80" i="5"/>
  <c r="F105" i="5" s="1"/>
  <c r="F79" i="5"/>
  <c r="F78" i="5"/>
  <c r="F103" i="5" s="1"/>
  <c r="F77" i="5"/>
  <c r="E78" i="5"/>
  <c r="E79" i="5"/>
  <c r="E80" i="5"/>
  <c r="E81" i="5"/>
  <c r="E82" i="5"/>
  <c r="E83" i="5"/>
  <c r="E84" i="5"/>
  <c r="E85" i="5"/>
  <c r="E86" i="5"/>
  <c r="E87" i="5"/>
  <c r="E88" i="5"/>
  <c r="E89" i="5"/>
  <c r="E90" i="5"/>
  <c r="E91" i="5"/>
  <c r="E92" i="5"/>
  <c r="E93" i="5"/>
  <c r="E94" i="5"/>
  <c r="E95" i="5"/>
  <c r="E96" i="5"/>
  <c r="E77" i="5"/>
  <c r="M73" i="5"/>
  <c r="M71" i="5"/>
  <c r="M70" i="5"/>
  <c r="M69" i="5"/>
  <c r="M68" i="5"/>
  <c r="M67" i="5"/>
  <c r="M66" i="5"/>
  <c r="M65" i="5"/>
  <c r="M64" i="5"/>
  <c r="M63" i="5"/>
  <c r="M62" i="5"/>
  <c r="M61" i="5"/>
  <c r="M60" i="5"/>
  <c r="M59" i="5"/>
  <c r="M58" i="5"/>
  <c r="M57" i="5"/>
  <c r="M56" i="5"/>
  <c r="M55" i="5"/>
  <c r="M54" i="5"/>
  <c r="M53" i="5"/>
  <c r="M52" i="5"/>
  <c r="L73" i="5"/>
  <c r="L71" i="5"/>
  <c r="L70" i="5"/>
  <c r="L69" i="5"/>
  <c r="L68" i="5"/>
  <c r="L67" i="5"/>
  <c r="L66" i="5"/>
  <c r="L65" i="5"/>
  <c r="L64" i="5"/>
  <c r="L63" i="5"/>
  <c r="L62" i="5"/>
  <c r="L61" i="5"/>
  <c r="L60" i="5"/>
  <c r="L59" i="5"/>
  <c r="L58" i="5"/>
  <c r="L57" i="5"/>
  <c r="L56" i="5"/>
  <c r="L55" i="5"/>
  <c r="L54" i="5"/>
  <c r="L53" i="5"/>
  <c r="L52" i="5"/>
  <c r="K73" i="5"/>
  <c r="K71" i="5"/>
  <c r="K70" i="5"/>
  <c r="K69" i="5"/>
  <c r="K68" i="5"/>
  <c r="K67" i="5"/>
  <c r="K66" i="5"/>
  <c r="K65" i="5"/>
  <c r="K64" i="5"/>
  <c r="K63" i="5"/>
  <c r="K62" i="5"/>
  <c r="K61" i="5"/>
  <c r="K60" i="5"/>
  <c r="K59" i="5"/>
  <c r="K58" i="5"/>
  <c r="K57" i="5"/>
  <c r="K56" i="5"/>
  <c r="K55" i="5"/>
  <c r="K54" i="5"/>
  <c r="K53" i="5"/>
  <c r="K52" i="5"/>
  <c r="J73" i="5"/>
  <c r="J71" i="5"/>
  <c r="J70" i="5"/>
  <c r="J69" i="5"/>
  <c r="J68" i="5"/>
  <c r="J67" i="5"/>
  <c r="J66" i="5"/>
  <c r="J65" i="5"/>
  <c r="J64" i="5"/>
  <c r="J63" i="5"/>
  <c r="J62" i="5"/>
  <c r="J61" i="5"/>
  <c r="J60" i="5"/>
  <c r="J59" i="5"/>
  <c r="J58" i="5"/>
  <c r="J57" i="5"/>
  <c r="J56" i="5"/>
  <c r="J55" i="5"/>
  <c r="J54" i="5"/>
  <c r="J53" i="5"/>
  <c r="J52" i="5"/>
  <c r="I73" i="5"/>
  <c r="I71" i="5"/>
  <c r="I70" i="5"/>
  <c r="I69" i="5"/>
  <c r="I68" i="5"/>
  <c r="I67" i="5"/>
  <c r="I66" i="5"/>
  <c r="I65" i="5"/>
  <c r="I64" i="5"/>
  <c r="I63" i="5"/>
  <c r="I62" i="5"/>
  <c r="I61" i="5"/>
  <c r="I60" i="5"/>
  <c r="I59" i="5"/>
  <c r="I58" i="5"/>
  <c r="I57" i="5"/>
  <c r="I56" i="5"/>
  <c r="I55" i="5"/>
  <c r="I54" i="5"/>
  <c r="I53" i="5"/>
  <c r="I52" i="5"/>
  <c r="H73" i="5"/>
  <c r="H71" i="5"/>
  <c r="H70" i="5"/>
  <c r="H69" i="5"/>
  <c r="H68" i="5"/>
  <c r="H67" i="5"/>
  <c r="H66" i="5"/>
  <c r="H65" i="5"/>
  <c r="H64" i="5"/>
  <c r="H63" i="5"/>
  <c r="H62" i="5"/>
  <c r="H61" i="5"/>
  <c r="H60" i="5"/>
  <c r="H59" i="5"/>
  <c r="H58" i="5"/>
  <c r="H57" i="5"/>
  <c r="H56" i="5"/>
  <c r="H55" i="5"/>
  <c r="H54" i="5"/>
  <c r="H53" i="5"/>
  <c r="H52" i="5"/>
  <c r="G73" i="5"/>
  <c r="G71" i="5"/>
  <c r="G70" i="5"/>
  <c r="G69" i="5"/>
  <c r="G68" i="5"/>
  <c r="G67" i="5"/>
  <c r="G66" i="5"/>
  <c r="G65" i="5"/>
  <c r="G64" i="5"/>
  <c r="G63" i="5"/>
  <c r="G62" i="5"/>
  <c r="G61" i="5"/>
  <c r="G60" i="5"/>
  <c r="G59" i="5"/>
  <c r="G58" i="5"/>
  <c r="G57" i="5"/>
  <c r="G56" i="5"/>
  <c r="G55" i="5"/>
  <c r="G54" i="5"/>
  <c r="G53" i="5"/>
  <c r="G52" i="5"/>
  <c r="F73" i="5"/>
  <c r="F71" i="5"/>
  <c r="F70" i="5"/>
  <c r="F69" i="5"/>
  <c r="E73" i="5"/>
  <c r="E53" i="5"/>
  <c r="E54" i="5"/>
  <c r="E55" i="5"/>
  <c r="E56" i="5"/>
  <c r="E57" i="5"/>
  <c r="E58" i="5"/>
  <c r="E59" i="5"/>
  <c r="E60" i="5"/>
  <c r="E61" i="5"/>
  <c r="E62" i="5"/>
  <c r="E63" i="5"/>
  <c r="E64" i="5"/>
  <c r="E65" i="5"/>
  <c r="E66" i="5"/>
  <c r="E67" i="5"/>
  <c r="E68" i="5"/>
  <c r="E69" i="5"/>
  <c r="E70" i="5"/>
  <c r="E71" i="5"/>
  <c r="E52" i="5"/>
  <c r="M42" i="5"/>
  <c r="L42" i="5"/>
  <c r="K42" i="5"/>
  <c r="J42" i="5"/>
  <c r="I42" i="5"/>
  <c r="H42" i="5"/>
  <c r="G42" i="5"/>
  <c r="F42" i="5"/>
  <c r="E42" i="5"/>
  <c r="M20" i="5"/>
  <c r="L20" i="5"/>
  <c r="K20" i="5"/>
  <c r="J20" i="5"/>
  <c r="I20" i="5"/>
  <c r="H20" i="5"/>
  <c r="G20" i="5"/>
  <c r="F20" i="5"/>
  <c r="E20" i="5"/>
  <c r="B12" i="5"/>
  <c r="K118" i="5" l="1"/>
  <c r="M113" i="5"/>
  <c r="M121" i="5"/>
  <c r="F102" i="5"/>
  <c r="F106" i="5"/>
  <c r="F110" i="5"/>
  <c r="F114" i="5"/>
  <c r="F118" i="5"/>
  <c r="K102" i="5"/>
  <c r="K106" i="5"/>
  <c r="K110" i="5"/>
  <c r="K114" i="5"/>
  <c r="M102" i="5"/>
  <c r="M106" i="5"/>
  <c r="M110" i="5"/>
  <c r="M114" i="5"/>
  <c r="M118" i="5"/>
  <c r="F104" i="5"/>
  <c r="F108" i="5"/>
  <c r="F112" i="5"/>
  <c r="F116" i="5"/>
  <c r="K104" i="5"/>
  <c r="K108" i="5"/>
  <c r="K112" i="5"/>
  <c r="K116" i="5"/>
  <c r="K120" i="5"/>
  <c r="M104" i="5"/>
  <c r="M108" i="5"/>
  <c r="M112" i="5"/>
  <c r="M116" i="5"/>
  <c r="M120" i="5"/>
  <c r="K113" i="5"/>
  <c r="K121" i="5"/>
  <c r="L113" i="5"/>
  <c r="E102" i="5"/>
  <c r="E118" i="5"/>
  <c r="E114" i="5"/>
  <c r="E110" i="5"/>
  <c r="E106" i="5"/>
  <c r="H102" i="5"/>
  <c r="H106" i="5"/>
  <c r="H110" i="5"/>
  <c r="H114" i="5"/>
  <c r="L102" i="5"/>
  <c r="L106" i="5"/>
  <c r="L110" i="5"/>
  <c r="L114" i="5"/>
  <c r="L118" i="5"/>
  <c r="E121" i="5"/>
  <c r="E117" i="5"/>
  <c r="E113" i="5"/>
  <c r="E109" i="5"/>
  <c r="E105" i="5"/>
  <c r="F119" i="5"/>
  <c r="H103" i="5"/>
  <c r="H107" i="5"/>
  <c r="H115" i="5"/>
  <c r="H119" i="5"/>
  <c r="K103" i="5"/>
  <c r="K107" i="5"/>
  <c r="K111" i="5"/>
  <c r="K115" i="5"/>
  <c r="K119" i="5"/>
  <c r="L103" i="5"/>
  <c r="L107" i="5"/>
  <c r="L111" i="5"/>
  <c r="L115" i="5"/>
  <c r="L119" i="5"/>
  <c r="M103" i="5"/>
  <c r="M107" i="5"/>
  <c r="M111" i="5"/>
  <c r="M115" i="5"/>
  <c r="M119" i="5"/>
  <c r="E116" i="5"/>
  <c r="E112" i="5"/>
  <c r="E108" i="5"/>
  <c r="E104" i="5"/>
  <c r="F120" i="5"/>
  <c r="H104" i="5"/>
  <c r="H108" i="5"/>
  <c r="H116" i="5"/>
  <c r="L104" i="5"/>
  <c r="L108" i="5"/>
  <c r="L112" i="5"/>
  <c r="L116" i="5"/>
  <c r="L120" i="5"/>
  <c r="E119" i="5"/>
  <c r="E115" i="5"/>
  <c r="E111" i="5"/>
  <c r="E107" i="5"/>
  <c r="E103" i="5"/>
  <c r="F121" i="5"/>
  <c r="H105" i="5"/>
  <c r="H109" i="5"/>
  <c r="H117" i="5"/>
  <c r="K105" i="5"/>
  <c r="K109" i="5"/>
  <c r="K117" i="5"/>
  <c r="L105" i="5"/>
  <c r="L109" i="5"/>
  <c r="L117" i="5"/>
  <c r="L121" i="5"/>
  <c r="M105" i="5"/>
  <c r="M109" i="5"/>
  <c r="M117" i="5"/>
  <c r="F47" i="5"/>
  <c r="J47" i="5"/>
  <c r="G46" i="5"/>
  <c r="M45" i="5"/>
  <c r="J44" i="5"/>
  <c r="I45" i="5"/>
  <c r="H46" i="5"/>
  <c r="F44" i="5"/>
  <c r="E44" i="5"/>
  <c r="H45" i="5"/>
  <c r="L45" i="5"/>
  <c r="M46" i="5"/>
  <c r="J45" i="5"/>
  <c r="I46" i="5"/>
  <c r="F45" i="5"/>
  <c r="E46" i="5"/>
  <c r="K46" i="5"/>
  <c r="L46" i="5"/>
  <c r="E45" i="5"/>
  <c r="I44" i="5"/>
  <c r="M44" i="5"/>
  <c r="G43" i="5"/>
  <c r="G47" i="5"/>
  <c r="K43" i="5"/>
  <c r="K47" i="5"/>
  <c r="G44" i="5"/>
  <c r="H43" i="5"/>
  <c r="H47" i="5"/>
  <c r="K44" i="5"/>
  <c r="L43" i="5"/>
  <c r="L47" i="5"/>
  <c r="E43" i="5"/>
  <c r="E47" i="5"/>
  <c r="F46" i="5"/>
  <c r="G45" i="5"/>
  <c r="H44" i="5"/>
  <c r="I43" i="5"/>
  <c r="I47" i="5"/>
  <c r="J46" i="5"/>
  <c r="K45" i="5"/>
  <c r="L44" i="5"/>
  <c r="M43" i="5"/>
  <c r="M47" i="5"/>
  <c r="F43" i="5"/>
  <c r="J43" i="5"/>
  <c r="K30" i="7"/>
  <c r="I30" i="7"/>
  <c r="S39" i="7" l="1"/>
  <c r="D39" i="7"/>
  <c r="J78" i="7" l="1"/>
  <c r="I78" i="7"/>
  <c r="H78" i="7"/>
  <c r="G78" i="7"/>
  <c r="D19" i="7"/>
  <c r="V32" i="7"/>
  <c r="Y32" i="7" s="1"/>
  <c r="Z32" i="7" s="1"/>
  <c r="V33" i="7"/>
  <c r="Y33" i="7" s="1"/>
  <c r="Z33" i="7" s="1"/>
  <c r="V34" i="7"/>
  <c r="Y34" i="7" s="1"/>
  <c r="Z34" i="7" s="1"/>
  <c r="V31" i="7"/>
  <c r="Y31" i="7" s="1"/>
  <c r="I32" i="7"/>
  <c r="I33" i="7"/>
  <c r="G31" i="7"/>
  <c r="G32" i="7"/>
  <c r="G33" i="7"/>
  <c r="G34" i="7"/>
  <c r="G30" i="7"/>
  <c r="Z31" i="7"/>
  <c r="W34" i="7"/>
  <c r="W31" i="7"/>
  <c r="W32" i="7"/>
  <c r="W33" i="7"/>
  <c r="K31" i="7" l="1"/>
  <c r="L31" i="7" s="1"/>
  <c r="K34" i="7"/>
  <c r="L34" i="7" s="1"/>
  <c r="K33" i="7"/>
  <c r="L33" i="7" s="1"/>
  <c r="K32" i="7"/>
  <c r="L32" i="7" s="1"/>
  <c r="J75" i="7"/>
  <c r="J76" i="7"/>
  <c r="J77" i="7"/>
  <c r="I75" i="7"/>
  <c r="I76" i="7"/>
  <c r="I77" i="7"/>
  <c r="H75" i="7"/>
  <c r="H76" i="7"/>
  <c r="H77" i="7"/>
  <c r="G75" i="7"/>
  <c r="G76" i="7"/>
  <c r="G77" i="7"/>
  <c r="J74" i="7"/>
  <c r="I74" i="7"/>
  <c r="H74" i="7"/>
  <c r="G74" i="7"/>
  <c r="B12" i="4" l="1"/>
  <c r="M39" i="4" s="1"/>
  <c r="M20" i="4"/>
  <c r="L20" i="4"/>
  <c r="K20" i="4"/>
  <c r="J20" i="4"/>
  <c r="I20" i="4"/>
  <c r="H20" i="4"/>
  <c r="G20" i="4"/>
  <c r="F20" i="4"/>
  <c r="E20" i="4"/>
  <c r="I21" i="4" l="1"/>
  <c r="M40" i="4"/>
  <c r="M36" i="4"/>
  <c r="M32" i="4"/>
  <c r="M28" i="4"/>
  <c r="M24" i="4"/>
  <c r="L40" i="4"/>
  <c r="L36" i="4"/>
  <c r="L32" i="4"/>
  <c r="L28" i="4"/>
  <c r="L24" i="4"/>
  <c r="K40" i="4"/>
  <c r="K36" i="4"/>
  <c r="K32" i="4"/>
  <c r="K28" i="4"/>
  <c r="K24" i="4"/>
  <c r="J40" i="4"/>
  <c r="J36" i="4"/>
  <c r="J32" i="4"/>
  <c r="J28" i="4"/>
  <c r="J24" i="4"/>
  <c r="I40" i="4"/>
  <c r="I36" i="4"/>
  <c r="I32" i="4"/>
  <c r="I28" i="4"/>
  <c r="I24" i="4"/>
  <c r="H39" i="4"/>
  <c r="H128" i="4" s="1"/>
  <c r="H35" i="4"/>
  <c r="H31" i="4"/>
  <c r="H27" i="4"/>
  <c r="H23" i="4"/>
  <c r="G39" i="4"/>
  <c r="G35" i="4"/>
  <c r="G31" i="4"/>
  <c r="G27" i="4"/>
  <c r="G23" i="4"/>
  <c r="F39" i="4"/>
  <c r="F35" i="4"/>
  <c r="F31" i="4"/>
  <c r="F27" i="4"/>
  <c r="F23" i="4"/>
  <c r="E23" i="4"/>
  <c r="E27" i="4"/>
  <c r="E31" i="4"/>
  <c r="E35" i="4"/>
  <c r="E39" i="4"/>
  <c r="M38" i="4"/>
  <c r="M30" i="4"/>
  <c r="M22" i="4"/>
  <c r="L34" i="4"/>
  <c r="L26" i="4"/>
  <c r="K38" i="4"/>
  <c r="K30" i="4"/>
  <c r="K22" i="4"/>
  <c r="J34" i="4"/>
  <c r="J26" i="4"/>
  <c r="I38" i="4"/>
  <c r="I30" i="4"/>
  <c r="I22" i="4"/>
  <c r="H33" i="4"/>
  <c r="H25" i="4"/>
  <c r="G37" i="4"/>
  <c r="G29" i="4"/>
  <c r="G21" i="4"/>
  <c r="F33" i="4"/>
  <c r="F25" i="4"/>
  <c r="E25" i="4"/>
  <c r="E29" i="4"/>
  <c r="E37" i="4"/>
  <c r="M37" i="4"/>
  <c r="M29" i="4"/>
  <c r="M21" i="4"/>
  <c r="L33" i="4"/>
  <c r="L25" i="4"/>
  <c r="K37" i="4"/>
  <c r="K29" i="4"/>
  <c r="K21" i="4"/>
  <c r="J33" i="4"/>
  <c r="J25" i="4"/>
  <c r="I37" i="4"/>
  <c r="I29" i="4"/>
  <c r="H40" i="4"/>
  <c r="H32" i="4"/>
  <c r="H121" i="4" s="1"/>
  <c r="H24" i="4"/>
  <c r="G36" i="4"/>
  <c r="G28" i="4"/>
  <c r="M35" i="4"/>
  <c r="M31" i="4"/>
  <c r="M27" i="4"/>
  <c r="M23" i="4"/>
  <c r="L39" i="4"/>
  <c r="L35" i="4"/>
  <c r="L31" i="4"/>
  <c r="L27" i="4"/>
  <c r="L23" i="4"/>
  <c r="K39" i="4"/>
  <c r="K35" i="4"/>
  <c r="K31" i="4"/>
  <c r="K27" i="4"/>
  <c r="K23" i="4"/>
  <c r="J39" i="4"/>
  <c r="J35" i="4"/>
  <c r="J31" i="4"/>
  <c r="J27" i="4"/>
  <c r="J23" i="4"/>
  <c r="I39" i="4"/>
  <c r="I35" i="4"/>
  <c r="I31" i="4"/>
  <c r="I27" i="4"/>
  <c r="I23" i="4"/>
  <c r="H38" i="4"/>
  <c r="H34" i="4"/>
  <c r="H30" i="4"/>
  <c r="H26" i="4"/>
  <c r="H22" i="4"/>
  <c r="G38" i="4"/>
  <c r="G34" i="4"/>
  <c r="G30" i="4"/>
  <c r="G26" i="4"/>
  <c r="G22" i="4"/>
  <c r="F38" i="4"/>
  <c r="F34" i="4"/>
  <c r="F30" i="4"/>
  <c r="F26" i="4"/>
  <c r="F22" i="4"/>
  <c r="E24" i="4"/>
  <c r="E28" i="4"/>
  <c r="E32" i="4"/>
  <c r="E36" i="4"/>
  <c r="E40" i="4"/>
  <c r="M34" i="4"/>
  <c r="M26" i="4"/>
  <c r="L38" i="4"/>
  <c r="L30" i="4"/>
  <c r="L22" i="4"/>
  <c r="K34" i="4"/>
  <c r="K26" i="4"/>
  <c r="J38" i="4"/>
  <c r="J30" i="4"/>
  <c r="J22" i="4"/>
  <c r="I34" i="4"/>
  <c r="I26" i="4"/>
  <c r="H37" i="4"/>
  <c r="H29" i="4"/>
  <c r="H21" i="4"/>
  <c r="G33" i="4"/>
  <c r="G25" i="4"/>
  <c r="F37" i="4"/>
  <c r="F29" i="4"/>
  <c r="F21" i="4"/>
  <c r="E33" i="4"/>
  <c r="E21" i="4"/>
  <c r="M33" i="4"/>
  <c r="M25" i="4"/>
  <c r="L37" i="4"/>
  <c r="L29" i="4"/>
  <c r="L21" i="4"/>
  <c r="K33" i="4"/>
  <c r="K25" i="4"/>
  <c r="J37" i="4"/>
  <c r="J29" i="4"/>
  <c r="J21" i="4"/>
  <c r="I33" i="4"/>
  <c r="I25" i="4"/>
  <c r="H36" i="4"/>
  <c r="H28" i="4"/>
  <c r="G40" i="4"/>
  <c r="G32" i="4"/>
  <c r="G24" i="4"/>
  <c r="F36" i="4"/>
  <c r="E22" i="4"/>
  <c r="E38" i="4"/>
  <c r="F32" i="4"/>
  <c r="E26" i="4"/>
  <c r="F28" i="4"/>
  <c r="E30" i="4"/>
  <c r="F40" i="4"/>
  <c r="F24" i="4"/>
  <c r="E34" i="4"/>
  <c r="M47" i="4"/>
  <c r="L47" i="4"/>
  <c r="K47" i="4"/>
  <c r="J47" i="4"/>
  <c r="I47" i="4"/>
  <c r="H47" i="4"/>
  <c r="G47" i="4"/>
  <c r="F47" i="4"/>
  <c r="E47" i="4"/>
  <c r="M43" i="4"/>
  <c r="I43" i="4"/>
  <c r="E43" i="4"/>
  <c r="M46" i="4"/>
  <c r="L46" i="4"/>
  <c r="K46" i="4"/>
  <c r="J46" i="4"/>
  <c r="I46" i="4"/>
  <c r="H46" i="4"/>
  <c r="G46" i="4"/>
  <c r="F46" i="4"/>
  <c r="E46" i="4"/>
  <c r="L43" i="4"/>
  <c r="H43" i="4"/>
  <c r="M45" i="4"/>
  <c r="L45" i="4"/>
  <c r="K45" i="4"/>
  <c r="J45" i="4"/>
  <c r="I45" i="4"/>
  <c r="H45" i="4"/>
  <c r="G45" i="4"/>
  <c r="F45" i="4"/>
  <c r="E45" i="4"/>
  <c r="K43" i="4"/>
  <c r="G43" i="4"/>
  <c r="M44" i="4"/>
  <c r="L44" i="4"/>
  <c r="K44" i="4"/>
  <c r="J44" i="4"/>
  <c r="I44" i="4"/>
  <c r="H44" i="4"/>
  <c r="G44" i="4"/>
  <c r="F44" i="4"/>
  <c r="E44" i="4"/>
  <c r="J43" i="4"/>
  <c r="F43" i="4"/>
  <c r="H61" i="4"/>
  <c r="H65" i="4"/>
  <c r="H69" i="4"/>
  <c r="H73" i="4"/>
  <c r="H77" i="4"/>
  <c r="L106" i="4"/>
  <c r="H106" i="4"/>
  <c r="M86" i="4"/>
  <c r="M90" i="4"/>
  <c r="M94" i="4"/>
  <c r="M98" i="4"/>
  <c r="M102" i="4"/>
  <c r="L87" i="4"/>
  <c r="L91" i="4"/>
  <c r="L95" i="4"/>
  <c r="L99" i="4"/>
  <c r="L103" i="4"/>
  <c r="K88" i="4"/>
  <c r="K92" i="4"/>
  <c r="K96" i="4"/>
  <c r="K100" i="4"/>
  <c r="K104" i="4"/>
  <c r="J89" i="4"/>
  <c r="J93" i="4"/>
  <c r="J97" i="4"/>
  <c r="J101" i="4"/>
  <c r="I86" i="4"/>
  <c r="I90" i="4"/>
  <c r="I94" i="4"/>
  <c r="I98" i="4"/>
  <c r="I102" i="4"/>
  <c r="H87" i="4"/>
  <c r="H91" i="4"/>
  <c r="H95" i="4"/>
  <c r="H99" i="4"/>
  <c r="H103" i="4"/>
  <c r="G88" i="4"/>
  <c r="G92" i="4"/>
  <c r="G96" i="4"/>
  <c r="G100" i="4"/>
  <c r="G104" i="4"/>
  <c r="F89" i="4"/>
  <c r="F93" i="4"/>
  <c r="F97" i="4"/>
  <c r="F101" i="4"/>
  <c r="E86" i="4"/>
  <c r="E90" i="4"/>
  <c r="E94" i="4"/>
  <c r="E98" i="4"/>
  <c r="E102" i="4"/>
  <c r="L85" i="4"/>
  <c r="H85" i="4"/>
  <c r="M81" i="4"/>
  <c r="I81" i="4"/>
  <c r="E81" i="4"/>
  <c r="E64" i="4"/>
  <c r="E68" i="4"/>
  <c r="E72" i="4"/>
  <c r="E76" i="4"/>
  <c r="F61" i="4"/>
  <c r="F65" i="4"/>
  <c r="F69" i="4"/>
  <c r="F73" i="4"/>
  <c r="F77" i="4"/>
  <c r="G62" i="4"/>
  <c r="G66" i="4"/>
  <c r="G70" i="4"/>
  <c r="G74" i="4"/>
  <c r="G78" i="4"/>
  <c r="H62" i="4"/>
  <c r="H66" i="4"/>
  <c r="H70" i="4"/>
  <c r="H74" i="4"/>
  <c r="H78" i="4"/>
  <c r="K106" i="4"/>
  <c r="G106" i="4"/>
  <c r="M87" i="4"/>
  <c r="M91" i="4"/>
  <c r="M95" i="4"/>
  <c r="M99" i="4"/>
  <c r="M103" i="4"/>
  <c r="L88" i="4"/>
  <c r="L92" i="4"/>
  <c r="L96" i="4"/>
  <c r="L100" i="4"/>
  <c r="L104" i="4"/>
  <c r="K89" i="4"/>
  <c r="K93" i="4"/>
  <c r="K97" i="4"/>
  <c r="K101" i="4"/>
  <c r="J86" i="4"/>
  <c r="J90" i="4"/>
  <c r="J94" i="4"/>
  <c r="J98" i="4"/>
  <c r="J102" i="4"/>
  <c r="I87" i="4"/>
  <c r="I91" i="4"/>
  <c r="I95" i="4"/>
  <c r="I99" i="4"/>
  <c r="I103" i="4"/>
  <c r="H88" i="4"/>
  <c r="H92" i="4"/>
  <c r="H96" i="4"/>
  <c r="H100" i="4"/>
  <c r="H104" i="4"/>
  <c r="G89" i="4"/>
  <c r="G93" i="4"/>
  <c r="G97" i="4"/>
  <c r="G101" i="4"/>
  <c r="F86" i="4"/>
  <c r="F90" i="4"/>
  <c r="F94" i="4"/>
  <c r="F98" i="4"/>
  <c r="F102" i="4"/>
  <c r="E87" i="4"/>
  <c r="E91" i="4"/>
  <c r="E95" i="4"/>
  <c r="E99" i="4"/>
  <c r="E103" i="4"/>
  <c r="K85" i="4"/>
  <c r="G85" i="4"/>
  <c r="L81" i="4"/>
  <c r="H81" i="4"/>
  <c r="E61" i="4"/>
  <c r="E65" i="4"/>
  <c r="E69" i="4"/>
  <c r="E73" i="4"/>
  <c r="E77" i="4"/>
  <c r="F62" i="4"/>
  <c r="F66" i="4"/>
  <c r="F70" i="4"/>
  <c r="F74" i="4"/>
  <c r="F78" i="4"/>
  <c r="G63" i="4"/>
  <c r="G67" i="4"/>
  <c r="G71" i="4"/>
  <c r="G75" i="4"/>
  <c r="G79" i="4"/>
  <c r="I64" i="4"/>
  <c r="I68" i="4"/>
  <c r="I72" i="4"/>
  <c r="I76" i="4"/>
  <c r="J61" i="4"/>
  <c r="J65" i="4"/>
  <c r="J69" i="4"/>
  <c r="J73" i="4"/>
  <c r="J77" i="4"/>
  <c r="K62" i="4"/>
  <c r="K66" i="4"/>
  <c r="K70" i="4"/>
  <c r="K74" i="4"/>
  <c r="K78" i="4"/>
  <c r="L63" i="4"/>
  <c r="L67" i="4"/>
  <c r="H63" i="4"/>
  <c r="H71" i="4"/>
  <c r="H79" i="4"/>
  <c r="F106" i="4"/>
  <c r="M92" i="4"/>
  <c r="M100" i="4"/>
  <c r="L89" i="4"/>
  <c r="L97" i="4"/>
  <c r="K86" i="4"/>
  <c r="K94" i="4"/>
  <c r="K102" i="4"/>
  <c r="J91" i="4"/>
  <c r="J99" i="4"/>
  <c r="I88" i="4"/>
  <c r="I96" i="4"/>
  <c r="I104" i="4"/>
  <c r="H93" i="4"/>
  <c r="H101" i="4"/>
  <c r="G90" i="4"/>
  <c r="G98" i="4"/>
  <c r="F87" i="4"/>
  <c r="F95" i="4"/>
  <c r="F103" i="4"/>
  <c r="E92" i="4"/>
  <c r="E100" i="4"/>
  <c r="J85" i="4"/>
  <c r="K81" i="4"/>
  <c r="E62" i="4"/>
  <c r="E70" i="4"/>
  <c r="E78" i="4"/>
  <c r="F67" i="4"/>
  <c r="F75" i="4"/>
  <c r="G64" i="4"/>
  <c r="G72" i="4"/>
  <c r="I61" i="4"/>
  <c r="I66" i="4"/>
  <c r="I71" i="4"/>
  <c r="I77" i="4"/>
  <c r="J63" i="4"/>
  <c r="J68" i="4"/>
  <c r="J74" i="4"/>
  <c r="J79" i="4"/>
  <c r="K65" i="4"/>
  <c r="K71" i="4"/>
  <c r="K76" i="4"/>
  <c r="L62" i="4"/>
  <c r="L68" i="4"/>
  <c r="L72" i="4"/>
  <c r="L76" i="4"/>
  <c r="M61" i="4"/>
  <c r="M65" i="4"/>
  <c r="M69" i="4"/>
  <c r="M73" i="4"/>
  <c r="M77" i="4"/>
  <c r="L60" i="4"/>
  <c r="H60" i="4"/>
  <c r="K42" i="4"/>
  <c r="G42" i="4"/>
  <c r="H64" i="4"/>
  <c r="H72" i="4"/>
  <c r="M106" i="4"/>
  <c r="E106" i="4"/>
  <c r="M93" i="4"/>
  <c r="M101" i="4"/>
  <c r="L90" i="4"/>
  <c r="L98" i="4"/>
  <c r="K87" i="4"/>
  <c r="K95" i="4"/>
  <c r="K103" i="4"/>
  <c r="J92" i="4"/>
  <c r="J100" i="4"/>
  <c r="I89" i="4"/>
  <c r="I97" i="4"/>
  <c r="H86" i="4"/>
  <c r="H94" i="4"/>
  <c r="H102" i="4"/>
  <c r="G91" i="4"/>
  <c r="G99" i="4"/>
  <c r="F88" i="4"/>
  <c r="F96" i="4"/>
  <c r="F104" i="4"/>
  <c r="E93" i="4"/>
  <c r="E101" i="4"/>
  <c r="I85" i="4"/>
  <c r="J81" i="4"/>
  <c r="E63" i="4"/>
  <c r="E71" i="4"/>
  <c r="E79" i="4"/>
  <c r="F68" i="4"/>
  <c r="F76" i="4"/>
  <c r="G65" i="4"/>
  <c r="G73" i="4"/>
  <c r="I62" i="4"/>
  <c r="I67" i="4"/>
  <c r="I73" i="4"/>
  <c r="I78" i="4"/>
  <c r="J64" i="4"/>
  <c r="J70" i="4"/>
  <c r="J75" i="4"/>
  <c r="K61" i="4"/>
  <c r="K67" i="4"/>
  <c r="K72" i="4"/>
  <c r="K77" i="4"/>
  <c r="L64" i="4"/>
  <c r="L69" i="4"/>
  <c r="L73" i="4"/>
  <c r="L77" i="4"/>
  <c r="M62" i="4"/>
  <c r="M66" i="4"/>
  <c r="M70" i="4"/>
  <c r="M74" i="4"/>
  <c r="M78" i="4"/>
  <c r="K60" i="4"/>
  <c r="G60" i="4"/>
  <c r="J42" i="4"/>
  <c r="F42" i="4"/>
  <c r="H67" i="4"/>
  <c r="H75" i="4"/>
  <c r="J106" i="4"/>
  <c r="M88" i="4"/>
  <c r="M96" i="4"/>
  <c r="M104" i="4"/>
  <c r="L93" i="4"/>
  <c r="L101" i="4"/>
  <c r="H68" i="4"/>
  <c r="M97" i="4"/>
  <c r="K90" i="4"/>
  <c r="J87" i="4"/>
  <c r="J103" i="4"/>
  <c r="I100" i="4"/>
  <c r="H97" i="4"/>
  <c r="G94" i="4"/>
  <c r="F91" i="4"/>
  <c r="E88" i="4"/>
  <c r="E104" i="4"/>
  <c r="G81" i="4"/>
  <c r="E74" i="4"/>
  <c r="F71" i="4"/>
  <c r="G68" i="4"/>
  <c r="I63" i="4"/>
  <c r="I74" i="4"/>
  <c r="J66" i="4"/>
  <c r="J76" i="4"/>
  <c r="K68" i="4"/>
  <c r="K79" i="4"/>
  <c r="L70" i="4"/>
  <c r="L78" i="4"/>
  <c r="M67" i="4"/>
  <c r="M75" i="4"/>
  <c r="J60" i="4"/>
  <c r="M42" i="4"/>
  <c r="E42" i="4"/>
  <c r="L102" i="4"/>
  <c r="J96" i="4"/>
  <c r="H90" i="4"/>
  <c r="G103" i="4"/>
  <c r="E97" i="4"/>
  <c r="E67" i="4"/>
  <c r="G61" i="4"/>
  <c r="I70" i="4"/>
  <c r="J72" i="4"/>
  <c r="K75" i="4"/>
  <c r="L75" i="4"/>
  <c r="M72" i="4"/>
  <c r="E60" i="4"/>
  <c r="H42" i="4"/>
  <c r="H76" i="4"/>
  <c r="L86" i="4"/>
  <c r="K91" i="4"/>
  <c r="J88" i="4"/>
  <c r="J104" i="4"/>
  <c r="I101" i="4"/>
  <c r="H98" i="4"/>
  <c r="G95" i="4"/>
  <c r="F92" i="4"/>
  <c r="E89" i="4"/>
  <c r="M85" i="4"/>
  <c r="F81" i="4"/>
  <c r="E75" i="4"/>
  <c r="F72" i="4"/>
  <c r="G69" i="4"/>
  <c r="I65" i="4"/>
  <c r="I75" i="4"/>
  <c r="J67" i="4"/>
  <c r="J78" i="4"/>
  <c r="K69" i="4"/>
  <c r="L61" i="4"/>
  <c r="L71" i="4"/>
  <c r="L79" i="4"/>
  <c r="M68" i="4"/>
  <c r="M76" i="4"/>
  <c r="I60" i="4"/>
  <c r="L42" i="4"/>
  <c r="I106" i="4"/>
  <c r="L94" i="4"/>
  <c r="K98" i="4"/>
  <c r="J95" i="4"/>
  <c r="I92" i="4"/>
  <c r="H89" i="4"/>
  <c r="G86" i="4"/>
  <c r="G102" i="4"/>
  <c r="F99" i="4"/>
  <c r="E96" i="4"/>
  <c r="F85" i="4"/>
  <c r="E66" i="4"/>
  <c r="F63" i="4"/>
  <c r="F79" i="4"/>
  <c r="G76" i="4"/>
  <c r="I69" i="4"/>
  <c r="I79" i="4"/>
  <c r="J71" i="4"/>
  <c r="K63" i="4"/>
  <c r="K73" i="4"/>
  <c r="L65" i="4"/>
  <c r="L74" i="4"/>
  <c r="M63" i="4"/>
  <c r="M71" i="4"/>
  <c r="M79" i="4"/>
  <c r="F60" i="4"/>
  <c r="I42" i="4"/>
  <c r="M89" i="4"/>
  <c r="K99" i="4"/>
  <c r="I93" i="4"/>
  <c r="G87" i="4"/>
  <c r="F100" i="4"/>
  <c r="E85" i="4"/>
  <c r="F64" i="4"/>
  <c r="G77" i="4"/>
  <c r="J62" i="4"/>
  <c r="K64" i="4"/>
  <c r="L66" i="4"/>
  <c r="M64" i="4"/>
  <c r="M60" i="4"/>
  <c r="H126" i="4" l="1"/>
  <c r="H129" i="4"/>
  <c r="L128" i="4"/>
  <c r="M123" i="4"/>
  <c r="H124" i="4"/>
  <c r="K128" i="4"/>
  <c r="H117" i="4"/>
  <c r="L129" i="4"/>
  <c r="H119" i="4"/>
  <c r="L123" i="4"/>
  <c r="H118" i="4"/>
  <c r="H123" i="4"/>
  <c r="H120" i="4"/>
  <c r="E128" i="4"/>
  <c r="M119" i="4"/>
  <c r="L120" i="4"/>
  <c r="E113" i="4"/>
  <c r="L117" i="4"/>
  <c r="H116" i="4"/>
  <c r="E114" i="4"/>
  <c r="H122" i="4"/>
  <c r="M129" i="4"/>
  <c r="K126" i="4"/>
  <c r="L115" i="4"/>
  <c r="K123" i="4"/>
  <c r="K129" i="4"/>
  <c r="K121" i="4"/>
  <c r="L124" i="4"/>
  <c r="M126" i="4"/>
  <c r="H115" i="4"/>
  <c r="F128" i="4"/>
  <c r="L119" i="4"/>
  <c r="M121" i="4"/>
  <c r="L121" i="4"/>
  <c r="M124" i="4"/>
  <c r="H111" i="4"/>
  <c r="L126" i="4"/>
  <c r="E121" i="4"/>
  <c r="E110" i="4"/>
  <c r="H114" i="4"/>
  <c r="K124" i="4"/>
  <c r="F125" i="4"/>
  <c r="K111" i="4"/>
  <c r="F117" i="4"/>
  <c r="F121" i="4"/>
  <c r="H127" i="4"/>
  <c r="F123" i="4"/>
  <c r="F124" i="4"/>
  <c r="L127" i="4"/>
  <c r="E129" i="4"/>
  <c r="K115" i="4"/>
  <c r="L118" i="4"/>
  <c r="E126" i="4"/>
  <c r="K112" i="4"/>
  <c r="F120" i="4"/>
  <c r="F122" i="4"/>
  <c r="K116" i="4"/>
  <c r="F112" i="4"/>
  <c r="F115" i="4"/>
  <c r="L110" i="4"/>
  <c r="E118" i="4"/>
  <c r="F110" i="4"/>
  <c r="L111" i="4"/>
  <c r="F116" i="4"/>
  <c r="F129" i="4"/>
  <c r="E117" i="4"/>
  <c r="L122" i="4"/>
  <c r="F127" i="4"/>
  <c r="F111" i="4"/>
  <c r="L113" i="4"/>
  <c r="E127" i="4"/>
  <c r="E111" i="4"/>
  <c r="E124" i="4"/>
  <c r="F114" i="4"/>
  <c r="L116" i="4"/>
  <c r="M114" i="4"/>
  <c r="E122" i="4"/>
  <c r="F113" i="4"/>
  <c r="M118" i="4"/>
  <c r="K119" i="4"/>
  <c r="M125" i="4"/>
  <c r="K110" i="4"/>
  <c r="E116" i="4"/>
  <c r="F119" i="4"/>
  <c r="H125" i="4"/>
  <c r="K118" i="4"/>
  <c r="H110" i="4"/>
  <c r="E119" i="4"/>
  <c r="H112" i="4"/>
  <c r="M127" i="4"/>
  <c r="M111" i="4"/>
  <c r="K113" i="4"/>
  <c r="M110" i="4"/>
  <c r="M122" i="4"/>
  <c r="E125" i="4"/>
  <c r="M117" i="4"/>
  <c r="E112" i="4"/>
  <c r="K114" i="4"/>
  <c r="M120" i="4"/>
  <c r="E115" i="4"/>
  <c r="F118" i="4"/>
  <c r="K117" i="4"/>
  <c r="M116" i="4"/>
  <c r="M113" i="4"/>
  <c r="K120" i="4"/>
  <c r="K127" i="4"/>
  <c r="L114" i="4"/>
  <c r="E120" i="4"/>
  <c r="H113" i="4"/>
  <c r="K122" i="4"/>
  <c r="L125" i="4"/>
  <c r="M128" i="4"/>
  <c r="M112" i="4"/>
  <c r="E123" i="4"/>
  <c r="F126" i="4"/>
  <c r="K125" i="4"/>
  <c r="L112" i="4"/>
  <c r="M115" i="4"/>
  <c r="D21" i="7"/>
  <c r="D20" i="7"/>
  <c r="D17" i="7"/>
  <c r="D16" i="7"/>
</calcChain>
</file>

<file path=xl/connections.xml><?xml version="1.0" encoding="utf-8"?>
<connections xmlns="http://schemas.openxmlformats.org/spreadsheetml/2006/main">
  <connection id="1" name="Equity_Indicators" type="6" refreshedVersion="4" background="1" saveData="1">
    <textPr prompt="0" codePage="850" sourceFile="G:\Atlas Resources\20 Equity atlas\Data\Equity_Indicators.csv" tab="0" comma="1">
      <textFields count="16">
        <textField type="text"/>
        <textField/>
        <textField/>
        <textField/>
        <textField/>
        <textField/>
        <textField/>
        <textField/>
        <textField/>
        <textField/>
        <textField/>
        <textField/>
        <textField/>
        <textField/>
        <textField/>
        <textField/>
      </textFields>
    </textPr>
  </connection>
  <connection id="2" name="Equity_IndicatorsDep" type="6" refreshedVersion="4" background="1" saveData="1">
    <textPr prompt="0" codePage="850" sourceFile="G:\Atlas Resources\20 Equity atlas\Data\Equity_IndicatorsDep.csv" tab="0" comma="1">
      <textFields count="14">
        <textField type="text"/>
        <textField/>
        <textField/>
        <textField/>
        <textField/>
        <textField/>
        <textField/>
        <textField/>
        <textField/>
        <textField/>
        <textField/>
        <textField/>
        <textField/>
        <textField/>
      </textFields>
    </textPr>
  </connection>
  <connection id="3" name="Equity_IndicatorsEthDep" type="6" refreshedVersion="4" background="1" saveData="1">
    <textPr prompt="0" codePage="850" sourceFile="G:\Atlas Resources\20 Equity atlas\Data\Equity_IndicatorsEthDep.csv" tab="0" comma="1">
      <textFields count="16">
        <textField type="text"/>
        <textField/>
        <textField/>
        <textField/>
        <textField/>
        <textField/>
        <textField/>
        <textField/>
        <textField/>
        <textField/>
        <textField/>
        <textField/>
        <textField/>
        <textField/>
        <textField/>
        <textField/>
      </textFields>
    </textPr>
  </connection>
  <connection id="4" name="Equity_IndicatorsSummary" type="6" refreshedVersion="4" background="1" saveData="1">
    <textPr prompt="0" codePage="850" sourceFile="G:\Atlas Resources\20 Equity atlas\Data\Equity_IndicatorsSummary.csv" tab="0" comma="1">
      <textFields count="11">
        <textField type="text"/>
        <textField/>
        <textField/>
        <textField/>
        <textField/>
        <textField/>
        <textField/>
        <textField/>
        <textField/>
        <textField/>
        <textField/>
      </textFields>
    </textPr>
  </connection>
</connections>
</file>

<file path=xl/sharedStrings.xml><?xml version="1.0" encoding="utf-8"?>
<sst xmlns="http://schemas.openxmlformats.org/spreadsheetml/2006/main" count="215166" uniqueCount="22388">
  <si>
    <t>Email:</t>
  </si>
  <si>
    <t>Phone:</t>
  </si>
  <si>
    <t>(04) 901 6040</t>
  </si>
  <si>
    <t>Website:</t>
  </si>
  <si>
    <t>www.hqsc.govt.nz</t>
  </si>
  <si>
    <t>Contents</t>
  </si>
  <si>
    <t>Help</t>
  </si>
  <si>
    <t>Notes</t>
  </si>
  <si>
    <t>Māori</t>
  </si>
  <si>
    <t>Pacific peoples</t>
  </si>
  <si>
    <t>Asian peoples</t>
  </si>
  <si>
    <t>Ministry of Health: Virtual Diabetes Register population and Laboratory Collection</t>
  </si>
  <si>
    <t>People under 40 years of age</t>
  </si>
  <si>
    <t>(for charts etc)</t>
  </si>
  <si>
    <t>Ministry of Health- Pharmaceutical Collection and Virtual Diabetes Register</t>
  </si>
  <si>
    <t>Pacific</t>
  </si>
  <si>
    <t>Asian</t>
  </si>
  <si>
    <t>Year</t>
  </si>
  <si>
    <t>ThemeID</t>
  </si>
  <si>
    <t>ThemeName</t>
  </si>
  <si>
    <t>IndicatorName</t>
  </si>
  <si>
    <t>IndicatorOrder</t>
  </si>
  <si>
    <t>Date</t>
  </si>
  <si>
    <t>DHBNameAtlas</t>
  </si>
  <si>
    <t>Value</t>
  </si>
  <si>
    <t>LowerLimit</t>
  </si>
  <si>
    <t>UpperLimit</t>
  </si>
  <si>
    <t>numerator</t>
  </si>
  <si>
    <t>denominator</t>
  </si>
  <si>
    <t>RSE</t>
  </si>
  <si>
    <t>EthnicGroup</t>
  </si>
  <si>
    <t>Indicator</t>
  </si>
  <si>
    <t>1. Diabetes HbA1c monitoring</t>
  </si>
  <si>
    <t>Asian - crude rate per 100</t>
  </si>
  <si>
    <t>Auckland</t>
  </si>
  <si>
    <t xml:space="preserve">Asian </t>
  </si>
  <si>
    <t>Maori</t>
  </si>
  <si>
    <t>Maori - crude rate per 100</t>
  </si>
  <si>
    <t xml:space="preserve">Maori </t>
  </si>
  <si>
    <t>nMnPnA - crude rate per 100</t>
  </si>
  <si>
    <t xml:space="preserve">non-Maori/non-Pacific/non-Asian </t>
  </si>
  <si>
    <t>Pacific - crude rate per 100</t>
  </si>
  <si>
    <t xml:space="preserve">Pacific </t>
  </si>
  <si>
    <t>Bay of Plenty</t>
  </si>
  <si>
    <t>NA</t>
  </si>
  <si>
    <t>Canterbury</t>
  </si>
  <si>
    <t>Capital and Coast</t>
  </si>
  <si>
    <t>Counties Manukau</t>
  </si>
  <si>
    <t>Hawke's Bay</t>
  </si>
  <si>
    <t>Hutt</t>
  </si>
  <si>
    <t>Lakes</t>
  </si>
  <si>
    <t>MidCentral</t>
  </si>
  <si>
    <t>Nelson Marlborough</t>
  </si>
  <si>
    <t>Northland</t>
  </si>
  <si>
    <t>South Canterbury</t>
  </si>
  <si>
    <t>Southern</t>
  </si>
  <si>
    <t>Tairawhiti</t>
  </si>
  <si>
    <t>Taranaki</t>
  </si>
  <si>
    <t>Waikato</t>
  </si>
  <si>
    <t>Wairarapa</t>
  </si>
  <si>
    <t>Waitemata</t>
  </si>
  <si>
    <t>West Coast</t>
  </si>
  <si>
    <t>Whanganui</t>
  </si>
  <si>
    <t>2. People with diabetes receiving regular ACEI or ARB medication</t>
  </si>
  <si>
    <t>20. Diabetes prevalence</t>
  </si>
  <si>
    <t>22. Gout prevalence</t>
  </si>
  <si>
    <t>23. People with gout who were dispensed NSAIDs</t>
  </si>
  <si>
    <t>3. Proportion of medical/surgical bed days for people with diabetes compared to those without</t>
  </si>
  <si>
    <t>4. Asthma paediatric admissions</t>
  </si>
  <si>
    <t>Asian - crude rate per 1000</t>
  </si>
  <si>
    <t>Maori - crude rate per 1000</t>
  </si>
  <si>
    <t>nMnPnA - crude rate per 1000</t>
  </si>
  <si>
    <t>Pacific - crude rate per 1000</t>
  </si>
  <si>
    <t>5. People dispensed asthma relievers</t>
  </si>
  <si>
    <t>6. People dispensed asthma preventers</t>
  </si>
  <si>
    <t>mean</t>
  </si>
  <si>
    <t>nMnPnA - age standardised rate per 100</t>
  </si>
  <si>
    <t>nMnPnA - age standardised rate per 1000</t>
  </si>
  <si>
    <t>Asian - standardised rate ratio</t>
  </si>
  <si>
    <t>Maori - standardised rate ratio</t>
  </si>
  <si>
    <t>Pacific - standardised rate ratio</t>
  </si>
  <si>
    <t>Asian - standardised rate difference per 100</t>
  </si>
  <si>
    <t>Maori - standardised rate difference per 100</t>
  </si>
  <si>
    <t>Pacific - standardised rate difference per 100</t>
  </si>
  <si>
    <t>Asian - standardised rate difference per 1000</t>
  </si>
  <si>
    <t>Maori - standardised rate difference per 1000</t>
  </si>
  <si>
    <t>Pacific - standardised rate difference per 1000</t>
  </si>
  <si>
    <t>DataKey</t>
  </si>
  <si>
    <t>Age standardised rate</t>
  </si>
  <si>
    <t>Crude rate</t>
  </si>
  <si>
    <t>Standardised rate difference</t>
  </si>
  <si>
    <t>Standardised rate ratio</t>
  </si>
  <si>
    <t>Maori - age standardised rate per 100</t>
  </si>
  <si>
    <t>Pacific - age standardised rate per 100</t>
  </si>
  <si>
    <t>Asian - age standardised rate per 100</t>
  </si>
  <si>
    <t>Maori - age standardised rate per 1000</t>
  </si>
  <si>
    <t>Pacific - age standardised rate per 1000</t>
  </si>
  <si>
    <t>Asian - age standardised rate per 1000</t>
  </si>
  <si>
    <t>11131</t>
  </si>
  <si>
    <t>111310</t>
  </si>
  <si>
    <t>111311</t>
  </si>
  <si>
    <t>111312</t>
  </si>
  <si>
    <t>111313</t>
  </si>
  <si>
    <t>111314</t>
  </si>
  <si>
    <t>111315</t>
  </si>
  <si>
    <t>111316</t>
  </si>
  <si>
    <t>111317</t>
  </si>
  <si>
    <t>111318</t>
  </si>
  <si>
    <t>111319</t>
  </si>
  <si>
    <t>11132</t>
  </si>
  <si>
    <t>111320</t>
  </si>
  <si>
    <t>111321</t>
  </si>
  <si>
    <t>11133</t>
  </si>
  <si>
    <t>11134</t>
  </si>
  <si>
    <t>11135</t>
  </si>
  <si>
    <t>11136</t>
  </si>
  <si>
    <t>11137</t>
  </si>
  <si>
    <t>11138</t>
  </si>
  <si>
    <t>11139</t>
  </si>
  <si>
    <t>11141</t>
  </si>
  <si>
    <t>111410</t>
  </si>
  <si>
    <t>111411</t>
  </si>
  <si>
    <t>111412</t>
  </si>
  <si>
    <t>111413</t>
  </si>
  <si>
    <t>111414</t>
  </si>
  <si>
    <t>111415</t>
  </si>
  <si>
    <t>111416</t>
  </si>
  <si>
    <t>111417</t>
  </si>
  <si>
    <t>111418</t>
  </si>
  <si>
    <t>111419</t>
  </si>
  <si>
    <t>11142</t>
  </si>
  <si>
    <t>111420</t>
  </si>
  <si>
    <t>111421</t>
  </si>
  <si>
    <t>11143</t>
  </si>
  <si>
    <t>11144</t>
  </si>
  <si>
    <t>11145</t>
  </si>
  <si>
    <t>11146</t>
  </si>
  <si>
    <t>11147</t>
  </si>
  <si>
    <t>11148</t>
  </si>
  <si>
    <t>11149</t>
  </si>
  <si>
    <t>11151</t>
  </si>
  <si>
    <t>111510</t>
  </si>
  <si>
    <t>111511</t>
  </si>
  <si>
    <t>111512</t>
  </si>
  <si>
    <t>111513</t>
  </si>
  <si>
    <t>111514</t>
  </si>
  <si>
    <t>111515</t>
  </si>
  <si>
    <t>111516</t>
  </si>
  <si>
    <t>111517</t>
  </si>
  <si>
    <t>111518</t>
  </si>
  <si>
    <t>111519</t>
  </si>
  <si>
    <t>11152</t>
  </si>
  <si>
    <t>111520</t>
  </si>
  <si>
    <t>111521</t>
  </si>
  <si>
    <t>11153</t>
  </si>
  <si>
    <t>11154</t>
  </si>
  <si>
    <t>11155</t>
  </si>
  <si>
    <t>11156</t>
  </si>
  <si>
    <t>11157</t>
  </si>
  <si>
    <t>11158</t>
  </si>
  <si>
    <t>11159</t>
  </si>
  <si>
    <t>11161</t>
  </si>
  <si>
    <t>111610</t>
  </si>
  <si>
    <t>111611</t>
  </si>
  <si>
    <t>111612</t>
  </si>
  <si>
    <t>111613</t>
  </si>
  <si>
    <t>111614</t>
  </si>
  <si>
    <t>111615</t>
  </si>
  <si>
    <t>111616</t>
  </si>
  <si>
    <t>111617</t>
  </si>
  <si>
    <t>111618</t>
  </si>
  <si>
    <t>111619</t>
  </si>
  <si>
    <t>11162</t>
  </si>
  <si>
    <t>111620</t>
  </si>
  <si>
    <t>111621</t>
  </si>
  <si>
    <t>11163</t>
  </si>
  <si>
    <t>11164</t>
  </si>
  <si>
    <t>11165</t>
  </si>
  <si>
    <t>11166</t>
  </si>
  <si>
    <t>11167</t>
  </si>
  <si>
    <t>11168</t>
  </si>
  <si>
    <t>11169</t>
  </si>
  <si>
    <t>11231</t>
  </si>
  <si>
    <t>112310</t>
  </si>
  <si>
    <t>112311</t>
  </si>
  <si>
    <t>112312</t>
  </si>
  <si>
    <t>112313</t>
  </si>
  <si>
    <t>112314</t>
  </si>
  <si>
    <t>112315</t>
  </si>
  <si>
    <t>112316</t>
  </si>
  <si>
    <t>112317</t>
  </si>
  <si>
    <t>112318</t>
  </si>
  <si>
    <t>112319</t>
  </si>
  <si>
    <t>11232</t>
  </si>
  <si>
    <t>112320</t>
  </si>
  <si>
    <t>112321</t>
  </si>
  <si>
    <t>11233</t>
  </si>
  <si>
    <t>11234</t>
  </si>
  <si>
    <t>11235</t>
  </si>
  <si>
    <t>11236</t>
  </si>
  <si>
    <t>11237</t>
  </si>
  <si>
    <t>11238</t>
  </si>
  <si>
    <t>11239</t>
  </si>
  <si>
    <t>11241</t>
  </si>
  <si>
    <t>112410</t>
  </si>
  <si>
    <t>112411</t>
  </si>
  <si>
    <t>112412</t>
  </si>
  <si>
    <t>112413</t>
  </si>
  <si>
    <t>112414</t>
  </si>
  <si>
    <t>112415</t>
  </si>
  <si>
    <t>112416</t>
  </si>
  <si>
    <t>112417</t>
  </si>
  <si>
    <t>112418</t>
  </si>
  <si>
    <t>112419</t>
  </si>
  <si>
    <t>11242</t>
  </si>
  <si>
    <t>112420</t>
  </si>
  <si>
    <t>112421</t>
  </si>
  <si>
    <t>11243</t>
  </si>
  <si>
    <t>11244</t>
  </si>
  <si>
    <t>11245</t>
  </si>
  <si>
    <t>11246</t>
  </si>
  <si>
    <t>11247</t>
  </si>
  <si>
    <t>11248</t>
  </si>
  <si>
    <t>11249</t>
  </si>
  <si>
    <t>11251</t>
  </si>
  <si>
    <t>112510</t>
  </si>
  <si>
    <t>112511</t>
  </si>
  <si>
    <t>112512</t>
  </si>
  <si>
    <t>112513</t>
  </si>
  <si>
    <t>112514</t>
  </si>
  <si>
    <t>112515</t>
  </si>
  <si>
    <t>112516</t>
  </si>
  <si>
    <t>112517</t>
  </si>
  <si>
    <t>112518</t>
  </si>
  <si>
    <t>112519</t>
  </si>
  <si>
    <t>11252</t>
  </si>
  <si>
    <t>112520</t>
  </si>
  <si>
    <t>112521</t>
  </si>
  <si>
    <t>11253</t>
  </si>
  <si>
    <t>11254</t>
  </si>
  <si>
    <t>11255</t>
  </si>
  <si>
    <t>11256</t>
  </si>
  <si>
    <t>11257</t>
  </si>
  <si>
    <t>11258</t>
  </si>
  <si>
    <t>11259</t>
  </si>
  <si>
    <t>11261</t>
  </si>
  <si>
    <t>112610</t>
  </si>
  <si>
    <t>112611</t>
  </si>
  <si>
    <t>112612</t>
  </si>
  <si>
    <t>112613</t>
  </si>
  <si>
    <t>112614</t>
  </si>
  <si>
    <t>112615</t>
  </si>
  <si>
    <t>112616</t>
  </si>
  <si>
    <t>112617</t>
  </si>
  <si>
    <t>112618</t>
  </si>
  <si>
    <t>112619</t>
  </si>
  <si>
    <t>11262</t>
  </si>
  <si>
    <t>112620</t>
  </si>
  <si>
    <t>112621</t>
  </si>
  <si>
    <t>11263</t>
  </si>
  <si>
    <t>11264</t>
  </si>
  <si>
    <t>11265</t>
  </si>
  <si>
    <t>11266</t>
  </si>
  <si>
    <t>11267</t>
  </si>
  <si>
    <t>11268</t>
  </si>
  <si>
    <t>11269</t>
  </si>
  <si>
    <t>11331</t>
  </si>
  <si>
    <t>113310</t>
  </si>
  <si>
    <t>113311</t>
  </si>
  <si>
    <t>113312</t>
  </si>
  <si>
    <t>113313</t>
  </si>
  <si>
    <t>113314</t>
  </si>
  <si>
    <t>113315</t>
  </si>
  <si>
    <t>113316</t>
  </si>
  <si>
    <t>113317</t>
  </si>
  <si>
    <t>113318</t>
  </si>
  <si>
    <t>113319</t>
  </si>
  <si>
    <t>11332</t>
  </si>
  <si>
    <t>113320</t>
  </si>
  <si>
    <t>113321</t>
  </si>
  <si>
    <t>11333</t>
  </si>
  <si>
    <t>11334</t>
  </si>
  <si>
    <t>11335</t>
  </si>
  <si>
    <t>11336</t>
  </si>
  <si>
    <t>11337</t>
  </si>
  <si>
    <t>11338</t>
  </si>
  <si>
    <t>11339</t>
  </si>
  <si>
    <t>11341</t>
  </si>
  <si>
    <t>113410</t>
  </si>
  <si>
    <t>113411</t>
  </si>
  <si>
    <t>113412</t>
  </si>
  <si>
    <t>113413</t>
  </si>
  <si>
    <t>113414</t>
  </si>
  <si>
    <t>113415</t>
  </si>
  <si>
    <t>113416</t>
  </si>
  <si>
    <t>113417</t>
  </si>
  <si>
    <t>113418</t>
  </si>
  <si>
    <t>113419</t>
  </si>
  <si>
    <t>11342</t>
  </si>
  <si>
    <t>113420</t>
  </si>
  <si>
    <t>113421</t>
  </si>
  <si>
    <t>11343</t>
  </si>
  <si>
    <t>11344</t>
  </si>
  <si>
    <t>11345</t>
  </si>
  <si>
    <t>11346</t>
  </si>
  <si>
    <t>11347</t>
  </si>
  <si>
    <t>11348</t>
  </si>
  <si>
    <t>11349</t>
  </si>
  <si>
    <t>11351</t>
  </si>
  <si>
    <t>113510</t>
  </si>
  <si>
    <t>113511</t>
  </si>
  <si>
    <t>113512</t>
  </si>
  <si>
    <t>113513</t>
  </si>
  <si>
    <t>113514</t>
  </si>
  <si>
    <t>113515</t>
  </si>
  <si>
    <t>113516</t>
  </si>
  <si>
    <t>113517</t>
  </si>
  <si>
    <t>113518</t>
  </si>
  <si>
    <t>113519</t>
  </si>
  <si>
    <t>11352</t>
  </si>
  <si>
    <t>113520</t>
  </si>
  <si>
    <t>113521</t>
  </si>
  <si>
    <t>11353</t>
  </si>
  <si>
    <t>11354</t>
  </si>
  <si>
    <t>11355</t>
  </si>
  <si>
    <t>11356</t>
  </si>
  <si>
    <t>11357</t>
  </si>
  <si>
    <t>11358</t>
  </si>
  <si>
    <t>11359</t>
  </si>
  <si>
    <t>11361</t>
  </si>
  <si>
    <t>113610</t>
  </si>
  <si>
    <t>113611</t>
  </si>
  <si>
    <t>113612</t>
  </si>
  <si>
    <t>113613</t>
  </si>
  <si>
    <t>113614</t>
  </si>
  <si>
    <t>113615</t>
  </si>
  <si>
    <t>113616</t>
  </si>
  <si>
    <t>113617</t>
  </si>
  <si>
    <t>113618</t>
  </si>
  <si>
    <t>113619</t>
  </si>
  <si>
    <t>11362</t>
  </si>
  <si>
    <t>113620</t>
  </si>
  <si>
    <t>113621</t>
  </si>
  <si>
    <t>11363</t>
  </si>
  <si>
    <t>11364</t>
  </si>
  <si>
    <t>11365</t>
  </si>
  <si>
    <t>11366</t>
  </si>
  <si>
    <t>11367</t>
  </si>
  <si>
    <t>11368</t>
  </si>
  <si>
    <t>11369</t>
  </si>
  <si>
    <t>11431</t>
  </si>
  <si>
    <t>114310</t>
  </si>
  <si>
    <t>114311</t>
  </si>
  <si>
    <t>114312</t>
  </si>
  <si>
    <t>114313</t>
  </si>
  <si>
    <t>114314</t>
  </si>
  <si>
    <t>114315</t>
  </si>
  <si>
    <t>114316</t>
  </si>
  <si>
    <t>114317</t>
  </si>
  <si>
    <t>114318</t>
  </si>
  <si>
    <t>114319</t>
  </si>
  <si>
    <t>11432</t>
  </si>
  <si>
    <t>114320</t>
  </si>
  <si>
    <t>114321</t>
  </si>
  <si>
    <t>11433</t>
  </si>
  <si>
    <t>11434</t>
  </si>
  <si>
    <t>11435</t>
  </si>
  <si>
    <t>11436</t>
  </si>
  <si>
    <t>11437</t>
  </si>
  <si>
    <t>11438</t>
  </si>
  <si>
    <t>11439</t>
  </si>
  <si>
    <t>11441</t>
  </si>
  <si>
    <t>114410</t>
  </si>
  <si>
    <t>114411</t>
  </si>
  <si>
    <t>114412</t>
  </si>
  <si>
    <t>114413</t>
  </si>
  <si>
    <t>114414</t>
  </si>
  <si>
    <t>114415</t>
  </si>
  <si>
    <t>114416</t>
  </si>
  <si>
    <t>114417</t>
  </si>
  <si>
    <t>114418</t>
  </si>
  <si>
    <t>114419</t>
  </si>
  <si>
    <t>11442</t>
  </si>
  <si>
    <t>114420</t>
  </si>
  <si>
    <t>114421</t>
  </si>
  <si>
    <t>11443</t>
  </si>
  <si>
    <t>11444</t>
  </si>
  <si>
    <t>11445</t>
  </si>
  <si>
    <t>11446</t>
  </si>
  <si>
    <t>11447</t>
  </si>
  <si>
    <t>11448</t>
  </si>
  <si>
    <t>11449</t>
  </si>
  <si>
    <t>11451</t>
  </si>
  <si>
    <t>114510</t>
  </si>
  <si>
    <t>114511</t>
  </si>
  <si>
    <t>114512</t>
  </si>
  <si>
    <t>114513</t>
  </si>
  <si>
    <t>114514</t>
  </si>
  <si>
    <t>114515</t>
  </si>
  <si>
    <t>114516</t>
  </si>
  <si>
    <t>114517</t>
  </si>
  <si>
    <t>114518</t>
  </si>
  <si>
    <t>114519</t>
  </si>
  <si>
    <t>11452</t>
  </si>
  <si>
    <t>114520</t>
  </si>
  <si>
    <t>114521</t>
  </si>
  <si>
    <t>11453</t>
  </si>
  <si>
    <t>11454</t>
  </si>
  <si>
    <t>11455</t>
  </si>
  <si>
    <t>11456</t>
  </si>
  <si>
    <t>11457</t>
  </si>
  <si>
    <t>11458</t>
  </si>
  <si>
    <t>11459</t>
  </si>
  <si>
    <t>11461</t>
  </si>
  <si>
    <t>114610</t>
  </si>
  <si>
    <t>114611</t>
  </si>
  <si>
    <t>114612</t>
  </si>
  <si>
    <t>114613</t>
  </si>
  <si>
    <t>114614</t>
  </si>
  <si>
    <t>114615</t>
  </si>
  <si>
    <t>114616</t>
  </si>
  <si>
    <t>114617</t>
  </si>
  <si>
    <t>114618</t>
  </si>
  <si>
    <t>114619</t>
  </si>
  <si>
    <t>11462</t>
  </si>
  <si>
    <t>114620</t>
  </si>
  <si>
    <t>114621</t>
  </si>
  <si>
    <t>11463</t>
  </si>
  <si>
    <t>11464</t>
  </si>
  <si>
    <t>11465</t>
  </si>
  <si>
    <t>11466</t>
  </si>
  <si>
    <t>11467</t>
  </si>
  <si>
    <t>11468</t>
  </si>
  <si>
    <t>11469</t>
  </si>
  <si>
    <t>11531</t>
  </si>
  <si>
    <t>115310</t>
  </si>
  <si>
    <t>115311</t>
  </si>
  <si>
    <t>115312</t>
  </si>
  <si>
    <t>115313</t>
  </si>
  <si>
    <t>115314</t>
  </si>
  <si>
    <t>115315</t>
  </si>
  <si>
    <t>115316</t>
  </si>
  <si>
    <t>115317</t>
  </si>
  <si>
    <t>115318</t>
  </si>
  <si>
    <t>115319</t>
  </si>
  <si>
    <t>11532</t>
  </si>
  <si>
    <t>115320</t>
  </si>
  <si>
    <t>115321</t>
  </si>
  <si>
    <t>11533</t>
  </si>
  <si>
    <t>11534</t>
  </si>
  <si>
    <t>11535</t>
  </si>
  <si>
    <t>11536</t>
  </si>
  <si>
    <t>11537</t>
  </si>
  <si>
    <t>11538</t>
  </si>
  <si>
    <t>11539</t>
  </si>
  <si>
    <t>11541</t>
  </si>
  <si>
    <t>115410</t>
  </si>
  <si>
    <t>115411</t>
  </si>
  <si>
    <t>115412</t>
  </si>
  <si>
    <t>115413</t>
  </si>
  <si>
    <t>115414</t>
  </si>
  <si>
    <t>115415</t>
  </si>
  <si>
    <t>115416</t>
  </si>
  <si>
    <t>115417</t>
  </si>
  <si>
    <t>115418</t>
  </si>
  <si>
    <t>115419</t>
  </si>
  <si>
    <t>11542</t>
  </si>
  <si>
    <t>115420</t>
  </si>
  <si>
    <t>115421</t>
  </si>
  <si>
    <t>11543</t>
  </si>
  <si>
    <t>11544</t>
  </si>
  <si>
    <t>11545</t>
  </si>
  <si>
    <t>11546</t>
  </si>
  <si>
    <t>11547</t>
  </si>
  <si>
    <t>11548</t>
  </si>
  <si>
    <t>11549</t>
  </si>
  <si>
    <t>11551</t>
  </si>
  <si>
    <t>115510</t>
  </si>
  <si>
    <t>115511</t>
  </si>
  <si>
    <t>115512</t>
  </si>
  <si>
    <t>115513</t>
  </si>
  <si>
    <t>115514</t>
  </si>
  <si>
    <t>115515</t>
  </si>
  <si>
    <t>115516</t>
  </si>
  <si>
    <t>115517</t>
  </si>
  <si>
    <t>115518</t>
  </si>
  <si>
    <t>115519</t>
  </si>
  <si>
    <t>11552</t>
  </si>
  <si>
    <t>115520</t>
  </si>
  <si>
    <t>115521</t>
  </si>
  <si>
    <t>11553</t>
  </si>
  <si>
    <t>11554</t>
  </si>
  <si>
    <t>11555</t>
  </si>
  <si>
    <t>11556</t>
  </si>
  <si>
    <t>11557</t>
  </si>
  <si>
    <t>11558</t>
  </si>
  <si>
    <t>11559</t>
  </si>
  <si>
    <t>11561</t>
  </si>
  <si>
    <t>115610</t>
  </si>
  <si>
    <t>115611</t>
  </si>
  <si>
    <t>115612</t>
  </si>
  <si>
    <t>115613</t>
  </si>
  <si>
    <t>115614</t>
  </si>
  <si>
    <t>115615</t>
  </si>
  <si>
    <t>115616</t>
  </si>
  <si>
    <t>115617</t>
  </si>
  <si>
    <t>115618</t>
  </si>
  <si>
    <t>115619</t>
  </si>
  <si>
    <t>11562</t>
  </si>
  <si>
    <t>115620</t>
  </si>
  <si>
    <t>115621</t>
  </si>
  <si>
    <t>11563</t>
  </si>
  <si>
    <t>11564</t>
  </si>
  <si>
    <t>11565</t>
  </si>
  <si>
    <t>11566</t>
  </si>
  <si>
    <t>11567</t>
  </si>
  <si>
    <t>11568</t>
  </si>
  <si>
    <t>11569</t>
  </si>
  <si>
    <t>12131</t>
  </si>
  <si>
    <t>121310</t>
  </si>
  <si>
    <t>121311</t>
  </si>
  <si>
    <t>121312</t>
  </si>
  <si>
    <t>121313</t>
  </si>
  <si>
    <t>121314</t>
  </si>
  <si>
    <t>121315</t>
  </si>
  <si>
    <t>121316</t>
  </si>
  <si>
    <t>121317</t>
  </si>
  <si>
    <t>121318</t>
  </si>
  <si>
    <t>121319</t>
  </si>
  <si>
    <t>12132</t>
  </si>
  <si>
    <t>121320</t>
  </si>
  <si>
    <t>121321</t>
  </si>
  <si>
    <t>12133</t>
  </si>
  <si>
    <t>12134</t>
  </si>
  <si>
    <t>12135</t>
  </si>
  <si>
    <t>12136</t>
  </si>
  <si>
    <t>12137</t>
  </si>
  <si>
    <t>12138</t>
  </si>
  <si>
    <t>12139</t>
  </si>
  <si>
    <t>12141</t>
  </si>
  <si>
    <t>121410</t>
  </si>
  <si>
    <t>121411</t>
  </si>
  <si>
    <t>121412</t>
  </si>
  <si>
    <t>121413</t>
  </si>
  <si>
    <t>121414</t>
  </si>
  <si>
    <t>121415</t>
  </si>
  <si>
    <t>121416</t>
  </si>
  <si>
    <t>121417</t>
  </si>
  <si>
    <t>121418</t>
  </si>
  <si>
    <t>121419</t>
  </si>
  <si>
    <t>12142</t>
  </si>
  <si>
    <t>121420</t>
  </si>
  <si>
    <t>121421</t>
  </si>
  <si>
    <t>12143</t>
  </si>
  <si>
    <t>12144</t>
  </si>
  <si>
    <t>12145</t>
  </si>
  <si>
    <t>12146</t>
  </si>
  <si>
    <t>12147</t>
  </si>
  <si>
    <t>12148</t>
  </si>
  <si>
    <t>12149</t>
  </si>
  <si>
    <t>12151</t>
  </si>
  <si>
    <t>121510</t>
  </si>
  <si>
    <t>121511</t>
  </si>
  <si>
    <t>121512</t>
  </si>
  <si>
    <t>121513</t>
  </si>
  <si>
    <t>121514</t>
  </si>
  <si>
    <t>121515</t>
  </si>
  <si>
    <t>121516</t>
  </si>
  <si>
    <t>121517</t>
  </si>
  <si>
    <t>121518</t>
  </si>
  <si>
    <t>121519</t>
  </si>
  <si>
    <t>12152</t>
  </si>
  <si>
    <t>121520</t>
  </si>
  <si>
    <t>121521</t>
  </si>
  <si>
    <t>12153</t>
  </si>
  <si>
    <t>12154</t>
  </si>
  <si>
    <t>12155</t>
  </si>
  <si>
    <t>12156</t>
  </si>
  <si>
    <t>12157</t>
  </si>
  <si>
    <t>12158</t>
  </si>
  <si>
    <t>12159</t>
  </si>
  <si>
    <t>12161</t>
  </si>
  <si>
    <t>121610</t>
  </si>
  <si>
    <t>121611</t>
  </si>
  <si>
    <t>121612</t>
  </si>
  <si>
    <t>121613</t>
  </si>
  <si>
    <t>121614</t>
  </si>
  <si>
    <t>121615</t>
  </si>
  <si>
    <t>121616</t>
  </si>
  <si>
    <t>121617</t>
  </si>
  <si>
    <t>121618</t>
  </si>
  <si>
    <t>121619</t>
  </si>
  <si>
    <t>12162</t>
  </si>
  <si>
    <t>121620</t>
  </si>
  <si>
    <t>121621</t>
  </si>
  <si>
    <t>12163</t>
  </si>
  <si>
    <t>12164</t>
  </si>
  <si>
    <t>12165</t>
  </si>
  <si>
    <t>12166</t>
  </si>
  <si>
    <t>12167</t>
  </si>
  <si>
    <t>12168</t>
  </si>
  <si>
    <t>12169</t>
  </si>
  <si>
    <t>12231</t>
  </si>
  <si>
    <t>122310</t>
  </si>
  <si>
    <t>122311</t>
  </si>
  <si>
    <t>122312</t>
  </si>
  <si>
    <t>122313</t>
  </si>
  <si>
    <t>122314</t>
  </si>
  <si>
    <t>122315</t>
  </si>
  <si>
    <t>122316</t>
  </si>
  <si>
    <t>122317</t>
  </si>
  <si>
    <t>122318</t>
  </si>
  <si>
    <t>122319</t>
  </si>
  <si>
    <t>12232</t>
  </si>
  <si>
    <t>122320</t>
  </si>
  <si>
    <t>122321</t>
  </si>
  <si>
    <t>12233</t>
  </si>
  <si>
    <t>12234</t>
  </si>
  <si>
    <t>12235</t>
  </si>
  <si>
    <t>12236</t>
  </si>
  <si>
    <t>12237</t>
  </si>
  <si>
    <t>12238</t>
  </si>
  <si>
    <t>12239</t>
  </si>
  <si>
    <t>12241</t>
  </si>
  <si>
    <t>122410</t>
  </si>
  <si>
    <t>122411</t>
  </si>
  <si>
    <t>122412</t>
  </si>
  <si>
    <t>122413</t>
  </si>
  <si>
    <t>122414</t>
  </si>
  <si>
    <t>122415</t>
  </si>
  <si>
    <t>122416</t>
  </si>
  <si>
    <t>122417</t>
  </si>
  <si>
    <t>122418</t>
  </si>
  <si>
    <t>122419</t>
  </si>
  <si>
    <t>12242</t>
  </si>
  <si>
    <t>122420</t>
  </si>
  <si>
    <t>122421</t>
  </si>
  <si>
    <t>12243</t>
  </si>
  <si>
    <t>12244</t>
  </si>
  <si>
    <t>12245</t>
  </si>
  <si>
    <t>12246</t>
  </si>
  <si>
    <t>12247</t>
  </si>
  <si>
    <t>12248</t>
  </si>
  <si>
    <t>12249</t>
  </si>
  <si>
    <t>12251</t>
  </si>
  <si>
    <t>122510</t>
  </si>
  <si>
    <t>122511</t>
  </si>
  <si>
    <t>122512</t>
  </si>
  <si>
    <t>122513</t>
  </si>
  <si>
    <t>122514</t>
  </si>
  <si>
    <t>122515</t>
  </si>
  <si>
    <t>122516</t>
  </si>
  <si>
    <t>122517</t>
  </si>
  <si>
    <t>122518</t>
  </si>
  <si>
    <t>122519</t>
  </si>
  <si>
    <t>12252</t>
  </si>
  <si>
    <t>122520</t>
  </si>
  <si>
    <t>122521</t>
  </si>
  <si>
    <t>12253</t>
  </si>
  <si>
    <t>12254</t>
  </si>
  <si>
    <t>12255</t>
  </si>
  <si>
    <t>12256</t>
  </si>
  <si>
    <t>12257</t>
  </si>
  <si>
    <t>12258</t>
  </si>
  <si>
    <t>12259</t>
  </si>
  <si>
    <t>12261</t>
  </si>
  <si>
    <t>122610</t>
  </si>
  <si>
    <t>122611</t>
  </si>
  <si>
    <t>122612</t>
  </si>
  <si>
    <t>122613</t>
  </si>
  <si>
    <t>122614</t>
  </si>
  <si>
    <t>122615</t>
  </si>
  <si>
    <t>122616</t>
  </si>
  <si>
    <t>122617</t>
  </si>
  <si>
    <t>122618</t>
  </si>
  <si>
    <t>122619</t>
  </si>
  <si>
    <t>12262</t>
  </si>
  <si>
    <t>122620</t>
  </si>
  <si>
    <t>122621</t>
  </si>
  <si>
    <t>12263</t>
  </si>
  <si>
    <t>12264</t>
  </si>
  <si>
    <t>12265</t>
  </si>
  <si>
    <t>12266</t>
  </si>
  <si>
    <t>12267</t>
  </si>
  <si>
    <t>12268</t>
  </si>
  <si>
    <t>12269</t>
  </si>
  <si>
    <t>12331</t>
  </si>
  <si>
    <t>123310</t>
  </si>
  <si>
    <t>123311</t>
  </si>
  <si>
    <t>123312</t>
  </si>
  <si>
    <t>123313</t>
  </si>
  <si>
    <t>123314</t>
  </si>
  <si>
    <t>123315</t>
  </si>
  <si>
    <t>123316</t>
  </si>
  <si>
    <t>123317</t>
  </si>
  <si>
    <t>123318</t>
  </si>
  <si>
    <t>123319</t>
  </si>
  <si>
    <t>12332</t>
  </si>
  <si>
    <t>123320</t>
  </si>
  <si>
    <t>123321</t>
  </si>
  <si>
    <t>12333</t>
  </si>
  <si>
    <t>12334</t>
  </si>
  <si>
    <t>12335</t>
  </si>
  <si>
    <t>12336</t>
  </si>
  <si>
    <t>12337</t>
  </si>
  <si>
    <t>12338</t>
  </si>
  <si>
    <t>12339</t>
  </si>
  <si>
    <t>12341</t>
  </si>
  <si>
    <t>123410</t>
  </si>
  <si>
    <t>123411</t>
  </si>
  <si>
    <t>123412</t>
  </si>
  <si>
    <t>123413</t>
  </si>
  <si>
    <t>123414</t>
  </si>
  <si>
    <t>123415</t>
  </si>
  <si>
    <t>123416</t>
  </si>
  <si>
    <t>123417</t>
  </si>
  <si>
    <t>123418</t>
  </si>
  <si>
    <t>123419</t>
  </si>
  <si>
    <t>12342</t>
  </si>
  <si>
    <t>123420</t>
  </si>
  <si>
    <t>123421</t>
  </si>
  <si>
    <t>12343</t>
  </si>
  <si>
    <t>12344</t>
  </si>
  <si>
    <t>12345</t>
  </si>
  <si>
    <t>12346</t>
  </si>
  <si>
    <t>12347</t>
  </si>
  <si>
    <t>12348</t>
  </si>
  <si>
    <t>12349</t>
  </si>
  <si>
    <t>12351</t>
  </si>
  <si>
    <t>123510</t>
  </si>
  <si>
    <t>123511</t>
  </si>
  <si>
    <t>123512</t>
  </si>
  <si>
    <t>123513</t>
  </si>
  <si>
    <t>123514</t>
  </si>
  <si>
    <t>123515</t>
  </si>
  <si>
    <t>123516</t>
  </si>
  <si>
    <t>123517</t>
  </si>
  <si>
    <t>123518</t>
  </si>
  <si>
    <t>123519</t>
  </si>
  <si>
    <t>12352</t>
  </si>
  <si>
    <t>123520</t>
  </si>
  <si>
    <t>123521</t>
  </si>
  <si>
    <t>12353</t>
  </si>
  <si>
    <t>12354</t>
  </si>
  <si>
    <t>12355</t>
  </si>
  <si>
    <t>12356</t>
  </si>
  <si>
    <t>12357</t>
  </si>
  <si>
    <t>12358</t>
  </si>
  <si>
    <t>12359</t>
  </si>
  <si>
    <t>12361</t>
  </si>
  <si>
    <t>123610</t>
  </si>
  <si>
    <t>123611</t>
  </si>
  <si>
    <t>123612</t>
  </si>
  <si>
    <t>123613</t>
  </si>
  <si>
    <t>123614</t>
  </si>
  <si>
    <t>123615</t>
  </si>
  <si>
    <t>123616</t>
  </si>
  <si>
    <t>123617</t>
  </si>
  <si>
    <t>123618</t>
  </si>
  <si>
    <t>123619</t>
  </si>
  <si>
    <t>12362</t>
  </si>
  <si>
    <t>123620</t>
  </si>
  <si>
    <t>123621</t>
  </si>
  <si>
    <t>12363</t>
  </si>
  <si>
    <t>12364</t>
  </si>
  <si>
    <t>12365</t>
  </si>
  <si>
    <t>12366</t>
  </si>
  <si>
    <t>12367</t>
  </si>
  <si>
    <t>12368</t>
  </si>
  <si>
    <t>12369</t>
  </si>
  <si>
    <t>12431</t>
  </si>
  <si>
    <t>124310</t>
  </si>
  <si>
    <t>124311</t>
  </si>
  <si>
    <t>124312</t>
  </si>
  <si>
    <t>124313</t>
  </si>
  <si>
    <t>124314</t>
  </si>
  <si>
    <t>124315</t>
  </si>
  <si>
    <t>124316</t>
  </si>
  <si>
    <t>124317</t>
  </si>
  <si>
    <t>124318</t>
  </si>
  <si>
    <t>124319</t>
  </si>
  <si>
    <t>12432</t>
  </si>
  <si>
    <t>124320</t>
  </si>
  <si>
    <t>124321</t>
  </si>
  <si>
    <t>12433</t>
  </si>
  <si>
    <t>12434</t>
  </si>
  <si>
    <t>12435</t>
  </si>
  <si>
    <t>12436</t>
  </si>
  <si>
    <t>12437</t>
  </si>
  <si>
    <t>12438</t>
  </si>
  <si>
    <t>12439</t>
  </si>
  <si>
    <t>12441</t>
  </si>
  <si>
    <t>124410</t>
  </si>
  <si>
    <t>124411</t>
  </si>
  <si>
    <t>124412</t>
  </si>
  <si>
    <t>124413</t>
  </si>
  <si>
    <t>124414</t>
  </si>
  <si>
    <t>124415</t>
  </si>
  <si>
    <t>124416</t>
  </si>
  <si>
    <t>124417</t>
  </si>
  <si>
    <t>124418</t>
  </si>
  <si>
    <t>124419</t>
  </si>
  <si>
    <t>12442</t>
  </si>
  <si>
    <t>124420</t>
  </si>
  <si>
    <t>124421</t>
  </si>
  <si>
    <t>12443</t>
  </si>
  <si>
    <t>12444</t>
  </si>
  <si>
    <t>12445</t>
  </si>
  <si>
    <t>12446</t>
  </si>
  <si>
    <t>12447</t>
  </si>
  <si>
    <t>12448</t>
  </si>
  <si>
    <t>12449</t>
  </si>
  <si>
    <t>12451</t>
  </si>
  <si>
    <t>124510</t>
  </si>
  <si>
    <t>124511</t>
  </si>
  <si>
    <t>124512</t>
  </si>
  <si>
    <t>124513</t>
  </si>
  <si>
    <t>124514</t>
  </si>
  <si>
    <t>124515</t>
  </si>
  <si>
    <t>124516</t>
  </si>
  <si>
    <t>124517</t>
  </si>
  <si>
    <t>124518</t>
  </si>
  <si>
    <t>124519</t>
  </si>
  <si>
    <t>12452</t>
  </si>
  <si>
    <t>124520</t>
  </si>
  <si>
    <t>124521</t>
  </si>
  <si>
    <t>12453</t>
  </si>
  <si>
    <t>12454</t>
  </si>
  <si>
    <t>12455</t>
  </si>
  <si>
    <t>12456</t>
  </si>
  <si>
    <t>12457</t>
  </si>
  <si>
    <t>12458</t>
  </si>
  <si>
    <t>12459</t>
  </si>
  <si>
    <t>12461</t>
  </si>
  <si>
    <t>124610</t>
  </si>
  <si>
    <t>124611</t>
  </si>
  <si>
    <t>124612</t>
  </si>
  <si>
    <t>124613</t>
  </si>
  <si>
    <t>124614</t>
  </si>
  <si>
    <t>124615</t>
  </si>
  <si>
    <t>124616</t>
  </si>
  <si>
    <t>124617</t>
  </si>
  <si>
    <t>124618</t>
  </si>
  <si>
    <t>124619</t>
  </si>
  <si>
    <t>12462</t>
  </si>
  <si>
    <t>124620</t>
  </si>
  <si>
    <t>124621</t>
  </si>
  <si>
    <t>12463</t>
  </si>
  <si>
    <t>12464</t>
  </si>
  <si>
    <t>12465</t>
  </si>
  <si>
    <t>12466</t>
  </si>
  <si>
    <t>12467</t>
  </si>
  <si>
    <t>12468</t>
  </si>
  <si>
    <t>12469</t>
  </si>
  <si>
    <t>12531</t>
  </si>
  <si>
    <t>125310</t>
  </si>
  <si>
    <t>125311</t>
  </si>
  <si>
    <t>125312</t>
  </si>
  <si>
    <t>125313</t>
  </si>
  <si>
    <t>125314</t>
  </si>
  <si>
    <t>125315</t>
  </si>
  <si>
    <t>125316</t>
  </si>
  <si>
    <t>125317</t>
  </si>
  <si>
    <t>125318</t>
  </si>
  <si>
    <t>125319</t>
  </si>
  <si>
    <t>12532</t>
  </si>
  <si>
    <t>125320</t>
  </si>
  <si>
    <t>125321</t>
  </si>
  <si>
    <t>12533</t>
  </si>
  <si>
    <t>12534</t>
  </si>
  <si>
    <t>12535</t>
  </si>
  <si>
    <t>12536</t>
  </si>
  <si>
    <t>12537</t>
  </si>
  <si>
    <t>12538</t>
  </si>
  <si>
    <t>12539</t>
  </si>
  <si>
    <t>12541</t>
  </si>
  <si>
    <t>125410</t>
  </si>
  <si>
    <t>125411</t>
  </si>
  <si>
    <t>125412</t>
  </si>
  <si>
    <t>125413</t>
  </si>
  <si>
    <t>125414</t>
  </si>
  <si>
    <t>125415</t>
  </si>
  <si>
    <t>125416</t>
  </si>
  <si>
    <t>125417</t>
  </si>
  <si>
    <t>125418</t>
  </si>
  <si>
    <t>125419</t>
  </si>
  <si>
    <t>12542</t>
  </si>
  <si>
    <t>125420</t>
  </si>
  <si>
    <t>125421</t>
  </si>
  <si>
    <t>12543</t>
  </si>
  <si>
    <t>12544</t>
  </si>
  <si>
    <t>12545</t>
  </si>
  <si>
    <t>12546</t>
  </si>
  <si>
    <t>12547</t>
  </si>
  <si>
    <t>12548</t>
  </si>
  <si>
    <t>12549</t>
  </si>
  <si>
    <t>12551</t>
  </si>
  <si>
    <t>125510</t>
  </si>
  <si>
    <t>125511</t>
  </si>
  <si>
    <t>125512</t>
  </si>
  <si>
    <t>125513</t>
  </si>
  <si>
    <t>125514</t>
  </si>
  <si>
    <t>125515</t>
  </si>
  <si>
    <t>125516</t>
  </si>
  <si>
    <t>125517</t>
  </si>
  <si>
    <t>125518</t>
  </si>
  <si>
    <t>125519</t>
  </si>
  <si>
    <t>12552</t>
  </si>
  <si>
    <t>125520</t>
  </si>
  <si>
    <t>125521</t>
  </si>
  <si>
    <t>12553</t>
  </si>
  <si>
    <t>12554</t>
  </si>
  <si>
    <t>12555</t>
  </si>
  <si>
    <t>12556</t>
  </si>
  <si>
    <t>12557</t>
  </si>
  <si>
    <t>12558</t>
  </si>
  <si>
    <t>12559</t>
  </si>
  <si>
    <t>12561</t>
  </si>
  <si>
    <t>125610</t>
  </si>
  <si>
    <t>125611</t>
  </si>
  <si>
    <t>125612</t>
  </si>
  <si>
    <t>125613</t>
  </si>
  <si>
    <t>125614</t>
  </si>
  <si>
    <t>125615</t>
  </si>
  <si>
    <t>125616</t>
  </si>
  <si>
    <t>125617</t>
  </si>
  <si>
    <t>125618</t>
  </si>
  <si>
    <t>125619</t>
  </si>
  <si>
    <t>12562</t>
  </si>
  <si>
    <t>125620</t>
  </si>
  <si>
    <t>125621</t>
  </si>
  <si>
    <t>12563</t>
  </si>
  <si>
    <t>12564</t>
  </si>
  <si>
    <t>12565</t>
  </si>
  <si>
    <t>12566</t>
  </si>
  <si>
    <t>12567</t>
  </si>
  <si>
    <t>12568</t>
  </si>
  <si>
    <t>12569</t>
  </si>
  <si>
    <t>13131</t>
  </si>
  <si>
    <t>131310</t>
  </si>
  <si>
    <t>131311</t>
  </si>
  <si>
    <t>131312</t>
  </si>
  <si>
    <t>131313</t>
  </si>
  <si>
    <t>131314</t>
  </si>
  <si>
    <t>131315</t>
  </si>
  <si>
    <t>131316</t>
  </si>
  <si>
    <t>131317</t>
  </si>
  <si>
    <t>131318</t>
  </si>
  <si>
    <t>131319</t>
  </si>
  <si>
    <t>13132</t>
  </si>
  <si>
    <t>131320</t>
  </si>
  <si>
    <t>131321</t>
  </si>
  <si>
    <t>13133</t>
  </si>
  <si>
    <t>13134</t>
  </si>
  <si>
    <t>13135</t>
  </si>
  <si>
    <t>13136</t>
  </si>
  <si>
    <t>13137</t>
  </si>
  <si>
    <t>13138</t>
  </si>
  <si>
    <t>13139</t>
  </si>
  <si>
    <t>13141</t>
  </si>
  <si>
    <t>131410</t>
  </si>
  <si>
    <t>131411</t>
  </si>
  <si>
    <t>131412</t>
  </si>
  <si>
    <t>131413</t>
  </si>
  <si>
    <t>131414</t>
  </si>
  <si>
    <t>131415</t>
  </si>
  <si>
    <t>131416</t>
  </si>
  <si>
    <t>131417</t>
  </si>
  <si>
    <t>131418</t>
  </si>
  <si>
    <t>131419</t>
  </si>
  <si>
    <t>13142</t>
  </si>
  <si>
    <t>131420</t>
  </si>
  <si>
    <t>131421</t>
  </si>
  <si>
    <t>13143</t>
  </si>
  <si>
    <t>13144</t>
  </si>
  <si>
    <t>13145</t>
  </si>
  <si>
    <t>13146</t>
  </si>
  <si>
    <t>13147</t>
  </si>
  <si>
    <t>13148</t>
  </si>
  <si>
    <t>13149</t>
  </si>
  <si>
    <t>13151</t>
  </si>
  <si>
    <t>131510</t>
  </si>
  <si>
    <t>131511</t>
  </si>
  <si>
    <t>131512</t>
  </si>
  <si>
    <t>131513</t>
  </si>
  <si>
    <t>131514</t>
  </si>
  <si>
    <t>131515</t>
  </si>
  <si>
    <t>131516</t>
  </si>
  <si>
    <t>131517</t>
  </si>
  <si>
    <t>131518</t>
  </si>
  <si>
    <t>131519</t>
  </si>
  <si>
    <t>13152</t>
  </si>
  <si>
    <t>131520</t>
  </si>
  <si>
    <t>131521</t>
  </si>
  <si>
    <t>13153</t>
  </si>
  <si>
    <t>13154</t>
  </si>
  <si>
    <t>13155</t>
  </si>
  <si>
    <t>13156</t>
  </si>
  <si>
    <t>13157</t>
  </si>
  <si>
    <t>13158</t>
  </si>
  <si>
    <t>13159</t>
  </si>
  <si>
    <t>13231</t>
  </si>
  <si>
    <t>132310</t>
  </si>
  <si>
    <t>132311</t>
  </si>
  <si>
    <t>132312</t>
  </si>
  <si>
    <t>132313</t>
  </si>
  <si>
    <t>132314</t>
  </si>
  <si>
    <t>132315</t>
  </si>
  <si>
    <t>132316</t>
  </si>
  <si>
    <t>132317</t>
  </si>
  <si>
    <t>132318</t>
  </si>
  <si>
    <t>132319</t>
  </si>
  <si>
    <t>13232</t>
  </si>
  <si>
    <t>132320</t>
  </si>
  <si>
    <t>132321</t>
  </si>
  <si>
    <t>13233</t>
  </si>
  <si>
    <t>13234</t>
  </si>
  <si>
    <t>13235</t>
  </si>
  <si>
    <t>13236</t>
  </si>
  <si>
    <t>13237</t>
  </si>
  <si>
    <t>13238</t>
  </si>
  <si>
    <t>13239</t>
  </si>
  <si>
    <t>13241</t>
  </si>
  <si>
    <t>132410</t>
  </si>
  <si>
    <t>132411</t>
  </si>
  <si>
    <t>132412</t>
  </si>
  <si>
    <t>132413</t>
  </si>
  <si>
    <t>132414</t>
  </si>
  <si>
    <t>132415</t>
  </si>
  <si>
    <t>132416</t>
  </si>
  <si>
    <t>132417</t>
  </si>
  <si>
    <t>132418</t>
  </si>
  <si>
    <t>132419</t>
  </si>
  <si>
    <t>13242</t>
  </si>
  <si>
    <t>132420</t>
  </si>
  <si>
    <t>132421</t>
  </si>
  <si>
    <t>13243</t>
  </si>
  <si>
    <t>13244</t>
  </si>
  <si>
    <t>13245</t>
  </si>
  <si>
    <t>13246</t>
  </si>
  <si>
    <t>13247</t>
  </si>
  <si>
    <t>13248</t>
  </si>
  <si>
    <t>13249</t>
  </si>
  <si>
    <t>13251</t>
  </si>
  <si>
    <t>132510</t>
  </si>
  <si>
    <t>132511</t>
  </si>
  <si>
    <t>132512</t>
  </si>
  <si>
    <t>132513</t>
  </si>
  <si>
    <t>132514</t>
  </si>
  <si>
    <t>132515</t>
  </si>
  <si>
    <t>132516</t>
  </si>
  <si>
    <t>132517</t>
  </si>
  <si>
    <t>132518</t>
  </si>
  <si>
    <t>132519</t>
  </si>
  <si>
    <t>13252</t>
  </si>
  <si>
    <t>132520</t>
  </si>
  <si>
    <t>132521</t>
  </si>
  <si>
    <t>13253</t>
  </si>
  <si>
    <t>13254</t>
  </si>
  <si>
    <t>13255</t>
  </si>
  <si>
    <t>13256</t>
  </si>
  <si>
    <t>13257</t>
  </si>
  <si>
    <t>13258</t>
  </si>
  <si>
    <t>13259</t>
  </si>
  <si>
    <t>13331</t>
  </si>
  <si>
    <t>133310</t>
  </si>
  <si>
    <t>133311</t>
  </si>
  <si>
    <t>133312</t>
  </si>
  <si>
    <t>133313</t>
  </si>
  <si>
    <t>133314</t>
  </si>
  <si>
    <t>133315</t>
  </si>
  <si>
    <t>133316</t>
  </si>
  <si>
    <t>133317</t>
  </si>
  <si>
    <t>133318</t>
  </si>
  <si>
    <t>133319</t>
  </si>
  <si>
    <t>13332</t>
  </si>
  <si>
    <t>133320</t>
  </si>
  <si>
    <t>133321</t>
  </si>
  <si>
    <t>13333</t>
  </si>
  <si>
    <t>13334</t>
  </si>
  <si>
    <t>13335</t>
  </si>
  <si>
    <t>13336</t>
  </si>
  <si>
    <t>13337</t>
  </si>
  <si>
    <t>13338</t>
  </si>
  <si>
    <t>13339</t>
  </si>
  <si>
    <t>13341</t>
  </si>
  <si>
    <t>133410</t>
  </si>
  <si>
    <t>133411</t>
  </si>
  <si>
    <t>133412</t>
  </si>
  <si>
    <t>133413</t>
  </si>
  <si>
    <t>133414</t>
  </si>
  <si>
    <t>133415</t>
  </si>
  <si>
    <t>133416</t>
  </si>
  <si>
    <t>133417</t>
  </si>
  <si>
    <t>133418</t>
  </si>
  <si>
    <t>133419</t>
  </si>
  <si>
    <t>13342</t>
  </si>
  <si>
    <t>133420</t>
  </si>
  <si>
    <t>133421</t>
  </si>
  <si>
    <t>13343</t>
  </si>
  <si>
    <t>13344</t>
  </si>
  <si>
    <t>13345</t>
  </si>
  <si>
    <t>13346</t>
  </si>
  <si>
    <t>13347</t>
  </si>
  <si>
    <t>13348</t>
  </si>
  <si>
    <t>13349</t>
  </si>
  <si>
    <t>13351</t>
  </si>
  <si>
    <t>133510</t>
  </si>
  <si>
    <t>133511</t>
  </si>
  <si>
    <t>133512</t>
  </si>
  <si>
    <t>133513</t>
  </si>
  <si>
    <t>133514</t>
  </si>
  <si>
    <t>133515</t>
  </si>
  <si>
    <t>133516</t>
  </si>
  <si>
    <t>133517</t>
  </si>
  <si>
    <t>133518</t>
  </si>
  <si>
    <t>133519</t>
  </si>
  <si>
    <t>13352</t>
  </si>
  <si>
    <t>133520</t>
  </si>
  <si>
    <t>133521</t>
  </si>
  <si>
    <t>13353</t>
  </si>
  <si>
    <t>13354</t>
  </si>
  <si>
    <t>13355</t>
  </si>
  <si>
    <t>13356</t>
  </si>
  <si>
    <t>13357</t>
  </si>
  <si>
    <t>13358</t>
  </si>
  <si>
    <t>13359</t>
  </si>
  <si>
    <t>13431</t>
  </si>
  <si>
    <t>134310</t>
  </si>
  <si>
    <t>134311</t>
  </si>
  <si>
    <t>134312</t>
  </si>
  <si>
    <t>134313</t>
  </si>
  <si>
    <t>134314</t>
  </si>
  <si>
    <t>134315</t>
  </si>
  <si>
    <t>134316</t>
  </si>
  <si>
    <t>134317</t>
  </si>
  <si>
    <t>134318</t>
  </si>
  <si>
    <t>134319</t>
  </si>
  <si>
    <t>13432</t>
  </si>
  <si>
    <t>134320</t>
  </si>
  <si>
    <t>134321</t>
  </si>
  <si>
    <t>13433</t>
  </si>
  <si>
    <t>13434</t>
  </si>
  <si>
    <t>13435</t>
  </si>
  <si>
    <t>13436</t>
  </si>
  <si>
    <t>13437</t>
  </si>
  <si>
    <t>13438</t>
  </si>
  <si>
    <t>13439</t>
  </si>
  <si>
    <t>13441</t>
  </si>
  <si>
    <t>134410</t>
  </si>
  <si>
    <t>134411</t>
  </si>
  <si>
    <t>134412</t>
  </si>
  <si>
    <t>134413</t>
  </si>
  <si>
    <t>134414</t>
  </si>
  <si>
    <t>134415</t>
  </si>
  <si>
    <t>134416</t>
  </si>
  <si>
    <t>134417</t>
  </si>
  <si>
    <t>134418</t>
  </si>
  <si>
    <t>134419</t>
  </si>
  <si>
    <t>13442</t>
  </si>
  <si>
    <t>134420</t>
  </si>
  <si>
    <t>134421</t>
  </si>
  <si>
    <t>13443</t>
  </si>
  <si>
    <t>13444</t>
  </si>
  <si>
    <t>13445</t>
  </si>
  <si>
    <t>13446</t>
  </si>
  <si>
    <t>13447</t>
  </si>
  <si>
    <t>13448</t>
  </si>
  <si>
    <t>13449</t>
  </si>
  <si>
    <t>13451</t>
  </si>
  <si>
    <t>134510</t>
  </si>
  <si>
    <t>134511</t>
  </si>
  <si>
    <t>134512</t>
  </si>
  <si>
    <t>134513</t>
  </si>
  <si>
    <t>134514</t>
  </si>
  <si>
    <t>134515</t>
  </si>
  <si>
    <t>134516</t>
  </si>
  <si>
    <t>134517</t>
  </si>
  <si>
    <t>134518</t>
  </si>
  <si>
    <t>134519</t>
  </si>
  <si>
    <t>13452</t>
  </si>
  <si>
    <t>134520</t>
  </si>
  <si>
    <t>134521</t>
  </si>
  <si>
    <t>13453</t>
  </si>
  <si>
    <t>13454</t>
  </si>
  <si>
    <t>13455</t>
  </si>
  <si>
    <t>13456</t>
  </si>
  <si>
    <t>13457</t>
  </si>
  <si>
    <t>13458</t>
  </si>
  <si>
    <t>13459</t>
  </si>
  <si>
    <t>13531</t>
  </si>
  <si>
    <t>135310</t>
  </si>
  <si>
    <t>135311</t>
  </si>
  <si>
    <t>135312</t>
  </si>
  <si>
    <t>135313</t>
  </si>
  <si>
    <t>135314</t>
  </si>
  <si>
    <t>135315</t>
  </si>
  <si>
    <t>135316</t>
  </si>
  <si>
    <t>135317</t>
  </si>
  <si>
    <t>135318</t>
  </si>
  <si>
    <t>135319</t>
  </si>
  <si>
    <t>13532</t>
  </si>
  <si>
    <t>135320</t>
  </si>
  <si>
    <t>135321</t>
  </si>
  <si>
    <t>13533</t>
  </si>
  <si>
    <t>13534</t>
  </si>
  <si>
    <t>13535</t>
  </si>
  <si>
    <t>13536</t>
  </si>
  <si>
    <t>13537</t>
  </si>
  <si>
    <t>13538</t>
  </si>
  <si>
    <t>13539</t>
  </si>
  <si>
    <t>13541</t>
  </si>
  <si>
    <t>135410</t>
  </si>
  <si>
    <t>135411</t>
  </si>
  <si>
    <t>135412</t>
  </si>
  <si>
    <t>135413</t>
  </si>
  <si>
    <t>135414</t>
  </si>
  <si>
    <t>135415</t>
  </si>
  <si>
    <t>135416</t>
  </si>
  <si>
    <t>135417</t>
  </si>
  <si>
    <t>135418</t>
  </si>
  <si>
    <t>135419</t>
  </si>
  <si>
    <t>13542</t>
  </si>
  <si>
    <t>135420</t>
  </si>
  <si>
    <t>135421</t>
  </si>
  <si>
    <t>13543</t>
  </si>
  <si>
    <t>13544</t>
  </si>
  <si>
    <t>13545</t>
  </si>
  <si>
    <t>13546</t>
  </si>
  <si>
    <t>13547</t>
  </si>
  <si>
    <t>13548</t>
  </si>
  <si>
    <t>13549</t>
  </si>
  <si>
    <t>13551</t>
  </si>
  <si>
    <t>135510</t>
  </si>
  <si>
    <t>135511</t>
  </si>
  <si>
    <t>135512</t>
  </si>
  <si>
    <t>135513</t>
  </si>
  <si>
    <t>135514</t>
  </si>
  <si>
    <t>135515</t>
  </si>
  <si>
    <t>135516</t>
  </si>
  <si>
    <t>135517</t>
  </si>
  <si>
    <t>135518</t>
  </si>
  <si>
    <t>135519</t>
  </si>
  <si>
    <t>13552</t>
  </si>
  <si>
    <t>135520</t>
  </si>
  <si>
    <t>135521</t>
  </si>
  <si>
    <t>13553</t>
  </si>
  <si>
    <t>13554</t>
  </si>
  <si>
    <t>13555</t>
  </si>
  <si>
    <t>13556</t>
  </si>
  <si>
    <t>13557</t>
  </si>
  <si>
    <t>13558</t>
  </si>
  <si>
    <t>13559</t>
  </si>
  <si>
    <t>14131</t>
  </si>
  <si>
    <t>141310</t>
  </si>
  <si>
    <t>141311</t>
  </si>
  <si>
    <t>141312</t>
  </si>
  <si>
    <t>141313</t>
  </si>
  <si>
    <t>141314</t>
  </si>
  <si>
    <t>141315</t>
  </si>
  <si>
    <t>141316</t>
  </si>
  <si>
    <t>141317</t>
  </si>
  <si>
    <t>141318</t>
  </si>
  <si>
    <t>141319</t>
  </si>
  <si>
    <t>14132</t>
  </si>
  <si>
    <t>141320</t>
  </si>
  <si>
    <t>141321</t>
  </si>
  <si>
    <t>14133</t>
  </si>
  <si>
    <t>14134</t>
  </si>
  <si>
    <t>14135</t>
  </si>
  <si>
    <t>14136</t>
  </si>
  <si>
    <t>14137</t>
  </si>
  <si>
    <t>14138</t>
  </si>
  <si>
    <t>14139</t>
  </si>
  <si>
    <t>14141</t>
  </si>
  <si>
    <t>141410</t>
  </si>
  <si>
    <t>141411</t>
  </si>
  <si>
    <t>141412</t>
  </si>
  <si>
    <t>141413</t>
  </si>
  <si>
    <t>141414</t>
  </si>
  <si>
    <t>141415</t>
  </si>
  <si>
    <t>141416</t>
  </si>
  <si>
    <t>141417</t>
  </si>
  <si>
    <t>141418</t>
  </si>
  <si>
    <t>141419</t>
  </si>
  <si>
    <t>14142</t>
  </si>
  <si>
    <t>141420</t>
  </si>
  <si>
    <t>141421</t>
  </si>
  <si>
    <t>14143</t>
  </si>
  <si>
    <t>14144</t>
  </si>
  <si>
    <t>14145</t>
  </si>
  <si>
    <t>14146</t>
  </si>
  <si>
    <t>14147</t>
  </si>
  <si>
    <t>14148</t>
  </si>
  <si>
    <t>14149</t>
  </si>
  <si>
    <t>14151</t>
  </si>
  <si>
    <t>141510</t>
  </si>
  <si>
    <t>141511</t>
  </si>
  <si>
    <t>141512</t>
  </si>
  <si>
    <t>141513</t>
  </si>
  <si>
    <t>141514</t>
  </si>
  <si>
    <t>141515</t>
  </si>
  <si>
    <t>141516</t>
  </si>
  <si>
    <t>141517</t>
  </si>
  <si>
    <t>141518</t>
  </si>
  <si>
    <t>141519</t>
  </si>
  <si>
    <t>14152</t>
  </si>
  <si>
    <t>141520</t>
  </si>
  <si>
    <t>141521</t>
  </si>
  <si>
    <t>14153</t>
  </si>
  <si>
    <t>14154</t>
  </si>
  <si>
    <t>14155</t>
  </si>
  <si>
    <t>14156</t>
  </si>
  <si>
    <t>14157</t>
  </si>
  <si>
    <t>14158</t>
  </si>
  <si>
    <t>14159</t>
  </si>
  <si>
    <t>14231</t>
  </si>
  <si>
    <t>142310</t>
  </si>
  <si>
    <t>142311</t>
  </si>
  <si>
    <t>142312</t>
  </si>
  <si>
    <t>142313</t>
  </si>
  <si>
    <t>142314</t>
  </si>
  <si>
    <t>142315</t>
  </si>
  <si>
    <t>142316</t>
  </si>
  <si>
    <t>142317</t>
  </si>
  <si>
    <t>142318</t>
  </si>
  <si>
    <t>142319</t>
  </si>
  <si>
    <t>14232</t>
  </si>
  <si>
    <t>142320</t>
  </si>
  <si>
    <t>142321</t>
  </si>
  <si>
    <t>14233</t>
  </si>
  <si>
    <t>14234</t>
  </si>
  <si>
    <t>14235</t>
  </si>
  <si>
    <t>14236</t>
  </si>
  <si>
    <t>14237</t>
  </si>
  <si>
    <t>14238</t>
  </si>
  <si>
    <t>14239</t>
  </si>
  <si>
    <t>14241</t>
  </si>
  <si>
    <t>142410</t>
  </si>
  <si>
    <t>142411</t>
  </si>
  <si>
    <t>142412</t>
  </si>
  <si>
    <t>142413</t>
  </si>
  <si>
    <t>142414</t>
  </si>
  <si>
    <t>142415</t>
  </si>
  <si>
    <t>142416</t>
  </si>
  <si>
    <t>142417</t>
  </si>
  <si>
    <t>142418</t>
  </si>
  <si>
    <t>142419</t>
  </si>
  <si>
    <t>14242</t>
  </si>
  <si>
    <t>142420</t>
  </si>
  <si>
    <t>142421</t>
  </si>
  <si>
    <t>14243</t>
  </si>
  <si>
    <t>14244</t>
  </si>
  <si>
    <t>14245</t>
  </si>
  <si>
    <t>14246</t>
  </si>
  <si>
    <t>14247</t>
  </si>
  <si>
    <t>14248</t>
  </si>
  <si>
    <t>14249</t>
  </si>
  <si>
    <t>14251</t>
  </si>
  <si>
    <t>142510</t>
  </si>
  <si>
    <t>142511</t>
  </si>
  <si>
    <t>142512</t>
  </si>
  <si>
    <t>142513</t>
  </si>
  <si>
    <t>142514</t>
  </si>
  <si>
    <t>142515</t>
  </si>
  <si>
    <t>142516</t>
  </si>
  <si>
    <t>142517</t>
  </si>
  <si>
    <t>142518</t>
  </si>
  <si>
    <t>142519</t>
  </si>
  <si>
    <t>14252</t>
  </si>
  <si>
    <t>142520</t>
  </si>
  <si>
    <t>142521</t>
  </si>
  <si>
    <t>14253</t>
  </si>
  <si>
    <t>14254</t>
  </si>
  <si>
    <t>14255</t>
  </si>
  <si>
    <t>14256</t>
  </si>
  <si>
    <t>14257</t>
  </si>
  <si>
    <t>14258</t>
  </si>
  <si>
    <t>14259</t>
  </si>
  <si>
    <t>14331</t>
  </si>
  <si>
    <t>143310</t>
  </si>
  <si>
    <t>143311</t>
  </si>
  <si>
    <t>143312</t>
  </si>
  <si>
    <t>143313</t>
  </si>
  <si>
    <t>143314</t>
  </si>
  <si>
    <t>143315</t>
  </si>
  <si>
    <t>143316</t>
  </si>
  <si>
    <t>143317</t>
  </si>
  <si>
    <t>143318</t>
  </si>
  <si>
    <t>143319</t>
  </si>
  <si>
    <t>14332</t>
  </si>
  <si>
    <t>143320</t>
  </si>
  <si>
    <t>143321</t>
  </si>
  <si>
    <t>14333</t>
  </si>
  <si>
    <t>14334</t>
  </si>
  <si>
    <t>14335</t>
  </si>
  <si>
    <t>14336</t>
  </si>
  <si>
    <t>14337</t>
  </si>
  <si>
    <t>14338</t>
  </si>
  <si>
    <t>14339</t>
  </si>
  <si>
    <t>14341</t>
  </si>
  <si>
    <t>143410</t>
  </si>
  <si>
    <t>143411</t>
  </si>
  <si>
    <t>143412</t>
  </si>
  <si>
    <t>143413</t>
  </si>
  <si>
    <t>143414</t>
  </si>
  <si>
    <t>143415</t>
  </si>
  <si>
    <t>143416</t>
  </si>
  <si>
    <t>143417</t>
  </si>
  <si>
    <t>143418</t>
  </si>
  <si>
    <t>143419</t>
  </si>
  <si>
    <t>14342</t>
  </si>
  <si>
    <t>143420</t>
  </si>
  <si>
    <t>143421</t>
  </si>
  <si>
    <t>14343</t>
  </si>
  <si>
    <t>14344</t>
  </si>
  <si>
    <t>14345</t>
  </si>
  <si>
    <t>14346</t>
  </si>
  <si>
    <t>14347</t>
  </si>
  <si>
    <t>14348</t>
  </si>
  <si>
    <t>14349</t>
  </si>
  <si>
    <t>14351</t>
  </si>
  <si>
    <t>143510</t>
  </si>
  <si>
    <t>143511</t>
  </si>
  <si>
    <t>143512</t>
  </si>
  <si>
    <t>143513</t>
  </si>
  <si>
    <t>143514</t>
  </si>
  <si>
    <t>143515</t>
  </si>
  <si>
    <t>143516</t>
  </si>
  <si>
    <t>143517</t>
  </si>
  <si>
    <t>143518</t>
  </si>
  <si>
    <t>143519</t>
  </si>
  <si>
    <t>14352</t>
  </si>
  <si>
    <t>143520</t>
  </si>
  <si>
    <t>143521</t>
  </si>
  <si>
    <t>14353</t>
  </si>
  <si>
    <t>14354</t>
  </si>
  <si>
    <t>14355</t>
  </si>
  <si>
    <t>14356</t>
  </si>
  <si>
    <t>14357</t>
  </si>
  <si>
    <t>14358</t>
  </si>
  <si>
    <t>14359</t>
  </si>
  <si>
    <t>14431</t>
  </si>
  <si>
    <t>144310</t>
  </si>
  <si>
    <t>144311</t>
  </si>
  <si>
    <t>144312</t>
  </si>
  <si>
    <t>144313</t>
  </si>
  <si>
    <t>144314</t>
  </si>
  <si>
    <t>144315</t>
  </si>
  <si>
    <t>144316</t>
  </si>
  <si>
    <t>144317</t>
  </si>
  <si>
    <t>144318</t>
  </si>
  <si>
    <t>144319</t>
  </si>
  <si>
    <t>14432</t>
  </si>
  <si>
    <t>144320</t>
  </si>
  <si>
    <t>144321</t>
  </si>
  <si>
    <t>14433</t>
  </si>
  <si>
    <t>14434</t>
  </si>
  <si>
    <t>14435</t>
  </si>
  <si>
    <t>14436</t>
  </si>
  <si>
    <t>14437</t>
  </si>
  <si>
    <t>14438</t>
  </si>
  <si>
    <t>14439</t>
  </si>
  <si>
    <t>14441</t>
  </si>
  <si>
    <t>144410</t>
  </si>
  <si>
    <t>144411</t>
  </si>
  <si>
    <t>144412</t>
  </si>
  <si>
    <t>144413</t>
  </si>
  <si>
    <t>144414</t>
  </si>
  <si>
    <t>144415</t>
  </si>
  <si>
    <t>144416</t>
  </si>
  <si>
    <t>144417</t>
  </si>
  <si>
    <t>144418</t>
  </si>
  <si>
    <t>144419</t>
  </si>
  <si>
    <t>14442</t>
  </si>
  <si>
    <t>144420</t>
  </si>
  <si>
    <t>144421</t>
  </si>
  <si>
    <t>14443</t>
  </si>
  <si>
    <t>14444</t>
  </si>
  <si>
    <t>14445</t>
  </si>
  <si>
    <t>14446</t>
  </si>
  <si>
    <t>14447</t>
  </si>
  <si>
    <t>14448</t>
  </si>
  <si>
    <t>14449</t>
  </si>
  <si>
    <t>14451</t>
  </si>
  <si>
    <t>144510</t>
  </si>
  <si>
    <t>144511</t>
  </si>
  <si>
    <t>144512</t>
  </si>
  <si>
    <t>144513</t>
  </si>
  <si>
    <t>144514</t>
  </si>
  <si>
    <t>144515</t>
  </si>
  <si>
    <t>144516</t>
  </si>
  <si>
    <t>144517</t>
  </si>
  <si>
    <t>144518</t>
  </si>
  <si>
    <t>144519</t>
  </si>
  <si>
    <t>14452</t>
  </si>
  <si>
    <t>144520</t>
  </si>
  <si>
    <t>144521</t>
  </si>
  <si>
    <t>14453</t>
  </si>
  <si>
    <t>14454</t>
  </si>
  <si>
    <t>14455</t>
  </si>
  <si>
    <t>14456</t>
  </si>
  <si>
    <t>14457</t>
  </si>
  <si>
    <t>14458</t>
  </si>
  <si>
    <t>14459</t>
  </si>
  <si>
    <t>14531</t>
  </si>
  <si>
    <t>145310</t>
  </si>
  <si>
    <t>145311</t>
  </si>
  <si>
    <t>145312</t>
  </si>
  <si>
    <t>145313</t>
  </si>
  <si>
    <t>145314</t>
  </si>
  <si>
    <t>145315</t>
  </si>
  <si>
    <t>145316</t>
  </si>
  <si>
    <t>145317</t>
  </si>
  <si>
    <t>145318</t>
  </si>
  <si>
    <t>145319</t>
  </si>
  <si>
    <t>14532</t>
  </si>
  <si>
    <t>145320</t>
  </si>
  <si>
    <t>145321</t>
  </si>
  <si>
    <t>14533</t>
  </si>
  <si>
    <t>14534</t>
  </si>
  <si>
    <t>14535</t>
  </si>
  <si>
    <t>14536</t>
  </si>
  <si>
    <t>14537</t>
  </si>
  <si>
    <t>14538</t>
  </si>
  <si>
    <t>14539</t>
  </si>
  <si>
    <t>14541</t>
  </si>
  <si>
    <t>145410</t>
  </si>
  <si>
    <t>145411</t>
  </si>
  <si>
    <t>145412</t>
  </si>
  <si>
    <t>145413</t>
  </si>
  <si>
    <t>145414</t>
  </si>
  <si>
    <t>145415</t>
  </si>
  <si>
    <t>145416</t>
  </si>
  <si>
    <t>145417</t>
  </si>
  <si>
    <t>145418</t>
  </si>
  <si>
    <t>145419</t>
  </si>
  <si>
    <t>14542</t>
  </si>
  <si>
    <t>145420</t>
  </si>
  <si>
    <t>145421</t>
  </si>
  <si>
    <t>14543</t>
  </si>
  <si>
    <t>14544</t>
  </si>
  <si>
    <t>14545</t>
  </si>
  <si>
    <t>14546</t>
  </si>
  <si>
    <t>14547</t>
  </si>
  <si>
    <t>14548</t>
  </si>
  <si>
    <t>14549</t>
  </si>
  <si>
    <t>14551</t>
  </si>
  <si>
    <t>145510</t>
  </si>
  <si>
    <t>145511</t>
  </si>
  <si>
    <t>145512</t>
  </si>
  <si>
    <t>145513</t>
  </si>
  <si>
    <t>145514</t>
  </si>
  <si>
    <t>145515</t>
  </si>
  <si>
    <t>145516</t>
  </si>
  <si>
    <t>145517</t>
  </si>
  <si>
    <t>145518</t>
  </si>
  <si>
    <t>145519</t>
  </si>
  <si>
    <t>14552</t>
  </si>
  <si>
    <t>145520</t>
  </si>
  <si>
    <t>145521</t>
  </si>
  <si>
    <t>14553</t>
  </si>
  <si>
    <t>14554</t>
  </si>
  <si>
    <t>14555</t>
  </si>
  <si>
    <t>14556</t>
  </si>
  <si>
    <t>14557</t>
  </si>
  <si>
    <t>14558</t>
  </si>
  <si>
    <t>14559</t>
  </si>
  <si>
    <t>21131</t>
  </si>
  <si>
    <t>211310</t>
  </si>
  <si>
    <t>211311</t>
  </si>
  <si>
    <t>211312</t>
  </si>
  <si>
    <t>211313</t>
  </si>
  <si>
    <t>211314</t>
  </si>
  <si>
    <t>211315</t>
  </si>
  <si>
    <t>211316</t>
  </si>
  <si>
    <t>211317</t>
  </si>
  <si>
    <t>211318</t>
  </si>
  <si>
    <t>211319</t>
  </si>
  <si>
    <t>21132</t>
  </si>
  <si>
    <t>211320</t>
  </si>
  <si>
    <t>211321</t>
  </si>
  <si>
    <t>21133</t>
  </si>
  <si>
    <t>21134</t>
  </si>
  <si>
    <t>21135</t>
  </si>
  <si>
    <t>21136</t>
  </si>
  <si>
    <t>21137</t>
  </si>
  <si>
    <t>21138</t>
  </si>
  <si>
    <t>21139</t>
  </si>
  <si>
    <t>21141</t>
  </si>
  <si>
    <t>211410</t>
  </si>
  <si>
    <t>211411</t>
  </si>
  <si>
    <t>211412</t>
  </si>
  <si>
    <t>211413</t>
  </si>
  <si>
    <t>211414</t>
  </si>
  <si>
    <t>211415</t>
  </si>
  <si>
    <t>211416</t>
  </si>
  <si>
    <t>211417</t>
  </si>
  <si>
    <t>211418</t>
  </si>
  <si>
    <t>211419</t>
  </si>
  <si>
    <t>21142</t>
  </si>
  <si>
    <t>211420</t>
  </si>
  <si>
    <t>211421</t>
  </si>
  <si>
    <t>21143</t>
  </si>
  <si>
    <t>21144</t>
  </si>
  <si>
    <t>21145</t>
  </si>
  <si>
    <t>21146</t>
  </si>
  <si>
    <t>21147</t>
  </si>
  <si>
    <t>21148</t>
  </si>
  <si>
    <t>21149</t>
  </si>
  <si>
    <t>21151</t>
  </si>
  <si>
    <t>211510</t>
  </si>
  <si>
    <t>211511</t>
  </si>
  <si>
    <t>211512</t>
  </si>
  <si>
    <t>211513</t>
  </si>
  <si>
    <t>211514</t>
  </si>
  <si>
    <t>211515</t>
  </si>
  <si>
    <t>211516</t>
  </si>
  <si>
    <t>211517</t>
  </si>
  <si>
    <t>211518</t>
  </si>
  <si>
    <t>211519</t>
  </si>
  <si>
    <t>21152</t>
  </si>
  <si>
    <t>211520</t>
  </si>
  <si>
    <t>211521</t>
  </si>
  <si>
    <t>21153</t>
  </si>
  <si>
    <t>21154</t>
  </si>
  <si>
    <t>21155</t>
  </si>
  <si>
    <t>21156</t>
  </si>
  <si>
    <t>21157</t>
  </si>
  <si>
    <t>21158</t>
  </si>
  <si>
    <t>21159</t>
  </si>
  <si>
    <t>21161</t>
  </si>
  <si>
    <t>211610</t>
  </si>
  <si>
    <t>211611</t>
  </si>
  <si>
    <t>211612</t>
  </si>
  <si>
    <t>211613</t>
  </si>
  <si>
    <t>211614</t>
  </si>
  <si>
    <t>211615</t>
  </si>
  <si>
    <t>211616</t>
  </si>
  <si>
    <t>211617</t>
  </si>
  <si>
    <t>211618</t>
  </si>
  <si>
    <t>211619</t>
  </si>
  <si>
    <t>21162</t>
  </si>
  <si>
    <t>211620</t>
  </si>
  <si>
    <t>211621</t>
  </si>
  <si>
    <t>21163</t>
  </si>
  <si>
    <t>21164</t>
  </si>
  <si>
    <t>21165</t>
  </si>
  <si>
    <t>21166</t>
  </si>
  <si>
    <t>21167</t>
  </si>
  <si>
    <t>21168</t>
  </si>
  <si>
    <t>21169</t>
  </si>
  <si>
    <t>21231</t>
  </si>
  <si>
    <t>212310</t>
  </si>
  <si>
    <t>212311</t>
  </si>
  <si>
    <t>212312</t>
  </si>
  <si>
    <t>212313</t>
  </si>
  <si>
    <t>212314</t>
  </si>
  <si>
    <t>212315</t>
  </si>
  <si>
    <t>212316</t>
  </si>
  <si>
    <t>212317</t>
  </si>
  <si>
    <t>212318</t>
  </si>
  <si>
    <t>212319</t>
  </si>
  <si>
    <t>21232</t>
  </si>
  <si>
    <t>212320</t>
  </si>
  <si>
    <t>212321</t>
  </si>
  <si>
    <t>21233</t>
  </si>
  <si>
    <t>21234</t>
  </si>
  <si>
    <t>21235</t>
  </si>
  <si>
    <t>21236</t>
  </si>
  <si>
    <t>21237</t>
  </si>
  <si>
    <t>21238</t>
  </si>
  <si>
    <t>21239</t>
  </si>
  <si>
    <t>21241</t>
  </si>
  <si>
    <t>212410</t>
  </si>
  <si>
    <t>212411</t>
  </si>
  <si>
    <t>212412</t>
  </si>
  <si>
    <t>212413</t>
  </si>
  <si>
    <t>212414</t>
  </si>
  <si>
    <t>212415</t>
  </si>
  <si>
    <t>212416</t>
  </si>
  <si>
    <t>212417</t>
  </si>
  <si>
    <t>212418</t>
  </si>
  <si>
    <t>212419</t>
  </si>
  <si>
    <t>21242</t>
  </si>
  <si>
    <t>212420</t>
  </si>
  <si>
    <t>212421</t>
  </si>
  <si>
    <t>21243</t>
  </si>
  <si>
    <t>21244</t>
  </si>
  <si>
    <t>21245</t>
  </si>
  <si>
    <t>21246</t>
  </si>
  <si>
    <t>21247</t>
  </si>
  <si>
    <t>21248</t>
  </si>
  <si>
    <t>21249</t>
  </si>
  <si>
    <t>21251</t>
  </si>
  <si>
    <t>212510</t>
  </si>
  <si>
    <t>212511</t>
  </si>
  <si>
    <t>212512</t>
  </si>
  <si>
    <t>212513</t>
  </si>
  <si>
    <t>212514</t>
  </si>
  <si>
    <t>212515</t>
  </si>
  <si>
    <t>212516</t>
  </si>
  <si>
    <t>212517</t>
  </si>
  <si>
    <t>212518</t>
  </si>
  <si>
    <t>212519</t>
  </si>
  <si>
    <t>21252</t>
  </si>
  <si>
    <t>212520</t>
  </si>
  <si>
    <t>212521</t>
  </si>
  <si>
    <t>21253</t>
  </si>
  <si>
    <t>21254</t>
  </si>
  <si>
    <t>21255</t>
  </si>
  <si>
    <t>21256</t>
  </si>
  <si>
    <t>21257</t>
  </si>
  <si>
    <t>21258</t>
  </si>
  <si>
    <t>21259</t>
  </si>
  <si>
    <t>21261</t>
  </si>
  <si>
    <t>212610</t>
  </si>
  <si>
    <t>212611</t>
  </si>
  <si>
    <t>212612</t>
  </si>
  <si>
    <t>212613</t>
  </si>
  <si>
    <t>212614</t>
  </si>
  <si>
    <t>212615</t>
  </si>
  <si>
    <t>212616</t>
  </si>
  <si>
    <t>212617</t>
  </si>
  <si>
    <t>212618</t>
  </si>
  <si>
    <t>212619</t>
  </si>
  <si>
    <t>21262</t>
  </si>
  <si>
    <t>212620</t>
  </si>
  <si>
    <t>212621</t>
  </si>
  <si>
    <t>21263</t>
  </si>
  <si>
    <t>21264</t>
  </si>
  <si>
    <t>21265</t>
  </si>
  <si>
    <t>21266</t>
  </si>
  <si>
    <t>21267</t>
  </si>
  <si>
    <t>21268</t>
  </si>
  <si>
    <t>21269</t>
  </si>
  <si>
    <t>21331</t>
  </si>
  <si>
    <t>213310</t>
  </si>
  <si>
    <t>213311</t>
  </si>
  <si>
    <t>213312</t>
  </si>
  <si>
    <t>213313</t>
  </si>
  <si>
    <t>213314</t>
  </si>
  <si>
    <t>213315</t>
  </si>
  <si>
    <t>213316</t>
  </si>
  <si>
    <t>213317</t>
  </si>
  <si>
    <t>213318</t>
  </si>
  <si>
    <t>213319</t>
  </si>
  <si>
    <t>21332</t>
  </si>
  <si>
    <t>213320</t>
  </si>
  <si>
    <t>213321</t>
  </si>
  <si>
    <t>21333</t>
  </si>
  <si>
    <t>21334</t>
  </si>
  <si>
    <t>21335</t>
  </si>
  <si>
    <t>21336</t>
  </si>
  <si>
    <t>21337</t>
  </si>
  <si>
    <t>21338</t>
  </si>
  <si>
    <t>21339</t>
  </si>
  <si>
    <t>21341</t>
  </si>
  <si>
    <t>213410</t>
  </si>
  <si>
    <t>213411</t>
  </si>
  <si>
    <t>213412</t>
  </si>
  <si>
    <t>213413</t>
  </si>
  <si>
    <t>213414</t>
  </si>
  <si>
    <t>213415</t>
  </si>
  <si>
    <t>213416</t>
  </si>
  <si>
    <t>213417</t>
  </si>
  <si>
    <t>213418</t>
  </si>
  <si>
    <t>213419</t>
  </si>
  <si>
    <t>21342</t>
  </si>
  <si>
    <t>213420</t>
  </si>
  <si>
    <t>213421</t>
  </si>
  <si>
    <t>21343</t>
  </si>
  <si>
    <t>21344</t>
  </si>
  <si>
    <t>21345</t>
  </si>
  <si>
    <t>21346</t>
  </si>
  <si>
    <t>21347</t>
  </si>
  <si>
    <t>21348</t>
  </si>
  <si>
    <t>21349</t>
  </si>
  <si>
    <t>21351</t>
  </si>
  <si>
    <t>213510</t>
  </si>
  <si>
    <t>213511</t>
  </si>
  <si>
    <t>213512</t>
  </si>
  <si>
    <t>213513</t>
  </si>
  <si>
    <t>213514</t>
  </si>
  <si>
    <t>213515</t>
  </si>
  <si>
    <t>213516</t>
  </si>
  <si>
    <t>213517</t>
  </si>
  <si>
    <t>213518</t>
  </si>
  <si>
    <t>213519</t>
  </si>
  <si>
    <t>21352</t>
  </si>
  <si>
    <t>213520</t>
  </si>
  <si>
    <t>213521</t>
  </si>
  <si>
    <t>21353</t>
  </si>
  <si>
    <t>21354</t>
  </si>
  <si>
    <t>21355</t>
  </si>
  <si>
    <t>21356</t>
  </si>
  <si>
    <t>21357</t>
  </si>
  <si>
    <t>21358</t>
  </si>
  <si>
    <t>21359</t>
  </si>
  <si>
    <t>21361</t>
  </si>
  <si>
    <t>213610</t>
  </si>
  <si>
    <t>213611</t>
  </si>
  <si>
    <t>213612</t>
  </si>
  <si>
    <t>213613</t>
  </si>
  <si>
    <t>213614</t>
  </si>
  <si>
    <t>213615</t>
  </si>
  <si>
    <t>213616</t>
  </si>
  <si>
    <t>213617</t>
  </si>
  <si>
    <t>213618</t>
  </si>
  <si>
    <t>213619</t>
  </si>
  <si>
    <t>21362</t>
  </si>
  <si>
    <t>213620</t>
  </si>
  <si>
    <t>213621</t>
  </si>
  <si>
    <t>21363</t>
  </si>
  <si>
    <t>21364</t>
  </si>
  <si>
    <t>21365</t>
  </si>
  <si>
    <t>21366</t>
  </si>
  <si>
    <t>21367</t>
  </si>
  <si>
    <t>21368</t>
  </si>
  <si>
    <t>21369</t>
  </si>
  <si>
    <t>21431</t>
  </si>
  <si>
    <t>214310</t>
  </si>
  <si>
    <t>214311</t>
  </si>
  <si>
    <t>214312</t>
  </si>
  <si>
    <t>214313</t>
  </si>
  <si>
    <t>214314</t>
  </si>
  <si>
    <t>214315</t>
  </si>
  <si>
    <t>214316</t>
  </si>
  <si>
    <t>214317</t>
  </si>
  <si>
    <t>214318</t>
  </si>
  <si>
    <t>214319</t>
  </si>
  <si>
    <t>21432</t>
  </si>
  <si>
    <t>214320</t>
  </si>
  <si>
    <t>214321</t>
  </si>
  <si>
    <t>21433</t>
  </si>
  <si>
    <t>21434</t>
  </si>
  <si>
    <t>21435</t>
  </si>
  <si>
    <t>21436</t>
  </si>
  <si>
    <t>21437</t>
  </si>
  <si>
    <t>21438</t>
  </si>
  <si>
    <t>21439</t>
  </si>
  <si>
    <t>21441</t>
  </si>
  <si>
    <t>214410</t>
  </si>
  <si>
    <t>214411</t>
  </si>
  <si>
    <t>214412</t>
  </si>
  <si>
    <t>214413</t>
  </si>
  <si>
    <t>214414</t>
  </si>
  <si>
    <t>214415</t>
  </si>
  <si>
    <t>214416</t>
  </si>
  <si>
    <t>214417</t>
  </si>
  <si>
    <t>214418</t>
  </si>
  <si>
    <t>214419</t>
  </si>
  <si>
    <t>21442</t>
  </si>
  <si>
    <t>214420</t>
  </si>
  <si>
    <t>214421</t>
  </si>
  <si>
    <t>21443</t>
  </si>
  <si>
    <t>21444</t>
  </si>
  <si>
    <t>21445</t>
  </si>
  <si>
    <t>21446</t>
  </si>
  <si>
    <t>21447</t>
  </si>
  <si>
    <t>21448</t>
  </si>
  <si>
    <t>21449</t>
  </si>
  <si>
    <t>21451</t>
  </si>
  <si>
    <t>214510</t>
  </si>
  <si>
    <t>214511</t>
  </si>
  <si>
    <t>214512</t>
  </si>
  <si>
    <t>214513</t>
  </si>
  <si>
    <t>214514</t>
  </si>
  <si>
    <t>214515</t>
  </si>
  <si>
    <t>214516</t>
  </si>
  <si>
    <t>214517</t>
  </si>
  <si>
    <t>214518</t>
  </si>
  <si>
    <t>214519</t>
  </si>
  <si>
    <t>21452</t>
  </si>
  <si>
    <t>214520</t>
  </si>
  <si>
    <t>214521</t>
  </si>
  <si>
    <t>21453</t>
  </si>
  <si>
    <t>21454</t>
  </si>
  <si>
    <t>21455</t>
  </si>
  <si>
    <t>21456</t>
  </si>
  <si>
    <t>21457</t>
  </si>
  <si>
    <t>21458</t>
  </si>
  <si>
    <t>21459</t>
  </si>
  <si>
    <t>21461</t>
  </si>
  <si>
    <t>214610</t>
  </si>
  <si>
    <t>214611</t>
  </si>
  <si>
    <t>214612</t>
  </si>
  <si>
    <t>214613</t>
  </si>
  <si>
    <t>214614</t>
  </si>
  <si>
    <t>214615</t>
  </si>
  <si>
    <t>214616</t>
  </si>
  <si>
    <t>214617</t>
  </si>
  <si>
    <t>214618</t>
  </si>
  <si>
    <t>214619</t>
  </si>
  <si>
    <t>21462</t>
  </si>
  <si>
    <t>214620</t>
  </si>
  <si>
    <t>214621</t>
  </si>
  <si>
    <t>21463</t>
  </si>
  <si>
    <t>21464</t>
  </si>
  <si>
    <t>21465</t>
  </si>
  <si>
    <t>21466</t>
  </si>
  <si>
    <t>21467</t>
  </si>
  <si>
    <t>21468</t>
  </si>
  <si>
    <t>21469</t>
  </si>
  <si>
    <t>21531</t>
  </si>
  <si>
    <t>215310</t>
  </si>
  <si>
    <t>215311</t>
  </si>
  <si>
    <t>215312</t>
  </si>
  <si>
    <t>215313</t>
  </si>
  <si>
    <t>215314</t>
  </si>
  <si>
    <t>215315</t>
  </si>
  <si>
    <t>215316</t>
  </si>
  <si>
    <t>215317</t>
  </si>
  <si>
    <t>215318</t>
  </si>
  <si>
    <t>215319</t>
  </si>
  <si>
    <t>21532</t>
  </si>
  <si>
    <t>215320</t>
  </si>
  <si>
    <t>215321</t>
  </si>
  <si>
    <t>21533</t>
  </si>
  <si>
    <t>21534</t>
  </si>
  <si>
    <t>21535</t>
  </si>
  <si>
    <t>21536</t>
  </si>
  <si>
    <t>21537</t>
  </si>
  <si>
    <t>21538</t>
  </si>
  <si>
    <t>21539</t>
  </si>
  <si>
    <t>21541</t>
  </si>
  <si>
    <t>215410</t>
  </si>
  <si>
    <t>215411</t>
  </si>
  <si>
    <t>215412</t>
  </si>
  <si>
    <t>215413</t>
  </si>
  <si>
    <t>215414</t>
  </si>
  <si>
    <t>215415</t>
  </si>
  <si>
    <t>215416</t>
  </si>
  <si>
    <t>215417</t>
  </si>
  <si>
    <t>215418</t>
  </si>
  <si>
    <t>215419</t>
  </si>
  <si>
    <t>21542</t>
  </si>
  <si>
    <t>215420</t>
  </si>
  <si>
    <t>215421</t>
  </si>
  <si>
    <t>21543</t>
  </si>
  <si>
    <t>21544</t>
  </si>
  <si>
    <t>21545</t>
  </si>
  <si>
    <t>21546</t>
  </si>
  <si>
    <t>21547</t>
  </si>
  <si>
    <t>21548</t>
  </si>
  <si>
    <t>21549</t>
  </si>
  <si>
    <t>21551</t>
  </si>
  <si>
    <t>215510</t>
  </si>
  <si>
    <t>215511</t>
  </si>
  <si>
    <t>215512</t>
  </si>
  <si>
    <t>215513</t>
  </si>
  <si>
    <t>215514</t>
  </si>
  <si>
    <t>215515</t>
  </si>
  <si>
    <t>215516</t>
  </si>
  <si>
    <t>215517</t>
  </si>
  <si>
    <t>215518</t>
  </si>
  <si>
    <t>215519</t>
  </si>
  <si>
    <t>21552</t>
  </si>
  <si>
    <t>215520</t>
  </si>
  <si>
    <t>215521</t>
  </si>
  <si>
    <t>21553</t>
  </si>
  <si>
    <t>21554</t>
  </si>
  <si>
    <t>21555</t>
  </si>
  <si>
    <t>21556</t>
  </si>
  <si>
    <t>21557</t>
  </si>
  <si>
    <t>21558</t>
  </si>
  <si>
    <t>21559</t>
  </si>
  <si>
    <t>21561</t>
  </si>
  <si>
    <t>215610</t>
  </si>
  <si>
    <t>215611</t>
  </si>
  <si>
    <t>215612</t>
  </si>
  <si>
    <t>215613</t>
  </si>
  <si>
    <t>215614</t>
  </si>
  <si>
    <t>215615</t>
  </si>
  <si>
    <t>215616</t>
  </si>
  <si>
    <t>215617</t>
  </si>
  <si>
    <t>215618</t>
  </si>
  <si>
    <t>215619</t>
  </si>
  <si>
    <t>21562</t>
  </si>
  <si>
    <t>215620</t>
  </si>
  <si>
    <t>215621</t>
  </si>
  <si>
    <t>21563</t>
  </si>
  <si>
    <t>21564</t>
  </si>
  <si>
    <t>21565</t>
  </si>
  <si>
    <t>21566</t>
  </si>
  <si>
    <t>21567</t>
  </si>
  <si>
    <t>21568</t>
  </si>
  <si>
    <t>21569</t>
  </si>
  <si>
    <t>22131</t>
  </si>
  <si>
    <t>221310</t>
  </si>
  <si>
    <t>221311</t>
  </si>
  <si>
    <t>221312</t>
  </si>
  <si>
    <t>221313</t>
  </si>
  <si>
    <t>221314</t>
  </si>
  <si>
    <t>221315</t>
  </si>
  <si>
    <t>221316</t>
  </si>
  <si>
    <t>221317</t>
  </si>
  <si>
    <t>221318</t>
  </si>
  <si>
    <t>221319</t>
  </si>
  <si>
    <t>22132</t>
  </si>
  <si>
    <t>221320</t>
  </si>
  <si>
    <t>221321</t>
  </si>
  <si>
    <t>22133</t>
  </si>
  <si>
    <t>22134</t>
  </si>
  <si>
    <t>22135</t>
  </si>
  <si>
    <t>22136</t>
  </si>
  <si>
    <t>22137</t>
  </si>
  <si>
    <t>22138</t>
  </si>
  <si>
    <t>22139</t>
  </si>
  <si>
    <t>22141</t>
  </si>
  <si>
    <t>221410</t>
  </si>
  <si>
    <t>221411</t>
  </si>
  <si>
    <t>221412</t>
  </si>
  <si>
    <t>221413</t>
  </si>
  <si>
    <t>221414</t>
  </si>
  <si>
    <t>221415</t>
  </si>
  <si>
    <t>221416</t>
  </si>
  <si>
    <t>221417</t>
  </si>
  <si>
    <t>221418</t>
  </si>
  <si>
    <t>221419</t>
  </si>
  <si>
    <t>22142</t>
  </si>
  <si>
    <t>221420</t>
  </si>
  <si>
    <t>221421</t>
  </si>
  <si>
    <t>22143</t>
  </si>
  <si>
    <t>22144</t>
  </si>
  <si>
    <t>22145</t>
  </si>
  <si>
    <t>22146</t>
  </si>
  <si>
    <t>22147</t>
  </si>
  <si>
    <t>22148</t>
  </si>
  <si>
    <t>22149</t>
  </si>
  <si>
    <t>22151</t>
  </si>
  <si>
    <t>221510</t>
  </si>
  <si>
    <t>221511</t>
  </si>
  <si>
    <t>221512</t>
  </si>
  <si>
    <t>221513</t>
  </si>
  <si>
    <t>221514</t>
  </si>
  <si>
    <t>221515</t>
  </si>
  <si>
    <t>221516</t>
  </si>
  <si>
    <t>221517</t>
  </si>
  <si>
    <t>221518</t>
  </si>
  <si>
    <t>221519</t>
  </si>
  <si>
    <t>22152</t>
  </si>
  <si>
    <t>221520</t>
  </si>
  <si>
    <t>221521</t>
  </si>
  <si>
    <t>22153</t>
  </si>
  <si>
    <t>22154</t>
  </si>
  <si>
    <t>22155</t>
  </si>
  <si>
    <t>22156</t>
  </si>
  <si>
    <t>22157</t>
  </si>
  <si>
    <t>22158</t>
  </si>
  <si>
    <t>22159</t>
  </si>
  <si>
    <t>22161</t>
  </si>
  <si>
    <t>221610</t>
  </si>
  <si>
    <t>221611</t>
  </si>
  <si>
    <t>221612</t>
  </si>
  <si>
    <t>221613</t>
  </si>
  <si>
    <t>221614</t>
  </si>
  <si>
    <t>221615</t>
  </si>
  <si>
    <t>221616</t>
  </si>
  <si>
    <t>221617</t>
  </si>
  <si>
    <t>221618</t>
  </si>
  <si>
    <t>221619</t>
  </si>
  <si>
    <t>22162</t>
  </si>
  <si>
    <t>221620</t>
  </si>
  <si>
    <t>221621</t>
  </si>
  <si>
    <t>22163</t>
  </si>
  <si>
    <t>22164</t>
  </si>
  <si>
    <t>22165</t>
  </si>
  <si>
    <t>22166</t>
  </si>
  <si>
    <t>22167</t>
  </si>
  <si>
    <t>22168</t>
  </si>
  <si>
    <t>22169</t>
  </si>
  <si>
    <t>22231</t>
  </si>
  <si>
    <t>222310</t>
  </si>
  <si>
    <t>222311</t>
  </si>
  <si>
    <t>222312</t>
  </si>
  <si>
    <t>222313</t>
  </si>
  <si>
    <t>222314</t>
  </si>
  <si>
    <t>222315</t>
  </si>
  <si>
    <t>222316</t>
  </si>
  <si>
    <t>222317</t>
  </si>
  <si>
    <t>222318</t>
  </si>
  <si>
    <t>222319</t>
  </si>
  <si>
    <t>22232</t>
  </si>
  <si>
    <t>222320</t>
  </si>
  <si>
    <t>222321</t>
  </si>
  <si>
    <t>22233</t>
  </si>
  <si>
    <t>22234</t>
  </si>
  <si>
    <t>22235</t>
  </si>
  <si>
    <t>22236</t>
  </si>
  <si>
    <t>22237</t>
  </si>
  <si>
    <t>22238</t>
  </si>
  <si>
    <t>22239</t>
  </si>
  <si>
    <t>22241</t>
  </si>
  <si>
    <t>222410</t>
  </si>
  <si>
    <t>222411</t>
  </si>
  <si>
    <t>222412</t>
  </si>
  <si>
    <t>222413</t>
  </si>
  <si>
    <t>222414</t>
  </si>
  <si>
    <t>222415</t>
  </si>
  <si>
    <t>222416</t>
  </si>
  <si>
    <t>222417</t>
  </si>
  <si>
    <t>222418</t>
  </si>
  <si>
    <t>222419</t>
  </si>
  <si>
    <t>22242</t>
  </si>
  <si>
    <t>222420</t>
  </si>
  <si>
    <t>222421</t>
  </si>
  <si>
    <t>22243</t>
  </si>
  <si>
    <t>22244</t>
  </si>
  <si>
    <t>22245</t>
  </si>
  <si>
    <t>22246</t>
  </si>
  <si>
    <t>22247</t>
  </si>
  <si>
    <t>22248</t>
  </si>
  <si>
    <t>22249</t>
  </si>
  <si>
    <t>22251</t>
  </si>
  <si>
    <t>222510</t>
  </si>
  <si>
    <t>222511</t>
  </si>
  <si>
    <t>222512</t>
  </si>
  <si>
    <t>222513</t>
  </si>
  <si>
    <t>222514</t>
  </si>
  <si>
    <t>222515</t>
  </si>
  <si>
    <t>222516</t>
  </si>
  <si>
    <t>222517</t>
  </si>
  <si>
    <t>222518</t>
  </si>
  <si>
    <t>222519</t>
  </si>
  <si>
    <t>22252</t>
  </si>
  <si>
    <t>222520</t>
  </si>
  <si>
    <t>222521</t>
  </si>
  <si>
    <t>22253</t>
  </si>
  <si>
    <t>22254</t>
  </si>
  <si>
    <t>22255</t>
  </si>
  <si>
    <t>22256</t>
  </si>
  <si>
    <t>22257</t>
  </si>
  <si>
    <t>22258</t>
  </si>
  <si>
    <t>22259</t>
  </si>
  <si>
    <t>22261</t>
  </si>
  <si>
    <t>222610</t>
  </si>
  <si>
    <t>222611</t>
  </si>
  <si>
    <t>222612</t>
  </si>
  <si>
    <t>222613</t>
  </si>
  <si>
    <t>222614</t>
  </si>
  <si>
    <t>222615</t>
  </si>
  <si>
    <t>222616</t>
  </si>
  <si>
    <t>222617</t>
  </si>
  <si>
    <t>222618</t>
  </si>
  <si>
    <t>222619</t>
  </si>
  <si>
    <t>22262</t>
  </si>
  <si>
    <t>222620</t>
  </si>
  <si>
    <t>222621</t>
  </si>
  <si>
    <t>22263</t>
  </si>
  <si>
    <t>22264</t>
  </si>
  <si>
    <t>22265</t>
  </si>
  <si>
    <t>22266</t>
  </si>
  <si>
    <t>22267</t>
  </si>
  <si>
    <t>22268</t>
  </si>
  <si>
    <t>22269</t>
  </si>
  <si>
    <t>223132</t>
  </si>
  <si>
    <t>223133</t>
  </si>
  <si>
    <t>223134</t>
  </si>
  <si>
    <t>223135</t>
  </si>
  <si>
    <t>223142</t>
  </si>
  <si>
    <t>223143</t>
  </si>
  <si>
    <t>223144</t>
  </si>
  <si>
    <t>223145</t>
  </si>
  <si>
    <t>223152</t>
  </si>
  <si>
    <t>223153</t>
  </si>
  <si>
    <t>223154</t>
  </si>
  <si>
    <t>223155</t>
  </si>
  <si>
    <t>22331</t>
  </si>
  <si>
    <t>223310</t>
  </si>
  <si>
    <t>223311</t>
  </si>
  <si>
    <t>223312</t>
  </si>
  <si>
    <t>223313</t>
  </si>
  <si>
    <t>223314</t>
  </si>
  <si>
    <t>223315</t>
  </si>
  <si>
    <t>223316</t>
  </si>
  <si>
    <t>223317</t>
  </si>
  <si>
    <t>223318</t>
  </si>
  <si>
    <t>223319</t>
  </si>
  <si>
    <t>22332</t>
  </si>
  <si>
    <t>223320</t>
  </si>
  <si>
    <t>223321</t>
  </si>
  <si>
    <t>22333</t>
  </si>
  <si>
    <t>22334</t>
  </si>
  <si>
    <t>22335</t>
  </si>
  <si>
    <t>22336</t>
  </si>
  <si>
    <t>22337</t>
  </si>
  <si>
    <t>22338</t>
  </si>
  <si>
    <t>22339</t>
  </si>
  <si>
    <t>22341</t>
  </si>
  <si>
    <t>223410</t>
  </si>
  <si>
    <t>223411</t>
  </si>
  <si>
    <t>223412</t>
  </si>
  <si>
    <t>223413</t>
  </si>
  <si>
    <t>223414</t>
  </si>
  <si>
    <t>223415</t>
  </si>
  <si>
    <t>223416</t>
  </si>
  <si>
    <t>223417</t>
  </si>
  <si>
    <t>223418</t>
  </si>
  <si>
    <t>223419</t>
  </si>
  <si>
    <t>22342</t>
  </si>
  <si>
    <t>223420</t>
  </si>
  <si>
    <t>223421</t>
  </si>
  <si>
    <t>22343</t>
  </si>
  <si>
    <t>22344</t>
  </si>
  <si>
    <t>22345</t>
  </si>
  <si>
    <t>22346</t>
  </si>
  <si>
    <t>22347</t>
  </si>
  <si>
    <t>22348</t>
  </si>
  <si>
    <t>22349</t>
  </si>
  <si>
    <t>22351</t>
  </si>
  <si>
    <t>223510</t>
  </si>
  <si>
    <t>223511</t>
  </si>
  <si>
    <t>223512</t>
  </si>
  <si>
    <t>223513</t>
  </si>
  <si>
    <t>223514</t>
  </si>
  <si>
    <t>223515</t>
  </si>
  <si>
    <t>223516</t>
  </si>
  <si>
    <t>223517</t>
  </si>
  <si>
    <t>223518</t>
  </si>
  <si>
    <t>223519</t>
  </si>
  <si>
    <t>22352</t>
  </si>
  <si>
    <t>223520</t>
  </si>
  <si>
    <t>223521</t>
  </si>
  <si>
    <t>22353</t>
  </si>
  <si>
    <t>22354</t>
  </si>
  <si>
    <t>22355</t>
  </si>
  <si>
    <t>22356</t>
  </si>
  <si>
    <t>22357</t>
  </si>
  <si>
    <t>22358</t>
  </si>
  <si>
    <t>22359</t>
  </si>
  <si>
    <t>22361</t>
  </si>
  <si>
    <t>223610</t>
  </si>
  <si>
    <t>223611</t>
  </si>
  <si>
    <t>223612</t>
  </si>
  <si>
    <t>223613</t>
  </si>
  <si>
    <t>223614</t>
  </si>
  <si>
    <t>223615</t>
  </si>
  <si>
    <t>223616</t>
  </si>
  <si>
    <t>223617</t>
  </si>
  <si>
    <t>223618</t>
  </si>
  <si>
    <t>223619</t>
  </si>
  <si>
    <t>22362</t>
  </si>
  <si>
    <t>223620</t>
  </si>
  <si>
    <t>223621</t>
  </si>
  <si>
    <t>22363</t>
  </si>
  <si>
    <t>22364</t>
  </si>
  <si>
    <t>22365</t>
  </si>
  <si>
    <t>22366</t>
  </si>
  <si>
    <t>22367</t>
  </si>
  <si>
    <t>22368</t>
  </si>
  <si>
    <t>22369</t>
  </si>
  <si>
    <t>224132</t>
  </si>
  <si>
    <t>224133</t>
  </si>
  <si>
    <t>224134</t>
  </si>
  <si>
    <t>224135</t>
  </si>
  <si>
    <t>224142</t>
  </si>
  <si>
    <t>224143</t>
  </si>
  <si>
    <t>224144</t>
  </si>
  <si>
    <t>224145</t>
  </si>
  <si>
    <t>224152</t>
  </si>
  <si>
    <t>224153</t>
  </si>
  <si>
    <t>224154</t>
  </si>
  <si>
    <t>224155</t>
  </si>
  <si>
    <t>22431</t>
  </si>
  <si>
    <t>224310</t>
  </si>
  <si>
    <t>224311</t>
  </si>
  <si>
    <t>224312</t>
  </si>
  <si>
    <t>224313</t>
  </si>
  <si>
    <t>224314</t>
  </si>
  <si>
    <t>224315</t>
  </si>
  <si>
    <t>224316</t>
  </si>
  <si>
    <t>224317</t>
  </si>
  <si>
    <t>224318</t>
  </si>
  <si>
    <t>224319</t>
  </si>
  <si>
    <t>22432</t>
  </si>
  <si>
    <t>224320</t>
  </si>
  <si>
    <t>224321</t>
  </si>
  <si>
    <t>22433</t>
  </si>
  <si>
    <t>22434</t>
  </si>
  <si>
    <t>22435</t>
  </si>
  <si>
    <t>22436</t>
  </si>
  <si>
    <t>22437</t>
  </si>
  <si>
    <t>22438</t>
  </si>
  <si>
    <t>22439</t>
  </si>
  <si>
    <t>22441</t>
  </si>
  <si>
    <t>224410</t>
  </si>
  <si>
    <t>224411</t>
  </si>
  <si>
    <t>224412</t>
  </si>
  <si>
    <t>224413</t>
  </si>
  <si>
    <t>224414</t>
  </si>
  <si>
    <t>224415</t>
  </si>
  <si>
    <t>224416</t>
  </si>
  <si>
    <t>224417</t>
  </si>
  <si>
    <t>224418</t>
  </si>
  <si>
    <t>224419</t>
  </si>
  <si>
    <t>22442</t>
  </si>
  <si>
    <t>224420</t>
  </si>
  <si>
    <t>224421</t>
  </si>
  <si>
    <t>22443</t>
  </si>
  <si>
    <t>22444</t>
  </si>
  <si>
    <t>22445</t>
  </si>
  <si>
    <t>22446</t>
  </si>
  <si>
    <t>22447</t>
  </si>
  <si>
    <t>22448</t>
  </si>
  <si>
    <t>22449</t>
  </si>
  <si>
    <t>22451</t>
  </si>
  <si>
    <t>224510</t>
  </si>
  <si>
    <t>224511</t>
  </si>
  <si>
    <t>224512</t>
  </si>
  <si>
    <t>224513</t>
  </si>
  <si>
    <t>224514</t>
  </si>
  <si>
    <t>224515</t>
  </si>
  <si>
    <t>224516</t>
  </si>
  <si>
    <t>224517</t>
  </si>
  <si>
    <t>224518</t>
  </si>
  <si>
    <t>224519</t>
  </si>
  <si>
    <t>22452</t>
  </si>
  <si>
    <t>224520</t>
  </si>
  <si>
    <t>224521</t>
  </si>
  <si>
    <t>22453</t>
  </si>
  <si>
    <t>22454</t>
  </si>
  <si>
    <t>22455</t>
  </si>
  <si>
    <t>22456</t>
  </si>
  <si>
    <t>22457</t>
  </si>
  <si>
    <t>22458</t>
  </si>
  <si>
    <t>22459</t>
  </si>
  <si>
    <t>22461</t>
  </si>
  <si>
    <t>224610</t>
  </si>
  <si>
    <t>224611</t>
  </si>
  <si>
    <t>224612</t>
  </si>
  <si>
    <t>224613</t>
  </si>
  <si>
    <t>224614</t>
  </si>
  <si>
    <t>224615</t>
  </si>
  <si>
    <t>224616</t>
  </si>
  <si>
    <t>224617</t>
  </si>
  <si>
    <t>224618</t>
  </si>
  <si>
    <t>224619</t>
  </si>
  <si>
    <t>22462</t>
  </si>
  <si>
    <t>224620</t>
  </si>
  <si>
    <t>224621</t>
  </si>
  <si>
    <t>22463</t>
  </si>
  <si>
    <t>22464</t>
  </si>
  <si>
    <t>22465</t>
  </si>
  <si>
    <t>22466</t>
  </si>
  <si>
    <t>22467</t>
  </si>
  <si>
    <t>22468</t>
  </si>
  <si>
    <t>22469</t>
  </si>
  <si>
    <t>22531</t>
  </si>
  <si>
    <t>225310</t>
  </si>
  <si>
    <t>225311</t>
  </si>
  <si>
    <t>225312</t>
  </si>
  <si>
    <t>225313</t>
  </si>
  <si>
    <t>225314</t>
  </si>
  <si>
    <t>225315</t>
  </si>
  <si>
    <t>225316</t>
  </si>
  <si>
    <t>225317</t>
  </si>
  <si>
    <t>225318</t>
  </si>
  <si>
    <t>225319</t>
  </si>
  <si>
    <t>22532</t>
  </si>
  <si>
    <t>225320</t>
  </si>
  <si>
    <t>225321</t>
  </si>
  <si>
    <t>22533</t>
  </si>
  <si>
    <t>22534</t>
  </si>
  <si>
    <t>22535</t>
  </si>
  <si>
    <t>22536</t>
  </si>
  <si>
    <t>22537</t>
  </si>
  <si>
    <t>22538</t>
  </si>
  <si>
    <t>22539</t>
  </si>
  <si>
    <t>22541</t>
  </si>
  <si>
    <t>225410</t>
  </si>
  <si>
    <t>225411</t>
  </si>
  <si>
    <t>225412</t>
  </si>
  <si>
    <t>225413</t>
  </si>
  <si>
    <t>225414</t>
  </si>
  <si>
    <t>225415</t>
  </si>
  <si>
    <t>225416</t>
  </si>
  <si>
    <t>225417</t>
  </si>
  <si>
    <t>225418</t>
  </si>
  <si>
    <t>225419</t>
  </si>
  <si>
    <t>22542</t>
  </si>
  <si>
    <t>225420</t>
  </si>
  <si>
    <t>225421</t>
  </si>
  <si>
    <t>22543</t>
  </si>
  <si>
    <t>22544</t>
  </si>
  <si>
    <t>22545</t>
  </si>
  <si>
    <t>22546</t>
  </si>
  <si>
    <t>22547</t>
  </si>
  <si>
    <t>22548</t>
  </si>
  <si>
    <t>22549</t>
  </si>
  <si>
    <t>22551</t>
  </si>
  <si>
    <t>225510</t>
  </si>
  <si>
    <t>225511</t>
  </si>
  <si>
    <t>225512</t>
  </si>
  <si>
    <t>225513</t>
  </si>
  <si>
    <t>225514</t>
  </si>
  <si>
    <t>225515</t>
  </si>
  <si>
    <t>225516</t>
  </si>
  <si>
    <t>225517</t>
  </si>
  <si>
    <t>225518</t>
  </si>
  <si>
    <t>225519</t>
  </si>
  <si>
    <t>22552</t>
  </si>
  <si>
    <t>225520</t>
  </si>
  <si>
    <t>225521</t>
  </si>
  <si>
    <t>22553</t>
  </si>
  <si>
    <t>22554</t>
  </si>
  <si>
    <t>22555</t>
  </si>
  <si>
    <t>22556</t>
  </si>
  <si>
    <t>22557</t>
  </si>
  <si>
    <t>22558</t>
  </si>
  <si>
    <t>22559</t>
  </si>
  <si>
    <t>22561</t>
  </si>
  <si>
    <t>225610</t>
  </si>
  <si>
    <t>225611</t>
  </si>
  <si>
    <t>225612</t>
  </si>
  <si>
    <t>225613</t>
  </si>
  <si>
    <t>225614</t>
  </si>
  <si>
    <t>225615</t>
  </si>
  <si>
    <t>225616</t>
  </si>
  <si>
    <t>225617</t>
  </si>
  <si>
    <t>225618</t>
  </si>
  <si>
    <t>225619</t>
  </si>
  <si>
    <t>22562</t>
  </si>
  <si>
    <t>225620</t>
  </si>
  <si>
    <t>225621</t>
  </si>
  <si>
    <t>22563</t>
  </si>
  <si>
    <t>22564</t>
  </si>
  <si>
    <t>22565</t>
  </si>
  <si>
    <t>22566</t>
  </si>
  <si>
    <t>22567</t>
  </si>
  <si>
    <t>22568</t>
  </si>
  <si>
    <t>22569</t>
  </si>
  <si>
    <t>23131</t>
  </si>
  <si>
    <t>231310</t>
  </si>
  <si>
    <t>231311</t>
  </si>
  <si>
    <t>231312</t>
  </si>
  <si>
    <t>231313</t>
  </si>
  <si>
    <t>231314</t>
  </si>
  <si>
    <t>231315</t>
  </si>
  <si>
    <t>231316</t>
  </si>
  <si>
    <t>231317</t>
  </si>
  <si>
    <t>231318</t>
  </si>
  <si>
    <t>231319</t>
  </si>
  <si>
    <t>23132</t>
  </si>
  <si>
    <t>231320</t>
  </si>
  <si>
    <t>231321</t>
  </si>
  <si>
    <t>23133</t>
  </si>
  <si>
    <t>23134</t>
  </si>
  <si>
    <t>23135</t>
  </si>
  <si>
    <t>23136</t>
  </si>
  <si>
    <t>23137</t>
  </si>
  <si>
    <t>23138</t>
  </si>
  <si>
    <t>23139</t>
  </si>
  <si>
    <t>23141</t>
  </si>
  <si>
    <t>231410</t>
  </si>
  <si>
    <t>231411</t>
  </si>
  <si>
    <t>231412</t>
  </si>
  <si>
    <t>231413</t>
  </si>
  <si>
    <t>231414</t>
  </si>
  <si>
    <t>231415</t>
  </si>
  <si>
    <t>231416</t>
  </si>
  <si>
    <t>231417</t>
  </si>
  <si>
    <t>231418</t>
  </si>
  <si>
    <t>231419</t>
  </si>
  <si>
    <t>23142</t>
  </si>
  <si>
    <t>231420</t>
  </si>
  <si>
    <t>231421</t>
  </si>
  <si>
    <t>23143</t>
  </si>
  <si>
    <t>23144</t>
  </si>
  <si>
    <t>23145</t>
  </si>
  <si>
    <t>23146</t>
  </si>
  <si>
    <t>23147</t>
  </si>
  <si>
    <t>23148</t>
  </si>
  <si>
    <t>23149</t>
  </si>
  <si>
    <t>23151</t>
  </si>
  <si>
    <t>231510</t>
  </si>
  <si>
    <t>231511</t>
  </si>
  <si>
    <t>231512</t>
  </si>
  <si>
    <t>231513</t>
  </si>
  <si>
    <t>231514</t>
  </si>
  <si>
    <t>231515</t>
  </si>
  <si>
    <t>231516</t>
  </si>
  <si>
    <t>231517</t>
  </si>
  <si>
    <t>231518</t>
  </si>
  <si>
    <t>231519</t>
  </si>
  <si>
    <t>23152</t>
  </si>
  <si>
    <t>231520</t>
  </si>
  <si>
    <t>231521</t>
  </si>
  <si>
    <t>23153</t>
  </si>
  <si>
    <t>23154</t>
  </si>
  <si>
    <t>23155</t>
  </si>
  <si>
    <t>23156</t>
  </si>
  <si>
    <t>23157</t>
  </si>
  <si>
    <t>23158</t>
  </si>
  <si>
    <t>23159</t>
  </si>
  <si>
    <t>23231</t>
  </si>
  <si>
    <t>232310</t>
  </si>
  <si>
    <t>232311</t>
  </si>
  <si>
    <t>232312</t>
  </si>
  <si>
    <t>232313</t>
  </si>
  <si>
    <t>232314</t>
  </si>
  <si>
    <t>232315</t>
  </si>
  <si>
    <t>232316</t>
  </si>
  <si>
    <t>232317</t>
  </si>
  <si>
    <t>232318</t>
  </si>
  <si>
    <t>232319</t>
  </si>
  <si>
    <t>23232</t>
  </si>
  <si>
    <t>232320</t>
  </si>
  <si>
    <t>232321</t>
  </si>
  <si>
    <t>23233</t>
  </si>
  <si>
    <t>23234</t>
  </si>
  <si>
    <t>23235</t>
  </si>
  <si>
    <t>23236</t>
  </si>
  <si>
    <t>23237</t>
  </si>
  <si>
    <t>23238</t>
  </si>
  <si>
    <t>23239</t>
  </si>
  <si>
    <t>23241</t>
  </si>
  <si>
    <t>232410</t>
  </si>
  <si>
    <t>232411</t>
  </si>
  <si>
    <t>232412</t>
  </si>
  <si>
    <t>232413</t>
  </si>
  <si>
    <t>232414</t>
  </si>
  <si>
    <t>232415</t>
  </si>
  <si>
    <t>232416</t>
  </si>
  <si>
    <t>232417</t>
  </si>
  <si>
    <t>232418</t>
  </si>
  <si>
    <t>232419</t>
  </si>
  <si>
    <t>23242</t>
  </si>
  <si>
    <t>232420</t>
  </si>
  <si>
    <t>232421</t>
  </si>
  <si>
    <t>23243</t>
  </si>
  <si>
    <t>23244</t>
  </si>
  <si>
    <t>23245</t>
  </si>
  <si>
    <t>23246</t>
  </si>
  <si>
    <t>23247</t>
  </si>
  <si>
    <t>23248</t>
  </si>
  <si>
    <t>23249</t>
  </si>
  <si>
    <t>23251</t>
  </si>
  <si>
    <t>232510</t>
  </si>
  <si>
    <t>232511</t>
  </si>
  <si>
    <t>232512</t>
  </si>
  <si>
    <t>232513</t>
  </si>
  <si>
    <t>232514</t>
  </si>
  <si>
    <t>232515</t>
  </si>
  <si>
    <t>232516</t>
  </si>
  <si>
    <t>232517</t>
  </si>
  <si>
    <t>232518</t>
  </si>
  <si>
    <t>232519</t>
  </si>
  <si>
    <t>23252</t>
  </si>
  <si>
    <t>232520</t>
  </si>
  <si>
    <t>232521</t>
  </si>
  <si>
    <t>23253</t>
  </si>
  <si>
    <t>23254</t>
  </si>
  <si>
    <t>23255</t>
  </si>
  <si>
    <t>23256</t>
  </si>
  <si>
    <t>23257</t>
  </si>
  <si>
    <t>23258</t>
  </si>
  <si>
    <t>23259</t>
  </si>
  <si>
    <t>23331</t>
  </si>
  <si>
    <t>233310</t>
  </si>
  <si>
    <t>233311</t>
  </si>
  <si>
    <t>233312</t>
  </si>
  <si>
    <t>233313</t>
  </si>
  <si>
    <t>233314</t>
  </si>
  <si>
    <t>233315</t>
  </si>
  <si>
    <t>233316</t>
  </si>
  <si>
    <t>233317</t>
  </si>
  <si>
    <t>233318</t>
  </si>
  <si>
    <t>233319</t>
  </si>
  <si>
    <t>23332</t>
  </si>
  <si>
    <t>233320</t>
  </si>
  <si>
    <t>233321</t>
  </si>
  <si>
    <t>23333</t>
  </si>
  <si>
    <t>23334</t>
  </si>
  <si>
    <t>23335</t>
  </si>
  <si>
    <t>23336</t>
  </si>
  <si>
    <t>23337</t>
  </si>
  <si>
    <t>23338</t>
  </si>
  <si>
    <t>23339</t>
  </si>
  <si>
    <t>23341</t>
  </si>
  <si>
    <t>233410</t>
  </si>
  <si>
    <t>233411</t>
  </si>
  <si>
    <t>233412</t>
  </si>
  <si>
    <t>233413</t>
  </si>
  <si>
    <t>233414</t>
  </si>
  <si>
    <t>233415</t>
  </si>
  <si>
    <t>233416</t>
  </si>
  <si>
    <t>233417</t>
  </si>
  <si>
    <t>233418</t>
  </si>
  <si>
    <t>233419</t>
  </si>
  <si>
    <t>23342</t>
  </si>
  <si>
    <t>233420</t>
  </si>
  <si>
    <t>233421</t>
  </si>
  <si>
    <t>23343</t>
  </si>
  <si>
    <t>23344</t>
  </si>
  <si>
    <t>23345</t>
  </si>
  <si>
    <t>23346</t>
  </si>
  <si>
    <t>23347</t>
  </si>
  <si>
    <t>23348</t>
  </si>
  <si>
    <t>23349</t>
  </si>
  <si>
    <t>23351</t>
  </si>
  <si>
    <t>233510</t>
  </si>
  <si>
    <t>233511</t>
  </si>
  <si>
    <t>233512</t>
  </si>
  <si>
    <t>233513</t>
  </si>
  <si>
    <t>233514</t>
  </si>
  <si>
    <t>233515</t>
  </si>
  <si>
    <t>233516</t>
  </si>
  <si>
    <t>233517</t>
  </si>
  <si>
    <t>233518</t>
  </si>
  <si>
    <t>233519</t>
  </si>
  <si>
    <t>23352</t>
  </si>
  <si>
    <t>233520</t>
  </si>
  <si>
    <t>233521</t>
  </si>
  <si>
    <t>23353</t>
  </si>
  <si>
    <t>23354</t>
  </si>
  <si>
    <t>23355</t>
  </si>
  <si>
    <t>23356</t>
  </si>
  <si>
    <t>23357</t>
  </si>
  <si>
    <t>23358</t>
  </si>
  <si>
    <t>23359</t>
  </si>
  <si>
    <t>23431</t>
  </si>
  <si>
    <t>234310</t>
  </si>
  <si>
    <t>234311</t>
  </si>
  <si>
    <t>234312</t>
  </si>
  <si>
    <t>234313</t>
  </si>
  <si>
    <t>234314</t>
  </si>
  <si>
    <t>234315</t>
  </si>
  <si>
    <t>234316</t>
  </si>
  <si>
    <t>234317</t>
  </si>
  <si>
    <t>234318</t>
  </si>
  <si>
    <t>234319</t>
  </si>
  <si>
    <t>23432</t>
  </si>
  <si>
    <t>234320</t>
  </si>
  <si>
    <t>234321</t>
  </si>
  <si>
    <t>23433</t>
  </si>
  <si>
    <t>23434</t>
  </si>
  <si>
    <t>23435</t>
  </si>
  <si>
    <t>23436</t>
  </si>
  <si>
    <t>23437</t>
  </si>
  <si>
    <t>23438</t>
  </si>
  <si>
    <t>23439</t>
  </si>
  <si>
    <t>23441</t>
  </si>
  <si>
    <t>234410</t>
  </si>
  <si>
    <t>234411</t>
  </si>
  <si>
    <t>234412</t>
  </si>
  <si>
    <t>234413</t>
  </si>
  <si>
    <t>234414</t>
  </si>
  <si>
    <t>234415</t>
  </si>
  <si>
    <t>234416</t>
  </si>
  <si>
    <t>234417</t>
  </si>
  <si>
    <t>234418</t>
  </si>
  <si>
    <t>234419</t>
  </si>
  <si>
    <t>23442</t>
  </si>
  <si>
    <t>234420</t>
  </si>
  <si>
    <t>234421</t>
  </si>
  <si>
    <t>23443</t>
  </si>
  <si>
    <t>23444</t>
  </si>
  <si>
    <t>23445</t>
  </si>
  <si>
    <t>23446</t>
  </si>
  <si>
    <t>23447</t>
  </si>
  <si>
    <t>23448</t>
  </si>
  <si>
    <t>23449</t>
  </si>
  <si>
    <t>23451</t>
  </si>
  <si>
    <t>234510</t>
  </si>
  <si>
    <t>234511</t>
  </si>
  <si>
    <t>234512</t>
  </si>
  <si>
    <t>234513</t>
  </si>
  <si>
    <t>234514</t>
  </si>
  <si>
    <t>234515</t>
  </si>
  <si>
    <t>234516</t>
  </si>
  <si>
    <t>234517</t>
  </si>
  <si>
    <t>234518</t>
  </si>
  <si>
    <t>234519</t>
  </si>
  <si>
    <t>23452</t>
  </si>
  <si>
    <t>234520</t>
  </si>
  <si>
    <t>234521</t>
  </si>
  <si>
    <t>23453</t>
  </si>
  <si>
    <t>23454</t>
  </si>
  <si>
    <t>23455</t>
  </si>
  <si>
    <t>23456</t>
  </si>
  <si>
    <t>23457</t>
  </si>
  <si>
    <t>23458</t>
  </si>
  <si>
    <t>23459</t>
  </si>
  <si>
    <t>23531</t>
  </si>
  <si>
    <t>235310</t>
  </si>
  <si>
    <t>235311</t>
  </si>
  <si>
    <t>235312</t>
  </si>
  <si>
    <t>235313</t>
  </si>
  <si>
    <t>235314</t>
  </si>
  <si>
    <t>235315</t>
  </si>
  <si>
    <t>235316</t>
  </si>
  <si>
    <t>235317</t>
  </si>
  <si>
    <t>235318</t>
  </si>
  <si>
    <t>235319</t>
  </si>
  <si>
    <t>23532</t>
  </si>
  <si>
    <t>235320</t>
  </si>
  <si>
    <t>235321</t>
  </si>
  <si>
    <t>23533</t>
  </si>
  <si>
    <t>23534</t>
  </si>
  <si>
    <t>23535</t>
  </si>
  <si>
    <t>23536</t>
  </si>
  <si>
    <t>23537</t>
  </si>
  <si>
    <t>23538</t>
  </si>
  <si>
    <t>23539</t>
  </si>
  <si>
    <t>23541</t>
  </si>
  <si>
    <t>235410</t>
  </si>
  <si>
    <t>235411</t>
  </si>
  <si>
    <t>235412</t>
  </si>
  <si>
    <t>235413</t>
  </si>
  <si>
    <t>235414</t>
  </si>
  <si>
    <t>235415</t>
  </si>
  <si>
    <t>235416</t>
  </si>
  <si>
    <t>235417</t>
  </si>
  <si>
    <t>235418</t>
  </si>
  <si>
    <t>235419</t>
  </si>
  <si>
    <t>23542</t>
  </si>
  <si>
    <t>235420</t>
  </si>
  <si>
    <t>235421</t>
  </si>
  <si>
    <t>23543</t>
  </si>
  <si>
    <t>23544</t>
  </si>
  <si>
    <t>23545</t>
  </si>
  <si>
    <t>23546</t>
  </si>
  <si>
    <t>23547</t>
  </si>
  <si>
    <t>23548</t>
  </si>
  <si>
    <t>23549</t>
  </si>
  <si>
    <t>23551</t>
  </si>
  <si>
    <t>235510</t>
  </si>
  <si>
    <t>235511</t>
  </si>
  <si>
    <t>235512</t>
  </si>
  <si>
    <t>235513</t>
  </si>
  <si>
    <t>235514</t>
  </si>
  <si>
    <t>235515</t>
  </si>
  <si>
    <t>235516</t>
  </si>
  <si>
    <t>235517</t>
  </si>
  <si>
    <t>235518</t>
  </si>
  <si>
    <t>235519</t>
  </si>
  <si>
    <t>23552</t>
  </si>
  <si>
    <t>235520</t>
  </si>
  <si>
    <t>235521</t>
  </si>
  <si>
    <t>23553</t>
  </si>
  <si>
    <t>23554</t>
  </si>
  <si>
    <t>23555</t>
  </si>
  <si>
    <t>23556</t>
  </si>
  <si>
    <t>23557</t>
  </si>
  <si>
    <t>23558</t>
  </si>
  <si>
    <t>23559</t>
  </si>
  <si>
    <t>24131</t>
  </si>
  <si>
    <t>241310</t>
  </si>
  <si>
    <t>241311</t>
  </si>
  <si>
    <t>241312</t>
  </si>
  <si>
    <t>241313</t>
  </si>
  <si>
    <t>241314</t>
  </si>
  <si>
    <t>241315</t>
  </si>
  <si>
    <t>241316</t>
  </si>
  <si>
    <t>241317</t>
  </si>
  <si>
    <t>241318</t>
  </si>
  <si>
    <t>241319</t>
  </si>
  <si>
    <t>24132</t>
  </si>
  <si>
    <t>241320</t>
  </si>
  <si>
    <t>241321</t>
  </si>
  <si>
    <t>24133</t>
  </si>
  <si>
    <t>24134</t>
  </si>
  <si>
    <t>24135</t>
  </si>
  <si>
    <t>24136</t>
  </si>
  <si>
    <t>24137</t>
  </si>
  <si>
    <t>24138</t>
  </si>
  <si>
    <t>24139</t>
  </si>
  <si>
    <t>24141</t>
  </si>
  <si>
    <t>241410</t>
  </si>
  <si>
    <t>241411</t>
  </si>
  <si>
    <t>241412</t>
  </si>
  <si>
    <t>241413</t>
  </si>
  <si>
    <t>241414</t>
  </si>
  <si>
    <t>241415</t>
  </si>
  <si>
    <t>241416</t>
  </si>
  <si>
    <t>241417</t>
  </si>
  <si>
    <t>241418</t>
  </si>
  <si>
    <t>241419</t>
  </si>
  <si>
    <t>24142</t>
  </si>
  <si>
    <t>241420</t>
  </si>
  <si>
    <t>241421</t>
  </si>
  <si>
    <t>24143</t>
  </si>
  <si>
    <t>24144</t>
  </si>
  <si>
    <t>24145</t>
  </si>
  <si>
    <t>24146</t>
  </si>
  <si>
    <t>24147</t>
  </si>
  <si>
    <t>24148</t>
  </si>
  <si>
    <t>24149</t>
  </si>
  <si>
    <t>24151</t>
  </si>
  <si>
    <t>241510</t>
  </si>
  <si>
    <t>241511</t>
  </si>
  <si>
    <t>241512</t>
  </si>
  <si>
    <t>241513</t>
  </si>
  <si>
    <t>241514</t>
  </si>
  <si>
    <t>241515</t>
  </si>
  <si>
    <t>241516</t>
  </si>
  <si>
    <t>241517</t>
  </si>
  <si>
    <t>241518</t>
  </si>
  <si>
    <t>241519</t>
  </si>
  <si>
    <t>24152</t>
  </si>
  <si>
    <t>241520</t>
  </si>
  <si>
    <t>241521</t>
  </si>
  <si>
    <t>24153</t>
  </si>
  <si>
    <t>24154</t>
  </si>
  <si>
    <t>24155</t>
  </si>
  <si>
    <t>24156</t>
  </si>
  <si>
    <t>24157</t>
  </si>
  <si>
    <t>24158</t>
  </si>
  <si>
    <t>24159</t>
  </si>
  <si>
    <t>24231</t>
  </si>
  <si>
    <t>242310</t>
  </si>
  <si>
    <t>242311</t>
  </si>
  <si>
    <t>242312</t>
  </si>
  <si>
    <t>242313</t>
  </si>
  <si>
    <t>242314</t>
  </si>
  <si>
    <t>242315</t>
  </si>
  <si>
    <t>242316</t>
  </si>
  <si>
    <t>242317</t>
  </si>
  <si>
    <t>242318</t>
  </si>
  <si>
    <t>242319</t>
  </si>
  <si>
    <t>24232</t>
  </si>
  <si>
    <t>242320</t>
  </si>
  <si>
    <t>242321</t>
  </si>
  <si>
    <t>24233</t>
  </si>
  <si>
    <t>24234</t>
  </si>
  <si>
    <t>24235</t>
  </si>
  <si>
    <t>24236</t>
  </si>
  <si>
    <t>24237</t>
  </si>
  <si>
    <t>24238</t>
  </si>
  <si>
    <t>24239</t>
  </si>
  <si>
    <t>24241</t>
  </si>
  <si>
    <t>242410</t>
  </si>
  <si>
    <t>242411</t>
  </si>
  <si>
    <t>242412</t>
  </si>
  <si>
    <t>242413</t>
  </si>
  <si>
    <t>242414</t>
  </si>
  <si>
    <t>242415</t>
  </si>
  <si>
    <t>242416</t>
  </si>
  <si>
    <t>242417</t>
  </si>
  <si>
    <t>242418</t>
  </si>
  <si>
    <t>242419</t>
  </si>
  <si>
    <t>24242</t>
  </si>
  <si>
    <t>242420</t>
  </si>
  <si>
    <t>242421</t>
  </si>
  <si>
    <t>24243</t>
  </si>
  <si>
    <t>24244</t>
  </si>
  <si>
    <t>24245</t>
  </si>
  <si>
    <t>24246</t>
  </si>
  <si>
    <t>24247</t>
  </si>
  <si>
    <t>24248</t>
  </si>
  <si>
    <t>24249</t>
  </si>
  <si>
    <t>24251</t>
  </si>
  <si>
    <t>242510</t>
  </si>
  <si>
    <t>242511</t>
  </si>
  <si>
    <t>242512</t>
  </si>
  <si>
    <t>242513</t>
  </si>
  <si>
    <t>242514</t>
  </si>
  <si>
    <t>242515</t>
  </si>
  <si>
    <t>242516</t>
  </si>
  <si>
    <t>242517</t>
  </si>
  <si>
    <t>242518</t>
  </si>
  <si>
    <t>242519</t>
  </si>
  <si>
    <t>24252</t>
  </si>
  <si>
    <t>242520</t>
  </si>
  <si>
    <t>242521</t>
  </si>
  <si>
    <t>24253</t>
  </si>
  <si>
    <t>24254</t>
  </si>
  <si>
    <t>24255</t>
  </si>
  <si>
    <t>24256</t>
  </si>
  <si>
    <t>24257</t>
  </si>
  <si>
    <t>24258</t>
  </si>
  <si>
    <t>24259</t>
  </si>
  <si>
    <t>24331</t>
  </si>
  <si>
    <t>243310</t>
  </si>
  <si>
    <t>243311</t>
  </si>
  <si>
    <t>243312</t>
  </si>
  <si>
    <t>243313</t>
  </si>
  <si>
    <t>243314</t>
  </si>
  <si>
    <t>243315</t>
  </si>
  <si>
    <t>243316</t>
  </si>
  <si>
    <t>243317</t>
  </si>
  <si>
    <t>243318</t>
  </si>
  <si>
    <t>243319</t>
  </si>
  <si>
    <t>24332</t>
  </si>
  <si>
    <t>243320</t>
  </si>
  <si>
    <t>243321</t>
  </si>
  <si>
    <t>24333</t>
  </si>
  <si>
    <t>24334</t>
  </si>
  <si>
    <t>24335</t>
  </si>
  <si>
    <t>24336</t>
  </si>
  <si>
    <t>24337</t>
  </si>
  <si>
    <t>24338</t>
  </si>
  <si>
    <t>24339</t>
  </si>
  <si>
    <t>24341</t>
  </si>
  <si>
    <t>243410</t>
  </si>
  <si>
    <t>243411</t>
  </si>
  <si>
    <t>243412</t>
  </si>
  <si>
    <t>243413</t>
  </si>
  <si>
    <t>243414</t>
  </si>
  <si>
    <t>243415</t>
  </si>
  <si>
    <t>243416</t>
  </si>
  <si>
    <t>243417</t>
  </si>
  <si>
    <t>243418</t>
  </si>
  <si>
    <t>243419</t>
  </si>
  <si>
    <t>24342</t>
  </si>
  <si>
    <t>243420</t>
  </si>
  <si>
    <t>243421</t>
  </si>
  <si>
    <t>24343</t>
  </si>
  <si>
    <t>24344</t>
  </si>
  <si>
    <t>24345</t>
  </si>
  <si>
    <t>24346</t>
  </si>
  <si>
    <t>24347</t>
  </si>
  <si>
    <t>24348</t>
  </si>
  <si>
    <t>24349</t>
  </si>
  <si>
    <t>24351</t>
  </si>
  <si>
    <t>243510</t>
  </si>
  <si>
    <t>243511</t>
  </si>
  <si>
    <t>243512</t>
  </si>
  <si>
    <t>243513</t>
  </si>
  <si>
    <t>243514</t>
  </si>
  <si>
    <t>243515</t>
  </si>
  <si>
    <t>243516</t>
  </si>
  <si>
    <t>243517</t>
  </si>
  <si>
    <t>243518</t>
  </si>
  <si>
    <t>243519</t>
  </si>
  <si>
    <t>24352</t>
  </si>
  <si>
    <t>243520</t>
  </si>
  <si>
    <t>243521</t>
  </si>
  <si>
    <t>24353</t>
  </si>
  <si>
    <t>24354</t>
  </si>
  <si>
    <t>24355</t>
  </si>
  <si>
    <t>24356</t>
  </si>
  <si>
    <t>24357</t>
  </si>
  <si>
    <t>24358</t>
  </si>
  <si>
    <t>24359</t>
  </si>
  <si>
    <t>24431</t>
  </si>
  <si>
    <t>244310</t>
  </si>
  <si>
    <t>244311</t>
  </si>
  <si>
    <t>244312</t>
  </si>
  <si>
    <t>244313</t>
  </si>
  <si>
    <t>244314</t>
  </si>
  <si>
    <t>244315</t>
  </si>
  <si>
    <t>244316</t>
  </si>
  <si>
    <t>244317</t>
  </si>
  <si>
    <t>244318</t>
  </si>
  <si>
    <t>244319</t>
  </si>
  <si>
    <t>24432</t>
  </si>
  <si>
    <t>244320</t>
  </si>
  <si>
    <t>244321</t>
  </si>
  <si>
    <t>24433</t>
  </si>
  <si>
    <t>24434</t>
  </si>
  <si>
    <t>24435</t>
  </si>
  <si>
    <t>24436</t>
  </si>
  <si>
    <t>24437</t>
  </si>
  <si>
    <t>24438</t>
  </si>
  <si>
    <t>24439</t>
  </si>
  <si>
    <t>24441</t>
  </si>
  <si>
    <t>244410</t>
  </si>
  <si>
    <t>244411</t>
  </si>
  <si>
    <t>244412</t>
  </si>
  <si>
    <t>244413</t>
  </si>
  <si>
    <t>244414</t>
  </si>
  <si>
    <t>244415</t>
  </si>
  <si>
    <t>244416</t>
  </si>
  <si>
    <t>244417</t>
  </si>
  <si>
    <t>244418</t>
  </si>
  <si>
    <t>244419</t>
  </si>
  <si>
    <t>24442</t>
  </si>
  <si>
    <t>244420</t>
  </si>
  <si>
    <t>244421</t>
  </si>
  <si>
    <t>24443</t>
  </si>
  <si>
    <t>24444</t>
  </si>
  <si>
    <t>24445</t>
  </si>
  <si>
    <t>24446</t>
  </si>
  <si>
    <t>24447</t>
  </si>
  <si>
    <t>24448</t>
  </si>
  <si>
    <t>24449</t>
  </si>
  <si>
    <t>24451</t>
  </si>
  <si>
    <t>244510</t>
  </si>
  <si>
    <t>244511</t>
  </si>
  <si>
    <t>244512</t>
  </si>
  <si>
    <t>244513</t>
  </si>
  <si>
    <t>244514</t>
  </si>
  <si>
    <t>244515</t>
  </si>
  <si>
    <t>244516</t>
  </si>
  <si>
    <t>244517</t>
  </si>
  <si>
    <t>244518</t>
  </si>
  <si>
    <t>244519</t>
  </si>
  <si>
    <t>24452</t>
  </si>
  <si>
    <t>244520</t>
  </si>
  <si>
    <t>244521</t>
  </si>
  <si>
    <t>24453</t>
  </si>
  <si>
    <t>24454</t>
  </si>
  <si>
    <t>24455</t>
  </si>
  <si>
    <t>24456</t>
  </si>
  <si>
    <t>24457</t>
  </si>
  <si>
    <t>24458</t>
  </si>
  <si>
    <t>24459</t>
  </si>
  <si>
    <t>24531</t>
  </si>
  <si>
    <t>245310</t>
  </si>
  <si>
    <t>245311</t>
  </si>
  <si>
    <t>245312</t>
  </si>
  <si>
    <t>245313</t>
  </si>
  <si>
    <t>245314</t>
  </si>
  <si>
    <t>245315</t>
  </si>
  <si>
    <t>245316</t>
  </si>
  <si>
    <t>245317</t>
  </si>
  <si>
    <t>245318</t>
  </si>
  <si>
    <t>245319</t>
  </si>
  <si>
    <t>24532</t>
  </si>
  <si>
    <t>245320</t>
  </si>
  <si>
    <t>245321</t>
  </si>
  <si>
    <t>24533</t>
  </si>
  <si>
    <t>24534</t>
  </si>
  <si>
    <t>24535</t>
  </si>
  <si>
    <t>24536</t>
  </si>
  <si>
    <t>24537</t>
  </si>
  <si>
    <t>24538</t>
  </si>
  <si>
    <t>24539</t>
  </si>
  <si>
    <t>24541</t>
  </si>
  <si>
    <t>245410</t>
  </si>
  <si>
    <t>245411</t>
  </si>
  <si>
    <t>245412</t>
  </si>
  <si>
    <t>245413</t>
  </si>
  <si>
    <t>245414</t>
  </si>
  <si>
    <t>245415</t>
  </si>
  <si>
    <t>245416</t>
  </si>
  <si>
    <t>245417</t>
  </si>
  <si>
    <t>245418</t>
  </si>
  <si>
    <t>245419</t>
  </si>
  <si>
    <t>24542</t>
  </si>
  <si>
    <t>245420</t>
  </si>
  <si>
    <t>245421</t>
  </si>
  <si>
    <t>24543</t>
  </si>
  <si>
    <t>24544</t>
  </si>
  <si>
    <t>24545</t>
  </si>
  <si>
    <t>24546</t>
  </si>
  <si>
    <t>24547</t>
  </si>
  <si>
    <t>24548</t>
  </si>
  <si>
    <t>24549</t>
  </si>
  <si>
    <t>24551</t>
  </si>
  <si>
    <t>245510</t>
  </si>
  <si>
    <t>245511</t>
  </si>
  <si>
    <t>245512</t>
  </si>
  <si>
    <t>245513</t>
  </si>
  <si>
    <t>245514</t>
  </si>
  <si>
    <t>245515</t>
  </si>
  <si>
    <t>245516</t>
  </si>
  <si>
    <t>245517</t>
  </si>
  <si>
    <t>245518</t>
  </si>
  <si>
    <t>245519</t>
  </si>
  <si>
    <t>24552</t>
  </si>
  <si>
    <t>245520</t>
  </si>
  <si>
    <t>245521</t>
  </si>
  <si>
    <t>24553</t>
  </si>
  <si>
    <t>24554</t>
  </si>
  <si>
    <t>24555</t>
  </si>
  <si>
    <t>24556</t>
  </si>
  <si>
    <t>24557</t>
  </si>
  <si>
    <t>24558</t>
  </si>
  <si>
    <t>24559</t>
  </si>
  <si>
    <t>31131</t>
  </si>
  <si>
    <t>311310</t>
  </si>
  <si>
    <t>311311</t>
  </si>
  <si>
    <t>311312</t>
  </si>
  <si>
    <t>311313</t>
  </si>
  <si>
    <t>311314</t>
  </si>
  <si>
    <t>311315</t>
  </si>
  <si>
    <t>311316</t>
  </si>
  <si>
    <t>311317</t>
  </si>
  <si>
    <t>311318</t>
  </si>
  <si>
    <t>311319</t>
  </si>
  <si>
    <t>31132</t>
  </si>
  <si>
    <t>311320</t>
  </si>
  <si>
    <t>311321</t>
  </si>
  <si>
    <t>31133</t>
  </si>
  <si>
    <t>31134</t>
  </si>
  <si>
    <t>31135</t>
  </si>
  <si>
    <t>31136</t>
  </si>
  <si>
    <t>31137</t>
  </si>
  <si>
    <t>31138</t>
  </si>
  <si>
    <t>31139</t>
  </si>
  <si>
    <t>31141</t>
  </si>
  <si>
    <t>311410</t>
  </si>
  <si>
    <t>311411</t>
  </si>
  <si>
    <t>311412</t>
  </si>
  <si>
    <t>311413</t>
  </si>
  <si>
    <t>311414</t>
  </si>
  <si>
    <t>311415</t>
  </si>
  <si>
    <t>311416</t>
  </si>
  <si>
    <t>311417</t>
  </si>
  <si>
    <t>311418</t>
  </si>
  <si>
    <t>311419</t>
  </si>
  <si>
    <t>31142</t>
  </si>
  <si>
    <t>311420</t>
  </si>
  <si>
    <t>311421</t>
  </si>
  <si>
    <t>31143</t>
  </si>
  <si>
    <t>31144</t>
  </si>
  <si>
    <t>31145</t>
  </si>
  <si>
    <t>31146</t>
  </si>
  <si>
    <t>31147</t>
  </si>
  <si>
    <t>31148</t>
  </si>
  <si>
    <t>31149</t>
  </si>
  <si>
    <t>31151</t>
  </si>
  <si>
    <t>311510</t>
  </si>
  <si>
    <t>311511</t>
  </si>
  <si>
    <t>311512</t>
  </si>
  <si>
    <t>311513</t>
  </si>
  <si>
    <t>311514</t>
  </si>
  <si>
    <t>311515</t>
  </si>
  <si>
    <t>311516</t>
  </si>
  <si>
    <t>311517</t>
  </si>
  <si>
    <t>311518</t>
  </si>
  <si>
    <t>311519</t>
  </si>
  <si>
    <t>31152</t>
  </si>
  <si>
    <t>311520</t>
  </si>
  <si>
    <t>311521</t>
  </si>
  <si>
    <t>31153</t>
  </si>
  <si>
    <t>31154</t>
  </si>
  <si>
    <t>31155</t>
  </si>
  <si>
    <t>31156</t>
  </si>
  <si>
    <t>31157</t>
  </si>
  <si>
    <t>31158</t>
  </si>
  <si>
    <t>31159</t>
  </si>
  <si>
    <t>31161</t>
  </si>
  <si>
    <t>311610</t>
  </si>
  <si>
    <t>311611</t>
  </si>
  <si>
    <t>311612</t>
  </si>
  <si>
    <t>311613</t>
  </si>
  <si>
    <t>311614</t>
  </si>
  <si>
    <t>311615</t>
  </si>
  <si>
    <t>311616</t>
  </si>
  <si>
    <t>311617</t>
  </si>
  <si>
    <t>311618</t>
  </si>
  <si>
    <t>311619</t>
  </si>
  <si>
    <t>31162</t>
  </si>
  <si>
    <t>311620</t>
  </si>
  <si>
    <t>311621</t>
  </si>
  <si>
    <t>31163</t>
  </si>
  <si>
    <t>31164</t>
  </si>
  <si>
    <t>31165</t>
  </si>
  <si>
    <t>31166</t>
  </si>
  <si>
    <t>31167</t>
  </si>
  <si>
    <t>31168</t>
  </si>
  <si>
    <t>31169</t>
  </si>
  <si>
    <t>31231</t>
  </si>
  <si>
    <t>312310</t>
  </si>
  <si>
    <t>312311</t>
  </si>
  <si>
    <t>312312</t>
  </si>
  <si>
    <t>312313</t>
  </si>
  <si>
    <t>312314</t>
  </si>
  <si>
    <t>312315</t>
  </si>
  <si>
    <t>312316</t>
  </si>
  <si>
    <t>312317</t>
  </si>
  <si>
    <t>312318</t>
  </si>
  <si>
    <t>312319</t>
  </si>
  <si>
    <t>31232</t>
  </si>
  <si>
    <t>312320</t>
  </si>
  <si>
    <t>312321</t>
  </si>
  <si>
    <t>31233</t>
  </si>
  <si>
    <t>31234</t>
  </si>
  <si>
    <t>31235</t>
  </si>
  <si>
    <t>31236</t>
  </si>
  <si>
    <t>31237</t>
  </si>
  <si>
    <t>31238</t>
  </si>
  <si>
    <t>31239</t>
  </si>
  <si>
    <t>31241</t>
  </si>
  <si>
    <t>312410</t>
  </si>
  <si>
    <t>312411</t>
  </si>
  <si>
    <t>312412</t>
  </si>
  <si>
    <t>312413</t>
  </si>
  <si>
    <t>312414</t>
  </si>
  <si>
    <t>312415</t>
  </si>
  <si>
    <t>312416</t>
  </si>
  <si>
    <t>312417</t>
  </si>
  <si>
    <t>312418</t>
  </si>
  <si>
    <t>312419</t>
  </si>
  <si>
    <t>31242</t>
  </si>
  <si>
    <t>312420</t>
  </si>
  <si>
    <t>312421</t>
  </si>
  <si>
    <t>31243</t>
  </si>
  <si>
    <t>31244</t>
  </si>
  <si>
    <t>31245</t>
  </si>
  <si>
    <t>31246</t>
  </si>
  <si>
    <t>31247</t>
  </si>
  <si>
    <t>31248</t>
  </si>
  <si>
    <t>31249</t>
  </si>
  <si>
    <t>31251</t>
  </si>
  <si>
    <t>312510</t>
  </si>
  <si>
    <t>312511</t>
  </si>
  <si>
    <t>312512</t>
  </si>
  <si>
    <t>312513</t>
  </si>
  <si>
    <t>312514</t>
  </si>
  <si>
    <t>312515</t>
  </si>
  <si>
    <t>312516</t>
  </si>
  <si>
    <t>312517</t>
  </si>
  <si>
    <t>312518</t>
  </si>
  <si>
    <t>312519</t>
  </si>
  <si>
    <t>31252</t>
  </si>
  <si>
    <t>312520</t>
  </si>
  <si>
    <t>312521</t>
  </si>
  <si>
    <t>31253</t>
  </si>
  <si>
    <t>31254</t>
  </si>
  <si>
    <t>31255</t>
  </si>
  <si>
    <t>31256</t>
  </si>
  <si>
    <t>31257</t>
  </si>
  <si>
    <t>31258</t>
  </si>
  <si>
    <t>31259</t>
  </si>
  <si>
    <t>31261</t>
  </si>
  <si>
    <t>312610</t>
  </si>
  <si>
    <t>312611</t>
  </si>
  <si>
    <t>312612</t>
  </si>
  <si>
    <t>312613</t>
  </si>
  <si>
    <t>312614</t>
  </si>
  <si>
    <t>312615</t>
  </si>
  <si>
    <t>312616</t>
  </si>
  <si>
    <t>312617</t>
  </si>
  <si>
    <t>312618</t>
  </si>
  <si>
    <t>312619</t>
  </si>
  <si>
    <t>31262</t>
  </si>
  <si>
    <t>312620</t>
  </si>
  <si>
    <t>312621</t>
  </si>
  <si>
    <t>31263</t>
  </si>
  <si>
    <t>31264</t>
  </si>
  <si>
    <t>31265</t>
  </si>
  <si>
    <t>31266</t>
  </si>
  <si>
    <t>31267</t>
  </si>
  <si>
    <t>31268</t>
  </si>
  <si>
    <t>31269</t>
  </si>
  <si>
    <t>31331</t>
  </si>
  <si>
    <t>313310</t>
  </si>
  <si>
    <t>313311</t>
  </si>
  <si>
    <t>313312</t>
  </si>
  <si>
    <t>313313</t>
  </si>
  <si>
    <t>313314</t>
  </si>
  <si>
    <t>313315</t>
  </si>
  <si>
    <t>313316</t>
  </si>
  <si>
    <t>313317</t>
  </si>
  <si>
    <t>313318</t>
  </si>
  <si>
    <t>313319</t>
  </si>
  <si>
    <t>31332</t>
  </si>
  <si>
    <t>313320</t>
  </si>
  <si>
    <t>313321</t>
  </si>
  <si>
    <t>31333</t>
  </si>
  <si>
    <t>31334</t>
  </si>
  <si>
    <t>31335</t>
  </si>
  <si>
    <t>31336</t>
  </si>
  <si>
    <t>31337</t>
  </si>
  <si>
    <t>31338</t>
  </si>
  <si>
    <t>31339</t>
  </si>
  <si>
    <t>31341</t>
  </si>
  <si>
    <t>313410</t>
  </si>
  <si>
    <t>313411</t>
  </si>
  <si>
    <t>313412</t>
  </si>
  <si>
    <t>313413</t>
  </si>
  <si>
    <t>313414</t>
  </si>
  <si>
    <t>313415</t>
  </si>
  <si>
    <t>313416</t>
  </si>
  <si>
    <t>313417</t>
  </si>
  <si>
    <t>313418</t>
  </si>
  <si>
    <t>313419</t>
  </si>
  <si>
    <t>31342</t>
  </si>
  <si>
    <t>313420</t>
  </si>
  <si>
    <t>313421</t>
  </si>
  <si>
    <t>31343</t>
  </si>
  <si>
    <t>31344</t>
  </si>
  <si>
    <t>31345</t>
  </si>
  <si>
    <t>31346</t>
  </si>
  <si>
    <t>31347</t>
  </si>
  <si>
    <t>31348</t>
  </si>
  <si>
    <t>31349</t>
  </si>
  <si>
    <t>31351</t>
  </si>
  <si>
    <t>313510</t>
  </si>
  <si>
    <t>313511</t>
  </si>
  <si>
    <t>313512</t>
  </si>
  <si>
    <t>313513</t>
  </si>
  <si>
    <t>313514</t>
  </si>
  <si>
    <t>313515</t>
  </si>
  <si>
    <t>313516</t>
  </si>
  <si>
    <t>313517</t>
  </si>
  <si>
    <t>313518</t>
  </si>
  <si>
    <t>313519</t>
  </si>
  <si>
    <t>31352</t>
  </si>
  <si>
    <t>313520</t>
  </si>
  <si>
    <t>313521</t>
  </si>
  <si>
    <t>31353</t>
  </si>
  <si>
    <t>31354</t>
  </si>
  <si>
    <t>31355</t>
  </si>
  <si>
    <t>31356</t>
  </si>
  <si>
    <t>31357</t>
  </si>
  <si>
    <t>31358</t>
  </si>
  <si>
    <t>31359</t>
  </si>
  <si>
    <t>31361</t>
  </si>
  <si>
    <t>313610</t>
  </si>
  <si>
    <t>313611</t>
  </si>
  <si>
    <t>313612</t>
  </si>
  <si>
    <t>313613</t>
  </si>
  <si>
    <t>313614</t>
  </si>
  <si>
    <t>313615</t>
  </si>
  <si>
    <t>313616</t>
  </si>
  <si>
    <t>313617</t>
  </si>
  <si>
    <t>313618</t>
  </si>
  <si>
    <t>313619</t>
  </si>
  <si>
    <t>31362</t>
  </si>
  <si>
    <t>313620</t>
  </si>
  <si>
    <t>313621</t>
  </si>
  <si>
    <t>31363</t>
  </si>
  <si>
    <t>31364</t>
  </si>
  <si>
    <t>31365</t>
  </si>
  <si>
    <t>31366</t>
  </si>
  <si>
    <t>31367</t>
  </si>
  <si>
    <t>31368</t>
  </si>
  <si>
    <t>31369</t>
  </si>
  <si>
    <t>31431</t>
  </si>
  <si>
    <t>314310</t>
  </si>
  <si>
    <t>314311</t>
  </si>
  <si>
    <t>314312</t>
  </si>
  <si>
    <t>314313</t>
  </si>
  <si>
    <t>314314</t>
  </si>
  <si>
    <t>314315</t>
  </si>
  <si>
    <t>314316</t>
  </si>
  <si>
    <t>314317</t>
  </si>
  <si>
    <t>314318</t>
  </si>
  <si>
    <t>314319</t>
  </si>
  <si>
    <t>31432</t>
  </si>
  <si>
    <t>314320</t>
  </si>
  <si>
    <t>314321</t>
  </si>
  <si>
    <t>31433</t>
  </si>
  <si>
    <t>31434</t>
  </si>
  <si>
    <t>31435</t>
  </si>
  <si>
    <t>31436</t>
  </si>
  <si>
    <t>31437</t>
  </si>
  <si>
    <t>31438</t>
  </si>
  <si>
    <t>31439</t>
  </si>
  <si>
    <t>31441</t>
  </si>
  <si>
    <t>314410</t>
  </si>
  <si>
    <t>314411</t>
  </si>
  <si>
    <t>314412</t>
  </si>
  <si>
    <t>314413</t>
  </si>
  <si>
    <t>314414</t>
  </si>
  <si>
    <t>314415</t>
  </si>
  <si>
    <t>314416</t>
  </si>
  <si>
    <t>314417</t>
  </si>
  <si>
    <t>314418</t>
  </si>
  <si>
    <t>314419</t>
  </si>
  <si>
    <t>31442</t>
  </si>
  <si>
    <t>314420</t>
  </si>
  <si>
    <t>314421</t>
  </si>
  <si>
    <t>31443</t>
  </si>
  <si>
    <t>31444</t>
  </si>
  <si>
    <t>31445</t>
  </si>
  <si>
    <t>31446</t>
  </si>
  <si>
    <t>31447</t>
  </si>
  <si>
    <t>31448</t>
  </si>
  <si>
    <t>31449</t>
  </si>
  <si>
    <t>31451</t>
  </si>
  <si>
    <t>314510</t>
  </si>
  <si>
    <t>314511</t>
  </si>
  <si>
    <t>314512</t>
  </si>
  <si>
    <t>314513</t>
  </si>
  <si>
    <t>314514</t>
  </si>
  <si>
    <t>314515</t>
  </si>
  <si>
    <t>314516</t>
  </si>
  <si>
    <t>314517</t>
  </si>
  <si>
    <t>314518</t>
  </si>
  <si>
    <t>314519</t>
  </si>
  <si>
    <t>31452</t>
  </si>
  <si>
    <t>314520</t>
  </si>
  <si>
    <t>314521</t>
  </si>
  <si>
    <t>31453</t>
  </si>
  <si>
    <t>31454</t>
  </si>
  <si>
    <t>31455</t>
  </si>
  <si>
    <t>31456</t>
  </si>
  <si>
    <t>31457</t>
  </si>
  <si>
    <t>31458</t>
  </si>
  <si>
    <t>31459</t>
  </si>
  <si>
    <t>31461</t>
  </si>
  <si>
    <t>314610</t>
  </si>
  <si>
    <t>314611</t>
  </si>
  <si>
    <t>314612</t>
  </si>
  <si>
    <t>314613</t>
  </si>
  <si>
    <t>314614</t>
  </si>
  <si>
    <t>314615</t>
  </si>
  <si>
    <t>314616</t>
  </si>
  <si>
    <t>314617</t>
  </si>
  <si>
    <t>314618</t>
  </si>
  <si>
    <t>314619</t>
  </si>
  <si>
    <t>31462</t>
  </si>
  <si>
    <t>314620</t>
  </si>
  <si>
    <t>314621</t>
  </si>
  <si>
    <t>31463</t>
  </si>
  <si>
    <t>31464</t>
  </si>
  <si>
    <t>31465</t>
  </si>
  <si>
    <t>31466</t>
  </si>
  <si>
    <t>31467</t>
  </si>
  <si>
    <t>31468</t>
  </si>
  <si>
    <t>31469</t>
  </si>
  <si>
    <t>31531</t>
  </si>
  <si>
    <t>315310</t>
  </si>
  <si>
    <t>315311</t>
  </si>
  <si>
    <t>315312</t>
  </si>
  <si>
    <t>315313</t>
  </si>
  <si>
    <t>315314</t>
  </si>
  <si>
    <t>315315</t>
  </si>
  <si>
    <t>315316</t>
  </si>
  <si>
    <t>315317</t>
  </si>
  <si>
    <t>315318</t>
  </si>
  <si>
    <t>315319</t>
  </si>
  <si>
    <t>31532</t>
  </si>
  <si>
    <t>315320</t>
  </si>
  <si>
    <t>315321</t>
  </si>
  <si>
    <t>31533</t>
  </si>
  <si>
    <t>31534</t>
  </si>
  <si>
    <t>31535</t>
  </si>
  <si>
    <t>31536</t>
  </si>
  <si>
    <t>31537</t>
  </si>
  <si>
    <t>31538</t>
  </si>
  <si>
    <t>31539</t>
  </si>
  <si>
    <t>31541</t>
  </si>
  <si>
    <t>315410</t>
  </si>
  <si>
    <t>315411</t>
  </si>
  <si>
    <t>315412</t>
  </si>
  <si>
    <t>315413</t>
  </si>
  <si>
    <t>315414</t>
  </si>
  <si>
    <t>315415</t>
  </si>
  <si>
    <t>315416</t>
  </si>
  <si>
    <t>315417</t>
  </si>
  <si>
    <t>315418</t>
  </si>
  <si>
    <t>315419</t>
  </si>
  <si>
    <t>31542</t>
  </si>
  <si>
    <t>315420</t>
  </si>
  <si>
    <t>315421</t>
  </si>
  <si>
    <t>31543</t>
  </si>
  <si>
    <t>31544</t>
  </si>
  <si>
    <t>31545</t>
  </si>
  <si>
    <t>31546</t>
  </si>
  <si>
    <t>31547</t>
  </si>
  <si>
    <t>31548</t>
  </si>
  <si>
    <t>31549</t>
  </si>
  <si>
    <t>31551</t>
  </si>
  <si>
    <t>315510</t>
  </si>
  <si>
    <t>315511</t>
  </si>
  <si>
    <t>315512</t>
  </si>
  <si>
    <t>315513</t>
  </si>
  <si>
    <t>315514</t>
  </si>
  <si>
    <t>315515</t>
  </si>
  <si>
    <t>315516</t>
  </si>
  <si>
    <t>315517</t>
  </si>
  <si>
    <t>315518</t>
  </si>
  <si>
    <t>315519</t>
  </si>
  <si>
    <t>31552</t>
  </si>
  <si>
    <t>315520</t>
  </si>
  <si>
    <t>315521</t>
  </si>
  <si>
    <t>31553</t>
  </si>
  <si>
    <t>31554</t>
  </si>
  <si>
    <t>31555</t>
  </si>
  <si>
    <t>31556</t>
  </si>
  <si>
    <t>31557</t>
  </si>
  <si>
    <t>31558</t>
  </si>
  <si>
    <t>31559</t>
  </si>
  <si>
    <t>31561</t>
  </si>
  <si>
    <t>315610</t>
  </si>
  <si>
    <t>315611</t>
  </si>
  <si>
    <t>315612</t>
  </si>
  <si>
    <t>315613</t>
  </si>
  <si>
    <t>315614</t>
  </si>
  <si>
    <t>315615</t>
  </si>
  <si>
    <t>315616</t>
  </si>
  <si>
    <t>315617</t>
  </si>
  <si>
    <t>315618</t>
  </si>
  <si>
    <t>315619</t>
  </si>
  <si>
    <t>31562</t>
  </si>
  <si>
    <t>315620</t>
  </si>
  <si>
    <t>315621</t>
  </si>
  <si>
    <t>31563</t>
  </si>
  <si>
    <t>31564</t>
  </si>
  <si>
    <t>31565</t>
  </si>
  <si>
    <t>31566</t>
  </si>
  <si>
    <t>31567</t>
  </si>
  <si>
    <t>31568</t>
  </si>
  <si>
    <t>31569</t>
  </si>
  <si>
    <t>32131</t>
  </si>
  <si>
    <t>321310</t>
  </si>
  <si>
    <t>321311</t>
  </si>
  <si>
    <t>321312</t>
  </si>
  <si>
    <t>321313</t>
  </si>
  <si>
    <t>321314</t>
  </si>
  <si>
    <t>321315</t>
  </si>
  <si>
    <t>321316</t>
  </si>
  <si>
    <t>321317</t>
  </si>
  <si>
    <t>321318</t>
  </si>
  <si>
    <t>321319</t>
  </si>
  <si>
    <t>32132</t>
  </si>
  <si>
    <t>321320</t>
  </si>
  <si>
    <t>321321</t>
  </si>
  <si>
    <t>32133</t>
  </si>
  <si>
    <t>32134</t>
  </si>
  <si>
    <t>32135</t>
  </si>
  <si>
    <t>32136</t>
  </si>
  <si>
    <t>32137</t>
  </si>
  <si>
    <t>32138</t>
  </si>
  <si>
    <t>32139</t>
  </si>
  <si>
    <t>32141</t>
  </si>
  <si>
    <t>321410</t>
  </si>
  <si>
    <t>321411</t>
  </si>
  <si>
    <t>321412</t>
  </si>
  <si>
    <t>321413</t>
  </si>
  <si>
    <t>321414</t>
  </si>
  <si>
    <t>321415</t>
  </si>
  <si>
    <t>321416</t>
  </si>
  <si>
    <t>321417</t>
  </si>
  <si>
    <t>321418</t>
  </si>
  <si>
    <t>321419</t>
  </si>
  <si>
    <t>32142</t>
  </si>
  <si>
    <t>321420</t>
  </si>
  <si>
    <t>321421</t>
  </si>
  <si>
    <t>32143</t>
  </si>
  <si>
    <t>32144</t>
  </si>
  <si>
    <t>32145</t>
  </si>
  <si>
    <t>32146</t>
  </si>
  <si>
    <t>32147</t>
  </si>
  <si>
    <t>32148</t>
  </si>
  <si>
    <t>32149</t>
  </si>
  <si>
    <t>32151</t>
  </si>
  <si>
    <t>321510</t>
  </si>
  <si>
    <t>321511</t>
  </si>
  <si>
    <t>321512</t>
  </si>
  <si>
    <t>321513</t>
  </si>
  <si>
    <t>321514</t>
  </si>
  <si>
    <t>321515</t>
  </si>
  <si>
    <t>321516</t>
  </si>
  <si>
    <t>321517</t>
  </si>
  <si>
    <t>321518</t>
  </si>
  <si>
    <t>321519</t>
  </si>
  <si>
    <t>32152</t>
  </si>
  <si>
    <t>321520</t>
  </si>
  <si>
    <t>321521</t>
  </si>
  <si>
    <t>32153</t>
  </si>
  <si>
    <t>32154</t>
  </si>
  <si>
    <t>32155</t>
  </si>
  <si>
    <t>32156</t>
  </si>
  <si>
    <t>32157</t>
  </si>
  <si>
    <t>32158</t>
  </si>
  <si>
    <t>32159</t>
  </si>
  <si>
    <t>32161</t>
  </si>
  <si>
    <t>321610</t>
  </si>
  <si>
    <t>321611</t>
  </si>
  <si>
    <t>321612</t>
  </si>
  <si>
    <t>321613</t>
  </si>
  <si>
    <t>321614</t>
  </si>
  <si>
    <t>321615</t>
  </si>
  <si>
    <t>321616</t>
  </si>
  <si>
    <t>321617</t>
  </si>
  <si>
    <t>321618</t>
  </si>
  <si>
    <t>321619</t>
  </si>
  <si>
    <t>32162</t>
  </si>
  <si>
    <t>321620</t>
  </si>
  <si>
    <t>321621</t>
  </si>
  <si>
    <t>32163</t>
  </si>
  <si>
    <t>32164</t>
  </si>
  <si>
    <t>32165</t>
  </si>
  <si>
    <t>32166</t>
  </si>
  <si>
    <t>32167</t>
  </si>
  <si>
    <t>32168</t>
  </si>
  <si>
    <t>32169</t>
  </si>
  <si>
    <t>32231</t>
  </si>
  <si>
    <t>322310</t>
  </si>
  <si>
    <t>322311</t>
  </si>
  <si>
    <t>322312</t>
  </si>
  <si>
    <t>322313</t>
  </si>
  <si>
    <t>322314</t>
  </si>
  <si>
    <t>322315</t>
  </si>
  <si>
    <t>322316</t>
  </si>
  <si>
    <t>322317</t>
  </si>
  <si>
    <t>322318</t>
  </si>
  <si>
    <t>322319</t>
  </si>
  <si>
    <t>32232</t>
  </si>
  <si>
    <t>322320</t>
  </si>
  <si>
    <t>322321</t>
  </si>
  <si>
    <t>32233</t>
  </si>
  <si>
    <t>32234</t>
  </si>
  <si>
    <t>32235</t>
  </si>
  <si>
    <t>32236</t>
  </si>
  <si>
    <t>32237</t>
  </si>
  <si>
    <t>32238</t>
  </si>
  <si>
    <t>32239</t>
  </si>
  <si>
    <t>32241</t>
  </si>
  <si>
    <t>322410</t>
  </si>
  <si>
    <t>322411</t>
  </si>
  <si>
    <t>322412</t>
  </si>
  <si>
    <t>322413</t>
  </si>
  <si>
    <t>322414</t>
  </si>
  <si>
    <t>322415</t>
  </si>
  <si>
    <t>322416</t>
  </si>
  <si>
    <t>322417</t>
  </si>
  <si>
    <t>322418</t>
  </si>
  <si>
    <t>322419</t>
  </si>
  <si>
    <t>32242</t>
  </si>
  <si>
    <t>322420</t>
  </si>
  <si>
    <t>322421</t>
  </si>
  <si>
    <t>32243</t>
  </si>
  <si>
    <t>32244</t>
  </si>
  <si>
    <t>32245</t>
  </si>
  <si>
    <t>32246</t>
  </si>
  <si>
    <t>32247</t>
  </si>
  <si>
    <t>32248</t>
  </si>
  <si>
    <t>32249</t>
  </si>
  <si>
    <t>32251</t>
  </si>
  <si>
    <t>322510</t>
  </si>
  <si>
    <t>322511</t>
  </si>
  <si>
    <t>322512</t>
  </si>
  <si>
    <t>322513</t>
  </si>
  <si>
    <t>322514</t>
  </si>
  <si>
    <t>322515</t>
  </si>
  <si>
    <t>322516</t>
  </si>
  <si>
    <t>322517</t>
  </si>
  <si>
    <t>322518</t>
  </si>
  <si>
    <t>322519</t>
  </si>
  <si>
    <t>32252</t>
  </si>
  <si>
    <t>322520</t>
  </si>
  <si>
    <t>322521</t>
  </si>
  <si>
    <t>32253</t>
  </si>
  <si>
    <t>32254</t>
  </si>
  <si>
    <t>32255</t>
  </si>
  <si>
    <t>32256</t>
  </si>
  <si>
    <t>32257</t>
  </si>
  <si>
    <t>32258</t>
  </si>
  <si>
    <t>32259</t>
  </si>
  <si>
    <t>32261</t>
  </si>
  <si>
    <t>322610</t>
  </si>
  <si>
    <t>322611</t>
  </si>
  <si>
    <t>322612</t>
  </si>
  <si>
    <t>322613</t>
  </si>
  <si>
    <t>322614</t>
  </si>
  <si>
    <t>322615</t>
  </si>
  <si>
    <t>322616</t>
  </si>
  <si>
    <t>322617</t>
  </si>
  <si>
    <t>322618</t>
  </si>
  <si>
    <t>322619</t>
  </si>
  <si>
    <t>32262</t>
  </si>
  <si>
    <t>322620</t>
  </si>
  <si>
    <t>322621</t>
  </si>
  <si>
    <t>32263</t>
  </si>
  <si>
    <t>32264</t>
  </si>
  <si>
    <t>32265</t>
  </si>
  <si>
    <t>32266</t>
  </si>
  <si>
    <t>32267</t>
  </si>
  <si>
    <t>32268</t>
  </si>
  <si>
    <t>32269</t>
  </si>
  <si>
    <t>32331</t>
  </si>
  <si>
    <t>323310</t>
  </si>
  <si>
    <t>323311</t>
  </si>
  <si>
    <t>323312</t>
  </si>
  <si>
    <t>323313</t>
  </si>
  <si>
    <t>323314</t>
  </si>
  <si>
    <t>323315</t>
  </si>
  <si>
    <t>323316</t>
  </si>
  <si>
    <t>323317</t>
  </si>
  <si>
    <t>323318</t>
  </si>
  <si>
    <t>323319</t>
  </si>
  <si>
    <t>32332</t>
  </si>
  <si>
    <t>323320</t>
  </si>
  <si>
    <t>323321</t>
  </si>
  <si>
    <t>32333</t>
  </si>
  <si>
    <t>32334</t>
  </si>
  <si>
    <t>32335</t>
  </si>
  <si>
    <t>32336</t>
  </si>
  <si>
    <t>32337</t>
  </si>
  <si>
    <t>32338</t>
  </si>
  <si>
    <t>32339</t>
  </si>
  <si>
    <t>32341</t>
  </si>
  <si>
    <t>323410</t>
  </si>
  <si>
    <t>323411</t>
  </si>
  <si>
    <t>323412</t>
  </si>
  <si>
    <t>323413</t>
  </si>
  <si>
    <t>323414</t>
  </si>
  <si>
    <t>323415</t>
  </si>
  <si>
    <t>323416</t>
  </si>
  <si>
    <t>323417</t>
  </si>
  <si>
    <t>323418</t>
  </si>
  <si>
    <t>323419</t>
  </si>
  <si>
    <t>32342</t>
  </si>
  <si>
    <t>323420</t>
  </si>
  <si>
    <t>323421</t>
  </si>
  <si>
    <t>32343</t>
  </si>
  <si>
    <t>32344</t>
  </si>
  <si>
    <t>32345</t>
  </si>
  <si>
    <t>32346</t>
  </si>
  <si>
    <t>32347</t>
  </si>
  <si>
    <t>32348</t>
  </si>
  <si>
    <t>32349</t>
  </si>
  <si>
    <t>32351</t>
  </si>
  <si>
    <t>323510</t>
  </si>
  <si>
    <t>323511</t>
  </si>
  <si>
    <t>323512</t>
  </si>
  <si>
    <t>323513</t>
  </si>
  <si>
    <t>323514</t>
  </si>
  <si>
    <t>323515</t>
  </si>
  <si>
    <t>323516</t>
  </si>
  <si>
    <t>323517</t>
  </si>
  <si>
    <t>323518</t>
  </si>
  <si>
    <t>323519</t>
  </si>
  <si>
    <t>32352</t>
  </si>
  <si>
    <t>323520</t>
  </si>
  <si>
    <t>323521</t>
  </si>
  <si>
    <t>32353</t>
  </si>
  <si>
    <t>32354</t>
  </si>
  <si>
    <t>32355</t>
  </si>
  <si>
    <t>32356</t>
  </si>
  <si>
    <t>32357</t>
  </si>
  <si>
    <t>32358</t>
  </si>
  <si>
    <t>32359</t>
  </si>
  <si>
    <t>32361</t>
  </si>
  <si>
    <t>323610</t>
  </si>
  <si>
    <t>323611</t>
  </si>
  <si>
    <t>323612</t>
  </si>
  <si>
    <t>323613</t>
  </si>
  <si>
    <t>323614</t>
  </si>
  <si>
    <t>323615</t>
  </si>
  <si>
    <t>323616</t>
  </si>
  <si>
    <t>323617</t>
  </si>
  <si>
    <t>323618</t>
  </si>
  <si>
    <t>323619</t>
  </si>
  <si>
    <t>32362</t>
  </si>
  <si>
    <t>323620</t>
  </si>
  <si>
    <t>323621</t>
  </si>
  <si>
    <t>32363</t>
  </si>
  <si>
    <t>32364</t>
  </si>
  <si>
    <t>32365</t>
  </si>
  <si>
    <t>32366</t>
  </si>
  <si>
    <t>32367</t>
  </si>
  <si>
    <t>32368</t>
  </si>
  <si>
    <t>32369</t>
  </si>
  <si>
    <t>32431</t>
  </si>
  <si>
    <t>324310</t>
  </si>
  <si>
    <t>324311</t>
  </si>
  <si>
    <t>324312</t>
  </si>
  <si>
    <t>324313</t>
  </si>
  <si>
    <t>324314</t>
  </si>
  <si>
    <t>324315</t>
  </si>
  <si>
    <t>324316</t>
  </si>
  <si>
    <t>324317</t>
  </si>
  <si>
    <t>324318</t>
  </si>
  <si>
    <t>324319</t>
  </si>
  <si>
    <t>32432</t>
  </si>
  <si>
    <t>324320</t>
  </si>
  <si>
    <t>324321</t>
  </si>
  <si>
    <t>32433</t>
  </si>
  <si>
    <t>32434</t>
  </si>
  <si>
    <t>32435</t>
  </si>
  <si>
    <t>32436</t>
  </si>
  <si>
    <t>32437</t>
  </si>
  <si>
    <t>32438</t>
  </si>
  <si>
    <t>32439</t>
  </si>
  <si>
    <t>32441</t>
  </si>
  <si>
    <t>324410</t>
  </si>
  <si>
    <t>324411</t>
  </si>
  <si>
    <t>324412</t>
  </si>
  <si>
    <t>324413</t>
  </si>
  <si>
    <t>324414</t>
  </si>
  <si>
    <t>324415</t>
  </si>
  <si>
    <t>324416</t>
  </si>
  <si>
    <t>324417</t>
  </si>
  <si>
    <t>324418</t>
  </si>
  <si>
    <t>324419</t>
  </si>
  <si>
    <t>32442</t>
  </si>
  <si>
    <t>324420</t>
  </si>
  <si>
    <t>324421</t>
  </si>
  <si>
    <t>32443</t>
  </si>
  <si>
    <t>32444</t>
  </si>
  <si>
    <t>32445</t>
  </si>
  <si>
    <t>32446</t>
  </si>
  <si>
    <t>32447</t>
  </si>
  <si>
    <t>32448</t>
  </si>
  <si>
    <t>32449</t>
  </si>
  <si>
    <t>32451</t>
  </si>
  <si>
    <t>324510</t>
  </si>
  <si>
    <t>324511</t>
  </si>
  <si>
    <t>324512</t>
  </si>
  <si>
    <t>324513</t>
  </si>
  <si>
    <t>324514</t>
  </si>
  <si>
    <t>324515</t>
  </si>
  <si>
    <t>324516</t>
  </si>
  <si>
    <t>324517</t>
  </si>
  <si>
    <t>324518</t>
  </si>
  <si>
    <t>324519</t>
  </si>
  <si>
    <t>32452</t>
  </si>
  <si>
    <t>324520</t>
  </si>
  <si>
    <t>324521</t>
  </si>
  <si>
    <t>32453</t>
  </si>
  <si>
    <t>32454</t>
  </si>
  <si>
    <t>32455</t>
  </si>
  <si>
    <t>32456</t>
  </si>
  <si>
    <t>32457</t>
  </si>
  <si>
    <t>32458</t>
  </si>
  <si>
    <t>32459</t>
  </si>
  <si>
    <t>32461</t>
  </si>
  <si>
    <t>324610</t>
  </si>
  <si>
    <t>324611</t>
  </si>
  <si>
    <t>324612</t>
  </si>
  <si>
    <t>324613</t>
  </si>
  <si>
    <t>324614</t>
  </si>
  <si>
    <t>324615</t>
  </si>
  <si>
    <t>324616</t>
  </si>
  <si>
    <t>324617</t>
  </si>
  <si>
    <t>324618</t>
  </si>
  <si>
    <t>324619</t>
  </si>
  <si>
    <t>32462</t>
  </si>
  <si>
    <t>324620</t>
  </si>
  <si>
    <t>324621</t>
  </si>
  <si>
    <t>32463</t>
  </si>
  <si>
    <t>32464</t>
  </si>
  <si>
    <t>32465</t>
  </si>
  <si>
    <t>32466</t>
  </si>
  <si>
    <t>32467</t>
  </si>
  <si>
    <t>32468</t>
  </si>
  <si>
    <t>32469</t>
  </si>
  <si>
    <t>32531</t>
  </si>
  <si>
    <t>325310</t>
  </si>
  <si>
    <t>325311</t>
  </si>
  <si>
    <t>325312</t>
  </si>
  <si>
    <t>325313</t>
  </si>
  <si>
    <t>325314</t>
  </si>
  <si>
    <t>325315</t>
  </si>
  <si>
    <t>325316</t>
  </si>
  <si>
    <t>325317</t>
  </si>
  <si>
    <t>325318</t>
  </si>
  <si>
    <t>325319</t>
  </si>
  <si>
    <t>32532</t>
  </si>
  <si>
    <t>325320</t>
  </si>
  <si>
    <t>325321</t>
  </si>
  <si>
    <t>32533</t>
  </si>
  <si>
    <t>32534</t>
  </si>
  <si>
    <t>32535</t>
  </si>
  <si>
    <t>32536</t>
  </si>
  <si>
    <t>32537</t>
  </si>
  <si>
    <t>32538</t>
  </si>
  <si>
    <t>32539</t>
  </si>
  <si>
    <t>32541</t>
  </si>
  <si>
    <t>325410</t>
  </si>
  <si>
    <t>325411</t>
  </si>
  <si>
    <t>325412</t>
  </si>
  <si>
    <t>325413</t>
  </si>
  <si>
    <t>325414</t>
  </si>
  <si>
    <t>325415</t>
  </si>
  <si>
    <t>325416</t>
  </si>
  <si>
    <t>325417</t>
  </si>
  <si>
    <t>325418</t>
  </si>
  <si>
    <t>325419</t>
  </si>
  <si>
    <t>32542</t>
  </si>
  <si>
    <t>325420</t>
  </si>
  <si>
    <t>325421</t>
  </si>
  <si>
    <t>32543</t>
  </si>
  <si>
    <t>32544</t>
  </si>
  <si>
    <t>32545</t>
  </si>
  <si>
    <t>32546</t>
  </si>
  <si>
    <t>32547</t>
  </si>
  <si>
    <t>32548</t>
  </si>
  <si>
    <t>32549</t>
  </si>
  <si>
    <t>32551</t>
  </si>
  <si>
    <t>325510</t>
  </si>
  <si>
    <t>325511</t>
  </si>
  <si>
    <t>325512</t>
  </si>
  <si>
    <t>325513</t>
  </si>
  <si>
    <t>325514</t>
  </si>
  <si>
    <t>325515</t>
  </si>
  <si>
    <t>325516</t>
  </si>
  <si>
    <t>325517</t>
  </si>
  <si>
    <t>325518</t>
  </si>
  <si>
    <t>325519</t>
  </si>
  <si>
    <t>32552</t>
  </si>
  <si>
    <t>325520</t>
  </si>
  <si>
    <t>325521</t>
  </si>
  <si>
    <t>32553</t>
  </si>
  <si>
    <t>32554</t>
  </si>
  <si>
    <t>32555</t>
  </si>
  <si>
    <t>32556</t>
  </si>
  <si>
    <t>32557</t>
  </si>
  <si>
    <t>32558</t>
  </si>
  <si>
    <t>32559</t>
  </si>
  <si>
    <t>32561</t>
  </si>
  <si>
    <t>325610</t>
  </si>
  <si>
    <t>325611</t>
  </si>
  <si>
    <t>325612</t>
  </si>
  <si>
    <t>325613</t>
  </si>
  <si>
    <t>325614</t>
  </si>
  <si>
    <t>325615</t>
  </si>
  <si>
    <t>325616</t>
  </si>
  <si>
    <t>325617</t>
  </si>
  <si>
    <t>325618</t>
  </si>
  <si>
    <t>325619</t>
  </si>
  <si>
    <t>32562</t>
  </si>
  <si>
    <t>325620</t>
  </si>
  <si>
    <t>325621</t>
  </si>
  <si>
    <t>32563</t>
  </si>
  <si>
    <t>32564</t>
  </si>
  <si>
    <t>32565</t>
  </si>
  <si>
    <t>32566</t>
  </si>
  <si>
    <t>32567</t>
  </si>
  <si>
    <t>32568</t>
  </si>
  <si>
    <t>32569</t>
  </si>
  <si>
    <t>33131</t>
  </si>
  <si>
    <t>331310</t>
  </si>
  <si>
    <t>331311</t>
  </si>
  <si>
    <t>331312</t>
  </si>
  <si>
    <t>331313</t>
  </si>
  <si>
    <t>331314</t>
  </si>
  <si>
    <t>331315</t>
  </si>
  <si>
    <t>331316</t>
  </si>
  <si>
    <t>331317</t>
  </si>
  <si>
    <t>331318</t>
  </si>
  <si>
    <t>331319</t>
  </si>
  <si>
    <t>33132</t>
  </si>
  <si>
    <t>331320</t>
  </si>
  <si>
    <t>331321</t>
  </si>
  <si>
    <t>33133</t>
  </si>
  <si>
    <t>33134</t>
  </si>
  <si>
    <t>33135</t>
  </si>
  <si>
    <t>33136</t>
  </si>
  <si>
    <t>33137</t>
  </si>
  <si>
    <t>33138</t>
  </si>
  <si>
    <t>33139</t>
  </si>
  <si>
    <t>33141</t>
  </si>
  <si>
    <t>331410</t>
  </si>
  <si>
    <t>331411</t>
  </si>
  <si>
    <t>331412</t>
  </si>
  <si>
    <t>331413</t>
  </si>
  <si>
    <t>331414</t>
  </si>
  <si>
    <t>331415</t>
  </si>
  <si>
    <t>331416</t>
  </si>
  <si>
    <t>331417</t>
  </si>
  <si>
    <t>331418</t>
  </si>
  <si>
    <t>331419</t>
  </si>
  <si>
    <t>33142</t>
  </si>
  <si>
    <t>331420</t>
  </si>
  <si>
    <t>331421</t>
  </si>
  <si>
    <t>33143</t>
  </si>
  <si>
    <t>33144</t>
  </si>
  <si>
    <t>33145</t>
  </si>
  <si>
    <t>33146</t>
  </si>
  <si>
    <t>33147</t>
  </si>
  <si>
    <t>33148</t>
  </si>
  <si>
    <t>33149</t>
  </si>
  <si>
    <t>33151</t>
  </si>
  <si>
    <t>331510</t>
  </si>
  <si>
    <t>331511</t>
  </si>
  <si>
    <t>331512</t>
  </si>
  <si>
    <t>331513</t>
  </si>
  <si>
    <t>331514</t>
  </si>
  <si>
    <t>331515</t>
  </si>
  <si>
    <t>331516</t>
  </si>
  <si>
    <t>331517</t>
  </si>
  <si>
    <t>331518</t>
  </si>
  <si>
    <t>331519</t>
  </si>
  <si>
    <t>33152</t>
  </si>
  <si>
    <t>331520</t>
  </si>
  <si>
    <t>331521</t>
  </si>
  <si>
    <t>33153</t>
  </si>
  <si>
    <t>33154</t>
  </si>
  <si>
    <t>33155</t>
  </si>
  <si>
    <t>33156</t>
  </si>
  <si>
    <t>33157</t>
  </si>
  <si>
    <t>33158</t>
  </si>
  <si>
    <t>33159</t>
  </si>
  <si>
    <t>33231</t>
  </si>
  <si>
    <t>332310</t>
  </si>
  <si>
    <t>332311</t>
  </si>
  <si>
    <t>332312</t>
  </si>
  <si>
    <t>332313</t>
  </si>
  <si>
    <t>332314</t>
  </si>
  <si>
    <t>332315</t>
  </si>
  <si>
    <t>332316</t>
  </si>
  <si>
    <t>332317</t>
  </si>
  <si>
    <t>332318</t>
  </si>
  <si>
    <t>332319</t>
  </si>
  <si>
    <t>33232</t>
  </si>
  <si>
    <t>332320</t>
  </si>
  <si>
    <t>332321</t>
  </si>
  <si>
    <t>33233</t>
  </si>
  <si>
    <t>33234</t>
  </si>
  <si>
    <t>33235</t>
  </si>
  <si>
    <t>33236</t>
  </si>
  <si>
    <t>33237</t>
  </si>
  <si>
    <t>33238</t>
  </si>
  <si>
    <t>33239</t>
  </si>
  <si>
    <t>33241</t>
  </si>
  <si>
    <t>332410</t>
  </si>
  <si>
    <t>332411</t>
  </si>
  <si>
    <t>332412</t>
  </si>
  <si>
    <t>332413</t>
  </si>
  <si>
    <t>332414</t>
  </si>
  <si>
    <t>332415</t>
  </si>
  <si>
    <t>332416</t>
  </si>
  <si>
    <t>332417</t>
  </si>
  <si>
    <t>332418</t>
  </si>
  <si>
    <t>332419</t>
  </si>
  <si>
    <t>33242</t>
  </si>
  <si>
    <t>332420</t>
  </si>
  <si>
    <t>332421</t>
  </si>
  <si>
    <t>33243</t>
  </si>
  <si>
    <t>33244</t>
  </si>
  <si>
    <t>33245</t>
  </si>
  <si>
    <t>33246</t>
  </si>
  <si>
    <t>33247</t>
  </si>
  <si>
    <t>33248</t>
  </si>
  <si>
    <t>33249</t>
  </si>
  <si>
    <t>33251</t>
  </si>
  <si>
    <t>332510</t>
  </si>
  <si>
    <t>332511</t>
  </si>
  <si>
    <t>332512</t>
  </si>
  <si>
    <t>332513</t>
  </si>
  <si>
    <t>332514</t>
  </si>
  <si>
    <t>332515</t>
  </si>
  <si>
    <t>332516</t>
  </si>
  <si>
    <t>332517</t>
  </si>
  <si>
    <t>332518</t>
  </si>
  <si>
    <t>332519</t>
  </si>
  <si>
    <t>33252</t>
  </si>
  <si>
    <t>332520</t>
  </si>
  <si>
    <t>332521</t>
  </si>
  <si>
    <t>33253</t>
  </si>
  <si>
    <t>33254</t>
  </si>
  <si>
    <t>33255</t>
  </si>
  <si>
    <t>33256</t>
  </si>
  <si>
    <t>33257</t>
  </si>
  <si>
    <t>33258</t>
  </si>
  <si>
    <t>33259</t>
  </si>
  <si>
    <t>33331</t>
  </si>
  <si>
    <t>333310</t>
  </si>
  <si>
    <t>333311</t>
  </si>
  <si>
    <t>333312</t>
  </si>
  <si>
    <t>333313</t>
  </si>
  <si>
    <t>333314</t>
  </si>
  <si>
    <t>333315</t>
  </si>
  <si>
    <t>333316</t>
  </si>
  <si>
    <t>333317</t>
  </si>
  <si>
    <t>333318</t>
  </si>
  <si>
    <t>333319</t>
  </si>
  <si>
    <t>33332</t>
  </si>
  <si>
    <t>333320</t>
  </si>
  <si>
    <t>333321</t>
  </si>
  <si>
    <t>33333</t>
  </si>
  <si>
    <t>33334</t>
  </si>
  <si>
    <t>33335</t>
  </si>
  <si>
    <t>33336</t>
  </si>
  <si>
    <t>33337</t>
  </si>
  <si>
    <t>33338</t>
  </si>
  <si>
    <t>33339</t>
  </si>
  <si>
    <t>33341</t>
  </si>
  <si>
    <t>333410</t>
  </si>
  <si>
    <t>333411</t>
  </si>
  <si>
    <t>333412</t>
  </si>
  <si>
    <t>333413</t>
  </si>
  <si>
    <t>333414</t>
  </si>
  <si>
    <t>333415</t>
  </si>
  <si>
    <t>333416</t>
  </si>
  <si>
    <t>333417</t>
  </si>
  <si>
    <t>333418</t>
  </si>
  <si>
    <t>333419</t>
  </si>
  <si>
    <t>33342</t>
  </si>
  <si>
    <t>333420</t>
  </si>
  <si>
    <t>333421</t>
  </si>
  <si>
    <t>33343</t>
  </si>
  <si>
    <t>33344</t>
  </si>
  <si>
    <t>33345</t>
  </si>
  <si>
    <t>33346</t>
  </si>
  <si>
    <t>33347</t>
  </si>
  <si>
    <t>33348</t>
  </si>
  <si>
    <t>33349</t>
  </si>
  <si>
    <t>33351</t>
  </si>
  <si>
    <t>333510</t>
  </si>
  <si>
    <t>333511</t>
  </si>
  <si>
    <t>333512</t>
  </si>
  <si>
    <t>333513</t>
  </si>
  <si>
    <t>333514</t>
  </si>
  <si>
    <t>333515</t>
  </si>
  <si>
    <t>333516</t>
  </si>
  <si>
    <t>333517</t>
  </si>
  <si>
    <t>333518</t>
  </si>
  <si>
    <t>333519</t>
  </si>
  <si>
    <t>33352</t>
  </si>
  <si>
    <t>333520</t>
  </si>
  <si>
    <t>333521</t>
  </si>
  <si>
    <t>33353</t>
  </si>
  <si>
    <t>33354</t>
  </si>
  <si>
    <t>33355</t>
  </si>
  <si>
    <t>33356</t>
  </si>
  <si>
    <t>33357</t>
  </si>
  <si>
    <t>33358</t>
  </si>
  <si>
    <t>33359</t>
  </si>
  <si>
    <t>33431</t>
  </si>
  <si>
    <t>334310</t>
  </si>
  <si>
    <t>334311</t>
  </si>
  <si>
    <t>334312</t>
  </si>
  <si>
    <t>334313</t>
  </si>
  <si>
    <t>334314</t>
  </si>
  <si>
    <t>334315</t>
  </si>
  <si>
    <t>334316</t>
  </si>
  <si>
    <t>334317</t>
  </si>
  <si>
    <t>334318</t>
  </si>
  <si>
    <t>334319</t>
  </si>
  <si>
    <t>33432</t>
  </si>
  <si>
    <t>334320</t>
  </si>
  <si>
    <t>334321</t>
  </si>
  <si>
    <t>33433</t>
  </si>
  <si>
    <t>33434</t>
  </si>
  <si>
    <t>33435</t>
  </si>
  <si>
    <t>33436</t>
  </si>
  <si>
    <t>33437</t>
  </si>
  <si>
    <t>33438</t>
  </si>
  <si>
    <t>33439</t>
  </si>
  <si>
    <t>33441</t>
  </si>
  <si>
    <t>334410</t>
  </si>
  <si>
    <t>334411</t>
  </si>
  <si>
    <t>334412</t>
  </si>
  <si>
    <t>334413</t>
  </si>
  <si>
    <t>334414</t>
  </si>
  <si>
    <t>334415</t>
  </si>
  <si>
    <t>334416</t>
  </si>
  <si>
    <t>334417</t>
  </si>
  <si>
    <t>334418</t>
  </si>
  <si>
    <t>334419</t>
  </si>
  <si>
    <t>33442</t>
  </si>
  <si>
    <t>334420</t>
  </si>
  <si>
    <t>334421</t>
  </si>
  <si>
    <t>33443</t>
  </si>
  <si>
    <t>33444</t>
  </si>
  <si>
    <t>33445</t>
  </si>
  <si>
    <t>33446</t>
  </si>
  <si>
    <t>33447</t>
  </si>
  <si>
    <t>33448</t>
  </si>
  <si>
    <t>33449</t>
  </si>
  <si>
    <t>33451</t>
  </si>
  <si>
    <t>334510</t>
  </si>
  <si>
    <t>334511</t>
  </si>
  <si>
    <t>334512</t>
  </si>
  <si>
    <t>334513</t>
  </si>
  <si>
    <t>334514</t>
  </si>
  <si>
    <t>334515</t>
  </si>
  <si>
    <t>334516</t>
  </si>
  <si>
    <t>334517</t>
  </si>
  <si>
    <t>334518</t>
  </si>
  <si>
    <t>334519</t>
  </si>
  <si>
    <t>33452</t>
  </si>
  <si>
    <t>334520</t>
  </si>
  <si>
    <t>334521</t>
  </si>
  <si>
    <t>33453</t>
  </si>
  <si>
    <t>33454</t>
  </si>
  <si>
    <t>33455</t>
  </si>
  <si>
    <t>33456</t>
  </si>
  <si>
    <t>33457</t>
  </si>
  <si>
    <t>33458</t>
  </si>
  <si>
    <t>33459</t>
  </si>
  <si>
    <t>33531</t>
  </si>
  <si>
    <t>335310</t>
  </si>
  <si>
    <t>335311</t>
  </si>
  <si>
    <t>335312</t>
  </si>
  <si>
    <t>335313</t>
  </si>
  <si>
    <t>335314</t>
  </si>
  <si>
    <t>335315</t>
  </si>
  <si>
    <t>335316</t>
  </si>
  <si>
    <t>335317</t>
  </si>
  <si>
    <t>335318</t>
  </si>
  <si>
    <t>335319</t>
  </si>
  <si>
    <t>33532</t>
  </si>
  <si>
    <t>335320</t>
  </si>
  <si>
    <t>335321</t>
  </si>
  <si>
    <t>33533</t>
  </si>
  <si>
    <t>33534</t>
  </si>
  <si>
    <t>33535</t>
  </si>
  <si>
    <t>33536</t>
  </si>
  <si>
    <t>33537</t>
  </si>
  <si>
    <t>33538</t>
  </si>
  <si>
    <t>33539</t>
  </si>
  <si>
    <t>33541</t>
  </si>
  <si>
    <t>335410</t>
  </si>
  <si>
    <t>335411</t>
  </si>
  <si>
    <t>335412</t>
  </si>
  <si>
    <t>335413</t>
  </si>
  <si>
    <t>335414</t>
  </si>
  <si>
    <t>335415</t>
  </si>
  <si>
    <t>335416</t>
  </si>
  <si>
    <t>335417</t>
  </si>
  <si>
    <t>335418</t>
  </si>
  <si>
    <t>335419</t>
  </si>
  <si>
    <t>33542</t>
  </si>
  <si>
    <t>335420</t>
  </si>
  <si>
    <t>335421</t>
  </si>
  <si>
    <t>33543</t>
  </si>
  <si>
    <t>33544</t>
  </si>
  <si>
    <t>33545</t>
  </si>
  <si>
    <t>33546</t>
  </si>
  <si>
    <t>33547</t>
  </si>
  <si>
    <t>33548</t>
  </si>
  <si>
    <t>33549</t>
  </si>
  <si>
    <t>33551</t>
  </si>
  <si>
    <t>335510</t>
  </si>
  <si>
    <t>335511</t>
  </si>
  <si>
    <t>335512</t>
  </si>
  <si>
    <t>335513</t>
  </si>
  <si>
    <t>335514</t>
  </si>
  <si>
    <t>335515</t>
  </si>
  <si>
    <t>335516</t>
  </si>
  <si>
    <t>335517</t>
  </si>
  <si>
    <t>335518</t>
  </si>
  <si>
    <t>335519</t>
  </si>
  <si>
    <t>33552</t>
  </si>
  <si>
    <t>335520</t>
  </si>
  <si>
    <t>335521</t>
  </si>
  <si>
    <t>33553</t>
  </si>
  <si>
    <t>33554</t>
  </si>
  <si>
    <t>33555</t>
  </si>
  <si>
    <t>33556</t>
  </si>
  <si>
    <t>33557</t>
  </si>
  <si>
    <t>33558</t>
  </si>
  <si>
    <t>33559</t>
  </si>
  <si>
    <t>34131</t>
  </si>
  <si>
    <t>341310</t>
  </si>
  <si>
    <t>341311</t>
  </si>
  <si>
    <t>341312</t>
  </si>
  <si>
    <t>341313</t>
  </si>
  <si>
    <t>341314</t>
  </si>
  <si>
    <t>341315</t>
  </si>
  <si>
    <t>341316</t>
  </si>
  <si>
    <t>341317</t>
  </si>
  <si>
    <t>341318</t>
  </si>
  <si>
    <t>341319</t>
  </si>
  <si>
    <t>34132</t>
  </si>
  <si>
    <t>341320</t>
  </si>
  <si>
    <t>341321</t>
  </si>
  <si>
    <t>34133</t>
  </si>
  <si>
    <t>34134</t>
  </si>
  <si>
    <t>34135</t>
  </si>
  <si>
    <t>34136</t>
  </si>
  <si>
    <t>34137</t>
  </si>
  <si>
    <t>34138</t>
  </si>
  <si>
    <t>34139</t>
  </si>
  <si>
    <t>34141</t>
  </si>
  <si>
    <t>341410</t>
  </si>
  <si>
    <t>341411</t>
  </si>
  <si>
    <t>341412</t>
  </si>
  <si>
    <t>341413</t>
  </si>
  <si>
    <t>341414</t>
  </si>
  <si>
    <t>341415</t>
  </si>
  <si>
    <t>341416</t>
  </si>
  <si>
    <t>341417</t>
  </si>
  <si>
    <t>341418</t>
  </si>
  <si>
    <t>341419</t>
  </si>
  <si>
    <t>34142</t>
  </si>
  <si>
    <t>341420</t>
  </si>
  <si>
    <t>341421</t>
  </si>
  <si>
    <t>34143</t>
  </si>
  <si>
    <t>34144</t>
  </si>
  <si>
    <t>34145</t>
  </si>
  <si>
    <t>34146</t>
  </si>
  <si>
    <t>34147</t>
  </si>
  <si>
    <t>34148</t>
  </si>
  <si>
    <t>34149</t>
  </si>
  <si>
    <t>34151</t>
  </si>
  <si>
    <t>341510</t>
  </si>
  <si>
    <t>341511</t>
  </si>
  <si>
    <t>341512</t>
  </si>
  <si>
    <t>341513</t>
  </si>
  <si>
    <t>341514</t>
  </si>
  <si>
    <t>341515</t>
  </si>
  <si>
    <t>341516</t>
  </si>
  <si>
    <t>341517</t>
  </si>
  <si>
    <t>341518</t>
  </si>
  <si>
    <t>341519</t>
  </si>
  <si>
    <t>34152</t>
  </si>
  <si>
    <t>341520</t>
  </si>
  <si>
    <t>341521</t>
  </si>
  <si>
    <t>34153</t>
  </si>
  <si>
    <t>34154</t>
  </si>
  <si>
    <t>34155</t>
  </si>
  <si>
    <t>34156</t>
  </si>
  <si>
    <t>34157</t>
  </si>
  <si>
    <t>34158</t>
  </si>
  <si>
    <t>34159</t>
  </si>
  <si>
    <t>34231</t>
  </si>
  <si>
    <t>342310</t>
  </si>
  <si>
    <t>342311</t>
  </si>
  <si>
    <t>342312</t>
  </si>
  <si>
    <t>342313</t>
  </si>
  <si>
    <t>342314</t>
  </si>
  <si>
    <t>342315</t>
  </si>
  <si>
    <t>342316</t>
  </si>
  <si>
    <t>342317</t>
  </si>
  <si>
    <t>342318</t>
  </si>
  <si>
    <t>342319</t>
  </si>
  <si>
    <t>34232</t>
  </si>
  <si>
    <t>342320</t>
  </si>
  <si>
    <t>342321</t>
  </si>
  <si>
    <t>34233</t>
  </si>
  <si>
    <t>34234</t>
  </si>
  <si>
    <t>34235</t>
  </si>
  <si>
    <t>34236</t>
  </si>
  <si>
    <t>34237</t>
  </si>
  <si>
    <t>34238</t>
  </si>
  <si>
    <t>34239</t>
  </si>
  <si>
    <t>34241</t>
  </si>
  <si>
    <t>342410</t>
  </si>
  <si>
    <t>342411</t>
  </si>
  <si>
    <t>342412</t>
  </si>
  <si>
    <t>342413</t>
  </si>
  <si>
    <t>342414</t>
  </si>
  <si>
    <t>342415</t>
  </si>
  <si>
    <t>342416</t>
  </si>
  <si>
    <t>342417</t>
  </si>
  <si>
    <t>342418</t>
  </si>
  <si>
    <t>342419</t>
  </si>
  <si>
    <t>34242</t>
  </si>
  <si>
    <t>342420</t>
  </si>
  <si>
    <t>342421</t>
  </si>
  <si>
    <t>34243</t>
  </si>
  <si>
    <t>34244</t>
  </si>
  <si>
    <t>34245</t>
  </si>
  <si>
    <t>34246</t>
  </si>
  <si>
    <t>34247</t>
  </si>
  <si>
    <t>34248</t>
  </si>
  <si>
    <t>34249</t>
  </si>
  <si>
    <t>34251</t>
  </si>
  <si>
    <t>342510</t>
  </si>
  <si>
    <t>342511</t>
  </si>
  <si>
    <t>342512</t>
  </si>
  <si>
    <t>342513</t>
  </si>
  <si>
    <t>342514</t>
  </si>
  <si>
    <t>342515</t>
  </si>
  <si>
    <t>342516</t>
  </si>
  <si>
    <t>342517</t>
  </si>
  <si>
    <t>342518</t>
  </si>
  <si>
    <t>342519</t>
  </si>
  <si>
    <t>34252</t>
  </si>
  <si>
    <t>342520</t>
  </si>
  <si>
    <t>342521</t>
  </si>
  <si>
    <t>34253</t>
  </si>
  <si>
    <t>34254</t>
  </si>
  <si>
    <t>34255</t>
  </si>
  <si>
    <t>34256</t>
  </si>
  <si>
    <t>34257</t>
  </si>
  <si>
    <t>34258</t>
  </si>
  <si>
    <t>34259</t>
  </si>
  <si>
    <t>34331</t>
  </si>
  <si>
    <t>343310</t>
  </si>
  <si>
    <t>343311</t>
  </si>
  <si>
    <t>343312</t>
  </si>
  <si>
    <t>343313</t>
  </si>
  <si>
    <t>343314</t>
  </si>
  <si>
    <t>343315</t>
  </si>
  <si>
    <t>343316</t>
  </si>
  <si>
    <t>343317</t>
  </si>
  <si>
    <t>343318</t>
  </si>
  <si>
    <t>343319</t>
  </si>
  <si>
    <t>34332</t>
  </si>
  <si>
    <t>343320</t>
  </si>
  <si>
    <t>343321</t>
  </si>
  <si>
    <t>34333</t>
  </si>
  <si>
    <t>34334</t>
  </si>
  <si>
    <t>34335</t>
  </si>
  <si>
    <t>34336</t>
  </si>
  <si>
    <t>34337</t>
  </si>
  <si>
    <t>34338</t>
  </si>
  <si>
    <t>34339</t>
  </si>
  <si>
    <t>34341</t>
  </si>
  <si>
    <t>343410</t>
  </si>
  <si>
    <t>343411</t>
  </si>
  <si>
    <t>343412</t>
  </si>
  <si>
    <t>343413</t>
  </si>
  <si>
    <t>343414</t>
  </si>
  <si>
    <t>343415</t>
  </si>
  <si>
    <t>343416</t>
  </si>
  <si>
    <t>343417</t>
  </si>
  <si>
    <t>343418</t>
  </si>
  <si>
    <t>343419</t>
  </si>
  <si>
    <t>34342</t>
  </si>
  <si>
    <t>343420</t>
  </si>
  <si>
    <t>343421</t>
  </si>
  <si>
    <t>34343</t>
  </si>
  <si>
    <t>34344</t>
  </si>
  <si>
    <t>34345</t>
  </si>
  <si>
    <t>34346</t>
  </si>
  <si>
    <t>34347</t>
  </si>
  <si>
    <t>34348</t>
  </si>
  <si>
    <t>34349</t>
  </si>
  <si>
    <t>34351</t>
  </si>
  <si>
    <t>343510</t>
  </si>
  <si>
    <t>343511</t>
  </si>
  <si>
    <t>343512</t>
  </si>
  <si>
    <t>343513</t>
  </si>
  <si>
    <t>343514</t>
  </si>
  <si>
    <t>343515</t>
  </si>
  <si>
    <t>343516</t>
  </si>
  <si>
    <t>343517</t>
  </si>
  <si>
    <t>343518</t>
  </si>
  <si>
    <t>343519</t>
  </si>
  <si>
    <t>34352</t>
  </si>
  <si>
    <t>343520</t>
  </si>
  <si>
    <t>343521</t>
  </si>
  <si>
    <t>34353</t>
  </si>
  <si>
    <t>34354</t>
  </si>
  <si>
    <t>34355</t>
  </si>
  <si>
    <t>34356</t>
  </si>
  <si>
    <t>34357</t>
  </si>
  <si>
    <t>34358</t>
  </si>
  <si>
    <t>34359</t>
  </si>
  <si>
    <t>34431</t>
  </si>
  <si>
    <t>344310</t>
  </si>
  <si>
    <t>344311</t>
  </si>
  <si>
    <t>344312</t>
  </si>
  <si>
    <t>344313</t>
  </si>
  <si>
    <t>344314</t>
  </si>
  <si>
    <t>344315</t>
  </si>
  <si>
    <t>344316</t>
  </si>
  <si>
    <t>344317</t>
  </si>
  <si>
    <t>344318</t>
  </si>
  <si>
    <t>344319</t>
  </si>
  <si>
    <t>34432</t>
  </si>
  <si>
    <t>344320</t>
  </si>
  <si>
    <t>344321</t>
  </si>
  <si>
    <t>34433</t>
  </si>
  <si>
    <t>34434</t>
  </si>
  <si>
    <t>34435</t>
  </si>
  <si>
    <t>34436</t>
  </si>
  <si>
    <t>34437</t>
  </si>
  <si>
    <t>34438</t>
  </si>
  <si>
    <t>34439</t>
  </si>
  <si>
    <t>34441</t>
  </si>
  <si>
    <t>344410</t>
  </si>
  <si>
    <t>344411</t>
  </si>
  <si>
    <t>344412</t>
  </si>
  <si>
    <t>344413</t>
  </si>
  <si>
    <t>344414</t>
  </si>
  <si>
    <t>344415</t>
  </si>
  <si>
    <t>344416</t>
  </si>
  <si>
    <t>344417</t>
  </si>
  <si>
    <t>344418</t>
  </si>
  <si>
    <t>344419</t>
  </si>
  <si>
    <t>34442</t>
  </si>
  <si>
    <t>344420</t>
  </si>
  <si>
    <t>344421</t>
  </si>
  <si>
    <t>34443</t>
  </si>
  <si>
    <t>34444</t>
  </si>
  <si>
    <t>34445</t>
  </si>
  <si>
    <t>34446</t>
  </si>
  <si>
    <t>34447</t>
  </si>
  <si>
    <t>34448</t>
  </si>
  <si>
    <t>34449</t>
  </si>
  <si>
    <t>34451</t>
  </si>
  <si>
    <t>344510</t>
  </si>
  <si>
    <t>344511</t>
  </si>
  <si>
    <t>344512</t>
  </si>
  <si>
    <t>344513</t>
  </si>
  <si>
    <t>344514</t>
  </si>
  <si>
    <t>344515</t>
  </si>
  <si>
    <t>344516</t>
  </si>
  <si>
    <t>344517</t>
  </si>
  <si>
    <t>344518</t>
  </si>
  <si>
    <t>344519</t>
  </si>
  <si>
    <t>34452</t>
  </si>
  <si>
    <t>344520</t>
  </si>
  <si>
    <t>344521</t>
  </si>
  <si>
    <t>34453</t>
  </si>
  <si>
    <t>34454</t>
  </si>
  <si>
    <t>34455</t>
  </si>
  <si>
    <t>34456</t>
  </si>
  <si>
    <t>34457</t>
  </si>
  <si>
    <t>34458</t>
  </si>
  <si>
    <t>34459</t>
  </si>
  <si>
    <t>34531</t>
  </si>
  <si>
    <t>345310</t>
  </si>
  <si>
    <t>345311</t>
  </si>
  <si>
    <t>345312</t>
  </si>
  <si>
    <t>345313</t>
  </si>
  <si>
    <t>345314</t>
  </si>
  <si>
    <t>345315</t>
  </si>
  <si>
    <t>345316</t>
  </si>
  <si>
    <t>345317</t>
  </si>
  <si>
    <t>345318</t>
  </si>
  <si>
    <t>345319</t>
  </si>
  <si>
    <t>34532</t>
  </si>
  <si>
    <t>345320</t>
  </si>
  <si>
    <t>345321</t>
  </si>
  <si>
    <t>34533</t>
  </si>
  <si>
    <t>34534</t>
  </si>
  <si>
    <t>34535</t>
  </si>
  <si>
    <t>34536</t>
  </si>
  <si>
    <t>34537</t>
  </si>
  <si>
    <t>34538</t>
  </si>
  <si>
    <t>34539</t>
  </si>
  <si>
    <t>34541</t>
  </si>
  <si>
    <t>345410</t>
  </si>
  <si>
    <t>345411</t>
  </si>
  <si>
    <t>345412</t>
  </si>
  <si>
    <t>345413</t>
  </si>
  <si>
    <t>345414</t>
  </si>
  <si>
    <t>345415</t>
  </si>
  <si>
    <t>345416</t>
  </si>
  <si>
    <t>345417</t>
  </si>
  <si>
    <t>345418</t>
  </si>
  <si>
    <t>345419</t>
  </si>
  <si>
    <t>34542</t>
  </si>
  <si>
    <t>345420</t>
  </si>
  <si>
    <t>345421</t>
  </si>
  <si>
    <t>34543</t>
  </si>
  <si>
    <t>34544</t>
  </si>
  <si>
    <t>34545</t>
  </si>
  <si>
    <t>34546</t>
  </si>
  <si>
    <t>34547</t>
  </si>
  <si>
    <t>34548</t>
  </si>
  <si>
    <t>34549</t>
  </si>
  <si>
    <t>34551</t>
  </si>
  <si>
    <t>345510</t>
  </si>
  <si>
    <t>345511</t>
  </si>
  <si>
    <t>345512</t>
  </si>
  <si>
    <t>345513</t>
  </si>
  <si>
    <t>345514</t>
  </si>
  <si>
    <t>345515</t>
  </si>
  <si>
    <t>345516</t>
  </si>
  <si>
    <t>345517</t>
  </si>
  <si>
    <t>345518</t>
  </si>
  <si>
    <t>345519</t>
  </si>
  <si>
    <t>34552</t>
  </si>
  <si>
    <t>345520</t>
  </si>
  <si>
    <t>345521</t>
  </si>
  <si>
    <t>34553</t>
  </si>
  <si>
    <t>34554</t>
  </si>
  <si>
    <t>34555</t>
  </si>
  <si>
    <t>34556</t>
  </si>
  <si>
    <t>34557</t>
  </si>
  <si>
    <t>34558</t>
  </si>
  <si>
    <t>34559</t>
  </si>
  <si>
    <t>41131</t>
  </si>
  <si>
    <t>411310</t>
  </si>
  <si>
    <t>411311</t>
  </si>
  <si>
    <t>411312</t>
  </si>
  <si>
    <t>411313</t>
  </si>
  <si>
    <t>411314</t>
  </si>
  <si>
    <t>411315</t>
  </si>
  <si>
    <t>411316</t>
  </si>
  <si>
    <t>411317</t>
  </si>
  <si>
    <t>411318</t>
  </si>
  <si>
    <t>411319</t>
  </si>
  <si>
    <t>41132</t>
  </si>
  <si>
    <t>411320</t>
  </si>
  <si>
    <t>411321</t>
  </si>
  <si>
    <t>41133</t>
  </si>
  <si>
    <t>41134</t>
  </si>
  <si>
    <t>41135</t>
  </si>
  <si>
    <t>41136</t>
  </si>
  <si>
    <t>41137</t>
  </si>
  <si>
    <t>41138</t>
  </si>
  <si>
    <t>41139</t>
  </si>
  <si>
    <t>41141</t>
  </si>
  <si>
    <t>411410</t>
  </si>
  <si>
    <t>411411</t>
  </si>
  <si>
    <t>411412</t>
  </si>
  <si>
    <t>411413</t>
  </si>
  <si>
    <t>411414</t>
  </si>
  <si>
    <t>411415</t>
  </si>
  <si>
    <t>411416</t>
  </si>
  <si>
    <t>411417</t>
  </si>
  <si>
    <t>411418</t>
  </si>
  <si>
    <t>411419</t>
  </si>
  <si>
    <t>41142</t>
  </si>
  <si>
    <t>411420</t>
  </si>
  <si>
    <t>411421</t>
  </si>
  <si>
    <t>41143</t>
  </si>
  <si>
    <t>41144</t>
  </si>
  <si>
    <t>41145</t>
  </si>
  <si>
    <t>41146</t>
  </si>
  <si>
    <t>41147</t>
  </si>
  <si>
    <t>41148</t>
  </si>
  <si>
    <t>41149</t>
  </si>
  <si>
    <t>41151</t>
  </si>
  <si>
    <t>411510</t>
  </si>
  <si>
    <t>411511</t>
  </si>
  <si>
    <t>411512</t>
  </si>
  <si>
    <t>411513</t>
  </si>
  <si>
    <t>411515</t>
  </si>
  <si>
    <t>411516</t>
  </si>
  <si>
    <t>411517</t>
  </si>
  <si>
    <t>411518</t>
  </si>
  <si>
    <t>41152</t>
  </si>
  <si>
    <t>411520</t>
  </si>
  <si>
    <t>411521</t>
  </si>
  <si>
    <t>41153</t>
  </si>
  <si>
    <t>41154</t>
  </si>
  <si>
    <t>41155</t>
  </si>
  <si>
    <t>41156</t>
  </si>
  <si>
    <t>41157</t>
  </si>
  <si>
    <t>41158</t>
  </si>
  <si>
    <t>41159</t>
  </si>
  <si>
    <t>41161</t>
  </si>
  <si>
    <t>411610</t>
  </si>
  <si>
    <t>411611</t>
  </si>
  <si>
    <t>411612</t>
  </si>
  <si>
    <t>411613</t>
  </si>
  <si>
    <t>411614</t>
  </si>
  <si>
    <t>411615</t>
  </si>
  <si>
    <t>411616</t>
  </si>
  <si>
    <t>411617</t>
  </si>
  <si>
    <t>411618</t>
  </si>
  <si>
    <t>411619</t>
  </si>
  <si>
    <t>41162</t>
  </si>
  <si>
    <t>411620</t>
  </si>
  <si>
    <t>411621</t>
  </si>
  <si>
    <t>41163</t>
  </si>
  <si>
    <t>41164</t>
  </si>
  <si>
    <t>41165</t>
  </si>
  <si>
    <t>41166</t>
  </si>
  <si>
    <t>41167</t>
  </si>
  <si>
    <t>41168</t>
  </si>
  <si>
    <t>41169</t>
  </si>
  <si>
    <t>41231</t>
  </si>
  <si>
    <t>412310</t>
  </si>
  <si>
    <t>412311</t>
  </si>
  <si>
    <t>412312</t>
  </si>
  <si>
    <t>412313</t>
  </si>
  <si>
    <t>412314</t>
  </si>
  <si>
    <t>412315</t>
  </si>
  <si>
    <t>412316</t>
  </si>
  <si>
    <t>412317</t>
  </si>
  <si>
    <t>412318</t>
  </si>
  <si>
    <t>412319</t>
  </si>
  <si>
    <t>41232</t>
  </si>
  <si>
    <t>412320</t>
  </si>
  <si>
    <t>412321</t>
  </si>
  <si>
    <t>41233</t>
  </si>
  <si>
    <t>41234</t>
  </si>
  <si>
    <t>41235</t>
  </si>
  <si>
    <t>41236</t>
  </si>
  <si>
    <t>41237</t>
  </si>
  <si>
    <t>41238</t>
  </si>
  <si>
    <t>41239</t>
  </si>
  <si>
    <t>41241</t>
  </si>
  <si>
    <t>412410</t>
  </si>
  <si>
    <t>412411</t>
  </si>
  <si>
    <t>412412</t>
  </si>
  <si>
    <t>412413</t>
  </si>
  <si>
    <t>412414</t>
  </si>
  <si>
    <t>412415</t>
  </si>
  <si>
    <t>412416</t>
  </si>
  <si>
    <t>412417</t>
  </si>
  <si>
    <t>412418</t>
  </si>
  <si>
    <t>412419</t>
  </si>
  <si>
    <t>41242</t>
  </si>
  <si>
    <t>412421</t>
  </si>
  <si>
    <t>41243</t>
  </si>
  <si>
    <t>41244</t>
  </si>
  <si>
    <t>41245</t>
  </si>
  <si>
    <t>41246</t>
  </si>
  <si>
    <t>41247</t>
  </si>
  <si>
    <t>41248</t>
  </si>
  <si>
    <t>41249</t>
  </si>
  <si>
    <t>41251</t>
  </si>
  <si>
    <t>412511</t>
  </si>
  <si>
    <t>412513</t>
  </si>
  <si>
    <t>412514</t>
  </si>
  <si>
    <t>412516</t>
  </si>
  <si>
    <t>412517</t>
  </si>
  <si>
    <t>412518</t>
  </si>
  <si>
    <t>412519</t>
  </si>
  <si>
    <t>41252</t>
  </si>
  <si>
    <t>412521</t>
  </si>
  <si>
    <t>41253</t>
  </si>
  <si>
    <t>41254</t>
  </si>
  <si>
    <t>41255</t>
  </si>
  <si>
    <t>41256</t>
  </si>
  <si>
    <t>41257</t>
  </si>
  <si>
    <t>41258</t>
  </si>
  <si>
    <t>41259</t>
  </si>
  <si>
    <t>41261</t>
  </si>
  <si>
    <t>412610</t>
  </si>
  <si>
    <t>412611</t>
  </si>
  <si>
    <t>412612</t>
  </si>
  <si>
    <t>412613</t>
  </si>
  <si>
    <t>412614</t>
  </si>
  <si>
    <t>412615</t>
  </si>
  <si>
    <t>412616</t>
  </si>
  <si>
    <t>412617</t>
  </si>
  <si>
    <t>412618</t>
  </si>
  <si>
    <t>412619</t>
  </si>
  <si>
    <t>41262</t>
  </si>
  <si>
    <t>412620</t>
  </si>
  <si>
    <t>412621</t>
  </si>
  <si>
    <t>41263</t>
  </si>
  <si>
    <t>41264</t>
  </si>
  <si>
    <t>41265</t>
  </si>
  <si>
    <t>41266</t>
  </si>
  <si>
    <t>41267</t>
  </si>
  <si>
    <t>41268</t>
  </si>
  <si>
    <t>41269</t>
  </si>
  <si>
    <t>41331</t>
  </si>
  <si>
    <t>413310</t>
  </si>
  <si>
    <t>413311</t>
  </si>
  <si>
    <t>413312</t>
  </si>
  <si>
    <t>413313</t>
  </si>
  <si>
    <t>413314</t>
  </si>
  <si>
    <t>413315</t>
  </si>
  <si>
    <t>413316</t>
  </si>
  <si>
    <t>413317</t>
  </si>
  <si>
    <t>413318</t>
  </si>
  <si>
    <t>413319</t>
  </si>
  <si>
    <t>41332</t>
  </si>
  <si>
    <t>413320</t>
  </si>
  <si>
    <t>413321</t>
  </si>
  <si>
    <t>41333</t>
  </si>
  <si>
    <t>41334</t>
  </si>
  <si>
    <t>41335</t>
  </si>
  <si>
    <t>41336</t>
  </si>
  <si>
    <t>41337</t>
  </si>
  <si>
    <t>41338</t>
  </si>
  <si>
    <t>41339</t>
  </si>
  <si>
    <t>41341</t>
  </si>
  <si>
    <t>413410</t>
  </si>
  <si>
    <t>413411</t>
  </si>
  <si>
    <t>413412</t>
  </si>
  <si>
    <t>413413</t>
  </si>
  <si>
    <t>413414</t>
  </si>
  <si>
    <t>413415</t>
  </si>
  <si>
    <t>413416</t>
  </si>
  <si>
    <t>413417</t>
  </si>
  <si>
    <t>413418</t>
  </si>
  <si>
    <t>41342</t>
  </si>
  <si>
    <t>413420</t>
  </si>
  <si>
    <t>413421</t>
  </si>
  <si>
    <t>41343</t>
  </si>
  <si>
    <t>41344</t>
  </si>
  <si>
    <t>41345</t>
  </si>
  <si>
    <t>41346</t>
  </si>
  <si>
    <t>41347</t>
  </si>
  <si>
    <t>41348</t>
  </si>
  <si>
    <t>41349</t>
  </si>
  <si>
    <t>41351</t>
  </si>
  <si>
    <t>413510</t>
  </si>
  <si>
    <t>413511</t>
  </si>
  <si>
    <t>413513</t>
  </si>
  <si>
    <t>413515</t>
  </si>
  <si>
    <t>413516</t>
  </si>
  <si>
    <t>413517</t>
  </si>
  <si>
    <t>413518</t>
  </si>
  <si>
    <t>41352</t>
  </si>
  <si>
    <t>413520</t>
  </si>
  <si>
    <t>413521</t>
  </si>
  <si>
    <t>41353</t>
  </si>
  <si>
    <t>41354</t>
  </si>
  <si>
    <t>41355</t>
  </si>
  <si>
    <t>41356</t>
  </si>
  <si>
    <t>41357</t>
  </si>
  <si>
    <t>41358</t>
  </si>
  <si>
    <t>41359</t>
  </si>
  <si>
    <t>41361</t>
  </si>
  <si>
    <t>413610</t>
  </si>
  <si>
    <t>413611</t>
  </si>
  <si>
    <t>413612</t>
  </si>
  <si>
    <t>413613</t>
  </si>
  <si>
    <t>413614</t>
  </si>
  <si>
    <t>413615</t>
  </si>
  <si>
    <t>413616</t>
  </si>
  <si>
    <t>413617</t>
  </si>
  <si>
    <t>413618</t>
  </si>
  <si>
    <t>413619</t>
  </si>
  <si>
    <t>41362</t>
  </si>
  <si>
    <t>413620</t>
  </si>
  <si>
    <t>413621</t>
  </si>
  <si>
    <t>41363</t>
  </si>
  <si>
    <t>41364</t>
  </si>
  <si>
    <t>41365</t>
  </si>
  <si>
    <t>41366</t>
  </si>
  <si>
    <t>41367</t>
  </si>
  <si>
    <t>41368</t>
  </si>
  <si>
    <t>41369</t>
  </si>
  <si>
    <t>41431</t>
  </si>
  <si>
    <t>414310</t>
  </si>
  <si>
    <t>414311</t>
  </si>
  <si>
    <t>414312</t>
  </si>
  <si>
    <t>414313</t>
  </si>
  <si>
    <t>414314</t>
  </si>
  <si>
    <t>414315</t>
  </si>
  <si>
    <t>414316</t>
  </si>
  <si>
    <t>414317</t>
  </si>
  <si>
    <t>414318</t>
  </si>
  <si>
    <t>414319</t>
  </si>
  <si>
    <t>41432</t>
  </si>
  <si>
    <t>414320</t>
  </si>
  <si>
    <t>414321</t>
  </si>
  <si>
    <t>41433</t>
  </si>
  <si>
    <t>41434</t>
  </si>
  <si>
    <t>41435</t>
  </si>
  <si>
    <t>41436</t>
  </si>
  <si>
    <t>41437</t>
  </si>
  <si>
    <t>41438</t>
  </si>
  <si>
    <t>41439</t>
  </si>
  <si>
    <t>41441</t>
  </si>
  <si>
    <t>414410</t>
  </si>
  <si>
    <t>414411</t>
  </si>
  <si>
    <t>414412</t>
  </si>
  <si>
    <t>414413</t>
  </si>
  <si>
    <t>414416</t>
  </si>
  <si>
    <t>414417</t>
  </si>
  <si>
    <t>414418</t>
  </si>
  <si>
    <t>41442</t>
  </si>
  <si>
    <t>414420</t>
  </si>
  <si>
    <t>414421</t>
  </si>
  <si>
    <t>41443</t>
  </si>
  <si>
    <t>41444</t>
  </si>
  <si>
    <t>41445</t>
  </si>
  <si>
    <t>41446</t>
  </si>
  <si>
    <t>41447</t>
  </si>
  <si>
    <t>41448</t>
  </si>
  <si>
    <t>41449</t>
  </si>
  <si>
    <t>41451</t>
  </si>
  <si>
    <t>414510</t>
  </si>
  <si>
    <t>414511</t>
  </si>
  <si>
    <t>414513</t>
  </si>
  <si>
    <t>414515</t>
  </si>
  <si>
    <t>414516</t>
  </si>
  <si>
    <t>414518</t>
  </si>
  <si>
    <t>414519</t>
  </si>
  <si>
    <t>41452</t>
  </si>
  <si>
    <t>414520</t>
  </si>
  <si>
    <t>414521</t>
  </si>
  <si>
    <t>41453</t>
  </si>
  <si>
    <t>41454</t>
  </si>
  <si>
    <t>41455</t>
  </si>
  <si>
    <t>41456</t>
  </si>
  <si>
    <t>41457</t>
  </si>
  <si>
    <t>41458</t>
  </si>
  <si>
    <t>41459</t>
  </si>
  <si>
    <t>41461</t>
  </si>
  <si>
    <t>414610</t>
  </si>
  <si>
    <t>414611</t>
  </si>
  <si>
    <t>414612</t>
  </si>
  <si>
    <t>414613</t>
  </si>
  <si>
    <t>414614</t>
  </si>
  <si>
    <t>414615</t>
  </si>
  <si>
    <t>414616</t>
  </si>
  <si>
    <t>414617</t>
  </si>
  <si>
    <t>414618</t>
  </si>
  <si>
    <t>414619</t>
  </si>
  <si>
    <t>41462</t>
  </si>
  <si>
    <t>414620</t>
  </si>
  <si>
    <t>414621</t>
  </si>
  <si>
    <t>41463</t>
  </si>
  <si>
    <t>41464</t>
  </si>
  <si>
    <t>41465</t>
  </si>
  <si>
    <t>41466</t>
  </si>
  <si>
    <t>41467</t>
  </si>
  <si>
    <t>41468</t>
  </si>
  <si>
    <t>41469</t>
  </si>
  <si>
    <t>41531</t>
  </si>
  <si>
    <t>415310</t>
  </si>
  <si>
    <t>415311</t>
  </si>
  <si>
    <t>415312</t>
  </si>
  <si>
    <t>415313</t>
  </si>
  <si>
    <t>415314</t>
  </si>
  <si>
    <t>415315</t>
  </si>
  <si>
    <t>415316</t>
  </si>
  <si>
    <t>415317</t>
  </si>
  <si>
    <t>415318</t>
  </si>
  <si>
    <t>415319</t>
  </si>
  <si>
    <t>41532</t>
  </si>
  <si>
    <t>415320</t>
  </si>
  <si>
    <t>415321</t>
  </si>
  <si>
    <t>41533</t>
  </si>
  <si>
    <t>41534</t>
  </si>
  <si>
    <t>41535</t>
  </si>
  <si>
    <t>41536</t>
  </si>
  <si>
    <t>41537</t>
  </si>
  <si>
    <t>41538</t>
  </si>
  <si>
    <t>41539</t>
  </si>
  <si>
    <t>41541</t>
  </si>
  <si>
    <t>415410</t>
  </si>
  <si>
    <t>415411</t>
  </si>
  <si>
    <t>415412</t>
  </si>
  <si>
    <t>415413</t>
  </si>
  <si>
    <t>415414</t>
  </si>
  <si>
    <t>415415</t>
  </si>
  <si>
    <t>415416</t>
  </si>
  <si>
    <t>415417</t>
  </si>
  <si>
    <t>415418</t>
  </si>
  <si>
    <t>415419</t>
  </si>
  <si>
    <t>41542</t>
  </si>
  <si>
    <t>415420</t>
  </si>
  <si>
    <t>415421</t>
  </si>
  <si>
    <t>41543</t>
  </si>
  <si>
    <t>41544</t>
  </si>
  <si>
    <t>41545</t>
  </si>
  <si>
    <t>41546</t>
  </si>
  <si>
    <t>41547</t>
  </si>
  <si>
    <t>41548</t>
  </si>
  <si>
    <t>41549</t>
  </si>
  <si>
    <t>41551</t>
  </si>
  <si>
    <t>415511</t>
  </si>
  <si>
    <t>415512</t>
  </si>
  <si>
    <t>415513</t>
  </si>
  <si>
    <t>415514</t>
  </si>
  <si>
    <t>415515</t>
  </si>
  <si>
    <t>415516</t>
  </si>
  <si>
    <t>415517</t>
  </si>
  <si>
    <t>415518</t>
  </si>
  <si>
    <t>41552</t>
  </si>
  <si>
    <t>415520</t>
  </si>
  <si>
    <t>415521</t>
  </si>
  <si>
    <t>41553</t>
  </si>
  <si>
    <t>41554</t>
  </si>
  <si>
    <t>41555</t>
  </si>
  <si>
    <t>41556</t>
  </si>
  <si>
    <t>41557</t>
  </si>
  <si>
    <t>41558</t>
  </si>
  <si>
    <t>41559</t>
  </si>
  <si>
    <t>41561</t>
  </si>
  <si>
    <t>415610</t>
  </si>
  <si>
    <t>415611</t>
  </si>
  <si>
    <t>415612</t>
  </si>
  <si>
    <t>415613</t>
  </si>
  <si>
    <t>415614</t>
  </si>
  <si>
    <t>415615</t>
  </si>
  <si>
    <t>415616</t>
  </si>
  <si>
    <t>415617</t>
  </si>
  <si>
    <t>415618</t>
  </si>
  <si>
    <t>415619</t>
  </si>
  <si>
    <t>41562</t>
  </si>
  <si>
    <t>415620</t>
  </si>
  <si>
    <t>415621</t>
  </si>
  <si>
    <t>41563</t>
  </si>
  <si>
    <t>41564</t>
  </si>
  <si>
    <t>41565</t>
  </si>
  <si>
    <t>41566</t>
  </si>
  <si>
    <t>41567</t>
  </si>
  <si>
    <t>41568</t>
  </si>
  <si>
    <t>41569</t>
  </si>
  <si>
    <t>42131</t>
  </si>
  <si>
    <t>421310</t>
  </si>
  <si>
    <t>421311</t>
  </si>
  <si>
    <t>421312</t>
  </si>
  <si>
    <t>421313</t>
  </si>
  <si>
    <t>421314</t>
  </si>
  <si>
    <t>421315</t>
  </si>
  <si>
    <t>421316</t>
  </si>
  <si>
    <t>421317</t>
  </si>
  <si>
    <t>421318</t>
  </si>
  <si>
    <t>421319</t>
  </si>
  <si>
    <t>42132</t>
  </si>
  <si>
    <t>421320</t>
  </si>
  <si>
    <t>421321</t>
  </si>
  <si>
    <t>42133</t>
  </si>
  <si>
    <t>42134</t>
  </si>
  <si>
    <t>42135</t>
  </si>
  <si>
    <t>42136</t>
  </si>
  <si>
    <t>42137</t>
  </si>
  <si>
    <t>42138</t>
  </si>
  <si>
    <t>42139</t>
  </si>
  <si>
    <t>42141</t>
  </si>
  <si>
    <t>421410</t>
  </si>
  <si>
    <t>421411</t>
  </si>
  <si>
    <t>421412</t>
  </si>
  <si>
    <t>421413</t>
  </si>
  <si>
    <t>421414</t>
  </si>
  <si>
    <t>421415</t>
  </si>
  <si>
    <t>421416</t>
  </si>
  <si>
    <t>421417</t>
  </si>
  <si>
    <t>421418</t>
  </si>
  <si>
    <t>421419</t>
  </si>
  <si>
    <t>42142</t>
  </si>
  <si>
    <t>421420</t>
  </si>
  <si>
    <t>421421</t>
  </si>
  <si>
    <t>42143</t>
  </si>
  <si>
    <t>42144</t>
  </si>
  <si>
    <t>42145</t>
  </si>
  <si>
    <t>42146</t>
  </si>
  <si>
    <t>42147</t>
  </si>
  <si>
    <t>42148</t>
  </si>
  <si>
    <t>42149</t>
  </si>
  <si>
    <t>42151</t>
  </si>
  <si>
    <t>421510</t>
  </si>
  <si>
    <t>421511</t>
  </si>
  <si>
    <t>421512</t>
  </si>
  <si>
    <t>421513</t>
  </si>
  <si>
    <t>421515</t>
  </si>
  <si>
    <t>421516</t>
  </si>
  <si>
    <t>421517</t>
  </si>
  <si>
    <t>421518</t>
  </si>
  <si>
    <t>42152</t>
  </si>
  <si>
    <t>421520</t>
  </si>
  <si>
    <t>421521</t>
  </si>
  <si>
    <t>42153</t>
  </si>
  <si>
    <t>42154</t>
  </si>
  <si>
    <t>42155</t>
  </si>
  <si>
    <t>42156</t>
  </si>
  <si>
    <t>42157</t>
  </si>
  <si>
    <t>42158</t>
  </si>
  <si>
    <t>42159</t>
  </si>
  <si>
    <t>42161</t>
  </si>
  <si>
    <t>421610</t>
  </si>
  <si>
    <t>421611</t>
  </si>
  <si>
    <t>421612</t>
  </si>
  <si>
    <t>421613</t>
  </si>
  <si>
    <t>421614</t>
  </si>
  <si>
    <t>421615</t>
  </si>
  <si>
    <t>421616</t>
  </si>
  <si>
    <t>421617</t>
  </si>
  <si>
    <t>421618</t>
  </si>
  <si>
    <t>421619</t>
  </si>
  <si>
    <t>42162</t>
  </si>
  <si>
    <t>421620</t>
  </si>
  <si>
    <t>421621</t>
  </si>
  <si>
    <t>42163</t>
  </si>
  <si>
    <t>42164</t>
  </si>
  <si>
    <t>42165</t>
  </si>
  <si>
    <t>42166</t>
  </si>
  <si>
    <t>42167</t>
  </si>
  <si>
    <t>42168</t>
  </si>
  <si>
    <t>42169</t>
  </si>
  <si>
    <t>42231</t>
  </si>
  <si>
    <t>422310</t>
  </si>
  <si>
    <t>422311</t>
  </si>
  <si>
    <t>422312</t>
  </si>
  <si>
    <t>422313</t>
  </si>
  <si>
    <t>422314</t>
  </si>
  <si>
    <t>422315</t>
  </si>
  <si>
    <t>422316</t>
  </si>
  <si>
    <t>422317</t>
  </si>
  <si>
    <t>422318</t>
  </si>
  <si>
    <t>422319</t>
  </si>
  <si>
    <t>42232</t>
  </si>
  <si>
    <t>422320</t>
  </si>
  <si>
    <t>422321</t>
  </si>
  <si>
    <t>42233</t>
  </si>
  <si>
    <t>42234</t>
  </si>
  <si>
    <t>42235</t>
  </si>
  <si>
    <t>42236</t>
  </si>
  <si>
    <t>42237</t>
  </si>
  <si>
    <t>42238</t>
  </si>
  <si>
    <t>42239</t>
  </si>
  <si>
    <t>42241</t>
  </si>
  <si>
    <t>422410</t>
  </si>
  <si>
    <t>422411</t>
  </si>
  <si>
    <t>422412</t>
  </si>
  <si>
    <t>422413</t>
  </si>
  <si>
    <t>422414</t>
  </si>
  <si>
    <t>422415</t>
  </si>
  <si>
    <t>422416</t>
  </si>
  <si>
    <t>422417</t>
  </si>
  <si>
    <t>422418</t>
  </si>
  <si>
    <t>422419</t>
  </si>
  <si>
    <t>42242</t>
  </si>
  <si>
    <t>422421</t>
  </si>
  <si>
    <t>42243</t>
  </si>
  <si>
    <t>42244</t>
  </si>
  <si>
    <t>42245</t>
  </si>
  <si>
    <t>42246</t>
  </si>
  <si>
    <t>42247</t>
  </si>
  <si>
    <t>42248</t>
  </si>
  <si>
    <t>42249</t>
  </si>
  <si>
    <t>42251</t>
  </si>
  <si>
    <t>422511</t>
  </si>
  <si>
    <t>422513</t>
  </si>
  <si>
    <t>422514</t>
  </si>
  <si>
    <t>422516</t>
  </si>
  <si>
    <t>422517</t>
  </si>
  <si>
    <t>422518</t>
  </si>
  <si>
    <t>422519</t>
  </si>
  <si>
    <t>42252</t>
  </si>
  <si>
    <t>422521</t>
  </si>
  <si>
    <t>42253</t>
  </si>
  <si>
    <t>42254</t>
  </si>
  <si>
    <t>42255</t>
  </si>
  <si>
    <t>42256</t>
  </si>
  <si>
    <t>42257</t>
  </si>
  <si>
    <t>42258</t>
  </si>
  <si>
    <t>42259</t>
  </si>
  <si>
    <t>42261</t>
  </si>
  <si>
    <t>422610</t>
  </si>
  <si>
    <t>422611</t>
  </si>
  <si>
    <t>422612</t>
  </si>
  <si>
    <t>422613</t>
  </si>
  <si>
    <t>422614</t>
  </si>
  <si>
    <t>422615</t>
  </si>
  <si>
    <t>422616</t>
  </si>
  <si>
    <t>422617</t>
  </si>
  <si>
    <t>422618</t>
  </si>
  <si>
    <t>422619</t>
  </si>
  <si>
    <t>42262</t>
  </si>
  <si>
    <t>422620</t>
  </si>
  <si>
    <t>422621</t>
  </si>
  <si>
    <t>42263</t>
  </si>
  <si>
    <t>42264</t>
  </si>
  <si>
    <t>42265</t>
  </si>
  <si>
    <t>42266</t>
  </si>
  <si>
    <t>42267</t>
  </si>
  <si>
    <t>42268</t>
  </si>
  <si>
    <t>42269</t>
  </si>
  <si>
    <t>42331</t>
  </si>
  <si>
    <t>423310</t>
  </si>
  <si>
    <t>423311</t>
  </si>
  <si>
    <t>423312</t>
  </si>
  <si>
    <t>423313</t>
  </si>
  <si>
    <t>423314</t>
  </si>
  <si>
    <t>423315</t>
  </si>
  <si>
    <t>423316</t>
  </si>
  <si>
    <t>423317</t>
  </si>
  <si>
    <t>423318</t>
  </si>
  <si>
    <t>423319</t>
  </si>
  <si>
    <t>42332</t>
  </si>
  <si>
    <t>423320</t>
  </si>
  <si>
    <t>423321</t>
  </si>
  <si>
    <t>42333</t>
  </si>
  <si>
    <t>42334</t>
  </si>
  <si>
    <t>42335</t>
  </si>
  <si>
    <t>42336</t>
  </si>
  <si>
    <t>42337</t>
  </si>
  <si>
    <t>42338</t>
  </si>
  <si>
    <t>42339</t>
  </si>
  <si>
    <t>42341</t>
  </si>
  <si>
    <t>423410</t>
  </si>
  <si>
    <t>423411</t>
  </si>
  <si>
    <t>423412</t>
  </si>
  <si>
    <t>423413</t>
  </si>
  <si>
    <t>423414</t>
  </si>
  <si>
    <t>423415</t>
  </si>
  <si>
    <t>423416</t>
  </si>
  <si>
    <t>423417</t>
  </si>
  <si>
    <t>423418</t>
  </si>
  <si>
    <t>42342</t>
  </si>
  <si>
    <t>423420</t>
  </si>
  <si>
    <t>423421</t>
  </si>
  <si>
    <t>42343</t>
  </si>
  <si>
    <t>42344</t>
  </si>
  <si>
    <t>42345</t>
  </si>
  <si>
    <t>42346</t>
  </si>
  <si>
    <t>42347</t>
  </si>
  <si>
    <t>42348</t>
  </si>
  <si>
    <t>42349</t>
  </si>
  <si>
    <t>42351</t>
  </si>
  <si>
    <t>423510</t>
  </si>
  <si>
    <t>423511</t>
  </si>
  <si>
    <t>423513</t>
  </si>
  <si>
    <t>423515</t>
  </si>
  <si>
    <t>423516</t>
  </si>
  <si>
    <t>423517</t>
  </si>
  <si>
    <t>423518</t>
  </si>
  <si>
    <t>42352</t>
  </si>
  <si>
    <t>423520</t>
  </si>
  <si>
    <t>423521</t>
  </si>
  <si>
    <t>42353</t>
  </si>
  <si>
    <t>42354</t>
  </si>
  <si>
    <t>42355</t>
  </si>
  <si>
    <t>42356</t>
  </si>
  <si>
    <t>42357</t>
  </si>
  <si>
    <t>42358</t>
  </si>
  <si>
    <t>42359</t>
  </si>
  <si>
    <t>42361</t>
  </si>
  <si>
    <t>423610</t>
  </si>
  <si>
    <t>423611</t>
  </si>
  <si>
    <t>423612</t>
  </si>
  <si>
    <t>423613</t>
  </si>
  <si>
    <t>423614</t>
  </si>
  <si>
    <t>423615</t>
  </si>
  <si>
    <t>423616</t>
  </si>
  <si>
    <t>423617</t>
  </si>
  <si>
    <t>423618</t>
  </si>
  <si>
    <t>423619</t>
  </si>
  <si>
    <t>42362</t>
  </si>
  <si>
    <t>423620</t>
  </si>
  <si>
    <t>423621</t>
  </si>
  <si>
    <t>42363</t>
  </si>
  <si>
    <t>42364</t>
  </si>
  <si>
    <t>42365</t>
  </si>
  <si>
    <t>42366</t>
  </si>
  <si>
    <t>42367</t>
  </si>
  <si>
    <t>42368</t>
  </si>
  <si>
    <t>42369</t>
  </si>
  <si>
    <t>42431</t>
  </si>
  <si>
    <t>424310</t>
  </si>
  <si>
    <t>424311</t>
  </si>
  <si>
    <t>424312</t>
  </si>
  <si>
    <t>424313</t>
  </si>
  <si>
    <t>424314</t>
  </si>
  <si>
    <t>424315</t>
  </si>
  <si>
    <t>424316</t>
  </si>
  <si>
    <t>424317</t>
  </si>
  <si>
    <t>424318</t>
  </si>
  <si>
    <t>424319</t>
  </si>
  <si>
    <t>42432</t>
  </si>
  <si>
    <t>424320</t>
  </si>
  <si>
    <t>424321</t>
  </si>
  <si>
    <t>42433</t>
  </si>
  <si>
    <t>42434</t>
  </si>
  <si>
    <t>42435</t>
  </si>
  <si>
    <t>42436</t>
  </si>
  <si>
    <t>42437</t>
  </si>
  <si>
    <t>42438</t>
  </si>
  <si>
    <t>42439</t>
  </si>
  <si>
    <t>42441</t>
  </si>
  <si>
    <t>424410</t>
  </si>
  <si>
    <t>424411</t>
  </si>
  <si>
    <t>424412</t>
  </si>
  <si>
    <t>424413</t>
  </si>
  <si>
    <t>424416</t>
  </si>
  <si>
    <t>424417</t>
  </si>
  <si>
    <t>424418</t>
  </si>
  <si>
    <t>42442</t>
  </si>
  <si>
    <t>424420</t>
  </si>
  <si>
    <t>424421</t>
  </si>
  <si>
    <t>42443</t>
  </si>
  <si>
    <t>42444</t>
  </si>
  <si>
    <t>42445</t>
  </si>
  <si>
    <t>42446</t>
  </si>
  <si>
    <t>42447</t>
  </si>
  <si>
    <t>42448</t>
  </si>
  <si>
    <t>42449</t>
  </si>
  <si>
    <t>42451</t>
  </si>
  <si>
    <t>424510</t>
  </si>
  <si>
    <t>424511</t>
  </si>
  <si>
    <t>424513</t>
  </si>
  <si>
    <t>424515</t>
  </si>
  <si>
    <t>424516</t>
  </si>
  <si>
    <t>424518</t>
  </si>
  <si>
    <t>424519</t>
  </si>
  <si>
    <t>42452</t>
  </si>
  <si>
    <t>424520</t>
  </si>
  <si>
    <t>424521</t>
  </si>
  <si>
    <t>42453</t>
  </si>
  <si>
    <t>42454</t>
  </si>
  <si>
    <t>42455</t>
  </si>
  <si>
    <t>42456</t>
  </si>
  <si>
    <t>42457</t>
  </si>
  <si>
    <t>42458</t>
  </si>
  <si>
    <t>42459</t>
  </si>
  <si>
    <t>42461</t>
  </si>
  <si>
    <t>424610</t>
  </si>
  <si>
    <t>424611</t>
  </si>
  <si>
    <t>424612</t>
  </si>
  <si>
    <t>424613</t>
  </si>
  <si>
    <t>424614</t>
  </si>
  <si>
    <t>424615</t>
  </si>
  <si>
    <t>424616</t>
  </si>
  <si>
    <t>424617</t>
  </si>
  <si>
    <t>424618</t>
  </si>
  <si>
    <t>424619</t>
  </si>
  <si>
    <t>42462</t>
  </si>
  <si>
    <t>424620</t>
  </si>
  <si>
    <t>424621</t>
  </si>
  <si>
    <t>42463</t>
  </si>
  <si>
    <t>42464</t>
  </si>
  <si>
    <t>42465</t>
  </si>
  <si>
    <t>42466</t>
  </si>
  <si>
    <t>42467</t>
  </si>
  <si>
    <t>42468</t>
  </si>
  <si>
    <t>42469</t>
  </si>
  <si>
    <t>42531</t>
  </si>
  <si>
    <t>425310</t>
  </si>
  <si>
    <t>425311</t>
  </si>
  <si>
    <t>425312</t>
  </si>
  <si>
    <t>425313</t>
  </si>
  <si>
    <t>425314</t>
  </si>
  <si>
    <t>425315</t>
  </si>
  <si>
    <t>425316</t>
  </si>
  <si>
    <t>425317</t>
  </si>
  <si>
    <t>425318</t>
  </si>
  <si>
    <t>425319</t>
  </si>
  <si>
    <t>42532</t>
  </si>
  <si>
    <t>425320</t>
  </si>
  <si>
    <t>425321</t>
  </si>
  <si>
    <t>42533</t>
  </si>
  <si>
    <t>42534</t>
  </si>
  <si>
    <t>42535</t>
  </si>
  <si>
    <t>42536</t>
  </si>
  <si>
    <t>42537</t>
  </si>
  <si>
    <t>42538</t>
  </si>
  <si>
    <t>42539</t>
  </si>
  <si>
    <t>42541</t>
  </si>
  <si>
    <t>425410</t>
  </si>
  <si>
    <t>425411</t>
  </si>
  <si>
    <t>425412</t>
  </si>
  <si>
    <t>425413</t>
  </si>
  <si>
    <t>425414</t>
  </si>
  <si>
    <t>425415</t>
  </si>
  <si>
    <t>425416</t>
  </si>
  <si>
    <t>425417</t>
  </si>
  <si>
    <t>425418</t>
  </si>
  <si>
    <t>425419</t>
  </si>
  <si>
    <t>42542</t>
  </si>
  <si>
    <t>425420</t>
  </si>
  <si>
    <t>425421</t>
  </si>
  <si>
    <t>42543</t>
  </si>
  <si>
    <t>42544</t>
  </si>
  <si>
    <t>42545</t>
  </si>
  <si>
    <t>42546</t>
  </si>
  <si>
    <t>42547</t>
  </si>
  <si>
    <t>42548</t>
  </si>
  <si>
    <t>42549</t>
  </si>
  <si>
    <t>42551</t>
  </si>
  <si>
    <t>425511</t>
  </si>
  <si>
    <t>425512</t>
  </si>
  <si>
    <t>425513</t>
  </si>
  <si>
    <t>425514</t>
  </si>
  <si>
    <t>425515</t>
  </si>
  <si>
    <t>425516</t>
  </si>
  <si>
    <t>425517</t>
  </si>
  <si>
    <t>425518</t>
  </si>
  <si>
    <t>42552</t>
  </si>
  <si>
    <t>425520</t>
  </si>
  <si>
    <t>425521</t>
  </si>
  <si>
    <t>42553</t>
  </si>
  <si>
    <t>42554</t>
  </si>
  <si>
    <t>42555</t>
  </si>
  <si>
    <t>42556</t>
  </si>
  <si>
    <t>42557</t>
  </si>
  <si>
    <t>42558</t>
  </si>
  <si>
    <t>42559</t>
  </si>
  <si>
    <t>42561</t>
  </si>
  <si>
    <t>425610</t>
  </si>
  <si>
    <t>425611</t>
  </si>
  <si>
    <t>425612</t>
  </si>
  <si>
    <t>425613</t>
  </si>
  <si>
    <t>425614</t>
  </si>
  <si>
    <t>425615</t>
  </si>
  <si>
    <t>425616</t>
  </si>
  <si>
    <t>425617</t>
  </si>
  <si>
    <t>425618</t>
  </si>
  <si>
    <t>425619</t>
  </si>
  <si>
    <t>42562</t>
  </si>
  <si>
    <t>425620</t>
  </si>
  <si>
    <t>425621</t>
  </si>
  <si>
    <t>42563</t>
  </si>
  <si>
    <t>42564</t>
  </si>
  <si>
    <t>42565</t>
  </si>
  <si>
    <t>42566</t>
  </si>
  <si>
    <t>42567</t>
  </si>
  <si>
    <t>42568</t>
  </si>
  <si>
    <t>42569</t>
  </si>
  <si>
    <t>43131</t>
  </si>
  <si>
    <t>431310</t>
  </si>
  <si>
    <t>431311</t>
  </si>
  <si>
    <t>431312</t>
  </si>
  <si>
    <t>431313</t>
  </si>
  <si>
    <t>431314</t>
  </si>
  <si>
    <t>431315</t>
  </si>
  <si>
    <t>431316</t>
  </si>
  <si>
    <t>431317</t>
  </si>
  <si>
    <t>431318</t>
  </si>
  <si>
    <t>431319</t>
  </si>
  <si>
    <t>43132</t>
  </si>
  <si>
    <t>431320</t>
  </si>
  <si>
    <t>431321</t>
  </si>
  <si>
    <t>43133</t>
  </si>
  <si>
    <t>43134</t>
  </si>
  <si>
    <t>43135</t>
  </si>
  <si>
    <t>43136</t>
  </si>
  <si>
    <t>43137</t>
  </si>
  <si>
    <t>43138</t>
  </si>
  <si>
    <t>43139</t>
  </si>
  <si>
    <t>43141</t>
  </si>
  <si>
    <t>431410</t>
  </si>
  <si>
    <t>431411</t>
  </si>
  <si>
    <t>431412</t>
  </si>
  <si>
    <t>431413</t>
  </si>
  <si>
    <t>431414</t>
  </si>
  <si>
    <t>431415</t>
  </si>
  <si>
    <t>431416</t>
  </si>
  <si>
    <t>431417</t>
  </si>
  <si>
    <t>431418</t>
  </si>
  <si>
    <t>431419</t>
  </si>
  <si>
    <t>43142</t>
  </si>
  <si>
    <t>431420</t>
  </si>
  <si>
    <t>431421</t>
  </si>
  <si>
    <t>43143</t>
  </si>
  <si>
    <t>43144</t>
  </si>
  <si>
    <t>43145</t>
  </si>
  <si>
    <t>43146</t>
  </si>
  <si>
    <t>43147</t>
  </si>
  <si>
    <t>43148</t>
  </si>
  <si>
    <t>43149</t>
  </si>
  <si>
    <t>43151</t>
  </si>
  <si>
    <t>431510</t>
  </si>
  <si>
    <t>431511</t>
  </si>
  <si>
    <t>431512</t>
  </si>
  <si>
    <t>431513</t>
  </si>
  <si>
    <t>431515</t>
  </si>
  <si>
    <t>431516</t>
  </si>
  <si>
    <t>431517</t>
  </si>
  <si>
    <t>431518</t>
  </si>
  <si>
    <t>43152</t>
  </si>
  <si>
    <t>431520</t>
  </si>
  <si>
    <t>431521</t>
  </si>
  <si>
    <t>43153</t>
  </si>
  <si>
    <t>43154</t>
  </si>
  <si>
    <t>43155</t>
  </si>
  <si>
    <t>43156</t>
  </si>
  <si>
    <t>43157</t>
  </si>
  <si>
    <t>43158</t>
  </si>
  <si>
    <t>43159</t>
  </si>
  <si>
    <t>43231</t>
  </si>
  <si>
    <t>432310</t>
  </si>
  <si>
    <t>432311</t>
  </si>
  <si>
    <t>432312</t>
  </si>
  <si>
    <t>432313</t>
  </si>
  <si>
    <t>432314</t>
  </si>
  <si>
    <t>432315</t>
  </si>
  <si>
    <t>432316</t>
  </si>
  <si>
    <t>432317</t>
  </si>
  <si>
    <t>432318</t>
  </si>
  <si>
    <t>432319</t>
  </si>
  <si>
    <t>43232</t>
  </si>
  <si>
    <t>432320</t>
  </si>
  <si>
    <t>432321</t>
  </si>
  <si>
    <t>43233</t>
  </si>
  <si>
    <t>43234</t>
  </si>
  <si>
    <t>43235</t>
  </si>
  <si>
    <t>43236</t>
  </si>
  <si>
    <t>43237</t>
  </si>
  <si>
    <t>43238</t>
  </si>
  <si>
    <t>43239</t>
  </si>
  <si>
    <t>43241</t>
  </si>
  <si>
    <t>432410</t>
  </si>
  <si>
    <t>432411</t>
  </si>
  <si>
    <t>432412</t>
  </si>
  <si>
    <t>432413</t>
  </si>
  <si>
    <t>432414</t>
  </si>
  <si>
    <t>432415</t>
  </si>
  <si>
    <t>432416</t>
  </si>
  <si>
    <t>432417</t>
  </si>
  <si>
    <t>432418</t>
  </si>
  <si>
    <t>432419</t>
  </si>
  <si>
    <t>43242</t>
  </si>
  <si>
    <t>432421</t>
  </si>
  <si>
    <t>43243</t>
  </si>
  <si>
    <t>43244</t>
  </si>
  <si>
    <t>43245</t>
  </si>
  <si>
    <t>43246</t>
  </si>
  <si>
    <t>43247</t>
  </si>
  <si>
    <t>43248</t>
  </si>
  <si>
    <t>43249</t>
  </si>
  <si>
    <t>43251</t>
  </si>
  <si>
    <t>432511</t>
  </si>
  <si>
    <t>432513</t>
  </si>
  <si>
    <t>432514</t>
  </si>
  <si>
    <t>432516</t>
  </si>
  <si>
    <t>432517</t>
  </si>
  <si>
    <t>432518</t>
  </si>
  <si>
    <t>432519</t>
  </si>
  <si>
    <t>43252</t>
  </si>
  <si>
    <t>432521</t>
  </si>
  <si>
    <t>43253</t>
  </si>
  <si>
    <t>43254</t>
  </si>
  <si>
    <t>43255</t>
  </si>
  <si>
    <t>43256</t>
  </si>
  <si>
    <t>43257</t>
  </si>
  <si>
    <t>43258</t>
  </si>
  <si>
    <t>43259</t>
  </si>
  <si>
    <t>43331</t>
  </si>
  <si>
    <t>433310</t>
  </si>
  <si>
    <t>433311</t>
  </si>
  <si>
    <t>433312</t>
  </si>
  <si>
    <t>433313</t>
  </si>
  <si>
    <t>433314</t>
  </si>
  <si>
    <t>433315</t>
  </si>
  <si>
    <t>433316</t>
  </si>
  <si>
    <t>433317</t>
  </si>
  <si>
    <t>433318</t>
  </si>
  <si>
    <t>433319</t>
  </si>
  <si>
    <t>43332</t>
  </si>
  <si>
    <t>433320</t>
  </si>
  <si>
    <t>433321</t>
  </si>
  <si>
    <t>43333</t>
  </si>
  <si>
    <t>43334</t>
  </si>
  <si>
    <t>43335</t>
  </si>
  <si>
    <t>43336</t>
  </si>
  <si>
    <t>43337</t>
  </si>
  <si>
    <t>43338</t>
  </si>
  <si>
    <t>43339</t>
  </si>
  <si>
    <t>43341</t>
  </si>
  <si>
    <t>433410</t>
  </si>
  <si>
    <t>433411</t>
  </si>
  <si>
    <t>433412</t>
  </si>
  <si>
    <t>433413</t>
  </si>
  <si>
    <t>433414</t>
  </si>
  <si>
    <t>433415</t>
  </si>
  <si>
    <t>433416</t>
  </si>
  <si>
    <t>433417</t>
  </si>
  <si>
    <t>433418</t>
  </si>
  <si>
    <t>43342</t>
  </si>
  <si>
    <t>433420</t>
  </si>
  <si>
    <t>433421</t>
  </si>
  <si>
    <t>43343</t>
  </si>
  <si>
    <t>43344</t>
  </si>
  <si>
    <t>43345</t>
  </si>
  <si>
    <t>43346</t>
  </si>
  <si>
    <t>43347</t>
  </si>
  <si>
    <t>43348</t>
  </si>
  <si>
    <t>43349</t>
  </si>
  <si>
    <t>43351</t>
  </si>
  <si>
    <t>433510</t>
  </si>
  <si>
    <t>433511</t>
  </si>
  <si>
    <t>433513</t>
  </si>
  <si>
    <t>433515</t>
  </si>
  <si>
    <t>433516</t>
  </si>
  <si>
    <t>433517</t>
  </si>
  <si>
    <t>433518</t>
  </si>
  <si>
    <t>43352</t>
  </si>
  <si>
    <t>433520</t>
  </si>
  <si>
    <t>433521</t>
  </si>
  <si>
    <t>43353</t>
  </si>
  <si>
    <t>43354</t>
  </si>
  <si>
    <t>43355</t>
  </si>
  <si>
    <t>43356</t>
  </si>
  <si>
    <t>43357</t>
  </si>
  <si>
    <t>43358</t>
  </si>
  <si>
    <t>43359</t>
  </si>
  <si>
    <t>43431</t>
  </si>
  <si>
    <t>434310</t>
  </si>
  <si>
    <t>434311</t>
  </si>
  <si>
    <t>434312</t>
  </si>
  <si>
    <t>434313</t>
  </si>
  <si>
    <t>434314</t>
  </si>
  <si>
    <t>434315</t>
  </si>
  <si>
    <t>434316</t>
  </si>
  <si>
    <t>434317</t>
  </si>
  <si>
    <t>434318</t>
  </si>
  <si>
    <t>434319</t>
  </si>
  <si>
    <t>43432</t>
  </si>
  <si>
    <t>434320</t>
  </si>
  <si>
    <t>434321</t>
  </si>
  <si>
    <t>43433</t>
  </si>
  <si>
    <t>43434</t>
  </si>
  <si>
    <t>43435</t>
  </si>
  <si>
    <t>43436</t>
  </si>
  <si>
    <t>43437</t>
  </si>
  <si>
    <t>43438</t>
  </si>
  <si>
    <t>43439</t>
  </si>
  <si>
    <t>43441</t>
  </si>
  <si>
    <t>434410</t>
  </si>
  <si>
    <t>434411</t>
  </si>
  <si>
    <t>434412</t>
  </si>
  <si>
    <t>434413</t>
  </si>
  <si>
    <t>434416</t>
  </si>
  <si>
    <t>434417</t>
  </si>
  <si>
    <t>434418</t>
  </si>
  <si>
    <t>43442</t>
  </si>
  <si>
    <t>434420</t>
  </si>
  <si>
    <t>434421</t>
  </si>
  <si>
    <t>43443</t>
  </si>
  <si>
    <t>43444</t>
  </si>
  <si>
    <t>43445</t>
  </si>
  <si>
    <t>43446</t>
  </si>
  <si>
    <t>43447</t>
  </si>
  <si>
    <t>43448</t>
  </si>
  <si>
    <t>43449</t>
  </si>
  <si>
    <t>43451</t>
  </si>
  <si>
    <t>434510</t>
  </si>
  <si>
    <t>434511</t>
  </si>
  <si>
    <t>434513</t>
  </si>
  <si>
    <t>434515</t>
  </si>
  <si>
    <t>434516</t>
  </si>
  <si>
    <t>434518</t>
  </si>
  <si>
    <t>434519</t>
  </si>
  <si>
    <t>43452</t>
  </si>
  <si>
    <t>434520</t>
  </si>
  <si>
    <t>434521</t>
  </si>
  <si>
    <t>43453</t>
  </si>
  <si>
    <t>43454</t>
  </si>
  <si>
    <t>43455</t>
  </si>
  <si>
    <t>43456</t>
  </si>
  <si>
    <t>43457</t>
  </si>
  <si>
    <t>43458</t>
  </si>
  <si>
    <t>43459</t>
  </si>
  <si>
    <t>43531</t>
  </si>
  <si>
    <t>435310</t>
  </si>
  <si>
    <t>435311</t>
  </si>
  <si>
    <t>435312</t>
  </si>
  <si>
    <t>435313</t>
  </si>
  <si>
    <t>435314</t>
  </si>
  <si>
    <t>435315</t>
  </si>
  <si>
    <t>435316</t>
  </si>
  <si>
    <t>435317</t>
  </si>
  <si>
    <t>435318</t>
  </si>
  <si>
    <t>435319</t>
  </si>
  <si>
    <t>43532</t>
  </si>
  <si>
    <t>435320</t>
  </si>
  <si>
    <t>435321</t>
  </si>
  <si>
    <t>43533</t>
  </si>
  <si>
    <t>43534</t>
  </si>
  <si>
    <t>43535</t>
  </si>
  <si>
    <t>43536</t>
  </si>
  <si>
    <t>43537</t>
  </si>
  <si>
    <t>43538</t>
  </si>
  <si>
    <t>43539</t>
  </si>
  <si>
    <t>43541</t>
  </si>
  <si>
    <t>435410</t>
  </si>
  <si>
    <t>435411</t>
  </si>
  <si>
    <t>435412</t>
  </si>
  <si>
    <t>435413</t>
  </si>
  <si>
    <t>435414</t>
  </si>
  <si>
    <t>435415</t>
  </si>
  <si>
    <t>435416</t>
  </si>
  <si>
    <t>435417</t>
  </si>
  <si>
    <t>435418</t>
  </si>
  <si>
    <t>435419</t>
  </si>
  <si>
    <t>43542</t>
  </si>
  <si>
    <t>435420</t>
  </si>
  <si>
    <t>435421</t>
  </si>
  <si>
    <t>43543</t>
  </si>
  <si>
    <t>43544</t>
  </si>
  <si>
    <t>43545</t>
  </si>
  <si>
    <t>43546</t>
  </si>
  <si>
    <t>43547</t>
  </si>
  <si>
    <t>43548</t>
  </si>
  <si>
    <t>43549</t>
  </si>
  <si>
    <t>43551</t>
  </si>
  <si>
    <t>435511</t>
  </si>
  <si>
    <t>435512</t>
  </si>
  <si>
    <t>435513</t>
  </si>
  <si>
    <t>435514</t>
  </si>
  <si>
    <t>435515</t>
  </si>
  <si>
    <t>435516</t>
  </si>
  <si>
    <t>435517</t>
  </si>
  <si>
    <t>435518</t>
  </si>
  <si>
    <t>43552</t>
  </si>
  <si>
    <t>435520</t>
  </si>
  <si>
    <t>435521</t>
  </si>
  <si>
    <t>43553</t>
  </si>
  <si>
    <t>43554</t>
  </si>
  <si>
    <t>43555</t>
  </si>
  <si>
    <t>43556</t>
  </si>
  <si>
    <t>43557</t>
  </si>
  <si>
    <t>43558</t>
  </si>
  <si>
    <t>43559</t>
  </si>
  <si>
    <t>44131</t>
  </si>
  <si>
    <t>441310</t>
  </si>
  <si>
    <t>441311</t>
  </si>
  <si>
    <t>441312</t>
  </si>
  <si>
    <t>441313</t>
  </si>
  <si>
    <t>441314</t>
  </si>
  <si>
    <t>441315</t>
  </si>
  <si>
    <t>441316</t>
  </si>
  <si>
    <t>441317</t>
  </si>
  <si>
    <t>441318</t>
  </si>
  <si>
    <t>441319</t>
  </si>
  <si>
    <t>44132</t>
  </si>
  <si>
    <t>441320</t>
  </si>
  <si>
    <t>441321</t>
  </si>
  <si>
    <t>44133</t>
  </si>
  <si>
    <t>44134</t>
  </si>
  <si>
    <t>44135</t>
  </si>
  <si>
    <t>44136</t>
  </si>
  <si>
    <t>44137</t>
  </si>
  <si>
    <t>44138</t>
  </si>
  <si>
    <t>44139</t>
  </si>
  <si>
    <t>44141</t>
  </si>
  <si>
    <t>441410</t>
  </si>
  <si>
    <t>441411</t>
  </si>
  <si>
    <t>441412</t>
  </si>
  <si>
    <t>441413</t>
  </si>
  <si>
    <t>441414</t>
  </si>
  <si>
    <t>441415</t>
  </si>
  <si>
    <t>441416</t>
  </si>
  <si>
    <t>441417</t>
  </si>
  <si>
    <t>441418</t>
  </si>
  <si>
    <t>441419</t>
  </si>
  <si>
    <t>44142</t>
  </si>
  <si>
    <t>441420</t>
  </si>
  <si>
    <t>441421</t>
  </si>
  <si>
    <t>44143</t>
  </si>
  <si>
    <t>44144</t>
  </si>
  <si>
    <t>44145</t>
  </si>
  <si>
    <t>44146</t>
  </si>
  <si>
    <t>44147</t>
  </si>
  <si>
    <t>44148</t>
  </si>
  <si>
    <t>44149</t>
  </si>
  <si>
    <t>44151</t>
  </si>
  <si>
    <t>441510</t>
  </si>
  <si>
    <t>441511</t>
  </si>
  <si>
    <t>441512</t>
  </si>
  <si>
    <t>441513</t>
  </si>
  <si>
    <t>441515</t>
  </si>
  <si>
    <t>441516</t>
  </si>
  <si>
    <t>441517</t>
  </si>
  <si>
    <t>441518</t>
  </si>
  <si>
    <t>44152</t>
  </si>
  <si>
    <t>441520</t>
  </si>
  <si>
    <t>441521</t>
  </si>
  <si>
    <t>44153</t>
  </si>
  <si>
    <t>44154</t>
  </si>
  <si>
    <t>44155</t>
  </si>
  <si>
    <t>44156</t>
  </si>
  <si>
    <t>44157</t>
  </si>
  <si>
    <t>44158</t>
  </si>
  <si>
    <t>44159</t>
  </si>
  <si>
    <t>44231</t>
  </si>
  <si>
    <t>442310</t>
  </si>
  <si>
    <t>442311</t>
  </si>
  <si>
    <t>442312</t>
  </si>
  <si>
    <t>442313</t>
  </si>
  <si>
    <t>442314</t>
  </si>
  <si>
    <t>442315</t>
  </si>
  <si>
    <t>442316</t>
  </si>
  <si>
    <t>442317</t>
  </si>
  <si>
    <t>442318</t>
  </si>
  <si>
    <t>442319</t>
  </si>
  <si>
    <t>44232</t>
  </si>
  <si>
    <t>442320</t>
  </si>
  <si>
    <t>442321</t>
  </si>
  <si>
    <t>44233</t>
  </si>
  <si>
    <t>44234</t>
  </si>
  <si>
    <t>44235</t>
  </si>
  <si>
    <t>44236</t>
  </si>
  <si>
    <t>44237</t>
  </si>
  <si>
    <t>44238</t>
  </si>
  <si>
    <t>44239</t>
  </si>
  <si>
    <t>44241</t>
  </si>
  <si>
    <t>442410</t>
  </si>
  <si>
    <t>442411</t>
  </si>
  <si>
    <t>442412</t>
  </si>
  <si>
    <t>442413</t>
  </si>
  <si>
    <t>442414</t>
  </si>
  <si>
    <t>442415</t>
  </si>
  <si>
    <t>442416</t>
  </si>
  <si>
    <t>442417</t>
  </si>
  <si>
    <t>442418</t>
  </si>
  <si>
    <t>442419</t>
  </si>
  <si>
    <t>44242</t>
  </si>
  <si>
    <t>442421</t>
  </si>
  <si>
    <t>44243</t>
  </si>
  <si>
    <t>44244</t>
  </si>
  <si>
    <t>44245</t>
  </si>
  <si>
    <t>44246</t>
  </si>
  <si>
    <t>44247</t>
  </si>
  <si>
    <t>44248</t>
  </si>
  <si>
    <t>44249</t>
  </si>
  <si>
    <t>44251</t>
  </si>
  <si>
    <t>442511</t>
  </si>
  <si>
    <t>442513</t>
  </si>
  <si>
    <t>442514</t>
  </si>
  <si>
    <t>442516</t>
  </si>
  <si>
    <t>442517</t>
  </si>
  <si>
    <t>442518</t>
  </si>
  <si>
    <t>442519</t>
  </si>
  <si>
    <t>44252</t>
  </si>
  <si>
    <t>442521</t>
  </si>
  <si>
    <t>44253</t>
  </si>
  <si>
    <t>44254</t>
  </si>
  <si>
    <t>44255</t>
  </si>
  <si>
    <t>44256</t>
  </si>
  <si>
    <t>44257</t>
  </si>
  <si>
    <t>44258</t>
  </si>
  <si>
    <t>44259</t>
  </si>
  <si>
    <t>44331</t>
  </si>
  <si>
    <t>443310</t>
  </si>
  <si>
    <t>443311</t>
  </si>
  <si>
    <t>443312</t>
  </si>
  <si>
    <t>443313</t>
  </si>
  <si>
    <t>443314</t>
  </si>
  <si>
    <t>443315</t>
  </si>
  <si>
    <t>443316</t>
  </si>
  <si>
    <t>443317</t>
  </si>
  <si>
    <t>443318</t>
  </si>
  <si>
    <t>443319</t>
  </si>
  <si>
    <t>44332</t>
  </si>
  <si>
    <t>443320</t>
  </si>
  <si>
    <t>443321</t>
  </si>
  <si>
    <t>44333</t>
  </si>
  <si>
    <t>44334</t>
  </si>
  <si>
    <t>44335</t>
  </si>
  <si>
    <t>44336</t>
  </si>
  <si>
    <t>44337</t>
  </si>
  <si>
    <t>44338</t>
  </si>
  <si>
    <t>44339</t>
  </si>
  <si>
    <t>44341</t>
  </si>
  <si>
    <t>443410</t>
  </si>
  <si>
    <t>443411</t>
  </si>
  <si>
    <t>443412</t>
  </si>
  <si>
    <t>443413</t>
  </si>
  <si>
    <t>443414</t>
  </si>
  <si>
    <t>443415</t>
  </si>
  <si>
    <t>443416</t>
  </si>
  <si>
    <t>443417</t>
  </si>
  <si>
    <t>443418</t>
  </si>
  <si>
    <t>44342</t>
  </si>
  <si>
    <t>443420</t>
  </si>
  <si>
    <t>443421</t>
  </si>
  <si>
    <t>44343</t>
  </si>
  <si>
    <t>44344</t>
  </si>
  <si>
    <t>44345</t>
  </si>
  <si>
    <t>44346</t>
  </si>
  <si>
    <t>44347</t>
  </si>
  <si>
    <t>44348</t>
  </si>
  <si>
    <t>44349</t>
  </si>
  <si>
    <t>44351</t>
  </si>
  <si>
    <t>443510</t>
  </si>
  <si>
    <t>443511</t>
  </si>
  <si>
    <t>443513</t>
  </si>
  <si>
    <t>443515</t>
  </si>
  <si>
    <t>443516</t>
  </si>
  <si>
    <t>443517</t>
  </si>
  <si>
    <t>443518</t>
  </si>
  <si>
    <t>44352</t>
  </si>
  <si>
    <t>443520</t>
  </si>
  <si>
    <t>443521</t>
  </si>
  <si>
    <t>44353</t>
  </si>
  <si>
    <t>44354</t>
  </si>
  <si>
    <t>44355</t>
  </si>
  <si>
    <t>44356</t>
  </si>
  <si>
    <t>44357</t>
  </si>
  <si>
    <t>44358</t>
  </si>
  <si>
    <t>44359</t>
  </si>
  <si>
    <t>44431</t>
  </si>
  <si>
    <t>444310</t>
  </si>
  <si>
    <t>444311</t>
  </si>
  <si>
    <t>444312</t>
  </si>
  <si>
    <t>444313</t>
  </si>
  <si>
    <t>444314</t>
  </si>
  <si>
    <t>444315</t>
  </si>
  <si>
    <t>444316</t>
  </si>
  <si>
    <t>444317</t>
  </si>
  <si>
    <t>444318</t>
  </si>
  <si>
    <t>444319</t>
  </si>
  <si>
    <t>44432</t>
  </si>
  <si>
    <t>444320</t>
  </si>
  <si>
    <t>444321</t>
  </si>
  <si>
    <t>44433</t>
  </si>
  <si>
    <t>44434</t>
  </si>
  <si>
    <t>44435</t>
  </si>
  <si>
    <t>44436</t>
  </si>
  <si>
    <t>44437</t>
  </si>
  <si>
    <t>44438</t>
  </si>
  <si>
    <t>44439</t>
  </si>
  <si>
    <t>44441</t>
  </si>
  <si>
    <t>444410</t>
  </si>
  <si>
    <t>444411</t>
  </si>
  <si>
    <t>444412</t>
  </si>
  <si>
    <t>444413</t>
  </si>
  <si>
    <t>444416</t>
  </si>
  <si>
    <t>444417</t>
  </si>
  <si>
    <t>444418</t>
  </si>
  <si>
    <t>44442</t>
  </si>
  <si>
    <t>444420</t>
  </si>
  <si>
    <t>444421</t>
  </si>
  <si>
    <t>44443</t>
  </si>
  <si>
    <t>44444</t>
  </si>
  <si>
    <t>44445</t>
  </si>
  <si>
    <t>44446</t>
  </si>
  <si>
    <t>44447</t>
  </si>
  <si>
    <t>44448</t>
  </si>
  <si>
    <t>44449</t>
  </si>
  <si>
    <t>44451</t>
  </si>
  <si>
    <t>444510</t>
  </si>
  <si>
    <t>444511</t>
  </si>
  <si>
    <t>444513</t>
  </si>
  <si>
    <t>444515</t>
  </si>
  <si>
    <t>444516</t>
  </si>
  <si>
    <t>444518</t>
  </si>
  <si>
    <t>444519</t>
  </si>
  <si>
    <t>44452</t>
  </si>
  <si>
    <t>444520</t>
  </si>
  <si>
    <t>444521</t>
  </si>
  <si>
    <t>44453</t>
  </si>
  <si>
    <t>44454</t>
  </si>
  <si>
    <t>44455</t>
  </si>
  <si>
    <t>44456</t>
  </si>
  <si>
    <t>44457</t>
  </si>
  <si>
    <t>44458</t>
  </si>
  <si>
    <t>44459</t>
  </si>
  <si>
    <t>44531</t>
  </si>
  <si>
    <t>445310</t>
  </si>
  <si>
    <t>445311</t>
  </si>
  <si>
    <t>445312</t>
  </si>
  <si>
    <t>445313</t>
  </si>
  <si>
    <t>445314</t>
  </si>
  <si>
    <t>445315</t>
  </si>
  <si>
    <t>445316</t>
  </si>
  <si>
    <t>445317</t>
  </si>
  <si>
    <t>445318</t>
  </si>
  <si>
    <t>445319</t>
  </si>
  <si>
    <t>44532</t>
  </si>
  <si>
    <t>445320</t>
  </si>
  <si>
    <t>445321</t>
  </si>
  <si>
    <t>44533</t>
  </si>
  <si>
    <t>44534</t>
  </si>
  <si>
    <t>44535</t>
  </si>
  <si>
    <t>44536</t>
  </si>
  <si>
    <t>44537</t>
  </si>
  <si>
    <t>44538</t>
  </si>
  <si>
    <t>44539</t>
  </si>
  <si>
    <t>44541</t>
  </si>
  <si>
    <t>445410</t>
  </si>
  <si>
    <t>445411</t>
  </si>
  <si>
    <t>445412</t>
  </si>
  <si>
    <t>445413</t>
  </si>
  <si>
    <t>445414</t>
  </si>
  <si>
    <t>445415</t>
  </si>
  <si>
    <t>445416</t>
  </si>
  <si>
    <t>445417</t>
  </si>
  <si>
    <t>445418</t>
  </si>
  <si>
    <t>445419</t>
  </si>
  <si>
    <t>44542</t>
  </si>
  <si>
    <t>445420</t>
  </si>
  <si>
    <t>445421</t>
  </si>
  <si>
    <t>44543</t>
  </si>
  <si>
    <t>44544</t>
  </si>
  <si>
    <t>44545</t>
  </si>
  <si>
    <t>44546</t>
  </si>
  <si>
    <t>44547</t>
  </si>
  <si>
    <t>44548</t>
  </si>
  <si>
    <t>44549</t>
  </si>
  <si>
    <t>44551</t>
  </si>
  <si>
    <t>445511</t>
  </si>
  <si>
    <t>445512</t>
  </si>
  <si>
    <t>445513</t>
  </si>
  <si>
    <t>445514</t>
  </si>
  <si>
    <t>445515</t>
  </si>
  <si>
    <t>445516</t>
  </si>
  <si>
    <t>445517</t>
  </si>
  <si>
    <t>445518</t>
  </si>
  <si>
    <t>44552</t>
  </si>
  <si>
    <t>445520</t>
  </si>
  <si>
    <t>445521</t>
  </si>
  <si>
    <t>44553</t>
  </si>
  <si>
    <t>44554</t>
  </si>
  <si>
    <t>44555</t>
  </si>
  <si>
    <t>44556</t>
  </si>
  <si>
    <t>44557</t>
  </si>
  <si>
    <t>44558</t>
  </si>
  <si>
    <t>44559</t>
  </si>
  <si>
    <t>51131</t>
  </si>
  <si>
    <t>511310</t>
  </si>
  <si>
    <t>511311</t>
  </si>
  <si>
    <t>511312</t>
  </si>
  <si>
    <t>511313</t>
  </si>
  <si>
    <t>511314</t>
  </si>
  <si>
    <t>511315</t>
  </si>
  <si>
    <t>511316</t>
  </si>
  <si>
    <t>511317</t>
  </si>
  <si>
    <t>511318</t>
  </si>
  <si>
    <t>511319</t>
  </si>
  <si>
    <t>51132</t>
  </si>
  <si>
    <t>511320</t>
  </si>
  <si>
    <t>511321</t>
  </si>
  <si>
    <t>51133</t>
  </si>
  <si>
    <t>51134</t>
  </si>
  <si>
    <t>51135</t>
  </si>
  <si>
    <t>51136</t>
  </si>
  <si>
    <t>51137</t>
  </si>
  <si>
    <t>51138</t>
  </si>
  <si>
    <t>51139</t>
  </si>
  <si>
    <t>51141</t>
  </si>
  <si>
    <t>511410</t>
  </si>
  <si>
    <t>511411</t>
  </si>
  <si>
    <t>511412</t>
  </si>
  <si>
    <t>511413</t>
  </si>
  <si>
    <t>511414</t>
  </si>
  <si>
    <t>511415</t>
  </si>
  <si>
    <t>511416</t>
  </si>
  <si>
    <t>511417</t>
  </si>
  <si>
    <t>511418</t>
  </si>
  <si>
    <t>511419</t>
  </si>
  <si>
    <t>51142</t>
  </si>
  <si>
    <t>511420</t>
  </si>
  <si>
    <t>511421</t>
  </si>
  <si>
    <t>51143</t>
  </si>
  <si>
    <t>51144</t>
  </si>
  <si>
    <t>51145</t>
  </si>
  <si>
    <t>51146</t>
  </si>
  <si>
    <t>51147</t>
  </si>
  <si>
    <t>51148</t>
  </si>
  <si>
    <t>51149</t>
  </si>
  <si>
    <t>51151</t>
  </si>
  <si>
    <t>511510</t>
  </si>
  <si>
    <t>511511</t>
  </si>
  <si>
    <t>511512</t>
  </si>
  <si>
    <t>511513</t>
  </si>
  <si>
    <t>511514</t>
  </si>
  <si>
    <t>511515</t>
  </si>
  <si>
    <t>511516</t>
  </si>
  <si>
    <t>511517</t>
  </si>
  <si>
    <t>511518</t>
  </si>
  <si>
    <t>511519</t>
  </si>
  <si>
    <t>51152</t>
  </si>
  <si>
    <t>511520</t>
  </si>
  <si>
    <t>511521</t>
  </si>
  <si>
    <t>51153</t>
  </si>
  <si>
    <t>51154</t>
  </si>
  <si>
    <t>51155</t>
  </si>
  <si>
    <t>51156</t>
  </si>
  <si>
    <t>51157</t>
  </si>
  <si>
    <t>51158</t>
  </si>
  <si>
    <t>51159</t>
  </si>
  <si>
    <t>51161</t>
  </si>
  <si>
    <t>511610</t>
  </si>
  <si>
    <t>511611</t>
  </si>
  <si>
    <t>511612</t>
  </si>
  <si>
    <t>511613</t>
  </si>
  <si>
    <t>511614</t>
  </si>
  <si>
    <t>511615</t>
  </si>
  <si>
    <t>511616</t>
  </si>
  <si>
    <t>511617</t>
  </si>
  <si>
    <t>511618</t>
  </si>
  <si>
    <t>511619</t>
  </si>
  <si>
    <t>51162</t>
  </si>
  <si>
    <t>511620</t>
  </si>
  <si>
    <t>511621</t>
  </si>
  <si>
    <t>51163</t>
  </si>
  <si>
    <t>51164</t>
  </si>
  <si>
    <t>51165</t>
  </si>
  <si>
    <t>51166</t>
  </si>
  <si>
    <t>51167</t>
  </si>
  <si>
    <t>51168</t>
  </si>
  <si>
    <t>51169</t>
  </si>
  <si>
    <t>51231</t>
  </si>
  <si>
    <t>512310</t>
  </si>
  <si>
    <t>512311</t>
  </si>
  <si>
    <t>512312</t>
  </si>
  <si>
    <t>512313</t>
  </si>
  <si>
    <t>512314</t>
  </si>
  <si>
    <t>512315</t>
  </si>
  <si>
    <t>512316</t>
  </si>
  <si>
    <t>512317</t>
  </si>
  <si>
    <t>512318</t>
  </si>
  <si>
    <t>512319</t>
  </si>
  <si>
    <t>51232</t>
  </si>
  <si>
    <t>512320</t>
  </si>
  <si>
    <t>512321</t>
  </si>
  <si>
    <t>51233</t>
  </si>
  <si>
    <t>51234</t>
  </si>
  <si>
    <t>51235</t>
  </si>
  <si>
    <t>51236</t>
  </si>
  <si>
    <t>51237</t>
  </si>
  <si>
    <t>51238</t>
  </si>
  <si>
    <t>51239</t>
  </si>
  <si>
    <t>51241</t>
  </si>
  <si>
    <t>512410</t>
  </si>
  <si>
    <t>512411</t>
  </si>
  <si>
    <t>512412</t>
  </si>
  <si>
    <t>512413</t>
  </si>
  <si>
    <t>512414</t>
  </si>
  <si>
    <t>512415</t>
  </si>
  <si>
    <t>512416</t>
  </si>
  <si>
    <t>512417</t>
  </si>
  <si>
    <t>512418</t>
  </si>
  <si>
    <t>512419</t>
  </si>
  <si>
    <t>51242</t>
  </si>
  <si>
    <t>512420</t>
  </si>
  <si>
    <t>512421</t>
  </si>
  <si>
    <t>51243</t>
  </si>
  <si>
    <t>51244</t>
  </si>
  <si>
    <t>51245</t>
  </si>
  <si>
    <t>51246</t>
  </si>
  <si>
    <t>51247</t>
  </si>
  <si>
    <t>51248</t>
  </si>
  <si>
    <t>51249</t>
  </si>
  <si>
    <t>51251</t>
  </si>
  <si>
    <t>512510</t>
  </si>
  <si>
    <t>512511</t>
  </si>
  <si>
    <t>512512</t>
  </si>
  <si>
    <t>512513</t>
  </si>
  <si>
    <t>512514</t>
  </si>
  <si>
    <t>512515</t>
  </si>
  <si>
    <t>512516</t>
  </si>
  <si>
    <t>512517</t>
  </si>
  <si>
    <t>512518</t>
  </si>
  <si>
    <t>512519</t>
  </si>
  <si>
    <t>51252</t>
  </si>
  <si>
    <t>512520</t>
  </si>
  <si>
    <t>512521</t>
  </si>
  <si>
    <t>51253</t>
  </si>
  <si>
    <t>51254</t>
  </si>
  <si>
    <t>51255</t>
  </si>
  <si>
    <t>51256</t>
  </si>
  <si>
    <t>51257</t>
  </si>
  <si>
    <t>51258</t>
  </si>
  <si>
    <t>51259</t>
  </si>
  <si>
    <t>51261</t>
  </si>
  <si>
    <t>512610</t>
  </si>
  <si>
    <t>512611</t>
  </si>
  <si>
    <t>512612</t>
  </si>
  <si>
    <t>512613</t>
  </si>
  <si>
    <t>512614</t>
  </si>
  <si>
    <t>512615</t>
  </si>
  <si>
    <t>512616</t>
  </si>
  <si>
    <t>512617</t>
  </si>
  <si>
    <t>512618</t>
  </si>
  <si>
    <t>512619</t>
  </si>
  <si>
    <t>51262</t>
  </si>
  <si>
    <t>512620</t>
  </si>
  <si>
    <t>512621</t>
  </si>
  <si>
    <t>51263</t>
  </si>
  <si>
    <t>51264</t>
  </si>
  <si>
    <t>51265</t>
  </si>
  <si>
    <t>51266</t>
  </si>
  <si>
    <t>51267</t>
  </si>
  <si>
    <t>51268</t>
  </si>
  <si>
    <t>51269</t>
  </si>
  <si>
    <t>51331</t>
  </si>
  <si>
    <t>513310</t>
  </si>
  <si>
    <t>513311</t>
  </si>
  <si>
    <t>513312</t>
  </si>
  <si>
    <t>513313</t>
  </si>
  <si>
    <t>513314</t>
  </si>
  <si>
    <t>513315</t>
  </si>
  <si>
    <t>513316</t>
  </si>
  <si>
    <t>513317</t>
  </si>
  <si>
    <t>513318</t>
  </si>
  <si>
    <t>513319</t>
  </si>
  <si>
    <t>51332</t>
  </si>
  <si>
    <t>513320</t>
  </si>
  <si>
    <t>513321</t>
  </si>
  <si>
    <t>51333</t>
  </si>
  <si>
    <t>51334</t>
  </si>
  <si>
    <t>51335</t>
  </si>
  <si>
    <t>51336</t>
  </si>
  <si>
    <t>51337</t>
  </si>
  <si>
    <t>51338</t>
  </si>
  <si>
    <t>51339</t>
  </si>
  <si>
    <t>51341</t>
  </si>
  <si>
    <t>513410</t>
  </si>
  <si>
    <t>513411</t>
  </si>
  <si>
    <t>513412</t>
  </si>
  <si>
    <t>513413</t>
  </si>
  <si>
    <t>513414</t>
  </si>
  <si>
    <t>513415</t>
  </si>
  <si>
    <t>513416</t>
  </si>
  <si>
    <t>513417</t>
  </si>
  <si>
    <t>513418</t>
  </si>
  <si>
    <t>513419</t>
  </si>
  <si>
    <t>51342</t>
  </si>
  <si>
    <t>513420</t>
  </si>
  <si>
    <t>513421</t>
  </si>
  <si>
    <t>51343</t>
  </si>
  <si>
    <t>51344</t>
  </si>
  <si>
    <t>51345</t>
  </si>
  <si>
    <t>51346</t>
  </si>
  <si>
    <t>51347</t>
  </si>
  <si>
    <t>51348</t>
  </si>
  <si>
    <t>51349</t>
  </si>
  <si>
    <t>51351</t>
  </si>
  <si>
    <t>513510</t>
  </si>
  <si>
    <t>513511</t>
  </si>
  <si>
    <t>513512</t>
  </si>
  <si>
    <t>513513</t>
  </si>
  <si>
    <t>513514</t>
  </si>
  <si>
    <t>513515</t>
  </si>
  <si>
    <t>513516</t>
  </si>
  <si>
    <t>513517</t>
  </si>
  <si>
    <t>513518</t>
  </si>
  <si>
    <t>513519</t>
  </si>
  <si>
    <t>51352</t>
  </si>
  <si>
    <t>513520</t>
  </si>
  <si>
    <t>513521</t>
  </si>
  <si>
    <t>51353</t>
  </si>
  <si>
    <t>51354</t>
  </si>
  <si>
    <t>51355</t>
  </si>
  <si>
    <t>51356</t>
  </si>
  <si>
    <t>51357</t>
  </si>
  <si>
    <t>51358</t>
  </si>
  <si>
    <t>51359</t>
  </si>
  <si>
    <t>51361</t>
  </si>
  <si>
    <t>513610</t>
  </si>
  <si>
    <t>513611</t>
  </si>
  <si>
    <t>513612</t>
  </si>
  <si>
    <t>513613</t>
  </si>
  <si>
    <t>513614</t>
  </si>
  <si>
    <t>513615</t>
  </si>
  <si>
    <t>513616</t>
  </si>
  <si>
    <t>513617</t>
  </si>
  <si>
    <t>513618</t>
  </si>
  <si>
    <t>513619</t>
  </si>
  <si>
    <t>51362</t>
  </si>
  <si>
    <t>513620</t>
  </si>
  <si>
    <t>513621</t>
  </si>
  <si>
    <t>51363</t>
  </si>
  <si>
    <t>51364</t>
  </si>
  <si>
    <t>51365</t>
  </si>
  <si>
    <t>51366</t>
  </si>
  <si>
    <t>51367</t>
  </si>
  <si>
    <t>51368</t>
  </si>
  <si>
    <t>51369</t>
  </si>
  <si>
    <t>51431</t>
  </si>
  <si>
    <t>514310</t>
  </si>
  <si>
    <t>514311</t>
  </si>
  <si>
    <t>514312</t>
  </si>
  <si>
    <t>514313</t>
  </si>
  <si>
    <t>514314</t>
  </si>
  <si>
    <t>514315</t>
  </si>
  <si>
    <t>514316</t>
  </si>
  <si>
    <t>514317</t>
  </si>
  <si>
    <t>514318</t>
  </si>
  <si>
    <t>514319</t>
  </si>
  <si>
    <t>51432</t>
  </si>
  <si>
    <t>514320</t>
  </si>
  <si>
    <t>514321</t>
  </si>
  <si>
    <t>51433</t>
  </si>
  <si>
    <t>51434</t>
  </si>
  <si>
    <t>51435</t>
  </si>
  <si>
    <t>51436</t>
  </si>
  <si>
    <t>51437</t>
  </si>
  <si>
    <t>51438</t>
  </si>
  <si>
    <t>51439</t>
  </si>
  <si>
    <t>51441</t>
  </si>
  <si>
    <t>514410</t>
  </si>
  <si>
    <t>514411</t>
  </si>
  <si>
    <t>514412</t>
  </si>
  <si>
    <t>514413</t>
  </si>
  <si>
    <t>514414</t>
  </si>
  <si>
    <t>514415</t>
  </si>
  <si>
    <t>514416</t>
  </si>
  <si>
    <t>514417</t>
  </si>
  <si>
    <t>514418</t>
  </si>
  <si>
    <t>514419</t>
  </si>
  <si>
    <t>51442</t>
  </si>
  <si>
    <t>514420</t>
  </si>
  <si>
    <t>514421</t>
  </si>
  <si>
    <t>51443</t>
  </si>
  <si>
    <t>51444</t>
  </si>
  <si>
    <t>51445</t>
  </si>
  <si>
    <t>51446</t>
  </si>
  <si>
    <t>51447</t>
  </si>
  <si>
    <t>51448</t>
  </si>
  <si>
    <t>51449</t>
  </si>
  <si>
    <t>51451</t>
  </si>
  <si>
    <t>514510</t>
  </si>
  <si>
    <t>514511</t>
  </si>
  <si>
    <t>514512</t>
  </si>
  <si>
    <t>514513</t>
  </si>
  <si>
    <t>514514</t>
  </si>
  <si>
    <t>514515</t>
  </si>
  <si>
    <t>514516</t>
  </si>
  <si>
    <t>514517</t>
  </si>
  <si>
    <t>514518</t>
  </si>
  <si>
    <t>514519</t>
  </si>
  <si>
    <t>51452</t>
  </si>
  <si>
    <t>514520</t>
  </si>
  <si>
    <t>514521</t>
  </si>
  <si>
    <t>51453</t>
  </si>
  <si>
    <t>51454</t>
  </si>
  <si>
    <t>51455</t>
  </si>
  <si>
    <t>51456</t>
  </si>
  <si>
    <t>51457</t>
  </si>
  <si>
    <t>51458</t>
  </si>
  <si>
    <t>51459</t>
  </si>
  <si>
    <t>51461</t>
  </si>
  <si>
    <t>514610</t>
  </si>
  <si>
    <t>514611</t>
  </si>
  <si>
    <t>514612</t>
  </si>
  <si>
    <t>514613</t>
  </si>
  <si>
    <t>514614</t>
  </si>
  <si>
    <t>514615</t>
  </si>
  <si>
    <t>514616</t>
  </si>
  <si>
    <t>514617</t>
  </si>
  <si>
    <t>514618</t>
  </si>
  <si>
    <t>514619</t>
  </si>
  <si>
    <t>51462</t>
  </si>
  <si>
    <t>514620</t>
  </si>
  <si>
    <t>514621</t>
  </si>
  <si>
    <t>51463</t>
  </si>
  <si>
    <t>51464</t>
  </si>
  <si>
    <t>51465</t>
  </si>
  <si>
    <t>51466</t>
  </si>
  <si>
    <t>51467</t>
  </si>
  <si>
    <t>51468</t>
  </si>
  <si>
    <t>51469</t>
  </si>
  <si>
    <t>51531</t>
  </si>
  <si>
    <t>515310</t>
  </si>
  <si>
    <t>515311</t>
  </si>
  <si>
    <t>515312</t>
  </si>
  <si>
    <t>515313</t>
  </si>
  <si>
    <t>515314</t>
  </si>
  <si>
    <t>515315</t>
  </si>
  <si>
    <t>515316</t>
  </si>
  <si>
    <t>515317</t>
  </si>
  <si>
    <t>515318</t>
  </si>
  <si>
    <t>515319</t>
  </si>
  <si>
    <t>51532</t>
  </si>
  <si>
    <t>515320</t>
  </si>
  <si>
    <t>515321</t>
  </si>
  <si>
    <t>51533</t>
  </si>
  <si>
    <t>51534</t>
  </si>
  <si>
    <t>51535</t>
  </si>
  <si>
    <t>51536</t>
  </si>
  <si>
    <t>51537</t>
  </si>
  <si>
    <t>51538</t>
  </si>
  <si>
    <t>51539</t>
  </si>
  <si>
    <t>51541</t>
  </si>
  <si>
    <t>515410</t>
  </si>
  <si>
    <t>515411</t>
  </si>
  <si>
    <t>515412</t>
  </si>
  <si>
    <t>515413</t>
  </si>
  <si>
    <t>515414</t>
  </si>
  <si>
    <t>515415</t>
  </si>
  <si>
    <t>515416</t>
  </si>
  <si>
    <t>515417</t>
  </si>
  <si>
    <t>515418</t>
  </si>
  <si>
    <t>515419</t>
  </si>
  <si>
    <t>51542</t>
  </si>
  <si>
    <t>515420</t>
  </si>
  <si>
    <t>515421</t>
  </si>
  <si>
    <t>51543</t>
  </si>
  <si>
    <t>51544</t>
  </si>
  <si>
    <t>51545</t>
  </si>
  <si>
    <t>51546</t>
  </si>
  <si>
    <t>51547</t>
  </si>
  <si>
    <t>51548</t>
  </si>
  <si>
    <t>51549</t>
  </si>
  <si>
    <t>51551</t>
  </si>
  <si>
    <t>515510</t>
  </si>
  <si>
    <t>515511</t>
  </si>
  <si>
    <t>515512</t>
  </si>
  <si>
    <t>515513</t>
  </si>
  <si>
    <t>515514</t>
  </si>
  <si>
    <t>515515</t>
  </si>
  <si>
    <t>515516</t>
  </si>
  <si>
    <t>515517</t>
  </si>
  <si>
    <t>515518</t>
  </si>
  <si>
    <t>515519</t>
  </si>
  <si>
    <t>51552</t>
  </si>
  <si>
    <t>515520</t>
  </si>
  <si>
    <t>515521</t>
  </si>
  <si>
    <t>51553</t>
  </si>
  <si>
    <t>51554</t>
  </si>
  <si>
    <t>51555</t>
  </si>
  <si>
    <t>51556</t>
  </si>
  <si>
    <t>51557</t>
  </si>
  <si>
    <t>51558</t>
  </si>
  <si>
    <t>51559</t>
  </si>
  <si>
    <t>51561</t>
  </si>
  <si>
    <t>515610</t>
  </si>
  <si>
    <t>515611</t>
  </si>
  <si>
    <t>515612</t>
  </si>
  <si>
    <t>515613</t>
  </si>
  <si>
    <t>515614</t>
  </si>
  <si>
    <t>515615</t>
  </si>
  <si>
    <t>515616</t>
  </si>
  <si>
    <t>515617</t>
  </si>
  <si>
    <t>515618</t>
  </si>
  <si>
    <t>515619</t>
  </si>
  <si>
    <t>51562</t>
  </si>
  <si>
    <t>515620</t>
  </si>
  <si>
    <t>515621</t>
  </si>
  <si>
    <t>51563</t>
  </si>
  <si>
    <t>51564</t>
  </si>
  <si>
    <t>51565</t>
  </si>
  <si>
    <t>51566</t>
  </si>
  <si>
    <t>51567</t>
  </si>
  <si>
    <t>51568</t>
  </si>
  <si>
    <t>51569</t>
  </si>
  <si>
    <t>52131</t>
  </si>
  <si>
    <t>521310</t>
  </si>
  <si>
    <t>521311</t>
  </si>
  <si>
    <t>521312</t>
  </si>
  <si>
    <t>521313</t>
  </si>
  <si>
    <t>521314</t>
  </si>
  <si>
    <t>521315</t>
  </si>
  <si>
    <t>521316</t>
  </si>
  <si>
    <t>521317</t>
  </si>
  <si>
    <t>521318</t>
  </si>
  <si>
    <t>521319</t>
  </si>
  <si>
    <t>52132</t>
  </si>
  <si>
    <t>521320</t>
  </si>
  <si>
    <t>521321</t>
  </si>
  <si>
    <t>52133</t>
  </si>
  <si>
    <t>52134</t>
  </si>
  <si>
    <t>52135</t>
  </si>
  <si>
    <t>52136</t>
  </si>
  <si>
    <t>52137</t>
  </si>
  <si>
    <t>52138</t>
  </si>
  <si>
    <t>52139</t>
  </si>
  <si>
    <t>52141</t>
  </si>
  <si>
    <t>521410</t>
  </si>
  <si>
    <t>521411</t>
  </si>
  <si>
    <t>521412</t>
  </si>
  <si>
    <t>521413</t>
  </si>
  <si>
    <t>521414</t>
  </si>
  <si>
    <t>521415</t>
  </si>
  <si>
    <t>521416</t>
  </si>
  <si>
    <t>521417</t>
  </si>
  <si>
    <t>521418</t>
  </si>
  <si>
    <t>521419</t>
  </si>
  <si>
    <t>52142</t>
  </si>
  <si>
    <t>521420</t>
  </si>
  <si>
    <t>521421</t>
  </si>
  <si>
    <t>52143</t>
  </si>
  <si>
    <t>52144</t>
  </si>
  <si>
    <t>52145</t>
  </si>
  <si>
    <t>52146</t>
  </si>
  <si>
    <t>52147</t>
  </si>
  <si>
    <t>52148</t>
  </si>
  <si>
    <t>52149</t>
  </si>
  <si>
    <t>52151</t>
  </si>
  <si>
    <t>521510</t>
  </si>
  <si>
    <t>521511</t>
  </si>
  <si>
    <t>521512</t>
  </si>
  <si>
    <t>521513</t>
  </si>
  <si>
    <t>521514</t>
  </si>
  <si>
    <t>521515</t>
  </si>
  <si>
    <t>521516</t>
  </si>
  <si>
    <t>521517</t>
  </si>
  <si>
    <t>521518</t>
  </si>
  <si>
    <t>521519</t>
  </si>
  <si>
    <t>52152</t>
  </si>
  <si>
    <t>521520</t>
  </si>
  <si>
    <t>521521</t>
  </si>
  <si>
    <t>52153</t>
  </si>
  <si>
    <t>52154</t>
  </si>
  <si>
    <t>52155</t>
  </si>
  <si>
    <t>52156</t>
  </si>
  <si>
    <t>52157</t>
  </si>
  <si>
    <t>52158</t>
  </si>
  <si>
    <t>52159</t>
  </si>
  <si>
    <t>52161</t>
  </si>
  <si>
    <t>521610</t>
  </si>
  <si>
    <t>521611</t>
  </si>
  <si>
    <t>521612</t>
  </si>
  <si>
    <t>521613</t>
  </si>
  <si>
    <t>521614</t>
  </si>
  <si>
    <t>521615</t>
  </si>
  <si>
    <t>521616</t>
  </si>
  <si>
    <t>521617</t>
  </si>
  <si>
    <t>521618</t>
  </si>
  <si>
    <t>521619</t>
  </si>
  <si>
    <t>52162</t>
  </si>
  <si>
    <t>521620</t>
  </si>
  <si>
    <t>521621</t>
  </si>
  <si>
    <t>52163</t>
  </si>
  <si>
    <t>52164</t>
  </si>
  <si>
    <t>52165</t>
  </si>
  <si>
    <t>52166</t>
  </si>
  <si>
    <t>52167</t>
  </si>
  <si>
    <t>52168</t>
  </si>
  <si>
    <t>52169</t>
  </si>
  <si>
    <t>52231</t>
  </si>
  <si>
    <t>522310</t>
  </si>
  <si>
    <t>522311</t>
  </si>
  <si>
    <t>522312</t>
  </si>
  <si>
    <t>522313</t>
  </si>
  <si>
    <t>522314</t>
  </si>
  <si>
    <t>522315</t>
  </si>
  <si>
    <t>522316</t>
  </si>
  <si>
    <t>522317</t>
  </si>
  <si>
    <t>522318</t>
  </si>
  <si>
    <t>522319</t>
  </si>
  <si>
    <t>52232</t>
  </si>
  <si>
    <t>522320</t>
  </si>
  <si>
    <t>522321</t>
  </si>
  <si>
    <t>52233</t>
  </si>
  <si>
    <t>52234</t>
  </si>
  <si>
    <t>52235</t>
  </si>
  <si>
    <t>52236</t>
  </si>
  <si>
    <t>52237</t>
  </si>
  <si>
    <t>52238</t>
  </si>
  <si>
    <t>52239</t>
  </si>
  <si>
    <t>52241</t>
  </si>
  <si>
    <t>522410</t>
  </si>
  <si>
    <t>522411</t>
  </si>
  <si>
    <t>522412</t>
  </si>
  <si>
    <t>522413</t>
  </si>
  <si>
    <t>522414</t>
  </si>
  <si>
    <t>522415</t>
  </si>
  <si>
    <t>522416</t>
  </si>
  <si>
    <t>522417</t>
  </si>
  <si>
    <t>522418</t>
  </si>
  <si>
    <t>522419</t>
  </si>
  <si>
    <t>52242</t>
  </si>
  <si>
    <t>522420</t>
  </si>
  <si>
    <t>522421</t>
  </si>
  <si>
    <t>52243</t>
  </si>
  <si>
    <t>52244</t>
  </si>
  <si>
    <t>52245</t>
  </si>
  <si>
    <t>52246</t>
  </si>
  <si>
    <t>52247</t>
  </si>
  <si>
    <t>52248</t>
  </si>
  <si>
    <t>52249</t>
  </si>
  <si>
    <t>52251</t>
  </si>
  <si>
    <t>522510</t>
  </si>
  <si>
    <t>522511</t>
  </si>
  <si>
    <t>522512</t>
  </si>
  <si>
    <t>522513</t>
  </si>
  <si>
    <t>522514</t>
  </si>
  <si>
    <t>522515</t>
  </si>
  <si>
    <t>522516</t>
  </si>
  <si>
    <t>522517</t>
  </si>
  <si>
    <t>522518</t>
  </si>
  <si>
    <t>522519</t>
  </si>
  <si>
    <t>52252</t>
  </si>
  <si>
    <t>522520</t>
  </si>
  <si>
    <t>522521</t>
  </si>
  <si>
    <t>52253</t>
  </si>
  <si>
    <t>52254</t>
  </si>
  <si>
    <t>52255</t>
  </si>
  <si>
    <t>52256</t>
  </si>
  <si>
    <t>52257</t>
  </si>
  <si>
    <t>52258</t>
  </si>
  <si>
    <t>52259</t>
  </si>
  <si>
    <t>52261</t>
  </si>
  <si>
    <t>522610</t>
  </si>
  <si>
    <t>522611</t>
  </si>
  <si>
    <t>522612</t>
  </si>
  <si>
    <t>522613</t>
  </si>
  <si>
    <t>522614</t>
  </si>
  <si>
    <t>522615</t>
  </si>
  <si>
    <t>522616</t>
  </si>
  <si>
    <t>522617</t>
  </si>
  <si>
    <t>522618</t>
  </si>
  <si>
    <t>522619</t>
  </si>
  <si>
    <t>52262</t>
  </si>
  <si>
    <t>522620</t>
  </si>
  <si>
    <t>522621</t>
  </si>
  <si>
    <t>52263</t>
  </si>
  <si>
    <t>52264</t>
  </si>
  <si>
    <t>52265</t>
  </si>
  <si>
    <t>52266</t>
  </si>
  <si>
    <t>52267</t>
  </si>
  <si>
    <t>52268</t>
  </si>
  <si>
    <t>52269</t>
  </si>
  <si>
    <t>52331</t>
  </si>
  <si>
    <t>523310</t>
  </si>
  <si>
    <t>523311</t>
  </si>
  <si>
    <t>523312</t>
  </si>
  <si>
    <t>523313</t>
  </si>
  <si>
    <t>523314</t>
  </si>
  <si>
    <t>523315</t>
  </si>
  <si>
    <t>523316</t>
  </si>
  <si>
    <t>523317</t>
  </si>
  <si>
    <t>523318</t>
  </si>
  <si>
    <t>523319</t>
  </si>
  <si>
    <t>52332</t>
  </si>
  <si>
    <t>523320</t>
  </si>
  <si>
    <t>523321</t>
  </si>
  <si>
    <t>52333</t>
  </si>
  <si>
    <t>52334</t>
  </si>
  <si>
    <t>52335</t>
  </si>
  <si>
    <t>52336</t>
  </si>
  <si>
    <t>52337</t>
  </si>
  <si>
    <t>52338</t>
  </si>
  <si>
    <t>52339</t>
  </si>
  <si>
    <t>52341</t>
  </si>
  <si>
    <t>523410</t>
  </si>
  <si>
    <t>523411</t>
  </si>
  <si>
    <t>523412</t>
  </si>
  <si>
    <t>523413</t>
  </si>
  <si>
    <t>523414</t>
  </si>
  <si>
    <t>523415</t>
  </si>
  <si>
    <t>523416</t>
  </si>
  <si>
    <t>523417</t>
  </si>
  <si>
    <t>523418</t>
  </si>
  <si>
    <t>523419</t>
  </si>
  <si>
    <t>52342</t>
  </si>
  <si>
    <t>523420</t>
  </si>
  <si>
    <t>523421</t>
  </si>
  <si>
    <t>52343</t>
  </si>
  <si>
    <t>52344</t>
  </si>
  <si>
    <t>52345</t>
  </si>
  <si>
    <t>52346</t>
  </si>
  <si>
    <t>52347</t>
  </si>
  <si>
    <t>52348</t>
  </si>
  <si>
    <t>52349</t>
  </si>
  <si>
    <t>52351</t>
  </si>
  <si>
    <t>523510</t>
  </si>
  <si>
    <t>523511</t>
  </si>
  <si>
    <t>523512</t>
  </si>
  <si>
    <t>523513</t>
  </si>
  <si>
    <t>523514</t>
  </si>
  <si>
    <t>523515</t>
  </si>
  <si>
    <t>523516</t>
  </si>
  <si>
    <t>523517</t>
  </si>
  <si>
    <t>523518</t>
  </si>
  <si>
    <t>523519</t>
  </si>
  <si>
    <t>52352</t>
  </si>
  <si>
    <t>523520</t>
  </si>
  <si>
    <t>523521</t>
  </si>
  <si>
    <t>52353</t>
  </si>
  <si>
    <t>52354</t>
  </si>
  <si>
    <t>52355</t>
  </si>
  <si>
    <t>52356</t>
  </si>
  <si>
    <t>52357</t>
  </si>
  <si>
    <t>52358</t>
  </si>
  <si>
    <t>52359</t>
  </si>
  <si>
    <t>52361</t>
  </si>
  <si>
    <t>523610</t>
  </si>
  <si>
    <t>523611</t>
  </si>
  <si>
    <t>523612</t>
  </si>
  <si>
    <t>523613</t>
  </si>
  <si>
    <t>523614</t>
  </si>
  <si>
    <t>523615</t>
  </si>
  <si>
    <t>523616</t>
  </si>
  <si>
    <t>523617</t>
  </si>
  <si>
    <t>523618</t>
  </si>
  <si>
    <t>523619</t>
  </si>
  <si>
    <t>52362</t>
  </si>
  <si>
    <t>523620</t>
  </si>
  <si>
    <t>523621</t>
  </si>
  <si>
    <t>52363</t>
  </si>
  <si>
    <t>52364</t>
  </si>
  <si>
    <t>52365</t>
  </si>
  <si>
    <t>52366</t>
  </si>
  <si>
    <t>52367</t>
  </si>
  <si>
    <t>52368</t>
  </si>
  <si>
    <t>52369</t>
  </si>
  <si>
    <t>52431</t>
  </si>
  <si>
    <t>524310</t>
  </si>
  <si>
    <t>524311</t>
  </si>
  <si>
    <t>524312</t>
  </si>
  <si>
    <t>524313</t>
  </si>
  <si>
    <t>524314</t>
  </si>
  <si>
    <t>524315</t>
  </si>
  <si>
    <t>524316</t>
  </si>
  <si>
    <t>524317</t>
  </si>
  <si>
    <t>524318</t>
  </si>
  <si>
    <t>524319</t>
  </si>
  <si>
    <t>52432</t>
  </si>
  <si>
    <t>524320</t>
  </si>
  <si>
    <t>524321</t>
  </si>
  <si>
    <t>52433</t>
  </si>
  <si>
    <t>52434</t>
  </si>
  <si>
    <t>52435</t>
  </si>
  <si>
    <t>52436</t>
  </si>
  <si>
    <t>52437</t>
  </si>
  <si>
    <t>52438</t>
  </si>
  <si>
    <t>52439</t>
  </si>
  <si>
    <t>52441</t>
  </si>
  <si>
    <t>524410</t>
  </si>
  <si>
    <t>524411</t>
  </si>
  <si>
    <t>524412</t>
  </si>
  <si>
    <t>524413</t>
  </si>
  <si>
    <t>524414</t>
  </si>
  <si>
    <t>524415</t>
  </si>
  <si>
    <t>524416</t>
  </si>
  <si>
    <t>524417</t>
  </si>
  <si>
    <t>524418</t>
  </si>
  <si>
    <t>524419</t>
  </si>
  <si>
    <t>52442</t>
  </si>
  <si>
    <t>524420</t>
  </si>
  <si>
    <t>524421</t>
  </si>
  <si>
    <t>52443</t>
  </si>
  <si>
    <t>52444</t>
  </si>
  <si>
    <t>52445</t>
  </si>
  <si>
    <t>52446</t>
  </si>
  <si>
    <t>52447</t>
  </si>
  <si>
    <t>52448</t>
  </si>
  <si>
    <t>52449</t>
  </si>
  <si>
    <t>52451</t>
  </si>
  <si>
    <t>524510</t>
  </si>
  <si>
    <t>524511</t>
  </si>
  <si>
    <t>524512</t>
  </si>
  <si>
    <t>524513</t>
  </si>
  <si>
    <t>524514</t>
  </si>
  <si>
    <t>524515</t>
  </si>
  <si>
    <t>524516</t>
  </si>
  <si>
    <t>524517</t>
  </si>
  <si>
    <t>524518</t>
  </si>
  <si>
    <t>524519</t>
  </si>
  <si>
    <t>52452</t>
  </si>
  <si>
    <t>524520</t>
  </si>
  <si>
    <t>524521</t>
  </si>
  <si>
    <t>52453</t>
  </si>
  <si>
    <t>52454</t>
  </si>
  <si>
    <t>52455</t>
  </si>
  <si>
    <t>52456</t>
  </si>
  <si>
    <t>52457</t>
  </si>
  <si>
    <t>52458</t>
  </si>
  <si>
    <t>52459</t>
  </si>
  <si>
    <t>52461</t>
  </si>
  <si>
    <t>524610</t>
  </si>
  <si>
    <t>524611</t>
  </si>
  <si>
    <t>524612</t>
  </si>
  <si>
    <t>524613</t>
  </si>
  <si>
    <t>524614</t>
  </si>
  <si>
    <t>524615</t>
  </si>
  <si>
    <t>524616</t>
  </si>
  <si>
    <t>524617</t>
  </si>
  <si>
    <t>524618</t>
  </si>
  <si>
    <t>524619</t>
  </si>
  <si>
    <t>52462</t>
  </si>
  <si>
    <t>524620</t>
  </si>
  <si>
    <t>524621</t>
  </si>
  <si>
    <t>52463</t>
  </si>
  <si>
    <t>52464</t>
  </si>
  <si>
    <t>52465</t>
  </si>
  <si>
    <t>52466</t>
  </si>
  <si>
    <t>52467</t>
  </si>
  <si>
    <t>52468</t>
  </si>
  <si>
    <t>52469</t>
  </si>
  <si>
    <t>52531</t>
  </si>
  <si>
    <t>525310</t>
  </si>
  <si>
    <t>525311</t>
  </si>
  <si>
    <t>525312</t>
  </si>
  <si>
    <t>525313</t>
  </si>
  <si>
    <t>525314</t>
  </si>
  <si>
    <t>525315</t>
  </si>
  <si>
    <t>525316</t>
  </si>
  <si>
    <t>525317</t>
  </si>
  <si>
    <t>525318</t>
  </si>
  <si>
    <t>525319</t>
  </si>
  <si>
    <t>52532</t>
  </si>
  <si>
    <t>525320</t>
  </si>
  <si>
    <t>525321</t>
  </si>
  <si>
    <t>52533</t>
  </si>
  <si>
    <t>52534</t>
  </si>
  <si>
    <t>52535</t>
  </si>
  <si>
    <t>52536</t>
  </si>
  <si>
    <t>52537</t>
  </si>
  <si>
    <t>52538</t>
  </si>
  <si>
    <t>52539</t>
  </si>
  <si>
    <t>52541</t>
  </si>
  <si>
    <t>525410</t>
  </si>
  <si>
    <t>525411</t>
  </si>
  <si>
    <t>525412</t>
  </si>
  <si>
    <t>525413</t>
  </si>
  <si>
    <t>525414</t>
  </si>
  <si>
    <t>525415</t>
  </si>
  <si>
    <t>525416</t>
  </si>
  <si>
    <t>525417</t>
  </si>
  <si>
    <t>525418</t>
  </si>
  <si>
    <t>525419</t>
  </si>
  <si>
    <t>52542</t>
  </si>
  <si>
    <t>525420</t>
  </si>
  <si>
    <t>525421</t>
  </si>
  <si>
    <t>52543</t>
  </si>
  <si>
    <t>52544</t>
  </si>
  <si>
    <t>52545</t>
  </si>
  <si>
    <t>52546</t>
  </si>
  <si>
    <t>52547</t>
  </si>
  <si>
    <t>52548</t>
  </si>
  <si>
    <t>52549</t>
  </si>
  <si>
    <t>52551</t>
  </si>
  <si>
    <t>525510</t>
  </si>
  <si>
    <t>525511</t>
  </si>
  <si>
    <t>525512</t>
  </si>
  <si>
    <t>525513</t>
  </si>
  <si>
    <t>525514</t>
  </si>
  <si>
    <t>525515</t>
  </si>
  <si>
    <t>525516</t>
  </si>
  <si>
    <t>525517</t>
  </si>
  <si>
    <t>525518</t>
  </si>
  <si>
    <t>525519</t>
  </si>
  <si>
    <t>52552</t>
  </si>
  <si>
    <t>525520</t>
  </si>
  <si>
    <t>525521</t>
  </si>
  <si>
    <t>52553</t>
  </si>
  <si>
    <t>52554</t>
  </si>
  <si>
    <t>52555</t>
  </si>
  <si>
    <t>52556</t>
  </si>
  <si>
    <t>52557</t>
  </si>
  <si>
    <t>52558</t>
  </si>
  <si>
    <t>52559</t>
  </si>
  <si>
    <t>52561</t>
  </si>
  <si>
    <t>525610</t>
  </si>
  <si>
    <t>525611</t>
  </si>
  <si>
    <t>525612</t>
  </si>
  <si>
    <t>525613</t>
  </si>
  <si>
    <t>525614</t>
  </si>
  <si>
    <t>525615</t>
  </si>
  <si>
    <t>525616</t>
  </si>
  <si>
    <t>525617</t>
  </si>
  <si>
    <t>525618</t>
  </si>
  <si>
    <t>525619</t>
  </si>
  <si>
    <t>52562</t>
  </si>
  <si>
    <t>525620</t>
  </si>
  <si>
    <t>525621</t>
  </si>
  <si>
    <t>52563</t>
  </si>
  <si>
    <t>52564</t>
  </si>
  <si>
    <t>52565</t>
  </si>
  <si>
    <t>52566</t>
  </si>
  <si>
    <t>52567</t>
  </si>
  <si>
    <t>52568</t>
  </si>
  <si>
    <t>52569</t>
  </si>
  <si>
    <t>53131</t>
  </si>
  <si>
    <t>531310</t>
  </si>
  <si>
    <t>531311</t>
  </si>
  <si>
    <t>531312</t>
  </si>
  <si>
    <t>531313</t>
  </si>
  <si>
    <t>531314</t>
  </si>
  <si>
    <t>531315</t>
  </si>
  <si>
    <t>531316</t>
  </si>
  <si>
    <t>531317</t>
  </si>
  <si>
    <t>531318</t>
  </si>
  <si>
    <t>531319</t>
  </si>
  <si>
    <t>53132</t>
  </si>
  <si>
    <t>531320</t>
  </si>
  <si>
    <t>531321</t>
  </si>
  <si>
    <t>53133</t>
  </si>
  <si>
    <t>53134</t>
  </si>
  <si>
    <t>53135</t>
  </si>
  <si>
    <t>53136</t>
  </si>
  <si>
    <t>53137</t>
  </si>
  <si>
    <t>53138</t>
  </si>
  <si>
    <t>53139</t>
  </si>
  <si>
    <t>53141</t>
  </si>
  <si>
    <t>531410</t>
  </si>
  <si>
    <t>531411</t>
  </si>
  <si>
    <t>531412</t>
  </si>
  <si>
    <t>531413</t>
  </si>
  <si>
    <t>531414</t>
  </si>
  <si>
    <t>531415</t>
  </si>
  <si>
    <t>531416</t>
  </si>
  <si>
    <t>531417</t>
  </si>
  <si>
    <t>531418</t>
  </si>
  <si>
    <t>531419</t>
  </si>
  <si>
    <t>53142</t>
  </si>
  <si>
    <t>531420</t>
  </si>
  <si>
    <t>531421</t>
  </si>
  <si>
    <t>53143</t>
  </si>
  <si>
    <t>53144</t>
  </si>
  <si>
    <t>53145</t>
  </si>
  <si>
    <t>53146</t>
  </si>
  <si>
    <t>53147</t>
  </si>
  <si>
    <t>53148</t>
  </si>
  <si>
    <t>53149</t>
  </si>
  <si>
    <t>53151</t>
  </si>
  <si>
    <t>531510</t>
  </si>
  <si>
    <t>531511</t>
  </si>
  <si>
    <t>531512</t>
  </si>
  <si>
    <t>531513</t>
  </si>
  <si>
    <t>531514</t>
  </si>
  <si>
    <t>531515</t>
  </si>
  <si>
    <t>531516</t>
  </si>
  <si>
    <t>531517</t>
  </si>
  <si>
    <t>531518</t>
  </si>
  <si>
    <t>531519</t>
  </si>
  <si>
    <t>53152</t>
  </si>
  <si>
    <t>531520</t>
  </si>
  <si>
    <t>531521</t>
  </si>
  <si>
    <t>53153</t>
  </si>
  <si>
    <t>53154</t>
  </si>
  <si>
    <t>53155</t>
  </si>
  <si>
    <t>53156</t>
  </si>
  <si>
    <t>53157</t>
  </si>
  <si>
    <t>53158</t>
  </si>
  <si>
    <t>53159</t>
  </si>
  <si>
    <t>53231</t>
  </si>
  <si>
    <t>532310</t>
  </si>
  <si>
    <t>532311</t>
  </si>
  <si>
    <t>532312</t>
  </si>
  <si>
    <t>532313</t>
  </si>
  <si>
    <t>532314</t>
  </si>
  <si>
    <t>532315</t>
  </si>
  <si>
    <t>532316</t>
  </si>
  <si>
    <t>532317</t>
  </si>
  <si>
    <t>532318</t>
  </si>
  <si>
    <t>532319</t>
  </si>
  <si>
    <t>53232</t>
  </si>
  <si>
    <t>532320</t>
  </si>
  <si>
    <t>532321</t>
  </si>
  <si>
    <t>53233</t>
  </si>
  <si>
    <t>53234</t>
  </si>
  <si>
    <t>53235</t>
  </si>
  <si>
    <t>53236</t>
  </si>
  <si>
    <t>53237</t>
  </si>
  <si>
    <t>53238</t>
  </si>
  <si>
    <t>53239</t>
  </si>
  <si>
    <t>53241</t>
  </si>
  <si>
    <t>532410</t>
  </si>
  <si>
    <t>532411</t>
  </si>
  <si>
    <t>532412</t>
  </si>
  <si>
    <t>532413</t>
  </si>
  <si>
    <t>532414</t>
  </si>
  <si>
    <t>532415</t>
  </si>
  <si>
    <t>532416</t>
  </si>
  <si>
    <t>532417</t>
  </si>
  <si>
    <t>532418</t>
  </si>
  <si>
    <t>532419</t>
  </si>
  <si>
    <t>53242</t>
  </si>
  <si>
    <t>532420</t>
  </si>
  <si>
    <t>532421</t>
  </si>
  <si>
    <t>53243</t>
  </si>
  <si>
    <t>53244</t>
  </si>
  <si>
    <t>53245</t>
  </si>
  <si>
    <t>53246</t>
  </si>
  <si>
    <t>53247</t>
  </si>
  <si>
    <t>53248</t>
  </si>
  <si>
    <t>53249</t>
  </si>
  <si>
    <t>53251</t>
  </si>
  <si>
    <t>532510</t>
  </si>
  <si>
    <t>532511</t>
  </si>
  <si>
    <t>532512</t>
  </si>
  <si>
    <t>532513</t>
  </si>
  <si>
    <t>532514</t>
  </si>
  <si>
    <t>532515</t>
  </si>
  <si>
    <t>532516</t>
  </si>
  <si>
    <t>532517</t>
  </si>
  <si>
    <t>532518</t>
  </si>
  <si>
    <t>532519</t>
  </si>
  <si>
    <t>53252</t>
  </si>
  <si>
    <t>532520</t>
  </si>
  <si>
    <t>532521</t>
  </si>
  <si>
    <t>53253</t>
  </si>
  <si>
    <t>53254</t>
  </si>
  <si>
    <t>53255</t>
  </si>
  <si>
    <t>53256</t>
  </si>
  <si>
    <t>53257</t>
  </si>
  <si>
    <t>53258</t>
  </si>
  <si>
    <t>53259</t>
  </si>
  <si>
    <t>53331</t>
  </si>
  <si>
    <t>533310</t>
  </si>
  <si>
    <t>533311</t>
  </si>
  <si>
    <t>533312</t>
  </si>
  <si>
    <t>533313</t>
  </si>
  <si>
    <t>533314</t>
  </si>
  <si>
    <t>533315</t>
  </si>
  <si>
    <t>533316</t>
  </si>
  <si>
    <t>533317</t>
  </si>
  <si>
    <t>533318</t>
  </si>
  <si>
    <t>533319</t>
  </si>
  <si>
    <t>53332</t>
  </si>
  <si>
    <t>533320</t>
  </si>
  <si>
    <t>533321</t>
  </si>
  <si>
    <t>53333</t>
  </si>
  <si>
    <t>53334</t>
  </si>
  <si>
    <t>53335</t>
  </si>
  <si>
    <t>53336</t>
  </si>
  <si>
    <t>53337</t>
  </si>
  <si>
    <t>53338</t>
  </si>
  <si>
    <t>53339</t>
  </si>
  <si>
    <t>53341</t>
  </si>
  <si>
    <t>533410</t>
  </si>
  <si>
    <t>533411</t>
  </si>
  <si>
    <t>533412</t>
  </si>
  <si>
    <t>533413</t>
  </si>
  <si>
    <t>533414</t>
  </si>
  <si>
    <t>533415</t>
  </si>
  <si>
    <t>533416</t>
  </si>
  <si>
    <t>533417</t>
  </si>
  <si>
    <t>533418</t>
  </si>
  <si>
    <t>533419</t>
  </si>
  <si>
    <t>53342</t>
  </si>
  <si>
    <t>533420</t>
  </si>
  <si>
    <t>533421</t>
  </si>
  <si>
    <t>53343</t>
  </si>
  <si>
    <t>53344</t>
  </si>
  <si>
    <t>53345</t>
  </si>
  <si>
    <t>53346</t>
  </si>
  <si>
    <t>53347</t>
  </si>
  <si>
    <t>53348</t>
  </si>
  <si>
    <t>53349</t>
  </si>
  <si>
    <t>53351</t>
  </si>
  <si>
    <t>533510</t>
  </si>
  <si>
    <t>533511</t>
  </si>
  <si>
    <t>533512</t>
  </si>
  <si>
    <t>533513</t>
  </si>
  <si>
    <t>533514</t>
  </si>
  <si>
    <t>533515</t>
  </si>
  <si>
    <t>533516</t>
  </si>
  <si>
    <t>533517</t>
  </si>
  <si>
    <t>533518</t>
  </si>
  <si>
    <t>533519</t>
  </si>
  <si>
    <t>53352</t>
  </si>
  <si>
    <t>533520</t>
  </si>
  <si>
    <t>533521</t>
  </si>
  <si>
    <t>53353</t>
  </si>
  <si>
    <t>53354</t>
  </si>
  <si>
    <t>53355</t>
  </si>
  <si>
    <t>53356</t>
  </si>
  <si>
    <t>53357</t>
  </si>
  <si>
    <t>53358</t>
  </si>
  <si>
    <t>53359</t>
  </si>
  <si>
    <t>53431</t>
  </si>
  <si>
    <t>534310</t>
  </si>
  <si>
    <t>534311</t>
  </si>
  <si>
    <t>534312</t>
  </si>
  <si>
    <t>534313</t>
  </si>
  <si>
    <t>534314</t>
  </si>
  <si>
    <t>534315</t>
  </si>
  <si>
    <t>534316</t>
  </si>
  <si>
    <t>534317</t>
  </si>
  <si>
    <t>534318</t>
  </si>
  <si>
    <t>534319</t>
  </si>
  <si>
    <t>53432</t>
  </si>
  <si>
    <t>534320</t>
  </si>
  <si>
    <t>534321</t>
  </si>
  <si>
    <t>53433</t>
  </si>
  <si>
    <t>53434</t>
  </si>
  <si>
    <t>53435</t>
  </si>
  <si>
    <t>53436</t>
  </si>
  <si>
    <t>53437</t>
  </si>
  <si>
    <t>53438</t>
  </si>
  <si>
    <t>53439</t>
  </si>
  <si>
    <t>53441</t>
  </si>
  <si>
    <t>534410</t>
  </si>
  <si>
    <t>534411</t>
  </si>
  <si>
    <t>534412</t>
  </si>
  <si>
    <t>534413</t>
  </si>
  <si>
    <t>534414</t>
  </si>
  <si>
    <t>534415</t>
  </si>
  <si>
    <t>534416</t>
  </si>
  <si>
    <t>534417</t>
  </si>
  <si>
    <t>534418</t>
  </si>
  <si>
    <t>534419</t>
  </si>
  <si>
    <t>53442</t>
  </si>
  <si>
    <t>534420</t>
  </si>
  <si>
    <t>534421</t>
  </si>
  <si>
    <t>53443</t>
  </si>
  <si>
    <t>53444</t>
  </si>
  <si>
    <t>53445</t>
  </si>
  <si>
    <t>53446</t>
  </si>
  <si>
    <t>53447</t>
  </si>
  <si>
    <t>53448</t>
  </si>
  <si>
    <t>53449</t>
  </si>
  <si>
    <t>53451</t>
  </si>
  <si>
    <t>534510</t>
  </si>
  <si>
    <t>534511</t>
  </si>
  <si>
    <t>534512</t>
  </si>
  <si>
    <t>534513</t>
  </si>
  <si>
    <t>534514</t>
  </si>
  <si>
    <t>534515</t>
  </si>
  <si>
    <t>534516</t>
  </si>
  <si>
    <t>534517</t>
  </si>
  <si>
    <t>534518</t>
  </si>
  <si>
    <t>534519</t>
  </si>
  <si>
    <t>53452</t>
  </si>
  <si>
    <t>534520</t>
  </si>
  <si>
    <t>534521</t>
  </si>
  <si>
    <t>53453</t>
  </si>
  <si>
    <t>53454</t>
  </si>
  <si>
    <t>53455</t>
  </si>
  <si>
    <t>53456</t>
  </si>
  <si>
    <t>53457</t>
  </si>
  <si>
    <t>53458</t>
  </si>
  <si>
    <t>53459</t>
  </si>
  <si>
    <t>53531</t>
  </si>
  <si>
    <t>535310</t>
  </si>
  <si>
    <t>535311</t>
  </si>
  <si>
    <t>535312</t>
  </si>
  <si>
    <t>535313</t>
  </si>
  <si>
    <t>535314</t>
  </si>
  <si>
    <t>535315</t>
  </si>
  <si>
    <t>535316</t>
  </si>
  <si>
    <t>535317</t>
  </si>
  <si>
    <t>535318</t>
  </si>
  <si>
    <t>535319</t>
  </si>
  <si>
    <t>53532</t>
  </si>
  <si>
    <t>535320</t>
  </si>
  <si>
    <t>535321</t>
  </si>
  <si>
    <t>53533</t>
  </si>
  <si>
    <t>53534</t>
  </si>
  <si>
    <t>53535</t>
  </si>
  <si>
    <t>53536</t>
  </si>
  <si>
    <t>53537</t>
  </si>
  <si>
    <t>53538</t>
  </si>
  <si>
    <t>53539</t>
  </si>
  <si>
    <t>53541</t>
  </si>
  <si>
    <t>535410</t>
  </si>
  <si>
    <t>535411</t>
  </si>
  <si>
    <t>535412</t>
  </si>
  <si>
    <t>535413</t>
  </si>
  <si>
    <t>535414</t>
  </si>
  <si>
    <t>535415</t>
  </si>
  <si>
    <t>535416</t>
  </si>
  <si>
    <t>535417</t>
  </si>
  <si>
    <t>535418</t>
  </si>
  <si>
    <t>535419</t>
  </si>
  <si>
    <t>53542</t>
  </si>
  <si>
    <t>535420</t>
  </si>
  <si>
    <t>535421</t>
  </si>
  <si>
    <t>53543</t>
  </si>
  <si>
    <t>53544</t>
  </si>
  <si>
    <t>53545</t>
  </si>
  <si>
    <t>53546</t>
  </si>
  <si>
    <t>53547</t>
  </si>
  <si>
    <t>53548</t>
  </si>
  <si>
    <t>53549</t>
  </si>
  <si>
    <t>53551</t>
  </si>
  <si>
    <t>535510</t>
  </si>
  <si>
    <t>535511</t>
  </si>
  <si>
    <t>535512</t>
  </si>
  <si>
    <t>535513</t>
  </si>
  <si>
    <t>535514</t>
  </si>
  <si>
    <t>535515</t>
  </si>
  <si>
    <t>535516</t>
  </si>
  <si>
    <t>535517</t>
  </si>
  <si>
    <t>535518</t>
  </si>
  <si>
    <t>535519</t>
  </si>
  <si>
    <t>53552</t>
  </si>
  <si>
    <t>535520</t>
  </si>
  <si>
    <t>535521</t>
  </si>
  <si>
    <t>53553</t>
  </si>
  <si>
    <t>53554</t>
  </si>
  <si>
    <t>53555</t>
  </si>
  <si>
    <t>53556</t>
  </si>
  <si>
    <t>53557</t>
  </si>
  <si>
    <t>53558</t>
  </si>
  <si>
    <t>53559</t>
  </si>
  <si>
    <t>54131</t>
  </si>
  <si>
    <t>541310</t>
  </si>
  <si>
    <t>541311</t>
  </si>
  <si>
    <t>541312</t>
  </si>
  <si>
    <t>541313</t>
  </si>
  <si>
    <t>541314</t>
  </si>
  <si>
    <t>541315</t>
  </si>
  <si>
    <t>541316</t>
  </si>
  <si>
    <t>541317</t>
  </si>
  <si>
    <t>541318</t>
  </si>
  <si>
    <t>541319</t>
  </si>
  <si>
    <t>54132</t>
  </si>
  <si>
    <t>541320</t>
  </si>
  <si>
    <t>541321</t>
  </si>
  <si>
    <t>54133</t>
  </si>
  <si>
    <t>54134</t>
  </si>
  <si>
    <t>54135</t>
  </si>
  <si>
    <t>54136</t>
  </si>
  <si>
    <t>54137</t>
  </si>
  <si>
    <t>54138</t>
  </si>
  <si>
    <t>54139</t>
  </si>
  <si>
    <t>54141</t>
  </si>
  <si>
    <t>541410</t>
  </si>
  <si>
    <t>541411</t>
  </si>
  <si>
    <t>541412</t>
  </si>
  <si>
    <t>541413</t>
  </si>
  <si>
    <t>541414</t>
  </si>
  <si>
    <t>541415</t>
  </si>
  <si>
    <t>541416</t>
  </si>
  <si>
    <t>541417</t>
  </si>
  <si>
    <t>541418</t>
  </si>
  <si>
    <t>541419</t>
  </si>
  <si>
    <t>54142</t>
  </si>
  <si>
    <t>541420</t>
  </si>
  <si>
    <t>541421</t>
  </si>
  <si>
    <t>54143</t>
  </si>
  <si>
    <t>54144</t>
  </si>
  <si>
    <t>54145</t>
  </si>
  <si>
    <t>54146</t>
  </si>
  <si>
    <t>54147</t>
  </si>
  <si>
    <t>54148</t>
  </si>
  <si>
    <t>54149</t>
  </si>
  <si>
    <t>54151</t>
  </si>
  <si>
    <t>541510</t>
  </si>
  <si>
    <t>541511</t>
  </si>
  <si>
    <t>541512</t>
  </si>
  <si>
    <t>541513</t>
  </si>
  <si>
    <t>541514</t>
  </si>
  <si>
    <t>541515</t>
  </si>
  <si>
    <t>541516</t>
  </si>
  <si>
    <t>541517</t>
  </si>
  <si>
    <t>541518</t>
  </si>
  <si>
    <t>541519</t>
  </si>
  <si>
    <t>54152</t>
  </si>
  <si>
    <t>541520</t>
  </si>
  <si>
    <t>541521</t>
  </si>
  <si>
    <t>54153</t>
  </si>
  <si>
    <t>54154</t>
  </si>
  <si>
    <t>54155</t>
  </si>
  <si>
    <t>54156</t>
  </si>
  <si>
    <t>54157</t>
  </si>
  <si>
    <t>54158</t>
  </si>
  <si>
    <t>54159</t>
  </si>
  <si>
    <t>54231</t>
  </si>
  <si>
    <t>542310</t>
  </si>
  <si>
    <t>542311</t>
  </si>
  <si>
    <t>542312</t>
  </si>
  <si>
    <t>542313</t>
  </si>
  <si>
    <t>542314</t>
  </si>
  <si>
    <t>542315</t>
  </si>
  <si>
    <t>542316</t>
  </si>
  <si>
    <t>542317</t>
  </si>
  <si>
    <t>542318</t>
  </si>
  <si>
    <t>542319</t>
  </si>
  <si>
    <t>54232</t>
  </si>
  <si>
    <t>542320</t>
  </si>
  <si>
    <t>542321</t>
  </si>
  <si>
    <t>54233</t>
  </si>
  <si>
    <t>54234</t>
  </si>
  <si>
    <t>54235</t>
  </si>
  <si>
    <t>54236</t>
  </si>
  <si>
    <t>54237</t>
  </si>
  <si>
    <t>54238</t>
  </si>
  <si>
    <t>54239</t>
  </si>
  <si>
    <t>54241</t>
  </si>
  <si>
    <t>542410</t>
  </si>
  <si>
    <t>542411</t>
  </si>
  <si>
    <t>542412</t>
  </si>
  <si>
    <t>542413</t>
  </si>
  <si>
    <t>542414</t>
  </si>
  <si>
    <t>542415</t>
  </si>
  <si>
    <t>542416</t>
  </si>
  <si>
    <t>542417</t>
  </si>
  <si>
    <t>542418</t>
  </si>
  <si>
    <t>542419</t>
  </si>
  <si>
    <t>54242</t>
  </si>
  <si>
    <t>542420</t>
  </si>
  <si>
    <t>542421</t>
  </si>
  <si>
    <t>54243</t>
  </si>
  <si>
    <t>54244</t>
  </si>
  <si>
    <t>54245</t>
  </si>
  <si>
    <t>54246</t>
  </si>
  <si>
    <t>54247</t>
  </si>
  <si>
    <t>54248</t>
  </si>
  <si>
    <t>54249</t>
  </si>
  <si>
    <t>54251</t>
  </si>
  <si>
    <t>542510</t>
  </si>
  <si>
    <t>542511</t>
  </si>
  <si>
    <t>542512</t>
  </si>
  <si>
    <t>542513</t>
  </si>
  <si>
    <t>542514</t>
  </si>
  <si>
    <t>542515</t>
  </si>
  <si>
    <t>542516</t>
  </si>
  <si>
    <t>542517</t>
  </si>
  <si>
    <t>542518</t>
  </si>
  <si>
    <t>542519</t>
  </si>
  <si>
    <t>54252</t>
  </si>
  <si>
    <t>542520</t>
  </si>
  <si>
    <t>542521</t>
  </si>
  <si>
    <t>54253</t>
  </si>
  <si>
    <t>54254</t>
  </si>
  <si>
    <t>54255</t>
  </si>
  <si>
    <t>54256</t>
  </si>
  <si>
    <t>54257</t>
  </si>
  <si>
    <t>54258</t>
  </si>
  <si>
    <t>54259</t>
  </si>
  <si>
    <t>54331</t>
  </si>
  <si>
    <t>543310</t>
  </si>
  <si>
    <t>543311</t>
  </si>
  <si>
    <t>543312</t>
  </si>
  <si>
    <t>543313</t>
  </si>
  <si>
    <t>543314</t>
  </si>
  <si>
    <t>543315</t>
  </si>
  <si>
    <t>543316</t>
  </si>
  <si>
    <t>543317</t>
  </si>
  <si>
    <t>543318</t>
  </si>
  <si>
    <t>543319</t>
  </si>
  <si>
    <t>54332</t>
  </si>
  <si>
    <t>543320</t>
  </si>
  <si>
    <t>543321</t>
  </si>
  <si>
    <t>54333</t>
  </si>
  <si>
    <t>54334</t>
  </si>
  <si>
    <t>54335</t>
  </si>
  <si>
    <t>54336</t>
  </si>
  <si>
    <t>54337</t>
  </si>
  <si>
    <t>54338</t>
  </si>
  <si>
    <t>54339</t>
  </si>
  <si>
    <t>54341</t>
  </si>
  <si>
    <t>543410</t>
  </si>
  <si>
    <t>543411</t>
  </si>
  <si>
    <t>543412</t>
  </si>
  <si>
    <t>543413</t>
  </si>
  <si>
    <t>543414</t>
  </si>
  <si>
    <t>543415</t>
  </si>
  <si>
    <t>543416</t>
  </si>
  <si>
    <t>543417</t>
  </si>
  <si>
    <t>543418</t>
  </si>
  <si>
    <t>543419</t>
  </si>
  <si>
    <t>54342</t>
  </si>
  <si>
    <t>543420</t>
  </si>
  <si>
    <t>543421</t>
  </si>
  <si>
    <t>54343</t>
  </si>
  <si>
    <t>54344</t>
  </si>
  <si>
    <t>54345</t>
  </si>
  <si>
    <t>54346</t>
  </si>
  <si>
    <t>54347</t>
  </si>
  <si>
    <t>54348</t>
  </si>
  <si>
    <t>54349</t>
  </si>
  <si>
    <t>54351</t>
  </si>
  <si>
    <t>543510</t>
  </si>
  <si>
    <t>543511</t>
  </si>
  <si>
    <t>543512</t>
  </si>
  <si>
    <t>543513</t>
  </si>
  <si>
    <t>543514</t>
  </si>
  <si>
    <t>543515</t>
  </si>
  <si>
    <t>543516</t>
  </si>
  <si>
    <t>543517</t>
  </si>
  <si>
    <t>543518</t>
  </si>
  <si>
    <t>543519</t>
  </si>
  <si>
    <t>54352</t>
  </si>
  <si>
    <t>543520</t>
  </si>
  <si>
    <t>543521</t>
  </si>
  <si>
    <t>54353</t>
  </si>
  <si>
    <t>54354</t>
  </si>
  <si>
    <t>54355</t>
  </si>
  <si>
    <t>54356</t>
  </si>
  <si>
    <t>54357</t>
  </si>
  <si>
    <t>54358</t>
  </si>
  <si>
    <t>54359</t>
  </si>
  <si>
    <t>54431</t>
  </si>
  <si>
    <t>544310</t>
  </si>
  <si>
    <t>544311</t>
  </si>
  <si>
    <t>544312</t>
  </si>
  <si>
    <t>544313</t>
  </si>
  <si>
    <t>544314</t>
  </si>
  <si>
    <t>544315</t>
  </si>
  <si>
    <t>544316</t>
  </si>
  <si>
    <t>544317</t>
  </si>
  <si>
    <t>544318</t>
  </si>
  <si>
    <t>544319</t>
  </si>
  <si>
    <t>54432</t>
  </si>
  <si>
    <t>544320</t>
  </si>
  <si>
    <t>544321</t>
  </si>
  <si>
    <t>54433</t>
  </si>
  <si>
    <t>54434</t>
  </si>
  <si>
    <t>54435</t>
  </si>
  <si>
    <t>54436</t>
  </si>
  <si>
    <t>54437</t>
  </si>
  <si>
    <t>54438</t>
  </si>
  <si>
    <t>54439</t>
  </si>
  <si>
    <t>54441</t>
  </si>
  <si>
    <t>544410</t>
  </si>
  <si>
    <t>544411</t>
  </si>
  <si>
    <t>544412</t>
  </si>
  <si>
    <t>544413</t>
  </si>
  <si>
    <t>544414</t>
  </si>
  <si>
    <t>544415</t>
  </si>
  <si>
    <t>544416</t>
  </si>
  <si>
    <t>544417</t>
  </si>
  <si>
    <t>544418</t>
  </si>
  <si>
    <t>544419</t>
  </si>
  <si>
    <t>54442</t>
  </si>
  <si>
    <t>544420</t>
  </si>
  <si>
    <t>544421</t>
  </si>
  <si>
    <t>54443</t>
  </si>
  <si>
    <t>54444</t>
  </si>
  <si>
    <t>54445</t>
  </si>
  <si>
    <t>54446</t>
  </si>
  <si>
    <t>54447</t>
  </si>
  <si>
    <t>54448</t>
  </si>
  <si>
    <t>54449</t>
  </si>
  <si>
    <t>54451</t>
  </si>
  <si>
    <t>544510</t>
  </si>
  <si>
    <t>544511</t>
  </si>
  <si>
    <t>544512</t>
  </si>
  <si>
    <t>544513</t>
  </si>
  <si>
    <t>544514</t>
  </si>
  <si>
    <t>544515</t>
  </si>
  <si>
    <t>544516</t>
  </si>
  <si>
    <t>544517</t>
  </si>
  <si>
    <t>544518</t>
  </si>
  <si>
    <t>544519</t>
  </si>
  <si>
    <t>54452</t>
  </si>
  <si>
    <t>544520</t>
  </si>
  <si>
    <t>544521</t>
  </si>
  <si>
    <t>54453</t>
  </si>
  <si>
    <t>54454</t>
  </si>
  <si>
    <t>54455</t>
  </si>
  <si>
    <t>54456</t>
  </si>
  <si>
    <t>54457</t>
  </si>
  <si>
    <t>54458</t>
  </si>
  <si>
    <t>54459</t>
  </si>
  <si>
    <t>54531</t>
  </si>
  <si>
    <t>545310</t>
  </si>
  <si>
    <t>545311</t>
  </si>
  <si>
    <t>545312</t>
  </si>
  <si>
    <t>545313</t>
  </si>
  <si>
    <t>545314</t>
  </si>
  <si>
    <t>545315</t>
  </si>
  <si>
    <t>545316</t>
  </si>
  <si>
    <t>545317</t>
  </si>
  <si>
    <t>545318</t>
  </si>
  <si>
    <t>545319</t>
  </si>
  <si>
    <t>54532</t>
  </si>
  <si>
    <t>545320</t>
  </si>
  <si>
    <t>545321</t>
  </si>
  <si>
    <t>54533</t>
  </si>
  <si>
    <t>54534</t>
  </si>
  <si>
    <t>54535</t>
  </si>
  <si>
    <t>54536</t>
  </si>
  <si>
    <t>54537</t>
  </si>
  <si>
    <t>54538</t>
  </si>
  <si>
    <t>54539</t>
  </si>
  <si>
    <t>54541</t>
  </si>
  <si>
    <t>545410</t>
  </si>
  <si>
    <t>545411</t>
  </si>
  <si>
    <t>545412</t>
  </si>
  <si>
    <t>545413</t>
  </si>
  <si>
    <t>545414</t>
  </si>
  <si>
    <t>545415</t>
  </si>
  <si>
    <t>545416</t>
  </si>
  <si>
    <t>545417</t>
  </si>
  <si>
    <t>545418</t>
  </si>
  <si>
    <t>545419</t>
  </si>
  <si>
    <t>54542</t>
  </si>
  <si>
    <t>545420</t>
  </si>
  <si>
    <t>545421</t>
  </si>
  <si>
    <t>54543</t>
  </si>
  <si>
    <t>54544</t>
  </si>
  <si>
    <t>54545</t>
  </si>
  <si>
    <t>54546</t>
  </si>
  <si>
    <t>54547</t>
  </si>
  <si>
    <t>54548</t>
  </si>
  <si>
    <t>54549</t>
  </si>
  <si>
    <t>54551</t>
  </si>
  <si>
    <t>545510</t>
  </si>
  <si>
    <t>545511</t>
  </si>
  <si>
    <t>545512</t>
  </si>
  <si>
    <t>545513</t>
  </si>
  <si>
    <t>545514</t>
  </si>
  <si>
    <t>545515</t>
  </si>
  <si>
    <t>545516</t>
  </si>
  <si>
    <t>545517</t>
  </si>
  <si>
    <t>545518</t>
  </si>
  <si>
    <t>545519</t>
  </si>
  <si>
    <t>54552</t>
  </si>
  <si>
    <t>545520</t>
  </si>
  <si>
    <t>545521</t>
  </si>
  <si>
    <t>54553</t>
  </si>
  <si>
    <t>54554</t>
  </si>
  <si>
    <t>54555</t>
  </si>
  <si>
    <t>54556</t>
  </si>
  <si>
    <t>54557</t>
  </si>
  <si>
    <t>54558</t>
  </si>
  <si>
    <t>54559</t>
  </si>
  <si>
    <t>61131</t>
  </si>
  <si>
    <t>611310</t>
  </si>
  <si>
    <t>611311</t>
  </si>
  <si>
    <t>611312</t>
  </si>
  <si>
    <t>611313</t>
  </si>
  <si>
    <t>611314</t>
  </si>
  <si>
    <t>611315</t>
  </si>
  <si>
    <t>611316</t>
  </si>
  <si>
    <t>611317</t>
  </si>
  <si>
    <t>611318</t>
  </si>
  <si>
    <t>611319</t>
  </si>
  <si>
    <t>61132</t>
  </si>
  <si>
    <t>611320</t>
  </si>
  <si>
    <t>611321</t>
  </si>
  <si>
    <t>61133</t>
  </si>
  <si>
    <t>61134</t>
  </si>
  <si>
    <t>61135</t>
  </si>
  <si>
    <t>61136</t>
  </si>
  <si>
    <t>61137</t>
  </si>
  <si>
    <t>61138</t>
  </si>
  <si>
    <t>61139</t>
  </si>
  <si>
    <t>61141</t>
  </si>
  <si>
    <t>611410</t>
  </si>
  <si>
    <t>611411</t>
  </si>
  <si>
    <t>611412</t>
  </si>
  <si>
    <t>611413</t>
  </si>
  <si>
    <t>611414</t>
  </si>
  <si>
    <t>611415</t>
  </si>
  <si>
    <t>611416</t>
  </si>
  <si>
    <t>611417</t>
  </si>
  <si>
    <t>611418</t>
  </si>
  <si>
    <t>611419</t>
  </si>
  <si>
    <t>61142</t>
  </si>
  <si>
    <t>611420</t>
  </si>
  <si>
    <t>611421</t>
  </si>
  <si>
    <t>61143</t>
  </si>
  <si>
    <t>61144</t>
  </si>
  <si>
    <t>61145</t>
  </si>
  <si>
    <t>61146</t>
  </si>
  <si>
    <t>61147</t>
  </si>
  <si>
    <t>61148</t>
  </si>
  <si>
    <t>61149</t>
  </si>
  <si>
    <t>61151</t>
  </si>
  <si>
    <t>611510</t>
  </si>
  <si>
    <t>611511</t>
  </si>
  <si>
    <t>611512</t>
  </si>
  <si>
    <t>611513</t>
  </si>
  <si>
    <t>611514</t>
  </si>
  <si>
    <t>611515</t>
  </si>
  <si>
    <t>611516</t>
  </si>
  <si>
    <t>611517</t>
  </si>
  <si>
    <t>611518</t>
  </si>
  <si>
    <t>611519</t>
  </si>
  <si>
    <t>61152</t>
  </si>
  <si>
    <t>611520</t>
  </si>
  <si>
    <t>611521</t>
  </si>
  <si>
    <t>61153</t>
  </si>
  <si>
    <t>61154</t>
  </si>
  <si>
    <t>61155</t>
  </si>
  <si>
    <t>61156</t>
  </si>
  <si>
    <t>61157</t>
  </si>
  <si>
    <t>61158</t>
  </si>
  <si>
    <t>61159</t>
  </si>
  <si>
    <t>61161</t>
  </si>
  <si>
    <t>611610</t>
  </si>
  <si>
    <t>611611</t>
  </si>
  <si>
    <t>611612</t>
  </si>
  <si>
    <t>611613</t>
  </si>
  <si>
    <t>611614</t>
  </si>
  <si>
    <t>611615</t>
  </si>
  <si>
    <t>611616</t>
  </si>
  <si>
    <t>611617</t>
  </si>
  <si>
    <t>611618</t>
  </si>
  <si>
    <t>611619</t>
  </si>
  <si>
    <t>61162</t>
  </si>
  <si>
    <t>611620</t>
  </si>
  <si>
    <t>611621</t>
  </si>
  <si>
    <t>61163</t>
  </si>
  <si>
    <t>61164</t>
  </si>
  <si>
    <t>61165</t>
  </si>
  <si>
    <t>61166</t>
  </si>
  <si>
    <t>61167</t>
  </si>
  <si>
    <t>61168</t>
  </si>
  <si>
    <t>61169</t>
  </si>
  <si>
    <t>61231</t>
  </si>
  <si>
    <t>612310</t>
  </si>
  <si>
    <t>612311</t>
  </si>
  <si>
    <t>612312</t>
  </si>
  <si>
    <t>612313</t>
  </si>
  <si>
    <t>612314</t>
  </si>
  <si>
    <t>612315</t>
  </si>
  <si>
    <t>612316</t>
  </si>
  <si>
    <t>612317</t>
  </si>
  <si>
    <t>612318</t>
  </si>
  <si>
    <t>612319</t>
  </si>
  <si>
    <t>61232</t>
  </si>
  <si>
    <t>612320</t>
  </si>
  <si>
    <t>612321</t>
  </si>
  <si>
    <t>61233</t>
  </si>
  <si>
    <t>61234</t>
  </si>
  <si>
    <t>61235</t>
  </si>
  <si>
    <t>61236</t>
  </si>
  <si>
    <t>61237</t>
  </si>
  <si>
    <t>61238</t>
  </si>
  <si>
    <t>61239</t>
  </si>
  <si>
    <t>61241</t>
  </si>
  <si>
    <t>612410</t>
  </si>
  <si>
    <t>612411</t>
  </si>
  <si>
    <t>612412</t>
  </si>
  <si>
    <t>612413</t>
  </si>
  <si>
    <t>612414</t>
  </si>
  <si>
    <t>612415</t>
  </si>
  <si>
    <t>612416</t>
  </si>
  <si>
    <t>612417</t>
  </si>
  <si>
    <t>612418</t>
  </si>
  <si>
    <t>612419</t>
  </si>
  <si>
    <t>61242</t>
  </si>
  <si>
    <t>612420</t>
  </si>
  <si>
    <t>612421</t>
  </si>
  <si>
    <t>61243</t>
  </si>
  <si>
    <t>61244</t>
  </si>
  <si>
    <t>61245</t>
  </si>
  <si>
    <t>61246</t>
  </si>
  <si>
    <t>61247</t>
  </si>
  <si>
    <t>61248</t>
  </si>
  <si>
    <t>61249</t>
  </si>
  <si>
    <t>61251</t>
  </si>
  <si>
    <t>612510</t>
  </si>
  <si>
    <t>612511</t>
  </si>
  <si>
    <t>612512</t>
  </si>
  <si>
    <t>612513</t>
  </si>
  <si>
    <t>612514</t>
  </si>
  <si>
    <t>612515</t>
  </si>
  <si>
    <t>612516</t>
  </si>
  <si>
    <t>612517</t>
  </si>
  <si>
    <t>612518</t>
  </si>
  <si>
    <t>612519</t>
  </si>
  <si>
    <t>61252</t>
  </si>
  <si>
    <t>612520</t>
  </si>
  <si>
    <t>612521</t>
  </si>
  <si>
    <t>61253</t>
  </si>
  <si>
    <t>61254</t>
  </si>
  <si>
    <t>61255</t>
  </si>
  <si>
    <t>61256</t>
  </si>
  <si>
    <t>61257</t>
  </si>
  <si>
    <t>61258</t>
  </si>
  <si>
    <t>61259</t>
  </si>
  <si>
    <t>61261</t>
  </si>
  <si>
    <t>612610</t>
  </si>
  <si>
    <t>612611</t>
  </si>
  <si>
    <t>612612</t>
  </si>
  <si>
    <t>612613</t>
  </si>
  <si>
    <t>612614</t>
  </si>
  <si>
    <t>612615</t>
  </si>
  <si>
    <t>612616</t>
  </si>
  <si>
    <t>612617</t>
  </si>
  <si>
    <t>612618</t>
  </si>
  <si>
    <t>612619</t>
  </si>
  <si>
    <t>61262</t>
  </si>
  <si>
    <t>612620</t>
  </si>
  <si>
    <t>612621</t>
  </si>
  <si>
    <t>61263</t>
  </si>
  <si>
    <t>61264</t>
  </si>
  <si>
    <t>61265</t>
  </si>
  <si>
    <t>61266</t>
  </si>
  <si>
    <t>61267</t>
  </si>
  <si>
    <t>61268</t>
  </si>
  <si>
    <t>61269</t>
  </si>
  <si>
    <t>61331</t>
  </si>
  <si>
    <t>613310</t>
  </si>
  <si>
    <t>613311</t>
  </si>
  <si>
    <t>613312</t>
  </si>
  <si>
    <t>613313</t>
  </si>
  <si>
    <t>613314</t>
  </si>
  <si>
    <t>613315</t>
  </si>
  <si>
    <t>613316</t>
  </si>
  <si>
    <t>613317</t>
  </si>
  <si>
    <t>613318</t>
  </si>
  <si>
    <t>613319</t>
  </si>
  <si>
    <t>61332</t>
  </si>
  <si>
    <t>613320</t>
  </si>
  <si>
    <t>613321</t>
  </si>
  <si>
    <t>61333</t>
  </si>
  <si>
    <t>61334</t>
  </si>
  <si>
    <t>61335</t>
  </si>
  <si>
    <t>61336</t>
  </si>
  <si>
    <t>61337</t>
  </si>
  <si>
    <t>61338</t>
  </si>
  <si>
    <t>61339</t>
  </si>
  <si>
    <t>61341</t>
  </si>
  <si>
    <t>613410</t>
  </si>
  <si>
    <t>613411</t>
  </si>
  <si>
    <t>613412</t>
  </si>
  <si>
    <t>613413</t>
  </si>
  <si>
    <t>613414</t>
  </si>
  <si>
    <t>613415</t>
  </si>
  <si>
    <t>613416</t>
  </si>
  <si>
    <t>613417</t>
  </si>
  <si>
    <t>613418</t>
  </si>
  <si>
    <t>613419</t>
  </si>
  <si>
    <t>61342</t>
  </si>
  <si>
    <t>613420</t>
  </si>
  <si>
    <t>613421</t>
  </si>
  <si>
    <t>61343</t>
  </si>
  <si>
    <t>61344</t>
  </si>
  <si>
    <t>61345</t>
  </si>
  <si>
    <t>61346</t>
  </si>
  <si>
    <t>61347</t>
  </si>
  <si>
    <t>61348</t>
  </si>
  <si>
    <t>61349</t>
  </si>
  <si>
    <t>61351</t>
  </si>
  <si>
    <t>613510</t>
  </si>
  <si>
    <t>613511</t>
  </si>
  <si>
    <t>613512</t>
  </si>
  <si>
    <t>613513</t>
  </si>
  <si>
    <t>613514</t>
  </si>
  <si>
    <t>613515</t>
  </si>
  <si>
    <t>613516</t>
  </si>
  <si>
    <t>613517</t>
  </si>
  <si>
    <t>613518</t>
  </si>
  <si>
    <t>613519</t>
  </si>
  <si>
    <t>61352</t>
  </si>
  <si>
    <t>613520</t>
  </si>
  <si>
    <t>613521</t>
  </si>
  <si>
    <t>61353</t>
  </si>
  <si>
    <t>61354</t>
  </si>
  <si>
    <t>61355</t>
  </si>
  <si>
    <t>61356</t>
  </si>
  <si>
    <t>61357</t>
  </si>
  <si>
    <t>61358</t>
  </si>
  <si>
    <t>61359</t>
  </si>
  <si>
    <t>61361</t>
  </si>
  <si>
    <t>613610</t>
  </si>
  <si>
    <t>613611</t>
  </si>
  <si>
    <t>613612</t>
  </si>
  <si>
    <t>613613</t>
  </si>
  <si>
    <t>613614</t>
  </si>
  <si>
    <t>613615</t>
  </si>
  <si>
    <t>613616</t>
  </si>
  <si>
    <t>613617</t>
  </si>
  <si>
    <t>613618</t>
  </si>
  <si>
    <t>613619</t>
  </si>
  <si>
    <t>61362</t>
  </si>
  <si>
    <t>613620</t>
  </si>
  <si>
    <t>613621</t>
  </si>
  <si>
    <t>61363</t>
  </si>
  <si>
    <t>61364</t>
  </si>
  <si>
    <t>61365</t>
  </si>
  <si>
    <t>61366</t>
  </si>
  <si>
    <t>61367</t>
  </si>
  <si>
    <t>61368</t>
  </si>
  <si>
    <t>61369</t>
  </si>
  <si>
    <t>61431</t>
  </si>
  <si>
    <t>614310</t>
  </si>
  <si>
    <t>614311</t>
  </si>
  <si>
    <t>614312</t>
  </si>
  <si>
    <t>614313</t>
  </si>
  <si>
    <t>614314</t>
  </si>
  <si>
    <t>614315</t>
  </si>
  <si>
    <t>614316</t>
  </si>
  <si>
    <t>614317</t>
  </si>
  <si>
    <t>614318</t>
  </si>
  <si>
    <t>614319</t>
  </si>
  <si>
    <t>61432</t>
  </si>
  <si>
    <t>614320</t>
  </si>
  <si>
    <t>614321</t>
  </si>
  <si>
    <t>61433</t>
  </si>
  <si>
    <t>61434</t>
  </si>
  <si>
    <t>61435</t>
  </si>
  <si>
    <t>61436</t>
  </si>
  <si>
    <t>61437</t>
  </si>
  <si>
    <t>61438</t>
  </si>
  <si>
    <t>61439</t>
  </si>
  <si>
    <t>61441</t>
  </si>
  <si>
    <t>614410</t>
  </si>
  <si>
    <t>614411</t>
  </si>
  <si>
    <t>614412</t>
  </si>
  <si>
    <t>614413</t>
  </si>
  <si>
    <t>614414</t>
  </si>
  <si>
    <t>614415</t>
  </si>
  <si>
    <t>614416</t>
  </si>
  <si>
    <t>614417</t>
  </si>
  <si>
    <t>614418</t>
  </si>
  <si>
    <t>614419</t>
  </si>
  <si>
    <t>61442</t>
  </si>
  <si>
    <t>614420</t>
  </si>
  <si>
    <t>614421</t>
  </si>
  <si>
    <t>61443</t>
  </si>
  <si>
    <t>61444</t>
  </si>
  <si>
    <t>61445</t>
  </si>
  <si>
    <t>61446</t>
  </si>
  <si>
    <t>61447</t>
  </si>
  <si>
    <t>61448</t>
  </si>
  <si>
    <t>61449</t>
  </si>
  <si>
    <t>61451</t>
  </si>
  <si>
    <t>614510</t>
  </si>
  <si>
    <t>614511</t>
  </si>
  <si>
    <t>614512</t>
  </si>
  <si>
    <t>614513</t>
  </si>
  <si>
    <t>614514</t>
  </si>
  <si>
    <t>614515</t>
  </si>
  <si>
    <t>614516</t>
  </si>
  <si>
    <t>614517</t>
  </si>
  <si>
    <t>614518</t>
  </si>
  <si>
    <t>614519</t>
  </si>
  <si>
    <t>61452</t>
  </si>
  <si>
    <t>614520</t>
  </si>
  <si>
    <t>614521</t>
  </si>
  <si>
    <t>61453</t>
  </si>
  <si>
    <t>61454</t>
  </si>
  <si>
    <t>61455</t>
  </si>
  <si>
    <t>61456</t>
  </si>
  <si>
    <t>61457</t>
  </si>
  <si>
    <t>61458</t>
  </si>
  <si>
    <t>61459</t>
  </si>
  <si>
    <t>61461</t>
  </si>
  <si>
    <t>614610</t>
  </si>
  <si>
    <t>614611</t>
  </si>
  <si>
    <t>614612</t>
  </si>
  <si>
    <t>614613</t>
  </si>
  <si>
    <t>614614</t>
  </si>
  <si>
    <t>614615</t>
  </si>
  <si>
    <t>614616</t>
  </si>
  <si>
    <t>614617</t>
  </si>
  <si>
    <t>614618</t>
  </si>
  <si>
    <t>614619</t>
  </si>
  <si>
    <t>61462</t>
  </si>
  <si>
    <t>614620</t>
  </si>
  <si>
    <t>614621</t>
  </si>
  <si>
    <t>61463</t>
  </si>
  <si>
    <t>61464</t>
  </si>
  <si>
    <t>61465</t>
  </si>
  <si>
    <t>61466</t>
  </si>
  <si>
    <t>61467</t>
  </si>
  <si>
    <t>61468</t>
  </si>
  <si>
    <t>61469</t>
  </si>
  <si>
    <t>61531</t>
  </si>
  <si>
    <t>615310</t>
  </si>
  <si>
    <t>615311</t>
  </si>
  <si>
    <t>615312</t>
  </si>
  <si>
    <t>615313</t>
  </si>
  <si>
    <t>615314</t>
  </si>
  <si>
    <t>615315</t>
  </si>
  <si>
    <t>615316</t>
  </si>
  <si>
    <t>615317</t>
  </si>
  <si>
    <t>615318</t>
  </si>
  <si>
    <t>615319</t>
  </si>
  <si>
    <t>61532</t>
  </si>
  <si>
    <t>615320</t>
  </si>
  <si>
    <t>615321</t>
  </si>
  <si>
    <t>61533</t>
  </si>
  <si>
    <t>61534</t>
  </si>
  <si>
    <t>61535</t>
  </si>
  <si>
    <t>61536</t>
  </si>
  <si>
    <t>61537</t>
  </si>
  <si>
    <t>61538</t>
  </si>
  <si>
    <t>61539</t>
  </si>
  <si>
    <t>61541</t>
  </si>
  <si>
    <t>615410</t>
  </si>
  <si>
    <t>615411</t>
  </si>
  <si>
    <t>615412</t>
  </si>
  <si>
    <t>615413</t>
  </si>
  <si>
    <t>615414</t>
  </si>
  <si>
    <t>615415</t>
  </si>
  <si>
    <t>615416</t>
  </si>
  <si>
    <t>615417</t>
  </si>
  <si>
    <t>615418</t>
  </si>
  <si>
    <t>615419</t>
  </si>
  <si>
    <t>61542</t>
  </si>
  <si>
    <t>615420</t>
  </si>
  <si>
    <t>615421</t>
  </si>
  <si>
    <t>61543</t>
  </si>
  <si>
    <t>61544</t>
  </si>
  <si>
    <t>61545</t>
  </si>
  <si>
    <t>61546</t>
  </si>
  <si>
    <t>61547</t>
  </si>
  <si>
    <t>61548</t>
  </si>
  <si>
    <t>61549</t>
  </si>
  <si>
    <t>61551</t>
  </si>
  <si>
    <t>615510</t>
  </si>
  <si>
    <t>615511</t>
  </si>
  <si>
    <t>615512</t>
  </si>
  <si>
    <t>615513</t>
  </si>
  <si>
    <t>615514</t>
  </si>
  <si>
    <t>615515</t>
  </si>
  <si>
    <t>615516</t>
  </si>
  <si>
    <t>615517</t>
  </si>
  <si>
    <t>615518</t>
  </si>
  <si>
    <t>615519</t>
  </si>
  <si>
    <t>61552</t>
  </si>
  <si>
    <t>615520</t>
  </si>
  <si>
    <t>615521</t>
  </si>
  <si>
    <t>61553</t>
  </si>
  <si>
    <t>61554</t>
  </si>
  <si>
    <t>61555</t>
  </si>
  <si>
    <t>61556</t>
  </si>
  <si>
    <t>61557</t>
  </si>
  <si>
    <t>61558</t>
  </si>
  <si>
    <t>61559</t>
  </si>
  <si>
    <t>61561</t>
  </si>
  <si>
    <t>615610</t>
  </si>
  <si>
    <t>615611</t>
  </si>
  <si>
    <t>615612</t>
  </si>
  <si>
    <t>615613</t>
  </si>
  <si>
    <t>615614</t>
  </si>
  <si>
    <t>615615</t>
  </si>
  <si>
    <t>615616</t>
  </si>
  <si>
    <t>615617</t>
  </si>
  <si>
    <t>615618</t>
  </si>
  <si>
    <t>615619</t>
  </si>
  <si>
    <t>61562</t>
  </si>
  <si>
    <t>615620</t>
  </si>
  <si>
    <t>615621</t>
  </si>
  <si>
    <t>61563</t>
  </si>
  <si>
    <t>61564</t>
  </si>
  <si>
    <t>61565</t>
  </si>
  <si>
    <t>61566</t>
  </si>
  <si>
    <t>61567</t>
  </si>
  <si>
    <t>61568</t>
  </si>
  <si>
    <t>61569</t>
  </si>
  <si>
    <t>62131</t>
  </si>
  <si>
    <t>621310</t>
  </si>
  <si>
    <t>621311</t>
  </si>
  <si>
    <t>621312</t>
  </si>
  <si>
    <t>621313</t>
  </si>
  <si>
    <t>621314</t>
  </si>
  <si>
    <t>621315</t>
  </si>
  <si>
    <t>621316</t>
  </si>
  <si>
    <t>621317</t>
  </si>
  <si>
    <t>621318</t>
  </si>
  <si>
    <t>621319</t>
  </si>
  <si>
    <t>62132</t>
  </si>
  <si>
    <t>621320</t>
  </si>
  <si>
    <t>621321</t>
  </si>
  <si>
    <t>62133</t>
  </si>
  <si>
    <t>62134</t>
  </si>
  <si>
    <t>62135</t>
  </si>
  <si>
    <t>62136</t>
  </si>
  <si>
    <t>62137</t>
  </si>
  <si>
    <t>62138</t>
  </si>
  <si>
    <t>62139</t>
  </si>
  <si>
    <t>62141</t>
  </si>
  <si>
    <t>621410</t>
  </si>
  <si>
    <t>621411</t>
  </si>
  <si>
    <t>621412</t>
  </si>
  <si>
    <t>621413</t>
  </si>
  <si>
    <t>621414</t>
  </si>
  <si>
    <t>621415</t>
  </si>
  <si>
    <t>621416</t>
  </si>
  <si>
    <t>621417</t>
  </si>
  <si>
    <t>621418</t>
  </si>
  <si>
    <t>621419</t>
  </si>
  <si>
    <t>62142</t>
  </si>
  <si>
    <t>621420</t>
  </si>
  <si>
    <t>621421</t>
  </si>
  <si>
    <t>62143</t>
  </si>
  <si>
    <t>62144</t>
  </si>
  <si>
    <t>62145</t>
  </si>
  <si>
    <t>62146</t>
  </si>
  <si>
    <t>62147</t>
  </si>
  <si>
    <t>62148</t>
  </si>
  <si>
    <t>62149</t>
  </si>
  <si>
    <t>62151</t>
  </si>
  <si>
    <t>621510</t>
  </si>
  <si>
    <t>621511</t>
  </si>
  <si>
    <t>621512</t>
  </si>
  <si>
    <t>621513</t>
  </si>
  <si>
    <t>621514</t>
  </si>
  <si>
    <t>621515</t>
  </si>
  <si>
    <t>621516</t>
  </si>
  <si>
    <t>621517</t>
  </si>
  <si>
    <t>621518</t>
  </si>
  <si>
    <t>621519</t>
  </si>
  <si>
    <t>62152</t>
  </si>
  <si>
    <t>621520</t>
  </si>
  <si>
    <t>621521</t>
  </si>
  <si>
    <t>62153</t>
  </si>
  <si>
    <t>62154</t>
  </si>
  <si>
    <t>62155</t>
  </si>
  <si>
    <t>62156</t>
  </si>
  <si>
    <t>62157</t>
  </si>
  <si>
    <t>62158</t>
  </si>
  <si>
    <t>62159</t>
  </si>
  <si>
    <t>62161</t>
  </si>
  <si>
    <t>621610</t>
  </si>
  <si>
    <t>621611</t>
  </si>
  <si>
    <t>621612</t>
  </si>
  <si>
    <t>621613</t>
  </si>
  <si>
    <t>621614</t>
  </si>
  <si>
    <t>621615</t>
  </si>
  <si>
    <t>621616</t>
  </si>
  <si>
    <t>621617</t>
  </si>
  <si>
    <t>621618</t>
  </si>
  <si>
    <t>621619</t>
  </si>
  <si>
    <t>62162</t>
  </si>
  <si>
    <t>621620</t>
  </si>
  <si>
    <t>621621</t>
  </si>
  <si>
    <t>62163</t>
  </si>
  <si>
    <t>62164</t>
  </si>
  <si>
    <t>62165</t>
  </si>
  <si>
    <t>62166</t>
  </si>
  <si>
    <t>62167</t>
  </si>
  <si>
    <t>62168</t>
  </si>
  <si>
    <t>62169</t>
  </si>
  <si>
    <t>62231</t>
  </si>
  <si>
    <t>622310</t>
  </si>
  <si>
    <t>622311</t>
  </si>
  <si>
    <t>622312</t>
  </si>
  <si>
    <t>622313</t>
  </si>
  <si>
    <t>622314</t>
  </si>
  <si>
    <t>622315</t>
  </si>
  <si>
    <t>622316</t>
  </si>
  <si>
    <t>622317</t>
  </si>
  <si>
    <t>622318</t>
  </si>
  <si>
    <t>622319</t>
  </si>
  <si>
    <t>62232</t>
  </si>
  <si>
    <t>622320</t>
  </si>
  <si>
    <t>622321</t>
  </si>
  <si>
    <t>62233</t>
  </si>
  <si>
    <t>62234</t>
  </si>
  <si>
    <t>62235</t>
  </si>
  <si>
    <t>62236</t>
  </si>
  <si>
    <t>62237</t>
  </si>
  <si>
    <t>62238</t>
  </si>
  <si>
    <t>62239</t>
  </si>
  <si>
    <t>62241</t>
  </si>
  <si>
    <t>622410</t>
  </si>
  <si>
    <t>622411</t>
  </si>
  <si>
    <t>622412</t>
  </si>
  <si>
    <t>622413</t>
  </si>
  <si>
    <t>622414</t>
  </si>
  <si>
    <t>622415</t>
  </si>
  <si>
    <t>622416</t>
  </si>
  <si>
    <t>622417</t>
  </si>
  <si>
    <t>622418</t>
  </si>
  <si>
    <t>622419</t>
  </si>
  <si>
    <t>62242</t>
  </si>
  <si>
    <t>622420</t>
  </si>
  <si>
    <t>622421</t>
  </si>
  <si>
    <t>62243</t>
  </si>
  <si>
    <t>62244</t>
  </si>
  <si>
    <t>62245</t>
  </si>
  <si>
    <t>62246</t>
  </si>
  <si>
    <t>62247</t>
  </si>
  <si>
    <t>62248</t>
  </si>
  <si>
    <t>62249</t>
  </si>
  <si>
    <t>62251</t>
  </si>
  <si>
    <t>622510</t>
  </si>
  <si>
    <t>622511</t>
  </si>
  <si>
    <t>622512</t>
  </si>
  <si>
    <t>622513</t>
  </si>
  <si>
    <t>622514</t>
  </si>
  <si>
    <t>622515</t>
  </si>
  <si>
    <t>622516</t>
  </si>
  <si>
    <t>622517</t>
  </si>
  <si>
    <t>622518</t>
  </si>
  <si>
    <t>622519</t>
  </si>
  <si>
    <t>62252</t>
  </si>
  <si>
    <t>622520</t>
  </si>
  <si>
    <t>622521</t>
  </si>
  <si>
    <t>62253</t>
  </si>
  <si>
    <t>62254</t>
  </si>
  <si>
    <t>62255</t>
  </si>
  <si>
    <t>62256</t>
  </si>
  <si>
    <t>62257</t>
  </si>
  <si>
    <t>62258</t>
  </si>
  <si>
    <t>62259</t>
  </si>
  <si>
    <t>62261</t>
  </si>
  <si>
    <t>622610</t>
  </si>
  <si>
    <t>622611</t>
  </si>
  <si>
    <t>622612</t>
  </si>
  <si>
    <t>622613</t>
  </si>
  <si>
    <t>622614</t>
  </si>
  <si>
    <t>622615</t>
  </si>
  <si>
    <t>622616</t>
  </si>
  <si>
    <t>622617</t>
  </si>
  <si>
    <t>622618</t>
  </si>
  <si>
    <t>622619</t>
  </si>
  <si>
    <t>62262</t>
  </si>
  <si>
    <t>622620</t>
  </si>
  <si>
    <t>622621</t>
  </si>
  <si>
    <t>62263</t>
  </si>
  <si>
    <t>62264</t>
  </si>
  <si>
    <t>62265</t>
  </si>
  <si>
    <t>62266</t>
  </si>
  <si>
    <t>62267</t>
  </si>
  <si>
    <t>62268</t>
  </si>
  <si>
    <t>62269</t>
  </si>
  <si>
    <t>62331</t>
  </si>
  <si>
    <t>623310</t>
  </si>
  <si>
    <t>623311</t>
  </si>
  <si>
    <t>623312</t>
  </si>
  <si>
    <t>623313</t>
  </si>
  <si>
    <t>623314</t>
  </si>
  <si>
    <t>623315</t>
  </si>
  <si>
    <t>623316</t>
  </si>
  <si>
    <t>623317</t>
  </si>
  <si>
    <t>623318</t>
  </si>
  <si>
    <t>623319</t>
  </si>
  <si>
    <t>62332</t>
  </si>
  <si>
    <t>623320</t>
  </si>
  <si>
    <t>623321</t>
  </si>
  <si>
    <t>62333</t>
  </si>
  <si>
    <t>62334</t>
  </si>
  <si>
    <t>62335</t>
  </si>
  <si>
    <t>62336</t>
  </si>
  <si>
    <t>62337</t>
  </si>
  <si>
    <t>62338</t>
  </si>
  <si>
    <t>62339</t>
  </si>
  <si>
    <t>62341</t>
  </si>
  <si>
    <t>623410</t>
  </si>
  <si>
    <t>623411</t>
  </si>
  <si>
    <t>623412</t>
  </si>
  <si>
    <t>623413</t>
  </si>
  <si>
    <t>623414</t>
  </si>
  <si>
    <t>623415</t>
  </si>
  <si>
    <t>623416</t>
  </si>
  <si>
    <t>623417</t>
  </si>
  <si>
    <t>623418</t>
  </si>
  <si>
    <t>623419</t>
  </si>
  <si>
    <t>62342</t>
  </si>
  <si>
    <t>623420</t>
  </si>
  <si>
    <t>623421</t>
  </si>
  <si>
    <t>62343</t>
  </si>
  <si>
    <t>62344</t>
  </si>
  <si>
    <t>62345</t>
  </si>
  <si>
    <t>62346</t>
  </si>
  <si>
    <t>62347</t>
  </si>
  <si>
    <t>62348</t>
  </si>
  <si>
    <t>62349</t>
  </si>
  <si>
    <t>62351</t>
  </si>
  <si>
    <t>623510</t>
  </si>
  <si>
    <t>623511</t>
  </si>
  <si>
    <t>623512</t>
  </si>
  <si>
    <t>623513</t>
  </si>
  <si>
    <t>623514</t>
  </si>
  <si>
    <t>623515</t>
  </si>
  <si>
    <t>623516</t>
  </si>
  <si>
    <t>623517</t>
  </si>
  <si>
    <t>623518</t>
  </si>
  <si>
    <t>623519</t>
  </si>
  <si>
    <t>62352</t>
  </si>
  <si>
    <t>623520</t>
  </si>
  <si>
    <t>623521</t>
  </si>
  <si>
    <t>62353</t>
  </si>
  <si>
    <t>62354</t>
  </si>
  <si>
    <t>62355</t>
  </si>
  <si>
    <t>62356</t>
  </si>
  <si>
    <t>62357</t>
  </si>
  <si>
    <t>62358</t>
  </si>
  <si>
    <t>62359</t>
  </si>
  <si>
    <t>62361</t>
  </si>
  <si>
    <t>623610</t>
  </si>
  <si>
    <t>623611</t>
  </si>
  <si>
    <t>623612</t>
  </si>
  <si>
    <t>623613</t>
  </si>
  <si>
    <t>623614</t>
  </si>
  <si>
    <t>623615</t>
  </si>
  <si>
    <t>623616</t>
  </si>
  <si>
    <t>623617</t>
  </si>
  <si>
    <t>623618</t>
  </si>
  <si>
    <t>623619</t>
  </si>
  <si>
    <t>62362</t>
  </si>
  <si>
    <t>623620</t>
  </si>
  <si>
    <t>623621</t>
  </si>
  <si>
    <t>62363</t>
  </si>
  <si>
    <t>62364</t>
  </si>
  <si>
    <t>62365</t>
  </si>
  <si>
    <t>62366</t>
  </si>
  <si>
    <t>62367</t>
  </si>
  <si>
    <t>62368</t>
  </si>
  <si>
    <t>62369</t>
  </si>
  <si>
    <t>62431</t>
  </si>
  <si>
    <t>624310</t>
  </si>
  <si>
    <t>624311</t>
  </si>
  <si>
    <t>624312</t>
  </si>
  <si>
    <t>624313</t>
  </si>
  <si>
    <t>624314</t>
  </si>
  <si>
    <t>624315</t>
  </si>
  <si>
    <t>624316</t>
  </si>
  <si>
    <t>624317</t>
  </si>
  <si>
    <t>624318</t>
  </si>
  <si>
    <t>624319</t>
  </si>
  <si>
    <t>62432</t>
  </si>
  <si>
    <t>624320</t>
  </si>
  <si>
    <t>624321</t>
  </si>
  <si>
    <t>62433</t>
  </si>
  <si>
    <t>62434</t>
  </si>
  <si>
    <t>62435</t>
  </si>
  <si>
    <t>62436</t>
  </si>
  <si>
    <t>62437</t>
  </si>
  <si>
    <t>62438</t>
  </si>
  <si>
    <t>62439</t>
  </si>
  <si>
    <t>62441</t>
  </si>
  <si>
    <t>624410</t>
  </si>
  <si>
    <t>624411</t>
  </si>
  <si>
    <t>624412</t>
  </si>
  <si>
    <t>624413</t>
  </si>
  <si>
    <t>624414</t>
  </si>
  <si>
    <t>624415</t>
  </si>
  <si>
    <t>624416</t>
  </si>
  <si>
    <t>624417</t>
  </si>
  <si>
    <t>624418</t>
  </si>
  <si>
    <t>624419</t>
  </si>
  <si>
    <t>62442</t>
  </si>
  <si>
    <t>624420</t>
  </si>
  <si>
    <t>624421</t>
  </si>
  <si>
    <t>62443</t>
  </si>
  <si>
    <t>62444</t>
  </si>
  <si>
    <t>62445</t>
  </si>
  <si>
    <t>62446</t>
  </si>
  <si>
    <t>62447</t>
  </si>
  <si>
    <t>62448</t>
  </si>
  <si>
    <t>62449</t>
  </si>
  <si>
    <t>62451</t>
  </si>
  <si>
    <t>624510</t>
  </si>
  <si>
    <t>624511</t>
  </si>
  <si>
    <t>624512</t>
  </si>
  <si>
    <t>624513</t>
  </si>
  <si>
    <t>624514</t>
  </si>
  <si>
    <t>624515</t>
  </si>
  <si>
    <t>624516</t>
  </si>
  <si>
    <t>624517</t>
  </si>
  <si>
    <t>624518</t>
  </si>
  <si>
    <t>624519</t>
  </si>
  <si>
    <t>62452</t>
  </si>
  <si>
    <t>624520</t>
  </si>
  <si>
    <t>624521</t>
  </si>
  <si>
    <t>62453</t>
  </si>
  <si>
    <t>62454</t>
  </si>
  <si>
    <t>62455</t>
  </si>
  <si>
    <t>62456</t>
  </si>
  <si>
    <t>62457</t>
  </si>
  <si>
    <t>62458</t>
  </si>
  <si>
    <t>62459</t>
  </si>
  <si>
    <t>62461</t>
  </si>
  <si>
    <t>624610</t>
  </si>
  <si>
    <t>624611</t>
  </si>
  <si>
    <t>624612</t>
  </si>
  <si>
    <t>624613</t>
  </si>
  <si>
    <t>624614</t>
  </si>
  <si>
    <t>624615</t>
  </si>
  <si>
    <t>624616</t>
  </si>
  <si>
    <t>624617</t>
  </si>
  <si>
    <t>624618</t>
  </si>
  <si>
    <t>624619</t>
  </si>
  <si>
    <t>62462</t>
  </si>
  <si>
    <t>624620</t>
  </si>
  <si>
    <t>624621</t>
  </si>
  <si>
    <t>62463</t>
  </si>
  <si>
    <t>62464</t>
  </si>
  <si>
    <t>62465</t>
  </si>
  <si>
    <t>62466</t>
  </si>
  <si>
    <t>62467</t>
  </si>
  <si>
    <t>62468</t>
  </si>
  <si>
    <t>62469</t>
  </si>
  <si>
    <t>62531</t>
  </si>
  <si>
    <t>625310</t>
  </si>
  <si>
    <t>625311</t>
  </si>
  <si>
    <t>625312</t>
  </si>
  <si>
    <t>625313</t>
  </si>
  <si>
    <t>625314</t>
  </si>
  <si>
    <t>625315</t>
  </si>
  <si>
    <t>625316</t>
  </si>
  <si>
    <t>625317</t>
  </si>
  <si>
    <t>625318</t>
  </si>
  <si>
    <t>625319</t>
  </si>
  <si>
    <t>62532</t>
  </si>
  <si>
    <t>625320</t>
  </si>
  <si>
    <t>625321</t>
  </si>
  <si>
    <t>62533</t>
  </si>
  <si>
    <t>62534</t>
  </si>
  <si>
    <t>62535</t>
  </si>
  <si>
    <t>62536</t>
  </si>
  <si>
    <t>62537</t>
  </si>
  <si>
    <t>62538</t>
  </si>
  <si>
    <t>62539</t>
  </si>
  <si>
    <t>62541</t>
  </si>
  <si>
    <t>625410</t>
  </si>
  <si>
    <t>625411</t>
  </si>
  <si>
    <t>625412</t>
  </si>
  <si>
    <t>625413</t>
  </si>
  <si>
    <t>625414</t>
  </si>
  <si>
    <t>625415</t>
  </si>
  <si>
    <t>625416</t>
  </si>
  <si>
    <t>625417</t>
  </si>
  <si>
    <t>625418</t>
  </si>
  <si>
    <t>625419</t>
  </si>
  <si>
    <t>62542</t>
  </si>
  <si>
    <t>625420</t>
  </si>
  <si>
    <t>625421</t>
  </si>
  <si>
    <t>62543</t>
  </si>
  <si>
    <t>62544</t>
  </si>
  <si>
    <t>62545</t>
  </si>
  <si>
    <t>62546</t>
  </si>
  <si>
    <t>62547</t>
  </si>
  <si>
    <t>62548</t>
  </si>
  <si>
    <t>62549</t>
  </si>
  <si>
    <t>62551</t>
  </si>
  <si>
    <t>625510</t>
  </si>
  <si>
    <t>625511</t>
  </si>
  <si>
    <t>625512</t>
  </si>
  <si>
    <t>625513</t>
  </si>
  <si>
    <t>625514</t>
  </si>
  <si>
    <t>625515</t>
  </si>
  <si>
    <t>625516</t>
  </si>
  <si>
    <t>625517</t>
  </si>
  <si>
    <t>625518</t>
  </si>
  <si>
    <t>625519</t>
  </si>
  <si>
    <t>62552</t>
  </si>
  <si>
    <t>625520</t>
  </si>
  <si>
    <t>625521</t>
  </si>
  <si>
    <t>62553</t>
  </si>
  <si>
    <t>62554</t>
  </si>
  <si>
    <t>62555</t>
  </si>
  <si>
    <t>62556</t>
  </si>
  <si>
    <t>62557</t>
  </si>
  <si>
    <t>62558</t>
  </si>
  <si>
    <t>62559</t>
  </si>
  <si>
    <t>62561</t>
  </si>
  <si>
    <t>625610</t>
  </si>
  <si>
    <t>625611</t>
  </si>
  <si>
    <t>625612</t>
  </si>
  <si>
    <t>625613</t>
  </si>
  <si>
    <t>625614</t>
  </si>
  <si>
    <t>625615</t>
  </si>
  <si>
    <t>625616</t>
  </si>
  <si>
    <t>625617</t>
  </si>
  <si>
    <t>625618</t>
  </si>
  <si>
    <t>625619</t>
  </si>
  <si>
    <t>62562</t>
  </si>
  <si>
    <t>625620</t>
  </si>
  <si>
    <t>625621</t>
  </si>
  <si>
    <t>62563</t>
  </si>
  <si>
    <t>62564</t>
  </si>
  <si>
    <t>62565</t>
  </si>
  <si>
    <t>62566</t>
  </si>
  <si>
    <t>62567</t>
  </si>
  <si>
    <t>62568</t>
  </si>
  <si>
    <t>62569</t>
  </si>
  <si>
    <t>63131</t>
  </si>
  <si>
    <t>631310</t>
  </si>
  <si>
    <t>631311</t>
  </si>
  <si>
    <t>631312</t>
  </si>
  <si>
    <t>631313</t>
  </si>
  <si>
    <t>631314</t>
  </si>
  <si>
    <t>631315</t>
  </si>
  <si>
    <t>631316</t>
  </si>
  <si>
    <t>631317</t>
  </si>
  <si>
    <t>631318</t>
  </si>
  <si>
    <t>631319</t>
  </si>
  <si>
    <t>63132</t>
  </si>
  <si>
    <t>631320</t>
  </si>
  <si>
    <t>631321</t>
  </si>
  <si>
    <t>63133</t>
  </si>
  <si>
    <t>63134</t>
  </si>
  <si>
    <t>63135</t>
  </si>
  <si>
    <t>63136</t>
  </si>
  <si>
    <t>63137</t>
  </si>
  <si>
    <t>63138</t>
  </si>
  <si>
    <t>63139</t>
  </si>
  <si>
    <t>63141</t>
  </si>
  <si>
    <t>631410</t>
  </si>
  <si>
    <t>631411</t>
  </si>
  <si>
    <t>631412</t>
  </si>
  <si>
    <t>631413</t>
  </si>
  <si>
    <t>631414</t>
  </si>
  <si>
    <t>631415</t>
  </si>
  <si>
    <t>631416</t>
  </si>
  <si>
    <t>631417</t>
  </si>
  <si>
    <t>631418</t>
  </si>
  <si>
    <t>631419</t>
  </si>
  <si>
    <t>63142</t>
  </si>
  <si>
    <t>631420</t>
  </si>
  <si>
    <t>631421</t>
  </si>
  <si>
    <t>63143</t>
  </si>
  <si>
    <t>63144</t>
  </si>
  <si>
    <t>63145</t>
  </si>
  <si>
    <t>63146</t>
  </si>
  <si>
    <t>63147</t>
  </si>
  <si>
    <t>63148</t>
  </si>
  <si>
    <t>63149</t>
  </si>
  <si>
    <t>63151</t>
  </si>
  <si>
    <t>631510</t>
  </si>
  <si>
    <t>631511</t>
  </si>
  <si>
    <t>631512</t>
  </si>
  <si>
    <t>631513</t>
  </si>
  <si>
    <t>631514</t>
  </si>
  <si>
    <t>631515</t>
  </si>
  <si>
    <t>631516</t>
  </si>
  <si>
    <t>631517</t>
  </si>
  <si>
    <t>631518</t>
  </si>
  <si>
    <t>631519</t>
  </si>
  <si>
    <t>63152</t>
  </si>
  <si>
    <t>631520</t>
  </si>
  <si>
    <t>631521</t>
  </si>
  <si>
    <t>63153</t>
  </si>
  <si>
    <t>63154</t>
  </si>
  <si>
    <t>63155</t>
  </si>
  <si>
    <t>63156</t>
  </si>
  <si>
    <t>63157</t>
  </si>
  <si>
    <t>63158</t>
  </si>
  <si>
    <t>63159</t>
  </si>
  <si>
    <t>63231</t>
  </si>
  <si>
    <t>632310</t>
  </si>
  <si>
    <t>632311</t>
  </si>
  <si>
    <t>632312</t>
  </si>
  <si>
    <t>632313</t>
  </si>
  <si>
    <t>632314</t>
  </si>
  <si>
    <t>632315</t>
  </si>
  <si>
    <t>632316</t>
  </si>
  <si>
    <t>632317</t>
  </si>
  <si>
    <t>632318</t>
  </si>
  <si>
    <t>632319</t>
  </si>
  <si>
    <t>63232</t>
  </si>
  <si>
    <t>632320</t>
  </si>
  <si>
    <t>632321</t>
  </si>
  <si>
    <t>63233</t>
  </si>
  <si>
    <t>63234</t>
  </si>
  <si>
    <t>63235</t>
  </si>
  <si>
    <t>63236</t>
  </si>
  <si>
    <t>63237</t>
  </si>
  <si>
    <t>63238</t>
  </si>
  <si>
    <t>63239</t>
  </si>
  <si>
    <t>63241</t>
  </si>
  <si>
    <t>632410</t>
  </si>
  <si>
    <t>632411</t>
  </si>
  <si>
    <t>632412</t>
  </si>
  <si>
    <t>632413</t>
  </si>
  <si>
    <t>632414</t>
  </si>
  <si>
    <t>632415</t>
  </si>
  <si>
    <t>632416</t>
  </si>
  <si>
    <t>632417</t>
  </si>
  <si>
    <t>632418</t>
  </si>
  <si>
    <t>632419</t>
  </si>
  <si>
    <t>63242</t>
  </si>
  <si>
    <t>632420</t>
  </si>
  <si>
    <t>632421</t>
  </si>
  <si>
    <t>63243</t>
  </si>
  <si>
    <t>63244</t>
  </si>
  <si>
    <t>63245</t>
  </si>
  <si>
    <t>63246</t>
  </si>
  <si>
    <t>63247</t>
  </si>
  <si>
    <t>63248</t>
  </si>
  <si>
    <t>63249</t>
  </si>
  <si>
    <t>63251</t>
  </si>
  <si>
    <t>632510</t>
  </si>
  <si>
    <t>632511</t>
  </si>
  <si>
    <t>632512</t>
  </si>
  <si>
    <t>632513</t>
  </si>
  <si>
    <t>632514</t>
  </si>
  <si>
    <t>632515</t>
  </si>
  <si>
    <t>632516</t>
  </si>
  <si>
    <t>632517</t>
  </si>
  <si>
    <t>632518</t>
  </si>
  <si>
    <t>632519</t>
  </si>
  <si>
    <t>63252</t>
  </si>
  <si>
    <t>632520</t>
  </si>
  <si>
    <t>632521</t>
  </si>
  <si>
    <t>63253</t>
  </si>
  <si>
    <t>63254</t>
  </si>
  <si>
    <t>63255</t>
  </si>
  <si>
    <t>63256</t>
  </si>
  <si>
    <t>63257</t>
  </si>
  <si>
    <t>63258</t>
  </si>
  <si>
    <t>63259</t>
  </si>
  <si>
    <t>63331</t>
  </si>
  <si>
    <t>633310</t>
  </si>
  <si>
    <t>633311</t>
  </si>
  <si>
    <t>633312</t>
  </si>
  <si>
    <t>633313</t>
  </si>
  <si>
    <t>633314</t>
  </si>
  <si>
    <t>633315</t>
  </si>
  <si>
    <t>633316</t>
  </si>
  <si>
    <t>633317</t>
  </si>
  <si>
    <t>633318</t>
  </si>
  <si>
    <t>633319</t>
  </si>
  <si>
    <t>63332</t>
  </si>
  <si>
    <t>633320</t>
  </si>
  <si>
    <t>633321</t>
  </si>
  <si>
    <t>63333</t>
  </si>
  <si>
    <t>63334</t>
  </si>
  <si>
    <t>63335</t>
  </si>
  <si>
    <t>63336</t>
  </si>
  <si>
    <t>63337</t>
  </si>
  <si>
    <t>63338</t>
  </si>
  <si>
    <t>63339</t>
  </si>
  <si>
    <t>63341</t>
  </si>
  <si>
    <t>633410</t>
  </si>
  <si>
    <t>633411</t>
  </si>
  <si>
    <t>633412</t>
  </si>
  <si>
    <t>633413</t>
  </si>
  <si>
    <t>633414</t>
  </si>
  <si>
    <t>633415</t>
  </si>
  <si>
    <t>633416</t>
  </si>
  <si>
    <t>633417</t>
  </si>
  <si>
    <t>633418</t>
  </si>
  <si>
    <t>633419</t>
  </si>
  <si>
    <t>63342</t>
  </si>
  <si>
    <t>633420</t>
  </si>
  <si>
    <t>633421</t>
  </si>
  <si>
    <t>63343</t>
  </si>
  <si>
    <t>63344</t>
  </si>
  <si>
    <t>63345</t>
  </si>
  <si>
    <t>63346</t>
  </si>
  <si>
    <t>63347</t>
  </si>
  <si>
    <t>63348</t>
  </si>
  <si>
    <t>63349</t>
  </si>
  <si>
    <t>63351</t>
  </si>
  <si>
    <t>633510</t>
  </si>
  <si>
    <t>633511</t>
  </si>
  <si>
    <t>633512</t>
  </si>
  <si>
    <t>633513</t>
  </si>
  <si>
    <t>633514</t>
  </si>
  <si>
    <t>633515</t>
  </si>
  <si>
    <t>633516</t>
  </si>
  <si>
    <t>633517</t>
  </si>
  <si>
    <t>633518</t>
  </si>
  <si>
    <t>633519</t>
  </si>
  <si>
    <t>63352</t>
  </si>
  <si>
    <t>633520</t>
  </si>
  <si>
    <t>633521</t>
  </si>
  <si>
    <t>63353</t>
  </si>
  <si>
    <t>63354</t>
  </si>
  <si>
    <t>63355</t>
  </si>
  <si>
    <t>63356</t>
  </si>
  <si>
    <t>63357</t>
  </si>
  <si>
    <t>63358</t>
  </si>
  <si>
    <t>63359</t>
  </si>
  <si>
    <t>63431</t>
  </si>
  <si>
    <t>634310</t>
  </si>
  <si>
    <t>634311</t>
  </si>
  <si>
    <t>634312</t>
  </si>
  <si>
    <t>634313</t>
  </si>
  <si>
    <t>634314</t>
  </si>
  <si>
    <t>634315</t>
  </si>
  <si>
    <t>634316</t>
  </si>
  <si>
    <t>634317</t>
  </si>
  <si>
    <t>634318</t>
  </si>
  <si>
    <t>634319</t>
  </si>
  <si>
    <t>63432</t>
  </si>
  <si>
    <t>634320</t>
  </si>
  <si>
    <t>634321</t>
  </si>
  <si>
    <t>63433</t>
  </si>
  <si>
    <t>63434</t>
  </si>
  <si>
    <t>63435</t>
  </si>
  <si>
    <t>63436</t>
  </si>
  <si>
    <t>63437</t>
  </si>
  <si>
    <t>63438</t>
  </si>
  <si>
    <t>63439</t>
  </si>
  <si>
    <t>63441</t>
  </si>
  <si>
    <t>634410</t>
  </si>
  <si>
    <t>634411</t>
  </si>
  <si>
    <t>634412</t>
  </si>
  <si>
    <t>634413</t>
  </si>
  <si>
    <t>634414</t>
  </si>
  <si>
    <t>634415</t>
  </si>
  <si>
    <t>634416</t>
  </si>
  <si>
    <t>634417</t>
  </si>
  <si>
    <t>634418</t>
  </si>
  <si>
    <t>634419</t>
  </si>
  <si>
    <t>63442</t>
  </si>
  <si>
    <t>634420</t>
  </si>
  <si>
    <t>634421</t>
  </si>
  <si>
    <t>63443</t>
  </si>
  <si>
    <t>63444</t>
  </si>
  <si>
    <t>63445</t>
  </si>
  <si>
    <t>63446</t>
  </si>
  <si>
    <t>63447</t>
  </si>
  <si>
    <t>63448</t>
  </si>
  <si>
    <t>63449</t>
  </si>
  <si>
    <t>63451</t>
  </si>
  <si>
    <t>634510</t>
  </si>
  <si>
    <t>634511</t>
  </si>
  <si>
    <t>634512</t>
  </si>
  <si>
    <t>634513</t>
  </si>
  <si>
    <t>634514</t>
  </si>
  <si>
    <t>634515</t>
  </si>
  <si>
    <t>634516</t>
  </si>
  <si>
    <t>634517</t>
  </si>
  <si>
    <t>634518</t>
  </si>
  <si>
    <t>634519</t>
  </si>
  <si>
    <t>63452</t>
  </si>
  <si>
    <t>634520</t>
  </si>
  <si>
    <t>634521</t>
  </si>
  <si>
    <t>63453</t>
  </si>
  <si>
    <t>63454</t>
  </si>
  <si>
    <t>63455</t>
  </si>
  <si>
    <t>63456</t>
  </si>
  <si>
    <t>63457</t>
  </si>
  <si>
    <t>63458</t>
  </si>
  <si>
    <t>63459</t>
  </si>
  <si>
    <t>63531</t>
  </si>
  <si>
    <t>635310</t>
  </si>
  <si>
    <t>635311</t>
  </si>
  <si>
    <t>635312</t>
  </si>
  <si>
    <t>635313</t>
  </si>
  <si>
    <t>635314</t>
  </si>
  <si>
    <t>635315</t>
  </si>
  <si>
    <t>635316</t>
  </si>
  <si>
    <t>635317</t>
  </si>
  <si>
    <t>635318</t>
  </si>
  <si>
    <t>635319</t>
  </si>
  <si>
    <t>63532</t>
  </si>
  <si>
    <t>635320</t>
  </si>
  <si>
    <t>635321</t>
  </si>
  <si>
    <t>63533</t>
  </si>
  <si>
    <t>63534</t>
  </si>
  <si>
    <t>63535</t>
  </si>
  <si>
    <t>63536</t>
  </si>
  <si>
    <t>63537</t>
  </si>
  <si>
    <t>63538</t>
  </si>
  <si>
    <t>63539</t>
  </si>
  <si>
    <t>63541</t>
  </si>
  <si>
    <t>635410</t>
  </si>
  <si>
    <t>635411</t>
  </si>
  <si>
    <t>635412</t>
  </si>
  <si>
    <t>635413</t>
  </si>
  <si>
    <t>635414</t>
  </si>
  <si>
    <t>635415</t>
  </si>
  <si>
    <t>635416</t>
  </si>
  <si>
    <t>635417</t>
  </si>
  <si>
    <t>635418</t>
  </si>
  <si>
    <t>635419</t>
  </si>
  <si>
    <t>63542</t>
  </si>
  <si>
    <t>635420</t>
  </si>
  <si>
    <t>635421</t>
  </si>
  <si>
    <t>63543</t>
  </si>
  <si>
    <t>63544</t>
  </si>
  <si>
    <t>63545</t>
  </si>
  <si>
    <t>63546</t>
  </si>
  <si>
    <t>63547</t>
  </si>
  <si>
    <t>63548</t>
  </si>
  <si>
    <t>63549</t>
  </si>
  <si>
    <t>63551</t>
  </si>
  <si>
    <t>635510</t>
  </si>
  <si>
    <t>635511</t>
  </si>
  <si>
    <t>635512</t>
  </si>
  <si>
    <t>635513</t>
  </si>
  <si>
    <t>635514</t>
  </si>
  <si>
    <t>635515</t>
  </si>
  <si>
    <t>635516</t>
  </si>
  <si>
    <t>635517</t>
  </si>
  <si>
    <t>635518</t>
  </si>
  <si>
    <t>635519</t>
  </si>
  <si>
    <t>63552</t>
  </si>
  <si>
    <t>635520</t>
  </si>
  <si>
    <t>635521</t>
  </si>
  <si>
    <t>63553</t>
  </si>
  <si>
    <t>63554</t>
  </si>
  <si>
    <t>63555</t>
  </si>
  <si>
    <t>63556</t>
  </si>
  <si>
    <t>63557</t>
  </si>
  <si>
    <t>63558</t>
  </si>
  <si>
    <t>63559</t>
  </si>
  <si>
    <t>64131</t>
  </si>
  <si>
    <t>641310</t>
  </si>
  <si>
    <t>641311</t>
  </si>
  <si>
    <t>641312</t>
  </si>
  <si>
    <t>641313</t>
  </si>
  <si>
    <t>641314</t>
  </si>
  <si>
    <t>641315</t>
  </si>
  <si>
    <t>641316</t>
  </si>
  <si>
    <t>641317</t>
  </si>
  <si>
    <t>641318</t>
  </si>
  <si>
    <t>641319</t>
  </si>
  <si>
    <t>64132</t>
  </si>
  <si>
    <t>641320</t>
  </si>
  <si>
    <t>641321</t>
  </si>
  <si>
    <t>64133</t>
  </si>
  <si>
    <t>64134</t>
  </si>
  <si>
    <t>64135</t>
  </si>
  <si>
    <t>64136</t>
  </si>
  <si>
    <t>64137</t>
  </si>
  <si>
    <t>64138</t>
  </si>
  <si>
    <t>64139</t>
  </si>
  <si>
    <t>64141</t>
  </si>
  <si>
    <t>641410</t>
  </si>
  <si>
    <t>641411</t>
  </si>
  <si>
    <t>641412</t>
  </si>
  <si>
    <t>641413</t>
  </si>
  <si>
    <t>641414</t>
  </si>
  <si>
    <t>641415</t>
  </si>
  <si>
    <t>641416</t>
  </si>
  <si>
    <t>641417</t>
  </si>
  <si>
    <t>641418</t>
  </si>
  <si>
    <t>641419</t>
  </si>
  <si>
    <t>64142</t>
  </si>
  <si>
    <t>641420</t>
  </si>
  <si>
    <t>641421</t>
  </si>
  <si>
    <t>64143</t>
  </si>
  <si>
    <t>64144</t>
  </si>
  <si>
    <t>64145</t>
  </si>
  <si>
    <t>64146</t>
  </si>
  <si>
    <t>64147</t>
  </si>
  <si>
    <t>64148</t>
  </si>
  <si>
    <t>64149</t>
  </si>
  <si>
    <t>64151</t>
  </si>
  <si>
    <t>641510</t>
  </si>
  <si>
    <t>641511</t>
  </si>
  <si>
    <t>641512</t>
  </si>
  <si>
    <t>641513</t>
  </si>
  <si>
    <t>641514</t>
  </si>
  <si>
    <t>641515</t>
  </si>
  <si>
    <t>641516</t>
  </si>
  <si>
    <t>641517</t>
  </si>
  <si>
    <t>641518</t>
  </si>
  <si>
    <t>641519</t>
  </si>
  <si>
    <t>64152</t>
  </si>
  <si>
    <t>641520</t>
  </si>
  <si>
    <t>641521</t>
  </si>
  <si>
    <t>64153</t>
  </si>
  <si>
    <t>64154</t>
  </si>
  <si>
    <t>64155</t>
  </si>
  <si>
    <t>64156</t>
  </si>
  <si>
    <t>64157</t>
  </si>
  <si>
    <t>64158</t>
  </si>
  <si>
    <t>64159</t>
  </si>
  <si>
    <t>64231</t>
  </si>
  <si>
    <t>642310</t>
  </si>
  <si>
    <t>642311</t>
  </si>
  <si>
    <t>642312</t>
  </si>
  <si>
    <t>642313</t>
  </si>
  <si>
    <t>642314</t>
  </si>
  <si>
    <t>642315</t>
  </si>
  <si>
    <t>642316</t>
  </si>
  <si>
    <t>642317</t>
  </si>
  <si>
    <t>642318</t>
  </si>
  <si>
    <t>642319</t>
  </si>
  <si>
    <t>64232</t>
  </si>
  <si>
    <t>642320</t>
  </si>
  <si>
    <t>642321</t>
  </si>
  <si>
    <t>64233</t>
  </si>
  <si>
    <t>64234</t>
  </si>
  <si>
    <t>64235</t>
  </si>
  <si>
    <t>64236</t>
  </si>
  <si>
    <t>64237</t>
  </si>
  <si>
    <t>64238</t>
  </si>
  <si>
    <t>64239</t>
  </si>
  <si>
    <t>64241</t>
  </si>
  <si>
    <t>642410</t>
  </si>
  <si>
    <t>642411</t>
  </si>
  <si>
    <t>642412</t>
  </si>
  <si>
    <t>642413</t>
  </si>
  <si>
    <t>642414</t>
  </si>
  <si>
    <t>642415</t>
  </si>
  <si>
    <t>642416</t>
  </si>
  <si>
    <t>642417</t>
  </si>
  <si>
    <t>642418</t>
  </si>
  <si>
    <t>642419</t>
  </si>
  <si>
    <t>64242</t>
  </si>
  <si>
    <t>642420</t>
  </si>
  <si>
    <t>642421</t>
  </si>
  <si>
    <t>64243</t>
  </si>
  <si>
    <t>64244</t>
  </si>
  <si>
    <t>64245</t>
  </si>
  <si>
    <t>64246</t>
  </si>
  <si>
    <t>64247</t>
  </si>
  <si>
    <t>64248</t>
  </si>
  <si>
    <t>64249</t>
  </si>
  <si>
    <t>64251</t>
  </si>
  <si>
    <t>642510</t>
  </si>
  <si>
    <t>642511</t>
  </si>
  <si>
    <t>642512</t>
  </si>
  <si>
    <t>642513</t>
  </si>
  <si>
    <t>642514</t>
  </si>
  <si>
    <t>642515</t>
  </si>
  <si>
    <t>642516</t>
  </si>
  <si>
    <t>642517</t>
  </si>
  <si>
    <t>642518</t>
  </si>
  <si>
    <t>642519</t>
  </si>
  <si>
    <t>64252</t>
  </si>
  <si>
    <t>642520</t>
  </si>
  <si>
    <t>642521</t>
  </si>
  <si>
    <t>64253</t>
  </si>
  <si>
    <t>64254</t>
  </si>
  <si>
    <t>64255</t>
  </si>
  <si>
    <t>64256</t>
  </si>
  <si>
    <t>64257</t>
  </si>
  <si>
    <t>64258</t>
  </si>
  <si>
    <t>64259</t>
  </si>
  <si>
    <t>64331</t>
  </si>
  <si>
    <t>643310</t>
  </si>
  <si>
    <t>643311</t>
  </si>
  <si>
    <t>643312</t>
  </si>
  <si>
    <t>643313</t>
  </si>
  <si>
    <t>643314</t>
  </si>
  <si>
    <t>643315</t>
  </si>
  <si>
    <t>643316</t>
  </si>
  <si>
    <t>643317</t>
  </si>
  <si>
    <t>643318</t>
  </si>
  <si>
    <t>643319</t>
  </si>
  <si>
    <t>64332</t>
  </si>
  <si>
    <t>643320</t>
  </si>
  <si>
    <t>643321</t>
  </si>
  <si>
    <t>64333</t>
  </si>
  <si>
    <t>64334</t>
  </si>
  <si>
    <t>64335</t>
  </si>
  <si>
    <t>64336</t>
  </si>
  <si>
    <t>64337</t>
  </si>
  <si>
    <t>64338</t>
  </si>
  <si>
    <t>64339</t>
  </si>
  <si>
    <t>64341</t>
  </si>
  <si>
    <t>643410</t>
  </si>
  <si>
    <t>643411</t>
  </si>
  <si>
    <t>643412</t>
  </si>
  <si>
    <t>643413</t>
  </si>
  <si>
    <t>643414</t>
  </si>
  <si>
    <t>643415</t>
  </si>
  <si>
    <t>643416</t>
  </si>
  <si>
    <t>643417</t>
  </si>
  <si>
    <t>643418</t>
  </si>
  <si>
    <t>643419</t>
  </si>
  <si>
    <t>64342</t>
  </si>
  <si>
    <t>643420</t>
  </si>
  <si>
    <t>643421</t>
  </si>
  <si>
    <t>64343</t>
  </si>
  <si>
    <t>64344</t>
  </si>
  <si>
    <t>64345</t>
  </si>
  <si>
    <t>64346</t>
  </si>
  <si>
    <t>64347</t>
  </si>
  <si>
    <t>64348</t>
  </si>
  <si>
    <t>64349</t>
  </si>
  <si>
    <t>64351</t>
  </si>
  <si>
    <t>643510</t>
  </si>
  <si>
    <t>643511</t>
  </si>
  <si>
    <t>643512</t>
  </si>
  <si>
    <t>643513</t>
  </si>
  <si>
    <t>643514</t>
  </si>
  <si>
    <t>643515</t>
  </si>
  <si>
    <t>643516</t>
  </si>
  <si>
    <t>643517</t>
  </si>
  <si>
    <t>643518</t>
  </si>
  <si>
    <t>643519</t>
  </si>
  <si>
    <t>64352</t>
  </si>
  <si>
    <t>643520</t>
  </si>
  <si>
    <t>643521</t>
  </si>
  <si>
    <t>64353</t>
  </si>
  <si>
    <t>64354</t>
  </si>
  <si>
    <t>64355</t>
  </si>
  <si>
    <t>64356</t>
  </si>
  <si>
    <t>64357</t>
  </si>
  <si>
    <t>64358</t>
  </si>
  <si>
    <t>64359</t>
  </si>
  <si>
    <t>64431</t>
  </si>
  <si>
    <t>644310</t>
  </si>
  <si>
    <t>644311</t>
  </si>
  <si>
    <t>644312</t>
  </si>
  <si>
    <t>644313</t>
  </si>
  <si>
    <t>644314</t>
  </si>
  <si>
    <t>644315</t>
  </si>
  <si>
    <t>644316</t>
  </si>
  <si>
    <t>644317</t>
  </si>
  <si>
    <t>644318</t>
  </si>
  <si>
    <t>644319</t>
  </si>
  <si>
    <t>64432</t>
  </si>
  <si>
    <t>644320</t>
  </si>
  <si>
    <t>644321</t>
  </si>
  <si>
    <t>64433</t>
  </si>
  <si>
    <t>64434</t>
  </si>
  <si>
    <t>64435</t>
  </si>
  <si>
    <t>64436</t>
  </si>
  <si>
    <t>64437</t>
  </si>
  <si>
    <t>64438</t>
  </si>
  <si>
    <t>64439</t>
  </si>
  <si>
    <t>64441</t>
  </si>
  <si>
    <t>644410</t>
  </si>
  <si>
    <t>644411</t>
  </si>
  <si>
    <t>644412</t>
  </si>
  <si>
    <t>644413</t>
  </si>
  <si>
    <t>644414</t>
  </si>
  <si>
    <t>644415</t>
  </si>
  <si>
    <t>644416</t>
  </si>
  <si>
    <t>644417</t>
  </si>
  <si>
    <t>644418</t>
  </si>
  <si>
    <t>644419</t>
  </si>
  <si>
    <t>64442</t>
  </si>
  <si>
    <t>644420</t>
  </si>
  <si>
    <t>644421</t>
  </si>
  <si>
    <t>64443</t>
  </si>
  <si>
    <t>64444</t>
  </si>
  <si>
    <t>64445</t>
  </si>
  <si>
    <t>64446</t>
  </si>
  <si>
    <t>64447</t>
  </si>
  <si>
    <t>64448</t>
  </si>
  <si>
    <t>64449</t>
  </si>
  <si>
    <t>64451</t>
  </si>
  <si>
    <t>644510</t>
  </si>
  <si>
    <t>644511</t>
  </si>
  <si>
    <t>644512</t>
  </si>
  <si>
    <t>644513</t>
  </si>
  <si>
    <t>644514</t>
  </si>
  <si>
    <t>644515</t>
  </si>
  <si>
    <t>644516</t>
  </si>
  <si>
    <t>644517</t>
  </si>
  <si>
    <t>644518</t>
  </si>
  <si>
    <t>644519</t>
  </si>
  <si>
    <t>64452</t>
  </si>
  <si>
    <t>644520</t>
  </si>
  <si>
    <t>644521</t>
  </si>
  <si>
    <t>64453</t>
  </si>
  <si>
    <t>64454</t>
  </si>
  <si>
    <t>64455</t>
  </si>
  <si>
    <t>64456</t>
  </si>
  <si>
    <t>64457</t>
  </si>
  <si>
    <t>64458</t>
  </si>
  <si>
    <t>64459</t>
  </si>
  <si>
    <t>64531</t>
  </si>
  <si>
    <t>645310</t>
  </si>
  <si>
    <t>645311</t>
  </si>
  <si>
    <t>645312</t>
  </si>
  <si>
    <t>645313</t>
  </si>
  <si>
    <t>645314</t>
  </si>
  <si>
    <t>645315</t>
  </si>
  <si>
    <t>645316</t>
  </si>
  <si>
    <t>645317</t>
  </si>
  <si>
    <t>645318</t>
  </si>
  <si>
    <t>645319</t>
  </si>
  <si>
    <t>64532</t>
  </si>
  <si>
    <t>645320</t>
  </si>
  <si>
    <t>645321</t>
  </si>
  <si>
    <t>64533</t>
  </si>
  <si>
    <t>64534</t>
  </si>
  <si>
    <t>64535</t>
  </si>
  <si>
    <t>64536</t>
  </si>
  <si>
    <t>64537</t>
  </si>
  <si>
    <t>64538</t>
  </si>
  <si>
    <t>64539</t>
  </si>
  <si>
    <t>64541</t>
  </si>
  <si>
    <t>645410</t>
  </si>
  <si>
    <t>645411</t>
  </si>
  <si>
    <t>645412</t>
  </si>
  <si>
    <t>645413</t>
  </si>
  <si>
    <t>645414</t>
  </si>
  <si>
    <t>645415</t>
  </si>
  <si>
    <t>645416</t>
  </si>
  <si>
    <t>645417</t>
  </si>
  <si>
    <t>645418</t>
  </si>
  <si>
    <t>645419</t>
  </si>
  <si>
    <t>64542</t>
  </si>
  <si>
    <t>645420</t>
  </si>
  <si>
    <t>645421</t>
  </si>
  <si>
    <t>64543</t>
  </si>
  <si>
    <t>64544</t>
  </si>
  <si>
    <t>64545</t>
  </si>
  <si>
    <t>64546</t>
  </si>
  <si>
    <t>64547</t>
  </si>
  <si>
    <t>64548</t>
  </si>
  <si>
    <t>64549</t>
  </si>
  <si>
    <t>64551</t>
  </si>
  <si>
    <t>645510</t>
  </si>
  <si>
    <t>645511</t>
  </si>
  <si>
    <t>645512</t>
  </si>
  <si>
    <t>645513</t>
  </si>
  <si>
    <t>645514</t>
  </si>
  <si>
    <t>645515</t>
  </si>
  <si>
    <t>645516</t>
  </si>
  <si>
    <t>645517</t>
  </si>
  <si>
    <t>645518</t>
  </si>
  <si>
    <t>645519</t>
  </si>
  <si>
    <t>64552</t>
  </si>
  <si>
    <t>645520</t>
  </si>
  <si>
    <t>645521</t>
  </si>
  <si>
    <t>64553</t>
  </si>
  <si>
    <t>64554</t>
  </si>
  <si>
    <t>64555</t>
  </si>
  <si>
    <t>64556</t>
  </si>
  <si>
    <t>64557</t>
  </si>
  <si>
    <t>64558</t>
  </si>
  <si>
    <t>64559</t>
  </si>
  <si>
    <t>71331</t>
  </si>
  <si>
    <t>713310</t>
  </si>
  <si>
    <t>713311</t>
  </si>
  <si>
    <t>713312</t>
  </si>
  <si>
    <t>713313</t>
  </si>
  <si>
    <t>713314</t>
  </si>
  <si>
    <t>713315</t>
  </si>
  <si>
    <t>713316</t>
  </si>
  <si>
    <t>713317</t>
  </si>
  <si>
    <t>713318</t>
  </si>
  <si>
    <t>713319</t>
  </si>
  <si>
    <t>71332</t>
  </si>
  <si>
    <t>713320</t>
  </si>
  <si>
    <t>713321</t>
  </si>
  <si>
    <t>71333</t>
  </si>
  <si>
    <t>71334</t>
  </si>
  <si>
    <t>71335</t>
  </si>
  <si>
    <t>71336</t>
  </si>
  <si>
    <t>71337</t>
  </si>
  <si>
    <t>71338</t>
  </si>
  <si>
    <t>71339</t>
  </si>
  <si>
    <t>71341</t>
  </si>
  <si>
    <t>713410</t>
  </si>
  <si>
    <t>713411</t>
  </si>
  <si>
    <t>713412</t>
  </si>
  <si>
    <t>713413</t>
  </si>
  <si>
    <t>713414</t>
  </si>
  <si>
    <t>713415</t>
  </si>
  <si>
    <t>713416</t>
  </si>
  <si>
    <t>713417</t>
  </si>
  <si>
    <t>713418</t>
  </si>
  <si>
    <t>713419</t>
  </si>
  <si>
    <t>71342</t>
  </si>
  <si>
    <t>713420</t>
  </si>
  <si>
    <t>713421</t>
  </si>
  <si>
    <t>71343</t>
  </si>
  <si>
    <t>71344</t>
  </si>
  <si>
    <t>71345</t>
  </si>
  <si>
    <t>71346</t>
  </si>
  <si>
    <t>71347</t>
  </si>
  <si>
    <t>71348</t>
  </si>
  <si>
    <t>71349</t>
  </si>
  <si>
    <t>71351</t>
  </si>
  <si>
    <t>713510</t>
  </si>
  <si>
    <t>713511</t>
  </si>
  <si>
    <t>713512</t>
  </si>
  <si>
    <t>713513</t>
  </si>
  <si>
    <t>713514</t>
  </si>
  <si>
    <t>713515</t>
  </si>
  <si>
    <t>713516</t>
  </si>
  <si>
    <t>713517</t>
  </si>
  <si>
    <t>713518</t>
  </si>
  <si>
    <t>713519</t>
  </si>
  <si>
    <t>71352</t>
  </si>
  <si>
    <t>713520</t>
  </si>
  <si>
    <t>713521</t>
  </si>
  <si>
    <t>71353</t>
  </si>
  <si>
    <t>71354</t>
  </si>
  <si>
    <t>71355</t>
  </si>
  <si>
    <t>71356</t>
  </si>
  <si>
    <t>71357</t>
  </si>
  <si>
    <t>71358</t>
  </si>
  <si>
    <t>71359</t>
  </si>
  <si>
    <t>71361</t>
  </si>
  <si>
    <t>713610</t>
  </si>
  <si>
    <t>713611</t>
  </si>
  <si>
    <t>713612</t>
  </si>
  <si>
    <t>713613</t>
  </si>
  <si>
    <t>713614</t>
  </si>
  <si>
    <t>713615</t>
  </si>
  <si>
    <t>713616</t>
  </si>
  <si>
    <t>713617</t>
  </si>
  <si>
    <t>713618</t>
  </si>
  <si>
    <t>713619</t>
  </si>
  <si>
    <t>71362</t>
  </si>
  <si>
    <t>713620</t>
  </si>
  <si>
    <t>713621</t>
  </si>
  <si>
    <t>71363</t>
  </si>
  <si>
    <t>71364</t>
  </si>
  <si>
    <t>71365</t>
  </si>
  <si>
    <t>71366</t>
  </si>
  <si>
    <t>71367</t>
  </si>
  <si>
    <t>71368</t>
  </si>
  <si>
    <t>71369</t>
  </si>
  <si>
    <t>71431</t>
  </si>
  <si>
    <t>714310</t>
  </si>
  <si>
    <t>714311</t>
  </si>
  <si>
    <t>714312</t>
  </si>
  <si>
    <t>714313</t>
  </si>
  <si>
    <t>714314</t>
  </si>
  <si>
    <t>714315</t>
  </si>
  <si>
    <t>714316</t>
  </si>
  <si>
    <t>714317</t>
  </si>
  <si>
    <t>714318</t>
  </si>
  <si>
    <t>714319</t>
  </si>
  <si>
    <t>71432</t>
  </si>
  <si>
    <t>714320</t>
  </si>
  <si>
    <t>714321</t>
  </si>
  <si>
    <t>71433</t>
  </si>
  <si>
    <t>71434</t>
  </si>
  <si>
    <t>71435</t>
  </si>
  <si>
    <t>71436</t>
  </si>
  <si>
    <t>71437</t>
  </si>
  <si>
    <t>71438</t>
  </si>
  <si>
    <t>71439</t>
  </si>
  <si>
    <t>71441</t>
  </si>
  <si>
    <t>714410</t>
  </si>
  <si>
    <t>714411</t>
  </si>
  <si>
    <t>714412</t>
  </si>
  <si>
    <t>714413</t>
  </si>
  <si>
    <t>714414</t>
  </si>
  <si>
    <t>714415</t>
  </si>
  <si>
    <t>714416</t>
  </si>
  <si>
    <t>714417</t>
  </si>
  <si>
    <t>714418</t>
  </si>
  <si>
    <t>714419</t>
  </si>
  <si>
    <t>71442</t>
  </si>
  <si>
    <t>714420</t>
  </si>
  <si>
    <t>714421</t>
  </si>
  <si>
    <t>71443</t>
  </si>
  <si>
    <t>71444</t>
  </si>
  <si>
    <t>71445</t>
  </si>
  <si>
    <t>71446</t>
  </si>
  <si>
    <t>71447</t>
  </si>
  <si>
    <t>71448</t>
  </si>
  <si>
    <t>71449</t>
  </si>
  <si>
    <t>71451</t>
  </si>
  <si>
    <t>714510</t>
  </si>
  <si>
    <t>714511</t>
  </si>
  <si>
    <t>714512</t>
  </si>
  <si>
    <t>714513</t>
  </si>
  <si>
    <t>714514</t>
  </si>
  <si>
    <t>714515</t>
  </si>
  <si>
    <t>714516</t>
  </si>
  <si>
    <t>714517</t>
  </si>
  <si>
    <t>714518</t>
  </si>
  <si>
    <t>714519</t>
  </si>
  <si>
    <t>71452</t>
  </si>
  <si>
    <t>714520</t>
  </si>
  <si>
    <t>714521</t>
  </si>
  <si>
    <t>71453</t>
  </si>
  <si>
    <t>71454</t>
  </si>
  <si>
    <t>71455</t>
  </si>
  <si>
    <t>71456</t>
  </si>
  <si>
    <t>71457</t>
  </si>
  <si>
    <t>71458</t>
  </si>
  <si>
    <t>71459</t>
  </si>
  <si>
    <t>71461</t>
  </si>
  <si>
    <t>714610</t>
  </si>
  <si>
    <t>714611</t>
  </si>
  <si>
    <t>714612</t>
  </si>
  <si>
    <t>714613</t>
  </si>
  <si>
    <t>714614</t>
  </si>
  <si>
    <t>714615</t>
  </si>
  <si>
    <t>714616</t>
  </si>
  <si>
    <t>714617</t>
  </si>
  <si>
    <t>714618</t>
  </si>
  <si>
    <t>714619</t>
  </si>
  <si>
    <t>71462</t>
  </si>
  <si>
    <t>714620</t>
  </si>
  <si>
    <t>714621</t>
  </si>
  <si>
    <t>71463</t>
  </si>
  <si>
    <t>71464</t>
  </si>
  <si>
    <t>71465</t>
  </si>
  <si>
    <t>71466</t>
  </si>
  <si>
    <t>71467</t>
  </si>
  <si>
    <t>71468</t>
  </si>
  <si>
    <t>71469</t>
  </si>
  <si>
    <t>71531</t>
  </si>
  <si>
    <t>715310</t>
  </si>
  <si>
    <t>715311</t>
  </si>
  <si>
    <t>715312</t>
  </si>
  <si>
    <t>715313</t>
  </si>
  <si>
    <t>715314</t>
  </si>
  <si>
    <t>715315</t>
  </si>
  <si>
    <t>715316</t>
  </si>
  <si>
    <t>715317</t>
  </si>
  <si>
    <t>715318</t>
  </si>
  <si>
    <t>715319</t>
  </si>
  <si>
    <t>71532</t>
  </si>
  <si>
    <t>715320</t>
  </si>
  <si>
    <t>715321</t>
  </si>
  <si>
    <t>71533</t>
  </si>
  <si>
    <t>71534</t>
  </si>
  <si>
    <t>71535</t>
  </si>
  <si>
    <t>71536</t>
  </si>
  <si>
    <t>71537</t>
  </si>
  <si>
    <t>71538</t>
  </si>
  <si>
    <t>71539</t>
  </si>
  <si>
    <t>71541</t>
  </si>
  <si>
    <t>715410</t>
  </si>
  <si>
    <t>715411</t>
  </si>
  <si>
    <t>715412</t>
  </si>
  <si>
    <t>715413</t>
  </si>
  <si>
    <t>715414</t>
  </si>
  <si>
    <t>715415</t>
  </si>
  <si>
    <t>715416</t>
  </si>
  <si>
    <t>715417</t>
  </si>
  <si>
    <t>715418</t>
  </si>
  <si>
    <t>715419</t>
  </si>
  <si>
    <t>71542</t>
  </si>
  <si>
    <t>715420</t>
  </si>
  <si>
    <t>715421</t>
  </si>
  <si>
    <t>71543</t>
  </si>
  <si>
    <t>71544</t>
  </si>
  <si>
    <t>71545</t>
  </si>
  <si>
    <t>71546</t>
  </si>
  <si>
    <t>71547</t>
  </si>
  <si>
    <t>71548</t>
  </si>
  <si>
    <t>71549</t>
  </si>
  <si>
    <t>71551</t>
  </si>
  <si>
    <t>715510</t>
  </si>
  <si>
    <t>715511</t>
  </si>
  <si>
    <t>715512</t>
  </si>
  <si>
    <t>715513</t>
  </si>
  <si>
    <t>715514</t>
  </si>
  <si>
    <t>715515</t>
  </si>
  <si>
    <t>715516</t>
  </si>
  <si>
    <t>715517</t>
  </si>
  <si>
    <t>715518</t>
  </si>
  <si>
    <t>715519</t>
  </si>
  <si>
    <t>71552</t>
  </si>
  <si>
    <t>715520</t>
  </si>
  <si>
    <t>715521</t>
  </si>
  <si>
    <t>71553</t>
  </si>
  <si>
    <t>71554</t>
  </si>
  <si>
    <t>71555</t>
  </si>
  <si>
    <t>71556</t>
  </si>
  <si>
    <t>71557</t>
  </si>
  <si>
    <t>71558</t>
  </si>
  <si>
    <t>71559</t>
  </si>
  <si>
    <t>71561</t>
  </si>
  <si>
    <t>715610</t>
  </si>
  <si>
    <t>715611</t>
  </si>
  <si>
    <t>715612</t>
  </si>
  <si>
    <t>715613</t>
  </si>
  <si>
    <t>715614</t>
  </si>
  <si>
    <t>715615</t>
  </si>
  <si>
    <t>715616</t>
  </si>
  <si>
    <t>715617</t>
  </si>
  <si>
    <t>715618</t>
  </si>
  <si>
    <t>715619</t>
  </si>
  <si>
    <t>71562</t>
  </si>
  <si>
    <t>715620</t>
  </si>
  <si>
    <t>715621</t>
  </si>
  <si>
    <t>71563</t>
  </si>
  <si>
    <t>71564</t>
  </si>
  <si>
    <t>71565</t>
  </si>
  <si>
    <t>71566</t>
  </si>
  <si>
    <t>71567</t>
  </si>
  <si>
    <t>71568</t>
  </si>
  <si>
    <t>71569</t>
  </si>
  <si>
    <t>72331</t>
  </si>
  <si>
    <t>723310</t>
  </si>
  <si>
    <t>723311</t>
  </si>
  <si>
    <t>723312</t>
  </si>
  <si>
    <t>723313</t>
  </si>
  <si>
    <t>723314</t>
  </si>
  <si>
    <t>723315</t>
  </si>
  <si>
    <t>723316</t>
  </si>
  <si>
    <t>723317</t>
  </si>
  <si>
    <t>723318</t>
  </si>
  <si>
    <t>723319</t>
  </si>
  <si>
    <t>72332</t>
  </si>
  <si>
    <t>723320</t>
  </si>
  <si>
    <t>723321</t>
  </si>
  <si>
    <t>72333</t>
  </si>
  <si>
    <t>72334</t>
  </si>
  <si>
    <t>72335</t>
  </si>
  <si>
    <t>72336</t>
  </si>
  <si>
    <t>72337</t>
  </si>
  <si>
    <t>72338</t>
  </si>
  <si>
    <t>72339</t>
  </si>
  <si>
    <t>72341</t>
  </si>
  <si>
    <t>723410</t>
  </si>
  <si>
    <t>723411</t>
  </si>
  <si>
    <t>723412</t>
  </si>
  <si>
    <t>723413</t>
  </si>
  <si>
    <t>723414</t>
  </si>
  <si>
    <t>723415</t>
  </si>
  <si>
    <t>723416</t>
  </si>
  <si>
    <t>723417</t>
  </si>
  <si>
    <t>723418</t>
  </si>
  <si>
    <t>723419</t>
  </si>
  <si>
    <t>72342</t>
  </si>
  <si>
    <t>723420</t>
  </si>
  <si>
    <t>723421</t>
  </si>
  <si>
    <t>72343</t>
  </si>
  <si>
    <t>72344</t>
  </si>
  <si>
    <t>72345</t>
  </si>
  <si>
    <t>72346</t>
  </si>
  <si>
    <t>72347</t>
  </si>
  <si>
    <t>72348</t>
  </si>
  <si>
    <t>72349</t>
  </si>
  <si>
    <t>72351</t>
  </si>
  <si>
    <t>723510</t>
  </si>
  <si>
    <t>723511</t>
  </si>
  <si>
    <t>723512</t>
  </si>
  <si>
    <t>723513</t>
  </si>
  <si>
    <t>723514</t>
  </si>
  <si>
    <t>723515</t>
  </si>
  <si>
    <t>723516</t>
  </si>
  <si>
    <t>723517</t>
  </si>
  <si>
    <t>723518</t>
  </si>
  <si>
    <t>723519</t>
  </si>
  <si>
    <t>72352</t>
  </si>
  <si>
    <t>723520</t>
  </si>
  <si>
    <t>723521</t>
  </si>
  <si>
    <t>72353</t>
  </si>
  <si>
    <t>72354</t>
  </si>
  <si>
    <t>72355</t>
  </si>
  <si>
    <t>72356</t>
  </si>
  <si>
    <t>72357</t>
  </si>
  <si>
    <t>72358</t>
  </si>
  <si>
    <t>72359</t>
  </si>
  <si>
    <t>72361</t>
  </si>
  <si>
    <t>723610</t>
  </si>
  <si>
    <t>723611</t>
  </si>
  <si>
    <t>723612</t>
  </si>
  <si>
    <t>723613</t>
  </si>
  <si>
    <t>723614</t>
  </si>
  <si>
    <t>723615</t>
  </si>
  <si>
    <t>723616</t>
  </si>
  <si>
    <t>723617</t>
  </si>
  <si>
    <t>723618</t>
  </si>
  <si>
    <t>723619</t>
  </si>
  <si>
    <t>72362</t>
  </si>
  <si>
    <t>723620</t>
  </si>
  <si>
    <t>723621</t>
  </si>
  <si>
    <t>72363</t>
  </si>
  <si>
    <t>72364</t>
  </si>
  <si>
    <t>72365</t>
  </si>
  <si>
    <t>72366</t>
  </si>
  <si>
    <t>72367</t>
  </si>
  <si>
    <t>72368</t>
  </si>
  <si>
    <t>72369</t>
  </si>
  <si>
    <t>72431</t>
  </si>
  <si>
    <t>724310</t>
  </si>
  <si>
    <t>724311</t>
  </si>
  <si>
    <t>724312</t>
  </si>
  <si>
    <t>724313</t>
  </si>
  <si>
    <t>724314</t>
  </si>
  <si>
    <t>724315</t>
  </si>
  <si>
    <t>724316</t>
  </si>
  <si>
    <t>724317</t>
  </si>
  <si>
    <t>724318</t>
  </si>
  <si>
    <t>724319</t>
  </si>
  <si>
    <t>72432</t>
  </si>
  <si>
    <t>724320</t>
  </si>
  <si>
    <t>724321</t>
  </si>
  <si>
    <t>72433</t>
  </si>
  <si>
    <t>72434</t>
  </si>
  <si>
    <t>72435</t>
  </si>
  <si>
    <t>72436</t>
  </si>
  <si>
    <t>72437</t>
  </si>
  <si>
    <t>72438</t>
  </si>
  <si>
    <t>72439</t>
  </si>
  <si>
    <t>72441</t>
  </si>
  <si>
    <t>724410</t>
  </si>
  <si>
    <t>724411</t>
  </si>
  <si>
    <t>724412</t>
  </si>
  <si>
    <t>724413</t>
  </si>
  <si>
    <t>724414</t>
  </si>
  <si>
    <t>724415</t>
  </si>
  <si>
    <t>724416</t>
  </si>
  <si>
    <t>724417</t>
  </si>
  <si>
    <t>724418</t>
  </si>
  <si>
    <t>724419</t>
  </si>
  <si>
    <t>72442</t>
  </si>
  <si>
    <t>724420</t>
  </si>
  <si>
    <t>724421</t>
  </si>
  <si>
    <t>72443</t>
  </si>
  <si>
    <t>72444</t>
  </si>
  <si>
    <t>72445</t>
  </si>
  <si>
    <t>72446</t>
  </si>
  <si>
    <t>72447</t>
  </si>
  <si>
    <t>72448</t>
  </si>
  <si>
    <t>72449</t>
  </si>
  <si>
    <t>72451</t>
  </si>
  <si>
    <t>724510</t>
  </si>
  <si>
    <t>724511</t>
  </si>
  <si>
    <t>724512</t>
  </si>
  <si>
    <t>724513</t>
  </si>
  <si>
    <t>724514</t>
  </si>
  <si>
    <t>724515</t>
  </si>
  <si>
    <t>724516</t>
  </si>
  <si>
    <t>724517</t>
  </si>
  <si>
    <t>724518</t>
  </si>
  <si>
    <t>724519</t>
  </si>
  <si>
    <t>72452</t>
  </si>
  <si>
    <t>724520</t>
  </si>
  <si>
    <t>724521</t>
  </si>
  <si>
    <t>72453</t>
  </si>
  <si>
    <t>72454</t>
  </si>
  <si>
    <t>72455</t>
  </si>
  <si>
    <t>72456</t>
  </si>
  <si>
    <t>72457</t>
  </si>
  <si>
    <t>72458</t>
  </si>
  <si>
    <t>72459</t>
  </si>
  <si>
    <t>72461</t>
  </si>
  <si>
    <t>724610</t>
  </si>
  <si>
    <t>724611</t>
  </si>
  <si>
    <t>724612</t>
  </si>
  <si>
    <t>724613</t>
  </si>
  <si>
    <t>724614</t>
  </si>
  <si>
    <t>724615</t>
  </si>
  <si>
    <t>724616</t>
  </si>
  <si>
    <t>724617</t>
  </si>
  <si>
    <t>724618</t>
  </si>
  <si>
    <t>724619</t>
  </si>
  <si>
    <t>72462</t>
  </si>
  <si>
    <t>724620</t>
  </si>
  <si>
    <t>724621</t>
  </si>
  <si>
    <t>72463</t>
  </si>
  <si>
    <t>72464</t>
  </si>
  <si>
    <t>72465</t>
  </si>
  <si>
    <t>72466</t>
  </si>
  <si>
    <t>72467</t>
  </si>
  <si>
    <t>72468</t>
  </si>
  <si>
    <t>72469</t>
  </si>
  <si>
    <t>72531</t>
  </si>
  <si>
    <t>725310</t>
  </si>
  <si>
    <t>725311</t>
  </si>
  <si>
    <t>725312</t>
  </si>
  <si>
    <t>725313</t>
  </si>
  <si>
    <t>725314</t>
  </si>
  <si>
    <t>725315</t>
  </si>
  <si>
    <t>725316</t>
  </si>
  <si>
    <t>725317</t>
  </si>
  <si>
    <t>725318</t>
  </si>
  <si>
    <t>725319</t>
  </si>
  <si>
    <t>72532</t>
  </si>
  <si>
    <t>725320</t>
  </si>
  <si>
    <t>725321</t>
  </si>
  <si>
    <t>72533</t>
  </si>
  <si>
    <t>72534</t>
  </si>
  <si>
    <t>72535</t>
  </si>
  <si>
    <t>72536</t>
  </si>
  <si>
    <t>72537</t>
  </si>
  <si>
    <t>72538</t>
  </si>
  <si>
    <t>72539</t>
  </si>
  <si>
    <t>72541</t>
  </si>
  <si>
    <t>725410</t>
  </si>
  <si>
    <t>725411</t>
  </si>
  <si>
    <t>725412</t>
  </si>
  <si>
    <t>725413</t>
  </si>
  <si>
    <t>725414</t>
  </si>
  <si>
    <t>725415</t>
  </si>
  <si>
    <t>725416</t>
  </si>
  <si>
    <t>725417</t>
  </si>
  <si>
    <t>725418</t>
  </si>
  <si>
    <t>725419</t>
  </si>
  <si>
    <t>72542</t>
  </si>
  <si>
    <t>725420</t>
  </si>
  <si>
    <t>725421</t>
  </si>
  <si>
    <t>72543</t>
  </si>
  <si>
    <t>72544</t>
  </si>
  <si>
    <t>72545</t>
  </si>
  <si>
    <t>72546</t>
  </si>
  <si>
    <t>72547</t>
  </si>
  <si>
    <t>72548</t>
  </si>
  <si>
    <t>72549</t>
  </si>
  <si>
    <t>72551</t>
  </si>
  <si>
    <t>725510</t>
  </si>
  <si>
    <t>725511</t>
  </si>
  <si>
    <t>725512</t>
  </si>
  <si>
    <t>725513</t>
  </si>
  <si>
    <t>725514</t>
  </si>
  <si>
    <t>725515</t>
  </si>
  <si>
    <t>725516</t>
  </si>
  <si>
    <t>725517</t>
  </si>
  <si>
    <t>725518</t>
  </si>
  <si>
    <t>725519</t>
  </si>
  <si>
    <t>72552</t>
  </si>
  <si>
    <t>725520</t>
  </si>
  <si>
    <t>725521</t>
  </si>
  <si>
    <t>72553</t>
  </si>
  <si>
    <t>72554</t>
  </si>
  <si>
    <t>72555</t>
  </si>
  <si>
    <t>72556</t>
  </si>
  <si>
    <t>72557</t>
  </si>
  <si>
    <t>72558</t>
  </si>
  <si>
    <t>72559</t>
  </si>
  <si>
    <t>72561</t>
  </si>
  <si>
    <t>725610</t>
  </si>
  <si>
    <t>725611</t>
  </si>
  <si>
    <t>725612</t>
  </si>
  <si>
    <t>725613</t>
  </si>
  <si>
    <t>725614</t>
  </si>
  <si>
    <t>725615</t>
  </si>
  <si>
    <t>725616</t>
  </si>
  <si>
    <t>725617</t>
  </si>
  <si>
    <t>725618</t>
  </si>
  <si>
    <t>725619</t>
  </si>
  <si>
    <t>72562</t>
  </si>
  <si>
    <t>725620</t>
  </si>
  <si>
    <t>725621</t>
  </si>
  <si>
    <t>72563</t>
  </si>
  <si>
    <t>72564</t>
  </si>
  <si>
    <t>72565</t>
  </si>
  <si>
    <t>72566</t>
  </si>
  <si>
    <t>72567</t>
  </si>
  <si>
    <t>72568</t>
  </si>
  <si>
    <t>72569</t>
  </si>
  <si>
    <t>73331</t>
  </si>
  <si>
    <t>733310</t>
  </si>
  <si>
    <t>733311</t>
  </si>
  <si>
    <t>733312</t>
  </si>
  <si>
    <t>733313</t>
  </si>
  <si>
    <t>733314</t>
  </si>
  <si>
    <t>733315</t>
  </si>
  <si>
    <t>733316</t>
  </si>
  <si>
    <t>733317</t>
  </si>
  <si>
    <t>733318</t>
  </si>
  <si>
    <t>733319</t>
  </si>
  <si>
    <t>73332</t>
  </si>
  <si>
    <t>733320</t>
  </si>
  <si>
    <t>733321</t>
  </si>
  <si>
    <t>73333</t>
  </si>
  <si>
    <t>73334</t>
  </si>
  <si>
    <t>73335</t>
  </si>
  <si>
    <t>73336</t>
  </si>
  <si>
    <t>73337</t>
  </si>
  <si>
    <t>73338</t>
  </si>
  <si>
    <t>73339</t>
  </si>
  <si>
    <t>73341</t>
  </si>
  <si>
    <t>733410</t>
  </si>
  <si>
    <t>733411</t>
  </si>
  <si>
    <t>733412</t>
  </si>
  <si>
    <t>733413</t>
  </si>
  <si>
    <t>733414</t>
  </si>
  <si>
    <t>733415</t>
  </si>
  <si>
    <t>733416</t>
  </si>
  <si>
    <t>733417</t>
  </si>
  <si>
    <t>733418</t>
  </si>
  <si>
    <t>733419</t>
  </si>
  <si>
    <t>73342</t>
  </si>
  <si>
    <t>733420</t>
  </si>
  <si>
    <t>733421</t>
  </si>
  <si>
    <t>73343</t>
  </si>
  <si>
    <t>73344</t>
  </si>
  <si>
    <t>73345</t>
  </si>
  <si>
    <t>73346</t>
  </si>
  <si>
    <t>73347</t>
  </si>
  <si>
    <t>73348</t>
  </si>
  <si>
    <t>73349</t>
  </si>
  <si>
    <t>73351</t>
  </si>
  <si>
    <t>733510</t>
  </si>
  <si>
    <t>733511</t>
  </si>
  <si>
    <t>733512</t>
  </si>
  <si>
    <t>733513</t>
  </si>
  <si>
    <t>733514</t>
  </si>
  <si>
    <t>733515</t>
  </si>
  <si>
    <t>733516</t>
  </si>
  <si>
    <t>733517</t>
  </si>
  <si>
    <t>733518</t>
  </si>
  <si>
    <t>733519</t>
  </si>
  <si>
    <t>73352</t>
  </si>
  <si>
    <t>733520</t>
  </si>
  <si>
    <t>733521</t>
  </si>
  <si>
    <t>73353</t>
  </si>
  <si>
    <t>73354</t>
  </si>
  <si>
    <t>73355</t>
  </si>
  <si>
    <t>73356</t>
  </si>
  <si>
    <t>73357</t>
  </si>
  <si>
    <t>73358</t>
  </si>
  <si>
    <t>73359</t>
  </si>
  <si>
    <t>73431</t>
  </si>
  <si>
    <t>734310</t>
  </si>
  <si>
    <t>734311</t>
  </si>
  <si>
    <t>734312</t>
  </si>
  <si>
    <t>734313</t>
  </si>
  <si>
    <t>734314</t>
  </si>
  <si>
    <t>734315</t>
  </si>
  <si>
    <t>734316</t>
  </si>
  <si>
    <t>734317</t>
  </si>
  <si>
    <t>734318</t>
  </si>
  <si>
    <t>734319</t>
  </si>
  <si>
    <t>73432</t>
  </si>
  <si>
    <t>734320</t>
  </si>
  <si>
    <t>734321</t>
  </si>
  <si>
    <t>73433</t>
  </si>
  <si>
    <t>73434</t>
  </si>
  <si>
    <t>73435</t>
  </si>
  <si>
    <t>73436</t>
  </si>
  <si>
    <t>73437</t>
  </si>
  <si>
    <t>73438</t>
  </si>
  <si>
    <t>73439</t>
  </si>
  <si>
    <t>73441</t>
  </si>
  <si>
    <t>734410</t>
  </si>
  <si>
    <t>734411</t>
  </si>
  <si>
    <t>734412</t>
  </si>
  <si>
    <t>734413</t>
  </si>
  <si>
    <t>734414</t>
  </si>
  <si>
    <t>734415</t>
  </si>
  <si>
    <t>734416</t>
  </si>
  <si>
    <t>734417</t>
  </si>
  <si>
    <t>734418</t>
  </si>
  <si>
    <t>734419</t>
  </si>
  <si>
    <t>73442</t>
  </si>
  <si>
    <t>734420</t>
  </si>
  <si>
    <t>734421</t>
  </si>
  <si>
    <t>73443</t>
  </si>
  <si>
    <t>73444</t>
  </si>
  <si>
    <t>73445</t>
  </si>
  <si>
    <t>73446</t>
  </si>
  <si>
    <t>73447</t>
  </si>
  <si>
    <t>73448</t>
  </si>
  <si>
    <t>73449</t>
  </si>
  <si>
    <t>73451</t>
  </si>
  <si>
    <t>734510</t>
  </si>
  <si>
    <t>734511</t>
  </si>
  <si>
    <t>734512</t>
  </si>
  <si>
    <t>734513</t>
  </si>
  <si>
    <t>734514</t>
  </si>
  <si>
    <t>734515</t>
  </si>
  <si>
    <t>734516</t>
  </si>
  <si>
    <t>734517</t>
  </si>
  <si>
    <t>734518</t>
  </si>
  <si>
    <t>734519</t>
  </si>
  <si>
    <t>73452</t>
  </si>
  <si>
    <t>734520</t>
  </si>
  <si>
    <t>734521</t>
  </si>
  <si>
    <t>73453</t>
  </si>
  <si>
    <t>73454</t>
  </si>
  <si>
    <t>73455</t>
  </si>
  <si>
    <t>73456</t>
  </si>
  <si>
    <t>73457</t>
  </si>
  <si>
    <t>73458</t>
  </si>
  <si>
    <t>73459</t>
  </si>
  <si>
    <t>73531</t>
  </si>
  <si>
    <t>735310</t>
  </si>
  <si>
    <t>735311</t>
  </si>
  <si>
    <t>735312</t>
  </si>
  <si>
    <t>735313</t>
  </si>
  <si>
    <t>735314</t>
  </si>
  <si>
    <t>735315</t>
  </si>
  <si>
    <t>735316</t>
  </si>
  <si>
    <t>735317</t>
  </si>
  <si>
    <t>735318</t>
  </si>
  <si>
    <t>735319</t>
  </si>
  <si>
    <t>73532</t>
  </si>
  <si>
    <t>735320</t>
  </si>
  <si>
    <t>735321</t>
  </si>
  <si>
    <t>73533</t>
  </si>
  <si>
    <t>73534</t>
  </si>
  <si>
    <t>73535</t>
  </si>
  <si>
    <t>73536</t>
  </si>
  <si>
    <t>73537</t>
  </si>
  <si>
    <t>73538</t>
  </si>
  <si>
    <t>73539</t>
  </si>
  <si>
    <t>73541</t>
  </si>
  <si>
    <t>735410</t>
  </si>
  <si>
    <t>735411</t>
  </si>
  <si>
    <t>735412</t>
  </si>
  <si>
    <t>735413</t>
  </si>
  <si>
    <t>735414</t>
  </si>
  <si>
    <t>735415</t>
  </si>
  <si>
    <t>735416</t>
  </si>
  <si>
    <t>735417</t>
  </si>
  <si>
    <t>735418</t>
  </si>
  <si>
    <t>735419</t>
  </si>
  <si>
    <t>73542</t>
  </si>
  <si>
    <t>735420</t>
  </si>
  <si>
    <t>735421</t>
  </si>
  <si>
    <t>73543</t>
  </si>
  <si>
    <t>73544</t>
  </si>
  <si>
    <t>73545</t>
  </si>
  <si>
    <t>73546</t>
  </si>
  <si>
    <t>73547</t>
  </si>
  <si>
    <t>73548</t>
  </si>
  <si>
    <t>73549</t>
  </si>
  <si>
    <t>73551</t>
  </si>
  <si>
    <t>735510</t>
  </si>
  <si>
    <t>735511</t>
  </si>
  <si>
    <t>735512</t>
  </si>
  <si>
    <t>735513</t>
  </si>
  <si>
    <t>735514</t>
  </si>
  <si>
    <t>735515</t>
  </si>
  <si>
    <t>735516</t>
  </si>
  <si>
    <t>735517</t>
  </si>
  <si>
    <t>735518</t>
  </si>
  <si>
    <t>735519</t>
  </si>
  <si>
    <t>73552</t>
  </si>
  <si>
    <t>735520</t>
  </si>
  <si>
    <t>735521</t>
  </si>
  <si>
    <t>73553</t>
  </si>
  <si>
    <t>73554</t>
  </si>
  <si>
    <t>73555</t>
  </si>
  <si>
    <t>73556</t>
  </si>
  <si>
    <t>73557</t>
  </si>
  <si>
    <t>73558</t>
  </si>
  <si>
    <t>73559</t>
  </si>
  <si>
    <t>74331</t>
  </si>
  <si>
    <t>743310</t>
  </si>
  <si>
    <t>743311</t>
  </si>
  <si>
    <t>743312</t>
  </si>
  <si>
    <t>743313</t>
  </si>
  <si>
    <t>743314</t>
  </si>
  <si>
    <t>743315</t>
  </si>
  <si>
    <t>743316</t>
  </si>
  <si>
    <t>743317</t>
  </si>
  <si>
    <t>743318</t>
  </si>
  <si>
    <t>743319</t>
  </si>
  <si>
    <t>74332</t>
  </si>
  <si>
    <t>743320</t>
  </si>
  <si>
    <t>743321</t>
  </si>
  <si>
    <t>74333</t>
  </si>
  <si>
    <t>74334</t>
  </si>
  <si>
    <t>74335</t>
  </si>
  <si>
    <t>74336</t>
  </si>
  <si>
    <t>74337</t>
  </si>
  <si>
    <t>74338</t>
  </si>
  <si>
    <t>74339</t>
  </si>
  <si>
    <t>74341</t>
  </si>
  <si>
    <t>743410</t>
  </si>
  <si>
    <t>743411</t>
  </si>
  <si>
    <t>743412</t>
  </si>
  <si>
    <t>743413</t>
  </si>
  <si>
    <t>743414</t>
  </si>
  <si>
    <t>743415</t>
  </si>
  <si>
    <t>743416</t>
  </si>
  <si>
    <t>743417</t>
  </si>
  <si>
    <t>743418</t>
  </si>
  <si>
    <t>743419</t>
  </si>
  <si>
    <t>74342</t>
  </si>
  <si>
    <t>743420</t>
  </si>
  <si>
    <t>743421</t>
  </si>
  <si>
    <t>74343</t>
  </si>
  <si>
    <t>74344</t>
  </si>
  <si>
    <t>74345</t>
  </si>
  <si>
    <t>74346</t>
  </si>
  <si>
    <t>74347</t>
  </si>
  <si>
    <t>74348</t>
  </si>
  <si>
    <t>74349</t>
  </si>
  <si>
    <t>74351</t>
  </si>
  <si>
    <t>743510</t>
  </si>
  <si>
    <t>743511</t>
  </si>
  <si>
    <t>743512</t>
  </si>
  <si>
    <t>743513</t>
  </si>
  <si>
    <t>743514</t>
  </si>
  <si>
    <t>743515</t>
  </si>
  <si>
    <t>743516</t>
  </si>
  <si>
    <t>743517</t>
  </si>
  <si>
    <t>743518</t>
  </si>
  <si>
    <t>743519</t>
  </si>
  <si>
    <t>74352</t>
  </si>
  <si>
    <t>743520</t>
  </si>
  <si>
    <t>743521</t>
  </si>
  <si>
    <t>74353</t>
  </si>
  <si>
    <t>74354</t>
  </si>
  <si>
    <t>74355</t>
  </si>
  <si>
    <t>74356</t>
  </si>
  <si>
    <t>74357</t>
  </si>
  <si>
    <t>74358</t>
  </si>
  <si>
    <t>74359</t>
  </si>
  <si>
    <t>74431</t>
  </si>
  <si>
    <t>744310</t>
  </si>
  <si>
    <t>744311</t>
  </si>
  <si>
    <t>744312</t>
  </si>
  <si>
    <t>744313</t>
  </si>
  <si>
    <t>744314</t>
  </si>
  <si>
    <t>744315</t>
  </si>
  <si>
    <t>744316</t>
  </si>
  <si>
    <t>744317</t>
  </si>
  <si>
    <t>744318</t>
  </si>
  <si>
    <t>744319</t>
  </si>
  <si>
    <t>74432</t>
  </si>
  <si>
    <t>744320</t>
  </si>
  <si>
    <t>744321</t>
  </si>
  <si>
    <t>74433</t>
  </si>
  <si>
    <t>74434</t>
  </si>
  <si>
    <t>74435</t>
  </si>
  <si>
    <t>74436</t>
  </si>
  <si>
    <t>74437</t>
  </si>
  <si>
    <t>74438</t>
  </si>
  <si>
    <t>74439</t>
  </si>
  <si>
    <t>74441</t>
  </si>
  <si>
    <t>744410</t>
  </si>
  <si>
    <t>744411</t>
  </si>
  <si>
    <t>744412</t>
  </si>
  <si>
    <t>744413</t>
  </si>
  <si>
    <t>744414</t>
  </si>
  <si>
    <t>744415</t>
  </si>
  <si>
    <t>744416</t>
  </si>
  <si>
    <t>744417</t>
  </si>
  <si>
    <t>744418</t>
  </si>
  <si>
    <t>744419</t>
  </si>
  <si>
    <t>74442</t>
  </si>
  <si>
    <t>744420</t>
  </si>
  <si>
    <t>744421</t>
  </si>
  <si>
    <t>74443</t>
  </si>
  <si>
    <t>74444</t>
  </si>
  <si>
    <t>74445</t>
  </si>
  <si>
    <t>74446</t>
  </si>
  <si>
    <t>74447</t>
  </si>
  <si>
    <t>74448</t>
  </si>
  <si>
    <t>74449</t>
  </si>
  <si>
    <t>74451</t>
  </si>
  <si>
    <t>744510</t>
  </si>
  <si>
    <t>744511</t>
  </si>
  <si>
    <t>744512</t>
  </si>
  <si>
    <t>744513</t>
  </si>
  <si>
    <t>744514</t>
  </si>
  <si>
    <t>744515</t>
  </si>
  <si>
    <t>744516</t>
  </si>
  <si>
    <t>744517</t>
  </si>
  <si>
    <t>744518</t>
  </si>
  <si>
    <t>744519</t>
  </si>
  <si>
    <t>74452</t>
  </si>
  <si>
    <t>744520</t>
  </si>
  <si>
    <t>744521</t>
  </si>
  <si>
    <t>74453</t>
  </si>
  <si>
    <t>74454</t>
  </si>
  <si>
    <t>74455</t>
  </si>
  <si>
    <t>74456</t>
  </si>
  <si>
    <t>74457</t>
  </si>
  <si>
    <t>74458</t>
  </si>
  <si>
    <t>74459</t>
  </si>
  <si>
    <t>74531</t>
  </si>
  <si>
    <t>745310</t>
  </si>
  <si>
    <t>745311</t>
  </si>
  <si>
    <t>745312</t>
  </si>
  <si>
    <t>745313</t>
  </si>
  <si>
    <t>745314</t>
  </si>
  <si>
    <t>745315</t>
  </si>
  <si>
    <t>745316</t>
  </si>
  <si>
    <t>745317</t>
  </si>
  <si>
    <t>745318</t>
  </si>
  <si>
    <t>745319</t>
  </si>
  <si>
    <t>74532</t>
  </si>
  <si>
    <t>745320</t>
  </si>
  <si>
    <t>745321</t>
  </si>
  <si>
    <t>74533</t>
  </si>
  <si>
    <t>74534</t>
  </si>
  <si>
    <t>74535</t>
  </si>
  <si>
    <t>74536</t>
  </si>
  <si>
    <t>74537</t>
  </si>
  <si>
    <t>74538</t>
  </si>
  <si>
    <t>74539</t>
  </si>
  <si>
    <t>74541</t>
  </si>
  <si>
    <t>745410</t>
  </si>
  <si>
    <t>745411</t>
  </si>
  <si>
    <t>745412</t>
  </si>
  <si>
    <t>745413</t>
  </si>
  <si>
    <t>745414</t>
  </si>
  <si>
    <t>745415</t>
  </si>
  <si>
    <t>745416</t>
  </si>
  <si>
    <t>745417</t>
  </si>
  <si>
    <t>745418</t>
  </si>
  <si>
    <t>745419</t>
  </si>
  <si>
    <t>74542</t>
  </si>
  <si>
    <t>745420</t>
  </si>
  <si>
    <t>745421</t>
  </si>
  <si>
    <t>74543</t>
  </si>
  <si>
    <t>74544</t>
  </si>
  <si>
    <t>74545</t>
  </si>
  <si>
    <t>74546</t>
  </si>
  <si>
    <t>74547</t>
  </si>
  <si>
    <t>74548</t>
  </si>
  <si>
    <t>74549</t>
  </si>
  <si>
    <t>74551</t>
  </si>
  <si>
    <t>745510</t>
  </si>
  <si>
    <t>745511</t>
  </si>
  <si>
    <t>745512</t>
  </si>
  <si>
    <t>745513</t>
  </si>
  <si>
    <t>745514</t>
  </si>
  <si>
    <t>745515</t>
  </si>
  <si>
    <t>745516</t>
  </si>
  <si>
    <t>745517</t>
  </si>
  <si>
    <t>745518</t>
  </si>
  <si>
    <t>745519</t>
  </si>
  <si>
    <t>74552</t>
  </si>
  <si>
    <t>745520</t>
  </si>
  <si>
    <t>745521</t>
  </si>
  <si>
    <t>74553</t>
  </si>
  <si>
    <t>74554</t>
  </si>
  <si>
    <t>74555</t>
  </si>
  <si>
    <t>74556</t>
  </si>
  <si>
    <t>74557</t>
  </si>
  <si>
    <t>74558</t>
  </si>
  <si>
    <t>74559</t>
  </si>
  <si>
    <t>81331</t>
  </si>
  <si>
    <t>813310</t>
  </si>
  <si>
    <t>813311</t>
  </si>
  <si>
    <t>813312</t>
  </si>
  <si>
    <t>813313</t>
  </si>
  <si>
    <t>813314</t>
  </si>
  <si>
    <t>813315</t>
  </si>
  <si>
    <t>813316</t>
  </si>
  <si>
    <t>813317</t>
  </si>
  <si>
    <t>813318</t>
  </si>
  <si>
    <t>813319</t>
  </si>
  <si>
    <t>81332</t>
  </si>
  <si>
    <t>813320</t>
  </si>
  <si>
    <t>813321</t>
  </si>
  <si>
    <t>81333</t>
  </si>
  <si>
    <t>81334</t>
  </si>
  <si>
    <t>81335</t>
  </si>
  <si>
    <t>81336</t>
  </si>
  <si>
    <t>81337</t>
  </si>
  <si>
    <t>81338</t>
  </si>
  <si>
    <t>81339</t>
  </si>
  <si>
    <t>81341</t>
  </si>
  <si>
    <t>813410</t>
  </si>
  <si>
    <t>813411</t>
  </si>
  <si>
    <t>813412</t>
  </si>
  <si>
    <t>813413</t>
  </si>
  <si>
    <t>813414</t>
  </si>
  <si>
    <t>813415</t>
  </si>
  <si>
    <t>813416</t>
  </si>
  <si>
    <t>813417</t>
  </si>
  <si>
    <t>813418</t>
  </si>
  <si>
    <t>813419</t>
  </si>
  <si>
    <t>81342</t>
  </si>
  <si>
    <t>813420</t>
  </si>
  <si>
    <t>813421</t>
  </si>
  <si>
    <t>81343</t>
  </si>
  <si>
    <t>81344</t>
  </si>
  <si>
    <t>81345</t>
  </si>
  <si>
    <t>81346</t>
  </si>
  <si>
    <t>81347</t>
  </si>
  <si>
    <t>81348</t>
  </si>
  <si>
    <t>81349</t>
  </si>
  <si>
    <t>81351</t>
  </si>
  <si>
    <t>813510</t>
  </si>
  <si>
    <t>813511</t>
  </si>
  <si>
    <t>813512</t>
  </si>
  <si>
    <t>813513</t>
  </si>
  <si>
    <t>813514</t>
  </si>
  <si>
    <t>813515</t>
  </si>
  <si>
    <t>813516</t>
  </si>
  <si>
    <t>813517</t>
  </si>
  <si>
    <t>813518</t>
  </si>
  <si>
    <t>813519</t>
  </si>
  <si>
    <t>81352</t>
  </si>
  <si>
    <t>813520</t>
  </si>
  <si>
    <t>813521</t>
  </si>
  <si>
    <t>81353</t>
  </si>
  <si>
    <t>81354</t>
  </si>
  <si>
    <t>81355</t>
  </si>
  <si>
    <t>81356</t>
  </si>
  <si>
    <t>81357</t>
  </si>
  <si>
    <t>81358</t>
  </si>
  <si>
    <t>81359</t>
  </si>
  <si>
    <t>81361</t>
  </si>
  <si>
    <t>813610</t>
  </si>
  <si>
    <t>813611</t>
  </si>
  <si>
    <t>813612</t>
  </si>
  <si>
    <t>813613</t>
  </si>
  <si>
    <t>813614</t>
  </si>
  <si>
    <t>813615</t>
  </si>
  <si>
    <t>813616</t>
  </si>
  <si>
    <t>813617</t>
  </si>
  <si>
    <t>813618</t>
  </si>
  <si>
    <t>813619</t>
  </si>
  <si>
    <t>81362</t>
  </si>
  <si>
    <t>813620</t>
  </si>
  <si>
    <t>813621</t>
  </si>
  <si>
    <t>81363</t>
  </si>
  <si>
    <t>81364</t>
  </si>
  <si>
    <t>81365</t>
  </si>
  <si>
    <t>81366</t>
  </si>
  <si>
    <t>81367</t>
  </si>
  <si>
    <t>81368</t>
  </si>
  <si>
    <t>81369</t>
  </si>
  <si>
    <t>81431</t>
  </si>
  <si>
    <t>814310</t>
  </si>
  <si>
    <t>814311</t>
  </si>
  <si>
    <t>814312</t>
  </si>
  <si>
    <t>814313</t>
  </si>
  <si>
    <t>814314</t>
  </si>
  <si>
    <t>814315</t>
  </si>
  <si>
    <t>814316</t>
  </si>
  <si>
    <t>814317</t>
  </si>
  <si>
    <t>814318</t>
  </si>
  <si>
    <t>814319</t>
  </si>
  <si>
    <t>81432</t>
  </si>
  <si>
    <t>814320</t>
  </si>
  <si>
    <t>814321</t>
  </si>
  <si>
    <t>81433</t>
  </si>
  <si>
    <t>81434</t>
  </si>
  <si>
    <t>81435</t>
  </si>
  <si>
    <t>81436</t>
  </si>
  <si>
    <t>81437</t>
  </si>
  <si>
    <t>81438</t>
  </si>
  <si>
    <t>81439</t>
  </si>
  <si>
    <t>81441</t>
  </si>
  <si>
    <t>814410</t>
  </si>
  <si>
    <t>814411</t>
  </si>
  <si>
    <t>814412</t>
  </si>
  <si>
    <t>814413</t>
  </si>
  <si>
    <t>814414</t>
  </si>
  <si>
    <t>814415</t>
  </si>
  <si>
    <t>814416</t>
  </si>
  <si>
    <t>814417</t>
  </si>
  <si>
    <t>814418</t>
  </si>
  <si>
    <t>814419</t>
  </si>
  <si>
    <t>81442</t>
  </si>
  <si>
    <t>814420</t>
  </si>
  <si>
    <t>814421</t>
  </si>
  <si>
    <t>81443</t>
  </si>
  <si>
    <t>81444</t>
  </si>
  <si>
    <t>81445</t>
  </si>
  <si>
    <t>81446</t>
  </si>
  <si>
    <t>81447</t>
  </si>
  <si>
    <t>81448</t>
  </si>
  <si>
    <t>81449</t>
  </si>
  <si>
    <t>81451</t>
  </si>
  <si>
    <t>814510</t>
  </si>
  <si>
    <t>814511</t>
  </si>
  <si>
    <t>814512</t>
  </si>
  <si>
    <t>814513</t>
  </si>
  <si>
    <t>814514</t>
  </si>
  <si>
    <t>814515</t>
  </si>
  <si>
    <t>814516</t>
  </si>
  <si>
    <t>814517</t>
  </si>
  <si>
    <t>814518</t>
  </si>
  <si>
    <t>814519</t>
  </si>
  <si>
    <t>81452</t>
  </si>
  <si>
    <t>814520</t>
  </si>
  <si>
    <t>814521</t>
  </si>
  <si>
    <t>81453</t>
  </si>
  <si>
    <t>81454</t>
  </si>
  <si>
    <t>81455</t>
  </si>
  <si>
    <t>81456</t>
  </si>
  <si>
    <t>81457</t>
  </si>
  <si>
    <t>81458</t>
  </si>
  <si>
    <t>81459</t>
  </si>
  <si>
    <t>81461</t>
  </si>
  <si>
    <t>814610</t>
  </si>
  <si>
    <t>814611</t>
  </si>
  <si>
    <t>814612</t>
  </si>
  <si>
    <t>814613</t>
  </si>
  <si>
    <t>814614</t>
  </si>
  <si>
    <t>814615</t>
  </si>
  <si>
    <t>814616</t>
  </si>
  <si>
    <t>814617</t>
  </si>
  <si>
    <t>814618</t>
  </si>
  <si>
    <t>814619</t>
  </si>
  <si>
    <t>81462</t>
  </si>
  <si>
    <t>814620</t>
  </si>
  <si>
    <t>814621</t>
  </si>
  <si>
    <t>81463</t>
  </si>
  <si>
    <t>81464</t>
  </si>
  <si>
    <t>81465</t>
  </si>
  <si>
    <t>81466</t>
  </si>
  <si>
    <t>81467</t>
  </si>
  <si>
    <t>81468</t>
  </si>
  <si>
    <t>81469</t>
  </si>
  <si>
    <t>81531</t>
  </si>
  <si>
    <t>815310</t>
  </si>
  <si>
    <t>815311</t>
  </si>
  <si>
    <t>815312</t>
  </si>
  <si>
    <t>815313</t>
  </si>
  <si>
    <t>815314</t>
  </si>
  <si>
    <t>815315</t>
  </si>
  <si>
    <t>815316</t>
  </si>
  <si>
    <t>815317</t>
  </si>
  <si>
    <t>815318</t>
  </si>
  <si>
    <t>815319</t>
  </si>
  <si>
    <t>81532</t>
  </si>
  <si>
    <t>815320</t>
  </si>
  <si>
    <t>815321</t>
  </si>
  <si>
    <t>81533</t>
  </si>
  <si>
    <t>81534</t>
  </si>
  <si>
    <t>81535</t>
  </si>
  <si>
    <t>81536</t>
  </si>
  <si>
    <t>81537</t>
  </si>
  <si>
    <t>81538</t>
  </si>
  <si>
    <t>81539</t>
  </si>
  <si>
    <t>81541</t>
  </si>
  <si>
    <t>815410</t>
  </si>
  <si>
    <t>815411</t>
  </si>
  <si>
    <t>815412</t>
  </si>
  <si>
    <t>815413</t>
  </si>
  <si>
    <t>815414</t>
  </si>
  <si>
    <t>815415</t>
  </si>
  <si>
    <t>815416</t>
  </si>
  <si>
    <t>815417</t>
  </si>
  <si>
    <t>815418</t>
  </si>
  <si>
    <t>815419</t>
  </si>
  <si>
    <t>81542</t>
  </si>
  <si>
    <t>815420</t>
  </si>
  <si>
    <t>815421</t>
  </si>
  <si>
    <t>81543</t>
  </si>
  <si>
    <t>81544</t>
  </si>
  <si>
    <t>81545</t>
  </si>
  <si>
    <t>81546</t>
  </si>
  <si>
    <t>81547</t>
  </si>
  <si>
    <t>81548</t>
  </si>
  <si>
    <t>81549</t>
  </si>
  <si>
    <t>81551</t>
  </si>
  <si>
    <t>815510</t>
  </si>
  <si>
    <t>815511</t>
  </si>
  <si>
    <t>815512</t>
  </si>
  <si>
    <t>815513</t>
  </si>
  <si>
    <t>815514</t>
  </si>
  <si>
    <t>815515</t>
  </si>
  <si>
    <t>815516</t>
  </si>
  <si>
    <t>815517</t>
  </si>
  <si>
    <t>815518</t>
  </si>
  <si>
    <t>815519</t>
  </si>
  <si>
    <t>81552</t>
  </si>
  <si>
    <t>815520</t>
  </si>
  <si>
    <t>815521</t>
  </si>
  <si>
    <t>81553</t>
  </si>
  <si>
    <t>81554</t>
  </si>
  <si>
    <t>81555</t>
  </si>
  <si>
    <t>81556</t>
  </si>
  <si>
    <t>81557</t>
  </si>
  <si>
    <t>81558</t>
  </si>
  <si>
    <t>81559</t>
  </si>
  <si>
    <t>81561</t>
  </si>
  <si>
    <t>815610</t>
  </si>
  <si>
    <t>815611</t>
  </si>
  <si>
    <t>815612</t>
  </si>
  <si>
    <t>815613</t>
  </si>
  <si>
    <t>815614</t>
  </si>
  <si>
    <t>815615</t>
  </si>
  <si>
    <t>815616</t>
  </si>
  <si>
    <t>815617</t>
  </si>
  <si>
    <t>815618</t>
  </si>
  <si>
    <t>815619</t>
  </si>
  <si>
    <t>81562</t>
  </si>
  <si>
    <t>815620</t>
  </si>
  <si>
    <t>815621</t>
  </si>
  <si>
    <t>81563</t>
  </si>
  <si>
    <t>81564</t>
  </si>
  <si>
    <t>81565</t>
  </si>
  <si>
    <t>81566</t>
  </si>
  <si>
    <t>81567</t>
  </si>
  <si>
    <t>81568</t>
  </si>
  <si>
    <t>81569</t>
  </si>
  <si>
    <t>82331</t>
  </si>
  <si>
    <t>823310</t>
  </si>
  <si>
    <t>823311</t>
  </si>
  <si>
    <t>823312</t>
  </si>
  <si>
    <t>823313</t>
  </si>
  <si>
    <t>823314</t>
  </si>
  <si>
    <t>823315</t>
  </si>
  <si>
    <t>823316</t>
  </si>
  <si>
    <t>823317</t>
  </si>
  <si>
    <t>823318</t>
  </si>
  <si>
    <t>823319</t>
  </si>
  <si>
    <t>82332</t>
  </si>
  <si>
    <t>823320</t>
  </si>
  <si>
    <t>823321</t>
  </si>
  <si>
    <t>82333</t>
  </si>
  <si>
    <t>82334</t>
  </si>
  <si>
    <t>82335</t>
  </si>
  <si>
    <t>82336</t>
  </si>
  <si>
    <t>82337</t>
  </si>
  <si>
    <t>82338</t>
  </si>
  <si>
    <t>82339</t>
  </si>
  <si>
    <t>82341</t>
  </si>
  <si>
    <t>823410</t>
  </si>
  <si>
    <t>823411</t>
  </si>
  <si>
    <t>823412</t>
  </si>
  <si>
    <t>823413</t>
  </si>
  <si>
    <t>823414</t>
  </si>
  <si>
    <t>823415</t>
  </si>
  <si>
    <t>823416</t>
  </si>
  <si>
    <t>823417</t>
  </si>
  <si>
    <t>823418</t>
  </si>
  <si>
    <t>823419</t>
  </si>
  <si>
    <t>82342</t>
  </si>
  <si>
    <t>823420</t>
  </si>
  <si>
    <t>823421</t>
  </si>
  <si>
    <t>82343</t>
  </si>
  <si>
    <t>82344</t>
  </si>
  <si>
    <t>82345</t>
  </si>
  <si>
    <t>82346</t>
  </si>
  <si>
    <t>82347</t>
  </si>
  <si>
    <t>82348</t>
  </si>
  <si>
    <t>82349</t>
  </si>
  <si>
    <t>82351</t>
  </si>
  <si>
    <t>823510</t>
  </si>
  <si>
    <t>823511</t>
  </si>
  <si>
    <t>823512</t>
  </si>
  <si>
    <t>823513</t>
  </si>
  <si>
    <t>823514</t>
  </si>
  <si>
    <t>823515</t>
  </si>
  <si>
    <t>823516</t>
  </si>
  <si>
    <t>823517</t>
  </si>
  <si>
    <t>823518</t>
  </si>
  <si>
    <t>823519</t>
  </si>
  <si>
    <t>82352</t>
  </si>
  <si>
    <t>823520</t>
  </si>
  <si>
    <t>823521</t>
  </si>
  <si>
    <t>82353</t>
  </si>
  <si>
    <t>82354</t>
  </si>
  <si>
    <t>82355</t>
  </si>
  <si>
    <t>82356</t>
  </si>
  <si>
    <t>82357</t>
  </si>
  <si>
    <t>82358</t>
  </si>
  <si>
    <t>82359</t>
  </si>
  <si>
    <t>82361</t>
  </si>
  <si>
    <t>823610</t>
  </si>
  <si>
    <t>823611</t>
  </si>
  <si>
    <t>823612</t>
  </si>
  <si>
    <t>823613</t>
  </si>
  <si>
    <t>823614</t>
  </si>
  <si>
    <t>823615</t>
  </si>
  <si>
    <t>823616</t>
  </si>
  <si>
    <t>823617</t>
  </si>
  <si>
    <t>823618</t>
  </si>
  <si>
    <t>823619</t>
  </si>
  <si>
    <t>82362</t>
  </si>
  <si>
    <t>823620</t>
  </si>
  <si>
    <t>823621</t>
  </si>
  <si>
    <t>82363</t>
  </si>
  <si>
    <t>82364</t>
  </si>
  <si>
    <t>82365</t>
  </si>
  <si>
    <t>82366</t>
  </si>
  <si>
    <t>82367</t>
  </si>
  <si>
    <t>82368</t>
  </si>
  <si>
    <t>82369</t>
  </si>
  <si>
    <t>82431</t>
  </si>
  <si>
    <t>824310</t>
  </si>
  <si>
    <t>824311</t>
  </si>
  <si>
    <t>824312</t>
  </si>
  <si>
    <t>824313</t>
  </si>
  <si>
    <t>824314</t>
  </si>
  <si>
    <t>824315</t>
  </si>
  <si>
    <t>824316</t>
  </si>
  <si>
    <t>824317</t>
  </si>
  <si>
    <t>824318</t>
  </si>
  <si>
    <t>824319</t>
  </si>
  <si>
    <t>82432</t>
  </si>
  <si>
    <t>824320</t>
  </si>
  <si>
    <t>824321</t>
  </si>
  <si>
    <t>82433</t>
  </si>
  <si>
    <t>82434</t>
  </si>
  <si>
    <t>82435</t>
  </si>
  <si>
    <t>82436</t>
  </si>
  <si>
    <t>82437</t>
  </si>
  <si>
    <t>82438</t>
  </si>
  <si>
    <t>82439</t>
  </si>
  <si>
    <t>82441</t>
  </si>
  <si>
    <t>824410</t>
  </si>
  <si>
    <t>824411</t>
  </si>
  <si>
    <t>824412</t>
  </si>
  <si>
    <t>824413</t>
  </si>
  <si>
    <t>824414</t>
  </si>
  <si>
    <t>824415</t>
  </si>
  <si>
    <t>824416</t>
  </si>
  <si>
    <t>824417</t>
  </si>
  <si>
    <t>824418</t>
  </si>
  <si>
    <t>824419</t>
  </si>
  <si>
    <t>82442</t>
  </si>
  <si>
    <t>824420</t>
  </si>
  <si>
    <t>824421</t>
  </si>
  <si>
    <t>82443</t>
  </si>
  <si>
    <t>82444</t>
  </si>
  <si>
    <t>82445</t>
  </si>
  <si>
    <t>82446</t>
  </si>
  <si>
    <t>82447</t>
  </si>
  <si>
    <t>82448</t>
  </si>
  <si>
    <t>82449</t>
  </si>
  <si>
    <t>82451</t>
  </si>
  <si>
    <t>824510</t>
  </si>
  <si>
    <t>824511</t>
  </si>
  <si>
    <t>824512</t>
  </si>
  <si>
    <t>824513</t>
  </si>
  <si>
    <t>824514</t>
  </si>
  <si>
    <t>824515</t>
  </si>
  <si>
    <t>824516</t>
  </si>
  <si>
    <t>824517</t>
  </si>
  <si>
    <t>824518</t>
  </si>
  <si>
    <t>824519</t>
  </si>
  <si>
    <t>82452</t>
  </si>
  <si>
    <t>824520</t>
  </si>
  <si>
    <t>824521</t>
  </si>
  <si>
    <t>82453</t>
  </si>
  <si>
    <t>82454</t>
  </si>
  <si>
    <t>82455</t>
  </si>
  <si>
    <t>82456</t>
  </si>
  <si>
    <t>82457</t>
  </si>
  <si>
    <t>82458</t>
  </si>
  <si>
    <t>82459</t>
  </si>
  <si>
    <t>82461</t>
  </si>
  <si>
    <t>824610</t>
  </si>
  <si>
    <t>824611</t>
  </si>
  <si>
    <t>824612</t>
  </si>
  <si>
    <t>824613</t>
  </si>
  <si>
    <t>824614</t>
  </si>
  <si>
    <t>824615</t>
  </si>
  <si>
    <t>824616</t>
  </si>
  <si>
    <t>824617</t>
  </si>
  <si>
    <t>824618</t>
  </si>
  <si>
    <t>824619</t>
  </si>
  <si>
    <t>82462</t>
  </si>
  <si>
    <t>824620</t>
  </si>
  <si>
    <t>824621</t>
  </si>
  <si>
    <t>82463</t>
  </si>
  <si>
    <t>82464</t>
  </si>
  <si>
    <t>82465</t>
  </si>
  <si>
    <t>82466</t>
  </si>
  <si>
    <t>82467</t>
  </si>
  <si>
    <t>82468</t>
  </si>
  <si>
    <t>82469</t>
  </si>
  <si>
    <t>82531</t>
  </si>
  <si>
    <t>825310</t>
  </si>
  <si>
    <t>825311</t>
  </si>
  <si>
    <t>825312</t>
  </si>
  <si>
    <t>825313</t>
  </si>
  <si>
    <t>825314</t>
  </si>
  <si>
    <t>825315</t>
  </si>
  <si>
    <t>825316</t>
  </si>
  <si>
    <t>825317</t>
  </si>
  <si>
    <t>825318</t>
  </si>
  <si>
    <t>825319</t>
  </si>
  <si>
    <t>82532</t>
  </si>
  <si>
    <t>825320</t>
  </si>
  <si>
    <t>825321</t>
  </si>
  <si>
    <t>82533</t>
  </si>
  <si>
    <t>82534</t>
  </si>
  <si>
    <t>82535</t>
  </si>
  <si>
    <t>82536</t>
  </si>
  <si>
    <t>82537</t>
  </si>
  <si>
    <t>82538</t>
  </si>
  <si>
    <t>82539</t>
  </si>
  <si>
    <t>82541</t>
  </si>
  <si>
    <t>825410</t>
  </si>
  <si>
    <t>825411</t>
  </si>
  <si>
    <t>825412</t>
  </si>
  <si>
    <t>825413</t>
  </si>
  <si>
    <t>825414</t>
  </si>
  <si>
    <t>825415</t>
  </si>
  <si>
    <t>825416</t>
  </si>
  <si>
    <t>825417</t>
  </si>
  <si>
    <t>825418</t>
  </si>
  <si>
    <t>825419</t>
  </si>
  <si>
    <t>82542</t>
  </si>
  <si>
    <t>825420</t>
  </si>
  <si>
    <t>825421</t>
  </si>
  <si>
    <t>82543</t>
  </si>
  <si>
    <t>82544</t>
  </si>
  <si>
    <t>82545</t>
  </si>
  <si>
    <t>82546</t>
  </si>
  <si>
    <t>82547</t>
  </si>
  <si>
    <t>82548</t>
  </si>
  <si>
    <t>82549</t>
  </si>
  <si>
    <t>82551</t>
  </si>
  <si>
    <t>825510</t>
  </si>
  <si>
    <t>825511</t>
  </si>
  <si>
    <t>825512</t>
  </si>
  <si>
    <t>825513</t>
  </si>
  <si>
    <t>825514</t>
  </si>
  <si>
    <t>825515</t>
  </si>
  <si>
    <t>825516</t>
  </si>
  <si>
    <t>825517</t>
  </si>
  <si>
    <t>825518</t>
  </si>
  <si>
    <t>825519</t>
  </si>
  <si>
    <t>82552</t>
  </si>
  <si>
    <t>825520</t>
  </si>
  <si>
    <t>825521</t>
  </si>
  <si>
    <t>82553</t>
  </si>
  <si>
    <t>82554</t>
  </si>
  <si>
    <t>82555</t>
  </si>
  <si>
    <t>82556</t>
  </si>
  <si>
    <t>82557</t>
  </si>
  <si>
    <t>82558</t>
  </si>
  <si>
    <t>82559</t>
  </si>
  <si>
    <t>82561</t>
  </si>
  <si>
    <t>825610</t>
  </si>
  <si>
    <t>825611</t>
  </si>
  <si>
    <t>825612</t>
  </si>
  <si>
    <t>825613</t>
  </si>
  <si>
    <t>825614</t>
  </si>
  <si>
    <t>825615</t>
  </si>
  <si>
    <t>825616</t>
  </si>
  <si>
    <t>825617</t>
  </si>
  <si>
    <t>825618</t>
  </si>
  <si>
    <t>825619</t>
  </si>
  <si>
    <t>82562</t>
  </si>
  <si>
    <t>825620</t>
  </si>
  <si>
    <t>825621</t>
  </si>
  <si>
    <t>82563</t>
  </si>
  <si>
    <t>82564</t>
  </si>
  <si>
    <t>82565</t>
  </si>
  <si>
    <t>82566</t>
  </si>
  <si>
    <t>82567</t>
  </si>
  <si>
    <t>82568</t>
  </si>
  <si>
    <t>82569</t>
  </si>
  <si>
    <t>83331</t>
  </si>
  <si>
    <t>833310</t>
  </si>
  <si>
    <t>833311</t>
  </si>
  <si>
    <t>833312</t>
  </si>
  <si>
    <t>833313</t>
  </si>
  <si>
    <t>833314</t>
  </si>
  <si>
    <t>833315</t>
  </si>
  <si>
    <t>833316</t>
  </si>
  <si>
    <t>833317</t>
  </si>
  <si>
    <t>833318</t>
  </si>
  <si>
    <t>833319</t>
  </si>
  <si>
    <t>83332</t>
  </si>
  <si>
    <t>833320</t>
  </si>
  <si>
    <t>833321</t>
  </si>
  <si>
    <t>83333</t>
  </si>
  <si>
    <t>83334</t>
  </si>
  <si>
    <t>83335</t>
  </si>
  <si>
    <t>83336</t>
  </si>
  <si>
    <t>83337</t>
  </si>
  <si>
    <t>83338</t>
  </si>
  <si>
    <t>83339</t>
  </si>
  <si>
    <t>83341</t>
  </si>
  <si>
    <t>833410</t>
  </si>
  <si>
    <t>833411</t>
  </si>
  <si>
    <t>833412</t>
  </si>
  <si>
    <t>833413</t>
  </si>
  <si>
    <t>833414</t>
  </si>
  <si>
    <t>833415</t>
  </si>
  <si>
    <t>833416</t>
  </si>
  <si>
    <t>833417</t>
  </si>
  <si>
    <t>833418</t>
  </si>
  <si>
    <t>833419</t>
  </si>
  <si>
    <t>83342</t>
  </si>
  <si>
    <t>833420</t>
  </si>
  <si>
    <t>833421</t>
  </si>
  <si>
    <t>83343</t>
  </si>
  <si>
    <t>83344</t>
  </si>
  <si>
    <t>83345</t>
  </si>
  <si>
    <t>83346</t>
  </si>
  <si>
    <t>83347</t>
  </si>
  <si>
    <t>83348</t>
  </si>
  <si>
    <t>83349</t>
  </si>
  <si>
    <t>83351</t>
  </si>
  <si>
    <t>833510</t>
  </si>
  <si>
    <t>833511</t>
  </si>
  <si>
    <t>833512</t>
  </si>
  <si>
    <t>833513</t>
  </si>
  <si>
    <t>833514</t>
  </si>
  <si>
    <t>833515</t>
  </si>
  <si>
    <t>833516</t>
  </si>
  <si>
    <t>833517</t>
  </si>
  <si>
    <t>833518</t>
  </si>
  <si>
    <t>833519</t>
  </si>
  <si>
    <t>83352</t>
  </si>
  <si>
    <t>833520</t>
  </si>
  <si>
    <t>833521</t>
  </si>
  <si>
    <t>83353</t>
  </si>
  <si>
    <t>83354</t>
  </si>
  <si>
    <t>83355</t>
  </si>
  <si>
    <t>83356</t>
  </si>
  <si>
    <t>83357</t>
  </si>
  <si>
    <t>83358</t>
  </si>
  <si>
    <t>83359</t>
  </si>
  <si>
    <t>83431</t>
  </si>
  <si>
    <t>834310</t>
  </si>
  <si>
    <t>834311</t>
  </si>
  <si>
    <t>834312</t>
  </si>
  <si>
    <t>834313</t>
  </si>
  <si>
    <t>834314</t>
  </si>
  <si>
    <t>834315</t>
  </si>
  <si>
    <t>834316</t>
  </si>
  <si>
    <t>834317</t>
  </si>
  <si>
    <t>834318</t>
  </si>
  <si>
    <t>834319</t>
  </si>
  <si>
    <t>83432</t>
  </si>
  <si>
    <t>834320</t>
  </si>
  <si>
    <t>834321</t>
  </si>
  <si>
    <t>83433</t>
  </si>
  <si>
    <t>83434</t>
  </si>
  <si>
    <t>83435</t>
  </si>
  <si>
    <t>83436</t>
  </si>
  <si>
    <t>83437</t>
  </si>
  <si>
    <t>83438</t>
  </si>
  <si>
    <t>83439</t>
  </si>
  <si>
    <t>83441</t>
  </si>
  <si>
    <t>834410</t>
  </si>
  <si>
    <t>834411</t>
  </si>
  <si>
    <t>834412</t>
  </si>
  <si>
    <t>834413</t>
  </si>
  <si>
    <t>834414</t>
  </si>
  <si>
    <t>834415</t>
  </si>
  <si>
    <t>834416</t>
  </si>
  <si>
    <t>834417</t>
  </si>
  <si>
    <t>834418</t>
  </si>
  <si>
    <t>834419</t>
  </si>
  <si>
    <t>83442</t>
  </si>
  <si>
    <t>834420</t>
  </si>
  <si>
    <t>834421</t>
  </si>
  <si>
    <t>83443</t>
  </si>
  <si>
    <t>83444</t>
  </si>
  <si>
    <t>83445</t>
  </si>
  <si>
    <t>83446</t>
  </si>
  <si>
    <t>83447</t>
  </si>
  <si>
    <t>83448</t>
  </si>
  <si>
    <t>83449</t>
  </si>
  <si>
    <t>83451</t>
  </si>
  <si>
    <t>834510</t>
  </si>
  <si>
    <t>834511</t>
  </si>
  <si>
    <t>834512</t>
  </si>
  <si>
    <t>834513</t>
  </si>
  <si>
    <t>834514</t>
  </si>
  <si>
    <t>834515</t>
  </si>
  <si>
    <t>834516</t>
  </si>
  <si>
    <t>834517</t>
  </si>
  <si>
    <t>834518</t>
  </si>
  <si>
    <t>834519</t>
  </si>
  <si>
    <t>83452</t>
  </si>
  <si>
    <t>834520</t>
  </si>
  <si>
    <t>834521</t>
  </si>
  <si>
    <t>83453</t>
  </si>
  <si>
    <t>83454</t>
  </si>
  <si>
    <t>83455</t>
  </si>
  <si>
    <t>83456</t>
  </si>
  <si>
    <t>83457</t>
  </si>
  <si>
    <t>83458</t>
  </si>
  <si>
    <t>83459</t>
  </si>
  <si>
    <t>83531</t>
  </si>
  <si>
    <t>835310</t>
  </si>
  <si>
    <t>835311</t>
  </si>
  <si>
    <t>835312</t>
  </si>
  <si>
    <t>835313</t>
  </si>
  <si>
    <t>835314</t>
  </si>
  <si>
    <t>835315</t>
  </si>
  <si>
    <t>835316</t>
  </si>
  <si>
    <t>835317</t>
  </si>
  <si>
    <t>835318</t>
  </si>
  <si>
    <t>835319</t>
  </si>
  <si>
    <t>83532</t>
  </si>
  <si>
    <t>835320</t>
  </si>
  <si>
    <t>835321</t>
  </si>
  <si>
    <t>83533</t>
  </si>
  <si>
    <t>83534</t>
  </si>
  <si>
    <t>83535</t>
  </si>
  <si>
    <t>83536</t>
  </si>
  <si>
    <t>83537</t>
  </si>
  <si>
    <t>83538</t>
  </si>
  <si>
    <t>83539</t>
  </si>
  <si>
    <t>83541</t>
  </si>
  <si>
    <t>835410</t>
  </si>
  <si>
    <t>835411</t>
  </si>
  <si>
    <t>835412</t>
  </si>
  <si>
    <t>835413</t>
  </si>
  <si>
    <t>835414</t>
  </si>
  <si>
    <t>835415</t>
  </si>
  <si>
    <t>835416</t>
  </si>
  <si>
    <t>835417</t>
  </si>
  <si>
    <t>835418</t>
  </si>
  <si>
    <t>835419</t>
  </si>
  <si>
    <t>83542</t>
  </si>
  <si>
    <t>835420</t>
  </si>
  <si>
    <t>835421</t>
  </si>
  <si>
    <t>83543</t>
  </si>
  <si>
    <t>83544</t>
  </si>
  <si>
    <t>83545</t>
  </si>
  <si>
    <t>83546</t>
  </si>
  <si>
    <t>83547</t>
  </si>
  <si>
    <t>83548</t>
  </si>
  <si>
    <t>83549</t>
  </si>
  <si>
    <t>83551</t>
  </si>
  <si>
    <t>835510</t>
  </si>
  <si>
    <t>835511</t>
  </si>
  <si>
    <t>835512</t>
  </si>
  <si>
    <t>835513</t>
  </si>
  <si>
    <t>835514</t>
  </si>
  <si>
    <t>835515</t>
  </si>
  <si>
    <t>835516</t>
  </si>
  <si>
    <t>835517</t>
  </si>
  <si>
    <t>835518</t>
  </si>
  <si>
    <t>835519</t>
  </si>
  <si>
    <t>83552</t>
  </si>
  <si>
    <t>835520</t>
  </si>
  <si>
    <t>835521</t>
  </si>
  <si>
    <t>83553</t>
  </si>
  <si>
    <t>83554</t>
  </si>
  <si>
    <t>83555</t>
  </si>
  <si>
    <t>83556</t>
  </si>
  <si>
    <t>83557</t>
  </si>
  <si>
    <t>83558</t>
  </si>
  <si>
    <t>83559</t>
  </si>
  <si>
    <t>84331</t>
  </si>
  <si>
    <t>843310</t>
  </si>
  <si>
    <t>843311</t>
  </si>
  <si>
    <t>843312</t>
  </si>
  <si>
    <t>843313</t>
  </si>
  <si>
    <t>843314</t>
  </si>
  <si>
    <t>843315</t>
  </si>
  <si>
    <t>843316</t>
  </si>
  <si>
    <t>843317</t>
  </si>
  <si>
    <t>843318</t>
  </si>
  <si>
    <t>843319</t>
  </si>
  <si>
    <t>84332</t>
  </si>
  <si>
    <t>843320</t>
  </si>
  <si>
    <t>843321</t>
  </si>
  <si>
    <t>84333</t>
  </si>
  <si>
    <t>84334</t>
  </si>
  <si>
    <t>84335</t>
  </si>
  <si>
    <t>84336</t>
  </si>
  <si>
    <t>84337</t>
  </si>
  <si>
    <t>84338</t>
  </si>
  <si>
    <t>84339</t>
  </si>
  <si>
    <t>84341</t>
  </si>
  <si>
    <t>843410</t>
  </si>
  <si>
    <t>843411</t>
  </si>
  <si>
    <t>843412</t>
  </si>
  <si>
    <t>843413</t>
  </si>
  <si>
    <t>843414</t>
  </si>
  <si>
    <t>843415</t>
  </si>
  <si>
    <t>843416</t>
  </si>
  <si>
    <t>843417</t>
  </si>
  <si>
    <t>843418</t>
  </si>
  <si>
    <t>843419</t>
  </si>
  <si>
    <t>84342</t>
  </si>
  <si>
    <t>843420</t>
  </si>
  <si>
    <t>843421</t>
  </si>
  <si>
    <t>84343</t>
  </si>
  <si>
    <t>84344</t>
  </si>
  <si>
    <t>84345</t>
  </si>
  <si>
    <t>84346</t>
  </si>
  <si>
    <t>84347</t>
  </si>
  <si>
    <t>84348</t>
  </si>
  <si>
    <t>84349</t>
  </si>
  <si>
    <t>84351</t>
  </si>
  <si>
    <t>843510</t>
  </si>
  <si>
    <t>843511</t>
  </si>
  <si>
    <t>843512</t>
  </si>
  <si>
    <t>843513</t>
  </si>
  <si>
    <t>843514</t>
  </si>
  <si>
    <t>843515</t>
  </si>
  <si>
    <t>843516</t>
  </si>
  <si>
    <t>843517</t>
  </si>
  <si>
    <t>843518</t>
  </si>
  <si>
    <t>843519</t>
  </si>
  <si>
    <t>84352</t>
  </si>
  <si>
    <t>843520</t>
  </si>
  <si>
    <t>843521</t>
  </si>
  <si>
    <t>84353</t>
  </si>
  <si>
    <t>84354</t>
  </si>
  <si>
    <t>84355</t>
  </si>
  <si>
    <t>84356</t>
  </si>
  <si>
    <t>84357</t>
  </si>
  <si>
    <t>84358</t>
  </si>
  <si>
    <t>84359</t>
  </si>
  <si>
    <t>84431</t>
  </si>
  <si>
    <t>844310</t>
  </si>
  <si>
    <t>844311</t>
  </si>
  <si>
    <t>844312</t>
  </si>
  <si>
    <t>844313</t>
  </si>
  <si>
    <t>844314</t>
  </si>
  <si>
    <t>844315</t>
  </si>
  <si>
    <t>844316</t>
  </si>
  <si>
    <t>844317</t>
  </si>
  <si>
    <t>844318</t>
  </si>
  <si>
    <t>844319</t>
  </si>
  <si>
    <t>84432</t>
  </si>
  <si>
    <t>844320</t>
  </si>
  <si>
    <t>844321</t>
  </si>
  <si>
    <t>84433</t>
  </si>
  <si>
    <t>84434</t>
  </si>
  <si>
    <t>84435</t>
  </si>
  <si>
    <t>84436</t>
  </si>
  <si>
    <t>84437</t>
  </si>
  <si>
    <t>84438</t>
  </si>
  <si>
    <t>84439</t>
  </si>
  <si>
    <t>84441</t>
  </si>
  <si>
    <t>844410</t>
  </si>
  <si>
    <t>844411</t>
  </si>
  <si>
    <t>844412</t>
  </si>
  <si>
    <t>844413</t>
  </si>
  <si>
    <t>844414</t>
  </si>
  <si>
    <t>844415</t>
  </si>
  <si>
    <t>844416</t>
  </si>
  <si>
    <t>844417</t>
  </si>
  <si>
    <t>844418</t>
  </si>
  <si>
    <t>844419</t>
  </si>
  <si>
    <t>84442</t>
  </si>
  <si>
    <t>844420</t>
  </si>
  <si>
    <t>844421</t>
  </si>
  <si>
    <t>84443</t>
  </si>
  <si>
    <t>84444</t>
  </si>
  <si>
    <t>84445</t>
  </si>
  <si>
    <t>84446</t>
  </si>
  <si>
    <t>84447</t>
  </si>
  <si>
    <t>84448</t>
  </si>
  <si>
    <t>84449</t>
  </si>
  <si>
    <t>84451</t>
  </si>
  <si>
    <t>844510</t>
  </si>
  <si>
    <t>844511</t>
  </si>
  <si>
    <t>844512</t>
  </si>
  <si>
    <t>844513</t>
  </si>
  <si>
    <t>844514</t>
  </si>
  <si>
    <t>844515</t>
  </si>
  <si>
    <t>844516</t>
  </si>
  <si>
    <t>844517</t>
  </si>
  <si>
    <t>844518</t>
  </si>
  <si>
    <t>844519</t>
  </si>
  <si>
    <t>84452</t>
  </si>
  <si>
    <t>844520</t>
  </si>
  <si>
    <t>844521</t>
  </si>
  <si>
    <t>84453</t>
  </si>
  <si>
    <t>84454</t>
  </si>
  <si>
    <t>84455</t>
  </si>
  <si>
    <t>84456</t>
  </si>
  <si>
    <t>84457</t>
  </si>
  <si>
    <t>84458</t>
  </si>
  <si>
    <t>84459</t>
  </si>
  <si>
    <t>84531</t>
  </si>
  <si>
    <t>845310</t>
  </si>
  <si>
    <t>845311</t>
  </si>
  <si>
    <t>845312</t>
  </si>
  <si>
    <t>845313</t>
  </si>
  <si>
    <t>845314</t>
  </si>
  <si>
    <t>845315</t>
  </si>
  <si>
    <t>845316</t>
  </si>
  <si>
    <t>845317</t>
  </si>
  <si>
    <t>845318</t>
  </si>
  <si>
    <t>845319</t>
  </si>
  <si>
    <t>84532</t>
  </si>
  <si>
    <t>845320</t>
  </si>
  <si>
    <t>845321</t>
  </si>
  <si>
    <t>84533</t>
  </si>
  <si>
    <t>84534</t>
  </si>
  <si>
    <t>84535</t>
  </si>
  <si>
    <t>84536</t>
  </si>
  <si>
    <t>84537</t>
  </si>
  <si>
    <t>84538</t>
  </si>
  <si>
    <t>84539</t>
  </si>
  <si>
    <t>84541</t>
  </si>
  <si>
    <t>845410</t>
  </si>
  <si>
    <t>845411</t>
  </si>
  <si>
    <t>845412</t>
  </si>
  <si>
    <t>845413</t>
  </si>
  <si>
    <t>845414</t>
  </si>
  <si>
    <t>845415</t>
  </si>
  <si>
    <t>845416</t>
  </si>
  <si>
    <t>845417</t>
  </si>
  <si>
    <t>845418</t>
  </si>
  <si>
    <t>845419</t>
  </si>
  <si>
    <t>84542</t>
  </si>
  <si>
    <t>845420</t>
  </si>
  <si>
    <t>845421</t>
  </si>
  <si>
    <t>84543</t>
  </si>
  <si>
    <t>84544</t>
  </si>
  <si>
    <t>84545</t>
  </si>
  <si>
    <t>84546</t>
  </si>
  <si>
    <t>84547</t>
  </si>
  <si>
    <t>84548</t>
  </si>
  <si>
    <t>84549</t>
  </si>
  <si>
    <t>84551</t>
  </si>
  <si>
    <t>845510</t>
  </si>
  <si>
    <t>845511</t>
  </si>
  <si>
    <t>845512</t>
  </si>
  <si>
    <t>845513</t>
  </si>
  <si>
    <t>845514</t>
  </si>
  <si>
    <t>845515</t>
  </si>
  <si>
    <t>845516</t>
  </si>
  <si>
    <t>845517</t>
  </si>
  <si>
    <t>845518</t>
  </si>
  <si>
    <t>845519</t>
  </si>
  <si>
    <t>84552</t>
  </si>
  <si>
    <t>845520</t>
  </si>
  <si>
    <t>845521</t>
  </si>
  <si>
    <t>84553</t>
  </si>
  <si>
    <t>84554</t>
  </si>
  <si>
    <t>84555</t>
  </si>
  <si>
    <t>84556</t>
  </si>
  <si>
    <t>84557</t>
  </si>
  <si>
    <t>84558</t>
  </si>
  <si>
    <t>84559</t>
  </si>
  <si>
    <t>91331</t>
  </si>
  <si>
    <t>913310</t>
  </si>
  <si>
    <t>913311</t>
  </si>
  <si>
    <t>913312</t>
  </si>
  <si>
    <t>913313</t>
  </si>
  <si>
    <t>913314</t>
  </si>
  <si>
    <t>913315</t>
  </si>
  <si>
    <t>913316</t>
  </si>
  <si>
    <t>913317</t>
  </si>
  <si>
    <t>913318</t>
  </si>
  <si>
    <t>913319</t>
  </si>
  <si>
    <t>91332</t>
  </si>
  <si>
    <t>913320</t>
  </si>
  <si>
    <t>913321</t>
  </si>
  <si>
    <t>91333</t>
  </si>
  <si>
    <t>91334</t>
  </si>
  <si>
    <t>91335</t>
  </si>
  <si>
    <t>91336</t>
  </si>
  <si>
    <t>91337</t>
  </si>
  <si>
    <t>91338</t>
  </si>
  <si>
    <t>91339</t>
  </si>
  <si>
    <t>91341</t>
  </si>
  <si>
    <t>913410</t>
  </si>
  <si>
    <t>913411</t>
  </si>
  <si>
    <t>913412</t>
  </si>
  <si>
    <t>913413</t>
  </si>
  <si>
    <t>913414</t>
  </si>
  <si>
    <t>913415</t>
  </si>
  <si>
    <t>913416</t>
  </si>
  <si>
    <t>913417</t>
  </si>
  <si>
    <t>913418</t>
  </si>
  <si>
    <t>913419</t>
  </si>
  <si>
    <t>91342</t>
  </si>
  <si>
    <t>913420</t>
  </si>
  <si>
    <t>913421</t>
  </si>
  <si>
    <t>91343</t>
  </si>
  <si>
    <t>91344</t>
  </si>
  <si>
    <t>91345</t>
  </si>
  <si>
    <t>91346</t>
  </si>
  <si>
    <t>91347</t>
  </si>
  <si>
    <t>91348</t>
  </si>
  <si>
    <t>91349</t>
  </si>
  <si>
    <t>91351</t>
  </si>
  <si>
    <t>913510</t>
  </si>
  <si>
    <t>913511</t>
  </si>
  <si>
    <t>913512</t>
  </si>
  <si>
    <t>913513</t>
  </si>
  <si>
    <t>913514</t>
  </si>
  <si>
    <t>913515</t>
  </si>
  <si>
    <t>913516</t>
  </si>
  <si>
    <t>913517</t>
  </si>
  <si>
    <t>913518</t>
  </si>
  <si>
    <t>913519</t>
  </si>
  <si>
    <t>91352</t>
  </si>
  <si>
    <t>913520</t>
  </si>
  <si>
    <t>913521</t>
  </si>
  <si>
    <t>91353</t>
  </si>
  <si>
    <t>91354</t>
  </si>
  <si>
    <t>91355</t>
  </si>
  <si>
    <t>91356</t>
  </si>
  <si>
    <t>91357</t>
  </si>
  <si>
    <t>91358</t>
  </si>
  <si>
    <t>91359</t>
  </si>
  <si>
    <t>91361</t>
  </si>
  <si>
    <t>913610</t>
  </si>
  <si>
    <t>913611</t>
  </si>
  <si>
    <t>913612</t>
  </si>
  <si>
    <t>913613</t>
  </si>
  <si>
    <t>913614</t>
  </si>
  <si>
    <t>913615</t>
  </si>
  <si>
    <t>913616</t>
  </si>
  <si>
    <t>913617</t>
  </si>
  <si>
    <t>913618</t>
  </si>
  <si>
    <t>913619</t>
  </si>
  <si>
    <t>91362</t>
  </si>
  <si>
    <t>913620</t>
  </si>
  <si>
    <t>913621</t>
  </si>
  <si>
    <t>91363</t>
  </si>
  <si>
    <t>91364</t>
  </si>
  <si>
    <t>91365</t>
  </si>
  <si>
    <t>91366</t>
  </si>
  <si>
    <t>91367</t>
  </si>
  <si>
    <t>91368</t>
  </si>
  <si>
    <t>91369</t>
  </si>
  <si>
    <t>91431</t>
  </si>
  <si>
    <t>914310</t>
  </si>
  <si>
    <t>914311</t>
  </si>
  <si>
    <t>914312</t>
  </si>
  <si>
    <t>914313</t>
  </si>
  <si>
    <t>914314</t>
  </si>
  <si>
    <t>914315</t>
  </si>
  <si>
    <t>914316</t>
  </si>
  <si>
    <t>914317</t>
  </si>
  <si>
    <t>914318</t>
  </si>
  <si>
    <t>914319</t>
  </si>
  <si>
    <t>91432</t>
  </si>
  <si>
    <t>914320</t>
  </si>
  <si>
    <t>914321</t>
  </si>
  <si>
    <t>91433</t>
  </si>
  <si>
    <t>91434</t>
  </si>
  <si>
    <t>91435</t>
  </si>
  <si>
    <t>91436</t>
  </si>
  <si>
    <t>91437</t>
  </si>
  <si>
    <t>91438</t>
  </si>
  <si>
    <t>91439</t>
  </si>
  <si>
    <t>91441</t>
  </si>
  <si>
    <t>914410</t>
  </si>
  <si>
    <t>914411</t>
  </si>
  <si>
    <t>914412</t>
  </si>
  <si>
    <t>914413</t>
  </si>
  <si>
    <t>914414</t>
  </si>
  <si>
    <t>914415</t>
  </si>
  <si>
    <t>914416</t>
  </si>
  <si>
    <t>914417</t>
  </si>
  <si>
    <t>914418</t>
  </si>
  <si>
    <t>914419</t>
  </si>
  <si>
    <t>91442</t>
  </si>
  <si>
    <t>914420</t>
  </si>
  <si>
    <t>914421</t>
  </si>
  <si>
    <t>91443</t>
  </si>
  <si>
    <t>91444</t>
  </si>
  <si>
    <t>91445</t>
  </si>
  <si>
    <t>91446</t>
  </si>
  <si>
    <t>91447</t>
  </si>
  <si>
    <t>91448</t>
  </si>
  <si>
    <t>91449</t>
  </si>
  <si>
    <t>91451</t>
  </si>
  <si>
    <t>914510</t>
  </si>
  <si>
    <t>914511</t>
  </si>
  <si>
    <t>914512</t>
  </si>
  <si>
    <t>914513</t>
  </si>
  <si>
    <t>914514</t>
  </si>
  <si>
    <t>914515</t>
  </si>
  <si>
    <t>914516</t>
  </si>
  <si>
    <t>914517</t>
  </si>
  <si>
    <t>914518</t>
  </si>
  <si>
    <t>914519</t>
  </si>
  <si>
    <t>91452</t>
  </si>
  <si>
    <t>914520</t>
  </si>
  <si>
    <t>914521</t>
  </si>
  <si>
    <t>91453</t>
  </si>
  <si>
    <t>91454</t>
  </si>
  <si>
    <t>91455</t>
  </si>
  <si>
    <t>91456</t>
  </si>
  <si>
    <t>91457</t>
  </si>
  <si>
    <t>91458</t>
  </si>
  <si>
    <t>91459</t>
  </si>
  <si>
    <t>91461</t>
  </si>
  <si>
    <t>914610</t>
  </si>
  <si>
    <t>914611</t>
  </si>
  <si>
    <t>914612</t>
  </si>
  <si>
    <t>914613</t>
  </si>
  <si>
    <t>914614</t>
  </si>
  <si>
    <t>914615</t>
  </si>
  <si>
    <t>914616</t>
  </si>
  <si>
    <t>914617</t>
  </si>
  <si>
    <t>914618</t>
  </si>
  <si>
    <t>914619</t>
  </si>
  <si>
    <t>91462</t>
  </si>
  <si>
    <t>914620</t>
  </si>
  <si>
    <t>914621</t>
  </si>
  <si>
    <t>91463</t>
  </si>
  <si>
    <t>91464</t>
  </si>
  <si>
    <t>91465</t>
  </si>
  <si>
    <t>91466</t>
  </si>
  <si>
    <t>91467</t>
  </si>
  <si>
    <t>91468</t>
  </si>
  <si>
    <t>91469</t>
  </si>
  <si>
    <t>91531</t>
  </si>
  <si>
    <t>915310</t>
  </si>
  <si>
    <t>915311</t>
  </si>
  <si>
    <t>915312</t>
  </si>
  <si>
    <t>915313</t>
  </si>
  <si>
    <t>915314</t>
  </si>
  <si>
    <t>915315</t>
  </si>
  <si>
    <t>915316</t>
  </si>
  <si>
    <t>915317</t>
  </si>
  <si>
    <t>915318</t>
  </si>
  <si>
    <t>915319</t>
  </si>
  <si>
    <t>91532</t>
  </si>
  <si>
    <t>915320</t>
  </si>
  <si>
    <t>915321</t>
  </si>
  <si>
    <t>91533</t>
  </si>
  <si>
    <t>91534</t>
  </si>
  <si>
    <t>91535</t>
  </si>
  <si>
    <t>91536</t>
  </si>
  <si>
    <t>91537</t>
  </si>
  <si>
    <t>91538</t>
  </si>
  <si>
    <t>91539</t>
  </si>
  <si>
    <t>91541</t>
  </si>
  <si>
    <t>915410</t>
  </si>
  <si>
    <t>915411</t>
  </si>
  <si>
    <t>915412</t>
  </si>
  <si>
    <t>915413</t>
  </si>
  <si>
    <t>915414</t>
  </si>
  <si>
    <t>915415</t>
  </si>
  <si>
    <t>915416</t>
  </si>
  <si>
    <t>915417</t>
  </si>
  <si>
    <t>915418</t>
  </si>
  <si>
    <t>915419</t>
  </si>
  <si>
    <t>91542</t>
  </si>
  <si>
    <t>915420</t>
  </si>
  <si>
    <t>915421</t>
  </si>
  <si>
    <t>91543</t>
  </si>
  <si>
    <t>91544</t>
  </si>
  <si>
    <t>91545</t>
  </si>
  <si>
    <t>91546</t>
  </si>
  <si>
    <t>91547</t>
  </si>
  <si>
    <t>91548</t>
  </si>
  <si>
    <t>91549</t>
  </si>
  <si>
    <t>91551</t>
  </si>
  <si>
    <t>915510</t>
  </si>
  <si>
    <t>915511</t>
  </si>
  <si>
    <t>915512</t>
  </si>
  <si>
    <t>915513</t>
  </si>
  <si>
    <t>915514</t>
  </si>
  <si>
    <t>915515</t>
  </si>
  <si>
    <t>915516</t>
  </si>
  <si>
    <t>915517</t>
  </si>
  <si>
    <t>915518</t>
  </si>
  <si>
    <t>915519</t>
  </si>
  <si>
    <t>91552</t>
  </si>
  <si>
    <t>915520</t>
  </si>
  <si>
    <t>915521</t>
  </si>
  <si>
    <t>91553</t>
  </si>
  <si>
    <t>91554</t>
  </si>
  <si>
    <t>91555</t>
  </si>
  <si>
    <t>91556</t>
  </si>
  <si>
    <t>91557</t>
  </si>
  <si>
    <t>91558</t>
  </si>
  <si>
    <t>91559</t>
  </si>
  <si>
    <t>91561</t>
  </si>
  <si>
    <t>915610</t>
  </si>
  <si>
    <t>915611</t>
  </si>
  <si>
    <t>915612</t>
  </si>
  <si>
    <t>915613</t>
  </si>
  <si>
    <t>915614</t>
  </si>
  <si>
    <t>915615</t>
  </si>
  <si>
    <t>915616</t>
  </si>
  <si>
    <t>915617</t>
  </si>
  <si>
    <t>915618</t>
  </si>
  <si>
    <t>915619</t>
  </si>
  <si>
    <t>91562</t>
  </si>
  <si>
    <t>915620</t>
  </si>
  <si>
    <t>915621</t>
  </si>
  <si>
    <t>91563</t>
  </si>
  <si>
    <t>91564</t>
  </si>
  <si>
    <t>91565</t>
  </si>
  <si>
    <t>91566</t>
  </si>
  <si>
    <t>91567</t>
  </si>
  <si>
    <t>91568</t>
  </si>
  <si>
    <t>91569</t>
  </si>
  <si>
    <t>92331</t>
  </si>
  <si>
    <t>923310</t>
  </si>
  <si>
    <t>923311</t>
  </si>
  <si>
    <t>923312</t>
  </si>
  <si>
    <t>923313</t>
  </si>
  <si>
    <t>923314</t>
  </si>
  <si>
    <t>923315</t>
  </si>
  <si>
    <t>923316</t>
  </si>
  <si>
    <t>923317</t>
  </si>
  <si>
    <t>923318</t>
  </si>
  <si>
    <t>923319</t>
  </si>
  <si>
    <t>92332</t>
  </si>
  <si>
    <t>923320</t>
  </si>
  <si>
    <t>923321</t>
  </si>
  <si>
    <t>92333</t>
  </si>
  <si>
    <t>92334</t>
  </si>
  <si>
    <t>92335</t>
  </si>
  <si>
    <t>92336</t>
  </si>
  <si>
    <t>92337</t>
  </si>
  <si>
    <t>92338</t>
  </si>
  <si>
    <t>92339</t>
  </si>
  <si>
    <t>92341</t>
  </si>
  <si>
    <t>923410</t>
  </si>
  <si>
    <t>923411</t>
  </si>
  <si>
    <t>923412</t>
  </si>
  <si>
    <t>923413</t>
  </si>
  <si>
    <t>923414</t>
  </si>
  <si>
    <t>923415</t>
  </si>
  <si>
    <t>923416</t>
  </si>
  <si>
    <t>923417</t>
  </si>
  <si>
    <t>923418</t>
  </si>
  <si>
    <t>923419</t>
  </si>
  <si>
    <t>92342</t>
  </si>
  <si>
    <t>923420</t>
  </si>
  <si>
    <t>923421</t>
  </si>
  <si>
    <t>92343</t>
  </si>
  <si>
    <t>92344</t>
  </si>
  <si>
    <t>92345</t>
  </si>
  <si>
    <t>92346</t>
  </si>
  <si>
    <t>92347</t>
  </si>
  <si>
    <t>92348</t>
  </si>
  <si>
    <t>92349</t>
  </si>
  <si>
    <t>92351</t>
  </si>
  <si>
    <t>923510</t>
  </si>
  <si>
    <t>923511</t>
  </si>
  <si>
    <t>923512</t>
  </si>
  <si>
    <t>923513</t>
  </si>
  <si>
    <t>923514</t>
  </si>
  <si>
    <t>923515</t>
  </si>
  <si>
    <t>923516</t>
  </si>
  <si>
    <t>923517</t>
  </si>
  <si>
    <t>923518</t>
  </si>
  <si>
    <t>923519</t>
  </si>
  <si>
    <t>92352</t>
  </si>
  <si>
    <t>923520</t>
  </si>
  <si>
    <t>923521</t>
  </si>
  <si>
    <t>92353</t>
  </si>
  <si>
    <t>92354</t>
  </si>
  <si>
    <t>92355</t>
  </si>
  <si>
    <t>92356</t>
  </si>
  <si>
    <t>92357</t>
  </si>
  <si>
    <t>92358</t>
  </si>
  <si>
    <t>92359</t>
  </si>
  <si>
    <t>92361</t>
  </si>
  <si>
    <t>923610</t>
  </si>
  <si>
    <t>923611</t>
  </si>
  <si>
    <t>923612</t>
  </si>
  <si>
    <t>923613</t>
  </si>
  <si>
    <t>923614</t>
  </si>
  <si>
    <t>923615</t>
  </si>
  <si>
    <t>923616</t>
  </si>
  <si>
    <t>923617</t>
  </si>
  <si>
    <t>923618</t>
  </si>
  <si>
    <t>923619</t>
  </si>
  <si>
    <t>92362</t>
  </si>
  <si>
    <t>923620</t>
  </si>
  <si>
    <t>923621</t>
  </si>
  <si>
    <t>92363</t>
  </si>
  <si>
    <t>92364</t>
  </si>
  <si>
    <t>92365</t>
  </si>
  <si>
    <t>92366</t>
  </si>
  <si>
    <t>92367</t>
  </si>
  <si>
    <t>92368</t>
  </si>
  <si>
    <t>92369</t>
  </si>
  <si>
    <t>92431</t>
  </si>
  <si>
    <t>924310</t>
  </si>
  <si>
    <t>924311</t>
  </si>
  <si>
    <t>924312</t>
  </si>
  <si>
    <t>924313</t>
  </si>
  <si>
    <t>924314</t>
  </si>
  <si>
    <t>924315</t>
  </si>
  <si>
    <t>924316</t>
  </si>
  <si>
    <t>924317</t>
  </si>
  <si>
    <t>924318</t>
  </si>
  <si>
    <t>924319</t>
  </si>
  <si>
    <t>92432</t>
  </si>
  <si>
    <t>924320</t>
  </si>
  <si>
    <t>924321</t>
  </si>
  <si>
    <t>92433</t>
  </si>
  <si>
    <t>92434</t>
  </si>
  <si>
    <t>92435</t>
  </si>
  <si>
    <t>92436</t>
  </si>
  <si>
    <t>92437</t>
  </si>
  <si>
    <t>92438</t>
  </si>
  <si>
    <t>92439</t>
  </si>
  <si>
    <t>92441</t>
  </si>
  <si>
    <t>924410</t>
  </si>
  <si>
    <t>924411</t>
  </si>
  <si>
    <t>924412</t>
  </si>
  <si>
    <t>924413</t>
  </si>
  <si>
    <t>924414</t>
  </si>
  <si>
    <t>924415</t>
  </si>
  <si>
    <t>924416</t>
  </si>
  <si>
    <t>924417</t>
  </si>
  <si>
    <t>924418</t>
  </si>
  <si>
    <t>924419</t>
  </si>
  <si>
    <t>92442</t>
  </si>
  <si>
    <t>924420</t>
  </si>
  <si>
    <t>924421</t>
  </si>
  <si>
    <t>92443</t>
  </si>
  <si>
    <t>92444</t>
  </si>
  <si>
    <t>92445</t>
  </si>
  <si>
    <t>92446</t>
  </si>
  <si>
    <t>92447</t>
  </si>
  <si>
    <t>92448</t>
  </si>
  <si>
    <t>92449</t>
  </si>
  <si>
    <t>92451</t>
  </si>
  <si>
    <t>924510</t>
  </si>
  <si>
    <t>924511</t>
  </si>
  <si>
    <t>924512</t>
  </si>
  <si>
    <t>924513</t>
  </si>
  <si>
    <t>924514</t>
  </si>
  <si>
    <t>924515</t>
  </si>
  <si>
    <t>924516</t>
  </si>
  <si>
    <t>924517</t>
  </si>
  <si>
    <t>924518</t>
  </si>
  <si>
    <t>924519</t>
  </si>
  <si>
    <t>92452</t>
  </si>
  <si>
    <t>924520</t>
  </si>
  <si>
    <t>924521</t>
  </si>
  <si>
    <t>92453</t>
  </si>
  <si>
    <t>92454</t>
  </si>
  <si>
    <t>92455</t>
  </si>
  <si>
    <t>92456</t>
  </si>
  <si>
    <t>92457</t>
  </si>
  <si>
    <t>92458</t>
  </si>
  <si>
    <t>92459</t>
  </si>
  <si>
    <t>92461</t>
  </si>
  <si>
    <t>924610</t>
  </si>
  <si>
    <t>924611</t>
  </si>
  <si>
    <t>924612</t>
  </si>
  <si>
    <t>924613</t>
  </si>
  <si>
    <t>924614</t>
  </si>
  <si>
    <t>924615</t>
  </si>
  <si>
    <t>924616</t>
  </si>
  <si>
    <t>924617</t>
  </si>
  <si>
    <t>924618</t>
  </si>
  <si>
    <t>924619</t>
  </si>
  <si>
    <t>92462</t>
  </si>
  <si>
    <t>924620</t>
  </si>
  <si>
    <t>924621</t>
  </si>
  <si>
    <t>92463</t>
  </si>
  <si>
    <t>92464</t>
  </si>
  <si>
    <t>92465</t>
  </si>
  <si>
    <t>92466</t>
  </si>
  <si>
    <t>92467</t>
  </si>
  <si>
    <t>92468</t>
  </si>
  <si>
    <t>92469</t>
  </si>
  <si>
    <t>92531</t>
  </si>
  <si>
    <t>925310</t>
  </si>
  <si>
    <t>925311</t>
  </si>
  <si>
    <t>925312</t>
  </si>
  <si>
    <t>925313</t>
  </si>
  <si>
    <t>925314</t>
  </si>
  <si>
    <t>925315</t>
  </si>
  <si>
    <t>925316</t>
  </si>
  <si>
    <t>925317</t>
  </si>
  <si>
    <t>925318</t>
  </si>
  <si>
    <t>925319</t>
  </si>
  <si>
    <t>92532</t>
  </si>
  <si>
    <t>925320</t>
  </si>
  <si>
    <t>925321</t>
  </si>
  <si>
    <t>92533</t>
  </si>
  <si>
    <t>92534</t>
  </si>
  <si>
    <t>92535</t>
  </si>
  <si>
    <t>92536</t>
  </si>
  <si>
    <t>92537</t>
  </si>
  <si>
    <t>92538</t>
  </si>
  <si>
    <t>92539</t>
  </si>
  <si>
    <t>92541</t>
  </si>
  <si>
    <t>925410</t>
  </si>
  <si>
    <t>925411</t>
  </si>
  <si>
    <t>925412</t>
  </si>
  <si>
    <t>925413</t>
  </si>
  <si>
    <t>925414</t>
  </si>
  <si>
    <t>925415</t>
  </si>
  <si>
    <t>925416</t>
  </si>
  <si>
    <t>925417</t>
  </si>
  <si>
    <t>925418</t>
  </si>
  <si>
    <t>925419</t>
  </si>
  <si>
    <t>92542</t>
  </si>
  <si>
    <t>925420</t>
  </si>
  <si>
    <t>925421</t>
  </si>
  <si>
    <t>92543</t>
  </si>
  <si>
    <t>92544</t>
  </si>
  <si>
    <t>92545</t>
  </si>
  <si>
    <t>92546</t>
  </si>
  <si>
    <t>92547</t>
  </si>
  <si>
    <t>92548</t>
  </si>
  <si>
    <t>92549</t>
  </si>
  <si>
    <t>92551</t>
  </si>
  <si>
    <t>925510</t>
  </si>
  <si>
    <t>925511</t>
  </si>
  <si>
    <t>925512</t>
  </si>
  <si>
    <t>925513</t>
  </si>
  <si>
    <t>925514</t>
  </si>
  <si>
    <t>925515</t>
  </si>
  <si>
    <t>925516</t>
  </si>
  <si>
    <t>925517</t>
  </si>
  <si>
    <t>925518</t>
  </si>
  <si>
    <t>925519</t>
  </si>
  <si>
    <t>92552</t>
  </si>
  <si>
    <t>925520</t>
  </si>
  <si>
    <t>925521</t>
  </si>
  <si>
    <t>92553</t>
  </si>
  <si>
    <t>92554</t>
  </si>
  <si>
    <t>92555</t>
  </si>
  <si>
    <t>92556</t>
  </si>
  <si>
    <t>92557</t>
  </si>
  <si>
    <t>92558</t>
  </si>
  <si>
    <t>92559</t>
  </si>
  <si>
    <t>92561</t>
  </si>
  <si>
    <t>925610</t>
  </si>
  <si>
    <t>925611</t>
  </si>
  <si>
    <t>925612</t>
  </si>
  <si>
    <t>925613</t>
  </si>
  <si>
    <t>925614</t>
  </si>
  <si>
    <t>925615</t>
  </si>
  <si>
    <t>925616</t>
  </si>
  <si>
    <t>925617</t>
  </si>
  <si>
    <t>925618</t>
  </si>
  <si>
    <t>925619</t>
  </si>
  <si>
    <t>92562</t>
  </si>
  <si>
    <t>925620</t>
  </si>
  <si>
    <t>925621</t>
  </si>
  <si>
    <t>92563</t>
  </si>
  <si>
    <t>92564</t>
  </si>
  <si>
    <t>92565</t>
  </si>
  <si>
    <t>92566</t>
  </si>
  <si>
    <t>92567</t>
  </si>
  <si>
    <t>92568</t>
  </si>
  <si>
    <t>92569</t>
  </si>
  <si>
    <t>93331</t>
  </si>
  <si>
    <t>933310</t>
  </si>
  <si>
    <t>933311</t>
  </si>
  <si>
    <t>933312</t>
  </si>
  <si>
    <t>933313</t>
  </si>
  <si>
    <t>933314</t>
  </si>
  <si>
    <t>933315</t>
  </si>
  <si>
    <t>933316</t>
  </si>
  <si>
    <t>933317</t>
  </si>
  <si>
    <t>933318</t>
  </si>
  <si>
    <t>933319</t>
  </si>
  <si>
    <t>93332</t>
  </si>
  <si>
    <t>933320</t>
  </si>
  <si>
    <t>933321</t>
  </si>
  <si>
    <t>93333</t>
  </si>
  <si>
    <t>93334</t>
  </si>
  <si>
    <t>93335</t>
  </si>
  <si>
    <t>93336</t>
  </si>
  <si>
    <t>93337</t>
  </si>
  <si>
    <t>93338</t>
  </si>
  <si>
    <t>93339</t>
  </si>
  <si>
    <t>93341</t>
  </si>
  <si>
    <t>933410</t>
  </si>
  <si>
    <t>933411</t>
  </si>
  <si>
    <t>933412</t>
  </si>
  <si>
    <t>933413</t>
  </si>
  <si>
    <t>933414</t>
  </si>
  <si>
    <t>933415</t>
  </si>
  <si>
    <t>933416</t>
  </si>
  <si>
    <t>933417</t>
  </si>
  <si>
    <t>933418</t>
  </si>
  <si>
    <t>933419</t>
  </si>
  <si>
    <t>93342</t>
  </si>
  <si>
    <t>933420</t>
  </si>
  <si>
    <t>933421</t>
  </si>
  <si>
    <t>93343</t>
  </si>
  <si>
    <t>93344</t>
  </si>
  <si>
    <t>93345</t>
  </si>
  <si>
    <t>93346</t>
  </si>
  <si>
    <t>93347</t>
  </si>
  <si>
    <t>93348</t>
  </si>
  <si>
    <t>93349</t>
  </si>
  <si>
    <t>93351</t>
  </si>
  <si>
    <t>933510</t>
  </si>
  <si>
    <t>933511</t>
  </si>
  <si>
    <t>933512</t>
  </si>
  <si>
    <t>933513</t>
  </si>
  <si>
    <t>933514</t>
  </si>
  <si>
    <t>933515</t>
  </si>
  <si>
    <t>933516</t>
  </si>
  <si>
    <t>933517</t>
  </si>
  <si>
    <t>933518</t>
  </si>
  <si>
    <t>933519</t>
  </si>
  <si>
    <t>93352</t>
  </si>
  <si>
    <t>933520</t>
  </si>
  <si>
    <t>933521</t>
  </si>
  <si>
    <t>93353</t>
  </si>
  <si>
    <t>93354</t>
  </si>
  <si>
    <t>93355</t>
  </si>
  <si>
    <t>93356</t>
  </si>
  <si>
    <t>93357</t>
  </si>
  <si>
    <t>93358</t>
  </si>
  <si>
    <t>93359</t>
  </si>
  <si>
    <t>93431</t>
  </si>
  <si>
    <t>934310</t>
  </si>
  <si>
    <t>934311</t>
  </si>
  <si>
    <t>934312</t>
  </si>
  <si>
    <t>934313</t>
  </si>
  <si>
    <t>934314</t>
  </si>
  <si>
    <t>934315</t>
  </si>
  <si>
    <t>934316</t>
  </si>
  <si>
    <t>934317</t>
  </si>
  <si>
    <t>934318</t>
  </si>
  <si>
    <t>934319</t>
  </si>
  <si>
    <t>93432</t>
  </si>
  <si>
    <t>934320</t>
  </si>
  <si>
    <t>934321</t>
  </si>
  <si>
    <t>93433</t>
  </si>
  <si>
    <t>93434</t>
  </si>
  <si>
    <t>93435</t>
  </si>
  <si>
    <t>93436</t>
  </si>
  <si>
    <t>93437</t>
  </si>
  <si>
    <t>93438</t>
  </si>
  <si>
    <t>93439</t>
  </si>
  <si>
    <t>93441</t>
  </si>
  <si>
    <t>934410</t>
  </si>
  <si>
    <t>934411</t>
  </si>
  <si>
    <t>934412</t>
  </si>
  <si>
    <t>934413</t>
  </si>
  <si>
    <t>934414</t>
  </si>
  <si>
    <t>934415</t>
  </si>
  <si>
    <t>934416</t>
  </si>
  <si>
    <t>934417</t>
  </si>
  <si>
    <t>934418</t>
  </si>
  <si>
    <t>934419</t>
  </si>
  <si>
    <t>93442</t>
  </si>
  <si>
    <t>934420</t>
  </si>
  <si>
    <t>934421</t>
  </si>
  <si>
    <t>93443</t>
  </si>
  <si>
    <t>93444</t>
  </si>
  <si>
    <t>93445</t>
  </si>
  <si>
    <t>93446</t>
  </si>
  <si>
    <t>93447</t>
  </si>
  <si>
    <t>93448</t>
  </si>
  <si>
    <t>93449</t>
  </si>
  <si>
    <t>93451</t>
  </si>
  <si>
    <t>934510</t>
  </si>
  <si>
    <t>934511</t>
  </si>
  <si>
    <t>934512</t>
  </si>
  <si>
    <t>934513</t>
  </si>
  <si>
    <t>934514</t>
  </si>
  <si>
    <t>934515</t>
  </si>
  <si>
    <t>934516</t>
  </si>
  <si>
    <t>934517</t>
  </si>
  <si>
    <t>934518</t>
  </si>
  <si>
    <t>934519</t>
  </si>
  <si>
    <t>93452</t>
  </si>
  <si>
    <t>934520</t>
  </si>
  <si>
    <t>934521</t>
  </si>
  <si>
    <t>93453</t>
  </si>
  <si>
    <t>93454</t>
  </si>
  <si>
    <t>93455</t>
  </si>
  <si>
    <t>93456</t>
  </si>
  <si>
    <t>93457</t>
  </si>
  <si>
    <t>93458</t>
  </si>
  <si>
    <t>93459</t>
  </si>
  <si>
    <t>93531</t>
  </si>
  <si>
    <t>935310</t>
  </si>
  <si>
    <t>935311</t>
  </si>
  <si>
    <t>935312</t>
  </si>
  <si>
    <t>935313</t>
  </si>
  <si>
    <t>935314</t>
  </si>
  <si>
    <t>935315</t>
  </si>
  <si>
    <t>935316</t>
  </si>
  <si>
    <t>935317</t>
  </si>
  <si>
    <t>935318</t>
  </si>
  <si>
    <t>935319</t>
  </si>
  <si>
    <t>93532</t>
  </si>
  <si>
    <t>935320</t>
  </si>
  <si>
    <t>935321</t>
  </si>
  <si>
    <t>93533</t>
  </si>
  <si>
    <t>93534</t>
  </si>
  <si>
    <t>93535</t>
  </si>
  <si>
    <t>93536</t>
  </si>
  <si>
    <t>93537</t>
  </si>
  <si>
    <t>93538</t>
  </si>
  <si>
    <t>93539</t>
  </si>
  <si>
    <t>93541</t>
  </si>
  <si>
    <t>935410</t>
  </si>
  <si>
    <t>935411</t>
  </si>
  <si>
    <t>935412</t>
  </si>
  <si>
    <t>935413</t>
  </si>
  <si>
    <t>935414</t>
  </si>
  <si>
    <t>935415</t>
  </si>
  <si>
    <t>935416</t>
  </si>
  <si>
    <t>935417</t>
  </si>
  <si>
    <t>935418</t>
  </si>
  <si>
    <t>935419</t>
  </si>
  <si>
    <t>93542</t>
  </si>
  <si>
    <t>935420</t>
  </si>
  <si>
    <t>935421</t>
  </si>
  <si>
    <t>93543</t>
  </si>
  <si>
    <t>93544</t>
  </si>
  <si>
    <t>93545</t>
  </si>
  <si>
    <t>93546</t>
  </si>
  <si>
    <t>93547</t>
  </si>
  <si>
    <t>93548</t>
  </si>
  <si>
    <t>93549</t>
  </si>
  <si>
    <t>93551</t>
  </si>
  <si>
    <t>935510</t>
  </si>
  <si>
    <t>935511</t>
  </si>
  <si>
    <t>935512</t>
  </si>
  <si>
    <t>935513</t>
  </si>
  <si>
    <t>935514</t>
  </si>
  <si>
    <t>935515</t>
  </si>
  <si>
    <t>935516</t>
  </si>
  <si>
    <t>935517</t>
  </si>
  <si>
    <t>935518</t>
  </si>
  <si>
    <t>935519</t>
  </si>
  <si>
    <t>93552</t>
  </si>
  <si>
    <t>935520</t>
  </si>
  <si>
    <t>935521</t>
  </si>
  <si>
    <t>93553</t>
  </si>
  <si>
    <t>93554</t>
  </si>
  <si>
    <t>93555</t>
  </si>
  <si>
    <t>93556</t>
  </si>
  <si>
    <t>93557</t>
  </si>
  <si>
    <t>93558</t>
  </si>
  <si>
    <t>93559</t>
  </si>
  <si>
    <t>94331</t>
  </si>
  <si>
    <t>943310</t>
  </si>
  <si>
    <t>943311</t>
  </si>
  <si>
    <t>943312</t>
  </si>
  <si>
    <t>943313</t>
  </si>
  <si>
    <t>943314</t>
  </si>
  <si>
    <t>943315</t>
  </si>
  <si>
    <t>943316</t>
  </si>
  <si>
    <t>943317</t>
  </si>
  <si>
    <t>943318</t>
  </si>
  <si>
    <t>943319</t>
  </si>
  <si>
    <t>94332</t>
  </si>
  <si>
    <t>943320</t>
  </si>
  <si>
    <t>943321</t>
  </si>
  <si>
    <t>94333</t>
  </si>
  <si>
    <t>94334</t>
  </si>
  <si>
    <t>94335</t>
  </si>
  <si>
    <t>94336</t>
  </si>
  <si>
    <t>94337</t>
  </si>
  <si>
    <t>94338</t>
  </si>
  <si>
    <t>94339</t>
  </si>
  <si>
    <t>94341</t>
  </si>
  <si>
    <t>943410</t>
  </si>
  <si>
    <t>943411</t>
  </si>
  <si>
    <t>943412</t>
  </si>
  <si>
    <t>943413</t>
  </si>
  <si>
    <t>943414</t>
  </si>
  <si>
    <t>943415</t>
  </si>
  <si>
    <t>943416</t>
  </si>
  <si>
    <t>943417</t>
  </si>
  <si>
    <t>943418</t>
  </si>
  <si>
    <t>943419</t>
  </si>
  <si>
    <t>94342</t>
  </si>
  <si>
    <t>943420</t>
  </si>
  <si>
    <t>943421</t>
  </si>
  <si>
    <t>94343</t>
  </si>
  <si>
    <t>94344</t>
  </si>
  <si>
    <t>94345</t>
  </si>
  <si>
    <t>94346</t>
  </si>
  <si>
    <t>94347</t>
  </si>
  <si>
    <t>94348</t>
  </si>
  <si>
    <t>94349</t>
  </si>
  <si>
    <t>94351</t>
  </si>
  <si>
    <t>943510</t>
  </si>
  <si>
    <t>943511</t>
  </si>
  <si>
    <t>943512</t>
  </si>
  <si>
    <t>943513</t>
  </si>
  <si>
    <t>943514</t>
  </si>
  <si>
    <t>943515</t>
  </si>
  <si>
    <t>943516</t>
  </si>
  <si>
    <t>943517</t>
  </si>
  <si>
    <t>943518</t>
  </si>
  <si>
    <t>943519</t>
  </si>
  <si>
    <t>94352</t>
  </si>
  <si>
    <t>943520</t>
  </si>
  <si>
    <t>943521</t>
  </si>
  <si>
    <t>94353</t>
  </si>
  <si>
    <t>94354</t>
  </si>
  <si>
    <t>94355</t>
  </si>
  <si>
    <t>94356</t>
  </si>
  <si>
    <t>94357</t>
  </si>
  <si>
    <t>94358</t>
  </si>
  <si>
    <t>94359</t>
  </si>
  <si>
    <t>94431</t>
  </si>
  <si>
    <t>944310</t>
  </si>
  <si>
    <t>944311</t>
  </si>
  <si>
    <t>944312</t>
  </si>
  <si>
    <t>944313</t>
  </si>
  <si>
    <t>944314</t>
  </si>
  <si>
    <t>944315</t>
  </si>
  <si>
    <t>944316</t>
  </si>
  <si>
    <t>944317</t>
  </si>
  <si>
    <t>944318</t>
  </si>
  <si>
    <t>944319</t>
  </si>
  <si>
    <t>94432</t>
  </si>
  <si>
    <t>944320</t>
  </si>
  <si>
    <t>944321</t>
  </si>
  <si>
    <t>94433</t>
  </si>
  <si>
    <t>94434</t>
  </si>
  <si>
    <t>94435</t>
  </si>
  <si>
    <t>94436</t>
  </si>
  <si>
    <t>94437</t>
  </si>
  <si>
    <t>94438</t>
  </si>
  <si>
    <t>94439</t>
  </si>
  <si>
    <t>94441</t>
  </si>
  <si>
    <t>944410</t>
  </si>
  <si>
    <t>944411</t>
  </si>
  <si>
    <t>944412</t>
  </si>
  <si>
    <t>944413</t>
  </si>
  <si>
    <t>944414</t>
  </si>
  <si>
    <t>944415</t>
  </si>
  <si>
    <t>944416</t>
  </si>
  <si>
    <t>944417</t>
  </si>
  <si>
    <t>944418</t>
  </si>
  <si>
    <t>944419</t>
  </si>
  <si>
    <t>94442</t>
  </si>
  <si>
    <t>944420</t>
  </si>
  <si>
    <t>944421</t>
  </si>
  <si>
    <t>94443</t>
  </si>
  <si>
    <t>94444</t>
  </si>
  <si>
    <t>94445</t>
  </si>
  <si>
    <t>94446</t>
  </si>
  <si>
    <t>94447</t>
  </si>
  <si>
    <t>94448</t>
  </si>
  <si>
    <t>94449</t>
  </si>
  <si>
    <t>94451</t>
  </si>
  <si>
    <t>944510</t>
  </si>
  <si>
    <t>944511</t>
  </si>
  <si>
    <t>944512</t>
  </si>
  <si>
    <t>944513</t>
  </si>
  <si>
    <t>944514</t>
  </si>
  <si>
    <t>944515</t>
  </si>
  <si>
    <t>944516</t>
  </si>
  <si>
    <t>944517</t>
  </si>
  <si>
    <t>944518</t>
  </si>
  <si>
    <t>944519</t>
  </si>
  <si>
    <t>94452</t>
  </si>
  <si>
    <t>944520</t>
  </si>
  <si>
    <t>944521</t>
  </si>
  <si>
    <t>94453</t>
  </si>
  <si>
    <t>94454</t>
  </si>
  <si>
    <t>94455</t>
  </si>
  <si>
    <t>94456</t>
  </si>
  <si>
    <t>94457</t>
  </si>
  <si>
    <t>94458</t>
  </si>
  <si>
    <t>94459</t>
  </si>
  <si>
    <t>94531</t>
  </si>
  <si>
    <t>945310</t>
  </si>
  <si>
    <t>945311</t>
  </si>
  <si>
    <t>945312</t>
  </si>
  <si>
    <t>945313</t>
  </si>
  <si>
    <t>945314</t>
  </si>
  <si>
    <t>945315</t>
  </si>
  <si>
    <t>945316</t>
  </si>
  <si>
    <t>945317</t>
  </si>
  <si>
    <t>945318</t>
  </si>
  <si>
    <t>945319</t>
  </si>
  <si>
    <t>94532</t>
  </si>
  <si>
    <t>945320</t>
  </si>
  <si>
    <t>945321</t>
  </si>
  <si>
    <t>94533</t>
  </si>
  <si>
    <t>94534</t>
  </si>
  <si>
    <t>94535</t>
  </si>
  <si>
    <t>94536</t>
  </si>
  <si>
    <t>94537</t>
  </si>
  <si>
    <t>94538</t>
  </si>
  <si>
    <t>94539</t>
  </si>
  <si>
    <t>94541</t>
  </si>
  <si>
    <t>945410</t>
  </si>
  <si>
    <t>945411</t>
  </si>
  <si>
    <t>945412</t>
  </si>
  <si>
    <t>945413</t>
  </si>
  <si>
    <t>945414</t>
  </si>
  <si>
    <t>945415</t>
  </si>
  <si>
    <t>945416</t>
  </si>
  <si>
    <t>945417</t>
  </si>
  <si>
    <t>945418</t>
  </si>
  <si>
    <t>945419</t>
  </si>
  <si>
    <t>94542</t>
  </si>
  <si>
    <t>945420</t>
  </si>
  <si>
    <t>945421</t>
  </si>
  <si>
    <t>94543</t>
  </si>
  <si>
    <t>94544</t>
  </si>
  <si>
    <t>94545</t>
  </si>
  <si>
    <t>94546</t>
  </si>
  <si>
    <t>94547</t>
  </si>
  <si>
    <t>94548</t>
  </si>
  <si>
    <t>94549</t>
  </si>
  <si>
    <t>94551</t>
  </si>
  <si>
    <t>945510</t>
  </si>
  <si>
    <t>945511</t>
  </si>
  <si>
    <t>945512</t>
  </si>
  <si>
    <t>945513</t>
  </si>
  <si>
    <t>945514</t>
  </si>
  <si>
    <t>945515</t>
  </si>
  <si>
    <t>945516</t>
  </si>
  <si>
    <t>945517</t>
  </si>
  <si>
    <t>945518</t>
  </si>
  <si>
    <t>945519</t>
  </si>
  <si>
    <t>94552</t>
  </si>
  <si>
    <t>945520</t>
  </si>
  <si>
    <t>945521</t>
  </si>
  <si>
    <t>94553</t>
  </si>
  <si>
    <t>94554</t>
  </si>
  <si>
    <t>94555</t>
  </si>
  <si>
    <t>94556</t>
  </si>
  <si>
    <t>94557</t>
  </si>
  <si>
    <t>94558</t>
  </si>
  <si>
    <t>94559</t>
  </si>
  <si>
    <t>Dep13Q</t>
  </si>
  <si>
    <t>N</t>
  </si>
  <si>
    <t>D</t>
  </si>
  <si>
    <t>Age standardised rate per 100</t>
  </si>
  <si>
    <t>Age standardised rate per 1000</t>
  </si>
  <si>
    <t>Inf</t>
  </si>
  <si>
    <t>1111</t>
  </si>
  <si>
    <t>1112</t>
  </si>
  <si>
    <t>1113</t>
  </si>
  <si>
    <t>1114</t>
  </si>
  <si>
    <t>1115</t>
  </si>
  <si>
    <t>1121</t>
  </si>
  <si>
    <t>1122</t>
  </si>
  <si>
    <t>1123</t>
  </si>
  <si>
    <t>1124</t>
  </si>
  <si>
    <t>1125</t>
  </si>
  <si>
    <t>1131</t>
  </si>
  <si>
    <t>1132</t>
  </si>
  <si>
    <t>1133</t>
  </si>
  <si>
    <t>1134</t>
  </si>
  <si>
    <t>1135</t>
  </si>
  <si>
    <t>1141</t>
  </si>
  <si>
    <t>1142</t>
  </si>
  <si>
    <t>1143</t>
  </si>
  <si>
    <t>1144</t>
  </si>
  <si>
    <t>1145</t>
  </si>
  <si>
    <t>1151</t>
  </si>
  <si>
    <t>1152</t>
  </si>
  <si>
    <t>1153</t>
  </si>
  <si>
    <t>1154</t>
  </si>
  <si>
    <t>1155</t>
  </si>
  <si>
    <t>1161</t>
  </si>
  <si>
    <t>1162</t>
  </si>
  <si>
    <t>1163</t>
  </si>
  <si>
    <t>1164</t>
  </si>
  <si>
    <t>1165</t>
  </si>
  <si>
    <t>1171</t>
  </si>
  <si>
    <t>1172</t>
  </si>
  <si>
    <t>1173</t>
  </si>
  <si>
    <t>1174</t>
  </si>
  <si>
    <t>1175</t>
  </si>
  <si>
    <t>1181</t>
  </si>
  <si>
    <t>1182</t>
  </si>
  <si>
    <t>1183</t>
  </si>
  <si>
    <t>1184</t>
  </si>
  <si>
    <t>1185</t>
  </si>
  <si>
    <t>1191</t>
  </si>
  <si>
    <t>1192</t>
  </si>
  <si>
    <t>1193</t>
  </si>
  <si>
    <t>1194</t>
  </si>
  <si>
    <t>1195</t>
  </si>
  <si>
    <t>2111</t>
  </si>
  <si>
    <t>2112</t>
  </si>
  <si>
    <t>2113</t>
  </si>
  <si>
    <t>2114</t>
  </si>
  <si>
    <t>2115</t>
  </si>
  <si>
    <t>2121</t>
  </si>
  <si>
    <t>2122</t>
  </si>
  <si>
    <t>2123</t>
  </si>
  <si>
    <t>2124</t>
  </si>
  <si>
    <t>2125</t>
  </si>
  <si>
    <t>2131</t>
  </si>
  <si>
    <t>2132</t>
  </si>
  <si>
    <t>2133</t>
  </si>
  <si>
    <t>2134</t>
  </si>
  <si>
    <t>2135</t>
  </si>
  <si>
    <t>2141</t>
  </si>
  <si>
    <t>2142</t>
  </si>
  <si>
    <t>2143</t>
  </si>
  <si>
    <t>2144</t>
  </si>
  <si>
    <t>2145</t>
  </si>
  <si>
    <t>2151</t>
  </si>
  <si>
    <t>2152</t>
  </si>
  <si>
    <t>2153</t>
  </si>
  <si>
    <t>2154</t>
  </si>
  <si>
    <t>2155</t>
  </si>
  <si>
    <t>2161</t>
  </si>
  <si>
    <t>2162</t>
  </si>
  <si>
    <t>2163</t>
  </si>
  <si>
    <t>2164</t>
  </si>
  <si>
    <t>2165</t>
  </si>
  <si>
    <t>2171</t>
  </si>
  <si>
    <t>2172</t>
  </si>
  <si>
    <t>2173</t>
  </si>
  <si>
    <t>2174</t>
  </si>
  <si>
    <t>2175</t>
  </si>
  <si>
    <t>2181</t>
  </si>
  <si>
    <t>2182</t>
  </si>
  <si>
    <t>2183</t>
  </si>
  <si>
    <t>2184</t>
  </si>
  <si>
    <t>2185</t>
  </si>
  <si>
    <t>2191</t>
  </si>
  <si>
    <t>2192</t>
  </si>
  <si>
    <t>2193</t>
  </si>
  <si>
    <t>2194</t>
  </si>
  <si>
    <t>2195</t>
  </si>
  <si>
    <t>22112</t>
  </si>
  <si>
    <t>22113</t>
  </si>
  <si>
    <t>22114</t>
  </si>
  <si>
    <t>22115</t>
  </si>
  <si>
    <t>22122</t>
  </si>
  <si>
    <t>22123</t>
  </si>
  <si>
    <t>22124</t>
  </si>
  <si>
    <t>22125</t>
  </si>
  <si>
    <t>22172</t>
  </si>
  <si>
    <t>22173</t>
  </si>
  <si>
    <t>22174</t>
  </si>
  <si>
    <t>22175</t>
  </si>
  <si>
    <t>22182</t>
  </si>
  <si>
    <t>22183</t>
  </si>
  <si>
    <t>22184</t>
  </si>
  <si>
    <t>22185</t>
  </si>
  <si>
    <t>22192</t>
  </si>
  <si>
    <t>22193</t>
  </si>
  <si>
    <t>22194</t>
  </si>
  <si>
    <t>22195</t>
  </si>
  <si>
    <t>23112</t>
  </si>
  <si>
    <t>23113</t>
  </si>
  <si>
    <t>23114</t>
  </si>
  <si>
    <t>23115</t>
  </si>
  <si>
    <t>23122</t>
  </si>
  <si>
    <t>23123</t>
  </si>
  <si>
    <t>23124</t>
  </si>
  <si>
    <t>23125</t>
  </si>
  <si>
    <t>23162</t>
  </si>
  <si>
    <t>23163</t>
  </si>
  <si>
    <t>23164</t>
  </si>
  <si>
    <t>23165</t>
  </si>
  <si>
    <t>23172</t>
  </si>
  <si>
    <t>23173</t>
  </si>
  <si>
    <t>23174</t>
  </si>
  <si>
    <t>23175</t>
  </si>
  <si>
    <t>23182</t>
  </si>
  <si>
    <t>23183</t>
  </si>
  <si>
    <t>23184</t>
  </si>
  <si>
    <t>23185</t>
  </si>
  <si>
    <t>23192</t>
  </si>
  <si>
    <t>23193</t>
  </si>
  <si>
    <t>23194</t>
  </si>
  <si>
    <t>23195</t>
  </si>
  <si>
    <t>3111</t>
  </si>
  <si>
    <t>3112</t>
  </si>
  <si>
    <t>3113</t>
  </si>
  <si>
    <t>3114</t>
  </si>
  <si>
    <t>3115</t>
  </si>
  <si>
    <t>3121</t>
  </si>
  <si>
    <t>3122</t>
  </si>
  <si>
    <t>3123</t>
  </si>
  <si>
    <t>3124</t>
  </si>
  <si>
    <t>3125</t>
  </si>
  <si>
    <t>3131</t>
  </si>
  <si>
    <t>3132</t>
  </si>
  <si>
    <t>3133</t>
  </si>
  <si>
    <t>3134</t>
  </si>
  <si>
    <t>3135</t>
  </si>
  <si>
    <t>3141</t>
  </si>
  <si>
    <t>3142</t>
  </si>
  <si>
    <t>3143</t>
  </si>
  <si>
    <t>3144</t>
  </si>
  <si>
    <t>3145</t>
  </si>
  <si>
    <t>3151</t>
  </si>
  <si>
    <t>3152</t>
  </si>
  <si>
    <t>3153</t>
  </si>
  <si>
    <t>3154</t>
  </si>
  <si>
    <t>3155</t>
  </si>
  <si>
    <t>3161</t>
  </si>
  <si>
    <t>3162</t>
  </si>
  <si>
    <t>3163</t>
  </si>
  <si>
    <t>3164</t>
  </si>
  <si>
    <t>3165</t>
  </si>
  <si>
    <t>3171</t>
  </si>
  <si>
    <t>3172</t>
  </si>
  <si>
    <t>3173</t>
  </si>
  <si>
    <t>3174</t>
  </si>
  <si>
    <t>3175</t>
  </si>
  <si>
    <t>3182</t>
  </si>
  <si>
    <t>3183</t>
  </si>
  <si>
    <t>3184</t>
  </si>
  <si>
    <t>3185</t>
  </si>
  <si>
    <t>3191</t>
  </si>
  <si>
    <t>3192</t>
  </si>
  <si>
    <t>3193</t>
  </si>
  <si>
    <t>3194</t>
  </si>
  <si>
    <t>3195</t>
  </si>
  <si>
    <t>4111</t>
  </si>
  <si>
    <t>4112</t>
  </si>
  <si>
    <t>4113</t>
  </si>
  <si>
    <t>4114</t>
  </si>
  <si>
    <t>4115</t>
  </si>
  <si>
    <t>4122</t>
  </si>
  <si>
    <t>4123</t>
  </si>
  <si>
    <t>4124</t>
  </si>
  <si>
    <t>4131</t>
  </si>
  <si>
    <t>4132</t>
  </si>
  <si>
    <t>4133</t>
  </si>
  <si>
    <t>4134</t>
  </si>
  <si>
    <t>4135</t>
  </si>
  <si>
    <t>4141</t>
  </si>
  <si>
    <t>4142</t>
  </si>
  <si>
    <t>4143</t>
  </si>
  <si>
    <t>4144</t>
  </si>
  <si>
    <t>4145</t>
  </si>
  <si>
    <t>4151</t>
  </si>
  <si>
    <t>4152</t>
  </si>
  <si>
    <t>4153</t>
  </si>
  <si>
    <t>4154</t>
  </si>
  <si>
    <t>4155</t>
  </si>
  <si>
    <t>4161</t>
  </si>
  <si>
    <t>4162</t>
  </si>
  <si>
    <t>4163</t>
  </si>
  <si>
    <t>4164</t>
  </si>
  <si>
    <t>4165</t>
  </si>
  <si>
    <t>4171</t>
  </si>
  <si>
    <t>4172</t>
  </si>
  <si>
    <t>4173</t>
  </si>
  <si>
    <t>4174</t>
  </si>
  <si>
    <t>4175</t>
  </si>
  <si>
    <t>4181</t>
  </si>
  <si>
    <t>4182</t>
  </si>
  <si>
    <t>4183</t>
  </si>
  <si>
    <t>4184</t>
  </si>
  <si>
    <t>4185</t>
  </si>
  <si>
    <t>4191</t>
  </si>
  <si>
    <t>4192</t>
  </si>
  <si>
    <t>4193</t>
  </si>
  <si>
    <t>4194</t>
  </si>
  <si>
    <t>4195</t>
  </si>
  <si>
    <t>5111</t>
  </si>
  <si>
    <t>5112</t>
  </si>
  <si>
    <t>5113</t>
  </si>
  <si>
    <t>5114</t>
  </si>
  <si>
    <t>5115</t>
  </si>
  <si>
    <t>5121</t>
  </si>
  <si>
    <t>5122</t>
  </si>
  <si>
    <t>5123</t>
  </si>
  <si>
    <t>5124</t>
  </si>
  <si>
    <t>5125</t>
  </si>
  <si>
    <t>5131</t>
  </si>
  <si>
    <t>5132</t>
  </si>
  <si>
    <t>5133</t>
  </si>
  <si>
    <t>5134</t>
  </si>
  <si>
    <t>5135</t>
  </si>
  <si>
    <t>5141</t>
  </si>
  <si>
    <t>5142</t>
  </si>
  <si>
    <t>5143</t>
  </si>
  <si>
    <t>5144</t>
  </si>
  <si>
    <t>5145</t>
  </si>
  <si>
    <t>5151</t>
  </si>
  <si>
    <t>5152</t>
  </si>
  <si>
    <t>5153</t>
  </si>
  <si>
    <t>5154</t>
  </si>
  <si>
    <t>5155</t>
  </si>
  <si>
    <t>5161</t>
  </si>
  <si>
    <t>5162</t>
  </si>
  <si>
    <t>5163</t>
  </si>
  <si>
    <t>5164</t>
  </si>
  <si>
    <t>5165</t>
  </si>
  <si>
    <t>5171</t>
  </si>
  <si>
    <t>5172</t>
  </si>
  <si>
    <t>5173</t>
  </si>
  <si>
    <t>5174</t>
  </si>
  <si>
    <t>5175</t>
  </si>
  <si>
    <t>5181</t>
  </si>
  <si>
    <t>5182</t>
  </si>
  <si>
    <t>5183</t>
  </si>
  <si>
    <t>5184</t>
  </si>
  <si>
    <t>5185</t>
  </si>
  <si>
    <t>5191</t>
  </si>
  <si>
    <t>5192</t>
  </si>
  <si>
    <t>5193</t>
  </si>
  <si>
    <t>5194</t>
  </si>
  <si>
    <t>5195</t>
  </si>
  <si>
    <t>6111</t>
  </si>
  <si>
    <t>6112</t>
  </si>
  <si>
    <t>6113</t>
  </si>
  <si>
    <t>6114</t>
  </si>
  <si>
    <t>6115</t>
  </si>
  <si>
    <t>6121</t>
  </si>
  <si>
    <t>6122</t>
  </si>
  <si>
    <t>6123</t>
  </si>
  <si>
    <t>6124</t>
  </si>
  <si>
    <t>6125</t>
  </si>
  <si>
    <t>6131</t>
  </si>
  <si>
    <t>6132</t>
  </si>
  <si>
    <t>6133</t>
  </si>
  <si>
    <t>6134</t>
  </si>
  <si>
    <t>6135</t>
  </si>
  <si>
    <t>6141</t>
  </si>
  <si>
    <t>6142</t>
  </si>
  <si>
    <t>6143</t>
  </si>
  <si>
    <t>6144</t>
  </si>
  <si>
    <t>6145</t>
  </si>
  <si>
    <t>6151</t>
  </si>
  <si>
    <t>6152</t>
  </si>
  <si>
    <t>6153</t>
  </si>
  <si>
    <t>6154</t>
  </si>
  <si>
    <t>6155</t>
  </si>
  <si>
    <t>6161</t>
  </si>
  <si>
    <t>6162</t>
  </si>
  <si>
    <t>6163</t>
  </si>
  <si>
    <t>6164</t>
  </si>
  <si>
    <t>6165</t>
  </si>
  <si>
    <t>6171</t>
  </si>
  <si>
    <t>6172</t>
  </si>
  <si>
    <t>6173</t>
  </si>
  <si>
    <t>6174</t>
  </si>
  <si>
    <t>6175</t>
  </si>
  <si>
    <t>6181</t>
  </si>
  <si>
    <t>6182</t>
  </si>
  <si>
    <t>6183</t>
  </si>
  <si>
    <t>6184</t>
  </si>
  <si>
    <t>6185</t>
  </si>
  <si>
    <t>6191</t>
  </si>
  <si>
    <t>6192</t>
  </si>
  <si>
    <t>6193</t>
  </si>
  <si>
    <t>6194</t>
  </si>
  <si>
    <t>6195</t>
  </si>
  <si>
    <t>7111</t>
  </si>
  <si>
    <t>7112</t>
  </si>
  <si>
    <t>7113</t>
  </si>
  <si>
    <t>7114</t>
  </si>
  <si>
    <t>7115</t>
  </si>
  <si>
    <t>7121</t>
  </si>
  <si>
    <t>7122</t>
  </si>
  <si>
    <t>7123</t>
  </si>
  <si>
    <t>7124</t>
  </si>
  <si>
    <t>7125</t>
  </si>
  <si>
    <t>7131</t>
  </si>
  <si>
    <t>7132</t>
  </si>
  <si>
    <t>7133</t>
  </si>
  <si>
    <t>7134</t>
  </si>
  <si>
    <t>7135</t>
  </si>
  <si>
    <t>7141</t>
  </si>
  <si>
    <t>7142</t>
  </si>
  <si>
    <t>7143</t>
  </si>
  <si>
    <t>7144</t>
  </si>
  <si>
    <t>7145</t>
  </si>
  <si>
    <t>7151</t>
  </si>
  <si>
    <t>7152</t>
  </si>
  <si>
    <t>7153</t>
  </si>
  <si>
    <t>7154</t>
  </si>
  <si>
    <t>7155</t>
  </si>
  <si>
    <t>7161</t>
  </si>
  <si>
    <t>7162</t>
  </si>
  <si>
    <t>7163</t>
  </si>
  <si>
    <t>7164</t>
  </si>
  <si>
    <t>7165</t>
  </si>
  <si>
    <t>7171</t>
  </si>
  <si>
    <t>7172</t>
  </si>
  <si>
    <t>7173</t>
  </si>
  <si>
    <t>7174</t>
  </si>
  <si>
    <t>7175</t>
  </si>
  <si>
    <t>7181</t>
  </si>
  <si>
    <t>7182</t>
  </si>
  <si>
    <t>7183</t>
  </si>
  <si>
    <t>7184</t>
  </si>
  <si>
    <t>7185</t>
  </si>
  <si>
    <t>7191</t>
  </si>
  <si>
    <t>7192</t>
  </si>
  <si>
    <t>7193</t>
  </si>
  <si>
    <t>7194</t>
  </si>
  <si>
    <t>7195</t>
  </si>
  <si>
    <t>8111</t>
  </si>
  <si>
    <t>8112</t>
  </si>
  <si>
    <t>8113</t>
  </si>
  <si>
    <t>8114</t>
  </si>
  <si>
    <t>8115</t>
  </si>
  <si>
    <t>8121</t>
  </si>
  <si>
    <t>8122</t>
  </si>
  <si>
    <t>8123</t>
  </si>
  <si>
    <t>8124</t>
  </si>
  <si>
    <t>8125</t>
  </si>
  <si>
    <t>8131</t>
  </si>
  <si>
    <t>8132</t>
  </si>
  <si>
    <t>8133</t>
  </si>
  <si>
    <t>8134</t>
  </si>
  <si>
    <t>8135</t>
  </si>
  <si>
    <t>8141</t>
  </si>
  <si>
    <t>8142</t>
  </si>
  <si>
    <t>8143</t>
  </si>
  <si>
    <t>8144</t>
  </si>
  <si>
    <t>8145</t>
  </si>
  <si>
    <t>8151</t>
  </si>
  <si>
    <t>8152</t>
  </si>
  <si>
    <t>8153</t>
  </si>
  <si>
    <t>8154</t>
  </si>
  <si>
    <t>8155</t>
  </si>
  <si>
    <t>8161</t>
  </si>
  <si>
    <t>8162</t>
  </si>
  <si>
    <t>8163</t>
  </si>
  <si>
    <t>8164</t>
  </si>
  <si>
    <t>8165</t>
  </si>
  <si>
    <t>8171</t>
  </si>
  <si>
    <t>8172</t>
  </si>
  <si>
    <t>8173</t>
  </si>
  <si>
    <t>8174</t>
  </si>
  <si>
    <t>8175</t>
  </si>
  <si>
    <t>8181</t>
  </si>
  <si>
    <t>8182</t>
  </si>
  <si>
    <t>8183</t>
  </si>
  <si>
    <t>8184</t>
  </si>
  <si>
    <t>8185</t>
  </si>
  <si>
    <t>8191</t>
  </si>
  <si>
    <t>8192</t>
  </si>
  <si>
    <t>8193</t>
  </si>
  <si>
    <t>8194</t>
  </si>
  <si>
    <t>8195</t>
  </si>
  <si>
    <t>9111</t>
  </si>
  <si>
    <t>9112</t>
  </si>
  <si>
    <t>9113</t>
  </si>
  <si>
    <t>9114</t>
  </si>
  <si>
    <t>9115</t>
  </si>
  <si>
    <t>9121</t>
  </si>
  <si>
    <t>9122</t>
  </si>
  <si>
    <t>9123</t>
  </si>
  <si>
    <t>9124</t>
  </si>
  <si>
    <t>9125</t>
  </si>
  <si>
    <t>9131</t>
  </si>
  <si>
    <t>9132</t>
  </si>
  <si>
    <t>9133</t>
  </si>
  <si>
    <t>9134</t>
  </si>
  <si>
    <t>9135</t>
  </si>
  <si>
    <t>9141</t>
  </si>
  <si>
    <t>9142</t>
  </si>
  <si>
    <t>9143</t>
  </si>
  <si>
    <t>9144</t>
  </si>
  <si>
    <t>9145</t>
  </si>
  <si>
    <t>9151</t>
  </si>
  <si>
    <t>9152</t>
  </si>
  <si>
    <t>9153</t>
  </si>
  <si>
    <t>9154</t>
  </si>
  <si>
    <t>9155</t>
  </si>
  <si>
    <t>9161</t>
  </si>
  <si>
    <t>9162</t>
  </si>
  <si>
    <t>9163</t>
  </si>
  <si>
    <t>9164</t>
  </si>
  <si>
    <t>9165</t>
  </si>
  <si>
    <t>9171</t>
  </si>
  <si>
    <t>9172</t>
  </si>
  <si>
    <t>9173</t>
  </si>
  <si>
    <t>9174</t>
  </si>
  <si>
    <t>9175</t>
  </si>
  <si>
    <t>9181</t>
  </si>
  <si>
    <t>9182</t>
  </si>
  <si>
    <t>9183</t>
  </si>
  <si>
    <t>9184</t>
  </si>
  <si>
    <t>9185</t>
  </si>
  <si>
    <t>9191</t>
  </si>
  <si>
    <t>9192</t>
  </si>
  <si>
    <t>9193</t>
  </si>
  <si>
    <t>9194</t>
  </si>
  <si>
    <t>9195</t>
  </si>
  <si>
    <t>1212</t>
  </si>
  <si>
    <t>1213</t>
  </si>
  <si>
    <t>1214</t>
  </si>
  <si>
    <t>1215</t>
  </si>
  <si>
    <t>22102</t>
  </si>
  <si>
    <t>22103</t>
  </si>
  <si>
    <t>22104</t>
  </si>
  <si>
    <t>22105</t>
  </si>
  <si>
    <t>2212</t>
  </si>
  <si>
    <t>2213</t>
  </si>
  <si>
    <t>2214</t>
  </si>
  <si>
    <t>2215</t>
  </si>
  <si>
    <t>22202</t>
  </si>
  <si>
    <t>22203</t>
  </si>
  <si>
    <t>22204</t>
  </si>
  <si>
    <t>22205</t>
  </si>
  <si>
    <t>22212</t>
  </si>
  <si>
    <t>22213</t>
  </si>
  <si>
    <t>22214</t>
  </si>
  <si>
    <t>22215</t>
  </si>
  <si>
    <t>2222</t>
  </si>
  <si>
    <t>2223</t>
  </si>
  <si>
    <t>2224</t>
  </si>
  <si>
    <t>2225</t>
  </si>
  <si>
    <t>2232</t>
  </si>
  <si>
    <t>2233</t>
  </si>
  <si>
    <t>2234</t>
  </si>
  <si>
    <t>2235</t>
  </si>
  <si>
    <t>2242</t>
  </si>
  <si>
    <t>2243</t>
  </si>
  <si>
    <t>2244</t>
  </si>
  <si>
    <t>2245</t>
  </si>
  <si>
    <t>2252</t>
  </si>
  <si>
    <t>2253</t>
  </si>
  <si>
    <t>2254</t>
  </si>
  <si>
    <t>2255</t>
  </si>
  <si>
    <t>2262</t>
  </si>
  <si>
    <t>2263</t>
  </si>
  <si>
    <t>2264</t>
  </si>
  <si>
    <t>2265</t>
  </si>
  <si>
    <t>2272</t>
  </si>
  <si>
    <t>2273</t>
  </si>
  <si>
    <t>2274</t>
  </si>
  <si>
    <t>2275</t>
  </si>
  <si>
    <t>2282</t>
  </si>
  <si>
    <t>2283</t>
  </si>
  <si>
    <t>2284</t>
  </si>
  <si>
    <t>2285</t>
  </si>
  <si>
    <t>2292</t>
  </si>
  <si>
    <t>2293</t>
  </si>
  <si>
    <t>2294</t>
  </si>
  <si>
    <t>2295</t>
  </si>
  <si>
    <t>23102</t>
  </si>
  <si>
    <t>23103</t>
  </si>
  <si>
    <t>23104</t>
  </si>
  <si>
    <t>23105</t>
  </si>
  <si>
    <t>2312</t>
  </si>
  <si>
    <t>2313</t>
  </si>
  <si>
    <t>2314</t>
  </si>
  <si>
    <t>2315</t>
  </si>
  <si>
    <t>23202</t>
  </si>
  <si>
    <t>23203</t>
  </si>
  <si>
    <t>23204</t>
  </si>
  <si>
    <t>23205</t>
  </si>
  <si>
    <t>23212</t>
  </si>
  <si>
    <t>23213</t>
  </si>
  <si>
    <t>23214</t>
  </si>
  <si>
    <t>23215</t>
  </si>
  <si>
    <t>2322</t>
  </si>
  <si>
    <t>2323</t>
  </si>
  <si>
    <t>2324</t>
  </si>
  <si>
    <t>2325</t>
  </si>
  <si>
    <t>2332</t>
  </si>
  <si>
    <t>2333</t>
  </si>
  <si>
    <t>2334</t>
  </si>
  <si>
    <t>2335</t>
  </si>
  <si>
    <t>2342</t>
  </si>
  <si>
    <t>2343</t>
  </si>
  <si>
    <t>2344</t>
  </si>
  <si>
    <t>2345</t>
  </si>
  <si>
    <t>2352</t>
  </si>
  <si>
    <t>2353</t>
  </si>
  <si>
    <t>2354</t>
  </si>
  <si>
    <t>2355</t>
  </si>
  <si>
    <t>2362</t>
  </si>
  <si>
    <t>2363</t>
  </si>
  <si>
    <t>2364</t>
  </si>
  <si>
    <t>2365</t>
  </si>
  <si>
    <t>2372</t>
  </si>
  <si>
    <t>2373</t>
  </si>
  <si>
    <t>2374</t>
  </si>
  <si>
    <t>2375</t>
  </si>
  <si>
    <t>2382</t>
  </si>
  <si>
    <t>2383</t>
  </si>
  <si>
    <t>2384</t>
  </si>
  <si>
    <t>2385</t>
  </si>
  <si>
    <t>2392</t>
  </si>
  <si>
    <t>2393</t>
  </si>
  <si>
    <t>2394</t>
  </si>
  <si>
    <t>2395</t>
  </si>
  <si>
    <t>3212</t>
  </si>
  <si>
    <t>3213</t>
  </si>
  <si>
    <t>3214</t>
  </si>
  <si>
    <t>3215</t>
  </si>
  <si>
    <t>4212</t>
  </si>
  <si>
    <t>4213</t>
  </si>
  <si>
    <t>4214</t>
  </si>
  <si>
    <t>4215</t>
  </si>
  <si>
    <t>5212</t>
  </si>
  <si>
    <t>5213</t>
  </si>
  <si>
    <t>5214</t>
  </si>
  <si>
    <t>5215</t>
  </si>
  <si>
    <t>6212</t>
  </si>
  <si>
    <t>6213</t>
  </si>
  <si>
    <t>6214</t>
  </si>
  <si>
    <t>6215</t>
  </si>
  <si>
    <t>7212</t>
  </si>
  <si>
    <t>7213</t>
  </si>
  <si>
    <t>7214</t>
  </si>
  <si>
    <t>7215</t>
  </si>
  <si>
    <t>8212</t>
  </si>
  <si>
    <t>8213</t>
  </si>
  <si>
    <t>8214</t>
  </si>
  <si>
    <t>8215</t>
  </si>
  <si>
    <t>9212</t>
  </si>
  <si>
    <t>9213</t>
  </si>
  <si>
    <t>9214</t>
  </si>
  <si>
    <t>9215</t>
  </si>
  <si>
    <t>District Health Board</t>
  </si>
  <si>
    <t>Theme Name</t>
  </si>
  <si>
    <t>IndicatorNo</t>
  </si>
  <si>
    <t>Description1</t>
  </si>
  <si>
    <t>Description2</t>
  </si>
  <si>
    <t>Numerator</t>
  </si>
  <si>
    <t>Denominator</t>
  </si>
  <si>
    <t>Data Source</t>
  </si>
  <si>
    <t>Asthma paediatric admissions</t>
  </si>
  <si>
    <t>People dispensed asthma relievers</t>
  </si>
  <si>
    <t>People dispensed asthma preventers</t>
  </si>
  <si>
    <t>Exclusions</t>
  </si>
  <si>
    <t>DHBNo</t>
  </si>
  <si>
    <t>YearID</t>
  </si>
  <si>
    <t>"Regularly" was defined as dispensing for at least three quarters of the calendar year.</t>
  </si>
  <si>
    <t>Description3</t>
  </si>
  <si>
    <t>Proportion of medical-surgical bed days for people with diabetes</t>
  </si>
  <si>
    <t>Admissions for any reason are included (some admissions may be unrelated to diabetes).</t>
  </si>
  <si>
    <t>Total number of occupied bed days for medical and surgical admissions</t>
  </si>
  <si>
    <t>Ministry of Health- National Minimum Dataset (NMDS)</t>
  </si>
  <si>
    <t>This indicator shows how many people were dispensed one or more asthma relievers in a year.</t>
  </si>
  <si>
    <t>Ministry of Health- Pharmaceutical Collection</t>
  </si>
  <si>
    <t>This indicator shows how many people were dispensed one or more asthma preventer medicines in a year.</t>
  </si>
  <si>
    <t>Medicine included: inhaled corticosteroids, LABA, leukotriene antagonists, mast cell stabilisers</t>
  </si>
  <si>
    <t xml:space="preserve"> </t>
  </si>
  <si>
    <t>Comments</t>
  </si>
  <si>
    <t>Quintile 1</t>
  </si>
  <si>
    <t>Quintile 2</t>
  </si>
  <si>
    <t>Quintile 3</t>
  </si>
  <si>
    <t>Quintile 4</t>
  </si>
  <si>
    <t>Quintile 5</t>
  </si>
  <si>
    <t>DHB</t>
  </si>
  <si>
    <t>Description</t>
  </si>
  <si>
    <t>Comparison available between:</t>
  </si>
  <si>
    <t>Ethnic groups</t>
  </si>
  <si>
    <t>Yes</t>
  </si>
  <si>
    <t>No</t>
  </si>
  <si>
    <t>A 'how to' guide for assistance with using this file</t>
  </si>
  <si>
    <t>Vertical axis label</t>
  </si>
  <si>
    <t>Percentage (%) diabetics</t>
  </si>
  <si>
    <t>Percentage (%) med-surg bed days</t>
  </si>
  <si>
    <t>Percentage (%) of people with gout</t>
  </si>
  <si>
    <t>LCI</t>
  </si>
  <si>
    <t>UCI</t>
  </si>
  <si>
    <t>Overall</t>
  </si>
  <si>
    <t>113101</t>
  </si>
  <si>
    <t>113102</t>
  </si>
  <si>
    <t>113103</t>
  </si>
  <si>
    <t>113104</t>
  </si>
  <si>
    <t>113105</t>
  </si>
  <si>
    <t>11311</t>
  </si>
  <si>
    <t>113111</t>
  </si>
  <si>
    <t>113112</t>
  </si>
  <si>
    <t>113113</t>
  </si>
  <si>
    <t>113114</t>
  </si>
  <si>
    <t>113115</t>
  </si>
  <si>
    <t>11312</t>
  </si>
  <si>
    <t>113121</t>
  </si>
  <si>
    <t>113122</t>
  </si>
  <si>
    <t>113123</t>
  </si>
  <si>
    <t>113124</t>
  </si>
  <si>
    <t>113125</t>
  </si>
  <si>
    <t>11313</t>
  </si>
  <si>
    <t>113131</t>
  </si>
  <si>
    <t>113132</t>
  </si>
  <si>
    <t>113133</t>
  </si>
  <si>
    <t>113134</t>
  </si>
  <si>
    <t>113135</t>
  </si>
  <si>
    <t>11314</t>
  </si>
  <si>
    <t>113141</t>
  </si>
  <si>
    <t>113142</t>
  </si>
  <si>
    <t>113143</t>
  </si>
  <si>
    <t>113144</t>
  </si>
  <si>
    <t>113145</t>
  </si>
  <si>
    <t>11315</t>
  </si>
  <si>
    <t>113151</t>
  </si>
  <si>
    <t>113152</t>
  </si>
  <si>
    <t>113153</t>
  </si>
  <si>
    <t>113154</t>
  </si>
  <si>
    <t>113155</t>
  </si>
  <si>
    <t>113161</t>
  </si>
  <si>
    <t>113162</t>
  </si>
  <si>
    <t>113163</t>
  </si>
  <si>
    <t>113164</t>
  </si>
  <si>
    <t>113165</t>
  </si>
  <si>
    <t>113171</t>
  </si>
  <si>
    <t>113172</t>
  </si>
  <si>
    <t>113173</t>
  </si>
  <si>
    <t>113174</t>
  </si>
  <si>
    <t>113175</t>
  </si>
  <si>
    <t>113181</t>
  </si>
  <si>
    <t>113182</t>
  </si>
  <si>
    <t>113183</t>
  </si>
  <si>
    <t>113184</t>
  </si>
  <si>
    <t>113185</t>
  </si>
  <si>
    <t>113191</t>
  </si>
  <si>
    <t>113192</t>
  </si>
  <si>
    <t>113193</t>
  </si>
  <si>
    <t>113194</t>
  </si>
  <si>
    <t>113195</t>
  </si>
  <si>
    <t>113201</t>
  </si>
  <si>
    <t>113202</t>
  </si>
  <si>
    <t>113203</t>
  </si>
  <si>
    <t>113204</t>
  </si>
  <si>
    <t>113205</t>
  </si>
  <si>
    <t>11321</t>
  </si>
  <si>
    <t>113211</t>
  </si>
  <si>
    <t>113212</t>
  </si>
  <si>
    <t>113213</t>
  </si>
  <si>
    <t>113214</t>
  </si>
  <si>
    <t>113215</t>
  </si>
  <si>
    <t>11322</t>
  </si>
  <si>
    <t>11323</t>
  </si>
  <si>
    <t>11324</t>
  </si>
  <si>
    <t>11325</t>
  </si>
  <si>
    <t>11371</t>
  </si>
  <si>
    <t>11372</t>
  </si>
  <si>
    <t>11373</t>
  </si>
  <si>
    <t>11374</t>
  </si>
  <si>
    <t>11375</t>
  </si>
  <si>
    <t>11381</t>
  </si>
  <si>
    <t>11382</t>
  </si>
  <si>
    <t>11383</t>
  </si>
  <si>
    <t>11384</t>
  </si>
  <si>
    <t>11385</t>
  </si>
  <si>
    <t>11391</t>
  </si>
  <si>
    <t>11392</t>
  </si>
  <si>
    <t>11393</t>
  </si>
  <si>
    <t>11394</t>
  </si>
  <si>
    <t>11395</t>
  </si>
  <si>
    <t>114101</t>
  </si>
  <si>
    <t>114102</t>
  </si>
  <si>
    <t>114103</t>
  </si>
  <si>
    <t>114104</t>
  </si>
  <si>
    <t>114105</t>
  </si>
  <si>
    <t>11411</t>
  </si>
  <si>
    <t>114112</t>
  </si>
  <si>
    <t>114113</t>
  </si>
  <si>
    <t>114114</t>
  </si>
  <si>
    <t>11412</t>
  </si>
  <si>
    <t>114122</t>
  </si>
  <si>
    <t>114123</t>
  </si>
  <si>
    <t>114124</t>
  </si>
  <si>
    <t>11413</t>
  </si>
  <si>
    <t>114131</t>
  </si>
  <si>
    <t>114132</t>
  </si>
  <si>
    <t>114133</t>
  </si>
  <si>
    <t>114134</t>
  </si>
  <si>
    <t>114135</t>
  </si>
  <si>
    <t>11414</t>
  </si>
  <si>
    <t>114141</t>
  </si>
  <si>
    <t>114142</t>
  </si>
  <si>
    <t>114143</t>
  </si>
  <si>
    <t>114144</t>
  </si>
  <si>
    <t>114145</t>
  </si>
  <si>
    <t>11415</t>
  </si>
  <si>
    <t>114151</t>
  </si>
  <si>
    <t>114152</t>
  </si>
  <si>
    <t>114153</t>
  </si>
  <si>
    <t>114154</t>
  </si>
  <si>
    <t>114155</t>
  </si>
  <si>
    <t>114161</t>
  </si>
  <si>
    <t>114162</t>
  </si>
  <si>
    <t>114163</t>
  </si>
  <si>
    <t>114164</t>
  </si>
  <si>
    <t>114165</t>
  </si>
  <si>
    <t>114172</t>
  </si>
  <si>
    <t>114173</t>
  </si>
  <si>
    <t>114174</t>
  </si>
  <si>
    <t>114181</t>
  </si>
  <si>
    <t>114182</t>
  </si>
  <si>
    <t>114183</t>
  </si>
  <si>
    <t>114184</t>
  </si>
  <si>
    <t>114185</t>
  </si>
  <si>
    <t>114192</t>
  </si>
  <si>
    <t>114193</t>
  </si>
  <si>
    <t>114194</t>
  </si>
  <si>
    <t>114195</t>
  </si>
  <si>
    <t>114202</t>
  </si>
  <si>
    <t>114203</t>
  </si>
  <si>
    <t>114204</t>
  </si>
  <si>
    <t>114205</t>
  </si>
  <si>
    <t>11421</t>
  </si>
  <si>
    <t>114211</t>
  </si>
  <si>
    <t>114212</t>
  </si>
  <si>
    <t>114213</t>
  </si>
  <si>
    <t>114214</t>
  </si>
  <si>
    <t>114215</t>
  </si>
  <si>
    <t>11422</t>
  </si>
  <si>
    <t>11423</t>
  </si>
  <si>
    <t>11424</t>
  </si>
  <si>
    <t>11425</t>
  </si>
  <si>
    <t>11471</t>
  </si>
  <si>
    <t>11472</t>
  </si>
  <si>
    <t>11473</t>
  </si>
  <si>
    <t>11474</t>
  </si>
  <si>
    <t>11475</t>
  </si>
  <si>
    <t>11481</t>
  </si>
  <si>
    <t>11482</t>
  </si>
  <si>
    <t>11483</t>
  </si>
  <si>
    <t>11484</t>
  </si>
  <si>
    <t>11485</t>
  </si>
  <si>
    <t>11491</t>
  </si>
  <si>
    <t>11492</t>
  </si>
  <si>
    <t>11493</t>
  </si>
  <si>
    <t>11494</t>
  </si>
  <si>
    <t>11495</t>
  </si>
  <si>
    <t>115101</t>
  </si>
  <si>
    <t>115102</t>
  </si>
  <si>
    <t>115103</t>
  </si>
  <si>
    <t>115104</t>
  </si>
  <si>
    <t>115105</t>
  </si>
  <si>
    <t>11511</t>
  </si>
  <si>
    <t>115111</t>
  </si>
  <si>
    <t>115112</t>
  </si>
  <si>
    <t>115113</t>
  </si>
  <si>
    <t>115114</t>
  </si>
  <si>
    <t>115115</t>
  </si>
  <si>
    <t>11512</t>
  </si>
  <si>
    <t>115121</t>
  </si>
  <si>
    <t>115122</t>
  </si>
  <si>
    <t>115123</t>
  </si>
  <si>
    <t>115124</t>
  </si>
  <si>
    <t>115125</t>
  </si>
  <si>
    <t>11513</t>
  </si>
  <si>
    <t>115131</t>
  </si>
  <si>
    <t>115132</t>
  </si>
  <si>
    <t>115133</t>
  </si>
  <si>
    <t>115134</t>
  </si>
  <si>
    <t>115135</t>
  </si>
  <si>
    <t>11514</t>
  </si>
  <si>
    <t>115143</t>
  </si>
  <si>
    <t>115145</t>
  </si>
  <si>
    <t>11515</t>
  </si>
  <si>
    <t>115151</t>
  </si>
  <si>
    <t>115152</t>
  </si>
  <si>
    <t>115153</t>
  </si>
  <si>
    <t>115154</t>
  </si>
  <si>
    <t>115155</t>
  </si>
  <si>
    <t>115161</t>
  </si>
  <si>
    <t>115162</t>
  </si>
  <si>
    <t>115163</t>
  </si>
  <si>
    <t>115164</t>
  </si>
  <si>
    <t>115165</t>
  </si>
  <si>
    <t>115171</t>
  </si>
  <si>
    <t>115172</t>
  </si>
  <si>
    <t>115173</t>
  </si>
  <si>
    <t>115174</t>
  </si>
  <si>
    <t>115175</t>
  </si>
  <si>
    <t>115181</t>
  </si>
  <si>
    <t>115182</t>
  </si>
  <si>
    <t>115183</t>
  </si>
  <si>
    <t>115184</t>
  </si>
  <si>
    <t>115185</t>
  </si>
  <si>
    <t>115191</t>
  </si>
  <si>
    <t>115192</t>
  </si>
  <si>
    <t>115193</t>
  </si>
  <si>
    <t>115194</t>
  </si>
  <si>
    <t>115195</t>
  </si>
  <si>
    <t>115201</t>
  </si>
  <si>
    <t>115202</t>
  </si>
  <si>
    <t>115203</t>
  </si>
  <si>
    <t>115204</t>
  </si>
  <si>
    <t>115205</t>
  </si>
  <si>
    <t>11521</t>
  </si>
  <si>
    <t>115211</t>
  </si>
  <si>
    <t>115212</t>
  </si>
  <si>
    <t>115213</t>
  </si>
  <si>
    <t>115214</t>
  </si>
  <si>
    <t>115215</t>
  </si>
  <si>
    <t>11522</t>
  </si>
  <si>
    <t>11523</t>
  </si>
  <si>
    <t>11524</t>
  </si>
  <si>
    <t>11525</t>
  </si>
  <si>
    <t>11571</t>
  </si>
  <si>
    <t>11572</t>
  </si>
  <si>
    <t>11573</t>
  </si>
  <si>
    <t>11574</t>
  </si>
  <si>
    <t>11575</t>
  </si>
  <si>
    <t>11581</t>
  </si>
  <si>
    <t>11582</t>
  </si>
  <si>
    <t>11583</t>
  </si>
  <si>
    <t>11584</t>
  </si>
  <si>
    <t>11585</t>
  </si>
  <si>
    <t>11591</t>
  </si>
  <si>
    <t>11592</t>
  </si>
  <si>
    <t>11593</t>
  </si>
  <si>
    <t>11594</t>
  </si>
  <si>
    <t>11595</t>
  </si>
  <si>
    <t>116101</t>
  </si>
  <si>
    <t>116102</t>
  </si>
  <si>
    <t>116103</t>
  </si>
  <si>
    <t>116104</t>
  </si>
  <si>
    <t>116105</t>
  </si>
  <si>
    <t>11611</t>
  </si>
  <si>
    <t>116111</t>
  </si>
  <si>
    <t>116112</t>
  </si>
  <si>
    <t>116113</t>
  </si>
  <si>
    <t>116114</t>
  </si>
  <si>
    <t>116115</t>
  </si>
  <si>
    <t>11612</t>
  </si>
  <si>
    <t>116121</t>
  </si>
  <si>
    <t>116122</t>
  </si>
  <si>
    <t>116123</t>
  </si>
  <si>
    <t>116124</t>
  </si>
  <si>
    <t>116125</t>
  </si>
  <si>
    <t>11613</t>
  </si>
  <si>
    <t>116131</t>
  </si>
  <si>
    <t>116132</t>
  </si>
  <si>
    <t>116133</t>
  </si>
  <si>
    <t>116134</t>
  </si>
  <si>
    <t>116135</t>
  </si>
  <si>
    <t>11614</t>
  </si>
  <si>
    <t>116141</t>
  </si>
  <si>
    <t>116142</t>
  </si>
  <si>
    <t>116143</t>
  </si>
  <si>
    <t>116144</t>
  </si>
  <si>
    <t>116145</t>
  </si>
  <si>
    <t>11615</t>
  </si>
  <si>
    <t>116151</t>
  </si>
  <si>
    <t>116152</t>
  </si>
  <si>
    <t>116153</t>
  </si>
  <si>
    <t>116154</t>
  </si>
  <si>
    <t>116155</t>
  </si>
  <si>
    <t>116161</t>
  </si>
  <si>
    <t>116162</t>
  </si>
  <si>
    <t>116163</t>
  </si>
  <si>
    <t>116164</t>
  </si>
  <si>
    <t>116165</t>
  </si>
  <si>
    <t>116171</t>
  </si>
  <si>
    <t>116172</t>
  </si>
  <si>
    <t>116173</t>
  </si>
  <si>
    <t>116174</t>
  </si>
  <si>
    <t>116175</t>
  </si>
  <si>
    <t>116181</t>
  </si>
  <si>
    <t>116182</t>
  </si>
  <si>
    <t>116183</t>
  </si>
  <si>
    <t>116184</t>
  </si>
  <si>
    <t>116185</t>
  </si>
  <si>
    <t>116191</t>
  </si>
  <si>
    <t>116192</t>
  </si>
  <si>
    <t>116193</t>
  </si>
  <si>
    <t>116194</t>
  </si>
  <si>
    <t>116195</t>
  </si>
  <si>
    <t>116201</t>
  </si>
  <si>
    <t>116202</t>
  </si>
  <si>
    <t>116203</t>
  </si>
  <si>
    <t>116204</t>
  </si>
  <si>
    <t>116205</t>
  </si>
  <si>
    <t>11621</t>
  </si>
  <si>
    <t>116211</t>
  </si>
  <si>
    <t>116212</t>
  </si>
  <si>
    <t>116213</t>
  </si>
  <si>
    <t>116214</t>
  </si>
  <si>
    <t>116215</t>
  </si>
  <si>
    <t>11622</t>
  </si>
  <si>
    <t>11623</t>
  </si>
  <si>
    <t>11624</t>
  </si>
  <si>
    <t>11625</t>
  </si>
  <si>
    <t>11631</t>
  </si>
  <si>
    <t>11632</t>
  </si>
  <si>
    <t>11633</t>
  </si>
  <si>
    <t>11634</t>
  </si>
  <si>
    <t>11635</t>
  </si>
  <si>
    <t>11641</t>
  </si>
  <si>
    <t>11642</t>
  </si>
  <si>
    <t>11643</t>
  </si>
  <si>
    <t>11644</t>
  </si>
  <si>
    <t>11645</t>
  </si>
  <si>
    <t>11651</t>
  </si>
  <si>
    <t>11652</t>
  </si>
  <si>
    <t>11653</t>
  </si>
  <si>
    <t>11654</t>
  </si>
  <si>
    <t>11655</t>
  </si>
  <si>
    <t>11661</t>
  </si>
  <si>
    <t>11662</t>
  </si>
  <si>
    <t>11663</t>
  </si>
  <si>
    <t>11664</t>
  </si>
  <si>
    <t>11665</t>
  </si>
  <si>
    <t>11671</t>
  </si>
  <si>
    <t>11672</t>
  </si>
  <si>
    <t>11673</t>
  </si>
  <si>
    <t>11674</t>
  </si>
  <si>
    <t>11675</t>
  </si>
  <si>
    <t>11681</t>
  </si>
  <si>
    <t>11682</t>
  </si>
  <si>
    <t>11683</t>
  </si>
  <si>
    <t>11684</t>
  </si>
  <si>
    <t>11685</t>
  </si>
  <si>
    <t>11691</t>
  </si>
  <si>
    <t>11692</t>
  </si>
  <si>
    <t>11693</t>
  </si>
  <si>
    <t>11694</t>
  </si>
  <si>
    <t>11695</t>
  </si>
  <si>
    <t>213101</t>
  </si>
  <si>
    <t>213102</t>
  </si>
  <si>
    <t>213103</t>
  </si>
  <si>
    <t>213104</t>
  </si>
  <si>
    <t>213105</t>
  </si>
  <si>
    <t>21311</t>
  </si>
  <si>
    <t>213111</t>
  </si>
  <si>
    <t>213112</t>
  </si>
  <si>
    <t>213113</t>
  </si>
  <si>
    <t>213114</t>
  </si>
  <si>
    <t>213115</t>
  </si>
  <si>
    <t>21312</t>
  </si>
  <si>
    <t>213121</t>
  </si>
  <si>
    <t>213122</t>
  </si>
  <si>
    <t>213123</t>
  </si>
  <si>
    <t>213124</t>
  </si>
  <si>
    <t>213125</t>
  </si>
  <si>
    <t>21313</t>
  </si>
  <si>
    <t>213131</t>
  </si>
  <si>
    <t>213132</t>
  </si>
  <si>
    <t>213133</t>
  </si>
  <si>
    <t>213134</t>
  </si>
  <si>
    <t>213135</t>
  </si>
  <si>
    <t>21314</t>
  </si>
  <si>
    <t>213141</t>
  </si>
  <si>
    <t>213142</t>
  </si>
  <si>
    <t>213143</t>
  </si>
  <si>
    <t>213144</t>
  </si>
  <si>
    <t>213145</t>
  </si>
  <si>
    <t>21315</t>
  </si>
  <si>
    <t>213151</t>
  </si>
  <si>
    <t>213152</t>
  </si>
  <si>
    <t>213153</t>
  </si>
  <si>
    <t>213154</t>
  </si>
  <si>
    <t>213155</t>
  </si>
  <si>
    <t>213161</t>
  </si>
  <si>
    <t>213162</t>
  </si>
  <si>
    <t>213163</t>
  </si>
  <si>
    <t>213164</t>
  </si>
  <si>
    <t>213165</t>
  </si>
  <si>
    <t>213171</t>
  </si>
  <si>
    <t>213172</t>
  </si>
  <si>
    <t>213173</t>
  </si>
  <si>
    <t>213174</t>
  </si>
  <si>
    <t>213175</t>
  </si>
  <si>
    <t>213181</t>
  </si>
  <si>
    <t>213182</t>
  </si>
  <si>
    <t>213183</t>
  </si>
  <si>
    <t>213184</t>
  </si>
  <si>
    <t>213185</t>
  </si>
  <si>
    <t>213191</t>
  </si>
  <si>
    <t>213192</t>
  </si>
  <si>
    <t>213193</t>
  </si>
  <si>
    <t>213194</t>
  </si>
  <si>
    <t>213195</t>
  </si>
  <si>
    <t>213201</t>
  </si>
  <si>
    <t>213202</t>
  </si>
  <si>
    <t>213203</t>
  </si>
  <si>
    <t>213204</t>
  </si>
  <si>
    <t>213205</t>
  </si>
  <si>
    <t>21321</t>
  </si>
  <si>
    <t>213211</t>
  </si>
  <si>
    <t>213212</t>
  </si>
  <si>
    <t>213213</t>
  </si>
  <si>
    <t>213214</t>
  </si>
  <si>
    <t>213215</t>
  </si>
  <si>
    <t>21322</t>
  </si>
  <si>
    <t>21323</t>
  </si>
  <si>
    <t>21324</t>
  </si>
  <si>
    <t>21325</t>
  </si>
  <si>
    <t>21371</t>
  </si>
  <si>
    <t>21372</t>
  </si>
  <si>
    <t>21373</t>
  </si>
  <si>
    <t>21374</t>
  </si>
  <si>
    <t>21375</t>
  </si>
  <si>
    <t>21381</t>
  </si>
  <si>
    <t>21382</t>
  </si>
  <si>
    <t>21383</t>
  </si>
  <si>
    <t>21384</t>
  </si>
  <si>
    <t>21385</t>
  </si>
  <si>
    <t>21391</t>
  </si>
  <si>
    <t>21392</t>
  </si>
  <si>
    <t>21393</t>
  </si>
  <si>
    <t>21394</t>
  </si>
  <si>
    <t>21395</t>
  </si>
  <si>
    <t>214101</t>
  </si>
  <si>
    <t>214102</t>
  </si>
  <si>
    <t>214103</t>
  </si>
  <si>
    <t>214104</t>
  </si>
  <si>
    <t>214105</t>
  </si>
  <si>
    <t>21411</t>
  </si>
  <si>
    <t>214112</t>
  </si>
  <si>
    <t>214113</t>
  </si>
  <si>
    <t>214114</t>
  </si>
  <si>
    <t>21412</t>
  </si>
  <si>
    <t>214122</t>
  </si>
  <si>
    <t>214123</t>
  </si>
  <si>
    <t>214124</t>
  </si>
  <si>
    <t>21413</t>
  </si>
  <si>
    <t>214131</t>
  </si>
  <si>
    <t>214132</t>
  </si>
  <si>
    <t>214133</t>
  </si>
  <si>
    <t>214134</t>
  </si>
  <si>
    <t>214135</t>
  </si>
  <si>
    <t>21414</t>
  </si>
  <si>
    <t>214141</t>
  </si>
  <si>
    <t>214142</t>
  </si>
  <si>
    <t>214143</t>
  </si>
  <si>
    <t>214144</t>
  </si>
  <si>
    <t>214145</t>
  </si>
  <si>
    <t>21415</t>
  </si>
  <si>
    <t>214151</t>
  </si>
  <si>
    <t>214152</t>
  </si>
  <si>
    <t>214153</t>
  </si>
  <si>
    <t>214154</t>
  </si>
  <si>
    <t>214155</t>
  </si>
  <si>
    <t>214161</t>
  </si>
  <si>
    <t>214162</t>
  </si>
  <si>
    <t>214163</t>
  </si>
  <si>
    <t>214164</t>
  </si>
  <si>
    <t>214165</t>
  </si>
  <si>
    <t>214172</t>
  </si>
  <si>
    <t>214173</t>
  </si>
  <si>
    <t>214174</t>
  </si>
  <si>
    <t>214181</t>
  </si>
  <si>
    <t>214182</t>
  </si>
  <si>
    <t>214183</t>
  </si>
  <si>
    <t>214184</t>
  </si>
  <si>
    <t>214185</t>
  </si>
  <si>
    <t>214192</t>
  </si>
  <si>
    <t>214193</t>
  </si>
  <si>
    <t>214194</t>
  </si>
  <si>
    <t>214195</t>
  </si>
  <si>
    <t>214202</t>
  </si>
  <si>
    <t>214203</t>
  </si>
  <si>
    <t>214204</t>
  </si>
  <si>
    <t>214205</t>
  </si>
  <si>
    <t>21421</t>
  </si>
  <si>
    <t>214211</t>
  </si>
  <si>
    <t>214212</t>
  </si>
  <si>
    <t>214213</t>
  </si>
  <si>
    <t>214214</t>
  </si>
  <si>
    <t>214215</t>
  </si>
  <si>
    <t>21422</t>
  </si>
  <si>
    <t>21423</t>
  </si>
  <si>
    <t>21424</t>
  </si>
  <si>
    <t>21425</t>
  </si>
  <si>
    <t>21471</t>
  </si>
  <si>
    <t>21472</t>
  </si>
  <si>
    <t>21473</t>
  </si>
  <si>
    <t>21474</t>
  </si>
  <si>
    <t>21475</t>
  </si>
  <si>
    <t>21481</t>
  </si>
  <si>
    <t>21482</t>
  </si>
  <si>
    <t>21483</t>
  </si>
  <si>
    <t>21484</t>
  </si>
  <si>
    <t>21485</t>
  </si>
  <si>
    <t>21491</t>
  </si>
  <si>
    <t>21492</t>
  </si>
  <si>
    <t>21493</t>
  </si>
  <si>
    <t>21494</t>
  </si>
  <si>
    <t>21495</t>
  </si>
  <si>
    <t>215101</t>
  </si>
  <si>
    <t>215102</t>
  </si>
  <si>
    <t>215103</t>
  </si>
  <si>
    <t>215104</t>
  </si>
  <si>
    <t>215105</t>
  </si>
  <si>
    <t>21511</t>
  </si>
  <si>
    <t>215111</t>
  </si>
  <si>
    <t>215112</t>
  </si>
  <si>
    <t>215113</t>
  </si>
  <si>
    <t>215114</t>
  </si>
  <si>
    <t>215115</t>
  </si>
  <si>
    <t>21512</t>
  </si>
  <si>
    <t>215121</t>
  </si>
  <si>
    <t>215122</t>
  </si>
  <si>
    <t>215123</t>
  </si>
  <si>
    <t>215124</t>
  </si>
  <si>
    <t>215125</t>
  </si>
  <si>
    <t>21513</t>
  </si>
  <si>
    <t>215131</t>
  </si>
  <si>
    <t>215132</t>
  </si>
  <si>
    <t>215133</t>
  </si>
  <si>
    <t>215134</t>
  </si>
  <si>
    <t>215135</t>
  </si>
  <si>
    <t>21514</t>
  </si>
  <si>
    <t>215143</t>
  </si>
  <si>
    <t>215145</t>
  </si>
  <si>
    <t>21515</t>
  </si>
  <si>
    <t>215151</t>
  </si>
  <si>
    <t>215152</t>
  </si>
  <si>
    <t>215153</t>
  </si>
  <si>
    <t>215154</t>
  </si>
  <si>
    <t>215155</t>
  </si>
  <si>
    <t>215161</t>
  </si>
  <si>
    <t>215162</t>
  </si>
  <si>
    <t>215163</t>
  </si>
  <si>
    <t>215164</t>
  </si>
  <si>
    <t>215165</t>
  </si>
  <si>
    <t>215171</t>
  </si>
  <si>
    <t>215172</t>
  </si>
  <si>
    <t>215173</t>
  </si>
  <si>
    <t>215174</t>
  </si>
  <si>
    <t>215175</t>
  </si>
  <si>
    <t>215181</t>
  </si>
  <si>
    <t>215182</t>
  </si>
  <si>
    <t>215183</t>
  </si>
  <si>
    <t>215184</t>
  </si>
  <si>
    <t>215185</t>
  </si>
  <si>
    <t>215191</t>
  </si>
  <si>
    <t>215192</t>
  </si>
  <si>
    <t>215193</t>
  </si>
  <si>
    <t>215194</t>
  </si>
  <si>
    <t>215195</t>
  </si>
  <si>
    <t>215201</t>
  </si>
  <si>
    <t>215202</t>
  </si>
  <si>
    <t>215203</t>
  </si>
  <si>
    <t>215204</t>
  </si>
  <si>
    <t>215205</t>
  </si>
  <si>
    <t>21521</t>
  </si>
  <si>
    <t>215211</t>
  </si>
  <si>
    <t>215212</t>
  </si>
  <si>
    <t>215213</t>
  </si>
  <si>
    <t>215214</t>
  </si>
  <si>
    <t>215215</t>
  </si>
  <si>
    <t>21522</t>
  </si>
  <si>
    <t>21523</t>
  </si>
  <si>
    <t>21524</t>
  </si>
  <si>
    <t>21525</t>
  </si>
  <si>
    <t>21571</t>
  </si>
  <si>
    <t>21572</t>
  </si>
  <si>
    <t>21573</t>
  </si>
  <si>
    <t>21574</t>
  </si>
  <si>
    <t>21575</t>
  </si>
  <si>
    <t>21581</t>
  </si>
  <si>
    <t>21582</t>
  </si>
  <si>
    <t>21583</t>
  </si>
  <si>
    <t>21584</t>
  </si>
  <si>
    <t>21585</t>
  </si>
  <si>
    <t>21591</t>
  </si>
  <si>
    <t>21592</t>
  </si>
  <si>
    <t>21593</t>
  </si>
  <si>
    <t>21594</t>
  </si>
  <si>
    <t>21595</t>
  </si>
  <si>
    <t>216101</t>
  </si>
  <si>
    <t>216102</t>
  </si>
  <si>
    <t>216103</t>
  </si>
  <si>
    <t>216104</t>
  </si>
  <si>
    <t>216105</t>
  </si>
  <si>
    <t>21611</t>
  </si>
  <si>
    <t>216111</t>
  </si>
  <si>
    <t>216112</t>
  </si>
  <si>
    <t>216113</t>
  </si>
  <si>
    <t>216114</t>
  </si>
  <si>
    <t>216115</t>
  </si>
  <si>
    <t>21612</t>
  </si>
  <si>
    <t>216121</t>
  </si>
  <si>
    <t>216122</t>
  </si>
  <si>
    <t>216123</t>
  </si>
  <si>
    <t>216124</t>
  </si>
  <si>
    <t>216125</t>
  </si>
  <si>
    <t>21613</t>
  </si>
  <si>
    <t>216131</t>
  </si>
  <si>
    <t>216132</t>
  </si>
  <si>
    <t>216133</t>
  </si>
  <si>
    <t>216134</t>
  </si>
  <si>
    <t>216135</t>
  </si>
  <si>
    <t>21614</t>
  </si>
  <si>
    <t>216141</t>
  </si>
  <si>
    <t>216142</t>
  </si>
  <si>
    <t>216143</t>
  </si>
  <si>
    <t>216144</t>
  </si>
  <si>
    <t>216145</t>
  </si>
  <si>
    <t>21615</t>
  </si>
  <si>
    <t>216151</t>
  </si>
  <si>
    <t>216152</t>
  </si>
  <si>
    <t>216153</t>
  </si>
  <si>
    <t>216154</t>
  </si>
  <si>
    <t>216155</t>
  </si>
  <si>
    <t>216161</t>
  </si>
  <si>
    <t>216162</t>
  </si>
  <si>
    <t>216163</t>
  </si>
  <si>
    <t>216164</t>
  </si>
  <si>
    <t>216165</t>
  </si>
  <si>
    <t>216171</t>
  </si>
  <si>
    <t>216172</t>
  </si>
  <si>
    <t>216173</t>
  </si>
  <si>
    <t>216174</t>
  </si>
  <si>
    <t>216175</t>
  </si>
  <si>
    <t>216181</t>
  </si>
  <si>
    <t>216182</t>
  </si>
  <si>
    <t>216183</t>
  </si>
  <si>
    <t>216184</t>
  </si>
  <si>
    <t>216185</t>
  </si>
  <si>
    <t>216191</t>
  </si>
  <si>
    <t>216192</t>
  </si>
  <si>
    <t>216193</t>
  </si>
  <si>
    <t>216194</t>
  </si>
  <si>
    <t>216195</t>
  </si>
  <si>
    <t>216201</t>
  </si>
  <si>
    <t>216202</t>
  </si>
  <si>
    <t>216203</t>
  </si>
  <si>
    <t>216204</t>
  </si>
  <si>
    <t>216205</t>
  </si>
  <si>
    <t>21621</t>
  </si>
  <si>
    <t>216211</t>
  </si>
  <si>
    <t>216212</t>
  </si>
  <si>
    <t>216213</t>
  </si>
  <si>
    <t>216214</t>
  </si>
  <si>
    <t>216215</t>
  </si>
  <si>
    <t>21622</t>
  </si>
  <si>
    <t>21623</t>
  </si>
  <si>
    <t>21624</t>
  </si>
  <si>
    <t>21625</t>
  </si>
  <si>
    <t>21631</t>
  </si>
  <si>
    <t>21632</t>
  </si>
  <si>
    <t>21633</t>
  </si>
  <si>
    <t>21634</t>
  </si>
  <si>
    <t>21635</t>
  </si>
  <si>
    <t>21641</t>
  </si>
  <si>
    <t>21642</t>
  </si>
  <si>
    <t>21643</t>
  </si>
  <si>
    <t>21644</t>
  </si>
  <si>
    <t>21645</t>
  </si>
  <si>
    <t>21651</t>
  </si>
  <si>
    <t>21652</t>
  </si>
  <si>
    <t>21653</t>
  </si>
  <si>
    <t>21654</t>
  </si>
  <si>
    <t>21655</t>
  </si>
  <si>
    <t>21661</t>
  </si>
  <si>
    <t>21662</t>
  </si>
  <si>
    <t>21663</t>
  </si>
  <si>
    <t>21664</t>
  </si>
  <si>
    <t>21665</t>
  </si>
  <si>
    <t>21671</t>
  </si>
  <si>
    <t>21672</t>
  </si>
  <si>
    <t>21673</t>
  </si>
  <si>
    <t>21674</t>
  </si>
  <si>
    <t>21675</t>
  </si>
  <si>
    <t>21681</t>
  </si>
  <si>
    <t>21682</t>
  </si>
  <si>
    <t>21683</t>
  </si>
  <si>
    <t>21684</t>
  </si>
  <si>
    <t>21685</t>
  </si>
  <si>
    <t>21691</t>
  </si>
  <si>
    <t>21692</t>
  </si>
  <si>
    <t>21693</t>
  </si>
  <si>
    <t>21694</t>
  </si>
  <si>
    <t>21695</t>
  </si>
  <si>
    <t>313102</t>
  </si>
  <si>
    <t>313104</t>
  </si>
  <si>
    <t>313112</t>
  </si>
  <si>
    <t>313113</t>
  </si>
  <si>
    <t>313114</t>
  </si>
  <si>
    <t>313115</t>
  </si>
  <si>
    <t>31312</t>
  </si>
  <si>
    <t>313125</t>
  </si>
  <si>
    <t>31313</t>
  </si>
  <si>
    <t>313133</t>
  </si>
  <si>
    <t>313134</t>
  </si>
  <si>
    <t>31314</t>
  </si>
  <si>
    <t>313143</t>
  </si>
  <si>
    <t>313145</t>
  </si>
  <si>
    <t>31315</t>
  </si>
  <si>
    <t>313153</t>
  </si>
  <si>
    <t>313154</t>
  </si>
  <si>
    <t>313155</t>
  </si>
  <si>
    <t>313161</t>
  </si>
  <si>
    <t>313163</t>
  </si>
  <si>
    <t>313164</t>
  </si>
  <si>
    <t>313165</t>
  </si>
  <si>
    <t>313173</t>
  </si>
  <si>
    <t>313175</t>
  </si>
  <si>
    <t>313181</t>
  </si>
  <si>
    <t>313182</t>
  </si>
  <si>
    <t>313183</t>
  </si>
  <si>
    <t>313184</t>
  </si>
  <si>
    <t>313185</t>
  </si>
  <si>
    <t>313193</t>
  </si>
  <si>
    <t>313194</t>
  </si>
  <si>
    <t>313195</t>
  </si>
  <si>
    <t>313202</t>
  </si>
  <si>
    <t>313205</t>
  </si>
  <si>
    <t>313211</t>
  </si>
  <si>
    <t>313212</t>
  </si>
  <si>
    <t>313213</t>
  </si>
  <si>
    <t>313214</t>
  </si>
  <si>
    <t>313215</t>
  </si>
  <si>
    <t>31323</t>
  </si>
  <si>
    <t>31324</t>
  </si>
  <si>
    <t>31325</t>
  </si>
  <si>
    <t>31372</t>
  </si>
  <si>
    <t>31373</t>
  </si>
  <si>
    <t>31374</t>
  </si>
  <si>
    <t>31375</t>
  </si>
  <si>
    <t>31382</t>
  </si>
  <si>
    <t>31383</t>
  </si>
  <si>
    <t>31384</t>
  </si>
  <si>
    <t>31385</t>
  </si>
  <si>
    <t>31392</t>
  </si>
  <si>
    <t>31393</t>
  </si>
  <si>
    <t>31394</t>
  </si>
  <si>
    <t>31395</t>
  </si>
  <si>
    <t>31411</t>
  </si>
  <si>
    <t>314115</t>
  </si>
  <si>
    <t>31412</t>
  </si>
  <si>
    <t>31413</t>
  </si>
  <si>
    <t>314133</t>
  </si>
  <si>
    <t>314134</t>
  </si>
  <si>
    <t>314135</t>
  </si>
  <si>
    <t>31414</t>
  </si>
  <si>
    <t>31415</t>
  </si>
  <si>
    <t>314163</t>
  </si>
  <si>
    <t>314165</t>
  </si>
  <si>
    <t>314181</t>
  </si>
  <si>
    <t>314182</t>
  </si>
  <si>
    <t>314183</t>
  </si>
  <si>
    <t>314184</t>
  </si>
  <si>
    <t>314185</t>
  </si>
  <si>
    <t>314211</t>
  </si>
  <si>
    <t>314212</t>
  </si>
  <si>
    <t>314213</t>
  </si>
  <si>
    <t>314214</t>
  </si>
  <si>
    <t>314215</t>
  </si>
  <si>
    <t>31471</t>
  </si>
  <si>
    <t>31473</t>
  </si>
  <si>
    <t>31474</t>
  </si>
  <si>
    <t>31475</t>
  </si>
  <si>
    <t>31511</t>
  </si>
  <si>
    <t>315113</t>
  </si>
  <si>
    <t>31512</t>
  </si>
  <si>
    <t>31513</t>
  </si>
  <si>
    <t>315134</t>
  </si>
  <si>
    <t>31514</t>
  </si>
  <si>
    <t>31515</t>
  </si>
  <si>
    <t>315163</t>
  </si>
  <si>
    <t>315164</t>
  </si>
  <si>
    <t>315165</t>
  </si>
  <si>
    <t>315182</t>
  </si>
  <si>
    <t>315183</t>
  </si>
  <si>
    <t>315184</t>
  </si>
  <si>
    <t>315185</t>
  </si>
  <si>
    <t>315211</t>
  </si>
  <si>
    <t>315212</t>
  </si>
  <si>
    <t>315213</t>
  </si>
  <si>
    <t>315214</t>
  </si>
  <si>
    <t>315215</t>
  </si>
  <si>
    <t>31522</t>
  </si>
  <si>
    <t>31524</t>
  </si>
  <si>
    <t>31571</t>
  </si>
  <si>
    <t>31575</t>
  </si>
  <si>
    <t>31582</t>
  </si>
  <si>
    <t>31584</t>
  </si>
  <si>
    <t>31592</t>
  </si>
  <si>
    <t>31594</t>
  </si>
  <si>
    <t>316101</t>
  </si>
  <si>
    <t>316102</t>
  </si>
  <si>
    <t>316103</t>
  </si>
  <si>
    <t>316104</t>
  </si>
  <si>
    <t>316105</t>
  </si>
  <si>
    <t>31611</t>
  </si>
  <si>
    <t>316113</t>
  </si>
  <si>
    <t>316114</t>
  </si>
  <si>
    <t>316115</t>
  </si>
  <si>
    <t>31612</t>
  </si>
  <si>
    <t>316121</t>
  </si>
  <si>
    <t>316122</t>
  </si>
  <si>
    <t>316123</t>
  </si>
  <si>
    <t>316124</t>
  </si>
  <si>
    <t>316125</t>
  </si>
  <si>
    <t>31613</t>
  </si>
  <si>
    <t>316131</t>
  </si>
  <si>
    <t>316132</t>
  </si>
  <si>
    <t>316133</t>
  </si>
  <si>
    <t>316134</t>
  </si>
  <si>
    <t>316135</t>
  </si>
  <si>
    <t>31614</t>
  </si>
  <si>
    <t>316143</t>
  </si>
  <si>
    <t>316145</t>
  </si>
  <si>
    <t>31615</t>
  </si>
  <si>
    <t>316152</t>
  </si>
  <si>
    <t>316153</t>
  </si>
  <si>
    <t>316154</t>
  </si>
  <si>
    <t>316155</t>
  </si>
  <si>
    <t>316161</t>
  </si>
  <si>
    <t>316162</t>
  </si>
  <si>
    <t>316163</t>
  </si>
  <si>
    <t>316164</t>
  </si>
  <si>
    <t>316165</t>
  </si>
  <si>
    <t>316174</t>
  </si>
  <si>
    <t>316175</t>
  </si>
  <si>
    <t>316181</t>
  </si>
  <si>
    <t>316182</t>
  </si>
  <si>
    <t>316183</t>
  </si>
  <si>
    <t>316184</t>
  </si>
  <si>
    <t>316185</t>
  </si>
  <si>
    <t>316191</t>
  </si>
  <si>
    <t>316192</t>
  </si>
  <si>
    <t>316193</t>
  </si>
  <si>
    <t>316194</t>
  </si>
  <si>
    <t>316204</t>
  </si>
  <si>
    <t>316205</t>
  </si>
  <si>
    <t>31621</t>
  </si>
  <si>
    <t>316211</t>
  </si>
  <si>
    <t>316212</t>
  </si>
  <si>
    <t>316213</t>
  </si>
  <si>
    <t>316214</t>
  </si>
  <si>
    <t>316215</t>
  </si>
  <si>
    <t>31622</t>
  </si>
  <si>
    <t>31623</t>
  </si>
  <si>
    <t>31624</t>
  </si>
  <si>
    <t>31625</t>
  </si>
  <si>
    <t>31631</t>
  </si>
  <si>
    <t>31632</t>
  </si>
  <si>
    <t>31633</t>
  </si>
  <si>
    <t>31634</t>
  </si>
  <si>
    <t>31635</t>
  </si>
  <si>
    <t>31641</t>
  </si>
  <si>
    <t>31642</t>
  </si>
  <si>
    <t>31643</t>
  </si>
  <si>
    <t>31644</t>
  </si>
  <si>
    <t>31645</t>
  </si>
  <si>
    <t>31651</t>
  </si>
  <si>
    <t>31652</t>
  </si>
  <si>
    <t>31653</t>
  </si>
  <si>
    <t>31654</t>
  </si>
  <si>
    <t>31655</t>
  </si>
  <si>
    <t>31661</t>
  </si>
  <si>
    <t>31662</t>
  </si>
  <si>
    <t>31663</t>
  </si>
  <si>
    <t>31664</t>
  </si>
  <si>
    <t>31665</t>
  </si>
  <si>
    <t>31671</t>
  </si>
  <si>
    <t>31672</t>
  </si>
  <si>
    <t>31673</t>
  </si>
  <si>
    <t>31674</t>
  </si>
  <si>
    <t>31675</t>
  </si>
  <si>
    <t>31683</t>
  </si>
  <si>
    <t>31684</t>
  </si>
  <si>
    <t>31685</t>
  </si>
  <si>
    <t>31691</t>
  </si>
  <si>
    <t>31692</t>
  </si>
  <si>
    <t>31693</t>
  </si>
  <si>
    <t>31694</t>
  </si>
  <si>
    <t>31695</t>
  </si>
  <si>
    <t>413102</t>
  </si>
  <si>
    <t>413103</t>
  </si>
  <si>
    <t>413104</t>
  </si>
  <si>
    <t>41311</t>
  </si>
  <si>
    <t>413111</t>
  </si>
  <si>
    <t>413112</t>
  </si>
  <si>
    <t>413113</t>
  </si>
  <si>
    <t>413114</t>
  </si>
  <si>
    <t>413115</t>
  </si>
  <si>
    <t>41312</t>
  </si>
  <si>
    <t>413123</t>
  </si>
  <si>
    <t>413124</t>
  </si>
  <si>
    <t>41313</t>
  </si>
  <si>
    <t>413131</t>
  </si>
  <si>
    <t>413132</t>
  </si>
  <si>
    <t>413133</t>
  </si>
  <si>
    <t>413134</t>
  </si>
  <si>
    <t>413135</t>
  </si>
  <si>
    <t>41314</t>
  </si>
  <si>
    <t>413142</t>
  </si>
  <si>
    <t>413143</t>
  </si>
  <si>
    <t>413145</t>
  </si>
  <si>
    <t>41315</t>
  </si>
  <si>
    <t>413151</t>
  </si>
  <si>
    <t>413153</t>
  </si>
  <si>
    <t>413154</t>
  </si>
  <si>
    <t>413155</t>
  </si>
  <si>
    <t>413161</t>
  </si>
  <si>
    <t>413162</t>
  </si>
  <si>
    <t>413163</t>
  </si>
  <si>
    <t>413164</t>
  </si>
  <si>
    <t>413165</t>
  </si>
  <si>
    <t>413171</t>
  </si>
  <si>
    <t>413174</t>
  </si>
  <si>
    <t>413175</t>
  </si>
  <si>
    <t>413181</t>
  </si>
  <si>
    <t>413182</t>
  </si>
  <si>
    <t>413183</t>
  </si>
  <si>
    <t>413184</t>
  </si>
  <si>
    <t>413185</t>
  </si>
  <si>
    <t>413192</t>
  </si>
  <si>
    <t>413194</t>
  </si>
  <si>
    <t>413202</t>
  </si>
  <si>
    <t>413203</t>
  </si>
  <si>
    <t>413204</t>
  </si>
  <si>
    <t>41321</t>
  </si>
  <si>
    <t>413211</t>
  </si>
  <si>
    <t>413212</t>
  </si>
  <si>
    <t>413213</t>
  </si>
  <si>
    <t>413214</t>
  </si>
  <si>
    <t>413215</t>
  </si>
  <si>
    <t>41322</t>
  </si>
  <si>
    <t>41323</t>
  </si>
  <si>
    <t>41324</t>
  </si>
  <si>
    <t>41325</t>
  </si>
  <si>
    <t>41371</t>
  </si>
  <si>
    <t>41372</t>
  </si>
  <si>
    <t>41373</t>
  </si>
  <si>
    <t>41374</t>
  </si>
  <si>
    <t>41375</t>
  </si>
  <si>
    <t>41382</t>
  </si>
  <si>
    <t>41383</t>
  </si>
  <si>
    <t>41384</t>
  </si>
  <si>
    <t>41391</t>
  </si>
  <si>
    <t>41393</t>
  </si>
  <si>
    <t>41395</t>
  </si>
  <si>
    <t>414102</t>
  </si>
  <si>
    <t>414103</t>
  </si>
  <si>
    <t>414104</t>
  </si>
  <si>
    <t>41411</t>
  </si>
  <si>
    <t>414113</t>
  </si>
  <si>
    <t>41412</t>
  </si>
  <si>
    <t>41413</t>
  </si>
  <si>
    <t>414131</t>
  </si>
  <si>
    <t>414133</t>
  </si>
  <si>
    <t>414134</t>
  </si>
  <si>
    <t>414135</t>
  </si>
  <si>
    <t>41414</t>
  </si>
  <si>
    <t>41415</t>
  </si>
  <si>
    <t>414154</t>
  </si>
  <si>
    <t>414161</t>
  </si>
  <si>
    <t>414163</t>
  </si>
  <si>
    <t>414165</t>
  </si>
  <si>
    <t>414173</t>
  </si>
  <si>
    <t>414181</t>
  </si>
  <si>
    <t>414182</t>
  </si>
  <si>
    <t>414183</t>
  </si>
  <si>
    <t>414184</t>
  </si>
  <si>
    <t>414185</t>
  </si>
  <si>
    <t>414211</t>
  </si>
  <si>
    <t>414212</t>
  </si>
  <si>
    <t>414213</t>
  </si>
  <si>
    <t>414214</t>
  </si>
  <si>
    <t>414215</t>
  </si>
  <si>
    <t>41423</t>
  </si>
  <si>
    <t>41471</t>
  </si>
  <si>
    <t>41472</t>
  </si>
  <si>
    <t>41473</t>
  </si>
  <si>
    <t>41474</t>
  </si>
  <si>
    <t>41475</t>
  </si>
  <si>
    <t>41492</t>
  </si>
  <si>
    <t>41493</t>
  </si>
  <si>
    <t>41494</t>
  </si>
  <si>
    <t>41511</t>
  </si>
  <si>
    <t>415115</t>
  </si>
  <si>
    <t>41512</t>
  </si>
  <si>
    <t>415123</t>
  </si>
  <si>
    <t>41513</t>
  </si>
  <si>
    <t>415134</t>
  </si>
  <si>
    <t>415135</t>
  </si>
  <si>
    <t>41514</t>
  </si>
  <si>
    <t>41515</t>
  </si>
  <si>
    <t>415161</t>
  </si>
  <si>
    <t>415162</t>
  </si>
  <si>
    <t>415163</t>
  </si>
  <si>
    <t>415164</t>
  </si>
  <si>
    <t>415165</t>
  </si>
  <si>
    <t>415181</t>
  </si>
  <si>
    <t>415182</t>
  </si>
  <si>
    <t>415183</t>
  </si>
  <si>
    <t>415184</t>
  </si>
  <si>
    <t>415185</t>
  </si>
  <si>
    <t>415211</t>
  </si>
  <si>
    <t>415212</t>
  </si>
  <si>
    <t>415213</t>
  </si>
  <si>
    <t>415214</t>
  </si>
  <si>
    <t>415215</t>
  </si>
  <si>
    <t>41523</t>
  </si>
  <si>
    <t>41525</t>
  </si>
  <si>
    <t>41571</t>
  </si>
  <si>
    <t>41572</t>
  </si>
  <si>
    <t>41573</t>
  </si>
  <si>
    <t>41574</t>
  </si>
  <si>
    <t>41575</t>
  </si>
  <si>
    <t>41581</t>
  </si>
  <si>
    <t>41585</t>
  </si>
  <si>
    <t>41592</t>
  </si>
  <si>
    <t>41594</t>
  </si>
  <si>
    <t>416101</t>
  </si>
  <si>
    <t>416102</t>
  </si>
  <si>
    <t>416103</t>
  </si>
  <si>
    <t>416104</t>
  </si>
  <si>
    <t>416105</t>
  </si>
  <si>
    <t>41611</t>
  </si>
  <si>
    <t>416112</t>
  </si>
  <si>
    <t>416113</t>
  </si>
  <si>
    <t>416114</t>
  </si>
  <si>
    <t>41612</t>
  </si>
  <si>
    <t>416122</t>
  </si>
  <si>
    <t>416123</t>
  </si>
  <si>
    <t>416124</t>
  </si>
  <si>
    <t>41613</t>
  </si>
  <si>
    <t>416131</t>
  </si>
  <si>
    <t>416132</t>
  </si>
  <si>
    <t>416133</t>
  </si>
  <si>
    <t>416134</t>
  </si>
  <si>
    <t>416135</t>
  </si>
  <si>
    <t>41614</t>
  </si>
  <si>
    <t>416143</t>
  </si>
  <si>
    <t>41615</t>
  </si>
  <si>
    <t>416151</t>
  </si>
  <si>
    <t>416152</t>
  </si>
  <si>
    <t>416153</t>
  </si>
  <si>
    <t>416154</t>
  </si>
  <si>
    <t>416155</t>
  </si>
  <si>
    <t>416161</t>
  </si>
  <si>
    <t>416162</t>
  </si>
  <si>
    <t>416163</t>
  </si>
  <si>
    <t>416164</t>
  </si>
  <si>
    <t>416165</t>
  </si>
  <si>
    <t>416171</t>
  </si>
  <si>
    <t>416172</t>
  </si>
  <si>
    <t>416174</t>
  </si>
  <si>
    <t>416175</t>
  </si>
  <si>
    <t>416181</t>
  </si>
  <si>
    <t>416182</t>
  </si>
  <si>
    <t>416183</t>
  </si>
  <si>
    <t>416184</t>
  </si>
  <si>
    <t>416185</t>
  </si>
  <si>
    <t>416191</t>
  </si>
  <si>
    <t>416193</t>
  </si>
  <si>
    <t>416194</t>
  </si>
  <si>
    <t>416195</t>
  </si>
  <si>
    <t>416202</t>
  </si>
  <si>
    <t>416203</t>
  </si>
  <si>
    <t>416204</t>
  </si>
  <si>
    <t>41621</t>
  </si>
  <si>
    <t>416211</t>
  </si>
  <si>
    <t>416212</t>
  </si>
  <si>
    <t>416213</t>
  </si>
  <si>
    <t>416214</t>
  </si>
  <si>
    <t>416215</t>
  </si>
  <si>
    <t>41622</t>
  </si>
  <si>
    <t>41623</t>
  </si>
  <si>
    <t>41624</t>
  </si>
  <si>
    <t>41625</t>
  </si>
  <si>
    <t>41631</t>
  </si>
  <si>
    <t>41632</t>
  </si>
  <si>
    <t>41633</t>
  </si>
  <si>
    <t>41634</t>
  </si>
  <si>
    <t>41635</t>
  </si>
  <si>
    <t>41641</t>
  </si>
  <si>
    <t>41642</t>
  </si>
  <si>
    <t>41643</t>
  </si>
  <si>
    <t>41644</t>
  </si>
  <si>
    <t>41645</t>
  </si>
  <si>
    <t>41651</t>
  </si>
  <si>
    <t>41652</t>
  </si>
  <si>
    <t>41653</t>
  </si>
  <si>
    <t>41654</t>
  </si>
  <si>
    <t>41655</t>
  </si>
  <si>
    <t>41661</t>
  </si>
  <si>
    <t>41662</t>
  </si>
  <si>
    <t>41663</t>
  </si>
  <si>
    <t>41664</t>
  </si>
  <si>
    <t>41665</t>
  </si>
  <si>
    <t>41671</t>
  </si>
  <si>
    <t>41672</t>
  </si>
  <si>
    <t>41673</t>
  </si>
  <si>
    <t>41674</t>
  </si>
  <si>
    <t>41675</t>
  </si>
  <si>
    <t>41681</t>
  </si>
  <si>
    <t>41682</t>
  </si>
  <si>
    <t>41683</t>
  </si>
  <si>
    <t>41684</t>
  </si>
  <si>
    <t>41685</t>
  </si>
  <si>
    <t>41691</t>
  </si>
  <si>
    <t>41692</t>
  </si>
  <si>
    <t>41693</t>
  </si>
  <si>
    <t>41694</t>
  </si>
  <si>
    <t>41695</t>
  </si>
  <si>
    <t>513101</t>
  </si>
  <si>
    <t>513102</t>
  </si>
  <si>
    <t>513103</t>
  </si>
  <si>
    <t>513104</t>
  </si>
  <si>
    <t>513105</t>
  </si>
  <si>
    <t>51311</t>
  </si>
  <si>
    <t>513111</t>
  </si>
  <si>
    <t>513112</t>
  </si>
  <si>
    <t>513113</t>
  </si>
  <si>
    <t>513114</t>
  </si>
  <si>
    <t>513115</t>
  </si>
  <si>
    <t>51312</t>
  </si>
  <si>
    <t>513121</t>
  </si>
  <si>
    <t>513122</t>
  </si>
  <si>
    <t>513123</t>
  </si>
  <si>
    <t>513124</t>
  </si>
  <si>
    <t>513125</t>
  </si>
  <si>
    <t>51313</t>
  </si>
  <si>
    <t>513131</t>
  </si>
  <si>
    <t>513132</t>
  </si>
  <si>
    <t>513133</t>
  </si>
  <si>
    <t>513134</t>
  </si>
  <si>
    <t>513135</t>
  </si>
  <si>
    <t>51314</t>
  </si>
  <si>
    <t>513141</t>
  </si>
  <si>
    <t>513142</t>
  </si>
  <si>
    <t>513143</t>
  </si>
  <si>
    <t>513144</t>
  </si>
  <si>
    <t>513145</t>
  </si>
  <si>
    <t>51315</t>
  </si>
  <si>
    <t>513151</t>
  </si>
  <si>
    <t>513152</t>
  </si>
  <si>
    <t>513153</t>
  </si>
  <si>
    <t>513154</t>
  </si>
  <si>
    <t>513155</t>
  </si>
  <si>
    <t>513161</t>
  </si>
  <si>
    <t>513162</t>
  </si>
  <si>
    <t>513163</t>
  </si>
  <si>
    <t>513164</t>
  </si>
  <si>
    <t>513165</t>
  </si>
  <si>
    <t>513171</t>
  </si>
  <si>
    <t>513172</t>
  </si>
  <si>
    <t>513173</t>
  </si>
  <si>
    <t>513174</t>
  </si>
  <si>
    <t>513175</t>
  </si>
  <si>
    <t>513181</t>
  </si>
  <si>
    <t>513182</t>
  </si>
  <si>
    <t>513183</t>
  </si>
  <si>
    <t>513184</t>
  </si>
  <si>
    <t>513185</t>
  </si>
  <si>
    <t>513191</t>
  </si>
  <si>
    <t>513192</t>
  </si>
  <si>
    <t>513193</t>
  </si>
  <si>
    <t>513194</t>
  </si>
  <si>
    <t>513195</t>
  </si>
  <si>
    <t>513201</t>
  </si>
  <si>
    <t>513202</t>
  </si>
  <si>
    <t>513203</t>
  </si>
  <si>
    <t>513204</t>
  </si>
  <si>
    <t>513205</t>
  </si>
  <si>
    <t>51321</t>
  </si>
  <si>
    <t>513211</t>
  </si>
  <si>
    <t>513212</t>
  </si>
  <si>
    <t>513213</t>
  </si>
  <si>
    <t>513214</t>
  </si>
  <si>
    <t>513215</t>
  </si>
  <si>
    <t>51322</t>
  </si>
  <si>
    <t>51323</t>
  </si>
  <si>
    <t>51324</t>
  </si>
  <si>
    <t>51325</t>
  </si>
  <si>
    <t>51371</t>
  </si>
  <si>
    <t>51372</t>
  </si>
  <si>
    <t>51373</t>
  </si>
  <si>
    <t>51374</t>
  </si>
  <si>
    <t>51375</t>
  </si>
  <si>
    <t>51381</t>
  </si>
  <si>
    <t>51382</t>
  </si>
  <si>
    <t>51383</t>
  </si>
  <si>
    <t>51384</t>
  </si>
  <si>
    <t>51385</t>
  </si>
  <si>
    <t>51391</t>
  </si>
  <si>
    <t>51392</t>
  </si>
  <si>
    <t>51393</t>
  </si>
  <si>
    <t>51394</t>
  </si>
  <si>
    <t>51395</t>
  </si>
  <si>
    <t>514101</t>
  </si>
  <si>
    <t>514102</t>
  </si>
  <si>
    <t>514103</t>
  </si>
  <si>
    <t>514104</t>
  </si>
  <si>
    <t>514105</t>
  </si>
  <si>
    <t>51411</t>
  </si>
  <si>
    <t>514111</t>
  </si>
  <si>
    <t>514112</t>
  </si>
  <si>
    <t>514113</t>
  </si>
  <si>
    <t>514114</t>
  </si>
  <si>
    <t>514115</t>
  </si>
  <si>
    <t>51412</t>
  </si>
  <si>
    <t>514121</t>
  </si>
  <si>
    <t>514122</t>
  </si>
  <si>
    <t>514123</t>
  </si>
  <si>
    <t>514124</t>
  </si>
  <si>
    <t>514125</t>
  </si>
  <si>
    <t>51413</t>
  </si>
  <si>
    <t>514131</t>
  </si>
  <si>
    <t>514132</t>
  </si>
  <si>
    <t>514133</t>
  </si>
  <si>
    <t>514134</t>
  </si>
  <si>
    <t>514135</t>
  </si>
  <si>
    <t>51414</t>
  </si>
  <si>
    <t>514141</t>
  </si>
  <si>
    <t>514142</t>
  </si>
  <si>
    <t>514143</t>
  </si>
  <si>
    <t>514144</t>
  </si>
  <si>
    <t>514145</t>
  </si>
  <si>
    <t>51415</t>
  </si>
  <si>
    <t>514151</t>
  </si>
  <si>
    <t>514152</t>
  </si>
  <si>
    <t>514153</t>
  </si>
  <si>
    <t>514154</t>
  </si>
  <si>
    <t>514155</t>
  </si>
  <si>
    <t>514161</t>
  </si>
  <si>
    <t>514162</t>
  </si>
  <si>
    <t>514163</t>
  </si>
  <si>
    <t>514164</t>
  </si>
  <si>
    <t>514165</t>
  </si>
  <si>
    <t>514171</t>
  </si>
  <si>
    <t>514172</t>
  </si>
  <si>
    <t>514173</t>
  </si>
  <si>
    <t>514174</t>
  </si>
  <si>
    <t>514175</t>
  </si>
  <si>
    <t>514181</t>
  </si>
  <si>
    <t>514182</t>
  </si>
  <si>
    <t>514183</t>
  </si>
  <si>
    <t>514184</t>
  </si>
  <si>
    <t>514185</t>
  </si>
  <si>
    <t>514192</t>
  </si>
  <si>
    <t>514193</t>
  </si>
  <si>
    <t>514194</t>
  </si>
  <si>
    <t>514202</t>
  </si>
  <si>
    <t>514203</t>
  </si>
  <si>
    <t>514204</t>
  </si>
  <si>
    <t>514205</t>
  </si>
  <si>
    <t>51421</t>
  </si>
  <si>
    <t>514211</t>
  </si>
  <si>
    <t>514212</t>
  </si>
  <si>
    <t>514213</t>
  </si>
  <si>
    <t>514214</t>
  </si>
  <si>
    <t>514215</t>
  </si>
  <si>
    <t>51422</t>
  </si>
  <si>
    <t>51423</t>
  </si>
  <si>
    <t>51424</t>
  </si>
  <si>
    <t>51425</t>
  </si>
  <si>
    <t>51471</t>
  </si>
  <si>
    <t>51472</t>
  </si>
  <si>
    <t>51473</t>
  </si>
  <si>
    <t>51474</t>
  </si>
  <si>
    <t>51475</t>
  </si>
  <si>
    <t>51481</t>
  </si>
  <si>
    <t>51482</t>
  </si>
  <si>
    <t>51483</t>
  </si>
  <si>
    <t>51484</t>
  </si>
  <si>
    <t>51485</t>
  </si>
  <si>
    <t>51491</t>
  </si>
  <si>
    <t>51492</t>
  </si>
  <si>
    <t>51493</t>
  </si>
  <si>
    <t>51494</t>
  </si>
  <si>
    <t>51495</t>
  </si>
  <si>
    <t>515101</t>
  </si>
  <si>
    <t>515102</t>
  </si>
  <si>
    <t>515103</t>
  </si>
  <si>
    <t>515104</t>
  </si>
  <si>
    <t>515105</t>
  </si>
  <si>
    <t>51511</t>
  </si>
  <si>
    <t>515112</t>
  </si>
  <si>
    <t>515113</t>
  </si>
  <si>
    <t>515114</t>
  </si>
  <si>
    <t>515115</t>
  </si>
  <si>
    <t>51512</t>
  </si>
  <si>
    <t>515121</t>
  </si>
  <si>
    <t>515122</t>
  </si>
  <si>
    <t>515123</t>
  </si>
  <si>
    <t>515124</t>
  </si>
  <si>
    <t>515125</t>
  </si>
  <si>
    <t>51513</t>
  </si>
  <si>
    <t>515131</t>
  </si>
  <si>
    <t>515132</t>
  </si>
  <si>
    <t>515133</t>
  </si>
  <si>
    <t>515134</t>
  </si>
  <si>
    <t>515135</t>
  </si>
  <si>
    <t>51514</t>
  </si>
  <si>
    <t>515143</t>
  </si>
  <si>
    <t>51515</t>
  </si>
  <si>
    <t>515151</t>
  </si>
  <si>
    <t>515152</t>
  </si>
  <si>
    <t>515153</t>
  </si>
  <si>
    <t>515154</t>
  </si>
  <si>
    <t>515155</t>
  </si>
  <si>
    <t>515161</t>
  </si>
  <si>
    <t>515162</t>
  </si>
  <si>
    <t>515163</t>
  </si>
  <si>
    <t>515164</t>
  </si>
  <si>
    <t>515165</t>
  </si>
  <si>
    <t>515171</t>
  </si>
  <si>
    <t>515173</t>
  </si>
  <si>
    <t>515174</t>
  </si>
  <si>
    <t>515175</t>
  </si>
  <si>
    <t>515181</t>
  </si>
  <si>
    <t>515182</t>
  </si>
  <si>
    <t>515183</t>
  </si>
  <si>
    <t>515184</t>
  </si>
  <si>
    <t>515185</t>
  </si>
  <si>
    <t>515191</t>
  </si>
  <si>
    <t>515192</t>
  </si>
  <si>
    <t>515193</t>
  </si>
  <si>
    <t>515194</t>
  </si>
  <si>
    <t>515195</t>
  </si>
  <si>
    <t>515201</t>
  </si>
  <si>
    <t>515202</t>
  </si>
  <si>
    <t>515203</t>
  </si>
  <si>
    <t>515204</t>
  </si>
  <si>
    <t>515205</t>
  </si>
  <si>
    <t>51521</t>
  </si>
  <si>
    <t>515211</t>
  </si>
  <si>
    <t>515212</t>
  </si>
  <si>
    <t>515213</t>
  </si>
  <si>
    <t>515214</t>
  </si>
  <si>
    <t>515215</t>
  </si>
  <si>
    <t>51522</t>
  </si>
  <si>
    <t>51523</t>
  </si>
  <si>
    <t>51524</t>
  </si>
  <si>
    <t>51525</t>
  </si>
  <si>
    <t>51571</t>
  </si>
  <si>
    <t>51572</t>
  </si>
  <si>
    <t>51573</t>
  </si>
  <si>
    <t>51574</t>
  </si>
  <si>
    <t>51575</t>
  </si>
  <si>
    <t>51581</t>
  </si>
  <si>
    <t>51582</t>
  </si>
  <si>
    <t>51583</t>
  </si>
  <si>
    <t>51584</t>
  </si>
  <si>
    <t>51585</t>
  </si>
  <si>
    <t>51591</t>
  </si>
  <si>
    <t>51592</t>
  </si>
  <si>
    <t>51593</t>
  </si>
  <si>
    <t>51594</t>
  </si>
  <si>
    <t>51595</t>
  </si>
  <si>
    <t>516101</t>
  </si>
  <si>
    <t>516102</t>
  </si>
  <si>
    <t>516103</t>
  </si>
  <si>
    <t>516104</t>
  </si>
  <si>
    <t>516105</t>
  </si>
  <si>
    <t>51611</t>
  </si>
  <si>
    <t>516111</t>
  </si>
  <si>
    <t>516112</t>
  </si>
  <si>
    <t>516113</t>
  </si>
  <si>
    <t>516114</t>
  </si>
  <si>
    <t>516115</t>
  </si>
  <si>
    <t>51612</t>
  </si>
  <si>
    <t>516121</t>
  </si>
  <si>
    <t>516122</t>
  </si>
  <si>
    <t>516123</t>
  </si>
  <si>
    <t>516124</t>
  </si>
  <si>
    <t>516125</t>
  </si>
  <si>
    <t>51613</t>
  </si>
  <si>
    <t>516131</t>
  </si>
  <si>
    <t>516132</t>
  </si>
  <si>
    <t>516133</t>
  </si>
  <si>
    <t>516134</t>
  </si>
  <si>
    <t>516135</t>
  </si>
  <si>
    <t>51614</t>
  </si>
  <si>
    <t>516141</t>
  </si>
  <si>
    <t>516142</t>
  </si>
  <si>
    <t>516143</t>
  </si>
  <si>
    <t>516144</t>
  </si>
  <si>
    <t>516145</t>
  </si>
  <si>
    <t>51615</t>
  </si>
  <si>
    <t>516151</t>
  </si>
  <si>
    <t>516152</t>
  </si>
  <si>
    <t>516153</t>
  </si>
  <si>
    <t>516154</t>
  </si>
  <si>
    <t>516155</t>
  </si>
  <si>
    <t>516161</t>
  </si>
  <si>
    <t>516162</t>
  </si>
  <si>
    <t>516163</t>
  </si>
  <si>
    <t>516164</t>
  </si>
  <si>
    <t>516165</t>
  </si>
  <si>
    <t>516171</t>
  </si>
  <si>
    <t>516172</t>
  </si>
  <si>
    <t>516173</t>
  </si>
  <si>
    <t>516174</t>
  </si>
  <si>
    <t>516175</t>
  </si>
  <si>
    <t>516181</t>
  </si>
  <si>
    <t>516182</t>
  </si>
  <si>
    <t>516183</t>
  </si>
  <si>
    <t>516184</t>
  </si>
  <si>
    <t>516185</t>
  </si>
  <si>
    <t>516191</t>
  </si>
  <si>
    <t>516192</t>
  </si>
  <si>
    <t>516193</t>
  </si>
  <si>
    <t>516194</t>
  </si>
  <si>
    <t>516195</t>
  </si>
  <si>
    <t>516201</t>
  </si>
  <si>
    <t>516202</t>
  </si>
  <si>
    <t>516203</t>
  </si>
  <si>
    <t>516204</t>
  </si>
  <si>
    <t>516205</t>
  </si>
  <si>
    <t>51621</t>
  </si>
  <si>
    <t>516211</t>
  </si>
  <si>
    <t>516212</t>
  </si>
  <si>
    <t>516213</t>
  </si>
  <si>
    <t>516214</t>
  </si>
  <si>
    <t>516215</t>
  </si>
  <si>
    <t>51622</t>
  </si>
  <si>
    <t>51623</t>
  </si>
  <si>
    <t>51624</t>
  </si>
  <si>
    <t>51625</t>
  </si>
  <si>
    <t>51631</t>
  </si>
  <si>
    <t>51632</t>
  </si>
  <si>
    <t>51633</t>
  </si>
  <si>
    <t>51634</t>
  </si>
  <si>
    <t>51635</t>
  </si>
  <si>
    <t>51641</t>
  </si>
  <si>
    <t>51642</t>
  </si>
  <si>
    <t>51643</t>
  </si>
  <si>
    <t>51644</t>
  </si>
  <si>
    <t>51645</t>
  </si>
  <si>
    <t>51651</t>
  </si>
  <si>
    <t>51652</t>
  </si>
  <si>
    <t>51653</t>
  </si>
  <si>
    <t>51654</t>
  </si>
  <si>
    <t>51655</t>
  </si>
  <si>
    <t>51661</t>
  </si>
  <si>
    <t>51662</t>
  </si>
  <si>
    <t>51663</t>
  </si>
  <si>
    <t>51664</t>
  </si>
  <si>
    <t>51665</t>
  </si>
  <si>
    <t>51671</t>
  </si>
  <si>
    <t>51672</t>
  </si>
  <si>
    <t>51673</t>
  </si>
  <si>
    <t>51674</t>
  </si>
  <si>
    <t>51675</t>
  </si>
  <si>
    <t>51681</t>
  </si>
  <si>
    <t>51682</t>
  </si>
  <si>
    <t>51683</t>
  </si>
  <si>
    <t>51684</t>
  </si>
  <si>
    <t>51685</t>
  </si>
  <si>
    <t>51691</t>
  </si>
  <si>
    <t>51692</t>
  </si>
  <si>
    <t>51693</t>
  </si>
  <si>
    <t>51694</t>
  </si>
  <si>
    <t>51695</t>
  </si>
  <si>
    <t>613101</t>
  </si>
  <si>
    <t>613102</t>
  </si>
  <si>
    <t>613103</t>
  </si>
  <si>
    <t>613104</t>
  </si>
  <si>
    <t>613105</t>
  </si>
  <si>
    <t>61311</t>
  </si>
  <si>
    <t>613111</t>
  </si>
  <si>
    <t>613112</t>
  </si>
  <si>
    <t>613113</t>
  </si>
  <si>
    <t>613114</t>
  </si>
  <si>
    <t>613115</t>
  </si>
  <si>
    <t>61312</t>
  </si>
  <si>
    <t>613121</t>
  </si>
  <si>
    <t>613122</t>
  </si>
  <si>
    <t>613123</t>
  </si>
  <si>
    <t>613124</t>
  </si>
  <si>
    <t>613125</t>
  </si>
  <si>
    <t>61313</t>
  </si>
  <si>
    <t>613131</t>
  </si>
  <si>
    <t>613132</t>
  </si>
  <si>
    <t>613133</t>
  </si>
  <si>
    <t>613134</t>
  </si>
  <si>
    <t>613135</t>
  </si>
  <si>
    <t>61314</t>
  </si>
  <si>
    <t>613141</t>
  </si>
  <si>
    <t>613142</t>
  </si>
  <si>
    <t>613143</t>
  </si>
  <si>
    <t>613144</t>
  </si>
  <si>
    <t>613145</t>
  </si>
  <si>
    <t>61315</t>
  </si>
  <si>
    <t>613151</t>
  </si>
  <si>
    <t>613152</t>
  </si>
  <si>
    <t>613153</t>
  </si>
  <si>
    <t>613154</t>
  </si>
  <si>
    <t>613155</t>
  </si>
  <si>
    <t>613161</t>
  </si>
  <si>
    <t>613162</t>
  </si>
  <si>
    <t>613163</t>
  </si>
  <si>
    <t>613164</t>
  </si>
  <si>
    <t>613165</t>
  </si>
  <si>
    <t>613171</t>
  </si>
  <si>
    <t>613172</t>
  </si>
  <si>
    <t>613173</t>
  </si>
  <si>
    <t>613174</t>
  </si>
  <si>
    <t>613175</t>
  </si>
  <si>
    <t>613181</t>
  </si>
  <si>
    <t>613182</t>
  </si>
  <si>
    <t>613183</t>
  </si>
  <si>
    <t>613184</t>
  </si>
  <si>
    <t>613185</t>
  </si>
  <si>
    <t>613191</t>
  </si>
  <si>
    <t>613192</t>
  </si>
  <si>
    <t>613193</t>
  </si>
  <si>
    <t>613194</t>
  </si>
  <si>
    <t>613195</t>
  </si>
  <si>
    <t>613201</t>
  </si>
  <si>
    <t>613202</t>
  </si>
  <si>
    <t>613203</t>
  </si>
  <si>
    <t>613204</t>
  </si>
  <si>
    <t>613205</t>
  </si>
  <si>
    <t>61321</t>
  </si>
  <si>
    <t>613211</t>
  </si>
  <si>
    <t>613212</t>
  </si>
  <si>
    <t>613213</t>
  </si>
  <si>
    <t>613214</t>
  </si>
  <si>
    <t>613215</t>
  </si>
  <si>
    <t>61322</t>
  </si>
  <si>
    <t>61323</t>
  </si>
  <si>
    <t>61324</t>
  </si>
  <si>
    <t>61325</t>
  </si>
  <si>
    <t>61371</t>
  </si>
  <si>
    <t>61372</t>
  </si>
  <si>
    <t>61373</t>
  </si>
  <si>
    <t>61374</t>
  </si>
  <si>
    <t>61375</t>
  </si>
  <si>
    <t>61381</t>
  </si>
  <si>
    <t>61382</t>
  </si>
  <si>
    <t>61383</t>
  </si>
  <si>
    <t>61384</t>
  </si>
  <si>
    <t>61385</t>
  </si>
  <si>
    <t>61391</t>
  </si>
  <si>
    <t>61392</t>
  </si>
  <si>
    <t>61393</t>
  </si>
  <si>
    <t>61394</t>
  </si>
  <si>
    <t>61395</t>
  </si>
  <si>
    <t>614101</t>
  </si>
  <si>
    <t>614102</t>
  </si>
  <si>
    <t>614103</t>
  </si>
  <si>
    <t>614104</t>
  </si>
  <si>
    <t>614105</t>
  </si>
  <si>
    <t>61411</t>
  </si>
  <si>
    <t>614111</t>
  </si>
  <si>
    <t>614112</t>
  </si>
  <si>
    <t>614113</t>
  </si>
  <si>
    <t>614114</t>
  </si>
  <si>
    <t>614115</t>
  </si>
  <si>
    <t>61412</t>
  </si>
  <si>
    <t>614121</t>
  </si>
  <si>
    <t>614122</t>
  </si>
  <si>
    <t>614123</t>
  </si>
  <si>
    <t>614124</t>
  </si>
  <si>
    <t>614125</t>
  </si>
  <si>
    <t>61413</t>
  </si>
  <si>
    <t>614131</t>
  </si>
  <si>
    <t>614132</t>
  </si>
  <si>
    <t>614133</t>
  </si>
  <si>
    <t>614134</t>
  </si>
  <si>
    <t>614135</t>
  </si>
  <si>
    <t>61414</t>
  </si>
  <si>
    <t>614141</t>
  </si>
  <si>
    <t>614142</t>
  </si>
  <si>
    <t>614143</t>
  </si>
  <si>
    <t>614144</t>
  </si>
  <si>
    <t>614145</t>
  </si>
  <si>
    <t>61415</t>
  </si>
  <si>
    <t>614151</t>
  </si>
  <si>
    <t>614152</t>
  </si>
  <si>
    <t>614153</t>
  </si>
  <si>
    <t>614154</t>
  </si>
  <si>
    <t>614155</t>
  </si>
  <si>
    <t>614161</t>
  </si>
  <si>
    <t>614162</t>
  </si>
  <si>
    <t>614163</t>
  </si>
  <si>
    <t>614164</t>
  </si>
  <si>
    <t>614165</t>
  </si>
  <si>
    <t>614171</t>
  </si>
  <si>
    <t>614172</t>
  </si>
  <si>
    <t>614173</t>
  </si>
  <si>
    <t>614174</t>
  </si>
  <si>
    <t>614175</t>
  </si>
  <si>
    <t>614181</t>
  </si>
  <si>
    <t>614182</t>
  </si>
  <si>
    <t>614183</t>
  </si>
  <si>
    <t>614184</t>
  </si>
  <si>
    <t>614185</t>
  </si>
  <si>
    <t>614192</t>
  </si>
  <si>
    <t>614193</t>
  </si>
  <si>
    <t>614194</t>
  </si>
  <si>
    <t>614195</t>
  </si>
  <si>
    <t>614202</t>
  </si>
  <si>
    <t>614203</t>
  </si>
  <si>
    <t>614204</t>
  </si>
  <si>
    <t>61421</t>
  </si>
  <si>
    <t>614211</t>
  </si>
  <si>
    <t>614212</t>
  </si>
  <si>
    <t>614213</t>
  </si>
  <si>
    <t>614214</t>
  </si>
  <si>
    <t>614215</t>
  </si>
  <si>
    <t>61422</t>
  </si>
  <si>
    <t>61423</t>
  </si>
  <si>
    <t>61424</t>
  </si>
  <si>
    <t>61425</t>
  </si>
  <si>
    <t>61471</t>
  </si>
  <si>
    <t>61472</t>
  </si>
  <si>
    <t>61473</t>
  </si>
  <si>
    <t>61474</t>
  </si>
  <si>
    <t>61475</t>
  </si>
  <si>
    <t>61481</t>
  </si>
  <si>
    <t>61482</t>
  </si>
  <si>
    <t>61483</t>
  </si>
  <si>
    <t>61484</t>
  </si>
  <si>
    <t>61485</t>
  </si>
  <si>
    <t>61491</t>
  </si>
  <si>
    <t>61492</t>
  </si>
  <si>
    <t>61493</t>
  </si>
  <si>
    <t>61494</t>
  </si>
  <si>
    <t>61495</t>
  </si>
  <si>
    <t>615101</t>
  </si>
  <si>
    <t>615102</t>
  </si>
  <si>
    <t>615103</t>
  </si>
  <si>
    <t>615104</t>
  </si>
  <si>
    <t>615105</t>
  </si>
  <si>
    <t>61511</t>
  </si>
  <si>
    <t>615112</t>
  </si>
  <si>
    <t>615113</t>
  </si>
  <si>
    <t>615114</t>
  </si>
  <si>
    <t>615115</t>
  </si>
  <si>
    <t>61512</t>
  </si>
  <si>
    <t>615121</t>
  </si>
  <si>
    <t>615122</t>
  </si>
  <si>
    <t>615123</t>
  </si>
  <si>
    <t>615124</t>
  </si>
  <si>
    <t>615125</t>
  </si>
  <si>
    <t>61513</t>
  </si>
  <si>
    <t>615131</t>
  </si>
  <si>
    <t>615132</t>
  </si>
  <si>
    <t>615133</t>
  </si>
  <si>
    <t>615134</t>
  </si>
  <si>
    <t>615135</t>
  </si>
  <si>
    <t>61514</t>
  </si>
  <si>
    <t>615142</t>
  </si>
  <si>
    <t>615143</t>
  </si>
  <si>
    <t>61515</t>
  </si>
  <si>
    <t>615151</t>
  </si>
  <si>
    <t>615152</t>
  </si>
  <si>
    <t>615153</t>
  </si>
  <si>
    <t>615154</t>
  </si>
  <si>
    <t>615155</t>
  </si>
  <si>
    <t>615161</t>
  </si>
  <si>
    <t>615162</t>
  </si>
  <si>
    <t>615163</t>
  </si>
  <si>
    <t>615164</t>
  </si>
  <si>
    <t>615165</t>
  </si>
  <si>
    <t>615171</t>
  </si>
  <si>
    <t>615173</t>
  </si>
  <si>
    <t>615174</t>
  </si>
  <si>
    <t>615175</t>
  </si>
  <si>
    <t>615181</t>
  </si>
  <si>
    <t>615182</t>
  </si>
  <si>
    <t>615183</t>
  </si>
  <si>
    <t>615184</t>
  </si>
  <si>
    <t>615185</t>
  </si>
  <si>
    <t>615191</t>
  </si>
  <si>
    <t>615192</t>
  </si>
  <si>
    <t>615193</t>
  </si>
  <si>
    <t>615194</t>
  </si>
  <si>
    <t>615195</t>
  </si>
  <si>
    <t>615201</t>
  </si>
  <si>
    <t>615202</t>
  </si>
  <si>
    <t>615203</t>
  </si>
  <si>
    <t>615204</t>
  </si>
  <si>
    <t>615205</t>
  </si>
  <si>
    <t>61521</t>
  </si>
  <si>
    <t>615211</t>
  </si>
  <si>
    <t>615212</t>
  </si>
  <si>
    <t>615213</t>
  </si>
  <si>
    <t>615214</t>
  </si>
  <si>
    <t>615215</t>
  </si>
  <si>
    <t>61522</t>
  </si>
  <si>
    <t>61523</t>
  </si>
  <si>
    <t>61524</t>
  </si>
  <si>
    <t>61525</t>
  </si>
  <si>
    <t>61571</t>
  </si>
  <si>
    <t>61572</t>
  </si>
  <si>
    <t>61573</t>
  </si>
  <si>
    <t>61574</t>
  </si>
  <si>
    <t>61575</t>
  </si>
  <si>
    <t>61581</t>
  </si>
  <si>
    <t>61582</t>
  </si>
  <si>
    <t>61583</t>
  </si>
  <si>
    <t>61584</t>
  </si>
  <si>
    <t>61585</t>
  </si>
  <si>
    <t>61591</t>
  </si>
  <si>
    <t>61592</t>
  </si>
  <si>
    <t>61593</t>
  </si>
  <si>
    <t>61594</t>
  </si>
  <si>
    <t>61595</t>
  </si>
  <si>
    <t>616101</t>
  </si>
  <si>
    <t>616102</t>
  </si>
  <si>
    <t>616103</t>
  </si>
  <si>
    <t>616104</t>
  </si>
  <si>
    <t>616105</t>
  </si>
  <si>
    <t>61611</t>
  </si>
  <si>
    <t>616111</t>
  </si>
  <si>
    <t>616112</t>
  </si>
  <si>
    <t>616113</t>
  </si>
  <si>
    <t>616114</t>
  </si>
  <si>
    <t>616115</t>
  </si>
  <si>
    <t>61612</t>
  </si>
  <si>
    <t>616121</t>
  </si>
  <si>
    <t>616122</t>
  </si>
  <si>
    <t>616123</t>
  </si>
  <si>
    <t>616124</t>
  </si>
  <si>
    <t>616125</t>
  </si>
  <si>
    <t>61613</t>
  </si>
  <si>
    <t>616131</t>
  </si>
  <si>
    <t>616132</t>
  </si>
  <si>
    <t>616133</t>
  </si>
  <si>
    <t>616134</t>
  </si>
  <si>
    <t>616135</t>
  </si>
  <si>
    <t>61614</t>
  </si>
  <si>
    <t>616141</t>
  </si>
  <si>
    <t>616142</t>
  </si>
  <si>
    <t>616143</t>
  </si>
  <si>
    <t>616144</t>
  </si>
  <si>
    <t>616145</t>
  </si>
  <si>
    <t>61615</t>
  </si>
  <si>
    <t>616151</t>
  </si>
  <si>
    <t>616152</t>
  </si>
  <si>
    <t>616153</t>
  </si>
  <si>
    <t>616154</t>
  </si>
  <si>
    <t>616155</t>
  </si>
  <si>
    <t>616161</t>
  </si>
  <si>
    <t>616162</t>
  </si>
  <si>
    <t>616163</t>
  </si>
  <si>
    <t>616164</t>
  </si>
  <si>
    <t>616165</t>
  </si>
  <si>
    <t>616171</t>
  </si>
  <si>
    <t>616172</t>
  </si>
  <si>
    <t>616173</t>
  </si>
  <si>
    <t>616174</t>
  </si>
  <si>
    <t>616175</t>
  </si>
  <si>
    <t>616181</t>
  </si>
  <si>
    <t>616182</t>
  </si>
  <si>
    <t>616183</t>
  </si>
  <si>
    <t>616184</t>
  </si>
  <si>
    <t>616185</t>
  </si>
  <si>
    <t>616191</t>
  </si>
  <si>
    <t>616192</t>
  </si>
  <si>
    <t>616193</t>
  </si>
  <si>
    <t>616194</t>
  </si>
  <si>
    <t>616195</t>
  </si>
  <si>
    <t>616201</t>
  </si>
  <si>
    <t>616202</t>
  </si>
  <si>
    <t>616203</t>
  </si>
  <si>
    <t>616204</t>
  </si>
  <si>
    <t>616205</t>
  </si>
  <si>
    <t>61621</t>
  </si>
  <si>
    <t>616211</t>
  </si>
  <si>
    <t>616212</t>
  </si>
  <si>
    <t>616213</t>
  </si>
  <si>
    <t>616214</t>
  </si>
  <si>
    <t>616215</t>
  </si>
  <si>
    <t>61622</t>
  </si>
  <si>
    <t>61623</t>
  </si>
  <si>
    <t>61624</t>
  </si>
  <si>
    <t>61625</t>
  </si>
  <si>
    <t>61631</t>
  </si>
  <si>
    <t>61632</t>
  </si>
  <si>
    <t>61633</t>
  </si>
  <si>
    <t>61634</t>
  </si>
  <si>
    <t>61635</t>
  </si>
  <si>
    <t>61641</t>
  </si>
  <si>
    <t>61642</t>
  </si>
  <si>
    <t>61643</t>
  </si>
  <si>
    <t>61644</t>
  </si>
  <si>
    <t>61645</t>
  </si>
  <si>
    <t>61651</t>
  </si>
  <si>
    <t>61652</t>
  </si>
  <si>
    <t>61653</t>
  </si>
  <si>
    <t>61654</t>
  </si>
  <si>
    <t>61655</t>
  </si>
  <si>
    <t>61661</t>
  </si>
  <si>
    <t>61662</t>
  </si>
  <si>
    <t>61663</t>
  </si>
  <si>
    <t>61664</t>
  </si>
  <si>
    <t>61665</t>
  </si>
  <si>
    <t>61671</t>
  </si>
  <si>
    <t>61672</t>
  </si>
  <si>
    <t>61673</t>
  </si>
  <si>
    <t>61674</t>
  </si>
  <si>
    <t>61675</t>
  </si>
  <si>
    <t>61681</t>
  </si>
  <si>
    <t>61682</t>
  </si>
  <si>
    <t>61683</t>
  </si>
  <si>
    <t>61684</t>
  </si>
  <si>
    <t>61685</t>
  </si>
  <si>
    <t>61691</t>
  </si>
  <si>
    <t>61692</t>
  </si>
  <si>
    <t>61693</t>
  </si>
  <si>
    <t>61694</t>
  </si>
  <si>
    <t>61695</t>
  </si>
  <si>
    <t>713101</t>
  </si>
  <si>
    <t>713102</t>
  </si>
  <si>
    <t>713103</t>
  </si>
  <si>
    <t>713104</t>
  </si>
  <si>
    <t>713105</t>
  </si>
  <si>
    <t>71311</t>
  </si>
  <si>
    <t>713111</t>
  </si>
  <si>
    <t>713112</t>
  </si>
  <si>
    <t>713113</t>
  </si>
  <si>
    <t>713114</t>
  </si>
  <si>
    <t>713115</t>
  </si>
  <si>
    <t>71312</t>
  </si>
  <si>
    <t>713121</t>
  </si>
  <si>
    <t>713122</t>
  </si>
  <si>
    <t>713123</t>
  </si>
  <si>
    <t>713124</t>
  </si>
  <si>
    <t>713125</t>
  </si>
  <si>
    <t>71313</t>
  </si>
  <si>
    <t>713131</t>
  </si>
  <si>
    <t>713132</t>
  </si>
  <si>
    <t>713133</t>
  </si>
  <si>
    <t>713134</t>
  </si>
  <si>
    <t>713135</t>
  </si>
  <si>
    <t>71314</t>
  </si>
  <si>
    <t>713141</t>
  </si>
  <si>
    <t>713142</t>
  </si>
  <si>
    <t>713143</t>
  </si>
  <si>
    <t>713144</t>
  </si>
  <si>
    <t>713145</t>
  </si>
  <si>
    <t>71315</t>
  </si>
  <si>
    <t>713151</t>
  </si>
  <si>
    <t>713152</t>
  </si>
  <si>
    <t>713153</t>
  </si>
  <si>
    <t>713154</t>
  </si>
  <si>
    <t>713155</t>
  </si>
  <si>
    <t>713161</t>
  </si>
  <si>
    <t>713162</t>
  </si>
  <si>
    <t>713163</t>
  </si>
  <si>
    <t>713164</t>
  </si>
  <si>
    <t>713165</t>
  </si>
  <si>
    <t>713171</t>
  </si>
  <si>
    <t>713172</t>
  </si>
  <si>
    <t>713173</t>
  </si>
  <si>
    <t>713174</t>
  </si>
  <si>
    <t>713175</t>
  </si>
  <si>
    <t>713181</t>
  </si>
  <si>
    <t>713182</t>
  </si>
  <si>
    <t>713183</t>
  </si>
  <si>
    <t>713184</t>
  </si>
  <si>
    <t>713185</t>
  </si>
  <si>
    <t>713191</t>
  </si>
  <si>
    <t>713192</t>
  </si>
  <si>
    <t>713193</t>
  </si>
  <si>
    <t>713194</t>
  </si>
  <si>
    <t>713195</t>
  </si>
  <si>
    <t>713201</t>
  </si>
  <si>
    <t>713202</t>
  </si>
  <si>
    <t>713203</t>
  </si>
  <si>
    <t>713204</t>
  </si>
  <si>
    <t>713205</t>
  </si>
  <si>
    <t>71321</t>
  </si>
  <si>
    <t>713211</t>
  </si>
  <si>
    <t>713212</t>
  </si>
  <si>
    <t>713213</t>
  </si>
  <si>
    <t>713214</t>
  </si>
  <si>
    <t>713215</t>
  </si>
  <si>
    <t>71322</t>
  </si>
  <si>
    <t>71323</t>
  </si>
  <si>
    <t>71324</t>
  </si>
  <si>
    <t>71325</t>
  </si>
  <si>
    <t>71371</t>
  </si>
  <si>
    <t>71372</t>
  </si>
  <si>
    <t>71373</t>
  </si>
  <si>
    <t>71374</t>
  </si>
  <si>
    <t>71375</t>
  </si>
  <si>
    <t>71381</t>
  </si>
  <si>
    <t>71382</t>
  </si>
  <si>
    <t>71383</t>
  </si>
  <si>
    <t>71384</t>
  </si>
  <si>
    <t>71385</t>
  </si>
  <si>
    <t>71391</t>
  </si>
  <si>
    <t>71392</t>
  </si>
  <si>
    <t>71393</t>
  </si>
  <si>
    <t>71394</t>
  </si>
  <si>
    <t>71395</t>
  </si>
  <si>
    <t>714101</t>
  </si>
  <si>
    <t>714102</t>
  </si>
  <si>
    <t>714103</t>
  </si>
  <si>
    <t>714104</t>
  </si>
  <si>
    <t>714105</t>
  </si>
  <si>
    <t>71411</t>
  </si>
  <si>
    <t>714111</t>
  </si>
  <si>
    <t>714112</t>
  </si>
  <si>
    <t>714113</t>
  </si>
  <si>
    <t>714114</t>
  </si>
  <si>
    <t>714115</t>
  </si>
  <si>
    <t>71412</t>
  </si>
  <si>
    <t>714121</t>
  </si>
  <si>
    <t>714122</t>
  </si>
  <si>
    <t>714123</t>
  </si>
  <si>
    <t>714124</t>
  </si>
  <si>
    <t>714125</t>
  </si>
  <si>
    <t>71413</t>
  </si>
  <si>
    <t>714131</t>
  </si>
  <si>
    <t>714132</t>
  </si>
  <si>
    <t>714133</t>
  </si>
  <si>
    <t>714134</t>
  </si>
  <si>
    <t>714135</t>
  </si>
  <si>
    <t>71414</t>
  </si>
  <si>
    <t>714143</t>
  </si>
  <si>
    <t>71415</t>
  </si>
  <si>
    <t>714151</t>
  </si>
  <si>
    <t>714152</t>
  </si>
  <si>
    <t>714153</t>
  </si>
  <si>
    <t>714154</t>
  </si>
  <si>
    <t>714155</t>
  </si>
  <si>
    <t>714161</t>
  </si>
  <si>
    <t>714162</t>
  </si>
  <si>
    <t>714163</t>
  </si>
  <si>
    <t>714164</t>
  </si>
  <si>
    <t>714165</t>
  </si>
  <si>
    <t>714171</t>
  </si>
  <si>
    <t>714172</t>
  </si>
  <si>
    <t>714173</t>
  </si>
  <si>
    <t>714174</t>
  </si>
  <si>
    <t>714175</t>
  </si>
  <si>
    <t>714181</t>
  </si>
  <si>
    <t>714182</t>
  </si>
  <si>
    <t>714183</t>
  </si>
  <si>
    <t>714184</t>
  </si>
  <si>
    <t>714185</t>
  </si>
  <si>
    <t>714192</t>
  </si>
  <si>
    <t>714193</t>
  </si>
  <si>
    <t>714194</t>
  </si>
  <si>
    <t>714202</t>
  </si>
  <si>
    <t>714203</t>
  </si>
  <si>
    <t>714204</t>
  </si>
  <si>
    <t>71421</t>
  </si>
  <si>
    <t>714211</t>
  </si>
  <si>
    <t>714212</t>
  </si>
  <si>
    <t>714213</t>
  </si>
  <si>
    <t>714214</t>
  </si>
  <si>
    <t>714215</t>
  </si>
  <si>
    <t>71422</t>
  </si>
  <si>
    <t>71423</t>
  </si>
  <si>
    <t>71424</t>
  </si>
  <si>
    <t>71425</t>
  </si>
  <si>
    <t>71471</t>
  </si>
  <si>
    <t>71472</t>
  </si>
  <si>
    <t>71473</t>
  </si>
  <si>
    <t>71474</t>
  </si>
  <si>
    <t>71475</t>
  </si>
  <si>
    <t>71481</t>
  </si>
  <si>
    <t>71482</t>
  </si>
  <si>
    <t>71483</t>
  </si>
  <si>
    <t>71484</t>
  </si>
  <si>
    <t>71485</t>
  </si>
  <si>
    <t>71491</t>
  </si>
  <si>
    <t>71492</t>
  </si>
  <si>
    <t>71493</t>
  </si>
  <si>
    <t>71494</t>
  </si>
  <si>
    <t>71495</t>
  </si>
  <si>
    <t>715101</t>
  </si>
  <si>
    <t>715102</t>
  </si>
  <si>
    <t>715103</t>
  </si>
  <si>
    <t>715104</t>
  </si>
  <si>
    <t>715105</t>
  </si>
  <si>
    <t>71511</t>
  </si>
  <si>
    <t>715111</t>
  </si>
  <si>
    <t>715112</t>
  </si>
  <si>
    <t>715113</t>
  </si>
  <si>
    <t>715114</t>
  </si>
  <si>
    <t>715115</t>
  </si>
  <si>
    <t>71512</t>
  </si>
  <si>
    <t>715121</t>
  </si>
  <si>
    <t>715122</t>
  </si>
  <si>
    <t>715123</t>
  </si>
  <si>
    <t>715124</t>
  </si>
  <si>
    <t>715125</t>
  </si>
  <si>
    <t>71513</t>
  </si>
  <si>
    <t>715131</t>
  </si>
  <si>
    <t>715132</t>
  </si>
  <si>
    <t>715133</t>
  </si>
  <si>
    <t>715134</t>
  </si>
  <si>
    <t>715135</t>
  </si>
  <si>
    <t>71514</t>
  </si>
  <si>
    <t>715143</t>
  </si>
  <si>
    <t>71515</t>
  </si>
  <si>
    <t>715151</t>
  </si>
  <si>
    <t>715152</t>
  </si>
  <si>
    <t>715153</t>
  </si>
  <si>
    <t>715154</t>
  </si>
  <si>
    <t>715155</t>
  </si>
  <si>
    <t>715161</t>
  </si>
  <si>
    <t>715162</t>
  </si>
  <si>
    <t>715163</t>
  </si>
  <si>
    <t>715164</t>
  </si>
  <si>
    <t>715165</t>
  </si>
  <si>
    <t>715171</t>
  </si>
  <si>
    <t>715173</t>
  </si>
  <si>
    <t>715175</t>
  </si>
  <si>
    <t>715181</t>
  </si>
  <si>
    <t>715182</t>
  </si>
  <si>
    <t>715183</t>
  </si>
  <si>
    <t>715184</t>
  </si>
  <si>
    <t>715185</t>
  </si>
  <si>
    <t>715193</t>
  </si>
  <si>
    <t>715202</t>
  </si>
  <si>
    <t>715203</t>
  </si>
  <si>
    <t>715204</t>
  </si>
  <si>
    <t>71521</t>
  </si>
  <si>
    <t>715211</t>
  </si>
  <si>
    <t>715212</t>
  </si>
  <si>
    <t>715213</t>
  </si>
  <si>
    <t>715214</t>
  </si>
  <si>
    <t>715215</t>
  </si>
  <si>
    <t>71522</t>
  </si>
  <si>
    <t>71523</t>
  </si>
  <si>
    <t>71524</t>
  </si>
  <si>
    <t>71525</t>
  </si>
  <si>
    <t>71571</t>
  </si>
  <si>
    <t>71572</t>
  </si>
  <si>
    <t>71573</t>
  </si>
  <si>
    <t>71574</t>
  </si>
  <si>
    <t>71575</t>
  </si>
  <si>
    <t>71581</t>
  </si>
  <si>
    <t>71582</t>
  </si>
  <si>
    <t>71583</t>
  </si>
  <si>
    <t>71584</t>
  </si>
  <si>
    <t>71585</t>
  </si>
  <si>
    <t>71591</t>
  </si>
  <si>
    <t>71592</t>
  </si>
  <si>
    <t>71593</t>
  </si>
  <si>
    <t>71594</t>
  </si>
  <si>
    <t>71595</t>
  </si>
  <si>
    <t>716101</t>
  </si>
  <si>
    <t>716102</t>
  </si>
  <si>
    <t>716103</t>
  </si>
  <si>
    <t>716104</t>
  </si>
  <si>
    <t>716105</t>
  </si>
  <si>
    <t>71611</t>
  </si>
  <si>
    <t>716111</t>
  </si>
  <si>
    <t>716112</t>
  </si>
  <si>
    <t>716113</t>
  </si>
  <si>
    <t>716114</t>
  </si>
  <si>
    <t>716115</t>
  </si>
  <si>
    <t>71612</t>
  </si>
  <si>
    <t>716121</t>
  </si>
  <si>
    <t>716122</t>
  </si>
  <si>
    <t>716123</t>
  </si>
  <si>
    <t>716124</t>
  </si>
  <si>
    <t>716125</t>
  </si>
  <si>
    <t>71613</t>
  </si>
  <si>
    <t>716131</t>
  </si>
  <si>
    <t>716132</t>
  </si>
  <si>
    <t>716133</t>
  </si>
  <si>
    <t>716134</t>
  </si>
  <si>
    <t>716135</t>
  </si>
  <si>
    <t>71614</t>
  </si>
  <si>
    <t>716141</t>
  </si>
  <si>
    <t>716142</t>
  </si>
  <si>
    <t>716143</t>
  </si>
  <si>
    <t>716144</t>
  </si>
  <si>
    <t>716145</t>
  </si>
  <si>
    <t>71615</t>
  </si>
  <si>
    <t>716151</t>
  </si>
  <si>
    <t>716152</t>
  </si>
  <si>
    <t>716153</t>
  </si>
  <si>
    <t>716154</t>
  </si>
  <si>
    <t>716155</t>
  </si>
  <si>
    <t>716161</t>
  </si>
  <si>
    <t>716162</t>
  </si>
  <si>
    <t>716163</t>
  </si>
  <si>
    <t>716164</t>
  </si>
  <si>
    <t>716165</t>
  </si>
  <si>
    <t>716171</t>
  </si>
  <si>
    <t>716172</t>
  </si>
  <si>
    <t>716173</t>
  </si>
  <si>
    <t>716174</t>
  </si>
  <si>
    <t>716175</t>
  </si>
  <si>
    <t>716181</t>
  </si>
  <si>
    <t>716182</t>
  </si>
  <si>
    <t>716183</t>
  </si>
  <si>
    <t>716184</t>
  </si>
  <si>
    <t>716185</t>
  </si>
  <si>
    <t>716191</t>
  </si>
  <si>
    <t>716192</t>
  </si>
  <si>
    <t>716193</t>
  </si>
  <si>
    <t>716194</t>
  </si>
  <si>
    <t>716195</t>
  </si>
  <si>
    <t>716201</t>
  </si>
  <si>
    <t>716202</t>
  </si>
  <si>
    <t>716203</t>
  </si>
  <si>
    <t>716204</t>
  </si>
  <si>
    <t>716205</t>
  </si>
  <si>
    <t>71621</t>
  </si>
  <si>
    <t>716211</t>
  </si>
  <si>
    <t>716212</t>
  </si>
  <si>
    <t>716213</t>
  </si>
  <si>
    <t>716214</t>
  </si>
  <si>
    <t>716215</t>
  </si>
  <si>
    <t>71622</t>
  </si>
  <si>
    <t>71623</t>
  </si>
  <si>
    <t>71624</t>
  </si>
  <si>
    <t>71625</t>
  </si>
  <si>
    <t>71631</t>
  </si>
  <si>
    <t>71632</t>
  </si>
  <si>
    <t>71633</t>
  </si>
  <si>
    <t>71634</t>
  </si>
  <si>
    <t>71635</t>
  </si>
  <si>
    <t>71641</t>
  </si>
  <si>
    <t>71642</t>
  </si>
  <si>
    <t>71643</t>
  </si>
  <si>
    <t>71644</t>
  </si>
  <si>
    <t>71645</t>
  </si>
  <si>
    <t>71651</t>
  </si>
  <si>
    <t>71652</t>
  </si>
  <si>
    <t>71653</t>
  </si>
  <si>
    <t>71654</t>
  </si>
  <si>
    <t>71655</t>
  </si>
  <si>
    <t>71661</t>
  </si>
  <si>
    <t>71662</t>
  </si>
  <si>
    <t>71663</t>
  </si>
  <si>
    <t>71664</t>
  </si>
  <si>
    <t>71665</t>
  </si>
  <si>
    <t>71671</t>
  </si>
  <si>
    <t>71672</t>
  </si>
  <si>
    <t>71673</t>
  </si>
  <si>
    <t>71674</t>
  </si>
  <si>
    <t>71675</t>
  </si>
  <si>
    <t>71681</t>
  </si>
  <si>
    <t>71682</t>
  </si>
  <si>
    <t>71683</t>
  </si>
  <si>
    <t>71684</t>
  </si>
  <si>
    <t>71685</t>
  </si>
  <si>
    <t>71691</t>
  </si>
  <si>
    <t>71692</t>
  </si>
  <si>
    <t>71693</t>
  </si>
  <si>
    <t>71694</t>
  </si>
  <si>
    <t>71695</t>
  </si>
  <si>
    <t>813101</t>
  </si>
  <si>
    <t>813102</t>
  </si>
  <si>
    <t>813103</t>
  </si>
  <si>
    <t>813104</t>
  </si>
  <si>
    <t>813105</t>
  </si>
  <si>
    <t>81311</t>
  </si>
  <si>
    <t>813111</t>
  </si>
  <si>
    <t>813112</t>
  </si>
  <si>
    <t>813113</t>
  </si>
  <si>
    <t>813114</t>
  </si>
  <si>
    <t>813115</t>
  </si>
  <si>
    <t>81312</t>
  </si>
  <si>
    <t>813121</t>
  </si>
  <si>
    <t>813122</t>
  </si>
  <si>
    <t>813123</t>
  </si>
  <si>
    <t>813124</t>
  </si>
  <si>
    <t>813125</t>
  </si>
  <si>
    <t>81313</t>
  </si>
  <si>
    <t>813131</t>
  </si>
  <si>
    <t>813132</t>
  </si>
  <si>
    <t>813133</t>
  </si>
  <si>
    <t>813134</t>
  </si>
  <si>
    <t>813135</t>
  </si>
  <si>
    <t>81314</t>
  </si>
  <si>
    <t>813141</t>
  </si>
  <si>
    <t>813142</t>
  </si>
  <si>
    <t>813143</t>
  </si>
  <si>
    <t>813144</t>
  </si>
  <si>
    <t>813145</t>
  </si>
  <si>
    <t>81315</t>
  </si>
  <si>
    <t>813151</t>
  </si>
  <si>
    <t>813152</t>
  </si>
  <si>
    <t>813153</t>
  </si>
  <si>
    <t>813154</t>
  </si>
  <si>
    <t>813155</t>
  </si>
  <si>
    <t>813161</t>
  </si>
  <si>
    <t>813162</t>
  </si>
  <si>
    <t>813163</t>
  </si>
  <si>
    <t>813164</t>
  </si>
  <si>
    <t>813165</t>
  </si>
  <si>
    <t>813171</t>
  </si>
  <si>
    <t>813172</t>
  </si>
  <si>
    <t>813173</t>
  </si>
  <si>
    <t>813174</t>
  </si>
  <si>
    <t>813175</t>
  </si>
  <si>
    <t>813181</t>
  </si>
  <si>
    <t>813182</t>
  </si>
  <si>
    <t>813183</t>
  </si>
  <si>
    <t>813184</t>
  </si>
  <si>
    <t>813185</t>
  </si>
  <si>
    <t>813191</t>
  </si>
  <si>
    <t>813192</t>
  </si>
  <si>
    <t>813193</t>
  </si>
  <si>
    <t>813194</t>
  </si>
  <si>
    <t>813195</t>
  </si>
  <si>
    <t>813201</t>
  </si>
  <si>
    <t>813202</t>
  </si>
  <si>
    <t>813203</t>
  </si>
  <si>
    <t>813204</t>
  </si>
  <si>
    <t>813205</t>
  </si>
  <si>
    <t>81321</t>
  </si>
  <si>
    <t>813211</t>
  </si>
  <si>
    <t>813212</t>
  </si>
  <si>
    <t>813213</t>
  </si>
  <si>
    <t>813214</t>
  </si>
  <si>
    <t>813215</t>
  </si>
  <si>
    <t>81322</t>
  </si>
  <si>
    <t>81323</t>
  </si>
  <si>
    <t>81324</t>
  </si>
  <si>
    <t>81325</t>
  </si>
  <si>
    <t>81371</t>
  </si>
  <si>
    <t>81372</t>
  </si>
  <si>
    <t>81373</t>
  </si>
  <si>
    <t>81374</t>
  </si>
  <si>
    <t>81375</t>
  </si>
  <si>
    <t>81381</t>
  </si>
  <si>
    <t>81382</t>
  </si>
  <si>
    <t>81383</t>
  </si>
  <si>
    <t>81384</t>
  </si>
  <si>
    <t>81385</t>
  </si>
  <si>
    <t>81391</t>
  </si>
  <si>
    <t>81392</t>
  </si>
  <si>
    <t>81393</t>
  </si>
  <si>
    <t>81394</t>
  </si>
  <si>
    <t>81395</t>
  </si>
  <si>
    <t>814101</t>
  </si>
  <si>
    <t>814102</t>
  </si>
  <si>
    <t>814103</t>
  </si>
  <si>
    <t>814104</t>
  </si>
  <si>
    <t>814105</t>
  </si>
  <si>
    <t>81411</t>
  </si>
  <si>
    <t>814111</t>
  </si>
  <si>
    <t>814112</t>
  </si>
  <si>
    <t>814113</t>
  </si>
  <si>
    <t>814114</t>
  </si>
  <si>
    <t>814115</t>
  </si>
  <si>
    <t>81412</t>
  </si>
  <si>
    <t>814121</t>
  </si>
  <si>
    <t>814122</t>
  </si>
  <si>
    <t>814123</t>
  </si>
  <si>
    <t>814124</t>
  </si>
  <si>
    <t>814125</t>
  </si>
  <si>
    <t>81413</t>
  </si>
  <si>
    <t>814131</t>
  </si>
  <si>
    <t>814132</t>
  </si>
  <si>
    <t>814133</t>
  </si>
  <si>
    <t>814134</t>
  </si>
  <si>
    <t>814135</t>
  </si>
  <si>
    <t>81414</t>
  </si>
  <si>
    <t>814143</t>
  </si>
  <si>
    <t>81415</t>
  </si>
  <si>
    <t>814151</t>
  </si>
  <si>
    <t>814152</t>
  </si>
  <si>
    <t>814153</t>
  </si>
  <si>
    <t>814154</t>
  </si>
  <si>
    <t>814155</t>
  </si>
  <si>
    <t>814161</t>
  </si>
  <si>
    <t>814162</t>
  </si>
  <si>
    <t>814163</t>
  </si>
  <si>
    <t>814164</t>
  </si>
  <si>
    <t>814165</t>
  </si>
  <si>
    <t>814171</t>
  </si>
  <si>
    <t>814172</t>
  </si>
  <si>
    <t>814173</t>
  </si>
  <si>
    <t>814174</t>
  </si>
  <si>
    <t>814175</t>
  </si>
  <si>
    <t>814181</t>
  </si>
  <si>
    <t>814182</t>
  </si>
  <si>
    <t>814183</t>
  </si>
  <si>
    <t>814184</t>
  </si>
  <si>
    <t>814185</t>
  </si>
  <si>
    <t>814192</t>
  </si>
  <si>
    <t>814193</t>
  </si>
  <si>
    <t>814194</t>
  </si>
  <si>
    <t>814202</t>
  </si>
  <si>
    <t>814203</t>
  </si>
  <si>
    <t>814204</t>
  </si>
  <si>
    <t>81421</t>
  </si>
  <si>
    <t>814211</t>
  </si>
  <si>
    <t>814212</t>
  </si>
  <si>
    <t>814213</t>
  </si>
  <si>
    <t>814214</t>
  </si>
  <si>
    <t>814215</t>
  </si>
  <si>
    <t>81422</t>
  </si>
  <si>
    <t>81423</t>
  </si>
  <si>
    <t>81424</t>
  </si>
  <si>
    <t>81425</t>
  </si>
  <si>
    <t>81471</t>
  </si>
  <si>
    <t>81472</t>
  </si>
  <si>
    <t>81473</t>
  </si>
  <si>
    <t>81474</t>
  </si>
  <si>
    <t>81475</t>
  </si>
  <si>
    <t>81481</t>
  </si>
  <si>
    <t>81482</t>
  </si>
  <si>
    <t>81483</t>
  </si>
  <si>
    <t>81484</t>
  </si>
  <si>
    <t>81485</t>
  </si>
  <si>
    <t>81491</t>
  </si>
  <si>
    <t>81492</t>
  </si>
  <si>
    <t>81493</t>
  </si>
  <si>
    <t>81494</t>
  </si>
  <si>
    <t>81495</t>
  </si>
  <si>
    <t>815101</t>
  </si>
  <si>
    <t>815102</t>
  </si>
  <si>
    <t>815103</t>
  </si>
  <si>
    <t>815104</t>
  </si>
  <si>
    <t>815105</t>
  </si>
  <si>
    <t>81511</t>
  </si>
  <si>
    <t>815111</t>
  </si>
  <si>
    <t>815112</t>
  </si>
  <si>
    <t>815113</t>
  </si>
  <si>
    <t>815114</t>
  </si>
  <si>
    <t>815115</t>
  </si>
  <si>
    <t>81512</t>
  </si>
  <si>
    <t>815121</t>
  </si>
  <si>
    <t>815122</t>
  </si>
  <si>
    <t>815123</t>
  </si>
  <si>
    <t>815124</t>
  </si>
  <si>
    <t>815125</t>
  </si>
  <si>
    <t>81513</t>
  </si>
  <si>
    <t>815131</t>
  </si>
  <si>
    <t>815132</t>
  </si>
  <si>
    <t>815133</t>
  </si>
  <si>
    <t>815134</t>
  </si>
  <si>
    <t>815135</t>
  </si>
  <si>
    <t>81514</t>
  </si>
  <si>
    <t>815143</t>
  </si>
  <si>
    <t>81515</t>
  </si>
  <si>
    <t>815151</t>
  </si>
  <si>
    <t>815152</t>
  </si>
  <si>
    <t>815153</t>
  </si>
  <si>
    <t>815154</t>
  </si>
  <si>
    <t>815155</t>
  </si>
  <si>
    <t>815161</t>
  </si>
  <si>
    <t>815162</t>
  </si>
  <si>
    <t>815163</t>
  </si>
  <si>
    <t>815164</t>
  </si>
  <si>
    <t>815165</t>
  </si>
  <si>
    <t>815171</t>
  </si>
  <si>
    <t>815173</t>
  </si>
  <si>
    <t>815175</t>
  </si>
  <si>
    <t>815181</t>
  </si>
  <si>
    <t>815182</t>
  </si>
  <si>
    <t>815183</t>
  </si>
  <si>
    <t>815184</t>
  </si>
  <si>
    <t>815185</t>
  </si>
  <si>
    <t>815193</t>
  </si>
  <si>
    <t>815202</t>
  </si>
  <si>
    <t>815203</t>
  </si>
  <si>
    <t>815204</t>
  </si>
  <si>
    <t>81521</t>
  </si>
  <si>
    <t>815211</t>
  </si>
  <si>
    <t>815212</t>
  </si>
  <si>
    <t>815213</t>
  </si>
  <si>
    <t>815214</t>
  </si>
  <si>
    <t>815215</t>
  </si>
  <si>
    <t>81522</t>
  </si>
  <si>
    <t>81523</t>
  </si>
  <si>
    <t>81524</t>
  </si>
  <si>
    <t>81525</t>
  </si>
  <si>
    <t>81571</t>
  </si>
  <si>
    <t>81572</t>
  </si>
  <si>
    <t>81573</t>
  </si>
  <si>
    <t>81574</t>
  </si>
  <si>
    <t>81575</t>
  </si>
  <si>
    <t>81581</t>
  </si>
  <si>
    <t>81582</t>
  </si>
  <si>
    <t>81583</t>
  </si>
  <si>
    <t>81584</t>
  </si>
  <si>
    <t>81585</t>
  </si>
  <si>
    <t>81591</t>
  </si>
  <si>
    <t>81592</t>
  </si>
  <si>
    <t>81593</t>
  </si>
  <si>
    <t>81594</t>
  </si>
  <si>
    <t>81595</t>
  </si>
  <si>
    <t>816101</t>
  </si>
  <si>
    <t>816102</t>
  </si>
  <si>
    <t>816103</t>
  </si>
  <si>
    <t>816104</t>
  </si>
  <si>
    <t>816105</t>
  </si>
  <si>
    <t>81611</t>
  </si>
  <si>
    <t>816111</t>
  </si>
  <si>
    <t>816112</t>
  </si>
  <si>
    <t>816113</t>
  </si>
  <si>
    <t>816114</t>
  </si>
  <si>
    <t>816115</t>
  </si>
  <si>
    <t>81612</t>
  </si>
  <si>
    <t>816121</t>
  </si>
  <si>
    <t>816122</t>
  </si>
  <si>
    <t>816123</t>
  </si>
  <si>
    <t>816124</t>
  </si>
  <si>
    <t>816125</t>
  </si>
  <si>
    <t>81613</t>
  </si>
  <si>
    <t>816131</t>
  </si>
  <si>
    <t>816132</t>
  </si>
  <si>
    <t>816133</t>
  </si>
  <si>
    <t>816134</t>
  </si>
  <si>
    <t>816135</t>
  </si>
  <si>
    <t>81614</t>
  </si>
  <si>
    <t>816141</t>
  </si>
  <si>
    <t>816142</t>
  </si>
  <si>
    <t>816143</t>
  </si>
  <si>
    <t>816144</t>
  </si>
  <si>
    <t>816145</t>
  </si>
  <si>
    <t>81615</t>
  </si>
  <si>
    <t>816151</t>
  </si>
  <si>
    <t>816152</t>
  </si>
  <si>
    <t>816153</t>
  </si>
  <si>
    <t>816154</t>
  </si>
  <si>
    <t>816155</t>
  </si>
  <si>
    <t>816161</t>
  </si>
  <si>
    <t>816162</t>
  </si>
  <si>
    <t>816163</t>
  </si>
  <si>
    <t>816164</t>
  </si>
  <si>
    <t>816165</t>
  </si>
  <si>
    <t>816171</t>
  </si>
  <si>
    <t>816172</t>
  </si>
  <si>
    <t>816173</t>
  </si>
  <si>
    <t>816174</t>
  </si>
  <si>
    <t>816175</t>
  </si>
  <si>
    <t>816181</t>
  </si>
  <si>
    <t>816182</t>
  </si>
  <si>
    <t>816183</t>
  </si>
  <si>
    <t>816184</t>
  </si>
  <si>
    <t>816185</t>
  </si>
  <si>
    <t>816191</t>
  </si>
  <si>
    <t>816192</t>
  </si>
  <si>
    <t>816193</t>
  </si>
  <si>
    <t>816194</t>
  </si>
  <si>
    <t>816195</t>
  </si>
  <si>
    <t>816201</t>
  </si>
  <si>
    <t>816202</t>
  </si>
  <si>
    <t>816203</t>
  </si>
  <si>
    <t>816204</t>
  </si>
  <si>
    <t>816205</t>
  </si>
  <si>
    <t>81621</t>
  </si>
  <si>
    <t>816211</t>
  </si>
  <si>
    <t>816212</t>
  </si>
  <si>
    <t>816213</t>
  </si>
  <si>
    <t>816214</t>
  </si>
  <si>
    <t>816215</t>
  </si>
  <si>
    <t>81622</t>
  </si>
  <si>
    <t>81623</t>
  </si>
  <si>
    <t>81624</t>
  </si>
  <si>
    <t>81625</t>
  </si>
  <si>
    <t>81631</t>
  </si>
  <si>
    <t>81632</t>
  </si>
  <si>
    <t>81633</t>
  </si>
  <si>
    <t>81634</t>
  </si>
  <si>
    <t>81635</t>
  </si>
  <si>
    <t>81641</t>
  </si>
  <si>
    <t>81642</t>
  </si>
  <si>
    <t>81643</t>
  </si>
  <si>
    <t>81644</t>
  </si>
  <si>
    <t>81645</t>
  </si>
  <si>
    <t>81651</t>
  </si>
  <si>
    <t>81652</t>
  </si>
  <si>
    <t>81653</t>
  </si>
  <si>
    <t>81654</t>
  </si>
  <si>
    <t>81655</t>
  </si>
  <si>
    <t>81661</t>
  </si>
  <si>
    <t>81662</t>
  </si>
  <si>
    <t>81663</t>
  </si>
  <si>
    <t>81664</t>
  </si>
  <si>
    <t>81665</t>
  </si>
  <si>
    <t>81671</t>
  </si>
  <si>
    <t>81672</t>
  </si>
  <si>
    <t>81673</t>
  </si>
  <si>
    <t>81674</t>
  </si>
  <si>
    <t>81675</t>
  </si>
  <si>
    <t>81681</t>
  </si>
  <si>
    <t>81682</t>
  </si>
  <si>
    <t>81683</t>
  </si>
  <si>
    <t>81684</t>
  </si>
  <si>
    <t>81685</t>
  </si>
  <si>
    <t>81691</t>
  </si>
  <si>
    <t>81692</t>
  </si>
  <si>
    <t>81693</t>
  </si>
  <si>
    <t>81694</t>
  </si>
  <si>
    <t>81695</t>
  </si>
  <si>
    <t>913101</t>
  </si>
  <si>
    <t>913102</t>
  </si>
  <si>
    <t>913103</t>
  </si>
  <si>
    <t>913104</t>
  </si>
  <si>
    <t>913105</t>
  </si>
  <si>
    <t>91311</t>
  </si>
  <si>
    <t>913111</t>
  </si>
  <si>
    <t>913112</t>
  </si>
  <si>
    <t>913113</t>
  </si>
  <si>
    <t>913114</t>
  </si>
  <si>
    <t>913115</t>
  </si>
  <si>
    <t>91312</t>
  </si>
  <si>
    <t>913121</t>
  </si>
  <si>
    <t>913122</t>
  </si>
  <si>
    <t>913123</t>
  </si>
  <si>
    <t>913124</t>
  </si>
  <si>
    <t>913125</t>
  </si>
  <si>
    <t>91313</t>
  </si>
  <si>
    <t>913131</t>
  </si>
  <si>
    <t>913132</t>
  </si>
  <si>
    <t>913133</t>
  </si>
  <si>
    <t>913134</t>
  </si>
  <si>
    <t>913135</t>
  </si>
  <si>
    <t>91314</t>
  </si>
  <si>
    <t>913141</t>
  </si>
  <si>
    <t>913142</t>
  </si>
  <si>
    <t>913143</t>
  </si>
  <si>
    <t>913144</t>
  </si>
  <si>
    <t>913145</t>
  </si>
  <si>
    <t>91315</t>
  </si>
  <si>
    <t>913151</t>
  </si>
  <si>
    <t>913152</t>
  </si>
  <si>
    <t>913153</t>
  </si>
  <si>
    <t>913154</t>
  </si>
  <si>
    <t>913155</t>
  </si>
  <si>
    <t>913161</t>
  </si>
  <si>
    <t>913162</t>
  </si>
  <si>
    <t>913163</t>
  </si>
  <si>
    <t>913164</t>
  </si>
  <si>
    <t>913165</t>
  </si>
  <si>
    <t>913171</t>
  </si>
  <si>
    <t>913172</t>
  </si>
  <si>
    <t>913173</t>
  </si>
  <si>
    <t>913174</t>
  </si>
  <si>
    <t>913175</t>
  </si>
  <si>
    <t>913181</t>
  </si>
  <si>
    <t>913182</t>
  </si>
  <si>
    <t>913183</t>
  </si>
  <si>
    <t>913184</t>
  </si>
  <si>
    <t>913185</t>
  </si>
  <si>
    <t>913191</t>
  </si>
  <si>
    <t>913192</t>
  </si>
  <si>
    <t>913193</t>
  </si>
  <si>
    <t>913194</t>
  </si>
  <si>
    <t>913195</t>
  </si>
  <si>
    <t>913201</t>
  </si>
  <si>
    <t>913202</t>
  </si>
  <si>
    <t>913203</t>
  </si>
  <si>
    <t>913204</t>
  </si>
  <si>
    <t>913205</t>
  </si>
  <si>
    <t>91321</t>
  </si>
  <si>
    <t>913211</t>
  </si>
  <si>
    <t>913212</t>
  </si>
  <si>
    <t>913213</t>
  </si>
  <si>
    <t>913214</t>
  </si>
  <si>
    <t>913215</t>
  </si>
  <si>
    <t>91322</t>
  </si>
  <si>
    <t>91323</t>
  </si>
  <si>
    <t>91324</t>
  </si>
  <si>
    <t>91325</t>
  </si>
  <si>
    <t>91371</t>
  </si>
  <si>
    <t>91372</t>
  </si>
  <si>
    <t>91373</t>
  </si>
  <si>
    <t>91374</t>
  </si>
  <si>
    <t>91375</t>
  </si>
  <si>
    <t>91381</t>
  </si>
  <si>
    <t>91382</t>
  </si>
  <si>
    <t>91383</t>
  </si>
  <si>
    <t>91384</t>
  </si>
  <si>
    <t>91385</t>
  </si>
  <si>
    <t>91391</t>
  </si>
  <si>
    <t>91392</t>
  </si>
  <si>
    <t>91393</t>
  </si>
  <si>
    <t>91394</t>
  </si>
  <si>
    <t>91395</t>
  </si>
  <si>
    <t>914101</t>
  </si>
  <si>
    <t>914102</t>
  </si>
  <si>
    <t>914103</t>
  </si>
  <si>
    <t>914104</t>
  </si>
  <si>
    <t>914105</t>
  </si>
  <si>
    <t>91411</t>
  </si>
  <si>
    <t>914111</t>
  </si>
  <si>
    <t>914112</t>
  </si>
  <si>
    <t>914113</t>
  </si>
  <si>
    <t>914114</t>
  </si>
  <si>
    <t>914115</t>
  </si>
  <si>
    <t>91412</t>
  </si>
  <si>
    <t>914123</t>
  </si>
  <si>
    <t>914124</t>
  </si>
  <si>
    <t>91413</t>
  </si>
  <si>
    <t>914131</t>
  </si>
  <si>
    <t>914132</t>
  </si>
  <si>
    <t>914133</t>
  </si>
  <si>
    <t>914134</t>
  </si>
  <si>
    <t>914135</t>
  </si>
  <si>
    <t>91414</t>
  </si>
  <si>
    <t>914143</t>
  </si>
  <si>
    <t>91415</t>
  </si>
  <si>
    <t>914151</t>
  </si>
  <si>
    <t>914153</t>
  </si>
  <si>
    <t>914154</t>
  </si>
  <si>
    <t>914155</t>
  </si>
  <si>
    <t>914161</t>
  </si>
  <si>
    <t>914162</t>
  </si>
  <si>
    <t>914163</t>
  </si>
  <si>
    <t>914164</t>
  </si>
  <si>
    <t>914165</t>
  </si>
  <si>
    <t>914171</t>
  </si>
  <si>
    <t>914172</t>
  </si>
  <si>
    <t>914173</t>
  </si>
  <si>
    <t>914174</t>
  </si>
  <si>
    <t>914175</t>
  </si>
  <si>
    <t>914181</t>
  </si>
  <si>
    <t>914182</t>
  </si>
  <si>
    <t>914183</t>
  </si>
  <si>
    <t>914184</t>
  </si>
  <si>
    <t>914185</t>
  </si>
  <si>
    <t>914193</t>
  </si>
  <si>
    <t>914194</t>
  </si>
  <si>
    <t>914202</t>
  </si>
  <si>
    <t>914203</t>
  </si>
  <si>
    <t>914204</t>
  </si>
  <si>
    <t>914211</t>
  </si>
  <si>
    <t>914212</t>
  </si>
  <si>
    <t>914213</t>
  </si>
  <si>
    <t>914214</t>
  </si>
  <si>
    <t>914215</t>
  </si>
  <si>
    <t>91422</t>
  </si>
  <si>
    <t>91423</t>
  </si>
  <si>
    <t>91424</t>
  </si>
  <si>
    <t>91425</t>
  </si>
  <si>
    <t>91471</t>
  </si>
  <si>
    <t>91472</t>
  </si>
  <si>
    <t>91473</t>
  </si>
  <si>
    <t>91474</t>
  </si>
  <si>
    <t>91475</t>
  </si>
  <si>
    <t>91481</t>
  </si>
  <si>
    <t>91482</t>
  </si>
  <si>
    <t>91483</t>
  </si>
  <si>
    <t>91484</t>
  </si>
  <si>
    <t>91485</t>
  </si>
  <si>
    <t>91491</t>
  </si>
  <si>
    <t>91492</t>
  </si>
  <si>
    <t>91493</t>
  </si>
  <si>
    <t>91494</t>
  </si>
  <si>
    <t>91495</t>
  </si>
  <si>
    <t>915101</t>
  </si>
  <si>
    <t>915102</t>
  </si>
  <si>
    <t>915103</t>
  </si>
  <si>
    <t>915104</t>
  </si>
  <si>
    <t>915105</t>
  </si>
  <si>
    <t>91511</t>
  </si>
  <si>
    <t>915112</t>
  </si>
  <si>
    <t>915113</t>
  </si>
  <si>
    <t>915114</t>
  </si>
  <si>
    <t>915115</t>
  </si>
  <si>
    <t>91512</t>
  </si>
  <si>
    <t>915121</t>
  </si>
  <si>
    <t>915122</t>
  </si>
  <si>
    <t>915123</t>
  </si>
  <si>
    <t>915124</t>
  </si>
  <si>
    <t>915125</t>
  </si>
  <si>
    <t>91513</t>
  </si>
  <si>
    <t>915131</t>
  </si>
  <si>
    <t>915132</t>
  </si>
  <si>
    <t>915133</t>
  </si>
  <si>
    <t>915134</t>
  </si>
  <si>
    <t>915135</t>
  </si>
  <si>
    <t>91514</t>
  </si>
  <si>
    <t>915143</t>
  </si>
  <si>
    <t>91515</t>
  </si>
  <si>
    <t>915151</t>
  </si>
  <si>
    <t>915152</t>
  </si>
  <si>
    <t>915153</t>
  </si>
  <si>
    <t>915154</t>
  </si>
  <si>
    <t>915155</t>
  </si>
  <si>
    <t>915161</t>
  </si>
  <si>
    <t>915162</t>
  </si>
  <si>
    <t>915163</t>
  </si>
  <si>
    <t>915164</t>
  </si>
  <si>
    <t>915165</t>
  </si>
  <si>
    <t>915175</t>
  </si>
  <si>
    <t>915181</t>
  </si>
  <si>
    <t>915182</t>
  </si>
  <si>
    <t>915183</t>
  </si>
  <si>
    <t>915184</t>
  </si>
  <si>
    <t>915185</t>
  </si>
  <si>
    <t>915193</t>
  </si>
  <si>
    <t>915203</t>
  </si>
  <si>
    <t>915204</t>
  </si>
  <si>
    <t>91521</t>
  </si>
  <si>
    <t>915211</t>
  </si>
  <si>
    <t>915212</t>
  </si>
  <si>
    <t>915213</t>
  </si>
  <si>
    <t>915214</t>
  </si>
  <si>
    <t>915215</t>
  </si>
  <si>
    <t>91522</t>
  </si>
  <si>
    <t>91523</t>
  </si>
  <si>
    <t>91524</t>
  </si>
  <si>
    <t>91525</t>
  </si>
  <si>
    <t>91571</t>
  </si>
  <si>
    <t>91572</t>
  </si>
  <si>
    <t>91573</t>
  </si>
  <si>
    <t>91574</t>
  </si>
  <si>
    <t>91575</t>
  </si>
  <si>
    <t>91581</t>
  </si>
  <si>
    <t>91582</t>
  </si>
  <si>
    <t>91583</t>
  </si>
  <si>
    <t>91584</t>
  </si>
  <si>
    <t>91585</t>
  </si>
  <si>
    <t>91591</t>
  </si>
  <si>
    <t>91592</t>
  </si>
  <si>
    <t>91593</t>
  </si>
  <si>
    <t>91594</t>
  </si>
  <si>
    <t>91595</t>
  </si>
  <si>
    <t>916101</t>
  </si>
  <si>
    <t>916102</t>
  </si>
  <si>
    <t>916103</t>
  </si>
  <si>
    <t>916104</t>
  </si>
  <si>
    <t>916105</t>
  </si>
  <si>
    <t>91611</t>
  </si>
  <si>
    <t>916111</t>
  </si>
  <si>
    <t>916112</t>
  </si>
  <si>
    <t>916113</t>
  </si>
  <si>
    <t>916114</t>
  </si>
  <si>
    <t>916115</t>
  </si>
  <si>
    <t>91612</t>
  </si>
  <si>
    <t>916121</t>
  </si>
  <si>
    <t>916122</t>
  </si>
  <si>
    <t>916123</t>
  </si>
  <si>
    <t>916124</t>
  </si>
  <si>
    <t>916125</t>
  </si>
  <si>
    <t>91613</t>
  </si>
  <si>
    <t>916131</t>
  </si>
  <si>
    <t>916132</t>
  </si>
  <si>
    <t>916133</t>
  </si>
  <si>
    <t>916134</t>
  </si>
  <si>
    <t>916135</t>
  </si>
  <si>
    <t>91614</t>
  </si>
  <si>
    <t>916141</t>
  </si>
  <si>
    <t>916142</t>
  </si>
  <si>
    <t>916143</t>
  </si>
  <si>
    <t>916144</t>
  </si>
  <si>
    <t>916145</t>
  </si>
  <si>
    <t>91615</t>
  </si>
  <si>
    <t>916151</t>
  </si>
  <si>
    <t>916152</t>
  </si>
  <si>
    <t>916153</t>
  </si>
  <si>
    <t>916154</t>
  </si>
  <si>
    <t>916155</t>
  </si>
  <si>
    <t>916161</t>
  </si>
  <si>
    <t>916162</t>
  </si>
  <si>
    <t>916163</t>
  </si>
  <si>
    <t>916164</t>
  </si>
  <si>
    <t>916165</t>
  </si>
  <si>
    <t>916171</t>
  </si>
  <si>
    <t>916172</t>
  </si>
  <si>
    <t>916173</t>
  </si>
  <si>
    <t>916174</t>
  </si>
  <si>
    <t>916175</t>
  </si>
  <si>
    <t>916181</t>
  </si>
  <si>
    <t>916182</t>
  </si>
  <si>
    <t>916183</t>
  </si>
  <si>
    <t>916184</t>
  </si>
  <si>
    <t>916185</t>
  </si>
  <si>
    <t>916191</t>
  </si>
  <si>
    <t>916192</t>
  </si>
  <si>
    <t>916193</t>
  </si>
  <si>
    <t>916194</t>
  </si>
  <si>
    <t>916195</t>
  </si>
  <si>
    <t>916201</t>
  </si>
  <si>
    <t>916202</t>
  </si>
  <si>
    <t>916203</t>
  </si>
  <si>
    <t>916204</t>
  </si>
  <si>
    <t>916205</t>
  </si>
  <si>
    <t>91621</t>
  </si>
  <si>
    <t>916211</t>
  </si>
  <si>
    <t>916212</t>
  </si>
  <si>
    <t>916213</t>
  </si>
  <si>
    <t>916214</t>
  </si>
  <si>
    <t>916215</t>
  </si>
  <si>
    <t>91622</t>
  </si>
  <si>
    <t>91623</t>
  </si>
  <si>
    <t>91624</t>
  </si>
  <si>
    <t>91625</t>
  </si>
  <si>
    <t>91631</t>
  </si>
  <si>
    <t>91632</t>
  </si>
  <si>
    <t>91633</t>
  </si>
  <si>
    <t>91634</t>
  </si>
  <si>
    <t>91635</t>
  </si>
  <si>
    <t>91641</t>
  </si>
  <si>
    <t>91642</t>
  </si>
  <si>
    <t>91643</t>
  </si>
  <si>
    <t>91644</t>
  </si>
  <si>
    <t>91645</t>
  </si>
  <si>
    <t>91651</t>
  </si>
  <si>
    <t>91652</t>
  </si>
  <si>
    <t>91653</t>
  </si>
  <si>
    <t>91654</t>
  </si>
  <si>
    <t>91655</t>
  </si>
  <si>
    <t>91661</t>
  </si>
  <si>
    <t>91662</t>
  </si>
  <si>
    <t>91663</t>
  </si>
  <si>
    <t>91664</t>
  </si>
  <si>
    <t>91665</t>
  </si>
  <si>
    <t>91671</t>
  </si>
  <si>
    <t>91672</t>
  </si>
  <si>
    <t>91673</t>
  </si>
  <si>
    <t>91674</t>
  </si>
  <si>
    <t>91675</t>
  </si>
  <si>
    <t>91681</t>
  </si>
  <si>
    <t>91682</t>
  </si>
  <si>
    <t>91683</t>
  </si>
  <si>
    <t>91684</t>
  </si>
  <si>
    <t>91685</t>
  </si>
  <si>
    <t>91691</t>
  </si>
  <si>
    <t>91692</t>
  </si>
  <si>
    <t>91693</t>
  </si>
  <si>
    <t>91694</t>
  </si>
  <si>
    <t>91695</t>
  </si>
  <si>
    <t>Deprivation (2014 only)</t>
  </si>
  <si>
    <t>Group</t>
  </si>
  <si>
    <t>114115</t>
  </si>
  <si>
    <t>114175</t>
  </si>
  <si>
    <t>115142</t>
  </si>
  <si>
    <t>214115</t>
  </si>
  <si>
    <t>214175</t>
  </si>
  <si>
    <t>215142</t>
  </si>
  <si>
    <t>31495</t>
  </si>
  <si>
    <t>413105</t>
  </si>
  <si>
    <t>413205</t>
  </si>
  <si>
    <t>41385</t>
  </si>
  <si>
    <t>414115</t>
  </si>
  <si>
    <t>414175</t>
  </si>
  <si>
    <t>41425</t>
  </si>
  <si>
    <t>41495</t>
  </si>
  <si>
    <t>416205</t>
  </si>
  <si>
    <t>514195</t>
  </si>
  <si>
    <t>515145</t>
  </si>
  <si>
    <t>614205</t>
  </si>
  <si>
    <t>615145</t>
  </si>
  <si>
    <t>714145</t>
  </si>
  <si>
    <t>714205</t>
  </si>
  <si>
    <t>715145</t>
  </si>
  <si>
    <t>715191</t>
  </si>
  <si>
    <t>715205</t>
  </si>
  <si>
    <t>814145</t>
  </si>
  <si>
    <t>814205</t>
  </si>
  <si>
    <t>815145</t>
  </si>
  <si>
    <t>815191</t>
  </si>
  <si>
    <t>815205</t>
  </si>
  <si>
    <t>914145</t>
  </si>
  <si>
    <t>914205</t>
  </si>
  <si>
    <t>915145</t>
  </si>
  <si>
    <t>915191</t>
  </si>
  <si>
    <t>915205</t>
  </si>
  <si>
    <t>114121</t>
  </si>
  <si>
    <t>214121</t>
  </si>
  <si>
    <t>41394</t>
  </si>
  <si>
    <t>414124</t>
  </si>
  <si>
    <t>414155</t>
  </si>
  <si>
    <t>414164</t>
  </si>
  <si>
    <t>414174</t>
  </si>
  <si>
    <t>414194</t>
  </si>
  <si>
    <t>414204</t>
  </si>
  <si>
    <t>414205</t>
  </si>
  <si>
    <t>41424</t>
  </si>
  <si>
    <t>41485</t>
  </si>
  <si>
    <t>415145</t>
  </si>
  <si>
    <t>415154</t>
  </si>
  <si>
    <t>415174</t>
  </si>
  <si>
    <t>415204</t>
  </si>
  <si>
    <t>41524</t>
  </si>
  <si>
    <t>416115</t>
  </si>
  <si>
    <t>416142</t>
  </si>
  <si>
    <t>416145</t>
  </si>
  <si>
    <t>515142</t>
  </si>
  <si>
    <t>714142</t>
  </si>
  <si>
    <t>714195</t>
  </si>
  <si>
    <t>715142</t>
  </si>
  <si>
    <t>715174</t>
  </si>
  <si>
    <t>715194</t>
  </si>
  <si>
    <t>814142</t>
  </si>
  <si>
    <t>814195</t>
  </si>
  <si>
    <t>815142</t>
  </si>
  <si>
    <t>815174</t>
  </si>
  <si>
    <t>815194</t>
  </si>
  <si>
    <t>914195</t>
  </si>
  <si>
    <t>915142</t>
  </si>
  <si>
    <t>915174</t>
  </si>
  <si>
    <t>915194</t>
  </si>
  <si>
    <t>NaN</t>
  </si>
  <si>
    <t>25th Percentile</t>
  </si>
  <si>
    <t>75th Percentile</t>
  </si>
  <si>
    <t>Number of bed days occupied by people with diabetes, for medical and surgical admissions</t>
  </si>
  <si>
    <t>Health Tracker population</t>
  </si>
  <si>
    <t>No data for 2010 or 2011</t>
  </si>
  <si>
    <t>Rate per 1000 population</t>
  </si>
  <si>
    <t>NB: No gout data were available for 2010 and 2011.</t>
  </si>
  <si>
    <t>eth_b</t>
  </si>
  <si>
    <t>MinValue</t>
  </si>
  <si>
    <t>MaxValue</t>
  </si>
  <si>
    <t>Percentile25</t>
  </si>
  <si>
    <t>Percentile75</t>
  </si>
  <si>
    <t>1315</t>
  </si>
  <si>
    <t>1415</t>
  </si>
  <si>
    <t>1313</t>
  </si>
  <si>
    <t>1413</t>
  </si>
  <si>
    <t>1116</t>
  </si>
  <si>
    <t>nMnPnA</t>
  </si>
  <si>
    <t>1216</t>
  </si>
  <si>
    <t>1314</t>
  </si>
  <si>
    <t>1414</t>
  </si>
  <si>
    <t>1225</t>
  </si>
  <si>
    <t>1325</t>
  </si>
  <si>
    <t>1425</t>
  </si>
  <si>
    <t>1223</t>
  </si>
  <si>
    <t>1323</t>
  </si>
  <si>
    <t>1423</t>
  </si>
  <si>
    <t>1126</t>
  </si>
  <si>
    <t>1226</t>
  </si>
  <si>
    <t>1224</t>
  </si>
  <si>
    <t>1324</t>
  </si>
  <si>
    <t>1424</t>
  </si>
  <si>
    <t>1235</t>
  </si>
  <si>
    <t>1335</t>
  </si>
  <si>
    <t>1435</t>
  </si>
  <si>
    <t>1233</t>
  </si>
  <si>
    <t>1333</t>
  </si>
  <si>
    <t>1433</t>
  </si>
  <si>
    <t>1136</t>
  </si>
  <si>
    <t>1236</t>
  </si>
  <si>
    <t>1234</t>
  </si>
  <si>
    <t>1334</t>
  </si>
  <si>
    <t>1434</t>
  </si>
  <si>
    <t>1245</t>
  </si>
  <si>
    <t>1345</t>
  </si>
  <si>
    <t>1445</t>
  </si>
  <si>
    <t>1243</t>
  </si>
  <si>
    <t>1343</t>
  </si>
  <si>
    <t>1443</t>
  </si>
  <si>
    <t>1146</t>
  </si>
  <si>
    <t>1246</t>
  </si>
  <si>
    <t>1244</t>
  </si>
  <si>
    <t>1344</t>
  </si>
  <si>
    <t>1444</t>
  </si>
  <si>
    <t>1255</t>
  </si>
  <si>
    <t>1355</t>
  </si>
  <si>
    <t>1455</t>
  </si>
  <si>
    <t>1253</t>
  </si>
  <si>
    <t>1353</t>
  </si>
  <si>
    <t>1453</t>
  </si>
  <si>
    <t>1156</t>
  </si>
  <si>
    <t>1256</t>
  </si>
  <si>
    <t>1254</t>
  </si>
  <si>
    <t>1354</t>
  </si>
  <si>
    <t>1454</t>
  </si>
  <si>
    <t>2415</t>
  </si>
  <si>
    <t>2413</t>
  </si>
  <si>
    <t>2116</t>
  </si>
  <si>
    <t>2216</t>
  </si>
  <si>
    <t>2414</t>
  </si>
  <si>
    <t>2425</t>
  </si>
  <si>
    <t>2423</t>
  </si>
  <si>
    <t>2126</t>
  </si>
  <si>
    <t>2226</t>
  </si>
  <si>
    <t>2424</t>
  </si>
  <si>
    <t>2435</t>
  </si>
  <si>
    <t>2433</t>
  </si>
  <si>
    <t>2136</t>
  </si>
  <si>
    <t>2236</t>
  </si>
  <si>
    <t>2434</t>
  </si>
  <si>
    <t>2445</t>
  </si>
  <si>
    <t>2443</t>
  </si>
  <si>
    <t>2146</t>
  </si>
  <si>
    <t>2246</t>
  </si>
  <si>
    <t>2444</t>
  </si>
  <si>
    <t>2455</t>
  </si>
  <si>
    <t>2453</t>
  </si>
  <si>
    <t>2156</t>
  </si>
  <si>
    <t>2256</t>
  </si>
  <si>
    <t>2454</t>
  </si>
  <si>
    <t>22315</t>
  </si>
  <si>
    <t>22415</t>
  </si>
  <si>
    <t>22313</t>
  </si>
  <si>
    <t>22413</t>
  </si>
  <si>
    <t>22314</t>
  </si>
  <si>
    <t>22414</t>
  </si>
  <si>
    <t>22325</t>
  </si>
  <si>
    <t>22425</t>
  </si>
  <si>
    <t>22323</t>
  </si>
  <si>
    <t>22423</t>
  </si>
  <si>
    <t>22324</t>
  </si>
  <si>
    <t>22424</t>
  </si>
  <si>
    <t>3315</t>
  </si>
  <si>
    <t>3415</t>
  </si>
  <si>
    <t>3313</t>
  </si>
  <si>
    <t>3413</t>
  </si>
  <si>
    <t>3116</t>
  </si>
  <si>
    <t>3216</t>
  </si>
  <si>
    <t>3314</t>
  </si>
  <si>
    <t>3414</t>
  </si>
  <si>
    <t>3225</t>
  </si>
  <si>
    <t>3325</t>
  </si>
  <si>
    <t>3425</t>
  </si>
  <si>
    <t>3223</t>
  </si>
  <si>
    <t>3323</t>
  </si>
  <si>
    <t>3423</t>
  </si>
  <si>
    <t>3126</t>
  </si>
  <si>
    <t>3226</t>
  </si>
  <si>
    <t>3224</t>
  </si>
  <si>
    <t>3324</t>
  </si>
  <si>
    <t>3424</t>
  </si>
  <si>
    <t>3235</t>
  </si>
  <si>
    <t>3335</t>
  </si>
  <si>
    <t>3435</t>
  </si>
  <si>
    <t>3233</t>
  </si>
  <si>
    <t>3333</t>
  </si>
  <si>
    <t>3433</t>
  </si>
  <si>
    <t>3136</t>
  </si>
  <si>
    <t>3236</t>
  </si>
  <si>
    <t>3234</t>
  </si>
  <si>
    <t>3334</t>
  </si>
  <si>
    <t>3434</t>
  </si>
  <si>
    <t>3245</t>
  </si>
  <si>
    <t>3345</t>
  </si>
  <si>
    <t>3445</t>
  </si>
  <si>
    <t>3243</t>
  </si>
  <si>
    <t>3343</t>
  </si>
  <si>
    <t>3443</t>
  </si>
  <si>
    <t>3146</t>
  </si>
  <si>
    <t>3246</t>
  </si>
  <si>
    <t>3244</t>
  </si>
  <si>
    <t>3344</t>
  </si>
  <si>
    <t>3444</t>
  </si>
  <si>
    <t>3255</t>
  </si>
  <si>
    <t>3355</t>
  </si>
  <si>
    <t>3455</t>
  </si>
  <si>
    <t>3253</t>
  </si>
  <si>
    <t>3353</t>
  </si>
  <si>
    <t>3453</t>
  </si>
  <si>
    <t>3156</t>
  </si>
  <si>
    <t>3256</t>
  </si>
  <si>
    <t>3254</t>
  </si>
  <si>
    <t>3354</t>
  </si>
  <si>
    <t>3454</t>
  </si>
  <si>
    <t>4315</t>
  </si>
  <si>
    <t>4415</t>
  </si>
  <si>
    <t>4313</t>
  </si>
  <si>
    <t>4413</t>
  </si>
  <si>
    <t>4116</t>
  </si>
  <si>
    <t>4216</t>
  </si>
  <si>
    <t>4314</t>
  </si>
  <si>
    <t>4414</t>
  </si>
  <si>
    <t>4125</t>
  </si>
  <si>
    <t>4225</t>
  </si>
  <si>
    <t>4325</t>
  </si>
  <si>
    <t>4425</t>
  </si>
  <si>
    <t>4223</t>
  </si>
  <si>
    <t>4323</t>
  </si>
  <si>
    <t>4423</t>
  </si>
  <si>
    <t>4126</t>
  </si>
  <si>
    <t>4226</t>
  </si>
  <si>
    <t>4224</t>
  </si>
  <si>
    <t>4324</t>
  </si>
  <si>
    <t>4424</t>
  </si>
  <si>
    <t>4235</t>
  </si>
  <si>
    <t>4335</t>
  </si>
  <si>
    <t>4435</t>
  </si>
  <si>
    <t>4233</t>
  </si>
  <si>
    <t>4333</t>
  </si>
  <si>
    <t>4433</t>
  </si>
  <si>
    <t>4136</t>
  </si>
  <si>
    <t>4236</t>
  </si>
  <si>
    <t>4234</t>
  </si>
  <si>
    <t>4334</t>
  </si>
  <si>
    <t>4434</t>
  </si>
  <si>
    <t>4245</t>
  </si>
  <si>
    <t>4345</t>
  </si>
  <si>
    <t>4445</t>
  </si>
  <si>
    <t>4243</t>
  </si>
  <si>
    <t>4343</t>
  </si>
  <si>
    <t>4443</t>
  </si>
  <si>
    <t>4146</t>
  </si>
  <si>
    <t>4246</t>
  </si>
  <si>
    <t>4244</t>
  </si>
  <si>
    <t>4344</t>
  </si>
  <si>
    <t>4444</t>
  </si>
  <si>
    <t>4255</t>
  </si>
  <si>
    <t>4355</t>
  </si>
  <si>
    <t>4455</t>
  </si>
  <si>
    <t>4253</t>
  </si>
  <si>
    <t>4353</t>
  </si>
  <si>
    <t>4453</t>
  </si>
  <si>
    <t>4156</t>
  </si>
  <si>
    <t>4256</t>
  </si>
  <si>
    <t>4254</t>
  </si>
  <si>
    <t>4354</t>
  </si>
  <si>
    <t>4454</t>
  </si>
  <si>
    <t>5315</t>
  </si>
  <si>
    <t>5415</t>
  </si>
  <si>
    <t>5313</t>
  </si>
  <si>
    <t>5413</t>
  </si>
  <si>
    <t>5116</t>
  </si>
  <si>
    <t>5216</t>
  </si>
  <si>
    <t>5314</t>
  </si>
  <si>
    <t>5414</t>
  </si>
  <si>
    <t>5225</t>
  </si>
  <si>
    <t>5325</t>
  </si>
  <si>
    <t>5425</t>
  </si>
  <si>
    <t>5223</t>
  </si>
  <si>
    <t>5323</t>
  </si>
  <si>
    <t>5423</t>
  </si>
  <si>
    <t>5126</t>
  </si>
  <si>
    <t>5226</t>
  </si>
  <si>
    <t>5224</t>
  </si>
  <si>
    <t>5324</t>
  </si>
  <si>
    <t>5424</t>
  </si>
  <si>
    <t>5235</t>
  </si>
  <si>
    <t>5335</t>
  </si>
  <si>
    <t>5435</t>
  </si>
  <si>
    <t>5233</t>
  </si>
  <si>
    <t>5333</t>
  </si>
  <si>
    <t>5433</t>
  </si>
  <si>
    <t>5136</t>
  </si>
  <si>
    <t>5236</t>
  </si>
  <si>
    <t>5234</t>
  </si>
  <si>
    <t>5334</t>
  </si>
  <si>
    <t>5434</t>
  </si>
  <si>
    <t>5245</t>
  </si>
  <si>
    <t>5345</t>
  </si>
  <si>
    <t>5445</t>
  </si>
  <si>
    <t>5243</t>
  </si>
  <si>
    <t>5343</t>
  </si>
  <si>
    <t>5443</t>
  </si>
  <si>
    <t>5146</t>
  </si>
  <si>
    <t>5246</t>
  </si>
  <si>
    <t>5244</t>
  </si>
  <si>
    <t>5344</t>
  </si>
  <si>
    <t>5444</t>
  </si>
  <si>
    <t>5255</t>
  </si>
  <si>
    <t>5355</t>
  </si>
  <si>
    <t>5455</t>
  </si>
  <si>
    <t>5253</t>
  </si>
  <si>
    <t>5353</t>
  </si>
  <si>
    <t>5453</t>
  </si>
  <si>
    <t>5156</t>
  </si>
  <si>
    <t>5256</t>
  </si>
  <si>
    <t>5254</t>
  </si>
  <si>
    <t>5354</t>
  </si>
  <si>
    <t>5454</t>
  </si>
  <si>
    <t>6315</t>
  </si>
  <si>
    <t>6415</t>
  </si>
  <si>
    <t>6313</t>
  </si>
  <si>
    <t>6413</t>
  </si>
  <si>
    <t>6116</t>
  </si>
  <si>
    <t>6216</t>
  </si>
  <si>
    <t>6314</t>
  </si>
  <si>
    <t>6414</t>
  </si>
  <si>
    <t>6225</t>
  </si>
  <si>
    <t>6325</t>
  </si>
  <si>
    <t>6425</t>
  </si>
  <si>
    <t>6223</t>
  </si>
  <si>
    <t>6323</t>
  </si>
  <si>
    <t>6423</t>
  </si>
  <si>
    <t>6126</t>
  </si>
  <si>
    <t>6226</t>
  </si>
  <si>
    <t>6224</t>
  </si>
  <si>
    <t>6324</t>
  </si>
  <si>
    <t>6424</t>
  </si>
  <si>
    <t>6235</t>
  </si>
  <si>
    <t>6335</t>
  </si>
  <si>
    <t>6435</t>
  </si>
  <si>
    <t>6233</t>
  </si>
  <si>
    <t>6333</t>
  </si>
  <si>
    <t>6433</t>
  </si>
  <si>
    <t>6136</t>
  </si>
  <si>
    <t>6236</t>
  </si>
  <si>
    <t>6234</t>
  </si>
  <si>
    <t>6334</t>
  </si>
  <si>
    <t>6434</t>
  </si>
  <si>
    <t>6245</t>
  </si>
  <si>
    <t>6345</t>
  </si>
  <si>
    <t>6445</t>
  </si>
  <si>
    <t>6243</t>
  </si>
  <si>
    <t>6343</t>
  </si>
  <si>
    <t>6443</t>
  </si>
  <si>
    <t>6146</t>
  </si>
  <si>
    <t>6246</t>
  </si>
  <si>
    <t>6244</t>
  </si>
  <si>
    <t>6344</t>
  </si>
  <si>
    <t>6444</t>
  </si>
  <si>
    <t>6255</t>
  </si>
  <si>
    <t>6355</t>
  </si>
  <si>
    <t>6455</t>
  </si>
  <si>
    <t>6253</t>
  </si>
  <si>
    <t>6353</t>
  </si>
  <si>
    <t>6453</t>
  </si>
  <si>
    <t>6156</t>
  </si>
  <si>
    <t>6256</t>
  </si>
  <si>
    <t>6254</t>
  </si>
  <si>
    <t>6354</t>
  </si>
  <si>
    <t>6454</t>
  </si>
  <si>
    <t>7235</t>
  </si>
  <si>
    <t>7335</t>
  </si>
  <si>
    <t>7435</t>
  </si>
  <si>
    <t>7233</t>
  </si>
  <si>
    <t>7333</t>
  </si>
  <si>
    <t>7433</t>
  </si>
  <si>
    <t>7136</t>
  </si>
  <si>
    <t>7236</t>
  </si>
  <si>
    <t>7234</t>
  </si>
  <si>
    <t>7334</t>
  </si>
  <si>
    <t>7434</t>
  </si>
  <si>
    <t>7245</t>
  </si>
  <si>
    <t>7345</t>
  </si>
  <si>
    <t>7445</t>
  </si>
  <si>
    <t>7243</t>
  </si>
  <si>
    <t>7343</t>
  </si>
  <si>
    <t>7443</t>
  </si>
  <si>
    <t>7146</t>
  </si>
  <si>
    <t>7246</t>
  </si>
  <si>
    <t>7244</t>
  </si>
  <si>
    <t>7344</t>
  </si>
  <si>
    <t>7444</t>
  </si>
  <si>
    <t>7255</t>
  </si>
  <si>
    <t>7355</t>
  </si>
  <si>
    <t>7455</t>
  </si>
  <si>
    <t>7253</t>
  </si>
  <si>
    <t>7353</t>
  </si>
  <si>
    <t>7453</t>
  </si>
  <si>
    <t>7156</t>
  </si>
  <si>
    <t>7256</t>
  </si>
  <si>
    <t>7254</t>
  </si>
  <si>
    <t>7354</t>
  </si>
  <si>
    <t>7454</t>
  </si>
  <si>
    <t>8235</t>
  </si>
  <si>
    <t>8335</t>
  </si>
  <si>
    <t>8435</t>
  </si>
  <si>
    <t>8233</t>
  </si>
  <si>
    <t>8333</t>
  </si>
  <si>
    <t>8433</t>
  </si>
  <si>
    <t>8136</t>
  </si>
  <si>
    <t>8236</t>
  </si>
  <si>
    <t>8234</t>
  </si>
  <si>
    <t>8334</t>
  </si>
  <si>
    <t>8434</t>
  </si>
  <si>
    <t>8245</t>
  </si>
  <si>
    <t>8345</t>
  </si>
  <si>
    <t>8445</t>
  </si>
  <si>
    <t>8243</t>
  </si>
  <si>
    <t>8343</t>
  </si>
  <si>
    <t>8443</t>
  </si>
  <si>
    <t>8146</t>
  </si>
  <si>
    <t>8246</t>
  </si>
  <si>
    <t>8244</t>
  </si>
  <si>
    <t>8344</t>
  </si>
  <si>
    <t>8444</t>
  </si>
  <si>
    <t>8255</t>
  </si>
  <si>
    <t>8355</t>
  </si>
  <si>
    <t>8455</t>
  </si>
  <si>
    <t>8253</t>
  </si>
  <si>
    <t>8353</t>
  </si>
  <si>
    <t>8453</t>
  </si>
  <si>
    <t>8156</t>
  </si>
  <si>
    <t>8256</t>
  </si>
  <si>
    <t>8254</t>
  </si>
  <si>
    <t>8354</t>
  </si>
  <si>
    <t>8454</t>
  </si>
  <si>
    <t>9235</t>
  </si>
  <si>
    <t>9335</t>
  </si>
  <si>
    <t>9435</t>
  </si>
  <si>
    <t>9233</t>
  </si>
  <si>
    <t>9333</t>
  </si>
  <si>
    <t>9433</t>
  </si>
  <si>
    <t>9136</t>
  </si>
  <si>
    <t>9236</t>
  </si>
  <si>
    <t>9234</t>
  </si>
  <si>
    <t>9334</t>
  </si>
  <si>
    <t>9434</t>
  </si>
  <si>
    <t>9245</t>
  </si>
  <si>
    <t>9345</t>
  </si>
  <si>
    <t>9445</t>
  </si>
  <si>
    <t>9243</t>
  </si>
  <si>
    <t>9343</t>
  </si>
  <si>
    <t>9443</t>
  </si>
  <si>
    <t>9146</t>
  </si>
  <si>
    <t>9246</t>
  </si>
  <si>
    <t>9244</t>
  </si>
  <si>
    <t>9344</t>
  </si>
  <si>
    <t>9444</t>
  </si>
  <si>
    <t>9255</t>
  </si>
  <si>
    <t>9355</t>
  </si>
  <si>
    <t>9455</t>
  </si>
  <si>
    <t>9253</t>
  </si>
  <si>
    <t>9353</t>
  </si>
  <si>
    <t>9453</t>
  </si>
  <si>
    <t>9156</t>
  </si>
  <si>
    <t>9256</t>
  </si>
  <si>
    <t>9254</t>
  </si>
  <si>
    <t>9354</t>
  </si>
  <si>
    <t>9454</t>
  </si>
  <si>
    <t>European/Other</t>
  </si>
  <si>
    <t>Percentile50</t>
  </si>
  <si>
    <t>Ratio</t>
  </si>
  <si>
    <t>1 (least deprived)</t>
  </si>
  <si>
    <t>5 (most deprived)</t>
  </si>
  <si>
    <t>NZDep2013 Quintile</t>
  </si>
  <si>
    <t>most/least deprived</t>
  </si>
  <si>
    <t>Ratio (group/base ethnic group)</t>
  </si>
  <si>
    <t>Vertical axis label3 (ratio)</t>
  </si>
  <si>
    <t>Vertical axis label2 (ratio)</t>
  </si>
  <si>
    <t>Ratio (group/base NZDep group)</t>
  </si>
  <si>
    <t>LCIs</t>
  </si>
  <si>
    <t>UCIs</t>
  </si>
  <si>
    <t>(least deprived)</t>
  </si>
  <si>
    <t>NZDep2013</t>
  </si>
  <si>
    <t xml:space="preserve">(most deprived) </t>
  </si>
  <si>
    <t>Quintile 1 (least deprived)</t>
  </si>
  <si>
    <t>Quintile 5 (most deprived)</t>
  </si>
  <si>
    <t>Ratio colour coding</t>
  </si>
  <si>
    <t>Higher value is better</t>
  </si>
  <si>
    <t>Higher value is worse</t>
  </si>
  <si>
    <t>Higher is better</t>
  </si>
  <si>
    <t>Higher is worse</t>
  </si>
  <si>
    <t>Dependent on prevalence: grey out</t>
  </si>
  <si>
    <t>123102</t>
  </si>
  <si>
    <t>123103</t>
  </si>
  <si>
    <t>123104</t>
  </si>
  <si>
    <t>123105</t>
  </si>
  <si>
    <t>123112</t>
  </si>
  <si>
    <t>123113</t>
  </si>
  <si>
    <t>123114</t>
  </si>
  <si>
    <t>123115</t>
  </si>
  <si>
    <t>12312</t>
  </si>
  <si>
    <t>123122</t>
  </si>
  <si>
    <t>123123</t>
  </si>
  <si>
    <t>123124</t>
  </si>
  <si>
    <t>123125</t>
  </si>
  <si>
    <t>12313</t>
  </si>
  <si>
    <t>123132</t>
  </si>
  <si>
    <t>123133</t>
  </si>
  <si>
    <t>123134</t>
  </si>
  <si>
    <t>123135</t>
  </si>
  <si>
    <t>12314</t>
  </si>
  <si>
    <t>123142</t>
  </si>
  <si>
    <t>123143</t>
  </si>
  <si>
    <t>123144</t>
  </si>
  <si>
    <t>123145</t>
  </si>
  <si>
    <t>12315</t>
  </si>
  <si>
    <t>123152</t>
  </si>
  <si>
    <t>123153</t>
  </si>
  <si>
    <t>123154</t>
  </si>
  <si>
    <t>123155</t>
  </si>
  <si>
    <t>123162</t>
  </si>
  <si>
    <t>123163</t>
  </si>
  <si>
    <t>123164</t>
  </si>
  <si>
    <t>123165</t>
  </si>
  <si>
    <t>123172</t>
  </si>
  <si>
    <t>123173</t>
  </si>
  <si>
    <t>123174</t>
  </si>
  <si>
    <t>123175</t>
  </si>
  <si>
    <t>123182</t>
  </si>
  <si>
    <t>123183</t>
  </si>
  <si>
    <t>123184</t>
  </si>
  <si>
    <t>123185</t>
  </si>
  <si>
    <t>123192</t>
  </si>
  <si>
    <t>123193</t>
  </si>
  <si>
    <t>123194</t>
  </si>
  <si>
    <t>123195</t>
  </si>
  <si>
    <t>123202</t>
  </si>
  <si>
    <t>123203</t>
  </si>
  <si>
    <t>123204</t>
  </si>
  <si>
    <t>123205</t>
  </si>
  <si>
    <t>123212</t>
  </si>
  <si>
    <t>123213</t>
  </si>
  <si>
    <t>123214</t>
  </si>
  <si>
    <t>123215</t>
  </si>
  <si>
    <t>12322</t>
  </si>
  <si>
    <t>12323</t>
  </si>
  <si>
    <t>12324</t>
  </si>
  <si>
    <t>12325</t>
  </si>
  <si>
    <t>12372</t>
  </si>
  <si>
    <t>12373</t>
  </si>
  <si>
    <t>12374</t>
  </si>
  <si>
    <t>12375</t>
  </si>
  <si>
    <t>12382</t>
  </si>
  <si>
    <t>12383</t>
  </si>
  <si>
    <t>12384</t>
  </si>
  <si>
    <t>12385</t>
  </si>
  <si>
    <t>12392</t>
  </si>
  <si>
    <t>12393</t>
  </si>
  <si>
    <t>12394</t>
  </si>
  <si>
    <t>12395</t>
  </si>
  <si>
    <t>124102</t>
  </si>
  <si>
    <t>124103</t>
  </si>
  <si>
    <t>124104</t>
  </si>
  <si>
    <t>124105</t>
  </si>
  <si>
    <t>124112</t>
  </si>
  <si>
    <t>124113</t>
  </si>
  <si>
    <t>124114</t>
  </si>
  <si>
    <t>124115</t>
  </si>
  <si>
    <t>12412</t>
  </si>
  <si>
    <t>124122</t>
  </si>
  <si>
    <t>124123</t>
  </si>
  <si>
    <t>124124</t>
  </si>
  <si>
    <t>12413</t>
  </si>
  <si>
    <t>124132</t>
  </si>
  <si>
    <t>124133</t>
  </si>
  <si>
    <t>124134</t>
  </si>
  <si>
    <t>124135</t>
  </si>
  <si>
    <t>12414</t>
  </si>
  <si>
    <t>124142</t>
  </si>
  <si>
    <t>124143</t>
  </si>
  <si>
    <t>124144</t>
  </si>
  <si>
    <t>124145</t>
  </si>
  <si>
    <t>12415</t>
  </si>
  <si>
    <t>124152</t>
  </si>
  <si>
    <t>124153</t>
  </si>
  <si>
    <t>124154</t>
  </si>
  <si>
    <t>124155</t>
  </si>
  <si>
    <t>124162</t>
  </si>
  <si>
    <t>124163</t>
  </si>
  <si>
    <t>124164</t>
  </si>
  <si>
    <t>124165</t>
  </si>
  <si>
    <t>124172</t>
  </si>
  <si>
    <t>124173</t>
  </si>
  <si>
    <t>124174</t>
  </si>
  <si>
    <t>124175</t>
  </si>
  <si>
    <t>124182</t>
  </si>
  <si>
    <t>124183</t>
  </si>
  <si>
    <t>124184</t>
  </si>
  <si>
    <t>124185</t>
  </si>
  <si>
    <t>124192</t>
  </si>
  <si>
    <t>124193</t>
  </si>
  <si>
    <t>124194</t>
  </si>
  <si>
    <t>124195</t>
  </si>
  <si>
    <t>124202</t>
  </si>
  <si>
    <t>124203</t>
  </si>
  <si>
    <t>124204</t>
  </si>
  <si>
    <t>124205</t>
  </si>
  <si>
    <t>124212</t>
  </si>
  <si>
    <t>124213</t>
  </si>
  <si>
    <t>124214</t>
  </si>
  <si>
    <t>124215</t>
  </si>
  <si>
    <t>12422</t>
  </si>
  <si>
    <t>12423</t>
  </si>
  <si>
    <t>12424</t>
  </si>
  <si>
    <t>12425</t>
  </si>
  <si>
    <t>12472</t>
  </si>
  <si>
    <t>12473</t>
  </si>
  <si>
    <t>12474</t>
  </si>
  <si>
    <t>12475</t>
  </si>
  <si>
    <t>12482</t>
  </si>
  <si>
    <t>12483</t>
  </si>
  <si>
    <t>12484</t>
  </si>
  <si>
    <t>12485</t>
  </si>
  <si>
    <t>12492</t>
  </si>
  <si>
    <t>12493</t>
  </si>
  <si>
    <t>12494</t>
  </si>
  <si>
    <t>12495</t>
  </si>
  <si>
    <t>125102</t>
  </si>
  <si>
    <t>125103</t>
  </si>
  <si>
    <t>125104</t>
  </si>
  <si>
    <t>125105</t>
  </si>
  <si>
    <t>125112</t>
  </si>
  <si>
    <t>125113</t>
  </si>
  <si>
    <t>125114</t>
  </si>
  <si>
    <t>125115</t>
  </si>
  <si>
    <t>12512</t>
  </si>
  <si>
    <t>125122</t>
  </si>
  <si>
    <t>125123</t>
  </si>
  <si>
    <t>125124</t>
  </si>
  <si>
    <t>125125</t>
  </si>
  <si>
    <t>12513</t>
  </si>
  <si>
    <t>125132</t>
  </si>
  <si>
    <t>125133</t>
  </si>
  <si>
    <t>125134</t>
  </si>
  <si>
    <t>125135</t>
  </si>
  <si>
    <t>12514</t>
  </si>
  <si>
    <t>125142</t>
  </si>
  <si>
    <t>125143</t>
  </si>
  <si>
    <t>125145</t>
  </si>
  <si>
    <t>12515</t>
  </si>
  <si>
    <t>125152</t>
  </si>
  <si>
    <t>125153</t>
  </si>
  <si>
    <t>125154</t>
  </si>
  <si>
    <t>125155</t>
  </si>
  <si>
    <t>125162</t>
  </si>
  <si>
    <t>125163</t>
  </si>
  <si>
    <t>125164</t>
  </si>
  <si>
    <t>125165</t>
  </si>
  <si>
    <t>125172</t>
  </si>
  <si>
    <t>125173</t>
  </si>
  <si>
    <t>125174</t>
  </si>
  <si>
    <t>125175</t>
  </si>
  <si>
    <t>125182</t>
  </si>
  <si>
    <t>125183</t>
  </si>
  <si>
    <t>125184</t>
  </si>
  <si>
    <t>125185</t>
  </si>
  <si>
    <t>125192</t>
  </si>
  <si>
    <t>125193</t>
  </si>
  <si>
    <t>125194</t>
  </si>
  <si>
    <t>125195</t>
  </si>
  <si>
    <t>125202</t>
  </si>
  <si>
    <t>125203</t>
  </si>
  <si>
    <t>125204</t>
  </si>
  <si>
    <t>125205</t>
  </si>
  <si>
    <t>125212</t>
  </si>
  <si>
    <t>125213</t>
  </si>
  <si>
    <t>125214</t>
  </si>
  <si>
    <t>125215</t>
  </si>
  <si>
    <t>12522</t>
  </si>
  <si>
    <t>12523</t>
  </si>
  <si>
    <t>12524</t>
  </si>
  <si>
    <t>12525</t>
  </si>
  <si>
    <t>12572</t>
  </si>
  <si>
    <t>12573</t>
  </si>
  <si>
    <t>12574</t>
  </si>
  <si>
    <t>12575</t>
  </si>
  <si>
    <t>12582</t>
  </si>
  <si>
    <t>12583</t>
  </si>
  <si>
    <t>12584</t>
  </si>
  <si>
    <t>12585</t>
  </si>
  <si>
    <t>12592</t>
  </si>
  <si>
    <t>12593</t>
  </si>
  <si>
    <t>12594</t>
  </si>
  <si>
    <t>12595</t>
  </si>
  <si>
    <t>126102</t>
  </si>
  <si>
    <t>nMnPnA - standardised rate difference per 100</t>
  </si>
  <si>
    <t>126103</t>
  </si>
  <si>
    <t>126104</t>
  </si>
  <si>
    <t>126105</t>
  </si>
  <si>
    <t>126112</t>
  </si>
  <si>
    <t>126113</t>
  </si>
  <si>
    <t>126114</t>
  </si>
  <si>
    <t>126115</t>
  </si>
  <si>
    <t>12612</t>
  </si>
  <si>
    <t>126122</t>
  </si>
  <si>
    <t>126123</t>
  </si>
  <si>
    <t>126124</t>
  </si>
  <si>
    <t>126125</t>
  </si>
  <si>
    <t>12613</t>
  </si>
  <si>
    <t>126132</t>
  </si>
  <si>
    <t>126133</t>
  </si>
  <si>
    <t>126134</t>
  </si>
  <si>
    <t>126135</t>
  </si>
  <si>
    <t>12614</t>
  </si>
  <si>
    <t>126142</t>
  </si>
  <si>
    <t>126143</t>
  </si>
  <si>
    <t>126144</t>
  </si>
  <si>
    <t>126145</t>
  </si>
  <si>
    <t>12615</t>
  </si>
  <si>
    <t>126152</t>
  </si>
  <si>
    <t>126153</t>
  </si>
  <si>
    <t>126154</t>
  </si>
  <si>
    <t>126155</t>
  </si>
  <si>
    <t>126162</t>
  </si>
  <si>
    <t>126163</t>
  </si>
  <si>
    <t>126164</t>
  </si>
  <si>
    <t>126165</t>
  </si>
  <si>
    <t>126172</t>
  </si>
  <si>
    <t>126173</t>
  </si>
  <si>
    <t>126174</t>
  </si>
  <si>
    <t>126175</t>
  </si>
  <si>
    <t>126182</t>
  </si>
  <si>
    <t>126183</t>
  </si>
  <si>
    <t>126184</t>
  </si>
  <si>
    <t>126185</t>
  </si>
  <si>
    <t>126192</t>
  </si>
  <si>
    <t>126193</t>
  </si>
  <si>
    <t>126194</t>
  </si>
  <si>
    <t>126195</t>
  </si>
  <si>
    <t>126202</t>
  </si>
  <si>
    <t>126203</t>
  </si>
  <si>
    <t>126204</t>
  </si>
  <si>
    <t>126205</t>
  </si>
  <si>
    <t>126212</t>
  </si>
  <si>
    <t>126213</t>
  </si>
  <si>
    <t>126214</t>
  </si>
  <si>
    <t>126215</t>
  </si>
  <si>
    <t>12622</t>
  </si>
  <si>
    <t>12623</t>
  </si>
  <si>
    <t>12624</t>
  </si>
  <si>
    <t>12625</t>
  </si>
  <si>
    <t>12632</t>
  </si>
  <si>
    <t>12633</t>
  </si>
  <si>
    <t>12634</t>
  </si>
  <si>
    <t>12635</t>
  </si>
  <si>
    <t>12642</t>
  </si>
  <si>
    <t>12643</t>
  </si>
  <si>
    <t>12644</t>
  </si>
  <si>
    <t>12645</t>
  </si>
  <si>
    <t>12652</t>
  </si>
  <si>
    <t>12653</t>
  </si>
  <si>
    <t>12654</t>
  </si>
  <si>
    <t>12655</t>
  </si>
  <si>
    <t>12662</t>
  </si>
  <si>
    <t>12663</t>
  </si>
  <si>
    <t>12664</t>
  </si>
  <si>
    <t>12665</t>
  </si>
  <si>
    <t>12672</t>
  </si>
  <si>
    <t>12673</t>
  </si>
  <si>
    <t>12674</t>
  </si>
  <si>
    <t>12675</t>
  </si>
  <si>
    <t>12682</t>
  </si>
  <si>
    <t>12683</t>
  </si>
  <si>
    <t>12684</t>
  </si>
  <si>
    <t>12685</t>
  </si>
  <si>
    <t>12692</t>
  </si>
  <si>
    <t>12693</t>
  </si>
  <si>
    <t>12694</t>
  </si>
  <si>
    <t>12695</t>
  </si>
  <si>
    <t>133102</t>
  </si>
  <si>
    <t>133103</t>
  </si>
  <si>
    <t>133104</t>
  </si>
  <si>
    <t>133105</t>
  </si>
  <si>
    <t>133112</t>
  </si>
  <si>
    <t>133113</t>
  </si>
  <si>
    <t>133114</t>
  </si>
  <si>
    <t>133115</t>
  </si>
  <si>
    <t>13312</t>
  </si>
  <si>
    <t>133122</t>
  </si>
  <si>
    <t>133123</t>
  </si>
  <si>
    <t>133124</t>
  </si>
  <si>
    <t>133125</t>
  </si>
  <si>
    <t>13313</t>
  </si>
  <si>
    <t>133132</t>
  </si>
  <si>
    <t>133133</t>
  </si>
  <si>
    <t>133134</t>
  </si>
  <si>
    <t>133135</t>
  </si>
  <si>
    <t>13314</t>
  </si>
  <si>
    <t>133142</t>
  </si>
  <si>
    <t>133143</t>
  </si>
  <si>
    <t>133144</t>
  </si>
  <si>
    <t>133145</t>
  </si>
  <si>
    <t>13315</t>
  </si>
  <si>
    <t>133152</t>
  </si>
  <si>
    <t>133153</t>
  </si>
  <si>
    <t>133154</t>
  </si>
  <si>
    <t>133155</t>
  </si>
  <si>
    <t>133162</t>
  </si>
  <si>
    <t>133163</t>
  </si>
  <si>
    <t>133164</t>
  </si>
  <si>
    <t>133165</t>
  </si>
  <si>
    <t>133172</t>
  </si>
  <si>
    <t>133173</t>
  </si>
  <si>
    <t>133174</t>
  </si>
  <si>
    <t>133175</t>
  </si>
  <si>
    <t>133182</t>
  </si>
  <si>
    <t>133183</t>
  </si>
  <si>
    <t>133184</t>
  </si>
  <si>
    <t>133185</t>
  </si>
  <si>
    <t>133192</t>
  </si>
  <si>
    <t>133193</t>
  </si>
  <si>
    <t>133194</t>
  </si>
  <si>
    <t>133195</t>
  </si>
  <si>
    <t>133202</t>
  </si>
  <si>
    <t>133203</t>
  </si>
  <si>
    <t>133204</t>
  </si>
  <si>
    <t>133205</t>
  </si>
  <si>
    <t>133212</t>
  </si>
  <si>
    <t>133213</t>
  </si>
  <si>
    <t>133214</t>
  </si>
  <si>
    <t>133215</t>
  </si>
  <si>
    <t>13322</t>
  </si>
  <si>
    <t>13323</t>
  </si>
  <si>
    <t>13324</t>
  </si>
  <si>
    <t>13325</t>
  </si>
  <si>
    <t>13362</t>
  </si>
  <si>
    <t>13363</t>
  </si>
  <si>
    <t>13364</t>
  </si>
  <si>
    <t>13365</t>
  </si>
  <si>
    <t>13372</t>
  </si>
  <si>
    <t>13373</t>
  </si>
  <si>
    <t>13374</t>
  </si>
  <si>
    <t>13375</t>
  </si>
  <si>
    <t>13382</t>
  </si>
  <si>
    <t>13383</t>
  </si>
  <si>
    <t>13384</t>
  </si>
  <si>
    <t>13385</t>
  </si>
  <si>
    <t>13392</t>
  </si>
  <si>
    <t>13393</t>
  </si>
  <si>
    <t>13394</t>
  </si>
  <si>
    <t>13395</t>
  </si>
  <si>
    <t>134102</t>
  </si>
  <si>
    <t>134103</t>
  </si>
  <si>
    <t>134104</t>
  </si>
  <si>
    <t>134105</t>
  </si>
  <si>
    <t>134112</t>
  </si>
  <si>
    <t>134113</t>
  </si>
  <si>
    <t>134114</t>
  </si>
  <si>
    <t>134115</t>
  </si>
  <si>
    <t>13412</t>
  </si>
  <si>
    <t>134122</t>
  </si>
  <si>
    <t>134123</t>
  </si>
  <si>
    <t>134124</t>
  </si>
  <si>
    <t>13413</t>
  </si>
  <si>
    <t>134132</t>
  </si>
  <si>
    <t>134133</t>
  </si>
  <si>
    <t>134134</t>
  </si>
  <si>
    <t>134135</t>
  </si>
  <si>
    <t>13414</t>
  </si>
  <si>
    <t>134142</t>
  </si>
  <si>
    <t>134143</t>
  </si>
  <si>
    <t>134144</t>
  </si>
  <si>
    <t>134145</t>
  </si>
  <si>
    <t>13415</t>
  </si>
  <si>
    <t>134152</t>
  </si>
  <si>
    <t>134153</t>
  </si>
  <si>
    <t>134154</t>
  </si>
  <si>
    <t>134155</t>
  </si>
  <si>
    <t>134162</t>
  </si>
  <si>
    <t>134163</t>
  </si>
  <si>
    <t>134164</t>
  </si>
  <si>
    <t>134165</t>
  </si>
  <si>
    <t>134172</t>
  </si>
  <si>
    <t>134173</t>
  </si>
  <si>
    <t>134174</t>
  </si>
  <si>
    <t>134175</t>
  </si>
  <si>
    <t>134182</t>
  </si>
  <si>
    <t>134183</t>
  </si>
  <si>
    <t>134184</t>
  </si>
  <si>
    <t>134185</t>
  </si>
  <si>
    <t>134192</t>
  </si>
  <si>
    <t>134193</t>
  </si>
  <si>
    <t>134194</t>
  </si>
  <si>
    <t>134195</t>
  </si>
  <si>
    <t>134202</t>
  </si>
  <si>
    <t>134203</t>
  </si>
  <si>
    <t>134204</t>
  </si>
  <si>
    <t>134205</t>
  </si>
  <si>
    <t>134212</t>
  </si>
  <si>
    <t>134213</t>
  </si>
  <si>
    <t>134214</t>
  </si>
  <si>
    <t>134215</t>
  </si>
  <si>
    <t>13422</t>
  </si>
  <si>
    <t>13423</t>
  </si>
  <si>
    <t>13424</t>
  </si>
  <si>
    <t>13425</t>
  </si>
  <si>
    <t>13462</t>
  </si>
  <si>
    <t>13463</t>
  </si>
  <si>
    <t>13464</t>
  </si>
  <si>
    <t>13465</t>
  </si>
  <si>
    <t>13472</t>
  </si>
  <si>
    <t>13473</t>
  </si>
  <si>
    <t>13474</t>
  </si>
  <si>
    <t>13475</t>
  </si>
  <si>
    <t>13482</t>
  </si>
  <si>
    <t>13483</t>
  </si>
  <si>
    <t>13484</t>
  </si>
  <si>
    <t>13485</t>
  </si>
  <si>
    <t>13492</t>
  </si>
  <si>
    <t>13493</t>
  </si>
  <si>
    <t>13494</t>
  </si>
  <si>
    <t>13495</t>
  </si>
  <si>
    <t>135102</t>
  </si>
  <si>
    <t>135103</t>
  </si>
  <si>
    <t>135104</t>
  </si>
  <si>
    <t>135105</t>
  </si>
  <si>
    <t>135112</t>
  </si>
  <si>
    <t>135113</t>
  </si>
  <si>
    <t>135114</t>
  </si>
  <si>
    <t>135115</t>
  </si>
  <si>
    <t>13512</t>
  </si>
  <si>
    <t>135122</t>
  </si>
  <si>
    <t>135123</t>
  </si>
  <si>
    <t>135124</t>
  </si>
  <si>
    <t>135125</t>
  </si>
  <si>
    <t>13513</t>
  </si>
  <si>
    <t>135132</t>
  </si>
  <si>
    <t>135133</t>
  </si>
  <si>
    <t>135134</t>
  </si>
  <si>
    <t>135135</t>
  </si>
  <si>
    <t>13514</t>
  </si>
  <si>
    <t>135142</t>
  </si>
  <si>
    <t>135143</t>
  </si>
  <si>
    <t>135145</t>
  </si>
  <si>
    <t>13515</t>
  </si>
  <si>
    <t>135152</t>
  </si>
  <si>
    <t>135153</t>
  </si>
  <si>
    <t>135154</t>
  </si>
  <si>
    <t>135155</t>
  </si>
  <si>
    <t>135162</t>
  </si>
  <si>
    <t>135163</t>
  </si>
  <si>
    <t>135164</t>
  </si>
  <si>
    <t>135165</t>
  </si>
  <si>
    <t>135172</t>
  </si>
  <si>
    <t>135173</t>
  </si>
  <si>
    <t>135174</t>
  </si>
  <si>
    <t>135175</t>
  </si>
  <si>
    <t>135182</t>
  </si>
  <si>
    <t>135183</t>
  </si>
  <si>
    <t>135184</t>
  </si>
  <si>
    <t>135185</t>
  </si>
  <si>
    <t>135192</t>
  </si>
  <si>
    <t>135193</t>
  </si>
  <si>
    <t>135194</t>
  </si>
  <si>
    <t>135195</t>
  </si>
  <si>
    <t>135202</t>
  </si>
  <si>
    <t>135203</t>
  </si>
  <si>
    <t>135204</t>
  </si>
  <si>
    <t>135205</t>
  </si>
  <si>
    <t>135212</t>
  </si>
  <si>
    <t>135213</t>
  </si>
  <si>
    <t>135214</t>
  </si>
  <si>
    <t>135215</t>
  </si>
  <si>
    <t>13522</t>
  </si>
  <si>
    <t>13523</t>
  </si>
  <si>
    <t>13524</t>
  </si>
  <si>
    <t>13525</t>
  </si>
  <si>
    <t>13562</t>
  </si>
  <si>
    <t>13563</t>
  </si>
  <si>
    <t>13564</t>
  </si>
  <si>
    <t>13565</t>
  </si>
  <si>
    <t>13572</t>
  </si>
  <si>
    <t>13573</t>
  </si>
  <si>
    <t>13574</t>
  </si>
  <si>
    <t>13575</t>
  </si>
  <si>
    <t>13582</t>
  </si>
  <si>
    <t>13583</t>
  </si>
  <si>
    <t>13584</t>
  </si>
  <si>
    <t>13585</t>
  </si>
  <si>
    <t>13592</t>
  </si>
  <si>
    <t>13593</t>
  </si>
  <si>
    <t>13594</t>
  </si>
  <si>
    <t>13595</t>
  </si>
  <si>
    <t>136102</t>
  </si>
  <si>
    <t>nMnPnA - standardised rate ratio</t>
  </si>
  <si>
    <t>136103</t>
  </si>
  <si>
    <t>136104</t>
  </si>
  <si>
    <t>136105</t>
  </si>
  <si>
    <t>136112</t>
  </si>
  <si>
    <t>136113</t>
  </si>
  <si>
    <t>136114</t>
  </si>
  <si>
    <t>136115</t>
  </si>
  <si>
    <t>13612</t>
  </si>
  <si>
    <t>136122</t>
  </si>
  <si>
    <t>136123</t>
  </si>
  <si>
    <t>136124</t>
  </si>
  <si>
    <t>136125</t>
  </si>
  <si>
    <t>13613</t>
  </si>
  <si>
    <t>136132</t>
  </si>
  <si>
    <t>136133</t>
  </si>
  <si>
    <t>136134</t>
  </si>
  <si>
    <t>136135</t>
  </si>
  <si>
    <t>13614</t>
  </si>
  <si>
    <t>136142</t>
  </si>
  <si>
    <t>136143</t>
  </si>
  <si>
    <t>136144</t>
  </si>
  <si>
    <t>136145</t>
  </si>
  <si>
    <t>13615</t>
  </si>
  <si>
    <t>136152</t>
  </si>
  <si>
    <t>136153</t>
  </si>
  <si>
    <t>136154</t>
  </si>
  <si>
    <t>136155</t>
  </si>
  <si>
    <t>136162</t>
  </si>
  <si>
    <t>136163</t>
  </si>
  <si>
    <t>136164</t>
  </si>
  <si>
    <t>136165</t>
  </si>
  <si>
    <t>136172</t>
  </si>
  <si>
    <t>136173</t>
  </si>
  <si>
    <t>136174</t>
  </si>
  <si>
    <t>136175</t>
  </si>
  <si>
    <t>136182</t>
  </si>
  <si>
    <t>136183</t>
  </si>
  <si>
    <t>136184</t>
  </si>
  <si>
    <t>136185</t>
  </si>
  <si>
    <t>136192</t>
  </si>
  <si>
    <t>136193</t>
  </si>
  <si>
    <t>136194</t>
  </si>
  <si>
    <t>136195</t>
  </si>
  <si>
    <t>136202</t>
  </si>
  <si>
    <t>136203</t>
  </si>
  <si>
    <t>136204</t>
  </si>
  <si>
    <t>136205</t>
  </si>
  <si>
    <t>136212</t>
  </si>
  <si>
    <t>136213</t>
  </si>
  <si>
    <t>136214</t>
  </si>
  <si>
    <t>136215</t>
  </si>
  <si>
    <t>13622</t>
  </si>
  <si>
    <t>13623</t>
  </si>
  <si>
    <t>13624</t>
  </si>
  <si>
    <t>13625</t>
  </si>
  <si>
    <t>13632</t>
  </si>
  <si>
    <t>13633</t>
  </si>
  <si>
    <t>13634</t>
  </si>
  <si>
    <t>13635</t>
  </si>
  <si>
    <t>13642</t>
  </si>
  <si>
    <t>13643</t>
  </si>
  <si>
    <t>13644</t>
  </si>
  <si>
    <t>13645</t>
  </si>
  <si>
    <t>13652</t>
  </si>
  <si>
    <t>13653</t>
  </si>
  <si>
    <t>13654</t>
  </si>
  <si>
    <t>13655</t>
  </si>
  <si>
    <t>13662</t>
  </si>
  <si>
    <t>13663</t>
  </si>
  <si>
    <t>13664</t>
  </si>
  <si>
    <t>13665</t>
  </si>
  <si>
    <t>13672</t>
  </si>
  <si>
    <t>13673</t>
  </si>
  <si>
    <t>13674</t>
  </si>
  <si>
    <t>13675</t>
  </si>
  <si>
    <t>13682</t>
  </si>
  <si>
    <t>13683</t>
  </si>
  <si>
    <t>13684</t>
  </si>
  <si>
    <t>13685</t>
  </si>
  <si>
    <t>13692</t>
  </si>
  <si>
    <t>13693</t>
  </si>
  <si>
    <t>13694</t>
  </si>
  <si>
    <t>13695</t>
  </si>
  <si>
    <t>223102</t>
  </si>
  <si>
    <t>223103</t>
  </si>
  <si>
    <t>223104</t>
  </si>
  <si>
    <t>223105</t>
  </si>
  <si>
    <t>223112</t>
  </si>
  <si>
    <t>223113</t>
  </si>
  <si>
    <t>223114</t>
  </si>
  <si>
    <t>223115</t>
  </si>
  <si>
    <t>22312</t>
  </si>
  <si>
    <t>223122</t>
  </si>
  <si>
    <t>223123</t>
  </si>
  <si>
    <t>223124</t>
  </si>
  <si>
    <t>223125</t>
  </si>
  <si>
    <t>223162</t>
  </si>
  <si>
    <t>223163</t>
  </si>
  <si>
    <t>223164</t>
  </si>
  <si>
    <t>223165</t>
  </si>
  <si>
    <t>223172</t>
  </si>
  <si>
    <t>223173</t>
  </si>
  <si>
    <t>223174</t>
  </si>
  <si>
    <t>223175</t>
  </si>
  <si>
    <t>223182</t>
  </si>
  <si>
    <t>223183</t>
  </si>
  <si>
    <t>223184</t>
  </si>
  <si>
    <t>223185</t>
  </si>
  <si>
    <t>223192</t>
  </si>
  <si>
    <t>223193</t>
  </si>
  <si>
    <t>223194</t>
  </si>
  <si>
    <t>223195</t>
  </si>
  <si>
    <t>223202</t>
  </si>
  <si>
    <t>223203</t>
  </si>
  <si>
    <t>223204</t>
  </si>
  <si>
    <t>223205</t>
  </si>
  <si>
    <t>223212</t>
  </si>
  <si>
    <t>223213</t>
  </si>
  <si>
    <t>223214</t>
  </si>
  <si>
    <t>223215</t>
  </si>
  <si>
    <t>22322</t>
  </si>
  <si>
    <t>22372</t>
  </si>
  <si>
    <t>22373</t>
  </si>
  <si>
    <t>22374</t>
  </si>
  <si>
    <t>22375</t>
  </si>
  <si>
    <t>22382</t>
  </si>
  <si>
    <t>22383</t>
  </si>
  <si>
    <t>22384</t>
  </si>
  <si>
    <t>22385</t>
  </si>
  <si>
    <t>22392</t>
  </si>
  <si>
    <t>22393</t>
  </si>
  <si>
    <t>22394</t>
  </si>
  <si>
    <t>22395</t>
  </si>
  <si>
    <t>224102</t>
  </si>
  <si>
    <t>224103</t>
  </si>
  <si>
    <t>224104</t>
  </si>
  <si>
    <t>224105</t>
  </si>
  <si>
    <t>224112</t>
  </si>
  <si>
    <t>224113</t>
  </si>
  <si>
    <t>224114</t>
  </si>
  <si>
    <t>224115</t>
  </si>
  <si>
    <t>22412</t>
  </si>
  <si>
    <t>224122</t>
  </si>
  <si>
    <t>224123</t>
  </si>
  <si>
    <t>224124</t>
  </si>
  <si>
    <t>224162</t>
  </si>
  <si>
    <t>224163</t>
  </si>
  <si>
    <t>224164</t>
  </si>
  <si>
    <t>224165</t>
  </si>
  <si>
    <t>224172</t>
  </si>
  <si>
    <t>224173</t>
  </si>
  <si>
    <t>224174</t>
  </si>
  <si>
    <t>224175</t>
  </si>
  <si>
    <t>224182</t>
  </si>
  <si>
    <t>224183</t>
  </si>
  <si>
    <t>224184</t>
  </si>
  <si>
    <t>224185</t>
  </si>
  <si>
    <t>224192</t>
  </si>
  <si>
    <t>224193</t>
  </si>
  <si>
    <t>224194</t>
  </si>
  <si>
    <t>224195</t>
  </si>
  <si>
    <t>224202</t>
  </si>
  <si>
    <t>224203</t>
  </si>
  <si>
    <t>224204</t>
  </si>
  <si>
    <t>224205</t>
  </si>
  <si>
    <t>224212</t>
  </si>
  <si>
    <t>224213</t>
  </si>
  <si>
    <t>224214</t>
  </si>
  <si>
    <t>224215</t>
  </si>
  <si>
    <t>22422</t>
  </si>
  <si>
    <t>22472</t>
  </si>
  <si>
    <t>22473</t>
  </si>
  <si>
    <t>22474</t>
  </si>
  <si>
    <t>22475</t>
  </si>
  <si>
    <t>22482</t>
  </si>
  <si>
    <t>22483</t>
  </si>
  <si>
    <t>22484</t>
  </si>
  <si>
    <t>22485</t>
  </si>
  <si>
    <t>22492</t>
  </si>
  <si>
    <t>22493</t>
  </si>
  <si>
    <t>22494</t>
  </si>
  <si>
    <t>22495</t>
  </si>
  <si>
    <t>225102</t>
  </si>
  <si>
    <t>225103</t>
  </si>
  <si>
    <t>225104</t>
  </si>
  <si>
    <t>225105</t>
  </si>
  <si>
    <t>225112</t>
  </si>
  <si>
    <t>225113</t>
  </si>
  <si>
    <t>225114</t>
  </si>
  <si>
    <t>225115</t>
  </si>
  <si>
    <t>22512</t>
  </si>
  <si>
    <t>225122</t>
  </si>
  <si>
    <t>225123</t>
  </si>
  <si>
    <t>225124</t>
  </si>
  <si>
    <t>225125</t>
  </si>
  <si>
    <t>22513</t>
  </si>
  <si>
    <t>225132</t>
  </si>
  <si>
    <t>225133</t>
  </si>
  <si>
    <t>225134</t>
  </si>
  <si>
    <t>225135</t>
  </si>
  <si>
    <t>22514</t>
  </si>
  <si>
    <t>225142</t>
  </si>
  <si>
    <t>225143</t>
  </si>
  <si>
    <t>225145</t>
  </si>
  <si>
    <t>22515</t>
  </si>
  <si>
    <t>225152</t>
  </si>
  <si>
    <t>225153</t>
  </si>
  <si>
    <t>225154</t>
  </si>
  <si>
    <t>225155</t>
  </si>
  <si>
    <t>225162</t>
  </si>
  <si>
    <t>225163</t>
  </si>
  <si>
    <t>225164</t>
  </si>
  <si>
    <t>225165</t>
  </si>
  <si>
    <t>225172</t>
  </si>
  <si>
    <t>225173</t>
  </si>
  <si>
    <t>225174</t>
  </si>
  <si>
    <t>225175</t>
  </si>
  <si>
    <t>225182</t>
  </si>
  <si>
    <t>225183</t>
  </si>
  <si>
    <t>225184</t>
  </si>
  <si>
    <t>225185</t>
  </si>
  <si>
    <t>225192</t>
  </si>
  <si>
    <t>225193</t>
  </si>
  <si>
    <t>225194</t>
  </si>
  <si>
    <t>225195</t>
  </si>
  <si>
    <t>225202</t>
  </si>
  <si>
    <t>225203</t>
  </si>
  <si>
    <t>225204</t>
  </si>
  <si>
    <t>225205</t>
  </si>
  <si>
    <t>225212</t>
  </si>
  <si>
    <t>225213</t>
  </si>
  <si>
    <t>225214</t>
  </si>
  <si>
    <t>225215</t>
  </si>
  <si>
    <t>22522</t>
  </si>
  <si>
    <t>22523</t>
  </si>
  <si>
    <t>22524</t>
  </si>
  <si>
    <t>22525</t>
  </si>
  <si>
    <t>22572</t>
  </si>
  <si>
    <t>22573</t>
  </si>
  <si>
    <t>22574</t>
  </si>
  <si>
    <t>22575</t>
  </si>
  <si>
    <t>22582</t>
  </si>
  <si>
    <t>22583</t>
  </si>
  <si>
    <t>22584</t>
  </si>
  <si>
    <t>22585</t>
  </si>
  <si>
    <t>22592</t>
  </si>
  <si>
    <t>22593</t>
  </si>
  <si>
    <t>22594</t>
  </si>
  <si>
    <t>22595</t>
  </si>
  <si>
    <t>226102</t>
  </si>
  <si>
    <t>226103</t>
  </si>
  <si>
    <t>226104</t>
  </si>
  <si>
    <t>226105</t>
  </si>
  <si>
    <t>226112</t>
  </si>
  <si>
    <t>226113</t>
  </si>
  <si>
    <t>226114</t>
  </si>
  <si>
    <t>226115</t>
  </si>
  <si>
    <t>22612</t>
  </si>
  <si>
    <t>226122</t>
  </si>
  <si>
    <t>226123</t>
  </si>
  <si>
    <t>226124</t>
  </si>
  <si>
    <t>226125</t>
  </si>
  <si>
    <t>22613</t>
  </si>
  <si>
    <t>226132</t>
  </si>
  <si>
    <t>226133</t>
  </si>
  <si>
    <t>226134</t>
  </si>
  <si>
    <t>226135</t>
  </si>
  <si>
    <t>22614</t>
  </si>
  <si>
    <t>226142</t>
  </si>
  <si>
    <t>226143</t>
  </si>
  <si>
    <t>226144</t>
  </si>
  <si>
    <t>226145</t>
  </si>
  <si>
    <t>22615</t>
  </si>
  <si>
    <t>226152</t>
  </si>
  <si>
    <t>226153</t>
  </si>
  <si>
    <t>226154</t>
  </si>
  <si>
    <t>226155</t>
  </si>
  <si>
    <t>226162</t>
  </si>
  <si>
    <t>226163</t>
  </si>
  <si>
    <t>226164</t>
  </si>
  <si>
    <t>226165</t>
  </si>
  <si>
    <t>226172</t>
  </si>
  <si>
    <t>226173</t>
  </si>
  <si>
    <t>226174</t>
  </si>
  <si>
    <t>226175</t>
  </si>
  <si>
    <t>226182</t>
  </si>
  <si>
    <t>226183</t>
  </si>
  <si>
    <t>226184</t>
  </si>
  <si>
    <t>226185</t>
  </si>
  <si>
    <t>226192</t>
  </si>
  <si>
    <t>226193</t>
  </si>
  <si>
    <t>226194</t>
  </si>
  <si>
    <t>226195</t>
  </si>
  <si>
    <t>226202</t>
  </si>
  <si>
    <t>226203</t>
  </si>
  <si>
    <t>226204</t>
  </si>
  <si>
    <t>226205</t>
  </si>
  <si>
    <t>226212</t>
  </si>
  <si>
    <t>226213</t>
  </si>
  <si>
    <t>226214</t>
  </si>
  <si>
    <t>226215</t>
  </si>
  <si>
    <t>22622</t>
  </si>
  <si>
    <t>22623</t>
  </si>
  <si>
    <t>22624</t>
  </si>
  <si>
    <t>22625</t>
  </si>
  <si>
    <t>22632</t>
  </si>
  <si>
    <t>22633</t>
  </si>
  <si>
    <t>22634</t>
  </si>
  <si>
    <t>22635</t>
  </si>
  <si>
    <t>22642</t>
  </si>
  <si>
    <t>22643</t>
  </si>
  <si>
    <t>22644</t>
  </si>
  <si>
    <t>22645</t>
  </si>
  <si>
    <t>22652</t>
  </si>
  <si>
    <t>22653</t>
  </si>
  <si>
    <t>22654</t>
  </si>
  <si>
    <t>22655</t>
  </si>
  <si>
    <t>22662</t>
  </si>
  <si>
    <t>22663</t>
  </si>
  <si>
    <t>22664</t>
  </si>
  <si>
    <t>22665</t>
  </si>
  <si>
    <t>22672</t>
  </si>
  <si>
    <t>22673</t>
  </si>
  <si>
    <t>22674</t>
  </si>
  <si>
    <t>22675</t>
  </si>
  <si>
    <t>22682</t>
  </si>
  <si>
    <t>22683</t>
  </si>
  <si>
    <t>22684</t>
  </si>
  <si>
    <t>22685</t>
  </si>
  <si>
    <t>22692</t>
  </si>
  <si>
    <t>22693</t>
  </si>
  <si>
    <t>22694</t>
  </si>
  <si>
    <t>22695</t>
  </si>
  <si>
    <t>233102</t>
  </si>
  <si>
    <t>233103</t>
  </si>
  <si>
    <t>233104</t>
  </si>
  <si>
    <t>233105</t>
  </si>
  <si>
    <t>233112</t>
  </si>
  <si>
    <t>233113</t>
  </si>
  <si>
    <t>233114</t>
  </si>
  <si>
    <t>233115</t>
  </si>
  <si>
    <t>23312</t>
  </si>
  <si>
    <t>233122</t>
  </si>
  <si>
    <t>233123</t>
  </si>
  <si>
    <t>233124</t>
  </si>
  <si>
    <t>233125</t>
  </si>
  <si>
    <t>23313</t>
  </si>
  <si>
    <t>233132</t>
  </si>
  <si>
    <t>233133</t>
  </si>
  <si>
    <t>233134</t>
  </si>
  <si>
    <t>233135</t>
  </si>
  <si>
    <t>23314</t>
  </si>
  <si>
    <t>233142</t>
  </si>
  <si>
    <t>233143</t>
  </si>
  <si>
    <t>233144</t>
  </si>
  <si>
    <t>233145</t>
  </si>
  <si>
    <t>23315</t>
  </si>
  <si>
    <t>233152</t>
  </si>
  <si>
    <t>233153</t>
  </si>
  <si>
    <t>233154</t>
  </si>
  <si>
    <t>233155</t>
  </si>
  <si>
    <t>233162</t>
  </si>
  <si>
    <t>233163</t>
  </si>
  <si>
    <t>233164</t>
  </si>
  <si>
    <t>233165</t>
  </si>
  <si>
    <t>233172</t>
  </si>
  <si>
    <t>233173</t>
  </si>
  <si>
    <t>233174</t>
  </si>
  <si>
    <t>233175</t>
  </si>
  <si>
    <t>233182</t>
  </si>
  <si>
    <t>233183</t>
  </si>
  <si>
    <t>233184</t>
  </si>
  <si>
    <t>233185</t>
  </si>
  <si>
    <t>233192</t>
  </si>
  <si>
    <t>233193</t>
  </si>
  <si>
    <t>233194</t>
  </si>
  <si>
    <t>233195</t>
  </si>
  <si>
    <t>233202</t>
  </si>
  <si>
    <t>233203</t>
  </si>
  <si>
    <t>233204</t>
  </si>
  <si>
    <t>233205</t>
  </si>
  <si>
    <t>233212</t>
  </si>
  <si>
    <t>233213</t>
  </si>
  <si>
    <t>233214</t>
  </si>
  <si>
    <t>233215</t>
  </si>
  <si>
    <t>23322</t>
  </si>
  <si>
    <t>23323</t>
  </si>
  <si>
    <t>23324</t>
  </si>
  <si>
    <t>23325</t>
  </si>
  <si>
    <t>23362</t>
  </si>
  <si>
    <t>23363</t>
  </si>
  <si>
    <t>23364</t>
  </si>
  <si>
    <t>23365</t>
  </si>
  <si>
    <t>23372</t>
  </si>
  <si>
    <t>23373</t>
  </si>
  <si>
    <t>23374</t>
  </si>
  <si>
    <t>23375</t>
  </si>
  <si>
    <t>23382</t>
  </si>
  <si>
    <t>23383</t>
  </si>
  <si>
    <t>23384</t>
  </si>
  <si>
    <t>23385</t>
  </si>
  <si>
    <t>23392</t>
  </si>
  <si>
    <t>23393</t>
  </si>
  <si>
    <t>23394</t>
  </si>
  <si>
    <t>23395</t>
  </si>
  <si>
    <t>234102</t>
  </si>
  <si>
    <t>234103</t>
  </si>
  <si>
    <t>234104</t>
  </si>
  <si>
    <t>234105</t>
  </si>
  <si>
    <t>234112</t>
  </si>
  <si>
    <t>234113</t>
  </si>
  <si>
    <t>234114</t>
  </si>
  <si>
    <t>234115</t>
  </si>
  <si>
    <t>23412</t>
  </si>
  <si>
    <t>234122</t>
  </si>
  <si>
    <t>234123</t>
  </si>
  <si>
    <t>234124</t>
  </si>
  <si>
    <t>23413</t>
  </si>
  <si>
    <t>234132</t>
  </si>
  <si>
    <t>234133</t>
  </si>
  <si>
    <t>234134</t>
  </si>
  <si>
    <t>234135</t>
  </si>
  <si>
    <t>23414</t>
  </si>
  <si>
    <t>234142</t>
  </si>
  <si>
    <t>234143</t>
  </si>
  <si>
    <t>234144</t>
  </si>
  <si>
    <t>234145</t>
  </si>
  <si>
    <t>23415</t>
  </si>
  <si>
    <t>234152</t>
  </si>
  <si>
    <t>234153</t>
  </si>
  <si>
    <t>234154</t>
  </si>
  <si>
    <t>234155</t>
  </si>
  <si>
    <t>234162</t>
  </si>
  <si>
    <t>234163</t>
  </si>
  <si>
    <t>234164</t>
  </si>
  <si>
    <t>234165</t>
  </si>
  <si>
    <t>234172</t>
  </si>
  <si>
    <t>234173</t>
  </si>
  <si>
    <t>234174</t>
  </si>
  <si>
    <t>234175</t>
  </si>
  <si>
    <t>234182</t>
  </si>
  <si>
    <t>234183</t>
  </si>
  <si>
    <t>234184</t>
  </si>
  <si>
    <t>234185</t>
  </si>
  <si>
    <t>234192</t>
  </si>
  <si>
    <t>234193</t>
  </si>
  <si>
    <t>234194</t>
  </si>
  <si>
    <t>234195</t>
  </si>
  <si>
    <t>234202</t>
  </si>
  <si>
    <t>234203</t>
  </si>
  <si>
    <t>234204</t>
  </si>
  <si>
    <t>234205</t>
  </si>
  <si>
    <t>234212</t>
  </si>
  <si>
    <t>234213</t>
  </si>
  <si>
    <t>234214</t>
  </si>
  <si>
    <t>234215</t>
  </si>
  <si>
    <t>23422</t>
  </si>
  <si>
    <t>23423</t>
  </si>
  <si>
    <t>23424</t>
  </si>
  <si>
    <t>23425</t>
  </si>
  <si>
    <t>23462</t>
  </si>
  <si>
    <t>23463</t>
  </si>
  <si>
    <t>23464</t>
  </si>
  <si>
    <t>23465</t>
  </si>
  <si>
    <t>23472</t>
  </si>
  <si>
    <t>23473</t>
  </si>
  <si>
    <t>23474</t>
  </si>
  <si>
    <t>23475</t>
  </si>
  <si>
    <t>23482</t>
  </si>
  <si>
    <t>23483</t>
  </si>
  <si>
    <t>23484</t>
  </si>
  <si>
    <t>23485</t>
  </si>
  <si>
    <t>23492</t>
  </si>
  <si>
    <t>23493</t>
  </si>
  <si>
    <t>23494</t>
  </si>
  <si>
    <t>23495</t>
  </si>
  <si>
    <t>235102</t>
  </si>
  <si>
    <t>235103</t>
  </si>
  <si>
    <t>235104</t>
  </si>
  <si>
    <t>235105</t>
  </si>
  <si>
    <t>235112</t>
  </si>
  <si>
    <t>235113</t>
  </si>
  <si>
    <t>235114</t>
  </si>
  <si>
    <t>235115</t>
  </si>
  <si>
    <t>23512</t>
  </si>
  <si>
    <t>235122</t>
  </si>
  <si>
    <t>235123</t>
  </si>
  <si>
    <t>235124</t>
  </si>
  <si>
    <t>235125</t>
  </si>
  <si>
    <t>23513</t>
  </si>
  <si>
    <t>235132</t>
  </si>
  <si>
    <t>235133</t>
  </si>
  <si>
    <t>235134</t>
  </si>
  <si>
    <t>235135</t>
  </si>
  <si>
    <t>23514</t>
  </si>
  <si>
    <t>235142</t>
  </si>
  <si>
    <t>235143</t>
  </si>
  <si>
    <t>235145</t>
  </si>
  <si>
    <t>23515</t>
  </si>
  <si>
    <t>235152</t>
  </si>
  <si>
    <t>235153</t>
  </si>
  <si>
    <t>235154</t>
  </si>
  <si>
    <t>235155</t>
  </si>
  <si>
    <t>235162</t>
  </si>
  <si>
    <t>235163</t>
  </si>
  <si>
    <t>235164</t>
  </si>
  <si>
    <t>235165</t>
  </si>
  <si>
    <t>235172</t>
  </si>
  <si>
    <t>235173</t>
  </si>
  <si>
    <t>235174</t>
  </si>
  <si>
    <t>235175</t>
  </si>
  <si>
    <t>235182</t>
  </si>
  <si>
    <t>235183</t>
  </si>
  <si>
    <t>235184</t>
  </si>
  <si>
    <t>235185</t>
  </si>
  <si>
    <t>235192</t>
  </si>
  <si>
    <t>235193</t>
  </si>
  <si>
    <t>235194</t>
  </si>
  <si>
    <t>235195</t>
  </si>
  <si>
    <t>235202</t>
  </si>
  <si>
    <t>235203</t>
  </si>
  <si>
    <t>235204</t>
  </si>
  <si>
    <t>235205</t>
  </si>
  <si>
    <t>235212</t>
  </si>
  <si>
    <t>235213</t>
  </si>
  <si>
    <t>235214</t>
  </si>
  <si>
    <t>235215</t>
  </si>
  <si>
    <t>23522</t>
  </si>
  <si>
    <t>23523</t>
  </si>
  <si>
    <t>23524</t>
  </si>
  <si>
    <t>23525</t>
  </si>
  <si>
    <t>23562</t>
  </si>
  <si>
    <t>23563</t>
  </si>
  <si>
    <t>23564</t>
  </si>
  <si>
    <t>23565</t>
  </si>
  <si>
    <t>23572</t>
  </si>
  <si>
    <t>23573</t>
  </si>
  <si>
    <t>23574</t>
  </si>
  <si>
    <t>23575</t>
  </si>
  <si>
    <t>23582</t>
  </si>
  <si>
    <t>23583</t>
  </si>
  <si>
    <t>23584</t>
  </si>
  <si>
    <t>23585</t>
  </si>
  <si>
    <t>23592</t>
  </si>
  <si>
    <t>23593</t>
  </si>
  <si>
    <t>23594</t>
  </si>
  <si>
    <t>23595</t>
  </si>
  <si>
    <t>236102</t>
  </si>
  <si>
    <t>236103</t>
  </si>
  <si>
    <t>236104</t>
  </si>
  <si>
    <t>236105</t>
  </si>
  <si>
    <t>236112</t>
  </si>
  <si>
    <t>236113</t>
  </si>
  <si>
    <t>236114</t>
  </si>
  <si>
    <t>236115</t>
  </si>
  <si>
    <t>23612</t>
  </si>
  <si>
    <t>236122</t>
  </si>
  <si>
    <t>236123</t>
  </si>
  <si>
    <t>236124</t>
  </si>
  <si>
    <t>236125</t>
  </si>
  <si>
    <t>23613</t>
  </si>
  <si>
    <t>236132</t>
  </si>
  <si>
    <t>236133</t>
  </si>
  <si>
    <t>236134</t>
  </si>
  <si>
    <t>236135</t>
  </si>
  <si>
    <t>23614</t>
  </si>
  <si>
    <t>236142</t>
  </si>
  <si>
    <t>236143</t>
  </si>
  <si>
    <t>236144</t>
  </si>
  <si>
    <t>236145</t>
  </si>
  <si>
    <t>23615</t>
  </si>
  <si>
    <t>236152</t>
  </si>
  <si>
    <t>236153</t>
  </si>
  <si>
    <t>236154</t>
  </si>
  <si>
    <t>236155</t>
  </si>
  <si>
    <t>236162</t>
  </si>
  <si>
    <t>236163</t>
  </si>
  <si>
    <t>236164</t>
  </si>
  <si>
    <t>236165</t>
  </si>
  <si>
    <t>236172</t>
  </si>
  <si>
    <t>236173</t>
  </si>
  <si>
    <t>236174</t>
  </si>
  <si>
    <t>236175</t>
  </si>
  <si>
    <t>236182</t>
  </si>
  <si>
    <t>236183</t>
  </si>
  <si>
    <t>236184</t>
  </si>
  <si>
    <t>236185</t>
  </si>
  <si>
    <t>236192</t>
  </si>
  <si>
    <t>236193</t>
  </si>
  <si>
    <t>236194</t>
  </si>
  <si>
    <t>236195</t>
  </si>
  <si>
    <t>236202</t>
  </si>
  <si>
    <t>236203</t>
  </si>
  <si>
    <t>236204</t>
  </si>
  <si>
    <t>236205</t>
  </si>
  <si>
    <t>236212</t>
  </si>
  <si>
    <t>236213</t>
  </si>
  <si>
    <t>236214</t>
  </si>
  <si>
    <t>236215</t>
  </si>
  <si>
    <t>23622</t>
  </si>
  <si>
    <t>23623</t>
  </si>
  <si>
    <t>23624</t>
  </si>
  <si>
    <t>23625</t>
  </si>
  <si>
    <t>23632</t>
  </si>
  <si>
    <t>23633</t>
  </si>
  <si>
    <t>23634</t>
  </si>
  <si>
    <t>23635</t>
  </si>
  <si>
    <t>23642</t>
  </si>
  <si>
    <t>23643</t>
  </si>
  <si>
    <t>23644</t>
  </si>
  <si>
    <t>23645</t>
  </si>
  <si>
    <t>23652</t>
  </si>
  <si>
    <t>23653</t>
  </si>
  <si>
    <t>23654</t>
  </si>
  <si>
    <t>23655</t>
  </si>
  <si>
    <t>23662</t>
  </si>
  <si>
    <t>23663</t>
  </si>
  <si>
    <t>23664</t>
  </si>
  <si>
    <t>23665</t>
  </si>
  <si>
    <t>23672</t>
  </si>
  <si>
    <t>23673</t>
  </si>
  <si>
    <t>23674</t>
  </si>
  <si>
    <t>23675</t>
  </si>
  <si>
    <t>23682</t>
  </si>
  <si>
    <t>23683</t>
  </si>
  <si>
    <t>23684</t>
  </si>
  <si>
    <t>23685</t>
  </si>
  <si>
    <t>23692</t>
  </si>
  <si>
    <t>23693</t>
  </si>
  <si>
    <t>23694</t>
  </si>
  <si>
    <t>23695</t>
  </si>
  <si>
    <t>323102</t>
  </si>
  <si>
    <t>323104</t>
  </si>
  <si>
    <t>323112</t>
  </si>
  <si>
    <t>323113</t>
  </si>
  <si>
    <t>323114</t>
  </si>
  <si>
    <t>323115</t>
  </si>
  <si>
    <t>32312</t>
  </si>
  <si>
    <t>323125</t>
  </si>
  <si>
    <t>32313</t>
  </si>
  <si>
    <t>323133</t>
  </si>
  <si>
    <t>323134</t>
  </si>
  <si>
    <t>32314</t>
  </si>
  <si>
    <t>323143</t>
  </si>
  <si>
    <t>323145</t>
  </si>
  <si>
    <t>32315</t>
  </si>
  <si>
    <t>323153</t>
  </si>
  <si>
    <t>323154</t>
  </si>
  <si>
    <t>323155</t>
  </si>
  <si>
    <t>323163</t>
  </si>
  <si>
    <t>323164</t>
  </si>
  <si>
    <t>323165</t>
  </si>
  <si>
    <t>323173</t>
  </si>
  <si>
    <t>323175</t>
  </si>
  <si>
    <t>323182</t>
  </si>
  <si>
    <t>323183</t>
  </si>
  <si>
    <t>323184</t>
  </si>
  <si>
    <t>323185</t>
  </si>
  <si>
    <t>323193</t>
  </si>
  <si>
    <t>323194</t>
  </si>
  <si>
    <t>323195</t>
  </si>
  <si>
    <t>323202</t>
  </si>
  <si>
    <t>323205</t>
  </si>
  <si>
    <t>323212</t>
  </si>
  <si>
    <t>323213</t>
  </si>
  <si>
    <t>323214</t>
  </si>
  <si>
    <t>323215</t>
  </si>
  <si>
    <t>32323</t>
  </si>
  <si>
    <t>32324</t>
  </si>
  <si>
    <t>32325</t>
  </si>
  <si>
    <t>32372</t>
  </si>
  <si>
    <t>32373</t>
  </si>
  <si>
    <t>32374</t>
  </si>
  <si>
    <t>32375</t>
  </si>
  <si>
    <t>32382</t>
  </si>
  <si>
    <t>32383</t>
  </si>
  <si>
    <t>32384</t>
  </si>
  <si>
    <t>32385</t>
  </si>
  <si>
    <t>32392</t>
  </si>
  <si>
    <t>32393</t>
  </si>
  <si>
    <t>32394</t>
  </si>
  <si>
    <t>32395</t>
  </si>
  <si>
    <t>324115</t>
  </si>
  <si>
    <t>32412</t>
  </si>
  <si>
    <t>32413</t>
  </si>
  <si>
    <t>324133</t>
  </si>
  <si>
    <t>324134</t>
  </si>
  <si>
    <t>324135</t>
  </si>
  <si>
    <t>32414</t>
  </si>
  <si>
    <t>32415</t>
  </si>
  <si>
    <t>324163</t>
  </si>
  <si>
    <t>324165</t>
  </si>
  <si>
    <t>324182</t>
  </si>
  <si>
    <t>324183</t>
  </si>
  <si>
    <t>324184</t>
  </si>
  <si>
    <t>324185</t>
  </si>
  <si>
    <t>324212</t>
  </si>
  <si>
    <t>324213</t>
  </si>
  <si>
    <t>324214</t>
  </si>
  <si>
    <t>324215</t>
  </si>
  <si>
    <t>32473</t>
  </si>
  <si>
    <t>32474</t>
  </si>
  <si>
    <t>32475</t>
  </si>
  <si>
    <t>32495</t>
  </si>
  <si>
    <t>325113</t>
  </si>
  <si>
    <t>32512</t>
  </si>
  <si>
    <t>32513</t>
  </si>
  <si>
    <t>325134</t>
  </si>
  <si>
    <t>32514</t>
  </si>
  <si>
    <t>32515</t>
  </si>
  <si>
    <t>325163</t>
  </si>
  <si>
    <t>325164</t>
  </si>
  <si>
    <t>325165</t>
  </si>
  <si>
    <t>325182</t>
  </si>
  <si>
    <t>325183</t>
  </si>
  <si>
    <t>325184</t>
  </si>
  <si>
    <t>325185</t>
  </si>
  <si>
    <t>325212</t>
  </si>
  <si>
    <t>325213</t>
  </si>
  <si>
    <t>325214</t>
  </si>
  <si>
    <t>325215</t>
  </si>
  <si>
    <t>32522</t>
  </si>
  <si>
    <t>32524</t>
  </si>
  <si>
    <t>32575</t>
  </si>
  <si>
    <t>32582</t>
  </si>
  <si>
    <t>32584</t>
  </si>
  <si>
    <t>32592</t>
  </si>
  <si>
    <t>32594</t>
  </si>
  <si>
    <t>326102</t>
  </si>
  <si>
    <t>326103</t>
  </si>
  <si>
    <t>326104</t>
  </si>
  <si>
    <t>326105</t>
  </si>
  <si>
    <t>326113</t>
  </si>
  <si>
    <t>326114</t>
  </si>
  <si>
    <t>326115</t>
  </si>
  <si>
    <t>32612</t>
  </si>
  <si>
    <t>326122</t>
  </si>
  <si>
    <t>326123</t>
  </si>
  <si>
    <t>326124</t>
  </si>
  <si>
    <t>326125</t>
  </si>
  <si>
    <t>32613</t>
  </si>
  <si>
    <t>326132</t>
  </si>
  <si>
    <t>326133</t>
  </si>
  <si>
    <t>326134</t>
  </si>
  <si>
    <t>326135</t>
  </si>
  <si>
    <t>32614</t>
  </si>
  <si>
    <t>326143</t>
  </si>
  <si>
    <t>326145</t>
  </si>
  <si>
    <t>32615</t>
  </si>
  <si>
    <t>326152</t>
  </si>
  <si>
    <t>326153</t>
  </si>
  <si>
    <t>326154</t>
  </si>
  <si>
    <t>326155</t>
  </si>
  <si>
    <t>326162</t>
  </si>
  <si>
    <t>326163</t>
  </si>
  <si>
    <t>326164</t>
  </si>
  <si>
    <t>326165</t>
  </si>
  <si>
    <t>326174</t>
  </si>
  <si>
    <t>326175</t>
  </si>
  <si>
    <t>326182</t>
  </si>
  <si>
    <t>326183</t>
  </si>
  <si>
    <t>326184</t>
  </si>
  <si>
    <t>326185</t>
  </si>
  <si>
    <t>326192</t>
  </si>
  <si>
    <t>326193</t>
  </si>
  <si>
    <t>326194</t>
  </si>
  <si>
    <t>326204</t>
  </si>
  <si>
    <t>326205</t>
  </si>
  <si>
    <t>326212</t>
  </si>
  <si>
    <t>326213</t>
  </si>
  <si>
    <t>326214</t>
  </si>
  <si>
    <t>326215</t>
  </si>
  <si>
    <t>32622</t>
  </si>
  <si>
    <t>32623</t>
  </si>
  <si>
    <t>32624</t>
  </si>
  <si>
    <t>32625</t>
  </si>
  <si>
    <t>32632</t>
  </si>
  <si>
    <t>32633</t>
  </si>
  <si>
    <t>32634</t>
  </si>
  <si>
    <t>32635</t>
  </si>
  <si>
    <t>32642</t>
  </si>
  <si>
    <t>32643</t>
  </si>
  <si>
    <t>32644</t>
  </si>
  <si>
    <t>32645</t>
  </si>
  <si>
    <t>32652</t>
  </si>
  <si>
    <t>32653</t>
  </si>
  <si>
    <t>32654</t>
  </si>
  <si>
    <t>32655</t>
  </si>
  <si>
    <t>32662</t>
  </si>
  <si>
    <t>32663</t>
  </si>
  <si>
    <t>32664</t>
  </si>
  <si>
    <t>32665</t>
  </si>
  <si>
    <t>32672</t>
  </si>
  <si>
    <t>32673</t>
  </si>
  <si>
    <t>32674</t>
  </si>
  <si>
    <t>32675</t>
  </si>
  <si>
    <t>32683</t>
  </si>
  <si>
    <t>32684</t>
  </si>
  <si>
    <t>32685</t>
  </si>
  <si>
    <t>32692</t>
  </si>
  <si>
    <t>32693</t>
  </si>
  <si>
    <t>32694</t>
  </si>
  <si>
    <t>32695</t>
  </si>
  <si>
    <t>333102</t>
  </si>
  <si>
    <t>333104</t>
  </si>
  <si>
    <t>333112</t>
  </si>
  <si>
    <t>333113</t>
  </si>
  <si>
    <t>333114</t>
  </si>
  <si>
    <t>333115</t>
  </si>
  <si>
    <t>33312</t>
  </si>
  <si>
    <t>333125</t>
  </si>
  <si>
    <t>33313</t>
  </si>
  <si>
    <t>333133</t>
  </si>
  <si>
    <t>333134</t>
  </si>
  <si>
    <t>33314</t>
  </si>
  <si>
    <t>333143</t>
  </si>
  <si>
    <t>333145</t>
  </si>
  <si>
    <t>33315</t>
  </si>
  <si>
    <t>333153</t>
  </si>
  <si>
    <t>333154</t>
  </si>
  <si>
    <t>333155</t>
  </si>
  <si>
    <t>333163</t>
  </si>
  <si>
    <t>333164</t>
  </si>
  <si>
    <t>333165</t>
  </si>
  <si>
    <t>333173</t>
  </si>
  <si>
    <t>333175</t>
  </si>
  <si>
    <t>333182</t>
  </si>
  <si>
    <t>333183</t>
  </si>
  <si>
    <t>333184</t>
  </si>
  <si>
    <t>333185</t>
  </si>
  <si>
    <t>333193</t>
  </si>
  <si>
    <t>333194</t>
  </si>
  <si>
    <t>333195</t>
  </si>
  <si>
    <t>333202</t>
  </si>
  <si>
    <t>333205</t>
  </si>
  <si>
    <t>333212</t>
  </si>
  <si>
    <t>333213</t>
  </si>
  <si>
    <t>333214</t>
  </si>
  <si>
    <t>333215</t>
  </si>
  <si>
    <t>33323</t>
  </si>
  <si>
    <t>33324</t>
  </si>
  <si>
    <t>33325</t>
  </si>
  <si>
    <t>33362</t>
  </si>
  <si>
    <t>33364</t>
  </si>
  <si>
    <t>33365</t>
  </si>
  <si>
    <t>33372</t>
  </si>
  <si>
    <t>33373</t>
  </si>
  <si>
    <t>33374</t>
  </si>
  <si>
    <t>33375</t>
  </si>
  <si>
    <t>33382</t>
  </si>
  <si>
    <t>33383</t>
  </si>
  <si>
    <t>33384</t>
  </si>
  <si>
    <t>33385</t>
  </si>
  <si>
    <t>33392</t>
  </si>
  <si>
    <t>33393</t>
  </si>
  <si>
    <t>33394</t>
  </si>
  <si>
    <t>33395</t>
  </si>
  <si>
    <t>334115</t>
  </si>
  <si>
    <t>33412</t>
  </si>
  <si>
    <t>33413</t>
  </si>
  <si>
    <t>334133</t>
  </si>
  <si>
    <t>334134</t>
  </si>
  <si>
    <t>334135</t>
  </si>
  <si>
    <t>33414</t>
  </si>
  <si>
    <t>33415</t>
  </si>
  <si>
    <t>334163</t>
  </si>
  <si>
    <t>334165</t>
  </si>
  <si>
    <t>334182</t>
  </si>
  <si>
    <t>334183</t>
  </si>
  <si>
    <t>334184</t>
  </si>
  <si>
    <t>334185</t>
  </si>
  <si>
    <t>334212</t>
  </si>
  <si>
    <t>334213</t>
  </si>
  <si>
    <t>334214</t>
  </si>
  <si>
    <t>334215</t>
  </si>
  <si>
    <t>33465</t>
  </si>
  <si>
    <t>33473</t>
  </si>
  <si>
    <t>33474</t>
  </si>
  <si>
    <t>33475</t>
  </si>
  <si>
    <t>33495</t>
  </si>
  <si>
    <t>335113</t>
  </si>
  <si>
    <t>33512</t>
  </si>
  <si>
    <t>33513</t>
  </si>
  <si>
    <t>335134</t>
  </si>
  <si>
    <t>33514</t>
  </si>
  <si>
    <t>33515</t>
  </si>
  <si>
    <t>335163</t>
  </si>
  <si>
    <t>335164</t>
  </si>
  <si>
    <t>335165</t>
  </si>
  <si>
    <t>335182</t>
  </si>
  <si>
    <t>335183</t>
  </si>
  <si>
    <t>335184</t>
  </si>
  <si>
    <t>335185</t>
  </si>
  <si>
    <t>335212</t>
  </si>
  <si>
    <t>335213</t>
  </si>
  <si>
    <t>335214</t>
  </si>
  <si>
    <t>335215</t>
  </si>
  <si>
    <t>33522</t>
  </si>
  <si>
    <t>33524</t>
  </si>
  <si>
    <t>33575</t>
  </si>
  <si>
    <t>33582</t>
  </si>
  <si>
    <t>33584</t>
  </si>
  <si>
    <t>33592</t>
  </si>
  <si>
    <t>33594</t>
  </si>
  <si>
    <t>336102</t>
  </si>
  <si>
    <t>336103</t>
  </si>
  <si>
    <t>336104</t>
  </si>
  <si>
    <t>336105</t>
  </si>
  <si>
    <t>336113</t>
  </si>
  <si>
    <t>336114</t>
  </si>
  <si>
    <t>336115</t>
  </si>
  <si>
    <t>33612</t>
  </si>
  <si>
    <t>336122</t>
  </si>
  <si>
    <t>336123</t>
  </si>
  <si>
    <t>336124</t>
  </si>
  <si>
    <t>336125</t>
  </si>
  <si>
    <t>33613</t>
  </si>
  <si>
    <t>336132</t>
  </si>
  <si>
    <t>336133</t>
  </si>
  <si>
    <t>336134</t>
  </si>
  <si>
    <t>336135</t>
  </si>
  <si>
    <t>33614</t>
  </si>
  <si>
    <t>336143</t>
  </si>
  <si>
    <t>336145</t>
  </si>
  <si>
    <t>33615</t>
  </si>
  <si>
    <t>336152</t>
  </si>
  <si>
    <t>336153</t>
  </si>
  <si>
    <t>336154</t>
  </si>
  <si>
    <t>336155</t>
  </si>
  <si>
    <t>336162</t>
  </si>
  <si>
    <t>336163</t>
  </si>
  <si>
    <t>336164</t>
  </si>
  <si>
    <t>336165</t>
  </si>
  <si>
    <t>336174</t>
  </si>
  <si>
    <t>336175</t>
  </si>
  <si>
    <t>336182</t>
  </si>
  <si>
    <t>336183</t>
  </si>
  <si>
    <t>336184</t>
  </si>
  <si>
    <t>336185</t>
  </si>
  <si>
    <t>336192</t>
  </si>
  <si>
    <t>336193</t>
  </si>
  <si>
    <t>336194</t>
  </si>
  <si>
    <t>336204</t>
  </si>
  <si>
    <t>336205</t>
  </si>
  <si>
    <t>336212</t>
  </si>
  <si>
    <t>336213</t>
  </si>
  <si>
    <t>336214</t>
  </si>
  <si>
    <t>336215</t>
  </si>
  <si>
    <t>33622</t>
  </si>
  <si>
    <t>33623</t>
  </si>
  <si>
    <t>33624</t>
  </si>
  <si>
    <t>33625</t>
  </si>
  <si>
    <t>33632</t>
  </si>
  <si>
    <t>33633</t>
  </si>
  <si>
    <t>33634</t>
  </si>
  <si>
    <t>33635</t>
  </si>
  <si>
    <t>33642</t>
  </si>
  <si>
    <t>33643</t>
  </si>
  <si>
    <t>33644</t>
  </si>
  <si>
    <t>33645</t>
  </si>
  <si>
    <t>33652</t>
  </si>
  <si>
    <t>33653</t>
  </si>
  <si>
    <t>33654</t>
  </si>
  <si>
    <t>33655</t>
  </si>
  <si>
    <t>33662</t>
  </si>
  <si>
    <t>33663</t>
  </si>
  <si>
    <t>33664</t>
  </si>
  <si>
    <t>33665</t>
  </si>
  <si>
    <t>33672</t>
  </si>
  <si>
    <t>33673</t>
  </si>
  <si>
    <t>33674</t>
  </si>
  <si>
    <t>33675</t>
  </si>
  <si>
    <t>33683</t>
  </si>
  <si>
    <t>33684</t>
  </si>
  <si>
    <t>33685</t>
  </si>
  <si>
    <t>33692</t>
  </si>
  <si>
    <t>33693</t>
  </si>
  <si>
    <t>33694</t>
  </si>
  <si>
    <t>33695</t>
  </si>
  <si>
    <t>423102</t>
  </si>
  <si>
    <t>423103</t>
  </si>
  <si>
    <t>423104</t>
  </si>
  <si>
    <t>423105</t>
  </si>
  <si>
    <t>423112</t>
  </si>
  <si>
    <t>423113</t>
  </si>
  <si>
    <t>423114</t>
  </si>
  <si>
    <t>423115</t>
  </si>
  <si>
    <t>42312</t>
  </si>
  <si>
    <t>423123</t>
  </si>
  <si>
    <t>423124</t>
  </si>
  <si>
    <t>42313</t>
  </si>
  <si>
    <t>423132</t>
  </si>
  <si>
    <t>423133</t>
  </si>
  <si>
    <t>423134</t>
  </si>
  <si>
    <t>423135</t>
  </si>
  <si>
    <t>42314</t>
  </si>
  <si>
    <t>423142</t>
  </si>
  <si>
    <t>423143</t>
  </si>
  <si>
    <t>423145</t>
  </si>
  <si>
    <t>42315</t>
  </si>
  <si>
    <t>423153</t>
  </si>
  <si>
    <t>423154</t>
  </si>
  <si>
    <t>423155</t>
  </si>
  <si>
    <t>423162</t>
  </si>
  <si>
    <t>423163</t>
  </si>
  <si>
    <t>423164</t>
  </si>
  <si>
    <t>423165</t>
  </si>
  <si>
    <t>423174</t>
  </si>
  <si>
    <t>423175</t>
  </si>
  <si>
    <t>423182</t>
  </si>
  <si>
    <t>423183</t>
  </si>
  <si>
    <t>423184</t>
  </si>
  <si>
    <t>423185</t>
  </si>
  <si>
    <t>423192</t>
  </si>
  <si>
    <t>423194</t>
  </si>
  <si>
    <t>423202</t>
  </si>
  <si>
    <t>423203</t>
  </si>
  <si>
    <t>423204</t>
  </si>
  <si>
    <t>423205</t>
  </si>
  <si>
    <t>423212</t>
  </si>
  <si>
    <t>423213</t>
  </si>
  <si>
    <t>423214</t>
  </si>
  <si>
    <t>423215</t>
  </si>
  <si>
    <t>42322</t>
  </si>
  <si>
    <t>42323</t>
  </si>
  <si>
    <t>42324</t>
  </si>
  <si>
    <t>42325</t>
  </si>
  <si>
    <t>42372</t>
  </si>
  <si>
    <t>42373</t>
  </si>
  <si>
    <t>42374</t>
  </si>
  <si>
    <t>42375</t>
  </si>
  <si>
    <t>42382</t>
  </si>
  <si>
    <t>42383</t>
  </si>
  <si>
    <t>42384</t>
  </si>
  <si>
    <t>42385</t>
  </si>
  <si>
    <t>42393</t>
  </si>
  <si>
    <t>42394</t>
  </si>
  <si>
    <t>42395</t>
  </si>
  <si>
    <t>424102</t>
  </si>
  <si>
    <t>424103</t>
  </si>
  <si>
    <t>424104</t>
  </si>
  <si>
    <t>424113</t>
  </si>
  <si>
    <t>424115</t>
  </si>
  <si>
    <t>42412</t>
  </si>
  <si>
    <t>424124</t>
  </si>
  <si>
    <t>42413</t>
  </si>
  <si>
    <t>424133</t>
  </si>
  <si>
    <t>424134</t>
  </si>
  <si>
    <t>424135</t>
  </si>
  <si>
    <t>42414</t>
  </si>
  <si>
    <t>42415</t>
  </si>
  <si>
    <t>424154</t>
  </si>
  <si>
    <t>424155</t>
  </si>
  <si>
    <t>424163</t>
  </si>
  <si>
    <t>424164</t>
  </si>
  <si>
    <t>424165</t>
  </si>
  <si>
    <t>424173</t>
  </si>
  <si>
    <t>424174</t>
  </si>
  <si>
    <t>424175</t>
  </si>
  <si>
    <t>424182</t>
  </si>
  <si>
    <t>424183</t>
  </si>
  <si>
    <t>424184</t>
  </si>
  <si>
    <t>424185</t>
  </si>
  <si>
    <t>424194</t>
  </si>
  <si>
    <t>424204</t>
  </si>
  <si>
    <t>424205</t>
  </si>
  <si>
    <t>424212</t>
  </si>
  <si>
    <t>424213</t>
  </si>
  <si>
    <t>424214</t>
  </si>
  <si>
    <t>424215</t>
  </si>
  <si>
    <t>42423</t>
  </si>
  <si>
    <t>42424</t>
  </si>
  <si>
    <t>42425</t>
  </si>
  <si>
    <t>42472</t>
  </si>
  <si>
    <t>42473</t>
  </si>
  <si>
    <t>42474</t>
  </si>
  <si>
    <t>42475</t>
  </si>
  <si>
    <t>42485</t>
  </si>
  <si>
    <t>42492</t>
  </si>
  <si>
    <t>42493</t>
  </si>
  <si>
    <t>42494</t>
  </si>
  <si>
    <t>42495</t>
  </si>
  <si>
    <t>425115</t>
  </si>
  <si>
    <t>42512</t>
  </si>
  <si>
    <t>425123</t>
  </si>
  <si>
    <t>42513</t>
  </si>
  <si>
    <t>425134</t>
  </si>
  <si>
    <t>425135</t>
  </si>
  <si>
    <t>42514</t>
  </si>
  <si>
    <t>425145</t>
  </si>
  <si>
    <t>42515</t>
  </si>
  <si>
    <t>425154</t>
  </si>
  <si>
    <t>425162</t>
  </si>
  <si>
    <t>425163</t>
  </si>
  <si>
    <t>425164</t>
  </si>
  <si>
    <t>425165</t>
  </si>
  <si>
    <t>425174</t>
  </si>
  <si>
    <t>425182</t>
  </si>
  <si>
    <t>425183</t>
  </si>
  <si>
    <t>425184</t>
  </si>
  <si>
    <t>425185</t>
  </si>
  <si>
    <t>425204</t>
  </si>
  <si>
    <t>425212</t>
  </si>
  <si>
    <t>425213</t>
  </si>
  <si>
    <t>425214</t>
  </si>
  <si>
    <t>425215</t>
  </si>
  <si>
    <t>42523</t>
  </si>
  <si>
    <t>42524</t>
  </si>
  <si>
    <t>42525</t>
  </si>
  <si>
    <t>42572</t>
  </si>
  <si>
    <t>42573</t>
  </si>
  <si>
    <t>42574</t>
  </si>
  <si>
    <t>42575</t>
  </si>
  <si>
    <t>42585</t>
  </si>
  <si>
    <t>42592</t>
  </si>
  <si>
    <t>42594</t>
  </si>
  <si>
    <t>426102</t>
  </si>
  <si>
    <t>nMnPnA - standardised rate difference per 1000</t>
  </si>
  <si>
    <t>426103</t>
  </si>
  <si>
    <t>426104</t>
  </si>
  <si>
    <t>426105</t>
  </si>
  <si>
    <t>426112</t>
  </si>
  <si>
    <t>426113</t>
  </si>
  <si>
    <t>426114</t>
  </si>
  <si>
    <t>426115</t>
  </si>
  <si>
    <t>42612</t>
  </si>
  <si>
    <t>426122</t>
  </si>
  <si>
    <t>426123</t>
  </si>
  <si>
    <t>426124</t>
  </si>
  <si>
    <t>42613</t>
  </si>
  <si>
    <t>426132</t>
  </si>
  <si>
    <t>426133</t>
  </si>
  <si>
    <t>426134</t>
  </si>
  <si>
    <t>426135</t>
  </si>
  <si>
    <t>42614</t>
  </si>
  <si>
    <t>426142</t>
  </si>
  <si>
    <t>426143</t>
  </si>
  <si>
    <t>426145</t>
  </si>
  <si>
    <t>42615</t>
  </si>
  <si>
    <t>426152</t>
  </si>
  <si>
    <t>426153</t>
  </si>
  <si>
    <t>426154</t>
  </si>
  <si>
    <t>426155</t>
  </si>
  <si>
    <t>426162</t>
  </si>
  <si>
    <t>426163</t>
  </si>
  <si>
    <t>426164</t>
  </si>
  <si>
    <t>426165</t>
  </si>
  <si>
    <t>426172</t>
  </si>
  <si>
    <t>426174</t>
  </si>
  <si>
    <t>426175</t>
  </si>
  <si>
    <t>426182</t>
  </si>
  <si>
    <t>426183</t>
  </si>
  <si>
    <t>426184</t>
  </si>
  <si>
    <t>426185</t>
  </si>
  <si>
    <t>426193</t>
  </si>
  <si>
    <t>426194</t>
  </si>
  <si>
    <t>426195</t>
  </si>
  <si>
    <t>426202</t>
  </si>
  <si>
    <t>426203</t>
  </si>
  <si>
    <t>426204</t>
  </si>
  <si>
    <t>426205</t>
  </si>
  <si>
    <t>426212</t>
  </si>
  <si>
    <t>426213</t>
  </si>
  <si>
    <t>426214</t>
  </si>
  <si>
    <t>426215</t>
  </si>
  <si>
    <t>42622</t>
  </si>
  <si>
    <t>42623</t>
  </si>
  <si>
    <t>42624</t>
  </si>
  <si>
    <t>42625</t>
  </si>
  <si>
    <t>42632</t>
  </si>
  <si>
    <t>42633</t>
  </si>
  <si>
    <t>42634</t>
  </si>
  <si>
    <t>42635</t>
  </si>
  <si>
    <t>42642</t>
  </si>
  <si>
    <t>42643</t>
  </si>
  <si>
    <t>42644</t>
  </si>
  <si>
    <t>42645</t>
  </si>
  <si>
    <t>42652</t>
  </si>
  <si>
    <t>42653</t>
  </si>
  <si>
    <t>42654</t>
  </si>
  <si>
    <t>42655</t>
  </si>
  <si>
    <t>42662</t>
  </si>
  <si>
    <t>42663</t>
  </si>
  <si>
    <t>42664</t>
  </si>
  <si>
    <t>42665</t>
  </si>
  <si>
    <t>42672</t>
  </si>
  <si>
    <t>42673</t>
  </si>
  <si>
    <t>42674</t>
  </si>
  <si>
    <t>42675</t>
  </si>
  <si>
    <t>42682</t>
  </si>
  <si>
    <t>42683</t>
  </si>
  <si>
    <t>42684</t>
  </si>
  <si>
    <t>42685</t>
  </si>
  <si>
    <t>42692</t>
  </si>
  <si>
    <t>42693</t>
  </si>
  <si>
    <t>42694</t>
  </si>
  <si>
    <t>42695</t>
  </si>
  <si>
    <t>433102</t>
  </si>
  <si>
    <t>433103</t>
  </si>
  <si>
    <t>433104</t>
  </si>
  <si>
    <t>433105</t>
  </si>
  <si>
    <t>433112</t>
  </si>
  <si>
    <t>433113</t>
  </si>
  <si>
    <t>433114</t>
  </si>
  <si>
    <t>433115</t>
  </si>
  <si>
    <t>43312</t>
  </si>
  <si>
    <t>433123</t>
  </si>
  <si>
    <t>433124</t>
  </si>
  <si>
    <t>43313</t>
  </si>
  <si>
    <t>433132</t>
  </si>
  <si>
    <t>433133</t>
  </si>
  <si>
    <t>433134</t>
  </si>
  <si>
    <t>433135</t>
  </si>
  <si>
    <t>43314</t>
  </si>
  <si>
    <t>433142</t>
  </si>
  <si>
    <t>433143</t>
  </si>
  <si>
    <t>433145</t>
  </si>
  <si>
    <t>43315</t>
  </si>
  <si>
    <t>433153</t>
  </si>
  <si>
    <t>433154</t>
  </si>
  <si>
    <t>433155</t>
  </si>
  <si>
    <t>433162</t>
  </si>
  <si>
    <t>433163</t>
  </si>
  <si>
    <t>433164</t>
  </si>
  <si>
    <t>433165</t>
  </si>
  <si>
    <t>433174</t>
  </si>
  <si>
    <t>433175</t>
  </si>
  <si>
    <t>433182</t>
  </si>
  <si>
    <t>433183</t>
  </si>
  <si>
    <t>433184</t>
  </si>
  <si>
    <t>433185</t>
  </si>
  <si>
    <t>433192</t>
  </si>
  <si>
    <t>433194</t>
  </si>
  <si>
    <t>433202</t>
  </si>
  <si>
    <t>433203</t>
  </si>
  <si>
    <t>433204</t>
  </si>
  <si>
    <t>433205</t>
  </si>
  <si>
    <t>433212</t>
  </si>
  <si>
    <t>433213</t>
  </si>
  <si>
    <t>433214</t>
  </si>
  <si>
    <t>433215</t>
  </si>
  <si>
    <t>43322</t>
  </si>
  <si>
    <t>43323</t>
  </si>
  <si>
    <t>43324</t>
  </si>
  <si>
    <t>43325</t>
  </si>
  <si>
    <t>43362</t>
  </si>
  <si>
    <t>43363</t>
  </si>
  <si>
    <t>43364</t>
  </si>
  <si>
    <t>43365</t>
  </si>
  <si>
    <t>43372</t>
  </si>
  <si>
    <t>43373</t>
  </si>
  <si>
    <t>43374</t>
  </si>
  <si>
    <t>43375</t>
  </si>
  <si>
    <t>43382</t>
  </si>
  <si>
    <t>43383</t>
  </si>
  <si>
    <t>43384</t>
  </si>
  <si>
    <t>43385</t>
  </si>
  <si>
    <t>43393</t>
  </si>
  <si>
    <t>43394</t>
  </si>
  <si>
    <t>43395</t>
  </si>
  <si>
    <t>434102</t>
  </si>
  <si>
    <t>434103</t>
  </si>
  <si>
    <t>434104</t>
  </si>
  <si>
    <t>434113</t>
  </si>
  <si>
    <t>434115</t>
  </si>
  <si>
    <t>43412</t>
  </si>
  <si>
    <t>434124</t>
  </si>
  <si>
    <t>43413</t>
  </si>
  <si>
    <t>434133</t>
  </si>
  <si>
    <t>434134</t>
  </si>
  <si>
    <t>434135</t>
  </si>
  <si>
    <t>43414</t>
  </si>
  <si>
    <t>43415</t>
  </si>
  <si>
    <t>434154</t>
  </si>
  <si>
    <t>434155</t>
  </si>
  <si>
    <t>434163</t>
  </si>
  <si>
    <t>434164</t>
  </si>
  <si>
    <t>434165</t>
  </si>
  <si>
    <t>434173</t>
  </si>
  <si>
    <t>434174</t>
  </si>
  <si>
    <t>434175</t>
  </si>
  <si>
    <t>434182</t>
  </si>
  <si>
    <t>434183</t>
  </si>
  <si>
    <t>434184</t>
  </si>
  <si>
    <t>434185</t>
  </si>
  <si>
    <t>434194</t>
  </si>
  <si>
    <t>434204</t>
  </si>
  <si>
    <t>434205</t>
  </si>
  <si>
    <t>434212</t>
  </si>
  <si>
    <t>434213</t>
  </si>
  <si>
    <t>434214</t>
  </si>
  <si>
    <t>434215</t>
  </si>
  <si>
    <t>43423</t>
  </si>
  <si>
    <t>43424</t>
  </si>
  <si>
    <t>43425</t>
  </si>
  <si>
    <t>43462</t>
  </si>
  <si>
    <t>43464</t>
  </si>
  <si>
    <t>43465</t>
  </si>
  <si>
    <t>43472</t>
  </si>
  <si>
    <t>43473</t>
  </si>
  <si>
    <t>43474</t>
  </si>
  <si>
    <t>43475</t>
  </si>
  <si>
    <t>43485</t>
  </si>
  <si>
    <t>43492</t>
  </si>
  <si>
    <t>43493</t>
  </si>
  <si>
    <t>43494</t>
  </si>
  <si>
    <t>43495</t>
  </si>
  <si>
    <t>435115</t>
  </si>
  <si>
    <t>43512</t>
  </si>
  <si>
    <t>435123</t>
  </si>
  <si>
    <t>43513</t>
  </si>
  <si>
    <t>435134</t>
  </si>
  <si>
    <t>435135</t>
  </si>
  <si>
    <t>43514</t>
  </si>
  <si>
    <t>435145</t>
  </si>
  <si>
    <t>43515</t>
  </si>
  <si>
    <t>435154</t>
  </si>
  <si>
    <t>435162</t>
  </si>
  <si>
    <t>435163</t>
  </si>
  <si>
    <t>435164</t>
  </si>
  <si>
    <t>435165</t>
  </si>
  <si>
    <t>435174</t>
  </si>
  <si>
    <t>435182</t>
  </si>
  <si>
    <t>435183</t>
  </si>
  <si>
    <t>435184</t>
  </si>
  <si>
    <t>435185</t>
  </si>
  <si>
    <t>435204</t>
  </si>
  <si>
    <t>435212</t>
  </si>
  <si>
    <t>435213</t>
  </si>
  <si>
    <t>435214</t>
  </si>
  <si>
    <t>435215</t>
  </si>
  <si>
    <t>43523</t>
  </si>
  <si>
    <t>43524</t>
  </si>
  <si>
    <t>43525</t>
  </si>
  <si>
    <t>43564</t>
  </si>
  <si>
    <t>43565</t>
  </si>
  <si>
    <t>43572</t>
  </si>
  <si>
    <t>43573</t>
  </si>
  <si>
    <t>43574</t>
  </si>
  <si>
    <t>43575</t>
  </si>
  <si>
    <t>43585</t>
  </si>
  <si>
    <t>43592</t>
  </si>
  <si>
    <t>43594</t>
  </si>
  <si>
    <t>436102</t>
  </si>
  <si>
    <t>436103</t>
  </si>
  <si>
    <t>436104</t>
  </si>
  <si>
    <t>436105</t>
  </si>
  <si>
    <t>436112</t>
  </si>
  <si>
    <t>436113</t>
  </si>
  <si>
    <t>436114</t>
  </si>
  <si>
    <t>436115</t>
  </si>
  <si>
    <t>43612</t>
  </si>
  <si>
    <t>436122</t>
  </si>
  <si>
    <t>436123</t>
  </si>
  <si>
    <t>436124</t>
  </si>
  <si>
    <t>43613</t>
  </si>
  <si>
    <t>436132</t>
  </si>
  <si>
    <t>436133</t>
  </si>
  <si>
    <t>436134</t>
  </si>
  <si>
    <t>436135</t>
  </si>
  <si>
    <t>43614</t>
  </si>
  <si>
    <t>436142</t>
  </si>
  <si>
    <t>436143</t>
  </si>
  <si>
    <t>436145</t>
  </si>
  <si>
    <t>43615</t>
  </si>
  <si>
    <t>436152</t>
  </si>
  <si>
    <t>436153</t>
  </si>
  <si>
    <t>436154</t>
  </si>
  <si>
    <t>436155</t>
  </si>
  <si>
    <t>436162</t>
  </si>
  <si>
    <t>436163</t>
  </si>
  <si>
    <t>436164</t>
  </si>
  <si>
    <t>436165</t>
  </si>
  <si>
    <t>436172</t>
  </si>
  <si>
    <t>436174</t>
  </si>
  <si>
    <t>436175</t>
  </si>
  <si>
    <t>436182</t>
  </si>
  <si>
    <t>436183</t>
  </si>
  <si>
    <t>436184</t>
  </si>
  <si>
    <t>436185</t>
  </si>
  <si>
    <t>436193</t>
  </si>
  <si>
    <t>436194</t>
  </si>
  <si>
    <t>436195</t>
  </si>
  <si>
    <t>436202</t>
  </si>
  <si>
    <t>436203</t>
  </si>
  <si>
    <t>436204</t>
  </si>
  <si>
    <t>436205</t>
  </si>
  <si>
    <t>436212</t>
  </si>
  <si>
    <t>436213</t>
  </si>
  <si>
    <t>436214</t>
  </si>
  <si>
    <t>436215</t>
  </si>
  <si>
    <t>43622</t>
  </si>
  <si>
    <t>43623</t>
  </si>
  <si>
    <t>43624</t>
  </si>
  <si>
    <t>43625</t>
  </si>
  <si>
    <t>43632</t>
  </si>
  <si>
    <t>43633</t>
  </si>
  <si>
    <t>43634</t>
  </si>
  <si>
    <t>43635</t>
  </si>
  <si>
    <t>43642</t>
  </si>
  <si>
    <t>43643</t>
  </si>
  <si>
    <t>43644</t>
  </si>
  <si>
    <t>43645</t>
  </si>
  <si>
    <t>43652</t>
  </si>
  <si>
    <t>43653</t>
  </si>
  <si>
    <t>43654</t>
  </si>
  <si>
    <t>43655</t>
  </si>
  <si>
    <t>43662</t>
  </si>
  <si>
    <t>43663</t>
  </si>
  <si>
    <t>43664</t>
  </si>
  <si>
    <t>43665</t>
  </si>
  <si>
    <t>43672</t>
  </si>
  <si>
    <t>43673</t>
  </si>
  <si>
    <t>43674</t>
  </si>
  <si>
    <t>43675</t>
  </si>
  <si>
    <t>43682</t>
  </si>
  <si>
    <t>43683</t>
  </si>
  <si>
    <t>43684</t>
  </si>
  <si>
    <t>43685</t>
  </si>
  <si>
    <t>43692</t>
  </si>
  <si>
    <t>43693</t>
  </si>
  <si>
    <t>43694</t>
  </si>
  <si>
    <t>43695</t>
  </si>
  <si>
    <t>523102</t>
  </si>
  <si>
    <t>523103</t>
  </si>
  <si>
    <t>523104</t>
  </si>
  <si>
    <t>523105</t>
  </si>
  <si>
    <t>523112</t>
  </si>
  <si>
    <t>523113</t>
  </si>
  <si>
    <t>523114</t>
  </si>
  <si>
    <t>523115</t>
  </si>
  <si>
    <t>52312</t>
  </si>
  <si>
    <t>523122</t>
  </si>
  <si>
    <t>523123</t>
  </si>
  <si>
    <t>523124</t>
  </si>
  <si>
    <t>523125</t>
  </si>
  <si>
    <t>52313</t>
  </si>
  <si>
    <t>523132</t>
  </si>
  <si>
    <t>523133</t>
  </si>
  <si>
    <t>523134</t>
  </si>
  <si>
    <t>523135</t>
  </si>
  <si>
    <t>52314</t>
  </si>
  <si>
    <t>523142</t>
  </si>
  <si>
    <t>523143</t>
  </si>
  <si>
    <t>523144</t>
  </si>
  <si>
    <t>523145</t>
  </si>
  <si>
    <t>52315</t>
  </si>
  <si>
    <t>523152</t>
  </si>
  <si>
    <t>523153</t>
  </si>
  <si>
    <t>523154</t>
  </si>
  <si>
    <t>523155</t>
  </si>
  <si>
    <t>523162</t>
  </si>
  <si>
    <t>523163</t>
  </si>
  <si>
    <t>523164</t>
  </si>
  <si>
    <t>523165</t>
  </si>
  <si>
    <t>523172</t>
  </si>
  <si>
    <t>523173</t>
  </si>
  <si>
    <t>523174</t>
  </si>
  <si>
    <t>523175</t>
  </si>
  <si>
    <t>523182</t>
  </si>
  <si>
    <t>523183</t>
  </si>
  <si>
    <t>523184</t>
  </si>
  <si>
    <t>523185</t>
  </si>
  <si>
    <t>523192</t>
  </si>
  <si>
    <t>523193</t>
  </si>
  <si>
    <t>523194</t>
  </si>
  <si>
    <t>523195</t>
  </si>
  <si>
    <t>523202</t>
  </si>
  <si>
    <t>523203</t>
  </si>
  <si>
    <t>523204</t>
  </si>
  <si>
    <t>523205</t>
  </si>
  <si>
    <t>523212</t>
  </si>
  <si>
    <t>523213</t>
  </si>
  <si>
    <t>523214</t>
  </si>
  <si>
    <t>523215</t>
  </si>
  <si>
    <t>52322</t>
  </si>
  <si>
    <t>52323</t>
  </si>
  <si>
    <t>52324</t>
  </si>
  <si>
    <t>52325</t>
  </si>
  <si>
    <t>52372</t>
  </si>
  <si>
    <t>52373</t>
  </si>
  <si>
    <t>52374</t>
  </si>
  <si>
    <t>52375</t>
  </si>
  <si>
    <t>52382</t>
  </si>
  <si>
    <t>52383</t>
  </si>
  <si>
    <t>52384</t>
  </si>
  <si>
    <t>52385</t>
  </si>
  <si>
    <t>52392</t>
  </si>
  <si>
    <t>52393</t>
  </si>
  <si>
    <t>52394</t>
  </si>
  <si>
    <t>52395</t>
  </si>
  <si>
    <t>524102</t>
  </si>
  <si>
    <t>524103</t>
  </si>
  <si>
    <t>524104</t>
  </si>
  <si>
    <t>524105</t>
  </si>
  <si>
    <t>524112</t>
  </si>
  <si>
    <t>524113</t>
  </si>
  <si>
    <t>524114</t>
  </si>
  <si>
    <t>524115</t>
  </si>
  <si>
    <t>52412</t>
  </si>
  <si>
    <t>524122</t>
  </si>
  <si>
    <t>524123</t>
  </si>
  <si>
    <t>524124</t>
  </si>
  <si>
    <t>524125</t>
  </si>
  <si>
    <t>52413</t>
  </si>
  <si>
    <t>524132</t>
  </si>
  <si>
    <t>524133</t>
  </si>
  <si>
    <t>524134</t>
  </si>
  <si>
    <t>524135</t>
  </si>
  <si>
    <t>52414</t>
  </si>
  <si>
    <t>524142</t>
  </si>
  <si>
    <t>524143</t>
  </si>
  <si>
    <t>524144</t>
  </si>
  <si>
    <t>524145</t>
  </si>
  <si>
    <t>52415</t>
  </si>
  <si>
    <t>524152</t>
  </si>
  <si>
    <t>524153</t>
  </si>
  <si>
    <t>524154</t>
  </si>
  <si>
    <t>524155</t>
  </si>
  <si>
    <t>524162</t>
  </si>
  <si>
    <t>524163</t>
  </si>
  <si>
    <t>524164</t>
  </si>
  <si>
    <t>524165</t>
  </si>
  <si>
    <t>524172</t>
  </si>
  <si>
    <t>524173</t>
  </si>
  <si>
    <t>524174</t>
  </si>
  <si>
    <t>524175</t>
  </si>
  <si>
    <t>524182</t>
  </si>
  <si>
    <t>524183</t>
  </si>
  <si>
    <t>524184</t>
  </si>
  <si>
    <t>524185</t>
  </si>
  <si>
    <t>524192</t>
  </si>
  <si>
    <t>524193</t>
  </si>
  <si>
    <t>524194</t>
  </si>
  <si>
    <t>524195</t>
  </si>
  <si>
    <t>524202</t>
  </si>
  <si>
    <t>524203</t>
  </si>
  <si>
    <t>524204</t>
  </si>
  <si>
    <t>524205</t>
  </si>
  <si>
    <t>524212</t>
  </si>
  <si>
    <t>524213</t>
  </si>
  <si>
    <t>524214</t>
  </si>
  <si>
    <t>524215</t>
  </si>
  <si>
    <t>52422</t>
  </si>
  <si>
    <t>52423</t>
  </si>
  <si>
    <t>52424</t>
  </si>
  <si>
    <t>52425</t>
  </si>
  <si>
    <t>52472</t>
  </si>
  <si>
    <t>52473</t>
  </si>
  <si>
    <t>52474</t>
  </si>
  <si>
    <t>52475</t>
  </si>
  <si>
    <t>52482</t>
  </si>
  <si>
    <t>52483</t>
  </si>
  <si>
    <t>52484</t>
  </si>
  <si>
    <t>52485</t>
  </si>
  <si>
    <t>52492</t>
  </si>
  <si>
    <t>52493</t>
  </si>
  <si>
    <t>52494</t>
  </si>
  <si>
    <t>52495</t>
  </si>
  <si>
    <t>525102</t>
  </si>
  <si>
    <t>525103</t>
  </si>
  <si>
    <t>525104</t>
  </si>
  <si>
    <t>525105</t>
  </si>
  <si>
    <t>525112</t>
  </si>
  <si>
    <t>525113</t>
  </si>
  <si>
    <t>525114</t>
  </si>
  <si>
    <t>525115</t>
  </si>
  <si>
    <t>52512</t>
  </si>
  <si>
    <t>525122</t>
  </si>
  <si>
    <t>525123</t>
  </si>
  <si>
    <t>525124</t>
  </si>
  <si>
    <t>525125</t>
  </si>
  <si>
    <t>52513</t>
  </si>
  <si>
    <t>525132</t>
  </si>
  <si>
    <t>525133</t>
  </si>
  <si>
    <t>525134</t>
  </si>
  <si>
    <t>525135</t>
  </si>
  <si>
    <t>52514</t>
  </si>
  <si>
    <t>525142</t>
  </si>
  <si>
    <t>525143</t>
  </si>
  <si>
    <t>525145</t>
  </si>
  <si>
    <t>52515</t>
  </si>
  <si>
    <t>525152</t>
  </si>
  <si>
    <t>525153</t>
  </si>
  <si>
    <t>525154</t>
  </si>
  <si>
    <t>525155</t>
  </si>
  <si>
    <t>525162</t>
  </si>
  <si>
    <t>525163</t>
  </si>
  <si>
    <t>525164</t>
  </si>
  <si>
    <t>525165</t>
  </si>
  <si>
    <t>525173</t>
  </si>
  <si>
    <t>525174</t>
  </si>
  <si>
    <t>525175</t>
  </si>
  <si>
    <t>525182</t>
  </si>
  <si>
    <t>525183</t>
  </si>
  <si>
    <t>525184</t>
  </si>
  <si>
    <t>525185</t>
  </si>
  <si>
    <t>525192</t>
  </si>
  <si>
    <t>525193</t>
  </si>
  <si>
    <t>525194</t>
  </si>
  <si>
    <t>525195</t>
  </si>
  <si>
    <t>525202</t>
  </si>
  <si>
    <t>525203</t>
  </si>
  <si>
    <t>525204</t>
  </si>
  <si>
    <t>525205</t>
  </si>
  <si>
    <t>525212</t>
  </si>
  <si>
    <t>525213</t>
  </si>
  <si>
    <t>525214</t>
  </si>
  <si>
    <t>525215</t>
  </si>
  <si>
    <t>52522</t>
  </si>
  <si>
    <t>52523</t>
  </si>
  <si>
    <t>52524</t>
  </si>
  <si>
    <t>52525</t>
  </si>
  <si>
    <t>52572</t>
  </si>
  <si>
    <t>52573</t>
  </si>
  <si>
    <t>52574</t>
  </si>
  <si>
    <t>52575</t>
  </si>
  <si>
    <t>52582</t>
  </si>
  <si>
    <t>52583</t>
  </si>
  <si>
    <t>52584</t>
  </si>
  <si>
    <t>52585</t>
  </si>
  <si>
    <t>52592</t>
  </si>
  <si>
    <t>52593</t>
  </si>
  <si>
    <t>52594</t>
  </si>
  <si>
    <t>52595</t>
  </si>
  <si>
    <t>526102</t>
  </si>
  <si>
    <t>526103</t>
  </si>
  <si>
    <t>526104</t>
  </si>
  <si>
    <t>526105</t>
  </si>
  <si>
    <t>526112</t>
  </si>
  <si>
    <t>526113</t>
  </si>
  <si>
    <t>526114</t>
  </si>
  <si>
    <t>526115</t>
  </si>
  <si>
    <t>52612</t>
  </si>
  <si>
    <t>526122</t>
  </si>
  <si>
    <t>526123</t>
  </si>
  <si>
    <t>526124</t>
  </si>
  <si>
    <t>526125</t>
  </si>
  <si>
    <t>52613</t>
  </si>
  <si>
    <t>526132</t>
  </si>
  <si>
    <t>526133</t>
  </si>
  <si>
    <t>526134</t>
  </si>
  <si>
    <t>526135</t>
  </si>
  <si>
    <t>52614</t>
  </si>
  <si>
    <t>526142</t>
  </si>
  <si>
    <t>526143</t>
  </si>
  <si>
    <t>526144</t>
  </si>
  <si>
    <t>526145</t>
  </si>
  <si>
    <t>52615</t>
  </si>
  <si>
    <t>526152</t>
  </si>
  <si>
    <t>526153</t>
  </si>
  <si>
    <t>526154</t>
  </si>
  <si>
    <t>526155</t>
  </si>
  <si>
    <t>526162</t>
  </si>
  <si>
    <t>526163</t>
  </si>
  <si>
    <t>526164</t>
  </si>
  <si>
    <t>526165</t>
  </si>
  <si>
    <t>526172</t>
  </si>
  <si>
    <t>526173</t>
  </si>
  <si>
    <t>526174</t>
  </si>
  <si>
    <t>526175</t>
  </si>
  <si>
    <t>526182</t>
  </si>
  <si>
    <t>526183</t>
  </si>
  <si>
    <t>526184</t>
  </si>
  <si>
    <t>526185</t>
  </si>
  <si>
    <t>526192</t>
  </si>
  <si>
    <t>526193</t>
  </si>
  <si>
    <t>526194</t>
  </si>
  <si>
    <t>526195</t>
  </si>
  <si>
    <t>526202</t>
  </si>
  <si>
    <t>526203</t>
  </si>
  <si>
    <t>526204</t>
  </si>
  <si>
    <t>526205</t>
  </si>
  <si>
    <t>526212</t>
  </si>
  <si>
    <t>526213</t>
  </si>
  <si>
    <t>526214</t>
  </si>
  <si>
    <t>526215</t>
  </si>
  <si>
    <t>52622</t>
  </si>
  <si>
    <t>52623</t>
  </si>
  <si>
    <t>52624</t>
  </si>
  <si>
    <t>52625</t>
  </si>
  <si>
    <t>52632</t>
  </si>
  <si>
    <t>52633</t>
  </si>
  <si>
    <t>52634</t>
  </si>
  <si>
    <t>52635</t>
  </si>
  <si>
    <t>52642</t>
  </si>
  <si>
    <t>52643</t>
  </si>
  <si>
    <t>52644</t>
  </si>
  <si>
    <t>52645</t>
  </si>
  <si>
    <t>52652</t>
  </si>
  <si>
    <t>52653</t>
  </si>
  <si>
    <t>52654</t>
  </si>
  <si>
    <t>52655</t>
  </si>
  <si>
    <t>52662</t>
  </si>
  <si>
    <t>52663</t>
  </si>
  <si>
    <t>52664</t>
  </si>
  <si>
    <t>52665</t>
  </si>
  <si>
    <t>52672</t>
  </si>
  <si>
    <t>52673</t>
  </si>
  <si>
    <t>52674</t>
  </si>
  <si>
    <t>52675</t>
  </si>
  <si>
    <t>52682</t>
  </si>
  <si>
    <t>52683</t>
  </si>
  <si>
    <t>52684</t>
  </si>
  <si>
    <t>52685</t>
  </si>
  <si>
    <t>52692</t>
  </si>
  <si>
    <t>52693</t>
  </si>
  <si>
    <t>52694</t>
  </si>
  <si>
    <t>52695</t>
  </si>
  <si>
    <t>533102</t>
  </si>
  <si>
    <t>533103</t>
  </si>
  <si>
    <t>533104</t>
  </si>
  <si>
    <t>533105</t>
  </si>
  <si>
    <t>533112</t>
  </si>
  <si>
    <t>533113</t>
  </si>
  <si>
    <t>533114</t>
  </si>
  <si>
    <t>533115</t>
  </si>
  <si>
    <t>53312</t>
  </si>
  <si>
    <t>533122</t>
  </si>
  <si>
    <t>533123</t>
  </si>
  <si>
    <t>533124</t>
  </si>
  <si>
    <t>533125</t>
  </si>
  <si>
    <t>53313</t>
  </si>
  <si>
    <t>533132</t>
  </si>
  <si>
    <t>533133</t>
  </si>
  <si>
    <t>533134</t>
  </si>
  <si>
    <t>533135</t>
  </si>
  <si>
    <t>53314</t>
  </si>
  <si>
    <t>533142</t>
  </si>
  <si>
    <t>533143</t>
  </si>
  <si>
    <t>533144</t>
  </si>
  <si>
    <t>533145</t>
  </si>
  <si>
    <t>53315</t>
  </si>
  <si>
    <t>533152</t>
  </si>
  <si>
    <t>533153</t>
  </si>
  <si>
    <t>533154</t>
  </si>
  <si>
    <t>533155</t>
  </si>
  <si>
    <t>533162</t>
  </si>
  <si>
    <t>533163</t>
  </si>
  <si>
    <t>533164</t>
  </si>
  <si>
    <t>533165</t>
  </si>
  <si>
    <t>533172</t>
  </si>
  <si>
    <t>533173</t>
  </si>
  <si>
    <t>533174</t>
  </si>
  <si>
    <t>533175</t>
  </si>
  <si>
    <t>533182</t>
  </si>
  <si>
    <t>533183</t>
  </si>
  <si>
    <t>533184</t>
  </si>
  <si>
    <t>533185</t>
  </si>
  <si>
    <t>533192</t>
  </si>
  <si>
    <t>533193</t>
  </si>
  <si>
    <t>533194</t>
  </si>
  <si>
    <t>533195</t>
  </si>
  <si>
    <t>533202</t>
  </si>
  <si>
    <t>533203</t>
  </si>
  <si>
    <t>533204</t>
  </si>
  <si>
    <t>533205</t>
  </si>
  <si>
    <t>533212</t>
  </si>
  <si>
    <t>533213</t>
  </si>
  <si>
    <t>533214</t>
  </si>
  <si>
    <t>533215</t>
  </si>
  <si>
    <t>53322</t>
  </si>
  <si>
    <t>53323</t>
  </si>
  <si>
    <t>53324</t>
  </si>
  <si>
    <t>53325</t>
  </si>
  <si>
    <t>53362</t>
  </si>
  <si>
    <t>53363</t>
  </si>
  <si>
    <t>53364</t>
  </si>
  <si>
    <t>53365</t>
  </si>
  <si>
    <t>53372</t>
  </si>
  <si>
    <t>53373</t>
  </si>
  <si>
    <t>53374</t>
  </si>
  <si>
    <t>53375</t>
  </si>
  <si>
    <t>53382</t>
  </si>
  <si>
    <t>53383</t>
  </si>
  <si>
    <t>53384</t>
  </si>
  <si>
    <t>53385</t>
  </si>
  <si>
    <t>53392</t>
  </si>
  <si>
    <t>53393</t>
  </si>
  <si>
    <t>53394</t>
  </si>
  <si>
    <t>53395</t>
  </si>
  <si>
    <t>534102</t>
  </si>
  <si>
    <t>534103</t>
  </si>
  <si>
    <t>534104</t>
  </si>
  <si>
    <t>534105</t>
  </si>
  <si>
    <t>534112</t>
  </si>
  <si>
    <t>534113</t>
  </si>
  <si>
    <t>534114</t>
  </si>
  <si>
    <t>534115</t>
  </si>
  <si>
    <t>53412</t>
  </si>
  <si>
    <t>534122</t>
  </si>
  <si>
    <t>534123</t>
  </si>
  <si>
    <t>534124</t>
  </si>
  <si>
    <t>534125</t>
  </si>
  <si>
    <t>53413</t>
  </si>
  <si>
    <t>534132</t>
  </si>
  <si>
    <t>534133</t>
  </si>
  <si>
    <t>534134</t>
  </si>
  <si>
    <t>534135</t>
  </si>
  <si>
    <t>53414</t>
  </si>
  <si>
    <t>534142</t>
  </si>
  <si>
    <t>534143</t>
  </si>
  <si>
    <t>534144</t>
  </si>
  <si>
    <t>534145</t>
  </si>
  <si>
    <t>53415</t>
  </si>
  <si>
    <t>534152</t>
  </si>
  <si>
    <t>534153</t>
  </si>
  <si>
    <t>534154</t>
  </si>
  <si>
    <t>534155</t>
  </si>
  <si>
    <t>534162</t>
  </si>
  <si>
    <t>534163</t>
  </si>
  <si>
    <t>534164</t>
  </si>
  <si>
    <t>534165</t>
  </si>
  <si>
    <t>534172</t>
  </si>
  <si>
    <t>534173</t>
  </si>
  <si>
    <t>534174</t>
  </si>
  <si>
    <t>534175</t>
  </si>
  <si>
    <t>534182</t>
  </si>
  <si>
    <t>534183</t>
  </si>
  <si>
    <t>534184</t>
  </si>
  <si>
    <t>534185</t>
  </si>
  <si>
    <t>534192</t>
  </si>
  <si>
    <t>534193</t>
  </si>
  <si>
    <t>534194</t>
  </si>
  <si>
    <t>534195</t>
  </si>
  <si>
    <t>534202</t>
  </si>
  <si>
    <t>534203</t>
  </si>
  <si>
    <t>534204</t>
  </si>
  <si>
    <t>534205</t>
  </si>
  <si>
    <t>534212</t>
  </si>
  <si>
    <t>534213</t>
  </si>
  <si>
    <t>534214</t>
  </si>
  <si>
    <t>534215</t>
  </si>
  <si>
    <t>53422</t>
  </si>
  <si>
    <t>53423</t>
  </si>
  <si>
    <t>53424</t>
  </si>
  <si>
    <t>53425</t>
  </si>
  <si>
    <t>53462</t>
  </si>
  <si>
    <t>53463</t>
  </si>
  <si>
    <t>53464</t>
  </si>
  <si>
    <t>53465</t>
  </si>
  <si>
    <t>53472</t>
  </si>
  <si>
    <t>53473</t>
  </si>
  <si>
    <t>53474</t>
  </si>
  <si>
    <t>53475</t>
  </si>
  <si>
    <t>53482</t>
  </si>
  <si>
    <t>53483</t>
  </si>
  <si>
    <t>53484</t>
  </si>
  <si>
    <t>53485</t>
  </si>
  <si>
    <t>53492</t>
  </si>
  <si>
    <t>53493</t>
  </si>
  <si>
    <t>53494</t>
  </si>
  <si>
    <t>53495</t>
  </si>
  <si>
    <t>535102</t>
  </si>
  <si>
    <t>535103</t>
  </si>
  <si>
    <t>535104</t>
  </si>
  <si>
    <t>535105</t>
  </si>
  <si>
    <t>535112</t>
  </si>
  <si>
    <t>535113</t>
  </si>
  <si>
    <t>535114</t>
  </si>
  <si>
    <t>535115</t>
  </si>
  <si>
    <t>53512</t>
  </si>
  <si>
    <t>535122</t>
  </si>
  <si>
    <t>535123</t>
  </si>
  <si>
    <t>535124</t>
  </si>
  <si>
    <t>535125</t>
  </si>
  <si>
    <t>53513</t>
  </si>
  <si>
    <t>535132</t>
  </si>
  <si>
    <t>535133</t>
  </si>
  <si>
    <t>535134</t>
  </si>
  <si>
    <t>535135</t>
  </si>
  <si>
    <t>53514</t>
  </si>
  <si>
    <t>535142</t>
  </si>
  <si>
    <t>535143</t>
  </si>
  <si>
    <t>535145</t>
  </si>
  <si>
    <t>53515</t>
  </si>
  <si>
    <t>535152</t>
  </si>
  <si>
    <t>535153</t>
  </si>
  <si>
    <t>535154</t>
  </si>
  <si>
    <t>535155</t>
  </si>
  <si>
    <t>535162</t>
  </si>
  <si>
    <t>535163</t>
  </si>
  <si>
    <t>535164</t>
  </si>
  <si>
    <t>535165</t>
  </si>
  <si>
    <t>535173</t>
  </si>
  <si>
    <t>535174</t>
  </si>
  <si>
    <t>535175</t>
  </si>
  <si>
    <t>535182</t>
  </si>
  <si>
    <t>535183</t>
  </si>
  <si>
    <t>535184</t>
  </si>
  <si>
    <t>535185</t>
  </si>
  <si>
    <t>535192</t>
  </si>
  <si>
    <t>535193</t>
  </si>
  <si>
    <t>535194</t>
  </si>
  <si>
    <t>535195</t>
  </si>
  <si>
    <t>535202</t>
  </si>
  <si>
    <t>535203</t>
  </si>
  <si>
    <t>535204</t>
  </si>
  <si>
    <t>535205</t>
  </si>
  <si>
    <t>535212</t>
  </si>
  <si>
    <t>535213</t>
  </si>
  <si>
    <t>535214</t>
  </si>
  <si>
    <t>535215</t>
  </si>
  <si>
    <t>53522</t>
  </si>
  <si>
    <t>53523</t>
  </si>
  <si>
    <t>53524</t>
  </si>
  <si>
    <t>53525</t>
  </si>
  <si>
    <t>53562</t>
  </si>
  <si>
    <t>53563</t>
  </si>
  <si>
    <t>53564</t>
  </si>
  <si>
    <t>53565</t>
  </si>
  <si>
    <t>53572</t>
  </si>
  <si>
    <t>53573</t>
  </si>
  <si>
    <t>53574</t>
  </si>
  <si>
    <t>53575</t>
  </si>
  <si>
    <t>53582</t>
  </si>
  <si>
    <t>53583</t>
  </si>
  <si>
    <t>53584</t>
  </si>
  <si>
    <t>53585</t>
  </si>
  <si>
    <t>53592</t>
  </si>
  <si>
    <t>53593</t>
  </si>
  <si>
    <t>53594</t>
  </si>
  <si>
    <t>53595</t>
  </si>
  <si>
    <t>536102</t>
  </si>
  <si>
    <t>536103</t>
  </si>
  <si>
    <t>536104</t>
  </si>
  <si>
    <t>536105</t>
  </si>
  <si>
    <t>536112</t>
  </si>
  <si>
    <t>536113</t>
  </si>
  <si>
    <t>536114</t>
  </si>
  <si>
    <t>536115</t>
  </si>
  <si>
    <t>53612</t>
  </si>
  <si>
    <t>536122</t>
  </si>
  <si>
    <t>536123</t>
  </si>
  <si>
    <t>536124</t>
  </si>
  <si>
    <t>536125</t>
  </si>
  <si>
    <t>53613</t>
  </si>
  <si>
    <t>536132</t>
  </si>
  <si>
    <t>536133</t>
  </si>
  <si>
    <t>536134</t>
  </si>
  <si>
    <t>536135</t>
  </si>
  <si>
    <t>53614</t>
  </si>
  <si>
    <t>536142</t>
  </si>
  <si>
    <t>536143</t>
  </si>
  <si>
    <t>536144</t>
  </si>
  <si>
    <t>536145</t>
  </si>
  <si>
    <t>53615</t>
  </si>
  <si>
    <t>536152</t>
  </si>
  <si>
    <t>536153</t>
  </si>
  <si>
    <t>536154</t>
  </si>
  <si>
    <t>536155</t>
  </si>
  <si>
    <t>536162</t>
  </si>
  <si>
    <t>536163</t>
  </si>
  <si>
    <t>536164</t>
  </si>
  <si>
    <t>536165</t>
  </si>
  <si>
    <t>536172</t>
  </si>
  <si>
    <t>536173</t>
  </si>
  <si>
    <t>536174</t>
  </si>
  <si>
    <t>536175</t>
  </si>
  <si>
    <t>536182</t>
  </si>
  <si>
    <t>536183</t>
  </si>
  <si>
    <t>536184</t>
  </si>
  <si>
    <t>536185</t>
  </si>
  <si>
    <t>536192</t>
  </si>
  <si>
    <t>536193</t>
  </si>
  <si>
    <t>536194</t>
  </si>
  <si>
    <t>536195</t>
  </si>
  <si>
    <t>536202</t>
  </si>
  <si>
    <t>536203</t>
  </si>
  <si>
    <t>536204</t>
  </si>
  <si>
    <t>536205</t>
  </si>
  <si>
    <t>536212</t>
  </si>
  <si>
    <t>536213</t>
  </si>
  <si>
    <t>536214</t>
  </si>
  <si>
    <t>536215</t>
  </si>
  <si>
    <t>53622</t>
  </si>
  <si>
    <t>53623</t>
  </si>
  <si>
    <t>53624</t>
  </si>
  <si>
    <t>53625</t>
  </si>
  <si>
    <t>53632</t>
  </si>
  <si>
    <t>53633</t>
  </si>
  <si>
    <t>53634</t>
  </si>
  <si>
    <t>53635</t>
  </si>
  <si>
    <t>53642</t>
  </si>
  <si>
    <t>53643</t>
  </si>
  <si>
    <t>53644</t>
  </si>
  <si>
    <t>53645</t>
  </si>
  <si>
    <t>53652</t>
  </si>
  <si>
    <t>53653</t>
  </si>
  <si>
    <t>53654</t>
  </si>
  <si>
    <t>53655</t>
  </si>
  <si>
    <t>53662</t>
  </si>
  <si>
    <t>53663</t>
  </si>
  <si>
    <t>53664</t>
  </si>
  <si>
    <t>53665</t>
  </si>
  <si>
    <t>53672</t>
  </si>
  <si>
    <t>53673</t>
  </si>
  <si>
    <t>53674</t>
  </si>
  <si>
    <t>53675</t>
  </si>
  <si>
    <t>53682</t>
  </si>
  <si>
    <t>53683</t>
  </si>
  <si>
    <t>53684</t>
  </si>
  <si>
    <t>53685</t>
  </si>
  <si>
    <t>53692</t>
  </si>
  <si>
    <t>53693</t>
  </si>
  <si>
    <t>53694</t>
  </si>
  <si>
    <t>53695</t>
  </si>
  <si>
    <t>623102</t>
  </si>
  <si>
    <t>623103</t>
  </si>
  <si>
    <t>623104</t>
  </si>
  <si>
    <t>623105</t>
  </si>
  <si>
    <t>623112</t>
  </si>
  <si>
    <t>623113</t>
  </si>
  <si>
    <t>623114</t>
  </si>
  <si>
    <t>623115</t>
  </si>
  <si>
    <t>62312</t>
  </si>
  <si>
    <t>623122</t>
  </si>
  <si>
    <t>623123</t>
  </si>
  <si>
    <t>623124</t>
  </si>
  <si>
    <t>623125</t>
  </si>
  <si>
    <t>62313</t>
  </si>
  <si>
    <t>623132</t>
  </si>
  <si>
    <t>623133</t>
  </si>
  <si>
    <t>623134</t>
  </si>
  <si>
    <t>623135</t>
  </si>
  <si>
    <t>62314</t>
  </si>
  <si>
    <t>623142</t>
  </si>
  <si>
    <t>623143</t>
  </si>
  <si>
    <t>623144</t>
  </si>
  <si>
    <t>623145</t>
  </si>
  <si>
    <t>62315</t>
  </si>
  <si>
    <t>623152</t>
  </si>
  <si>
    <t>623153</t>
  </si>
  <si>
    <t>623154</t>
  </si>
  <si>
    <t>623155</t>
  </si>
  <si>
    <t>623162</t>
  </si>
  <si>
    <t>623163</t>
  </si>
  <si>
    <t>623164</t>
  </si>
  <si>
    <t>623165</t>
  </si>
  <si>
    <t>623172</t>
  </si>
  <si>
    <t>623173</t>
  </si>
  <si>
    <t>623174</t>
  </si>
  <si>
    <t>623175</t>
  </si>
  <si>
    <t>623182</t>
  </si>
  <si>
    <t>623183</t>
  </si>
  <si>
    <t>623184</t>
  </si>
  <si>
    <t>623185</t>
  </si>
  <si>
    <t>623192</t>
  </si>
  <si>
    <t>623193</t>
  </si>
  <si>
    <t>623194</t>
  </si>
  <si>
    <t>623195</t>
  </si>
  <si>
    <t>623202</t>
  </si>
  <si>
    <t>623203</t>
  </si>
  <si>
    <t>623204</t>
  </si>
  <si>
    <t>623205</t>
  </si>
  <si>
    <t>623212</t>
  </si>
  <si>
    <t>623213</t>
  </si>
  <si>
    <t>623214</t>
  </si>
  <si>
    <t>623215</t>
  </si>
  <si>
    <t>62322</t>
  </si>
  <si>
    <t>62323</t>
  </si>
  <si>
    <t>62324</t>
  </si>
  <si>
    <t>62325</t>
  </si>
  <si>
    <t>62372</t>
  </si>
  <si>
    <t>62373</t>
  </si>
  <si>
    <t>62374</t>
  </si>
  <si>
    <t>62375</t>
  </si>
  <si>
    <t>62382</t>
  </si>
  <si>
    <t>62383</t>
  </si>
  <si>
    <t>62384</t>
  </si>
  <si>
    <t>62385</t>
  </si>
  <si>
    <t>62392</t>
  </si>
  <si>
    <t>62393</t>
  </si>
  <si>
    <t>62394</t>
  </si>
  <si>
    <t>62395</t>
  </si>
  <si>
    <t>624102</t>
  </si>
  <si>
    <t>624103</t>
  </si>
  <si>
    <t>624104</t>
  </si>
  <si>
    <t>624105</t>
  </si>
  <si>
    <t>624112</t>
  </si>
  <si>
    <t>624113</t>
  </si>
  <si>
    <t>624114</t>
  </si>
  <si>
    <t>624115</t>
  </si>
  <si>
    <t>62412</t>
  </si>
  <si>
    <t>624122</t>
  </si>
  <si>
    <t>624123</t>
  </si>
  <si>
    <t>624124</t>
  </si>
  <si>
    <t>624125</t>
  </si>
  <si>
    <t>62413</t>
  </si>
  <si>
    <t>624132</t>
  </si>
  <si>
    <t>624133</t>
  </si>
  <si>
    <t>624134</t>
  </si>
  <si>
    <t>624135</t>
  </si>
  <si>
    <t>62414</t>
  </si>
  <si>
    <t>624142</t>
  </si>
  <si>
    <t>624143</t>
  </si>
  <si>
    <t>624144</t>
  </si>
  <si>
    <t>624145</t>
  </si>
  <si>
    <t>62415</t>
  </si>
  <si>
    <t>624152</t>
  </si>
  <si>
    <t>624153</t>
  </si>
  <si>
    <t>624154</t>
  </si>
  <si>
    <t>624155</t>
  </si>
  <si>
    <t>624162</t>
  </si>
  <si>
    <t>624163</t>
  </si>
  <si>
    <t>624164</t>
  </si>
  <si>
    <t>624165</t>
  </si>
  <si>
    <t>624172</t>
  </si>
  <si>
    <t>624173</t>
  </si>
  <si>
    <t>624174</t>
  </si>
  <si>
    <t>624175</t>
  </si>
  <si>
    <t>624182</t>
  </si>
  <si>
    <t>624183</t>
  </si>
  <si>
    <t>624184</t>
  </si>
  <si>
    <t>624185</t>
  </si>
  <si>
    <t>624192</t>
  </si>
  <si>
    <t>624193</t>
  </si>
  <si>
    <t>624194</t>
  </si>
  <si>
    <t>624195</t>
  </si>
  <si>
    <t>624202</t>
  </si>
  <si>
    <t>624203</t>
  </si>
  <si>
    <t>624204</t>
  </si>
  <si>
    <t>624205</t>
  </si>
  <si>
    <t>624212</t>
  </si>
  <si>
    <t>624213</t>
  </si>
  <si>
    <t>624214</t>
  </si>
  <si>
    <t>624215</t>
  </si>
  <si>
    <t>62422</t>
  </si>
  <si>
    <t>62423</t>
  </si>
  <si>
    <t>62424</t>
  </si>
  <si>
    <t>62425</t>
  </si>
  <si>
    <t>62472</t>
  </si>
  <si>
    <t>62473</t>
  </si>
  <si>
    <t>62474</t>
  </si>
  <si>
    <t>62475</t>
  </si>
  <si>
    <t>62482</t>
  </si>
  <si>
    <t>62483</t>
  </si>
  <si>
    <t>62484</t>
  </si>
  <si>
    <t>62485</t>
  </si>
  <si>
    <t>62492</t>
  </si>
  <si>
    <t>62493</t>
  </si>
  <si>
    <t>62494</t>
  </si>
  <si>
    <t>62495</t>
  </si>
  <si>
    <t>625102</t>
  </si>
  <si>
    <t>625103</t>
  </si>
  <si>
    <t>625104</t>
  </si>
  <si>
    <t>625105</t>
  </si>
  <si>
    <t>625112</t>
  </si>
  <si>
    <t>625113</t>
  </si>
  <si>
    <t>625114</t>
  </si>
  <si>
    <t>625115</t>
  </si>
  <si>
    <t>62512</t>
  </si>
  <si>
    <t>625122</t>
  </si>
  <si>
    <t>625123</t>
  </si>
  <si>
    <t>625124</t>
  </si>
  <si>
    <t>625125</t>
  </si>
  <si>
    <t>62513</t>
  </si>
  <si>
    <t>625132</t>
  </si>
  <si>
    <t>625133</t>
  </si>
  <si>
    <t>625134</t>
  </si>
  <si>
    <t>625135</t>
  </si>
  <si>
    <t>62514</t>
  </si>
  <si>
    <t>625142</t>
  </si>
  <si>
    <t>625143</t>
  </si>
  <si>
    <t>625145</t>
  </si>
  <si>
    <t>62515</t>
  </si>
  <si>
    <t>625152</t>
  </si>
  <si>
    <t>625153</t>
  </si>
  <si>
    <t>625154</t>
  </si>
  <si>
    <t>625155</t>
  </si>
  <si>
    <t>625162</t>
  </si>
  <si>
    <t>625163</t>
  </si>
  <si>
    <t>625164</t>
  </si>
  <si>
    <t>625165</t>
  </si>
  <si>
    <t>625173</t>
  </si>
  <si>
    <t>625174</t>
  </si>
  <si>
    <t>625175</t>
  </si>
  <si>
    <t>625182</t>
  </si>
  <si>
    <t>625183</t>
  </si>
  <si>
    <t>625184</t>
  </si>
  <si>
    <t>625185</t>
  </si>
  <si>
    <t>625192</t>
  </si>
  <si>
    <t>625193</t>
  </si>
  <si>
    <t>625194</t>
  </si>
  <si>
    <t>625195</t>
  </si>
  <si>
    <t>625202</t>
  </si>
  <si>
    <t>625203</t>
  </si>
  <si>
    <t>625204</t>
  </si>
  <si>
    <t>625205</t>
  </si>
  <si>
    <t>625212</t>
  </si>
  <si>
    <t>625213</t>
  </si>
  <si>
    <t>625214</t>
  </si>
  <si>
    <t>625215</t>
  </si>
  <si>
    <t>62522</t>
  </si>
  <si>
    <t>62523</t>
  </si>
  <si>
    <t>62524</t>
  </si>
  <si>
    <t>62525</t>
  </si>
  <si>
    <t>62572</t>
  </si>
  <si>
    <t>62573</t>
  </si>
  <si>
    <t>62574</t>
  </si>
  <si>
    <t>62575</t>
  </si>
  <si>
    <t>62582</t>
  </si>
  <si>
    <t>62583</t>
  </si>
  <si>
    <t>62584</t>
  </si>
  <si>
    <t>62585</t>
  </si>
  <si>
    <t>62592</t>
  </si>
  <si>
    <t>62593</t>
  </si>
  <si>
    <t>62594</t>
  </si>
  <si>
    <t>62595</t>
  </si>
  <si>
    <t>626102</t>
  </si>
  <si>
    <t>626103</t>
  </si>
  <si>
    <t>626104</t>
  </si>
  <si>
    <t>626105</t>
  </si>
  <si>
    <t>626112</t>
  </si>
  <si>
    <t>626113</t>
  </si>
  <si>
    <t>626114</t>
  </si>
  <si>
    <t>626115</t>
  </si>
  <si>
    <t>62612</t>
  </si>
  <si>
    <t>626122</t>
  </si>
  <si>
    <t>626123</t>
  </si>
  <si>
    <t>626124</t>
  </si>
  <si>
    <t>626125</t>
  </si>
  <si>
    <t>62613</t>
  </si>
  <si>
    <t>626132</t>
  </si>
  <si>
    <t>626133</t>
  </si>
  <si>
    <t>626134</t>
  </si>
  <si>
    <t>626135</t>
  </si>
  <si>
    <t>62614</t>
  </si>
  <si>
    <t>626142</t>
  </si>
  <si>
    <t>626143</t>
  </si>
  <si>
    <t>626144</t>
  </si>
  <si>
    <t>626145</t>
  </si>
  <si>
    <t>62615</t>
  </si>
  <si>
    <t>626152</t>
  </si>
  <si>
    <t>626153</t>
  </si>
  <si>
    <t>626154</t>
  </si>
  <si>
    <t>626155</t>
  </si>
  <si>
    <t>626162</t>
  </si>
  <si>
    <t>626163</t>
  </si>
  <si>
    <t>626164</t>
  </si>
  <si>
    <t>626165</t>
  </si>
  <si>
    <t>626172</t>
  </si>
  <si>
    <t>626173</t>
  </si>
  <si>
    <t>626174</t>
  </si>
  <si>
    <t>626175</t>
  </si>
  <si>
    <t>626182</t>
  </si>
  <si>
    <t>626183</t>
  </si>
  <si>
    <t>626184</t>
  </si>
  <si>
    <t>626185</t>
  </si>
  <si>
    <t>626192</t>
  </si>
  <si>
    <t>626193</t>
  </si>
  <si>
    <t>626194</t>
  </si>
  <si>
    <t>626195</t>
  </si>
  <si>
    <t>626202</t>
  </si>
  <si>
    <t>626203</t>
  </si>
  <si>
    <t>626204</t>
  </si>
  <si>
    <t>626205</t>
  </si>
  <si>
    <t>626212</t>
  </si>
  <si>
    <t>626213</t>
  </si>
  <si>
    <t>626214</t>
  </si>
  <si>
    <t>626215</t>
  </si>
  <si>
    <t>62622</t>
  </si>
  <si>
    <t>62623</t>
  </si>
  <si>
    <t>62624</t>
  </si>
  <si>
    <t>62625</t>
  </si>
  <si>
    <t>62632</t>
  </si>
  <si>
    <t>62633</t>
  </si>
  <si>
    <t>62634</t>
  </si>
  <si>
    <t>62635</t>
  </si>
  <si>
    <t>62642</t>
  </si>
  <si>
    <t>62643</t>
  </si>
  <si>
    <t>62644</t>
  </si>
  <si>
    <t>62645</t>
  </si>
  <si>
    <t>62652</t>
  </si>
  <si>
    <t>62653</t>
  </si>
  <si>
    <t>62654</t>
  </si>
  <si>
    <t>62655</t>
  </si>
  <si>
    <t>62662</t>
  </si>
  <si>
    <t>62663</t>
  </si>
  <si>
    <t>62664</t>
  </si>
  <si>
    <t>62665</t>
  </si>
  <si>
    <t>62672</t>
  </si>
  <si>
    <t>62673</t>
  </si>
  <si>
    <t>62674</t>
  </si>
  <si>
    <t>62675</t>
  </si>
  <si>
    <t>62682</t>
  </si>
  <si>
    <t>62683</t>
  </si>
  <si>
    <t>62684</t>
  </si>
  <si>
    <t>62685</t>
  </si>
  <si>
    <t>62692</t>
  </si>
  <si>
    <t>62693</t>
  </si>
  <si>
    <t>62694</t>
  </si>
  <si>
    <t>62695</t>
  </si>
  <si>
    <t>633102</t>
  </si>
  <si>
    <t>633103</t>
  </si>
  <si>
    <t>633104</t>
  </si>
  <si>
    <t>633105</t>
  </si>
  <si>
    <t>633112</t>
  </si>
  <si>
    <t>633113</t>
  </si>
  <si>
    <t>633114</t>
  </si>
  <si>
    <t>633115</t>
  </si>
  <si>
    <t>63312</t>
  </si>
  <si>
    <t>633122</t>
  </si>
  <si>
    <t>633123</t>
  </si>
  <si>
    <t>633124</t>
  </si>
  <si>
    <t>633125</t>
  </si>
  <si>
    <t>63313</t>
  </si>
  <si>
    <t>633132</t>
  </si>
  <si>
    <t>633133</t>
  </si>
  <si>
    <t>633134</t>
  </si>
  <si>
    <t>633135</t>
  </si>
  <si>
    <t>63314</t>
  </si>
  <si>
    <t>633142</t>
  </si>
  <si>
    <t>633143</t>
  </si>
  <si>
    <t>633144</t>
  </si>
  <si>
    <t>633145</t>
  </si>
  <si>
    <t>63315</t>
  </si>
  <si>
    <t>633152</t>
  </si>
  <si>
    <t>633153</t>
  </si>
  <si>
    <t>633154</t>
  </si>
  <si>
    <t>633155</t>
  </si>
  <si>
    <t>633162</t>
  </si>
  <si>
    <t>633163</t>
  </si>
  <si>
    <t>633164</t>
  </si>
  <si>
    <t>633165</t>
  </si>
  <si>
    <t>633172</t>
  </si>
  <si>
    <t>633173</t>
  </si>
  <si>
    <t>633174</t>
  </si>
  <si>
    <t>633175</t>
  </si>
  <si>
    <t>633182</t>
  </si>
  <si>
    <t>633183</t>
  </si>
  <si>
    <t>633184</t>
  </si>
  <si>
    <t>633185</t>
  </si>
  <si>
    <t>633192</t>
  </si>
  <si>
    <t>633193</t>
  </si>
  <si>
    <t>633194</t>
  </si>
  <si>
    <t>633195</t>
  </si>
  <si>
    <t>633202</t>
  </si>
  <si>
    <t>633203</t>
  </si>
  <si>
    <t>633204</t>
  </si>
  <si>
    <t>633205</t>
  </si>
  <si>
    <t>633212</t>
  </si>
  <si>
    <t>633213</t>
  </si>
  <si>
    <t>633214</t>
  </si>
  <si>
    <t>633215</t>
  </si>
  <si>
    <t>63322</t>
  </si>
  <si>
    <t>63323</t>
  </si>
  <si>
    <t>63324</t>
  </si>
  <si>
    <t>63325</t>
  </si>
  <si>
    <t>63362</t>
  </si>
  <si>
    <t>63363</t>
  </si>
  <si>
    <t>63364</t>
  </si>
  <si>
    <t>63365</t>
  </si>
  <si>
    <t>63372</t>
  </si>
  <si>
    <t>63373</t>
  </si>
  <si>
    <t>63374</t>
  </si>
  <si>
    <t>63375</t>
  </si>
  <si>
    <t>63382</t>
  </si>
  <si>
    <t>63383</t>
  </si>
  <si>
    <t>63384</t>
  </si>
  <si>
    <t>63385</t>
  </si>
  <si>
    <t>63392</t>
  </si>
  <si>
    <t>63393</t>
  </si>
  <si>
    <t>63394</t>
  </si>
  <si>
    <t>63395</t>
  </si>
  <si>
    <t>634102</t>
  </si>
  <si>
    <t>634103</t>
  </si>
  <si>
    <t>634104</t>
  </si>
  <si>
    <t>634105</t>
  </si>
  <si>
    <t>634112</t>
  </si>
  <si>
    <t>634113</t>
  </si>
  <si>
    <t>634114</t>
  </si>
  <si>
    <t>634115</t>
  </si>
  <si>
    <t>63412</t>
  </si>
  <si>
    <t>634122</t>
  </si>
  <si>
    <t>634123</t>
  </si>
  <si>
    <t>634124</t>
  </si>
  <si>
    <t>634125</t>
  </si>
  <si>
    <t>63413</t>
  </si>
  <si>
    <t>634132</t>
  </si>
  <si>
    <t>634133</t>
  </si>
  <si>
    <t>634134</t>
  </si>
  <si>
    <t>634135</t>
  </si>
  <si>
    <t>63414</t>
  </si>
  <si>
    <t>634142</t>
  </si>
  <si>
    <t>634143</t>
  </si>
  <si>
    <t>634144</t>
  </si>
  <si>
    <t>634145</t>
  </si>
  <si>
    <t>63415</t>
  </si>
  <si>
    <t>634152</t>
  </si>
  <si>
    <t>634153</t>
  </si>
  <si>
    <t>634154</t>
  </si>
  <si>
    <t>634155</t>
  </si>
  <si>
    <t>634162</t>
  </si>
  <si>
    <t>634163</t>
  </si>
  <si>
    <t>634164</t>
  </si>
  <si>
    <t>634165</t>
  </si>
  <si>
    <t>634172</t>
  </si>
  <si>
    <t>634173</t>
  </si>
  <si>
    <t>634174</t>
  </si>
  <si>
    <t>634175</t>
  </si>
  <si>
    <t>634182</t>
  </si>
  <si>
    <t>634183</t>
  </si>
  <si>
    <t>634184</t>
  </si>
  <si>
    <t>634185</t>
  </si>
  <si>
    <t>634192</t>
  </si>
  <si>
    <t>634193</t>
  </si>
  <si>
    <t>634194</t>
  </si>
  <si>
    <t>634195</t>
  </si>
  <si>
    <t>634202</t>
  </si>
  <si>
    <t>634203</t>
  </si>
  <si>
    <t>634204</t>
  </si>
  <si>
    <t>634205</t>
  </si>
  <si>
    <t>634212</t>
  </si>
  <si>
    <t>634213</t>
  </si>
  <si>
    <t>634214</t>
  </si>
  <si>
    <t>634215</t>
  </si>
  <si>
    <t>63422</t>
  </si>
  <si>
    <t>63423</t>
  </si>
  <si>
    <t>63424</t>
  </si>
  <si>
    <t>63425</t>
  </si>
  <si>
    <t>63462</t>
  </si>
  <si>
    <t>63463</t>
  </si>
  <si>
    <t>63464</t>
  </si>
  <si>
    <t>63465</t>
  </si>
  <si>
    <t>63472</t>
  </si>
  <si>
    <t>63473</t>
  </si>
  <si>
    <t>63474</t>
  </si>
  <si>
    <t>63475</t>
  </si>
  <si>
    <t>63482</t>
  </si>
  <si>
    <t>63483</t>
  </si>
  <si>
    <t>63484</t>
  </si>
  <si>
    <t>63485</t>
  </si>
  <si>
    <t>63492</t>
  </si>
  <si>
    <t>63493</t>
  </si>
  <si>
    <t>63494</t>
  </si>
  <si>
    <t>63495</t>
  </si>
  <si>
    <t>635102</t>
  </si>
  <si>
    <t>635103</t>
  </si>
  <si>
    <t>635104</t>
  </si>
  <si>
    <t>635105</t>
  </si>
  <si>
    <t>635112</t>
  </si>
  <si>
    <t>635113</t>
  </si>
  <si>
    <t>635114</t>
  </si>
  <si>
    <t>635115</t>
  </si>
  <si>
    <t>63512</t>
  </si>
  <si>
    <t>635122</t>
  </si>
  <si>
    <t>635123</t>
  </si>
  <si>
    <t>635124</t>
  </si>
  <si>
    <t>635125</t>
  </si>
  <si>
    <t>63513</t>
  </si>
  <si>
    <t>635132</t>
  </si>
  <si>
    <t>635133</t>
  </si>
  <si>
    <t>635134</t>
  </si>
  <si>
    <t>635135</t>
  </si>
  <si>
    <t>63514</t>
  </si>
  <si>
    <t>635142</t>
  </si>
  <si>
    <t>635143</t>
  </si>
  <si>
    <t>635145</t>
  </si>
  <si>
    <t>63515</t>
  </si>
  <si>
    <t>635152</t>
  </si>
  <si>
    <t>635153</t>
  </si>
  <si>
    <t>635154</t>
  </si>
  <si>
    <t>635155</t>
  </si>
  <si>
    <t>635162</t>
  </si>
  <si>
    <t>635163</t>
  </si>
  <si>
    <t>635164</t>
  </si>
  <si>
    <t>635165</t>
  </si>
  <si>
    <t>635173</t>
  </si>
  <si>
    <t>635174</t>
  </si>
  <si>
    <t>635175</t>
  </si>
  <si>
    <t>635182</t>
  </si>
  <si>
    <t>635183</t>
  </si>
  <si>
    <t>635184</t>
  </si>
  <si>
    <t>635185</t>
  </si>
  <si>
    <t>635192</t>
  </si>
  <si>
    <t>635193</t>
  </si>
  <si>
    <t>635194</t>
  </si>
  <si>
    <t>635195</t>
  </si>
  <si>
    <t>635202</t>
  </si>
  <si>
    <t>635203</t>
  </si>
  <si>
    <t>635204</t>
  </si>
  <si>
    <t>635205</t>
  </si>
  <si>
    <t>635212</t>
  </si>
  <si>
    <t>635213</t>
  </si>
  <si>
    <t>635214</t>
  </si>
  <si>
    <t>635215</t>
  </si>
  <si>
    <t>63522</t>
  </si>
  <si>
    <t>63523</t>
  </si>
  <si>
    <t>63524</t>
  </si>
  <si>
    <t>63525</t>
  </si>
  <si>
    <t>63562</t>
  </si>
  <si>
    <t>63563</t>
  </si>
  <si>
    <t>63564</t>
  </si>
  <si>
    <t>63565</t>
  </si>
  <si>
    <t>63572</t>
  </si>
  <si>
    <t>63573</t>
  </si>
  <si>
    <t>63574</t>
  </si>
  <si>
    <t>63575</t>
  </si>
  <si>
    <t>63582</t>
  </si>
  <si>
    <t>63583</t>
  </si>
  <si>
    <t>63584</t>
  </si>
  <si>
    <t>63585</t>
  </si>
  <si>
    <t>63592</t>
  </si>
  <si>
    <t>63593</t>
  </si>
  <si>
    <t>63594</t>
  </si>
  <si>
    <t>63595</t>
  </si>
  <si>
    <t>636102</t>
  </si>
  <si>
    <t>636103</t>
  </si>
  <si>
    <t>636104</t>
  </si>
  <si>
    <t>636105</t>
  </si>
  <si>
    <t>636112</t>
  </si>
  <si>
    <t>636113</t>
  </si>
  <si>
    <t>636114</t>
  </si>
  <si>
    <t>636115</t>
  </si>
  <si>
    <t>63612</t>
  </si>
  <si>
    <t>636122</t>
  </si>
  <si>
    <t>636123</t>
  </si>
  <si>
    <t>636124</t>
  </si>
  <si>
    <t>636125</t>
  </si>
  <si>
    <t>63613</t>
  </si>
  <si>
    <t>636132</t>
  </si>
  <si>
    <t>636133</t>
  </si>
  <si>
    <t>636134</t>
  </si>
  <si>
    <t>636135</t>
  </si>
  <si>
    <t>63614</t>
  </si>
  <si>
    <t>636142</t>
  </si>
  <si>
    <t>636143</t>
  </si>
  <si>
    <t>636144</t>
  </si>
  <si>
    <t>636145</t>
  </si>
  <si>
    <t>63615</t>
  </si>
  <si>
    <t>636152</t>
  </si>
  <si>
    <t>636153</t>
  </si>
  <si>
    <t>636154</t>
  </si>
  <si>
    <t>636155</t>
  </si>
  <si>
    <t>636162</t>
  </si>
  <si>
    <t>636163</t>
  </si>
  <si>
    <t>636164</t>
  </si>
  <si>
    <t>636165</t>
  </si>
  <si>
    <t>636172</t>
  </si>
  <si>
    <t>636173</t>
  </si>
  <si>
    <t>636174</t>
  </si>
  <si>
    <t>636175</t>
  </si>
  <si>
    <t>636182</t>
  </si>
  <si>
    <t>636183</t>
  </si>
  <si>
    <t>636184</t>
  </si>
  <si>
    <t>636185</t>
  </si>
  <si>
    <t>636192</t>
  </si>
  <si>
    <t>636193</t>
  </si>
  <si>
    <t>636194</t>
  </si>
  <si>
    <t>636195</t>
  </si>
  <si>
    <t>636202</t>
  </si>
  <si>
    <t>636203</t>
  </si>
  <si>
    <t>636204</t>
  </si>
  <si>
    <t>636205</t>
  </si>
  <si>
    <t>636212</t>
  </si>
  <si>
    <t>636213</t>
  </si>
  <si>
    <t>636214</t>
  </si>
  <si>
    <t>636215</t>
  </si>
  <si>
    <t>63622</t>
  </si>
  <si>
    <t>63623</t>
  </si>
  <si>
    <t>63624</t>
  </si>
  <si>
    <t>63625</t>
  </si>
  <si>
    <t>63632</t>
  </si>
  <si>
    <t>63633</t>
  </si>
  <si>
    <t>63634</t>
  </si>
  <si>
    <t>63635</t>
  </si>
  <si>
    <t>63642</t>
  </si>
  <si>
    <t>63643</t>
  </si>
  <si>
    <t>63644</t>
  </si>
  <si>
    <t>63645</t>
  </si>
  <si>
    <t>63652</t>
  </si>
  <si>
    <t>63653</t>
  </si>
  <si>
    <t>63654</t>
  </si>
  <si>
    <t>63655</t>
  </si>
  <si>
    <t>63662</t>
  </si>
  <si>
    <t>63663</t>
  </si>
  <si>
    <t>63664</t>
  </si>
  <si>
    <t>63665</t>
  </si>
  <si>
    <t>63672</t>
  </si>
  <si>
    <t>63673</t>
  </si>
  <si>
    <t>63674</t>
  </si>
  <si>
    <t>63675</t>
  </si>
  <si>
    <t>63682</t>
  </si>
  <si>
    <t>63683</t>
  </si>
  <si>
    <t>63684</t>
  </si>
  <si>
    <t>63685</t>
  </si>
  <si>
    <t>63692</t>
  </si>
  <si>
    <t>63693</t>
  </si>
  <si>
    <t>63694</t>
  </si>
  <si>
    <t>63695</t>
  </si>
  <si>
    <t>723102</t>
  </si>
  <si>
    <t>723103</t>
  </si>
  <si>
    <t>723104</t>
  </si>
  <si>
    <t>723105</t>
  </si>
  <si>
    <t>723112</t>
  </si>
  <si>
    <t>723113</t>
  </si>
  <si>
    <t>723114</t>
  </si>
  <si>
    <t>723115</t>
  </si>
  <si>
    <t>72312</t>
  </si>
  <si>
    <t>723122</t>
  </si>
  <si>
    <t>723123</t>
  </si>
  <si>
    <t>723124</t>
  </si>
  <si>
    <t>723125</t>
  </si>
  <si>
    <t>72313</t>
  </si>
  <si>
    <t>723132</t>
  </si>
  <si>
    <t>723133</t>
  </si>
  <si>
    <t>723134</t>
  </si>
  <si>
    <t>723135</t>
  </si>
  <si>
    <t>72314</t>
  </si>
  <si>
    <t>723142</t>
  </si>
  <si>
    <t>723143</t>
  </si>
  <si>
    <t>723144</t>
  </si>
  <si>
    <t>723145</t>
  </si>
  <si>
    <t>72315</t>
  </si>
  <si>
    <t>723152</t>
  </si>
  <si>
    <t>723153</t>
  </si>
  <si>
    <t>723154</t>
  </si>
  <si>
    <t>723155</t>
  </si>
  <si>
    <t>723162</t>
  </si>
  <si>
    <t>723163</t>
  </si>
  <si>
    <t>723164</t>
  </si>
  <si>
    <t>723165</t>
  </si>
  <si>
    <t>723172</t>
  </si>
  <si>
    <t>723173</t>
  </si>
  <si>
    <t>723174</t>
  </si>
  <si>
    <t>723175</t>
  </si>
  <si>
    <t>723182</t>
  </si>
  <si>
    <t>723183</t>
  </si>
  <si>
    <t>723184</t>
  </si>
  <si>
    <t>723185</t>
  </si>
  <si>
    <t>723192</t>
  </si>
  <si>
    <t>723193</t>
  </si>
  <si>
    <t>723194</t>
  </si>
  <si>
    <t>723195</t>
  </si>
  <si>
    <t>723202</t>
  </si>
  <si>
    <t>723203</t>
  </si>
  <si>
    <t>723204</t>
  </si>
  <si>
    <t>723205</t>
  </si>
  <si>
    <t>723212</t>
  </si>
  <si>
    <t>723213</t>
  </si>
  <si>
    <t>723214</t>
  </si>
  <si>
    <t>723215</t>
  </si>
  <si>
    <t>72322</t>
  </si>
  <si>
    <t>72323</t>
  </si>
  <si>
    <t>72324</t>
  </si>
  <si>
    <t>72325</t>
  </si>
  <si>
    <t>72372</t>
  </si>
  <si>
    <t>72373</t>
  </si>
  <si>
    <t>72374</t>
  </si>
  <si>
    <t>72375</t>
  </si>
  <si>
    <t>72382</t>
  </si>
  <si>
    <t>72383</t>
  </si>
  <si>
    <t>72384</t>
  </si>
  <si>
    <t>72385</t>
  </si>
  <si>
    <t>72392</t>
  </si>
  <si>
    <t>72393</t>
  </si>
  <si>
    <t>72394</t>
  </si>
  <si>
    <t>72395</t>
  </si>
  <si>
    <t>724102</t>
  </si>
  <si>
    <t>724103</t>
  </si>
  <si>
    <t>724104</t>
  </si>
  <si>
    <t>724105</t>
  </si>
  <si>
    <t>724112</t>
  </si>
  <si>
    <t>724113</t>
  </si>
  <si>
    <t>724114</t>
  </si>
  <si>
    <t>724115</t>
  </si>
  <si>
    <t>72412</t>
  </si>
  <si>
    <t>724122</t>
  </si>
  <si>
    <t>724123</t>
  </si>
  <si>
    <t>724124</t>
  </si>
  <si>
    <t>724125</t>
  </si>
  <si>
    <t>72413</t>
  </si>
  <si>
    <t>724132</t>
  </si>
  <si>
    <t>724133</t>
  </si>
  <si>
    <t>724134</t>
  </si>
  <si>
    <t>724135</t>
  </si>
  <si>
    <t>72414</t>
  </si>
  <si>
    <t>724142</t>
  </si>
  <si>
    <t>724143</t>
  </si>
  <si>
    <t>724145</t>
  </si>
  <si>
    <t>72415</t>
  </si>
  <si>
    <t>724152</t>
  </si>
  <si>
    <t>724153</t>
  </si>
  <si>
    <t>724154</t>
  </si>
  <si>
    <t>724155</t>
  </si>
  <si>
    <t>724162</t>
  </si>
  <si>
    <t>724163</t>
  </si>
  <si>
    <t>724164</t>
  </si>
  <si>
    <t>724165</t>
  </si>
  <si>
    <t>724172</t>
  </si>
  <si>
    <t>724173</t>
  </si>
  <si>
    <t>724174</t>
  </si>
  <si>
    <t>724175</t>
  </si>
  <si>
    <t>724182</t>
  </si>
  <si>
    <t>724183</t>
  </si>
  <si>
    <t>724184</t>
  </si>
  <si>
    <t>724185</t>
  </si>
  <si>
    <t>724192</t>
  </si>
  <si>
    <t>724193</t>
  </si>
  <si>
    <t>724194</t>
  </si>
  <si>
    <t>724195</t>
  </si>
  <si>
    <t>724202</t>
  </si>
  <si>
    <t>724203</t>
  </si>
  <si>
    <t>724204</t>
  </si>
  <si>
    <t>724205</t>
  </si>
  <si>
    <t>724212</t>
  </si>
  <si>
    <t>724213</t>
  </si>
  <si>
    <t>724214</t>
  </si>
  <si>
    <t>724215</t>
  </si>
  <si>
    <t>72422</t>
  </si>
  <si>
    <t>72423</t>
  </si>
  <si>
    <t>72424</t>
  </si>
  <si>
    <t>72425</t>
  </si>
  <si>
    <t>72472</t>
  </si>
  <si>
    <t>72473</t>
  </si>
  <si>
    <t>72474</t>
  </si>
  <si>
    <t>72475</t>
  </si>
  <si>
    <t>72482</t>
  </si>
  <si>
    <t>72483</t>
  </si>
  <si>
    <t>72484</t>
  </si>
  <si>
    <t>72485</t>
  </si>
  <si>
    <t>72492</t>
  </si>
  <si>
    <t>72493</t>
  </si>
  <si>
    <t>72494</t>
  </si>
  <si>
    <t>72495</t>
  </si>
  <si>
    <t>725102</t>
  </si>
  <si>
    <t>725103</t>
  </si>
  <si>
    <t>725104</t>
  </si>
  <si>
    <t>725105</t>
  </si>
  <si>
    <t>725112</t>
  </si>
  <si>
    <t>725113</t>
  </si>
  <si>
    <t>725114</t>
  </si>
  <si>
    <t>725115</t>
  </si>
  <si>
    <t>72512</t>
  </si>
  <si>
    <t>725122</t>
  </si>
  <si>
    <t>725123</t>
  </si>
  <si>
    <t>725124</t>
  </si>
  <si>
    <t>725125</t>
  </si>
  <si>
    <t>72513</t>
  </si>
  <si>
    <t>725132</t>
  </si>
  <si>
    <t>725133</t>
  </si>
  <si>
    <t>725134</t>
  </si>
  <si>
    <t>725135</t>
  </si>
  <si>
    <t>72514</t>
  </si>
  <si>
    <t>725142</t>
  </si>
  <si>
    <t>725143</t>
  </si>
  <si>
    <t>725145</t>
  </si>
  <si>
    <t>72515</t>
  </si>
  <si>
    <t>725152</t>
  </si>
  <si>
    <t>725153</t>
  </si>
  <si>
    <t>725154</t>
  </si>
  <si>
    <t>725155</t>
  </si>
  <si>
    <t>725162</t>
  </si>
  <si>
    <t>725163</t>
  </si>
  <si>
    <t>725164</t>
  </si>
  <si>
    <t>725165</t>
  </si>
  <si>
    <t>725173</t>
  </si>
  <si>
    <t>725174</t>
  </si>
  <si>
    <t>725175</t>
  </si>
  <si>
    <t>725182</t>
  </si>
  <si>
    <t>725183</t>
  </si>
  <si>
    <t>725184</t>
  </si>
  <si>
    <t>725185</t>
  </si>
  <si>
    <t>725193</t>
  </si>
  <si>
    <t>725194</t>
  </si>
  <si>
    <t>725202</t>
  </si>
  <si>
    <t>725203</t>
  </si>
  <si>
    <t>725204</t>
  </si>
  <si>
    <t>725205</t>
  </si>
  <si>
    <t>725212</t>
  </si>
  <si>
    <t>725213</t>
  </si>
  <si>
    <t>725214</t>
  </si>
  <si>
    <t>725215</t>
  </si>
  <si>
    <t>72522</t>
  </si>
  <si>
    <t>72523</t>
  </si>
  <si>
    <t>72524</t>
  </si>
  <si>
    <t>72525</t>
  </si>
  <si>
    <t>72572</t>
  </si>
  <si>
    <t>72573</t>
  </si>
  <si>
    <t>72574</t>
  </si>
  <si>
    <t>72575</t>
  </si>
  <si>
    <t>72582</t>
  </si>
  <si>
    <t>72583</t>
  </si>
  <si>
    <t>72584</t>
  </si>
  <si>
    <t>72585</t>
  </si>
  <si>
    <t>72592</t>
  </si>
  <si>
    <t>72593</t>
  </si>
  <si>
    <t>72594</t>
  </si>
  <si>
    <t>72595</t>
  </si>
  <si>
    <t>726102</t>
  </si>
  <si>
    <t>726103</t>
  </si>
  <si>
    <t>726104</t>
  </si>
  <si>
    <t>726105</t>
  </si>
  <si>
    <t>726112</t>
  </si>
  <si>
    <t>726113</t>
  </si>
  <si>
    <t>726114</t>
  </si>
  <si>
    <t>726115</t>
  </si>
  <si>
    <t>72612</t>
  </si>
  <si>
    <t>726122</t>
  </si>
  <si>
    <t>726123</t>
  </si>
  <si>
    <t>726124</t>
  </si>
  <si>
    <t>726125</t>
  </si>
  <si>
    <t>72613</t>
  </si>
  <si>
    <t>726132</t>
  </si>
  <si>
    <t>726133</t>
  </si>
  <si>
    <t>726134</t>
  </si>
  <si>
    <t>726135</t>
  </si>
  <si>
    <t>72614</t>
  </si>
  <si>
    <t>726142</t>
  </si>
  <si>
    <t>726143</t>
  </si>
  <si>
    <t>726144</t>
  </si>
  <si>
    <t>726145</t>
  </si>
  <si>
    <t>72615</t>
  </si>
  <si>
    <t>726152</t>
  </si>
  <si>
    <t>726153</t>
  </si>
  <si>
    <t>726154</t>
  </si>
  <si>
    <t>726155</t>
  </si>
  <si>
    <t>726162</t>
  </si>
  <si>
    <t>726163</t>
  </si>
  <si>
    <t>726164</t>
  </si>
  <si>
    <t>726165</t>
  </si>
  <si>
    <t>726172</t>
  </si>
  <si>
    <t>726173</t>
  </si>
  <si>
    <t>726174</t>
  </si>
  <si>
    <t>726175</t>
  </si>
  <si>
    <t>726182</t>
  </si>
  <si>
    <t>726183</t>
  </si>
  <si>
    <t>726184</t>
  </si>
  <si>
    <t>726185</t>
  </si>
  <si>
    <t>726192</t>
  </si>
  <si>
    <t>726193</t>
  </si>
  <si>
    <t>726194</t>
  </si>
  <si>
    <t>726195</t>
  </si>
  <si>
    <t>726202</t>
  </si>
  <si>
    <t>726203</t>
  </si>
  <si>
    <t>726204</t>
  </si>
  <si>
    <t>726205</t>
  </si>
  <si>
    <t>726212</t>
  </si>
  <si>
    <t>726213</t>
  </si>
  <si>
    <t>726214</t>
  </si>
  <si>
    <t>726215</t>
  </si>
  <si>
    <t>72622</t>
  </si>
  <si>
    <t>72623</t>
  </si>
  <si>
    <t>72624</t>
  </si>
  <si>
    <t>72625</t>
  </si>
  <si>
    <t>72632</t>
  </si>
  <si>
    <t>72633</t>
  </si>
  <si>
    <t>72634</t>
  </si>
  <si>
    <t>72635</t>
  </si>
  <si>
    <t>72642</t>
  </si>
  <si>
    <t>72643</t>
  </si>
  <si>
    <t>72644</t>
  </si>
  <si>
    <t>72645</t>
  </si>
  <si>
    <t>72652</t>
  </si>
  <si>
    <t>72653</t>
  </si>
  <si>
    <t>72654</t>
  </si>
  <si>
    <t>72655</t>
  </si>
  <si>
    <t>72662</t>
  </si>
  <si>
    <t>72663</t>
  </si>
  <si>
    <t>72664</t>
  </si>
  <si>
    <t>72665</t>
  </si>
  <si>
    <t>72672</t>
  </si>
  <si>
    <t>72673</t>
  </si>
  <si>
    <t>72674</t>
  </si>
  <si>
    <t>72675</t>
  </si>
  <si>
    <t>72682</t>
  </si>
  <si>
    <t>72683</t>
  </si>
  <si>
    <t>72684</t>
  </si>
  <si>
    <t>72685</t>
  </si>
  <si>
    <t>72692</t>
  </si>
  <si>
    <t>72693</t>
  </si>
  <si>
    <t>72694</t>
  </si>
  <si>
    <t>72695</t>
  </si>
  <si>
    <t>733102</t>
  </si>
  <si>
    <t>733103</t>
  </si>
  <si>
    <t>733104</t>
  </si>
  <si>
    <t>733105</t>
  </si>
  <si>
    <t>733112</t>
  </si>
  <si>
    <t>733113</t>
  </si>
  <si>
    <t>733114</t>
  </si>
  <si>
    <t>733115</t>
  </si>
  <si>
    <t>73312</t>
  </si>
  <si>
    <t>733122</t>
  </si>
  <si>
    <t>733123</t>
  </si>
  <si>
    <t>733124</t>
  </si>
  <si>
    <t>733125</t>
  </si>
  <si>
    <t>73313</t>
  </si>
  <si>
    <t>733132</t>
  </si>
  <si>
    <t>733133</t>
  </si>
  <si>
    <t>733134</t>
  </si>
  <si>
    <t>733135</t>
  </si>
  <si>
    <t>73314</t>
  </si>
  <si>
    <t>733142</t>
  </si>
  <si>
    <t>733143</t>
  </si>
  <si>
    <t>733144</t>
  </si>
  <si>
    <t>733145</t>
  </si>
  <si>
    <t>73315</t>
  </si>
  <si>
    <t>733152</t>
  </si>
  <si>
    <t>733153</t>
  </si>
  <si>
    <t>733154</t>
  </si>
  <si>
    <t>733155</t>
  </si>
  <si>
    <t>733162</t>
  </si>
  <si>
    <t>733163</t>
  </si>
  <si>
    <t>733164</t>
  </si>
  <si>
    <t>733165</t>
  </si>
  <si>
    <t>733172</t>
  </si>
  <si>
    <t>733173</t>
  </si>
  <si>
    <t>733174</t>
  </si>
  <si>
    <t>733175</t>
  </si>
  <si>
    <t>733182</t>
  </si>
  <si>
    <t>733183</t>
  </si>
  <si>
    <t>733184</t>
  </si>
  <si>
    <t>733185</t>
  </si>
  <si>
    <t>733192</t>
  </si>
  <si>
    <t>733193</t>
  </si>
  <si>
    <t>733194</t>
  </si>
  <si>
    <t>733195</t>
  </si>
  <si>
    <t>733202</t>
  </si>
  <si>
    <t>733203</t>
  </si>
  <si>
    <t>733204</t>
  </si>
  <si>
    <t>733205</t>
  </si>
  <si>
    <t>733212</t>
  </si>
  <si>
    <t>733213</t>
  </si>
  <si>
    <t>733214</t>
  </si>
  <si>
    <t>733215</t>
  </si>
  <si>
    <t>73322</t>
  </si>
  <si>
    <t>73323</t>
  </si>
  <si>
    <t>73324</t>
  </si>
  <si>
    <t>73325</t>
  </si>
  <si>
    <t>73362</t>
  </si>
  <si>
    <t>73363</t>
  </si>
  <si>
    <t>73364</t>
  </si>
  <si>
    <t>73365</t>
  </si>
  <si>
    <t>73372</t>
  </si>
  <si>
    <t>73373</t>
  </si>
  <si>
    <t>73374</t>
  </si>
  <si>
    <t>73375</t>
  </si>
  <si>
    <t>73382</t>
  </si>
  <si>
    <t>73383</t>
  </si>
  <si>
    <t>73384</t>
  </si>
  <si>
    <t>73385</t>
  </si>
  <si>
    <t>73392</t>
  </si>
  <si>
    <t>73393</t>
  </si>
  <si>
    <t>73394</t>
  </si>
  <si>
    <t>73395</t>
  </si>
  <si>
    <t>734102</t>
  </si>
  <si>
    <t>734103</t>
  </si>
  <si>
    <t>734104</t>
  </si>
  <si>
    <t>734105</t>
  </si>
  <si>
    <t>734112</t>
  </si>
  <si>
    <t>734113</t>
  </si>
  <si>
    <t>734114</t>
  </si>
  <si>
    <t>734115</t>
  </si>
  <si>
    <t>73412</t>
  </si>
  <si>
    <t>734122</t>
  </si>
  <si>
    <t>734123</t>
  </si>
  <si>
    <t>734124</t>
  </si>
  <si>
    <t>734125</t>
  </si>
  <si>
    <t>73413</t>
  </si>
  <si>
    <t>734132</t>
  </si>
  <si>
    <t>734133</t>
  </si>
  <si>
    <t>734134</t>
  </si>
  <si>
    <t>734135</t>
  </si>
  <si>
    <t>73414</t>
  </si>
  <si>
    <t>734142</t>
  </si>
  <si>
    <t>734143</t>
  </si>
  <si>
    <t>734145</t>
  </si>
  <si>
    <t>73415</t>
  </si>
  <si>
    <t>734152</t>
  </si>
  <si>
    <t>734153</t>
  </si>
  <si>
    <t>734154</t>
  </si>
  <si>
    <t>734155</t>
  </si>
  <si>
    <t>734162</t>
  </si>
  <si>
    <t>734163</t>
  </si>
  <si>
    <t>734164</t>
  </si>
  <si>
    <t>734165</t>
  </si>
  <si>
    <t>734172</t>
  </si>
  <si>
    <t>734173</t>
  </si>
  <si>
    <t>734174</t>
  </si>
  <si>
    <t>734175</t>
  </si>
  <si>
    <t>734182</t>
  </si>
  <si>
    <t>734183</t>
  </si>
  <si>
    <t>734184</t>
  </si>
  <si>
    <t>734185</t>
  </si>
  <si>
    <t>734192</t>
  </si>
  <si>
    <t>734193</t>
  </si>
  <si>
    <t>734194</t>
  </si>
  <si>
    <t>734195</t>
  </si>
  <si>
    <t>734202</t>
  </si>
  <si>
    <t>734203</t>
  </si>
  <si>
    <t>734204</t>
  </si>
  <si>
    <t>734205</t>
  </si>
  <si>
    <t>734212</t>
  </si>
  <si>
    <t>734213</t>
  </si>
  <si>
    <t>734214</t>
  </si>
  <si>
    <t>734215</t>
  </si>
  <si>
    <t>73422</t>
  </si>
  <si>
    <t>73423</t>
  </si>
  <si>
    <t>73424</t>
  </si>
  <si>
    <t>73425</t>
  </si>
  <si>
    <t>73462</t>
  </si>
  <si>
    <t>73463</t>
  </si>
  <si>
    <t>73464</t>
  </si>
  <si>
    <t>73465</t>
  </si>
  <si>
    <t>73472</t>
  </si>
  <si>
    <t>73473</t>
  </si>
  <si>
    <t>73474</t>
  </si>
  <si>
    <t>73475</t>
  </si>
  <si>
    <t>73482</t>
  </si>
  <si>
    <t>73483</t>
  </si>
  <si>
    <t>73484</t>
  </si>
  <si>
    <t>73485</t>
  </si>
  <si>
    <t>73492</t>
  </si>
  <si>
    <t>73493</t>
  </si>
  <si>
    <t>73494</t>
  </si>
  <si>
    <t>73495</t>
  </si>
  <si>
    <t>735102</t>
  </si>
  <si>
    <t>735103</t>
  </si>
  <si>
    <t>735104</t>
  </si>
  <si>
    <t>735105</t>
  </si>
  <si>
    <t>735112</t>
  </si>
  <si>
    <t>735113</t>
  </si>
  <si>
    <t>735114</t>
  </si>
  <si>
    <t>735115</t>
  </si>
  <si>
    <t>73512</t>
  </si>
  <si>
    <t>735122</t>
  </si>
  <si>
    <t>735123</t>
  </si>
  <si>
    <t>735124</t>
  </si>
  <si>
    <t>735125</t>
  </si>
  <si>
    <t>73513</t>
  </si>
  <si>
    <t>735132</t>
  </si>
  <si>
    <t>735133</t>
  </si>
  <si>
    <t>735134</t>
  </si>
  <si>
    <t>735135</t>
  </si>
  <si>
    <t>73514</t>
  </si>
  <si>
    <t>735142</t>
  </si>
  <si>
    <t>735143</t>
  </si>
  <si>
    <t>735145</t>
  </si>
  <si>
    <t>73515</t>
  </si>
  <si>
    <t>735152</t>
  </si>
  <si>
    <t>735153</t>
  </si>
  <si>
    <t>735154</t>
  </si>
  <si>
    <t>735155</t>
  </si>
  <si>
    <t>735162</t>
  </si>
  <si>
    <t>735163</t>
  </si>
  <si>
    <t>735164</t>
  </si>
  <si>
    <t>735165</t>
  </si>
  <si>
    <t>735173</t>
  </si>
  <si>
    <t>735174</t>
  </si>
  <si>
    <t>735175</t>
  </si>
  <si>
    <t>735182</t>
  </si>
  <si>
    <t>735183</t>
  </si>
  <si>
    <t>735184</t>
  </si>
  <si>
    <t>735185</t>
  </si>
  <si>
    <t>735193</t>
  </si>
  <si>
    <t>735194</t>
  </si>
  <si>
    <t>735202</t>
  </si>
  <si>
    <t>735203</t>
  </si>
  <si>
    <t>735204</t>
  </si>
  <si>
    <t>735205</t>
  </si>
  <si>
    <t>735212</t>
  </si>
  <si>
    <t>735213</t>
  </si>
  <si>
    <t>735214</t>
  </si>
  <si>
    <t>735215</t>
  </si>
  <si>
    <t>73522</t>
  </si>
  <si>
    <t>73523</t>
  </si>
  <si>
    <t>73524</t>
  </si>
  <si>
    <t>73525</t>
  </si>
  <si>
    <t>73562</t>
  </si>
  <si>
    <t>73563</t>
  </si>
  <si>
    <t>73564</t>
  </si>
  <si>
    <t>73565</t>
  </si>
  <si>
    <t>73572</t>
  </si>
  <si>
    <t>73573</t>
  </si>
  <si>
    <t>73574</t>
  </si>
  <si>
    <t>73575</t>
  </si>
  <si>
    <t>73582</t>
  </si>
  <si>
    <t>73583</t>
  </si>
  <si>
    <t>73584</t>
  </si>
  <si>
    <t>73585</t>
  </si>
  <si>
    <t>73592</t>
  </si>
  <si>
    <t>73593</t>
  </si>
  <si>
    <t>73594</t>
  </si>
  <si>
    <t>73595</t>
  </si>
  <si>
    <t>736102</t>
  </si>
  <si>
    <t>736103</t>
  </si>
  <si>
    <t>736104</t>
  </si>
  <si>
    <t>736105</t>
  </si>
  <si>
    <t>736112</t>
  </si>
  <si>
    <t>736113</t>
  </si>
  <si>
    <t>736114</t>
  </si>
  <si>
    <t>736115</t>
  </si>
  <si>
    <t>73612</t>
  </si>
  <si>
    <t>736122</t>
  </si>
  <si>
    <t>736123</t>
  </si>
  <si>
    <t>736124</t>
  </si>
  <si>
    <t>736125</t>
  </si>
  <si>
    <t>73613</t>
  </si>
  <si>
    <t>736132</t>
  </si>
  <si>
    <t>736133</t>
  </si>
  <si>
    <t>736134</t>
  </si>
  <si>
    <t>736135</t>
  </si>
  <si>
    <t>73614</t>
  </si>
  <si>
    <t>736142</t>
  </si>
  <si>
    <t>736143</t>
  </si>
  <si>
    <t>736144</t>
  </si>
  <si>
    <t>736145</t>
  </si>
  <si>
    <t>73615</t>
  </si>
  <si>
    <t>736152</t>
  </si>
  <si>
    <t>736153</t>
  </si>
  <si>
    <t>736154</t>
  </si>
  <si>
    <t>736155</t>
  </si>
  <si>
    <t>736162</t>
  </si>
  <si>
    <t>736163</t>
  </si>
  <si>
    <t>736164</t>
  </si>
  <si>
    <t>736165</t>
  </si>
  <si>
    <t>736172</t>
  </si>
  <si>
    <t>736173</t>
  </si>
  <si>
    <t>736174</t>
  </si>
  <si>
    <t>736175</t>
  </si>
  <si>
    <t>736182</t>
  </si>
  <si>
    <t>736183</t>
  </si>
  <si>
    <t>736184</t>
  </si>
  <si>
    <t>736185</t>
  </si>
  <si>
    <t>736192</t>
  </si>
  <si>
    <t>736193</t>
  </si>
  <si>
    <t>736194</t>
  </si>
  <si>
    <t>736195</t>
  </si>
  <si>
    <t>736202</t>
  </si>
  <si>
    <t>736203</t>
  </si>
  <si>
    <t>736204</t>
  </si>
  <si>
    <t>736205</t>
  </si>
  <si>
    <t>736212</t>
  </si>
  <si>
    <t>736213</t>
  </si>
  <si>
    <t>736214</t>
  </si>
  <si>
    <t>736215</t>
  </si>
  <si>
    <t>73622</t>
  </si>
  <si>
    <t>73623</t>
  </si>
  <si>
    <t>73624</t>
  </si>
  <si>
    <t>73625</t>
  </si>
  <si>
    <t>73632</t>
  </si>
  <si>
    <t>73633</t>
  </si>
  <si>
    <t>73634</t>
  </si>
  <si>
    <t>73635</t>
  </si>
  <si>
    <t>73642</t>
  </si>
  <si>
    <t>73643</t>
  </si>
  <si>
    <t>73644</t>
  </si>
  <si>
    <t>73645</t>
  </si>
  <si>
    <t>73652</t>
  </si>
  <si>
    <t>73653</t>
  </si>
  <si>
    <t>73654</t>
  </si>
  <si>
    <t>73655</t>
  </si>
  <si>
    <t>73662</t>
  </si>
  <si>
    <t>73663</t>
  </si>
  <si>
    <t>73664</t>
  </si>
  <si>
    <t>73665</t>
  </si>
  <si>
    <t>73672</t>
  </si>
  <si>
    <t>73673</t>
  </si>
  <si>
    <t>73674</t>
  </si>
  <si>
    <t>73675</t>
  </si>
  <si>
    <t>73682</t>
  </si>
  <si>
    <t>73683</t>
  </si>
  <si>
    <t>73684</t>
  </si>
  <si>
    <t>73685</t>
  </si>
  <si>
    <t>73692</t>
  </si>
  <si>
    <t>73693</t>
  </si>
  <si>
    <t>73694</t>
  </si>
  <si>
    <t>73695</t>
  </si>
  <si>
    <t>823102</t>
  </si>
  <si>
    <t>823103</t>
  </si>
  <si>
    <t>823104</t>
  </si>
  <si>
    <t>823105</t>
  </si>
  <si>
    <t>823112</t>
  </si>
  <si>
    <t>823113</t>
  </si>
  <si>
    <t>823114</t>
  </si>
  <si>
    <t>823115</t>
  </si>
  <si>
    <t>82312</t>
  </si>
  <si>
    <t>823122</t>
  </si>
  <si>
    <t>823123</t>
  </si>
  <si>
    <t>823124</t>
  </si>
  <si>
    <t>823125</t>
  </si>
  <si>
    <t>82313</t>
  </si>
  <si>
    <t>823132</t>
  </si>
  <si>
    <t>823133</t>
  </si>
  <si>
    <t>823134</t>
  </si>
  <si>
    <t>823135</t>
  </si>
  <si>
    <t>82314</t>
  </si>
  <si>
    <t>823142</t>
  </si>
  <si>
    <t>823143</t>
  </si>
  <si>
    <t>823144</t>
  </si>
  <si>
    <t>823145</t>
  </si>
  <si>
    <t>82315</t>
  </si>
  <si>
    <t>823152</t>
  </si>
  <si>
    <t>823153</t>
  </si>
  <si>
    <t>823154</t>
  </si>
  <si>
    <t>823155</t>
  </si>
  <si>
    <t>823162</t>
  </si>
  <si>
    <t>823163</t>
  </si>
  <si>
    <t>823164</t>
  </si>
  <si>
    <t>823165</t>
  </si>
  <si>
    <t>823172</t>
  </si>
  <si>
    <t>823173</t>
  </si>
  <si>
    <t>823174</t>
  </si>
  <si>
    <t>823175</t>
  </si>
  <si>
    <t>823182</t>
  </si>
  <si>
    <t>823183</t>
  </si>
  <si>
    <t>823184</t>
  </si>
  <si>
    <t>823185</t>
  </si>
  <si>
    <t>823192</t>
  </si>
  <si>
    <t>823193</t>
  </si>
  <si>
    <t>823194</t>
  </si>
  <si>
    <t>823195</t>
  </si>
  <si>
    <t>823202</t>
  </si>
  <si>
    <t>823203</t>
  </si>
  <si>
    <t>823204</t>
  </si>
  <si>
    <t>823205</t>
  </si>
  <si>
    <t>823212</t>
  </si>
  <si>
    <t>823213</t>
  </si>
  <si>
    <t>823214</t>
  </si>
  <si>
    <t>823215</t>
  </si>
  <si>
    <t>82322</t>
  </si>
  <si>
    <t>82323</t>
  </si>
  <si>
    <t>82324</t>
  </si>
  <si>
    <t>82325</t>
  </si>
  <si>
    <t>82372</t>
  </si>
  <si>
    <t>82373</t>
  </si>
  <si>
    <t>82374</t>
  </si>
  <si>
    <t>82375</t>
  </si>
  <si>
    <t>82382</t>
  </si>
  <si>
    <t>82383</t>
  </si>
  <si>
    <t>82384</t>
  </si>
  <si>
    <t>82385</t>
  </si>
  <si>
    <t>82392</t>
  </si>
  <si>
    <t>82393</t>
  </si>
  <si>
    <t>82394</t>
  </si>
  <si>
    <t>82395</t>
  </si>
  <si>
    <t>824102</t>
  </si>
  <si>
    <t>824103</t>
  </si>
  <si>
    <t>824104</t>
  </si>
  <si>
    <t>824105</t>
  </si>
  <si>
    <t>824112</t>
  </si>
  <si>
    <t>824113</t>
  </si>
  <si>
    <t>824114</t>
  </si>
  <si>
    <t>824115</t>
  </si>
  <si>
    <t>82412</t>
  </si>
  <si>
    <t>824122</t>
  </si>
  <si>
    <t>824123</t>
  </si>
  <si>
    <t>824124</t>
  </si>
  <si>
    <t>824125</t>
  </si>
  <si>
    <t>82413</t>
  </si>
  <si>
    <t>824132</t>
  </si>
  <si>
    <t>824133</t>
  </si>
  <si>
    <t>824134</t>
  </si>
  <si>
    <t>824135</t>
  </si>
  <si>
    <t>82414</t>
  </si>
  <si>
    <t>824142</t>
  </si>
  <si>
    <t>824143</t>
  </si>
  <si>
    <t>824145</t>
  </si>
  <si>
    <t>82415</t>
  </si>
  <si>
    <t>824152</t>
  </si>
  <si>
    <t>824153</t>
  </si>
  <si>
    <t>824154</t>
  </si>
  <si>
    <t>824155</t>
  </si>
  <si>
    <t>824162</t>
  </si>
  <si>
    <t>824163</t>
  </si>
  <si>
    <t>824164</t>
  </si>
  <si>
    <t>824165</t>
  </si>
  <si>
    <t>824172</t>
  </si>
  <si>
    <t>824173</t>
  </si>
  <si>
    <t>824174</t>
  </si>
  <si>
    <t>824175</t>
  </si>
  <si>
    <t>824182</t>
  </si>
  <si>
    <t>824183</t>
  </si>
  <si>
    <t>824184</t>
  </si>
  <si>
    <t>824185</t>
  </si>
  <si>
    <t>824192</t>
  </si>
  <si>
    <t>824193</t>
  </si>
  <si>
    <t>824194</t>
  </si>
  <si>
    <t>824195</t>
  </si>
  <si>
    <t>824202</t>
  </si>
  <si>
    <t>824203</t>
  </si>
  <si>
    <t>824204</t>
  </si>
  <si>
    <t>824205</t>
  </si>
  <si>
    <t>824212</t>
  </si>
  <si>
    <t>824213</t>
  </si>
  <si>
    <t>824214</t>
  </si>
  <si>
    <t>824215</t>
  </si>
  <si>
    <t>82422</t>
  </si>
  <si>
    <t>82423</t>
  </si>
  <si>
    <t>82424</t>
  </si>
  <si>
    <t>82425</t>
  </si>
  <si>
    <t>82472</t>
  </si>
  <si>
    <t>82473</t>
  </si>
  <si>
    <t>82474</t>
  </si>
  <si>
    <t>82475</t>
  </si>
  <si>
    <t>82482</t>
  </si>
  <si>
    <t>82483</t>
  </si>
  <si>
    <t>82484</t>
  </si>
  <si>
    <t>82485</t>
  </si>
  <si>
    <t>82492</t>
  </si>
  <si>
    <t>82493</t>
  </si>
  <si>
    <t>82494</t>
  </si>
  <si>
    <t>82495</t>
  </si>
  <si>
    <t>825102</t>
  </si>
  <si>
    <t>825103</t>
  </si>
  <si>
    <t>825104</t>
  </si>
  <si>
    <t>825105</t>
  </si>
  <si>
    <t>825112</t>
  </si>
  <si>
    <t>825113</t>
  </si>
  <si>
    <t>825114</t>
  </si>
  <si>
    <t>825115</t>
  </si>
  <si>
    <t>82512</t>
  </si>
  <si>
    <t>825122</t>
  </si>
  <si>
    <t>825123</t>
  </si>
  <si>
    <t>825124</t>
  </si>
  <si>
    <t>825125</t>
  </si>
  <si>
    <t>82513</t>
  </si>
  <si>
    <t>825132</t>
  </si>
  <si>
    <t>825133</t>
  </si>
  <si>
    <t>825134</t>
  </si>
  <si>
    <t>825135</t>
  </si>
  <si>
    <t>82514</t>
  </si>
  <si>
    <t>825142</t>
  </si>
  <si>
    <t>825143</t>
  </si>
  <si>
    <t>825145</t>
  </si>
  <si>
    <t>82515</t>
  </si>
  <si>
    <t>825152</t>
  </si>
  <si>
    <t>825153</t>
  </si>
  <si>
    <t>825154</t>
  </si>
  <si>
    <t>825155</t>
  </si>
  <si>
    <t>825162</t>
  </si>
  <si>
    <t>825163</t>
  </si>
  <si>
    <t>825164</t>
  </si>
  <si>
    <t>825165</t>
  </si>
  <si>
    <t>825173</t>
  </si>
  <si>
    <t>825174</t>
  </si>
  <si>
    <t>825175</t>
  </si>
  <si>
    <t>825182</t>
  </si>
  <si>
    <t>825183</t>
  </si>
  <si>
    <t>825184</t>
  </si>
  <si>
    <t>825185</t>
  </si>
  <si>
    <t>825193</t>
  </si>
  <si>
    <t>825194</t>
  </si>
  <si>
    <t>825202</t>
  </si>
  <si>
    <t>825203</t>
  </si>
  <si>
    <t>825204</t>
  </si>
  <si>
    <t>825205</t>
  </si>
  <si>
    <t>825212</t>
  </si>
  <si>
    <t>825213</t>
  </si>
  <si>
    <t>825214</t>
  </si>
  <si>
    <t>825215</t>
  </si>
  <si>
    <t>82522</t>
  </si>
  <si>
    <t>82523</t>
  </si>
  <si>
    <t>82524</t>
  </si>
  <si>
    <t>82525</t>
  </si>
  <si>
    <t>82572</t>
  </si>
  <si>
    <t>82573</t>
  </si>
  <si>
    <t>82574</t>
  </si>
  <si>
    <t>82575</t>
  </si>
  <si>
    <t>82582</t>
  </si>
  <si>
    <t>82583</t>
  </si>
  <si>
    <t>82584</t>
  </si>
  <si>
    <t>82585</t>
  </si>
  <si>
    <t>82592</t>
  </si>
  <si>
    <t>82593</t>
  </si>
  <si>
    <t>82594</t>
  </si>
  <si>
    <t>82595</t>
  </si>
  <si>
    <t>826102</t>
  </si>
  <si>
    <t>826103</t>
  </si>
  <si>
    <t>826104</t>
  </si>
  <si>
    <t>826105</t>
  </si>
  <si>
    <t>826112</t>
  </si>
  <si>
    <t>826113</t>
  </si>
  <si>
    <t>826114</t>
  </si>
  <si>
    <t>826115</t>
  </si>
  <si>
    <t>82612</t>
  </si>
  <si>
    <t>826122</t>
  </si>
  <si>
    <t>826123</t>
  </si>
  <si>
    <t>826124</t>
  </si>
  <si>
    <t>826125</t>
  </si>
  <si>
    <t>82613</t>
  </si>
  <si>
    <t>826132</t>
  </si>
  <si>
    <t>826133</t>
  </si>
  <si>
    <t>826134</t>
  </si>
  <si>
    <t>826135</t>
  </si>
  <si>
    <t>82614</t>
  </si>
  <si>
    <t>826142</t>
  </si>
  <si>
    <t>826143</t>
  </si>
  <si>
    <t>826144</t>
  </si>
  <si>
    <t>826145</t>
  </si>
  <si>
    <t>82615</t>
  </si>
  <si>
    <t>826152</t>
  </si>
  <si>
    <t>826153</t>
  </si>
  <si>
    <t>826154</t>
  </si>
  <si>
    <t>826155</t>
  </si>
  <si>
    <t>826162</t>
  </si>
  <si>
    <t>826163</t>
  </si>
  <si>
    <t>826164</t>
  </si>
  <si>
    <t>826165</t>
  </si>
  <si>
    <t>826172</t>
  </si>
  <si>
    <t>826173</t>
  </si>
  <si>
    <t>826174</t>
  </si>
  <si>
    <t>826175</t>
  </si>
  <si>
    <t>826182</t>
  </si>
  <si>
    <t>826183</t>
  </si>
  <si>
    <t>826184</t>
  </si>
  <si>
    <t>826185</t>
  </si>
  <si>
    <t>826192</t>
  </si>
  <si>
    <t>826193</t>
  </si>
  <si>
    <t>826194</t>
  </si>
  <si>
    <t>826195</t>
  </si>
  <si>
    <t>826202</t>
  </si>
  <si>
    <t>826203</t>
  </si>
  <si>
    <t>826204</t>
  </si>
  <si>
    <t>826205</t>
  </si>
  <si>
    <t>826212</t>
  </si>
  <si>
    <t>826213</t>
  </si>
  <si>
    <t>826214</t>
  </si>
  <si>
    <t>826215</t>
  </si>
  <si>
    <t>82622</t>
  </si>
  <si>
    <t>82623</t>
  </si>
  <si>
    <t>82624</t>
  </si>
  <si>
    <t>82625</t>
  </si>
  <si>
    <t>82632</t>
  </si>
  <si>
    <t>82633</t>
  </si>
  <si>
    <t>82634</t>
  </si>
  <si>
    <t>82635</t>
  </si>
  <si>
    <t>82642</t>
  </si>
  <si>
    <t>82643</t>
  </si>
  <si>
    <t>82644</t>
  </si>
  <si>
    <t>82645</t>
  </si>
  <si>
    <t>82652</t>
  </si>
  <si>
    <t>82653</t>
  </si>
  <si>
    <t>82654</t>
  </si>
  <si>
    <t>82655</t>
  </si>
  <si>
    <t>82662</t>
  </si>
  <si>
    <t>82663</t>
  </si>
  <si>
    <t>82664</t>
  </si>
  <si>
    <t>82665</t>
  </si>
  <si>
    <t>82672</t>
  </si>
  <si>
    <t>82673</t>
  </si>
  <si>
    <t>82674</t>
  </si>
  <si>
    <t>82675</t>
  </si>
  <si>
    <t>82682</t>
  </si>
  <si>
    <t>82683</t>
  </si>
  <si>
    <t>82684</t>
  </si>
  <si>
    <t>82685</t>
  </si>
  <si>
    <t>82692</t>
  </si>
  <si>
    <t>82693</t>
  </si>
  <si>
    <t>82694</t>
  </si>
  <si>
    <t>82695</t>
  </si>
  <si>
    <t>833102</t>
  </si>
  <si>
    <t>833103</t>
  </si>
  <si>
    <t>833104</t>
  </si>
  <si>
    <t>833105</t>
  </si>
  <si>
    <t>833112</t>
  </si>
  <si>
    <t>833113</t>
  </si>
  <si>
    <t>833114</t>
  </si>
  <si>
    <t>833115</t>
  </si>
  <si>
    <t>83312</t>
  </si>
  <si>
    <t>833122</t>
  </si>
  <si>
    <t>833123</t>
  </si>
  <si>
    <t>833124</t>
  </si>
  <si>
    <t>833125</t>
  </si>
  <si>
    <t>83313</t>
  </si>
  <si>
    <t>833132</t>
  </si>
  <si>
    <t>833133</t>
  </si>
  <si>
    <t>833134</t>
  </si>
  <si>
    <t>833135</t>
  </si>
  <si>
    <t>83314</t>
  </si>
  <si>
    <t>833142</t>
  </si>
  <si>
    <t>833143</t>
  </si>
  <si>
    <t>833144</t>
  </si>
  <si>
    <t>833145</t>
  </si>
  <si>
    <t>83315</t>
  </si>
  <si>
    <t>833152</t>
  </si>
  <si>
    <t>833153</t>
  </si>
  <si>
    <t>833154</t>
  </si>
  <si>
    <t>833155</t>
  </si>
  <si>
    <t>833162</t>
  </si>
  <si>
    <t>833163</t>
  </si>
  <si>
    <t>833164</t>
  </si>
  <si>
    <t>833165</t>
  </si>
  <si>
    <t>833172</t>
  </si>
  <si>
    <t>833173</t>
  </si>
  <si>
    <t>833174</t>
  </si>
  <si>
    <t>833175</t>
  </si>
  <si>
    <t>833182</t>
  </si>
  <si>
    <t>833183</t>
  </si>
  <si>
    <t>833184</t>
  </si>
  <si>
    <t>833185</t>
  </si>
  <si>
    <t>833192</t>
  </si>
  <si>
    <t>833193</t>
  </si>
  <si>
    <t>833194</t>
  </si>
  <si>
    <t>833195</t>
  </si>
  <si>
    <t>833202</t>
  </si>
  <si>
    <t>833203</t>
  </si>
  <si>
    <t>833204</t>
  </si>
  <si>
    <t>833205</t>
  </si>
  <si>
    <t>833212</t>
  </si>
  <si>
    <t>833213</t>
  </si>
  <si>
    <t>833214</t>
  </si>
  <si>
    <t>833215</t>
  </si>
  <si>
    <t>83322</t>
  </si>
  <si>
    <t>83323</t>
  </si>
  <si>
    <t>83324</t>
  </si>
  <si>
    <t>83325</t>
  </si>
  <si>
    <t>83362</t>
  </si>
  <si>
    <t>83363</t>
  </si>
  <si>
    <t>83364</t>
  </si>
  <si>
    <t>83365</t>
  </si>
  <si>
    <t>83372</t>
  </si>
  <si>
    <t>83373</t>
  </si>
  <si>
    <t>83374</t>
  </si>
  <si>
    <t>83375</t>
  </si>
  <si>
    <t>83382</t>
  </si>
  <si>
    <t>83383</t>
  </si>
  <si>
    <t>83384</t>
  </si>
  <si>
    <t>83385</t>
  </si>
  <si>
    <t>83392</t>
  </si>
  <si>
    <t>83393</t>
  </si>
  <si>
    <t>83394</t>
  </si>
  <si>
    <t>83395</t>
  </si>
  <si>
    <t>834102</t>
  </si>
  <si>
    <t>834103</t>
  </si>
  <si>
    <t>834104</t>
  </si>
  <si>
    <t>834105</t>
  </si>
  <si>
    <t>834112</t>
  </si>
  <si>
    <t>834113</t>
  </si>
  <si>
    <t>834114</t>
  </si>
  <si>
    <t>834115</t>
  </si>
  <si>
    <t>83412</t>
  </si>
  <si>
    <t>834122</t>
  </si>
  <si>
    <t>834123</t>
  </si>
  <si>
    <t>834124</t>
  </si>
  <si>
    <t>834125</t>
  </si>
  <si>
    <t>83413</t>
  </si>
  <si>
    <t>834132</t>
  </si>
  <si>
    <t>834133</t>
  </si>
  <si>
    <t>834134</t>
  </si>
  <si>
    <t>834135</t>
  </si>
  <si>
    <t>83414</t>
  </si>
  <si>
    <t>834142</t>
  </si>
  <si>
    <t>834143</t>
  </si>
  <si>
    <t>834145</t>
  </si>
  <si>
    <t>83415</t>
  </si>
  <si>
    <t>834152</t>
  </si>
  <si>
    <t>834153</t>
  </si>
  <si>
    <t>834154</t>
  </si>
  <si>
    <t>834155</t>
  </si>
  <si>
    <t>834162</t>
  </si>
  <si>
    <t>834163</t>
  </si>
  <si>
    <t>834164</t>
  </si>
  <si>
    <t>834165</t>
  </si>
  <si>
    <t>834172</t>
  </si>
  <si>
    <t>834173</t>
  </si>
  <si>
    <t>834174</t>
  </si>
  <si>
    <t>834175</t>
  </si>
  <si>
    <t>834182</t>
  </si>
  <si>
    <t>834183</t>
  </si>
  <si>
    <t>834184</t>
  </si>
  <si>
    <t>834185</t>
  </si>
  <si>
    <t>834192</t>
  </si>
  <si>
    <t>834193</t>
  </si>
  <si>
    <t>834194</t>
  </si>
  <si>
    <t>834195</t>
  </si>
  <si>
    <t>834202</t>
  </si>
  <si>
    <t>834203</t>
  </si>
  <si>
    <t>834204</t>
  </si>
  <si>
    <t>834205</t>
  </si>
  <si>
    <t>834212</t>
  </si>
  <si>
    <t>834213</t>
  </si>
  <si>
    <t>834214</t>
  </si>
  <si>
    <t>834215</t>
  </si>
  <si>
    <t>83422</t>
  </si>
  <si>
    <t>83423</t>
  </si>
  <si>
    <t>83424</t>
  </si>
  <si>
    <t>83425</t>
  </si>
  <si>
    <t>83462</t>
  </si>
  <si>
    <t>83463</t>
  </si>
  <si>
    <t>83464</t>
  </si>
  <si>
    <t>83465</t>
  </si>
  <si>
    <t>83472</t>
  </si>
  <si>
    <t>83473</t>
  </si>
  <si>
    <t>83474</t>
  </si>
  <si>
    <t>83475</t>
  </si>
  <si>
    <t>83482</t>
  </si>
  <si>
    <t>83483</t>
  </si>
  <si>
    <t>83484</t>
  </si>
  <si>
    <t>83485</t>
  </si>
  <si>
    <t>83492</t>
  </si>
  <si>
    <t>83493</t>
  </si>
  <si>
    <t>83494</t>
  </si>
  <si>
    <t>83495</t>
  </si>
  <si>
    <t>835102</t>
  </si>
  <si>
    <t>835103</t>
  </si>
  <si>
    <t>835104</t>
  </si>
  <si>
    <t>835105</t>
  </si>
  <si>
    <t>835112</t>
  </si>
  <si>
    <t>835113</t>
  </si>
  <si>
    <t>835114</t>
  </si>
  <si>
    <t>835115</t>
  </si>
  <si>
    <t>83512</t>
  </si>
  <si>
    <t>835122</t>
  </si>
  <si>
    <t>835123</t>
  </si>
  <si>
    <t>835124</t>
  </si>
  <si>
    <t>835125</t>
  </si>
  <si>
    <t>83513</t>
  </si>
  <si>
    <t>835132</t>
  </si>
  <si>
    <t>835133</t>
  </si>
  <si>
    <t>835134</t>
  </si>
  <si>
    <t>835135</t>
  </si>
  <si>
    <t>83514</t>
  </si>
  <si>
    <t>835142</t>
  </si>
  <si>
    <t>835143</t>
  </si>
  <si>
    <t>835145</t>
  </si>
  <si>
    <t>83515</t>
  </si>
  <si>
    <t>835152</t>
  </si>
  <si>
    <t>835153</t>
  </si>
  <si>
    <t>835154</t>
  </si>
  <si>
    <t>835155</t>
  </si>
  <si>
    <t>835162</t>
  </si>
  <si>
    <t>835163</t>
  </si>
  <si>
    <t>835164</t>
  </si>
  <si>
    <t>835165</t>
  </si>
  <si>
    <t>835173</t>
  </si>
  <si>
    <t>835174</t>
  </si>
  <si>
    <t>835175</t>
  </si>
  <si>
    <t>835182</t>
  </si>
  <si>
    <t>835183</t>
  </si>
  <si>
    <t>835184</t>
  </si>
  <si>
    <t>835185</t>
  </si>
  <si>
    <t>835193</t>
  </si>
  <si>
    <t>835194</t>
  </si>
  <si>
    <t>835202</t>
  </si>
  <si>
    <t>835203</t>
  </si>
  <si>
    <t>835204</t>
  </si>
  <si>
    <t>835205</t>
  </si>
  <si>
    <t>835212</t>
  </si>
  <si>
    <t>835213</t>
  </si>
  <si>
    <t>835214</t>
  </si>
  <si>
    <t>835215</t>
  </si>
  <si>
    <t>83522</t>
  </si>
  <si>
    <t>83523</t>
  </si>
  <si>
    <t>83524</t>
  </si>
  <si>
    <t>83525</t>
  </si>
  <si>
    <t>83562</t>
  </si>
  <si>
    <t>83563</t>
  </si>
  <si>
    <t>83564</t>
  </si>
  <si>
    <t>83565</t>
  </si>
  <si>
    <t>83572</t>
  </si>
  <si>
    <t>83573</t>
  </si>
  <si>
    <t>83574</t>
  </si>
  <si>
    <t>83575</t>
  </si>
  <si>
    <t>83582</t>
  </si>
  <si>
    <t>83583</t>
  </si>
  <si>
    <t>83584</t>
  </si>
  <si>
    <t>83585</t>
  </si>
  <si>
    <t>83592</t>
  </si>
  <si>
    <t>83593</t>
  </si>
  <si>
    <t>83594</t>
  </si>
  <si>
    <t>83595</t>
  </si>
  <si>
    <t>836102</t>
  </si>
  <si>
    <t>836103</t>
  </si>
  <si>
    <t>836104</t>
  </si>
  <si>
    <t>836105</t>
  </si>
  <si>
    <t>836112</t>
  </si>
  <si>
    <t>836113</t>
  </si>
  <si>
    <t>836114</t>
  </si>
  <si>
    <t>836115</t>
  </si>
  <si>
    <t>83612</t>
  </si>
  <si>
    <t>836122</t>
  </si>
  <si>
    <t>836123</t>
  </si>
  <si>
    <t>836124</t>
  </si>
  <si>
    <t>836125</t>
  </si>
  <si>
    <t>83613</t>
  </si>
  <si>
    <t>836132</t>
  </si>
  <si>
    <t>836133</t>
  </si>
  <si>
    <t>836134</t>
  </si>
  <si>
    <t>836135</t>
  </si>
  <si>
    <t>83614</t>
  </si>
  <si>
    <t>836142</t>
  </si>
  <si>
    <t>836143</t>
  </si>
  <si>
    <t>836144</t>
  </si>
  <si>
    <t>836145</t>
  </si>
  <si>
    <t>83615</t>
  </si>
  <si>
    <t>836152</t>
  </si>
  <si>
    <t>836153</t>
  </si>
  <si>
    <t>836154</t>
  </si>
  <si>
    <t>836155</t>
  </si>
  <si>
    <t>836162</t>
  </si>
  <si>
    <t>836163</t>
  </si>
  <si>
    <t>836164</t>
  </si>
  <si>
    <t>836165</t>
  </si>
  <si>
    <t>836172</t>
  </si>
  <si>
    <t>836173</t>
  </si>
  <si>
    <t>836174</t>
  </si>
  <si>
    <t>836175</t>
  </si>
  <si>
    <t>836182</t>
  </si>
  <si>
    <t>836183</t>
  </si>
  <si>
    <t>836184</t>
  </si>
  <si>
    <t>836185</t>
  </si>
  <si>
    <t>836192</t>
  </si>
  <si>
    <t>836193</t>
  </si>
  <si>
    <t>836194</t>
  </si>
  <si>
    <t>836195</t>
  </si>
  <si>
    <t>836202</t>
  </si>
  <si>
    <t>836203</t>
  </si>
  <si>
    <t>836204</t>
  </si>
  <si>
    <t>836205</t>
  </si>
  <si>
    <t>836212</t>
  </si>
  <si>
    <t>836213</t>
  </si>
  <si>
    <t>836214</t>
  </si>
  <si>
    <t>836215</t>
  </si>
  <si>
    <t>83622</t>
  </si>
  <si>
    <t>83623</t>
  </si>
  <si>
    <t>83624</t>
  </si>
  <si>
    <t>83625</t>
  </si>
  <si>
    <t>83632</t>
  </si>
  <si>
    <t>83633</t>
  </si>
  <si>
    <t>83634</t>
  </si>
  <si>
    <t>83635</t>
  </si>
  <si>
    <t>83642</t>
  </si>
  <si>
    <t>83643</t>
  </si>
  <si>
    <t>83644</t>
  </si>
  <si>
    <t>83645</t>
  </si>
  <si>
    <t>83652</t>
  </si>
  <si>
    <t>83653</t>
  </si>
  <si>
    <t>83654</t>
  </si>
  <si>
    <t>83655</t>
  </si>
  <si>
    <t>83662</t>
  </si>
  <si>
    <t>83663</t>
  </si>
  <si>
    <t>83664</t>
  </si>
  <si>
    <t>83665</t>
  </si>
  <si>
    <t>83672</t>
  </si>
  <si>
    <t>83673</t>
  </si>
  <si>
    <t>83674</t>
  </si>
  <si>
    <t>83675</t>
  </si>
  <si>
    <t>83682</t>
  </si>
  <si>
    <t>83683</t>
  </si>
  <si>
    <t>83684</t>
  </si>
  <si>
    <t>83685</t>
  </si>
  <si>
    <t>83692</t>
  </si>
  <si>
    <t>83693</t>
  </si>
  <si>
    <t>83694</t>
  </si>
  <si>
    <t>83695</t>
  </si>
  <si>
    <t>923102</t>
  </si>
  <si>
    <t>923103</t>
  </si>
  <si>
    <t>923104</t>
  </si>
  <si>
    <t>923105</t>
  </si>
  <si>
    <t>923112</t>
  </si>
  <si>
    <t>923113</t>
  </si>
  <si>
    <t>923114</t>
  </si>
  <si>
    <t>923115</t>
  </si>
  <si>
    <t>92312</t>
  </si>
  <si>
    <t>923122</t>
  </si>
  <si>
    <t>923123</t>
  </si>
  <si>
    <t>923124</t>
  </si>
  <si>
    <t>923125</t>
  </si>
  <si>
    <t>92313</t>
  </si>
  <si>
    <t>923132</t>
  </si>
  <si>
    <t>923133</t>
  </si>
  <si>
    <t>923134</t>
  </si>
  <si>
    <t>923135</t>
  </si>
  <si>
    <t>92314</t>
  </si>
  <si>
    <t>923142</t>
  </si>
  <si>
    <t>923143</t>
  </si>
  <si>
    <t>923144</t>
  </si>
  <si>
    <t>923145</t>
  </si>
  <si>
    <t>92315</t>
  </si>
  <si>
    <t>923152</t>
  </si>
  <si>
    <t>923153</t>
  </si>
  <si>
    <t>923154</t>
  </si>
  <si>
    <t>923155</t>
  </si>
  <si>
    <t>923162</t>
  </si>
  <si>
    <t>923163</t>
  </si>
  <si>
    <t>923164</t>
  </si>
  <si>
    <t>923165</t>
  </si>
  <si>
    <t>923172</t>
  </si>
  <si>
    <t>923173</t>
  </si>
  <si>
    <t>923174</t>
  </si>
  <si>
    <t>923175</t>
  </si>
  <si>
    <t>923182</t>
  </si>
  <si>
    <t>923183</t>
  </si>
  <si>
    <t>923184</t>
  </si>
  <si>
    <t>923185</t>
  </si>
  <si>
    <t>923192</t>
  </si>
  <si>
    <t>923193</t>
  </si>
  <si>
    <t>923194</t>
  </si>
  <si>
    <t>923195</t>
  </si>
  <si>
    <t>923202</t>
  </si>
  <si>
    <t>923203</t>
  </si>
  <si>
    <t>923204</t>
  </si>
  <si>
    <t>923205</t>
  </si>
  <si>
    <t>923212</t>
  </si>
  <si>
    <t>923213</t>
  </si>
  <si>
    <t>923214</t>
  </si>
  <si>
    <t>923215</t>
  </si>
  <si>
    <t>92322</t>
  </si>
  <si>
    <t>92323</t>
  </si>
  <si>
    <t>92324</t>
  </si>
  <si>
    <t>92325</t>
  </si>
  <si>
    <t>92372</t>
  </si>
  <si>
    <t>92373</t>
  </si>
  <si>
    <t>92374</t>
  </si>
  <si>
    <t>92375</t>
  </si>
  <si>
    <t>92382</t>
  </si>
  <si>
    <t>92383</t>
  </si>
  <si>
    <t>92384</t>
  </si>
  <si>
    <t>92385</t>
  </si>
  <si>
    <t>92392</t>
  </si>
  <si>
    <t>92393</t>
  </si>
  <si>
    <t>92394</t>
  </si>
  <si>
    <t>92395</t>
  </si>
  <si>
    <t>924102</t>
  </si>
  <si>
    <t>924103</t>
  </si>
  <si>
    <t>924104</t>
  </si>
  <si>
    <t>924105</t>
  </si>
  <si>
    <t>924112</t>
  </si>
  <si>
    <t>924113</t>
  </si>
  <si>
    <t>924114</t>
  </si>
  <si>
    <t>924115</t>
  </si>
  <si>
    <t>92412</t>
  </si>
  <si>
    <t>924123</t>
  </si>
  <si>
    <t>924124</t>
  </si>
  <si>
    <t>92413</t>
  </si>
  <si>
    <t>924132</t>
  </si>
  <si>
    <t>924133</t>
  </si>
  <si>
    <t>924134</t>
  </si>
  <si>
    <t>924135</t>
  </si>
  <si>
    <t>92414</t>
  </si>
  <si>
    <t>924143</t>
  </si>
  <si>
    <t>924145</t>
  </si>
  <si>
    <t>92415</t>
  </si>
  <si>
    <t>924153</t>
  </si>
  <si>
    <t>924154</t>
  </si>
  <si>
    <t>924155</t>
  </si>
  <si>
    <t>924162</t>
  </si>
  <si>
    <t>924163</t>
  </si>
  <si>
    <t>924164</t>
  </si>
  <si>
    <t>924165</t>
  </si>
  <si>
    <t>924172</t>
  </si>
  <si>
    <t>924173</t>
  </si>
  <si>
    <t>924174</t>
  </si>
  <si>
    <t>924175</t>
  </si>
  <si>
    <t>924182</t>
  </si>
  <si>
    <t>924183</t>
  </si>
  <si>
    <t>924184</t>
  </si>
  <si>
    <t>924185</t>
  </si>
  <si>
    <t>924193</t>
  </si>
  <si>
    <t>924194</t>
  </si>
  <si>
    <t>924195</t>
  </si>
  <si>
    <t>924202</t>
  </si>
  <si>
    <t>924203</t>
  </si>
  <si>
    <t>924204</t>
  </si>
  <si>
    <t>924205</t>
  </si>
  <si>
    <t>924212</t>
  </si>
  <si>
    <t>924213</t>
  </si>
  <si>
    <t>924214</t>
  </si>
  <si>
    <t>924215</t>
  </si>
  <si>
    <t>92422</t>
  </si>
  <si>
    <t>92423</t>
  </si>
  <si>
    <t>92424</t>
  </si>
  <si>
    <t>92425</t>
  </si>
  <si>
    <t>92472</t>
  </si>
  <si>
    <t>92473</t>
  </si>
  <si>
    <t>92474</t>
  </si>
  <si>
    <t>92475</t>
  </si>
  <si>
    <t>92482</t>
  </si>
  <si>
    <t>92483</t>
  </si>
  <si>
    <t>92484</t>
  </si>
  <si>
    <t>92485</t>
  </si>
  <si>
    <t>92492</t>
  </si>
  <si>
    <t>92493</t>
  </si>
  <si>
    <t>92494</t>
  </si>
  <si>
    <t>92495</t>
  </si>
  <si>
    <t>925102</t>
  </si>
  <si>
    <t>925103</t>
  </si>
  <si>
    <t>925104</t>
  </si>
  <si>
    <t>925105</t>
  </si>
  <si>
    <t>925112</t>
  </si>
  <si>
    <t>925113</t>
  </si>
  <si>
    <t>925114</t>
  </si>
  <si>
    <t>925115</t>
  </si>
  <si>
    <t>92512</t>
  </si>
  <si>
    <t>925122</t>
  </si>
  <si>
    <t>925123</t>
  </si>
  <si>
    <t>925124</t>
  </si>
  <si>
    <t>925125</t>
  </si>
  <si>
    <t>92513</t>
  </si>
  <si>
    <t>925132</t>
  </si>
  <si>
    <t>925133</t>
  </si>
  <si>
    <t>925134</t>
  </si>
  <si>
    <t>925135</t>
  </si>
  <si>
    <t>92514</t>
  </si>
  <si>
    <t>925142</t>
  </si>
  <si>
    <t>925143</t>
  </si>
  <si>
    <t>925145</t>
  </si>
  <si>
    <t>92515</t>
  </si>
  <si>
    <t>925152</t>
  </si>
  <si>
    <t>925153</t>
  </si>
  <si>
    <t>925154</t>
  </si>
  <si>
    <t>925155</t>
  </si>
  <si>
    <t>925162</t>
  </si>
  <si>
    <t>925163</t>
  </si>
  <si>
    <t>925164</t>
  </si>
  <si>
    <t>925165</t>
  </si>
  <si>
    <t>925174</t>
  </si>
  <si>
    <t>925175</t>
  </si>
  <si>
    <t>925182</t>
  </si>
  <si>
    <t>925183</t>
  </si>
  <si>
    <t>925184</t>
  </si>
  <si>
    <t>925185</t>
  </si>
  <si>
    <t>925193</t>
  </si>
  <si>
    <t>925194</t>
  </si>
  <si>
    <t>925203</t>
  </si>
  <si>
    <t>925204</t>
  </si>
  <si>
    <t>925205</t>
  </si>
  <si>
    <t>925212</t>
  </si>
  <si>
    <t>925213</t>
  </si>
  <si>
    <t>925214</t>
  </si>
  <si>
    <t>925215</t>
  </si>
  <si>
    <t>92522</t>
  </si>
  <si>
    <t>92523</t>
  </si>
  <si>
    <t>92524</t>
  </si>
  <si>
    <t>92525</t>
  </si>
  <si>
    <t>92572</t>
  </si>
  <si>
    <t>92573</t>
  </si>
  <si>
    <t>92574</t>
  </si>
  <si>
    <t>92575</t>
  </si>
  <si>
    <t>92582</t>
  </si>
  <si>
    <t>92583</t>
  </si>
  <si>
    <t>92584</t>
  </si>
  <si>
    <t>92585</t>
  </si>
  <si>
    <t>92592</t>
  </si>
  <si>
    <t>92593</t>
  </si>
  <si>
    <t>92594</t>
  </si>
  <si>
    <t>92595</t>
  </si>
  <si>
    <t>926102</t>
  </si>
  <si>
    <t>926103</t>
  </si>
  <si>
    <t>926104</t>
  </si>
  <si>
    <t>926105</t>
  </si>
  <si>
    <t>926112</t>
  </si>
  <si>
    <t>926113</t>
  </si>
  <si>
    <t>926114</t>
  </si>
  <si>
    <t>926115</t>
  </si>
  <si>
    <t>92612</t>
  </si>
  <si>
    <t>926122</t>
  </si>
  <si>
    <t>926123</t>
  </si>
  <si>
    <t>926124</t>
  </si>
  <si>
    <t>926125</t>
  </si>
  <si>
    <t>92613</t>
  </si>
  <si>
    <t>926132</t>
  </si>
  <si>
    <t>926133</t>
  </si>
  <si>
    <t>926134</t>
  </si>
  <si>
    <t>926135</t>
  </si>
  <si>
    <t>92614</t>
  </si>
  <si>
    <t>926142</t>
  </si>
  <si>
    <t>926143</t>
  </si>
  <si>
    <t>926144</t>
  </si>
  <si>
    <t>926145</t>
  </si>
  <si>
    <t>92615</t>
  </si>
  <si>
    <t>926152</t>
  </si>
  <si>
    <t>926153</t>
  </si>
  <si>
    <t>926154</t>
  </si>
  <si>
    <t>926155</t>
  </si>
  <si>
    <t>926162</t>
  </si>
  <si>
    <t>926163</t>
  </si>
  <si>
    <t>926164</t>
  </si>
  <si>
    <t>926165</t>
  </si>
  <si>
    <t>926172</t>
  </si>
  <si>
    <t>926173</t>
  </si>
  <si>
    <t>926174</t>
  </si>
  <si>
    <t>926175</t>
  </si>
  <si>
    <t>926182</t>
  </si>
  <si>
    <t>926183</t>
  </si>
  <si>
    <t>926184</t>
  </si>
  <si>
    <t>926185</t>
  </si>
  <si>
    <t>926192</t>
  </si>
  <si>
    <t>926193</t>
  </si>
  <si>
    <t>926194</t>
  </si>
  <si>
    <t>926195</t>
  </si>
  <si>
    <t>926202</t>
  </si>
  <si>
    <t>926203</t>
  </si>
  <si>
    <t>926204</t>
  </si>
  <si>
    <t>926205</t>
  </si>
  <si>
    <t>926212</t>
  </si>
  <si>
    <t>926213</t>
  </si>
  <si>
    <t>926214</t>
  </si>
  <si>
    <t>926215</t>
  </si>
  <si>
    <t>92622</t>
  </si>
  <si>
    <t>92623</t>
  </si>
  <si>
    <t>92624</t>
  </si>
  <si>
    <t>92625</t>
  </si>
  <si>
    <t>92632</t>
  </si>
  <si>
    <t>92633</t>
  </si>
  <si>
    <t>92634</t>
  </si>
  <si>
    <t>92635</t>
  </si>
  <si>
    <t>92642</t>
  </si>
  <si>
    <t>92643</t>
  </si>
  <si>
    <t>92644</t>
  </si>
  <si>
    <t>92645</t>
  </si>
  <si>
    <t>92652</t>
  </si>
  <si>
    <t>92653</t>
  </si>
  <si>
    <t>92654</t>
  </si>
  <si>
    <t>92655</t>
  </si>
  <si>
    <t>92662</t>
  </si>
  <si>
    <t>92663</t>
  </si>
  <si>
    <t>92664</t>
  </si>
  <si>
    <t>92665</t>
  </si>
  <si>
    <t>92672</t>
  </si>
  <si>
    <t>92673</t>
  </si>
  <si>
    <t>92674</t>
  </si>
  <si>
    <t>92675</t>
  </si>
  <si>
    <t>92682</t>
  </si>
  <si>
    <t>92683</t>
  </si>
  <si>
    <t>92684</t>
  </si>
  <si>
    <t>92685</t>
  </si>
  <si>
    <t>92692</t>
  </si>
  <si>
    <t>92693</t>
  </si>
  <si>
    <t>92694</t>
  </si>
  <si>
    <t>92695</t>
  </si>
  <si>
    <t>933102</t>
  </si>
  <si>
    <t>933103</t>
  </si>
  <si>
    <t>933104</t>
  </si>
  <si>
    <t>933105</t>
  </si>
  <si>
    <t>933112</t>
  </si>
  <si>
    <t>933113</t>
  </si>
  <si>
    <t>933114</t>
  </si>
  <si>
    <t>933115</t>
  </si>
  <si>
    <t>93312</t>
  </si>
  <si>
    <t>933122</t>
  </si>
  <si>
    <t>933123</t>
  </si>
  <si>
    <t>933124</t>
  </si>
  <si>
    <t>933125</t>
  </si>
  <si>
    <t>93313</t>
  </si>
  <si>
    <t>933132</t>
  </si>
  <si>
    <t>933133</t>
  </si>
  <si>
    <t>933134</t>
  </si>
  <si>
    <t>933135</t>
  </si>
  <si>
    <t>93314</t>
  </si>
  <si>
    <t>933142</t>
  </si>
  <si>
    <t>933143</t>
  </si>
  <si>
    <t>933144</t>
  </si>
  <si>
    <t>933145</t>
  </si>
  <si>
    <t>93315</t>
  </si>
  <si>
    <t>933152</t>
  </si>
  <si>
    <t>933153</t>
  </si>
  <si>
    <t>933154</t>
  </si>
  <si>
    <t>933155</t>
  </si>
  <si>
    <t>933162</t>
  </si>
  <si>
    <t>933163</t>
  </si>
  <si>
    <t>933164</t>
  </si>
  <si>
    <t>933165</t>
  </si>
  <si>
    <t>933172</t>
  </si>
  <si>
    <t>933173</t>
  </si>
  <si>
    <t>933174</t>
  </si>
  <si>
    <t>933175</t>
  </si>
  <si>
    <t>933182</t>
  </si>
  <si>
    <t>933183</t>
  </si>
  <si>
    <t>933184</t>
  </si>
  <si>
    <t>933185</t>
  </si>
  <si>
    <t>933192</t>
  </si>
  <si>
    <t>933193</t>
  </si>
  <si>
    <t>933194</t>
  </si>
  <si>
    <t>933195</t>
  </si>
  <si>
    <t>933202</t>
  </si>
  <si>
    <t>933203</t>
  </si>
  <si>
    <t>933204</t>
  </si>
  <si>
    <t>933205</t>
  </si>
  <si>
    <t>933212</t>
  </si>
  <si>
    <t>933213</t>
  </si>
  <si>
    <t>933214</t>
  </si>
  <si>
    <t>933215</t>
  </si>
  <si>
    <t>93322</t>
  </si>
  <si>
    <t>93323</t>
  </si>
  <si>
    <t>93324</t>
  </si>
  <si>
    <t>93325</t>
  </si>
  <si>
    <t>93362</t>
  </si>
  <si>
    <t>93363</t>
  </si>
  <si>
    <t>93364</t>
  </si>
  <si>
    <t>93365</t>
  </si>
  <si>
    <t>93372</t>
  </si>
  <si>
    <t>93373</t>
  </si>
  <si>
    <t>93374</t>
  </si>
  <si>
    <t>93375</t>
  </si>
  <si>
    <t>93382</t>
  </si>
  <si>
    <t>93383</t>
  </si>
  <si>
    <t>93384</t>
  </si>
  <si>
    <t>93385</t>
  </si>
  <si>
    <t>93392</t>
  </si>
  <si>
    <t>93393</t>
  </si>
  <si>
    <t>93394</t>
  </si>
  <si>
    <t>93395</t>
  </si>
  <si>
    <t>934102</t>
  </si>
  <si>
    <t>934103</t>
  </si>
  <si>
    <t>934104</t>
  </si>
  <si>
    <t>934105</t>
  </si>
  <si>
    <t>934112</t>
  </si>
  <si>
    <t>934113</t>
  </si>
  <si>
    <t>934114</t>
  </si>
  <si>
    <t>934115</t>
  </si>
  <si>
    <t>93412</t>
  </si>
  <si>
    <t>934123</t>
  </si>
  <si>
    <t>934124</t>
  </si>
  <si>
    <t>93413</t>
  </si>
  <si>
    <t>934132</t>
  </si>
  <si>
    <t>934133</t>
  </si>
  <si>
    <t>934134</t>
  </si>
  <si>
    <t>934135</t>
  </si>
  <si>
    <t>93414</t>
  </si>
  <si>
    <t>934143</t>
  </si>
  <si>
    <t>934145</t>
  </si>
  <si>
    <t>93415</t>
  </si>
  <si>
    <t>934153</t>
  </si>
  <si>
    <t>934154</t>
  </si>
  <si>
    <t>934155</t>
  </si>
  <si>
    <t>934162</t>
  </si>
  <si>
    <t>934163</t>
  </si>
  <si>
    <t>934164</t>
  </si>
  <si>
    <t>934165</t>
  </si>
  <si>
    <t>934172</t>
  </si>
  <si>
    <t>934173</t>
  </si>
  <si>
    <t>934174</t>
  </si>
  <si>
    <t>934175</t>
  </si>
  <si>
    <t>934182</t>
  </si>
  <si>
    <t>934183</t>
  </si>
  <si>
    <t>934184</t>
  </si>
  <si>
    <t>934185</t>
  </si>
  <si>
    <t>934193</t>
  </si>
  <si>
    <t>934194</t>
  </si>
  <si>
    <t>934195</t>
  </si>
  <si>
    <t>934202</t>
  </si>
  <si>
    <t>934203</t>
  </si>
  <si>
    <t>934204</t>
  </si>
  <si>
    <t>934205</t>
  </si>
  <si>
    <t>934212</t>
  </si>
  <si>
    <t>934213</t>
  </si>
  <si>
    <t>934214</t>
  </si>
  <si>
    <t>934215</t>
  </si>
  <si>
    <t>93422</t>
  </si>
  <si>
    <t>93423</t>
  </si>
  <si>
    <t>93424</t>
  </si>
  <si>
    <t>93425</t>
  </si>
  <si>
    <t>93462</t>
  </si>
  <si>
    <t>93463</t>
  </si>
  <si>
    <t>93464</t>
  </si>
  <si>
    <t>93465</t>
  </si>
  <si>
    <t>93472</t>
  </si>
  <si>
    <t>93473</t>
  </si>
  <si>
    <t>93474</t>
  </si>
  <si>
    <t>93475</t>
  </si>
  <si>
    <t>93482</t>
  </si>
  <si>
    <t>93483</t>
  </si>
  <si>
    <t>93484</t>
  </si>
  <si>
    <t>93485</t>
  </si>
  <si>
    <t>93492</t>
  </si>
  <si>
    <t>93493</t>
  </si>
  <si>
    <t>93494</t>
  </si>
  <si>
    <t>93495</t>
  </si>
  <si>
    <t>935102</t>
  </si>
  <si>
    <t>935103</t>
  </si>
  <si>
    <t>935104</t>
  </si>
  <si>
    <t>935105</t>
  </si>
  <si>
    <t>935112</t>
  </si>
  <si>
    <t>935113</t>
  </si>
  <si>
    <t>935114</t>
  </si>
  <si>
    <t>935115</t>
  </si>
  <si>
    <t>93512</t>
  </si>
  <si>
    <t>935122</t>
  </si>
  <si>
    <t>935123</t>
  </si>
  <si>
    <t>935124</t>
  </si>
  <si>
    <t>935125</t>
  </si>
  <si>
    <t>93513</t>
  </si>
  <si>
    <t>935132</t>
  </si>
  <si>
    <t>935133</t>
  </si>
  <si>
    <t>935134</t>
  </si>
  <si>
    <t>935135</t>
  </si>
  <si>
    <t>93514</t>
  </si>
  <si>
    <t>935142</t>
  </si>
  <si>
    <t>935143</t>
  </si>
  <si>
    <t>935145</t>
  </si>
  <si>
    <t>93515</t>
  </si>
  <si>
    <t>935152</t>
  </si>
  <si>
    <t>935153</t>
  </si>
  <si>
    <t>935154</t>
  </si>
  <si>
    <t>935155</t>
  </si>
  <si>
    <t>935162</t>
  </si>
  <si>
    <t>935163</t>
  </si>
  <si>
    <t>935164</t>
  </si>
  <si>
    <t>935165</t>
  </si>
  <si>
    <t>935174</t>
  </si>
  <si>
    <t>935175</t>
  </si>
  <si>
    <t>935182</t>
  </si>
  <si>
    <t>935183</t>
  </si>
  <si>
    <t>935184</t>
  </si>
  <si>
    <t>935185</t>
  </si>
  <si>
    <t>935193</t>
  </si>
  <si>
    <t>935194</t>
  </si>
  <si>
    <t>935203</t>
  </si>
  <si>
    <t>935204</t>
  </si>
  <si>
    <t>935205</t>
  </si>
  <si>
    <t>935212</t>
  </si>
  <si>
    <t>935213</t>
  </si>
  <si>
    <t>935214</t>
  </si>
  <si>
    <t>935215</t>
  </si>
  <si>
    <t>93522</t>
  </si>
  <si>
    <t>93523</t>
  </si>
  <si>
    <t>93524</t>
  </si>
  <si>
    <t>93525</t>
  </si>
  <si>
    <t>93562</t>
  </si>
  <si>
    <t>93563</t>
  </si>
  <si>
    <t>93564</t>
  </si>
  <si>
    <t>93565</t>
  </si>
  <si>
    <t>93572</t>
  </si>
  <si>
    <t>93573</t>
  </si>
  <si>
    <t>93574</t>
  </si>
  <si>
    <t>93575</t>
  </si>
  <si>
    <t>93582</t>
  </si>
  <si>
    <t>93583</t>
  </si>
  <si>
    <t>93584</t>
  </si>
  <si>
    <t>93585</t>
  </si>
  <si>
    <t>93592</t>
  </si>
  <si>
    <t>93593</t>
  </si>
  <si>
    <t>93594</t>
  </si>
  <si>
    <t>93595</t>
  </si>
  <si>
    <t>936102</t>
  </si>
  <si>
    <t>936103</t>
  </si>
  <si>
    <t>936104</t>
  </si>
  <si>
    <t>936105</t>
  </si>
  <si>
    <t>936112</t>
  </si>
  <si>
    <t>936113</t>
  </si>
  <si>
    <t>936114</t>
  </si>
  <si>
    <t>936115</t>
  </si>
  <si>
    <t>93612</t>
  </si>
  <si>
    <t>936122</t>
  </si>
  <si>
    <t>936123</t>
  </si>
  <si>
    <t>936124</t>
  </si>
  <si>
    <t>936125</t>
  </si>
  <si>
    <t>93613</t>
  </si>
  <si>
    <t>936132</t>
  </si>
  <si>
    <t>936133</t>
  </si>
  <si>
    <t>936134</t>
  </si>
  <si>
    <t>936135</t>
  </si>
  <si>
    <t>93614</t>
  </si>
  <si>
    <t>936142</t>
  </si>
  <si>
    <t>936143</t>
  </si>
  <si>
    <t>936144</t>
  </si>
  <si>
    <t>936145</t>
  </si>
  <si>
    <t>93615</t>
  </si>
  <si>
    <t>936152</t>
  </si>
  <si>
    <t>936153</t>
  </si>
  <si>
    <t>936154</t>
  </si>
  <si>
    <t>936155</t>
  </si>
  <si>
    <t>936162</t>
  </si>
  <si>
    <t>936163</t>
  </si>
  <si>
    <t>936164</t>
  </si>
  <si>
    <t>936165</t>
  </si>
  <si>
    <t>936172</t>
  </si>
  <si>
    <t>936173</t>
  </si>
  <si>
    <t>936174</t>
  </si>
  <si>
    <t>936175</t>
  </si>
  <si>
    <t>936182</t>
  </si>
  <si>
    <t>936183</t>
  </si>
  <si>
    <t>936184</t>
  </si>
  <si>
    <t>936185</t>
  </si>
  <si>
    <t>936192</t>
  </si>
  <si>
    <t>936193</t>
  </si>
  <si>
    <t>936194</t>
  </si>
  <si>
    <t>936195</t>
  </si>
  <si>
    <t>936202</t>
  </si>
  <si>
    <t>936203</t>
  </si>
  <si>
    <t>936204</t>
  </si>
  <si>
    <t>936205</t>
  </si>
  <si>
    <t>936212</t>
  </si>
  <si>
    <t>936213</t>
  </si>
  <si>
    <t>936214</t>
  </si>
  <si>
    <t>936215</t>
  </si>
  <si>
    <t>93622</t>
  </si>
  <si>
    <t>93623</t>
  </si>
  <si>
    <t>93624</t>
  </si>
  <si>
    <t>93625</t>
  </si>
  <si>
    <t>93632</t>
  </si>
  <si>
    <t>93633</t>
  </si>
  <si>
    <t>93634</t>
  </si>
  <si>
    <t>93635</t>
  </si>
  <si>
    <t>93642</t>
  </si>
  <si>
    <t>93643</t>
  </si>
  <si>
    <t>93644</t>
  </si>
  <si>
    <t>93645</t>
  </si>
  <si>
    <t>93652</t>
  </si>
  <si>
    <t>93653</t>
  </si>
  <si>
    <t>93654</t>
  </si>
  <si>
    <t>93655</t>
  </si>
  <si>
    <t>93662</t>
  </si>
  <si>
    <t>93663</t>
  </si>
  <si>
    <t>93664</t>
  </si>
  <si>
    <t>93665</t>
  </si>
  <si>
    <t>93672</t>
  </si>
  <si>
    <t>93673</t>
  </si>
  <si>
    <t>93674</t>
  </si>
  <si>
    <t>93675</t>
  </si>
  <si>
    <t>93682</t>
  </si>
  <si>
    <t>93683</t>
  </si>
  <si>
    <t>93684</t>
  </si>
  <si>
    <t>93685</t>
  </si>
  <si>
    <t>93692</t>
  </si>
  <si>
    <t>93693</t>
  </si>
  <si>
    <t>93694</t>
  </si>
  <si>
    <t>93695</t>
  </si>
  <si>
    <t>11101</t>
  </si>
  <si>
    <t>11102</t>
  </si>
  <si>
    <t>11103</t>
  </si>
  <si>
    <t>11104</t>
  </si>
  <si>
    <t>11105</t>
  </si>
  <si>
    <t>11111</t>
  </si>
  <si>
    <t>11112</t>
  </si>
  <si>
    <t>11113</t>
  </si>
  <si>
    <t>11114</t>
  </si>
  <si>
    <t>11115</t>
  </si>
  <si>
    <t>11121</t>
  </si>
  <si>
    <t>11122</t>
  </si>
  <si>
    <t>11123</t>
  </si>
  <si>
    <t>11124</t>
  </si>
  <si>
    <t>11125</t>
  </si>
  <si>
    <t>11171</t>
  </si>
  <si>
    <t>11172</t>
  </si>
  <si>
    <t>11173</t>
  </si>
  <si>
    <t>11174</t>
  </si>
  <si>
    <t>11175</t>
  </si>
  <si>
    <t>11181</t>
  </si>
  <si>
    <t>11182</t>
  </si>
  <si>
    <t>11183</t>
  </si>
  <si>
    <t>11184</t>
  </si>
  <si>
    <t>11185</t>
  </si>
  <si>
    <t>11191</t>
  </si>
  <si>
    <t>11192</t>
  </si>
  <si>
    <t>11193</t>
  </si>
  <si>
    <t>11194</t>
  </si>
  <si>
    <t>11195</t>
  </si>
  <si>
    <t>11201</t>
  </si>
  <si>
    <t>11202</t>
  </si>
  <si>
    <t>11203</t>
  </si>
  <si>
    <t>11204</t>
  </si>
  <si>
    <t>11205</t>
  </si>
  <si>
    <t>11211</t>
  </si>
  <si>
    <t>11212</t>
  </si>
  <si>
    <t>11213</t>
  </si>
  <si>
    <t>11214</t>
  </si>
  <si>
    <t>11215</t>
  </si>
  <si>
    <t>12102</t>
  </si>
  <si>
    <t>Standardised rate difference per 100</t>
  </si>
  <si>
    <t>12103</t>
  </si>
  <si>
    <t>12104</t>
  </si>
  <si>
    <t>12105</t>
  </si>
  <si>
    <t>12112</t>
  </si>
  <si>
    <t>12113</t>
  </si>
  <si>
    <t>12114</t>
  </si>
  <si>
    <t>12115</t>
  </si>
  <si>
    <t>12122</t>
  </si>
  <si>
    <t>12123</t>
  </si>
  <si>
    <t>12124</t>
  </si>
  <si>
    <t>12125</t>
  </si>
  <si>
    <t>12172</t>
  </si>
  <si>
    <t>12173</t>
  </si>
  <si>
    <t>12174</t>
  </si>
  <si>
    <t>12175</t>
  </si>
  <si>
    <t>12182</t>
  </si>
  <si>
    <t>12183</t>
  </si>
  <si>
    <t>12184</t>
  </si>
  <si>
    <t>12185</t>
  </si>
  <si>
    <t>12192</t>
  </si>
  <si>
    <t>12193</t>
  </si>
  <si>
    <t>12194</t>
  </si>
  <si>
    <t>12195</t>
  </si>
  <si>
    <t>12202</t>
  </si>
  <si>
    <t>12203</t>
  </si>
  <si>
    <t>12204</t>
  </si>
  <si>
    <t>12205</t>
  </si>
  <si>
    <t>12212</t>
  </si>
  <si>
    <t>12213</t>
  </si>
  <si>
    <t>12214</t>
  </si>
  <si>
    <t>12215</t>
  </si>
  <si>
    <t>1222</t>
  </si>
  <si>
    <t>1232</t>
  </si>
  <si>
    <t>1242</t>
  </si>
  <si>
    <t>1252</t>
  </si>
  <si>
    <t>1262</t>
  </si>
  <si>
    <t>1263</t>
  </si>
  <si>
    <t>1264</t>
  </si>
  <si>
    <t>1265</t>
  </si>
  <si>
    <t>1272</t>
  </si>
  <si>
    <t>1273</t>
  </si>
  <si>
    <t>1274</t>
  </si>
  <si>
    <t>1275</t>
  </si>
  <si>
    <t>1282</t>
  </si>
  <si>
    <t>1283</t>
  </si>
  <si>
    <t>1284</t>
  </si>
  <si>
    <t>1285</t>
  </si>
  <si>
    <t>1292</t>
  </si>
  <si>
    <t>1293</t>
  </si>
  <si>
    <t>1294</t>
  </si>
  <si>
    <t>1295</t>
  </si>
  <si>
    <t>13102</t>
  </si>
  <si>
    <t>13103</t>
  </si>
  <si>
    <t>13104</t>
  </si>
  <si>
    <t>13105</t>
  </si>
  <si>
    <t>13112</t>
  </si>
  <si>
    <t>13113</t>
  </si>
  <si>
    <t>13114</t>
  </si>
  <si>
    <t>13115</t>
  </si>
  <si>
    <t>1312</t>
  </si>
  <si>
    <t>13122</t>
  </si>
  <si>
    <t>13123</t>
  </si>
  <si>
    <t>13124</t>
  </si>
  <si>
    <t>13125</t>
  </si>
  <si>
    <t>13162</t>
  </si>
  <si>
    <t>13163</t>
  </si>
  <si>
    <t>13164</t>
  </si>
  <si>
    <t>13165</t>
  </si>
  <si>
    <t>13172</t>
  </si>
  <si>
    <t>13173</t>
  </si>
  <si>
    <t>13174</t>
  </si>
  <si>
    <t>13175</t>
  </si>
  <si>
    <t>13182</t>
  </si>
  <si>
    <t>13183</t>
  </si>
  <si>
    <t>13184</t>
  </si>
  <si>
    <t>13185</t>
  </si>
  <si>
    <t>13192</t>
  </si>
  <si>
    <t>13193</t>
  </si>
  <si>
    <t>13194</t>
  </si>
  <si>
    <t>13195</t>
  </si>
  <si>
    <t>13202</t>
  </si>
  <si>
    <t>13203</t>
  </si>
  <si>
    <t>13204</t>
  </si>
  <si>
    <t>13205</t>
  </si>
  <si>
    <t>13212</t>
  </si>
  <si>
    <t>13213</t>
  </si>
  <si>
    <t>13214</t>
  </si>
  <si>
    <t>13215</t>
  </si>
  <si>
    <t>1322</t>
  </si>
  <si>
    <t>1332</t>
  </si>
  <si>
    <t>1342</t>
  </si>
  <si>
    <t>1352</t>
  </si>
  <si>
    <t>1362</t>
  </si>
  <si>
    <t>1363</t>
  </si>
  <si>
    <t>1364</t>
  </si>
  <si>
    <t>1365</t>
  </si>
  <si>
    <t>1372</t>
  </si>
  <si>
    <t>1373</t>
  </si>
  <si>
    <t>1374</t>
  </si>
  <si>
    <t>1375</t>
  </si>
  <si>
    <t>1382</t>
  </si>
  <si>
    <t>1383</t>
  </si>
  <si>
    <t>1384</t>
  </si>
  <si>
    <t>1385</t>
  </si>
  <si>
    <t>1392</t>
  </si>
  <si>
    <t>1393</t>
  </si>
  <si>
    <t>1394</t>
  </si>
  <si>
    <t>1395</t>
  </si>
  <si>
    <t>21101</t>
  </si>
  <si>
    <t>21102</t>
  </si>
  <si>
    <t>21103</t>
  </si>
  <si>
    <t>21104</t>
  </si>
  <si>
    <t>21105</t>
  </si>
  <si>
    <t>21111</t>
  </si>
  <si>
    <t>21112</t>
  </si>
  <si>
    <t>21113</t>
  </si>
  <si>
    <t>21114</t>
  </si>
  <si>
    <t>21115</t>
  </si>
  <si>
    <t>21121</t>
  </si>
  <si>
    <t>21122</t>
  </si>
  <si>
    <t>21123</t>
  </si>
  <si>
    <t>21124</t>
  </si>
  <si>
    <t>21125</t>
  </si>
  <si>
    <t>21171</t>
  </si>
  <si>
    <t>21172</t>
  </si>
  <si>
    <t>21173</t>
  </si>
  <si>
    <t>21174</t>
  </si>
  <si>
    <t>21175</t>
  </si>
  <si>
    <t>21181</t>
  </si>
  <si>
    <t>21182</t>
  </si>
  <si>
    <t>21183</t>
  </si>
  <si>
    <t>21184</t>
  </si>
  <si>
    <t>21185</t>
  </si>
  <si>
    <t>21191</t>
  </si>
  <si>
    <t>21192</t>
  </si>
  <si>
    <t>21193</t>
  </si>
  <si>
    <t>21194</t>
  </si>
  <si>
    <t>21195</t>
  </si>
  <si>
    <t>21201</t>
  </si>
  <si>
    <t>21202</t>
  </si>
  <si>
    <t>21203</t>
  </si>
  <si>
    <t>21204</t>
  </si>
  <si>
    <t>21205</t>
  </si>
  <si>
    <t>21211</t>
  </si>
  <si>
    <t>21212</t>
  </si>
  <si>
    <t>21213</t>
  </si>
  <si>
    <t>21214</t>
  </si>
  <si>
    <t>21215</t>
  </si>
  <si>
    <t>31101</t>
  </si>
  <si>
    <t>31102</t>
  </si>
  <si>
    <t>31103</t>
  </si>
  <si>
    <t>31104</t>
  </si>
  <si>
    <t>31105</t>
  </si>
  <si>
    <t>31112</t>
  </si>
  <si>
    <t>31113</t>
  </si>
  <si>
    <t>31114</t>
  </si>
  <si>
    <t>31115</t>
  </si>
  <si>
    <t>31121</t>
  </si>
  <si>
    <t>31122</t>
  </si>
  <si>
    <t>31123</t>
  </si>
  <si>
    <t>31124</t>
  </si>
  <si>
    <t>31125</t>
  </si>
  <si>
    <t>31173</t>
  </si>
  <si>
    <t>31174</t>
  </si>
  <si>
    <t>31175</t>
  </si>
  <si>
    <t>31181</t>
  </si>
  <si>
    <t>31182</t>
  </si>
  <si>
    <t>31183</t>
  </si>
  <si>
    <t>31184</t>
  </si>
  <si>
    <t>31185</t>
  </si>
  <si>
    <t>31191</t>
  </si>
  <si>
    <t>31192</t>
  </si>
  <si>
    <t>31193</t>
  </si>
  <si>
    <t>31194</t>
  </si>
  <si>
    <t>31195</t>
  </si>
  <si>
    <t>31202</t>
  </si>
  <si>
    <t>31204</t>
  </si>
  <si>
    <t>31205</t>
  </si>
  <si>
    <t>31211</t>
  </si>
  <si>
    <t>31212</t>
  </si>
  <si>
    <t>31213</t>
  </si>
  <si>
    <t>31214</t>
  </si>
  <si>
    <t>31215</t>
  </si>
  <si>
    <t>32102</t>
  </si>
  <si>
    <t>32103</t>
  </si>
  <si>
    <t>32104</t>
  </si>
  <si>
    <t>32105</t>
  </si>
  <si>
    <t>32112</t>
  </si>
  <si>
    <t>32113</t>
  </si>
  <si>
    <t>32114</t>
  </si>
  <si>
    <t>32115</t>
  </si>
  <si>
    <t>32122</t>
  </si>
  <si>
    <t>32123</t>
  </si>
  <si>
    <t>32124</t>
  </si>
  <si>
    <t>32125</t>
  </si>
  <si>
    <t>32173</t>
  </si>
  <si>
    <t>32174</t>
  </si>
  <si>
    <t>32175</t>
  </si>
  <si>
    <t>32182</t>
  </si>
  <si>
    <t>32183</t>
  </si>
  <si>
    <t>32184</t>
  </si>
  <si>
    <t>32185</t>
  </si>
  <si>
    <t>32192</t>
  </si>
  <si>
    <t>32193</t>
  </si>
  <si>
    <t>32194</t>
  </si>
  <si>
    <t>32195</t>
  </si>
  <si>
    <t>32202</t>
  </si>
  <si>
    <t>32204</t>
  </si>
  <si>
    <t>32205</t>
  </si>
  <si>
    <t>32212</t>
  </si>
  <si>
    <t>32213</t>
  </si>
  <si>
    <t>32214</t>
  </si>
  <si>
    <t>32215</t>
  </si>
  <si>
    <t>3222</t>
  </si>
  <si>
    <t>3232</t>
  </si>
  <si>
    <t>3242</t>
  </si>
  <si>
    <t>3252</t>
  </si>
  <si>
    <t>3262</t>
  </si>
  <si>
    <t>3263</t>
  </si>
  <si>
    <t>3264</t>
  </si>
  <si>
    <t>3265</t>
  </si>
  <si>
    <t>3272</t>
  </si>
  <si>
    <t>3273</t>
  </si>
  <si>
    <t>3274</t>
  </si>
  <si>
    <t>3275</t>
  </si>
  <si>
    <t>3282</t>
  </si>
  <si>
    <t>3283</t>
  </si>
  <si>
    <t>3284</t>
  </si>
  <si>
    <t>3285</t>
  </si>
  <si>
    <t>3292</t>
  </si>
  <si>
    <t>3293</t>
  </si>
  <si>
    <t>3294</t>
  </si>
  <si>
    <t>3295</t>
  </si>
  <si>
    <t>33102</t>
  </si>
  <si>
    <t>33103</t>
  </si>
  <si>
    <t>33104</t>
  </si>
  <si>
    <t>33105</t>
  </si>
  <si>
    <t>33112</t>
  </si>
  <si>
    <t>33113</t>
  </si>
  <si>
    <t>33114</t>
  </si>
  <si>
    <t>33115</t>
  </si>
  <si>
    <t>3312</t>
  </si>
  <si>
    <t>33122</t>
  </si>
  <si>
    <t>33123</t>
  </si>
  <si>
    <t>33124</t>
  </si>
  <si>
    <t>33125</t>
  </si>
  <si>
    <t>33162</t>
  </si>
  <si>
    <t>33163</t>
  </si>
  <si>
    <t>33164</t>
  </si>
  <si>
    <t>33165</t>
  </si>
  <si>
    <t>33173</t>
  </si>
  <si>
    <t>33174</t>
  </si>
  <si>
    <t>33175</t>
  </si>
  <si>
    <t>33182</t>
  </si>
  <si>
    <t>33183</t>
  </si>
  <si>
    <t>33184</t>
  </si>
  <si>
    <t>33185</t>
  </si>
  <si>
    <t>33192</t>
  </si>
  <si>
    <t>33193</t>
  </si>
  <si>
    <t>33194</t>
  </si>
  <si>
    <t>33195</t>
  </si>
  <si>
    <t>33202</t>
  </si>
  <si>
    <t>33204</t>
  </si>
  <si>
    <t>33205</t>
  </si>
  <si>
    <t>33212</t>
  </si>
  <si>
    <t>33213</t>
  </si>
  <si>
    <t>33214</t>
  </si>
  <si>
    <t>33215</t>
  </si>
  <si>
    <t>3322</t>
  </si>
  <si>
    <t>3332</t>
  </si>
  <si>
    <t>3342</t>
  </si>
  <si>
    <t>3352</t>
  </si>
  <si>
    <t>3362</t>
  </si>
  <si>
    <t>3363</t>
  </si>
  <si>
    <t>3364</t>
  </si>
  <si>
    <t>3365</t>
  </si>
  <si>
    <t>3372</t>
  </si>
  <si>
    <t>3373</t>
  </si>
  <si>
    <t>3374</t>
  </si>
  <si>
    <t>3375</t>
  </si>
  <si>
    <t>3382</t>
  </si>
  <si>
    <t>3383</t>
  </si>
  <si>
    <t>3384</t>
  </si>
  <si>
    <t>3385</t>
  </si>
  <si>
    <t>3392</t>
  </si>
  <si>
    <t>3393</t>
  </si>
  <si>
    <t>3394</t>
  </si>
  <si>
    <t>3395</t>
  </si>
  <si>
    <t>41101</t>
  </si>
  <si>
    <t>41102</t>
  </si>
  <si>
    <t>41103</t>
  </si>
  <si>
    <t>41104</t>
  </si>
  <si>
    <t>41105</t>
  </si>
  <si>
    <t>41111</t>
  </si>
  <si>
    <t>41112</t>
  </si>
  <si>
    <t>41113</t>
  </si>
  <si>
    <t>41114</t>
  </si>
  <si>
    <t>41115</t>
  </si>
  <si>
    <t>41122</t>
  </si>
  <si>
    <t>41123</t>
  </si>
  <si>
    <t>41124</t>
  </si>
  <si>
    <t>41171</t>
  </si>
  <si>
    <t>41172</t>
  </si>
  <si>
    <t>41173</t>
  </si>
  <si>
    <t>41174</t>
  </si>
  <si>
    <t>41175</t>
  </si>
  <si>
    <t>41181</t>
  </si>
  <si>
    <t>41182</t>
  </si>
  <si>
    <t>41183</t>
  </si>
  <si>
    <t>41184</t>
  </si>
  <si>
    <t>41185</t>
  </si>
  <si>
    <t>41191</t>
  </si>
  <si>
    <t>41192</t>
  </si>
  <si>
    <t>41193</t>
  </si>
  <si>
    <t>41194</t>
  </si>
  <si>
    <t>41195</t>
  </si>
  <si>
    <t>41202</t>
  </si>
  <si>
    <t>41203</t>
  </si>
  <si>
    <t>41204</t>
  </si>
  <si>
    <t>41205</t>
  </si>
  <si>
    <t>4121</t>
  </si>
  <si>
    <t>41211</t>
  </si>
  <si>
    <t>41212</t>
  </si>
  <si>
    <t>41213</t>
  </si>
  <si>
    <t>41214</t>
  </si>
  <si>
    <t>41215</t>
  </si>
  <si>
    <t>42102</t>
  </si>
  <si>
    <t>Standardised rate difference per 1000</t>
  </si>
  <si>
    <t>42103</t>
  </si>
  <si>
    <t>42104</t>
  </si>
  <si>
    <t>42105</t>
  </si>
  <si>
    <t>42112</t>
  </si>
  <si>
    <t>42113</t>
  </si>
  <si>
    <t>42114</t>
  </si>
  <si>
    <t>42115</t>
  </si>
  <si>
    <t>42122</t>
  </si>
  <si>
    <t>42123</t>
  </si>
  <si>
    <t>42124</t>
  </si>
  <si>
    <t>42172</t>
  </si>
  <si>
    <t>42173</t>
  </si>
  <si>
    <t>42174</t>
  </si>
  <si>
    <t>42175</t>
  </si>
  <si>
    <t>42182</t>
  </si>
  <si>
    <t>42183</t>
  </si>
  <si>
    <t>42184</t>
  </si>
  <si>
    <t>42185</t>
  </si>
  <si>
    <t>42192</t>
  </si>
  <si>
    <t>42193</t>
  </si>
  <si>
    <t>42194</t>
  </si>
  <si>
    <t>42195</t>
  </si>
  <si>
    <t>42202</t>
  </si>
  <si>
    <t>42203</t>
  </si>
  <si>
    <t>42204</t>
  </si>
  <si>
    <t>42205</t>
  </si>
  <si>
    <t>42212</t>
  </si>
  <si>
    <t>42213</t>
  </si>
  <si>
    <t>42214</t>
  </si>
  <si>
    <t>42215</t>
  </si>
  <si>
    <t>4222</t>
  </si>
  <si>
    <t>4232</t>
  </si>
  <si>
    <t>4242</t>
  </si>
  <si>
    <t>4252</t>
  </si>
  <si>
    <t>4262</t>
  </si>
  <si>
    <t>4263</t>
  </si>
  <si>
    <t>4264</t>
  </si>
  <si>
    <t>4265</t>
  </si>
  <si>
    <t>4272</t>
  </si>
  <si>
    <t>4273</t>
  </si>
  <si>
    <t>4274</t>
  </si>
  <si>
    <t>4275</t>
  </si>
  <si>
    <t>4282</t>
  </si>
  <si>
    <t>4283</t>
  </si>
  <si>
    <t>4284</t>
  </si>
  <si>
    <t>4285</t>
  </si>
  <si>
    <t>4292</t>
  </si>
  <si>
    <t>4293</t>
  </si>
  <si>
    <t>4294</t>
  </si>
  <si>
    <t>4295</t>
  </si>
  <si>
    <t>43102</t>
  </si>
  <si>
    <t>43103</t>
  </si>
  <si>
    <t>43104</t>
  </si>
  <si>
    <t>43105</t>
  </si>
  <si>
    <t>43112</t>
  </si>
  <si>
    <t>43113</t>
  </si>
  <si>
    <t>43114</t>
  </si>
  <si>
    <t>43115</t>
  </si>
  <si>
    <t>4312</t>
  </si>
  <si>
    <t>43122</t>
  </si>
  <si>
    <t>43123</t>
  </si>
  <si>
    <t>43124</t>
  </si>
  <si>
    <t>43162</t>
  </si>
  <si>
    <t>43163</t>
  </si>
  <si>
    <t>43164</t>
  </si>
  <si>
    <t>43165</t>
  </si>
  <si>
    <t>43172</t>
  </si>
  <si>
    <t>43173</t>
  </si>
  <si>
    <t>43174</t>
  </si>
  <si>
    <t>43175</t>
  </si>
  <si>
    <t>43182</t>
  </si>
  <si>
    <t>43183</t>
  </si>
  <si>
    <t>43184</t>
  </si>
  <si>
    <t>43185</t>
  </si>
  <si>
    <t>43192</t>
  </si>
  <si>
    <t>43193</t>
  </si>
  <si>
    <t>43194</t>
  </si>
  <si>
    <t>43195</t>
  </si>
  <si>
    <t>43202</t>
  </si>
  <si>
    <t>43203</t>
  </si>
  <si>
    <t>43204</t>
  </si>
  <si>
    <t>43205</t>
  </si>
  <si>
    <t>43212</t>
  </si>
  <si>
    <t>43213</t>
  </si>
  <si>
    <t>43214</t>
  </si>
  <si>
    <t>43215</t>
  </si>
  <si>
    <t>4322</t>
  </si>
  <si>
    <t>4332</t>
  </si>
  <si>
    <t>4342</t>
  </si>
  <si>
    <t>4352</t>
  </si>
  <si>
    <t>4362</t>
  </si>
  <si>
    <t>4363</t>
  </si>
  <si>
    <t>4364</t>
  </si>
  <si>
    <t>4365</t>
  </si>
  <si>
    <t>4372</t>
  </si>
  <si>
    <t>4373</t>
  </si>
  <si>
    <t>4374</t>
  </si>
  <si>
    <t>4375</t>
  </si>
  <si>
    <t>4382</t>
  </si>
  <si>
    <t>4383</t>
  </si>
  <si>
    <t>4384</t>
  </si>
  <si>
    <t>4385</t>
  </si>
  <si>
    <t>4392</t>
  </si>
  <si>
    <t>4393</t>
  </si>
  <si>
    <t>4394</t>
  </si>
  <si>
    <t>4395</t>
  </si>
  <si>
    <t>51101</t>
  </si>
  <si>
    <t>51102</t>
  </si>
  <si>
    <t>51103</t>
  </si>
  <si>
    <t>51104</t>
  </si>
  <si>
    <t>51105</t>
  </si>
  <si>
    <t>51111</t>
  </si>
  <si>
    <t>51112</t>
  </si>
  <si>
    <t>51113</t>
  </si>
  <si>
    <t>51114</t>
  </si>
  <si>
    <t>51115</t>
  </si>
  <si>
    <t>51121</t>
  </si>
  <si>
    <t>51122</t>
  </si>
  <si>
    <t>51123</t>
  </si>
  <si>
    <t>51124</t>
  </si>
  <si>
    <t>51125</t>
  </si>
  <si>
    <t>51171</t>
  </si>
  <si>
    <t>51172</t>
  </si>
  <si>
    <t>51173</t>
  </si>
  <si>
    <t>51174</t>
  </si>
  <si>
    <t>51175</t>
  </si>
  <si>
    <t>51181</t>
  </si>
  <si>
    <t>51182</t>
  </si>
  <si>
    <t>51183</t>
  </si>
  <si>
    <t>51184</t>
  </si>
  <si>
    <t>51185</t>
  </si>
  <si>
    <t>51191</t>
  </si>
  <si>
    <t>51192</t>
  </si>
  <si>
    <t>51193</t>
  </si>
  <si>
    <t>51194</t>
  </si>
  <si>
    <t>51195</t>
  </si>
  <si>
    <t>51201</t>
  </si>
  <si>
    <t>51202</t>
  </si>
  <si>
    <t>51203</t>
  </si>
  <si>
    <t>51204</t>
  </si>
  <si>
    <t>51205</t>
  </si>
  <si>
    <t>51211</t>
  </si>
  <si>
    <t>51212</t>
  </si>
  <si>
    <t>51213</t>
  </si>
  <si>
    <t>51214</t>
  </si>
  <si>
    <t>51215</t>
  </si>
  <si>
    <t>52102</t>
  </si>
  <si>
    <t>52103</t>
  </si>
  <si>
    <t>52104</t>
  </si>
  <si>
    <t>52105</t>
  </si>
  <si>
    <t>52112</t>
  </si>
  <si>
    <t>52113</t>
  </si>
  <si>
    <t>52114</t>
  </si>
  <si>
    <t>52115</t>
  </si>
  <si>
    <t>52122</t>
  </si>
  <si>
    <t>52123</t>
  </si>
  <si>
    <t>52124</t>
  </si>
  <si>
    <t>52125</t>
  </si>
  <si>
    <t>52172</t>
  </si>
  <si>
    <t>52173</t>
  </si>
  <si>
    <t>52174</t>
  </si>
  <si>
    <t>52175</t>
  </si>
  <si>
    <t>52182</t>
  </si>
  <si>
    <t>52183</t>
  </si>
  <si>
    <t>52184</t>
  </si>
  <si>
    <t>52185</t>
  </si>
  <si>
    <t>52192</t>
  </si>
  <si>
    <t>52193</t>
  </si>
  <si>
    <t>52194</t>
  </si>
  <si>
    <t>52195</t>
  </si>
  <si>
    <t>52202</t>
  </si>
  <si>
    <t>52203</t>
  </si>
  <si>
    <t>52204</t>
  </si>
  <si>
    <t>52205</t>
  </si>
  <si>
    <t>52212</t>
  </si>
  <si>
    <t>52213</t>
  </si>
  <si>
    <t>52214</t>
  </si>
  <si>
    <t>52215</t>
  </si>
  <si>
    <t>5222</t>
  </si>
  <si>
    <t>5232</t>
  </si>
  <si>
    <t>5242</t>
  </si>
  <si>
    <t>5252</t>
  </si>
  <si>
    <t>5262</t>
  </si>
  <si>
    <t>5263</t>
  </si>
  <si>
    <t>5264</t>
  </si>
  <si>
    <t>5265</t>
  </si>
  <si>
    <t>5272</t>
  </si>
  <si>
    <t>5273</t>
  </si>
  <si>
    <t>5274</t>
  </si>
  <si>
    <t>5275</t>
  </si>
  <si>
    <t>5282</t>
  </si>
  <si>
    <t>5283</t>
  </si>
  <si>
    <t>5284</t>
  </si>
  <si>
    <t>5285</t>
  </si>
  <si>
    <t>5292</t>
  </si>
  <si>
    <t>5293</t>
  </si>
  <si>
    <t>5294</t>
  </si>
  <si>
    <t>5295</t>
  </si>
  <si>
    <t>53102</t>
  </si>
  <si>
    <t>53103</t>
  </si>
  <si>
    <t>53104</t>
  </si>
  <si>
    <t>53105</t>
  </si>
  <si>
    <t>53112</t>
  </si>
  <si>
    <t>53113</t>
  </si>
  <si>
    <t>53114</t>
  </si>
  <si>
    <t>53115</t>
  </si>
  <si>
    <t>5312</t>
  </si>
  <si>
    <t>53122</t>
  </si>
  <si>
    <t>53123</t>
  </si>
  <si>
    <t>53124</t>
  </si>
  <si>
    <t>53125</t>
  </si>
  <si>
    <t>53162</t>
  </si>
  <si>
    <t>53163</t>
  </si>
  <si>
    <t>53164</t>
  </si>
  <si>
    <t>53165</t>
  </si>
  <si>
    <t>53172</t>
  </si>
  <si>
    <t>53173</t>
  </si>
  <si>
    <t>53174</t>
  </si>
  <si>
    <t>53175</t>
  </si>
  <si>
    <t>53182</t>
  </si>
  <si>
    <t>53183</t>
  </si>
  <si>
    <t>53184</t>
  </si>
  <si>
    <t>53185</t>
  </si>
  <si>
    <t>53192</t>
  </si>
  <si>
    <t>53193</t>
  </si>
  <si>
    <t>53194</t>
  </si>
  <si>
    <t>53195</t>
  </si>
  <si>
    <t>53202</t>
  </si>
  <si>
    <t>53203</t>
  </si>
  <si>
    <t>53204</t>
  </si>
  <si>
    <t>53205</t>
  </si>
  <si>
    <t>53212</t>
  </si>
  <si>
    <t>53213</t>
  </si>
  <si>
    <t>53214</t>
  </si>
  <si>
    <t>53215</t>
  </si>
  <si>
    <t>5322</t>
  </si>
  <si>
    <t>5332</t>
  </si>
  <si>
    <t>5342</t>
  </si>
  <si>
    <t>5352</t>
  </si>
  <si>
    <t>5362</t>
  </si>
  <si>
    <t>5363</t>
  </si>
  <si>
    <t>5364</t>
  </si>
  <si>
    <t>5365</t>
  </si>
  <si>
    <t>5372</t>
  </si>
  <si>
    <t>5373</t>
  </si>
  <si>
    <t>5374</t>
  </si>
  <si>
    <t>5375</t>
  </si>
  <si>
    <t>5382</t>
  </si>
  <si>
    <t>5383</t>
  </si>
  <si>
    <t>5384</t>
  </si>
  <si>
    <t>5385</t>
  </si>
  <si>
    <t>5392</t>
  </si>
  <si>
    <t>5393</t>
  </si>
  <si>
    <t>5394</t>
  </si>
  <si>
    <t>5395</t>
  </si>
  <si>
    <t>61101</t>
  </si>
  <si>
    <t>61102</t>
  </si>
  <si>
    <t>61103</t>
  </si>
  <si>
    <t>61104</t>
  </si>
  <si>
    <t>61105</t>
  </si>
  <si>
    <t>61111</t>
  </si>
  <si>
    <t>61112</t>
  </si>
  <si>
    <t>61113</t>
  </si>
  <si>
    <t>61114</t>
  </si>
  <si>
    <t>61115</t>
  </si>
  <si>
    <t>61121</t>
  </si>
  <si>
    <t>61122</t>
  </si>
  <si>
    <t>61123</t>
  </si>
  <si>
    <t>61124</t>
  </si>
  <si>
    <t>61125</t>
  </si>
  <si>
    <t>61171</t>
  </si>
  <si>
    <t>61172</t>
  </si>
  <si>
    <t>61173</t>
  </si>
  <si>
    <t>61174</t>
  </si>
  <si>
    <t>61175</t>
  </si>
  <si>
    <t>61181</t>
  </si>
  <si>
    <t>61182</t>
  </si>
  <si>
    <t>61183</t>
  </si>
  <si>
    <t>61184</t>
  </si>
  <si>
    <t>61185</t>
  </si>
  <si>
    <t>61191</t>
  </si>
  <si>
    <t>61192</t>
  </si>
  <si>
    <t>61193</t>
  </si>
  <si>
    <t>61194</t>
  </si>
  <si>
    <t>61195</t>
  </si>
  <si>
    <t>61201</t>
  </si>
  <si>
    <t>61202</t>
  </si>
  <si>
    <t>61203</t>
  </si>
  <si>
    <t>61204</t>
  </si>
  <si>
    <t>61205</t>
  </si>
  <si>
    <t>61211</t>
  </si>
  <si>
    <t>61212</t>
  </si>
  <si>
    <t>61213</t>
  </si>
  <si>
    <t>61214</t>
  </si>
  <si>
    <t>61215</t>
  </si>
  <si>
    <t>62102</t>
  </si>
  <si>
    <t>62103</t>
  </si>
  <si>
    <t>62104</t>
  </si>
  <si>
    <t>62105</t>
  </si>
  <si>
    <t>62112</t>
  </si>
  <si>
    <t>62113</t>
  </si>
  <si>
    <t>62114</t>
  </si>
  <si>
    <t>62115</t>
  </si>
  <si>
    <t>62122</t>
  </si>
  <si>
    <t>62123</t>
  </si>
  <si>
    <t>62124</t>
  </si>
  <si>
    <t>62125</t>
  </si>
  <si>
    <t>62172</t>
  </si>
  <si>
    <t>62173</t>
  </si>
  <si>
    <t>62174</t>
  </si>
  <si>
    <t>62175</t>
  </si>
  <si>
    <t>62182</t>
  </si>
  <si>
    <t>62183</t>
  </si>
  <si>
    <t>62184</t>
  </si>
  <si>
    <t>62185</t>
  </si>
  <si>
    <t>62192</t>
  </si>
  <si>
    <t>62193</t>
  </si>
  <si>
    <t>62194</t>
  </si>
  <si>
    <t>62195</t>
  </si>
  <si>
    <t>62202</t>
  </si>
  <si>
    <t>62203</t>
  </si>
  <si>
    <t>62204</t>
  </si>
  <si>
    <t>62205</t>
  </si>
  <si>
    <t>62212</t>
  </si>
  <si>
    <t>62213</t>
  </si>
  <si>
    <t>62214</t>
  </si>
  <si>
    <t>62215</t>
  </si>
  <si>
    <t>6222</t>
  </si>
  <si>
    <t>6232</t>
  </si>
  <si>
    <t>6242</t>
  </si>
  <si>
    <t>6252</t>
  </si>
  <si>
    <t>6262</t>
  </si>
  <si>
    <t>6263</t>
  </si>
  <si>
    <t>6264</t>
  </si>
  <si>
    <t>6265</t>
  </si>
  <si>
    <t>6272</t>
  </si>
  <si>
    <t>6273</t>
  </si>
  <si>
    <t>6274</t>
  </si>
  <si>
    <t>6275</t>
  </si>
  <si>
    <t>6282</t>
  </si>
  <si>
    <t>6283</t>
  </si>
  <si>
    <t>6284</t>
  </si>
  <si>
    <t>6285</t>
  </si>
  <si>
    <t>6292</t>
  </si>
  <si>
    <t>6293</t>
  </si>
  <si>
    <t>6294</t>
  </si>
  <si>
    <t>6295</t>
  </si>
  <si>
    <t>63102</t>
  </si>
  <si>
    <t>63103</t>
  </si>
  <si>
    <t>63104</t>
  </si>
  <si>
    <t>63105</t>
  </si>
  <si>
    <t>63112</t>
  </si>
  <si>
    <t>63113</t>
  </si>
  <si>
    <t>63114</t>
  </si>
  <si>
    <t>63115</t>
  </si>
  <si>
    <t>6312</t>
  </si>
  <si>
    <t>63122</t>
  </si>
  <si>
    <t>63123</t>
  </si>
  <si>
    <t>63124</t>
  </si>
  <si>
    <t>63125</t>
  </si>
  <si>
    <t>63162</t>
  </si>
  <si>
    <t>63163</t>
  </si>
  <si>
    <t>63164</t>
  </si>
  <si>
    <t>63165</t>
  </si>
  <si>
    <t>63172</t>
  </si>
  <si>
    <t>63173</t>
  </si>
  <si>
    <t>63174</t>
  </si>
  <si>
    <t>63175</t>
  </si>
  <si>
    <t>63182</t>
  </si>
  <si>
    <t>63183</t>
  </si>
  <si>
    <t>63184</t>
  </si>
  <si>
    <t>63185</t>
  </si>
  <si>
    <t>63192</t>
  </si>
  <si>
    <t>63193</t>
  </si>
  <si>
    <t>63194</t>
  </si>
  <si>
    <t>63195</t>
  </si>
  <si>
    <t>63202</t>
  </si>
  <si>
    <t>63203</t>
  </si>
  <si>
    <t>63204</t>
  </si>
  <si>
    <t>63205</t>
  </si>
  <si>
    <t>63212</t>
  </si>
  <si>
    <t>63213</t>
  </si>
  <si>
    <t>63214</t>
  </si>
  <si>
    <t>63215</t>
  </si>
  <si>
    <t>6322</t>
  </si>
  <si>
    <t>6332</t>
  </si>
  <si>
    <t>6342</t>
  </si>
  <si>
    <t>6352</t>
  </si>
  <si>
    <t>6362</t>
  </si>
  <si>
    <t>6363</t>
  </si>
  <si>
    <t>6364</t>
  </si>
  <si>
    <t>6365</t>
  </si>
  <si>
    <t>6372</t>
  </si>
  <si>
    <t>6373</t>
  </si>
  <si>
    <t>6374</t>
  </si>
  <si>
    <t>6375</t>
  </si>
  <si>
    <t>6382</t>
  </si>
  <si>
    <t>6383</t>
  </si>
  <si>
    <t>6384</t>
  </si>
  <si>
    <t>6385</t>
  </si>
  <si>
    <t>6392</t>
  </si>
  <si>
    <t>6393</t>
  </si>
  <si>
    <t>6394</t>
  </si>
  <si>
    <t>6395</t>
  </si>
  <si>
    <t>71101</t>
  </si>
  <si>
    <t>71102</t>
  </si>
  <si>
    <t>71103</t>
  </si>
  <si>
    <t>71104</t>
  </si>
  <si>
    <t>71105</t>
  </si>
  <si>
    <t>71111</t>
  </si>
  <si>
    <t>71112</t>
  </si>
  <si>
    <t>71113</t>
  </si>
  <si>
    <t>71114</t>
  </si>
  <si>
    <t>71115</t>
  </si>
  <si>
    <t>71121</t>
  </si>
  <si>
    <t>71122</t>
  </si>
  <si>
    <t>71123</t>
  </si>
  <si>
    <t>71124</t>
  </si>
  <si>
    <t>71125</t>
  </si>
  <si>
    <t>71131</t>
  </si>
  <si>
    <t>71132</t>
  </si>
  <si>
    <t>71133</t>
  </si>
  <si>
    <t>71134</t>
  </si>
  <si>
    <t>71135</t>
  </si>
  <si>
    <t>71141</t>
  </si>
  <si>
    <t>71142</t>
  </si>
  <si>
    <t>71143</t>
  </si>
  <si>
    <t>71144</t>
  </si>
  <si>
    <t>71145</t>
  </si>
  <si>
    <t>71151</t>
  </si>
  <si>
    <t>71152</t>
  </si>
  <si>
    <t>71153</t>
  </si>
  <si>
    <t>71154</t>
  </si>
  <si>
    <t>71155</t>
  </si>
  <si>
    <t>71161</t>
  </si>
  <si>
    <t>71162</t>
  </si>
  <si>
    <t>71163</t>
  </si>
  <si>
    <t>71164</t>
  </si>
  <si>
    <t>71165</t>
  </si>
  <si>
    <t>71171</t>
  </si>
  <si>
    <t>71172</t>
  </si>
  <si>
    <t>71173</t>
  </si>
  <si>
    <t>71174</t>
  </si>
  <si>
    <t>71175</t>
  </si>
  <si>
    <t>71181</t>
  </si>
  <si>
    <t>71182</t>
  </si>
  <si>
    <t>71183</t>
  </si>
  <si>
    <t>71184</t>
  </si>
  <si>
    <t>71185</t>
  </si>
  <si>
    <t>71191</t>
  </si>
  <si>
    <t>71192</t>
  </si>
  <si>
    <t>71193</t>
  </si>
  <si>
    <t>71194</t>
  </si>
  <si>
    <t>71195</t>
  </si>
  <si>
    <t>71201</t>
  </si>
  <si>
    <t>71202</t>
  </si>
  <si>
    <t>71203</t>
  </si>
  <si>
    <t>71204</t>
  </si>
  <si>
    <t>71205</t>
  </si>
  <si>
    <t>71211</t>
  </si>
  <si>
    <t>71212</t>
  </si>
  <si>
    <t>71213</t>
  </si>
  <si>
    <t>71214</t>
  </si>
  <si>
    <t>71215</t>
  </si>
  <si>
    <t>72102</t>
  </si>
  <si>
    <t>72103</t>
  </si>
  <si>
    <t>72104</t>
  </si>
  <si>
    <t>72105</t>
  </si>
  <si>
    <t>72112</t>
  </si>
  <si>
    <t>72113</t>
  </si>
  <si>
    <t>72114</t>
  </si>
  <si>
    <t>72115</t>
  </si>
  <si>
    <t>72122</t>
  </si>
  <si>
    <t>72123</t>
  </si>
  <si>
    <t>72124</t>
  </si>
  <si>
    <t>72125</t>
  </si>
  <si>
    <t>72132</t>
  </si>
  <si>
    <t>72133</t>
  </si>
  <si>
    <t>72134</t>
  </si>
  <si>
    <t>72135</t>
  </si>
  <si>
    <t>72142</t>
  </si>
  <si>
    <t>72143</t>
  </si>
  <si>
    <t>72144</t>
  </si>
  <si>
    <t>72145</t>
  </si>
  <si>
    <t>72152</t>
  </si>
  <si>
    <t>72153</t>
  </si>
  <si>
    <t>72154</t>
  </si>
  <si>
    <t>72155</t>
  </si>
  <si>
    <t>72162</t>
  </si>
  <si>
    <t>72163</t>
  </si>
  <si>
    <t>72164</t>
  </si>
  <si>
    <t>72165</t>
  </si>
  <si>
    <t>72172</t>
  </si>
  <si>
    <t>72173</t>
  </si>
  <si>
    <t>72174</t>
  </si>
  <si>
    <t>72175</t>
  </si>
  <si>
    <t>72182</t>
  </si>
  <si>
    <t>72183</t>
  </si>
  <si>
    <t>72184</t>
  </si>
  <si>
    <t>72185</t>
  </si>
  <si>
    <t>72192</t>
  </si>
  <si>
    <t>72193</t>
  </si>
  <si>
    <t>72194</t>
  </si>
  <si>
    <t>72195</t>
  </si>
  <si>
    <t>72202</t>
  </si>
  <si>
    <t>72203</t>
  </si>
  <si>
    <t>72204</t>
  </si>
  <si>
    <t>72205</t>
  </si>
  <si>
    <t>72212</t>
  </si>
  <si>
    <t>72213</t>
  </si>
  <si>
    <t>72214</t>
  </si>
  <si>
    <t>72215</t>
  </si>
  <si>
    <t>7222</t>
  </si>
  <si>
    <t>7223</t>
  </si>
  <si>
    <t>7224</t>
  </si>
  <si>
    <t>7225</t>
  </si>
  <si>
    <t>7232</t>
  </si>
  <si>
    <t>7242</t>
  </si>
  <si>
    <t>7252</t>
  </si>
  <si>
    <t>7262</t>
  </si>
  <si>
    <t>7263</t>
  </si>
  <si>
    <t>7264</t>
  </si>
  <si>
    <t>7265</t>
  </si>
  <si>
    <t>7272</t>
  </si>
  <si>
    <t>7273</t>
  </si>
  <si>
    <t>7274</t>
  </si>
  <si>
    <t>7275</t>
  </si>
  <si>
    <t>7282</t>
  </si>
  <si>
    <t>7283</t>
  </si>
  <si>
    <t>7284</t>
  </si>
  <si>
    <t>7285</t>
  </si>
  <si>
    <t>7292</t>
  </si>
  <si>
    <t>7293</t>
  </si>
  <si>
    <t>7294</t>
  </si>
  <si>
    <t>7295</t>
  </si>
  <si>
    <t>73102</t>
  </si>
  <si>
    <t>73103</t>
  </si>
  <si>
    <t>73104</t>
  </si>
  <si>
    <t>73105</t>
  </si>
  <si>
    <t>73112</t>
  </si>
  <si>
    <t>73113</t>
  </si>
  <si>
    <t>73114</t>
  </si>
  <si>
    <t>73115</t>
  </si>
  <si>
    <t>7312</t>
  </si>
  <si>
    <t>73122</t>
  </si>
  <si>
    <t>73123</t>
  </si>
  <si>
    <t>73124</t>
  </si>
  <si>
    <t>73125</t>
  </si>
  <si>
    <t>7313</t>
  </si>
  <si>
    <t>73132</t>
  </si>
  <si>
    <t>73133</t>
  </si>
  <si>
    <t>73134</t>
  </si>
  <si>
    <t>73135</t>
  </si>
  <si>
    <t>7314</t>
  </si>
  <si>
    <t>73142</t>
  </si>
  <si>
    <t>73143</t>
  </si>
  <si>
    <t>73144</t>
  </si>
  <si>
    <t>73145</t>
  </si>
  <si>
    <t>7315</t>
  </si>
  <si>
    <t>73152</t>
  </si>
  <si>
    <t>73153</t>
  </si>
  <si>
    <t>73154</t>
  </si>
  <si>
    <t>73155</t>
  </si>
  <si>
    <t>73162</t>
  </si>
  <si>
    <t>73163</t>
  </si>
  <si>
    <t>73164</t>
  </si>
  <si>
    <t>73165</t>
  </si>
  <si>
    <t>73172</t>
  </si>
  <si>
    <t>73173</t>
  </si>
  <si>
    <t>73174</t>
  </si>
  <si>
    <t>73175</t>
  </si>
  <si>
    <t>73182</t>
  </si>
  <si>
    <t>73183</t>
  </si>
  <si>
    <t>73184</t>
  </si>
  <si>
    <t>73185</t>
  </si>
  <si>
    <t>73192</t>
  </si>
  <si>
    <t>73193</t>
  </si>
  <si>
    <t>73194</t>
  </si>
  <si>
    <t>73195</t>
  </si>
  <si>
    <t>73202</t>
  </si>
  <si>
    <t>73203</t>
  </si>
  <si>
    <t>73204</t>
  </si>
  <si>
    <t>73205</t>
  </si>
  <si>
    <t>73212</t>
  </si>
  <si>
    <t>73213</t>
  </si>
  <si>
    <t>73214</t>
  </si>
  <si>
    <t>73215</t>
  </si>
  <si>
    <t>7322</t>
  </si>
  <si>
    <t>7323</t>
  </si>
  <si>
    <t>7324</t>
  </si>
  <si>
    <t>7325</t>
  </si>
  <si>
    <t>7332</t>
  </si>
  <si>
    <t>7342</t>
  </si>
  <si>
    <t>7352</t>
  </si>
  <si>
    <t>7362</t>
  </si>
  <si>
    <t>7363</t>
  </si>
  <si>
    <t>7364</t>
  </si>
  <si>
    <t>7365</t>
  </si>
  <si>
    <t>7372</t>
  </si>
  <si>
    <t>7373</t>
  </si>
  <si>
    <t>7374</t>
  </si>
  <si>
    <t>7375</t>
  </si>
  <si>
    <t>7382</t>
  </si>
  <si>
    <t>7383</t>
  </si>
  <si>
    <t>7384</t>
  </si>
  <si>
    <t>7385</t>
  </si>
  <si>
    <t>7392</t>
  </si>
  <si>
    <t>7393</t>
  </si>
  <si>
    <t>7394</t>
  </si>
  <si>
    <t>7395</t>
  </si>
  <si>
    <t>81101</t>
  </si>
  <si>
    <t>81102</t>
  </si>
  <si>
    <t>81103</t>
  </si>
  <si>
    <t>81104</t>
  </si>
  <si>
    <t>81105</t>
  </si>
  <si>
    <t>81111</t>
  </si>
  <si>
    <t>81112</t>
  </si>
  <si>
    <t>81113</t>
  </si>
  <si>
    <t>81114</t>
  </si>
  <si>
    <t>81115</t>
  </si>
  <si>
    <t>81121</t>
  </si>
  <si>
    <t>81122</t>
  </si>
  <si>
    <t>81123</t>
  </si>
  <si>
    <t>81124</t>
  </si>
  <si>
    <t>81125</t>
  </si>
  <si>
    <t>81131</t>
  </si>
  <si>
    <t>81132</t>
  </si>
  <si>
    <t>81133</t>
  </si>
  <si>
    <t>81134</t>
  </si>
  <si>
    <t>81135</t>
  </si>
  <si>
    <t>81141</t>
  </si>
  <si>
    <t>81142</t>
  </si>
  <si>
    <t>81143</t>
  </si>
  <si>
    <t>81144</t>
  </si>
  <si>
    <t>81145</t>
  </si>
  <si>
    <t>81151</t>
  </si>
  <si>
    <t>81152</t>
  </si>
  <si>
    <t>81153</t>
  </si>
  <si>
    <t>81154</t>
  </si>
  <si>
    <t>81155</t>
  </si>
  <si>
    <t>81161</t>
  </si>
  <si>
    <t>81162</t>
  </si>
  <si>
    <t>81163</t>
  </si>
  <si>
    <t>81164</t>
  </si>
  <si>
    <t>81165</t>
  </si>
  <si>
    <t>81171</t>
  </si>
  <si>
    <t>81172</t>
  </si>
  <si>
    <t>81173</t>
  </si>
  <si>
    <t>81174</t>
  </si>
  <si>
    <t>81175</t>
  </si>
  <si>
    <t>81181</t>
  </si>
  <si>
    <t>81182</t>
  </si>
  <si>
    <t>81183</t>
  </si>
  <si>
    <t>81184</t>
  </si>
  <si>
    <t>81185</t>
  </si>
  <si>
    <t>81191</t>
  </si>
  <si>
    <t>81192</t>
  </si>
  <si>
    <t>81193</t>
  </si>
  <si>
    <t>81194</t>
  </si>
  <si>
    <t>81195</t>
  </si>
  <si>
    <t>81201</t>
  </si>
  <si>
    <t>81202</t>
  </si>
  <si>
    <t>81203</t>
  </si>
  <si>
    <t>81204</t>
  </si>
  <si>
    <t>81205</t>
  </si>
  <si>
    <t>81211</t>
  </si>
  <si>
    <t>81212</t>
  </si>
  <si>
    <t>81213</t>
  </si>
  <si>
    <t>81214</t>
  </si>
  <si>
    <t>81215</t>
  </si>
  <si>
    <t>82102</t>
  </si>
  <si>
    <t>82103</t>
  </si>
  <si>
    <t>82104</t>
  </si>
  <si>
    <t>82105</t>
  </si>
  <si>
    <t>82112</t>
  </si>
  <si>
    <t>82113</t>
  </si>
  <si>
    <t>82114</t>
  </si>
  <si>
    <t>82115</t>
  </si>
  <si>
    <t>82122</t>
  </si>
  <si>
    <t>82123</t>
  </si>
  <si>
    <t>82124</t>
  </si>
  <si>
    <t>82125</t>
  </si>
  <si>
    <t>82132</t>
  </si>
  <si>
    <t>82133</t>
  </si>
  <si>
    <t>82134</t>
  </si>
  <si>
    <t>82135</t>
  </si>
  <si>
    <t>82142</t>
  </si>
  <si>
    <t>82143</t>
  </si>
  <si>
    <t>82144</t>
  </si>
  <si>
    <t>82145</t>
  </si>
  <si>
    <t>82152</t>
  </si>
  <si>
    <t>82153</t>
  </si>
  <si>
    <t>82154</t>
  </si>
  <si>
    <t>82155</t>
  </si>
  <si>
    <t>82162</t>
  </si>
  <si>
    <t>82163</t>
  </si>
  <si>
    <t>82164</t>
  </si>
  <si>
    <t>82165</t>
  </si>
  <si>
    <t>82172</t>
  </si>
  <si>
    <t>82173</t>
  </si>
  <si>
    <t>82174</t>
  </si>
  <si>
    <t>82175</t>
  </si>
  <si>
    <t>82182</t>
  </si>
  <si>
    <t>82183</t>
  </si>
  <si>
    <t>82184</t>
  </si>
  <si>
    <t>82185</t>
  </si>
  <si>
    <t>82192</t>
  </si>
  <si>
    <t>82193</t>
  </si>
  <si>
    <t>82194</t>
  </si>
  <si>
    <t>82195</t>
  </si>
  <si>
    <t>82202</t>
  </si>
  <si>
    <t>82203</t>
  </si>
  <si>
    <t>82204</t>
  </si>
  <si>
    <t>82205</t>
  </si>
  <si>
    <t>82212</t>
  </si>
  <si>
    <t>82213</t>
  </si>
  <si>
    <t>82214</t>
  </si>
  <si>
    <t>82215</t>
  </si>
  <si>
    <t>8222</t>
  </si>
  <si>
    <t>8223</t>
  </si>
  <si>
    <t>8224</t>
  </si>
  <si>
    <t>8225</t>
  </si>
  <si>
    <t>8232</t>
  </si>
  <si>
    <t>8242</t>
  </si>
  <si>
    <t>8252</t>
  </si>
  <si>
    <t>8262</t>
  </si>
  <si>
    <t>8263</t>
  </si>
  <si>
    <t>8264</t>
  </si>
  <si>
    <t>8265</t>
  </si>
  <si>
    <t>8272</t>
  </si>
  <si>
    <t>8273</t>
  </si>
  <si>
    <t>8274</t>
  </si>
  <si>
    <t>8275</t>
  </si>
  <si>
    <t>8282</t>
  </si>
  <si>
    <t>8283</t>
  </si>
  <si>
    <t>8284</t>
  </si>
  <si>
    <t>8285</t>
  </si>
  <si>
    <t>8292</t>
  </si>
  <si>
    <t>8293</t>
  </si>
  <si>
    <t>8294</t>
  </si>
  <si>
    <t>8295</t>
  </si>
  <si>
    <t>83102</t>
  </si>
  <si>
    <t>83103</t>
  </si>
  <si>
    <t>83104</t>
  </si>
  <si>
    <t>83105</t>
  </si>
  <si>
    <t>83112</t>
  </si>
  <si>
    <t>83113</t>
  </si>
  <si>
    <t>83114</t>
  </si>
  <si>
    <t>83115</t>
  </si>
  <si>
    <t>8312</t>
  </si>
  <si>
    <t>83122</t>
  </si>
  <si>
    <t>83123</t>
  </si>
  <si>
    <t>83124</t>
  </si>
  <si>
    <t>83125</t>
  </si>
  <si>
    <t>8313</t>
  </si>
  <si>
    <t>83132</t>
  </si>
  <si>
    <t>83133</t>
  </si>
  <si>
    <t>83134</t>
  </si>
  <si>
    <t>83135</t>
  </si>
  <si>
    <t>8314</t>
  </si>
  <si>
    <t>83142</t>
  </si>
  <si>
    <t>83143</t>
  </si>
  <si>
    <t>83144</t>
  </si>
  <si>
    <t>83145</t>
  </si>
  <si>
    <t>8315</t>
  </si>
  <si>
    <t>83152</t>
  </si>
  <si>
    <t>83153</t>
  </si>
  <si>
    <t>83154</t>
  </si>
  <si>
    <t>83155</t>
  </si>
  <si>
    <t>83162</t>
  </si>
  <si>
    <t>83163</t>
  </si>
  <si>
    <t>83164</t>
  </si>
  <si>
    <t>83165</t>
  </si>
  <si>
    <t>83172</t>
  </si>
  <si>
    <t>83173</t>
  </si>
  <si>
    <t>83174</t>
  </si>
  <si>
    <t>83175</t>
  </si>
  <si>
    <t>83182</t>
  </si>
  <si>
    <t>83183</t>
  </si>
  <si>
    <t>83184</t>
  </si>
  <si>
    <t>83185</t>
  </si>
  <si>
    <t>83192</t>
  </si>
  <si>
    <t>83193</t>
  </si>
  <si>
    <t>83194</t>
  </si>
  <si>
    <t>83195</t>
  </si>
  <si>
    <t>83202</t>
  </si>
  <si>
    <t>83203</t>
  </si>
  <si>
    <t>83204</t>
  </si>
  <si>
    <t>83205</t>
  </si>
  <si>
    <t>83212</t>
  </si>
  <si>
    <t>83213</t>
  </si>
  <si>
    <t>83214</t>
  </si>
  <si>
    <t>83215</t>
  </si>
  <si>
    <t>8322</t>
  </si>
  <si>
    <t>8323</t>
  </si>
  <si>
    <t>8324</t>
  </si>
  <si>
    <t>8325</t>
  </si>
  <si>
    <t>8332</t>
  </si>
  <si>
    <t>8342</t>
  </si>
  <si>
    <t>8352</t>
  </si>
  <si>
    <t>8362</t>
  </si>
  <si>
    <t>8363</t>
  </si>
  <si>
    <t>8364</t>
  </si>
  <si>
    <t>8365</t>
  </si>
  <si>
    <t>8372</t>
  </si>
  <si>
    <t>8373</t>
  </si>
  <si>
    <t>8374</t>
  </si>
  <si>
    <t>8375</t>
  </si>
  <si>
    <t>8382</t>
  </si>
  <si>
    <t>8383</t>
  </si>
  <si>
    <t>8384</t>
  </si>
  <si>
    <t>8385</t>
  </si>
  <si>
    <t>8392</t>
  </si>
  <si>
    <t>8393</t>
  </si>
  <si>
    <t>8394</t>
  </si>
  <si>
    <t>8395</t>
  </si>
  <si>
    <t>91101</t>
  </si>
  <si>
    <t>91102</t>
  </si>
  <si>
    <t>91103</t>
  </si>
  <si>
    <t>91104</t>
  </si>
  <si>
    <t>91105</t>
  </si>
  <si>
    <t>91111</t>
  </si>
  <si>
    <t>91112</t>
  </si>
  <si>
    <t>91113</t>
  </si>
  <si>
    <t>91114</t>
  </si>
  <si>
    <t>91115</t>
  </si>
  <si>
    <t>91121</t>
  </si>
  <si>
    <t>91122</t>
  </si>
  <si>
    <t>91123</t>
  </si>
  <si>
    <t>91124</t>
  </si>
  <si>
    <t>91125</t>
  </si>
  <si>
    <t>91131</t>
  </si>
  <si>
    <t>91132</t>
  </si>
  <si>
    <t>91133</t>
  </si>
  <si>
    <t>91134</t>
  </si>
  <si>
    <t>91135</t>
  </si>
  <si>
    <t>91141</t>
  </si>
  <si>
    <t>91142</t>
  </si>
  <si>
    <t>91143</t>
  </si>
  <si>
    <t>91144</t>
  </si>
  <si>
    <t>91145</t>
  </si>
  <si>
    <t>91151</t>
  </si>
  <si>
    <t>91152</t>
  </si>
  <si>
    <t>91153</t>
  </si>
  <si>
    <t>91154</t>
  </si>
  <si>
    <t>91155</t>
  </si>
  <si>
    <t>91161</t>
  </si>
  <si>
    <t>91162</t>
  </si>
  <si>
    <t>91163</t>
  </si>
  <si>
    <t>91164</t>
  </si>
  <si>
    <t>91165</t>
  </si>
  <si>
    <t>91171</t>
  </si>
  <si>
    <t>91172</t>
  </si>
  <si>
    <t>91173</t>
  </si>
  <si>
    <t>91174</t>
  </si>
  <si>
    <t>91175</t>
  </si>
  <si>
    <t>91181</t>
  </si>
  <si>
    <t>91182</t>
  </si>
  <si>
    <t>91183</t>
  </si>
  <si>
    <t>91184</t>
  </si>
  <si>
    <t>91185</t>
  </si>
  <si>
    <t>91191</t>
  </si>
  <si>
    <t>91192</t>
  </si>
  <si>
    <t>91193</t>
  </si>
  <si>
    <t>91194</t>
  </si>
  <si>
    <t>91195</t>
  </si>
  <si>
    <t>91201</t>
  </si>
  <si>
    <t>91202</t>
  </si>
  <si>
    <t>91203</t>
  </si>
  <si>
    <t>91204</t>
  </si>
  <si>
    <t>91205</t>
  </si>
  <si>
    <t>91211</t>
  </si>
  <si>
    <t>91212</t>
  </si>
  <si>
    <t>91213</t>
  </si>
  <si>
    <t>91214</t>
  </si>
  <si>
    <t>91215</t>
  </si>
  <si>
    <t>92102</t>
  </si>
  <si>
    <t>92103</t>
  </si>
  <si>
    <t>92104</t>
  </si>
  <si>
    <t>92105</t>
  </si>
  <si>
    <t>92112</t>
  </si>
  <si>
    <t>92113</t>
  </si>
  <si>
    <t>92114</t>
  </si>
  <si>
    <t>92115</t>
  </si>
  <si>
    <t>92122</t>
  </si>
  <si>
    <t>92123</t>
  </si>
  <si>
    <t>92124</t>
  </si>
  <si>
    <t>92125</t>
  </si>
  <si>
    <t>92132</t>
  </si>
  <si>
    <t>92133</t>
  </si>
  <si>
    <t>92134</t>
  </si>
  <si>
    <t>92135</t>
  </si>
  <si>
    <t>92142</t>
  </si>
  <si>
    <t>92143</t>
  </si>
  <si>
    <t>92144</t>
  </si>
  <si>
    <t>92145</t>
  </si>
  <si>
    <t>92152</t>
  </si>
  <si>
    <t>92153</t>
  </si>
  <si>
    <t>92154</t>
  </si>
  <si>
    <t>92155</t>
  </si>
  <si>
    <t>92162</t>
  </si>
  <si>
    <t>92163</t>
  </si>
  <si>
    <t>92164</t>
  </si>
  <si>
    <t>92165</t>
  </si>
  <si>
    <t>92172</t>
  </si>
  <si>
    <t>92173</t>
  </si>
  <si>
    <t>92174</t>
  </si>
  <si>
    <t>92175</t>
  </si>
  <si>
    <t>92182</t>
  </si>
  <si>
    <t>92183</t>
  </si>
  <si>
    <t>92184</t>
  </si>
  <si>
    <t>92185</t>
  </si>
  <si>
    <t>92192</t>
  </si>
  <si>
    <t>92193</t>
  </si>
  <si>
    <t>92194</t>
  </si>
  <si>
    <t>92195</t>
  </si>
  <si>
    <t>92202</t>
  </si>
  <si>
    <t>92203</t>
  </si>
  <si>
    <t>92204</t>
  </si>
  <si>
    <t>92205</t>
  </si>
  <si>
    <t>92212</t>
  </si>
  <si>
    <t>92213</t>
  </si>
  <si>
    <t>92214</t>
  </si>
  <si>
    <t>92215</t>
  </si>
  <si>
    <t>9222</t>
  </si>
  <si>
    <t>9223</t>
  </si>
  <si>
    <t>9224</t>
  </si>
  <si>
    <t>9225</t>
  </si>
  <si>
    <t>9232</t>
  </si>
  <si>
    <t>9242</t>
  </si>
  <si>
    <t>9252</t>
  </si>
  <si>
    <t>9262</t>
  </si>
  <si>
    <t>9263</t>
  </si>
  <si>
    <t>9264</t>
  </si>
  <si>
    <t>9265</t>
  </si>
  <si>
    <t>9272</t>
  </si>
  <si>
    <t>9273</t>
  </si>
  <si>
    <t>9274</t>
  </si>
  <si>
    <t>9275</t>
  </si>
  <si>
    <t>9282</t>
  </si>
  <si>
    <t>9283</t>
  </si>
  <si>
    <t>9284</t>
  </si>
  <si>
    <t>9285</t>
  </si>
  <si>
    <t>9292</t>
  </si>
  <si>
    <t>9293</t>
  </si>
  <si>
    <t>9294</t>
  </si>
  <si>
    <t>9295</t>
  </si>
  <si>
    <t>93102</t>
  </si>
  <si>
    <t>93103</t>
  </si>
  <si>
    <t>93104</t>
  </si>
  <si>
    <t>93105</t>
  </si>
  <si>
    <t>93112</t>
  </si>
  <si>
    <t>93113</t>
  </si>
  <si>
    <t>93114</t>
  </si>
  <si>
    <t>93115</t>
  </si>
  <si>
    <t>9312</t>
  </si>
  <si>
    <t>93122</t>
  </si>
  <si>
    <t>93123</t>
  </si>
  <si>
    <t>93124</t>
  </si>
  <si>
    <t>93125</t>
  </si>
  <si>
    <t>9313</t>
  </si>
  <si>
    <t>93132</t>
  </si>
  <si>
    <t>93133</t>
  </si>
  <si>
    <t>93134</t>
  </si>
  <si>
    <t>93135</t>
  </si>
  <si>
    <t>9314</t>
  </si>
  <si>
    <t>93142</t>
  </si>
  <si>
    <t>93143</t>
  </si>
  <si>
    <t>93144</t>
  </si>
  <si>
    <t>93145</t>
  </si>
  <si>
    <t>9315</t>
  </si>
  <si>
    <t>93152</t>
  </si>
  <si>
    <t>93153</t>
  </si>
  <si>
    <t>93154</t>
  </si>
  <si>
    <t>93155</t>
  </si>
  <si>
    <t>93162</t>
  </si>
  <si>
    <t>93163</t>
  </si>
  <si>
    <t>93164</t>
  </si>
  <si>
    <t>93165</t>
  </si>
  <si>
    <t>93172</t>
  </si>
  <si>
    <t>93173</t>
  </si>
  <si>
    <t>93174</t>
  </si>
  <si>
    <t>93175</t>
  </si>
  <si>
    <t>93182</t>
  </si>
  <si>
    <t>93183</t>
  </si>
  <si>
    <t>93184</t>
  </si>
  <si>
    <t>93185</t>
  </si>
  <si>
    <t>93192</t>
  </si>
  <si>
    <t>93193</t>
  </si>
  <si>
    <t>93194</t>
  </si>
  <si>
    <t>93195</t>
  </si>
  <si>
    <t>93202</t>
  </si>
  <si>
    <t>93203</t>
  </si>
  <si>
    <t>93204</t>
  </si>
  <si>
    <t>93205</t>
  </si>
  <si>
    <t>93212</t>
  </si>
  <si>
    <t>93213</t>
  </si>
  <si>
    <t>93214</t>
  </si>
  <si>
    <t>93215</t>
  </si>
  <si>
    <t>9322</t>
  </si>
  <si>
    <t>9323</t>
  </si>
  <si>
    <t>9324</t>
  </si>
  <si>
    <t>9325</t>
  </si>
  <si>
    <t>9332</t>
  </si>
  <si>
    <t>9342</t>
  </si>
  <si>
    <t>9352</t>
  </si>
  <si>
    <t>9362</t>
  </si>
  <si>
    <t>9363</t>
  </si>
  <si>
    <t>9364</t>
  </si>
  <si>
    <t>9365</t>
  </si>
  <si>
    <t>9372</t>
  </si>
  <si>
    <t>9373</t>
  </si>
  <si>
    <t>9374</t>
  </si>
  <si>
    <t>9375</t>
  </si>
  <si>
    <t>9382</t>
  </si>
  <si>
    <t>9383</t>
  </si>
  <si>
    <t>9384</t>
  </si>
  <si>
    <t>9385</t>
  </si>
  <si>
    <t>9392</t>
  </si>
  <si>
    <t>9393</t>
  </si>
  <si>
    <t>9394</t>
  </si>
  <si>
    <t>9395</t>
  </si>
  <si>
    <t>Equity Explorer</t>
  </si>
  <si>
    <t xml:space="preserve">Further information on scope and methodology is available on the Health Quality &amp; Safety Commission website. </t>
  </si>
  <si>
    <t>For enquiries regarding this workbook, please contact the Health Quality &amp; Safety Commission:</t>
  </si>
  <si>
    <t>Ethnic Equity by DHB</t>
  </si>
  <si>
    <t>Worksheet</t>
  </si>
  <si>
    <t>Indicator definitions</t>
  </si>
  <si>
    <t>Indicator name</t>
  </si>
  <si>
    <t xml:space="preserve">  </t>
  </si>
  <si>
    <t>European/other (reference ethnicity)</t>
  </si>
  <si>
    <t>Numerator2</t>
  </si>
  <si>
    <t>People with gout who were dispensed publicly-funded NSAIDs in a calendar year,</t>
  </si>
  <si>
    <t>dispensing</t>
  </si>
  <si>
    <t>People with gout who had a recorded serum uric acid test in the six months following allopurinol</t>
  </si>
  <si>
    <t>but not dispensed allopurinol</t>
  </si>
  <si>
    <t>People with gout who were dispensed allopurinol</t>
  </si>
  <si>
    <t>People dispensed one or more asthma preventer medicines in a year</t>
  </si>
  <si>
    <t>People dispensed one or more asthma reliever medicines in a year</t>
  </si>
  <si>
    <t>Number of children admitted one or more times with a primary diagnosis of asthma</t>
  </si>
  <si>
    <t>People with gout identified using the HealthTracker method</t>
  </si>
  <si>
    <t>Ministry of Health National Collections databases</t>
  </si>
  <si>
    <t>People under 20 years of age. People with a diagnosis of leukaemia or lymphoma</t>
  </si>
  <si>
    <t>People under 20 years of age</t>
  </si>
  <si>
    <t>ICD-10 codes J45-J46, R06.2</t>
  </si>
  <si>
    <t>Medicines included: beta agonists (salbutamol and terbutaline sulphate)</t>
  </si>
  <si>
    <t>DIABETES</t>
  </si>
  <si>
    <t xml:space="preserve">ASTHMA  </t>
  </si>
  <si>
    <t xml:space="preserve">GOUT  </t>
  </si>
  <si>
    <t>Summary</t>
  </si>
  <si>
    <t>Scope and methodology</t>
  </si>
  <si>
    <t>Contact information</t>
  </si>
  <si>
    <t>Definitions of the nine indicators used</t>
  </si>
  <si>
    <t>Select an indicator from the drop-down menu:</t>
  </si>
  <si>
    <r>
      <rPr>
        <b/>
        <i/>
        <sz val="14"/>
        <rFont val="Calibri"/>
        <family val="2"/>
        <scheme val="minor"/>
      </rPr>
      <t>then</t>
    </r>
    <r>
      <rPr>
        <b/>
        <sz val="14"/>
        <rFont val="Calibri"/>
        <family val="2"/>
        <scheme val="minor"/>
      </rPr>
      <t xml:space="preserve"> select a DHB:</t>
    </r>
  </si>
  <si>
    <r>
      <rPr>
        <b/>
        <i/>
        <sz val="14"/>
        <color theme="1"/>
        <rFont val="Calibri"/>
        <family val="2"/>
        <scheme val="minor"/>
      </rPr>
      <t>now</t>
    </r>
    <r>
      <rPr>
        <b/>
        <sz val="14"/>
        <color theme="1"/>
        <rFont val="Calibri"/>
        <family val="2"/>
        <scheme val="minor"/>
      </rPr>
      <t xml:space="preserve"> select a year:</t>
    </r>
  </si>
  <si>
    <t>Prescription dispensings only. Dispensing may be unrelated to gout symptoms. No data for 2010 or 2011</t>
  </si>
  <si>
    <t>2014 data only</t>
  </si>
  <si>
    <t>Quintile 1 (reference quintile)</t>
  </si>
  <si>
    <t>Select an ethnic group:</t>
  </si>
  <si>
    <t>This worksheet shows indicator variation between ethnic groups within a DHB.</t>
  </si>
  <si>
    <t>This worksheet shows indicator variation between socioeconomic groups within a DHB.</t>
  </si>
  <si>
    <t>Socioeconomic Deprivation Equity by DHB</t>
  </si>
  <si>
    <t>Help: how to use the Equity Explorer</t>
  </si>
  <si>
    <t>What is the Equity Explorer?</t>
  </si>
  <si>
    <t>Question</t>
  </si>
  <si>
    <t>Answer</t>
  </si>
  <si>
    <t>How do I find out about the data analysis methods?</t>
  </si>
  <si>
    <t>Who is the Equity Explorer for?</t>
  </si>
  <si>
    <t>How was the Equity Explorer developed?</t>
  </si>
  <si>
    <t xml:space="preserve">Do I need to be an expert in Excel to use the Equity Explorer? </t>
  </si>
  <si>
    <t>How do I  choose which worksheet to use?</t>
  </si>
  <si>
    <t>How do I choose different indicators/DHBs/years?</t>
  </si>
  <si>
    <t>The Equity Explorer is an interactive workbook that aims to highlight equity as an important part of discussions about health and health care. It provides information on how health and health care varies between groups of people in each district health board (DHB) area within Aotearoa New Zealand (NZ). Comparisons are made between two types of groups: ethnic groups, and groups based on socioeconomic status (deprivation). The health conditions that are compared are asthma, diabetes, and gout. For each condition, three indicators are presented. The data are arranged into different worksheets.</t>
  </si>
  <si>
    <t>What do the numbers mean?</t>
  </si>
  <si>
    <t xml:space="preserve">The Equity Explorer is publicly available on the Health Quality &amp; Safety Commission website, so anyone may use it. Our primary audiences for the Explorer were intended to be DHBs, primary health organisations, health-sector non-governmental organisations, and health professional groups. </t>
  </si>
  <si>
    <t xml:space="preserve">High level information is available at the bottom of each worksheet. The Equity Explorer landing page on the Health Quality &amp; Safety Commission website has more information about our analytical methods. </t>
  </si>
  <si>
    <t>Click on the 'Contents' worksheet (tab) to see an overview of the information presented in each worksheet, and choose which worksheet is of interest:</t>
  </si>
  <si>
    <t>The 'IndicatorDefinitions' worksheet (tab) gives a precise definition of each indicator: which information was used for the numerator and denominator.</t>
  </si>
  <si>
    <t>Babies aged 0-28 days and people 15 years of age and older</t>
  </si>
  <si>
    <t>NA= Data are not shown in DHBs with a low number of health events</t>
  </si>
  <si>
    <t>DEPRIVATION: ALL ETHNIC GROUPS</t>
  </si>
  <si>
    <t>ETHNIC-SPECIFIC DEPRIVATION</t>
  </si>
  <si>
    <t xml:space="preserve"> of reference quintile</t>
  </si>
  <si>
    <t>from reference quintile</t>
  </si>
  <si>
    <t xml:space="preserve">Difference </t>
  </si>
  <si>
    <t>NZDep2013 quintile</t>
  </si>
  <si>
    <t xml:space="preserve"> from reference ethnicity (% points)</t>
  </si>
  <si>
    <t>Difference</t>
  </si>
  <si>
    <t xml:space="preserve">Ratio </t>
  </si>
  <si>
    <t>of reference ethnicity</t>
  </si>
  <si>
    <t>Coding</t>
  </si>
  <si>
    <t>Colour key</t>
  </si>
  <si>
    <t>Lowest DHB</t>
  </si>
  <si>
    <t>Highest DHB</t>
  </si>
  <si>
    <t>New Zealand (mean)</t>
  </si>
  <si>
    <t>Median DHB</t>
  </si>
  <si>
    <t>The tables and graphs will change to show your selected data.</t>
  </si>
  <si>
    <t>for all nine equity indicators.</t>
  </si>
  <si>
    <t>Deprivation Equity within DHB</t>
  </si>
  <si>
    <t xml:space="preserve">This table shows how ethnic equity varies between DHBs. </t>
  </si>
  <si>
    <t xml:space="preserve">Shading is used to show statistically significant difference according to the colour key on the right. </t>
  </si>
  <si>
    <t xml:space="preserve">(quintile 1 - least deprived), for all nine equity indicators. </t>
  </si>
  <si>
    <t>Shading is used to show statistically significant difference according to the colour key on the right.</t>
  </si>
  <si>
    <t xml:space="preserve">This table shows how socioeconomic deprivation equity varies between District Health Boards (DHBs). </t>
  </si>
  <si>
    <t>DHB**</t>
  </si>
  <si>
    <t xml:space="preserve">** We suggest the following peer groups for DHBs which might aid comparison: </t>
  </si>
  <si>
    <t>Auckland, Waitemata</t>
  </si>
  <si>
    <t>Bay of Plenty, Counties Manukau, Hawke's Bay, Lakes, Northland, Tairawhiti, Waikato, Whanganui</t>
  </si>
  <si>
    <t>Capital and Coast, Hutt, MidCentral, Taranaki, Wairarapa</t>
  </si>
  <si>
    <t>Canterbury, Nelson Marlborough, South Canterbury, Southern, West Coast</t>
  </si>
  <si>
    <t>Regular ACEI or ARB medicine dispensing</t>
  </si>
  <si>
    <t>Diabetes HbA1c testing</t>
  </si>
  <si>
    <t>Table that compares ethnic equity between DHBs, for nine indicators (three asthma, three gout and three diabetes)</t>
  </si>
  <si>
    <t>Table that compares socioeconomic deprivation equity between DHBs, for nine indicators (three asthma, three gout and three diabetes)</t>
  </si>
  <si>
    <t>Deprivation quintile</t>
  </si>
  <si>
    <t>atlas@hqsc.govt.nz</t>
  </si>
  <si>
    <t>This workbook provides information about health equity in Aotearoa New Zealand (NZ). It provides data on how health and health care varies between groups of people in each District Health Board (DHB). Comparisons are made both between ethnic groups and between groups based on socioeconomic deprivation.</t>
  </si>
  <si>
    <t>People with gout tested for serum urate following allopurinol dispensing</t>
  </si>
  <si>
    <t>People with gout dispensed NSAIDs but not allopurinol</t>
  </si>
  <si>
    <t>People with gout dispensed allopurinol</t>
  </si>
  <si>
    <t>The Equity Explorer was developed by Health Quality &amp; Safety Commission staff, with input and guidance from a specific Expert Advisory Group (EAG). The EAG included representation from the following groups: consumers, primary care, district health boards, Māori health, Pacific health, Ministry of Health, universities, and epidemiology.</t>
  </si>
  <si>
    <t>This indicator shows the age-standardised proportion of medical or surgical bed days occupied by people with diabetes.</t>
  </si>
  <si>
    <t xml:space="preserve">Age-standardisation is used. </t>
  </si>
  <si>
    <t xml:space="preserve">but not allopurinol. Age-standardisation is used. </t>
  </si>
  <si>
    <t>This indicator shows the percentage of people who had a uric acid test within six months of being dispensed allopurinol.</t>
  </si>
  <si>
    <t xml:space="preserve">This indicator shows the age-standardised proportion of people with diabetes who had at least one HbA1c test in a calendar year. </t>
  </si>
  <si>
    <t xml:space="preserve">at least once, with a primary admission diagnosis of asthma. Age-standardisation is used. </t>
  </si>
  <si>
    <t>This indicator shows the age-standardised rate of children (aged 28 days-14 years) who were admitted to hospital</t>
  </si>
  <si>
    <t>This indicator shows the percentage of people with gout were dispensed non-steroidal antiinflammatory agents (NSAIDS)</t>
  </si>
  <si>
    <t xml:space="preserve">Then click on that worksheet (either by clicking on the tab near the bottom of the screen, or by clicking the blue hyperlink in the 'Contents' worksheet). For example, if you want to see information about different ethnic groups in your DHB, choose the 'EthnicEquityWithinDHB' worksheet. If you are interested in how different DHBs compare to each other, choose the 'EthnicEquityByDHB' or 'DeprivationEquityByDHB' tab. </t>
  </si>
  <si>
    <t xml:space="preserve">  Better than the European/Other ethnic group</t>
  </si>
  <si>
    <t xml:space="preserve">  Worse than the European/Other ethnic group</t>
  </si>
  <si>
    <t xml:space="preserve">  Not assessed*</t>
  </si>
  <si>
    <t xml:space="preserve">  No difference</t>
  </si>
  <si>
    <t>Deprivation Equity by DHB</t>
  </si>
  <si>
    <t>Ethnic Equity within DHB</t>
  </si>
  <si>
    <t>Socioeconomic Deprivation Equity within DHB</t>
  </si>
  <si>
    <t xml:space="preserve"> Most deprived quintile does better</t>
  </si>
  <si>
    <t xml:space="preserve"> Least deprived quintile does better</t>
  </si>
  <si>
    <t xml:space="preserve"> Not assessed*</t>
  </si>
  <si>
    <t xml:space="preserve"> No difference</t>
  </si>
  <si>
    <t xml:space="preserve">  Most deprived quintile does better</t>
  </si>
  <si>
    <t xml:space="preserve">  Least deprived quintile does better </t>
  </si>
  <si>
    <t xml:space="preserve">This indicator shows the age-standardised proportion of people with diabetes who were regularly dispensed Angiotensin Converting </t>
  </si>
  <si>
    <t>Enzyme Inhibitors (ACEI) or Angiotensin Receptor Blockers (ARB) medicines.</t>
  </si>
  <si>
    <t xml:space="preserve">   A fuller explanation is in the Limitations section of the Landing page. </t>
  </si>
  <si>
    <t xml:space="preserve">* For the three indicators with grey shading, the optimal value is not clear. Therefore no </t>
  </si>
  <si>
    <t xml:space="preserve">   colour code is shown. A fuller explanation is in the Limitations section of the Landing page. </t>
  </si>
  <si>
    <t xml:space="preserve">* For the three indicators with grey shading, the optimal value is not clear. Therefore no colour code is shown. </t>
  </si>
  <si>
    <t xml:space="preserve">* For the three indicators with grey shading, the optimal value is not clear. Therefore no colour code is shown. A fuller explanation is in the Limitations section of the Landing page. </t>
  </si>
  <si>
    <t>Detail</t>
  </si>
  <si>
    <t>114111</t>
  </si>
  <si>
    <t>114171</t>
  </si>
  <si>
    <t>214111</t>
  </si>
  <si>
    <t>214171</t>
  </si>
  <si>
    <t>7. People with gout who were dispensed allopurinol</t>
  </si>
  <si>
    <t>8. People with gout who were dispensed NSAIDs but not allopurinol</t>
  </si>
  <si>
    <t>9. People with gout who were tested for serum urate following allopurinol dispensing</t>
  </si>
  <si>
    <t>Definition</t>
  </si>
  <si>
    <t>The numbers are explained in the orange boxes below, using 'Deprivation Equity by DHB' as the example:</t>
  </si>
  <si>
    <t>The numbers are explained in the orange boxes below, using 'Ethnic Equity within DHBs' as the example:</t>
  </si>
  <si>
    <t xml:space="preserve">The numbers are ratios, that compare the selected ethnic group with the reference ethnic group (European/Other),  </t>
  </si>
  <si>
    <t xml:space="preserve">The numbers are ratios, that compare those who live in the most deprived areas (quintile 5) with the reference group </t>
  </si>
  <si>
    <t>Number of children admitted one or more times with a primary diagnosis of asthma.</t>
  </si>
  <si>
    <t>Inhaled corticosteroids: fluticasone, beclomethasone dipropionate and budesonide
Inhaled long-acting beta-adrenoceptor agonists: salmeterol and eformoterol fumarate
Inhaled corticosteroids with long-acting beta-adrenoceptor agonists: budesonide with eformoterol and fluticasone with salmeterol.
Leukotriene antagonists: montelukast
Mast cell stabilisers: sodium cromoglycate</t>
  </si>
  <si>
    <t>Beta-adrenoceptor agonists: salbutamol and terbutaline sulphate.</t>
  </si>
  <si>
    <t>NSAIDs included were: diclofenac sodium, ibuprofen, ketoprofen, mefenamic acid, meloxicam, naproxen, naproxen sodium, tenoxicam, and sulindac.
This indicator only includes NSAIDs dispensed at community pharmacies, ie, medicines given in hospital or purchased over the counter are not included. Note that the NSAID dispensing may not necessarily be related to gout symptoms.</t>
  </si>
  <si>
    <t>Laboratory testing was calculated in the years after the year of diagnosis, eg, people diagnosed during the year 2012 were included in the cohort for 2013 and 2014, but not for 2012.</t>
  </si>
  <si>
    <t>ACEI: 2794 benazepril, 2841 captopril, 2770 cilazapril, 2711 enalapril maleate, 2797 lisinopril, 2806 perindopril, 2772 quinapril, 1031 trandolapril
ACEI with diuretics: 2840 captopril with hydrochlorothiazide; cilazopril with hydrochlorothiazide; 2708 enalapril with hydrochlorothiazide; 2795 lisinopril with hydrochlorothiazide; 3749 quinapril with hydrochlorothiazide
ARB: 1254 candesartan cilexetil, 1061 losartan potassium
ARB with diuretics: 1068 losartan with hydrochlorothiazide; 3788 Losartan with hydrochlorothiazide</t>
  </si>
  <si>
    <t>Health speciality code of D, M and S.
Admissions in people with diabetes for any reason are included. Some admissions may be completely unrelated to their diabetes.</t>
  </si>
  <si>
    <t>Virtual diabetes register (VDR) population (aged 40 years and over)</t>
  </si>
  <si>
    <t>VDR population (aged 40 years and over)</t>
  </si>
  <si>
    <t>Number of bed days occupied by people recorded as havinng diabetes, for medical and surgical discharges</t>
  </si>
  <si>
    <t>Excluded: patients with diagnosis of leukaemia or lymphoma (ICD 10 C81-C96).</t>
  </si>
  <si>
    <t>The age-standardised rate of children admitted to hospital at least once, with a primary admission diagnosis of asthma (per 1000 population).</t>
  </si>
  <si>
    <t>The age-standardised rate of people dispensed one or more asthma relievers in a year (per 1000 population).</t>
  </si>
  <si>
    <t>The age-standardised rate of people dispensed one or more asthma preventer medicines in a year (per 1000 population).</t>
  </si>
  <si>
    <t xml:space="preserve">The age-standardised percentage of people with diabetes who had at least one HbA1c test in a calendar year. </t>
  </si>
  <si>
    <t>The age-standardised percentage of people with diabetes who were regularly dispensed Angiotensin Converting Enzyme Inhibitors (ACEI) or Angiotensin Receptor Blockers (ARB) medicines.</t>
  </si>
  <si>
    <t>The age-standardised percentage of medical or surgical bed days occupied by people with diabetes.</t>
  </si>
  <si>
    <t>The age-standardised percentage of people with gout who were dispensed allopurinol medication.</t>
  </si>
  <si>
    <t>The age-standardised percentage of people with gout who were dispensed non-steroidal antiinflammatory agents (NSAIDS) but not allopurinol.</t>
  </si>
  <si>
    <t>The age-standardised percentage of people who had a uric acid test within six months of being dispensed allopurinol.</t>
  </si>
  <si>
    <t>Number of people dispensed one or more reliever medications in a year</t>
  </si>
  <si>
    <t>Number of people dispensed one or more preventers in a year</t>
  </si>
  <si>
    <t>Number of people 40 years old and over, with diabetes, recorded as having one or more HbA1c tests in a year</t>
  </si>
  <si>
    <t>Number of people 40 years old and over, with diabetes, receiving an ACEI or ARB in three or four annual quarters</t>
  </si>
  <si>
    <t>Measures presented in the Atlas</t>
  </si>
  <si>
    <t>Data for each indicator are presented as rate per 100 or 1000 population. 
People were assigned to their DHB of domicile.
Comparisons between groups are presented in the Equity Explorer using the following measures:</t>
  </si>
  <si>
    <t>Confidence intervals</t>
  </si>
  <si>
    <t xml:space="preserve">Upper and lower confidence intervals were calculated to 95 percent level of confidence.
Inequities on an absolute scale were estimated by the difference in age-standardised rates (ASR) for each of the ethnic groups (Maori, Pacific peoples and Asian) compared with the reference population (European/Other). This gives the SRD:
SRD = ASRMāori – ASREuropean/Other (units: rate per 100 or 1000 population).
Inequities on a relative scale were estimated by the ratio of the age rates (the SRR):
SRR = ASRMāori / ASREuropean/Other (dimensionless).
The standard errors of the age-standardised rates were then used to estimate the standard errors for the SRDs and SRRs using the following formulae:
</t>
  </si>
  <si>
    <t>Ministry of Health. 2015. Tatau Kahukura: Māori Health Chart Book 2015 (3rd edition). Wellington: Ministry of Health. URL: www.health.govt.nz/publication/tatau-kahukura-maori-health-chart-book-2015-3rd-edition (accessed 18 April 2016)).</t>
  </si>
  <si>
    <t>Ethnicity Groupings</t>
  </si>
  <si>
    <t>Ministry of Health. 2004. Ethnicity Data Protocols for the Health and Disability Sector. Wellington: Ministry of Health.</t>
  </si>
  <si>
    <t>References</t>
  </si>
  <si>
    <t>Statistics New Zealand. 2006. The impact of prioritisation on the interpretation of ethnicity. Wellington: Statistics New Zealand.</t>
  </si>
  <si>
    <t xml:space="preserve">The data have been divided into four ethnic groups: Māori, Pacific peoples, Asian and European/Other. The Asian ethnic group included all Asian ethnic sub groups (Level 1 code ‘4’ (Ministry of Health, 2004)).The European/Other ethnic group was the reference ethnic group for the ratios and differences.  
Total response ethnicity classification was used. This means people who report more than one ethnic group are presented in each of those ethnic groups. People with no recorded ethnicity were excluded from analyses. The rationale for using total response classification was to avoid under-counting Pacific and Asian ethnic groups, which is a known limitation of prioritised ethnicity outputs (Statistics New Zealand, 2006).
The population denominator used to calculate ethnic rates for diabetes and gout are the same as the original Atlas for these domains. The population denominator for the asthma indicators is the Health Tracker population. This source is different from the Census standard population in that it only includes resident New Zealanders who have been in contact with health services, and therefore is slightly smaller than the Statistics New Zealand estimates (approximately 99 percent). 
</t>
  </si>
  <si>
    <t>Age standardisation</t>
  </si>
  <si>
    <t>Socio-economic deprivation groupings</t>
  </si>
  <si>
    <t>Population denominators: diabetes and gout</t>
  </si>
  <si>
    <t>The diabetes population is the Virtual Diabetes Register population. This is a virtual population that uses data extracted from five national collections (refined using a number of algorithms) to identify unique individuals that are identified with diabetes. For more information, see: http://www.health.govt.nz/our-work/diseases-and-conditions/diabetes/about-diabetes/virtual-diabetes-register-vdr.
The gout population is derived using the same methodology as the Gout Atlas (see: http://www.hqsc.govt.nz/assets/Health-Quality-Evaluation/Atlas/goutSF14Jan/Methodology_gout.pdf). This is in turn based on Health Tracker methodology (Winnard et al, 2012).</t>
  </si>
  <si>
    <t>Winnard D, Wright C, Taylor W, et al. 2012. National prevalence of gout derived from administrative health data in Aotearoa New Zealand. Rheumatology 51(5): 901–09.</t>
  </si>
  <si>
    <t>Acknowledgements</t>
  </si>
  <si>
    <t xml:space="preserve">We acknowledge Tony Blakely and George Disney from the University of Otago, Wellington, for their constructive comments regarding methodology for a preliminary version of this Atlas. 
We are grateful to Matt Cronin from the Ministry of Health for providing total response ethnicity and NZDep2013 population data sets from Health Tracker. We also acknowledge Esther Lim from the Ministry of Health for advice regarding the layout of the interactive data tables.  
</t>
  </si>
  <si>
    <t>If you would like access to the underlying data, please email atlas@hqsc.govt.nz.</t>
  </si>
  <si>
    <t>Underlying data</t>
  </si>
  <si>
    <t>If you would like access to confidence interval data, please email atlas@hqsc.govt.nz.</t>
  </si>
  <si>
    <t>Section</t>
  </si>
  <si>
    <t>Ethnicity groupings</t>
  </si>
  <si>
    <t>Detailed information on how the data were analysed</t>
  </si>
  <si>
    <t>Technical appendix (methodology)</t>
  </si>
  <si>
    <t xml:space="preserve">We carried out direct age standardisation for the equity measures in this Equity Explorer. The reference population was the 2001 NZ Māori census population, to align with Tatau Kahukura (Ministry of Health, 2015).
Age standardisation is commonly used in NZ to compare disease rates between ethnic populations with different underlying age structures. For example, Māori have a younger population age structure than NZ European, so without age standardisation we would undercount differences in older-age conditions and overcount differences for youth conditions (for Māori). 
Eight age groups (0–9, 10–19, 20–29, 30–39, 40–49, 50–59, 60–69 and 70+ years) were used to calculate the age standardised rates for all indicators except asthma paediatric admissions. For asthma paediatric admissions we used three age groups (0–4, 5–9 and 10–14 years).
Analyses are not presented for DHBs where there were less than 20 health events or where there were no health events in one of the age groups used in age standardisation.  
Care must be taken when comparing the Equity Explorer information with corresponding Atlas domains.  This is because most Atlas domains do not use age standardisation techniques.
</t>
  </si>
  <si>
    <t>Technical appendix</t>
  </si>
  <si>
    <t>Technical Appendix: methodology</t>
  </si>
  <si>
    <t xml:space="preserve">Socioeconomic deprivation was calculated using NZDep2013 scores for census area units (health domicile units). NZDep2013 is a validated composite measure, based on nine census variables, and widely used in health research. For more information, see: www.otago.ac.nz/wellington/departments/publichealth/research/hirp/otago020194.html.
The groupings used in the Equity Explorer are quintiles, meaning that the population has been divided into five equally-sized groups according to NZDep2013 value.
Equity measures for socioeconomic deprivation do not control for differences by ethnicity. However, we have presented socioeconomic deprivation measures for each ethnic group (ie, stratified analysis).
</t>
  </si>
  <si>
    <t>All NZ mean</t>
  </si>
  <si>
    <t xml:space="preserve">You do not need to be an expert. You need to know that 'worksheets' are the tabs at the bottom of the page (named Intro, Contents, IndicatorDefinitions and so on). Once you select which worksheet you want to look at, there is information at the top of that worksheet that can tell you how to select the information that you would like to see. </t>
  </si>
  <si>
    <t xml:space="preserve">Where they are present, use the drop-down menus near the top of the worksheet to select the indicator, DHB (or national mean), and year of interest. To use the menus, click the down-facing arrow on the right hand side of the menu box, and the available options will open up. You can then click on the indicator of interest. The information in the tables and graphs will change depending on which selections you make. You can check that you are looking at the right information by ensuring that the table and graph titles (larger green and dark grey font) are showing the correct selection. </t>
  </si>
  <si>
    <t xml:space="preserve">Children aged 28 days to 14 years, Health Tracker population </t>
  </si>
  <si>
    <t xml:space="preserve">General population, Health Tracker population </t>
  </si>
  <si>
    <t>This indicator shows the percentage of people with gout who were regularly dispensed allopurinol medication.</t>
  </si>
  <si>
    <t xml:space="preserve">"Regularly" was defined as dispensing for at least three quarters of the calendar year. Age-standardisation is used. </t>
  </si>
  <si>
    <t xml:space="preserve">Those aged 20 to 79 years with identified gout using the HealthTracker method, as detailed in the Gout Atlas methodology.
</t>
  </si>
  <si>
    <t>Those aged 20 to 79 years with identified gout using the HealthTracker method, as detailed in the Gout Atlas methodology.</t>
  </si>
  <si>
    <t>Those aged 20 to 79 years with identified gout (used the Health Tracker method) who were regularly dispensed allopurinol during the year.</t>
  </si>
  <si>
    <t>Number of people aged 20 to 79 years with identified gout who were dispensed allopurinol for three or four quarters in a year</t>
  </si>
  <si>
    <t>Number of people with identified gout, aged 20 to 79 years dispensed publicly funded NSAIDs in a year but not dispensed allopurinol in the same year.</t>
  </si>
  <si>
    <t>Number of people with identified gout aged 20 to 79 years who had a recorded serum uric acid lab test in the six months following allopurinol dispensing.</t>
  </si>
  <si>
    <t>411514</t>
  </si>
  <si>
    <t>412515</t>
  </si>
  <si>
    <t>414414</t>
  </si>
  <si>
    <t>415510</t>
  </si>
  <si>
    <t>415519</t>
  </si>
  <si>
    <t>421514</t>
  </si>
  <si>
    <t>422515</t>
  </si>
  <si>
    <t>424414</t>
  </si>
  <si>
    <t>425510</t>
  </si>
  <si>
    <t>425519</t>
  </si>
  <si>
    <t>431514</t>
  </si>
  <si>
    <t>432515</t>
  </si>
  <si>
    <t>434414</t>
  </si>
  <si>
    <t>435510</t>
  </si>
  <si>
    <t>435519</t>
  </si>
  <si>
    <t>441514</t>
  </si>
  <si>
    <t>442515</t>
  </si>
  <si>
    <t>444414</t>
  </si>
  <si>
    <t>445510</t>
  </si>
  <si>
    <t>445519</t>
  </si>
  <si>
    <t>41121</t>
  </si>
  <si>
    <t>413122</t>
  </si>
  <si>
    <t>413141</t>
  </si>
  <si>
    <t>413152</t>
  </si>
  <si>
    <t>413172</t>
  </si>
  <si>
    <t>413173</t>
  </si>
  <si>
    <t>413191</t>
  </si>
  <si>
    <t>41392</t>
  </si>
  <si>
    <t>414105</t>
  </si>
  <si>
    <t>414114</t>
  </si>
  <si>
    <t>414132</t>
  </si>
  <si>
    <t>414141</t>
  </si>
  <si>
    <t>414145</t>
  </si>
  <si>
    <t>414152</t>
  </si>
  <si>
    <t>414153</t>
  </si>
  <si>
    <t>41484</t>
  </si>
  <si>
    <t>415104</t>
  </si>
  <si>
    <t>415111</t>
  </si>
  <si>
    <t>415114</t>
  </si>
  <si>
    <t>415131</t>
  </si>
  <si>
    <t>415132</t>
  </si>
  <si>
    <t>415143</t>
  </si>
  <si>
    <t>415151</t>
  </si>
  <si>
    <t>415153</t>
  </si>
  <si>
    <t>415194</t>
  </si>
  <si>
    <t>41521</t>
  </si>
  <si>
    <t>41595</t>
  </si>
  <si>
    <t>416121</t>
  </si>
  <si>
    <t>416192</t>
  </si>
  <si>
    <t>423122</t>
  </si>
  <si>
    <t>423152</t>
  </si>
  <si>
    <t>423172</t>
  </si>
  <si>
    <t>423173</t>
  </si>
  <si>
    <t>42392</t>
  </si>
  <si>
    <t>424105</t>
  </si>
  <si>
    <t>424114</t>
  </si>
  <si>
    <t>424132</t>
  </si>
  <si>
    <t>424145</t>
  </si>
  <si>
    <t>424152</t>
  </si>
  <si>
    <t>424153</t>
  </si>
  <si>
    <t>42484</t>
  </si>
  <si>
    <t>425104</t>
  </si>
  <si>
    <t>425114</t>
  </si>
  <si>
    <t>425132</t>
  </si>
  <si>
    <t>425143</t>
  </si>
  <si>
    <t>425153</t>
  </si>
  <si>
    <t>425194</t>
  </si>
  <si>
    <t>42595</t>
  </si>
  <si>
    <t>426192</t>
  </si>
  <si>
    <t>433122</t>
  </si>
  <si>
    <t>433152</t>
  </si>
  <si>
    <t>433172</t>
  </si>
  <si>
    <t>433173</t>
  </si>
  <si>
    <t>43392</t>
  </si>
  <si>
    <t>434105</t>
  </si>
  <si>
    <t>434114</t>
  </si>
  <si>
    <t>434132</t>
  </si>
  <si>
    <t>434145</t>
  </si>
  <si>
    <t>434152</t>
  </si>
  <si>
    <t>434153</t>
  </si>
  <si>
    <t>43484</t>
  </si>
  <si>
    <t>435104</t>
  </si>
  <si>
    <t>435114</t>
  </si>
  <si>
    <t>435132</t>
  </si>
  <si>
    <t>435143</t>
  </si>
  <si>
    <t>435153</t>
  </si>
  <si>
    <t>435194</t>
  </si>
  <si>
    <t>43595</t>
  </si>
  <si>
    <t>436192</t>
  </si>
  <si>
    <t>Tables and graphs for nine indicators (three asthma, three gout and three diabetes) that show how the indicator varies by socioeconomic quintile within a DHB</t>
  </si>
  <si>
    <t>Tables and graphs for nine indicators (three asthma, three gout and three diabetes) that show how the indicator varies by ethnic group within a DHB</t>
  </si>
  <si>
    <t>514191</t>
  </si>
  <si>
    <t>515111</t>
  </si>
  <si>
    <t>515144</t>
  </si>
  <si>
    <t>525144</t>
  </si>
  <si>
    <t>535144</t>
  </si>
  <si>
    <t>614201</t>
  </si>
  <si>
    <t>615172</t>
  </si>
  <si>
    <t>625172</t>
  </si>
  <si>
    <t>635172</t>
  </si>
  <si>
    <t>31111</t>
  </si>
  <si>
    <t>31171</t>
  </si>
  <si>
    <t>31172</t>
  </si>
  <si>
    <t>31201</t>
  </si>
  <si>
    <t>31203</t>
  </si>
  <si>
    <t>3181</t>
  </si>
  <si>
    <t>32172</t>
  </si>
  <si>
    <t>32203</t>
  </si>
  <si>
    <t>33172</t>
  </si>
  <si>
    <t>33203</t>
  </si>
  <si>
    <t>313101</t>
  </si>
  <si>
    <t>313103</t>
  </si>
  <si>
    <t>313105</t>
  </si>
  <si>
    <t>31311</t>
  </si>
  <si>
    <t>313111</t>
  </si>
  <si>
    <t>313121</t>
  </si>
  <si>
    <t>313122</t>
  </si>
  <si>
    <t>313123</t>
  </si>
  <si>
    <t>313124</t>
  </si>
  <si>
    <t>313131</t>
  </si>
  <si>
    <t>313132</t>
  </si>
  <si>
    <t>313135</t>
  </si>
  <si>
    <t>313141</t>
  </si>
  <si>
    <t>313142</t>
  </si>
  <si>
    <t>313144</t>
  </si>
  <si>
    <t>313151</t>
  </si>
  <si>
    <t>313152</t>
  </si>
  <si>
    <t>313162</t>
  </si>
  <si>
    <t>313171</t>
  </si>
  <si>
    <t>313172</t>
  </si>
  <si>
    <t>313174</t>
  </si>
  <si>
    <t>313191</t>
  </si>
  <si>
    <t>313192</t>
  </si>
  <si>
    <t>313201</t>
  </si>
  <si>
    <t>313203</t>
  </si>
  <si>
    <t>313204</t>
  </si>
  <si>
    <t>31321</t>
  </si>
  <si>
    <t>31322</t>
  </si>
  <si>
    <t>31371</t>
  </si>
  <si>
    <t>31381</t>
  </si>
  <si>
    <t>31391</t>
  </si>
  <si>
    <t>314101</t>
  </si>
  <si>
    <t>314102</t>
  </si>
  <si>
    <t>314103</t>
  </si>
  <si>
    <t>314104</t>
  </si>
  <si>
    <t>314105</t>
  </si>
  <si>
    <t>314111</t>
  </si>
  <si>
    <t>314112</t>
  </si>
  <si>
    <t>314113</t>
  </si>
  <si>
    <t>314114</t>
  </si>
  <si>
    <t>314121</t>
  </si>
  <si>
    <t>314122</t>
  </si>
  <si>
    <t>314123</t>
  </si>
  <si>
    <t>314124</t>
  </si>
  <si>
    <t>314125</t>
  </si>
  <si>
    <t>314131</t>
  </si>
  <si>
    <t>314132</t>
  </si>
  <si>
    <t>314143</t>
  </si>
  <si>
    <t>314144</t>
  </si>
  <si>
    <t>314145</t>
  </si>
  <si>
    <t>314151</t>
  </si>
  <si>
    <t>314152</t>
  </si>
  <si>
    <t>314153</t>
  </si>
  <si>
    <t>314154</t>
  </si>
  <si>
    <t>314155</t>
  </si>
  <si>
    <t>314161</t>
  </si>
  <si>
    <t>314162</t>
  </si>
  <si>
    <t>314164</t>
  </si>
  <si>
    <t>314172</t>
  </si>
  <si>
    <t>314173</t>
  </si>
  <si>
    <t>314174</t>
  </si>
  <si>
    <t>314175</t>
  </si>
  <si>
    <t>314193</t>
  </si>
  <si>
    <t>314194</t>
  </si>
  <si>
    <t>314195</t>
  </si>
  <si>
    <t>314202</t>
  </si>
  <si>
    <t>314203</t>
  </si>
  <si>
    <t>314204</t>
  </si>
  <si>
    <t>314205</t>
  </si>
  <si>
    <t>31421</t>
  </si>
  <si>
    <t>31422</t>
  </si>
  <si>
    <t>31423</t>
  </si>
  <si>
    <t>31424</t>
  </si>
  <si>
    <t>31425</t>
  </si>
  <si>
    <t>31472</t>
  </si>
  <si>
    <t>31481</t>
  </si>
  <si>
    <t>31482</t>
  </si>
  <si>
    <t>31483</t>
  </si>
  <si>
    <t>31484</t>
  </si>
  <si>
    <t>31485</t>
  </si>
  <si>
    <t>31491</t>
  </si>
  <si>
    <t>31492</t>
  </si>
  <si>
    <t>31493</t>
  </si>
  <si>
    <t>31494</t>
  </si>
  <si>
    <t>315102</t>
  </si>
  <si>
    <t>315103</t>
  </si>
  <si>
    <t>315104</t>
  </si>
  <si>
    <t>315105</t>
  </si>
  <si>
    <t>315112</t>
  </si>
  <si>
    <t>315114</t>
  </si>
  <si>
    <t>315115</t>
  </si>
  <si>
    <t>315121</t>
  </si>
  <si>
    <t>315122</t>
  </si>
  <si>
    <t>315123</t>
  </si>
  <si>
    <t>315124</t>
  </si>
  <si>
    <t>315125</t>
  </si>
  <si>
    <t>315131</t>
  </si>
  <si>
    <t>315132</t>
  </si>
  <si>
    <t>315133</t>
  </si>
  <si>
    <t>315135</t>
  </si>
  <si>
    <t>315141</t>
  </si>
  <si>
    <t>315142</t>
  </si>
  <si>
    <t>315143</t>
  </si>
  <si>
    <t>315145</t>
  </si>
  <si>
    <t>315151</t>
  </si>
  <si>
    <t>315152</t>
  </si>
  <si>
    <t>315153</t>
  </si>
  <si>
    <t>315154</t>
  </si>
  <si>
    <t>315155</t>
  </si>
  <si>
    <t>315161</t>
  </si>
  <si>
    <t>315162</t>
  </si>
  <si>
    <t>315172</t>
  </si>
  <si>
    <t>315173</t>
  </si>
  <si>
    <t>315174</t>
  </si>
  <si>
    <t>315175</t>
  </si>
  <si>
    <t>315181</t>
  </si>
  <si>
    <t>315191</t>
  </si>
  <si>
    <t>315193</t>
  </si>
  <si>
    <t>315194</t>
  </si>
  <si>
    <t>315201</t>
  </si>
  <si>
    <t>315202</t>
  </si>
  <si>
    <t>315203</t>
  </si>
  <si>
    <t>315204</t>
  </si>
  <si>
    <t>315205</t>
  </si>
  <si>
    <t>31521</t>
  </si>
  <si>
    <t>31523</t>
  </si>
  <si>
    <t>31525</t>
  </si>
  <si>
    <t>31572</t>
  </si>
  <si>
    <t>31573</t>
  </si>
  <si>
    <t>31574</t>
  </si>
  <si>
    <t>31581</t>
  </si>
  <si>
    <t>31583</t>
  </si>
  <si>
    <t>31585</t>
  </si>
  <si>
    <t>31591</t>
  </si>
  <si>
    <t>31593</t>
  </si>
  <si>
    <t>31595</t>
  </si>
  <si>
    <t>316111</t>
  </si>
  <si>
    <t>316112</t>
  </si>
  <si>
    <t>316141</t>
  </si>
  <si>
    <t>316142</t>
  </si>
  <si>
    <t>316144</t>
  </si>
  <si>
    <t>316151</t>
  </si>
  <si>
    <t>316171</t>
  </si>
  <si>
    <t>316172</t>
  </si>
  <si>
    <t>316173</t>
  </si>
  <si>
    <t>316195</t>
  </si>
  <si>
    <t>316201</t>
  </si>
  <si>
    <t>316202</t>
  </si>
  <si>
    <t>316203</t>
  </si>
  <si>
    <t>31681</t>
  </si>
  <si>
    <t>31682</t>
  </si>
  <si>
    <t>323103</t>
  </si>
  <si>
    <t>323105</t>
  </si>
  <si>
    <t>323122</t>
  </si>
  <si>
    <t>323123</t>
  </si>
  <si>
    <t>323124</t>
  </si>
  <si>
    <t>323132</t>
  </si>
  <si>
    <t>323135</t>
  </si>
  <si>
    <t>323142</t>
  </si>
  <si>
    <t>323144</t>
  </si>
  <si>
    <t>323152</t>
  </si>
  <si>
    <t>323162</t>
  </si>
  <si>
    <t>323172</t>
  </si>
  <si>
    <t>323174</t>
  </si>
  <si>
    <t>323192</t>
  </si>
  <si>
    <t>323203</t>
  </si>
  <si>
    <t>323204</t>
  </si>
  <si>
    <t>32322</t>
  </si>
  <si>
    <t>324102</t>
  </si>
  <si>
    <t>324103</t>
  </si>
  <si>
    <t>324104</t>
  </si>
  <si>
    <t>324105</t>
  </si>
  <si>
    <t>324112</t>
  </si>
  <si>
    <t>324113</t>
  </si>
  <si>
    <t>324114</t>
  </si>
  <si>
    <t>324122</t>
  </si>
  <si>
    <t>324123</t>
  </si>
  <si>
    <t>324124</t>
  </si>
  <si>
    <t>324125</t>
  </si>
  <si>
    <t>324132</t>
  </si>
  <si>
    <t>324143</t>
  </si>
  <si>
    <t>324144</t>
  </si>
  <si>
    <t>324145</t>
  </si>
  <si>
    <t>324152</t>
  </si>
  <si>
    <t>324153</t>
  </si>
  <si>
    <t>324154</t>
  </si>
  <si>
    <t>324155</t>
  </si>
  <si>
    <t>324162</t>
  </si>
  <si>
    <t>324164</t>
  </si>
  <si>
    <t>324172</t>
  </si>
  <si>
    <t>324173</t>
  </si>
  <si>
    <t>324174</t>
  </si>
  <si>
    <t>324175</t>
  </si>
  <si>
    <t>324193</t>
  </si>
  <si>
    <t>324194</t>
  </si>
  <si>
    <t>324195</t>
  </si>
  <si>
    <t>324202</t>
  </si>
  <si>
    <t>324203</t>
  </si>
  <si>
    <t>324204</t>
  </si>
  <si>
    <t>324205</t>
  </si>
  <si>
    <t>32422</t>
  </si>
  <si>
    <t>32423</t>
  </si>
  <si>
    <t>32424</t>
  </si>
  <si>
    <t>32425</t>
  </si>
  <si>
    <t>32472</t>
  </si>
  <si>
    <t>32482</t>
  </si>
  <si>
    <t>32483</t>
  </si>
  <si>
    <t>32484</t>
  </si>
  <si>
    <t>32485</t>
  </si>
  <si>
    <t>32492</t>
  </si>
  <si>
    <t>32493</t>
  </si>
  <si>
    <t>32494</t>
  </si>
  <si>
    <t>325102</t>
  </si>
  <si>
    <t>325103</t>
  </si>
  <si>
    <t>325104</t>
  </si>
  <si>
    <t>325105</t>
  </si>
  <si>
    <t>325112</t>
  </si>
  <si>
    <t>325114</t>
  </si>
  <si>
    <t>325115</t>
  </si>
  <si>
    <t>325122</t>
  </si>
  <si>
    <t>325123</t>
  </si>
  <si>
    <t>325124</t>
  </si>
  <si>
    <t>325125</t>
  </si>
  <si>
    <t>325132</t>
  </si>
  <si>
    <t>325133</t>
  </si>
  <si>
    <t>325135</t>
  </si>
  <si>
    <t>325142</t>
  </si>
  <si>
    <t>325143</t>
  </si>
  <si>
    <t>325145</t>
  </si>
  <si>
    <t>325152</t>
  </si>
  <si>
    <t>325153</t>
  </si>
  <si>
    <t>325154</t>
  </si>
  <si>
    <t>325155</t>
  </si>
  <si>
    <t>325162</t>
  </si>
  <si>
    <t>325172</t>
  </si>
  <si>
    <t>325173</t>
  </si>
  <si>
    <t>325174</t>
  </si>
  <si>
    <t>325175</t>
  </si>
  <si>
    <t>325193</t>
  </si>
  <si>
    <t>325194</t>
  </si>
  <si>
    <t>325202</t>
  </si>
  <si>
    <t>325203</t>
  </si>
  <si>
    <t>325204</t>
  </si>
  <si>
    <t>325205</t>
  </si>
  <si>
    <t>32523</t>
  </si>
  <si>
    <t>32525</t>
  </si>
  <si>
    <t>32572</t>
  </si>
  <si>
    <t>32573</t>
  </si>
  <si>
    <t>32574</t>
  </si>
  <si>
    <t>32583</t>
  </si>
  <si>
    <t>32585</t>
  </si>
  <si>
    <t>32593</t>
  </si>
  <si>
    <t>32595</t>
  </si>
  <si>
    <t>326112</t>
  </si>
  <si>
    <t>326142</t>
  </si>
  <si>
    <t>326144</t>
  </si>
  <si>
    <t>326172</t>
  </si>
  <si>
    <t>326173</t>
  </si>
  <si>
    <t>326195</t>
  </si>
  <si>
    <t>326202</t>
  </si>
  <si>
    <t>326203</t>
  </si>
  <si>
    <t>32682</t>
  </si>
  <si>
    <t>333103</t>
  </si>
  <si>
    <t>333105</t>
  </si>
  <si>
    <t>333122</t>
  </si>
  <si>
    <t>333123</t>
  </si>
  <si>
    <t>333124</t>
  </si>
  <si>
    <t>333132</t>
  </si>
  <si>
    <t>333135</t>
  </si>
  <si>
    <t>333142</t>
  </si>
  <si>
    <t>333144</t>
  </si>
  <si>
    <t>333152</t>
  </si>
  <si>
    <t>333162</t>
  </si>
  <si>
    <t>333172</t>
  </si>
  <si>
    <t>333174</t>
  </si>
  <si>
    <t>333192</t>
  </si>
  <si>
    <t>333203</t>
  </si>
  <si>
    <t>333204</t>
  </si>
  <si>
    <t>33322</t>
  </si>
  <si>
    <t>33363</t>
  </si>
  <si>
    <t>334102</t>
  </si>
  <si>
    <t>334103</t>
  </si>
  <si>
    <t>334104</t>
  </si>
  <si>
    <t>334105</t>
  </si>
  <si>
    <t>334112</t>
  </si>
  <si>
    <t>334113</t>
  </si>
  <si>
    <t>334114</t>
  </si>
  <si>
    <t>334122</t>
  </si>
  <si>
    <t>334123</t>
  </si>
  <si>
    <t>334124</t>
  </si>
  <si>
    <t>334125</t>
  </si>
  <si>
    <t>334132</t>
  </si>
  <si>
    <t>334143</t>
  </si>
  <si>
    <t>334144</t>
  </si>
  <si>
    <t>334145</t>
  </si>
  <si>
    <t>334152</t>
  </si>
  <si>
    <t>334153</t>
  </si>
  <si>
    <t>334154</t>
  </si>
  <si>
    <t>334155</t>
  </si>
  <si>
    <t>334162</t>
  </si>
  <si>
    <t>334164</t>
  </si>
  <si>
    <t>334172</t>
  </si>
  <si>
    <t>334173</t>
  </si>
  <si>
    <t>334174</t>
  </si>
  <si>
    <t>334175</t>
  </si>
  <si>
    <t>334193</t>
  </si>
  <si>
    <t>334194</t>
  </si>
  <si>
    <t>334195</t>
  </si>
  <si>
    <t>334202</t>
  </si>
  <si>
    <t>334203</t>
  </si>
  <si>
    <t>334204</t>
  </si>
  <si>
    <t>334205</t>
  </si>
  <si>
    <t>33422</t>
  </si>
  <si>
    <t>33423</t>
  </si>
  <si>
    <t>33424</t>
  </si>
  <si>
    <t>33425</t>
  </si>
  <si>
    <t>33462</t>
  </si>
  <si>
    <t>33463</t>
  </si>
  <si>
    <t>33464</t>
  </si>
  <si>
    <t>33472</t>
  </si>
  <si>
    <t>33482</t>
  </si>
  <si>
    <t>33483</t>
  </si>
  <si>
    <t>33484</t>
  </si>
  <si>
    <t>33485</t>
  </si>
  <si>
    <t>33492</t>
  </si>
  <si>
    <t>33493</t>
  </si>
  <si>
    <t>33494</t>
  </si>
  <si>
    <t>335102</t>
  </si>
  <si>
    <t>335103</t>
  </si>
  <si>
    <t>335104</t>
  </si>
  <si>
    <t>335105</t>
  </si>
  <si>
    <t>335112</t>
  </si>
  <si>
    <t>335114</t>
  </si>
  <si>
    <t>335115</t>
  </si>
  <si>
    <t>335122</t>
  </si>
  <si>
    <t>335123</t>
  </si>
  <si>
    <t>335124</t>
  </si>
  <si>
    <t>335125</t>
  </si>
  <si>
    <t>335132</t>
  </si>
  <si>
    <t>335133</t>
  </si>
  <si>
    <t>335135</t>
  </si>
  <si>
    <t>335142</t>
  </si>
  <si>
    <t>335143</t>
  </si>
  <si>
    <t>335145</t>
  </si>
  <si>
    <t>335152</t>
  </si>
  <si>
    <t>335153</t>
  </si>
  <si>
    <t>335154</t>
  </si>
  <si>
    <t>335155</t>
  </si>
  <si>
    <t>335162</t>
  </si>
  <si>
    <t>335172</t>
  </si>
  <si>
    <t>335173</t>
  </si>
  <si>
    <t>335174</t>
  </si>
  <si>
    <t>335175</t>
  </si>
  <si>
    <t>335193</t>
  </si>
  <si>
    <t>335194</t>
  </si>
  <si>
    <t>335202</t>
  </si>
  <si>
    <t>335203</t>
  </si>
  <si>
    <t>335204</t>
  </si>
  <si>
    <t>335205</t>
  </si>
  <si>
    <t>33523</t>
  </si>
  <si>
    <t>33525</t>
  </si>
  <si>
    <t>33562</t>
  </si>
  <si>
    <t>33563</t>
  </si>
  <si>
    <t>33564</t>
  </si>
  <si>
    <t>33565</t>
  </si>
  <si>
    <t>33572</t>
  </si>
  <si>
    <t>33573</t>
  </si>
  <si>
    <t>33574</t>
  </si>
  <si>
    <t>33583</t>
  </si>
  <si>
    <t>33585</t>
  </si>
  <si>
    <t>33593</t>
  </si>
  <si>
    <t>33595</t>
  </si>
  <si>
    <t>336112</t>
  </si>
  <si>
    <t>336142</t>
  </si>
  <si>
    <t>336144</t>
  </si>
  <si>
    <t>336172</t>
  </si>
  <si>
    <t>336173</t>
  </si>
  <si>
    <t>336195</t>
  </si>
  <si>
    <t>336202</t>
  </si>
  <si>
    <t>336203</t>
  </si>
  <si>
    <t>33682</t>
  </si>
  <si>
    <t>414143</t>
  </si>
  <si>
    <t>424143</t>
  </si>
  <si>
    <t>434143</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</si>
</sst>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7" x14ac:knownFonts="1">
    <font>
      <sz val="11"/>
      <color theme="1"/>
      <name val="Calibri"/>
      <family val="2"/>
      <scheme val="minor"/>
    </font>
    <font>
      <b/>
      <sz val="11"/>
      <color theme="1"/>
      <name val="Calibri"/>
      <family val="2"/>
      <scheme val="minor"/>
    </font>
    <font>
      <u/>
      <sz val="11"/>
      <color theme="10"/>
      <name val="Calibri"/>
      <family val="2"/>
      <scheme val="minor"/>
    </font>
    <font>
      <b/>
      <sz val="11"/>
      <name val="Calibri"/>
      <family val="2"/>
      <scheme val="minor"/>
    </font>
    <font>
      <b/>
      <sz val="18"/>
      <color rgb="FF00B050"/>
      <name val="Calibri"/>
      <family val="2"/>
      <scheme val="minor"/>
    </font>
    <font>
      <b/>
      <sz val="18"/>
      <color rgb="FF7BC143"/>
      <name val="Calibri"/>
      <family val="2"/>
      <scheme val="minor"/>
    </font>
    <font>
      <b/>
      <sz val="16"/>
      <color theme="1" tint="0.34998626667073579"/>
      <name val="Calibri"/>
      <family val="2"/>
      <scheme val="minor"/>
    </font>
    <font>
      <b/>
      <sz val="12"/>
      <color theme="1"/>
      <name val="Calibri"/>
      <family val="2"/>
      <scheme val="minor"/>
    </font>
    <font>
      <b/>
      <sz val="12"/>
      <color theme="6"/>
      <name val="Calibri"/>
      <family val="2"/>
      <scheme val="minor"/>
    </font>
    <font>
      <sz val="11"/>
      <name val="Calibri"/>
      <family val="2"/>
      <scheme val="minor"/>
    </font>
    <font>
      <sz val="10"/>
      <color theme="1"/>
      <name val="Calibri"/>
      <family val="2"/>
      <scheme val="minor"/>
    </font>
    <font>
      <sz val="11"/>
      <color rgb="FFFF0000"/>
      <name val="Calibri"/>
      <family val="2"/>
      <scheme val="minor"/>
    </font>
    <font>
      <b/>
      <sz val="11"/>
      <color rgb="FFFF0000"/>
      <name val="Calibri"/>
      <family val="2"/>
      <scheme val="minor"/>
    </font>
    <font>
      <b/>
      <sz val="14"/>
      <color theme="1"/>
      <name val="Calibri"/>
      <family val="2"/>
      <scheme val="minor"/>
    </font>
    <font>
      <b/>
      <sz val="14"/>
      <name val="Calibri"/>
      <family val="2"/>
      <scheme val="minor"/>
    </font>
    <font>
      <b/>
      <i/>
      <sz val="14"/>
      <name val="Calibri"/>
      <family val="2"/>
      <scheme val="minor"/>
    </font>
    <font>
      <b/>
      <i/>
      <sz val="14"/>
      <color theme="1"/>
      <name val="Calibri"/>
      <family val="2"/>
      <scheme val="minor"/>
    </font>
    <font>
      <b/>
      <sz val="14"/>
      <color rgb="FF00467F"/>
      <name val="Calibri"/>
      <family val="2"/>
      <scheme val="minor"/>
    </font>
    <font>
      <b/>
      <sz val="14"/>
      <color rgb="FFFF0000"/>
      <name val="Calibri"/>
      <family val="2"/>
      <scheme val="minor"/>
    </font>
    <font>
      <b/>
      <sz val="12"/>
      <color theme="1" tint="0.499984740745262"/>
      <name val="Calibri"/>
      <family val="2"/>
      <scheme val="minor"/>
    </font>
    <font>
      <b/>
      <sz val="22"/>
      <color rgb="FF7BC143"/>
      <name val="Calibri"/>
      <family val="2"/>
      <scheme val="minor"/>
    </font>
    <font>
      <b/>
      <sz val="14"/>
      <color theme="1" tint="0.34998626667073579"/>
      <name val="Calibri"/>
      <family val="2"/>
      <scheme val="minor"/>
    </font>
    <font>
      <b/>
      <sz val="20"/>
      <color rgb="FF7BC143"/>
      <name val="Calibri"/>
      <family val="2"/>
      <scheme val="minor"/>
    </font>
    <font>
      <b/>
      <sz val="16"/>
      <color rgb="FF00467F"/>
      <name val="Calibri"/>
      <family val="2"/>
      <scheme val="minor"/>
    </font>
    <font>
      <b/>
      <sz val="14"/>
      <color theme="9" tint="-0.249977111117893"/>
      <name val="Calibri"/>
      <family val="2"/>
      <scheme val="minor"/>
    </font>
    <font>
      <sz val="11"/>
      <color theme="1"/>
      <name val="Arial"/>
      <family val="2"/>
    </font>
    <font>
      <sz val="11"/>
      <color rgb="FF002639"/>
      <name val="Calibri"/>
      <family val="2"/>
      <scheme val="minor"/>
    </font>
  </fonts>
  <fills count="12">
    <fill>
      <patternFill patternType="none"/>
    </fill>
    <fill>
      <patternFill patternType="gray125"/>
    </fill>
    <fill>
      <patternFill patternType="solid">
        <fgColor theme="4" tint="0.79998168889431442"/>
        <bgColor indexed="64"/>
      </patternFill>
    </fill>
    <fill>
      <patternFill patternType="solid">
        <fgColor rgb="FFFFFF00"/>
        <bgColor indexed="64"/>
      </patternFill>
    </fill>
    <fill>
      <patternFill patternType="solid">
        <fgColor theme="0" tint="-0.14996795556505021"/>
        <bgColor indexed="64"/>
      </patternFill>
    </fill>
    <fill>
      <patternFill patternType="solid">
        <fgColor rgb="FF92D050"/>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1" tint="0.499984740745262"/>
        <bgColor indexed="64"/>
      </patternFill>
    </fill>
    <fill>
      <patternFill patternType="solid">
        <fgColor theme="4" tint="0.79995117038483843"/>
        <bgColor auto="1"/>
      </patternFill>
    </fill>
    <fill>
      <patternFill patternType="solid">
        <fgColor theme="4" tint="0.79995117038483843"/>
        <bgColor indexed="64"/>
      </patternFill>
    </fill>
  </fills>
  <borders count="6">
    <border>
      <left/>
      <right/>
      <top/>
      <bottom/>
      <diagonal/>
    </border>
    <border>
      <left/>
      <right/>
      <top style="thin">
        <color auto="1"/>
      </top>
      <bottom/>
      <diagonal/>
    </border>
    <border>
      <left/>
      <right/>
      <top/>
      <bottom style="thin">
        <color auto="1"/>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medium">
        <color indexed="64"/>
      </right>
      <top/>
      <bottom/>
      <diagonal/>
    </border>
    <border>
      <left/>
      <right/>
      <top/>
      <bottom style="medium">
        <color auto="1"/>
      </bottom>
      <diagonal/>
    </border>
  </borders>
  <cellStyleXfs count="2">
    <xf numFmtId="0" fontId="0" fillId="0" borderId="0"/>
    <xf numFmtId="0" fontId="2" fillId="0" borderId="0" applyNumberFormat="0" applyFill="0" applyBorder="0" applyAlignment="0" applyProtection="0"/>
  </cellStyleXfs>
  <cellXfs count="219">
    <xf numFmtId="0" fontId="0" fillId="0" borderId="0" xfId="0"/>
    <xf numFmtId="0" fontId="0" fillId="2" borderId="0" xfId="0" applyFill="1"/>
    <xf numFmtId="0" fontId="1" fillId="2" borderId="0" xfId="0" applyFont="1" applyFill="1"/>
    <xf numFmtId="0" fontId="2" fillId="2" borderId="0" xfId="1" applyFill="1"/>
    <xf numFmtId="0" fontId="1" fillId="0" borderId="0" xfId="0" applyFont="1" applyFill="1"/>
    <xf numFmtId="0" fontId="0" fillId="0" borderId="0" xfId="0" applyFill="1"/>
    <xf numFmtId="0" fontId="1" fillId="0" borderId="0" xfId="0" applyFont="1" applyFill="1" applyAlignment="1">
      <alignment vertical="top"/>
    </xf>
    <xf numFmtId="0" fontId="2" fillId="0" borderId="0" xfId="1" applyFill="1"/>
    <xf numFmtId="0" fontId="4" fillId="0" borderId="0" xfId="0" applyFont="1" applyFill="1"/>
    <xf numFmtId="0" fontId="5" fillId="0" borderId="0" xfId="0" applyFont="1" applyFill="1" applyAlignment="1">
      <alignment vertical="center"/>
    </xf>
    <xf numFmtId="0" fontId="0" fillId="0" borderId="0" xfId="0" applyFill="1" applyAlignment="1">
      <alignment wrapText="1"/>
    </xf>
    <xf numFmtId="0" fontId="1" fillId="0" borderId="0" xfId="0" applyFont="1" applyFill="1" applyBorder="1"/>
    <xf numFmtId="0" fontId="0" fillId="0" borderId="0" xfId="0" applyFill="1" applyBorder="1"/>
    <xf numFmtId="0" fontId="0" fillId="0" borderId="0" xfId="0" applyFill="1" applyAlignment="1">
      <alignment vertical="top"/>
    </xf>
    <xf numFmtId="0" fontId="0" fillId="2" borderId="0" xfId="0" applyFill="1" applyAlignment="1">
      <alignment vertical="top"/>
    </xf>
    <xf numFmtId="0" fontId="0" fillId="0" borderId="0" xfId="0" applyFill="1" applyBorder="1" applyAlignment="1">
      <alignment vertical="center"/>
    </xf>
    <xf numFmtId="0" fontId="0" fillId="0" borderId="0" xfId="0" applyFill="1" applyBorder="1" applyAlignment="1">
      <alignment vertical="center" wrapText="1"/>
    </xf>
    <xf numFmtId="0" fontId="0" fillId="0" borderId="0" xfId="0" applyFill="1" applyAlignment="1">
      <alignment horizontal="left" vertical="top" wrapText="1"/>
    </xf>
    <xf numFmtId="0" fontId="0" fillId="0" borderId="0" xfId="0" applyFill="1" applyBorder="1" applyAlignment="1">
      <alignment horizontal="right" vertical="center"/>
    </xf>
    <xf numFmtId="0" fontId="0" fillId="0" borderId="0" xfId="0" applyAlignment="1">
      <alignment horizontal="left" vertical="top" wrapText="1"/>
    </xf>
    <xf numFmtId="49" fontId="0" fillId="0" borderId="0" xfId="0" applyNumberFormat="1"/>
    <xf numFmtId="2" fontId="0" fillId="0" borderId="0" xfId="0" applyNumberFormat="1" applyFill="1" applyBorder="1" applyAlignment="1">
      <alignment horizontal="right" vertical="center"/>
    </xf>
    <xf numFmtId="164" fontId="0" fillId="0" borderId="0" xfId="0" applyNumberFormat="1" applyFill="1" applyBorder="1" applyAlignment="1">
      <alignment horizontal="right" vertical="center"/>
    </xf>
    <xf numFmtId="0" fontId="0" fillId="0" borderId="0" xfId="0" applyFill="1" applyAlignment="1">
      <alignment horizontal="left" vertical="top" wrapText="1"/>
    </xf>
    <xf numFmtId="164" fontId="0" fillId="0" borderId="0" xfId="0" applyNumberFormat="1" applyFill="1" applyBorder="1" applyAlignment="1">
      <alignment vertical="center"/>
    </xf>
    <xf numFmtId="2" fontId="0" fillId="0" borderId="0" xfId="0" applyNumberFormat="1" applyFill="1" applyBorder="1" applyAlignment="1">
      <alignment vertical="center"/>
    </xf>
    <xf numFmtId="0" fontId="0" fillId="0" borderId="0" xfId="0" applyFill="1" applyAlignment="1">
      <alignment horizontal="left" vertical="top"/>
    </xf>
    <xf numFmtId="0" fontId="1" fillId="0" borderId="0" xfId="0" applyFont="1"/>
    <xf numFmtId="0" fontId="0" fillId="0" borderId="0" xfId="0" applyFont="1" applyFill="1"/>
    <xf numFmtId="0" fontId="0" fillId="0" borderId="0" xfId="0" applyFill="1" applyAlignment="1">
      <alignment vertical="top" wrapText="1"/>
    </xf>
    <xf numFmtId="0" fontId="0" fillId="0" borderId="0" xfId="0" applyAlignment="1">
      <alignment vertical="top" wrapText="1"/>
    </xf>
    <xf numFmtId="0" fontId="0" fillId="0" borderId="0" xfId="0" applyAlignment="1">
      <alignment vertical="top"/>
    </xf>
    <xf numFmtId="0" fontId="0" fillId="0" borderId="0" xfId="0" quotePrefix="1" applyAlignment="1">
      <alignment vertical="top" wrapText="1"/>
    </xf>
    <xf numFmtId="0" fontId="0" fillId="0" borderId="0" xfId="0" applyFill="1" applyAlignment="1">
      <alignment horizontal="right"/>
    </xf>
    <xf numFmtId="0" fontId="8" fillId="0" borderId="0" xfId="0" applyFont="1" applyFill="1" applyAlignment="1">
      <alignment horizontal="left"/>
    </xf>
    <xf numFmtId="0" fontId="7" fillId="0" borderId="0" xfId="0" applyFont="1" applyFill="1"/>
    <xf numFmtId="0" fontId="5" fillId="0" borderId="0" xfId="0" applyFont="1" applyFill="1" applyAlignment="1">
      <alignment horizontal="left" vertical="center"/>
    </xf>
    <xf numFmtId="0" fontId="6" fillId="0" borderId="0" xfId="0" applyFont="1" applyFill="1" applyAlignment="1">
      <alignment horizontal="left" vertical="center"/>
    </xf>
    <xf numFmtId="0" fontId="0" fillId="3" borderId="0" xfId="0" applyFill="1" applyAlignment="1">
      <alignment vertical="top" wrapText="1"/>
    </xf>
    <xf numFmtId="0" fontId="0" fillId="3" borderId="0" xfId="0" applyFill="1" applyAlignment="1">
      <alignment horizontal="left" vertical="top" wrapText="1"/>
    </xf>
    <xf numFmtId="49" fontId="0" fillId="0" borderId="0" xfId="0" applyNumberFormat="1" applyAlignment="1">
      <alignment vertical="top" wrapText="1"/>
    </xf>
    <xf numFmtId="49" fontId="0" fillId="3" borderId="0" xfId="0" applyNumberFormat="1" applyFill="1" applyAlignment="1">
      <alignment vertical="top" wrapText="1"/>
    </xf>
    <xf numFmtId="0" fontId="9" fillId="3" borderId="0" xfId="0" applyFont="1" applyFill="1" applyAlignment="1">
      <alignment vertical="top" wrapText="1"/>
    </xf>
    <xf numFmtId="0" fontId="0" fillId="2" borderId="0" xfId="0" applyFill="1" applyAlignment="1">
      <alignment wrapText="1"/>
    </xf>
    <xf numFmtId="0" fontId="2" fillId="0" borderId="0" xfId="1" applyFill="1" applyAlignment="1">
      <alignment vertical="top"/>
    </xf>
    <xf numFmtId="0" fontId="1" fillId="4" borderId="0" xfId="0" applyFont="1" applyFill="1"/>
    <xf numFmtId="0" fontId="0" fillId="4" borderId="0" xfId="0" applyFill="1"/>
    <xf numFmtId="0" fontId="0" fillId="4" borderId="0" xfId="0" applyFill="1" applyAlignment="1">
      <alignment wrapText="1"/>
    </xf>
    <xf numFmtId="0" fontId="1" fillId="4" borderId="0" xfId="0" applyFont="1" applyFill="1" applyAlignment="1">
      <alignment wrapText="1"/>
    </xf>
    <xf numFmtId="0" fontId="1" fillId="2" borderId="0" xfId="0" applyFont="1" applyFill="1" applyAlignment="1">
      <alignment vertical="top"/>
    </xf>
    <xf numFmtId="0" fontId="10" fillId="0" borderId="0" xfId="0" applyFont="1" applyFill="1" applyAlignment="1">
      <alignment horizontal="left"/>
    </xf>
    <xf numFmtId="0" fontId="0" fillId="0" borderId="0" xfId="0" applyFill="1" applyBorder="1" applyAlignment="1">
      <alignment horizontal="right" vertical="center"/>
    </xf>
    <xf numFmtId="0" fontId="0" fillId="0" borderId="0" xfId="0" applyAlignment="1">
      <alignment horizontal="left" vertical="top" wrapText="1"/>
    </xf>
    <xf numFmtId="0" fontId="0" fillId="0" borderId="0" xfId="0" applyFont="1" applyFill="1" applyBorder="1"/>
    <xf numFmtId="11" fontId="0" fillId="0" borderId="0" xfId="0" applyNumberFormat="1"/>
    <xf numFmtId="0" fontId="0" fillId="0" borderId="0" xfId="0" applyAlignment="1">
      <alignment horizontal="left" vertical="top"/>
    </xf>
    <xf numFmtId="0" fontId="0" fillId="0" borderId="0" xfId="0" applyFill="1" applyAlignment="1"/>
    <xf numFmtId="0" fontId="0" fillId="2" borderId="0" xfId="0" applyFill="1" applyAlignment="1"/>
    <xf numFmtId="0" fontId="0" fillId="0" borderId="0" xfId="0" applyFill="1" applyBorder="1" applyAlignment="1"/>
    <xf numFmtId="0" fontId="0" fillId="5" borderId="0" xfId="0" applyFill="1" applyAlignment="1">
      <alignment vertical="top" wrapText="1"/>
    </xf>
    <xf numFmtId="0" fontId="3" fillId="0" borderId="0" xfId="0" applyFont="1" applyAlignment="1">
      <alignment vertical="top" wrapText="1"/>
    </xf>
    <xf numFmtId="0" fontId="1" fillId="4" borderId="0" xfId="0" applyFont="1" applyFill="1" applyBorder="1" applyAlignment="1">
      <alignment horizontal="center"/>
    </xf>
    <xf numFmtId="0" fontId="0" fillId="0" borderId="0" xfId="0" applyFill="1" applyBorder="1" applyAlignment="1">
      <alignment horizontal="right"/>
    </xf>
    <xf numFmtId="0" fontId="1" fillId="0" borderId="0" xfId="0" applyFont="1" applyFill="1" applyBorder="1" applyAlignment="1">
      <alignment horizontal="right" vertical="top" wrapText="1"/>
    </xf>
    <xf numFmtId="0" fontId="1" fillId="4" borderId="0" xfId="0" applyFont="1" applyFill="1" applyBorder="1"/>
    <xf numFmtId="0" fontId="0" fillId="4" borderId="0" xfId="0" applyFill="1" applyBorder="1"/>
    <xf numFmtId="0" fontId="1" fillId="4" borderId="0" xfId="0" applyFont="1" applyFill="1" applyBorder="1" applyAlignment="1">
      <alignment horizontal="right" wrapText="1"/>
    </xf>
    <xf numFmtId="0" fontId="11" fillId="0" borderId="0" xfId="0" applyFont="1" applyFill="1"/>
    <xf numFmtId="0" fontId="11" fillId="2" borderId="0" xfId="0" applyFont="1" applyFill="1"/>
    <xf numFmtId="0" fontId="11" fillId="0" borderId="0" xfId="0" applyFont="1" applyFill="1" applyBorder="1"/>
    <xf numFmtId="0" fontId="12" fillId="4" borderId="0" xfId="0" applyFont="1" applyFill="1" applyBorder="1"/>
    <xf numFmtId="164" fontId="11" fillId="0" borderId="1" xfId="0" applyNumberFormat="1" applyFont="1" applyFill="1" applyBorder="1" applyAlignment="1">
      <alignment horizontal="right" vertical="center"/>
    </xf>
    <xf numFmtId="0" fontId="12" fillId="4" borderId="0" xfId="0" applyFont="1" applyFill="1" applyBorder="1" applyAlignment="1">
      <alignment horizontal="left"/>
    </xf>
    <xf numFmtId="0" fontId="12" fillId="4" borderId="0" xfId="0" applyFont="1" applyFill="1" applyAlignment="1">
      <alignment horizontal="center"/>
    </xf>
    <xf numFmtId="0" fontId="12" fillId="4" borderId="0" xfId="0" applyFont="1" applyFill="1" applyBorder="1" applyAlignment="1">
      <alignment horizontal="center" vertical="center"/>
    </xf>
    <xf numFmtId="0" fontId="12" fillId="4" borderId="0" xfId="0" applyFont="1" applyFill="1" applyBorder="1" applyAlignment="1">
      <alignment horizontal="center"/>
    </xf>
    <xf numFmtId="0" fontId="1" fillId="4" borderId="0" xfId="0" applyFont="1" applyFill="1" applyBorder="1" applyAlignment="1">
      <alignment horizontal="center" vertical="center"/>
    </xf>
    <xf numFmtId="164" fontId="11" fillId="0" borderId="0" xfId="0" applyNumberFormat="1" applyFont="1" applyFill="1" applyBorder="1" applyAlignment="1">
      <alignment horizontal="center"/>
    </xf>
    <xf numFmtId="0" fontId="11" fillId="0" borderId="0" xfId="0" applyFon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0" fontId="1" fillId="0" borderId="0" xfId="0" applyFont="1" applyFill="1" applyBorder="1" applyAlignment="1">
      <alignment horizontal="center" vertical="top"/>
    </xf>
    <xf numFmtId="0" fontId="0" fillId="0" borderId="0" xfId="0" applyFill="1" applyBorder="1" applyAlignment="1">
      <alignment horizontal="center" vertical="center"/>
    </xf>
    <xf numFmtId="0" fontId="11" fillId="0" borderId="0" xfId="0" applyFont="1" applyFill="1" applyAlignment="1"/>
    <xf numFmtId="0" fontId="11" fillId="2" borderId="0" xfId="0" applyFont="1" applyFill="1" applyAlignment="1"/>
    <xf numFmtId="0" fontId="0" fillId="0" borderId="0" xfId="0" applyAlignment="1">
      <alignment wrapText="1"/>
    </xf>
    <xf numFmtId="0" fontId="11" fillId="0" borderId="0" xfId="0" applyFont="1" applyFill="1" applyAlignment="1">
      <alignment wrapText="1"/>
    </xf>
    <xf numFmtId="0" fontId="12" fillId="4" borderId="0" xfId="0" applyFont="1" applyFill="1" applyBorder="1" applyAlignment="1">
      <alignment horizontal="center" wrapText="1"/>
    </xf>
    <xf numFmtId="164" fontId="0" fillId="2" borderId="0" xfId="0" applyNumberFormat="1" applyFill="1"/>
    <xf numFmtId="0" fontId="12" fillId="2" borderId="0" xfId="0" applyFont="1" applyFill="1"/>
    <xf numFmtId="0" fontId="12" fillId="2" borderId="0" xfId="0" applyFont="1" applyFill="1" applyBorder="1"/>
    <xf numFmtId="164" fontId="11" fillId="2" borderId="0" xfId="0" applyNumberFormat="1" applyFont="1" applyFill="1" applyBorder="1" applyAlignment="1">
      <alignment horizontal="right" vertical="center"/>
    </xf>
    <xf numFmtId="0" fontId="1" fillId="2" borderId="0" xfId="0" applyFont="1" applyFill="1" applyBorder="1"/>
    <xf numFmtId="0" fontId="1" fillId="0" borderId="0" xfId="0" applyFont="1" applyAlignment="1">
      <alignment horizontal="left"/>
    </xf>
    <xf numFmtId="0" fontId="11" fillId="2" borderId="0" xfId="0" applyFont="1" applyFill="1" applyAlignment="1">
      <alignment horizontal="right"/>
    </xf>
    <xf numFmtId="0" fontId="8" fillId="2" borderId="0" xfId="0" applyFont="1" applyFill="1" applyAlignment="1">
      <alignment horizontal="left"/>
    </xf>
    <xf numFmtId="0" fontId="0" fillId="0" borderId="0" xfId="0" applyFill="1" applyAlignment="1">
      <alignment vertical="center"/>
    </xf>
    <xf numFmtId="2" fontId="9" fillId="0" borderId="0" xfId="0" applyNumberFormat="1" applyFont="1" applyFill="1" applyAlignment="1">
      <alignment horizontal="center"/>
    </xf>
    <xf numFmtId="2" fontId="11" fillId="0" borderId="0" xfId="0" applyNumberFormat="1" applyFont="1" applyFill="1" applyAlignment="1">
      <alignment horizontal="center"/>
    </xf>
    <xf numFmtId="0" fontId="0" fillId="0" borderId="0" xfId="0" applyFill="1" applyAlignment="1">
      <alignment horizontal="left" vertical="top" wrapText="1"/>
    </xf>
    <xf numFmtId="0" fontId="1" fillId="4" borderId="0" xfId="0" applyFont="1" applyFill="1" applyBorder="1" applyAlignment="1">
      <alignment horizontal="center"/>
    </xf>
    <xf numFmtId="0" fontId="0" fillId="2" borderId="0" xfId="0" applyFill="1" applyBorder="1"/>
    <xf numFmtId="0" fontId="9" fillId="0" borderId="0" xfId="0" applyFont="1" applyFill="1" applyAlignment="1">
      <alignment vertical="top" wrapText="1"/>
    </xf>
    <xf numFmtId="2" fontId="13" fillId="0" borderId="0" xfId="0" applyNumberFormat="1" applyFont="1" applyFill="1" applyBorder="1" applyAlignment="1">
      <alignment horizontal="right" vertical="center"/>
    </xf>
    <xf numFmtId="0" fontId="0" fillId="4" borderId="0" xfId="0" applyFont="1" applyFill="1" applyBorder="1" applyAlignment="1">
      <alignment horizontal="right" wrapText="1"/>
    </xf>
    <xf numFmtId="0" fontId="1" fillId="4" borderId="2" xfId="0" applyFont="1" applyFill="1" applyBorder="1" applyAlignment="1">
      <alignment wrapText="1"/>
    </xf>
    <xf numFmtId="0" fontId="0" fillId="4" borderId="2" xfId="0" applyFill="1" applyBorder="1"/>
    <xf numFmtId="0" fontId="1" fillId="4" borderId="2" xfId="0" applyFont="1" applyFill="1" applyBorder="1"/>
    <xf numFmtId="0" fontId="1" fillId="6" borderId="0" xfId="0" applyFont="1" applyFill="1" applyAlignment="1">
      <alignment wrapText="1"/>
    </xf>
    <xf numFmtId="0" fontId="17" fillId="0" borderId="0" xfId="0" applyFont="1" applyFill="1" applyBorder="1"/>
    <xf numFmtId="0" fontId="18" fillId="0" borderId="0" xfId="0" applyFont="1" applyFill="1" applyBorder="1"/>
    <xf numFmtId="0" fontId="0" fillId="4" borderId="0" xfId="0" applyFont="1" applyFill="1" applyBorder="1"/>
    <xf numFmtId="0" fontId="19" fillId="0" borderId="0" xfId="0" applyFont="1" applyFill="1" applyAlignment="1">
      <alignment horizontal="left"/>
    </xf>
    <xf numFmtId="0" fontId="13" fillId="0" borderId="0" xfId="0" applyFont="1" applyFill="1" applyBorder="1"/>
    <xf numFmtId="0" fontId="5" fillId="0" borderId="0" xfId="0" applyFont="1" applyFill="1" applyAlignment="1">
      <alignment vertical="top" wrapText="1"/>
    </xf>
    <xf numFmtId="0" fontId="1" fillId="6" borderId="0" xfId="0" applyFont="1" applyFill="1" applyAlignment="1">
      <alignment horizontal="left" wrapText="1"/>
    </xf>
    <xf numFmtId="0" fontId="1" fillId="6" borderId="0" xfId="0" applyFont="1" applyFill="1" applyAlignment="1">
      <alignment horizontal="center" wrapText="1"/>
    </xf>
    <xf numFmtId="0" fontId="1" fillId="0" borderId="0" xfId="0" applyFont="1" applyFill="1" applyAlignment="1">
      <alignment horizontal="right" vertical="top"/>
    </xf>
    <xf numFmtId="0" fontId="1" fillId="0" borderId="0" xfId="0" applyFont="1" applyFill="1" applyAlignment="1">
      <alignment horizontal="right"/>
    </xf>
    <xf numFmtId="0" fontId="2" fillId="0" borderId="0" xfId="1" applyFill="1" applyAlignment="1"/>
    <xf numFmtId="0" fontId="13" fillId="0" borderId="0" xfId="0" applyFont="1" applyFill="1" applyBorder="1" applyAlignment="1">
      <alignment horizontal="right"/>
    </xf>
    <xf numFmtId="0" fontId="14" fillId="0" borderId="0" xfId="0" applyFont="1" applyFill="1" applyBorder="1" applyAlignment="1">
      <alignment horizontal="right"/>
    </xf>
    <xf numFmtId="0" fontId="0" fillId="0" borderId="0" xfId="0" applyFill="1" applyAlignment="1">
      <alignment horizontal="center" vertical="top"/>
    </xf>
    <xf numFmtId="0" fontId="21" fillId="0" borderId="0" xfId="0" applyFont="1" applyFill="1" applyAlignment="1">
      <alignment wrapText="1"/>
    </xf>
    <xf numFmtId="0" fontId="20" fillId="0" borderId="0" xfId="0" applyFont="1" applyFill="1" applyAlignment="1"/>
    <xf numFmtId="0" fontId="22" fillId="0" borderId="0" xfId="0" applyFont="1" applyFill="1" applyAlignment="1">
      <alignment vertical="top" wrapText="1"/>
    </xf>
    <xf numFmtId="0" fontId="0" fillId="6" borderId="0" xfId="0" applyFill="1"/>
    <xf numFmtId="0" fontId="0" fillId="6" borderId="0" xfId="0" applyFill="1" applyAlignment="1">
      <alignment vertical="top" wrapText="1"/>
    </xf>
    <xf numFmtId="0" fontId="1" fillId="0" borderId="0" xfId="0" applyFont="1" applyFill="1" applyAlignment="1">
      <alignment wrapText="1"/>
    </xf>
    <xf numFmtId="0" fontId="3" fillId="4" borderId="0" xfId="0" applyFont="1" applyFill="1" applyAlignment="1">
      <alignment wrapText="1"/>
    </xf>
    <xf numFmtId="0" fontId="9" fillId="0" borderId="0" xfId="1" applyFont="1" applyFill="1" applyAlignment="1">
      <alignment vertical="top" wrapText="1"/>
    </xf>
    <xf numFmtId="0" fontId="9" fillId="6" borderId="0" xfId="1" applyFont="1" applyFill="1" applyAlignment="1">
      <alignment vertical="top" wrapText="1"/>
    </xf>
    <xf numFmtId="0" fontId="3" fillId="4" borderId="0" xfId="0" applyFont="1" applyFill="1" applyAlignment="1">
      <alignment vertical="top" wrapText="1"/>
    </xf>
    <xf numFmtId="0" fontId="2" fillId="0" borderId="0" xfId="1" applyFill="1" applyAlignment="1">
      <alignment wrapText="1"/>
    </xf>
    <xf numFmtId="0" fontId="1" fillId="4" borderId="0" xfId="0" applyFont="1" applyFill="1" applyBorder="1" applyAlignment="1">
      <alignment horizontal="center"/>
    </xf>
    <xf numFmtId="0" fontId="22" fillId="0" borderId="0" xfId="0" applyFont="1" applyFill="1" applyAlignment="1">
      <alignment horizontal="left" vertical="center" wrapText="1"/>
    </xf>
    <xf numFmtId="0" fontId="1" fillId="4" borderId="0" xfId="0" applyFont="1" applyFill="1" applyBorder="1" applyAlignment="1">
      <alignment wrapText="1"/>
    </xf>
    <xf numFmtId="0" fontId="14" fillId="0" borderId="0" xfId="0" applyFont="1" applyFill="1" applyBorder="1" applyAlignment="1">
      <alignment horizontal="right" vertical="center" indent="3"/>
    </xf>
    <xf numFmtId="0" fontId="1" fillId="4" borderId="0" xfId="0" applyFont="1" applyFill="1" applyBorder="1" applyAlignment="1">
      <alignment horizontal="right"/>
    </xf>
    <xf numFmtId="0" fontId="0" fillId="4" borderId="0" xfId="0" applyFont="1" applyFill="1" applyBorder="1" applyAlignment="1">
      <alignment horizontal="center" vertical="center"/>
    </xf>
    <xf numFmtId="0" fontId="0" fillId="4" borderId="0" xfId="0" applyFont="1" applyFill="1" applyBorder="1" applyAlignment="1">
      <alignment horizontal="center"/>
    </xf>
    <xf numFmtId="2" fontId="13" fillId="0" borderId="0" xfId="0" applyNumberFormat="1" applyFont="1" applyFill="1" applyBorder="1" applyAlignment="1">
      <alignment horizontal="center"/>
    </xf>
    <xf numFmtId="0" fontId="0" fillId="4" borderId="0" xfId="0" applyFont="1" applyFill="1" applyBorder="1" applyAlignment="1">
      <alignment horizontal="center" wrapText="1"/>
    </xf>
    <xf numFmtId="0" fontId="7" fillId="4" borderId="0" xfId="0" applyFont="1" applyFill="1" applyBorder="1" applyAlignment="1">
      <alignment horizontal="right"/>
    </xf>
    <xf numFmtId="0" fontId="11" fillId="4" borderId="0" xfId="0" applyFont="1" applyFill="1" applyBorder="1" applyAlignment="1">
      <alignment horizontal="right" wrapText="1"/>
    </xf>
    <xf numFmtId="0" fontId="0" fillId="0" borderId="0" xfId="0" applyFill="1" applyAlignment="1">
      <alignment horizontal="left"/>
    </xf>
    <xf numFmtId="0" fontId="14" fillId="0" borderId="0" xfId="0" applyFont="1" applyFill="1" applyBorder="1" applyAlignment="1">
      <alignment horizontal="center" vertical="center"/>
    </xf>
    <xf numFmtId="0" fontId="14" fillId="0" borderId="0" xfId="0" applyFont="1" applyFill="1" applyBorder="1" applyAlignment="1">
      <alignment horizontal="left" vertical="center"/>
    </xf>
    <xf numFmtId="0" fontId="9" fillId="7" borderId="3" xfId="0" applyFont="1" applyFill="1" applyBorder="1"/>
    <xf numFmtId="0" fontId="0" fillId="8" borderId="3" xfId="0" applyFill="1" applyBorder="1"/>
    <xf numFmtId="0" fontId="0" fillId="0" borderId="3" xfId="0" applyFill="1" applyBorder="1"/>
    <xf numFmtId="0" fontId="18" fillId="0" borderId="2" xfId="0" applyFont="1" applyFill="1" applyBorder="1"/>
    <xf numFmtId="0" fontId="0" fillId="0" borderId="2" xfId="0" applyFill="1" applyBorder="1"/>
    <xf numFmtId="164" fontId="0" fillId="0" borderId="2" xfId="0" applyNumberFormat="1" applyFill="1" applyBorder="1" applyAlignment="1">
      <alignment horizontal="right" vertical="center"/>
    </xf>
    <xf numFmtId="0" fontId="0" fillId="0" borderId="2" xfId="0" applyFill="1" applyBorder="1" applyAlignment="1">
      <alignment horizontal="right" vertical="center"/>
    </xf>
    <xf numFmtId="2" fontId="0" fillId="0" borderId="2" xfId="0" applyNumberFormat="1" applyFill="1" applyBorder="1" applyAlignment="1">
      <alignment horizontal="right" vertical="center"/>
    </xf>
    <xf numFmtId="0" fontId="0" fillId="0" borderId="2" xfId="0" applyFill="1" applyBorder="1" applyAlignment="1">
      <alignment vertical="center"/>
    </xf>
    <xf numFmtId="2" fontId="13" fillId="0" borderId="2" xfId="0" applyNumberFormat="1" applyFont="1" applyFill="1" applyBorder="1" applyAlignment="1">
      <alignment horizontal="right" vertical="center"/>
    </xf>
    <xf numFmtId="0" fontId="13" fillId="0" borderId="2" xfId="0" applyFont="1" applyFill="1" applyBorder="1"/>
    <xf numFmtId="0" fontId="11" fillId="0" borderId="2" xfId="0" applyFont="1" applyFill="1" applyBorder="1"/>
    <xf numFmtId="164" fontId="0" fillId="0" borderId="2" xfId="0" applyNumberFormat="1" applyFill="1" applyBorder="1" applyAlignment="1">
      <alignment horizontal="center"/>
    </xf>
    <xf numFmtId="0" fontId="0" fillId="0" borderId="2" xfId="0" applyFill="1" applyBorder="1" applyAlignment="1">
      <alignment horizontal="center"/>
    </xf>
    <xf numFmtId="0" fontId="0" fillId="0" borderId="2" xfId="0" applyFill="1" applyBorder="1" applyAlignment="1">
      <alignment horizontal="center" vertical="center"/>
    </xf>
    <xf numFmtId="0" fontId="1" fillId="0" borderId="2" xfId="0" applyFont="1" applyBorder="1" applyAlignment="1">
      <alignment horizontal="left"/>
    </xf>
    <xf numFmtId="2" fontId="9" fillId="0" borderId="2" xfId="0" applyNumberFormat="1" applyFont="1" applyFill="1" applyBorder="1" applyAlignment="1">
      <alignment horizontal="center"/>
    </xf>
    <xf numFmtId="0" fontId="1" fillId="0" borderId="1" xfId="0" applyFont="1" applyBorder="1" applyAlignment="1">
      <alignment horizontal="left"/>
    </xf>
    <xf numFmtId="2" fontId="9" fillId="0" borderId="1" xfId="0" applyNumberFormat="1" applyFont="1" applyFill="1" applyBorder="1" applyAlignment="1">
      <alignment horizontal="center"/>
    </xf>
    <xf numFmtId="0" fontId="9" fillId="0" borderId="0" xfId="0" applyFont="1" applyFill="1" applyAlignment="1"/>
    <xf numFmtId="0" fontId="12" fillId="0" borderId="0" xfId="0" applyFont="1" applyFill="1"/>
    <xf numFmtId="0" fontId="11" fillId="0" borderId="0" xfId="0" applyFont="1" applyFill="1" applyAlignment="1">
      <alignment horizontal="left"/>
    </xf>
    <xf numFmtId="0" fontId="11" fillId="0" borderId="0" xfId="0" applyFont="1" applyFill="1" applyAlignment="1">
      <alignment horizontal="right"/>
    </xf>
    <xf numFmtId="0" fontId="22" fillId="0" borderId="0" xfId="0" applyFont="1" applyFill="1" applyAlignment="1">
      <alignment vertical="center" wrapText="1"/>
    </xf>
    <xf numFmtId="0" fontId="23" fillId="0" borderId="0" xfId="0" applyFont="1" applyFill="1" applyAlignment="1">
      <alignment horizontal="left" vertical="center"/>
    </xf>
    <xf numFmtId="0" fontId="1" fillId="0" borderId="2" xfId="0" applyFont="1" applyFill="1" applyBorder="1"/>
    <xf numFmtId="2" fontId="0" fillId="0" borderId="2" xfId="0" applyNumberFormat="1" applyFont="1" applyFill="1" applyBorder="1" applyAlignment="1">
      <alignment horizontal="center"/>
    </xf>
    <xf numFmtId="0" fontId="0" fillId="0" borderId="4" xfId="0" applyFill="1" applyBorder="1"/>
    <xf numFmtId="0" fontId="11" fillId="0" borderId="4" xfId="0" applyFont="1" applyFill="1" applyBorder="1"/>
    <xf numFmtId="0" fontId="0" fillId="0" borderId="5" xfId="0" applyFont="1" applyFill="1" applyBorder="1"/>
    <xf numFmtId="0" fontId="0" fillId="0" borderId="5" xfId="0" applyFill="1" applyBorder="1"/>
    <xf numFmtId="0" fontId="5" fillId="0" borderId="5" xfId="0" applyFont="1" applyFill="1" applyBorder="1" applyAlignment="1">
      <alignment vertical="center"/>
    </xf>
    <xf numFmtId="0" fontId="24" fillId="0" borderId="0" xfId="0" applyFont="1" applyFill="1" applyBorder="1"/>
    <xf numFmtId="0" fontId="0" fillId="9" borderId="3" xfId="0" applyFill="1" applyBorder="1"/>
    <xf numFmtId="2" fontId="9" fillId="9" borderId="0" xfId="0" applyNumberFormat="1" applyFont="1" applyFill="1" applyAlignment="1">
      <alignment horizontal="center"/>
    </xf>
    <xf numFmtId="2" fontId="9" fillId="9" borderId="2" xfId="0" applyNumberFormat="1" applyFont="1" applyFill="1" applyBorder="1" applyAlignment="1">
      <alignment horizontal="center"/>
    </xf>
    <xf numFmtId="0" fontId="0" fillId="0" borderId="0" xfId="0" applyFill="1" applyAlignment="1">
      <alignment horizontal="left" vertical="top" wrapText="1"/>
    </xf>
    <xf numFmtId="0" fontId="0" fillId="10" borderId="0" xfId="0" applyFill="1"/>
    <xf numFmtId="0" fontId="0" fillId="11" borderId="0" xfId="0" applyFill="1"/>
    <xf numFmtId="0" fontId="2" fillId="0" borderId="0" xfId="1" applyFill="1" applyAlignment="1" applyProtection="1">
      <alignment vertical="top"/>
      <protection locked="0"/>
    </xf>
    <xf numFmtId="0" fontId="0" fillId="2" borderId="0" xfId="0" applyFill="1" applyAlignment="1">
      <alignment horizontal="left" vertical="top" wrapText="1"/>
    </xf>
    <xf numFmtId="0" fontId="1" fillId="4" borderId="0" xfId="0" applyFont="1" applyFill="1" applyBorder="1" applyAlignment="1">
      <alignment horizontal="center"/>
    </xf>
    <xf numFmtId="0" fontId="3" fillId="6" borderId="0" xfId="1" applyFont="1" applyFill="1" applyAlignment="1">
      <alignment vertical="top" wrapText="1"/>
    </xf>
    <xf numFmtId="0" fontId="9" fillId="0" borderId="0" xfId="0" applyFont="1" applyFill="1" applyAlignment="1">
      <alignment wrapText="1"/>
    </xf>
    <xf numFmtId="0" fontId="0" fillId="6" borderId="0" xfId="0" applyFill="1" applyAlignment="1">
      <alignment wrapText="1"/>
    </xf>
    <xf numFmtId="0" fontId="0" fillId="6" borderId="2" xfId="0" applyFill="1" applyBorder="1"/>
    <xf numFmtId="0" fontId="1" fillId="6" borderId="2" xfId="0" applyFont="1" applyFill="1" applyBorder="1"/>
    <xf numFmtId="0" fontId="3" fillId="0" borderId="0" xfId="1" applyFont="1" applyFill="1" applyAlignment="1">
      <alignment vertical="top" wrapText="1"/>
    </xf>
    <xf numFmtId="0" fontId="25" fillId="6" borderId="0" xfId="0" applyFont="1" applyFill="1" applyAlignment="1">
      <alignment vertical="center"/>
    </xf>
    <xf numFmtId="0" fontId="0" fillId="0" borderId="0" xfId="0" applyFont="1" applyFill="1" applyAlignment="1">
      <alignment wrapText="1"/>
    </xf>
    <xf numFmtId="0" fontId="0" fillId="2" borderId="0" xfId="0" applyFont="1" applyFill="1" applyAlignment="1">
      <alignment wrapText="1"/>
    </xf>
    <xf numFmtId="0" fontId="0" fillId="0" borderId="0" xfId="0" applyFont="1" applyAlignment="1">
      <alignment vertical="center" wrapText="1"/>
    </xf>
    <xf numFmtId="0" fontId="0" fillId="0" borderId="0" xfId="0" applyFont="1" applyAlignment="1">
      <alignment vertical="center"/>
    </xf>
    <xf numFmtId="0" fontId="0" fillId="6" borderId="0" xfId="0" applyFont="1" applyFill="1" applyAlignment="1">
      <alignment vertical="center"/>
    </xf>
    <xf numFmtId="0" fontId="3" fillId="0" borderId="0" xfId="0" applyFont="1" applyFill="1" applyAlignment="1">
      <alignment vertical="top" wrapText="1"/>
    </xf>
    <xf numFmtId="0" fontId="2" fillId="6" borderId="0" xfId="1" applyFont="1" applyFill="1" applyAlignment="1">
      <alignment vertical="center"/>
    </xf>
    <xf numFmtId="0" fontId="26" fillId="0" borderId="0" xfId="0" applyFont="1"/>
    <xf numFmtId="0" fontId="0" fillId="0" borderId="0" xfId="0" applyFont="1" applyFill="1" applyAlignment="1">
      <alignment vertical="center" wrapText="1"/>
    </xf>
    <xf numFmtId="0" fontId="0" fillId="0" borderId="0" xfId="0" applyFont="1" applyAlignment="1">
      <alignment vertical="top" wrapText="1"/>
    </xf>
    <xf numFmtId="0" fontId="9" fillId="0" borderId="0" xfId="1" applyFont="1" applyAlignment="1">
      <alignment vertical="center"/>
    </xf>
    <xf numFmtId="0" fontId="2" fillId="0" borderId="0" xfId="1" applyFill="1" applyAlignment="1">
      <alignment vertical="top" wrapText="1"/>
    </xf>
    <xf numFmtId="0" fontId="2" fillId="0" borderId="0" xfId="1" applyAlignment="1">
      <alignment horizontal="left" vertical="top"/>
    </xf>
    <xf numFmtId="0" fontId="0" fillId="0" borderId="0" xfId="0" applyFill="1" applyAlignment="1">
      <alignment horizontal="left" vertical="top" wrapText="1"/>
    </xf>
    <xf numFmtId="0" fontId="0" fillId="2" borderId="0" xfId="0" applyFill="1" applyAlignment="1">
      <alignment horizontal="left" vertical="top" wrapText="1"/>
    </xf>
    <xf numFmtId="0" fontId="1" fillId="4" borderId="0" xfId="0" applyFont="1" applyFill="1" applyBorder="1" applyAlignment="1">
      <alignment horizontal="center"/>
    </xf>
    <xf numFmtId="0" fontId="1" fillId="4" borderId="2" xfId="0" applyFont="1" applyFill="1" applyBorder="1" applyAlignment="1">
      <alignment horizontal="center"/>
    </xf>
    <xf numFmtId="0" fontId="22" fillId="0" borderId="0" xfId="0" applyFont="1" applyFill="1" applyAlignment="1">
      <alignment horizontal="left" vertical="top" wrapText="1"/>
    </xf>
    <xf numFmtId="0" fontId="22" fillId="0" borderId="0" xfId="0" applyFont="1" applyFill="1" applyAlignment="1">
      <alignment horizontal="left" vertical="top"/>
    </xf>
    <xf numFmtId="0" fontId="22" fillId="0" borderId="0" xfId="0" applyFont="1" applyFill="1" applyAlignment="1">
      <alignment horizontal="left" vertical="center"/>
    </xf>
    <xf numFmtId="0" fontId="12" fillId="4" borderId="2" xfId="0" applyFont="1" applyFill="1" applyBorder="1" applyAlignment="1">
      <alignment horizontal="center"/>
    </xf>
    <xf numFmtId="0" fontId="22" fillId="0" borderId="0" xfId="0" applyFont="1" applyFill="1" applyAlignment="1">
      <alignment horizontal="left" vertical="center" wrapText="1"/>
    </xf>
  </cellXfs>
  <cellStyles count="2">
    <cellStyle name="Hyperlink" xfId="1" builtinId="8"/>
    <cellStyle name="Normal" xfId="0" builtinId="0"/>
  </cellStyles>
  <dxfs count="15">
    <dxf>
      <font>
        <b/>
        <i val="0"/>
        <color theme="6" tint="-0.499984740745262"/>
      </font>
      <fill>
        <patternFill>
          <bgColor theme="6" tint="0.39994506668294322"/>
        </patternFill>
      </fill>
    </dxf>
    <dxf>
      <font>
        <b/>
        <i val="0"/>
        <color rgb="FF00467F"/>
      </font>
      <fill>
        <patternFill>
          <bgColor theme="7" tint="0.59996337778862885"/>
        </patternFill>
      </fill>
    </dxf>
    <dxf>
      <fill>
        <patternFill>
          <bgColor theme="1" tint="0.499984740745262"/>
        </patternFill>
      </fill>
    </dxf>
    <dxf>
      <font>
        <b/>
        <i val="0"/>
        <color theme="6" tint="-0.499984740745262"/>
      </font>
      <fill>
        <patternFill>
          <bgColor theme="6" tint="0.39994506668294322"/>
        </patternFill>
      </fill>
    </dxf>
    <dxf>
      <fill>
        <patternFill>
          <bgColor theme="1" tint="0.499984740745262"/>
        </patternFill>
      </fill>
    </dxf>
    <dxf>
      <font>
        <b/>
        <i val="0"/>
        <color rgb="FF00467F"/>
      </font>
      <fill>
        <patternFill>
          <bgColor theme="7" tint="0.59996337778862885"/>
        </patternFill>
      </fill>
    </dxf>
    <dxf>
      <font>
        <b/>
        <i val="0"/>
        <color rgb="FF7030A0"/>
      </font>
      <numFmt numFmtId="2" formatCode="0.00"/>
      <fill>
        <patternFill>
          <bgColor theme="7" tint="0.59996337778862885"/>
        </patternFill>
      </fill>
    </dxf>
    <dxf>
      <font>
        <b/>
        <i val="0"/>
        <color theme="2" tint="-0.749961851863155"/>
      </font>
      <numFmt numFmtId="2" formatCode="0.00"/>
      <fill>
        <patternFill>
          <bgColor theme="6" tint="0.39994506668294322"/>
        </patternFill>
      </fill>
    </dxf>
    <dxf>
      <numFmt numFmtId="2" formatCode="0.00"/>
      <fill>
        <patternFill>
          <bgColor theme="1" tint="0.499984740745262"/>
        </patternFill>
      </fill>
    </dxf>
    <dxf>
      <font>
        <b val="0"/>
        <i val="0"/>
        <color auto="1"/>
      </font>
      <fill>
        <patternFill>
          <bgColor theme="1" tint="0.499984740745262"/>
        </patternFill>
      </fill>
    </dxf>
    <dxf>
      <font>
        <b/>
        <i val="0"/>
        <color theme="2" tint="-0.749961851863155"/>
      </font>
      <numFmt numFmtId="2" formatCode="0.00"/>
      <fill>
        <patternFill>
          <bgColor theme="6" tint="0.39994506668294322"/>
        </patternFill>
      </fill>
    </dxf>
    <dxf>
      <font>
        <b/>
        <i val="0"/>
        <color rgb="FF002060"/>
      </font>
      <fill>
        <patternFill>
          <bgColor theme="7" tint="0.59996337778862885"/>
        </patternFill>
      </fill>
    </dxf>
    <dxf>
      <font>
        <b/>
        <i val="0"/>
        <color theme="2" tint="-0.749961851863155"/>
      </font>
      <numFmt numFmtId="2" formatCode="0.00"/>
      <fill>
        <patternFill>
          <bgColor theme="6" tint="0.39994506668294322"/>
        </patternFill>
      </fill>
    </dxf>
    <dxf>
      <font>
        <b/>
        <i val="0"/>
        <color rgb="FF002060"/>
      </font>
      <fill>
        <patternFill>
          <bgColor theme="7" tint="0.59996337778862885"/>
        </patternFill>
      </fill>
    </dxf>
    <dxf>
      <fill>
        <patternFill>
          <bgColor theme="1" tint="0.499984740745262"/>
        </patternFill>
      </fill>
    </dxf>
  </dxfs>
  <tableStyles count="0" defaultTableStyle="TableStyleMedium2" defaultPivotStyle="PivotStyleLight16"/>
  <colors>
    <mruColors>
      <color rgb="FF00467F"/>
      <color rgb="FF7BC14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380188072320526E-2"/>
          <c:y val="4.2309603972805816E-2"/>
          <c:w val="0.88580203237955268"/>
          <c:h val="0.76768557594268239"/>
        </c:manualLayout>
      </c:layout>
      <c:lineChart>
        <c:grouping val="standard"/>
        <c:varyColors val="0"/>
        <c:ser>
          <c:idx val="7"/>
          <c:order val="0"/>
          <c:tx>
            <c:strRef>
              <c:f>EthnicEquityWithinDHB!$AC$28</c:f>
              <c:strCache>
                <c:ptCount val="1"/>
                <c:pt idx="0">
                  <c:v>European/other (reference ethnicity)</c:v>
                </c:pt>
              </c:strCache>
            </c:strRef>
          </c:tx>
          <c:spPr>
            <a:ln>
              <a:solidFill>
                <a:schemeClr val="tx1">
                  <a:lumMod val="65000"/>
                  <a:lumOff val="35000"/>
                </a:schemeClr>
              </a:solidFill>
            </a:ln>
          </c:spPr>
          <c:marker>
            <c:symbol val="none"/>
          </c:marker>
          <c:cat>
            <c:numRef>
              <c:f>EthnicEquityWithinDHB!$AD$27:$AH$27</c:f>
              <c:numCache>
                <c:formatCode>General</c:formatCode>
                <c:ptCount val="5"/>
                <c:pt idx="0">
                  <c:v>2010</c:v>
                </c:pt>
                <c:pt idx="1">
                  <c:v>2011</c:v>
                </c:pt>
                <c:pt idx="2">
                  <c:v>2012</c:v>
                </c:pt>
                <c:pt idx="3">
                  <c:v>2013</c:v>
                </c:pt>
                <c:pt idx="4">
                  <c:v>2014</c:v>
                </c:pt>
              </c:numCache>
            </c:numRef>
          </c:cat>
          <c:val>
            <c:numRef>
              <c:f>EthnicEquityWithinDHB!$AD$28:$AH$28</c:f>
              <c:numCache>
                <c:formatCode>0.0</c:formatCode>
                <c:ptCount val="5"/>
                <c:pt idx="0">
                  <c:v>83.1</c:v>
                </c:pt>
                <c:pt idx="1">
                  <c:v>81.7</c:v>
                </c:pt>
                <c:pt idx="2">
                  <c:v>84.4</c:v>
                </c:pt>
                <c:pt idx="3">
                  <c:v>86.6</c:v>
                </c:pt>
                <c:pt idx="4">
                  <c:v>88.2</c:v>
                </c:pt>
              </c:numCache>
            </c:numRef>
          </c:val>
          <c:smooth val="0"/>
        </c:ser>
        <c:ser>
          <c:idx val="8"/>
          <c:order val="1"/>
          <c:tx>
            <c:strRef>
              <c:f>EthnicEquityWithinDHB!$AC$29</c:f>
              <c:strCache>
                <c:ptCount val="1"/>
                <c:pt idx="0">
                  <c:v>Māori</c:v>
                </c:pt>
              </c:strCache>
            </c:strRef>
          </c:tx>
          <c:spPr>
            <a:ln>
              <a:solidFill>
                <a:schemeClr val="accent6">
                  <a:lumMod val="75000"/>
                </a:schemeClr>
              </a:solidFill>
              <a:prstDash val="sysDot"/>
            </a:ln>
          </c:spPr>
          <c:marker>
            <c:symbol val="none"/>
          </c:marker>
          <c:dPt>
            <c:idx val="3"/>
            <c:bubble3D val="0"/>
          </c:dPt>
          <c:dPt>
            <c:idx val="4"/>
            <c:bubble3D val="0"/>
          </c:dPt>
          <c:errBars>
            <c:errDir val="y"/>
            <c:errBarType val="both"/>
            <c:errValType val="cust"/>
            <c:noEndCap val="0"/>
            <c:plus>
              <c:numRef>
                <c:f>EthnicEquityWithinDHB!$BB$29:$BF$29</c:f>
                <c:numCache>
                  <c:formatCode>General</c:formatCode>
                  <c:ptCount val="5"/>
                  <c:pt idx="0">
                    <c:v>2.9400590912270985</c:v>
                  </c:pt>
                  <c:pt idx="1">
                    <c:v>2.8742247067333011</c:v>
                  </c:pt>
                  <c:pt idx="2">
                    <c:v>2.7280924929131061</c:v>
                  </c:pt>
                  <c:pt idx="3">
                    <c:v>2.6141194321141938</c:v>
                  </c:pt>
                  <c:pt idx="4">
                    <c:v>2.4225489533116047</c:v>
                  </c:pt>
                </c:numCache>
              </c:numRef>
            </c:plus>
            <c:minus>
              <c:numRef>
                <c:f>EthnicEquityWithinDHB!$AV$29:$AZ$29</c:f>
                <c:numCache>
                  <c:formatCode>General</c:formatCode>
                  <c:ptCount val="5"/>
                  <c:pt idx="0">
                    <c:v>2.8455015066651015</c:v>
                  </c:pt>
                  <c:pt idx="1">
                    <c:v>2.7821842467294005</c:v>
                  </c:pt>
                  <c:pt idx="2">
                    <c:v>2.5222263800376936</c:v>
                  </c:pt>
                  <c:pt idx="3">
                    <c:v>2.4824068262952039</c:v>
                  </c:pt>
                  <c:pt idx="4">
                    <c:v>2.352104814596899</c:v>
                  </c:pt>
                </c:numCache>
              </c:numRef>
            </c:minus>
            <c:spPr>
              <a:ln w="22225">
                <a:solidFill>
                  <a:srgbClr val="7BC143"/>
                </a:solidFill>
                <a:prstDash val="sysDot"/>
              </a:ln>
            </c:spPr>
          </c:errBars>
          <c:cat>
            <c:numRef>
              <c:f>EthnicEquityWithinDHB!$AD$27:$AH$27</c:f>
              <c:numCache>
                <c:formatCode>General</c:formatCode>
                <c:ptCount val="5"/>
                <c:pt idx="0">
                  <c:v>2010</c:v>
                </c:pt>
                <c:pt idx="1">
                  <c:v>2011</c:v>
                </c:pt>
                <c:pt idx="2">
                  <c:v>2012</c:v>
                </c:pt>
                <c:pt idx="3">
                  <c:v>2013</c:v>
                </c:pt>
                <c:pt idx="4">
                  <c:v>2014</c:v>
                </c:pt>
              </c:numCache>
            </c:numRef>
          </c:cat>
          <c:val>
            <c:numRef>
              <c:f>EthnicEquityWithinDHB!$AD$29:$AH$29</c:f>
              <c:numCache>
                <c:formatCode>0.0</c:formatCode>
                <c:ptCount val="5"/>
                <c:pt idx="0">
                  <c:v>79.900000000000006</c:v>
                </c:pt>
                <c:pt idx="1">
                  <c:v>80</c:v>
                </c:pt>
                <c:pt idx="2">
                  <c:v>82.6</c:v>
                </c:pt>
                <c:pt idx="3">
                  <c:v>83.9</c:v>
                </c:pt>
                <c:pt idx="4">
                  <c:v>84.6</c:v>
                </c:pt>
              </c:numCache>
            </c:numRef>
          </c:val>
          <c:smooth val="0"/>
        </c:ser>
        <c:ser>
          <c:idx val="9"/>
          <c:order val="2"/>
          <c:tx>
            <c:strRef>
              <c:f>EthnicEquityWithinDHB!$AC$30</c:f>
              <c:strCache>
                <c:ptCount val="1"/>
                <c:pt idx="0">
                  <c:v>Pacific peoples</c:v>
                </c:pt>
              </c:strCache>
            </c:strRef>
          </c:tx>
          <c:spPr>
            <a:ln>
              <a:solidFill>
                <a:srgbClr val="00467F"/>
              </a:solidFill>
              <a:prstDash val="dash"/>
            </a:ln>
          </c:spPr>
          <c:marker>
            <c:symbol val="none"/>
          </c:marker>
          <c:errBars>
            <c:errDir val="y"/>
            <c:errBarType val="both"/>
            <c:errValType val="cust"/>
            <c:noEndCap val="0"/>
            <c:plus>
              <c:numRef>
                <c:f>EthnicEquityWithinDHB!$BB$30:$BF$30</c:f>
                <c:numCache>
                  <c:formatCode>General</c:formatCode>
                  <c:ptCount val="5"/>
                  <c:pt idx="0">
                    <c:v>1.3739158310844033</c:v>
                  </c:pt>
                  <c:pt idx="1">
                    <c:v>1.3297856391061913</c:v>
                  </c:pt>
                  <c:pt idx="2">
                    <c:v>1.2950444081774037</c:v>
                  </c:pt>
                  <c:pt idx="3">
                    <c:v>1.1754019113664071</c:v>
                  </c:pt>
                  <c:pt idx="4">
                    <c:v>1.1990445585636991</c:v>
                  </c:pt>
                </c:numCache>
              </c:numRef>
            </c:plus>
            <c:minus>
              <c:numRef>
                <c:f>EthnicEquityWithinDHB!$AV$30:$AZ$30</c:f>
                <c:numCache>
                  <c:formatCode>General</c:formatCode>
                  <c:ptCount val="5"/>
                  <c:pt idx="0">
                    <c:v>1.4017096391638972</c:v>
                  </c:pt>
                  <c:pt idx="1">
                    <c:v>1.3449617354110046</c:v>
                  </c:pt>
                  <c:pt idx="2">
                    <c:v>1.1933892989201098</c:v>
                  </c:pt>
                  <c:pt idx="3">
                    <c:v>1.1537556467697954</c:v>
                  </c:pt>
                  <c:pt idx="4">
                    <c:v>1.1179516327310921</c:v>
                  </c:pt>
                </c:numCache>
              </c:numRef>
            </c:minus>
            <c:spPr>
              <a:ln>
                <a:solidFill>
                  <a:srgbClr val="00467F"/>
                </a:solidFill>
                <a:prstDash val="dash"/>
              </a:ln>
            </c:spPr>
          </c:errBars>
          <c:cat>
            <c:numRef>
              <c:f>EthnicEquityWithinDHB!$AD$27:$AH$27</c:f>
              <c:numCache>
                <c:formatCode>General</c:formatCode>
                <c:ptCount val="5"/>
                <c:pt idx="0">
                  <c:v>2010</c:v>
                </c:pt>
                <c:pt idx="1">
                  <c:v>2011</c:v>
                </c:pt>
                <c:pt idx="2">
                  <c:v>2012</c:v>
                </c:pt>
                <c:pt idx="3">
                  <c:v>2013</c:v>
                </c:pt>
                <c:pt idx="4">
                  <c:v>2014</c:v>
                </c:pt>
              </c:numCache>
            </c:numRef>
          </c:cat>
          <c:val>
            <c:numRef>
              <c:f>EthnicEquityWithinDHB!$AD$30:$AH$30</c:f>
              <c:numCache>
                <c:formatCode>0.0</c:formatCode>
                <c:ptCount val="5"/>
                <c:pt idx="0">
                  <c:v>84.6</c:v>
                </c:pt>
                <c:pt idx="1">
                  <c:v>84.9</c:v>
                </c:pt>
                <c:pt idx="2">
                  <c:v>86.2</c:v>
                </c:pt>
                <c:pt idx="3">
                  <c:v>87.6</c:v>
                </c:pt>
                <c:pt idx="4">
                  <c:v>87.1</c:v>
                </c:pt>
              </c:numCache>
            </c:numRef>
          </c:val>
          <c:smooth val="0"/>
        </c:ser>
        <c:ser>
          <c:idx val="0"/>
          <c:order val="3"/>
          <c:tx>
            <c:strRef>
              <c:f>EthnicEquityWithinDHB!$AC$31</c:f>
              <c:strCache>
                <c:ptCount val="1"/>
                <c:pt idx="0">
                  <c:v>Asian peoples</c:v>
                </c:pt>
              </c:strCache>
            </c:strRef>
          </c:tx>
          <c:spPr>
            <a:ln>
              <a:solidFill>
                <a:srgbClr val="C00000"/>
              </a:solidFill>
              <a:prstDash val="sysDash"/>
            </a:ln>
          </c:spPr>
          <c:marker>
            <c:symbol val="none"/>
          </c:marker>
          <c:errBars>
            <c:errDir val="y"/>
            <c:errBarType val="both"/>
            <c:errValType val="cust"/>
            <c:noEndCap val="0"/>
            <c:plus>
              <c:numRef>
                <c:f>EthnicEquityWithinDHB!$BB$31:$BF$31</c:f>
                <c:numCache>
                  <c:formatCode>General</c:formatCode>
                  <c:ptCount val="5"/>
                  <c:pt idx="0">
                    <c:v>1.2449029466679917</c:v>
                  </c:pt>
                  <c:pt idx="1">
                    <c:v>1.2388432037196111</c:v>
                  </c:pt>
                  <c:pt idx="2">
                    <c:v>1.1223636820457017</c:v>
                  </c:pt>
                  <c:pt idx="3">
                    <c:v>1.0567905781798004</c:v>
                  </c:pt>
                  <c:pt idx="4">
                    <c:v>0.96212787041940828</c:v>
                  </c:pt>
                </c:numCache>
              </c:numRef>
            </c:plus>
            <c:minus>
              <c:numRef>
                <c:f>EthnicEquityWithinDHB!$AV$31:$AZ$31</c:f>
                <c:numCache>
                  <c:formatCode>General</c:formatCode>
                  <c:ptCount val="5"/>
                  <c:pt idx="0">
                    <c:v>1.268550026371102</c:v>
                  </c:pt>
                  <c:pt idx="1">
                    <c:v>1.1449453198687962</c:v>
                  </c:pt>
                  <c:pt idx="2">
                    <c:v>1.1089375370168995</c:v>
                  </c:pt>
                  <c:pt idx="3">
                    <c:v>0.96272172563340064</c:v>
                  </c:pt>
                  <c:pt idx="4">
                    <c:v>0.96659662770079535</c:v>
                  </c:pt>
                </c:numCache>
              </c:numRef>
            </c:minus>
            <c:spPr>
              <a:ln>
                <a:solidFill>
                  <a:srgbClr val="C00000"/>
                </a:solidFill>
              </a:ln>
            </c:spPr>
          </c:errBars>
          <c:val>
            <c:numRef>
              <c:f>EthnicEquityWithinDHB!$AD$31:$AH$31</c:f>
              <c:numCache>
                <c:formatCode>0.0</c:formatCode>
                <c:ptCount val="5"/>
                <c:pt idx="0">
                  <c:v>84.9</c:v>
                </c:pt>
                <c:pt idx="1">
                  <c:v>85.6</c:v>
                </c:pt>
                <c:pt idx="2">
                  <c:v>87</c:v>
                </c:pt>
                <c:pt idx="3">
                  <c:v>89.1</c:v>
                </c:pt>
                <c:pt idx="4">
                  <c:v>89.6</c:v>
                </c:pt>
              </c:numCache>
            </c:numRef>
          </c:val>
          <c:smooth val="0"/>
        </c:ser>
        <c:dLbls>
          <c:showLegendKey val="0"/>
          <c:showVal val="0"/>
          <c:showCatName val="0"/>
          <c:showSerName val="0"/>
          <c:showPercent val="0"/>
          <c:showBubbleSize val="0"/>
        </c:dLbls>
        <c:marker val="1"/>
        <c:smooth val="0"/>
        <c:axId val="199642496"/>
        <c:axId val="199669248"/>
      </c:lineChart>
      <c:catAx>
        <c:axId val="199642496"/>
        <c:scaling>
          <c:orientation val="minMax"/>
        </c:scaling>
        <c:delete val="0"/>
        <c:axPos val="b"/>
        <c:title>
          <c:tx>
            <c:rich>
              <a:bodyPr/>
              <a:lstStyle/>
              <a:p>
                <a:pPr>
                  <a:defRPr/>
                </a:pPr>
                <a:r>
                  <a:rPr lang="en-US"/>
                  <a:t>Year</a:t>
                </a:r>
              </a:p>
            </c:rich>
          </c:tx>
          <c:layout/>
          <c:overlay val="0"/>
        </c:title>
        <c:numFmt formatCode="General" sourceLinked="1"/>
        <c:majorTickMark val="out"/>
        <c:minorTickMark val="none"/>
        <c:tickLblPos val="nextTo"/>
        <c:crossAx val="199669248"/>
        <c:crosses val="autoZero"/>
        <c:auto val="1"/>
        <c:lblAlgn val="ctr"/>
        <c:lblOffset val="100"/>
        <c:noMultiLvlLbl val="0"/>
      </c:catAx>
      <c:valAx>
        <c:axId val="199669248"/>
        <c:scaling>
          <c:orientation val="minMax"/>
          <c:min val="0"/>
        </c:scaling>
        <c:delete val="0"/>
        <c:axPos val="l"/>
        <c:majorGridlines>
          <c:spPr>
            <a:ln>
              <a:solidFill>
                <a:schemeClr val="bg1">
                  <a:lumMod val="85000"/>
                </a:schemeClr>
              </a:solidFill>
            </a:ln>
          </c:spPr>
        </c:majorGridlines>
        <c:numFmt formatCode="0" sourceLinked="0"/>
        <c:majorTickMark val="out"/>
        <c:minorTickMark val="none"/>
        <c:tickLblPos val="nextTo"/>
        <c:crossAx val="199642496"/>
        <c:crosses val="autoZero"/>
        <c:crossBetween val="midCat"/>
      </c:valAx>
    </c:plotArea>
    <c:legend>
      <c:legendPos val="b"/>
      <c:layout>
        <c:manualLayout>
          <c:xMode val="edge"/>
          <c:yMode val="edge"/>
          <c:x val="0.13232920349606625"/>
          <c:y val="0.90486011764553342"/>
          <c:w val="0.86767079650393375"/>
          <c:h val="8.2172436016961725E-2"/>
        </c:manualLayout>
      </c:layout>
      <c:overlay val="0"/>
      <c:spPr>
        <a:ln>
          <a:noFill/>
        </a:ln>
      </c:spPr>
    </c:legend>
    <c:plotVisOnly val="0"/>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490063742032243E-2"/>
          <c:y val="3.1666835479198893E-2"/>
          <c:w val="0.92417660292463444"/>
          <c:h val="0.86206885709723446"/>
        </c:manualLayout>
      </c:layout>
      <c:barChart>
        <c:barDir val="col"/>
        <c:grouping val="clustered"/>
        <c:varyColors val="0"/>
        <c:ser>
          <c:idx val="0"/>
          <c:order val="0"/>
          <c:invertIfNegative val="0"/>
          <c:dLbls>
            <c:delete val="1"/>
          </c:dLbls>
          <c:cat>
            <c:strRef>
              <c:f>DepEquityWithinDHB!$O$30:$O$34</c:f>
              <c:strCache>
                <c:ptCount val="5"/>
                <c:pt idx="0">
                  <c:v>Quintile 1 (least deprived)</c:v>
                </c:pt>
                <c:pt idx="1">
                  <c:v>Quintile 2</c:v>
                </c:pt>
                <c:pt idx="2">
                  <c:v>Quintile 3</c:v>
                </c:pt>
                <c:pt idx="3">
                  <c:v>Quintile 4</c:v>
                </c:pt>
                <c:pt idx="4">
                  <c:v>Quintile 5 (most deprived)</c:v>
                </c:pt>
              </c:strCache>
            </c:strRef>
          </c:cat>
          <c:val>
            <c:numRef>
              <c:f>DepEquityWithinDHB!$G$30:$G$34</c:f>
              <c:numCache>
                <c:formatCode>0.0</c:formatCode>
                <c:ptCount val="5"/>
                <c:pt idx="0">
                  <c:v>87</c:v>
                </c:pt>
                <c:pt idx="1">
                  <c:v>88.5</c:v>
                </c:pt>
                <c:pt idx="2">
                  <c:v>88.9</c:v>
                </c:pt>
                <c:pt idx="3">
                  <c:v>88.7</c:v>
                </c:pt>
                <c:pt idx="4">
                  <c:v>87.8</c:v>
                </c:pt>
              </c:numCache>
            </c:numRef>
          </c:val>
        </c:ser>
        <c:dLbls>
          <c:showLegendKey val="0"/>
          <c:showVal val="1"/>
          <c:showCatName val="0"/>
          <c:showSerName val="0"/>
          <c:showPercent val="0"/>
          <c:showBubbleSize val="0"/>
        </c:dLbls>
        <c:gapWidth val="75"/>
        <c:axId val="199617152"/>
        <c:axId val="199836032"/>
      </c:barChart>
      <c:catAx>
        <c:axId val="199617152"/>
        <c:scaling>
          <c:orientation val="minMax"/>
        </c:scaling>
        <c:delete val="0"/>
        <c:axPos val="b"/>
        <c:majorTickMark val="none"/>
        <c:minorTickMark val="none"/>
        <c:tickLblPos val="nextTo"/>
        <c:crossAx val="199836032"/>
        <c:crosses val="autoZero"/>
        <c:auto val="1"/>
        <c:lblAlgn val="ctr"/>
        <c:lblOffset val="100"/>
        <c:noMultiLvlLbl val="0"/>
      </c:catAx>
      <c:valAx>
        <c:axId val="199836032"/>
        <c:scaling>
          <c:orientation val="minMax"/>
          <c:min val="0"/>
        </c:scaling>
        <c:delete val="0"/>
        <c:axPos val="l"/>
        <c:numFmt formatCode="0" sourceLinked="0"/>
        <c:majorTickMark val="none"/>
        <c:minorTickMark val="none"/>
        <c:tickLblPos val="nextTo"/>
        <c:crossAx val="199617152"/>
        <c:crosses val="autoZero"/>
        <c:crossBetween val="between"/>
      </c:valAx>
    </c:plotArea>
    <c:plotVisOnly val="0"/>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DepEquityWithinDHB!$D$74</c:f>
              <c:strCache>
                <c:ptCount val="1"/>
                <c:pt idx="0">
                  <c:v>Māori</c:v>
                </c:pt>
              </c:strCache>
            </c:strRef>
          </c:tx>
          <c:spPr>
            <a:ln>
              <a:solidFill>
                <a:schemeClr val="accent6">
                  <a:lumMod val="75000"/>
                </a:schemeClr>
              </a:solidFill>
            </a:ln>
          </c:spPr>
          <c:marker>
            <c:symbol val="none"/>
          </c:marker>
          <c:cat>
            <c:strRef>
              <c:f>DepEquityWithinDHB!$F$73:$J$73</c:f>
              <c:strCache>
                <c:ptCount val="5"/>
                <c:pt idx="0">
                  <c:v>1 (least deprived)</c:v>
                </c:pt>
                <c:pt idx="1">
                  <c:v>2</c:v>
                </c:pt>
                <c:pt idx="2">
                  <c:v>3</c:v>
                </c:pt>
                <c:pt idx="3">
                  <c:v>4</c:v>
                </c:pt>
                <c:pt idx="4">
                  <c:v>5 (most deprived)</c:v>
                </c:pt>
              </c:strCache>
            </c:strRef>
          </c:cat>
          <c:val>
            <c:numRef>
              <c:f>DepEquityWithinDHB!$F$74:$J$74</c:f>
              <c:numCache>
                <c:formatCode>0.0</c:formatCode>
                <c:ptCount val="5"/>
                <c:pt idx="0">
                  <c:v>80.8</c:v>
                </c:pt>
                <c:pt idx="1">
                  <c:v>78.400000000000006</c:v>
                </c:pt>
                <c:pt idx="2">
                  <c:v>85.6</c:v>
                </c:pt>
                <c:pt idx="3">
                  <c:v>90.5</c:v>
                </c:pt>
                <c:pt idx="4">
                  <c:v>84.6</c:v>
                </c:pt>
              </c:numCache>
            </c:numRef>
          </c:val>
          <c:smooth val="0"/>
        </c:ser>
        <c:ser>
          <c:idx val="1"/>
          <c:order val="1"/>
          <c:tx>
            <c:strRef>
              <c:f>DepEquityWithinDHB!$D$75</c:f>
              <c:strCache>
                <c:ptCount val="1"/>
                <c:pt idx="0">
                  <c:v>Pacific peoples</c:v>
                </c:pt>
              </c:strCache>
            </c:strRef>
          </c:tx>
          <c:spPr>
            <a:ln>
              <a:solidFill>
                <a:srgbClr val="00467F"/>
              </a:solidFill>
            </a:ln>
          </c:spPr>
          <c:marker>
            <c:symbol val="none"/>
          </c:marker>
          <c:cat>
            <c:strRef>
              <c:f>DepEquityWithinDHB!$F$73:$J$73</c:f>
              <c:strCache>
                <c:ptCount val="5"/>
                <c:pt idx="0">
                  <c:v>1 (least deprived)</c:v>
                </c:pt>
                <c:pt idx="1">
                  <c:v>2</c:v>
                </c:pt>
                <c:pt idx="2">
                  <c:v>3</c:v>
                </c:pt>
                <c:pt idx="3">
                  <c:v>4</c:v>
                </c:pt>
                <c:pt idx="4">
                  <c:v>5 (most deprived)</c:v>
                </c:pt>
              </c:strCache>
            </c:strRef>
          </c:cat>
          <c:val>
            <c:numRef>
              <c:f>DepEquityWithinDHB!$F$75:$J$75</c:f>
              <c:numCache>
                <c:formatCode>0.0</c:formatCode>
                <c:ptCount val="5"/>
                <c:pt idx="0">
                  <c:v>89.6</c:v>
                </c:pt>
                <c:pt idx="1">
                  <c:v>87</c:v>
                </c:pt>
                <c:pt idx="2">
                  <c:v>87.5</c:v>
                </c:pt>
                <c:pt idx="3">
                  <c:v>87.3</c:v>
                </c:pt>
                <c:pt idx="4">
                  <c:v>86.8</c:v>
                </c:pt>
              </c:numCache>
            </c:numRef>
          </c:val>
          <c:smooth val="0"/>
        </c:ser>
        <c:ser>
          <c:idx val="2"/>
          <c:order val="2"/>
          <c:tx>
            <c:strRef>
              <c:f>DepEquityWithinDHB!$D$76</c:f>
              <c:strCache>
                <c:ptCount val="1"/>
                <c:pt idx="0">
                  <c:v>Asian</c:v>
                </c:pt>
              </c:strCache>
            </c:strRef>
          </c:tx>
          <c:spPr>
            <a:ln>
              <a:solidFill>
                <a:srgbClr val="C00000"/>
              </a:solidFill>
            </a:ln>
          </c:spPr>
          <c:marker>
            <c:symbol val="none"/>
          </c:marker>
          <c:cat>
            <c:strRef>
              <c:f>DepEquityWithinDHB!$F$73:$J$73</c:f>
              <c:strCache>
                <c:ptCount val="5"/>
                <c:pt idx="0">
                  <c:v>1 (least deprived)</c:v>
                </c:pt>
                <c:pt idx="1">
                  <c:v>2</c:v>
                </c:pt>
                <c:pt idx="2">
                  <c:v>3</c:v>
                </c:pt>
                <c:pt idx="3">
                  <c:v>4</c:v>
                </c:pt>
                <c:pt idx="4">
                  <c:v>5 (most deprived)</c:v>
                </c:pt>
              </c:strCache>
            </c:strRef>
          </c:cat>
          <c:val>
            <c:numRef>
              <c:f>DepEquityWithinDHB!$F$76:$J$76</c:f>
              <c:numCache>
                <c:formatCode>0.0</c:formatCode>
                <c:ptCount val="5"/>
                <c:pt idx="0">
                  <c:v>87.1</c:v>
                </c:pt>
                <c:pt idx="1">
                  <c:v>91.2</c:v>
                </c:pt>
                <c:pt idx="2">
                  <c:v>89.8</c:v>
                </c:pt>
                <c:pt idx="3">
                  <c:v>90</c:v>
                </c:pt>
                <c:pt idx="4">
                  <c:v>88.9</c:v>
                </c:pt>
              </c:numCache>
            </c:numRef>
          </c:val>
          <c:smooth val="0"/>
        </c:ser>
        <c:ser>
          <c:idx val="3"/>
          <c:order val="3"/>
          <c:tx>
            <c:strRef>
              <c:f>DepEquityWithinDHB!$D$77</c:f>
              <c:strCache>
                <c:ptCount val="1"/>
                <c:pt idx="0">
                  <c:v>European/Other</c:v>
                </c:pt>
              </c:strCache>
            </c:strRef>
          </c:tx>
          <c:spPr>
            <a:ln>
              <a:solidFill>
                <a:schemeClr val="tx1">
                  <a:lumMod val="50000"/>
                  <a:lumOff val="50000"/>
                </a:schemeClr>
              </a:solidFill>
            </a:ln>
          </c:spPr>
          <c:marker>
            <c:symbol val="none"/>
          </c:marker>
          <c:cat>
            <c:strRef>
              <c:f>DepEquityWithinDHB!$F$73:$J$73</c:f>
              <c:strCache>
                <c:ptCount val="5"/>
                <c:pt idx="0">
                  <c:v>1 (least deprived)</c:v>
                </c:pt>
                <c:pt idx="1">
                  <c:v>2</c:v>
                </c:pt>
                <c:pt idx="2">
                  <c:v>3</c:v>
                </c:pt>
                <c:pt idx="3">
                  <c:v>4</c:v>
                </c:pt>
                <c:pt idx="4">
                  <c:v>5 (most deprived)</c:v>
                </c:pt>
              </c:strCache>
            </c:strRef>
          </c:cat>
          <c:val>
            <c:numRef>
              <c:f>DepEquityWithinDHB!$F$77:$J$77</c:f>
              <c:numCache>
                <c:formatCode>0.0</c:formatCode>
                <c:ptCount val="5"/>
                <c:pt idx="0">
                  <c:v>86.6</c:v>
                </c:pt>
                <c:pt idx="1">
                  <c:v>87</c:v>
                </c:pt>
                <c:pt idx="2">
                  <c:v>89.1</c:v>
                </c:pt>
                <c:pt idx="3">
                  <c:v>88.9</c:v>
                </c:pt>
                <c:pt idx="4">
                  <c:v>90.3</c:v>
                </c:pt>
              </c:numCache>
            </c:numRef>
          </c:val>
          <c:smooth val="0"/>
        </c:ser>
        <c:dLbls>
          <c:showLegendKey val="0"/>
          <c:showVal val="0"/>
          <c:showCatName val="0"/>
          <c:showSerName val="0"/>
          <c:showPercent val="0"/>
          <c:showBubbleSize val="0"/>
        </c:dLbls>
        <c:marker val="1"/>
        <c:smooth val="0"/>
        <c:axId val="199869952"/>
        <c:axId val="199871872"/>
      </c:lineChart>
      <c:catAx>
        <c:axId val="199869952"/>
        <c:scaling>
          <c:orientation val="minMax"/>
        </c:scaling>
        <c:delete val="0"/>
        <c:axPos val="b"/>
        <c:title>
          <c:tx>
            <c:rich>
              <a:bodyPr/>
              <a:lstStyle/>
              <a:p>
                <a:pPr>
                  <a:defRPr/>
                </a:pPr>
                <a:r>
                  <a:rPr lang="en-US"/>
                  <a:t>NZDep2013 Quintile</a:t>
                </a:r>
              </a:p>
            </c:rich>
          </c:tx>
          <c:layout/>
          <c:overlay val="0"/>
        </c:title>
        <c:numFmt formatCode="General" sourceLinked="1"/>
        <c:majorTickMark val="out"/>
        <c:minorTickMark val="none"/>
        <c:tickLblPos val="nextTo"/>
        <c:crossAx val="199871872"/>
        <c:crosses val="autoZero"/>
        <c:auto val="1"/>
        <c:lblAlgn val="ctr"/>
        <c:lblOffset val="100"/>
        <c:noMultiLvlLbl val="0"/>
      </c:catAx>
      <c:valAx>
        <c:axId val="199871872"/>
        <c:scaling>
          <c:orientation val="minMax"/>
          <c:min val="0"/>
        </c:scaling>
        <c:delete val="0"/>
        <c:axPos val="l"/>
        <c:majorGridlines>
          <c:spPr>
            <a:ln>
              <a:solidFill>
                <a:schemeClr val="bg1">
                  <a:lumMod val="85000"/>
                </a:schemeClr>
              </a:solidFill>
            </a:ln>
          </c:spPr>
        </c:majorGridlines>
        <c:numFmt formatCode="0" sourceLinked="0"/>
        <c:majorTickMark val="out"/>
        <c:minorTickMark val="none"/>
        <c:tickLblPos val="nextTo"/>
        <c:spPr>
          <a:ln>
            <a:solidFill>
              <a:schemeClr val="bg1">
                <a:lumMod val="65000"/>
              </a:schemeClr>
            </a:solidFill>
          </a:ln>
        </c:spPr>
        <c:crossAx val="199869952"/>
        <c:crosses val="autoZero"/>
        <c:crossBetween val="between"/>
      </c:valAx>
    </c:plotArea>
    <c:legend>
      <c:legendPos val="b"/>
      <c:layout/>
      <c:overlay val="0"/>
    </c:legend>
    <c:plotVisOnly val="0"/>
    <c:dispBlanksAs val="gap"/>
    <c:showDLblsOverMax val="0"/>
  </c:chart>
  <c:spPr>
    <a:ln>
      <a:noFill/>
    </a:ln>
  </c:sp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20" fmlaLink="$B$11" fmlaRange="RefData!$B$3:$B$5" noThreeD="1" val="0"/>
</file>

<file path=xl/ctrlProps/ctrlProp2.xml><?xml version="1.0" encoding="utf-8"?>
<formControlPr xmlns="http://schemas.microsoft.com/office/spreadsheetml/2009/9/main" objectType="Drop" dropStyle="combo" dx="20" fmlaLink="B11" fmlaRange="DHB" noThreeD="1" val="0"/>
</file>

<file path=xl/ctrlProps/ctrlProp3.xml><?xml version="1.0" encoding="utf-8"?>
<formControlPr xmlns="http://schemas.microsoft.com/office/spreadsheetml/2009/9/main" objectType="Drop" dropStyle="combo" dx="20" fmlaLink="B12" fmlaRange="Year" noThreeD="1" sel="5" val="0"/>
</file>

<file path=xl/ctrlProps/ctrlProp4.xml><?xml version="1.0" encoding="utf-8"?>
<formControlPr xmlns="http://schemas.microsoft.com/office/spreadsheetml/2009/9/main" objectType="Drop" dropStyle="combo" dx="20" fmlaLink="$B$10" fmlaRange="Indicators!$B$2:$B$10" noThreeD="1" val="0"/>
</file>

<file path=xl/ctrlProps/ctrlProp5.xml><?xml version="1.0" encoding="utf-8"?>
<formControlPr xmlns="http://schemas.microsoft.com/office/spreadsheetml/2009/9/main" objectType="Drop" dropStyle="combo" dx="20" fmlaLink="B11" fmlaRange="DHB" noThreeD="1" val="0"/>
</file>

<file path=xl/ctrlProps/ctrlProp6.xml><?xml version="1.0" encoding="utf-8"?>
<formControlPr xmlns="http://schemas.microsoft.com/office/spreadsheetml/2009/9/main" objectType="Drop" dropStyle="combo" dx="20" fmlaLink="$B$10" fmlaRange="Indicators!$B$2:$B$10" noThreeD="1" val="0"/>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3.xml"/><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jpeg"/><Relationship Id="rId4" Type="http://schemas.openxmlformats.org/officeDocument/2006/relationships/image" Target="../media/image8.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5</xdr:col>
      <xdr:colOff>331304</xdr:colOff>
      <xdr:row>3</xdr:row>
      <xdr:rowOff>331389</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0" y="381000"/>
          <a:ext cx="2170043" cy="6378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4</xdr:col>
      <xdr:colOff>238125</xdr:colOff>
      <xdr:row>4</xdr:row>
      <xdr:rowOff>4174</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0" y="381000"/>
          <a:ext cx="1666875" cy="4899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9525</xdr:colOff>
      <xdr:row>1</xdr:row>
      <xdr:rowOff>123825</xdr:rowOff>
    </xdr:from>
    <xdr:to>
      <xdr:col>2</xdr:col>
      <xdr:colOff>2266950</xdr:colOff>
      <xdr:row>4</xdr:row>
      <xdr:rowOff>15831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0525" y="314325"/>
          <a:ext cx="2257425" cy="6635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10</xdr:row>
          <xdr:rowOff>161925</xdr:rowOff>
        </xdr:from>
        <xdr:to>
          <xdr:col>4</xdr:col>
          <xdr:colOff>19050</xdr:colOff>
          <xdr:row>12</xdr:row>
          <xdr:rowOff>57150</xdr:rowOff>
        </xdr:to>
        <xdr:sp macro="" textlink="">
          <xdr:nvSpPr>
            <xdr:cNvPr id="17409" name="Drop Down 1" hidden="1">
              <a:extLst>
                <a:ext uri="{63B3BB69-23CF-44E3-9099-C40C66FF867C}">
                  <a14:compatExt spid="_x0000_s17409"/>
                </a:ext>
              </a:extLst>
            </xdr:cNvPr>
            <xdr:cNvSpPr/>
          </xdr:nvSpPr>
          <xdr:spPr>
            <a:xfrm>
              <a:off x="0" y="0"/>
              <a:ext cx="0" cy="0"/>
            </a:xfrm>
            <a:prstGeom prst="rect">
              <a:avLst/>
            </a:prstGeom>
          </xdr:spPr>
        </xdr:sp>
        <xdr:clientData/>
      </xdr:twoCellAnchor>
    </mc:Choice>
    <mc:Fallback/>
  </mc:AlternateContent>
  <xdr:twoCellAnchor editAs="oneCell">
    <xdr:from>
      <xdr:col>3</xdr:col>
      <xdr:colOff>11906</xdr:colOff>
      <xdr:row>2</xdr:row>
      <xdr:rowOff>23814</xdr:rowOff>
    </xdr:from>
    <xdr:to>
      <xdr:col>4</xdr:col>
      <xdr:colOff>614362</xdr:colOff>
      <xdr:row>5</xdr:row>
      <xdr:rowOff>115845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2906" y="404814"/>
          <a:ext cx="2257425" cy="66353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11906</xdr:colOff>
      <xdr:row>2</xdr:row>
      <xdr:rowOff>23814</xdr:rowOff>
    </xdr:from>
    <xdr:to>
      <xdr:col>4</xdr:col>
      <xdr:colOff>828675</xdr:colOff>
      <xdr:row>5</xdr:row>
      <xdr:rowOff>115845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8146" y="397194"/>
          <a:ext cx="2287429" cy="66353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0</xdr:colOff>
          <xdr:row>10</xdr:row>
          <xdr:rowOff>57150</xdr:rowOff>
        </xdr:from>
        <xdr:to>
          <xdr:col>14</xdr:col>
          <xdr:colOff>1095375</xdr:colOff>
          <xdr:row>11</xdr:row>
          <xdr:rowOff>0</xdr:rowOff>
        </xdr:to>
        <xdr:sp macro="" textlink="">
          <xdr:nvSpPr>
            <xdr:cNvPr id="2049" name="Drop Down 1" hidden="1">
              <a:extLst>
                <a:ext uri="{63B3BB69-23CF-44E3-9099-C40C66FF867C}">
                  <a14:compatExt spid="_x0000_s2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xdr:row>
          <xdr:rowOff>57150</xdr:rowOff>
        </xdr:from>
        <xdr:to>
          <xdr:col>14</xdr:col>
          <xdr:colOff>1095375</xdr:colOff>
          <xdr:row>12</xdr:row>
          <xdr:rowOff>0</xdr:rowOff>
        </xdr:to>
        <xdr:sp macro="" textlink="">
          <xdr:nvSpPr>
            <xdr:cNvPr id="2050" name="Drop Down 2" hidden="1">
              <a:extLst>
                <a:ext uri="{63B3BB69-23CF-44E3-9099-C40C66FF867C}">
                  <a14:compatExt spid="_x0000_s2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xdr:row>
          <xdr:rowOff>57150</xdr:rowOff>
        </xdr:from>
        <xdr:to>
          <xdr:col>14</xdr:col>
          <xdr:colOff>1095375</xdr:colOff>
          <xdr:row>10</xdr:row>
          <xdr:rowOff>0</xdr:rowOff>
        </xdr:to>
        <xdr:sp macro="" textlink="">
          <xdr:nvSpPr>
            <xdr:cNvPr id="2051" name="Drop Down 3" hidden="1">
              <a:extLst>
                <a:ext uri="{63B3BB69-23CF-44E3-9099-C40C66FF867C}">
                  <a14:compatExt spid="_x0000_s2051"/>
                </a:ext>
              </a:extLst>
            </xdr:cNvPr>
            <xdr:cNvSpPr/>
          </xdr:nvSpPr>
          <xdr:spPr>
            <a:xfrm>
              <a:off x="0" y="0"/>
              <a:ext cx="0" cy="0"/>
            </a:xfrm>
            <a:prstGeom prst="rect">
              <a:avLst/>
            </a:prstGeom>
          </xdr:spPr>
        </xdr:sp>
        <xdr:clientData/>
      </xdr:twoCellAnchor>
    </mc:Choice>
    <mc:Fallback/>
  </mc:AlternateContent>
  <xdr:twoCellAnchor>
    <xdr:from>
      <xdr:col>17</xdr:col>
      <xdr:colOff>40852</xdr:colOff>
      <xdr:row>20</xdr:row>
      <xdr:rowOff>18623</xdr:rowOff>
    </xdr:from>
    <xdr:to>
      <xdr:col>26</xdr:col>
      <xdr:colOff>11906</xdr:colOff>
      <xdr:row>48</xdr:row>
      <xdr:rowOff>71437</xdr:rowOff>
    </xdr:to>
    <xdr:graphicFrame macro="">
      <xdr:nvGraphicFramePr>
        <xdr:cNvPr id="2" name="=VLOOKUP(T3,DHBName,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183358</xdr:colOff>
      <xdr:row>1</xdr:row>
      <xdr:rowOff>154781</xdr:rowOff>
    </xdr:from>
    <xdr:to>
      <xdr:col>6</xdr:col>
      <xdr:colOff>579370</xdr:colOff>
      <xdr:row>6</xdr:row>
      <xdr:rowOff>64393</xdr:rowOff>
    </xdr:to>
    <xdr:pic>
      <xdr:nvPicPr>
        <xdr:cNvPr id="7" name="Picture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3858" y="345281"/>
          <a:ext cx="2872512" cy="86211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9525</xdr:colOff>
          <xdr:row>10</xdr:row>
          <xdr:rowOff>57150</xdr:rowOff>
        </xdr:from>
        <xdr:to>
          <xdr:col>15</xdr:col>
          <xdr:colOff>857250</xdr:colOff>
          <xdr:row>10</xdr:row>
          <xdr:rowOff>304800</xdr:rowOff>
        </xdr:to>
        <xdr:sp macro="" textlink="">
          <xdr:nvSpPr>
            <xdr:cNvPr id="14337" name="Drop Down 1" hidden="1">
              <a:extLst>
                <a:ext uri="{63B3BB69-23CF-44E3-9099-C40C66FF867C}">
                  <a14:compatExt spid="_x0000_s14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xdr:row>
          <xdr:rowOff>47625</xdr:rowOff>
        </xdr:from>
        <xdr:to>
          <xdr:col>15</xdr:col>
          <xdr:colOff>847725</xdr:colOff>
          <xdr:row>9</xdr:row>
          <xdr:rowOff>304800</xdr:rowOff>
        </xdr:to>
        <xdr:sp macro="" textlink="">
          <xdr:nvSpPr>
            <xdr:cNvPr id="14339" name="Drop Down 3" hidden="1">
              <a:extLst>
                <a:ext uri="{63B3BB69-23CF-44E3-9099-C40C66FF867C}">
                  <a14:compatExt spid="_x0000_s14339"/>
                </a:ext>
              </a:extLst>
            </xdr:cNvPr>
            <xdr:cNvSpPr/>
          </xdr:nvSpPr>
          <xdr:spPr>
            <a:xfrm>
              <a:off x="0" y="0"/>
              <a:ext cx="0" cy="0"/>
            </a:xfrm>
            <a:prstGeom prst="rect">
              <a:avLst/>
            </a:prstGeom>
          </xdr:spPr>
        </xdr:sp>
        <xdr:clientData/>
      </xdr:twoCellAnchor>
    </mc:Choice>
    <mc:Fallback/>
  </mc:AlternateContent>
  <xdr:twoCellAnchor>
    <xdr:from>
      <xdr:col>3</xdr:col>
      <xdr:colOff>11906</xdr:colOff>
      <xdr:row>38</xdr:row>
      <xdr:rowOff>202405</xdr:rowOff>
    </xdr:from>
    <xdr:to>
      <xdr:col>8</xdr:col>
      <xdr:colOff>1238250</xdr:colOff>
      <xdr:row>61</xdr:row>
      <xdr:rowOff>71170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153088</xdr:colOff>
      <xdr:row>39</xdr:row>
      <xdr:rowOff>10110</xdr:rowOff>
    </xdr:from>
    <xdr:to>
      <xdr:col>24</xdr:col>
      <xdr:colOff>1345406</xdr:colOff>
      <xdr:row>55</xdr:row>
      <xdr:rowOff>108692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xdr:col>
      <xdr:colOff>0</xdr:colOff>
      <xdr:row>2</xdr:row>
      <xdr:rowOff>0</xdr:rowOff>
    </xdr:from>
    <xdr:to>
      <xdr:col>6</xdr:col>
      <xdr:colOff>119522</xdr:colOff>
      <xdr:row>6</xdr:row>
      <xdr:rowOff>62012</xdr:rowOff>
    </xdr:to>
    <xdr:pic>
      <xdr:nvPicPr>
        <xdr:cNvPr id="9" name="Picture 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1000" y="381000"/>
          <a:ext cx="2857960" cy="82401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2</xdr:col>
      <xdr:colOff>2291292</xdr:colOff>
      <xdr:row>5</xdr:row>
      <xdr:rowOff>9810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0" y="381000"/>
          <a:ext cx="2291292" cy="686085"/>
        </a:xfrm>
        <a:prstGeom prst="rect">
          <a:avLst/>
        </a:prstGeom>
      </xdr:spPr>
    </xdr:pic>
    <xdr:clientData/>
  </xdr:twoCellAnchor>
  <xdr:oneCellAnchor>
    <xdr:from>
      <xdr:col>4</xdr:col>
      <xdr:colOff>0</xdr:colOff>
      <xdr:row>30</xdr:row>
      <xdr:rowOff>0</xdr:rowOff>
    </xdr:from>
    <xdr:ext cx="184731" cy="264560"/>
    <xdr:sp macro="" textlink="">
      <xdr:nvSpPr>
        <xdr:cNvPr id="4" name="TextBox 3"/>
        <xdr:cNvSpPr txBox="1"/>
      </xdr:nvSpPr>
      <xdr:spPr>
        <a:xfrm>
          <a:off x="2981325" y="974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NZ" sz="1100"/>
        </a:p>
      </xdr:txBody>
    </xdr:sp>
    <xdr:clientData/>
  </xdr:oneCellAnchor>
  <mc:AlternateContent xmlns:mc="http://schemas.openxmlformats.org/markup-compatibility/2006">
    <mc:Choice xmlns:a14="http://schemas.microsoft.com/office/drawing/2010/main" Requires="a14">
      <xdr:twoCellAnchor>
        <xdr:from>
          <xdr:col>4</xdr:col>
          <xdr:colOff>0</xdr:colOff>
          <xdr:row>20</xdr:row>
          <xdr:rowOff>0</xdr:rowOff>
        </xdr:from>
        <xdr:to>
          <xdr:col>4</xdr:col>
          <xdr:colOff>5915025</xdr:colOff>
          <xdr:row>21</xdr:row>
          <xdr:rowOff>4305300</xdr:rowOff>
        </xdr:to>
        <xdr:sp macro="" textlink="">
          <xdr:nvSpPr>
            <xdr:cNvPr id="22529" name="Object 1" hidden="1">
              <a:extLst>
                <a:ext uri="{63B3BB69-23CF-44E3-9099-C40C66FF867C}">
                  <a14:compatExt spid="_x0000_s22529"/>
                </a:ext>
              </a:extLst>
            </xdr:cNvPr>
            <xdr:cNvSpPr/>
          </xdr:nvSpPr>
          <xdr:spPr>
            <a:xfrm>
              <a:off x="0" y="0"/>
              <a:ext cx="0" cy="0"/>
            </a:xfrm>
            <a:prstGeom prst="rect">
              <a:avLst/>
            </a:prstGeom>
          </xdr:spPr>
        </xdr:sp>
        <xdr:clientData/>
      </xdr:twoCellAnchor>
    </mc:Choice>
    <mc:Fallback/>
  </mc:AlternateContent>
  <xdr:twoCellAnchor>
    <xdr:from>
      <xdr:col>4</xdr:col>
      <xdr:colOff>114300</xdr:colOff>
      <xdr:row>23</xdr:row>
      <xdr:rowOff>2085975</xdr:rowOff>
    </xdr:from>
    <xdr:to>
      <xdr:col>4</xdr:col>
      <xdr:colOff>2962275</xdr:colOff>
      <xdr:row>24</xdr:row>
      <xdr:rowOff>942975</xdr:rowOff>
    </xdr:to>
    <xdr:pic>
      <xdr:nvPicPr>
        <xdr:cNvPr id="8"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4794" r="4001" b="8733"/>
        <a:stretch>
          <a:fillRect/>
        </a:stretch>
      </xdr:blipFill>
      <xdr:spPr bwMode="auto">
        <a:xfrm>
          <a:off x="3095625" y="11153775"/>
          <a:ext cx="2847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0</xdr:colOff>
          <xdr:row>20</xdr:row>
          <xdr:rowOff>0</xdr:rowOff>
        </xdr:from>
        <xdr:to>
          <xdr:col>4</xdr:col>
          <xdr:colOff>5915025</xdr:colOff>
          <xdr:row>21</xdr:row>
          <xdr:rowOff>4305300</xdr:rowOff>
        </xdr:to>
        <xdr:sp macro="" textlink="">
          <xdr:nvSpPr>
            <xdr:cNvPr id="22530" name="Object 2" hidden="1">
              <a:extLst>
                <a:ext uri="{63B3BB69-23CF-44E3-9099-C40C66FF867C}">
                  <a14:compatExt spid="_x0000_s22530"/>
                </a:ext>
              </a:extLst>
            </xdr:cNvPr>
            <xdr:cNvSpPr/>
          </xdr:nvSpPr>
          <xdr:spPr>
            <a:xfrm>
              <a:off x="0" y="0"/>
              <a:ext cx="0" cy="0"/>
            </a:xfrm>
            <a:prstGeom prst="rect">
              <a:avLst/>
            </a:prstGeom>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2</xdr:col>
      <xdr:colOff>2291292</xdr:colOff>
      <xdr:row>5</xdr:row>
      <xdr:rowOff>9810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0" y="381000"/>
          <a:ext cx="2286000" cy="686085"/>
        </a:xfrm>
        <a:prstGeom prst="rect">
          <a:avLst/>
        </a:prstGeom>
      </xdr:spPr>
    </xdr:pic>
    <xdr:clientData/>
  </xdr:twoCellAnchor>
  <xdr:twoCellAnchor editAs="oneCell">
    <xdr:from>
      <xdr:col>4</xdr:col>
      <xdr:colOff>85725</xdr:colOff>
      <xdr:row>24</xdr:row>
      <xdr:rowOff>144629</xdr:rowOff>
    </xdr:from>
    <xdr:to>
      <xdr:col>4</xdr:col>
      <xdr:colOff>3876675</xdr:colOff>
      <xdr:row>24</xdr:row>
      <xdr:rowOff>720908</xdr:rowOff>
    </xdr:to>
    <xdr:pic>
      <xdr:nvPicPr>
        <xdr:cNvPr id="14" name="Picture 1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067050" y="6183479"/>
          <a:ext cx="3790950" cy="576279"/>
        </a:xfrm>
        <a:prstGeom prst="rect">
          <a:avLst/>
        </a:prstGeom>
      </xdr:spPr>
    </xdr:pic>
    <xdr:clientData/>
  </xdr:twoCellAnchor>
  <xdr:oneCellAnchor>
    <xdr:from>
      <xdr:col>4</xdr:col>
      <xdr:colOff>0</xdr:colOff>
      <xdr:row>31</xdr:row>
      <xdr:rowOff>123825</xdr:rowOff>
    </xdr:from>
    <xdr:ext cx="184731" cy="264560"/>
    <xdr:sp macro="" textlink="">
      <xdr:nvSpPr>
        <xdr:cNvPr id="15" name="TextBox 14"/>
        <xdr:cNvSpPr txBox="1"/>
      </xdr:nvSpPr>
      <xdr:spPr>
        <a:xfrm>
          <a:off x="2981325" y="974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NZ" sz="1100"/>
        </a:p>
      </xdr:txBody>
    </xdr:sp>
    <xdr:clientData/>
  </xdr:oneCellAnchor>
  <xdr:twoCellAnchor editAs="oneCell">
    <xdr:from>
      <xdr:col>4</xdr:col>
      <xdr:colOff>173110</xdr:colOff>
      <xdr:row>31</xdr:row>
      <xdr:rowOff>66674</xdr:rowOff>
    </xdr:from>
    <xdr:to>
      <xdr:col>4</xdr:col>
      <xdr:colOff>7766759</xdr:colOff>
      <xdr:row>31</xdr:row>
      <xdr:rowOff>4038599</xdr:rowOff>
    </xdr:to>
    <xdr:pic>
      <xdr:nvPicPr>
        <xdr:cNvPr id="4" name="Picture 3"/>
        <xdr:cNvPicPr>
          <a:picLocks noChangeAspect="1"/>
        </xdr:cNvPicPr>
      </xdr:nvPicPr>
      <xdr:blipFill rotWithShape="1">
        <a:blip xmlns:r="http://schemas.openxmlformats.org/officeDocument/2006/relationships" r:embed="rId3"/>
        <a:srcRect l="2654" t="19002" b="8979"/>
        <a:stretch/>
      </xdr:blipFill>
      <xdr:spPr>
        <a:xfrm>
          <a:off x="3154435" y="9686924"/>
          <a:ext cx="7593649" cy="3971925"/>
        </a:xfrm>
        <a:prstGeom prst="rect">
          <a:avLst/>
        </a:prstGeom>
      </xdr:spPr>
    </xdr:pic>
    <xdr:clientData/>
  </xdr:twoCellAnchor>
  <xdr:twoCellAnchor editAs="oneCell">
    <xdr:from>
      <xdr:col>4</xdr:col>
      <xdr:colOff>0</xdr:colOff>
      <xdr:row>33</xdr:row>
      <xdr:rowOff>0</xdr:rowOff>
    </xdr:from>
    <xdr:to>
      <xdr:col>4</xdr:col>
      <xdr:colOff>6429375</xdr:colOff>
      <xdr:row>33</xdr:row>
      <xdr:rowOff>4958861</xdr:rowOff>
    </xdr:to>
    <xdr:pic>
      <xdr:nvPicPr>
        <xdr:cNvPr id="16" name="Picture 1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981325" y="13896975"/>
          <a:ext cx="6429375" cy="49588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queryTables/queryTable1.xml><?xml version="1.0" encoding="utf-8"?>
<queryTable xmlns="http://schemas.openxmlformats.org/spreadsheetml/2006/main" name="Equity_Indicators_1" adjustColumnWidth="0" connectionId="1"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quity_IndicatorsSummary" adjustColumnWidth="0" connectionId="4"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quity_IndicatorsDep" adjustColumnWidth="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Equity_IndicatorsEthDep" adjustColumnWidth="0" connectionId="3"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hqsc.govt.nz/" TargetMode="External"/><Relationship Id="rId2" Type="http://schemas.openxmlformats.org/officeDocument/2006/relationships/hyperlink" Target="mailto:atlas@hqsc.govt.nz" TargetMode="External"/><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1" Type="http://schemas.openxmlformats.org/officeDocument/2006/relationships/queryTable" Target="../queryTables/queryTable1.xml"/></Relationships>
</file>

<file path=xl/worksheets/_rels/sheet13.xml.rels><?xml version="1.0" encoding="UTF-8" standalone="yes"?>
<Relationships xmlns="http://schemas.openxmlformats.org/package/2006/relationships"><Relationship Id="rId1" Type="http://schemas.openxmlformats.org/officeDocument/2006/relationships/queryTable" Target="../queryTables/queryTable2.xml"/></Relationships>
</file>

<file path=xl/worksheets/_rels/sheet14.xml.rels><?xml version="1.0" encoding="UTF-8" standalone="yes"?>
<Relationships xmlns="http://schemas.openxmlformats.org/package/2006/relationships"><Relationship Id="rId1" Type="http://schemas.openxmlformats.org/officeDocument/2006/relationships/queryTable" Target="../queryTables/queryTable3.xml"/></Relationships>
</file>

<file path=xl/worksheets/_rels/sheet15.xml.rels><?xml version="1.0" encoding="UTF-8" standalone="yes"?>
<Relationships xmlns="http://schemas.openxmlformats.org/package/2006/relationships"><Relationship Id="rId1" Type="http://schemas.openxmlformats.org/officeDocument/2006/relationships/queryTable" Target="../queryTables/queryTable4.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7" Type="http://schemas.openxmlformats.org/officeDocument/2006/relationships/ctrlProp" Target="../ctrlProps/ctrlProp4.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8" Type="http://schemas.openxmlformats.org/officeDocument/2006/relationships/package" Target="../embeddings/Microsoft_Word_Document2.docx"/><Relationship Id="rId3" Type="http://schemas.openxmlformats.org/officeDocument/2006/relationships/printerSettings" Target="../printerSettings/printerSettings16.bin"/><Relationship Id="rId7" Type="http://schemas.openxmlformats.org/officeDocument/2006/relationships/image" Target="../media/image3.emf"/><Relationship Id="rId2" Type="http://schemas.openxmlformats.org/officeDocument/2006/relationships/hyperlink" Target="mailto:atlas@hqsc.govt.nz" TargetMode="External"/><Relationship Id="rId1" Type="http://schemas.openxmlformats.org/officeDocument/2006/relationships/printerSettings" Target="../printerSettings/printerSettings15.bin"/><Relationship Id="rId6" Type="http://schemas.openxmlformats.org/officeDocument/2006/relationships/package" Target="../embeddings/Microsoft_Word_Document1.docx"/><Relationship Id="rId5" Type="http://schemas.openxmlformats.org/officeDocument/2006/relationships/vmlDrawing" Target="../drawings/vmlDrawing4.vml"/><Relationship Id="rId4" Type="http://schemas.openxmlformats.org/officeDocument/2006/relationships/drawing" Target="../drawings/drawing8.xml"/><Relationship Id="rId9" Type="http://schemas.openxmlformats.org/officeDocument/2006/relationships/image" Target="../media/image4.emf"/></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B2:Q14"/>
  <sheetViews>
    <sheetView showGridLines="0" tabSelected="1" zoomScaleNormal="100" workbookViewId="0"/>
  </sheetViews>
  <sheetFormatPr defaultColWidth="9.140625" defaultRowHeight="15" x14ac:dyDescent="0.25"/>
  <cols>
    <col min="1" max="2" width="2.85546875" style="1" customWidth="1"/>
    <col min="3" max="4" width="9.140625" style="2"/>
    <col min="5" max="5" width="9.140625" style="1"/>
    <col min="6" max="6" width="5" style="1" customWidth="1"/>
    <col min="7" max="7" width="2.85546875" style="1" customWidth="1"/>
    <col min="8" max="16" width="9.140625" style="1"/>
    <col min="17" max="18" width="2.85546875" style="1" customWidth="1"/>
    <col min="19" max="16384" width="9.140625" style="1"/>
  </cols>
  <sheetData>
    <row r="2" spans="2:17" x14ac:dyDescent="0.25">
      <c r="B2" s="5"/>
      <c r="C2" s="4"/>
      <c r="D2" s="4"/>
      <c r="E2" s="5"/>
      <c r="F2" s="5"/>
      <c r="G2" s="5"/>
      <c r="H2" s="5"/>
      <c r="I2" s="5"/>
      <c r="J2" s="5"/>
      <c r="K2" s="5"/>
      <c r="L2" s="5"/>
      <c r="M2" s="5"/>
      <c r="N2" s="5"/>
      <c r="O2" s="5"/>
      <c r="P2" s="5"/>
      <c r="Q2" s="5"/>
    </row>
    <row r="3" spans="2:17" ht="24" customHeight="1" x14ac:dyDescent="0.25">
      <c r="B3" s="5"/>
      <c r="C3" s="4"/>
      <c r="D3" s="4"/>
      <c r="E3" s="5"/>
      <c r="F3" s="5"/>
      <c r="G3" s="5"/>
      <c r="H3" s="5"/>
      <c r="I3" s="5"/>
      <c r="J3" s="5"/>
      <c r="K3" s="5"/>
      <c r="L3" s="5"/>
      <c r="M3" s="5"/>
      <c r="N3" s="5"/>
      <c r="O3" s="5"/>
      <c r="P3" s="5"/>
      <c r="Q3" s="5"/>
    </row>
    <row r="4" spans="2:17" ht="28.5" x14ac:dyDescent="0.45">
      <c r="B4" s="5"/>
      <c r="C4" s="4"/>
      <c r="D4" s="4"/>
      <c r="E4" s="5"/>
      <c r="F4" s="5"/>
      <c r="G4" s="5"/>
      <c r="H4" s="124" t="s">
        <v>21687</v>
      </c>
      <c r="I4" s="5"/>
      <c r="J4" s="5"/>
      <c r="K4" s="5"/>
      <c r="L4" s="5"/>
      <c r="M4" s="5"/>
      <c r="N4" s="5"/>
      <c r="O4" s="5"/>
      <c r="P4" s="5"/>
      <c r="Q4" s="5"/>
    </row>
    <row r="5" spans="2:17" x14ac:dyDescent="0.25">
      <c r="B5" s="5"/>
      <c r="C5" s="4"/>
      <c r="D5" s="4"/>
      <c r="E5" s="5"/>
      <c r="F5" s="5"/>
      <c r="G5" s="5"/>
      <c r="H5" s="5"/>
      <c r="I5" s="5"/>
      <c r="J5" s="5"/>
      <c r="K5" s="5"/>
      <c r="L5" s="5"/>
      <c r="M5" s="5"/>
      <c r="N5" s="5"/>
      <c r="O5" s="5"/>
      <c r="P5" s="5"/>
      <c r="Q5" s="5"/>
    </row>
    <row r="6" spans="2:17" ht="60.75" customHeight="1" x14ac:dyDescent="0.25">
      <c r="B6" s="5"/>
      <c r="C6" s="117"/>
      <c r="D6" s="117"/>
      <c r="E6" s="5"/>
      <c r="F6" s="117" t="s">
        <v>21714</v>
      </c>
      <c r="G6" s="5"/>
      <c r="H6" s="210" t="s">
        <v>21782</v>
      </c>
      <c r="I6" s="210"/>
      <c r="J6" s="210"/>
      <c r="K6" s="210"/>
      <c r="L6" s="210"/>
      <c r="M6" s="210"/>
      <c r="N6" s="210"/>
      <c r="O6" s="210"/>
      <c r="P6" s="210"/>
      <c r="Q6" s="5"/>
    </row>
    <row r="7" spans="2:17" x14ac:dyDescent="0.25">
      <c r="B7" s="5"/>
      <c r="C7" s="117"/>
      <c r="D7" s="117"/>
      <c r="E7" s="5"/>
      <c r="F7" s="118"/>
      <c r="G7" s="5"/>
      <c r="H7" s="5"/>
      <c r="I7" s="5"/>
      <c r="J7" s="5"/>
      <c r="K7" s="5"/>
      <c r="L7" s="5"/>
      <c r="M7" s="5"/>
      <c r="N7" s="5"/>
      <c r="O7" s="5"/>
      <c r="P7" s="5"/>
      <c r="Q7" s="5"/>
    </row>
    <row r="8" spans="2:17" s="57" customFormat="1" ht="31.5" customHeight="1" x14ac:dyDescent="0.25">
      <c r="B8" s="56"/>
      <c r="C8" s="117"/>
      <c r="D8" s="117"/>
      <c r="E8" s="56"/>
      <c r="F8" s="117" t="s">
        <v>21715</v>
      </c>
      <c r="G8" s="56"/>
      <c r="H8" s="210" t="s">
        <v>21688</v>
      </c>
      <c r="I8" s="210"/>
      <c r="J8" s="210"/>
      <c r="K8" s="210"/>
      <c r="L8" s="210"/>
      <c r="M8" s="210"/>
      <c r="N8" s="210"/>
      <c r="O8" s="210"/>
      <c r="P8" s="210"/>
      <c r="Q8" s="56"/>
    </row>
    <row r="9" spans="2:17" x14ac:dyDescent="0.25">
      <c r="B9" s="5"/>
      <c r="C9" s="117"/>
      <c r="D9" s="117"/>
      <c r="E9" s="5"/>
      <c r="F9" s="118"/>
      <c r="G9" s="5"/>
      <c r="H9" s="5"/>
      <c r="I9" s="5"/>
      <c r="J9" s="5"/>
      <c r="K9" s="5"/>
      <c r="L9" s="5"/>
      <c r="M9" s="5"/>
      <c r="N9" s="5"/>
      <c r="O9" s="5"/>
      <c r="P9" s="5"/>
      <c r="Q9" s="5"/>
    </row>
    <row r="10" spans="2:17" ht="31.5" customHeight="1" x14ac:dyDescent="0.25">
      <c r="B10" s="5"/>
      <c r="C10" s="117"/>
      <c r="D10" s="117"/>
      <c r="E10" s="5"/>
      <c r="F10" s="117" t="s">
        <v>21716</v>
      </c>
      <c r="G10" s="5"/>
      <c r="H10" s="210" t="s">
        <v>21689</v>
      </c>
      <c r="I10" s="210"/>
      <c r="J10" s="210"/>
      <c r="K10" s="210"/>
      <c r="L10" s="210"/>
      <c r="M10" s="210"/>
      <c r="N10" s="210"/>
      <c r="O10" s="210"/>
      <c r="P10" s="210"/>
      <c r="Q10" s="5"/>
    </row>
    <row r="11" spans="2:17" x14ac:dyDescent="0.25">
      <c r="B11" s="5"/>
      <c r="C11" s="4"/>
      <c r="D11" s="4"/>
      <c r="E11" s="5"/>
      <c r="F11" s="5"/>
      <c r="G11" s="5"/>
      <c r="H11" s="5" t="s">
        <v>3</v>
      </c>
      <c r="I11" s="7" t="s">
        <v>4</v>
      </c>
      <c r="J11" s="5"/>
      <c r="K11" s="5"/>
      <c r="L11" s="5"/>
      <c r="M11" s="5"/>
      <c r="N11" s="5"/>
      <c r="O11" s="5"/>
      <c r="P11" s="5"/>
      <c r="Q11" s="5"/>
    </row>
    <row r="12" spans="2:17" x14ac:dyDescent="0.25">
      <c r="B12" s="5"/>
      <c r="C12" s="4"/>
      <c r="D12" s="4"/>
      <c r="E12" s="5"/>
      <c r="F12" s="5"/>
      <c r="G12" s="5"/>
      <c r="H12" s="5" t="s">
        <v>0</v>
      </c>
      <c r="I12" s="7" t="s">
        <v>21781</v>
      </c>
      <c r="J12" s="5"/>
      <c r="K12" s="5"/>
      <c r="L12" s="5"/>
      <c r="M12" s="5"/>
      <c r="N12" s="5"/>
      <c r="O12" s="5"/>
      <c r="P12" s="5"/>
      <c r="Q12" s="5"/>
    </row>
    <row r="13" spans="2:17" x14ac:dyDescent="0.25">
      <c r="B13" s="5"/>
      <c r="C13" s="4"/>
      <c r="D13" s="4"/>
      <c r="E13" s="5"/>
      <c r="F13" s="5"/>
      <c r="G13" s="5"/>
      <c r="H13" s="5" t="s">
        <v>1</v>
      </c>
      <c r="I13" s="5" t="s">
        <v>2</v>
      </c>
      <c r="J13" s="5"/>
      <c r="K13" s="5"/>
      <c r="L13" s="5"/>
      <c r="M13" s="5"/>
      <c r="N13" s="5"/>
      <c r="O13" s="5"/>
      <c r="P13" s="5"/>
      <c r="Q13" s="5"/>
    </row>
    <row r="14" spans="2:17" x14ac:dyDescent="0.25">
      <c r="B14" s="5"/>
      <c r="C14" s="4"/>
      <c r="D14" s="4"/>
      <c r="E14" s="5"/>
      <c r="F14" s="5"/>
      <c r="G14" s="5"/>
      <c r="H14" s="5"/>
      <c r="I14" s="5"/>
      <c r="J14" s="5"/>
      <c r="K14" s="5"/>
      <c r="L14" s="5"/>
      <c r="M14" s="5"/>
      <c r="N14" s="5"/>
      <c r="O14" s="5"/>
      <c r="P14" s="5"/>
      <c r="Q14" s="5"/>
    </row>
  </sheetData>
  <sheetProtection password="EE11" sheet="1" objects="1" scenarios="1"/>
  <customSheetViews>
    <customSheetView guid="{A6286E9F-A01F-48FF-8EFC-1B09F887914E}" showGridLines="0">
      <selection activeCell="Y19" sqref="Y19"/>
      <pageMargins left="0.7" right="0.7" top="0.75" bottom="0.75" header="0.3" footer="0.3"/>
      <pageSetup paperSize="9" orientation="portrait" r:id="rId1"/>
    </customSheetView>
  </customSheetViews>
  <mergeCells count="3">
    <mergeCell ref="H6:P6"/>
    <mergeCell ref="H10:P10"/>
    <mergeCell ref="H8:P8"/>
  </mergeCells>
  <hyperlinks>
    <hyperlink ref="I12" r:id="rId2"/>
    <hyperlink ref="I11" r:id="rId3"/>
  </hyperlinks>
  <pageMargins left="0.7" right="0.7" top="0.75" bottom="0.75" header="0.3" footer="0.3"/>
  <pageSetup paperSize="9" scale="70"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P22"/>
  <sheetViews>
    <sheetView zoomScale="70" zoomScaleNormal="70" workbookViewId="0">
      <pane xSplit="2" ySplit="1" topLeftCell="C2" activePane="bottomRight" state="frozen"/>
      <selection pane="topRight" activeCell="C1" sqref="C1"/>
      <selection pane="bottomLeft" activeCell="A2" sqref="A2"/>
      <selection pane="bottomRight" activeCell="C9" sqref="C9"/>
    </sheetView>
  </sheetViews>
  <sheetFormatPr defaultColWidth="8.85546875" defaultRowHeight="15" x14ac:dyDescent="0.25"/>
  <cols>
    <col min="1" max="1" width="11.28515625" style="30" customWidth="1"/>
    <col min="2" max="2" width="36.42578125" style="30" customWidth="1"/>
    <col min="3" max="4" width="34.42578125" style="30" customWidth="1"/>
    <col min="5" max="5" width="34.140625" style="30" customWidth="1"/>
    <col min="6" max="7" width="31.85546875" style="30" customWidth="1"/>
    <col min="8" max="8" width="21" style="30" customWidth="1"/>
    <col min="9" max="9" width="28.7109375" style="30" customWidth="1"/>
    <col min="10" max="11" width="20.85546875" style="30" customWidth="1"/>
    <col min="12" max="12" width="20.85546875" style="31" customWidth="1"/>
    <col min="13" max="13" width="18.85546875" style="31" customWidth="1"/>
    <col min="14" max="14" width="18.7109375" style="31" customWidth="1"/>
    <col min="15" max="15" width="33" style="31" customWidth="1"/>
    <col min="16" max="16384" width="8.85546875" style="31"/>
  </cols>
  <sheetData>
    <row r="1" spans="1:16" ht="30" x14ac:dyDescent="0.25">
      <c r="A1" s="30" t="s">
        <v>12094</v>
      </c>
      <c r="B1" s="30" t="s">
        <v>20</v>
      </c>
      <c r="C1" s="30" t="s">
        <v>12095</v>
      </c>
      <c r="D1" s="30" t="s">
        <v>12096</v>
      </c>
      <c r="E1" s="30" t="s">
        <v>12107</v>
      </c>
      <c r="F1" s="30" t="s">
        <v>12097</v>
      </c>
      <c r="G1" s="30" t="s">
        <v>21696</v>
      </c>
      <c r="H1" s="30" t="s">
        <v>12098</v>
      </c>
      <c r="I1" s="30" t="s">
        <v>12099</v>
      </c>
      <c r="J1" s="30" t="s">
        <v>12103</v>
      </c>
      <c r="K1" s="42" t="s">
        <v>12117</v>
      </c>
      <c r="L1" s="31" t="s">
        <v>12130</v>
      </c>
      <c r="M1" s="30" t="s">
        <v>15466</v>
      </c>
      <c r="N1" s="30" t="s">
        <v>15465</v>
      </c>
      <c r="O1" s="31" t="s">
        <v>15475</v>
      </c>
      <c r="P1" s="31" t="s">
        <v>21756</v>
      </c>
    </row>
    <row r="2" spans="1:16" ht="60" x14ac:dyDescent="0.25">
      <c r="A2" s="30">
        <v>1</v>
      </c>
      <c r="B2" s="30" t="s">
        <v>21777</v>
      </c>
      <c r="C2" s="19" t="s">
        <v>21791</v>
      </c>
      <c r="D2" s="29" t="s">
        <v>21694</v>
      </c>
      <c r="E2" s="30" t="s">
        <v>12116</v>
      </c>
      <c r="F2" s="17" t="s">
        <v>21851</v>
      </c>
      <c r="G2" s="99" t="s">
        <v>12116</v>
      </c>
      <c r="H2" s="29" t="s">
        <v>21836</v>
      </c>
      <c r="I2" s="29" t="s">
        <v>11</v>
      </c>
      <c r="J2" s="29" t="s">
        <v>12</v>
      </c>
      <c r="K2" s="40" t="s">
        <v>12116</v>
      </c>
      <c r="L2" s="30" t="s">
        <v>12131</v>
      </c>
      <c r="M2" s="30" t="s">
        <v>15464</v>
      </c>
      <c r="N2" s="30" t="s">
        <v>15467</v>
      </c>
      <c r="O2" s="31" t="s">
        <v>15476</v>
      </c>
      <c r="P2" s="31">
        <v>1</v>
      </c>
    </row>
    <row r="3" spans="1:16" ht="60" x14ac:dyDescent="0.25">
      <c r="A3" s="30">
        <v>2</v>
      </c>
      <c r="B3" s="30" t="s">
        <v>21776</v>
      </c>
      <c r="C3" s="30" t="s">
        <v>21809</v>
      </c>
      <c r="D3" s="30" t="s">
        <v>21810</v>
      </c>
      <c r="E3" s="32" t="s">
        <v>12106</v>
      </c>
      <c r="F3" s="30" t="s">
        <v>21852</v>
      </c>
      <c r="G3" s="99"/>
      <c r="H3" s="52" t="s">
        <v>21836</v>
      </c>
      <c r="I3" s="29" t="s">
        <v>14</v>
      </c>
      <c r="J3" s="29" t="s">
        <v>12</v>
      </c>
      <c r="K3" s="40" t="s">
        <v>21694</v>
      </c>
      <c r="L3" s="30" t="s">
        <v>12131</v>
      </c>
      <c r="M3" s="30" t="s">
        <v>15464</v>
      </c>
      <c r="N3" s="30" t="s">
        <v>15467</v>
      </c>
      <c r="O3" s="31" t="s">
        <v>15476</v>
      </c>
      <c r="P3" s="31">
        <v>1</v>
      </c>
    </row>
    <row r="4" spans="1:16" ht="75" x14ac:dyDescent="0.25">
      <c r="A4" s="30">
        <v>3</v>
      </c>
      <c r="B4" s="30" t="s">
        <v>12108</v>
      </c>
      <c r="C4" s="38" t="s">
        <v>21787</v>
      </c>
      <c r="D4" s="30" t="s">
        <v>12116</v>
      </c>
      <c r="E4" s="30" t="s">
        <v>21694</v>
      </c>
      <c r="F4" s="23" t="s">
        <v>15049</v>
      </c>
      <c r="G4" s="99" t="s">
        <v>12116</v>
      </c>
      <c r="H4" s="38" t="s">
        <v>12110</v>
      </c>
      <c r="I4" s="29" t="s">
        <v>12111</v>
      </c>
      <c r="J4" s="29" t="s">
        <v>12</v>
      </c>
      <c r="K4" s="40" t="s">
        <v>12109</v>
      </c>
      <c r="L4" s="30" t="s">
        <v>12132</v>
      </c>
      <c r="M4" s="30" t="s">
        <v>15464</v>
      </c>
      <c r="N4" s="30" t="s">
        <v>15467</v>
      </c>
      <c r="O4" s="31" t="s">
        <v>15480</v>
      </c>
      <c r="P4" s="31">
        <v>3</v>
      </c>
    </row>
    <row r="5" spans="1:16" ht="60" x14ac:dyDescent="0.25">
      <c r="A5" s="30">
        <v>4</v>
      </c>
      <c r="B5" s="30" t="s">
        <v>12100</v>
      </c>
      <c r="C5" s="30" t="s">
        <v>21793</v>
      </c>
      <c r="D5" s="30" t="s">
        <v>21792</v>
      </c>
      <c r="E5" s="30" t="s">
        <v>12116</v>
      </c>
      <c r="F5" s="23" t="s">
        <v>21704</v>
      </c>
      <c r="G5" s="99" t="s">
        <v>12116</v>
      </c>
      <c r="H5" s="38" t="s">
        <v>15050</v>
      </c>
      <c r="I5" s="38" t="s">
        <v>12111</v>
      </c>
      <c r="J5" s="30" t="s">
        <v>21744</v>
      </c>
      <c r="K5" s="41" t="s">
        <v>21709</v>
      </c>
      <c r="L5" s="30" t="s">
        <v>15052</v>
      </c>
      <c r="M5" s="30" t="s">
        <v>15464</v>
      </c>
      <c r="N5" s="30" t="s">
        <v>15467</v>
      </c>
      <c r="O5" s="31" t="s">
        <v>15477</v>
      </c>
      <c r="P5" s="31">
        <v>2</v>
      </c>
    </row>
    <row r="6" spans="1:16" ht="60" x14ac:dyDescent="0.25">
      <c r="A6" s="30">
        <v>5</v>
      </c>
      <c r="B6" s="30" t="s">
        <v>12101</v>
      </c>
      <c r="C6" s="30" t="s">
        <v>12112</v>
      </c>
      <c r="D6" s="30" t="s">
        <v>21788</v>
      </c>
      <c r="E6" s="30" t="s">
        <v>12116</v>
      </c>
      <c r="F6" s="23" t="s">
        <v>21703</v>
      </c>
      <c r="G6" s="99" t="s">
        <v>12116</v>
      </c>
      <c r="H6" s="38" t="s">
        <v>15050</v>
      </c>
      <c r="I6" s="29" t="s">
        <v>12113</v>
      </c>
      <c r="J6" s="30" t="s">
        <v>12116</v>
      </c>
      <c r="K6" s="41" t="s">
        <v>21710</v>
      </c>
      <c r="L6" s="30" t="s">
        <v>15052</v>
      </c>
      <c r="M6" s="30" t="s">
        <v>15464</v>
      </c>
      <c r="N6" s="30" t="s">
        <v>15467</v>
      </c>
      <c r="O6" s="31" t="s">
        <v>15480</v>
      </c>
      <c r="P6" s="31">
        <v>3</v>
      </c>
    </row>
    <row r="7" spans="1:16" ht="90" x14ac:dyDescent="0.25">
      <c r="A7" s="30">
        <v>6</v>
      </c>
      <c r="B7" s="30" t="s">
        <v>12102</v>
      </c>
      <c r="C7" s="30" t="s">
        <v>12114</v>
      </c>
      <c r="D7" s="30" t="s">
        <v>21788</v>
      </c>
      <c r="E7" s="30" t="s">
        <v>12116</v>
      </c>
      <c r="F7" s="23" t="s">
        <v>21702</v>
      </c>
      <c r="G7" s="99" t="s">
        <v>12116</v>
      </c>
      <c r="H7" s="29" t="s">
        <v>15050</v>
      </c>
      <c r="I7" s="29" t="s">
        <v>12113</v>
      </c>
      <c r="J7" s="30" t="s">
        <v>12116</v>
      </c>
      <c r="K7" s="41" t="s">
        <v>12115</v>
      </c>
      <c r="L7" s="30" t="s">
        <v>15052</v>
      </c>
      <c r="M7" s="30" t="s">
        <v>15464</v>
      </c>
      <c r="N7" s="30" t="s">
        <v>15467</v>
      </c>
      <c r="O7" s="31" t="s">
        <v>15480</v>
      </c>
      <c r="P7" s="31">
        <v>3</v>
      </c>
    </row>
    <row r="8" spans="1:16" ht="75" x14ac:dyDescent="0.25">
      <c r="A8" s="30">
        <v>7</v>
      </c>
      <c r="B8" s="30" t="s">
        <v>21785</v>
      </c>
      <c r="C8" s="30" t="s">
        <v>21886</v>
      </c>
      <c r="D8" s="32" t="s">
        <v>21887</v>
      </c>
      <c r="E8" s="60" t="s">
        <v>15053</v>
      </c>
      <c r="F8" s="39" t="s">
        <v>21701</v>
      </c>
      <c r="G8" s="39" t="s">
        <v>12116</v>
      </c>
      <c r="H8" s="38" t="s">
        <v>21705</v>
      </c>
      <c r="I8" s="59" t="s">
        <v>21706</v>
      </c>
      <c r="J8" s="38" t="s">
        <v>21707</v>
      </c>
      <c r="K8" s="40" t="s">
        <v>15051</v>
      </c>
      <c r="L8" s="30" t="s">
        <v>12133</v>
      </c>
      <c r="M8" s="30" t="s">
        <v>15464</v>
      </c>
      <c r="N8" s="30" t="s">
        <v>15467</v>
      </c>
      <c r="O8" s="31" t="s">
        <v>15478</v>
      </c>
      <c r="P8" s="31">
        <v>1</v>
      </c>
    </row>
    <row r="9" spans="1:16" ht="90" x14ac:dyDescent="0.25">
      <c r="A9" s="30">
        <v>8</v>
      </c>
      <c r="B9" s="30" t="s">
        <v>21784</v>
      </c>
      <c r="C9" s="30" t="s">
        <v>21794</v>
      </c>
      <c r="D9" s="30" t="s">
        <v>21789</v>
      </c>
      <c r="E9" s="60" t="s">
        <v>15053</v>
      </c>
      <c r="F9" s="39" t="s">
        <v>21697</v>
      </c>
      <c r="G9" s="39" t="s">
        <v>21700</v>
      </c>
      <c r="H9" s="38" t="s">
        <v>21705</v>
      </c>
      <c r="I9" s="59" t="s">
        <v>21706</v>
      </c>
      <c r="J9" s="30" t="s">
        <v>21708</v>
      </c>
      <c r="K9" s="40" t="s">
        <v>21721</v>
      </c>
      <c r="L9" s="30" t="s">
        <v>12133</v>
      </c>
      <c r="M9" s="30" t="s">
        <v>15464</v>
      </c>
      <c r="N9" s="30" t="s">
        <v>15467</v>
      </c>
      <c r="O9" s="31" t="s">
        <v>15479</v>
      </c>
      <c r="P9" s="31">
        <v>2</v>
      </c>
    </row>
    <row r="10" spans="1:16" ht="75" x14ac:dyDescent="0.25">
      <c r="A10" s="30">
        <v>9</v>
      </c>
      <c r="B10" s="30" t="s">
        <v>21783</v>
      </c>
      <c r="C10" s="30" t="s">
        <v>21790</v>
      </c>
      <c r="D10" s="30" t="s">
        <v>21788</v>
      </c>
      <c r="E10" s="60" t="s">
        <v>15053</v>
      </c>
      <c r="F10" s="39" t="s">
        <v>21699</v>
      </c>
      <c r="G10" s="39" t="s">
        <v>21698</v>
      </c>
      <c r="H10" s="38" t="s">
        <v>21705</v>
      </c>
      <c r="I10" s="59" t="s">
        <v>21706</v>
      </c>
      <c r="J10" s="38" t="s">
        <v>21707</v>
      </c>
      <c r="K10" s="40" t="s">
        <v>15051</v>
      </c>
      <c r="L10" s="30" t="s">
        <v>12133</v>
      </c>
      <c r="M10" s="30" t="s">
        <v>15464</v>
      </c>
      <c r="N10" s="30" t="s">
        <v>15467</v>
      </c>
      <c r="O10" s="31" t="s">
        <v>15478</v>
      </c>
      <c r="P10" s="31">
        <v>1</v>
      </c>
    </row>
    <row r="11" spans="1:16" ht="14.45" x14ac:dyDescent="0.3">
      <c r="F11" s="23"/>
      <c r="G11" s="99"/>
      <c r="H11" s="29"/>
      <c r="I11" s="29"/>
    </row>
    <row r="14" spans="1:16" x14ac:dyDescent="0.25">
      <c r="F14" s="210"/>
      <c r="G14" s="99"/>
      <c r="H14" s="29"/>
      <c r="I14" s="29"/>
    </row>
    <row r="15" spans="1:16" x14ac:dyDescent="0.25">
      <c r="F15" s="210"/>
      <c r="G15" s="99"/>
      <c r="H15" s="29"/>
      <c r="I15" s="29"/>
    </row>
    <row r="16" spans="1:16" x14ac:dyDescent="0.25">
      <c r="F16" s="210"/>
      <c r="G16" s="99"/>
      <c r="H16" s="29"/>
      <c r="I16" s="29"/>
    </row>
    <row r="17" spans="6:9" x14ac:dyDescent="0.25">
      <c r="F17" s="210"/>
      <c r="G17" s="99"/>
      <c r="H17" s="29"/>
      <c r="I17" s="29"/>
    </row>
    <row r="18" spans="6:9" x14ac:dyDescent="0.25">
      <c r="F18" s="210"/>
      <c r="G18" s="99"/>
      <c r="H18" s="29"/>
      <c r="I18" s="29"/>
    </row>
    <row r="19" spans="6:9" x14ac:dyDescent="0.25">
      <c r="F19" s="210"/>
      <c r="G19" s="99"/>
      <c r="H19" s="29"/>
      <c r="I19" s="29"/>
    </row>
    <row r="20" spans="6:9" x14ac:dyDescent="0.25">
      <c r="F20" s="210"/>
      <c r="G20" s="99"/>
      <c r="H20" s="29"/>
      <c r="I20" s="29"/>
    </row>
    <row r="21" spans="6:9" x14ac:dyDescent="0.25">
      <c r="F21" s="210"/>
      <c r="G21" s="99"/>
      <c r="H21" s="29"/>
      <c r="I21" s="29"/>
    </row>
    <row r="22" spans="6:9" x14ac:dyDescent="0.25">
      <c r="F22" s="210"/>
      <c r="G22" s="99"/>
      <c r="H22" s="29"/>
      <c r="I22" s="29"/>
    </row>
  </sheetData>
  <sheetProtection password="EE11" sheet="1" objects="1" scenarios="1"/>
  <customSheetViews>
    <customSheetView guid="{A6286E9F-A01F-48FF-8EFC-1B09F887914E}" scale="70">
      <pane xSplit="2" ySplit="1" topLeftCell="C2" activePane="bottomRight" state="frozen"/>
      <selection pane="bottomRight" activeCell="B14" sqref="B14"/>
      <pageMargins left="0.7" right="0.7" top="0.75" bottom="0.75" header="0.3" footer="0.3"/>
      <pageSetup paperSize="9" orientation="portrait" r:id="rId1"/>
    </customSheetView>
  </customSheetViews>
  <mergeCells count="1">
    <mergeCell ref="F14:F22"/>
  </mergeCell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9"/>
  <sheetViews>
    <sheetView workbookViewId="0">
      <selection activeCell="I14" sqref="I14"/>
    </sheetView>
  </sheetViews>
  <sheetFormatPr defaultRowHeight="15" x14ac:dyDescent="0.25"/>
  <cols>
    <col min="2" max="2" width="24.28515625" customWidth="1"/>
    <col min="9" max="9" width="44.85546875" customWidth="1"/>
    <col min="11" max="11" width="32.42578125" bestFit="1" customWidth="1"/>
  </cols>
  <sheetData>
    <row r="1" spans="1:11" ht="14.45" x14ac:dyDescent="0.3">
      <c r="I1" s="27" t="s">
        <v>12093</v>
      </c>
      <c r="K1" s="27" t="s">
        <v>31</v>
      </c>
    </row>
    <row r="2" spans="1:11" ht="14.45" x14ac:dyDescent="0.3">
      <c r="A2" s="20" t="s">
        <v>87</v>
      </c>
      <c r="B2" s="27" t="s">
        <v>30</v>
      </c>
      <c r="D2" t="s">
        <v>12105</v>
      </c>
      <c r="E2" t="s">
        <v>17</v>
      </c>
      <c r="I2" t="s">
        <v>32</v>
      </c>
    </row>
    <row r="3" spans="1:11" ht="14.45" x14ac:dyDescent="0.3">
      <c r="A3">
        <v>3</v>
      </c>
      <c r="B3" t="s">
        <v>36</v>
      </c>
      <c r="D3">
        <v>1</v>
      </c>
      <c r="E3">
        <v>2010</v>
      </c>
      <c r="I3" t="s">
        <v>63</v>
      </c>
      <c r="J3">
        <v>1</v>
      </c>
      <c r="K3" t="s">
        <v>88</v>
      </c>
    </row>
    <row r="4" spans="1:11" ht="14.45" x14ac:dyDescent="0.3">
      <c r="A4">
        <v>4</v>
      </c>
      <c r="B4" t="s">
        <v>15</v>
      </c>
      <c r="D4">
        <v>2</v>
      </c>
      <c r="E4">
        <v>2011</v>
      </c>
      <c r="I4" t="s">
        <v>67</v>
      </c>
      <c r="J4">
        <v>2</v>
      </c>
      <c r="K4" t="s">
        <v>89</v>
      </c>
    </row>
    <row r="5" spans="1:11" ht="14.45" x14ac:dyDescent="0.3">
      <c r="A5">
        <v>5</v>
      </c>
      <c r="B5" t="s">
        <v>16</v>
      </c>
      <c r="D5">
        <v>3</v>
      </c>
      <c r="E5">
        <v>2012</v>
      </c>
      <c r="I5" t="s">
        <v>68</v>
      </c>
      <c r="J5">
        <v>3</v>
      </c>
      <c r="K5" t="s">
        <v>90</v>
      </c>
    </row>
    <row r="6" spans="1:11" ht="14.45" x14ac:dyDescent="0.3">
      <c r="A6">
        <v>6</v>
      </c>
      <c r="B6" t="s">
        <v>40</v>
      </c>
      <c r="D6">
        <v>4</v>
      </c>
      <c r="E6">
        <v>2013</v>
      </c>
      <c r="I6" t="s">
        <v>73</v>
      </c>
      <c r="J6">
        <v>4</v>
      </c>
      <c r="K6" t="s">
        <v>91</v>
      </c>
    </row>
    <row r="7" spans="1:11" ht="14.45" x14ac:dyDescent="0.3">
      <c r="D7">
        <v>5</v>
      </c>
      <c r="E7">
        <v>2014</v>
      </c>
      <c r="I7" t="s">
        <v>74</v>
      </c>
    </row>
    <row r="8" spans="1:11" ht="14.45" x14ac:dyDescent="0.3">
      <c r="A8" t="s">
        <v>12104</v>
      </c>
      <c r="B8" s="27" t="s">
        <v>12092</v>
      </c>
      <c r="I8" t="s">
        <v>21821</v>
      </c>
    </row>
    <row r="9" spans="1:11" ht="14.45" x14ac:dyDescent="0.3">
      <c r="A9">
        <v>1</v>
      </c>
      <c r="B9" t="s">
        <v>34</v>
      </c>
      <c r="I9" t="s">
        <v>21822</v>
      </c>
    </row>
    <row r="10" spans="1:11" ht="14.45" x14ac:dyDescent="0.3">
      <c r="A10">
        <v>2</v>
      </c>
      <c r="B10" t="s">
        <v>43</v>
      </c>
      <c r="I10" t="s">
        <v>21823</v>
      </c>
    </row>
    <row r="11" spans="1:11" ht="14.45" x14ac:dyDescent="0.3">
      <c r="A11">
        <v>3</v>
      </c>
      <c r="B11" t="s">
        <v>45</v>
      </c>
      <c r="I11" t="s">
        <v>64</v>
      </c>
    </row>
    <row r="12" spans="1:11" ht="14.45" x14ac:dyDescent="0.3">
      <c r="A12">
        <v>4</v>
      </c>
      <c r="B12" t="s">
        <v>46</v>
      </c>
      <c r="I12" t="s">
        <v>65</v>
      </c>
    </row>
    <row r="13" spans="1:11" ht="14.45" x14ac:dyDescent="0.3">
      <c r="A13">
        <v>5</v>
      </c>
      <c r="B13" t="s">
        <v>47</v>
      </c>
      <c r="I13" t="s">
        <v>66</v>
      </c>
    </row>
    <row r="14" spans="1:11" ht="14.45" x14ac:dyDescent="0.3">
      <c r="A14">
        <v>6</v>
      </c>
      <c r="B14" t="s">
        <v>48</v>
      </c>
    </row>
    <row r="15" spans="1:11" ht="14.45" x14ac:dyDescent="0.3">
      <c r="A15">
        <v>7</v>
      </c>
      <c r="B15" t="s">
        <v>49</v>
      </c>
    </row>
    <row r="16" spans="1:11" ht="14.45" x14ac:dyDescent="0.3">
      <c r="A16">
        <v>8</v>
      </c>
      <c r="B16" t="s">
        <v>50</v>
      </c>
    </row>
    <row r="17" spans="1:2" ht="14.45" x14ac:dyDescent="0.3">
      <c r="A17">
        <v>9</v>
      </c>
      <c r="B17" t="s">
        <v>51</v>
      </c>
    </row>
    <row r="18" spans="1:2" ht="14.45" x14ac:dyDescent="0.3">
      <c r="A18">
        <v>10</v>
      </c>
      <c r="B18" t="s">
        <v>52</v>
      </c>
    </row>
    <row r="19" spans="1:2" ht="14.45" x14ac:dyDescent="0.3">
      <c r="A19">
        <v>11</v>
      </c>
      <c r="B19" t="s">
        <v>53</v>
      </c>
    </row>
    <row r="20" spans="1:2" ht="14.45" x14ac:dyDescent="0.3">
      <c r="A20">
        <v>12</v>
      </c>
      <c r="B20" t="s">
        <v>54</v>
      </c>
    </row>
    <row r="21" spans="1:2" ht="14.45" x14ac:dyDescent="0.3">
      <c r="A21">
        <v>13</v>
      </c>
      <c r="B21" t="s">
        <v>55</v>
      </c>
    </row>
    <row r="22" spans="1:2" ht="14.45" x14ac:dyDescent="0.3">
      <c r="A22">
        <v>14</v>
      </c>
      <c r="B22" t="s">
        <v>56</v>
      </c>
    </row>
    <row r="23" spans="1:2" ht="14.45" x14ac:dyDescent="0.3">
      <c r="A23">
        <v>15</v>
      </c>
      <c r="B23" t="s">
        <v>57</v>
      </c>
    </row>
    <row r="24" spans="1:2" ht="14.45" x14ac:dyDescent="0.3">
      <c r="A24">
        <v>16</v>
      </c>
      <c r="B24" t="s">
        <v>58</v>
      </c>
    </row>
    <row r="25" spans="1:2" ht="14.45" x14ac:dyDescent="0.3">
      <c r="A25">
        <v>17</v>
      </c>
      <c r="B25" t="s">
        <v>59</v>
      </c>
    </row>
    <row r="26" spans="1:2" x14ac:dyDescent="0.25">
      <c r="A26">
        <v>18</v>
      </c>
      <c r="B26" t="s">
        <v>60</v>
      </c>
    </row>
    <row r="27" spans="1:2" x14ac:dyDescent="0.25">
      <c r="A27">
        <v>19</v>
      </c>
      <c r="B27" t="s">
        <v>61</v>
      </c>
    </row>
    <row r="28" spans="1:2" x14ac:dyDescent="0.25">
      <c r="A28">
        <v>20</v>
      </c>
      <c r="B28" t="s">
        <v>62</v>
      </c>
    </row>
    <row r="29" spans="1:2" x14ac:dyDescent="0.25">
      <c r="A29">
        <v>21</v>
      </c>
      <c r="B29" t="s">
        <v>21881</v>
      </c>
    </row>
  </sheetData>
  <sheetProtection password="EE11" sheet="1" objects="1" scenarios="1"/>
  <customSheetViews>
    <customSheetView guid="{A6286E9F-A01F-48FF-8EFC-1B09F887914E}" topLeftCell="A4">
      <selection activeCell="D15" sqref="D15"/>
      <pageMargins left="0.7" right="0.7" top="0.75" bottom="0.75" header="0.3" footer="0.3"/>
    </customSheetView>
  </customSheetView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O11411"/>
  <sheetViews>
    <sheetView workbookViewId="0">
      <pane xSplit="1" ySplit="1" topLeftCell="B2" activePane="bottomRight" state="frozen"/>
      <selection pane="topRight" activeCell="B1" sqref="B1"/>
      <selection pane="bottomLeft" activeCell="A2" sqref="A2"/>
      <selection pane="bottomRight" activeCell="E24" sqref="E24"/>
    </sheetView>
  </sheetViews>
  <sheetFormatPr defaultRowHeight="15" x14ac:dyDescent="0.25"/>
  <cols>
    <col min="3" max="3" width="48.85546875" customWidth="1"/>
    <col min="4" max="4" width="20.85546875" customWidth="1"/>
    <col min="5" max="5" width="34.7109375" customWidth="1"/>
    <col min="7" max="7" width="13.140625" customWidth="1"/>
    <col min="9" max="9" width="17.140625" customWidth="1"/>
  </cols>
  <sheetData>
    <row r="1" spans="1:15" x14ac:dyDescent="0.25">
      <c r="A1" s="20" t="s">
        <v>87</v>
      </c>
      <c r="B1" t="s">
        <v>18</v>
      </c>
      <c r="C1" t="s">
        <v>19</v>
      </c>
      <c r="D1" t="s">
        <v>31</v>
      </c>
      <c r="E1" t="s">
        <v>20</v>
      </c>
      <c r="F1" t="s">
        <v>30</v>
      </c>
      <c r="G1" t="s">
        <v>21</v>
      </c>
      <c r="H1" t="s">
        <v>22</v>
      </c>
      <c r="I1" t="s">
        <v>23</v>
      </c>
      <c r="J1" t="s">
        <v>24</v>
      </c>
      <c r="K1" t="s">
        <v>25</v>
      </c>
      <c r="L1" t="s">
        <v>26</v>
      </c>
      <c r="M1" t="s">
        <v>27</v>
      </c>
      <c r="N1" t="s">
        <v>28</v>
      </c>
      <c r="O1" t="s">
        <v>29</v>
      </c>
    </row>
    <row r="2" spans="1:15" x14ac:dyDescent="0.25">
      <c r="A2" s="20" t="s">
        <v>98</v>
      </c>
      <c r="B2">
        <v>1</v>
      </c>
      <c r="C2" t="s">
        <v>32</v>
      </c>
      <c r="D2" t="s">
        <v>88</v>
      </c>
      <c r="E2" t="s">
        <v>92</v>
      </c>
      <c r="F2" t="s">
        <v>38</v>
      </c>
      <c r="G2">
        <v>3</v>
      </c>
      <c r="H2">
        <v>2010</v>
      </c>
      <c r="I2" t="s">
        <v>34</v>
      </c>
      <c r="J2">
        <v>79.900000000000006</v>
      </c>
      <c r="K2">
        <v>77.054498493334904</v>
      </c>
      <c r="L2">
        <v>82.840059091227104</v>
      </c>
      <c r="M2">
        <v>969</v>
      </c>
      <c r="N2" t="s">
        <v>44</v>
      </c>
      <c r="O2">
        <v>3.2124628310161798</v>
      </c>
    </row>
    <row r="3" spans="1:15" x14ac:dyDescent="0.25">
      <c r="A3" s="20" t="s">
        <v>99</v>
      </c>
      <c r="B3">
        <v>1</v>
      </c>
      <c r="C3" t="s">
        <v>32</v>
      </c>
      <c r="D3" t="s">
        <v>88</v>
      </c>
      <c r="E3" t="s">
        <v>92</v>
      </c>
      <c r="F3" t="s">
        <v>38</v>
      </c>
      <c r="G3">
        <v>3</v>
      </c>
      <c r="H3">
        <v>2010</v>
      </c>
      <c r="I3" t="s">
        <v>52</v>
      </c>
      <c r="J3">
        <v>82</v>
      </c>
      <c r="K3">
        <v>76.523649875562697</v>
      </c>
      <c r="L3">
        <v>88.058599756282206</v>
      </c>
      <c r="M3">
        <v>280</v>
      </c>
      <c r="N3" t="s">
        <v>44</v>
      </c>
      <c r="O3">
        <v>5.9761430466719698</v>
      </c>
    </row>
    <row r="4" spans="1:15" x14ac:dyDescent="0.25">
      <c r="A4" s="20" t="s">
        <v>100</v>
      </c>
      <c r="B4">
        <v>1</v>
      </c>
      <c r="C4" t="s">
        <v>32</v>
      </c>
      <c r="D4" t="s">
        <v>88</v>
      </c>
      <c r="E4" t="s">
        <v>92</v>
      </c>
      <c r="F4" t="s">
        <v>38</v>
      </c>
      <c r="G4">
        <v>3</v>
      </c>
      <c r="H4">
        <v>2010</v>
      </c>
      <c r="I4" t="s">
        <v>53</v>
      </c>
      <c r="J4">
        <v>76.400000000000006</v>
      </c>
      <c r="K4">
        <v>74.380466350035704</v>
      </c>
      <c r="L4">
        <v>78.412655165480402</v>
      </c>
      <c r="M4">
        <v>2388</v>
      </c>
      <c r="N4" t="s">
        <v>44</v>
      </c>
      <c r="O4">
        <v>2.04636377267515</v>
      </c>
    </row>
    <row r="5" spans="1:15" x14ac:dyDescent="0.25">
      <c r="A5" s="20" t="s">
        <v>101</v>
      </c>
      <c r="B5">
        <v>1</v>
      </c>
      <c r="C5" t="s">
        <v>32</v>
      </c>
      <c r="D5" t="s">
        <v>88</v>
      </c>
      <c r="E5" t="s">
        <v>92</v>
      </c>
      <c r="F5" t="s">
        <v>38</v>
      </c>
      <c r="G5">
        <v>3</v>
      </c>
      <c r="H5">
        <v>2010</v>
      </c>
      <c r="I5" t="s">
        <v>54</v>
      </c>
      <c r="J5">
        <v>58.2</v>
      </c>
      <c r="K5">
        <v>46.4455384687407</v>
      </c>
      <c r="L5">
        <v>72.114246594361802</v>
      </c>
      <c r="M5">
        <v>76</v>
      </c>
      <c r="N5" t="s">
        <v>44</v>
      </c>
      <c r="O5">
        <v>11.470786693528099</v>
      </c>
    </row>
    <row r="6" spans="1:15" x14ac:dyDescent="0.25">
      <c r="A6" s="20" t="s">
        <v>102</v>
      </c>
      <c r="B6">
        <v>1</v>
      </c>
      <c r="C6" t="s">
        <v>32</v>
      </c>
      <c r="D6" t="s">
        <v>88</v>
      </c>
      <c r="E6" t="s">
        <v>92</v>
      </c>
      <c r="F6" t="s">
        <v>38</v>
      </c>
      <c r="G6">
        <v>3</v>
      </c>
      <c r="H6">
        <v>2010</v>
      </c>
      <c r="I6" t="s">
        <v>55</v>
      </c>
      <c r="J6">
        <v>80.900000000000006</v>
      </c>
      <c r="K6">
        <v>76.758557671557298</v>
      </c>
      <c r="L6">
        <v>85.403704394544803</v>
      </c>
      <c r="M6">
        <v>490</v>
      </c>
      <c r="N6" t="s">
        <v>44</v>
      </c>
      <c r="O6">
        <v>4.51753951452626</v>
      </c>
    </row>
    <row r="7" spans="1:15" x14ac:dyDescent="0.25">
      <c r="A7" s="20" t="s">
        <v>103</v>
      </c>
      <c r="B7">
        <v>1</v>
      </c>
      <c r="C7" t="s">
        <v>32</v>
      </c>
      <c r="D7" t="s">
        <v>88</v>
      </c>
      <c r="E7" t="s">
        <v>92</v>
      </c>
      <c r="F7" t="s">
        <v>38</v>
      </c>
      <c r="G7">
        <v>3</v>
      </c>
      <c r="H7">
        <v>2010</v>
      </c>
      <c r="I7" t="s">
        <v>56</v>
      </c>
      <c r="J7">
        <v>72.099999999999994</v>
      </c>
      <c r="K7">
        <v>68.517156120340204</v>
      </c>
      <c r="L7">
        <v>75.943254583226704</v>
      </c>
      <c r="M7">
        <v>865</v>
      </c>
      <c r="N7" t="s">
        <v>44</v>
      </c>
      <c r="O7">
        <v>3.4001020045902299</v>
      </c>
    </row>
    <row r="8" spans="1:15" x14ac:dyDescent="0.25">
      <c r="A8" s="20" t="s">
        <v>104</v>
      </c>
      <c r="B8">
        <v>1</v>
      </c>
      <c r="C8" t="s">
        <v>32</v>
      </c>
      <c r="D8" t="s">
        <v>88</v>
      </c>
      <c r="E8" t="s">
        <v>92</v>
      </c>
      <c r="F8" t="s">
        <v>38</v>
      </c>
      <c r="G8">
        <v>3</v>
      </c>
      <c r="H8">
        <v>2010</v>
      </c>
      <c r="I8" t="s">
        <v>57</v>
      </c>
      <c r="J8">
        <v>82.5</v>
      </c>
      <c r="K8">
        <v>78.998058629014295</v>
      </c>
      <c r="L8">
        <v>86.156692759314694</v>
      </c>
      <c r="M8">
        <v>675</v>
      </c>
      <c r="N8" t="s">
        <v>44</v>
      </c>
      <c r="O8">
        <v>3.8490017945975099</v>
      </c>
    </row>
    <row r="9" spans="1:15" x14ac:dyDescent="0.25">
      <c r="A9" s="20" t="s">
        <v>105</v>
      </c>
      <c r="B9">
        <v>1</v>
      </c>
      <c r="C9" t="s">
        <v>32</v>
      </c>
      <c r="D9" t="s">
        <v>88</v>
      </c>
      <c r="E9" t="s">
        <v>92</v>
      </c>
      <c r="F9" t="s">
        <v>38</v>
      </c>
      <c r="G9">
        <v>3</v>
      </c>
      <c r="H9">
        <v>2010</v>
      </c>
      <c r="I9" t="s">
        <v>58</v>
      </c>
      <c r="J9">
        <v>78.400000000000006</v>
      </c>
      <c r="K9">
        <v>76.653773059594201</v>
      </c>
      <c r="L9">
        <v>80.261546768322006</v>
      </c>
      <c r="M9">
        <v>2681</v>
      </c>
      <c r="N9" t="s">
        <v>44</v>
      </c>
      <c r="O9">
        <v>1.9313082381200499</v>
      </c>
    </row>
    <row r="10" spans="1:15" x14ac:dyDescent="0.25">
      <c r="A10" s="20" t="s">
        <v>106</v>
      </c>
      <c r="B10">
        <v>1</v>
      </c>
      <c r="C10" t="s">
        <v>32</v>
      </c>
      <c r="D10" t="s">
        <v>88</v>
      </c>
      <c r="E10" t="s">
        <v>92</v>
      </c>
      <c r="F10" t="s">
        <v>38</v>
      </c>
      <c r="G10">
        <v>3</v>
      </c>
      <c r="H10">
        <v>2010</v>
      </c>
      <c r="I10" t="s">
        <v>59</v>
      </c>
      <c r="J10">
        <v>80</v>
      </c>
      <c r="K10">
        <v>73.923355880444802</v>
      </c>
      <c r="L10">
        <v>86.615963748265997</v>
      </c>
      <c r="M10">
        <v>224</v>
      </c>
      <c r="N10" t="s">
        <v>44</v>
      </c>
      <c r="O10">
        <v>6.6815310478106102</v>
      </c>
    </row>
    <row r="11" spans="1:15" x14ac:dyDescent="0.25">
      <c r="A11" s="20" t="s">
        <v>107</v>
      </c>
      <c r="B11">
        <v>1</v>
      </c>
      <c r="C11" t="s">
        <v>32</v>
      </c>
      <c r="D11" t="s">
        <v>88</v>
      </c>
      <c r="E11" t="s">
        <v>92</v>
      </c>
      <c r="F11" t="s">
        <v>38</v>
      </c>
      <c r="G11">
        <v>3</v>
      </c>
      <c r="H11">
        <v>2010</v>
      </c>
      <c r="I11" t="s">
        <v>60</v>
      </c>
      <c r="J11">
        <v>83.5</v>
      </c>
      <c r="K11">
        <v>80.993093665763197</v>
      </c>
      <c r="L11">
        <v>86.026152810574004</v>
      </c>
      <c r="M11">
        <v>1094</v>
      </c>
      <c r="N11" t="s">
        <v>44</v>
      </c>
      <c r="O11">
        <v>3.0233702757845</v>
      </c>
    </row>
    <row r="12" spans="1:15" x14ac:dyDescent="0.25">
      <c r="A12" s="20" t="s">
        <v>108</v>
      </c>
      <c r="B12">
        <v>1</v>
      </c>
      <c r="C12" t="s">
        <v>32</v>
      </c>
      <c r="D12" t="s">
        <v>88</v>
      </c>
      <c r="E12" t="s">
        <v>92</v>
      </c>
      <c r="F12" t="s">
        <v>38</v>
      </c>
      <c r="G12">
        <v>3</v>
      </c>
      <c r="H12">
        <v>2010</v>
      </c>
      <c r="I12" t="s">
        <v>61</v>
      </c>
      <c r="J12">
        <v>81.7</v>
      </c>
      <c r="K12">
        <v>72.750716786571402</v>
      </c>
      <c r="L12">
        <v>92.270948600192796</v>
      </c>
      <c r="M12">
        <v>80</v>
      </c>
      <c r="N12" t="s">
        <v>44</v>
      </c>
      <c r="O12">
        <v>11.180339887498899</v>
      </c>
    </row>
    <row r="13" spans="1:15" x14ac:dyDescent="0.25">
      <c r="A13" s="20" t="s">
        <v>109</v>
      </c>
      <c r="B13">
        <v>1</v>
      </c>
      <c r="C13" t="s">
        <v>32</v>
      </c>
      <c r="D13" t="s">
        <v>88</v>
      </c>
      <c r="E13" t="s">
        <v>92</v>
      </c>
      <c r="F13" t="s">
        <v>38</v>
      </c>
      <c r="G13">
        <v>3</v>
      </c>
      <c r="H13">
        <v>2010</v>
      </c>
      <c r="I13" t="s">
        <v>43</v>
      </c>
      <c r="J13">
        <v>74.5</v>
      </c>
      <c r="K13">
        <v>72.107028896032205</v>
      </c>
      <c r="L13">
        <v>76.966644618670699</v>
      </c>
      <c r="M13">
        <v>1711</v>
      </c>
      <c r="N13" t="s">
        <v>44</v>
      </c>
      <c r="O13">
        <v>2.41754738514862</v>
      </c>
    </row>
    <row r="14" spans="1:15" x14ac:dyDescent="0.25">
      <c r="A14" s="20" t="s">
        <v>110</v>
      </c>
      <c r="B14">
        <v>1</v>
      </c>
      <c r="C14" t="s">
        <v>32</v>
      </c>
      <c r="D14" t="s">
        <v>88</v>
      </c>
      <c r="E14" t="s">
        <v>92</v>
      </c>
      <c r="F14" t="s">
        <v>38</v>
      </c>
      <c r="G14">
        <v>3</v>
      </c>
      <c r="H14">
        <v>2010</v>
      </c>
      <c r="I14" t="s">
        <v>62</v>
      </c>
      <c r="J14">
        <v>76</v>
      </c>
      <c r="K14">
        <v>71.688124251578202</v>
      </c>
      <c r="L14">
        <v>80.661846283509107</v>
      </c>
      <c r="M14">
        <v>536</v>
      </c>
      <c r="N14" t="s">
        <v>44</v>
      </c>
      <c r="O14">
        <v>4.3193421279067996</v>
      </c>
    </row>
    <row r="15" spans="1:15" x14ac:dyDescent="0.25">
      <c r="A15" s="20" t="s">
        <v>111</v>
      </c>
      <c r="B15">
        <v>1</v>
      </c>
      <c r="C15" t="s">
        <v>32</v>
      </c>
      <c r="D15" t="s">
        <v>88</v>
      </c>
      <c r="E15" t="s">
        <v>92</v>
      </c>
      <c r="F15" t="s">
        <v>38</v>
      </c>
      <c r="G15">
        <v>3</v>
      </c>
      <c r="H15">
        <v>2010</v>
      </c>
      <c r="I15" t="s">
        <v>75</v>
      </c>
      <c r="J15">
        <v>79.56</v>
      </c>
      <c r="K15">
        <v>78.91</v>
      </c>
      <c r="L15">
        <v>80.209999999999994</v>
      </c>
      <c r="M15">
        <v>20086</v>
      </c>
      <c r="N15" t="s">
        <v>44</v>
      </c>
      <c r="O15">
        <v>0.70559138700575696</v>
      </c>
    </row>
    <row r="16" spans="1:15" x14ac:dyDescent="0.25">
      <c r="A16" s="20" t="s">
        <v>112</v>
      </c>
      <c r="B16">
        <v>1</v>
      </c>
      <c r="C16" t="s">
        <v>32</v>
      </c>
      <c r="D16" t="s">
        <v>88</v>
      </c>
      <c r="E16" t="s">
        <v>92</v>
      </c>
      <c r="F16" t="s">
        <v>38</v>
      </c>
      <c r="G16">
        <v>3</v>
      </c>
      <c r="H16">
        <v>2010</v>
      </c>
      <c r="I16" t="s">
        <v>45</v>
      </c>
      <c r="J16">
        <v>74.400000000000006</v>
      </c>
      <c r="K16">
        <v>70.993805354543696</v>
      </c>
      <c r="L16">
        <v>77.905748097092598</v>
      </c>
      <c r="M16">
        <v>765</v>
      </c>
      <c r="N16" t="s">
        <v>44</v>
      </c>
      <c r="O16">
        <v>3.6155076303109399</v>
      </c>
    </row>
    <row r="17" spans="1:15" x14ac:dyDescent="0.25">
      <c r="A17" s="20" t="s">
        <v>113</v>
      </c>
      <c r="B17">
        <v>1</v>
      </c>
      <c r="C17" t="s">
        <v>32</v>
      </c>
      <c r="D17" t="s">
        <v>88</v>
      </c>
      <c r="E17" t="s">
        <v>92</v>
      </c>
      <c r="F17" t="s">
        <v>38</v>
      </c>
      <c r="G17">
        <v>3</v>
      </c>
      <c r="H17">
        <v>2010</v>
      </c>
      <c r="I17" t="s">
        <v>46</v>
      </c>
      <c r="J17">
        <v>86.5</v>
      </c>
      <c r="K17">
        <v>83.534570907450302</v>
      </c>
      <c r="L17">
        <v>89.558265825206703</v>
      </c>
      <c r="M17">
        <v>636</v>
      </c>
      <c r="N17" t="s">
        <v>44</v>
      </c>
      <c r="O17">
        <v>3.9652579285907201</v>
      </c>
    </row>
    <row r="18" spans="1:15" x14ac:dyDescent="0.25">
      <c r="A18" s="20" t="s">
        <v>114</v>
      </c>
      <c r="B18">
        <v>1</v>
      </c>
      <c r="C18" t="s">
        <v>32</v>
      </c>
      <c r="D18" t="s">
        <v>88</v>
      </c>
      <c r="E18" t="s">
        <v>92</v>
      </c>
      <c r="F18" t="s">
        <v>38</v>
      </c>
      <c r="G18">
        <v>3</v>
      </c>
      <c r="H18">
        <v>2010</v>
      </c>
      <c r="I18" t="s">
        <v>47</v>
      </c>
      <c r="J18">
        <v>84.1</v>
      </c>
      <c r="K18">
        <v>82.581793390748203</v>
      </c>
      <c r="L18">
        <v>85.572556475967104</v>
      </c>
      <c r="M18">
        <v>2774</v>
      </c>
      <c r="N18" t="s">
        <v>44</v>
      </c>
      <c r="O18">
        <v>1.8986581228931101</v>
      </c>
    </row>
    <row r="19" spans="1:15" x14ac:dyDescent="0.25">
      <c r="A19" s="20" t="s">
        <v>115</v>
      </c>
      <c r="B19">
        <v>1</v>
      </c>
      <c r="C19" t="s">
        <v>32</v>
      </c>
      <c r="D19" t="s">
        <v>88</v>
      </c>
      <c r="E19" t="s">
        <v>92</v>
      </c>
      <c r="F19" t="s">
        <v>38</v>
      </c>
      <c r="G19">
        <v>3</v>
      </c>
      <c r="H19">
        <v>2010</v>
      </c>
      <c r="I19" t="s">
        <v>48</v>
      </c>
      <c r="J19">
        <v>84.3</v>
      </c>
      <c r="K19">
        <v>81.844664779985706</v>
      </c>
      <c r="L19">
        <v>86.777947376448395</v>
      </c>
      <c r="M19">
        <v>1320</v>
      </c>
      <c r="N19" t="s">
        <v>44</v>
      </c>
      <c r="O19">
        <v>2.7524094128158998</v>
      </c>
    </row>
    <row r="20" spans="1:15" x14ac:dyDescent="0.25">
      <c r="A20" s="20" t="s">
        <v>116</v>
      </c>
      <c r="B20">
        <v>1</v>
      </c>
      <c r="C20" t="s">
        <v>32</v>
      </c>
      <c r="D20" t="s">
        <v>88</v>
      </c>
      <c r="E20" t="s">
        <v>92</v>
      </c>
      <c r="F20" t="s">
        <v>38</v>
      </c>
      <c r="G20">
        <v>3</v>
      </c>
      <c r="H20">
        <v>2010</v>
      </c>
      <c r="I20" t="s">
        <v>49</v>
      </c>
      <c r="J20">
        <v>82.8</v>
      </c>
      <c r="K20">
        <v>79.351168910948303</v>
      </c>
      <c r="L20">
        <v>86.362844977516204</v>
      </c>
      <c r="M20">
        <v>633</v>
      </c>
      <c r="N20" t="s">
        <v>44</v>
      </c>
      <c r="O20">
        <v>3.9746431675858198</v>
      </c>
    </row>
    <row r="21" spans="1:15" x14ac:dyDescent="0.25">
      <c r="A21" s="20" t="s">
        <v>117</v>
      </c>
      <c r="B21">
        <v>1</v>
      </c>
      <c r="C21" t="s">
        <v>32</v>
      </c>
      <c r="D21" t="s">
        <v>88</v>
      </c>
      <c r="E21" t="s">
        <v>92</v>
      </c>
      <c r="F21" t="s">
        <v>38</v>
      </c>
      <c r="G21">
        <v>3</v>
      </c>
      <c r="H21">
        <v>2010</v>
      </c>
      <c r="I21" t="s">
        <v>50</v>
      </c>
      <c r="J21">
        <v>77.400000000000006</v>
      </c>
      <c r="K21">
        <v>74.561058579271403</v>
      </c>
      <c r="L21">
        <v>80.355014134296198</v>
      </c>
      <c r="M21">
        <v>1183</v>
      </c>
      <c r="N21" t="s">
        <v>44</v>
      </c>
      <c r="O21">
        <v>2.9074190231479</v>
      </c>
    </row>
    <row r="22" spans="1:15" x14ac:dyDescent="0.25">
      <c r="A22" s="20" t="s">
        <v>118</v>
      </c>
      <c r="B22">
        <v>1</v>
      </c>
      <c r="C22" t="s">
        <v>32</v>
      </c>
      <c r="D22" t="s">
        <v>88</v>
      </c>
      <c r="E22" t="s">
        <v>92</v>
      </c>
      <c r="F22" t="s">
        <v>38</v>
      </c>
      <c r="G22">
        <v>3</v>
      </c>
      <c r="H22">
        <v>2010</v>
      </c>
      <c r="I22" t="s">
        <v>51</v>
      </c>
      <c r="J22">
        <v>82.8</v>
      </c>
      <c r="K22">
        <v>79.701458002762607</v>
      </c>
      <c r="L22">
        <v>86.127361830108498</v>
      </c>
      <c r="M22">
        <v>706</v>
      </c>
      <c r="N22" t="s">
        <v>44</v>
      </c>
      <c r="O22">
        <v>3.7635496474749099</v>
      </c>
    </row>
    <row r="23" spans="1:15" x14ac:dyDescent="0.25">
      <c r="A23" s="20" t="s">
        <v>119</v>
      </c>
      <c r="B23">
        <v>1</v>
      </c>
      <c r="C23" t="s">
        <v>32</v>
      </c>
      <c r="D23" t="s">
        <v>88</v>
      </c>
      <c r="E23" t="s">
        <v>93</v>
      </c>
      <c r="F23" t="s">
        <v>42</v>
      </c>
      <c r="G23">
        <v>4</v>
      </c>
      <c r="H23">
        <v>2010</v>
      </c>
      <c r="I23" t="s">
        <v>34</v>
      </c>
      <c r="J23">
        <v>84.6</v>
      </c>
      <c r="K23">
        <v>83.198290360836097</v>
      </c>
      <c r="L23">
        <v>85.973915831084398</v>
      </c>
      <c r="M23">
        <v>3527</v>
      </c>
      <c r="N23" t="s">
        <v>44</v>
      </c>
      <c r="O23">
        <v>1.6838262286704</v>
      </c>
    </row>
    <row r="24" spans="1:15" x14ac:dyDescent="0.25">
      <c r="A24" s="20" t="s">
        <v>120</v>
      </c>
      <c r="B24">
        <v>1</v>
      </c>
      <c r="C24" t="s">
        <v>32</v>
      </c>
      <c r="D24" t="s">
        <v>88</v>
      </c>
      <c r="E24" t="s">
        <v>93</v>
      </c>
      <c r="F24" t="s">
        <v>42</v>
      </c>
      <c r="G24">
        <v>4</v>
      </c>
      <c r="H24">
        <v>2010</v>
      </c>
      <c r="I24" t="s">
        <v>52</v>
      </c>
      <c r="J24">
        <v>88.2</v>
      </c>
      <c r="K24">
        <v>80.794829199728795</v>
      </c>
      <c r="L24">
        <v>97.238614480273696</v>
      </c>
      <c r="M24">
        <v>50</v>
      </c>
      <c r="N24" t="s">
        <v>44</v>
      </c>
      <c r="O24">
        <v>14.142135623731001</v>
      </c>
    </row>
    <row r="25" spans="1:15" x14ac:dyDescent="0.25">
      <c r="A25" s="20" t="s">
        <v>121</v>
      </c>
      <c r="B25">
        <v>1</v>
      </c>
      <c r="C25" t="s">
        <v>32</v>
      </c>
      <c r="D25" t="s">
        <v>88</v>
      </c>
      <c r="E25" t="s">
        <v>93</v>
      </c>
      <c r="F25" t="s">
        <v>42</v>
      </c>
      <c r="G25">
        <v>4</v>
      </c>
      <c r="H25">
        <v>2010</v>
      </c>
      <c r="I25" t="s">
        <v>53</v>
      </c>
      <c r="J25">
        <v>75.400000000000006</v>
      </c>
      <c r="K25">
        <v>65.698147978995806</v>
      </c>
      <c r="L25">
        <v>86.910742900256295</v>
      </c>
      <c r="M25">
        <v>85</v>
      </c>
      <c r="N25" t="s">
        <v>44</v>
      </c>
      <c r="O25">
        <v>10.8465228909328</v>
      </c>
    </row>
    <row r="26" spans="1:15" x14ac:dyDescent="0.25">
      <c r="A26" s="20" t="s">
        <v>122</v>
      </c>
      <c r="B26">
        <v>1</v>
      </c>
      <c r="C26" t="s">
        <v>32</v>
      </c>
      <c r="D26" t="s">
        <v>88</v>
      </c>
      <c r="E26" t="s">
        <v>93</v>
      </c>
      <c r="F26" t="s">
        <v>42</v>
      </c>
      <c r="G26">
        <v>4</v>
      </c>
      <c r="H26">
        <v>2010</v>
      </c>
      <c r="I26" t="s">
        <v>54</v>
      </c>
      <c r="J26" t="s">
        <v>44</v>
      </c>
      <c r="K26" t="s">
        <v>44</v>
      </c>
      <c r="L26" t="s">
        <v>44</v>
      </c>
      <c r="M26">
        <v>9</v>
      </c>
      <c r="N26" t="s">
        <v>44</v>
      </c>
      <c r="O26">
        <v>33.3333333333333</v>
      </c>
    </row>
    <row r="27" spans="1:15" x14ac:dyDescent="0.25">
      <c r="A27" s="20" t="s">
        <v>123</v>
      </c>
      <c r="B27">
        <v>1</v>
      </c>
      <c r="C27" t="s">
        <v>32</v>
      </c>
      <c r="D27" t="s">
        <v>88</v>
      </c>
      <c r="E27" t="s">
        <v>93</v>
      </c>
      <c r="F27" t="s">
        <v>42</v>
      </c>
      <c r="G27">
        <v>4</v>
      </c>
      <c r="H27">
        <v>2010</v>
      </c>
      <c r="I27" t="s">
        <v>55</v>
      </c>
      <c r="J27">
        <v>80</v>
      </c>
      <c r="K27">
        <v>74.616790238573799</v>
      </c>
      <c r="L27">
        <v>86.035329394687096</v>
      </c>
      <c r="M27">
        <v>212</v>
      </c>
      <c r="N27" t="s">
        <v>44</v>
      </c>
      <c r="O27">
        <v>6.8680281974344499</v>
      </c>
    </row>
    <row r="28" spans="1:15" x14ac:dyDescent="0.25">
      <c r="A28" s="20" t="s">
        <v>124</v>
      </c>
      <c r="B28">
        <v>1</v>
      </c>
      <c r="C28" t="s">
        <v>32</v>
      </c>
      <c r="D28" t="s">
        <v>88</v>
      </c>
      <c r="E28" t="s">
        <v>93</v>
      </c>
      <c r="F28" t="s">
        <v>42</v>
      </c>
      <c r="G28">
        <v>4</v>
      </c>
      <c r="H28">
        <v>2010</v>
      </c>
      <c r="I28" t="s">
        <v>56</v>
      </c>
      <c r="J28">
        <v>81.599999999999994</v>
      </c>
      <c r="K28">
        <v>70.671231061147296</v>
      </c>
      <c r="L28">
        <v>95.190927105476007</v>
      </c>
      <c r="M28">
        <v>47</v>
      </c>
      <c r="N28" t="s">
        <v>44</v>
      </c>
      <c r="O28">
        <v>14.5864991497895</v>
      </c>
    </row>
    <row r="29" spans="1:15" x14ac:dyDescent="0.25">
      <c r="A29" s="20" t="s">
        <v>125</v>
      </c>
      <c r="B29">
        <v>1</v>
      </c>
      <c r="C29" t="s">
        <v>32</v>
      </c>
      <c r="D29" t="s">
        <v>88</v>
      </c>
      <c r="E29" t="s">
        <v>93</v>
      </c>
      <c r="F29" t="s">
        <v>42</v>
      </c>
      <c r="G29">
        <v>4</v>
      </c>
      <c r="H29">
        <v>2010</v>
      </c>
      <c r="I29" t="s">
        <v>57</v>
      </c>
      <c r="J29">
        <v>92.1</v>
      </c>
      <c r="K29">
        <v>87.031715893243998</v>
      </c>
      <c r="L29">
        <v>98.338517774730505</v>
      </c>
      <c r="M29">
        <v>53</v>
      </c>
      <c r="N29" t="s">
        <v>44</v>
      </c>
      <c r="O29">
        <v>13.7360563948689</v>
      </c>
    </row>
    <row r="30" spans="1:15" x14ac:dyDescent="0.25">
      <c r="A30" s="20" t="s">
        <v>126</v>
      </c>
      <c r="B30">
        <v>1</v>
      </c>
      <c r="C30" t="s">
        <v>32</v>
      </c>
      <c r="D30" t="s">
        <v>88</v>
      </c>
      <c r="E30" t="s">
        <v>93</v>
      </c>
      <c r="F30" t="s">
        <v>42</v>
      </c>
      <c r="G30">
        <v>4</v>
      </c>
      <c r="H30">
        <v>2010</v>
      </c>
      <c r="I30" t="s">
        <v>58</v>
      </c>
      <c r="J30">
        <v>78.7</v>
      </c>
      <c r="K30">
        <v>74.585500228170801</v>
      </c>
      <c r="L30">
        <v>83.163009960558199</v>
      </c>
      <c r="M30">
        <v>442</v>
      </c>
      <c r="N30" t="s">
        <v>44</v>
      </c>
      <c r="O30">
        <v>4.7565149415449399</v>
      </c>
    </row>
    <row r="31" spans="1:15" x14ac:dyDescent="0.25">
      <c r="A31" s="20" t="s">
        <v>127</v>
      </c>
      <c r="B31">
        <v>1</v>
      </c>
      <c r="C31" t="s">
        <v>32</v>
      </c>
      <c r="D31" t="s">
        <v>88</v>
      </c>
      <c r="E31" t="s">
        <v>93</v>
      </c>
      <c r="F31" t="s">
        <v>42</v>
      </c>
      <c r="G31">
        <v>4</v>
      </c>
      <c r="H31">
        <v>2010</v>
      </c>
      <c r="I31" t="s">
        <v>59</v>
      </c>
      <c r="J31">
        <v>89.7</v>
      </c>
      <c r="K31">
        <v>79.918377658304607</v>
      </c>
      <c r="L31">
        <v>102.17384858033</v>
      </c>
      <c r="M31">
        <v>39</v>
      </c>
      <c r="N31" t="s">
        <v>44</v>
      </c>
      <c r="O31">
        <v>16.012815380508702</v>
      </c>
    </row>
    <row r="32" spans="1:15" x14ac:dyDescent="0.25">
      <c r="A32" s="20" t="s">
        <v>128</v>
      </c>
      <c r="B32">
        <v>1</v>
      </c>
      <c r="C32" t="s">
        <v>32</v>
      </c>
      <c r="D32" t="s">
        <v>88</v>
      </c>
      <c r="E32" t="s">
        <v>93</v>
      </c>
      <c r="F32" t="s">
        <v>42</v>
      </c>
      <c r="G32">
        <v>4</v>
      </c>
      <c r="H32">
        <v>2010</v>
      </c>
      <c r="I32" t="s">
        <v>60</v>
      </c>
      <c r="J32">
        <v>83.2</v>
      </c>
      <c r="K32">
        <v>81.512222450629395</v>
      </c>
      <c r="L32">
        <v>85.039693103361202</v>
      </c>
      <c r="M32">
        <v>2219</v>
      </c>
      <c r="N32" t="s">
        <v>44</v>
      </c>
      <c r="O32">
        <v>2.12285997536077</v>
      </c>
    </row>
    <row r="33" spans="1:15" x14ac:dyDescent="0.25">
      <c r="A33" s="20" t="s">
        <v>129</v>
      </c>
      <c r="B33">
        <v>1</v>
      </c>
      <c r="C33" t="s">
        <v>32</v>
      </c>
      <c r="D33" t="s">
        <v>88</v>
      </c>
      <c r="E33" t="s">
        <v>93</v>
      </c>
      <c r="F33" t="s">
        <v>42</v>
      </c>
      <c r="G33">
        <v>4</v>
      </c>
      <c r="H33">
        <v>2010</v>
      </c>
      <c r="I33" t="s">
        <v>61</v>
      </c>
      <c r="J33" t="s">
        <v>44</v>
      </c>
      <c r="K33" t="s">
        <v>44</v>
      </c>
      <c r="L33" t="s">
        <v>44</v>
      </c>
      <c r="M33">
        <v>7</v>
      </c>
      <c r="N33" t="s">
        <v>44</v>
      </c>
      <c r="O33">
        <v>37.796447300922701</v>
      </c>
    </row>
    <row r="34" spans="1:15" x14ac:dyDescent="0.25">
      <c r="A34" s="20" t="s">
        <v>130</v>
      </c>
      <c r="B34">
        <v>1</v>
      </c>
      <c r="C34" t="s">
        <v>32</v>
      </c>
      <c r="D34" t="s">
        <v>88</v>
      </c>
      <c r="E34" t="s">
        <v>93</v>
      </c>
      <c r="F34" t="s">
        <v>42</v>
      </c>
      <c r="G34">
        <v>4</v>
      </c>
      <c r="H34">
        <v>2010</v>
      </c>
      <c r="I34" t="s">
        <v>43</v>
      </c>
      <c r="J34">
        <v>79.599999999999994</v>
      </c>
      <c r="K34">
        <v>72.794999479693203</v>
      </c>
      <c r="L34">
        <v>87.367314641265907</v>
      </c>
      <c r="M34">
        <v>116</v>
      </c>
      <c r="N34" t="s">
        <v>44</v>
      </c>
      <c r="O34">
        <v>9.2847669088525908</v>
      </c>
    </row>
    <row r="35" spans="1:15" x14ac:dyDescent="0.25">
      <c r="A35" s="20" t="s">
        <v>131</v>
      </c>
      <c r="B35">
        <v>1</v>
      </c>
      <c r="C35" t="s">
        <v>32</v>
      </c>
      <c r="D35" t="s">
        <v>88</v>
      </c>
      <c r="E35" t="s">
        <v>93</v>
      </c>
      <c r="F35" t="s">
        <v>42</v>
      </c>
      <c r="G35">
        <v>4</v>
      </c>
      <c r="H35">
        <v>2010</v>
      </c>
      <c r="I35" t="s">
        <v>62</v>
      </c>
      <c r="J35">
        <v>85.7</v>
      </c>
      <c r="K35">
        <v>74.670782677465496</v>
      </c>
      <c r="L35">
        <v>99.484750077367295</v>
      </c>
      <c r="M35">
        <v>44</v>
      </c>
      <c r="N35" t="s">
        <v>44</v>
      </c>
      <c r="O35">
        <v>15.0755672288882</v>
      </c>
    </row>
    <row r="36" spans="1:15" x14ac:dyDescent="0.25">
      <c r="A36" s="20" t="s">
        <v>132</v>
      </c>
      <c r="B36">
        <v>1</v>
      </c>
      <c r="C36" t="s">
        <v>32</v>
      </c>
      <c r="D36" t="s">
        <v>88</v>
      </c>
      <c r="E36" t="s">
        <v>93</v>
      </c>
      <c r="F36" t="s">
        <v>42</v>
      </c>
      <c r="G36">
        <v>4</v>
      </c>
      <c r="H36">
        <v>2010</v>
      </c>
      <c r="I36" t="s">
        <v>75</v>
      </c>
      <c r="J36">
        <v>85.02</v>
      </c>
      <c r="K36">
        <v>84.42</v>
      </c>
      <c r="L36">
        <v>85.63</v>
      </c>
      <c r="M36">
        <v>17343</v>
      </c>
      <c r="N36" t="s">
        <v>44</v>
      </c>
      <c r="O36">
        <v>0.75934281500252399</v>
      </c>
    </row>
    <row r="37" spans="1:15" x14ac:dyDescent="0.25">
      <c r="A37" s="20" t="s">
        <v>133</v>
      </c>
      <c r="B37">
        <v>1</v>
      </c>
      <c r="C37" t="s">
        <v>32</v>
      </c>
      <c r="D37" t="s">
        <v>88</v>
      </c>
      <c r="E37" t="s">
        <v>93</v>
      </c>
      <c r="F37" t="s">
        <v>42</v>
      </c>
      <c r="G37">
        <v>4</v>
      </c>
      <c r="H37">
        <v>2010</v>
      </c>
      <c r="I37" t="s">
        <v>45</v>
      </c>
      <c r="J37">
        <v>82.7</v>
      </c>
      <c r="K37">
        <v>79.276515094304699</v>
      </c>
      <c r="L37">
        <v>86.4326058655015</v>
      </c>
      <c r="M37">
        <v>491</v>
      </c>
      <c r="N37" t="s">
        <v>44</v>
      </c>
      <c r="O37">
        <v>4.5129368240652399</v>
      </c>
    </row>
    <row r="38" spans="1:15" x14ac:dyDescent="0.25">
      <c r="A38" s="20" t="s">
        <v>134</v>
      </c>
      <c r="B38">
        <v>1</v>
      </c>
      <c r="C38" t="s">
        <v>32</v>
      </c>
      <c r="D38" t="s">
        <v>88</v>
      </c>
      <c r="E38" t="s">
        <v>93</v>
      </c>
      <c r="F38" t="s">
        <v>42</v>
      </c>
      <c r="G38">
        <v>4</v>
      </c>
      <c r="H38">
        <v>2010</v>
      </c>
      <c r="I38" t="s">
        <v>46</v>
      </c>
      <c r="J38">
        <v>85.2</v>
      </c>
      <c r="K38">
        <v>82.894430307405699</v>
      </c>
      <c r="L38">
        <v>87.659254899362296</v>
      </c>
      <c r="M38">
        <v>1209</v>
      </c>
      <c r="N38" t="s">
        <v>44</v>
      </c>
      <c r="O38">
        <v>2.8759865427152498</v>
      </c>
    </row>
    <row r="39" spans="1:15" x14ac:dyDescent="0.25">
      <c r="A39" s="20" t="s">
        <v>135</v>
      </c>
      <c r="B39">
        <v>1</v>
      </c>
      <c r="C39" t="s">
        <v>32</v>
      </c>
      <c r="D39" t="s">
        <v>88</v>
      </c>
      <c r="E39" t="s">
        <v>93</v>
      </c>
      <c r="F39" t="s">
        <v>42</v>
      </c>
      <c r="G39">
        <v>4</v>
      </c>
      <c r="H39">
        <v>2010</v>
      </c>
      <c r="I39" t="s">
        <v>47</v>
      </c>
      <c r="J39">
        <v>86.5</v>
      </c>
      <c r="K39">
        <v>85.604708815948399</v>
      </c>
      <c r="L39">
        <v>87.347949584443796</v>
      </c>
      <c r="M39">
        <v>7657</v>
      </c>
      <c r="N39" t="s">
        <v>44</v>
      </c>
      <c r="O39">
        <v>1.1428011702929901</v>
      </c>
    </row>
    <row r="40" spans="1:15" x14ac:dyDescent="0.25">
      <c r="A40" s="20" t="s">
        <v>136</v>
      </c>
      <c r="B40">
        <v>1</v>
      </c>
      <c r="C40" t="s">
        <v>32</v>
      </c>
      <c r="D40" t="s">
        <v>88</v>
      </c>
      <c r="E40" t="s">
        <v>93</v>
      </c>
      <c r="F40" t="s">
        <v>42</v>
      </c>
      <c r="G40">
        <v>4</v>
      </c>
      <c r="H40">
        <v>2010</v>
      </c>
      <c r="I40" t="s">
        <v>48</v>
      </c>
      <c r="J40">
        <v>87.4</v>
      </c>
      <c r="K40">
        <v>82.848818130222895</v>
      </c>
      <c r="L40">
        <v>92.309356807357801</v>
      </c>
      <c r="M40">
        <v>246</v>
      </c>
      <c r="N40" t="s">
        <v>44</v>
      </c>
      <c r="O40">
        <v>6.3757671306333803</v>
      </c>
    </row>
    <row r="41" spans="1:15" x14ac:dyDescent="0.25">
      <c r="A41" s="20" t="s">
        <v>137</v>
      </c>
      <c r="B41">
        <v>1</v>
      </c>
      <c r="C41" t="s">
        <v>32</v>
      </c>
      <c r="D41" t="s">
        <v>88</v>
      </c>
      <c r="E41" t="s">
        <v>93</v>
      </c>
      <c r="F41" t="s">
        <v>42</v>
      </c>
      <c r="G41">
        <v>4</v>
      </c>
      <c r="H41">
        <v>2010</v>
      </c>
      <c r="I41" t="s">
        <v>49</v>
      </c>
      <c r="J41">
        <v>85.9</v>
      </c>
      <c r="K41">
        <v>82.722481110656005</v>
      </c>
      <c r="L41">
        <v>89.218709124733095</v>
      </c>
      <c r="M41">
        <v>617</v>
      </c>
      <c r="N41" t="s">
        <v>44</v>
      </c>
      <c r="O41">
        <v>4.0258484111423698</v>
      </c>
    </row>
    <row r="42" spans="1:15" x14ac:dyDescent="0.25">
      <c r="A42" s="20" t="s">
        <v>138</v>
      </c>
      <c r="B42">
        <v>1</v>
      </c>
      <c r="C42" t="s">
        <v>32</v>
      </c>
      <c r="D42" t="s">
        <v>88</v>
      </c>
      <c r="E42" t="s">
        <v>93</v>
      </c>
      <c r="F42" t="s">
        <v>42</v>
      </c>
      <c r="G42">
        <v>4</v>
      </c>
      <c r="H42">
        <v>2010</v>
      </c>
      <c r="I42" t="s">
        <v>50</v>
      </c>
      <c r="J42">
        <v>89.1</v>
      </c>
      <c r="K42">
        <v>83.899825306480807</v>
      </c>
      <c r="L42">
        <v>95.029178251104</v>
      </c>
      <c r="M42">
        <v>109</v>
      </c>
      <c r="N42" t="s">
        <v>44</v>
      </c>
      <c r="O42">
        <v>9.5782628522115107</v>
      </c>
    </row>
    <row r="43" spans="1:15" x14ac:dyDescent="0.25">
      <c r="A43" s="20" t="s">
        <v>139</v>
      </c>
      <c r="B43">
        <v>1</v>
      </c>
      <c r="C43" t="s">
        <v>32</v>
      </c>
      <c r="D43" t="s">
        <v>88</v>
      </c>
      <c r="E43" t="s">
        <v>93</v>
      </c>
      <c r="F43" t="s">
        <v>42</v>
      </c>
      <c r="G43">
        <v>4</v>
      </c>
      <c r="H43">
        <v>2010</v>
      </c>
      <c r="I43" t="s">
        <v>51</v>
      </c>
      <c r="J43">
        <v>82.7</v>
      </c>
      <c r="K43">
        <v>76.890734353195896</v>
      </c>
      <c r="L43">
        <v>89.290026554756494</v>
      </c>
      <c r="M43">
        <v>164</v>
      </c>
      <c r="N43" t="s">
        <v>44</v>
      </c>
      <c r="O43">
        <v>7.8086880944303001</v>
      </c>
    </row>
    <row r="44" spans="1:15" x14ac:dyDescent="0.25">
      <c r="A44" s="20" t="s">
        <v>140</v>
      </c>
      <c r="B44">
        <v>1</v>
      </c>
      <c r="C44" t="s">
        <v>32</v>
      </c>
      <c r="D44" t="s">
        <v>88</v>
      </c>
      <c r="E44" t="s">
        <v>94</v>
      </c>
      <c r="F44" t="s">
        <v>35</v>
      </c>
      <c r="G44">
        <v>5</v>
      </c>
      <c r="H44">
        <v>2010</v>
      </c>
      <c r="I44" t="s">
        <v>34</v>
      </c>
      <c r="J44">
        <v>84.9</v>
      </c>
      <c r="K44">
        <v>83.631449973628904</v>
      </c>
      <c r="L44">
        <v>86.144902946667997</v>
      </c>
      <c r="M44">
        <v>4728</v>
      </c>
      <c r="N44" t="s">
        <v>44</v>
      </c>
      <c r="O44">
        <v>1.45432431790788</v>
      </c>
    </row>
    <row r="45" spans="1:15" x14ac:dyDescent="0.25">
      <c r="A45" s="20" t="s">
        <v>141</v>
      </c>
      <c r="B45">
        <v>1</v>
      </c>
      <c r="C45" t="s">
        <v>32</v>
      </c>
      <c r="D45" t="s">
        <v>88</v>
      </c>
      <c r="E45" t="s">
        <v>94</v>
      </c>
      <c r="F45" t="s">
        <v>35</v>
      </c>
      <c r="G45">
        <v>5</v>
      </c>
      <c r="H45">
        <v>2010</v>
      </c>
      <c r="I45" t="s">
        <v>52</v>
      </c>
      <c r="J45">
        <v>81.3</v>
      </c>
      <c r="K45">
        <v>71.791462293639796</v>
      </c>
      <c r="L45">
        <v>92.868538696167306</v>
      </c>
      <c r="M45">
        <v>63</v>
      </c>
      <c r="N45" t="s">
        <v>44</v>
      </c>
      <c r="O45">
        <v>12.5988157669742</v>
      </c>
    </row>
    <row r="46" spans="1:15" x14ac:dyDescent="0.25">
      <c r="A46" s="20" t="s">
        <v>142</v>
      </c>
      <c r="B46">
        <v>1</v>
      </c>
      <c r="C46" t="s">
        <v>32</v>
      </c>
      <c r="D46" t="s">
        <v>88</v>
      </c>
      <c r="E46" t="s">
        <v>94</v>
      </c>
      <c r="F46" t="s">
        <v>35</v>
      </c>
      <c r="G46">
        <v>5</v>
      </c>
      <c r="H46">
        <v>2010</v>
      </c>
      <c r="I46" t="s">
        <v>53</v>
      </c>
      <c r="J46">
        <v>84.1</v>
      </c>
      <c r="K46">
        <v>77.193252265993294</v>
      </c>
      <c r="L46">
        <v>91.941799337113395</v>
      </c>
      <c r="M46">
        <v>116</v>
      </c>
      <c r="N46" t="s">
        <v>44</v>
      </c>
      <c r="O46">
        <v>9.2847669088525908</v>
      </c>
    </row>
    <row r="47" spans="1:15" x14ac:dyDescent="0.25">
      <c r="A47" s="20" t="s">
        <v>143</v>
      </c>
      <c r="B47">
        <v>1</v>
      </c>
      <c r="C47" t="s">
        <v>32</v>
      </c>
      <c r="D47" t="s">
        <v>88</v>
      </c>
      <c r="E47" t="s">
        <v>94</v>
      </c>
      <c r="F47" t="s">
        <v>35</v>
      </c>
      <c r="G47">
        <v>5</v>
      </c>
      <c r="H47">
        <v>2010</v>
      </c>
      <c r="I47" t="s">
        <v>54</v>
      </c>
      <c r="J47">
        <v>83.9</v>
      </c>
      <c r="K47">
        <v>72.117381701916401</v>
      </c>
      <c r="L47">
        <v>99.781846743427707</v>
      </c>
      <c r="M47">
        <v>26</v>
      </c>
      <c r="N47" t="s">
        <v>44</v>
      </c>
      <c r="O47">
        <v>19.611613513818401</v>
      </c>
    </row>
    <row r="48" spans="1:15" x14ac:dyDescent="0.25">
      <c r="A48" s="20" t="s">
        <v>144</v>
      </c>
      <c r="B48">
        <v>1</v>
      </c>
      <c r="C48" t="s">
        <v>32</v>
      </c>
      <c r="D48" t="s">
        <v>88</v>
      </c>
      <c r="E48" t="s">
        <v>94</v>
      </c>
      <c r="F48" t="s">
        <v>35</v>
      </c>
      <c r="G48">
        <v>5</v>
      </c>
      <c r="H48">
        <v>2010</v>
      </c>
      <c r="I48" t="s">
        <v>55</v>
      </c>
      <c r="J48">
        <v>77.2</v>
      </c>
      <c r="K48">
        <v>71.030494129882797</v>
      </c>
      <c r="L48">
        <v>83.976098271668207</v>
      </c>
      <c r="M48">
        <v>202</v>
      </c>
      <c r="N48" t="s">
        <v>44</v>
      </c>
      <c r="O48">
        <v>7.0359754473029197</v>
      </c>
    </row>
    <row r="49" spans="1:15" x14ac:dyDescent="0.25">
      <c r="A49" s="20" t="s">
        <v>145</v>
      </c>
      <c r="B49">
        <v>1</v>
      </c>
      <c r="C49" t="s">
        <v>32</v>
      </c>
      <c r="D49" t="s">
        <v>88</v>
      </c>
      <c r="E49" t="s">
        <v>94</v>
      </c>
      <c r="F49" t="s">
        <v>35</v>
      </c>
      <c r="G49">
        <v>5</v>
      </c>
      <c r="H49">
        <v>2010</v>
      </c>
      <c r="I49" t="s">
        <v>56</v>
      </c>
      <c r="J49">
        <v>79.3</v>
      </c>
      <c r="K49">
        <v>65.215645061956494</v>
      </c>
      <c r="L49">
        <v>98.840098641579104</v>
      </c>
      <c r="M49">
        <v>21</v>
      </c>
      <c r="N49" t="s">
        <v>44</v>
      </c>
      <c r="O49">
        <v>21.821789023599202</v>
      </c>
    </row>
    <row r="50" spans="1:15" x14ac:dyDescent="0.25">
      <c r="A50" s="20" t="s">
        <v>146</v>
      </c>
      <c r="B50">
        <v>1</v>
      </c>
      <c r="C50" t="s">
        <v>32</v>
      </c>
      <c r="D50" t="s">
        <v>88</v>
      </c>
      <c r="E50" t="s">
        <v>94</v>
      </c>
      <c r="F50" t="s">
        <v>35</v>
      </c>
      <c r="G50">
        <v>5</v>
      </c>
      <c r="H50">
        <v>2010</v>
      </c>
      <c r="I50" t="s">
        <v>57</v>
      </c>
      <c r="J50">
        <v>87.4</v>
      </c>
      <c r="K50">
        <v>79.612682821474195</v>
      </c>
      <c r="L50">
        <v>96.549350782262295</v>
      </c>
      <c r="M50">
        <v>91</v>
      </c>
      <c r="N50" t="s">
        <v>44</v>
      </c>
      <c r="O50">
        <v>10.4828483672192</v>
      </c>
    </row>
    <row r="51" spans="1:15" x14ac:dyDescent="0.25">
      <c r="A51" s="20" t="s">
        <v>147</v>
      </c>
      <c r="B51">
        <v>1</v>
      </c>
      <c r="C51" t="s">
        <v>32</v>
      </c>
      <c r="D51" t="s">
        <v>88</v>
      </c>
      <c r="E51" t="s">
        <v>94</v>
      </c>
      <c r="F51" t="s">
        <v>35</v>
      </c>
      <c r="G51">
        <v>5</v>
      </c>
      <c r="H51">
        <v>2010</v>
      </c>
      <c r="I51" t="s">
        <v>58</v>
      </c>
      <c r="J51">
        <v>82.8</v>
      </c>
      <c r="K51">
        <v>79.807925938266493</v>
      </c>
      <c r="L51">
        <v>85.884229865659407</v>
      </c>
      <c r="M51">
        <v>782</v>
      </c>
      <c r="N51" t="s">
        <v>44</v>
      </c>
      <c r="O51">
        <v>3.5759926992607598</v>
      </c>
    </row>
    <row r="52" spans="1:15" x14ac:dyDescent="0.25">
      <c r="A52" s="20" t="s">
        <v>148</v>
      </c>
      <c r="B52">
        <v>1</v>
      </c>
      <c r="C52" t="s">
        <v>32</v>
      </c>
      <c r="D52" t="s">
        <v>88</v>
      </c>
      <c r="E52" t="s">
        <v>94</v>
      </c>
      <c r="F52" t="s">
        <v>35</v>
      </c>
      <c r="G52">
        <v>5</v>
      </c>
      <c r="H52">
        <v>2010</v>
      </c>
      <c r="I52" t="s">
        <v>59</v>
      </c>
      <c r="J52">
        <v>89.5</v>
      </c>
      <c r="K52">
        <v>82.314688028038205</v>
      </c>
      <c r="L52">
        <v>99.381183655932105</v>
      </c>
      <c r="M52">
        <v>23</v>
      </c>
      <c r="N52" t="s">
        <v>44</v>
      </c>
      <c r="O52">
        <v>20.851441405707501</v>
      </c>
    </row>
    <row r="53" spans="1:15" x14ac:dyDescent="0.25">
      <c r="A53" s="20" t="s">
        <v>149</v>
      </c>
      <c r="B53">
        <v>1</v>
      </c>
      <c r="C53" t="s">
        <v>32</v>
      </c>
      <c r="D53" t="s">
        <v>88</v>
      </c>
      <c r="E53" t="s">
        <v>94</v>
      </c>
      <c r="F53" t="s">
        <v>35</v>
      </c>
      <c r="G53">
        <v>5</v>
      </c>
      <c r="H53">
        <v>2010</v>
      </c>
      <c r="I53" t="s">
        <v>60</v>
      </c>
      <c r="J53">
        <v>84.8</v>
      </c>
      <c r="K53">
        <v>83.368029909590604</v>
      </c>
      <c r="L53">
        <v>86.220577281455803</v>
      </c>
      <c r="M53">
        <v>3281</v>
      </c>
      <c r="N53" t="s">
        <v>44</v>
      </c>
      <c r="O53">
        <v>1.7458096301883199</v>
      </c>
    </row>
    <row r="54" spans="1:15" x14ac:dyDescent="0.25">
      <c r="A54" s="20" t="s">
        <v>150</v>
      </c>
      <c r="B54">
        <v>1</v>
      </c>
      <c r="C54" t="s">
        <v>32</v>
      </c>
      <c r="D54" t="s">
        <v>88</v>
      </c>
      <c r="E54" t="s">
        <v>94</v>
      </c>
      <c r="F54" t="s">
        <v>35</v>
      </c>
      <c r="G54">
        <v>5</v>
      </c>
      <c r="H54">
        <v>2010</v>
      </c>
      <c r="I54" t="s">
        <v>61</v>
      </c>
      <c r="J54" t="s">
        <v>44</v>
      </c>
      <c r="K54" t="s">
        <v>44</v>
      </c>
      <c r="L54" t="s">
        <v>44</v>
      </c>
      <c r="M54">
        <v>13</v>
      </c>
      <c r="N54" t="s">
        <v>44</v>
      </c>
      <c r="O54">
        <v>27.735009811261499</v>
      </c>
    </row>
    <row r="55" spans="1:15" x14ac:dyDescent="0.25">
      <c r="A55" s="20" t="s">
        <v>151</v>
      </c>
      <c r="B55">
        <v>1</v>
      </c>
      <c r="C55" t="s">
        <v>32</v>
      </c>
      <c r="D55" t="s">
        <v>88</v>
      </c>
      <c r="E55" t="s">
        <v>94</v>
      </c>
      <c r="F55" t="s">
        <v>35</v>
      </c>
      <c r="G55">
        <v>5</v>
      </c>
      <c r="H55">
        <v>2010</v>
      </c>
      <c r="I55" t="s">
        <v>43</v>
      </c>
      <c r="J55">
        <v>82.2</v>
      </c>
      <c r="K55">
        <v>77.752407995205502</v>
      </c>
      <c r="L55">
        <v>87.145546305205897</v>
      </c>
      <c r="M55">
        <v>297</v>
      </c>
      <c r="N55" t="s">
        <v>44</v>
      </c>
      <c r="O55">
        <v>5.80258853185659</v>
      </c>
    </row>
    <row r="56" spans="1:15" x14ac:dyDescent="0.25">
      <c r="A56" s="20" t="s">
        <v>152</v>
      </c>
      <c r="B56">
        <v>1</v>
      </c>
      <c r="C56" t="s">
        <v>32</v>
      </c>
      <c r="D56" t="s">
        <v>88</v>
      </c>
      <c r="E56" t="s">
        <v>94</v>
      </c>
      <c r="F56" t="s">
        <v>35</v>
      </c>
      <c r="G56">
        <v>5</v>
      </c>
      <c r="H56">
        <v>2010</v>
      </c>
      <c r="I56" t="s">
        <v>62</v>
      </c>
      <c r="J56">
        <v>87.3</v>
      </c>
      <c r="K56">
        <v>78.800409167642201</v>
      </c>
      <c r="L56">
        <v>97.624501593847697</v>
      </c>
      <c r="M56">
        <v>65</v>
      </c>
      <c r="N56" t="s">
        <v>44</v>
      </c>
      <c r="O56">
        <v>12.4034734589208</v>
      </c>
    </row>
    <row r="57" spans="1:15" x14ac:dyDescent="0.25">
      <c r="A57" s="20" t="s">
        <v>153</v>
      </c>
      <c r="B57">
        <v>1</v>
      </c>
      <c r="C57" t="s">
        <v>32</v>
      </c>
      <c r="D57" t="s">
        <v>88</v>
      </c>
      <c r="E57" t="s">
        <v>94</v>
      </c>
      <c r="F57" t="s">
        <v>35</v>
      </c>
      <c r="G57">
        <v>5</v>
      </c>
      <c r="H57">
        <v>2010</v>
      </c>
      <c r="I57" t="s">
        <v>75</v>
      </c>
      <c r="J57">
        <v>85.34</v>
      </c>
      <c r="K57">
        <v>84.72</v>
      </c>
      <c r="L57">
        <v>85.96</v>
      </c>
      <c r="M57">
        <v>17775</v>
      </c>
      <c r="N57" t="s">
        <v>44</v>
      </c>
      <c r="O57">
        <v>0.75005860061734897</v>
      </c>
    </row>
    <row r="58" spans="1:15" x14ac:dyDescent="0.25">
      <c r="A58" s="20" t="s">
        <v>154</v>
      </c>
      <c r="B58">
        <v>1</v>
      </c>
      <c r="C58" t="s">
        <v>32</v>
      </c>
      <c r="D58" t="s">
        <v>88</v>
      </c>
      <c r="E58" t="s">
        <v>94</v>
      </c>
      <c r="F58" t="s">
        <v>35</v>
      </c>
      <c r="G58">
        <v>5</v>
      </c>
      <c r="H58">
        <v>2010</v>
      </c>
      <c r="I58" t="s">
        <v>45</v>
      </c>
      <c r="J58">
        <v>79.8</v>
      </c>
      <c r="K58">
        <v>76.507613892770095</v>
      </c>
      <c r="L58">
        <v>83.186392169780206</v>
      </c>
      <c r="M58">
        <v>699</v>
      </c>
      <c r="N58" t="s">
        <v>44</v>
      </c>
      <c r="O58">
        <v>3.78234737236117</v>
      </c>
    </row>
    <row r="59" spans="1:15" x14ac:dyDescent="0.25">
      <c r="A59" s="20" t="s">
        <v>155</v>
      </c>
      <c r="B59">
        <v>1</v>
      </c>
      <c r="C59" t="s">
        <v>32</v>
      </c>
      <c r="D59" t="s">
        <v>88</v>
      </c>
      <c r="E59" t="s">
        <v>94</v>
      </c>
      <c r="F59" t="s">
        <v>35</v>
      </c>
      <c r="G59">
        <v>5</v>
      </c>
      <c r="H59">
        <v>2010</v>
      </c>
      <c r="I59" t="s">
        <v>46</v>
      </c>
      <c r="J59">
        <v>84.6</v>
      </c>
      <c r="K59">
        <v>81.841083351115103</v>
      </c>
      <c r="L59">
        <v>87.563823551506104</v>
      </c>
      <c r="M59">
        <v>1060</v>
      </c>
      <c r="N59" t="s">
        <v>44</v>
      </c>
      <c r="O59">
        <v>3.0714755841697601</v>
      </c>
    </row>
    <row r="60" spans="1:15" x14ac:dyDescent="0.25">
      <c r="A60" s="20" t="s">
        <v>156</v>
      </c>
      <c r="B60">
        <v>1</v>
      </c>
      <c r="C60" t="s">
        <v>32</v>
      </c>
      <c r="D60" t="s">
        <v>88</v>
      </c>
      <c r="E60" t="s">
        <v>94</v>
      </c>
      <c r="F60" t="s">
        <v>35</v>
      </c>
      <c r="G60">
        <v>5</v>
      </c>
      <c r="H60">
        <v>2010</v>
      </c>
      <c r="I60" t="s">
        <v>47</v>
      </c>
      <c r="J60">
        <v>88.2</v>
      </c>
      <c r="K60">
        <v>87.179642703133894</v>
      </c>
      <c r="L60">
        <v>89.273230236314305</v>
      </c>
      <c r="M60">
        <v>5243</v>
      </c>
      <c r="N60" t="s">
        <v>44</v>
      </c>
      <c r="O60">
        <v>1.38105212720809</v>
      </c>
    </row>
    <row r="61" spans="1:15" x14ac:dyDescent="0.25">
      <c r="A61" s="20" t="s">
        <v>157</v>
      </c>
      <c r="B61">
        <v>1</v>
      </c>
      <c r="C61" t="s">
        <v>32</v>
      </c>
      <c r="D61" t="s">
        <v>88</v>
      </c>
      <c r="E61" t="s">
        <v>94</v>
      </c>
      <c r="F61" t="s">
        <v>35</v>
      </c>
      <c r="G61">
        <v>5</v>
      </c>
      <c r="H61">
        <v>2010</v>
      </c>
      <c r="I61" t="s">
        <v>48</v>
      </c>
      <c r="J61">
        <v>87.3</v>
      </c>
      <c r="K61">
        <v>81.557190520553803</v>
      </c>
      <c r="L61">
        <v>93.754638359967203</v>
      </c>
      <c r="M61">
        <v>168</v>
      </c>
      <c r="N61" t="s">
        <v>44</v>
      </c>
      <c r="O61">
        <v>7.7151674981046003</v>
      </c>
    </row>
    <row r="62" spans="1:15" x14ac:dyDescent="0.25">
      <c r="A62" s="20" t="s">
        <v>158</v>
      </c>
      <c r="B62">
        <v>1</v>
      </c>
      <c r="C62" t="s">
        <v>32</v>
      </c>
      <c r="D62" t="s">
        <v>88</v>
      </c>
      <c r="E62" t="s">
        <v>94</v>
      </c>
      <c r="F62" t="s">
        <v>35</v>
      </c>
      <c r="G62">
        <v>5</v>
      </c>
      <c r="H62">
        <v>2010</v>
      </c>
      <c r="I62" t="s">
        <v>49</v>
      </c>
      <c r="J62">
        <v>85.4</v>
      </c>
      <c r="K62">
        <v>81.440122671682005</v>
      </c>
      <c r="L62">
        <v>89.715841624871501</v>
      </c>
      <c r="M62">
        <v>532</v>
      </c>
      <c r="N62" t="s">
        <v>44</v>
      </c>
      <c r="O62">
        <v>4.3355498476205998</v>
      </c>
    </row>
    <row r="63" spans="1:15" x14ac:dyDescent="0.25">
      <c r="A63" s="20" t="s">
        <v>159</v>
      </c>
      <c r="B63">
        <v>1</v>
      </c>
      <c r="C63" t="s">
        <v>32</v>
      </c>
      <c r="D63" t="s">
        <v>88</v>
      </c>
      <c r="E63" t="s">
        <v>94</v>
      </c>
      <c r="F63" t="s">
        <v>35</v>
      </c>
      <c r="G63">
        <v>5</v>
      </c>
      <c r="H63">
        <v>2010</v>
      </c>
      <c r="I63" t="s">
        <v>50</v>
      </c>
      <c r="J63">
        <v>77</v>
      </c>
      <c r="K63">
        <v>69.1026506737837</v>
      </c>
      <c r="L63">
        <v>86.128492332428095</v>
      </c>
      <c r="M63">
        <v>114</v>
      </c>
      <c r="N63" t="s">
        <v>44</v>
      </c>
      <c r="O63">
        <v>9.3658581158169394</v>
      </c>
    </row>
    <row r="64" spans="1:15" x14ac:dyDescent="0.25">
      <c r="A64" s="20" t="s">
        <v>160</v>
      </c>
      <c r="B64">
        <v>1</v>
      </c>
      <c r="C64" t="s">
        <v>32</v>
      </c>
      <c r="D64" t="s">
        <v>88</v>
      </c>
      <c r="E64" t="s">
        <v>94</v>
      </c>
      <c r="F64" t="s">
        <v>35</v>
      </c>
      <c r="G64">
        <v>5</v>
      </c>
      <c r="H64">
        <v>2010</v>
      </c>
      <c r="I64" t="s">
        <v>51</v>
      </c>
      <c r="J64">
        <v>90.1</v>
      </c>
      <c r="K64">
        <v>85.746045522108602</v>
      </c>
      <c r="L64">
        <v>94.981142829301803</v>
      </c>
      <c r="M64">
        <v>251</v>
      </c>
      <c r="N64" t="s">
        <v>44</v>
      </c>
      <c r="O64">
        <v>6.3119440309780304</v>
      </c>
    </row>
    <row r="65" spans="1:15" x14ac:dyDescent="0.25">
      <c r="A65" s="20" t="s">
        <v>161</v>
      </c>
      <c r="B65">
        <v>1</v>
      </c>
      <c r="C65" t="s">
        <v>32</v>
      </c>
      <c r="D65" t="s">
        <v>88</v>
      </c>
      <c r="E65" t="s">
        <v>76</v>
      </c>
      <c r="F65" t="s">
        <v>40</v>
      </c>
      <c r="G65">
        <v>6</v>
      </c>
      <c r="H65">
        <v>2010</v>
      </c>
      <c r="I65" t="s">
        <v>34</v>
      </c>
      <c r="J65">
        <v>83.1</v>
      </c>
      <c r="K65">
        <v>81.437602614029899</v>
      </c>
      <c r="L65">
        <v>84.742244433370502</v>
      </c>
      <c r="M65">
        <v>5595</v>
      </c>
      <c r="N65" t="s">
        <v>44</v>
      </c>
      <c r="O65">
        <v>1.3369031746173901</v>
      </c>
    </row>
    <row r="66" spans="1:15" x14ac:dyDescent="0.25">
      <c r="A66" s="20" t="s">
        <v>162</v>
      </c>
      <c r="B66">
        <v>1</v>
      </c>
      <c r="C66" t="s">
        <v>32</v>
      </c>
      <c r="D66" t="s">
        <v>88</v>
      </c>
      <c r="E66" t="s">
        <v>76</v>
      </c>
      <c r="F66" t="s">
        <v>40</v>
      </c>
      <c r="G66">
        <v>6</v>
      </c>
      <c r="H66">
        <v>2010</v>
      </c>
      <c r="I66" t="s">
        <v>52</v>
      </c>
      <c r="J66">
        <v>79.7</v>
      </c>
      <c r="K66">
        <v>77.357003826219099</v>
      </c>
      <c r="L66">
        <v>82.176689884016</v>
      </c>
      <c r="M66">
        <v>3869</v>
      </c>
      <c r="N66" t="s">
        <v>44</v>
      </c>
      <c r="O66">
        <v>1.6076837984062</v>
      </c>
    </row>
    <row r="67" spans="1:15" x14ac:dyDescent="0.25">
      <c r="A67" s="20" t="s">
        <v>163</v>
      </c>
      <c r="B67">
        <v>1</v>
      </c>
      <c r="C67" t="s">
        <v>32</v>
      </c>
      <c r="D67" t="s">
        <v>88</v>
      </c>
      <c r="E67" t="s">
        <v>76</v>
      </c>
      <c r="F67" t="s">
        <v>40</v>
      </c>
      <c r="G67">
        <v>6</v>
      </c>
      <c r="H67">
        <v>2010</v>
      </c>
      <c r="I67" t="s">
        <v>53</v>
      </c>
      <c r="J67">
        <v>78</v>
      </c>
      <c r="K67">
        <v>75.676360881616603</v>
      </c>
      <c r="L67">
        <v>80.439057600029898</v>
      </c>
      <c r="M67">
        <v>3929</v>
      </c>
      <c r="N67" t="s">
        <v>44</v>
      </c>
      <c r="O67">
        <v>1.5953610531142599</v>
      </c>
    </row>
    <row r="68" spans="1:15" x14ac:dyDescent="0.25">
      <c r="A68" s="20" t="s">
        <v>164</v>
      </c>
      <c r="B68">
        <v>1</v>
      </c>
      <c r="C68" t="s">
        <v>32</v>
      </c>
      <c r="D68" t="s">
        <v>88</v>
      </c>
      <c r="E68" t="s">
        <v>76</v>
      </c>
      <c r="F68" t="s">
        <v>40</v>
      </c>
      <c r="G68">
        <v>6</v>
      </c>
      <c r="H68">
        <v>2010</v>
      </c>
      <c r="I68" t="s">
        <v>54</v>
      </c>
      <c r="J68">
        <v>71</v>
      </c>
      <c r="K68">
        <v>67.657978385155502</v>
      </c>
      <c r="L68">
        <v>74.546190203630999</v>
      </c>
      <c r="M68">
        <v>1826</v>
      </c>
      <c r="N68" t="s">
        <v>44</v>
      </c>
      <c r="O68">
        <v>2.34018188600455</v>
      </c>
    </row>
    <row r="69" spans="1:15" x14ac:dyDescent="0.25">
      <c r="A69" s="20" t="s">
        <v>165</v>
      </c>
      <c r="B69">
        <v>1</v>
      </c>
      <c r="C69" t="s">
        <v>32</v>
      </c>
      <c r="D69" t="s">
        <v>88</v>
      </c>
      <c r="E69" t="s">
        <v>76</v>
      </c>
      <c r="F69" t="s">
        <v>40</v>
      </c>
      <c r="G69">
        <v>6</v>
      </c>
      <c r="H69">
        <v>2010</v>
      </c>
      <c r="I69" t="s">
        <v>55</v>
      </c>
      <c r="J69">
        <v>79.2</v>
      </c>
      <c r="K69">
        <v>77.771106940374693</v>
      </c>
      <c r="L69">
        <v>80.728132185099099</v>
      </c>
      <c r="M69">
        <v>8151</v>
      </c>
      <c r="N69" t="s">
        <v>44</v>
      </c>
      <c r="O69">
        <v>1.1076296005915001</v>
      </c>
    </row>
    <row r="70" spans="1:15" x14ac:dyDescent="0.25">
      <c r="A70" s="20" t="s">
        <v>166</v>
      </c>
      <c r="B70">
        <v>1</v>
      </c>
      <c r="C70" t="s">
        <v>32</v>
      </c>
      <c r="D70" t="s">
        <v>88</v>
      </c>
      <c r="E70" t="s">
        <v>76</v>
      </c>
      <c r="F70" t="s">
        <v>40</v>
      </c>
      <c r="G70">
        <v>6</v>
      </c>
      <c r="H70">
        <v>2010</v>
      </c>
      <c r="I70" t="s">
        <v>56</v>
      </c>
      <c r="J70">
        <v>57.7</v>
      </c>
      <c r="K70">
        <v>52.738421893658902</v>
      </c>
      <c r="L70">
        <v>62.918117158618301</v>
      </c>
      <c r="M70">
        <v>823</v>
      </c>
      <c r="N70" t="s">
        <v>44</v>
      </c>
      <c r="O70">
        <v>3.4857808718787502</v>
      </c>
    </row>
    <row r="71" spans="1:15" x14ac:dyDescent="0.25">
      <c r="A71" s="20" t="s">
        <v>167</v>
      </c>
      <c r="B71">
        <v>1</v>
      </c>
      <c r="C71" t="s">
        <v>32</v>
      </c>
      <c r="D71" t="s">
        <v>88</v>
      </c>
      <c r="E71" t="s">
        <v>76</v>
      </c>
      <c r="F71" t="s">
        <v>40</v>
      </c>
      <c r="G71">
        <v>6</v>
      </c>
      <c r="H71">
        <v>2010</v>
      </c>
      <c r="I71" t="s">
        <v>57</v>
      </c>
      <c r="J71">
        <v>80.599999999999994</v>
      </c>
      <c r="K71">
        <v>78.518875960185099</v>
      </c>
      <c r="L71">
        <v>82.799693545444597</v>
      </c>
      <c r="M71">
        <v>4205</v>
      </c>
      <c r="N71" t="s">
        <v>44</v>
      </c>
      <c r="O71">
        <v>1.5421158465515801</v>
      </c>
    </row>
    <row r="72" spans="1:15" x14ac:dyDescent="0.25">
      <c r="A72" s="20" t="s">
        <v>168</v>
      </c>
      <c r="B72">
        <v>1</v>
      </c>
      <c r="C72" t="s">
        <v>32</v>
      </c>
      <c r="D72" t="s">
        <v>88</v>
      </c>
      <c r="E72" t="s">
        <v>76</v>
      </c>
      <c r="F72" t="s">
        <v>40</v>
      </c>
      <c r="G72">
        <v>6</v>
      </c>
      <c r="H72">
        <v>2010</v>
      </c>
      <c r="I72" t="s">
        <v>58</v>
      </c>
      <c r="J72">
        <v>80.5</v>
      </c>
      <c r="K72">
        <v>79.039011338013097</v>
      </c>
      <c r="L72">
        <v>81.974388022983305</v>
      </c>
      <c r="M72">
        <v>8067</v>
      </c>
      <c r="N72" t="s">
        <v>44</v>
      </c>
      <c r="O72">
        <v>1.11338142502699</v>
      </c>
    </row>
    <row r="73" spans="1:15" x14ac:dyDescent="0.25">
      <c r="A73" s="20" t="s">
        <v>169</v>
      </c>
      <c r="B73">
        <v>1</v>
      </c>
      <c r="C73" t="s">
        <v>32</v>
      </c>
      <c r="D73" t="s">
        <v>88</v>
      </c>
      <c r="E73" t="s">
        <v>76</v>
      </c>
      <c r="F73" t="s">
        <v>40</v>
      </c>
      <c r="G73">
        <v>6</v>
      </c>
      <c r="H73">
        <v>2010</v>
      </c>
      <c r="I73" t="s">
        <v>59</v>
      </c>
      <c r="J73">
        <v>80.900000000000006</v>
      </c>
      <c r="K73">
        <v>76.900705526870794</v>
      </c>
      <c r="L73">
        <v>85.098046069565001</v>
      </c>
      <c r="M73">
        <v>1270</v>
      </c>
      <c r="N73" t="s">
        <v>44</v>
      </c>
      <c r="O73">
        <v>2.80606766633157</v>
      </c>
    </row>
    <row r="74" spans="1:15" x14ac:dyDescent="0.25">
      <c r="A74" s="20" t="s">
        <v>170</v>
      </c>
      <c r="B74">
        <v>1</v>
      </c>
      <c r="C74" t="s">
        <v>32</v>
      </c>
      <c r="D74" t="s">
        <v>88</v>
      </c>
      <c r="E74" t="s">
        <v>76</v>
      </c>
      <c r="F74" t="s">
        <v>40</v>
      </c>
      <c r="G74">
        <v>6</v>
      </c>
      <c r="H74">
        <v>2010</v>
      </c>
      <c r="I74" t="s">
        <v>60</v>
      </c>
      <c r="J74">
        <v>83</v>
      </c>
      <c r="K74">
        <v>81.765057226745299</v>
      </c>
      <c r="L74">
        <v>84.239545382630794</v>
      </c>
      <c r="M74">
        <v>9645</v>
      </c>
      <c r="N74" t="s">
        <v>44</v>
      </c>
      <c r="O74">
        <v>1.0182370232723199</v>
      </c>
    </row>
    <row r="75" spans="1:15" x14ac:dyDescent="0.25">
      <c r="A75" s="20" t="s">
        <v>171</v>
      </c>
      <c r="B75">
        <v>1</v>
      </c>
      <c r="C75" t="s">
        <v>32</v>
      </c>
      <c r="D75" t="s">
        <v>88</v>
      </c>
      <c r="E75" t="s">
        <v>76</v>
      </c>
      <c r="F75" t="s">
        <v>40</v>
      </c>
      <c r="G75">
        <v>6</v>
      </c>
      <c r="H75">
        <v>2010</v>
      </c>
      <c r="I75" t="s">
        <v>61</v>
      </c>
      <c r="J75">
        <v>75</v>
      </c>
      <c r="K75">
        <v>70.342265830073401</v>
      </c>
      <c r="L75">
        <v>79.953243409803207</v>
      </c>
      <c r="M75">
        <v>807</v>
      </c>
      <c r="N75" t="s">
        <v>44</v>
      </c>
      <c r="O75">
        <v>3.52016671904381</v>
      </c>
    </row>
    <row r="76" spans="1:15" x14ac:dyDescent="0.25">
      <c r="A76" s="20" t="s">
        <v>172</v>
      </c>
      <c r="B76">
        <v>1</v>
      </c>
      <c r="C76" t="s">
        <v>32</v>
      </c>
      <c r="D76" t="s">
        <v>88</v>
      </c>
      <c r="E76" t="s">
        <v>76</v>
      </c>
      <c r="F76" t="s">
        <v>40</v>
      </c>
      <c r="G76">
        <v>6</v>
      </c>
      <c r="H76">
        <v>2010</v>
      </c>
      <c r="I76" t="s">
        <v>43</v>
      </c>
      <c r="J76">
        <v>75.7</v>
      </c>
      <c r="K76">
        <v>73.656312463617297</v>
      </c>
      <c r="L76">
        <v>77.853223973286404</v>
      </c>
      <c r="M76">
        <v>5304</v>
      </c>
      <c r="N76" t="s">
        <v>44</v>
      </c>
      <c r="O76">
        <v>1.37308759095272</v>
      </c>
    </row>
    <row r="77" spans="1:15" x14ac:dyDescent="0.25">
      <c r="A77" s="20" t="s">
        <v>173</v>
      </c>
      <c r="B77">
        <v>1</v>
      </c>
      <c r="C77" t="s">
        <v>32</v>
      </c>
      <c r="D77" t="s">
        <v>88</v>
      </c>
      <c r="E77" t="s">
        <v>76</v>
      </c>
      <c r="F77" t="s">
        <v>40</v>
      </c>
      <c r="G77">
        <v>6</v>
      </c>
      <c r="H77">
        <v>2010</v>
      </c>
      <c r="I77" t="s">
        <v>62</v>
      </c>
      <c r="J77">
        <v>81.5</v>
      </c>
      <c r="K77">
        <v>78.344802970481396</v>
      </c>
      <c r="L77">
        <v>84.745442537317302</v>
      </c>
      <c r="M77">
        <v>1841</v>
      </c>
      <c r="N77" t="s">
        <v>44</v>
      </c>
      <c r="O77">
        <v>2.33062878358772</v>
      </c>
    </row>
    <row r="78" spans="1:15" x14ac:dyDescent="0.25">
      <c r="A78" s="20" t="s">
        <v>174</v>
      </c>
      <c r="B78">
        <v>1</v>
      </c>
      <c r="C78" t="s">
        <v>32</v>
      </c>
      <c r="D78" t="s">
        <v>88</v>
      </c>
      <c r="E78" t="s">
        <v>76</v>
      </c>
      <c r="F78" t="s">
        <v>40</v>
      </c>
      <c r="G78">
        <v>6</v>
      </c>
      <c r="H78">
        <v>2010</v>
      </c>
      <c r="I78" t="s">
        <v>75</v>
      </c>
      <c r="J78">
        <v>80.260000000000005</v>
      </c>
      <c r="K78">
        <v>79.83</v>
      </c>
      <c r="L78">
        <v>80.7</v>
      </c>
      <c r="M78">
        <v>90925</v>
      </c>
      <c r="N78" t="s">
        <v>44</v>
      </c>
      <c r="O78">
        <v>0.33163346237700497</v>
      </c>
    </row>
    <row r="79" spans="1:15" x14ac:dyDescent="0.25">
      <c r="A79" s="20" t="s">
        <v>175</v>
      </c>
      <c r="B79">
        <v>1</v>
      </c>
      <c r="C79" t="s">
        <v>32</v>
      </c>
      <c r="D79" t="s">
        <v>88</v>
      </c>
      <c r="E79" t="s">
        <v>76</v>
      </c>
      <c r="F79" t="s">
        <v>40</v>
      </c>
      <c r="G79">
        <v>6</v>
      </c>
      <c r="H79">
        <v>2010</v>
      </c>
      <c r="I79" t="s">
        <v>45</v>
      </c>
      <c r="J79">
        <v>76.7</v>
      </c>
      <c r="K79">
        <v>75.476450817251703</v>
      </c>
      <c r="L79">
        <v>77.949457860451304</v>
      </c>
      <c r="M79">
        <v>11456</v>
      </c>
      <c r="N79" t="s">
        <v>44</v>
      </c>
      <c r="O79">
        <v>0.93429386593992003</v>
      </c>
    </row>
    <row r="80" spans="1:15" x14ac:dyDescent="0.25">
      <c r="A80" s="20" t="s">
        <v>176</v>
      </c>
      <c r="B80">
        <v>1</v>
      </c>
      <c r="C80" t="s">
        <v>32</v>
      </c>
      <c r="D80" t="s">
        <v>88</v>
      </c>
      <c r="E80" t="s">
        <v>76</v>
      </c>
      <c r="F80" t="s">
        <v>40</v>
      </c>
      <c r="G80">
        <v>6</v>
      </c>
      <c r="H80">
        <v>2010</v>
      </c>
      <c r="I80" t="s">
        <v>46</v>
      </c>
      <c r="J80">
        <v>81.7</v>
      </c>
      <c r="K80">
        <v>79.910119616859504</v>
      </c>
      <c r="L80">
        <v>83.575367887886202</v>
      </c>
      <c r="M80">
        <v>4482</v>
      </c>
      <c r="N80" t="s">
        <v>44</v>
      </c>
      <c r="O80">
        <v>1.4937023831607401</v>
      </c>
    </row>
    <row r="81" spans="1:15" x14ac:dyDescent="0.25">
      <c r="A81" s="20" t="s">
        <v>177</v>
      </c>
      <c r="B81">
        <v>1</v>
      </c>
      <c r="C81" t="s">
        <v>32</v>
      </c>
      <c r="D81" t="s">
        <v>88</v>
      </c>
      <c r="E81" t="s">
        <v>76</v>
      </c>
      <c r="F81" t="s">
        <v>40</v>
      </c>
      <c r="G81">
        <v>6</v>
      </c>
      <c r="H81">
        <v>2010</v>
      </c>
      <c r="I81" t="s">
        <v>47</v>
      </c>
      <c r="J81">
        <v>85.7</v>
      </c>
      <c r="K81">
        <v>84.386249096638906</v>
      </c>
      <c r="L81">
        <v>87.105454107965997</v>
      </c>
      <c r="M81">
        <v>6979</v>
      </c>
      <c r="N81" t="s">
        <v>44</v>
      </c>
      <c r="O81">
        <v>1.1970254962562401</v>
      </c>
    </row>
    <row r="82" spans="1:15" x14ac:dyDescent="0.25">
      <c r="A82" s="20" t="s">
        <v>178</v>
      </c>
      <c r="B82">
        <v>1</v>
      </c>
      <c r="C82" t="s">
        <v>32</v>
      </c>
      <c r="D82" t="s">
        <v>88</v>
      </c>
      <c r="E82" t="s">
        <v>76</v>
      </c>
      <c r="F82" t="s">
        <v>40</v>
      </c>
      <c r="G82">
        <v>6</v>
      </c>
      <c r="H82">
        <v>2010</v>
      </c>
      <c r="I82" t="s">
        <v>48</v>
      </c>
      <c r="J82">
        <v>85.3</v>
      </c>
      <c r="K82">
        <v>83.244441559250603</v>
      </c>
      <c r="L82">
        <v>87.3392195129952</v>
      </c>
      <c r="M82">
        <v>3782</v>
      </c>
      <c r="N82" t="s">
        <v>44</v>
      </c>
      <c r="O82">
        <v>1.62607000121859</v>
      </c>
    </row>
    <row r="83" spans="1:15" x14ac:dyDescent="0.25">
      <c r="A83" s="20" t="s">
        <v>179</v>
      </c>
      <c r="B83">
        <v>1</v>
      </c>
      <c r="C83" t="s">
        <v>32</v>
      </c>
      <c r="D83" t="s">
        <v>88</v>
      </c>
      <c r="E83" t="s">
        <v>76</v>
      </c>
      <c r="F83" t="s">
        <v>40</v>
      </c>
      <c r="G83">
        <v>6</v>
      </c>
      <c r="H83">
        <v>2010</v>
      </c>
      <c r="I83" t="s">
        <v>49</v>
      </c>
      <c r="J83">
        <v>82.7</v>
      </c>
      <c r="K83">
        <v>80.538969658053404</v>
      </c>
      <c r="L83">
        <v>84.9444113211933</v>
      </c>
      <c r="M83">
        <v>2964</v>
      </c>
      <c r="N83" t="s">
        <v>44</v>
      </c>
      <c r="O83">
        <v>1.83679589592661</v>
      </c>
    </row>
    <row r="84" spans="1:15" x14ac:dyDescent="0.25">
      <c r="A84" s="20" t="s">
        <v>180</v>
      </c>
      <c r="B84">
        <v>1</v>
      </c>
      <c r="C84" t="s">
        <v>32</v>
      </c>
      <c r="D84" t="s">
        <v>88</v>
      </c>
      <c r="E84" t="s">
        <v>76</v>
      </c>
      <c r="F84" t="s">
        <v>40</v>
      </c>
      <c r="G84">
        <v>6</v>
      </c>
      <c r="H84">
        <v>2010</v>
      </c>
      <c r="I84" t="s">
        <v>50</v>
      </c>
      <c r="J84">
        <v>77.599999999999994</v>
      </c>
      <c r="K84">
        <v>74.511867749029406</v>
      </c>
      <c r="L84">
        <v>80.856637481862904</v>
      </c>
      <c r="M84">
        <v>1936</v>
      </c>
      <c r="N84" t="s">
        <v>44</v>
      </c>
      <c r="O84">
        <v>2.2727272727272698</v>
      </c>
    </row>
    <row r="85" spans="1:15" x14ac:dyDescent="0.25">
      <c r="A85" s="20" t="s">
        <v>181</v>
      </c>
      <c r="B85">
        <v>1</v>
      </c>
      <c r="C85" t="s">
        <v>32</v>
      </c>
      <c r="D85" t="s">
        <v>88</v>
      </c>
      <c r="E85" t="s">
        <v>76</v>
      </c>
      <c r="F85" t="s">
        <v>40</v>
      </c>
      <c r="G85">
        <v>6</v>
      </c>
      <c r="H85">
        <v>2010</v>
      </c>
      <c r="I85" t="s">
        <v>51</v>
      </c>
      <c r="J85">
        <v>83.9</v>
      </c>
      <c r="K85">
        <v>81.9833491361847</v>
      </c>
      <c r="L85">
        <v>85.943788619755694</v>
      </c>
      <c r="M85">
        <v>3994</v>
      </c>
      <c r="N85" t="s">
        <v>44</v>
      </c>
      <c r="O85">
        <v>1.58232601996244</v>
      </c>
    </row>
    <row r="86" spans="1:15" x14ac:dyDescent="0.25">
      <c r="A86" s="20" t="s">
        <v>182</v>
      </c>
      <c r="B86">
        <v>1</v>
      </c>
      <c r="C86" t="s">
        <v>32</v>
      </c>
      <c r="D86" t="s">
        <v>88</v>
      </c>
      <c r="E86" t="s">
        <v>92</v>
      </c>
      <c r="F86" t="s">
        <v>38</v>
      </c>
      <c r="G86">
        <v>3</v>
      </c>
      <c r="H86">
        <v>2011</v>
      </c>
      <c r="I86" t="s">
        <v>34</v>
      </c>
      <c r="J86">
        <v>80</v>
      </c>
      <c r="K86">
        <v>77.2178157532706</v>
      </c>
      <c r="L86">
        <v>82.874224706733301</v>
      </c>
      <c r="M86">
        <v>1055</v>
      </c>
      <c r="N86" t="s">
        <v>44</v>
      </c>
      <c r="O86">
        <v>3.0787453590354001</v>
      </c>
    </row>
    <row r="87" spans="1:15" x14ac:dyDescent="0.25">
      <c r="A87" s="20" t="s">
        <v>183</v>
      </c>
      <c r="B87">
        <v>1</v>
      </c>
      <c r="C87" t="s">
        <v>32</v>
      </c>
      <c r="D87" t="s">
        <v>88</v>
      </c>
      <c r="E87" t="s">
        <v>92</v>
      </c>
      <c r="F87" t="s">
        <v>38</v>
      </c>
      <c r="G87">
        <v>3</v>
      </c>
      <c r="H87">
        <v>2011</v>
      </c>
      <c r="I87" t="s">
        <v>52</v>
      </c>
      <c r="J87">
        <v>19.100000000000001</v>
      </c>
      <c r="K87">
        <v>13.8651117553337</v>
      </c>
      <c r="L87">
        <v>25.322631719134801</v>
      </c>
      <c r="M87">
        <v>67</v>
      </c>
      <c r="N87" t="s">
        <v>44</v>
      </c>
      <c r="O87">
        <v>12.2169444356305</v>
      </c>
    </row>
    <row r="88" spans="1:15" x14ac:dyDescent="0.25">
      <c r="A88" s="20" t="s">
        <v>184</v>
      </c>
      <c r="B88">
        <v>1</v>
      </c>
      <c r="C88" t="s">
        <v>32</v>
      </c>
      <c r="D88" t="s">
        <v>88</v>
      </c>
      <c r="E88" t="s">
        <v>92</v>
      </c>
      <c r="F88" t="s">
        <v>38</v>
      </c>
      <c r="G88">
        <v>3</v>
      </c>
      <c r="H88">
        <v>2011</v>
      </c>
      <c r="I88" t="s">
        <v>53</v>
      </c>
      <c r="J88">
        <v>80.3</v>
      </c>
      <c r="K88">
        <v>78.456039996188395</v>
      </c>
      <c r="L88">
        <v>82.179397100384193</v>
      </c>
      <c r="M88">
        <v>2658</v>
      </c>
      <c r="N88" t="s">
        <v>44</v>
      </c>
      <c r="O88">
        <v>1.93964616322803</v>
      </c>
    </row>
    <row r="89" spans="1:15" x14ac:dyDescent="0.25">
      <c r="A89" s="20" t="s">
        <v>185</v>
      </c>
      <c r="B89">
        <v>1</v>
      </c>
      <c r="C89" t="s">
        <v>32</v>
      </c>
      <c r="D89" t="s">
        <v>88</v>
      </c>
      <c r="E89" t="s">
        <v>92</v>
      </c>
      <c r="F89" t="s">
        <v>38</v>
      </c>
      <c r="G89">
        <v>3</v>
      </c>
      <c r="H89">
        <v>2011</v>
      </c>
      <c r="I89" t="s">
        <v>54</v>
      </c>
      <c r="J89">
        <v>34.6</v>
      </c>
      <c r="K89">
        <v>22.3699092901496</v>
      </c>
      <c r="L89">
        <v>49.819059849167999</v>
      </c>
      <c r="M89">
        <v>45</v>
      </c>
      <c r="N89" t="s">
        <v>44</v>
      </c>
      <c r="O89">
        <v>14.907119849998599</v>
      </c>
    </row>
    <row r="90" spans="1:15" x14ac:dyDescent="0.25">
      <c r="A90" s="20" t="s">
        <v>186</v>
      </c>
      <c r="B90">
        <v>1</v>
      </c>
      <c r="C90" t="s">
        <v>32</v>
      </c>
      <c r="D90" t="s">
        <v>88</v>
      </c>
      <c r="E90" t="s">
        <v>92</v>
      </c>
      <c r="F90" t="s">
        <v>38</v>
      </c>
      <c r="G90">
        <v>3</v>
      </c>
      <c r="H90">
        <v>2011</v>
      </c>
      <c r="I90" t="s">
        <v>55</v>
      </c>
      <c r="J90">
        <v>79.400000000000006</v>
      </c>
      <c r="K90">
        <v>75.399618491330202</v>
      </c>
      <c r="L90">
        <v>83.697285793020797</v>
      </c>
      <c r="M90">
        <v>512</v>
      </c>
      <c r="N90" t="s">
        <v>44</v>
      </c>
      <c r="O90">
        <v>4.4194173824159204</v>
      </c>
    </row>
    <row r="91" spans="1:15" x14ac:dyDescent="0.25">
      <c r="A91" s="20" t="s">
        <v>187</v>
      </c>
      <c r="B91">
        <v>1</v>
      </c>
      <c r="C91" t="s">
        <v>32</v>
      </c>
      <c r="D91" t="s">
        <v>88</v>
      </c>
      <c r="E91" t="s">
        <v>92</v>
      </c>
      <c r="F91" t="s">
        <v>38</v>
      </c>
      <c r="G91">
        <v>3</v>
      </c>
      <c r="H91">
        <v>2011</v>
      </c>
      <c r="I91" t="s">
        <v>56</v>
      </c>
      <c r="J91">
        <v>70.2</v>
      </c>
      <c r="K91">
        <v>66.760558563443197</v>
      </c>
      <c r="L91">
        <v>73.873277544840207</v>
      </c>
      <c r="M91">
        <v>932</v>
      </c>
      <c r="N91" t="s">
        <v>44</v>
      </c>
      <c r="O91">
        <v>3.2756089104020898</v>
      </c>
    </row>
    <row r="92" spans="1:15" x14ac:dyDescent="0.25">
      <c r="A92" s="20" t="s">
        <v>188</v>
      </c>
      <c r="B92">
        <v>1</v>
      </c>
      <c r="C92" t="s">
        <v>32</v>
      </c>
      <c r="D92" t="s">
        <v>88</v>
      </c>
      <c r="E92" t="s">
        <v>92</v>
      </c>
      <c r="F92" t="s">
        <v>38</v>
      </c>
      <c r="G92">
        <v>3</v>
      </c>
      <c r="H92">
        <v>2011</v>
      </c>
      <c r="I92" t="s">
        <v>57</v>
      </c>
      <c r="J92">
        <v>77.5</v>
      </c>
      <c r="K92">
        <v>73.738104821811405</v>
      </c>
      <c r="L92">
        <v>81.521687476440803</v>
      </c>
      <c r="M92">
        <v>670</v>
      </c>
      <c r="N92" t="s">
        <v>44</v>
      </c>
      <c r="O92">
        <v>3.8633370464312802</v>
      </c>
    </row>
    <row r="93" spans="1:15" x14ac:dyDescent="0.25">
      <c r="A93" s="20" t="s">
        <v>189</v>
      </c>
      <c r="B93">
        <v>1</v>
      </c>
      <c r="C93" t="s">
        <v>32</v>
      </c>
      <c r="D93" t="s">
        <v>88</v>
      </c>
      <c r="E93" t="s">
        <v>92</v>
      </c>
      <c r="F93" t="s">
        <v>38</v>
      </c>
      <c r="G93">
        <v>3</v>
      </c>
      <c r="H93">
        <v>2011</v>
      </c>
      <c r="I93" t="s">
        <v>58</v>
      </c>
      <c r="J93">
        <v>78.8</v>
      </c>
      <c r="K93">
        <v>77.048052711522004</v>
      </c>
      <c r="L93">
        <v>80.613304195622703</v>
      </c>
      <c r="M93">
        <v>2822</v>
      </c>
      <c r="N93" t="s">
        <v>44</v>
      </c>
      <c r="O93">
        <v>1.8824415287446401</v>
      </c>
    </row>
    <row r="94" spans="1:15" x14ac:dyDescent="0.25">
      <c r="A94" s="20" t="s">
        <v>190</v>
      </c>
      <c r="B94">
        <v>1</v>
      </c>
      <c r="C94" t="s">
        <v>32</v>
      </c>
      <c r="D94" t="s">
        <v>88</v>
      </c>
      <c r="E94" t="s">
        <v>92</v>
      </c>
      <c r="F94" t="s">
        <v>38</v>
      </c>
      <c r="G94">
        <v>3</v>
      </c>
      <c r="H94">
        <v>2011</v>
      </c>
      <c r="I94" t="s">
        <v>59</v>
      </c>
      <c r="J94">
        <v>72.5</v>
      </c>
      <c r="K94">
        <v>66.207375355711093</v>
      </c>
      <c r="L94">
        <v>79.551480438619507</v>
      </c>
      <c r="M94">
        <v>222</v>
      </c>
      <c r="N94" t="s">
        <v>44</v>
      </c>
      <c r="O94">
        <v>6.7115605521402397</v>
      </c>
    </row>
    <row r="95" spans="1:15" x14ac:dyDescent="0.25">
      <c r="A95" s="20" t="s">
        <v>191</v>
      </c>
      <c r="B95">
        <v>1</v>
      </c>
      <c r="C95" t="s">
        <v>32</v>
      </c>
      <c r="D95" t="s">
        <v>88</v>
      </c>
      <c r="E95" t="s">
        <v>92</v>
      </c>
      <c r="F95" t="s">
        <v>38</v>
      </c>
      <c r="G95">
        <v>3</v>
      </c>
      <c r="H95">
        <v>2011</v>
      </c>
      <c r="I95" t="s">
        <v>60</v>
      </c>
      <c r="J95">
        <v>83.7</v>
      </c>
      <c r="K95">
        <v>81.453510895717002</v>
      </c>
      <c r="L95">
        <v>86.134209273241098</v>
      </c>
      <c r="M95">
        <v>1188</v>
      </c>
      <c r="N95" t="s">
        <v>44</v>
      </c>
      <c r="O95">
        <v>2.9012942659282999</v>
      </c>
    </row>
    <row r="96" spans="1:15" x14ac:dyDescent="0.25">
      <c r="A96" s="20" t="s">
        <v>192</v>
      </c>
      <c r="B96">
        <v>1</v>
      </c>
      <c r="C96" t="s">
        <v>32</v>
      </c>
      <c r="D96" t="s">
        <v>88</v>
      </c>
      <c r="E96" t="s">
        <v>92</v>
      </c>
      <c r="F96" t="s">
        <v>38</v>
      </c>
      <c r="G96">
        <v>3</v>
      </c>
      <c r="H96">
        <v>2011</v>
      </c>
      <c r="I96" t="s">
        <v>61</v>
      </c>
      <c r="J96">
        <v>78.099999999999994</v>
      </c>
      <c r="K96">
        <v>68.684980266264105</v>
      </c>
      <c r="L96">
        <v>89.241580799056806</v>
      </c>
      <c r="M96">
        <v>82</v>
      </c>
      <c r="N96" t="s">
        <v>44</v>
      </c>
      <c r="O96">
        <v>11.0431526074847</v>
      </c>
    </row>
    <row r="97" spans="1:15" x14ac:dyDescent="0.25">
      <c r="A97" s="20" t="s">
        <v>193</v>
      </c>
      <c r="B97">
        <v>1</v>
      </c>
      <c r="C97" t="s">
        <v>32</v>
      </c>
      <c r="D97" t="s">
        <v>88</v>
      </c>
      <c r="E97" t="s">
        <v>92</v>
      </c>
      <c r="F97" t="s">
        <v>38</v>
      </c>
      <c r="G97">
        <v>3</v>
      </c>
      <c r="H97">
        <v>2011</v>
      </c>
      <c r="I97" t="s">
        <v>43</v>
      </c>
      <c r="J97">
        <v>73.8</v>
      </c>
      <c r="K97">
        <v>71.421031370526705</v>
      </c>
      <c r="L97">
        <v>76.320088054866702</v>
      </c>
      <c r="M97">
        <v>1738</v>
      </c>
      <c r="N97" t="s">
        <v>44</v>
      </c>
      <c r="O97">
        <v>2.3986954644045801</v>
      </c>
    </row>
    <row r="98" spans="1:15" x14ac:dyDescent="0.25">
      <c r="A98" s="20" t="s">
        <v>194</v>
      </c>
      <c r="B98">
        <v>1</v>
      </c>
      <c r="C98" t="s">
        <v>32</v>
      </c>
      <c r="D98" t="s">
        <v>88</v>
      </c>
      <c r="E98" t="s">
        <v>92</v>
      </c>
      <c r="F98" t="s">
        <v>38</v>
      </c>
      <c r="G98">
        <v>3</v>
      </c>
      <c r="H98">
        <v>2011</v>
      </c>
      <c r="I98" t="s">
        <v>62</v>
      </c>
      <c r="J98">
        <v>72.8</v>
      </c>
      <c r="K98">
        <v>68.377429622293207</v>
      </c>
      <c r="L98">
        <v>77.442574551328505</v>
      </c>
      <c r="M98">
        <v>536</v>
      </c>
      <c r="N98" t="s">
        <v>44</v>
      </c>
      <c r="O98">
        <v>4.3193421279067996</v>
      </c>
    </row>
    <row r="99" spans="1:15" x14ac:dyDescent="0.25">
      <c r="A99" s="20" t="s">
        <v>195</v>
      </c>
      <c r="B99">
        <v>1</v>
      </c>
      <c r="C99" t="s">
        <v>32</v>
      </c>
      <c r="D99" t="s">
        <v>88</v>
      </c>
      <c r="E99" t="s">
        <v>92</v>
      </c>
      <c r="F99" t="s">
        <v>38</v>
      </c>
      <c r="G99">
        <v>3</v>
      </c>
      <c r="H99">
        <v>2011</v>
      </c>
      <c r="I99" t="s">
        <v>75</v>
      </c>
      <c r="J99">
        <v>78.489999999999995</v>
      </c>
      <c r="K99">
        <v>77.86</v>
      </c>
      <c r="L99">
        <v>79.14</v>
      </c>
      <c r="M99">
        <v>21133</v>
      </c>
      <c r="N99" t="s">
        <v>44</v>
      </c>
      <c r="O99">
        <v>0.68789067699381401</v>
      </c>
    </row>
    <row r="100" spans="1:15" x14ac:dyDescent="0.25">
      <c r="A100" s="20" t="s">
        <v>196</v>
      </c>
      <c r="B100">
        <v>1</v>
      </c>
      <c r="C100" t="s">
        <v>32</v>
      </c>
      <c r="D100" t="s">
        <v>88</v>
      </c>
      <c r="E100" t="s">
        <v>92</v>
      </c>
      <c r="F100" t="s">
        <v>38</v>
      </c>
      <c r="G100">
        <v>3</v>
      </c>
      <c r="H100">
        <v>2011</v>
      </c>
      <c r="I100" t="s">
        <v>45</v>
      </c>
      <c r="J100">
        <v>71.599999999999994</v>
      </c>
      <c r="K100">
        <v>68.225733463007501</v>
      </c>
      <c r="L100">
        <v>75.066076116427098</v>
      </c>
      <c r="M100">
        <v>787</v>
      </c>
      <c r="N100" t="s">
        <v>44</v>
      </c>
      <c r="O100">
        <v>3.5646150289976002</v>
      </c>
    </row>
    <row r="101" spans="1:15" x14ac:dyDescent="0.25">
      <c r="A101" s="20" t="s">
        <v>197</v>
      </c>
      <c r="B101">
        <v>1</v>
      </c>
      <c r="C101" t="s">
        <v>32</v>
      </c>
      <c r="D101" t="s">
        <v>88</v>
      </c>
      <c r="E101" t="s">
        <v>92</v>
      </c>
      <c r="F101" t="s">
        <v>38</v>
      </c>
      <c r="G101">
        <v>3</v>
      </c>
      <c r="H101">
        <v>2011</v>
      </c>
      <c r="I101" t="s">
        <v>46</v>
      </c>
      <c r="J101">
        <v>87.2</v>
      </c>
      <c r="K101">
        <v>84.518221181385201</v>
      </c>
      <c r="L101">
        <v>89.975491714971994</v>
      </c>
      <c r="M101">
        <v>744</v>
      </c>
      <c r="N101" t="s">
        <v>44</v>
      </c>
      <c r="O101">
        <v>3.6661778755338301</v>
      </c>
    </row>
    <row r="102" spans="1:15" x14ac:dyDescent="0.25">
      <c r="A102" s="20" t="s">
        <v>198</v>
      </c>
      <c r="B102">
        <v>1</v>
      </c>
      <c r="C102" t="s">
        <v>32</v>
      </c>
      <c r="D102" t="s">
        <v>88</v>
      </c>
      <c r="E102" t="s">
        <v>92</v>
      </c>
      <c r="F102" t="s">
        <v>38</v>
      </c>
      <c r="G102">
        <v>3</v>
      </c>
      <c r="H102">
        <v>2011</v>
      </c>
      <c r="I102" t="s">
        <v>47</v>
      </c>
      <c r="J102">
        <v>84.9</v>
      </c>
      <c r="K102">
        <v>83.498882739285904</v>
      </c>
      <c r="L102">
        <v>86.367277881675406</v>
      </c>
      <c r="M102">
        <v>2983</v>
      </c>
      <c r="N102" t="s">
        <v>44</v>
      </c>
      <c r="O102">
        <v>1.8309368829260999</v>
      </c>
    </row>
    <row r="103" spans="1:15" x14ac:dyDescent="0.25">
      <c r="A103" s="20" t="s">
        <v>199</v>
      </c>
      <c r="B103">
        <v>1</v>
      </c>
      <c r="C103" t="s">
        <v>32</v>
      </c>
      <c r="D103" t="s">
        <v>88</v>
      </c>
      <c r="E103" t="s">
        <v>92</v>
      </c>
      <c r="F103" t="s">
        <v>38</v>
      </c>
      <c r="G103">
        <v>3</v>
      </c>
      <c r="H103">
        <v>2011</v>
      </c>
      <c r="I103" t="s">
        <v>48</v>
      </c>
      <c r="J103">
        <v>86.5</v>
      </c>
      <c r="K103">
        <v>84.191040868678797</v>
      </c>
      <c r="L103">
        <v>88.899079664122098</v>
      </c>
      <c r="M103">
        <v>1425</v>
      </c>
      <c r="N103" t="s">
        <v>44</v>
      </c>
      <c r="O103">
        <v>2.6490647141300898</v>
      </c>
    </row>
    <row r="104" spans="1:15" x14ac:dyDescent="0.25">
      <c r="A104" s="20" t="s">
        <v>200</v>
      </c>
      <c r="B104">
        <v>1</v>
      </c>
      <c r="C104" t="s">
        <v>32</v>
      </c>
      <c r="D104" t="s">
        <v>88</v>
      </c>
      <c r="E104" t="s">
        <v>92</v>
      </c>
      <c r="F104" t="s">
        <v>38</v>
      </c>
      <c r="G104">
        <v>3</v>
      </c>
      <c r="H104">
        <v>2011</v>
      </c>
      <c r="I104" t="s">
        <v>49</v>
      </c>
      <c r="J104">
        <v>81.900000000000006</v>
      </c>
      <c r="K104">
        <v>78.652619252410602</v>
      </c>
      <c r="L104">
        <v>85.396169934295997</v>
      </c>
      <c r="M104">
        <v>705</v>
      </c>
      <c r="N104" t="s">
        <v>44</v>
      </c>
      <c r="O104">
        <v>3.7662178857735502</v>
      </c>
    </row>
    <row r="105" spans="1:15" x14ac:dyDescent="0.25">
      <c r="A105" s="20" t="s">
        <v>201</v>
      </c>
      <c r="B105">
        <v>1</v>
      </c>
      <c r="C105" t="s">
        <v>32</v>
      </c>
      <c r="D105" t="s">
        <v>88</v>
      </c>
      <c r="E105" t="s">
        <v>92</v>
      </c>
      <c r="F105" t="s">
        <v>38</v>
      </c>
      <c r="G105">
        <v>3</v>
      </c>
      <c r="H105">
        <v>2011</v>
      </c>
      <c r="I105" t="s">
        <v>50</v>
      </c>
      <c r="J105">
        <v>76.7</v>
      </c>
      <c r="K105">
        <v>73.844049023485894</v>
      </c>
      <c r="L105">
        <v>79.610682496407904</v>
      </c>
      <c r="M105">
        <v>1237</v>
      </c>
      <c r="N105" t="s">
        <v>44</v>
      </c>
      <c r="O105">
        <v>2.8432506701809199</v>
      </c>
    </row>
    <row r="106" spans="1:15" x14ac:dyDescent="0.25">
      <c r="A106" s="20" t="s">
        <v>202</v>
      </c>
      <c r="B106">
        <v>1</v>
      </c>
      <c r="C106" t="s">
        <v>32</v>
      </c>
      <c r="D106" t="s">
        <v>88</v>
      </c>
      <c r="E106" t="s">
        <v>92</v>
      </c>
      <c r="F106" t="s">
        <v>38</v>
      </c>
      <c r="G106">
        <v>3</v>
      </c>
      <c r="H106">
        <v>2011</v>
      </c>
      <c r="I106" t="s">
        <v>51</v>
      </c>
      <c r="J106">
        <v>74.099999999999994</v>
      </c>
      <c r="K106">
        <v>70.666070885692307</v>
      </c>
      <c r="L106">
        <v>77.722490514051103</v>
      </c>
      <c r="M106">
        <v>725</v>
      </c>
      <c r="N106" t="s">
        <v>44</v>
      </c>
      <c r="O106">
        <v>3.7139067635410399</v>
      </c>
    </row>
    <row r="107" spans="1:15" x14ac:dyDescent="0.25">
      <c r="A107" s="20" t="s">
        <v>203</v>
      </c>
      <c r="B107">
        <v>1</v>
      </c>
      <c r="C107" t="s">
        <v>32</v>
      </c>
      <c r="D107" t="s">
        <v>88</v>
      </c>
      <c r="E107" t="s">
        <v>93</v>
      </c>
      <c r="F107" t="s">
        <v>42</v>
      </c>
      <c r="G107">
        <v>4</v>
      </c>
      <c r="H107">
        <v>2011</v>
      </c>
      <c r="I107" t="s">
        <v>34</v>
      </c>
      <c r="J107">
        <v>84.9</v>
      </c>
      <c r="K107">
        <v>83.555038264589001</v>
      </c>
      <c r="L107">
        <v>86.229785639106197</v>
      </c>
      <c r="M107">
        <v>3768</v>
      </c>
      <c r="N107" t="s">
        <v>44</v>
      </c>
      <c r="O107">
        <v>1.6290880311276901</v>
      </c>
    </row>
    <row r="108" spans="1:15" x14ac:dyDescent="0.25">
      <c r="A108" s="20" t="s">
        <v>204</v>
      </c>
      <c r="B108">
        <v>1</v>
      </c>
      <c r="C108" t="s">
        <v>32</v>
      </c>
      <c r="D108" t="s">
        <v>88</v>
      </c>
      <c r="E108" t="s">
        <v>93</v>
      </c>
      <c r="F108" t="s">
        <v>42</v>
      </c>
      <c r="G108">
        <v>4</v>
      </c>
      <c r="H108">
        <v>2011</v>
      </c>
      <c r="I108" t="s">
        <v>52</v>
      </c>
      <c r="J108" t="s">
        <v>44</v>
      </c>
      <c r="K108" t="s">
        <v>44</v>
      </c>
      <c r="L108" t="s">
        <v>44</v>
      </c>
      <c r="M108">
        <v>16</v>
      </c>
      <c r="N108" t="s">
        <v>44</v>
      </c>
      <c r="O108">
        <v>25</v>
      </c>
    </row>
    <row r="109" spans="1:15" x14ac:dyDescent="0.25">
      <c r="A109" s="20" t="s">
        <v>205</v>
      </c>
      <c r="B109">
        <v>1</v>
      </c>
      <c r="C109" t="s">
        <v>32</v>
      </c>
      <c r="D109" t="s">
        <v>88</v>
      </c>
      <c r="E109" t="s">
        <v>93</v>
      </c>
      <c r="F109" t="s">
        <v>42</v>
      </c>
      <c r="G109">
        <v>4</v>
      </c>
      <c r="H109">
        <v>2011</v>
      </c>
      <c r="I109" t="s">
        <v>53</v>
      </c>
      <c r="J109">
        <v>70.8</v>
      </c>
      <c r="K109">
        <v>60.850992658159903</v>
      </c>
      <c r="L109">
        <v>82.542656809882502</v>
      </c>
      <c r="M109">
        <v>84</v>
      </c>
      <c r="N109" t="s">
        <v>44</v>
      </c>
      <c r="O109">
        <v>10.910894511799601</v>
      </c>
    </row>
    <row r="110" spans="1:15" x14ac:dyDescent="0.25">
      <c r="A110" s="20" t="s">
        <v>206</v>
      </c>
      <c r="B110">
        <v>1</v>
      </c>
      <c r="C110" t="s">
        <v>32</v>
      </c>
      <c r="D110" t="s">
        <v>88</v>
      </c>
      <c r="E110" t="s">
        <v>93</v>
      </c>
      <c r="F110" t="s">
        <v>42</v>
      </c>
      <c r="G110">
        <v>4</v>
      </c>
      <c r="H110">
        <v>2011</v>
      </c>
      <c r="I110" t="s">
        <v>54</v>
      </c>
      <c r="J110" t="s">
        <v>44</v>
      </c>
      <c r="K110" t="s">
        <v>44</v>
      </c>
      <c r="L110" t="s">
        <v>44</v>
      </c>
      <c r="M110">
        <v>9</v>
      </c>
      <c r="N110" t="s">
        <v>44</v>
      </c>
      <c r="O110">
        <v>33.3333333333333</v>
      </c>
    </row>
    <row r="111" spans="1:15" x14ac:dyDescent="0.25">
      <c r="A111" s="20" t="s">
        <v>207</v>
      </c>
      <c r="B111">
        <v>1</v>
      </c>
      <c r="C111" t="s">
        <v>32</v>
      </c>
      <c r="D111" t="s">
        <v>88</v>
      </c>
      <c r="E111" t="s">
        <v>93</v>
      </c>
      <c r="F111" t="s">
        <v>42</v>
      </c>
      <c r="G111">
        <v>4</v>
      </c>
      <c r="H111">
        <v>2011</v>
      </c>
      <c r="I111" t="s">
        <v>55</v>
      </c>
      <c r="J111">
        <v>78.400000000000006</v>
      </c>
      <c r="K111">
        <v>73.040650200337694</v>
      </c>
      <c r="L111">
        <v>84.311834283927993</v>
      </c>
      <c r="M111">
        <v>226</v>
      </c>
      <c r="N111" t="s">
        <v>44</v>
      </c>
      <c r="O111">
        <v>6.65190105237739</v>
      </c>
    </row>
    <row r="112" spans="1:15" x14ac:dyDescent="0.25">
      <c r="A112" s="20" t="s">
        <v>208</v>
      </c>
      <c r="B112">
        <v>1</v>
      </c>
      <c r="C112" t="s">
        <v>32</v>
      </c>
      <c r="D112" t="s">
        <v>88</v>
      </c>
      <c r="E112" t="s">
        <v>93</v>
      </c>
      <c r="F112" t="s">
        <v>42</v>
      </c>
      <c r="G112">
        <v>4</v>
      </c>
      <c r="H112">
        <v>2011</v>
      </c>
      <c r="I112" t="s">
        <v>56</v>
      </c>
      <c r="J112">
        <v>83.4</v>
      </c>
      <c r="K112">
        <v>73.597875589447497</v>
      </c>
      <c r="L112">
        <v>95.500601918462806</v>
      </c>
      <c r="M112">
        <v>52</v>
      </c>
      <c r="N112" t="s">
        <v>44</v>
      </c>
      <c r="O112">
        <v>13.8675049056307</v>
      </c>
    </row>
    <row r="113" spans="1:15" x14ac:dyDescent="0.25">
      <c r="A113" s="20" t="s">
        <v>209</v>
      </c>
      <c r="B113">
        <v>1</v>
      </c>
      <c r="C113" t="s">
        <v>32</v>
      </c>
      <c r="D113" t="s">
        <v>88</v>
      </c>
      <c r="E113" t="s">
        <v>93</v>
      </c>
      <c r="F113" t="s">
        <v>42</v>
      </c>
      <c r="G113">
        <v>4</v>
      </c>
      <c r="H113">
        <v>2011</v>
      </c>
      <c r="I113" t="s">
        <v>57</v>
      </c>
      <c r="J113">
        <v>67.8</v>
      </c>
      <c r="K113">
        <v>53.401907890748703</v>
      </c>
      <c r="L113">
        <v>85.584397783928907</v>
      </c>
      <c r="M113">
        <v>51</v>
      </c>
      <c r="N113" t="s">
        <v>44</v>
      </c>
      <c r="O113">
        <v>14.0028008402801</v>
      </c>
    </row>
    <row r="114" spans="1:15" x14ac:dyDescent="0.25">
      <c r="A114" s="20" t="s">
        <v>210</v>
      </c>
      <c r="B114">
        <v>1</v>
      </c>
      <c r="C114" t="s">
        <v>32</v>
      </c>
      <c r="D114" t="s">
        <v>88</v>
      </c>
      <c r="E114" t="s">
        <v>93</v>
      </c>
      <c r="F114" t="s">
        <v>42</v>
      </c>
      <c r="G114">
        <v>4</v>
      </c>
      <c r="H114">
        <v>2011</v>
      </c>
      <c r="I114" t="s">
        <v>58</v>
      </c>
      <c r="J114">
        <v>80.3</v>
      </c>
      <c r="K114">
        <v>76.268078196420404</v>
      </c>
      <c r="L114">
        <v>84.513620986564007</v>
      </c>
      <c r="M114">
        <v>490</v>
      </c>
      <c r="N114" t="s">
        <v>44</v>
      </c>
      <c r="O114">
        <v>4.51753951452626</v>
      </c>
    </row>
    <row r="115" spans="1:15" x14ac:dyDescent="0.25">
      <c r="A115" s="20" t="s">
        <v>211</v>
      </c>
      <c r="B115">
        <v>1</v>
      </c>
      <c r="C115" t="s">
        <v>32</v>
      </c>
      <c r="D115" t="s">
        <v>88</v>
      </c>
      <c r="E115" t="s">
        <v>93</v>
      </c>
      <c r="F115" t="s">
        <v>42</v>
      </c>
      <c r="G115">
        <v>4</v>
      </c>
      <c r="H115">
        <v>2011</v>
      </c>
      <c r="I115" t="s">
        <v>59</v>
      </c>
      <c r="J115">
        <v>84</v>
      </c>
      <c r="K115">
        <v>73.463783886706096</v>
      </c>
      <c r="L115">
        <v>97.205587809837397</v>
      </c>
      <c r="M115">
        <v>41</v>
      </c>
      <c r="N115" t="s">
        <v>44</v>
      </c>
      <c r="O115">
        <v>15.6173761888606</v>
      </c>
    </row>
    <row r="116" spans="1:15" x14ac:dyDescent="0.25">
      <c r="A116" s="20" t="s">
        <v>212</v>
      </c>
      <c r="B116">
        <v>1</v>
      </c>
      <c r="C116" t="s">
        <v>32</v>
      </c>
      <c r="D116" t="s">
        <v>88</v>
      </c>
      <c r="E116" t="s">
        <v>93</v>
      </c>
      <c r="F116" t="s">
        <v>42</v>
      </c>
      <c r="G116">
        <v>4</v>
      </c>
      <c r="H116">
        <v>2011</v>
      </c>
      <c r="I116" t="s">
        <v>60</v>
      </c>
      <c r="J116">
        <v>84.9</v>
      </c>
      <c r="K116">
        <v>83.274760902482001</v>
      </c>
      <c r="L116">
        <v>86.603405729808102</v>
      </c>
      <c r="M116">
        <v>2430</v>
      </c>
      <c r="N116" t="s">
        <v>44</v>
      </c>
      <c r="O116">
        <v>2.02860206483395</v>
      </c>
    </row>
    <row r="117" spans="1:15" x14ac:dyDescent="0.25">
      <c r="A117" s="20" t="s">
        <v>213</v>
      </c>
      <c r="B117">
        <v>1</v>
      </c>
      <c r="C117" t="s">
        <v>32</v>
      </c>
      <c r="D117" t="s">
        <v>88</v>
      </c>
      <c r="E117" t="s">
        <v>93</v>
      </c>
      <c r="F117" t="s">
        <v>42</v>
      </c>
      <c r="G117">
        <v>4</v>
      </c>
      <c r="H117">
        <v>2011</v>
      </c>
      <c r="I117" t="s">
        <v>61</v>
      </c>
      <c r="J117" t="s">
        <v>44</v>
      </c>
      <c r="K117" t="s">
        <v>44</v>
      </c>
      <c r="L117" t="s">
        <v>44</v>
      </c>
      <c r="M117">
        <v>6</v>
      </c>
      <c r="N117" t="s">
        <v>44</v>
      </c>
      <c r="O117">
        <v>40.824829046386299</v>
      </c>
    </row>
    <row r="118" spans="1:15" x14ac:dyDescent="0.25">
      <c r="A118" s="20" t="s">
        <v>214</v>
      </c>
      <c r="B118">
        <v>1</v>
      </c>
      <c r="C118" t="s">
        <v>32</v>
      </c>
      <c r="D118" t="s">
        <v>88</v>
      </c>
      <c r="E118" t="s">
        <v>93</v>
      </c>
      <c r="F118" t="s">
        <v>42</v>
      </c>
      <c r="G118">
        <v>4</v>
      </c>
      <c r="H118">
        <v>2011</v>
      </c>
      <c r="I118" t="s">
        <v>43</v>
      </c>
      <c r="J118">
        <v>76.5</v>
      </c>
      <c r="K118">
        <v>69.705161645984404</v>
      </c>
      <c r="L118">
        <v>84.326514870801802</v>
      </c>
      <c r="M118">
        <v>125</v>
      </c>
      <c r="N118" t="s">
        <v>44</v>
      </c>
      <c r="O118">
        <v>8.9442719099991592</v>
      </c>
    </row>
    <row r="119" spans="1:15" x14ac:dyDescent="0.25">
      <c r="A119" s="20" t="s">
        <v>215</v>
      </c>
      <c r="B119">
        <v>1</v>
      </c>
      <c r="C119" t="s">
        <v>32</v>
      </c>
      <c r="D119" t="s">
        <v>88</v>
      </c>
      <c r="E119" t="s">
        <v>93</v>
      </c>
      <c r="F119" t="s">
        <v>42</v>
      </c>
      <c r="G119">
        <v>4</v>
      </c>
      <c r="H119">
        <v>2011</v>
      </c>
      <c r="I119" t="s">
        <v>62</v>
      </c>
      <c r="J119">
        <v>72.099999999999994</v>
      </c>
      <c r="K119">
        <v>59.981222552013101</v>
      </c>
      <c r="L119">
        <v>87.275318100041204</v>
      </c>
      <c r="M119">
        <v>43</v>
      </c>
      <c r="N119" t="s">
        <v>44</v>
      </c>
      <c r="O119">
        <v>15.249857033260501</v>
      </c>
    </row>
    <row r="120" spans="1:15" x14ac:dyDescent="0.25">
      <c r="A120" s="20" t="s">
        <v>216</v>
      </c>
      <c r="B120">
        <v>1</v>
      </c>
      <c r="C120" t="s">
        <v>32</v>
      </c>
      <c r="D120" t="s">
        <v>88</v>
      </c>
      <c r="E120" t="s">
        <v>93</v>
      </c>
      <c r="F120" t="s">
        <v>42</v>
      </c>
      <c r="G120">
        <v>4</v>
      </c>
      <c r="H120">
        <v>2011</v>
      </c>
      <c r="I120" t="s">
        <v>75</v>
      </c>
      <c r="J120">
        <v>84.76</v>
      </c>
      <c r="K120">
        <v>84.18</v>
      </c>
      <c r="L120">
        <v>85.36</v>
      </c>
      <c r="M120">
        <v>18702</v>
      </c>
      <c r="N120" t="s">
        <v>44</v>
      </c>
      <c r="O120">
        <v>0.73123332178642797</v>
      </c>
    </row>
    <row r="121" spans="1:15" x14ac:dyDescent="0.25">
      <c r="A121" s="20" t="s">
        <v>217</v>
      </c>
      <c r="B121">
        <v>1</v>
      </c>
      <c r="C121" t="s">
        <v>32</v>
      </c>
      <c r="D121" t="s">
        <v>88</v>
      </c>
      <c r="E121" t="s">
        <v>93</v>
      </c>
      <c r="F121" t="s">
        <v>42</v>
      </c>
      <c r="G121">
        <v>4</v>
      </c>
      <c r="H121">
        <v>2011</v>
      </c>
      <c r="I121" t="s">
        <v>45</v>
      </c>
      <c r="J121">
        <v>81.3</v>
      </c>
      <c r="K121">
        <v>77.8252027794762</v>
      </c>
      <c r="L121">
        <v>85.010199312742103</v>
      </c>
      <c r="M121">
        <v>527</v>
      </c>
      <c r="N121" t="s">
        <v>44</v>
      </c>
      <c r="O121">
        <v>4.3560684186903202</v>
      </c>
    </row>
    <row r="122" spans="1:15" x14ac:dyDescent="0.25">
      <c r="A122" s="20" t="s">
        <v>218</v>
      </c>
      <c r="B122">
        <v>1</v>
      </c>
      <c r="C122" t="s">
        <v>32</v>
      </c>
      <c r="D122" t="s">
        <v>88</v>
      </c>
      <c r="E122" t="s">
        <v>93</v>
      </c>
      <c r="F122" t="s">
        <v>42</v>
      </c>
      <c r="G122">
        <v>4</v>
      </c>
      <c r="H122">
        <v>2011</v>
      </c>
      <c r="I122" t="s">
        <v>46</v>
      </c>
      <c r="J122">
        <v>86.4</v>
      </c>
      <c r="K122">
        <v>84.210532265401099</v>
      </c>
      <c r="L122">
        <v>88.660341024213594</v>
      </c>
      <c r="M122">
        <v>1336</v>
      </c>
      <c r="N122" t="s">
        <v>44</v>
      </c>
      <c r="O122">
        <v>2.7358782758229099</v>
      </c>
    </row>
    <row r="123" spans="1:15" x14ac:dyDescent="0.25">
      <c r="A123" s="20" t="s">
        <v>219</v>
      </c>
      <c r="B123">
        <v>1</v>
      </c>
      <c r="C123" t="s">
        <v>32</v>
      </c>
      <c r="D123" t="s">
        <v>88</v>
      </c>
      <c r="E123" t="s">
        <v>93</v>
      </c>
      <c r="F123" t="s">
        <v>42</v>
      </c>
      <c r="G123">
        <v>4</v>
      </c>
      <c r="H123">
        <v>2011</v>
      </c>
      <c r="I123" t="s">
        <v>47</v>
      </c>
      <c r="J123">
        <v>86.1</v>
      </c>
      <c r="K123">
        <v>85.226159762465201</v>
      </c>
      <c r="L123">
        <v>86.939030638930006</v>
      </c>
      <c r="M123">
        <v>8246</v>
      </c>
      <c r="N123" t="s">
        <v>44</v>
      </c>
      <c r="O123">
        <v>1.10123076252695</v>
      </c>
    </row>
    <row r="124" spans="1:15" x14ac:dyDescent="0.25">
      <c r="A124" s="20" t="s">
        <v>220</v>
      </c>
      <c r="B124">
        <v>1</v>
      </c>
      <c r="C124" t="s">
        <v>32</v>
      </c>
      <c r="D124" t="s">
        <v>88</v>
      </c>
      <c r="E124" t="s">
        <v>93</v>
      </c>
      <c r="F124" t="s">
        <v>42</v>
      </c>
      <c r="G124">
        <v>4</v>
      </c>
      <c r="H124">
        <v>2011</v>
      </c>
      <c r="I124" t="s">
        <v>48</v>
      </c>
      <c r="J124">
        <v>90.4</v>
      </c>
      <c r="K124">
        <v>86.763395586333004</v>
      </c>
      <c r="L124">
        <v>94.354422102656798</v>
      </c>
      <c r="M124">
        <v>274</v>
      </c>
      <c r="N124" t="s">
        <v>44</v>
      </c>
      <c r="O124">
        <v>6.0412209333017701</v>
      </c>
    </row>
    <row r="125" spans="1:15" x14ac:dyDescent="0.25">
      <c r="A125" s="20" t="s">
        <v>221</v>
      </c>
      <c r="B125">
        <v>1</v>
      </c>
      <c r="C125" t="s">
        <v>32</v>
      </c>
      <c r="D125" t="s">
        <v>88</v>
      </c>
      <c r="E125" t="s">
        <v>93</v>
      </c>
      <c r="F125" t="s">
        <v>42</v>
      </c>
      <c r="G125">
        <v>4</v>
      </c>
      <c r="H125">
        <v>2011</v>
      </c>
      <c r="I125" t="s">
        <v>49</v>
      </c>
      <c r="J125">
        <v>84</v>
      </c>
      <c r="K125">
        <v>80.703210975953397</v>
      </c>
      <c r="L125">
        <v>87.410212019976697</v>
      </c>
      <c r="M125">
        <v>676</v>
      </c>
      <c r="N125" t="s">
        <v>44</v>
      </c>
      <c r="O125">
        <v>3.8461538461538498</v>
      </c>
    </row>
    <row r="126" spans="1:15" x14ac:dyDescent="0.25">
      <c r="A126" s="20" t="s">
        <v>222</v>
      </c>
      <c r="B126">
        <v>1</v>
      </c>
      <c r="C126" t="s">
        <v>32</v>
      </c>
      <c r="D126" t="s">
        <v>88</v>
      </c>
      <c r="E126" t="s">
        <v>93</v>
      </c>
      <c r="F126" t="s">
        <v>42</v>
      </c>
      <c r="G126">
        <v>4</v>
      </c>
      <c r="H126">
        <v>2011</v>
      </c>
      <c r="I126" t="s">
        <v>50</v>
      </c>
      <c r="J126">
        <v>82</v>
      </c>
      <c r="K126">
        <v>75.146448613689998</v>
      </c>
      <c r="L126">
        <v>89.944276482986197</v>
      </c>
      <c r="M126">
        <v>117</v>
      </c>
      <c r="N126" t="s">
        <v>44</v>
      </c>
      <c r="O126">
        <v>9.2450032704204794</v>
      </c>
    </row>
    <row r="127" spans="1:15" x14ac:dyDescent="0.25">
      <c r="A127" s="20" t="s">
        <v>223</v>
      </c>
      <c r="B127">
        <v>1</v>
      </c>
      <c r="C127" t="s">
        <v>32</v>
      </c>
      <c r="D127" t="s">
        <v>88</v>
      </c>
      <c r="E127" t="s">
        <v>93</v>
      </c>
      <c r="F127" t="s">
        <v>42</v>
      </c>
      <c r="G127">
        <v>4</v>
      </c>
      <c r="H127">
        <v>2011</v>
      </c>
      <c r="I127" t="s">
        <v>51</v>
      </c>
      <c r="J127">
        <v>82.1</v>
      </c>
      <c r="K127">
        <v>76.543058897122094</v>
      </c>
      <c r="L127">
        <v>88.273151733311494</v>
      </c>
      <c r="M127">
        <v>185</v>
      </c>
      <c r="N127" t="s">
        <v>44</v>
      </c>
      <c r="O127">
        <v>7.3521462209380797</v>
      </c>
    </row>
    <row r="128" spans="1:15" x14ac:dyDescent="0.25">
      <c r="A128" s="20" t="s">
        <v>224</v>
      </c>
      <c r="B128">
        <v>1</v>
      </c>
      <c r="C128" t="s">
        <v>32</v>
      </c>
      <c r="D128" t="s">
        <v>88</v>
      </c>
      <c r="E128" t="s">
        <v>94</v>
      </c>
      <c r="F128" t="s">
        <v>35</v>
      </c>
      <c r="G128">
        <v>5</v>
      </c>
      <c r="H128">
        <v>2011</v>
      </c>
      <c r="I128" t="s">
        <v>34</v>
      </c>
      <c r="J128">
        <v>85.6</v>
      </c>
      <c r="K128">
        <v>84.455054680131198</v>
      </c>
      <c r="L128">
        <v>86.838843203719605</v>
      </c>
      <c r="M128">
        <v>5165</v>
      </c>
      <c r="N128" t="s">
        <v>44</v>
      </c>
      <c r="O128">
        <v>1.39144113137123</v>
      </c>
    </row>
    <row r="129" spans="1:15" x14ac:dyDescent="0.25">
      <c r="A129" s="20" t="s">
        <v>225</v>
      </c>
      <c r="B129">
        <v>1</v>
      </c>
      <c r="C129" t="s">
        <v>32</v>
      </c>
      <c r="D129" t="s">
        <v>88</v>
      </c>
      <c r="E129" t="s">
        <v>94</v>
      </c>
      <c r="F129" t="s">
        <v>35</v>
      </c>
      <c r="G129">
        <v>5</v>
      </c>
      <c r="H129">
        <v>2011</v>
      </c>
      <c r="I129" t="s">
        <v>52</v>
      </c>
      <c r="J129">
        <v>25.5</v>
      </c>
      <c r="K129">
        <v>15.9140423648508</v>
      </c>
      <c r="L129">
        <v>38.687780247108698</v>
      </c>
      <c r="M129">
        <v>21</v>
      </c>
      <c r="N129" t="s">
        <v>44</v>
      </c>
      <c r="O129">
        <v>21.821789023599202</v>
      </c>
    </row>
    <row r="130" spans="1:15" x14ac:dyDescent="0.25">
      <c r="A130" s="20" t="s">
        <v>226</v>
      </c>
      <c r="B130">
        <v>1</v>
      </c>
      <c r="C130" t="s">
        <v>32</v>
      </c>
      <c r="D130" t="s">
        <v>88</v>
      </c>
      <c r="E130" t="s">
        <v>94</v>
      </c>
      <c r="F130" t="s">
        <v>35</v>
      </c>
      <c r="G130">
        <v>5</v>
      </c>
      <c r="H130">
        <v>2011</v>
      </c>
      <c r="I130" t="s">
        <v>53</v>
      </c>
      <c r="J130">
        <v>85.6</v>
      </c>
      <c r="K130">
        <v>79.140509309107799</v>
      </c>
      <c r="L130">
        <v>92.918518103885802</v>
      </c>
      <c r="M130">
        <v>125</v>
      </c>
      <c r="N130" t="s">
        <v>44</v>
      </c>
      <c r="O130">
        <v>8.9442719099991592</v>
      </c>
    </row>
    <row r="131" spans="1:15" x14ac:dyDescent="0.25">
      <c r="A131" s="20" t="s">
        <v>227</v>
      </c>
      <c r="B131">
        <v>1</v>
      </c>
      <c r="C131" t="s">
        <v>32</v>
      </c>
      <c r="D131" t="s">
        <v>88</v>
      </c>
      <c r="E131" t="s">
        <v>94</v>
      </c>
      <c r="F131" t="s">
        <v>35</v>
      </c>
      <c r="G131">
        <v>5</v>
      </c>
      <c r="H131">
        <v>2011</v>
      </c>
      <c r="I131" t="s">
        <v>54</v>
      </c>
      <c r="J131">
        <v>45.5</v>
      </c>
      <c r="K131">
        <v>30.565237232582302</v>
      </c>
      <c r="L131">
        <v>66.684906633706007</v>
      </c>
      <c r="M131">
        <v>19</v>
      </c>
      <c r="N131" t="s">
        <v>44</v>
      </c>
      <c r="O131">
        <v>22.941573387056199</v>
      </c>
    </row>
    <row r="132" spans="1:15" x14ac:dyDescent="0.25">
      <c r="A132" s="20" t="s">
        <v>228</v>
      </c>
      <c r="B132">
        <v>1</v>
      </c>
      <c r="C132" t="s">
        <v>32</v>
      </c>
      <c r="D132" t="s">
        <v>88</v>
      </c>
      <c r="E132" t="s">
        <v>94</v>
      </c>
      <c r="F132" t="s">
        <v>35</v>
      </c>
      <c r="G132">
        <v>5</v>
      </c>
      <c r="H132">
        <v>2011</v>
      </c>
      <c r="I132" t="s">
        <v>55</v>
      </c>
      <c r="J132">
        <v>77.599999999999994</v>
      </c>
      <c r="K132">
        <v>71.964032188952402</v>
      </c>
      <c r="L132">
        <v>83.904133978145694</v>
      </c>
      <c r="M132">
        <v>232</v>
      </c>
      <c r="N132" t="s">
        <v>44</v>
      </c>
      <c r="O132">
        <v>6.5653216429861301</v>
      </c>
    </row>
    <row r="133" spans="1:15" x14ac:dyDescent="0.25">
      <c r="A133" s="20" t="s">
        <v>229</v>
      </c>
      <c r="B133">
        <v>1</v>
      </c>
      <c r="C133" t="s">
        <v>32</v>
      </c>
      <c r="D133" t="s">
        <v>88</v>
      </c>
      <c r="E133" t="s">
        <v>94</v>
      </c>
      <c r="F133" t="s">
        <v>35</v>
      </c>
      <c r="G133">
        <v>5</v>
      </c>
      <c r="H133">
        <v>2011</v>
      </c>
      <c r="I133" t="s">
        <v>56</v>
      </c>
      <c r="J133">
        <v>61.9</v>
      </c>
      <c r="K133">
        <v>44.9456740940185</v>
      </c>
      <c r="L133">
        <v>85.923484127156598</v>
      </c>
      <c r="M133">
        <v>19</v>
      </c>
      <c r="N133" t="s">
        <v>44</v>
      </c>
      <c r="O133">
        <v>22.941573387056199</v>
      </c>
    </row>
    <row r="134" spans="1:15" x14ac:dyDescent="0.25">
      <c r="A134" s="20" t="s">
        <v>230</v>
      </c>
      <c r="B134">
        <v>1</v>
      </c>
      <c r="C134" t="s">
        <v>32</v>
      </c>
      <c r="D134" t="s">
        <v>88</v>
      </c>
      <c r="E134" t="s">
        <v>94</v>
      </c>
      <c r="F134" t="s">
        <v>35</v>
      </c>
      <c r="G134">
        <v>5</v>
      </c>
      <c r="H134">
        <v>2011</v>
      </c>
      <c r="I134" t="s">
        <v>57</v>
      </c>
      <c r="J134">
        <v>79.900000000000006</v>
      </c>
      <c r="K134">
        <v>71.649361744979402</v>
      </c>
      <c r="L134">
        <v>89.379086365334004</v>
      </c>
      <c r="M134">
        <v>102</v>
      </c>
      <c r="N134" t="s">
        <v>44</v>
      </c>
      <c r="O134">
        <v>9.9014754297667409</v>
      </c>
    </row>
    <row r="135" spans="1:15" x14ac:dyDescent="0.25">
      <c r="A135" s="20" t="s">
        <v>231</v>
      </c>
      <c r="B135">
        <v>1</v>
      </c>
      <c r="C135" t="s">
        <v>32</v>
      </c>
      <c r="D135" t="s">
        <v>88</v>
      </c>
      <c r="E135" t="s">
        <v>94</v>
      </c>
      <c r="F135" t="s">
        <v>35</v>
      </c>
      <c r="G135">
        <v>5</v>
      </c>
      <c r="H135">
        <v>2011</v>
      </c>
      <c r="I135" t="s">
        <v>58</v>
      </c>
      <c r="J135">
        <v>84.1</v>
      </c>
      <c r="K135">
        <v>81.324597812941406</v>
      </c>
      <c r="L135">
        <v>86.943635546055404</v>
      </c>
      <c r="M135">
        <v>865</v>
      </c>
      <c r="N135" t="s">
        <v>44</v>
      </c>
      <c r="O135">
        <v>3.4001020045902299</v>
      </c>
    </row>
    <row r="136" spans="1:15" x14ac:dyDescent="0.25">
      <c r="A136" s="20" t="s">
        <v>232</v>
      </c>
      <c r="B136">
        <v>1</v>
      </c>
      <c r="C136" t="s">
        <v>32</v>
      </c>
      <c r="D136" t="s">
        <v>88</v>
      </c>
      <c r="E136" t="s">
        <v>94</v>
      </c>
      <c r="F136" t="s">
        <v>35</v>
      </c>
      <c r="G136">
        <v>5</v>
      </c>
      <c r="H136">
        <v>2011</v>
      </c>
      <c r="I136" t="s">
        <v>59</v>
      </c>
      <c r="J136">
        <v>98.8</v>
      </c>
      <c r="K136">
        <v>96.627405202174998</v>
      </c>
      <c r="L136">
        <v>101.575197631286</v>
      </c>
      <c r="M136">
        <v>28</v>
      </c>
      <c r="N136" t="s">
        <v>44</v>
      </c>
      <c r="O136">
        <v>18.8982236504614</v>
      </c>
    </row>
    <row r="137" spans="1:15" x14ac:dyDescent="0.25">
      <c r="A137" s="20" t="s">
        <v>233</v>
      </c>
      <c r="B137">
        <v>1</v>
      </c>
      <c r="C137" t="s">
        <v>32</v>
      </c>
      <c r="D137" t="s">
        <v>88</v>
      </c>
      <c r="E137" t="s">
        <v>94</v>
      </c>
      <c r="F137" t="s">
        <v>35</v>
      </c>
      <c r="G137">
        <v>5</v>
      </c>
      <c r="H137">
        <v>2011</v>
      </c>
      <c r="I137" t="s">
        <v>60</v>
      </c>
      <c r="J137">
        <v>85.7</v>
      </c>
      <c r="K137">
        <v>84.384832493907396</v>
      </c>
      <c r="L137">
        <v>87.076258544832598</v>
      </c>
      <c r="M137">
        <v>3779</v>
      </c>
      <c r="N137" t="s">
        <v>44</v>
      </c>
      <c r="O137">
        <v>1.62671530979663</v>
      </c>
    </row>
    <row r="138" spans="1:15" x14ac:dyDescent="0.25">
      <c r="A138" s="20" t="s">
        <v>234</v>
      </c>
      <c r="B138">
        <v>1</v>
      </c>
      <c r="C138" t="s">
        <v>32</v>
      </c>
      <c r="D138" t="s">
        <v>88</v>
      </c>
      <c r="E138" t="s">
        <v>94</v>
      </c>
      <c r="F138" t="s">
        <v>35</v>
      </c>
      <c r="G138">
        <v>5</v>
      </c>
      <c r="H138">
        <v>2011</v>
      </c>
      <c r="I138" t="s">
        <v>61</v>
      </c>
      <c r="J138" t="s">
        <v>44</v>
      </c>
      <c r="K138" t="s">
        <v>44</v>
      </c>
      <c r="L138" t="s">
        <v>44</v>
      </c>
      <c r="M138">
        <v>15</v>
      </c>
      <c r="N138" t="s">
        <v>44</v>
      </c>
      <c r="O138">
        <v>25.8198889747161</v>
      </c>
    </row>
    <row r="139" spans="1:15" x14ac:dyDescent="0.25">
      <c r="A139" s="20" t="s">
        <v>235</v>
      </c>
      <c r="B139">
        <v>1</v>
      </c>
      <c r="C139" t="s">
        <v>32</v>
      </c>
      <c r="D139" t="s">
        <v>88</v>
      </c>
      <c r="E139" t="s">
        <v>94</v>
      </c>
      <c r="F139" t="s">
        <v>35</v>
      </c>
      <c r="G139">
        <v>5</v>
      </c>
      <c r="H139">
        <v>2011</v>
      </c>
      <c r="I139" t="s">
        <v>43</v>
      </c>
      <c r="J139">
        <v>80.8</v>
      </c>
      <c r="K139">
        <v>76.360021679486707</v>
      </c>
      <c r="L139">
        <v>85.685289162497398</v>
      </c>
      <c r="M139">
        <v>324</v>
      </c>
      <c r="N139" t="s">
        <v>44</v>
      </c>
      <c r="O139">
        <v>5.5555555555555598</v>
      </c>
    </row>
    <row r="140" spans="1:15" x14ac:dyDescent="0.25">
      <c r="A140" s="20" t="s">
        <v>236</v>
      </c>
      <c r="B140">
        <v>1</v>
      </c>
      <c r="C140" t="s">
        <v>32</v>
      </c>
      <c r="D140" t="s">
        <v>88</v>
      </c>
      <c r="E140" t="s">
        <v>94</v>
      </c>
      <c r="F140" t="s">
        <v>35</v>
      </c>
      <c r="G140">
        <v>5</v>
      </c>
      <c r="H140">
        <v>2011</v>
      </c>
      <c r="I140" t="s">
        <v>62</v>
      </c>
      <c r="J140">
        <v>88.7</v>
      </c>
      <c r="K140">
        <v>81.396373325717903</v>
      </c>
      <c r="L140">
        <v>97.366717014150595</v>
      </c>
      <c r="M140">
        <v>74</v>
      </c>
      <c r="N140" t="s">
        <v>44</v>
      </c>
      <c r="O140">
        <v>11.6247638743819</v>
      </c>
    </row>
    <row r="141" spans="1:15" x14ac:dyDescent="0.25">
      <c r="A141" s="20" t="s">
        <v>237</v>
      </c>
      <c r="B141">
        <v>1</v>
      </c>
      <c r="C141" t="s">
        <v>32</v>
      </c>
      <c r="D141" t="s">
        <v>88</v>
      </c>
      <c r="E141" t="s">
        <v>94</v>
      </c>
      <c r="F141" t="s">
        <v>35</v>
      </c>
      <c r="G141">
        <v>5</v>
      </c>
      <c r="H141">
        <v>2011</v>
      </c>
      <c r="I141" t="s">
        <v>75</v>
      </c>
      <c r="J141">
        <v>85.89</v>
      </c>
      <c r="K141">
        <v>85.3</v>
      </c>
      <c r="L141">
        <v>86.49</v>
      </c>
      <c r="M141">
        <v>20005</v>
      </c>
      <c r="N141" t="s">
        <v>44</v>
      </c>
      <c r="O141">
        <v>0.70701840940826199</v>
      </c>
    </row>
    <row r="142" spans="1:15" x14ac:dyDescent="0.25">
      <c r="A142" s="20" t="s">
        <v>238</v>
      </c>
      <c r="B142">
        <v>1</v>
      </c>
      <c r="C142" t="s">
        <v>32</v>
      </c>
      <c r="D142" t="s">
        <v>88</v>
      </c>
      <c r="E142" t="s">
        <v>94</v>
      </c>
      <c r="F142" t="s">
        <v>35</v>
      </c>
      <c r="G142">
        <v>5</v>
      </c>
      <c r="H142">
        <v>2011</v>
      </c>
      <c r="I142" t="s">
        <v>45</v>
      </c>
      <c r="J142">
        <v>80.599999999999994</v>
      </c>
      <c r="K142">
        <v>77.401047067099398</v>
      </c>
      <c r="L142">
        <v>83.966297191776107</v>
      </c>
      <c r="M142">
        <v>788</v>
      </c>
      <c r="N142" t="s">
        <v>44</v>
      </c>
      <c r="O142">
        <v>3.5623524993954798</v>
      </c>
    </row>
    <row r="143" spans="1:15" x14ac:dyDescent="0.25">
      <c r="A143" s="20" t="s">
        <v>239</v>
      </c>
      <c r="B143">
        <v>1</v>
      </c>
      <c r="C143" t="s">
        <v>32</v>
      </c>
      <c r="D143" t="s">
        <v>88</v>
      </c>
      <c r="E143" t="s">
        <v>94</v>
      </c>
      <c r="F143" t="s">
        <v>35</v>
      </c>
      <c r="G143">
        <v>5</v>
      </c>
      <c r="H143">
        <v>2011</v>
      </c>
      <c r="I143" t="s">
        <v>46</v>
      </c>
      <c r="J143">
        <v>84.4</v>
      </c>
      <c r="K143">
        <v>81.828433582290799</v>
      </c>
      <c r="L143">
        <v>87.058017381962003</v>
      </c>
      <c r="M143">
        <v>1241</v>
      </c>
      <c r="N143" t="s">
        <v>44</v>
      </c>
      <c r="O143">
        <v>2.8386647790183002</v>
      </c>
    </row>
    <row r="144" spans="1:15" x14ac:dyDescent="0.25">
      <c r="A144" s="20" t="s">
        <v>240</v>
      </c>
      <c r="B144">
        <v>1</v>
      </c>
      <c r="C144" t="s">
        <v>32</v>
      </c>
      <c r="D144" t="s">
        <v>88</v>
      </c>
      <c r="E144" t="s">
        <v>94</v>
      </c>
      <c r="F144" t="s">
        <v>35</v>
      </c>
      <c r="G144">
        <v>5</v>
      </c>
      <c r="H144">
        <v>2011</v>
      </c>
      <c r="I144" t="s">
        <v>47</v>
      </c>
      <c r="J144">
        <v>89.6</v>
      </c>
      <c r="K144">
        <v>88.600772616883901</v>
      </c>
      <c r="L144">
        <v>90.546883614732195</v>
      </c>
      <c r="M144">
        <v>5983</v>
      </c>
      <c r="N144" t="s">
        <v>44</v>
      </c>
      <c r="O144">
        <v>1.2928272531684899</v>
      </c>
    </row>
    <row r="145" spans="1:15" x14ac:dyDescent="0.25">
      <c r="A145" s="20" t="s">
        <v>241</v>
      </c>
      <c r="B145">
        <v>1</v>
      </c>
      <c r="C145" t="s">
        <v>32</v>
      </c>
      <c r="D145" t="s">
        <v>88</v>
      </c>
      <c r="E145" t="s">
        <v>94</v>
      </c>
      <c r="F145" t="s">
        <v>35</v>
      </c>
      <c r="G145">
        <v>5</v>
      </c>
      <c r="H145">
        <v>2011</v>
      </c>
      <c r="I145" t="s">
        <v>48</v>
      </c>
      <c r="J145">
        <v>89.1</v>
      </c>
      <c r="K145">
        <v>83.483734507873393</v>
      </c>
      <c r="L145">
        <v>95.382133100333505</v>
      </c>
      <c r="M145">
        <v>188</v>
      </c>
      <c r="N145" t="s">
        <v>44</v>
      </c>
      <c r="O145">
        <v>7.2932495748947304</v>
      </c>
    </row>
    <row r="146" spans="1:15" x14ac:dyDescent="0.25">
      <c r="A146" s="20" t="s">
        <v>242</v>
      </c>
      <c r="B146">
        <v>1</v>
      </c>
      <c r="C146" t="s">
        <v>32</v>
      </c>
      <c r="D146" t="s">
        <v>88</v>
      </c>
      <c r="E146" t="s">
        <v>94</v>
      </c>
      <c r="F146" t="s">
        <v>35</v>
      </c>
      <c r="G146">
        <v>5</v>
      </c>
      <c r="H146">
        <v>2011</v>
      </c>
      <c r="I146" t="s">
        <v>49</v>
      </c>
      <c r="J146">
        <v>91.7</v>
      </c>
      <c r="K146">
        <v>89.024304801546293</v>
      </c>
      <c r="L146">
        <v>94.565081264810601</v>
      </c>
      <c r="M146">
        <v>641</v>
      </c>
      <c r="N146" t="s">
        <v>44</v>
      </c>
      <c r="O146">
        <v>3.9497625276668198</v>
      </c>
    </row>
    <row r="147" spans="1:15" x14ac:dyDescent="0.25">
      <c r="A147" s="20" t="s">
        <v>243</v>
      </c>
      <c r="B147">
        <v>1</v>
      </c>
      <c r="C147" t="s">
        <v>32</v>
      </c>
      <c r="D147" t="s">
        <v>88</v>
      </c>
      <c r="E147" t="s">
        <v>94</v>
      </c>
      <c r="F147" t="s">
        <v>35</v>
      </c>
      <c r="G147">
        <v>5</v>
      </c>
      <c r="H147">
        <v>2011</v>
      </c>
      <c r="I147" t="s">
        <v>50</v>
      </c>
      <c r="J147">
        <v>74.900000000000006</v>
      </c>
      <c r="K147">
        <v>67.345822887505804</v>
      </c>
      <c r="L147">
        <v>83.498136186652999</v>
      </c>
      <c r="M147">
        <v>131</v>
      </c>
      <c r="N147" t="s">
        <v>44</v>
      </c>
      <c r="O147">
        <v>8.7370405666103803</v>
      </c>
    </row>
    <row r="148" spans="1:15" x14ac:dyDescent="0.25">
      <c r="A148" s="20" t="s">
        <v>244</v>
      </c>
      <c r="B148">
        <v>1</v>
      </c>
      <c r="C148" t="s">
        <v>32</v>
      </c>
      <c r="D148" t="s">
        <v>88</v>
      </c>
      <c r="E148" t="s">
        <v>94</v>
      </c>
      <c r="F148" t="s">
        <v>35</v>
      </c>
      <c r="G148">
        <v>5</v>
      </c>
      <c r="H148">
        <v>2011</v>
      </c>
      <c r="I148" t="s">
        <v>51</v>
      </c>
      <c r="J148">
        <v>85.2</v>
      </c>
      <c r="K148">
        <v>80.2141623256542</v>
      </c>
      <c r="L148">
        <v>90.668077381078106</v>
      </c>
      <c r="M148">
        <v>265</v>
      </c>
      <c r="N148" t="s">
        <v>44</v>
      </c>
      <c r="O148">
        <v>6.1429511683395104</v>
      </c>
    </row>
    <row r="149" spans="1:15" x14ac:dyDescent="0.25">
      <c r="A149" s="20" t="s">
        <v>245</v>
      </c>
      <c r="B149">
        <v>1</v>
      </c>
      <c r="C149" t="s">
        <v>32</v>
      </c>
      <c r="D149" t="s">
        <v>88</v>
      </c>
      <c r="E149" t="s">
        <v>76</v>
      </c>
      <c r="F149" t="s">
        <v>40</v>
      </c>
      <c r="G149">
        <v>6</v>
      </c>
      <c r="H149">
        <v>2011</v>
      </c>
      <c r="I149" t="s">
        <v>34</v>
      </c>
      <c r="J149">
        <v>81.7</v>
      </c>
      <c r="K149">
        <v>80.020957356898506</v>
      </c>
      <c r="L149">
        <v>83.334078728700703</v>
      </c>
      <c r="M149">
        <v>5970</v>
      </c>
      <c r="N149" t="s">
        <v>44</v>
      </c>
      <c r="O149">
        <v>1.2942340885817001</v>
      </c>
    </row>
    <row r="150" spans="1:15" x14ac:dyDescent="0.25">
      <c r="A150" s="20" t="s">
        <v>246</v>
      </c>
      <c r="B150">
        <v>1</v>
      </c>
      <c r="C150" t="s">
        <v>32</v>
      </c>
      <c r="D150" t="s">
        <v>88</v>
      </c>
      <c r="E150" t="s">
        <v>76</v>
      </c>
      <c r="F150" t="s">
        <v>40</v>
      </c>
      <c r="G150">
        <v>6</v>
      </c>
      <c r="H150">
        <v>2011</v>
      </c>
      <c r="I150" t="s">
        <v>52</v>
      </c>
      <c r="J150">
        <v>17.8</v>
      </c>
      <c r="K150">
        <v>15.7992047727888</v>
      </c>
      <c r="L150">
        <v>20.004034912032701</v>
      </c>
      <c r="M150">
        <v>863</v>
      </c>
      <c r="N150" t="s">
        <v>44</v>
      </c>
      <c r="O150">
        <v>3.40403958784899</v>
      </c>
    </row>
    <row r="151" spans="1:15" x14ac:dyDescent="0.25">
      <c r="A151" s="20" t="s">
        <v>247</v>
      </c>
      <c r="B151">
        <v>1</v>
      </c>
      <c r="C151" t="s">
        <v>32</v>
      </c>
      <c r="D151" t="s">
        <v>88</v>
      </c>
      <c r="E151" t="s">
        <v>76</v>
      </c>
      <c r="F151" t="s">
        <v>40</v>
      </c>
      <c r="G151">
        <v>6</v>
      </c>
      <c r="H151">
        <v>2011</v>
      </c>
      <c r="I151" t="s">
        <v>53</v>
      </c>
      <c r="J151">
        <v>78</v>
      </c>
      <c r="K151">
        <v>75.723298904763894</v>
      </c>
      <c r="L151">
        <v>80.389524124207</v>
      </c>
      <c r="M151">
        <v>4314</v>
      </c>
      <c r="N151" t="s">
        <v>44</v>
      </c>
      <c r="O151">
        <v>1.5225092140633301</v>
      </c>
    </row>
    <row r="152" spans="1:15" x14ac:dyDescent="0.25">
      <c r="A152" s="20" t="s">
        <v>248</v>
      </c>
      <c r="B152">
        <v>1</v>
      </c>
      <c r="C152" t="s">
        <v>32</v>
      </c>
      <c r="D152" t="s">
        <v>88</v>
      </c>
      <c r="E152" t="s">
        <v>76</v>
      </c>
      <c r="F152" t="s">
        <v>40</v>
      </c>
      <c r="G152">
        <v>6</v>
      </c>
      <c r="H152">
        <v>2011</v>
      </c>
      <c r="I152" t="s">
        <v>54</v>
      </c>
      <c r="J152">
        <v>32</v>
      </c>
      <c r="K152">
        <v>28.821106274702501</v>
      </c>
      <c r="L152">
        <v>35.437246000343201</v>
      </c>
      <c r="M152">
        <v>844</v>
      </c>
      <c r="N152" t="s">
        <v>44</v>
      </c>
      <c r="O152">
        <v>3.4421419541075702</v>
      </c>
    </row>
    <row r="153" spans="1:15" x14ac:dyDescent="0.25">
      <c r="A153" s="20" t="s">
        <v>249</v>
      </c>
      <c r="B153">
        <v>1</v>
      </c>
      <c r="C153" t="s">
        <v>32</v>
      </c>
      <c r="D153" t="s">
        <v>88</v>
      </c>
      <c r="E153" t="s">
        <v>76</v>
      </c>
      <c r="F153" t="s">
        <v>40</v>
      </c>
      <c r="G153">
        <v>6</v>
      </c>
      <c r="H153">
        <v>2011</v>
      </c>
      <c r="I153" t="s">
        <v>55</v>
      </c>
      <c r="J153">
        <v>76.5</v>
      </c>
      <c r="K153">
        <v>74.974863107863499</v>
      </c>
      <c r="L153">
        <v>77.992131773093206</v>
      </c>
      <c r="M153">
        <v>8485</v>
      </c>
      <c r="N153" t="s">
        <v>44</v>
      </c>
      <c r="O153">
        <v>1.0856106037750699</v>
      </c>
    </row>
    <row r="154" spans="1:15" x14ac:dyDescent="0.25">
      <c r="A154" s="20" t="s">
        <v>250</v>
      </c>
      <c r="B154">
        <v>1</v>
      </c>
      <c r="C154" t="s">
        <v>32</v>
      </c>
      <c r="D154" t="s">
        <v>88</v>
      </c>
      <c r="E154" t="s">
        <v>76</v>
      </c>
      <c r="F154" t="s">
        <v>40</v>
      </c>
      <c r="G154">
        <v>6</v>
      </c>
      <c r="H154">
        <v>2011</v>
      </c>
      <c r="I154" t="s">
        <v>56</v>
      </c>
      <c r="J154">
        <v>52.2</v>
      </c>
      <c r="K154">
        <v>47.368649584915602</v>
      </c>
      <c r="L154">
        <v>57.191803063700199</v>
      </c>
      <c r="M154">
        <v>898</v>
      </c>
      <c r="N154" t="s">
        <v>44</v>
      </c>
      <c r="O154">
        <v>3.3370432213300001</v>
      </c>
    </row>
    <row r="155" spans="1:15" x14ac:dyDescent="0.25">
      <c r="A155" s="20" t="s">
        <v>251</v>
      </c>
      <c r="B155">
        <v>1</v>
      </c>
      <c r="C155" t="s">
        <v>32</v>
      </c>
      <c r="D155" t="s">
        <v>88</v>
      </c>
      <c r="E155" t="s">
        <v>76</v>
      </c>
      <c r="F155" t="s">
        <v>40</v>
      </c>
      <c r="G155">
        <v>6</v>
      </c>
      <c r="H155">
        <v>2011</v>
      </c>
      <c r="I155" t="s">
        <v>57</v>
      </c>
      <c r="J155">
        <v>78.5</v>
      </c>
      <c r="K155">
        <v>76.263430329723604</v>
      </c>
      <c r="L155">
        <v>80.744154732370504</v>
      </c>
      <c r="M155">
        <v>4291</v>
      </c>
      <c r="N155" t="s">
        <v>44</v>
      </c>
      <c r="O155">
        <v>1.52658412819038</v>
      </c>
    </row>
    <row r="156" spans="1:15" x14ac:dyDescent="0.25">
      <c r="A156" s="20" t="s">
        <v>252</v>
      </c>
      <c r="B156">
        <v>1</v>
      </c>
      <c r="C156" t="s">
        <v>32</v>
      </c>
      <c r="D156" t="s">
        <v>88</v>
      </c>
      <c r="E156" t="s">
        <v>76</v>
      </c>
      <c r="F156" t="s">
        <v>40</v>
      </c>
      <c r="G156">
        <v>6</v>
      </c>
      <c r="H156">
        <v>2011</v>
      </c>
      <c r="I156" t="s">
        <v>58</v>
      </c>
      <c r="J156">
        <v>80.099999999999994</v>
      </c>
      <c r="K156">
        <v>78.673621064925101</v>
      </c>
      <c r="L156">
        <v>81.509007615499996</v>
      </c>
      <c r="M156">
        <v>8427</v>
      </c>
      <c r="N156" t="s">
        <v>44</v>
      </c>
      <c r="O156">
        <v>1.0893401305464601</v>
      </c>
    </row>
    <row r="157" spans="1:15" x14ac:dyDescent="0.25">
      <c r="A157" s="20" t="s">
        <v>253</v>
      </c>
      <c r="B157">
        <v>1</v>
      </c>
      <c r="C157" t="s">
        <v>32</v>
      </c>
      <c r="D157" t="s">
        <v>88</v>
      </c>
      <c r="E157" t="s">
        <v>76</v>
      </c>
      <c r="F157" t="s">
        <v>40</v>
      </c>
      <c r="G157">
        <v>6</v>
      </c>
      <c r="H157">
        <v>2011</v>
      </c>
      <c r="I157" t="s">
        <v>59</v>
      </c>
      <c r="J157">
        <v>70.900000000000006</v>
      </c>
      <c r="K157">
        <v>66.721920230355096</v>
      </c>
      <c r="L157">
        <v>75.354131256621898</v>
      </c>
      <c r="M157">
        <v>1250</v>
      </c>
      <c r="N157" t="s">
        <v>44</v>
      </c>
      <c r="O157">
        <v>2.8284271247461898</v>
      </c>
    </row>
    <row r="158" spans="1:15" x14ac:dyDescent="0.25">
      <c r="A158" s="20" t="s">
        <v>254</v>
      </c>
      <c r="B158">
        <v>1</v>
      </c>
      <c r="C158" t="s">
        <v>32</v>
      </c>
      <c r="D158" t="s">
        <v>88</v>
      </c>
      <c r="E158" t="s">
        <v>76</v>
      </c>
      <c r="F158" t="s">
        <v>40</v>
      </c>
      <c r="G158">
        <v>6</v>
      </c>
      <c r="H158">
        <v>2011</v>
      </c>
      <c r="I158" t="s">
        <v>60</v>
      </c>
      <c r="J158">
        <v>82.4</v>
      </c>
      <c r="K158">
        <v>81.258149352571607</v>
      </c>
      <c r="L158">
        <v>83.639033168404794</v>
      </c>
      <c r="M158">
        <v>10575</v>
      </c>
      <c r="N158" t="s">
        <v>44</v>
      </c>
      <c r="O158">
        <v>0.97243327665263002</v>
      </c>
    </row>
    <row r="159" spans="1:15" x14ac:dyDescent="0.25">
      <c r="A159" s="20" t="s">
        <v>255</v>
      </c>
      <c r="B159">
        <v>1</v>
      </c>
      <c r="C159" t="s">
        <v>32</v>
      </c>
      <c r="D159" t="s">
        <v>88</v>
      </c>
      <c r="E159" t="s">
        <v>76</v>
      </c>
      <c r="F159" t="s">
        <v>40</v>
      </c>
      <c r="G159">
        <v>6</v>
      </c>
      <c r="H159">
        <v>2011</v>
      </c>
      <c r="I159" t="s">
        <v>61</v>
      </c>
      <c r="J159">
        <v>75.8</v>
      </c>
      <c r="K159">
        <v>71.238183130995495</v>
      </c>
      <c r="L159">
        <v>80.531507645170194</v>
      </c>
      <c r="M159">
        <v>845</v>
      </c>
      <c r="N159" t="s">
        <v>44</v>
      </c>
      <c r="O159">
        <v>3.4401045807689101</v>
      </c>
    </row>
    <row r="160" spans="1:15" x14ac:dyDescent="0.25">
      <c r="A160" s="20" t="s">
        <v>256</v>
      </c>
      <c r="B160">
        <v>1</v>
      </c>
      <c r="C160" t="s">
        <v>32</v>
      </c>
      <c r="D160" t="s">
        <v>88</v>
      </c>
      <c r="E160" t="s">
        <v>76</v>
      </c>
      <c r="F160" t="s">
        <v>40</v>
      </c>
      <c r="G160">
        <v>6</v>
      </c>
      <c r="H160">
        <v>2011</v>
      </c>
      <c r="I160" t="s">
        <v>43</v>
      </c>
      <c r="J160">
        <v>74.599999999999994</v>
      </c>
      <c r="K160">
        <v>72.589068555927398</v>
      </c>
      <c r="L160">
        <v>76.660985362045096</v>
      </c>
      <c r="M160">
        <v>5559</v>
      </c>
      <c r="N160" t="s">
        <v>44</v>
      </c>
      <c r="O160">
        <v>1.3412250711537099</v>
      </c>
    </row>
    <row r="161" spans="1:15" x14ac:dyDescent="0.25">
      <c r="A161" s="20" t="s">
        <v>257</v>
      </c>
      <c r="B161">
        <v>1</v>
      </c>
      <c r="C161" t="s">
        <v>32</v>
      </c>
      <c r="D161" t="s">
        <v>88</v>
      </c>
      <c r="E161" t="s">
        <v>76</v>
      </c>
      <c r="F161" t="s">
        <v>40</v>
      </c>
      <c r="G161">
        <v>6</v>
      </c>
      <c r="H161">
        <v>2011</v>
      </c>
      <c r="I161" t="s">
        <v>62</v>
      </c>
      <c r="J161">
        <v>71.599999999999994</v>
      </c>
      <c r="K161">
        <v>68.178151493052496</v>
      </c>
      <c r="L161">
        <v>75.184771233550407</v>
      </c>
      <c r="M161">
        <v>1816</v>
      </c>
      <c r="N161" t="s">
        <v>44</v>
      </c>
      <c r="O161">
        <v>2.3466162723196602</v>
      </c>
    </row>
    <row r="162" spans="1:15" x14ac:dyDescent="0.25">
      <c r="A162" s="20" t="s">
        <v>258</v>
      </c>
      <c r="B162">
        <v>1</v>
      </c>
      <c r="C162" t="s">
        <v>32</v>
      </c>
      <c r="D162" t="s">
        <v>88</v>
      </c>
      <c r="E162" t="s">
        <v>76</v>
      </c>
      <c r="F162" t="s">
        <v>40</v>
      </c>
      <c r="G162">
        <v>6</v>
      </c>
      <c r="H162">
        <v>2011</v>
      </c>
      <c r="I162" t="s">
        <v>75</v>
      </c>
      <c r="J162">
        <v>75.459999999999994</v>
      </c>
      <c r="K162">
        <v>75.02</v>
      </c>
      <c r="L162">
        <v>75.92</v>
      </c>
      <c r="M162">
        <v>91992</v>
      </c>
      <c r="N162" t="s">
        <v>44</v>
      </c>
      <c r="O162">
        <v>0.32970457199092801</v>
      </c>
    </row>
    <row r="163" spans="1:15" x14ac:dyDescent="0.25">
      <c r="A163" s="20" t="s">
        <v>259</v>
      </c>
      <c r="B163">
        <v>1</v>
      </c>
      <c r="C163" t="s">
        <v>32</v>
      </c>
      <c r="D163" t="s">
        <v>88</v>
      </c>
      <c r="E163" t="s">
        <v>76</v>
      </c>
      <c r="F163" t="s">
        <v>40</v>
      </c>
      <c r="G163">
        <v>6</v>
      </c>
      <c r="H163">
        <v>2011</v>
      </c>
      <c r="I163" t="s">
        <v>45</v>
      </c>
      <c r="J163">
        <v>73.2</v>
      </c>
      <c r="K163">
        <v>71.971128018228995</v>
      </c>
      <c r="L163">
        <v>74.534423970879104</v>
      </c>
      <c r="M163">
        <v>11605</v>
      </c>
      <c r="N163" t="s">
        <v>44</v>
      </c>
      <c r="O163">
        <v>0.92827665281531202</v>
      </c>
    </row>
    <row r="164" spans="1:15" x14ac:dyDescent="0.25">
      <c r="A164" s="20" t="s">
        <v>260</v>
      </c>
      <c r="B164">
        <v>1</v>
      </c>
      <c r="C164" t="s">
        <v>32</v>
      </c>
      <c r="D164" t="s">
        <v>88</v>
      </c>
      <c r="E164" t="s">
        <v>76</v>
      </c>
      <c r="F164" t="s">
        <v>40</v>
      </c>
      <c r="G164">
        <v>6</v>
      </c>
      <c r="H164">
        <v>2011</v>
      </c>
      <c r="I164" t="s">
        <v>46</v>
      </c>
      <c r="J164">
        <v>82.8</v>
      </c>
      <c r="K164">
        <v>81.1713174729435</v>
      </c>
      <c r="L164">
        <v>84.510115862532999</v>
      </c>
      <c r="M164">
        <v>5209</v>
      </c>
      <c r="N164" t="s">
        <v>44</v>
      </c>
      <c r="O164">
        <v>1.3855519735662201</v>
      </c>
    </row>
    <row r="165" spans="1:15" x14ac:dyDescent="0.25">
      <c r="A165" s="20" t="s">
        <v>261</v>
      </c>
      <c r="B165">
        <v>1</v>
      </c>
      <c r="C165" t="s">
        <v>32</v>
      </c>
      <c r="D165" t="s">
        <v>88</v>
      </c>
      <c r="E165" t="s">
        <v>76</v>
      </c>
      <c r="F165" t="s">
        <v>40</v>
      </c>
      <c r="G165">
        <v>6</v>
      </c>
      <c r="H165">
        <v>2011</v>
      </c>
      <c r="I165" t="s">
        <v>47</v>
      </c>
      <c r="J165">
        <v>85.6</v>
      </c>
      <c r="K165">
        <v>84.293041919433094</v>
      </c>
      <c r="L165">
        <v>86.924794694626698</v>
      </c>
      <c r="M165">
        <v>7523</v>
      </c>
      <c r="N165" t="s">
        <v>44</v>
      </c>
      <c r="O165">
        <v>1.1529340594186399</v>
      </c>
    </row>
    <row r="166" spans="1:15" x14ac:dyDescent="0.25">
      <c r="A166" s="20" t="s">
        <v>262</v>
      </c>
      <c r="B166">
        <v>1</v>
      </c>
      <c r="C166" t="s">
        <v>32</v>
      </c>
      <c r="D166" t="s">
        <v>88</v>
      </c>
      <c r="E166" t="s">
        <v>76</v>
      </c>
      <c r="F166" t="s">
        <v>40</v>
      </c>
      <c r="G166">
        <v>6</v>
      </c>
      <c r="H166">
        <v>2011</v>
      </c>
      <c r="I166" t="s">
        <v>48</v>
      </c>
      <c r="J166">
        <v>87.3</v>
      </c>
      <c r="K166">
        <v>85.371725413616403</v>
      </c>
      <c r="L166">
        <v>89.219931221161204</v>
      </c>
      <c r="M166">
        <v>4036</v>
      </c>
      <c r="N166" t="s">
        <v>44</v>
      </c>
      <c r="O166">
        <v>1.5740713750513999</v>
      </c>
    </row>
    <row r="167" spans="1:15" x14ac:dyDescent="0.25">
      <c r="A167" s="20" t="s">
        <v>263</v>
      </c>
      <c r="B167">
        <v>1</v>
      </c>
      <c r="C167" t="s">
        <v>32</v>
      </c>
      <c r="D167" t="s">
        <v>88</v>
      </c>
      <c r="E167" t="s">
        <v>76</v>
      </c>
      <c r="F167" t="s">
        <v>40</v>
      </c>
      <c r="G167">
        <v>6</v>
      </c>
      <c r="H167">
        <v>2011</v>
      </c>
      <c r="I167" t="s">
        <v>49</v>
      </c>
      <c r="J167">
        <v>81.599999999999994</v>
      </c>
      <c r="K167">
        <v>79.421105624549696</v>
      </c>
      <c r="L167">
        <v>83.747938212135693</v>
      </c>
      <c r="M167">
        <v>3350</v>
      </c>
      <c r="N167" t="s">
        <v>44</v>
      </c>
      <c r="O167">
        <v>1.72773685116272</v>
      </c>
    </row>
    <row r="168" spans="1:15" x14ac:dyDescent="0.25">
      <c r="A168" s="20" t="s">
        <v>264</v>
      </c>
      <c r="B168">
        <v>1</v>
      </c>
      <c r="C168" t="s">
        <v>32</v>
      </c>
      <c r="D168" t="s">
        <v>88</v>
      </c>
      <c r="E168" t="s">
        <v>76</v>
      </c>
      <c r="F168" t="s">
        <v>40</v>
      </c>
      <c r="G168">
        <v>6</v>
      </c>
      <c r="H168">
        <v>2011</v>
      </c>
      <c r="I168" t="s">
        <v>50</v>
      </c>
      <c r="J168">
        <v>76.2</v>
      </c>
      <c r="K168">
        <v>73.102253547645006</v>
      </c>
      <c r="L168">
        <v>79.417189216413107</v>
      </c>
      <c r="M168">
        <v>2023</v>
      </c>
      <c r="N168" t="s">
        <v>44</v>
      </c>
      <c r="O168">
        <v>2.2233204294660398</v>
      </c>
    </row>
    <row r="169" spans="1:15" x14ac:dyDescent="0.25">
      <c r="A169" s="20" t="s">
        <v>265</v>
      </c>
      <c r="B169">
        <v>1</v>
      </c>
      <c r="C169" t="s">
        <v>32</v>
      </c>
      <c r="D169" t="s">
        <v>88</v>
      </c>
      <c r="E169" t="s">
        <v>76</v>
      </c>
      <c r="F169" t="s">
        <v>40</v>
      </c>
      <c r="G169">
        <v>6</v>
      </c>
      <c r="H169">
        <v>2011</v>
      </c>
      <c r="I169" t="s">
        <v>51</v>
      </c>
      <c r="J169">
        <v>74.8</v>
      </c>
      <c r="K169">
        <v>72.601211422050696</v>
      </c>
      <c r="L169">
        <v>77.062181879735206</v>
      </c>
      <c r="M169">
        <v>4109</v>
      </c>
      <c r="N169" t="s">
        <v>44</v>
      </c>
      <c r="O169">
        <v>1.5600263334667701</v>
      </c>
    </row>
    <row r="170" spans="1:15" x14ac:dyDescent="0.25">
      <c r="A170" s="20" t="s">
        <v>266</v>
      </c>
      <c r="B170">
        <v>1</v>
      </c>
      <c r="C170" t="s">
        <v>32</v>
      </c>
      <c r="D170" t="s">
        <v>88</v>
      </c>
      <c r="E170" t="s">
        <v>92</v>
      </c>
      <c r="F170" t="s">
        <v>38</v>
      </c>
      <c r="G170">
        <v>3</v>
      </c>
      <c r="H170">
        <v>2012</v>
      </c>
      <c r="I170" t="s">
        <v>34</v>
      </c>
      <c r="J170">
        <v>82.6</v>
      </c>
      <c r="K170">
        <v>80.077773619962301</v>
      </c>
      <c r="L170">
        <v>85.3280924929131</v>
      </c>
      <c r="M170">
        <v>1168</v>
      </c>
      <c r="N170" t="s">
        <v>44</v>
      </c>
      <c r="O170">
        <v>2.92602867990326</v>
      </c>
    </row>
    <row r="171" spans="1:15" x14ac:dyDescent="0.25">
      <c r="A171" s="20" t="s">
        <v>267</v>
      </c>
      <c r="B171">
        <v>1</v>
      </c>
      <c r="C171" t="s">
        <v>32</v>
      </c>
      <c r="D171" t="s">
        <v>88</v>
      </c>
      <c r="E171" t="s">
        <v>92</v>
      </c>
      <c r="F171" t="s">
        <v>38</v>
      </c>
      <c r="G171">
        <v>3</v>
      </c>
      <c r="H171">
        <v>2012</v>
      </c>
      <c r="I171" t="s">
        <v>52</v>
      </c>
      <c r="J171">
        <v>61.4</v>
      </c>
      <c r="K171">
        <v>54.929323758643697</v>
      </c>
      <c r="L171">
        <v>68.533628792882695</v>
      </c>
      <c r="M171">
        <v>254</v>
      </c>
      <c r="N171" t="s">
        <v>44</v>
      </c>
      <c r="O171">
        <v>6.2745580513815904</v>
      </c>
    </row>
    <row r="172" spans="1:15" x14ac:dyDescent="0.25">
      <c r="A172" s="20" t="s">
        <v>268</v>
      </c>
      <c r="B172">
        <v>1</v>
      </c>
      <c r="C172" t="s">
        <v>32</v>
      </c>
      <c r="D172" t="s">
        <v>88</v>
      </c>
      <c r="E172" t="s">
        <v>92</v>
      </c>
      <c r="F172" t="s">
        <v>38</v>
      </c>
      <c r="G172">
        <v>3</v>
      </c>
      <c r="H172">
        <v>2012</v>
      </c>
      <c r="I172" t="s">
        <v>53</v>
      </c>
      <c r="J172">
        <v>85.9</v>
      </c>
      <c r="K172">
        <v>84.326179467647293</v>
      </c>
      <c r="L172">
        <v>87.561674070956599</v>
      </c>
      <c r="M172">
        <v>3098</v>
      </c>
      <c r="N172" t="s">
        <v>44</v>
      </c>
      <c r="O172">
        <v>1.79663267270184</v>
      </c>
    </row>
    <row r="173" spans="1:15" x14ac:dyDescent="0.25">
      <c r="A173" s="20" t="s">
        <v>269</v>
      </c>
      <c r="B173">
        <v>1</v>
      </c>
      <c r="C173" t="s">
        <v>32</v>
      </c>
      <c r="D173" t="s">
        <v>88</v>
      </c>
      <c r="E173" t="s">
        <v>92</v>
      </c>
      <c r="F173" t="s">
        <v>38</v>
      </c>
      <c r="G173">
        <v>3</v>
      </c>
      <c r="H173">
        <v>2012</v>
      </c>
      <c r="I173" t="s">
        <v>54</v>
      </c>
      <c r="J173">
        <v>49</v>
      </c>
      <c r="K173">
        <v>37.133212926601203</v>
      </c>
      <c r="L173">
        <v>63.217221222370597</v>
      </c>
      <c r="M173">
        <v>67</v>
      </c>
      <c r="N173" t="s">
        <v>44</v>
      </c>
      <c r="O173">
        <v>12.2169444356305</v>
      </c>
    </row>
    <row r="174" spans="1:15" x14ac:dyDescent="0.25">
      <c r="A174" s="20" t="s">
        <v>270</v>
      </c>
      <c r="B174">
        <v>1</v>
      </c>
      <c r="C174" t="s">
        <v>32</v>
      </c>
      <c r="D174" t="s">
        <v>88</v>
      </c>
      <c r="E174" t="s">
        <v>92</v>
      </c>
      <c r="F174" t="s">
        <v>38</v>
      </c>
      <c r="G174">
        <v>3</v>
      </c>
      <c r="H174">
        <v>2012</v>
      </c>
      <c r="I174" t="s">
        <v>55</v>
      </c>
      <c r="J174">
        <v>78</v>
      </c>
      <c r="K174">
        <v>73.880739351460207</v>
      </c>
      <c r="L174">
        <v>82.4650371887885</v>
      </c>
      <c r="M174">
        <v>551</v>
      </c>
      <c r="N174" t="s">
        <v>44</v>
      </c>
      <c r="O174">
        <v>4.2601432284230496</v>
      </c>
    </row>
    <row r="175" spans="1:15" x14ac:dyDescent="0.25">
      <c r="A175" s="20" t="s">
        <v>271</v>
      </c>
      <c r="B175">
        <v>1</v>
      </c>
      <c r="C175" t="s">
        <v>32</v>
      </c>
      <c r="D175" t="s">
        <v>88</v>
      </c>
      <c r="E175" t="s">
        <v>92</v>
      </c>
      <c r="F175" t="s">
        <v>38</v>
      </c>
      <c r="G175">
        <v>3</v>
      </c>
      <c r="H175">
        <v>2012</v>
      </c>
      <c r="I175" t="s">
        <v>56</v>
      </c>
      <c r="J175">
        <v>5.4</v>
      </c>
      <c r="K175">
        <v>3.8028406790503602</v>
      </c>
      <c r="L175">
        <v>7.3354037719401299</v>
      </c>
      <c r="M175">
        <v>64</v>
      </c>
      <c r="N175" t="s">
        <v>44</v>
      </c>
      <c r="O175">
        <v>12.5</v>
      </c>
    </row>
    <row r="176" spans="1:15" x14ac:dyDescent="0.25">
      <c r="A176" s="20" t="s">
        <v>272</v>
      </c>
      <c r="B176">
        <v>1</v>
      </c>
      <c r="C176" t="s">
        <v>32</v>
      </c>
      <c r="D176" t="s">
        <v>88</v>
      </c>
      <c r="E176" t="s">
        <v>92</v>
      </c>
      <c r="F176" t="s">
        <v>38</v>
      </c>
      <c r="G176">
        <v>3</v>
      </c>
      <c r="H176">
        <v>2012</v>
      </c>
      <c r="I176" t="s">
        <v>57</v>
      </c>
      <c r="J176">
        <v>77.099999999999994</v>
      </c>
      <c r="K176">
        <v>73.471110209935404</v>
      </c>
      <c r="L176">
        <v>80.860714298320204</v>
      </c>
      <c r="M176">
        <v>689</v>
      </c>
      <c r="N176" t="s">
        <v>44</v>
      </c>
      <c r="O176">
        <v>3.8096965887973</v>
      </c>
    </row>
    <row r="177" spans="1:15" x14ac:dyDescent="0.25">
      <c r="A177" s="20" t="s">
        <v>273</v>
      </c>
      <c r="B177">
        <v>1</v>
      </c>
      <c r="C177" t="s">
        <v>32</v>
      </c>
      <c r="D177" t="s">
        <v>88</v>
      </c>
      <c r="E177" t="s">
        <v>92</v>
      </c>
      <c r="F177" t="s">
        <v>38</v>
      </c>
      <c r="G177">
        <v>3</v>
      </c>
      <c r="H177">
        <v>2012</v>
      </c>
      <c r="I177" t="s">
        <v>58</v>
      </c>
      <c r="J177">
        <v>79.8</v>
      </c>
      <c r="K177">
        <v>78.085906502920096</v>
      </c>
      <c r="L177">
        <v>81.488169580725796</v>
      </c>
      <c r="M177">
        <v>3005</v>
      </c>
      <c r="N177" t="s">
        <v>44</v>
      </c>
      <c r="O177">
        <v>1.8242223059788001</v>
      </c>
    </row>
    <row r="178" spans="1:15" x14ac:dyDescent="0.25">
      <c r="A178" s="20" t="s">
        <v>274</v>
      </c>
      <c r="B178">
        <v>1</v>
      </c>
      <c r="C178" t="s">
        <v>32</v>
      </c>
      <c r="D178" t="s">
        <v>88</v>
      </c>
      <c r="E178" t="s">
        <v>92</v>
      </c>
      <c r="F178" t="s">
        <v>38</v>
      </c>
      <c r="G178">
        <v>3</v>
      </c>
      <c r="H178">
        <v>2012</v>
      </c>
      <c r="I178" t="s">
        <v>59</v>
      </c>
      <c r="J178">
        <v>7.7</v>
      </c>
      <c r="K178">
        <v>4.4922764255871996</v>
      </c>
      <c r="L178">
        <v>12.049905684693</v>
      </c>
      <c r="M178">
        <v>25</v>
      </c>
      <c r="N178" t="s">
        <v>44</v>
      </c>
      <c r="O178">
        <v>20</v>
      </c>
    </row>
    <row r="179" spans="1:15" x14ac:dyDescent="0.25">
      <c r="A179" s="20" t="s">
        <v>275</v>
      </c>
      <c r="B179">
        <v>1</v>
      </c>
      <c r="C179" t="s">
        <v>32</v>
      </c>
      <c r="D179" t="s">
        <v>88</v>
      </c>
      <c r="E179" t="s">
        <v>92</v>
      </c>
      <c r="F179" t="s">
        <v>38</v>
      </c>
      <c r="G179">
        <v>3</v>
      </c>
      <c r="H179">
        <v>2012</v>
      </c>
      <c r="I179" t="s">
        <v>60</v>
      </c>
      <c r="J179">
        <v>83.1</v>
      </c>
      <c r="K179">
        <v>80.813446613918003</v>
      </c>
      <c r="L179">
        <v>85.418815201907904</v>
      </c>
      <c r="M179">
        <v>1302</v>
      </c>
      <c r="N179" t="s">
        <v>44</v>
      </c>
      <c r="O179">
        <v>2.7713699773684701</v>
      </c>
    </row>
    <row r="180" spans="1:15" x14ac:dyDescent="0.25">
      <c r="A180" s="20" t="s">
        <v>276</v>
      </c>
      <c r="B180">
        <v>1</v>
      </c>
      <c r="C180" t="s">
        <v>32</v>
      </c>
      <c r="D180" t="s">
        <v>88</v>
      </c>
      <c r="E180" t="s">
        <v>92</v>
      </c>
      <c r="F180" t="s">
        <v>38</v>
      </c>
      <c r="G180">
        <v>3</v>
      </c>
      <c r="H180">
        <v>2012</v>
      </c>
      <c r="I180" t="s">
        <v>61</v>
      </c>
      <c r="J180">
        <v>68.400000000000006</v>
      </c>
      <c r="K180">
        <v>57.182554977589703</v>
      </c>
      <c r="L180">
        <v>81.610675130987005</v>
      </c>
      <c r="M180">
        <v>78</v>
      </c>
      <c r="N180" t="s">
        <v>44</v>
      </c>
      <c r="O180">
        <v>11.322770341446001</v>
      </c>
    </row>
    <row r="181" spans="1:15" x14ac:dyDescent="0.25">
      <c r="A181" s="20" t="s">
        <v>277</v>
      </c>
      <c r="B181">
        <v>1</v>
      </c>
      <c r="C181" t="s">
        <v>32</v>
      </c>
      <c r="D181" t="s">
        <v>88</v>
      </c>
      <c r="E181" t="s">
        <v>92</v>
      </c>
      <c r="F181" t="s">
        <v>38</v>
      </c>
      <c r="G181">
        <v>3</v>
      </c>
      <c r="H181">
        <v>2012</v>
      </c>
      <c r="I181" t="s">
        <v>43</v>
      </c>
      <c r="J181">
        <v>75.2</v>
      </c>
      <c r="K181">
        <v>72.913750201756898</v>
      </c>
      <c r="L181">
        <v>77.602401443495197</v>
      </c>
      <c r="M181">
        <v>1858</v>
      </c>
      <c r="N181" t="s">
        <v>44</v>
      </c>
      <c r="O181">
        <v>2.3199420949679599</v>
      </c>
    </row>
    <row r="182" spans="1:15" x14ac:dyDescent="0.25">
      <c r="A182" s="20" t="s">
        <v>278</v>
      </c>
      <c r="B182">
        <v>1</v>
      </c>
      <c r="C182" t="s">
        <v>32</v>
      </c>
      <c r="D182" t="s">
        <v>88</v>
      </c>
      <c r="E182" t="s">
        <v>92</v>
      </c>
      <c r="F182" t="s">
        <v>38</v>
      </c>
      <c r="G182">
        <v>3</v>
      </c>
      <c r="H182">
        <v>2012</v>
      </c>
      <c r="I182" t="s">
        <v>62</v>
      </c>
      <c r="J182">
        <v>7</v>
      </c>
      <c r="K182">
        <v>4.7060128734621003</v>
      </c>
      <c r="L182">
        <v>9.9127262953668591</v>
      </c>
      <c r="M182">
        <v>48</v>
      </c>
      <c r="N182" t="s">
        <v>44</v>
      </c>
      <c r="O182">
        <v>14.433756729740599</v>
      </c>
    </row>
    <row r="183" spans="1:15" x14ac:dyDescent="0.25">
      <c r="A183" s="20" t="s">
        <v>279</v>
      </c>
      <c r="B183">
        <v>1</v>
      </c>
      <c r="C183" t="s">
        <v>32</v>
      </c>
      <c r="D183" t="s">
        <v>88</v>
      </c>
      <c r="E183" t="s">
        <v>92</v>
      </c>
      <c r="F183" t="s">
        <v>38</v>
      </c>
      <c r="G183">
        <v>3</v>
      </c>
      <c r="H183">
        <v>2012</v>
      </c>
      <c r="I183" t="s">
        <v>75</v>
      </c>
      <c r="J183">
        <v>72.510000000000005</v>
      </c>
      <c r="K183">
        <v>71.849999999999994</v>
      </c>
      <c r="L183">
        <v>73.180000000000007</v>
      </c>
      <c r="M183">
        <v>20872</v>
      </c>
      <c r="N183" t="s">
        <v>44</v>
      </c>
      <c r="O183">
        <v>0.69217827935447296</v>
      </c>
    </row>
    <row r="184" spans="1:15" x14ac:dyDescent="0.25">
      <c r="A184" s="20" t="s">
        <v>280</v>
      </c>
      <c r="B184">
        <v>1</v>
      </c>
      <c r="C184" t="s">
        <v>32</v>
      </c>
      <c r="D184" t="s">
        <v>88</v>
      </c>
      <c r="E184" t="s">
        <v>92</v>
      </c>
      <c r="F184" t="s">
        <v>38</v>
      </c>
      <c r="G184">
        <v>3</v>
      </c>
      <c r="H184">
        <v>2012</v>
      </c>
      <c r="I184" t="s">
        <v>45</v>
      </c>
      <c r="J184">
        <v>72.099999999999994</v>
      </c>
      <c r="K184">
        <v>68.830820127076706</v>
      </c>
      <c r="L184">
        <v>75.531456836451696</v>
      </c>
      <c r="M184">
        <v>840</v>
      </c>
      <c r="N184" t="s">
        <v>44</v>
      </c>
      <c r="O184">
        <v>3.45032779671177</v>
      </c>
    </row>
    <row r="185" spans="1:15" x14ac:dyDescent="0.25">
      <c r="A185" s="20" t="s">
        <v>281</v>
      </c>
      <c r="B185">
        <v>1</v>
      </c>
      <c r="C185" t="s">
        <v>32</v>
      </c>
      <c r="D185" t="s">
        <v>88</v>
      </c>
      <c r="E185" t="s">
        <v>92</v>
      </c>
      <c r="F185" t="s">
        <v>38</v>
      </c>
      <c r="G185">
        <v>3</v>
      </c>
      <c r="H185">
        <v>2012</v>
      </c>
      <c r="I185" t="s">
        <v>46</v>
      </c>
      <c r="J185">
        <v>85.2</v>
      </c>
      <c r="K185">
        <v>82.493967506606197</v>
      </c>
      <c r="L185">
        <v>88.048887731268806</v>
      </c>
      <c r="M185">
        <v>826</v>
      </c>
      <c r="N185" t="s">
        <v>44</v>
      </c>
      <c r="O185">
        <v>3.4794450031961</v>
      </c>
    </row>
    <row r="186" spans="1:15" x14ac:dyDescent="0.25">
      <c r="A186" s="20" t="s">
        <v>282</v>
      </c>
      <c r="B186">
        <v>1</v>
      </c>
      <c r="C186" t="s">
        <v>32</v>
      </c>
      <c r="D186" t="s">
        <v>88</v>
      </c>
      <c r="E186" t="s">
        <v>92</v>
      </c>
      <c r="F186" t="s">
        <v>38</v>
      </c>
      <c r="G186">
        <v>3</v>
      </c>
      <c r="H186">
        <v>2012</v>
      </c>
      <c r="I186" t="s">
        <v>47</v>
      </c>
      <c r="J186">
        <v>85.3</v>
      </c>
      <c r="K186">
        <v>83.969282414479196</v>
      </c>
      <c r="L186">
        <v>86.698793980253896</v>
      </c>
      <c r="M186">
        <v>3261</v>
      </c>
      <c r="N186" t="s">
        <v>44</v>
      </c>
      <c r="O186">
        <v>1.7511550487910701</v>
      </c>
    </row>
    <row r="187" spans="1:15" x14ac:dyDescent="0.25">
      <c r="A187" s="20" t="s">
        <v>283</v>
      </c>
      <c r="B187">
        <v>1</v>
      </c>
      <c r="C187" t="s">
        <v>32</v>
      </c>
      <c r="D187" t="s">
        <v>88</v>
      </c>
      <c r="E187" t="s">
        <v>92</v>
      </c>
      <c r="F187" t="s">
        <v>38</v>
      </c>
      <c r="G187">
        <v>3</v>
      </c>
      <c r="H187">
        <v>2012</v>
      </c>
      <c r="I187" t="s">
        <v>48</v>
      </c>
      <c r="J187">
        <v>84.8</v>
      </c>
      <c r="K187">
        <v>82.470158366927507</v>
      </c>
      <c r="L187">
        <v>87.265231414085605</v>
      </c>
      <c r="M187">
        <v>1523</v>
      </c>
      <c r="N187" t="s">
        <v>44</v>
      </c>
      <c r="O187">
        <v>2.5624184243056898</v>
      </c>
    </row>
    <row r="188" spans="1:15" x14ac:dyDescent="0.25">
      <c r="A188" s="20" t="s">
        <v>284</v>
      </c>
      <c r="B188">
        <v>1</v>
      </c>
      <c r="C188" t="s">
        <v>32</v>
      </c>
      <c r="D188" t="s">
        <v>88</v>
      </c>
      <c r="E188" t="s">
        <v>92</v>
      </c>
      <c r="F188" t="s">
        <v>38</v>
      </c>
      <c r="G188">
        <v>3</v>
      </c>
      <c r="H188">
        <v>2012</v>
      </c>
      <c r="I188" t="s">
        <v>49</v>
      </c>
      <c r="J188">
        <v>80</v>
      </c>
      <c r="K188">
        <v>76.629143778351605</v>
      </c>
      <c r="L188">
        <v>83.565338839896498</v>
      </c>
      <c r="M188">
        <v>775</v>
      </c>
      <c r="N188" t="s">
        <v>44</v>
      </c>
      <c r="O188">
        <v>3.5921060405355001</v>
      </c>
    </row>
    <row r="189" spans="1:15" x14ac:dyDescent="0.25">
      <c r="A189" s="20" t="s">
        <v>285</v>
      </c>
      <c r="B189">
        <v>1</v>
      </c>
      <c r="C189" t="s">
        <v>32</v>
      </c>
      <c r="D189" t="s">
        <v>88</v>
      </c>
      <c r="E189" t="s">
        <v>92</v>
      </c>
      <c r="F189" t="s">
        <v>38</v>
      </c>
      <c r="G189">
        <v>3</v>
      </c>
      <c r="H189">
        <v>2012</v>
      </c>
      <c r="I189" t="s">
        <v>50</v>
      </c>
      <c r="J189">
        <v>81.5</v>
      </c>
      <c r="K189">
        <v>78.988926968595194</v>
      </c>
      <c r="L189">
        <v>84.037509389883994</v>
      </c>
      <c r="M189">
        <v>1349</v>
      </c>
      <c r="N189" t="s">
        <v>44</v>
      </c>
      <c r="O189">
        <v>2.7226638505866498</v>
      </c>
    </row>
    <row r="190" spans="1:15" x14ac:dyDescent="0.25">
      <c r="A190" s="20" t="s">
        <v>286</v>
      </c>
      <c r="B190">
        <v>1</v>
      </c>
      <c r="C190" t="s">
        <v>32</v>
      </c>
      <c r="D190" t="s">
        <v>88</v>
      </c>
      <c r="E190" t="s">
        <v>92</v>
      </c>
      <c r="F190" t="s">
        <v>38</v>
      </c>
      <c r="G190">
        <v>3</v>
      </c>
      <c r="H190">
        <v>2012</v>
      </c>
      <c r="I190" t="s">
        <v>51</v>
      </c>
      <c r="J190">
        <v>9.9</v>
      </c>
      <c r="K190">
        <v>7.6232903136689201</v>
      </c>
      <c r="L190">
        <v>12.524345393639001</v>
      </c>
      <c r="M190">
        <v>91</v>
      </c>
      <c r="N190" t="s">
        <v>44</v>
      </c>
      <c r="O190">
        <v>10.4828483672192</v>
      </c>
    </row>
    <row r="191" spans="1:15" x14ac:dyDescent="0.25">
      <c r="A191" s="20" t="s">
        <v>287</v>
      </c>
      <c r="B191">
        <v>1</v>
      </c>
      <c r="C191" t="s">
        <v>32</v>
      </c>
      <c r="D191" t="s">
        <v>88</v>
      </c>
      <c r="E191" t="s">
        <v>93</v>
      </c>
      <c r="F191" t="s">
        <v>42</v>
      </c>
      <c r="G191">
        <v>4</v>
      </c>
      <c r="H191">
        <v>2012</v>
      </c>
      <c r="I191" t="s">
        <v>34</v>
      </c>
      <c r="J191">
        <v>86.2</v>
      </c>
      <c r="K191">
        <v>85.006610701079893</v>
      </c>
      <c r="L191">
        <v>87.495044408177407</v>
      </c>
      <c r="M191">
        <v>4128</v>
      </c>
      <c r="N191" t="s">
        <v>44</v>
      </c>
      <c r="O191">
        <v>1.55643201591173</v>
      </c>
    </row>
    <row r="192" spans="1:15" x14ac:dyDescent="0.25">
      <c r="A192" s="20" t="s">
        <v>288</v>
      </c>
      <c r="B192">
        <v>1</v>
      </c>
      <c r="C192" t="s">
        <v>32</v>
      </c>
      <c r="D192" t="s">
        <v>88</v>
      </c>
      <c r="E192" t="s">
        <v>93</v>
      </c>
      <c r="F192" t="s">
        <v>42</v>
      </c>
      <c r="G192">
        <v>4</v>
      </c>
      <c r="H192">
        <v>2012</v>
      </c>
      <c r="I192" t="s">
        <v>52</v>
      </c>
      <c r="J192">
        <v>67.2</v>
      </c>
      <c r="K192">
        <v>56.434155352197998</v>
      </c>
      <c r="L192">
        <v>80.556417277506497</v>
      </c>
      <c r="M192">
        <v>51</v>
      </c>
      <c r="N192" t="s">
        <v>44</v>
      </c>
      <c r="O192">
        <v>14.0028008402801</v>
      </c>
    </row>
    <row r="193" spans="1:15" x14ac:dyDescent="0.25">
      <c r="A193" s="20" t="s">
        <v>289</v>
      </c>
      <c r="B193">
        <v>1</v>
      </c>
      <c r="C193" t="s">
        <v>32</v>
      </c>
      <c r="D193" t="s">
        <v>88</v>
      </c>
      <c r="E193" t="s">
        <v>93</v>
      </c>
      <c r="F193" t="s">
        <v>42</v>
      </c>
      <c r="G193">
        <v>4</v>
      </c>
      <c r="H193">
        <v>2012</v>
      </c>
      <c r="I193" t="s">
        <v>53</v>
      </c>
      <c r="J193">
        <v>90</v>
      </c>
      <c r="K193">
        <v>83.762866111685199</v>
      </c>
      <c r="L193">
        <v>97.204820489266694</v>
      </c>
      <c r="M193">
        <v>122</v>
      </c>
      <c r="N193" t="s">
        <v>44</v>
      </c>
      <c r="O193">
        <v>9.0535746042518497</v>
      </c>
    </row>
    <row r="194" spans="1:15" x14ac:dyDescent="0.25">
      <c r="A194" s="20" t="s">
        <v>290</v>
      </c>
      <c r="B194">
        <v>1</v>
      </c>
      <c r="C194" t="s">
        <v>32</v>
      </c>
      <c r="D194" t="s">
        <v>88</v>
      </c>
      <c r="E194" t="s">
        <v>93</v>
      </c>
      <c r="F194" t="s">
        <v>42</v>
      </c>
      <c r="G194">
        <v>4</v>
      </c>
      <c r="H194">
        <v>2012</v>
      </c>
      <c r="I194" t="s">
        <v>54</v>
      </c>
      <c r="J194" t="s">
        <v>44</v>
      </c>
      <c r="K194" t="s">
        <v>44</v>
      </c>
      <c r="L194" t="s">
        <v>44</v>
      </c>
      <c r="M194">
        <v>9</v>
      </c>
      <c r="N194" t="s">
        <v>44</v>
      </c>
      <c r="O194">
        <v>33.3333333333333</v>
      </c>
    </row>
    <row r="195" spans="1:15" x14ac:dyDescent="0.25">
      <c r="A195" s="20" t="s">
        <v>291</v>
      </c>
      <c r="B195">
        <v>1</v>
      </c>
      <c r="C195" t="s">
        <v>32</v>
      </c>
      <c r="D195" t="s">
        <v>88</v>
      </c>
      <c r="E195" t="s">
        <v>93</v>
      </c>
      <c r="F195" t="s">
        <v>42</v>
      </c>
      <c r="G195">
        <v>4</v>
      </c>
      <c r="H195">
        <v>2012</v>
      </c>
      <c r="I195" t="s">
        <v>55</v>
      </c>
      <c r="J195">
        <v>79.7</v>
      </c>
      <c r="K195">
        <v>74.825381643590205</v>
      </c>
      <c r="L195">
        <v>84.974920225855001</v>
      </c>
      <c r="M195">
        <v>260</v>
      </c>
      <c r="N195" t="s">
        <v>44</v>
      </c>
      <c r="O195">
        <v>6.2017367294604204</v>
      </c>
    </row>
    <row r="196" spans="1:15" x14ac:dyDescent="0.25">
      <c r="A196" s="20" t="s">
        <v>292</v>
      </c>
      <c r="B196">
        <v>1</v>
      </c>
      <c r="C196" t="s">
        <v>32</v>
      </c>
      <c r="D196" t="s">
        <v>88</v>
      </c>
      <c r="E196" t="s">
        <v>93</v>
      </c>
      <c r="F196" t="s">
        <v>42</v>
      </c>
      <c r="G196">
        <v>4</v>
      </c>
      <c r="H196">
        <v>2012</v>
      </c>
      <c r="I196" t="s">
        <v>56</v>
      </c>
      <c r="J196" t="s">
        <v>44</v>
      </c>
      <c r="K196" t="s">
        <v>44</v>
      </c>
      <c r="L196" t="s">
        <v>44</v>
      </c>
      <c r="M196">
        <v>8</v>
      </c>
      <c r="N196" t="s">
        <v>44</v>
      </c>
      <c r="O196">
        <v>35.355339059327399</v>
      </c>
    </row>
    <row r="197" spans="1:15" x14ac:dyDescent="0.25">
      <c r="A197" s="20" t="s">
        <v>293</v>
      </c>
      <c r="B197">
        <v>1</v>
      </c>
      <c r="C197" t="s">
        <v>32</v>
      </c>
      <c r="D197" t="s">
        <v>88</v>
      </c>
      <c r="E197" t="s">
        <v>93</v>
      </c>
      <c r="F197" t="s">
        <v>42</v>
      </c>
      <c r="G197">
        <v>4</v>
      </c>
      <c r="H197">
        <v>2012</v>
      </c>
      <c r="I197" t="s">
        <v>57</v>
      </c>
      <c r="J197">
        <v>79</v>
      </c>
      <c r="K197">
        <v>66.295750440957207</v>
      </c>
      <c r="L197">
        <v>94.659196186030101</v>
      </c>
      <c r="M197">
        <v>53</v>
      </c>
      <c r="N197" t="s">
        <v>44</v>
      </c>
      <c r="O197">
        <v>13.7360563948689</v>
      </c>
    </row>
    <row r="198" spans="1:15" x14ac:dyDescent="0.25">
      <c r="A198" s="20" t="s">
        <v>294</v>
      </c>
      <c r="B198">
        <v>1</v>
      </c>
      <c r="C198" t="s">
        <v>32</v>
      </c>
      <c r="D198" t="s">
        <v>88</v>
      </c>
      <c r="E198" t="s">
        <v>93</v>
      </c>
      <c r="F198" t="s">
        <v>42</v>
      </c>
      <c r="G198">
        <v>4</v>
      </c>
      <c r="H198">
        <v>2012</v>
      </c>
      <c r="I198" t="s">
        <v>58</v>
      </c>
      <c r="J198">
        <v>82.9</v>
      </c>
      <c r="K198">
        <v>79.454194528366401</v>
      </c>
      <c r="L198">
        <v>86.664161438121198</v>
      </c>
      <c r="M198">
        <v>550</v>
      </c>
      <c r="N198" t="s">
        <v>44</v>
      </c>
      <c r="O198">
        <v>4.2640143271122097</v>
      </c>
    </row>
    <row r="199" spans="1:15" x14ac:dyDescent="0.25">
      <c r="A199" s="20" t="s">
        <v>295</v>
      </c>
      <c r="B199">
        <v>1</v>
      </c>
      <c r="C199" t="s">
        <v>32</v>
      </c>
      <c r="D199" t="s">
        <v>88</v>
      </c>
      <c r="E199" t="s">
        <v>93</v>
      </c>
      <c r="F199" t="s">
        <v>42</v>
      </c>
      <c r="G199">
        <v>4</v>
      </c>
      <c r="H199">
        <v>2012</v>
      </c>
      <c r="I199" t="s">
        <v>59</v>
      </c>
      <c r="J199" t="s">
        <v>44</v>
      </c>
      <c r="K199" t="s">
        <v>44</v>
      </c>
      <c r="L199" t="s">
        <v>44</v>
      </c>
      <c r="M199">
        <v>4</v>
      </c>
      <c r="N199" t="s">
        <v>44</v>
      </c>
      <c r="O199">
        <v>50</v>
      </c>
    </row>
    <row r="200" spans="1:15" x14ac:dyDescent="0.25">
      <c r="A200" s="20" t="s">
        <v>296</v>
      </c>
      <c r="B200">
        <v>1</v>
      </c>
      <c r="C200" t="s">
        <v>32</v>
      </c>
      <c r="D200" t="s">
        <v>88</v>
      </c>
      <c r="E200" t="s">
        <v>93</v>
      </c>
      <c r="F200" t="s">
        <v>42</v>
      </c>
      <c r="G200">
        <v>4</v>
      </c>
      <c r="H200">
        <v>2012</v>
      </c>
      <c r="I200" t="s">
        <v>60</v>
      </c>
      <c r="J200">
        <v>86.7</v>
      </c>
      <c r="K200">
        <v>85.222998092802897</v>
      </c>
      <c r="L200">
        <v>88.200596155186901</v>
      </c>
      <c r="M200">
        <v>2676</v>
      </c>
      <c r="N200" t="s">
        <v>44</v>
      </c>
      <c r="O200">
        <v>1.93311168256765</v>
      </c>
    </row>
    <row r="201" spans="1:15" x14ac:dyDescent="0.25">
      <c r="A201" s="20" t="s">
        <v>297</v>
      </c>
      <c r="B201">
        <v>1</v>
      </c>
      <c r="C201" t="s">
        <v>32</v>
      </c>
      <c r="D201" t="s">
        <v>88</v>
      </c>
      <c r="E201" t="s">
        <v>93</v>
      </c>
      <c r="F201" t="s">
        <v>42</v>
      </c>
      <c r="G201">
        <v>4</v>
      </c>
      <c r="H201">
        <v>2012</v>
      </c>
      <c r="I201" t="s">
        <v>61</v>
      </c>
      <c r="J201" t="s">
        <v>44</v>
      </c>
      <c r="K201" t="s">
        <v>44</v>
      </c>
      <c r="L201" t="s">
        <v>44</v>
      </c>
      <c r="M201">
        <v>8</v>
      </c>
      <c r="N201" t="s">
        <v>44</v>
      </c>
      <c r="O201">
        <v>35.355339059327399</v>
      </c>
    </row>
    <row r="202" spans="1:15" x14ac:dyDescent="0.25">
      <c r="A202" s="20" t="s">
        <v>298</v>
      </c>
      <c r="B202">
        <v>1</v>
      </c>
      <c r="C202" t="s">
        <v>32</v>
      </c>
      <c r="D202" t="s">
        <v>88</v>
      </c>
      <c r="E202" t="s">
        <v>93</v>
      </c>
      <c r="F202" t="s">
        <v>42</v>
      </c>
      <c r="G202">
        <v>4</v>
      </c>
      <c r="H202">
        <v>2012</v>
      </c>
      <c r="I202" t="s">
        <v>43</v>
      </c>
      <c r="J202">
        <v>79.099999999999994</v>
      </c>
      <c r="K202">
        <v>72.821177284344898</v>
      </c>
      <c r="L202">
        <v>86.224389960069701</v>
      </c>
      <c r="M202">
        <v>146</v>
      </c>
      <c r="N202" t="s">
        <v>44</v>
      </c>
      <c r="O202">
        <v>8.2760588860236801</v>
      </c>
    </row>
    <row r="203" spans="1:15" x14ac:dyDescent="0.25">
      <c r="A203" s="20" t="s">
        <v>299</v>
      </c>
      <c r="B203">
        <v>1</v>
      </c>
      <c r="C203" t="s">
        <v>32</v>
      </c>
      <c r="D203" t="s">
        <v>88</v>
      </c>
      <c r="E203" t="s">
        <v>93</v>
      </c>
      <c r="F203" t="s">
        <v>42</v>
      </c>
      <c r="G203">
        <v>4</v>
      </c>
      <c r="H203">
        <v>2012</v>
      </c>
      <c r="I203" t="s">
        <v>62</v>
      </c>
      <c r="J203" t="s">
        <v>44</v>
      </c>
      <c r="K203" t="s">
        <v>44</v>
      </c>
      <c r="L203" t="s">
        <v>44</v>
      </c>
      <c r="M203">
        <v>5</v>
      </c>
      <c r="N203" t="s">
        <v>44</v>
      </c>
      <c r="O203">
        <v>44.721359549995803</v>
      </c>
    </row>
    <row r="204" spans="1:15" x14ac:dyDescent="0.25">
      <c r="A204" s="20" t="s">
        <v>300</v>
      </c>
      <c r="B204">
        <v>1</v>
      </c>
      <c r="C204" t="s">
        <v>32</v>
      </c>
      <c r="D204" t="s">
        <v>88</v>
      </c>
      <c r="E204" t="s">
        <v>93</v>
      </c>
      <c r="F204" t="s">
        <v>42</v>
      </c>
      <c r="G204">
        <v>4</v>
      </c>
      <c r="H204">
        <v>2012</v>
      </c>
      <c r="I204" t="s">
        <v>75</v>
      </c>
      <c r="J204">
        <v>84.41</v>
      </c>
      <c r="K204">
        <v>83.84</v>
      </c>
      <c r="L204">
        <v>84.98</v>
      </c>
      <c r="M204">
        <v>20246</v>
      </c>
      <c r="N204" t="s">
        <v>44</v>
      </c>
      <c r="O204">
        <v>0.70279778448126695</v>
      </c>
    </row>
    <row r="205" spans="1:15" x14ac:dyDescent="0.25">
      <c r="A205" s="20" t="s">
        <v>301</v>
      </c>
      <c r="B205">
        <v>1</v>
      </c>
      <c r="C205" t="s">
        <v>32</v>
      </c>
      <c r="D205" t="s">
        <v>88</v>
      </c>
      <c r="E205" t="s">
        <v>93</v>
      </c>
      <c r="F205" t="s">
        <v>42</v>
      </c>
      <c r="G205">
        <v>4</v>
      </c>
      <c r="H205">
        <v>2012</v>
      </c>
      <c r="I205" t="s">
        <v>45</v>
      </c>
      <c r="J205">
        <v>78</v>
      </c>
      <c r="K205">
        <v>74.522851934328102</v>
      </c>
      <c r="L205">
        <v>81.7464489040442</v>
      </c>
      <c r="M205">
        <v>554</v>
      </c>
      <c r="N205" t="s">
        <v>44</v>
      </c>
      <c r="O205">
        <v>4.2485928866208704</v>
      </c>
    </row>
    <row r="206" spans="1:15" x14ac:dyDescent="0.25">
      <c r="A206" s="20" t="s">
        <v>302</v>
      </c>
      <c r="B206">
        <v>1</v>
      </c>
      <c r="C206" t="s">
        <v>32</v>
      </c>
      <c r="D206" t="s">
        <v>88</v>
      </c>
      <c r="E206" t="s">
        <v>93</v>
      </c>
      <c r="F206" t="s">
        <v>42</v>
      </c>
      <c r="G206">
        <v>4</v>
      </c>
      <c r="H206">
        <v>2012</v>
      </c>
      <c r="I206" t="s">
        <v>46</v>
      </c>
      <c r="J206">
        <v>86.9</v>
      </c>
      <c r="K206">
        <v>84.824963959950495</v>
      </c>
      <c r="L206">
        <v>89.051477154025093</v>
      </c>
      <c r="M206">
        <v>1488</v>
      </c>
      <c r="N206" t="s">
        <v>44</v>
      </c>
      <c r="O206">
        <v>2.5923792368260599</v>
      </c>
    </row>
    <row r="207" spans="1:15" x14ac:dyDescent="0.25">
      <c r="A207" s="20" t="s">
        <v>303</v>
      </c>
      <c r="B207">
        <v>1</v>
      </c>
      <c r="C207" t="s">
        <v>32</v>
      </c>
      <c r="D207" t="s">
        <v>88</v>
      </c>
      <c r="E207" t="s">
        <v>93</v>
      </c>
      <c r="F207" t="s">
        <v>42</v>
      </c>
      <c r="G207">
        <v>4</v>
      </c>
      <c r="H207">
        <v>2012</v>
      </c>
      <c r="I207" t="s">
        <v>47</v>
      </c>
      <c r="J207">
        <v>86.6</v>
      </c>
      <c r="K207">
        <v>85.784783831506005</v>
      </c>
      <c r="L207">
        <v>87.406826172194897</v>
      </c>
      <c r="M207">
        <v>8977</v>
      </c>
      <c r="N207" t="s">
        <v>44</v>
      </c>
      <c r="O207">
        <v>1.05544203649071</v>
      </c>
    </row>
    <row r="208" spans="1:15" x14ac:dyDescent="0.25">
      <c r="A208" s="20" t="s">
        <v>304</v>
      </c>
      <c r="B208">
        <v>1</v>
      </c>
      <c r="C208" t="s">
        <v>32</v>
      </c>
      <c r="D208" t="s">
        <v>88</v>
      </c>
      <c r="E208" t="s">
        <v>93</v>
      </c>
      <c r="F208" t="s">
        <v>42</v>
      </c>
      <c r="G208">
        <v>4</v>
      </c>
      <c r="H208">
        <v>2012</v>
      </c>
      <c r="I208" t="s">
        <v>48</v>
      </c>
      <c r="J208">
        <v>90.5</v>
      </c>
      <c r="K208">
        <v>86.864922011150099</v>
      </c>
      <c r="L208">
        <v>94.4028094022255</v>
      </c>
      <c r="M208">
        <v>303</v>
      </c>
      <c r="N208" t="s">
        <v>44</v>
      </c>
      <c r="O208">
        <v>5.7448498962142596</v>
      </c>
    </row>
    <row r="209" spans="1:15" x14ac:dyDescent="0.25">
      <c r="A209" s="20" t="s">
        <v>305</v>
      </c>
      <c r="B209">
        <v>1</v>
      </c>
      <c r="C209" t="s">
        <v>32</v>
      </c>
      <c r="D209" t="s">
        <v>88</v>
      </c>
      <c r="E209" t="s">
        <v>93</v>
      </c>
      <c r="F209" t="s">
        <v>42</v>
      </c>
      <c r="G209">
        <v>4</v>
      </c>
      <c r="H209">
        <v>2012</v>
      </c>
      <c r="I209" t="s">
        <v>49</v>
      </c>
      <c r="J209">
        <v>82.3</v>
      </c>
      <c r="K209">
        <v>79.006206736287695</v>
      </c>
      <c r="L209">
        <v>85.713083157528004</v>
      </c>
      <c r="M209">
        <v>741</v>
      </c>
      <c r="N209" t="s">
        <v>44</v>
      </c>
      <c r="O209">
        <v>3.6735917918532199</v>
      </c>
    </row>
    <row r="210" spans="1:15" x14ac:dyDescent="0.25">
      <c r="A210" s="20" t="s">
        <v>306</v>
      </c>
      <c r="B210">
        <v>1</v>
      </c>
      <c r="C210" t="s">
        <v>32</v>
      </c>
      <c r="D210" t="s">
        <v>88</v>
      </c>
      <c r="E210" t="s">
        <v>93</v>
      </c>
      <c r="F210" t="s">
        <v>42</v>
      </c>
      <c r="G210">
        <v>4</v>
      </c>
      <c r="H210">
        <v>2012</v>
      </c>
      <c r="I210" t="s">
        <v>50</v>
      </c>
      <c r="J210">
        <v>86.8</v>
      </c>
      <c r="K210">
        <v>80.716902344157305</v>
      </c>
      <c r="L210">
        <v>93.742908019207604</v>
      </c>
      <c r="M210">
        <v>136</v>
      </c>
      <c r="N210" t="s">
        <v>44</v>
      </c>
      <c r="O210">
        <v>8.5749292571254401</v>
      </c>
    </row>
    <row r="211" spans="1:15" x14ac:dyDescent="0.25">
      <c r="A211" s="20" t="s">
        <v>307</v>
      </c>
      <c r="B211">
        <v>1</v>
      </c>
      <c r="C211" t="s">
        <v>32</v>
      </c>
      <c r="D211" t="s">
        <v>88</v>
      </c>
      <c r="E211" t="s">
        <v>93</v>
      </c>
      <c r="F211" t="s">
        <v>42</v>
      </c>
      <c r="G211">
        <v>4</v>
      </c>
      <c r="H211">
        <v>2012</v>
      </c>
      <c r="I211" t="s">
        <v>51</v>
      </c>
      <c r="J211">
        <v>12.7</v>
      </c>
      <c r="K211">
        <v>7.8478315551528697</v>
      </c>
      <c r="L211">
        <v>19.216948626308099</v>
      </c>
      <c r="M211">
        <v>27</v>
      </c>
      <c r="N211" t="s">
        <v>44</v>
      </c>
      <c r="O211">
        <v>19.245008972987499</v>
      </c>
    </row>
    <row r="212" spans="1:15" x14ac:dyDescent="0.25">
      <c r="A212" s="20" t="s">
        <v>308</v>
      </c>
      <c r="B212">
        <v>1</v>
      </c>
      <c r="C212" t="s">
        <v>32</v>
      </c>
      <c r="D212" t="s">
        <v>88</v>
      </c>
      <c r="E212" t="s">
        <v>94</v>
      </c>
      <c r="F212" t="s">
        <v>35</v>
      </c>
      <c r="G212">
        <v>5</v>
      </c>
      <c r="H212">
        <v>2012</v>
      </c>
      <c r="I212" t="s">
        <v>34</v>
      </c>
      <c r="J212">
        <v>87</v>
      </c>
      <c r="K212">
        <v>85.891062462983101</v>
      </c>
      <c r="L212">
        <v>88.122363682045702</v>
      </c>
      <c r="M212">
        <v>5818</v>
      </c>
      <c r="N212" t="s">
        <v>44</v>
      </c>
      <c r="O212">
        <v>1.31103154524062</v>
      </c>
    </row>
    <row r="213" spans="1:15" x14ac:dyDescent="0.25">
      <c r="A213" s="20" t="s">
        <v>309</v>
      </c>
      <c r="B213">
        <v>1</v>
      </c>
      <c r="C213" t="s">
        <v>32</v>
      </c>
      <c r="D213" t="s">
        <v>88</v>
      </c>
      <c r="E213" t="s">
        <v>94</v>
      </c>
      <c r="F213" t="s">
        <v>35</v>
      </c>
      <c r="G213">
        <v>5</v>
      </c>
      <c r="H213">
        <v>2012</v>
      </c>
      <c r="I213" t="s">
        <v>52</v>
      </c>
      <c r="J213">
        <v>74.599999999999994</v>
      </c>
      <c r="K213">
        <v>65.477169984535806</v>
      </c>
      <c r="L213">
        <v>85.385494075348504</v>
      </c>
      <c r="M213">
        <v>71</v>
      </c>
      <c r="N213" t="s">
        <v>44</v>
      </c>
      <c r="O213">
        <v>11.8678165819385</v>
      </c>
    </row>
    <row r="214" spans="1:15" x14ac:dyDescent="0.25">
      <c r="A214" s="20" t="s">
        <v>310</v>
      </c>
      <c r="B214">
        <v>1</v>
      </c>
      <c r="C214" t="s">
        <v>32</v>
      </c>
      <c r="D214" t="s">
        <v>88</v>
      </c>
      <c r="E214" t="s">
        <v>94</v>
      </c>
      <c r="F214" t="s">
        <v>35</v>
      </c>
      <c r="G214">
        <v>5</v>
      </c>
      <c r="H214">
        <v>2012</v>
      </c>
      <c r="I214" t="s">
        <v>53</v>
      </c>
      <c r="J214">
        <v>88.4</v>
      </c>
      <c r="K214">
        <v>82.593838632427094</v>
      </c>
      <c r="L214">
        <v>95.026261221461695</v>
      </c>
      <c r="M214">
        <v>147</v>
      </c>
      <c r="N214" t="s">
        <v>44</v>
      </c>
      <c r="O214">
        <v>8.2478609884232306</v>
      </c>
    </row>
    <row r="215" spans="1:15" x14ac:dyDescent="0.25">
      <c r="A215" s="20" t="s">
        <v>311</v>
      </c>
      <c r="B215">
        <v>1</v>
      </c>
      <c r="C215" t="s">
        <v>32</v>
      </c>
      <c r="D215" t="s">
        <v>88</v>
      </c>
      <c r="E215" t="s">
        <v>94</v>
      </c>
      <c r="F215" t="s">
        <v>35</v>
      </c>
      <c r="G215">
        <v>5</v>
      </c>
      <c r="H215">
        <v>2012</v>
      </c>
      <c r="I215" t="s">
        <v>54</v>
      </c>
      <c r="J215">
        <v>56.5</v>
      </c>
      <c r="K215">
        <v>42.152011148922298</v>
      </c>
      <c r="L215">
        <v>76.3394860043162</v>
      </c>
      <c r="M215">
        <v>21</v>
      </c>
      <c r="N215" t="s">
        <v>44</v>
      </c>
      <c r="O215">
        <v>21.821789023599202</v>
      </c>
    </row>
    <row r="216" spans="1:15" x14ac:dyDescent="0.25">
      <c r="A216" s="20" t="s">
        <v>312</v>
      </c>
      <c r="B216">
        <v>1</v>
      </c>
      <c r="C216" t="s">
        <v>32</v>
      </c>
      <c r="D216" t="s">
        <v>88</v>
      </c>
      <c r="E216" t="s">
        <v>94</v>
      </c>
      <c r="F216" t="s">
        <v>35</v>
      </c>
      <c r="G216">
        <v>5</v>
      </c>
      <c r="H216">
        <v>2012</v>
      </c>
      <c r="I216" t="s">
        <v>55</v>
      </c>
      <c r="J216">
        <v>80.5</v>
      </c>
      <c r="K216">
        <v>75.474134899346794</v>
      </c>
      <c r="L216">
        <v>85.9260328050879</v>
      </c>
      <c r="M216">
        <v>257</v>
      </c>
      <c r="N216" t="s">
        <v>44</v>
      </c>
      <c r="O216">
        <v>6.2378286155180502</v>
      </c>
    </row>
    <row r="217" spans="1:15" x14ac:dyDescent="0.25">
      <c r="A217" s="20" t="s">
        <v>313</v>
      </c>
      <c r="B217">
        <v>1</v>
      </c>
      <c r="C217" t="s">
        <v>32</v>
      </c>
      <c r="D217" t="s">
        <v>88</v>
      </c>
      <c r="E217" t="s">
        <v>94</v>
      </c>
      <c r="F217" t="s">
        <v>35</v>
      </c>
      <c r="G217">
        <v>5</v>
      </c>
      <c r="H217">
        <v>2012</v>
      </c>
      <c r="I217" t="s">
        <v>56</v>
      </c>
      <c r="J217" t="s">
        <v>44</v>
      </c>
      <c r="K217" t="s">
        <v>44</v>
      </c>
      <c r="L217" t="s">
        <v>44</v>
      </c>
      <c r="M217">
        <v>1</v>
      </c>
      <c r="N217" t="s">
        <v>44</v>
      </c>
      <c r="O217">
        <v>100</v>
      </c>
    </row>
    <row r="218" spans="1:15" x14ac:dyDescent="0.25">
      <c r="A218" s="20" t="s">
        <v>314</v>
      </c>
      <c r="B218">
        <v>1</v>
      </c>
      <c r="C218" t="s">
        <v>32</v>
      </c>
      <c r="D218" t="s">
        <v>88</v>
      </c>
      <c r="E218" t="s">
        <v>94</v>
      </c>
      <c r="F218" t="s">
        <v>35</v>
      </c>
      <c r="G218">
        <v>5</v>
      </c>
      <c r="H218">
        <v>2012</v>
      </c>
      <c r="I218" t="s">
        <v>57</v>
      </c>
      <c r="J218">
        <v>83.2</v>
      </c>
      <c r="K218">
        <v>76.219873207705902</v>
      </c>
      <c r="L218">
        <v>91.163522975114702</v>
      </c>
      <c r="M218">
        <v>111</v>
      </c>
      <c r="N218" t="s">
        <v>44</v>
      </c>
      <c r="O218">
        <v>9.4915799575249906</v>
      </c>
    </row>
    <row r="219" spans="1:15" x14ac:dyDescent="0.25">
      <c r="A219" s="20" t="s">
        <v>315</v>
      </c>
      <c r="B219">
        <v>1</v>
      </c>
      <c r="C219" t="s">
        <v>32</v>
      </c>
      <c r="D219" t="s">
        <v>88</v>
      </c>
      <c r="E219" t="s">
        <v>94</v>
      </c>
      <c r="F219" t="s">
        <v>35</v>
      </c>
      <c r="G219">
        <v>5</v>
      </c>
      <c r="H219">
        <v>2012</v>
      </c>
      <c r="I219" t="s">
        <v>58</v>
      </c>
      <c r="J219">
        <v>83.8</v>
      </c>
      <c r="K219">
        <v>81.179176116625399</v>
      </c>
      <c r="L219">
        <v>86.590348905604301</v>
      </c>
      <c r="M219">
        <v>969</v>
      </c>
      <c r="N219" t="s">
        <v>44</v>
      </c>
      <c r="O219">
        <v>3.2124628310161798</v>
      </c>
    </row>
    <row r="220" spans="1:15" x14ac:dyDescent="0.25">
      <c r="A220" s="20" t="s">
        <v>316</v>
      </c>
      <c r="B220">
        <v>1</v>
      </c>
      <c r="C220" t="s">
        <v>32</v>
      </c>
      <c r="D220" t="s">
        <v>88</v>
      </c>
      <c r="E220" t="s">
        <v>94</v>
      </c>
      <c r="F220" t="s">
        <v>35</v>
      </c>
      <c r="G220">
        <v>5</v>
      </c>
      <c r="H220">
        <v>2012</v>
      </c>
      <c r="I220" t="s">
        <v>59</v>
      </c>
      <c r="J220" t="s">
        <v>44</v>
      </c>
      <c r="K220" t="s">
        <v>44</v>
      </c>
      <c r="L220" t="s">
        <v>44</v>
      </c>
      <c r="M220">
        <v>7</v>
      </c>
      <c r="N220" t="s">
        <v>44</v>
      </c>
      <c r="O220">
        <v>37.796447300922701</v>
      </c>
    </row>
    <row r="221" spans="1:15" x14ac:dyDescent="0.25">
      <c r="A221" s="20" t="s">
        <v>317</v>
      </c>
      <c r="B221">
        <v>1</v>
      </c>
      <c r="C221" t="s">
        <v>32</v>
      </c>
      <c r="D221" t="s">
        <v>88</v>
      </c>
      <c r="E221" t="s">
        <v>94</v>
      </c>
      <c r="F221" t="s">
        <v>35</v>
      </c>
      <c r="G221">
        <v>5</v>
      </c>
      <c r="H221">
        <v>2012</v>
      </c>
      <c r="I221" t="s">
        <v>60</v>
      </c>
      <c r="J221">
        <v>85.6</v>
      </c>
      <c r="K221">
        <v>84.339300158119798</v>
      </c>
      <c r="L221">
        <v>86.966580183174401</v>
      </c>
      <c r="M221">
        <v>4255</v>
      </c>
      <c r="N221" t="s">
        <v>44</v>
      </c>
      <c r="O221">
        <v>1.53302846132084</v>
      </c>
    </row>
    <row r="222" spans="1:15" x14ac:dyDescent="0.25">
      <c r="A222" s="20" t="s">
        <v>318</v>
      </c>
      <c r="B222">
        <v>1</v>
      </c>
      <c r="C222" t="s">
        <v>32</v>
      </c>
      <c r="D222" t="s">
        <v>88</v>
      </c>
      <c r="E222" t="s">
        <v>94</v>
      </c>
      <c r="F222" t="s">
        <v>35</v>
      </c>
      <c r="G222">
        <v>5</v>
      </c>
      <c r="H222">
        <v>2012</v>
      </c>
      <c r="I222" t="s">
        <v>61</v>
      </c>
      <c r="J222" t="s">
        <v>44</v>
      </c>
      <c r="K222" t="s">
        <v>44</v>
      </c>
      <c r="L222" t="s">
        <v>44</v>
      </c>
      <c r="M222">
        <v>14</v>
      </c>
      <c r="N222" t="s">
        <v>44</v>
      </c>
      <c r="O222">
        <v>26.726124191242398</v>
      </c>
    </row>
    <row r="223" spans="1:15" x14ac:dyDescent="0.25">
      <c r="A223" s="20" t="s">
        <v>319</v>
      </c>
      <c r="B223">
        <v>1</v>
      </c>
      <c r="C223" t="s">
        <v>32</v>
      </c>
      <c r="D223" t="s">
        <v>88</v>
      </c>
      <c r="E223" t="s">
        <v>94</v>
      </c>
      <c r="F223" t="s">
        <v>35</v>
      </c>
      <c r="G223">
        <v>5</v>
      </c>
      <c r="H223">
        <v>2012</v>
      </c>
      <c r="I223" t="s">
        <v>43</v>
      </c>
      <c r="J223">
        <v>83.9</v>
      </c>
      <c r="K223">
        <v>79.859136689665903</v>
      </c>
      <c r="L223">
        <v>88.316933155173899</v>
      </c>
      <c r="M223">
        <v>366</v>
      </c>
      <c r="N223" t="s">
        <v>44</v>
      </c>
      <c r="O223">
        <v>5.2270837348931698</v>
      </c>
    </row>
    <row r="224" spans="1:15" x14ac:dyDescent="0.25">
      <c r="A224" s="20" t="s">
        <v>320</v>
      </c>
      <c r="B224">
        <v>1</v>
      </c>
      <c r="C224" t="s">
        <v>32</v>
      </c>
      <c r="D224" t="s">
        <v>88</v>
      </c>
      <c r="E224" t="s">
        <v>94</v>
      </c>
      <c r="F224" t="s">
        <v>35</v>
      </c>
      <c r="G224">
        <v>5</v>
      </c>
      <c r="H224">
        <v>2012</v>
      </c>
      <c r="I224" t="s">
        <v>62</v>
      </c>
      <c r="J224" t="s">
        <v>44</v>
      </c>
      <c r="K224" t="s">
        <v>44</v>
      </c>
      <c r="L224" t="s">
        <v>44</v>
      </c>
      <c r="M224">
        <v>8</v>
      </c>
      <c r="N224" t="s">
        <v>44</v>
      </c>
      <c r="O224">
        <v>35.355339059327399</v>
      </c>
    </row>
    <row r="225" spans="1:15" x14ac:dyDescent="0.25">
      <c r="A225" s="20" t="s">
        <v>321</v>
      </c>
      <c r="B225">
        <v>1</v>
      </c>
      <c r="C225" t="s">
        <v>32</v>
      </c>
      <c r="D225" t="s">
        <v>88</v>
      </c>
      <c r="E225" t="s">
        <v>94</v>
      </c>
      <c r="F225" t="s">
        <v>35</v>
      </c>
      <c r="G225">
        <v>5</v>
      </c>
      <c r="H225">
        <v>2012</v>
      </c>
      <c r="I225" t="s">
        <v>75</v>
      </c>
      <c r="J225">
        <v>85.25</v>
      </c>
      <c r="K225">
        <v>84.67</v>
      </c>
      <c r="L225">
        <v>85.83</v>
      </c>
      <c r="M225">
        <v>22043</v>
      </c>
      <c r="N225" t="s">
        <v>44</v>
      </c>
      <c r="O225">
        <v>0.67354194960842695</v>
      </c>
    </row>
    <row r="226" spans="1:15" x14ac:dyDescent="0.25">
      <c r="A226" s="20" t="s">
        <v>322</v>
      </c>
      <c r="B226">
        <v>1</v>
      </c>
      <c r="C226" t="s">
        <v>32</v>
      </c>
      <c r="D226" t="s">
        <v>88</v>
      </c>
      <c r="E226" t="s">
        <v>94</v>
      </c>
      <c r="F226" t="s">
        <v>35</v>
      </c>
      <c r="G226">
        <v>5</v>
      </c>
      <c r="H226">
        <v>2012</v>
      </c>
      <c r="I226" t="s">
        <v>45</v>
      </c>
      <c r="J226">
        <v>79.7</v>
      </c>
      <c r="K226">
        <v>76.631046208744706</v>
      </c>
      <c r="L226">
        <v>82.838731120868601</v>
      </c>
      <c r="M226">
        <v>844</v>
      </c>
      <c r="N226" t="s">
        <v>44</v>
      </c>
      <c r="O226">
        <v>3.4421419541075702</v>
      </c>
    </row>
    <row r="227" spans="1:15" x14ac:dyDescent="0.25">
      <c r="A227" s="20" t="s">
        <v>323</v>
      </c>
      <c r="B227">
        <v>1</v>
      </c>
      <c r="C227" t="s">
        <v>32</v>
      </c>
      <c r="D227" t="s">
        <v>88</v>
      </c>
      <c r="E227" t="s">
        <v>94</v>
      </c>
      <c r="F227" t="s">
        <v>35</v>
      </c>
      <c r="G227">
        <v>5</v>
      </c>
      <c r="H227">
        <v>2012</v>
      </c>
      <c r="I227" t="s">
        <v>46</v>
      </c>
      <c r="J227">
        <v>88.7</v>
      </c>
      <c r="K227">
        <v>86.533144340434006</v>
      </c>
      <c r="L227">
        <v>90.896439090263996</v>
      </c>
      <c r="M227">
        <v>1454</v>
      </c>
      <c r="N227" t="s">
        <v>44</v>
      </c>
      <c r="O227">
        <v>2.6225138878868801</v>
      </c>
    </row>
    <row r="228" spans="1:15" x14ac:dyDescent="0.25">
      <c r="A228" s="20" t="s">
        <v>324</v>
      </c>
      <c r="B228">
        <v>1</v>
      </c>
      <c r="C228" t="s">
        <v>32</v>
      </c>
      <c r="D228" t="s">
        <v>88</v>
      </c>
      <c r="E228" t="s">
        <v>94</v>
      </c>
      <c r="F228" t="s">
        <v>35</v>
      </c>
      <c r="G228">
        <v>5</v>
      </c>
      <c r="H228">
        <v>2012</v>
      </c>
      <c r="I228" t="s">
        <v>47</v>
      </c>
      <c r="J228">
        <v>89.3</v>
      </c>
      <c r="K228">
        <v>88.3646528427562</v>
      </c>
      <c r="L228">
        <v>90.273008858693103</v>
      </c>
      <c r="M228">
        <v>6611</v>
      </c>
      <c r="N228" t="s">
        <v>44</v>
      </c>
      <c r="O228">
        <v>1.2298904277932901</v>
      </c>
    </row>
    <row r="229" spans="1:15" x14ac:dyDescent="0.25">
      <c r="A229" s="20" t="s">
        <v>325</v>
      </c>
      <c r="B229">
        <v>1</v>
      </c>
      <c r="C229" t="s">
        <v>32</v>
      </c>
      <c r="D229" t="s">
        <v>88</v>
      </c>
      <c r="E229" t="s">
        <v>94</v>
      </c>
      <c r="F229" t="s">
        <v>35</v>
      </c>
      <c r="G229">
        <v>5</v>
      </c>
      <c r="H229">
        <v>2012</v>
      </c>
      <c r="I229" t="s">
        <v>48</v>
      </c>
      <c r="J229">
        <v>94.6</v>
      </c>
      <c r="K229">
        <v>91.315456854486499</v>
      </c>
      <c r="L229">
        <v>98.180436648606204</v>
      </c>
      <c r="M229">
        <v>217</v>
      </c>
      <c r="N229" t="s">
        <v>44</v>
      </c>
      <c r="O229">
        <v>6.7884423330213099</v>
      </c>
    </row>
    <row r="230" spans="1:15" x14ac:dyDescent="0.25">
      <c r="A230" s="20" t="s">
        <v>326</v>
      </c>
      <c r="B230">
        <v>1</v>
      </c>
      <c r="C230" t="s">
        <v>32</v>
      </c>
      <c r="D230" t="s">
        <v>88</v>
      </c>
      <c r="E230" t="s">
        <v>94</v>
      </c>
      <c r="F230" t="s">
        <v>35</v>
      </c>
      <c r="G230">
        <v>5</v>
      </c>
      <c r="H230">
        <v>2012</v>
      </c>
      <c r="I230" t="s">
        <v>49</v>
      </c>
      <c r="J230">
        <v>87.6</v>
      </c>
      <c r="K230">
        <v>84.475825238589394</v>
      </c>
      <c r="L230">
        <v>90.8880849461449</v>
      </c>
      <c r="M230">
        <v>705</v>
      </c>
      <c r="N230" t="s">
        <v>44</v>
      </c>
      <c r="O230">
        <v>3.7662178857735502</v>
      </c>
    </row>
    <row r="231" spans="1:15" x14ac:dyDescent="0.25">
      <c r="A231" s="20" t="s">
        <v>327</v>
      </c>
      <c r="B231">
        <v>1</v>
      </c>
      <c r="C231" t="s">
        <v>32</v>
      </c>
      <c r="D231" t="s">
        <v>88</v>
      </c>
      <c r="E231" t="s">
        <v>94</v>
      </c>
      <c r="F231" t="s">
        <v>35</v>
      </c>
      <c r="G231">
        <v>5</v>
      </c>
      <c r="H231">
        <v>2012</v>
      </c>
      <c r="I231" t="s">
        <v>50</v>
      </c>
      <c r="J231">
        <v>80.5</v>
      </c>
      <c r="K231">
        <v>73.511758164578296</v>
      </c>
      <c r="L231">
        <v>88.353104184239101</v>
      </c>
      <c r="M231">
        <v>146</v>
      </c>
      <c r="N231" t="s">
        <v>44</v>
      </c>
      <c r="O231">
        <v>8.2760588860236801</v>
      </c>
    </row>
    <row r="232" spans="1:15" x14ac:dyDescent="0.25">
      <c r="A232" s="20" t="s">
        <v>328</v>
      </c>
      <c r="B232">
        <v>1</v>
      </c>
      <c r="C232" t="s">
        <v>32</v>
      </c>
      <c r="D232" t="s">
        <v>88</v>
      </c>
      <c r="E232" t="s">
        <v>94</v>
      </c>
      <c r="F232" t="s">
        <v>35</v>
      </c>
      <c r="G232">
        <v>5</v>
      </c>
      <c r="H232">
        <v>2012</v>
      </c>
      <c r="I232" t="s">
        <v>51</v>
      </c>
      <c r="J232">
        <v>6.4</v>
      </c>
      <c r="K232">
        <v>3.3143549314258598</v>
      </c>
      <c r="L232">
        <v>10.746317354494</v>
      </c>
      <c r="M232">
        <v>21</v>
      </c>
      <c r="N232" t="s">
        <v>44</v>
      </c>
      <c r="O232">
        <v>21.821789023599202</v>
      </c>
    </row>
    <row r="233" spans="1:15" x14ac:dyDescent="0.25">
      <c r="A233" s="20" t="s">
        <v>329</v>
      </c>
      <c r="B233">
        <v>1</v>
      </c>
      <c r="C233" t="s">
        <v>32</v>
      </c>
      <c r="D233" t="s">
        <v>88</v>
      </c>
      <c r="E233" t="s">
        <v>76</v>
      </c>
      <c r="F233" t="s">
        <v>40</v>
      </c>
      <c r="G233">
        <v>6</v>
      </c>
      <c r="H233">
        <v>2012</v>
      </c>
      <c r="I233" t="s">
        <v>34</v>
      </c>
      <c r="J233">
        <v>84.4</v>
      </c>
      <c r="K233">
        <v>82.947865129730502</v>
      </c>
      <c r="L233">
        <v>85.874493602709705</v>
      </c>
      <c r="M233">
        <v>6530</v>
      </c>
      <c r="N233" t="s">
        <v>44</v>
      </c>
      <c r="O233">
        <v>1.2374948760083899</v>
      </c>
    </row>
    <row r="234" spans="1:15" x14ac:dyDescent="0.25">
      <c r="A234" s="20" t="s">
        <v>330</v>
      </c>
      <c r="B234">
        <v>1</v>
      </c>
      <c r="C234" t="s">
        <v>32</v>
      </c>
      <c r="D234" t="s">
        <v>88</v>
      </c>
      <c r="E234" t="s">
        <v>76</v>
      </c>
      <c r="F234" t="s">
        <v>40</v>
      </c>
      <c r="G234">
        <v>6</v>
      </c>
      <c r="H234">
        <v>2012</v>
      </c>
      <c r="I234" t="s">
        <v>52</v>
      </c>
      <c r="J234">
        <v>67.8</v>
      </c>
      <c r="K234">
        <v>65.195487209453802</v>
      </c>
      <c r="L234">
        <v>70.541050120844204</v>
      </c>
      <c r="M234">
        <v>3476</v>
      </c>
      <c r="N234" t="s">
        <v>44</v>
      </c>
      <c r="O234">
        <v>1.6961338288818999</v>
      </c>
    </row>
    <row r="235" spans="1:15" x14ac:dyDescent="0.25">
      <c r="A235" s="20" t="s">
        <v>331</v>
      </c>
      <c r="B235">
        <v>1</v>
      </c>
      <c r="C235" t="s">
        <v>32</v>
      </c>
      <c r="D235" t="s">
        <v>88</v>
      </c>
      <c r="E235" t="s">
        <v>76</v>
      </c>
      <c r="F235" t="s">
        <v>40</v>
      </c>
      <c r="G235">
        <v>6</v>
      </c>
      <c r="H235">
        <v>2012</v>
      </c>
      <c r="I235" t="s">
        <v>53</v>
      </c>
      <c r="J235">
        <v>84</v>
      </c>
      <c r="K235">
        <v>81.9231291958084</v>
      </c>
      <c r="L235">
        <v>86.117412323492005</v>
      </c>
      <c r="M235">
        <v>4969</v>
      </c>
      <c r="N235" t="s">
        <v>44</v>
      </c>
      <c r="O235">
        <v>1.41861811620665</v>
      </c>
    </row>
    <row r="236" spans="1:15" x14ac:dyDescent="0.25">
      <c r="A236" s="20" t="s">
        <v>332</v>
      </c>
      <c r="B236">
        <v>1</v>
      </c>
      <c r="C236" t="s">
        <v>32</v>
      </c>
      <c r="D236" t="s">
        <v>88</v>
      </c>
      <c r="E236" t="s">
        <v>76</v>
      </c>
      <c r="F236" t="s">
        <v>40</v>
      </c>
      <c r="G236">
        <v>6</v>
      </c>
      <c r="H236">
        <v>2012</v>
      </c>
      <c r="I236" t="s">
        <v>54</v>
      </c>
      <c r="J236">
        <v>53.3</v>
      </c>
      <c r="K236">
        <v>50.043758622209701</v>
      </c>
      <c r="L236">
        <v>56.709530195070997</v>
      </c>
      <c r="M236">
        <v>1497</v>
      </c>
      <c r="N236" t="s">
        <v>44</v>
      </c>
      <c r="O236">
        <v>2.5845747658187199</v>
      </c>
    </row>
    <row r="237" spans="1:15" x14ac:dyDescent="0.25">
      <c r="A237" s="20" t="s">
        <v>333</v>
      </c>
      <c r="B237">
        <v>1</v>
      </c>
      <c r="C237" t="s">
        <v>32</v>
      </c>
      <c r="D237" t="s">
        <v>88</v>
      </c>
      <c r="E237" t="s">
        <v>76</v>
      </c>
      <c r="F237" t="s">
        <v>40</v>
      </c>
      <c r="G237">
        <v>6</v>
      </c>
      <c r="H237">
        <v>2012</v>
      </c>
      <c r="I237" t="s">
        <v>55</v>
      </c>
      <c r="J237">
        <v>80.599999999999994</v>
      </c>
      <c r="K237">
        <v>79.153088783616198</v>
      </c>
      <c r="L237">
        <v>81.971476671874598</v>
      </c>
      <c r="M237">
        <v>9162</v>
      </c>
      <c r="N237" t="s">
        <v>44</v>
      </c>
      <c r="O237">
        <v>1.04473190134537</v>
      </c>
    </row>
    <row r="238" spans="1:15" x14ac:dyDescent="0.25">
      <c r="A238" s="20" t="s">
        <v>334</v>
      </c>
      <c r="B238">
        <v>1</v>
      </c>
      <c r="C238" t="s">
        <v>32</v>
      </c>
      <c r="D238" t="s">
        <v>88</v>
      </c>
      <c r="E238" t="s">
        <v>76</v>
      </c>
      <c r="F238" t="s">
        <v>40</v>
      </c>
      <c r="G238">
        <v>6</v>
      </c>
      <c r="H238">
        <v>2012</v>
      </c>
      <c r="I238" t="s">
        <v>56</v>
      </c>
      <c r="J238">
        <v>2.1</v>
      </c>
      <c r="K238">
        <v>1.16314302386702</v>
      </c>
      <c r="L238">
        <v>3.3645321541178199</v>
      </c>
      <c r="M238">
        <v>40</v>
      </c>
      <c r="N238" t="s">
        <v>44</v>
      </c>
      <c r="O238">
        <v>15.8113883008419</v>
      </c>
    </row>
    <row r="239" spans="1:15" x14ac:dyDescent="0.25">
      <c r="A239" s="20" t="s">
        <v>335</v>
      </c>
      <c r="B239">
        <v>1</v>
      </c>
      <c r="C239" t="s">
        <v>32</v>
      </c>
      <c r="D239" t="s">
        <v>88</v>
      </c>
      <c r="E239" t="s">
        <v>76</v>
      </c>
      <c r="F239" t="s">
        <v>40</v>
      </c>
      <c r="G239">
        <v>6</v>
      </c>
      <c r="H239">
        <v>2012</v>
      </c>
      <c r="I239" t="s">
        <v>57</v>
      </c>
      <c r="J239">
        <v>80</v>
      </c>
      <c r="K239">
        <v>77.7711941608149</v>
      </c>
      <c r="L239">
        <v>82.187102581233304</v>
      </c>
      <c r="M239">
        <v>4509</v>
      </c>
      <c r="N239" t="s">
        <v>44</v>
      </c>
      <c r="O239">
        <v>1.48922350536257</v>
      </c>
    </row>
    <row r="240" spans="1:15" x14ac:dyDescent="0.25">
      <c r="A240" s="20" t="s">
        <v>336</v>
      </c>
      <c r="B240">
        <v>1</v>
      </c>
      <c r="C240" t="s">
        <v>32</v>
      </c>
      <c r="D240" t="s">
        <v>88</v>
      </c>
      <c r="E240" t="s">
        <v>76</v>
      </c>
      <c r="F240" t="s">
        <v>40</v>
      </c>
      <c r="G240">
        <v>6</v>
      </c>
      <c r="H240">
        <v>2012</v>
      </c>
      <c r="I240" t="s">
        <v>58</v>
      </c>
      <c r="J240">
        <v>81.099999999999994</v>
      </c>
      <c r="K240">
        <v>79.743028590769697</v>
      </c>
      <c r="L240">
        <v>82.471411059800701</v>
      </c>
      <c r="M240">
        <v>8918</v>
      </c>
      <c r="N240" t="s">
        <v>44</v>
      </c>
      <c r="O240">
        <v>1.05892759523014</v>
      </c>
    </row>
    <row r="241" spans="1:15" x14ac:dyDescent="0.25">
      <c r="A241" s="20" t="s">
        <v>337</v>
      </c>
      <c r="B241">
        <v>1</v>
      </c>
      <c r="C241" t="s">
        <v>32</v>
      </c>
      <c r="D241" t="s">
        <v>88</v>
      </c>
      <c r="E241" t="s">
        <v>76</v>
      </c>
      <c r="F241" t="s">
        <v>40</v>
      </c>
      <c r="G241">
        <v>6</v>
      </c>
      <c r="H241">
        <v>2012</v>
      </c>
      <c r="I241" t="s">
        <v>59</v>
      </c>
      <c r="J241">
        <v>12.3</v>
      </c>
      <c r="K241">
        <v>9.3109940182353697</v>
      </c>
      <c r="L241">
        <v>15.6395737635229</v>
      </c>
      <c r="M241">
        <v>147</v>
      </c>
      <c r="N241" t="s">
        <v>44</v>
      </c>
      <c r="O241">
        <v>8.2478609884232306</v>
      </c>
    </row>
    <row r="242" spans="1:15" x14ac:dyDescent="0.25">
      <c r="A242" s="20" t="s">
        <v>338</v>
      </c>
      <c r="B242">
        <v>1</v>
      </c>
      <c r="C242" t="s">
        <v>32</v>
      </c>
      <c r="D242" t="s">
        <v>88</v>
      </c>
      <c r="E242" t="s">
        <v>76</v>
      </c>
      <c r="F242" t="s">
        <v>40</v>
      </c>
      <c r="G242">
        <v>6</v>
      </c>
      <c r="H242">
        <v>2012</v>
      </c>
      <c r="I242" t="s">
        <v>60</v>
      </c>
      <c r="J242">
        <v>84.3</v>
      </c>
      <c r="K242">
        <v>83.142810003966403</v>
      </c>
      <c r="L242">
        <v>85.375775500695198</v>
      </c>
      <c r="M242">
        <v>11503</v>
      </c>
      <c r="N242" t="s">
        <v>44</v>
      </c>
      <c r="O242">
        <v>0.93238320097057903</v>
      </c>
    </row>
    <row r="243" spans="1:15" x14ac:dyDescent="0.25">
      <c r="A243" s="20" t="s">
        <v>339</v>
      </c>
      <c r="B243">
        <v>1</v>
      </c>
      <c r="C243" t="s">
        <v>32</v>
      </c>
      <c r="D243" t="s">
        <v>88</v>
      </c>
      <c r="E243" t="s">
        <v>76</v>
      </c>
      <c r="F243" t="s">
        <v>40</v>
      </c>
      <c r="G243">
        <v>6</v>
      </c>
      <c r="H243">
        <v>2012</v>
      </c>
      <c r="I243" t="s">
        <v>61</v>
      </c>
      <c r="J243">
        <v>69.2</v>
      </c>
      <c r="K243">
        <v>64.484882683171804</v>
      </c>
      <c r="L243">
        <v>74.164352491238702</v>
      </c>
      <c r="M243">
        <v>778</v>
      </c>
      <c r="N243" t="s">
        <v>44</v>
      </c>
      <c r="O243">
        <v>3.58517369691037</v>
      </c>
    </row>
    <row r="244" spans="1:15" x14ac:dyDescent="0.25">
      <c r="A244" s="20" t="s">
        <v>340</v>
      </c>
      <c r="B244">
        <v>1</v>
      </c>
      <c r="C244" t="s">
        <v>32</v>
      </c>
      <c r="D244" t="s">
        <v>88</v>
      </c>
      <c r="E244" t="s">
        <v>76</v>
      </c>
      <c r="F244" t="s">
        <v>40</v>
      </c>
      <c r="G244">
        <v>6</v>
      </c>
      <c r="H244">
        <v>2012</v>
      </c>
      <c r="I244" t="s">
        <v>43</v>
      </c>
      <c r="J244">
        <v>78.5</v>
      </c>
      <c r="K244">
        <v>76.598593960052099</v>
      </c>
      <c r="L244">
        <v>80.498758206119405</v>
      </c>
      <c r="M244">
        <v>5929</v>
      </c>
      <c r="N244" t="s">
        <v>44</v>
      </c>
      <c r="O244">
        <v>1.2987012987013</v>
      </c>
    </row>
    <row r="245" spans="1:15" x14ac:dyDescent="0.25">
      <c r="A245" s="20" t="s">
        <v>341</v>
      </c>
      <c r="B245">
        <v>1</v>
      </c>
      <c r="C245" t="s">
        <v>32</v>
      </c>
      <c r="D245" t="s">
        <v>88</v>
      </c>
      <c r="E245" t="s">
        <v>76</v>
      </c>
      <c r="F245" t="s">
        <v>40</v>
      </c>
      <c r="G245">
        <v>6</v>
      </c>
      <c r="H245">
        <v>2012</v>
      </c>
      <c r="I245" t="s">
        <v>62</v>
      </c>
      <c r="J245">
        <v>6</v>
      </c>
      <c r="K245">
        <v>4.40057938838601</v>
      </c>
      <c r="L245">
        <v>7.8580166046177302</v>
      </c>
      <c r="M245">
        <v>136</v>
      </c>
      <c r="N245" t="s">
        <v>44</v>
      </c>
      <c r="O245">
        <v>8.5749292571254401</v>
      </c>
    </row>
    <row r="246" spans="1:15" x14ac:dyDescent="0.25">
      <c r="A246" s="20" t="s">
        <v>342</v>
      </c>
      <c r="B246">
        <v>1</v>
      </c>
      <c r="C246" t="s">
        <v>32</v>
      </c>
      <c r="D246" t="s">
        <v>88</v>
      </c>
      <c r="E246" t="s">
        <v>76</v>
      </c>
      <c r="F246" t="s">
        <v>40</v>
      </c>
      <c r="G246">
        <v>6</v>
      </c>
      <c r="H246">
        <v>2012</v>
      </c>
      <c r="I246" t="s">
        <v>75</v>
      </c>
      <c r="J246">
        <v>74.209999999999994</v>
      </c>
      <c r="K246">
        <v>73.77</v>
      </c>
      <c r="L246">
        <v>74.66</v>
      </c>
      <c r="M246">
        <v>94211</v>
      </c>
      <c r="N246" t="s">
        <v>44</v>
      </c>
      <c r="O246">
        <v>0.32579858457047201</v>
      </c>
    </row>
    <row r="247" spans="1:15" x14ac:dyDescent="0.25">
      <c r="A247" s="20" t="s">
        <v>343</v>
      </c>
      <c r="B247">
        <v>1</v>
      </c>
      <c r="C247" t="s">
        <v>32</v>
      </c>
      <c r="D247" t="s">
        <v>88</v>
      </c>
      <c r="E247" t="s">
        <v>76</v>
      </c>
      <c r="F247" t="s">
        <v>40</v>
      </c>
      <c r="G247">
        <v>6</v>
      </c>
      <c r="H247">
        <v>2012</v>
      </c>
      <c r="I247" t="s">
        <v>45</v>
      </c>
      <c r="J247">
        <v>75.599999999999994</v>
      </c>
      <c r="K247">
        <v>74.387486468034894</v>
      </c>
      <c r="L247">
        <v>76.819880010546498</v>
      </c>
      <c r="M247">
        <v>12149</v>
      </c>
      <c r="N247" t="s">
        <v>44</v>
      </c>
      <c r="O247">
        <v>0.90725575964925298</v>
      </c>
    </row>
    <row r="248" spans="1:15" x14ac:dyDescent="0.25">
      <c r="A248" s="20" t="s">
        <v>344</v>
      </c>
      <c r="B248">
        <v>1</v>
      </c>
      <c r="C248" t="s">
        <v>32</v>
      </c>
      <c r="D248" t="s">
        <v>88</v>
      </c>
      <c r="E248" t="s">
        <v>76</v>
      </c>
      <c r="F248" t="s">
        <v>40</v>
      </c>
      <c r="G248">
        <v>6</v>
      </c>
      <c r="H248">
        <v>2012</v>
      </c>
      <c r="I248" t="s">
        <v>46</v>
      </c>
      <c r="J248">
        <v>85.6</v>
      </c>
      <c r="K248">
        <v>84.163096766924795</v>
      </c>
      <c r="L248">
        <v>87.131400405807398</v>
      </c>
      <c r="M248">
        <v>5772</v>
      </c>
      <c r="N248" t="s">
        <v>44</v>
      </c>
      <c r="O248">
        <v>1.3162453162316401</v>
      </c>
    </row>
    <row r="249" spans="1:15" x14ac:dyDescent="0.25">
      <c r="A249" s="20" t="s">
        <v>345</v>
      </c>
      <c r="B249">
        <v>1</v>
      </c>
      <c r="C249" t="s">
        <v>32</v>
      </c>
      <c r="D249" t="s">
        <v>88</v>
      </c>
      <c r="E249" t="s">
        <v>76</v>
      </c>
      <c r="F249" t="s">
        <v>40</v>
      </c>
      <c r="G249">
        <v>6</v>
      </c>
      <c r="H249">
        <v>2012</v>
      </c>
      <c r="I249" t="s">
        <v>47</v>
      </c>
      <c r="J249">
        <v>86.3</v>
      </c>
      <c r="K249">
        <v>85.000548993742896</v>
      </c>
      <c r="L249">
        <v>87.538750379961797</v>
      </c>
      <c r="M249">
        <v>8157</v>
      </c>
      <c r="N249" t="s">
        <v>44</v>
      </c>
      <c r="O249">
        <v>1.10722215912081</v>
      </c>
    </row>
    <row r="250" spans="1:15" x14ac:dyDescent="0.25">
      <c r="A250" s="20" t="s">
        <v>346</v>
      </c>
      <c r="B250">
        <v>1</v>
      </c>
      <c r="C250" t="s">
        <v>32</v>
      </c>
      <c r="D250" t="s">
        <v>88</v>
      </c>
      <c r="E250" t="s">
        <v>76</v>
      </c>
      <c r="F250" t="s">
        <v>40</v>
      </c>
      <c r="G250">
        <v>6</v>
      </c>
      <c r="H250">
        <v>2012</v>
      </c>
      <c r="I250" t="s">
        <v>48</v>
      </c>
      <c r="J250">
        <v>86</v>
      </c>
      <c r="K250">
        <v>84.009461249429506</v>
      </c>
      <c r="L250">
        <v>88.084132869214301</v>
      </c>
      <c r="M250">
        <v>4289</v>
      </c>
      <c r="N250" t="s">
        <v>44</v>
      </c>
      <c r="O250">
        <v>1.5269400167902001</v>
      </c>
    </row>
    <row r="251" spans="1:15" x14ac:dyDescent="0.25">
      <c r="A251" s="20" t="s">
        <v>347</v>
      </c>
      <c r="B251">
        <v>1</v>
      </c>
      <c r="C251" t="s">
        <v>32</v>
      </c>
      <c r="D251" t="s">
        <v>88</v>
      </c>
      <c r="E251" t="s">
        <v>76</v>
      </c>
      <c r="F251" t="s">
        <v>40</v>
      </c>
      <c r="G251">
        <v>6</v>
      </c>
      <c r="H251">
        <v>2012</v>
      </c>
      <c r="I251" t="s">
        <v>49</v>
      </c>
      <c r="J251">
        <v>82.3</v>
      </c>
      <c r="K251">
        <v>80.272696004855803</v>
      </c>
      <c r="L251">
        <v>84.374913866498105</v>
      </c>
      <c r="M251">
        <v>3641</v>
      </c>
      <c r="N251" t="s">
        <v>44</v>
      </c>
      <c r="O251">
        <v>1.65725623087565</v>
      </c>
    </row>
    <row r="252" spans="1:15" x14ac:dyDescent="0.25">
      <c r="A252" s="20" t="s">
        <v>348</v>
      </c>
      <c r="B252">
        <v>1</v>
      </c>
      <c r="C252" t="s">
        <v>32</v>
      </c>
      <c r="D252" t="s">
        <v>88</v>
      </c>
      <c r="E252" t="s">
        <v>76</v>
      </c>
      <c r="F252" t="s">
        <v>40</v>
      </c>
      <c r="G252">
        <v>6</v>
      </c>
      <c r="H252">
        <v>2012</v>
      </c>
      <c r="I252" t="s">
        <v>50</v>
      </c>
      <c r="J252">
        <v>79.5</v>
      </c>
      <c r="K252">
        <v>76.655026806118002</v>
      </c>
      <c r="L252">
        <v>82.523518879131203</v>
      </c>
      <c r="M252">
        <v>2213</v>
      </c>
      <c r="N252" t="s">
        <v>44</v>
      </c>
      <c r="O252">
        <v>2.12573583124068</v>
      </c>
    </row>
    <row r="253" spans="1:15" x14ac:dyDescent="0.25">
      <c r="A253" s="20" t="s">
        <v>349</v>
      </c>
      <c r="B253">
        <v>1</v>
      </c>
      <c r="C253" t="s">
        <v>32</v>
      </c>
      <c r="D253" t="s">
        <v>88</v>
      </c>
      <c r="E253" t="s">
        <v>76</v>
      </c>
      <c r="F253" t="s">
        <v>40</v>
      </c>
      <c r="G253">
        <v>6</v>
      </c>
      <c r="H253">
        <v>2012</v>
      </c>
      <c r="I253" t="s">
        <v>51</v>
      </c>
      <c r="J253">
        <v>7.7</v>
      </c>
      <c r="K253">
        <v>6.52629179605107</v>
      </c>
      <c r="L253">
        <v>9.0488246980042994</v>
      </c>
      <c r="M253">
        <v>396</v>
      </c>
      <c r="N253" t="s">
        <v>44</v>
      </c>
      <c r="O253">
        <v>5.0251890762960603</v>
      </c>
    </row>
    <row r="254" spans="1:15" x14ac:dyDescent="0.25">
      <c r="A254" s="20" t="s">
        <v>350</v>
      </c>
      <c r="B254">
        <v>1</v>
      </c>
      <c r="C254" t="s">
        <v>32</v>
      </c>
      <c r="D254" t="s">
        <v>88</v>
      </c>
      <c r="E254" t="s">
        <v>92</v>
      </c>
      <c r="F254" t="s">
        <v>38</v>
      </c>
      <c r="G254">
        <v>3</v>
      </c>
      <c r="H254">
        <v>2013</v>
      </c>
      <c r="I254" t="s">
        <v>34</v>
      </c>
      <c r="J254">
        <v>83.9</v>
      </c>
      <c r="K254">
        <v>81.417593173704802</v>
      </c>
      <c r="L254">
        <v>86.5141194321142</v>
      </c>
      <c r="M254">
        <v>1290</v>
      </c>
      <c r="N254" t="s">
        <v>44</v>
      </c>
      <c r="O254">
        <v>2.7842302319485199</v>
      </c>
    </row>
    <row r="255" spans="1:15" x14ac:dyDescent="0.25">
      <c r="A255" s="20" t="s">
        <v>351</v>
      </c>
      <c r="B255">
        <v>1</v>
      </c>
      <c r="C255" t="s">
        <v>32</v>
      </c>
      <c r="D255" t="s">
        <v>88</v>
      </c>
      <c r="E255" t="s">
        <v>92</v>
      </c>
      <c r="F255" t="s">
        <v>38</v>
      </c>
      <c r="G255">
        <v>3</v>
      </c>
      <c r="H255">
        <v>2013</v>
      </c>
      <c r="I255" t="s">
        <v>52</v>
      </c>
      <c r="J255">
        <v>83.9</v>
      </c>
      <c r="K255">
        <v>78.519427736630206</v>
      </c>
      <c r="L255">
        <v>89.767995374759707</v>
      </c>
      <c r="M255">
        <v>361</v>
      </c>
      <c r="N255" t="s">
        <v>44</v>
      </c>
      <c r="O255">
        <v>5.2631578947368398</v>
      </c>
    </row>
    <row r="256" spans="1:15" x14ac:dyDescent="0.25">
      <c r="A256" s="20" t="s">
        <v>352</v>
      </c>
      <c r="B256">
        <v>1</v>
      </c>
      <c r="C256" t="s">
        <v>32</v>
      </c>
      <c r="D256" t="s">
        <v>88</v>
      </c>
      <c r="E256" t="s">
        <v>92</v>
      </c>
      <c r="F256" t="s">
        <v>38</v>
      </c>
      <c r="G256">
        <v>3</v>
      </c>
      <c r="H256">
        <v>2013</v>
      </c>
      <c r="I256" t="s">
        <v>53</v>
      </c>
      <c r="J256">
        <v>86.4</v>
      </c>
      <c r="K256">
        <v>84.911345753403594</v>
      </c>
      <c r="L256">
        <v>87.992851694002894</v>
      </c>
      <c r="M256">
        <v>3404</v>
      </c>
      <c r="N256" t="s">
        <v>44</v>
      </c>
      <c r="O256">
        <v>1.7139779254776499</v>
      </c>
    </row>
    <row r="257" spans="1:15" x14ac:dyDescent="0.25">
      <c r="A257" s="20" t="s">
        <v>353</v>
      </c>
      <c r="B257">
        <v>1</v>
      </c>
      <c r="C257" t="s">
        <v>32</v>
      </c>
      <c r="D257" t="s">
        <v>88</v>
      </c>
      <c r="E257" t="s">
        <v>92</v>
      </c>
      <c r="F257" t="s">
        <v>38</v>
      </c>
      <c r="G257">
        <v>3</v>
      </c>
      <c r="H257">
        <v>2013</v>
      </c>
      <c r="I257" t="s">
        <v>54</v>
      </c>
      <c r="J257">
        <v>78.8</v>
      </c>
      <c r="K257">
        <v>68.659063681245499</v>
      </c>
      <c r="L257">
        <v>90.583883653766705</v>
      </c>
      <c r="M257">
        <v>99</v>
      </c>
      <c r="N257" t="s">
        <v>44</v>
      </c>
      <c r="O257">
        <v>10.050378152592099</v>
      </c>
    </row>
    <row r="258" spans="1:15" x14ac:dyDescent="0.25">
      <c r="A258" s="20" t="s">
        <v>354</v>
      </c>
      <c r="B258">
        <v>1</v>
      </c>
      <c r="C258" t="s">
        <v>32</v>
      </c>
      <c r="D258" t="s">
        <v>88</v>
      </c>
      <c r="E258" t="s">
        <v>92</v>
      </c>
      <c r="F258" t="s">
        <v>38</v>
      </c>
      <c r="G258">
        <v>3</v>
      </c>
      <c r="H258">
        <v>2013</v>
      </c>
      <c r="I258" t="s">
        <v>55</v>
      </c>
      <c r="J258">
        <v>80.5</v>
      </c>
      <c r="K258">
        <v>76.710817541155194</v>
      </c>
      <c r="L258">
        <v>84.556658923237705</v>
      </c>
      <c r="M258">
        <v>630</v>
      </c>
      <c r="N258" t="s">
        <v>44</v>
      </c>
      <c r="O258">
        <v>3.9840953644479802</v>
      </c>
    </row>
    <row r="259" spans="1:15" x14ac:dyDescent="0.25">
      <c r="A259" s="20" t="s">
        <v>355</v>
      </c>
      <c r="B259">
        <v>1</v>
      </c>
      <c r="C259" t="s">
        <v>32</v>
      </c>
      <c r="D259" t="s">
        <v>88</v>
      </c>
      <c r="E259" t="s">
        <v>92</v>
      </c>
      <c r="F259" t="s">
        <v>38</v>
      </c>
      <c r="G259">
        <v>3</v>
      </c>
      <c r="H259">
        <v>2013</v>
      </c>
      <c r="I259" t="s">
        <v>56</v>
      </c>
      <c r="J259">
        <v>76.7</v>
      </c>
      <c r="K259">
        <v>73.595684973995503</v>
      </c>
      <c r="L259">
        <v>79.854413197012406</v>
      </c>
      <c r="M259">
        <v>1136</v>
      </c>
      <c r="N259" t="s">
        <v>44</v>
      </c>
      <c r="O259">
        <v>2.96695414548463</v>
      </c>
    </row>
    <row r="260" spans="1:15" x14ac:dyDescent="0.25">
      <c r="A260" s="20" t="s">
        <v>356</v>
      </c>
      <c r="B260">
        <v>1</v>
      </c>
      <c r="C260" t="s">
        <v>32</v>
      </c>
      <c r="D260" t="s">
        <v>88</v>
      </c>
      <c r="E260" t="s">
        <v>92</v>
      </c>
      <c r="F260" t="s">
        <v>38</v>
      </c>
      <c r="G260">
        <v>3</v>
      </c>
      <c r="H260">
        <v>2013</v>
      </c>
      <c r="I260" t="s">
        <v>57</v>
      </c>
      <c r="J260">
        <v>82.9</v>
      </c>
      <c r="K260">
        <v>79.468395608498597</v>
      </c>
      <c r="L260">
        <v>86.587129383493405</v>
      </c>
      <c r="M260">
        <v>763</v>
      </c>
      <c r="N260" t="s">
        <v>44</v>
      </c>
      <c r="O260">
        <v>3.62024307127998</v>
      </c>
    </row>
    <row r="261" spans="1:15" x14ac:dyDescent="0.25">
      <c r="A261" s="20" t="s">
        <v>357</v>
      </c>
      <c r="B261">
        <v>1</v>
      </c>
      <c r="C261" t="s">
        <v>32</v>
      </c>
      <c r="D261" t="s">
        <v>88</v>
      </c>
      <c r="E261" t="s">
        <v>92</v>
      </c>
      <c r="F261" t="s">
        <v>38</v>
      </c>
      <c r="G261">
        <v>3</v>
      </c>
      <c r="H261">
        <v>2013</v>
      </c>
      <c r="I261" t="s">
        <v>58</v>
      </c>
      <c r="J261">
        <v>85.1</v>
      </c>
      <c r="K261">
        <v>83.579914341721803</v>
      </c>
      <c r="L261">
        <v>86.573879092264306</v>
      </c>
      <c r="M261">
        <v>3381</v>
      </c>
      <c r="N261" t="s">
        <v>44</v>
      </c>
      <c r="O261">
        <v>1.71979790122527</v>
      </c>
    </row>
    <row r="262" spans="1:15" x14ac:dyDescent="0.25">
      <c r="A262" s="20" t="s">
        <v>358</v>
      </c>
      <c r="B262">
        <v>1</v>
      </c>
      <c r="C262" t="s">
        <v>32</v>
      </c>
      <c r="D262" t="s">
        <v>88</v>
      </c>
      <c r="E262" t="s">
        <v>92</v>
      </c>
      <c r="F262" t="s">
        <v>38</v>
      </c>
      <c r="G262">
        <v>3</v>
      </c>
      <c r="H262">
        <v>2013</v>
      </c>
      <c r="I262" t="s">
        <v>59</v>
      </c>
      <c r="J262">
        <v>80.900000000000006</v>
      </c>
      <c r="K262">
        <v>75.147663370638199</v>
      </c>
      <c r="L262">
        <v>87.174061593011402</v>
      </c>
      <c r="M262">
        <v>266</v>
      </c>
      <c r="N262" t="s">
        <v>44</v>
      </c>
      <c r="O262">
        <v>6.1313933948496597</v>
      </c>
    </row>
    <row r="263" spans="1:15" x14ac:dyDescent="0.25">
      <c r="A263" s="20" t="s">
        <v>359</v>
      </c>
      <c r="B263">
        <v>1</v>
      </c>
      <c r="C263" t="s">
        <v>32</v>
      </c>
      <c r="D263" t="s">
        <v>88</v>
      </c>
      <c r="E263" t="s">
        <v>92</v>
      </c>
      <c r="F263" t="s">
        <v>38</v>
      </c>
      <c r="G263">
        <v>3</v>
      </c>
      <c r="H263">
        <v>2013</v>
      </c>
      <c r="I263" t="s">
        <v>60</v>
      </c>
      <c r="J263">
        <v>83.7</v>
      </c>
      <c r="K263">
        <v>81.519618540657504</v>
      </c>
      <c r="L263">
        <v>85.992649515721098</v>
      </c>
      <c r="M263">
        <v>1426</v>
      </c>
      <c r="N263" t="s">
        <v>44</v>
      </c>
      <c r="O263">
        <v>2.64813570666188</v>
      </c>
    </row>
    <row r="264" spans="1:15" x14ac:dyDescent="0.25">
      <c r="A264" s="20" t="s">
        <v>360</v>
      </c>
      <c r="B264">
        <v>1</v>
      </c>
      <c r="C264" t="s">
        <v>32</v>
      </c>
      <c r="D264" t="s">
        <v>88</v>
      </c>
      <c r="E264" t="s">
        <v>92</v>
      </c>
      <c r="F264" t="s">
        <v>38</v>
      </c>
      <c r="G264">
        <v>3</v>
      </c>
      <c r="H264">
        <v>2013</v>
      </c>
      <c r="I264" t="s">
        <v>61</v>
      </c>
      <c r="J264" t="s">
        <v>44</v>
      </c>
      <c r="K264" t="s">
        <v>44</v>
      </c>
      <c r="L264" t="s">
        <v>44</v>
      </c>
      <c r="M264">
        <v>13</v>
      </c>
      <c r="N264" t="s">
        <v>44</v>
      </c>
      <c r="O264">
        <v>27.735009811261499</v>
      </c>
    </row>
    <row r="265" spans="1:15" x14ac:dyDescent="0.25">
      <c r="A265" s="20" t="s">
        <v>361</v>
      </c>
      <c r="B265">
        <v>1</v>
      </c>
      <c r="C265" t="s">
        <v>32</v>
      </c>
      <c r="D265" t="s">
        <v>88</v>
      </c>
      <c r="E265" t="s">
        <v>92</v>
      </c>
      <c r="F265" t="s">
        <v>38</v>
      </c>
      <c r="G265">
        <v>3</v>
      </c>
      <c r="H265">
        <v>2013</v>
      </c>
      <c r="I265" t="s">
        <v>43</v>
      </c>
      <c r="J265">
        <v>80.7</v>
      </c>
      <c r="K265">
        <v>78.575099330887696</v>
      </c>
      <c r="L265">
        <v>82.856865143745907</v>
      </c>
      <c r="M265">
        <v>2036</v>
      </c>
      <c r="N265" t="s">
        <v>44</v>
      </c>
      <c r="O265">
        <v>2.21621103588968</v>
      </c>
    </row>
    <row r="266" spans="1:15" x14ac:dyDescent="0.25">
      <c r="A266" s="20" t="s">
        <v>362</v>
      </c>
      <c r="B266">
        <v>1</v>
      </c>
      <c r="C266" t="s">
        <v>32</v>
      </c>
      <c r="D266" t="s">
        <v>88</v>
      </c>
      <c r="E266" t="s">
        <v>92</v>
      </c>
      <c r="F266" t="s">
        <v>38</v>
      </c>
      <c r="G266">
        <v>3</v>
      </c>
      <c r="H266">
        <v>2013</v>
      </c>
      <c r="I266" t="s">
        <v>62</v>
      </c>
      <c r="J266">
        <v>78.400000000000006</v>
      </c>
      <c r="K266">
        <v>74.569258559687697</v>
      </c>
      <c r="L266">
        <v>82.5359707644173</v>
      </c>
      <c r="M266">
        <v>625</v>
      </c>
      <c r="N266" t="s">
        <v>44</v>
      </c>
      <c r="O266">
        <v>4</v>
      </c>
    </row>
    <row r="267" spans="1:15" x14ac:dyDescent="0.25">
      <c r="A267" s="20" t="s">
        <v>363</v>
      </c>
      <c r="B267">
        <v>1</v>
      </c>
      <c r="C267" t="s">
        <v>32</v>
      </c>
      <c r="D267" t="s">
        <v>88</v>
      </c>
      <c r="E267" t="s">
        <v>92</v>
      </c>
      <c r="F267" t="s">
        <v>38</v>
      </c>
      <c r="G267">
        <v>3</v>
      </c>
      <c r="H267">
        <v>2013</v>
      </c>
      <c r="I267" t="s">
        <v>75</v>
      </c>
      <c r="J267">
        <v>83.41</v>
      </c>
      <c r="K267">
        <v>82.85</v>
      </c>
      <c r="L267">
        <v>83.97</v>
      </c>
      <c r="M267">
        <v>25709</v>
      </c>
      <c r="N267" t="s">
        <v>44</v>
      </c>
      <c r="O267">
        <v>0.62367366755028897</v>
      </c>
    </row>
    <row r="268" spans="1:15" x14ac:dyDescent="0.25">
      <c r="A268" s="20" t="s">
        <v>364</v>
      </c>
      <c r="B268">
        <v>1</v>
      </c>
      <c r="C268" t="s">
        <v>32</v>
      </c>
      <c r="D268" t="s">
        <v>88</v>
      </c>
      <c r="E268" t="s">
        <v>92</v>
      </c>
      <c r="F268" t="s">
        <v>38</v>
      </c>
      <c r="G268">
        <v>3</v>
      </c>
      <c r="H268">
        <v>2013</v>
      </c>
      <c r="I268" t="s">
        <v>45</v>
      </c>
      <c r="J268">
        <v>74.099999999999994</v>
      </c>
      <c r="K268">
        <v>71.077886665093601</v>
      </c>
      <c r="L268">
        <v>77.333567337849303</v>
      </c>
      <c r="M268">
        <v>902</v>
      </c>
      <c r="N268" t="s">
        <v>44</v>
      </c>
      <c r="O268">
        <v>3.32963579106013</v>
      </c>
    </row>
    <row r="269" spans="1:15" x14ac:dyDescent="0.25">
      <c r="A269" s="20" t="s">
        <v>365</v>
      </c>
      <c r="B269">
        <v>1</v>
      </c>
      <c r="C269" t="s">
        <v>32</v>
      </c>
      <c r="D269" t="s">
        <v>88</v>
      </c>
      <c r="E269" t="s">
        <v>92</v>
      </c>
      <c r="F269" t="s">
        <v>38</v>
      </c>
      <c r="G269">
        <v>3</v>
      </c>
      <c r="H269">
        <v>2013</v>
      </c>
      <c r="I269" t="s">
        <v>46</v>
      </c>
      <c r="J269">
        <v>86.9</v>
      </c>
      <c r="K269">
        <v>84.346053603436502</v>
      </c>
      <c r="L269">
        <v>89.678597674220299</v>
      </c>
      <c r="M269">
        <v>917</v>
      </c>
      <c r="N269" t="s">
        <v>44</v>
      </c>
      <c r="O269">
        <v>3.3022909334191302</v>
      </c>
    </row>
    <row r="270" spans="1:15" x14ac:dyDescent="0.25">
      <c r="A270" s="20" t="s">
        <v>366</v>
      </c>
      <c r="B270">
        <v>1</v>
      </c>
      <c r="C270" t="s">
        <v>32</v>
      </c>
      <c r="D270" t="s">
        <v>88</v>
      </c>
      <c r="E270" t="s">
        <v>92</v>
      </c>
      <c r="F270" t="s">
        <v>38</v>
      </c>
      <c r="G270">
        <v>3</v>
      </c>
      <c r="H270">
        <v>2013</v>
      </c>
      <c r="I270" t="s">
        <v>47</v>
      </c>
      <c r="J270">
        <v>87.4</v>
      </c>
      <c r="K270">
        <v>86.108153256209306</v>
      </c>
      <c r="L270">
        <v>88.63115019048</v>
      </c>
      <c r="M270">
        <v>3664</v>
      </c>
      <c r="N270" t="s">
        <v>44</v>
      </c>
      <c r="O270">
        <v>1.6520465011377199</v>
      </c>
    </row>
    <row r="271" spans="1:15" x14ac:dyDescent="0.25">
      <c r="A271" s="20" t="s">
        <v>367</v>
      </c>
      <c r="B271">
        <v>1</v>
      </c>
      <c r="C271" t="s">
        <v>32</v>
      </c>
      <c r="D271" t="s">
        <v>88</v>
      </c>
      <c r="E271" t="s">
        <v>92</v>
      </c>
      <c r="F271" t="s">
        <v>38</v>
      </c>
      <c r="G271">
        <v>3</v>
      </c>
      <c r="H271">
        <v>2013</v>
      </c>
      <c r="I271" t="s">
        <v>48</v>
      </c>
      <c r="J271">
        <v>86.5</v>
      </c>
      <c r="K271">
        <v>84.391240599846398</v>
      </c>
      <c r="L271">
        <v>88.770591829423495</v>
      </c>
      <c r="M271">
        <v>1655</v>
      </c>
      <c r="N271" t="s">
        <v>44</v>
      </c>
      <c r="O271">
        <v>2.45810823042997</v>
      </c>
    </row>
    <row r="272" spans="1:15" x14ac:dyDescent="0.25">
      <c r="A272" s="20" t="s">
        <v>368</v>
      </c>
      <c r="B272">
        <v>1</v>
      </c>
      <c r="C272" t="s">
        <v>32</v>
      </c>
      <c r="D272" t="s">
        <v>88</v>
      </c>
      <c r="E272" t="s">
        <v>92</v>
      </c>
      <c r="F272" t="s">
        <v>38</v>
      </c>
      <c r="G272">
        <v>3</v>
      </c>
      <c r="H272">
        <v>2013</v>
      </c>
      <c r="I272" t="s">
        <v>49</v>
      </c>
      <c r="J272">
        <v>85.9</v>
      </c>
      <c r="K272">
        <v>83.152524579749993</v>
      </c>
      <c r="L272">
        <v>88.818285550653101</v>
      </c>
      <c r="M272">
        <v>856</v>
      </c>
      <c r="N272" t="s">
        <v>44</v>
      </c>
      <c r="O272">
        <v>3.4179296351233202</v>
      </c>
    </row>
    <row r="273" spans="1:15" x14ac:dyDescent="0.25">
      <c r="A273" s="20" t="s">
        <v>369</v>
      </c>
      <c r="B273">
        <v>1</v>
      </c>
      <c r="C273" t="s">
        <v>32</v>
      </c>
      <c r="D273" t="s">
        <v>88</v>
      </c>
      <c r="E273" t="s">
        <v>92</v>
      </c>
      <c r="F273" t="s">
        <v>38</v>
      </c>
      <c r="G273">
        <v>3</v>
      </c>
      <c r="H273">
        <v>2013</v>
      </c>
      <c r="I273" t="s">
        <v>50</v>
      </c>
      <c r="J273">
        <v>79.599999999999994</v>
      </c>
      <c r="K273">
        <v>77.042794693216706</v>
      </c>
      <c r="L273">
        <v>82.359838276945894</v>
      </c>
      <c r="M273">
        <v>1398</v>
      </c>
      <c r="N273" t="s">
        <v>44</v>
      </c>
      <c r="O273">
        <v>2.6745234757996998</v>
      </c>
    </row>
    <row r="274" spans="1:15" x14ac:dyDescent="0.25">
      <c r="A274" s="20" t="s">
        <v>370</v>
      </c>
      <c r="B274">
        <v>1</v>
      </c>
      <c r="C274" t="s">
        <v>32</v>
      </c>
      <c r="D274" t="s">
        <v>88</v>
      </c>
      <c r="E274" t="s">
        <v>92</v>
      </c>
      <c r="F274" t="s">
        <v>38</v>
      </c>
      <c r="G274">
        <v>3</v>
      </c>
      <c r="H274">
        <v>2013</v>
      </c>
      <c r="I274" t="s">
        <v>51</v>
      </c>
      <c r="J274">
        <v>82.5</v>
      </c>
      <c r="K274">
        <v>79.452864493926398</v>
      </c>
      <c r="L274">
        <v>85.736189389611994</v>
      </c>
      <c r="M274">
        <v>887</v>
      </c>
      <c r="N274" t="s">
        <v>44</v>
      </c>
      <c r="O274">
        <v>3.35767138936537</v>
      </c>
    </row>
    <row r="275" spans="1:15" x14ac:dyDescent="0.25">
      <c r="A275" s="20" t="s">
        <v>371</v>
      </c>
      <c r="B275">
        <v>1</v>
      </c>
      <c r="C275" t="s">
        <v>32</v>
      </c>
      <c r="D275" t="s">
        <v>88</v>
      </c>
      <c r="E275" t="s">
        <v>93</v>
      </c>
      <c r="F275" t="s">
        <v>42</v>
      </c>
      <c r="G275">
        <v>4</v>
      </c>
      <c r="H275">
        <v>2013</v>
      </c>
      <c r="I275" t="s">
        <v>34</v>
      </c>
      <c r="J275">
        <v>87.6</v>
      </c>
      <c r="K275">
        <v>86.446244353230199</v>
      </c>
      <c r="L275">
        <v>88.775401911366401</v>
      </c>
      <c r="M275">
        <v>4514</v>
      </c>
      <c r="N275" t="s">
        <v>44</v>
      </c>
      <c r="O275">
        <v>1.4883984964325101</v>
      </c>
    </row>
    <row r="276" spans="1:15" x14ac:dyDescent="0.25">
      <c r="A276" s="20" t="s">
        <v>372</v>
      </c>
      <c r="B276">
        <v>1</v>
      </c>
      <c r="C276" t="s">
        <v>32</v>
      </c>
      <c r="D276" t="s">
        <v>88</v>
      </c>
      <c r="E276" t="s">
        <v>93</v>
      </c>
      <c r="F276" t="s">
        <v>42</v>
      </c>
      <c r="G276">
        <v>4</v>
      </c>
      <c r="H276">
        <v>2013</v>
      </c>
      <c r="I276" t="s">
        <v>52</v>
      </c>
      <c r="J276">
        <v>86.6</v>
      </c>
      <c r="K276">
        <v>79.448723281816001</v>
      </c>
      <c r="L276">
        <v>95.164180621128594</v>
      </c>
      <c r="M276">
        <v>70</v>
      </c>
      <c r="N276" t="s">
        <v>44</v>
      </c>
      <c r="O276">
        <v>11.952286093343901</v>
      </c>
    </row>
    <row r="277" spans="1:15" x14ac:dyDescent="0.25">
      <c r="A277" s="20" t="s">
        <v>373</v>
      </c>
      <c r="B277">
        <v>1</v>
      </c>
      <c r="C277" t="s">
        <v>32</v>
      </c>
      <c r="D277" t="s">
        <v>88</v>
      </c>
      <c r="E277" t="s">
        <v>93</v>
      </c>
      <c r="F277" t="s">
        <v>42</v>
      </c>
      <c r="G277">
        <v>4</v>
      </c>
      <c r="H277">
        <v>2013</v>
      </c>
      <c r="I277" t="s">
        <v>53</v>
      </c>
      <c r="J277">
        <v>88.4</v>
      </c>
      <c r="K277">
        <v>82.708763583858797</v>
      </c>
      <c r="L277">
        <v>94.824824286997298</v>
      </c>
      <c r="M277">
        <v>134</v>
      </c>
      <c r="N277" t="s">
        <v>44</v>
      </c>
      <c r="O277">
        <v>8.6386842558135992</v>
      </c>
    </row>
    <row r="278" spans="1:15" x14ac:dyDescent="0.25">
      <c r="A278" s="20" t="s">
        <v>374</v>
      </c>
      <c r="B278">
        <v>1</v>
      </c>
      <c r="C278" t="s">
        <v>32</v>
      </c>
      <c r="D278" t="s">
        <v>88</v>
      </c>
      <c r="E278" t="s">
        <v>93</v>
      </c>
      <c r="F278" t="s">
        <v>42</v>
      </c>
      <c r="G278">
        <v>4</v>
      </c>
      <c r="H278">
        <v>2013</v>
      </c>
      <c r="I278" t="s">
        <v>54</v>
      </c>
      <c r="J278" t="s">
        <v>44</v>
      </c>
      <c r="K278" t="s">
        <v>44</v>
      </c>
      <c r="L278" t="s">
        <v>44</v>
      </c>
      <c r="M278">
        <v>15</v>
      </c>
      <c r="N278" t="s">
        <v>44</v>
      </c>
      <c r="O278">
        <v>25.8198889747161</v>
      </c>
    </row>
    <row r="279" spans="1:15" x14ac:dyDescent="0.25">
      <c r="A279" s="20" t="s">
        <v>375</v>
      </c>
      <c r="B279">
        <v>1</v>
      </c>
      <c r="C279" t="s">
        <v>32</v>
      </c>
      <c r="D279" t="s">
        <v>88</v>
      </c>
      <c r="E279" t="s">
        <v>93</v>
      </c>
      <c r="F279" t="s">
        <v>42</v>
      </c>
      <c r="G279">
        <v>4</v>
      </c>
      <c r="H279">
        <v>2013</v>
      </c>
      <c r="I279" t="s">
        <v>55</v>
      </c>
      <c r="J279">
        <v>83.8</v>
      </c>
      <c r="K279">
        <v>79.245648488248705</v>
      </c>
      <c r="L279">
        <v>88.752076795401393</v>
      </c>
      <c r="M279">
        <v>291</v>
      </c>
      <c r="N279" t="s">
        <v>44</v>
      </c>
      <c r="O279">
        <v>5.8621038176054903</v>
      </c>
    </row>
    <row r="280" spans="1:15" x14ac:dyDescent="0.25">
      <c r="A280" s="20" t="s">
        <v>376</v>
      </c>
      <c r="B280">
        <v>1</v>
      </c>
      <c r="C280" t="s">
        <v>32</v>
      </c>
      <c r="D280" t="s">
        <v>88</v>
      </c>
      <c r="E280" t="s">
        <v>93</v>
      </c>
      <c r="F280" t="s">
        <v>42</v>
      </c>
      <c r="G280">
        <v>4</v>
      </c>
      <c r="H280">
        <v>2013</v>
      </c>
      <c r="I280" t="s">
        <v>56</v>
      </c>
      <c r="J280">
        <v>78.3</v>
      </c>
      <c r="K280">
        <v>68.874824700683405</v>
      </c>
      <c r="L280">
        <v>89.753704309509502</v>
      </c>
      <c r="M280">
        <v>62</v>
      </c>
      <c r="N280" t="s">
        <v>44</v>
      </c>
      <c r="O280">
        <v>12.700012700019</v>
      </c>
    </row>
    <row r="281" spans="1:15" x14ac:dyDescent="0.25">
      <c r="A281" s="20" t="s">
        <v>377</v>
      </c>
      <c r="B281">
        <v>1</v>
      </c>
      <c r="C281" t="s">
        <v>32</v>
      </c>
      <c r="D281" t="s">
        <v>88</v>
      </c>
      <c r="E281" t="s">
        <v>93</v>
      </c>
      <c r="F281" t="s">
        <v>42</v>
      </c>
      <c r="G281">
        <v>4</v>
      </c>
      <c r="H281">
        <v>2013</v>
      </c>
      <c r="I281" t="s">
        <v>57</v>
      </c>
      <c r="J281">
        <v>95.8</v>
      </c>
      <c r="K281">
        <v>92.190239236982904</v>
      </c>
      <c r="L281">
        <v>100.115459447937</v>
      </c>
      <c r="M281">
        <v>66</v>
      </c>
      <c r="N281" t="s">
        <v>44</v>
      </c>
      <c r="O281">
        <v>12.3091490979333</v>
      </c>
    </row>
    <row r="282" spans="1:15" x14ac:dyDescent="0.25">
      <c r="A282" s="20" t="s">
        <v>378</v>
      </c>
      <c r="B282">
        <v>1</v>
      </c>
      <c r="C282" t="s">
        <v>32</v>
      </c>
      <c r="D282" t="s">
        <v>88</v>
      </c>
      <c r="E282" t="s">
        <v>93</v>
      </c>
      <c r="F282" t="s">
        <v>42</v>
      </c>
      <c r="G282">
        <v>4</v>
      </c>
      <c r="H282">
        <v>2013</v>
      </c>
      <c r="I282" t="s">
        <v>58</v>
      </c>
      <c r="J282">
        <v>84.4</v>
      </c>
      <c r="K282">
        <v>81.091594501612704</v>
      </c>
      <c r="L282">
        <v>87.928252353806798</v>
      </c>
      <c r="M282">
        <v>587</v>
      </c>
      <c r="N282" t="s">
        <v>44</v>
      </c>
      <c r="O282">
        <v>4.12744171706498</v>
      </c>
    </row>
    <row r="283" spans="1:15" x14ac:dyDescent="0.25">
      <c r="A283" s="20" t="s">
        <v>379</v>
      </c>
      <c r="B283">
        <v>1</v>
      </c>
      <c r="C283" t="s">
        <v>32</v>
      </c>
      <c r="D283" t="s">
        <v>88</v>
      </c>
      <c r="E283" t="s">
        <v>93</v>
      </c>
      <c r="F283" t="s">
        <v>42</v>
      </c>
      <c r="G283">
        <v>4</v>
      </c>
      <c r="H283">
        <v>2013</v>
      </c>
      <c r="I283" t="s">
        <v>59</v>
      </c>
      <c r="J283">
        <v>76</v>
      </c>
      <c r="K283">
        <v>63.793184107822597</v>
      </c>
      <c r="L283">
        <v>91.5623149927669</v>
      </c>
      <c r="M283">
        <v>38</v>
      </c>
      <c r="N283" t="s">
        <v>44</v>
      </c>
      <c r="O283">
        <v>16.222142113076298</v>
      </c>
    </row>
    <row r="284" spans="1:15" x14ac:dyDescent="0.25">
      <c r="A284" s="20" t="s">
        <v>380</v>
      </c>
      <c r="B284">
        <v>1</v>
      </c>
      <c r="C284" t="s">
        <v>32</v>
      </c>
      <c r="D284" t="s">
        <v>88</v>
      </c>
      <c r="E284" t="s">
        <v>93</v>
      </c>
      <c r="F284" t="s">
        <v>42</v>
      </c>
      <c r="G284">
        <v>4</v>
      </c>
      <c r="H284">
        <v>2013</v>
      </c>
      <c r="I284" t="s">
        <v>60</v>
      </c>
      <c r="J284">
        <v>86.8</v>
      </c>
      <c r="K284">
        <v>85.382522602424899</v>
      </c>
      <c r="L284">
        <v>88.301575067891903</v>
      </c>
      <c r="M284">
        <v>2930</v>
      </c>
      <c r="N284" t="s">
        <v>44</v>
      </c>
      <c r="O284">
        <v>1.84742233484292</v>
      </c>
    </row>
    <row r="285" spans="1:15" x14ac:dyDescent="0.25">
      <c r="A285" s="20" t="s">
        <v>381</v>
      </c>
      <c r="B285">
        <v>1</v>
      </c>
      <c r="C285" t="s">
        <v>32</v>
      </c>
      <c r="D285" t="s">
        <v>88</v>
      </c>
      <c r="E285" t="s">
        <v>93</v>
      </c>
      <c r="F285" t="s">
        <v>42</v>
      </c>
      <c r="G285">
        <v>4</v>
      </c>
      <c r="H285">
        <v>2013</v>
      </c>
      <c r="I285" t="s">
        <v>61</v>
      </c>
      <c r="J285" t="s">
        <v>44</v>
      </c>
      <c r="K285" t="s">
        <v>44</v>
      </c>
      <c r="L285" t="s">
        <v>44</v>
      </c>
      <c r="M285">
        <v>0</v>
      </c>
      <c r="N285" t="s">
        <v>44</v>
      </c>
      <c r="O285" t="s">
        <v>44</v>
      </c>
    </row>
    <row r="286" spans="1:15" x14ac:dyDescent="0.25">
      <c r="A286" s="20" t="s">
        <v>382</v>
      </c>
      <c r="B286">
        <v>1</v>
      </c>
      <c r="C286" t="s">
        <v>32</v>
      </c>
      <c r="D286" t="s">
        <v>88</v>
      </c>
      <c r="E286" t="s">
        <v>93</v>
      </c>
      <c r="F286" t="s">
        <v>42</v>
      </c>
      <c r="G286">
        <v>4</v>
      </c>
      <c r="H286">
        <v>2013</v>
      </c>
      <c r="I286" t="s">
        <v>43</v>
      </c>
      <c r="J286">
        <v>86.8</v>
      </c>
      <c r="K286">
        <v>81.6245727043936</v>
      </c>
      <c r="L286">
        <v>92.575896769730903</v>
      </c>
      <c r="M286">
        <v>164</v>
      </c>
      <c r="N286" t="s">
        <v>44</v>
      </c>
      <c r="O286">
        <v>7.8086880944303001</v>
      </c>
    </row>
    <row r="287" spans="1:15" x14ac:dyDescent="0.25">
      <c r="A287" s="20" t="s">
        <v>383</v>
      </c>
      <c r="B287">
        <v>1</v>
      </c>
      <c r="C287" t="s">
        <v>32</v>
      </c>
      <c r="D287" t="s">
        <v>88</v>
      </c>
      <c r="E287" t="s">
        <v>93</v>
      </c>
      <c r="F287" t="s">
        <v>42</v>
      </c>
      <c r="G287">
        <v>4</v>
      </c>
      <c r="H287">
        <v>2013</v>
      </c>
      <c r="I287" t="s">
        <v>62</v>
      </c>
      <c r="J287">
        <v>89.3</v>
      </c>
      <c r="K287">
        <v>81.9238831531529</v>
      </c>
      <c r="L287">
        <v>98.231710161073295</v>
      </c>
      <c r="M287">
        <v>67</v>
      </c>
      <c r="N287" t="s">
        <v>44</v>
      </c>
      <c r="O287">
        <v>12.2169444356305</v>
      </c>
    </row>
    <row r="288" spans="1:15" x14ac:dyDescent="0.25">
      <c r="A288" s="20" t="s">
        <v>384</v>
      </c>
      <c r="B288">
        <v>1</v>
      </c>
      <c r="C288" t="s">
        <v>32</v>
      </c>
      <c r="D288" t="s">
        <v>88</v>
      </c>
      <c r="E288" t="s">
        <v>93</v>
      </c>
      <c r="F288" t="s">
        <v>42</v>
      </c>
      <c r="G288">
        <v>4</v>
      </c>
      <c r="H288">
        <v>2013</v>
      </c>
      <c r="I288" t="s">
        <v>75</v>
      </c>
      <c r="J288">
        <v>86.78</v>
      </c>
      <c r="K288">
        <v>86.26</v>
      </c>
      <c r="L288">
        <v>87.3</v>
      </c>
      <c r="M288">
        <v>22519</v>
      </c>
      <c r="N288" t="s">
        <v>44</v>
      </c>
      <c r="O288">
        <v>0.66638536333143195</v>
      </c>
    </row>
    <row r="289" spans="1:15" x14ac:dyDescent="0.25">
      <c r="A289" s="20" t="s">
        <v>385</v>
      </c>
      <c r="B289">
        <v>1</v>
      </c>
      <c r="C289" t="s">
        <v>32</v>
      </c>
      <c r="D289" t="s">
        <v>88</v>
      </c>
      <c r="E289" t="s">
        <v>93</v>
      </c>
      <c r="F289" t="s">
        <v>42</v>
      </c>
      <c r="G289">
        <v>4</v>
      </c>
      <c r="H289">
        <v>2013</v>
      </c>
      <c r="I289" t="s">
        <v>45</v>
      </c>
      <c r="J289">
        <v>75.7</v>
      </c>
      <c r="K289">
        <v>72.098417167349396</v>
      </c>
      <c r="L289">
        <v>79.541672974602093</v>
      </c>
      <c r="M289">
        <v>578</v>
      </c>
      <c r="N289" t="s">
        <v>44</v>
      </c>
      <c r="O289">
        <v>4.1594516540385102</v>
      </c>
    </row>
    <row r="290" spans="1:15" x14ac:dyDescent="0.25">
      <c r="A290" s="20" t="s">
        <v>386</v>
      </c>
      <c r="B290">
        <v>1</v>
      </c>
      <c r="C290" t="s">
        <v>32</v>
      </c>
      <c r="D290" t="s">
        <v>88</v>
      </c>
      <c r="E290" t="s">
        <v>93</v>
      </c>
      <c r="F290" t="s">
        <v>42</v>
      </c>
      <c r="G290">
        <v>4</v>
      </c>
      <c r="H290">
        <v>2013</v>
      </c>
      <c r="I290" t="s">
        <v>46</v>
      </c>
      <c r="J290">
        <v>84.4</v>
      </c>
      <c r="K290">
        <v>82.197914916393302</v>
      </c>
      <c r="L290">
        <v>86.638733859924898</v>
      </c>
      <c r="M290">
        <v>1557</v>
      </c>
      <c r="N290" t="s">
        <v>44</v>
      </c>
      <c r="O290">
        <v>2.5342864042323501</v>
      </c>
    </row>
    <row r="291" spans="1:15" x14ac:dyDescent="0.25">
      <c r="A291" s="20" t="s">
        <v>387</v>
      </c>
      <c r="B291">
        <v>1</v>
      </c>
      <c r="C291" t="s">
        <v>32</v>
      </c>
      <c r="D291" t="s">
        <v>88</v>
      </c>
      <c r="E291" t="s">
        <v>93</v>
      </c>
      <c r="F291" t="s">
        <v>42</v>
      </c>
      <c r="G291">
        <v>4</v>
      </c>
      <c r="H291">
        <v>2013</v>
      </c>
      <c r="I291" t="s">
        <v>47</v>
      </c>
      <c r="J291">
        <v>88.4</v>
      </c>
      <c r="K291">
        <v>87.670844948451801</v>
      </c>
      <c r="L291">
        <v>89.152174542148202</v>
      </c>
      <c r="M291">
        <v>9984</v>
      </c>
      <c r="N291" t="s">
        <v>44</v>
      </c>
      <c r="O291">
        <v>1.0008009612817901</v>
      </c>
    </row>
    <row r="292" spans="1:15" x14ac:dyDescent="0.25">
      <c r="A292" s="20" t="s">
        <v>388</v>
      </c>
      <c r="B292">
        <v>1</v>
      </c>
      <c r="C292" t="s">
        <v>32</v>
      </c>
      <c r="D292" t="s">
        <v>88</v>
      </c>
      <c r="E292" t="s">
        <v>93</v>
      </c>
      <c r="F292" t="s">
        <v>42</v>
      </c>
      <c r="G292">
        <v>4</v>
      </c>
      <c r="H292">
        <v>2013</v>
      </c>
      <c r="I292" t="s">
        <v>48</v>
      </c>
      <c r="J292">
        <v>86.7</v>
      </c>
      <c r="K292">
        <v>82.145179948890799</v>
      </c>
      <c r="L292">
        <v>91.724541383422206</v>
      </c>
      <c r="M292">
        <v>313</v>
      </c>
      <c r="N292" t="s">
        <v>44</v>
      </c>
      <c r="O292">
        <v>5.6523341894422199</v>
      </c>
    </row>
    <row r="293" spans="1:15" x14ac:dyDescent="0.25">
      <c r="A293" s="20" t="s">
        <v>389</v>
      </c>
      <c r="B293">
        <v>1</v>
      </c>
      <c r="C293" t="s">
        <v>32</v>
      </c>
      <c r="D293" t="s">
        <v>88</v>
      </c>
      <c r="E293" t="s">
        <v>93</v>
      </c>
      <c r="F293" t="s">
        <v>42</v>
      </c>
      <c r="G293">
        <v>4</v>
      </c>
      <c r="H293">
        <v>2013</v>
      </c>
      <c r="I293" t="s">
        <v>49</v>
      </c>
      <c r="J293">
        <v>83.6</v>
      </c>
      <c r="K293">
        <v>80.537872322816298</v>
      </c>
      <c r="L293">
        <v>86.810639292565099</v>
      </c>
      <c r="M293">
        <v>795</v>
      </c>
      <c r="N293" t="s">
        <v>44</v>
      </c>
      <c r="O293">
        <v>3.5466345106595401</v>
      </c>
    </row>
    <row r="294" spans="1:15" x14ac:dyDescent="0.25">
      <c r="A294" s="20" t="s">
        <v>390</v>
      </c>
      <c r="B294">
        <v>1</v>
      </c>
      <c r="C294" t="s">
        <v>32</v>
      </c>
      <c r="D294" t="s">
        <v>88</v>
      </c>
      <c r="E294" t="s">
        <v>93</v>
      </c>
      <c r="F294" t="s">
        <v>42</v>
      </c>
      <c r="G294">
        <v>4</v>
      </c>
      <c r="H294">
        <v>2013</v>
      </c>
      <c r="I294" t="s">
        <v>50</v>
      </c>
      <c r="J294">
        <v>84</v>
      </c>
      <c r="K294">
        <v>77.600172216700699</v>
      </c>
      <c r="L294">
        <v>91.170357519772395</v>
      </c>
      <c r="M294">
        <v>141</v>
      </c>
      <c r="N294" t="s">
        <v>44</v>
      </c>
      <c r="O294">
        <v>8.4215192106651902</v>
      </c>
    </row>
    <row r="295" spans="1:15" x14ac:dyDescent="0.25">
      <c r="A295" s="20" t="s">
        <v>391</v>
      </c>
      <c r="B295">
        <v>1</v>
      </c>
      <c r="C295" t="s">
        <v>32</v>
      </c>
      <c r="D295" t="s">
        <v>88</v>
      </c>
      <c r="E295" t="s">
        <v>93</v>
      </c>
      <c r="F295" t="s">
        <v>42</v>
      </c>
      <c r="G295">
        <v>4</v>
      </c>
      <c r="H295">
        <v>2013</v>
      </c>
      <c r="I295" t="s">
        <v>51</v>
      </c>
      <c r="J295">
        <v>79.099999999999994</v>
      </c>
      <c r="K295">
        <v>73.181844592120299</v>
      </c>
      <c r="L295">
        <v>85.709009321057295</v>
      </c>
      <c r="M295">
        <v>213</v>
      </c>
      <c r="N295" t="s">
        <v>44</v>
      </c>
      <c r="O295">
        <v>6.8518870982753199</v>
      </c>
    </row>
    <row r="296" spans="1:15" x14ac:dyDescent="0.25">
      <c r="A296" s="20" t="s">
        <v>392</v>
      </c>
      <c r="B296">
        <v>1</v>
      </c>
      <c r="C296" t="s">
        <v>32</v>
      </c>
      <c r="D296" t="s">
        <v>88</v>
      </c>
      <c r="E296" t="s">
        <v>94</v>
      </c>
      <c r="F296" t="s">
        <v>35</v>
      </c>
      <c r="G296">
        <v>5</v>
      </c>
      <c r="H296">
        <v>2013</v>
      </c>
      <c r="I296" t="s">
        <v>34</v>
      </c>
      <c r="J296">
        <v>89.1</v>
      </c>
      <c r="K296">
        <v>88.137278274366594</v>
      </c>
      <c r="L296">
        <v>90.156790578179795</v>
      </c>
      <c r="M296">
        <v>6586</v>
      </c>
      <c r="N296" t="s">
        <v>44</v>
      </c>
      <c r="O296">
        <v>1.2322225062419401</v>
      </c>
    </row>
    <row r="297" spans="1:15" x14ac:dyDescent="0.25">
      <c r="A297" s="20" t="s">
        <v>393</v>
      </c>
      <c r="B297">
        <v>1</v>
      </c>
      <c r="C297" t="s">
        <v>32</v>
      </c>
      <c r="D297" t="s">
        <v>88</v>
      </c>
      <c r="E297" t="s">
        <v>94</v>
      </c>
      <c r="F297" t="s">
        <v>35</v>
      </c>
      <c r="G297">
        <v>5</v>
      </c>
      <c r="H297">
        <v>2013</v>
      </c>
      <c r="I297" t="s">
        <v>52</v>
      </c>
      <c r="J297">
        <v>85.1</v>
      </c>
      <c r="K297">
        <v>77.995041711008398</v>
      </c>
      <c r="L297">
        <v>93.367433610812398</v>
      </c>
      <c r="M297">
        <v>96</v>
      </c>
      <c r="N297" t="s">
        <v>44</v>
      </c>
      <c r="O297">
        <v>10.2062072615966</v>
      </c>
    </row>
    <row r="298" spans="1:15" x14ac:dyDescent="0.25">
      <c r="A298" s="20" t="s">
        <v>394</v>
      </c>
      <c r="B298">
        <v>1</v>
      </c>
      <c r="C298" t="s">
        <v>32</v>
      </c>
      <c r="D298" t="s">
        <v>88</v>
      </c>
      <c r="E298" t="s">
        <v>94</v>
      </c>
      <c r="F298" t="s">
        <v>35</v>
      </c>
      <c r="G298">
        <v>5</v>
      </c>
      <c r="H298">
        <v>2013</v>
      </c>
      <c r="I298" t="s">
        <v>53</v>
      </c>
      <c r="J298">
        <v>86.2</v>
      </c>
      <c r="K298">
        <v>80.347078886702207</v>
      </c>
      <c r="L298">
        <v>92.833252849056905</v>
      </c>
      <c r="M298">
        <v>179</v>
      </c>
      <c r="N298" t="s">
        <v>44</v>
      </c>
      <c r="O298">
        <v>7.4743509275193603</v>
      </c>
    </row>
    <row r="299" spans="1:15" x14ac:dyDescent="0.25">
      <c r="A299" s="20" t="s">
        <v>395</v>
      </c>
      <c r="B299">
        <v>1</v>
      </c>
      <c r="C299" t="s">
        <v>32</v>
      </c>
      <c r="D299" t="s">
        <v>88</v>
      </c>
      <c r="E299" t="s">
        <v>94</v>
      </c>
      <c r="F299" t="s">
        <v>35</v>
      </c>
      <c r="G299">
        <v>5</v>
      </c>
      <c r="H299">
        <v>2013</v>
      </c>
      <c r="I299" t="s">
        <v>54</v>
      </c>
      <c r="J299">
        <v>76.2</v>
      </c>
      <c r="K299">
        <v>63.441086547062099</v>
      </c>
      <c r="L299">
        <v>92.780332658459201</v>
      </c>
      <c r="M299">
        <v>33</v>
      </c>
      <c r="N299" t="s">
        <v>44</v>
      </c>
      <c r="O299">
        <v>17.407765595569799</v>
      </c>
    </row>
    <row r="300" spans="1:15" x14ac:dyDescent="0.25">
      <c r="A300" s="20" t="s">
        <v>396</v>
      </c>
      <c r="B300">
        <v>1</v>
      </c>
      <c r="C300" t="s">
        <v>32</v>
      </c>
      <c r="D300" t="s">
        <v>88</v>
      </c>
      <c r="E300" t="s">
        <v>94</v>
      </c>
      <c r="F300" t="s">
        <v>35</v>
      </c>
      <c r="G300">
        <v>5</v>
      </c>
      <c r="H300">
        <v>2013</v>
      </c>
      <c r="I300" t="s">
        <v>55</v>
      </c>
      <c r="J300">
        <v>83.7</v>
      </c>
      <c r="K300">
        <v>78.978717742395105</v>
      </c>
      <c r="L300">
        <v>88.933136426213196</v>
      </c>
      <c r="M300">
        <v>294</v>
      </c>
      <c r="N300" t="s">
        <v>44</v>
      </c>
      <c r="O300">
        <v>5.8321184351980397</v>
      </c>
    </row>
    <row r="301" spans="1:15" x14ac:dyDescent="0.25">
      <c r="A301" s="20" t="s">
        <v>397</v>
      </c>
      <c r="B301">
        <v>1</v>
      </c>
      <c r="C301" t="s">
        <v>32</v>
      </c>
      <c r="D301" t="s">
        <v>88</v>
      </c>
      <c r="E301" t="s">
        <v>94</v>
      </c>
      <c r="F301" t="s">
        <v>35</v>
      </c>
      <c r="G301">
        <v>5</v>
      </c>
      <c r="H301">
        <v>2013</v>
      </c>
      <c r="I301" t="s">
        <v>56</v>
      </c>
      <c r="J301">
        <v>86.4</v>
      </c>
      <c r="K301">
        <v>74.629766076239605</v>
      </c>
      <c r="L301">
        <v>102.109581810424</v>
      </c>
      <c r="M301">
        <v>27</v>
      </c>
      <c r="N301" t="s">
        <v>44</v>
      </c>
      <c r="O301">
        <v>19.245008972987499</v>
      </c>
    </row>
    <row r="302" spans="1:15" x14ac:dyDescent="0.25">
      <c r="A302" s="20" t="s">
        <v>398</v>
      </c>
      <c r="B302">
        <v>1</v>
      </c>
      <c r="C302" t="s">
        <v>32</v>
      </c>
      <c r="D302" t="s">
        <v>88</v>
      </c>
      <c r="E302" t="s">
        <v>94</v>
      </c>
      <c r="F302" t="s">
        <v>35</v>
      </c>
      <c r="G302">
        <v>5</v>
      </c>
      <c r="H302">
        <v>2013</v>
      </c>
      <c r="I302" t="s">
        <v>57</v>
      </c>
      <c r="J302">
        <v>81.900000000000006</v>
      </c>
      <c r="K302">
        <v>74.847121811750696</v>
      </c>
      <c r="L302">
        <v>89.9411248094966</v>
      </c>
      <c r="M302">
        <v>117</v>
      </c>
      <c r="N302" t="s">
        <v>44</v>
      </c>
      <c r="O302">
        <v>9.2450032704204794</v>
      </c>
    </row>
    <row r="303" spans="1:15" x14ac:dyDescent="0.25">
      <c r="A303" s="20" t="s">
        <v>399</v>
      </c>
      <c r="B303">
        <v>1</v>
      </c>
      <c r="C303" t="s">
        <v>32</v>
      </c>
      <c r="D303" t="s">
        <v>88</v>
      </c>
      <c r="E303" t="s">
        <v>94</v>
      </c>
      <c r="F303" t="s">
        <v>35</v>
      </c>
      <c r="G303">
        <v>5</v>
      </c>
      <c r="H303">
        <v>2013</v>
      </c>
      <c r="I303" t="s">
        <v>58</v>
      </c>
      <c r="J303">
        <v>87.3</v>
      </c>
      <c r="K303">
        <v>84.973474972050695</v>
      </c>
      <c r="L303">
        <v>89.784355045315095</v>
      </c>
      <c r="M303">
        <v>1099</v>
      </c>
      <c r="N303" t="s">
        <v>44</v>
      </c>
      <c r="O303">
        <v>3.0164848870338101</v>
      </c>
    </row>
    <row r="304" spans="1:15" x14ac:dyDescent="0.25">
      <c r="A304" s="20" t="s">
        <v>400</v>
      </c>
      <c r="B304">
        <v>1</v>
      </c>
      <c r="C304" t="s">
        <v>32</v>
      </c>
      <c r="D304" t="s">
        <v>88</v>
      </c>
      <c r="E304" t="s">
        <v>94</v>
      </c>
      <c r="F304" t="s">
        <v>35</v>
      </c>
      <c r="G304">
        <v>5</v>
      </c>
      <c r="H304">
        <v>2013</v>
      </c>
      <c r="I304" t="s">
        <v>59</v>
      </c>
      <c r="J304">
        <v>85.8</v>
      </c>
      <c r="K304">
        <v>66.880906054246694</v>
      </c>
      <c r="L304">
        <v>110.73726471109801</v>
      </c>
      <c r="M304">
        <v>30</v>
      </c>
      <c r="N304" t="s">
        <v>44</v>
      </c>
      <c r="O304">
        <v>18.257418583505501</v>
      </c>
    </row>
    <row r="305" spans="1:15" x14ac:dyDescent="0.25">
      <c r="A305" s="20" t="s">
        <v>401</v>
      </c>
      <c r="B305">
        <v>1</v>
      </c>
      <c r="C305" t="s">
        <v>32</v>
      </c>
      <c r="D305" t="s">
        <v>88</v>
      </c>
      <c r="E305" t="s">
        <v>94</v>
      </c>
      <c r="F305" t="s">
        <v>35</v>
      </c>
      <c r="G305">
        <v>5</v>
      </c>
      <c r="H305">
        <v>2013</v>
      </c>
      <c r="I305" t="s">
        <v>60</v>
      </c>
      <c r="J305">
        <v>87.7</v>
      </c>
      <c r="K305">
        <v>86.515848148314205</v>
      </c>
      <c r="L305">
        <v>88.892042431604906</v>
      </c>
      <c r="M305">
        <v>4885</v>
      </c>
      <c r="N305" t="s">
        <v>44</v>
      </c>
      <c r="O305">
        <v>1.4307630505634801</v>
      </c>
    </row>
    <row r="306" spans="1:15" x14ac:dyDescent="0.25">
      <c r="A306" s="20" t="s">
        <v>402</v>
      </c>
      <c r="B306">
        <v>1</v>
      </c>
      <c r="C306" t="s">
        <v>32</v>
      </c>
      <c r="D306" t="s">
        <v>88</v>
      </c>
      <c r="E306" t="s">
        <v>94</v>
      </c>
      <c r="F306" t="s">
        <v>35</v>
      </c>
      <c r="G306">
        <v>5</v>
      </c>
      <c r="H306">
        <v>2013</v>
      </c>
      <c r="I306" t="s">
        <v>61</v>
      </c>
      <c r="J306" t="s">
        <v>44</v>
      </c>
      <c r="K306" t="s">
        <v>44</v>
      </c>
      <c r="L306" t="s">
        <v>44</v>
      </c>
      <c r="M306">
        <v>2</v>
      </c>
      <c r="N306" t="s">
        <v>44</v>
      </c>
      <c r="O306">
        <v>70.710678118654698</v>
      </c>
    </row>
    <row r="307" spans="1:15" x14ac:dyDescent="0.25">
      <c r="A307" s="20" t="s">
        <v>403</v>
      </c>
      <c r="B307">
        <v>1</v>
      </c>
      <c r="C307" t="s">
        <v>32</v>
      </c>
      <c r="D307" t="s">
        <v>88</v>
      </c>
      <c r="E307" t="s">
        <v>94</v>
      </c>
      <c r="F307" t="s">
        <v>35</v>
      </c>
      <c r="G307">
        <v>5</v>
      </c>
      <c r="H307">
        <v>2013</v>
      </c>
      <c r="I307" t="s">
        <v>43</v>
      </c>
      <c r="J307">
        <v>88</v>
      </c>
      <c r="K307">
        <v>84.483006090503395</v>
      </c>
      <c r="L307">
        <v>91.855731755129995</v>
      </c>
      <c r="M307">
        <v>411</v>
      </c>
      <c r="N307" t="s">
        <v>44</v>
      </c>
      <c r="O307">
        <v>4.9326362366699001</v>
      </c>
    </row>
    <row r="308" spans="1:15" x14ac:dyDescent="0.25">
      <c r="A308" s="20" t="s">
        <v>404</v>
      </c>
      <c r="B308">
        <v>1</v>
      </c>
      <c r="C308" t="s">
        <v>32</v>
      </c>
      <c r="D308" t="s">
        <v>88</v>
      </c>
      <c r="E308" t="s">
        <v>94</v>
      </c>
      <c r="F308" t="s">
        <v>35</v>
      </c>
      <c r="G308">
        <v>5</v>
      </c>
      <c r="H308">
        <v>2013</v>
      </c>
      <c r="I308" t="s">
        <v>62</v>
      </c>
      <c r="J308">
        <v>81.099999999999994</v>
      </c>
      <c r="K308">
        <v>72.040351463511996</v>
      </c>
      <c r="L308">
        <v>91.758733900141493</v>
      </c>
      <c r="M308">
        <v>80</v>
      </c>
      <c r="N308" t="s">
        <v>44</v>
      </c>
      <c r="O308">
        <v>11.180339887498899</v>
      </c>
    </row>
    <row r="309" spans="1:15" x14ac:dyDescent="0.25">
      <c r="A309" s="20" t="s">
        <v>405</v>
      </c>
      <c r="B309">
        <v>1</v>
      </c>
      <c r="C309" t="s">
        <v>32</v>
      </c>
      <c r="D309" t="s">
        <v>88</v>
      </c>
      <c r="E309" t="s">
        <v>94</v>
      </c>
      <c r="F309" t="s">
        <v>35</v>
      </c>
      <c r="G309">
        <v>5</v>
      </c>
      <c r="H309">
        <v>2013</v>
      </c>
      <c r="I309" t="s">
        <v>75</v>
      </c>
      <c r="J309">
        <v>88.32</v>
      </c>
      <c r="K309">
        <v>87.81</v>
      </c>
      <c r="L309">
        <v>88.83</v>
      </c>
      <c r="M309">
        <v>25221</v>
      </c>
      <c r="N309" t="s">
        <v>44</v>
      </c>
      <c r="O309">
        <v>0.62967847695347501</v>
      </c>
    </row>
    <row r="310" spans="1:15" x14ac:dyDescent="0.25">
      <c r="A310" s="20" t="s">
        <v>406</v>
      </c>
      <c r="B310">
        <v>1</v>
      </c>
      <c r="C310" t="s">
        <v>32</v>
      </c>
      <c r="D310" t="s">
        <v>88</v>
      </c>
      <c r="E310" t="s">
        <v>94</v>
      </c>
      <c r="F310" t="s">
        <v>35</v>
      </c>
      <c r="G310">
        <v>5</v>
      </c>
      <c r="H310">
        <v>2013</v>
      </c>
      <c r="I310" t="s">
        <v>45</v>
      </c>
      <c r="J310">
        <v>76.599999999999994</v>
      </c>
      <c r="K310">
        <v>73.717027951315401</v>
      </c>
      <c r="L310">
        <v>79.729531421811799</v>
      </c>
      <c r="M310">
        <v>901</v>
      </c>
      <c r="N310" t="s">
        <v>44</v>
      </c>
      <c r="O310">
        <v>3.3314830232638499</v>
      </c>
    </row>
    <row r="311" spans="1:15" x14ac:dyDescent="0.25">
      <c r="A311" s="20" t="s">
        <v>407</v>
      </c>
      <c r="B311">
        <v>1</v>
      </c>
      <c r="C311" t="s">
        <v>32</v>
      </c>
      <c r="D311" t="s">
        <v>88</v>
      </c>
      <c r="E311" t="s">
        <v>94</v>
      </c>
      <c r="F311" t="s">
        <v>35</v>
      </c>
      <c r="G311">
        <v>5</v>
      </c>
      <c r="H311">
        <v>2013</v>
      </c>
      <c r="I311" t="s">
        <v>46</v>
      </c>
      <c r="J311">
        <v>88.5</v>
      </c>
      <c r="K311">
        <v>86.417574686844304</v>
      </c>
      <c r="L311">
        <v>90.720674681020597</v>
      </c>
      <c r="M311">
        <v>1580</v>
      </c>
      <c r="N311" t="s">
        <v>44</v>
      </c>
      <c r="O311">
        <v>2.51577302713314</v>
      </c>
    </row>
    <row r="312" spans="1:15" x14ac:dyDescent="0.25">
      <c r="A312" s="20" t="s">
        <v>408</v>
      </c>
      <c r="B312">
        <v>1</v>
      </c>
      <c r="C312" t="s">
        <v>32</v>
      </c>
      <c r="D312" t="s">
        <v>88</v>
      </c>
      <c r="E312" t="s">
        <v>94</v>
      </c>
      <c r="F312" t="s">
        <v>35</v>
      </c>
      <c r="G312">
        <v>5</v>
      </c>
      <c r="H312">
        <v>2013</v>
      </c>
      <c r="I312" t="s">
        <v>47</v>
      </c>
      <c r="J312">
        <v>91.2</v>
      </c>
      <c r="K312">
        <v>90.351902616500595</v>
      </c>
      <c r="L312">
        <v>92.047314631932196</v>
      </c>
      <c r="M312">
        <v>7431</v>
      </c>
      <c r="N312" t="s">
        <v>44</v>
      </c>
      <c r="O312">
        <v>1.16004909431653</v>
      </c>
    </row>
    <row r="313" spans="1:15" x14ac:dyDescent="0.25">
      <c r="A313" s="20" t="s">
        <v>409</v>
      </c>
      <c r="B313">
        <v>1</v>
      </c>
      <c r="C313" t="s">
        <v>32</v>
      </c>
      <c r="D313" t="s">
        <v>88</v>
      </c>
      <c r="E313" t="s">
        <v>94</v>
      </c>
      <c r="F313" t="s">
        <v>35</v>
      </c>
      <c r="G313">
        <v>5</v>
      </c>
      <c r="H313">
        <v>2013</v>
      </c>
      <c r="I313" t="s">
        <v>48</v>
      </c>
      <c r="J313">
        <v>90.4</v>
      </c>
      <c r="K313">
        <v>85.903626792260894</v>
      </c>
      <c r="L313">
        <v>95.449299517944496</v>
      </c>
      <c r="M313">
        <v>235</v>
      </c>
      <c r="N313" t="s">
        <v>44</v>
      </c>
      <c r="O313">
        <v>6.5232807305344203</v>
      </c>
    </row>
    <row r="314" spans="1:15" x14ac:dyDescent="0.25">
      <c r="A314" s="20" t="s">
        <v>410</v>
      </c>
      <c r="B314">
        <v>1</v>
      </c>
      <c r="C314" t="s">
        <v>32</v>
      </c>
      <c r="D314" t="s">
        <v>88</v>
      </c>
      <c r="E314" t="s">
        <v>94</v>
      </c>
      <c r="F314" t="s">
        <v>35</v>
      </c>
      <c r="G314">
        <v>5</v>
      </c>
      <c r="H314">
        <v>2013</v>
      </c>
      <c r="I314" t="s">
        <v>49</v>
      </c>
      <c r="J314">
        <v>87.8</v>
      </c>
      <c r="K314">
        <v>84.589489309744906</v>
      </c>
      <c r="L314">
        <v>91.097435200210896</v>
      </c>
      <c r="M314">
        <v>751</v>
      </c>
      <c r="N314" t="s">
        <v>44</v>
      </c>
      <c r="O314">
        <v>3.64905182584413</v>
      </c>
    </row>
    <row r="315" spans="1:15" x14ac:dyDescent="0.25">
      <c r="A315" s="20" t="s">
        <v>411</v>
      </c>
      <c r="B315">
        <v>1</v>
      </c>
      <c r="C315" t="s">
        <v>32</v>
      </c>
      <c r="D315" t="s">
        <v>88</v>
      </c>
      <c r="E315" t="s">
        <v>94</v>
      </c>
      <c r="F315" t="s">
        <v>35</v>
      </c>
      <c r="G315">
        <v>5</v>
      </c>
      <c r="H315">
        <v>2013</v>
      </c>
      <c r="I315" t="s">
        <v>50</v>
      </c>
      <c r="J315">
        <v>84</v>
      </c>
      <c r="K315">
        <v>78.100664107211003</v>
      </c>
      <c r="L315">
        <v>90.691057140240304</v>
      </c>
      <c r="M315">
        <v>162</v>
      </c>
      <c r="N315" t="s">
        <v>44</v>
      </c>
      <c r="O315">
        <v>7.8567420131838599</v>
      </c>
    </row>
    <row r="316" spans="1:15" x14ac:dyDescent="0.25">
      <c r="A316" s="20" t="s">
        <v>412</v>
      </c>
      <c r="B316">
        <v>1</v>
      </c>
      <c r="C316" t="s">
        <v>32</v>
      </c>
      <c r="D316" t="s">
        <v>88</v>
      </c>
      <c r="E316" t="s">
        <v>94</v>
      </c>
      <c r="F316" t="s">
        <v>35</v>
      </c>
      <c r="G316">
        <v>5</v>
      </c>
      <c r="H316">
        <v>2013</v>
      </c>
      <c r="I316" t="s">
        <v>51</v>
      </c>
      <c r="J316">
        <v>86.7</v>
      </c>
      <c r="K316">
        <v>81.926115027956101</v>
      </c>
      <c r="L316">
        <v>91.948334539089103</v>
      </c>
      <c r="M316">
        <v>322</v>
      </c>
      <c r="N316" t="s">
        <v>44</v>
      </c>
      <c r="O316">
        <v>5.5727821257535304</v>
      </c>
    </row>
    <row r="317" spans="1:15" x14ac:dyDescent="0.25">
      <c r="A317" s="20" t="s">
        <v>413</v>
      </c>
      <c r="B317">
        <v>1</v>
      </c>
      <c r="C317" t="s">
        <v>32</v>
      </c>
      <c r="D317" t="s">
        <v>88</v>
      </c>
      <c r="E317" t="s">
        <v>76</v>
      </c>
      <c r="F317" t="s">
        <v>40</v>
      </c>
      <c r="G317">
        <v>6</v>
      </c>
      <c r="H317">
        <v>2013</v>
      </c>
      <c r="I317" t="s">
        <v>34</v>
      </c>
      <c r="J317">
        <v>86.6</v>
      </c>
      <c r="K317">
        <v>85.234930975525103</v>
      </c>
      <c r="L317">
        <v>87.946636921652001</v>
      </c>
      <c r="M317">
        <v>7156</v>
      </c>
      <c r="N317" t="s">
        <v>44</v>
      </c>
      <c r="O317">
        <v>1.18212889785112</v>
      </c>
    </row>
    <row r="318" spans="1:15" x14ac:dyDescent="0.25">
      <c r="A318" s="20" t="s">
        <v>414</v>
      </c>
      <c r="B318">
        <v>1</v>
      </c>
      <c r="C318" t="s">
        <v>32</v>
      </c>
      <c r="D318" t="s">
        <v>88</v>
      </c>
      <c r="E318" t="s">
        <v>76</v>
      </c>
      <c r="F318" t="s">
        <v>40</v>
      </c>
      <c r="G318">
        <v>6</v>
      </c>
      <c r="H318">
        <v>2013</v>
      </c>
      <c r="I318" t="s">
        <v>52</v>
      </c>
      <c r="J318">
        <v>83.8</v>
      </c>
      <c r="K318">
        <v>81.620117799351405</v>
      </c>
      <c r="L318">
        <v>86.064603762529998</v>
      </c>
      <c r="M318">
        <v>4492</v>
      </c>
      <c r="N318" t="s">
        <v>44</v>
      </c>
      <c r="O318">
        <v>1.4920388317111299</v>
      </c>
    </row>
    <row r="319" spans="1:15" x14ac:dyDescent="0.25">
      <c r="A319" s="20" t="s">
        <v>415</v>
      </c>
      <c r="B319">
        <v>1</v>
      </c>
      <c r="C319" t="s">
        <v>32</v>
      </c>
      <c r="D319" t="s">
        <v>88</v>
      </c>
      <c r="E319" t="s">
        <v>76</v>
      </c>
      <c r="F319" t="s">
        <v>40</v>
      </c>
      <c r="G319">
        <v>6</v>
      </c>
      <c r="H319">
        <v>2013</v>
      </c>
      <c r="I319" t="s">
        <v>53</v>
      </c>
      <c r="J319">
        <v>84.9</v>
      </c>
      <c r="K319">
        <v>82.962651843134395</v>
      </c>
      <c r="L319">
        <v>86.929222847066796</v>
      </c>
      <c r="M319">
        <v>5650</v>
      </c>
      <c r="N319" t="s">
        <v>44</v>
      </c>
      <c r="O319">
        <v>1.3303802104754801</v>
      </c>
    </row>
    <row r="320" spans="1:15" x14ac:dyDescent="0.25">
      <c r="A320" s="20" t="s">
        <v>416</v>
      </c>
      <c r="B320">
        <v>1</v>
      </c>
      <c r="C320" t="s">
        <v>32</v>
      </c>
      <c r="D320" t="s">
        <v>88</v>
      </c>
      <c r="E320" t="s">
        <v>76</v>
      </c>
      <c r="F320" t="s">
        <v>40</v>
      </c>
      <c r="G320">
        <v>6</v>
      </c>
      <c r="H320">
        <v>2013</v>
      </c>
      <c r="I320" t="s">
        <v>54</v>
      </c>
      <c r="J320">
        <v>77.5</v>
      </c>
      <c r="K320">
        <v>74.640718099855903</v>
      </c>
      <c r="L320">
        <v>80.543618248015306</v>
      </c>
      <c r="M320">
        <v>2214</v>
      </c>
      <c r="N320" t="s">
        <v>44</v>
      </c>
      <c r="O320">
        <v>2.12525571021113</v>
      </c>
    </row>
    <row r="321" spans="1:15" x14ac:dyDescent="0.25">
      <c r="A321" s="20" t="s">
        <v>417</v>
      </c>
      <c r="B321">
        <v>1</v>
      </c>
      <c r="C321" t="s">
        <v>32</v>
      </c>
      <c r="D321" t="s">
        <v>88</v>
      </c>
      <c r="E321" t="s">
        <v>76</v>
      </c>
      <c r="F321" t="s">
        <v>40</v>
      </c>
      <c r="G321">
        <v>6</v>
      </c>
      <c r="H321">
        <v>2013</v>
      </c>
      <c r="I321" t="s">
        <v>55</v>
      </c>
      <c r="J321">
        <v>81.7</v>
      </c>
      <c r="K321">
        <v>80.331550201572</v>
      </c>
      <c r="L321">
        <v>83.049664064105897</v>
      </c>
      <c r="M321">
        <v>9611</v>
      </c>
      <c r="N321" t="s">
        <v>44</v>
      </c>
      <c r="O321">
        <v>1.0200364975588401</v>
      </c>
    </row>
    <row r="322" spans="1:15" x14ac:dyDescent="0.25">
      <c r="A322" s="20" t="s">
        <v>418</v>
      </c>
      <c r="B322">
        <v>1</v>
      </c>
      <c r="C322" t="s">
        <v>32</v>
      </c>
      <c r="D322" t="s">
        <v>88</v>
      </c>
      <c r="E322" t="s">
        <v>76</v>
      </c>
      <c r="F322" t="s">
        <v>40</v>
      </c>
      <c r="G322">
        <v>6</v>
      </c>
      <c r="H322">
        <v>2013</v>
      </c>
      <c r="I322" t="s">
        <v>56</v>
      </c>
      <c r="J322">
        <v>56.3</v>
      </c>
      <c r="K322">
        <v>51.486501838354599</v>
      </c>
      <c r="L322">
        <v>61.250900723453</v>
      </c>
      <c r="M322">
        <v>1117</v>
      </c>
      <c r="N322" t="s">
        <v>44</v>
      </c>
      <c r="O322">
        <v>2.9920814623220102</v>
      </c>
    </row>
    <row r="323" spans="1:15" x14ac:dyDescent="0.25">
      <c r="A323" s="20" t="s">
        <v>419</v>
      </c>
      <c r="B323">
        <v>1</v>
      </c>
      <c r="C323" t="s">
        <v>32</v>
      </c>
      <c r="D323" t="s">
        <v>88</v>
      </c>
      <c r="E323" t="s">
        <v>76</v>
      </c>
      <c r="F323" t="s">
        <v>40</v>
      </c>
      <c r="G323">
        <v>6</v>
      </c>
      <c r="H323">
        <v>2013</v>
      </c>
      <c r="I323" t="s">
        <v>57</v>
      </c>
      <c r="J323">
        <v>84.7</v>
      </c>
      <c r="K323">
        <v>82.681887310115201</v>
      </c>
      <c r="L323">
        <v>86.7209594225464</v>
      </c>
      <c r="M323">
        <v>4739</v>
      </c>
      <c r="N323" t="s">
        <v>44</v>
      </c>
      <c r="O323">
        <v>1.4526354741081</v>
      </c>
    </row>
    <row r="324" spans="1:15" x14ac:dyDescent="0.25">
      <c r="A324" s="20" t="s">
        <v>420</v>
      </c>
      <c r="B324">
        <v>1</v>
      </c>
      <c r="C324" t="s">
        <v>32</v>
      </c>
      <c r="D324" t="s">
        <v>88</v>
      </c>
      <c r="E324" t="s">
        <v>76</v>
      </c>
      <c r="F324" t="s">
        <v>40</v>
      </c>
      <c r="G324">
        <v>6</v>
      </c>
      <c r="H324">
        <v>2013</v>
      </c>
      <c r="I324" t="s">
        <v>58</v>
      </c>
      <c r="J324">
        <v>84.1</v>
      </c>
      <c r="K324">
        <v>82.855323356225597</v>
      </c>
      <c r="L324">
        <v>85.389243763174406</v>
      </c>
      <c r="M324">
        <v>9673</v>
      </c>
      <c r="N324" t="s">
        <v>44</v>
      </c>
      <c r="O324">
        <v>1.01676223268599</v>
      </c>
    </row>
    <row r="325" spans="1:15" x14ac:dyDescent="0.25">
      <c r="A325" s="20" t="s">
        <v>421</v>
      </c>
      <c r="B325">
        <v>1</v>
      </c>
      <c r="C325" t="s">
        <v>32</v>
      </c>
      <c r="D325" t="s">
        <v>88</v>
      </c>
      <c r="E325" t="s">
        <v>76</v>
      </c>
      <c r="F325" t="s">
        <v>40</v>
      </c>
      <c r="G325">
        <v>6</v>
      </c>
      <c r="H325">
        <v>2013</v>
      </c>
      <c r="I325" t="s">
        <v>59</v>
      </c>
      <c r="J325">
        <v>77.2</v>
      </c>
      <c r="K325">
        <v>73.175582555019304</v>
      </c>
      <c r="L325">
        <v>81.4586802578754</v>
      </c>
      <c r="M325">
        <v>1438</v>
      </c>
      <c r="N325" t="s">
        <v>44</v>
      </c>
      <c r="O325">
        <v>2.6370633137494499</v>
      </c>
    </row>
    <row r="326" spans="1:15" x14ac:dyDescent="0.25">
      <c r="A326" s="20" t="s">
        <v>422</v>
      </c>
      <c r="B326">
        <v>1</v>
      </c>
      <c r="C326" t="s">
        <v>32</v>
      </c>
      <c r="D326" t="s">
        <v>88</v>
      </c>
      <c r="E326" t="s">
        <v>76</v>
      </c>
      <c r="F326" t="s">
        <v>40</v>
      </c>
      <c r="G326">
        <v>6</v>
      </c>
      <c r="H326">
        <v>2013</v>
      </c>
      <c r="I326" t="s">
        <v>60</v>
      </c>
      <c r="J326">
        <v>85.4</v>
      </c>
      <c r="K326">
        <v>84.355318810432706</v>
      </c>
      <c r="L326">
        <v>86.478851812862501</v>
      </c>
      <c r="M326">
        <v>12664</v>
      </c>
      <c r="N326" t="s">
        <v>44</v>
      </c>
      <c r="O326">
        <v>0.88861686017910302</v>
      </c>
    </row>
    <row r="327" spans="1:15" x14ac:dyDescent="0.25">
      <c r="A327" s="20" t="s">
        <v>423</v>
      </c>
      <c r="B327">
        <v>1</v>
      </c>
      <c r="C327" t="s">
        <v>32</v>
      </c>
      <c r="D327" t="s">
        <v>88</v>
      </c>
      <c r="E327" t="s">
        <v>76</v>
      </c>
      <c r="F327" t="s">
        <v>40</v>
      </c>
      <c r="G327">
        <v>6</v>
      </c>
      <c r="H327">
        <v>2013</v>
      </c>
      <c r="I327" t="s">
        <v>61</v>
      </c>
      <c r="J327">
        <v>7.8</v>
      </c>
      <c r="K327">
        <v>5.1666663457961803</v>
      </c>
      <c r="L327">
        <v>10.843588130802001</v>
      </c>
      <c r="M327">
        <v>69</v>
      </c>
      <c r="N327" t="s">
        <v>44</v>
      </c>
      <c r="O327">
        <v>12.0385853085769</v>
      </c>
    </row>
    <row r="328" spans="1:15" x14ac:dyDescent="0.25">
      <c r="A328" s="20" t="s">
        <v>424</v>
      </c>
      <c r="B328">
        <v>1</v>
      </c>
      <c r="C328" t="s">
        <v>32</v>
      </c>
      <c r="D328" t="s">
        <v>88</v>
      </c>
      <c r="E328" t="s">
        <v>76</v>
      </c>
      <c r="F328" t="s">
        <v>40</v>
      </c>
      <c r="G328">
        <v>6</v>
      </c>
      <c r="H328">
        <v>2013</v>
      </c>
      <c r="I328" t="s">
        <v>43</v>
      </c>
      <c r="J328">
        <v>81.3</v>
      </c>
      <c r="K328">
        <v>79.486374769710906</v>
      </c>
      <c r="L328">
        <v>83.153354805381198</v>
      </c>
      <c r="M328">
        <v>6197</v>
      </c>
      <c r="N328" t="s">
        <v>44</v>
      </c>
      <c r="O328">
        <v>1.27030863992371</v>
      </c>
    </row>
    <row r="329" spans="1:15" x14ac:dyDescent="0.25">
      <c r="A329" s="20" t="s">
        <v>425</v>
      </c>
      <c r="B329">
        <v>1</v>
      </c>
      <c r="C329" t="s">
        <v>32</v>
      </c>
      <c r="D329" t="s">
        <v>88</v>
      </c>
      <c r="E329" t="s">
        <v>76</v>
      </c>
      <c r="F329" t="s">
        <v>40</v>
      </c>
      <c r="G329">
        <v>6</v>
      </c>
      <c r="H329">
        <v>2013</v>
      </c>
      <c r="I329" t="s">
        <v>62</v>
      </c>
      <c r="J329">
        <v>78.8</v>
      </c>
      <c r="K329">
        <v>75.607334192170399</v>
      </c>
      <c r="L329">
        <v>82.127445467738397</v>
      </c>
      <c r="M329">
        <v>2097</v>
      </c>
      <c r="N329" t="s">
        <v>44</v>
      </c>
      <c r="O329">
        <v>2.1837392736013901</v>
      </c>
    </row>
    <row r="330" spans="1:15" x14ac:dyDescent="0.25">
      <c r="A330" s="20" t="s">
        <v>426</v>
      </c>
      <c r="B330">
        <v>1</v>
      </c>
      <c r="C330" t="s">
        <v>32</v>
      </c>
      <c r="D330" t="s">
        <v>88</v>
      </c>
      <c r="E330" t="s">
        <v>76</v>
      </c>
      <c r="F330" t="s">
        <v>40</v>
      </c>
      <c r="G330">
        <v>6</v>
      </c>
      <c r="H330">
        <v>2013</v>
      </c>
      <c r="I330" t="s">
        <v>75</v>
      </c>
      <c r="J330">
        <v>82.18</v>
      </c>
      <c r="K330">
        <v>81.790000000000006</v>
      </c>
      <c r="L330">
        <v>82.58</v>
      </c>
      <c r="M330">
        <v>109916</v>
      </c>
      <c r="N330" t="s">
        <v>44</v>
      </c>
      <c r="O330">
        <v>0.30162653306693699</v>
      </c>
    </row>
    <row r="331" spans="1:15" x14ac:dyDescent="0.25">
      <c r="A331" s="20" t="s">
        <v>427</v>
      </c>
      <c r="B331">
        <v>1</v>
      </c>
      <c r="C331" t="s">
        <v>32</v>
      </c>
      <c r="D331" t="s">
        <v>88</v>
      </c>
      <c r="E331" t="s">
        <v>76</v>
      </c>
      <c r="F331" t="s">
        <v>40</v>
      </c>
      <c r="G331">
        <v>6</v>
      </c>
      <c r="H331">
        <v>2013</v>
      </c>
      <c r="I331" t="s">
        <v>45</v>
      </c>
      <c r="J331">
        <v>73.8</v>
      </c>
      <c r="K331">
        <v>72.597638268732297</v>
      </c>
      <c r="L331">
        <v>75.051963990126495</v>
      </c>
      <c r="M331">
        <v>12310</v>
      </c>
      <c r="N331" t="s">
        <v>44</v>
      </c>
      <c r="O331">
        <v>0.90130332563965299</v>
      </c>
    </row>
    <row r="332" spans="1:15" x14ac:dyDescent="0.25">
      <c r="A332" s="20" t="s">
        <v>428</v>
      </c>
      <c r="B332">
        <v>1</v>
      </c>
      <c r="C332" t="s">
        <v>32</v>
      </c>
      <c r="D332" t="s">
        <v>88</v>
      </c>
      <c r="E332" t="s">
        <v>76</v>
      </c>
      <c r="F332" t="s">
        <v>40</v>
      </c>
      <c r="G332">
        <v>6</v>
      </c>
      <c r="H332">
        <v>2013</v>
      </c>
      <c r="I332" t="s">
        <v>46</v>
      </c>
      <c r="J332">
        <v>86.6</v>
      </c>
      <c r="K332">
        <v>85.180483623323099</v>
      </c>
      <c r="L332">
        <v>88.032575179876602</v>
      </c>
      <c r="M332">
        <v>6154</v>
      </c>
      <c r="N332" t="s">
        <v>44</v>
      </c>
      <c r="O332">
        <v>1.27473894426098</v>
      </c>
    </row>
    <row r="333" spans="1:15" x14ac:dyDescent="0.25">
      <c r="A333" s="20" t="s">
        <v>429</v>
      </c>
      <c r="B333">
        <v>1</v>
      </c>
      <c r="C333" t="s">
        <v>32</v>
      </c>
      <c r="D333" t="s">
        <v>88</v>
      </c>
      <c r="E333" t="s">
        <v>76</v>
      </c>
      <c r="F333" t="s">
        <v>40</v>
      </c>
      <c r="G333">
        <v>6</v>
      </c>
      <c r="H333">
        <v>2013</v>
      </c>
      <c r="I333" t="s">
        <v>47</v>
      </c>
      <c r="J333">
        <v>89.6</v>
      </c>
      <c r="K333">
        <v>88.467358675406999</v>
      </c>
      <c r="L333">
        <v>90.655559656199401</v>
      </c>
      <c r="M333">
        <v>9003</v>
      </c>
      <c r="N333" t="s">
        <v>44</v>
      </c>
      <c r="O333">
        <v>1.0539169152055501</v>
      </c>
    </row>
    <row r="334" spans="1:15" x14ac:dyDescent="0.25">
      <c r="A334" s="20" t="s">
        <v>430</v>
      </c>
      <c r="B334">
        <v>1</v>
      </c>
      <c r="C334" t="s">
        <v>32</v>
      </c>
      <c r="D334" t="s">
        <v>88</v>
      </c>
      <c r="E334" t="s">
        <v>76</v>
      </c>
      <c r="F334" t="s">
        <v>40</v>
      </c>
      <c r="G334">
        <v>6</v>
      </c>
      <c r="H334">
        <v>2013</v>
      </c>
      <c r="I334" t="s">
        <v>48</v>
      </c>
      <c r="J334">
        <v>88.4</v>
      </c>
      <c r="K334">
        <v>86.497810491068407</v>
      </c>
      <c r="L334">
        <v>90.366496911914098</v>
      </c>
      <c r="M334">
        <v>4489</v>
      </c>
      <c r="N334" t="s">
        <v>44</v>
      </c>
      <c r="O334">
        <v>1.4925373134328399</v>
      </c>
    </row>
    <row r="335" spans="1:15" x14ac:dyDescent="0.25">
      <c r="A335" s="20" t="s">
        <v>431</v>
      </c>
      <c r="B335">
        <v>1</v>
      </c>
      <c r="C335" t="s">
        <v>32</v>
      </c>
      <c r="D335" t="s">
        <v>88</v>
      </c>
      <c r="E335" t="s">
        <v>76</v>
      </c>
      <c r="F335" t="s">
        <v>40</v>
      </c>
      <c r="G335">
        <v>6</v>
      </c>
      <c r="H335">
        <v>2013</v>
      </c>
      <c r="I335" t="s">
        <v>49</v>
      </c>
      <c r="J335">
        <v>85.1</v>
      </c>
      <c r="K335">
        <v>83.200060839272695</v>
      </c>
      <c r="L335">
        <v>87.094325304534706</v>
      </c>
      <c r="M335">
        <v>3822</v>
      </c>
      <c r="N335" t="s">
        <v>44</v>
      </c>
      <c r="O335">
        <v>1.61753862020657</v>
      </c>
    </row>
    <row r="336" spans="1:15" x14ac:dyDescent="0.25">
      <c r="A336" s="20" t="s">
        <v>432</v>
      </c>
      <c r="B336">
        <v>1</v>
      </c>
      <c r="C336" t="s">
        <v>32</v>
      </c>
      <c r="D336" t="s">
        <v>88</v>
      </c>
      <c r="E336" t="s">
        <v>76</v>
      </c>
      <c r="F336" t="s">
        <v>40</v>
      </c>
      <c r="G336">
        <v>6</v>
      </c>
      <c r="H336">
        <v>2013</v>
      </c>
      <c r="I336" t="s">
        <v>50</v>
      </c>
      <c r="J336">
        <v>78.599999999999994</v>
      </c>
      <c r="K336">
        <v>75.689989725702205</v>
      </c>
      <c r="L336">
        <v>81.600688390646397</v>
      </c>
      <c r="M336">
        <v>2263</v>
      </c>
      <c r="N336" t="s">
        <v>44</v>
      </c>
      <c r="O336">
        <v>2.10212105917212</v>
      </c>
    </row>
    <row r="337" spans="1:15" x14ac:dyDescent="0.25">
      <c r="A337" s="20" t="s">
        <v>433</v>
      </c>
      <c r="B337">
        <v>1</v>
      </c>
      <c r="C337" t="s">
        <v>32</v>
      </c>
      <c r="D337" t="s">
        <v>88</v>
      </c>
      <c r="E337" t="s">
        <v>76</v>
      </c>
      <c r="F337" t="s">
        <v>40</v>
      </c>
      <c r="G337">
        <v>6</v>
      </c>
      <c r="H337">
        <v>2013</v>
      </c>
      <c r="I337" t="s">
        <v>51</v>
      </c>
      <c r="J337">
        <v>83.2</v>
      </c>
      <c r="K337">
        <v>81.269753589097206</v>
      </c>
      <c r="L337">
        <v>85.250001328426507</v>
      </c>
      <c r="M337">
        <v>4758</v>
      </c>
      <c r="N337" t="s">
        <v>44</v>
      </c>
      <c r="O337">
        <v>1.44973218671547</v>
      </c>
    </row>
    <row r="338" spans="1:15" x14ac:dyDescent="0.25">
      <c r="A338" s="20" t="s">
        <v>434</v>
      </c>
      <c r="B338">
        <v>1</v>
      </c>
      <c r="C338" t="s">
        <v>32</v>
      </c>
      <c r="D338" t="s">
        <v>88</v>
      </c>
      <c r="E338" t="s">
        <v>92</v>
      </c>
      <c r="F338" t="s">
        <v>38</v>
      </c>
      <c r="G338">
        <v>3</v>
      </c>
      <c r="H338">
        <v>2014</v>
      </c>
      <c r="I338" t="s">
        <v>34</v>
      </c>
      <c r="J338">
        <v>84.6</v>
      </c>
      <c r="K338">
        <v>82.247895185403095</v>
      </c>
      <c r="L338">
        <v>87.022548953311599</v>
      </c>
      <c r="M338">
        <v>1435</v>
      </c>
      <c r="N338" t="s">
        <v>44</v>
      </c>
      <c r="O338">
        <v>2.6398183867422702</v>
      </c>
    </row>
    <row r="339" spans="1:15" x14ac:dyDescent="0.25">
      <c r="A339" s="20" t="s">
        <v>435</v>
      </c>
      <c r="B339">
        <v>1</v>
      </c>
      <c r="C339" t="s">
        <v>32</v>
      </c>
      <c r="D339" t="s">
        <v>88</v>
      </c>
      <c r="E339" t="s">
        <v>92</v>
      </c>
      <c r="F339" t="s">
        <v>38</v>
      </c>
      <c r="G339">
        <v>3</v>
      </c>
      <c r="H339">
        <v>2014</v>
      </c>
      <c r="I339" t="s">
        <v>52</v>
      </c>
      <c r="J339">
        <v>87.3</v>
      </c>
      <c r="K339">
        <v>82.692853048119105</v>
      </c>
      <c r="L339">
        <v>92.349809200250903</v>
      </c>
      <c r="M339">
        <v>388</v>
      </c>
      <c r="N339" t="s">
        <v>44</v>
      </c>
      <c r="O339">
        <v>5.0767308256680996</v>
      </c>
    </row>
    <row r="340" spans="1:15" x14ac:dyDescent="0.25">
      <c r="A340" s="20" t="s">
        <v>436</v>
      </c>
      <c r="B340">
        <v>1</v>
      </c>
      <c r="C340" t="s">
        <v>32</v>
      </c>
      <c r="D340" t="s">
        <v>88</v>
      </c>
      <c r="E340" t="s">
        <v>92</v>
      </c>
      <c r="F340" t="s">
        <v>38</v>
      </c>
      <c r="G340">
        <v>3</v>
      </c>
      <c r="H340">
        <v>2014</v>
      </c>
      <c r="I340" t="s">
        <v>53</v>
      </c>
      <c r="J340">
        <v>86.8</v>
      </c>
      <c r="K340">
        <v>85.257403909838601</v>
      </c>
      <c r="L340">
        <v>88.359250234864504</v>
      </c>
      <c r="M340">
        <v>3574</v>
      </c>
      <c r="N340" t="s">
        <v>44</v>
      </c>
      <c r="O340">
        <v>1.6727179829474099</v>
      </c>
    </row>
    <row r="341" spans="1:15" x14ac:dyDescent="0.25">
      <c r="A341" s="20" t="s">
        <v>437</v>
      </c>
      <c r="B341">
        <v>1</v>
      </c>
      <c r="C341" t="s">
        <v>32</v>
      </c>
      <c r="D341" t="s">
        <v>88</v>
      </c>
      <c r="E341" t="s">
        <v>92</v>
      </c>
      <c r="F341" t="s">
        <v>38</v>
      </c>
      <c r="G341">
        <v>3</v>
      </c>
      <c r="H341">
        <v>2014</v>
      </c>
      <c r="I341" t="s">
        <v>54</v>
      </c>
      <c r="J341">
        <v>81.5</v>
      </c>
      <c r="K341">
        <v>72.186396634302298</v>
      </c>
      <c r="L341">
        <v>92.243720315213494</v>
      </c>
      <c r="M341">
        <v>106</v>
      </c>
      <c r="N341" t="s">
        <v>44</v>
      </c>
      <c r="O341">
        <v>9.7128586235726395</v>
      </c>
    </row>
    <row r="342" spans="1:15" x14ac:dyDescent="0.25">
      <c r="A342" s="20" t="s">
        <v>438</v>
      </c>
      <c r="B342">
        <v>1</v>
      </c>
      <c r="C342" t="s">
        <v>32</v>
      </c>
      <c r="D342" t="s">
        <v>88</v>
      </c>
      <c r="E342" t="s">
        <v>92</v>
      </c>
      <c r="F342" t="s">
        <v>38</v>
      </c>
      <c r="G342">
        <v>3</v>
      </c>
      <c r="H342">
        <v>2014</v>
      </c>
      <c r="I342" t="s">
        <v>55</v>
      </c>
      <c r="J342">
        <v>82.9</v>
      </c>
      <c r="K342">
        <v>79.470243087600707</v>
      </c>
      <c r="L342">
        <v>86.628672191799396</v>
      </c>
      <c r="M342">
        <v>667</v>
      </c>
      <c r="N342" t="s">
        <v>44</v>
      </c>
      <c r="O342">
        <v>3.87201546331183</v>
      </c>
    </row>
    <row r="343" spans="1:15" x14ac:dyDescent="0.25">
      <c r="A343" s="20" t="s">
        <v>439</v>
      </c>
      <c r="B343">
        <v>1</v>
      </c>
      <c r="C343" t="s">
        <v>32</v>
      </c>
      <c r="D343" t="s">
        <v>88</v>
      </c>
      <c r="E343" t="s">
        <v>92</v>
      </c>
      <c r="F343" t="s">
        <v>38</v>
      </c>
      <c r="G343">
        <v>3</v>
      </c>
      <c r="H343">
        <v>2014</v>
      </c>
      <c r="I343" t="s">
        <v>56</v>
      </c>
      <c r="J343">
        <v>82.2</v>
      </c>
      <c r="K343">
        <v>79.398601524740499</v>
      </c>
      <c r="L343">
        <v>85.082974920152495</v>
      </c>
      <c r="M343">
        <v>1307</v>
      </c>
      <c r="N343" t="s">
        <v>44</v>
      </c>
      <c r="O343">
        <v>2.76606388408955</v>
      </c>
    </row>
    <row r="344" spans="1:15" x14ac:dyDescent="0.25">
      <c r="A344" s="20" t="s">
        <v>440</v>
      </c>
      <c r="B344">
        <v>1</v>
      </c>
      <c r="C344" t="s">
        <v>32</v>
      </c>
      <c r="D344" t="s">
        <v>88</v>
      </c>
      <c r="E344" t="s">
        <v>92</v>
      </c>
      <c r="F344" t="s">
        <v>38</v>
      </c>
      <c r="G344">
        <v>3</v>
      </c>
      <c r="H344">
        <v>2014</v>
      </c>
      <c r="I344" t="s">
        <v>57</v>
      </c>
      <c r="J344">
        <v>82.3</v>
      </c>
      <c r="K344">
        <v>78.782658069828202</v>
      </c>
      <c r="L344">
        <v>85.927656163808507</v>
      </c>
      <c r="M344">
        <v>792</v>
      </c>
      <c r="N344" t="s">
        <v>44</v>
      </c>
      <c r="O344">
        <v>3.5533452725935102</v>
      </c>
    </row>
    <row r="345" spans="1:15" x14ac:dyDescent="0.25">
      <c r="A345" s="20" t="s">
        <v>441</v>
      </c>
      <c r="B345">
        <v>1</v>
      </c>
      <c r="C345" t="s">
        <v>32</v>
      </c>
      <c r="D345" t="s">
        <v>88</v>
      </c>
      <c r="E345" t="s">
        <v>92</v>
      </c>
      <c r="F345" t="s">
        <v>38</v>
      </c>
      <c r="G345">
        <v>3</v>
      </c>
      <c r="H345">
        <v>2014</v>
      </c>
      <c r="I345" t="s">
        <v>58</v>
      </c>
      <c r="J345">
        <v>86.2</v>
      </c>
      <c r="K345">
        <v>84.827395634230598</v>
      </c>
      <c r="L345">
        <v>87.596875231579205</v>
      </c>
      <c r="M345">
        <v>3661</v>
      </c>
      <c r="N345" t="s">
        <v>44</v>
      </c>
      <c r="O345">
        <v>1.6527232458241801</v>
      </c>
    </row>
    <row r="346" spans="1:15" x14ac:dyDescent="0.25">
      <c r="A346" s="20" t="s">
        <v>442</v>
      </c>
      <c r="B346">
        <v>1</v>
      </c>
      <c r="C346" t="s">
        <v>32</v>
      </c>
      <c r="D346" t="s">
        <v>88</v>
      </c>
      <c r="E346" t="s">
        <v>92</v>
      </c>
      <c r="F346" t="s">
        <v>38</v>
      </c>
      <c r="G346">
        <v>3</v>
      </c>
      <c r="H346">
        <v>2014</v>
      </c>
      <c r="I346" t="s">
        <v>59</v>
      </c>
      <c r="J346">
        <v>80.7</v>
      </c>
      <c r="K346">
        <v>74.953896752186395</v>
      </c>
      <c r="L346">
        <v>87.054598899077803</v>
      </c>
      <c r="M346">
        <v>266</v>
      </c>
      <c r="N346" t="s">
        <v>44</v>
      </c>
      <c r="O346">
        <v>6.1313933948496597</v>
      </c>
    </row>
    <row r="347" spans="1:15" x14ac:dyDescent="0.25">
      <c r="A347" s="20" t="s">
        <v>443</v>
      </c>
      <c r="B347">
        <v>1</v>
      </c>
      <c r="C347" t="s">
        <v>32</v>
      </c>
      <c r="D347" t="s">
        <v>88</v>
      </c>
      <c r="E347" t="s">
        <v>92</v>
      </c>
      <c r="F347" t="s">
        <v>38</v>
      </c>
      <c r="G347">
        <v>3</v>
      </c>
      <c r="H347">
        <v>2014</v>
      </c>
      <c r="I347" t="s">
        <v>60</v>
      </c>
      <c r="J347">
        <v>85.1</v>
      </c>
      <c r="K347">
        <v>82.983021606195607</v>
      </c>
      <c r="L347">
        <v>87.222383267966705</v>
      </c>
      <c r="M347">
        <v>1588</v>
      </c>
      <c r="N347" t="s">
        <v>44</v>
      </c>
      <c r="O347">
        <v>2.5094280661424802</v>
      </c>
    </row>
    <row r="348" spans="1:15" x14ac:dyDescent="0.25">
      <c r="A348" s="20" t="s">
        <v>444</v>
      </c>
      <c r="B348">
        <v>1</v>
      </c>
      <c r="C348" t="s">
        <v>32</v>
      </c>
      <c r="D348" t="s">
        <v>88</v>
      </c>
      <c r="E348" t="s">
        <v>92</v>
      </c>
      <c r="F348" t="s">
        <v>38</v>
      </c>
      <c r="G348">
        <v>3</v>
      </c>
      <c r="H348">
        <v>2014</v>
      </c>
      <c r="I348" t="s">
        <v>61</v>
      </c>
      <c r="J348" t="s">
        <v>44</v>
      </c>
      <c r="K348" t="s">
        <v>44</v>
      </c>
      <c r="L348" t="s">
        <v>44</v>
      </c>
      <c r="M348">
        <v>9</v>
      </c>
      <c r="N348" t="s">
        <v>44</v>
      </c>
      <c r="O348">
        <v>33.3333333333333</v>
      </c>
    </row>
    <row r="349" spans="1:15" x14ac:dyDescent="0.25">
      <c r="A349" s="20" t="s">
        <v>445</v>
      </c>
      <c r="B349">
        <v>1</v>
      </c>
      <c r="C349" t="s">
        <v>32</v>
      </c>
      <c r="D349" t="s">
        <v>88</v>
      </c>
      <c r="E349" t="s">
        <v>92</v>
      </c>
      <c r="F349" t="s">
        <v>38</v>
      </c>
      <c r="G349">
        <v>3</v>
      </c>
      <c r="H349">
        <v>2014</v>
      </c>
      <c r="I349" t="s">
        <v>43</v>
      </c>
      <c r="J349">
        <v>83.6</v>
      </c>
      <c r="K349">
        <v>81.709711377703897</v>
      </c>
      <c r="L349">
        <v>85.638423714039703</v>
      </c>
      <c r="M349">
        <v>2204</v>
      </c>
      <c r="N349" t="s">
        <v>44</v>
      </c>
      <c r="O349">
        <v>2.1300716142115199</v>
      </c>
    </row>
    <row r="350" spans="1:15" x14ac:dyDescent="0.25">
      <c r="A350" s="20" t="s">
        <v>446</v>
      </c>
      <c r="B350">
        <v>1</v>
      </c>
      <c r="C350" t="s">
        <v>32</v>
      </c>
      <c r="D350" t="s">
        <v>88</v>
      </c>
      <c r="E350" t="s">
        <v>92</v>
      </c>
      <c r="F350" t="s">
        <v>38</v>
      </c>
      <c r="G350">
        <v>3</v>
      </c>
      <c r="H350">
        <v>2014</v>
      </c>
      <c r="I350" t="s">
        <v>62</v>
      </c>
      <c r="J350">
        <v>89.5</v>
      </c>
      <c r="K350">
        <v>86.723246109097204</v>
      </c>
      <c r="L350">
        <v>92.492650581272997</v>
      </c>
      <c r="M350">
        <v>720</v>
      </c>
      <c r="N350" t="s">
        <v>44</v>
      </c>
      <c r="O350">
        <v>3.7267799624996498</v>
      </c>
    </row>
    <row r="351" spans="1:15" x14ac:dyDescent="0.25">
      <c r="A351" s="20" t="s">
        <v>447</v>
      </c>
      <c r="B351">
        <v>1</v>
      </c>
      <c r="C351" t="s">
        <v>32</v>
      </c>
      <c r="D351" t="s">
        <v>88</v>
      </c>
      <c r="E351" t="s">
        <v>92</v>
      </c>
      <c r="F351" t="s">
        <v>38</v>
      </c>
      <c r="G351">
        <v>3</v>
      </c>
      <c r="H351">
        <v>2014</v>
      </c>
      <c r="I351" t="s">
        <v>75</v>
      </c>
      <c r="J351">
        <v>85.29</v>
      </c>
      <c r="K351">
        <v>84.77</v>
      </c>
      <c r="L351">
        <v>85.82</v>
      </c>
      <c r="M351">
        <v>27937</v>
      </c>
      <c r="N351" t="s">
        <v>44</v>
      </c>
      <c r="O351">
        <v>0.598287757424801</v>
      </c>
    </row>
    <row r="352" spans="1:15" x14ac:dyDescent="0.25">
      <c r="A352" s="20" t="s">
        <v>448</v>
      </c>
      <c r="B352">
        <v>1</v>
      </c>
      <c r="C352" t="s">
        <v>32</v>
      </c>
      <c r="D352" t="s">
        <v>88</v>
      </c>
      <c r="E352" t="s">
        <v>92</v>
      </c>
      <c r="F352" t="s">
        <v>38</v>
      </c>
      <c r="G352">
        <v>3</v>
      </c>
      <c r="H352">
        <v>2014</v>
      </c>
      <c r="I352" t="s">
        <v>45</v>
      </c>
      <c r="J352">
        <v>79.599999999999994</v>
      </c>
      <c r="K352">
        <v>76.775725209779793</v>
      </c>
      <c r="L352">
        <v>82.541487552939401</v>
      </c>
      <c r="M352">
        <v>1024</v>
      </c>
      <c r="N352" t="s">
        <v>44</v>
      </c>
      <c r="O352">
        <v>3.125</v>
      </c>
    </row>
    <row r="353" spans="1:15" x14ac:dyDescent="0.25">
      <c r="A353" s="20" t="s">
        <v>449</v>
      </c>
      <c r="B353">
        <v>1</v>
      </c>
      <c r="C353" t="s">
        <v>32</v>
      </c>
      <c r="D353" t="s">
        <v>88</v>
      </c>
      <c r="E353" t="s">
        <v>92</v>
      </c>
      <c r="F353" t="s">
        <v>38</v>
      </c>
      <c r="G353">
        <v>3</v>
      </c>
      <c r="H353">
        <v>2014</v>
      </c>
      <c r="I353" t="s">
        <v>46</v>
      </c>
      <c r="J353">
        <v>86.4</v>
      </c>
      <c r="K353">
        <v>83.811909330661706</v>
      </c>
      <c r="L353">
        <v>89.189114369733304</v>
      </c>
      <c r="M353">
        <v>960</v>
      </c>
      <c r="N353" t="s">
        <v>44</v>
      </c>
      <c r="O353">
        <v>3.2274861218395099</v>
      </c>
    </row>
    <row r="354" spans="1:15" x14ac:dyDescent="0.25">
      <c r="A354" s="20" t="s">
        <v>450</v>
      </c>
      <c r="B354">
        <v>1</v>
      </c>
      <c r="C354" t="s">
        <v>32</v>
      </c>
      <c r="D354" t="s">
        <v>88</v>
      </c>
      <c r="E354" t="s">
        <v>92</v>
      </c>
      <c r="F354" t="s">
        <v>38</v>
      </c>
      <c r="G354">
        <v>3</v>
      </c>
      <c r="H354">
        <v>2014</v>
      </c>
      <c r="I354" t="s">
        <v>47</v>
      </c>
      <c r="J354">
        <v>88.6</v>
      </c>
      <c r="K354">
        <v>87.459830590882703</v>
      </c>
      <c r="L354">
        <v>89.788019303545099</v>
      </c>
      <c r="M354">
        <v>4098</v>
      </c>
      <c r="N354" t="s">
        <v>44</v>
      </c>
      <c r="O354">
        <v>1.562118669915</v>
      </c>
    </row>
    <row r="355" spans="1:15" x14ac:dyDescent="0.25">
      <c r="A355" s="20" t="s">
        <v>451</v>
      </c>
      <c r="B355">
        <v>1</v>
      </c>
      <c r="C355" t="s">
        <v>32</v>
      </c>
      <c r="D355" t="s">
        <v>88</v>
      </c>
      <c r="E355" t="s">
        <v>92</v>
      </c>
      <c r="F355" t="s">
        <v>38</v>
      </c>
      <c r="G355">
        <v>3</v>
      </c>
      <c r="H355">
        <v>2014</v>
      </c>
      <c r="I355" t="s">
        <v>48</v>
      </c>
      <c r="J355">
        <v>84.2</v>
      </c>
      <c r="K355">
        <v>82.061832672079603</v>
      </c>
      <c r="L355">
        <v>86.515910902576394</v>
      </c>
      <c r="M355">
        <v>1690</v>
      </c>
      <c r="N355" t="s">
        <v>44</v>
      </c>
      <c r="O355">
        <v>2.4325212770525999</v>
      </c>
    </row>
    <row r="356" spans="1:15" x14ac:dyDescent="0.25">
      <c r="A356" s="20" t="s">
        <v>452</v>
      </c>
      <c r="B356">
        <v>1</v>
      </c>
      <c r="C356" t="s">
        <v>32</v>
      </c>
      <c r="D356" t="s">
        <v>88</v>
      </c>
      <c r="E356" t="s">
        <v>92</v>
      </c>
      <c r="F356" t="s">
        <v>38</v>
      </c>
      <c r="G356">
        <v>3</v>
      </c>
      <c r="H356">
        <v>2014</v>
      </c>
      <c r="I356" t="s">
        <v>49</v>
      </c>
      <c r="J356">
        <v>85.5</v>
      </c>
      <c r="K356">
        <v>82.682798518423795</v>
      </c>
      <c r="L356">
        <v>88.386103033302604</v>
      </c>
      <c r="M356">
        <v>898</v>
      </c>
      <c r="N356" t="s">
        <v>44</v>
      </c>
      <c r="O356">
        <v>3.3370432213300001</v>
      </c>
    </row>
    <row r="357" spans="1:15" x14ac:dyDescent="0.25">
      <c r="A357" s="20" t="s">
        <v>453</v>
      </c>
      <c r="B357">
        <v>1</v>
      </c>
      <c r="C357" t="s">
        <v>32</v>
      </c>
      <c r="D357" t="s">
        <v>88</v>
      </c>
      <c r="E357" t="s">
        <v>92</v>
      </c>
      <c r="F357" t="s">
        <v>38</v>
      </c>
      <c r="G357">
        <v>3</v>
      </c>
      <c r="H357">
        <v>2014</v>
      </c>
      <c r="I357" t="s">
        <v>50</v>
      </c>
      <c r="J357">
        <v>86.3</v>
      </c>
      <c r="K357">
        <v>84.087283863580694</v>
      </c>
      <c r="L357">
        <v>88.671520572944004</v>
      </c>
      <c r="M357">
        <v>1571</v>
      </c>
      <c r="N357" t="s">
        <v>44</v>
      </c>
      <c r="O357">
        <v>2.5229689602299699</v>
      </c>
    </row>
    <row r="358" spans="1:15" x14ac:dyDescent="0.25">
      <c r="A358" s="20" t="s">
        <v>454</v>
      </c>
      <c r="B358">
        <v>1</v>
      </c>
      <c r="C358" t="s">
        <v>32</v>
      </c>
      <c r="D358" t="s">
        <v>88</v>
      </c>
      <c r="E358" t="s">
        <v>92</v>
      </c>
      <c r="F358" t="s">
        <v>38</v>
      </c>
      <c r="G358">
        <v>3</v>
      </c>
      <c r="H358">
        <v>2014</v>
      </c>
      <c r="I358" t="s">
        <v>51</v>
      </c>
      <c r="J358">
        <v>85.8</v>
      </c>
      <c r="K358">
        <v>82.957947363189504</v>
      </c>
      <c r="L358">
        <v>88.815160602551003</v>
      </c>
      <c r="M358">
        <v>979</v>
      </c>
      <c r="N358" t="s">
        <v>44</v>
      </c>
      <c r="O358">
        <v>3.19601386050297</v>
      </c>
    </row>
    <row r="359" spans="1:15" x14ac:dyDescent="0.25">
      <c r="A359" s="20" t="s">
        <v>455</v>
      </c>
      <c r="B359">
        <v>1</v>
      </c>
      <c r="C359" t="s">
        <v>32</v>
      </c>
      <c r="D359" t="s">
        <v>88</v>
      </c>
      <c r="E359" t="s">
        <v>93</v>
      </c>
      <c r="F359" t="s">
        <v>42</v>
      </c>
      <c r="G359">
        <v>4</v>
      </c>
      <c r="H359">
        <v>2014</v>
      </c>
      <c r="I359" t="s">
        <v>34</v>
      </c>
      <c r="J359">
        <v>87.1</v>
      </c>
      <c r="K359">
        <v>85.982048367268902</v>
      </c>
      <c r="L359">
        <v>88.299044558563693</v>
      </c>
      <c r="M359">
        <v>4796</v>
      </c>
      <c r="N359" t="s">
        <v>44</v>
      </c>
      <c r="O359">
        <v>1.44397745564477</v>
      </c>
    </row>
    <row r="360" spans="1:15" x14ac:dyDescent="0.25">
      <c r="A360" s="20" t="s">
        <v>456</v>
      </c>
      <c r="B360">
        <v>1</v>
      </c>
      <c r="C360" t="s">
        <v>32</v>
      </c>
      <c r="D360" t="s">
        <v>88</v>
      </c>
      <c r="E360" t="s">
        <v>93</v>
      </c>
      <c r="F360" t="s">
        <v>42</v>
      </c>
      <c r="G360">
        <v>4</v>
      </c>
      <c r="H360">
        <v>2014</v>
      </c>
      <c r="I360" t="s">
        <v>52</v>
      </c>
      <c r="J360">
        <v>90.7</v>
      </c>
      <c r="K360">
        <v>84.160949141250796</v>
      </c>
      <c r="L360">
        <v>98.495517300346904</v>
      </c>
      <c r="M360">
        <v>71</v>
      </c>
      <c r="N360" t="s">
        <v>44</v>
      </c>
      <c r="O360">
        <v>11.8678165819385</v>
      </c>
    </row>
    <row r="361" spans="1:15" x14ac:dyDescent="0.25">
      <c r="A361" s="20" t="s">
        <v>457</v>
      </c>
      <c r="B361">
        <v>1</v>
      </c>
      <c r="C361" t="s">
        <v>32</v>
      </c>
      <c r="D361" t="s">
        <v>88</v>
      </c>
      <c r="E361" t="s">
        <v>93</v>
      </c>
      <c r="F361" t="s">
        <v>42</v>
      </c>
      <c r="G361">
        <v>4</v>
      </c>
      <c r="H361">
        <v>2014</v>
      </c>
      <c r="I361" t="s">
        <v>53</v>
      </c>
      <c r="J361">
        <v>84.6</v>
      </c>
      <c r="K361">
        <v>77.347027852772499</v>
      </c>
      <c r="L361">
        <v>92.806530978171594</v>
      </c>
      <c r="M361">
        <v>146</v>
      </c>
      <c r="N361" t="s">
        <v>44</v>
      </c>
      <c r="O361">
        <v>8.2760588860236801</v>
      </c>
    </row>
    <row r="362" spans="1:15" x14ac:dyDescent="0.25">
      <c r="A362" s="20" t="s">
        <v>458</v>
      </c>
      <c r="B362">
        <v>1</v>
      </c>
      <c r="C362" t="s">
        <v>32</v>
      </c>
      <c r="D362" t="s">
        <v>88</v>
      </c>
      <c r="E362" t="s">
        <v>93</v>
      </c>
      <c r="F362" t="s">
        <v>42</v>
      </c>
      <c r="G362">
        <v>4</v>
      </c>
      <c r="H362">
        <v>2014</v>
      </c>
      <c r="I362" t="s">
        <v>54</v>
      </c>
      <c r="J362">
        <v>90.6</v>
      </c>
      <c r="K362">
        <v>80.452224691416404</v>
      </c>
      <c r="L362">
        <v>104.658735969226</v>
      </c>
      <c r="M362">
        <v>21</v>
      </c>
      <c r="N362" t="s">
        <v>44</v>
      </c>
      <c r="O362">
        <v>21.821789023599202</v>
      </c>
    </row>
    <row r="363" spans="1:15" x14ac:dyDescent="0.25">
      <c r="A363" s="20" t="s">
        <v>459</v>
      </c>
      <c r="B363">
        <v>1</v>
      </c>
      <c r="C363" t="s">
        <v>32</v>
      </c>
      <c r="D363" t="s">
        <v>88</v>
      </c>
      <c r="E363" t="s">
        <v>93</v>
      </c>
      <c r="F363" t="s">
        <v>42</v>
      </c>
      <c r="G363">
        <v>4</v>
      </c>
      <c r="H363">
        <v>2014</v>
      </c>
      <c r="I363" t="s">
        <v>55</v>
      </c>
      <c r="J363">
        <v>83.4</v>
      </c>
      <c r="K363">
        <v>78.945713950377595</v>
      </c>
      <c r="L363">
        <v>88.186363484117805</v>
      </c>
      <c r="M363">
        <v>318</v>
      </c>
      <c r="N363" t="s">
        <v>44</v>
      </c>
      <c r="O363">
        <v>5.6077215409204397</v>
      </c>
    </row>
    <row r="364" spans="1:15" x14ac:dyDescent="0.25">
      <c r="A364" s="20" t="s">
        <v>460</v>
      </c>
      <c r="B364">
        <v>1</v>
      </c>
      <c r="C364" t="s">
        <v>32</v>
      </c>
      <c r="D364" t="s">
        <v>88</v>
      </c>
      <c r="E364" t="s">
        <v>93</v>
      </c>
      <c r="F364" t="s">
        <v>42</v>
      </c>
      <c r="G364">
        <v>4</v>
      </c>
      <c r="H364">
        <v>2014</v>
      </c>
      <c r="I364" t="s">
        <v>56</v>
      </c>
      <c r="J364">
        <v>88.9</v>
      </c>
      <c r="K364">
        <v>81.297318788456195</v>
      </c>
      <c r="L364">
        <v>97.947930012219203</v>
      </c>
      <c r="M364">
        <v>79</v>
      </c>
      <c r="N364" t="s">
        <v>44</v>
      </c>
      <c r="O364">
        <v>11.250879009260199</v>
      </c>
    </row>
    <row r="365" spans="1:15" x14ac:dyDescent="0.25">
      <c r="A365" s="20" t="s">
        <v>461</v>
      </c>
      <c r="B365">
        <v>1</v>
      </c>
      <c r="C365" t="s">
        <v>32</v>
      </c>
      <c r="D365" t="s">
        <v>88</v>
      </c>
      <c r="E365" t="s">
        <v>93</v>
      </c>
      <c r="F365" t="s">
        <v>42</v>
      </c>
      <c r="G365">
        <v>4</v>
      </c>
      <c r="H365">
        <v>2014</v>
      </c>
      <c r="I365" t="s">
        <v>57</v>
      </c>
      <c r="J365">
        <v>89.2</v>
      </c>
      <c r="K365">
        <v>80.750698690092605</v>
      </c>
      <c r="L365">
        <v>99.342745561930201</v>
      </c>
      <c r="M365">
        <v>69</v>
      </c>
      <c r="N365" t="s">
        <v>44</v>
      </c>
      <c r="O365">
        <v>12.0385853085769</v>
      </c>
    </row>
    <row r="366" spans="1:15" x14ac:dyDescent="0.25">
      <c r="A366" s="20" t="s">
        <v>462</v>
      </c>
      <c r="B366">
        <v>1</v>
      </c>
      <c r="C366" t="s">
        <v>32</v>
      </c>
      <c r="D366" t="s">
        <v>88</v>
      </c>
      <c r="E366" t="s">
        <v>93</v>
      </c>
      <c r="F366" t="s">
        <v>42</v>
      </c>
      <c r="G366">
        <v>4</v>
      </c>
      <c r="H366">
        <v>2014</v>
      </c>
      <c r="I366" t="s">
        <v>58</v>
      </c>
      <c r="J366">
        <v>88.5</v>
      </c>
      <c r="K366">
        <v>85.805080650685099</v>
      </c>
      <c r="L366">
        <v>91.378295953424995</v>
      </c>
      <c r="M366">
        <v>653</v>
      </c>
      <c r="N366" t="s">
        <v>44</v>
      </c>
      <c r="O366">
        <v>3.9133024009741599</v>
      </c>
    </row>
    <row r="367" spans="1:15" x14ac:dyDescent="0.25">
      <c r="A367" s="20" t="s">
        <v>463</v>
      </c>
      <c r="B367">
        <v>1</v>
      </c>
      <c r="C367" t="s">
        <v>32</v>
      </c>
      <c r="D367" t="s">
        <v>88</v>
      </c>
      <c r="E367" t="s">
        <v>93</v>
      </c>
      <c r="F367" t="s">
        <v>42</v>
      </c>
      <c r="G367">
        <v>4</v>
      </c>
      <c r="H367">
        <v>2014</v>
      </c>
      <c r="I367" t="s">
        <v>59</v>
      </c>
      <c r="J367">
        <v>86.9</v>
      </c>
      <c r="K367">
        <v>77.786501065567904</v>
      </c>
      <c r="L367">
        <v>98.324275814741497</v>
      </c>
      <c r="M367">
        <v>47</v>
      </c>
      <c r="N367" t="s">
        <v>44</v>
      </c>
      <c r="O367">
        <v>14.5864991497895</v>
      </c>
    </row>
    <row r="368" spans="1:15" x14ac:dyDescent="0.25">
      <c r="A368" s="20" t="s">
        <v>464</v>
      </c>
      <c r="B368">
        <v>1</v>
      </c>
      <c r="C368" t="s">
        <v>32</v>
      </c>
      <c r="D368" t="s">
        <v>88</v>
      </c>
      <c r="E368" t="s">
        <v>93</v>
      </c>
      <c r="F368" t="s">
        <v>42</v>
      </c>
      <c r="G368">
        <v>4</v>
      </c>
      <c r="H368">
        <v>2014</v>
      </c>
      <c r="I368" t="s">
        <v>60</v>
      </c>
      <c r="J368">
        <v>89.2</v>
      </c>
      <c r="K368">
        <v>87.921632034360698</v>
      </c>
      <c r="L368">
        <v>90.531402459026197</v>
      </c>
      <c r="M368">
        <v>3221</v>
      </c>
      <c r="N368" t="s">
        <v>44</v>
      </c>
      <c r="O368">
        <v>1.7619948616780801</v>
      </c>
    </row>
    <row r="369" spans="1:15" x14ac:dyDescent="0.25">
      <c r="A369" s="20" t="s">
        <v>465</v>
      </c>
      <c r="B369">
        <v>1</v>
      </c>
      <c r="C369" t="s">
        <v>32</v>
      </c>
      <c r="D369" t="s">
        <v>88</v>
      </c>
      <c r="E369" t="s">
        <v>93</v>
      </c>
      <c r="F369" t="s">
        <v>42</v>
      </c>
      <c r="G369">
        <v>4</v>
      </c>
      <c r="H369">
        <v>2014</v>
      </c>
      <c r="I369" t="s">
        <v>61</v>
      </c>
      <c r="J369" t="s">
        <v>44</v>
      </c>
      <c r="K369" t="s">
        <v>44</v>
      </c>
      <c r="L369" t="s">
        <v>44</v>
      </c>
      <c r="M369">
        <v>1</v>
      </c>
      <c r="N369" t="s">
        <v>44</v>
      </c>
      <c r="O369">
        <v>100</v>
      </c>
    </row>
    <row r="370" spans="1:15" x14ac:dyDescent="0.25">
      <c r="A370" s="20" t="s">
        <v>466</v>
      </c>
      <c r="B370">
        <v>1</v>
      </c>
      <c r="C370" t="s">
        <v>32</v>
      </c>
      <c r="D370" t="s">
        <v>88</v>
      </c>
      <c r="E370" t="s">
        <v>93</v>
      </c>
      <c r="F370" t="s">
        <v>42</v>
      </c>
      <c r="G370">
        <v>4</v>
      </c>
      <c r="H370">
        <v>2014</v>
      </c>
      <c r="I370" t="s">
        <v>43</v>
      </c>
      <c r="J370">
        <v>87.9</v>
      </c>
      <c r="K370">
        <v>82.823618084144798</v>
      </c>
      <c r="L370">
        <v>93.517982113796705</v>
      </c>
      <c r="M370">
        <v>171</v>
      </c>
      <c r="N370" t="s">
        <v>44</v>
      </c>
      <c r="O370">
        <v>7.6471911290187196</v>
      </c>
    </row>
    <row r="371" spans="1:15" x14ac:dyDescent="0.25">
      <c r="A371" s="20" t="s">
        <v>467</v>
      </c>
      <c r="B371">
        <v>1</v>
      </c>
      <c r="C371" t="s">
        <v>32</v>
      </c>
      <c r="D371" t="s">
        <v>88</v>
      </c>
      <c r="E371" t="s">
        <v>93</v>
      </c>
      <c r="F371" t="s">
        <v>42</v>
      </c>
      <c r="G371">
        <v>4</v>
      </c>
      <c r="H371">
        <v>2014</v>
      </c>
      <c r="I371" t="s">
        <v>62</v>
      </c>
      <c r="J371">
        <v>96.3</v>
      </c>
      <c r="K371">
        <v>93.001671704768697</v>
      </c>
      <c r="L371">
        <v>100.179296766096</v>
      </c>
      <c r="M371">
        <v>75</v>
      </c>
      <c r="N371" t="s">
        <v>44</v>
      </c>
      <c r="O371">
        <v>11.5470053837925</v>
      </c>
    </row>
    <row r="372" spans="1:15" x14ac:dyDescent="0.25">
      <c r="A372" s="20" t="s">
        <v>468</v>
      </c>
      <c r="B372">
        <v>1</v>
      </c>
      <c r="C372" t="s">
        <v>32</v>
      </c>
      <c r="D372" t="s">
        <v>88</v>
      </c>
      <c r="E372" t="s">
        <v>93</v>
      </c>
      <c r="F372" t="s">
        <v>42</v>
      </c>
      <c r="G372">
        <v>4</v>
      </c>
      <c r="H372">
        <v>2014</v>
      </c>
      <c r="I372" t="s">
        <v>75</v>
      </c>
      <c r="J372">
        <v>87.7</v>
      </c>
      <c r="K372">
        <v>87.21</v>
      </c>
      <c r="L372">
        <v>88.2</v>
      </c>
      <c r="M372">
        <v>24429</v>
      </c>
      <c r="N372" t="s">
        <v>44</v>
      </c>
      <c r="O372">
        <v>0.63980430099778096</v>
      </c>
    </row>
    <row r="373" spans="1:15" x14ac:dyDescent="0.25">
      <c r="A373" s="20" t="s">
        <v>469</v>
      </c>
      <c r="B373">
        <v>1</v>
      </c>
      <c r="C373" t="s">
        <v>32</v>
      </c>
      <c r="D373" t="s">
        <v>88</v>
      </c>
      <c r="E373" t="s">
        <v>93</v>
      </c>
      <c r="F373" t="s">
        <v>42</v>
      </c>
      <c r="G373">
        <v>4</v>
      </c>
      <c r="H373">
        <v>2014</v>
      </c>
      <c r="I373" t="s">
        <v>45</v>
      </c>
      <c r="J373">
        <v>83.9</v>
      </c>
      <c r="K373">
        <v>80.871489455565893</v>
      </c>
      <c r="L373">
        <v>87.176644696871406</v>
      </c>
      <c r="M373">
        <v>685</v>
      </c>
      <c r="N373" t="s">
        <v>44</v>
      </c>
      <c r="O373">
        <v>3.8208035995043499</v>
      </c>
    </row>
    <row r="374" spans="1:15" x14ac:dyDescent="0.25">
      <c r="A374" s="20" t="s">
        <v>470</v>
      </c>
      <c r="B374">
        <v>1</v>
      </c>
      <c r="C374" t="s">
        <v>32</v>
      </c>
      <c r="D374" t="s">
        <v>88</v>
      </c>
      <c r="E374" t="s">
        <v>93</v>
      </c>
      <c r="F374" t="s">
        <v>42</v>
      </c>
      <c r="G374">
        <v>4</v>
      </c>
      <c r="H374">
        <v>2014</v>
      </c>
      <c r="I374" t="s">
        <v>46</v>
      </c>
      <c r="J374">
        <v>85.7</v>
      </c>
      <c r="K374">
        <v>83.682533609783903</v>
      </c>
      <c r="L374">
        <v>87.8774990277266</v>
      </c>
      <c r="M374">
        <v>1645</v>
      </c>
      <c r="N374" t="s">
        <v>44</v>
      </c>
      <c r="O374">
        <v>2.4655683636076899</v>
      </c>
    </row>
    <row r="375" spans="1:15" x14ac:dyDescent="0.25">
      <c r="A375" s="20" t="s">
        <v>471</v>
      </c>
      <c r="B375">
        <v>1</v>
      </c>
      <c r="C375" t="s">
        <v>32</v>
      </c>
      <c r="D375" t="s">
        <v>88</v>
      </c>
      <c r="E375" t="s">
        <v>93</v>
      </c>
      <c r="F375" t="s">
        <v>42</v>
      </c>
      <c r="G375">
        <v>4</v>
      </c>
      <c r="H375">
        <v>2014</v>
      </c>
      <c r="I375" t="s">
        <v>47</v>
      </c>
      <c r="J375">
        <v>88.3</v>
      </c>
      <c r="K375">
        <v>87.624546314630905</v>
      </c>
      <c r="L375">
        <v>89.076948108843098</v>
      </c>
      <c r="M375">
        <v>10848</v>
      </c>
      <c r="N375" t="s">
        <v>44</v>
      </c>
      <c r="O375">
        <v>0.96011921580321102</v>
      </c>
    </row>
    <row r="376" spans="1:15" x14ac:dyDescent="0.25">
      <c r="A376" s="20" t="s">
        <v>472</v>
      </c>
      <c r="B376">
        <v>1</v>
      </c>
      <c r="C376" t="s">
        <v>32</v>
      </c>
      <c r="D376" t="s">
        <v>88</v>
      </c>
      <c r="E376" t="s">
        <v>93</v>
      </c>
      <c r="F376" t="s">
        <v>42</v>
      </c>
      <c r="G376">
        <v>4</v>
      </c>
      <c r="H376">
        <v>2014</v>
      </c>
      <c r="I376" t="s">
        <v>48</v>
      </c>
      <c r="J376">
        <v>90.2</v>
      </c>
      <c r="K376">
        <v>86.562240065973199</v>
      </c>
      <c r="L376">
        <v>94.126992168220895</v>
      </c>
      <c r="M376">
        <v>342</v>
      </c>
      <c r="N376" t="s">
        <v>44</v>
      </c>
      <c r="O376">
        <v>5.4073807043587498</v>
      </c>
    </row>
    <row r="377" spans="1:15" x14ac:dyDescent="0.25">
      <c r="A377" s="20" t="s">
        <v>473</v>
      </c>
      <c r="B377">
        <v>1</v>
      </c>
      <c r="C377" t="s">
        <v>32</v>
      </c>
      <c r="D377" t="s">
        <v>88</v>
      </c>
      <c r="E377" t="s">
        <v>93</v>
      </c>
      <c r="F377" t="s">
        <v>42</v>
      </c>
      <c r="G377">
        <v>4</v>
      </c>
      <c r="H377">
        <v>2014</v>
      </c>
      <c r="I377" t="s">
        <v>49</v>
      </c>
      <c r="J377">
        <v>86.2</v>
      </c>
      <c r="K377">
        <v>83.413697825954301</v>
      </c>
      <c r="L377">
        <v>89.076669186475598</v>
      </c>
      <c r="M377">
        <v>841</v>
      </c>
      <c r="N377" t="s">
        <v>44</v>
      </c>
      <c r="O377">
        <v>3.4482758620689702</v>
      </c>
    </row>
    <row r="378" spans="1:15" x14ac:dyDescent="0.25">
      <c r="A378" s="20" t="s">
        <v>474</v>
      </c>
      <c r="B378">
        <v>1</v>
      </c>
      <c r="C378" t="s">
        <v>32</v>
      </c>
      <c r="D378" t="s">
        <v>88</v>
      </c>
      <c r="E378" t="s">
        <v>93</v>
      </c>
      <c r="F378" t="s">
        <v>42</v>
      </c>
      <c r="G378">
        <v>4</v>
      </c>
      <c r="H378">
        <v>2014</v>
      </c>
      <c r="I378" t="s">
        <v>50</v>
      </c>
      <c r="J378">
        <v>85.1</v>
      </c>
      <c r="K378">
        <v>79.113145708316296</v>
      </c>
      <c r="L378">
        <v>91.757122701353595</v>
      </c>
      <c r="M378">
        <v>162</v>
      </c>
      <c r="N378" t="s">
        <v>44</v>
      </c>
      <c r="O378">
        <v>7.8567420131838599</v>
      </c>
    </row>
    <row r="379" spans="1:15" x14ac:dyDescent="0.25">
      <c r="A379" s="20" t="s">
        <v>475</v>
      </c>
      <c r="B379">
        <v>1</v>
      </c>
      <c r="C379" t="s">
        <v>32</v>
      </c>
      <c r="D379" t="s">
        <v>88</v>
      </c>
      <c r="E379" t="s">
        <v>93</v>
      </c>
      <c r="F379" t="s">
        <v>42</v>
      </c>
      <c r="G379">
        <v>4</v>
      </c>
      <c r="H379">
        <v>2014</v>
      </c>
      <c r="I379" t="s">
        <v>51</v>
      </c>
      <c r="J379">
        <v>83.3</v>
      </c>
      <c r="K379">
        <v>77.824523943161296</v>
      </c>
      <c r="L379">
        <v>89.224796957526195</v>
      </c>
      <c r="M379">
        <v>238</v>
      </c>
      <c r="N379" t="s">
        <v>44</v>
      </c>
      <c r="O379">
        <v>6.4820372355216396</v>
      </c>
    </row>
    <row r="380" spans="1:15" x14ac:dyDescent="0.25">
      <c r="A380" s="20" t="s">
        <v>476</v>
      </c>
      <c r="B380">
        <v>1</v>
      </c>
      <c r="C380" t="s">
        <v>32</v>
      </c>
      <c r="D380" t="s">
        <v>88</v>
      </c>
      <c r="E380" t="s">
        <v>94</v>
      </c>
      <c r="F380" t="s">
        <v>35</v>
      </c>
      <c r="G380">
        <v>5</v>
      </c>
      <c r="H380">
        <v>2014</v>
      </c>
      <c r="I380" t="s">
        <v>34</v>
      </c>
      <c r="J380">
        <v>89.6</v>
      </c>
      <c r="K380">
        <v>88.633403372299199</v>
      </c>
      <c r="L380">
        <v>90.562127870419403</v>
      </c>
      <c r="M380">
        <v>7284</v>
      </c>
      <c r="N380" t="s">
        <v>44</v>
      </c>
      <c r="O380">
        <v>1.17169622698253</v>
      </c>
    </row>
    <row r="381" spans="1:15" x14ac:dyDescent="0.25">
      <c r="A381" s="20" t="s">
        <v>477</v>
      </c>
      <c r="B381">
        <v>1</v>
      </c>
      <c r="C381" t="s">
        <v>32</v>
      </c>
      <c r="D381" t="s">
        <v>88</v>
      </c>
      <c r="E381" t="s">
        <v>94</v>
      </c>
      <c r="F381" t="s">
        <v>35</v>
      </c>
      <c r="G381">
        <v>5</v>
      </c>
      <c r="H381">
        <v>2014</v>
      </c>
      <c r="I381" t="s">
        <v>52</v>
      </c>
      <c r="J381">
        <v>86.8</v>
      </c>
      <c r="K381">
        <v>80.233251912748301</v>
      </c>
      <c r="L381">
        <v>94.335145028225696</v>
      </c>
      <c r="M381">
        <v>97</v>
      </c>
      <c r="N381" t="s">
        <v>44</v>
      </c>
      <c r="O381">
        <v>10.153461651336199</v>
      </c>
    </row>
    <row r="382" spans="1:15" x14ac:dyDescent="0.25">
      <c r="A382" s="20" t="s">
        <v>478</v>
      </c>
      <c r="B382">
        <v>1</v>
      </c>
      <c r="C382" t="s">
        <v>32</v>
      </c>
      <c r="D382" t="s">
        <v>88</v>
      </c>
      <c r="E382" t="s">
        <v>94</v>
      </c>
      <c r="F382" t="s">
        <v>35</v>
      </c>
      <c r="G382">
        <v>5</v>
      </c>
      <c r="H382">
        <v>2014</v>
      </c>
      <c r="I382" t="s">
        <v>53</v>
      </c>
      <c r="J382">
        <v>87.2</v>
      </c>
      <c r="K382">
        <v>81.825765284350396</v>
      </c>
      <c r="L382">
        <v>93.266927872266606</v>
      </c>
      <c r="M382">
        <v>195</v>
      </c>
      <c r="N382" t="s">
        <v>44</v>
      </c>
      <c r="O382">
        <v>7.1611487403943297</v>
      </c>
    </row>
    <row r="383" spans="1:15" x14ac:dyDescent="0.25">
      <c r="A383" s="20" t="s">
        <v>479</v>
      </c>
      <c r="B383">
        <v>1</v>
      </c>
      <c r="C383" t="s">
        <v>32</v>
      </c>
      <c r="D383" t="s">
        <v>88</v>
      </c>
      <c r="E383" t="s">
        <v>94</v>
      </c>
      <c r="F383" t="s">
        <v>35</v>
      </c>
      <c r="G383">
        <v>5</v>
      </c>
      <c r="H383">
        <v>2014</v>
      </c>
      <c r="I383" t="s">
        <v>54</v>
      </c>
      <c r="J383">
        <v>74.900000000000006</v>
      </c>
      <c r="K383">
        <v>61.479868478568299</v>
      </c>
      <c r="L383">
        <v>92.203626907583399</v>
      </c>
      <c r="M383">
        <v>36</v>
      </c>
      <c r="N383" t="s">
        <v>44</v>
      </c>
      <c r="O383">
        <v>16.6666666666667</v>
      </c>
    </row>
    <row r="384" spans="1:15" x14ac:dyDescent="0.25">
      <c r="A384" s="20" t="s">
        <v>480</v>
      </c>
      <c r="B384">
        <v>1</v>
      </c>
      <c r="C384" t="s">
        <v>32</v>
      </c>
      <c r="D384" t="s">
        <v>88</v>
      </c>
      <c r="E384" t="s">
        <v>94</v>
      </c>
      <c r="F384" t="s">
        <v>35</v>
      </c>
      <c r="G384">
        <v>5</v>
      </c>
      <c r="H384">
        <v>2014</v>
      </c>
      <c r="I384" t="s">
        <v>55</v>
      </c>
      <c r="J384">
        <v>81.5</v>
      </c>
      <c r="K384">
        <v>76.6333840831077</v>
      </c>
      <c r="L384">
        <v>86.815898070299994</v>
      </c>
      <c r="M384">
        <v>313</v>
      </c>
      <c r="N384" t="s">
        <v>44</v>
      </c>
      <c r="O384">
        <v>5.6523341894422199</v>
      </c>
    </row>
    <row r="385" spans="1:15" x14ac:dyDescent="0.25">
      <c r="A385" s="20" t="s">
        <v>481</v>
      </c>
      <c r="B385">
        <v>1</v>
      </c>
      <c r="C385" t="s">
        <v>32</v>
      </c>
      <c r="D385" t="s">
        <v>88</v>
      </c>
      <c r="E385" t="s">
        <v>94</v>
      </c>
      <c r="F385" t="s">
        <v>35</v>
      </c>
      <c r="G385">
        <v>5</v>
      </c>
      <c r="H385">
        <v>2014</v>
      </c>
      <c r="I385" t="s">
        <v>56</v>
      </c>
      <c r="J385">
        <v>90.9</v>
      </c>
      <c r="K385">
        <v>81.906195824742895</v>
      </c>
      <c r="L385">
        <v>102.52149202777601</v>
      </c>
      <c r="M385">
        <v>36</v>
      </c>
      <c r="N385" t="s">
        <v>44</v>
      </c>
      <c r="O385">
        <v>16.6666666666667</v>
      </c>
    </row>
    <row r="386" spans="1:15" x14ac:dyDescent="0.25">
      <c r="A386" s="20" t="s">
        <v>482</v>
      </c>
      <c r="B386">
        <v>1</v>
      </c>
      <c r="C386" t="s">
        <v>32</v>
      </c>
      <c r="D386" t="s">
        <v>88</v>
      </c>
      <c r="E386" t="s">
        <v>94</v>
      </c>
      <c r="F386" t="s">
        <v>35</v>
      </c>
      <c r="G386">
        <v>5</v>
      </c>
      <c r="H386">
        <v>2014</v>
      </c>
      <c r="I386" t="s">
        <v>57</v>
      </c>
      <c r="J386">
        <v>86.1</v>
      </c>
      <c r="K386">
        <v>80.494042419669697</v>
      </c>
      <c r="L386">
        <v>92.430021739971593</v>
      </c>
      <c r="M386">
        <v>148</v>
      </c>
      <c r="N386" t="s">
        <v>44</v>
      </c>
      <c r="O386">
        <v>8.2199493652678708</v>
      </c>
    </row>
    <row r="387" spans="1:15" x14ac:dyDescent="0.25">
      <c r="A387" s="20" t="s">
        <v>483</v>
      </c>
      <c r="B387">
        <v>1</v>
      </c>
      <c r="C387" t="s">
        <v>32</v>
      </c>
      <c r="D387" t="s">
        <v>88</v>
      </c>
      <c r="E387" t="s">
        <v>94</v>
      </c>
      <c r="F387" t="s">
        <v>35</v>
      </c>
      <c r="G387">
        <v>5</v>
      </c>
      <c r="H387">
        <v>2014</v>
      </c>
      <c r="I387" t="s">
        <v>58</v>
      </c>
      <c r="J387">
        <v>88.1</v>
      </c>
      <c r="K387">
        <v>85.987248736467706</v>
      </c>
      <c r="L387">
        <v>90.376603230299807</v>
      </c>
      <c r="M387">
        <v>1234</v>
      </c>
      <c r="N387" t="s">
        <v>44</v>
      </c>
      <c r="O387">
        <v>2.8467047115478601</v>
      </c>
    </row>
    <row r="388" spans="1:15" x14ac:dyDescent="0.25">
      <c r="A388" s="20" t="s">
        <v>484</v>
      </c>
      <c r="B388">
        <v>1</v>
      </c>
      <c r="C388" t="s">
        <v>32</v>
      </c>
      <c r="D388" t="s">
        <v>88</v>
      </c>
      <c r="E388" t="s">
        <v>94</v>
      </c>
      <c r="F388" t="s">
        <v>35</v>
      </c>
      <c r="G388">
        <v>5</v>
      </c>
      <c r="H388">
        <v>2014</v>
      </c>
      <c r="I388" t="s">
        <v>59</v>
      </c>
      <c r="J388">
        <v>96.5</v>
      </c>
      <c r="K388">
        <v>91.9933577568614</v>
      </c>
      <c r="L388">
        <v>102.28379553971099</v>
      </c>
      <c r="M388">
        <v>32</v>
      </c>
      <c r="N388" t="s">
        <v>44</v>
      </c>
      <c r="O388">
        <v>17.677669529663699</v>
      </c>
    </row>
    <row r="389" spans="1:15" x14ac:dyDescent="0.25">
      <c r="A389" s="20" t="s">
        <v>485</v>
      </c>
      <c r="B389">
        <v>1</v>
      </c>
      <c r="C389" t="s">
        <v>32</v>
      </c>
      <c r="D389" t="s">
        <v>88</v>
      </c>
      <c r="E389" t="s">
        <v>94</v>
      </c>
      <c r="F389" t="s">
        <v>35</v>
      </c>
      <c r="G389">
        <v>5</v>
      </c>
      <c r="H389">
        <v>2014</v>
      </c>
      <c r="I389" t="s">
        <v>60</v>
      </c>
      <c r="J389">
        <v>87.8</v>
      </c>
      <c r="K389">
        <v>86.689007987774104</v>
      </c>
      <c r="L389">
        <v>88.986528169633104</v>
      </c>
      <c r="M389">
        <v>5365</v>
      </c>
      <c r="N389" t="s">
        <v>44</v>
      </c>
      <c r="O389">
        <v>1.3652592788242299</v>
      </c>
    </row>
    <row r="390" spans="1:15" x14ac:dyDescent="0.25">
      <c r="A390" s="20" t="s">
        <v>486</v>
      </c>
      <c r="B390">
        <v>1</v>
      </c>
      <c r="C390" t="s">
        <v>32</v>
      </c>
      <c r="D390" t="s">
        <v>88</v>
      </c>
      <c r="E390" t="s">
        <v>94</v>
      </c>
      <c r="F390" t="s">
        <v>35</v>
      </c>
      <c r="G390">
        <v>5</v>
      </c>
      <c r="H390">
        <v>2014</v>
      </c>
      <c r="I390" t="s">
        <v>61</v>
      </c>
      <c r="J390" t="s">
        <v>44</v>
      </c>
      <c r="K390" t="s">
        <v>44</v>
      </c>
      <c r="L390" t="s">
        <v>44</v>
      </c>
      <c r="M390">
        <v>4</v>
      </c>
      <c r="N390" t="s">
        <v>44</v>
      </c>
      <c r="O390">
        <v>50</v>
      </c>
    </row>
    <row r="391" spans="1:15" x14ac:dyDescent="0.25">
      <c r="A391" s="20" t="s">
        <v>487</v>
      </c>
      <c r="B391">
        <v>1</v>
      </c>
      <c r="C391" t="s">
        <v>32</v>
      </c>
      <c r="D391" t="s">
        <v>88</v>
      </c>
      <c r="E391" t="s">
        <v>94</v>
      </c>
      <c r="F391" t="s">
        <v>35</v>
      </c>
      <c r="G391">
        <v>5</v>
      </c>
      <c r="H391">
        <v>2014</v>
      </c>
      <c r="I391" t="s">
        <v>43</v>
      </c>
      <c r="J391">
        <v>87.9</v>
      </c>
      <c r="K391">
        <v>84.530767524962002</v>
      </c>
      <c r="L391">
        <v>91.577571661383203</v>
      </c>
      <c r="M391">
        <v>449</v>
      </c>
      <c r="N391" t="s">
        <v>44</v>
      </c>
      <c r="O391">
        <v>4.7192917818300897</v>
      </c>
    </row>
    <row r="392" spans="1:15" x14ac:dyDescent="0.25">
      <c r="A392" s="20" t="s">
        <v>488</v>
      </c>
      <c r="B392">
        <v>1</v>
      </c>
      <c r="C392" t="s">
        <v>32</v>
      </c>
      <c r="D392" t="s">
        <v>88</v>
      </c>
      <c r="E392" t="s">
        <v>94</v>
      </c>
      <c r="F392" t="s">
        <v>35</v>
      </c>
      <c r="G392">
        <v>5</v>
      </c>
      <c r="H392">
        <v>2014</v>
      </c>
      <c r="I392" t="s">
        <v>62</v>
      </c>
      <c r="J392">
        <v>79.900000000000006</v>
      </c>
      <c r="K392">
        <v>68.509572651304097</v>
      </c>
      <c r="L392">
        <v>93.288177607955504</v>
      </c>
      <c r="M392">
        <v>82</v>
      </c>
      <c r="N392" t="s">
        <v>44</v>
      </c>
      <c r="O392">
        <v>11.0431526074847</v>
      </c>
    </row>
    <row r="393" spans="1:15" x14ac:dyDescent="0.25">
      <c r="A393" s="20" t="s">
        <v>489</v>
      </c>
      <c r="B393">
        <v>1</v>
      </c>
      <c r="C393" t="s">
        <v>32</v>
      </c>
      <c r="D393" t="s">
        <v>88</v>
      </c>
      <c r="E393" t="s">
        <v>94</v>
      </c>
      <c r="F393" t="s">
        <v>35</v>
      </c>
      <c r="G393">
        <v>5</v>
      </c>
      <c r="H393">
        <v>2014</v>
      </c>
      <c r="I393" t="s">
        <v>75</v>
      </c>
      <c r="J393">
        <v>89.13</v>
      </c>
      <c r="K393">
        <v>88.65</v>
      </c>
      <c r="L393">
        <v>89.62</v>
      </c>
      <c r="M393">
        <v>28016</v>
      </c>
      <c r="N393" t="s">
        <v>44</v>
      </c>
      <c r="O393">
        <v>0.59744363086543895</v>
      </c>
    </row>
    <row r="394" spans="1:15" x14ac:dyDescent="0.25">
      <c r="A394" s="20" t="s">
        <v>490</v>
      </c>
      <c r="B394">
        <v>1</v>
      </c>
      <c r="C394" t="s">
        <v>32</v>
      </c>
      <c r="D394" t="s">
        <v>88</v>
      </c>
      <c r="E394" t="s">
        <v>94</v>
      </c>
      <c r="F394" t="s">
        <v>35</v>
      </c>
      <c r="G394">
        <v>5</v>
      </c>
      <c r="H394">
        <v>2014</v>
      </c>
      <c r="I394" t="s">
        <v>45</v>
      </c>
      <c r="J394">
        <v>86.6</v>
      </c>
      <c r="K394">
        <v>84.324687744009296</v>
      </c>
      <c r="L394">
        <v>88.978290965717093</v>
      </c>
      <c r="M394">
        <v>1104</v>
      </c>
      <c r="N394" t="s">
        <v>44</v>
      </c>
      <c r="O394">
        <v>3.00964632714423</v>
      </c>
    </row>
    <row r="395" spans="1:15" x14ac:dyDescent="0.25">
      <c r="A395" s="20" t="s">
        <v>491</v>
      </c>
      <c r="B395">
        <v>1</v>
      </c>
      <c r="C395" t="s">
        <v>32</v>
      </c>
      <c r="D395" t="s">
        <v>88</v>
      </c>
      <c r="E395" t="s">
        <v>94</v>
      </c>
      <c r="F395" t="s">
        <v>35</v>
      </c>
      <c r="G395">
        <v>5</v>
      </c>
      <c r="H395">
        <v>2014</v>
      </c>
      <c r="I395" t="s">
        <v>46</v>
      </c>
      <c r="J395">
        <v>86.5</v>
      </c>
      <c r="K395">
        <v>84.321888448289499</v>
      </c>
      <c r="L395">
        <v>88.823702843626606</v>
      </c>
      <c r="M395">
        <v>1660</v>
      </c>
      <c r="N395" t="s">
        <v>44</v>
      </c>
      <c r="O395">
        <v>2.4544034683690801</v>
      </c>
    </row>
    <row r="396" spans="1:15" x14ac:dyDescent="0.25">
      <c r="A396" s="20" t="s">
        <v>492</v>
      </c>
      <c r="B396">
        <v>1</v>
      </c>
      <c r="C396" t="s">
        <v>32</v>
      </c>
      <c r="D396" t="s">
        <v>88</v>
      </c>
      <c r="E396" t="s">
        <v>94</v>
      </c>
      <c r="F396" t="s">
        <v>35</v>
      </c>
      <c r="G396">
        <v>5</v>
      </c>
      <c r="H396">
        <v>2014</v>
      </c>
      <c r="I396" t="s">
        <v>47</v>
      </c>
      <c r="J396">
        <v>91.4</v>
      </c>
      <c r="K396">
        <v>90.579959850307205</v>
      </c>
      <c r="L396">
        <v>92.203082204751595</v>
      </c>
      <c r="M396">
        <v>8374</v>
      </c>
      <c r="N396" t="s">
        <v>44</v>
      </c>
      <c r="O396">
        <v>1.09278197207866</v>
      </c>
    </row>
    <row r="397" spans="1:15" x14ac:dyDescent="0.25">
      <c r="A397" s="20" t="s">
        <v>493</v>
      </c>
      <c r="B397">
        <v>1</v>
      </c>
      <c r="C397" t="s">
        <v>32</v>
      </c>
      <c r="D397" t="s">
        <v>88</v>
      </c>
      <c r="E397" t="s">
        <v>94</v>
      </c>
      <c r="F397" t="s">
        <v>35</v>
      </c>
      <c r="G397">
        <v>5</v>
      </c>
      <c r="H397">
        <v>2014</v>
      </c>
      <c r="I397" t="s">
        <v>48</v>
      </c>
      <c r="J397">
        <v>94</v>
      </c>
      <c r="K397">
        <v>90.699413126027594</v>
      </c>
      <c r="L397">
        <v>97.718320026022496</v>
      </c>
      <c r="M397">
        <v>253</v>
      </c>
      <c r="N397" t="s">
        <v>44</v>
      </c>
      <c r="O397">
        <v>6.2869461346193098</v>
      </c>
    </row>
    <row r="398" spans="1:15" x14ac:dyDescent="0.25">
      <c r="A398" s="20" t="s">
        <v>494</v>
      </c>
      <c r="B398">
        <v>1</v>
      </c>
      <c r="C398" t="s">
        <v>32</v>
      </c>
      <c r="D398" t="s">
        <v>88</v>
      </c>
      <c r="E398" t="s">
        <v>94</v>
      </c>
      <c r="F398" t="s">
        <v>35</v>
      </c>
      <c r="G398">
        <v>5</v>
      </c>
      <c r="H398">
        <v>2014</v>
      </c>
      <c r="I398" t="s">
        <v>49</v>
      </c>
      <c r="J398">
        <v>89.1</v>
      </c>
      <c r="K398">
        <v>85.963015421216795</v>
      </c>
      <c r="L398">
        <v>92.375745935216997</v>
      </c>
      <c r="M398">
        <v>805</v>
      </c>
      <c r="N398" t="s">
        <v>44</v>
      </c>
      <c r="O398">
        <v>3.5245368842512099</v>
      </c>
    </row>
    <row r="399" spans="1:15" x14ac:dyDescent="0.25">
      <c r="A399" s="20" t="s">
        <v>495</v>
      </c>
      <c r="B399">
        <v>1</v>
      </c>
      <c r="C399" t="s">
        <v>32</v>
      </c>
      <c r="D399" t="s">
        <v>88</v>
      </c>
      <c r="E399" t="s">
        <v>94</v>
      </c>
      <c r="F399" t="s">
        <v>35</v>
      </c>
      <c r="G399">
        <v>5</v>
      </c>
      <c r="H399">
        <v>2014</v>
      </c>
      <c r="I399" t="s">
        <v>50</v>
      </c>
      <c r="J399">
        <v>93.2</v>
      </c>
      <c r="K399">
        <v>88.881654103073203</v>
      </c>
      <c r="L399">
        <v>98.019009979083606</v>
      </c>
      <c r="M399">
        <v>182</v>
      </c>
      <c r="N399" t="s">
        <v>44</v>
      </c>
      <c r="O399">
        <v>7.4124931666110099</v>
      </c>
    </row>
    <row r="400" spans="1:15" x14ac:dyDescent="0.25">
      <c r="A400" s="20" t="s">
        <v>496</v>
      </c>
      <c r="B400">
        <v>1</v>
      </c>
      <c r="C400" t="s">
        <v>32</v>
      </c>
      <c r="D400" t="s">
        <v>88</v>
      </c>
      <c r="E400" t="s">
        <v>94</v>
      </c>
      <c r="F400" t="s">
        <v>35</v>
      </c>
      <c r="G400">
        <v>5</v>
      </c>
      <c r="H400">
        <v>2014</v>
      </c>
      <c r="I400" t="s">
        <v>51</v>
      </c>
      <c r="J400">
        <v>89</v>
      </c>
      <c r="K400">
        <v>84.927526940026098</v>
      </c>
      <c r="L400">
        <v>93.480767207937404</v>
      </c>
      <c r="M400">
        <v>363</v>
      </c>
      <c r="N400" t="s">
        <v>44</v>
      </c>
      <c r="O400">
        <v>5.2486388108147803</v>
      </c>
    </row>
    <row r="401" spans="1:15" x14ac:dyDescent="0.25">
      <c r="A401" s="20" t="s">
        <v>497</v>
      </c>
      <c r="B401">
        <v>1</v>
      </c>
      <c r="C401" t="s">
        <v>32</v>
      </c>
      <c r="D401" t="s">
        <v>88</v>
      </c>
      <c r="E401" t="s">
        <v>76</v>
      </c>
      <c r="F401" t="s">
        <v>40</v>
      </c>
      <c r="G401">
        <v>6</v>
      </c>
      <c r="H401">
        <v>2014</v>
      </c>
      <c r="I401" t="s">
        <v>34</v>
      </c>
      <c r="J401">
        <v>88.2</v>
      </c>
      <c r="K401">
        <v>86.986653372709199</v>
      </c>
      <c r="L401">
        <v>89.474322011665393</v>
      </c>
      <c r="M401">
        <v>7588</v>
      </c>
      <c r="N401" t="s">
        <v>44</v>
      </c>
      <c r="O401">
        <v>1.14798533159634</v>
      </c>
    </row>
    <row r="402" spans="1:15" x14ac:dyDescent="0.25">
      <c r="A402" s="20" t="s">
        <v>498</v>
      </c>
      <c r="B402">
        <v>1</v>
      </c>
      <c r="C402" t="s">
        <v>32</v>
      </c>
      <c r="D402" t="s">
        <v>88</v>
      </c>
      <c r="E402" t="s">
        <v>76</v>
      </c>
      <c r="F402" t="s">
        <v>40</v>
      </c>
      <c r="G402">
        <v>6</v>
      </c>
      <c r="H402">
        <v>2014</v>
      </c>
      <c r="I402" t="s">
        <v>52</v>
      </c>
      <c r="J402">
        <v>86.4</v>
      </c>
      <c r="K402">
        <v>84.390134876368293</v>
      </c>
      <c r="L402">
        <v>88.513165438345695</v>
      </c>
      <c r="M402">
        <v>4700</v>
      </c>
      <c r="N402" t="s">
        <v>44</v>
      </c>
      <c r="O402">
        <v>1.45864991497895</v>
      </c>
    </row>
    <row r="403" spans="1:15" x14ac:dyDescent="0.25">
      <c r="A403" s="20" t="s">
        <v>499</v>
      </c>
      <c r="B403">
        <v>1</v>
      </c>
      <c r="C403" t="s">
        <v>32</v>
      </c>
      <c r="D403" t="s">
        <v>88</v>
      </c>
      <c r="E403" t="s">
        <v>76</v>
      </c>
      <c r="F403" t="s">
        <v>40</v>
      </c>
      <c r="G403">
        <v>6</v>
      </c>
      <c r="H403">
        <v>2014</v>
      </c>
      <c r="I403" t="s">
        <v>53</v>
      </c>
      <c r="J403">
        <v>87.5</v>
      </c>
      <c r="K403">
        <v>85.661341237354307</v>
      </c>
      <c r="L403">
        <v>89.342647407147197</v>
      </c>
      <c r="M403">
        <v>5967</v>
      </c>
      <c r="N403" t="s">
        <v>44</v>
      </c>
      <c r="O403">
        <v>1.29455939563436</v>
      </c>
    </row>
    <row r="404" spans="1:15" x14ac:dyDescent="0.25">
      <c r="A404" s="20" t="s">
        <v>500</v>
      </c>
      <c r="B404">
        <v>1</v>
      </c>
      <c r="C404" t="s">
        <v>32</v>
      </c>
      <c r="D404" t="s">
        <v>88</v>
      </c>
      <c r="E404" t="s">
        <v>76</v>
      </c>
      <c r="F404" t="s">
        <v>40</v>
      </c>
      <c r="G404">
        <v>6</v>
      </c>
      <c r="H404">
        <v>2014</v>
      </c>
      <c r="I404" t="s">
        <v>54</v>
      </c>
      <c r="J404">
        <v>79.3</v>
      </c>
      <c r="K404">
        <v>76.588644435032506</v>
      </c>
      <c r="L404">
        <v>82.171340997045604</v>
      </c>
      <c r="M404">
        <v>2286</v>
      </c>
      <c r="N404" t="s">
        <v>44</v>
      </c>
      <c r="O404">
        <v>2.0915193504605298</v>
      </c>
    </row>
    <row r="405" spans="1:15" x14ac:dyDescent="0.25">
      <c r="A405" s="20" t="s">
        <v>501</v>
      </c>
      <c r="B405">
        <v>1</v>
      </c>
      <c r="C405" t="s">
        <v>32</v>
      </c>
      <c r="D405" t="s">
        <v>88</v>
      </c>
      <c r="E405" t="s">
        <v>76</v>
      </c>
      <c r="F405" t="s">
        <v>40</v>
      </c>
      <c r="G405">
        <v>6</v>
      </c>
      <c r="H405">
        <v>2014</v>
      </c>
      <c r="I405" t="s">
        <v>55</v>
      </c>
      <c r="J405">
        <v>81.5</v>
      </c>
      <c r="K405">
        <v>80.113750825314497</v>
      </c>
      <c r="L405">
        <v>82.831245784815593</v>
      </c>
      <c r="M405">
        <v>9705</v>
      </c>
      <c r="N405" t="s">
        <v>44</v>
      </c>
      <c r="O405">
        <v>1.0150845791019301</v>
      </c>
    </row>
    <row r="406" spans="1:15" x14ac:dyDescent="0.25">
      <c r="A406" s="20" t="s">
        <v>502</v>
      </c>
      <c r="B406">
        <v>1</v>
      </c>
      <c r="C406" t="s">
        <v>32</v>
      </c>
      <c r="D406" t="s">
        <v>88</v>
      </c>
      <c r="E406" t="s">
        <v>76</v>
      </c>
      <c r="F406" t="s">
        <v>40</v>
      </c>
      <c r="G406">
        <v>6</v>
      </c>
      <c r="H406">
        <v>2014</v>
      </c>
      <c r="I406" t="s">
        <v>56</v>
      </c>
      <c r="J406">
        <v>62.3</v>
      </c>
      <c r="K406">
        <v>57.575590879632799</v>
      </c>
      <c r="L406">
        <v>67.259855019501899</v>
      </c>
      <c r="M406">
        <v>1292</v>
      </c>
      <c r="N406" t="s">
        <v>44</v>
      </c>
      <c r="O406">
        <v>2.7820744203732901</v>
      </c>
    </row>
    <row r="407" spans="1:15" x14ac:dyDescent="0.25">
      <c r="A407" s="20" t="s">
        <v>503</v>
      </c>
      <c r="B407">
        <v>1</v>
      </c>
      <c r="C407" t="s">
        <v>32</v>
      </c>
      <c r="D407" t="s">
        <v>88</v>
      </c>
      <c r="E407" t="s">
        <v>76</v>
      </c>
      <c r="F407" t="s">
        <v>40</v>
      </c>
      <c r="G407">
        <v>6</v>
      </c>
      <c r="H407">
        <v>2014</v>
      </c>
      <c r="I407" t="s">
        <v>57</v>
      </c>
      <c r="J407">
        <v>82.4</v>
      </c>
      <c r="K407">
        <v>80.338029505625997</v>
      </c>
      <c r="L407">
        <v>84.606018982754506</v>
      </c>
      <c r="M407">
        <v>4714</v>
      </c>
      <c r="N407" t="s">
        <v>44</v>
      </c>
      <c r="O407">
        <v>1.4564822990048301</v>
      </c>
    </row>
    <row r="408" spans="1:15" x14ac:dyDescent="0.25">
      <c r="A408" s="20" t="s">
        <v>504</v>
      </c>
      <c r="B408">
        <v>1</v>
      </c>
      <c r="C408" t="s">
        <v>32</v>
      </c>
      <c r="D408" t="s">
        <v>88</v>
      </c>
      <c r="E408" t="s">
        <v>76</v>
      </c>
      <c r="F408" t="s">
        <v>40</v>
      </c>
      <c r="G408">
        <v>6</v>
      </c>
      <c r="H408">
        <v>2014</v>
      </c>
      <c r="I408" t="s">
        <v>58</v>
      </c>
      <c r="J408">
        <v>86.2</v>
      </c>
      <c r="K408">
        <v>85.001185020839202</v>
      </c>
      <c r="L408">
        <v>87.342034332945005</v>
      </c>
      <c r="M408">
        <v>10243</v>
      </c>
      <c r="N408" t="s">
        <v>44</v>
      </c>
      <c r="O408">
        <v>0.98806704301862103</v>
      </c>
    </row>
    <row r="409" spans="1:15" x14ac:dyDescent="0.25">
      <c r="A409" s="20" t="s">
        <v>505</v>
      </c>
      <c r="B409">
        <v>1</v>
      </c>
      <c r="C409" t="s">
        <v>32</v>
      </c>
      <c r="D409" t="s">
        <v>88</v>
      </c>
      <c r="E409" t="s">
        <v>76</v>
      </c>
      <c r="F409" t="s">
        <v>40</v>
      </c>
      <c r="G409">
        <v>6</v>
      </c>
      <c r="H409">
        <v>2014</v>
      </c>
      <c r="I409" t="s">
        <v>59</v>
      </c>
      <c r="J409">
        <v>82.3</v>
      </c>
      <c r="K409">
        <v>78.680696140660302</v>
      </c>
      <c r="L409">
        <v>86.150637229812006</v>
      </c>
      <c r="M409">
        <v>1470</v>
      </c>
      <c r="N409" t="s">
        <v>44</v>
      </c>
      <c r="O409">
        <v>2.6082026547865098</v>
      </c>
    </row>
    <row r="410" spans="1:15" x14ac:dyDescent="0.25">
      <c r="A410" s="20" t="s">
        <v>506</v>
      </c>
      <c r="B410">
        <v>1</v>
      </c>
      <c r="C410" t="s">
        <v>32</v>
      </c>
      <c r="D410" t="s">
        <v>88</v>
      </c>
      <c r="E410" t="s">
        <v>76</v>
      </c>
      <c r="F410" t="s">
        <v>40</v>
      </c>
      <c r="G410">
        <v>6</v>
      </c>
      <c r="H410">
        <v>2014</v>
      </c>
      <c r="I410" t="s">
        <v>60</v>
      </c>
      <c r="J410">
        <v>86</v>
      </c>
      <c r="K410">
        <v>84.994403043219705</v>
      </c>
      <c r="L410">
        <v>87.026159258400895</v>
      </c>
      <c r="M410">
        <v>13290</v>
      </c>
      <c r="N410" t="s">
        <v>44</v>
      </c>
      <c r="O410">
        <v>0.86743613465490399</v>
      </c>
    </row>
    <row r="411" spans="1:15" x14ac:dyDescent="0.25">
      <c r="A411" s="20" t="s">
        <v>507</v>
      </c>
      <c r="B411">
        <v>1</v>
      </c>
      <c r="C411" t="s">
        <v>32</v>
      </c>
      <c r="D411" t="s">
        <v>88</v>
      </c>
      <c r="E411" t="s">
        <v>76</v>
      </c>
      <c r="F411" t="s">
        <v>40</v>
      </c>
      <c r="G411">
        <v>6</v>
      </c>
      <c r="H411">
        <v>2014</v>
      </c>
      <c r="I411" t="s">
        <v>61</v>
      </c>
      <c r="J411">
        <v>5.5</v>
      </c>
      <c r="K411">
        <v>3.4615603641656998</v>
      </c>
      <c r="L411">
        <v>8.0397970447794993</v>
      </c>
      <c r="M411">
        <v>50</v>
      </c>
      <c r="N411" t="s">
        <v>44</v>
      </c>
      <c r="O411">
        <v>14.142135623731001</v>
      </c>
    </row>
    <row r="412" spans="1:15" x14ac:dyDescent="0.25">
      <c r="A412" s="20" t="s">
        <v>508</v>
      </c>
      <c r="B412">
        <v>1</v>
      </c>
      <c r="C412" t="s">
        <v>32</v>
      </c>
      <c r="D412" t="s">
        <v>88</v>
      </c>
      <c r="E412" t="s">
        <v>76</v>
      </c>
      <c r="F412" t="s">
        <v>40</v>
      </c>
      <c r="G412">
        <v>6</v>
      </c>
      <c r="H412">
        <v>2014</v>
      </c>
      <c r="I412" t="s">
        <v>43</v>
      </c>
      <c r="J412">
        <v>82.2</v>
      </c>
      <c r="K412">
        <v>80.400921588541607</v>
      </c>
      <c r="L412">
        <v>83.980156716997001</v>
      </c>
      <c r="M412">
        <v>6420</v>
      </c>
      <c r="N412" t="s">
        <v>44</v>
      </c>
      <c r="O412">
        <v>1.2480514407482901</v>
      </c>
    </row>
    <row r="413" spans="1:15" x14ac:dyDescent="0.25">
      <c r="A413" s="20" t="s">
        <v>509</v>
      </c>
      <c r="B413">
        <v>1</v>
      </c>
      <c r="C413" t="s">
        <v>32</v>
      </c>
      <c r="D413" t="s">
        <v>88</v>
      </c>
      <c r="E413" t="s">
        <v>76</v>
      </c>
      <c r="F413" t="s">
        <v>40</v>
      </c>
      <c r="G413">
        <v>6</v>
      </c>
      <c r="H413">
        <v>2014</v>
      </c>
      <c r="I413" t="s">
        <v>62</v>
      </c>
      <c r="J413">
        <v>86.5</v>
      </c>
      <c r="K413">
        <v>83.839770354517597</v>
      </c>
      <c r="L413">
        <v>89.208502946234006</v>
      </c>
      <c r="M413">
        <v>2250</v>
      </c>
      <c r="N413" t="s">
        <v>44</v>
      </c>
      <c r="O413">
        <v>2.1081851067789201</v>
      </c>
    </row>
    <row r="414" spans="1:15" x14ac:dyDescent="0.25">
      <c r="A414" s="20" t="s">
        <v>510</v>
      </c>
      <c r="B414">
        <v>1</v>
      </c>
      <c r="C414" t="s">
        <v>32</v>
      </c>
      <c r="D414" t="s">
        <v>88</v>
      </c>
      <c r="E414" t="s">
        <v>76</v>
      </c>
      <c r="F414" t="s">
        <v>40</v>
      </c>
      <c r="G414">
        <v>6</v>
      </c>
      <c r="H414">
        <v>2014</v>
      </c>
      <c r="I414" t="s">
        <v>75</v>
      </c>
      <c r="J414">
        <v>84.37</v>
      </c>
      <c r="K414">
        <v>84</v>
      </c>
      <c r="L414">
        <v>84.74</v>
      </c>
      <c r="M414">
        <v>115444</v>
      </c>
      <c r="N414" t="s">
        <v>44</v>
      </c>
      <c r="O414">
        <v>0.29431630122511798</v>
      </c>
    </row>
    <row r="415" spans="1:15" x14ac:dyDescent="0.25">
      <c r="A415" s="20" t="s">
        <v>511</v>
      </c>
      <c r="B415">
        <v>1</v>
      </c>
      <c r="C415" t="s">
        <v>32</v>
      </c>
      <c r="D415" t="s">
        <v>88</v>
      </c>
      <c r="E415" t="s">
        <v>76</v>
      </c>
      <c r="F415" t="s">
        <v>40</v>
      </c>
      <c r="G415">
        <v>6</v>
      </c>
      <c r="H415">
        <v>2014</v>
      </c>
      <c r="I415" t="s">
        <v>45</v>
      </c>
      <c r="J415">
        <v>81.900000000000006</v>
      </c>
      <c r="K415">
        <v>80.778869212340396</v>
      </c>
      <c r="L415">
        <v>82.964103504232895</v>
      </c>
      <c r="M415">
        <v>13718</v>
      </c>
      <c r="N415" t="s">
        <v>44</v>
      </c>
      <c r="O415">
        <v>0.85379695331980299</v>
      </c>
    </row>
    <row r="416" spans="1:15" x14ac:dyDescent="0.25">
      <c r="A416" s="20" t="s">
        <v>512</v>
      </c>
      <c r="B416">
        <v>1</v>
      </c>
      <c r="C416" t="s">
        <v>32</v>
      </c>
      <c r="D416" t="s">
        <v>88</v>
      </c>
      <c r="E416" t="s">
        <v>76</v>
      </c>
      <c r="F416" t="s">
        <v>40</v>
      </c>
      <c r="G416">
        <v>6</v>
      </c>
      <c r="H416">
        <v>2014</v>
      </c>
      <c r="I416" t="s">
        <v>46</v>
      </c>
      <c r="J416">
        <v>85.5</v>
      </c>
      <c r="K416">
        <v>84.021855286566506</v>
      </c>
      <c r="L416">
        <v>86.965834575459795</v>
      </c>
      <c r="M416">
        <v>6199</v>
      </c>
      <c r="N416" t="s">
        <v>44</v>
      </c>
      <c r="O416">
        <v>1.2701037018502801</v>
      </c>
    </row>
    <row r="417" spans="1:15" x14ac:dyDescent="0.25">
      <c r="A417" s="20" t="s">
        <v>513</v>
      </c>
      <c r="B417">
        <v>1</v>
      </c>
      <c r="C417" t="s">
        <v>32</v>
      </c>
      <c r="D417" t="s">
        <v>88</v>
      </c>
      <c r="E417" t="s">
        <v>76</v>
      </c>
      <c r="F417" t="s">
        <v>40</v>
      </c>
      <c r="G417">
        <v>6</v>
      </c>
      <c r="H417">
        <v>2014</v>
      </c>
      <c r="I417" t="s">
        <v>47</v>
      </c>
      <c r="J417">
        <v>90</v>
      </c>
      <c r="K417">
        <v>88.956311666947002</v>
      </c>
      <c r="L417">
        <v>91.024168561670706</v>
      </c>
      <c r="M417">
        <v>9551</v>
      </c>
      <c r="N417" t="s">
        <v>44</v>
      </c>
      <c r="O417">
        <v>1.0232354490590501</v>
      </c>
    </row>
    <row r="418" spans="1:15" x14ac:dyDescent="0.25">
      <c r="A418" s="20" t="s">
        <v>514</v>
      </c>
      <c r="B418">
        <v>1</v>
      </c>
      <c r="C418" t="s">
        <v>32</v>
      </c>
      <c r="D418" t="s">
        <v>88</v>
      </c>
      <c r="E418" t="s">
        <v>76</v>
      </c>
      <c r="F418" t="s">
        <v>40</v>
      </c>
      <c r="G418">
        <v>6</v>
      </c>
      <c r="H418">
        <v>2014</v>
      </c>
      <c r="I418" t="s">
        <v>48</v>
      </c>
      <c r="J418">
        <v>88</v>
      </c>
      <c r="K418">
        <v>86.037818981082296</v>
      </c>
      <c r="L418">
        <v>89.955912912888294</v>
      </c>
      <c r="M418">
        <v>4545</v>
      </c>
      <c r="N418" t="s">
        <v>44</v>
      </c>
      <c r="O418">
        <v>1.48331386496662</v>
      </c>
    </row>
    <row r="419" spans="1:15" x14ac:dyDescent="0.25">
      <c r="A419" s="20" t="s">
        <v>515</v>
      </c>
      <c r="B419">
        <v>1</v>
      </c>
      <c r="C419" t="s">
        <v>32</v>
      </c>
      <c r="D419" t="s">
        <v>88</v>
      </c>
      <c r="E419" t="s">
        <v>76</v>
      </c>
      <c r="F419" t="s">
        <v>40</v>
      </c>
      <c r="G419">
        <v>6</v>
      </c>
      <c r="H419">
        <v>2014</v>
      </c>
      <c r="I419" t="s">
        <v>49</v>
      </c>
      <c r="J419">
        <v>88.5</v>
      </c>
      <c r="K419">
        <v>86.776662301167306</v>
      </c>
      <c r="L419">
        <v>90.197265861107098</v>
      </c>
      <c r="M419">
        <v>3927</v>
      </c>
      <c r="N419" t="s">
        <v>44</v>
      </c>
      <c r="O419">
        <v>1.59576725580782</v>
      </c>
    </row>
    <row r="420" spans="1:15" x14ac:dyDescent="0.25">
      <c r="A420" s="20" t="s">
        <v>516</v>
      </c>
      <c r="B420">
        <v>1</v>
      </c>
      <c r="C420" t="s">
        <v>32</v>
      </c>
      <c r="D420" t="s">
        <v>88</v>
      </c>
      <c r="E420" t="s">
        <v>76</v>
      </c>
      <c r="F420" t="s">
        <v>40</v>
      </c>
      <c r="G420">
        <v>6</v>
      </c>
      <c r="H420">
        <v>2014</v>
      </c>
      <c r="I420" t="s">
        <v>50</v>
      </c>
      <c r="J420">
        <v>83.8</v>
      </c>
      <c r="K420">
        <v>81.157326021857301</v>
      </c>
      <c r="L420">
        <v>86.468722825442399</v>
      </c>
      <c r="M420">
        <v>2504</v>
      </c>
      <c r="N420" t="s">
        <v>44</v>
      </c>
      <c r="O420">
        <v>1.9984019174435801</v>
      </c>
    </row>
    <row r="421" spans="1:15" x14ac:dyDescent="0.25">
      <c r="A421" s="20" t="s">
        <v>517</v>
      </c>
      <c r="B421">
        <v>1</v>
      </c>
      <c r="C421" t="s">
        <v>32</v>
      </c>
      <c r="D421" t="s">
        <v>88</v>
      </c>
      <c r="E421" t="s">
        <v>76</v>
      </c>
      <c r="F421" t="s">
        <v>40</v>
      </c>
      <c r="G421">
        <v>6</v>
      </c>
      <c r="H421">
        <v>2014</v>
      </c>
      <c r="I421" t="s">
        <v>51</v>
      </c>
      <c r="J421">
        <v>87.4</v>
      </c>
      <c r="K421">
        <v>85.680789687037105</v>
      </c>
      <c r="L421">
        <v>89.198231632665895</v>
      </c>
      <c r="M421">
        <v>5025</v>
      </c>
      <c r="N421" t="s">
        <v>44</v>
      </c>
      <c r="O421">
        <v>1.4106912317172</v>
      </c>
    </row>
    <row r="422" spans="1:15" x14ac:dyDescent="0.25">
      <c r="A422" s="20" t="s">
        <v>518</v>
      </c>
      <c r="B422">
        <v>1</v>
      </c>
      <c r="C422" t="s">
        <v>32</v>
      </c>
      <c r="D422" t="s">
        <v>89</v>
      </c>
      <c r="E422" t="s">
        <v>37</v>
      </c>
      <c r="F422" t="s">
        <v>38</v>
      </c>
      <c r="G422">
        <v>3</v>
      </c>
      <c r="H422">
        <v>2010</v>
      </c>
      <c r="I422" t="s">
        <v>34</v>
      </c>
      <c r="J422">
        <v>83.7</v>
      </c>
      <c r="K422">
        <v>81.44</v>
      </c>
      <c r="L422">
        <v>85.7</v>
      </c>
      <c r="M422">
        <v>969</v>
      </c>
      <c r="N422">
        <v>1158</v>
      </c>
      <c r="O422">
        <v>3.2124628310161798</v>
      </c>
    </row>
    <row r="423" spans="1:15" x14ac:dyDescent="0.25">
      <c r="A423" s="20" t="s">
        <v>519</v>
      </c>
      <c r="B423">
        <v>1</v>
      </c>
      <c r="C423" t="s">
        <v>32</v>
      </c>
      <c r="D423" t="s">
        <v>89</v>
      </c>
      <c r="E423" t="s">
        <v>37</v>
      </c>
      <c r="F423" t="s">
        <v>38</v>
      </c>
      <c r="G423">
        <v>3</v>
      </c>
      <c r="H423">
        <v>2010</v>
      </c>
      <c r="I423" t="s">
        <v>52</v>
      </c>
      <c r="J423">
        <v>84.6</v>
      </c>
      <c r="K423">
        <v>80.31</v>
      </c>
      <c r="L423">
        <v>88.08</v>
      </c>
      <c r="M423">
        <v>280</v>
      </c>
      <c r="N423">
        <v>331</v>
      </c>
      <c r="O423">
        <v>5.9761430466719698</v>
      </c>
    </row>
    <row r="424" spans="1:15" x14ac:dyDescent="0.25">
      <c r="A424" s="20" t="s">
        <v>520</v>
      </c>
      <c r="B424">
        <v>1</v>
      </c>
      <c r="C424" t="s">
        <v>32</v>
      </c>
      <c r="D424" t="s">
        <v>89</v>
      </c>
      <c r="E424" t="s">
        <v>37</v>
      </c>
      <c r="F424" t="s">
        <v>38</v>
      </c>
      <c r="G424">
        <v>3</v>
      </c>
      <c r="H424">
        <v>2010</v>
      </c>
      <c r="I424" t="s">
        <v>53</v>
      </c>
      <c r="J424">
        <v>79.3</v>
      </c>
      <c r="K424">
        <v>77.849999999999994</v>
      </c>
      <c r="L424">
        <v>80.739999999999995</v>
      </c>
      <c r="M424">
        <v>2388</v>
      </c>
      <c r="N424">
        <v>3010</v>
      </c>
      <c r="O424">
        <v>2.04636377267515</v>
      </c>
    </row>
    <row r="425" spans="1:15" x14ac:dyDescent="0.25">
      <c r="A425" s="20" t="s">
        <v>521</v>
      </c>
      <c r="B425">
        <v>1</v>
      </c>
      <c r="C425" t="s">
        <v>32</v>
      </c>
      <c r="D425" t="s">
        <v>89</v>
      </c>
      <c r="E425" t="s">
        <v>37</v>
      </c>
      <c r="F425" t="s">
        <v>38</v>
      </c>
      <c r="G425">
        <v>3</v>
      </c>
      <c r="H425">
        <v>2010</v>
      </c>
      <c r="I425" t="s">
        <v>54</v>
      </c>
      <c r="J425">
        <v>72.400000000000006</v>
      </c>
      <c r="K425">
        <v>63.15</v>
      </c>
      <c r="L425">
        <v>80.03</v>
      </c>
      <c r="M425">
        <v>76</v>
      </c>
      <c r="N425">
        <v>105</v>
      </c>
      <c r="O425">
        <v>11.470786693528099</v>
      </c>
    </row>
    <row r="426" spans="1:15" x14ac:dyDescent="0.25">
      <c r="A426" s="20" t="s">
        <v>522</v>
      </c>
      <c r="B426">
        <v>1</v>
      </c>
      <c r="C426" t="s">
        <v>32</v>
      </c>
      <c r="D426" t="s">
        <v>89</v>
      </c>
      <c r="E426" t="s">
        <v>37</v>
      </c>
      <c r="F426" t="s">
        <v>38</v>
      </c>
      <c r="G426">
        <v>3</v>
      </c>
      <c r="H426">
        <v>2010</v>
      </c>
      <c r="I426" t="s">
        <v>55</v>
      </c>
      <c r="J426">
        <v>83.6</v>
      </c>
      <c r="K426">
        <v>80.400000000000006</v>
      </c>
      <c r="L426">
        <v>86.39</v>
      </c>
      <c r="M426">
        <v>490</v>
      </c>
      <c r="N426">
        <v>586</v>
      </c>
      <c r="O426">
        <v>4.51753951452626</v>
      </c>
    </row>
    <row r="427" spans="1:15" x14ac:dyDescent="0.25">
      <c r="A427" s="20" t="s">
        <v>523</v>
      </c>
      <c r="B427">
        <v>1</v>
      </c>
      <c r="C427" t="s">
        <v>32</v>
      </c>
      <c r="D427" t="s">
        <v>89</v>
      </c>
      <c r="E427" t="s">
        <v>37</v>
      </c>
      <c r="F427" t="s">
        <v>38</v>
      </c>
      <c r="G427">
        <v>3</v>
      </c>
      <c r="H427">
        <v>2010</v>
      </c>
      <c r="I427" t="s">
        <v>56</v>
      </c>
      <c r="J427">
        <v>76.8</v>
      </c>
      <c r="K427">
        <v>74.27</v>
      </c>
      <c r="L427">
        <v>79.19</v>
      </c>
      <c r="M427">
        <v>865</v>
      </c>
      <c r="N427">
        <v>1126</v>
      </c>
      <c r="O427">
        <v>3.4001020045902299</v>
      </c>
    </row>
    <row r="428" spans="1:15" x14ac:dyDescent="0.25">
      <c r="A428" s="20" t="s">
        <v>524</v>
      </c>
      <c r="B428">
        <v>1</v>
      </c>
      <c r="C428" t="s">
        <v>32</v>
      </c>
      <c r="D428" t="s">
        <v>89</v>
      </c>
      <c r="E428" t="s">
        <v>37</v>
      </c>
      <c r="F428" t="s">
        <v>38</v>
      </c>
      <c r="G428">
        <v>3</v>
      </c>
      <c r="H428">
        <v>2010</v>
      </c>
      <c r="I428" t="s">
        <v>57</v>
      </c>
      <c r="J428">
        <v>85.6</v>
      </c>
      <c r="K428">
        <v>82.93</v>
      </c>
      <c r="L428">
        <v>87.83</v>
      </c>
      <c r="M428">
        <v>675</v>
      </c>
      <c r="N428">
        <v>789</v>
      </c>
      <c r="O428">
        <v>3.8490017945975099</v>
      </c>
    </row>
    <row r="429" spans="1:15" x14ac:dyDescent="0.25">
      <c r="A429" s="20" t="s">
        <v>525</v>
      </c>
      <c r="B429">
        <v>1</v>
      </c>
      <c r="C429" t="s">
        <v>32</v>
      </c>
      <c r="D429" t="s">
        <v>89</v>
      </c>
      <c r="E429" t="s">
        <v>37</v>
      </c>
      <c r="F429" t="s">
        <v>38</v>
      </c>
      <c r="G429">
        <v>3</v>
      </c>
      <c r="H429">
        <v>2010</v>
      </c>
      <c r="I429" t="s">
        <v>58</v>
      </c>
      <c r="J429">
        <v>82.4</v>
      </c>
      <c r="K429">
        <v>81.040000000000006</v>
      </c>
      <c r="L429">
        <v>83.66</v>
      </c>
      <c r="M429">
        <v>2681</v>
      </c>
      <c r="N429">
        <v>3254</v>
      </c>
      <c r="O429">
        <v>1.9313082381200499</v>
      </c>
    </row>
    <row r="430" spans="1:15" x14ac:dyDescent="0.25">
      <c r="A430" s="20" t="s">
        <v>526</v>
      </c>
      <c r="B430">
        <v>1</v>
      </c>
      <c r="C430" t="s">
        <v>32</v>
      </c>
      <c r="D430" t="s">
        <v>89</v>
      </c>
      <c r="E430" t="s">
        <v>37</v>
      </c>
      <c r="F430" t="s">
        <v>38</v>
      </c>
      <c r="G430">
        <v>3</v>
      </c>
      <c r="H430">
        <v>2010</v>
      </c>
      <c r="I430" t="s">
        <v>59</v>
      </c>
      <c r="J430">
        <v>84.2</v>
      </c>
      <c r="K430">
        <v>79.349999999999994</v>
      </c>
      <c r="L430">
        <v>88.1</v>
      </c>
      <c r="M430">
        <v>224</v>
      </c>
      <c r="N430">
        <v>266</v>
      </c>
      <c r="O430">
        <v>6.6815310478106102</v>
      </c>
    </row>
    <row r="431" spans="1:15" x14ac:dyDescent="0.25">
      <c r="A431" s="20" t="s">
        <v>527</v>
      </c>
      <c r="B431">
        <v>1</v>
      </c>
      <c r="C431" t="s">
        <v>32</v>
      </c>
      <c r="D431" t="s">
        <v>89</v>
      </c>
      <c r="E431" t="s">
        <v>37</v>
      </c>
      <c r="F431" t="s">
        <v>38</v>
      </c>
      <c r="G431">
        <v>3</v>
      </c>
      <c r="H431">
        <v>2010</v>
      </c>
      <c r="I431" t="s">
        <v>60</v>
      </c>
      <c r="J431">
        <v>86.1</v>
      </c>
      <c r="K431">
        <v>84.06</v>
      </c>
      <c r="L431">
        <v>87.87</v>
      </c>
      <c r="M431">
        <v>1094</v>
      </c>
      <c r="N431">
        <v>1271</v>
      </c>
      <c r="O431">
        <v>3.0233702757845</v>
      </c>
    </row>
    <row r="432" spans="1:15" x14ac:dyDescent="0.25">
      <c r="A432" s="20" t="s">
        <v>528</v>
      </c>
      <c r="B432">
        <v>1</v>
      </c>
      <c r="C432" t="s">
        <v>32</v>
      </c>
      <c r="D432" t="s">
        <v>89</v>
      </c>
      <c r="E432" t="s">
        <v>37</v>
      </c>
      <c r="F432" t="s">
        <v>38</v>
      </c>
      <c r="G432">
        <v>3</v>
      </c>
      <c r="H432">
        <v>2010</v>
      </c>
      <c r="I432" t="s">
        <v>61</v>
      </c>
      <c r="J432">
        <v>87</v>
      </c>
      <c r="K432">
        <v>78.569999999999993</v>
      </c>
      <c r="L432">
        <v>92.38</v>
      </c>
      <c r="M432">
        <v>80</v>
      </c>
      <c r="N432">
        <v>92</v>
      </c>
      <c r="O432">
        <v>11.180339887498899</v>
      </c>
    </row>
    <row r="433" spans="1:15" x14ac:dyDescent="0.25">
      <c r="A433" s="20" t="s">
        <v>529</v>
      </c>
      <c r="B433">
        <v>1</v>
      </c>
      <c r="C433" t="s">
        <v>32</v>
      </c>
      <c r="D433" t="s">
        <v>89</v>
      </c>
      <c r="E433" t="s">
        <v>37</v>
      </c>
      <c r="F433" t="s">
        <v>38</v>
      </c>
      <c r="G433">
        <v>3</v>
      </c>
      <c r="H433">
        <v>2010</v>
      </c>
      <c r="I433" t="s">
        <v>43</v>
      </c>
      <c r="J433">
        <v>77.7</v>
      </c>
      <c r="K433">
        <v>75.92</v>
      </c>
      <c r="L433">
        <v>79.39</v>
      </c>
      <c r="M433">
        <v>1711</v>
      </c>
      <c r="N433">
        <v>2202</v>
      </c>
      <c r="O433">
        <v>2.41754738514862</v>
      </c>
    </row>
    <row r="434" spans="1:15" x14ac:dyDescent="0.25">
      <c r="A434" s="20" t="s">
        <v>530</v>
      </c>
      <c r="B434">
        <v>1</v>
      </c>
      <c r="C434" t="s">
        <v>32</v>
      </c>
      <c r="D434" t="s">
        <v>89</v>
      </c>
      <c r="E434" t="s">
        <v>37</v>
      </c>
      <c r="F434" t="s">
        <v>38</v>
      </c>
      <c r="G434">
        <v>3</v>
      </c>
      <c r="H434">
        <v>2010</v>
      </c>
      <c r="I434" t="s">
        <v>62</v>
      </c>
      <c r="J434">
        <v>80</v>
      </c>
      <c r="K434">
        <v>76.8</v>
      </c>
      <c r="L434">
        <v>82.85</v>
      </c>
      <c r="M434">
        <v>536</v>
      </c>
      <c r="N434">
        <v>670</v>
      </c>
      <c r="O434">
        <v>4.3193421279067996</v>
      </c>
    </row>
    <row r="435" spans="1:15" x14ac:dyDescent="0.25">
      <c r="A435" s="20" t="s">
        <v>531</v>
      </c>
      <c r="B435">
        <v>1</v>
      </c>
      <c r="C435" t="s">
        <v>32</v>
      </c>
      <c r="D435" t="s">
        <v>89</v>
      </c>
      <c r="E435" t="s">
        <v>37</v>
      </c>
      <c r="F435" t="s">
        <v>38</v>
      </c>
      <c r="G435">
        <v>3</v>
      </c>
      <c r="H435">
        <v>2010</v>
      </c>
      <c r="I435" t="s">
        <v>75</v>
      </c>
      <c r="J435">
        <v>82.7</v>
      </c>
      <c r="K435">
        <v>82.24</v>
      </c>
      <c r="L435">
        <v>83.19</v>
      </c>
      <c r="M435">
        <v>20086</v>
      </c>
      <c r="N435">
        <v>24283</v>
      </c>
      <c r="O435">
        <v>0.70559138700575696</v>
      </c>
    </row>
    <row r="436" spans="1:15" x14ac:dyDescent="0.25">
      <c r="A436" s="20" t="s">
        <v>532</v>
      </c>
      <c r="B436">
        <v>1</v>
      </c>
      <c r="C436" t="s">
        <v>32</v>
      </c>
      <c r="D436" t="s">
        <v>89</v>
      </c>
      <c r="E436" t="s">
        <v>37</v>
      </c>
      <c r="F436" t="s">
        <v>38</v>
      </c>
      <c r="G436">
        <v>3</v>
      </c>
      <c r="H436">
        <v>2010</v>
      </c>
      <c r="I436" t="s">
        <v>45</v>
      </c>
      <c r="J436">
        <v>79.400000000000006</v>
      </c>
      <c r="K436">
        <v>76.69</v>
      </c>
      <c r="L436">
        <v>81.790000000000006</v>
      </c>
      <c r="M436">
        <v>765</v>
      </c>
      <c r="N436">
        <v>964</v>
      </c>
      <c r="O436">
        <v>3.6155076303109399</v>
      </c>
    </row>
    <row r="437" spans="1:15" x14ac:dyDescent="0.25">
      <c r="A437" s="20" t="s">
        <v>533</v>
      </c>
      <c r="B437">
        <v>1</v>
      </c>
      <c r="C437" t="s">
        <v>32</v>
      </c>
      <c r="D437" t="s">
        <v>89</v>
      </c>
      <c r="E437" t="s">
        <v>37</v>
      </c>
      <c r="F437" t="s">
        <v>38</v>
      </c>
      <c r="G437">
        <v>3</v>
      </c>
      <c r="H437">
        <v>2010</v>
      </c>
      <c r="I437" t="s">
        <v>46</v>
      </c>
      <c r="J437">
        <v>88.8</v>
      </c>
      <c r="K437">
        <v>86.31</v>
      </c>
      <c r="L437">
        <v>90.93</v>
      </c>
      <c r="M437">
        <v>636</v>
      </c>
      <c r="N437">
        <v>716</v>
      </c>
      <c r="O437">
        <v>3.9652579285907201</v>
      </c>
    </row>
    <row r="438" spans="1:15" x14ac:dyDescent="0.25">
      <c r="A438" s="20" t="s">
        <v>534</v>
      </c>
      <c r="B438">
        <v>1</v>
      </c>
      <c r="C438" t="s">
        <v>32</v>
      </c>
      <c r="D438" t="s">
        <v>89</v>
      </c>
      <c r="E438" t="s">
        <v>37</v>
      </c>
      <c r="F438" t="s">
        <v>38</v>
      </c>
      <c r="G438">
        <v>3</v>
      </c>
      <c r="H438">
        <v>2010</v>
      </c>
      <c r="I438" t="s">
        <v>47</v>
      </c>
      <c r="J438">
        <v>86.2</v>
      </c>
      <c r="K438">
        <v>84.94</v>
      </c>
      <c r="L438">
        <v>87.33</v>
      </c>
      <c r="M438">
        <v>2774</v>
      </c>
      <c r="N438">
        <v>3219</v>
      </c>
      <c r="O438">
        <v>1.8986581228931101</v>
      </c>
    </row>
    <row r="439" spans="1:15" x14ac:dyDescent="0.25">
      <c r="A439" s="20" t="s">
        <v>535</v>
      </c>
      <c r="B439">
        <v>1</v>
      </c>
      <c r="C439" t="s">
        <v>32</v>
      </c>
      <c r="D439" t="s">
        <v>89</v>
      </c>
      <c r="E439" t="s">
        <v>37</v>
      </c>
      <c r="F439" t="s">
        <v>38</v>
      </c>
      <c r="G439">
        <v>3</v>
      </c>
      <c r="H439">
        <v>2010</v>
      </c>
      <c r="I439" t="s">
        <v>48</v>
      </c>
      <c r="J439">
        <v>87</v>
      </c>
      <c r="K439">
        <v>85.17</v>
      </c>
      <c r="L439">
        <v>88.56</v>
      </c>
      <c r="M439">
        <v>1320</v>
      </c>
      <c r="N439">
        <v>1518</v>
      </c>
      <c r="O439">
        <v>2.7524094128158998</v>
      </c>
    </row>
    <row r="440" spans="1:15" x14ac:dyDescent="0.25">
      <c r="A440" s="20" t="s">
        <v>536</v>
      </c>
      <c r="B440">
        <v>1</v>
      </c>
      <c r="C440" t="s">
        <v>32</v>
      </c>
      <c r="D440" t="s">
        <v>89</v>
      </c>
      <c r="E440" t="s">
        <v>37</v>
      </c>
      <c r="F440" t="s">
        <v>38</v>
      </c>
      <c r="G440">
        <v>3</v>
      </c>
      <c r="H440">
        <v>2010</v>
      </c>
      <c r="I440" t="s">
        <v>49</v>
      </c>
      <c r="J440">
        <v>85.9</v>
      </c>
      <c r="K440">
        <v>83.19</v>
      </c>
      <c r="L440">
        <v>88.22</v>
      </c>
      <c r="M440">
        <v>633</v>
      </c>
      <c r="N440">
        <v>737</v>
      </c>
      <c r="O440">
        <v>3.9746431675858198</v>
      </c>
    </row>
    <row r="441" spans="1:15" x14ac:dyDescent="0.25">
      <c r="A441" s="20" t="s">
        <v>537</v>
      </c>
      <c r="B441">
        <v>1</v>
      </c>
      <c r="C441" t="s">
        <v>32</v>
      </c>
      <c r="D441" t="s">
        <v>89</v>
      </c>
      <c r="E441" t="s">
        <v>37</v>
      </c>
      <c r="F441" t="s">
        <v>38</v>
      </c>
      <c r="G441">
        <v>3</v>
      </c>
      <c r="H441">
        <v>2010</v>
      </c>
      <c r="I441" t="s">
        <v>50</v>
      </c>
      <c r="J441">
        <v>81.7</v>
      </c>
      <c r="K441">
        <v>79.62</v>
      </c>
      <c r="L441">
        <v>83.61</v>
      </c>
      <c r="M441">
        <v>1183</v>
      </c>
      <c r="N441">
        <v>1448</v>
      </c>
      <c r="O441">
        <v>2.9074190231479</v>
      </c>
    </row>
    <row r="442" spans="1:15" x14ac:dyDescent="0.25">
      <c r="A442" s="20" t="s">
        <v>538</v>
      </c>
      <c r="B442">
        <v>1</v>
      </c>
      <c r="C442" t="s">
        <v>32</v>
      </c>
      <c r="D442" t="s">
        <v>89</v>
      </c>
      <c r="E442" t="s">
        <v>37</v>
      </c>
      <c r="F442" t="s">
        <v>38</v>
      </c>
      <c r="G442">
        <v>3</v>
      </c>
      <c r="H442">
        <v>2010</v>
      </c>
      <c r="I442" t="s">
        <v>51</v>
      </c>
      <c r="J442">
        <v>86</v>
      </c>
      <c r="K442">
        <v>83.45</v>
      </c>
      <c r="L442">
        <v>88.2</v>
      </c>
      <c r="M442">
        <v>706</v>
      </c>
      <c r="N442">
        <v>821</v>
      </c>
      <c r="O442">
        <v>3.7635496474749099</v>
      </c>
    </row>
    <row r="443" spans="1:15" x14ac:dyDescent="0.25">
      <c r="A443" s="20" t="s">
        <v>539</v>
      </c>
      <c r="B443">
        <v>1</v>
      </c>
      <c r="C443" t="s">
        <v>32</v>
      </c>
      <c r="D443" t="s">
        <v>89</v>
      </c>
      <c r="E443" t="s">
        <v>41</v>
      </c>
      <c r="F443" t="s">
        <v>42</v>
      </c>
      <c r="G443">
        <v>4</v>
      </c>
      <c r="H443">
        <v>2010</v>
      </c>
      <c r="I443" t="s">
        <v>34</v>
      </c>
      <c r="J443">
        <v>86.2</v>
      </c>
      <c r="K443">
        <v>85.14</v>
      </c>
      <c r="L443">
        <v>87.26</v>
      </c>
      <c r="M443">
        <v>3527</v>
      </c>
      <c r="N443">
        <v>4090</v>
      </c>
      <c r="O443">
        <v>1.6838262286704</v>
      </c>
    </row>
    <row r="444" spans="1:15" x14ac:dyDescent="0.25">
      <c r="A444" s="20" t="s">
        <v>540</v>
      </c>
      <c r="B444">
        <v>1</v>
      </c>
      <c r="C444" t="s">
        <v>32</v>
      </c>
      <c r="D444" t="s">
        <v>89</v>
      </c>
      <c r="E444" t="s">
        <v>41</v>
      </c>
      <c r="F444" t="s">
        <v>42</v>
      </c>
      <c r="G444">
        <v>4</v>
      </c>
      <c r="H444">
        <v>2010</v>
      </c>
      <c r="I444" t="s">
        <v>52</v>
      </c>
      <c r="J444">
        <v>84.7</v>
      </c>
      <c r="K444">
        <v>73.48</v>
      </c>
      <c r="L444">
        <v>91.76</v>
      </c>
      <c r="M444">
        <v>50</v>
      </c>
      <c r="N444">
        <v>59</v>
      </c>
      <c r="O444">
        <v>14.142135623731001</v>
      </c>
    </row>
    <row r="445" spans="1:15" x14ac:dyDescent="0.25">
      <c r="A445" s="20" t="s">
        <v>541</v>
      </c>
      <c r="B445">
        <v>1</v>
      </c>
      <c r="C445" t="s">
        <v>32</v>
      </c>
      <c r="D445" t="s">
        <v>89</v>
      </c>
      <c r="E445" t="s">
        <v>41</v>
      </c>
      <c r="F445" t="s">
        <v>42</v>
      </c>
      <c r="G445">
        <v>4</v>
      </c>
      <c r="H445">
        <v>2010</v>
      </c>
      <c r="I445" t="s">
        <v>53</v>
      </c>
      <c r="J445">
        <v>79.400000000000006</v>
      </c>
      <c r="K445">
        <v>70.83</v>
      </c>
      <c r="L445">
        <v>86.01</v>
      </c>
      <c r="M445">
        <v>85</v>
      </c>
      <c r="N445">
        <v>107</v>
      </c>
      <c r="O445">
        <v>10.8465228909328</v>
      </c>
    </row>
    <row r="446" spans="1:15" x14ac:dyDescent="0.25">
      <c r="A446" s="20" t="s">
        <v>542</v>
      </c>
      <c r="B446">
        <v>1</v>
      </c>
      <c r="C446" t="s">
        <v>32</v>
      </c>
      <c r="D446" t="s">
        <v>89</v>
      </c>
      <c r="E446" t="s">
        <v>41</v>
      </c>
      <c r="F446" t="s">
        <v>42</v>
      </c>
      <c r="G446">
        <v>4</v>
      </c>
      <c r="H446">
        <v>2010</v>
      </c>
      <c r="I446" t="s">
        <v>54</v>
      </c>
      <c r="J446" t="s">
        <v>44</v>
      </c>
      <c r="K446" t="s">
        <v>44</v>
      </c>
      <c r="L446" t="s">
        <v>44</v>
      </c>
      <c r="M446">
        <v>9</v>
      </c>
      <c r="N446">
        <v>12</v>
      </c>
      <c r="O446">
        <v>33.3333333333333</v>
      </c>
    </row>
    <row r="447" spans="1:15" x14ac:dyDescent="0.25">
      <c r="A447" s="20" t="s">
        <v>543</v>
      </c>
      <c r="B447">
        <v>1</v>
      </c>
      <c r="C447" t="s">
        <v>32</v>
      </c>
      <c r="D447" t="s">
        <v>89</v>
      </c>
      <c r="E447" t="s">
        <v>41</v>
      </c>
      <c r="F447" t="s">
        <v>42</v>
      </c>
      <c r="G447">
        <v>4</v>
      </c>
      <c r="H447">
        <v>2010</v>
      </c>
      <c r="I447" t="s">
        <v>55</v>
      </c>
      <c r="J447">
        <v>82.5</v>
      </c>
      <c r="K447">
        <v>77.37</v>
      </c>
      <c r="L447">
        <v>86.65</v>
      </c>
      <c r="M447">
        <v>212</v>
      </c>
      <c r="N447">
        <v>257</v>
      </c>
      <c r="O447">
        <v>6.8680281974344499</v>
      </c>
    </row>
    <row r="448" spans="1:15" x14ac:dyDescent="0.25">
      <c r="A448" s="20" t="s">
        <v>544</v>
      </c>
      <c r="B448">
        <v>1</v>
      </c>
      <c r="C448" t="s">
        <v>32</v>
      </c>
      <c r="D448" t="s">
        <v>89</v>
      </c>
      <c r="E448" t="s">
        <v>41</v>
      </c>
      <c r="F448" t="s">
        <v>42</v>
      </c>
      <c r="G448">
        <v>4</v>
      </c>
      <c r="H448">
        <v>2010</v>
      </c>
      <c r="I448" t="s">
        <v>56</v>
      </c>
      <c r="J448">
        <v>83.9</v>
      </c>
      <c r="K448">
        <v>72.19</v>
      </c>
      <c r="L448">
        <v>91.31</v>
      </c>
      <c r="M448">
        <v>47</v>
      </c>
      <c r="N448">
        <v>56</v>
      </c>
      <c r="O448">
        <v>14.5864991497895</v>
      </c>
    </row>
    <row r="449" spans="1:15" x14ac:dyDescent="0.25">
      <c r="A449" s="20" t="s">
        <v>545</v>
      </c>
      <c r="B449">
        <v>1</v>
      </c>
      <c r="C449" t="s">
        <v>32</v>
      </c>
      <c r="D449" t="s">
        <v>89</v>
      </c>
      <c r="E449" t="s">
        <v>41</v>
      </c>
      <c r="F449" t="s">
        <v>42</v>
      </c>
      <c r="G449">
        <v>4</v>
      </c>
      <c r="H449">
        <v>2010</v>
      </c>
      <c r="I449" t="s">
        <v>57</v>
      </c>
      <c r="J449">
        <v>88.3</v>
      </c>
      <c r="K449">
        <v>77.819999999999993</v>
      </c>
      <c r="L449">
        <v>94.23</v>
      </c>
      <c r="M449">
        <v>53</v>
      </c>
      <c r="N449">
        <v>60</v>
      </c>
      <c r="O449">
        <v>13.7360563948689</v>
      </c>
    </row>
    <row r="450" spans="1:15" x14ac:dyDescent="0.25">
      <c r="A450" s="20" t="s">
        <v>546</v>
      </c>
      <c r="B450">
        <v>1</v>
      </c>
      <c r="C450" t="s">
        <v>32</v>
      </c>
      <c r="D450" t="s">
        <v>89</v>
      </c>
      <c r="E450" t="s">
        <v>41</v>
      </c>
      <c r="F450" t="s">
        <v>42</v>
      </c>
      <c r="G450">
        <v>4</v>
      </c>
      <c r="H450">
        <v>2010</v>
      </c>
      <c r="I450" t="s">
        <v>58</v>
      </c>
      <c r="J450">
        <v>82</v>
      </c>
      <c r="K450">
        <v>78.540000000000006</v>
      </c>
      <c r="L450">
        <v>85.02</v>
      </c>
      <c r="M450">
        <v>442</v>
      </c>
      <c r="N450">
        <v>539</v>
      </c>
      <c r="O450">
        <v>4.7565149415449399</v>
      </c>
    </row>
    <row r="451" spans="1:15" x14ac:dyDescent="0.25">
      <c r="A451" s="20" t="s">
        <v>547</v>
      </c>
      <c r="B451">
        <v>1</v>
      </c>
      <c r="C451" t="s">
        <v>32</v>
      </c>
      <c r="D451" t="s">
        <v>89</v>
      </c>
      <c r="E451" t="s">
        <v>41</v>
      </c>
      <c r="F451" t="s">
        <v>42</v>
      </c>
      <c r="G451">
        <v>4</v>
      </c>
      <c r="H451">
        <v>2010</v>
      </c>
      <c r="I451" t="s">
        <v>59</v>
      </c>
      <c r="J451">
        <v>86.7</v>
      </c>
      <c r="K451">
        <v>73.819999999999993</v>
      </c>
      <c r="L451">
        <v>93.74</v>
      </c>
      <c r="M451">
        <v>39</v>
      </c>
      <c r="N451">
        <v>45</v>
      </c>
      <c r="O451">
        <v>16.012815380508702</v>
      </c>
    </row>
    <row r="452" spans="1:15" x14ac:dyDescent="0.25">
      <c r="A452" s="20" t="s">
        <v>548</v>
      </c>
      <c r="B452">
        <v>1</v>
      </c>
      <c r="C452" t="s">
        <v>32</v>
      </c>
      <c r="D452" t="s">
        <v>89</v>
      </c>
      <c r="E452" t="s">
        <v>41</v>
      </c>
      <c r="F452" t="s">
        <v>42</v>
      </c>
      <c r="G452">
        <v>4</v>
      </c>
      <c r="H452">
        <v>2010</v>
      </c>
      <c r="I452" t="s">
        <v>60</v>
      </c>
      <c r="J452">
        <v>85.4</v>
      </c>
      <c r="K452">
        <v>84</v>
      </c>
      <c r="L452">
        <v>86.72</v>
      </c>
      <c r="M452">
        <v>2219</v>
      </c>
      <c r="N452">
        <v>2598</v>
      </c>
      <c r="O452">
        <v>2.12285997536077</v>
      </c>
    </row>
    <row r="453" spans="1:15" x14ac:dyDescent="0.25">
      <c r="A453" s="20" t="s">
        <v>549</v>
      </c>
      <c r="B453">
        <v>1</v>
      </c>
      <c r="C453" t="s">
        <v>32</v>
      </c>
      <c r="D453" t="s">
        <v>89</v>
      </c>
      <c r="E453" t="s">
        <v>41</v>
      </c>
      <c r="F453" t="s">
        <v>42</v>
      </c>
      <c r="G453">
        <v>4</v>
      </c>
      <c r="H453">
        <v>2010</v>
      </c>
      <c r="I453" t="s">
        <v>61</v>
      </c>
      <c r="J453" t="s">
        <v>44</v>
      </c>
      <c r="K453" t="s">
        <v>44</v>
      </c>
      <c r="L453" t="s">
        <v>44</v>
      </c>
      <c r="M453">
        <v>7</v>
      </c>
      <c r="N453">
        <v>8</v>
      </c>
      <c r="O453">
        <v>37.796447300922701</v>
      </c>
    </row>
    <row r="454" spans="1:15" x14ac:dyDescent="0.25">
      <c r="A454" s="20" t="s">
        <v>550</v>
      </c>
      <c r="B454">
        <v>1</v>
      </c>
      <c r="C454" t="s">
        <v>32</v>
      </c>
      <c r="D454" t="s">
        <v>89</v>
      </c>
      <c r="E454" t="s">
        <v>41</v>
      </c>
      <c r="F454" t="s">
        <v>42</v>
      </c>
      <c r="G454">
        <v>4</v>
      </c>
      <c r="H454">
        <v>2010</v>
      </c>
      <c r="I454" t="s">
        <v>43</v>
      </c>
      <c r="J454">
        <v>81.7</v>
      </c>
      <c r="K454">
        <v>74.52</v>
      </c>
      <c r="L454">
        <v>87.19</v>
      </c>
      <c r="M454">
        <v>116</v>
      </c>
      <c r="N454">
        <v>142</v>
      </c>
      <c r="O454">
        <v>9.2847669088525908</v>
      </c>
    </row>
    <row r="455" spans="1:15" x14ac:dyDescent="0.25">
      <c r="A455" s="20" t="s">
        <v>551</v>
      </c>
      <c r="B455">
        <v>1</v>
      </c>
      <c r="C455" t="s">
        <v>32</v>
      </c>
      <c r="D455" t="s">
        <v>89</v>
      </c>
      <c r="E455" t="s">
        <v>41</v>
      </c>
      <c r="F455" t="s">
        <v>42</v>
      </c>
      <c r="G455">
        <v>4</v>
      </c>
      <c r="H455">
        <v>2010</v>
      </c>
      <c r="I455" t="s">
        <v>62</v>
      </c>
      <c r="J455">
        <v>86.3</v>
      </c>
      <c r="K455">
        <v>74.28</v>
      </c>
      <c r="L455">
        <v>93.19</v>
      </c>
      <c r="M455">
        <v>44</v>
      </c>
      <c r="N455">
        <v>51</v>
      </c>
      <c r="O455">
        <v>15.0755672288882</v>
      </c>
    </row>
    <row r="456" spans="1:15" x14ac:dyDescent="0.25">
      <c r="A456" s="20" t="s">
        <v>552</v>
      </c>
      <c r="B456">
        <v>1</v>
      </c>
      <c r="C456" t="s">
        <v>32</v>
      </c>
      <c r="D456" t="s">
        <v>89</v>
      </c>
      <c r="E456" t="s">
        <v>41</v>
      </c>
      <c r="F456" t="s">
        <v>42</v>
      </c>
      <c r="G456">
        <v>4</v>
      </c>
      <c r="H456">
        <v>2010</v>
      </c>
      <c r="I456" t="s">
        <v>75</v>
      </c>
      <c r="J456">
        <v>86.4</v>
      </c>
      <c r="K456">
        <v>85.94</v>
      </c>
      <c r="L456">
        <v>86.89</v>
      </c>
      <c r="M456">
        <v>17343</v>
      </c>
      <c r="N456">
        <v>20068</v>
      </c>
      <c r="O456">
        <v>0.75934281500252399</v>
      </c>
    </row>
    <row r="457" spans="1:15" x14ac:dyDescent="0.25">
      <c r="A457" s="20" t="s">
        <v>553</v>
      </c>
      <c r="B457">
        <v>1</v>
      </c>
      <c r="C457" t="s">
        <v>32</v>
      </c>
      <c r="D457" t="s">
        <v>89</v>
      </c>
      <c r="E457" t="s">
        <v>41</v>
      </c>
      <c r="F457" t="s">
        <v>42</v>
      </c>
      <c r="G457">
        <v>4</v>
      </c>
      <c r="H457">
        <v>2010</v>
      </c>
      <c r="I457" t="s">
        <v>45</v>
      </c>
      <c r="J457">
        <v>82.7</v>
      </c>
      <c r="K457">
        <v>79.41</v>
      </c>
      <c r="L457">
        <v>85.49</v>
      </c>
      <c r="M457">
        <v>491</v>
      </c>
      <c r="N457">
        <v>594</v>
      </c>
      <c r="O457">
        <v>4.5129368240652399</v>
      </c>
    </row>
    <row r="458" spans="1:15" x14ac:dyDescent="0.25">
      <c r="A458" s="20" t="s">
        <v>554</v>
      </c>
      <c r="B458">
        <v>1</v>
      </c>
      <c r="C458" t="s">
        <v>32</v>
      </c>
      <c r="D458" t="s">
        <v>89</v>
      </c>
      <c r="E458" t="s">
        <v>41</v>
      </c>
      <c r="F458" t="s">
        <v>42</v>
      </c>
      <c r="G458">
        <v>4</v>
      </c>
      <c r="H458">
        <v>2010</v>
      </c>
      <c r="I458" t="s">
        <v>46</v>
      </c>
      <c r="J458">
        <v>86.9</v>
      </c>
      <c r="K458">
        <v>85.04</v>
      </c>
      <c r="L458">
        <v>88.59</v>
      </c>
      <c r="M458">
        <v>1209</v>
      </c>
      <c r="N458">
        <v>1391</v>
      </c>
      <c r="O458">
        <v>2.8759865427152498</v>
      </c>
    </row>
    <row r="459" spans="1:15" x14ac:dyDescent="0.25">
      <c r="A459" s="20" t="s">
        <v>555</v>
      </c>
      <c r="B459">
        <v>1</v>
      </c>
      <c r="C459" t="s">
        <v>32</v>
      </c>
      <c r="D459" t="s">
        <v>89</v>
      </c>
      <c r="E459" t="s">
        <v>41</v>
      </c>
      <c r="F459" t="s">
        <v>42</v>
      </c>
      <c r="G459">
        <v>4</v>
      </c>
      <c r="H459">
        <v>2010</v>
      </c>
      <c r="I459" t="s">
        <v>47</v>
      </c>
      <c r="J459">
        <v>87.6</v>
      </c>
      <c r="K459">
        <v>86.85</v>
      </c>
      <c r="L459">
        <v>88.23</v>
      </c>
      <c r="M459">
        <v>7657</v>
      </c>
      <c r="N459">
        <v>8745</v>
      </c>
      <c r="O459">
        <v>1.1428011702929901</v>
      </c>
    </row>
    <row r="460" spans="1:15" x14ac:dyDescent="0.25">
      <c r="A460" s="20" t="s">
        <v>556</v>
      </c>
      <c r="B460">
        <v>1</v>
      </c>
      <c r="C460" t="s">
        <v>32</v>
      </c>
      <c r="D460" t="s">
        <v>89</v>
      </c>
      <c r="E460" t="s">
        <v>41</v>
      </c>
      <c r="F460" t="s">
        <v>42</v>
      </c>
      <c r="G460">
        <v>4</v>
      </c>
      <c r="H460">
        <v>2010</v>
      </c>
      <c r="I460" t="s">
        <v>48</v>
      </c>
      <c r="J460">
        <v>88.5</v>
      </c>
      <c r="K460">
        <v>84.2</v>
      </c>
      <c r="L460">
        <v>91.73</v>
      </c>
      <c r="M460">
        <v>246</v>
      </c>
      <c r="N460">
        <v>278</v>
      </c>
      <c r="O460">
        <v>6.3757671306333803</v>
      </c>
    </row>
    <row r="461" spans="1:15" x14ac:dyDescent="0.25">
      <c r="A461" s="20" t="s">
        <v>557</v>
      </c>
      <c r="B461">
        <v>1</v>
      </c>
      <c r="C461" t="s">
        <v>32</v>
      </c>
      <c r="D461" t="s">
        <v>89</v>
      </c>
      <c r="E461" t="s">
        <v>41</v>
      </c>
      <c r="F461" t="s">
        <v>42</v>
      </c>
      <c r="G461">
        <v>4</v>
      </c>
      <c r="H461">
        <v>2010</v>
      </c>
      <c r="I461" t="s">
        <v>49</v>
      </c>
      <c r="J461">
        <v>86.5</v>
      </c>
      <c r="K461">
        <v>83.83</v>
      </c>
      <c r="L461">
        <v>88.85</v>
      </c>
      <c r="M461">
        <v>617</v>
      </c>
      <c r="N461">
        <v>713</v>
      </c>
      <c r="O461">
        <v>4.0258484111423698</v>
      </c>
    </row>
    <row r="462" spans="1:15" x14ac:dyDescent="0.25">
      <c r="A462" s="20" t="s">
        <v>558</v>
      </c>
      <c r="B462">
        <v>1</v>
      </c>
      <c r="C462" t="s">
        <v>32</v>
      </c>
      <c r="D462" t="s">
        <v>89</v>
      </c>
      <c r="E462" t="s">
        <v>41</v>
      </c>
      <c r="F462" t="s">
        <v>42</v>
      </c>
      <c r="G462">
        <v>4</v>
      </c>
      <c r="H462">
        <v>2010</v>
      </c>
      <c r="I462" t="s">
        <v>50</v>
      </c>
      <c r="J462">
        <v>85.8</v>
      </c>
      <c r="K462">
        <v>78.709999999999994</v>
      </c>
      <c r="L462">
        <v>90.84</v>
      </c>
      <c r="M462">
        <v>109</v>
      </c>
      <c r="N462">
        <v>127</v>
      </c>
      <c r="O462">
        <v>9.5782628522115107</v>
      </c>
    </row>
    <row r="463" spans="1:15" x14ac:dyDescent="0.25">
      <c r="A463" s="20" t="s">
        <v>559</v>
      </c>
      <c r="B463">
        <v>1</v>
      </c>
      <c r="C463" t="s">
        <v>32</v>
      </c>
      <c r="D463" t="s">
        <v>89</v>
      </c>
      <c r="E463" t="s">
        <v>41</v>
      </c>
      <c r="F463" t="s">
        <v>42</v>
      </c>
      <c r="G463">
        <v>4</v>
      </c>
      <c r="H463">
        <v>2010</v>
      </c>
      <c r="I463" t="s">
        <v>51</v>
      </c>
      <c r="J463">
        <v>83.7</v>
      </c>
      <c r="K463">
        <v>77.86</v>
      </c>
      <c r="L463">
        <v>88.19</v>
      </c>
      <c r="M463">
        <v>164</v>
      </c>
      <c r="N463">
        <v>196</v>
      </c>
      <c r="O463">
        <v>7.8086880944303001</v>
      </c>
    </row>
    <row r="464" spans="1:15" x14ac:dyDescent="0.25">
      <c r="A464" s="20" t="s">
        <v>560</v>
      </c>
      <c r="B464">
        <v>1</v>
      </c>
      <c r="C464" t="s">
        <v>32</v>
      </c>
      <c r="D464" t="s">
        <v>89</v>
      </c>
      <c r="E464" t="s">
        <v>33</v>
      </c>
      <c r="F464" t="s">
        <v>35</v>
      </c>
      <c r="G464">
        <v>5</v>
      </c>
      <c r="H464">
        <v>2010</v>
      </c>
      <c r="I464" t="s">
        <v>34</v>
      </c>
      <c r="J464">
        <v>86.2</v>
      </c>
      <c r="K464">
        <v>85.21</v>
      </c>
      <c r="L464">
        <v>87.04</v>
      </c>
      <c r="M464">
        <v>4728</v>
      </c>
      <c r="N464">
        <v>5488</v>
      </c>
      <c r="O464">
        <v>1.45432431790788</v>
      </c>
    </row>
    <row r="465" spans="1:15" x14ac:dyDescent="0.25">
      <c r="A465" s="20" t="s">
        <v>561</v>
      </c>
      <c r="B465">
        <v>1</v>
      </c>
      <c r="C465" t="s">
        <v>32</v>
      </c>
      <c r="D465" t="s">
        <v>89</v>
      </c>
      <c r="E465" t="s">
        <v>33</v>
      </c>
      <c r="F465" t="s">
        <v>35</v>
      </c>
      <c r="G465">
        <v>5</v>
      </c>
      <c r="H465">
        <v>2010</v>
      </c>
      <c r="I465" t="s">
        <v>52</v>
      </c>
      <c r="J465">
        <v>82.9</v>
      </c>
      <c r="K465">
        <v>72.900000000000006</v>
      </c>
      <c r="L465">
        <v>89.72</v>
      </c>
      <c r="M465">
        <v>63</v>
      </c>
      <c r="N465">
        <v>76</v>
      </c>
      <c r="O465">
        <v>12.5988157669742</v>
      </c>
    </row>
    <row r="466" spans="1:15" x14ac:dyDescent="0.25">
      <c r="A466" s="20" t="s">
        <v>562</v>
      </c>
      <c r="B466">
        <v>1</v>
      </c>
      <c r="C466" t="s">
        <v>32</v>
      </c>
      <c r="D466" t="s">
        <v>89</v>
      </c>
      <c r="E466" t="s">
        <v>33</v>
      </c>
      <c r="F466" t="s">
        <v>35</v>
      </c>
      <c r="G466">
        <v>5</v>
      </c>
      <c r="H466">
        <v>2010</v>
      </c>
      <c r="I466" t="s">
        <v>53</v>
      </c>
      <c r="J466">
        <v>85.9</v>
      </c>
      <c r="K466">
        <v>79.06</v>
      </c>
      <c r="L466">
        <v>90.8</v>
      </c>
      <c r="M466">
        <v>116</v>
      </c>
      <c r="N466">
        <v>135</v>
      </c>
      <c r="O466">
        <v>9.2847669088525908</v>
      </c>
    </row>
    <row r="467" spans="1:15" x14ac:dyDescent="0.25">
      <c r="A467" s="20" t="s">
        <v>563</v>
      </c>
      <c r="B467">
        <v>1</v>
      </c>
      <c r="C467" t="s">
        <v>32</v>
      </c>
      <c r="D467" t="s">
        <v>89</v>
      </c>
      <c r="E467" t="s">
        <v>33</v>
      </c>
      <c r="F467" t="s">
        <v>35</v>
      </c>
      <c r="G467">
        <v>5</v>
      </c>
      <c r="H467">
        <v>2010</v>
      </c>
      <c r="I467" t="s">
        <v>54</v>
      </c>
      <c r="J467">
        <v>81.2</v>
      </c>
      <c r="K467">
        <v>64.69</v>
      </c>
      <c r="L467">
        <v>91.11</v>
      </c>
      <c r="M467">
        <v>26</v>
      </c>
      <c r="N467">
        <v>32</v>
      </c>
      <c r="O467">
        <v>19.611613513818401</v>
      </c>
    </row>
    <row r="468" spans="1:15" x14ac:dyDescent="0.25">
      <c r="A468" s="20" t="s">
        <v>564</v>
      </c>
      <c r="B468">
        <v>1</v>
      </c>
      <c r="C468" t="s">
        <v>32</v>
      </c>
      <c r="D468" t="s">
        <v>89</v>
      </c>
      <c r="E468" t="s">
        <v>33</v>
      </c>
      <c r="F468" t="s">
        <v>35</v>
      </c>
      <c r="G468">
        <v>5</v>
      </c>
      <c r="H468">
        <v>2010</v>
      </c>
      <c r="I468" t="s">
        <v>55</v>
      </c>
      <c r="J468">
        <v>81.8</v>
      </c>
      <c r="K468">
        <v>76.489999999999995</v>
      </c>
      <c r="L468">
        <v>86.1</v>
      </c>
      <c r="M468">
        <v>202</v>
      </c>
      <c r="N468">
        <v>247</v>
      </c>
      <c r="O468">
        <v>7.0359754473029197</v>
      </c>
    </row>
    <row r="469" spans="1:15" x14ac:dyDescent="0.25">
      <c r="A469" s="20" t="s">
        <v>565</v>
      </c>
      <c r="B469">
        <v>1</v>
      </c>
      <c r="C469" t="s">
        <v>32</v>
      </c>
      <c r="D469" t="s">
        <v>89</v>
      </c>
      <c r="E469" t="s">
        <v>33</v>
      </c>
      <c r="F469" t="s">
        <v>35</v>
      </c>
      <c r="G469">
        <v>5</v>
      </c>
      <c r="H469">
        <v>2010</v>
      </c>
      <c r="I469" t="s">
        <v>56</v>
      </c>
      <c r="J469">
        <v>80.8</v>
      </c>
      <c r="K469">
        <v>62.12</v>
      </c>
      <c r="L469">
        <v>91.49</v>
      </c>
      <c r="M469">
        <v>21</v>
      </c>
      <c r="N469">
        <v>26</v>
      </c>
      <c r="O469">
        <v>21.821789023599202</v>
      </c>
    </row>
    <row r="470" spans="1:15" x14ac:dyDescent="0.25">
      <c r="A470" s="20" t="s">
        <v>566</v>
      </c>
      <c r="B470">
        <v>1</v>
      </c>
      <c r="C470" t="s">
        <v>32</v>
      </c>
      <c r="D470" t="s">
        <v>89</v>
      </c>
      <c r="E470" t="s">
        <v>33</v>
      </c>
      <c r="F470" t="s">
        <v>35</v>
      </c>
      <c r="G470">
        <v>5</v>
      </c>
      <c r="H470">
        <v>2010</v>
      </c>
      <c r="I470" t="s">
        <v>57</v>
      </c>
      <c r="J470">
        <v>88.3</v>
      </c>
      <c r="K470">
        <v>80.73</v>
      </c>
      <c r="L470">
        <v>93.21</v>
      </c>
      <c r="M470">
        <v>91</v>
      </c>
      <c r="N470">
        <v>103</v>
      </c>
      <c r="O470">
        <v>10.4828483672192</v>
      </c>
    </row>
    <row r="471" spans="1:15" x14ac:dyDescent="0.25">
      <c r="A471" s="20" t="s">
        <v>567</v>
      </c>
      <c r="B471">
        <v>1</v>
      </c>
      <c r="C471" t="s">
        <v>32</v>
      </c>
      <c r="D471" t="s">
        <v>89</v>
      </c>
      <c r="E471" t="s">
        <v>33</v>
      </c>
      <c r="F471" t="s">
        <v>35</v>
      </c>
      <c r="G471">
        <v>5</v>
      </c>
      <c r="H471">
        <v>2010</v>
      </c>
      <c r="I471" t="s">
        <v>58</v>
      </c>
      <c r="J471">
        <v>85.3</v>
      </c>
      <c r="K471">
        <v>82.84</v>
      </c>
      <c r="L471">
        <v>87.42</v>
      </c>
      <c r="M471">
        <v>782</v>
      </c>
      <c r="N471">
        <v>917</v>
      </c>
      <c r="O471">
        <v>3.5759926992607598</v>
      </c>
    </row>
    <row r="472" spans="1:15" x14ac:dyDescent="0.25">
      <c r="A472" s="20" t="s">
        <v>568</v>
      </c>
      <c r="B472">
        <v>1</v>
      </c>
      <c r="C472" t="s">
        <v>32</v>
      </c>
      <c r="D472" t="s">
        <v>89</v>
      </c>
      <c r="E472" t="s">
        <v>33</v>
      </c>
      <c r="F472" t="s">
        <v>35</v>
      </c>
      <c r="G472">
        <v>5</v>
      </c>
      <c r="H472">
        <v>2010</v>
      </c>
      <c r="I472" t="s">
        <v>59</v>
      </c>
      <c r="J472">
        <v>82.1</v>
      </c>
      <c r="K472">
        <v>64.41</v>
      </c>
      <c r="L472">
        <v>92.12</v>
      </c>
      <c r="M472">
        <v>23</v>
      </c>
      <c r="N472">
        <v>28</v>
      </c>
      <c r="O472">
        <v>20.851441405707501</v>
      </c>
    </row>
    <row r="473" spans="1:15" x14ac:dyDescent="0.25">
      <c r="A473" s="20" t="s">
        <v>569</v>
      </c>
      <c r="B473">
        <v>1</v>
      </c>
      <c r="C473" t="s">
        <v>32</v>
      </c>
      <c r="D473" t="s">
        <v>89</v>
      </c>
      <c r="E473" t="s">
        <v>33</v>
      </c>
      <c r="F473" t="s">
        <v>35</v>
      </c>
      <c r="G473">
        <v>5</v>
      </c>
      <c r="H473">
        <v>2010</v>
      </c>
      <c r="I473" t="s">
        <v>60</v>
      </c>
      <c r="J473">
        <v>86.3</v>
      </c>
      <c r="K473">
        <v>85.19</v>
      </c>
      <c r="L473">
        <v>87.38</v>
      </c>
      <c r="M473">
        <v>3281</v>
      </c>
      <c r="N473">
        <v>3801</v>
      </c>
      <c r="O473">
        <v>1.7458096301883199</v>
      </c>
    </row>
    <row r="474" spans="1:15" x14ac:dyDescent="0.25">
      <c r="A474" s="20" t="s">
        <v>570</v>
      </c>
      <c r="B474">
        <v>1</v>
      </c>
      <c r="C474" t="s">
        <v>32</v>
      </c>
      <c r="D474" t="s">
        <v>89</v>
      </c>
      <c r="E474" t="s">
        <v>33</v>
      </c>
      <c r="F474" t="s">
        <v>35</v>
      </c>
      <c r="G474">
        <v>5</v>
      </c>
      <c r="H474">
        <v>2010</v>
      </c>
      <c r="I474" t="s">
        <v>61</v>
      </c>
      <c r="J474" t="s">
        <v>44</v>
      </c>
      <c r="K474" t="s">
        <v>44</v>
      </c>
      <c r="L474" t="s">
        <v>44</v>
      </c>
      <c r="M474">
        <v>13</v>
      </c>
      <c r="N474">
        <v>17</v>
      </c>
      <c r="O474">
        <v>27.735009811261499</v>
      </c>
    </row>
    <row r="475" spans="1:15" x14ac:dyDescent="0.25">
      <c r="A475" s="20" t="s">
        <v>571</v>
      </c>
      <c r="B475">
        <v>1</v>
      </c>
      <c r="C475" t="s">
        <v>32</v>
      </c>
      <c r="D475" t="s">
        <v>89</v>
      </c>
      <c r="E475" t="s">
        <v>33</v>
      </c>
      <c r="F475" t="s">
        <v>35</v>
      </c>
      <c r="G475">
        <v>5</v>
      </c>
      <c r="H475">
        <v>2010</v>
      </c>
      <c r="I475" t="s">
        <v>43</v>
      </c>
      <c r="J475">
        <v>84.4</v>
      </c>
      <c r="K475">
        <v>80.209999999999994</v>
      </c>
      <c r="L475">
        <v>87.79</v>
      </c>
      <c r="M475">
        <v>297</v>
      </c>
      <c r="N475">
        <v>352</v>
      </c>
      <c r="O475">
        <v>5.80258853185659</v>
      </c>
    </row>
    <row r="476" spans="1:15" x14ac:dyDescent="0.25">
      <c r="A476" s="20" t="s">
        <v>572</v>
      </c>
      <c r="B476">
        <v>1</v>
      </c>
      <c r="C476" t="s">
        <v>32</v>
      </c>
      <c r="D476" t="s">
        <v>89</v>
      </c>
      <c r="E476" t="s">
        <v>33</v>
      </c>
      <c r="F476" t="s">
        <v>35</v>
      </c>
      <c r="G476">
        <v>5</v>
      </c>
      <c r="H476">
        <v>2010</v>
      </c>
      <c r="I476" t="s">
        <v>62</v>
      </c>
      <c r="J476">
        <v>90.3</v>
      </c>
      <c r="K476">
        <v>81.260000000000005</v>
      </c>
      <c r="L476">
        <v>95.21</v>
      </c>
      <c r="M476">
        <v>65</v>
      </c>
      <c r="N476">
        <v>72</v>
      </c>
      <c r="O476">
        <v>12.4034734589208</v>
      </c>
    </row>
    <row r="477" spans="1:15" x14ac:dyDescent="0.25">
      <c r="A477" s="20" t="s">
        <v>573</v>
      </c>
      <c r="B477">
        <v>1</v>
      </c>
      <c r="C477" t="s">
        <v>32</v>
      </c>
      <c r="D477" t="s">
        <v>89</v>
      </c>
      <c r="E477" t="s">
        <v>33</v>
      </c>
      <c r="F477" t="s">
        <v>35</v>
      </c>
      <c r="G477">
        <v>5</v>
      </c>
      <c r="H477">
        <v>2010</v>
      </c>
      <c r="I477" t="s">
        <v>75</v>
      </c>
      <c r="J477">
        <v>86.8</v>
      </c>
      <c r="K477">
        <v>86.32</v>
      </c>
      <c r="L477">
        <v>87.25</v>
      </c>
      <c r="M477">
        <v>17775</v>
      </c>
      <c r="N477">
        <v>20480</v>
      </c>
      <c r="O477">
        <v>0.75005860061734897</v>
      </c>
    </row>
    <row r="478" spans="1:15" x14ac:dyDescent="0.25">
      <c r="A478" s="20" t="s">
        <v>574</v>
      </c>
      <c r="B478">
        <v>1</v>
      </c>
      <c r="C478" t="s">
        <v>32</v>
      </c>
      <c r="D478" t="s">
        <v>89</v>
      </c>
      <c r="E478" t="s">
        <v>33</v>
      </c>
      <c r="F478" t="s">
        <v>35</v>
      </c>
      <c r="G478">
        <v>5</v>
      </c>
      <c r="H478">
        <v>2010</v>
      </c>
      <c r="I478" t="s">
        <v>45</v>
      </c>
      <c r="J478">
        <v>79.5</v>
      </c>
      <c r="K478">
        <v>76.73</v>
      </c>
      <c r="L478">
        <v>82.06</v>
      </c>
      <c r="M478">
        <v>699</v>
      </c>
      <c r="N478">
        <v>879</v>
      </c>
      <c r="O478">
        <v>3.78234737236117</v>
      </c>
    </row>
    <row r="479" spans="1:15" x14ac:dyDescent="0.25">
      <c r="A479" s="20" t="s">
        <v>575</v>
      </c>
      <c r="B479">
        <v>1</v>
      </c>
      <c r="C479" t="s">
        <v>32</v>
      </c>
      <c r="D479" t="s">
        <v>89</v>
      </c>
      <c r="E479" t="s">
        <v>33</v>
      </c>
      <c r="F479" t="s">
        <v>35</v>
      </c>
      <c r="G479">
        <v>5</v>
      </c>
      <c r="H479">
        <v>2010</v>
      </c>
      <c r="I479" t="s">
        <v>46</v>
      </c>
      <c r="J479">
        <v>88</v>
      </c>
      <c r="K479">
        <v>86.08</v>
      </c>
      <c r="L479">
        <v>89.75</v>
      </c>
      <c r="M479">
        <v>1060</v>
      </c>
      <c r="N479">
        <v>1204</v>
      </c>
      <c r="O479">
        <v>3.0714755841697601</v>
      </c>
    </row>
    <row r="480" spans="1:15" x14ac:dyDescent="0.25">
      <c r="A480" s="20" t="s">
        <v>576</v>
      </c>
      <c r="B480">
        <v>1</v>
      </c>
      <c r="C480" t="s">
        <v>32</v>
      </c>
      <c r="D480" t="s">
        <v>89</v>
      </c>
      <c r="E480" t="s">
        <v>33</v>
      </c>
      <c r="F480" t="s">
        <v>35</v>
      </c>
      <c r="G480">
        <v>5</v>
      </c>
      <c r="H480">
        <v>2010</v>
      </c>
      <c r="I480" t="s">
        <v>47</v>
      </c>
      <c r="J480">
        <v>88.9</v>
      </c>
      <c r="K480">
        <v>88.11</v>
      </c>
      <c r="L480">
        <v>89.72</v>
      </c>
      <c r="M480">
        <v>5243</v>
      </c>
      <c r="N480">
        <v>5895</v>
      </c>
      <c r="O480">
        <v>1.38105212720809</v>
      </c>
    </row>
    <row r="481" spans="1:15" x14ac:dyDescent="0.25">
      <c r="A481" s="20" t="s">
        <v>577</v>
      </c>
      <c r="B481">
        <v>1</v>
      </c>
      <c r="C481" t="s">
        <v>32</v>
      </c>
      <c r="D481" t="s">
        <v>89</v>
      </c>
      <c r="E481" t="s">
        <v>33</v>
      </c>
      <c r="F481" t="s">
        <v>35</v>
      </c>
      <c r="G481">
        <v>5</v>
      </c>
      <c r="H481">
        <v>2010</v>
      </c>
      <c r="I481" t="s">
        <v>48</v>
      </c>
      <c r="J481">
        <v>88</v>
      </c>
      <c r="K481">
        <v>82.58</v>
      </c>
      <c r="L481">
        <v>91.84</v>
      </c>
      <c r="M481">
        <v>168</v>
      </c>
      <c r="N481">
        <v>191</v>
      </c>
      <c r="O481">
        <v>7.7151674981046003</v>
      </c>
    </row>
    <row r="482" spans="1:15" x14ac:dyDescent="0.25">
      <c r="A482" s="20" t="s">
        <v>578</v>
      </c>
      <c r="B482">
        <v>1</v>
      </c>
      <c r="C482" t="s">
        <v>32</v>
      </c>
      <c r="D482" t="s">
        <v>89</v>
      </c>
      <c r="E482" t="s">
        <v>33</v>
      </c>
      <c r="F482" t="s">
        <v>35</v>
      </c>
      <c r="G482">
        <v>5</v>
      </c>
      <c r="H482">
        <v>2010</v>
      </c>
      <c r="I482" t="s">
        <v>49</v>
      </c>
      <c r="J482">
        <v>88.7</v>
      </c>
      <c r="K482">
        <v>85.88</v>
      </c>
      <c r="L482">
        <v>90.96</v>
      </c>
      <c r="M482">
        <v>532</v>
      </c>
      <c r="N482">
        <v>600</v>
      </c>
      <c r="O482">
        <v>4.3355498476205998</v>
      </c>
    </row>
    <row r="483" spans="1:15" x14ac:dyDescent="0.25">
      <c r="A483" s="20" t="s">
        <v>579</v>
      </c>
      <c r="B483">
        <v>1</v>
      </c>
      <c r="C483" t="s">
        <v>32</v>
      </c>
      <c r="D483" t="s">
        <v>89</v>
      </c>
      <c r="E483" t="s">
        <v>33</v>
      </c>
      <c r="F483" t="s">
        <v>35</v>
      </c>
      <c r="G483">
        <v>5</v>
      </c>
      <c r="H483">
        <v>2010</v>
      </c>
      <c r="I483" t="s">
        <v>50</v>
      </c>
      <c r="J483">
        <v>81.400000000000006</v>
      </c>
      <c r="K483">
        <v>74.180000000000007</v>
      </c>
      <c r="L483">
        <v>87</v>
      </c>
      <c r="M483">
        <v>114</v>
      </c>
      <c r="N483">
        <v>140</v>
      </c>
      <c r="O483">
        <v>9.3658581158169394</v>
      </c>
    </row>
    <row r="484" spans="1:15" x14ac:dyDescent="0.25">
      <c r="A484" s="20" t="s">
        <v>580</v>
      </c>
      <c r="B484">
        <v>1</v>
      </c>
      <c r="C484" t="s">
        <v>32</v>
      </c>
      <c r="D484" t="s">
        <v>89</v>
      </c>
      <c r="E484" t="s">
        <v>33</v>
      </c>
      <c r="F484" t="s">
        <v>35</v>
      </c>
      <c r="G484">
        <v>5</v>
      </c>
      <c r="H484">
        <v>2010</v>
      </c>
      <c r="I484" t="s">
        <v>51</v>
      </c>
      <c r="J484">
        <v>90.6</v>
      </c>
      <c r="K484">
        <v>86.6</v>
      </c>
      <c r="L484">
        <v>93.51</v>
      </c>
      <c r="M484">
        <v>251</v>
      </c>
      <c r="N484">
        <v>277</v>
      </c>
      <c r="O484">
        <v>6.3119440309780304</v>
      </c>
    </row>
    <row r="485" spans="1:15" x14ac:dyDescent="0.25">
      <c r="A485" s="20" t="s">
        <v>581</v>
      </c>
      <c r="B485">
        <v>1</v>
      </c>
      <c r="C485" t="s">
        <v>32</v>
      </c>
      <c r="D485" t="s">
        <v>89</v>
      </c>
      <c r="E485" t="s">
        <v>39</v>
      </c>
      <c r="F485" t="s">
        <v>40</v>
      </c>
      <c r="G485">
        <v>6</v>
      </c>
      <c r="H485">
        <v>2010</v>
      </c>
      <c r="I485" t="s">
        <v>34</v>
      </c>
      <c r="J485">
        <v>87.2</v>
      </c>
      <c r="K485">
        <v>86.36</v>
      </c>
      <c r="L485">
        <v>88</v>
      </c>
      <c r="M485">
        <v>5595</v>
      </c>
      <c r="N485">
        <v>6416</v>
      </c>
      <c r="O485">
        <v>1.3369031746173901</v>
      </c>
    </row>
    <row r="486" spans="1:15" x14ac:dyDescent="0.25">
      <c r="A486" s="20" t="s">
        <v>582</v>
      </c>
      <c r="B486">
        <v>1</v>
      </c>
      <c r="C486" t="s">
        <v>32</v>
      </c>
      <c r="D486" t="s">
        <v>89</v>
      </c>
      <c r="E486" t="s">
        <v>39</v>
      </c>
      <c r="F486" t="s">
        <v>40</v>
      </c>
      <c r="G486">
        <v>6</v>
      </c>
      <c r="H486">
        <v>2010</v>
      </c>
      <c r="I486" t="s">
        <v>52</v>
      </c>
      <c r="J486">
        <v>85.5</v>
      </c>
      <c r="K486">
        <v>84.49</v>
      </c>
      <c r="L486">
        <v>86.54</v>
      </c>
      <c r="M486">
        <v>3869</v>
      </c>
      <c r="N486">
        <v>4523</v>
      </c>
      <c r="O486">
        <v>1.6076837984062</v>
      </c>
    </row>
    <row r="487" spans="1:15" x14ac:dyDescent="0.25">
      <c r="A487" s="20" t="s">
        <v>583</v>
      </c>
      <c r="B487">
        <v>1</v>
      </c>
      <c r="C487" t="s">
        <v>32</v>
      </c>
      <c r="D487" t="s">
        <v>89</v>
      </c>
      <c r="E487" t="s">
        <v>39</v>
      </c>
      <c r="F487" t="s">
        <v>40</v>
      </c>
      <c r="G487">
        <v>6</v>
      </c>
      <c r="H487">
        <v>2010</v>
      </c>
      <c r="I487" t="s">
        <v>53</v>
      </c>
      <c r="J487">
        <v>83.5</v>
      </c>
      <c r="K487">
        <v>82.4</v>
      </c>
      <c r="L487">
        <v>84.52</v>
      </c>
      <c r="M487">
        <v>3929</v>
      </c>
      <c r="N487">
        <v>4706</v>
      </c>
      <c r="O487">
        <v>1.5953610531142599</v>
      </c>
    </row>
    <row r="488" spans="1:15" x14ac:dyDescent="0.25">
      <c r="A488" s="20" t="s">
        <v>584</v>
      </c>
      <c r="B488">
        <v>1</v>
      </c>
      <c r="C488" t="s">
        <v>32</v>
      </c>
      <c r="D488" t="s">
        <v>89</v>
      </c>
      <c r="E488" t="s">
        <v>39</v>
      </c>
      <c r="F488" t="s">
        <v>40</v>
      </c>
      <c r="G488">
        <v>6</v>
      </c>
      <c r="H488">
        <v>2010</v>
      </c>
      <c r="I488" t="s">
        <v>54</v>
      </c>
      <c r="J488">
        <v>77.7</v>
      </c>
      <c r="K488">
        <v>75.94</v>
      </c>
      <c r="L488">
        <v>79.31</v>
      </c>
      <c r="M488">
        <v>1826</v>
      </c>
      <c r="N488">
        <v>2351</v>
      </c>
      <c r="O488">
        <v>2.34018188600455</v>
      </c>
    </row>
    <row r="489" spans="1:15" x14ac:dyDescent="0.25">
      <c r="A489" s="20" t="s">
        <v>585</v>
      </c>
      <c r="B489">
        <v>1</v>
      </c>
      <c r="C489" t="s">
        <v>32</v>
      </c>
      <c r="D489" t="s">
        <v>89</v>
      </c>
      <c r="E489" t="s">
        <v>39</v>
      </c>
      <c r="F489" t="s">
        <v>40</v>
      </c>
      <c r="G489">
        <v>6</v>
      </c>
      <c r="H489">
        <v>2010</v>
      </c>
      <c r="I489" t="s">
        <v>55</v>
      </c>
      <c r="J489">
        <v>84.6</v>
      </c>
      <c r="K489">
        <v>83.82</v>
      </c>
      <c r="L489">
        <v>85.26</v>
      </c>
      <c r="M489">
        <v>8151</v>
      </c>
      <c r="N489">
        <v>9640</v>
      </c>
      <c r="O489">
        <v>1.1076296005915001</v>
      </c>
    </row>
    <row r="490" spans="1:15" x14ac:dyDescent="0.25">
      <c r="A490" s="20" t="s">
        <v>586</v>
      </c>
      <c r="B490">
        <v>1</v>
      </c>
      <c r="C490" t="s">
        <v>32</v>
      </c>
      <c r="D490" t="s">
        <v>89</v>
      </c>
      <c r="E490" t="s">
        <v>39</v>
      </c>
      <c r="F490" t="s">
        <v>40</v>
      </c>
      <c r="G490">
        <v>6</v>
      </c>
      <c r="H490">
        <v>2010</v>
      </c>
      <c r="I490" t="s">
        <v>56</v>
      </c>
      <c r="J490">
        <v>62.4</v>
      </c>
      <c r="K490">
        <v>59.75</v>
      </c>
      <c r="L490">
        <v>64.97</v>
      </c>
      <c r="M490">
        <v>823</v>
      </c>
      <c r="N490">
        <v>1319</v>
      </c>
      <c r="O490">
        <v>3.4857808718787502</v>
      </c>
    </row>
    <row r="491" spans="1:15" x14ac:dyDescent="0.25">
      <c r="A491" s="20" t="s">
        <v>587</v>
      </c>
      <c r="B491">
        <v>1</v>
      </c>
      <c r="C491" t="s">
        <v>32</v>
      </c>
      <c r="D491" t="s">
        <v>89</v>
      </c>
      <c r="E491" t="s">
        <v>39</v>
      </c>
      <c r="F491" t="s">
        <v>40</v>
      </c>
      <c r="G491">
        <v>6</v>
      </c>
      <c r="H491">
        <v>2010</v>
      </c>
      <c r="I491" t="s">
        <v>57</v>
      </c>
      <c r="J491">
        <v>85.1</v>
      </c>
      <c r="K491">
        <v>84.05</v>
      </c>
      <c r="L491">
        <v>86.04</v>
      </c>
      <c r="M491">
        <v>4205</v>
      </c>
      <c r="N491">
        <v>4943</v>
      </c>
      <c r="O491">
        <v>1.5421158465515801</v>
      </c>
    </row>
    <row r="492" spans="1:15" x14ac:dyDescent="0.25">
      <c r="A492" s="20" t="s">
        <v>588</v>
      </c>
      <c r="B492">
        <v>1</v>
      </c>
      <c r="C492" t="s">
        <v>32</v>
      </c>
      <c r="D492" t="s">
        <v>89</v>
      </c>
      <c r="E492" t="s">
        <v>39</v>
      </c>
      <c r="F492" t="s">
        <v>40</v>
      </c>
      <c r="G492">
        <v>6</v>
      </c>
      <c r="H492">
        <v>2010</v>
      </c>
      <c r="I492" t="s">
        <v>58</v>
      </c>
      <c r="J492">
        <v>87.1</v>
      </c>
      <c r="K492">
        <v>86.35</v>
      </c>
      <c r="L492">
        <v>87.72</v>
      </c>
      <c r="M492">
        <v>8067</v>
      </c>
      <c r="N492">
        <v>9267</v>
      </c>
      <c r="O492">
        <v>1.11338142502699</v>
      </c>
    </row>
    <row r="493" spans="1:15" x14ac:dyDescent="0.25">
      <c r="A493" s="20" t="s">
        <v>589</v>
      </c>
      <c r="B493">
        <v>1</v>
      </c>
      <c r="C493" t="s">
        <v>32</v>
      </c>
      <c r="D493" t="s">
        <v>89</v>
      </c>
      <c r="E493" t="s">
        <v>39</v>
      </c>
      <c r="F493" t="s">
        <v>40</v>
      </c>
      <c r="G493">
        <v>6</v>
      </c>
      <c r="H493">
        <v>2010</v>
      </c>
      <c r="I493" t="s">
        <v>59</v>
      </c>
      <c r="J493">
        <v>86.9</v>
      </c>
      <c r="K493">
        <v>85.1</v>
      </c>
      <c r="L493">
        <v>88.56</v>
      </c>
      <c r="M493">
        <v>1270</v>
      </c>
      <c r="N493">
        <v>1461</v>
      </c>
      <c r="O493">
        <v>2.80606766633157</v>
      </c>
    </row>
    <row r="494" spans="1:15" x14ac:dyDescent="0.25">
      <c r="A494" s="20" t="s">
        <v>590</v>
      </c>
      <c r="B494">
        <v>1</v>
      </c>
      <c r="C494" t="s">
        <v>32</v>
      </c>
      <c r="D494" t="s">
        <v>89</v>
      </c>
      <c r="E494" t="s">
        <v>39</v>
      </c>
      <c r="F494" t="s">
        <v>40</v>
      </c>
      <c r="G494">
        <v>6</v>
      </c>
      <c r="H494">
        <v>2010</v>
      </c>
      <c r="I494" t="s">
        <v>60</v>
      </c>
      <c r="J494">
        <v>88.8</v>
      </c>
      <c r="K494">
        <v>88.21</v>
      </c>
      <c r="L494">
        <v>89.4</v>
      </c>
      <c r="M494">
        <v>9645</v>
      </c>
      <c r="N494">
        <v>10859</v>
      </c>
      <c r="O494">
        <v>1.0182370232723199</v>
      </c>
    </row>
    <row r="495" spans="1:15" x14ac:dyDescent="0.25">
      <c r="A495" s="20" t="s">
        <v>591</v>
      </c>
      <c r="B495">
        <v>1</v>
      </c>
      <c r="C495" t="s">
        <v>32</v>
      </c>
      <c r="D495" t="s">
        <v>89</v>
      </c>
      <c r="E495" t="s">
        <v>39</v>
      </c>
      <c r="F495" t="s">
        <v>40</v>
      </c>
      <c r="G495">
        <v>6</v>
      </c>
      <c r="H495">
        <v>2010</v>
      </c>
      <c r="I495" t="s">
        <v>61</v>
      </c>
      <c r="J495">
        <v>81.099999999999994</v>
      </c>
      <c r="K495">
        <v>78.56</v>
      </c>
      <c r="L495">
        <v>83.42</v>
      </c>
      <c r="M495">
        <v>807</v>
      </c>
      <c r="N495">
        <v>995</v>
      </c>
      <c r="O495">
        <v>3.52016671904381</v>
      </c>
    </row>
    <row r="496" spans="1:15" x14ac:dyDescent="0.25">
      <c r="A496" s="20" t="s">
        <v>592</v>
      </c>
      <c r="B496">
        <v>1</v>
      </c>
      <c r="C496" t="s">
        <v>32</v>
      </c>
      <c r="D496" t="s">
        <v>89</v>
      </c>
      <c r="E496" t="s">
        <v>39</v>
      </c>
      <c r="F496" t="s">
        <v>40</v>
      </c>
      <c r="G496">
        <v>6</v>
      </c>
      <c r="H496">
        <v>2010</v>
      </c>
      <c r="I496" t="s">
        <v>43</v>
      </c>
      <c r="J496">
        <v>83.7</v>
      </c>
      <c r="K496">
        <v>82.8</v>
      </c>
      <c r="L496">
        <v>84.61</v>
      </c>
      <c r="M496">
        <v>5304</v>
      </c>
      <c r="N496">
        <v>6335</v>
      </c>
      <c r="O496">
        <v>1.37308759095272</v>
      </c>
    </row>
    <row r="497" spans="1:15" x14ac:dyDescent="0.25">
      <c r="A497" s="20" t="s">
        <v>593</v>
      </c>
      <c r="B497">
        <v>1</v>
      </c>
      <c r="C497" t="s">
        <v>32</v>
      </c>
      <c r="D497" t="s">
        <v>89</v>
      </c>
      <c r="E497" t="s">
        <v>39</v>
      </c>
      <c r="F497" t="s">
        <v>40</v>
      </c>
      <c r="G497">
        <v>6</v>
      </c>
      <c r="H497">
        <v>2010</v>
      </c>
      <c r="I497" t="s">
        <v>62</v>
      </c>
      <c r="J497">
        <v>85.4</v>
      </c>
      <c r="K497">
        <v>83.79</v>
      </c>
      <c r="L497">
        <v>86.78</v>
      </c>
      <c r="M497">
        <v>1841</v>
      </c>
      <c r="N497">
        <v>2157</v>
      </c>
      <c r="O497">
        <v>2.33062878358772</v>
      </c>
    </row>
    <row r="498" spans="1:15" x14ac:dyDescent="0.25">
      <c r="A498" s="20" t="s">
        <v>594</v>
      </c>
      <c r="B498">
        <v>1</v>
      </c>
      <c r="C498" t="s">
        <v>32</v>
      </c>
      <c r="D498" t="s">
        <v>89</v>
      </c>
      <c r="E498" t="s">
        <v>39</v>
      </c>
      <c r="F498" t="s">
        <v>40</v>
      </c>
      <c r="G498">
        <v>6</v>
      </c>
      <c r="H498">
        <v>2010</v>
      </c>
      <c r="I498" t="s">
        <v>75</v>
      </c>
      <c r="J498">
        <v>85.5</v>
      </c>
      <c r="K498">
        <v>85.28</v>
      </c>
      <c r="L498">
        <v>85.7</v>
      </c>
      <c r="M498">
        <v>90925</v>
      </c>
      <c r="N498">
        <v>106359</v>
      </c>
      <c r="O498">
        <v>0.33163346237700497</v>
      </c>
    </row>
    <row r="499" spans="1:15" x14ac:dyDescent="0.25">
      <c r="A499" s="20" t="s">
        <v>595</v>
      </c>
      <c r="B499">
        <v>1</v>
      </c>
      <c r="C499" t="s">
        <v>32</v>
      </c>
      <c r="D499" t="s">
        <v>89</v>
      </c>
      <c r="E499" t="s">
        <v>39</v>
      </c>
      <c r="F499" t="s">
        <v>40</v>
      </c>
      <c r="G499">
        <v>6</v>
      </c>
      <c r="H499">
        <v>2010</v>
      </c>
      <c r="I499" t="s">
        <v>45</v>
      </c>
      <c r="J499">
        <v>81.5</v>
      </c>
      <c r="K499">
        <v>80.88</v>
      </c>
      <c r="L499">
        <v>82.16</v>
      </c>
      <c r="M499">
        <v>11456</v>
      </c>
      <c r="N499">
        <v>14051</v>
      </c>
      <c r="O499">
        <v>0.93429386593992003</v>
      </c>
    </row>
    <row r="500" spans="1:15" x14ac:dyDescent="0.25">
      <c r="A500" s="20" t="s">
        <v>596</v>
      </c>
      <c r="B500">
        <v>1</v>
      </c>
      <c r="C500" t="s">
        <v>32</v>
      </c>
      <c r="D500" t="s">
        <v>89</v>
      </c>
      <c r="E500" t="s">
        <v>39</v>
      </c>
      <c r="F500" t="s">
        <v>40</v>
      </c>
      <c r="G500">
        <v>6</v>
      </c>
      <c r="H500">
        <v>2010</v>
      </c>
      <c r="I500" t="s">
        <v>46</v>
      </c>
      <c r="J500">
        <v>88.7</v>
      </c>
      <c r="K500">
        <v>87.76</v>
      </c>
      <c r="L500">
        <v>89.51</v>
      </c>
      <c r="M500">
        <v>4482</v>
      </c>
      <c r="N500">
        <v>5055</v>
      </c>
      <c r="O500">
        <v>1.4937023831607401</v>
      </c>
    </row>
    <row r="501" spans="1:15" x14ac:dyDescent="0.25">
      <c r="A501" s="20" t="s">
        <v>597</v>
      </c>
      <c r="B501">
        <v>1</v>
      </c>
      <c r="C501" t="s">
        <v>32</v>
      </c>
      <c r="D501" t="s">
        <v>89</v>
      </c>
      <c r="E501" t="s">
        <v>39</v>
      </c>
      <c r="F501" t="s">
        <v>40</v>
      </c>
      <c r="G501">
        <v>6</v>
      </c>
      <c r="H501">
        <v>2010</v>
      </c>
      <c r="I501" t="s">
        <v>47</v>
      </c>
      <c r="J501">
        <v>89.6</v>
      </c>
      <c r="K501">
        <v>88.9</v>
      </c>
      <c r="L501">
        <v>90.26</v>
      </c>
      <c r="M501">
        <v>6979</v>
      </c>
      <c r="N501">
        <v>7789</v>
      </c>
      <c r="O501">
        <v>1.1970254962562401</v>
      </c>
    </row>
    <row r="502" spans="1:15" x14ac:dyDescent="0.25">
      <c r="A502" s="20" t="s">
        <v>598</v>
      </c>
      <c r="B502">
        <v>1</v>
      </c>
      <c r="C502" t="s">
        <v>32</v>
      </c>
      <c r="D502" t="s">
        <v>89</v>
      </c>
      <c r="E502" t="s">
        <v>39</v>
      </c>
      <c r="F502" t="s">
        <v>40</v>
      </c>
      <c r="G502">
        <v>6</v>
      </c>
      <c r="H502">
        <v>2010</v>
      </c>
      <c r="I502" t="s">
        <v>48</v>
      </c>
      <c r="J502">
        <v>87.3</v>
      </c>
      <c r="K502">
        <v>86.28</v>
      </c>
      <c r="L502">
        <v>88.26</v>
      </c>
      <c r="M502">
        <v>3782</v>
      </c>
      <c r="N502">
        <v>4332</v>
      </c>
      <c r="O502">
        <v>1.62607000121859</v>
      </c>
    </row>
    <row r="503" spans="1:15" x14ac:dyDescent="0.25">
      <c r="A503" s="20" t="s">
        <v>599</v>
      </c>
      <c r="B503">
        <v>1</v>
      </c>
      <c r="C503" t="s">
        <v>32</v>
      </c>
      <c r="D503" t="s">
        <v>89</v>
      </c>
      <c r="E503" t="s">
        <v>39</v>
      </c>
      <c r="F503" t="s">
        <v>40</v>
      </c>
      <c r="G503">
        <v>6</v>
      </c>
      <c r="H503">
        <v>2010</v>
      </c>
      <c r="I503" t="s">
        <v>49</v>
      </c>
      <c r="J503">
        <v>88.3</v>
      </c>
      <c r="K503">
        <v>87.19</v>
      </c>
      <c r="L503">
        <v>89.36</v>
      </c>
      <c r="M503">
        <v>2964</v>
      </c>
      <c r="N503">
        <v>3356</v>
      </c>
      <c r="O503">
        <v>1.83679589592661</v>
      </c>
    </row>
    <row r="504" spans="1:15" x14ac:dyDescent="0.25">
      <c r="A504" s="20" t="s">
        <v>600</v>
      </c>
      <c r="B504">
        <v>1</v>
      </c>
      <c r="C504" t="s">
        <v>32</v>
      </c>
      <c r="D504" t="s">
        <v>89</v>
      </c>
      <c r="E504" t="s">
        <v>39</v>
      </c>
      <c r="F504" t="s">
        <v>40</v>
      </c>
      <c r="G504">
        <v>6</v>
      </c>
      <c r="H504">
        <v>2010</v>
      </c>
      <c r="I504" t="s">
        <v>50</v>
      </c>
      <c r="J504">
        <v>84.7</v>
      </c>
      <c r="K504">
        <v>83.16</v>
      </c>
      <c r="L504">
        <v>86.11</v>
      </c>
      <c r="M504">
        <v>1936</v>
      </c>
      <c r="N504">
        <v>2286</v>
      </c>
      <c r="O504">
        <v>2.2727272727272698</v>
      </c>
    </row>
    <row r="505" spans="1:15" x14ac:dyDescent="0.25">
      <c r="A505" s="20" t="s">
        <v>601</v>
      </c>
      <c r="B505">
        <v>1</v>
      </c>
      <c r="C505" t="s">
        <v>32</v>
      </c>
      <c r="D505" t="s">
        <v>89</v>
      </c>
      <c r="E505" t="s">
        <v>39</v>
      </c>
      <c r="F505" t="s">
        <v>40</v>
      </c>
      <c r="G505">
        <v>6</v>
      </c>
      <c r="H505">
        <v>2010</v>
      </c>
      <c r="I505" t="s">
        <v>51</v>
      </c>
      <c r="J505">
        <v>88.4</v>
      </c>
      <c r="K505">
        <v>87.44</v>
      </c>
      <c r="L505">
        <v>89.3</v>
      </c>
      <c r="M505">
        <v>3994</v>
      </c>
      <c r="N505">
        <v>4518</v>
      </c>
      <c r="O505">
        <v>1.58232601996244</v>
      </c>
    </row>
    <row r="506" spans="1:15" x14ac:dyDescent="0.25">
      <c r="A506" s="20" t="s">
        <v>602</v>
      </c>
      <c r="B506">
        <v>1</v>
      </c>
      <c r="C506" t="s">
        <v>32</v>
      </c>
      <c r="D506" t="s">
        <v>89</v>
      </c>
      <c r="E506" t="s">
        <v>37</v>
      </c>
      <c r="F506" t="s">
        <v>38</v>
      </c>
      <c r="G506">
        <v>3</v>
      </c>
      <c r="H506">
        <v>2011</v>
      </c>
      <c r="I506" t="s">
        <v>34</v>
      </c>
      <c r="J506">
        <v>83.9</v>
      </c>
      <c r="K506">
        <v>81.8</v>
      </c>
      <c r="L506">
        <v>85.86</v>
      </c>
      <c r="M506">
        <v>1055</v>
      </c>
      <c r="N506">
        <v>1257</v>
      </c>
      <c r="O506">
        <v>3.0787453590354001</v>
      </c>
    </row>
    <row r="507" spans="1:15" x14ac:dyDescent="0.25">
      <c r="A507" s="20" t="s">
        <v>603</v>
      </c>
      <c r="B507">
        <v>1</v>
      </c>
      <c r="C507" t="s">
        <v>32</v>
      </c>
      <c r="D507" t="s">
        <v>89</v>
      </c>
      <c r="E507" t="s">
        <v>37</v>
      </c>
      <c r="F507" t="s">
        <v>38</v>
      </c>
      <c r="G507">
        <v>3</v>
      </c>
      <c r="H507">
        <v>2011</v>
      </c>
      <c r="I507" t="s">
        <v>52</v>
      </c>
      <c r="J507">
        <v>18.8</v>
      </c>
      <c r="K507">
        <v>15.06</v>
      </c>
      <c r="L507">
        <v>23.14</v>
      </c>
      <c r="M507">
        <v>67</v>
      </c>
      <c r="N507">
        <v>357</v>
      </c>
      <c r="O507">
        <v>12.2169444356305</v>
      </c>
    </row>
    <row r="508" spans="1:15" x14ac:dyDescent="0.25">
      <c r="A508" s="20" t="s">
        <v>604</v>
      </c>
      <c r="B508">
        <v>1</v>
      </c>
      <c r="C508" t="s">
        <v>32</v>
      </c>
      <c r="D508" t="s">
        <v>89</v>
      </c>
      <c r="E508" t="s">
        <v>37</v>
      </c>
      <c r="F508" t="s">
        <v>38</v>
      </c>
      <c r="G508">
        <v>3</v>
      </c>
      <c r="H508">
        <v>2011</v>
      </c>
      <c r="I508" t="s">
        <v>53</v>
      </c>
      <c r="J508">
        <v>83.2</v>
      </c>
      <c r="K508">
        <v>81.91</v>
      </c>
      <c r="L508">
        <v>84.5</v>
      </c>
      <c r="M508">
        <v>2658</v>
      </c>
      <c r="N508">
        <v>3193</v>
      </c>
      <c r="O508">
        <v>1.93964616322803</v>
      </c>
    </row>
    <row r="509" spans="1:15" x14ac:dyDescent="0.25">
      <c r="A509" s="20" t="s">
        <v>605</v>
      </c>
      <c r="B509">
        <v>1</v>
      </c>
      <c r="C509" t="s">
        <v>32</v>
      </c>
      <c r="D509" t="s">
        <v>89</v>
      </c>
      <c r="E509" t="s">
        <v>37</v>
      </c>
      <c r="F509" t="s">
        <v>38</v>
      </c>
      <c r="G509">
        <v>3</v>
      </c>
      <c r="H509">
        <v>2011</v>
      </c>
      <c r="I509" t="s">
        <v>54</v>
      </c>
      <c r="J509">
        <v>39.799999999999997</v>
      </c>
      <c r="K509">
        <v>31.27</v>
      </c>
      <c r="L509">
        <v>49.04</v>
      </c>
      <c r="M509">
        <v>45</v>
      </c>
      <c r="N509">
        <v>113</v>
      </c>
      <c r="O509">
        <v>14.907119849998599</v>
      </c>
    </row>
    <row r="510" spans="1:15" x14ac:dyDescent="0.25">
      <c r="A510" s="20" t="s">
        <v>606</v>
      </c>
      <c r="B510">
        <v>1</v>
      </c>
      <c r="C510" t="s">
        <v>32</v>
      </c>
      <c r="D510" t="s">
        <v>89</v>
      </c>
      <c r="E510" t="s">
        <v>37</v>
      </c>
      <c r="F510" t="s">
        <v>38</v>
      </c>
      <c r="G510">
        <v>3</v>
      </c>
      <c r="H510">
        <v>2011</v>
      </c>
      <c r="I510" t="s">
        <v>55</v>
      </c>
      <c r="J510">
        <v>82.3</v>
      </c>
      <c r="K510">
        <v>79.12</v>
      </c>
      <c r="L510">
        <v>85.11</v>
      </c>
      <c r="M510">
        <v>512</v>
      </c>
      <c r="N510">
        <v>622</v>
      </c>
      <c r="O510">
        <v>4.4194173824159204</v>
      </c>
    </row>
    <row r="511" spans="1:15" x14ac:dyDescent="0.25">
      <c r="A511" s="20" t="s">
        <v>607</v>
      </c>
      <c r="B511">
        <v>1</v>
      </c>
      <c r="C511" t="s">
        <v>32</v>
      </c>
      <c r="D511" t="s">
        <v>89</v>
      </c>
      <c r="E511" t="s">
        <v>37</v>
      </c>
      <c r="F511" t="s">
        <v>38</v>
      </c>
      <c r="G511">
        <v>3</v>
      </c>
      <c r="H511">
        <v>2011</v>
      </c>
      <c r="I511" t="s">
        <v>56</v>
      </c>
      <c r="J511">
        <v>71.900000000000006</v>
      </c>
      <c r="K511">
        <v>69.349999999999994</v>
      </c>
      <c r="L511">
        <v>74.239999999999995</v>
      </c>
      <c r="M511">
        <v>932</v>
      </c>
      <c r="N511">
        <v>1297</v>
      </c>
      <c r="O511">
        <v>3.2756089104020898</v>
      </c>
    </row>
    <row r="512" spans="1:15" x14ac:dyDescent="0.25">
      <c r="A512" s="20" t="s">
        <v>608</v>
      </c>
      <c r="B512">
        <v>1</v>
      </c>
      <c r="C512" t="s">
        <v>32</v>
      </c>
      <c r="D512" t="s">
        <v>89</v>
      </c>
      <c r="E512" t="s">
        <v>37</v>
      </c>
      <c r="F512" t="s">
        <v>38</v>
      </c>
      <c r="G512">
        <v>3</v>
      </c>
      <c r="H512">
        <v>2011</v>
      </c>
      <c r="I512" t="s">
        <v>57</v>
      </c>
      <c r="J512">
        <v>82</v>
      </c>
      <c r="K512">
        <v>79.23</v>
      </c>
      <c r="L512">
        <v>84.49</v>
      </c>
      <c r="M512">
        <v>670</v>
      </c>
      <c r="N512">
        <v>817</v>
      </c>
      <c r="O512">
        <v>3.8633370464312802</v>
      </c>
    </row>
    <row r="513" spans="1:15" x14ac:dyDescent="0.25">
      <c r="A513" s="20" t="s">
        <v>609</v>
      </c>
      <c r="B513">
        <v>1</v>
      </c>
      <c r="C513" t="s">
        <v>32</v>
      </c>
      <c r="D513" t="s">
        <v>89</v>
      </c>
      <c r="E513" t="s">
        <v>37</v>
      </c>
      <c r="F513" t="s">
        <v>38</v>
      </c>
      <c r="G513">
        <v>3</v>
      </c>
      <c r="H513">
        <v>2011</v>
      </c>
      <c r="I513" t="s">
        <v>58</v>
      </c>
      <c r="J513">
        <v>83</v>
      </c>
      <c r="K513">
        <v>81.7</v>
      </c>
      <c r="L513">
        <v>84.23</v>
      </c>
      <c r="M513">
        <v>2822</v>
      </c>
      <c r="N513">
        <v>3400</v>
      </c>
      <c r="O513">
        <v>1.8824415287446401</v>
      </c>
    </row>
    <row r="514" spans="1:15" x14ac:dyDescent="0.25">
      <c r="A514" s="20" t="s">
        <v>610</v>
      </c>
      <c r="B514">
        <v>1</v>
      </c>
      <c r="C514" t="s">
        <v>32</v>
      </c>
      <c r="D514" t="s">
        <v>89</v>
      </c>
      <c r="E514" t="s">
        <v>37</v>
      </c>
      <c r="F514" t="s">
        <v>38</v>
      </c>
      <c r="G514">
        <v>3</v>
      </c>
      <c r="H514">
        <v>2011</v>
      </c>
      <c r="I514" t="s">
        <v>59</v>
      </c>
      <c r="J514">
        <v>75</v>
      </c>
      <c r="K514">
        <v>69.77</v>
      </c>
      <c r="L514">
        <v>79.59</v>
      </c>
      <c r="M514">
        <v>222</v>
      </c>
      <c r="N514">
        <v>296</v>
      </c>
      <c r="O514">
        <v>6.7115605521402397</v>
      </c>
    </row>
    <row r="515" spans="1:15" x14ac:dyDescent="0.25">
      <c r="A515" s="20" t="s">
        <v>611</v>
      </c>
      <c r="B515">
        <v>1</v>
      </c>
      <c r="C515" t="s">
        <v>32</v>
      </c>
      <c r="D515" t="s">
        <v>89</v>
      </c>
      <c r="E515" t="s">
        <v>37</v>
      </c>
      <c r="F515" t="s">
        <v>38</v>
      </c>
      <c r="G515">
        <v>3</v>
      </c>
      <c r="H515">
        <v>2011</v>
      </c>
      <c r="I515" t="s">
        <v>60</v>
      </c>
      <c r="J515">
        <v>85.4</v>
      </c>
      <c r="K515">
        <v>83.45</v>
      </c>
      <c r="L515">
        <v>87.16</v>
      </c>
      <c r="M515">
        <v>1188</v>
      </c>
      <c r="N515">
        <v>1391</v>
      </c>
      <c r="O515">
        <v>2.9012942659282999</v>
      </c>
    </row>
    <row r="516" spans="1:15" x14ac:dyDescent="0.25">
      <c r="A516" s="20" t="s">
        <v>612</v>
      </c>
      <c r="B516">
        <v>1</v>
      </c>
      <c r="C516" t="s">
        <v>32</v>
      </c>
      <c r="D516" t="s">
        <v>89</v>
      </c>
      <c r="E516" t="s">
        <v>37</v>
      </c>
      <c r="F516" t="s">
        <v>38</v>
      </c>
      <c r="G516">
        <v>3</v>
      </c>
      <c r="H516">
        <v>2011</v>
      </c>
      <c r="I516" t="s">
        <v>61</v>
      </c>
      <c r="J516">
        <v>81.2</v>
      </c>
      <c r="K516">
        <v>72.48</v>
      </c>
      <c r="L516">
        <v>87.61</v>
      </c>
      <c r="M516">
        <v>82</v>
      </c>
      <c r="N516">
        <v>101</v>
      </c>
      <c r="O516">
        <v>11.0431526074847</v>
      </c>
    </row>
    <row r="517" spans="1:15" x14ac:dyDescent="0.25">
      <c r="A517" s="20" t="s">
        <v>613</v>
      </c>
      <c r="B517">
        <v>1</v>
      </c>
      <c r="C517" t="s">
        <v>32</v>
      </c>
      <c r="D517" t="s">
        <v>89</v>
      </c>
      <c r="E517" t="s">
        <v>37</v>
      </c>
      <c r="F517" t="s">
        <v>38</v>
      </c>
      <c r="G517">
        <v>3</v>
      </c>
      <c r="H517">
        <v>2011</v>
      </c>
      <c r="I517" t="s">
        <v>43</v>
      </c>
      <c r="J517">
        <v>76.7</v>
      </c>
      <c r="K517">
        <v>74.91</v>
      </c>
      <c r="L517">
        <v>78.39</v>
      </c>
      <c r="M517">
        <v>1738</v>
      </c>
      <c r="N517">
        <v>2266</v>
      </c>
      <c r="O517">
        <v>2.3986954644045801</v>
      </c>
    </row>
    <row r="518" spans="1:15" x14ac:dyDescent="0.25">
      <c r="A518" s="20" t="s">
        <v>614</v>
      </c>
      <c r="B518">
        <v>1</v>
      </c>
      <c r="C518" t="s">
        <v>32</v>
      </c>
      <c r="D518" t="s">
        <v>89</v>
      </c>
      <c r="E518" t="s">
        <v>37</v>
      </c>
      <c r="F518" t="s">
        <v>38</v>
      </c>
      <c r="G518">
        <v>3</v>
      </c>
      <c r="H518">
        <v>2011</v>
      </c>
      <c r="I518" t="s">
        <v>62</v>
      </c>
      <c r="J518">
        <v>75.2</v>
      </c>
      <c r="K518">
        <v>71.88</v>
      </c>
      <c r="L518">
        <v>78.209999999999994</v>
      </c>
      <c r="M518">
        <v>536</v>
      </c>
      <c r="N518">
        <v>713</v>
      </c>
      <c r="O518">
        <v>4.3193421279067996</v>
      </c>
    </row>
    <row r="519" spans="1:15" x14ac:dyDescent="0.25">
      <c r="A519" s="20" t="s">
        <v>615</v>
      </c>
      <c r="B519">
        <v>1</v>
      </c>
      <c r="C519" t="s">
        <v>32</v>
      </c>
      <c r="D519" t="s">
        <v>89</v>
      </c>
      <c r="E519" t="s">
        <v>37</v>
      </c>
      <c r="F519" t="s">
        <v>38</v>
      </c>
      <c r="G519">
        <v>3</v>
      </c>
      <c r="H519">
        <v>2011</v>
      </c>
      <c r="I519" t="s">
        <v>75</v>
      </c>
      <c r="J519">
        <v>81.3</v>
      </c>
      <c r="K519">
        <v>80.81</v>
      </c>
      <c r="L519">
        <v>81.760000000000005</v>
      </c>
      <c r="M519">
        <v>21133</v>
      </c>
      <c r="N519">
        <v>25997</v>
      </c>
      <c r="O519">
        <v>0.68789067699381401</v>
      </c>
    </row>
    <row r="520" spans="1:15" x14ac:dyDescent="0.25">
      <c r="A520" s="20" t="s">
        <v>616</v>
      </c>
      <c r="B520">
        <v>1</v>
      </c>
      <c r="C520" t="s">
        <v>32</v>
      </c>
      <c r="D520" t="s">
        <v>89</v>
      </c>
      <c r="E520" t="s">
        <v>37</v>
      </c>
      <c r="F520" t="s">
        <v>38</v>
      </c>
      <c r="G520">
        <v>3</v>
      </c>
      <c r="H520">
        <v>2011</v>
      </c>
      <c r="I520" t="s">
        <v>45</v>
      </c>
      <c r="J520">
        <v>76.3</v>
      </c>
      <c r="K520">
        <v>73.569999999999993</v>
      </c>
      <c r="L520">
        <v>78.760000000000005</v>
      </c>
      <c r="M520">
        <v>787</v>
      </c>
      <c r="N520">
        <v>1032</v>
      </c>
      <c r="O520">
        <v>3.5646150289976002</v>
      </c>
    </row>
    <row r="521" spans="1:15" x14ac:dyDescent="0.25">
      <c r="A521" s="20" t="s">
        <v>617</v>
      </c>
      <c r="B521">
        <v>1</v>
      </c>
      <c r="C521" t="s">
        <v>32</v>
      </c>
      <c r="D521" t="s">
        <v>89</v>
      </c>
      <c r="E521" t="s">
        <v>37</v>
      </c>
      <c r="F521" t="s">
        <v>38</v>
      </c>
      <c r="G521">
        <v>3</v>
      </c>
      <c r="H521">
        <v>2011</v>
      </c>
      <c r="I521" t="s">
        <v>46</v>
      </c>
      <c r="J521">
        <v>89.2</v>
      </c>
      <c r="K521">
        <v>86.92</v>
      </c>
      <c r="L521">
        <v>91.14</v>
      </c>
      <c r="M521">
        <v>744</v>
      </c>
      <c r="N521">
        <v>834</v>
      </c>
      <c r="O521">
        <v>3.6661778755338301</v>
      </c>
    </row>
    <row r="522" spans="1:15" x14ac:dyDescent="0.25">
      <c r="A522" s="20" t="s">
        <v>618</v>
      </c>
      <c r="B522">
        <v>1</v>
      </c>
      <c r="C522" t="s">
        <v>32</v>
      </c>
      <c r="D522" t="s">
        <v>89</v>
      </c>
      <c r="E522" t="s">
        <v>37</v>
      </c>
      <c r="F522" t="s">
        <v>38</v>
      </c>
      <c r="G522">
        <v>3</v>
      </c>
      <c r="H522">
        <v>2011</v>
      </c>
      <c r="I522" t="s">
        <v>47</v>
      </c>
      <c r="J522">
        <v>86.9</v>
      </c>
      <c r="K522">
        <v>85.7</v>
      </c>
      <c r="L522">
        <v>87.96</v>
      </c>
      <c r="M522">
        <v>2983</v>
      </c>
      <c r="N522">
        <v>3434</v>
      </c>
      <c r="O522">
        <v>1.8309368829260999</v>
      </c>
    </row>
    <row r="523" spans="1:15" x14ac:dyDescent="0.25">
      <c r="A523" s="20" t="s">
        <v>619</v>
      </c>
      <c r="B523">
        <v>1</v>
      </c>
      <c r="C523" t="s">
        <v>32</v>
      </c>
      <c r="D523" t="s">
        <v>89</v>
      </c>
      <c r="E523" t="s">
        <v>37</v>
      </c>
      <c r="F523" t="s">
        <v>38</v>
      </c>
      <c r="G523">
        <v>3</v>
      </c>
      <c r="H523">
        <v>2011</v>
      </c>
      <c r="I523" t="s">
        <v>48</v>
      </c>
      <c r="J523">
        <v>89.3</v>
      </c>
      <c r="K523">
        <v>87.73</v>
      </c>
      <c r="L523">
        <v>90.76</v>
      </c>
      <c r="M523">
        <v>1425</v>
      </c>
      <c r="N523">
        <v>1595</v>
      </c>
      <c r="O523">
        <v>2.6490647141300898</v>
      </c>
    </row>
    <row r="524" spans="1:15" x14ac:dyDescent="0.25">
      <c r="A524" s="20" t="s">
        <v>620</v>
      </c>
      <c r="B524">
        <v>1</v>
      </c>
      <c r="C524" t="s">
        <v>32</v>
      </c>
      <c r="D524" t="s">
        <v>89</v>
      </c>
      <c r="E524" t="s">
        <v>37</v>
      </c>
      <c r="F524" t="s">
        <v>38</v>
      </c>
      <c r="G524">
        <v>3</v>
      </c>
      <c r="H524">
        <v>2011</v>
      </c>
      <c r="I524" t="s">
        <v>49</v>
      </c>
      <c r="J524">
        <v>85</v>
      </c>
      <c r="K524">
        <v>82.45</v>
      </c>
      <c r="L524">
        <v>87.31</v>
      </c>
      <c r="M524">
        <v>705</v>
      </c>
      <c r="N524">
        <v>829</v>
      </c>
      <c r="O524">
        <v>3.7662178857735502</v>
      </c>
    </row>
    <row r="525" spans="1:15" x14ac:dyDescent="0.25">
      <c r="A525" s="20" t="s">
        <v>621</v>
      </c>
      <c r="B525">
        <v>1</v>
      </c>
      <c r="C525" t="s">
        <v>32</v>
      </c>
      <c r="D525" t="s">
        <v>89</v>
      </c>
      <c r="E525" t="s">
        <v>37</v>
      </c>
      <c r="F525" t="s">
        <v>38</v>
      </c>
      <c r="G525">
        <v>3</v>
      </c>
      <c r="H525">
        <v>2011</v>
      </c>
      <c r="I525" t="s">
        <v>50</v>
      </c>
      <c r="J525">
        <v>81.400000000000006</v>
      </c>
      <c r="K525">
        <v>79.400000000000006</v>
      </c>
      <c r="L525">
        <v>83.31</v>
      </c>
      <c r="M525">
        <v>1237</v>
      </c>
      <c r="N525">
        <v>1519</v>
      </c>
      <c r="O525">
        <v>2.8432506701809199</v>
      </c>
    </row>
    <row r="526" spans="1:15" x14ac:dyDescent="0.25">
      <c r="A526" s="20" t="s">
        <v>622</v>
      </c>
      <c r="B526">
        <v>1</v>
      </c>
      <c r="C526" t="s">
        <v>32</v>
      </c>
      <c r="D526" t="s">
        <v>89</v>
      </c>
      <c r="E526" t="s">
        <v>37</v>
      </c>
      <c r="F526" t="s">
        <v>38</v>
      </c>
      <c r="G526">
        <v>3</v>
      </c>
      <c r="H526">
        <v>2011</v>
      </c>
      <c r="I526" t="s">
        <v>51</v>
      </c>
      <c r="J526">
        <v>77.900000000000006</v>
      </c>
      <c r="K526">
        <v>75.099999999999994</v>
      </c>
      <c r="L526">
        <v>80.42</v>
      </c>
      <c r="M526">
        <v>725</v>
      </c>
      <c r="N526">
        <v>931</v>
      </c>
      <c r="O526">
        <v>3.7139067635410399</v>
      </c>
    </row>
    <row r="527" spans="1:15" x14ac:dyDescent="0.25">
      <c r="A527" s="20" t="s">
        <v>623</v>
      </c>
      <c r="B527">
        <v>1</v>
      </c>
      <c r="C527" t="s">
        <v>32</v>
      </c>
      <c r="D527" t="s">
        <v>89</v>
      </c>
      <c r="E527" t="s">
        <v>41</v>
      </c>
      <c r="F527" t="s">
        <v>42</v>
      </c>
      <c r="G527">
        <v>4</v>
      </c>
      <c r="H527">
        <v>2011</v>
      </c>
      <c r="I527" t="s">
        <v>34</v>
      </c>
      <c r="J527">
        <v>86.7</v>
      </c>
      <c r="K527">
        <v>85.66</v>
      </c>
      <c r="L527">
        <v>87.68</v>
      </c>
      <c r="M527">
        <v>3768</v>
      </c>
      <c r="N527">
        <v>4346</v>
      </c>
      <c r="O527">
        <v>1.6290880311276901</v>
      </c>
    </row>
    <row r="528" spans="1:15" x14ac:dyDescent="0.25">
      <c r="A528" s="20" t="s">
        <v>624</v>
      </c>
      <c r="B528">
        <v>1</v>
      </c>
      <c r="C528" t="s">
        <v>32</v>
      </c>
      <c r="D528" t="s">
        <v>89</v>
      </c>
      <c r="E528" t="s">
        <v>41</v>
      </c>
      <c r="F528" t="s">
        <v>42</v>
      </c>
      <c r="G528">
        <v>4</v>
      </c>
      <c r="H528">
        <v>2011</v>
      </c>
      <c r="I528" t="s">
        <v>52</v>
      </c>
      <c r="J528" t="s">
        <v>44</v>
      </c>
      <c r="K528" t="s">
        <v>44</v>
      </c>
      <c r="L528" t="s">
        <v>44</v>
      </c>
      <c r="M528">
        <v>16</v>
      </c>
      <c r="N528">
        <v>66</v>
      </c>
      <c r="O528">
        <v>25</v>
      </c>
    </row>
    <row r="529" spans="1:15" x14ac:dyDescent="0.25">
      <c r="A529" s="20" t="s">
        <v>625</v>
      </c>
      <c r="B529">
        <v>1</v>
      </c>
      <c r="C529" t="s">
        <v>32</v>
      </c>
      <c r="D529" t="s">
        <v>89</v>
      </c>
      <c r="E529" t="s">
        <v>41</v>
      </c>
      <c r="F529" t="s">
        <v>42</v>
      </c>
      <c r="G529">
        <v>4</v>
      </c>
      <c r="H529">
        <v>2011</v>
      </c>
      <c r="I529" t="s">
        <v>53</v>
      </c>
      <c r="J529">
        <v>75.7</v>
      </c>
      <c r="K529">
        <v>66.92</v>
      </c>
      <c r="L529">
        <v>82.71</v>
      </c>
      <c r="M529">
        <v>84</v>
      </c>
      <c r="N529">
        <v>111</v>
      </c>
      <c r="O529">
        <v>10.910894511799601</v>
      </c>
    </row>
    <row r="530" spans="1:15" x14ac:dyDescent="0.25">
      <c r="A530" s="20" t="s">
        <v>626</v>
      </c>
      <c r="B530">
        <v>1</v>
      </c>
      <c r="C530" t="s">
        <v>32</v>
      </c>
      <c r="D530" t="s">
        <v>89</v>
      </c>
      <c r="E530" t="s">
        <v>41</v>
      </c>
      <c r="F530" t="s">
        <v>42</v>
      </c>
      <c r="G530">
        <v>4</v>
      </c>
      <c r="H530">
        <v>2011</v>
      </c>
      <c r="I530" t="s">
        <v>54</v>
      </c>
      <c r="J530" t="s">
        <v>44</v>
      </c>
      <c r="K530" t="s">
        <v>44</v>
      </c>
      <c r="L530" t="s">
        <v>44</v>
      </c>
      <c r="M530">
        <v>9</v>
      </c>
      <c r="N530">
        <v>14</v>
      </c>
      <c r="O530">
        <v>33.3333333333333</v>
      </c>
    </row>
    <row r="531" spans="1:15" x14ac:dyDescent="0.25">
      <c r="A531" s="20" t="s">
        <v>627</v>
      </c>
      <c r="B531">
        <v>1</v>
      </c>
      <c r="C531" t="s">
        <v>32</v>
      </c>
      <c r="D531" t="s">
        <v>89</v>
      </c>
      <c r="E531" t="s">
        <v>41</v>
      </c>
      <c r="F531" t="s">
        <v>42</v>
      </c>
      <c r="G531">
        <v>4</v>
      </c>
      <c r="H531">
        <v>2011</v>
      </c>
      <c r="I531" t="s">
        <v>55</v>
      </c>
      <c r="J531">
        <v>79.599999999999994</v>
      </c>
      <c r="K531">
        <v>74.510000000000005</v>
      </c>
      <c r="L531">
        <v>83.86</v>
      </c>
      <c r="M531">
        <v>226</v>
      </c>
      <c r="N531">
        <v>284</v>
      </c>
      <c r="O531">
        <v>6.65190105237739</v>
      </c>
    </row>
    <row r="532" spans="1:15" x14ac:dyDescent="0.25">
      <c r="A532" s="20" t="s">
        <v>628</v>
      </c>
      <c r="B532">
        <v>1</v>
      </c>
      <c r="C532" t="s">
        <v>32</v>
      </c>
      <c r="D532" t="s">
        <v>89</v>
      </c>
      <c r="E532" t="s">
        <v>41</v>
      </c>
      <c r="F532" t="s">
        <v>42</v>
      </c>
      <c r="G532">
        <v>4</v>
      </c>
      <c r="H532">
        <v>2011</v>
      </c>
      <c r="I532" t="s">
        <v>56</v>
      </c>
      <c r="J532">
        <v>85.2</v>
      </c>
      <c r="K532">
        <v>74.28</v>
      </c>
      <c r="L532">
        <v>92.04</v>
      </c>
      <c r="M532">
        <v>52</v>
      </c>
      <c r="N532">
        <v>61</v>
      </c>
      <c r="O532">
        <v>13.8675049056307</v>
      </c>
    </row>
    <row r="533" spans="1:15" x14ac:dyDescent="0.25">
      <c r="A533" s="20" t="s">
        <v>629</v>
      </c>
      <c r="B533">
        <v>1</v>
      </c>
      <c r="C533" t="s">
        <v>32</v>
      </c>
      <c r="D533" t="s">
        <v>89</v>
      </c>
      <c r="E533" t="s">
        <v>41</v>
      </c>
      <c r="F533" t="s">
        <v>42</v>
      </c>
      <c r="G533">
        <v>4</v>
      </c>
      <c r="H533">
        <v>2011</v>
      </c>
      <c r="I533" t="s">
        <v>57</v>
      </c>
      <c r="J533">
        <v>78.5</v>
      </c>
      <c r="K533">
        <v>67.03</v>
      </c>
      <c r="L533">
        <v>86.71</v>
      </c>
      <c r="M533">
        <v>51</v>
      </c>
      <c r="N533">
        <v>65</v>
      </c>
      <c r="O533">
        <v>14.0028008402801</v>
      </c>
    </row>
    <row r="534" spans="1:15" x14ac:dyDescent="0.25">
      <c r="A534" s="20" t="s">
        <v>630</v>
      </c>
      <c r="B534">
        <v>1</v>
      </c>
      <c r="C534" t="s">
        <v>32</v>
      </c>
      <c r="D534" t="s">
        <v>89</v>
      </c>
      <c r="E534" t="s">
        <v>41</v>
      </c>
      <c r="F534" t="s">
        <v>42</v>
      </c>
      <c r="G534">
        <v>4</v>
      </c>
      <c r="H534">
        <v>2011</v>
      </c>
      <c r="I534" t="s">
        <v>58</v>
      </c>
      <c r="J534">
        <v>84.6</v>
      </c>
      <c r="K534">
        <v>81.459999999999994</v>
      </c>
      <c r="L534">
        <v>87.34</v>
      </c>
      <c r="M534">
        <v>490</v>
      </c>
      <c r="N534">
        <v>579</v>
      </c>
      <c r="O534">
        <v>4.51753951452626</v>
      </c>
    </row>
    <row r="535" spans="1:15" x14ac:dyDescent="0.25">
      <c r="A535" s="20" t="s">
        <v>631</v>
      </c>
      <c r="B535">
        <v>1</v>
      </c>
      <c r="C535" t="s">
        <v>32</v>
      </c>
      <c r="D535" t="s">
        <v>89</v>
      </c>
      <c r="E535" t="s">
        <v>41</v>
      </c>
      <c r="F535" t="s">
        <v>42</v>
      </c>
      <c r="G535">
        <v>4</v>
      </c>
      <c r="H535">
        <v>2011</v>
      </c>
      <c r="I535" t="s">
        <v>59</v>
      </c>
      <c r="J535">
        <v>82</v>
      </c>
      <c r="K535">
        <v>69.2</v>
      </c>
      <c r="L535">
        <v>90.23</v>
      </c>
      <c r="M535">
        <v>41</v>
      </c>
      <c r="N535">
        <v>50</v>
      </c>
      <c r="O535">
        <v>15.6173761888606</v>
      </c>
    </row>
    <row r="536" spans="1:15" x14ac:dyDescent="0.25">
      <c r="A536" s="20" t="s">
        <v>632</v>
      </c>
      <c r="B536">
        <v>1</v>
      </c>
      <c r="C536" t="s">
        <v>32</v>
      </c>
      <c r="D536" t="s">
        <v>89</v>
      </c>
      <c r="E536" t="s">
        <v>41</v>
      </c>
      <c r="F536" t="s">
        <v>42</v>
      </c>
      <c r="G536">
        <v>4</v>
      </c>
      <c r="H536">
        <v>2011</v>
      </c>
      <c r="I536" t="s">
        <v>60</v>
      </c>
      <c r="J536">
        <v>86.8</v>
      </c>
      <c r="K536">
        <v>85.51</v>
      </c>
      <c r="L536">
        <v>88.02</v>
      </c>
      <c r="M536">
        <v>2430</v>
      </c>
      <c r="N536">
        <v>2799</v>
      </c>
      <c r="O536">
        <v>2.02860206483395</v>
      </c>
    </row>
    <row r="537" spans="1:15" x14ac:dyDescent="0.25">
      <c r="A537" s="20" t="s">
        <v>633</v>
      </c>
      <c r="B537">
        <v>1</v>
      </c>
      <c r="C537" t="s">
        <v>32</v>
      </c>
      <c r="D537" t="s">
        <v>89</v>
      </c>
      <c r="E537" t="s">
        <v>41</v>
      </c>
      <c r="F537" t="s">
        <v>42</v>
      </c>
      <c r="G537">
        <v>4</v>
      </c>
      <c r="H537">
        <v>2011</v>
      </c>
      <c r="I537" t="s">
        <v>61</v>
      </c>
      <c r="J537" t="s">
        <v>44</v>
      </c>
      <c r="K537" t="s">
        <v>44</v>
      </c>
      <c r="L537" t="s">
        <v>44</v>
      </c>
      <c r="M537">
        <v>6</v>
      </c>
      <c r="N537">
        <v>7</v>
      </c>
      <c r="O537">
        <v>40.824829046386299</v>
      </c>
    </row>
    <row r="538" spans="1:15" x14ac:dyDescent="0.25">
      <c r="A538" s="20" t="s">
        <v>634</v>
      </c>
      <c r="B538">
        <v>1</v>
      </c>
      <c r="C538" t="s">
        <v>32</v>
      </c>
      <c r="D538" t="s">
        <v>89</v>
      </c>
      <c r="E538" t="s">
        <v>41</v>
      </c>
      <c r="F538" t="s">
        <v>42</v>
      </c>
      <c r="G538">
        <v>4</v>
      </c>
      <c r="H538">
        <v>2011</v>
      </c>
      <c r="I538" t="s">
        <v>43</v>
      </c>
      <c r="J538">
        <v>78.599999999999994</v>
      </c>
      <c r="K538">
        <v>71.61</v>
      </c>
      <c r="L538">
        <v>84.27</v>
      </c>
      <c r="M538">
        <v>125</v>
      </c>
      <c r="N538">
        <v>159</v>
      </c>
      <c r="O538">
        <v>8.9442719099991592</v>
      </c>
    </row>
    <row r="539" spans="1:15" x14ac:dyDescent="0.25">
      <c r="A539" s="20" t="s">
        <v>635</v>
      </c>
      <c r="B539">
        <v>1</v>
      </c>
      <c r="C539" t="s">
        <v>32</v>
      </c>
      <c r="D539" t="s">
        <v>89</v>
      </c>
      <c r="E539" t="s">
        <v>41</v>
      </c>
      <c r="F539" t="s">
        <v>42</v>
      </c>
      <c r="G539">
        <v>4</v>
      </c>
      <c r="H539">
        <v>2011</v>
      </c>
      <c r="I539" t="s">
        <v>62</v>
      </c>
      <c r="J539">
        <v>70.5</v>
      </c>
      <c r="K539">
        <v>58.11</v>
      </c>
      <c r="L539">
        <v>80.45</v>
      </c>
      <c r="M539">
        <v>43</v>
      </c>
      <c r="N539">
        <v>61</v>
      </c>
      <c r="O539">
        <v>15.249857033260501</v>
      </c>
    </row>
    <row r="540" spans="1:15" x14ac:dyDescent="0.25">
      <c r="A540" s="20" t="s">
        <v>636</v>
      </c>
      <c r="B540">
        <v>1</v>
      </c>
      <c r="C540" t="s">
        <v>32</v>
      </c>
      <c r="D540" t="s">
        <v>89</v>
      </c>
      <c r="E540" t="s">
        <v>41</v>
      </c>
      <c r="F540" t="s">
        <v>42</v>
      </c>
      <c r="G540">
        <v>4</v>
      </c>
      <c r="H540">
        <v>2011</v>
      </c>
      <c r="I540" t="s">
        <v>75</v>
      </c>
      <c r="J540">
        <v>86.4</v>
      </c>
      <c r="K540">
        <v>85.98</v>
      </c>
      <c r="L540">
        <v>86.89</v>
      </c>
      <c r="M540">
        <v>18702</v>
      </c>
      <c r="N540">
        <v>21636</v>
      </c>
      <c r="O540">
        <v>0.73123332178642797</v>
      </c>
    </row>
    <row r="541" spans="1:15" x14ac:dyDescent="0.25">
      <c r="A541" s="20" t="s">
        <v>637</v>
      </c>
      <c r="B541">
        <v>1</v>
      </c>
      <c r="C541" t="s">
        <v>32</v>
      </c>
      <c r="D541" t="s">
        <v>89</v>
      </c>
      <c r="E541" t="s">
        <v>41</v>
      </c>
      <c r="F541" t="s">
        <v>42</v>
      </c>
      <c r="G541">
        <v>4</v>
      </c>
      <c r="H541">
        <v>2011</v>
      </c>
      <c r="I541" t="s">
        <v>45</v>
      </c>
      <c r="J541">
        <v>81.8</v>
      </c>
      <c r="K541">
        <v>78.67</v>
      </c>
      <c r="L541">
        <v>84.62</v>
      </c>
      <c r="M541">
        <v>527</v>
      </c>
      <c r="N541">
        <v>644</v>
      </c>
      <c r="O541">
        <v>4.3560684186903202</v>
      </c>
    </row>
    <row r="542" spans="1:15" x14ac:dyDescent="0.25">
      <c r="A542" s="20" t="s">
        <v>638</v>
      </c>
      <c r="B542">
        <v>1</v>
      </c>
      <c r="C542" t="s">
        <v>32</v>
      </c>
      <c r="D542" t="s">
        <v>89</v>
      </c>
      <c r="E542" t="s">
        <v>41</v>
      </c>
      <c r="F542" t="s">
        <v>42</v>
      </c>
      <c r="G542">
        <v>4</v>
      </c>
      <c r="H542">
        <v>2011</v>
      </c>
      <c r="I542" t="s">
        <v>46</v>
      </c>
      <c r="J542">
        <v>88.1</v>
      </c>
      <c r="K542">
        <v>86.4</v>
      </c>
      <c r="L542">
        <v>89.66</v>
      </c>
      <c r="M542">
        <v>1336</v>
      </c>
      <c r="N542">
        <v>1516</v>
      </c>
      <c r="O542">
        <v>2.7358782758229099</v>
      </c>
    </row>
    <row r="543" spans="1:15" x14ac:dyDescent="0.25">
      <c r="A543" s="20" t="s">
        <v>639</v>
      </c>
      <c r="B543">
        <v>1</v>
      </c>
      <c r="C543" t="s">
        <v>32</v>
      </c>
      <c r="D543" t="s">
        <v>89</v>
      </c>
      <c r="E543" t="s">
        <v>41</v>
      </c>
      <c r="F543" t="s">
        <v>42</v>
      </c>
      <c r="G543">
        <v>4</v>
      </c>
      <c r="H543">
        <v>2011</v>
      </c>
      <c r="I543" t="s">
        <v>47</v>
      </c>
      <c r="J543">
        <v>87.5</v>
      </c>
      <c r="K543">
        <v>86.86</v>
      </c>
      <c r="L543">
        <v>88.2</v>
      </c>
      <c r="M543">
        <v>8246</v>
      </c>
      <c r="N543">
        <v>9419</v>
      </c>
      <c r="O543">
        <v>1.10123076252695</v>
      </c>
    </row>
    <row r="544" spans="1:15" x14ac:dyDescent="0.25">
      <c r="A544" s="20" t="s">
        <v>640</v>
      </c>
      <c r="B544">
        <v>1</v>
      </c>
      <c r="C544" t="s">
        <v>32</v>
      </c>
      <c r="D544" t="s">
        <v>89</v>
      </c>
      <c r="E544" t="s">
        <v>41</v>
      </c>
      <c r="F544" t="s">
        <v>42</v>
      </c>
      <c r="G544">
        <v>4</v>
      </c>
      <c r="H544">
        <v>2011</v>
      </c>
      <c r="I544" t="s">
        <v>48</v>
      </c>
      <c r="J544">
        <v>90.4</v>
      </c>
      <c r="K544">
        <v>86.59</v>
      </c>
      <c r="L544">
        <v>93.25</v>
      </c>
      <c r="M544">
        <v>274</v>
      </c>
      <c r="N544">
        <v>303</v>
      </c>
      <c r="O544">
        <v>6.0412209333017701</v>
      </c>
    </row>
    <row r="545" spans="1:15" x14ac:dyDescent="0.25">
      <c r="A545" s="20" t="s">
        <v>641</v>
      </c>
      <c r="B545">
        <v>1</v>
      </c>
      <c r="C545" t="s">
        <v>32</v>
      </c>
      <c r="D545" t="s">
        <v>89</v>
      </c>
      <c r="E545" t="s">
        <v>41</v>
      </c>
      <c r="F545" t="s">
        <v>42</v>
      </c>
      <c r="G545">
        <v>4</v>
      </c>
      <c r="H545">
        <v>2011</v>
      </c>
      <c r="I545" t="s">
        <v>49</v>
      </c>
      <c r="J545">
        <v>86.2</v>
      </c>
      <c r="K545">
        <v>83.63</v>
      </c>
      <c r="L545">
        <v>88.46</v>
      </c>
      <c r="M545">
        <v>676</v>
      </c>
      <c r="N545">
        <v>784</v>
      </c>
      <c r="O545">
        <v>3.8461538461538498</v>
      </c>
    </row>
    <row r="546" spans="1:15" x14ac:dyDescent="0.25">
      <c r="A546" s="20" t="s">
        <v>642</v>
      </c>
      <c r="B546">
        <v>1</v>
      </c>
      <c r="C546" t="s">
        <v>32</v>
      </c>
      <c r="D546" t="s">
        <v>89</v>
      </c>
      <c r="E546" t="s">
        <v>41</v>
      </c>
      <c r="F546" t="s">
        <v>42</v>
      </c>
      <c r="G546">
        <v>4</v>
      </c>
      <c r="H546">
        <v>2011</v>
      </c>
      <c r="I546" t="s">
        <v>50</v>
      </c>
      <c r="J546">
        <v>82.4</v>
      </c>
      <c r="K546">
        <v>75.3</v>
      </c>
      <c r="L546">
        <v>87.78</v>
      </c>
      <c r="M546">
        <v>117</v>
      </c>
      <c r="N546">
        <v>142</v>
      </c>
      <c r="O546">
        <v>9.2450032704204794</v>
      </c>
    </row>
    <row r="547" spans="1:15" x14ac:dyDescent="0.25">
      <c r="A547" s="20" t="s">
        <v>643</v>
      </c>
      <c r="B547">
        <v>1</v>
      </c>
      <c r="C547" t="s">
        <v>32</v>
      </c>
      <c r="D547" t="s">
        <v>89</v>
      </c>
      <c r="E547" t="s">
        <v>41</v>
      </c>
      <c r="F547" t="s">
        <v>42</v>
      </c>
      <c r="G547">
        <v>4</v>
      </c>
      <c r="H547">
        <v>2011</v>
      </c>
      <c r="I547" t="s">
        <v>51</v>
      </c>
      <c r="J547">
        <v>81.900000000000006</v>
      </c>
      <c r="K547">
        <v>76.319999999999993</v>
      </c>
      <c r="L547">
        <v>86.34</v>
      </c>
      <c r="M547">
        <v>185</v>
      </c>
      <c r="N547">
        <v>226</v>
      </c>
      <c r="O547">
        <v>7.3521462209380797</v>
      </c>
    </row>
    <row r="548" spans="1:15" x14ac:dyDescent="0.25">
      <c r="A548" s="20" t="s">
        <v>644</v>
      </c>
      <c r="B548">
        <v>1</v>
      </c>
      <c r="C548" t="s">
        <v>32</v>
      </c>
      <c r="D548" t="s">
        <v>89</v>
      </c>
      <c r="E548" t="s">
        <v>33</v>
      </c>
      <c r="F548" t="s">
        <v>35</v>
      </c>
      <c r="G548">
        <v>5</v>
      </c>
      <c r="H548">
        <v>2011</v>
      </c>
      <c r="I548" t="s">
        <v>34</v>
      </c>
      <c r="J548">
        <v>87</v>
      </c>
      <c r="K548">
        <v>86.1</v>
      </c>
      <c r="L548">
        <v>87.81</v>
      </c>
      <c r="M548">
        <v>5165</v>
      </c>
      <c r="N548">
        <v>5938</v>
      </c>
      <c r="O548">
        <v>1.39144113137123</v>
      </c>
    </row>
    <row r="549" spans="1:15" x14ac:dyDescent="0.25">
      <c r="A549" s="20" t="s">
        <v>645</v>
      </c>
      <c r="B549">
        <v>1</v>
      </c>
      <c r="C549" t="s">
        <v>32</v>
      </c>
      <c r="D549" t="s">
        <v>89</v>
      </c>
      <c r="E549" t="s">
        <v>33</v>
      </c>
      <c r="F549" t="s">
        <v>35</v>
      </c>
      <c r="G549">
        <v>5</v>
      </c>
      <c r="H549">
        <v>2011</v>
      </c>
      <c r="I549" t="s">
        <v>52</v>
      </c>
      <c r="J549">
        <v>24.7</v>
      </c>
      <c r="K549">
        <v>16.760000000000002</v>
      </c>
      <c r="L549">
        <v>34.83</v>
      </c>
      <c r="M549">
        <v>21</v>
      </c>
      <c r="N549">
        <v>85</v>
      </c>
      <c r="O549">
        <v>21.821789023599202</v>
      </c>
    </row>
    <row r="550" spans="1:15" x14ac:dyDescent="0.25">
      <c r="A550" s="20" t="s">
        <v>646</v>
      </c>
      <c r="B550">
        <v>1</v>
      </c>
      <c r="C550" t="s">
        <v>32</v>
      </c>
      <c r="D550" t="s">
        <v>89</v>
      </c>
      <c r="E550" t="s">
        <v>33</v>
      </c>
      <c r="F550" t="s">
        <v>35</v>
      </c>
      <c r="G550">
        <v>5</v>
      </c>
      <c r="H550">
        <v>2011</v>
      </c>
      <c r="I550" t="s">
        <v>53</v>
      </c>
      <c r="J550">
        <v>86.8</v>
      </c>
      <c r="K550">
        <v>80.31</v>
      </c>
      <c r="L550">
        <v>91.39</v>
      </c>
      <c r="M550">
        <v>125</v>
      </c>
      <c r="N550">
        <v>144</v>
      </c>
      <c r="O550">
        <v>8.9442719099991592</v>
      </c>
    </row>
    <row r="551" spans="1:15" x14ac:dyDescent="0.25">
      <c r="A551" s="20" t="s">
        <v>647</v>
      </c>
      <c r="B551">
        <v>1</v>
      </c>
      <c r="C551" t="s">
        <v>32</v>
      </c>
      <c r="D551" t="s">
        <v>89</v>
      </c>
      <c r="E551" t="s">
        <v>33</v>
      </c>
      <c r="F551" t="s">
        <v>35</v>
      </c>
      <c r="G551">
        <v>5</v>
      </c>
      <c r="H551">
        <v>2011</v>
      </c>
      <c r="I551" t="s">
        <v>54</v>
      </c>
      <c r="J551">
        <v>50</v>
      </c>
      <c r="K551">
        <v>34.85</v>
      </c>
      <c r="L551">
        <v>65.150000000000006</v>
      </c>
      <c r="M551">
        <v>19</v>
      </c>
      <c r="N551">
        <v>38</v>
      </c>
      <c r="O551">
        <v>22.941573387056199</v>
      </c>
    </row>
    <row r="552" spans="1:15" x14ac:dyDescent="0.25">
      <c r="A552" s="20" t="s">
        <v>648</v>
      </c>
      <c r="B552">
        <v>1</v>
      </c>
      <c r="C552" t="s">
        <v>32</v>
      </c>
      <c r="D552" t="s">
        <v>89</v>
      </c>
      <c r="E552" t="s">
        <v>33</v>
      </c>
      <c r="F552" t="s">
        <v>35</v>
      </c>
      <c r="G552">
        <v>5</v>
      </c>
      <c r="H552">
        <v>2011</v>
      </c>
      <c r="I552" t="s">
        <v>55</v>
      </c>
      <c r="J552">
        <v>82.6</v>
      </c>
      <c r="K552">
        <v>77.69</v>
      </c>
      <c r="L552">
        <v>86.55</v>
      </c>
      <c r="M552">
        <v>232</v>
      </c>
      <c r="N552">
        <v>281</v>
      </c>
      <c r="O552">
        <v>6.5653216429861301</v>
      </c>
    </row>
    <row r="553" spans="1:15" x14ac:dyDescent="0.25">
      <c r="A553" s="20" t="s">
        <v>649</v>
      </c>
      <c r="B553">
        <v>1</v>
      </c>
      <c r="C553" t="s">
        <v>32</v>
      </c>
      <c r="D553" t="s">
        <v>89</v>
      </c>
      <c r="E553" t="s">
        <v>33</v>
      </c>
      <c r="F553" t="s">
        <v>35</v>
      </c>
      <c r="G553">
        <v>5</v>
      </c>
      <c r="H553">
        <v>2011</v>
      </c>
      <c r="I553" t="s">
        <v>56</v>
      </c>
      <c r="J553">
        <v>63.3</v>
      </c>
      <c r="K553">
        <v>45.51</v>
      </c>
      <c r="L553">
        <v>78.13</v>
      </c>
      <c r="M553">
        <v>19</v>
      </c>
      <c r="N553">
        <v>30</v>
      </c>
      <c r="O553">
        <v>22.941573387056199</v>
      </c>
    </row>
    <row r="554" spans="1:15" x14ac:dyDescent="0.25">
      <c r="A554" s="20" t="s">
        <v>650</v>
      </c>
      <c r="B554">
        <v>1</v>
      </c>
      <c r="C554" t="s">
        <v>32</v>
      </c>
      <c r="D554" t="s">
        <v>89</v>
      </c>
      <c r="E554" t="s">
        <v>33</v>
      </c>
      <c r="F554" t="s">
        <v>35</v>
      </c>
      <c r="G554">
        <v>5</v>
      </c>
      <c r="H554">
        <v>2011</v>
      </c>
      <c r="I554" t="s">
        <v>57</v>
      </c>
      <c r="J554">
        <v>85.7</v>
      </c>
      <c r="K554">
        <v>78.31</v>
      </c>
      <c r="L554">
        <v>90.89</v>
      </c>
      <c r="M554">
        <v>102</v>
      </c>
      <c r="N554">
        <v>119</v>
      </c>
      <c r="O554">
        <v>9.9014754297667409</v>
      </c>
    </row>
    <row r="555" spans="1:15" x14ac:dyDescent="0.25">
      <c r="A555" s="20" t="s">
        <v>651</v>
      </c>
      <c r="B555">
        <v>1</v>
      </c>
      <c r="C555" t="s">
        <v>32</v>
      </c>
      <c r="D555" t="s">
        <v>89</v>
      </c>
      <c r="E555" t="s">
        <v>33</v>
      </c>
      <c r="F555" t="s">
        <v>35</v>
      </c>
      <c r="G555">
        <v>5</v>
      </c>
      <c r="H555">
        <v>2011</v>
      </c>
      <c r="I555" t="s">
        <v>58</v>
      </c>
      <c r="J555">
        <v>86.2</v>
      </c>
      <c r="K555">
        <v>83.88</v>
      </c>
      <c r="L555">
        <v>88.15</v>
      </c>
      <c r="M555">
        <v>865</v>
      </c>
      <c r="N555">
        <v>1004</v>
      </c>
      <c r="O555">
        <v>3.4001020045902299</v>
      </c>
    </row>
    <row r="556" spans="1:15" x14ac:dyDescent="0.25">
      <c r="A556" s="20" t="s">
        <v>652</v>
      </c>
      <c r="B556">
        <v>1</v>
      </c>
      <c r="C556" t="s">
        <v>32</v>
      </c>
      <c r="D556" t="s">
        <v>89</v>
      </c>
      <c r="E556" t="s">
        <v>33</v>
      </c>
      <c r="F556" t="s">
        <v>35</v>
      </c>
      <c r="G556">
        <v>5</v>
      </c>
      <c r="H556">
        <v>2011</v>
      </c>
      <c r="I556" t="s">
        <v>59</v>
      </c>
      <c r="J556">
        <v>96.6</v>
      </c>
      <c r="K556">
        <v>82.82</v>
      </c>
      <c r="L556">
        <v>99.39</v>
      </c>
      <c r="M556">
        <v>28</v>
      </c>
      <c r="N556">
        <v>29</v>
      </c>
      <c r="O556">
        <v>18.8982236504614</v>
      </c>
    </row>
    <row r="557" spans="1:15" x14ac:dyDescent="0.25">
      <c r="A557" s="20" t="s">
        <v>653</v>
      </c>
      <c r="B557">
        <v>1</v>
      </c>
      <c r="C557" t="s">
        <v>32</v>
      </c>
      <c r="D557" t="s">
        <v>89</v>
      </c>
      <c r="E557" t="s">
        <v>33</v>
      </c>
      <c r="F557" t="s">
        <v>35</v>
      </c>
      <c r="G557">
        <v>5</v>
      </c>
      <c r="H557">
        <v>2011</v>
      </c>
      <c r="I557" t="s">
        <v>60</v>
      </c>
      <c r="J557">
        <v>88</v>
      </c>
      <c r="K557">
        <v>87.02</v>
      </c>
      <c r="L557">
        <v>88.96</v>
      </c>
      <c r="M557">
        <v>3779</v>
      </c>
      <c r="N557">
        <v>4293</v>
      </c>
      <c r="O557">
        <v>1.62671530979663</v>
      </c>
    </row>
    <row r="558" spans="1:15" x14ac:dyDescent="0.25">
      <c r="A558" s="20" t="s">
        <v>654</v>
      </c>
      <c r="B558">
        <v>1</v>
      </c>
      <c r="C558" t="s">
        <v>32</v>
      </c>
      <c r="D558" t="s">
        <v>89</v>
      </c>
      <c r="E558" t="s">
        <v>33</v>
      </c>
      <c r="F558" t="s">
        <v>35</v>
      </c>
      <c r="G558">
        <v>5</v>
      </c>
      <c r="H558">
        <v>2011</v>
      </c>
      <c r="I558" t="s">
        <v>61</v>
      </c>
      <c r="J558" t="s">
        <v>44</v>
      </c>
      <c r="K558" t="s">
        <v>44</v>
      </c>
      <c r="L558" t="s">
        <v>44</v>
      </c>
      <c r="M558">
        <v>15</v>
      </c>
      <c r="N558">
        <v>20</v>
      </c>
      <c r="O558">
        <v>25.8198889747161</v>
      </c>
    </row>
    <row r="559" spans="1:15" x14ac:dyDescent="0.25">
      <c r="A559" s="20" t="s">
        <v>655</v>
      </c>
      <c r="B559">
        <v>1</v>
      </c>
      <c r="C559" t="s">
        <v>32</v>
      </c>
      <c r="D559" t="s">
        <v>89</v>
      </c>
      <c r="E559" t="s">
        <v>33</v>
      </c>
      <c r="F559" t="s">
        <v>35</v>
      </c>
      <c r="G559">
        <v>5</v>
      </c>
      <c r="H559">
        <v>2011</v>
      </c>
      <c r="I559" t="s">
        <v>43</v>
      </c>
      <c r="J559">
        <v>83.5</v>
      </c>
      <c r="K559">
        <v>79.489999999999995</v>
      </c>
      <c r="L559">
        <v>86.87</v>
      </c>
      <c r="M559">
        <v>324</v>
      </c>
      <c r="N559">
        <v>388</v>
      </c>
      <c r="O559">
        <v>5.5555555555555598</v>
      </c>
    </row>
    <row r="560" spans="1:15" x14ac:dyDescent="0.25">
      <c r="A560" s="20" t="s">
        <v>656</v>
      </c>
      <c r="B560">
        <v>1</v>
      </c>
      <c r="C560" t="s">
        <v>32</v>
      </c>
      <c r="D560" t="s">
        <v>89</v>
      </c>
      <c r="E560" t="s">
        <v>33</v>
      </c>
      <c r="F560" t="s">
        <v>35</v>
      </c>
      <c r="G560">
        <v>5</v>
      </c>
      <c r="H560">
        <v>2011</v>
      </c>
      <c r="I560" t="s">
        <v>62</v>
      </c>
      <c r="J560">
        <v>89.2</v>
      </c>
      <c r="K560">
        <v>80.66</v>
      </c>
      <c r="L560">
        <v>94.19</v>
      </c>
      <c r="M560">
        <v>74</v>
      </c>
      <c r="N560">
        <v>83</v>
      </c>
      <c r="O560">
        <v>11.6247638743819</v>
      </c>
    </row>
    <row r="561" spans="1:15" x14ac:dyDescent="0.25">
      <c r="A561" s="20" t="s">
        <v>657</v>
      </c>
      <c r="B561">
        <v>1</v>
      </c>
      <c r="C561" t="s">
        <v>32</v>
      </c>
      <c r="D561" t="s">
        <v>89</v>
      </c>
      <c r="E561" t="s">
        <v>33</v>
      </c>
      <c r="F561" t="s">
        <v>35</v>
      </c>
      <c r="G561">
        <v>5</v>
      </c>
      <c r="H561">
        <v>2011</v>
      </c>
      <c r="I561" t="s">
        <v>75</v>
      </c>
      <c r="J561">
        <v>87.7</v>
      </c>
      <c r="K561">
        <v>87.3</v>
      </c>
      <c r="L561">
        <v>88.15</v>
      </c>
      <c r="M561">
        <v>20005</v>
      </c>
      <c r="N561">
        <v>22802</v>
      </c>
      <c r="O561">
        <v>0.70701840940826199</v>
      </c>
    </row>
    <row r="562" spans="1:15" x14ac:dyDescent="0.25">
      <c r="A562" s="20" t="s">
        <v>658</v>
      </c>
      <c r="B562">
        <v>1</v>
      </c>
      <c r="C562" t="s">
        <v>32</v>
      </c>
      <c r="D562" t="s">
        <v>89</v>
      </c>
      <c r="E562" t="s">
        <v>33</v>
      </c>
      <c r="F562" t="s">
        <v>35</v>
      </c>
      <c r="G562">
        <v>5</v>
      </c>
      <c r="H562">
        <v>2011</v>
      </c>
      <c r="I562" t="s">
        <v>45</v>
      </c>
      <c r="J562">
        <v>81.7</v>
      </c>
      <c r="K562">
        <v>79.09</v>
      </c>
      <c r="L562">
        <v>83.97</v>
      </c>
      <c r="M562">
        <v>788</v>
      </c>
      <c r="N562">
        <v>965</v>
      </c>
      <c r="O562">
        <v>3.5623524993954798</v>
      </c>
    </row>
    <row r="563" spans="1:15" x14ac:dyDescent="0.25">
      <c r="A563" s="20" t="s">
        <v>659</v>
      </c>
      <c r="B563">
        <v>1</v>
      </c>
      <c r="C563" t="s">
        <v>32</v>
      </c>
      <c r="D563" t="s">
        <v>89</v>
      </c>
      <c r="E563" t="s">
        <v>33</v>
      </c>
      <c r="F563" t="s">
        <v>35</v>
      </c>
      <c r="G563">
        <v>5</v>
      </c>
      <c r="H563">
        <v>2011</v>
      </c>
      <c r="I563" t="s">
        <v>46</v>
      </c>
      <c r="J563">
        <v>88.1</v>
      </c>
      <c r="K563">
        <v>86.35</v>
      </c>
      <c r="L563">
        <v>89.73</v>
      </c>
      <c r="M563">
        <v>1241</v>
      </c>
      <c r="N563">
        <v>1408</v>
      </c>
      <c r="O563">
        <v>2.8386647790183002</v>
      </c>
    </row>
    <row r="564" spans="1:15" x14ac:dyDescent="0.25">
      <c r="A564" s="20" t="s">
        <v>660</v>
      </c>
      <c r="B564">
        <v>1</v>
      </c>
      <c r="C564" t="s">
        <v>32</v>
      </c>
      <c r="D564" t="s">
        <v>89</v>
      </c>
      <c r="E564" t="s">
        <v>33</v>
      </c>
      <c r="F564" t="s">
        <v>35</v>
      </c>
      <c r="G564">
        <v>5</v>
      </c>
      <c r="H564">
        <v>2011</v>
      </c>
      <c r="I564" t="s">
        <v>47</v>
      </c>
      <c r="J564">
        <v>90.6</v>
      </c>
      <c r="K564">
        <v>89.91</v>
      </c>
      <c r="L564">
        <v>91.32</v>
      </c>
      <c r="M564">
        <v>5983</v>
      </c>
      <c r="N564">
        <v>6601</v>
      </c>
      <c r="O564">
        <v>1.2928272531684899</v>
      </c>
    </row>
    <row r="565" spans="1:15" x14ac:dyDescent="0.25">
      <c r="A565" s="20" t="s">
        <v>661</v>
      </c>
      <c r="B565">
        <v>1</v>
      </c>
      <c r="C565" t="s">
        <v>32</v>
      </c>
      <c r="D565" t="s">
        <v>89</v>
      </c>
      <c r="E565" t="s">
        <v>33</v>
      </c>
      <c r="F565" t="s">
        <v>35</v>
      </c>
      <c r="G565">
        <v>5</v>
      </c>
      <c r="H565">
        <v>2011</v>
      </c>
      <c r="I565" t="s">
        <v>48</v>
      </c>
      <c r="J565">
        <v>91.7</v>
      </c>
      <c r="K565">
        <v>87.12</v>
      </c>
      <c r="L565">
        <v>94.76</v>
      </c>
      <c r="M565">
        <v>188</v>
      </c>
      <c r="N565">
        <v>205</v>
      </c>
      <c r="O565">
        <v>7.2932495748947304</v>
      </c>
    </row>
    <row r="566" spans="1:15" x14ac:dyDescent="0.25">
      <c r="A566" s="20" t="s">
        <v>662</v>
      </c>
      <c r="B566">
        <v>1</v>
      </c>
      <c r="C566" t="s">
        <v>32</v>
      </c>
      <c r="D566" t="s">
        <v>89</v>
      </c>
      <c r="E566" t="s">
        <v>33</v>
      </c>
      <c r="F566" t="s">
        <v>35</v>
      </c>
      <c r="G566">
        <v>5</v>
      </c>
      <c r="H566">
        <v>2011</v>
      </c>
      <c r="I566" t="s">
        <v>49</v>
      </c>
      <c r="J566">
        <v>92.2</v>
      </c>
      <c r="K566">
        <v>90</v>
      </c>
      <c r="L566">
        <v>94</v>
      </c>
      <c r="M566">
        <v>641</v>
      </c>
      <c r="N566">
        <v>695</v>
      </c>
      <c r="O566">
        <v>3.9497625276668198</v>
      </c>
    </row>
    <row r="567" spans="1:15" x14ac:dyDescent="0.25">
      <c r="A567" s="20" t="s">
        <v>663</v>
      </c>
      <c r="B567">
        <v>1</v>
      </c>
      <c r="C567" t="s">
        <v>32</v>
      </c>
      <c r="D567" t="s">
        <v>89</v>
      </c>
      <c r="E567" t="s">
        <v>33</v>
      </c>
      <c r="F567" t="s">
        <v>35</v>
      </c>
      <c r="G567">
        <v>5</v>
      </c>
      <c r="H567">
        <v>2011</v>
      </c>
      <c r="I567" t="s">
        <v>50</v>
      </c>
      <c r="J567">
        <v>79.900000000000006</v>
      </c>
      <c r="K567">
        <v>73.09</v>
      </c>
      <c r="L567">
        <v>85.3</v>
      </c>
      <c r="M567">
        <v>131</v>
      </c>
      <c r="N567">
        <v>164</v>
      </c>
      <c r="O567">
        <v>8.7370405666103803</v>
      </c>
    </row>
    <row r="568" spans="1:15" x14ac:dyDescent="0.25">
      <c r="A568" s="20" t="s">
        <v>664</v>
      </c>
      <c r="B568">
        <v>1</v>
      </c>
      <c r="C568" t="s">
        <v>32</v>
      </c>
      <c r="D568" t="s">
        <v>89</v>
      </c>
      <c r="E568" t="s">
        <v>33</v>
      </c>
      <c r="F568" t="s">
        <v>35</v>
      </c>
      <c r="G568">
        <v>5</v>
      </c>
      <c r="H568">
        <v>2011</v>
      </c>
      <c r="I568" t="s">
        <v>51</v>
      </c>
      <c r="J568">
        <v>84.9</v>
      </c>
      <c r="K568">
        <v>80.540000000000006</v>
      </c>
      <c r="L568">
        <v>88.48</v>
      </c>
      <c r="M568">
        <v>265</v>
      </c>
      <c r="N568">
        <v>312</v>
      </c>
      <c r="O568">
        <v>6.1429511683395104</v>
      </c>
    </row>
    <row r="569" spans="1:15" x14ac:dyDescent="0.25">
      <c r="A569" s="20" t="s">
        <v>665</v>
      </c>
      <c r="B569">
        <v>1</v>
      </c>
      <c r="C569" t="s">
        <v>32</v>
      </c>
      <c r="D569" t="s">
        <v>89</v>
      </c>
      <c r="E569" t="s">
        <v>39</v>
      </c>
      <c r="F569" t="s">
        <v>40</v>
      </c>
      <c r="G569">
        <v>6</v>
      </c>
      <c r="H569">
        <v>2011</v>
      </c>
      <c r="I569" t="s">
        <v>34</v>
      </c>
      <c r="J569">
        <v>87.4</v>
      </c>
      <c r="K569">
        <v>86.63</v>
      </c>
      <c r="L569">
        <v>88.2</v>
      </c>
      <c r="M569">
        <v>5970</v>
      </c>
      <c r="N569">
        <v>6828</v>
      </c>
      <c r="O569">
        <v>1.2942340885817001</v>
      </c>
    </row>
    <row r="570" spans="1:15" x14ac:dyDescent="0.25">
      <c r="A570" s="20" t="s">
        <v>666</v>
      </c>
      <c r="B570">
        <v>1</v>
      </c>
      <c r="C570" t="s">
        <v>32</v>
      </c>
      <c r="D570" t="s">
        <v>89</v>
      </c>
      <c r="E570" t="s">
        <v>39</v>
      </c>
      <c r="F570" t="s">
        <v>40</v>
      </c>
      <c r="G570">
        <v>6</v>
      </c>
      <c r="H570">
        <v>2011</v>
      </c>
      <c r="I570" t="s">
        <v>52</v>
      </c>
      <c r="J570">
        <v>18.100000000000001</v>
      </c>
      <c r="K570">
        <v>17.04</v>
      </c>
      <c r="L570">
        <v>19.23</v>
      </c>
      <c r="M570">
        <v>863</v>
      </c>
      <c r="N570">
        <v>4766</v>
      </c>
      <c r="O570">
        <v>3.40403958784899</v>
      </c>
    </row>
    <row r="571" spans="1:15" x14ac:dyDescent="0.25">
      <c r="A571" s="20" t="s">
        <v>667</v>
      </c>
      <c r="B571">
        <v>1</v>
      </c>
      <c r="C571" t="s">
        <v>32</v>
      </c>
      <c r="D571" t="s">
        <v>89</v>
      </c>
      <c r="E571" t="s">
        <v>39</v>
      </c>
      <c r="F571" t="s">
        <v>40</v>
      </c>
      <c r="G571">
        <v>6</v>
      </c>
      <c r="H571">
        <v>2011</v>
      </c>
      <c r="I571" t="s">
        <v>53</v>
      </c>
      <c r="J571">
        <v>86.1</v>
      </c>
      <c r="K571">
        <v>85.09</v>
      </c>
      <c r="L571">
        <v>87</v>
      </c>
      <c r="M571">
        <v>4314</v>
      </c>
      <c r="N571">
        <v>5012</v>
      </c>
      <c r="O571">
        <v>1.5225092140633301</v>
      </c>
    </row>
    <row r="572" spans="1:15" x14ac:dyDescent="0.25">
      <c r="A572" s="20" t="s">
        <v>668</v>
      </c>
      <c r="B572">
        <v>1</v>
      </c>
      <c r="C572" t="s">
        <v>32</v>
      </c>
      <c r="D572" t="s">
        <v>89</v>
      </c>
      <c r="E572" t="s">
        <v>39</v>
      </c>
      <c r="F572" t="s">
        <v>40</v>
      </c>
      <c r="G572">
        <v>6</v>
      </c>
      <c r="H572">
        <v>2011</v>
      </c>
      <c r="I572" t="s">
        <v>54</v>
      </c>
      <c r="J572">
        <v>34.5</v>
      </c>
      <c r="K572">
        <v>32.65</v>
      </c>
      <c r="L572">
        <v>36.409999999999997</v>
      </c>
      <c r="M572">
        <v>844</v>
      </c>
      <c r="N572">
        <v>2446</v>
      </c>
      <c r="O572">
        <v>3.4421419541075702</v>
      </c>
    </row>
    <row r="573" spans="1:15" x14ac:dyDescent="0.25">
      <c r="A573" s="20" t="s">
        <v>669</v>
      </c>
      <c r="B573">
        <v>1</v>
      </c>
      <c r="C573" t="s">
        <v>32</v>
      </c>
      <c r="D573" t="s">
        <v>89</v>
      </c>
      <c r="E573" t="s">
        <v>39</v>
      </c>
      <c r="F573" t="s">
        <v>40</v>
      </c>
      <c r="G573">
        <v>6</v>
      </c>
      <c r="H573">
        <v>2011</v>
      </c>
      <c r="I573" t="s">
        <v>55</v>
      </c>
      <c r="J573">
        <v>83.4</v>
      </c>
      <c r="K573">
        <v>82.7</v>
      </c>
      <c r="L573">
        <v>84.14</v>
      </c>
      <c r="M573">
        <v>8485</v>
      </c>
      <c r="N573">
        <v>10170</v>
      </c>
      <c r="O573">
        <v>1.0856106037750699</v>
      </c>
    </row>
    <row r="574" spans="1:15" x14ac:dyDescent="0.25">
      <c r="A574" s="20" t="s">
        <v>670</v>
      </c>
      <c r="B574">
        <v>1</v>
      </c>
      <c r="C574" t="s">
        <v>32</v>
      </c>
      <c r="D574" t="s">
        <v>89</v>
      </c>
      <c r="E574" t="s">
        <v>39</v>
      </c>
      <c r="F574" t="s">
        <v>40</v>
      </c>
      <c r="G574">
        <v>6</v>
      </c>
      <c r="H574">
        <v>2011</v>
      </c>
      <c r="I574" t="s">
        <v>56</v>
      </c>
      <c r="J574">
        <v>59.2</v>
      </c>
      <c r="K574">
        <v>56.74</v>
      </c>
      <c r="L574">
        <v>61.68</v>
      </c>
      <c r="M574">
        <v>898</v>
      </c>
      <c r="N574">
        <v>1516</v>
      </c>
      <c r="O574">
        <v>3.3370432213300001</v>
      </c>
    </row>
    <row r="575" spans="1:15" x14ac:dyDescent="0.25">
      <c r="A575" s="20" t="s">
        <v>671</v>
      </c>
      <c r="B575">
        <v>1</v>
      </c>
      <c r="C575" t="s">
        <v>32</v>
      </c>
      <c r="D575" t="s">
        <v>89</v>
      </c>
      <c r="E575" t="s">
        <v>39</v>
      </c>
      <c r="F575" t="s">
        <v>40</v>
      </c>
      <c r="G575">
        <v>6</v>
      </c>
      <c r="H575">
        <v>2011</v>
      </c>
      <c r="I575" t="s">
        <v>57</v>
      </c>
      <c r="J575">
        <v>84.9</v>
      </c>
      <c r="K575">
        <v>83.91</v>
      </c>
      <c r="L575">
        <v>85.88</v>
      </c>
      <c r="M575">
        <v>4291</v>
      </c>
      <c r="N575">
        <v>5053</v>
      </c>
      <c r="O575">
        <v>1.52658412819038</v>
      </c>
    </row>
    <row r="576" spans="1:15" x14ac:dyDescent="0.25">
      <c r="A576" s="20" t="s">
        <v>672</v>
      </c>
      <c r="B576">
        <v>1</v>
      </c>
      <c r="C576" t="s">
        <v>32</v>
      </c>
      <c r="D576" t="s">
        <v>89</v>
      </c>
      <c r="E576" t="s">
        <v>39</v>
      </c>
      <c r="F576" t="s">
        <v>40</v>
      </c>
      <c r="G576">
        <v>6</v>
      </c>
      <c r="H576">
        <v>2011</v>
      </c>
      <c r="I576" t="s">
        <v>58</v>
      </c>
      <c r="J576">
        <v>86.6</v>
      </c>
      <c r="K576">
        <v>85.89</v>
      </c>
      <c r="L576">
        <v>87.24</v>
      </c>
      <c r="M576">
        <v>8427</v>
      </c>
      <c r="N576">
        <v>9733</v>
      </c>
      <c r="O576">
        <v>1.0893401305464601</v>
      </c>
    </row>
    <row r="577" spans="1:15" x14ac:dyDescent="0.25">
      <c r="A577" s="20" t="s">
        <v>673</v>
      </c>
      <c r="B577">
        <v>1</v>
      </c>
      <c r="C577" t="s">
        <v>32</v>
      </c>
      <c r="D577" t="s">
        <v>89</v>
      </c>
      <c r="E577" t="s">
        <v>39</v>
      </c>
      <c r="F577" t="s">
        <v>40</v>
      </c>
      <c r="G577">
        <v>6</v>
      </c>
      <c r="H577">
        <v>2011</v>
      </c>
      <c r="I577" t="s">
        <v>59</v>
      </c>
      <c r="J577">
        <v>77.599999999999994</v>
      </c>
      <c r="K577">
        <v>75.540000000000006</v>
      </c>
      <c r="L577">
        <v>79.61</v>
      </c>
      <c r="M577">
        <v>1250</v>
      </c>
      <c r="N577">
        <v>1610</v>
      </c>
      <c r="O577">
        <v>2.8284271247461898</v>
      </c>
    </row>
    <row r="578" spans="1:15" x14ac:dyDescent="0.25">
      <c r="A578" s="20" t="s">
        <v>674</v>
      </c>
      <c r="B578">
        <v>1</v>
      </c>
      <c r="C578" t="s">
        <v>32</v>
      </c>
      <c r="D578" t="s">
        <v>89</v>
      </c>
      <c r="E578" t="s">
        <v>39</v>
      </c>
      <c r="F578" t="s">
        <v>40</v>
      </c>
      <c r="G578">
        <v>6</v>
      </c>
      <c r="H578">
        <v>2011</v>
      </c>
      <c r="I578" t="s">
        <v>60</v>
      </c>
      <c r="J578">
        <v>88.8</v>
      </c>
      <c r="K578">
        <v>88.2</v>
      </c>
      <c r="L578">
        <v>89.34</v>
      </c>
      <c r="M578">
        <v>10575</v>
      </c>
      <c r="N578">
        <v>11911</v>
      </c>
      <c r="O578">
        <v>0.97243327665263002</v>
      </c>
    </row>
    <row r="579" spans="1:15" x14ac:dyDescent="0.25">
      <c r="A579" s="20" t="s">
        <v>675</v>
      </c>
      <c r="B579">
        <v>1</v>
      </c>
      <c r="C579" t="s">
        <v>32</v>
      </c>
      <c r="D579" t="s">
        <v>89</v>
      </c>
      <c r="E579" t="s">
        <v>39</v>
      </c>
      <c r="F579" t="s">
        <v>40</v>
      </c>
      <c r="G579">
        <v>6</v>
      </c>
      <c r="H579">
        <v>2011</v>
      </c>
      <c r="I579" t="s">
        <v>61</v>
      </c>
      <c r="J579">
        <v>81.900000000000006</v>
      </c>
      <c r="K579">
        <v>79.41</v>
      </c>
      <c r="L579">
        <v>84.11</v>
      </c>
      <c r="M579">
        <v>845</v>
      </c>
      <c r="N579">
        <v>1032</v>
      </c>
      <c r="O579">
        <v>3.4401045807689101</v>
      </c>
    </row>
    <row r="580" spans="1:15" x14ac:dyDescent="0.25">
      <c r="A580" s="20" t="s">
        <v>676</v>
      </c>
      <c r="B580">
        <v>1</v>
      </c>
      <c r="C580" t="s">
        <v>32</v>
      </c>
      <c r="D580" t="s">
        <v>89</v>
      </c>
      <c r="E580" t="s">
        <v>39</v>
      </c>
      <c r="F580" t="s">
        <v>40</v>
      </c>
      <c r="G580">
        <v>6</v>
      </c>
      <c r="H580">
        <v>2011</v>
      </c>
      <c r="I580" t="s">
        <v>43</v>
      </c>
      <c r="J580">
        <v>83.9</v>
      </c>
      <c r="K580">
        <v>83.04</v>
      </c>
      <c r="L580">
        <v>84.81</v>
      </c>
      <c r="M580">
        <v>5559</v>
      </c>
      <c r="N580">
        <v>6622</v>
      </c>
      <c r="O580">
        <v>1.3412250711537099</v>
      </c>
    </row>
    <row r="581" spans="1:15" x14ac:dyDescent="0.25">
      <c r="A581" s="20" t="s">
        <v>677</v>
      </c>
      <c r="B581">
        <v>1</v>
      </c>
      <c r="C581" t="s">
        <v>32</v>
      </c>
      <c r="D581" t="s">
        <v>89</v>
      </c>
      <c r="E581" t="s">
        <v>39</v>
      </c>
      <c r="F581" t="s">
        <v>40</v>
      </c>
      <c r="G581">
        <v>6</v>
      </c>
      <c r="H581">
        <v>2011</v>
      </c>
      <c r="I581" t="s">
        <v>62</v>
      </c>
      <c r="J581">
        <v>78.400000000000006</v>
      </c>
      <c r="K581">
        <v>76.650000000000006</v>
      </c>
      <c r="L581">
        <v>80.010000000000005</v>
      </c>
      <c r="M581">
        <v>1816</v>
      </c>
      <c r="N581">
        <v>2317</v>
      </c>
      <c r="O581">
        <v>2.3466162723196602</v>
      </c>
    </row>
    <row r="582" spans="1:15" x14ac:dyDescent="0.25">
      <c r="A582" s="20" t="s">
        <v>678</v>
      </c>
      <c r="B582">
        <v>1</v>
      </c>
      <c r="C582" t="s">
        <v>32</v>
      </c>
      <c r="D582" t="s">
        <v>89</v>
      </c>
      <c r="E582" t="s">
        <v>39</v>
      </c>
      <c r="F582" t="s">
        <v>40</v>
      </c>
      <c r="G582">
        <v>6</v>
      </c>
      <c r="H582">
        <v>2011</v>
      </c>
      <c r="I582" t="s">
        <v>75</v>
      </c>
      <c r="J582">
        <v>81</v>
      </c>
      <c r="K582">
        <v>80.81</v>
      </c>
      <c r="L582">
        <v>81.260000000000005</v>
      </c>
      <c r="M582">
        <v>91992</v>
      </c>
      <c r="N582">
        <v>113519</v>
      </c>
      <c r="O582">
        <v>0.32970457199092801</v>
      </c>
    </row>
    <row r="583" spans="1:15" x14ac:dyDescent="0.25">
      <c r="A583" s="20" t="s">
        <v>679</v>
      </c>
      <c r="B583">
        <v>1</v>
      </c>
      <c r="C583" t="s">
        <v>32</v>
      </c>
      <c r="D583" t="s">
        <v>89</v>
      </c>
      <c r="E583" t="s">
        <v>39</v>
      </c>
      <c r="F583" t="s">
        <v>40</v>
      </c>
      <c r="G583">
        <v>6</v>
      </c>
      <c r="H583">
        <v>2011</v>
      </c>
      <c r="I583" t="s">
        <v>45</v>
      </c>
      <c r="J583">
        <v>79.8</v>
      </c>
      <c r="K583">
        <v>79.11</v>
      </c>
      <c r="L583">
        <v>80.42</v>
      </c>
      <c r="M583">
        <v>11605</v>
      </c>
      <c r="N583">
        <v>14548</v>
      </c>
      <c r="O583">
        <v>0.92827665281531202</v>
      </c>
    </row>
    <row r="584" spans="1:15" x14ac:dyDescent="0.25">
      <c r="A584" s="20" t="s">
        <v>680</v>
      </c>
      <c r="B584">
        <v>1</v>
      </c>
      <c r="C584" t="s">
        <v>32</v>
      </c>
      <c r="D584" t="s">
        <v>89</v>
      </c>
      <c r="E584" t="s">
        <v>39</v>
      </c>
      <c r="F584" t="s">
        <v>40</v>
      </c>
      <c r="G584">
        <v>6</v>
      </c>
      <c r="H584">
        <v>2011</v>
      </c>
      <c r="I584" t="s">
        <v>46</v>
      </c>
      <c r="J584">
        <v>89.5</v>
      </c>
      <c r="K584">
        <v>88.72</v>
      </c>
      <c r="L584">
        <v>90.29</v>
      </c>
      <c r="M584">
        <v>5209</v>
      </c>
      <c r="N584">
        <v>5818</v>
      </c>
      <c r="O584">
        <v>1.3855519735662201</v>
      </c>
    </row>
    <row r="585" spans="1:15" x14ac:dyDescent="0.25">
      <c r="A585" s="20" t="s">
        <v>681</v>
      </c>
      <c r="B585">
        <v>1</v>
      </c>
      <c r="C585" t="s">
        <v>32</v>
      </c>
      <c r="D585" t="s">
        <v>89</v>
      </c>
      <c r="E585" t="s">
        <v>39</v>
      </c>
      <c r="F585" t="s">
        <v>40</v>
      </c>
      <c r="G585">
        <v>6</v>
      </c>
      <c r="H585">
        <v>2011</v>
      </c>
      <c r="I585" t="s">
        <v>47</v>
      </c>
      <c r="J585">
        <v>89.5</v>
      </c>
      <c r="K585">
        <v>88.85</v>
      </c>
      <c r="L585">
        <v>90.16</v>
      </c>
      <c r="M585">
        <v>7523</v>
      </c>
      <c r="N585">
        <v>8403</v>
      </c>
      <c r="O585">
        <v>1.1529340594186399</v>
      </c>
    </row>
    <row r="586" spans="1:15" x14ac:dyDescent="0.25">
      <c r="A586" s="20" t="s">
        <v>682</v>
      </c>
      <c r="B586">
        <v>1</v>
      </c>
      <c r="C586" t="s">
        <v>32</v>
      </c>
      <c r="D586" t="s">
        <v>89</v>
      </c>
      <c r="E586" t="s">
        <v>39</v>
      </c>
      <c r="F586" t="s">
        <v>40</v>
      </c>
      <c r="G586">
        <v>6</v>
      </c>
      <c r="H586">
        <v>2011</v>
      </c>
      <c r="I586" t="s">
        <v>48</v>
      </c>
      <c r="J586">
        <v>89.2</v>
      </c>
      <c r="K586">
        <v>88.26</v>
      </c>
      <c r="L586">
        <v>90.06</v>
      </c>
      <c r="M586">
        <v>4036</v>
      </c>
      <c r="N586">
        <v>4525</v>
      </c>
      <c r="O586">
        <v>1.5740713750513999</v>
      </c>
    </row>
    <row r="587" spans="1:15" x14ac:dyDescent="0.25">
      <c r="A587" s="20" t="s">
        <v>683</v>
      </c>
      <c r="B587">
        <v>1</v>
      </c>
      <c r="C587" t="s">
        <v>32</v>
      </c>
      <c r="D587" t="s">
        <v>89</v>
      </c>
      <c r="E587" t="s">
        <v>39</v>
      </c>
      <c r="F587" t="s">
        <v>40</v>
      </c>
      <c r="G587">
        <v>6</v>
      </c>
      <c r="H587">
        <v>2011</v>
      </c>
      <c r="I587" t="s">
        <v>49</v>
      </c>
      <c r="J587">
        <v>88.5</v>
      </c>
      <c r="K587">
        <v>87.48</v>
      </c>
      <c r="L587">
        <v>89.51</v>
      </c>
      <c r="M587">
        <v>3350</v>
      </c>
      <c r="N587">
        <v>3784</v>
      </c>
      <c r="O587">
        <v>1.72773685116272</v>
      </c>
    </row>
    <row r="588" spans="1:15" x14ac:dyDescent="0.25">
      <c r="A588" s="20" t="s">
        <v>684</v>
      </c>
      <c r="B588">
        <v>1</v>
      </c>
      <c r="C588" t="s">
        <v>32</v>
      </c>
      <c r="D588" t="s">
        <v>89</v>
      </c>
      <c r="E588" t="s">
        <v>39</v>
      </c>
      <c r="F588" t="s">
        <v>40</v>
      </c>
      <c r="G588">
        <v>6</v>
      </c>
      <c r="H588">
        <v>2011</v>
      </c>
      <c r="I588" t="s">
        <v>50</v>
      </c>
      <c r="J588">
        <v>84.3</v>
      </c>
      <c r="K588">
        <v>82.82</v>
      </c>
      <c r="L588">
        <v>85.73</v>
      </c>
      <c r="M588">
        <v>2023</v>
      </c>
      <c r="N588">
        <v>2399</v>
      </c>
      <c r="O588">
        <v>2.2233204294660398</v>
      </c>
    </row>
    <row r="589" spans="1:15" x14ac:dyDescent="0.25">
      <c r="A589" s="20" t="s">
        <v>685</v>
      </c>
      <c r="B589">
        <v>1</v>
      </c>
      <c r="C589" t="s">
        <v>32</v>
      </c>
      <c r="D589" t="s">
        <v>89</v>
      </c>
      <c r="E589" t="s">
        <v>39</v>
      </c>
      <c r="F589" t="s">
        <v>40</v>
      </c>
      <c r="G589">
        <v>6</v>
      </c>
      <c r="H589">
        <v>2011</v>
      </c>
      <c r="I589" t="s">
        <v>51</v>
      </c>
      <c r="J589">
        <v>81.8</v>
      </c>
      <c r="K589">
        <v>80.66</v>
      </c>
      <c r="L589">
        <v>82.8</v>
      </c>
      <c r="M589">
        <v>4109</v>
      </c>
      <c r="N589">
        <v>5026</v>
      </c>
      <c r="O589">
        <v>1.5600263334667701</v>
      </c>
    </row>
    <row r="590" spans="1:15" x14ac:dyDescent="0.25">
      <c r="A590" s="20" t="s">
        <v>686</v>
      </c>
      <c r="B590">
        <v>1</v>
      </c>
      <c r="C590" t="s">
        <v>32</v>
      </c>
      <c r="D590" t="s">
        <v>89</v>
      </c>
      <c r="E590" t="s">
        <v>37</v>
      </c>
      <c r="F590" t="s">
        <v>38</v>
      </c>
      <c r="G590">
        <v>3</v>
      </c>
      <c r="H590">
        <v>2012</v>
      </c>
      <c r="I590" t="s">
        <v>34</v>
      </c>
      <c r="J590">
        <v>86.3</v>
      </c>
      <c r="K590">
        <v>84.33</v>
      </c>
      <c r="L590">
        <v>87.99</v>
      </c>
      <c r="M590">
        <v>1168</v>
      </c>
      <c r="N590">
        <v>1354</v>
      </c>
      <c r="O590">
        <v>2.92602867990326</v>
      </c>
    </row>
    <row r="591" spans="1:15" x14ac:dyDescent="0.25">
      <c r="A591" s="20" t="s">
        <v>687</v>
      </c>
      <c r="B591">
        <v>1</v>
      </c>
      <c r="C591" t="s">
        <v>32</v>
      </c>
      <c r="D591" t="s">
        <v>89</v>
      </c>
      <c r="E591" t="s">
        <v>37</v>
      </c>
      <c r="F591" t="s">
        <v>38</v>
      </c>
      <c r="G591">
        <v>3</v>
      </c>
      <c r="H591">
        <v>2012</v>
      </c>
      <c r="I591" t="s">
        <v>52</v>
      </c>
      <c r="J591">
        <v>66.3</v>
      </c>
      <c r="K591">
        <v>61.44</v>
      </c>
      <c r="L591">
        <v>70.87</v>
      </c>
      <c r="M591">
        <v>254</v>
      </c>
      <c r="N591">
        <v>383</v>
      </c>
      <c r="O591">
        <v>6.2745580513815904</v>
      </c>
    </row>
    <row r="592" spans="1:15" x14ac:dyDescent="0.25">
      <c r="A592" s="20" t="s">
        <v>688</v>
      </c>
      <c r="B592">
        <v>1</v>
      </c>
      <c r="C592" t="s">
        <v>32</v>
      </c>
      <c r="D592" t="s">
        <v>89</v>
      </c>
      <c r="E592" t="s">
        <v>37</v>
      </c>
      <c r="F592" t="s">
        <v>38</v>
      </c>
      <c r="G592">
        <v>3</v>
      </c>
      <c r="H592">
        <v>2012</v>
      </c>
      <c r="I592" t="s">
        <v>53</v>
      </c>
      <c r="J592">
        <v>88.7</v>
      </c>
      <c r="K592">
        <v>87.57</v>
      </c>
      <c r="L592">
        <v>89.68</v>
      </c>
      <c r="M592">
        <v>3098</v>
      </c>
      <c r="N592">
        <v>3494</v>
      </c>
      <c r="O592">
        <v>1.79663267270184</v>
      </c>
    </row>
    <row r="593" spans="1:15" x14ac:dyDescent="0.25">
      <c r="A593" s="20" t="s">
        <v>689</v>
      </c>
      <c r="B593">
        <v>1</v>
      </c>
      <c r="C593" t="s">
        <v>32</v>
      </c>
      <c r="D593" t="s">
        <v>89</v>
      </c>
      <c r="E593" t="s">
        <v>37</v>
      </c>
      <c r="F593" t="s">
        <v>38</v>
      </c>
      <c r="G593">
        <v>3</v>
      </c>
      <c r="H593">
        <v>2012</v>
      </c>
      <c r="I593" t="s">
        <v>54</v>
      </c>
      <c r="J593">
        <v>57.3</v>
      </c>
      <c r="K593">
        <v>48.21</v>
      </c>
      <c r="L593">
        <v>65.86</v>
      </c>
      <c r="M593">
        <v>67</v>
      </c>
      <c r="N593">
        <v>117</v>
      </c>
      <c r="O593">
        <v>12.2169444356305</v>
      </c>
    </row>
    <row r="594" spans="1:15" x14ac:dyDescent="0.25">
      <c r="A594" s="20" t="s">
        <v>690</v>
      </c>
      <c r="B594">
        <v>1</v>
      </c>
      <c r="C594" t="s">
        <v>32</v>
      </c>
      <c r="D594" t="s">
        <v>89</v>
      </c>
      <c r="E594" t="s">
        <v>37</v>
      </c>
      <c r="F594" t="s">
        <v>38</v>
      </c>
      <c r="G594">
        <v>3</v>
      </c>
      <c r="H594">
        <v>2012</v>
      </c>
      <c r="I594" t="s">
        <v>55</v>
      </c>
      <c r="J594">
        <v>82.9</v>
      </c>
      <c r="K594">
        <v>79.81</v>
      </c>
      <c r="L594">
        <v>85.53</v>
      </c>
      <c r="M594">
        <v>551</v>
      </c>
      <c r="N594">
        <v>665</v>
      </c>
      <c r="O594">
        <v>4.2601432284230496</v>
      </c>
    </row>
    <row r="595" spans="1:15" x14ac:dyDescent="0.25">
      <c r="A595" s="20" t="s">
        <v>691</v>
      </c>
      <c r="B595">
        <v>1</v>
      </c>
      <c r="C595" t="s">
        <v>32</v>
      </c>
      <c r="D595" t="s">
        <v>89</v>
      </c>
      <c r="E595" t="s">
        <v>37</v>
      </c>
      <c r="F595" t="s">
        <v>38</v>
      </c>
      <c r="G595">
        <v>3</v>
      </c>
      <c r="H595">
        <v>2012</v>
      </c>
      <c r="I595" t="s">
        <v>56</v>
      </c>
      <c r="J595">
        <v>4.5999999999999996</v>
      </c>
      <c r="K595">
        <v>3.61</v>
      </c>
      <c r="L595">
        <v>5.82</v>
      </c>
      <c r="M595">
        <v>64</v>
      </c>
      <c r="N595">
        <v>1393</v>
      </c>
      <c r="O595">
        <v>12.5</v>
      </c>
    </row>
    <row r="596" spans="1:15" x14ac:dyDescent="0.25">
      <c r="A596" s="20" t="s">
        <v>692</v>
      </c>
      <c r="B596">
        <v>1</v>
      </c>
      <c r="C596" t="s">
        <v>32</v>
      </c>
      <c r="D596" t="s">
        <v>89</v>
      </c>
      <c r="E596" t="s">
        <v>37</v>
      </c>
      <c r="F596" t="s">
        <v>38</v>
      </c>
      <c r="G596">
        <v>3</v>
      </c>
      <c r="H596">
        <v>2012</v>
      </c>
      <c r="I596" t="s">
        <v>57</v>
      </c>
      <c r="J596">
        <v>80.099999999999994</v>
      </c>
      <c r="K596">
        <v>77.319999999999993</v>
      </c>
      <c r="L596">
        <v>82.65</v>
      </c>
      <c r="M596">
        <v>689</v>
      </c>
      <c r="N596">
        <v>860</v>
      </c>
      <c r="O596">
        <v>3.8096965887973</v>
      </c>
    </row>
    <row r="597" spans="1:15" x14ac:dyDescent="0.25">
      <c r="A597" s="20" t="s">
        <v>693</v>
      </c>
      <c r="B597">
        <v>1</v>
      </c>
      <c r="C597" t="s">
        <v>32</v>
      </c>
      <c r="D597" t="s">
        <v>89</v>
      </c>
      <c r="E597" t="s">
        <v>37</v>
      </c>
      <c r="F597" t="s">
        <v>38</v>
      </c>
      <c r="G597">
        <v>3</v>
      </c>
      <c r="H597">
        <v>2012</v>
      </c>
      <c r="I597" t="s">
        <v>58</v>
      </c>
      <c r="J597">
        <v>83.5</v>
      </c>
      <c r="K597">
        <v>82.22</v>
      </c>
      <c r="L597">
        <v>84.65</v>
      </c>
      <c r="M597">
        <v>3005</v>
      </c>
      <c r="N597">
        <v>3600</v>
      </c>
      <c r="O597">
        <v>1.8242223059788001</v>
      </c>
    </row>
    <row r="598" spans="1:15" x14ac:dyDescent="0.25">
      <c r="A598" s="20" t="s">
        <v>694</v>
      </c>
      <c r="B598">
        <v>1</v>
      </c>
      <c r="C598" t="s">
        <v>32</v>
      </c>
      <c r="D598" t="s">
        <v>89</v>
      </c>
      <c r="E598" t="s">
        <v>37</v>
      </c>
      <c r="F598" t="s">
        <v>38</v>
      </c>
      <c r="G598">
        <v>3</v>
      </c>
      <c r="H598">
        <v>2012</v>
      </c>
      <c r="I598" t="s">
        <v>59</v>
      </c>
      <c r="J598">
        <v>7.7</v>
      </c>
      <c r="K598">
        <v>5.3</v>
      </c>
      <c r="L598">
        <v>11.18</v>
      </c>
      <c r="M598">
        <v>25</v>
      </c>
      <c r="N598">
        <v>323</v>
      </c>
      <c r="O598">
        <v>20</v>
      </c>
    </row>
    <row r="599" spans="1:15" x14ac:dyDescent="0.25">
      <c r="A599" s="20" t="s">
        <v>695</v>
      </c>
      <c r="B599">
        <v>1</v>
      </c>
      <c r="C599" t="s">
        <v>32</v>
      </c>
      <c r="D599" t="s">
        <v>89</v>
      </c>
      <c r="E599" t="s">
        <v>37</v>
      </c>
      <c r="F599" t="s">
        <v>38</v>
      </c>
      <c r="G599">
        <v>3</v>
      </c>
      <c r="H599">
        <v>2012</v>
      </c>
      <c r="I599" t="s">
        <v>60</v>
      </c>
      <c r="J599">
        <v>85.8</v>
      </c>
      <c r="K599">
        <v>83.92</v>
      </c>
      <c r="L599">
        <v>87.44</v>
      </c>
      <c r="M599">
        <v>1302</v>
      </c>
      <c r="N599">
        <v>1518</v>
      </c>
      <c r="O599">
        <v>2.7713699773684701</v>
      </c>
    </row>
    <row r="600" spans="1:15" x14ac:dyDescent="0.25">
      <c r="A600" s="20" t="s">
        <v>696</v>
      </c>
      <c r="B600">
        <v>1</v>
      </c>
      <c r="C600" t="s">
        <v>32</v>
      </c>
      <c r="D600" t="s">
        <v>89</v>
      </c>
      <c r="E600" t="s">
        <v>37</v>
      </c>
      <c r="F600" t="s">
        <v>38</v>
      </c>
      <c r="G600">
        <v>3</v>
      </c>
      <c r="H600">
        <v>2012</v>
      </c>
      <c r="I600" t="s">
        <v>61</v>
      </c>
      <c r="J600">
        <v>75</v>
      </c>
      <c r="K600">
        <v>65.89</v>
      </c>
      <c r="L600">
        <v>82.33</v>
      </c>
      <c r="M600">
        <v>78</v>
      </c>
      <c r="N600">
        <v>104</v>
      </c>
      <c r="O600">
        <v>11.322770341446001</v>
      </c>
    </row>
    <row r="601" spans="1:15" x14ac:dyDescent="0.25">
      <c r="A601" s="20" t="s">
        <v>697</v>
      </c>
      <c r="B601">
        <v>1</v>
      </c>
      <c r="C601" t="s">
        <v>32</v>
      </c>
      <c r="D601" t="s">
        <v>89</v>
      </c>
      <c r="E601" t="s">
        <v>37</v>
      </c>
      <c r="F601" t="s">
        <v>38</v>
      </c>
      <c r="G601">
        <v>3</v>
      </c>
      <c r="H601">
        <v>2012</v>
      </c>
      <c r="I601" t="s">
        <v>43</v>
      </c>
      <c r="J601">
        <v>78.099999999999994</v>
      </c>
      <c r="K601">
        <v>76.39</v>
      </c>
      <c r="L601">
        <v>79.72</v>
      </c>
      <c r="M601">
        <v>1858</v>
      </c>
      <c r="N601">
        <v>2379</v>
      </c>
      <c r="O601">
        <v>2.3199420949679599</v>
      </c>
    </row>
    <row r="602" spans="1:15" x14ac:dyDescent="0.25">
      <c r="A602" s="20" t="s">
        <v>698</v>
      </c>
      <c r="B602">
        <v>1</v>
      </c>
      <c r="C602" t="s">
        <v>32</v>
      </c>
      <c r="D602" t="s">
        <v>89</v>
      </c>
      <c r="E602" t="s">
        <v>37</v>
      </c>
      <c r="F602" t="s">
        <v>38</v>
      </c>
      <c r="G602">
        <v>3</v>
      </c>
      <c r="H602">
        <v>2012</v>
      </c>
      <c r="I602" t="s">
        <v>62</v>
      </c>
      <c r="J602">
        <v>6.3</v>
      </c>
      <c r="K602">
        <v>4.8</v>
      </c>
      <c r="L602">
        <v>8.27</v>
      </c>
      <c r="M602">
        <v>48</v>
      </c>
      <c r="N602">
        <v>760</v>
      </c>
      <c r="O602">
        <v>14.433756729740599</v>
      </c>
    </row>
    <row r="603" spans="1:15" x14ac:dyDescent="0.25">
      <c r="A603" s="20" t="s">
        <v>699</v>
      </c>
      <c r="B603">
        <v>1</v>
      </c>
      <c r="C603" t="s">
        <v>32</v>
      </c>
      <c r="D603" t="s">
        <v>89</v>
      </c>
      <c r="E603" t="s">
        <v>37</v>
      </c>
      <c r="F603" t="s">
        <v>38</v>
      </c>
      <c r="G603">
        <v>3</v>
      </c>
      <c r="H603">
        <v>2012</v>
      </c>
      <c r="I603" t="s">
        <v>75</v>
      </c>
      <c r="J603">
        <v>74.599999999999994</v>
      </c>
      <c r="K603">
        <v>74.05</v>
      </c>
      <c r="L603">
        <v>75.069999999999993</v>
      </c>
      <c r="M603">
        <v>20872</v>
      </c>
      <c r="N603">
        <v>27993</v>
      </c>
      <c r="O603">
        <v>0.69217827935447296</v>
      </c>
    </row>
    <row r="604" spans="1:15" x14ac:dyDescent="0.25">
      <c r="A604" s="20" t="s">
        <v>700</v>
      </c>
      <c r="B604">
        <v>1</v>
      </c>
      <c r="C604" t="s">
        <v>32</v>
      </c>
      <c r="D604" t="s">
        <v>89</v>
      </c>
      <c r="E604" t="s">
        <v>37</v>
      </c>
      <c r="F604" t="s">
        <v>38</v>
      </c>
      <c r="G604">
        <v>3</v>
      </c>
      <c r="H604">
        <v>2012</v>
      </c>
      <c r="I604" t="s">
        <v>45</v>
      </c>
      <c r="J604">
        <v>75.900000000000006</v>
      </c>
      <c r="K604">
        <v>73.34</v>
      </c>
      <c r="L604">
        <v>78.38</v>
      </c>
      <c r="M604">
        <v>840</v>
      </c>
      <c r="N604">
        <v>1106</v>
      </c>
      <c r="O604">
        <v>3.45032779671177</v>
      </c>
    </row>
    <row r="605" spans="1:15" x14ac:dyDescent="0.25">
      <c r="A605" s="20" t="s">
        <v>701</v>
      </c>
      <c r="B605">
        <v>1</v>
      </c>
      <c r="C605" t="s">
        <v>32</v>
      </c>
      <c r="D605" t="s">
        <v>89</v>
      </c>
      <c r="E605" t="s">
        <v>37</v>
      </c>
      <c r="F605" t="s">
        <v>38</v>
      </c>
      <c r="G605">
        <v>3</v>
      </c>
      <c r="H605">
        <v>2012</v>
      </c>
      <c r="I605" t="s">
        <v>46</v>
      </c>
      <c r="J605">
        <v>87.9</v>
      </c>
      <c r="K605">
        <v>85.63</v>
      </c>
      <c r="L605">
        <v>89.81</v>
      </c>
      <c r="M605">
        <v>826</v>
      </c>
      <c r="N605">
        <v>940</v>
      </c>
      <c r="O605">
        <v>3.4794450031961</v>
      </c>
    </row>
    <row r="606" spans="1:15" x14ac:dyDescent="0.25">
      <c r="A606" s="20" t="s">
        <v>702</v>
      </c>
      <c r="B606">
        <v>1</v>
      </c>
      <c r="C606" t="s">
        <v>32</v>
      </c>
      <c r="D606" t="s">
        <v>89</v>
      </c>
      <c r="E606" t="s">
        <v>37</v>
      </c>
      <c r="F606" t="s">
        <v>38</v>
      </c>
      <c r="G606">
        <v>3</v>
      </c>
      <c r="H606">
        <v>2012</v>
      </c>
      <c r="I606" t="s">
        <v>47</v>
      </c>
      <c r="J606">
        <v>87</v>
      </c>
      <c r="K606">
        <v>85.92</v>
      </c>
      <c r="L606">
        <v>88.07</v>
      </c>
      <c r="M606">
        <v>3261</v>
      </c>
      <c r="N606">
        <v>3747</v>
      </c>
      <c r="O606">
        <v>1.7511550487910701</v>
      </c>
    </row>
    <row r="607" spans="1:15" x14ac:dyDescent="0.25">
      <c r="A607" s="20" t="s">
        <v>703</v>
      </c>
      <c r="B607">
        <v>1</v>
      </c>
      <c r="C607" t="s">
        <v>32</v>
      </c>
      <c r="D607" t="s">
        <v>89</v>
      </c>
      <c r="E607" t="s">
        <v>37</v>
      </c>
      <c r="F607" t="s">
        <v>38</v>
      </c>
      <c r="G607">
        <v>3</v>
      </c>
      <c r="H607">
        <v>2012</v>
      </c>
      <c r="I607" t="s">
        <v>48</v>
      </c>
      <c r="J607">
        <v>88.1</v>
      </c>
      <c r="K607">
        <v>86.47</v>
      </c>
      <c r="L607">
        <v>89.53</v>
      </c>
      <c r="M607">
        <v>1523</v>
      </c>
      <c r="N607">
        <v>1729</v>
      </c>
      <c r="O607">
        <v>2.5624184243056898</v>
      </c>
    </row>
    <row r="608" spans="1:15" x14ac:dyDescent="0.25">
      <c r="A608" s="20" t="s">
        <v>704</v>
      </c>
      <c r="B608">
        <v>1</v>
      </c>
      <c r="C608" t="s">
        <v>32</v>
      </c>
      <c r="D608" t="s">
        <v>89</v>
      </c>
      <c r="E608" t="s">
        <v>37</v>
      </c>
      <c r="F608" t="s">
        <v>38</v>
      </c>
      <c r="G608">
        <v>3</v>
      </c>
      <c r="H608">
        <v>2012</v>
      </c>
      <c r="I608" t="s">
        <v>49</v>
      </c>
      <c r="J608">
        <v>85.4</v>
      </c>
      <c r="K608">
        <v>82.9</v>
      </c>
      <c r="L608">
        <v>87.5</v>
      </c>
      <c r="M608">
        <v>775</v>
      </c>
      <c r="N608">
        <v>908</v>
      </c>
      <c r="O608">
        <v>3.5921060405355001</v>
      </c>
    </row>
    <row r="609" spans="1:15" x14ac:dyDescent="0.25">
      <c r="A609" s="20" t="s">
        <v>705</v>
      </c>
      <c r="B609">
        <v>1</v>
      </c>
      <c r="C609" t="s">
        <v>32</v>
      </c>
      <c r="D609" t="s">
        <v>89</v>
      </c>
      <c r="E609" t="s">
        <v>37</v>
      </c>
      <c r="F609" t="s">
        <v>38</v>
      </c>
      <c r="G609">
        <v>3</v>
      </c>
      <c r="H609">
        <v>2012</v>
      </c>
      <c r="I609" t="s">
        <v>50</v>
      </c>
      <c r="J609">
        <v>83.7</v>
      </c>
      <c r="K609">
        <v>81.8</v>
      </c>
      <c r="L609">
        <v>85.41</v>
      </c>
      <c r="M609">
        <v>1349</v>
      </c>
      <c r="N609">
        <v>1612</v>
      </c>
      <c r="O609">
        <v>2.7226638505866498</v>
      </c>
    </row>
    <row r="610" spans="1:15" x14ac:dyDescent="0.25">
      <c r="A610" s="20" t="s">
        <v>706</v>
      </c>
      <c r="B610">
        <v>1</v>
      </c>
      <c r="C610" t="s">
        <v>32</v>
      </c>
      <c r="D610" t="s">
        <v>89</v>
      </c>
      <c r="E610" t="s">
        <v>37</v>
      </c>
      <c r="F610" t="s">
        <v>38</v>
      </c>
      <c r="G610">
        <v>3</v>
      </c>
      <c r="H610">
        <v>2012</v>
      </c>
      <c r="I610" t="s">
        <v>51</v>
      </c>
      <c r="J610">
        <v>9.1</v>
      </c>
      <c r="K610">
        <v>7.46</v>
      </c>
      <c r="L610">
        <v>11.03</v>
      </c>
      <c r="M610">
        <v>91</v>
      </c>
      <c r="N610">
        <v>1001</v>
      </c>
      <c r="O610">
        <v>10.4828483672192</v>
      </c>
    </row>
    <row r="611" spans="1:15" x14ac:dyDescent="0.25">
      <c r="A611" s="20" t="s">
        <v>707</v>
      </c>
      <c r="B611">
        <v>1</v>
      </c>
      <c r="C611" t="s">
        <v>32</v>
      </c>
      <c r="D611" t="s">
        <v>89</v>
      </c>
      <c r="E611" t="s">
        <v>41</v>
      </c>
      <c r="F611" t="s">
        <v>42</v>
      </c>
      <c r="G611">
        <v>4</v>
      </c>
      <c r="H611">
        <v>2012</v>
      </c>
      <c r="I611" t="s">
        <v>34</v>
      </c>
      <c r="J611">
        <v>87.7</v>
      </c>
      <c r="K611">
        <v>86.73</v>
      </c>
      <c r="L611">
        <v>88.61</v>
      </c>
      <c r="M611">
        <v>4128</v>
      </c>
      <c r="N611">
        <v>4707</v>
      </c>
      <c r="O611">
        <v>1.55643201591173</v>
      </c>
    </row>
    <row r="612" spans="1:15" x14ac:dyDescent="0.25">
      <c r="A612" s="20" t="s">
        <v>708</v>
      </c>
      <c r="B612">
        <v>1</v>
      </c>
      <c r="C612" t="s">
        <v>32</v>
      </c>
      <c r="D612" t="s">
        <v>89</v>
      </c>
      <c r="E612" t="s">
        <v>41</v>
      </c>
      <c r="F612" t="s">
        <v>42</v>
      </c>
      <c r="G612">
        <v>4</v>
      </c>
      <c r="H612">
        <v>2012</v>
      </c>
      <c r="I612" t="s">
        <v>52</v>
      </c>
      <c r="J612">
        <v>71.8</v>
      </c>
      <c r="K612">
        <v>60.46</v>
      </c>
      <c r="L612">
        <v>80.959999999999994</v>
      </c>
      <c r="M612">
        <v>51</v>
      </c>
      <c r="N612">
        <v>71</v>
      </c>
      <c r="O612">
        <v>14.0028008402801</v>
      </c>
    </row>
    <row r="613" spans="1:15" x14ac:dyDescent="0.25">
      <c r="A613" s="20" t="s">
        <v>709</v>
      </c>
      <c r="B613">
        <v>1</v>
      </c>
      <c r="C613" t="s">
        <v>32</v>
      </c>
      <c r="D613" t="s">
        <v>89</v>
      </c>
      <c r="E613" t="s">
        <v>41</v>
      </c>
      <c r="F613" t="s">
        <v>42</v>
      </c>
      <c r="G613">
        <v>4</v>
      </c>
      <c r="H613">
        <v>2012</v>
      </c>
      <c r="I613" t="s">
        <v>53</v>
      </c>
      <c r="J613">
        <v>91</v>
      </c>
      <c r="K613">
        <v>85</v>
      </c>
      <c r="L613">
        <v>94.8</v>
      </c>
      <c r="M613">
        <v>122</v>
      </c>
      <c r="N613">
        <v>134</v>
      </c>
      <c r="O613">
        <v>9.0535746042518497</v>
      </c>
    </row>
    <row r="614" spans="1:15" x14ac:dyDescent="0.25">
      <c r="A614" s="20" t="s">
        <v>710</v>
      </c>
      <c r="B614">
        <v>1</v>
      </c>
      <c r="C614" t="s">
        <v>32</v>
      </c>
      <c r="D614" t="s">
        <v>89</v>
      </c>
      <c r="E614" t="s">
        <v>41</v>
      </c>
      <c r="F614" t="s">
        <v>42</v>
      </c>
      <c r="G614">
        <v>4</v>
      </c>
      <c r="H614">
        <v>2012</v>
      </c>
      <c r="I614" t="s">
        <v>54</v>
      </c>
      <c r="J614" t="s">
        <v>44</v>
      </c>
      <c r="K614" t="s">
        <v>44</v>
      </c>
      <c r="L614" t="s">
        <v>44</v>
      </c>
      <c r="M614">
        <v>9</v>
      </c>
      <c r="N614">
        <v>18</v>
      </c>
      <c r="O614">
        <v>33.3333333333333</v>
      </c>
    </row>
    <row r="615" spans="1:15" x14ac:dyDescent="0.25">
      <c r="A615" s="20" t="s">
        <v>711</v>
      </c>
      <c r="B615">
        <v>1</v>
      </c>
      <c r="C615" t="s">
        <v>32</v>
      </c>
      <c r="D615" t="s">
        <v>89</v>
      </c>
      <c r="E615" t="s">
        <v>41</v>
      </c>
      <c r="F615" t="s">
        <v>42</v>
      </c>
      <c r="G615">
        <v>4</v>
      </c>
      <c r="H615">
        <v>2012</v>
      </c>
      <c r="I615" t="s">
        <v>55</v>
      </c>
      <c r="J615">
        <v>81.2</v>
      </c>
      <c r="K615">
        <v>76.61</v>
      </c>
      <c r="L615">
        <v>85.15</v>
      </c>
      <c r="M615">
        <v>260</v>
      </c>
      <c r="N615">
        <v>320</v>
      </c>
      <c r="O615">
        <v>6.2017367294604204</v>
      </c>
    </row>
    <row r="616" spans="1:15" x14ac:dyDescent="0.25">
      <c r="A616" s="20" t="s">
        <v>712</v>
      </c>
      <c r="B616">
        <v>1</v>
      </c>
      <c r="C616" t="s">
        <v>32</v>
      </c>
      <c r="D616" t="s">
        <v>89</v>
      </c>
      <c r="E616" t="s">
        <v>41</v>
      </c>
      <c r="F616" t="s">
        <v>42</v>
      </c>
      <c r="G616">
        <v>4</v>
      </c>
      <c r="H616">
        <v>2012</v>
      </c>
      <c r="I616" t="s">
        <v>56</v>
      </c>
      <c r="J616" t="s">
        <v>44</v>
      </c>
      <c r="K616" t="s">
        <v>44</v>
      </c>
      <c r="L616" t="s">
        <v>44</v>
      </c>
      <c r="M616">
        <v>8</v>
      </c>
      <c r="N616">
        <v>73</v>
      </c>
      <c r="O616">
        <v>35.355339059327399</v>
      </c>
    </row>
    <row r="617" spans="1:15" x14ac:dyDescent="0.25">
      <c r="A617" s="20" t="s">
        <v>713</v>
      </c>
      <c r="B617">
        <v>1</v>
      </c>
      <c r="C617" t="s">
        <v>32</v>
      </c>
      <c r="D617" t="s">
        <v>89</v>
      </c>
      <c r="E617" t="s">
        <v>41</v>
      </c>
      <c r="F617" t="s">
        <v>42</v>
      </c>
      <c r="G617">
        <v>4</v>
      </c>
      <c r="H617">
        <v>2012</v>
      </c>
      <c r="I617" t="s">
        <v>57</v>
      </c>
      <c r="J617">
        <v>81.5</v>
      </c>
      <c r="K617">
        <v>70.45</v>
      </c>
      <c r="L617">
        <v>89.11</v>
      </c>
      <c r="M617">
        <v>53</v>
      </c>
      <c r="N617">
        <v>65</v>
      </c>
      <c r="O617">
        <v>13.7360563948689</v>
      </c>
    </row>
    <row r="618" spans="1:15" x14ac:dyDescent="0.25">
      <c r="A618" s="20" t="s">
        <v>714</v>
      </c>
      <c r="B618">
        <v>1</v>
      </c>
      <c r="C618" t="s">
        <v>32</v>
      </c>
      <c r="D618" t="s">
        <v>89</v>
      </c>
      <c r="E618" t="s">
        <v>41</v>
      </c>
      <c r="F618" t="s">
        <v>42</v>
      </c>
      <c r="G618">
        <v>4</v>
      </c>
      <c r="H618">
        <v>2012</v>
      </c>
      <c r="I618" t="s">
        <v>58</v>
      </c>
      <c r="J618">
        <v>85.4</v>
      </c>
      <c r="K618">
        <v>82.47</v>
      </c>
      <c r="L618">
        <v>87.92</v>
      </c>
      <c r="M618">
        <v>550</v>
      </c>
      <c r="N618">
        <v>644</v>
      </c>
      <c r="O618">
        <v>4.2640143271122097</v>
      </c>
    </row>
    <row r="619" spans="1:15" x14ac:dyDescent="0.25">
      <c r="A619" s="20" t="s">
        <v>715</v>
      </c>
      <c r="B619">
        <v>1</v>
      </c>
      <c r="C619" t="s">
        <v>32</v>
      </c>
      <c r="D619" t="s">
        <v>89</v>
      </c>
      <c r="E619" t="s">
        <v>41</v>
      </c>
      <c r="F619" t="s">
        <v>42</v>
      </c>
      <c r="G619">
        <v>4</v>
      </c>
      <c r="H619">
        <v>2012</v>
      </c>
      <c r="I619" t="s">
        <v>59</v>
      </c>
      <c r="J619" t="s">
        <v>44</v>
      </c>
      <c r="K619" t="s">
        <v>44</v>
      </c>
      <c r="L619" t="s">
        <v>44</v>
      </c>
      <c r="M619">
        <v>4</v>
      </c>
      <c r="N619">
        <v>50</v>
      </c>
      <c r="O619">
        <v>50</v>
      </c>
    </row>
    <row r="620" spans="1:15" x14ac:dyDescent="0.25">
      <c r="A620" s="20" t="s">
        <v>716</v>
      </c>
      <c r="B620">
        <v>1</v>
      </c>
      <c r="C620" t="s">
        <v>32</v>
      </c>
      <c r="D620" t="s">
        <v>89</v>
      </c>
      <c r="E620" t="s">
        <v>41</v>
      </c>
      <c r="F620" t="s">
        <v>42</v>
      </c>
      <c r="G620">
        <v>4</v>
      </c>
      <c r="H620">
        <v>2012</v>
      </c>
      <c r="I620" t="s">
        <v>60</v>
      </c>
      <c r="J620">
        <v>87.8</v>
      </c>
      <c r="K620">
        <v>86.59</v>
      </c>
      <c r="L620">
        <v>88.91</v>
      </c>
      <c r="M620">
        <v>2676</v>
      </c>
      <c r="N620">
        <v>3048</v>
      </c>
      <c r="O620">
        <v>1.93311168256765</v>
      </c>
    </row>
    <row r="621" spans="1:15" x14ac:dyDescent="0.25">
      <c r="A621" s="20" t="s">
        <v>717</v>
      </c>
      <c r="B621">
        <v>1</v>
      </c>
      <c r="C621" t="s">
        <v>32</v>
      </c>
      <c r="D621" t="s">
        <v>89</v>
      </c>
      <c r="E621" t="s">
        <v>41</v>
      </c>
      <c r="F621" t="s">
        <v>42</v>
      </c>
      <c r="G621">
        <v>4</v>
      </c>
      <c r="H621">
        <v>2012</v>
      </c>
      <c r="I621" t="s">
        <v>61</v>
      </c>
      <c r="J621" t="s">
        <v>44</v>
      </c>
      <c r="K621" t="s">
        <v>44</v>
      </c>
      <c r="L621" t="s">
        <v>44</v>
      </c>
      <c r="M621">
        <v>8</v>
      </c>
      <c r="N621">
        <v>10</v>
      </c>
      <c r="O621">
        <v>35.355339059327399</v>
      </c>
    </row>
    <row r="622" spans="1:15" x14ac:dyDescent="0.25">
      <c r="A622" s="20" t="s">
        <v>718</v>
      </c>
      <c r="B622">
        <v>1</v>
      </c>
      <c r="C622" t="s">
        <v>32</v>
      </c>
      <c r="D622" t="s">
        <v>89</v>
      </c>
      <c r="E622" t="s">
        <v>41</v>
      </c>
      <c r="F622" t="s">
        <v>42</v>
      </c>
      <c r="G622">
        <v>4</v>
      </c>
      <c r="H622">
        <v>2012</v>
      </c>
      <c r="I622" t="s">
        <v>43</v>
      </c>
      <c r="J622">
        <v>81.099999999999994</v>
      </c>
      <c r="K622">
        <v>74.77</v>
      </c>
      <c r="L622">
        <v>86.16</v>
      </c>
      <c r="M622">
        <v>146</v>
      </c>
      <c r="N622">
        <v>180</v>
      </c>
      <c r="O622">
        <v>8.2760588860236801</v>
      </c>
    </row>
    <row r="623" spans="1:15" x14ac:dyDescent="0.25">
      <c r="A623" s="20" t="s">
        <v>719</v>
      </c>
      <c r="B623">
        <v>1</v>
      </c>
      <c r="C623" t="s">
        <v>32</v>
      </c>
      <c r="D623" t="s">
        <v>89</v>
      </c>
      <c r="E623" t="s">
        <v>41</v>
      </c>
      <c r="F623" t="s">
        <v>42</v>
      </c>
      <c r="G623">
        <v>4</v>
      </c>
      <c r="H623">
        <v>2012</v>
      </c>
      <c r="I623" t="s">
        <v>62</v>
      </c>
      <c r="J623" t="s">
        <v>44</v>
      </c>
      <c r="K623" t="s">
        <v>44</v>
      </c>
      <c r="L623" t="s">
        <v>44</v>
      </c>
      <c r="M623">
        <v>5</v>
      </c>
      <c r="N623">
        <v>73</v>
      </c>
      <c r="O623">
        <v>44.721359549995803</v>
      </c>
    </row>
    <row r="624" spans="1:15" x14ac:dyDescent="0.25">
      <c r="A624" s="20" t="s">
        <v>720</v>
      </c>
      <c r="B624">
        <v>1</v>
      </c>
      <c r="C624" t="s">
        <v>32</v>
      </c>
      <c r="D624" t="s">
        <v>89</v>
      </c>
      <c r="E624" t="s">
        <v>41</v>
      </c>
      <c r="F624" t="s">
        <v>42</v>
      </c>
      <c r="G624">
        <v>4</v>
      </c>
      <c r="H624">
        <v>2012</v>
      </c>
      <c r="I624" t="s">
        <v>75</v>
      </c>
      <c r="J624">
        <v>85.9</v>
      </c>
      <c r="K624">
        <v>85.49</v>
      </c>
      <c r="L624">
        <v>86.38</v>
      </c>
      <c r="M624">
        <v>20246</v>
      </c>
      <c r="N624">
        <v>23558</v>
      </c>
      <c r="O624">
        <v>0.70279778448126695</v>
      </c>
    </row>
    <row r="625" spans="1:15" x14ac:dyDescent="0.25">
      <c r="A625" s="20" t="s">
        <v>721</v>
      </c>
      <c r="B625">
        <v>1</v>
      </c>
      <c r="C625" t="s">
        <v>32</v>
      </c>
      <c r="D625" t="s">
        <v>89</v>
      </c>
      <c r="E625" t="s">
        <v>41</v>
      </c>
      <c r="F625" t="s">
        <v>42</v>
      </c>
      <c r="G625">
        <v>4</v>
      </c>
      <c r="H625">
        <v>2012</v>
      </c>
      <c r="I625" t="s">
        <v>45</v>
      </c>
      <c r="J625">
        <v>78.599999999999994</v>
      </c>
      <c r="K625">
        <v>75.400000000000006</v>
      </c>
      <c r="L625">
        <v>81.45</v>
      </c>
      <c r="M625">
        <v>554</v>
      </c>
      <c r="N625">
        <v>705</v>
      </c>
      <c r="O625">
        <v>4.2485928866208704</v>
      </c>
    </row>
    <row r="626" spans="1:15" x14ac:dyDescent="0.25">
      <c r="A626" s="20" t="s">
        <v>722</v>
      </c>
      <c r="B626">
        <v>1</v>
      </c>
      <c r="C626" t="s">
        <v>32</v>
      </c>
      <c r="D626" t="s">
        <v>89</v>
      </c>
      <c r="E626" t="s">
        <v>41</v>
      </c>
      <c r="F626" t="s">
        <v>42</v>
      </c>
      <c r="G626">
        <v>4</v>
      </c>
      <c r="H626">
        <v>2012</v>
      </c>
      <c r="I626" t="s">
        <v>46</v>
      </c>
      <c r="J626">
        <v>88.8</v>
      </c>
      <c r="K626">
        <v>87.24</v>
      </c>
      <c r="L626">
        <v>90.26</v>
      </c>
      <c r="M626">
        <v>1488</v>
      </c>
      <c r="N626">
        <v>1675</v>
      </c>
      <c r="O626">
        <v>2.5923792368260599</v>
      </c>
    </row>
    <row r="627" spans="1:15" x14ac:dyDescent="0.25">
      <c r="A627" s="20" t="s">
        <v>723</v>
      </c>
      <c r="B627">
        <v>1</v>
      </c>
      <c r="C627" t="s">
        <v>32</v>
      </c>
      <c r="D627" t="s">
        <v>89</v>
      </c>
      <c r="E627" t="s">
        <v>41</v>
      </c>
      <c r="F627" t="s">
        <v>42</v>
      </c>
      <c r="G627">
        <v>4</v>
      </c>
      <c r="H627">
        <v>2012</v>
      </c>
      <c r="I627" t="s">
        <v>47</v>
      </c>
      <c r="J627">
        <v>88</v>
      </c>
      <c r="K627">
        <v>87.37</v>
      </c>
      <c r="L627">
        <v>88.63</v>
      </c>
      <c r="M627">
        <v>8977</v>
      </c>
      <c r="N627">
        <v>10199</v>
      </c>
      <c r="O627">
        <v>1.05544203649071</v>
      </c>
    </row>
    <row r="628" spans="1:15" x14ac:dyDescent="0.25">
      <c r="A628" s="20" t="s">
        <v>724</v>
      </c>
      <c r="B628">
        <v>1</v>
      </c>
      <c r="C628" t="s">
        <v>32</v>
      </c>
      <c r="D628" t="s">
        <v>89</v>
      </c>
      <c r="E628" t="s">
        <v>41</v>
      </c>
      <c r="F628" t="s">
        <v>42</v>
      </c>
      <c r="G628">
        <v>4</v>
      </c>
      <c r="H628">
        <v>2012</v>
      </c>
      <c r="I628" t="s">
        <v>48</v>
      </c>
      <c r="J628">
        <v>91</v>
      </c>
      <c r="K628">
        <v>87.43</v>
      </c>
      <c r="L628">
        <v>93.62</v>
      </c>
      <c r="M628">
        <v>303</v>
      </c>
      <c r="N628">
        <v>333</v>
      </c>
      <c r="O628">
        <v>5.7448498962142596</v>
      </c>
    </row>
    <row r="629" spans="1:15" x14ac:dyDescent="0.25">
      <c r="A629" s="20" t="s">
        <v>725</v>
      </c>
      <c r="B629">
        <v>1</v>
      </c>
      <c r="C629" t="s">
        <v>32</v>
      </c>
      <c r="D629" t="s">
        <v>89</v>
      </c>
      <c r="E629" t="s">
        <v>41</v>
      </c>
      <c r="F629" t="s">
        <v>42</v>
      </c>
      <c r="G629">
        <v>4</v>
      </c>
      <c r="H629">
        <v>2012</v>
      </c>
      <c r="I629" t="s">
        <v>49</v>
      </c>
      <c r="J629">
        <v>86.3</v>
      </c>
      <c r="K629">
        <v>83.8</v>
      </c>
      <c r="L629">
        <v>88.4</v>
      </c>
      <c r="M629">
        <v>741</v>
      </c>
      <c r="N629">
        <v>859</v>
      </c>
      <c r="O629">
        <v>3.6735917918532199</v>
      </c>
    </row>
    <row r="630" spans="1:15" x14ac:dyDescent="0.25">
      <c r="A630" s="20" t="s">
        <v>726</v>
      </c>
      <c r="B630">
        <v>1</v>
      </c>
      <c r="C630" t="s">
        <v>32</v>
      </c>
      <c r="D630" t="s">
        <v>89</v>
      </c>
      <c r="E630" t="s">
        <v>41</v>
      </c>
      <c r="F630" t="s">
        <v>42</v>
      </c>
      <c r="G630">
        <v>4</v>
      </c>
      <c r="H630">
        <v>2012</v>
      </c>
      <c r="I630" t="s">
        <v>50</v>
      </c>
      <c r="J630">
        <v>87.7</v>
      </c>
      <c r="K630">
        <v>81.650000000000006</v>
      </c>
      <c r="L630">
        <v>92.01</v>
      </c>
      <c r="M630">
        <v>136</v>
      </c>
      <c r="N630">
        <v>155</v>
      </c>
      <c r="O630">
        <v>8.5749292571254401</v>
      </c>
    </row>
    <row r="631" spans="1:15" x14ac:dyDescent="0.25">
      <c r="A631" s="20" t="s">
        <v>727</v>
      </c>
      <c r="B631">
        <v>1</v>
      </c>
      <c r="C631" t="s">
        <v>32</v>
      </c>
      <c r="D631" t="s">
        <v>89</v>
      </c>
      <c r="E631" t="s">
        <v>41</v>
      </c>
      <c r="F631" t="s">
        <v>42</v>
      </c>
      <c r="G631">
        <v>4</v>
      </c>
      <c r="H631">
        <v>2012</v>
      </c>
      <c r="I631" t="s">
        <v>51</v>
      </c>
      <c r="J631">
        <v>11.3</v>
      </c>
      <c r="K631">
        <v>7.88</v>
      </c>
      <c r="L631">
        <v>15.94</v>
      </c>
      <c r="M631">
        <v>27</v>
      </c>
      <c r="N631">
        <v>239</v>
      </c>
      <c r="O631">
        <v>19.245008972987499</v>
      </c>
    </row>
    <row r="632" spans="1:15" x14ac:dyDescent="0.25">
      <c r="A632" s="20" t="s">
        <v>728</v>
      </c>
      <c r="B632">
        <v>1</v>
      </c>
      <c r="C632" t="s">
        <v>32</v>
      </c>
      <c r="D632" t="s">
        <v>89</v>
      </c>
      <c r="E632" t="s">
        <v>33</v>
      </c>
      <c r="F632" t="s">
        <v>35</v>
      </c>
      <c r="G632">
        <v>5</v>
      </c>
      <c r="H632">
        <v>2012</v>
      </c>
      <c r="I632" t="s">
        <v>34</v>
      </c>
      <c r="J632">
        <v>89.2</v>
      </c>
      <c r="K632">
        <v>88.42</v>
      </c>
      <c r="L632">
        <v>89.92</v>
      </c>
      <c r="M632">
        <v>5818</v>
      </c>
      <c r="N632">
        <v>6523</v>
      </c>
      <c r="O632">
        <v>1.31103154524062</v>
      </c>
    </row>
    <row r="633" spans="1:15" x14ac:dyDescent="0.25">
      <c r="A633" s="20" t="s">
        <v>729</v>
      </c>
      <c r="B633">
        <v>1</v>
      </c>
      <c r="C633" t="s">
        <v>32</v>
      </c>
      <c r="D633" t="s">
        <v>89</v>
      </c>
      <c r="E633" t="s">
        <v>33</v>
      </c>
      <c r="F633" t="s">
        <v>35</v>
      </c>
      <c r="G633">
        <v>5</v>
      </c>
      <c r="H633">
        <v>2012</v>
      </c>
      <c r="I633" t="s">
        <v>52</v>
      </c>
      <c r="J633">
        <v>74.7</v>
      </c>
      <c r="K633">
        <v>65.16</v>
      </c>
      <c r="L633">
        <v>82.4</v>
      </c>
      <c r="M633">
        <v>71</v>
      </c>
      <c r="N633">
        <v>95</v>
      </c>
      <c r="O633">
        <v>11.8678165819385</v>
      </c>
    </row>
    <row r="634" spans="1:15" x14ac:dyDescent="0.25">
      <c r="A634" s="20" t="s">
        <v>730</v>
      </c>
      <c r="B634">
        <v>1</v>
      </c>
      <c r="C634" t="s">
        <v>32</v>
      </c>
      <c r="D634" t="s">
        <v>89</v>
      </c>
      <c r="E634" t="s">
        <v>33</v>
      </c>
      <c r="F634" t="s">
        <v>35</v>
      </c>
      <c r="G634">
        <v>5</v>
      </c>
      <c r="H634">
        <v>2012</v>
      </c>
      <c r="I634" t="s">
        <v>53</v>
      </c>
      <c r="J634">
        <v>90.7</v>
      </c>
      <c r="K634">
        <v>85.29</v>
      </c>
      <c r="L634">
        <v>94.31</v>
      </c>
      <c r="M634">
        <v>147</v>
      </c>
      <c r="N634">
        <v>162</v>
      </c>
      <c r="O634">
        <v>8.2478609884232306</v>
      </c>
    </row>
    <row r="635" spans="1:15" x14ac:dyDescent="0.25">
      <c r="A635" s="20" t="s">
        <v>731</v>
      </c>
      <c r="B635">
        <v>1</v>
      </c>
      <c r="C635" t="s">
        <v>32</v>
      </c>
      <c r="D635" t="s">
        <v>89</v>
      </c>
      <c r="E635" t="s">
        <v>33</v>
      </c>
      <c r="F635" t="s">
        <v>35</v>
      </c>
      <c r="G635">
        <v>5</v>
      </c>
      <c r="H635">
        <v>2012</v>
      </c>
      <c r="I635" t="s">
        <v>54</v>
      </c>
      <c r="J635">
        <v>51.2</v>
      </c>
      <c r="K635">
        <v>36.479999999999997</v>
      </c>
      <c r="L635">
        <v>65.75</v>
      </c>
      <c r="M635">
        <v>21</v>
      </c>
      <c r="N635">
        <v>41</v>
      </c>
      <c r="O635">
        <v>21.821789023599202</v>
      </c>
    </row>
    <row r="636" spans="1:15" x14ac:dyDescent="0.25">
      <c r="A636" s="20" t="s">
        <v>732</v>
      </c>
      <c r="B636">
        <v>1</v>
      </c>
      <c r="C636" t="s">
        <v>32</v>
      </c>
      <c r="D636" t="s">
        <v>89</v>
      </c>
      <c r="E636" t="s">
        <v>33</v>
      </c>
      <c r="F636" t="s">
        <v>35</v>
      </c>
      <c r="G636">
        <v>5</v>
      </c>
      <c r="H636">
        <v>2012</v>
      </c>
      <c r="I636" t="s">
        <v>55</v>
      </c>
      <c r="J636">
        <v>82.1</v>
      </c>
      <c r="K636">
        <v>77.48</v>
      </c>
      <c r="L636">
        <v>85.96</v>
      </c>
      <c r="M636">
        <v>257</v>
      </c>
      <c r="N636">
        <v>313</v>
      </c>
      <c r="O636">
        <v>6.2378286155180502</v>
      </c>
    </row>
    <row r="637" spans="1:15" x14ac:dyDescent="0.25">
      <c r="A637" s="20" t="s">
        <v>733</v>
      </c>
      <c r="B637">
        <v>1</v>
      </c>
      <c r="C637" t="s">
        <v>32</v>
      </c>
      <c r="D637" t="s">
        <v>89</v>
      </c>
      <c r="E637" t="s">
        <v>33</v>
      </c>
      <c r="F637" t="s">
        <v>35</v>
      </c>
      <c r="G637">
        <v>5</v>
      </c>
      <c r="H637">
        <v>2012</v>
      </c>
      <c r="I637" t="s">
        <v>56</v>
      </c>
      <c r="J637" t="s">
        <v>44</v>
      </c>
      <c r="K637" t="s">
        <v>44</v>
      </c>
      <c r="L637" t="s">
        <v>44</v>
      </c>
      <c r="M637">
        <v>1</v>
      </c>
      <c r="N637">
        <v>29</v>
      </c>
      <c r="O637">
        <v>100</v>
      </c>
    </row>
    <row r="638" spans="1:15" x14ac:dyDescent="0.25">
      <c r="A638" s="20" t="s">
        <v>734</v>
      </c>
      <c r="B638">
        <v>1</v>
      </c>
      <c r="C638" t="s">
        <v>32</v>
      </c>
      <c r="D638" t="s">
        <v>89</v>
      </c>
      <c r="E638" t="s">
        <v>33</v>
      </c>
      <c r="F638" t="s">
        <v>35</v>
      </c>
      <c r="G638">
        <v>5</v>
      </c>
      <c r="H638">
        <v>2012</v>
      </c>
      <c r="I638" t="s">
        <v>57</v>
      </c>
      <c r="J638">
        <v>84.1</v>
      </c>
      <c r="K638">
        <v>76.900000000000006</v>
      </c>
      <c r="L638">
        <v>89.35</v>
      </c>
      <c r="M638">
        <v>111</v>
      </c>
      <c r="N638">
        <v>132</v>
      </c>
      <c r="O638">
        <v>9.4915799575249906</v>
      </c>
    </row>
    <row r="639" spans="1:15" x14ac:dyDescent="0.25">
      <c r="A639" s="20" t="s">
        <v>735</v>
      </c>
      <c r="B639">
        <v>1</v>
      </c>
      <c r="C639" t="s">
        <v>32</v>
      </c>
      <c r="D639" t="s">
        <v>89</v>
      </c>
      <c r="E639" t="s">
        <v>33</v>
      </c>
      <c r="F639" t="s">
        <v>35</v>
      </c>
      <c r="G639">
        <v>5</v>
      </c>
      <c r="H639">
        <v>2012</v>
      </c>
      <c r="I639" t="s">
        <v>58</v>
      </c>
      <c r="J639">
        <v>86.4</v>
      </c>
      <c r="K639">
        <v>84.31</v>
      </c>
      <c r="L639">
        <v>88.32</v>
      </c>
      <c r="M639">
        <v>969</v>
      </c>
      <c r="N639">
        <v>1121</v>
      </c>
      <c r="O639">
        <v>3.2124628310161798</v>
      </c>
    </row>
    <row r="640" spans="1:15" x14ac:dyDescent="0.25">
      <c r="A640" s="20" t="s">
        <v>736</v>
      </c>
      <c r="B640">
        <v>1</v>
      </c>
      <c r="C640" t="s">
        <v>32</v>
      </c>
      <c r="D640" t="s">
        <v>89</v>
      </c>
      <c r="E640" t="s">
        <v>33</v>
      </c>
      <c r="F640" t="s">
        <v>35</v>
      </c>
      <c r="G640">
        <v>5</v>
      </c>
      <c r="H640">
        <v>2012</v>
      </c>
      <c r="I640" t="s">
        <v>59</v>
      </c>
      <c r="J640" t="s">
        <v>44</v>
      </c>
      <c r="K640" t="s">
        <v>44</v>
      </c>
      <c r="L640" t="s">
        <v>44</v>
      </c>
      <c r="M640">
        <v>7</v>
      </c>
      <c r="N640">
        <v>31</v>
      </c>
      <c r="O640">
        <v>37.796447300922701</v>
      </c>
    </row>
    <row r="641" spans="1:15" x14ac:dyDescent="0.25">
      <c r="A641" s="20" t="s">
        <v>737</v>
      </c>
      <c r="B641">
        <v>1</v>
      </c>
      <c r="C641" t="s">
        <v>32</v>
      </c>
      <c r="D641" t="s">
        <v>89</v>
      </c>
      <c r="E641" t="s">
        <v>33</v>
      </c>
      <c r="F641" t="s">
        <v>35</v>
      </c>
      <c r="G641">
        <v>5</v>
      </c>
      <c r="H641">
        <v>2012</v>
      </c>
      <c r="I641" t="s">
        <v>60</v>
      </c>
      <c r="J641">
        <v>88.4</v>
      </c>
      <c r="K641">
        <v>87.47</v>
      </c>
      <c r="L641">
        <v>89.28</v>
      </c>
      <c r="M641">
        <v>4255</v>
      </c>
      <c r="N641">
        <v>4813</v>
      </c>
      <c r="O641">
        <v>1.53302846132084</v>
      </c>
    </row>
    <row r="642" spans="1:15" x14ac:dyDescent="0.25">
      <c r="A642" s="20" t="s">
        <v>738</v>
      </c>
      <c r="B642">
        <v>1</v>
      </c>
      <c r="C642" t="s">
        <v>32</v>
      </c>
      <c r="D642" t="s">
        <v>89</v>
      </c>
      <c r="E642" t="s">
        <v>33</v>
      </c>
      <c r="F642" t="s">
        <v>35</v>
      </c>
      <c r="G642">
        <v>5</v>
      </c>
      <c r="H642">
        <v>2012</v>
      </c>
      <c r="I642" t="s">
        <v>61</v>
      </c>
      <c r="J642" t="s">
        <v>44</v>
      </c>
      <c r="K642" t="s">
        <v>44</v>
      </c>
      <c r="L642" t="s">
        <v>44</v>
      </c>
      <c r="M642">
        <v>14</v>
      </c>
      <c r="N642">
        <v>18</v>
      </c>
      <c r="O642">
        <v>26.726124191242398</v>
      </c>
    </row>
    <row r="643" spans="1:15" x14ac:dyDescent="0.25">
      <c r="A643" s="20" t="s">
        <v>739</v>
      </c>
      <c r="B643">
        <v>1</v>
      </c>
      <c r="C643" t="s">
        <v>32</v>
      </c>
      <c r="D643" t="s">
        <v>89</v>
      </c>
      <c r="E643" t="s">
        <v>33</v>
      </c>
      <c r="F643" t="s">
        <v>35</v>
      </c>
      <c r="G643">
        <v>5</v>
      </c>
      <c r="H643">
        <v>2012</v>
      </c>
      <c r="I643" t="s">
        <v>43</v>
      </c>
      <c r="J643">
        <v>87.8</v>
      </c>
      <c r="K643">
        <v>84.28</v>
      </c>
      <c r="L643">
        <v>90.57</v>
      </c>
      <c r="M643">
        <v>366</v>
      </c>
      <c r="N643">
        <v>417</v>
      </c>
      <c r="O643">
        <v>5.2270837348931698</v>
      </c>
    </row>
    <row r="644" spans="1:15" x14ac:dyDescent="0.25">
      <c r="A644" s="20" t="s">
        <v>740</v>
      </c>
      <c r="B644">
        <v>1</v>
      </c>
      <c r="C644" t="s">
        <v>32</v>
      </c>
      <c r="D644" t="s">
        <v>89</v>
      </c>
      <c r="E644" t="s">
        <v>33</v>
      </c>
      <c r="F644" t="s">
        <v>35</v>
      </c>
      <c r="G644">
        <v>5</v>
      </c>
      <c r="H644">
        <v>2012</v>
      </c>
      <c r="I644" t="s">
        <v>62</v>
      </c>
      <c r="J644" t="s">
        <v>44</v>
      </c>
      <c r="K644" t="s">
        <v>44</v>
      </c>
      <c r="L644" t="s">
        <v>44</v>
      </c>
      <c r="M644">
        <v>8</v>
      </c>
      <c r="N644">
        <v>88</v>
      </c>
      <c r="O644">
        <v>35.355339059327399</v>
      </c>
    </row>
    <row r="645" spans="1:15" x14ac:dyDescent="0.25">
      <c r="A645" s="20" t="s">
        <v>741</v>
      </c>
      <c r="B645">
        <v>1</v>
      </c>
      <c r="C645" t="s">
        <v>32</v>
      </c>
      <c r="D645" t="s">
        <v>89</v>
      </c>
      <c r="E645" t="s">
        <v>33</v>
      </c>
      <c r="F645" t="s">
        <v>35</v>
      </c>
      <c r="G645">
        <v>5</v>
      </c>
      <c r="H645">
        <v>2012</v>
      </c>
      <c r="I645" t="s">
        <v>75</v>
      </c>
      <c r="J645">
        <v>87.2</v>
      </c>
      <c r="K645">
        <v>86.81</v>
      </c>
      <c r="L645">
        <v>87.64</v>
      </c>
      <c r="M645">
        <v>22043</v>
      </c>
      <c r="N645">
        <v>25270</v>
      </c>
      <c r="O645">
        <v>0.67354194960842695</v>
      </c>
    </row>
    <row r="646" spans="1:15" x14ac:dyDescent="0.25">
      <c r="A646" s="20" t="s">
        <v>742</v>
      </c>
      <c r="B646">
        <v>1</v>
      </c>
      <c r="C646" t="s">
        <v>32</v>
      </c>
      <c r="D646" t="s">
        <v>89</v>
      </c>
      <c r="E646" t="s">
        <v>33</v>
      </c>
      <c r="F646" t="s">
        <v>35</v>
      </c>
      <c r="G646">
        <v>5</v>
      </c>
      <c r="H646">
        <v>2012</v>
      </c>
      <c r="I646" t="s">
        <v>45</v>
      </c>
      <c r="J646">
        <v>79.8</v>
      </c>
      <c r="K646">
        <v>77.25</v>
      </c>
      <c r="L646">
        <v>82.08</v>
      </c>
      <c r="M646">
        <v>844</v>
      </c>
      <c r="N646">
        <v>1058</v>
      </c>
      <c r="O646">
        <v>3.4421419541075702</v>
      </c>
    </row>
    <row r="647" spans="1:15" x14ac:dyDescent="0.25">
      <c r="A647" s="20" t="s">
        <v>743</v>
      </c>
      <c r="B647">
        <v>1</v>
      </c>
      <c r="C647" t="s">
        <v>32</v>
      </c>
      <c r="D647" t="s">
        <v>89</v>
      </c>
      <c r="E647" t="s">
        <v>33</v>
      </c>
      <c r="F647" t="s">
        <v>35</v>
      </c>
      <c r="G647">
        <v>5</v>
      </c>
      <c r="H647">
        <v>2012</v>
      </c>
      <c r="I647" t="s">
        <v>46</v>
      </c>
      <c r="J647">
        <v>91.2</v>
      </c>
      <c r="K647">
        <v>89.67</v>
      </c>
      <c r="L647">
        <v>92.46</v>
      </c>
      <c r="M647">
        <v>1454</v>
      </c>
      <c r="N647">
        <v>1595</v>
      </c>
      <c r="O647">
        <v>2.6225138878868801</v>
      </c>
    </row>
    <row r="648" spans="1:15" x14ac:dyDescent="0.25">
      <c r="A648" s="20" t="s">
        <v>744</v>
      </c>
      <c r="B648">
        <v>1</v>
      </c>
      <c r="C648" t="s">
        <v>32</v>
      </c>
      <c r="D648" t="s">
        <v>89</v>
      </c>
      <c r="E648" t="s">
        <v>33</v>
      </c>
      <c r="F648" t="s">
        <v>35</v>
      </c>
      <c r="G648">
        <v>5</v>
      </c>
      <c r="H648">
        <v>2012</v>
      </c>
      <c r="I648" t="s">
        <v>47</v>
      </c>
      <c r="J648">
        <v>90.6</v>
      </c>
      <c r="K648">
        <v>89.88</v>
      </c>
      <c r="L648">
        <v>91.22</v>
      </c>
      <c r="M648">
        <v>6611</v>
      </c>
      <c r="N648">
        <v>7299</v>
      </c>
      <c r="O648">
        <v>1.2298904277932901</v>
      </c>
    </row>
    <row r="649" spans="1:15" x14ac:dyDescent="0.25">
      <c r="A649" s="20" t="s">
        <v>745</v>
      </c>
      <c r="B649">
        <v>1</v>
      </c>
      <c r="C649" t="s">
        <v>32</v>
      </c>
      <c r="D649" t="s">
        <v>89</v>
      </c>
      <c r="E649" t="s">
        <v>33</v>
      </c>
      <c r="F649" t="s">
        <v>35</v>
      </c>
      <c r="G649">
        <v>5</v>
      </c>
      <c r="H649">
        <v>2012</v>
      </c>
      <c r="I649" t="s">
        <v>48</v>
      </c>
      <c r="J649">
        <v>94.3</v>
      </c>
      <c r="K649">
        <v>90.57</v>
      </c>
      <c r="L649">
        <v>96.67</v>
      </c>
      <c r="M649">
        <v>217</v>
      </c>
      <c r="N649">
        <v>230</v>
      </c>
      <c r="O649">
        <v>6.7884423330213099</v>
      </c>
    </row>
    <row r="650" spans="1:15" x14ac:dyDescent="0.25">
      <c r="A650" s="20" t="s">
        <v>746</v>
      </c>
      <c r="B650">
        <v>1</v>
      </c>
      <c r="C650" t="s">
        <v>32</v>
      </c>
      <c r="D650" t="s">
        <v>89</v>
      </c>
      <c r="E650" t="s">
        <v>33</v>
      </c>
      <c r="F650" t="s">
        <v>35</v>
      </c>
      <c r="G650">
        <v>5</v>
      </c>
      <c r="H650">
        <v>2012</v>
      </c>
      <c r="I650" t="s">
        <v>49</v>
      </c>
      <c r="J650">
        <v>89.8</v>
      </c>
      <c r="K650">
        <v>87.49</v>
      </c>
      <c r="L650">
        <v>91.74</v>
      </c>
      <c r="M650">
        <v>705</v>
      </c>
      <c r="N650">
        <v>785</v>
      </c>
      <c r="O650">
        <v>3.7662178857735502</v>
      </c>
    </row>
    <row r="651" spans="1:15" x14ac:dyDescent="0.25">
      <c r="A651" s="20" t="s">
        <v>747</v>
      </c>
      <c r="B651">
        <v>1</v>
      </c>
      <c r="C651" t="s">
        <v>32</v>
      </c>
      <c r="D651" t="s">
        <v>89</v>
      </c>
      <c r="E651" t="s">
        <v>33</v>
      </c>
      <c r="F651" t="s">
        <v>35</v>
      </c>
      <c r="G651">
        <v>5</v>
      </c>
      <c r="H651">
        <v>2012</v>
      </c>
      <c r="I651" t="s">
        <v>50</v>
      </c>
      <c r="J651">
        <v>84.9</v>
      </c>
      <c r="K651">
        <v>78.77</v>
      </c>
      <c r="L651">
        <v>89.47</v>
      </c>
      <c r="M651">
        <v>146</v>
      </c>
      <c r="N651">
        <v>172</v>
      </c>
      <c r="O651">
        <v>8.2760588860236801</v>
      </c>
    </row>
    <row r="652" spans="1:15" x14ac:dyDescent="0.25">
      <c r="A652" s="20" t="s">
        <v>748</v>
      </c>
      <c r="B652">
        <v>1</v>
      </c>
      <c r="C652" t="s">
        <v>32</v>
      </c>
      <c r="D652" t="s">
        <v>89</v>
      </c>
      <c r="E652" t="s">
        <v>33</v>
      </c>
      <c r="F652" t="s">
        <v>35</v>
      </c>
      <c r="G652">
        <v>5</v>
      </c>
      <c r="H652">
        <v>2012</v>
      </c>
      <c r="I652" t="s">
        <v>51</v>
      </c>
      <c r="J652">
        <v>6</v>
      </c>
      <c r="K652">
        <v>3.98</v>
      </c>
      <c r="L652">
        <v>9.0500000000000007</v>
      </c>
      <c r="M652">
        <v>21</v>
      </c>
      <c r="N652">
        <v>348</v>
      </c>
      <c r="O652">
        <v>21.821789023599202</v>
      </c>
    </row>
    <row r="653" spans="1:15" x14ac:dyDescent="0.25">
      <c r="A653" s="20" t="s">
        <v>749</v>
      </c>
      <c r="B653">
        <v>1</v>
      </c>
      <c r="C653" t="s">
        <v>32</v>
      </c>
      <c r="D653" t="s">
        <v>89</v>
      </c>
      <c r="E653" t="s">
        <v>39</v>
      </c>
      <c r="F653" t="s">
        <v>40</v>
      </c>
      <c r="G653">
        <v>6</v>
      </c>
      <c r="H653">
        <v>2012</v>
      </c>
      <c r="I653" t="s">
        <v>34</v>
      </c>
      <c r="J653">
        <v>89.3</v>
      </c>
      <c r="K653">
        <v>88.53</v>
      </c>
      <c r="L653">
        <v>89.95</v>
      </c>
      <c r="M653">
        <v>6530</v>
      </c>
      <c r="N653">
        <v>7316</v>
      </c>
      <c r="O653">
        <v>1.2374948760083899</v>
      </c>
    </row>
    <row r="654" spans="1:15" x14ac:dyDescent="0.25">
      <c r="A654" s="20" t="s">
        <v>750</v>
      </c>
      <c r="B654">
        <v>1</v>
      </c>
      <c r="C654" t="s">
        <v>32</v>
      </c>
      <c r="D654" t="s">
        <v>89</v>
      </c>
      <c r="E654" t="s">
        <v>39</v>
      </c>
      <c r="F654" t="s">
        <v>40</v>
      </c>
      <c r="G654">
        <v>6</v>
      </c>
      <c r="H654">
        <v>2012</v>
      </c>
      <c r="I654" t="s">
        <v>52</v>
      </c>
      <c r="J654">
        <v>71.2</v>
      </c>
      <c r="K654">
        <v>69.900000000000006</v>
      </c>
      <c r="L654">
        <v>72.44</v>
      </c>
      <c r="M654">
        <v>3476</v>
      </c>
      <c r="N654">
        <v>4883</v>
      </c>
      <c r="O654">
        <v>1.6961338288818999</v>
      </c>
    </row>
    <row r="655" spans="1:15" x14ac:dyDescent="0.25">
      <c r="A655" s="20" t="s">
        <v>751</v>
      </c>
      <c r="B655">
        <v>1</v>
      </c>
      <c r="C655" t="s">
        <v>32</v>
      </c>
      <c r="D655" t="s">
        <v>89</v>
      </c>
      <c r="E655" t="s">
        <v>39</v>
      </c>
      <c r="F655" t="s">
        <v>40</v>
      </c>
      <c r="G655">
        <v>6</v>
      </c>
      <c r="H655">
        <v>2012</v>
      </c>
      <c r="I655" t="s">
        <v>53</v>
      </c>
      <c r="J655">
        <v>90.9</v>
      </c>
      <c r="K655">
        <v>90.1</v>
      </c>
      <c r="L655">
        <v>91.63</v>
      </c>
      <c r="M655">
        <v>4969</v>
      </c>
      <c r="N655">
        <v>5467</v>
      </c>
      <c r="O655">
        <v>1.41861811620665</v>
      </c>
    </row>
    <row r="656" spans="1:15" x14ac:dyDescent="0.25">
      <c r="A656" s="20" t="s">
        <v>752</v>
      </c>
      <c r="B656">
        <v>1</v>
      </c>
      <c r="C656" t="s">
        <v>32</v>
      </c>
      <c r="D656" t="s">
        <v>89</v>
      </c>
      <c r="E656" t="s">
        <v>39</v>
      </c>
      <c r="F656" t="s">
        <v>40</v>
      </c>
      <c r="G656">
        <v>6</v>
      </c>
      <c r="H656">
        <v>2012</v>
      </c>
      <c r="I656" t="s">
        <v>54</v>
      </c>
      <c r="J656">
        <v>58.8</v>
      </c>
      <c r="K656">
        <v>56.87</v>
      </c>
      <c r="L656">
        <v>60.7</v>
      </c>
      <c r="M656">
        <v>1497</v>
      </c>
      <c r="N656">
        <v>2546</v>
      </c>
      <c r="O656">
        <v>2.5845747658187199</v>
      </c>
    </row>
    <row r="657" spans="1:15" x14ac:dyDescent="0.25">
      <c r="A657" s="20" t="s">
        <v>753</v>
      </c>
      <c r="B657">
        <v>1</v>
      </c>
      <c r="C657" t="s">
        <v>32</v>
      </c>
      <c r="D657" t="s">
        <v>89</v>
      </c>
      <c r="E657" t="s">
        <v>39</v>
      </c>
      <c r="F657" t="s">
        <v>40</v>
      </c>
      <c r="G657">
        <v>6</v>
      </c>
      <c r="H657">
        <v>2012</v>
      </c>
      <c r="I657" t="s">
        <v>55</v>
      </c>
      <c r="J657">
        <v>86.5</v>
      </c>
      <c r="K657">
        <v>85.87</v>
      </c>
      <c r="L657">
        <v>87.17</v>
      </c>
      <c r="M657">
        <v>9162</v>
      </c>
      <c r="N657">
        <v>10588</v>
      </c>
      <c r="O657">
        <v>1.04473190134537</v>
      </c>
    </row>
    <row r="658" spans="1:15" x14ac:dyDescent="0.25">
      <c r="A658" s="20" t="s">
        <v>754</v>
      </c>
      <c r="B658">
        <v>1</v>
      </c>
      <c r="C658" t="s">
        <v>32</v>
      </c>
      <c r="D658" t="s">
        <v>89</v>
      </c>
      <c r="E658" t="s">
        <v>39</v>
      </c>
      <c r="F658" t="s">
        <v>40</v>
      </c>
      <c r="G658">
        <v>6</v>
      </c>
      <c r="H658">
        <v>2012</v>
      </c>
      <c r="I658" t="s">
        <v>56</v>
      </c>
      <c r="J658">
        <v>2.4</v>
      </c>
      <c r="K658">
        <v>1.78</v>
      </c>
      <c r="L658">
        <v>3.28</v>
      </c>
      <c r="M658">
        <v>40</v>
      </c>
      <c r="N658">
        <v>1651</v>
      </c>
      <c r="O658">
        <v>15.8113883008419</v>
      </c>
    </row>
    <row r="659" spans="1:15" x14ac:dyDescent="0.25">
      <c r="A659" s="20" t="s">
        <v>755</v>
      </c>
      <c r="B659">
        <v>1</v>
      </c>
      <c r="C659" t="s">
        <v>32</v>
      </c>
      <c r="D659" t="s">
        <v>89</v>
      </c>
      <c r="E659" t="s">
        <v>39</v>
      </c>
      <c r="F659" t="s">
        <v>40</v>
      </c>
      <c r="G659">
        <v>6</v>
      </c>
      <c r="H659">
        <v>2012</v>
      </c>
      <c r="I659" t="s">
        <v>57</v>
      </c>
      <c r="J659">
        <v>86.9</v>
      </c>
      <c r="K659">
        <v>85.95</v>
      </c>
      <c r="L659">
        <v>87.79</v>
      </c>
      <c r="M659">
        <v>4509</v>
      </c>
      <c r="N659">
        <v>5189</v>
      </c>
      <c r="O659">
        <v>1.48922350536257</v>
      </c>
    </row>
    <row r="660" spans="1:15" x14ac:dyDescent="0.25">
      <c r="A660" s="20" t="s">
        <v>756</v>
      </c>
      <c r="B660">
        <v>1</v>
      </c>
      <c r="C660" t="s">
        <v>32</v>
      </c>
      <c r="D660" t="s">
        <v>89</v>
      </c>
      <c r="E660" t="s">
        <v>39</v>
      </c>
      <c r="F660" t="s">
        <v>40</v>
      </c>
      <c r="G660">
        <v>6</v>
      </c>
      <c r="H660">
        <v>2012</v>
      </c>
      <c r="I660" t="s">
        <v>58</v>
      </c>
      <c r="J660">
        <v>88</v>
      </c>
      <c r="K660">
        <v>87.34</v>
      </c>
      <c r="L660">
        <v>88.6</v>
      </c>
      <c r="M660">
        <v>8918</v>
      </c>
      <c r="N660">
        <v>10136</v>
      </c>
      <c r="O660">
        <v>1.05892759523014</v>
      </c>
    </row>
    <row r="661" spans="1:15" x14ac:dyDescent="0.25">
      <c r="A661" s="20" t="s">
        <v>757</v>
      </c>
      <c r="B661">
        <v>1</v>
      </c>
      <c r="C661" t="s">
        <v>32</v>
      </c>
      <c r="D661" t="s">
        <v>89</v>
      </c>
      <c r="E661" t="s">
        <v>39</v>
      </c>
      <c r="F661" t="s">
        <v>40</v>
      </c>
      <c r="G661">
        <v>6</v>
      </c>
      <c r="H661">
        <v>2012</v>
      </c>
      <c r="I661" t="s">
        <v>59</v>
      </c>
      <c r="J661">
        <v>8.6999999999999993</v>
      </c>
      <c r="K661">
        <v>7.45</v>
      </c>
      <c r="L661">
        <v>10.14</v>
      </c>
      <c r="M661">
        <v>147</v>
      </c>
      <c r="N661">
        <v>1689</v>
      </c>
      <c r="O661">
        <v>8.2478609884232306</v>
      </c>
    </row>
    <row r="662" spans="1:15" x14ac:dyDescent="0.25">
      <c r="A662" s="20" t="s">
        <v>758</v>
      </c>
      <c r="B662">
        <v>1</v>
      </c>
      <c r="C662" t="s">
        <v>32</v>
      </c>
      <c r="D662" t="s">
        <v>89</v>
      </c>
      <c r="E662" t="s">
        <v>39</v>
      </c>
      <c r="F662" t="s">
        <v>40</v>
      </c>
      <c r="G662">
        <v>6</v>
      </c>
      <c r="H662">
        <v>2012</v>
      </c>
      <c r="I662" t="s">
        <v>60</v>
      </c>
      <c r="J662">
        <v>90.1</v>
      </c>
      <c r="K662">
        <v>89.53</v>
      </c>
      <c r="L662">
        <v>90.56</v>
      </c>
      <c r="M662">
        <v>11503</v>
      </c>
      <c r="N662">
        <v>12773</v>
      </c>
      <c r="O662">
        <v>0.93238320097057903</v>
      </c>
    </row>
    <row r="663" spans="1:15" x14ac:dyDescent="0.25">
      <c r="A663" s="20" t="s">
        <v>759</v>
      </c>
      <c r="B663">
        <v>1</v>
      </c>
      <c r="C663" t="s">
        <v>32</v>
      </c>
      <c r="D663" t="s">
        <v>89</v>
      </c>
      <c r="E663" t="s">
        <v>39</v>
      </c>
      <c r="F663" t="s">
        <v>40</v>
      </c>
      <c r="G663">
        <v>6</v>
      </c>
      <c r="H663">
        <v>2012</v>
      </c>
      <c r="I663" t="s">
        <v>61</v>
      </c>
      <c r="J663">
        <v>74.599999999999994</v>
      </c>
      <c r="K663">
        <v>71.86</v>
      </c>
      <c r="L663">
        <v>77.14</v>
      </c>
      <c r="M663">
        <v>778</v>
      </c>
      <c r="N663">
        <v>1043</v>
      </c>
      <c r="O663">
        <v>3.58517369691037</v>
      </c>
    </row>
    <row r="664" spans="1:15" x14ac:dyDescent="0.25">
      <c r="A664" s="20" t="s">
        <v>760</v>
      </c>
      <c r="B664">
        <v>1</v>
      </c>
      <c r="C664" t="s">
        <v>32</v>
      </c>
      <c r="D664" t="s">
        <v>89</v>
      </c>
      <c r="E664" t="s">
        <v>39</v>
      </c>
      <c r="F664" t="s">
        <v>40</v>
      </c>
      <c r="G664">
        <v>6</v>
      </c>
      <c r="H664">
        <v>2012</v>
      </c>
      <c r="I664" t="s">
        <v>43</v>
      </c>
      <c r="J664">
        <v>86.4</v>
      </c>
      <c r="K664">
        <v>85.58</v>
      </c>
      <c r="L664">
        <v>87.21</v>
      </c>
      <c r="M664">
        <v>5929</v>
      </c>
      <c r="N664">
        <v>6861</v>
      </c>
      <c r="O664">
        <v>1.2987012987013</v>
      </c>
    </row>
    <row r="665" spans="1:15" x14ac:dyDescent="0.25">
      <c r="A665" s="20" t="s">
        <v>761</v>
      </c>
      <c r="B665">
        <v>1</v>
      </c>
      <c r="C665" t="s">
        <v>32</v>
      </c>
      <c r="D665" t="s">
        <v>89</v>
      </c>
      <c r="E665" t="s">
        <v>39</v>
      </c>
      <c r="F665" t="s">
        <v>40</v>
      </c>
      <c r="G665">
        <v>6</v>
      </c>
      <c r="H665">
        <v>2012</v>
      </c>
      <c r="I665" t="s">
        <v>62</v>
      </c>
      <c r="J665">
        <v>5.6</v>
      </c>
      <c r="K665">
        <v>4.75</v>
      </c>
      <c r="L665">
        <v>6.58</v>
      </c>
      <c r="M665">
        <v>136</v>
      </c>
      <c r="N665">
        <v>2432</v>
      </c>
      <c r="O665">
        <v>8.5749292571254401</v>
      </c>
    </row>
    <row r="666" spans="1:15" x14ac:dyDescent="0.25">
      <c r="A666" s="20" t="s">
        <v>762</v>
      </c>
      <c r="B666">
        <v>1</v>
      </c>
      <c r="C666" t="s">
        <v>32</v>
      </c>
      <c r="D666" t="s">
        <v>89</v>
      </c>
      <c r="E666" t="s">
        <v>39</v>
      </c>
      <c r="F666" t="s">
        <v>40</v>
      </c>
      <c r="G666">
        <v>6</v>
      </c>
      <c r="H666">
        <v>2012</v>
      </c>
      <c r="I666" t="s">
        <v>75</v>
      </c>
      <c r="J666">
        <v>78.7</v>
      </c>
      <c r="K666">
        <v>78.44</v>
      </c>
      <c r="L666">
        <v>78.900000000000006</v>
      </c>
      <c r="M666">
        <v>94211</v>
      </c>
      <c r="N666">
        <v>119754</v>
      </c>
      <c r="O666">
        <v>0.32579858457047201</v>
      </c>
    </row>
    <row r="667" spans="1:15" x14ac:dyDescent="0.25">
      <c r="A667" s="20" t="s">
        <v>763</v>
      </c>
      <c r="B667">
        <v>1</v>
      </c>
      <c r="C667" t="s">
        <v>32</v>
      </c>
      <c r="D667" t="s">
        <v>89</v>
      </c>
      <c r="E667" t="s">
        <v>39</v>
      </c>
      <c r="F667" t="s">
        <v>40</v>
      </c>
      <c r="G667">
        <v>6</v>
      </c>
      <c r="H667">
        <v>2012</v>
      </c>
      <c r="I667" t="s">
        <v>45</v>
      </c>
      <c r="J667">
        <v>80.3</v>
      </c>
      <c r="K667">
        <v>79.650000000000006</v>
      </c>
      <c r="L667">
        <v>80.91</v>
      </c>
      <c r="M667">
        <v>12149</v>
      </c>
      <c r="N667">
        <v>15132</v>
      </c>
      <c r="O667">
        <v>0.90725575964925298</v>
      </c>
    </row>
    <row r="668" spans="1:15" x14ac:dyDescent="0.25">
      <c r="A668" s="20" t="s">
        <v>764</v>
      </c>
      <c r="B668">
        <v>1</v>
      </c>
      <c r="C668" t="s">
        <v>32</v>
      </c>
      <c r="D668" t="s">
        <v>89</v>
      </c>
      <c r="E668" t="s">
        <v>39</v>
      </c>
      <c r="F668" t="s">
        <v>40</v>
      </c>
      <c r="G668">
        <v>6</v>
      </c>
      <c r="H668">
        <v>2012</v>
      </c>
      <c r="I668" t="s">
        <v>46</v>
      </c>
      <c r="J668">
        <v>90.6</v>
      </c>
      <c r="K668">
        <v>89.87</v>
      </c>
      <c r="L668">
        <v>91.3</v>
      </c>
      <c r="M668">
        <v>5772</v>
      </c>
      <c r="N668">
        <v>6370</v>
      </c>
      <c r="O668">
        <v>1.3162453162316401</v>
      </c>
    </row>
    <row r="669" spans="1:15" x14ac:dyDescent="0.25">
      <c r="A669" s="20" t="s">
        <v>765</v>
      </c>
      <c r="B669">
        <v>1</v>
      </c>
      <c r="C669" t="s">
        <v>32</v>
      </c>
      <c r="D669" t="s">
        <v>89</v>
      </c>
      <c r="E669" t="s">
        <v>39</v>
      </c>
      <c r="F669" t="s">
        <v>40</v>
      </c>
      <c r="G669">
        <v>6</v>
      </c>
      <c r="H669">
        <v>2012</v>
      </c>
      <c r="I669" t="s">
        <v>47</v>
      </c>
      <c r="J669">
        <v>90.8</v>
      </c>
      <c r="K669">
        <v>90.19</v>
      </c>
      <c r="L669">
        <v>91.39</v>
      </c>
      <c r="M669">
        <v>8157</v>
      </c>
      <c r="N669">
        <v>8983</v>
      </c>
      <c r="O669">
        <v>1.10722215912081</v>
      </c>
    </row>
    <row r="670" spans="1:15" x14ac:dyDescent="0.25">
      <c r="A670" s="20" t="s">
        <v>766</v>
      </c>
      <c r="B670">
        <v>1</v>
      </c>
      <c r="C670" t="s">
        <v>32</v>
      </c>
      <c r="D670" t="s">
        <v>89</v>
      </c>
      <c r="E670" t="s">
        <v>39</v>
      </c>
      <c r="F670" t="s">
        <v>40</v>
      </c>
      <c r="G670">
        <v>6</v>
      </c>
      <c r="H670">
        <v>2012</v>
      </c>
      <c r="I670" t="s">
        <v>48</v>
      </c>
      <c r="J670">
        <v>90</v>
      </c>
      <c r="K670">
        <v>89.11</v>
      </c>
      <c r="L670">
        <v>90.81</v>
      </c>
      <c r="M670">
        <v>4289</v>
      </c>
      <c r="N670">
        <v>4766</v>
      </c>
      <c r="O670">
        <v>1.5269400167902001</v>
      </c>
    </row>
    <row r="671" spans="1:15" x14ac:dyDescent="0.25">
      <c r="A671" s="20" t="s">
        <v>767</v>
      </c>
      <c r="B671">
        <v>1</v>
      </c>
      <c r="C671" t="s">
        <v>32</v>
      </c>
      <c r="D671" t="s">
        <v>89</v>
      </c>
      <c r="E671" t="s">
        <v>39</v>
      </c>
      <c r="F671" t="s">
        <v>40</v>
      </c>
      <c r="G671">
        <v>6</v>
      </c>
      <c r="H671">
        <v>2012</v>
      </c>
      <c r="I671" t="s">
        <v>49</v>
      </c>
      <c r="J671">
        <v>88.4</v>
      </c>
      <c r="K671">
        <v>87.34</v>
      </c>
      <c r="L671">
        <v>89.3</v>
      </c>
      <c r="M671">
        <v>3641</v>
      </c>
      <c r="N671">
        <v>4121</v>
      </c>
      <c r="O671">
        <v>1.65725623087565</v>
      </c>
    </row>
    <row r="672" spans="1:15" x14ac:dyDescent="0.25">
      <c r="A672" s="20" t="s">
        <v>768</v>
      </c>
      <c r="B672">
        <v>1</v>
      </c>
      <c r="C672" t="s">
        <v>32</v>
      </c>
      <c r="D672" t="s">
        <v>89</v>
      </c>
      <c r="E672" t="s">
        <v>39</v>
      </c>
      <c r="F672" t="s">
        <v>40</v>
      </c>
      <c r="G672">
        <v>6</v>
      </c>
      <c r="H672">
        <v>2012</v>
      </c>
      <c r="I672" t="s">
        <v>50</v>
      </c>
      <c r="J672">
        <v>86.9</v>
      </c>
      <c r="K672">
        <v>85.56</v>
      </c>
      <c r="L672">
        <v>88.17</v>
      </c>
      <c r="M672">
        <v>2213</v>
      </c>
      <c r="N672">
        <v>2546</v>
      </c>
      <c r="O672">
        <v>2.12573583124068</v>
      </c>
    </row>
    <row r="673" spans="1:15" x14ac:dyDescent="0.25">
      <c r="A673" s="20" t="s">
        <v>769</v>
      </c>
      <c r="B673">
        <v>1</v>
      </c>
      <c r="C673" t="s">
        <v>32</v>
      </c>
      <c r="D673" t="s">
        <v>89</v>
      </c>
      <c r="E673" t="s">
        <v>39</v>
      </c>
      <c r="F673" t="s">
        <v>40</v>
      </c>
      <c r="G673">
        <v>6</v>
      </c>
      <c r="H673">
        <v>2012</v>
      </c>
      <c r="I673" t="s">
        <v>51</v>
      </c>
      <c r="J673">
        <v>7.5</v>
      </c>
      <c r="K673">
        <v>6.84</v>
      </c>
      <c r="L673">
        <v>8.27</v>
      </c>
      <c r="M673">
        <v>396</v>
      </c>
      <c r="N673">
        <v>5262</v>
      </c>
      <c r="O673">
        <v>5.0251890762960603</v>
      </c>
    </row>
    <row r="674" spans="1:15" x14ac:dyDescent="0.25">
      <c r="A674" s="20" t="s">
        <v>770</v>
      </c>
      <c r="B674">
        <v>1</v>
      </c>
      <c r="C674" t="s">
        <v>32</v>
      </c>
      <c r="D674" t="s">
        <v>89</v>
      </c>
      <c r="E674" t="s">
        <v>37</v>
      </c>
      <c r="F674" t="s">
        <v>38</v>
      </c>
      <c r="G674">
        <v>3</v>
      </c>
      <c r="H674">
        <v>2013</v>
      </c>
      <c r="I674" t="s">
        <v>34</v>
      </c>
      <c r="J674">
        <v>87.9</v>
      </c>
      <c r="K674">
        <v>86.11</v>
      </c>
      <c r="L674">
        <v>89.45</v>
      </c>
      <c r="M674">
        <v>1290</v>
      </c>
      <c r="N674">
        <v>1468</v>
      </c>
      <c r="O674">
        <v>2.7842302319485199</v>
      </c>
    </row>
    <row r="675" spans="1:15" x14ac:dyDescent="0.25">
      <c r="A675" s="20" t="s">
        <v>771</v>
      </c>
      <c r="B675">
        <v>1</v>
      </c>
      <c r="C675" t="s">
        <v>32</v>
      </c>
      <c r="D675" t="s">
        <v>89</v>
      </c>
      <c r="E675" t="s">
        <v>37</v>
      </c>
      <c r="F675" t="s">
        <v>38</v>
      </c>
      <c r="G675">
        <v>3</v>
      </c>
      <c r="H675">
        <v>2013</v>
      </c>
      <c r="I675" t="s">
        <v>52</v>
      </c>
      <c r="J675">
        <v>88.7</v>
      </c>
      <c r="K675">
        <v>85.25</v>
      </c>
      <c r="L675">
        <v>91.42</v>
      </c>
      <c r="M675">
        <v>361</v>
      </c>
      <c r="N675">
        <v>407</v>
      </c>
      <c r="O675">
        <v>5.2631578947368398</v>
      </c>
    </row>
    <row r="676" spans="1:15" x14ac:dyDescent="0.25">
      <c r="A676" s="20" t="s">
        <v>772</v>
      </c>
      <c r="B676">
        <v>1</v>
      </c>
      <c r="C676" t="s">
        <v>32</v>
      </c>
      <c r="D676" t="s">
        <v>89</v>
      </c>
      <c r="E676" t="s">
        <v>37</v>
      </c>
      <c r="F676" t="s">
        <v>38</v>
      </c>
      <c r="G676">
        <v>3</v>
      </c>
      <c r="H676">
        <v>2013</v>
      </c>
      <c r="I676" t="s">
        <v>53</v>
      </c>
      <c r="J676">
        <v>89.3</v>
      </c>
      <c r="K676">
        <v>88.25</v>
      </c>
      <c r="L676">
        <v>90.22</v>
      </c>
      <c r="M676">
        <v>3404</v>
      </c>
      <c r="N676">
        <v>3813</v>
      </c>
      <c r="O676">
        <v>1.7139779254776499</v>
      </c>
    </row>
    <row r="677" spans="1:15" x14ac:dyDescent="0.25">
      <c r="A677" s="20" t="s">
        <v>773</v>
      </c>
      <c r="B677">
        <v>1</v>
      </c>
      <c r="C677" t="s">
        <v>32</v>
      </c>
      <c r="D677" t="s">
        <v>89</v>
      </c>
      <c r="E677" t="s">
        <v>37</v>
      </c>
      <c r="F677" t="s">
        <v>38</v>
      </c>
      <c r="G677">
        <v>3</v>
      </c>
      <c r="H677">
        <v>2013</v>
      </c>
      <c r="I677" t="s">
        <v>54</v>
      </c>
      <c r="J677">
        <v>82.5</v>
      </c>
      <c r="K677">
        <v>74.72</v>
      </c>
      <c r="L677">
        <v>88.26</v>
      </c>
      <c r="M677">
        <v>99</v>
      </c>
      <c r="N677">
        <v>120</v>
      </c>
      <c r="O677">
        <v>10.050378152592099</v>
      </c>
    </row>
    <row r="678" spans="1:15" x14ac:dyDescent="0.25">
      <c r="A678" s="20" t="s">
        <v>774</v>
      </c>
      <c r="B678">
        <v>1</v>
      </c>
      <c r="C678" t="s">
        <v>32</v>
      </c>
      <c r="D678" t="s">
        <v>89</v>
      </c>
      <c r="E678" t="s">
        <v>37</v>
      </c>
      <c r="F678" t="s">
        <v>38</v>
      </c>
      <c r="G678">
        <v>3</v>
      </c>
      <c r="H678">
        <v>2013</v>
      </c>
      <c r="I678" t="s">
        <v>55</v>
      </c>
      <c r="J678">
        <v>85.8</v>
      </c>
      <c r="K678">
        <v>83.12</v>
      </c>
      <c r="L678">
        <v>88.17</v>
      </c>
      <c r="M678">
        <v>630</v>
      </c>
      <c r="N678">
        <v>734</v>
      </c>
      <c r="O678">
        <v>3.9840953644479802</v>
      </c>
    </row>
    <row r="679" spans="1:15" x14ac:dyDescent="0.25">
      <c r="A679" s="20" t="s">
        <v>775</v>
      </c>
      <c r="B679">
        <v>1</v>
      </c>
      <c r="C679" t="s">
        <v>32</v>
      </c>
      <c r="D679" t="s">
        <v>89</v>
      </c>
      <c r="E679" t="s">
        <v>37</v>
      </c>
      <c r="F679" t="s">
        <v>38</v>
      </c>
      <c r="G679">
        <v>3</v>
      </c>
      <c r="H679">
        <v>2013</v>
      </c>
      <c r="I679" t="s">
        <v>56</v>
      </c>
      <c r="J679">
        <v>79.099999999999994</v>
      </c>
      <c r="K679">
        <v>76.87</v>
      </c>
      <c r="L679">
        <v>81.08</v>
      </c>
      <c r="M679">
        <v>1136</v>
      </c>
      <c r="N679">
        <v>1437</v>
      </c>
      <c r="O679">
        <v>2.96695414548463</v>
      </c>
    </row>
    <row r="680" spans="1:15" x14ac:dyDescent="0.25">
      <c r="A680" s="20" t="s">
        <v>776</v>
      </c>
      <c r="B680">
        <v>1</v>
      </c>
      <c r="C680" t="s">
        <v>32</v>
      </c>
      <c r="D680" t="s">
        <v>89</v>
      </c>
      <c r="E680" t="s">
        <v>37</v>
      </c>
      <c r="F680" t="s">
        <v>38</v>
      </c>
      <c r="G680">
        <v>3</v>
      </c>
      <c r="H680">
        <v>2013</v>
      </c>
      <c r="I680" t="s">
        <v>57</v>
      </c>
      <c r="J680">
        <v>87.6</v>
      </c>
      <c r="K680">
        <v>85.25</v>
      </c>
      <c r="L680">
        <v>89.63</v>
      </c>
      <c r="M680">
        <v>763</v>
      </c>
      <c r="N680">
        <v>871</v>
      </c>
      <c r="O680">
        <v>3.62024307127998</v>
      </c>
    </row>
    <row r="681" spans="1:15" x14ac:dyDescent="0.25">
      <c r="A681" s="20" t="s">
        <v>777</v>
      </c>
      <c r="B681">
        <v>1</v>
      </c>
      <c r="C681" t="s">
        <v>32</v>
      </c>
      <c r="D681" t="s">
        <v>89</v>
      </c>
      <c r="E681" t="s">
        <v>37</v>
      </c>
      <c r="F681" t="s">
        <v>38</v>
      </c>
      <c r="G681">
        <v>3</v>
      </c>
      <c r="H681">
        <v>2013</v>
      </c>
      <c r="I681" t="s">
        <v>58</v>
      </c>
      <c r="J681">
        <v>88.3</v>
      </c>
      <c r="K681">
        <v>87.24</v>
      </c>
      <c r="L681">
        <v>89.28</v>
      </c>
      <c r="M681">
        <v>3381</v>
      </c>
      <c r="N681">
        <v>3829</v>
      </c>
      <c r="O681">
        <v>1.71979790122527</v>
      </c>
    </row>
    <row r="682" spans="1:15" x14ac:dyDescent="0.25">
      <c r="A682" s="20" t="s">
        <v>778</v>
      </c>
      <c r="B682">
        <v>1</v>
      </c>
      <c r="C682" t="s">
        <v>32</v>
      </c>
      <c r="D682" t="s">
        <v>89</v>
      </c>
      <c r="E682" t="s">
        <v>37</v>
      </c>
      <c r="F682" t="s">
        <v>38</v>
      </c>
      <c r="G682">
        <v>3</v>
      </c>
      <c r="H682">
        <v>2013</v>
      </c>
      <c r="I682" t="s">
        <v>59</v>
      </c>
      <c r="J682">
        <v>83.9</v>
      </c>
      <c r="K682">
        <v>79.459999999999994</v>
      </c>
      <c r="L682">
        <v>87.55</v>
      </c>
      <c r="M682">
        <v>266</v>
      </c>
      <c r="N682">
        <v>317</v>
      </c>
      <c r="O682">
        <v>6.1313933948496597</v>
      </c>
    </row>
    <row r="683" spans="1:15" x14ac:dyDescent="0.25">
      <c r="A683" s="20" t="s">
        <v>779</v>
      </c>
      <c r="B683">
        <v>1</v>
      </c>
      <c r="C683" t="s">
        <v>32</v>
      </c>
      <c r="D683" t="s">
        <v>89</v>
      </c>
      <c r="E683" t="s">
        <v>37</v>
      </c>
      <c r="F683" t="s">
        <v>38</v>
      </c>
      <c r="G683">
        <v>3</v>
      </c>
      <c r="H683">
        <v>2013</v>
      </c>
      <c r="I683" t="s">
        <v>60</v>
      </c>
      <c r="J683">
        <v>86.6</v>
      </c>
      <c r="K683">
        <v>84.85</v>
      </c>
      <c r="L683">
        <v>88.14</v>
      </c>
      <c r="M683">
        <v>1426</v>
      </c>
      <c r="N683">
        <v>1647</v>
      </c>
      <c r="O683">
        <v>2.64813570666188</v>
      </c>
    </row>
    <row r="684" spans="1:15" x14ac:dyDescent="0.25">
      <c r="A684" s="20" t="s">
        <v>780</v>
      </c>
      <c r="B684">
        <v>1</v>
      </c>
      <c r="C684" t="s">
        <v>32</v>
      </c>
      <c r="D684" t="s">
        <v>89</v>
      </c>
      <c r="E684" t="s">
        <v>37</v>
      </c>
      <c r="F684" t="s">
        <v>38</v>
      </c>
      <c r="G684">
        <v>3</v>
      </c>
      <c r="H684">
        <v>2013</v>
      </c>
      <c r="I684" t="s">
        <v>61</v>
      </c>
      <c r="J684" t="s">
        <v>44</v>
      </c>
      <c r="K684" t="s">
        <v>44</v>
      </c>
      <c r="L684" t="s">
        <v>44</v>
      </c>
      <c r="M684">
        <v>13</v>
      </c>
      <c r="N684">
        <v>107</v>
      </c>
      <c r="O684">
        <v>27.735009811261499</v>
      </c>
    </row>
    <row r="685" spans="1:15" x14ac:dyDescent="0.25">
      <c r="A685" s="20" t="s">
        <v>781</v>
      </c>
      <c r="B685">
        <v>1</v>
      </c>
      <c r="C685" t="s">
        <v>32</v>
      </c>
      <c r="D685" t="s">
        <v>89</v>
      </c>
      <c r="E685" t="s">
        <v>37</v>
      </c>
      <c r="F685" t="s">
        <v>38</v>
      </c>
      <c r="G685">
        <v>3</v>
      </c>
      <c r="H685">
        <v>2013</v>
      </c>
      <c r="I685" t="s">
        <v>43</v>
      </c>
      <c r="J685">
        <v>83.3</v>
      </c>
      <c r="K685">
        <v>81.739999999999995</v>
      </c>
      <c r="L685">
        <v>84.7</v>
      </c>
      <c r="M685">
        <v>2036</v>
      </c>
      <c r="N685">
        <v>2445</v>
      </c>
      <c r="O685">
        <v>2.21621103588968</v>
      </c>
    </row>
    <row r="686" spans="1:15" x14ac:dyDescent="0.25">
      <c r="A686" s="20" t="s">
        <v>782</v>
      </c>
      <c r="B686">
        <v>1</v>
      </c>
      <c r="C686" t="s">
        <v>32</v>
      </c>
      <c r="D686" t="s">
        <v>89</v>
      </c>
      <c r="E686" t="s">
        <v>37</v>
      </c>
      <c r="F686" t="s">
        <v>38</v>
      </c>
      <c r="G686">
        <v>3</v>
      </c>
      <c r="H686">
        <v>2013</v>
      </c>
      <c r="I686" t="s">
        <v>62</v>
      </c>
      <c r="J686">
        <v>80.900000000000006</v>
      </c>
      <c r="K686">
        <v>77.930000000000007</v>
      </c>
      <c r="L686">
        <v>83.47</v>
      </c>
      <c r="M686">
        <v>625</v>
      </c>
      <c r="N686">
        <v>773</v>
      </c>
      <c r="O686">
        <v>4</v>
      </c>
    </row>
    <row r="687" spans="1:15" x14ac:dyDescent="0.25">
      <c r="A687" s="20" t="s">
        <v>783</v>
      </c>
      <c r="B687">
        <v>1</v>
      </c>
      <c r="C687" t="s">
        <v>32</v>
      </c>
      <c r="D687" t="s">
        <v>89</v>
      </c>
      <c r="E687" t="s">
        <v>37</v>
      </c>
      <c r="F687" t="s">
        <v>38</v>
      </c>
      <c r="G687">
        <v>3</v>
      </c>
      <c r="H687">
        <v>2013</v>
      </c>
      <c r="I687" t="s">
        <v>75</v>
      </c>
      <c r="J687">
        <v>86.3</v>
      </c>
      <c r="K687">
        <v>85.86</v>
      </c>
      <c r="L687">
        <v>86.65</v>
      </c>
      <c r="M687">
        <v>25709</v>
      </c>
      <c r="N687">
        <v>29804</v>
      </c>
      <c r="O687">
        <v>0.62367366755028897</v>
      </c>
    </row>
    <row r="688" spans="1:15" x14ac:dyDescent="0.25">
      <c r="A688" s="20" t="s">
        <v>784</v>
      </c>
      <c r="B688">
        <v>1</v>
      </c>
      <c r="C688" t="s">
        <v>32</v>
      </c>
      <c r="D688" t="s">
        <v>89</v>
      </c>
      <c r="E688" t="s">
        <v>37</v>
      </c>
      <c r="F688" t="s">
        <v>38</v>
      </c>
      <c r="G688">
        <v>3</v>
      </c>
      <c r="H688">
        <v>2013</v>
      </c>
      <c r="I688" t="s">
        <v>45</v>
      </c>
      <c r="J688">
        <v>76.099999999999994</v>
      </c>
      <c r="K688">
        <v>73.540000000000006</v>
      </c>
      <c r="L688">
        <v>78.400000000000006</v>
      </c>
      <c r="M688">
        <v>902</v>
      </c>
      <c r="N688">
        <v>1186</v>
      </c>
      <c r="O688">
        <v>3.32963579106013</v>
      </c>
    </row>
    <row r="689" spans="1:15" x14ac:dyDescent="0.25">
      <c r="A689" s="20" t="s">
        <v>785</v>
      </c>
      <c r="B689">
        <v>1</v>
      </c>
      <c r="C689" t="s">
        <v>32</v>
      </c>
      <c r="D689" t="s">
        <v>89</v>
      </c>
      <c r="E689" t="s">
        <v>37</v>
      </c>
      <c r="F689" t="s">
        <v>38</v>
      </c>
      <c r="G689">
        <v>3</v>
      </c>
      <c r="H689">
        <v>2013</v>
      </c>
      <c r="I689" t="s">
        <v>46</v>
      </c>
      <c r="J689">
        <v>90.5</v>
      </c>
      <c r="K689">
        <v>88.56</v>
      </c>
      <c r="L689">
        <v>92.18</v>
      </c>
      <c r="M689">
        <v>917</v>
      </c>
      <c r="N689">
        <v>1013</v>
      </c>
      <c r="O689">
        <v>3.3022909334191302</v>
      </c>
    </row>
    <row r="690" spans="1:15" x14ac:dyDescent="0.25">
      <c r="A690" s="20" t="s">
        <v>786</v>
      </c>
      <c r="B690">
        <v>1</v>
      </c>
      <c r="C690" t="s">
        <v>32</v>
      </c>
      <c r="D690" t="s">
        <v>89</v>
      </c>
      <c r="E690" t="s">
        <v>37</v>
      </c>
      <c r="F690" t="s">
        <v>38</v>
      </c>
      <c r="G690">
        <v>3</v>
      </c>
      <c r="H690">
        <v>2013</v>
      </c>
      <c r="I690" t="s">
        <v>47</v>
      </c>
      <c r="J690">
        <v>89.4</v>
      </c>
      <c r="K690">
        <v>88.45</v>
      </c>
      <c r="L690">
        <v>90.34</v>
      </c>
      <c r="M690">
        <v>3664</v>
      </c>
      <c r="N690">
        <v>4097</v>
      </c>
      <c r="O690">
        <v>1.6520465011377199</v>
      </c>
    </row>
    <row r="691" spans="1:15" x14ac:dyDescent="0.25">
      <c r="A691" s="20" t="s">
        <v>787</v>
      </c>
      <c r="B691">
        <v>1</v>
      </c>
      <c r="C691" t="s">
        <v>32</v>
      </c>
      <c r="D691" t="s">
        <v>89</v>
      </c>
      <c r="E691" t="s">
        <v>37</v>
      </c>
      <c r="F691" t="s">
        <v>38</v>
      </c>
      <c r="G691">
        <v>3</v>
      </c>
      <c r="H691">
        <v>2013</v>
      </c>
      <c r="I691" t="s">
        <v>48</v>
      </c>
      <c r="J691">
        <v>88.5</v>
      </c>
      <c r="K691">
        <v>86.98</v>
      </c>
      <c r="L691">
        <v>89.87</v>
      </c>
      <c r="M691">
        <v>1655</v>
      </c>
      <c r="N691">
        <v>1870</v>
      </c>
      <c r="O691">
        <v>2.45810823042997</v>
      </c>
    </row>
    <row r="692" spans="1:15" x14ac:dyDescent="0.25">
      <c r="A692" s="20" t="s">
        <v>788</v>
      </c>
      <c r="B692">
        <v>1</v>
      </c>
      <c r="C692" t="s">
        <v>32</v>
      </c>
      <c r="D692" t="s">
        <v>89</v>
      </c>
      <c r="E692" t="s">
        <v>37</v>
      </c>
      <c r="F692" t="s">
        <v>38</v>
      </c>
      <c r="G692">
        <v>3</v>
      </c>
      <c r="H692">
        <v>2013</v>
      </c>
      <c r="I692" t="s">
        <v>49</v>
      </c>
      <c r="J692">
        <v>88.2</v>
      </c>
      <c r="K692">
        <v>85.97</v>
      </c>
      <c r="L692">
        <v>90.04</v>
      </c>
      <c r="M692">
        <v>856</v>
      </c>
      <c r="N692">
        <v>971</v>
      </c>
      <c r="O692">
        <v>3.4179296351233202</v>
      </c>
    </row>
    <row r="693" spans="1:15" x14ac:dyDescent="0.25">
      <c r="A693" s="20" t="s">
        <v>789</v>
      </c>
      <c r="B693">
        <v>1</v>
      </c>
      <c r="C693" t="s">
        <v>32</v>
      </c>
      <c r="D693" t="s">
        <v>89</v>
      </c>
      <c r="E693" t="s">
        <v>37</v>
      </c>
      <c r="F693" t="s">
        <v>38</v>
      </c>
      <c r="G693">
        <v>3</v>
      </c>
      <c r="H693">
        <v>2013</v>
      </c>
      <c r="I693" t="s">
        <v>50</v>
      </c>
      <c r="J693">
        <v>83.7</v>
      </c>
      <c r="K693">
        <v>81.86</v>
      </c>
      <c r="L693">
        <v>85.41</v>
      </c>
      <c r="M693">
        <v>1398</v>
      </c>
      <c r="N693">
        <v>1670</v>
      </c>
      <c r="O693">
        <v>2.6745234757996998</v>
      </c>
    </row>
    <row r="694" spans="1:15" x14ac:dyDescent="0.25">
      <c r="A694" s="20" t="s">
        <v>790</v>
      </c>
      <c r="B694">
        <v>1</v>
      </c>
      <c r="C694" t="s">
        <v>32</v>
      </c>
      <c r="D694" t="s">
        <v>89</v>
      </c>
      <c r="E694" t="s">
        <v>37</v>
      </c>
      <c r="F694" t="s">
        <v>38</v>
      </c>
      <c r="G694">
        <v>3</v>
      </c>
      <c r="H694">
        <v>2013</v>
      </c>
      <c r="I694" t="s">
        <v>51</v>
      </c>
      <c r="J694">
        <v>86.2</v>
      </c>
      <c r="K694">
        <v>83.96</v>
      </c>
      <c r="L694">
        <v>88.17</v>
      </c>
      <c r="M694">
        <v>887</v>
      </c>
      <c r="N694">
        <v>1029</v>
      </c>
      <c r="O694">
        <v>3.35767138936537</v>
      </c>
    </row>
    <row r="695" spans="1:15" x14ac:dyDescent="0.25">
      <c r="A695" s="20" t="s">
        <v>791</v>
      </c>
      <c r="B695">
        <v>1</v>
      </c>
      <c r="C695" t="s">
        <v>32</v>
      </c>
      <c r="D695" t="s">
        <v>89</v>
      </c>
      <c r="E695" t="s">
        <v>41</v>
      </c>
      <c r="F695" t="s">
        <v>42</v>
      </c>
      <c r="G695">
        <v>4</v>
      </c>
      <c r="H695">
        <v>2013</v>
      </c>
      <c r="I695" t="s">
        <v>34</v>
      </c>
      <c r="J695">
        <v>89.3</v>
      </c>
      <c r="K695">
        <v>88.43</v>
      </c>
      <c r="L695">
        <v>90.14</v>
      </c>
      <c r="M695">
        <v>4514</v>
      </c>
      <c r="N695">
        <v>5054</v>
      </c>
      <c r="O695">
        <v>1.4883984964325101</v>
      </c>
    </row>
    <row r="696" spans="1:15" x14ac:dyDescent="0.25">
      <c r="A696" s="20" t="s">
        <v>792</v>
      </c>
      <c r="B696">
        <v>1</v>
      </c>
      <c r="C696" t="s">
        <v>32</v>
      </c>
      <c r="D696" t="s">
        <v>89</v>
      </c>
      <c r="E696" t="s">
        <v>41</v>
      </c>
      <c r="F696" t="s">
        <v>42</v>
      </c>
      <c r="G696">
        <v>4</v>
      </c>
      <c r="H696">
        <v>2013</v>
      </c>
      <c r="I696" t="s">
        <v>52</v>
      </c>
      <c r="J696">
        <v>86.4</v>
      </c>
      <c r="K696">
        <v>77.3</v>
      </c>
      <c r="L696">
        <v>92.24</v>
      </c>
      <c r="M696">
        <v>70</v>
      </c>
      <c r="N696">
        <v>81</v>
      </c>
      <c r="O696">
        <v>11.952286093343901</v>
      </c>
    </row>
    <row r="697" spans="1:15" x14ac:dyDescent="0.25">
      <c r="A697" s="20" t="s">
        <v>793</v>
      </c>
      <c r="B697">
        <v>1</v>
      </c>
      <c r="C697" t="s">
        <v>32</v>
      </c>
      <c r="D697" t="s">
        <v>89</v>
      </c>
      <c r="E697" t="s">
        <v>41</v>
      </c>
      <c r="F697" t="s">
        <v>42</v>
      </c>
      <c r="G697">
        <v>4</v>
      </c>
      <c r="H697">
        <v>2013</v>
      </c>
      <c r="I697" t="s">
        <v>53</v>
      </c>
      <c r="J697">
        <v>87.6</v>
      </c>
      <c r="K697">
        <v>81.42</v>
      </c>
      <c r="L697">
        <v>91.9</v>
      </c>
      <c r="M697">
        <v>134</v>
      </c>
      <c r="N697">
        <v>153</v>
      </c>
      <c r="O697">
        <v>8.6386842558135992</v>
      </c>
    </row>
    <row r="698" spans="1:15" x14ac:dyDescent="0.25">
      <c r="A698" s="20" t="s">
        <v>794</v>
      </c>
      <c r="B698">
        <v>1</v>
      </c>
      <c r="C698" t="s">
        <v>32</v>
      </c>
      <c r="D698" t="s">
        <v>89</v>
      </c>
      <c r="E698" t="s">
        <v>41</v>
      </c>
      <c r="F698" t="s">
        <v>42</v>
      </c>
      <c r="G698">
        <v>4</v>
      </c>
      <c r="H698">
        <v>2013</v>
      </c>
      <c r="I698" t="s">
        <v>54</v>
      </c>
      <c r="J698" t="s">
        <v>44</v>
      </c>
      <c r="K698" t="s">
        <v>44</v>
      </c>
      <c r="L698" t="s">
        <v>44</v>
      </c>
      <c r="M698">
        <v>15</v>
      </c>
      <c r="N698">
        <v>21</v>
      </c>
      <c r="O698">
        <v>25.8198889747161</v>
      </c>
    </row>
    <row r="699" spans="1:15" x14ac:dyDescent="0.25">
      <c r="A699" s="20" t="s">
        <v>795</v>
      </c>
      <c r="B699">
        <v>1</v>
      </c>
      <c r="C699" t="s">
        <v>32</v>
      </c>
      <c r="D699" t="s">
        <v>89</v>
      </c>
      <c r="E699" t="s">
        <v>41</v>
      </c>
      <c r="F699" t="s">
        <v>42</v>
      </c>
      <c r="G699">
        <v>4</v>
      </c>
      <c r="H699">
        <v>2013</v>
      </c>
      <c r="I699" t="s">
        <v>55</v>
      </c>
      <c r="J699">
        <v>86.9</v>
      </c>
      <c r="K699">
        <v>82.83</v>
      </c>
      <c r="L699">
        <v>90.07</v>
      </c>
      <c r="M699">
        <v>291</v>
      </c>
      <c r="N699">
        <v>335</v>
      </c>
      <c r="O699">
        <v>5.8621038176054903</v>
      </c>
    </row>
    <row r="700" spans="1:15" x14ac:dyDescent="0.25">
      <c r="A700" s="20" t="s">
        <v>796</v>
      </c>
      <c r="B700">
        <v>1</v>
      </c>
      <c r="C700" t="s">
        <v>32</v>
      </c>
      <c r="D700" t="s">
        <v>89</v>
      </c>
      <c r="E700" t="s">
        <v>41</v>
      </c>
      <c r="F700" t="s">
        <v>42</v>
      </c>
      <c r="G700">
        <v>4</v>
      </c>
      <c r="H700">
        <v>2013</v>
      </c>
      <c r="I700" t="s">
        <v>56</v>
      </c>
      <c r="J700">
        <v>78.5</v>
      </c>
      <c r="K700">
        <v>68.209999999999994</v>
      </c>
      <c r="L700">
        <v>86.11</v>
      </c>
      <c r="M700">
        <v>62</v>
      </c>
      <c r="N700">
        <v>79</v>
      </c>
      <c r="O700">
        <v>12.700012700019</v>
      </c>
    </row>
    <row r="701" spans="1:15" x14ac:dyDescent="0.25">
      <c r="A701" s="20" t="s">
        <v>797</v>
      </c>
      <c r="B701">
        <v>1</v>
      </c>
      <c r="C701" t="s">
        <v>32</v>
      </c>
      <c r="D701" t="s">
        <v>89</v>
      </c>
      <c r="E701" t="s">
        <v>41</v>
      </c>
      <c r="F701" t="s">
        <v>42</v>
      </c>
      <c r="G701">
        <v>4</v>
      </c>
      <c r="H701">
        <v>2013</v>
      </c>
      <c r="I701" t="s">
        <v>57</v>
      </c>
      <c r="J701">
        <v>93</v>
      </c>
      <c r="K701">
        <v>84.55</v>
      </c>
      <c r="L701">
        <v>96.95</v>
      </c>
      <c r="M701">
        <v>66</v>
      </c>
      <c r="N701">
        <v>71</v>
      </c>
      <c r="O701">
        <v>12.3091490979333</v>
      </c>
    </row>
    <row r="702" spans="1:15" x14ac:dyDescent="0.25">
      <c r="A702" s="20" t="s">
        <v>798</v>
      </c>
      <c r="B702">
        <v>1</v>
      </c>
      <c r="C702" t="s">
        <v>32</v>
      </c>
      <c r="D702" t="s">
        <v>89</v>
      </c>
      <c r="E702" t="s">
        <v>41</v>
      </c>
      <c r="F702" t="s">
        <v>42</v>
      </c>
      <c r="G702">
        <v>4</v>
      </c>
      <c r="H702">
        <v>2013</v>
      </c>
      <c r="I702" t="s">
        <v>58</v>
      </c>
      <c r="J702">
        <v>87</v>
      </c>
      <c r="K702">
        <v>84.21</v>
      </c>
      <c r="L702">
        <v>89.3</v>
      </c>
      <c r="M702">
        <v>587</v>
      </c>
      <c r="N702">
        <v>675</v>
      </c>
      <c r="O702">
        <v>4.12744171706498</v>
      </c>
    </row>
    <row r="703" spans="1:15" x14ac:dyDescent="0.25">
      <c r="A703" s="20" t="s">
        <v>799</v>
      </c>
      <c r="B703">
        <v>1</v>
      </c>
      <c r="C703" t="s">
        <v>32</v>
      </c>
      <c r="D703" t="s">
        <v>89</v>
      </c>
      <c r="E703" t="s">
        <v>41</v>
      </c>
      <c r="F703" t="s">
        <v>42</v>
      </c>
      <c r="G703">
        <v>4</v>
      </c>
      <c r="H703">
        <v>2013</v>
      </c>
      <c r="I703" t="s">
        <v>59</v>
      </c>
      <c r="J703">
        <v>77.599999999999994</v>
      </c>
      <c r="K703">
        <v>64.12</v>
      </c>
      <c r="L703">
        <v>86.98</v>
      </c>
      <c r="M703">
        <v>38</v>
      </c>
      <c r="N703">
        <v>49</v>
      </c>
      <c r="O703">
        <v>16.222142113076298</v>
      </c>
    </row>
    <row r="704" spans="1:15" x14ac:dyDescent="0.25">
      <c r="A704" s="20" t="s">
        <v>800</v>
      </c>
      <c r="B704">
        <v>1</v>
      </c>
      <c r="C704" t="s">
        <v>32</v>
      </c>
      <c r="D704" t="s">
        <v>89</v>
      </c>
      <c r="E704" t="s">
        <v>41</v>
      </c>
      <c r="F704" t="s">
        <v>42</v>
      </c>
      <c r="G704">
        <v>4</v>
      </c>
      <c r="H704">
        <v>2013</v>
      </c>
      <c r="I704" t="s">
        <v>60</v>
      </c>
      <c r="J704">
        <v>88.6</v>
      </c>
      <c r="K704">
        <v>87.5</v>
      </c>
      <c r="L704">
        <v>89.66</v>
      </c>
      <c r="M704">
        <v>2930</v>
      </c>
      <c r="N704">
        <v>3306</v>
      </c>
      <c r="O704">
        <v>1.84742233484292</v>
      </c>
    </row>
    <row r="705" spans="1:15" x14ac:dyDescent="0.25">
      <c r="A705" s="20" t="s">
        <v>801</v>
      </c>
      <c r="B705">
        <v>1</v>
      </c>
      <c r="C705" t="s">
        <v>32</v>
      </c>
      <c r="D705" t="s">
        <v>89</v>
      </c>
      <c r="E705" t="s">
        <v>41</v>
      </c>
      <c r="F705" t="s">
        <v>42</v>
      </c>
      <c r="G705">
        <v>4</v>
      </c>
      <c r="H705">
        <v>2013</v>
      </c>
      <c r="I705" t="s">
        <v>61</v>
      </c>
      <c r="J705" t="s">
        <v>44</v>
      </c>
      <c r="K705" t="s">
        <v>44</v>
      </c>
      <c r="L705" t="s">
        <v>44</v>
      </c>
      <c r="M705">
        <v>0</v>
      </c>
      <c r="N705">
        <v>12</v>
      </c>
      <c r="O705" t="s">
        <v>44</v>
      </c>
    </row>
    <row r="706" spans="1:15" x14ac:dyDescent="0.25">
      <c r="A706" s="20" t="s">
        <v>802</v>
      </c>
      <c r="B706">
        <v>1</v>
      </c>
      <c r="C706" t="s">
        <v>32</v>
      </c>
      <c r="D706" t="s">
        <v>89</v>
      </c>
      <c r="E706" t="s">
        <v>41</v>
      </c>
      <c r="F706" t="s">
        <v>42</v>
      </c>
      <c r="G706">
        <v>4</v>
      </c>
      <c r="H706">
        <v>2013</v>
      </c>
      <c r="I706" t="s">
        <v>43</v>
      </c>
      <c r="J706">
        <v>87.2</v>
      </c>
      <c r="K706">
        <v>81.709999999999994</v>
      </c>
      <c r="L706">
        <v>91.27</v>
      </c>
      <c r="M706">
        <v>164</v>
      </c>
      <c r="N706">
        <v>188</v>
      </c>
      <c r="O706">
        <v>7.8086880944303001</v>
      </c>
    </row>
    <row r="707" spans="1:15" x14ac:dyDescent="0.25">
      <c r="A707" s="20" t="s">
        <v>803</v>
      </c>
      <c r="B707">
        <v>1</v>
      </c>
      <c r="C707" t="s">
        <v>32</v>
      </c>
      <c r="D707" t="s">
        <v>89</v>
      </c>
      <c r="E707" t="s">
        <v>41</v>
      </c>
      <c r="F707" t="s">
        <v>42</v>
      </c>
      <c r="G707">
        <v>4</v>
      </c>
      <c r="H707">
        <v>2013</v>
      </c>
      <c r="I707" t="s">
        <v>62</v>
      </c>
      <c r="J707">
        <v>89.3</v>
      </c>
      <c r="K707">
        <v>80.34</v>
      </c>
      <c r="L707">
        <v>94.5</v>
      </c>
      <c r="M707">
        <v>67</v>
      </c>
      <c r="N707">
        <v>75</v>
      </c>
      <c r="O707">
        <v>12.2169444356305</v>
      </c>
    </row>
    <row r="708" spans="1:15" x14ac:dyDescent="0.25">
      <c r="A708" s="20" t="s">
        <v>804</v>
      </c>
      <c r="B708">
        <v>1</v>
      </c>
      <c r="C708" t="s">
        <v>32</v>
      </c>
      <c r="D708" t="s">
        <v>89</v>
      </c>
      <c r="E708" t="s">
        <v>41</v>
      </c>
      <c r="F708" t="s">
        <v>42</v>
      </c>
      <c r="G708">
        <v>4</v>
      </c>
      <c r="H708">
        <v>2013</v>
      </c>
      <c r="I708" t="s">
        <v>75</v>
      </c>
      <c r="J708">
        <v>88.6</v>
      </c>
      <c r="K708">
        <v>88.21</v>
      </c>
      <c r="L708">
        <v>88.99</v>
      </c>
      <c r="M708">
        <v>22519</v>
      </c>
      <c r="N708">
        <v>25415</v>
      </c>
      <c r="O708">
        <v>0.66638536333143195</v>
      </c>
    </row>
    <row r="709" spans="1:15" x14ac:dyDescent="0.25">
      <c r="A709" s="20" t="s">
        <v>805</v>
      </c>
      <c r="B709">
        <v>1</v>
      </c>
      <c r="C709" t="s">
        <v>32</v>
      </c>
      <c r="D709" t="s">
        <v>89</v>
      </c>
      <c r="E709" t="s">
        <v>41</v>
      </c>
      <c r="F709" t="s">
        <v>42</v>
      </c>
      <c r="G709">
        <v>4</v>
      </c>
      <c r="H709">
        <v>2013</v>
      </c>
      <c r="I709" t="s">
        <v>45</v>
      </c>
      <c r="J709">
        <v>77.900000000000006</v>
      </c>
      <c r="K709">
        <v>74.77</v>
      </c>
      <c r="L709">
        <v>80.739999999999995</v>
      </c>
      <c r="M709">
        <v>578</v>
      </c>
      <c r="N709">
        <v>742</v>
      </c>
      <c r="O709">
        <v>4.1594516540385102</v>
      </c>
    </row>
    <row r="710" spans="1:15" x14ac:dyDescent="0.25">
      <c r="A710" s="20" t="s">
        <v>806</v>
      </c>
      <c r="B710">
        <v>1</v>
      </c>
      <c r="C710" t="s">
        <v>32</v>
      </c>
      <c r="D710" t="s">
        <v>89</v>
      </c>
      <c r="E710" t="s">
        <v>41</v>
      </c>
      <c r="F710" t="s">
        <v>42</v>
      </c>
      <c r="G710">
        <v>4</v>
      </c>
      <c r="H710">
        <v>2013</v>
      </c>
      <c r="I710" t="s">
        <v>46</v>
      </c>
      <c r="J710">
        <v>87.6</v>
      </c>
      <c r="K710">
        <v>85.96</v>
      </c>
      <c r="L710">
        <v>89.02</v>
      </c>
      <c r="M710">
        <v>1557</v>
      </c>
      <c r="N710">
        <v>1778</v>
      </c>
      <c r="O710">
        <v>2.5342864042323501</v>
      </c>
    </row>
    <row r="711" spans="1:15" x14ac:dyDescent="0.25">
      <c r="A711" s="20" t="s">
        <v>807</v>
      </c>
      <c r="B711">
        <v>1</v>
      </c>
      <c r="C711" t="s">
        <v>32</v>
      </c>
      <c r="D711" t="s">
        <v>89</v>
      </c>
      <c r="E711" t="s">
        <v>41</v>
      </c>
      <c r="F711" t="s">
        <v>42</v>
      </c>
      <c r="G711">
        <v>4</v>
      </c>
      <c r="H711">
        <v>2013</v>
      </c>
      <c r="I711" t="s">
        <v>47</v>
      </c>
      <c r="J711">
        <v>89.8</v>
      </c>
      <c r="K711">
        <v>89.27</v>
      </c>
      <c r="L711">
        <v>90.39</v>
      </c>
      <c r="M711">
        <v>9984</v>
      </c>
      <c r="N711">
        <v>11113</v>
      </c>
      <c r="O711">
        <v>1.0008009612817901</v>
      </c>
    </row>
    <row r="712" spans="1:15" x14ac:dyDescent="0.25">
      <c r="A712" s="20" t="s">
        <v>808</v>
      </c>
      <c r="B712">
        <v>1</v>
      </c>
      <c r="C712" t="s">
        <v>32</v>
      </c>
      <c r="D712" t="s">
        <v>89</v>
      </c>
      <c r="E712" t="s">
        <v>41</v>
      </c>
      <c r="F712" t="s">
        <v>42</v>
      </c>
      <c r="G712">
        <v>4</v>
      </c>
      <c r="H712">
        <v>2013</v>
      </c>
      <c r="I712" t="s">
        <v>48</v>
      </c>
      <c r="J712">
        <v>89.7</v>
      </c>
      <c r="K712">
        <v>86.05</v>
      </c>
      <c r="L712">
        <v>92.46</v>
      </c>
      <c r="M712">
        <v>313</v>
      </c>
      <c r="N712">
        <v>349</v>
      </c>
      <c r="O712">
        <v>5.6523341894422199</v>
      </c>
    </row>
    <row r="713" spans="1:15" x14ac:dyDescent="0.25">
      <c r="A713" s="20" t="s">
        <v>809</v>
      </c>
      <c r="B713">
        <v>1</v>
      </c>
      <c r="C713" t="s">
        <v>32</v>
      </c>
      <c r="D713" t="s">
        <v>89</v>
      </c>
      <c r="E713" t="s">
        <v>41</v>
      </c>
      <c r="F713" t="s">
        <v>42</v>
      </c>
      <c r="G713">
        <v>4</v>
      </c>
      <c r="H713">
        <v>2013</v>
      </c>
      <c r="I713" t="s">
        <v>49</v>
      </c>
      <c r="J713">
        <v>87</v>
      </c>
      <c r="K713">
        <v>84.64</v>
      </c>
      <c r="L713">
        <v>89.01</v>
      </c>
      <c r="M713">
        <v>795</v>
      </c>
      <c r="N713">
        <v>914</v>
      </c>
      <c r="O713">
        <v>3.5466345106595401</v>
      </c>
    </row>
    <row r="714" spans="1:15" x14ac:dyDescent="0.25">
      <c r="A714" s="20" t="s">
        <v>810</v>
      </c>
      <c r="B714">
        <v>1</v>
      </c>
      <c r="C714" t="s">
        <v>32</v>
      </c>
      <c r="D714" t="s">
        <v>89</v>
      </c>
      <c r="E714" t="s">
        <v>41</v>
      </c>
      <c r="F714" t="s">
        <v>42</v>
      </c>
      <c r="G714">
        <v>4</v>
      </c>
      <c r="H714">
        <v>2013</v>
      </c>
      <c r="I714" t="s">
        <v>50</v>
      </c>
      <c r="J714">
        <v>84.9</v>
      </c>
      <c r="K714">
        <v>78.709999999999994</v>
      </c>
      <c r="L714">
        <v>89.59</v>
      </c>
      <c r="M714">
        <v>141</v>
      </c>
      <c r="N714">
        <v>166</v>
      </c>
      <c r="O714">
        <v>8.4215192106651902</v>
      </c>
    </row>
    <row r="715" spans="1:15" x14ac:dyDescent="0.25">
      <c r="A715" s="20" t="s">
        <v>811</v>
      </c>
      <c r="B715">
        <v>1</v>
      </c>
      <c r="C715" t="s">
        <v>32</v>
      </c>
      <c r="D715" t="s">
        <v>89</v>
      </c>
      <c r="E715" t="s">
        <v>41</v>
      </c>
      <c r="F715" t="s">
        <v>42</v>
      </c>
      <c r="G715">
        <v>4</v>
      </c>
      <c r="H715">
        <v>2013</v>
      </c>
      <c r="I715" t="s">
        <v>51</v>
      </c>
      <c r="J715">
        <v>83.9</v>
      </c>
      <c r="K715">
        <v>78.83</v>
      </c>
      <c r="L715">
        <v>87.87</v>
      </c>
      <c r="M715">
        <v>213</v>
      </c>
      <c r="N715">
        <v>254</v>
      </c>
      <c r="O715">
        <v>6.8518870982753199</v>
      </c>
    </row>
    <row r="716" spans="1:15" x14ac:dyDescent="0.25">
      <c r="A716" s="20" t="s">
        <v>812</v>
      </c>
      <c r="B716">
        <v>1</v>
      </c>
      <c r="C716" t="s">
        <v>32</v>
      </c>
      <c r="D716" t="s">
        <v>89</v>
      </c>
      <c r="E716" t="s">
        <v>33</v>
      </c>
      <c r="F716" t="s">
        <v>35</v>
      </c>
      <c r="G716">
        <v>5</v>
      </c>
      <c r="H716">
        <v>2013</v>
      </c>
      <c r="I716" t="s">
        <v>34</v>
      </c>
      <c r="J716">
        <v>91.2</v>
      </c>
      <c r="K716">
        <v>90.49</v>
      </c>
      <c r="L716">
        <v>91.8</v>
      </c>
      <c r="M716">
        <v>6586</v>
      </c>
      <c r="N716">
        <v>7224</v>
      </c>
      <c r="O716">
        <v>1.2322225062419401</v>
      </c>
    </row>
    <row r="717" spans="1:15" x14ac:dyDescent="0.25">
      <c r="A717" s="20" t="s">
        <v>813</v>
      </c>
      <c r="B717">
        <v>1</v>
      </c>
      <c r="C717" t="s">
        <v>32</v>
      </c>
      <c r="D717" t="s">
        <v>89</v>
      </c>
      <c r="E717" t="s">
        <v>33</v>
      </c>
      <c r="F717" t="s">
        <v>35</v>
      </c>
      <c r="G717">
        <v>5</v>
      </c>
      <c r="H717">
        <v>2013</v>
      </c>
      <c r="I717" t="s">
        <v>52</v>
      </c>
      <c r="J717">
        <v>86.5</v>
      </c>
      <c r="K717">
        <v>78.900000000000006</v>
      </c>
      <c r="L717">
        <v>91.64</v>
      </c>
      <c r="M717">
        <v>96</v>
      </c>
      <c r="N717">
        <v>111</v>
      </c>
      <c r="O717">
        <v>10.2062072615966</v>
      </c>
    </row>
    <row r="718" spans="1:15" x14ac:dyDescent="0.25">
      <c r="A718" s="20" t="s">
        <v>814</v>
      </c>
      <c r="B718">
        <v>1</v>
      </c>
      <c r="C718" t="s">
        <v>32</v>
      </c>
      <c r="D718" t="s">
        <v>89</v>
      </c>
      <c r="E718" t="s">
        <v>33</v>
      </c>
      <c r="F718" t="s">
        <v>35</v>
      </c>
      <c r="G718">
        <v>5</v>
      </c>
      <c r="H718">
        <v>2013</v>
      </c>
      <c r="I718" t="s">
        <v>53</v>
      </c>
      <c r="J718">
        <v>89.1</v>
      </c>
      <c r="K718">
        <v>83.98</v>
      </c>
      <c r="L718">
        <v>92.66</v>
      </c>
      <c r="M718">
        <v>179</v>
      </c>
      <c r="N718">
        <v>201</v>
      </c>
      <c r="O718">
        <v>7.4743509275193603</v>
      </c>
    </row>
    <row r="719" spans="1:15" x14ac:dyDescent="0.25">
      <c r="A719" s="20" t="s">
        <v>815</v>
      </c>
      <c r="B719">
        <v>1</v>
      </c>
      <c r="C719" t="s">
        <v>32</v>
      </c>
      <c r="D719" t="s">
        <v>89</v>
      </c>
      <c r="E719" t="s">
        <v>33</v>
      </c>
      <c r="F719" t="s">
        <v>35</v>
      </c>
      <c r="G719">
        <v>5</v>
      </c>
      <c r="H719">
        <v>2013</v>
      </c>
      <c r="I719" t="s">
        <v>54</v>
      </c>
      <c r="J719">
        <v>76.7</v>
      </c>
      <c r="K719">
        <v>62.26</v>
      </c>
      <c r="L719">
        <v>86.85</v>
      </c>
      <c r="M719">
        <v>33</v>
      </c>
      <c r="N719">
        <v>43</v>
      </c>
      <c r="O719">
        <v>17.407765595569799</v>
      </c>
    </row>
    <row r="720" spans="1:15" x14ac:dyDescent="0.25">
      <c r="A720" s="20" t="s">
        <v>816</v>
      </c>
      <c r="B720">
        <v>1</v>
      </c>
      <c r="C720" t="s">
        <v>32</v>
      </c>
      <c r="D720" t="s">
        <v>89</v>
      </c>
      <c r="E720" t="s">
        <v>33</v>
      </c>
      <c r="F720" t="s">
        <v>35</v>
      </c>
      <c r="G720">
        <v>5</v>
      </c>
      <c r="H720">
        <v>2013</v>
      </c>
      <c r="I720" t="s">
        <v>55</v>
      </c>
      <c r="J720">
        <v>86</v>
      </c>
      <c r="K720">
        <v>81.88</v>
      </c>
      <c r="L720">
        <v>89.25</v>
      </c>
      <c r="M720">
        <v>294</v>
      </c>
      <c r="N720">
        <v>342</v>
      </c>
      <c r="O720">
        <v>5.8321184351980397</v>
      </c>
    </row>
    <row r="721" spans="1:15" x14ac:dyDescent="0.25">
      <c r="A721" s="20" t="s">
        <v>817</v>
      </c>
      <c r="B721">
        <v>1</v>
      </c>
      <c r="C721" t="s">
        <v>32</v>
      </c>
      <c r="D721" t="s">
        <v>89</v>
      </c>
      <c r="E721" t="s">
        <v>33</v>
      </c>
      <c r="F721" t="s">
        <v>35</v>
      </c>
      <c r="G721">
        <v>5</v>
      </c>
      <c r="H721">
        <v>2013</v>
      </c>
      <c r="I721" t="s">
        <v>56</v>
      </c>
      <c r="J721">
        <v>87.1</v>
      </c>
      <c r="K721">
        <v>71.150000000000006</v>
      </c>
      <c r="L721">
        <v>94.87</v>
      </c>
      <c r="M721">
        <v>27</v>
      </c>
      <c r="N721">
        <v>31</v>
      </c>
      <c r="O721">
        <v>19.245008972987499</v>
      </c>
    </row>
    <row r="722" spans="1:15" x14ac:dyDescent="0.25">
      <c r="A722" s="20" t="s">
        <v>818</v>
      </c>
      <c r="B722">
        <v>1</v>
      </c>
      <c r="C722" t="s">
        <v>32</v>
      </c>
      <c r="D722" t="s">
        <v>89</v>
      </c>
      <c r="E722" t="s">
        <v>33</v>
      </c>
      <c r="F722" t="s">
        <v>35</v>
      </c>
      <c r="G722">
        <v>5</v>
      </c>
      <c r="H722">
        <v>2013</v>
      </c>
      <c r="I722" t="s">
        <v>57</v>
      </c>
      <c r="J722">
        <v>84.8</v>
      </c>
      <c r="K722">
        <v>77.849999999999994</v>
      </c>
      <c r="L722">
        <v>89.83</v>
      </c>
      <c r="M722">
        <v>117</v>
      </c>
      <c r="N722">
        <v>138</v>
      </c>
      <c r="O722">
        <v>9.2450032704204794</v>
      </c>
    </row>
    <row r="723" spans="1:15" x14ac:dyDescent="0.25">
      <c r="A723" s="20" t="s">
        <v>819</v>
      </c>
      <c r="B723">
        <v>1</v>
      </c>
      <c r="C723" t="s">
        <v>32</v>
      </c>
      <c r="D723" t="s">
        <v>89</v>
      </c>
      <c r="E723" t="s">
        <v>33</v>
      </c>
      <c r="F723" t="s">
        <v>35</v>
      </c>
      <c r="G723">
        <v>5</v>
      </c>
      <c r="H723">
        <v>2013</v>
      </c>
      <c r="I723" t="s">
        <v>58</v>
      </c>
      <c r="J723">
        <v>89.4</v>
      </c>
      <c r="K723">
        <v>87.58</v>
      </c>
      <c r="L723">
        <v>91.02</v>
      </c>
      <c r="M723">
        <v>1099</v>
      </c>
      <c r="N723">
        <v>1229</v>
      </c>
      <c r="O723">
        <v>3.0164848870338101</v>
      </c>
    </row>
    <row r="724" spans="1:15" x14ac:dyDescent="0.25">
      <c r="A724" s="20" t="s">
        <v>820</v>
      </c>
      <c r="B724">
        <v>1</v>
      </c>
      <c r="C724" t="s">
        <v>32</v>
      </c>
      <c r="D724" t="s">
        <v>89</v>
      </c>
      <c r="E724" t="s">
        <v>33</v>
      </c>
      <c r="F724" t="s">
        <v>35</v>
      </c>
      <c r="G724">
        <v>5</v>
      </c>
      <c r="H724">
        <v>2013</v>
      </c>
      <c r="I724" t="s">
        <v>59</v>
      </c>
      <c r="J724">
        <v>93.8</v>
      </c>
      <c r="K724">
        <v>79.849999999999994</v>
      </c>
      <c r="L724">
        <v>98.27</v>
      </c>
      <c r="M724">
        <v>30</v>
      </c>
      <c r="N724">
        <v>32</v>
      </c>
      <c r="O724">
        <v>18.257418583505501</v>
      </c>
    </row>
    <row r="725" spans="1:15" x14ac:dyDescent="0.25">
      <c r="A725" s="20" t="s">
        <v>821</v>
      </c>
      <c r="B725">
        <v>1</v>
      </c>
      <c r="C725" t="s">
        <v>32</v>
      </c>
      <c r="D725" t="s">
        <v>89</v>
      </c>
      <c r="E725" t="s">
        <v>33</v>
      </c>
      <c r="F725" t="s">
        <v>35</v>
      </c>
      <c r="G725">
        <v>5</v>
      </c>
      <c r="H725">
        <v>2013</v>
      </c>
      <c r="I725" t="s">
        <v>60</v>
      </c>
      <c r="J725">
        <v>90.3</v>
      </c>
      <c r="K725">
        <v>89.48</v>
      </c>
      <c r="L725">
        <v>91.06</v>
      </c>
      <c r="M725">
        <v>4885</v>
      </c>
      <c r="N725">
        <v>5410</v>
      </c>
      <c r="O725">
        <v>1.4307630505634801</v>
      </c>
    </row>
    <row r="726" spans="1:15" x14ac:dyDescent="0.25">
      <c r="A726" s="20" t="s">
        <v>822</v>
      </c>
      <c r="B726">
        <v>1</v>
      </c>
      <c r="C726" t="s">
        <v>32</v>
      </c>
      <c r="D726" t="s">
        <v>89</v>
      </c>
      <c r="E726" t="s">
        <v>33</v>
      </c>
      <c r="F726" t="s">
        <v>35</v>
      </c>
      <c r="G726">
        <v>5</v>
      </c>
      <c r="H726">
        <v>2013</v>
      </c>
      <c r="I726" t="s">
        <v>61</v>
      </c>
      <c r="J726" t="s">
        <v>44</v>
      </c>
      <c r="K726" t="s">
        <v>44</v>
      </c>
      <c r="L726" t="s">
        <v>44</v>
      </c>
      <c r="M726">
        <v>2</v>
      </c>
      <c r="N726">
        <v>19</v>
      </c>
      <c r="O726">
        <v>70.710678118654698</v>
      </c>
    </row>
    <row r="727" spans="1:15" x14ac:dyDescent="0.25">
      <c r="A727" s="20" t="s">
        <v>823</v>
      </c>
      <c r="B727">
        <v>1</v>
      </c>
      <c r="C727" t="s">
        <v>32</v>
      </c>
      <c r="D727" t="s">
        <v>89</v>
      </c>
      <c r="E727" t="s">
        <v>33</v>
      </c>
      <c r="F727" t="s">
        <v>35</v>
      </c>
      <c r="G727">
        <v>5</v>
      </c>
      <c r="H727">
        <v>2013</v>
      </c>
      <c r="I727" t="s">
        <v>43</v>
      </c>
      <c r="J727">
        <v>90.5</v>
      </c>
      <c r="K727">
        <v>87.48</v>
      </c>
      <c r="L727">
        <v>92.89</v>
      </c>
      <c r="M727">
        <v>411</v>
      </c>
      <c r="N727">
        <v>454</v>
      </c>
      <c r="O727">
        <v>4.9326362366699001</v>
      </c>
    </row>
    <row r="728" spans="1:15" x14ac:dyDescent="0.25">
      <c r="A728" s="20" t="s">
        <v>824</v>
      </c>
      <c r="B728">
        <v>1</v>
      </c>
      <c r="C728" t="s">
        <v>32</v>
      </c>
      <c r="D728" t="s">
        <v>89</v>
      </c>
      <c r="E728" t="s">
        <v>33</v>
      </c>
      <c r="F728" t="s">
        <v>35</v>
      </c>
      <c r="G728">
        <v>5</v>
      </c>
      <c r="H728">
        <v>2013</v>
      </c>
      <c r="I728" t="s">
        <v>62</v>
      </c>
      <c r="J728">
        <v>84.2</v>
      </c>
      <c r="K728">
        <v>75.569999999999993</v>
      </c>
      <c r="L728">
        <v>90.19</v>
      </c>
      <c r="M728">
        <v>80</v>
      </c>
      <c r="N728">
        <v>95</v>
      </c>
      <c r="O728">
        <v>11.180339887498899</v>
      </c>
    </row>
    <row r="729" spans="1:15" x14ac:dyDescent="0.25">
      <c r="A729" s="20" t="s">
        <v>825</v>
      </c>
      <c r="B729">
        <v>1</v>
      </c>
      <c r="C729" t="s">
        <v>32</v>
      </c>
      <c r="D729" t="s">
        <v>89</v>
      </c>
      <c r="E729" t="s">
        <v>33</v>
      </c>
      <c r="F729" t="s">
        <v>35</v>
      </c>
      <c r="G729">
        <v>5</v>
      </c>
      <c r="H729">
        <v>2013</v>
      </c>
      <c r="I729" t="s">
        <v>75</v>
      </c>
      <c r="J729">
        <v>90.3</v>
      </c>
      <c r="K729">
        <v>89.9</v>
      </c>
      <c r="L729">
        <v>90.6</v>
      </c>
      <c r="M729">
        <v>25221</v>
      </c>
      <c r="N729">
        <v>27944</v>
      </c>
      <c r="O729">
        <v>0.62967847695347501</v>
      </c>
    </row>
    <row r="730" spans="1:15" x14ac:dyDescent="0.25">
      <c r="A730" s="20" t="s">
        <v>826</v>
      </c>
      <c r="B730">
        <v>1</v>
      </c>
      <c r="C730" t="s">
        <v>32</v>
      </c>
      <c r="D730" t="s">
        <v>89</v>
      </c>
      <c r="E730" t="s">
        <v>33</v>
      </c>
      <c r="F730" t="s">
        <v>35</v>
      </c>
      <c r="G730">
        <v>5</v>
      </c>
      <c r="H730">
        <v>2013</v>
      </c>
      <c r="I730" t="s">
        <v>45</v>
      </c>
      <c r="J730">
        <v>76.7</v>
      </c>
      <c r="K730">
        <v>74.180000000000007</v>
      </c>
      <c r="L730">
        <v>79.010000000000005</v>
      </c>
      <c r="M730">
        <v>901</v>
      </c>
      <c r="N730">
        <v>1175</v>
      </c>
      <c r="O730">
        <v>3.3314830232638499</v>
      </c>
    </row>
    <row r="731" spans="1:15" x14ac:dyDescent="0.25">
      <c r="A731" s="20" t="s">
        <v>827</v>
      </c>
      <c r="B731">
        <v>1</v>
      </c>
      <c r="C731" t="s">
        <v>32</v>
      </c>
      <c r="D731" t="s">
        <v>89</v>
      </c>
      <c r="E731" t="s">
        <v>33</v>
      </c>
      <c r="F731" t="s">
        <v>35</v>
      </c>
      <c r="G731">
        <v>5</v>
      </c>
      <c r="H731">
        <v>2013</v>
      </c>
      <c r="I731" t="s">
        <v>46</v>
      </c>
      <c r="J731">
        <v>91.7</v>
      </c>
      <c r="K731">
        <v>90.3</v>
      </c>
      <c r="L731">
        <v>92.91</v>
      </c>
      <c r="M731">
        <v>1580</v>
      </c>
      <c r="N731">
        <v>1723</v>
      </c>
      <c r="O731">
        <v>2.51577302713314</v>
      </c>
    </row>
    <row r="732" spans="1:15" x14ac:dyDescent="0.25">
      <c r="A732" s="20" t="s">
        <v>828</v>
      </c>
      <c r="B732">
        <v>1</v>
      </c>
      <c r="C732" t="s">
        <v>32</v>
      </c>
      <c r="D732" t="s">
        <v>89</v>
      </c>
      <c r="E732" t="s">
        <v>33</v>
      </c>
      <c r="F732" t="s">
        <v>35</v>
      </c>
      <c r="G732">
        <v>5</v>
      </c>
      <c r="H732">
        <v>2013</v>
      </c>
      <c r="I732" t="s">
        <v>47</v>
      </c>
      <c r="J732">
        <v>92</v>
      </c>
      <c r="K732">
        <v>91.36</v>
      </c>
      <c r="L732">
        <v>92.54</v>
      </c>
      <c r="M732">
        <v>7431</v>
      </c>
      <c r="N732">
        <v>8080</v>
      </c>
      <c r="O732">
        <v>1.16004909431653</v>
      </c>
    </row>
    <row r="733" spans="1:15" x14ac:dyDescent="0.25">
      <c r="A733" s="20" t="s">
        <v>829</v>
      </c>
      <c r="B733">
        <v>1</v>
      </c>
      <c r="C733" t="s">
        <v>32</v>
      </c>
      <c r="D733" t="s">
        <v>89</v>
      </c>
      <c r="E733" t="s">
        <v>33</v>
      </c>
      <c r="F733" t="s">
        <v>35</v>
      </c>
      <c r="G733">
        <v>5</v>
      </c>
      <c r="H733">
        <v>2013</v>
      </c>
      <c r="I733" t="s">
        <v>48</v>
      </c>
      <c r="J733">
        <v>92.2</v>
      </c>
      <c r="K733">
        <v>88.2</v>
      </c>
      <c r="L733">
        <v>94.87</v>
      </c>
      <c r="M733">
        <v>235</v>
      </c>
      <c r="N733">
        <v>255</v>
      </c>
      <c r="O733">
        <v>6.5232807305344203</v>
      </c>
    </row>
    <row r="734" spans="1:15" x14ac:dyDescent="0.25">
      <c r="A734" s="20" t="s">
        <v>830</v>
      </c>
      <c r="B734">
        <v>1</v>
      </c>
      <c r="C734" t="s">
        <v>32</v>
      </c>
      <c r="D734" t="s">
        <v>89</v>
      </c>
      <c r="E734" t="s">
        <v>33</v>
      </c>
      <c r="F734" t="s">
        <v>35</v>
      </c>
      <c r="G734">
        <v>5</v>
      </c>
      <c r="H734">
        <v>2013</v>
      </c>
      <c r="I734" t="s">
        <v>49</v>
      </c>
      <c r="J734">
        <v>90.8</v>
      </c>
      <c r="K734">
        <v>88.65</v>
      </c>
      <c r="L734">
        <v>92.59</v>
      </c>
      <c r="M734">
        <v>751</v>
      </c>
      <c r="N734">
        <v>827</v>
      </c>
      <c r="O734">
        <v>3.64905182584413</v>
      </c>
    </row>
    <row r="735" spans="1:15" x14ac:dyDescent="0.25">
      <c r="A735" s="20" t="s">
        <v>831</v>
      </c>
      <c r="B735">
        <v>1</v>
      </c>
      <c r="C735" t="s">
        <v>32</v>
      </c>
      <c r="D735" t="s">
        <v>89</v>
      </c>
      <c r="E735" t="s">
        <v>33</v>
      </c>
      <c r="F735" t="s">
        <v>35</v>
      </c>
      <c r="G735">
        <v>5</v>
      </c>
      <c r="H735">
        <v>2013</v>
      </c>
      <c r="I735" t="s">
        <v>50</v>
      </c>
      <c r="J735">
        <v>86.2</v>
      </c>
      <c r="K735">
        <v>80.510000000000005</v>
      </c>
      <c r="L735">
        <v>90.38</v>
      </c>
      <c r="M735">
        <v>162</v>
      </c>
      <c r="N735">
        <v>188</v>
      </c>
      <c r="O735">
        <v>7.8567420131838599</v>
      </c>
    </row>
    <row r="736" spans="1:15" x14ac:dyDescent="0.25">
      <c r="A736" s="20" t="s">
        <v>832</v>
      </c>
      <c r="B736">
        <v>1</v>
      </c>
      <c r="C736" t="s">
        <v>32</v>
      </c>
      <c r="D736" t="s">
        <v>89</v>
      </c>
      <c r="E736" t="s">
        <v>33</v>
      </c>
      <c r="F736" t="s">
        <v>35</v>
      </c>
      <c r="G736">
        <v>5</v>
      </c>
      <c r="H736">
        <v>2013</v>
      </c>
      <c r="I736" t="s">
        <v>51</v>
      </c>
      <c r="J736">
        <v>87.7</v>
      </c>
      <c r="K736">
        <v>83.99</v>
      </c>
      <c r="L736">
        <v>90.71</v>
      </c>
      <c r="M736">
        <v>322</v>
      </c>
      <c r="N736">
        <v>367</v>
      </c>
      <c r="O736">
        <v>5.5727821257535304</v>
      </c>
    </row>
    <row r="737" spans="1:15" x14ac:dyDescent="0.25">
      <c r="A737" s="20" t="s">
        <v>833</v>
      </c>
      <c r="B737">
        <v>1</v>
      </c>
      <c r="C737" t="s">
        <v>32</v>
      </c>
      <c r="D737" t="s">
        <v>89</v>
      </c>
      <c r="E737" t="s">
        <v>39</v>
      </c>
      <c r="F737" t="s">
        <v>40</v>
      </c>
      <c r="G737">
        <v>6</v>
      </c>
      <c r="H737">
        <v>2013</v>
      </c>
      <c r="I737" t="s">
        <v>34</v>
      </c>
      <c r="J737">
        <v>91.5</v>
      </c>
      <c r="K737">
        <v>90.81</v>
      </c>
      <c r="L737">
        <v>92.05</v>
      </c>
      <c r="M737">
        <v>7156</v>
      </c>
      <c r="N737">
        <v>7825</v>
      </c>
      <c r="O737">
        <v>1.18212889785112</v>
      </c>
    </row>
    <row r="738" spans="1:15" x14ac:dyDescent="0.25">
      <c r="A738" s="20" t="s">
        <v>834</v>
      </c>
      <c r="B738">
        <v>1</v>
      </c>
      <c r="C738" t="s">
        <v>32</v>
      </c>
      <c r="D738" t="s">
        <v>89</v>
      </c>
      <c r="E738" t="s">
        <v>39</v>
      </c>
      <c r="F738" t="s">
        <v>40</v>
      </c>
      <c r="G738">
        <v>6</v>
      </c>
      <c r="H738">
        <v>2013</v>
      </c>
      <c r="I738" t="s">
        <v>52</v>
      </c>
      <c r="J738">
        <v>89.8</v>
      </c>
      <c r="K738">
        <v>88.88</v>
      </c>
      <c r="L738">
        <v>90.56</v>
      </c>
      <c r="M738">
        <v>4492</v>
      </c>
      <c r="N738">
        <v>5005</v>
      </c>
      <c r="O738">
        <v>1.4920388317111299</v>
      </c>
    </row>
    <row r="739" spans="1:15" x14ac:dyDescent="0.25">
      <c r="A739" s="20" t="s">
        <v>835</v>
      </c>
      <c r="B739">
        <v>1</v>
      </c>
      <c r="C739" t="s">
        <v>32</v>
      </c>
      <c r="D739" t="s">
        <v>89</v>
      </c>
      <c r="E739" t="s">
        <v>39</v>
      </c>
      <c r="F739" t="s">
        <v>40</v>
      </c>
      <c r="G739">
        <v>6</v>
      </c>
      <c r="H739">
        <v>2013</v>
      </c>
      <c r="I739" t="s">
        <v>53</v>
      </c>
      <c r="J739">
        <v>92.1</v>
      </c>
      <c r="K739">
        <v>91.41</v>
      </c>
      <c r="L739">
        <v>92.76</v>
      </c>
      <c r="M739">
        <v>5650</v>
      </c>
      <c r="N739">
        <v>6134</v>
      </c>
      <c r="O739">
        <v>1.3303802104754801</v>
      </c>
    </row>
    <row r="740" spans="1:15" x14ac:dyDescent="0.25">
      <c r="A740" s="20" t="s">
        <v>836</v>
      </c>
      <c r="B740">
        <v>1</v>
      </c>
      <c r="C740" t="s">
        <v>32</v>
      </c>
      <c r="D740" t="s">
        <v>89</v>
      </c>
      <c r="E740" t="s">
        <v>39</v>
      </c>
      <c r="F740" t="s">
        <v>40</v>
      </c>
      <c r="G740">
        <v>6</v>
      </c>
      <c r="H740">
        <v>2013</v>
      </c>
      <c r="I740" t="s">
        <v>54</v>
      </c>
      <c r="J740">
        <v>84</v>
      </c>
      <c r="K740">
        <v>82.57</v>
      </c>
      <c r="L740">
        <v>85.37</v>
      </c>
      <c r="M740">
        <v>2214</v>
      </c>
      <c r="N740">
        <v>2635</v>
      </c>
      <c r="O740">
        <v>2.12525571021113</v>
      </c>
    </row>
    <row r="741" spans="1:15" x14ac:dyDescent="0.25">
      <c r="A741" s="20" t="s">
        <v>837</v>
      </c>
      <c r="B741">
        <v>1</v>
      </c>
      <c r="C741" t="s">
        <v>32</v>
      </c>
      <c r="D741" t="s">
        <v>89</v>
      </c>
      <c r="E741" t="s">
        <v>39</v>
      </c>
      <c r="F741" t="s">
        <v>40</v>
      </c>
      <c r="G741">
        <v>6</v>
      </c>
      <c r="H741">
        <v>2013</v>
      </c>
      <c r="I741" t="s">
        <v>55</v>
      </c>
      <c r="J741">
        <v>87.3</v>
      </c>
      <c r="K741">
        <v>86.71</v>
      </c>
      <c r="L741">
        <v>87.96</v>
      </c>
      <c r="M741">
        <v>9611</v>
      </c>
      <c r="N741">
        <v>11003</v>
      </c>
      <c r="O741">
        <v>1.0200364975588401</v>
      </c>
    </row>
    <row r="742" spans="1:15" x14ac:dyDescent="0.25">
      <c r="A742" s="20" t="s">
        <v>838</v>
      </c>
      <c r="B742">
        <v>1</v>
      </c>
      <c r="C742" t="s">
        <v>32</v>
      </c>
      <c r="D742" t="s">
        <v>89</v>
      </c>
      <c r="E742" t="s">
        <v>39</v>
      </c>
      <c r="F742" t="s">
        <v>40</v>
      </c>
      <c r="G742">
        <v>6</v>
      </c>
      <c r="H742">
        <v>2013</v>
      </c>
      <c r="I742" t="s">
        <v>56</v>
      </c>
      <c r="J742">
        <v>64</v>
      </c>
      <c r="K742">
        <v>61.73</v>
      </c>
      <c r="L742">
        <v>66.23</v>
      </c>
      <c r="M742">
        <v>1117</v>
      </c>
      <c r="N742">
        <v>1745</v>
      </c>
      <c r="O742">
        <v>2.9920814623220102</v>
      </c>
    </row>
    <row r="743" spans="1:15" x14ac:dyDescent="0.25">
      <c r="A743" s="20" t="s">
        <v>839</v>
      </c>
      <c r="B743">
        <v>1</v>
      </c>
      <c r="C743" t="s">
        <v>32</v>
      </c>
      <c r="D743" t="s">
        <v>89</v>
      </c>
      <c r="E743" t="s">
        <v>39</v>
      </c>
      <c r="F743" t="s">
        <v>40</v>
      </c>
      <c r="G743">
        <v>6</v>
      </c>
      <c r="H743">
        <v>2013</v>
      </c>
      <c r="I743" t="s">
        <v>57</v>
      </c>
      <c r="J743">
        <v>89.8</v>
      </c>
      <c r="K743">
        <v>88.94</v>
      </c>
      <c r="L743">
        <v>90.58</v>
      </c>
      <c r="M743">
        <v>4739</v>
      </c>
      <c r="N743">
        <v>5278</v>
      </c>
      <c r="O743">
        <v>1.4526354741081</v>
      </c>
    </row>
    <row r="744" spans="1:15" x14ac:dyDescent="0.25">
      <c r="A744" s="20" t="s">
        <v>840</v>
      </c>
      <c r="B744">
        <v>1</v>
      </c>
      <c r="C744" t="s">
        <v>32</v>
      </c>
      <c r="D744" t="s">
        <v>89</v>
      </c>
      <c r="E744" t="s">
        <v>39</v>
      </c>
      <c r="F744" t="s">
        <v>40</v>
      </c>
      <c r="G744">
        <v>6</v>
      </c>
      <c r="H744">
        <v>2013</v>
      </c>
      <c r="I744" t="s">
        <v>58</v>
      </c>
      <c r="J744">
        <v>90.5</v>
      </c>
      <c r="K744">
        <v>89.91</v>
      </c>
      <c r="L744">
        <v>91.02</v>
      </c>
      <c r="M744">
        <v>9673</v>
      </c>
      <c r="N744">
        <v>10691</v>
      </c>
      <c r="O744">
        <v>1.01676223268599</v>
      </c>
    </row>
    <row r="745" spans="1:15" x14ac:dyDescent="0.25">
      <c r="A745" s="20" t="s">
        <v>841</v>
      </c>
      <c r="B745">
        <v>1</v>
      </c>
      <c r="C745" t="s">
        <v>32</v>
      </c>
      <c r="D745" t="s">
        <v>89</v>
      </c>
      <c r="E745" t="s">
        <v>39</v>
      </c>
      <c r="F745" t="s">
        <v>40</v>
      </c>
      <c r="G745">
        <v>6</v>
      </c>
      <c r="H745">
        <v>2013</v>
      </c>
      <c r="I745" t="s">
        <v>59</v>
      </c>
      <c r="J745">
        <v>84.8</v>
      </c>
      <c r="K745">
        <v>83.05</v>
      </c>
      <c r="L745">
        <v>86.47</v>
      </c>
      <c r="M745">
        <v>1438</v>
      </c>
      <c r="N745">
        <v>1695</v>
      </c>
      <c r="O745">
        <v>2.6370633137494499</v>
      </c>
    </row>
    <row r="746" spans="1:15" x14ac:dyDescent="0.25">
      <c r="A746" s="20" t="s">
        <v>842</v>
      </c>
      <c r="B746">
        <v>1</v>
      </c>
      <c r="C746" t="s">
        <v>32</v>
      </c>
      <c r="D746" t="s">
        <v>89</v>
      </c>
      <c r="E746" t="s">
        <v>39</v>
      </c>
      <c r="F746" t="s">
        <v>40</v>
      </c>
      <c r="G746">
        <v>6</v>
      </c>
      <c r="H746">
        <v>2013</v>
      </c>
      <c r="I746" t="s">
        <v>60</v>
      </c>
      <c r="J746">
        <v>91.4</v>
      </c>
      <c r="K746">
        <v>90.94</v>
      </c>
      <c r="L746">
        <v>91.87</v>
      </c>
      <c r="M746">
        <v>12664</v>
      </c>
      <c r="N746">
        <v>13853</v>
      </c>
      <c r="O746">
        <v>0.88861686017910302</v>
      </c>
    </row>
    <row r="747" spans="1:15" x14ac:dyDescent="0.25">
      <c r="A747" s="20" t="s">
        <v>843</v>
      </c>
      <c r="B747">
        <v>1</v>
      </c>
      <c r="C747" t="s">
        <v>32</v>
      </c>
      <c r="D747" t="s">
        <v>89</v>
      </c>
      <c r="E747" t="s">
        <v>39</v>
      </c>
      <c r="F747" t="s">
        <v>40</v>
      </c>
      <c r="G747">
        <v>6</v>
      </c>
      <c r="H747">
        <v>2013</v>
      </c>
      <c r="I747" t="s">
        <v>61</v>
      </c>
      <c r="J747">
        <v>6.7</v>
      </c>
      <c r="K747">
        <v>5.32</v>
      </c>
      <c r="L747">
        <v>8.3800000000000008</v>
      </c>
      <c r="M747">
        <v>69</v>
      </c>
      <c r="N747">
        <v>1031</v>
      </c>
      <c r="O747">
        <v>12.0385853085769</v>
      </c>
    </row>
    <row r="748" spans="1:15" x14ac:dyDescent="0.25">
      <c r="A748" s="20" t="s">
        <v>844</v>
      </c>
      <c r="B748">
        <v>1</v>
      </c>
      <c r="C748" t="s">
        <v>32</v>
      </c>
      <c r="D748" t="s">
        <v>89</v>
      </c>
      <c r="E748" t="s">
        <v>39</v>
      </c>
      <c r="F748" t="s">
        <v>40</v>
      </c>
      <c r="G748">
        <v>6</v>
      </c>
      <c r="H748">
        <v>2013</v>
      </c>
      <c r="I748" t="s">
        <v>43</v>
      </c>
      <c r="J748">
        <v>88.3</v>
      </c>
      <c r="K748">
        <v>87.49</v>
      </c>
      <c r="L748">
        <v>89</v>
      </c>
      <c r="M748">
        <v>6197</v>
      </c>
      <c r="N748">
        <v>7021</v>
      </c>
      <c r="O748">
        <v>1.27030863992371</v>
      </c>
    </row>
    <row r="749" spans="1:15" x14ac:dyDescent="0.25">
      <c r="A749" s="20" t="s">
        <v>845</v>
      </c>
      <c r="B749">
        <v>1</v>
      </c>
      <c r="C749" t="s">
        <v>32</v>
      </c>
      <c r="D749" t="s">
        <v>89</v>
      </c>
      <c r="E749" t="s">
        <v>39</v>
      </c>
      <c r="F749" t="s">
        <v>40</v>
      </c>
      <c r="G749">
        <v>6</v>
      </c>
      <c r="H749">
        <v>2013</v>
      </c>
      <c r="I749" t="s">
        <v>62</v>
      </c>
      <c r="J749">
        <v>86</v>
      </c>
      <c r="K749">
        <v>84.58</v>
      </c>
      <c r="L749">
        <v>87.33</v>
      </c>
      <c r="M749">
        <v>2097</v>
      </c>
      <c r="N749">
        <v>2438</v>
      </c>
      <c r="O749">
        <v>2.1837392736013901</v>
      </c>
    </row>
    <row r="750" spans="1:15" x14ac:dyDescent="0.25">
      <c r="A750" s="20" t="s">
        <v>846</v>
      </c>
      <c r="B750">
        <v>1</v>
      </c>
      <c r="C750" t="s">
        <v>32</v>
      </c>
      <c r="D750" t="s">
        <v>89</v>
      </c>
      <c r="E750" t="s">
        <v>39</v>
      </c>
      <c r="F750" t="s">
        <v>40</v>
      </c>
      <c r="G750">
        <v>6</v>
      </c>
      <c r="H750">
        <v>2013</v>
      </c>
      <c r="I750" t="s">
        <v>75</v>
      </c>
      <c r="J750">
        <v>87.6</v>
      </c>
      <c r="K750">
        <v>87.45</v>
      </c>
      <c r="L750">
        <v>87.81</v>
      </c>
      <c r="M750">
        <v>109916</v>
      </c>
      <c r="N750">
        <v>125431</v>
      </c>
      <c r="O750">
        <v>0.30162653306693699</v>
      </c>
    </row>
    <row r="751" spans="1:15" x14ac:dyDescent="0.25">
      <c r="A751" s="20" t="s">
        <v>847</v>
      </c>
      <c r="B751">
        <v>1</v>
      </c>
      <c r="C751" t="s">
        <v>32</v>
      </c>
      <c r="D751" t="s">
        <v>89</v>
      </c>
      <c r="E751" t="s">
        <v>39</v>
      </c>
      <c r="F751" t="s">
        <v>40</v>
      </c>
      <c r="G751">
        <v>6</v>
      </c>
      <c r="H751">
        <v>2013</v>
      </c>
      <c r="I751" t="s">
        <v>45</v>
      </c>
      <c r="J751">
        <v>78.8</v>
      </c>
      <c r="K751">
        <v>78.19</v>
      </c>
      <c r="L751">
        <v>79.47</v>
      </c>
      <c r="M751">
        <v>12310</v>
      </c>
      <c r="N751">
        <v>15614</v>
      </c>
      <c r="O751">
        <v>0.90130332563965299</v>
      </c>
    </row>
    <row r="752" spans="1:15" x14ac:dyDescent="0.25">
      <c r="A752" s="20" t="s">
        <v>848</v>
      </c>
      <c r="B752">
        <v>1</v>
      </c>
      <c r="C752" t="s">
        <v>32</v>
      </c>
      <c r="D752" t="s">
        <v>89</v>
      </c>
      <c r="E752" t="s">
        <v>39</v>
      </c>
      <c r="F752" t="s">
        <v>40</v>
      </c>
      <c r="G752">
        <v>6</v>
      </c>
      <c r="H752">
        <v>2013</v>
      </c>
      <c r="I752" t="s">
        <v>46</v>
      </c>
      <c r="J752">
        <v>92.1</v>
      </c>
      <c r="K752">
        <v>91.41</v>
      </c>
      <c r="L752">
        <v>92.71</v>
      </c>
      <c r="M752">
        <v>6154</v>
      </c>
      <c r="N752">
        <v>6683</v>
      </c>
      <c r="O752">
        <v>1.27473894426098</v>
      </c>
    </row>
    <row r="753" spans="1:15" x14ac:dyDescent="0.25">
      <c r="A753" s="20" t="s">
        <v>849</v>
      </c>
      <c r="B753">
        <v>1</v>
      </c>
      <c r="C753" t="s">
        <v>32</v>
      </c>
      <c r="D753" t="s">
        <v>89</v>
      </c>
      <c r="E753" t="s">
        <v>39</v>
      </c>
      <c r="F753" t="s">
        <v>40</v>
      </c>
      <c r="G753">
        <v>6</v>
      </c>
      <c r="H753">
        <v>2013</v>
      </c>
      <c r="I753" t="s">
        <v>47</v>
      </c>
      <c r="J753">
        <v>92.9</v>
      </c>
      <c r="K753">
        <v>92.35</v>
      </c>
      <c r="L753">
        <v>93.38</v>
      </c>
      <c r="M753">
        <v>9003</v>
      </c>
      <c r="N753">
        <v>9693</v>
      </c>
      <c r="O753">
        <v>1.0539169152055501</v>
      </c>
    </row>
    <row r="754" spans="1:15" x14ac:dyDescent="0.25">
      <c r="A754" s="20" t="s">
        <v>850</v>
      </c>
      <c r="B754">
        <v>1</v>
      </c>
      <c r="C754" t="s">
        <v>32</v>
      </c>
      <c r="D754" t="s">
        <v>89</v>
      </c>
      <c r="E754" t="s">
        <v>39</v>
      </c>
      <c r="F754" t="s">
        <v>40</v>
      </c>
      <c r="G754">
        <v>6</v>
      </c>
      <c r="H754">
        <v>2013</v>
      </c>
      <c r="I754" t="s">
        <v>48</v>
      </c>
      <c r="J754">
        <v>91.2</v>
      </c>
      <c r="K754">
        <v>90.42</v>
      </c>
      <c r="L754">
        <v>92</v>
      </c>
      <c r="M754">
        <v>4489</v>
      </c>
      <c r="N754">
        <v>4920</v>
      </c>
      <c r="O754">
        <v>1.4925373134328399</v>
      </c>
    </row>
    <row r="755" spans="1:15" x14ac:dyDescent="0.25">
      <c r="A755" s="20" t="s">
        <v>851</v>
      </c>
      <c r="B755">
        <v>1</v>
      </c>
      <c r="C755" t="s">
        <v>32</v>
      </c>
      <c r="D755" t="s">
        <v>89</v>
      </c>
      <c r="E755" t="s">
        <v>39</v>
      </c>
      <c r="F755" t="s">
        <v>40</v>
      </c>
      <c r="G755">
        <v>6</v>
      </c>
      <c r="H755">
        <v>2013</v>
      </c>
      <c r="I755" t="s">
        <v>49</v>
      </c>
      <c r="J755">
        <v>90.7</v>
      </c>
      <c r="K755">
        <v>89.76</v>
      </c>
      <c r="L755">
        <v>91.52</v>
      </c>
      <c r="M755">
        <v>3822</v>
      </c>
      <c r="N755">
        <v>4215</v>
      </c>
      <c r="O755">
        <v>1.61753862020657</v>
      </c>
    </row>
    <row r="756" spans="1:15" x14ac:dyDescent="0.25">
      <c r="A756" s="20" t="s">
        <v>852</v>
      </c>
      <c r="B756">
        <v>1</v>
      </c>
      <c r="C756" t="s">
        <v>32</v>
      </c>
      <c r="D756" t="s">
        <v>89</v>
      </c>
      <c r="E756" t="s">
        <v>39</v>
      </c>
      <c r="F756" t="s">
        <v>40</v>
      </c>
      <c r="G756">
        <v>6</v>
      </c>
      <c r="H756">
        <v>2013</v>
      </c>
      <c r="I756" t="s">
        <v>50</v>
      </c>
      <c r="J756">
        <v>86.7</v>
      </c>
      <c r="K756">
        <v>85.38</v>
      </c>
      <c r="L756">
        <v>87.99</v>
      </c>
      <c r="M756">
        <v>2263</v>
      </c>
      <c r="N756">
        <v>2609</v>
      </c>
      <c r="O756">
        <v>2.10212105917212</v>
      </c>
    </row>
    <row r="757" spans="1:15" x14ac:dyDescent="0.25">
      <c r="A757" s="20" t="s">
        <v>853</v>
      </c>
      <c r="B757">
        <v>1</v>
      </c>
      <c r="C757" t="s">
        <v>32</v>
      </c>
      <c r="D757" t="s">
        <v>89</v>
      </c>
      <c r="E757" t="s">
        <v>39</v>
      </c>
      <c r="F757" t="s">
        <v>40</v>
      </c>
      <c r="G757">
        <v>6</v>
      </c>
      <c r="H757">
        <v>2013</v>
      </c>
      <c r="I757" t="s">
        <v>51</v>
      </c>
      <c r="J757">
        <v>89.1</v>
      </c>
      <c r="K757">
        <v>88.19</v>
      </c>
      <c r="L757">
        <v>89.86</v>
      </c>
      <c r="M757">
        <v>4758</v>
      </c>
      <c r="N757">
        <v>5343</v>
      </c>
      <c r="O757">
        <v>1.44973218671547</v>
      </c>
    </row>
    <row r="758" spans="1:15" x14ac:dyDescent="0.25">
      <c r="A758" s="20" t="s">
        <v>854</v>
      </c>
      <c r="B758">
        <v>1</v>
      </c>
      <c r="C758" t="s">
        <v>32</v>
      </c>
      <c r="D758" t="s">
        <v>89</v>
      </c>
      <c r="E758" t="s">
        <v>37</v>
      </c>
      <c r="F758" t="s">
        <v>38</v>
      </c>
      <c r="G758">
        <v>3</v>
      </c>
      <c r="H758">
        <v>2014</v>
      </c>
      <c r="I758" t="s">
        <v>34</v>
      </c>
      <c r="J758">
        <v>88.1</v>
      </c>
      <c r="K758">
        <v>86.43</v>
      </c>
      <c r="L758">
        <v>89.57</v>
      </c>
      <c r="M758">
        <v>1435</v>
      </c>
      <c r="N758">
        <v>1629</v>
      </c>
      <c r="O758">
        <v>2.6398183867422702</v>
      </c>
    </row>
    <row r="759" spans="1:15" x14ac:dyDescent="0.25">
      <c r="A759" s="20" t="s">
        <v>855</v>
      </c>
      <c r="B759">
        <v>1</v>
      </c>
      <c r="C759" t="s">
        <v>32</v>
      </c>
      <c r="D759" t="s">
        <v>89</v>
      </c>
      <c r="E759" t="s">
        <v>37</v>
      </c>
      <c r="F759" t="s">
        <v>38</v>
      </c>
      <c r="G759">
        <v>3</v>
      </c>
      <c r="H759">
        <v>2014</v>
      </c>
      <c r="I759" t="s">
        <v>52</v>
      </c>
      <c r="J759">
        <v>89.8</v>
      </c>
      <c r="K759">
        <v>86.6</v>
      </c>
      <c r="L759">
        <v>92.33</v>
      </c>
      <c r="M759">
        <v>388</v>
      </c>
      <c r="N759">
        <v>432</v>
      </c>
      <c r="O759">
        <v>5.0767308256680996</v>
      </c>
    </row>
    <row r="760" spans="1:15" x14ac:dyDescent="0.25">
      <c r="A760" s="20" t="s">
        <v>856</v>
      </c>
      <c r="B760">
        <v>1</v>
      </c>
      <c r="C760" t="s">
        <v>32</v>
      </c>
      <c r="D760" t="s">
        <v>89</v>
      </c>
      <c r="E760" t="s">
        <v>37</v>
      </c>
      <c r="F760" t="s">
        <v>38</v>
      </c>
      <c r="G760">
        <v>3</v>
      </c>
      <c r="H760">
        <v>2014</v>
      </c>
      <c r="I760" t="s">
        <v>53</v>
      </c>
      <c r="J760">
        <v>90.4</v>
      </c>
      <c r="K760">
        <v>89.41</v>
      </c>
      <c r="L760">
        <v>91.25</v>
      </c>
      <c r="M760">
        <v>3574</v>
      </c>
      <c r="N760">
        <v>3955</v>
      </c>
      <c r="O760">
        <v>1.6727179829474099</v>
      </c>
    </row>
    <row r="761" spans="1:15" x14ac:dyDescent="0.25">
      <c r="A761" s="20" t="s">
        <v>857</v>
      </c>
      <c r="B761">
        <v>1</v>
      </c>
      <c r="C761" t="s">
        <v>32</v>
      </c>
      <c r="D761" t="s">
        <v>89</v>
      </c>
      <c r="E761" t="s">
        <v>37</v>
      </c>
      <c r="F761" t="s">
        <v>38</v>
      </c>
      <c r="G761">
        <v>3</v>
      </c>
      <c r="H761">
        <v>2014</v>
      </c>
      <c r="I761" t="s">
        <v>54</v>
      </c>
      <c r="J761">
        <v>85.5</v>
      </c>
      <c r="K761">
        <v>78.22</v>
      </c>
      <c r="L761">
        <v>90.62</v>
      </c>
      <c r="M761">
        <v>106</v>
      </c>
      <c r="N761">
        <v>124</v>
      </c>
      <c r="O761">
        <v>9.7128586235726395</v>
      </c>
    </row>
    <row r="762" spans="1:15" x14ac:dyDescent="0.25">
      <c r="A762" s="20" t="s">
        <v>858</v>
      </c>
      <c r="B762">
        <v>1</v>
      </c>
      <c r="C762" t="s">
        <v>32</v>
      </c>
      <c r="D762" t="s">
        <v>89</v>
      </c>
      <c r="E762" t="s">
        <v>37</v>
      </c>
      <c r="F762" t="s">
        <v>38</v>
      </c>
      <c r="G762">
        <v>3</v>
      </c>
      <c r="H762">
        <v>2014</v>
      </c>
      <c r="I762" t="s">
        <v>55</v>
      </c>
      <c r="J762">
        <v>85.7</v>
      </c>
      <c r="K762">
        <v>83.1</v>
      </c>
      <c r="L762">
        <v>88.01</v>
      </c>
      <c r="M762">
        <v>667</v>
      </c>
      <c r="N762">
        <v>778</v>
      </c>
      <c r="O762">
        <v>3.87201546331183</v>
      </c>
    </row>
    <row r="763" spans="1:15" x14ac:dyDescent="0.25">
      <c r="A763" s="20" t="s">
        <v>859</v>
      </c>
      <c r="B763">
        <v>1</v>
      </c>
      <c r="C763" t="s">
        <v>32</v>
      </c>
      <c r="D763" t="s">
        <v>89</v>
      </c>
      <c r="E763" t="s">
        <v>37</v>
      </c>
      <c r="F763" t="s">
        <v>38</v>
      </c>
      <c r="G763">
        <v>3</v>
      </c>
      <c r="H763">
        <v>2014</v>
      </c>
      <c r="I763" t="s">
        <v>56</v>
      </c>
      <c r="J763">
        <v>85.6</v>
      </c>
      <c r="K763">
        <v>83.74</v>
      </c>
      <c r="L763">
        <v>87.26</v>
      </c>
      <c r="M763">
        <v>1307</v>
      </c>
      <c r="N763">
        <v>1527</v>
      </c>
      <c r="O763">
        <v>2.76606388408955</v>
      </c>
    </row>
    <row r="764" spans="1:15" x14ac:dyDescent="0.25">
      <c r="A764" s="20" t="s">
        <v>860</v>
      </c>
      <c r="B764">
        <v>1</v>
      </c>
      <c r="C764" t="s">
        <v>32</v>
      </c>
      <c r="D764" t="s">
        <v>89</v>
      </c>
      <c r="E764" t="s">
        <v>37</v>
      </c>
      <c r="F764" t="s">
        <v>38</v>
      </c>
      <c r="G764">
        <v>3</v>
      </c>
      <c r="H764">
        <v>2014</v>
      </c>
      <c r="I764" t="s">
        <v>57</v>
      </c>
      <c r="J764">
        <v>87.2</v>
      </c>
      <c r="K764">
        <v>84.9</v>
      </c>
      <c r="L764">
        <v>89.24</v>
      </c>
      <c r="M764">
        <v>792</v>
      </c>
      <c r="N764">
        <v>908</v>
      </c>
      <c r="O764">
        <v>3.5533452725935102</v>
      </c>
    </row>
    <row r="765" spans="1:15" x14ac:dyDescent="0.25">
      <c r="A765" s="20" t="s">
        <v>861</v>
      </c>
      <c r="B765">
        <v>1</v>
      </c>
      <c r="C765" t="s">
        <v>32</v>
      </c>
      <c r="D765" t="s">
        <v>89</v>
      </c>
      <c r="E765" t="s">
        <v>37</v>
      </c>
      <c r="F765" t="s">
        <v>38</v>
      </c>
      <c r="G765">
        <v>3</v>
      </c>
      <c r="H765">
        <v>2014</v>
      </c>
      <c r="I765" t="s">
        <v>58</v>
      </c>
      <c r="J765">
        <v>89.2</v>
      </c>
      <c r="K765">
        <v>88.2</v>
      </c>
      <c r="L765">
        <v>90.1</v>
      </c>
      <c r="M765">
        <v>3661</v>
      </c>
      <c r="N765">
        <v>4105</v>
      </c>
      <c r="O765">
        <v>1.6527232458241801</v>
      </c>
    </row>
    <row r="766" spans="1:15" x14ac:dyDescent="0.25">
      <c r="A766" s="20" t="s">
        <v>862</v>
      </c>
      <c r="B766">
        <v>1</v>
      </c>
      <c r="C766" t="s">
        <v>32</v>
      </c>
      <c r="D766" t="s">
        <v>89</v>
      </c>
      <c r="E766" t="s">
        <v>37</v>
      </c>
      <c r="F766" t="s">
        <v>38</v>
      </c>
      <c r="G766">
        <v>3</v>
      </c>
      <c r="H766">
        <v>2014</v>
      </c>
      <c r="I766" t="s">
        <v>59</v>
      </c>
      <c r="J766">
        <v>84.2</v>
      </c>
      <c r="K766">
        <v>79.75</v>
      </c>
      <c r="L766">
        <v>87.79</v>
      </c>
      <c r="M766">
        <v>266</v>
      </c>
      <c r="N766">
        <v>316</v>
      </c>
      <c r="O766">
        <v>6.1313933948496597</v>
      </c>
    </row>
    <row r="767" spans="1:15" x14ac:dyDescent="0.25">
      <c r="A767" s="20" t="s">
        <v>863</v>
      </c>
      <c r="B767">
        <v>1</v>
      </c>
      <c r="C767" t="s">
        <v>32</v>
      </c>
      <c r="D767" t="s">
        <v>89</v>
      </c>
      <c r="E767" t="s">
        <v>37</v>
      </c>
      <c r="F767" t="s">
        <v>38</v>
      </c>
      <c r="G767">
        <v>3</v>
      </c>
      <c r="H767">
        <v>2014</v>
      </c>
      <c r="I767" t="s">
        <v>60</v>
      </c>
      <c r="J767">
        <v>88.2</v>
      </c>
      <c r="K767">
        <v>86.6</v>
      </c>
      <c r="L767">
        <v>89.58</v>
      </c>
      <c r="M767">
        <v>1588</v>
      </c>
      <c r="N767">
        <v>1801</v>
      </c>
      <c r="O767">
        <v>2.5094280661424802</v>
      </c>
    </row>
    <row r="768" spans="1:15" x14ac:dyDescent="0.25">
      <c r="A768" s="20" t="s">
        <v>864</v>
      </c>
      <c r="B768">
        <v>1</v>
      </c>
      <c r="C768" t="s">
        <v>32</v>
      </c>
      <c r="D768" t="s">
        <v>89</v>
      </c>
      <c r="E768" t="s">
        <v>37</v>
      </c>
      <c r="F768" t="s">
        <v>38</v>
      </c>
      <c r="G768">
        <v>3</v>
      </c>
      <c r="H768">
        <v>2014</v>
      </c>
      <c r="I768" t="s">
        <v>61</v>
      </c>
      <c r="J768" t="s">
        <v>44</v>
      </c>
      <c r="K768" t="s">
        <v>44</v>
      </c>
      <c r="L768" t="s">
        <v>44</v>
      </c>
      <c r="M768">
        <v>9</v>
      </c>
      <c r="N768">
        <v>107</v>
      </c>
      <c r="O768">
        <v>33.3333333333333</v>
      </c>
    </row>
    <row r="769" spans="1:15" x14ac:dyDescent="0.25">
      <c r="A769" s="20" t="s">
        <v>865</v>
      </c>
      <c r="B769">
        <v>1</v>
      </c>
      <c r="C769" t="s">
        <v>32</v>
      </c>
      <c r="D769" t="s">
        <v>89</v>
      </c>
      <c r="E769" t="s">
        <v>37</v>
      </c>
      <c r="F769" t="s">
        <v>38</v>
      </c>
      <c r="G769">
        <v>3</v>
      </c>
      <c r="H769">
        <v>2014</v>
      </c>
      <c r="I769" t="s">
        <v>43</v>
      </c>
      <c r="J769">
        <v>86</v>
      </c>
      <c r="K769">
        <v>84.6</v>
      </c>
      <c r="L769">
        <v>87.28</v>
      </c>
      <c r="M769">
        <v>2204</v>
      </c>
      <c r="N769">
        <v>2563</v>
      </c>
      <c r="O769">
        <v>2.1300716142115199</v>
      </c>
    </row>
    <row r="770" spans="1:15" x14ac:dyDescent="0.25">
      <c r="A770" s="20" t="s">
        <v>866</v>
      </c>
      <c r="B770">
        <v>1</v>
      </c>
      <c r="C770" t="s">
        <v>32</v>
      </c>
      <c r="D770" t="s">
        <v>89</v>
      </c>
      <c r="E770" t="s">
        <v>37</v>
      </c>
      <c r="F770" t="s">
        <v>38</v>
      </c>
      <c r="G770">
        <v>3</v>
      </c>
      <c r="H770">
        <v>2014</v>
      </c>
      <c r="I770" t="s">
        <v>62</v>
      </c>
      <c r="J770">
        <v>90.3</v>
      </c>
      <c r="K770">
        <v>88.09</v>
      </c>
      <c r="L770">
        <v>92.2</v>
      </c>
      <c r="M770">
        <v>720</v>
      </c>
      <c r="N770">
        <v>797</v>
      </c>
      <c r="O770">
        <v>3.7267799624996498</v>
      </c>
    </row>
    <row r="771" spans="1:15" x14ac:dyDescent="0.25">
      <c r="A771" s="20" t="s">
        <v>867</v>
      </c>
      <c r="B771">
        <v>1</v>
      </c>
      <c r="C771" t="s">
        <v>32</v>
      </c>
      <c r="D771" t="s">
        <v>89</v>
      </c>
      <c r="E771" t="s">
        <v>37</v>
      </c>
      <c r="F771" t="s">
        <v>38</v>
      </c>
      <c r="G771">
        <v>3</v>
      </c>
      <c r="H771">
        <v>2014</v>
      </c>
      <c r="I771" t="s">
        <v>75</v>
      </c>
      <c r="J771">
        <v>88.1</v>
      </c>
      <c r="K771">
        <v>87.75</v>
      </c>
      <c r="L771">
        <v>88.46</v>
      </c>
      <c r="M771">
        <v>27937</v>
      </c>
      <c r="N771">
        <v>31707</v>
      </c>
      <c r="O771">
        <v>0.598287757424801</v>
      </c>
    </row>
    <row r="772" spans="1:15" x14ac:dyDescent="0.25">
      <c r="A772" s="20" t="s">
        <v>868</v>
      </c>
      <c r="B772">
        <v>1</v>
      </c>
      <c r="C772" t="s">
        <v>32</v>
      </c>
      <c r="D772" t="s">
        <v>89</v>
      </c>
      <c r="E772" t="s">
        <v>37</v>
      </c>
      <c r="F772" t="s">
        <v>38</v>
      </c>
      <c r="G772">
        <v>3</v>
      </c>
      <c r="H772">
        <v>2014</v>
      </c>
      <c r="I772" t="s">
        <v>45</v>
      </c>
      <c r="J772">
        <v>82.6</v>
      </c>
      <c r="K772">
        <v>80.37</v>
      </c>
      <c r="L772">
        <v>84.59</v>
      </c>
      <c r="M772">
        <v>1024</v>
      </c>
      <c r="N772">
        <v>1240</v>
      </c>
      <c r="O772">
        <v>3.125</v>
      </c>
    </row>
    <row r="773" spans="1:15" x14ac:dyDescent="0.25">
      <c r="A773" s="20" t="s">
        <v>869</v>
      </c>
      <c r="B773">
        <v>1</v>
      </c>
      <c r="C773" t="s">
        <v>32</v>
      </c>
      <c r="D773" t="s">
        <v>89</v>
      </c>
      <c r="E773" t="s">
        <v>37</v>
      </c>
      <c r="F773" t="s">
        <v>38</v>
      </c>
      <c r="G773">
        <v>3</v>
      </c>
      <c r="H773">
        <v>2014</v>
      </c>
      <c r="I773" t="s">
        <v>46</v>
      </c>
      <c r="J773">
        <v>90</v>
      </c>
      <c r="K773">
        <v>88.02</v>
      </c>
      <c r="L773">
        <v>91.63</v>
      </c>
      <c r="M773">
        <v>960</v>
      </c>
      <c r="N773">
        <v>1067</v>
      </c>
      <c r="O773">
        <v>3.2274861218395099</v>
      </c>
    </row>
    <row r="774" spans="1:15" x14ac:dyDescent="0.25">
      <c r="A774" s="20" t="s">
        <v>870</v>
      </c>
      <c r="B774">
        <v>1</v>
      </c>
      <c r="C774" t="s">
        <v>32</v>
      </c>
      <c r="D774" t="s">
        <v>89</v>
      </c>
      <c r="E774" t="s">
        <v>37</v>
      </c>
      <c r="F774" t="s">
        <v>38</v>
      </c>
      <c r="G774">
        <v>3</v>
      </c>
      <c r="H774">
        <v>2014</v>
      </c>
      <c r="I774" t="s">
        <v>47</v>
      </c>
      <c r="J774">
        <v>90.6</v>
      </c>
      <c r="K774">
        <v>89.74</v>
      </c>
      <c r="L774">
        <v>91.44</v>
      </c>
      <c r="M774">
        <v>4098</v>
      </c>
      <c r="N774">
        <v>4522</v>
      </c>
      <c r="O774">
        <v>1.562118669915</v>
      </c>
    </row>
    <row r="775" spans="1:15" x14ac:dyDescent="0.25">
      <c r="A775" s="20" t="s">
        <v>871</v>
      </c>
      <c r="B775">
        <v>1</v>
      </c>
      <c r="C775" t="s">
        <v>32</v>
      </c>
      <c r="D775" t="s">
        <v>89</v>
      </c>
      <c r="E775" t="s">
        <v>37</v>
      </c>
      <c r="F775" t="s">
        <v>38</v>
      </c>
      <c r="G775">
        <v>3</v>
      </c>
      <c r="H775">
        <v>2014</v>
      </c>
      <c r="I775" t="s">
        <v>48</v>
      </c>
      <c r="J775">
        <v>85.6</v>
      </c>
      <c r="K775">
        <v>83.95</v>
      </c>
      <c r="L775">
        <v>87.05</v>
      </c>
      <c r="M775">
        <v>1690</v>
      </c>
      <c r="N775">
        <v>1975</v>
      </c>
      <c r="O775">
        <v>2.4325212770525999</v>
      </c>
    </row>
    <row r="776" spans="1:15" x14ac:dyDescent="0.25">
      <c r="A776" s="20" t="s">
        <v>872</v>
      </c>
      <c r="B776">
        <v>1</v>
      </c>
      <c r="C776" t="s">
        <v>32</v>
      </c>
      <c r="D776" t="s">
        <v>89</v>
      </c>
      <c r="E776" t="s">
        <v>37</v>
      </c>
      <c r="F776" t="s">
        <v>38</v>
      </c>
      <c r="G776">
        <v>3</v>
      </c>
      <c r="H776">
        <v>2014</v>
      </c>
      <c r="I776" t="s">
        <v>49</v>
      </c>
      <c r="J776">
        <v>88</v>
      </c>
      <c r="K776">
        <v>85.9</v>
      </c>
      <c r="L776">
        <v>89.89</v>
      </c>
      <c r="M776">
        <v>898</v>
      </c>
      <c r="N776">
        <v>1020</v>
      </c>
      <c r="O776">
        <v>3.3370432213300001</v>
      </c>
    </row>
    <row r="777" spans="1:15" x14ac:dyDescent="0.25">
      <c r="A777" s="20" t="s">
        <v>873</v>
      </c>
      <c r="B777">
        <v>1</v>
      </c>
      <c r="C777" t="s">
        <v>32</v>
      </c>
      <c r="D777" t="s">
        <v>89</v>
      </c>
      <c r="E777" t="s">
        <v>37</v>
      </c>
      <c r="F777" t="s">
        <v>38</v>
      </c>
      <c r="G777">
        <v>3</v>
      </c>
      <c r="H777">
        <v>2014</v>
      </c>
      <c r="I777" t="s">
        <v>50</v>
      </c>
      <c r="J777">
        <v>89.9</v>
      </c>
      <c r="K777">
        <v>88.37</v>
      </c>
      <c r="L777">
        <v>91.2</v>
      </c>
      <c r="M777">
        <v>1571</v>
      </c>
      <c r="N777">
        <v>1748</v>
      </c>
      <c r="O777">
        <v>2.5229689602299699</v>
      </c>
    </row>
    <row r="778" spans="1:15" x14ac:dyDescent="0.25">
      <c r="A778" s="20" t="s">
        <v>874</v>
      </c>
      <c r="B778">
        <v>1</v>
      </c>
      <c r="C778" t="s">
        <v>32</v>
      </c>
      <c r="D778" t="s">
        <v>89</v>
      </c>
      <c r="E778" t="s">
        <v>37</v>
      </c>
      <c r="F778" t="s">
        <v>38</v>
      </c>
      <c r="G778">
        <v>3</v>
      </c>
      <c r="H778">
        <v>2014</v>
      </c>
      <c r="I778" t="s">
        <v>51</v>
      </c>
      <c r="J778">
        <v>89.6</v>
      </c>
      <c r="K778">
        <v>87.62</v>
      </c>
      <c r="L778">
        <v>91.25</v>
      </c>
      <c r="M778">
        <v>979</v>
      </c>
      <c r="N778">
        <v>1093</v>
      </c>
      <c r="O778">
        <v>3.19601386050297</v>
      </c>
    </row>
    <row r="779" spans="1:15" x14ac:dyDescent="0.25">
      <c r="A779" s="20" t="s">
        <v>875</v>
      </c>
      <c r="B779">
        <v>1</v>
      </c>
      <c r="C779" t="s">
        <v>32</v>
      </c>
      <c r="D779" t="s">
        <v>89</v>
      </c>
      <c r="E779" t="s">
        <v>41</v>
      </c>
      <c r="F779" t="s">
        <v>42</v>
      </c>
      <c r="G779">
        <v>4</v>
      </c>
      <c r="H779">
        <v>2014</v>
      </c>
      <c r="I779" t="s">
        <v>34</v>
      </c>
      <c r="J779">
        <v>89.3</v>
      </c>
      <c r="K779">
        <v>88.44</v>
      </c>
      <c r="L779">
        <v>90.09</v>
      </c>
      <c r="M779">
        <v>4796</v>
      </c>
      <c r="N779">
        <v>5371</v>
      </c>
      <c r="O779">
        <v>1.44397745564477</v>
      </c>
    </row>
    <row r="780" spans="1:15" x14ac:dyDescent="0.25">
      <c r="A780" s="20" t="s">
        <v>876</v>
      </c>
      <c r="B780">
        <v>1</v>
      </c>
      <c r="C780" t="s">
        <v>32</v>
      </c>
      <c r="D780" t="s">
        <v>89</v>
      </c>
      <c r="E780" t="s">
        <v>41</v>
      </c>
      <c r="F780" t="s">
        <v>42</v>
      </c>
      <c r="G780">
        <v>4</v>
      </c>
      <c r="H780">
        <v>2014</v>
      </c>
      <c r="I780" t="s">
        <v>52</v>
      </c>
      <c r="J780">
        <v>89.9</v>
      </c>
      <c r="K780">
        <v>81.27</v>
      </c>
      <c r="L780">
        <v>94.78</v>
      </c>
      <c r="M780">
        <v>71</v>
      </c>
      <c r="N780">
        <v>79</v>
      </c>
      <c r="O780">
        <v>11.8678165819385</v>
      </c>
    </row>
    <row r="781" spans="1:15" x14ac:dyDescent="0.25">
      <c r="A781" s="20" t="s">
        <v>877</v>
      </c>
      <c r="B781">
        <v>1</v>
      </c>
      <c r="C781" t="s">
        <v>32</v>
      </c>
      <c r="D781" t="s">
        <v>89</v>
      </c>
      <c r="E781" t="s">
        <v>41</v>
      </c>
      <c r="F781" t="s">
        <v>42</v>
      </c>
      <c r="G781">
        <v>4</v>
      </c>
      <c r="H781">
        <v>2014</v>
      </c>
      <c r="I781" t="s">
        <v>53</v>
      </c>
      <c r="J781">
        <v>89</v>
      </c>
      <c r="K781">
        <v>83.32</v>
      </c>
      <c r="L781">
        <v>92.94</v>
      </c>
      <c r="M781">
        <v>146</v>
      </c>
      <c r="N781">
        <v>164</v>
      </c>
      <c r="O781">
        <v>8.2760588860236801</v>
      </c>
    </row>
    <row r="782" spans="1:15" x14ac:dyDescent="0.25">
      <c r="A782" s="20" t="s">
        <v>878</v>
      </c>
      <c r="B782">
        <v>1</v>
      </c>
      <c r="C782" t="s">
        <v>32</v>
      </c>
      <c r="D782" t="s">
        <v>89</v>
      </c>
      <c r="E782" t="s">
        <v>41</v>
      </c>
      <c r="F782" t="s">
        <v>42</v>
      </c>
      <c r="G782">
        <v>4</v>
      </c>
      <c r="H782">
        <v>2014</v>
      </c>
      <c r="I782" t="s">
        <v>54</v>
      </c>
      <c r="J782">
        <v>91.3</v>
      </c>
      <c r="K782">
        <v>73.2</v>
      </c>
      <c r="L782">
        <v>97.58</v>
      </c>
      <c r="M782">
        <v>21</v>
      </c>
      <c r="N782">
        <v>23</v>
      </c>
      <c r="O782">
        <v>21.821789023599202</v>
      </c>
    </row>
    <row r="783" spans="1:15" x14ac:dyDescent="0.25">
      <c r="A783" s="20" t="s">
        <v>879</v>
      </c>
      <c r="B783">
        <v>1</v>
      </c>
      <c r="C783" t="s">
        <v>32</v>
      </c>
      <c r="D783" t="s">
        <v>89</v>
      </c>
      <c r="E783" t="s">
        <v>41</v>
      </c>
      <c r="F783" t="s">
        <v>42</v>
      </c>
      <c r="G783">
        <v>4</v>
      </c>
      <c r="H783">
        <v>2014</v>
      </c>
      <c r="I783" t="s">
        <v>55</v>
      </c>
      <c r="J783">
        <v>87.6</v>
      </c>
      <c r="K783">
        <v>83.81</v>
      </c>
      <c r="L783">
        <v>90.6</v>
      </c>
      <c r="M783">
        <v>318</v>
      </c>
      <c r="N783">
        <v>363</v>
      </c>
      <c r="O783">
        <v>5.6077215409204397</v>
      </c>
    </row>
    <row r="784" spans="1:15" x14ac:dyDescent="0.25">
      <c r="A784" s="20" t="s">
        <v>880</v>
      </c>
      <c r="B784">
        <v>1</v>
      </c>
      <c r="C784" t="s">
        <v>32</v>
      </c>
      <c r="D784" t="s">
        <v>89</v>
      </c>
      <c r="E784" t="s">
        <v>41</v>
      </c>
      <c r="F784" t="s">
        <v>42</v>
      </c>
      <c r="G784">
        <v>4</v>
      </c>
      <c r="H784">
        <v>2014</v>
      </c>
      <c r="I784" t="s">
        <v>56</v>
      </c>
      <c r="J784">
        <v>90.8</v>
      </c>
      <c r="K784">
        <v>82.89</v>
      </c>
      <c r="L784">
        <v>95.27</v>
      </c>
      <c r="M784">
        <v>79</v>
      </c>
      <c r="N784">
        <v>87</v>
      </c>
      <c r="O784">
        <v>11.250879009260199</v>
      </c>
    </row>
    <row r="785" spans="1:15" x14ac:dyDescent="0.25">
      <c r="A785" s="20" t="s">
        <v>881</v>
      </c>
      <c r="B785">
        <v>1</v>
      </c>
      <c r="C785" t="s">
        <v>32</v>
      </c>
      <c r="D785" t="s">
        <v>89</v>
      </c>
      <c r="E785" t="s">
        <v>41</v>
      </c>
      <c r="F785" t="s">
        <v>42</v>
      </c>
      <c r="G785">
        <v>4</v>
      </c>
      <c r="H785">
        <v>2014</v>
      </c>
      <c r="I785" t="s">
        <v>57</v>
      </c>
      <c r="J785">
        <v>89.6</v>
      </c>
      <c r="K785">
        <v>80.819999999999993</v>
      </c>
      <c r="L785">
        <v>94.64</v>
      </c>
      <c r="M785">
        <v>69</v>
      </c>
      <c r="N785">
        <v>77</v>
      </c>
      <c r="O785">
        <v>12.0385853085769</v>
      </c>
    </row>
    <row r="786" spans="1:15" x14ac:dyDescent="0.25">
      <c r="A786" s="20" t="s">
        <v>882</v>
      </c>
      <c r="B786">
        <v>1</v>
      </c>
      <c r="C786" t="s">
        <v>32</v>
      </c>
      <c r="D786" t="s">
        <v>89</v>
      </c>
      <c r="E786" t="s">
        <v>41</v>
      </c>
      <c r="F786" t="s">
        <v>42</v>
      </c>
      <c r="G786">
        <v>4</v>
      </c>
      <c r="H786">
        <v>2014</v>
      </c>
      <c r="I786" t="s">
        <v>58</v>
      </c>
      <c r="J786">
        <v>89.7</v>
      </c>
      <c r="K786">
        <v>87.28</v>
      </c>
      <c r="L786">
        <v>91.7</v>
      </c>
      <c r="M786">
        <v>653</v>
      </c>
      <c r="N786">
        <v>728</v>
      </c>
      <c r="O786">
        <v>3.9133024009741599</v>
      </c>
    </row>
    <row r="787" spans="1:15" x14ac:dyDescent="0.25">
      <c r="A787" s="20" t="s">
        <v>883</v>
      </c>
      <c r="B787">
        <v>1</v>
      </c>
      <c r="C787" t="s">
        <v>32</v>
      </c>
      <c r="D787" t="s">
        <v>89</v>
      </c>
      <c r="E787" t="s">
        <v>41</v>
      </c>
      <c r="F787" t="s">
        <v>42</v>
      </c>
      <c r="G787">
        <v>4</v>
      </c>
      <c r="H787">
        <v>2014</v>
      </c>
      <c r="I787" t="s">
        <v>59</v>
      </c>
      <c r="J787">
        <v>87</v>
      </c>
      <c r="K787">
        <v>75.58</v>
      </c>
      <c r="L787">
        <v>93.58</v>
      </c>
      <c r="M787">
        <v>47</v>
      </c>
      <c r="N787">
        <v>54</v>
      </c>
      <c r="O787">
        <v>14.5864991497895</v>
      </c>
    </row>
    <row r="788" spans="1:15" x14ac:dyDescent="0.25">
      <c r="A788" s="20" t="s">
        <v>884</v>
      </c>
      <c r="B788">
        <v>1</v>
      </c>
      <c r="C788" t="s">
        <v>32</v>
      </c>
      <c r="D788" t="s">
        <v>89</v>
      </c>
      <c r="E788" t="s">
        <v>41</v>
      </c>
      <c r="F788" t="s">
        <v>42</v>
      </c>
      <c r="G788">
        <v>4</v>
      </c>
      <c r="H788">
        <v>2014</v>
      </c>
      <c r="I788" t="s">
        <v>60</v>
      </c>
      <c r="J788">
        <v>90.6</v>
      </c>
      <c r="K788">
        <v>89.57</v>
      </c>
      <c r="L788">
        <v>91.5</v>
      </c>
      <c r="M788">
        <v>3221</v>
      </c>
      <c r="N788">
        <v>3556</v>
      </c>
      <c r="O788">
        <v>1.7619948616780801</v>
      </c>
    </row>
    <row r="789" spans="1:15" x14ac:dyDescent="0.25">
      <c r="A789" s="20" t="s">
        <v>885</v>
      </c>
      <c r="B789">
        <v>1</v>
      </c>
      <c r="C789" t="s">
        <v>32</v>
      </c>
      <c r="D789" t="s">
        <v>89</v>
      </c>
      <c r="E789" t="s">
        <v>41</v>
      </c>
      <c r="F789" t="s">
        <v>42</v>
      </c>
      <c r="G789">
        <v>4</v>
      </c>
      <c r="H789">
        <v>2014</v>
      </c>
      <c r="I789" t="s">
        <v>61</v>
      </c>
      <c r="J789" t="s">
        <v>44</v>
      </c>
      <c r="K789" t="s">
        <v>44</v>
      </c>
      <c r="L789" t="s">
        <v>44</v>
      </c>
      <c r="M789">
        <v>1</v>
      </c>
      <c r="N789">
        <v>8</v>
      </c>
      <c r="O789">
        <v>100</v>
      </c>
    </row>
    <row r="790" spans="1:15" x14ac:dyDescent="0.25">
      <c r="A790" s="20" t="s">
        <v>886</v>
      </c>
      <c r="B790">
        <v>1</v>
      </c>
      <c r="C790" t="s">
        <v>32</v>
      </c>
      <c r="D790" t="s">
        <v>89</v>
      </c>
      <c r="E790" t="s">
        <v>41</v>
      </c>
      <c r="F790" t="s">
        <v>42</v>
      </c>
      <c r="G790">
        <v>4</v>
      </c>
      <c r="H790">
        <v>2014</v>
      </c>
      <c r="I790" t="s">
        <v>43</v>
      </c>
      <c r="J790">
        <v>89.1</v>
      </c>
      <c r="K790">
        <v>83.86</v>
      </c>
      <c r="L790">
        <v>92.73</v>
      </c>
      <c r="M790">
        <v>171</v>
      </c>
      <c r="N790">
        <v>192</v>
      </c>
      <c r="O790">
        <v>7.6471911290187196</v>
      </c>
    </row>
    <row r="791" spans="1:15" x14ac:dyDescent="0.25">
      <c r="A791" s="20" t="s">
        <v>887</v>
      </c>
      <c r="B791">
        <v>1</v>
      </c>
      <c r="C791" t="s">
        <v>32</v>
      </c>
      <c r="D791" t="s">
        <v>89</v>
      </c>
      <c r="E791" t="s">
        <v>41</v>
      </c>
      <c r="F791" t="s">
        <v>42</v>
      </c>
      <c r="G791">
        <v>4</v>
      </c>
      <c r="H791">
        <v>2014</v>
      </c>
      <c r="I791" t="s">
        <v>62</v>
      </c>
      <c r="J791">
        <v>94.9</v>
      </c>
      <c r="K791">
        <v>87.69</v>
      </c>
      <c r="L791">
        <v>98.01</v>
      </c>
      <c r="M791">
        <v>75</v>
      </c>
      <c r="N791">
        <v>79</v>
      </c>
      <c r="O791">
        <v>11.5470053837925</v>
      </c>
    </row>
    <row r="792" spans="1:15" x14ac:dyDescent="0.25">
      <c r="A792" s="20" t="s">
        <v>888</v>
      </c>
      <c r="B792">
        <v>1</v>
      </c>
      <c r="C792" t="s">
        <v>32</v>
      </c>
      <c r="D792" t="s">
        <v>89</v>
      </c>
      <c r="E792" t="s">
        <v>41</v>
      </c>
      <c r="F792" t="s">
        <v>42</v>
      </c>
      <c r="G792">
        <v>4</v>
      </c>
      <c r="H792">
        <v>2014</v>
      </c>
      <c r="I792" t="s">
        <v>75</v>
      </c>
      <c r="J792">
        <v>89.6</v>
      </c>
      <c r="K792">
        <v>89.24</v>
      </c>
      <c r="L792">
        <v>89.96</v>
      </c>
      <c r="M792">
        <v>24429</v>
      </c>
      <c r="N792">
        <v>27262</v>
      </c>
      <c r="O792">
        <v>0.63980430099778096</v>
      </c>
    </row>
    <row r="793" spans="1:15" x14ac:dyDescent="0.25">
      <c r="A793" s="20" t="s">
        <v>889</v>
      </c>
      <c r="B793">
        <v>1</v>
      </c>
      <c r="C793" t="s">
        <v>32</v>
      </c>
      <c r="D793" t="s">
        <v>89</v>
      </c>
      <c r="E793" t="s">
        <v>41</v>
      </c>
      <c r="F793" t="s">
        <v>42</v>
      </c>
      <c r="G793">
        <v>4</v>
      </c>
      <c r="H793">
        <v>2014</v>
      </c>
      <c r="I793" t="s">
        <v>45</v>
      </c>
      <c r="J793">
        <v>86.2</v>
      </c>
      <c r="K793">
        <v>83.59</v>
      </c>
      <c r="L793">
        <v>88.39</v>
      </c>
      <c r="M793">
        <v>685</v>
      </c>
      <c r="N793">
        <v>795</v>
      </c>
      <c r="O793">
        <v>3.8208035995043499</v>
      </c>
    </row>
    <row r="794" spans="1:15" x14ac:dyDescent="0.25">
      <c r="A794" s="20" t="s">
        <v>890</v>
      </c>
      <c r="B794">
        <v>1</v>
      </c>
      <c r="C794" t="s">
        <v>32</v>
      </c>
      <c r="D794" t="s">
        <v>89</v>
      </c>
      <c r="E794" t="s">
        <v>41</v>
      </c>
      <c r="F794" t="s">
        <v>42</v>
      </c>
      <c r="G794">
        <v>4</v>
      </c>
      <c r="H794">
        <v>2014</v>
      </c>
      <c r="I794" t="s">
        <v>46</v>
      </c>
      <c r="J794">
        <v>88.3</v>
      </c>
      <c r="K794">
        <v>86.76</v>
      </c>
      <c r="L794">
        <v>89.68</v>
      </c>
      <c r="M794">
        <v>1645</v>
      </c>
      <c r="N794">
        <v>1863</v>
      </c>
      <c r="O794">
        <v>2.4655683636076899</v>
      </c>
    </row>
    <row r="795" spans="1:15" x14ac:dyDescent="0.25">
      <c r="A795" s="20" t="s">
        <v>891</v>
      </c>
      <c r="B795">
        <v>1</v>
      </c>
      <c r="C795" t="s">
        <v>32</v>
      </c>
      <c r="D795" t="s">
        <v>89</v>
      </c>
      <c r="E795" t="s">
        <v>41</v>
      </c>
      <c r="F795" t="s">
        <v>42</v>
      </c>
      <c r="G795">
        <v>4</v>
      </c>
      <c r="H795">
        <v>2014</v>
      </c>
      <c r="I795" t="s">
        <v>47</v>
      </c>
      <c r="J795">
        <v>90</v>
      </c>
      <c r="K795">
        <v>89.5</v>
      </c>
      <c r="L795">
        <v>90.57</v>
      </c>
      <c r="M795">
        <v>10848</v>
      </c>
      <c r="N795">
        <v>12047</v>
      </c>
      <c r="O795">
        <v>0.96011921580321102</v>
      </c>
    </row>
    <row r="796" spans="1:15" x14ac:dyDescent="0.25">
      <c r="A796" s="20" t="s">
        <v>892</v>
      </c>
      <c r="B796">
        <v>1</v>
      </c>
      <c r="C796" t="s">
        <v>32</v>
      </c>
      <c r="D796" t="s">
        <v>89</v>
      </c>
      <c r="E796" t="s">
        <v>41</v>
      </c>
      <c r="F796" t="s">
        <v>42</v>
      </c>
      <c r="G796">
        <v>4</v>
      </c>
      <c r="H796">
        <v>2014</v>
      </c>
      <c r="I796" t="s">
        <v>48</v>
      </c>
      <c r="J796">
        <v>91.4</v>
      </c>
      <c r="K796">
        <v>88.17</v>
      </c>
      <c r="L796">
        <v>93.87</v>
      </c>
      <c r="M796">
        <v>342</v>
      </c>
      <c r="N796">
        <v>374</v>
      </c>
      <c r="O796">
        <v>5.4073807043587498</v>
      </c>
    </row>
    <row r="797" spans="1:15" x14ac:dyDescent="0.25">
      <c r="A797" s="20" t="s">
        <v>893</v>
      </c>
      <c r="B797">
        <v>1</v>
      </c>
      <c r="C797" t="s">
        <v>32</v>
      </c>
      <c r="D797" t="s">
        <v>89</v>
      </c>
      <c r="E797" t="s">
        <v>41</v>
      </c>
      <c r="F797" t="s">
        <v>42</v>
      </c>
      <c r="G797">
        <v>4</v>
      </c>
      <c r="H797">
        <v>2014</v>
      </c>
      <c r="I797" t="s">
        <v>49</v>
      </c>
      <c r="J797">
        <v>88.8</v>
      </c>
      <c r="K797">
        <v>86.64</v>
      </c>
      <c r="L797">
        <v>90.66</v>
      </c>
      <c r="M797">
        <v>841</v>
      </c>
      <c r="N797">
        <v>947</v>
      </c>
      <c r="O797">
        <v>3.4482758620689702</v>
      </c>
    </row>
    <row r="798" spans="1:15" x14ac:dyDescent="0.25">
      <c r="A798" s="20" t="s">
        <v>894</v>
      </c>
      <c r="B798">
        <v>1</v>
      </c>
      <c r="C798" t="s">
        <v>32</v>
      </c>
      <c r="D798" t="s">
        <v>89</v>
      </c>
      <c r="E798" t="s">
        <v>41</v>
      </c>
      <c r="F798" t="s">
        <v>42</v>
      </c>
      <c r="G798">
        <v>4</v>
      </c>
      <c r="H798">
        <v>2014</v>
      </c>
      <c r="I798" t="s">
        <v>50</v>
      </c>
      <c r="J798">
        <v>88</v>
      </c>
      <c r="K798">
        <v>82.56</v>
      </c>
      <c r="L798">
        <v>91.97</v>
      </c>
      <c r="M798">
        <v>162</v>
      </c>
      <c r="N798">
        <v>184</v>
      </c>
      <c r="O798">
        <v>7.8567420131838599</v>
      </c>
    </row>
    <row r="799" spans="1:15" x14ac:dyDescent="0.25">
      <c r="A799" s="20" t="s">
        <v>895</v>
      </c>
      <c r="B799">
        <v>1</v>
      </c>
      <c r="C799" t="s">
        <v>32</v>
      </c>
      <c r="D799" t="s">
        <v>89</v>
      </c>
      <c r="E799" t="s">
        <v>41</v>
      </c>
      <c r="F799" t="s">
        <v>42</v>
      </c>
      <c r="G799">
        <v>4</v>
      </c>
      <c r="H799">
        <v>2014</v>
      </c>
      <c r="I799" t="s">
        <v>51</v>
      </c>
      <c r="J799">
        <v>87.8</v>
      </c>
      <c r="K799">
        <v>83.39</v>
      </c>
      <c r="L799">
        <v>91.2</v>
      </c>
      <c r="M799">
        <v>238</v>
      </c>
      <c r="N799">
        <v>271</v>
      </c>
      <c r="O799">
        <v>6.4820372355216396</v>
      </c>
    </row>
    <row r="800" spans="1:15" x14ac:dyDescent="0.25">
      <c r="A800" s="20" t="s">
        <v>896</v>
      </c>
      <c r="B800">
        <v>1</v>
      </c>
      <c r="C800" t="s">
        <v>32</v>
      </c>
      <c r="D800" t="s">
        <v>89</v>
      </c>
      <c r="E800" t="s">
        <v>33</v>
      </c>
      <c r="F800" t="s">
        <v>35</v>
      </c>
      <c r="G800">
        <v>5</v>
      </c>
      <c r="H800">
        <v>2014</v>
      </c>
      <c r="I800" t="s">
        <v>34</v>
      </c>
      <c r="J800">
        <v>91.8</v>
      </c>
      <c r="K800">
        <v>91.2</v>
      </c>
      <c r="L800">
        <v>92.4</v>
      </c>
      <c r="M800">
        <v>7284</v>
      </c>
      <c r="N800">
        <v>7933</v>
      </c>
      <c r="O800">
        <v>1.17169622698253</v>
      </c>
    </row>
    <row r="801" spans="1:15" x14ac:dyDescent="0.25">
      <c r="A801" s="20" t="s">
        <v>897</v>
      </c>
      <c r="B801">
        <v>1</v>
      </c>
      <c r="C801" t="s">
        <v>32</v>
      </c>
      <c r="D801" t="s">
        <v>89</v>
      </c>
      <c r="E801" t="s">
        <v>33</v>
      </c>
      <c r="F801" t="s">
        <v>35</v>
      </c>
      <c r="G801">
        <v>5</v>
      </c>
      <c r="H801">
        <v>2014</v>
      </c>
      <c r="I801" t="s">
        <v>52</v>
      </c>
      <c r="J801">
        <v>85.8</v>
      </c>
      <c r="K801">
        <v>78.23</v>
      </c>
      <c r="L801">
        <v>91.09</v>
      </c>
      <c r="M801">
        <v>97</v>
      </c>
      <c r="N801">
        <v>113</v>
      </c>
      <c r="O801">
        <v>10.153461651336199</v>
      </c>
    </row>
    <row r="802" spans="1:15" x14ac:dyDescent="0.25">
      <c r="A802" s="20" t="s">
        <v>898</v>
      </c>
      <c r="B802">
        <v>1</v>
      </c>
      <c r="C802" t="s">
        <v>32</v>
      </c>
      <c r="D802" t="s">
        <v>89</v>
      </c>
      <c r="E802" t="s">
        <v>33</v>
      </c>
      <c r="F802" t="s">
        <v>35</v>
      </c>
      <c r="G802">
        <v>5</v>
      </c>
      <c r="H802">
        <v>2014</v>
      </c>
      <c r="I802" t="s">
        <v>53</v>
      </c>
      <c r="J802">
        <v>90.7</v>
      </c>
      <c r="K802">
        <v>86.07</v>
      </c>
      <c r="L802">
        <v>93.9</v>
      </c>
      <c r="M802">
        <v>195</v>
      </c>
      <c r="N802">
        <v>215</v>
      </c>
      <c r="O802">
        <v>7.1611487403943297</v>
      </c>
    </row>
    <row r="803" spans="1:15" x14ac:dyDescent="0.25">
      <c r="A803" s="20" t="s">
        <v>899</v>
      </c>
      <c r="B803">
        <v>1</v>
      </c>
      <c r="C803" t="s">
        <v>32</v>
      </c>
      <c r="D803" t="s">
        <v>89</v>
      </c>
      <c r="E803" t="s">
        <v>33</v>
      </c>
      <c r="F803" t="s">
        <v>35</v>
      </c>
      <c r="G803">
        <v>5</v>
      </c>
      <c r="H803">
        <v>2014</v>
      </c>
      <c r="I803" t="s">
        <v>54</v>
      </c>
      <c r="J803">
        <v>81.8</v>
      </c>
      <c r="K803">
        <v>68.040000000000006</v>
      </c>
      <c r="L803">
        <v>90.49</v>
      </c>
      <c r="M803">
        <v>36</v>
      </c>
      <c r="N803">
        <v>44</v>
      </c>
      <c r="O803">
        <v>16.6666666666667</v>
      </c>
    </row>
    <row r="804" spans="1:15" x14ac:dyDescent="0.25">
      <c r="A804" s="20" t="s">
        <v>900</v>
      </c>
      <c r="B804">
        <v>1</v>
      </c>
      <c r="C804" t="s">
        <v>32</v>
      </c>
      <c r="D804" t="s">
        <v>89</v>
      </c>
      <c r="E804" t="s">
        <v>33</v>
      </c>
      <c r="F804" t="s">
        <v>35</v>
      </c>
      <c r="G804">
        <v>5</v>
      </c>
      <c r="H804">
        <v>2014</v>
      </c>
      <c r="I804" t="s">
        <v>55</v>
      </c>
      <c r="J804">
        <v>85.3</v>
      </c>
      <c r="K804">
        <v>81.3</v>
      </c>
      <c r="L804">
        <v>88.54</v>
      </c>
      <c r="M804">
        <v>313</v>
      </c>
      <c r="N804">
        <v>367</v>
      </c>
      <c r="O804">
        <v>5.6523341894422199</v>
      </c>
    </row>
    <row r="805" spans="1:15" x14ac:dyDescent="0.25">
      <c r="A805" s="20" t="s">
        <v>901</v>
      </c>
      <c r="B805">
        <v>1</v>
      </c>
      <c r="C805" t="s">
        <v>32</v>
      </c>
      <c r="D805" t="s">
        <v>89</v>
      </c>
      <c r="E805" t="s">
        <v>33</v>
      </c>
      <c r="F805" t="s">
        <v>35</v>
      </c>
      <c r="G805">
        <v>5</v>
      </c>
      <c r="H805">
        <v>2014</v>
      </c>
      <c r="I805" t="s">
        <v>56</v>
      </c>
      <c r="J805">
        <v>92.3</v>
      </c>
      <c r="K805">
        <v>79.680000000000007</v>
      </c>
      <c r="L805">
        <v>97.35</v>
      </c>
      <c r="M805">
        <v>36</v>
      </c>
      <c r="N805">
        <v>39</v>
      </c>
      <c r="O805">
        <v>16.6666666666667</v>
      </c>
    </row>
    <row r="806" spans="1:15" x14ac:dyDescent="0.25">
      <c r="A806" s="20" t="s">
        <v>902</v>
      </c>
      <c r="B806">
        <v>1</v>
      </c>
      <c r="C806" t="s">
        <v>32</v>
      </c>
      <c r="D806" t="s">
        <v>89</v>
      </c>
      <c r="E806" t="s">
        <v>33</v>
      </c>
      <c r="F806" t="s">
        <v>35</v>
      </c>
      <c r="G806">
        <v>5</v>
      </c>
      <c r="H806">
        <v>2014</v>
      </c>
      <c r="I806" t="s">
        <v>57</v>
      </c>
      <c r="J806">
        <v>87.6</v>
      </c>
      <c r="K806">
        <v>81.75</v>
      </c>
      <c r="L806">
        <v>91.73</v>
      </c>
      <c r="M806">
        <v>148</v>
      </c>
      <c r="N806">
        <v>169</v>
      </c>
      <c r="O806">
        <v>8.2199493652678708</v>
      </c>
    </row>
    <row r="807" spans="1:15" x14ac:dyDescent="0.25">
      <c r="A807" s="20" t="s">
        <v>903</v>
      </c>
      <c r="B807">
        <v>1</v>
      </c>
      <c r="C807" t="s">
        <v>32</v>
      </c>
      <c r="D807" t="s">
        <v>89</v>
      </c>
      <c r="E807" t="s">
        <v>33</v>
      </c>
      <c r="F807" t="s">
        <v>35</v>
      </c>
      <c r="G807">
        <v>5</v>
      </c>
      <c r="H807">
        <v>2014</v>
      </c>
      <c r="I807" t="s">
        <v>58</v>
      </c>
      <c r="J807">
        <v>89.9</v>
      </c>
      <c r="K807">
        <v>88.24</v>
      </c>
      <c r="L807">
        <v>91.42</v>
      </c>
      <c r="M807">
        <v>1234</v>
      </c>
      <c r="N807">
        <v>1372</v>
      </c>
      <c r="O807">
        <v>2.8467047115478601</v>
      </c>
    </row>
    <row r="808" spans="1:15" x14ac:dyDescent="0.25">
      <c r="A808" s="20" t="s">
        <v>904</v>
      </c>
      <c r="B808">
        <v>1</v>
      </c>
      <c r="C808" t="s">
        <v>32</v>
      </c>
      <c r="D808" t="s">
        <v>89</v>
      </c>
      <c r="E808" t="s">
        <v>33</v>
      </c>
      <c r="F808" t="s">
        <v>35</v>
      </c>
      <c r="G808">
        <v>5</v>
      </c>
      <c r="H808">
        <v>2014</v>
      </c>
      <c r="I808" t="s">
        <v>59</v>
      </c>
      <c r="J808">
        <v>94.1</v>
      </c>
      <c r="K808">
        <v>80.91</v>
      </c>
      <c r="L808">
        <v>98.37</v>
      </c>
      <c r="M808">
        <v>32</v>
      </c>
      <c r="N808">
        <v>34</v>
      </c>
      <c r="O808">
        <v>17.677669529663699</v>
      </c>
    </row>
    <row r="809" spans="1:15" x14ac:dyDescent="0.25">
      <c r="A809" s="20" t="s">
        <v>905</v>
      </c>
      <c r="B809">
        <v>1</v>
      </c>
      <c r="C809" t="s">
        <v>32</v>
      </c>
      <c r="D809" t="s">
        <v>89</v>
      </c>
      <c r="E809" t="s">
        <v>33</v>
      </c>
      <c r="F809" t="s">
        <v>35</v>
      </c>
      <c r="G809">
        <v>5</v>
      </c>
      <c r="H809">
        <v>2014</v>
      </c>
      <c r="I809" t="s">
        <v>60</v>
      </c>
      <c r="J809">
        <v>90.3</v>
      </c>
      <c r="K809">
        <v>89.51</v>
      </c>
      <c r="L809">
        <v>91.02</v>
      </c>
      <c r="M809">
        <v>5365</v>
      </c>
      <c r="N809">
        <v>5942</v>
      </c>
      <c r="O809">
        <v>1.3652592788242299</v>
      </c>
    </row>
    <row r="810" spans="1:15" x14ac:dyDescent="0.25">
      <c r="A810" s="20" t="s">
        <v>906</v>
      </c>
      <c r="B810">
        <v>1</v>
      </c>
      <c r="C810" t="s">
        <v>32</v>
      </c>
      <c r="D810" t="s">
        <v>89</v>
      </c>
      <c r="E810" t="s">
        <v>33</v>
      </c>
      <c r="F810" t="s">
        <v>35</v>
      </c>
      <c r="G810">
        <v>5</v>
      </c>
      <c r="H810">
        <v>2014</v>
      </c>
      <c r="I810" t="s">
        <v>61</v>
      </c>
      <c r="J810" t="s">
        <v>44</v>
      </c>
      <c r="K810" t="s">
        <v>44</v>
      </c>
      <c r="L810" t="s">
        <v>44</v>
      </c>
      <c r="M810">
        <v>4</v>
      </c>
      <c r="N810">
        <v>22</v>
      </c>
      <c r="O810">
        <v>50</v>
      </c>
    </row>
    <row r="811" spans="1:15" x14ac:dyDescent="0.25">
      <c r="A811" s="20" t="s">
        <v>907</v>
      </c>
      <c r="B811">
        <v>1</v>
      </c>
      <c r="C811" t="s">
        <v>32</v>
      </c>
      <c r="D811" t="s">
        <v>89</v>
      </c>
      <c r="E811" t="s">
        <v>33</v>
      </c>
      <c r="F811" t="s">
        <v>35</v>
      </c>
      <c r="G811">
        <v>5</v>
      </c>
      <c r="H811">
        <v>2014</v>
      </c>
      <c r="I811" t="s">
        <v>43</v>
      </c>
      <c r="J811">
        <v>89.8</v>
      </c>
      <c r="K811">
        <v>86.84</v>
      </c>
      <c r="L811">
        <v>92.16</v>
      </c>
      <c r="M811">
        <v>449</v>
      </c>
      <c r="N811">
        <v>500</v>
      </c>
      <c r="O811">
        <v>4.7192917818300897</v>
      </c>
    </row>
    <row r="812" spans="1:15" x14ac:dyDescent="0.25">
      <c r="A812" s="20" t="s">
        <v>908</v>
      </c>
      <c r="B812">
        <v>1</v>
      </c>
      <c r="C812" t="s">
        <v>32</v>
      </c>
      <c r="D812" t="s">
        <v>89</v>
      </c>
      <c r="E812" t="s">
        <v>33</v>
      </c>
      <c r="F812" t="s">
        <v>35</v>
      </c>
      <c r="G812">
        <v>5</v>
      </c>
      <c r="H812">
        <v>2014</v>
      </c>
      <c r="I812" t="s">
        <v>62</v>
      </c>
      <c r="J812">
        <v>85.4</v>
      </c>
      <c r="K812">
        <v>77</v>
      </c>
      <c r="L812">
        <v>91.11</v>
      </c>
      <c r="M812">
        <v>82</v>
      </c>
      <c r="N812">
        <v>96</v>
      </c>
      <c r="O812">
        <v>11.0431526074847</v>
      </c>
    </row>
    <row r="813" spans="1:15" x14ac:dyDescent="0.25">
      <c r="A813" s="20" t="s">
        <v>909</v>
      </c>
      <c r="B813">
        <v>1</v>
      </c>
      <c r="C813" t="s">
        <v>32</v>
      </c>
      <c r="D813" t="s">
        <v>89</v>
      </c>
      <c r="E813" t="s">
        <v>33</v>
      </c>
      <c r="F813" t="s">
        <v>35</v>
      </c>
      <c r="G813">
        <v>5</v>
      </c>
      <c r="H813">
        <v>2014</v>
      </c>
      <c r="I813" t="s">
        <v>75</v>
      </c>
      <c r="J813">
        <v>91.2</v>
      </c>
      <c r="K813">
        <v>90.87</v>
      </c>
      <c r="L813">
        <v>91.51</v>
      </c>
      <c r="M813">
        <v>28016</v>
      </c>
      <c r="N813">
        <v>30721</v>
      </c>
      <c r="O813">
        <v>0.59744363086543895</v>
      </c>
    </row>
    <row r="814" spans="1:15" x14ac:dyDescent="0.25">
      <c r="A814" s="20" t="s">
        <v>910</v>
      </c>
      <c r="B814">
        <v>1</v>
      </c>
      <c r="C814" t="s">
        <v>32</v>
      </c>
      <c r="D814" t="s">
        <v>89</v>
      </c>
      <c r="E814" t="s">
        <v>33</v>
      </c>
      <c r="F814" t="s">
        <v>35</v>
      </c>
      <c r="G814">
        <v>5</v>
      </c>
      <c r="H814">
        <v>2014</v>
      </c>
      <c r="I814" t="s">
        <v>45</v>
      </c>
      <c r="J814">
        <v>86.7</v>
      </c>
      <c r="K814">
        <v>84.68</v>
      </c>
      <c r="L814">
        <v>88.41</v>
      </c>
      <c r="M814">
        <v>1104</v>
      </c>
      <c r="N814">
        <v>1274</v>
      </c>
      <c r="O814">
        <v>3.00964632714423</v>
      </c>
    </row>
    <row r="815" spans="1:15" x14ac:dyDescent="0.25">
      <c r="A815" s="20" t="s">
        <v>911</v>
      </c>
      <c r="B815">
        <v>1</v>
      </c>
      <c r="C815" t="s">
        <v>32</v>
      </c>
      <c r="D815" t="s">
        <v>89</v>
      </c>
      <c r="E815" t="s">
        <v>33</v>
      </c>
      <c r="F815" t="s">
        <v>35</v>
      </c>
      <c r="G815">
        <v>5</v>
      </c>
      <c r="H815">
        <v>2014</v>
      </c>
      <c r="I815" t="s">
        <v>46</v>
      </c>
      <c r="J815">
        <v>90.8</v>
      </c>
      <c r="K815">
        <v>89.35</v>
      </c>
      <c r="L815">
        <v>92</v>
      </c>
      <c r="M815">
        <v>1660</v>
      </c>
      <c r="N815">
        <v>1829</v>
      </c>
      <c r="O815">
        <v>2.4544034683690801</v>
      </c>
    </row>
    <row r="816" spans="1:15" x14ac:dyDescent="0.25">
      <c r="A816" s="20" t="s">
        <v>912</v>
      </c>
      <c r="B816">
        <v>1</v>
      </c>
      <c r="C816" t="s">
        <v>32</v>
      </c>
      <c r="D816" t="s">
        <v>89</v>
      </c>
      <c r="E816" t="s">
        <v>33</v>
      </c>
      <c r="F816" t="s">
        <v>35</v>
      </c>
      <c r="G816">
        <v>5</v>
      </c>
      <c r="H816">
        <v>2014</v>
      </c>
      <c r="I816" t="s">
        <v>47</v>
      </c>
      <c r="J816">
        <v>92.6</v>
      </c>
      <c r="K816">
        <v>92.04</v>
      </c>
      <c r="L816">
        <v>93.12</v>
      </c>
      <c r="M816">
        <v>8374</v>
      </c>
      <c r="N816">
        <v>9043</v>
      </c>
      <c r="O816">
        <v>1.09278197207866</v>
      </c>
    </row>
    <row r="817" spans="1:15" x14ac:dyDescent="0.25">
      <c r="A817" s="20" t="s">
        <v>913</v>
      </c>
      <c r="B817">
        <v>1</v>
      </c>
      <c r="C817" t="s">
        <v>32</v>
      </c>
      <c r="D817" t="s">
        <v>89</v>
      </c>
      <c r="E817" t="s">
        <v>33</v>
      </c>
      <c r="F817" t="s">
        <v>35</v>
      </c>
      <c r="G817">
        <v>5</v>
      </c>
      <c r="H817">
        <v>2014</v>
      </c>
      <c r="I817" t="s">
        <v>48</v>
      </c>
      <c r="J817">
        <v>94.1</v>
      </c>
      <c r="K817">
        <v>90.56</v>
      </c>
      <c r="L817">
        <v>96.31</v>
      </c>
      <c r="M817">
        <v>253</v>
      </c>
      <c r="N817">
        <v>269</v>
      </c>
      <c r="O817">
        <v>6.2869461346193098</v>
      </c>
    </row>
    <row r="818" spans="1:15" x14ac:dyDescent="0.25">
      <c r="A818" s="20" t="s">
        <v>914</v>
      </c>
      <c r="B818">
        <v>1</v>
      </c>
      <c r="C818" t="s">
        <v>32</v>
      </c>
      <c r="D818" t="s">
        <v>89</v>
      </c>
      <c r="E818" t="s">
        <v>33</v>
      </c>
      <c r="F818" t="s">
        <v>35</v>
      </c>
      <c r="G818">
        <v>5</v>
      </c>
      <c r="H818">
        <v>2014</v>
      </c>
      <c r="I818" t="s">
        <v>49</v>
      </c>
      <c r="J818">
        <v>92.5</v>
      </c>
      <c r="K818">
        <v>90.59</v>
      </c>
      <c r="L818">
        <v>94.1</v>
      </c>
      <c r="M818">
        <v>805</v>
      </c>
      <c r="N818">
        <v>870</v>
      </c>
      <c r="O818">
        <v>3.5245368842512099</v>
      </c>
    </row>
    <row r="819" spans="1:15" x14ac:dyDescent="0.25">
      <c r="A819" s="20" t="s">
        <v>915</v>
      </c>
      <c r="B819">
        <v>1</v>
      </c>
      <c r="C819" t="s">
        <v>32</v>
      </c>
      <c r="D819" t="s">
        <v>89</v>
      </c>
      <c r="E819" t="s">
        <v>33</v>
      </c>
      <c r="F819" t="s">
        <v>35</v>
      </c>
      <c r="G819">
        <v>5</v>
      </c>
      <c r="H819">
        <v>2014</v>
      </c>
      <c r="I819" t="s">
        <v>50</v>
      </c>
      <c r="J819">
        <v>94.3</v>
      </c>
      <c r="K819">
        <v>90.08</v>
      </c>
      <c r="L819">
        <v>96.79</v>
      </c>
      <c r="M819">
        <v>182</v>
      </c>
      <c r="N819">
        <v>193</v>
      </c>
      <c r="O819">
        <v>7.4124931666110099</v>
      </c>
    </row>
    <row r="820" spans="1:15" x14ac:dyDescent="0.25">
      <c r="A820" s="20" t="s">
        <v>916</v>
      </c>
      <c r="B820">
        <v>1</v>
      </c>
      <c r="C820" t="s">
        <v>32</v>
      </c>
      <c r="D820" t="s">
        <v>89</v>
      </c>
      <c r="E820" t="s">
        <v>33</v>
      </c>
      <c r="F820" t="s">
        <v>35</v>
      </c>
      <c r="G820">
        <v>5</v>
      </c>
      <c r="H820">
        <v>2014</v>
      </c>
      <c r="I820" t="s">
        <v>51</v>
      </c>
      <c r="J820">
        <v>91.4</v>
      </c>
      <c r="K820">
        <v>88.27</v>
      </c>
      <c r="L820">
        <v>93.81</v>
      </c>
      <c r="M820">
        <v>363</v>
      </c>
      <c r="N820">
        <v>397</v>
      </c>
      <c r="O820">
        <v>5.2486388108147803</v>
      </c>
    </row>
    <row r="821" spans="1:15" x14ac:dyDescent="0.25">
      <c r="A821" s="20" t="s">
        <v>917</v>
      </c>
      <c r="B821">
        <v>1</v>
      </c>
      <c r="C821" t="s">
        <v>32</v>
      </c>
      <c r="D821" t="s">
        <v>89</v>
      </c>
      <c r="E821" t="s">
        <v>39</v>
      </c>
      <c r="F821" t="s">
        <v>40</v>
      </c>
      <c r="G821">
        <v>6</v>
      </c>
      <c r="H821">
        <v>2014</v>
      </c>
      <c r="I821" t="s">
        <v>34</v>
      </c>
      <c r="J821">
        <v>92.1</v>
      </c>
      <c r="K821">
        <v>91.48</v>
      </c>
      <c r="L821">
        <v>92.65</v>
      </c>
      <c r="M821">
        <v>7588</v>
      </c>
      <c r="N821">
        <v>8240</v>
      </c>
      <c r="O821">
        <v>1.14798533159634</v>
      </c>
    </row>
    <row r="822" spans="1:15" x14ac:dyDescent="0.25">
      <c r="A822" s="20" t="s">
        <v>918</v>
      </c>
      <c r="B822">
        <v>1</v>
      </c>
      <c r="C822" t="s">
        <v>32</v>
      </c>
      <c r="D822" t="s">
        <v>89</v>
      </c>
      <c r="E822" t="s">
        <v>39</v>
      </c>
      <c r="F822" t="s">
        <v>40</v>
      </c>
      <c r="G822">
        <v>6</v>
      </c>
      <c r="H822">
        <v>2014</v>
      </c>
      <c r="I822" t="s">
        <v>52</v>
      </c>
      <c r="J822">
        <v>91.3</v>
      </c>
      <c r="K822">
        <v>90.48</v>
      </c>
      <c r="L822">
        <v>92.02</v>
      </c>
      <c r="M822">
        <v>4700</v>
      </c>
      <c r="N822">
        <v>5149</v>
      </c>
      <c r="O822">
        <v>1.45864991497895</v>
      </c>
    </row>
    <row r="823" spans="1:15" x14ac:dyDescent="0.25">
      <c r="A823" s="20" t="s">
        <v>919</v>
      </c>
      <c r="B823">
        <v>1</v>
      </c>
      <c r="C823" t="s">
        <v>32</v>
      </c>
      <c r="D823" t="s">
        <v>89</v>
      </c>
      <c r="E823" t="s">
        <v>39</v>
      </c>
      <c r="F823" t="s">
        <v>40</v>
      </c>
      <c r="G823">
        <v>6</v>
      </c>
      <c r="H823">
        <v>2014</v>
      </c>
      <c r="I823" t="s">
        <v>53</v>
      </c>
      <c r="J823">
        <v>93.9</v>
      </c>
      <c r="K823">
        <v>93.29</v>
      </c>
      <c r="L823">
        <v>94.47</v>
      </c>
      <c r="M823">
        <v>5967</v>
      </c>
      <c r="N823">
        <v>6354</v>
      </c>
      <c r="O823">
        <v>1.29455939563436</v>
      </c>
    </row>
    <row r="824" spans="1:15" x14ac:dyDescent="0.25">
      <c r="A824" s="20" t="s">
        <v>920</v>
      </c>
      <c r="B824">
        <v>1</v>
      </c>
      <c r="C824" t="s">
        <v>32</v>
      </c>
      <c r="D824" t="s">
        <v>89</v>
      </c>
      <c r="E824" t="s">
        <v>39</v>
      </c>
      <c r="F824" t="s">
        <v>40</v>
      </c>
      <c r="G824">
        <v>6</v>
      </c>
      <c r="H824">
        <v>2014</v>
      </c>
      <c r="I824" t="s">
        <v>54</v>
      </c>
      <c r="J824">
        <v>85.7</v>
      </c>
      <c r="K824">
        <v>84.3</v>
      </c>
      <c r="L824">
        <v>86.96</v>
      </c>
      <c r="M824">
        <v>2286</v>
      </c>
      <c r="N824">
        <v>2668</v>
      </c>
      <c r="O824">
        <v>2.0915193504605298</v>
      </c>
    </row>
    <row r="825" spans="1:15" x14ac:dyDescent="0.25">
      <c r="A825" s="20" t="s">
        <v>921</v>
      </c>
      <c r="B825">
        <v>1</v>
      </c>
      <c r="C825" t="s">
        <v>32</v>
      </c>
      <c r="D825" t="s">
        <v>89</v>
      </c>
      <c r="E825" t="s">
        <v>39</v>
      </c>
      <c r="F825" t="s">
        <v>40</v>
      </c>
      <c r="G825">
        <v>6</v>
      </c>
      <c r="H825">
        <v>2014</v>
      </c>
      <c r="I825" t="s">
        <v>55</v>
      </c>
      <c r="J825">
        <v>87.3</v>
      </c>
      <c r="K825">
        <v>86.71</v>
      </c>
      <c r="L825">
        <v>87.94</v>
      </c>
      <c r="M825">
        <v>9705</v>
      </c>
      <c r="N825">
        <v>11112</v>
      </c>
      <c r="O825">
        <v>1.0150845791019301</v>
      </c>
    </row>
    <row r="826" spans="1:15" x14ac:dyDescent="0.25">
      <c r="A826" s="20" t="s">
        <v>922</v>
      </c>
      <c r="B826">
        <v>1</v>
      </c>
      <c r="C826" t="s">
        <v>32</v>
      </c>
      <c r="D826" t="s">
        <v>89</v>
      </c>
      <c r="E826" t="s">
        <v>39</v>
      </c>
      <c r="F826" t="s">
        <v>40</v>
      </c>
      <c r="G826">
        <v>6</v>
      </c>
      <c r="H826">
        <v>2014</v>
      </c>
      <c r="I826" t="s">
        <v>56</v>
      </c>
      <c r="J826">
        <v>70.8</v>
      </c>
      <c r="K826">
        <v>68.67</v>
      </c>
      <c r="L826">
        <v>72.84</v>
      </c>
      <c r="M826">
        <v>1292</v>
      </c>
      <c r="N826">
        <v>1825</v>
      </c>
      <c r="O826">
        <v>2.7820744203732901</v>
      </c>
    </row>
    <row r="827" spans="1:15" x14ac:dyDescent="0.25">
      <c r="A827" s="20" t="s">
        <v>923</v>
      </c>
      <c r="B827">
        <v>1</v>
      </c>
      <c r="C827" t="s">
        <v>32</v>
      </c>
      <c r="D827" t="s">
        <v>89</v>
      </c>
      <c r="E827" t="s">
        <v>39</v>
      </c>
      <c r="F827" t="s">
        <v>40</v>
      </c>
      <c r="G827">
        <v>6</v>
      </c>
      <c r="H827">
        <v>2014</v>
      </c>
      <c r="I827" t="s">
        <v>57</v>
      </c>
      <c r="J827">
        <v>89.3</v>
      </c>
      <c r="K827">
        <v>88.43</v>
      </c>
      <c r="L827">
        <v>90.1</v>
      </c>
      <c r="M827">
        <v>4714</v>
      </c>
      <c r="N827">
        <v>5279</v>
      </c>
      <c r="O827">
        <v>1.4564822990048301</v>
      </c>
    </row>
    <row r="828" spans="1:15" x14ac:dyDescent="0.25">
      <c r="A828" s="20" t="s">
        <v>924</v>
      </c>
      <c r="B828">
        <v>1</v>
      </c>
      <c r="C828" t="s">
        <v>32</v>
      </c>
      <c r="D828" t="s">
        <v>89</v>
      </c>
      <c r="E828" t="s">
        <v>39</v>
      </c>
      <c r="F828" t="s">
        <v>40</v>
      </c>
      <c r="G828">
        <v>6</v>
      </c>
      <c r="H828">
        <v>2014</v>
      </c>
      <c r="I828" t="s">
        <v>58</v>
      </c>
      <c r="J828">
        <v>91.5</v>
      </c>
      <c r="K828">
        <v>90.97</v>
      </c>
      <c r="L828">
        <v>92.01</v>
      </c>
      <c r="M828">
        <v>10243</v>
      </c>
      <c r="N828">
        <v>11194</v>
      </c>
      <c r="O828">
        <v>0.98806704301862103</v>
      </c>
    </row>
    <row r="829" spans="1:15" x14ac:dyDescent="0.25">
      <c r="A829" s="20" t="s">
        <v>925</v>
      </c>
      <c r="B829">
        <v>1</v>
      </c>
      <c r="C829" t="s">
        <v>32</v>
      </c>
      <c r="D829" t="s">
        <v>89</v>
      </c>
      <c r="E829" t="s">
        <v>39</v>
      </c>
      <c r="F829" t="s">
        <v>40</v>
      </c>
      <c r="G829">
        <v>6</v>
      </c>
      <c r="H829">
        <v>2014</v>
      </c>
      <c r="I829" t="s">
        <v>59</v>
      </c>
      <c r="J829">
        <v>87.5</v>
      </c>
      <c r="K829">
        <v>85.83</v>
      </c>
      <c r="L829">
        <v>89</v>
      </c>
      <c r="M829">
        <v>1470</v>
      </c>
      <c r="N829">
        <v>1680</v>
      </c>
      <c r="O829">
        <v>2.6082026547865098</v>
      </c>
    </row>
    <row r="830" spans="1:15" x14ac:dyDescent="0.25">
      <c r="A830" s="20" t="s">
        <v>926</v>
      </c>
      <c r="B830">
        <v>1</v>
      </c>
      <c r="C830" t="s">
        <v>32</v>
      </c>
      <c r="D830" t="s">
        <v>89</v>
      </c>
      <c r="E830" t="s">
        <v>39</v>
      </c>
      <c r="F830" t="s">
        <v>40</v>
      </c>
      <c r="G830">
        <v>6</v>
      </c>
      <c r="H830">
        <v>2014</v>
      </c>
      <c r="I830" t="s">
        <v>60</v>
      </c>
      <c r="J830">
        <v>91.6</v>
      </c>
      <c r="K830">
        <v>91.09</v>
      </c>
      <c r="L830">
        <v>92</v>
      </c>
      <c r="M830">
        <v>13290</v>
      </c>
      <c r="N830">
        <v>14516</v>
      </c>
      <c r="O830">
        <v>0.86743613465490399</v>
      </c>
    </row>
    <row r="831" spans="1:15" x14ac:dyDescent="0.25">
      <c r="A831" s="20" t="s">
        <v>927</v>
      </c>
      <c r="B831">
        <v>1</v>
      </c>
      <c r="C831" t="s">
        <v>32</v>
      </c>
      <c r="D831" t="s">
        <v>89</v>
      </c>
      <c r="E831" t="s">
        <v>39</v>
      </c>
      <c r="F831" t="s">
        <v>40</v>
      </c>
      <c r="G831">
        <v>6</v>
      </c>
      <c r="H831">
        <v>2014</v>
      </c>
      <c r="I831" t="s">
        <v>61</v>
      </c>
      <c r="J831">
        <v>4.8</v>
      </c>
      <c r="K831">
        <v>3.69</v>
      </c>
      <c r="L831">
        <v>6.33</v>
      </c>
      <c r="M831">
        <v>50</v>
      </c>
      <c r="N831">
        <v>1032</v>
      </c>
      <c r="O831">
        <v>14.142135623731001</v>
      </c>
    </row>
    <row r="832" spans="1:15" x14ac:dyDescent="0.25">
      <c r="A832" s="20" t="s">
        <v>928</v>
      </c>
      <c r="B832">
        <v>1</v>
      </c>
      <c r="C832" t="s">
        <v>32</v>
      </c>
      <c r="D832" t="s">
        <v>89</v>
      </c>
      <c r="E832" t="s">
        <v>39</v>
      </c>
      <c r="F832" t="s">
        <v>40</v>
      </c>
      <c r="G832">
        <v>6</v>
      </c>
      <c r="H832">
        <v>2014</v>
      </c>
      <c r="I832" t="s">
        <v>43</v>
      </c>
      <c r="J832">
        <v>89.6</v>
      </c>
      <c r="K832">
        <v>88.91</v>
      </c>
      <c r="L832">
        <v>90.32</v>
      </c>
      <c r="M832">
        <v>6420</v>
      </c>
      <c r="N832">
        <v>7162</v>
      </c>
      <c r="O832">
        <v>1.2480514407482901</v>
      </c>
    </row>
    <row r="833" spans="1:15" x14ac:dyDescent="0.25">
      <c r="A833" s="20" t="s">
        <v>929</v>
      </c>
      <c r="B833">
        <v>1</v>
      </c>
      <c r="C833" t="s">
        <v>32</v>
      </c>
      <c r="D833" t="s">
        <v>89</v>
      </c>
      <c r="E833" t="s">
        <v>39</v>
      </c>
      <c r="F833" t="s">
        <v>40</v>
      </c>
      <c r="G833">
        <v>6</v>
      </c>
      <c r="H833">
        <v>2014</v>
      </c>
      <c r="I833" t="s">
        <v>62</v>
      </c>
      <c r="J833">
        <v>91</v>
      </c>
      <c r="K833">
        <v>89.83</v>
      </c>
      <c r="L833">
        <v>92.08</v>
      </c>
      <c r="M833">
        <v>2250</v>
      </c>
      <c r="N833">
        <v>2472</v>
      </c>
      <c r="O833">
        <v>2.1081851067789201</v>
      </c>
    </row>
    <row r="834" spans="1:15" x14ac:dyDescent="0.25">
      <c r="A834" s="20" t="s">
        <v>930</v>
      </c>
      <c r="B834">
        <v>1</v>
      </c>
      <c r="C834" t="s">
        <v>32</v>
      </c>
      <c r="D834" t="s">
        <v>89</v>
      </c>
      <c r="E834" t="s">
        <v>39</v>
      </c>
      <c r="F834" t="s">
        <v>40</v>
      </c>
      <c r="G834">
        <v>6</v>
      </c>
      <c r="H834">
        <v>2014</v>
      </c>
      <c r="I834" t="s">
        <v>75</v>
      </c>
      <c r="J834">
        <v>89.3</v>
      </c>
      <c r="K834">
        <v>89.17</v>
      </c>
      <c r="L834">
        <v>89.5</v>
      </c>
      <c r="M834">
        <v>115444</v>
      </c>
      <c r="N834">
        <v>129224</v>
      </c>
      <c r="O834">
        <v>0.29431630122511798</v>
      </c>
    </row>
    <row r="835" spans="1:15" x14ac:dyDescent="0.25">
      <c r="A835" s="20" t="s">
        <v>931</v>
      </c>
      <c r="B835">
        <v>1</v>
      </c>
      <c r="C835" t="s">
        <v>32</v>
      </c>
      <c r="D835" t="s">
        <v>89</v>
      </c>
      <c r="E835" t="s">
        <v>39</v>
      </c>
      <c r="F835" t="s">
        <v>40</v>
      </c>
      <c r="G835">
        <v>6</v>
      </c>
      <c r="H835">
        <v>2014</v>
      </c>
      <c r="I835" t="s">
        <v>45</v>
      </c>
      <c r="J835">
        <v>85.9</v>
      </c>
      <c r="K835">
        <v>85.31</v>
      </c>
      <c r="L835">
        <v>86.39</v>
      </c>
      <c r="M835">
        <v>13718</v>
      </c>
      <c r="N835">
        <v>15978</v>
      </c>
      <c r="O835">
        <v>0.85379695331980299</v>
      </c>
    </row>
    <row r="836" spans="1:15" x14ac:dyDescent="0.25">
      <c r="A836" s="20" t="s">
        <v>932</v>
      </c>
      <c r="B836">
        <v>1</v>
      </c>
      <c r="C836" t="s">
        <v>32</v>
      </c>
      <c r="D836" t="s">
        <v>89</v>
      </c>
      <c r="E836" t="s">
        <v>39</v>
      </c>
      <c r="F836" t="s">
        <v>40</v>
      </c>
      <c r="G836">
        <v>6</v>
      </c>
      <c r="H836">
        <v>2014</v>
      </c>
      <c r="I836" t="s">
        <v>46</v>
      </c>
      <c r="J836">
        <v>91.8</v>
      </c>
      <c r="K836">
        <v>91.08</v>
      </c>
      <c r="L836">
        <v>92.39</v>
      </c>
      <c r="M836">
        <v>6199</v>
      </c>
      <c r="N836">
        <v>6756</v>
      </c>
      <c r="O836">
        <v>1.2701037018502801</v>
      </c>
    </row>
    <row r="837" spans="1:15" x14ac:dyDescent="0.25">
      <c r="A837" s="20" t="s">
        <v>933</v>
      </c>
      <c r="B837">
        <v>1</v>
      </c>
      <c r="C837" t="s">
        <v>32</v>
      </c>
      <c r="D837" t="s">
        <v>89</v>
      </c>
      <c r="E837" t="s">
        <v>39</v>
      </c>
      <c r="F837" t="s">
        <v>40</v>
      </c>
      <c r="G837">
        <v>6</v>
      </c>
      <c r="H837">
        <v>2014</v>
      </c>
      <c r="I837" t="s">
        <v>47</v>
      </c>
      <c r="J837">
        <v>92.8</v>
      </c>
      <c r="K837">
        <v>92.26</v>
      </c>
      <c r="L837">
        <v>93.26</v>
      </c>
      <c r="M837">
        <v>9551</v>
      </c>
      <c r="N837">
        <v>10295</v>
      </c>
      <c r="O837">
        <v>1.0232354490590501</v>
      </c>
    </row>
    <row r="838" spans="1:15" x14ac:dyDescent="0.25">
      <c r="A838" s="20" t="s">
        <v>934</v>
      </c>
      <c r="B838">
        <v>1</v>
      </c>
      <c r="C838" t="s">
        <v>32</v>
      </c>
      <c r="D838" t="s">
        <v>89</v>
      </c>
      <c r="E838" t="s">
        <v>39</v>
      </c>
      <c r="F838" t="s">
        <v>40</v>
      </c>
      <c r="G838">
        <v>6</v>
      </c>
      <c r="H838">
        <v>2014</v>
      </c>
      <c r="I838" t="s">
        <v>48</v>
      </c>
      <c r="J838">
        <v>91.4</v>
      </c>
      <c r="K838">
        <v>90.56</v>
      </c>
      <c r="L838">
        <v>92.12</v>
      </c>
      <c r="M838">
        <v>4545</v>
      </c>
      <c r="N838">
        <v>4974</v>
      </c>
      <c r="O838">
        <v>1.48331386496662</v>
      </c>
    </row>
    <row r="839" spans="1:15" x14ac:dyDescent="0.25">
      <c r="A839" s="20" t="s">
        <v>935</v>
      </c>
      <c r="B839">
        <v>1</v>
      </c>
      <c r="C839" t="s">
        <v>32</v>
      </c>
      <c r="D839" t="s">
        <v>89</v>
      </c>
      <c r="E839" t="s">
        <v>39</v>
      </c>
      <c r="F839" t="s">
        <v>40</v>
      </c>
      <c r="G839">
        <v>6</v>
      </c>
      <c r="H839">
        <v>2014</v>
      </c>
      <c r="I839" t="s">
        <v>49</v>
      </c>
      <c r="J839">
        <v>91.3</v>
      </c>
      <c r="K839">
        <v>90.4</v>
      </c>
      <c r="L839">
        <v>92.09</v>
      </c>
      <c r="M839">
        <v>3927</v>
      </c>
      <c r="N839">
        <v>4302</v>
      </c>
      <c r="O839">
        <v>1.59576725580782</v>
      </c>
    </row>
    <row r="840" spans="1:15" x14ac:dyDescent="0.25">
      <c r="A840" s="20" t="s">
        <v>936</v>
      </c>
      <c r="B840">
        <v>1</v>
      </c>
      <c r="C840" t="s">
        <v>32</v>
      </c>
      <c r="D840" t="s">
        <v>89</v>
      </c>
      <c r="E840" t="s">
        <v>39</v>
      </c>
      <c r="F840" t="s">
        <v>40</v>
      </c>
      <c r="G840">
        <v>6</v>
      </c>
      <c r="H840">
        <v>2014</v>
      </c>
      <c r="I840" t="s">
        <v>50</v>
      </c>
      <c r="J840">
        <v>90.8</v>
      </c>
      <c r="K840">
        <v>89.62</v>
      </c>
      <c r="L840">
        <v>91.78</v>
      </c>
      <c r="M840">
        <v>2504</v>
      </c>
      <c r="N840">
        <v>2759</v>
      </c>
      <c r="O840">
        <v>1.9984019174435801</v>
      </c>
    </row>
    <row r="841" spans="1:15" x14ac:dyDescent="0.25">
      <c r="A841" s="20" t="s">
        <v>937</v>
      </c>
      <c r="B841">
        <v>1</v>
      </c>
      <c r="C841" t="s">
        <v>32</v>
      </c>
      <c r="D841" t="s">
        <v>89</v>
      </c>
      <c r="E841" t="s">
        <v>39</v>
      </c>
      <c r="F841" t="s">
        <v>40</v>
      </c>
      <c r="G841">
        <v>6</v>
      </c>
      <c r="H841">
        <v>2014</v>
      </c>
      <c r="I841" t="s">
        <v>51</v>
      </c>
      <c r="J841">
        <v>91.7</v>
      </c>
      <c r="K841">
        <v>90.99</v>
      </c>
      <c r="L841">
        <v>92.45</v>
      </c>
      <c r="M841">
        <v>5025</v>
      </c>
      <c r="N841">
        <v>5477</v>
      </c>
      <c r="O841">
        <v>1.4106912317172</v>
      </c>
    </row>
    <row r="842" spans="1:15" x14ac:dyDescent="0.25">
      <c r="A842" s="20" t="s">
        <v>938</v>
      </c>
      <c r="B842">
        <v>1</v>
      </c>
      <c r="C842" t="s">
        <v>32</v>
      </c>
      <c r="D842" t="s">
        <v>90</v>
      </c>
      <c r="E842" t="s">
        <v>82</v>
      </c>
      <c r="F842" t="s">
        <v>38</v>
      </c>
      <c r="G842">
        <v>3</v>
      </c>
      <c r="H842">
        <v>2010</v>
      </c>
      <c r="I842" t="s">
        <v>34</v>
      </c>
      <c r="J842">
        <v>-3.1950982330206998</v>
      </c>
      <c r="K842">
        <v>-6.5</v>
      </c>
      <c r="L842">
        <v>0.11</v>
      </c>
      <c r="M842">
        <v>969</v>
      </c>
      <c r="N842">
        <v>83.073595606255495</v>
      </c>
      <c r="O842">
        <v>3.2124628310161798</v>
      </c>
    </row>
    <row r="843" spans="1:15" x14ac:dyDescent="0.25">
      <c r="A843" s="20" t="s">
        <v>939</v>
      </c>
      <c r="B843">
        <v>1</v>
      </c>
      <c r="C843" t="s">
        <v>32</v>
      </c>
      <c r="D843" t="s">
        <v>90</v>
      </c>
      <c r="E843" t="s">
        <v>82</v>
      </c>
      <c r="F843" t="s">
        <v>38</v>
      </c>
      <c r="G843">
        <v>3</v>
      </c>
      <c r="H843">
        <v>2010</v>
      </c>
      <c r="I843" t="s">
        <v>52</v>
      </c>
      <c r="J843">
        <v>2.2973959768538501</v>
      </c>
      <c r="K843">
        <v>-3.87</v>
      </c>
      <c r="L843">
        <v>8.4600000000000009</v>
      </c>
      <c r="M843">
        <v>280</v>
      </c>
      <c r="N843">
        <v>79.738204102206794</v>
      </c>
      <c r="O843">
        <v>5.9761430466719698</v>
      </c>
    </row>
    <row r="844" spans="1:15" x14ac:dyDescent="0.25">
      <c r="A844" s="20" t="s">
        <v>940</v>
      </c>
      <c r="B844">
        <v>1</v>
      </c>
      <c r="C844" t="s">
        <v>32</v>
      </c>
      <c r="D844" t="s">
        <v>90</v>
      </c>
      <c r="E844" t="s">
        <v>82</v>
      </c>
      <c r="F844" t="s">
        <v>38</v>
      </c>
      <c r="G844">
        <v>3</v>
      </c>
      <c r="H844">
        <v>2010</v>
      </c>
      <c r="I844" t="s">
        <v>53</v>
      </c>
      <c r="J844">
        <v>-1.66357283455426</v>
      </c>
      <c r="K844">
        <v>-4.7699999999999996</v>
      </c>
      <c r="L844">
        <v>1.44</v>
      </c>
      <c r="M844">
        <v>2388</v>
      </c>
      <c r="N844">
        <v>78.029622375363701</v>
      </c>
      <c r="O844">
        <v>2.04636377267515</v>
      </c>
    </row>
    <row r="845" spans="1:15" x14ac:dyDescent="0.25">
      <c r="A845" s="20" t="s">
        <v>941</v>
      </c>
      <c r="B845">
        <v>1</v>
      </c>
      <c r="C845" t="s">
        <v>32</v>
      </c>
      <c r="D845" t="s">
        <v>90</v>
      </c>
      <c r="E845" t="s">
        <v>82</v>
      </c>
      <c r="F845" t="s">
        <v>38</v>
      </c>
      <c r="G845">
        <v>3</v>
      </c>
      <c r="H845">
        <v>2010</v>
      </c>
      <c r="I845" t="s">
        <v>54</v>
      </c>
      <c r="J845">
        <v>-12.856243462196201</v>
      </c>
      <c r="K845">
        <v>-25.76</v>
      </c>
      <c r="L845">
        <v>0.05</v>
      </c>
      <c r="M845">
        <v>76</v>
      </c>
      <c r="N845">
        <v>71.042465453958798</v>
      </c>
      <c r="O845">
        <v>11.470786693528099</v>
      </c>
    </row>
    <row r="846" spans="1:15" x14ac:dyDescent="0.25">
      <c r="A846" s="20" t="s">
        <v>942</v>
      </c>
      <c r="B846">
        <v>1</v>
      </c>
      <c r="C846" t="s">
        <v>32</v>
      </c>
      <c r="D846" t="s">
        <v>90</v>
      </c>
      <c r="E846" t="s">
        <v>82</v>
      </c>
      <c r="F846" t="s">
        <v>38</v>
      </c>
      <c r="G846">
        <v>3</v>
      </c>
      <c r="H846">
        <v>2010</v>
      </c>
      <c r="I846" t="s">
        <v>55</v>
      </c>
      <c r="J846">
        <v>1.6989641031555001</v>
      </c>
      <c r="K846">
        <v>-2.82</v>
      </c>
      <c r="L846">
        <v>6.22</v>
      </c>
      <c r="M846">
        <v>490</v>
      </c>
      <c r="N846">
        <v>79.237516942360301</v>
      </c>
      <c r="O846">
        <v>4.51753951452626</v>
      </c>
    </row>
    <row r="847" spans="1:15" x14ac:dyDescent="0.25">
      <c r="A847" s="20" t="s">
        <v>943</v>
      </c>
      <c r="B847">
        <v>1</v>
      </c>
      <c r="C847" t="s">
        <v>32</v>
      </c>
      <c r="D847" t="s">
        <v>90</v>
      </c>
      <c r="E847" t="s">
        <v>82</v>
      </c>
      <c r="F847" t="s">
        <v>38</v>
      </c>
      <c r="G847">
        <v>3</v>
      </c>
      <c r="H847">
        <v>2010</v>
      </c>
      <c r="I847" t="s">
        <v>56</v>
      </c>
      <c r="J847">
        <v>14.4398236929857</v>
      </c>
      <c r="K847">
        <v>8.1999999999999993</v>
      </c>
      <c r="L847">
        <v>20.68</v>
      </c>
      <c r="M847">
        <v>865</v>
      </c>
      <c r="N847">
        <v>57.696928520132602</v>
      </c>
      <c r="O847">
        <v>3.4001020045902299</v>
      </c>
    </row>
    <row r="848" spans="1:15" x14ac:dyDescent="0.25">
      <c r="A848" s="20" t="s">
        <v>944</v>
      </c>
      <c r="B848">
        <v>1</v>
      </c>
      <c r="C848" t="s">
        <v>32</v>
      </c>
      <c r="D848" t="s">
        <v>90</v>
      </c>
      <c r="E848" t="s">
        <v>82</v>
      </c>
      <c r="F848" t="s">
        <v>38</v>
      </c>
      <c r="G848">
        <v>3</v>
      </c>
      <c r="H848">
        <v>2010</v>
      </c>
      <c r="I848" t="s">
        <v>57</v>
      </c>
      <c r="J848">
        <v>1.8404820667881601</v>
      </c>
      <c r="K848">
        <v>-2.2999999999999998</v>
      </c>
      <c r="L848">
        <v>5.98</v>
      </c>
      <c r="M848">
        <v>675</v>
      </c>
      <c r="N848">
        <v>80.634883185816193</v>
      </c>
      <c r="O848">
        <v>3.8490017945975099</v>
      </c>
    </row>
    <row r="849" spans="1:15" x14ac:dyDescent="0.25">
      <c r="A849" s="20" t="s">
        <v>945</v>
      </c>
      <c r="B849">
        <v>1</v>
      </c>
      <c r="C849" t="s">
        <v>32</v>
      </c>
      <c r="D849" t="s">
        <v>90</v>
      </c>
      <c r="E849" t="s">
        <v>82</v>
      </c>
      <c r="F849" t="s">
        <v>38</v>
      </c>
      <c r="G849">
        <v>3</v>
      </c>
      <c r="H849">
        <v>2010</v>
      </c>
      <c r="I849" t="s">
        <v>58</v>
      </c>
      <c r="J849">
        <v>-2.06272594498444</v>
      </c>
      <c r="K849">
        <v>-4.38</v>
      </c>
      <c r="L849">
        <v>0.25</v>
      </c>
      <c r="M849">
        <v>2681</v>
      </c>
      <c r="N849">
        <v>80.494623222523401</v>
      </c>
      <c r="O849">
        <v>1.9313082381200499</v>
      </c>
    </row>
    <row r="850" spans="1:15" x14ac:dyDescent="0.25">
      <c r="A850" s="20" t="s">
        <v>946</v>
      </c>
      <c r="B850">
        <v>1</v>
      </c>
      <c r="C850" t="s">
        <v>32</v>
      </c>
      <c r="D850" t="s">
        <v>90</v>
      </c>
      <c r="E850" t="s">
        <v>82</v>
      </c>
      <c r="F850" t="s">
        <v>38</v>
      </c>
      <c r="G850">
        <v>3</v>
      </c>
      <c r="H850">
        <v>2010</v>
      </c>
      <c r="I850" t="s">
        <v>59</v>
      </c>
      <c r="J850">
        <v>-0.95908165778729404</v>
      </c>
      <c r="K850">
        <v>-8.4</v>
      </c>
      <c r="L850">
        <v>6.49</v>
      </c>
      <c r="M850">
        <v>224</v>
      </c>
      <c r="N850">
        <v>80.914273817343499</v>
      </c>
      <c r="O850">
        <v>6.6815310478106102</v>
      </c>
    </row>
    <row r="851" spans="1:15" x14ac:dyDescent="0.25">
      <c r="A851" s="20" t="s">
        <v>947</v>
      </c>
      <c r="B851">
        <v>1</v>
      </c>
      <c r="C851" t="s">
        <v>32</v>
      </c>
      <c r="D851" t="s">
        <v>90</v>
      </c>
      <c r="E851" t="s">
        <v>82</v>
      </c>
      <c r="F851" t="s">
        <v>38</v>
      </c>
      <c r="G851">
        <v>3</v>
      </c>
      <c r="H851">
        <v>2010</v>
      </c>
      <c r="I851" t="s">
        <v>60</v>
      </c>
      <c r="J851">
        <v>0.460325417936644</v>
      </c>
      <c r="K851">
        <v>-2.3199999999999998</v>
      </c>
      <c r="L851">
        <v>3.25</v>
      </c>
      <c r="M851">
        <v>1094</v>
      </c>
      <c r="N851">
        <v>82.992991643317893</v>
      </c>
      <c r="O851">
        <v>3.0233702757845</v>
      </c>
    </row>
    <row r="852" spans="1:15" x14ac:dyDescent="0.25">
      <c r="A852" s="20" t="s">
        <v>948</v>
      </c>
      <c r="B852">
        <v>1</v>
      </c>
      <c r="C852" t="s">
        <v>32</v>
      </c>
      <c r="D852" t="s">
        <v>90</v>
      </c>
      <c r="E852" t="s">
        <v>82</v>
      </c>
      <c r="F852" t="s">
        <v>38</v>
      </c>
      <c r="G852">
        <v>3</v>
      </c>
      <c r="H852">
        <v>2010</v>
      </c>
      <c r="I852" t="s">
        <v>61</v>
      </c>
      <c r="J852">
        <v>6.6777214565710503</v>
      </c>
      <c r="K852">
        <v>-3.92</v>
      </c>
      <c r="L852">
        <v>17.28</v>
      </c>
      <c r="M852">
        <v>80</v>
      </c>
      <c r="N852">
        <v>75.022525319419998</v>
      </c>
      <c r="O852">
        <v>11.180339887498899</v>
      </c>
    </row>
    <row r="853" spans="1:15" x14ac:dyDescent="0.25">
      <c r="A853" s="20" t="s">
        <v>949</v>
      </c>
      <c r="B853">
        <v>1</v>
      </c>
      <c r="C853" t="s">
        <v>32</v>
      </c>
      <c r="D853" t="s">
        <v>90</v>
      </c>
      <c r="E853" t="s">
        <v>82</v>
      </c>
      <c r="F853" t="s">
        <v>38</v>
      </c>
      <c r="G853">
        <v>3</v>
      </c>
      <c r="H853">
        <v>2010</v>
      </c>
      <c r="I853" t="s">
        <v>43</v>
      </c>
      <c r="J853">
        <v>-1.24008692191686</v>
      </c>
      <c r="K853">
        <v>-4.43</v>
      </c>
      <c r="L853">
        <v>1.95</v>
      </c>
      <c r="M853">
        <v>1711</v>
      </c>
      <c r="N853">
        <v>75.733469842793099</v>
      </c>
      <c r="O853">
        <v>2.41754738514862</v>
      </c>
    </row>
    <row r="854" spans="1:15" x14ac:dyDescent="0.25">
      <c r="A854" s="20" t="s">
        <v>950</v>
      </c>
      <c r="B854">
        <v>1</v>
      </c>
      <c r="C854" t="s">
        <v>32</v>
      </c>
      <c r="D854" t="s">
        <v>90</v>
      </c>
      <c r="E854" t="s">
        <v>82</v>
      </c>
      <c r="F854" t="s">
        <v>38</v>
      </c>
      <c r="G854">
        <v>3</v>
      </c>
      <c r="H854">
        <v>2010</v>
      </c>
      <c r="I854" t="s">
        <v>62</v>
      </c>
      <c r="J854">
        <v>-5.4585084200981804</v>
      </c>
      <c r="K854">
        <v>-10.92</v>
      </c>
      <c r="L854">
        <v>0</v>
      </c>
      <c r="M854">
        <v>536</v>
      </c>
      <c r="N854">
        <v>81.489950471677005</v>
      </c>
      <c r="O854">
        <v>4.3193421279067996</v>
      </c>
    </row>
    <row r="855" spans="1:15" x14ac:dyDescent="0.25">
      <c r="A855" s="20" t="s">
        <v>951</v>
      </c>
      <c r="B855">
        <v>1</v>
      </c>
      <c r="C855" t="s">
        <v>32</v>
      </c>
      <c r="D855" t="s">
        <v>90</v>
      </c>
      <c r="E855" t="s">
        <v>82</v>
      </c>
      <c r="F855" t="s">
        <v>38</v>
      </c>
      <c r="G855">
        <v>3</v>
      </c>
      <c r="H855">
        <v>2010</v>
      </c>
      <c r="I855" t="s">
        <v>75</v>
      </c>
      <c r="J855">
        <v>-0.71</v>
      </c>
      <c r="K855">
        <v>-1.49</v>
      </c>
      <c r="L855">
        <v>7.0000000000000007E-2</v>
      </c>
      <c r="M855">
        <v>79.556735909430401</v>
      </c>
      <c r="N855">
        <v>80.262102082404198</v>
      </c>
      <c r="O855">
        <v>-99</v>
      </c>
    </row>
    <row r="856" spans="1:15" x14ac:dyDescent="0.25">
      <c r="A856" s="20" t="s">
        <v>952</v>
      </c>
      <c r="B856">
        <v>1</v>
      </c>
      <c r="C856" t="s">
        <v>32</v>
      </c>
      <c r="D856" t="s">
        <v>90</v>
      </c>
      <c r="E856" t="s">
        <v>82</v>
      </c>
      <c r="F856" t="s">
        <v>38</v>
      </c>
      <c r="G856">
        <v>3</v>
      </c>
      <c r="H856">
        <v>2010</v>
      </c>
      <c r="I856" t="s">
        <v>45</v>
      </c>
      <c r="J856">
        <v>-2.3471474019591501</v>
      </c>
      <c r="K856">
        <v>-5.99</v>
      </c>
      <c r="L856">
        <v>1.29</v>
      </c>
      <c r="M856">
        <v>765</v>
      </c>
      <c r="N856">
        <v>76.704417836984703</v>
      </c>
      <c r="O856">
        <v>3.6155076303109399</v>
      </c>
    </row>
    <row r="857" spans="1:15" x14ac:dyDescent="0.25">
      <c r="A857" s="20" t="s">
        <v>953</v>
      </c>
      <c r="B857">
        <v>1</v>
      </c>
      <c r="C857" t="s">
        <v>32</v>
      </c>
      <c r="D857" t="s">
        <v>90</v>
      </c>
      <c r="E857" t="s">
        <v>82</v>
      </c>
      <c r="F857" t="s">
        <v>38</v>
      </c>
      <c r="G857">
        <v>3</v>
      </c>
      <c r="H857">
        <v>2010</v>
      </c>
      <c r="I857" t="s">
        <v>46</v>
      </c>
      <c r="J857">
        <v>4.7354739840809303</v>
      </c>
      <c r="K857">
        <v>1.24</v>
      </c>
      <c r="L857">
        <v>8.23</v>
      </c>
      <c r="M857">
        <v>636</v>
      </c>
      <c r="N857">
        <v>81.722507708230793</v>
      </c>
      <c r="O857">
        <v>3.9652579285907201</v>
      </c>
    </row>
    <row r="858" spans="1:15" x14ac:dyDescent="0.25">
      <c r="A858" s="20" t="s">
        <v>954</v>
      </c>
      <c r="B858">
        <v>1</v>
      </c>
      <c r="C858" t="s">
        <v>32</v>
      </c>
      <c r="D858" t="s">
        <v>90</v>
      </c>
      <c r="E858" t="s">
        <v>82</v>
      </c>
      <c r="F858" t="s">
        <v>38</v>
      </c>
      <c r="G858">
        <v>3</v>
      </c>
      <c r="H858">
        <v>2010</v>
      </c>
      <c r="I858" t="s">
        <v>47</v>
      </c>
      <c r="J858">
        <v>-1.67764343643326</v>
      </c>
      <c r="K858">
        <v>-3.69</v>
      </c>
      <c r="L858">
        <v>0.34</v>
      </c>
      <c r="M858">
        <v>2774</v>
      </c>
      <c r="N858">
        <v>85.733823276071107</v>
      </c>
      <c r="O858">
        <v>1.8986581228931101</v>
      </c>
    </row>
    <row r="859" spans="1:15" x14ac:dyDescent="0.25">
      <c r="A859" s="20" t="s">
        <v>955</v>
      </c>
      <c r="B859">
        <v>1</v>
      </c>
      <c r="C859" t="s">
        <v>32</v>
      </c>
      <c r="D859" t="s">
        <v>90</v>
      </c>
      <c r="E859" t="s">
        <v>82</v>
      </c>
      <c r="F859" t="s">
        <v>38</v>
      </c>
      <c r="G859">
        <v>3</v>
      </c>
      <c r="H859">
        <v>2010</v>
      </c>
      <c r="I859" t="s">
        <v>48</v>
      </c>
      <c r="J859">
        <v>-1.00614553758409</v>
      </c>
      <c r="K859">
        <v>-4.1900000000000004</v>
      </c>
      <c r="L859">
        <v>2.1800000000000002</v>
      </c>
      <c r="M859">
        <v>1320</v>
      </c>
      <c r="N859">
        <v>85.267217173978807</v>
      </c>
      <c r="O859">
        <v>2.7524094128158998</v>
      </c>
    </row>
    <row r="860" spans="1:15" x14ac:dyDescent="0.25">
      <c r="A860" s="20" t="s">
        <v>956</v>
      </c>
      <c r="B860">
        <v>1</v>
      </c>
      <c r="C860" t="s">
        <v>32</v>
      </c>
      <c r="D860" t="s">
        <v>90</v>
      </c>
      <c r="E860" t="s">
        <v>82</v>
      </c>
      <c r="F860" t="s">
        <v>38</v>
      </c>
      <c r="G860">
        <v>3</v>
      </c>
      <c r="H860">
        <v>2010</v>
      </c>
      <c r="I860" t="s">
        <v>49</v>
      </c>
      <c r="J860">
        <v>4.2047625753085099E-2</v>
      </c>
      <c r="K860">
        <v>-4.0599999999999996</v>
      </c>
      <c r="L860">
        <v>4.1500000000000004</v>
      </c>
      <c r="M860">
        <v>633</v>
      </c>
      <c r="N860">
        <v>82.7117733794815</v>
      </c>
      <c r="O860">
        <v>3.9746431675858198</v>
      </c>
    </row>
    <row r="861" spans="1:15" x14ac:dyDescent="0.25">
      <c r="A861" s="20" t="s">
        <v>957</v>
      </c>
      <c r="B861">
        <v>1</v>
      </c>
      <c r="C861" t="s">
        <v>32</v>
      </c>
      <c r="D861" t="s">
        <v>90</v>
      </c>
      <c r="E861" t="s">
        <v>82</v>
      </c>
      <c r="F861" t="s">
        <v>38</v>
      </c>
      <c r="G861">
        <v>3</v>
      </c>
      <c r="H861">
        <v>2010</v>
      </c>
      <c r="I861" t="s">
        <v>50</v>
      </c>
      <c r="J861">
        <v>-0.23521422289945801</v>
      </c>
      <c r="K861">
        <v>-4.5</v>
      </c>
      <c r="L861">
        <v>4.03</v>
      </c>
      <c r="M861">
        <v>1183</v>
      </c>
      <c r="N861">
        <v>77.630922839823</v>
      </c>
      <c r="O861">
        <v>2.9074190231479</v>
      </c>
    </row>
    <row r="862" spans="1:15" x14ac:dyDescent="0.25">
      <c r="A862" s="20" t="s">
        <v>958</v>
      </c>
      <c r="B862">
        <v>1</v>
      </c>
      <c r="C862" t="s">
        <v>32</v>
      </c>
      <c r="D862" t="s">
        <v>90</v>
      </c>
      <c r="E862" t="s">
        <v>82</v>
      </c>
      <c r="F862" t="s">
        <v>38</v>
      </c>
      <c r="G862">
        <v>3</v>
      </c>
      <c r="H862">
        <v>2010</v>
      </c>
      <c r="I862" t="s">
        <v>51</v>
      </c>
      <c r="J862">
        <v>-1.11552554614582</v>
      </c>
      <c r="K862">
        <v>-4.8600000000000003</v>
      </c>
      <c r="L862">
        <v>2.63</v>
      </c>
      <c r="M862">
        <v>706</v>
      </c>
      <c r="N862">
        <v>83.940404189341095</v>
      </c>
      <c r="O862">
        <v>3.7635496474749099</v>
      </c>
    </row>
    <row r="863" spans="1:15" x14ac:dyDescent="0.25">
      <c r="A863" s="20" t="s">
        <v>959</v>
      </c>
      <c r="B863">
        <v>1</v>
      </c>
      <c r="C863" t="s">
        <v>32</v>
      </c>
      <c r="D863" t="s">
        <v>90</v>
      </c>
      <c r="E863" t="s">
        <v>83</v>
      </c>
      <c r="F863" t="s">
        <v>42</v>
      </c>
      <c r="G863">
        <v>4</v>
      </c>
      <c r="H863">
        <v>2010</v>
      </c>
      <c r="I863" t="s">
        <v>34</v>
      </c>
      <c r="J863">
        <v>1.4952300970010399</v>
      </c>
      <c r="K863">
        <v>-0.65</v>
      </c>
      <c r="L863">
        <v>3.64</v>
      </c>
      <c r="M863">
        <v>3527</v>
      </c>
      <c r="N863">
        <v>83.073595606255495</v>
      </c>
      <c r="O863">
        <v>1.6838262286704</v>
      </c>
    </row>
    <row r="864" spans="1:15" x14ac:dyDescent="0.25">
      <c r="A864" s="20" t="s">
        <v>960</v>
      </c>
      <c r="B864">
        <v>1</v>
      </c>
      <c r="C864" t="s">
        <v>32</v>
      </c>
      <c r="D864" t="s">
        <v>90</v>
      </c>
      <c r="E864" t="s">
        <v>83</v>
      </c>
      <c r="F864" t="s">
        <v>42</v>
      </c>
      <c r="G864">
        <v>4</v>
      </c>
      <c r="H864">
        <v>2010</v>
      </c>
      <c r="I864" t="s">
        <v>52</v>
      </c>
      <c r="J864">
        <v>8.4143533305736895</v>
      </c>
      <c r="K864">
        <v>0.15</v>
      </c>
      <c r="L864">
        <v>16.68</v>
      </c>
      <c r="M864">
        <v>50</v>
      </c>
      <c r="N864">
        <v>79.738204102206794</v>
      </c>
      <c r="O864">
        <v>14.142135623731001</v>
      </c>
    </row>
    <row r="865" spans="1:15" x14ac:dyDescent="0.25">
      <c r="A865" s="20" t="s">
        <v>961</v>
      </c>
      <c r="B865">
        <v>1</v>
      </c>
      <c r="C865" t="s">
        <v>32</v>
      </c>
      <c r="D865" t="s">
        <v>90</v>
      </c>
      <c r="E865" t="s">
        <v>83</v>
      </c>
      <c r="F865" t="s">
        <v>42</v>
      </c>
      <c r="G865">
        <v>4</v>
      </c>
      <c r="H865">
        <v>2010</v>
      </c>
      <c r="I865" t="s">
        <v>53</v>
      </c>
      <c r="J865">
        <v>-2.5796656989403499</v>
      </c>
      <c r="K865">
        <v>-13.15</v>
      </c>
      <c r="L865">
        <v>7.99</v>
      </c>
      <c r="M865">
        <v>85</v>
      </c>
      <c r="N865">
        <v>78.029622375363701</v>
      </c>
      <c r="O865">
        <v>10.8465228909328</v>
      </c>
    </row>
    <row r="866" spans="1:15" x14ac:dyDescent="0.25">
      <c r="A866" s="20" t="s">
        <v>962</v>
      </c>
      <c r="B866">
        <v>1</v>
      </c>
      <c r="C866" t="s">
        <v>32</v>
      </c>
      <c r="D866" t="s">
        <v>90</v>
      </c>
      <c r="E866" t="s">
        <v>83</v>
      </c>
      <c r="F866" t="s">
        <v>42</v>
      </c>
      <c r="G866">
        <v>4</v>
      </c>
      <c r="H866">
        <v>2010</v>
      </c>
      <c r="I866" t="s">
        <v>54</v>
      </c>
      <c r="J866" t="s">
        <v>44</v>
      </c>
      <c r="K866" t="s">
        <v>44</v>
      </c>
      <c r="L866" t="s">
        <v>44</v>
      </c>
      <c r="M866">
        <v>9</v>
      </c>
      <c r="N866">
        <v>71.042465453958798</v>
      </c>
      <c r="O866">
        <v>33.3333333333333</v>
      </c>
    </row>
    <row r="867" spans="1:15" x14ac:dyDescent="0.25">
      <c r="A867" s="20" t="s">
        <v>963</v>
      </c>
      <c r="B867">
        <v>1</v>
      </c>
      <c r="C867" t="s">
        <v>32</v>
      </c>
      <c r="D867" t="s">
        <v>90</v>
      </c>
      <c r="E867" t="s">
        <v>83</v>
      </c>
      <c r="F867" t="s">
        <v>42</v>
      </c>
      <c r="G867">
        <v>4</v>
      </c>
      <c r="H867">
        <v>2010</v>
      </c>
      <c r="I867" t="s">
        <v>55</v>
      </c>
      <c r="J867">
        <v>0.79771885869850201</v>
      </c>
      <c r="K867">
        <v>-5</v>
      </c>
      <c r="L867">
        <v>6.59</v>
      </c>
      <c r="M867">
        <v>212</v>
      </c>
      <c r="N867">
        <v>79.237516942360301</v>
      </c>
      <c r="O867">
        <v>6.8680281974344499</v>
      </c>
    </row>
    <row r="868" spans="1:15" x14ac:dyDescent="0.25">
      <c r="A868" s="20" t="s">
        <v>964</v>
      </c>
      <c r="B868">
        <v>1</v>
      </c>
      <c r="C868" t="s">
        <v>32</v>
      </c>
      <c r="D868" t="s">
        <v>90</v>
      </c>
      <c r="E868" t="s">
        <v>83</v>
      </c>
      <c r="F868" t="s">
        <v>42</v>
      </c>
      <c r="G868">
        <v>4</v>
      </c>
      <c r="H868">
        <v>2010</v>
      </c>
      <c r="I868" t="s">
        <v>56</v>
      </c>
      <c r="J868">
        <v>23.905036842778401</v>
      </c>
      <c r="K868">
        <v>11.09</v>
      </c>
      <c r="L868">
        <v>36.72</v>
      </c>
      <c r="M868">
        <v>47</v>
      </c>
      <c r="N868">
        <v>57.696928520132602</v>
      </c>
      <c r="O868">
        <v>14.5864991497895</v>
      </c>
    </row>
    <row r="869" spans="1:15" x14ac:dyDescent="0.25">
      <c r="A869" s="20" t="s">
        <v>965</v>
      </c>
      <c r="B869">
        <v>1</v>
      </c>
      <c r="C869" t="s">
        <v>32</v>
      </c>
      <c r="D869" t="s">
        <v>90</v>
      </c>
      <c r="E869" t="s">
        <v>83</v>
      </c>
      <c r="F869" t="s">
        <v>42</v>
      </c>
      <c r="G869">
        <v>4</v>
      </c>
      <c r="H869">
        <v>2010</v>
      </c>
      <c r="I869" t="s">
        <v>57</v>
      </c>
      <c r="J869">
        <v>11.473118269820899</v>
      </c>
      <c r="K869">
        <v>5.63</v>
      </c>
      <c r="L869">
        <v>17.32</v>
      </c>
      <c r="M869">
        <v>53</v>
      </c>
      <c r="N869">
        <v>80.634883185816193</v>
      </c>
      <c r="O869">
        <v>13.7360563948689</v>
      </c>
    </row>
    <row r="870" spans="1:15" x14ac:dyDescent="0.25">
      <c r="A870" s="20" t="s">
        <v>966</v>
      </c>
      <c r="B870">
        <v>1</v>
      </c>
      <c r="C870" t="s">
        <v>32</v>
      </c>
      <c r="D870" t="s">
        <v>90</v>
      </c>
      <c r="E870" t="s">
        <v>83</v>
      </c>
      <c r="F870" t="s">
        <v>42</v>
      </c>
      <c r="G870">
        <v>4</v>
      </c>
      <c r="H870">
        <v>2010</v>
      </c>
      <c r="I870" t="s">
        <v>58</v>
      </c>
      <c r="J870">
        <v>-1.7714996989648499</v>
      </c>
      <c r="K870">
        <v>-6.25</v>
      </c>
      <c r="L870">
        <v>2.71</v>
      </c>
      <c r="M870">
        <v>442</v>
      </c>
      <c r="N870">
        <v>80.494623222523401</v>
      </c>
      <c r="O870">
        <v>4.7565149415449399</v>
      </c>
    </row>
    <row r="871" spans="1:15" x14ac:dyDescent="0.25">
      <c r="A871" s="20" t="s">
        <v>967</v>
      </c>
      <c r="B871">
        <v>1</v>
      </c>
      <c r="C871" t="s">
        <v>32</v>
      </c>
      <c r="D871" t="s">
        <v>90</v>
      </c>
      <c r="E871" t="s">
        <v>83</v>
      </c>
      <c r="F871" t="s">
        <v>42</v>
      </c>
      <c r="G871">
        <v>4</v>
      </c>
      <c r="H871">
        <v>2010</v>
      </c>
      <c r="I871" t="s">
        <v>59</v>
      </c>
      <c r="J871">
        <v>8.8074245076823399</v>
      </c>
      <c r="K871">
        <v>-2.59</v>
      </c>
      <c r="L871">
        <v>20.21</v>
      </c>
      <c r="M871">
        <v>39</v>
      </c>
      <c r="N871">
        <v>80.914273817343499</v>
      </c>
      <c r="O871">
        <v>16.012815380508702</v>
      </c>
    </row>
    <row r="872" spans="1:15" x14ac:dyDescent="0.25">
      <c r="A872" s="20" t="s">
        <v>968</v>
      </c>
      <c r="B872">
        <v>1</v>
      </c>
      <c r="C872" t="s">
        <v>32</v>
      </c>
      <c r="D872" t="s">
        <v>90</v>
      </c>
      <c r="E872" t="s">
        <v>83</v>
      </c>
      <c r="F872" t="s">
        <v>42</v>
      </c>
      <c r="G872">
        <v>4</v>
      </c>
      <c r="H872">
        <v>2010</v>
      </c>
      <c r="I872" t="s">
        <v>60</v>
      </c>
      <c r="J872">
        <v>0.25527475198708799</v>
      </c>
      <c r="K872">
        <v>-1.89</v>
      </c>
      <c r="L872">
        <v>2.4</v>
      </c>
      <c r="M872">
        <v>2219</v>
      </c>
      <c r="N872">
        <v>82.992991643317893</v>
      </c>
      <c r="O872">
        <v>2.12285997536077</v>
      </c>
    </row>
    <row r="873" spans="1:15" x14ac:dyDescent="0.25">
      <c r="A873" s="20" t="s">
        <v>969</v>
      </c>
      <c r="B873">
        <v>1</v>
      </c>
      <c r="C873" t="s">
        <v>32</v>
      </c>
      <c r="D873" t="s">
        <v>90</v>
      </c>
      <c r="E873" t="s">
        <v>83</v>
      </c>
      <c r="F873" t="s">
        <v>42</v>
      </c>
      <c r="G873">
        <v>4</v>
      </c>
      <c r="H873">
        <v>2010</v>
      </c>
      <c r="I873" t="s">
        <v>61</v>
      </c>
      <c r="J873" t="s">
        <v>44</v>
      </c>
      <c r="K873" t="s">
        <v>44</v>
      </c>
      <c r="L873" t="s">
        <v>44</v>
      </c>
      <c r="M873">
        <v>7</v>
      </c>
      <c r="N873">
        <v>75.022525319419998</v>
      </c>
      <c r="O873">
        <v>37.796447300922701</v>
      </c>
    </row>
    <row r="874" spans="1:15" x14ac:dyDescent="0.25">
      <c r="A874" s="20" t="s">
        <v>970</v>
      </c>
      <c r="B874">
        <v>1</v>
      </c>
      <c r="C874" t="s">
        <v>32</v>
      </c>
      <c r="D874" t="s">
        <v>90</v>
      </c>
      <c r="E874" t="s">
        <v>83</v>
      </c>
      <c r="F874" t="s">
        <v>42</v>
      </c>
      <c r="G874">
        <v>4</v>
      </c>
      <c r="H874">
        <v>2010</v>
      </c>
      <c r="I874" t="s">
        <v>43</v>
      </c>
      <c r="J874">
        <v>3.84544283633991</v>
      </c>
      <c r="K874">
        <v>-3.56</v>
      </c>
      <c r="L874">
        <v>11.25</v>
      </c>
      <c r="M874">
        <v>116</v>
      </c>
      <c r="N874">
        <v>75.733469842793099</v>
      </c>
      <c r="O874">
        <v>9.2847669088525908</v>
      </c>
    </row>
    <row r="875" spans="1:15" x14ac:dyDescent="0.25">
      <c r="A875" s="20" t="s">
        <v>971</v>
      </c>
      <c r="B875">
        <v>1</v>
      </c>
      <c r="C875" t="s">
        <v>32</v>
      </c>
      <c r="D875" t="s">
        <v>90</v>
      </c>
      <c r="E875" t="s">
        <v>83</v>
      </c>
      <c r="F875" t="s">
        <v>42</v>
      </c>
      <c r="G875">
        <v>4</v>
      </c>
      <c r="H875">
        <v>2010</v>
      </c>
      <c r="I875" t="s">
        <v>62</v>
      </c>
      <c r="J875">
        <v>4.1976106537125002</v>
      </c>
      <c r="K875">
        <v>-8.1199999999999992</v>
      </c>
      <c r="L875">
        <v>16.52</v>
      </c>
      <c r="M875">
        <v>44</v>
      </c>
      <c r="N875">
        <v>81.489950471677005</v>
      </c>
      <c r="O875">
        <v>15.0755672288882</v>
      </c>
    </row>
    <row r="876" spans="1:15" x14ac:dyDescent="0.25">
      <c r="A876" s="20" t="s">
        <v>972</v>
      </c>
      <c r="B876">
        <v>1</v>
      </c>
      <c r="C876" t="s">
        <v>32</v>
      </c>
      <c r="D876" t="s">
        <v>90</v>
      </c>
      <c r="E876" t="s">
        <v>83</v>
      </c>
      <c r="F876" t="s">
        <v>42</v>
      </c>
      <c r="G876">
        <v>4</v>
      </c>
      <c r="H876">
        <v>2010</v>
      </c>
      <c r="I876" t="s">
        <v>75</v>
      </c>
      <c r="J876">
        <v>4.76</v>
      </c>
      <c r="K876">
        <v>4.0199999999999996</v>
      </c>
      <c r="L876">
        <v>5.5</v>
      </c>
      <c r="M876">
        <v>85.021935515993306</v>
      </c>
      <c r="N876">
        <v>80.262102082404198</v>
      </c>
      <c r="O876">
        <v>-99</v>
      </c>
    </row>
    <row r="877" spans="1:15" x14ac:dyDescent="0.25">
      <c r="A877" s="20" t="s">
        <v>973</v>
      </c>
      <c r="B877">
        <v>1</v>
      </c>
      <c r="C877" t="s">
        <v>32</v>
      </c>
      <c r="D877" t="s">
        <v>90</v>
      </c>
      <c r="E877" t="s">
        <v>83</v>
      </c>
      <c r="F877" t="s">
        <v>42</v>
      </c>
      <c r="G877">
        <v>4</v>
      </c>
      <c r="H877">
        <v>2010</v>
      </c>
      <c r="I877" t="s">
        <v>45</v>
      </c>
      <c r="J877">
        <v>6.0305297543677501</v>
      </c>
      <c r="K877">
        <v>2.29</v>
      </c>
      <c r="L877">
        <v>9.7799999999999994</v>
      </c>
      <c r="M877">
        <v>491</v>
      </c>
      <c r="N877">
        <v>76.704417836984703</v>
      </c>
      <c r="O877">
        <v>4.5129368240652399</v>
      </c>
    </row>
    <row r="878" spans="1:15" x14ac:dyDescent="0.25">
      <c r="A878" s="20" t="s">
        <v>974</v>
      </c>
      <c r="B878">
        <v>1</v>
      </c>
      <c r="C878" t="s">
        <v>32</v>
      </c>
      <c r="D878" t="s">
        <v>90</v>
      </c>
      <c r="E878" t="s">
        <v>83</v>
      </c>
      <c r="F878" t="s">
        <v>42</v>
      </c>
      <c r="G878">
        <v>4</v>
      </c>
      <c r="H878">
        <v>2010</v>
      </c>
      <c r="I878" t="s">
        <v>46</v>
      </c>
      <c r="J878">
        <v>3.5036331313440598</v>
      </c>
      <c r="K878">
        <v>0.52</v>
      </c>
      <c r="L878">
        <v>6.49</v>
      </c>
      <c r="M878">
        <v>1209</v>
      </c>
      <c r="N878">
        <v>81.722507708230793</v>
      </c>
      <c r="O878">
        <v>2.8759865427152498</v>
      </c>
    </row>
    <row r="879" spans="1:15" x14ac:dyDescent="0.25">
      <c r="A879" s="20" t="s">
        <v>975</v>
      </c>
      <c r="B879">
        <v>1</v>
      </c>
      <c r="C879" t="s">
        <v>32</v>
      </c>
      <c r="D879" t="s">
        <v>90</v>
      </c>
      <c r="E879" t="s">
        <v>83</v>
      </c>
      <c r="F879" t="s">
        <v>42</v>
      </c>
      <c r="G879">
        <v>4</v>
      </c>
      <c r="H879">
        <v>2010</v>
      </c>
      <c r="I879" t="s">
        <v>47</v>
      </c>
      <c r="J879">
        <v>0.73514436661862703</v>
      </c>
      <c r="K879">
        <v>-0.87</v>
      </c>
      <c r="L879">
        <v>2.35</v>
      </c>
      <c r="M879">
        <v>7657</v>
      </c>
      <c r="N879">
        <v>85.733823276071107</v>
      </c>
      <c r="O879">
        <v>1.1428011702929901</v>
      </c>
    </row>
    <row r="880" spans="1:15" x14ac:dyDescent="0.25">
      <c r="A880" s="20" t="s">
        <v>976</v>
      </c>
      <c r="B880">
        <v>1</v>
      </c>
      <c r="C880" t="s">
        <v>32</v>
      </c>
      <c r="D880" t="s">
        <v>90</v>
      </c>
      <c r="E880" t="s">
        <v>83</v>
      </c>
      <c r="F880" t="s">
        <v>42</v>
      </c>
      <c r="G880">
        <v>4</v>
      </c>
      <c r="H880">
        <v>2010</v>
      </c>
      <c r="I880" t="s">
        <v>48</v>
      </c>
      <c r="J880">
        <v>2.0882390060532998</v>
      </c>
      <c r="K880">
        <v>-2.99</v>
      </c>
      <c r="L880">
        <v>7.17</v>
      </c>
      <c r="M880">
        <v>246</v>
      </c>
      <c r="N880">
        <v>85.267217173978807</v>
      </c>
      <c r="O880">
        <v>6.3757671306333803</v>
      </c>
    </row>
    <row r="881" spans="1:15" x14ac:dyDescent="0.25">
      <c r="A881" s="20" t="s">
        <v>977</v>
      </c>
      <c r="B881">
        <v>1</v>
      </c>
      <c r="C881" t="s">
        <v>32</v>
      </c>
      <c r="D881" t="s">
        <v>90</v>
      </c>
      <c r="E881" t="s">
        <v>83</v>
      </c>
      <c r="F881" t="s">
        <v>42</v>
      </c>
      <c r="G881">
        <v>4</v>
      </c>
      <c r="H881">
        <v>2010</v>
      </c>
      <c r="I881" t="s">
        <v>49</v>
      </c>
      <c r="J881">
        <v>3.16198658643401</v>
      </c>
      <c r="K881">
        <v>-0.73</v>
      </c>
      <c r="L881">
        <v>7.05</v>
      </c>
      <c r="M881">
        <v>617</v>
      </c>
      <c r="N881">
        <v>82.7117733794815</v>
      </c>
      <c r="O881">
        <v>4.0258484111423698</v>
      </c>
    </row>
    <row r="882" spans="1:15" x14ac:dyDescent="0.25">
      <c r="A882" s="20" t="s">
        <v>978</v>
      </c>
      <c r="B882">
        <v>1</v>
      </c>
      <c r="C882" t="s">
        <v>32</v>
      </c>
      <c r="D882" t="s">
        <v>90</v>
      </c>
      <c r="E882" t="s">
        <v>83</v>
      </c>
      <c r="F882" t="s">
        <v>42</v>
      </c>
      <c r="G882">
        <v>4</v>
      </c>
      <c r="H882">
        <v>2010</v>
      </c>
      <c r="I882" t="s">
        <v>50</v>
      </c>
      <c r="J882">
        <v>11.437834177743101</v>
      </c>
      <c r="K882">
        <v>5.16</v>
      </c>
      <c r="L882">
        <v>17.71</v>
      </c>
      <c r="M882">
        <v>109</v>
      </c>
      <c r="N882">
        <v>77.630922839823</v>
      </c>
      <c r="O882">
        <v>9.5782628522115107</v>
      </c>
    </row>
    <row r="883" spans="1:15" x14ac:dyDescent="0.25">
      <c r="A883" s="20" t="s">
        <v>979</v>
      </c>
      <c r="B883">
        <v>1</v>
      </c>
      <c r="C883" t="s">
        <v>32</v>
      </c>
      <c r="D883" t="s">
        <v>90</v>
      </c>
      <c r="E883" t="s">
        <v>83</v>
      </c>
      <c r="F883" t="s">
        <v>42</v>
      </c>
      <c r="G883">
        <v>4</v>
      </c>
      <c r="H883">
        <v>2010</v>
      </c>
      <c r="I883" t="s">
        <v>51</v>
      </c>
      <c r="J883">
        <v>-1.20923080930605</v>
      </c>
      <c r="K883">
        <v>-7.59</v>
      </c>
      <c r="L883">
        <v>5.18</v>
      </c>
      <c r="M883">
        <v>164</v>
      </c>
      <c r="N883">
        <v>83.940404189341095</v>
      </c>
      <c r="O883">
        <v>7.8086880944303001</v>
      </c>
    </row>
    <row r="884" spans="1:15" x14ac:dyDescent="0.25">
      <c r="A884" s="20" t="s">
        <v>980</v>
      </c>
      <c r="B884">
        <v>1</v>
      </c>
      <c r="C884" t="s">
        <v>32</v>
      </c>
      <c r="D884" t="s">
        <v>90</v>
      </c>
      <c r="E884" t="s">
        <v>81</v>
      </c>
      <c r="F884" t="s">
        <v>35</v>
      </c>
      <c r="G884">
        <v>5</v>
      </c>
      <c r="H884">
        <v>2010</v>
      </c>
      <c r="I884" t="s">
        <v>34</v>
      </c>
      <c r="J884">
        <v>1.8010701726910601</v>
      </c>
      <c r="K884">
        <v>-0.27</v>
      </c>
      <c r="L884">
        <v>3.87</v>
      </c>
      <c r="M884">
        <v>4728</v>
      </c>
      <c r="N884">
        <v>83.073595606255495</v>
      </c>
      <c r="O884">
        <v>1.45432431790788</v>
      </c>
    </row>
    <row r="885" spans="1:15" x14ac:dyDescent="0.25">
      <c r="A885" s="20" t="s">
        <v>981</v>
      </c>
      <c r="B885">
        <v>1</v>
      </c>
      <c r="C885" t="s">
        <v>32</v>
      </c>
      <c r="D885" t="s">
        <v>90</v>
      </c>
      <c r="E885" t="s">
        <v>81</v>
      </c>
      <c r="F885" t="s">
        <v>35</v>
      </c>
      <c r="G885">
        <v>5</v>
      </c>
      <c r="H885">
        <v>2010</v>
      </c>
      <c r="I885" t="s">
        <v>52</v>
      </c>
      <c r="J885">
        <v>1.6052239415135101</v>
      </c>
      <c r="K885">
        <v>-8.86</v>
      </c>
      <c r="L885">
        <v>12.07</v>
      </c>
      <c r="M885">
        <v>63</v>
      </c>
      <c r="N885">
        <v>79.738204102206794</v>
      </c>
      <c r="O885">
        <v>12.5988157669742</v>
      </c>
    </row>
    <row r="886" spans="1:15" x14ac:dyDescent="0.25">
      <c r="A886" s="20" t="s">
        <v>982</v>
      </c>
      <c r="B886">
        <v>1</v>
      </c>
      <c r="C886" t="s">
        <v>32</v>
      </c>
      <c r="D886" t="s">
        <v>90</v>
      </c>
      <c r="E886" t="s">
        <v>81</v>
      </c>
      <c r="F886" t="s">
        <v>35</v>
      </c>
      <c r="G886">
        <v>5</v>
      </c>
      <c r="H886">
        <v>2010</v>
      </c>
      <c r="I886" t="s">
        <v>53</v>
      </c>
      <c r="J886">
        <v>6.0295850967158797</v>
      </c>
      <c r="K886">
        <v>-1.54</v>
      </c>
      <c r="L886">
        <v>13.6</v>
      </c>
      <c r="M886">
        <v>116</v>
      </c>
      <c r="N886">
        <v>78.029622375363701</v>
      </c>
      <c r="O886">
        <v>9.2847669088525908</v>
      </c>
    </row>
    <row r="887" spans="1:15" x14ac:dyDescent="0.25">
      <c r="A887" s="20" t="s">
        <v>983</v>
      </c>
      <c r="B887">
        <v>1</v>
      </c>
      <c r="C887" t="s">
        <v>32</v>
      </c>
      <c r="D887" t="s">
        <v>90</v>
      </c>
      <c r="E887" t="s">
        <v>81</v>
      </c>
      <c r="F887" t="s">
        <v>35</v>
      </c>
      <c r="G887">
        <v>5</v>
      </c>
      <c r="H887">
        <v>2010</v>
      </c>
      <c r="I887" t="s">
        <v>54</v>
      </c>
      <c r="J887">
        <v>12.891478593820599</v>
      </c>
      <c r="K887">
        <v>-0.64</v>
      </c>
      <c r="L887">
        <v>26.42</v>
      </c>
      <c r="M887">
        <v>26</v>
      </c>
      <c r="N887">
        <v>71.042465453958798</v>
      </c>
      <c r="O887">
        <v>19.611613513818401</v>
      </c>
    </row>
    <row r="888" spans="1:15" x14ac:dyDescent="0.25">
      <c r="A888" s="20" t="s">
        <v>984</v>
      </c>
      <c r="B888">
        <v>1</v>
      </c>
      <c r="C888" t="s">
        <v>32</v>
      </c>
      <c r="D888" t="s">
        <v>90</v>
      </c>
      <c r="E888" t="s">
        <v>81</v>
      </c>
      <c r="F888" t="s">
        <v>35</v>
      </c>
      <c r="G888">
        <v>5</v>
      </c>
      <c r="H888">
        <v>2010</v>
      </c>
      <c r="I888" t="s">
        <v>55</v>
      </c>
      <c r="J888">
        <v>-2.07202747686196</v>
      </c>
      <c r="K888">
        <v>-8.59</v>
      </c>
      <c r="L888">
        <v>4.45</v>
      </c>
      <c r="M888">
        <v>202</v>
      </c>
      <c r="N888">
        <v>79.237516942360301</v>
      </c>
      <c r="O888">
        <v>7.0359754473029197</v>
      </c>
    </row>
    <row r="889" spans="1:15" x14ac:dyDescent="0.25">
      <c r="A889" s="20" t="s">
        <v>985</v>
      </c>
      <c r="B889">
        <v>1</v>
      </c>
      <c r="C889" t="s">
        <v>32</v>
      </c>
      <c r="D889" t="s">
        <v>90</v>
      </c>
      <c r="E889" t="s">
        <v>81</v>
      </c>
      <c r="F889" t="s">
        <v>35</v>
      </c>
      <c r="G889">
        <v>5</v>
      </c>
      <c r="H889">
        <v>2010</v>
      </c>
      <c r="I889" t="s">
        <v>56</v>
      </c>
      <c r="J889">
        <v>21.606298900432801</v>
      </c>
      <c r="K889">
        <v>5.0199999999999996</v>
      </c>
      <c r="L889">
        <v>38.200000000000003</v>
      </c>
      <c r="M889">
        <v>21</v>
      </c>
      <c r="N889">
        <v>57.696928520132602</v>
      </c>
      <c r="O889">
        <v>21.821789023599202</v>
      </c>
    </row>
    <row r="890" spans="1:15" x14ac:dyDescent="0.25">
      <c r="A890" s="20" t="s">
        <v>986</v>
      </c>
      <c r="B890">
        <v>1</v>
      </c>
      <c r="C890" t="s">
        <v>32</v>
      </c>
      <c r="D890" t="s">
        <v>90</v>
      </c>
      <c r="E890" t="s">
        <v>81</v>
      </c>
      <c r="F890" t="s">
        <v>35</v>
      </c>
      <c r="G890">
        <v>5</v>
      </c>
      <c r="H890">
        <v>2010</v>
      </c>
      <c r="I890" t="s">
        <v>57</v>
      </c>
      <c r="J890">
        <v>6.7868290346139002</v>
      </c>
      <c r="K890">
        <v>-1.72</v>
      </c>
      <c r="L890">
        <v>15.29</v>
      </c>
      <c r="M890">
        <v>91</v>
      </c>
      <c r="N890">
        <v>80.634883185816193</v>
      </c>
      <c r="O890">
        <v>10.4828483672192</v>
      </c>
    </row>
    <row r="891" spans="1:15" x14ac:dyDescent="0.25">
      <c r="A891" s="20" t="s">
        <v>987</v>
      </c>
      <c r="B891">
        <v>1</v>
      </c>
      <c r="C891" t="s">
        <v>32</v>
      </c>
      <c r="D891" t="s">
        <v>90</v>
      </c>
      <c r="E891" t="s">
        <v>81</v>
      </c>
      <c r="F891" t="s">
        <v>35</v>
      </c>
      <c r="G891">
        <v>5</v>
      </c>
      <c r="H891">
        <v>2010</v>
      </c>
      <c r="I891" t="s">
        <v>58</v>
      </c>
      <c r="J891">
        <v>2.2710230389908501</v>
      </c>
      <c r="K891">
        <v>-1.08</v>
      </c>
      <c r="L891">
        <v>5.62</v>
      </c>
      <c r="M891">
        <v>782</v>
      </c>
      <c r="N891">
        <v>80.494623222523401</v>
      </c>
      <c r="O891">
        <v>3.5759926992607598</v>
      </c>
    </row>
    <row r="892" spans="1:15" x14ac:dyDescent="0.25">
      <c r="A892" s="20" t="s">
        <v>988</v>
      </c>
      <c r="B892">
        <v>1</v>
      </c>
      <c r="C892" t="s">
        <v>32</v>
      </c>
      <c r="D892" t="s">
        <v>90</v>
      </c>
      <c r="E892" t="s">
        <v>81</v>
      </c>
      <c r="F892" t="s">
        <v>35</v>
      </c>
      <c r="G892">
        <v>5</v>
      </c>
      <c r="H892">
        <v>2010</v>
      </c>
      <c r="I892" t="s">
        <v>59</v>
      </c>
      <c r="J892">
        <v>8.6118985897395994</v>
      </c>
      <c r="K892">
        <v>-0.4</v>
      </c>
      <c r="L892">
        <v>17.63</v>
      </c>
      <c r="M892">
        <v>23</v>
      </c>
      <c r="N892">
        <v>80.914273817343499</v>
      </c>
      <c r="O892">
        <v>20.851441405707501</v>
      </c>
    </row>
    <row r="893" spans="1:15" x14ac:dyDescent="0.25">
      <c r="A893" s="20" t="s">
        <v>989</v>
      </c>
      <c r="B893">
        <v>1</v>
      </c>
      <c r="C893" t="s">
        <v>32</v>
      </c>
      <c r="D893" t="s">
        <v>90</v>
      </c>
      <c r="E893" t="s">
        <v>81</v>
      </c>
      <c r="F893" t="s">
        <v>35</v>
      </c>
      <c r="G893">
        <v>5</v>
      </c>
      <c r="H893">
        <v>2010</v>
      </c>
      <c r="I893" t="s">
        <v>60</v>
      </c>
      <c r="J893">
        <v>1.78290127227942</v>
      </c>
      <c r="K893">
        <v>-0.1</v>
      </c>
      <c r="L893">
        <v>3.66</v>
      </c>
      <c r="M893">
        <v>3281</v>
      </c>
      <c r="N893">
        <v>82.992991643317893</v>
      </c>
      <c r="O893">
        <v>1.7458096301883199</v>
      </c>
    </row>
    <row r="894" spans="1:15" x14ac:dyDescent="0.25">
      <c r="A894" s="20" t="s">
        <v>990</v>
      </c>
      <c r="B894">
        <v>1</v>
      </c>
      <c r="C894" t="s">
        <v>32</v>
      </c>
      <c r="D894" t="s">
        <v>90</v>
      </c>
      <c r="E894" t="s">
        <v>81</v>
      </c>
      <c r="F894" t="s">
        <v>35</v>
      </c>
      <c r="G894">
        <v>5</v>
      </c>
      <c r="H894">
        <v>2010</v>
      </c>
      <c r="I894" t="s">
        <v>61</v>
      </c>
      <c r="J894" t="s">
        <v>44</v>
      </c>
      <c r="K894" t="s">
        <v>44</v>
      </c>
      <c r="L894" t="s">
        <v>44</v>
      </c>
      <c r="M894">
        <v>13</v>
      </c>
      <c r="N894">
        <v>75.022525319419998</v>
      </c>
      <c r="O894">
        <v>27.735009811261499</v>
      </c>
    </row>
    <row r="895" spans="1:15" x14ac:dyDescent="0.25">
      <c r="A895" s="20" t="s">
        <v>991</v>
      </c>
      <c r="B895">
        <v>1</v>
      </c>
      <c r="C895" t="s">
        <v>32</v>
      </c>
      <c r="D895" t="s">
        <v>90</v>
      </c>
      <c r="E895" t="s">
        <v>81</v>
      </c>
      <c r="F895" t="s">
        <v>35</v>
      </c>
      <c r="G895">
        <v>5</v>
      </c>
      <c r="H895">
        <v>2010</v>
      </c>
      <c r="I895" t="s">
        <v>43</v>
      </c>
      <c r="J895">
        <v>6.5134896213091604</v>
      </c>
      <c r="K895">
        <v>1.44</v>
      </c>
      <c r="L895">
        <v>11.59</v>
      </c>
      <c r="M895">
        <v>297</v>
      </c>
      <c r="N895">
        <v>75.733469842793099</v>
      </c>
      <c r="O895">
        <v>5.80258853185659</v>
      </c>
    </row>
    <row r="896" spans="1:15" x14ac:dyDescent="0.25">
      <c r="A896" s="20" t="s">
        <v>992</v>
      </c>
      <c r="B896">
        <v>1</v>
      </c>
      <c r="C896" t="s">
        <v>32</v>
      </c>
      <c r="D896" t="s">
        <v>90</v>
      </c>
      <c r="E896" t="s">
        <v>81</v>
      </c>
      <c r="F896" t="s">
        <v>35</v>
      </c>
      <c r="G896">
        <v>5</v>
      </c>
      <c r="H896">
        <v>2010</v>
      </c>
      <c r="I896" t="s">
        <v>62</v>
      </c>
      <c r="J896">
        <v>5.8550817138333899</v>
      </c>
      <c r="K896">
        <v>-3.79</v>
      </c>
      <c r="L896">
        <v>15.5</v>
      </c>
      <c r="M896">
        <v>65</v>
      </c>
      <c r="N896">
        <v>81.489950471677005</v>
      </c>
      <c r="O896">
        <v>12.4034734589208</v>
      </c>
    </row>
    <row r="897" spans="1:15" x14ac:dyDescent="0.25">
      <c r="A897" s="20" t="s">
        <v>993</v>
      </c>
      <c r="B897">
        <v>1</v>
      </c>
      <c r="C897" t="s">
        <v>32</v>
      </c>
      <c r="D897" t="s">
        <v>90</v>
      </c>
      <c r="E897" t="s">
        <v>81</v>
      </c>
      <c r="F897" t="s">
        <v>35</v>
      </c>
      <c r="G897">
        <v>5</v>
      </c>
      <c r="H897">
        <v>2010</v>
      </c>
      <c r="I897" t="s">
        <v>75</v>
      </c>
      <c r="J897">
        <v>5.08</v>
      </c>
      <c r="K897">
        <v>4.32</v>
      </c>
      <c r="L897">
        <v>5.84</v>
      </c>
      <c r="M897">
        <v>85.338703072038101</v>
      </c>
      <c r="N897">
        <v>80.262102082404198</v>
      </c>
      <c r="O897">
        <v>-99</v>
      </c>
    </row>
    <row r="898" spans="1:15" x14ac:dyDescent="0.25">
      <c r="A898" s="20" t="s">
        <v>994</v>
      </c>
      <c r="B898">
        <v>1</v>
      </c>
      <c r="C898" t="s">
        <v>32</v>
      </c>
      <c r="D898" t="s">
        <v>90</v>
      </c>
      <c r="E898" t="s">
        <v>81</v>
      </c>
      <c r="F898" t="s">
        <v>35</v>
      </c>
      <c r="G898">
        <v>5</v>
      </c>
      <c r="H898">
        <v>2010</v>
      </c>
      <c r="I898" t="s">
        <v>45</v>
      </c>
      <c r="J898">
        <v>3.04906476269417</v>
      </c>
      <c r="K898">
        <v>-0.48</v>
      </c>
      <c r="L898">
        <v>6.58</v>
      </c>
      <c r="M898">
        <v>699</v>
      </c>
      <c r="N898">
        <v>76.704417836984703</v>
      </c>
      <c r="O898">
        <v>3.78234737236117</v>
      </c>
    </row>
    <row r="899" spans="1:15" x14ac:dyDescent="0.25">
      <c r="A899" s="20" t="s">
        <v>995</v>
      </c>
      <c r="B899">
        <v>1</v>
      </c>
      <c r="C899" t="s">
        <v>32</v>
      </c>
      <c r="D899" t="s">
        <v>90</v>
      </c>
      <c r="E899" t="s">
        <v>81</v>
      </c>
      <c r="F899" t="s">
        <v>35</v>
      </c>
      <c r="G899">
        <v>5</v>
      </c>
      <c r="H899">
        <v>2010</v>
      </c>
      <c r="I899" t="s">
        <v>46</v>
      </c>
      <c r="J899">
        <v>2.9149031553193501</v>
      </c>
      <c r="K899">
        <v>-0.46</v>
      </c>
      <c r="L899">
        <v>6.29</v>
      </c>
      <c r="M899">
        <v>1060</v>
      </c>
      <c r="N899">
        <v>81.722507708230793</v>
      </c>
      <c r="O899">
        <v>3.0714755841697601</v>
      </c>
    </row>
    <row r="900" spans="1:15" x14ac:dyDescent="0.25">
      <c r="A900" s="20" t="s">
        <v>996</v>
      </c>
      <c r="B900">
        <v>1</v>
      </c>
      <c r="C900" t="s">
        <v>32</v>
      </c>
      <c r="D900" t="s">
        <v>90</v>
      </c>
      <c r="E900" t="s">
        <v>81</v>
      </c>
      <c r="F900" t="s">
        <v>35</v>
      </c>
      <c r="G900">
        <v>5</v>
      </c>
      <c r="H900">
        <v>2010</v>
      </c>
      <c r="I900" t="s">
        <v>47</v>
      </c>
      <c r="J900">
        <v>2.4819270192957799</v>
      </c>
      <c r="K900">
        <v>0.77</v>
      </c>
      <c r="L900">
        <v>4.1900000000000004</v>
      </c>
      <c r="M900">
        <v>5243</v>
      </c>
      <c r="N900">
        <v>85.733823276071107</v>
      </c>
      <c r="O900">
        <v>1.38105212720809</v>
      </c>
    </row>
    <row r="901" spans="1:15" x14ac:dyDescent="0.25">
      <c r="A901" s="20" t="s">
        <v>997</v>
      </c>
      <c r="B901">
        <v>1</v>
      </c>
      <c r="C901" t="s">
        <v>32</v>
      </c>
      <c r="D901" t="s">
        <v>90</v>
      </c>
      <c r="E901" t="s">
        <v>81</v>
      </c>
      <c r="F901" t="s">
        <v>35</v>
      </c>
      <c r="G901">
        <v>5</v>
      </c>
      <c r="H901">
        <v>2010</v>
      </c>
      <c r="I901" t="s">
        <v>48</v>
      </c>
      <c r="J901">
        <v>2.0395834652264</v>
      </c>
      <c r="K901">
        <v>-4.2699999999999996</v>
      </c>
      <c r="L901">
        <v>8.35</v>
      </c>
      <c r="M901">
        <v>168</v>
      </c>
      <c r="N901">
        <v>85.267217173978807</v>
      </c>
      <c r="O901">
        <v>7.7151674981046003</v>
      </c>
    </row>
    <row r="902" spans="1:15" x14ac:dyDescent="0.25">
      <c r="A902" s="20" t="s">
        <v>998</v>
      </c>
      <c r="B902">
        <v>1</v>
      </c>
      <c r="C902" t="s">
        <v>32</v>
      </c>
      <c r="D902" t="s">
        <v>90</v>
      </c>
      <c r="E902" t="s">
        <v>81</v>
      </c>
      <c r="F902" t="s">
        <v>35</v>
      </c>
      <c r="G902">
        <v>5</v>
      </c>
      <c r="H902">
        <v>2010</v>
      </c>
      <c r="I902" t="s">
        <v>49</v>
      </c>
      <c r="J902">
        <v>2.7333327442120798</v>
      </c>
      <c r="K902">
        <v>-1.91</v>
      </c>
      <c r="L902">
        <v>7.37</v>
      </c>
      <c r="M902">
        <v>532</v>
      </c>
      <c r="N902">
        <v>82.7117733794815</v>
      </c>
      <c r="O902">
        <v>4.3355498476205998</v>
      </c>
    </row>
    <row r="903" spans="1:15" x14ac:dyDescent="0.25">
      <c r="A903" s="20" t="s">
        <v>999</v>
      </c>
      <c r="B903">
        <v>1</v>
      </c>
      <c r="C903" t="s">
        <v>32</v>
      </c>
      <c r="D903" t="s">
        <v>90</v>
      </c>
      <c r="E903" t="s">
        <v>81</v>
      </c>
      <c r="F903" t="s">
        <v>35</v>
      </c>
      <c r="G903">
        <v>5</v>
      </c>
      <c r="H903">
        <v>2010</v>
      </c>
      <c r="I903" t="s">
        <v>50</v>
      </c>
      <c r="J903">
        <v>-0.60729961265747101</v>
      </c>
      <c r="K903">
        <v>-9.49</v>
      </c>
      <c r="L903">
        <v>8.27</v>
      </c>
      <c r="M903">
        <v>114</v>
      </c>
      <c r="N903">
        <v>77.630922839823</v>
      </c>
      <c r="O903">
        <v>9.3658581158169394</v>
      </c>
    </row>
    <row r="904" spans="1:15" x14ac:dyDescent="0.25">
      <c r="A904" s="20" t="s">
        <v>1000</v>
      </c>
      <c r="B904">
        <v>1</v>
      </c>
      <c r="C904" t="s">
        <v>32</v>
      </c>
      <c r="D904" t="s">
        <v>90</v>
      </c>
      <c r="E904" t="s">
        <v>81</v>
      </c>
      <c r="F904" t="s">
        <v>35</v>
      </c>
      <c r="G904">
        <v>5</v>
      </c>
      <c r="H904">
        <v>2010</v>
      </c>
      <c r="I904" t="s">
        <v>51</v>
      </c>
      <c r="J904">
        <v>6.2070798886888001</v>
      </c>
      <c r="K904">
        <v>1.26</v>
      </c>
      <c r="L904">
        <v>11.16</v>
      </c>
      <c r="M904">
        <v>251</v>
      </c>
      <c r="N904">
        <v>83.940404189341095</v>
      </c>
      <c r="O904">
        <v>6.3119440309780304</v>
      </c>
    </row>
    <row r="905" spans="1:15" x14ac:dyDescent="0.25">
      <c r="A905" s="20" t="s">
        <v>1001</v>
      </c>
      <c r="B905">
        <v>1</v>
      </c>
      <c r="C905" t="s">
        <v>32</v>
      </c>
      <c r="D905" t="s">
        <v>90</v>
      </c>
      <c r="E905" t="s">
        <v>82</v>
      </c>
      <c r="F905" t="s">
        <v>38</v>
      </c>
      <c r="G905">
        <v>3</v>
      </c>
      <c r="H905">
        <v>2011</v>
      </c>
      <c r="I905" t="s">
        <v>34</v>
      </c>
      <c r="J905">
        <v>-1.6800921485366</v>
      </c>
      <c r="K905">
        <v>-4.9400000000000004</v>
      </c>
      <c r="L905">
        <v>1.58</v>
      </c>
      <c r="M905">
        <v>1055</v>
      </c>
      <c r="N905">
        <v>81.661671210577794</v>
      </c>
      <c r="O905">
        <v>3.0787453590354001</v>
      </c>
    </row>
    <row r="906" spans="1:15" x14ac:dyDescent="0.25">
      <c r="A906" s="20" t="s">
        <v>1002</v>
      </c>
      <c r="B906">
        <v>1</v>
      </c>
      <c r="C906" t="s">
        <v>32</v>
      </c>
      <c r="D906" t="s">
        <v>90</v>
      </c>
      <c r="E906" t="s">
        <v>82</v>
      </c>
      <c r="F906" t="s">
        <v>38</v>
      </c>
      <c r="G906">
        <v>3</v>
      </c>
      <c r="H906">
        <v>2011</v>
      </c>
      <c r="I906" t="s">
        <v>52</v>
      </c>
      <c r="J906">
        <v>1.2252188243381901</v>
      </c>
      <c r="K906">
        <v>-4.7</v>
      </c>
      <c r="L906">
        <v>7.15</v>
      </c>
      <c r="M906">
        <v>67</v>
      </c>
      <c r="N906">
        <v>17.8486430793889</v>
      </c>
      <c r="O906">
        <v>12.2169444356305</v>
      </c>
    </row>
    <row r="907" spans="1:15" x14ac:dyDescent="0.25">
      <c r="A907" s="20" t="s">
        <v>1003</v>
      </c>
      <c r="B907">
        <v>1</v>
      </c>
      <c r="C907" t="s">
        <v>32</v>
      </c>
      <c r="D907" t="s">
        <v>90</v>
      </c>
      <c r="E907" t="s">
        <v>82</v>
      </c>
      <c r="F907" t="s">
        <v>38</v>
      </c>
      <c r="G907">
        <v>3</v>
      </c>
      <c r="H907">
        <v>2011</v>
      </c>
      <c r="I907" t="s">
        <v>53</v>
      </c>
      <c r="J907">
        <v>2.26086399042515</v>
      </c>
      <c r="K907">
        <v>-0.71</v>
      </c>
      <c r="L907">
        <v>5.23</v>
      </c>
      <c r="M907">
        <v>2658</v>
      </c>
      <c r="N907">
        <v>78.030151605951403</v>
      </c>
      <c r="O907">
        <v>1.93964616322803</v>
      </c>
    </row>
    <row r="908" spans="1:15" x14ac:dyDescent="0.25">
      <c r="A908" s="20" t="s">
        <v>1004</v>
      </c>
      <c r="B908">
        <v>1</v>
      </c>
      <c r="C908" t="s">
        <v>32</v>
      </c>
      <c r="D908" t="s">
        <v>90</v>
      </c>
      <c r="E908" t="s">
        <v>82</v>
      </c>
      <c r="F908" t="s">
        <v>38</v>
      </c>
      <c r="G908">
        <v>3</v>
      </c>
      <c r="H908">
        <v>2011</v>
      </c>
      <c r="I908" t="s">
        <v>54</v>
      </c>
      <c r="J908">
        <v>2.52895562394691</v>
      </c>
      <c r="K908">
        <v>-11.05</v>
      </c>
      <c r="L908">
        <v>16.100000000000001</v>
      </c>
      <c r="M908">
        <v>45</v>
      </c>
      <c r="N908">
        <v>32.044884090513001</v>
      </c>
      <c r="O908">
        <v>14.907119849998599</v>
      </c>
    </row>
    <row r="909" spans="1:15" x14ac:dyDescent="0.25">
      <c r="A909" s="20" t="s">
        <v>1005</v>
      </c>
      <c r="B909">
        <v>1</v>
      </c>
      <c r="C909" t="s">
        <v>32</v>
      </c>
      <c r="D909" t="s">
        <v>90</v>
      </c>
      <c r="E909" t="s">
        <v>82</v>
      </c>
      <c r="F909" t="s">
        <v>38</v>
      </c>
      <c r="G909">
        <v>3</v>
      </c>
      <c r="H909">
        <v>2011</v>
      </c>
      <c r="I909" t="s">
        <v>55</v>
      </c>
      <c r="J909">
        <v>2.9412457112797901</v>
      </c>
      <c r="K909">
        <v>-1.43</v>
      </c>
      <c r="L909">
        <v>7.31</v>
      </c>
      <c r="M909">
        <v>512</v>
      </c>
      <c r="N909">
        <v>76.471393954765801</v>
      </c>
      <c r="O909">
        <v>4.4194173824159204</v>
      </c>
    </row>
    <row r="910" spans="1:15" x14ac:dyDescent="0.25">
      <c r="A910" s="20" t="s">
        <v>1006</v>
      </c>
      <c r="B910">
        <v>1</v>
      </c>
      <c r="C910" t="s">
        <v>32</v>
      </c>
      <c r="D910" t="s">
        <v>90</v>
      </c>
      <c r="E910" t="s">
        <v>82</v>
      </c>
      <c r="F910" t="s">
        <v>38</v>
      </c>
      <c r="G910">
        <v>3</v>
      </c>
      <c r="H910">
        <v>2011</v>
      </c>
      <c r="I910" t="s">
        <v>56</v>
      </c>
      <c r="J910">
        <v>18.071787708282798</v>
      </c>
      <c r="K910">
        <v>12.06</v>
      </c>
      <c r="L910">
        <v>24.08</v>
      </c>
      <c r="M910">
        <v>932</v>
      </c>
      <c r="N910">
        <v>52.158905302909702</v>
      </c>
      <c r="O910">
        <v>3.2756089104020898</v>
      </c>
    </row>
    <row r="911" spans="1:15" x14ac:dyDescent="0.25">
      <c r="A911" s="20" t="s">
        <v>1007</v>
      </c>
      <c r="B911">
        <v>1</v>
      </c>
      <c r="C911" t="s">
        <v>32</v>
      </c>
      <c r="D911" t="s">
        <v>90</v>
      </c>
      <c r="E911" t="s">
        <v>82</v>
      </c>
      <c r="F911" t="s">
        <v>38</v>
      </c>
      <c r="G911">
        <v>3</v>
      </c>
      <c r="H911">
        <v>2011</v>
      </c>
      <c r="I911" t="s">
        <v>57</v>
      </c>
      <c r="J911">
        <v>-0.95994289179296299</v>
      </c>
      <c r="K911">
        <v>-5.41</v>
      </c>
      <c r="L911">
        <v>3.49</v>
      </c>
      <c r="M911">
        <v>670</v>
      </c>
      <c r="N911">
        <v>78.478508990406596</v>
      </c>
      <c r="O911">
        <v>3.8633370464312802</v>
      </c>
    </row>
    <row r="912" spans="1:15" x14ac:dyDescent="0.25">
      <c r="A912" s="20" t="s">
        <v>1008</v>
      </c>
      <c r="B912">
        <v>1</v>
      </c>
      <c r="C912" t="s">
        <v>32</v>
      </c>
      <c r="D912" t="s">
        <v>90</v>
      </c>
      <c r="E912" t="s">
        <v>82</v>
      </c>
      <c r="F912" t="s">
        <v>38</v>
      </c>
      <c r="G912">
        <v>3</v>
      </c>
      <c r="H912">
        <v>2011</v>
      </c>
      <c r="I912" t="s">
        <v>58</v>
      </c>
      <c r="J912">
        <v>-1.2740368253229699</v>
      </c>
      <c r="K912">
        <v>-3.54</v>
      </c>
      <c r="L912">
        <v>0.99</v>
      </c>
      <c r="M912">
        <v>2822</v>
      </c>
      <c r="N912">
        <v>80.079901350161606</v>
      </c>
      <c r="O912">
        <v>1.8824415287446401</v>
      </c>
    </row>
    <row r="913" spans="1:15" x14ac:dyDescent="0.25">
      <c r="A913" s="20" t="s">
        <v>1009</v>
      </c>
      <c r="B913">
        <v>1</v>
      </c>
      <c r="C913" t="s">
        <v>32</v>
      </c>
      <c r="D913" t="s">
        <v>90</v>
      </c>
      <c r="E913" t="s">
        <v>82</v>
      </c>
      <c r="F913" t="s">
        <v>38</v>
      </c>
      <c r="G913">
        <v>3</v>
      </c>
      <c r="H913">
        <v>2011</v>
      </c>
      <c r="I913" t="s">
        <v>59</v>
      </c>
      <c r="J913">
        <v>1.59963468321853</v>
      </c>
      <c r="K913">
        <v>-6.23</v>
      </c>
      <c r="L913">
        <v>9.43</v>
      </c>
      <c r="M913">
        <v>222</v>
      </c>
      <c r="N913">
        <v>70.9476936153644</v>
      </c>
      <c r="O913">
        <v>6.7115605521402397</v>
      </c>
    </row>
    <row r="914" spans="1:15" x14ac:dyDescent="0.25">
      <c r="A914" s="20" t="s">
        <v>1010</v>
      </c>
      <c r="B914">
        <v>1</v>
      </c>
      <c r="C914" t="s">
        <v>32</v>
      </c>
      <c r="D914" t="s">
        <v>90</v>
      </c>
      <c r="E914" t="s">
        <v>82</v>
      </c>
      <c r="F914" t="s">
        <v>38</v>
      </c>
      <c r="G914">
        <v>3</v>
      </c>
      <c r="H914">
        <v>2011</v>
      </c>
      <c r="I914" t="s">
        <v>60</v>
      </c>
      <c r="J914">
        <v>1.3035773401411199</v>
      </c>
      <c r="K914">
        <v>-1.31</v>
      </c>
      <c r="L914">
        <v>3.91</v>
      </c>
      <c r="M914">
        <v>1188</v>
      </c>
      <c r="N914">
        <v>82.440037007553997</v>
      </c>
      <c r="O914">
        <v>2.9012942659282999</v>
      </c>
    </row>
    <row r="915" spans="1:15" x14ac:dyDescent="0.25">
      <c r="A915" s="20" t="s">
        <v>1011</v>
      </c>
      <c r="B915">
        <v>1</v>
      </c>
      <c r="C915" t="s">
        <v>32</v>
      </c>
      <c r="D915" t="s">
        <v>90</v>
      </c>
      <c r="E915" t="s">
        <v>82</v>
      </c>
      <c r="F915" t="s">
        <v>38</v>
      </c>
      <c r="G915">
        <v>3</v>
      </c>
      <c r="H915">
        <v>2011</v>
      </c>
      <c r="I915" t="s">
        <v>61</v>
      </c>
      <c r="J915">
        <v>2.35364696423248</v>
      </c>
      <c r="K915">
        <v>-8.6300000000000008</v>
      </c>
      <c r="L915">
        <v>13.34</v>
      </c>
      <c r="M915">
        <v>82</v>
      </c>
      <c r="N915">
        <v>75.766515262009904</v>
      </c>
      <c r="O915">
        <v>11.0431526074847</v>
      </c>
    </row>
    <row r="916" spans="1:15" x14ac:dyDescent="0.25">
      <c r="A916" s="20" t="s">
        <v>1012</v>
      </c>
      <c r="B916">
        <v>1</v>
      </c>
      <c r="C916" t="s">
        <v>32</v>
      </c>
      <c r="D916" t="s">
        <v>90</v>
      </c>
      <c r="E916" t="s">
        <v>82</v>
      </c>
      <c r="F916" t="s">
        <v>38</v>
      </c>
      <c r="G916">
        <v>3</v>
      </c>
      <c r="H916">
        <v>2011</v>
      </c>
      <c r="I916" t="s">
        <v>43</v>
      </c>
      <c r="J916">
        <v>-0.77774752128004798</v>
      </c>
      <c r="K916">
        <v>-3.95</v>
      </c>
      <c r="L916">
        <v>2.39</v>
      </c>
      <c r="M916">
        <v>1738</v>
      </c>
      <c r="N916">
        <v>74.604842903155898</v>
      </c>
      <c r="O916">
        <v>2.3986954644045801</v>
      </c>
    </row>
    <row r="917" spans="1:15" x14ac:dyDescent="0.25">
      <c r="A917" s="20" t="s">
        <v>1013</v>
      </c>
      <c r="B917">
        <v>1</v>
      </c>
      <c r="C917" t="s">
        <v>32</v>
      </c>
      <c r="D917" t="s">
        <v>90</v>
      </c>
      <c r="E917" t="s">
        <v>82</v>
      </c>
      <c r="F917" t="s">
        <v>38</v>
      </c>
      <c r="G917">
        <v>3</v>
      </c>
      <c r="H917">
        <v>2011</v>
      </c>
      <c r="I917" t="s">
        <v>62</v>
      </c>
      <c r="J917">
        <v>1.14434581486341</v>
      </c>
      <c r="K917">
        <v>-4.53</v>
      </c>
      <c r="L917">
        <v>6.82</v>
      </c>
      <c r="M917">
        <v>536</v>
      </c>
      <c r="N917">
        <v>71.6206506598201</v>
      </c>
      <c r="O917">
        <v>4.3193421279067996</v>
      </c>
    </row>
    <row r="918" spans="1:15" x14ac:dyDescent="0.25">
      <c r="A918" s="20" t="s">
        <v>1014</v>
      </c>
      <c r="B918">
        <v>1</v>
      </c>
      <c r="C918" t="s">
        <v>32</v>
      </c>
      <c r="D918" t="s">
        <v>90</v>
      </c>
      <c r="E918" t="s">
        <v>82</v>
      </c>
      <c r="F918" t="s">
        <v>38</v>
      </c>
      <c r="G918">
        <v>3</v>
      </c>
      <c r="H918">
        <v>2011</v>
      </c>
      <c r="I918" t="s">
        <v>75</v>
      </c>
      <c r="J918">
        <v>3.03</v>
      </c>
      <c r="K918">
        <v>2.25</v>
      </c>
      <c r="L918">
        <v>3.81</v>
      </c>
      <c r="M918">
        <v>78.494005766185694</v>
      </c>
      <c r="N918">
        <v>75.464356501894699</v>
      </c>
      <c r="O918">
        <v>-99</v>
      </c>
    </row>
    <row r="919" spans="1:15" x14ac:dyDescent="0.25">
      <c r="A919" s="20" t="s">
        <v>1015</v>
      </c>
      <c r="B919">
        <v>1</v>
      </c>
      <c r="C919" t="s">
        <v>32</v>
      </c>
      <c r="D919" t="s">
        <v>90</v>
      </c>
      <c r="E919" t="s">
        <v>82</v>
      </c>
      <c r="F919" t="s">
        <v>38</v>
      </c>
      <c r="G919">
        <v>3</v>
      </c>
      <c r="H919">
        <v>2011</v>
      </c>
      <c r="I919" t="s">
        <v>45</v>
      </c>
      <c r="J919">
        <v>-1.6883364880240199</v>
      </c>
      <c r="K919">
        <v>-5.31</v>
      </c>
      <c r="L919">
        <v>1.93</v>
      </c>
      <c r="M919">
        <v>787</v>
      </c>
      <c r="N919">
        <v>73.243984854139896</v>
      </c>
      <c r="O919">
        <v>3.5646150289976002</v>
      </c>
    </row>
    <row r="920" spans="1:15" x14ac:dyDescent="0.25">
      <c r="A920" s="20" t="s">
        <v>1016</v>
      </c>
      <c r="B920">
        <v>1</v>
      </c>
      <c r="C920" t="s">
        <v>32</v>
      </c>
      <c r="D920" t="s">
        <v>90</v>
      </c>
      <c r="E920" t="s">
        <v>82</v>
      </c>
      <c r="F920" t="s">
        <v>38</v>
      </c>
      <c r="G920">
        <v>3</v>
      </c>
      <c r="H920">
        <v>2011</v>
      </c>
      <c r="I920" t="s">
        <v>46</v>
      </c>
      <c r="J920">
        <v>4.3491737705023299</v>
      </c>
      <c r="K920">
        <v>1.18</v>
      </c>
      <c r="L920">
        <v>7.52</v>
      </c>
      <c r="M920">
        <v>744</v>
      </c>
      <c r="N920">
        <v>82.823619051501893</v>
      </c>
      <c r="O920">
        <v>3.6661778755338301</v>
      </c>
    </row>
    <row r="921" spans="1:15" x14ac:dyDescent="0.25">
      <c r="A921" s="20" t="s">
        <v>1017</v>
      </c>
      <c r="B921">
        <v>1</v>
      </c>
      <c r="C921" t="s">
        <v>32</v>
      </c>
      <c r="D921" t="s">
        <v>90</v>
      </c>
      <c r="E921" t="s">
        <v>82</v>
      </c>
      <c r="F921" t="s">
        <v>38</v>
      </c>
      <c r="G921">
        <v>3</v>
      </c>
      <c r="H921">
        <v>2011</v>
      </c>
      <c r="I921" t="s">
        <v>47</v>
      </c>
      <c r="J921">
        <v>-0.68404259292812197</v>
      </c>
      <c r="K921">
        <v>-2.62</v>
      </c>
      <c r="L921">
        <v>1.25</v>
      </c>
      <c r="M921">
        <v>2983</v>
      </c>
      <c r="N921">
        <v>85.597706009311096</v>
      </c>
      <c r="O921">
        <v>1.8309368829260999</v>
      </c>
    </row>
    <row r="922" spans="1:15" x14ac:dyDescent="0.25">
      <c r="A922" s="20" t="s">
        <v>1018</v>
      </c>
      <c r="B922">
        <v>1</v>
      </c>
      <c r="C922" t="s">
        <v>32</v>
      </c>
      <c r="D922" t="s">
        <v>90</v>
      </c>
      <c r="E922" t="s">
        <v>82</v>
      </c>
      <c r="F922" t="s">
        <v>38</v>
      </c>
      <c r="G922">
        <v>3</v>
      </c>
      <c r="H922">
        <v>2011</v>
      </c>
      <c r="I922" t="s">
        <v>48</v>
      </c>
      <c r="J922">
        <v>-0.77451488835933402</v>
      </c>
      <c r="K922">
        <v>-3.8</v>
      </c>
      <c r="L922">
        <v>2.25</v>
      </c>
      <c r="M922">
        <v>1425</v>
      </c>
      <c r="N922">
        <v>87.273437644927199</v>
      </c>
      <c r="O922">
        <v>2.6490647141300898</v>
      </c>
    </row>
    <row r="923" spans="1:15" x14ac:dyDescent="0.25">
      <c r="A923" s="20" t="s">
        <v>1019</v>
      </c>
      <c r="B923">
        <v>1</v>
      </c>
      <c r="C923" t="s">
        <v>32</v>
      </c>
      <c r="D923" t="s">
        <v>90</v>
      </c>
      <c r="E923" t="s">
        <v>82</v>
      </c>
      <c r="F923" t="s">
        <v>38</v>
      </c>
      <c r="G923">
        <v>3</v>
      </c>
      <c r="H923">
        <v>2011</v>
      </c>
      <c r="I923" t="s">
        <v>49</v>
      </c>
      <c r="J923">
        <v>0.37348532823395397</v>
      </c>
      <c r="K923">
        <v>-3.6</v>
      </c>
      <c r="L923">
        <v>4.3499999999999996</v>
      </c>
      <c r="M923">
        <v>705</v>
      </c>
      <c r="N923">
        <v>81.556885488328803</v>
      </c>
      <c r="O923">
        <v>3.7662178857735502</v>
      </c>
    </row>
    <row r="924" spans="1:15" x14ac:dyDescent="0.25">
      <c r="A924" s="20" t="s">
        <v>1020</v>
      </c>
      <c r="B924">
        <v>1</v>
      </c>
      <c r="C924" t="s">
        <v>32</v>
      </c>
      <c r="D924" t="s">
        <v>90</v>
      </c>
      <c r="E924" t="s">
        <v>82</v>
      </c>
      <c r="F924" t="s">
        <v>38</v>
      </c>
      <c r="G924">
        <v>3</v>
      </c>
      <c r="H924">
        <v>2011</v>
      </c>
      <c r="I924" t="s">
        <v>50</v>
      </c>
      <c r="J924">
        <v>0.45890561755943798</v>
      </c>
      <c r="K924">
        <v>-3.79</v>
      </c>
      <c r="L924">
        <v>4.71</v>
      </c>
      <c r="M924">
        <v>1237</v>
      </c>
      <c r="N924">
        <v>76.207798090102102</v>
      </c>
      <c r="O924">
        <v>2.8432506701809199</v>
      </c>
    </row>
    <row r="925" spans="1:15" x14ac:dyDescent="0.25">
      <c r="A925" s="20" t="s">
        <v>1021</v>
      </c>
      <c r="B925">
        <v>1</v>
      </c>
      <c r="C925" t="s">
        <v>32</v>
      </c>
      <c r="D925" t="s">
        <v>90</v>
      </c>
      <c r="E925" t="s">
        <v>82</v>
      </c>
      <c r="F925" t="s">
        <v>38</v>
      </c>
      <c r="G925">
        <v>3</v>
      </c>
      <c r="H925">
        <v>2011</v>
      </c>
      <c r="I925" t="s">
        <v>51</v>
      </c>
      <c r="J925">
        <v>-0.70870806768397199</v>
      </c>
      <c r="K925">
        <v>-4.8499999999999996</v>
      </c>
      <c r="L925">
        <v>3.43</v>
      </c>
      <c r="M925">
        <v>725</v>
      </c>
      <c r="N925">
        <v>74.805972495754105</v>
      </c>
      <c r="O925">
        <v>3.7139067635410399</v>
      </c>
    </row>
    <row r="926" spans="1:15" x14ac:dyDescent="0.25">
      <c r="A926" s="20" t="s">
        <v>1022</v>
      </c>
      <c r="B926">
        <v>1</v>
      </c>
      <c r="C926" t="s">
        <v>32</v>
      </c>
      <c r="D926" t="s">
        <v>90</v>
      </c>
      <c r="E926" t="s">
        <v>83</v>
      </c>
      <c r="F926" t="s">
        <v>42</v>
      </c>
      <c r="G926">
        <v>4</v>
      </c>
      <c r="H926">
        <v>2011</v>
      </c>
      <c r="I926" t="s">
        <v>34</v>
      </c>
      <c r="J926">
        <v>3.21463318524285</v>
      </c>
      <c r="K926">
        <v>1.0900000000000001</v>
      </c>
      <c r="L926">
        <v>5.34</v>
      </c>
      <c r="M926">
        <v>3768</v>
      </c>
      <c r="N926">
        <v>81.661671210577794</v>
      </c>
      <c r="O926">
        <v>1.6290880311276901</v>
      </c>
    </row>
    <row r="927" spans="1:15" x14ac:dyDescent="0.25">
      <c r="A927" s="20" t="s">
        <v>1023</v>
      </c>
      <c r="B927">
        <v>1</v>
      </c>
      <c r="C927" t="s">
        <v>32</v>
      </c>
      <c r="D927" t="s">
        <v>90</v>
      </c>
      <c r="E927" t="s">
        <v>83</v>
      </c>
      <c r="F927" t="s">
        <v>42</v>
      </c>
      <c r="G927">
        <v>4</v>
      </c>
      <c r="H927">
        <v>2011</v>
      </c>
      <c r="I927" t="s">
        <v>52</v>
      </c>
      <c r="J927" t="s">
        <v>44</v>
      </c>
      <c r="K927" t="s">
        <v>44</v>
      </c>
      <c r="L927" t="s">
        <v>44</v>
      </c>
      <c r="M927">
        <v>16</v>
      </c>
      <c r="N927">
        <v>17.8486430793889</v>
      </c>
      <c r="O927">
        <v>25</v>
      </c>
    </row>
    <row r="928" spans="1:15" x14ac:dyDescent="0.25">
      <c r="A928" s="20" t="s">
        <v>1024</v>
      </c>
      <c r="B928">
        <v>1</v>
      </c>
      <c r="C928" t="s">
        <v>32</v>
      </c>
      <c r="D928" t="s">
        <v>90</v>
      </c>
      <c r="E928" t="s">
        <v>83</v>
      </c>
      <c r="F928" t="s">
        <v>42</v>
      </c>
      <c r="G928">
        <v>4</v>
      </c>
      <c r="H928">
        <v>2011</v>
      </c>
      <c r="I928" t="s">
        <v>53</v>
      </c>
      <c r="J928">
        <v>-7.2123141475900203</v>
      </c>
      <c r="K928">
        <v>-18</v>
      </c>
      <c r="L928">
        <v>3.57</v>
      </c>
      <c r="M928">
        <v>84</v>
      </c>
      <c r="N928">
        <v>78.030151605951403</v>
      </c>
      <c r="O928">
        <v>10.910894511799601</v>
      </c>
    </row>
    <row r="929" spans="1:15" x14ac:dyDescent="0.25">
      <c r="A929" s="20" t="s">
        <v>1025</v>
      </c>
      <c r="B929">
        <v>1</v>
      </c>
      <c r="C929" t="s">
        <v>32</v>
      </c>
      <c r="D929" t="s">
        <v>90</v>
      </c>
      <c r="E929" t="s">
        <v>83</v>
      </c>
      <c r="F929" t="s">
        <v>42</v>
      </c>
      <c r="G929">
        <v>4</v>
      </c>
      <c r="H929">
        <v>2011</v>
      </c>
      <c r="I929" t="s">
        <v>54</v>
      </c>
      <c r="J929" t="s">
        <v>44</v>
      </c>
      <c r="K929" t="s">
        <v>44</v>
      </c>
      <c r="L929" t="s">
        <v>44</v>
      </c>
      <c r="M929">
        <v>9</v>
      </c>
      <c r="N929">
        <v>32.044884090513001</v>
      </c>
      <c r="O929">
        <v>33.3333333333333</v>
      </c>
    </row>
    <row r="930" spans="1:15" x14ac:dyDescent="0.25">
      <c r="A930" s="20" t="s">
        <v>1026</v>
      </c>
      <c r="B930">
        <v>1</v>
      </c>
      <c r="C930" t="s">
        <v>32</v>
      </c>
      <c r="D930" t="s">
        <v>90</v>
      </c>
      <c r="E930" t="s">
        <v>83</v>
      </c>
      <c r="F930" t="s">
        <v>42</v>
      </c>
      <c r="G930">
        <v>4</v>
      </c>
      <c r="H930">
        <v>2011</v>
      </c>
      <c r="I930" t="s">
        <v>55</v>
      </c>
      <c r="J930">
        <v>1.9268396699188199</v>
      </c>
      <c r="K930">
        <v>-3.81</v>
      </c>
      <c r="L930">
        <v>7.67</v>
      </c>
      <c r="M930">
        <v>226</v>
      </c>
      <c r="N930">
        <v>76.471393954765801</v>
      </c>
      <c r="O930">
        <v>6.65190105237739</v>
      </c>
    </row>
    <row r="931" spans="1:15" x14ac:dyDescent="0.25">
      <c r="A931" s="20" t="s">
        <v>1027</v>
      </c>
      <c r="B931">
        <v>1</v>
      </c>
      <c r="C931" t="s">
        <v>32</v>
      </c>
      <c r="D931" t="s">
        <v>90</v>
      </c>
      <c r="E931" t="s">
        <v>83</v>
      </c>
      <c r="F931" t="s">
        <v>42</v>
      </c>
      <c r="G931">
        <v>4</v>
      </c>
      <c r="H931">
        <v>2011</v>
      </c>
      <c r="I931" t="s">
        <v>56</v>
      </c>
      <c r="J931">
        <v>31.261671772053301</v>
      </c>
      <c r="K931">
        <v>19.649999999999999</v>
      </c>
      <c r="L931">
        <v>42.88</v>
      </c>
      <c r="M931">
        <v>52</v>
      </c>
      <c r="N931">
        <v>52.158905302909702</v>
      </c>
      <c r="O931">
        <v>13.8675049056307</v>
      </c>
    </row>
    <row r="932" spans="1:15" x14ac:dyDescent="0.25">
      <c r="A932" s="20" t="s">
        <v>1028</v>
      </c>
      <c r="B932">
        <v>1</v>
      </c>
      <c r="C932" t="s">
        <v>32</v>
      </c>
      <c r="D932" t="s">
        <v>90</v>
      </c>
      <c r="E932" t="s">
        <v>83</v>
      </c>
      <c r="F932" t="s">
        <v>42</v>
      </c>
      <c r="G932">
        <v>4</v>
      </c>
      <c r="H932">
        <v>2011</v>
      </c>
      <c r="I932" t="s">
        <v>57</v>
      </c>
      <c r="J932">
        <v>-10.6599446252135</v>
      </c>
      <c r="K932">
        <v>-26.31</v>
      </c>
      <c r="L932">
        <v>4.99</v>
      </c>
      <c r="M932">
        <v>51</v>
      </c>
      <c r="N932">
        <v>78.478508990406596</v>
      </c>
      <c r="O932">
        <v>14.0028008402801</v>
      </c>
    </row>
    <row r="933" spans="1:15" x14ac:dyDescent="0.25">
      <c r="A933" s="20" t="s">
        <v>1029</v>
      </c>
      <c r="B933">
        <v>1</v>
      </c>
      <c r="C933" t="s">
        <v>32</v>
      </c>
      <c r="D933" t="s">
        <v>90</v>
      </c>
      <c r="E933" t="s">
        <v>83</v>
      </c>
      <c r="F933" t="s">
        <v>42</v>
      </c>
      <c r="G933">
        <v>4</v>
      </c>
      <c r="H933">
        <v>2011</v>
      </c>
      <c r="I933" t="s">
        <v>58</v>
      </c>
      <c r="J933">
        <v>0.17298439872236299</v>
      </c>
      <c r="K933">
        <v>-4.1399999999999997</v>
      </c>
      <c r="L933">
        <v>4.49</v>
      </c>
      <c r="M933">
        <v>490</v>
      </c>
      <c r="N933">
        <v>80.079901350161606</v>
      </c>
      <c r="O933">
        <v>4.51753951452626</v>
      </c>
    </row>
    <row r="934" spans="1:15" x14ac:dyDescent="0.25">
      <c r="A934" s="20" t="s">
        <v>1030</v>
      </c>
      <c r="B934">
        <v>1</v>
      </c>
      <c r="C934" t="s">
        <v>32</v>
      </c>
      <c r="D934" t="s">
        <v>90</v>
      </c>
      <c r="E934" t="s">
        <v>83</v>
      </c>
      <c r="F934" t="s">
        <v>42</v>
      </c>
      <c r="G934">
        <v>4</v>
      </c>
      <c r="H934">
        <v>2011</v>
      </c>
      <c r="I934" t="s">
        <v>59</v>
      </c>
      <c r="J934">
        <v>13.009023922789201</v>
      </c>
      <c r="K934">
        <v>0.86</v>
      </c>
      <c r="L934">
        <v>25.16</v>
      </c>
      <c r="M934">
        <v>41</v>
      </c>
      <c r="N934">
        <v>70.9476936153644</v>
      </c>
      <c r="O934">
        <v>15.6173761888606</v>
      </c>
    </row>
    <row r="935" spans="1:15" x14ac:dyDescent="0.25">
      <c r="A935" s="20" t="s">
        <v>1031</v>
      </c>
      <c r="B935">
        <v>1</v>
      </c>
      <c r="C935" t="s">
        <v>32</v>
      </c>
      <c r="D935" t="s">
        <v>90</v>
      </c>
      <c r="E935" t="s">
        <v>83</v>
      </c>
      <c r="F935" t="s">
        <v>42</v>
      </c>
      <c r="G935">
        <v>4</v>
      </c>
      <c r="H935">
        <v>2011</v>
      </c>
      <c r="I935" t="s">
        <v>60</v>
      </c>
      <c r="J935">
        <v>2.4740776879625499</v>
      </c>
      <c r="K935">
        <v>0.44</v>
      </c>
      <c r="L935">
        <v>4.51</v>
      </c>
      <c r="M935">
        <v>2430</v>
      </c>
      <c r="N935">
        <v>82.440037007553997</v>
      </c>
      <c r="O935">
        <v>2.02860206483395</v>
      </c>
    </row>
    <row r="936" spans="1:15" x14ac:dyDescent="0.25">
      <c r="A936" s="20" t="s">
        <v>1032</v>
      </c>
      <c r="B936">
        <v>1</v>
      </c>
      <c r="C936" t="s">
        <v>32</v>
      </c>
      <c r="D936" t="s">
        <v>90</v>
      </c>
      <c r="E936" t="s">
        <v>83</v>
      </c>
      <c r="F936" t="s">
        <v>42</v>
      </c>
      <c r="G936">
        <v>4</v>
      </c>
      <c r="H936">
        <v>2011</v>
      </c>
      <c r="I936" t="s">
        <v>61</v>
      </c>
      <c r="J936" t="s">
        <v>44</v>
      </c>
      <c r="K936" t="s">
        <v>44</v>
      </c>
      <c r="L936" t="s">
        <v>44</v>
      </c>
      <c r="M936">
        <v>6</v>
      </c>
      <c r="N936">
        <v>75.766515262009904</v>
      </c>
      <c r="O936">
        <v>40.824829046386299</v>
      </c>
    </row>
    <row r="937" spans="1:15" x14ac:dyDescent="0.25">
      <c r="A937" s="20" t="s">
        <v>1033</v>
      </c>
      <c r="B937">
        <v>1</v>
      </c>
      <c r="C937" t="s">
        <v>32</v>
      </c>
      <c r="D937" t="s">
        <v>90</v>
      </c>
      <c r="E937" t="s">
        <v>83</v>
      </c>
      <c r="F937" t="s">
        <v>42</v>
      </c>
      <c r="G937">
        <v>4</v>
      </c>
      <c r="H937">
        <v>2011</v>
      </c>
      <c r="I937" t="s">
        <v>43</v>
      </c>
      <c r="J937">
        <v>1.92559980066684</v>
      </c>
      <c r="K937">
        <v>-5.5</v>
      </c>
      <c r="L937">
        <v>9.35</v>
      </c>
      <c r="M937">
        <v>125</v>
      </c>
      <c r="N937">
        <v>74.604842903155898</v>
      </c>
      <c r="O937">
        <v>8.9442719099991592</v>
      </c>
    </row>
    <row r="938" spans="1:15" x14ac:dyDescent="0.25">
      <c r="A938" s="20" t="s">
        <v>1034</v>
      </c>
      <c r="B938">
        <v>1</v>
      </c>
      <c r="C938" t="s">
        <v>32</v>
      </c>
      <c r="D938" t="s">
        <v>90</v>
      </c>
      <c r="E938" t="s">
        <v>83</v>
      </c>
      <c r="F938" t="s">
        <v>42</v>
      </c>
      <c r="G938">
        <v>4</v>
      </c>
      <c r="H938">
        <v>2011</v>
      </c>
      <c r="I938" t="s">
        <v>62</v>
      </c>
      <c r="J938">
        <v>0.460774190869216</v>
      </c>
      <c r="K938">
        <v>-13.08</v>
      </c>
      <c r="L938">
        <v>14</v>
      </c>
      <c r="M938">
        <v>43</v>
      </c>
      <c r="N938">
        <v>71.6206506598201</v>
      </c>
      <c r="O938">
        <v>15.249857033260501</v>
      </c>
    </row>
    <row r="939" spans="1:15" x14ac:dyDescent="0.25">
      <c r="A939" s="20" t="s">
        <v>1035</v>
      </c>
      <c r="B939">
        <v>1</v>
      </c>
      <c r="C939" t="s">
        <v>32</v>
      </c>
      <c r="D939" t="s">
        <v>90</v>
      </c>
      <c r="E939" t="s">
        <v>83</v>
      </c>
      <c r="F939" t="s">
        <v>42</v>
      </c>
      <c r="G939">
        <v>4</v>
      </c>
      <c r="H939">
        <v>2011</v>
      </c>
      <c r="I939" t="s">
        <v>75</v>
      </c>
      <c r="J939">
        <v>9.3000000000000007</v>
      </c>
      <c r="K939">
        <v>8.56</v>
      </c>
      <c r="L939">
        <v>10.039999999999999</v>
      </c>
      <c r="M939">
        <v>84.762889877591903</v>
      </c>
      <c r="N939">
        <v>75.464356501894699</v>
      </c>
      <c r="O939">
        <v>-99</v>
      </c>
    </row>
    <row r="940" spans="1:15" x14ac:dyDescent="0.25">
      <c r="A940" s="20" t="s">
        <v>1036</v>
      </c>
      <c r="B940">
        <v>1</v>
      </c>
      <c r="C940" t="s">
        <v>32</v>
      </c>
      <c r="D940" t="s">
        <v>90</v>
      </c>
      <c r="E940" t="s">
        <v>83</v>
      </c>
      <c r="F940" t="s">
        <v>42</v>
      </c>
      <c r="G940">
        <v>4</v>
      </c>
      <c r="H940">
        <v>2011</v>
      </c>
      <c r="I940" t="s">
        <v>45</v>
      </c>
      <c r="J940">
        <v>8.0578055416679302</v>
      </c>
      <c r="K940">
        <v>4.28</v>
      </c>
      <c r="L940">
        <v>11.83</v>
      </c>
      <c r="M940">
        <v>527</v>
      </c>
      <c r="N940">
        <v>73.243984854139896</v>
      </c>
      <c r="O940">
        <v>4.3560684186903202</v>
      </c>
    </row>
    <row r="941" spans="1:15" x14ac:dyDescent="0.25">
      <c r="A941" s="20" t="s">
        <v>1037</v>
      </c>
      <c r="B941">
        <v>1</v>
      </c>
      <c r="C941" t="s">
        <v>32</v>
      </c>
      <c r="D941" t="s">
        <v>90</v>
      </c>
      <c r="E941" t="s">
        <v>83</v>
      </c>
      <c r="F941" t="s">
        <v>42</v>
      </c>
      <c r="G941">
        <v>4</v>
      </c>
      <c r="H941">
        <v>2011</v>
      </c>
      <c r="I941" t="s">
        <v>46</v>
      </c>
      <c r="J941">
        <v>3.56677890567045</v>
      </c>
      <c r="K941">
        <v>0.8</v>
      </c>
      <c r="L941">
        <v>6.33</v>
      </c>
      <c r="M941">
        <v>1336</v>
      </c>
      <c r="N941">
        <v>82.823619051501893</v>
      </c>
      <c r="O941">
        <v>2.7358782758229099</v>
      </c>
    </row>
    <row r="942" spans="1:15" x14ac:dyDescent="0.25">
      <c r="A942" s="20" t="s">
        <v>1038</v>
      </c>
      <c r="B942">
        <v>1</v>
      </c>
      <c r="C942" t="s">
        <v>32</v>
      </c>
      <c r="D942" t="s">
        <v>90</v>
      </c>
      <c r="E942" t="s">
        <v>83</v>
      </c>
      <c r="F942" t="s">
        <v>42</v>
      </c>
      <c r="G942">
        <v>4</v>
      </c>
      <c r="H942">
        <v>2011</v>
      </c>
      <c r="I942" t="s">
        <v>47</v>
      </c>
      <c r="J942">
        <v>0.477919225870863</v>
      </c>
      <c r="K942">
        <v>-1.0900000000000001</v>
      </c>
      <c r="L942">
        <v>2.04</v>
      </c>
      <c r="M942">
        <v>8246</v>
      </c>
      <c r="N942">
        <v>85.597706009311096</v>
      </c>
      <c r="O942">
        <v>1.10123076252695</v>
      </c>
    </row>
    <row r="943" spans="1:15" x14ac:dyDescent="0.25">
      <c r="A943" s="20" t="s">
        <v>1039</v>
      </c>
      <c r="B943">
        <v>1</v>
      </c>
      <c r="C943" t="s">
        <v>32</v>
      </c>
      <c r="D943" t="s">
        <v>90</v>
      </c>
      <c r="E943" t="s">
        <v>83</v>
      </c>
      <c r="F943" t="s">
        <v>42</v>
      </c>
      <c r="G943">
        <v>4</v>
      </c>
      <c r="H943">
        <v>2011</v>
      </c>
      <c r="I943" t="s">
        <v>48</v>
      </c>
      <c r="J943">
        <v>3.1154762340372</v>
      </c>
      <c r="K943">
        <v>-1.08</v>
      </c>
      <c r="L943">
        <v>7.31</v>
      </c>
      <c r="M943">
        <v>274</v>
      </c>
      <c r="N943">
        <v>87.273437644927199</v>
      </c>
      <c r="O943">
        <v>6.0412209333017701</v>
      </c>
    </row>
    <row r="944" spans="1:15" x14ac:dyDescent="0.25">
      <c r="A944" s="20" t="s">
        <v>1040</v>
      </c>
      <c r="B944">
        <v>1</v>
      </c>
      <c r="C944" t="s">
        <v>32</v>
      </c>
      <c r="D944" t="s">
        <v>90</v>
      </c>
      <c r="E944" t="s">
        <v>83</v>
      </c>
      <c r="F944" t="s">
        <v>42</v>
      </c>
      <c r="G944">
        <v>4</v>
      </c>
      <c r="H944">
        <v>2011</v>
      </c>
      <c r="I944" t="s">
        <v>49</v>
      </c>
      <c r="J944">
        <v>2.4043222223904199</v>
      </c>
      <c r="K944">
        <v>-1.55</v>
      </c>
      <c r="L944">
        <v>6.36</v>
      </c>
      <c r="M944">
        <v>676</v>
      </c>
      <c r="N944">
        <v>81.556885488328803</v>
      </c>
      <c r="O944">
        <v>3.8461538461538498</v>
      </c>
    </row>
    <row r="945" spans="1:15" x14ac:dyDescent="0.25">
      <c r="A945" s="20" t="s">
        <v>1041</v>
      </c>
      <c r="B945">
        <v>1</v>
      </c>
      <c r="C945" t="s">
        <v>32</v>
      </c>
      <c r="D945" t="s">
        <v>90</v>
      </c>
      <c r="E945" t="s">
        <v>83</v>
      </c>
      <c r="F945" t="s">
        <v>42</v>
      </c>
      <c r="G945">
        <v>4</v>
      </c>
      <c r="H945">
        <v>2011</v>
      </c>
      <c r="I945" t="s">
        <v>50</v>
      </c>
      <c r="J945">
        <v>5.8297388536548196</v>
      </c>
      <c r="K945">
        <v>-2.04</v>
      </c>
      <c r="L945">
        <v>13.7</v>
      </c>
      <c r="M945">
        <v>117</v>
      </c>
      <c r="N945">
        <v>76.207798090102102</v>
      </c>
      <c r="O945">
        <v>9.2450032704204794</v>
      </c>
    </row>
    <row r="946" spans="1:15" x14ac:dyDescent="0.25">
      <c r="A946" s="20" t="s">
        <v>1042</v>
      </c>
      <c r="B946">
        <v>1</v>
      </c>
      <c r="C946" t="s">
        <v>32</v>
      </c>
      <c r="D946" t="s">
        <v>90</v>
      </c>
      <c r="E946" t="s">
        <v>83</v>
      </c>
      <c r="F946" t="s">
        <v>42</v>
      </c>
      <c r="G946">
        <v>4</v>
      </c>
      <c r="H946">
        <v>2011</v>
      </c>
      <c r="I946" t="s">
        <v>51</v>
      </c>
      <c r="J946">
        <v>7.2822436424737997</v>
      </c>
      <c r="K946">
        <v>1.1200000000000001</v>
      </c>
      <c r="L946">
        <v>13.45</v>
      </c>
      <c r="M946">
        <v>185</v>
      </c>
      <c r="N946">
        <v>74.805972495754105</v>
      </c>
      <c r="O946">
        <v>7.3521462209380797</v>
      </c>
    </row>
    <row r="947" spans="1:15" x14ac:dyDescent="0.25">
      <c r="A947" s="20" t="s">
        <v>1043</v>
      </c>
      <c r="B947">
        <v>1</v>
      </c>
      <c r="C947" t="s">
        <v>32</v>
      </c>
      <c r="D947" t="s">
        <v>90</v>
      </c>
      <c r="E947" t="s">
        <v>81</v>
      </c>
      <c r="F947" t="s">
        <v>35</v>
      </c>
      <c r="G947">
        <v>5</v>
      </c>
      <c r="H947">
        <v>2011</v>
      </c>
      <c r="I947" t="s">
        <v>34</v>
      </c>
      <c r="J947">
        <v>3.9730186746010401</v>
      </c>
      <c r="K947">
        <v>1.94</v>
      </c>
      <c r="L947">
        <v>6.01</v>
      </c>
      <c r="M947">
        <v>5165</v>
      </c>
      <c r="N947">
        <v>81.661671210577794</v>
      </c>
      <c r="O947">
        <v>1.39144113137123</v>
      </c>
    </row>
    <row r="948" spans="1:15" x14ac:dyDescent="0.25">
      <c r="A948" s="20" t="s">
        <v>1044</v>
      </c>
      <c r="B948">
        <v>1</v>
      </c>
      <c r="C948" t="s">
        <v>32</v>
      </c>
      <c r="D948" t="s">
        <v>90</v>
      </c>
      <c r="E948" t="s">
        <v>81</v>
      </c>
      <c r="F948" t="s">
        <v>35</v>
      </c>
      <c r="G948">
        <v>5</v>
      </c>
      <c r="H948">
        <v>2011</v>
      </c>
      <c r="I948" t="s">
        <v>52</v>
      </c>
      <c r="J948">
        <v>7.6068750233490396</v>
      </c>
      <c r="K948">
        <v>-3.3</v>
      </c>
      <c r="L948">
        <v>18.510000000000002</v>
      </c>
      <c r="M948">
        <v>21</v>
      </c>
      <c r="N948">
        <v>17.8486430793889</v>
      </c>
      <c r="O948">
        <v>21.821789023599202</v>
      </c>
    </row>
    <row r="949" spans="1:15" x14ac:dyDescent="0.25">
      <c r="A949" s="20" t="s">
        <v>1045</v>
      </c>
      <c r="B949">
        <v>1</v>
      </c>
      <c r="C949" t="s">
        <v>32</v>
      </c>
      <c r="D949" t="s">
        <v>90</v>
      </c>
      <c r="E949" t="s">
        <v>81</v>
      </c>
      <c r="F949" t="s">
        <v>35</v>
      </c>
      <c r="G949">
        <v>5</v>
      </c>
      <c r="H949">
        <v>2011</v>
      </c>
      <c r="I949" t="s">
        <v>53</v>
      </c>
      <c r="J949">
        <v>7.5419636561616699</v>
      </c>
      <c r="K949">
        <v>0.43</v>
      </c>
      <c r="L949">
        <v>14.66</v>
      </c>
      <c r="M949">
        <v>125</v>
      </c>
      <c r="N949">
        <v>78.030151605951403</v>
      </c>
      <c r="O949">
        <v>8.9442719099991592</v>
      </c>
    </row>
    <row r="950" spans="1:15" x14ac:dyDescent="0.25">
      <c r="A950" s="20" t="s">
        <v>1046</v>
      </c>
      <c r="B950">
        <v>1</v>
      </c>
      <c r="C950" t="s">
        <v>32</v>
      </c>
      <c r="D950" t="s">
        <v>90</v>
      </c>
      <c r="E950" t="s">
        <v>81</v>
      </c>
      <c r="F950" t="s">
        <v>35</v>
      </c>
      <c r="G950">
        <v>5</v>
      </c>
      <c r="H950">
        <v>2011</v>
      </c>
      <c r="I950" t="s">
        <v>54</v>
      </c>
      <c r="J950">
        <v>13.504225658465399</v>
      </c>
      <c r="K950">
        <v>-3.73</v>
      </c>
      <c r="L950">
        <v>30.74</v>
      </c>
      <c r="M950">
        <v>19</v>
      </c>
      <c r="N950">
        <v>32.044884090513001</v>
      </c>
      <c r="O950">
        <v>22.941573387056199</v>
      </c>
    </row>
    <row r="951" spans="1:15" x14ac:dyDescent="0.25">
      <c r="A951" s="20" t="s">
        <v>1047</v>
      </c>
      <c r="B951">
        <v>1</v>
      </c>
      <c r="C951" t="s">
        <v>32</v>
      </c>
      <c r="D951" t="s">
        <v>90</v>
      </c>
      <c r="E951" t="s">
        <v>81</v>
      </c>
      <c r="F951" t="s">
        <v>35</v>
      </c>
      <c r="G951">
        <v>5</v>
      </c>
      <c r="H951">
        <v>2011</v>
      </c>
      <c r="I951" t="s">
        <v>55</v>
      </c>
      <c r="J951">
        <v>1.17202679268702</v>
      </c>
      <c r="K951">
        <v>-4.8899999999999997</v>
      </c>
      <c r="L951">
        <v>7.23</v>
      </c>
      <c r="M951">
        <v>232</v>
      </c>
      <c r="N951">
        <v>76.471393954765801</v>
      </c>
      <c r="O951">
        <v>6.5653216429861301</v>
      </c>
    </row>
    <row r="952" spans="1:15" x14ac:dyDescent="0.25">
      <c r="A952" s="20" t="s">
        <v>1048</v>
      </c>
      <c r="B952">
        <v>1</v>
      </c>
      <c r="C952" t="s">
        <v>32</v>
      </c>
      <c r="D952" t="s">
        <v>90</v>
      </c>
      <c r="E952" t="s">
        <v>81</v>
      </c>
      <c r="F952" t="s">
        <v>35</v>
      </c>
      <c r="G952">
        <v>5</v>
      </c>
      <c r="H952">
        <v>2011</v>
      </c>
      <c r="I952" t="s">
        <v>56</v>
      </c>
      <c r="J952">
        <v>9.7859908692193596</v>
      </c>
      <c r="K952">
        <v>-10.02</v>
      </c>
      <c r="L952">
        <v>29.59</v>
      </c>
      <c r="M952">
        <v>19</v>
      </c>
      <c r="N952">
        <v>52.158905302909702</v>
      </c>
      <c r="O952">
        <v>22.941573387056199</v>
      </c>
    </row>
    <row r="953" spans="1:15" x14ac:dyDescent="0.25">
      <c r="A953" s="20" t="s">
        <v>1049</v>
      </c>
      <c r="B953">
        <v>1</v>
      </c>
      <c r="C953" t="s">
        <v>32</v>
      </c>
      <c r="D953" t="s">
        <v>90</v>
      </c>
      <c r="E953" t="s">
        <v>81</v>
      </c>
      <c r="F953" t="s">
        <v>35</v>
      </c>
      <c r="G953">
        <v>5</v>
      </c>
      <c r="H953">
        <v>2011</v>
      </c>
      <c r="I953" t="s">
        <v>57</v>
      </c>
      <c r="J953">
        <v>1.3839283465824599</v>
      </c>
      <c r="K953">
        <v>-7.53</v>
      </c>
      <c r="L953">
        <v>10.3</v>
      </c>
      <c r="M953">
        <v>102</v>
      </c>
      <c r="N953">
        <v>78.478508990406596</v>
      </c>
      <c r="O953">
        <v>9.9014754297667409</v>
      </c>
    </row>
    <row r="954" spans="1:15" x14ac:dyDescent="0.25">
      <c r="A954" s="20" t="s">
        <v>1050</v>
      </c>
      <c r="B954">
        <v>1</v>
      </c>
      <c r="C954" t="s">
        <v>32</v>
      </c>
      <c r="D954" t="s">
        <v>90</v>
      </c>
      <c r="E954" t="s">
        <v>81</v>
      </c>
      <c r="F954" t="s">
        <v>35</v>
      </c>
      <c r="G954">
        <v>5</v>
      </c>
      <c r="H954">
        <v>2011</v>
      </c>
      <c r="I954" t="s">
        <v>58</v>
      </c>
      <c r="J954">
        <v>3.9835030010446801</v>
      </c>
      <c r="K954">
        <v>0.86</v>
      </c>
      <c r="L954">
        <v>7.11</v>
      </c>
      <c r="M954">
        <v>865</v>
      </c>
      <c r="N954">
        <v>80.079901350161606</v>
      </c>
      <c r="O954">
        <v>3.4001020045902299</v>
      </c>
    </row>
    <row r="955" spans="1:15" x14ac:dyDescent="0.25">
      <c r="A955" s="20" t="s">
        <v>1051</v>
      </c>
      <c r="B955">
        <v>1</v>
      </c>
      <c r="C955" t="s">
        <v>32</v>
      </c>
      <c r="D955" t="s">
        <v>90</v>
      </c>
      <c r="E955" t="s">
        <v>81</v>
      </c>
      <c r="F955" t="s">
        <v>35</v>
      </c>
      <c r="G955">
        <v>5</v>
      </c>
      <c r="H955">
        <v>2011</v>
      </c>
      <c r="I955" t="s">
        <v>59</v>
      </c>
      <c r="J955">
        <v>27.8061794817662</v>
      </c>
      <c r="K955">
        <v>22.92</v>
      </c>
      <c r="L955">
        <v>32.69</v>
      </c>
      <c r="M955">
        <v>28</v>
      </c>
      <c r="N955">
        <v>70.9476936153644</v>
      </c>
      <c r="O955">
        <v>18.8982236504614</v>
      </c>
    </row>
    <row r="956" spans="1:15" x14ac:dyDescent="0.25">
      <c r="A956" s="20" t="s">
        <v>1052</v>
      </c>
      <c r="B956">
        <v>1</v>
      </c>
      <c r="C956" t="s">
        <v>32</v>
      </c>
      <c r="D956" t="s">
        <v>90</v>
      </c>
      <c r="E956" t="s">
        <v>81</v>
      </c>
      <c r="F956" t="s">
        <v>35</v>
      </c>
      <c r="G956">
        <v>5</v>
      </c>
      <c r="H956">
        <v>2011</v>
      </c>
      <c r="I956" t="s">
        <v>60</v>
      </c>
      <c r="J956">
        <v>3.2743241505962399</v>
      </c>
      <c r="K956">
        <v>1.48</v>
      </c>
      <c r="L956">
        <v>5.0599999999999996</v>
      </c>
      <c r="M956">
        <v>3779</v>
      </c>
      <c r="N956">
        <v>82.440037007553997</v>
      </c>
      <c r="O956">
        <v>1.62671530979663</v>
      </c>
    </row>
    <row r="957" spans="1:15" x14ac:dyDescent="0.25">
      <c r="A957" s="20" t="s">
        <v>1053</v>
      </c>
      <c r="B957">
        <v>1</v>
      </c>
      <c r="C957" t="s">
        <v>32</v>
      </c>
      <c r="D957" t="s">
        <v>90</v>
      </c>
      <c r="E957" t="s">
        <v>81</v>
      </c>
      <c r="F957" t="s">
        <v>35</v>
      </c>
      <c r="G957">
        <v>5</v>
      </c>
      <c r="H957">
        <v>2011</v>
      </c>
      <c r="I957" t="s">
        <v>61</v>
      </c>
      <c r="J957" t="s">
        <v>44</v>
      </c>
      <c r="K957" t="s">
        <v>44</v>
      </c>
      <c r="L957" t="s">
        <v>44</v>
      </c>
      <c r="M957">
        <v>15</v>
      </c>
      <c r="N957">
        <v>75.766515262009904</v>
      </c>
      <c r="O957">
        <v>25.8198889747161</v>
      </c>
    </row>
    <row r="958" spans="1:15" x14ac:dyDescent="0.25">
      <c r="A958" s="20" t="s">
        <v>1054</v>
      </c>
      <c r="B958">
        <v>1</v>
      </c>
      <c r="C958" t="s">
        <v>32</v>
      </c>
      <c r="D958" t="s">
        <v>90</v>
      </c>
      <c r="E958" t="s">
        <v>81</v>
      </c>
      <c r="F958" t="s">
        <v>35</v>
      </c>
      <c r="G958">
        <v>5</v>
      </c>
      <c r="H958">
        <v>2011</v>
      </c>
      <c r="I958" t="s">
        <v>43</v>
      </c>
      <c r="J958">
        <v>6.2258181491985196</v>
      </c>
      <c r="K958">
        <v>1.2</v>
      </c>
      <c r="L958">
        <v>11.25</v>
      </c>
      <c r="M958">
        <v>324</v>
      </c>
      <c r="N958">
        <v>74.604842903155898</v>
      </c>
      <c r="O958">
        <v>5.5555555555555598</v>
      </c>
    </row>
    <row r="959" spans="1:15" x14ac:dyDescent="0.25">
      <c r="A959" s="20" t="s">
        <v>1055</v>
      </c>
      <c r="B959">
        <v>1</v>
      </c>
      <c r="C959" t="s">
        <v>32</v>
      </c>
      <c r="D959" t="s">
        <v>90</v>
      </c>
      <c r="E959" t="s">
        <v>81</v>
      </c>
      <c r="F959" t="s">
        <v>35</v>
      </c>
      <c r="G959">
        <v>5</v>
      </c>
      <c r="H959">
        <v>2011</v>
      </c>
      <c r="I959" t="s">
        <v>62</v>
      </c>
      <c r="J959">
        <v>17.071285447347002</v>
      </c>
      <c r="K959">
        <v>8.59</v>
      </c>
      <c r="L959">
        <v>25.56</v>
      </c>
      <c r="M959">
        <v>74</v>
      </c>
      <c r="N959">
        <v>71.6206506598201</v>
      </c>
      <c r="O959">
        <v>11.6247638743819</v>
      </c>
    </row>
    <row r="960" spans="1:15" x14ac:dyDescent="0.25">
      <c r="A960" s="20" t="s">
        <v>1056</v>
      </c>
      <c r="B960">
        <v>1</v>
      </c>
      <c r="C960" t="s">
        <v>32</v>
      </c>
      <c r="D960" t="s">
        <v>90</v>
      </c>
      <c r="E960" t="s">
        <v>81</v>
      </c>
      <c r="F960" t="s">
        <v>35</v>
      </c>
      <c r="G960">
        <v>5</v>
      </c>
      <c r="H960">
        <v>2011</v>
      </c>
      <c r="I960" t="s">
        <v>75</v>
      </c>
      <c r="J960">
        <v>10.43</v>
      </c>
      <c r="K960">
        <v>9.69</v>
      </c>
      <c r="L960">
        <v>11.17</v>
      </c>
      <c r="M960">
        <v>85.892182675224106</v>
      </c>
      <c r="N960">
        <v>75.464356501894699</v>
      </c>
      <c r="O960">
        <v>-99</v>
      </c>
    </row>
    <row r="961" spans="1:15" x14ac:dyDescent="0.25">
      <c r="A961" s="20" t="s">
        <v>1057</v>
      </c>
      <c r="B961">
        <v>1</v>
      </c>
      <c r="C961" t="s">
        <v>32</v>
      </c>
      <c r="D961" t="s">
        <v>90</v>
      </c>
      <c r="E961" t="s">
        <v>81</v>
      </c>
      <c r="F961" t="s">
        <v>35</v>
      </c>
      <c r="G961">
        <v>5</v>
      </c>
      <c r="H961">
        <v>2011</v>
      </c>
      <c r="I961" t="s">
        <v>45</v>
      </c>
      <c r="J961">
        <v>7.3531157312216502</v>
      </c>
      <c r="K961">
        <v>3.86</v>
      </c>
      <c r="L961">
        <v>10.85</v>
      </c>
      <c r="M961">
        <v>788</v>
      </c>
      <c r="N961">
        <v>73.243984854139896</v>
      </c>
      <c r="O961">
        <v>3.5623524993954798</v>
      </c>
    </row>
    <row r="962" spans="1:15" x14ac:dyDescent="0.25">
      <c r="A962" s="20" t="s">
        <v>1058</v>
      </c>
      <c r="B962">
        <v>1</v>
      </c>
      <c r="C962" t="s">
        <v>32</v>
      </c>
      <c r="D962" t="s">
        <v>90</v>
      </c>
      <c r="E962" t="s">
        <v>81</v>
      </c>
      <c r="F962" t="s">
        <v>35</v>
      </c>
      <c r="G962">
        <v>5</v>
      </c>
      <c r="H962">
        <v>2011</v>
      </c>
      <c r="I962" t="s">
        <v>46</v>
      </c>
      <c r="J962">
        <v>1.56468276996047</v>
      </c>
      <c r="K962">
        <v>-1.52</v>
      </c>
      <c r="L962">
        <v>4.6500000000000004</v>
      </c>
      <c r="M962">
        <v>1241</v>
      </c>
      <c r="N962">
        <v>82.823619051501893</v>
      </c>
      <c r="O962">
        <v>2.8386647790183002</v>
      </c>
    </row>
    <row r="963" spans="1:15" x14ac:dyDescent="0.25">
      <c r="A963" s="20" t="s">
        <v>1059</v>
      </c>
      <c r="B963">
        <v>1</v>
      </c>
      <c r="C963" t="s">
        <v>32</v>
      </c>
      <c r="D963" t="s">
        <v>90</v>
      </c>
      <c r="E963" t="s">
        <v>81</v>
      </c>
      <c r="F963" t="s">
        <v>35</v>
      </c>
      <c r="G963">
        <v>5</v>
      </c>
      <c r="H963">
        <v>2011</v>
      </c>
      <c r="I963" t="s">
        <v>47</v>
      </c>
      <c r="J963">
        <v>3.96682388436516</v>
      </c>
      <c r="K963">
        <v>2.34</v>
      </c>
      <c r="L963">
        <v>5.6</v>
      </c>
      <c r="M963">
        <v>5983</v>
      </c>
      <c r="N963">
        <v>85.597706009311096</v>
      </c>
      <c r="O963">
        <v>1.2928272531684899</v>
      </c>
    </row>
    <row r="964" spans="1:15" x14ac:dyDescent="0.25">
      <c r="A964" s="20" t="s">
        <v>1060</v>
      </c>
      <c r="B964">
        <v>1</v>
      </c>
      <c r="C964" t="s">
        <v>32</v>
      </c>
      <c r="D964" t="s">
        <v>90</v>
      </c>
      <c r="E964" t="s">
        <v>81</v>
      </c>
      <c r="F964" t="s">
        <v>35</v>
      </c>
      <c r="G964">
        <v>5</v>
      </c>
      <c r="H964">
        <v>2011</v>
      </c>
      <c r="I964" t="s">
        <v>48</v>
      </c>
      <c r="J964">
        <v>1.83762495995259</v>
      </c>
      <c r="K964">
        <v>-4.3</v>
      </c>
      <c r="L964">
        <v>7.98</v>
      </c>
      <c r="M964">
        <v>188</v>
      </c>
      <c r="N964">
        <v>87.273437644927199</v>
      </c>
      <c r="O964">
        <v>7.2932495748947304</v>
      </c>
    </row>
    <row r="965" spans="1:15" x14ac:dyDescent="0.25">
      <c r="A965" s="20" t="s">
        <v>1061</v>
      </c>
      <c r="B965">
        <v>1</v>
      </c>
      <c r="C965" t="s">
        <v>32</v>
      </c>
      <c r="D965" t="s">
        <v>90</v>
      </c>
      <c r="E965" t="s">
        <v>81</v>
      </c>
      <c r="F965" t="s">
        <v>35</v>
      </c>
      <c r="G965">
        <v>5</v>
      </c>
      <c r="H965">
        <v>2011</v>
      </c>
      <c r="I965" t="s">
        <v>49</v>
      </c>
      <c r="J965">
        <v>10.156779491443</v>
      </c>
      <c r="K965">
        <v>6.67</v>
      </c>
      <c r="L965">
        <v>13.64</v>
      </c>
      <c r="M965">
        <v>641</v>
      </c>
      <c r="N965">
        <v>81.556885488328803</v>
      </c>
      <c r="O965">
        <v>3.9497625276668198</v>
      </c>
    </row>
    <row r="966" spans="1:15" x14ac:dyDescent="0.25">
      <c r="A966" s="20" t="s">
        <v>1062</v>
      </c>
      <c r="B966">
        <v>1</v>
      </c>
      <c r="C966" t="s">
        <v>32</v>
      </c>
      <c r="D966" t="s">
        <v>90</v>
      </c>
      <c r="E966" t="s">
        <v>81</v>
      </c>
      <c r="F966" t="s">
        <v>35</v>
      </c>
      <c r="G966">
        <v>5</v>
      </c>
      <c r="H966">
        <v>2011</v>
      </c>
      <c r="I966" t="s">
        <v>50</v>
      </c>
      <c r="J966">
        <v>-1.30957479027433</v>
      </c>
      <c r="K966">
        <v>-9.8000000000000007</v>
      </c>
      <c r="L966">
        <v>7.18</v>
      </c>
      <c r="M966">
        <v>131</v>
      </c>
      <c r="N966">
        <v>76.207798090102102</v>
      </c>
      <c r="O966">
        <v>8.7370405666103803</v>
      </c>
    </row>
    <row r="967" spans="1:15" x14ac:dyDescent="0.25">
      <c r="A967" s="20" t="s">
        <v>1063</v>
      </c>
      <c r="B967">
        <v>1</v>
      </c>
      <c r="C967" t="s">
        <v>32</v>
      </c>
      <c r="D967" t="s">
        <v>90</v>
      </c>
      <c r="E967" t="s">
        <v>81</v>
      </c>
      <c r="F967" t="s">
        <v>35</v>
      </c>
      <c r="G967">
        <v>5</v>
      </c>
      <c r="H967">
        <v>2011</v>
      </c>
      <c r="I967" t="s">
        <v>51</v>
      </c>
      <c r="J967">
        <v>10.397085696740801</v>
      </c>
      <c r="K967">
        <v>4.79</v>
      </c>
      <c r="L967">
        <v>16</v>
      </c>
      <c r="M967">
        <v>265</v>
      </c>
      <c r="N967">
        <v>74.805972495754105</v>
      </c>
      <c r="O967">
        <v>6.1429511683395104</v>
      </c>
    </row>
    <row r="968" spans="1:15" x14ac:dyDescent="0.25">
      <c r="A968" s="20" t="s">
        <v>1064</v>
      </c>
      <c r="B968">
        <v>1</v>
      </c>
      <c r="C968" t="s">
        <v>32</v>
      </c>
      <c r="D968" t="s">
        <v>90</v>
      </c>
      <c r="E968" t="s">
        <v>82</v>
      </c>
      <c r="F968" t="s">
        <v>38</v>
      </c>
      <c r="G968">
        <v>3</v>
      </c>
      <c r="H968">
        <v>2012</v>
      </c>
      <c r="I968" t="s">
        <v>34</v>
      </c>
      <c r="J968">
        <v>-1.75170422542855</v>
      </c>
      <c r="K968">
        <v>-4.74</v>
      </c>
      <c r="L968">
        <v>1.23</v>
      </c>
      <c r="M968">
        <v>1168</v>
      </c>
      <c r="N968">
        <v>84.397795413991503</v>
      </c>
      <c r="O968">
        <v>2.92602867990326</v>
      </c>
    </row>
    <row r="969" spans="1:15" x14ac:dyDescent="0.25">
      <c r="A969" s="20" t="s">
        <v>1065</v>
      </c>
      <c r="B969">
        <v>1</v>
      </c>
      <c r="C969" t="s">
        <v>32</v>
      </c>
      <c r="D969" t="s">
        <v>90</v>
      </c>
      <c r="E969" t="s">
        <v>82</v>
      </c>
      <c r="F969" t="s">
        <v>38</v>
      </c>
      <c r="G969">
        <v>3</v>
      </c>
      <c r="H969">
        <v>2012</v>
      </c>
      <c r="I969" t="s">
        <v>52</v>
      </c>
      <c r="J969">
        <v>-6.41973660621988</v>
      </c>
      <c r="K969">
        <v>-13.62</v>
      </c>
      <c r="L969">
        <v>0.78</v>
      </c>
      <c r="M969">
        <v>254</v>
      </c>
      <c r="N969">
        <v>67.834750702607096</v>
      </c>
      <c r="O969">
        <v>6.2745580513815904</v>
      </c>
    </row>
    <row r="970" spans="1:15" x14ac:dyDescent="0.25">
      <c r="A970" s="20" t="s">
        <v>1066</v>
      </c>
      <c r="B970">
        <v>1</v>
      </c>
      <c r="C970" t="s">
        <v>32</v>
      </c>
      <c r="D970" t="s">
        <v>90</v>
      </c>
      <c r="E970" t="s">
        <v>82</v>
      </c>
      <c r="F970" t="s">
        <v>38</v>
      </c>
      <c r="G970">
        <v>3</v>
      </c>
      <c r="H970">
        <v>2012</v>
      </c>
      <c r="I970" t="s">
        <v>53</v>
      </c>
      <c r="J970">
        <v>1.92415661512618</v>
      </c>
      <c r="K970">
        <v>-0.71</v>
      </c>
      <c r="L970">
        <v>4.5599999999999996</v>
      </c>
      <c r="M970">
        <v>3098</v>
      </c>
      <c r="N970">
        <v>83.998279165809805</v>
      </c>
      <c r="O970">
        <v>1.79663267270184</v>
      </c>
    </row>
    <row r="971" spans="1:15" x14ac:dyDescent="0.25">
      <c r="A971" s="20" t="s">
        <v>1067</v>
      </c>
      <c r="B971">
        <v>1</v>
      </c>
      <c r="C971" t="s">
        <v>32</v>
      </c>
      <c r="D971" t="s">
        <v>90</v>
      </c>
      <c r="E971" t="s">
        <v>82</v>
      </c>
      <c r="F971" t="s">
        <v>38</v>
      </c>
      <c r="G971">
        <v>3</v>
      </c>
      <c r="H971">
        <v>2012</v>
      </c>
      <c r="I971" t="s">
        <v>54</v>
      </c>
      <c r="J971">
        <v>-4.3215438160158302</v>
      </c>
      <c r="K971">
        <v>-17.37</v>
      </c>
      <c r="L971">
        <v>8.7200000000000006</v>
      </c>
      <c r="M971">
        <v>67</v>
      </c>
      <c r="N971">
        <v>53.312914748060997</v>
      </c>
      <c r="O971">
        <v>12.2169444356305</v>
      </c>
    </row>
    <row r="972" spans="1:15" x14ac:dyDescent="0.25">
      <c r="A972" s="20" t="s">
        <v>1068</v>
      </c>
      <c r="B972">
        <v>1</v>
      </c>
      <c r="C972" t="s">
        <v>32</v>
      </c>
      <c r="D972" t="s">
        <v>90</v>
      </c>
      <c r="E972" t="s">
        <v>82</v>
      </c>
      <c r="F972" t="s">
        <v>38</v>
      </c>
      <c r="G972">
        <v>3</v>
      </c>
      <c r="H972">
        <v>2012</v>
      </c>
      <c r="I972" t="s">
        <v>55</v>
      </c>
      <c r="J972">
        <v>-2.5139420067298501</v>
      </c>
      <c r="K972">
        <v>-6.99</v>
      </c>
      <c r="L972">
        <v>1.96</v>
      </c>
      <c r="M972">
        <v>551</v>
      </c>
      <c r="N972">
        <v>80.551403095575907</v>
      </c>
      <c r="O972">
        <v>4.2601432284230496</v>
      </c>
    </row>
    <row r="973" spans="1:15" x14ac:dyDescent="0.25">
      <c r="A973" s="20" t="s">
        <v>1069</v>
      </c>
      <c r="B973">
        <v>1</v>
      </c>
      <c r="C973" t="s">
        <v>32</v>
      </c>
      <c r="D973" t="s">
        <v>90</v>
      </c>
      <c r="E973" t="s">
        <v>82</v>
      </c>
      <c r="F973" t="s">
        <v>38</v>
      </c>
      <c r="G973">
        <v>3</v>
      </c>
      <c r="H973">
        <v>2012</v>
      </c>
      <c r="I973" t="s">
        <v>56</v>
      </c>
      <c r="J973">
        <v>3.2705884925437099</v>
      </c>
      <c r="K973">
        <v>1.26</v>
      </c>
      <c r="L973">
        <v>5.28</v>
      </c>
      <c r="M973">
        <v>64</v>
      </c>
      <c r="N973">
        <v>2.13448184504339</v>
      </c>
      <c r="O973">
        <v>12.5</v>
      </c>
    </row>
    <row r="974" spans="1:15" x14ac:dyDescent="0.25">
      <c r="A974" s="20" t="s">
        <v>1070</v>
      </c>
      <c r="B974">
        <v>1</v>
      </c>
      <c r="C974" t="s">
        <v>32</v>
      </c>
      <c r="D974" t="s">
        <v>90</v>
      </c>
      <c r="E974" t="s">
        <v>82</v>
      </c>
      <c r="F974" t="s">
        <v>38</v>
      </c>
      <c r="G974">
        <v>3</v>
      </c>
      <c r="H974">
        <v>2012</v>
      </c>
      <c r="I974" t="s">
        <v>57</v>
      </c>
      <c r="J974">
        <v>-2.8931526790116799</v>
      </c>
      <c r="K974">
        <v>-7.16</v>
      </c>
      <c r="L974">
        <v>1.38</v>
      </c>
      <c r="M974">
        <v>689</v>
      </c>
      <c r="N974">
        <v>79.9548410767772</v>
      </c>
      <c r="O974">
        <v>3.8096965887973</v>
      </c>
    </row>
    <row r="975" spans="1:15" x14ac:dyDescent="0.25">
      <c r="A975" s="20" t="s">
        <v>1071</v>
      </c>
      <c r="B975">
        <v>1</v>
      </c>
      <c r="C975" t="s">
        <v>32</v>
      </c>
      <c r="D975" t="s">
        <v>90</v>
      </c>
      <c r="E975" t="s">
        <v>82</v>
      </c>
      <c r="F975" t="s">
        <v>38</v>
      </c>
      <c r="G975">
        <v>3</v>
      </c>
      <c r="H975">
        <v>2012</v>
      </c>
      <c r="I975" t="s">
        <v>58</v>
      </c>
      <c r="J975">
        <v>-1.33245257235748</v>
      </c>
      <c r="K975">
        <v>-3.5</v>
      </c>
      <c r="L975">
        <v>0.84</v>
      </c>
      <c r="M975">
        <v>3005</v>
      </c>
      <c r="N975">
        <v>81.096544406795601</v>
      </c>
      <c r="O975">
        <v>1.8242223059788001</v>
      </c>
    </row>
    <row r="976" spans="1:15" x14ac:dyDescent="0.25">
      <c r="A976" s="20" t="s">
        <v>1072</v>
      </c>
      <c r="B976">
        <v>1</v>
      </c>
      <c r="C976" t="s">
        <v>32</v>
      </c>
      <c r="D976" t="s">
        <v>90</v>
      </c>
      <c r="E976" t="s">
        <v>82</v>
      </c>
      <c r="F976" t="s">
        <v>38</v>
      </c>
      <c r="G976">
        <v>3</v>
      </c>
      <c r="H976">
        <v>2012</v>
      </c>
      <c r="I976" t="s">
        <v>59</v>
      </c>
      <c r="J976">
        <v>-4.5720319198752204</v>
      </c>
      <c r="K976">
        <v>-9.3000000000000007</v>
      </c>
      <c r="L976">
        <v>0.15</v>
      </c>
      <c r="M976">
        <v>25</v>
      </c>
      <c r="N976">
        <v>12.281599009720299</v>
      </c>
      <c r="O976">
        <v>20</v>
      </c>
    </row>
    <row r="977" spans="1:15" x14ac:dyDescent="0.25">
      <c r="A977" s="20" t="s">
        <v>1073</v>
      </c>
      <c r="B977">
        <v>1</v>
      </c>
      <c r="C977" t="s">
        <v>32</v>
      </c>
      <c r="D977" t="s">
        <v>90</v>
      </c>
      <c r="E977" t="s">
        <v>82</v>
      </c>
      <c r="F977" t="s">
        <v>38</v>
      </c>
      <c r="G977">
        <v>3</v>
      </c>
      <c r="H977">
        <v>2012</v>
      </c>
      <c r="I977" t="s">
        <v>60</v>
      </c>
      <c r="J977">
        <v>-1.18268874549264</v>
      </c>
      <c r="K977">
        <v>-3.73</v>
      </c>
      <c r="L977">
        <v>1.36</v>
      </c>
      <c r="M977">
        <v>1302</v>
      </c>
      <c r="N977">
        <v>84.251600617463893</v>
      </c>
      <c r="O977">
        <v>2.7713699773684701</v>
      </c>
    </row>
    <row r="978" spans="1:15" x14ac:dyDescent="0.25">
      <c r="A978" s="20" t="s">
        <v>1074</v>
      </c>
      <c r="B978">
        <v>1</v>
      </c>
      <c r="C978" t="s">
        <v>32</v>
      </c>
      <c r="D978" t="s">
        <v>90</v>
      </c>
      <c r="E978" t="s">
        <v>82</v>
      </c>
      <c r="F978" t="s">
        <v>38</v>
      </c>
      <c r="G978">
        <v>3</v>
      </c>
      <c r="H978">
        <v>2012</v>
      </c>
      <c r="I978" t="s">
        <v>61</v>
      </c>
      <c r="J978">
        <v>-0.82689264789837602</v>
      </c>
      <c r="K978">
        <v>-13.61</v>
      </c>
      <c r="L978">
        <v>11.95</v>
      </c>
      <c r="M978">
        <v>78</v>
      </c>
      <c r="N978">
        <v>69.196161362662195</v>
      </c>
      <c r="O978">
        <v>11.322770341446001</v>
      </c>
    </row>
    <row r="979" spans="1:15" x14ac:dyDescent="0.25">
      <c r="A979" s="20" t="s">
        <v>1075</v>
      </c>
      <c r="B979">
        <v>1</v>
      </c>
      <c r="C979" t="s">
        <v>32</v>
      </c>
      <c r="D979" t="s">
        <v>90</v>
      </c>
      <c r="E979" t="s">
        <v>82</v>
      </c>
      <c r="F979" t="s">
        <v>38</v>
      </c>
      <c r="G979">
        <v>3</v>
      </c>
      <c r="H979">
        <v>2012</v>
      </c>
      <c r="I979" t="s">
        <v>43</v>
      </c>
      <c r="J979">
        <v>-3.3121107679650001</v>
      </c>
      <c r="K979">
        <v>-6.35</v>
      </c>
      <c r="L979">
        <v>-0.28000000000000003</v>
      </c>
      <c r="M979">
        <v>1858</v>
      </c>
      <c r="N979">
        <v>78.529956941197597</v>
      </c>
      <c r="O979">
        <v>2.3199420949679599</v>
      </c>
    </row>
    <row r="980" spans="1:15" x14ac:dyDescent="0.25">
      <c r="A980" s="20" t="s">
        <v>1076</v>
      </c>
      <c r="B980">
        <v>1</v>
      </c>
      <c r="C980" t="s">
        <v>32</v>
      </c>
      <c r="D980" t="s">
        <v>90</v>
      </c>
      <c r="E980" t="s">
        <v>82</v>
      </c>
      <c r="F980" t="s">
        <v>38</v>
      </c>
      <c r="G980">
        <v>3</v>
      </c>
      <c r="H980">
        <v>2012</v>
      </c>
      <c r="I980" t="s">
        <v>62</v>
      </c>
      <c r="J980">
        <v>1.01081965630029</v>
      </c>
      <c r="K980">
        <v>-2.0099999999999998</v>
      </c>
      <c r="L980">
        <v>4.03</v>
      </c>
      <c r="M980">
        <v>48</v>
      </c>
      <c r="N980">
        <v>6.0192737505974998</v>
      </c>
      <c r="O980">
        <v>14.433756729740599</v>
      </c>
    </row>
    <row r="981" spans="1:15" x14ac:dyDescent="0.25">
      <c r="A981" s="20" t="s">
        <v>1077</v>
      </c>
      <c r="B981">
        <v>1</v>
      </c>
      <c r="C981" t="s">
        <v>32</v>
      </c>
      <c r="D981" t="s">
        <v>90</v>
      </c>
      <c r="E981" t="s">
        <v>82</v>
      </c>
      <c r="F981" t="s">
        <v>38</v>
      </c>
      <c r="G981">
        <v>3</v>
      </c>
      <c r="H981">
        <v>2012</v>
      </c>
      <c r="I981" t="s">
        <v>75</v>
      </c>
      <c r="J981">
        <v>-1.71</v>
      </c>
      <c r="K981">
        <v>-2.5</v>
      </c>
      <c r="L981">
        <v>-0.91</v>
      </c>
      <c r="M981">
        <v>72.507635778933604</v>
      </c>
      <c r="N981">
        <v>74.214209321071195</v>
      </c>
      <c r="O981">
        <v>-99</v>
      </c>
    </row>
    <row r="982" spans="1:15" x14ac:dyDescent="0.25">
      <c r="A982" s="20" t="s">
        <v>1078</v>
      </c>
      <c r="B982">
        <v>1</v>
      </c>
      <c r="C982" t="s">
        <v>32</v>
      </c>
      <c r="D982" t="s">
        <v>90</v>
      </c>
      <c r="E982" t="s">
        <v>82</v>
      </c>
      <c r="F982" t="s">
        <v>38</v>
      </c>
      <c r="G982">
        <v>3</v>
      </c>
      <c r="H982">
        <v>2012</v>
      </c>
      <c r="I982" t="s">
        <v>45</v>
      </c>
      <c r="J982">
        <v>-3.4999636501943501</v>
      </c>
      <c r="K982">
        <v>-7.04</v>
      </c>
      <c r="L982">
        <v>0.04</v>
      </c>
      <c r="M982">
        <v>840</v>
      </c>
      <c r="N982">
        <v>75.595530089155005</v>
      </c>
      <c r="O982">
        <v>3.45032779671177</v>
      </c>
    </row>
    <row r="983" spans="1:15" x14ac:dyDescent="0.25">
      <c r="A983" s="20" t="s">
        <v>1079</v>
      </c>
      <c r="B983">
        <v>1</v>
      </c>
      <c r="C983" t="s">
        <v>32</v>
      </c>
      <c r="D983" t="s">
        <v>90</v>
      </c>
      <c r="E983" t="s">
        <v>82</v>
      </c>
      <c r="F983" t="s">
        <v>38</v>
      </c>
      <c r="G983">
        <v>3</v>
      </c>
      <c r="H983">
        <v>2012</v>
      </c>
      <c r="I983" t="s">
        <v>46</v>
      </c>
      <c r="J983">
        <v>-0.43292213497402099</v>
      </c>
      <c r="K983">
        <v>-3.56</v>
      </c>
      <c r="L983">
        <v>2.69</v>
      </c>
      <c r="M983">
        <v>826</v>
      </c>
      <c r="N983">
        <v>85.6328093323568</v>
      </c>
      <c r="O983">
        <v>3.4794450031961</v>
      </c>
    </row>
    <row r="984" spans="1:15" x14ac:dyDescent="0.25">
      <c r="A984" s="20" t="s">
        <v>1080</v>
      </c>
      <c r="B984">
        <v>1</v>
      </c>
      <c r="C984" t="s">
        <v>32</v>
      </c>
      <c r="D984" t="s">
        <v>90</v>
      </c>
      <c r="E984" t="s">
        <v>82</v>
      </c>
      <c r="F984" t="s">
        <v>38</v>
      </c>
      <c r="G984">
        <v>3</v>
      </c>
      <c r="H984">
        <v>2012</v>
      </c>
      <c r="I984" t="s">
        <v>47</v>
      </c>
      <c r="J984">
        <v>-0.94289747300203397</v>
      </c>
      <c r="K984">
        <v>-2.8</v>
      </c>
      <c r="L984">
        <v>0.91</v>
      </c>
      <c r="M984">
        <v>3261</v>
      </c>
      <c r="N984">
        <v>86.259265068653207</v>
      </c>
      <c r="O984">
        <v>1.7511550487910701</v>
      </c>
    </row>
    <row r="985" spans="1:15" x14ac:dyDescent="0.25">
      <c r="A985" s="20" t="s">
        <v>1081</v>
      </c>
      <c r="B985">
        <v>1</v>
      </c>
      <c r="C985" t="s">
        <v>32</v>
      </c>
      <c r="D985" t="s">
        <v>90</v>
      </c>
      <c r="E985" t="s">
        <v>82</v>
      </c>
      <c r="F985" t="s">
        <v>38</v>
      </c>
      <c r="G985">
        <v>3</v>
      </c>
      <c r="H985">
        <v>2012</v>
      </c>
      <c r="I985" t="s">
        <v>48</v>
      </c>
      <c r="J985">
        <v>-1.2015552171056201</v>
      </c>
      <c r="K985">
        <v>-4.33</v>
      </c>
      <c r="L985">
        <v>1.93</v>
      </c>
      <c r="M985">
        <v>1523</v>
      </c>
      <c r="N985">
        <v>86.023799400653104</v>
      </c>
      <c r="O985">
        <v>2.5624184243056898</v>
      </c>
    </row>
    <row r="986" spans="1:15" x14ac:dyDescent="0.25">
      <c r="A986" s="20" t="s">
        <v>1082</v>
      </c>
      <c r="B986">
        <v>1</v>
      </c>
      <c r="C986" t="s">
        <v>32</v>
      </c>
      <c r="D986" t="s">
        <v>90</v>
      </c>
      <c r="E986" t="s">
        <v>82</v>
      </c>
      <c r="F986" t="s">
        <v>38</v>
      </c>
      <c r="G986">
        <v>3</v>
      </c>
      <c r="H986">
        <v>2012</v>
      </c>
      <c r="I986" t="s">
        <v>49</v>
      </c>
      <c r="J986">
        <v>-2.2936606753503401</v>
      </c>
      <c r="K986">
        <v>-6.29</v>
      </c>
      <c r="L986">
        <v>1.7</v>
      </c>
      <c r="M986">
        <v>775</v>
      </c>
      <c r="N986">
        <v>82.298673352472093</v>
      </c>
      <c r="O986">
        <v>3.5921060405355001</v>
      </c>
    </row>
    <row r="987" spans="1:15" x14ac:dyDescent="0.25">
      <c r="A987" s="20" t="s">
        <v>1083</v>
      </c>
      <c r="B987">
        <v>1</v>
      </c>
      <c r="C987" t="s">
        <v>32</v>
      </c>
      <c r="D987" t="s">
        <v>90</v>
      </c>
      <c r="E987" t="s">
        <v>82</v>
      </c>
      <c r="F987" t="s">
        <v>38</v>
      </c>
      <c r="G987">
        <v>3</v>
      </c>
      <c r="H987">
        <v>2012</v>
      </c>
      <c r="I987" t="s">
        <v>50</v>
      </c>
      <c r="J987">
        <v>1.91922483754701</v>
      </c>
      <c r="K987">
        <v>-1.93</v>
      </c>
      <c r="L987">
        <v>5.77</v>
      </c>
      <c r="M987">
        <v>1349</v>
      </c>
      <c r="N987">
        <v>79.543141448015902</v>
      </c>
      <c r="O987">
        <v>2.7226638505866498</v>
      </c>
    </row>
    <row r="988" spans="1:15" x14ac:dyDescent="0.25">
      <c r="A988" s="20" t="s">
        <v>1084</v>
      </c>
      <c r="B988">
        <v>1</v>
      </c>
      <c r="C988" t="s">
        <v>32</v>
      </c>
      <c r="D988" t="s">
        <v>90</v>
      </c>
      <c r="E988" t="s">
        <v>82</v>
      </c>
      <c r="F988" t="s">
        <v>38</v>
      </c>
      <c r="G988">
        <v>3</v>
      </c>
      <c r="H988">
        <v>2012</v>
      </c>
      <c r="I988" t="s">
        <v>51</v>
      </c>
      <c r="J988">
        <v>2.1424366832658501</v>
      </c>
      <c r="K988">
        <v>-0.55000000000000004</v>
      </c>
      <c r="L988">
        <v>4.83</v>
      </c>
      <c r="M988">
        <v>91</v>
      </c>
      <c r="N988">
        <v>7.7405946428617796</v>
      </c>
      <c r="O988">
        <v>10.4828483672192</v>
      </c>
    </row>
    <row r="989" spans="1:15" x14ac:dyDescent="0.25">
      <c r="A989" s="20" t="s">
        <v>1085</v>
      </c>
      <c r="B989">
        <v>1</v>
      </c>
      <c r="C989" t="s">
        <v>32</v>
      </c>
      <c r="D989" t="s">
        <v>90</v>
      </c>
      <c r="E989" t="s">
        <v>83</v>
      </c>
      <c r="F989" t="s">
        <v>42</v>
      </c>
      <c r="G989">
        <v>4</v>
      </c>
      <c r="H989">
        <v>2012</v>
      </c>
      <c r="I989" t="s">
        <v>34</v>
      </c>
      <c r="J989">
        <v>1.83871570512116</v>
      </c>
      <c r="K989">
        <v>-0.08</v>
      </c>
      <c r="L989">
        <v>3.75</v>
      </c>
      <c r="M989">
        <v>4128</v>
      </c>
      <c r="N989">
        <v>84.397795413991503</v>
      </c>
      <c r="O989">
        <v>1.55643201591173</v>
      </c>
    </row>
    <row r="990" spans="1:15" x14ac:dyDescent="0.25">
      <c r="A990" s="20" t="s">
        <v>1086</v>
      </c>
      <c r="B990">
        <v>1</v>
      </c>
      <c r="C990" t="s">
        <v>32</v>
      </c>
      <c r="D990" t="s">
        <v>90</v>
      </c>
      <c r="E990" t="s">
        <v>83</v>
      </c>
      <c r="F990" t="s">
        <v>42</v>
      </c>
      <c r="G990">
        <v>4</v>
      </c>
      <c r="H990">
        <v>2012</v>
      </c>
      <c r="I990" t="s">
        <v>52</v>
      </c>
      <c r="J990">
        <v>-0.59464575738404302</v>
      </c>
      <c r="K990">
        <v>-12.5</v>
      </c>
      <c r="L990">
        <v>11.31</v>
      </c>
      <c r="M990">
        <v>51</v>
      </c>
      <c r="N990">
        <v>67.834750702607096</v>
      </c>
      <c r="O990">
        <v>14.0028008402801</v>
      </c>
    </row>
    <row r="991" spans="1:15" x14ac:dyDescent="0.25">
      <c r="A991" s="20" t="s">
        <v>1087</v>
      </c>
      <c r="B991">
        <v>1</v>
      </c>
      <c r="C991" t="s">
        <v>32</v>
      </c>
      <c r="D991" t="s">
        <v>90</v>
      </c>
      <c r="E991" t="s">
        <v>83</v>
      </c>
      <c r="F991" t="s">
        <v>42</v>
      </c>
      <c r="G991">
        <v>4</v>
      </c>
      <c r="H991">
        <v>2012</v>
      </c>
      <c r="I991" t="s">
        <v>53</v>
      </c>
      <c r="J991">
        <v>6.0338509100078896</v>
      </c>
      <c r="K991">
        <v>-0.85</v>
      </c>
      <c r="L991">
        <v>12.92</v>
      </c>
      <c r="M991">
        <v>122</v>
      </c>
      <c r="N991">
        <v>83.998279165809805</v>
      </c>
      <c r="O991">
        <v>9.0535746042518497</v>
      </c>
    </row>
    <row r="992" spans="1:15" x14ac:dyDescent="0.25">
      <c r="A992" s="20" t="s">
        <v>1088</v>
      </c>
      <c r="B992">
        <v>1</v>
      </c>
      <c r="C992" t="s">
        <v>32</v>
      </c>
      <c r="D992" t="s">
        <v>90</v>
      </c>
      <c r="E992" t="s">
        <v>83</v>
      </c>
      <c r="F992" t="s">
        <v>42</v>
      </c>
      <c r="G992">
        <v>4</v>
      </c>
      <c r="H992">
        <v>2012</v>
      </c>
      <c r="I992" t="s">
        <v>54</v>
      </c>
      <c r="J992" t="s">
        <v>44</v>
      </c>
      <c r="K992" t="s">
        <v>44</v>
      </c>
      <c r="L992" t="s">
        <v>44</v>
      </c>
      <c r="M992">
        <v>9</v>
      </c>
      <c r="N992">
        <v>53.312914748060997</v>
      </c>
      <c r="O992">
        <v>33.3333333333333</v>
      </c>
    </row>
    <row r="993" spans="1:15" x14ac:dyDescent="0.25">
      <c r="A993" s="20" t="s">
        <v>1089</v>
      </c>
      <c r="B993">
        <v>1</v>
      </c>
      <c r="C993" t="s">
        <v>32</v>
      </c>
      <c r="D993" t="s">
        <v>90</v>
      </c>
      <c r="E993" t="s">
        <v>83</v>
      </c>
      <c r="F993" t="s">
        <v>42</v>
      </c>
      <c r="G993">
        <v>4</v>
      </c>
      <c r="H993">
        <v>2012</v>
      </c>
      <c r="I993" t="s">
        <v>55</v>
      </c>
      <c r="J993">
        <v>-0.88460119309151297</v>
      </c>
      <c r="K993">
        <v>-6.07</v>
      </c>
      <c r="L993">
        <v>4.3</v>
      </c>
      <c r="M993">
        <v>260</v>
      </c>
      <c r="N993">
        <v>80.551403095575907</v>
      </c>
      <c r="O993">
        <v>6.2017367294604204</v>
      </c>
    </row>
    <row r="994" spans="1:15" x14ac:dyDescent="0.25">
      <c r="A994" s="20" t="s">
        <v>1090</v>
      </c>
      <c r="B994">
        <v>1</v>
      </c>
      <c r="C994" t="s">
        <v>32</v>
      </c>
      <c r="D994" t="s">
        <v>90</v>
      </c>
      <c r="E994" t="s">
        <v>83</v>
      </c>
      <c r="F994" t="s">
        <v>42</v>
      </c>
      <c r="G994">
        <v>4</v>
      </c>
      <c r="H994">
        <v>2012</v>
      </c>
      <c r="I994" t="s">
        <v>56</v>
      </c>
      <c r="J994" t="s">
        <v>44</v>
      </c>
      <c r="K994" t="s">
        <v>44</v>
      </c>
      <c r="L994" t="s">
        <v>44</v>
      </c>
      <c r="M994">
        <v>8</v>
      </c>
      <c r="N994">
        <v>2.13448184504339</v>
      </c>
      <c r="O994">
        <v>35.355339059327399</v>
      </c>
    </row>
    <row r="995" spans="1:15" x14ac:dyDescent="0.25">
      <c r="A995" s="20" t="s">
        <v>1091</v>
      </c>
      <c r="B995">
        <v>1</v>
      </c>
      <c r="C995" t="s">
        <v>32</v>
      </c>
      <c r="D995" t="s">
        <v>90</v>
      </c>
      <c r="E995" t="s">
        <v>83</v>
      </c>
      <c r="F995" t="s">
        <v>42</v>
      </c>
      <c r="G995">
        <v>4</v>
      </c>
      <c r="H995">
        <v>2012</v>
      </c>
      <c r="I995" t="s">
        <v>57</v>
      </c>
      <c r="J995">
        <v>-0.92507869817511301</v>
      </c>
      <c r="K995">
        <v>-14.76</v>
      </c>
      <c r="L995">
        <v>12.91</v>
      </c>
      <c r="M995">
        <v>53</v>
      </c>
      <c r="N995">
        <v>79.9548410767772</v>
      </c>
      <c r="O995">
        <v>13.7360563948689</v>
      </c>
    </row>
    <row r="996" spans="1:15" x14ac:dyDescent="0.25">
      <c r="A996" s="20" t="s">
        <v>1092</v>
      </c>
      <c r="B996">
        <v>1</v>
      </c>
      <c r="C996" t="s">
        <v>32</v>
      </c>
      <c r="D996" t="s">
        <v>90</v>
      </c>
      <c r="E996" t="s">
        <v>83</v>
      </c>
      <c r="F996" t="s">
        <v>42</v>
      </c>
      <c r="G996">
        <v>4</v>
      </c>
      <c r="H996">
        <v>2012</v>
      </c>
      <c r="I996" t="s">
        <v>58</v>
      </c>
      <c r="J996">
        <v>1.8487844217838301</v>
      </c>
      <c r="K996">
        <v>-1.97</v>
      </c>
      <c r="L996">
        <v>5.66</v>
      </c>
      <c r="M996">
        <v>550</v>
      </c>
      <c r="N996">
        <v>81.096544406795601</v>
      </c>
      <c r="O996">
        <v>4.2640143271122097</v>
      </c>
    </row>
    <row r="997" spans="1:15" x14ac:dyDescent="0.25">
      <c r="A997" s="20" t="s">
        <v>1093</v>
      </c>
      <c r="B997">
        <v>1</v>
      </c>
      <c r="C997" t="s">
        <v>32</v>
      </c>
      <c r="D997" t="s">
        <v>90</v>
      </c>
      <c r="E997" t="s">
        <v>83</v>
      </c>
      <c r="F997" t="s">
        <v>42</v>
      </c>
      <c r="G997">
        <v>4</v>
      </c>
      <c r="H997">
        <v>2012</v>
      </c>
      <c r="I997" t="s">
        <v>59</v>
      </c>
      <c r="J997" t="s">
        <v>44</v>
      </c>
      <c r="K997" t="s">
        <v>44</v>
      </c>
      <c r="L997" t="s">
        <v>44</v>
      </c>
      <c r="M997">
        <v>4</v>
      </c>
      <c r="N997">
        <v>12.281599009720299</v>
      </c>
      <c r="O997">
        <v>50</v>
      </c>
    </row>
    <row r="998" spans="1:15" x14ac:dyDescent="0.25">
      <c r="A998" s="20" t="s">
        <v>1094</v>
      </c>
      <c r="B998">
        <v>1</v>
      </c>
      <c r="C998" t="s">
        <v>32</v>
      </c>
      <c r="D998" t="s">
        <v>90</v>
      </c>
      <c r="E998" t="s">
        <v>83</v>
      </c>
      <c r="F998" t="s">
        <v>42</v>
      </c>
      <c r="G998">
        <v>4</v>
      </c>
      <c r="H998">
        <v>2012</v>
      </c>
      <c r="I998" t="s">
        <v>60</v>
      </c>
      <c r="J998">
        <v>2.4389139883147699</v>
      </c>
      <c r="K998">
        <v>0.59</v>
      </c>
      <c r="L998">
        <v>4.29</v>
      </c>
      <c r="M998">
        <v>2676</v>
      </c>
      <c r="N998">
        <v>84.251600617463893</v>
      </c>
      <c r="O998">
        <v>1.93311168256765</v>
      </c>
    </row>
    <row r="999" spans="1:15" x14ac:dyDescent="0.25">
      <c r="A999" s="20" t="s">
        <v>1095</v>
      </c>
      <c r="B999">
        <v>1</v>
      </c>
      <c r="C999" t="s">
        <v>32</v>
      </c>
      <c r="D999" t="s">
        <v>90</v>
      </c>
      <c r="E999" t="s">
        <v>83</v>
      </c>
      <c r="F999" t="s">
        <v>42</v>
      </c>
      <c r="G999">
        <v>4</v>
      </c>
      <c r="H999">
        <v>2012</v>
      </c>
      <c r="I999" t="s">
        <v>61</v>
      </c>
      <c r="J999" t="s">
        <v>44</v>
      </c>
      <c r="K999" t="s">
        <v>44</v>
      </c>
      <c r="L999" t="s">
        <v>44</v>
      </c>
      <c r="M999">
        <v>8</v>
      </c>
      <c r="N999">
        <v>69.196161362662195</v>
      </c>
      <c r="O999">
        <v>35.355339059327399</v>
      </c>
    </row>
    <row r="1000" spans="1:15" x14ac:dyDescent="0.25">
      <c r="A1000" s="20" t="s">
        <v>1096</v>
      </c>
      <c r="B1000">
        <v>1</v>
      </c>
      <c r="C1000" t="s">
        <v>32</v>
      </c>
      <c r="D1000" t="s">
        <v>90</v>
      </c>
      <c r="E1000" t="s">
        <v>83</v>
      </c>
      <c r="F1000" t="s">
        <v>42</v>
      </c>
      <c r="G1000">
        <v>4</v>
      </c>
      <c r="H1000">
        <v>2012</v>
      </c>
      <c r="I1000" t="s">
        <v>43</v>
      </c>
      <c r="J1000">
        <v>0.58121708972403496</v>
      </c>
      <c r="K1000">
        <v>-6.26</v>
      </c>
      <c r="L1000">
        <v>7.42</v>
      </c>
      <c r="M1000">
        <v>146</v>
      </c>
      <c r="N1000">
        <v>78.529956941197597</v>
      </c>
      <c r="O1000">
        <v>8.2760588860236801</v>
      </c>
    </row>
    <row r="1001" spans="1:15" x14ac:dyDescent="0.25">
      <c r="A1001" s="20" t="s">
        <v>1097</v>
      </c>
      <c r="B1001">
        <v>1</v>
      </c>
      <c r="C1001" t="s">
        <v>32</v>
      </c>
      <c r="D1001" t="s">
        <v>90</v>
      </c>
      <c r="E1001" t="s">
        <v>83</v>
      </c>
      <c r="F1001" t="s">
        <v>42</v>
      </c>
      <c r="G1001">
        <v>4</v>
      </c>
      <c r="H1001">
        <v>2012</v>
      </c>
      <c r="I1001" t="s">
        <v>62</v>
      </c>
      <c r="J1001" t="s">
        <v>44</v>
      </c>
      <c r="K1001" t="s">
        <v>44</v>
      </c>
      <c r="L1001" t="s">
        <v>44</v>
      </c>
      <c r="M1001">
        <v>5</v>
      </c>
      <c r="N1001">
        <v>6.0192737505974998</v>
      </c>
      <c r="O1001">
        <v>44.721359549995803</v>
      </c>
    </row>
    <row r="1002" spans="1:15" x14ac:dyDescent="0.25">
      <c r="A1002" s="20" t="s">
        <v>1098</v>
      </c>
      <c r="B1002">
        <v>1</v>
      </c>
      <c r="C1002" t="s">
        <v>32</v>
      </c>
      <c r="D1002" t="s">
        <v>90</v>
      </c>
      <c r="E1002" t="s">
        <v>83</v>
      </c>
      <c r="F1002" t="s">
        <v>42</v>
      </c>
      <c r="G1002">
        <v>4</v>
      </c>
      <c r="H1002">
        <v>2012</v>
      </c>
      <c r="I1002" t="s">
        <v>75</v>
      </c>
      <c r="J1002">
        <v>10.19</v>
      </c>
      <c r="K1002">
        <v>9.4700000000000006</v>
      </c>
      <c r="L1002">
        <v>10.91</v>
      </c>
      <c r="M1002">
        <v>84.4056507820588</v>
      </c>
      <c r="N1002">
        <v>74.214209321071195</v>
      </c>
      <c r="O1002">
        <v>-99</v>
      </c>
    </row>
    <row r="1003" spans="1:15" x14ac:dyDescent="0.25">
      <c r="A1003" s="20" t="s">
        <v>1099</v>
      </c>
      <c r="B1003">
        <v>1</v>
      </c>
      <c r="C1003" t="s">
        <v>32</v>
      </c>
      <c r="D1003" t="s">
        <v>90</v>
      </c>
      <c r="E1003" t="s">
        <v>83</v>
      </c>
      <c r="F1003" t="s">
        <v>42</v>
      </c>
      <c r="G1003">
        <v>4</v>
      </c>
      <c r="H1003">
        <v>2012</v>
      </c>
      <c r="I1003" t="s">
        <v>45</v>
      </c>
      <c r="J1003">
        <v>2.4254695464043898</v>
      </c>
      <c r="K1003">
        <v>-1.35</v>
      </c>
      <c r="L1003">
        <v>6.2</v>
      </c>
      <c r="M1003">
        <v>554</v>
      </c>
      <c r="N1003">
        <v>75.595530089155005</v>
      </c>
      <c r="O1003">
        <v>4.2485928866208704</v>
      </c>
    </row>
    <row r="1004" spans="1:15" x14ac:dyDescent="0.25">
      <c r="A1004" s="20" t="s">
        <v>1100</v>
      </c>
      <c r="B1004">
        <v>1</v>
      </c>
      <c r="C1004" t="s">
        <v>32</v>
      </c>
      <c r="D1004" t="s">
        <v>90</v>
      </c>
      <c r="E1004" t="s">
        <v>83</v>
      </c>
      <c r="F1004" t="s">
        <v>42</v>
      </c>
      <c r="G1004">
        <v>4</v>
      </c>
      <c r="H1004">
        <v>2012</v>
      </c>
      <c r="I1004" t="s">
        <v>46</v>
      </c>
      <c r="J1004">
        <v>1.2648804220422001</v>
      </c>
      <c r="K1004">
        <v>-1.3</v>
      </c>
      <c r="L1004">
        <v>3.83</v>
      </c>
      <c r="M1004">
        <v>1488</v>
      </c>
      <c r="N1004">
        <v>85.6328093323568</v>
      </c>
      <c r="O1004">
        <v>2.5923792368260599</v>
      </c>
    </row>
    <row r="1005" spans="1:15" x14ac:dyDescent="0.25">
      <c r="A1005" s="20" t="s">
        <v>1101</v>
      </c>
      <c r="B1005">
        <v>1</v>
      </c>
      <c r="C1005" t="s">
        <v>32</v>
      </c>
      <c r="D1005" t="s">
        <v>90</v>
      </c>
      <c r="E1005" t="s">
        <v>83</v>
      </c>
      <c r="F1005" t="s">
        <v>42</v>
      </c>
      <c r="G1005">
        <v>4</v>
      </c>
      <c r="H1005">
        <v>2012</v>
      </c>
      <c r="I1005" t="s">
        <v>47</v>
      </c>
      <c r="J1005">
        <v>0.33021423032857899</v>
      </c>
      <c r="K1005">
        <v>-1.17</v>
      </c>
      <c r="L1005">
        <v>1.83</v>
      </c>
      <c r="M1005">
        <v>8977</v>
      </c>
      <c r="N1005">
        <v>86.259265068653207</v>
      </c>
      <c r="O1005">
        <v>1.05544203649071</v>
      </c>
    </row>
    <row r="1006" spans="1:15" x14ac:dyDescent="0.25">
      <c r="A1006" s="20" t="s">
        <v>1102</v>
      </c>
      <c r="B1006">
        <v>1</v>
      </c>
      <c r="C1006" t="s">
        <v>32</v>
      </c>
      <c r="D1006" t="s">
        <v>90</v>
      </c>
      <c r="E1006" t="s">
        <v>83</v>
      </c>
      <c r="F1006" t="s">
        <v>42</v>
      </c>
      <c r="G1006">
        <v>4</v>
      </c>
      <c r="H1006">
        <v>2012</v>
      </c>
      <c r="I1006" t="s">
        <v>48</v>
      </c>
      <c r="J1006">
        <v>4.4495674334658704</v>
      </c>
      <c r="K1006">
        <v>0.22</v>
      </c>
      <c r="L1006">
        <v>8.68</v>
      </c>
      <c r="M1006">
        <v>303</v>
      </c>
      <c r="N1006">
        <v>86.023799400653104</v>
      </c>
      <c r="O1006">
        <v>5.7448498962142596</v>
      </c>
    </row>
    <row r="1007" spans="1:15" x14ac:dyDescent="0.25">
      <c r="A1007" s="20" t="s">
        <v>1103</v>
      </c>
      <c r="B1007">
        <v>1</v>
      </c>
      <c r="C1007" t="s">
        <v>32</v>
      </c>
      <c r="D1007" t="s">
        <v>90</v>
      </c>
      <c r="E1007" t="s">
        <v>83</v>
      </c>
      <c r="F1007" t="s">
        <v>42</v>
      </c>
      <c r="G1007">
        <v>4</v>
      </c>
      <c r="H1007">
        <v>2012</v>
      </c>
      <c r="I1007" t="s">
        <v>49</v>
      </c>
      <c r="J1007">
        <v>-3.02356246512119E-2</v>
      </c>
      <c r="K1007">
        <v>-3.93</v>
      </c>
      <c r="L1007">
        <v>3.87</v>
      </c>
      <c r="M1007">
        <v>741</v>
      </c>
      <c r="N1007">
        <v>82.298673352472093</v>
      </c>
      <c r="O1007">
        <v>3.6735917918532199</v>
      </c>
    </row>
    <row r="1008" spans="1:15" x14ac:dyDescent="0.25">
      <c r="A1008" s="20" t="s">
        <v>1104</v>
      </c>
      <c r="B1008">
        <v>1</v>
      </c>
      <c r="C1008" t="s">
        <v>32</v>
      </c>
      <c r="D1008" t="s">
        <v>90</v>
      </c>
      <c r="E1008" t="s">
        <v>83</v>
      </c>
      <c r="F1008" t="s">
        <v>42</v>
      </c>
      <c r="G1008">
        <v>4</v>
      </c>
      <c r="H1008">
        <v>2012</v>
      </c>
      <c r="I1008" t="s">
        <v>50</v>
      </c>
      <c r="J1008">
        <v>7.2722438561066802</v>
      </c>
      <c r="K1008">
        <v>0.27</v>
      </c>
      <c r="L1008">
        <v>14.28</v>
      </c>
      <c r="M1008">
        <v>136</v>
      </c>
      <c r="N1008">
        <v>79.543141448015902</v>
      </c>
      <c r="O1008">
        <v>8.5749292571254401</v>
      </c>
    </row>
    <row r="1009" spans="1:15" x14ac:dyDescent="0.25">
      <c r="A1009" s="20" t="s">
        <v>1105</v>
      </c>
      <c r="B1009">
        <v>1</v>
      </c>
      <c r="C1009" t="s">
        <v>32</v>
      </c>
      <c r="D1009" t="s">
        <v>90</v>
      </c>
      <c r="E1009" t="s">
        <v>83</v>
      </c>
      <c r="F1009" t="s">
        <v>42</v>
      </c>
      <c r="G1009">
        <v>4</v>
      </c>
      <c r="H1009">
        <v>2012</v>
      </c>
      <c r="I1009" t="s">
        <v>51</v>
      </c>
      <c r="J1009">
        <v>4.9788616159990298</v>
      </c>
      <c r="K1009">
        <v>-0.55000000000000004</v>
      </c>
      <c r="L1009">
        <v>10.51</v>
      </c>
      <c r="M1009">
        <v>27</v>
      </c>
      <c r="N1009">
        <v>7.7405946428617796</v>
      </c>
      <c r="O1009">
        <v>19.245008972987499</v>
      </c>
    </row>
    <row r="1010" spans="1:15" x14ac:dyDescent="0.25">
      <c r="A1010" s="20" t="s">
        <v>1106</v>
      </c>
      <c r="B1010">
        <v>1</v>
      </c>
      <c r="C1010" t="s">
        <v>32</v>
      </c>
      <c r="D1010" t="s">
        <v>90</v>
      </c>
      <c r="E1010" t="s">
        <v>81</v>
      </c>
      <c r="F1010" t="s">
        <v>35</v>
      </c>
      <c r="G1010">
        <v>5</v>
      </c>
      <c r="H1010">
        <v>2012</v>
      </c>
      <c r="I1010" t="s">
        <v>34</v>
      </c>
      <c r="J1010">
        <v>2.5981065754125399</v>
      </c>
      <c r="K1010">
        <v>0.76</v>
      </c>
      <c r="L1010">
        <v>4.43</v>
      </c>
      <c r="M1010">
        <v>5818</v>
      </c>
      <c r="N1010">
        <v>84.397795413991503</v>
      </c>
      <c r="O1010">
        <v>1.31103154524062</v>
      </c>
    </row>
    <row r="1011" spans="1:15" x14ac:dyDescent="0.25">
      <c r="A1011" s="20" t="s">
        <v>1107</v>
      </c>
      <c r="B1011">
        <v>1</v>
      </c>
      <c r="C1011" t="s">
        <v>32</v>
      </c>
      <c r="D1011" t="s">
        <v>90</v>
      </c>
      <c r="E1011" t="s">
        <v>81</v>
      </c>
      <c r="F1011" t="s">
        <v>35</v>
      </c>
      <c r="G1011">
        <v>5</v>
      </c>
      <c r="H1011">
        <v>2012</v>
      </c>
      <c r="I1011" t="s">
        <v>52</v>
      </c>
      <c r="J1011">
        <v>6.7189075966729499</v>
      </c>
      <c r="K1011">
        <v>-3.28</v>
      </c>
      <c r="L1011">
        <v>16.72</v>
      </c>
      <c r="M1011">
        <v>71</v>
      </c>
      <c r="N1011">
        <v>67.834750702607096</v>
      </c>
      <c r="O1011">
        <v>11.8678165819385</v>
      </c>
    </row>
    <row r="1012" spans="1:15" x14ac:dyDescent="0.25">
      <c r="A1012" s="20" t="s">
        <v>1108</v>
      </c>
      <c r="B1012">
        <v>1</v>
      </c>
      <c r="C1012" t="s">
        <v>32</v>
      </c>
      <c r="D1012" t="s">
        <v>90</v>
      </c>
      <c r="E1012" t="s">
        <v>81</v>
      </c>
      <c r="F1012" t="s">
        <v>35</v>
      </c>
      <c r="G1012">
        <v>5</v>
      </c>
      <c r="H1012">
        <v>2012</v>
      </c>
      <c r="I1012" t="s">
        <v>53</v>
      </c>
      <c r="J1012">
        <v>4.4312790254546002</v>
      </c>
      <c r="K1012">
        <v>-2</v>
      </c>
      <c r="L1012">
        <v>10.86</v>
      </c>
      <c r="M1012">
        <v>147</v>
      </c>
      <c r="N1012">
        <v>83.998279165809805</v>
      </c>
      <c r="O1012">
        <v>8.2478609884232306</v>
      </c>
    </row>
    <row r="1013" spans="1:15" x14ac:dyDescent="0.25">
      <c r="A1013" s="20" t="s">
        <v>1109</v>
      </c>
      <c r="B1013">
        <v>1</v>
      </c>
      <c r="C1013" t="s">
        <v>32</v>
      </c>
      <c r="D1013" t="s">
        <v>90</v>
      </c>
      <c r="E1013" t="s">
        <v>81</v>
      </c>
      <c r="F1013" t="s">
        <v>35</v>
      </c>
      <c r="G1013">
        <v>5</v>
      </c>
      <c r="H1013">
        <v>2012</v>
      </c>
      <c r="I1013" t="s">
        <v>54</v>
      </c>
      <c r="J1013">
        <v>3.1625668631474002</v>
      </c>
      <c r="K1013">
        <v>-13.24</v>
      </c>
      <c r="L1013">
        <v>19.57</v>
      </c>
      <c r="M1013">
        <v>21</v>
      </c>
      <c r="N1013">
        <v>53.312914748060997</v>
      </c>
      <c r="O1013">
        <v>21.821789023599202</v>
      </c>
    </row>
    <row r="1014" spans="1:15" x14ac:dyDescent="0.25">
      <c r="A1014" s="20" t="s">
        <v>1110</v>
      </c>
      <c r="B1014">
        <v>1</v>
      </c>
      <c r="C1014" t="s">
        <v>32</v>
      </c>
      <c r="D1014" t="s">
        <v>90</v>
      </c>
      <c r="E1014" t="s">
        <v>81</v>
      </c>
      <c r="F1014" t="s">
        <v>35</v>
      </c>
      <c r="G1014">
        <v>5</v>
      </c>
      <c r="H1014">
        <v>2012</v>
      </c>
      <c r="I1014" t="s">
        <v>55</v>
      </c>
      <c r="J1014">
        <v>-9.30227148956249E-2</v>
      </c>
      <c r="K1014">
        <v>-5.42</v>
      </c>
      <c r="L1014">
        <v>5.24</v>
      </c>
      <c r="M1014">
        <v>257</v>
      </c>
      <c r="N1014">
        <v>80.551403095575907</v>
      </c>
      <c r="O1014">
        <v>6.2378286155180502</v>
      </c>
    </row>
    <row r="1015" spans="1:15" x14ac:dyDescent="0.25">
      <c r="A1015" s="20" t="s">
        <v>1111</v>
      </c>
      <c r="B1015">
        <v>1</v>
      </c>
      <c r="C1015" t="s">
        <v>32</v>
      </c>
      <c r="D1015" t="s">
        <v>90</v>
      </c>
      <c r="E1015" t="s">
        <v>81</v>
      </c>
      <c r="F1015" t="s">
        <v>35</v>
      </c>
      <c r="G1015">
        <v>5</v>
      </c>
      <c r="H1015">
        <v>2012</v>
      </c>
      <c r="I1015" t="s">
        <v>56</v>
      </c>
      <c r="J1015" t="s">
        <v>44</v>
      </c>
      <c r="K1015" t="s">
        <v>44</v>
      </c>
      <c r="L1015" t="s">
        <v>44</v>
      </c>
      <c r="M1015">
        <v>1</v>
      </c>
      <c r="N1015">
        <v>2.13448184504339</v>
      </c>
      <c r="O1015">
        <v>100</v>
      </c>
    </row>
    <row r="1016" spans="1:15" x14ac:dyDescent="0.25">
      <c r="A1016" s="20" t="s">
        <v>1112</v>
      </c>
      <c r="B1016">
        <v>1</v>
      </c>
      <c r="C1016" t="s">
        <v>32</v>
      </c>
      <c r="D1016" t="s">
        <v>90</v>
      </c>
      <c r="E1016" t="s">
        <v>81</v>
      </c>
      <c r="F1016" t="s">
        <v>35</v>
      </c>
      <c r="G1016">
        <v>5</v>
      </c>
      <c r="H1016">
        <v>2012</v>
      </c>
      <c r="I1016" t="s">
        <v>57</v>
      </c>
      <c r="J1016">
        <v>3.2103050879405699</v>
      </c>
      <c r="K1016">
        <v>-4.4000000000000004</v>
      </c>
      <c r="L1016">
        <v>10.82</v>
      </c>
      <c r="M1016">
        <v>111</v>
      </c>
      <c r="N1016">
        <v>79.9548410767772</v>
      </c>
      <c r="O1016">
        <v>9.4915799575249906</v>
      </c>
    </row>
    <row r="1017" spans="1:15" x14ac:dyDescent="0.25">
      <c r="A1017" s="20" t="s">
        <v>1113</v>
      </c>
      <c r="B1017">
        <v>1</v>
      </c>
      <c r="C1017" t="s">
        <v>32</v>
      </c>
      <c r="D1017" t="s">
        <v>90</v>
      </c>
      <c r="E1017" t="s">
        <v>81</v>
      </c>
      <c r="F1017" t="s">
        <v>35</v>
      </c>
      <c r="G1017">
        <v>5</v>
      </c>
      <c r="H1017">
        <v>2012</v>
      </c>
      <c r="I1017" t="s">
        <v>58</v>
      </c>
      <c r="J1017">
        <v>2.7238875806246199</v>
      </c>
      <c r="K1017">
        <v>-0.28000000000000003</v>
      </c>
      <c r="L1017">
        <v>5.73</v>
      </c>
      <c r="M1017">
        <v>969</v>
      </c>
      <c r="N1017">
        <v>81.096544406795601</v>
      </c>
      <c r="O1017">
        <v>3.2124628310161798</v>
      </c>
    </row>
    <row r="1018" spans="1:15" x14ac:dyDescent="0.25">
      <c r="A1018" s="20" t="s">
        <v>1114</v>
      </c>
      <c r="B1018">
        <v>1</v>
      </c>
      <c r="C1018" t="s">
        <v>32</v>
      </c>
      <c r="D1018" t="s">
        <v>90</v>
      </c>
      <c r="E1018" t="s">
        <v>81</v>
      </c>
      <c r="F1018" t="s">
        <v>35</v>
      </c>
      <c r="G1018">
        <v>5</v>
      </c>
      <c r="H1018">
        <v>2012</v>
      </c>
      <c r="I1018" t="s">
        <v>59</v>
      </c>
      <c r="J1018" t="s">
        <v>44</v>
      </c>
      <c r="K1018" t="s">
        <v>44</v>
      </c>
      <c r="L1018" t="s">
        <v>44</v>
      </c>
      <c r="M1018">
        <v>7</v>
      </c>
      <c r="N1018">
        <v>12.281599009720299</v>
      </c>
      <c r="O1018">
        <v>37.796447300922701</v>
      </c>
    </row>
    <row r="1019" spans="1:15" x14ac:dyDescent="0.25">
      <c r="A1019" s="20" t="s">
        <v>1115</v>
      </c>
      <c r="B1019">
        <v>1</v>
      </c>
      <c r="C1019" t="s">
        <v>32</v>
      </c>
      <c r="D1019" t="s">
        <v>90</v>
      </c>
      <c r="E1019" t="s">
        <v>81</v>
      </c>
      <c r="F1019" t="s">
        <v>35</v>
      </c>
      <c r="G1019">
        <v>5</v>
      </c>
      <c r="H1019">
        <v>2012</v>
      </c>
      <c r="I1019" t="s">
        <v>60</v>
      </c>
      <c r="J1019">
        <v>1.38645185329284</v>
      </c>
      <c r="K1019">
        <v>-0.33</v>
      </c>
      <c r="L1019">
        <v>3.1</v>
      </c>
      <c r="M1019">
        <v>4255</v>
      </c>
      <c r="N1019">
        <v>84.251600617463893</v>
      </c>
      <c r="O1019">
        <v>1.53302846132084</v>
      </c>
    </row>
    <row r="1020" spans="1:15" x14ac:dyDescent="0.25">
      <c r="A1020" s="20" t="s">
        <v>1116</v>
      </c>
      <c r="B1020">
        <v>1</v>
      </c>
      <c r="C1020" t="s">
        <v>32</v>
      </c>
      <c r="D1020" t="s">
        <v>90</v>
      </c>
      <c r="E1020" t="s">
        <v>81</v>
      </c>
      <c r="F1020" t="s">
        <v>35</v>
      </c>
      <c r="G1020">
        <v>5</v>
      </c>
      <c r="H1020">
        <v>2012</v>
      </c>
      <c r="I1020" t="s">
        <v>61</v>
      </c>
      <c r="J1020" t="s">
        <v>44</v>
      </c>
      <c r="K1020" t="s">
        <v>44</v>
      </c>
      <c r="L1020" t="s">
        <v>44</v>
      </c>
      <c r="M1020">
        <v>14</v>
      </c>
      <c r="N1020">
        <v>69.196161362662195</v>
      </c>
      <c r="O1020">
        <v>26.726124191242398</v>
      </c>
    </row>
    <row r="1021" spans="1:15" x14ac:dyDescent="0.25">
      <c r="A1021" s="20" t="s">
        <v>1117</v>
      </c>
      <c r="B1021">
        <v>1</v>
      </c>
      <c r="C1021" t="s">
        <v>32</v>
      </c>
      <c r="D1021" t="s">
        <v>90</v>
      </c>
      <c r="E1021" t="s">
        <v>81</v>
      </c>
      <c r="F1021" t="s">
        <v>35</v>
      </c>
      <c r="G1021">
        <v>5</v>
      </c>
      <c r="H1021">
        <v>2012</v>
      </c>
      <c r="I1021" t="s">
        <v>43</v>
      </c>
      <c r="J1021">
        <v>5.39426882862307</v>
      </c>
      <c r="K1021">
        <v>0.79</v>
      </c>
      <c r="L1021">
        <v>10</v>
      </c>
      <c r="M1021">
        <v>366</v>
      </c>
      <c r="N1021">
        <v>78.529956941197597</v>
      </c>
      <c r="O1021">
        <v>5.2270837348931698</v>
      </c>
    </row>
    <row r="1022" spans="1:15" x14ac:dyDescent="0.25">
      <c r="A1022" s="20" t="s">
        <v>1118</v>
      </c>
      <c r="B1022">
        <v>1</v>
      </c>
      <c r="C1022" t="s">
        <v>32</v>
      </c>
      <c r="D1022" t="s">
        <v>90</v>
      </c>
      <c r="E1022" t="s">
        <v>81</v>
      </c>
      <c r="F1022" t="s">
        <v>35</v>
      </c>
      <c r="G1022">
        <v>5</v>
      </c>
      <c r="H1022">
        <v>2012</v>
      </c>
      <c r="I1022" t="s">
        <v>62</v>
      </c>
      <c r="J1022" t="s">
        <v>44</v>
      </c>
      <c r="K1022" t="s">
        <v>44</v>
      </c>
      <c r="L1022" t="s">
        <v>44</v>
      </c>
      <c r="M1022">
        <v>8</v>
      </c>
      <c r="N1022">
        <v>6.0192737505974998</v>
      </c>
      <c r="O1022">
        <v>35.355339059327399</v>
      </c>
    </row>
    <row r="1023" spans="1:15" x14ac:dyDescent="0.25">
      <c r="A1023" s="20" t="s">
        <v>1119</v>
      </c>
      <c r="B1023">
        <v>1</v>
      </c>
      <c r="C1023" t="s">
        <v>32</v>
      </c>
      <c r="D1023" t="s">
        <v>90</v>
      </c>
      <c r="E1023" t="s">
        <v>81</v>
      </c>
      <c r="F1023" t="s">
        <v>35</v>
      </c>
      <c r="G1023">
        <v>5</v>
      </c>
      <c r="H1023">
        <v>2012</v>
      </c>
      <c r="I1023" t="s">
        <v>75</v>
      </c>
      <c r="J1023">
        <v>11.03</v>
      </c>
      <c r="K1023">
        <v>10.31</v>
      </c>
      <c r="L1023">
        <v>11.76</v>
      </c>
      <c r="M1023">
        <v>85.248762951615603</v>
      </c>
      <c r="N1023">
        <v>74.214209321071195</v>
      </c>
      <c r="O1023">
        <v>-99</v>
      </c>
    </row>
    <row r="1024" spans="1:15" x14ac:dyDescent="0.25">
      <c r="A1024" s="20" t="s">
        <v>1120</v>
      </c>
      <c r="B1024">
        <v>1</v>
      </c>
      <c r="C1024" t="s">
        <v>32</v>
      </c>
      <c r="D1024" t="s">
        <v>90</v>
      </c>
      <c r="E1024" t="s">
        <v>81</v>
      </c>
      <c r="F1024" t="s">
        <v>35</v>
      </c>
      <c r="G1024">
        <v>5</v>
      </c>
      <c r="H1024">
        <v>2012</v>
      </c>
      <c r="I1024" t="s">
        <v>45</v>
      </c>
      <c r="J1024">
        <v>4.0602703927936696</v>
      </c>
      <c r="K1024">
        <v>0.75</v>
      </c>
      <c r="L1024">
        <v>7.37</v>
      </c>
      <c r="M1024">
        <v>844</v>
      </c>
      <c r="N1024">
        <v>75.595530089155005</v>
      </c>
      <c r="O1024">
        <v>3.4421419541075702</v>
      </c>
    </row>
    <row r="1025" spans="1:15" x14ac:dyDescent="0.25">
      <c r="A1025" s="20" t="s">
        <v>1121</v>
      </c>
      <c r="B1025">
        <v>1</v>
      </c>
      <c r="C1025" t="s">
        <v>32</v>
      </c>
      <c r="D1025" t="s">
        <v>90</v>
      </c>
      <c r="E1025" t="s">
        <v>81</v>
      </c>
      <c r="F1025" t="s">
        <v>35</v>
      </c>
      <c r="G1025">
        <v>5</v>
      </c>
      <c r="H1025">
        <v>2012</v>
      </c>
      <c r="I1025" t="s">
        <v>46</v>
      </c>
      <c r="J1025">
        <v>3.03965261447857</v>
      </c>
      <c r="K1025">
        <v>0.42</v>
      </c>
      <c r="L1025">
        <v>5.66</v>
      </c>
      <c r="M1025">
        <v>1454</v>
      </c>
      <c r="N1025">
        <v>85.6328093323568</v>
      </c>
      <c r="O1025">
        <v>2.6225138878868801</v>
      </c>
    </row>
    <row r="1026" spans="1:15" x14ac:dyDescent="0.25">
      <c r="A1026" s="20" t="s">
        <v>1122</v>
      </c>
      <c r="B1026">
        <v>1</v>
      </c>
      <c r="C1026" t="s">
        <v>32</v>
      </c>
      <c r="D1026" t="s">
        <v>90</v>
      </c>
      <c r="E1026" t="s">
        <v>81</v>
      </c>
      <c r="F1026" t="s">
        <v>35</v>
      </c>
      <c r="G1026">
        <v>5</v>
      </c>
      <c r="H1026">
        <v>2012</v>
      </c>
      <c r="I1026" t="s">
        <v>47</v>
      </c>
      <c r="J1026">
        <v>3.0508922366852702</v>
      </c>
      <c r="K1026">
        <v>1.47</v>
      </c>
      <c r="L1026">
        <v>4.63</v>
      </c>
      <c r="M1026">
        <v>6611</v>
      </c>
      <c r="N1026">
        <v>86.259265068653207</v>
      </c>
      <c r="O1026">
        <v>1.2298904277932901</v>
      </c>
    </row>
    <row r="1027" spans="1:15" x14ac:dyDescent="0.25">
      <c r="A1027" s="20" t="s">
        <v>1123</v>
      </c>
      <c r="B1027">
        <v>1</v>
      </c>
      <c r="C1027" t="s">
        <v>32</v>
      </c>
      <c r="D1027" t="s">
        <v>90</v>
      </c>
      <c r="E1027" t="s">
        <v>81</v>
      </c>
      <c r="F1027" t="s">
        <v>35</v>
      </c>
      <c r="G1027">
        <v>5</v>
      </c>
      <c r="H1027">
        <v>2012</v>
      </c>
      <c r="I1027" t="s">
        <v>48</v>
      </c>
      <c r="J1027">
        <v>8.5513326415285693</v>
      </c>
      <c r="K1027">
        <v>4.62</v>
      </c>
      <c r="L1027">
        <v>12.49</v>
      </c>
      <c r="M1027">
        <v>217</v>
      </c>
      <c r="N1027">
        <v>86.023799400653104</v>
      </c>
      <c r="O1027">
        <v>6.7884423330213099</v>
      </c>
    </row>
    <row r="1028" spans="1:15" x14ac:dyDescent="0.25">
      <c r="A1028" s="20" t="s">
        <v>1124</v>
      </c>
      <c r="B1028">
        <v>1</v>
      </c>
      <c r="C1028" t="s">
        <v>32</v>
      </c>
      <c r="D1028" t="s">
        <v>90</v>
      </c>
      <c r="E1028" t="s">
        <v>81</v>
      </c>
      <c r="F1028" t="s">
        <v>35</v>
      </c>
      <c r="G1028">
        <v>5</v>
      </c>
      <c r="H1028">
        <v>2012</v>
      </c>
      <c r="I1028" t="s">
        <v>49</v>
      </c>
      <c r="J1028">
        <v>5.2938770769945096</v>
      </c>
      <c r="K1028">
        <v>1.52</v>
      </c>
      <c r="L1028">
        <v>9.07</v>
      </c>
      <c r="M1028">
        <v>705</v>
      </c>
      <c r="N1028">
        <v>82.298673352472093</v>
      </c>
      <c r="O1028">
        <v>3.7662178857735502</v>
      </c>
    </row>
    <row r="1029" spans="1:15" x14ac:dyDescent="0.25">
      <c r="A1029" s="20" t="s">
        <v>1125</v>
      </c>
      <c r="B1029">
        <v>1</v>
      </c>
      <c r="C1029" t="s">
        <v>32</v>
      </c>
      <c r="D1029" t="s">
        <v>90</v>
      </c>
      <c r="E1029" t="s">
        <v>81</v>
      </c>
      <c r="F1029" t="s">
        <v>35</v>
      </c>
      <c r="G1029">
        <v>5</v>
      </c>
      <c r="H1029">
        <v>2012</v>
      </c>
      <c r="I1029" t="s">
        <v>50</v>
      </c>
      <c r="J1029">
        <v>0.93351538951725399</v>
      </c>
      <c r="K1029">
        <v>-6.89</v>
      </c>
      <c r="L1029">
        <v>8.76</v>
      </c>
      <c r="M1029">
        <v>146</v>
      </c>
      <c r="N1029">
        <v>79.543141448015902</v>
      </c>
      <c r="O1029">
        <v>8.2760588860236801</v>
      </c>
    </row>
    <row r="1030" spans="1:15" x14ac:dyDescent="0.25">
      <c r="A1030" s="20" t="s">
        <v>1126</v>
      </c>
      <c r="B1030">
        <v>1</v>
      </c>
      <c r="C1030" t="s">
        <v>32</v>
      </c>
      <c r="D1030" t="s">
        <v>90</v>
      </c>
      <c r="E1030" t="s">
        <v>81</v>
      </c>
      <c r="F1030" t="s">
        <v>35</v>
      </c>
      <c r="G1030">
        <v>5</v>
      </c>
      <c r="H1030">
        <v>2012</v>
      </c>
      <c r="I1030" t="s">
        <v>51</v>
      </c>
      <c r="J1030">
        <v>-1.3124825622488401</v>
      </c>
      <c r="K1030">
        <v>-5.0199999999999996</v>
      </c>
      <c r="L1030">
        <v>2.4</v>
      </c>
      <c r="M1030">
        <v>21</v>
      </c>
      <c r="N1030">
        <v>7.7405946428617796</v>
      </c>
      <c r="O1030">
        <v>21.821789023599202</v>
      </c>
    </row>
    <row r="1031" spans="1:15" x14ac:dyDescent="0.25">
      <c r="A1031" s="20" t="s">
        <v>1127</v>
      </c>
      <c r="B1031">
        <v>1</v>
      </c>
      <c r="C1031" t="s">
        <v>32</v>
      </c>
      <c r="D1031" t="s">
        <v>90</v>
      </c>
      <c r="E1031" t="s">
        <v>82</v>
      </c>
      <c r="F1031" t="s">
        <v>38</v>
      </c>
      <c r="G1031">
        <v>3</v>
      </c>
      <c r="H1031">
        <v>2013</v>
      </c>
      <c r="I1031" t="s">
        <v>34</v>
      </c>
      <c r="J1031">
        <v>-2.66557974629049</v>
      </c>
      <c r="K1031">
        <v>-5.53</v>
      </c>
      <c r="L1031">
        <v>0.2</v>
      </c>
      <c r="M1031">
        <v>1290</v>
      </c>
      <c r="N1031">
        <v>86.578938206204796</v>
      </c>
      <c r="O1031">
        <v>2.7842302319485199</v>
      </c>
    </row>
    <row r="1032" spans="1:15" x14ac:dyDescent="0.25">
      <c r="A1032" s="20" t="s">
        <v>1128</v>
      </c>
      <c r="B1032">
        <v>1</v>
      </c>
      <c r="C1032" t="s">
        <v>32</v>
      </c>
      <c r="D1032" t="s">
        <v>90</v>
      </c>
      <c r="E1032" t="s">
        <v>82</v>
      </c>
      <c r="F1032" t="s">
        <v>38</v>
      </c>
      <c r="G1032">
        <v>3</v>
      </c>
      <c r="H1032">
        <v>2013</v>
      </c>
      <c r="I1032" t="s">
        <v>52</v>
      </c>
      <c r="J1032">
        <v>0.106493404829166</v>
      </c>
      <c r="K1032">
        <v>-5.87</v>
      </c>
      <c r="L1032">
        <v>6.08</v>
      </c>
      <c r="M1032">
        <v>361</v>
      </c>
      <c r="N1032">
        <v>83.8178498804822</v>
      </c>
      <c r="O1032">
        <v>5.2631578947368398</v>
      </c>
    </row>
    <row r="1033" spans="1:15" x14ac:dyDescent="0.25">
      <c r="A1033" s="20" t="s">
        <v>1129</v>
      </c>
      <c r="B1033">
        <v>1</v>
      </c>
      <c r="C1033" t="s">
        <v>32</v>
      </c>
      <c r="D1033" t="s">
        <v>90</v>
      </c>
      <c r="E1033" t="s">
        <v>82</v>
      </c>
      <c r="F1033" t="s">
        <v>38</v>
      </c>
      <c r="G1033">
        <v>3</v>
      </c>
      <c r="H1033">
        <v>2013</v>
      </c>
      <c r="I1033" t="s">
        <v>53</v>
      </c>
      <c r="J1033">
        <v>1.50613878847876</v>
      </c>
      <c r="K1033">
        <v>-1</v>
      </c>
      <c r="L1033">
        <v>4.01</v>
      </c>
      <c r="M1033">
        <v>3404</v>
      </c>
      <c r="N1033">
        <v>84.926434620293605</v>
      </c>
      <c r="O1033">
        <v>1.7139779254776499</v>
      </c>
    </row>
    <row r="1034" spans="1:15" x14ac:dyDescent="0.25">
      <c r="A1034" s="20" t="s">
        <v>1130</v>
      </c>
      <c r="B1034">
        <v>1</v>
      </c>
      <c r="C1034" t="s">
        <v>32</v>
      </c>
      <c r="D1034" t="s">
        <v>90</v>
      </c>
      <c r="E1034" t="s">
        <v>82</v>
      </c>
      <c r="F1034" t="s">
        <v>38</v>
      </c>
      <c r="G1034">
        <v>3</v>
      </c>
      <c r="H1034">
        <v>2013</v>
      </c>
      <c r="I1034" t="s">
        <v>54</v>
      </c>
      <c r="J1034">
        <v>1.25752974102377</v>
      </c>
      <c r="K1034">
        <v>-9.81</v>
      </c>
      <c r="L1034">
        <v>12.32</v>
      </c>
      <c r="M1034">
        <v>99</v>
      </c>
      <c r="N1034">
        <v>77.545776798710094</v>
      </c>
      <c r="O1034">
        <v>10.050378152592099</v>
      </c>
    </row>
    <row r="1035" spans="1:15" x14ac:dyDescent="0.25">
      <c r="A1035" s="20" t="s">
        <v>1131</v>
      </c>
      <c r="B1035">
        <v>1</v>
      </c>
      <c r="C1035" t="s">
        <v>32</v>
      </c>
      <c r="D1035" t="s">
        <v>90</v>
      </c>
      <c r="E1035" t="s">
        <v>82</v>
      </c>
      <c r="F1035" t="s">
        <v>38</v>
      </c>
      <c r="G1035">
        <v>3</v>
      </c>
      <c r="H1035">
        <v>2013</v>
      </c>
      <c r="I1035" t="s">
        <v>55</v>
      </c>
      <c r="J1035">
        <v>-1.1623616011895701</v>
      </c>
      <c r="K1035">
        <v>-5.27</v>
      </c>
      <c r="L1035">
        <v>2.95</v>
      </c>
      <c r="M1035">
        <v>630</v>
      </c>
      <c r="N1035">
        <v>81.680362802187901</v>
      </c>
      <c r="O1035">
        <v>3.9840953644479802</v>
      </c>
    </row>
    <row r="1036" spans="1:15" x14ac:dyDescent="0.25">
      <c r="A1036" s="20" t="s">
        <v>1132</v>
      </c>
      <c r="B1036">
        <v>1</v>
      </c>
      <c r="C1036" t="s">
        <v>32</v>
      </c>
      <c r="D1036" t="s">
        <v>90</v>
      </c>
      <c r="E1036" t="s">
        <v>82</v>
      </c>
      <c r="F1036" t="s">
        <v>38</v>
      </c>
      <c r="G1036">
        <v>3</v>
      </c>
      <c r="H1036">
        <v>2013</v>
      </c>
      <c r="I1036" t="s">
        <v>56</v>
      </c>
      <c r="J1036">
        <v>20.395743060889401</v>
      </c>
      <c r="K1036">
        <v>14.64</v>
      </c>
      <c r="L1036">
        <v>26.15</v>
      </c>
      <c r="M1036">
        <v>1136</v>
      </c>
      <c r="N1036">
        <v>56.260597115354699</v>
      </c>
      <c r="O1036">
        <v>2.96695414548463</v>
      </c>
    </row>
    <row r="1037" spans="1:15" x14ac:dyDescent="0.25">
      <c r="A1037" s="20" t="s">
        <v>1133</v>
      </c>
      <c r="B1037">
        <v>1</v>
      </c>
      <c r="C1037" t="s">
        <v>32</v>
      </c>
      <c r="D1037" t="s">
        <v>90</v>
      </c>
      <c r="E1037" t="s">
        <v>82</v>
      </c>
      <c r="F1037" t="s">
        <v>38</v>
      </c>
      <c r="G1037">
        <v>3</v>
      </c>
      <c r="H1037">
        <v>2013</v>
      </c>
      <c r="I1037" t="s">
        <v>57</v>
      </c>
      <c r="J1037">
        <v>-1.74737366106606</v>
      </c>
      <c r="K1037">
        <v>-5.81</v>
      </c>
      <c r="L1037">
        <v>2.31</v>
      </c>
      <c r="M1037">
        <v>763</v>
      </c>
      <c r="N1037">
        <v>84.679737193541698</v>
      </c>
      <c r="O1037">
        <v>3.62024307127998</v>
      </c>
    </row>
    <row r="1038" spans="1:15" x14ac:dyDescent="0.25">
      <c r="A1038" s="20" t="s">
        <v>1134</v>
      </c>
      <c r="B1038">
        <v>1</v>
      </c>
      <c r="C1038" t="s">
        <v>32</v>
      </c>
      <c r="D1038" t="s">
        <v>90</v>
      </c>
      <c r="E1038" t="s">
        <v>82</v>
      </c>
      <c r="F1038" t="s">
        <v>38</v>
      </c>
      <c r="G1038">
        <v>3</v>
      </c>
      <c r="H1038">
        <v>2013</v>
      </c>
      <c r="I1038" t="s">
        <v>58</v>
      </c>
      <c r="J1038">
        <v>0.94509747190059601</v>
      </c>
      <c r="K1038">
        <v>-1.01</v>
      </c>
      <c r="L1038">
        <v>2.9</v>
      </c>
      <c r="M1038">
        <v>3381</v>
      </c>
      <c r="N1038">
        <v>84.112764117611405</v>
      </c>
      <c r="O1038">
        <v>1.71979790122527</v>
      </c>
    </row>
    <row r="1039" spans="1:15" x14ac:dyDescent="0.25">
      <c r="A1039" s="20" t="s">
        <v>1135</v>
      </c>
      <c r="B1039">
        <v>1</v>
      </c>
      <c r="C1039" t="s">
        <v>32</v>
      </c>
      <c r="D1039" t="s">
        <v>90</v>
      </c>
      <c r="E1039" t="s">
        <v>82</v>
      </c>
      <c r="F1039" t="s">
        <v>38</v>
      </c>
      <c r="G1039">
        <v>3</v>
      </c>
      <c r="H1039">
        <v>2013</v>
      </c>
      <c r="I1039" t="s">
        <v>59</v>
      </c>
      <c r="J1039">
        <v>3.65118065295017</v>
      </c>
      <c r="K1039">
        <v>-3.56</v>
      </c>
      <c r="L1039">
        <v>10.86</v>
      </c>
      <c r="M1039">
        <v>266</v>
      </c>
      <c r="N1039">
        <v>77.236327701375004</v>
      </c>
      <c r="O1039">
        <v>6.1313933948496597</v>
      </c>
    </row>
    <row r="1040" spans="1:15" x14ac:dyDescent="0.25">
      <c r="A1040" s="20" t="s">
        <v>1136</v>
      </c>
      <c r="B1040">
        <v>1</v>
      </c>
      <c r="C1040" t="s">
        <v>32</v>
      </c>
      <c r="D1040" t="s">
        <v>90</v>
      </c>
      <c r="E1040" t="s">
        <v>82</v>
      </c>
      <c r="F1040" t="s">
        <v>38</v>
      </c>
      <c r="G1040">
        <v>3</v>
      </c>
      <c r="H1040">
        <v>2013</v>
      </c>
      <c r="I1040" t="s">
        <v>60</v>
      </c>
      <c r="J1040">
        <v>-1.6977988340149199</v>
      </c>
      <c r="K1040">
        <v>-4.16</v>
      </c>
      <c r="L1040">
        <v>0.76</v>
      </c>
      <c r="M1040">
        <v>1426</v>
      </c>
      <c r="N1040">
        <v>85.410113766266605</v>
      </c>
      <c r="O1040">
        <v>2.64813570666188</v>
      </c>
    </row>
    <row r="1041" spans="1:15" x14ac:dyDescent="0.25">
      <c r="A1041" s="20" t="s">
        <v>1137</v>
      </c>
      <c r="B1041">
        <v>1</v>
      </c>
      <c r="C1041" t="s">
        <v>32</v>
      </c>
      <c r="D1041" t="s">
        <v>90</v>
      </c>
      <c r="E1041" t="s">
        <v>82</v>
      </c>
      <c r="F1041" t="s">
        <v>38</v>
      </c>
      <c r="G1041">
        <v>3</v>
      </c>
      <c r="H1041">
        <v>2013</v>
      </c>
      <c r="I1041" t="s">
        <v>61</v>
      </c>
      <c r="J1041" t="s">
        <v>44</v>
      </c>
      <c r="K1041" t="s">
        <v>44</v>
      </c>
      <c r="L1041" t="s">
        <v>44</v>
      </c>
      <c r="M1041">
        <v>13</v>
      </c>
      <c r="N1041">
        <v>7.7512455823083002</v>
      </c>
      <c r="O1041">
        <v>27.735009811261499</v>
      </c>
    </row>
    <row r="1042" spans="1:15" x14ac:dyDescent="0.25">
      <c r="A1042" s="20" t="s">
        <v>1138</v>
      </c>
      <c r="B1042">
        <v>1</v>
      </c>
      <c r="C1042" t="s">
        <v>32</v>
      </c>
      <c r="D1042" t="s">
        <v>90</v>
      </c>
      <c r="E1042" t="s">
        <v>82</v>
      </c>
      <c r="F1042" t="s">
        <v>38</v>
      </c>
      <c r="G1042">
        <v>3</v>
      </c>
      <c r="H1042">
        <v>2013</v>
      </c>
      <c r="I1042" t="s">
        <v>43</v>
      </c>
      <c r="J1042">
        <v>-0.62176095059514602</v>
      </c>
      <c r="K1042">
        <v>-3.43</v>
      </c>
      <c r="L1042">
        <v>2.1800000000000002</v>
      </c>
      <c r="M1042">
        <v>2036</v>
      </c>
      <c r="N1042">
        <v>81.3026499822749</v>
      </c>
      <c r="O1042">
        <v>2.21621103588968</v>
      </c>
    </row>
    <row r="1043" spans="1:15" x14ac:dyDescent="0.25">
      <c r="A1043" s="20" t="s">
        <v>1139</v>
      </c>
      <c r="B1043">
        <v>1</v>
      </c>
      <c r="C1043" t="s">
        <v>32</v>
      </c>
      <c r="D1043" t="s">
        <v>90</v>
      </c>
      <c r="E1043" t="s">
        <v>82</v>
      </c>
      <c r="F1043" t="s">
        <v>38</v>
      </c>
      <c r="G1043">
        <v>3</v>
      </c>
      <c r="H1043">
        <v>2013</v>
      </c>
      <c r="I1043" t="s">
        <v>62</v>
      </c>
      <c r="J1043">
        <v>-0.38011111961077398</v>
      </c>
      <c r="K1043">
        <v>-5.48</v>
      </c>
      <c r="L1043">
        <v>4.72</v>
      </c>
      <c r="M1043">
        <v>625</v>
      </c>
      <c r="N1043">
        <v>78.8147354269164</v>
      </c>
      <c r="O1043">
        <v>4</v>
      </c>
    </row>
    <row r="1044" spans="1:15" x14ac:dyDescent="0.25">
      <c r="A1044" s="20" t="s">
        <v>1140</v>
      </c>
      <c r="B1044">
        <v>1</v>
      </c>
      <c r="C1044" t="s">
        <v>32</v>
      </c>
      <c r="D1044" t="s">
        <v>90</v>
      </c>
      <c r="E1044" t="s">
        <v>82</v>
      </c>
      <c r="F1044" t="s">
        <v>38</v>
      </c>
      <c r="G1044">
        <v>3</v>
      </c>
      <c r="H1044">
        <v>2013</v>
      </c>
      <c r="I1044" t="s">
        <v>75</v>
      </c>
      <c r="J1044">
        <v>1.23</v>
      </c>
      <c r="K1044">
        <v>0.54</v>
      </c>
      <c r="L1044">
        <v>1.91</v>
      </c>
      <c r="M1044">
        <v>83.408625232716801</v>
      </c>
      <c r="N1044">
        <v>82.181868202538396</v>
      </c>
      <c r="O1044">
        <v>-99</v>
      </c>
    </row>
    <row r="1045" spans="1:15" x14ac:dyDescent="0.25">
      <c r="A1045" s="20" t="s">
        <v>1141</v>
      </c>
      <c r="B1045">
        <v>1</v>
      </c>
      <c r="C1045" t="s">
        <v>32</v>
      </c>
      <c r="D1045" t="s">
        <v>90</v>
      </c>
      <c r="E1045" t="s">
        <v>82</v>
      </c>
      <c r="F1045" t="s">
        <v>38</v>
      </c>
      <c r="G1045">
        <v>3</v>
      </c>
      <c r="H1045">
        <v>2013</v>
      </c>
      <c r="I1045" t="s">
        <v>45</v>
      </c>
      <c r="J1045">
        <v>0.31200951093644802</v>
      </c>
      <c r="K1045">
        <v>-3.02</v>
      </c>
      <c r="L1045">
        <v>3.65</v>
      </c>
      <c r="M1045">
        <v>902</v>
      </c>
      <c r="N1045">
        <v>73.816628477494504</v>
      </c>
      <c r="O1045">
        <v>3.32963579106013</v>
      </c>
    </row>
    <row r="1046" spans="1:15" x14ac:dyDescent="0.25">
      <c r="A1046" s="20" t="s">
        <v>1142</v>
      </c>
      <c r="B1046">
        <v>1</v>
      </c>
      <c r="C1046" t="s">
        <v>32</v>
      </c>
      <c r="D1046" t="s">
        <v>90</v>
      </c>
      <c r="E1046" t="s">
        <v>82</v>
      </c>
      <c r="F1046" t="s">
        <v>38</v>
      </c>
      <c r="G1046">
        <v>3</v>
      </c>
      <c r="H1046">
        <v>2013</v>
      </c>
      <c r="I1046" t="s">
        <v>46</v>
      </c>
      <c r="J1046">
        <v>0.35405993737562402</v>
      </c>
      <c r="K1046">
        <v>-2.65</v>
      </c>
      <c r="L1046">
        <v>3.36</v>
      </c>
      <c r="M1046">
        <v>917</v>
      </c>
      <c r="N1046">
        <v>86.593093385690693</v>
      </c>
      <c r="O1046">
        <v>3.3022909334191302</v>
      </c>
    </row>
    <row r="1047" spans="1:15" x14ac:dyDescent="0.25">
      <c r="A1047" s="20" t="s">
        <v>1143</v>
      </c>
      <c r="B1047">
        <v>1</v>
      </c>
      <c r="C1047" t="s">
        <v>32</v>
      </c>
      <c r="D1047" t="s">
        <v>90</v>
      </c>
      <c r="E1047" t="s">
        <v>82</v>
      </c>
      <c r="F1047" t="s">
        <v>38</v>
      </c>
      <c r="G1047">
        <v>3</v>
      </c>
      <c r="H1047">
        <v>2013</v>
      </c>
      <c r="I1047" t="s">
        <v>47</v>
      </c>
      <c r="J1047">
        <v>-2.1986942423448701</v>
      </c>
      <c r="K1047">
        <v>-3.86</v>
      </c>
      <c r="L1047">
        <v>-0.53</v>
      </c>
      <c r="M1047">
        <v>3664</v>
      </c>
      <c r="N1047">
        <v>89.552937877050795</v>
      </c>
      <c r="O1047">
        <v>1.6520465011377199</v>
      </c>
    </row>
    <row r="1048" spans="1:15" x14ac:dyDescent="0.25">
      <c r="A1048" s="20" t="s">
        <v>1144</v>
      </c>
      <c r="B1048">
        <v>1</v>
      </c>
      <c r="C1048" t="s">
        <v>32</v>
      </c>
      <c r="D1048" t="s">
        <v>90</v>
      </c>
      <c r="E1048" t="s">
        <v>82</v>
      </c>
      <c r="F1048" t="s">
        <v>38</v>
      </c>
      <c r="G1048">
        <v>3</v>
      </c>
      <c r="H1048">
        <v>2013</v>
      </c>
      <c r="I1048" t="s">
        <v>48</v>
      </c>
      <c r="J1048">
        <v>-1.86971246505402</v>
      </c>
      <c r="K1048">
        <v>-4.78</v>
      </c>
      <c r="L1048">
        <v>1.04</v>
      </c>
      <c r="M1048">
        <v>1655</v>
      </c>
      <c r="N1048">
        <v>88.410811142475893</v>
      </c>
      <c r="O1048">
        <v>2.45810823042997</v>
      </c>
    </row>
    <row r="1049" spans="1:15" x14ac:dyDescent="0.25">
      <c r="A1049" s="20" t="s">
        <v>1145</v>
      </c>
      <c r="B1049">
        <v>1</v>
      </c>
      <c r="C1049" t="s">
        <v>32</v>
      </c>
      <c r="D1049" t="s">
        <v>90</v>
      </c>
      <c r="E1049" t="s">
        <v>82</v>
      </c>
      <c r="F1049" t="s">
        <v>38</v>
      </c>
      <c r="G1049">
        <v>3</v>
      </c>
      <c r="H1049">
        <v>2013</v>
      </c>
      <c r="I1049" t="s">
        <v>49</v>
      </c>
      <c r="J1049">
        <v>0.78982212975364496</v>
      </c>
      <c r="K1049">
        <v>-2.62</v>
      </c>
      <c r="L1049">
        <v>4.2</v>
      </c>
      <c r="M1049">
        <v>856</v>
      </c>
      <c r="N1049">
        <v>85.123907941429096</v>
      </c>
      <c r="O1049">
        <v>3.4179296351233202</v>
      </c>
    </row>
    <row r="1050" spans="1:15" x14ac:dyDescent="0.25">
      <c r="A1050" s="20" t="s">
        <v>1146</v>
      </c>
      <c r="B1050">
        <v>1</v>
      </c>
      <c r="C1050" t="s">
        <v>32</v>
      </c>
      <c r="D1050" t="s">
        <v>90</v>
      </c>
      <c r="E1050" t="s">
        <v>82</v>
      </c>
      <c r="F1050" t="s">
        <v>38</v>
      </c>
      <c r="G1050">
        <v>3</v>
      </c>
      <c r="H1050">
        <v>2013</v>
      </c>
      <c r="I1050" t="s">
        <v>50</v>
      </c>
      <c r="J1050">
        <v>1.04931637980248</v>
      </c>
      <c r="K1050">
        <v>-2.9</v>
      </c>
      <c r="L1050">
        <v>5</v>
      </c>
      <c r="M1050">
        <v>1398</v>
      </c>
      <c r="N1050">
        <v>78.599392825621507</v>
      </c>
      <c r="O1050">
        <v>2.6745234757996998</v>
      </c>
    </row>
    <row r="1051" spans="1:15" x14ac:dyDescent="0.25">
      <c r="A1051" s="20" t="s">
        <v>1147</v>
      </c>
      <c r="B1051">
        <v>1</v>
      </c>
      <c r="C1051" t="s">
        <v>32</v>
      </c>
      <c r="D1051" t="s">
        <v>90</v>
      </c>
      <c r="E1051" t="s">
        <v>82</v>
      </c>
      <c r="F1051" t="s">
        <v>38</v>
      </c>
      <c r="G1051">
        <v>3</v>
      </c>
      <c r="H1051">
        <v>2013</v>
      </c>
      <c r="I1051" t="s">
        <v>51</v>
      </c>
      <c r="J1051">
        <v>-0.722106007083269</v>
      </c>
      <c r="K1051">
        <v>-4.41</v>
      </c>
      <c r="L1051">
        <v>2.97</v>
      </c>
      <c r="M1051">
        <v>887</v>
      </c>
      <c r="N1051">
        <v>83.238549878167802</v>
      </c>
      <c r="O1051">
        <v>3.35767138936537</v>
      </c>
    </row>
    <row r="1052" spans="1:15" x14ac:dyDescent="0.25">
      <c r="A1052" s="20" t="s">
        <v>1148</v>
      </c>
      <c r="B1052">
        <v>1</v>
      </c>
      <c r="C1052" t="s">
        <v>32</v>
      </c>
      <c r="D1052" t="s">
        <v>90</v>
      </c>
      <c r="E1052" t="s">
        <v>83</v>
      </c>
      <c r="F1052" t="s">
        <v>42</v>
      </c>
      <c r="G1052">
        <v>4</v>
      </c>
      <c r="H1052">
        <v>2013</v>
      </c>
      <c r="I1052" t="s">
        <v>34</v>
      </c>
      <c r="J1052">
        <v>1.0190712276956799</v>
      </c>
      <c r="K1052">
        <v>-0.76</v>
      </c>
      <c r="L1052">
        <v>2.8</v>
      </c>
      <c r="M1052">
        <v>4514</v>
      </c>
      <c r="N1052">
        <v>86.578938206204796</v>
      </c>
      <c r="O1052">
        <v>1.4883984964325101</v>
      </c>
    </row>
    <row r="1053" spans="1:15" x14ac:dyDescent="0.25">
      <c r="A1053" s="20" t="s">
        <v>1149</v>
      </c>
      <c r="B1053">
        <v>1</v>
      </c>
      <c r="C1053" t="s">
        <v>32</v>
      </c>
      <c r="D1053" t="s">
        <v>90</v>
      </c>
      <c r="E1053" t="s">
        <v>83</v>
      </c>
      <c r="F1053" t="s">
        <v>42</v>
      </c>
      <c r="G1053">
        <v>4</v>
      </c>
      <c r="H1053">
        <v>2013</v>
      </c>
      <c r="I1053" t="s">
        <v>52</v>
      </c>
      <c r="J1053">
        <v>2.7908305065060302</v>
      </c>
      <c r="K1053">
        <v>-5.13</v>
      </c>
      <c r="L1053">
        <v>10.71</v>
      </c>
      <c r="M1053">
        <v>70</v>
      </c>
      <c r="N1053">
        <v>83.8178498804822</v>
      </c>
      <c r="O1053">
        <v>11.952286093343901</v>
      </c>
    </row>
    <row r="1054" spans="1:15" x14ac:dyDescent="0.25">
      <c r="A1054" s="20" t="s">
        <v>1150</v>
      </c>
      <c r="B1054">
        <v>1</v>
      </c>
      <c r="C1054" t="s">
        <v>32</v>
      </c>
      <c r="D1054" t="s">
        <v>90</v>
      </c>
      <c r="E1054" t="s">
        <v>83</v>
      </c>
      <c r="F1054" t="s">
        <v>42</v>
      </c>
      <c r="G1054">
        <v>4</v>
      </c>
      <c r="H1054">
        <v>2013</v>
      </c>
      <c r="I1054" t="s">
        <v>53</v>
      </c>
      <c r="J1054">
        <v>3.45192005763943</v>
      </c>
      <c r="K1054">
        <v>-2.79</v>
      </c>
      <c r="L1054">
        <v>9.69</v>
      </c>
      <c r="M1054">
        <v>134</v>
      </c>
      <c r="N1054">
        <v>84.926434620293605</v>
      </c>
      <c r="O1054">
        <v>8.6386842558135992</v>
      </c>
    </row>
    <row r="1055" spans="1:15" x14ac:dyDescent="0.25">
      <c r="A1055" s="20" t="s">
        <v>1151</v>
      </c>
      <c r="B1055">
        <v>1</v>
      </c>
      <c r="C1055" t="s">
        <v>32</v>
      </c>
      <c r="D1055" t="s">
        <v>90</v>
      </c>
      <c r="E1055" t="s">
        <v>83</v>
      </c>
      <c r="F1055" t="s">
        <v>42</v>
      </c>
      <c r="G1055">
        <v>4</v>
      </c>
      <c r="H1055">
        <v>2013</v>
      </c>
      <c r="I1055" t="s">
        <v>54</v>
      </c>
      <c r="J1055" t="s">
        <v>44</v>
      </c>
      <c r="K1055" t="s">
        <v>44</v>
      </c>
      <c r="L1055" t="s">
        <v>44</v>
      </c>
      <c r="M1055">
        <v>15</v>
      </c>
      <c r="N1055">
        <v>77.545776798710094</v>
      </c>
      <c r="O1055">
        <v>25.8198889747161</v>
      </c>
    </row>
    <row r="1056" spans="1:15" x14ac:dyDescent="0.25">
      <c r="A1056" s="20" t="s">
        <v>1152</v>
      </c>
      <c r="B1056">
        <v>1</v>
      </c>
      <c r="C1056" t="s">
        <v>32</v>
      </c>
      <c r="D1056" t="s">
        <v>90</v>
      </c>
      <c r="E1056" t="s">
        <v>83</v>
      </c>
      <c r="F1056" t="s">
        <v>42</v>
      </c>
      <c r="G1056">
        <v>4</v>
      </c>
      <c r="H1056">
        <v>2013</v>
      </c>
      <c r="I1056" t="s">
        <v>55</v>
      </c>
      <c r="J1056">
        <v>2.1119421556920801</v>
      </c>
      <c r="K1056">
        <v>-2.76</v>
      </c>
      <c r="L1056">
        <v>6.98</v>
      </c>
      <c r="M1056">
        <v>291</v>
      </c>
      <c r="N1056">
        <v>81.680362802187901</v>
      </c>
      <c r="O1056">
        <v>5.8621038176054903</v>
      </c>
    </row>
    <row r="1057" spans="1:15" x14ac:dyDescent="0.25">
      <c r="A1057" s="20" t="s">
        <v>1153</v>
      </c>
      <c r="B1057">
        <v>1</v>
      </c>
      <c r="C1057" t="s">
        <v>32</v>
      </c>
      <c r="D1057" t="s">
        <v>90</v>
      </c>
      <c r="E1057" t="s">
        <v>83</v>
      </c>
      <c r="F1057" t="s">
        <v>42</v>
      </c>
      <c r="G1057">
        <v>4</v>
      </c>
      <c r="H1057">
        <v>2013</v>
      </c>
      <c r="I1057" t="s">
        <v>56</v>
      </c>
      <c r="J1057">
        <v>22.068505075402001</v>
      </c>
      <c r="K1057">
        <v>10.88</v>
      </c>
      <c r="L1057">
        <v>33.26</v>
      </c>
      <c r="M1057">
        <v>62</v>
      </c>
      <c r="N1057">
        <v>56.260597115354699</v>
      </c>
      <c r="O1057">
        <v>12.700012700019</v>
      </c>
    </row>
    <row r="1058" spans="1:15" x14ac:dyDescent="0.25">
      <c r="A1058" s="20" t="s">
        <v>1154</v>
      </c>
      <c r="B1058">
        <v>1</v>
      </c>
      <c r="C1058" t="s">
        <v>32</v>
      </c>
      <c r="D1058" t="s">
        <v>90</v>
      </c>
      <c r="E1058" t="s">
        <v>83</v>
      </c>
      <c r="F1058" t="s">
        <v>42</v>
      </c>
      <c r="G1058">
        <v>4</v>
      </c>
      <c r="H1058">
        <v>2013</v>
      </c>
      <c r="I1058" t="s">
        <v>57</v>
      </c>
      <c r="J1058">
        <v>11.110697804423999</v>
      </c>
      <c r="K1058">
        <v>6.78</v>
      </c>
      <c r="L1058">
        <v>15.44</v>
      </c>
      <c r="M1058">
        <v>66</v>
      </c>
      <c r="N1058">
        <v>84.679737193541698</v>
      </c>
      <c r="O1058">
        <v>12.3091490979333</v>
      </c>
    </row>
    <row r="1059" spans="1:15" x14ac:dyDescent="0.25">
      <c r="A1059" s="20" t="s">
        <v>1155</v>
      </c>
      <c r="B1059">
        <v>1</v>
      </c>
      <c r="C1059" t="s">
        <v>32</v>
      </c>
      <c r="D1059" t="s">
        <v>90</v>
      </c>
      <c r="E1059" t="s">
        <v>83</v>
      </c>
      <c r="F1059" t="s">
        <v>42</v>
      </c>
      <c r="G1059">
        <v>4</v>
      </c>
      <c r="H1059">
        <v>2013</v>
      </c>
      <c r="I1059" t="s">
        <v>58</v>
      </c>
      <c r="J1059">
        <v>0.292671311348428</v>
      </c>
      <c r="K1059">
        <v>-3.32</v>
      </c>
      <c r="L1059">
        <v>3.9</v>
      </c>
      <c r="M1059">
        <v>587</v>
      </c>
      <c r="N1059">
        <v>84.112764117611405</v>
      </c>
      <c r="O1059">
        <v>4.12744171706498</v>
      </c>
    </row>
    <row r="1060" spans="1:15" x14ac:dyDescent="0.25">
      <c r="A1060" s="20" t="s">
        <v>1156</v>
      </c>
      <c r="B1060">
        <v>1</v>
      </c>
      <c r="C1060" t="s">
        <v>32</v>
      </c>
      <c r="D1060" t="s">
        <v>90</v>
      </c>
      <c r="E1060" t="s">
        <v>83</v>
      </c>
      <c r="F1060" t="s">
        <v>42</v>
      </c>
      <c r="G1060">
        <v>4</v>
      </c>
      <c r="H1060">
        <v>2013</v>
      </c>
      <c r="I1060" t="s">
        <v>59</v>
      </c>
      <c r="J1060">
        <v>-1.23271040506943</v>
      </c>
      <c r="K1060">
        <v>-15.13</v>
      </c>
      <c r="L1060">
        <v>12.67</v>
      </c>
      <c r="M1060">
        <v>38</v>
      </c>
      <c r="N1060">
        <v>77.236327701375004</v>
      </c>
      <c r="O1060">
        <v>16.222142113076298</v>
      </c>
    </row>
    <row r="1061" spans="1:15" x14ac:dyDescent="0.25">
      <c r="A1061" s="20" t="s">
        <v>1157</v>
      </c>
      <c r="B1061">
        <v>1</v>
      </c>
      <c r="C1061" t="s">
        <v>32</v>
      </c>
      <c r="D1061" t="s">
        <v>90</v>
      </c>
      <c r="E1061" t="s">
        <v>83</v>
      </c>
      <c r="F1061" t="s">
        <v>42</v>
      </c>
      <c r="G1061">
        <v>4</v>
      </c>
      <c r="H1061">
        <v>2013</v>
      </c>
      <c r="I1061" t="s">
        <v>60</v>
      </c>
      <c r="J1061">
        <v>1.41199710639873</v>
      </c>
      <c r="K1061">
        <v>-0.39</v>
      </c>
      <c r="L1061">
        <v>3.21</v>
      </c>
      <c r="M1061">
        <v>2930</v>
      </c>
      <c r="N1061">
        <v>85.410113766266605</v>
      </c>
      <c r="O1061">
        <v>1.84742233484292</v>
      </c>
    </row>
    <row r="1062" spans="1:15" x14ac:dyDescent="0.25">
      <c r="A1062" s="20" t="s">
        <v>1158</v>
      </c>
      <c r="B1062">
        <v>1</v>
      </c>
      <c r="C1062" t="s">
        <v>32</v>
      </c>
      <c r="D1062" t="s">
        <v>90</v>
      </c>
      <c r="E1062" t="s">
        <v>83</v>
      </c>
      <c r="F1062" t="s">
        <v>42</v>
      </c>
      <c r="G1062">
        <v>4</v>
      </c>
      <c r="H1062">
        <v>2013</v>
      </c>
      <c r="I1062" t="s">
        <v>61</v>
      </c>
      <c r="J1062" t="s">
        <v>44</v>
      </c>
      <c r="K1062" t="s">
        <v>44</v>
      </c>
      <c r="L1062" t="s">
        <v>44</v>
      </c>
      <c r="M1062">
        <v>0</v>
      </c>
      <c r="N1062">
        <v>7.7512455823083002</v>
      </c>
      <c r="O1062" t="s">
        <v>44</v>
      </c>
    </row>
    <row r="1063" spans="1:15" x14ac:dyDescent="0.25">
      <c r="A1063" s="20" t="s">
        <v>1159</v>
      </c>
      <c r="B1063">
        <v>1</v>
      </c>
      <c r="C1063" t="s">
        <v>32</v>
      </c>
      <c r="D1063" t="s">
        <v>90</v>
      </c>
      <c r="E1063" t="s">
        <v>83</v>
      </c>
      <c r="F1063" t="s">
        <v>42</v>
      </c>
      <c r="G1063">
        <v>4</v>
      </c>
      <c r="H1063">
        <v>2013</v>
      </c>
      <c r="I1063" t="s">
        <v>43</v>
      </c>
      <c r="J1063">
        <v>5.4803252685727797</v>
      </c>
      <c r="K1063">
        <v>-0.19</v>
      </c>
      <c r="L1063">
        <v>11.15</v>
      </c>
      <c r="M1063">
        <v>164</v>
      </c>
      <c r="N1063">
        <v>81.3026499822749</v>
      </c>
      <c r="O1063">
        <v>7.8086880944303001</v>
      </c>
    </row>
    <row r="1064" spans="1:15" x14ac:dyDescent="0.25">
      <c r="A1064" s="20" t="s">
        <v>1160</v>
      </c>
      <c r="B1064">
        <v>1</v>
      </c>
      <c r="C1064" t="s">
        <v>32</v>
      </c>
      <c r="D1064" t="s">
        <v>90</v>
      </c>
      <c r="E1064" t="s">
        <v>83</v>
      </c>
      <c r="F1064" t="s">
        <v>42</v>
      </c>
      <c r="G1064">
        <v>4</v>
      </c>
      <c r="H1064">
        <v>2013</v>
      </c>
      <c r="I1064" t="s">
        <v>62</v>
      </c>
      <c r="J1064">
        <v>10.522915855452</v>
      </c>
      <c r="K1064">
        <v>1.99</v>
      </c>
      <c r="L1064">
        <v>19.05</v>
      </c>
      <c r="M1064">
        <v>67</v>
      </c>
      <c r="N1064">
        <v>78.8147354269164</v>
      </c>
      <c r="O1064">
        <v>12.2169444356305</v>
      </c>
    </row>
    <row r="1065" spans="1:15" x14ac:dyDescent="0.25">
      <c r="A1065" s="20" t="s">
        <v>1161</v>
      </c>
      <c r="B1065">
        <v>1</v>
      </c>
      <c r="C1065" t="s">
        <v>32</v>
      </c>
      <c r="D1065" t="s">
        <v>90</v>
      </c>
      <c r="E1065" t="s">
        <v>83</v>
      </c>
      <c r="F1065" t="s">
        <v>42</v>
      </c>
      <c r="G1065">
        <v>4</v>
      </c>
      <c r="H1065">
        <v>2013</v>
      </c>
      <c r="I1065" t="s">
        <v>75</v>
      </c>
      <c r="J1065">
        <v>4.5999999999999996</v>
      </c>
      <c r="K1065">
        <v>3.94</v>
      </c>
      <c r="L1065">
        <v>5.25</v>
      </c>
      <c r="M1065">
        <v>86.777474754952706</v>
      </c>
      <c r="N1065">
        <v>82.181868202538396</v>
      </c>
      <c r="O1065">
        <v>-99</v>
      </c>
    </row>
    <row r="1066" spans="1:15" x14ac:dyDescent="0.25">
      <c r="A1066" s="20" t="s">
        <v>1162</v>
      </c>
      <c r="B1066">
        <v>1</v>
      </c>
      <c r="C1066" t="s">
        <v>32</v>
      </c>
      <c r="D1066" t="s">
        <v>90</v>
      </c>
      <c r="E1066" t="s">
        <v>83</v>
      </c>
      <c r="F1066" t="s">
        <v>42</v>
      </c>
      <c r="G1066">
        <v>4</v>
      </c>
      <c r="H1066">
        <v>2013</v>
      </c>
      <c r="I1066" t="s">
        <v>45</v>
      </c>
      <c r="J1066">
        <v>1.8887731609678</v>
      </c>
      <c r="K1066">
        <v>-1.99</v>
      </c>
      <c r="L1066">
        <v>5.77</v>
      </c>
      <c r="M1066">
        <v>578</v>
      </c>
      <c r="N1066">
        <v>73.816628477494504</v>
      </c>
      <c r="O1066">
        <v>4.1594516540385102</v>
      </c>
    </row>
    <row r="1067" spans="1:15" x14ac:dyDescent="0.25">
      <c r="A1067" s="20" t="s">
        <v>1163</v>
      </c>
      <c r="B1067">
        <v>1</v>
      </c>
      <c r="C1067" t="s">
        <v>32</v>
      </c>
      <c r="D1067" t="s">
        <v>90</v>
      </c>
      <c r="E1067" t="s">
        <v>83</v>
      </c>
      <c r="F1067" t="s">
        <v>42</v>
      </c>
      <c r="G1067">
        <v>4</v>
      </c>
      <c r="H1067">
        <v>2013</v>
      </c>
      <c r="I1067" t="s">
        <v>46</v>
      </c>
      <c r="J1067">
        <v>-2.2163989187761501</v>
      </c>
      <c r="K1067">
        <v>-4.84</v>
      </c>
      <c r="L1067">
        <v>0.41</v>
      </c>
      <c r="M1067">
        <v>1557</v>
      </c>
      <c r="N1067">
        <v>86.593093385690693</v>
      </c>
      <c r="O1067">
        <v>2.5342864042323501</v>
      </c>
    </row>
    <row r="1068" spans="1:15" x14ac:dyDescent="0.25">
      <c r="A1068" s="20" t="s">
        <v>1164</v>
      </c>
      <c r="B1068">
        <v>1</v>
      </c>
      <c r="C1068" t="s">
        <v>32</v>
      </c>
      <c r="D1068" t="s">
        <v>90</v>
      </c>
      <c r="E1068" t="s">
        <v>83</v>
      </c>
      <c r="F1068" t="s">
        <v>42</v>
      </c>
      <c r="G1068">
        <v>4</v>
      </c>
      <c r="H1068">
        <v>2013</v>
      </c>
      <c r="I1068" t="s">
        <v>47</v>
      </c>
      <c r="J1068">
        <v>-1.14690576714138</v>
      </c>
      <c r="K1068">
        <v>-2.46</v>
      </c>
      <c r="L1068">
        <v>0.17</v>
      </c>
      <c r="M1068">
        <v>9984</v>
      </c>
      <c r="N1068">
        <v>89.552937877050795</v>
      </c>
      <c r="O1068">
        <v>1.0008009612817901</v>
      </c>
    </row>
    <row r="1069" spans="1:15" x14ac:dyDescent="0.25">
      <c r="A1069" s="20" t="s">
        <v>1165</v>
      </c>
      <c r="B1069">
        <v>1</v>
      </c>
      <c r="C1069" t="s">
        <v>32</v>
      </c>
      <c r="D1069" t="s">
        <v>90</v>
      </c>
      <c r="E1069" t="s">
        <v>83</v>
      </c>
      <c r="F1069" t="s">
        <v>42</v>
      </c>
      <c r="G1069">
        <v>4</v>
      </c>
      <c r="H1069">
        <v>2013</v>
      </c>
      <c r="I1069" t="s">
        <v>48</v>
      </c>
      <c r="J1069">
        <v>-1.6766224234909699</v>
      </c>
      <c r="K1069">
        <v>-6.77</v>
      </c>
      <c r="L1069">
        <v>3.42</v>
      </c>
      <c r="M1069">
        <v>313</v>
      </c>
      <c r="N1069">
        <v>88.410811142475893</v>
      </c>
      <c r="O1069">
        <v>5.6523341894422199</v>
      </c>
    </row>
    <row r="1070" spans="1:15" x14ac:dyDescent="0.25">
      <c r="A1070" s="20" t="s">
        <v>1166</v>
      </c>
      <c r="B1070">
        <v>1</v>
      </c>
      <c r="C1070" t="s">
        <v>32</v>
      </c>
      <c r="D1070" t="s">
        <v>90</v>
      </c>
      <c r="E1070" t="s">
        <v>83</v>
      </c>
      <c r="F1070" t="s">
        <v>42</v>
      </c>
      <c r="G1070">
        <v>4</v>
      </c>
      <c r="H1070">
        <v>2013</v>
      </c>
      <c r="I1070" t="s">
        <v>49</v>
      </c>
      <c r="J1070">
        <v>-1.53200110527274</v>
      </c>
      <c r="K1070">
        <v>-5.19</v>
      </c>
      <c r="L1070">
        <v>2.13</v>
      </c>
      <c r="M1070">
        <v>795</v>
      </c>
      <c r="N1070">
        <v>85.123907941429096</v>
      </c>
      <c r="O1070">
        <v>3.5466345106595401</v>
      </c>
    </row>
    <row r="1071" spans="1:15" x14ac:dyDescent="0.25">
      <c r="A1071" s="20" t="s">
        <v>1167</v>
      </c>
      <c r="B1071">
        <v>1</v>
      </c>
      <c r="C1071" t="s">
        <v>32</v>
      </c>
      <c r="D1071" t="s">
        <v>90</v>
      </c>
      <c r="E1071" t="s">
        <v>83</v>
      </c>
      <c r="F1071" t="s">
        <v>42</v>
      </c>
      <c r="G1071">
        <v>4</v>
      </c>
      <c r="H1071">
        <v>2013</v>
      </c>
      <c r="I1071" t="s">
        <v>50</v>
      </c>
      <c r="J1071">
        <v>5.3617859013548896</v>
      </c>
      <c r="K1071">
        <v>-1.89</v>
      </c>
      <c r="L1071">
        <v>12.62</v>
      </c>
      <c r="M1071">
        <v>141</v>
      </c>
      <c r="N1071">
        <v>78.599392825621507</v>
      </c>
      <c r="O1071">
        <v>8.4215192106651902</v>
      </c>
    </row>
    <row r="1072" spans="1:15" x14ac:dyDescent="0.25">
      <c r="A1072" s="20" t="s">
        <v>1168</v>
      </c>
      <c r="B1072">
        <v>1</v>
      </c>
      <c r="C1072" t="s">
        <v>32</v>
      </c>
      <c r="D1072" t="s">
        <v>90</v>
      </c>
      <c r="E1072" t="s">
        <v>83</v>
      </c>
      <c r="F1072" t="s">
        <v>42</v>
      </c>
      <c r="G1072">
        <v>4</v>
      </c>
      <c r="H1072">
        <v>2013</v>
      </c>
      <c r="I1072" t="s">
        <v>51</v>
      </c>
      <c r="J1072">
        <v>-4.1114307614669503</v>
      </c>
      <c r="K1072">
        <v>-10.57</v>
      </c>
      <c r="L1072">
        <v>2.35</v>
      </c>
      <c r="M1072">
        <v>213</v>
      </c>
      <c r="N1072">
        <v>83.238549878167802</v>
      </c>
      <c r="O1072">
        <v>6.8518870982753199</v>
      </c>
    </row>
    <row r="1073" spans="1:15" x14ac:dyDescent="0.25">
      <c r="A1073" s="20" t="s">
        <v>1169</v>
      </c>
      <c r="B1073">
        <v>1</v>
      </c>
      <c r="C1073" t="s">
        <v>32</v>
      </c>
      <c r="D1073" t="s">
        <v>90</v>
      </c>
      <c r="E1073" t="s">
        <v>81</v>
      </c>
      <c r="F1073" t="s">
        <v>35</v>
      </c>
      <c r="G1073">
        <v>5</v>
      </c>
      <c r="H1073">
        <v>2013</v>
      </c>
      <c r="I1073" t="s">
        <v>34</v>
      </c>
      <c r="J1073">
        <v>2.5589000444836199</v>
      </c>
      <c r="K1073">
        <v>0.87</v>
      </c>
      <c r="L1073">
        <v>4.24</v>
      </c>
      <c r="M1073">
        <v>6586</v>
      </c>
      <c r="N1073">
        <v>86.578938206204796</v>
      </c>
      <c r="O1073">
        <v>1.2322225062419401</v>
      </c>
    </row>
    <row r="1074" spans="1:15" x14ac:dyDescent="0.25">
      <c r="A1074" s="20" t="s">
        <v>1170</v>
      </c>
      <c r="B1074">
        <v>1</v>
      </c>
      <c r="C1074" t="s">
        <v>32</v>
      </c>
      <c r="D1074" t="s">
        <v>90</v>
      </c>
      <c r="E1074" t="s">
        <v>81</v>
      </c>
      <c r="F1074" t="s">
        <v>35</v>
      </c>
      <c r="G1074">
        <v>5</v>
      </c>
      <c r="H1074">
        <v>2013</v>
      </c>
      <c r="I1074" t="s">
        <v>52</v>
      </c>
      <c r="J1074">
        <v>1.2808155194581201</v>
      </c>
      <c r="K1074">
        <v>-6.52</v>
      </c>
      <c r="L1074">
        <v>9.08</v>
      </c>
      <c r="M1074">
        <v>96</v>
      </c>
      <c r="N1074">
        <v>83.8178498804822</v>
      </c>
      <c r="O1074">
        <v>10.2062072615966</v>
      </c>
    </row>
    <row r="1075" spans="1:15" x14ac:dyDescent="0.25">
      <c r="A1075" s="20" t="s">
        <v>1171</v>
      </c>
      <c r="B1075">
        <v>1</v>
      </c>
      <c r="C1075" t="s">
        <v>32</v>
      </c>
      <c r="D1075" t="s">
        <v>90</v>
      </c>
      <c r="E1075" t="s">
        <v>81</v>
      </c>
      <c r="F1075" t="s">
        <v>35</v>
      </c>
      <c r="G1075">
        <v>5</v>
      </c>
      <c r="H1075">
        <v>2013</v>
      </c>
      <c r="I1075" t="s">
        <v>53</v>
      </c>
      <c r="J1075">
        <v>1.31754461279151</v>
      </c>
      <c r="K1075">
        <v>-5.1100000000000003</v>
      </c>
      <c r="L1075">
        <v>7.75</v>
      </c>
      <c r="M1075">
        <v>179</v>
      </c>
      <c r="N1075">
        <v>84.926434620293605</v>
      </c>
      <c r="O1075">
        <v>7.4743509275193603</v>
      </c>
    </row>
    <row r="1076" spans="1:15" x14ac:dyDescent="0.25">
      <c r="A1076" s="20" t="s">
        <v>1172</v>
      </c>
      <c r="B1076">
        <v>1</v>
      </c>
      <c r="C1076" t="s">
        <v>32</v>
      </c>
      <c r="D1076" t="s">
        <v>90</v>
      </c>
      <c r="E1076" t="s">
        <v>81</v>
      </c>
      <c r="F1076" t="s">
        <v>35</v>
      </c>
      <c r="G1076">
        <v>5</v>
      </c>
      <c r="H1076">
        <v>2013</v>
      </c>
      <c r="I1076" t="s">
        <v>54</v>
      </c>
      <c r="J1076">
        <v>-1.33304834211123</v>
      </c>
      <c r="K1076">
        <v>-15.62</v>
      </c>
      <c r="L1076">
        <v>12.95</v>
      </c>
      <c r="M1076">
        <v>33</v>
      </c>
      <c r="N1076">
        <v>77.545776798710094</v>
      </c>
      <c r="O1076">
        <v>17.407765595569799</v>
      </c>
    </row>
    <row r="1077" spans="1:15" x14ac:dyDescent="0.25">
      <c r="A1077" s="20" t="s">
        <v>1173</v>
      </c>
      <c r="B1077">
        <v>1</v>
      </c>
      <c r="C1077" t="s">
        <v>32</v>
      </c>
      <c r="D1077" t="s">
        <v>90</v>
      </c>
      <c r="E1077" t="s">
        <v>81</v>
      </c>
      <c r="F1077" t="s">
        <v>35</v>
      </c>
      <c r="G1077">
        <v>5</v>
      </c>
      <c r="H1077">
        <v>2013</v>
      </c>
      <c r="I1077" t="s">
        <v>55</v>
      </c>
      <c r="J1077">
        <v>2.0603823104950401</v>
      </c>
      <c r="K1077">
        <v>-3.03</v>
      </c>
      <c r="L1077">
        <v>7.15</v>
      </c>
      <c r="M1077">
        <v>294</v>
      </c>
      <c r="N1077">
        <v>81.680362802187901</v>
      </c>
      <c r="O1077">
        <v>5.8321184351980397</v>
      </c>
    </row>
    <row r="1078" spans="1:15" x14ac:dyDescent="0.25">
      <c r="A1078" s="20" t="s">
        <v>1174</v>
      </c>
      <c r="B1078">
        <v>1</v>
      </c>
      <c r="C1078" t="s">
        <v>32</v>
      </c>
      <c r="D1078" t="s">
        <v>90</v>
      </c>
      <c r="E1078" t="s">
        <v>81</v>
      </c>
      <c r="F1078" t="s">
        <v>35</v>
      </c>
      <c r="G1078">
        <v>5</v>
      </c>
      <c r="H1078">
        <v>2013</v>
      </c>
      <c r="I1078" t="s">
        <v>56</v>
      </c>
      <c r="J1078">
        <v>30.144168580129101</v>
      </c>
      <c r="K1078">
        <v>16.25</v>
      </c>
      <c r="L1078">
        <v>44.04</v>
      </c>
      <c r="M1078">
        <v>27</v>
      </c>
      <c r="N1078">
        <v>56.260597115354699</v>
      </c>
      <c r="O1078">
        <v>19.245008972987499</v>
      </c>
    </row>
    <row r="1079" spans="1:15" x14ac:dyDescent="0.25">
      <c r="A1079" s="20" t="s">
        <v>1175</v>
      </c>
      <c r="B1079">
        <v>1</v>
      </c>
      <c r="C1079" t="s">
        <v>32</v>
      </c>
      <c r="D1079" t="s">
        <v>90</v>
      </c>
      <c r="E1079" t="s">
        <v>81</v>
      </c>
      <c r="F1079" t="s">
        <v>35</v>
      </c>
      <c r="G1079">
        <v>5</v>
      </c>
      <c r="H1079">
        <v>2013</v>
      </c>
      <c r="I1079" t="s">
        <v>57</v>
      </c>
      <c r="J1079">
        <v>-2.8036035004202402</v>
      </c>
      <c r="K1079">
        <v>-10.44</v>
      </c>
      <c r="L1079">
        <v>4.83</v>
      </c>
      <c r="M1079">
        <v>117</v>
      </c>
      <c r="N1079">
        <v>84.679737193541698</v>
      </c>
      <c r="O1079">
        <v>9.2450032704204794</v>
      </c>
    </row>
    <row r="1080" spans="1:15" x14ac:dyDescent="0.25">
      <c r="A1080" s="20" t="s">
        <v>1176</v>
      </c>
      <c r="B1080">
        <v>1</v>
      </c>
      <c r="C1080" t="s">
        <v>32</v>
      </c>
      <c r="D1080" t="s">
        <v>90</v>
      </c>
      <c r="E1080" t="s">
        <v>81</v>
      </c>
      <c r="F1080" t="s">
        <v>35</v>
      </c>
      <c r="G1080">
        <v>5</v>
      </c>
      <c r="H1080">
        <v>2013</v>
      </c>
      <c r="I1080" t="s">
        <v>58</v>
      </c>
      <c r="J1080">
        <v>3.2124531103108902</v>
      </c>
      <c r="K1080">
        <v>0.51</v>
      </c>
      <c r="L1080">
        <v>5.91</v>
      </c>
      <c r="M1080">
        <v>1099</v>
      </c>
      <c r="N1080">
        <v>84.112764117611405</v>
      </c>
      <c r="O1080">
        <v>3.0164848870338101</v>
      </c>
    </row>
    <row r="1081" spans="1:15" x14ac:dyDescent="0.25">
      <c r="A1081" s="20" t="s">
        <v>1177</v>
      </c>
      <c r="B1081">
        <v>1</v>
      </c>
      <c r="C1081" t="s">
        <v>32</v>
      </c>
      <c r="D1081" t="s">
        <v>90</v>
      </c>
      <c r="E1081" t="s">
        <v>81</v>
      </c>
      <c r="F1081" t="s">
        <v>35</v>
      </c>
      <c r="G1081">
        <v>5</v>
      </c>
      <c r="H1081">
        <v>2013</v>
      </c>
      <c r="I1081" t="s">
        <v>59</v>
      </c>
      <c r="J1081">
        <v>8.5973985548556406</v>
      </c>
      <c r="K1081">
        <v>-12.64</v>
      </c>
      <c r="L1081">
        <v>29.84</v>
      </c>
      <c r="M1081">
        <v>30</v>
      </c>
      <c r="N1081">
        <v>77.236327701375004</v>
      </c>
      <c r="O1081">
        <v>18.257418583505501</v>
      </c>
    </row>
    <row r="1082" spans="1:15" x14ac:dyDescent="0.25">
      <c r="A1082" s="20" t="s">
        <v>1178</v>
      </c>
      <c r="B1082">
        <v>1</v>
      </c>
      <c r="C1082" t="s">
        <v>32</v>
      </c>
      <c r="D1082" t="s">
        <v>90</v>
      </c>
      <c r="E1082" t="s">
        <v>81</v>
      </c>
      <c r="F1082" t="s">
        <v>35</v>
      </c>
      <c r="G1082">
        <v>5</v>
      </c>
      <c r="H1082">
        <v>2013</v>
      </c>
      <c r="I1082" t="s">
        <v>60</v>
      </c>
      <c r="J1082">
        <v>2.2812658110059698</v>
      </c>
      <c r="K1082">
        <v>0.69</v>
      </c>
      <c r="L1082">
        <v>3.87</v>
      </c>
      <c r="M1082">
        <v>4885</v>
      </c>
      <c r="N1082">
        <v>85.410113766266605</v>
      </c>
      <c r="O1082">
        <v>1.4307630505634801</v>
      </c>
    </row>
    <row r="1083" spans="1:15" x14ac:dyDescent="0.25">
      <c r="A1083" s="20" t="s">
        <v>1179</v>
      </c>
      <c r="B1083">
        <v>1</v>
      </c>
      <c r="C1083" t="s">
        <v>32</v>
      </c>
      <c r="D1083" t="s">
        <v>90</v>
      </c>
      <c r="E1083" t="s">
        <v>81</v>
      </c>
      <c r="F1083" t="s">
        <v>35</v>
      </c>
      <c r="G1083">
        <v>5</v>
      </c>
      <c r="H1083">
        <v>2013</v>
      </c>
      <c r="I1083" t="s">
        <v>61</v>
      </c>
      <c r="J1083" t="s">
        <v>44</v>
      </c>
      <c r="K1083" t="s">
        <v>44</v>
      </c>
      <c r="L1083" t="s">
        <v>44</v>
      </c>
      <c r="M1083">
        <v>2</v>
      </c>
      <c r="N1083">
        <v>7.7512455823083002</v>
      </c>
      <c r="O1083">
        <v>70.710678118654698</v>
      </c>
    </row>
    <row r="1084" spans="1:15" x14ac:dyDescent="0.25">
      <c r="A1084" s="20" t="s">
        <v>1180</v>
      </c>
      <c r="B1084">
        <v>1</v>
      </c>
      <c r="C1084" t="s">
        <v>32</v>
      </c>
      <c r="D1084" t="s">
        <v>90</v>
      </c>
      <c r="E1084" t="s">
        <v>81</v>
      </c>
      <c r="F1084" t="s">
        <v>35</v>
      </c>
      <c r="G1084">
        <v>5</v>
      </c>
      <c r="H1084">
        <v>2013</v>
      </c>
      <c r="I1084" t="s">
        <v>43</v>
      </c>
      <c r="J1084">
        <v>6.7319913877004298</v>
      </c>
      <c r="K1084">
        <v>2.66</v>
      </c>
      <c r="L1084">
        <v>10.8</v>
      </c>
      <c r="M1084">
        <v>411</v>
      </c>
      <c r="N1084">
        <v>81.3026499822749</v>
      </c>
      <c r="O1084">
        <v>4.9326362366699001</v>
      </c>
    </row>
    <row r="1085" spans="1:15" x14ac:dyDescent="0.25">
      <c r="A1085" s="20" t="s">
        <v>1181</v>
      </c>
      <c r="B1085">
        <v>1</v>
      </c>
      <c r="C1085" t="s">
        <v>32</v>
      </c>
      <c r="D1085" t="s">
        <v>90</v>
      </c>
      <c r="E1085" t="s">
        <v>81</v>
      </c>
      <c r="F1085" t="s">
        <v>35</v>
      </c>
      <c r="G1085">
        <v>5</v>
      </c>
      <c r="H1085">
        <v>2013</v>
      </c>
      <c r="I1085" t="s">
        <v>62</v>
      </c>
      <c r="J1085">
        <v>2.26599304873332</v>
      </c>
      <c r="K1085">
        <v>-7.83</v>
      </c>
      <c r="L1085">
        <v>12.37</v>
      </c>
      <c r="M1085">
        <v>80</v>
      </c>
      <c r="N1085">
        <v>78.8147354269164</v>
      </c>
      <c r="O1085">
        <v>11.180339887498899</v>
      </c>
    </row>
    <row r="1086" spans="1:15" x14ac:dyDescent="0.25">
      <c r="A1086" s="20" t="s">
        <v>1182</v>
      </c>
      <c r="B1086">
        <v>1</v>
      </c>
      <c r="C1086" t="s">
        <v>32</v>
      </c>
      <c r="D1086" t="s">
        <v>90</v>
      </c>
      <c r="E1086" t="s">
        <v>81</v>
      </c>
      <c r="F1086" t="s">
        <v>35</v>
      </c>
      <c r="G1086">
        <v>5</v>
      </c>
      <c r="H1086">
        <v>2013</v>
      </c>
      <c r="I1086" t="s">
        <v>75</v>
      </c>
      <c r="J1086">
        <v>6.14</v>
      </c>
      <c r="K1086">
        <v>5.49</v>
      </c>
      <c r="L1086">
        <v>6.78</v>
      </c>
      <c r="M1086">
        <v>88.317742444293202</v>
      </c>
      <c r="N1086">
        <v>82.181868202538396</v>
      </c>
      <c r="O1086">
        <v>-99</v>
      </c>
    </row>
    <row r="1087" spans="1:15" x14ac:dyDescent="0.25">
      <c r="A1087" s="20" t="s">
        <v>1183</v>
      </c>
      <c r="B1087">
        <v>1</v>
      </c>
      <c r="C1087" t="s">
        <v>32</v>
      </c>
      <c r="D1087" t="s">
        <v>90</v>
      </c>
      <c r="E1087" t="s">
        <v>81</v>
      </c>
      <c r="F1087" t="s">
        <v>35</v>
      </c>
      <c r="G1087">
        <v>5</v>
      </c>
      <c r="H1087">
        <v>2013</v>
      </c>
      <c r="I1087" t="s">
        <v>45</v>
      </c>
      <c r="J1087">
        <v>2.8325176834730401</v>
      </c>
      <c r="K1087">
        <v>-0.39</v>
      </c>
      <c r="L1087">
        <v>6.05</v>
      </c>
      <c r="M1087">
        <v>901</v>
      </c>
      <c r="N1087">
        <v>73.816628477494504</v>
      </c>
      <c r="O1087">
        <v>3.3314830232638499</v>
      </c>
    </row>
    <row r="1088" spans="1:15" x14ac:dyDescent="0.25">
      <c r="A1088" s="20" t="s">
        <v>1184</v>
      </c>
      <c r="B1088">
        <v>1</v>
      </c>
      <c r="C1088" t="s">
        <v>32</v>
      </c>
      <c r="D1088" t="s">
        <v>90</v>
      </c>
      <c r="E1088" t="s">
        <v>81</v>
      </c>
      <c r="F1088" t="s">
        <v>35</v>
      </c>
      <c r="G1088">
        <v>5</v>
      </c>
      <c r="H1088">
        <v>2013</v>
      </c>
      <c r="I1088" t="s">
        <v>46</v>
      </c>
      <c r="J1088">
        <v>1.9359876078895399</v>
      </c>
      <c r="K1088">
        <v>-0.63</v>
      </c>
      <c r="L1088">
        <v>4.5</v>
      </c>
      <c r="M1088">
        <v>1580</v>
      </c>
      <c r="N1088">
        <v>86.593093385690693</v>
      </c>
      <c r="O1088">
        <v>2.51577302713314</v>
      </c>
    </row>
    <row r="1089" spans="1:15" x14ac:dyDescent="0.25">
      <c r="A1089" s="20" t="s">
        <v>1185</v>
      </c>
      <c r="B1089">
        <v>1</v>
      </c>
      <c r="C1089" t="s">
        <v>32</v>
      </c>
      <c r="D1089" t="s">
        <v>90</v>
      </c>
      <c r="E1089" t="s">
        <v>81</v>
      </c>
      <c r="F1089" t="s">
        <v>35</v>
      </c>
      <c r="G1089">
        <v>5</v>
      </c>
      <c r="H1089">
        <v>2013</v>
      </c>
      <c r="I1089" t="s">
        <v>47</v>
      </c>
      <c r="J1089">
        <v>1.63940301227318</v>
      </c>
      <c r="K1089">
        <v>0.26</v>
      </c>
      <c r="L1089">
        <v>3.02</v>
      </c>
      <c r="M1089">
        <v>7431</v>
      </c>
      <c r="N1089">
        <v>89.552937877050795</v>
      </c>
      <c r="O1089">
        <v>1.16004909431653</v>
      </c>
    </row>
    <row r="1090" spans="1:15" x14ac:dyDescent="0.25">
      <c r="A1090" s="20" t="s">
        <v>1186</v>
      </c>
      <c r="B1090">
        <v>1</v>
      </c>
      <c r="C1090" t="s">
        <v>32</v>
      </c>
      <c r="D1090" t="s">
        <v>90</v>
      </c>
      <c r="E1090" t="s">
        <v>81</v>
      </c>
      <c r="F1090" t="s">
        <v>35</v>
      </c>
      <c r="G1090">
        <v>5</v>
      </c>
      <c r="H1090">
        <v>2013</v>
      </c>
      <c r="I1090" t="s">
        <v>48</v>
      </c>
      <c r="J1090">
        <v>2.0347708888752298</v>
      </c>
      <c r="K1090">
        <v>-3.04</v>
      </c>
      <c r="L1090">
        <v>7.11</v>
      </c>
      <c r="M1090">
        <v>235</v>
      </c>
      <c r="N1090">
        <v>88.410811142475893</v>
      </c>
      <c r="O1090">
        <v>6.5232807305344203</v>
      </c>
    </row>
    <row r="1091" spans="1:15" x14ac:dyDescent="0.25">
      <c r="A1091" s="20" t="s">
        <v>1187</v>
      </c>
      <c r="B1091">
        <v>1</v>
      </c>
      <c r="C1091" t="s">
        <v>32</v>
      </c>
      <c r="D1091" t="s">
        <v>90</v>
      </c>
      <c r="E1091" t="s">
        <v>81</v>
      </c>
      <c r="F1091" t="s">
        <v>35</v>
      </c>
      <c r="G1091">
        <v>5</v>
      </c>
      <c r="H1091">
        <v>2013</v>
      </c>
      <c r="I1091" t="s">
        <v>49</v>
      </c>
      <c r="J1091">
        <v>2.6316449449878001</v>
      </c>
      <c r="K1091">
        <v>-1.1299999999999999</v>
      </c>
      <c r="L1091">
        <v>6.39</v>
      </c>
      <c r="M1091">
        <v>751</v>
      </c>
      <c r="N1091">
        <v>85.123907941429096</v>
      </c>
      <c r="O1091">
        <v>3.64905182584413</v>
      </c>
    </row>
    <row r="1092" spans="1:15" x14ac:dyDescent="0.25">
      <c r="A1092" s="20" t="s">
        <v>1188</v>
      </c>
      <c r="B1092">
        <v>1</v>
      </c>
      <c r="C1092" t="s">
        <v>32</v>
      </c>
      <c r="D1092" t="s">
        <v>90</v>
      </c>
      <c r="E1092" t="s">
        <v>81</v>
      </c>
      <c r="F1092" t="s">
        <v>35</v>
      </c>
      <c r="G1092">
        <v>5</v>
      </c>
      <c r="H1092">
        <v>2013</v>
      </c>
      <c r="I1092" t="s">
        <v>50</v>
      </c>
      <c r="J1092">
        <v>5.4294725320955504</v>
      </c>
      <c r="K1092">
        <v>-1.4</v>
      </c>
      <c r="L1092">
        <v>12.26</v>
      </c>
      <c r="M1092">
        <v>162</v>
      </c>
      <c r="N1092">
        <v>78.599392825621507</v>
      </c>
      <c r="O1092">
        <v>7.8567420131838599</v>
      </c>
    </row>
    <row r="1093" spans="1:15" x14ac:dyDescent="0.25">
      <c r="A1093" s="20" t="s">
        <v>1189</v>
      </c>
      <c r="B1093">
        <v>1</v>
      </c>
      <c r="C1093" t="s">
        <v>32</v>
      </c>
      <c r="D1093" t="s">
        <v>90</v>
      </c>
      <c r="E1093" t="s">
        <v>81</v>
      </c>
      <c r="F1093" t="s">
        <v>35</v>
      </c>
      <c r="G1093">
        <v>5</v>
      </c>
      <c r="H1093">
        <v>2013</v>
      </c>
      <c r="I1093" t="s">
        <v>51</v>
      </c>
      <c r="J1093">
        <v>3.4916895082644399</v>
      </c>
      <c r="K1093">
        <v>-1.83</v>
      </c>
      <c r="L1093">
        <v>8.81</v>
      </c>
      <c r="M1093">
        <v>322</v>
      </c>
      <c r="N1093">
        <v>83.238549878167802</v>
      </c>
      <c r="O1093">
        <v>5.5727821257535304</v>
      </c>
    </row>
    <row r="1094" spans="1:15" x14ac:dyDescent="0.25">
      <c r="A1094" s="20" t="s">
        <v>1190</v>
      </c>
      <c r="B1094">
        <v>1</v>
      </c>
      <c r="C1094" t="s">
        <v>32</v>
      </c>
      <c r="D1094" t="s">
        <v>90</v>
      </c>
      <c r="E1094" t="s">
        <v>82</v>
      </c>
      <c r="F1094" t="s">
        <v>38</v>
      </c>
      <c r="G1094">
        <v>3</v>
      </c>
      <c r="H1094">
        <v>2014</v>
      </c>
      <c r="I1094" t="s">
        <v>34</v>
      </c>
      <c r="J1094">
        <v>-3.6313394139567698</v>
      </c>
      <c r="K1094">
        <v>-6.31</v>
      </c>
      <c r="L1094">
        <v>-0.96</v>
      </c>
      <c r="M1094">
        <v>1435</v>
      </c>
      <c r="N1094">
        <v>88.219934781310201</v>
      </c>
      <c r="O1094">
        <v>2.6398183867422702</v>
      </c>
    </row>
    <row r="1095" spans="1:15" x14ac:dyDescent="0.25">
      <c r="A1095" s="20" t="s">
        <v>1191</v>
      </c>
      <c r="B1095">
        <v>1</v>
      </c>
      <c r="C1095" t="s">
        <v>32</v>
      </c>
      <c r="D1095" t="s">
        <v>90</v>
      </c>
      <c r="E1095" t="s">
        <v>82</v>
      </c>
      <c r="F1095" t="s">
        <v>38</v>
      </c>
      <c r="G1095">
        <v>3</v>
      </c>
      <c r="H1095">
        <v>2014</v>
      </c>
      <c r="I1095" t="s">
        <v>52</v>
      </c>
      <c r="J1095">
        <v>0.91027061744743798</v>
      </c>
      <c r="K1095">
        <v>-4.28</v>
      </c>
      <c r="L1095">
        <v>6.1</v>
      </c>
      <c r="M1095">
        <v>388</v>
      </c>
      <c r="N1095">
        <v>86.429421447170398</v>
      </c>
      <c r="O1095">
        <v>5.0767308256680996</v>
      </c>
    </row>
    <row r="1096" spans="1:15" x14ac:dyDescent="0.25">
      <c r="A1096" s="20" t="s">
        <v>1192</v>
      </c>
      <c r="B1096">
        <v>1</v>
      </c>
      <c r="C1096" t="s">
        <v>32</v>
      </c>
      <c r="D1096" t="s">
        <v>90</v>
      </c>
      <c r="E1096" t="s">
        <v>82</v>
      </c>
      <c r="F1096" t="s">
        <v>38</v>
      </c>
      <c r="G1096">
        <v>3</v>
      </c>
      <c r="H1096">
        <v>2014</v>
      </c>
      <c r="I1096" t="s">
        <v>53</v>
      </c>
      <c r="J1096">
        <v>-0.69523542078856304</v>
      </c>
      <c r="K1096">
        <v>-3.09</v>
      </c>
      <c r="L1096">
        <v>1.7</v>
      </c>
      <c r="M1096">
        <v>3574</v>
      </c>
      <c r="N1096">
        <v>87.484382012802996</v>
      </c>
      <c r="O1096">
        <v>1.6727179829474099</v>
      </c>
    </row>
    <row r="1097" spans="1:15" x14ac:dyDescent="0.25">
      <c r="A1097" s="20" t="s">
        <v>1193</v>
      </c>
      <c r="B1097">
        <v>1</v>
      </c>
      <c r="C1097" t="s">
        <v>32</v>
      </c>
      <c r="D1097" t="s">
        <v>90</v>
      </c>
      <c r="E1097" t="s">
        <v>82</v>
      </c>
      <c r="F1097" t="s">
        <v>38</v>
      </c>
      <c r="G1097">
        <v>3</v>
      </c>
      <c r="H1097">
        <v>2014</v>
      </c>
      <c r="I1097" t="s">
        <v>54</v>
      </c>
      <c r="J1097">
        <v>2.154977817182</v>
      </c>
      <c r="K1097">
        <v>-8</v>
      </c>
      <c r="L1097">
        <v>12.31</v>
      </c>
      <c r="M1097">
        <v>106</v>
      </c>
      <c r="N1097">
        <v>79.336815369813493</v>
      </c>
      <c r="O1097">
        <v>9.7128586235726395</v>
      </c>
    </row>
    <row r="1098" spans="1:15" x14ac:dyDescent="0.25">
      <c r="A1098" s="20" t="s">
        <v>1194</v>
      </c>
      <c r="B1098">
        <v>1</v>
      </c>
      <c r="C1098" t="s">
        <v>32</v>
      </c>
      <c r="D1098" t="s">
        <v>90</v>
      </c>
      <c r="E1098" t="s">
        <v>82</v>
      </c>
      <c r="F1098" t="s">
        <v>38</v>
      </c>
      <c r="G1098">
        <v>3</v>
      </c>
      <c r="H1098">
        <v>2014</v>
      </c>
      <c r="I1098" t="s">
        <v>55</v>
      </c>
      <c r="J1098">
        <v>1.4845326502501199</v>
      </c>
      <c r="K1098">
        <v>-2.31</v>
      </c>
      <c r="L1098">
        <v>5.28</v>
      </c>
      <c r="M1098">
        <v>667</v>
      </c>
      <c r="N1098">
        <v>81.462306067692793</v>
      </c>
      <c r="O1098">
        <v>3.87201546331183</v>
      </c>
    </row>
    <row r="1099" spans="1:15" x14ac:dyDescent="0.25">
      <c r="A1099" s="20" t="s">
        <v>1195</v>
      </c>
      <c r="B1099">
        <v>1</v>
      </c>
      <c r="C1099" t="s">
        <v>32</v>
      </c>
      <c r="D1099" t="s">
        <v>90</v>
      </c>
      <c r="E1099" t="s">
        <v>82</v>
      </c>
      <c r="F1099" t="s">
        <v>38</v>
      </c>
      <c r="G1099">
        <v>3</v>
      </c>
      <c r="H1099">
        <v>2014</v>
      </c>
      <c r="I1099" t="s">
        <v>56</v>
      </c>
      <c r="J1099">
        <v>19.864572372408901</v>
      </c>
      <c r="K1099">
        <v>14.29</v>
      </c>
      <c r="L1099">
        <v>25.44</v>
      </c>
      <c r="M1099">
        <v>1307</v>
      </c>
      <c r="N1099">
        <v>62.318045532493798</v>
      </c>
      <c r="O1099">
        <v>2.76606388408955</v>
      </c>
    </row>
    <row r="1100" spans="1:15" x14ac:dyDescent="0.25">
      <c r="A1100" s="20" t="s">
        <v>1196</v>
      </c>
      <c r="B1100">
        <v>1</v>
      </c>
      <c r="C1100" t="s">
        <v>32</v>
      </c>
      <c r="D1100" t="s">
        <v>90</v>
      </c>
      <c r="E1100" t="s">
        <v>82</v>
      </c>
      <c r="F1100" t="s">
        <v>38</v>
      </c>
      <c r="G1100">
        <v>3</v>
      </c>
      <c r="H1100">
        <v>2014</v>
      </c>
      <c r="I1100" t="s">
        <v>57</v>
      </c>
      <c r="J1100">
        <v>-0.18786864839752601</v>
      </c>
      <c r="K1100">
        <v>-4.32</v>
      </c>
      <c r="L1100">
        <v>3.94</v>
      </c>
      <c r="M1100">
        <v>792</v>
      </c>
      <c r="N1100">
        <v>82.449048241316007</v>
      </c>
      <c r="O1100">
        <v>3.5533452725935102</v>
      </c>
    </row>
    <row r="1101" spans="1:15" x14ac:dyDescent="0.25">
      <c r="A1101" s="20" t="s">
        <v>1197</v>
      </c>
      <c r="B1101">
        <v>1</v>
      </c>
      <c r="C1101" t="s">
        <v>32</v>
      </c>
      <c r="D1101" t="s">
        <v>90</v>
      </c>
      <c r="E1101" t="s">
        <v>82</v>
      </c>
      <c r="F1101" t="s">
        <v>38</v>
      </c>
      <c r="G1101">
        <v>3</v>
      </c>
      <c r="H1101">
        <v>2014</v>
      </c>
      <c r="I1101" t="s">
        <v>58</v>
      </c>
      <c r="J1101">
        <v>3.2151178257208798E-2</v>
      </c>
      <c r="K1101">
        <v>-1.77</v>
      </c>
      <c r="L1101">
        <v>1.84</v>
      </c>
      <c r="M1101">
        <v>3661</v>
      </c>
      <c r="N1101">
        <v>86.163063945140607</v>
      </c>
      <c r="O1101">
        <v>1.6527232458241801</v>
      </c>
    </row>
    <row r="1102" spans="1:15" x14ac:dyDescent="0.25">
      <c r="A1102" s="20" t="s">
        <v>1198</v>
      </c>
      <c r="B1102">
        <v>1</v>
      </c>
      <c r="C1102" t="s">
        <v>32</v>
      </c>
      <c r="D1102" t="s">
        <v>90</v>
      </c>
      <c r="E1102" t="s">
        <v>82</v>
      </c>
      <c r="F1102" t="s">
        <v>38</v>
      </c>
      <c r="G1102">
        <v>3</v>
      </c>
      <c r="H1102">
        <v>2014</v>
      </c>
      <c r="I1102" t="s">
        <v>59</v>
      </c>
      <c r="J1102">
        <v>-1.6143896864357301</v>
      </c>
      <c r="K1102">
        <v>-8.6300000000000008</v>
      </c>
      <c r="L1102">
        <v>5.4</v>
      </c>
      <c r="M1102">
        <v>266</v>
      </c>
      <c r="N1102">
        <v>82.343594492841802</v>
      </c>
      <c r="O1102">
        <v>6.1313933948496597</v>
      </c>
    </row>
    <row r="1103" spans="1:15" x14ac:dyDescent="0.25">
      <c r="A1103" s="20" t="s">
        <v>1199</v>
      </c>
      <c r="B1103">
        <v>1</v>
      </c>
      <c r="C1103" t="s">
        <v>32</v>
      </c>
      <c r="D1103" t="s">
        <v>90</v>
      </c>
      <c r="E1103" t="s">
        <v>82</v>
      </c>
      <c r="F1103" t="s">
        <v>38</v>
      </c>
      <c r="G1103">
        <v>3</v>
      </c>
      <c r="H1103">
        <v>2014</v>
      </c>
      <c r="I1103" t="s">
        <v>60</v>
      </c>
      <c r="J1103">
        <v>-0.94041845243992805</v>
      </c>
      <c r="K1103">
        <v>-3.28</v>
      </c>
      <c r="L1103">
        <v>1.4</v>
      </c>
      <c r="M1103">
        <v>1588</v>
      </c>
      <c r="N1103">
        <v>86.003770006008494</v>
      </c>
      <c r="O1103">
        <v>2.5094280661424802</v>
      </c>
    </row>
    <row r="1104" spans="1:15" x14ac:dyDescent="0.25">
      <c r="A1104" s="20" t="s">
        <v>1200</v>
      </c>
      <c r="B1104">
        <v>1</v>
      </c>
      <c r="C1104" t="s">
        <v>32</v>
      </c>
      <c r="D1104" t="s">
        <v>90</v>
      </c>
      <c r="E1104" t="s">
        <v>82</v>
      </c>
      <c r="F1104" t="s">
        <v>38</v>
      </c>
      <c r="G1104">
        <v>3</v>
      </c>
      <c r="H1104">
        <v>2014</v>
      </c>
      <c r="I1104" t="s">
        <v>61</v>
      </c>
      <c r="J1104" t="s">
        <v>44</v>
      </c>
      <c r="K1104" t="s">
        <v>44</v>
      </c>
      <c r="L1104" t="s">
        <v>44</v>
      </c>
      <c r="M1104">
        <v>9</v>
      </c>
      <c r="N1104">
        <v>5.5100802583289399</v>
      </c>
      <c r="O1104">
        <v>33.3333333333333</v>
      </c>
    </row>
    <row r="1105" spans="1:15" x14ac:dyDescent="0.25">
      <c r="A1105" s="20" t="s">
        <v>1201</v>
      </c>
      <c r="B1105">
        <v>1</v>
      </c>
      <c r="C1105" t="s">
        <v>32</v>
      </c>
      <c r="D1105" t="s">
        <v>90</v>
      </c>
      <c r="E1105" t="s">
        <v>82</v>
      </c>
      <c r="F1105" t="s">
        <v>38</v>
      </c>
      <c r="G1105">
        <v>3</v>
      </c>
      <c r="H1105">
        <v>2014</v>
      </c>
      <c r="I1105" t="s">
        <v>43</v>
      </c>
      <c r="J1105">
        <v>1.4690904435269201</v>
      </c>
      <c r="K1105">
        <v>-1.18</v>
      </c>
      <c r="L1105">
        <v>4.1100000000000003</v>
      </c>
      <c r="M1105">
        <v>2204</v>
      </c>
      <c r="N1105">
        <v>82.174030956905</v>
      </c>
      <c r="O1105">
        <v>2.1300716142115199</v>
      </c>
    </row>
    <row r="1106" spans="1:15" x14ac:dyDescent="0.25">
      <c r="A1106" s="20" t="s">
        <v>1202</v>
      </c>
      <c r="B1106">
        <v>1</v>
      </c>
      <c r="C1106" t="s">
        <v>32</v>
      </c>
      <c r="D1106" t="s">
        <v>90</v>
      </c>
      <c r="E1106" t="s">
        <v>82</v>
      </c>
      <c r="F1106" t="s">
        <v>38</v>
      </c>
      <c r="G1106">
        <v>3</v>
      </c>
      <c r="H1106">
        <v>2014</v>
      </c>
      <c r="I1106" t="s">
        <v>62</v>
      </c>
      <c r="J1106">
        <v>3.0460684365990001</v>
      </c>
      <c r="K1106">
        <v>-0.86</v>
      </c>
      <c r="L1106">
        <v>6.96</v>
      </c>
      <c r="M1106">
        <v>720</v>
      </c>
      <c r="N1106">
        <v>86.482282764972695</v>
      </c>
      <c r="O1106">
        <v>3.7267799624996498</v>
      </c>
    </row>
    <row r="1107" spans="1:15" x14ac:dyDescent="0.25">
      <c r="A1107" s="20" t="s">
        <v>1203</v>
      </c>
      <c r="B1107">
        <v>1</v>
      </c>
      <c r="C1107" t="s">
        <v>32</v>
      </c>
      <c r="D1107" t="s">
        <v>90</v>
      </c>
      <c r="E1107" t="s">
        <v>82</v>
      </c>
      <c r="F1107" t="s">
        <v>38</v>
      </c>
      <c r="G1107">
        <v>3</v>
      </c>
      <c r="H1107">
        <v>2014</v>
      </c>
      <c r="I1107" t="s">
        <v>75</v>
      </c>
      <c r="J1107">
        <v>0.92</v>
      </c>
      <c r="K1107">
        <v>0.27</v>
      </c>
      <c r="L1107">
        <v>1.56</v>
      </c>
      <c r="M1107">
        <v>85.288533885481201</v>
      </c>
      <c r="N1107">
        <v>84.372348452831105</v>
      </c>
      <c r="O1107">
        <v>-99</v>
      </c>
    </row>
    <row r="1108" spans="1:15" x14ac:dyDescent="0.25">
      <c r="A1108" s="20" t="s">
        <v>1204</v>
      </c>
      <c r="B1108">
        <v>1</v>
      </c>
      <c r="C1108" t="s">
        <v>32</v>
      </c>
      <c r="D1108" t="s">
        <v>90</v>
      </c>
      <c r="E1108" t="s">
        <v>82</v>
      </c>
      <c r="F1108" t="s">
        <v>38</v>
      </c>
      <c r="G1108">
        <v>3</v>
      </c>
      <c r="H1108">
        <v>2014</v>
      </c>
      <c r="I1108" t="s">
        <v>45</v>
      </c>
      <c r="J1108">
        <v>-2.2726630922853701</v>
      </c>
      <c r="K1108">
        <v>-5.33</v>
      </c>
      <c r="L1108">
        <v>0.79</v>
      </c>
      <c r="M1108">
        <v>1024</v>
      </c>
      <c r="N1108">
        <v>81.864593550266306</v>
      </c>
      <c r="O1108">
        <v>3.125</v>
      </c>
    </row>
    <row r="1109" spans="1:15" x14ac:dyDescent="0.25">
      <c r="A1109" s="20" t="s">
        <v>1205</v>
      </c>
      <c r="B1109">
        <v>1</v>
      </c>
      <c r="C1109" t="s">
        <v>32</v>
      </c>
      <c r="D1109" t="s">
        <v>90</v>
      </c>
      <c r="E1109" t="s">
        <v>82</v>
      </c>
      <c r="F1109" t="s">
        <v>38</v>
      </c>
      <c r="G1109">
        <v>3</v>
      </c>
      <c r="H1109">
        <v>2014</v>
      </c>
      <c r="I1109" t="s">
        <v>46</v>
      </c>
      <c r="J1109">
        <v>0.956259035956734</v>
      </c>
      <c r="K1109">
        <v>-2.09</v>
      </c>
      <c r="L1109">
        <v>4</v>
      </c>
      <c r="M1109">
        <v>960</v>
      </c>
      <c r="N1109">
        <v>85.480026517619393</v>
      </c>
      <c r="O1109">
        <v>3.2274861218395099</v>
      </c>
    </row>
    <row r="1110" spans="1:15" x14ac:dyDescent="0.25">
      <c r="A1110" s="20" t="s">
        <v>1206</v>
      </c>
      <c r="B1110">
        <v>1</v>
      </c>
      <c r="C1110" t="s">
        <v>32</v>
      </c>
      <c r="D1110" t="s">
        <v>90</v>
      </c>
      <c r="E1110" t="s">
        <v>82</v>
      </c>
      <c r="F1110" t="s">
        <v>38</v>
      </c>
      <c r="G1110">
        <v>3</v>
      </c>
      <c r="H1110">
        <v>2014</v>
      </c>
      <c r="I1110" t="s">
        <v>47</v>
      </c>
      <c r="J1110">
        <v>-1.37194064805593</v>
      </c>
      <c r="K1110">
        <v>-2.92</v>
      </c>
      <c r="L1110">
        <v>0.18</v>
      </c>
      <c r="M1110">
        <v>4098</v>
      </c>
      <c r="N1110">
        <v>89.982422083593605</v>
      </c>
      <c r="O1110">
        <v>1.562118669915</v>
      </c>
    </row>
    <row r="1111" spans="1:15" x14ac:dyDescent="0.25">
      <c r="A1111" s="20" t="s">
        <v>1207</v>
      </c>
      <c r="B1111">
        <v>1</v>
      </c>
      <c r="C1111" t="s">
        <v>32</v>
      </c>
      <c r="D1111" t="s">
        <v>90</v>
      </c>
      <c r="E1111" t="s">
        <v>82</v>
      </c>
      <c r="F1111" t="s">
        <v>38</v>
      </c>
      <c r="G1111">
        <v>3</v>
      </c>
      <c r="H1111">
        <v>2014</v>
      </c>
      <c r="I1111" t="s">
        <v>48</v>
      </c>
      <c r="J1111">
        <v>-3.72658745665096</v>
      </c>
      <c r="K1111">
        <v>-6.68</v>
      </c>
      <c r="L1111">
        <v>-0.78</v>
      </c>
      <c r="M1111">
        <v>1690</v>
      </c>
      <c r="N1111">
        <v>87.975384544185999</v>
      </c>
      <c r="O1111">
        <v>2.4325212770525999</v>
      </c>
    </row>
    <row r="1112" spans="1:15" x14ac:dyDescent="0.25">
      <c r="A1112" s="20" t="s">
        <v>1208</v>
      </c>
      <c r="B1112">
        <v>1</v>
      </c>
      <c r="C1112" t="s">
        <v>32</v>
      </c>
      <c r="D1112" t="s">
        <v>90</v>
      </c>
      <c r="E1112" t="s">
        <v>82</v>
      </c>
      <c r="F1112" t="s">
        <v>38</v>
      </c>
      <c r="G1112">
        <v>3</v>
      </c>
      <c r="H1112">
        <v>2014</v>
      </c>
      <c r="I1112" t="s">
        <v>49</v>
      </c>
      <c r="J1112">
        <v>-3.0027747289661399</v>
      </c>
      <c r="K1112">
        <v>-6.3</v>
      </c>
      <c r="L1112">
        <v>0.3</v>
      </c>
      <c r="M1112">
        <v>898</v>
      </c>
      <c r="N1112">
        <v>88.466786746992199</v>
      </c>
      <c r="O1112">
        <v>3.3370432213300001</v>
      </c>
    </row>
    <row r="1113" spans="1:15" x14ac:dyDescent="0.25">
      <c r="A1113" s="20" t="s">
        <v>1209</v>
      </c>
      <c r="B1113">
        <v>1</v>
      </c>
      <c r="C1113" t="s">
        <v>32</v>
      </c>
      <c r="D1113" t="s">
        <v>90</v>
      </c>
      <c r="E1113" t="s">
        <v>82</v>
      </c>
      <c r="F1113" t="s">
        <v>38</v>
      </c>
      <c r="G1113">
        <v>3</v>
      </c>
      <c r="H1113">
        <v>2014</v>
      </c>
      <c r="I1113" t="s">
        <v>50</v>
      </c>
      <c r="J1113">
        <v>2.5628431968832399</v>
      </c>
      <c r="K1113">
        <v>-0.93</v>
      </c>
      <c r="L1113">
        <v>6.05</v>
      </c>
      <c r="M1113">
        <v>1571</v>
      </c>
      <c r="N1113">
        <v>83.773776898519102</v>
      </c>
      <c r="O1113">
        <v>2.5229689602299699</v>
      </c>
    </row>
    <row r="1114" spans="1:15" x14ac:dyDescent="0.25">
      <c r="A1114" s="20" t="s">
        <v>1210</v>
      </c>
      <c r="B1114">
        <v>1</v>
      </c>
      <c r="C1114" t="s">
        <v>32</v>
      </c>
      <c r="D1114" t="s">
        <v>90</v>
      </c>
      <c r="E1114" t="s">
        <v>82</v>
      </c>
      <c r="F1114" t="s">
        <v>38</v>
      </c>
      <c r="G1114">
        <v>3</v>
      </c>
      <c r="H1114">
        <v>2014</v>
      </c>
      <c r="I1114" t="s">
        <v>51</v>
      </c>
      <c r="J1114">
        <v>-1.6038930361638799</v>
      </c>
      <c r="K1114">
        <v>-5</v>
      </c>
      <c r="L1114">
        <v>1.79</v>
      </c>
      <c r="M1114">
        <v>979</v>
      </c>
      <c r="N1114">
        <v>87.421171064359598</v>
      </c>
      <c r="O1114">
        <v>3.19601386050297</v>
      </c>
    </row>
    <row r="1115" spans="1:15" x14ac:dyDescent="0.25">
      <c r="A1115" s="20" t="s">
        <v>1211</v>
      </c>
      <c r="B1115">
        <v>1</v>
      </c>
      <c r="C1115" t="s">
        <v>32</v>
      </c>
      <c r="D1115" t="s">
        <v>90</v>
      </c>
      <c r="E1115" t="s">
        <v>83</v>
      </c>
      <c r="F1115" t="s">
        <v>42</v>
      </c>
      <c r="G1115">
        <v>4</v>
      </c>
      <c r="H1115">
        <v>2014</v>
      </c>
      <c r="I1115" t="s">
        <v>34</v>
      </c>
      <c r="J1115">
        <v>-1.09175427008944</v>
      </c>
      <c r="K1115">
        <v>-2.79</v>
      </c>
      <c r="L1115">
        <v>0.6</v>
      </c>
      <c r="M1115">
        <v>4796</v>
      </c>
      <c r="N1115">
        <v>88.219934781310201</v>
      </c>
      <c r="O1115">
        <v>1.44397745564477</v>
      </c>
    </row>
    <row r="1116" spans="1:15" x14ac:dyDescent="0.25">
      <c r="A1116" s="20" t="s">
        <v>1212</v>
      </c>
      <c r="B1116">
        <v>1</v>
      </c>
      <c r="C1116" t="s">
        <v>32</v>
      </c>
      <c r="D1116" t="s">
        <v>90</v>
      </c>
      <c r="E1116" t="s">
        <v>83</v>
      </c>
      <c r="F1116" t="s">
        <v>42</v>
      </c>
      <c r="G1116">
        <v>4</v>
      </c>
      <c r="H1116">
        <v>2014</v>
      </c>
      <c r="I1116" t="s">
        <v>52</v>
      </c>
      <c r="J1116">
        <v>4.2668613464485103</v>
      </c>
      <c r="K1116">
        <v>-2.97</v>
      </c>
      <c r="L1116">
        <v>11.5</v>
      </c>
      <c r="M1116">
        <v>71</v>
      </c>
      <c r="N1116">
        <v>86.429421447170398</v>
      </c>
      <c r="O1116">
        <v>11.8678165819385</v>
      </c>
    </row>
    <row r="1117" spans="1:15" x14ac:dyDescent="0.25">
      <c r="A1117" s="20" t="s">
        <v>1213</v>
      </c>
      <c r="B1117">
        <v>1</v>
      </c>
      <c r="C1117" t="s">
        <v>32</v>
      </c>
      <c r="D1117" t="s">
        <v>90</v>
      </c>
      <c r="E1117" t="s">
        <v>83</v>
      </c>
      <c r="F1117" t="s">
        <v>42</v>
      </c>
      <c r="G1117">
        <v>4</v>
      </c>
      <c r="H1117">
        <v>2014</v>
      </c>
      <c r="I1117" t="s">
        <v>53</v>
      </c>
      <c r="J1117">
        <v>-2.8823603973357899</v>
      </c>
      <c r="K1117">
        <v>-10.66</v>
      </c>
      <c r="L1117">
        <v>4.9000000000000004</v>
      </c>
      <c r="M1117">
        <v>146</v>
      </c>
      <c r="N1117">
        <v>87.484382012802996</v>
      </c>
      <c r="O1117">
        <v>8.2760588860236801</v>
      </c>
    </row>
    <row r="1118" spans="1:15" x14ac:dyDescent="0.25">
      <c r="A1118" s="20" t="s">
        <v>1214</v>
      </c>
      <c r="B1118">
        <v>1</v>
      </c>
      <c r="C1118" t="s">
        <v>32</v>
      </c>
      <c r="D1118" t="s">
        <v>90</v>
      </c>
      <c r="E1118" t="s">
        <v>83</v>
      </c>
      <c r="F1118" t="s">
        <v>42</v>
      </c>
      <c r="G1118">
        <v>4</v>
      </c>
      <c r="H1118">
        <v>2014</v>
      </c>
      <c r="I1118" t="s">
        <v>54</v>
      </c>
      <c r="J1118">
        <v>11.2571717872209</v>
      </c>
      <c r="K1118">
        <v>-0.45</v>
      </c>
      <c r="L1118">
        <v>22.97</v>
      </c>
      <c r="M1118">
        <v>21</v>
      </c>
      <c r="N1118">
        <v>79.336815369813493</v>
      </c>
      <c r="O1118">
        <v>21.821789023599202</v>
      </c>
    </row>
    <row r="1119" spans="1:15" x14ac:dyDescent="0.25">
      <c r="A1119" s="20" t="s">
        <v>1215</v>
      </c>
      <c r="B1119">
        <v>1</v>
      </c>
      <c r="C1119" t="s">
        <v>32</v>
      </c>
      <c r="D1119" t="s">
        <v>90</v>
      </c>
      <c r="E1119" t="s">
        <v>83</v>
      </c>
      <c r="F1119" t="s">
        <v>42</v>
      </c>
      <c r="G1119">
        <v>4</v>
      </c>
      <c r="H1119">
        <v>2014</v>
      </c>
      <c r="I1119" t="s">
        <v>55</v>
      </c>
      <c r="J1119">
        <v>1.9116886099308801</v>
      </c>
      <c r="K1119">
        <v>-2.84</v>
      </c>
      <c r="L1119">
        <v>6.66</v>
      </c>
      <c r="M1119">
        <v>318</v>
      </c>
      <c r="N1119">
        <v>81.462306067692793</v>
      </c>
      <c r="O1119">
        <v>5.6077215409204397</v>
      </c>
    </row>
    <row r="1120" spans="1:15" x14ac:dyDescent="0.25">
      <c r="A1120" s="20" t="s">
        <v>1216</v>
      </c>
      <c r="B1120">
        <v>1</v>
      </c>
      <c r="C1120" t="s">
        <v>32</v>
      </c>
      <c r="D1120" t="s">
        <v>90</v>
      </c>
      <c r="E1120" t="s">
        <v>83</v>
      </c>
      <c r="F1120" t="s">
        <v>42</v>
      </c>
      <c r="G1120">
        <v>4</v>
      </c>
      <c r="H1120">
        <v>2014</v>
      </c>
      <c r="I1120" t="s">
        <v>56</v>
      </c>
      <c r="J1120">
        <v>26.608780790586199</v>
      </c>
      <c r="K1120">
        <v>17.21</v>
      </c>
      <c r="L1120">
        <v>36.01</v>
      </c>
      <c r="M1120">
        <v>79</v>
      </c>
      <c r="N1120">
        <v>62.318045532493798</v>
      </c>
      <c r="O1120">
        <v>11.250879009260199</v>
      </c>
    </row>
    <row r="1121" spans="1:15" x14ac:dyDescent="0.25">
      <c r="A1121" s="20" t="s">
        <v>1217</v>
      </c>
      <c r="B1121">
        <v>1</v>
      </c>
      <c r="C1121" t="s">
        <v>32</v>
      </c>
      <c r="D1121" t="s">
        <v>90</v>
      </c>
      <c r="E1121" t="s">
        <v>83</v>
      </c>
      <c r="F1121" t="s">
        <v>42</v>
      </c>
      <c r="G1121">
        <v>4</v>
      </c>
      <c r="H1121">
        <v>2014</v>
      </c>
      <c r="I1121" t="s">
        <v>57</v>
      </c>
      <c r="J1121">
        <v>6.7662057357862304</v>
      </c>
      <c r="K1121">
        <v>-2.48</v>
      </c>
      <c r="L1121">
        <v>16.010000000000002</v>
      </c>
      <c r="M1121">
        <v>69</v>
      </c>
      <c r="N1121">
        <v>82.449048241316007</v>
      </c>
      <c r="O1121">
        <v>12.0385853085769</v>
      </c>
    </row>
    <row r="1122" spans="1:15" x14ac:dyDescent="0.25">
      <c r="A1122" s="20" t="s">
        <v>1218</v>
      </c>
      <c r="B1122">
        <v>1</v>
      </c>
      <c r="C1122" t="s">
        <v>32</v>
      </c>
      <c r="D1122" t="s">
        <v>90</v>
      </c>
      <c r="E1122" t="s">
        <v>83</v>
      </c>
      <c r="F1122" t="s">
        <v>42</v>
      </c>
      <c r="G1122">
        <v>4</v>
      </c>
      <c r="H1122">
        <v>2014</v>
      </c>
      <c r="I1122" t="s">
        <v>58</v>
      </c>
      <c r="J1122">
        <v>2.3478761071326799</v>
      </c>
      <c r="K1122">
        <v>-0.65</v>
      </c>
      <c r="L1122">
        <v>5.34</v>
      </c>
      <c r="M1122">
        <v>653</v>
      </c>
      <c r="N1122">
        <v>86.163063945140607</v>
      </c>
      <c r="O1122">
        <v>3.9133024009741599</v>
      </c>
    </row>
    <row r="1123" spans="1:15" x14ac:dyDescent="0.25">
      <c r="A1123" s="20" t="s">
        <v>1219</v>
      </c>
      <c r="B1123">
        <v>1</v>
      </c>
      <c r="C1123" t="s">
        <v>32</v>
      </c>
      <c r="D1123" t="s">
        <v>90</v>
      </c>
      <c r="E1123" t="s">
        <v>83</v>
      </c>
      <c r="F1123" t="s">
        <v>42</v>
      </c>
      <c r="G1123">
        <v>4</v>
      </c>
      <c r="H1123">
        <v>2014</v>
      </c>
      <c r="I1123" t="s">
        <v>59</v>
      </c>
      <c r="J1123">
        <v>4.5985241026838297</v>
      </c>
      <c r="K1123">
        <v>-5.94</v>
      </c>
      <c r="L1123">
        <v>15.14</v>
      </c>
      <c r="M1123">
        <v>47</v>
      </c>
      <c r="N1123">
        <v>82.343594492841802</v>
      </c>
      <c r="O1123">
        <v>14.5864991497895</v>
      </c>
    </row>
    <row r="1124" spans="1:15" x14ac:dyDescent="0.25">
      <c r="A1124" s="20" t="s">
        <v>1220</v>
      </c>
      <c r="B1124">
        <v>1</v>
      </c>
      <c r="C1124" t="s">
        <v>32</v>
      </c>
      <c r="D1124" t="s">
        <v>90</v>
      </c>
      <c r="E1124" t="s">
        <v>83</v>
      </c>
      <c r="F1124" t="s">
        <v>42</v>
      </c>
      <c r="G1124">
        <v>4</v>
      </c>
      <c r="H1124">
        <v>2014</v>
      </c>
      <c r="I1124" t="s">
        <v>60</v>
      </c>
      <c r="J1124">
        <v>3.20574711117361</v>
      </c>
      <c r="K1124">
        <v>1.56</v>
      </c>
      <c r="L1124">
        <v>4.8499999999999996</v>
      </c>
      <c r="M1124">
        <v>3221</v>
      </c>
      <c r="N1124">
        <v>86.003770006008494</v>
      </c>
      <c r="O1124">
        <v>1.7619948616780801</v>
      </c>
    </row>
    <row r="1125" spans="1:15" x14ac:dyDescent="0.25">
      <c r="A1125" s="20" t="s">
        <v>1221</v>
      </c>
      <c r="B1125">
        <v>1</v>
      </c>
      <c r="C1125" t="s">
        <v>32</v>
      </c>
      <c r="D1125" t="s">
        <v>90</v>
      </c>
      <c r="E1125" t="s">
        <v>83</v>
      </c>
      <c r="F1125" t="s">
        <v>42</v>
      </c>
      <c r="G1125">
        <v>4</v>
      </c>
      <c r="H1125">
        <v>2014</v>
      </c>
      <c r="I1125" t="s">
        <v>61</v>
      </c>
      <c r="J1125" t="s">
        <v>44</v>
      </c>
      <c r="K1125" t="s">
        <v>44</v>
      </c>
      <c r="L1125" t="s">
        <v>44</v>
      </c>
      <c r="M1125">
        <v>1</v>
      </c>
      <c r="N1125">
        <v>5.5100802583289399</v>
      </c>
      <c r="O1125">
        <v>100</v>
      </c>
    </row>
    <row r="1126" spans="1:15" x14ac:dyDescent="0.25">
      <c r="A1126" s="20" t="s">
        <v>1222</v>
      </c>
      <c r="B1126">
        <v>1</v>
      </c>
      <c r="C1126" t="s">
        <v>32</v>
      </c>
      <c r="D1126" t="s">
        <v>90</v>
      </c>
      <c r="E1126" t="s">
        <v>83</v>
      </c>
      <c r="F1126" t="s">
        <v>42</v>
      </c>
      <c r="G1126">
        <v>4</v>
      </c>
      <c r="H1126">
        <v>2014</v>
      </c>
      <c r="I1126" t="s">
        <v>43</v>
      </c>
      <c r="J1126">
        <v>5.6933821508798399</v>
      </c>
      <c r="K1126">
        <v>0.16</v>
      </c>
      <c r="L1126">
        <v>11.23</v>
      </c>
      <c r="M1126">
        <v>171</v>
      </c>
      <c r="N1126">
        <v>82.174030956905</v>
      </c>
      <c r="O1126">
        <v>7.6471911290187196</v>
      </c>
    </row>
    <row r="1127" spans="1:15" x14ac:dyDescent="0.25">
      <c r="A1127" s="20" t="s">
        <v>1223</v>
      </c>
      <c r="B1127">
        <v>1</v>
      </c>
      <c r="C1127" t="s">
        <v>32</v>
      </c>
      <c r="D1127" t="s">
        <v>90</v>
      </c>
      <c r="E1127" t="s">
        <v>83</v>
      </c>
      <c r="F1127" t="s">
        <v>42</v>
      </c>
      <c r="G1127">
        <v>4</v>
      </c>
      <c r="H1127">
        <v>2014</v>
      </c>
      <c r="I1127" t="s">
        <v>62</v>
      </c>
      <c r="J1127">
        <v>9.8003458731725903</v>
      </c>
      <c r="K1127">
        <v>5.42</v>
      </c>
      <c r="L1127">
        <v>14.19</v>
      </c>
      <c r="M1127">
        <v>75</v>
      </c>
      <c r="N1127">
        <v>86.482282764972695</v>
      </c>
      <c r="O1127">
        <v>11.5470053837925</v>
      </c>
    </row>
    <row r="1128" spans="1:15" x14ac:dyDescent="0.25">
      <c r="A1128" s="20" t="s">
        <v>1224</v>
      </c>
      <c r="B1128">
        <v>1</v>
      </c>
      <c r="C1128" t="s">
        <v>32</v>
      </c>
      <c r="D1128" t="s">
        <v>90</v>
      </c>
      <c r="E1128" t="s">
        <v>83</v>
      </c>
      <c r="F1128" t="s">
        <v>42</v>
      </c>
      <c r="G1128">
        <v>4</v>
      </c>
      <c r="H1128">
        <v>2014</v>
      </c>
      <c r="I1128" t="s">
        <v>75</v>
      </c>
      <c r="J1128">
        <v>3.33</v>
      </c>
      <c r="K1128">
        <v>2.71</v>
      </c>
      <c r="L1128">
        <v>3.95</v>
      </c>
      <c r="M1128">
        <v>87.704636726042807</v>
      </c>
      <c r="N1128">
        <v>84.372348452831105</v>
      </c>
      <c r="O1128">
        <v>-99</v>
      </c>
    </row>
    <row r="1129" spans="1:15" x14ac:dyDescent="0.25">
      <c r="A1129" s="20" t="s">
        <v>1225</v>
      </c>
      <c r="B1129">
        <v>1</v>
      </c>
      <c r="C1129" t="s">
        <v>32</v>
      </c>
      <c r="D1129" t="s">
        <v>90</v>
      </c>
      <c r="E1129" t="s">
        <v>83</v>
      </c>
      <c r="F1129" t="s">
        <v>42</v>
      </c>
      <c r="G1129">
        <v>4</v>
      </c>
      <c r="H1129">
        <v>2014</v>
      </c>
      <c r="I1129" t="s">
        <v>45</v>
      </c>
      <c r="J1129">
        <v>2.07028497185701</v>
      </c>
      <c r="K1129">
        <v>-1.24</v>
      </c>
      <c r="L1129">
        <v>5.38</v>
      </c>
      <c r="M1129">
        <v>685</v>
      </c>
      <c r="N1129">
        <v>81.864593550266306</v>
      </c>
      <c r="O1129">
        <v>3.8208035995043499</v>
      </c>
    </row>
    <row r="1130" spans="1:15" x14ac:dyDescent="0.25">
      <c r="A1130" s="20" t="s">
        <v>1226</v>
      </c>
      <c r="B1130">
        <v>1</v>
      </c>
      <c r="C1130" t="s">
        <v>32</v>
      </c>
      <c r="D1130" t="s">
        <v>90</v>
      </c>
      <c r="E1130" t="s">
        <v>83</v>
      </c>
      <c r="F1130" t="s">
        <v>42</v>
      </c>
      <c r="G1130">
        <v>4</v>
      </c>
      <c r="H1130">
        <v>2014</v>
      </c>
      <c r="I1130" t="s">
        <v>46</v>
      </c>
      <c r="J1130">
        <v>0.26173276430252201</v>
      </c>
      <c r="K1130">
        <v>-2.29</v>
      </c>
      <c r="L1130">
        <v>2.81</v>
      </c>
      <c r="M1130">
        <v>1645</v>
      </c>
      <c r="N1130">
        <v>85.480026517619393</v>
      </c>
      <c r="O1130">
        <v>2.4655683636076899</v>
      </c>
    </row>
    <row r="1131" spans="1:15" x14ac:dyDescent="0.25">
      <c r="A1131" s="20" t="s">
        <v>1227</v>
      </c>
      <c r="B1131">
        <v>1</v>
      </c>
      <c r="C1131" t="s">
        <v>32</v>
      </c>
      <c r="D1131" t="s">
        <v>90</v>
      </c>
      <c r="E1131" t="s">
        <v>83</v>
      </c>
      <c r="F1131" t="s">
        <v>42</v>
      </c>
      <c r="G1131">
        <v>4</v>
      </c>
      <c r="H1131">
        <v>2014</v>
      </c>
      <c r="I1131" t="s">
        <v>47</v>
      </c>
      <c r="J1131">
        <v>-1.6368270612911699</v>
      </c>
      <c r="K1131">
        <v>-2.9</v>
      </c>
      <c r="L1131">
        <v>-0.38</v>
      </c>
      <c r="M1131">
        <v>10848</v>
      </c>
      <c r="N1131">
        <v>89.982422083593605</v>
      </c>
      <c r="O1131">
        <v>0.96011921580321102</v>
      </c>
    </row>
    <row r="1132" spans="1:15" x14ac:dyDescent="0.25">
      <c r="A1132" s="20" t="s">
        <v>1228</v>
      </c>
      <c r="B1132">
        <v>1</v>
      </c>
      <c r="C1132" t="s">
        <v>32</v>
      </c>
      <c r="D1132" t="s">
        <v>90</v>
      </c>
      <c r="E1132" t="s">
        <v>83</v>
      </c>
      <c r="F1132" t="s">
        <v>42</v>
      </c>
      <c r="G1132">
        <v>4</v>
      </c>
      <c r="H1132">
        <v>2014</v>
      </c>
      <c r="I1132" t="s">
        <v>48</v>
      </c>
      <c r="J1132">
        <v>2.21765001533478</v>
      </c>
      <c r="K1132">
        <v>-1.99</v>
      </c>
      <c r="L1132">
        <v>6.43</v>
      </c>
      <c r="M1132">
        <v>342</v>
      </c>
      <c r="N1132">
        <v>87.975384544185999</v>
      </c>
      <c r="O1132">
        <v>5.4073807043587498</v>
      </c>
    </row>
    <row r="1133" spans="1:15" x14ac:dyDescent="0.25">
      <c r="A1133" s="20" t="s">
        <v>1229</v>
      </c>
      <c r="B1133">
        <v>1</v>
      </c>
      <c r="C1133" t="s">
        <v>32</v>
      </c>
      <c r="D1133" t="s">
        <v>90</v>
      </c>
      <c r="E1133" t="s">
        <v>83</v>
      </c>
      <c r="F1133" t="s">
        <v>42</v>
      </c>
      <c r="G1133">
        <v>4</v>
      </c>
      <c r="H1133">
        <v>2014</v>
      </c>
      <c r="I1133" t="s">
        <v>49</v>
      </c>
      <c r="J1133">
        <v>-2.2938804304495299</v>
      </c>
      <c r="K1133">
        <v>-5.58</v>
      </c>
      <c r="L1133">
        <v>0.99</v>
      </c>
      <c r="M1133">
        <v>841</v>
      </c>
      <c r="N1133">
        <v>88.466786746992199</v>
      </c>
      <c r="O1133">
        <v>3.4482758620689702</v>
      </c>
    </row>
    <row r="1134" spans="1:15" x14ac:dyDescent="0.25">
      <c r="A1134" s="20" t="s">
        <v>1230</v>
      </c>
      <c r="B1134">
        <v>1</v>
      </c>
      <c r="C1134" t="s">
        <v>32</v>
      </c>
      <c r="D1134" t="s">
        <v>90</v>
      </c>
      <c r="E1134" t="s">
        <v>83</v>
      </c>
      <c r="F1134" t="s">
        <v>42</v>
      </c>
      <c r="G1134">
        <v>4</v>
      </c>
      <c r="H1134">
        <v>2014</v>
      </c>
      <c r="I1134" t="s">
        <v>50</v>
      </c>
      <c r="J1134">
        <v>1.2928001303966601</v>
      </c>
      <c r="K1134">
        <v>-5.44</v>
      </c>
      <c r="L1134">
        <v>8.02</v>
      </c>
      <c r="M1134">
        <v>162</v>
      </c>
      <c r="N1134">
        <v>83.773776898519102</v>
      </c>
      <c r="O1134">
        <v>7.8567420131838599</v>
      </c>
    </row>
    <row r="1135" spans="1:15" x14ac:dyDescent="0.25">
      <c r="A1135" s="20" t="s">
        <v>1231</v>
      </c>
      <c r="B1135">
        <v>1</v>
      </c>
      <c r="C1135" t="s">
        <v>32</v>
      </c>
      <c r="D1135" t="s">
        <v>90</v>
      </c>
      <c r="E1135" t="s">
        <v>83</v>
      </c>
      <c r="F1135" t="s">
        <v>42</v>
      </c>
      <c r="G1135">
        <v>4</v>
      </c>
      <c r="H1135">
        <v>2014</v>
      </c>
      <c r="I1135" t="s">
        <v>51</v>
      </c>
      <c r="J1135">
        <v>-4.1705000489551498</v>
      </c>
      <c r="K1135">
        <v>-10.039999999999999</v>
      </c>
      <c r="L1135">
        <v>1.7</v>
      </c>
      <c r="M1135">
        <v>238</v>
      </c>
      <c r="N1135">
        <v>87.421171064359598</v>
      </c>
      <c r="O1135">
        <v>6.4820372355216396</v>
      </c>
    </row>
    <row r="1136" spans="1:15" x14ac:dyDescent="0.25">
      <c r="A1136" s="20" t="s">
        <v>1232</v>
      </c>
      <c r="B1136">
        <v>1</v>
      </c>
      <c r="C1136" t="s">
        <v>32</v>
      </c>
      <c r="D1136" t="s">
        <v>90</v>
      </c>
      <c r="E1136" t="s">
        <v>81</v>
      </c>
      <c r="F1136" t="s">
        <v>35</v>
      </c>
      <c r="G1136">
        <v>5</v>
      </c>
      <c r="H1136">
        <v>2014</v>
      </c>
      <c r="I1136" t="s">
        <v>34</v>
      </c>
      <c r="J1136">
        <v>1.36947987652331</v>
      </c>
      <c r="K1136">
        <v>-0.2</v>
      </c>
      <c r="L1136">
        <v>2.94</v>
      </c>
      <c r="M1136">
        <v>7284</v>
      </c>
      <c r="N1136">
        <v>88.219934781310201</v>
      </c>
      <c r="O1136">
        <v>1.17169622698253</v>
      </c>
    </row>
    <row r="1137" spans="1:15" x14ac:dyDescent="0.25">
      <c r="A1137" s="20" t="s">
        <v>1233</v>
      </c>
      <c r="B1137">
        <v>1</v>
      </c>
      <c r="C1137" t="s">
        <v>32</v>
      </c>
      <c r="D1137" t="s">
        <v>90</v>
      </c>
      <c r="E1137" t="s">
        <v>81</v>
      </c>
      <c r="F1137" t="s">
        <v>35</v>
      </c>
      <c r="G1137">
        <v>5</v>
      </c>
      <c r="H1137">
        <v>2014</v>
      </c>
      <c r="I1137" t="s">
        <v>52</v>
      </c>
      <c r="J1137">
        <v>0.32312351523256699</v>
      </c>
      <c r="K1137">
        <v>-6.84</v>
      </c>
      <c r="L1137">
        <v>7.49</v>
      </c>
      <c r="M1137">
        <v>97</v>
      </c>
      <c r="N1137">
        <v>86.429421447170398</v>
      </c>
      <c r="O1137">
        <v>10.153461651336199</v>
      </c>
    </row>
    <row r="1138" spans="1:15" x14ac:dyDescent="0.25">
      <c r="A1138" s="20" t="s">
        <v>1234</v>
      </c>
      <c r="B1138">
        <v>1</v>
      </c>
      <c r="C1138" t="s">
        <v>32</v>
      </c>
      <c r="D1138" t="s">
        <v>90</v>
      </c>
      <c r="E1138" t="s">
        <v>81</v>
      </c>
      <c r="F1138" t="s">
        <v>35</v>
      </c>
      <c r="G1138">
        <v>5</v>
      </c>
      <c r="H1138">
        <v>2014</v>
      </c>
      <c r="I1138" t="s">
        <v>53</v>
      </c>
      <c r="J1138">
        <v>-0.24191356959020999</v>
      </c>
      <c r="K1138">
        <v>-6.15</v>
      </c>
      <c r="L1138">
        <v>5.66</v>
      </c>
      <c r="M1138">
        <v>195</v>
      </c>
      <c r="N1138">
        <v>87.484382012802996</v>
      </c>
      <c r="O1138">
        <v>7.1611487403943297</v>
      </c>
    </row>
    <row r="1139" spans="1:15" x14ac:dyDescent="0.25">
      <c r="A1139" s="20" t="s">
        <v>1235</v>
      </c>
      <c r="B1139">
        <v>1</v>
      </c>
      <c r="C1139" t="s">
        <v>32</v>
      </c>
      <c r="D1139" t="s">
        <v>90</v>
      </c>
      <c r="E1139" t="s">
        <v>81</v>
      </c>
      <c r="F1139" t="s">
        <v>35</v>
      </c>
      <c r="G1139">
        <v>5</v>
      </c>
      <c r="H1139">
        <v>2014</v>
      </c>
      <c r="I1139" t="s">
        <v>54</v>
      </c>
      <c r="J1139">
        <v>-4.39806711670448</v>
      </c>
      <c r="K1139">
        <v>-19.329999999999998</v>
      </c>
      <c r="L1139">
        <v>10.53</v>
      </c>
      <c r="M1139">
        <v>36</v>
      </c>
      <c r="N1139">
        <v>79.336815369813493</v>
      </c>
      <c r="O1139">
        <v>16.6666666666667</v>
      </c>
    </row>
    <row r="1140" spans="1:15" x14ac:dyDescent="0.25">
      <c r="A1140" s="20" t="s">
        <v>1236</v>
      </c>
      <c r="B1140">
        <v>1</v>
      </c>
      <c r="C1140" t="s">
        <v>32</v>
      </c>
      <c r="D1140" t="s">
        <v>90</v>
      </c>
      <c r="E1140" t="s">
        <v>81</v>
      </c>
      <c r="F1140" t="s">
        <v>35</v>
      </c>
      <c r="G1140">
        <v>5</v>
      </c>
      <c r="H1140">
        <v>2014</v>
      </c>
      <c r="I1140" t="s">
        <v>55</v>
      </c>
      <c r="J1140">
        <v>4.9028002810658201E-2</v>
      </c>
      <c r="K1140">
        <v>-5.15</v>
      </c>
      <c r="L1140">
        <v>5.25</v>
      </c>
      <c r="M1140">
        <v>313</v>
      </c>
      <c r="N1140">
        <v>81.462306067692793</v>
      </c>
      <c r="O1140">
        <v>5.6523341894422199</v>
      </c>
    </row>
    <row r="1141" spans="1:15" x14ac:dyDescent="0.25">
      <c r="A1141" s="20" t="s">
        <v>1237</v>
      </c>
      <c r="B1141">
        <v>1</v>
      </c>
      <c r="C1141" t="s">
        <v>32</v>
      </c>
      <c r="D1141" t="s">
        <v>90</v>
      </c>
      <c r="E1141" t="s">
        <v>81</v>
      </c>
      <c r="F1141" t="s">
        <v>35</v>
      </c>
      <c r="G1141">
        <v>5</v>
      </c>
      <c r="H1141">
        <v>2014</v>
      </c>
      <c r="I1141" t="s">
        <v>56</v>
      </c>
      <c r="J1141">
        <v>28.618907182042101</v>
      </c>
      <c r="K1141">
        <v>17.66</v>
      </c>
      <c r="L1141">
        <v>39.57</v>
      </c>
      <c r="M1141">
        <v>36</v>
      </c>
      <c r="N1141">
        <v>62.318045532493798</v>
      </c>
      <c r="O1141">
        <v>16.6666666666667</v>
      </c>
    </row>
    <row r="1142" spans="1:15" x14ac:dyDescent="0.25">
      <c r="A1142" s="20" t="s">
        <v>1238</v>
      </c>
      <c r="B1142">
        <v>1</v>
      </c>
      <c r="C1142" t="s">
        <v>32</v>
      </c>
      <c r="D1142" t="s">
        <v>90</v>
      </c>
      <c r="E1142" t="s">
        <v>81</v>
      </c>
      <c r="F1142" t="s">
        <v>35</v>
      </c>
      <c r="G1142">
        <v>5</v>
      </c>
      <c r="H1142">
        <v>2014</v>
      </c>
      <c r="I1142" t="s">
        <v>57</v>
      </c>
      <c r="J1142">
        <v>3.6489259127001801</v>
      </c>
      <c r="K1142">
        <v>-2.56</v>
      </c>
      <c r="L1142">
        <v>9.86</v>
      </c>
      <c r="M1142">
        <v>148</v>
      </c>
      <c r="N1142">
        <v>82.449048241316007</v>
      </c>
      <c r="O1142">
        <v>8.2199493652678708</v>
      </c>
    </row>
    <row r="1143" spans="1:15" x14ac:dyDescent="0.25">
      <c r="A1143" s="20" t="s">
        <v>1239</v>
      </c>
      <c r="B1143">
        <v>1</v>
      </c>
      <c r="C1143" t="s">
        <v>32</v>
      </c>
      <c r="D1143" t="s">
        <v>90</v>
      </c>
      <c r="E1143" t="s">
        <v>81</v>
      </c>
      <c r="F1143" t="s">
        <v>35</v>
      </c>
      <c r="G1143">
        <v>5</v>
      </c>
      <c r="H1143">
        <v>2014</v>
      </c>
      <c r="I1143" t="s">
        <v>58</v>
      </c>
      <c r="J1143">
        <v>1.9726320586247701</v>
      </c>
      <c r="K1143">
        <v>-0.5</v>
      </c>
      <c r="L1143">
        <v>4.4400000000000004</v>
      </c>
      <c r="M1143">
        <v>1234</v>
      </c>
      <c r="N1143">
        <v>86.163063945140607</v>
      </c>
      <c r="O1143">
        <v>2.8467047115478601</v>
      </c>
    </row>
    <row r="1144" spans="1:15" x14ac:dyDescent="0.25">
      <c r="A1144" s="20" t="s">
        <v>1240</v>
      </c>
      <c r="B1144">
        <v>1</v>
      </c>
      <c r="C1144" t="s">
        <v>32</v>
      </c>
      <c r="D1144" t="s">
        <v>90</v>
      </c>
      <c r="E1144" t="s">
        <v>81</v>
      </c>
      <c r="F1144" t="s">
        <v>35</v>
      </c>
      <c r="G1144">
        <v>5</v>
      </c>
      <c r="H1144">
        <v>2014</v>
      </c>
      <c r="I1144" t="s">
        <v>59</v>
      </c>
      <c r="J1144">
        <v>14.118976794598201</v>
      </c>
      <c r="K1144">
        <v>7.97</v>
      </c>
      <c r="L1144">
        <v>20.260000000000002</v>
      </c>
      <c r="M1144">
        <v>32</v>
      </c>
      <c r="N1144">
        <v>82.343594492841802</v>
      </c>
      <c r="O1144">
        <v>17.677669529663699</v>
      </c>
    </row>
    <row r="1145" spans="1:15" x14ac:dyDescent="0.25">
      <c r="A1145" s="20" t="s">
        <v>1241</v>
      </c>
      <c r="B1145">
        <v>1</v>
      </c>
      <c r="C1145" t="s">
        <v>32</v>
      </c>
      <c r="D1145" t="s">
        <v>90</v>
      </c>
      <c r="E1145" t="s">
        <v>81</v>
      </c>
      <c r="F1145" t="s">
        <v>35</v>
      </c>
      <c r="G1145">
        <v>5</v>
      </c>
      <c r="H1145">
        <v>2014</v>
      </c>
      <c r="I1145" t="s">
        <v>60</v>
      </c>
      <c r="J1145">
        <v>1.8224052201880701</v>
      </c>
      <c r="K1145">
        <v>0.28999999999999998</v>
      </c>
      <c r="L1145">
        <v>3.35</v>
      </c>
      <c r="M1145">
        <v>5365</v>
      </c>
      <c r="N1145">
        <v>86.003770006008494</v>
      </c>
      <c r="O1145">
        <v>1.3652592788242299</v>
      </c>
    </row>
    <row r="1146" spans="1:15" x14ac:dyDescent="0.25">
      <c r="A1146" s="20" t="s">
        <v>1242</v>
      </c>
      <c r="B1146">
        <v>1</v>
      </c>
      <c r="C1146" t="s">
        <v>32</v>
      </c>
      <c r="D1146" t="s">
        <v>90</v>
      </c>
      <c r="E1146" t="s">
        <v>81</v>
      </c>
      <c r="F1146" t="s">
        <v>35</v>
      </c>
      <c r="G1146">
        <v>5</v>
      </c>
      <c r="H1146">
        <v>2014</v>
      </c>
      <c r="I1146" t="s">
        <v>61</v>
      </c>
      <c r="J1146" t="s">
        <v>44</v>
      </c>
      <c r="K1146" t="s">
        <v>44</v>
      </c>
      <c r="L1146" t="s">
        <v>44</v>
      </c>
      <c r="M1146">
        <v>4</v>
      </c>
      <c r="N1146">
        <v>5.5100802583289399</v>
      </c>
      <c r="O1146">
        <v>50</v>
      </c>
    </row>
    <row r="1147" spans="1:15" x14ac:dyDescent="0.25">
      <c r="A1147" s="20" t="s">
        <v>1243</v>
      </c>
      <c r="B1147">
        <v>1</v>
      </c>
      <c r="C1147" t="s">
        <v>32</v>
      </c>
      <c r="D1147" t="s">
        <v>90</v>
      </c>
      <c r="E1147" t="s">
        <v>81</v>
      </c>
      <c r="F1147" t="s">
        <v>35</v>
      </c>
      <c r="G1147">
        <v>5</v>
      </c>
      <c r="H1147">
        <v>2014</v>
      </c>
      <c r="I1147" t="s">
        <v>43</v>
      </c>
      <c r="J1147">
        <v>5.7569516812997499</v>
      </c>
      <c r="K1147">
        <v>1.85</v>
      </c>
      <c r="L1147">
        <v>9.67</v>
      </c>
      <c r="M1147">
        <v>449</v>
      </c>
      <c r="N1147">
        <v>82.174030956905</v>
      </c>
      <c r="O1147">
        <v>4.7192917818300897</v>
      </c>
    </row>
    <row r="1148" spans="1:15" x14ac:dyDescent="0.25">
      <c r="A1148" s="20" t="s">
        <v>1244</v>
      </c>
      <c r="B1148">
        <v>1</v>
      </c>
      <c r="C1148" t="s">
        <v>32</v>
      </c>
      <c r="D1148" t="s">
        <v>90</v>
      </c>
      <c r="E1148" t="s">
        <v>81</v>
      </c>
      <c r="F1148" t="s">
        <v>35</v>
      </c>
      <c r="G1148">
        <v>5</v>
      </c>
      <c r="H1148">
        <v>2014</v>
      </c>
      <c r="I1148" t="s">
        <v>62</v>
      </c>
      <c r="J1148">
        <v>-6.5996892628973303</v>
      </c>
      <c r="K1148">
        <v>-18.920000000000002</v>
      </c>
      <c r="L1148">
        <v>5.72</v>
      </c>
      <c r="M1148">
        <v>82</v>
      </c>
      <c r="N1148">
        <v>86.482282764972695</v>
      </c>
      <c r="O1148">
        <v>11.0431526074847</v>
      </c>
    </row>
    <row r="1149" spans="1:15" x14ac:dyDescent="0.25">
      <c r="A1149" s="20" t="s">
        <v>1245</v>
      </c>
      <c r="B1149">
        <v>1</v>
      </c>
      <c r="C1149" t="s">
        <v>32</v>
      </c>
      <c r="D1149" t="s">
        <v>90</v>
      </c>
      <c r="E1149" t="s">
        <v>81</v>
      </c>
      <c r="F1149" t="s">
        <v>35</v>
      </c>
      <c r="G1149">
        <v>5</v>
      </c>
      <c r="H1149">
        <v>2014</v>
      </c>
      <c r="I1149" t="s">
        <v>75</v>
      </c>
      <c r="J1149">
        <v>4.76</v>
      </c>
      <c r="K1149">
        <v>4.1500000000000004</v>
      </c>
      <c r="L1149">
        <v>5.37</v>
      </c>
      <c r="M1149">
        <v>89.131788828459506</v>
      </c>
      <c r="N1149">
        <v>84.372348452831105</v>
      </c>
      <c r="O1149">
        <v>-99</v>
      </c>
    </row>
    <row r="1150" spans="1:15" x14ac:dyDescent="0.25">
      <c r="A1150" s="20" t="s">
        <v>1246</v>
      </c>
      <c r="B1150">
        <v>1</v>
      </c>
      <c r="C1150" t="s">
        <v>32</v>
      </c>
      <c r="D1150" t="s">
        <v>90</v>
      </c>
      <c r="E1150" t="s">
        <v>81</v>
      </c>
      <c r="F1150" t="s">
        <v>35</v>
      </c>
      <c r="G1150">
        <v>5</v>
      </c>
      <c r="H1150">
        <v>2014</v>
      </c>
      <c r="I1150" t="s">
        <v>45</v>
      </c>
      <c r="J1150">
        <v>4.7350715021377097</v>
      </c>
      <c r="K1150">
        <v>2.1800000000000002</v>
      </c>
      <c r="L1150">
        <v>7.29</v>
      </c>
      <c r="M1150">
        <v>1104</v>
      </c>
      <c r="N1150">
        <v>81.864593550266306</v>
      </c>
      <c r="O1150">
        <v>3.00964632714423</v>
      </c>
    </row>
    <row r="1151" spans="1:15" x14ac:dyDescent="0.25">
      <c r="A1151" s="20" t="s">
        <v>1247</v>
      </c>
      <c r="B1151">
        <v>1</v>
      </c>
      <c r="C1151" t="s">
        <v>32</v>
      </c>
      <c r="D1151" t="s">
        <v>90</v>
      </c>
      <c r="E1151" t="s">
        <v>81</v>
      </c>
      <c r="F1151" t="s">
        <v>35</v>
      </c>
      <c r="G1151">
        <v>5</v>
      </c>
      <c r="H1151">
        <v>2014</v>
      </c>
      <c r="I1151" t="s">
        <v>46</v>
      </c>
      <c r="J1151">
        <v>1.05189993881099</v>
      </c>
      <c r="K1151">
        <v>-1.62</v>
      </c>
      <c r="L1151">
        <v>3.73</v>
      </c>
      <c r="M1151">
        <v>1660</v>
      </c>
      <c r="N1151">
        <v>85.480026517619393</v>
      </c>
      <c r="O1151">
        <v>2.4544034683690801</v>
      </c>
    </row>
    <row r="1152" spans="1:15" x14ac:dyDescent="0.25">
      <c r="A1152" s="20" t="s">
        <v>1248</v>
      </c>
      <c r="B1152">
        <v>1</v>
      </c>
      <c r="C1152" t="s">
        <v>32</v>
      </c>
      <c r="D1152" t="s">
        <v>90</v>
      </c>
      <c r="E1152" t="s">
        <v>81</v>
      </c>
      <c r="F1152" t="s">
        <v>35</v>
      </c>
      <c r="G1152">
        <v>5</v>
      </c>
      <c r="H1152">
        <v>2014</v>
      </c>
      <c r="I1152" t="s">
        <v>47</v>
      </c>
      <c r="J1152">
        <v>1.40254489617003</v>
      </c>
      <c r="K1152">
        <v>0.09</v>
      </c>
      <c r="L1152">
        <v>2.71</v>
      </c>
      <c r="M1152">
        <v>8374</v>
      </c>
      <c r="N1152">
        <v>89.982422083593605</v>
      </c>
      <c r="O1152">
        <v>1.09278197207866</v>
      </c>
    </row>
    <row r="1153" spans="1:15" x14ac:dyDescent="0.25">
      <c r="A1153" s="20" t="s">
        <v>1249</v>
      </c>
      <c r="B1153">
        <v>1</v>
      </c>
      <c r="C1153" t="s">
        <v>32</v>
      </c>
      <c r="D1153" t="s">
        <v>90</v>
      </c>
      <c r="E1153" t="s">
        <v>81</v>
      </c>
      <c r="F1153" t="s">
        <v>35</v>
      </c>
      <c r="G1153">
        <v>5</v>
      </c>
      <c r="H1153">
        <v>2014</v>
      </c>
      <c r="I1153" t="s">
        <v>48</v>
      </c>
      <c r="J1153">
        <v>6.06988544768208</v>
      </c>
      <c r="K1153">
        <v>2.1</v>
      </c>
      <c r="L1153">
        <v>10.039999999999999</v>
      </c>
      <c r="M1153">
        <v>253</v>
      </c>
      <c r="N1153">
        <v>87.975384544185999</v>
      </c>
      <c r="O1153">
        <v>6.2869461346193098</v>
      </c>
    </row>
    <row r="1154" spans="1:15" x14ac:dyDescent="0.25">
      <c r="A1154" s="20" t="s">
        <v>1250</v>
      </c>
      <c r="B1154">
        <v>1</v>
      </c>
      <c r="C1154" t="s">
        <v>32</v>
      </c>
      <c r="D1154" t="s">
        <v>90</v>
      </c>
      <c r="E1154" t="s">
        <v>81</v>
      </c>
      <c r="F1154" t="s">
        <v>35</v>
      </c>
      <c r="G1154">
        <v>5</v>
      </c>
      <c r="H1154">
        <v>2014</v>
      </c>
      <c r="I1154" t="s">
        <v>49</v>
      </c>
      <c r="J1154">
        <v>0.61893324246224801</v>
      </c>
      <c r="K1154">
        <v>-2.99</v>
      </c>
      <c r="L1154">
        <v>4.22</v>
      </c>
      <c r="M1154">
        <v>805</v>
      </c>
      <c r="N1154">
        <v>88.466786746992199</v>
      </c>
      <c r="O1154">
        <v>3.5245368842512099</v>
      </c>
    </row>
    <row r="1155" spans="1:15" x14ac:dyDescent="0.25">
      <c r="A1155" s="20" t="s">
        <v>1251</v>
      </c>
      <c r="B1155">
        <v>1</v>
      </c>
      <c r="C1155" t="s">
        <v>32</v>
      </c>
      <c r="D1155" t="s">
        <v>90</v>
      </c>
      <c r="E1155" t="s">
        <v>81</v>
      </c>
      <c r="F1155" t="s">
        <v>35</v>
      </c>
      <c r="G1155">
        <v>5</v>
      </c>
      <c r="H1155">
        <v>2014</v>
      </c>
      <c r="I1155" t="s">
        <v>50</v>
      </c>
      <c r="J1155">
        <v>9.4253199702457895</v>
      </c>
      <c r="K1155">
        <v>4.22</v>
      </c>
      <c r="L1155">
        <v>14.63</v>
      </c>
      <c r="M1155">
        <v>182</v>
      </c>
      <c r="N1155">
        <v>83.773776898519102</v>
      </c>
      <c r="O1155">
        <v>7.4124931666110099</v>
      </c>
    </row>
    <row r="1156" spans="1:15" x14ac:dyDescent="0.25">
      <c r="A1156" s="20" t="s">
        <v>1252</v>
      </c>
      <c r="B1156">
        <v>1</v>
      </c>
      <c r="C1156" t="s">
        <v>32</v>
      </c>
      <c r="D1156" t="s">
        <v>90</v>
      </c>
      <c r="E1156" t="s">
        <v>81</v>
      </c>
      <c r="F1156" t="s">
        <v>35</v>
      </c>
      <c r="G1156">
        <v>5</v>
      </c>
      <c r="H1156">
        <v>2014</v>
      </c>
      <c r="I1156" t="s">
        <v>51</v>
      </c>
      <c r="J1156">
        <v>1.6166331953709101</v>
      </c>
      <c r="K1156">
        <v>-2.95</v>
      </c>
      <c r="L1156">
        <v>6.18</v>
      </c>
      <c r="M1156">
        <v>363</v>
      </c>
      <c r="N1156">
        <v>87.421171064359598</v>
      </c>
      <c r="O1156">
        <v>5.2486388108147803</v>
      </c>
    </row>
    <row r="1157" spans="1:15" x14ac:dyDescent="0.25">
      <c r="A1157" s="20" t="s">
        <v>1253</v>
      </c>
      <c r="B1157">
        <v>1</v>
      </c>
      <c r="C1157" t="s">
        <v>32</v>
      </c>
      <c r="D1157" t="s">
        <v>91</v>
      </c>
      <c r="E1157" t="s">
        <v>79</v>
      </c>
      <c r="F1157" t="s">
        <v>38</v>
      </c>
      <c r="G1157">
        <v>3</v>
      </c>
      <c r="H1157">
        <v>2010</v>
      </c>
      <c r="I1157" t="s">
        <v>34</v>
      </c>
      <c r="J1157">
        <v>0.96</v>
      </c>
      <c r="K1157">
        <v>0.92</v>
      </c>
      <c r="L1157">
        <v>1</v>
      </c>
      <c r="M1157">
        <v>969</v>
      </c>
      <c r="N1157">
        <v>83.073595606255495</v>
      </c>
      <c r="O1157">
        <v>3.2124628310161798</v>
      </c>
    </row>
    <row r="1158" spans="1:15" x14ac:dyDescent="0.25">
      <c r="A1158" s="20" t="s">
        <v>1254</v>
      </c>
      <c r="B1158">
        <v>1</v>
      </c>
      <c r="C1158" t="s">
        <v>32</v>
      </c>
      <c r="D1158" t="s">
        <v>91</v>
      </c>
      <c r="E1158" t="s">
        <v>79</v>
      </c>
      <c r="F1158" t="s">
        <v>38</v>
      </c>
      <c r="G1158">
        <v>3</v>
      </c>
      <c r="H1158">
        <v>2010</v>
      </c>
      <c r="I1158" t="s">
        <v>52</v>
      </c>
      <c r="J1158">
        <v>1.03</v>
      </c>
      <c r="K1158">
        <v>0.95</v>
      </c>
      <c r="L1158">
        <v>1.1100000000000001</v>
      </c>
      <c r="M1158">
        <v>280</v>
      </c>
      <c r="N1158">
        <v>79.738204102206794</v>
      </c>
      <c r="O1158">
        <v>5.9761430466719698</v>
      </c>
    </row>
    <row r="1159" spans="1:15" x14ac:dyDescent="0.25">
      <c r="A1159" s="20" t="s">
        <v>1255</v>
      </c>
      <c r="B1159">
        <v>1</v>
      </c>
      <c r="C1159" t="s">
        <v>32</v>
      </c>
      <c r="D1159" t="s">
        <v>91</v>
      </c>
      <c r="E1159" t="s">
        <v>79</v>
      </c>
      <c r="F1159" t="s">
        <v>38</v>
      </c>
      <c r="G1159">
        <v>3</v>
      </c>
      <c r="H1159">
        <v>2010</v>
      </c>
      <c r="I1159" t="s">
        <v>53</v>
      </c>
      <c r="J1159">
        <v>0.98</v>
      </c>
      <c r="K1159">
        <v>0.94</v>
      </c>
      <c r="L1159">
        <v>1.02</v>
      </c>
      <c r="M1159">
        <v>2388</v>
      </c>
      <c r="N1159">
        <v>78.029622375363701</v>
      </c>
      <c r="O1159">
        <v>2.04636377267515</v>
      </c>
    </row>
    <row r="1160" spans="1:15" x14ac:dyDescent="0.25">
      <c r="A1160" s="20" t="s">
        <v>1256</v>
      </c>
      <c r="B1160">
        <v>1</v>
      </c>
      <c r="C1160" t="s">
        <v>32</v>
      </c>
      <c r="D1160" t="s">
        <v>91</v>
      </c>
      <c r="E1160" t="s">
        <v>79</v>
      </c>
      <c r="F1160" t="s">
        <v>38</v>
      </c>
      <c r="G1160">
        <v>3</v>
      </c>
      <c r="H1160">
        <v>2010</v>
      </c>
      <c r="I1160" t="s">
        <v>54</v>
      </c>
      <c r="J1160">
        <v>0.82</v>
      </c>
      <c r="K1160">
        <v>0.64</v>
      </c>
      <c r="L1160">
        <v>1</v>
      </c>
      <c r="M1160">
        <v>76</v>
      </c>
      <c r="N1160">
        <v>71.042465453958798</v>
      </c>
      <c r="O1160">
        <v>11.470786693528099</v>
      </c>
    </row>
    <row r="1161" spans="1:15" x14ac:dyDescent="0.25">
      <c r="A1161" s="20" t="s">
        <v>1257</v>
      </c>
      <c r="B1161">
        <v>1</v>
      </c>
      <c r="C1161" t="s">
        <v>32</v>
      </c>
      <c r="D1161" t="s">
        <v>91</v>
      </c>
      <c r="E1161" t="s">
        <v>79</v>
      </c>
      <c r="F1161" t="s">
        <v>38</v>
      </c>
      <c r="G1161">
        <v>3</v>
      </c>
      <c r="H1161">
        <v>2010</v>
      </c>
      <c r="I1161" t="s">
        <v>55</v>
      </c>
      <c r="J1161">
        <v>1.02</v>
      </c>
      <c r="K1161">
        <v>0.96</v>
      </c>
      <c r="L1161">
        <v>1.08</v>
      </c>
      <c r="M1161">
        <v>490</v>
      </c>
      <c r="N1161">
        <v>79.237516942360301</v>
      </c>
      <c r="O1161">
        <v>4.51753951452626</v>
      </c>
    </row>
    <row r="1162" spans="1:15" x14ac:dyDescent="0.25">
      <c r="A1162" s="20" t="s">
        <v>1258</v>
      </c>
      <c r="B1162">
        <v>1</v>
      </c>
      <c r="C1162" t="s">
        <v>32</v>
      </c>
      <c r="D1162" t="s">
        <v>91</v>
      </c>
      <c r="E1162" t="s">
        <v>79</v>
      </c>
      <c r="F1162" t="s">
        <v>38</v>
      </c>
      <c r="G1162">
        <v>3</v>
      </c>
      <c r="H1162">
        <v>2010</v>
      </c>
      <c r="I1162" t="s">
        <v>56</v>
      </c>
      <c r="J1162">
        <v>1.25</v>
      </c>
      <c r="K1162">
        <v>1.1200000000000001</v>
      </c>
      <c r="L1162">
        <v>1.38</v>
      </c>
      <c r="M1162">
        <v>865</v>
      </c>
      <c r="N1162">
        <v>57.696928520132602</v>
      </c>
      <c r="O1162">
        <v>3.4001020045902299</v>
      </c>
    </row>
    <row r="1163" spans="1:15" x14ac:dyDescent="0.25">
      <c r="A1163" s="20" t="s">
        <v>1259</v>
      </c>
      <c r="B1163">
        <v>1</v>
      </c>
      <c r="C1163" t="s">
        <v>32</v>
      </c>
      <c r="D1163" t="s">
        <v>91</v>
      </c>
      <c r="E1163" t="s">
        <v>79</v>
      </c>
      <c r="F1163" t="s">
        <v>38</v>
      </c>
      <c r="G1163">
        <v>3</v>
      </c>
      <c r="H1163">
        <v>2010</v>
      </c>
      <c r="I1163" t="s">
        <v>57</v>
      </c>
      <c r="J1163">
        <v>1.02</v>
      </c>
      <c r="K1163">
        <v>0.97</v>
      </c>
      <c r="L1163">
        <v>1.07</v>
      </c>
      <c r="M1163">
        <v>675</v>
      </c>
      <c r="N1163">
        <v>80.634883185816193</v>
      </c>
      <c r="O1163">
        <v>3.8490017945975099</v>
      </c>
    </row>
    <row r="1164" spans="1:15" x14ac:dyDescent="0.25">
      <c r="A1164" s="20" t="s">
        <v>1260</v>
      </c>
      <c r="B1164">
        <v>1</v>
      </c>
      <c r="C1164" t="s">
        <v>32</v>
      </c>
      <c r="D1164" t="s">
        <v>91</v>
      </c>
      <c r="E1164" t="s">
        <v>79</v>
      </c>
      <c r="F1164" t="s">
        <v>38</v>
      </c>
      <c r="G1164">
        <v>3</v>
      </c>
      <c r="H1164">
        <v>2010</v>
      </c>
      <c r="I1164" t="s">
        <v>58</v>
      </c>
      <c r="J1164">
        <v>0.97</v>
      </c>
      <c r="K1164">
        <v>0.94</v>
      </c>
      <c r="L1164">
        <v>1</v>
      </c>
      <c r="M1164">
        <v>2681</v>
      </c>
      <c r="N1164">
        <v>80.494623222523401</v>
      </c>
      <c r="O1164">
        <v>1.9313082381200499</v>
      </c>
    </row>
    <row r="1165" spans="1:15" x14ac:dyDescent="0.25">
      <c r="A1165" s="20" t="s">
        <v>1261</v>
      </c>
      <c r="B1165">
        <v>1</v>
      </c>
      <c r="C1165" t="s">
        <v>32</v>
      </c>
      <c r="D1165" t="s">
        <v>91</v>
      </c>
      <c r="E1165" t="s">
        <v>79</v>
      </c>
      <c r="F1165" t="s">
        <v>38</v>
      </c>
      <c r="G1165">
        <v>3</v>
      </c>
      <c r="H1165">
        <v>2010</v>
      </c>
      <c r="I1165" t="s">
        <v>59</v>
      </c>
      <c r="J1165">
        <v>0.99</v>
      </c>
      <c r="K1165">
        <v>0.9</v>
      </c>
      <c r="L1165">
        <v>1.08</v>
      </c>
      <c r="M1165">
        <v>224</v>
      </c>
      <c r="N1165">
        <v>80.914273817343499</v>
      </c>
      <c r="O1165">
        <v>6.6815310478106102</v>
      </c>
    </row>
    <row r="1166" spans="1:15" x14ac:dyDescent="0.25">
      <c r="A1166" s="20" t="s">
        <v>1262</v>
      </c>
      <c r="B1166">
        <v>1</v>
      </c>
      <c r="C1166" t="s">
        <v>32</v>
      </c>
      <c r="D1166" t="s">
        <v>91</v>
      </c>
      <c r="E1166" t="s">
        <v>79</v>
      </c>
      <c r="F1166" t="s">
        <v>38</v>
      </c>
      <c r="G1166">
        <v>3</v>
      </c>
      <c r="H1166">
        <v>2010</v>
      </c>
      <c r="I1166" t="s">
        <v>60</v>
      </c>
      <c r="J1166">
        <v>1.01</v>
      </c>
      <c r="K1166">
        <v>0.98</v>
      </c>
      <c r="L1166">
        <v>1.04</v>
      </c>
      <c r="M1166">
        <v>1094</v>
      </c>
      <c r="N1166">
        <v>82.992991643317893</v>
      </c>
      <c r="O1166">
        <v>3.0233702757845</v>
      </c>
    </row>
    <row r="1167" spans="1:15" x14ac:dyDescent="0.25">
      <c r="A1167" s="20" t="s">
        <v>1263</v>
      </c>
      <c r="B1167">
        <v>1</v>
      </c>
      <c r="C1167" t="s">
        <v>32</v>
      </c>
      <c r="D1167" t="s">
        <v>91</v>
      </c>
      <c r="E1167" t="s">
        <v>79</v>
      </c>
      <c r="F1167" t="s">
        <v>38</v>
      </c>
      <c r="G1167">
        <v>3</v>
      </c>
      <c r="H1167">
        <v>2010</v>
      </c>
      <c r="I1167" t="s">
        <v>61</v>
      </c>
      <c r="J1167">
        <v>1.0900000000000001</v>
      </c>
      <c r="K1167">
        <v>0.95</v>
      </c>
      <c r="L1167">
        <v>1.23</v>
      </c>
      <c r="M1167">
        <v>80</v>
      </c>
      <c r="N1167">
        <v>75.022525319419998</v>
      </c>
      <c r="O1167">
        <v>11.180339887498899</v>
      </c>
    </row>
    <row r="1168" spans="1:15" x14ac:dyDescent="0.25">
      <c r="A1168" s="20" t="s">
        <v>1264</v>
      </c>
      <c r="B1168">
        <v>1</v>
      </c>
      <c r="C1168" t="s">
        <v>32</v>
      </c>
      <c r="D1168" t="s">
        <v>91</v>
      </c>
      <c r="E1168" t="s">
        <v>79</v>
      </c>
      <c r="F1168" t="s">
        <v>38</v>
      </c>
      <c r="G1168">
        <v>3</v>
      </c>
      <c r="H1168">
        <v>2010</v>
      </c>
      <c r="I1168" t="s">
        <v>43</v>
      </c>
      <c r="J1168">
        <v>0.98</v>
      </c>
      <c r="K1168">
        <v>0.94</v>
      </c>
      <c r="L1168">
        <v>1.02</v>
      </c>
      <c r="M1168">
        <v>1711</v>
      </c>
      <c r="N1168">
        <v>75.733469842793099</v>
      </c>
      <c r="O1168">
        <v>2.41754738514862</v>
      </c>
    </row>
    <row r="1169" spans="1:15" x14ac:dyDescent="0.25">
      <c r="A1169" s="20" t="s">
        <v>1265</v>
      </c>
      <c r="B1169">
        <v>1</v>
      </c>
      <c r="C1169" t="s">
        <v>32</v>
      </c>
      <c r="D1169" t="s">
        <v>91</v>
      </c>
      <c r="E1169" t="s">
        <v>79</v>
      </c>
      <c r="F1169" t="s">
        <v>38</v>
      </c>
      <c r="G1169">
        <v>3</v>
      </c>
      <c r="H1169">
        <v>2010</v>
      </c>
      <c r="I1169" t="s">
        <v>62</v>
      </c>
      <c r="J1169">
        <v>0.93</v>
      </c>
      <c r="K1169">
        <v>0.86</v>
      </c>
      <c r="L1169">
        <v>1</v>
      </c>
      <c r="M1169">
        <v>536</v>
      </c>
      <c r="N1169">
        <v>81.489950471677005</v>
      </c>
      <c r="O1169">
        <v>4.3193421279067996</v>
      </c>
    </row>
    <row r="1170" spans="1:15" x14ac:dyDescent="0.25">
      <c r="A1170" s="20" t="s">
        <v>1266</v>
      </c>
      <c r="B1170">
        <v>1</v>
      </c>
      <c r="C1170" t="s">
        <v>32</v>
      </c>
      <c r="D1170" t="s">
        <v>91</v>
      </c>
      <c r="E1170" t="s">
        <v>79</v>
      </c>
      <c r="F1170" t="s">
        <v>38</v>
      </c>
      <c r="G1170">
        <v>3</v>
      </c>
      <c r="H1170">
        <v>2010</v>
      </c>
      <c r="I1170" t="s">
        <v>75</v>
      </c>
      <c r="J1170">
        <v>0.99</v>
      </c>
      <c r="K1170">
        <v>1</v>
      </c>
      <c r="L1170">
        <v>1</v>
      </c>
      <c r="M1170">
        <v>79.556735909430401</v>
      </c>
      <c r="N1170">
        <v>80.262102082404198</v>
      </c>
      <c r="O1170">
        <v>-99</v>
      </c>
    </row>
    <row r="1171" spans="1:15" x14ac:dyDescent="0.25">
      <c r="A1171" s="20" t="s">
        <v>1267</v>
      </c>
      <c r="B1171">
        <v>1</v>
      </c>
      <c r="C1171" t="s">
        <v>32</v>
      </c>
      <c r="D1171" t="s">
        <v>91</v>
      </c>
      <c r="E1171" t="s">
        <v>79</v>
      </c>
      <c r="F1171" t="s">
        <v>38</v>
      </c>
      <c r="G1171">
        <v>3</v>
      </c>
      <c r="H1171">
        <v>2010</v>
      </c>
      <c r="I1171" t="s">
        <v>45</v>
      </c>
      <c r="J1171">
        <v>0.97</v>
      </c>
      <c r="K1171">
        <v>0.92</v>
      </c>
      <c r="L1171">
        <v>1.02</v>
      </c>
      <c r="M1171">
        <v>765</v>
      </c>
      <c r="N1171">
        <v>76.704417836984703</v>
      </c>
      <c r="O1171">
        <v>3.6155076303109399</v>
      </c>
    </row>
    <row r="1172" spans="1:15" x14ac:dyDescent="0.25">
      <c r="A1172" s="20" t="s">
        <v>1268</v>
      </c>
      <c r="B1172">
        <v>1</v>
      </c>
      <c r="C1172" t="s">
        <v>32</v>
      </c>
      <c r="D1172" t="s">
        <v>91</v>
      </c>
      <c r="E1172" t="s">
        <v>79</v>
      </c>
      <c r="F1172" t="s">
        <v>38</v>
      </c>
      <c r="G1172">
        <v>3</v>
      </c>
      <c r="H1172">
        <v>2010</v>
      </c>
      <c r="I1172" t="s">
        <v>46</v>
      </c>
      <c r="J1172">
        <v>1.06</v>
      </c>
      <c r="K1172">
        <v>1.02</v>
      </c>
      <c r="L1172">
        <v>1.1000000000000001</v>
      </c>
      <c r="M1172">
        <v>636</v>
      </c>
      <c r="N1172">
        <v>81.722507708230793</v>
      </c>
      <c r="O1172">
        <v>3.9652579285907201</v>
      </c>
    </row>
    <row r="1173" spans="1:15" x14ac:dyDescent="0.25">
      <c r="A1173" s="20" t="s">
        <v>1269</v>
      </c>
      <c r="B1173">
        <v>1</v>
      </c>
      <c r="C1173" t="s">
        <v>32</v>
      </c>
      <c r="D1173" t="s">
        <v>91</v>
      </c>
      <c r="E1173" t="s">
        <v>79</v>
      </c>
      <c r="F1173" t="s">
        <v>38</v>
      </c>
      <c r="G1173">
        <v>3</v>
      </c>
      <c r="H1173">
        <v>2010</v>
      </c>
      <c r="I1173" t="s">
        <v>47</v>
      </c>
      <c r="J1173">
        <v>0.98</v>
      </c>
      <c r="K1173">
        <v>0.96</v>
      </c>
      <c r="L1173">
        <v>1</v>
      </c>
      <c r="M1173">
        <v>2774</v>
      </c>
      <c r="N1173">
        <v>85.733823276071107</v>
      </c>
      <c r="O1173">
        <v>1.8986581228931101</v>
      </c>
    </row>
    <row r="1174" spans="1:15" x14ac:dyDescent="0.25">
      <c r="A1174" s="20" t="s">
        <v>1270</v>
      </c>
      <c r="B1174">
        <v>1</v>
      </c>
      <c r="C1174" t="s">
        <v>32</v>
      </c>
      <c r="D1174" t="s">
        <v>91</v>
      </c>
      <c r="E1174" t="s">
        <v>79</v>
      </c>
      <c r="F1174" t="s">
        <v>38</v>
      </c>
      <c r="G1174">
        <v>3</v>
      </c>
      <c r="H1174">
        <v>2010</v>
      </c>
      <c r="I1174" t="s">
        <v>48</v>
      </c>
      <c r="J1174">
        <v>0.99</v>
      </c>
      <c r="K1174">
        <v>0.95</v>
      </c>
      <c r="L1174">
        <v>1.03</v>
      </c>
      <c r="M1174">
        <v>1320</v>
      </c>
      <c r="N1174">
        <v>85.267217173978807</v>
      </c>
      <c r="O1174">
        <v>2.7524094128158998</v>
      </c>
    </row>
    <row r="1175" spans="1:15" x14ac:dyDescent="0.25">
      <c r="A1175" s="20" t="s">
        <v>1271</v>
      </c>
      <c r="B1175">
        <v>1</v>
      </c>
      <c r="C1175" t="s">
        <v>32</v>
      </c>
      <c r="D1175" t="s">
        <v>91</v>
      </c>
      <c r="E1175" t="s">
        <v>79</v>
      </c>
      <c r="F1175" t="s">
        <v>38</v>
      </c>
      <c r="G1175">
        <v>3</v>
      </c>
      <c r="H1175">
        <v>2010</v>
      </c>
      <c r="I1175" t="s">
        <v>49</v>
      </c>
      <c r="J1175">
        <v>1</v>
      </c>
      <c r="K1175">
        <v>0.95</v>
      </c>
      <c r="L1175">
        <v>1.05</v>
      </c>
      <c r="M1175">
        <v>633</v>
      </c>
      <c r="N1175">
        <v>82.7117733794815</v>
      </c>
      <c r="O1175">
        <v>3.9746431675858198</v>
      </c>
    </row>
    <row r="1176" spans="1:15" x14ac:dyDescent="0.25">
      <c r="A1176" s="20" t="s">
        <v>1272</v>
      </c>
      <c r="B1176">
        <v>1</v>
      </c>
      <c r="C1176" t="s">
        <v>32</v>
      </c>
      <c r="D1176" t="s">
        <v>91</v>
      </c>
      <c r="E1176" t="s">
        <v>79</v>
      </c>
      <c r="F1176" t="s">
        <v>38</v>
      </c>
      <c r="G1176">
        <v>3</v>
      </c>
      <c r="H1176">
        <v>2010</v>
      </c>
      <c r="I1176" t="s">
        <v>50</v>
      </c>
      <c r="J1176">
        <v>1</v>
      </c>
      <c r="K1176">
        <v>0.95</v>
      </c>
      <c r="L1176">
        <v>1.05</v>
      </c>
      <c r="M1176">
        <v>1183</v>
      </c>
      <c r="N1176">
        <v>77.630922839823</v>
      </c>
      <c r="O1176">
        <v>2.9074190231479</v>
      </c>
    </row>
    <row r="1177" spans="1:15" x14ac:dyDescent="0.25">
      <c r="A1177" s="20" t="s">
        <v>1273</v>
      </c>
      <c r="B1177">
        <v>1</v>
      </c>
      <c r="C1177" t="s">
        <v>32</v>
      </c>
      <c r="D1177" t="s">
        <v>91</v>
      </c>
      <c r="E1177" t="s">
        <v>79</v>
      </c>
      <c r="F1177" t="s">
        <v>38</v>
      </c>
      <c r="G1177">
        <v>3</v>
      </c>
      <c r="H1177">
        <v>2010</v>
      </c>
      <c r="I1177" t="s">
        <v>51</v>
      </c>
      <c r="J1177">
        <v>0.99</v>
      </c>
      <c r="K1177">
        <v>0.95</v>
      </c>
      <c r="L1177">
        <v>1.03</v>
      </c>
      <c r="M1177">
        <v>706</v>
      </c>
      <c r="N1177">
        <v>83.940404189341095</v>
      </c>
      <c r="O1177">
        <v>3.7635496474749099</v>
      </c>
    </row>
    <row r="1178" spans="1:15" x14ac:dyDescent="0.25">
      <c r="A1178" s="20" t="s">
        <v>1274</v>
      </c>
      <c r="B1178">
        <v>1</v>
      </c>
      <c r="C1178" t="s">
        <v>32</v>
      </c>
      <c r="D1178" t="s">
        <v>91</v>
      </c>
      <c r="E1178" t="s">
        <v>80</v>
      </c>
      <c r="F1178" t="s">
        <v>42</v>
      </c>
      <c r="G1178">
        <v>4</v>
      </c>
      <c r="H1178">
        <v>2010</v>
      </c>
      <c r="I1178" t="s">
        <v>34</v>
      </c>
      <c r="J1178">
        <v>1.02</v>
      </c>
      <c r="K1178">
        <v>0.99</v>
      </c>
      <c r="L1178">
        <v>1.05</v>
      </c>
      <c r="M1178">
        <v>3527</v>
      </c>
      <c r="N1178">
        <v>83.073595606255495</v>
      </c>
      <c r="O1178">
        <v>1.6838262286704</v>
      </c>
    </row>
    <row r="1179" spans="1:15" x14ac:dyDescent="0.25">
      <c r="A1179" s="20" t="s">
        <v>1275</v>
      </c>
      <c r="B1179">
        <v>1</v>
      </c>
      <c r="C1179" t="s">
        <v>32</v>
      </c>
      <c r="D1179" t="s">
        <v>91</v>
      </c>
      <c r="E1179" t="s">
        <v>80</v>
      </c>
      <c r="F1179" t="s">
        <v>42</v>
      </c>
      <c r="G1179">
        <v>4</v>
      </c>
      <c r="H1179">
        <v>2010</v>
      </c>
      <c r="I1179" t="s">
        <v>52</v>
      </c>
      <c r="J1179">
        <v>1.1100000000000001</v>
      </c>
      <c r="K1179">
        <v>1.01</v>
      </c>
      <c r="L1179">
        <v>1.21</v>
      </c>
      <c r="M1179">
        <v>50</v>
      </c>
      <c r="N1179">
        <v>79.738204102206794</v>
      </c>
      <c r="O1179">
        <v>14.142135623731001</v>
      </c>
    </row>
    <row r="1180" spans="1:15" x14ac:dyDescent="0.25">
      <c r="A1180" s="20" t="s">
        <v>1276</v>
      </c>
      <c r="B1180">
        <v>1</v>
      </c>
      <c r="C1180" t="s">
        <v>32</v>
      </c>
      <c r="D1180" t="s">
        <v>91</v>
      </c>
      <c r="E1180" t="s">
        <v>80</v>
      </c>
      <c r="F1180" t="s">
        <v>42</v>
      </c>
      <c r="G1180">
        <v>4</v>
      </c>
      <c r="H1180">
        <v>2010</v>
      </c>
      <c r="I1180" t="s">
        <v>53</v>
      </c>
      <c r="J1180">
        <v>0.97</v>
      </c>
      <c r="K1180">
        <v>0.83</v>
      </c>
      <c r="L1180">
        <v>1.1100000000000001</v>
      </c>
      <c r="M1180">
        <v>85</v>
      </c>
      <c r="N1180">
        <v>78.029622375363701</v>
      </c>
      <c r="O1180">
        <v>10.8465228909328</v>
      </c>
    </row>
    <row r="1181" spans="1:15" x14ac:dyDescent="0.25">
      <c r="A1181" s="20" t="s">
        <v>1277</v>
      </c>
      <c r="B1181">
        <v>1</v>
      </c>
      <c r="C1181" t="s">
        <v>32</v>
      </c>
      <c r="D1181" t="s">
        <v>91</v>
      </c>
      <c r="E1181" t="s">
        <v>80</v>
      </c>
      <c r="F1181" t="s">
        <v>42</v>
      </c>
      <c r="G1181">
        <v>4</v>
      </c>
      <c r="H1181">
        <v>2010</v>
      </c>
      <c r="I1181" t="s">
        <v>54</v>
      </c>
      <c r="J1181" t="s">
        <v>44</v>
      </c>
      <c r="K1181" t="s">
        <v>44</v>
      </c>
      <c r="L1181" t="s">
        <v>44</v>
      </c>
      <c r="M1181">
        <v>9</v>
      </c>
      <c r="N1181">
        <v>71.042465453958798</v>
      </c>
      <c r="O1181">
        <v>33.3333333333333</v>
      </c>
    </row>
    <row r="1182" spans="1:15" x14ac:dyDescent="0.25">
      <c r="A1182" s="20" t="s">
        <v>1278</v>
      </c>
      <c r="B1182">
        <v>1</v>
      </c>
      <c r="C1182" t="s">
        <v>32</v>
      </c>
      <c r="D1182" t="s">
        <v>91</v>
      </c>
      <c r="E1182" t="s">
        <v>80</v>
      </c>
      <c r="F1182" t="s">
        <v>42</v>
      </c>
      <c r="G1182">
        <v>4</v>
      </c>
      <c r="H1182">
        <v>2010</v>
      </c>
      <c r="I1182" t="s">
        <v>55</v>
      </c>
      <c r="J1182">
        <v>1.01</v>
      </c>
      <c r="K1182">
        <v>0.94</v>
      </c>
      <c r="L1182">
        <v>1.08</v>
      </c>
      <c r="M1182">
        <v>212</v>
      </c>
      <c r="N1182">
        <v>79.237516942360301</v>
      </c>
      <c r="O1182">
        <v>6.8680281974344499</v>
      </c>
    </row>
    <row r="1183" spans="1:15" x14ac:dyDescent="0.25">
      <c r="A1183" s="20" t="s">
        <v>1279</v>
      </c>
      <c r="B1183">
        <v>1</v>
      </c>
      <c r="C1183" t="s">
        <v>32</v>
      </c>
      <c r="D1183" t="s">
        <v>91</v>
      </c>
      <c r="E1183" t="s">
        <v>80</v>
      </c>
      <c r="F1183" t="s">
        <v>42</v>
      </c>
      <c r="G1183">
        <v>4</v>
      </c>
      <c r="H1183">
        <v>2010</v>
      </c>
      <c r="I1183" t="s">
        <v>56</v>
      </c>
      <c r="J1183">
        <v>1.41</v>
      </c>
      <c r="K1183">
        <v>1.17</v>
      </c>
      <c r="L1183">
        <v>1.65</v>
      </c>
      <c r="M1183">
        <v>47</v>
      </c>
      <c r="N1183">
        <v>57.696928520132602</v>
      </c>
      <c r="O1183">
        <v>14.5864991497895</v>
      </c>
    </row>
    <row r="1184" spans="1:15" x14ac:dyDescent="0.25">
      <c r="A1184" s="20" t="s">
        <v>1280</v>
      </c>
      <c r="B1184">
        <v>1</v>
      </c>
      <c r="C1184" t="s">
        <v>32</v>
      </c>
      <c r="D1184" t="s">
        <v>91</v>
      </c>
      <c r="E1184" t="s">
        <v>80</v>
      </c>
      <c r="F1184" t="s">
        <v>42</v>
      </c>
      <c r="G1184">
        <v>4</v>
      </c>
      <c r="H1184">
        <v>2010</v>
      </c>
      <c r="I1184" t="s">
        <v>57</v>
      </c>
      <c r="J1184">
        <v>1.1399999999999999</v>
      </c>
      <c r="K1184">
        <v>1.07</v>
      </c>
      <c r="L1184">
        <v>1.21</v>
      </c>
      <c r="M1184">
        <v>53</v>
      </c>
      <c r="N1184">
        <v>80.634883185816193</v>
      </c>
      <c r="O1184">
        <v>13.7360563948689</v>
      </c>
    </row>
    <row r="1185" spans="1:15" x14ac:dyDescent="0.25">
      <c r="A1185" s="20" t="s">
        <v>1281</v>
      </c>
      <c r="B1185">
        <v>1</v>
      </c>
      <c r="C1185" t="s">
        <v>32</v>
      </c>
      <c r="D1185" t="s">
        <v>91</v>
      </c>
      <c r="E1185" t="s">
        <v>80</v>
      </c>
      <c r="F1185" t="s">
        <v>42</v>
      </c>
      <c r="G1185">
        <v>4</v>
      </c>
      <c r="H1185">
        <v>2010</v>
      </c>
      <c r="I1185" t="s">
        <v>58</v>
      </c>
      <c r="J1185">
        <v>0.98</v>
      </c>
      <c r="K1185">
        <v>0.92</v>
      </c>
      <c r="L1185">
        <v>1.04</v>
      </c>
      <c r="M1185">
        <v>442</v>
      </c>
      <c r="N1185">
        <v>80.494623222523401</v>
      </c>
      <c r="O1185">
        <v>4.7565149415449399</v>
      </c>
    </row>
    <row r="1186" spans="1:15" x14ac:dyDescent="0.25">
      <c r="A1186" s="20" t="s">
        <v>1282</v>
      </c>
      <c r="B1186">
        <v>1</v>
      </c>
      <c r="C1186" t="s">
        <v>32</v>
      </c>
      <c r="D1186" t="s">
        <v>91</v>
      </c>
      <c r="E1186" t="s">
        <v>80</v>
      </c>
      <c r="F1186" t="s">
        <v>42</v>
      </c>
      <c r="G1186">
        <v>4</v>
      </c>
      <c r="H1186">
        <v>2010</v>
      </c>
      <c r="I1186" t="s">
        <v>59</v>
      </c>
      <c r="J1186">
        <v>1.1100000000000001</v>
      </c>
      <c r="K1186">
        <v>0.97</v>
      </c>
      <c r="L1186">
        <v>1.25</v>
      </c>
      <c r="M1186">
        <v>39</v>
      </c>
      <c r="N1186">
        <v>80.914273817343499</v>
      </c>
      <c r="O1186">
        <v>16.012815380508702</v>
      </c>
    </row>
    <row r="1187" spans="1:15" x14ac:dyDescent="0.25">
      <c r="A1187" s="20" t="s">
        <v>1283</v>
      </c>
      <c r="B1187">
        <v>1</v>
      </c>
      <c r="C1187" t="s">
        <v>32</v>
      </c>
      <c r="D1187" t="s">
        <v>91</v>
      </c>
      <c r="E1187" t="s">
        <v>80</v>
      </c>
      <c r="F1187" t="s">
        <v>42</v>
      </c>
      <c r="G1187">
        <v>4</v>
      </c>
      <c r="H1187">
        <v>2010</v>
      </c>
      <c r="I1187" t="s">
        <v>60</v>
      </c>
      <c r="J1187">
        <v>1</v>
      </c>
      <c r="K1187">
        <v>0.97</v>
      </c>
      <c r="L1187">
        <v>1.03</v>
      </c>
      <c r="M1187">
        <v>2219</v>
      </c>
      <c r="N1187">
        <v>82.992991643317893</v>
      </c>
      <c r="O1187">
        <v>2.12285997536077</v>
      </c>
    </row>
    <row r="1188" spans="1:15" x14ac:dyDescent="0.25">
      <c r="A1188" s="20" t="s">
        <v>1284</v>
      </c>
      <c r="B1188">
        <v>1</v>
      </c>
      <c r="C1188" t="s">
        <v>32</v>
      </c>
      <c r="D1188" t="s">
        <v>91</v>
      </c>
      <c r="E1188" t="s">
        <v>80</v>
      </c>
      <c r="F1188" t="s">
        <v>42</v>
      </c>
      <c r="G1188">
        <v>4</v>
      </c>
      <c r="H1188">
        <v>2010</v>
      </c>
      <c r="I1188" t="s">
        <v>61</v>
      </c>
      <c r="J1188" t="s">
        <v>44</v>
      </c>
      <c r="K1188" t="s">
        <v>44</v>
      </c>
      <c r="L1188" t="s">
        <v>44</v>
      </c>
      <c r="M1188">
        <v>7</v>
      </c>
      <c r="N1188">
        <v>75.022525319419998</v>
      </c>
      <c r="O1188">
        <v>37.796447300922701</v>
      </c>
    </row>
    <row r="1189" spans="1:15" x14ac:dyDescent="0.25">
      <c r="A1189" s="20" t="s">
        <v>1285</v>
      </c>
      <c r="B1189">
        <v>1</v>
      </c>
      <c r="C1189" t="s">
        <v>32</v>
      </c>
      <c r="D1189" t="s">
        <v>91</v>
      </c>
      <c r="E1189" t="s">
        <v>80</v>
      </c>
      <c r="F1189" t="s">
        <v>42</v>
      </c>
      <c r="G1189">
        <v>4</v>
      </c>
      <c r="H1189">
        <v>2010</v>
      </c>
      <c r="I1189" t="s">
        <v>43</v>
      </c>
      <c r="J1189">
        <v>1.05</v>
      </c>
      <c r="K1189">
        <v>0.95</v>
      </c>
      <c r="L1189">
        <v>1.1499999999999999</v>
      </c>
      <c r="M1189">
        <v>116</v>
      </c>
      <c r="N1189">
        <v>75.733469842793099</v>
      </c>
      <c r="O1189">
        <v>9.2847669088525908</v>
      </c>
    </row>
    <row r="1190" spans="1:15" x14ac:dyDescent="0.25">
      <c r="A1190" s="20" t="s">
        <v>1286</v>
      </c>
      <c r="B1190">
        <v>1</v>
      </c>
      <c r="C1190" t="s">
        <v>32</v>
      </c>
      <c r="D1190" t="s">
        <v>91</v>
      </c>
      <c r="E1190" t="s">
        <v>80</v>
      </c>
      <c r="F1190" t="s">
        <v>42</v>
      </c>
      <c r="G1190">
        <v>4</v>
      </c>
      <c r="H1190">
        <v>2010</v>
      </c>
      <c r="I1190" t="s">
        <v>62</v>
      </c>
      <c r="J1190">
        <v>1.05</v>
      </c>
      <c r="K1190">
        <v>0.9</v>
      </c>
      <c r="L1190">
        <v>1.2</v>
      </c>
      <c r="M1190">
        <v>44</v>
      </c>
      <c r="N1190">
        <v>81.489950471677005</v>
      </c>
      <c r="O1190">
        <v>15.0755672288882</v>
      </c>
    </row>
    <row r="1191" spans="1:15" x14ac:dyDescent="0.25">
      <c r="A1191" s="20" t="s">
        <v>1287</v>
      </c>
      <c r="B1191">
        <v>1</v>
      </c>
      <c r="C1191" t="s">
        <v>32</v>
      </c>
      <c r="D1191" t="s">
        <v>91</v>
      </c>
      <c r="E1191" t="s">
        <v>80</v>
      </c>
      <c r="F1191" t="s">
        <v>42</v>
      </c>
      <c r="G1191">
        <v>4</v>
      </c>
      <c r="H1191">
        <v>2010</v>
      </c>
      <c r="I1191" t="s">
        <v>75</v>
      </c>
      <c r="J1191">
        <v>1.06</v>
      </c>
      <c r="K1191">
        <v>1</v>
      </c>
      <c r="L1191">
        <v>1.1000000000000001</v>
      </c>
      <c r="M1191">
        <v>85.021935515993306</v>
      </c>
      <c r="N1191">
        <v>80.262102082404198</v>
      </c>
      <c r="O1191">
        <v>-99</v>
      </c>
    </row>
    <row r="1192" spans="1:15" x14ac:dyDescent="0.25">
      <c r="A1192" s="20" t="s">
        <v>1288</v>
      </c>
      <c r="B1192">
        <v>1</v>
      </c>
      <c r="C1192" t="s">
        <v>32</v>
      </c>
      <c r="D1192" t="s">
        <v>91</v>
      </c>
      <c r="E1192" t="s">
        <v>80</v>
      </c>
      <c r="F1192" t="s">
        <v>42</v>
      </c>
      <c r="G1192">
        <v>4</v>
      </c>
      <c r="H1192">
        <v>2010</v>
      </c>
      <c r="I1192" t="s">
        <v>45</v>
      </c>
      <c r="J1192">
        <v>1.08</v>
      </c>
      <c r="K1192">
        <v>1.03</v>
      </c>
      <c r="L1192">
        <v>1.1299999999999999</v>
      </c>
      <c r="M1192">
        <v>491</v>
      </c>
      <c r="N1192">
        <v>76.704417836984703</v>
      </c>
      <c r="O1192">
        <v>4.5129368240652399</v>
      </c>
    </row>
    <row r="1193" spans="1:15" x14ac:dyDescent="0.25">
      <c r="A1193" s="20" t="s">
        <v>1289</v>
      </c>
      <c r="B1193">
        <v>1</v>
      </c>
      <c r="C1193" t="s">
        <v>32</v>
      </c>
      <c r="D1193" t="s">
        <v>91</v>
      </c>
      <c r="E1193" t="s">
        <v>80</v>
      </c>
      <c r="F1193" t="s">
        <v>42</v>
      </c>
      <c r="G1193">
        <v>4</v>
      </c>
      <c r="H1193">
        <v>2010</v>
      </c>
      <c r="I1193" t="s">
        <v>46</v>
      </c>
      <c r="J1193">
        <v>1.04</v>
      </c>
      <c r="K1193">
        <v>1</v>
      </c>
      <c r="L1193">
        <v>1.08</v>
      </c>
      <c r="M1193">
        <v>1209</v>
      </c>
      <c r="N1193">
        <v>81.722507708230793</v>
      </c>
      <c r="O1193">
        <v>2.8759865427152498</v>
      </c>
    </row>
    <row r="1194" spans="1:15" x14ac:dyDescent="0.25">
      <c r="A1194" s="20" t="s">
        <v>1290</v>
      </c>
      <c r="B1194">
        <v>1</v>
      </c>
      <c r="C1194" t="s">
        <v>32</v>
      </c>
      <c r="D1194" t="s">
        <v>91</v>
      </c>
      <c r="E1194" t="s">
        <v>80</v>
      </c>
      <c r="F1194" t="s">
        <v>42</v>
      </c>
      <c r="G1194">
        <v>4</v>
      </c>
      <c r="H1194">
        <v>2010</v>
      </c>
      <c r="I1194" t="s">
        <v>47</v>
      </c>
      <c r="J1194">
        <v>1.01</v>
      </c>
      <c r="K1194">
        <v>0.99</v>
      </c>
      <c r="L1194">
        <v>1.03</v>
      </c>
      <c r="M1194">
        <v>7657</v>
      </c>
      <c r="N1194">
        <v>85.733823276071107</v>
      </c>
      <c r="O1194">
        <v>1.1428011702929901</v>
      </c>
    </row>
    <row r="1195" spans="1:15" x14ac:dyDescent="0.25">
      <c r="A1195" s="20" t="s">
        <v>1291</v>
      </c>
      <c r="B1195">
        <v>1</v>
      </c>
      <c r="C1195" t="s">
        <v>32</v>
      </c>
      <c r="D1195" t="s">
        <v>91</v>
      </c>
      <c r="E1195" t="s">
        <v>80</v>
      </c>
      <c r="F1195" t="s">
        <v>42</v>
      </c>
      <c r="G1195">
        <v>4</v>
      </c>
      <c r="H1195">
        <v>2010</v>
      </c>
      <c r="I1195" t="s">
        <v>48</v>
      </c>
      <c r="J1195">
        <v>1.02</v>
      </c>
      <c r="K1195">
        <v>0.96</v>
      </c>
      <c r="L1195">
        <v>1.08</v>
      </c>
      <c r="M1195">
        <v>246</v>
      </c>
      <c r="N1195">
        <v>85.267217173978807</v>
      </c>
      <c r="O1195">
        <v>6.3757671306333803</v>
      </c>
    </row>
    <row r="1196" spans="1:15" x14ac:dyDescent="0.25">
      <c r="A1196" s="20" t="s">
        <v>1292</v>
      </c>
      <c r="B1196">
        <v>1</v>
      </c>
      <c r="C1196" t="s">
        <v>32</v>
      </c>
      <c r="D1196" t="s">
        <v>91</v>
      </c>
      <c r="E1196" t="s">
        <v>80</v>
      </c>
      <c r="F1196" t="s">
        <v>42</v>
      </c>
      <c r="G1196">
        <v>4</v>
      </c>
      <c r="H1196">
        <v>2010</v>
      </c>
      <c r="I1196" t="s">
        <v>49</v>
      </c>
      <c r="J1196">
        <v>1.04</v>
      </c>
      <c r="K1196">
        <v>0.99</v>
      </c>
      <c r="L1196">
        <v>1.0900000000000001</v>
      </c>
      <c r="M1196">
        <v>617</v>
      </c>
      <c r="N1196">
        <v>82.7117733794815</v>
      </c>
      <c r="O1196">
        <v>4.0258484111423698</v>
      </c>
    </row>
    <row r="1197" spans="1:15" x14ac:dyDescent="0.25">
      <c r="A1197" s="20" t="s">
        <v>1293</v>
      </c>
      <c r="B1197">
        <v>1</v>
      </c>
      <c r="C1197" t="s">
        <v>32</v>
      </c>
      <c r="D1197" t="s">
        <v>91</v>
      </c>
      <c r="E1197" t="s">
        <v>80</v>
      </c>
      <c r="F1197" t="s">
        <v>42</v>
      </c>
      <c r="G1197">
        <v>4</v>
      </c>
      <c r="H1197">
        <v>2010</v>
      </c>
      <c r="I1197" t="s">
        <v>50</v>
      </c>
      <c r="J1197">
        <v>1.1499999999999999</v>
      </c>
      <c r="K1197">
        <v>1.07</v>
      </c>
      <c r="L1197">
        <v>1.23</v>
      </c>
      <c r="M1197">
        <v>109</v>
      </c>
      <c r="N1197">
        <v>77.630922839823</v>
      </c>
      <c r="O1197">
        <v>9.5782628522115107</v>
      </c>
    </row>
    <row r="1198" spans="1:15" x14ac:dyDescent="0.25">
      <c r="A1198" s="20" t="s">
        <v>1294</v>
      </c>
      <c r="B1198">
        <v>1</v>
      </c>
      <c r="C1198" t="s">
        <v>32</v>
      </c>
      <c r="D1198" t="s">
        <v>91</v>
      </c>
      <c r="E1198" t="s">
        <v>80</v>
      </c>
      <c r="F1198" t="s">
        <v>42</v>
      </c>
      <c r="G1198">
        <v>4</v>
      </c>
      <c r="H1198">
        <v>2010</v>
      </c>
      <c r="I1198" t="s">
        <v>51</v>
      </c>
      <c r="J1198">
        <v>0.99</v>
      </c>
      <c r="K1198">
        <v>0.91</v>
      </c>
      <c r="L1198">
        <v>1.07</v>
      </c>
      <c r="M1198">
        <v>164</v>
      </c>
      <c r="N1198">
        <v>83.940404189341095</v>
      </c>
      <c r="O1198">
        <v>7.8086880944303001</v>
      </c>
    </row>
    <row r="1199" spans="1:15" x14ac:dyDescent="0.25">
      <c r="A1199" s="20" t="s">
        <v>1295</v>
      </c>
      <c r="B1199">
        <v>1</v>
      </c>
      <c r="C1199" t="s">
        <v>32</v>
      </c>
      <c r="D1199" t="s">
        <v>91</v>
      </c>
      <c r="E1199" t="s">
        <v>78</v>
      </c>
      <c r="F1199" t="s">
        <v>35</v>
      </c>
      <c r="G1199">
        <v>5</v>
      </c>
      <c r="H1199">
        <v>2010</v>
      </c>
      <c r="I1199" t="s">
        <v>34</v>
      </c>
      <c r="J1199">
        <v>1.02</v>
      </c>
      <c r="K1199">
        <v>0.99</v>
      </c>
      <c r="L1199">
        <v>1.05</v>
      </c>
      <c r="M1199">
        <v>4728</v>
      </c>
      <c r="N1199">
        <v>83.073595606255495</v>
      </c>
      <c r="O1199">
        <v>1.45432431790788</v>
      </c>
    </row>
    <row r="1200" spans="1:15" x14ac:dyDescent="0.25">
      <c r="A1200" s="20" t="s">
        <v>1296</v>
      </c>
      <c r="B1200">
        <v>1</v>
      </c>
      <c r="C1200" t="s">
        <v>32</v>
      </c>
      <c r="D1200" t="s">
        <v>91</v>
      </c>
      <c r="E1200" t="s">
        <v>78</v>
      </c>
      <c r="F1200" t="s">
        <v>35</v>
      </c>
      <c r="G1200">
        <v>5</v>
      </c>
      <c r="H1200">
        <v>2010</v>
      </c>
      <c r="I1200" t="s">
        <v>52</v>
      </c>
      <c r="J1200">
        <v>1.02</v>
      </c>
      <c r="K1200">
        <v>0.89</v>
      </c>
      <c r="L1200">
        <v>1.1499999999999999</v>
      </c>
      <c r="M1200">
        <v>63</v>
      </c>
      <c r="N1200">
        <v>79.738204102206794</v>
      </c>
      <c r="O1200">
        <v>12.5988157669742</v>
      </c>
    </row>
    <row r="1201" spans="1:15" x14ac:dyDescent="0.25">
      <c r="A1201" s="20" t="s">
        <v>1297</v>
      </c>
      <c r="B1201">
        <v>1</v>
      </c>
      <c r="C1201" t="s">
        <v>32</v>
      </c>
      <c r="D1201" t="s">
        <v>91</v>
      </c>
      <c r="E1201" t="s">
        <v>78</v>
      </c>
      <c r="F1201" t="s">
        <v>35</v>
      </c>
      <c r="G1201">
        <v>5</v>
      </c>
      <c r="H1201">
        <v>2010</v>
      </c>
      <c r="I1201" t="s">
        <v>53</v>
      </c>
      <c r="J1201">
        <v>1.08</v>
      </c>
      <c r="K1201">
        <v>0.98</v>
      </c>
      <c r="L1201">
        <v>1.18</v>
      </c>
      <c r="M1201">
        <v>116</v>
      </c>
      <c r="N1201">
        <v>78.029622375363701</v>
      </c>
      <c r="O1201">
        <v>9.2847669088525908</v>
      </c>
    </row>
    <row r="1202" spans="1:15" x14ac:dyDescent="0.25">
      <c r="A1202" s="20" t="s">
        <v>1298</v>
      </c>
      <c r="B1202">
        <v>1</v>
      </c>
      <c r="C1202" t="s">
        <v>32</v>
      </c>
      <c r="D1202" t="s">
        <v>91</v>
      </c>
      <c r="E1202" t="s">
        <v>78</v>
      </c>
      <c r="F1202" t="s">
        <v>35</v>
      </c>
      <c r="G1202">
        <v>5</v>
      </c>
      <c r="H1202">
        <v>2010</v>
      </c>
      <c r="I1202" t="s">
        <v>54</v>
      </c>
      <c r="J1202">
        <v>1.18</v>
      </c>
      <c r="K1202">
        <v>0.99</v>
      </c>
      <c r="L1202">
        <v>1.37</v>
      </c>
      <c r="M1202">
        <v>26</v>
      </c>
      <c r="N1202">
        <v>71.042465453958798</v>
      </c>
      <c r="O1202">
        <v>19.611613513818401</v>
      </c>
    </row>
    <row r="1203" spans="1:15" x14ac:dyDescent="0.25">
      <c r="A1203" s="20" t="s">
        <v>1299</v>
      </c>
      <c r="B1203">
        <v>1</v>
      </c>
      <c r="C1203" t="s">
        <v>32</v>
      </c>
      <c r="D1203" t="s">
        <v>91</v>
      </c>
      <c r="E1203" t="s">
        <v>78</v>
      </c>
      <c r="F1203" t="s">
        <v>35</v>
      </c>
      <c r="G1203">
        <v>5</v>
      </c>
      <c r="H1203">
        <v>2010</v>
      </c>
      <c r="I1203" t="s">
        <v>55</v>
      </c>
      <c r="J1203">
        <v>0.97</v>
      </c>
      <c r="K1203">
        <v>0.89</v>
      </c>
      <c r="L1203">
        <v>1.05</v>
      </c>
      <c r="M1203">
        <v>202</v>
      </c>
      <c r="N1203">
        <v>79.237516942360301</v>
      </c>
      <c r="O1203">
        <v>7.0359754473029197</v>
      </c>
    </row>
    <row r="1204" spans="1:15" x14ac:dyDescent="0.25">
      <c r="A1204" s="20" t="s">
        <v>1300</v>
      </c>
      <c r="B1204">
        <v>1</v>
      </c>
      <c r="C1204" t="s">
        <v>32</v>
      </c>
      <c r="D1204" t="s">
        <v>91</v>
      </c>
      <c r="E1204" t="s">
        <v>78</v>
      </c>
      <c r="F1204" t="s">
        <v>35</v>
      </c>
      <c r="G1204">
        <v>5</v>
      </c>
      <c r="H1204">
        <v>2010</v>
      </c>
      <c r="I1204" t="s">
        <v>56</v>
      </c>
      <c r="J1204">
        <v>1.37</v>
      </c>
      <c r="K1204">
        <v>1.07</v>
      </c>
      <c r="L1204">
        <v>1.67</v>
      </c>
      <c r="M1204">
        <v>21</v>
      </c>
      <c r="N1204">
        <v>57.696928520132602</v>
      </c>
      <c r="O1204">
        <v>21.821789023599202</v>
      </c>
    </row>
    <row r="1205" spans="1:15" x14ac:dyDescent="0.25">
      <c r="A1205" s="20" t="s">
        <v>1301</v>
      </c>
      <c r="B1205">
        <v>1</v>
      </c>
      <c r="C1205" t="s">
        <v>32</v>
      </c>
      <c r="D1205" t="s">
        <v>91</v>
      </c>
      <c r="E1205" t="s">
        <v>78</v>
      </c>
      <c r="F1205" t="s">
        <v>35</v>
      </c>
      <c r="G1205">
        <v>5</v>
      </c>
      <c r="H1205">
        <v>2010</v>
      </c>
      <c r="I1205" t="s">
        <v>57</v>
      </c>
      <c r="J1205">
        <v>1.08</v>
      </c>
      <c r="K1205">
        <v>0.97</v>
      </c>
      <c r="L1205">
        <v>1.19</v>
      </c>
      <c r="M1205">
        <v>91</v>
      </c>
      <c r="N1205">
        <v>80.634883185816193</v>
      </c>
      <c r="O1205">
        <v>10.4828483672192</v>
      </c>
    </row>
    <row r="1206" spans="1:15" x14ac:dyDescent="0.25">
      <c r="A1206" s="20" t="s">
        <v>1302</v>
      </c>
      <c r="B1206">
        <v>1</v>
      </c>
      <c r="C1206" t="s">
        <v>32</v>
      </c>
      <c r="D1206" t="s">
        <v>91</v>
      </c>
      <c r="E1206" t="s">
        <v>78</v>
      </c>
      <c r="F1206" t="s">
        <v>35</v>
      </c>
      <c r="G1206">
        <v>5</v>
      </c>
      <c r="H1206">
        <v>2010</v>
      </c>
      <c r="I1206" t="s">
        <v>58</v>
      </c>
      <c r="J1206">
        <v>1.03</v>
      </c>
      <c r="K1206">
        <v>0.99</v>
      </c>
      <c r="L1206">
        <v>1.07</v>
      </c>
      <c r="M1206">
        <v>782</v>
      </c>
      <c r="N1206">
        <v>80.494623222523401</v>
      </c>
      <c r="O1206">
        <v>3.5759926992607598</v>
      </c>
    </row>
    <row r="1207" spans="1:15" x14ac:dyDescent="0.25">
      <c r="A1207" s="20" t="s">
        <v>1303</v>
      </c>
      <c r="B1207">
        <v>1</v>
      </c>
      <c r="C1207" t="s">
        <v>32</v>
      </c>
      <c r="D1207" t="s">
        <v>91</v>
      </c>
      <c r="E1207" t="s">
        <v>78</v>
      </c>
      <c r="F1207" t="s">
        <v>35</v>
      </c>
      <c r="G1207">
        <v>5</v>
      </c>
      <c r="H1207">
        <v>2010</v>
      </c>
      <c r="I1207" t="s">
        <v>59</v>
      </c>
      <c r="J1207">
        <v>1.1100000000000001</v>
      </c>
      <c r="K1207">
        <v>1</v>
      </c>
      <c r="L1207">
        <v>1.22</v>
      </c>
      <c r="M1207">
        <v>23</v>
      </c>
      <c r="N1207">
        <v>80.914273817343499</v>
      </c>
      <c r="O1207">
        <v>20.851441405707501</v>
      </c>
    </row>
    <row r="1208" spans="1:15" x14ac:dyDescent="0.25">
      <c r="A1208" s="20" t="s">
        <v>1304</v>
      </c>
      <c r="B1208">
        <v>1</v>
      </c>
      <c r="C1208" t="s">
        <v>32</v>
      </c>
      <c r="D1208" t="s">
        <v>91</v>
      </c>
      <c r="E1208" t="s">
        <v>78</v>
      </c>
      <c r="F1208" t="s">
        <v>35</v>
      </c>
      <c r="G1208">
        <v>5</v>
      </c>
      <c r="H1208">
        <v>2010</v>
      </c>
      <c r="I1208" t="s">
        <v>60</v>
      </c>
      <c r="J1208">
        <v>1.02</v>
      </c>
      <c r="K1208">
        <v>1</v>
      </c>
      <c r="L1208">
        <v>1.04</v>
      </c>
      <c r="M1208">
        <v>3281</v>
      </c>
      <c r="N1208">
        <v>82.992991643317893</v>
      </c>
      <c r="O1208">
        <v>1.7458096301883199</v>
      </c>
    </row>
    <row r="1209" spans="1:15" x14ac:dyDescent="0.25">
      <c r="A1209" s="20" t="s">
        <v>1305</v>
      </c>
      <c r="B1209">
        <v>1</v>
      </c>
      <c r="C1209" t="s">
        <v>32</v>
      </c>
      <c r="D1209" t="s">
        <v>91</v>
      </c>
      <c r="E1209" t="s">
        <v>78</v>
      </c>
      <c r="F1209" t="s">
        <v>35</v>
      </c>
      <c r="G1209">
        <v>5</v>
      </c>
      <c r="H1209">
        <v>2010</v>
      </c>
      <c r="I1209" t="s">
        <v>61</v>
      </c>
      <c r="J1209" t="s">
        <v>44</v>
      </c>
      <c r="K1209" t="s">
        <v>44</v>
      </c>
      <c r="L1209" t="s">
        <v>44</v>
      </c>
      <c r="M1209">
        <v>13</v>
      </c>
      <c r="N1209">
        <v>75.022525319419998</v>
      </c>
      <c r="O1209">
        <v>27.735009811261499</v>
      </c>
    </row>
    <row r="1210" spans="1:15" x14ac:dyDescent="0.25">
      <c r="A1210" s="20" t="s">
        <v>1306</v>
      </c>
      <c r="B1210">
        <v>1</v>
      </c>
      <c r="C1210" t="s">
        <v>32</v>
      </c>
      <c r="D1210" t="s">
        <v>91</v>
      </c>
      <c r="E1210" t="s">
        <v>78</v>
      </c>
      <c r="F1210" t="s">
        <v>35</v>
      </c>
      <c r="G1210">
        <v>5</v>
      </c>
      <c r="H1210">
        <v>2010</v>
      </c>
      <c r="I1210" t="s">
        <v>43</v>
      </c>
      <c r="J1210">
        <v>1.0900000000000001</v>
      </c>
      <c r="K1210">
        <v>1.02</v>
      </c>
      <c r="L1210">
        <v>1.1599999999999999</v>
      </c>
      <c r="M1210">
        <v>297</v>
      </c>
      <c r="N1210">
        <v>75.733469842793099</v>
      </c>
      <c r="O1210">
        <v>5.80258853185659</v>
      </c>
    </row>
    <row r="1211" spans="1:15" x14ac:dyDescent="0.25">
      <c r="A1211" s="20" t="s">
        <v>1307</v>
      </c>
      <c r="B1211">
        <v>1</v>
      </c>
      <c r="C1211" t="s">
        <v>32</v>
      </c>
      <c r="D1211" t="s">
        <v>91</v>
      </c>
      <c r="E1211" t="s">
        <v>78</v>
      </c>
      <c r="F1211" t="s">
        <v>35</v>
      </c>
      <c r="G1211">
        <v>5</v>
      </c>
      <c r="H1211">
        <v>2010</v>
      </c>
      <c r="I1211" t="s">
        <v>62</v>
      </c>
      <c r="J1211">
        <v>1.07</v>
      </c>
      <c r="K1211">
        <v>0.95</v>
      </c>
      <c r="L1211">
        <v>1.19</v>
      </c>
      <c r="M1211">
        <v>65</v>
      </c>
      <c r="N1211">
        <v>81.489950471677005</v>
      </c>
      <c r="O1211">
        <v>12.4034734589208</v>
      </c>
    </row>
    <row r="1212" spans="1:15" x14ac:dyDescent="0.25">
      <c r="A1212" s="20" t="s">
        <v>1308</v>
      </c>
      <c r="B1212">
        <v>1</v>
      </c>
      <c r="C1212" t="s">
        <v>32</v>
      </c>
      <c r="D1212" t="s">
        <v>91</v>
      </c>
      <c r="E1212" t="s">
        <v>78</v>
      </c>
      <c r="F1212" t="s">
        <v>35</v>
      </c>
      <c r="G1212">
        <v>5</v>
      </c>
      <c r="H1212">
        <v>2010</v>
      </c>
      <c r="I1212" t="s">
        <v>75</v>
      </c>
      <c r="J1212">
        <v>1.06</v>
      </c>
      <c r="K1212">
        <v>1.1000000000000001</v>
      </c>
      <c r="L1212">
        <v>1.1000000000000001</v>
      </c>
      <c r="M1212">
        <v>85.338703072038101</v>
      </c>
      <c r="N1212">
        <v>80.262102082404198</v>
      </c>
      <c r="O1212">
        <v>-99</v>
      </c>
    </row>
    <row r="1213" spans="1:15" x14ac:dyDescent="0.25">
      <c r="A1213" s="20" t="s">
        <v>1309</v>
      </c>
      <c r="B1213">
        <v>1</v>
      </c>
      <c r="C1213" t="s">
        <v>32</v>
      </c>
      <c r="D1213" t="s">
        <v>91</v>
      </c>
      <c r="E1213" t="s">
        <v>78</v>
      </c>
      <c r="F1213" t="s">
        <v>35</v>
      </c>
      <c r="G1213">
        <v>5</v>
      </c>
      <c r="H1213">
        <v>2010</v>
      </c>
      <c r="I1213" t="s">
        <v>45</v>
      </c>
      <c r="J1213">
        <v>1.04</v>
      </c>
      <c r="K1213">
        <v>0.99</v>
      </c>
      <c r="L1213">
        <v>1.0900000000000001</v>
      </c>
      <c r="M1213">
        <v>699</v>
      </c>
      <c r="N1213">
        <v>76.704417836984703</v>
      </c>
      <c r="O1213">
        <v>3.78234737236117</v>
      </c>
    </row>
    <row r="1214" spans="1:15" x14ac:dyDescent="0.25">
      <c r="A1214" s="20" t="s">
        <v>1310</v>
      </c>
      <c r="B1214">
        <v>1</v>
      </c>
      <c r="C1214" t="s">
        <v>32</v>
      </c>
      <c r="D1214" t="s">
        <v>91</v>
      </c>
      <c r="E1214" t="s">
        <v>78</v>
      </c>
      <c r="F1214" t="s">
        <v>35</v>
      </c>
      <c r="G1214">
        <v>5</v>
      </c>
      <c r="H1214">
        <v>2010</v>
      </c>
      <c r="I1214" t="s">
        <v>46</v>
      </c>
      <c r="J1214">
        <v>1.04</v>
      </c>
      <c r="K1214">
        <v>1</v>
      </c>
      <c r="L1214">
        <v>1.08</v>
      </c>
      <c r="M1214">
        <v>1060</v>
      </c>
      <c r="N1214">
        <v>81.722507708230793</v>
      </c>
      <c r="O1214">
        <v>3.0714755841697601</v>
      </c>
    </row>
    <row r="1215" spans="1:15" x14ac:dyDescent="0.25">
      <c r="A1215" s="20" t="s">
        <v>1311</v>
      </c>
      <c r="B1215">
        <v>1</v>
      </c>
      <c r="C1215" t="s">
        <v>32</v>
      </c>
      <c r="D1215" t="s">
        <v>91</v>
      </c>
      <c r="E1215" t="s">
        <v>78</v>
      </c>
      <c r="F1215" t="s">
        <v>35</v>
      </c>
      <c r="G1215">
        <v>5</v>
      </c>
      <c r="H1215">
        <v>2010</v>
      </c>
      <c r="I1215" t="s">
        <v>47</v>
      </c>
      <c r="J1215">
        <v>1.03</v>
      </c>
      <c r="K1215">
        <v>1.01</v>
      </c>
      <c r="L1215">
        <v>1.05</v>
      </c>
      <c r="M1215">
        <v>5243</v>
      </c>
      <c r="N1215">
        <v>85.733823276071107</v>
      </c>
      <c r="O1215">
        <v>1.38105212720809</v>
      </c>
    </row>
    <row r="1216" spans="1:15" x14ac:dyDescent="0.25">
      <c r="A1216" s="20" t="s">
        <v>1312</v>
      </c>
      <c r="B1216">
        <v>1</v>
      </c>
      <c r="C1216" t="s">
        <v>32</v>
      </c>
      <c r="D1216" t="s">
        <v>91</v>
      </c>
      <c r="E1216" t="s">
        <v>78</v>
      </c>
      <c r="F1216" t="s">
        <v>35</v>
      </c>
      <c r="G1216">
        <v>5</v>
      </c>
      <c r="H1216">
        <v>2010</v>
      </c>
      <c r="I1216" t="s">
        <v>48</v>
      </c>
      <c r="J1216">
        <v>1.02</v>
      </c>
      <c r="K1216">
        <v>0.95</v>
      </c>
      <c r="L1216">
        <v>1.0900000000000001</v>
      </c>
      <c r="M1216">
        <v>168</v>
      </c>
      <c r="N1216">
        <v>85.267217173978807</v>
      </c>
      <c r="O1216">
        <v>7.7151674981046003</v>
      </c>
    </row>
    <row r="1217" spans="1:15" x14ac:dyDescent="0.25">
      <c r="A1217" s="20" t="s">
        <v>1313</v>
      </c>
      <c r="B1217">
        <v>1</v>
      </c>
      <c r="C1217" t="s">
        <v>32</v>
      </c>
      <c r="D1217" t="s">
        <v>91</v>
      </c>
      <c r="E1217" t="s">
        <v>78</v>
      </c>
      <c r="F1217" t="s">
        <v>35</v>
      </c>
      <c r="G1217">
        <v>5</v>
      </c>
      <c r="H1217">
        <v>2010</v>
      </c>
      <c r="I1217" t="s">
        <v>49</v>
      </c>
      <c r="J1217">
        <v>1.03</v>
      </c>
      <c r="K1217">
        <v>0.97</v>
      </c>
      <c r="L1217">
        <v>1.0900000000000001</v>
      </c>
      <c r="M1217">
        <v>532</v>
      </c>
      <c r="N1217">
        <v>82.7117733794815</v>
      </c>
      <c r="O1217">
        <v>4.3355498476205998</v>
      </c>
    </row>
    <row r="1218" spans="1:15" x14ac:dyDescent="0.25">
      <c r="A1218" s="20" t="s">
        <v>1314</v>
      </c>
      <c r="B1218">
        <v>1</v>
      </c>
      <c r="C1218" t="s">
        <v>32</v>
      </c>
      <c r="D1218" t="s">
        <v>91</v>
      </c>
      <c r="E1218" t="s">
        <v>78</v>
      </c>
      <c r="F1218" t="s">
        <v>35</v>
      </c>
      <c r="G1218">
        <v>5</v>
      </c>
      <c r="H1218">
        <v>2010</v>
      </c>
      <c r="I1218" t="s">
        <v>50</v>
      </c>
      <c r="J1218">
        <v>0.99</v>
      </c>
      <c r="K1218">
        <v>0.88</v>
      </c>
      <c r="L1218">
        <v>1.1000000000000001</v>
      </c>
      <c r="M1218">
        <v>114</v>
      </c>
      <c r="N1218">
        <v>77.630922839823</v>
      </c>
      <c r="O1218">
        <v>9.3658581158169394</v>
      </c>
    </row>
    <row r="1219" spans="1:15" x14ac:dyDescent="0.25">
      <c r="A1219" s="20" t="s">
        <v>1315</v>
      </c>
      <c r="B1219">
        <v>1</v>
      </c>
      <c r="C1219" t="s">
        <v>32</v>
      </c>
      <c r="D1219" t="s">
        <v>91</v>
      </c>
      <c r="E1219" t="s">
        <v>78</v>
      </c>
      <c r="F1219" t="s">
        <v>35</v>
      </c>
      <c r="G1219">
        <v>5</v>
      </c>
      <c r="H1219">
        <v>2010</v>
      </c>
      <c r="I1219" t="s">
        <v>51</v>
      </c>
      <c r="J1219">
        <v>1.07</v>
      </c>
      <c r="K1219">
        <v>1.01</v>
      </c>
      <c r="L1219">
        <v>1.1299999999999999</v>
      </c>
      <c r="M1219">
        <v>251</v>
      </c>
      <c r="N1219">
        <v>83.940404189341095</v>
      </c>
      <c r="O1219">
        <v>6.3119440309780304</v>
      </c>
    </row>
    <row r="1220" spans="1:15" x14ac:dyDescent="0.25">
      <c r="A1220" s="20" t="s">
        <v>1316</v>
      </c>
      <c r="B1220">
        <v>1</v>
      </c>
      <c r="C1220" t="s">
        <v>32</v>
      </c>
      <c r="D1220" t="s">
        <v>91</v>
      </c>
      <c r="E1220" t="s">
        <v>79</v>
      </c>
      <c r="F1220" t="s">
        <v>38</v>
      </c>
      <c r="G1220">
        <v>3</v>
      </c>
      <c r="H1220">
        <v>2011</v>
      </c>
      <c r="I1220" t="s">
        <v>34</v>
      </c>
      <c r="J1220">
        <v>0.98</v>
      </c>
      <c r="K1220">
        <v>0.94</v>
      </c>
      <c r="L1220">
        <v>1.02</v>
      </c>
      <c r="M1220">
        <v>1055</v>
      </c>
      <c r="N1220">
        <v>81.661671210577794</v>
      </c>
      <c r="O1220">
        <v>3.0787453590354001</v>
      </c>
    </row>
    <row r="1221" spans="1:15" x14ac:dyDescent="0.25">
      <c r="A1221" s="20" t="s">
        <v>1317</v>
      </c>
      <c r="B1221">
        <v>1</v>
      </c>
      <c r="C1221" t="s">
        <v>32</v>
      </c>
      <c r="D1221" t="s">
        <v>91</v>
      </c>
      <c r="E1221" t="s">
        <v>79</v>
      </c>
      <c r="F1221" t="s">
        <v>38</v>
      </c>
      <c r="G1221">
        <v>3</v>
      </c>
      <c r="H1221">
        <v>2011</v>
      </c>
      <c r="I1221" t="s">
        <v>52</v>
      </c>
      <c r="J1221">
        <v>1.07</v>
      </c>
      <c r="K1221">
        <v>0.74</v>
      </c>
      <c r="L1221">
        <v>1.4</v>
      </c>
      <c r="M1221">
        <v>67</v>
      </c>
      <c r="N1221">
        <v>17.8486430793889</v>
      </c>
      <c r="O1221">
        <v>12.2169444356305</v>
      </c>
    </row>
    <row r="1222" spans="1:15" x14ac:dyDescent="0.25">
      <c r="A1222" s="20" t="s">
        <v>1318</v>
      </c>
      <c r="B1222">
        <v>1</v>
      </c>
      <c r="C1222" t="s">
        <v>32</v>
      </c>
      <c r="D1222" t="s">
        <v>91</v>
      </c>
      <c r="E1222" t="s">
        <v>79</v>
      </c>
      <c r="F1222" t="s">
        <v>38</v>
      </c>
      <c r="G1222">
        <v>3</v>
      </c>
      <c r="H1222">
        <v>2011</v>
      </c>
      <c r="I1222" t="s">
        <v>53</v>
      </c>
      <c r="J1222">
        <v>1.03</v>
      </c>
      <c r="K1222">
        <v>0.99</v>
      </c>
      <c r="L1222">
        <v>1.07</v>
      </c>
      <c r="M1222">
        <v>2658</v>
      </c>
      <c r="N1222">
        <v>78.030151605951403</v>
      </c>
      <c r="O1222">
        <v>1.93964616322803</v>
      </c>
    </row>
    <row r="1223" spans="1:15" x14ac:dyDescent="0.25">
      <c r="A1223" s="20" t="s">
        <v>1319</v>
      </c>
      <c r="B1223">
        <v>1</v>
      </c>
      <c r="C1223" t="s">
        <v>32</v>
      </c>
      <c r="D1223" t="s">
        <v>91</v>
      </c>
      <c r="E1223" t="s">
        <v>79</v>
      </c>
      <c r="F1223" t="s">
        <v>38</v>
      </c>
      <c r="G1223">
        <v>3</v>
      </c>
      <c r="H1223">
        <v>2011</v>
      </c>
      <c r="I1223" t="s">
        <v>54</v>
      </c>
      <c r="J1223">
        <v>1.08</v>
      </c>
      <c r="K1223">
        <v>0.65</v>
      </c>
      <c r="L1223">
        <v>1.51</v>
      </c>
      <c r="M1223">
        <v>45</v>
      </c>
      <c r="N1223">
        <v>32.044884090513001</v>
      </c>
      <c r="O1223">
        <v>14.907119849998599</v>
      </c>
    </row>
    <row r="1224" spans="1:15" x14ac:dyDescent="0.25">
      <c r="A1224" s="20" t="s">
        <v>1320</v>
      </c>
      <c r="B1224">
        <v>1</v>
      </c>
      <c r="C1224" t="s">
        <v>32</v>
      </c>
      <c r="D1224" t="s">
        <v>91</v>
      </c>
      <c r="E1224" t="s">
        <v>79</v>
      </c>
      <c r="F1224" t="s">
        <v>38</v>
      </c>
      <c r="G1224">
        <v>3</v>
      </c>
      <c r="H1224">
        <v>2011</v>
      </c>
      <c r="I1224" t="s">
        <v>55</v>
      </c>
      <c r="J1224">
        <v>1.04</v>
      </c>
      <c r="K1224">
        <v>0.98</v>
      </c>
      <c r="L1224">
        <v>1.1000000000000001</v>
      </c>
      <c r="M1224">
        <v>512</v>
      </c>
      <c r="N1224">
        <v>76.471393954765801</v>
      </c>
      <c r="O1224">
        <v>4.4194173824159204</v>
      </c>
    </row>
    <row r="1225" spans="1:15" x14ac:dyDescent="0.25">
      <c r="A1225" s="20" t="s">
        <v>1321</v>
      </c>
      <c r="B1225">
        <v>1</v>
      </c>
      <c r="C1225" t="s">
        <v>32</v>
      </c>
      <c r="D1225" t="s">
        <v>91</v>
      </c>
      <c r="E1225" t="s">
        <v>79</v>
      </c>
      <c r="F1225" t="s">
        <v>38</v>
      </c>
      <c r="G1225">
        <v>3</v>
      </c>
      <c r="H1225">
        <v>2011</v>
      </c>
      <c r="I1225" t="s">
        <v>56</v>
      </c>
      <c r="J1225">
        <v>1.35</v>
      </c>
      <c r="K1225">
        <v>1.21</v>
      </c>
      <c r="L1225">
        <v>1.49</v>
      </c>
      <c r="M1225">
        <v>932</v>
      </c>
      <c r="N1225">
        <v>52.158905302909702</v>
      </c>
      <c r="O1225">
        <v>3.2756089104020898</v>
      </c>
    </row>
    <row r="1226" spans="1:15" x14ac:dyDescent="0.25">
      <c r="A1226" s="20" t="s">
        <v>1322</v>
      </c>
      <c r="B1226">
        <v>1</v>
      </c>
      <c r="C1226" t="s">
        <v>32</v>
      </c>
      <c r="D1226" t="s">
        <v>91</v>
      </c>
      <c r="E1226" t="s">
        <v>79</v>
      </c>
      <c r="F1226" t="s">
        <v>38</v>
      </c>
      <c r="G1226">
        <v>3</v>
      </c>
      <c r="H1226">
        <v>2011</v>
      </c>
      <c r="I1226" t="s">
        <v>57</v>
      </c>
      <c r="J1226">
        <v>0.99</v>
      </c>
      <c r="K1226">
        <v>0.93</v>
      </c>
      <c r="L1226">
        <v>1.05</v>
      </c>
      <c r="M1226">
        <v>670</v>
      </c>
      <c r="N1226">
        <v>78.478508990406596</v>
      </c>
      <c r="O1226">
        <v>3.8633370464312802</v>
      </c>
    </row>
    <row r="1227" spans="1:15" x14ac:dyDescent="0.25">
      <c r="A1227" s="20" t="s">
        <v>1323</v>
      </c>
      <c r="B1227">
        <v>1</v>
      </c>
      <c r="C1227" t="s">
        <v>32</v>
      </c>
      <c r="D1227" t="s">
        <v>91</v>
      </c>
      <c r="E1227" t="s">
        <v>79</v>
      </c>
      <c r="F1227" t="s">
        <v>38</v>
      </c>
      <c r="G1227">
        <v>3</v>
      </c>
      <c r="H1227">
        <v>2011</v>
      </c>
      <c r="I1227" t="s">
        <v>58</v>
      </c>
      <c r="J1227">
        <v>0.98</v>
      </c>
      <c r="K1227">
        <v>0.95</v>
      </c>
      <c r="L1227">
        <v>1.01</v>
      </c>
      <c r="M1227">
        <v>2822</v>
      </c>
      <c r="N1227">
        <v>80.079901350161606</v>
      </c>
      <c r="O1227">
        <v>1.8824415287446401</v>
      </c>
    </row>
    <row r="1228" spans="1:15" x14ac:dyDescent="0.25">
      <c r="A1228" s="20" t="s">
        <v>1324</v>
      </c>
      <c r="B1228">
        <v>1</v>
      </c>
      <c r="C1228" t="s">
        <v>32</v>
      </c>
      <c r="D1228" t="s">
        <v>91</v>
      </c>
      <c r="E1228" t="s">
        <v>79</v>
      </c>
      <c r="F1228" t="s">
        <v>38</v>
      </c>
      <c r="G1228">
        <v>3</v>
      </c>
      <c r="H1228">
        <v>2011</v>
      </c>
      <c r="I1228" t="s">
        <v>59</v>
      </c>
      <c r="J1228">
        <v>1.02</v>
      </c>
      <c r="K1228">
        <v>0.91</v>
      </c>
      <c r="L1228">
        <v>1.1299999999999999</v>
      </c>
      <c r="M1228">
        <v>222</v>
      </c>
      <c r="N1228">
        <v>70.9476936153644</v>
      </c>
      <c r="O1228">
        <v>6.7115605521402397</v>
      </c>
    </row>
    <row r="1229" spans="1:15" x14ac:dyDescent="0.25">
      <c r="A1229" s="20" t="s">
        <v>1325</v>
      </c>
      <c r="B1229">
        <v>1</v>
      </c>
      <c r="C1229" t="s">
        <v>32</v>
      </c>
      <c r="D1229" t="s">
        <v>91</v>
      </c>
      <c r="E1229" t="s">
        <v>79</v>
      </c>
      <c r="F1229" t="s">
        <v>38</v>
      </c>
      <c r="G1229">
        <v>3</v>
      </c>
      <c r="H1229">
        <v>2011</v>
      </c>
      <c r="I1229" t="s">
        <v>60</v>
      </c>
      <c r="J1229">
        <v>1.02</v>
      </c>
      <c r="K1229">
        <v>0.99</v>
      </c>
      <c r="L1229">
        <v>1.05</v>
      </c>
      <c r="M1229">
        <v>1188</v>
      </c>
      <c r="N1229">
        <v>82.440037007553997</v>
      </c>
      <c r="O1229">
        <v>2.9012942659282999</v>
      </c>
    </row>
    <row r="1230" spans="1:15" x14ac:dyDescent="0.25">
      <c r="A1230" s="20" t="s">
        <v>1326</v>
      </c>
      <c r="B1230">
        <v>1</v>
      </c>
      <c r="C1230" t="s">
        <v>32</v>
      </c>
      <c r="D1230" t="s">
        <v>91</v>
      </c>
      <c r="E1230" t="s">
        <v>79</v>
      </c>
      <c r="F1230" t="s">
        <v>38</v>
      </c>
      <c r="G1230">
        <v>3</v>
      </c>
      <c r="H1230">
        <v>2011</v>
      </c>
      <c r="I1230" t="s">
        <v>61</v>
      </c>
      <c r="J1230">
        <v>1.03</v>
      </c>
      <c r="K1230">
        <v>0.88</v>
      </c>
      <c r="L1230">
        <v>1.18</v>
      </c>
      <c r="M1230">
        <v>82</v>
      </c>
      <c r="N1230">
        <v>75.766515262009904</v>
      </c>
      <c r="O1230">
        <v>11.0431526074847</v>
      </c>
    </row>
    <row r="1231" spans="1:15" x14ac:dyDescent="0.25">
      <c r="A1231" s="20" t="s">
        <v>1327</v>
      </c>
      <c r="B1231">
        <v>1</v>
      </c>
      <c r="C1231" t="s">
        <v>32</v>
      </c>
      <c r="D1231" t="s">
        <v>91</v>
      </c>
      <c r="E1231" t="s">
        <v>79</v>
      </c>
      <c r="F1231" t="s">
        <v>38</v>
      </c>
      <c r="G1231">
        <v>3</v>
      </c>
      <c r="H1231">
        <v>2011</v>
      </c>
      <c r="I1231" t="s">
        <v>43</v>
      </c>
      <c r="J1231">
        <v>0.99</v>
      </c>
      <c r="K1231">
        <v>0.95</v>
      </c>
      <c r="L1231">
        <v>1.03</v>
      </c>
      <c r="M1231">
        <v>1738</v>
      </c>
      <c r="N1231">
        <v>74.604842903155898</v>
      </c>
      <c r="O1231">
        <v>2.3986954644045801</v>
      </c>
    </row>
    <row r="1232" spans="1:15" x14ac:dyDescent="0.25">
      <c r="A1232" s="20" t="s">
        <v>1328</v>
      </c>
      <c r="B1232">
        <v>1</v>
      </c>
      <c r="C1232" t="s">
        <v>32</v>
      </c>
      <c r="D1232" t="s">
        <v>91</v>
      </c>
      <c r="E1232" t="s">
        <v>79</v>
      </c>
      <c r="F1232" t="s">
        <v>38</v>
      </c>
      <c r="G1232">
        <v>3</v>
      </c>
      <c r="H1232">
        <v>2011</v>
      </c>
      <c r="I1232" t="s">
        <v>62</v>
      </c>
      <c r="J1232">
        <v>1.02</v>
      </c>
      <c r="K1232">
        <v>0.94</v>
      </c>
      <c r="L1232">
        <v>1.1000000000000001</v>
      </c>
      <c r="M1232">
        <v>536</v>
      </c>
      <c r="N1232">
        <v>71.6206506598201</v>
      </c>
      <c r="O1232">
        <v>4.3193421279067996</v>
      </c>
    </row>
    <row r="1233" spans="1:15" x14ac:dyDescent="0.25">
      <c r="A1233" s="20" t="s">
        <v>1329</v>
      </c>
      <c r="B1233">
        <v>1</v>
      </c>
      <c r="C1233" t="s">
        <v>32</v>
      </c>
      <c r="D1233" t="s">
        <v>91</v>
      </c>
      <c r="E1233" t="s">
        <v>79</v>
      </c>
      <c r="F1233" t="s">
        <v>38</v>
      </c>
      <c r="G1233">
        <v>3</v>
      </c>
      <c r="H1233">
        <v>2011</v>
      </c>
      <c r="I1233" t="s">
        <v>75</v>
      </c>
      <c r="J1233">
        <v>1.04</v>
      </c>
      <c r="K1233">
        <v>1</v>
      </c>
      <c r="L1233">
        <v>1.1000000000000001</v>
      </c>
      <c r="M1233">
        <v>78.494005766185694</v>
      </c>
      <c r="N1233">
        <v>75.464356501894699</v>
      </c>
      <c r="O1233">
        <v>-99</v>
      </c>
    </row>
    <row r="1234" spans="1:15" x14ac:dyDescent="0.25">
      <c r="A1234" s="20" t="s">
        <v>1330</v>
      </c>
      <c r="B1234">
        <v>1</v>
      </c>
      <c r="C1234" t="s">
        <v>32</v>
      </c>
      <c r="D1234" t="s">
        <v>91</v>
      </c>
      <c r="E1234" t="s">
        <v>79</v>
      </c>
      <c r="F1234" t="s">
        <v>38</v>
      </c>
      <c r="G1234">
        <v>3</v>
      </c>
      <c r="H1234">
        <v>2011</v>
      </c>
      <c r="I1234" t="s">
        <v>45</v>
      </c>
      <c r="J1234">
        <v>0.98</v>
      </c>
      <c r="K1234">
        <v>0.93</v>
      </c>
      <c r="L1234">
        <v>1.03</v>
      </c>
      <c r="M1234">
        <v>787</v>
      </c>
      <c r="N1234">
        <v>73.243984854139896</v>
      </c>
      <c r="O1234">
        <v>3.5646150289976002</v>
      </c>
    </row>
    <row r="1235" spans="1:15" x14ac:dyDescent="0.25">
      <c r="A1235" s="20" t="s">
        <v>1331</v>
      </c>
      <c r="B1235">
        <v>1</v>
      </c>
      <c r="C1235" t="s">
        <v>32</v>
      </c>
      <c r="D1235" t="s">
        <v>91</v>
      </c>
      <c r="E1235" t="s">
        <v>79</v>
      </c>
      <c r="F1235" t="s">
        <v>38</v>
      </c>
      <c r="G1235">
        <v>3</v>
      </c>
      <c r="H1235">
        <v>2011</v>
      </c>
      <c r="I1235" t="s">
        <v>46</v>
      </c>
      <c r="J1235">
        <v>1.05</v>
      </c>
      <c r="K1235">
        <v>1.01</v>
      </c>
      <c r="L1235">
        <v>1.0900000000000001</v>
      </c>
      <c r="M1235">
        <v>744</v>
      </c>
      <c r="N1235">
        <v>82.823619051501893</v>
      </c>
      <c r="O1235">
        <v>3.6661778755338301</v>
      </c>
    </row>
    <row r="1236" spans="1:15" x14ac:dyDescent="0.25">
      <c r="A1236" s="20" t="s">
        <v>1332</v>
      </c>
      <c r="B1236">
        <v>1</v>
      </c>
      <c r="C1236" t="s">
        <v>32</v>
      </c>
      <c r="D1236" t="s">
        <v>91</v>
      </c>
      <c r="E1236" t="s">
        <v>79</v>
      </c>
      <c r="F1236" t="s">
        <v>38</v>
      </c>
      <c r="G1236">
        <v>3</v>
      </c>
      <c r="H1236">
        <v>2011</v>
      </c>
      <c r="I1236" t="s">
        <v>47</v>
      </c>
      <c r="J1236">
        <v>0.99</v>
      </c>
      <c r="K1236">
        <v>0.97</v>
      </c>
      <c r="L1236">
        <v>1.01</v>
      </c>
      <c r="M1236">
        <v>2983</v>
      </c>
      <c r="N1236">
        <v>85.597706009311096</v>
      </c>
      <c r="O1236">
        <v>1.8309368829260999</v>
      </c>
    </row>
    <row r="1237" spans="1:15" x14ac:dyDescent="0.25">
      <c r="A1237" s="20" t="s">
        <v>1333</v>
      </c>
      <c r="B1237">
        <v>1</v>
      </c>
      <c r="C1237" t="s">
        <v>32</v>
      </c>
      <c r="D1237" t="s">
        <v>91</v>
      </c>
      <c r="E1237" t="s">
        <v>79</v>
      </c>
      <c r="F1237" t="s">
        <v>38</v>
      </c>
      <c r="G1237">
        <v>3</v>
      </c>
      <c r="H1237">
        <v>2011</v>
      </c>
      <c r="I1237" t="s">
        <v>48</v>
      </c>
      <c r="J1237">
        <v>0.99</v>
      </c>
      <c r="K1237">
        <v>0.96</v>
      </c>
      <c r="L1237">
        <v>1.02</v>
      </c>
      <c r="M1237">
        <v>1425</v>
      </c>
      <c r="N1237">
        <v>87.273437644927199</v>
      </c>
      <c r="O1237">
        <v>2.6490647141300898</v>
      </c>
    </row>
    <row r="1238" spans="1:15" x14ac:dyDescent="0.25">
      <c r="A1238" s="20" t="s">
        <v>1334</v>
      </c>
      <c r="B1238">
        <v>1</v>
      </c>
      <c r="C1238" t="s">
        <v>32</v>
      </c>
      <c r="D1238" t="s">
        <v>91</v>
      </c>
      <c r="E1238" t="s">
        <v>79</v>
      </c>
      <c r="F1238" t="s">
        <v>38</v>
      </c>
      <c r="G1238">
        <v>3</v>
      </c>
      <c r="H1238">
        <v>2011</v>
      </c>
      <c r="I1238" t="s">
        <v>49</v>
      </c>
      <c r="J1238">
        <v>1</v>
      </c>
      <c r="K1238">
        <v>0.95</v>
      </c>
      <c r="L1238">
        <v>1.05</v>
      </c>
      <c r="M1238">
        <v>705</v>
      </c>
      <c r="N1238">
        <v>81.556885488328803</v>
      </c>
      <c r="O1238">
        <v>3.7662178857735502</v>
      </c>
    </row>
    <row r="1239" spans="1:15" x14ac:dyDescent="0.25">
      <c r="A1239" s="20" t="s">
        <v>1335</v>
      </c>
      <c r="B1239">
        <v>1</v>
      </c>
      <c r="C1239" t="s">
        <v>32</v>
      </c>
      <c r="D1239" t="s">
        <v>91</v>
      </c>
      <c r="E1239" t="s">
        <v>79</v>
      </c>
      <c r="F1239" t="s">
        <v>38</v>
      </c>
      <c r="G1239">
        <v>3</v>
      </c>
      <c r="H1239">
        <v>2011</v>
      </c>
      <c r="I1239" t="s">
        <v>50</v>
      </c>
      <c r="J1239">
        <v>1.01</v>
      </c>
      <c r="K1239">
        <v>0.95</v>
      </c>
      <c r="L1239">
        <v>1.07</v>
      </c>
      <c r="M1239">
        <v>1237</v>
      </c>
      <c r="N1239">
        <v>76.207798090102102</v>
      </c>
      <c r="O1239">
        <v>2.8432506701809199</v>
      </c>
    </row>
    <row r="1240" spans="1:15" x14ac:dyDescent="0.25">
      <c r="A1240" s="20" t="s">
        <v>1336</v>
      </c>
      <c r="B1240">
        <v>1</v>
      </c>
      <c r="C1240" t="s">
        <v>32</v>
      </c>
      <c r="D1240" t="s">
        <v>91</v>
      </c>
      <c r="E1240" t="s">
        <v>79</v>
      </c>
      <c r="F1240" t="s">
        <v>38</v>
      </c>
      <c r="G1240">
        <v>3</v>
      </c>
      <c r="H1240">
        <v>2011</v>
      </c>
      <c r="I1240" t="s">
        <v>51</v>
      </c>
      <c r="J1240">
        <v>0.99</v>
      </c>
      <c r="K1240">
        <v>0.93</v>
      </c>
      <c r="L1240">
        <v>1.05</v>
      </c>
      <c r="M1240">
        <v>725</v>
      </c>
      <c r="N1240">
        <v>74.805972495754105</v>
      </c>
      <c r="O1240">
        <v>3.7139067635410399</v>
      </c>
    </row>
    <row r="1241" spans="1:15" x14ac:dyDescent="0.25">
      <c r="A1241" s="20" t="s">
        <v>1337</v>
      </c>
      <c r="B1241">
        <v>1</v>
      </c>
      <c r="C1241" t="s">
        <v>32</v>
      </c>
      <c r="D1241" t="s">
        <v>91</v>
      </c>
      <c r="E1241" t="s">
        <v>80</v>
      </c>
      <c r="F1241" t="s">
        <v>42</v>
      </c>
      <c r="G1241">
        <v>4</v>
      </c>
      <c r="H1241">
        <v>2011</v>
      </c>
      <c r="I1241" t="s">
        <v>34</v>
      </c>
      <c r="J1241">
        <v>1.04</v>
      </c>
      <c r="K1241">
        <v>1.01</v>
      </c>
      <c r="L1241">
        <v>1.07</v>
      </c>
      <c r="M1241">
        <v>3768</v>
      </c>
      <c r="N1241">
        <v>81.661671210577794</v>
      </c>
      <c r="O1241">
        <v>1.6290880311276901</v>
      </c>
    </row>
    <row r="1242" spans="1:15" x14ac:dyDescent="0.25">
      <c r="A1242" s="20" t="s">
        <v>1338</v>
      </c>
      <c r="B1242">
        <v>1</v>
      </c>
      <c r="C1242" t="s">
        <v>32</v>
      </c>
      <c r="D1242" t="s">
        <v>91</v>
      </c>
      <c r="E1242" t="s">
        <v>80</v>
      </c>
      <c r="F1242" t="s">
        <v>42</v>
      </c>
      <c r="G1242">
        <v>4</v>
      </c>
      <c r="H1242">
        <v>2011</v>
      </c>
      <c r="I1242" t="s">
        <v>52</v>
      </c>
      <c r="J1242" t="s">
        <v>44</v>
      </c>
      <c r="K1242" t="s">
        <v>44</v>
      </c>
      <c r="L1242" t="s">
        <v>44</v>
      </c>
      <c r="M1242">
        <v>16</v>
      </c>
      <c r="N1242">
        <v>17.8486430793889</v>
      </c>
      <c r="O1242">
        <v>25</v>
      </c>
    </row>
    <row r="1243" spans="1:15" x14ac:dyDescent="0.25">
      <c r="A1243" s="20" t="s">
        <v>1339</v>
      </c>
      <c r="B1243">
        <v>1</v>
      </c>
      <c r="C1243" t="s">
        <v>32</v>
      </c>
      <c r="D1243" t="s">
        <v>91</v>
      </c>
      <c r="E1243" t="s">
        <v>80</v>
      </c>
      <c r="F1243" t="s">
        <v>42</v>
      </c>
      <c r="G1243">
        <v>4</v>
      </c>
      <c r="H1243">
        <v>2011</v>
      </c>
      <c r="I1243" t="s">
        <v>53</v>
      </c>
      <c r="J1243">
        <v>0.91</v>
      </c>
      <c r="K1243">
        <v>0.77</v>
      </c>
      <c r="L1243">
        <v>1.05</v>
      </c>
      <c r="M1243">
        <v>84</v>
      </c>
      <c r="N1243">
        <v>78.030151605951403</v>
      </c>
      <c r="O1243">
        <v>10.910894511799601</v>
      </c>
    </row>
    <row r="1244" spans="1:15" x14ac:dyDescent="0.25">
      <c r="A1244" s="20" t="s">
        <v>1340</v>
      </c>
      <c r="B1244">
        <v>1</v>
      </c>
      <c r="C1244" t="s">
        <v>32</v>
      </c>
      <c r="D1244" t="s">
        <v>91</v>
      </c>
      <c r="E1244" t="s">
        <v>80</v>
      </c>
      <c r="F1244" t="s">
        <v>42</v>
      </c>
      <c r="G1244">
        <v>4</v>
      </c>
      <c r="H1244">
        <v>2011</v>
      </c>
      <c r="I1244" t="s">
        <v>54</v>
      </c>
      <c r="J1244" t="s">
        <v>44</v>
      </c>
      <c r="K1244" t="s">
        <v>44</v>
      </c>
      <c r="L1244" t="s">
        <v>44</v>
      </c>
      <c r="M1244">
        <v>9</v>
      </c>
      <c r="N1244">
        <v>32.044884090513001</v>
      </c>
      <c r="O1244">
        <v>33.3333333333333</v>
      </c>
    </row>
    <row r="1245" spans="1:15" x14ac:dyDescent="0.25">
      <c r="A1245" s="20" t="s">
        <v>1341</v>
      </c>
      <c r="B1245">
        <v>1</v>
      </c>
      <c r="C1245" t="s">
        <v>32</v>
      </c>
      <c r="D1245" t="s">
        <v>91</v>
      </c>
      <c r="E1245" t="s">
        <v>80</v>
      </c>
      <c r="F1245" t="s">
        <v>42</v>
      </c>
      <c r="G1245">
        <v>4</v>
      </c>
      <c r="H1245">
        <v>2011</v>
      </c>
      <c r="I1245" t="s">
        <v>55</v>
      </c>
      <c r="J1245">
        <v>1.03</v>
      </c>
      <c r="K1245">
        <v>0.95</v>
      </c>
      <c r="L1245">
        <v>1.1100000000000001</v>
      </c>
      <c r="M1245">
        <v>226</v>
      </c>
      <c r="N1245">
        <v>76.471393954765801</v>
      </c>
      <c r="O1245">
        <v>6.65190105237739</v>
      </c>
    </row>
    <row r="1246" spans="1:15" x14ac:dyDescent="0.25">
      <c r="A1246" s="20" t="s">
        <v>1342</v>
      </c>
      <c r="B1246">
        <v>1</v>
      </c>
      <c r="C1246" t="s">
        <v>32</v>
      </c>
      <c r="D1246" t="s">
        <v>91</v>
      </c>
      <c r="E1246" t="s">
        <v>80</v>
      </c>
      <c r="F1246" t="s">
        <v>42</v>
      </c>
      <c r="G1246">
        <v>4</v>
      </c>
      <c r="H1246">
        <v>2011</v>
      </c>
      <c r="I1246" t="s">
        <v>56</v>
      </c>
      <c r="J1246">
        <v>1.6</v>
      </c>
      <c r="K1246">
        <v>1.35</v>
      </c>
      <c r="L1246">
        <v>1.85</v>
      </c>
      <c r="M1246">
        <v>52</v>
      </c>
      <c r="N1246">
        <v>52.158905302909702</v>
      </c>
      <c r="O1246">
        <v>13.8675049056307</v>
      </c>
    </row>
    <row r="1247" spans="1:15" x14ac:dyDescent="0.25">
      <c r="A1247" s="20" t="s">
        <v>1343</v>
      </c>
      <c r="B1247">
        <v>1</v>
      </c>
      <c r="C1247" t="s">
        <v>32</v>
      </c>
      <c r="D1247" t="s">
        <v>91</v>
      </c>
      <c r="E1247" t="s">
        <v>80</v>
      </c>
      <c r="F1247" t="s">
        <v>42</v>
      </c>
      <c r="G1247">
        <v>4</v>
      </c>
      <c r="H1247">
        <v>2011</v>
      </c>
      <c r="I1247" t="s">
        <v>57</v>
      </c>
      <c r="J1247">
        <v>0.86</v>
      </c>
      <c r="K1247">
        <v>0.66</v>
      </c>
      <c r="L1247">
        <v>1.06</v>
      </c>
      <c r="M1247">
        <v>51</v>
      </c>
      <c r="N1247">
        <v>78.478508990406596</v>
      </c>
      <c r="O1247">
        <v>14.0028008402801</v>
      </c>
    </row>
    <row r="1248" spans="1:15" x14ac:dyDescent="0.25">
      <c r="A1248" s="20" t="s">
        <v>1344</v>
      </c>
      <c r="B1248">
        <v>1</v>
      </c>
      <c r="C1248" t="s">
        <v>32</v>
      </c>
      <c r="D1248" t="s">
        <v>91</v>
      </c>
      <c r="E1248" t="s">
        <v>80</v>
      </c>
      <c r="F1248" t="s">
        <v>42</v>
      </c>
      <c r="G1248">
        <v>4</v>
      </c>
      <c r="H1248">
        <v>2011</v>
      </c>
      <c r="I1248" t="s">
        <v>58</v>
      </c>
      <c r="J1248">
        <v>1</v>
      </c>
      <c r="K1248">
        <v>0.95</v>
      </c>
      <c r="L1248">
        <v>1.05</v>
      </c>
      <c r="M1248">
        <v>490</v>
      </c>
      <c r="N1248">
        <v>80.079901350161606</v>
      </c>
      <c r="O1248">
        <v>4.51753951452626</v>
      </c>
    </row>
    <row r="1249" spans="1:15" x14ac:dyDescent="0.25">
      <c r="A1249" s="20" t="s">
        <v>1345</v>
      </c>
      <c r="B1249">
        <v>1</v>
      </c>
      <c r="C1249" t="s">
        <v>32</v>
      </c>
      <c r="D1249" t="s">
        <v>91</v>
      </c>
      <c r="E1249" t="s">
        <v>80</v>
      </c>
      <c r="F1249" t="s">
        <v>42</v>
      </c>
      <c r="G1249">
        <v>4</v>
      </c>
      <c r="H1249">
        <v>2011</v>
      </c>
      <c r="I1249" t="s">
        <v>59</v>
      </c>
      <c r="J1249">
        <v>1.18</v>
      </c>
      <c r="K1249">
        <v>1</v>
      </c>
      <c r="L1249">
        <v>1.36</v>
      </c>
      <c r="M1249">
        <v>41</v>
      </c>
      <c r="N1249">
        <v>70.9476936153644</v>
      </c>
      <c r="O1249">
        <v>15.6173761888606</v>
      </c>
    </row>
    <row r="1250" spans="1:15" x14ac:dyDescent="0.25">
      <c r="A1250" s="20" t="s">
        <v>1346</v>
      </c>
      <c r="B1250">
        <v>1</v>
      </c>
      <c r="C1250" t="s">
        <v>32</v>
      </c>
      <c r="D1250" t="s">
        <v>91</v>
      </c>
      <c r="E1250" t="s">
        <v>80</v>
      </c>
      <c r="F1250" t="s">
        <v>42</v>
      </c>
      <c r="G1250">
        <v>4</v>
      </c>
      <c r="H1250">
        <v>2011</v>
      </c>
      <c r="I1250" t="s">
        <v>60</v>
      </c>
      <c r="J1250">
        <v>1.03</v>
      </c>
      <c r="K1250">
        <v>1.01</v>
      </c>
      <c r="L1250">
        <v>1.05</v>
      </c>
      <c r="M1250">
        <v>2430</v>
      </c>
      <c r="N1250">
        <v>82.440037007553997</v>
      </c>
      <c r="O1250">
        <v>2.02860206483395</v>
      </c>
    </row>
    <row r="1251" spans="1:15" x14ac:dyDescent="0.25">
      <c r="A1251" s="20" t="s">
        <v>1347</v>
      </c>
      <c r="B1251">
        <v>1</v>
      </c>
      <c r="C1251" t="s">
        <v>32</v>
      </c>
      <c r="D1251" t="s">
        <v>91</v>
      </c>
      <c r="E1251" t="s">
        <v>80</v>
      </c>
      <c r="F1251" t="s">
        <v>42</v>
      </c>
      <c r="G1251">
        <v>4</v>
      </c>
      <c r="H1251">
        <v>2011</v>
      </c>
      <c r="I1251" t="s">
        <v>61</v>
      </c>
      <c r="J1251" t="s">
        <v>44</v>
      </c>
      <c r="K1251" t="s">
        <v>44</v>
      </c>
      <c r="L1251" t="s">
        <v>44</v>
      </c>
      <c r="M1251">
        <v>6</v>
      </c>
      <c r="N1251">
        <v>75.766515262009904</v>
      </c>
      <c r="O1251">
        <v>40.824829046386299</v>
      </c>
    </row>
    <row r="1252" spans="1:15" x14ac:dyDescent="0.25">
      <c r="A1252" s="20" t="s">
        <v>1348</v>
      </c>
      <c r="B1252">
        <v>1</v>
      </c>
      <c r="C1252" t="s">
        <v>32</v>
      </c>
      <c r="D1252" t="s">
        <v>91</v>
      </c>
      <c r="E1252" t="s">
        <v>80</v>
      </c>
      <c r="F1252" t="s">
        <v>42</v>
      </c>
      <c r="G1252">
        <v>4</v>
      </c>
      <c r="H1252">
        <v>2011</v>
      </c>
      <c r="I1252" t="s">
        <v>43</v>
      </c>
      <c r="J1252">
        <v>1.03</v>
      </c>
      <c r="K1252">
        <v>0.93</v>
      </c>
      <c r="L1252">
        <v>1.1299999999999999</v>
      </c>
      <c r="M1252">
        <v>125</v>
      </c>
      <c r="N1252">
        <v>74.604842903155898</v>
      </c>
      <c r="O1252">
        <v>8.9442719099991592</v>
      </c>
    </row>
    <row r="1253" spans="1:15" x14ac:dyDescent="0.25">
      <c r="A1253" s="20" t="s">
        <v>1349</v>
      </c>
      <c r="B1253">
        <v>1</v>
      </c>
      <c r="C1253" t="s">
        <v>32</v>
      </c>
      <c r="D1253" t="s">
        <v>91</v>
      </c>
      <c r="E1253" t="s">
        <v>80</v>
      </c>
      <c r="F1253" t="s">
        <v>42</v>
      </c>
      <c r="G1253">
        <v>4</v>
      </c>
      <c r="H1253">
        <v>2011</v>
      </c>
      <c r="I1253" t="s">
        <v>62</v>
      </c>
      <c r="J1253">
        <v>1.01</v>
      </c>
      <c r="K1253">
        <v>0.82</v>
      </c>
      <c r="L1253">
        <v>1.2</v>
      </c>
      <c r="M1253">
        <v>43</v>
      </c>
      <c r="N1253">
        <v>71.6206506598201</v>
      </c>
      <c r="O1253">
        <v>15.249857033260501</v>
      </c>
    </row>
    <row r="1254" spans="1:15" x14ac:dyDescent="0.25">
      <c r="A1254" s="20" t="s">
        <v>1350</v>
      </c>
      <c r="B1254">
        <v>1</v>
      </c>
      <c r="C1254" t="s">
        <v>32</v>
      </c>
      <c r="D1254" t="s">
        <v>91</v>
      </c>
      <c r="E1254" t="s">
        <v>80</v>
      </c>
      <c r="F1254" t="s">
        <v>42</v>
      </c>
      <c r="G1254">
        <v>4</v>
      </c>
      <c r="H1254">
        <v>2011</v>
      </c>
      <c r="I1254" t="s">
        <v>75</v>
      </c>
      <c r="J1254">
        <v>1.1200000000000001</v>
      </c>
      <c r="K1254">
        <v>1.1000000000000001</v>
      </c>
      <c r="L1254">
        <v>1.1000000000000001</v>
      </c>
      <c r="M1254">
        <v>84.762889877591903</v>
      </c>
      <c r="N1254">
        <v>75.464356501894699</v>
      </c>
      <c r="O1254">
        <v>-99</v>
      </c>
    </row>
    <row r="1255" spans="1:15" x14ac:dyDescent="0.25">
      <c r="A1255" s="20" t="s">
        <v>1351</v>
      </c>
      <c r="B1255">
        <v>1</v>
      </c>
      <c r="C1255" t="s">
        <v>32</v>
      </c>
      <c r="D1255" t="s">
        <v>91</v>
      </c>
      <c r="E1255" t="s">
        <v>80</v>
      </c>
      <c r="F1255" t="s">
        <v>42</v>
      </c>
      <c r="G1255">
        <v>4</v>
      </c>
      <c r="H1255">
        <v>2011</v>
      </c>
      <c r="I1255" t="s">
        <v>45</v>
      </c>
      <c r="J1255">
        <v>1.1100000000000001</v>
      </c>
      <c r="K1255">
        <v>1.06</v>
      </c>
      <c r="L1255">
        <v>1.1599999999999999</v>
      </c>
      <c r="M1255">
        <v>527</v>
      </c>
      <c r="N1255">
        <v>73.243984854139896</v>
      </c>
      <c r="O1255">
        <v>4.3560684186903202</v>
      </c>
    </row>
    <row r="1256" spans="1:15" x14ac:dyDescent="0.25">
      <c r="A1256" s="20" t="s">
        <v>1352</v>
      </c>
      <c r="B1256">
        <v>1</v>
      </c>
      <c r="C1256" t="s">
        <v>32</v>
      </c>
      <c r="D1256" t="s">
        <v>91</v>
      </c>
      <c r="E1256" t="s">
        <v>80</v>
      </c>
      <c r="F1256" t="s">
        <v>42</v>
      </c>
      <c r="G1256">
        <v>4</v>
      </c>
      <c r="H1256">
        <v>2011</v>
      </c>
      <c r="I1256" t="s">
        <v>46</v>
      </c>
      <c r="J1256">
        <v>1.04</v>
      </c>
      <c r="K1256">
        <v>1.01</v>
      </c>
      <c r="L1256">
        <v>1.07</v>
      </c>
      <c r="M1256">
        <v>1336</v>
      </c>
      <c r="N1256">
        <v>82.823619051501893</v>
      </c>
      <c r="O1256">
        <v>2.7358782758229099</v>
      </c>
    </row>
    <row r="1257" spans="1:15" x14ac:dyDescent="0.25">
      <c r="A1257" s="20" t="s">
        <v>1353</v>
      </c>
      <c r="B1257">
        <v>1</v>
      </c>
      <c r="C1257" t="s">
        <v>32</v>
      </c>
      <c r="D1257" t="s">
        <v>91</v>
      </c>
      <c r="E1257" t="s">
        <v>80</v>
      </c>
      <c r="F1257" t="s">
        <v>42</v>
      </c>
      <c r="G1257">
        <v>4</v>
      </c>
      <c r="H1257">
        <v>2011</v>
      </c>
      <c r="I1257" t="s">
        <v>47</v>
      </c>
      <c r="J1257">
        <v>1.01</v>
      </c>
      <c r="K1257">
        <v>0.99</v>
      </c>
      <c r="L1257">
        <v>1.03</v>
      </c>
      <c r="M1257">
        <v>8246</v>
      </c>
      <c r="N1257">
        <v>85.597706009311096</v>
      </c>
      <c r="O1257">
        <v>1.10123076252695</v>
      </c>
    </row>
    <row r="1258" spans="1:15" x14ac:dyDescent="0.25">
      <c r="A1258" s="20" t="s">
        <v>1354</v>
      </c>
      <c r="B1258">
        <v>1</v>
      </c>
      <c r="C1258" t="s">
        <v>32</v>
      </c>
      <c r="D1258" t="s">
        <v>91</v>
      </c>
      <c r="E1258" t="s">
        <v>80</v>
      </c>
      <c r="F1258" t="s">
        <v>42</v>
      </c>
      <c r="G1258">
        <v>4</v>
      </c>
      <c r="H1258">
        <v>2011</v>
      </c>
      <c r="I1258" t="s">
        <v>48</v>
      </c>
      <c r="J1258">
        <v>1.04</v>
      </c>
      <c r="K1258">
        <v>0.99</v>
      </c>
      <c r="L1258">
        <v>1.0900000000000001</v>
      </c>
      <c r="M1258">
        <v>274</v>
      </c>
      <c r="N1258">
        <v>87.273437644927199</v>
      </c>
      <c r="O1258">
        <v>6.0412209333017701</v>
      </c>
    </row>
    <row r="1259" spans="1:15" x14ac:dyDescent="0.25">
      <c r="A1259" s="20" t="s">
        <v>1355</v>
      </c>
      <c r="B1259">
        <v>1</v>
      </c>
      <c r="C1259" t="s">
        <v>32</v>
      </c>
      <c r="D1259" t="s">
        <v>91</v>
      </c>
      <c r="E1259" t="s">
        <v>80</v>
      </c>
      <c r="F1259" t="s">
        <v>42</v>
      </c>
      <c r="G1259">
        <v>4</v>
      </c>
      <c r="H1259">
        <v>2011</v>
      </c>
      <c r="I1259" t="s">
        <v>49</v>
      </c>
      <c r="J1259">
        <v>1.03</v>
      </c>
      <c r="K1259">
        <v>0.98</v>
      </c>
      <c r="L1259">
        <v>1.08</v>
      </c>
      <c r="M1259">
        <v>676</v>
      </c>
      <c r="N1259">
        <v>81.556885488328803</v>
      </c>
      <c r="O1259">
        <v>3.8461538461538498</v>
      </c>
    </row>
    <row r="1260" spans="1:15" x14ac:dyDescent="0.25">
      <c r="A1260" s="20" t="s">
        <v>1356</v>
      </c>
      <c r="B1260">
        <v>1</v>
      </c>
      <c r="C1260" t="s">
        <v>32</v>
      </c>
      <c r="D1260" t="s">
        <v>91</v>
      </c>
      <c r="E1260" t="s">
        <v>80</v>
      </c>
      <c r="F1260" t="s">
        <v>42</v>
      </c>
      <c r="G1260">
        <v>4</v>
      </c>
      <c r="H1260">
        <v>2011</v>
      </c>
      <c r="I1260" t="s">
        <v>50</v>
      </c>
      <c r="J1260">
        <v>1.08</v>
      </c>
      <c r="K1260">
        <v>0.98</v>
      </c>
      <c r="L1260">
        <v>1.18</v>
      </c>
      <c r="M1260">
        <v>117</v>
      </c>
      <c r="N1260">
        <v>76.207798090102102</v>
      </c>
      <c r="O1260">
        <v>9.2450032704204794</v>
      </c>
    </row>
    <row r="1261" spans="1:15" x14ac:dyDescent="0.25">
      <c r="A1261" s="20" t="s">
        <v>1357</v>
      </c>
      <c r="B1261">
        <v>1</v>
      </c>
      <c r="C1261" t="s">
        <v>32</v>
      </c>
      <c r="D1261" t="s">
        <v>91</v>
      </c>
      <c r="E1261" t="s">
        <v>80</v>
      </c>
      <c r="F1261" t="s">
        <v>42</v>
      </c>
      <c r="G1261">
        <v>4</v>
      </c>
      <c r="H1261">
        <v>2011</v>
      </c>
      <c r="I1261" t="s">
        <v>51</v>
      </c>
      <c r="J1261">
        <v>1.1000000000000001</v>
      </c>
      <c r="K1261">
        <v>1.02</v>
      </c>
      <c r="L1261">
        <v>1.18</v>
      </c>
      <c r="M1261">
        <v>185</v>
      </c>
      <c r="N1261">
        <v>74.805972495754105</v>
      </c>
      <c r="O1261">
        <v>7.3521462209380797</v>
      </c>
    </row>
    <row r="1262" spans="1:15" x14ac:dyDescent="0.25">
      <c r="A1262" s="20" t="s">
        <v>1358</v>
      </c>
      <c r="B1262">
        <v>1</v>
      </c>
      <c r="C1262" t="s">
        <v>32</v>
      </c>
      <c r="D1262" t="s">
        <v>91</v>
      </c>
      <c r="E1262" t="s">
        <v>78</v>
      </c>
      <c r="F1262" t="s">
        <v>35</v>
      </c>
      <c r="G1262">
        <v>5</v>
      </c>
      <c r="H1262">
        <v>2011</v>
      </c>
      <c r="I1262" t="s">
        <v>34</v>
      </c>
      <c r="J1262">
        <v>1.05</v>
      </c>
      <c r="K1262">
        <v>1.02</v>
      </c>
      <c r="L1262">
        <v>1.08</v>
      </c>
      <c r="M1262">
        <v>5165</v>
      </c>
      <c r="N1262">
        <v>81.661671210577794</v>
      </c>
      <c r="O1262">
        <v>1.39144113137123</v>
      </c>
    </row>
    <row r="1263" spans="1:15" x14ac:dyDescent="0.25">
      <c r="A1263" s="20" t="s">
        <v>1359</v>
      </c>
      <c r="B1263">
        <v>1</v>
      </c>
      <c r="C1263" t="s">
        <v>32</v>
      </c>
      <c r="D1263" t="s">
        <v>91</v>
      </c>
      <c r="E1263" t="s">
        <v>78</v>
      </c>
      <c r="F1263" t="s">
        <v>35</v>
      </c>
      <c r="G1263">
        <v>5</v>
      </c>
      <c r="H1263">
        <v>2011</v>
      </c>
      <c r="I1263" t="s">
        <v>52</v>
      </c>
      <c r="J1263">
        <v>1.43</v>
      </c>
      <c r="K1263">
        <v>0.81</v>
      </c>
      <c r="L1263">
        <v>2.0499999999999998</v>
      </c>
      <c r="M1263">
        <v>21</v>
      </c>
      <c r="N1263">
        <v>17.8486430793889</v>
      </c>
      <c r="O1263">
        <v>21.821789023599202</v>
      </c>
    </row>
    <row r="1264" spans="1:15" x14ac:dyDescent="0.25">
      <c r="A1264" s="20" t="s">
        <v>1360</v>
      </c>
      <c r="B1264">
        <v>1</v>
      </c>
      <c r="C1264" t="s">
        <v>32</v>
      </c>
      <c r="D1264" t="s">
        <v>91</v>
      </c>
      <c r="E1264" t="s">
        <v>78</v>
      </c>
      <c r="F1264" t="s">
        <v>35</v>
      </c>
      <c r="G1264">
        <v>5</v>
      </c>
      <c r="H1264">
        <v>2011</v>
      </c>
      <c r="I1264" t="s">
        <v>53</v>
      </c>
      <c r="J1264">
        <v>1.1000000000000001</v>
      </c>
      <c r="K1264">
        <v>1.01</v>
      </c>
      <c r="L1264">
        <v>1.19</v>
      </c>
      <c r="M1264">
        <v>125</v>
      </c>
      <c r="N1264">
        <v>78.030151605951403</v>
      </c>
      <c r="O1264">
        <v>8.9442719099991592</v>
      </c>
    </row>
    <row r="1265" spans="1:15" x14ac:dyDescent="0.25">
      <c r="A1265" s="20" t="s">
        <v>1361</v>
      </c>
      <c r="B1265">
        <v>1</v>
      </c>
      <c r="C1265" t="s">
        <v>32</v>
      </c>
      <c r="D1265" t="s">
        <v>91</v>
      </c>
      <c r="E1265" t="s">
        <v>78</v>
      </c>
      <c r="F1265" t="s">
        <v>35</v>
      </c>
      <c r="G1265">
        <v>5</v>
      </c>
      <c r="H1265">
        <v>2011</v>
      </c>
      <c r="I1265" t="s">
        <v>54</v>
      </c>
      <c r="J1265">
        <v>1.42</v>
      </c>
      <c r="K1265">
        <v>0.87</v>
      </c>
      <c r="L1265">
        <v>1.97</v>
      </c>
      <c r="M1265">
        <v>19</v>
      </c>
      <c r="N1265">
        <v>32.044884090513001</v>
      </c>
      <c r="O1265">
        <v>22.941573387056199</v>
      </c>
    </row>
    <row r="1266" spans="1:15" x14ac:dyDescent="0.25">
      <c r="A1266" s="20" t="s">
        <v>1362</v>
      </c>
      <c r="B1266">
        <v>1</v>
      </c>
      <c r="C1266" t="s">
        <v>32</v>
      </c>
      <c r="D1266" t="s">
        <v>91</v>
      </c>
      <c r="E1266" t="s">
        <v>78</v>
      </c>
      <c r="F1266" t="s">
        <v>35</v>
      </c>
      <c r="G1266">
        <v>5</v>
      </c>
      <c r="H1266">
        <v>2011</v>
      </c>
      <c r="I1266" t="s">
        <v>55</v>
      </c>
      <c r="J1266">
        <v>1.02</v>
      </c>
      <c r="K1266">
        <v>0.94</v>
      </c>
      <c r="L1266">
        <v>1.1000000000000001</v>
      </c>
      <c r="M1266">
        <v>232</v>
      </c>
      <c r="N1266">
        <v>76.471393954765801</v>
      </c>
      <c r="O1266">
        <v>6.5653216429861301</v>
      </c>
    </row>
    <row r="1267" spans="1:15" x14ac:dyDescent="0.25">
      <c r="A1267" s="20" t="s">
        <v>1363</v>
      </c>
      <c r="B1267">
        <v>1</v>
      </c>
      <c r="C1267" t="s">
        <v>32</v>
      </c>
      <c r="D1267" t="s">
        <v>91</v>
      </c>
      <c r="E1267" t="s">
        <v>78</v>
      </c>
      <c r="F1267" t="s">
        <v>35</v>
      </c>
      <c r="G1267">
        <v>5</v>
      </c>
      <c r="H1267">
        <v>2011</v>
      </c>
      <c r="I1267" t="s">
        <v>56</v>
      </c>
      <c r="J1267">
        <v>1.19</v>
      </c>
      <c r="K1267">
        <v>0.81</v>
      </c>
      <c r="L1267">
        <v>1.57</v>
      </c>
      <c r="M1267">
        <v>19</v>
      </c>
      <c r="N1267">
        <v>52.158905302909702</v>
      </c>
      <c r="O1267">
        <v>22.941573387056199</v>
      </c>
    </row>
    <row r="1268" spans="1:15" x14ac:dyDescent="0.25">
      <c r="A1268" s="20" t="s">
        <v>1364</v>
      </c>
      <c r="B1268">
        <v>1</v>
      </c>
      <c r="C1268" t="s">
        <v>32</v>
      </c>
      <c r="D1268" t="s">
        <v>91</v>
      </c>
      <c r="E1268" t="s">
        <v>78</v>
      </c>
      <c r="F1268" t="s">
        <v>35</v>
      </c>
      <c r="G1268">
        <v>5</v>
      </c>
      <c r="H1268">
        <v>2011</v>
      </c>
      <c r="I1268" t="s">
        <v>57</v>
      </c>
      <c r="J1268">
        <v>1.02</v>
      </c>
      <c r="K1268">
        <v>0.91</v>
      </c>
      <c r="L1268">
        <v>1.1299999999999999</v>
      </c>
      <c r="M1268">
        <v>102</v>
      </c>
      <c r="N1268">
        <v>78.478508990406596</v>
      </c>
      <c r="O1268">
        <v>9.9014754297667409</v>
      </c>
    </row>
    <row r="1269" spans="1:15" x14ac:dyDescent="0.25">
      <c r="A1269" s="20" t="s">
        <v>1365</v>
      </c>
      <c r="B1269">
        <v>1</v>
      </c>
      <c r="C1269" t="s">
        <v>32</v>
      </c>
      <c r="D1269" t="s">
        <v>91</v>
      </c>
      <c r="E1269" t="s">
        <v>78</v>
      </c>
      <c r="F1269" t="s">
        <v>35</v>
      </c>
      <c r="G1269">
        <v>5</v>
      </c>
      <c r="H1269">
        <v>2011</v>
      </c>
      <c r="I1269" t="s">
        <v>58</v>
      </c>
      <c r="J1269">
        <v>1.05</v>
      </c>
      <c r="K1269">
        <v>1.01</v>
      </c>
      <c r="L1269">
        <v>1.0900000000000001</v>
      </c>
      <c r="M1269">
        <v>865</v>
      </c>
      <c r="N1269">
        <v>80.079901350161606</v>
      </c>
      <c r="O1269">
        <v>3.4001020045902299</v>
      </c>
    </row>
    <row r="1270" spans="1:15" x14ac:dyDescent="0.25">
      <c r="A1270" s="20" t="s">
        <v>1366</v>
      </c>
      <c r="B1270">
        <v>1</v>
      </c>
      <c r="C1270" t="s">
        <v>32</v>
      </c>
      <c r="D1270" t="s">
        <v>91</v>
      </c>
      <c r="E1270" t="s">
        <v>78</v>
      </c>
      <c r="F1270" t="s">
        <v>35</v>
      </c>
      <c r="G1270">
        <v>5</v>
      </c>
      <c r="H1270">
        <v>2011</v>
      </c>
      <c r="I1270" t="s">
        <v>59</v>
      </c>
      <c r="J1270">
        <v>1.39</v>
      </c>
      <c r="K1270">
        <v>1.3</v>
      </c>
      <c r="L1270">
        <v>1.48</v>
      </c>
      <c r="M1270">
        <v>28</v>
      </c>
      <c r="N1270">
        <v>70.9476936153644</v>
      </c>
      <c r="O1270">
        <v>18.8982236504614</v>
      </c>
    </row>
    <row r="1271" spans="1:15" x14ac:dyDescent="0.25">
      <c r="A1271" s="20" t="s">
        <v>1367</v>
      </c>
      <c r="B1271">
        <v>1</v>
      </c>
      <c r="C1271" t="s">
        <v>32</v>
      </c>
      <c r="D1271" t="s">
        <v>91</v>
      </c>
      <c r="E1271" t="s">
        <v>78</v>
      </c>
      <c r="F1271" t="s">
        <v>35</v>
      </c>
      <c r="G1271">
        <v>5</v>
      </c>
      <c r="H1271">
        <v>2011</v>
      </c>
      <c r="I1271" t="s">
        <v>60</v>
      </c>
      <c r="J1271">
        <v>1.04</v>
      </c>
      <c r="K1271">
        <v>1.02</v>
      </c>
      <c r="L1271">
        <v>1.06</v>
      </c>
      <c r="M1271">
        <v>3779</v>
      </c>
      <c r="N1271">
        <v>82.440037007553997</v>
      </c>
      <c r="O1271">
        <v>1.62671530979663</v>
      </c>
    </row>
    <row r="1272" spans="1:15" x14ac:dyDescent="0.25">
      <c r="A1272" s="20" t="s">
        <v>1368</v>
      </c>
      <c r="B1272">
        <v>1</v>
      </c>
      <c r="C1272" t="s">
        <v>32</v>
      </c>
      <c r="D1272" t="s">
        <v>91</v>
      </c>
      <c r="E1272" t="s">
        <v>78</v>
      </c>
      <c r="F1272" t="s">
        <v>35</v>
      </c>
      <c r="G1272">
        <v>5</v>
      </c>
      <c r="H1272">
        <v>2011</v>
      </c>
      <c r="I1272" t="s">
        <v>61</v>
      </c>
      <c r="J1272" t="s">
        <v>44</v>
      </c>
      <c r="K1272" t="s">
        <v>44</v>
      </c>
      <c r="L1272" t="s">
        <v>44</v>
      </c>
      <c r="M1272">
        <v>15</v>
      </c>
      <c r="N1272">
        <v>75.766515262009904</v>
      </c>
      <c r="O1272">
        <v>25.8198889747161</v>
      </c>
    </row>
    <row r="1273" spans="1:15" x14ac:dyDescent="0.25">
      <c r="A1273" s="20" t="s">
        <v>1369</v>
      </c>
      <c r="B1273">
        <v>1</v>
      </c>
      <c r="C1273" t="s">
        <v>32</v>
      </c>
      <c r="D1273" t="s">
        <v>91</v>
      </c>
      <c r="E1273" t="s">
        <v>78</v>
      </c>
      <c r="F1273" t="s">
        <v>35</v>
      </c>
      <c r="G1273">
        <v>5</v>
      </c>
      <c r="H1273">
        <v>2011</v>
      </c>
      <c r="I1273" t="s">
        <v>43</v>
      </c>
      <c r="J1273">
        <v>1.08</v>
      </c>
      <c r="K1273">
        <v>1.01</v>
      </c>
      <c r="L1273">
        <v>1.1499999999999999</v>
      </c>
      <c r="M1273">
        <v>324</v>
      </c>
      <c r="N1273">
        <v>74.604842903155898</v>
      </c>
      <c r="O1273">
        <v>5.5555555555555598</v>
      </c>
    </row>
    <row r="1274" spans="1:15" x14ac:dyDescent="0.25">
      <c r="A1274" s="20" t="s">
        <v>1370</v>
      </c>
      <c r="B1274">
        <v>1</v>
      </c>
      <c r="C1274" t="s">
        <v>32</v>
      </c>
      <c r="D1274" t="s">
        <v>91</v>
      </c>
      <c r="E1274" t="s">
        <v>78</v>
      </c>
      <c r="F1274" t="s">
        <v>35</v>
      </c>
      <c r="G1274">
        <v>5</v>
      </c>
      <c r="H1274">
        <v>2011</v>
      </c>
      <c r="I1274" t="s">
        <v>62</v>
      </c>
      <c r="J1274">
        <v>1.24</v>
      </c>
      <c r="K1274">
        <v>1.1200000000000001</v>
      </c>
      <c r="L1274">
        <v>1.36</v>
      </c>
      <c r="M1274">
        <v>74</v>
      </c>
      <c r="N1274">
        <v>71.6206506598201</v>
      </c>
      <c r="O1274">
        <v>11.6247638743819</v>
      </c>
    </row>
    <row r="1275" spans="1:15" x14ac:dyDescent="0.25">
      <c r="A1275" s="20" t="s">
        <v>1371</v>
      </c>
      <c r="B1275">
        <v>1</v>
      </c>
      <c r="C1275" t="s">
        <v>32</v>
      </c>
      <c r="D1275" t="s">
        <v>91</v>
      </c>
      <c r="E1275" t="s">
        <v>78</v>
      </c>
      <c r="F1275" t="s">
        <v>35</v>
      </c>
      <c r="G1275">
        <v>5</v>
      </c>
      <c r="H1275">
        <v>2011</v>
      </c>
      <c r="I1275" t="s">
        <v>75</v>
      </c>
      <c r="J1275">
        <v>1.1399999999999999</v>
      </c>
      <c r="K1275">
        <v>1.1000000000000001</v>
      </c>
      <c r="L1275">
        <v>1.1000000000000001</v>
      </c>
      <c r="M1275">
        <v>85.892182675224106</v>
      </c>
      <c r="N1275">
        <v>75.464356501894699</v>
      </c>
      <c r="O1275">
        <v>-99</v>
      </c>
    </row>
    <row r="1276" spans="1:15" x14ac:dyDescent="0.25">
      <c r="A1276" s="20" t="s">
        <v>1372</v>
      </c>
      <c r="B1276">
        <v>1</v>
      </c>
      <c r="C1276" t="s">
        <v>32</v>
      </c>
      <c r="D1276" t="s">
        <v>91</v>
      </c>
      <c r="E1276" t="s">
        <v>78</v>
      </c>
      <c r="F1276" t="s">
        <v>35</v>
      </c>
      <c r="G1276">
        <v>5</v>
      </c>
      <c r="H1276">
        <v>2011</v>
      </c>
      <c r="I1276" t="s">
        <v>45</v>
      </c>
      <c r="J1276">
        <v>1.1000000000000001</v>
      </c>
      <c r="K1276">
        <v>1.05</v>
      </c>
      <c r="L1276">
        <v>1.1499999999999999</v>
      </c>
      <c r="M1276">
        <v>788</v>
      </c>
      <c r="N1276">
        <v>73.243984854139896</v>
      </c>
      <c r="O1276">
        <v>3.5623524993954798</v>
      </c>
    </row>
    <row r="1277" spans="1:15" x14ac:dyDescent="0.25">
      <c r="A1277" s="20" t="s">
        <v>1373</v>
      </c>
      <c r="B1277">
        <v>1</v>
      </c>
      <c r="C1277" t="s">
        <v>32</v>
      </c>
      <c r="D1277" t="s">
        <v>91</v>
      </c>
      <c r="E1277" t="s">
        <v>78</v>
      </c>
      <c r="F1277" t="s">
        <v>35</v>
      </c>
      <c r="G1277">
        <v>5</v>
      </c>
      <c r="H1277">
        <v>2011</v>
      </c>
      <c r="I1277" t="s">
        <v>46</v>
      </c>
      <c r="J1277">
        <v>1.02</v>
      </c>
      <c r="K1277">
        <v>0.98</v>
      </c>
      <c r="L1277">
        <v>1.06</v>
      </c>
      <c r="M1277">
        <v>1241</v>
      </c>
      <c r="N1277">
        <v>82.823619051501893</v>
      </c>
      <c r="O1277">
        <v>2.8386647790183002</v>
      </c>
    </row>
    <row r="1278" spans="1:15" x14ac:dyDescent="0.25">
      <c r="A1278" s="20" t="s">
        <v>1374</v>
      </c>
      <c r="B1278">
        <v>1</v>
      </c>
      <c r="C1278" t="s">
        <v>32</v>
      </c>
      <c r="D1278" t="s">
        <v>91</v>
      </c>
      <c r="E1278" t="s">
        <v>78</v>
      </c>
      <c r="F1278" t="s">
        <v>35</v>
      </c>
      <c r="G1278">
        <v>5</v>
      </c>
      <c r="H1278">
        <v>2011</v>
      </c>
      <c r="I1278" t="s">
        <v>47</v>
      </c>
      <c r="J1278">
        <v>1.05</v>
      </c>
      <c r="K1278">
        <v>1.03</v>
      </c>
      <c r="L1278">
        <v>1.07</v>
      </c>
      <c r="M1278">
        <v>5983</v>
      </c>
      <c r="N1278">
        <v>85.597706009311096</v>
      </c>
      <c r="O1278">
        <v>1.2928272531684899</v>
      </c>
    </row>
    <row r="1279" spans="1:15" x14ac:dyDescent="0.25">
      <c r="A1279" s="20" t="s">
        <v>1375</v>
      </c>
      <c r="B1279">
        <v>1</v>
      </c>
      <c r="C1279" t="s">
        <v>32</v>
      </c>
      <c r="D1279" t="s">
        <v>91</v>
      </c>
      <c r="E1279" t="s">
        <v>78</v>
      </c>
      <c r="F1279" t="s">
        <v>35</v>
      </c>
      <c r="G1279">
        <v>5</v>
      </c>
      <c r="H1279">
        <v>2011</v>
      </c>
      <c r="I1279" t="s">
        <v>48</v>
      </c>
      <c r="J1279">
        <v>1.02</v>
      </c>
      <c r="K1279">
        <v>0.95</v>
      </c>
      <c r="L1279">
        <v>1.0900000000000001</v>
      </c>
      <c r="M1279">
        <v>188</v>
      </c>
      <c r="N1279">
        <v>87.273437644927199</v>
      </c>
      <c r="O1279">
        <v>7.2932495748947304</v>
      </c>
    </row>
    <row r="1280" spans="1:15" x14ac:dyDescent="0.25">
      <c r="A1280" s="20" t="s">
        <v>1376</v>
      </c>
      <c r="B1280">
        <v>1</v>
      </c>
      <c r="C1280" t="s">
        <v>32</v>
      </c>
      <c r="D1280" t="s">
        <v>91</v>
      </c>
      <c r="E1280" t="s">
        <v>78</v>
      </c>
      <c r="F1280" t="s">
        <v>35</v>
      </c>
      <c r="G1280">
        <v>5</v>
      </c>
      <c r="H1280">
        <v>2011</v>
      </c>
      <c r="I1280" t="s">
        <v>49</v>
      </c>
      <c r="J1280">
        <v>1.1200000000000001</v>
      </c>
      <c r="K1280">
        <v>1.08</v>
      </c>
      <c r="L1280">
        <v>1.1599999999999999</v>
      </c>
      <c r="M1280">
        <v>641</v>
      </c>
      <c r="N1280">
        <v>81.556885488328803</v>
      </c>
      <c r="O1280">
        <v>3.9497625276668198</v>
      </c>
    </row>
    <row r="1281" spans="1:15" x14ac:dyDescent="0.25">
      <c r="A1281" s="20" t="s">
        <v>1377</v>
      </c>
      <c r="B1281">
        <v>1</v>
      </c>
      <c r="C1281" t="s">
        <v>32</v>
      </c>
      <c r="D1281" t="s">
        <v>91</v>
      </c>
      <c r="E1281" t="s">
        <v>78</v>
      </c>
      <c r="F1281" t="s">
        <v>35</v>
      </c>
      <c r="G1281">
        <v>5</v>
      </c>
      <c r="H1281">
        <v>2011</v>
      </c>
      <c r="I1281" t="s">
        <v>50</v>
      </c>
      <c r="J1281">
        <v>0.98</v>
      </c>
      <c r="K1281">
        <v>0.87</v>
      </c>
      <c r="L1281">
        <v>1.0900000000000001</v>
      </c>
      <c r="M1281">
        <v>131</v>
      </c>
      <c r="N1281">
        <v>76.207798090102102</v>
      </c>
      <c r="O1281">
        <v>8.7370405666103803</v>
      </c>
    </row>
    <row r="1282" spans="1:15" x14ac:dyDescent="0.25">
      <c r="A1282" s="20" t="s">
        <v>1378</v>
      </c>
      <c r="B1282">
        <v>1</v>
      </c>
      <c r="C1282" t="s">
        <v>32</v>
      </c>
      <c r="D1282" t="s">
        <v>91</v>
      </c>
      <c r="E1282" t="s">
        <v>78</v>
      </c>
      <c r="F1282" t="s">
        <v>35</v>
      </c>
      <c r="G1282">
        <v>5</v>
      </c>
      <c r="H1282">
        <v>2011</v>
      </c>
      <c r="I1282" t="s">
        <v>51</v>
      </c>
      <c r="J1282">
        <v>1.1399999999999999</v>
      </c>
      <c r="K1282">
        <v>1.06</v>
      </c>
      <c r="L1282">
        <v>1.22</v>
      </c>
      <c r="M1282">
        <v>265</v>
      </c>
      <c r="N1282">
        <v>74.805972495754105</v>
      </c>
      <c r="O1282">
        <v>6.1429511683395104</v>
      </c>
    </row>
    <row r="1283" spans="1:15" x14ac:dyDescent="0.25">
      <c r="A1283" s="20" t="s">
        <v>1379</v>
      </c>
      <c r="B1283">
        <v>1</v>
      </c>
      <c r="C1283" t="s">
        <v>32</v>
      </c>
      <c r="D1283" t="s">
        <v>91</v>
      </c>
      <c r="E1283" t="s">
        <v>79</v>
      </c>
      <c r="F1283" t="s">
        <v>38</v>
      </c>
      <c r="G1283">
        <v>3</v>
      </c>
      <c r="H1283">
        <v>2012</v>
      </c>
      <c r="I1283" t="s">
        <v>34</v>
      </c>
      <c r="J1283">
        <v>0.98</v>
      </c>
      <c r="K1283">
        <v>0.94</v>
      </c>
      <c r="L1283">
        <v>1.02</v>
      </c>
      <c r="M1283">
        <v>1168</v>
      </c>
      <c r="N1283">
        <v>84.397795413991503</v>
      </c>
      <c r="O1283">
        <v>2.92602867990326</v>
      </c>
    </row>
    <row r="1284" spans="1:15" x14ac:dyDescent="0.25">
      <c r="A1284" s="20" t="s">
        <v>1380</v>
      </c>
      <c r="B1284">
        <v>1</v>
      </c>
      <c r="C1284" t="s">
        <v>32</v>
      </c>
      <c r="D1284" t="s">
        <v>91</v>
      </c>
      <c r="E1284" t="s">
        <v>79</v>
      </c>
      <c r="F1284" t="s">
        <v>38</v>
      </c>
      <c r="G1284">
        <v>3</v>
      </c>
      <c r="H1284">
        <v>2012</v>
      </c>
      <c r="I1284" t="s">
        <v>52</v>
      </c>
      <c r="J1284">
        <v>0.91</v>
      </c>
      <c r="K1284">
        <v>0.81</v>
      </c>
      <c r="L1284">
        <v>1.01</v>
      </c>
      <c r="M1284">
        <v>254</v>
      </c>
      <c r="N1284">
        <v>67.834750702607096</v>
      </c>
      <c r="O1284">
        <v>6.2745580513815904</v>
      </c>
    </row>
    <row r="1285" spans="1:15" x14ac:dyDescent="0.25">
      <c r="A1285" s="20" t="s">
        <v>1381</v>
      </c>
      <c r="B1285">
        <v>1</v>
      </c>
      <c r="C1285" t="s">
        <v>32</v>
      </c>
      <c r="D1285" t="s">
        <v>91</v>
      </c>
      <c r="E1285" t="s">
        <v>79</v>
      </c>
      <c r="F1285" t="s">
        <v>38</v>
      </c>
      <c r="G1285">
        <v>3</v>
      </c>
      <c r="H1285">
        <v>2012</v>
      </c>
      <c r="I1285" t="s">
        <v>53</v>
      </c>
      <c r="J1285">
        <v>1.02</v>
      </c>
      <c r="K1285">
        <v>0.99</v>
      </c>
      <c r="L1285">
        <v>1.05</v>
      </c>
      <c r="M1285">
        <v>3098</v>
      </c>
      <c r="N1285">
        <v>83.998279165809805</v>
      </c>
      <c r="O1285">
        <v>1.79663267270184</v>
      </c>
    </row>
    <row r="1286" spans="1:15" x14ac:dyDescent="0.25">
      <c r="A1286" s="20" t="s">
        <v>1382</v>
      </c>
      <c r="B1286">
        <v>1</v>
      </c>
      <c r="C1286" t="s">
        <v>32</v>
      </c>
      <c r="D1286" t="s">
        <v>91</v>
      </c>
      <c r="E1286" t="s">
        <v>79</v>
      </c>
      <c r="F1286" t="s">
        <v>38</v>
      </c>
      <c r="G1286">
        <v>3</v>
      </c>
      <c r="H1286">
        <v>2012</v>
      </c>
      <c r="I1286" t="s">
        <v>54</v>
      </c>
      <c r="J1286">
        <v>0.92</v>
      </c>
      <c r="K1286">
        <v>0.68</v>
      </c>
      <c r="L1286">
        <v>1.1599999999999999</v>
      </c>
      <c r="M1286">
        <v>67</v>
      </c>
      <c r="N1286">
        <v>53.312914748060997</v>
      </c>
      <c r="O1286">
        <v>12.2169444356305</v>
      </c>
    </row>
    <row r="1287" spans="1:15" x14ac:dyDescent="0.25">
      <c r="A1287" s="20" t="s">
        <v>1383</v>
      </c>
      <c r="B1287">
        <v>1</v>
      </c>
      <c r="C1287" t="s">
        <v>32</v>
      </c>
      <c r="D1287" t="s">
        <v>91</v>
      </c>
      <c r="E1287" t="s">
        <v>79</v>
      </c>
      <c r="F1287" t="s">
        <v>38</v>
      </c>
      <c r="G1287">
        <v>3</v>
      </c>
      <c r="H1287">
        <v>2012</v>
      </c>
      <c r="I1287" t="s">
        <v>55</v>
      </c>
      <c r="J1287">
        <v>0.97</v>
      </c>
      <c r="K1287">
        <v>0.91</v>
      </c>
      <c r="L1287">
        <v>1.03</v>
      </c>
      <c r="M1287">
        <v>551</v>
      </c>
      <c r="N1287">
        <v>80.551403095575907</v>
      </c>
      <c r="O1287">
        <v>4.2601432284230496</v>
      </c>
    </row>
    <row r="1288" spans="1:15" x14ac:dyDescent="0.25">
      <c r="A1288" s="20" t="s">
        <v>1384</v>
      </c>
      <c r="B1288">
        <v>1</v>
      </c>
      <c r="C1288" t="s">
        <v>32</v>
      </c>
      <c r="D1288" t="s">
        <v>91</v>
      </c>
      <c r="E1288" t="s">
        <v>79</v>
      </c>
      <c r="F1288" t="s">
        <v>38</v>
      </c>
      <c r="G1288">
        <v>3</v>
      </c>
      <c r="H1288">
        <v>2012</v>
      </c>
      <c r="I1288" t="s">
        <v>56</v>
      </c>
      <c r="J1288">
        <v>2.5299999999999998</v>
      </c>
      <c r="K1288">
        <v>1.05</v>
      </c>
      <c r="L1288">
        <v>4.01</v>
      </c>
      <c r="M1288">
        <v>64</v>
      </c>
      <c r="N1288">
        <v>2.13448184504339</v>
      </c>
      <c r="O1288">
        <v>12.5</v>
      </c>
    </row>
    <row r="1289" spans="1:15" x14ac:dyDescent="0.25">
      <c r="A1289" s="20" t="s">
        <v>1385</v>
      </c>
      <c r="B1289">
        <v>1</v>
      </c>
      <c r="C1289" t="s">
        <v>32</v>
      </c>
      <c r="D1289" t="s">
        <v>91</v>
      </c>
      <c r="E1289" t="s">
        <v>79</v>
      </c>
      <c r="F1289" t="s">
        <v>38</v>
      </c>
      <c r="G1289">
        <v>3</v>
      </c>
      <c r="H1289">
        <v>2012</v>
      </c>
      <c r="I1289" t="s">
        <v>57</v>
      </c>
      <c r="J1289">
        <v>0.96</v>
      </c>
      <c r="K1289">
        <v>0.91</v>
      </c>
      <c r="L1289">
        <v>1.01</v>
      </c>
      <c r="M1289">
        <v>689</v>
      </c>
      <c r="N1289">
        <v>79.9548410767772</v>
      </c>
      <c r="O1289">
        <v>3.8096965887973</v>
      </c>
    </row>
    <row r="1290" spans="1:15" x14ac:dyDescent="0.25">
      <c r="A1290" s="20" t="s">
        <v>1386</v>
      </c>
      <c r="B1290">
        <v>1</v>
      </c>
      <c r="C1290" t="s">
        <v>32</v>
      </c>
      <c r="D1290" t="s">
        <v>91</v>
      </c>
      <c r="E1290" t="s">
        <v>79</v>
      </c>
      <c r="F1290" t="s">
        <v>38</v>
      </c>
      <c r="G1290">
        <v>3</v>
      </c>
      <c r="H1290">
        <v>2012</v>
      </c>
      <c r="I1290" t="s">
        <v>58</v>
      </c>
      <c r="J1290">
        <v>0.98</v>
      </c>
      <c r="K1290">
        <v>0.95</v>
      </c>
      <c r="L1290">
        <v>1.01</v>
      </c>
      <c r="M1290">
        <v>3005</v>
      </c>
      <c r="N1290">
        <v>81.096544406795601</v>
      </c>
      <c r="O1290">
        <v>1.8242223059788001</v>
      </c>
    </row>
    <row r="1291" spans="1:15" x14ac:dyDescent="0.25">
      <c r="A1291" s="20" t="s">
        <v>1387</v>
      </c>
      <c r="B1291">
        <v>1</v>
      </c>
      <c r="C1291" t="s">
        <v>32</v>
      </c>
      <c r="D1291" t="s">
        <v>91</v>
      </c>
      <c r="E1291" t="s">
        <v>79</v>
      </c>
      <c r="F1291" t="s">
        <v>38</v>
      </c>
      <c r="G1291">
        <v>3</v>
      </c>
      <c r="H1291">
        <v>2012</v>
      </c>
      <c r="I1291" t="s">
        <v>59</v>
      </c>
      <c r="J1291">
        <v>0.63</v>
      </c>
      <c r="K1291">
        <v>0.3</v>
      </c>
      <c r="L1291">
        <v>0.96</v>
      </c>
      <c r="M1291">
        <v>25</v>
      </c>
      <c r="N1291">
        <v>12.281599009720299</v>
      </c>
      <c r="O1291">
        <v>20</v>
      </c>
    </row>
    <row r="1292" spans="1:15" x14ac:dyDescent="0.25">
      <c r="A1292" s="20" t="s">
        <v>1388</v>
      </c>
      <c r="B1292">
        <v>1</v>
      </c>
      <c r="C1292" t="s">
        <v>32</v>
      </c>
      <c r="D1292" t="s">
        <v>91</v>
      </c>
      <c r="E1292" t="s">
        <v>79</v>
      </c>
      <c r="F1292" t="s">
        <v>38</v>
      </c>
      <c r="G1292">
        <v>3</v>
      </c>
      <c r="H1292">
        <v>2012</v>
      </c>
      <c r="I1292" t="s">
        <v>60</v>
      </c>
      <c r="J1292">
        <v>0.99</v>
      </c>
      <c r="K1292">
        <v>0.96</v>
      </c>
      <c r="L1292">
        <v>1.02</v>
      </c>
      <c r="M1292">
        <v>1302</v>
      </c>
      <c r="N1292">
        <v>84.251600617463893</v>
      </c>
      <c r="O1292">
        <v>2.7713699773684701</v>
      </c>
    </row>
    <row r="1293" spans="1:15" x14ac:dyDescent="0.25">
      <c r="A1293" s="20" t="s">
        <v>1389</v>
      </c>
      <c r="B1293">
        <v>1</v>
      </c>
      <c r="C1293" t="s">
        <v>32</v>
      </c>
      <c r="D1293" t="s">
        <v>91</v>
      </c>
      <c r="E1293" t="s">
        <v>79</v>
      </c>
      <c r="F1293" t="s">
        <v>38</v>
      </c>
      <c r="G1293">
        <v>3</v>
      </c>
      <c r="H1293">
        <v>2012</v>
      </c>
      <c r="I1293" t="s">
        <v>61</v>
      </c>
      <c r="J1293">
        <v>0.99</v>
      </c>
      <c r="K1293">
        <v>0.81</v>
      </c>
      <c r="L1293">
        <v>1.17</v>
      </c>
      <c r="M1293">
        <v>78</v>
      </c>
      <c r="N1293">
        <v>69.196161362662195</v>
      </c>
      <c r="O1293">
        <v>11.322770341446001</v>
      </c>
    </row>
    <row r="1294" spans="1:15" x14ac:dyDescent="0.25">
      <c r="A1294" s="20" t="s">
        <v>1390</v>
      </c>
      <c r="B1294">
        <v>1</v>
      </c>
      <c r="C1294" t="s">
        <v>32</v>
      </c>
      <c r="D1294" t="s">
        <v>91</v>
      </c>
      <c r="E1294" t="s">
        <v>79</v>
      </c>
      <c r="F1294" t="s">
        <v>38</v>
      </c>
      <c r="G1294">
        <v>3</v>
      </c>
      <c r="H1294">
        <v>2012</v>
      </c>
      <c r="I1294" t="s">
        <v>43</v>
      </c>
      <c r="J1294">
        <v>0.96</v>
      </c>
      <c r="K1294">
        <v>0.92</v>
      </c>
      <c r="L1294">
        <v>1</v>
      </c>
      <c r="M1294">
        <v>1858</v>
      </c>
      <c r="N1294">
        <v>78.529956941197597</v>
      </c>
      <c r="O1294">
        <v>2.3199420949679599</v>
      </c>
    </row>
    <row r="1295" spans="1:15" x14ac:dyDescent="0.25">
      <c r="A1295" s="20" t="s">
        <v>1391</v>
      </c>
      <c r="B1295">
        <v>1</v>
      </c>
      <c r="C1295" t="s">
        <v>32</v>
      </c>
      <c r="D1295" t="s">
        <v>91</v>
      </c>
      <c r="E1295" t="s">
        <v>79</v>
      </c>
      <c r="F1295" t="s">
        <v>38</v>
      </c>
      <c r="G1295">
        <v>3</v>
      </c>
      <c r="H1295">
        <v>2012</v>
      </c>
      <c r="I1295" t="s">
        <v>62</v>
      </c>
      <c r="J1295">
        <v>1.17</v>
      </c>
      <c r="K1295">
        <v>0.64</v>
      </c>
      <c r="L1295">
        <v>1.7</v>
      </c>
      <c r="M1295">
        <v>48</v>
      </c>
      <c r="N1295">
        <v>6.0192737505974998</v>
      </c>
      <c r="O1295">
        <v>14.433756729740599</v>
      </c>
    </row>
    <row r="1296" spans="1:15" x14ac:dyDescent="0.25">
      <c r="A1296" s="20" t="s">
        <v>1392</v>
      </c>
      <c r="B1296">
        <v>1</v>
      </c>
      <c r="C1296" t="s">
        <v>32</v>
      </c>
      <c r="D1296" t="s">
        <v>91</v>
      </c>
      <c r="E1296" t="s">
        <v>79</v>
      </c>
      <c r="F1296" t="s">
        <v>38</v>
      </c>
      <c r="G1296">
        <v>3</v>
      </c>
      <c r="H1296">
        <v>2012</v>
      </c>
      <c r="I1296" t="s">
        <v>75</v>
      </c>
      <c r="J1296">
        <v>0.98</v>
      </c>
      <c r="K1296">
        <v>1</v>
      </c>
      <c r="L1296">
        <v>1</v>
      </c>
      <c r="M1296">
        <v>72.507635778933604</v>
      </c>
      <c r="N1296">
        <v>74.214209321071195</v>
      </c>
      <c r="O1296">
        <v>-99</v>
      </c>
    </row>
    <row r="1297" spans="1:15" x14ac:dyDescent="0.25">
      <c r="A1297" s="20" t="s">
        <v>1393</v>
      </c>
      <c r="B1297">
        <v>1</v>
      </c>
      <c r="C1297" t="s">
        <v>32</v>
      </c>
      <c r="D1297" t="s">
        <v>91</v>
      </c>
      <c r="E1297" t="s">
        <v>79</v>
      </c>
      <c r="F1297" t="s">
        <v>38</v>
      </c>
      <c r="G1297">
        <v>3</v>
      </c>
      <c r="H1297">
        <v>2012</v>
      </c>
      <c r="I1297" t="s">
        <v>45</v>
      </c>
      <c r="J1297">
        <v>0.95</v>
      </c>
      <c r="K1297">
        <v>0.9</v>
      </c>
      <c r="L1297">
        <v>1</v>
      </c>
      <c r="M1297">
        <v>840</v>
      </c>
      <c r="N1297">
        <v>75.595530089155005</v>
      </c>
      <c r="O1297">
        <v>3.45032779671177</v>
      </c>
    </row>
    <row r="1298" spans="1:15" x14ac:dyDescent="0.25">
      <c r="A1298" s="20" t="s">
        <v>1394</v>
      </c>
      <c r="B1298">
        <v>1</v>
      </c>
      <c r="C1298" t="s">
        <v>32</v>
      </c>
      <c r="D1298" t="s">
        <v>91</v>
      </c>
      <c r="E1298" t="s">
        <v>79</v>
      </c>
      <c r="F1298" t="s">
        <v>38</v>
      </c>
      <c r="G1298">
        <v>3</v>
      </c>
      <c r="H1298">
        <v>2012</v>
      </c>
      <c r="I1298" t="s">
        <v>46</v>
      </c>
      <c r="J1298">
        <v>0.99</v>
      </c>
      <c r="K1298">
        <v>0.95</v>
      </c>
      <c r="L1298">
        <v>1.03</v>
      </c>
      <c r="M1298">
        <v>826</v>
      </c>
      <c r="N1298">
        <v>85.6328093323568</v>
      </c>
      <c r="O1298">
        <v>3.4794450031961</v>
      </c>
    </row>
    <row r="1299" spans="1:15" x14ac:dyDescent="0.25">
      <c r="A1299" s="20" t="s">
        <v>1395</v>
      </c>
      <c r="B1299">
        <v>1</v>
      </c>
      <c r="C1299" t="s">
        <v>32</v>
      </c>
      <c r="D1299" t="s">
        <v>91</v>
      </c>
      <c r="E1299" t="s">
        <v>79</v>
      </c>
      <c r="F1299" t="s">
        <v>38</v>
      </c>
      <c r="G1299">
        <v>3</v>
      </c>
      <c r="H1299">
        <v>2012</v>
      </c>
      <c r="I1299" t="s">
        <v>47</v>
      </c>
      <c r="J1299">
        <v>0.99</v>
      </c>
      <c r="K1299">
        <v>0.97</v>
      </c>
      <c r="L1299">
        <v>1.01</v>
      </c>
      <c r="M1299">
        <v>3261</v>
      </c>
      <c r="N1299">
        <v>86.259265068653207</v>
      </c>
      <c r="O1299">
        <v>1.7511550487910701</v>
      </c>
    </row>
    <row r="1300" spans="1:15" x14ac:dyDescent="0.25">
      <c r="A1300" s="20" t="s">
        <v>1396</v>
      </c>
      <c r="B1300">
        <v>1</v>
      </c>
      <c r="C1300" t="s">
        <v>32</v>
      </c>
      <c r="D1300" t="s">
        <v>91</v>
      </c>
      <c r="E1300" t="s">
        <v>79</v>
      </c>
      <c r="F1300" t="s">
        <v>38</v>
      </c>
      <c r="G1300">
        <v>3</v>
      </c>
      <c r="H1300">
        <v>2012</v>
      </c>
      <c r="I1300" t="s">
        <v>48</v>
      </c>
      <c r="J1300">
        <v>0.99</v>
      </c>
      <c r="K1300">
        <v>0.95</v>
      </c>
      <c r="L1300">
        <v>1.03</v>
      </c>
      <c r="M1300">
        <v>1523</v>
      </c>
      <c r="N1300">
        <v>86.023799400653104</v>
      </c>
      <c r="O1300">
        <v>2.5624184243056898</v>
      </c>
    </row>
    <row r="1301" spans="1:15" x14ac:dyDescent="0.25">
      <c r="A1301" s="20" t="s">
        <v>1397</v>
      </c>
      <c r="B1301">
        <v>1</v>
      </c>
      <c r="C1301" t="s">
        <v>32</v>
      </c>
      <c r="D1301" t="s">
        <v>91</v>
      </c>
      <c r="E1301" t="s">
        <v>79</v>
      </c>
      <c r="F1301" t="s">
        <v>38</v>
      </c>
      <c r="G1301">
        <v>3</v>
      </c>
      <c r="H1301">
        <v>2012</v>
      </c>
      <c r="I1301" t="s">
        <v>49</v>
      </c>
      <c r="J1301">
        <v>0.97</v>
      </c>
      <c r="K1301">
        <v>0.92</v>
      </c>
      <c r="L1301">
        <v>1.02</v>
      </c>
      <c r="M1301">
        <v>775</v>
      </c>
      <c r="N1301">
        <v>82.298673352472093</v>
      </c>
      <c r="O1301">
        <v>3.5921060405355001</v>
      </c>
    </row>
    <row r="1302" spans="1:15" x14ac:dyDescent="0.25">
      <c r="A1302" s="20" t="s">
        <v>1398</v>
      </c>
      <c r="B1302">
        <v>1</v>
      </c>
      <c r="C1302" t="s">
        <v>32</v>
      </c>
      <c r="D1302" t="s">
        <v>91</v>
      </c>
      <c r="E1302" t="s">
        <v>79</v>
      </c>
      <c r="F1302" t="s">
        <v>38</v>
      </c>
      <c r="G1302">
        <v>3</v>
      </c>
      <c r="H1302">
        <v>2012</v>
      </c>
      <c r="I1302" t="s">
        <v>50</v>
      </c>
      <c r="J1302">
        <v>1.02</v>
      </c>
      <c r="K1302">
        <v>0.97</v>
      </c>
      <c r="L1302">
        <v>1.07</v>
      </c>
      <c r="M1302">
        <v>1349</v>
      </c>
      <c r="N1302">
        <v>79.543141448015902</v>
      </c>
      <c r="O1302">
        <v>2.7226638505866498</v>
      </c>
    </row>
    <row r="1303" spans="1:15" x14ac:dyDescent="0.25">
      <c r="A1303" s="20" t="s">
        <v>1399</v>
      </c>
      <c r="B1303">
        <v>1</v>
      </c>
      <c r="C1303" t="s">
        <v>32</v>
      </c>
      <c r="D1303" t="s">
        <v>91</v>
      </c>
      <c r="E1303" t="s">
        <v>79</v>
      </c>
      <c r="F1303" t="s">
        <v>38</v>
      </c>
      <c r="G1303">
        <v>3</v>
      </c>
      <c r="H1303">
        <v>2012</v>
      </c>
      <c r="I1303" t="s">
        <v>51</v>
      </c>
      <c r="J1303">
        <v>1.28</v>
      </c>
      <c r="K1303">
        <v>0.91</v>
      </c>
      <c r="L1303">
        <v>1.65</v>
      </c>
      <c r="M1303">
        <v>91</v>
      </c>
      <c r="N1303">
        <v>7.7405946428617796</v>
      </c>
      <c r="O1303">
        <v>10.4828483672192</v>
      </c>
    </row>
    <row r="1304" spans="1:15" x14ac:dyDescent="0.25">
      <c r="A1304" s="20" t="s">
        <v>1400</v>
      </c>
      <c r="B1304">
        <v>1</v>
      </c>
      <c r="C1304" t="s">
        <v>32</v>
      </c>
      <c r="D1304" t="s">
        <v>91</v>
      </c>
      <c r="E1304" t="s">
        <v>80</v>
      </c>
      <c r="F1304" t="s">
        <v>42</v>
      </c>
      <c r="G1304">
        <v>4</v>
      </c>
      <c r="H1304">
        <v>2012</v>
      </c>
      <c r="I1304" t="s">
        <v>34</v>
      </c>
      <c r="J1304">
        <v>1.02</v>
      </c>
      <c r="K1304">
        <v>1</v>
      </c>
      <c r="L1304">
        <v>1.04</v>
      </c>
      <c r="M1304">
        <v>4128</v>
      </c>
      <c r="N1304">
        <v>84.397795413991503</v>
      </c>
      <c r="O1304">
        <v>1.55643201591173</v>
      </c>
    </row>
    <row r="1305" spans="1:15" x14ac:dyDescent="0.25">
      <c r="A1305" s="20" t="s">
        <v>1401</v>
      </c>
      <c r="B1305">
        <v>1</v>
      </c>
      <c r="C1305" t="s">
        <v>32</v>
      </c>
      <c r="D1305" t="s">
        <v>91</v>
      </c>
      <c r="E1305" t="s">
        <v>80</v>
      </c>
      <c r="F1305" t="s">
        <v>42</v>
      </c>
      <c r="G1305">
        <v>4</v>
      </c>
      <c r="H1305">
        <v>2012</v>
      </c>
      <c r="I1305" t="s">
        <v>52</v>
      </c>
      <c r="J1305">
        <v>0.99</v>
      </c>
      <c r="K1305">
        <v>0.81</v>
      </c>
      <c r="L1305">
        <v>1.17</v>
      </c>
      <c r="M1305">
        <v>51</v>
      </c>
      <c r="N1305">
        <v>67.834750702607096</v>
      </c>
      <c r="O1305">
        <v>14.0028008402801</v>
      </c>
    </row>
    <row r="1306" spans="1:15" x14ac:dyDescent="0.25">
      <c r="A1306" s="20" t="s">
        <v>1402</v>
      </c>
      <c r="B1306">
        <v>1</v>
      </c>
      <c r="C1306" t="s">
        <v>32</v>
      </c>
      <c r="D1306" t="s">
        <v>91</v>
      </c>
      <c r="E1306" t="s">
        <v>80</v>
      </c>
      <c r="F1306" t="s">
        <v>42</v>
      </c>
      <c r="G1306">
        <v>4</v>
      </c>
      <c r="H1306">
        <v>2012</v>
      </c>
      <c r="I1306" t="s">
        <v>53</v>
      </c>
      <c r="J1306">
        <v>1.07</v>
      </c>
      <c r="K1306">
        <v>0.99</v>
      </c>
      <c r="L1306">
        <v>1.1499999999999999</v>
      </c>
      <c r="M1306">
        <v>122</v>
      </c>
      <c r="N1306">
        <v>83.998279165809805</v>
      </c>
      <c r="O1306">
        <v>9.0535746042518497</v>
      </c>
    </row>
    <row r="1307" spans="1:15" x14ac:dyDescent="0.25">
      <c r="A1307" s="20" t="s">
        <v>1403</v>
      </c>
      <c r="B1307">
        <v>1</v>
      </c>
      <c r="C1307" t="s">
        <v>32</v>
      </c>
      <c r="D1307" t="s">
        <v>91</v>
      </c>
      <c r="E1307" t="s">
        <v>80</v>
      </c>
      <c r="F1307" t="s">
        <v>42</v>
      </c>
      <c r="G1307">
        <v>4</v>
      </c>
      <c r="H1307">
        <v>2012</v>
      </c>
      <c r="I1307" t="s">
        <v>54</v>
      </c>
      <c r="J1307" t="s">
        <v>44</v>
      </c>
      <c r="K1307" t="s">
        <v>44</v>
      </c>
      <c r="L1307" t="s">
        <v>44</v>
      </c>
      <c r="M1307">
        <v>9</v>
      </c>
      <c r="N1307">
        <v>53.312914748060997</v>
      </c>
      <c r="O1307">
        <v>33.3333333333333</v>
      </c>
    </row>
    <row r="1308" spans="1:15" x14ac:dyDescent="0.25">
      <c r="A1308" s="20" t="s">
        <v>1404</v>
      </c>
      <c r="B1308">
        <v>1</v>
      </c>
      <c r="C1308" t="s">
        <v>32</v>
      </c>
      <c r="D1308" t="s">
        <v>91</v>
      </c>
      <c r="E1308" t="s">
        <v>80</v>
      </c>
      <c r="F1308" t="s">
        <v>42</v>
      </c>
      <c r="G1308">
        <v>4</v>
      </c>
      <c r="H1308">
        <v>2012</v>
      </c>
      <c r="I1308" t="s">
        <v>55</v>
      </c>
      <c r="J1308">
        <v>0.99</v>
      </c>
      <c r="K1308">
        <v>0.93</v>
      </c>
      <c r="L1308">
        <v>1.05</v>
      </c>
      <c r="M1308">
        <v>260</v>
      </c>
      <c r="N1308">
        <v>80.551403095575907</v>
      </c>
      <c r="O1308">
        <v>6.2017367294604204</v>
      </c>
    </row>
    <row r="1309" spans="1:15" x14ac:dyDescent="0.25">
      <c r="A1309" s="20" t="s">
        <v>1405</v>
      </c>
      <c r="B1309">
        <v>1</v>
      </c>
      <c r="C1309" t="s">
        <v>32</v>
      </c>
      <c r="D1309" t="s">
        <v>91</v>
      </c>
      <c r="E1309" t="s">
        <v>80</v>
      </c>
      <c r="F1309" t="s">
        <v>42</v>
      </c>
      <c r="G1309">
        <v>4</v>
      </c>
      <c r="H1309">
        <v>2012</v>
      </c>
      <c r="I1309" t="s">
        <v>56</v>
      </c>
      <c r="J1309" t="s">
        <v>44</v>
      </c>
      <c r="K1309" t="s">
        <v>44</v>
      </c>
      <c r="L1309" t="s">
        <v>44</v>
      </c>
      <c r="M1309">
        <v>8</v>
      </c>
      <c r="N1309">
        <v>2.13448184504339</v>
      </c>
      <c r="O1309">
        <v>35.355339059327399</v>
      </c>
    </row>
    <row r="1310" spans="1:15" x14ac:dyDescent="0.25">
      <c r="A1310" s="20" t="s">
        <v>1406</v>
      </c>
      <c r="B1310">
        <v>1</v>
      </c>
      <c r="C1310" t="s">
        <v>32</v>
      </c>
      <c r="D1310" t="s">
        <v>91</v>
      </c>
      <c r="E1310" t="s">
        <v>80</v>
      </c>
      <c r="F1310" t="s">
        <v>42</v>
      </c>
      <c r="G1310">
        <v>4</v>
      </c>
      <c r="H1310">
        <v>2012</v>
      </c>
      <c r="I1310" t="s">
        <v>57</v>
      </c>
      <c r="J1310">
        <v>0.99</v>
      </c>
      <c r="K1310">
        <v>0.82</v>
      </c>
      <c r="L1310">
        <v>1.1599999999999999</v>
      </c>
      <c r="M1310">
        <v>53</v>
      </c>
      <c r="N1310">
        <v>79.9548410767772</v>
      </c>
      <c r="O1310">
        <v>13.7360563948689</v>
      </c>
    </row>
    <row r="1311" spans="1:15" x14ac:dyDescent="0.25">
      <c r="A1311" s="20" t="s">
        <v>1407</v>
      </c>
      <c r="B1311">
        <v>1</v>
      </c>
      <c r="C1311" t="s">
        <v>32</v>
      </c>
      <c r="D1311" t="s">
        <v>91</v>
      </c>
      <c r="E1311" t="s">
        <v>80</v>
      </c>
      <c r="F1311" t="s">
        <v>42</v>
      </c>
      <c r="G1311">
        <v>4</v>
      </c>
      <c r="H1311">
        <v>2012</v>
      </c>
      <c r="I1311" t="s">
        <v>58</v>
      </c>
      <c r="J1311">
        <v>1.02</v>
      </c>
      <c r="K1311">
        <v>0.97</v>
      </c>
      <c r="L1311">
        <v>1.07</v>
      </c>
      <c r="M1311">
        <v>550</v>
      </c>
      <c r="N1311">
        <v>81.096544406795601</v>
      </c>
      <c r="O1311">
        <v>4.2640143271122097</v>
      </c>
    </row>
    <row r="1312" spans="1:15" x14ac:dyDescent="0.25">
      <c r="A1312" s="20" t="s">
        <v>1408</v>
      </c>
      <c r="B1312">
        <v>1</v>
      </c>
      <c r="C1312" t="s">
        <v>32</v>
      </c>
      <c r="D1312" t="s">
        <v>91</v>
      </c>
      <c r="E1312" t="s">
        <v>80</v>
      </c>
      <c r="F1312" t="s">
        <v>42</v>
      </c>
      <c r="G1312">
        <v>4</v>
      </c>
      <c r="H1312">
        <v>2012</v>
      </c>
      <c r="I1312" t="s">
        <v>59</v>
      </c>
      <c r="J1312" t="s">
        <v>44</v>
      </c>
      <c r="K1312" t="s">
        <v>44</v>
      </c>
      <c r="L1312" t="s">
        <v>44</v>
      </c>
      <c r="M1312">
        <v>4</v>
      </c>
      <c r="N1312">
        <v>12.281599009720299</v>
      </c>
      <c r="O1312">
        <v>50</v>
      </c>
    </row>
    <row r="1313" spans="1:15" x14ac:dyDescent="0.25">
      <c r="A1313" s="20" t="s">
        <v>1409</v>
      </c>
      <c r="B1313">
        <v>1</v>
      </c>
      <c r="C1313" t="s">
        <v>32</v>
      </c>
      <c r="D1313" t="s">
        <v>91</v>
      </c>
      <c r="E1313" t="s">
        <v>80</v>
      </c>
      <c r="F1313" t="s">
        <v>42</v>
      </c>
      <c r="G1313">
        <v>4</v>
      </c>
      <c r="H1313">
        <v>2012</v>
      </c>
      <c r="I1313" t="s">
        <v>60</v>
      </c>
      <c r="J1313">
        <v>1.03</v>
      </c>
      <c r="K1313">
        <v>1.01</v>
      </c>
      <c r="L1313">
        <v>1.05</v>
      </c>
      <c r="M1313">
        <v>2676</v>
      </c>
      <c r="N1313">
        <v>84.251600617463893</v>
      </c>
      <c r="O1313">
        <v>1.93311168256765</v>
      </c>
    </row>
    <row r="1314" spans="1:15" x14ac:dyDescent="0.25">
      <c r="A1314" s="20" t="s">
        <v>1410</v>
      </c>
      <c r="B1314">
        <v>1</v>
      </c>
      <c r="C1314" t="s">
        <v>32</v>
      </c>
      <c r="D1314" t="s">
        <v>91</v>
      </c>
      <c r="E1314" t="s">
        <v>80</v>
      </c>
      <c r="F1314" t="s">
        <v>42</v>
      </c>
      <c r="G1314">
        <v>4</v>
      </c>
      <c r="H1314">
        <v>2012</v>
      </c>
      <c r="I1314" t="s">
        <v>61</v>
      </c>
      <c r="J1314" t="s">
        <v>44</v>
      </c>
      <c r="K1314" t="s">
        <v>44</v>
      </c>
      <c r="L1314" t="s">
        <v>44</v>
      </c>
      <c r="M1314">
        <v>8</v>
      </c>
      <c r="N1314">
        <v>69.196161362662195</v>
      </c>
      <c r="O1314">
        <v>35.355339059327399</v>
      </c>
    </row>
    <row r="1315" spans="1:15" x14ac:dyDescent="0.25">
      <c r="A1315" s="20" t="s">
        <v>1411</v>
      </c>
      <c r="B1315">
        <v>1</v>
      </c>
      <c r="C1315" t="s">
        <v>32</v>
      </c>
      <c r="D1315" t="s">
        <v>91</v>
      </c>
      <c r="E1315" t="s">
        <v>80</v>
      </c>
      <c r="F1315" t="s">
        <v>42</v>
      </c>
      <c r="G1315">
        <v>4</v>
      </c>
      <c r="H1315">
        <v>2012</v>
      </c>
      <c r="I1315" t="s">
        <v>43</v>
      </c>
      <c r="J1315">
        <v>1.01</v>
      </c>
      <c r="K1315">
        <v>0.92</v>
      </c>
      <c r="L1315">
        <v>1.1000000000000001</v>
      </c>
      <c r="M1315">
        <v>146</v>
      </c>
      <c r="N1315">
        <v>78.529956941197597</v>
      </c>
      <c r="O1315">
        <v>8.2760588860236801</v>
      </c>
    </row>
    <row r="1316" spans="1:15" x14ac:dyDescent="0.25">
      <c r="A1316" s="20" t="s">
        <v>1412</v>
      </c>
      <c r="B1316">
        <v>1</v>
      </c>
      <c r="C1316" t="s">
        <v>32</v>
      </c>
      <c r="D1316" t="s">
        <v>91</v>
      </c>
      <c r="E1316" t="s">
        <v>80</v>
      </c>
      <c r="F1316" t="s">
        <v>42</v>
      </c>
      <c r="G1316">
        <v>4</v>
      </c>
      <c r="H1316">
        <v>2012</v>
      </c>
      <c r="I1316" t="s">
        <v>62</v>
      </c>
      <c r="J1316" t="s">
        <v>44</v>
      </c>
      <c r="K1316" t="s">
        <v>44</v>
      </c>
      <c r="L1316" t="s">
        <v>44</v>
      </c>
      <c r="M1316">
        <v>5</v>
      </c>
      <c r="N1316">
        <v>6.0192737505974998</v>
      </c>
      <c r="O1316">
        <v>44.721359549995803</v>
      </c>
    </row>
    <row r="1317" spans="1:15" x14ac:dyDescent="0.25">
      <c r="A1317" s="20" t="s">
        <v>1413</v>
      </c>
      <c r="B1317">
        <v>1</v>
      </c>
      <c r="C1317" t="s">
        <v>32</v>
      </c>
      <c r="D1317" t="s">
        <v>91</v>
      </c>
      <c r="E1317" t="s">
        <v>80</v>
      </c>
      <c r="F1317" t="s">
        <v>42</v>
      </c>
      <c r="G1317">
        <v>4</v>
      </c>
      <c r="H1317">
        <v>2012</v>
      </c>
      <c r="I1317" t="s">
        <v>75</v>
      </c>
      <c r="J1317">
        <v>1.1399999999999999</v>
      </c>
      <c r="K1317">
        <v>1.1000000000000001</v>
      </c>
      <c r="L1317">
        <v>1.1000000000000001</v>
      </c>
      <c r="M1317">
        <v>84.4056507820588</v>
      </c>
      <c r="N1317">
        <v>74.214209321071195</v>
      </c>
      <c r="O1317">
        <v>-99</v>
      </c>
    </row>
    <row r="1318" spans="1:15" x14ac:dyDescent="0.25">
      <c r="A1318" s="20" t="s">
        <v>1414</v>
      </c>
      <c r="B1318">
        <v>1</v>
      </c>
      <c r="C1318" t="s">
        <v>32</v>
      </c>
      <c r="D1318" t="s">
        <v>91</v>
      </c>
      <c r="E1318" t="s">
        <v>80</v>
      </c>
      <c r="F1318" t="s">
        <v>42</v>
      </c>
      <c r="G1318">
        <v>4</v>
      </c>
      <c r="H1318">
        <v>2012</v>
      </c>
      <c r="I1318" t="s">
        <v>45</v>
      </c>
      <c r="J1318">
        <v>1.03</v>
      </c>
      <c r="K1318">
        <v>0.98</v>
      </c>
      <c r="L1318">
        <v>1.08</v>
      </c>
      <c r="M1318">
        <v>554</v>
      </c>
      <c r="N1318">
        <v>75.595530089155005</v>
      </c>
      <c r="O1318">
        <v>4.2485928866208704</v>
      </c>
    </row>
    <row r="1319" spans="1:15" x14ac:dyDescent="0.25">
      <c r="A1319" s="20" t="s">
        <v>1415</v>
      </c>
      <c r="B1319">
        <v>1</v>
      </c>
      <c r="C1319" t="s">
        <v>32</v>
      </c>
      <c r="D1319" t="s">
        <v>91</v>
      </c>
      <c r="E1319" t="s">
        <v>80</v>
      </c>
      <c r="F1319" t="s">
        <v>42</v>
      </c>
      <c r="G1319">
        <v>4</v>
      </c>
      <c r="H1319">
        <v>2012</v>
      </c>
      <c r="I1319" t="s">
        <v>46</v>
      </c>
      <c r="J1319">
        <v>1.01</v>
      </c>
      <c r="K1319">
        <v>0.98</v>
      </c>
      <c r="L1319">
        <v>1.04</v>
      </c>
      <c r="M1319">
        <v>1488</v>
      </c>
      <c r="N1319">
        <v>85.6328093323568</v>
      </c>
      <c r="O1319">
        <v>2.5923792368260599</v>
      </c>
    </row>
    <row r="1320" spans="1:15" x14ac:dyDescent="0.25">
      <c r="A1320" s="20" t="s">
        <v>1416</v>
      </c>
      <c r="B1320">
        <v>1</v>
      </c>
      <c r="C1320" t="s">
        <v>32</v>
      </c>
      <c r="D1320" t="s">
        <v>91</v>
      </c>
      <c r="E1320" t="s">
        <v>80</v>
      </c>
      <c r="F1320" t="s">
        <v>42</v>
      </c>
      <c r="G1320">
        <v>4</v>
      </c>
      <c r="H1320">
        <v>2012</v>
      </c>
      <c r="I1320" t="s">
        <v>47</v>
      </c>
      <c r="J1320">
        <v>1</v>
      </c>
      <c r="K1320">
        <v>0.98</v>
      </c>
      <c r="L1320">
        <v>1.02</v>
      </c>
      <c r="M1320">
        <v>8977</v>
      </c>
      <c r="N1320">
        <v>86.259265068653207</v>
      </c>
      <c r="O1320">
        <v>1.05544203649071</v>
      </c>
    </row>
    <row r="1321" spans="1:15" x14ac:dyDescent="0.25">
      <c r="A1321" s="20" t="s">
        <v>1417</v>
      </c>
      <c r="B1321">
        <v>1</v>
      </c>
      <c r="C1321" t="s">
        <v>32</v>
      </c>
      <c r="D1321" t="s">
        <v>91</v>
      </c>
      <c r="E1321" t="s">
        <v>80</v>
      </c>
      <c r="F1321" t="s">
        <v>42</v>
      </c>
      <c r="G1321">
        <v>4</v>
      </c>
      <c r="H1321">
        <v>2012</v>
      </c>
      <c r="I1321" t="s">
        <v>48</v>
      </c>
      <c r="J1321">
        <v>1.05</v>
      </c>
      <c r="K1321">
        <v>1</v>
      </c>
      <c r="L1321">
        <v>1.1000000000000001</v>
      </c>
      <c r="M1321">
        <v>303</v>
      </c>
      <c r="N1321">
        <v>86.023799400653104</v>
      </c>
      <c r="O1321">
        <v>5.7448498962142596</v>
      </c>
    </row>
    <row r="1322" spans="1:15" x14ac:dyDescent="0.25">
      <c r="A1322" s="20" t="s">
        <v>1418</v>
      </c>
      <c r="B1322">
        <v>1</v>
      </c>
      <c r="C1322" t="s">
        <v>32</v>
      </c>
      <c r="D1322" t="s">
        <v>91</v>
      </c>
      <c r="E1322" t="s">
        <v>80</v>
      </c>
      <c r="F1322" t="s">
        <v>42</v>
      </c>
      <c r="G1322">
        <v>4</v>
      </c>
      <c r="H1322">
        <v>2012</v>
      </c>
      <c r="I1322" t="s">
        <v>49</v>
      </c>
      <c r="J1322">
        <v>1</v>
      </c>
      <c r="K1322">
        <v>0.95</v>
      </c>
      <c r="L1322">
        <v>1.05</v>
      </c>
      <c r="M1322">
        <v>741</v>
      </c>
      <c r="N1322">
        <v>82.298673352472093</v>
      </c>
      <c r="O1322">
        <v>3.6735917918532199</v>
      </c>
    </row>
    <row r="1323" spans="1:15" x14ac:dyDescent="0.25">
      <c r="A1323" s="20" t="s">
        <v>1419</v>
      </c>
      <c r="B1323">
        <v>1</v>
      </c>
      <c r="C1323" t="s">
        <v>32</v>
      </c>
      <c r="D1323" t="s">
        <v>91</v>
      </c>
      <c r="E1323" t="s">
        <v>80</v>
      </c>
      <c r="F1323" t="s">
        <v>42</v>
      </c>
      <c r="G1323">
        <v>4</v>
      </c>
      <c r="H1323">
        <v>2012</v>
      </c>
      <c r="I1323" t="s">
        <v>50</v>
      </c>
      <c r="J1323">
        <v>1.0900000000000001</v>
      </c>
      <c r="K1323">
        <v>1</v>
      </c>
      <c r="L1323">
        <v>1.18</v>
      </c>
      <c r="M1323">
        <v>136</v>
      </c>
      <c r="N1323">
        <v>79.543141448015902</v>
      </c>
      <c r="O1323">
        <v>8.5749292571254401</v>
      </c>
    </row>
    <row r="1324" spans="1:15" x14ac:dyDescent="0.25">
      <c r="A1324" s="20" t="s">
        <v>1420</v>
      </c>
      <c r="B1324">
        <v>1</v>
      </c>
      <c r="C1324" t="s">
        <v>32</v>
      </c>
      <c r="D1324" t="s">
        <v>91</v>
      </c>
      <c r="E1324" t="s">
        <v>80</v>
      </c>
      <c r="F1324" t="s">
        <v>42</v>
      </c>
      <c r="G1324">
        <v>4</v>
      </c>
      <c r="H1324">
        <v>2012</v>
      </c>
      <c r="I1324" t="s">
        <v>51</v>
      </c>
      <c r="J1324">
        <v>1.64</v>
      </c>
      <c r="K1324">
        <v>0.9</v>
      </c>
      <c r="L1324">
        <v>2.38</v>
      </c>
      <c r="M1324">
        <v>27</v>
      </c>
      <c r="N1324">
        <v>7.7405946428617796</v>
      </c>
      <c r="O1324">
        <v>19.245008972987499</v>
      </c>
    </row>
    <row r="1325" spans="1:15" x14ac:dyDescent="0.25">
      <c r="A1325" s="20" t="s">
        <v>1421</v>
      </c>
      <c r="B1325">
        <v>1</v>
      </c>
      <c r="C1325" t="s">
        <v>32</v>
      </c>
      <c r="D1325" t="s">
        <v>91</v>
      </c>
      <c r="E1325" t="s">
        <v>78</v>
      </c>
      <c r="F1325" t="s">
        <v>35</v>
      </c>
      <c r="G1325">
        <v>5</v>
      </c>
      <c r="H1325">
        <v>2012</v>
      </c>
      <c r="I1325" t="s">
        <v>34</v>
      </c>
      <c r="J1325">
        <v>1.03</v>
      </c>
      <c r="K1325">
        <v>1.01</v>
      </c>
      <c r="L1325">
        <v>1.05</v>
      </c>
      <c r="M1325">
        <v>5818</v>
      </c>
      <c r="N1325">
        <v>84.397795413991503</v>
      </c>
      <c r="O1325">
        <v>1.31103154524062</v>
      </c>
    </row>
    <row r="1326" spans="1:15" x14ac:dyDescent="0.25">
      <c r="A1326" s="20" t="s">
        <v>1422</v>
      </c>
      <c r="B1326">
        <v>1</v>
      </c>
      <c r="C1326" t="s">
        <v>32</v>
      </c>
      <c r="D1326" t="s">
        <v>91</v>
      </c>
      <c r="E1326" t="s">
        <v>78</v>
      </c>
      <c r="F1326" t="s">
        <v>35</v>
      </c>
      <c r="G1326">
        <v>5</v>
      </c>
      <c r="H1326">
        <v>2012</v>
      </c>
      <c r="I1326" t="s">
        <v>52</v>
      </c>
      <c r="J1326">
        <v>1.1000000000000001</v>
      </c>
      <c r="K1326">
        <v>0.95</v>
      </c>
      <c r="L1326">
        <v>1.25</v>
      </c>
      <c r="M1326">
        <v>71</v>
      </c>
      <c r="N1326">
        <v>67.834750702607096</v>
      </c>
      <c r="O1326">
        <v>11.8678165819385</v>
      </c>
    </row>
    <row r="1327" spans="1:15" x14ac:dyDescent="0.25">
      <c r="A1327" s="20" t="s">
        <v>1423</v>
      </c>
      <c r="B1327">
        <v>1</v>
      </c>
      <c r="C1327" t="s">
        <v>32</v>
      </c>
      <c r="D1327" t="s">
        <v>91</v>
      </c>
      <c r="E1327" t="s">
        <v>78</v>
      </c>
      <c r="F1327" t="s">
        <v>35</v>
      </c>
      <c r="G1327">
        <v>5</v>
      </c>
      <c r="H1327">
        <v>2012</v>
      </c>
      <c r="I1327" t="s">
        <v>53</v>
      </c>
      <c r="J1327">
        <v>1.05</v>
      </c>
      <c r="K1327">
        <v>0.97</v>
      </c>
      <c r="L1327">
        <v>1.1299999999999999</v>
      </c>
      <c r="M1327">
        <v>147</v>
      </c>
      <c r="N1327">
        <v>83.998279165809805</v>
      </c>
      <c r="O1327">
        <v>8.2478609884232306</v>
      </c>
    </row>
    <row r="1328" spans="1:15" x14ac:dyDescent="0.25">
      <c r="A1328" s="20" t="s">
        <v>1424</v>
      </c>
      <c r="B1328">
        <v>1</v>
      </c>
      <c r="C1328" t="s">
        <v>32</v>
      </c>
      <c r="D1328" t="s">
        <v>91</v>
      </c>
      <c r="E1328" t="s">
        <v>78</v>
      </c>
      <c r="F1328" t="s">
        <v>35</v>
      </c>
      <c r="G1328">
        <v>5</v>
      </c>
      <c r="H1328">
        <v>2012</v>
      </c>
      <c r="I1328" t="s">
        <v>54</v>
      </c>
      <c r="J1328">
        <v>1.06</v>
      </c>
      <c r="K1328">
        <v>0.75</v>
      </c>
      <c r="L1328">
        <v>1.37</v>
      </c>
      <c r="M1328">
        <v>21</v>
      </c>
      <c r="N1328">
        <v>53.312914748060997</v>
      </c>
      <c r="O1328">
        <v>21.821789023599202</v>
      </c>
    </row>
    <row r="1329" spans="1:15" x14ac:dyDescent="0.25">
      <c r="A1329" s="20" t="s">
        <v>1425</v>
      </c>
      <c r="B1329">
        <v>1</v>
      </c>
      <c r="C1329" t="s">
        <v>32</v>
      </c>
      <c r="D1329" t="s">
        <v>91</v>
      </c>
      <c r="E1329" t="s">
        <v>78</v>
      </c>
      <c r="F1329" t="s">
        <v>35</v>
      </c>
      <c r="G1329">
        <v>5</v>
      </c>
      <c r="H1329">
        <v>2012</v>
      </c>
      <c r="I1329" t="s">
        <v>55</v>
      </c>
      <c r="J1329">
        <v>1</v>
      </c>
      <c r="K1329">
        <v>0.93</v>
      </c>
      <c r="L1329">
        <v>1.07</v>
      </c>
      <c r="M1329">
        <v>257</v>
      </c>
      <c r="N1329">
        <v>80.551403095575907</v>
      </c>
      <c r="O1329">
        <v>6.2378286155180502</v>
      </c>
    </row>
    <row r="1330" spans="1:15" x14ac:dyDescent="0.25">
      <c r="A1330" s="20" t="s">
        <v>1426</v>
      </c>
      <c r="B1330">
        <v>1</v>
      </c>
      <c r="C1330" t="s">
        <v>32</v>
      </c>
      <c r="D1330" t="s">
        <v>91</v>
      </c>
      <c r="E1330" t="s">
        <v>78</v>
      </c>
      <c r="F1330" t="s">
        <v>35</v>
      </c>
      <c r="G1330">
        <v>5</v>
      </c>
      <c r="H1330">
        <v>2012</v>
      </c>
      <c r="I1330" t="s">
        <v>56</v>
      </c>
      <c r="J1330" t="s">
        <v>44</v>
      </c>
      <c r="K1330" t="s">
        <v>44</v>
      </c>
      <c r="L1330" t="s">
        <v>44</v>
      </c>
      <c r="M1330">
        <v>1</v>
      </c>
      <c r="N1330">
        <v>2.13448184504339</v>
      </c>
      <c r="O1330">
        <v>100</v>
      </c>
    </row>
    <row r="1331" spans="1:15" x14ac:dyDescent="0.25">
      <c r="A1331" s="20" t="s">
        <v>1427</v>
      </c>
      <c r="B1331">
        <v>1</v>
      </c>
      <c r="C1331" t="s">
        <v>32</v>
      </c>
      <c r="D1331" t="s">
        <v>91</v>
      </c>
      <c r="E1331" t="s">
        <v>78</v>
      </c>
      <c r="F1331" t="s">
        <v>35</v>
      </c>
      <c r="G1331">
        <v>5</v>
      </c>
      <c r="H1331">
        <v>2012</v>
      </c>
      <c r="I1331" t="s">
        <v>57</v>
      </c>
      <c r="J1331">
        <v>1.04</v>
      </c>
      <c r="K1331">
        <v>0.94</v>
      </c>
      <c r="L1331">
        <v>1.1399999999999999</v>
      </c>
      <c r="M1331">
        <v>111</v>
      </c>
      <c r="N1331">
        <v>79.9548410767772</v>
      </c>
      <c r="O1331">
        <v>9.4915799575249906</v>
      </c>
    </row>
    <row r="1332" spans="1:15" x14ac:dyDescent="0.25">
      <c r="A1332" s="20" t="s">
        <v>1428</v>
      </c>
      <c r="B1332">
        <v>1</v>
      </c>
      <c r="C1332" t="s">
        <v>32</v>
      </c>
      <c r="D1332" t="s">
        <v>91</v>
      </c>
      <c r="E1332" t="s">
        <v>78</v>
      </c>
      <c r="F1332" t="s">
        <v>35</v>
      </c>
      <c r="G1332">
        <v>5</v>
      </c>
      <c r="H1332">
        <v>2012</v>
      </c>
      <c r="I1332" t="s">
        <v>58</v>
      </c>
      <c r="J1332">
        <v>1.03</v>
      </c>
      <c r="K1332">
        <v>0.99</v>
      </c>
      <c r="L1332">
        <v>1.07</v>
      </c>
      <c r="M1332">
        <v>969</v>
      </c>
      <c r="N1332">
        <v>81.096544406795601</v>
      </c>
      <c r="O1332">
        <v>3.2124628310161798</v>
      </c>
    </row>
    <row r="1333" spans="1:15" x14ac:dyDescent="0.25">
      <c r="A1333" s="20" t="s">
        <v>1429</v>
      </c>
      <c r="B1333">
        <v>1</v>
      </c>
      <c r="C1333" t="s">
        <v>32</v>
      </c>
      <c r="D1333" t="s">
        <v>91</v>
      </c>
      <c r="E1333" t="s">
        <v>78</v>
      </c>
      <c r="F1333" t="s">
        <v>35</v>
      </c>
      <c r="G1333">
        <v>5</v>
      </c>
      <c r="H1333">
        <v>2012</v>
      </c>
      <c r="I1333" t="s">
        <v>59</v>
      </c>
      <c r="J1333" t="s">
        <v>44</v>
      </c>
      <c r="K1333" t="s">
        <v>44</v>
      </c>
      <c r="L1333" t="s">
        <v>44</v>
      </c>
      <c r="M1333">
        <v>7</v>
      </c>
      <c r="N1333">
        <v>12.281599009720299</v>
      </c>
      <c r="O1333">
        <v>37.796447300922701</v>
      </c>
    </row>
    <row r="1334" spans="1:15" x14ac:dyDescent="0.25">
      <c r="A1334" s="20" t="s">
        <v>1430</v>
      </c>
      <c r="B1334">
        <v>1</v>
      </c>
      <c r="C1334" t="s">
        <v>32</v>
      </c>
      <c r="D1334" t="s">
        <v>91</v>
      </c>
      <c r="E1334" t="s">
        <v>78</v>
      </c>
      <c r="F1334" t="s">
        <v>35</v>
      </c>
      <c r="G1334">
        <v>5</v>
      </c>
      <c r="H1334">
        <v>2012</v>
      </c>
      <c r="I1334" t="s">
        <v>60</v>
      </c>
      <c r="J1334">
        <v>1.02</v>
      </c>
      <c r="K1334">
        <v>1</v>
      </c>
      <c r="L1334">
        <v>1.04</v>
      </c>
      <c r="M1334">
        <v>4255</v>
      </c>
      <c r="N1334">
        <v>84.251600617463893</v>
      </c>
      <c r="O1334">
        <v>1.53302846132084</v>
      </c>
    </row>
    <row r="1335" spans="1:15" x14ac:dyDescent="0.25">
      <c r="A1335" s="20" t="s">
        <v>1431</v>
      </c>
      <c r="B1335">
        <v>1</v>
      </c>
      <c r="C1335" t="s">
        <v>32</v>
      </c>
      <c r="D1335" t="s">
        <v>91</v>
      </c>
      <c r="E1335" t="s">
        <v>78</v>
      </c>
      <c r="F1335" t="s">
        <v>35</v>
      </c>
      <c r="G1335">
        <v>5</v>
      </c>
      <c r="H1335">
        <v>2012</v>
      </c>
      <c r="I1335" t="s">
        <v>61</v>
      </c>
      <c r="J1335" t="s">
        <v>44</v>
      </c>
      <c r="K1335" t="s">
        <v>44</v>
      </c>
      <c r="L1335" t="s">
        <v>44</v>
      </c>
      <c r="M1335">
        <v>14</v>
      </c>
      <c r="N1335">
        <v>69.196161362662195</v>
      </c>
      <c r="O1335">
        <v>26.726124191242398</v>
      </c>
    </row>
    <row r="1336" spans="1:15" x14ac:dyDescent="0.25">
      <c r="A1336" s="20" t="s">
        <v>1432</v>
      </c>
      <c r="B1336">
        <v>1</v>
      </c>
      <c r="C1336" t="s">
        <v>32</v>
      </c>
      <c r="D1336" t="s">
        <v>91</v>
      </c>
      <c r="E1336" t="s">
        <v>78</v>
      </c>
      <c r="F1336" t="s">
        <v>35</v>
      </c>
      <c r="G1336">
        <v>5</v>
      </c>
      <c r="H1336">
        <v>2012</v>
      </c>
      <c r="I1336" t="s">
        <v>43</v>
      </c>
      <c r="J1336">
        <v>1.07</v>
      </c>
      <c r="K1336">
        <v>1.01</v>
      </c>
      <c r="L1336">
        <v>1.1299999999999999</v>
      </c>
      <c r="M1336">
        <v>366</v>
      </c>
      <c r="N1336">
        <v>78.529956941197597</v>
      </c>
      <c r="O1336">
        <v>5.2270837348931698</v>
      </c>
    </row>
    <row r="1337" spans="1:15" x14ac:dyDescent="0.25">
      <c r="A1337" s="20" t="s">
        <v>1433</v>
      </c>
      <c r="B1337">
        <v>1</v>
      </c>
      <c r="C1337" t="s">
        <v>32</v>
      </c>
      <c r="D1337" t="s">
        <v>91</v>
      </c>
      <c r="E1337" t="s">
        <v>78</v>
      </c>
      <c r="F1337" t="s">
        <v>35</v>
      </c>
      <c r="G1337">
        <v>5</v>
      </c>
      <c r="H1337">
        <v>2012</v>
      </c>
      <c r="I1337" t="s">
        <v>62</v>
      </c>
      <c r="J1337" t="s">
        <v>44</v>
      </c>
      <c r="K1337" t="s">
        <v>44</v>
      </c>
      <c r="L1337" t="s">
        <v>44</v>
      </c>
      <c r="M1337">
        <v>8</v>
      </c>
      <c r="N1337">
        <v>6.0192737505974998</v>
      </c>
      <c r="O1337">
        <v>35.355339059327399</v>
      </c>
    </row>
    <row r="1338" spans="1:15" x14ac:dyDescent="0.25">
      <c r="A1338" s="20" t="s">
        <v>1434</v>
      </c>
      <c r="B1338">
        <v>1</v>
      </c>
      <c r="C1338" t="s">
        <v>32</v>
      </c>
      <c r="D1338" t="s">
        <v>91</v>
      </c>
      <c r="E1338" t="s">
        <v>78</v>
      </c>
      <c r="F1338" t="s">
        <v>35</v>
      </c>
      <c r="G1338">
        <v>5</v>
      </c>
      <c r="H1338">
        <v>2012</v>
      </c>
      <c r="I1338" t="s">
        <v>75</v>
      </c>
      <c r="J1338">
        <v>1.1499999999999999</v>
      </c>
      <c r="K1338">
        <v>1.1000000000000001</v>
      </c>
      <c r="L1338">
        <v>1.2</v>
      </c>
      <c r="M1338">
        <v>85.248762951615603</v>
      </c>
      <c r="N1338">
        <v>74.214209321071195</v>
      </c>
      <c r="O1338">
        <v>-99</v>
      </c>
    </row>
    <row r="1339" spans="1:15" x14ac:dyDescent="0.25">
      <c r="A1339" s="20" t="s">
        <v>1435</v>
      </c>
      <c r="B1339">
        <v>1</v>
      </c>
      <c r="C1339" t="s">
        <v>32</v>
      </c>
      <c r="D1339" t="s">
        <v>91</v>
      </c>
      <c r="E1339" t="s">
        <v>78</v>
      </c>
      <c r="F1339" t="s">
        <v>35</v>
      </c>
      <c r="G1339">
        <v>5</v>
      </c>
      <c r="H1339">
        <v>2012</v>
      </c>
      <c r="I1339" t="s">
        <v>45</v>
      </c>
      <c r="J1339">
        <v>1.05</v>
      </c>
      <c r="K1339">
        <v>1.01</v>
      </c>
      <c r="L1339">
        <v>1.0900000000000001</v>
      </c>
      <c r="M1339">
        <v>844</v>
      </c>
      <c r="N1339">
        <v>75.595530089155005</v>
      </c>
      <c r="O1339">
        <v>3.4421419541075702</v>
      </c>
    </row>
    <row r="1340" spans="1:15" x14ac:dyDescent="0.25">
      <c r="A1340" s="20" t="s">
        <v>1436</v>
      </c>
      <c r="B1340">
        <v>1</v>
      </c>
      <c r="C1340" t="s">
        <v>32</v>
      </c>
      <c r="D1340" t="s">
        <v>91</v>
      </c>
      <c r="E1340" t="s">
        <v>78</v>
      </c>
      <c r="F1340" t="s">
        <v>35</v>
      </c>
      <c r="G1340">
        <v>5</v>
      </c>
      <c r="H1340">
        <v>2012</v>
      </c>
      <c r="I1340" t="s">
        <v>46</v>
      </c>
      <c r="J1340">
        <v>1.04</v>
      </c>
      <c r="K1340">
        <v>1.01</v>
      </c>
      <c r="L1340">
        <v>1.07</v>
      </c>
      <c r="M1340">
        <v>1454</v>
      </c>
      <c r="N1340">
        <v>85.6328093323568</v>
      </c>
      <c r="O1340">
        <v>2.6225138878868801</v>
      </c>
    </row>
    <row r="1341" spans="1:15" x14ac:dyDescent="0.25">
      <c r="A1341" s="20" t="s">
        <v>1437</v>
      </c>
      <c r="B1341">
        <v>1</v>
      </c>
      <c r="C1341" t="s">
        <v>32</v>
      </c>
      <c r="D1341" t="s">
        <v>91</v>
      </c>
      <c r="E1341" t="s">
        <v>78</v>
      </c>
      <c r="F1341" t="s">
        <v>35</v>
      </c>
      <c r="G1341">
        <v>5</v>
      </c>
      <c r="H1341">
        <v>2012</v>
      </c>
      <c r="I1341" t="s">
        <v>47</v>
      </c>
      <c r="J1341">
        <v>1.04</v>
      </c>
      <c r="K1341">
        <v>1.02</v>
      </c>
      <c r="L1341">
        <v>1.06</v>
      </c>
      <c r="M1341">
        <v>6611</v>
      </c>
      <c r="N1341">
        <v>86.259265068653207</v>
      </c>
      <c r="O1341">
        <v>1.2298904277932901</v>
      </c>
    </row>
    <row r="1342" spans="1:15" x14ac:dyDescent="0.25">
      <c r="A1342" s="20" t="s">
        <v>1438</v>
      </c>
      <c r="B1342">
        <v>1</v>
      </c>
      <c r="C1342" t="s">
        <v>32</v>
      </c>
      <c r="D1342" t="s">
        <v>91</v>
      </c>
      <c r="E1342" t="s">
        <v>78</v>
      </c>
      <c r="F1342" t="s">
        <v>35</v>
      </c>
      <c r="G1342">
        <v>5</v>
      </c>
      <c r="H1342">
        <v>2012</v>
      </c>
      <c r="I1342" t="s">
        <v>48</v>
      </c>
      <c r="J1342">
        <v>1.1000000000000001</v>
      </c>
      <c r="K1342">
        <v>1.05</v>
      </c>
      <c r="L1342">
        <v>1.1499999999999999</v>
      </c>
      <c r="M1342">
        <v>217</v>
      </c>
      <c r="N1342">
        <v>86.023799400653104</v>
      </c>
      <c r="O1342">
        <v>6.7884423330213099</v>
      </c>
    </row>
    <row r="1343" spans="1:15" x14ac:dyDescent="0.25">
      <c r="A1343" s="20" t="s">
        <v>1439</v>
      </c>
      <c r="B1343">
        <v>1</v>
      </c>
      <c r="C1343" t="s">
        <v>32</v>
      </c>
      <c r="D1343" t="s">
        <v>91</v>
      </c>
      <c r="E1343" t="s">
        <v>78</v>
      </c>
      <c r="F1343" t="s">
        <v>35</v>
      </c>
      <c r="G1343">
        <v>5</v>
      </c>
      <c r="H1343">
        <v>2012</v>
      </c>
      <c r="I1343" t="s">
        <v>49</v>
      </c>
      <c r="J1343">
        <v>1.06</v>
      </c>
      <c r="K1343">
        <v>1.01</v>
      </c>
      <c r="L1343">
        <v>1.1100000000000001</v>
      </c>
      <c r="M1343">
        <v>705</v>
      </c>
      <c r="N1343">
        <v>82.298673352472093</v>
      </c>
      <c r="O1343">
        <v>3.7662178857735502</v>
      </c>
    </row>
    <row r="1344" spans="1:15" x14ac:dyDescent="0.25">
      <c r="A1344" s="20" t="s">
        <v>1440</v>
      </c>
      <c r="B1344">
        <v>1</v>
      </c>
      <c r="C1344" t="s">
        <v>32</v>
      </c>
      <c r="D1344" t="s">
        <v>91</v>
      </c>
      <c r="E1344" t="s">
        <v>78</v>
      </c>
      <c r="F1344" t="s">
        <v>35</v>
      </c>
      <c r="G1344">
        <v>5</v>
      </c>
      <c r="H1344">
        <v>2012</v>
      </c>
      <c r="I1344" t="s">
        <v>50</v>
      </c>
      <c r="J1344">
        <v>1.01</v>
      </c>
      <c r="K1344">
        <v>0.91</v>
      </c>
      <c r="L1344">
        <v>1.1100000000000001</v>
      </c>
      <c r="M1344">
        <v>146</v>
      </c>
      <c r="N1344">
        <v>79.543141448015902</v>
      </c>
      <c r="O1344">
        <v>8.2760588860236801</v>
      </c>
    </row>
    <row r="1345" spans="1:15" x14ac:dyDescent="0.25">
      <c r="A1345" s="20" t="s">
        <v>1441</v>
      </c>
      <c r="B1345">
        <v>1</v>
      </c>
      <c r="C1345" t="s">
        <v>32</v>
      </c>
      <c r="D1345" t="s">
        <v>91</v>
      </c>
      <c r="E1345" t="s">
        <v>78</v>
      </c>
      <c r="F1345" t="s">
        <v>35</v>
      </c>
      <c r="G1345">
        <v>5</v>
      </c>
      <c r="H1345">
        <v>2012</v>
      </c>
      <c r="I1345" t="s">
        <v>51</v>
      </c>
      <c r="J1345">
        <v>0.83</v>
      </c>
      <c r="K1345">
        <v>0.36</v>
      </c>
      <c r="L1345">
        <v>1.3</v>
      </c>
      <c r="M1345">
        <v>21</v>
      </c>
      <c r="N1345">
        <v>7.7405946428617796</v>
      </c>
      <c r="O1345">
        <v>21.821789023599202</v>
      </c>
    </row>
    <row r="1346" spans="1:15" x14ac:dyDescent="0.25">
      <c r="A1346" s="20" t="s">
        <v>1442</v>
      </c>
      <c r="B1346">
        <v>1</v>
      </c>
      <c r="C1346" t="s">
        <v>32</v>
      </c>
      <c r="D1346" t="s">
        <v>91</v>
      </c>
      <c r="E1346" t="s">
        <v>79</v>
      </c>
      <c r="F1346" t="s">
        <v>38</v>
      </c>
      <c r="G1346">
        <v>3</v>
      </c>
      <c r="H1346">
        <v>2013</v>
      </c>
      <c r="I1346" t="s">
        <v>34</v>
      </c>
      <c r="J1346">
        <v>0.97</v>
      </c>
      <c r="K1346">
        <v>0.94</v>
      </c>
      <c r="L1346">
        <v>1</v>
      </c>
      <c r="M1346">
        <v>1290</v>
      </c>
      <c r="N1346">
        <v>86.578938206204796</v>
      </c>
      <c r="O1346">
        <v>2.7842302319485199</v>
      </c>
    </row>
    <row r="1347" spans="1:15" x14ac:dyDescent="0.25">
      <c r="A1347" s="20" t="s">
        <v>1443</v>
      </c>
      <c r="B1347">
        <v>1</v>
      </c>
      <c r="C1347" t="s">
        <v>32</v>
      </c>
      <c r="D1347" t="s">
        <v>91</v>
      </c>
      <c r="E1347" t="s">
        <v>79</v>
      </c>
      <c r="F1347" t="s">
        <v>38</v>
      </c>
      <c r="G1347">
        <v>3</v>
      </c>
      <c r="H1347">
        <v>2013</v>
      </c>
      <c r="I1347" t="s">
        <v>52</v>
      </c>
      <c r="J1347">
        <v>1</v>
      </c>
      <c r="K1347">
        <v>0.93</v>
      </c>
      <c r="L1347">
        <v>1.07</v>
      </c>
      <c r="M1347">
        <v>361</v>
      </c>
      <c r="N1347">
        <v>83.8178498804822</v>
      </c>
      <c r="O1347">
        <v>5.2631578947368398</v>
      </c>
    </row>
    <row r="1348" spans="1:15" x14ac:dyDescent="0.25">
      <c r="A1348" s="20" t="s">
        <v>1444</v>
      </c>
      <c r="B1348">
        <v>1</v>
      </c>
      <c r="C1348" t="s">
        <v>32</v>
      </c>
      <c r="D1348" t="s">
        <v>91</v>
      </c>
      <c r="E1348" t="s">
        <v>79</v>
      </c>
      <c r="F1348" t="s">
        <v>38</v>
      </c>
      <c r="G1348">
        <v>3</v>
      </c>
      <c r="H1348">
        <v>2013</v>
      </c>
      <c r="I1348" t="s">
        <v>53</v>
      </c>
      <c r="J1348">
        <v>1.02</v>
      </c>
      <c r="K1348">
        <v>0.99</v>
      </c>
      <c r="L1348">
        <v>1.05</v>
      </c>
      <c r="M1348">
        <v>3404</v>
      </c>
      <c r="N1348">
        <v>84.926434620293605</v>
      </c>
      <c r="O1348">
        <v>1.7139779254776499</v>
      </c>
    </row>
    <row r="1349" spans="1:15" x14ac:dyDescent="0.25">
      <c r="A1349" s="20" t="s">
        <v>1445</v>
      </c>
      <c r="B1349">
        <v>1</v>
      </c>
      <c r="C1349" t="s">
        <v>32</v>
      </c>
      <c r="D1349" t="s">
        <v>91</v>
      </c>
      <c r="E1349" t="s">
        <v>79</v>
      </c>
      <c r="F1349" t="s">
        <v>38</v>
      </c>
      <c r="G1349">
        <v>3</v>
      </c>
      <c r="H1349">
        <v>2013</v>
      </c>
      <c r="I1349" t="s">
        <v>54</v>
      </c>
      <c r="J1349">
        <v>1.02</v>
      </c>
      <c r="K1349">
        <v>0.88</v>
      </c>
      <c r="L1349">
        <v>1.1599999999999999</v>
      </c>
      <c r="M1349">
        <v>99</v>
      </c>
      <c r="N1349">
        <v>77.545776798710094</v>
      </c>
      <c r="O1349">
        <v>10.050378152592099</v>
      </c>
    </row>
    <row r="1350" spans="1:15" x14ac:dyDescent="0.25">
      <c r="A1350" s="20" t="s">
        <v>1446</v>
      </c>
      <c r="B1350">
        <v>1</v>
      </c>
      <c r="C1350" t="s">
        <v>32</v>
      </c>
      <c r="D1350" t="s">
        <v>91</v>
      </c>
      <c r="E1350" t="s">
        <v>79</v>
      </c>
      <c r="F1350" t="s">
        <v>38</v>
      </c>
      <c r="G1350">
        <v>3</v>
      </c>
      <c r="H1350">
        <v>2013</v>
      </c>
      <c r="I1350" t="s">
        <v>55</v>
      </c>
      <c r="J1350">
        <v>0.99</v>
      </c>
      <c r="K1350">
        <v>0.94</v>
      </c>
      <c r="L1350">
        <v>1.04</v>
      </c>
      <c r="M1350">
        <v>630</v>
      </c>
      <c r="N1350">
        <v>81.680362802187901</v>
      </c>
      <c r="O1350">
        <v>3.9840953644479802</v>
      </c>
    </row>
    <row r="1351" spans="1:15" x14ac:dyDescent="0.25">
      <c r="A1351" s="20" t="s">
        <v>1447</v>
      </c>
      <c r="B1351">
        <v>1</v>
      </c>
      <c r="C1351" t="s">
        <v>32</v>
      </c>
      <c r="D1351" t="s">
        <v>91</v>
      </c>
      <c r="E1351" t="s">
        <v>79</v>
      </c>
      <c r="F1351" t="s">
        <v>38</v>
      </c>
      <c r="G1351">
        <v>3</v>
      </c>
      <c r="H1351">
        <v>2013</v>
      </c>
      <c r="I1351" t="s">
        <v>56</v>
      </c>
      <c r="J1351">
        <v>1.36</v>
      </c>
      <c r="K1351">
        <v>1.23</v>
      </c>
      <c r="L1351">
        <v>1.49</v>
      </c>
      <c r="M1351">
        <v>1136</v>
      </c>
      <c r="N1351">
        <v>56.260597115354699</v>
      </c>
      <c r="O1351">
        <v>2.96695414548463</v>
      </c>
    </row>
    <row r="1352" spans="1:15" x14ac:dyDescent="0.25">
      <c r="A1352" s="20" t="s">
        <v>1448</v>
      </c>
      <c r="B1352">
        <v>1</v>
      </c>
      <c r="C1352" t="s">
        <v>32</v>
      </c>
      <c r="D1352" t="s">
        <v>91</v>
      </c>
      <c r="E1352" t="s">
        <v>79</v>
      </c>
      <c r="F1352" t="s">
        <v>38</v>
      </c>
      <c r="G1352">
        <v>3</v>
      </c>
      <c r="H1352">
        <v>2013</v>
      </c>
      <c r="I1352" t="s">
        <v>57</v>
      </c>
      <c r="J1352">
        <v>0.98</v>
      </c>
      <c r="K1352">
        <v>0.93</v>
      </c>
      <c r="L1352">
        <v>1.03</v>
      </c>
      <c r="M1352">
        <v>763</v>
      </c>
      <c r="N1352">
        <v>84.679737193541698</v>
      </c>
      <c r="O1352">
        <v>3.62024307127998</v>
      </c>
    </row>
    <row r="1353" spans="1:15" x14ac:dyDescent="0.25">
      <c r="A1353" s="20" t="s">
        <v>1449</v>
      </c>
      <c r="B1353">
        <v>1</v>
      </c>
      <c r="C1353" t="s">
        <v>32</v>
      </c>
      <c r="D1353" t="s">
        <v>91</v>
      </c>
      <c r="E1353" t="s">
        <v>79</v>
      </c>
      <c r="F1353" t="s">
        <v>38</v>
      </c>
      <c r="G1353">
        <v>3</v>
      </c>
      <c r="H1353">
        <v>2013</v>
      </c>
      <c r="I1353" t="s">
        <v>58</v>
      </c>
      <c r="J1353">
        <v>1.01</v>
      </c>
      <c r="K1353">
        <v>0.99</v>
      </c>
      <c r="L1353">
        <v>1.03</v>
      </c>
      <c r="M1353">
        <v>3381</v>
      </c>
      <c r="N1353">
        <v>84.112764117611405</v>
      </c>
      <c r="O1353">
        <v>1.71979790122527</v>
      </c>
    </row>
    <row r="1354" spans="1:15" x14ac:dyDescent="0.25">
      <c r="A1354" s="20" t="s">
        <v>1450</v>
      </c>
      <c r="B1354">
        <v>1</v>
      </c>
      <c r="C1354" t="s">
        <v>32</v>
      </c>
      <c r="D1354" t="s">
        <v>91</v>
      </c>
      <c r="E1354" t="s">
        <v>79</v>
      </c>
      <c r="F1354" t="s">
        <v>38</v>
      </c>
      <c r="G1354">
        <v>3</v>
      </c>
      <c r="H1354">
        <v>2013</v>
      </c>
      <c r="I1354" t="s">
        <v>59</v>
      </c>
      <c r="J1354">
        <v>1.05</v>
      </c>
      <c r="K1354">
        <v>0.96</v>
      </c>
      <c r="L1354">
        <v>1.1399999999999999</v>
      </c>
      <c r="M1354">
        <v>266</v>
      </c>
      <c r="N1354">
        <v>77.236327701375004</v>
      </c>
      <c r="O1354">
        <v>6.1313933948496597</v>
      </c>
    </row>
    <row r="1355" spans="1:15" x14ac:dyDescent="0.25">
      <c r="A1355" s="20" t="s">
        <v>1451</v>
      </c>
      <c r="B1355">
        <v>1</v>
      </c>
      <c r="C1355" t="s">
        <v>32</v>
      </c>
      <c r="D1355" t="s">
        <v>91</v>
      </c>
      <c r="E1355" t="s">
        <v>79</v>
      </c>
      <c r="F1355" t="s">
        <v>38</v>
      </c>
      <c r="G1355">
        <v>3</v>
      </c>
      <c r="H1355">
        <v>2013</v>
      </c>
      <c r="I1355" t="s">
        <v>60</v>
      </c>
      <c r="J1355">
        <v>0.98</v>
      </c>
      <c r="K1355">
        <v>0.95</v>
      </c>
      <c r="L1355">
        <v>1.01</v>
      </c>
      <c r="M1355">
        <v>1426</v>
      </c>
      <c r="N1355">
        <v>85.410113766266605</v>
      </c>
      <c r="O1355">
        <v>2.64813570666188</v>
      </c>
    </row>
    <row r="1356" spans="1:15" x14ac:dyDescent="0.25">
      <c r="A1356" s="20" t="s">
        <v>1452</v>
      </c>
      <c r="B1356">
        <v>1</v>
      </c>
      <c r="C1356" t="s">
        <v>32</v>
      </c>
      <c r="D1356" t="s">
        <v>91</v>
      </c>
      <c r="E1356" t="s">
        <v>79</v>
      </c>
      <c r="F1356" t="s">
        <v>38</v>
      </c>
      <c r="G1356">
        <v>3</v>
      </c>
      <c r="H1356">
        <v>2013</v>
      </c>
      <c r="I1356" t="s">
        <v>61</v>
      </c>
      <c r="J1356" t="s">
        <v>44</v>
      </c>
      <c r="K1356" t="s">
        <v>44</v>
      </c>
      <c r="L1356" t="s">
        <v>44</v>
      </c>
      <c r="M1356">
        <v>13</v>
      </c>
      <c r="N1356">
        <v>7.7512455823083002</v>
      </c>
      <c r="O1356">
        <v>27.735009811261499</v>
      </c>
    </row>
    <row r="1357" spans="1:15" x14ac:dyDescent="0.25">
      <c r="A1357" s="20" t="s">
        <v>1453</v>
      </c>
      <c r="B1357">
        <v>1</v>
      </c>
      <c r="C1357" t="s">
        <v>32</v>
      </c>
      <c r="D1357" t="s">
        <v>91</v>
      </c>
      <c r="E1357" t="s">
        <v>79</v>
      </c>
      <c r="F1357" t="s">
        <v>38</v>
      </c>
      <c r="G1357">
        <v>3</v>
      </c>
      <c r="H1357">
        <v>2013</v>
      </c>
      <c r="I1357" t="s">
        <v>43</v>
      </c>
      <c r="J1357">
        <v>0.99</v>
      </c>
      <c r="K1357">
        <v>0.96</v>
      </c>
      <c r="L1357">
        <v>1.02</v>
      </c>
      <c r="M1357">
        <v>2036</v>
      </c>
      <c r="N1357">
        <v>81.3026499822749</v>
      </c>
      <c r="O1357">
        <v>2.21621103588968</v>
      </c>
    </row>
    <row r="1358" spans="1:15" x14ac:dyDescent="0.25">
      <c r="A1358" s="20" t="s">
        <v>1454</v>
      </c>
      <c r="B1358">
        <v>1</v>
      </c>
      <c r="C1358" t="s">
        <v>32</v>
      </c>
      <c r="D1358" t="s">
        <v>91</v>
      </c>
      <c r="E1358" t="s">
        <v>79</v>
      </c>
      <c r="F1358" t="s">
        <v>38</v>
      </c>
      <c r="G1358">
        <v>3</v>
      </c>
      <c r="H1358">
        <v>2013</v>
      </c>
      <c r="I1358" t="s">
        <v>62</v>
      </c>
      <c r="J1358">
        <v>1</v>
      </c>
      <c r="K1358">
        <v>0.94</v>
      </c>
      <c r="L1358">
        <v>1.06</v>
      </c>
      <c r="M1358">
        <v>625</v>
      </c>
      <c r="N1358">
        <v>78.8147354269164</v>
      </c>
      <c r="O1358">
        <v>4</v>
      </c>
    </row>
    <row r="1359" spans="1:15" x14ac:dyDescent="0.25">
      <c r="A1359" s="20" t="s">
        <v>1455</v>
      </c>
      <c r="B1359">
        <v>1</v>
      </c>
      <c r="C1359" t="s">
        <v>32</v>
      </c>
      <c r="D1359" t="s">
        <v>91</v>
      </c>
      <c r="E1359" t="s">
        <v>79</v>
      </c>
      <c r="F1359" t="s">
        <v>38</v>
      </c>
      <c r="G1359">
        <v>3</v>
      </c>
      <c r="H1359">
        <v>2013</v>
      </c>
      <c r="I1359" t="s">
        <v>75</v>
      </c>
      <c r="J1359">
        <v>1.01</v>
      </c>
      <c r="K1359">
        <v>1</v>
      </c>
      <c r="L1359">
        <v>1</v>
      </c>
      <c r="M1359">
        <v>83.408625232716801</v>
      </c>
      <c r="N1359">
        <v>82.181868202538396</v>
      </c>
      <c r="O1359">
        <v>-99</v>
      </c>
    </row>
    <row r="1360" spans="1:15" x14ac:dyDescent="0.25">
      <c r="A1360" s="20" t="s">
        <v>1456</v>
      </c>
      <c r="B1360">
        <v>1</v>
      </c>
      <c r="C1360" t="s">
        <v>32</v>
      </c>
      <c r="D1360" t="s">
        <v>91</v>
      </c>
      <c r="E1360" t="s">
        <v>79</v>
      </c>
      <c r="F1360" t="s">
        <v>38</v>
      </c>
      <c r="G1360">
        <v>3</v>
      </c>
      <c r="H1360">
        <v>2013</v>
      </c>
      <c r="I1360" t="s">
        <v>45</v>
      </c>
      <c r="J1360">
        <v>1</v>
      </c>
      <c r="K1360">
        <v>0.95</v>
      </c>
      <c r="L1360">
        <v>1.05</v>
      </c>
      <c r="M1360">
        <v>902</v>
      </c>
      <c r="N1360">
        <v>73.816628477494504</v>
      </c>
      <c r="O1360">
        <v>3.32963579106013</v>
      </c>
    </row>
    <row r="1361" spans="1:15" x14ac:dyDescent="0.25">
      <c r="A1361" s="20" t="s">
        <v>1457</v>
      </c>
      <c r="B1361">
        <v>1</v>
      </c>
      <c r="C1361" t="s">
        <v>32</v>
      </c>
      <c r="D1361" t="s">
        <v>91</v>
      </c>
      <c r="E1361" t="s">
        <v>79</v>
      </c>
      <c r="F1361" t="s">
        <v>38</v>
      </c>
      <c r="G1361">
        <v>3</v>
      </c>
      <c r="H1361">
        <v>2013</v>
      </c>
      <c r="I1361" t="s">
        <v>46</v>
      </c>
      <c r="J1361">
        <v>1</v>
      </c>
      <c r="K1361">
        <v>0.97</v>
      </c>
      <c r="L1361">
        <v>1.03</v>
      </c>
      <c r="M1361">
        <v>917</v>
      </c>
      <c r="N1361">
        <v>86.593093385690693</v>
      </c>
      <c r="O1361">
        <v>3.3022909334191302</v>
      </c>
    </row>
    <row r="1362" spans="1:15" x14ac:dyDescent="0.25">
      <c r="A1362" s="20" t="s">
        <v>1458</v>
      </c>
      <c r="B1362">
        <v>1</v>
      </c>
      <c r="C1362" t="s">
        <v>32</v>
      </c>
      <c r="D1362" t="s">
        <v>91</v>
      </c>
      <c r="E1362" t="s">
        <v>79</v>
      </c>
      <c r="F1362" t="s">
        <v>38</v>
      </c>
      <c r="G1362">
        <v>3</v>
      </c>
      <c r="H1362">
        <v>2013</v>
      </c>
      <c r="I1362" t="s">
        <v>47</v>
      </c>
      <c r="J1362">
        <v>0.98</v>
      </c>
      <c r="K1362">
        <v>0.96</v>
      </c>
      <c r="L1362">
        <v>1</v>
      </c>
      <c r="M1362">
        <v>3664</v>
      </c>
      <c r="N1362">
        <v>89.552937877050795</v>
      </c>
      <c r="O1362">
        <v>1.6520465011377199</v>
      </c>
    </row>
    <row r="1363" spans="1:15" x14ac:dyDescent="0.25">
      <c r="A1363" s="20" t="s">
        <v>1459</v>
      </c>
      <c r="B1363">
        <v>1</v>
      </c>
      <c r="C1363" t="s">
        <v>32</v>
      </c>
      <c r="D1363" t="s">
        <v>91</v>
      </c>
      <c r="E1363" t="s">
        <v>79</v>
      </c>
      <c r="F1363" t="s">
        <v>38</v>
      </c>
      <c r="G1363">
        <v>3</v>
      </c>
      <c r="H1363">
        <v>2013</v>
      </c>
      <c r="I1363" t="s">
        <v>48</v>
      </c>
      <c r="J1363">
        <v>0.98</v>
      </c>
      <c r="K1363">
        <v>0.95</v>
      </c>
      <c r="L1363">
        <v>1.01</v>
      </c>
      <c r="M1363">
        <v>1655</v>
      </c>
      <c r="N1363">
        <v>88.410811142475893</v>
      </c>
      <c r="O1363">
        <v>2.45810823042997</v>
      </c>
    </row>
    <row r="1364" spans="1:15" x14ac:dyDescent="0.25">
      <c r="A1364" s="20" t="s">
        <v>1460</v>
      </c>
      <c r="B1364">
        <v>1</v>
      </c>
      <c r="C1364" t="s">
        <v>32</v>
      </c>
      <c r="D1364" t="s">
        <v>91</v>
      </c>
      <c r="E1364" t="s">
        <v>79</v>
      </c>
      <c r="F1364" t="s">
        <v>38</v>
      </c>
      <c r="G1364">
        <v>3</v>
      </c>
      <c r="H1364">
        <v>2013</v>
      </c>
      <c r="I1364" t="s">
        <v>49</v>
      </c>
      <c r="J1364">
        <v>1.01</v>
      </c>
      <c r="K1364">
        <v>0.97</v>
      </c>
      <c r="L1364">
        <v>1.05</v>
      </c>
      <c r="M1364">
        <v>856</v>
      </c>
      <c r="N1364">
        <v>85.123907941429096</v>
      </c>
      <c r="O1364">
        <v>3.4179296351233202</v>
      </c>
    </row>
    <row r="1365" spans="1:15" x14ac:dyDescent="0.25">
      <c r="A1365" s="20" t="s">
        <v>1461</v>
      </c>
      <c r="B1365">
        <v>1</v>
      </c>
      <c r="C1365" t="s">
        <v>32</v>
      </c>
      <c r="D1365" t="s">
        <v>91</v>
      </c>
      <c r="E1365" t="s">
        <v>79</v>
      </c>
      <c r="F1365" t="s">
        <v>38</v>
      </c>
      <c r="G1365">
        <v>3</v>
      </c>
      <c r="H1365">
        <v>2013</v>
      </c>
      <c r="I1365" t="s">
        <v>50</v>
      </c>
      <c r="J1365">
        <v>1.01</v>
      </c>
      <c r="K1365">
        <v>0.96</v>
      </c>
      <c r="L1365">
        <v>1.06</v>
      </c>
      <c r="M1365">
        <v>1398</v>
      </c>
      <c r="N1365">
        <v>78.599392825621507</v>
      </c>
      <c r="O1365">
        <v>2.6745234757996998</v>
      </c>
    </row>
    <row r="1366" spans="1:15" x14ac:dyDescent="0.25">
      <c r="A1366" s="20" t="s">
        <v>1462</v>
      </c>
      <c r="B1366">
        <v>1</v>
      </c>
      <c r="C1366" t="s">
        <v>32</v>
      </c>
      <c r="D1366" t="s">
        <v>91</v>
      </c>
      <c r="E1366" t="s">
        <v>79</v>
      </c>
      <c r="F1366" t="s">
        <v>38</v>
      </c>
      <c r="G1366">
        <v>3</v>
      </c>
      <c r="H1366">
        <v>2013</v>
      </c>
      <c r="I1366" t="s">
        <v>51</v>
      </c>
      <c r="J1366">
        <v>0.99</v>
      </c>
      <c r="K1366">
        <v>0.95</v>
      </c>
      <c r="L1366">
        <v>1.03</v>
      </c>
      <c r="M1366">
        <v>887</v>
      </c>
      <c r="N1366">
        <v>83.238549878167802</v>
      </c>
      <c r="O1366">
        <v>3.35767138936537</v>
      </c>
    </row>
    <row r="1367" spans="1:15" x14ac:dyDescent="0.25">
      <c r="A1367" s="20" t="s">
        <v>1463</v>
      </c>
      <c r="B1367">
        <v>1</v>
      </c>
      <c r="C1367" t="s">
        <v>32</v>
      </c>
      <c r="D1367" t="s">
        <v>91</v>
      </c>
      <c r="E1367" t="s">
        <v>80</v>
      </c>
      <c r="F1367" t="s">
        <v>42</v>
      </c>
      <c r="G1367">
        <v>4</v>
      </c>
      <c r="H1367">
        <v>2013</v>
      </c>
      <c r="I1367" t="s">
        <v>34</v>
      </c>
      <c r="J1367">
        <v>1.01</v>
      </c>
      <c r="K1367">
        <v>0.99</v>
      </c>
      <c r="L1367">
        <v>1.03</v>
      </c>
      <c r="M1367">
        <v>4514</v>
      </c>
      <c r="N1367">
        <v>86.578938206204796</v>
      </c>
      <c r="O1367">
        <v>1.4883984964325101</v>
      </c>
    </row>
    <row r="1368" spans="1:15" x14ac:dyDescent="0.25">
      <c r="A1368" s="20" t="s">
        <v>1464</v>
      </c>
      <c r="B1368">
        <v>1</v>
      </c>
      <c r="C1368" t="s">
        <v>32</v>
      </c>
      <c r="D1368" t="s">
        <v>91</v>
      </c>
      <c r="E1368" t="s">
        <v>80</v>
      </c>
      <c r="F1368" t="s">
        <v>42</v>
      </c>
      <c r="G1368">
        <v>4</v>
      </c>
      <c r="H1368">
        <v>2013</v>
      </c>
      <c r="I1368" t="s">
        <v>52</v>
      </c>
      <c r="J1368">
        <v>1.03</v>
      </c>
      <c r="K1368">
        <v>0.94</v>
      </c>
      <c r="L1368">
        <v>1.1200000000000001</v>
      </c>
      <c r="M1368">
        <v>70</v>
      </c>
      <c r="N1368">
        <v>83.8178498804822</v>
      </c>
      <c r="O1368">
        <v>11.952286093343901</v>
      </c>
    </row>
    <row r="1369" spans="1:15" x14ac:dyDescent="0.25">
      <c r="A1369" s="20" t="s">
        <v>1465</v>
      </c>
      <c r="B1369">
        <v>1</v>
      </c>
      <c r="C1369" t="s">
        <v>32</v>
      </c>
      <c r="D1369" t="s">
        <v>91</v>
      </c>
      <c r="E1369" t="s">
        <v>80</v>
      </c>
      <c r="F1369" t="s">
        <v>42</v>
      </c>
      <c r="G1369">
        <v>4</v>
      </c>
      <c r="H1369">
        <v>2013</v>
      </c>
      <c r="I1369" t="s">
        <v>53</v>
      </c>
      <c r="J1369">
        <v>1.04</v>
      </c>
      <c r="K1369">
        <v>0.97</v>
      </c>
      <c r="L1369">
        <v>1.1100000000000001</v>
      </c>
      <c r="M1369">
        <v>134</v>
      </c>
      <c r="N1369">
        <v>84.926434620293605</v>
      </c>
      <c r="O1369">
        <v>8.6386842558135992</v>
      </c>
    </row>
    <row r="1370" spans="1:15" x14ac:dyDescent="0.25">
      <c r="A1370" s="20" t="s">
        <v>1466</v>
      </c>
      <c r="B1370">
        <v>1</v>
      </c>
      <c r="C1370" t="s">
        <v>32</v>
      </c>
      <c r="D1370" t="s">
        <v>91</v>
      </c>
      <c r="E1370" t="s">
        <v>80</v>
      </c>
      <c r="F1370" t="s">
        <v>42</v>
      </c>
      <c r="G1370">
        <v>4</v>
      </c>
      <c r="H1370">
        <v>2013</v>
      </c>
      <c r="I1370" t="s">
        <v>54</v>
      </c>
      <c r="J1370" t="s">
        <v>44</v>
      </c>
      <c r="K1370" t="s">
        <v>44</v>
      </c>
      <c r="L1370" t="s">
        <v>44</v>
      </c>
      <c r="M1370">
        <v>15</v>
      </c>
      <c r="N1370">
        <v>77.545776798710094</v>
      </c>
      <c r="O1370">
        <v>25.8198889747161</v>
      </c>
    </row>
    <row r="1371" spans="1:15" x14ac:dyDescent="0.25">
      <c r="A1371" s="20" t="s">
        <v>1467</v>
      </c>
      <c r="B1371">
        <v>1</v>
      </c>
      <c r="C1371" t="s">
        <v>32</v>
      </c>
      <c r="D1371" t="s">
        <v>91</v>
      </c>
      <c r="E1371" t="s">
        <v>80</v>
      </c>
      <c r="F1371" t="s">
        <v>42</v>
      </c>
      <c r="G1371">
        <v>4</v>
      </c>
      <c r="H1371">
        <v>2013</v>
      </c>
      <c r="I1371" t="s">
        <v>55</v>
      </c>
      <c r="J1371">
        <v>1.03</v>
      </c>
      <c r="K1371">
        <v>0.97</v>
      </c>
      <c r="L1371">
        <v>1.0900000000000001</v>
      </c>
      <c r="M1371">
        <v>291</v>
      </c>
      <c r="N1371">
        <v>81.680362802187901</v>
      </c>
      <c r="O1371">
        <v>5.8621038176054903</v>
      </c>
    </row>
    <row r="1372" spans="1:15" x14ac:dyDescent="0.25">
      <c r="A1372" s="20" t="s">
        <v>1468</v>
      </c>
      <c r="B1372">
        <v>1</v>
      </c>
      <c r="C1372" t="s">
        <v>32</v>
      </c>
      <c r="D1372" t="s">
        <v>91</v>
      </c>
      <c r="E1372" t="s">
        <v>80</v>
      </c>
      <c r="F1372" t="s">
        <v>42</v>
      </c>
      <c r="G1372">
        <v>4</v>
      </c>
      <c r="H1372">
        <v>2013</v>
      </c>
      <c r="I1372" t="s">
        <v>56</v>
      </c>
      <c r="J1372">
        <v>1.39</v>
      </c>
      <c r="K1372">
        <v>1.17</v>
      </c>
      <c r="L1372">
        <v>1.61</v>
      </c>
      <c r="M1372">
        <v>62</v>
      </c>
      <c r="N1372">
        <v>56.260597115354699</v>
      </c>
      <c r="O1372">
        <v>12.700012700019</v>
      </c>
    </row>
    <row r="1373" spans="1:15" x14ac:dyDescent="0.25">
      <c r="A1373" s="20" t="s">
        <v>1469</v>
      </c>
      <c r="B1373">
        <v>1</v>
      </c>
      <c r="C1373" t="s">
        <v>32</v>
      </c>
      <c r="D1373" t="s">
        <v>91</v>
      </c>
      <c r="E1373" t="s">
        <v>80</v>
      </c>
      <c r="F1373" t="s">
        <v>42</v>
      </c>
      <c r="G1373">
        <v>4</v>
      </c>
      <c r="H1373">
        <v>2013</v>
      </c>
      <c r="I1373" t="s">
        <v>57</v>
      </c>
      <c r="J1373">
        <v>1.1299999999999999</v>
      </c>
      <c r="K1373">
        <v>1.08</v>
      </c>
      <c r="L1373">
        <v>1.18</v>
      </c>
      <c r="M1373">
        <v>66</v>
      </c>
      <c r="N1373">
        <v>84.679737193541698</v>
      </c>
      <c r="O1373">
        <v>12.3091490979333</v>
      </c>
    </row>
    <row r="1374" spans="1:15" x14ac:dyDescent="0.25">
      <c r="A1374" s="20" t="s">
        <v>1470</v>
      </c>
      <c r="B1374">
        <v>1</v>
      </c>
      <c r="C1374" t="s">
        <v>32</v>
      </c>
      <c r="D1374" t="s">
        <v>91</v>
      </c>
      <c r="E1374" t="s">
        <v>80</v>
      </c>
      <c r="F1374" t="s">
        <v>42</v>
      </c>
      <c r="G1374">
        <v>4</v>
      </c>
      <c r="H1374">
        <v>2013</v>
      </c>
      <c r="I1374" t="s">
        <v>58</v>
      </c>
      <c r="J1374">
        <v>1</v>
      </c>
      <c r="K1374">
        <v>0.96</v>
      </c>
      <c r="L1374">
        <v>1.04</v>
      </c>
      <c r="M1374">
        <v>587</v>
      </c>
      <c r="N1374">
        <v>84.112764117611405</v>
      </c>
      <c r="O1374">
        <v>4.12744171706498</v>
      </c>
    </row>
    <row r="1375" spans="1:15" x14ac:dyDescent="0.25">
      <c r="A1375" s="20" t="s">
        <v>1471</v>
      </c>
      <c r="B1375">
        <v>1</v>
      </c>
      <c r="C1375" t="s">
        <v>32</v>
      </c>
      <c r="D1375" t="s">
        <v>91</v>
      </c>
      <c r="E1375" t="s">
        <v>80</v>
      </c>
      <c r="F1375" t="s">
        <v>42</v>
      </c>
      <c r="G1375">
        <v>4</v>
      </c>
      <c r="H1375">
        <v>2013</v>
      </c>
      <c r="I1375" t="s">
        <v>59</v>
      </c>
      <c r="J1375">
        <v>0.98</v>
      </c>
      <c r="K1375">
        <v>0.8</v>
      </c>
      <c r="L1375">
        <v>1.1599999999999999</v>
      </c>
      <c r="M1375">
        <v>38</v>
      </c>
      <c r="N1375">
        <v>77.236327701375004</v>
      </c>
      <c r="O1375">
        <v>16.222142113076298</v>
      </c>
    </row>
    <row r="1376" spans="1:15" x14ac:dyDescent="0.25">
      <c r="A1376" s="20" t="s">
        <v>1472</v>
      </c>
      <c r="B1376">
        <v>1</v>
      </c>
      <c r="C1376" t="s">
        <v>32</v>
      </c>
      <c r="D1376" t="s">
        <v>91</v>
      </c>
      <c r="E1376" t="s">
        <v>80</v>
      </c>
      <c r="F1376" t="s">
        <v>42</v>
      </c>
      <c r="G1376">
        <v>4</v>
      </c>
      <c r="H1376">
        <v>2013</v>
      </c>
      <c r="I1376" t="s">
        <v>60</v>
      </c>
      <c r="J1376">
        <v>1.02</v>
      </c>
      <c r="K1376">
        <v>1</v>
      </c>
      <c r="L1376">
        <v>1.04</v>
      </c>
      <c r="M1376">
        <v>2930</v>
      </c>
      <c r="N1376">
        <v>85.410113766266605</v>
      </c>
      <c r="O1376">
        <v>1.84742233484292</v>
      </c>
    </row>
    <row r="1377" spans="1:15" x14ac:dyDescent="0.25">
      <c r="A1377" s="20" t="s">
        <v>1473</v>
      </c>
      <c r="B1377">
        <v>1</v>
      </c>
      <c r="C1377" t="s">
        <v>32</v>
      </c>
      <c r="D1377" t="s">
        <v>91</v>
      </c>
      <c r="E1377" t="s">
        <v>80</v>
      </c>
      <c r="F1377" t="s">
        <v>42</v>
      </c>
      <c r="G1377">
        <v>4</v>
      </c>
      <c r="H1377">
        <v>2013</v>
      </c>
      <c r="I1377" t="s">
        <v>61</v>
      </c>
      <c r="J1377">
        <v>0</v>
      </c>
      <c r="K1377" t="s">
        <v>15046</v>
      </c>
      <c r="L1377" t="s">
        <v>15046</v>
      </c>
      <c r="M1377">
        <v>0</v>
      </c>
      <c r="N1377">
        <v>7.7512455823083002</v>
      </c>
      <c r="O1377" t="s">
        <v>44</v>
      </c>
    </row>
    <row r="1378" spans="1:15" x14ac:dyDescent="0.25">
      <c r="A1378" s="20" t="s">
        <v>1474</v>
      </c>
      <c r="B1378">
        <v>1</v>
      </c>
      <c r="C1378" t="s">
        <v>32</v>
      </c>
      <c r="D1378" t="s">
        <v>91</v>
      </c>
      <c r="E1378" t="s">
        <v>80</v>
      </c>
      <c r="F1378" t="s">
        <v>42</v>
      </c>
      <c r="G1378">
        <v>4</v>
      </c>
      <c r="H1378">
        <v>2013</v>
      </c>
      <c r="I1378" t="s">
        <v>43</v>
      </c>
      <c r="J1378">
        <v>1.07</v>
      </c>
      <c r="K1378">
        <v>1</v>
      </c>
      <c r="L1378">
        <v>1.1399999999999999</v>
      </c>
      <c r="M1378">
        <v>164</v>
      </c>
      <c r="N1378">
        <v>81.3026499822749</v>
      </c>
      <c r="O1378">
        <v>7.8086880944303001</v>
      </c>
    </row>
    <row r="1379" spans="1:15" x14ac:dyDescent="0.25">
      <c r="A1379" s="20" t="s">
        <v>1475</v>
      </c>
      <c r="B1379">
        <v>1</v>
      </c>
      <c r="C1379" t="s">
        <v>32</v>
      </c>
      <c r="D1379" t="s">
        <v>91</v>
      </c>
      <c r="E1379" t="s">
        <v>80</v>
      </c>
      <c r="F1379" t="s">
        <v>42</v>
      </c>
      <c r="G1379">
        <v>4</v>
      </c>
      <c r="H1379">
        <v>2013</v>
      </c>
      <c r="I1379" t="s">
        <v>62</v>
      </c>
      <c r="J1379">
        <v>1.1299999999999999</v>
      </c>
      <c r="K1379">
        <v>1.02</v>
      </c>
      <c r="L1379">
        <v>1.24</v>
      </c>
      <c r="M1379">
        <v>67</v>
      </c>
      <c r="N1379">
        <v>78.8147354269164</v>
      </c>
      <c r="O1379">
        <v>12.2169444356305</v>
      </c>
    </row>
    <row r="1380" spans="1:15" x14ac:dyDescent="0.25">
      <c r="A1380" s="20" t="s">
        <v>1476</v>
      </c>
      <c r="B1380">
        <v>1</v>
      </c>
      <c r="C1380" t="s">
        <v>32</v>
      </c>
      <c r="D1380" t="s">
        <v>91</v>
      </c>
      <c r="E1380" t="s">
        <v>80</v>
      </c>
      <c r="F1380" t="s">
        <v>42</v>
      </c>
      <c r="G1380">
        <v>4</v>
      </c>
      <c r="H1380">
        <v>2013</v>
      </c>
      <c r="I1380" t="s">
        <v>75</v>
      </c>
      <c r="J1380">
        <v>1.06</v>
      </c>
      <c r="K1380">
        <v>1</v>
      </c>
      <c r="L1380">
        <v>1.1000000000000001</v>
      </c>
      <c r="M1380">
        <v>86.777474754952706</v>
      </c>
      <c r="N1380">
        <v>82.181868202538396</v>
      </c>
      <c r="O1380">
        <v>-99</v>
      </c>
    </row>
    <row r="1381" spans="1:15" x14ac:dyDescent="0.25">
      <c r="A1381" s="20" t="s">
        <v>1477</v>
      </c>
      <c r="B1381">
        <v>1</v>
      </c>
      <c r="C1381" t="s">
        <v>32</v>
      </c>
      <c r="D1381" t="s">
        <v>91</v>
      </c>
      <c r="E1381" t="s">
        <v>80</v>
      </c>
      <c r="F1381" t="s">
        <v>42</v>
      </c>
      <c r="G1381">
        <v>4</v>
      </c>
      <c r="H1381">
        <v>2013</v>
      </c>
      <c r="I1381" t="s">
        <v>45</v>
      </c>
      <c r="J1381">
        <v>1.03</v>
      </c>
      <c r="K1381">
        <v>0.98</v>
      </c>
      <c r="L1381">
        <v>1.08</v>
      </c>
      <c r="M1381">
        <v>578</v>
      </c>
      <c r="N1381">
        <v>73.816628477494504</v>
      </c>
      <c r="O1381">
        <v>4.1594516540385102</v>
      </c>
    </row>
    <row r="1382" spans="1:15" x14ac:dyDescent="0.25">
      <c r="A1382" s="20" t="s">
        <v>1478</v>
      </c>
      <c r="B1382">
        <v>1</v>
      </c>
      <c r="C1382" t="s">
        <v>32</v>
      </c>
      <c r="D1382" t="s">
        <v>91</v>
      </c>
      <c r="E1382" t="s">
        <v>80</v>
      </c>
      <c r="F1382" t="s">
        <v>42</v>
      </c>
      <c r="G1382">
        <v>4</v>
      </c>
      <c r="H1382">
        <v>2013</v>
      </c>
      <c r="I1382" t="s">
        <v>46</v>
      </c>
      <c r="J1382">
        <v>0.97</v>
      </c>
      <c r="K1382">
        <v>0.94</v>
      </c>
      <c r="L1382">
        <v>1</v>
      </c>
      <c r="M1382">
        <v>1557</v>
      </c>
      <c r="N1382">
        <v>86.593093385690693</v>
      </c>
      <c r="O1382">
        <v>2.5342864042323501</v>
      </c>
    </row>
    <row r="1383" spans="1:15" x14ac:dyDescent="0.25">
      <c r="A1383" s="20" t="s">
        <v>1479</v>
      </c>
      <c r="B1383">
        <v>1</v>
      </c>
      <c r="C1383" t="s">
        <v>32</v>
      </c>
      <c r="D1383" t="s">
        <v>91</v>
      </c>
      <c r="E1383" t="s">
        <v>80</v>
      </c>
      <c r="F1383" t="s">
        <v>42</v>
      </c>
      <c r="G1383">
        <v>4</v>
      </c>
      <c r="H1383">
        <v>2013</v>
      </c>
      <c r="I1383" t="s">
        <v>47</v>
      </c>
      <c r="J1383">
        <v>0.99</v>
      </c>
      <c r="K1383">
        <v>0.98</v>
      </c>
      <c r="L1383">
        <v>1</v>
      </c>
      <c r="M1383">
        <v>9984</v>
      </c>
      <c r="N1383">
        <v>89.552937877050795</v>
      </c>
      <c r="O1383">
        <v>1.0008009612817901</v>
      </c>
    </row>
    <row r="1384" spans="1:15" x14ac:dyDescent="0.25">
      <c r="A1384" s="20" t="s">
        <v>1480</v>
      </c>
      <c r="B1384">
        <v>1</v>
      </c>
      <c r="C1384" t="s">
        <v>32</v>
      </c>
      <c r="D1384" t="s">
        <v>91</v>
      </c>
      <c r="E1384" t="s">
        <v>80</v>
      </c>
      <c r="F1384" t="s">
        <v>42</v>
      </c>
      <c r="G1384">
        <v>4</v>
      </c>
      <c r="H1384">
        <v>2013</v>
      </c>
      <c r="I1384" t="s">
        <v>48</v>
      </c>
      <c r="J1384">
        <v>0.98</v>
      </c>
      <c r="K1384">
        <v>0.92</v>
      </c>
      <c r="L1384">
        <v>1.04</v>
      </c>
      <c r="M1384">
        <v>313</v>
      </c>
      <c r="N1384">
        <v>88.410811142475893</v>
      </c>
      <c r="O1384">
        <v>5.6523341894422199</v>
      </c>
    </row>
    <row r="1385" spans="1:15" x14ac:dyDescent="0.25">
      <c r="A1385" s="20" t="s">
        <v>1481</v>
      </c>
      <c r="B1385">
        <v>1</v>
      </c>
      <c r="C1385" t="s">
        <v>32</v>
      </c>
      <c r="D1385" t="s">
        <v>91</v>
      </c>
      <c r="E1385" t="s">
        <v>80</v>
      </c>
      <c r="F1385" t="s">
        <v>42</v>
      </c>
      <c r="G1385">
        <v>4</v>
      </c>
      <c r="H1385">
        <v>2013</v>
      </c>
      <c r="I1385" t="s">
        <v>49</v>
      </c>
      <c r="J1385">
        <v>0.98</v>
      </c>
      <c r="K1385">
        <v>0.94</v>
      </c>
      <c r="L1385">
        <v>1.02</v>
      </c>
      <c r="M1385">
        <v>795</v>
      </c>
      <c r="N1385">
        <v>85.123907941429096</v>
      </c>
      <c r="O1385">
        <v>3.5466345106595401</v>
      </c>
    </row>
    <row r="1386" spans="1:15" x14ac:dyDescent="0.25">
      <c r="A1386" s="20" t="s">
        <v>1482</v>
      </c>
      <c r="B1386">
        <v>1</v>
      </c>
      <c r="C1386" t="s">
        <v>32</v>
      </c>
      <c r="D1386" t="s">
        <v>91</v>
      </c>
      <c r="E1386" t="s">
        <v>80</v>
      </c>
      <c r="F1386" t="s">
        <v>42</v>
      </c>
      <c r="G1386">
        <v>4</v>
      </c>
      <c r="H1386">
        <v>2013</v>
      </c>
      <c r="I1386" t="s">
        <v>50</v>
      </c>
      <c r="J1386">
        <v>1.07</v>
      </c>
      <c r="K1386">
        <v>0.98</v>
      </c>
      <c r="L1386">
        <v>1.1599999999999999</v>
      </c>
      <c r="M1386">
        <v>141</v>
      </c>
      <c r="N1386">
        <v>78.599392825621507</v>
      </c>
      <c r="O1386">
        <v>8.4215192106651902</v>
      </c>
    </row>
    <row r="1387" spans="1:15" x14ac:dyDescent="0.25">
      <c r="A1387" s="20" t="s">
        <v>1483</v>
      </c>
      <c r="B1387">
        <v>1</v>
      </c>
      <c r="C1387" t="s">
        <v>32</v>
      </c>
      <c r="D1387" t="s">
        <v>91</v>
      </c>
      <c r="E1387" t="s">
        <v>80</v>
      </c>
      <c r="F1387" t="s">
        <v>42</v>
      </c>
      <c r="G1387">
        <v>4</v>
      </c>
      <c r="H1387">
        <v>2013</v>
      </c>
      <c r="I1387" t="s">
        <v>51</v>
      </c>
      <c r="J1387">
        <v>0.95</v>
      </c>
      <c r="K1387">
        <v>0.87</v>
      </c>
      <c r="L1387">
        <v>1.03</v>
      </c>
      <c r="M1387">
        <v>213</v>
      </c>
      <c r="N1387">
        <v>83.238549878167802</v>
      </c>
      <c r="O1387">
        <v>6.8518870982753199</v>
      </c>
    </row>
    <row r="1388" spans="1:15" x14ac:dyDescent="0.25">
      <c r="A1388" s="20" t="s">
        <v>1484</v>
      </c>
      <c r="B1388">
        <v>1</v>
      </c>
      <c r="C1388" t="s">
        <v>32</v>
      </c>
      <c r="D1388" t="s">
        <v>91</v>
      </c>
      <c r="E1388" t="s">
        <v>78</v>
      </c>
      <c r="F1388" t="s">
        <v>35</v>
      </c>
      <c r="G1388">
        <v>5</v>
      </c>
      <c r="H1388">
        <v>2013</v>
      </c>
      <c r="I1388" t="s">
        <v>34</v>
      </c>
      <c r="J1388">
        <v>1.03</v>
      </c>
      <c r="K1388">
        <v>1.01</v>
      </c>
      <c r="L1388">
        <v>1.05</v>
      </c>
      <c r="M1388">
        <v>6586</v>
      </c>
      <c r="N1388">
        <v>86.578938206204796</v>
      </c>
      <c r="O1388">
        <v>1.2322225062419401</v>
      </c>
    </row>
    <row r="1389" spans="1:15" x14ac:dyDescent="0.25">
      <c r="A1389" s="20" t="s">
        <v>1485</v>
      </c>
      <c r="B1389">
        <v>1</v>
      </c>
      <c r="C1389" t="s">
        <v>32</v>
      </c>
      <c r="D1389" t="s">
        <v>91</v>
      </c>
      <c r="E1389" t="s">
        <v>78</v>
      </c>
      <c r="F1389" t="s">
        <v>35</v>
      </c>
      <c r="G1389">
        <v>5</v>
      </c>
      <c r="H1389">
        <v>2013</v>
      </c>
      <c r="I1389" t="s">
        <v>52</v>
      </c>
      <c r="J1389">
        <v>1.02</v>
      </c>
      <c r="K1389">
        <v>0.93</v>
      </c>
      <c r="L1389">
        <v>1.1100000000000001</v>
      </c>
      <c r="M1389">
        <v>96</v>
      </c>
      <c r="N1389">
        <v>83.8178498804822</v>
      </c>
      <c r="O1389">
        <v>10.2062072615966</v>
      </c>
    </row>
    <row r="1390" spans="1:15" x14ac:dyDescent="0.25">
      <c r="A1390" s="20" t="s">
        <v>1486</v>
      </c>
      <c r="B1390">
        <v>1</v>
      </c>
      <c r="C1390" t="s">
        <v>32</v>
      </c>
      <c r="D1390" t="s">
        <v>91</v>
      </c>
      <c r="E1390" t="s">
        <v>78</v>
      </c>
      <c r="F1390" t="s">
        <v>35</v>
      </c>
      <c r="G1390">
        <v>5</v>
      </c>
      <c r="H1390">
        <v>2013</v>
      </c>
      <c r="I1390" t="s">
        <v>53</v>
      </c>
      <c r="J1390">
        <v>1.02</v>
      </c>
      <c r="K1390">
        <v>0.94</v>
      </c>
      <c r="L1390">
        <v>1.1000000000000001</v>
      </c>
      <c r="M1390">
        <v>179</v>
      </c>
      <c r="N1390">
        <v>84.926434620293605</v>
      </c>
      <c r="O1390">
        <v>7.4743509275193603</v>
      </c>
    </row>
    <row r="1391" spans="1:15" x14ac:dyDescent="0.25">
      <c r="A1391" s="20" t="s">
        <v>1487</v>
      </c>
      <c r="B1391">
        <v>1</v>
      </c>
      <c r="C1391" t="s">
        <v>32</v>
      </c>
      <c r="D1391" t="s">
        <v>91</v>
      </c>
      <c r="E1391" t="s">
        <v>78</v>
      </c>
      <c r="F1391" t="s">
        <v>35</v>
      </c>
      <c r="G1391">
        <v>5</v>
      </c>
      <c r="H1391">
        <v>2013</v>
      </c>
      <c r="I1391" t="s">
        <v>54</v>
      </c>
      <c r="J1391">
        <v>0.98</v>
      </c>
      <c r="K1391">
        <v>0.8</v>
      </c>
      <c r="L1391">
        <v>1.1599999999999999</v>
      </c>
      <c r="M1391">
        <v>33</v>
      </c>
      <c r="N1391">
        <v>77.545776798710094</v>
      </c>
      <c r="O1391">
        <v>17.407765595569799</v>
      </c>
    </row>
    <row r="1392" spans="1:15" x14ac:dyDescent="0.25">
      <c r="A1392" s="20" t="s">
        <v>1488</v>
      </c>
      <c r="B1392">
        <v>1</v>
      </c>
      <c r="C1392" t="s">
        <v>32</v>
      </c>
      <c r="D1392" t="s">
        <v>91</v>
      </c>
      <c r="E1392" t="s">
        <v>78</v>
      </c>
      <c r="F1392" t="s">
        <v>35</v>
      </c>
      <c r="G1392">
        <v>5</v>
      </c>
      <c r="H1392">
        <v>2013</v>
      </c>
      <c r="I1392" t="s">
        <v>55</v>
      </c>
      <c r="J1392">
        <v>1.03</v>
      </c>
      <c r="K1392">
        <v>0.97</v>
      </c>
      <c r="L1392">
        <v>1.0900000000000001</v>
      </c>
      <c r="M1392">
        <v>294</v>
      </c>
      <c r="N1392">
        <v>81.680362802187901</v>
      </c>
      <c r="O1392">
        <v>5.8321184351980397</v>
      </c>
    </row>
    <row r="1393" spans="1:15" x14ac:dyDescent="0.25">
      <c r="A1393" s="20" t="s">
        <v>1489</v>
      </c>
      <c r="B1393">
        <v>1</v>
      </c>
      <c r="C1393" t="s">
        <v>32</v>
      </c>
      <c r="D1393" t="s">
        <v>91</v>
      </c>
      <c r="E1393" t="s">
        <v>78</v>
      </c>
      <c r="F1393" t="s">
        <v>35</v>
      </c>
      <c r="G1393">
        <v>5</v>
      </c>
      <c r="H1393">
        <v>2013</v>
      </c>
      <c r="I1393" t="s">
        <v>56</v>
      </c>
      <c r="J1393">
        <v>1.54</v>
      </c>
      <c r="K1393">
        <v>1.27</v>
      </c>
      <c r="L1393">
        <v>1.81</v>
      </c>
      <c r="M1393">
        <v>27</v>
      </c>
      <c r="N1393">
        <v>56.260597115354699</v>
      </c>
      <c r="O1393">
        <v>19.245008972987499</v>
      </c>
    </row>
    <row r="1394" spans="1:15" x14ac:dyDescent="0.25">
      <c r="A1394" s="20" t="s">
        <v>1490</v>
      </c>
      <c r="B1394">
        <v>1</v>
      </c>
      <c r="C1394" t="s">
        <v>32</v>
      </c>
      <c r="D1394" t="s">
        <v>91</v>
      </c>
      <c r="E1394" t="s">
        <v>78</v>
      </c>
      <c r="F1394" t="s">
        <v>35</v>
      </c>
      <c r="G1394">
        <v>5</v>
      </c>
      <c r="H1394">
        <v>2013</v>
      </c>
      <c r="I1394" t="s">
        <v>57</v>
      </c>
      <c r="J1394">
        <v>0.97</v>
      </c>
      <c r="K1394">
        <v>0.88</v>
      </c>
      <c r="L1394">
        <v>1.06</v>
      </c>
      <c r="M1394">
        <v>117</v>
      </c>
      <c r="N1394">
        <v>84.679737193541698</v>
      </c>
      <c r="O1394">
        <v>9.2450032704204794</v>
      </c>
    </row>
    <row r="1395" spans="1:15" x14ac:dyDescent="0.25">
      <c r="A1395" s="20" t="s">
        <v>1491</v>
      </c>
      <c r="B1395">
        <v>1</v>
      </c>
      <c r="C1395" t="s">
        <v>32</v>
      </c>
      <c r="D1395" t="s">
        <v>91</v>
      </c>
      <c r="E1395" t="s">
        <v>78</v>
      </c>
      <c r="F1395" t="s">
        <v>35</v>
      </c>
      <c r="G1395">
        <v>5</v>
      </c>
      <c r="H1395">
        <v>2013</v>
      </c>
      <c r="I1395" t="s">
        <v>58</v>
      </c>
      <c r="J1395">
        <v>1.04</v>
      </c>
      <c r="K1395">
        <v>1.01</v>
      </c>
      <c r="L1395">
        <v>1.07</v>
      </c>
      <c r="M1395">
        <v>1099</v>
      </c>
      <c r="N1395">
        <v>84.112764117611405</v>
      </c>
      <c r="O1395">
        <v>3.0164848870338101</v>
      </c>
    </row>
    <row r="1396" spans="1:15" x14ac:dyDescent="0.25">
      <c r="A1396" s="20" t="s">
        <v>1492</v>
      </c>
      <c r="B1396">
        <v>1</v>
      </c>
      <c r="C1396" t="s">
        <v>32</v>
      </c>
      <c r="D1396" t="s">
        <v>91</v>
      </c>
      <c r="E1396" t="s">
        <v>78</v>
      </c>
      <c r="F1396" t="s">
        <v>35</v>
      </c>
      <c r="G1396">
        <v>5</v>
      </c>
      <c r="H1396">
        <v>2013</v>
      </c>
      <c r="I1396" t="s">
        <v>59</v>
      </c>
      <c r="J1396">
        <v>1.1100000000000001</v>
      </c>
      <c r="K1396">
        <v>0.83</v>
      </c>
      <c r="L1396">
        <v>1.39</v>
      </c>
      <c r="M1396">
        <v>30</v>
      </c>
      <c r="N1396">
        <v>77.236327701375004</v>
      </c>
      <c r="O1396">
        <v>18.257418583505501</v>
      </c>
    </row>
    <row r="1397" spans="1:15" x14ac:dyDescent="0.25">
      <c r="A1397" s="20" t="s">
        <v>1493</v>
      </c>
      <c r="B1397">
        <v>1</v>
      </c>
      <c r="C1397" t="s">
        <v>32</v>
      </c>
      <c r="D1397" t="s">
        <v>91</v>
      </c>
      <c r="E1397" t="s">
        <v>78</v>
      </c>
      <c r="F1397" t="s">
        <v>35</v>
      </c>
      <c r="G1397">
        <v>5</v>
      </c>
      <c r="H1397">
        <v>2013</v>
      </c>
      <c r="I1397" t="s">
        <v>60</v>
      </c>
      <c r="J1397">
        <v>1.03</v>
      </c>
      <c r="K1397">
        <v>1.01</v>
      </c>
      <c r="L1397">
        <v>1.05</v>
      </c>
      <c r="M1397">
        <v>4885</v>
      </c>
      <c r="N1397">
        <v>85.410113766266605</v>
      </c>
      <c r="O1397">
        <v>1.4307630505634801</v>
      </c>
    </row>
    <row r="1398" spans="1:15" x14ac:dyDescent="0.25">
      <c r="A1398" s="20" t="s">
        <v>1494</v>
      </c>
      <c r="B1398">
        <v>1</v>
      </c>
      <c r="C1398" t="s">
        <v>32</v>
      </c>
      <c r="D1398" t="s">
        <v>91</v>
      </c>
      <c r="E1398" t="s">
        <v>78</v>
      </c>
      <c r="F1398" t="s">
        <v>35</v>
      </c>
      <c r="G1398">
        <v>5</v>
      </c>
      <c r="H1398">
        <v>2013</v>
      </c>
      <c r="I1398" t="s">
        <v>61</v>
      </c>
      <c r="J1398" t="s">
        <v>44</v>
      </c>
      <c r="K1398" t="s">
        <v>44</v>
      </c>
      <c r="L1398" t="s">
        <v>44</v>
      </c>
      <c r="M1398">
        <v>2</v>
      </c>
      <c r="N1398">
        <v>7.7512455823083002</v>
      </c>
      <c r="O1398">
        <v>70.710678118654698</v>
      </c>
    </row>
    <row r="1399" spans="1:15" x14ac:dyDescent="0.25">
      <c r="A1399" s="20" t="s">
        <v>1495</v>
      </c>
      <c r="B1399">
        <v>1</v>
      </c>
      <c r="C1399" t="s">
        <v>32</v>
      </c>
      <c r="D1399" t="s">
        <v>91</v>
      </c>
      <c r="E1399" t="s">
        <v>78</v>
      </c>
      <c r="F1399" t="s">
        <v>35</v>
      </c>
      <c r="G1399">
        <v>5</v>
      </c>
      <c r="H1399">
        <v>2013</v>
      </c>
      <c r="I1399" t="s">
        <v>43</v>
      </c>
      <c r="J1399">
        <v>1.08</v>
      </c>
      <c r="K1399">
        <v>1.03</v>
      </c>
      <c r="L1399">
        <v>1.1299999999999999</v>
      </c>
      <c r="M1399">
        <v>411</v>
      </c>
      <c r="N1399">
        <v>81.3026499822749</v>
      </c>
      <c r="O1399">
        <v>4.9326362366699001</v>
      </c>
    </row>
    <row r="1400" spans="1:15" x14ac:dyDescent="0.25">
      <c r="A1400" s="20" t="s">
        <v>1496</v>
      </c>
      <c r="B1400">
        <v>1</v>
      </c>
      <c r="C1400" t="s">
        <v>32</v>
      </c>
      <c r="D1400" t="s">
        <v>91</v>
      </c>
      <c r="E1400" t="s">
        <v>78</v>
      </c>
      <c r="F1400" t="s">
        <v>35</v>
      </c>
      <c r="G1400">
        <v>5</v>
      </c>
      <c r="H1400">
        <v>2013</v>
      </c>
      <c r="I1400" t="s">
        <v>62</v>
      </c>
      <c r="J1400">
        <v>1.03</v>
      </c>
      <c r="K1400">
        <v>0.9</v>
      </c>
      <c r="L1400">
        <v>1.1599999999999999</v>
      </c>
      <c r="M1400">
        <v>80</v>
      </c>
      <c r="N1400">
        <v>78.8147354269164</v>
      </c>
      <c r="O1400">
        <v>11.180339887498899</v>
      </c>
    </row>
    <row r="1401" spans="1:15" x14ac:dyDescent="0.25">
      <c r="A1401" s="20" t="s">
        <v>1497</v>
      </c>
      <c r="B1401">
        <v>1</v>
      </c>
      <c r="C1401" t="s">
        <v>32</v>
      </c>
      <c r="D1401" t="s">
        <v>91</v>
      </c>
      <c r="E1401" t="s">
        <v>78</v>
      </c>
      <c r="F1401" t="s">
        <v>35</v>
      </c>
      <c r="G1401">
        <v>5</v>
      </c>
      <c r="H1401">
        <v>2013</v>
      </c>
      <c r="I1401" t="s">
        <v>75</v>
      </c>
      <c r="J1401">
        <v>1.07</v>
      </c>
      <c r="K1401">
        <v>1.1000000000000001</v>
      </c>
      <c r="L1401">
        <v>1.1000000000000001</v>
      </c>
      <c r="M1401">
        <v>88.317742444293202</v>
      </c>
      <c r="N1401">
        <v>82.181868202538396</v>
      </c>
      <c r="O1401">
        <v>-99</v>
      </c>
    </row>
    <row r="1402" spans="1:15" x14ac:dyDescent="0.25">
      <c r="A1402" s="20" t="s">
        <v>1498</v>
      </c>
      <c r="B1402">
        <v>1</v>
      </c>
      <c r="C1402" t="s">
        <v>32</v>
      </c>
      <c r="D1402" t="s">
        <v>91</v>
      </c>
      <c r="E1402" t="s">
        <v>78</v>
      </c>
      <c r="F1402" t="s">
        <v>35</v>
      </c>
      <c r="G1402">
        <v>5</v>
      </c>
      <c r="H1402">
        <v>2013</v>
      </c>
      <c r="I1402" t="s">
        <v>45</v>
      </c>
      <c r="J1402">
        <v>1.04</v>
      </c>
      <c r="K1402">
        <v>1</v>
      </c>
      <c r="L1402">
        <v>1.08</v>
      </c>
      <c r="M1402">
        <v>901</v>
      </c>
      <c r="N1402">
        <v>73.816628477494504</v>
      </c>
      <c r="O1402">
        <v>3.3314830232638499</v>
      </c>
    </row>
    <row r="1403" spans="1:15" x14ac:dyDescent="0.25">
      <c r="A1403" s="20" t="s">
        <v>1499</v>
      </c>
      <c r="B1403">
        <v>1</v>
      </c>
      <c r="C1403" t="s">
        <v>32</v>
      </c>
      <c r="D1403" t="s">
        <v>91</v>
      </c>
      <c r="E1403" t="s">
        <v>78</v>
      </c>
      <c r="F1403" t="s">
        <v>35</v>
      </c>
      <c r="G1403">
        <v>5</v>
      </c>
      <c r="H1403">
        <v>2013</v>
      </c>
      <c r="I1403" t="s">
        <v>46</v>
      </c>
      <c r="J1403">
        <v>1.02</v>
      </c>
      <c r="K1403">
        <v>0.99</v>
      </c>
      <c r="L1403">
        <v>1.05</v>
      </c>
      <c r="M1403">
        <v>1580</v>
      </c>
      <c r="N1403">
        <v>86.593093385690693</v>
      </c>
      <c r="O1403">
        <v>2.51577302713314</v>
      </c>
    </row>
    <row r="1404" spans="1:15" x14ac:dyDescent="0.25">
      <c r="A1404" s="20" t="s">
        <v>1500</v>
      </c>
      <c r="B1404">
        <v>1</v>
      </c>
      <c r="C1404" t="s">
        <v>32</v>
      </c>
      <c r="D1404" t="s">
        <v>91</v>
      </c>
      <c r="E1404" t="s">
        <v>78</v>
      </c>
      <c r="F1404" t="s">
        <v>35</v>
      </c>
      <c r="G1404">
        <v>5</v>
      </c>
      <c r="H1404">
        <v>2013</v>
      </c>
      <c r="I1404" t="s">
        <v>47</v>
      </c>
      <c r="J1404">
        <v>1.02</v>
      </c>
      <c r="K1404">
        <v>1</v>
      </c>
      <c r="L1404">
        <v>1.04</v>
      </c>
      <c r="M1404">
        <v>7431</v>
      </c>
      <c r="N1404">
        <v>89.552937877050795</v>
      </c>
      <c r="O1404">
        <v>1.16004909431653</v>
      </c>
    </row>
    <row r="1405" spans="1:15" x14ac:dyDescent="0.25">
      <c r="A1405" s="20" t="s">
        <v>1501</v>
      </c>
      <c r="B1405">
        <v>1</v>
      </c>
      <c r="C1405" t="s">
        <v>32</v>
      </c>
      <c r="D1405" t="s">
        <v>91</v>
      </c>
      <c r="E1405" t="s">
        <v>78</v>
      </c>
      <c r="F1405" t="s">
        <v>35</v>
      </c>
      <c r="G1405">
        <v>5</v>
      </c>
      <c r="H1405">
        <v>2013</v>
      </c>
      <c r="I1405" t="s">
        <v>48</v>
      </c>
      <c r="J1405">
        <v>1.02</v>
      </c>
      <c r="K1405">
        <v>0.96</v>
      </c>
      <c r="L1405">
        <v>1.08</v>
      </c>
      <c r="M1405">
        <v>235</v>
      </c>
      <c r="N1405">
        <v>88.410811142475893</v>
      </c>
      <c r="O1405">
        <v>6.5232807305344203</v>
      </c>
    </row>
    <row r="1406" spans="1:15" x14ac:dyDescent="0.25">
      <c r="A1406" s="20" t="s">
        <v>1502</v>
      </c>
      <c r="B1406">
        <v>1</v>
      </c>
      <c r="C1406" t="s">
        <v>32</v>
      </c>
      <c r="D1406" t="s">
        <v>91</v>
      </c>
      <c r="E1406" t="s">
        <v>78</v>
      </c>
      <c r="F1406" t="s">
        <v>35</v>
      </c>
      <c r="G1406">
        <v>5</v>
      </c>
      <c r="H1406">
        <v>2013</v>
      </c>
      <c r="I1406" t="s">
        <v>49</v>
      </c>
      <c r="J1406">
        <v>1.03</v>
      </c>
      <c r="K1406">
        <v>0.99</v>
      </c>
      <c r="L1406">
        <v>1.07</v>
      </c>
      <c r="M1406">
        <v>751</v>
      </c>
      <c r="N1406">
        <v>85.123907941429096</v>
      </c>
      <c r="O1406">
        <v>3.64905182584413</v>
      </c>
    </row>
    <row r="1407" spans="1:15" x14ac:dyDescent="0.25">
      <c r="A1407" s="20" t="s">
        <v>1503</v>
      </c>
      <c r="B1407">
        <v>1</v>
      </c>
      <c r="C1407" t="s">
        <v>32</v>
      </c>
      <c r="D1407" t="s">
        <v>91</v>
      </c>
      <c r="E1407" t="s">
        <v>78</v>
      </c>
      <c r="F1407" t="s">
        <v>35</v>
      </c>
      <c r="G1407">
        <v>5</v>
      </c>
      <c r="H1407">
        <v>2013</v>
      </c>
      <c r="I1407" t="s">
        <v>50</v>
      </c>
      <c r="J1407">
        <v>1.07</v>
      </c>
      <c r="K1407">
        <v>0.98</v>
      </c>
      <c r="L1407">
        <v>1.1599999999999999</v>
      </c>
      <c r="M1407">
        <v>162</v>
      </c>
      <c r="N1407">
        <v>78.599392825621507</v>
      </c>
      <c r="O1407">
        <v>7.8567420131838599</v>
      </c>
    </row>
    <row r="1408" spans="1:15" x14ac:dyDescent="0.25">
      <c r="A1408" s="20" t="s">
        <v>1504</v>
      </c>
      <c r="B1408">
        <v>1</v>
      </c>
      <c r="C1408" t="s">
        <v>32</v>
      </c>
      <c r="D1408" t="s">
        <v>91</v>
      </c>
      <c r="E1408" t="s">
        <v>78</v>
      </c>
      <c r="F1408" t="s">
        <v>35</v>
      </c>
      <c r="G1408">
        <v>5</v>
      </c>
      <c r="H1408">
        <v>2013</v>
      </c>
      <c r="I1408" t="s">
        <v>51</v>
      </c>
      <c r="J1408">
        <v>1.04</v>
      </c>
      <c r="K1408">
        <v>0.98</v>
      </c>
      <c r="L1408">
        <v>1.1000000000000001</v>
      </c>
      <c r="M1408">
        <v>322</v>
      </c>
      <c r="N1408">
        <v>83.238549878167802</v>
      </c>
      <c r="O1408">
        <v>5.5727821257535304</v>
      </c>
    </row>
    <row r="1409" spans="1:15" x14ac:dyDescent="0.25">
      <c r="A1409" s="20" t="s">
        <v>1505</v>
      </c>
      <c r="B1409">
        <v>1</v>
      </c>
      <c r="C1409" t="s">
        <v>32</v>
      </c>
      <c r="D1409" t="s">
        <v>91</v>
      </c>
      <c r="E1409" t="s">
        <v>79</v>
      </c>
      <c r="F1409" t="s">
        <v>38</v>
      </c>
      <c r="G1409">
        <v>3</v>
      </c>
      <c r="H1409">
        <v>2014</v>
      </c>
      <c r="I1409" t="s">
        <v>34</v>
      </c>
      <c r="J1409">
        <v>0.96</v>
      </c>
      <c r="K1409">
        <v>0.93</v>
      </c>
      <c r="L1409">
        <v>0.99</v>
      </c>
      <c r="M1409">
        <v>1435</v>
      </c>
      <c r="N1409">
        <v>88.219934781310201</v>
      </c>
      <c r="O1409">
        <v>2.6398183867422702</v>
      </c>
    </row>
    <row r="1410" spans="1:15" x14ac:dyDescent="0.25">
      <c r="A1410" s="20" t="s">
        <v>1506</v>
      </c>
      <c r="B1410">
        <v>1</v>
      </c>
      <c r="C1410" t="s">
        <v>32</v>
      </c>
      <c r="D1410" t="s">
        <v>91</v>
      </c>
      <c r="E1410" t="s">
        <v>79</v>
      </c>
      <c r="F1410" t="s">
        <v>38</v>
      </c>
      <c r="G1410">
        <v>3</v>
      </c>
      <c r="H1410">
        <v>2014</v>
      </c>
      <c r="I1410" t="s">
        <v>52</v>
      </c>
      <c r="J1410">
        <v>1.01</v>
      </c>
      <c r="K1410">
        <v>0.95</v>
      </c>
      <c r="L1410">
        <v>1.07</v>
      </c>
      <c r="M1410">
        <v>388</v>
      </c>
      <c r="N1410">
        <v>86.429421447170398</v>
      </c>
      <c r="O1410">
        <v>5.0767308256680996</v>
      </c>
    </row>
    <row r="1411" spans="1:15" x14ac:dyDescent="0.25">
      <c r="A1411" s="20" t="s">
        <v>1507</v>
      </c>
      <c r="B1411">
        <v>1</v>
      </c>
      <c r="C1411" t="s">
        <v>32</v>
      </c>
      <c r="D1411" t="s">
        <v>91</v>
      </c>
      <c r="E1411" t="s">
        <v>79</v>
      </c>
      <c r="F1411" t="s">
        <v>38</v>
      </c>
      <c r="G1411">
        <v>3</v>
      </c>
      <c r="H1411">
        <v>2014</v>
      </c>
      <c r="I1411" t="s">
        <v>53</v>
      </c>
      <c r="J1411">
        <v>0.99</v>
      </c>
      <c r="K1411">
        <v>0.96</v>
      </c>
      <c r="L1411">
        <v>1.02</v>
      </c>
      <c r="M1411">
        <v>3574</v>
      </c>
      <c r="N1411">
        <v>87.484382012802996</v>
      </c>
      <c r="O1411">
        <v>1.6727179829474099</v>
      </c>
    </row>
    <row r="1412" spans="1:15" x14ac:dyDescent="0.25">
      <c r="A1412" s="20" t="s">
        <v>1508</v>
      </c>
      <c r="B1412">
        <v>1</v>
      </c>
      <c r="C1412" t="s">
        <v>32</v>
      </c>
      <c r="D1412" t="s">
        <v>91</v>
      </c>
      <c r="E1412" t="s">
        <v>79</v>
      </c>
      <c r="F1412" t="s">
        <v>38</v>
      </c>
      <c r="G1412">
        <v>3</v>
      </c>
      <c r="H1412">
        <v>2014</v>
      </c>
      <c r="I1412" t="s">
        <v>54</v>
      </c>
      <c r="J1412">
        <v>1.03</v>
      </c>
      <c r="K1412">
        <v>0.9</v>
      </c>
      <c r="L1412">
        <v>1.1599999999999999</v>
      </c>
      <c r="M1412">
        <v>106</v>
      </c>
      <c r="N1412">
        <v>79.336815369813493</v>
      </c>
      <c r="O1412">
        <v>9.7128586235726395</v>
      </c>
    </row>
    <row r="1413" spans="1:15" x14ac:dyDescent="0.25">
      <c r="A1413" s="20" t="s">
        <v>1509</v>
      </c>
      <c r="B1413">
        <v>1</v>
      </c>
      <c r="C1413" t="s">
        <v>32</v>
      </c>
      <c r="D1413" t="s">
        <v>91</v>
      </c>
      <c r="E1413" t="s">
        <v>79</v>
      </c>
      <c r="F1413" t="s">
        <v>38</v>
      </c>
      <c r="G1413">
        <v>3</v>
      </c>
      <c r="H1413">
        <v>2014</v>
      </c>
      <c r="I1413" t="s">
        <v>55</v>
      </c>
      <c r="J1413">
        <v>1.02</v>
      </c>
      <c r="K1413">
        <v>0.97</v>
      </c>
      <c r="L1413">
        <v>1.07</v>
      </c>
      <c r="M1413">
        <v>667</v>
      </c>
      <c r="N1413">
        <v>81.462306067692793</v>
      </c>
      <c r="O1413">
        <v>3.87201546331183</v>
      </c>
    </row>
    <row r="1414" spans="1:15" x14ac:dyDescent="0.25">
      <c r="A1414" s="20" t="s">
        <v>1510</v>
      </c>
      <c r="B1414">
        <v>1</v>
      </c>
      <c r="C1414" t="s">
        <v>32</v>
      </c>
      <c r="D1414" t="s">
        <v>91</v>
      </c>
      <c r="E1414" t="s">
        <v>79</v>
      </c>
      <c r="F1414" t="s">
        <v>38</v>
      </c>
      <c r="G1414">
        <v>3</v>
      </c>
      <c r="H1414">
        <v>2014</v>
      </c>
      <c r="I1414" t="s">
        <v>56</v>
      </c>
      <c r="J1414">
        <v>1.32</v>
      </c>
      <c r="K1414">
        <v>1.21</v>
      </c>
      <c r="L1414">
        <v>1.43</v>
      </c>
      <c r="M1414">
        <v>1307</v>
      </c>
      <c r="N1414">
        <v>62.318045532493798</v>
      </c>
      <c r="O1414">
        <v>2.76606388408955</v>
      </c>
    </row>
    <row r="1415" spans="1:15" x14ac:dyDescent="0.25">
      <c r="A1415" s="20" t="s">
        <v>1511</v>
      </c>
      <c r="B1415">
        <v>1</v>
      </c>
      <c r="C1415" t="s">
        <v>32</v>
      </c>
      <c r="D1415" t="s">
        <v>91</v>
      </c>
      <c r="E1415" t="s">
        <v>79</v>
      </c>
      <c r="F1415" t="s">
        <v>38</v>
      </c>
      <c r="G1415">
        <v>3</v>
      </c>
      <c r="H1415">
        <v>2014</v>
      </c>
      <c r="I1415" t="s">
        <v>57</v>
      </c>
      <c r="J1415">
        <v>1</v>
      </c>
      <c r="K1415">
        <v>0.95</v>
      </c>
      <c r="L1415">
        <v>1.05</v>
      </c>
      <c r="M1415">
        <v>792</v>
      </c>
      <c r="N1415">
        <v>82.449048241316007</v>
      </c>
      <c r="O1415">
        <v>3.5533452725935102</v>
      </c>
    </row>
    <row r="1416" spans="1:15" x14ac:dyDescent="0.25">
      <c r="A1416" s="20" t="s">
        <v>1512</v>
      </c>
      <c r="B1416">
        <v>1</v>
      </c>
      <c r="C1416" t="s">
        <v>32</v>
      </c>
      <c r="D1416" t="s">
        <v>91</v>
      </c>
      <c r="E1416" t="s">
        <v>79</v>
      </c>
      <c r="F1416" t="s">
        <v>38</v>
      </c>
      <c r="G1416">
        <v>3</v>
      </c>
      <c r="H1416">
        <v>2014</v>
      </c>
      <c r="I1416" t="s">
        <v>58</v>
      </c>
      <c r="J1416">
        <v>1</v>
      </c>
      <c r="K1416">
        <v>0.98</v>
      </c>
      <c r="L1416">
        <v>1.02</v>
      </c>
      <c r="M1416">
        <v>3661</v>
      </c>
      <c r="N1416">
        <v>86.163063945140607</v>
      </c>
      <c r="O1416">
        <v>1.6527232458241801</v>
      </c>
    </row>
    <row r="1417" spans="1:15" x14ac:dyDescent="0.25">
      <c r="A1417" s="20" t="s">
        <v>1513</v>
      </c>
      <c r="B1417">
        <v>1</v>
      </c>
      <c r="C1417" t="s">
        <v>32</v>
      </c>
      <c r="D1417" t="s">
        <v>91</v>
      </c>
      <c r="E1417" t="s">
        <v>79</v>
      </c>
      <c r="F1417" t="s">
        <v>38</v>
      </c>
      <c r="G1417">
        <v>3</v>
      </c>
      <c r="H1417">
        <v>2014</v>
      </c>
      <c r="I1417" t="s">
        <v>59</v>
      </c>
      <c r="J1417">
        <v>0.98</v>
      </c>
      <c r="K1417">
        <v>0.9</v>
      </c>
      <c r="L1417">
        <v>1.06</v>
      </c>
      <c r="M1417">
        <v>266</v>
      </c>
      <c r="N1417">
        <v>82.343594492841802</v>
      </c>
      <c r="O1417">
        <v>6.1313933948496597</v>
      </c>
    </row>
    <row r="1418" spans="1:15" x14ac:dyDescent="0.25">
      <c r="A1418" s="20" t="s">
        <v>1514</v>
      </c>
      <c r="B1418">
        <v>1</v>
      </c>
      <c r="C1418" t="s">
        <v>32</v>
      </c>
      <c r="D1418" t="s">
        <v>91</v>
      </c>
      <c r="E1418" t="s">
        <v>79</v>
      </c>
      <c r="F1418" t="s">
        <v>38</v>
      </c>
      <c r="G1418">
        <v>3</v>
      </c>
      <c r="H1418">
        <v>2014</v>
      </c>
      <c r="I1418" t="s">
        <v>60</v>
      </c>
      <c r="J1418">
        <v>0.99</v>
      </c>
      <c r="K1418">
        <v>0.96</v>
      </c>
      <c r="L1418">
        <v>1.02</v>
      </c>
      <c r="M1418">
        <v>1588</v>
      </c>
      <c r="N1418">
        <v>86.003770006008494</v>
      </c>
      <c r="O1418">
        <v>2.5094280661424802</v>
      </c>
    </row>
    <row r="1419" spans="1:15" x14ac:dyDescent="0.25">
      <c r="A1419" s="20" t="s">
        <v>1515</v>
      </c>
      <c r="B1419">
        <v>1</v>
      </c>
      <c r="C1419" t="s">
        <v>32</v>
      </c>
      <c r="D1419" t="s">
        <v>91</v>
      </c>
      <c r="E1419" t="s">
        <v>79</v>
      </c>
      <c r="F1419" t="s">
        <v>38</v>
      </c>
      <c r="G1419">
        <v>3</v>
      </c>
      <c r="H1419">
        <v>2014</v>
      </c>
      <c r="I1419" t="s">
        <v>61</v>
      </c>
      <c r="J1419" t="s">
        <v>44</v>
      </c>
      <c r="K1419" t="s">
        <v>44</v>
      </c>
      <c r="L1419" t="s">
        <v>44</v>
      </c>
      <c r="M1419">
        <v>9</v>
      </c>
      <c r="N1419">
        <v>5.5100802583289399</v>
      </c>
      <c r="O1419">
        <v>33.3333333333333</v>
      </c>
    </row>
    <row r="1420" spans="1:15" x14ac:dyDescent="0.25">
      <c r="A1420" s="20" t="s">
        <v>1516</v>
      </c>
      <c r="B1420">
        <v>1</v>
      </c>
      <c r="C1420" t="s">
        <v>32</v>
      </c>
      <c r="D1420" t="s">
        <v>91</v>
      </c>
      <c r="E1420" t="s">
        <v>79</v>
      </c>
      <c r="F1420" t="s">
        <v>38</v>
      </c>
      <c r="G1420">
        <v>3</v>
      </c>
      <c r="H1420">
        <v>2014</v>
      </c>
      <c r="I1420" t="s">
        <v>43</v>
      </c>
      <c r="J1420">
        <v>1.02</v>
      </c>
      <c r="K1420">
        <v>0.99</v>
      </c>
      <c r="L1420">
        <v>1.05</v>
      </c>
      <c r="M1420">
        <v>2204</v>
      </c>
      <c r="N1420">
        <v>82.174030956905</v>
      </c>
      <c r="O1420">
        <v>2.1300716142115199</v>
      </c>
    </row>
    <row r="1421" spans="1:15" x14ac:dyDescent="0.25">
      <c r="A1421" s="20" t="s">
        <v>1517</v>
      </c>
      <c r="B1421">
        <v>1</v>
      </c>
      <c r="C1421" t="s">
        <v>32</v>
      </c>
      <c r="D1421" t="s">
        <v>91</v>
      </c>
      <c r="E1421" t="s">
        <v>79</v>
      </c>
      <c r="F1421" t="s">
        <v>38</v>
      </c>
      <c r="G1421">
        <v>3</v>
      </c>
      <c r="H1421">
        <v>2014</v>
      </c>
      <c r="I1421" t="s">
        <v>62</v>
      </c>
      <c r="J1421">
        <v>1.04</v>
      </c>
      <c r="K1421">
        <v>0.99</v>
      </c>
      <c r="L1421">
        <v>1.0900000000000001</v>
      </c>
      <c r="M1421">
        <v>720</v>
      </c>
      <c r="N1421">
        <v>86.482282764972695</v>
      </c>
      <c r="O1421">
        <v>3.7267799624996498</v>
      </c>
    </row>
    <row r="1422" spans="1:15" x14ac:dyDescent="0.25">
      <c r="A1422" s="20" t="s">
        <v>1518</v>
      </c>
      <c r="B1422">
        <v>1</v>
      </c>
      <c r="C1422" t="s">
        <v>32</v>
      </c>
      <c r="D1422" t="s">
        <v>91</v>
      </c>
      <c r="E1422" t="s">
        <v>79</v>
      </c>
      <c r="F1422" t="s">
        <v>38</v>
      </c>
      <c r="G1422">
        <v>3</v>
      </c>
      <c r="H1422">
        <v>2014</v>
      </c>
      <c r="I1422" t="s">
        <v>75</v>
      </c>
      <c r="J1422">
        <v>1.01</v>
      </c>
      <c r="K1422">
        <v>1</v>
      </c>
      <c r="L1422">
        <v>1</v>
      </c>
      <c r="M1422">
        <v>85.288533885481201</v>
      </c>
      <c r="N1422">
        <v>84.372348452831105</v>
      </c>
      <c r="O1422">
        <v>-99</v>
      </c>
    </row>
    <row r="1423" spans="1:15" x14ac:dyDescent="0.25">
      <c r="A1423" s="20" t="s">
        <v>1519</v>
      </c>
      <c r="B1423">
        <v>1</v>
      </c>
      <c r="C1423" t="s">
        <v>32</v>
      </c>
      <c r="D1423" t="s">
        <v>91</v>
      </c>
      <c r="E1423" t="s">
        <v>79</v>
      </c>
      <c r="F1423" t="s">
        <v>38</v>
      </c>
      <c r="G1423">
        <v>3</v>
      </c>
      <c r="H1423">
        <v>2014</v>
      </c>
      <c r="I1423" t="s">
        <v>45</v>
      </c>
      <c r="J1423">
        <v>0.97</v>
      </c>
      <c r="K1423">
        <v>0.93</v>
      </c>
      <c r="L1423">
        <v>1.01</v>
      </c>
      <c r="M1423">
        <v>1024</v>
      </c>
      <c r="N1423">
        <v>81.864593550266306</v>
      </c>
      <c r="O1423">
        <v>3.125</v>
      </c>
    </row>
    <row r="1424" spans="1:15" x14ac:dyDescent="0.25">
      <c r="A1424" s="20" t="s">
        <v>1520</v>
      </c>
      <c r="B1424">
        <v>1</v>
      </c>
      <c r="C1424" t="s">
        <v>32</v>
      </c>
      <c r="D1424" t="s">
        <v>91</v>
      </c>
      <c r="E1424" t="s">
        <v>79</v>
      </c>
      <c r="F1424" t="s">
        <v>38</v>
      </c>
      <c r="G1424">
        <v>3</v>
      </c>
      <c r="H1424">
        <v>2014</v>
      </c>
      <c r="I1424" t="s">
        <v>46</v>
      </c>
      <c r="J1424">
        <v>1.01</v>
      </c>
      <c r="K1424">
        <v>0.97</v>
      </c>
      <c r="L1424">
        <v>1.05</v>
      </c>
      <c r="M1424">
        <v>960</v>
      </c>
      <c r="N1424">
        <v>85.480026517619393</v>
      </c>
      <c r="O1424">
        <v>3.2274861218395099</v>
      </c>
    </row>
    <row r="1425" spans="1:15" x14ac:dyDescent="0.25">
      <c r="A1425" s="20" t="s">
        <v>1521</v>
      </c>
      <c r="B1425">
        <v>1</v>
      </c>
      <c r="C1425" t="s">
        <v>32</v>
      </c>
      <c r="D1425" t="s">
        <v>91</v>
      </c>
      <c r="E1425" t="s">
        <v>79</v>
      </c>
      <c r="F1425" t="s">
        <v>38</v>
      </c>
      <c r="G1425">
        <v>3</v>
      </c>
      <c r="H1425">
        <v>2014</v>
      </c>
      <c r="I1425" t="s">
        <v>47</v>
      </c>
      <c r="J1425">
        <v>0.98</v>
      </c>
      <c r="K1425">
        <v>0.96</v>
      </c>
      <c r="L1425">
        <v>1</v>
      </c>
      <c r="M1425">
        <v>4098</v>
      </c>
      <c r="N1425">
        <v>89.982422083593605</v>
      </c>
      <c r="O1425">
        <v>1.562118669915</v>
      </c>
    </row>
    <row r="1426" spans="1:15" x14ac:dyDescent="0.25">
      <c r="A1426" s="20" t="s">
        <v>1522</v>
      </c>
      <c r="B1426">
        <v>1</v>
      </c>
      <c r="C1426" t="s">
        <v>32</v>
      </c>
      <c r="D1426" t="s">
        <v>91</v>
      </c>
      <c r="E1426" t="s">
        <v>79</v>
      </c>
      <c r="F1426" t="s">
        <v>38</v>
      </c>
      <c r="G1426">
        <v>3</v>
      </c>
      <c r="H1426">
        <v>2014</v>
      </c>
      <c r="I1426" t="s">
        <v>48</v>
      </c>
      <c r="J1426">
        <v>0.96</v>
      </c>
      <c r="K1426">
        <v>0.93</v>
      </c>
      <c r="L1426">
        <v>0.99</v>
      </c>
      <c r="M1426">
        <v>1690</v>
      </c>
      <c r="N1426">
        <v>87.975384544185999</v>
      </c>
      <c r="O1426">
        <v>2.4325212770525999</v>
      </c>
    </row>
    <row r="1427" spans="1:15" x14ac:dyDescent="0.25">
      <c r="A1427" s="20" t="s">
        <v>1523</v>
      </c>
      <c r="B1427">
        <v>1</v>
      </c>
      <c r="C1427" t="s">
        <v>32</v>
      </c>
      <c r="D1427" t="s">
        <v>91</v>
      </c>
      <c r="E1427" t="s">
        <v>79</v>
      </c>
      <c r="F1427" t="s">
        <v>38</v>
      </c>
      <c r="G1427">
        <v>3</v>
      </c>
      <c r="H1427">
        <v>2014</v>
      </c>
      <c r="I1427" t="s">
        <v>49</v>
      </c>
      <c r="J1427">
        <v>0.97</v>
      </c>
      <c r="K1427">
        <v>0.93</v>
      </c>
      <c r="L1427">
        <v>1.01</v>
      </c>
      <c r="M1427">
        <v>898</v>
      </c>
      <c r="N1427">
        <v>88.466786746992199</v>
      </c>
      <c r="O1427">
        <v>3.3370432213300001</v>
      </c>
    </row>
    <row r="1428" spans="1:15" x14ac:dyDescent="0.25">
      <c r="A1428" s="20" t="s">
        <v>1524</v>
      </c>
      <c r="B1428">
        <v>1</v>
      </c>
      <c r="C1428" t="s">
        <v>32</v>
      </c>
      <c r="D1428" t="s">
        <v>91</v>
      </c>
      <c r="E1428" t="s">
        <v>79</v>
      </c>
      <c r="F1428" t="s">
        <v>38</v>
      </c>
      <c r="G1428">
        <v>3</v>
      </c>
      <c r="H1428">
        <v>2014</v>
      </c>
      <c r="I1428" t="s">
        <v>50</v>
      </c>
      <c r="J1428">
        <v>1.03</v>
      </c>
      <c r="K1428">
        <v>0.99</v>
      </c>
      <c r="L1428">
        <v>1.07</v>
      </c>
      <c r="M1428">
        <v>1571</v>
      </c>
      <c r="N1428">
        <v>83.773776898519102</v>
      </c>
      <c r="O1428">
        <v>2.5229689602299699</v>
      </c>
    </row>
    <row r="1429" spans="1:15" x14ac:dyDescent="0.25">
      <c r="A1429" s="20" t="s">
        <v>1525</v>
      </c>
      <c r="B1429">
        <v>1</v>
      </c>
      <c r="C1429" t="s">
        <v>32</v>
      </c>
      <c r="D1429" t="s">
        <v>91</v>
      </c>
      <c r="E1429" t="s">
        <v>79</v>
      </c>
      <c r="F1429" t="s">
        <v>38</v>
      </c>
      <c r="G1429">
        <v>3</v>
      </c>
      <c r="H1429">
        <v>2014</v>
      </c>
      <c r="I1429" t="s">
        <v>51</v>
      </c>
      <c r="J1429">
        <v>0.98</v>
      </c>
      <c r="K1429">
        <v>0.94</v>
      </c>
      <c r="L1429">
        <v>1.02</v>
      </c>
      <c r="M1429">
        <v>979</v>
      </c>
      <c r="N1429">
        <v>87.421171064359598</v>
      </c>
      <c r="O1429">
        <v>3.19601386050297</v>
      </c>
    </row>
    <row r="1430" spans="1:15" x14ac:dyDescent="0.25">
      <c r="A1430" s="20" t="s">
        <v>1526</v>
      </c>
      <c r="B1430">
        <v>1</v>
      </c>
      <c r="C1430" t="s">
        <v>32</v>
      </c>
      <c r="D1430" t="s">
        <v>91</v>
      </c>
      <c r="E1430" t="s">
        <v>80</v>
      </c>
      <c r="F1430" t="s">
        <v>42</v>
      </c>
      <c r="G1430">
        <v>4</v>
      </c>
      <c r="H1430">
        <v>2014</v>
      </c>
      <c r="I1430" t="s">
        <v>34</v>
      </c>
      <c r="J1430">
        <v>0.99</v>
      </c>
      <c r="K1430">
        <v>0.97</v>
      </c>
      <c r="L1430">
        <v>1.01</v>
      </c>
      <c r="M1430">
        <v>4796</v>
      </c>
      <c r="N1430">
        <v>88.219934781310201</v>
      </c>
      <c r="O1430">
        <v>1.44397745564477</v>
      </c>
    </row>
    <row r="1431" spans="1:15" x14ac:dyDescent="0.25">
      <c r="A1431" s="20" t="s">
        <v>1527</v>
      </c>
      <c r="B1431">
        <v>1</v>
      </c>
      <c r="C1431" t="s">
        <v>32</v>
      </c>
      <c r="D1431" t="s">
        <v>91</v>
      </c>
      <c r="E1431" t="s">
        <v>80</v>
      </c>
      <c r="F1431" t="s">
        <v>42</v>
      </c>
      <c r="G1431">
        <v>4</v>
      </c>
      <c r="H1431">
        <v>2014</v>
      </c>
      <c r="I1431" t="s">
        <v>52</v>
      </c>
      <c r="J1431">
        <v>1.05</v>
      </c>
      <c r="K1431">
        <v>0.97</v>
      </c>
      <c r="L1431">
        <v>1.1299999999999999</v>
      </c>
      <c r="M1431">
        <v>71</v>
      </c>
      <c r="N1431">
        <v>86.429421447170398</v>
      </c>
      <c r="O1431">
        <v>11.8678165819385</v>
      </c>
    </row>
    <row r="1432" spans="1:15" x14ac:dyDescent="0.25">
      <c r="A1432" s="20" t="s">
        <v>1528</v>
      </c>
      <c r="B1432">
        <v>1</v>
      </c>
      <c r="C1432" t="s">
        <v>32</v>
      </c>
      <c r="D1432" t="s">
        <v>91</v>
      </c>
      <c r="E1432" t="s">
        <v>80</v>
      </c>
      <c r="F1432" t="s">
        <v>42</v>
      </c>
      <c r="G1432">
        <v>4</v>
      </c>
      <c r="H1432">
        <v>2014</v>
      </c>
      <c r="I1432" t="s">
        <v>53</v>
      </c>
      <c r="J1432">
        <v>0.97</v>
      </c>
      <c r="K1432">
        <v>0.88</v>
      </c>
      <c r="L1432">
        <v>1.06</v>
      </c>
      <c r="M1432">
        <v>146</v>
      </c>
      <c r="N1432">
        <v>87.484382012802996</v>
      </c>
      <c r="O1432">
        <v>8.2760588860236801</v>
      </c>
    </row>
    <row r="1433" spans="1:15" x14ac:dyDescent="0.25">
      <c r="A1433" s="20" t="s">
        <v>1529</v>
      </c>
      <c r="B1433">
        <v>1</v>
      </c>
      <c r="C1433" t="s">
        <v>32</v>
      </c>
      <c r="D1433" t="s">
        <v>91</v>
      </c>
      <c r="E1433" t="s">
        <v>80</v>
      </c>
      <c r="F1433" t="s">
        <v>42</v>
      </c>
      <c r="G1433">
        <v>4</v>
      </c>
      <c r="H1433">
        <v>2014</v>
      </c>
      <c r="I1433" t="s">
        <v>54</v>
      </c>
      <c r="J1433">
        <v>1.1399999999999999</v>
      </c>
      <c r="K1433">
        <v>0.99</v>
      </c>
      <c r="L1433">
        <v>1.29</v>
      </c>
      <c r="M1433">
        <v>21</v>
      </c>
      <c r="N1433">
        <v>79.336815369813493</v>
      </c>
      <c r="O1433">
        <v>21.821789023599202</v>
      </c>
    </row>
    <row r="1434" spans="1:15" x14ac:dyDescent="0.25">
      <c r="A1434" s="20" t="s">
        <v>1530</v>
      </c>
      <c r="B1434">
        <v>1</v>
      </c>
      <c r="C1434" t="s">
        <v>32</v>
      </c>
      <c r="D1434" t="s">
        <v>91</v>
      </c>
      <c r="E1434" t="s">
        <v>80</v>
      </c>
      <c r="F1434" t="s">
        <v>42</v>
      </c>
      <c r="G1434">
        <v>4</v>
      </c>
      <c r="H1434">
        <v>2014</v>
      </c>
      <c r="I1434" t="s">
        <v>55</v>
      </c>
      <c r="J1434">
        <v>1.02</v>
      </c>
      <c r="K1434">
        <v>0.96</v>
      </c>
      <c r="L1434">
        <v>1.08</v>
      </c>
      <c r="M1434">
        <v>318</v>
      </c>
      <c r="N1434">
        <v>81.462306067692793</v>
      </c>
      <c r="O1434">
        <v>5.6077215409204397</v>
      </c>
    </row>
    <row r="1435" spans="1:15" x14ac:dyDescent="0.25">
      <c r="A1435" s="20" t="s">
        <v>1531</v>
      </c>
      <c r="B1435">
        <v>1</v>
      </c>
      <c r="C1435" t="s">
        <v>32</v>
      </c>
      <c r="D1435" t="s">
        <v>91</v>
      </c>
      <c r="E1435" t="s">
        <v>80</v>
      </c>
      <c r="F1435" t="s">
        <v>42</v>
      </c>
      <c r="G1435">
        <v>4</v>
      </c>
      <c r="H1435">
        <v>2014</v>
      </c>
      <c r="I1435" t="s">
        <v>56</v>
      </c>
      <c r="J1435">
        <v>1.43</v>
      </c>
      <c r="K1435">
        <v>1.26</v>
      </c>
      <c r="L1435">
        <v>1.6</v>
      </c>
      <c r="M1435">
        <v>79</v>
      </c>
      <c r="N1435">
        <v>62.318045532493798</v>
      </c>
      <c r="O1435">
        <v>11.250879009260199</v>
      </c>
    </row>
    <row r="1436" spans="1:15" x14ac:dyDescent="0.25">
      <c r="A1436" s="20" t="s">
        <v>1532</v>
      </c>
      <c r="B1436">
        <v>1</v>
      </c>
      <c r="C1436" t="s">
        <v>32</v>
      </c>
      <c r="D1436" t="s">
        <v>91</v>
      </c>
      <c r="E1436" t="s">
        <v>80</v>
      </c>
      <c r="F1436" t="s">
        <v>42</v>
      </c>
      <c r="G1436">
        <v>4</v>
      </c>
      <c r="H1436">
        <v>2014</v>
      </c>
      <c r="I1436" t="s">
        <v>57</v>
      </c>
      <c r="J1436">
        <v>1.08</v>
      </c>
      <c r="K1436">
        <v>0.97</v>
      </c>
      <c r="L1436">
        <v>1.19</v>
      </c>
      <c r="M1436">
        <v>69</v>
      </c>
      <c r="N1436">
        <v>82.449048241316007</v>
      </c>
      <c r="O1436">
        <v>12.0385853085769</v>
      </c>
    </row>
    <row r="1437" spans="1:15" x14ac:dyDescent="0.25">
      <c r="A1437" s="20" t="s">
        <v>1533</v>
      </c>
      <c r="B1437">
        <v>1</v>
      </c>
      <c r="C1437" t="s">
        <v>32</v>
      </c>
      <c r="D1437" t="s">
        <v>91</v>
      </c>
      <c r="E1437" t="s">
        <v>80</v>
      </c>
      <c r="F1437" t="s">
        <v>42</v>
      </c>
      <c r="G1437">
        <v>4</v>
      </c>
      <c r="H1437">
        <v>2014</v>
      </c>
      <c r="I1437" t="s">
        <v>58</v>
      </c>
      <c r="J1437">
        <v>1.03</v>
      </c>
      <c r="K1437">
        <v>1</v>
      </c>
      <c r="L1437">
        <v>1.06</v>
      </c>
      <c r="M1437">
        <v>653</v>
      </c>
      <c r="N1437">
        <v>86.163063945140607</v>
      </c>
      <c r="O1437">
        <v>3.9133024009741599</v>
      </c>
    </row>
    <row r="1438" spans="1:15" x14ac:dyDescent="0.25">
      <c r="A1438" s="20" t="s">
        <v>1534</v>
      </c>
      <c r="B1438">
        <v>1</v>
      </c>
      <c r="C1438" t="s">
        <v>32</v>
      </c>
      <c r="D1438" t="s">
        <v>91</v>
      </c>
      <c r="E1438" t="s">
        <v>80</v>
      </c>
      <c r="F1438" t="s">
        <v>42</v>
      </c>
      <c r="G1438">
        <v>4</v>
      </c>
      <c r="H1438">
        <v>2014</v>
      </c>
      <c r="I1438" t="s">
        <v>59</v>
      </c>
      <c r="J1438">
        <v>1.06</v>
      </c>
      <c r="K1438">
        <v>0.93</v>
      </c>
      <c r="L1438">
        <v>1.19</v>
      </c>
      <c r="M1438">
        <v>47</v>
      </c>
      <c r="N1438">
        <v>82.343594492841802</v>
      </c>
      <c r="O1438">
        <v>14.5864991497895</v>
      </c>
    </row>
    <row r="1439" spans="1:15" x14ac:dyDescent="0.25">
      <c r="A1439" s="20" t="s">
        <v>1535</v>
      </c>
      <c r="B1439">
        <v>1</v>
      </c>
      <c r="C1439" t="s">
        <v>32</v>
      </c>
      <c r="D1439" t="s">
        <v>91</v>
      </c>
      <c r="E1439" t="s">
        <v>80</v>
      </c>
      <c r="F1439" t="s">
        <v>42</v>
      </c>
      <c r="G1439">
        <v>4</v>
      </c>
      <c r="H1439">
        <v>2014</v>
      </c>
      <c r="I1439" t="s">
        <v>60</v>
      </c>
      <c r="J1439">
        <v>1.04</v>
      </c>
      <c r="K1439">
        <v>1.02</v>
      </c>
      <c r="L1439">
        <v>1.06</v>
      </c>
      <c r="M1439">
        <v>3221</v>
      </c>
      <c r="N1439">
        <v>86.003770006008494</v>
      </c>
      <c r="O1439">
        <v>1.7619948616780801</v>
      </c>
    </row>
    <row r="1440" spans="1:15" x14ac:dyDescent="0.25">
      <c r="A1440" s="20" t="s">
        <v>1536</v>
      </c>
      <c r="B1440">
        <v>1</v>
      </c>
      <c r="C1440" t="s">
        <v>32</v>
      </c>
      <c r="D1440" t="s">
        <v>91</v>
      </c>
      <c r="E1440" t="s">
        <v>80</v>
      </c>
      <c r="F1440" t="s">
        <v>42</v>
      </c>
      <c r="G1440">
        <v>4</v>
      </c>
      <c r="H1440">
        <v>2014</v>
      </c>
      <c r="I1440" t="s">
        <v>61</v>
      </c>
      <c r="J1440" t="s">
        <v>44</v>
      </c>
      <c r="K1440" t="s">
        <v>44</v>
      </c>
      <c r="L1440" t="s">
        <v>44</v>
      </c>
      <c r="M1440">
        <v>1</v>
      </c>
      <c r="N1440">
        <v>5.5100802583289399</v>
      </c>
      <c r="O1440">
        <v>100</v>
      </c>
    </row>
    <row r="1441" spans="1:15" x14ac:dyDescent="0.25">
      <c r="A1441" s="20" t="s">
        <v>1537</v>
      </c>
      <c r="B1441">
        <v>1</v>
      </c>
      <c r="C1441" t="s">
        <v>32</v>
      </c>
      <c r="D1441" t="s">
        <v>91</v>
      </c>
      <c r="E1441" t="s">
        <v>80</v>
      </c>
      <c r="F1441" t="s">
        <v>42</v>
      </c>
      <c r="G1441">
        <v>4</v>
      </c>
      <c r="H1441">
        <v>2014</v>
      </c>
      <c r="I1441" t="s">
        <v>43</v>
      </c>
      <c r="J1441">
        <v>1.07</v>
      </c>
      <c r="K1441">
        <v>1</v>
      </c>
      <c r="L1441">
        <v>1.1399999999999999</v>
      </c>
      <c r="M1441">
        <v>171</v>
      </c>
      <c r="N1441">
        <v>82.174030956905</v>
      </c>
      <c r="O1441">
        <v>7.6471911290187196</v>
      </c>
    </row>
    <row r="1442" spans="1:15" x14ac:dyDescent="0.25">
      <c r="A1442" s="20" t="s">
        <v>1538</v>
      </c>
      <c r="B1442">
        <v>1</v>
      </c>
      <c r="C1442" t="s">
        <v>32</v>
      </c>
      <c r="D1442" t="s">
        <v>91</v>
      </c>
      <c r="E1442" t="s">
        <v>80</v>
      </c>
      <c r="F1442" t="s">
        <v>42</v>
      </c>
      <c r="G1442">
        <v>4</v>
      </c>
      <c r="H1442">
        <v>2014</v>
      </c>
      <c r="I1442" t="s">
        <v>62</v>
      </c>
      <c r="J1442">
        <v>1.1100000000000001</v>
      </c>
      <c r="K1442">
        <v>1.06</v>
      </c>
      <c r="L1442">
        <v>1.1599999999999999</v>
      </c>
      <c r="M1442">
        <v>75</v>
      </c>
      <c r="N1442">
        <v>86.482282764972695</v>
      </c>
      <c r="O1442">
        <v>11.5470053837925</v>
      </c>
    </row>
    <row r="1443" spans="1:15" x14ac:dyDescent="0.25">
      <c r="A1443" s="20" t="s">
        <v>1539</v>
      </c>
      <c r="B1443">
        <v>1</v>
      </c>
      <c r="C1443" t="s">
        <v>32</v>
      </c>
      <c r="D1443" t="s">
        <v>91</v>
      </c>
      <c r="E1443" t="s">
        <v>80</v>
      </c>
      <c r="F1443" t="s">
        <v>42</v>
      </c>
      <c r="G1443">
        <v>4</v>
      </c>
      <c r="H1443">
        <v>2014</v>
      </c>
      <c r="I1443" t="s">
        <v>75</v>
      </c>
      <c r="J1443">
        <v>1.04</v>
      </c>
      <c r="K1443">
        <v>1</v>
      </c>
      <c r="L1443">
        <v>1</v>
      </c>
      <c r="M1443">
        <v>87.704636726042807</v>
      </c>
      <c r="N1443">
        <v>84.372348452831105</v>
      </c>
      <c r="O1443">
        <v>-99</v>
      </c>
    </row>
    <row r="1444" spans="1:15" x14ac:dyDescent="0.25">
      <c r="A1444" s="20" t="s">
        <v>1540</v>
      </c>
      <c r="B1444">
        <v>1</v>
      </c>
      <c r="C1444" t="s">
        <v>32</v>
      </c>
      <c r="D1444" t="s">
        <v>91</v>
      </c>
      <c r="E1444" t="s">
        <v>80</v>
      </c>
      <c r="F1444" t="s">
        <v>42</v>
      </c>
      <c r="G1444">
        <v>4</v>
      </c>
      <c r="H1444">
        <v>2014</v>
      </c>
      <c r="I1444" t="s">
        <v>45</v>
      </c>
      <c r="J1444">
        <v>1.03</v>
      </c>
      <c r="K1444">
        <v>0.99</v>
      </c>
      <c r="L1444">
        <v>1.07</v>
      </c>
      <c r="M1444">
        <v>685</v>
      </c>
      <c r="N1444">
        <v>81.864593550266306</v>
      </c>
      <c r="O1444">
        <v>3.8208035995043499</v>
      </c>
    </row>
    <row r="1445" spans="1:15" x14ac:dyDescent="0.25">
      <c r="A1445" s="20" t="s">
        <v>1541</v>
      </c>
      <c r="B1445">
        <v>1</v>
      </c>
      <c r="C1445" t="s">
        <v>32</v>
      </c>
      <c r="D1445" t="s">
        <v>91</v>
      </c>
      <c r="E1445" t="s">
        <v>80</v>
      </c>
      <c r="F1445" t="s">
        <v>42</v>
      </c>
      <c r="G1445">
        <v>4</v>
      </c>
      <c r="H1445">
        <v>2014</v>
      </c>
      <c r="I1445" t="s">
        <v>46</v>
      </c>
      <c r="J1445">
        <v>1</v>
      </c>
      <c r="K1445">
        <v>0.97</v>
      </c>
      <c r="L1445">
        <v>1.03</v>
      </c>
      <c r="M1445">
        <v>1645</v>
      </c>
      <c r="N1445">
        <v>85.480026517619393</v>
      </c>
      <c r="O1445">
        <v>2.4655683636076899</v>
      </c>
    </row>
    <row r="1446" spans="1:15" x14ac:dyDescent="0.25">
      <c r="A1446" s="20" t="s">
        <v>1542</v>
      </c>
      <c r="B1446">
        <v>1</v>
      </c>
      <c r="C1446" t="s">
        <v>32</v>
      </c>
      <c r="D1446" t="s">
        <v>91</v>
      </c>
      <c r="E1446" t="s">
        <v>80</v>
      </c>
      <c r="F1446" t="s">
        <v>42</v>
      </c>
      <c r="G1446">
        <v>4</v>
      </c>
      <c r="H1446">
        <v>2014</v>
      </c>
      <c r="I1446" t="s">
        <v>47</v>
      </c>
      <c r="J1446">
        <v>0.98</v>
      </c>
      <c r="K1446">
        <v>0.97</v>
      </c>
      <c r="L1446">
        <v>0.99</v>
      </c>
      <c r="M1446">
        <v>10848</v>
      </c>
      <c r="N1446">
        <v>89.982422083593605</v>
      </c>
      <c r="O1446">
        <v>0.96011921580321102</v>
      </c>
    </row>
    <row r="1447" spans="1:15" x14ac:dyDescent="0.25">
      <c r="A1447" s="20" t="s">
        <v>1543</v>
      </c>
      <c r="B1447">
        <v>1</v>
      </c>
      <c r="C1447" t="s">
        <v>32</v>
      </c>
      <c r="D1447" t="s">
        <v>91</v>
      </c>
      <c r="E1447" t="s">
        <v>80</v>
      </c>
      <c r="F1447" t="s">
        <v>42</v>
      </c>
      <c r="G1447">
        <v>4</v>
      </c>
      <c r="H1447">
        <v>2014</v>
      </c>
      <c r="I1447" t="s">
        <v>48</v>
      </c>
      <c r="J1447">
        <v>1.03</v>
      </c>
      <c r="K1447">
        <v>0.98</v>
      </c>
      <c r="L1447">
        <v>1.08</v>
      </c>
      <c r="M1447">
        <v>342</v>
      </c>
      <c r="N1447">
        <v>87.975384544185999</v>
      </c>
      <c r="O1447">
        <v>5.4073807043587498</v>
      </c>
    </row>
    <row r="1448" spans="1:15" x14ac:dyDescent="0.25">
      <c r="A1448" s="20" t="s">
        <v>1544</v>
      </c>
      <c r="B1448">
        <v>1</v>
      </c>
      <c r="C1448" t="s">
        <v>32</v>
      </c>
      <c r="D1448" t="s">
        <v>91</v>
      </c>
      <c r="E1448" t="s">
        <v>80</v>
      </c>
      <c r="F1448" t="s">
        <v>42</v>
      </c>
      <c r="G1448">
        <v>4</v>
      </c>
      <c r="H1448">
        <v>2014</v>
      </c>
      <c r="I1448" t="s">
        <v>49</v>
      </c>
      <c r="J1448">
        <v>0.97</v>
      </c>
      <c r="K1448">
        <v>0.93</v>
      </c>
      <c r="L1448">
        <v>1.01</v>
      </c>
      <c r="M1448">
        <v>841</v>
      </c>
      <c r="N1448">
        <v>88.466786746992199</v>
      </c>
      <c r="O1448">
        <v>3.4482758620689702</v>
      </c>
    </row>
    <row r="1449" spans="1:15" x14ac:dyDescent="0.25">
      <c r="A1449" s="20" t="s">
        <v>1545</v>
      </c>
      <c r="B1449">
        <v>1</v>
      </c>
      <c r="C1449" t="s">
        <v>32</v>
      </c>
      <c r="D1449" t="s">
        <v>91</v>
      </c>
      <c r="E1449" t="s">
        <v>80</v>
      </c>
      <c r="F1449" t="s">
        <v>42</v>
      </c>
      <c r="G1449">
        <v>4</v>
      </c>
      <c r="H1449">
        <v>2014</v>
      </c>
      <c r="I1449" t="s">
        <v>50</v>
      </c>
      <c r="J1449">
        <v>1.02</v>
      </c>
      <c r="K1449">
        <v>0.94</v>
      </c>
      <c r="L1449">
        <v>1.1000000000000001</v>
      </c>
      <c r="M1449">
        <v>162</v>
      </c>
      <c r="N1449">
        <v>83.773776898519102</v>
      </c>
      <c r="O1449">
        <v>7.8567420131838599</v>
      </c>
    </row>
    <row r="1450" spans="1:15" x14ac:dyDescent="0.25">
      <c r="A1450" s="20" t="s">
        <v>1546</v>
      </c>
      <c r="B1450">
        <v>1</v>
      </c>
      <c r="C1450" t="s">
        <v>32</v>
      </c>
      <c r="D1450" t="s">
        <v>91</v>
      </c>
      <c r="E1450" t="s">
        <v>80</v>
      </c>
      <c r="F1450" t="s">
        <v>42</v>
      </c>
      <c r="G1450">
        <v>4</v>
      </c>
      <c r="H1450">
        <v>2014</v>
      </c>
      <c r="I1450" t="s">
        <v>51</v>
      </c>
      <c r="J1450">
        <v>0.95</v>
      </c>
      <c r="K1450">
        <v>0.88</v>
      </c>
      <c r="L1450">
        <v>1.02</v>
      </c>
      <c r="M1450">
        <v>238</v>
      </c>
      <c r="N1450">
        <v>87.421171064359598</v>
      </c>
      <c r="O1450">
        <v>6.4820372355216396</v>
      </c>
    </row>
    <row r="1451" spans="1:15" x14ac:dyDescent="0.25">
      <c r="A1451" s="20" t="s">
        <v>1547</v>
      </c>
      <c r="B1451">
        <v>1</v>
      </c>
      <c r="C1451" t="s">
        <v>32</v>
      </c>
      <c r="D1451" t="s">
        <v>91</v>
      </c>
      <c r="E1451" t="s">
        <v>78</v>
      </c>
      <c r="F1451" t="s">
        <v>35</v>
      </c>
      <c r="G1451">
        <v>5</v>
      </c>
      <c r="H1451">
        <v>2014</v>
      </c>
      <c r="I1451" t="s">
        <v>34</v>
      </c>
      <c r="J1451">
        <v>1.02</v>
      </c>
      <c r="K1451">
        <v>1</v>
      </c>
      <c r="L1451">
        <v>1.04</v>
      </c>
      <c r="M1451">
        <v>7284</v>
      </c>
      <c r="N1451">
        <v>88.219934781310201</v>
      </c>
      <c r="O1451">
        <v>1.17169622698253</v>
      </c>
    </row>
    <row r="1452" spans="1:15" x14ac:dyDescent="0.25">
      <c r="A1452" s="20" t="s">
        <v>1548</v>
      </c>
      <c r="B1452">
        <v>1</v>
      </c>
      <c r="C1452" t="s">
        <v>32</v>
      </c>
      <c r="D1452" t="s">
        <v>91</v>
      </c>
      <c r="E1452" t="s">
        <v>78</v>
      </c>
      <c r="F1452" t="s">
        <v>35</v>
      </c>
      <c r="G1452">
        <v>5</v>
      </c>
      <c r="H1452">
        <v>2014</v>
      </c>
      <c r="I1452" t="s">
        <v>52</v>
      </c>
      <c r="J1452">
        <v>1</v>
      </c>
      <c r="K1452">
        <v>0.92</v>
      </c>
      <c r="L1452">
        <v>1.08</v>
      </c>
      <c r="M1452">
        <v>97</v>
      </c>
      <c r="N1452">
        <v>86.429421447170398</v>
      </c>
      <c r="O1452">
        <v>10.153461651336199</v>
      </c>
    </row>
    <row r="1453" spans="1:15" x14ac:dyDescent="0.25">
      <c r="A1453" s="20" t="s">
        <v>1549</v>
      </c>
      <c r="B1453">
        <v>1</v>
      </c>
      <c r="C1453" t="s">
        <v>32</v>
      </c>
      <c r="D1453" t="s">
        <v>91</v>
      </c>
      <c r="E1453" t="s">
        <v>78</v>
      </c>
      <c r="F1453" t="s">
        <v>35</v>
      </c>
      <c r="G1453">
        <v>5</v>
      </c>
      <c r="H1453">
        <v>2014</v>
      </c>
      <c r="I1453" t="s">
        <v>53</v>
      </c>
      <c r="J1453">
        <v>1</v>
      </c>
      <c r="K1453">
        <v>0.93</v>
      </c>
      <c r="L1453">
        <v>1.07</v>
      </c>
      <c r="M1453">
        <v>195</v>
      </c>
      <c r="N1453">
        <v>87.484382012802996</v>
      </c>
      <c r="O1453">
        <v>7.1611487403943297</v>
      </c>
    </row>
    <row r="1454" spans="1:15" x14ac:dyDescent="0.25">
      <c r="A1454" s="20" t="s">
        <v>1550</v>
      </c>
      <c r="B1454">
        <v>1</v>
      </c>
      <c r="C1454" t="s">
        <v>32</v>
      </c>
      <c r="D1454" t="s">
        <v>91</v>
      </c>
      <c r="E1454" t="s">
        <v>78</v>
      </c>
      <c r="F1454" t="s">
        <v>35</v>
      </c>
      <c r="G1454">
        <v>5</v>
      </c>
      <c r="H1454">
        <v>2014</v>
      </c>
      <c r="I1454" t="s">
        <v>54</v>
      </c>
      <c r="J1454">
        <v>0.94</v>
      </c>
      <c r="K1454">
        <v>0.75</v>
      </c>
      <c r="L1454">
        <v>1.1299999999999999</v>
      </c>
      <c r="M1454">
        <v>36</v>
      </c>
      <c r="N1454">
        <v>79.336815369813493</v>
      </c>
      <c r="O1454">
        <v>16.6666666666667</v>
      </c>
    </row>
    <row r="1455" spans="1:15" x14ac:dyDescent="0.25">
      <c r="A1455" s="20" t="s">
        <v>1551</v>
      </c>
      <c r="B1455">
        <v>1</v>
      </c>
      <c r="C1455" t="s">
        <v>32</v>
      </c>
      <c r="D1455" t="s">
        <v>91</v>
      </c>
      <c r="E1455" t="s">
        <v>78</v>
      </c>
      <c r="F1455" t="s">
        <v>35</v>
      </c>
      <c r="G1455">
        <v>5</v>
      </c>
      <c r="H1455">
        <v>2014</v>
      </c>
      <c r="I1455" t="s">
        <v>55</v>
      </c>
      <c r="J1455">
        <v>1</v>
      </c>
      <c r="K1455">
        <v>0.94</v>
      </c>
      <c r="L1455">
        <v>1.06</v>
      </c>
      <c r="M1455">
        <v>313</v>
      </c>
      <c r="N1455">
        <v>81.462306067692793</v>
      </c>
      <c r="O1455">
        <v>5.6523341894422199</v>
      </c>
    </row>
    <row r="1456" spans="1:15" x14ac:dyDescent="0.25">
      <c r="A1456" s="20" t="s">
        <v>1552</v>
      </c>
      <c r="B1456">
        <v>1</v>
      </c>
      <c r="C1456" t="s">
        <v>32</v>
      </c>
      <c r="D1456" t="s">
        <v>91</v>
      </c>
      <c r="E1456" t="s">
        <v>78</v>
      </c>
      <c r="F1456" t="s">
        <v>35</v>
      </c>
      <c r="G1456">
        <v>5</v>
      </c>
      <c r="H1456">
        <v>2014</v>
      </c>
      <c r="I1456" t="s">
        <v>56</v>
      </c>
      <c r="J1456">
        <v>1.46</v>
      </c>
      <c r="K1456">
        <v>1.27</v>
      </c>
      <c r="L1456">
        <v>1.65</v>
      </c>
      <c r="M1456">
        <v>36</v>
      </c>
      <c r="N1456">
        <v>62.318045532493798</v>
      </c>
      <c r="O1456">
        <v>16.6666666666667</v>
      </c>
    </row>
    <row r="1457" spans="1:15" x14ac:dyDescent="0.25">
      <c r="A1457" s="20" t="s">
        <v>1553</v>
      </c>
      <c r="B1457">
        <v>1</v>
      </c>
      <c r="C1457" t="s">
        <v>32</v>
      </c>
      <c r="D1457" t="s">
        <v>91</v>
      </c>
      <c r="E1457" t="s">
        <v>78</v>
      </c>
      <c r="F1457" t="s">
        <v>35</v>
      </c>
      <c r="G1457">
        <v>5</v>
      </c>
      <c r="H1457">
        <v>2014</v>
      </c>
      <c r="I1457" t="s">
        <v>57</v>
      </c>
      <c r="J1457">
        <v>1.04</v>
      </c>
      <c r="K1457">
        <v>0.96</v>
      </c>
      <c r="L1457">
        <v>1.1200000000000001</v>
      </c>
      <c r="M1457">
        <v>148</v>
      </c>
      <c r="N1457">
        <v>82.449048241316007</v>
      </c>
      <c r="O1457">
        <v>8.2199493652678708</v>
      </c>
    </row>
    <row r="1458" spans="1:15" x14ac:dyDescent="0.25">
      <c r="A1458" s="20" t="s">
        <v>1554</v>
      </c>
      <c r="B1458">
        <v>1</v>
      </c>
      <c r="C1458" t="s">
        <v>32</v>
      </c>
      <c r="D1458" t="s">
        <v>91</v>
      </c>
      <c r="E1458" t="s">
        <v>78</v>
      </c>
      <c r="F1458" t="s">
        <v>35</v>
      </c>
      <c r="G1458">
        <v>5</v>
      </c>
      <c r="H1458">
        <v>2014</v>
      </c>
      <c r="I1458" t="s">
        <v>58</v>
      </c>
      <c r="J1458">
        <v>1.02</v>
      </c>
      <c r="K1458">
        <v>0.99</v>
      </c>
      <c r="L1458">
        <v>1.05</v>
      </c>
      <c r="M1458">
        <v>1234</v>
      </c>
      <c r="N1458">
        <v>86.163063945140607</v>
      </c>
      <c r="O1458">
        <v>2.8467047115478601</v>
      </c>
    </row>
    <row r="1459" spans="1:15" x14ac:dyDescent="0.25">
      <c r="A1459" s="20" t="s">
        <v>1555</v>
      </c>
      <c r="B1459">
        <v>1</v>
      </c>
      <c r="C1459" t="s">
        <v>32</v>
      </c>
      <c r="D1459" t="s">
        <v>91</v>
      </c>
      <c r="E1459" t="s">
        <v>78</v>
      </c>
      <c r="F1459" t="s">
        <v>35</v>
      </c>
      <c r="G1459">
        <v>5</v>
      </c>
      <c r="H1459">
        <v>2014</v>
      </c>
      <c r="I1459" t="s">
        <v>59</v>
      </c>
      <c r="J1459">
        <v>1.17</v>
      </c>
      <c r="K1459">
        <v>1.0900000000000001</v>
      </c>
      <c r="L1459">
        <v>1.25</v>
      </c>
      <c r="M1459">
        <v>32</v>
      </c>
      <c r="N1459">
        <v>82.343594492841802</v>
      </c>
      <c r="O1459">
        <v>17.677669529663699</v>
      </c>
    </row>
    <row r="1460" spans="1:15" x14ac:dyDescent="0.25">
      <c r="A1460" s="20" t="s">
        <v>1556</v>
      </c>
      <c r="B1460">
        <v>1</v>
      </c>
      <c r="C1460" t="s">
        <v>32</v>
      </c>
      <c r="D1460" t="s">
        <v>91</v>
      </c>
      <c r="E1460" t="s">
        <v>78</v>
      </c>
      <c r="F1460" t="s">
        <v>35</v>
      </c>
      <c r="G1460">
        <v>5</v>
      </c>
      <c r="H1460">
        <v>2014</v>
      </c>
      <c r="I1460" t="s">
        <v>60</v>
      </c>
      <c r="J1460">
        <v>1.02</v>
      </c>
      <c r="K1460">
        <v>1</v>
      </c>
      <c r="L1460">
        <v>1.04</v>
      </c>
      <c r="M1460">
        <v>5365</v>
      </c>
      <c r="N1460">
        <v>86.003770006008494</v>
      </c>
      <c r="O1460">
        <v>1.3652592788242299</v>
      </c>
    </row>
    <row r="1461" spans="1:15" x14ac:dyDescent="0.25">
      <c r="A1461" s="20" t="s">
        <v>1557</v>
      </c>
      <c r="B1461">
        <v>1</v>
      </c>
      <c r="C1461" t="s">
        <v>32</v>
      </c>
      <c r="D1461" t="s">
        <v>91</v>
      </c>
      <c r="E1461" t="s">
        <v>78</v>
      </c>
      <c r="F1461" t="s">
        <v>35</v>
      </c>
      <c r="G1461">
        <v>5</v>
      </c>
      <c r="H1461">
        <v>2014</v>
      </c>
      <c r="I1461" t="s">
        <v>61</v>
      </c>
      <c r="J1461" t="s">
        <v>44</v>
      </c>
      <c r="K1461" t="s">
        <v>44</v>
      </c>
      <c r="L1461" t="s">
        <v>44</v>
      </c>
      <c r="M1461">
        <v>4</v>
      </c>
      <c r="N1461">
        <v>5.5100802583289399</v>
      </c>
      <c r="O1461">
        <v>50</v>
      </c>
    </row>
    <row r="1462" spans="1:15" x14ac:dyDescent="0.25">
      <c r="A1462" s="20" t="s">
        <v>1558</v>
      </c>
      <c r="B1462">
        <v>1</v>
      </c>
      <c r="C1462" t="s">
        <v>32</v>
      </c>
      <c r="D1462" t="s">
        <v>91</v>
      </c>
      <c r="E1462" t="s">
        <v>78</v>
      </c>
      <c r="F1462" t="s">
        <v>35</v>
      </c>
      <c r="G1462">
        <v>5</v>
      </c>
      <c r="H1462">
        <v>2014</v>
      </c>
      <c r="I1462" t="s">
        <v>43</v>
      </c>
      <c r="J1462">
        <v>1.07</v>
      </c>
      <c r="K1462">
        <v>1.02</v>
      </c>
      <c r="L1462">
        <v>1.1200000000000001</v>
      </c>
      <c r="M1462">
        <v>449</v>
      </c>
      <c r="N1462">
        <v>82.174030956905</v>
      </c>
      <c r="O1462">
        <v>4.7192917818300897</v>
      </c>
    </row>
    <row r="1463" spans="1:15" x14ac:dyDescent="0.25">
      <c r="A1463" s="20" t="s">
        <v>1559</v>
      </c>
      <c r="B1463">
        <v>1</v>
      </c>
      <c r="C1463" t="s">
        <v>32</v>
      </c>
      <c r="D1463" t="s">
        <v>91</v>
      </c>
      <c r="E1463" t="s">
        <v>78</v>
      </c>
      <c r="F1463" t="s">
        <v>35</v>
      </c>
      <c r="G1463">
        <v>5</v>
      </c>
      <c r="H1463">
        <v>2014</v>
      </c>
      <c r="I1463" t="s">
        <v>62</v>
      </c>
      <c r="J1463">
        <v>0.92</v>
      </c>
      <c r="K1463">
        <v>0.78</v>
      </c>
      <c r="L1463">
        <v>1.06</v>
      </c>
      <c r="M1463">
        <v>82</v>
      </c>
      <c r="N1463">
        <v>86.482282764972695</v>
      </c>
      <c r="O1463">
        <v>11.0431526074847</v>
      </c>
    </row>
    <row r="1464" spans="1:15" x14ac:dyDescent="0.25">
      <c r="A1464" s="20" t="s">
        <v>1560</v>
      </c>
      <c r="B1464">
        <v>1</v>
      </c>
      <c r="C1464" t="s">
        <v>32</v>
      </c>
      <c r="D1464" t="s">
        <v>91</v>
      </c>
      <c r="E1464" t="s">
        <v>78</v>
      </c>
      <c r="F1464" t="s">
        <v>35</v>
      </c>
      <c r="G1464">
        <v>5</v>
      </c>
      <c r="H1464">
        <v>2014</v>
      </c>
      <c r="I1464" t="s">
        <v>75</v>
      </c>
      <c r="J1464">
        <v>1.06</v>
      </c>
      <c r="K1464">
        <v>1</v>
      </c>
      <c r="L1464">
        <v>1.1000000000000001</v>
      </c>
      <c r="M1464">
        <v>89.131788828459506</v>
      </c>
      <c r="N1464">
        <v>84.372348452831105</v>
      </c>
      <c r="O1464">
        <v>-99</v>
      </c>
    </row>
    <row r="1465" spans="1:15" x14ac:dyDescent="0.25">
      <c r="A1465" s="20" t="s">
        <v>1561</v>
      </c>
      <c r="B1465">
        <v>1</v>
      </c>
      <c r="C1465" t="s">
        <v>32</v>
      </c>
      <c r="D1465" t="s">
        <v>91</v>
      </c>
      <c r="E1465" t="s">
        <v>78</v>
      </c>
      <c r="F1465" t="s">
        <v>35</v>
      </c>
      <c r="G1465">
        <v>5</v>
      </c>
      <c r="H1465">
        <v>2014</v>
      </c>
      <c r="I1465" t="s">
        <v>45</v>
      </c>
      <c r="J1465">
        <v>1.06</v>
      </c>
      <c r="K1465">
        <v>1.03</v>
      </c>
      <c r="L1465">
        <v>1.0900000000000001</v>
      </c>
      <c r="M1465">
        <v>1104</v>
      </c>
      <c r="N1465">
        <v>81.864593550266306</v>
      </c>
      <c r="O1465">
        <v>3.00964632714423</v>
      </c>
    </row>
    <row r="1466" spans="1:15" x14ac:dyDescent="0.25">
      <c r="A1466" s="20" t="s">
        <v>1562</v>
      </c>
      <c r="B1466">
        <v>1</v>
      </c>
      <c r="C1466" t="s">
        <v>32</v>
      </c>
      <c r="D1466" t="s">
        <v>91</v>
      </c>
      <c r="E1466" t="s">
        <v>78</v>
      </c>
      <c r="F1466" t="s">
        <v>35</v>
      </c>
      <c r="G1466">
        <v>5</v>
      </c>
      <c r="H1466">
        <v>2014</v>
      </c>
      <c r="I1466" t="s">
        <v>46</v>
      </c>
      <c r="J1466">
        <v>1.01</v>
      </c>
      <c r="K1466">
        <v>0.98</v>
      </c>
      <c r="L1466">
        <v>1.04</v>
      </c>
      <c r="M1466">
        <v>1660</v>
      </c>
      <c r="N1466">
        <v>85.480026517619393</v>
      </c>
      <c r="O1466">
        <v>2.4544034683690801</v>
      </c>
    </row>
    <row r="1467" spans="1:15" x14ac:dyDescent="0.25">
      <c r="A1467" s="20" t="s">
        <v>1563</v>
      </c>
      <c r="B1467">
        <v>1</v>
      </c>
      <c r="C1467" t="s">
        <v>32</v>
      </c>
      <c r="D1467" t="s">
        <v>91</v>
      </c>
      <c r="E1467" t="s">
        <v>78</v>
      </c>
      <c r="F1467" t="s">
        <v>35</v>
      </c>
      <c r="G1467">
        <v>5</v>
      </c>
      <c r="H1467">
        <v>2014</v>
      </c>
      <c r="I1467" t="s">
        <v>47</v>
      </c>
      <c r="J1467">
        <v>1.02</v>
      </c>
      <c r="K1467">
        <v>1.01</v>
      </c>
      <c r="L1467">
        <v>1.03</v>
      </c>
      <c r="M1467">
        <v>8374</v>
      </c>
      <c r="N1467">
        <v>89.982422083593605</v>
      </c>
      <c r="O1467">
        <v>1.09278197207866</v>
      </c>
    </row>
    <row r="1468" spans="1:15" x14ac:dyDescent="0.25">
      <c r="A1468" s="20" t="s">
        <v>1564</v>
      </c>
      <c r="B1468">
        <v>1</v>
      </c>
      <c r="C1468" t="s">
        <v>32</v>
      </c>
      <c r="D1468" t="s">
        <v>91</v>
      </c>
      <c r="E1468" t="s">
        <v>78</v>
      </c>
      <c r="F1468" t="s">
        <v>35</v>
      </c>
      <c r="G1468">
        <v>5</v>
      </c>
      <c r="H1468">
        <v>2014</v>
      </c>
      <c r="I1468" t="s">
        <v>48</v>
      </c>
      <c r="J1468">
        <v>1.07</v>
      </c>
      <c r="K1468">
        <v>1.02</v>
      </c>
      <c r="L1468">
        <v>1.1200000000000001</v>
      </c>
      <c r="M1468">
        <v>253</v>
      </c>
      <c r="N1468">
        <v>87.975384544185999</v>
      </c>
      <c r="O1468">
        <v>6.2869461346193098</v>
      </c>
    </row>
    <row r="1469" spans="1:15" x14ac:dyDescent="0.25">
      <c r="A1469" s="20" t="s">
        <v>1565</v>
      </c>
      <c r="B1469">
        <v>1</v>
      </c>
      <c r="C1469" t="s">
        <v>32</v>
      </c>
      <c r="D1469" t="s">
        <v>91</v>
      </c>
      <c r="E1469" t="s">
        <v>78</v>
      </c>
      <c r="F1469" t="s">
        <v>35</v>
      </c>
      <c r="G1469">
        <v>5</v>
      </c>
      <c r="H1469">
        <v>2014</v>
      </c>
      <c r="I1469" t="s">
        <v>49</v>
      </c>
      <c r="J1469">
        <v>1.01</v>
      </c>
      <c r="K1469">
        <v>0.97</v>
      </c>
      <c r="L1469">
        <v>1.05</v>
      </c>
      <c r="M1469">
        <v>805</v>
      </c>
      <c r="N1469">
        <v>88.466786746992199</v>
      </c>
      <c r="O1469">
        <v>3.5245368842512099</v>
      </c>
    </row>
    <row r="1470" spans="1:15" x14ac:dyDescent="0.25">
      <c r="A1470" s="20" t="s">
        <v>1566</v>
      </c>
      <c r="B1470">
        <v>1</v>
      </c>
      <c r="C1470" t="s">
        <v>32</v>
      </c>
      <c r="D1470" t="s">
        <v>91</v>
      </c>
      <c r="E1470" t="s">
        <v>78</v>
      </c>
      <c r="F1470" t="s">
        <v>35</v>
      </c>
      <c r="G1470">
        <v>5</v>
      </c>
      <c r="H1470">
        <v>2014</v>
      </c>
      <c r="I1470" t="s">
        <v>50</v>
      </c>
      <c r="J1470">
        <v>1.1100000000000001</v>
      </c>
      <c r="K1470">
        <v>1.05</v>
      </c>
      <c r="L1470">
        <v>1.17</v>
      </c>
      <c r="M1470">
        <v>182</v>
      </c>
      <c r="N1470">
        <v>83.773776898519102</v>
      </c>
      <c r="O1470">
        <v>7.4124931666110099</v>
      </c>
    </row>
    <row r="1471" spans="1:15" x14ac:dyDescent="0.25">
      <c r="A1471" s="20" t="s">
        <v>1567</v>
      </c>
      <c r="B1471">
        <v>1</v>
      </c>
      <c r="C1471" t="s">
        <v>32</v>
      </c>
      <c r="D1471" t="s">
        <v>91</v>
      </c>
      <c r="E1471" t="s">
        <v>78</v>
      </c>
      <c r="F1471" t="s">
        <v>35</v>
      </c>
      <c r="G1471">
        <v>5</v>
      </c>
      <c r="H1471">
        <v>2014</v>
      </c>
      <c r="I1471" t="s">
        <v>51</v>
      </c>
      <c r="J1471">
        <v>1.02</v>
      </c>
      <c r="K1471">
        <v>0.97</v>
      </c>
      <c r="L1471">
        <v>1.07</v>
      </c>
      <c r="M1471">
        <v>363</v>
      </c>
      <c r="N1471">
        <v>87.421171064359598</v>
      </c>
      <c r="O1471">
        <v>5.2486388108147803</v>
      </c>
    </row>
    <row r="1472" spans="1:15" x14ac:dyDescent="0.25">
      <c r="A1472" s="20" t="s">
        <v>1568</v>
      </c>
      <c r="B1472">
        <v>2</v>
      </c>
      <c r="C1472" t="s">
        <v>63</v>
      </c>
      <c r="D1472" t="s">
        <v>88</v>
      </c>
      <c r="E1472" t="s">
        <v>92</v>
      </c>
      <c r="F1472" t="s">
        <v>38</v>
      </c>
      <c r="G1472">
        <v>3</v>
      </c>
      <c r="H1472">
        <v>2010</v>
      </c>
      <c r="I1472" t="s">
        <v>34</v>
      </c>
      <c r="J1472">
        <v>38.200000000000003</v>
      </c>
      <c r="K1472">
        <v>35.057825329388798</v>
      </c>
      <c r="L1472">
        <v>41.479046062338803</v>
      </c>
      <c r="M1472">
        <v>508</v>
      </c>
      <c r="N1472" t="s">
        <v>44</v>
      </c>
      <c r="O1472">
        <v>4.4367825470805702</v>
      </c>
    </row>
    <row r="1473" spans="1:15" x14ac:dyDescent="0.25">
      <c r="A1473" s="20" t="s">
        <v>1569</v>
      </c>
      <c r="B1473">
        <v>2</v>
      </c>
      <c r="C1473" t="s">
        <v>63</v>
      </c>
      <c r="D1473" t="s">
        <v>88</v>
      </c>
      <c r="E1473" t="s">
        <v>92</v>
      </c>
      <c r="F1473" t="s">
        <v>38</v>
      </c>
      <c r="G1473">
        <v>3</v>
      </c>
      <c r="H1473">
        <v>2010</v>
      </c>
      <c r="I1473" t="s">
        <v>52</v>
      </c>
      <c r="J1473">
        <v>39.700000000000003</v>
      </c>
      <c r="K1473">
        <v>33.211059585947602</v>
      </c>
      <c r="L1473">
        <v>47.023624155889202</v>
      </c>
      <c r="M1473">
        <v>152</v>
      </c>
      <c r="N1473" t="s">
        <v>44</v>
      </c>
      <c r="O1473">
        <v>8.1110710565381297</v>
      </c>
    </row>
    <row r="1474" spans="1:15" x14ac:dyDescent="0.25">
      <c r="A1474" s="20" t="s">
        <v>1570</v>
      </c>
      <c r="B1474">
        <v>2</v>
      </c>
      <c r="C1474" t="s">
        <v>63</v>
      </c>
      <c r="D1474" t="s">
        <v>88</v>
      </c>
      <c r="E1474" t="s">
        <v>92</v>
      </c>
      <c r="F1474" t="s">
        <v>38</v>
      </c>
      <c r="G1474">
        <v>3</v>
      </c>
      <c r="H1474">
        <v>2010</v>
      </c>
      <c r="I1474" t="s">
        <v>53</v>
      </c>
      <c r="J1474">
        <v>43.5</v>
      </c>
      <c r="K1474">
        <v>41.279136713632298</v>
      </c>
      <c r="L1474">
        <v>45.721028405910701</v>
      </c>
      <c r="M1474">
        <v>1482</v>
      </c>
      <c r="N1474" t="s">
        <v>44</v>
      </c>
      <c r="O1474">
        <v>2.5976216673306598</v>
      </c>
    </row>
    <row r="1475" spans="1:15" x14ac:dyDescent="0.25">
      <c r="A1475" s="20" t="s">
        <v>1571</v>
      </c>
      <c r="B1475">
        <v>2</v>
      </c>
      <c r="C1475" t="s">
        <v>63</v>
      </c>
      <c r="D1475" t="s">
        <v>88</v>
      </c>
      <c r="E1475" t="s">
        <v>92</v>
      </c>
      <c r="F1475" t="s">
        <v>38</v>
      </c>
      <c r="G1475">
        <v>3</v>
      </c>
      <c r="H1475">
        <v>2010</v>
      </c>
      <c r="I1475" t="s">
        <v>54</v>
      </c>
      <c r="J1475">
        <v>39.1</v>
      </c>
      <c r="K1475">
        <v>28.9160849406416</v>
      </c>
      <c r="L1475">
        <v>51.467778447381697</v>
      </c>
      <c r="M1475">
        <v>57</v>
      </c>
      <c r="N1475" t="s">
        <v>44</v>
      </c>
      <c r="O1475">
        <v>13.245323570650401</v>
      </c>
    </row>
    <row r="1476" spans="1:15" x14ac:dyDescent="0.25">
      <c r="A1476" s="20" t="s">
        <v>1572</v>
      </c>
      <c r="B1476">
        <v>2</v>
      </c>
      <c r="C1476" t="s">
        <v>63</v>
      </c>
      <c r="D1476" t="s">
        <v>88</v>
      </c>
      <c r="E1476" t="s">
        <v>92</v>
      </c>
      <c r="F1476" t="s">
        <v>38</v>
      </c>
      <c r="G1476">
        <v>3</v>
      </c>
      <c r="H1476">
        <v>2010</v>
      </c>
      <c r="I1476" t="s">
        <v>55</v>
      </c>
      <c r="J1476">
        <v>40.4</v>
      </c>
      <c r="K1476">
        <v>35.550036100719304</v>
      </c>
      <c r="L1476">
        <v>45.645946815972799</v>
      </c>
      <c r="M1476">
        <v>286</v>
      </c>
      <c r="N1476" t="s">
        <v>44</v>
      </c>
      <c r="O1476">
        <v>5.9131239598908296</v>
      </c>
    </row>
    <row r="1477" spans="1:15" x14ac:dyDescent="0.25">
      <c r="A1477" s="20" t="s">
        <v>1573</v>
      </c>
      <c r="B1477">
        <v>2</v>
      </c>
      <c r="C1477" t="s">
        <v>63</v>
      </c>
      <c r="D1477" t="s">
        <v>88</v>
      </c>
      <c r="E1477" t="s">
        <v>92</v>
      </c>
      <c r="F1477" t="s">
        <v>38</v>
      </c>
      <c r="G1477">
        <v>3</v>
      </c>
      <c r="H1477">
        <v>2010</v>
      </c>
      <c r="I1477" t="s">
        <v>56</v>
      </c>
      <c r="J1477">
        <v>45.5</v>
      </c>
      <c r="K1477">
        <v>41.729253945002696</v>
      </c>
      <c r="L1477">
        <v>49.570332526005799</v>
      </c>
      <c r="M1477">
        <v>575</v>
      </c>
      <c r="N1477" t="s">
        <v>44</v>
      </c>
      <c r="O1477">
        <v>4.1702882811414996</v>
      </c>
    </row>
    <row r="1478" spans="1:15" x14ac:dyDescent="0.25">
      <c r="A1478" s="20" t="s">
        <v>1574</v>
      </c>
      <c r="B1478">
        <v>2</v>
      </c>
      <c r="C1478" t="s">
        <v>63</v>
      </c>
      <c r="D1478" t="s">
        <v>88</v>
      </c>
      <c r="E1478" t="s">
        <v>92</v>
      </c>
      <c r="F1478" t="s">
        <v>38</v>
      </c>
      <c r="G1478">
        <v>3</v>
      </c>
      <c r="H1478">
        <v>2010</v>
      </c>
      <c r="I1478" t="s">
        <v>57</v>
      </c>
      <c r="J1478">
        <v>49.2</v>
      </c>
      <c r="K1478">
        <v>44.927135465071302</v>
      </c>
      <c r="L1478">
        <v>53.741358725647402</v>
      </c>
      <c r="M1478">
        <v>439</v>
      </c>
      <c r="N1478" t="s">
        <v>44</v>
      </c>
      <c r="O1478">
        <v>4.7727395990334802</v>
      </c>
    </row>
    <row r="1479" spans="1:15" x14ac:dyDescent="0.25">
      <c r="A1479" s="20" t="s">
        <v>1575</v>
      </c>
      <c r="B1479">
        <v>2</v>
      </c>
      <c r="C1479" t="s">
        <v>63</v>
      </c>
      <c r="D1479" t="s">
        <v>88</v>
      </c>
      <c r="E1479" t="s">
        <v>92</v>
      </c>
      <c r="F1479" t="s">
        <v>38</v>
      </c>
      <c r="G1479">
        <v>3</v>
      </c>
      <c r="H1479">
        <v>2010</v>
      </c>
      <c r="I1479" t="s">
        <v>58</v>
      </c>
      <c r="J1479">
        <v>43.6</v>
      </c>
      <c r="K1479">
        <v>41.615363899648102</v>
      </c>
      <c r="L1479">
        <v>45.610217229183696</v>
      </c>
      <c r="M1479">
        <v>1650</v>
      </c>
      <c r="N1479" t="s">
        <v>44</v>
      </c>
      <c r="O1479">
        <v>2.4618298195866499</v>
      </c>
    </row>
    <row r="1480" spans="1:15" x14ac:dyDescent="0.25">
      <c r="A1480" s="20" t="s">
        <v>1576</v>
      </c>
      <c r="B1480">
        <v>2</v>
      </c>
      <c r="C1480" t="s">
        <v>63</v>
      </c>
      <c r="D1480" t="s">
        <v>88</v>
      </c>
      <c r="E1480" t="s">
        <v>92</v>
      </c>
      <c r="F1480" t="s">
        <v>38</v>
      </c>
      <c r="G1480">
        <v>3</v>
      </c>
      <c r="H1480">
        <v>2010</v>
      </c>
      <c r="I1480" t="s">
        <v>59</v>
      </c>
      <c r="J1480">
        <v>45</v>
      </c>
      <c r="K1480">
        <v>38.229817198431299</v>
      </c>
      <c r="L1480">
        <v>52.766170800219101</v>
      </c>
      <c r="M1480">
        <v>144</v>
      </c>
      <c r="N1480" t="s">
        <v>44</v>
      </c>
      <c r="O1480">
        <v>8.3333333333333304</v>
      </c>
    </row>
    <row r="1481" spans="1:15" x14ac:dyDescent="0.25">
      <c r="A1481" s="20" t="s">
        <v>1577</v>
      </c>
      <c r="B1481">
        <v>2</v>
      </c>
      <c r="C1481" t="s">
        <v>63</v>
      </c>
      <c r="D1481" t="s">
        <v>88</v>
      </c>
      <c r="E1481" t="s">
        <v>92</v>
      </c>
      <c r="F1481" t="s">
        <v>38</v>
      </c>
      <c r="G1481">
        <v>3</v>
      </c>
      <c r="H1481">
        <v>2010</v>
      </c>
      <c r="I1481" t="s">
        <v>60</v>
      </c>
      <c r="J1481">
        <v>41.1</v>
      </c>
      <c r="K1481">
        <v>38.024707162386797</v>
      </c>
      <c r="L1481">
        <v>44.303891543618199</v>
      </c>
      <c r="M1481">
        <v>552</v>
      </c>
      <c r="N1481" t="s">
        <v>44</v>
      </c>
      <c r="O1481">
        <v>4.2562826537937397</v>
      </c>
    </row>
    <row r="1482" spans="1:15" x14ac:dyDescent="0.25">
      <c r="A1482" s="20" t="s">
        <v>1578</v>
      </c>
      <c r="B1482">
        <v>2</v>
      </c>
      <c r="C1482" t="s">
        <v>63</v>
      </c>
      <c r="D1482" t="s">
        <v>88</v>
      </c>
      <c r="E1482" t="s">
        <v>92</v>
      </c>
      <c r="F1482" t="s">
        <v>38</v>
      </c>
      <c r="G1482">
        <v>3</v>
      </c>
      <c r="H1482">
        <v>2010</v>
      </c>
      <c r="I1482" t="s">
        <v>61</v>
      </c>
      <c r="J1482">
        <v>59.2</v>
      </c>
      <c r="K1482">
        <v>48.458801187714897</v>
      </c>
      <c r="L1482">
        <v>72.172123113004503</v>
      </c>
      <c r="M1482">
        <v>59</v>
      </c>
      <c r="N1482" t="s">
        <v>44</v>
      </c>
      <c r="O1482">
        <v>13.018891098082401</v>
      </c>
    </row>
    <row r="1483" spans="1:15" x14ac:dyDescent="0.25">
      <c r="A1483" s="20" t="s">
        <v>1579</v>
      </c>
      <c r="B1483">
        <v>2</v>
      </c>
      <c r="C1483" t="s">
        <v>63</v>
      </c>
      <c r="D1483" t="s">
        <v>88</v>
      </c>
      <c r="E1483" t="s">
        <v>92</v>
      </c>
      <c r="F1483" t="s">
        <v>38</v>
      </c>
      <c r="G1483">
        <v>3</v>
      </c>
      <c r="H1483">
        <v>2010</v>
      </c>
      <c r="I1483" t="s">
        <v>43</v>
      </c>
      <c r="J1483">
        <v>39.5</v>
      </c>
      <c r="K1483">
        <v>37.011956464779502</v>
      </c>
      <c r="L1483">
        <v>42.062526666013198</v>
      </c>
      <c r="M1483">
        <v>1032</v>
      </c>
      <c r="N1483" t="s">
        <v>44</v>
      </c>
      <c r="O1483">
        <v>3.1128640318234502</v>
      </c>
    </row>
    <row r="1484" spans="1:15" x14ac:dyDescent="0.25">
      <c r="A1484" s="20" t="s">
        <v>1580</v>
      </c>
      <c r="B1484">
        <v>2</v>
      </c>
      <c r="C1484" t="s">
        <v>63</v>
      </c>
      <c r="D1484" t="s">
        <v>88</v>
      </c>
      <c r="E1484" t="s">
        <v>92</v>
      </c>
      <c r="F1484" t="s">
        <v>38</v>
      </c>
      <c r="G1484">
        <v>3</v>
      </c>
      <c r="H1484">
        <v>2010</v>
      </c>
      <c r="I1484" t="s">
        <v>62</v>
      </c>
      <c r="J1484">
        <v>41.1</v>
      </c>
      <c r="K1484">
        <v>36.497913420326697</v>
      </c>
      <c r="L1484">
        <v>46.004533138148403</v>
      </c>
      <c r="M1484">
        <v>323</v>
      </c>
      <c r="N1484" t="s">
        <v>44</v>
      </c>
      <c r="O1484">
        <v>5.5641488407465696</v>
      </c>
    </row>
    <row r="1485" spans="1:15" x14ac:dyDescent="0.25">
      <c r="A1485" s="20" t="s">
        <v>1581</v>
      </c>
      <c r="B1485">
        <v>2</v>
      </c>
      <c r="C1485" t="s">
        <v>63</v>
      </c>
      <c r="D1485" t="s">
        <v>88</v>
      </c>
      <c r="E1485" t="s">
        <v>92</v>
      </c>
      <c r="F1485" t="s">
        <v>38</v>
      </c>
      <c r="G1485">
        <v>3</v>
      </c>
      <c r="H1485">
        <v>2010</v>
      </c>
      <c r="I1485" t="s">
        <v>75</v>
      </c>
      <c r="J1485">
        <v>42.79</v>
      </c>
      <c r="K1485">
        <v>42.05</v>
      </c>
      <c r="L1485">
        <v>43.53</v>
      </c>
      <c r="M1485">
        <v>11844</v>
      </c>
      <c r="N1485" t="s">
        <v>44</v>
      </c>
      <c r="O1485">
        <v>0.91886307736661899</v>
      </c>
    </row>
    <row r="1486" spans="1:15" x14ac:dyDescent="0.25">
      <c r="A1486" s="20" t="s">
        <v>1582</v>
      </c>
      <c r="B1486">
        <v>2</v>
      </c>
      <c r="C1486" t="s">
        <v>63</v>
      </c>
      <c r="D1486" t="s">
        <v>88</v>
      </c>
      <c r="E1486" t="s">
        <v>92</v>
      </c>
      <c r="F1486" t="s">
        <v>38</v>
      </c>
      <c r="G1486">
        <v>3</v>
      </c>
      <c r="H1486">
        <v>2010</v>
      </c>
      <c r="I1486" t="s">
        <v>45</v>
      </c>
      <c r="J1486">
        <v>39.299999999999997</v>
      </c>
      <c r="K1486">
        <v>35.975239224572199</v>
      </c>
      <c r="L1486">
        <v>42.961383968937703</v>
      </c>
      <c r="M1486">
        <v>452</v>
      </c>
      <c r="N1486" t="s">
        <v>44</v>
      </c>
      <c r="O1486">
        <v>4.7036043419179903</v>
      </c>
    </row>
    <row r="1487" spans="1:15" x14ac:dyDescent="0.25">
      <c r="A1487" s="20" t="s">
        <v>1583</v>
      </c>
      <c r="B1487">
        <v>2</v>
      </c>
      <c r="C1487" t="s">
        <v>63</v>
      </c>
      <c r="D1487" t="s">
        <v>88</v>
      </c>
      <c r="E1487" t="s">
        <v>92</v>
      </c>
      <c r="F1487" t="s">
        <v>38</v>
      </c>
      <c r="G1487">
        <v>3</v>
      </c>
      <c r="H1487">
        <v>2010</v>
      </c>
      <c r="I1487" t="s">
        <v>46</v>
      </c>
      <c r="J1487">
        <v>44.6</v>
      </c>
      <c r="K1487">
        <v>40.764495888980697</v>
      </c>
      <c r="L1487">
        <v>48.826012407760402</v>
      </c>
      <c r="M1487">
        <v>355</v>
      </c>
      <c r="N1487" t="s">
        <v>44</v>
      </c>
      <c r="O1487">
        <v>5.3074489243427498</v>
      </c>
    </row>
    <row r="1488" spans="1:15" x14ac:dyDescent="0.25">
      <c r="A1488" s="20" t="s">
        <v>1584</v>
      </c>
      <c r="B1488">
        <v>2</v>
      </c>
      <c r="C1488" t="s">
        <v>63</v>
      </c>
      <c r="D1488" t="s">
        <v>88</v>
      </c>
      <c r="E1488" t="s">
        <v>92</v>
      </c>
      <c r="F1488" t="s">
        <v>38</v>
      </c>
      <c r="G1488">
        <v>3</v>
      </c>
      <c r="H1488">
        <v>2010</v>
      </c>
      <c r="I1488" t="s">
        <v>47</v>
      </c>
      <c r="J1488">
        <v>41.6</v>
      </c>
      <c r="K1488">
        <v>39.731514910282598</v>
      </c>
      <c r="L1488">
        <v>43.511368344119397</v>
      </c>
      <c r="M1488">
        <v>1461</v>
      </c>
      <c r="N1488" t="s">
        <v>44</v>
      </c>
      <c r="O1488">
        <v>2.61622379926302</v>
      </c>
    </row>
    <row r="1489" spans="1:15" x14ac:dyDescent="0.25">
      <c r="A1489" s="20" t="s">
        <v>1585</v>
      </c>
      <c r="B1489">
        <v>2</v>
      </c>
      <c r="C1489" t="s">
        <v>63</v>
      </c>
      <c r="D1489" t="s">
        <v>88</v>
      </c>
      <c r="E1489" t="s">
        <v>92</v>
      </c>
      <c r="F1489" t="s">
        <v>38</v>
      </c>
      <c r="G1489">
        <v>3</v>
      </c>
      <c r="H1489">
        <v>2010</v>
      </c>
      <c r="I1489" t="s">
        <v>48</v>
      </c>
      <c r="J1489">
        <v>42.6</v>
      </c>
      <c r="K1489">
        <v>39.558551006456703</v>
      </c>
      <c r="L1489">
        <v>45.734049896729402</v>
      </c>
      <c r="M1489">
        <v>743</v>
      </c>
      <c r="N1489" t="s">
        <v>44</v>
      </c>
      <c r="O1489">
        <v>3.6686441912352699</v>
      </c>
    </row>
    <row r="1490" spans="1:15" x14ac:dyDescent="0.25">
      <c r="A1490" s="20" t="s">
        <v>1586</v>
      </c>
      <c r="B1490">
        <v>2</v>
      </c>
      <c r="C1490" t="s">
        <v>63</v>
      </c>
      <c r="D1490" t="s">
        <v>88</v>
      </c>
      <c r="E1490" t="s">
        <v>92</v>
      </c>
      <c r="F1490" t="s">
        <v>38</v>
      </c>
      <c r="G1490">
        <v>3</v>
      </c>
      <c r="H1490">
        <v>2010</v>
      </c>
      <c r="I1490" t="s">
        <v>49</v>
      </c>
      <c r="J1490">
        <v>50.1</v>
      </c>
      <c r="K1490">
        <v>45.933553801188097</v>
      </c>
      <c r="L1490">
        <v>54.624971232263697</v>
      </c>
      <c r="M1490">
        <v>405</v>
      </c>
      <c r="N1490" t="s">
        <v>44</v>
      </c>
      <c r="O1490">
        <v>4.9690399499995301</v>
      </c>
    </row>
    <row r="1491" spans="1:15" x14ac:dyDescent="0.25">
      <c r="A1491" s="20" t="s">
        <v>1587</v>
      </c>
      <c r="B1491">
        <v>2</v>
      </c>
      <c r="C1491" t="s">
        <v>63</v>
      </c>
      <c r="D1491" t="s">
        <v>88</v>
      </c>
      <c r="E1491" t="s">
        <v>92</v>
      </c>
      <c r="F1491" t="s">
        <v>38</v>
      </c>
      <c r="G1491">
        <v>3</v>
      </c>
      <c r="H1491">
        <v>2010</v>
      </c>
      <c r="I1491" t="s">
        <v>50</v>
      </c>
      <c r="J1491">
        <v>42.2</v>
      </c>
      <c r="K1491">
        <v>39.164704556945601</v>
      </c>
      <c r="L1491">
        <v>45.446702066681198</v>
      </c>
      <c r="M1491">
        <v>718</v>
      </c>
      <c r="N1491" t="s">
        <v>44</v>
      </c>
      <c r="O1491">
        <v>3.7319668543103801</v>
      </c>
    </row>
    <row r="1492" spans="1:15" x14ac:dyDescent="0.25">
      <c r="A1492" s="20" t="s">
        <v>1588</v>
      </c>
      <c r="B1492">
        <v>2</v>
      </c>
      <c r="C1492" t="s">
        <v>63</v>
      </c>
      <c r="D1492" t="s">
        <v>88</v>
      </c>
      <c r="E1492" t="s">
        <v>92</v>
      </c>
      <c r="F1492" t="s">
        <v>38</v>
      </c>
      <c r="G1492">
        <v>3</v>
      </c>
      <c r="H1492">
        <v>2010</v>
      </c>
      <c r="I1492" t="s">
        <v>51</v>
      </c>
      <c r="J1492">
        <v>49</v>
      </c>
      <c r="K1492">
        <v>45.119678278396997</v>
      </c>
      <c r="L1492">
        <v>53.072554514331301</v>
      </c>
      <c r="M1492">
        <v>451</v>
      </c>
      <c r="N1492" t="s">
        <v>44</v>
      </c>
      <c r="O1492">
        <v>4.7088160934801104</v>
      </c>
    </row>
    <row r="1493" spans="1:15" x14ac:dyDescent="0.25">
      <c r="A1493" s="20" t="s">
        <v>1589</v>
      </c>
      <c r="B1493">
        <v>2</v>
      </c>
      <c r="C1493" t="s">
        <v>63</v>
      </c>
      <c r="D1493" t="s">
        <v>88</v>
      </c>
      <c r="E1493" t="s">
        <v>93</v>
      </c>
      <c r="F1493" t="s">
        <v>42</v>
      </c>
      <c r="G1493">
        <v>4</v>
      </c>
      <c r="H1493">
        <v>2010</v>
      </c>
      <c r="I1493" t="s">
        <v>34</v>
      </c>
      <c r="J1493">
        <v>40.1</v>
      </c>
      <c r="K1493">
        <v>38.338153747582901</v>
      </c>
      <c r="L1493">
        <v>41.905705781381897</v>
      </c>
      <c r="M1493">
        <v>1801</v>
      </c>
      <c r="N1493" t="s">
        <v>44</v>
      </c>
      <c r="O1493">
        <v>2.3563681481313701</v>
      </c>
    </row>
    <row r="1494" spans="1:15" x14ac:dyDescent="0.25">
      <c r="A1494" s="20" t="s">
        <v>1590</v>
      </c>
      <c r="B1494">
        <v>2</v>
      </c>
      <c r="C1494" t="s">
        <v>63</v>
      </c>
      <c r="D1494" t="s">
        <v>88</v>
      </c>
      <c r="E1494" t="s">
        <v>93</v>
      </c>
      <c r="F1494" t="s">
        <v>42</v>
      </c>
      <c r="G1494">
        <v>4</v>
      </c>
      <c r="H1494">
        <v>2010</v>
      </c>
      <c r="I1494" t="s">
        <v>52</v>
      </c>
      <c r="J1494">
        <v>31.8</v>
      </c>
      <c r="K1494">
        <v>20.7503100912575</v>
      </c>
      <c r="L1494">
        <v>47.187320979620203</v>
      </c>
      <c r="M1494">
        <v>21</v>
      </c>
      <c r="N1494" t="s">
        <v>44</v>
      </c>
      <c r="O1494">
        <v>21.821789023599202</v>
      </c>
    </row>
    <row r="1495" spans="1:15" x14ac:dyDescent="0.25">
      <c r="A1495" s="20" t="s">
        <v>1591</v>
      </c>
      <c r="B1495">
        <v>2</v>
      </c>
      <c r="C1495" t="s">
        <v>63</v>
      </c>
      <c r="D1495" t="s">
        <v>88</v>
      </c>
      <c r="E1495" t="s">
        <v>93</v>
      </c>
      <c r="F1495" t="s">
        <v>42</v>
      </c>
      <c r="G1495">
        <v>4</v>
      </c>
      <c r="H1495">
        <v>2010</v>
      </c>
      <c r="I1495" t="s">
        <v>53</v>
      </c>
      <c r="J1495">
        <v>40.4</v>
      </c>
      <c r="K1495">
        <v>30.1590633692627</v>
      </c>
      <c r="L1495">
        <v>53.0883262304976</v>
      </c>
      <c r="M1495">
        <v>47</v>
      </c>
      <c r="N1495" t="s">
        <v>44</v>
      </c>
      <c r="O1495">
        <v>14.5864991497895</v>
      </c>
    </row>
    <row r="1496" spans="1:15" x14ac:dyDescent="0.25">
      <c r="A1496" s="20" t="s">
        <v>1592</v>
      </c>
      <c r="B1496">
        <v>2</v>
      </c>
      <c r="C1496" t="s">
        <v>63</v>
      </c>
      <c r="D1496" t="s">
        <v>88</v>
      </c>
      <c r="E1496" t="s">
        <v>93</v>
      </c>
      <c r="F1496" t="s">
        <v>42</v>
      </c>
      <c r="G1496">
        <v>4</v>
      </c>
      <c r="H1496">
        <v>2010</v>
      </c>
      <c r="I1496" t="s">
        <v>54</v>
      </c>
      <c r="J1496" t="s">
        <v>44</v>
      </c>
      <c r="K1496" t="s">
        <v>44</v>
      </c>
      <c r="L1496" t="s">
        <v>44</v>
      </c>
      <c r="M1496">
        <v>5</v>
      </c>
      <c r="N1496" t="s">
        <v>44</v>
      </c>
      <c r="O1496">
        <v>44.721359549995803</v>
      </c>
    </row>
    <row r="1497" spans="1:15" x14ac:dyDescent="0.25">
      <c r="A1497" s="20" t="s">
        <v>1593</v>
      </c>
      <c r="B1497">
        <v>2</v>
      </c>
      <c r="C1497" t="s">
        <v>63</v>
      </c>
      <c r="D1497" t="s">
        <v>88</v>
      </c>
      <c r="E1497" t="s">
        <v>93</v>
      </c>
      <c r="F1497" t="s">
        <v>42</v>
      </c>
      <c r="G1497">
        <v>4</v>
      </c>
      <c r="H1497">
        <v>2010</v>
      </c>
      <c r="I1497" t="s">
        <v>55</v>
      </c>
      <c r="J1497">
        <v>40.700000000000003</v>
      </c>
      <c r="K1497">
        <v>34.497240978768602</v>
      </c>
      <c r="L1497">
        <v>47.710596011191598</v>
      </c>
      <c r="M1497">
        <v>118</v>
      </c>
      <c r="N1497" t="s">
        <v>44</v>
      </c>
      <c r="O1497">
        <v>9.2057461789832296</v>
      </c>
    </row>
    <row r="1498" spans="1:15" x14ac:dyDescent="0.25">
      <c r="A1498" s="20" t="s">
        <v>1594</v>
      </c>
      <c r="B1498">
        <v>2</v>
      </c>
      <c r="C1498" t="s">
        <v>63</v>
      </c>
      <c r="D1498" t="s">
        <v>88</v>
      </c>
      <c r="E1498" t="s">
        <v>93</v>
      </c>
      <c r="F1498" t="s">
        <v>42</v>
      </c>
      <c r="G1498">
        <v>4</v>
      </c>
      <c r="H1498">
        <v>2010</v>
      </c>
      <c r="I1498" t="s">
        <v>56</v>
      </c>
      <c r="J1498">
        <v>34.299999999999997</v>
      </c>
      <c r="K1498">
        <v>22.400711198337699</v>
      </c>
      <c r="L1498">
        <v>50.609957430472697</v>
      </c>
      <c r="M1498">
        <v>22</v>
      </c>
      <c r="N1498" t="s">
        <v>44</v>
      </c>
      <c r="O1498">
        <v>21.320071635561</v>
      </c>
    </row>
    <row r="1499" spans="1:15" x14ac:dyDescent="0.25">
      <c r="A1499" s="20" t="s">
        <v>1595</v>
      </c>
      <c r="B1499">
        <v>2</v>
      </c>
      <c r="C1499" t="s">
        <v>63</v>
      </c>
      <c r="D1499" t="s">
        <v>88</v>
      </c>
      <c r="E1499" t="s">
        <v>93</v>
      </c>
      <c r="F1499" t="s">
        <v>42</v>
      </c>
      <c r="G1499">
        <v>4</v>
      </c>
      <c r="H1499">
        <v>2010</v>
      </c>
      <c r="I1499" t="s">
        <v>57</v>
      </c>
      <c r="J1499">
        <v>63.2</v>
      </c>
      <c r="K1499">
        <v>48.210646028028798</v>
      </c>
      <c r="L1499">
        <v>82.177991113112796</v>
      </c>
      <c r="M1499">
        <v>40</v>
      </c>
      <c r="N1499" t="s">
        <v>44</v>
      </c>
      <c r="O1499">
        <v>15.8113883008419</v>
      </c>
    </row>
    <row r="1500" spans="1:15" x14ac:dyDescent="0.25">
      <c r="A1500" s="20" t="s">
        <v>1596</v>
      </c>
      <c r="B1500">
        <v>2</v>
      </c>
      <c r="C1500" t="s">
        <v>63</v>
      </c>
      <c r="D1500" t="s">
        <v>88</v>
      </c>
      <c r="E1500" t="s">
        <v>93</v>
      </c>
      <c r="F1500" t="s">
        <v>42</v>
      </c>
      <c r="G1500">
        <v>4</v>
      </c>
      <c r="H1500">
        <v>2010</v>
      </c>
      <c r="I1500" t="s">
        <v>58</v>
      </c>
      <c r="J1500">
        <v>41.4</v>
      </c>
      <c r="K1500">
        <v>36.914571870045599</v>
      </c>
      <c r="L1500">
        <v>46.2186128197893</v>
      </c>
      <c r="M1500">
        <v>273</v>
      </c>
      <c r="N1500" t="s">
        <v>44</v>
      </c>
      <c r="O1500">
        <v>6.0522753266880196</v>
      </c>
    </row>
    <row r="1501" spans="1:15" x14ac:dyDescent="0.25">
      <c r="A1501" s="20" t="s">
        <v>1597</v>
      </c>
      <c r="B1501">
        <v>2</v>
      </c>
      <c r="C1501" t="s">
        <v>63</v>
      </c>
      <c r="D1501" t="s">
        <v>88</v>
      </c>
      <c r="E1501" t="s">
        <v>93</v>
      </c>
      <c r="F1501" t="s">
        <v>42</v>
      </c>
      <c r="G1501">
        <v>4</v>
      </c>
      <c r="H1501">
        <v>2010</v>
      </c>
      <c r="I1501" t="s">
        <v>59</v>
      </c>
      <c r="J1501">
        <v>49.6</v>
      </c>
      <c r="K1501">
        <v>33.674377498333499</v>
      </c>
      <c r="L1501">
        <v>71.442690030026299</v>
      </c>
      <c r="M1501">
        <v>23</v>
      </c>
      <c r="N1501" t="s">
        <v>44</v>
      </c>
      <c r="O1501">
        <v>20.851441405707501</v>
      </c>
    </row>
    <row r="1502" spans="1:15" x14ac:dyDescent="0.25">
      <c r="A1502" s="20" t="s">
        <v>1598</v>
      </c>
      <c r="B1502">
        <v>2</v>
      </c>
      <c r="C1502" t="s">
        <v>63</v>
      </c>
      <c r="D1502" t="s">
        <v>88</v>
      </c>
      <c r="E1502" t="s">
        <v>93</v>
      </c>
      <c r="F1502" t="s">
        <v>42</v>
      </c>
      <c r="G1502">
        <v>4</v>
      </c>
      <c r="H1502">
        <v>2010</v>
      </c>
      <c r="I1502" t="s">
        <v>60</v>
      </c>
      <c r="J1502">
        <v>36.9</v>
      </c>
      <c r="K1502">
        <v>34.833641338113502</v>
      </c>
      <c r="L1502">
        <v>39.108754618151501</v>
      </c>
      <c r="M1502">
        <v>1056</v>
      </c>
      <c r="N1502" t="s">
        <v>44</v>
      </c>
      <c r="O1502">
        <v>3.0772872744833202</v>
      </c>
    </row>
    <row r="1503" spans="1:15" x14ac:dyDescent="0.25">
      <c r="A1503" s="20" t="s">
        <v>1599</v>
      </c>
      <c r="B1503">
        <v>2</v>
      </c>
      <c r="C1503" t="s">
        <v>63</v>
      </c>
      <c r="D1503" t="s">
        <v>88</v>
      </c>
      <c r="E1503" t="s">
        <v>93</v>
      </c>
      <c r="F1503" t="s">
        <v>42</v>
      </c>
      <c r="G1503">
        <v>4</v>
      </c>
      <c r="H1503">
        <v>2010</v>
      </c>
      <c r="I1503" t="s">
        <v>61</v>
      </c>
      <c r="J1503" t="s">
        <v>44</v>
      </c>
      <c r="K1503" t="s">
        <v>44</v>
      </c>
      <c r="L1503" t="s">
        <v>44</v>
      </c>
      <c r="M1503">
        <v>3</v>
      </c>
      <c r="N1503" t="s">
        <v>44</v>
      </c>
      <c r="O1503">
        <v>57.735026918962603</v>
      </c>
    </row>
    <row r="1504" spans="1:15" x14ac:dyDescent="0.25">
      <c r="A1504" s="20" t="s">
        <v>1600</v>
      </c>
      <c r="B1504">
        <v>2</v>
      </c>
      <c r="C1504" t="s">
        <v>63</v>
      </c>
      <c r="D1504" t="s">
        <v>88</v>
      </c>
      <c r="E1504" t="s">
        <v>93</v>
      </c>
      <c r="F1504" t="s">
        <v>42</v>
      </c>
      <c r="G1504">
        <v>4</v>
      </c>
      <c r="H1504">
        <v>2010</v>
      </c>
      <c r="I1504" t="s">
        <v>43</v>
      </c>
      <c r="J1504">
        <v>32.1</v>
      </c>
      <c r="K1504">
        <v>24.9475794252185</v>
      </c>
      <c r="L1504">
        <v>40.825127243594402</v>
      </c>
      <c r="M1504">
        <v>51</v>
      </c>
      <c r="N1504" t="s">
        <v>44</v>
      </c>
      <c r="O1504">
        <v>14.0028008402801</v>
      </c>
    </row>
    <row r="1505" spans="1:15" x14ac:dyDescent="0.25">
      <c r="A1505" s="20" t="s">
        <v>1601</v>
      </c>
      <c r="B1505">
        <v>2</v>
      </c>
      <c r="C1505" t="s">
        <v>63</v>
      </c>
      <c r="D1505" t="s">
        <v>88</v>
      </c>
      <c r="E1505" t="s">
        <v>93</v>
      </c>
      <c r="F1505" t="s">
        <v>42</v>
      </c>
      <c r="G1505">
        <v>4</v>
      </c>
      <c r="H1505">
        <v>2010</v>
      </c>
      <c r="I1505" t="s">
        <v>62</v>
      </c>
      <c r="J1505">
        <v>36.200000000000003</v>
      </c>
      <c r="K1505">
        <v>22.789864325241901</v>
      </c>
      <c r="L1505">
        <v>54.729829861834602</v>
      </c>
      <c r="M1505">
        <v>21</v>
      </c>
      <c r="N1505" t="s">
        <v>44</v>
      </c>
      <c r="O1505">
        <v>21.821789023599202</v>
      </c>
    </row>
    <row r="1506" spans="1:15" x14ac:dyDescent="0.25">
      <c r="A1506" s="20" t="s">
        <v>1602</v>
      </c>
      <c r="B1506">
        <v>2</v>
      </c>
      <c r="C1506" t="s">
        <v>63</v>
      </c>
      <c r="D1506" t="s">
        <v>88</v>
      </c>
      <c r="E1506" t="s">
        <v>93</v>
      </c>
      <c r="F1506" t="s">
        <v>42</v>
      </c>
      <c r="G1506">
        <v>4</v>
      </c>
      <c r="H1506">
        <v>2010</v>
      </c>
      <c r="I1506" t="s">
        <v>75</v>
      </c>
      <c r="J1506">
        <v>42.5</v>
      </c>
      <c r="K1506">
        <v>41.71</v>
      </c>
      <c r="L1506">
        <v>43.3</v>
      </c>
      <c r="M1506">
        <v>9344</v>
      </c>
      <c r="N1506" t="s">
        <v>44</v>
      </c>
      <c r="O1506">
        <v>1.03450736075296</v>
      </c>
    </row>
    <row r="1507" spans="1:15" x14ac:dyDescent="0.25">
      <c r="A1507" s="20" t="s">
        <v>1603</v>
      </c>
      <c r="B1507">
        <v>2</v>
      </c>
      <c r="C1507" t="s">
        <v>63</v>
      </c>
      <c r="D1507" t="s">
        <v>88</v>
      </c>
      <c r="E1507" t="s">
        <v>93</v>
      </c>
      <c r="F1507" t="s">
        <v>42</v>
      </c>
      <c r="G1507">
        <v>4</v>
      </c>
      <c r="H1507">
        <v>2010</v>
      </c>
      <c r="I1507" t="s">
        <v>45</v>
      </c>
      <c r="J1507">
        <v>33.6</v>
      </c>
      <c r="K1507">
        <v>29.561488424266301</v>
      </c>
      <c r="L1507">
        <v>37.988796176208602</v>
      </c>
      <c r="M1507">
        <v>237</v>
      </c>
      <c r="N1507" t="s">
        <v>44</v>
      </c>
      <c r="O1507">
        <v>6.4956980246163099</v>
      </c>
    </row>
    <row r="1508" spans="1:15" x14ac:dyDescent="0.25">
      <c r="A1508" s="20" t="s">
        <v>1604</v>
      </c>
      <c r="B1508">
        <v>2</v>
      </c>
      <c r="C1508" t="s">
        <v>63</v>
      </c>
      <c r="D1508" t="s">
        <v>88</v>
      </c>
      <c r="E1508" t="s">
        <v>93</v>
      </c>
      <c r="F1508" t="s">
        <v>42</v>
      </c>
      <c r="G1508">
        <v>4</v>
      </c>
      <c r="H1508">
        <v>2010</v>
      </c>
      <c r="I1508" t="s">
        <v>46</v>
      </c>
      <c r="J1508">
        <v>48.1</v>
      </c>
      <c r="K1508">
        <v>44.994434758989797</v>
      </c>
      <c r="L1508">
        <v>51.363836137317797</v>
      </c>
      <c r="M1508">
        <v>737</v>
      </c>
      <c r="N1508" t="s">
        <v>44</v>
      </c>
      <c r="O1508">
        <v>3.6835473434187902</v>
      </c>
    </row>
    <row r="1509" spans="1:15" x14ac:dyDescent="0.25">
      <c r="A1509" s="20" t="s">
        <v>1605</v>
      </c>
      <c r="B1509">
        <v>2</v>
      </c>
      <c r="C1509" t="s">
        <v>63</v>
      </c>
      <c r="D1509" t="s">
        <v>88</v>
      </c>
      <c r="E1509" t="s">
        <v>93</v>
      </c>
      <c r="F1509" t="s">
        <v>42</v>
      </c>
      <c r="G1509">
        <v>4</v>
      </c>
      <c r="H1509">
        <v>2010</v>
      </c>
      <c r="I1509" t="s">
        <v>47</v>
      </c>
      <c r="J1509">
        <v>45.5</v>
      </c>
      <c r="K1509">
        <v>44.251611696375697</v>
      </c>
      <c r="L1509">
        <v>46.687043161135598</v>
      </c>
      <c r="M1509">
        <v>4265</v>
      </c>
      <c r="N1509" t="s">
        <v>44</v>
      </c>
      <c r="O1509">
        <v>1.53123018684696</v>
      </c>
    </row>
    <row r="1510" spans="1:15" x14ac:dyDescent="0.25">
      <c r="A1510" s="20" t="s">
        <v>1606</v>
      </c>
      <c r="B1510">
        <v>2</v>
      </c>
      <c r="C1510" t="s">
        <v>63</v>
      </c>
      <c r="D1510" t="s">
        <v>88</v>
      </c>
      <c r="E1510" t="s">
        <v>93</v>
      </c>
      <c r="F1510" t="s">
        <v>42</v>
      </c>
      <c r="G1510">
        <v>4</v>
      </c>
      <c r="H1510">
        <v>2010</v>
      </c>
      <c r="I1510" t="s">
        <v>48</v>
      </c>
      <c r="J1510">
        <v>38.700000000000003</v>
      </c>
      <c r="K1510">
        <v>32.465425897073303</v>
      </c>
      <c r="L1510">
        <v>45.771534548415801</v>
      </c>
      <c r="M1510">
        <v>120</v>
      </c>
      <c r="N1510" t="s">
        <v>44</v>
      </c>
      <c r="O1510">
        <v>9.1287092917527701</v>
      </c>
    </row>
    <row r="1511" spans="1:15" x14ac:dyDescent="0.25">
      <c r="A1511" s="20" t="s">
        <v>1607</v>
      </c>
      <c r="B1511">
        <v>2</v>
      </c>
      <c r="C1511" t="s">
        <v>63</v>
      </c>
      <c r="D1511" t="s">
        <v>88</v>
      </c>
      <c r="E1511" t="s">
        <v>93</v>
      </c>
      <c r="F1511" t="s">
        <v>42</v>
      </c>
      <c r="G1511">
        <v>4</v>
      </c>
      <c r="H1511">
        <v>2010</v>
      </c>
      <c r="I1511" t="s">
        <v>49</v>
      </c>
      <c r="J1511">
        <v>44</v>
      </c>
      <c r="K1511">
        <v>39.750515563012698</v>
      </c>
      <c r="L1511">
        <v>48.653005754100903</v>
      </c>
      <c r="M1511">
        <v>355</v>
      </c>
      <c r="N1511" t="s">
        <v>44</v>
      </c>
      <c r="O1511">
        <v>5.3074489243427498</v>
      </c>
    </row>
    <row r="1512" spans="1:15" x14ac:dyDescent="0.25">
      <c r="A1512" s="20" t="s">
        <v>1608</v>
      </c>
      <c r="B1512">
        <v>2</v>
      </c>
      <c r="C1512" t="s">
        <v>63</v>
      </c>
      <c r="D1512" t="s">
        <v>88</v>
      </c>
      <c r="E1512" t="s">
        <v>93</v>
      </c>
      <c r="F1512" t="s">
        <v>42</v>
      </c>
      <c r="G1512">
        <v>4</v>
      </c>
      <c r="H1512">
        <v>2010</v>
      </c>
      <c r="I1512" t="s">
        <v>50</v>
      </c>
      <c r="J1512">
        <v>44.6</v>
      </c>
      <c r="K1512">
        <v>35.534865025322397</v>
      </c>
      <c r="L1512">
        <v>55.619650707114502</v>
      </c>
      <c r="M1512">
        <v>60</v>
      </c>
      <c r="N1512" t="s">
        <v>44</v>
      </c>
      <c r="O1512">
        <v>12.9099444873581</v>
      </c>
    </row>
    <row r="1513" spans="1:15" x14ac:dyDescent="0.25">
      <c r="A1513" s="20" t="s">
        <v>1609</v>
      </c>
      <c r="B1513">
        <v>2</v>
      </c>
      <c r="C1513" t="s">
        <v>63</v>
      </c>
      <c r="D1513" t="s">
        <v>88</v>
      </c>
      <c r="E1513" t="s">
        <v>93</v>
      </c>
      <c r="F1513" t="s">
        <v>42</v>
      </c>
      <c r="G1513">
        <v>4</v>
      </c>
      <c r="H1513">
        <v>2010</v>
      </c>
      <c r="I1513" t="s">
        <v>51</v>
      </c>
      <c r="J1513">
        <v>39.9</v>
      </c>
      <c r="K1513">
        <v>32.849404490550398</v>
      </c>
      <c r="L1513">
        <v>48.229881646373897</v>
      </c>
      <c r="M1513">
        <v>89</v>
      </c>
      <c r="N1513" t="s">
        <v>44</v>
      </c>
      <c r="O1513">
        <v>10.599978800063599</v>
      </c>
    </row>
    <row r="1514" spans="1:15" x14ac:dyDescent="0.25">
      <c r="A1514" s="20" t="s">
        <v>1610</v>
      </c>
      <c r="B1514">
        <v>2</v>
      </c>
      <c r="C1514" t="s">
        <v>63</v>
      </c>
      <c r="D1514" t="s">
        <v>88</v>
      </c>
      <c r="E1514" t="s">
        <v>94</v>
      </c>
      <c r="F1514" t="s">
        <v>35</v>
      </c>
      <c r="G1514">
        <v>5</v>
      </c>
      <c r="H1514">
        <v>2010</v>
      </c>
      <c r="I1514" t="s">
        <v>34</v>
      </c>
      <c r="J1514">
        <v>33.5</v>
      </c>
      <c r="K1514">
        <v>31.993816226509299</v>
      </c>
      <c r="L1514">
        <v>35.088635422938999</v>
      </c>
      <c r="M1514">
        <v>2072</v>
      </c>
      <c r="N1514" t="s">
        <v>44</v>
      </c>
      <c r="O1514">
        <v>2.1968738758187301</v>
      </c>
    </row>
    <row r="1515" spans="1:15" x14ac:dyDescent="0.25">
      <c r="A1515" s="20" t="s">
        <v>1611</v>
      </c>
      <c r="B1515">
        <v>2</v>
      </c>
      <c r="C1515" t="s">
        <v>63</v>
      </c>
      <c r="D1515" t="s">
        <v>88</v>
      </c>
      <c r="E1515" t="s">
        <v>94</v>
      </c>
      <c r="F1515" t="s">
        <v>35</v>
      </c>
      <c r="G1515">
        <v>5</v>
      </c>
      <c r="H1515">
        <v>2010</v>
      </c>
      <c r="I1515" t="s">
        <v>52</v>
      </c>
      <c r="J1515">
        <v>25.8</v>
      </c>
      <c r="K1515">
        <v>16.638863220195802</v>
      </c>
      <c r="L1515">
        <v>38.353593553447901</v>
      </c>
      <c r="M1515">
        <v>22</v>
      </c>
      <c r="N1515" t="s">
        <v>44</v>
      </c>
      <c r="O1515">
        <v>21.320071635561</v>
      </c>
    </row>
    <row r="1516" spans="1:15" x14ac:dyDescent="0.25">
      <c r="A1516" s="20" t="s">
        <v>1612</v>
      </c>
      <c r="B1516">
        <v>2</v>
      </c>
      <c r="C1516" t="s">
        <v>63</v>
      </c>
      <c r="D1516" t="s">
        <v>88</v>
      </c>
      <c r="E1516" t="s">
        <v>94</v>
      </c>
      <c r="F1516" t="s">
        <v>35</v>
      </c>
      <c r="G1516">
        <v>5</v>
      </c>
      <c r="H1516">
        <v>2010</v>
      </c>
      <c r="I1516" t="s">
        <v>53</v>
      </c>
      <c r="J1516">
        <v>30.6</v>
      </c>
      <c r="K1516">
        <v>23.015809806478401</v>
      </c>
      <c r="L1516">
        <v>39.942454193374203</v>
      </c>
      <c r="M1516">
        <v>48</v>
      </c>
      <c r="N1516" t="s">
        <v>44</v>
      </c>
      <c r="O1516">
        <v>14.433756729740599</v>
      </c>
    </row>
    <row r="1517" spans="1:15" x14ac:dyDescent="0.25">
      <c r="A1517" s="20" t="s">
        <v>1613</v>
      </c>
      <c r="B1517">
        <v>2</v>
      </c>
      <c r="C1517" t="s">
        <v>63</v>
      </c>
      <c r="D1517" t="s">
        <v>88</v>
      </c>
      <c r="E1517" t="s">
        <v>94</v>
      </c>
      <c r="F1517" t="s">
        <v>35</v>
      </c>
      <c r="G1517">
        <v>5</v>
      </c>
      <c r="H1517">
        <v>2010</v>
      </c>
      <c r="I1517" t="s">
        <v>54</v>
      </c>
      <c r="J1517" t="s">
        <v>44</v>
      </c>
      <c r="K1517" t="s">
        <v>44</v>
      </c>
      <c r="L1517" t="s">
        <v>44</v>
      </c>
      <c r="M1517">
        <v>11</v>
      </c>
      <c r="N1517" t="s">
        <v>44</v>
      </c>
      <c r="O1517">
        <v>30.151134457776401</v>
      </c>
    </row>
    <row r="1518" spans="1:15" x14ac:dyDescent="0.25">
      <c r="A1518" s="20" t="s">
        <v>1614</v>
      </c>
      <c r="B1518">
        <v>2</v>
      </c>
      <c r="C1518" t="s">
        <v>63</v>
      </c>
      <c r="D1518" t="s">
        <v>88</v>
      </c>
      <c r="E1518" t="s">
        <v>94</v>
      </c>
      <c r="F1518" t="s">
        <v>35</v>
      </c>
      <c r="G1518">
        <v>5</v>
      </c>
      <c r="H1518">
        <v>2010</v>
      </c>
      <c r="I1518" t="s">
        <v>55</v>
      </c>
      <c r="J1518">
        <v>29.6</v>
      </c>
      <c r="K1518">
        <v>23.753158843866299</v>
      </c>
      <c r="L1518">
        <v>36.524702247096002</v>
      </c>
      <c r="M1518">
        <v>88</v>
      </c>
      <c r="N1518" t="s">
        <v>44</v>
      </c>
      <c r="O1518">
        <v>10.6600358177805</v>
      </c>
    </row>
    <row r="1519" spans="1:15" x14ac:dyDescent="0.25">
      <c r="A1519" s="20" t="s">
        <v>1615</v>
      </c>
      <c r="B1519">
        <v>2</v>
      </c>
      <c r="C1519" t="s">
        <v>63</v>
      </c>
      <c r="D1519" t="s">
        <v>88</v>
      </c>
      <c r="E1519" t="s">
        <v>94</v>
      </c>
      <c r="F1519" t="s">
        <v>35</v>
      </c>
      <c r="G1519">
        <v>5</v>
      </c>
      <c r="H1519">
        <v>2010</v>
      </c>
      <c r="I1519" t="s">
        <v>56</v>
      </c>
      <c r="J1519" t="s">
        <v>44</v>
      </c>
      <c r="K1519" t="s">
        <v>44</v>
      </c>
      <c r="L1519" t="s">
        <v>44</v>
      </c>
      <c r="M1519">
        <v>3</v>
      </c>
      <c r="N1519" t="s">
        <v>44</v>
      </c>
      <c r="O1519">
        <v>57.735026918962603</v>
      </c>
    </row>
    <row r="1520" spans="1:15" x14ac:dyDescent="0.25">
      <c r="A1520" s="20" t="s">
        <v>1616</v>
      </c>
      <c r="B1520">
        <v>2</v>
      </c>
      <c r="C1520" t="s">
        <v>63</v>
      </c>
      <c r="D1520" t="s">
        <v>88</v>
      </c>
      <c r="E1520" t="s">
        <v>94</v>
      </c>
      <c r="F1520" t="s">
        <v>35</v>
      </c>
      <c r="G1520">
        <v>5</v>
      </c>
      <c r="H1520">
        <v>2010</v>
      </c>
      <c r="I1520" t="s">
        <v>57</v>
      </c>
      <c r="J1520">
        <v>50.1</v>
      </c>
      <c r="K1520">
        <v>38.990478819079598</v>
      </c>
      <c r="L1520">
        <v>63.651826498324802</v>
      </c>
      <c r="M1520">
        <v>55</v>
      </c>
      <c r="N1520" t="s">
        <v>44</v>
      </c>
      <c r="O1520">
        <v>13.483997249264799</v>
      </c>
    </row>
    <row r="1521" spans="1:15" x14ac:dyDescent="0.25">
      <c r="A1521" s="20" t="s">
        <v>1617</v>
      </c>
      <c r="B1521">
        <v>2</v>
      </c>
      <c r="C1521" t="s">
        <v>63</v>
      </c>
      <c r="D1521" t="s">
        <v>88</v>
      </c>
      <c r="E1521" t="s">
        <v>94</v>
      </c>
      <c r="F1521" t="s">
        <v>35</v>
      </c>
      <c r="G1521">
        <v>5</v>
      </c>
      <c r="H1521">
        <v>2010</v>
      </c>
      <c r="I1521" t="s">
        <v>58</v>
      </c>
      <c r="J1521">
        <v>37.5</v>
      </c>
      <c r="K1521">
        <v>34.004256273814597</v>
      </c>
      <c r="L1521">
        <v>41.270543423395999</v>
      </c>
      <c r="M1521">
        <v>376</v>
      </c>
      <c r="N1521" t="s">
        <v>44</v>
      </c>
      <c r="O1521">
        <v>5.1571062312939704</v>
      </c>
    </row>
    <row r="1522" spans="1:15" x14ac:dyDescent="0.25">
      <c r="A1522" s="20" t="s">
        <v>1618</v>
      </c>
      <c r="B1522">
        <v>2</v>
      </c>
      <c r="C1522" t="s">
        <v>63</v>
      </c>
      <c r="D1522" t="s">
        <v>88</v>
      </c>
      <c r="E1522" t="s">
        <v>94</v>
      </c>
      <c r="F1522" t="s">
        <v>35</v>
      </c>
      <c r="G1522">
        <v>5</v>
      </c>
      <c r="H1522">
        <v>2010</v>
      </c>
      <c r="I1522" t="s">
        <v>59</v>
      </c>
      <c r="J1522" t="s">
        <v>44</v>
      </c>
      <c r="K1522" t="s">
        <v>44</v>
      </c>
      <c r="L1522" t="s">
        <v>44</v>
      </c>
      <c r="M1522">
        <v>10</v>
      </c>
      <c r="N1522" t="s">
        <v>44</v>
      </c>
      <c r="O1522">
        <v>31.6227766016838</v>
      </c>
    </row>
    <row r="1523" spans="1:15" x14ac:dyDescent="0.25">
      <c r="A1523" s="20" t="s">
        <v>1619</v>
      </c>
      <c r="B1523">
        <v>2</v>
      </c>
      <c r="C1523" t="s">
        <v>63</v>
      </c>
      <c r="D1523" t="s">
        <v>88</v>
      </c>
      <c r="E1523" t="s">
        <v>94</v>
      </c>
      <c r="F1523" t="s">
        <v>35</v>
      </c>
      <c r="G1523">
        <v>5</v>
      </c>
      <c r="H1523">
        <v>2010</v>
      </c>
      <c r="I1523" t="s">
        <v>60</v>
      </c>
      <c r="J1523">
        <v>34.299999999999997</v>
      </c>
      <c r="K1523">
        <v>32.582194996060601</v>
      </c>
      <c r="L1523">
        <v>36.094277046132099</v>
      </c>
      <c r="M1523">
        <v>1450</v>
      </c>
      <c r="N1523" t="s">
        <v>44</v>
      </c>
      <c r="O1523">
        <v>2.62612865719445</v>
      </c>
    </row>
    <row r="1524" spans="1:15" x14ac:dyDescent="0.25">
      <c r="A1524" s="20" t="s">
        <v>1620</v>
      </c>
      <c r="B1524">
        <v>2</v>
      </c>
      <c r="C1524" t="s">
        <v>63</v>
      </c>
      <c r="D1524" t="s">
        <v>88</v>
      </c>
      <c r="E1524" t="s">
        <v>94</v>
      </c>
      <c r="F1524" t="s">
        <v>35</v>
      </c>
      <c r="G1524">
        <v>5</v>
      </c>
      <c r="H1524">
        <v>2010</v>
      </c>
      <c r="I1524" t="s">
        <v>61</v>
      </c>
      <c r="J1524" t="s">
        <v>44</v>
      </c>
      <c r="K1524" t="s">
        <v>44</v>
      </c>
      <c r="L1524" t="s">
        <v>44</v>
      </c>
      <c r="M1524">
        <v>6</v>
      </c>
      <c r="N1524" t="s">
        <v>44</v>
      </c>
      <c r="O1524">
        <v>40.824829046386299</v>
      </c>
    </row>
    <row r="1525" spans="1:15" x14ac:dyDescent="0.25">
      <c r="A1525" s="20" t="s">
        <v>1621</v>
      </c>
      <c r="B1525">
        <v>2</v>
      </c>
      <c r="C1525" t="s">
        <v>63</v>
      </c>
      <c r="D1525" t="s">
        <v>88</v>
      </c>
      <c r="E1525" t="s">
        <v>94</v>
      </c>
      <c r="F1525" t="s">
        <v>35</v>
      </c>
      <c r="G1525">
        <v>5</v>
      </c>
      <c r="H1525">
        <v>2010</v>
      </c>
      <c r="I1525" t="s">
        <v>43</v>
      </c>
      <c r="J1525">
        <v>34.9</v>
      </c>
      <c r="K1525">
        <v>29.7263812992088</v>
      </c>
      <c r="L1525">
        <v>40.849688585984701</v>
      </c>
      <c r="M1525">
        <v>133</v>
      </c>
      <c r="N1525" t="s">
        <v>44</v>
      </c>
      <c r="O1525">
        <v>8.6710996952411996</v>
      </c>
    </row>
    <row r="1526" spans="1:15" x14ac:dyDescent="0.25">
      <c r="A1526" s="20" t="s">
        <v>1622</v>
      </c>
      <c r="B1526">
        <v>2</v>
      </c>
      <c r="C1526" t="s">
        <v>63</v>
      </c>
      <c r="D1526" t="s">
        <v>88</v>
      </c>
      <c r="E1526" t="s">
        <v>94</v>
      </c>
      <c r="F1526" t="s">
        <v>35</v>
      </c>
      <c r="G1526">
        <v>5</v>
      </c>
      <c r="H1526">
        <v>2010</v>
      </c>
      <c r="I1526" t="s">
        <v>62</v>
      </c>
      <c r="J1526">
        <v>53.3</v>
      </c>
      <c r="K1526">
        <v>41.876492407743001</v>
      </c>
      <c r="L1526">
        <v>67.763800171398302</v>
      </c>
      <c r="M1526">
        <v>42</v>
      </c>
      <c r="N1526" t="s">
        <v>44</v>
      </c>
      <c r="O1526">
        <v>15.430334996209201</v>
      </c>
    </row>
    <row r="1527" spans="1:15" x14ac:dyDescent="0.25">
      <c r="A1527" s="20" t="s">
        <v>1623</v>
      </c>
      <c r="B1527">
        <v>2</v>
      </c>
      <c r="C1527" t="s">
        <v>63</v>
      </c>
      <c r="D1527" t="s">
        <v>88</v>
      </c>
      <c r="E1527" t="s">
        <v>94</v>
      </c>
      <c r="F1527" t="s">
        <v>35</v>
      </c>
      <c r="G1527">
        <v>5</v>
      </c>
      <c r="H1527">
        <v>2010</v>
      </c>
      <c r="I1527" t="s">
        <v>75</v>
      </c>
      <c r="J1527">
        <v>35.590000000000003</v>
      </c>
      <c r="K1527">
        <v>34.81</v>
      </c>
      <c r="L1527">
        <v>36.39</v>
      </c>
      <c r="M1527">
        <v>8108</v>
      </c>
      <c r="N1527" t="s">
        <v>44</v>
      </c>
      <c r="O1527">
        <v>1.1105628203739899</v>
      </c>
    </row>
    <row r="1528" spans="1:15" x14ac:dyDescent="0.25">
      <c r="A1528" s="20" t="s">
        <v>1624</v>
      </c>
      <c r="B1528">
        <v>2</v>
      </c>
      <c r="C1528" t="s">
        <v>63</v>
      </c>
      <c r="D1528" t="s">
        <v>88</v>
      </c>
      <c r="E1528" t="s">
        <v>94</v>
      </c>
      <c r="F1528" t="s">
        <v>35</v>
      </c>
      <c r="G1528">
        <v>5</v>
      </c>
      <c r="H1528">
        <v>2010</v>
      </c>
      <c r="I1528" t="s">
        <v>45</v>
      </c>
      <c r="J1528">
        <v>31.8</v>
      </c>
      <c r="K1528">
        <v>28.2179056658583</v>
      </c>
      <c r="L1528">
        <v>35.792451603910798</v>
      </c>
      <c r="M1528">
        <v>322</v>
      </c>
      <c r="N1528" t="s">
        <v>44</v>
      </c>
      <c r="O1528">
        <v>5.5727821257535304</v>
      </c>
    </row>
    <row r="1529" spans="1:15" x14ac:dyDescent="0.25">
      <c r="A1529" s="20" t="s">
        <v>1625</v>
      </c>
      <c r="B1529">
        <v>2</v>
      </c>
      <c r="C1529" t="s">
        <v>63</v>
      </c>
      <c r="D1529" t="s">
        <v>88</v>
      </c>
      <c r="E1529" t="s">
        <v>94</v>
      </c>
      <c r="F1529" t="s">
        <v>35</v>
      </c>
      <c r="G1529">
        <v>5</v>
      </c>
      <c r="H1529">
        <v>2010</v>
      </c>
      <c r="I1529" t="s">
        <v>46</v>
      </c>
      <c r="J1529">
        <v>35.700000000000003</v>
      </c>
      <c r="K1529">
        <v>32.415200195537203</v>
      </c>
      <c r="L1529">
        <v>39.190171025408702</v>
      </c>
      <c r="M1529">
        <v>500</v>
      </c>
      <c r="N1529" t="s">
        <v>44</v>
      </c>
      <c r="O1529">
        <v>4.4721359549995796</v>
      </c>
    </row>
    <row r="1530" spans="1:15" x14ac:dyDescent="0.25">
      <c r="A1530" s="20" t="s">
        <v>1626</v>
      </c>
      <c r="B1530">
        <v>2</v>
      </c>
      <c r="C1530" t="s">
        <v>63</v>
      </c>
      <c r="D1530" t="s">
        <v>88</v>
      </c>
      <c r="E1530" t="s">
        <v>94</v>
      </c>
      <c r="F1530" t="s">
        <v>35</v>
      </c>
      <c r="G1530">
        <v>5</v>
      </c>
      <c r="H1530">
        <v>2010</v>
      </c>
      <c r="I1530" t="s">
        <v>47</v>
      </c>
      <c r="J1530">
        <v>39.299999999999997</v>
      </c>
      <c r="K1530">
        <v>37.789552890839502</v>
      </c>
      <c r="L1530">
        <v>40.832616792945302</v>
      </c>
      <c r="M1530">
        <v>2478</v>
      </c>
      <c r="N1530" t="s">
        <v>44</v>
      </c>
      <c r="O1530">
        <v>2.00885850922577</v>
      </c>
    </row>
    <row r="1531" spans="1:15" x14ac:dyDescent="0.25">
      <c r="A1531" s="20" t="s">
        <v>1627</v>
      </c>
      <c r="B1531">
        <v>2</v>
      </c>
      <c r="C1531" t="s">
        <v>63</v>
      </c>
      <c r="D1531" t="s">
        <v>88</v>
      </c>
      <c r="E1531" t="s">
        <v>94</v>
      </c>
      <c r="F1531" t="s">
        <v>35</v>
      </c>
      <c r="G1531">
        <v>5</v>
      </c>
      <c r="H1531">
        <v>2010</v>
      </c>
      <c r="I1531" t="s">
        <v>48</v>
      </c>
      <c r="J1531">
        <v>33.4</v>
      </c>
      <c r="K1531">
        <v>26.194600034374499</v>
      </c>
      <c r="L1531">
        <v>41.952671471486802</v>
      </c>
      <c r="M1531">
        <v>75</v>
      </c>
      <c r="N1531" t="s">
        <v>44</v>
      </c>
      <c r="O1531">
        <v>11.5470053837925</v>
      </c>
    </row>
    <row r="1532" spans="1:15" x14ac:dyDescent="0.25">
      <c r="A1532" s="20" t="s">
        <v>1628</v>
      </c>
      <c r="B1532">
        <v>2</v>
      </c>
      <c r="C1532" t="s">
        <v>63</v>
      </c>
      <c r="D1532" t="s">
        <v>88</v>
      </c>
      <c r="E1532" t="s">
        <v>94</v>
      </c>
      <c r="F1532" t="s">
        <v>35</v>
      </c>
      <c r="G1532">
        <v>5</v>
      </c>
      <c r="H1532">
        <v>2010</v>
      </c>
      <c r="I1532" t="s">
        <v>49</v>
      </c>
      <c r="J1532">
        <v>32.1</v>
      </c>
      <c r="K1532">
        <v>27.7223618560723</v>
      </c>
      <c r="L1532">
        <v>36.9487214024183</v>
      </c>
      <c r="M1532">
        <v>246</v>
      </c>
      <c r="N1532" t="s">
        <v>44</v>
      </c>
      <c r="O1532">
        <v>6.3757671306333803</v>
      </c>
    </row>
    <row r="1533" spans="1:15" x14ac:dyDescent="0.25">
      <c r="A1533" s="20" t="s">
        <v>1629</v>
      </c>
      <c r="B1533">
        <v>2</v>
      </c>
      <c r="C1533" t="s">
        <v>63</v>
      </c>
      <c r="D1533" t="s">
        <v>88</v>
      </c>
      <c r="E1533" t="s">
        <v>94</v>
      </c>
      <c r="F1533" t="s">
        <v>35</v>
      </c>
      <c r="G1533">
        <v>5</v>
      </c>
      <c r="H1533">
        <v>2010</v>
      </c>
      <c r="I1533" t="s">
        <v>50</v>
      </c>
      <c r="J1533">
        <v>31.2</v>
      </c>
      <c r="K1533">
        <v>23.6347178285849</v>
      </c>
      <c r="L1533">
        <v>40.608776979746402</v>
      </c>
      <c r="M1533">
        <v>50</v>
      </c>
      <c r="N1533" t="s">
        <v>44</v>
      </c>
      <c r="O1533">
        <v>14.142135623731001</v>
      </c>
    </row>
    <row r="1534" spans="1:15" x14ac:dyDescent="0.25">
      <c r="A1534" s="20" t="s">
        <v>1630</v>
      </c>
      <c r="B1534">
        <v>2</v>
      </c>
      <c r="C1534" t="s">
        <v>63</v>
      </c>
      <c r="D1534" t="s">
        <v>88</v>
      </c>
      <c r="E1534" t="s">
        <v>94</v>
      </c>
      <c r="F1534" t="s">
        <v>35</v>
      </c>
      <c r="G1534">
        <v>5</v>
      </c>
      <c r="H1534">
        <v>2010</v>
      </c>
      <c r="I1534" t="s">
        <v>51</v>
      </c>
      <c r="J1534">
        <v>37.200000000000003</v>
      </c>
      <c r="K1534">
        <v>30.306058131101501</v>
      </c>
      <c r="L1534">
        <v>45.000366040009197</v>
      </c>
      <c r="M1534">
        <v>121</v>
      </c>
      <c r="N1534" t="s">
        <v>44</v>
      </c>
      <c r="O1534">
        <v>9.0909090909090899</v>
      </c>
    </row>
    <row r="1535" spans="1:15" x14ac:dyDescent="0.25">
      <c r="A1535" s="20" t="s">
        <v>1631</v>
      </c>
      <c r="B1535">
        <v>2</v>
      </c>
      <c r="C1535" t="s">
        <v>63</v>
      </c>
      <c r="D1535" t="s">
        <v>88</v>
      </c>
      <c r="E1535" t="s">
        <v>76</v>
      </c>
      <c r="F1535" t="s">
        <v>40</v>
      </c>
      <c r="G1535">
        <v>6</v>
      </c>
      <c r="H1535">
        <v>2010</v>
      </c>
      <c r="I1535" t="s">
        <v>34</v>
      </c>
      <c r="J1535">
        <v>32</v>
      </c>
      <c r="K1535">
        <v>30.2067310593836</v>
      </c>
      <c r="L1535">
        <v>33.839218635505503</v>
      </c>
      <c r="M1535">
        <v>2707</v>
      </c>
      <c r="N1535" t="s">
        <v>44</v>
      </c>
      <c r="O1535">
        <v>1.9220110143078799</v>
      </c>
    </row>
    <row r="1536" spans="1:15" x14ac:dyDescent="0.25">
      <c r="A1536" s="20" t="s">
        <v>1632</v>
      </c>
      <c r="B1536">
        <v>2</v>
      </c>
      <c r="C1536" t="s">
        <v>63</v>
      </c>
      <c r="D1536" t="s">
        <v>88</v>
      </c>
      <c r="E1536" t="s">
        <v>76</v>
      </c>
      <c r="F1536" t="s">
        <v>40</v>
      </c>
      <c r="G1536">
        <v>6</v>
      </c>
      <c r="H1536">
        <v>2010</v>
      </c>
      <c r="I1536" t="s">
        <v>52</v>
      </c>
      <c r="J1536">
        <v>33</v>
      </c>
      <c r="K1536">
        <v>30.614095821115299</v>
      </c>
      <c r="L1536">
        <v>35.4611647791723</v>
      </c>
      <c r="M1536">
        <v>2009</v>
      </c>
      <c r="N1536" t="s">
        <v>44</v>
      </c>
      <c r="O1536">
        <v>2.2310537412658</v>
      </c>
    </row>
    <row r="1537" spans="1:15" x14ac:dyDescent="0.25">
      <c r="A1537" s="20" t="s">
        <v>1633</v>
      </c>
      <c r="B1537">
        <v>2</v>
      </c>
      <c r="C1537" t="s">
        <v>63</v>
      </c>
      <c r="D1537" t="s">
        <v>88</v>
      </c>
      <c r="E1537" t="s">
        <v>76</v>
      </c>
      <c r="F1537" t="s">
        <v>40</v>
      </c>
      <c r="G1537">
        <v>6</v>
      </c>
      <c r="H1537">
        <v>2010</v>
      </c>
      <c r="I1537" t="s">
        <v>53</v>
      </c>
      <c r="J1537">
        <v>34.4</v>
      </c>
      <c r="K1537">
        <v>32.039766434696602</v>
      </c>
      <c r="L1537">
        <v>36.767422518945502</v>
      </c>
      <c r="M1537">
        <v>2179</v>
      </c>
      <c r="N1537" t="s">
        <v>44</v>
      </c>
      <c r="O1537">
        <v>2.1422560838887201</v>
      </c>
    </row>
    <row r="1538" spans="1:15" x14ac:dyDescent="0.25">
      <c r="A1538" s="20" t="s">
        <v>1634</v>
      </c>
      <c r="B1538">
        <v>2</v>
      </c>
      <c r="C1538" t="s">
        <v>63</v>
      </c>
      <c r="D1538" t="s">
        <v>88</v>
      </c>
      <c r="E1538" t="s">
        <v>76</v>
      </c>
      <c r="F1538" t="s">
        <v>40</v>
      </c>
      <c r="G1538">
        <v>6</v>
      </c>
      <c r="H1538">
        <v>2010</v>
      </c>
      <c r="I1538" t="s">
        <v>54</v>
      </c>
      <c r="J1538">
        <v>40.299999999999997</v>
      </c>
      <c r="K1538">
        <v>36.905708392527302</v>
      </c>
      <c r="L1538">
        <v>43.854753367014503</v>
      </c>
      <c r="M1538">
        <v>1141</v>
      </c>
      <c r="N1538" t="s">
        <v>44</v>
      </c>
      <c r="O1538">
        <v>2.96044623208669</v>
      </c>
    </row>
    <row r="1539" spans="1:15" x14ac:dyDescent="0.25">
      <c r="A1539" s="20" t="s">
        <v>1635</v>
      </c>
      <c r="B1539">
        <v>2</v>
      </c>
      <c r="C1539" t="s">
        <v>63</v>
      </c>
      <c r="D1539" t="s">
        <v>88</v>
      </c>
      <c r="E1539" t="s">
        <v>76</v>
      </c>
      <c r="F1539" t="s">
        <v>40</v>
      </c>
      <c r="G1539">
        <v>6</v>
      </c>
      <c r="H1539">
        <v>2010</v>
      </c>
      <c r="I1539" t="s">
        <v>55</v>
      </c>
      <c r="J1539">
        <v>38.299999999999997</v>
      </c>
      <c r="K1539">
        <v>36.766494030891003</v>
      </c>
      <c r="L1539">
        <v>39.947220454645901</v>
      </c>
      <c r="M1539">
        <v>4866</v>
      </c>
      <c r="N1539" t="s">
        <v>44</v>
      </c>
      <c r="O1539">
        <v>1.4335536396708</v>
      </c>
    </row>
    <row r="1540" spans="1:15" x14ac:dyDescent="0.25">
      <c r="A1540" s="20" t="s">
        <v>1636</v>
      </c>
      <c r="B1540">
        <v>2</v>
      </c>
      <c r="C1540" t="s">
        <v>63</v>
      </c>
      <c r="D1540" t="s">
        <v>88</v>
      </c>
      <c r="E1540" t="s">
        <v>76</v>
      </c>
      <c r="F1540" t="s">
        <v>40</v>
      </c>
      <c r="G1540">
        <v>6</v>
      </c>
      <c r="H1540">
        <v>2010</v>
      </c>
      <c r="I1540" t="s">
        <v>56</v>
      </c>
      <c r="J1540">
        <v>31.1</v>
      </c>
      <c r="K1540">
        <v>26.8118680749999</v>
      </c>
      <c r="L1540">
        <v>35.687738945020598</v>
      </c>
      <c r="M1540">
        <v>545</v>
      </c>
      <c r="N1540" t="s">
        <v>44</v>
      </c>
      <c r="O1540">
        <v>4.2835293687811902</v>
      </c>
    </row>
    <row r="1541" spans="1:15" x14ac:dyDescent="0.25">
      <c r="A1541" s="20" t="s">
        <v>1637</v>
      </c>
      <c r="B1541">
        <v>2</v>
      </c>
      <c r="C1541" t="s">
        <v>63</v>
      </c>
      <c r="D1541" t="s">
        <v>88</v>
      </c>
      <c r="E1541" t="s">
        <v>76</v>
      </c>
      <c r="F1541" t="s">
        <v>40</v>
      </c>
      <c r="G1541">
        <v>6</v>
      </c>
      <c r="H1541">
        <v>2010</v>
      </c>
      <c r="I1541" t="s">
        <v>57</v>
      </c>
      <c r="J1541">
        <v>47.6</v>
      </c>
      <c r="K1541">
        <v>45.055225151778501</v>
      </c>
      <c r="L1541">
        <v>50.136096256533897</v>
      </c>
      <c r="M1541">
        <v>2802</v>
      </c>
      <c r="N1541" t="s">
        <v>44</v>
      </c>
      <c r="O1541">
        <v>1.88914778984526</v>
      </c>
    </row>
    <row r="1542" spans="1:15" x14ac:dyDescent="0.25">
      <c r="A1542" s="20" t="s">
        <v>1638</v>
      </c>
      <c r="B1542">
        <v>2</v>
      </c>
      <c r="C1542" t="s">
        <v>63</v>
      </c>
      <c r="D1542" t="s">
        <v>88</v>
      </c>
      <c r="E1542" t="s">
        <v>76</v>
      </c>
      <c r="F1542" t="s">
        <v>40</v>
      </c>
      <c r="G1542">
        <v>6</v>
      </c>
      <c r="H1542">
        <v>2010</v>
      </c>
      <c r="I1542" t="s">
        <v>58</v>
      </c>
      <c r="J1542">
        <v>38.700000000000003</v>
      </c>
      <c r="K1542">
        <v>37.154267382446001</v>
      </c>
      <c r="L1542">
        <v>40.330911206430102</v>
      </c>
      <c r="M1542">
        <v>4759</v>
      </c>
      <c r="N1542" t="s">
        <v>44</v>
      </c>
      <c r="O1542">
        <v>1.4495798639216</v>
      </c>
    </row>
    <row r="1543" spans="1:15" x14ac:dyDescent="0.25">
      <c r="A1543" s="20" t="s">
        <v>1639</v>
      </c>
      <c r="B1543">
        <v>2</v>
      </c>
      <c r="C1543" t="s">
        <v>63</v>
      </c>
      <c r="D1543" t="s">
        <v>88</v>
      </c>
      <c r="E1543" t="s">
        <v>76</v>
      </c>
      <c r="F1543" t="s">
        <v>40</v>
      </c>
      <c r="G1543">
        <v>6</v>
      </c>
      <c r="H1543">
        <v>2010</v>
      </c>
      <c r="I1543" t="s">
        <v>59</v>
      </c>
      <c r="J1543">
        <v>42.2</v>
      </c>
      <c r="K1543">
        <v>37.707495497154902</v>
      </c>
      <c r="L1543">
        <v>47.023092869248202</v>
      </c>
      <c r="M1543">
        <v>791</v>
      </c>
      <c r="N1543" t="s">
        <v>44</v>
      </c>
      <c r="O1543">
        <v>3.55559067267389</v>
      </c>
    </row>
    <row r="1544" spans="1:15" x14ac:dyDescent="0.25">
      <c r="A1544" s="20" t="s">
        <v>1640</v>
      </c>
      <c r="B1544">
        <v>2</v>
      </c>
      <c r="C1544" t="s">
        <v>63</v>
      </c>
      <c r="D1544" t="s">
        <v>88</v>
      </c>
      <c r="E1544" t="s">
        <v>76</v>
      </c>
      <c r="F1544" t="s">
        <v>40</v>
      </c>
      <c r="G1544">
        <v>6</v>
      </c>
      <c r="H1544">
        <v>2010</v>
      </c>
      <c r="I1544" t="s">
        <v>60</v>
      </c>
      <c r="J1544">
        <v>34</v>
      </c>
      <c r="K1544">
        <v>32.649112475193398</v>
      </c>
      <c r="L1544">
        <v>35.370275492552203</v>
      </c>
      <c r="M1544">
        <v>4773</v>
      </c>
      <c r="N1544" t="s">
        <v>44</v>
      </c>
      <c r="O1544">
        <v>1.4474523737201701</v>
      </c>
    </row>
    <row r="1545" spans="1:15" x14ac:dyDescent="0.25">
      <c r="A1545" s="20" t="s">
        <v>1641</v>
      </c>
      <c r="B1545">
        <v>2</v>
      </c>
      <c r="C1545" t="s">
        <v>63</v>
      </c>
      <c r="D1545" t="s">
        <v>88</v>
      </c>
      <c r="E1545" t="s">
        <v>76</v>
      </c>
      <c r="F1545" t="s">
        <v>40</v>
      </c>
      <c r="G1545">
        <v>6</v>
      </c>
      <c r="H1545">
        <v>2010</v>
      </c>
      <c r="I1545" t="s">
        <v>61</v>
      </c>
      <c r="J1545">
        <v>39.200000000000003</v>
      </c>
      <c r="K1545">
        <v>34.431485420166602</v>
      </c>
      <c r="L1545">
        <v>44.2775998925351</v>
      </c>
      <c r="M1545">
        <v>511</v>
      </c>
      <c r="N1545" t="s">
        <v>44</v>
      </c>
      <c r="O1545">
        <v>4.4237395520380902</v>
      </c>
    </row>
    <row r="1546" spans="1:15" x14ac:dyDescent="0.25">
      <c r="A1546" s="20" t="s">
        <v>1642</v>
      </c>
      <c r="B1546">
        <v>2</v>
      </c>
      <c r="C1546" t="s">
        <v>63</v>
      </c>
      <c r="D1546" t="s">
        <v>88</v>
      </c>
      <c r="E1546" t="s">
        <v>76</v>
      </c>
      <c r="F1546" t="s">
        <v>40</v>
      </c>
      <c r="G1546">
        <v>6</v>
      </c>
      <c r="H1546">
        <v>2010</v>
      </c>
      <c r="I1546" t="s">
        <v>43</v>
      </c>
      <c r="J1546">
        <v>32.299999999999997</v>
      </c>
      <c r="K1546">
        <v>30.390646267140198</v>
      </c>
      <c r="L1546">
        <v>34.3204415712231</v>
      </c>
      <c r="M1546">
        <v>2800</v>
      </c>
      <c r="N1546" t="s">
        <v>44</v>
      </c>
      <c r="O1546">
        <v>1.8898223650461401</v>
      </c>
    </row>
    <row r="1547" spans="1:15" x14ac:dyDescent="0.25">
      <c r="A1547" s="20" t="s">
        <v>1643</v>
      </c>
      <c r="B1547">
        <v>2</v>
      </c>
      <c r="C1547" t="s">
        <v>63</v>
      </c>
      <c r="D1547" t="s">
        <v>88</v>
      </c>
      <c r="E1547" t="s">
        <v>76</v>
      </c>
      <c r="F1547" t="s">
        <v>40</v>
      </c>
      <c r="G1547">
        <v>6</v>
      </c>
      <c r="H1547">
        <v>2010</v>
      </c>
      <c r="I1547" t="s">
        <v>62</v>
      </c>
      <c r="J1547">
        <v>40.1</v>
      </c>
      <c r="K1547">
        <v>36.506160796393203</v>
      </c>
      <c r="L1547">
        <v>43.846161460000701</v>
      </c>
      <c r="M1547">
        <v>1068</v>
      </c>
      <c r="N1547" t="s">
        <v>44</v>
      </c>
      <c r="O1547">
        <v>3.0599503068105198</v>
      </c>
    </row>
    <row r="1548" spans="1:15" x14ac:dyDescent="0.25">
      <c r="A1548" s="20" t="s">
        <v>1644</v>
      </c>
      <c r="B1548">
        <v>2</v>
      </c>
      <c r="C1548" t="s">
        <v>63</v>
      </c>
      <c r="D1548" t="s">
        <v>88</v>
      </c>
      <c r="E1548" t="s">
        <v>76</v>
      </c>
      <c r="F1548" t="s">
        <v>40</v>
      </c>
      <c r="G1548">
        <v>6</v>
      </c>
      <c r="H1548">
        <v>2010</v>
      </c>
      <c r="I1548" t="s">
        <v>75</v>
      </c>
      <c r="J1548">
        <v>36.74</v>
      </c>
      <c r="K1548">
        <v>36.270000000000003</v>
      </c>
      <c r="L1548">
        <v>37.21</v>
      </c>
      <c r="M1548">
        <v>50524</v>
      </c>
      <c r="N1548" t="s">
        <v>44</v>
      </c>
      <c r="O1548">
        <v>0.44488845597857901</v>
      </c>
    </row>
    <row r="1549" spans="1:15" x14ac:dyDescent="0.25">
      <c r="A1549" s="20" t="s">
        <v>1645</v>
      </c>
      <c r="B1549">
        <v>2</v>
      </c>
      <c r="C1549" t="s">
        <v>63</v>
      </c>
      <c r="D1549" t="s">
        <v>88</v>
      </c>
      <c r="E1549" t="s">
        <v>76</v>
      </c>
      <c r="F1549" t="s">
        <v>40</v>
      </c>
      <c r="G1549">
        <v>6</v>
      </c>
      <c r="H1549">
        <v>2010</v>
      </c>
      <c r="I1549" t="s">
        <v>45</v>
      </c>
      <c r="J1549">
        <v>35.1</v>
      </c>
      <c r="K1549">
        <v>33.844535965951799</v>
      </c>
      <c r="L1549">
        <v>36.372973132379798</v>
      </c>
      <c r="M1549">
        <v>6417</v>
      </c>
      <c r="N1549" t="s">
        <v>44</v>
      </c>
      <c r="O1549">
        <v>1.2483431437885599</v>
      </c>
    </row>
    <row r="1550" spans="1:15" x14ac:dyDescent="0.25">
      <c r="A1550" s="20" t="s">
        <v>1646</v>
      </c>
      <c r="B1550">
        <v>2</v>
      </c>
      <c r="C1550" t="s">
        <v>63</v>
      </c>
      <c r="D1550" t="s">
        <v>88</v>
      </c>
      <c r="E1550" t="s">
        <v>76</v>
      </c>
      <c r="F1550" t="s">
        <v>40</v>
      </c>
      <c r="G1550">
        <v>6</v>
      </c>
      <c r="H1550">
        <v>2010</v>
      </c>
      <c r="I1550" t="s">
        <v>46</v>
      </c>
      <c r="J1550">
        <v>35.5</v>
      </c>
      <c r="K1550">
        <v>33.577933581926096</v>
      </c>
      <c r="L1550">
        <v>37.5204207982868</v>
      </c>
      <c r="M1550">
        <v>2365</v>
      </c>
      <c r="N1550" t="s">
        <v>44</v>
      </c>
      <c r="O1550">
        <v>2.0562903028816599</v>
      </c>
    </row>
    <row r="1551" spans="1:15" x14ac:dyDescent="0.25">
      <c r="A1551" s="20" t="s">
        <v>1647</v>
      </c>
      <c r="B1551">
        <v>2</v>
      </c>
      <c r="C1551" t="s">
        <v>63</v>
      </c>
      <c r="D1551" t="s">
        <v>88</v>
      </c>
      <c r="E1551" t="s">
        <v>76</v>
      </c>
      <c r="F1551" t="s">
        <v>40</v>
      </c>
      <c r="G1551">
        <v>6</v>
      </c>
      <c r="H1551">
        <v>2010</v>
      </c>
      <c r="I1551" t="s">
        <v>47</v>
      </c>
      <c r="J1551">
        <v>37.1</v>
      </c>
      <c r="K1551">
        <v>35.410158950908603</v>
      </c>
      <c r="L1551">
        <v>38.762399606269398</v>
      </c>
      <c r="M1551">
        <v>3585</v>
      </c>
      <c r="N1551" t="s">
        <v>44</v>
      </c>
      <c r="O1551">
        <v>1.67014977739723</v>
      </c>
    </row>
    <row r="1552" spans="1:15" x14ac:dyDescent="0.25">
      <c r="A1552" s="20" t="s">
        <v>1648</v>
      </c>
      <c r="B1552">
        <v>2</v>
      </c>
      <c r="C1552" t="s">
        <v>63</v>
      </c>
      <c r="D1552" t="s">
        <v>88</v>
      </c>
      <c r="E1552" t="s">
        <v>76</v>
      </c>
      <c r="F1552" t="s">
        <v>40</v>
      </c>
      <c r="G1552">
        <v>6</v>
      </c>
      <c r="H1552">
        <v>2010</v>
      </c>
      <c r="I1552" t="s">
        <v>48</v>
      </c>
      <c r="J1552">
        <v>36.4</v>
      </c>
      <c r="K1552">
        <v>33.883841001175597</v>
      </c>
      <c r="L1552">
        <v>38.993067769993601</v>
      </c>
      <c r="M1552">
        <v>1963</v>
      </c>
      <c r="N1552" t="s">
        <v>44</v>
      </c>
      <c r="O1552">
        <v>2.2570430888309398</v>
      </c>
    </row>
    <row r="1553" spans="1:15" x14ac:dyDescent="0.25">
      <c r="A1553" s="20" t="s">
        <v>1649</v>
      </c>
      <c r="B1553">
        <v>2</v>
      </c>
      <c r="C1553" t="s">
        <v>63</v>
      </c>
      <c r="D1553" t="s">
        <v>88</v>
      </c>
      <c r="E1553" t="s">
        <v>76</v>
      </c>
      <c r="F1553" t="s">
        <v>40</v>
      </c>
      <c r="G1553">
        <v>6</v>
      </c>
      <c r="H1553">
        <v>2010</v>
      </c>
      <c r="I1553" t="s">
        <v>49</v>
      </c>
      <c r="J1553">
        <v>37.9</v>
      </c>
      <c r="K1553">
        <v>35.4892504554875</v>
      </c>
      <c r="L1553">
        <v>40.448234234437699</v>
      </c>
      <c r="M1553">
        <v>1647</v>
      </c>
      <c r="N1553" t="s">
        <v>44</v>
      </c>
      <c r="O1553">
        <v>2.4640709031819101</v>
      </c>
    </row>
    <row r="1554" spans="1:15" x14ac:dyDescent="0.25">
      <c r="A1554" s="20" t="s">
        <v>1650</v>
      </c>
      <c r="B1554">
        <v>2</v>
      </c>
      <c r="C1554" t="s">
        <v>63</v>
      </c>
      <c r="D1554" t="s">
        <v>88</v>
      </c>
      <c r="E1554" t="s">
        <v>76</v>
      </c>
      <c r="F1554" t="s">
        <v>40</v>
      </c>
      <c r="G1554">
        <v>6</v>
      </c>
      <c r="H1554">
        <v>2010</v>
      </c>
      <c r="I1554" t="s">
        <v>50</v>
      </c>
      <c r="J1554">
        <v>37.6</v>
      </c>
      <c r="K1554">
        <v>34.3412844455788</v>
      </c>
      <c r="L1554">
        <v>40.923808419836298</v>
      </c>
      <c r="M1554">
        <v>1093</v>
      </c>
      <c r="N1554" t="s">
        <v>44</v>
      </c>
      <c r="O1554">
        <v>3.0247530200945199</v>
      </c>
    </row>
    <row r="1555" spans="1:15" x14ac:dyDescent="0.25">
      <c r="A1555" s="20" t="s">
        <v>1651</v>
      </c>
      <c r="B1555">
        <v>2</v>
      </c>
      <c r="C1555" t="s">
        <v>63</v>
      </c>
      <c r="D1555" t="s">
        <v>88</v>
      </c>
      <c r="E1555" t="s">
        <v>76</v>
      </c>
      <c r="F1555" t="s">
        <v>40</v>
      </c>
      <c r="G1555">
        <v>6</v>
      </c>
      <c r="H1555">
        <v>2010</v>
      </c>
      <c r="I1555" t="s">
        <v>51</v>
      </c>
      <c r="J1555">
        <v>44.6</v>
      </c>
      <c r="K1555">
        <v>42.218059719022499</v>
      </c>
      <c r="L1555">
        <v>47.093027825955502</v>
      </c>
      <c r="M1555">
        <v>2503</v>
      </c>
      <c r="N1555" t="s">
        <v>44</v>
      </c>
      <c r="O1555">
        <v>1.9988010789211299</v>
      </c>
    </row>
    <row r="1556" spans="1:15" x14ac:dyDescent="0.25">
      <c r="A1556" s="20" t="s">
        <v>1652</v>
      </c>
      <c r="B1556">
        <v>2</v>
      </c>
      <c r="C1556" t="s">
        <v>63</v>
      </c>
      <c r="D1556" t="s">
        <v>88</v>
      </c>
      <c r="E1556" t="s">
        <v>92</v>
      </c>
      <c r="F1556" t="s">
        <v>38</v>
      </c>
      <c r="G1556">
        <v>3</v>
      </c>
      <c r="H1556">
        <v>2011</v>
      </c>
      <c r="I1556" t="s">
        <v>34</v>
      </c>
      <c r="J1556">
        <v>37.700000000000003</v>
      </c>
      <c r="K1556">
        <v>34.6536442709074</v>
      </c>
      <c r="L1556">
        <v>40.997525261485698</v>
      </c>
      <c r="M1556">
        <v>538</v>
      </c>
      <c r="N1556" t="s">
        <v>44</v>
      </c>
      <c r="O1556">
        <v>4.3113061355922699</v>
      </c>
    </row>
    <row r="1557" spans="1:15" x14ac:dyDescent="0.25">
      <c r="A1557" s="20" t="s">
        <v>1653</v>
      </c>
      <c r="B1557">
        <v>2</v>
      </c>
      <c r="C1557" t="s">
        <v>63</v>
      </c>
      <c r="D1557" t="s">
        <v>88</v>
      </c>
      <c r="E1557" t="s">
        <v>92</v>
      </c>
      <c r="F1557" t="s">
        <v>38</v>
      </c>
      <c r="G1557">
        <v>3</v>
      </c>
      <c r="H1557">
        <v>2011</v>
      </c>
      <c r="I1557" t="s">
        <v>52</v>
      </c>
      <c r="J1557">
        <v>41.1</v>
      </c>
      <c r="K1557">
        <v>34.661650571684397</v>
      </c>
      <c r="L1557">
        <v>48.307189006761298</v>
      </c>
      <c r="M1557">
        <v>170</v>
      </c>
      <c r="N1557" t="s">
        <v>44</v>
      </c>
      <c r="O1557">
        <v>7.6696498884736997</v>
      </c>
    </row>
    <row r="1558" spans="1:15" x14ac:dyDescent="0.25">
      <c r="A1558" s="20" t="s">
        <v>1654</v>
      </c>
      <c r="B1558">
        <v>2</v>
      </c>
      <c r="C1558" t="s">
        <v>63</v>
      </c>
      <c r="D1558" t="s">
        <v>88</v>
      </c>
      <c r="E1558" t="s">
        <v>92</v>
      </c>
      <c r="F1558" t="s">
        <v>38</v>
      </c>
      <c r="G1558">
        <v>3</v>
      </c>
      <c r="H1558">
        <v>2011</v>
      </c>
      <c r="I1558" t="s">
        <v>53</v>
      </c>
      <c r="J1558">
        <v>44.9</v>
      </c>
      <c r="K1558">
        <v>42.7783361870286</v>
      </c>
      <c r="L1558">
        <v>47.152350884460397</v>
      </c>
      <c r="M1558">
        <v>1625</v>
      </c>
      <c r="N1558" t="s">
        <v>44</v>
      </c>
      <c r="O1558">
        <v>2.4806946917841701</v>
      </c>
    </row>
    <row r="1559" spans="1:15" x14ac:dyDescent="0.25">
      <c r="A1559" s="20" t="s">
        <v>1655</v>
      </c>
      <c r="B1559">
        <v>2</v>
      </c>
      <c r="C1559" t="s">
        <v>63</v>
      </c>
      <c r="D1559" t="s">
        <v>88</v>
      </c>
      <c r="E1559" t="s">
        <v>92</v>
      </c>
      <c r="F1559" t="s">
        <v>38</v>
      </c>
      <c r="G1559">
        <v>3</v>
      </c>
      <c r="H1559">
        <v>2011</v>
      </c>
      <c r="I1559" t="s">
        <v>54</v>
      </c>
      <c r="J1559">
        <v>36.299999999999997</v>
      </c>
      <c r="K1559">
        <v>26.157983833606401</v>
      </c>
      <c r="L1559">
        <v>48.638984690110497</v>
      </c>
      <c r="M1559">
        <v>63</v>
      </c>
      <c r="N1559" t="s">
        <v>44</v>
      </c>
      <c r="O1559">
        <v>12.5988157669742</v>
      </c>
    </row>
    <row r="1560" spans="1:15" x14ac:dyDescent="0.25">
      <c r="A1560" s="20" t="s">
        <v>1656</v>
      </c>
      <c r="B1560">
        <v>2</v>
      </c>
      <c r="C1560" t="s">
        <v>63</v>
      </c>
      <c r="D1560" t="s">
        <v>88</v>
      </c>
      <c r="E1560" t="s">
        <v>92</v>
      </c>
      <c r="F1560" t="s">
        <v>38</v>
      </c>
      <c r="G1560">
        <v>3</v>
      </c>
      <c r="H1560">
        <v>2011</v>
      </c>
      <c r="I1560" t="s">
        <v>55</v>
      </c>
      <c r="J1560">
        <v>41.4</v>
      </c>
      <c r="K1560">
        <v>36.737653856215402</v>
      </c>
      <c r="L1560">
        <v>46.407877822886</v>
      </c>
      <c r="M1560">
        <v>302</v>
      </c>
      <c r="N1560" t="s">
        <v>44</v>
      </c>
      <c r="O1560">
        <v>5.7543533764843602</v>
      </c>
    </row>
    <row r="1561" spans="1:15" x14ac:dyDescent="0.25">
      <c r="A1561" s="20" t="s">
        <v>1657</v>
      </c>
      <c r="B1561">
        <v>2</v>
      </c>
      <c r="C1561" t="s">
        <v>63</v>
      </c>
      <c r="D1561" t="s">
        <v>88</v>
      </c>
      <c r="E1561" t="s">
        <v>92</v>
      </c>
      <c r="F1561" t="s">
        <v>38</v>
      </c>
      <c r="G1561">
        <v>3</v>
      </c>
      <c r="H1561">
        <v>2011</v>
      </c>
      <c r="I1561" t="s">
        <v>56</v>
      </c>
      <c r="J1561">
        <v>45.4</v>
      </c>
      <c r="K1561">
        <v>41.765071226314198</v>
      </c>
      <c r="L1561">
        <v>49.185651346269601</v>
      </c>
      <c r="M1561">
        <v>680</v>
      </c>
      <c r="N1561" t="s">
        <v>44</v>
      </c>
      <c r="O1561">
        <v>3.8348249442368498</v>
      </c>
    </row>
    <row r="1562" spans="1:15" x14ac:dyDescent="0.25">
      <c r="A1562" s="20" t="s">
        <v>1658</v>
      </c>
      <c r="B1562">
        <v>2</v>
      </c>
      <c r="C1562" t="s">
        <v>63</v>
      </c>
      <c r="D1562" t="s">
        <v>88</v>
      </c>
      <c r="E1562" t="s">
        <v>92</v>
      </c>
      <c r="F1562" t="s">
        <v>38</v>
      </c>
      <c r="G1562">
        <v>3</v>
      </c>
      <c r="H1562">
        <v>2011</v>
      </c>
      <c r="I1562" t="s">
        <v>57</v>
      </c>
      <c r="J1562">
        <v>49.8</v>
      </c>
      <c r="K1562">
        <v>45.5788267635333</v>
      </c>
      <c r="L1562">
        <v>54.403449347165697</v>
      </c>
      <c r="M1562">
        <v>456</v>
      </c>
      <c r="N1562" t="s">
        <v>44</v>
      </c>
      <c r="O1562">
        <v>4.6829290579084697</v>
      </c>
    </row>
    <row r="1563" spans="1:15" x14ac:dyDescent="0.25">
      <c r="A1563" s="20" t="s">
        <v>1659</v>
      </c>
      <c r="B1563">
        <v>2</v>
      </c>
      <c r="C1563" t="s">
        <v>63</v>
      </c>
      <c r="D1563" t="s">
        <v>88</v>
      </c>
      <c r="E1563" t="s">
        <v>92</v>
      </c>
      <c r="F1563" t="s">
        <v>38</v>
      </c>
      <c r="G1563">
        <v>3</v>
      </c>
      <c r="H1563">
        <v>2011</v>
      </c>
      <c r="I1563" t="s">
        <v>58</v>
      </c>
      <c r="J1563">
        <v>45.3</v>
      </c>
      <c r="K1563">
        <v>43.303085791515002</v>
      </c>
      <c r="L1563">
        <v>47.280296909536403</v>
      </c>
      <c r="M1563">
        <v>1789</v>
      </c>
      <c r="N1563" t="s">
        <v>44</v>
      </c>
      <c r="O1563">
        <v>2.3642577957022501</v>
      </c>
    </row>
    <row r="1564" spans="1:15" x14ac:dyDescent="0.25">
      <c r="A1564" s="20" t="s">
        <v>1660</v>
      </c>
      <c r="B1564">
        <v>2</v>
      </c>
      <c r="C1564" t="s">
        <v>63</v>
      </c>
      <c r="D1564" t="s">
        <v>88</v>
      </c>
      <c r="E1564" t="s">
        <v>92</v>
      </c>
      <c r="F1564" t="s">
        <v>38</v>
      </c>
      <c r="G1564">
        <v>3</v>
      </c>
      <c r="H1564">
        <v>2011</v>
      </c>
      <c r="I1564" t="s">
        <v>59</v>
      </c>
      <c r="J1564">
        <v>44.1</v>
      </c>
      <c r="K1564">
        <v>37.6977141164773</v>
      </c>
      <c r="L1564">
        <v>51.340293554537297</v>
      </c>
      <c r="M1564">
        <v>160</v>
      </c>
      <c r="N1564" t="s">
        <v>44</v>
      </c>
      <c r="O1564">
        <v>7.9056941504209499</v>
      </c>
    </row>
    <row r="1565" spans="1:15" x14ac:dyDescent="0.25">
      <c r="A1565" s="20" t="s">
        <v>1661</v>
      </c>
      <c r="B1565">
        <v>2</v>
      </c>
      <c r="C1565" t="s">
        <v>63</v>
      </c>
      <c r="D1565" t="s">
        <v>88</v>
      </c>
      <c r="E1565" t="s">
        <v>92</v>
      </c>
      <c r="F1565" t="s">
        <v>38</v>
      </c>
      <c r="G1565">
        <v>3</v>
      </c>
      <c r="H1565">
        <v>2011</v>
      </c>
      <c r="I1565" t="s">
        <v>60</v>
      </c>
      <c r="J1565">
        <v>41.5</v>
      </c>
      <c r="K1565">
        <v>38.618742136575101</v>
      </c>
      <c r="L1565">
        <v>44.498527690005197</v>
      </c>
      <c r="M1565">
        <v>640</v>
      </c>
      <c r="N1565" t="s">
        <v>44</v>
      </c>
      <c r="O1565">
        <v>3.9528470752104701</v>
      </c>
    </row>
    <row r="1566" spans="1:15" x14ac:dyDescent="0.25">
      <c r="A1566" s="20" t="s">
        <v>1662</v>
      </c>
      <c r="B1566">
        <v>2</v>
      </c>
      <c r="C1566" t="s">
        <v>63</v>
      </c>
      <c r="D1566" t="s">
        <v>88</v>
      </c>
      <c r="E1566" t="s">
        <v>92</v>
      </c>
      <c r="F1566" t="s">
        <v>38</v>
      </c>
      <c r="G1566">
        <v>3</v>
      </c>
      <c r="H1566">
        <v>2011</v>
      </c>
      <c r="I1566" t="s">
        <v>61</v>
      </c>
      <c r="J1566">
        <v>50.5</v>
      </c>
      <c r="K1566">
        <v>39.664599630437102</v>
      </c>
      <c r="L1566">
        <v>63.695187441894298</v>
      </c>
      <c r="M1566">
        <v>58</v>
      </c>
      <c r="N1566" t="s">
        <v>44</v>
      </c>
      <c r="O1566">
        <v>13.130643285972299</v>
      </c>
    </row>
    <row r="1567" spans="1:15" x14ac:dyDescent="0.25">
      <c r="A1567" s="20" t="s">
        <v>1663</v>
      </c>
      <c r="B1567">
        <v>2</v>
      </c>
      <c r="C1567" t="s">
        <v>63</v>
      </c>
      <c r="D1567" t="s">
        <v>88</v>
      </c>
      <c r="E1567" t="s">
        <v>92</v>
      </c>
      <c r="F1567" t="s">
        <v>38</v>
      </c>
      <c r="G1567">
        <v>3</v>
      </c>
      <c r="H1567">
        <v>2011</v>
      </c>
      <c r="I1567" t="s">
        <v>43</v>
      </c>
      <c r="J1567">
        <v>40.9</v>
      </c>
      <c r="K1567">
        <v>38.403904529336899</v>
      </c>
      <c r="L1567">
        <v>43.545899070027403</v>
      </c>
      <c r="M1567">
        <v>1082</v>
      </c>
      <c r="N1567" t="s">
        <v>44</v>
      </c>
      <c r="O1567">
        <v>3.0400895015524099</v>
      </c>
    </row>
    <row r="1568" spans="1:15" x14ac:dyDescent="0.25">
      <c r="A1568" s="20" t="s">
        <v>1664</v>
      </c>
      <c r="B1568">
        <v>2</v>
      </c>
      <c r="C1568" t="s">
        <v>63</v>
      </c>
      <c r="D1568" t="s">
        <v>88</v>
      </c>
      <c r="E1568" t="s">
        <v>92</v>
      </c>
      <c r="F1568" t="s">
        <v>38</v>
      </c>
      <c r="G1568">
        <v>3</v>
      </c>
      <c r="H1568">
        <v>2011</v>
      </c>
      <c r="I1568" t="s">
        <v>62</v>
      </c>
      <c r="J1568">
        <v>41.9</v>
      </c>
      <c r="K1568">
        <v>37.308197454668601</v>
      </c>
      <c r="L1568">
        <v>46.899472271602399</v>
      </c>
      <c r="M1568">
        <v>336</v>
      </c>
      <c r="N1568" t="s">
        <v>44</v>
      </c>
      <c r="O1568">
        <v>5.4554472558998102</v>
      </c>
    </row>
    <row r="1569" spans="1:15" x14ac:dyDescent="0.25">
      <c r="A1569" s="20" t="s">
        <v>1665</v>
      </c>
      <c r="B1569">
        <v>2</v>
      </c>
      <c r="C1569" t="s">
        <v>63</v>
      </c>
      <c r="D1569" t="s">
        <v>88</v>
      </c>
      <c r="E1569" t="s">
        <v>92</v>
      </c>
      <c r="F1569" t="s">
        <v>38</v>
      </c>
      <c r="G1569">
        <v>3</v>
      </c>
      <c r="H1569">
        <v>2011</v>
      </c>
      <c r="I1569" t="s">
        <v>75</v>
      </c>
      <c r="J1569">
        <v>43.23</v>
      </c>
      <c r="K1569">
        <v>42.51</v>
      </c>
      <c r="L1569">
        <v>43.96</v>
      </c>
      <c r="M1569">
        <v>12854</v>
      </c>
      <c r="N1569" t="s">
        <v>44</v>
      </c>
      <c r="O1569">
        <v>0.88202491332192801</v>
      </c>
    </row>
    <row r="1570" spans="1:15" x14ac:dyDescent="0.25">
      <c r="A1570" s="20" t="s">
        <v>1666</v>
      </c>
      <c r="B1570">
        <v>2</v>
      </c>
      <c r="C1570" t="s">
        <v>63</v>
      </c>
      <c r="D1570" t="s">
        <v>88</v>
      </c>
      <c r="E1570" t="s">
        <v>92</v>
      </c>
      <c r="F1570" t="s">
        <v>38</v>
      </c>
      <c r="G1570">
        <v>3</v>
      </c>
      <c r="H1570">
        <v>2011</v>
      </c>
      <c r="I1570" t="s">
        <v>45</v>
      </c>
      <c r="J1570">
        <v>41.2</v>
      </c>
      <c r="K1570">
        <v>37.9299405462896</v>
      </c>
      <c r="L1570">
        <v>44.747497915230802</v>
      </c>
      <c r="M1570">
        <v>505</v>
      </c>
      <c r="N1570" t="s">
        <v>44</v>
      </c>
      <c r="O1570">
        <v>4.4499415948998502</v>
      </c>
    </row>
    <row r="1571" spans="1:15" x14ac:dyDescent="0.25">
      <c r="A1571" s="20" t="s">
        <v>1667</v>
      </c>
      <c r="B1571">
        <v>2</v>
      </c>
      <c r="C1571" t="s">
        <v>63</v>
      </c>
      <c r="D1571" t="s">
        <v>88</v>
      </c>
      <c r="E1571" t="s">
        <v>92</v>
      </c>
      <c r="F1571" t="s">
        <v>38</v>
      </c>
      <c r="G1571">
        <v>3</v>
      </c>
      <c r="H1571">
        <v>2011</v>
      </c>
      <c r="I1571" t="s">
        <v>46</v>
      </c>
      <c r="J1571">
        <v>40.9</v>
      </c>
      <c r="K1571">
        <v>37.293266518170597</v>
      </c>
      <c r="L1571">
        <v>44.690313945257401</v>
      </c>
      <c r="M1571">
        <v>380</v>
      </c>
      <c r="N1571" t="s">
        <v>44</v>
      </c>
      <c r="O1571">
        <v>5.1298917604257701</v>
      </c>
    </row>
    <row r="1572" spans="1:15" x14ac:dyDescent="0.25">
      <c r="A1572" s="20" t="s">
        <v>1668</v>
      </c>
      <c r="B1572">
        <v>2</v>
      </c>
      <c r="C1572" t="s">
        <v>63</v>
      </c>
      <c r="D1572" t="s">
        <v>88</v>
      </c>
      <c r="E1572" t="s">
        <v>92</v>
      </c>
      <c r="F1572" t="s">
        <v>38</v>
      </c>
      <c r="G1572">
        <v>3</v>
      </c>
      <c r="H1572">
        <v>2011</v>
      </c>
      <c r="I1572" t="s">
        <v>47</v>
      </c>
      <c r="J1572">
        <v>42.6</v>
      </c>
      <c r="K1572">
        <v>40.764839407438203</v>
      </c>
      <c r="L1572">
        <v>44.476077941151502</v>
      </c>
      <c r="M1572">
        <v>1606</v>
      </c>
      <c r="N1572" t="s">
        <v>44</v>
      </c>
      <c r="O1572">
        <v>2.4953256425297501</v>
      </c>
    </row>
    <row r="1573" spans="1:15" x14ac:dyDescent="0.25">
      <c r="A1573" s="20" t="s">
        <v>1669</v>
      </c>
      <c r="B1573">
        <v>2</v>
      </c>
      <c r="C1573" t="s">
        <v>63</v>
      </c>
      <c r="D1573" t="s">
        <v>88</v>
      </c>
      <c r="E1573" t="s">
        <v>92</v>
      </c>
      <c r="F1573" t="s">
        <v>38</v>
      </c>
      <c r="G1573">
        <v>3</v>
      </c>
      <c r="H1573">
        <v>2011</v>
      </c>
      <c r="I1573" t="s">
        <v>48</v>
      </c>
      <c r="J1573">
        <v>42.9</v>
      </c>
      <c r="K1573">
        <v>39.9331192106252</v>
      </c>
      <c r="L1573">
        <v>46.120935811789998</v>
      </c>
      <c r="M1573">
        <v>797</v>
      </c>
      <c r="N1573" t="s">
        <v>44</v>
      </c>
      <c r="O1573">
        <v>3.5421817348790698</v>
      </c>
    </row>
    <row r="1574" spans="1:15" x14ac:dyDescent="0.25">
      <c r="A1574" s="20" t="s">
        <v>1670</v>
      </c>
      <c r="B1574">
        <v>2</v>
      </c>
      <c r="C1574" t="s">
        <v>63</v>
      </c>
      <c r="D1574" t="s">
        <v>88</v>
      </c>
      <c r="E1574" t="s">
        <v>92</v>
      </c>
      <c r="F1574" t="s">
        <v>38</v>
      </c>
      <c r="G1574">
        <v>3</v>
      </c>
      <c r="H1574">
        <v>2011</v>
      </c>
      <c r="I1574" t="s">
        <v>49</v>
      </c>
      <c r="J1574">
        <v>45</v>
      </c>
      <c r="K1574">
        <v>41.065577415706898</v>
      </c>
      <c r="L1574">
        <v>49.156445434137197</v>
      </c>
      <c r="M1574">
        <v>416</v>
      </c>
      <c r="N1574" t="s">
        <v>44</v>
      </c>
      <c r="O1574">
        <v>4.9029033784546003</v>
      </c>
    </row>
    <row r="1575" spans="1:15" x14ac:dyDescent="0.25">
      <c r="A1575" s="20" t="s">
        <v>1671</v>
      </c>
      <c r="B1575">
        <v>2</v>
      </c>
      <c r="C1575" t="s">
        <v>63</v>
      </c>
      <c r="D1575" t="s">
        <v>88</v>
      </c>
      <c r="E1575" t="s">
        <v>92</v>
      </c>
      <c r="F1575" t="s">
        <v>38</v>
      </c>
      <c r="G1575">
        <v>3</v>
      </c>
      <c r="H1575">
        <v>2011</v>
      </c>
      <c r="I1575" t="s">
        <v>50</v>
      </c>
      <c r="J1575">
        <v>41.9</v>
      </c>
      <c r="K1575">
        <v>38.866638165615797</v>
      </c>
      <c r="L1575">
        <v>45.020332341479403</v>
      </c>
      <c r="M1575">
        <v>747</v>
      </c>
      <c r="N1575" t="s">
        <v>44</v>
      </c>
      <c r="O1575">
        <v>3.6588086663230102</v>
      </c>
    </row>
    <row r="1576" spans="1:15" x14ac:dyDescent="0.25">
      <c r="A1576" s="20" t="s">
        <v>1672</v>
      </c>
      <c r="B1576">
        <v>2</v>
      </c>
      <c r="C1576" t="s">
        <v>63</v>
      </c>
      <c r="D1576" t="s">
        <v>88</v>
      </c>
      <c r="E1576" t="s">
        <v>92</v>
      </c>
      <c r="F1576" t="s">
        <v>38</v>
      </c>
      <c r="G1576">
        <v>3</v>
      </c>
      <c r="H1576">
        <v>2011</v>
      </c>
      <c r="I1576" t="s">
        <v>51</v>
      </c>
      <c r="J1576">
        <v>48</v>
      </c>
      <c r="K1576">
        <v>44.354833082935997</v>
      </c>
      <c r="L1576">
        <v>51.996043792383503</v>
      </c>
      <c r="M1576">
        <v>504</v>
      </c>
      <c r="N1576" t="s">
        <v>44</v>
      </c>
      <c r="O1576">
        <v>4.4543540318737396</v>
      </c>
    </row>
    <row r="1577" spans="1:15" x14ac:dyDescent="0.25">
      <c r="A1577" s="20" t="s">
        <v>1673</v>
      </c>
      <c r="B1577">
        <v>2</v>
      </c>
      <c r="C1577" t="s">
        <v>63</v>
      </c>
      <c r="D1577" t="s">
        <v>88</v>
      </c>
      <c r="E1577" t="s">
        <v>93</v>
      </c>
      <c r="F1577" t="s">
        <v>42</v>
      </c>
      <c r="G1577">
        <v>4</v>
      </c>
      <c r="H1577">
        <v>2011</v>
      </c>
      <c r="I1577" t="s">
        <v>34</v>
      </c>
      <c r="J1577">
        <v>39.5</v>
      </c>
      <c r="K1577">
        <v>37.848876741366603</v>
      </c>
      <c r="L1577">
        <v>41.264882313858799</v>
      </c>
      <c r="M1577">
        <v>1922</v>
      </c>
      <c r="N1577" t="s">
        <v>44</v>
      </c>
      <c r="O1577">
        <v>2.2809896167308001</v>
      </c>
    </row>
    <row r="1578" spans="1:15" x14ac:dyDescent="0.25">
      <c r="A1578" s="20" t="s">
        <v>1674</v>
      </c>
      <c r="B1578">
        <v>2</v>
      </c>
      <c r="C1578" t="s">
        <v>63</v>
      </c>
      <c r="D1578" t="s">
        <v>88</v>
      </c>
      <c r="E1578" t="s">
        <v>93</v>
      </c>
      <c r="F1578" t="s">
        <v>42</v>
      </c>
      <c r="G1578">
        <v>4</v>
      </c>
      <c r="H1578">
        <v>2011</v>
      </c>
      <c r="I1578" t="s">
        <v>52</v>
      </c>
      <c r="J1578">
        <v>33.200000000000003</v>
      </c>
      <c r="K1578">
        <v>22.870209999244299</v>
      </c>
      <c r="L1578">
        <v>47.093441448135998</v>
      </c>
      <c r="M1578">
        <v>25</v>
      </c>
      <c r="N1578" t="s">
        <v>44</v>
      </c>
      <c r="O1578">
        <v>20</v>
      </c>
    </row>
    <row r="1579" spans="1:15" x14ac:dyDescent="0.25">
      <c r="A1579" s="20" t="s">
        <v>1675</v>
      </c>
      <c r="B1579">
        <v>2</v>
      </c>
      <c r="C1579" t="s">
        <v>63</v>
      </c>
      <c r="D1579" t="s">
        <v>88</v>
      </c>
      <c r="E1579" t="s">
        <v>93</v>
      </c>
      <c r="F1579" t="s">
        <v>42</v>
      </c>
      <c r="G1579">
        <v>4</v>
      </c>
      <c r="H1579">
        <v>2011</v>
      </c>
      <c r="I1579" t="s">
        <v>53</v>
      </c>
      <c r="J1579">
        <v>34.9</v>
      </c>
      <c r="K1579">
        <v>25.4330350200308</v>
      </c>
      <c r="L1579">
        <v>46.705763123255998</v>
      </c>
      <c r="M1579">
        <v>44</v>
      </c>
      <c r="N1579" t="s">
        <v>44</v>
      </c>
      <c r="O1579">
        <v>15.0755672288882</v>
      </c>
    </row>
    <row r="1580" spans="1:15" x14ac:dyDescent="0.25">
      <c r="A1580" s="20" t="s">
        <v>1676</v>
      </c>
      <c r="B1580">
        <v>2</v>
      </c>
      <c r="C1580" t="s">
        <v>63</v>
      </c>
      <c r="D1580" t="s">
        <v>88</v>
      </c>
      <c r="E1580" t="s">
        <v>93</v>
      </c>
      <c r="F1580" t="s">
        <v>42</v>
      </c>
      <c r="G1580">
        <v>4</v>
      </c>
      <c r="H1580">
        <v>2011</v>
      </c>
      <c r="I1580" t="s">
        <v>54</v>
      </c>
      <c r="J1580" t="s">
        <v>44</v>
      </c>
      <c r="K1580" t="s">
        <v>44</v>
      </c>
      <c r="L1580" t="s">
        <v>44</v>
      </c>
      <c r="M1580">
        <v>8</v>
      </c>
      <c r="N1580" t="s">
        <v>44</v>
      </c>
      <c r="O1580">
        <v>35.355339059327399</v>
      </c>
    </row>
    <row r="1581" spans="1:15" x14ac:dyDescent="0.25">
      <c r="A1581" s="20" t="s">
        <v>1677</v>
      </c>
      <c r="B1581">
        <v>2</v>
      </c>
      <c r="C1581" t="s">
        <v>63</v>
      </c>
      <c r="D1581" t="s">
        <v>88</v>
      </c>
      <c r="E1581" t="s">
        <v>93</v>
      </c>
      <c r="F1581" t="s">
        <v>42</v>
      </c>
      <c r="G1581">
        <v>4</v>
      </c>
      <c r="H1581">
        <v>2011</v>
      </c>
      <c r="I1581" t="s">
        <v>55</v>
      </c>
      <c r="J1581">
        <v>43.2</v>
      </c>
      <c r="K1581">
        <v>37.040765557728101</v>
      </c>
      <c r="L1581">
        <v>50.189588047850798</v>
      </c>
      <c r="M1581">
        <v>134</v>
      </c>
      <c r="N1581" t="s">
        <v>44</v>
      </c>
      <c r="O1581">
        <v>8.6386842558135992</v>
      </c>
    </row>
    <row r="1582" spans="1:15" x14ac:dyDescent="0.25">
      <c r="A1582" s="20" t="s">
        <v>1678</v>
      </c>
      <c r="B1582">
        <v>2</v>
      </c>
      <c r="C1582" t="s">
        <v>63</v>
      </c>
      <c r="D1582" t="s">
        <v>88</v>
      </c>
      <c r="E1582" t="s">
        <v>93</v>
      </c>
      <c r="F1582" t="s">
        <v>42</v>
      </c>
      <c r="G1582">
        <v>4</v>
      </c>
      <c r="H1582">
        <v>2011</v>
      </c>
      <c r="I1582" t="s">
        <v>56</v>
      </c>
      <c r="J1582">
        <v>43.9</v>
      </c>
      <c r="K1582">
        <v>31.560506369375499</v>
      </c>
      <c r="L1582">
        <v>60.318936219126201</v>
      </c>
      <c r="M1582">
        <v>27</v>
      </c>
      <c r="N1582" t="s">
        <v>44</v>
      </c>
      <c r="O1582">
        <v>19.245008972987499</v>
      </c>
    </row>
    <row r="1583" spans="1:15" x14ac:dyDescent="0.25">
      <c r="A1583" s="20" t="s">
        <v>1679</v>
      </c>
      <c r="B1583">
        <v>2</v>
      </c>
      <c r="C1583" t="s">
        <v>63</v>
      </c>
      <c r="D1583" t="s">
        <v>88</v>
      </c>
      <c r="E1583" t="s">
        <v>93</v>
      </c>
      <c r="F1583" t="s">
        <v>42</v>
      </c>
      <c r="G1583">
        <v>4</v>
      </c>
      <c r="H1583">
        <v>2011</v>
      </c>
      <c r="I1583" t="s">
        <v>57</v>
      </c>
      <c r="J1583">
        <v>42.7</v>
      </c>
      <c r="K1583">
        <v>29.225454962709399</v>
      </c>
      <c r="L1583">
        <v>60.107086496697498</v>
      </c>
      <c r="M1583">
        <v>34</v>
      </c>
      <c r="N1583" t="s">
        <v>44</v>
      </c>
      <c r="O1583">
        <v>17.149858514250901</v>
      </c>
    </row>
    <row r="1584" spans="1:15" x14ac:dyDescent="0.25">
      <c r="A1584" s="20" t="s">
        <v>1680</v>
      </c>
      <c r="B1584">
        <v>2</v>
      </c>
      <c r="C1584" t="s">
        <v>63</v>
      </c>
      <c r="D1584" t="s">
        <v>88</v>
      </c>
      <c r="E1584" t="s">
        <v>93</v>
      </c>
      <c r="F1584" t="s">
        <v>42</v>
      </c>
      <c r="G1584">
        <v>4</v>
      </c>
      <c r="H1584">
        <v>2011</v>
      </c>
      <c r="I1584" t="s">
        <v>58</v>
      </c>
      <c r="J1584">
        <v>42.7</v>
      </c>
      <c r="K1584">
        <v>38.332029694307003</v>
      </c>
      <c r="L1584">
        <v>47.546498458314197</v>
      </c>
      <c r="M1584">
        <v>299</v>
      </c>
      <c r="N1584" t="s">
        <v>44</v>
      </c>
      <c r="O1584">
        <v>5.7831493196624004</v>
      </c>
    </row>
    <row r="1585" spans="1:15" x14ac:dyDescent="0.25">
      <c r="A1585" s="20" t="s">
        <v>1681</v>
      </c>
      <c r="B1585">
        <v>2</v>
      </c>
      <c r="C1585" t="s">
        <v>63</v>
      </c>
      <c r="D1585" t="s">
        <v>88</v>
      </c>
      <c r="E1585" t="s">
        <v>93</v>
      </c>
      <c r="F1585" t="s">
        <v>42</v>
      </c>
      <c r="G1585">
        <v>4</v>
      </c>
      <c r="H1585">
        <v>2011</v>
      </c>
      <c r="I1585" t="s">
        <v>59</v>
      </c>
      <c r="J1585">
        <v>48.9</v>
      </c>
      <c r="K1585">
        <v>34.740670984813001</v>
      </c>
      <c r="L1585">
        <v>67.802620104547501</v>
      </c>
      <c r="M1585">
        <v>27</v>
      </c>
      <c r="N1585" t="s">
        <v>44</v>
      </c>
      <c r="O1585">
        <v>19.245008972987499</v>
      </c>
    </row>
    <row r="1586" spans="1:15" x14ac:dyDescent="0.25">
      <c r="A1586" s="20" t="s">
        <v>1682</v>
      </c>
      <c r="B1586">
        <v>2</v>
      </c>
      <c r="C1586" t="s">
        <v>63</v>
      </c>
      <c r="D1586" t="s">
        <v>88</v>
      </c>
      <c r="E1586" t="s">
        <v>93</v>
      </c>
      <c r="F1586" t="s">
        <v>42</v>
      </c>
      <c r="G1586">
        <v>4</v>
      </c>
      <c r="H1586">
        <v>2011</v>
      </c>
      <c r="I1586" t="s">
        <v>60</v>
      </c>
      <c r="J1586">
        <v>38.799999999999997</v>
      </c>
      <c r="K1586">
        <v>36.733101860966499</v>
      </c>
      <c r="L1586">
        <v>40.971235621749102</v>
      </c>
      <c r="M1586">
        <v>1201</v>
      </c>
      <c r="N1586" t="s">
        <v>44</v>
      </c>
      <c r="O1586">
        <v>2.88554928412381</v>
      </c>
    </row>
    <row r="1587" spans="1:15" x14ac:dyDescent="0.25">
      <c r="A1587" s="20" t="s">
        <v>1683</v>
      </c>
      <c r="B1587">
        <v>2</v>
      </c>
      <c r="C1587" t="s">
        <v>63</v>
      </c>
      <c r="D1587" t="s">
        <v>88</v>
      </c>
      <c r="E1587" t="s">
        <v>93</v>
      </c>
      <c r="F1587" t="s">
        <v>42</v>
      </c>
      <c r="G1587">
        <v>4</v>
      </c>
      <c r="H1587">
        <v>2011</v>
      </c>
      <c r="I1587" t="s">
        <v>61</v>
      </c>
      <c r="J1587" t="s">
        <v>44</v>
      </c>
      <c r="K1587" t="s">
        <v>44</v>
      </c>
      <c r="L1587" t="s">
        <v>44</v>
      </c>
      <c r="M1587">
        <v>4</v>
      </c>
      <c r="N1587" t="s">
        <v>44</v>
      </c>
      <c r="O1587">
        <v>50</v>
      </c>
    </row>
    <row r="1588" spans="1:15" x14ac:dyDescent="0.25">
      <c r="A1588" s="20" t="s">
        <v>1684</v>
      </c>
      <c r="B1588">
        <v>2</v>
      </c>
      <c r="C1588" t="s">
        <v>63</v>
      </c>
      <c r="D1588" t="s">
        <v>88</v>
      </c>
      <c r="E1588" t="s">
        <v>93</v>
      </c>
      <c r="F1588" t="s">
        <v>42</v>
      </c>
      <c r="G1588">
        <v>4</v>
      </c>
      <c r="H1588">
        <v>2011</v>
      </c>
      <c r="I1588" t="s">
        <v>43</v>
      </c>
      <c r="J1588">
        <v>40</v>
      </c>
      <c r="K1588">
        <v>32.587835166236097</v>
      </c>
      <c r="L1588">
        <v>48.813044830420701</v>
      </c>
      <c r="M1588">
        <v>69</v>
      </c>
      <c r="N1588" t="s">
        <v>44</v>
      </c>
      <c r="O1588">
        <v>12.0385853085769</v>
      </c>
    </row>
    <row r="1589" spans="1:15" x14ac:dyDescent="0.25">
      <c r="A1589" s="20" t="s">
        <v>1685</v>
      </c>
      <c r="B1589">
        <v>2</v>
      </c>
      <c r="C1589" t="s">
        <v>63</v>
      </c>
      <c r="D1589" t="s">
        <v>88</v>
      </c>
      <c r="E1589" t="s">
        <v>93</v>
      </c>
      <c r="F1589" t="s">
        <v>42</v>
      </c>
      <c r="G1589">
        <v>4</v>
      </c>
      <c r="H1589">
        <v>2011</v>
      </c>
      <c r="I1589" t="s">
        <v>62</v>
      </c>
      <c r="J1589">
        <v>38.700000000000003</v>
      </c>
      <c r="K1589">
        <v>25.572421851844499</v>
      </c>
      <c r="L1589">
        <v>56.543622782666503</v>
      </c>
      <c r="M1589">
        <v>24</v>
      </c>
      <c r="N1589" t="s">
        <v>44</v>
      </c>
      <c r="O1589">
        <v>20.412414523193199</v>
      </c>
    </row>
    <row r="1590" spans="1:15" x14ac:dyDescent="0.25">
      <c r="A1590" s="20" t="s">
        <v>1686</v>
      </c>
      <c r="B1590">
        <v>2</v>
      </c>
      <c r="C1590" t="s">
        <v>63</v>
      </c>
      <c r="D1590" t="s">
        <v>88</v>
      </c>
      <c r="E1590" t="s">
        <v>93</v>
      </c>
      <c r="F1590" t="s">
        <v>42</v>
      </c>
      <c r="G1590">
        <v>4</v>
      </c>
      <c r="H1590">
        <v>2011</v>
      </c>
      <c r="I1590" t="s">
        <v>75</v>
      </c>
      <c r="J1590">
        <v>42.88</v>
      </c>
      <c r="K1590">
        <v>42.12</v>
      </c>
      <c r="L1590">
        <v>43.65</v>
      </c>
      <c r="M1590">
        <v>10244</v>
      </c>
      <c r="N1590" t="s">
        <v>44</v>
      </c>
      <c r="O1590">
        <v>0.98801881521905499</v>
      </c>
    </row>
    <row r="1591" spans="1:15" x14ac:dyDescent="0.25">
      <c r="A1591" s="20" t="s">
        <v>1687</v>
      </c>
      <c r="B1591">
        <v>2</v>
      </c>
      <c r="C1591" t="s">
        <v>63</v>
      </c>
      <c r="D1591" t="s">
        <v>88</v>
      </c>
      <c r="E1591" t="s">
        <v>93</v>
      </c>
      <c r="F1591" t="s">
        <v>42</v>
      </c>
      <c r="G1591">
        <v>4</v>
      </c>
      <c r="H1591">
        <v>2011</v>
      </c>
      <c r="I1591" t="s">
        <v>45</v>
      </c>
      <c r="J1591">
        <v>36.4</v>
      </c>
      <c r="K1591">
        <v>32.495453754040199</v>
      </c>
      <c r="L1591">
        <v>40.740105066438701</v>
      </c>
      <c r="M1591">
        <v>279</v>
      </c>
      <c r="N1591" t="s">
        <v>44</v>
      </c>
      <c r="O1591">
        <v>5.9868434008925</v>
      </c>
    </row>
    <row r="1592" spans="1:15" x14ac:dyDescent="0.25">
      <c r="A1592" s="20" t="s">
        <v>1688</v>
      </c>
      <c r="B1592">
        <v>2</v>
      </c>
      <c r="C1592" t="s">
        <v>63</v>
      </c>
      <c r="D1592" t="s">
        <v>88</v>
      </c>
      <c r="E1592" t="s">
        <v>93</v>
      </c>
      <c r="F1592" t="s">
        <v>42</v>
      </c>
      <c r="G1592">
        <v>4</v>
      </c>
      <c r="H1592">
        <v>2011</v>
      </c>
      <c r="I1592" t="s">
        <v>46</v>
      </c>
      <c r="J1592">
        <v>45</v>
      </c>
      <c r="K1592">
        <v>42.079730763913801</v>
      </c>
      <c r="L1592">
        <v>48.105744352742803</v>
      </c>
      <c r="M1592">
        <v>787</v>
      </c>
      <c r="N1592" t="s">
        <v>44</v>
      </c>
      <c r="O1592">
        <v>3.5646150289976002</v>
      </c>
    </row>
    <row r="1593" spans="1:15" x14ac:dyDescent="0.25">
      <c r="A1593" s="20" t="s">
        <v>1689</v>
      </c>
      <c r="B1593">
        <v>2</v>
      </c>
      <c r="C1593" t="s">
        <v>63</v>
      </c>
      <c r="D1593" t="s">
        <v>88</v>
      </c>
      <c r="E1593" t="s">
        <v>93</v>
      </c>
      <c r="F1593" t="s">
        <v>42</v>
      </c>
      <c r="G1593">
        <v>4</v>
      </c>
      <c r="H1593">
        <v>2011</v>
      </c>
      <c r="I1593" t="s">
        <v>47</v>
      </c>
      <c r="J1593">
        <v>45.9</v>
      </c>
      <c r="K1593">
        <v>44.719741090592301</v>
      </c>
      <c r="L1593">
        <v>47.068748371850603</v>
      </c>
      <c r="M1593">
        <v>4664</v>
      </c>
      <c r="N1593" t="s">
        <v>44</v>
      </c>
      <c r="O1593">
        <v>1.46426853164356</v>
      </c>
    </row>
    <row r="1594" spans="1:15" x14ac:dyDescent="0.25">
      <c r="A1594" s="20" t="s">
        <v>1690</v>
      </c>
      <c r="B1594">
        <v>2</v>
      </c>
      <c r="C1594" t="s">
        <v>63</v>
      </c>
      <c r="D1594" t="s">
        <v>88</v>
      </c>
      <c r="E1594" t="s">
        <v>93</v>
      </c>
      <c r="F1594" t="s">
        <v>42</v>
      </c>
      <c r="G1594">
        <v>4</v>
      </c>
      <c r="H1594">
        <v>2011</v>
      </c>
      <c r="I1594" t="s">
        <v>48</v>
      </c>
      <c r="J1594">
        <v>39.799999999999997</v>
      </c>
      <c r="K1594">
        <v>34.048053222161897</v>
      </c>
      <c r="L1594">
        <v>46.342632688812401</v>
      </c>
      <c r="M1594">
        <v>142</v>
      </c>
      <c r="N1594" t="s">
        <v>44</v>
      </c>
      <c r="O1594">
        <v>8.3918135829668898</v>
      </c>
    </row>
    <row r="1595" spans="1:15" x14ac:dyDescent="0.25">
      <c r="A1595" s="20" t="s">
        <v>1691</v>
      </c>
      <c r="B1595">
        <v>2</v>
      </c>
      <c r="C1595" t="s">
        <v>63</v>
      </c>
      <c r="D1595" t="s">
        <v>88</v>
      </c>
      <c r="E1595" t="s">
        <v>93</v>
      </c>
      <c r="F1595" t="s">
        <v>42</v>
      </c>
      <c r="G1595">
        <v>4</v>
      </c>
      <c r="H1595">
        <v>2011</v>
      </c>
      <c r="I1595" t="s">
        <v>49</v>
      </c>
      <c r="J1595">
        <v>43.7</v>
      </c>
      <c r="K1595">
        <v>39.607495986784798</v>
      </c>
      <c r="L1595">
        <v>48.094833724796203</v>
      </c>
      <c r="M1595">
        <v>383</v>
      </c>
      <c r="N1595" t="s">
        <v>44</v>
      </c>
      <c r="O1595">
        <v>5.1097613030759597</v>
      </c>
    </row>
    <row r="1596" spans="1:15" x14ac:dyDescent="0.25">
      <c r="A1596" s="20" t="s">
        <v>1692</v>
      </c>
      <c r="B1596">
        <v>2</v>
      </c>
      <c r="C1596" t="s">
        <v>63</v>
      </c>
      <c r="D1596" t="s">
        <v>88</v>
      </c>
      <c r="E1596" t="s">
        <v>93</v>
      </c>
      <c r="F1596" t="s">
        <v>42</v>
      </c>
      <c r="G1596">
        <v>4</v>
      </c>
      <c r="H1596">
        <v>2011</v>
      </c>
      <c r="I1596" t="s">
        <v>50</v>
      </c>
      <c r="J1596">
        <v>47.7</v>
      </c>
      <c r="K1596">
        <v>39.050130973597703</v>
      </c>
      <c r="L1596">
        <v>58.047593610091901</v>
      </c>
      <c r="M1596">
        <v>68</v>
      </c>
      <c r="N1596" t="s">
        <v>44</v>
      </c>
      <c r="O1596">
        <v>12.126781251816601</v>
      </c>
    </row>
    <row r="1597" spans="1:15" x14ac:dyDescent="0.25">
      <c r="A1597" s="20" t="s">
        <v>1693</v>
      </c>
      <c r="B1597">
        <v>2</v>
      </c>
      <c r="C1597" t="s">
        <v>63</v>
      </c>
      <c r="D1597" t="s">
        <v>88</v>
      </c>
      <c r="E1597" t="s">
        <v>93</v>
      </c>
      <c r="F1597" t="s">
        <v>42</v>
      </c>
      <c r="G1597">
        <v>4</v>
      </c>
      <c r="H1597">
        <v>2011</v>
      </c>
      <c r="I1597" t="s">
        <v>51</v>
      </c>
      <c r="J1597">
        <v>40.6</v>
      </c>
      <c r="K1597">
        <v>33.726055543642801</v>
      </c>
      <c r="L1597">
        <v>48.464393729900202</v>
      </c>
      <c r="M1597">
        <v>103</v>
      </c>
      <c r="N1597" t="s">
        <v>44</v>
      </c>
      <c r="O1597">
        <v>9.8532927816429297</v>
      </c>
    </row>
    <row r="1598" spans="1:15" x14ac:dyDescent="0.25">
      <c r="A1598" s="20" t="s">
        <v>1694</v>
      </c>
      <c r="B1598">
        <v>2</v>
      </c>
      <c r="C1598" t="s">
        <v>63</v>
      </c>
      <c r="D1598" t="s">
        <v>88</v>
      </c>
      <c r="E1598" t="s">
        <v>94</v>
      </c>
      <c r="F1598" t="s">
        <v>35</v>
      </c>
      <c r="G1598">
        <v>5</v>
      </c>
      <c r="H1598">
        <v>2011</v>
      </c>
      <c r="I1598" t="s">
        <v>34</v>
      </c>
      <c r="J1598">
        <v>32.5</v>
      </c>
      <c r="K1598">
        <v>31.0837126491143</v>
      </c>
      <c r="L1598">
        <v>34.0317520601781</v>
      </c>
      <c r="M1598">
        <v>2216</v>
      </c>
      <c r="N1598" t="s">
        <v>44</v>
      </c>
      <c r="O1598">
        <v>2.1242964433104401</v>
      </c>
    </row>
    <row r="1599" spans="1:15" x14ac:dyDescent="0.25">
      <c r="A1599" s="20" t="s">
        <v>1695</v>
      </c>
      <c r="B1599">
        <v>2</v>
      </c>
      <c r="C1599" t="s">
        <v>63</v>
      </c>
      <c r="D1599" t="s">
        <v>88</v>
      </c>
      <c r="E1599" t="s">
        <v>94</v>
      </c>
      <c r="F1599" t="s">
        <v>35</v>
      </c>
      <c r="G1599">
        <v>5</v>
      </c>
      <c r="H1599">
        <v>2011</v>
      </c>
      <c r="I1599" t="s">
        <v>52</v>
      </c>
      <c r="J1599">
        <v>32.1</v>
      </c>
      <c r="K1599">
        <v>22.675276210336399</v>
      </c>
      <c r="L1599">
        <v>44.4108532578921</v>
      </c>
      <c r="M1599">
        <v>33</v>
      </c>
      <c r="N1599" t="s">
        <v>44</v>
      </c>
      <c r="O1599">
        <v>17.407765595569799</v>
      </c>
    </row>
    <row r="1600" spans="1:15" x14ac:dyDescent="0.25">
      <c r="A1600" s="20" t="s">
        <v>1696</v>
      </c>
      <c r="B1600">
        <v>2</v>
      </c>
      <c r="C1600" t="s">
        <v>63</v>
      </c>
      <c r="D1600" t="s">
        <v>88</v>
      </c>
      <c r="E1600" t="s">
        <v>94</v>
      </c>
      <c r="F1600" t="s">
        <v>35</v>
      </c>
      <c r="G1600">
        <v>5</v>
      </c>
      <c r="H1600">
        <v>2011</v>
      </c>
      <c r="I1600" t="s">
        <v>53</v>
      </c>
      <c r="J1600">
        <v>33.299999999999997</v>
      </c>
      <c r="K1600">
        <v>25.507162643292698</v>
      </c>
      <c r="L1600">
        <v>42.941596552832401</v>
      </c>
      <c r="M1600">
        <v>52</v>
      </c>
      <c r="N1600" t="s">
        <v>44</v>
      </c>
      <c r="O1600">
        <v>13.8675049056307</v>
      </c>
    </row>
    <row r="1601" spans="1:15" x14ac:dyDescent="0.25">
      <c r="A1601" s="20" t="s">
        <v>1697</v>
      </c>
      <c r="B1601">
        <v>2</v>
      </c>
      <c r="C1601" t="s">
        <v>63</v>
      </c>
      <c r="D1601" t="s">
        <v>88</v>
      </c>
      <c r="E1601" t="s">
        <v>94</v>
      </c>
      <c r="F1601" t="s">
        <v>35</v>
      </c>
      <c r="G1601">
        <v>5</v>
      </c>
      <c r="H1601">
        <v>2011</v>
      </c>
      <c r="I1601" t="s">
        <v>54</v>
      </c>
      <c r="J1601" t="s">
        <v>44</v>
      </c>
      <c r="K1601" t="s">
        <v>44</v>
      </c>
      <c r="L1601" t="s">
        <v>44</v>
      </c>
      <c r="M1601">
        <v>18</v>
      </c>
      <c r="N1601" t="s">
        <v>44</v>
      </c>
      <c r="O1601">
        <v>23.570226039551599</v>
      </c>
    </row>
    <row r="1602" spans="1:15" x14ac:dyDescent="0.25">
      <c r="A1602" s="20" t="s">
        <v>1698</v>
      </c>
      <c r="B1602">
        <v>2</v>
      </c>
      <c r="C1602" t="s">
        <v>63</v>
      </c>
      <c r="D1602" t="s">
        <v>88</v>
      </c>
      <c r="E1602" t="s">
        <v>94</v>
      </c>
      <c r="F1602" t="s">
        <v>35</v>
      </c>
      <c r="G1602">
        <v>5</v>
      </c>
      <c r="H1602">
        <v>2011</v>
      </c>
      <c r="I1602" t="s">
        <v>55</v>
      </c>
      <c r="J1602">
        <v>34.700000000000003</v>
      </c>
      <c r="K1602">
        <v>29.0035688987656</v>
      </c>
      <c r="L1602">
        <v>41.2956033083778</v>
      </c>
      <c r="M1602">
        <v>116</v>
      </c>
      <c r="N1602" t="s">
        <v>44</v>
      </c>
      <c r="O1602">
        <v>9.2847669088525908</v>
      </c>
    </row>
    <row r="1603" spans="1:15" x14ac:dyDescent="0.25">
      <c r="A1603" s="20" t="s">
        <v>1699</v>
      </c>
      <c r="B1603">
        <v>2</v>
      </c>
      <c r="C1603" t="s">
        <v>63</v>
      </c>
      <c r="D1603" t="s">
        <v>88</v>
      </c>
      <c r="E1603" t="s">
        <v>94</v>
      </c>
      <c r="F1603" t="s">
        <v>35</v>
      </c>
      <c r="G1603">
        <v>5</v>
      </c>
      <c r="H1603">
        <v>2011</v>
      </c>
      <c r="I1603" t="s">
        <v>56</v>
      </c>
      <c r="J1603" t="s">
        <v>44</v>
      </c>
      <c r="K1603" t="s">
        <v>44</v>
      </c>
      <c r="L1603" t="s">
        <v>44</v>
      </c>
      <c r="M1603">
        <v>6</v>
      </c>
      <c r="N1603" t="s">
        <v>44</v>
      </c>
      <c r="O1603">
        <v>40.824829046386299</v>
      </c>
    </row>
    <row r="1604" spans="1:15" x14ac:dyDescent="0.25">
      <c r="A1604" s="20" t="s">
        <v>1700</v>
      </c>
      <c r="B1604">
        <v>2</v>
      </c>
      <c r="C1604" t="s">
        <v>63</v>
      </c>
      <c r="D1604" t="s">
        <v>88</v>
      </c>
      <c r="E1604" t="s">
        <v>94</v>
      </c>
      <c r="F1604" t="s">
        <v>35</v>
      </c>
      <c r="G1604">
        <v>5</v>
      </c>
      <c r="H1604">
        <v>2011</v>
      </c>
      <c r="I1604" t="s">
        <v>57</v>
      </c>
      <c r="J1604">
        <v>47.7</v>
      </c>
      <c r="K1604">
        <v>38.418404608703</v>
      </c>
      <c r="L1604">
        <v>58.847666908770201</v>
      </c>
      <c r="M1604">
        <v>63</v>
      </c>
      <c r="N1604" t="s">
        <v>44</v>
      </c>
      <c r="O1604">
        <v>12.5988157669742</v>
      </c>
    </row>
    <row r="1605" spans="1:15" x14ac:dyDescent="0.25">
      <c r="A1605" s="20" t="s">
        <v>1701</v>
      </c>
      <c r="B1605">
        <v>2</v>
      </c>
      <c r="C1605" t="s">
        <v>63</v>
      </c>
      <c r="D1605" t="s">
        <v>88</v>
      </c>
      <c r="E1605" t="s">
        <v>94</v>
      </c>
      <c r="F1605" t="s">
        <v>35</v>
      </c>
      <c r="G1605">
        <v>5</v>
      </c>
      <c r="H1605">
        <v>2011</v>
      </c>
      <c r="I1605" t="s">
        <v>58</v>
      </c>
      <c r="J1605">
        <v>40.200000000000003</v>
      </c>
      <c r="K1605">
        <v>36.8257234641247</v>
      </c>
      <c r="L1605">
        <v>43.844473598972399</v>
      </c>
      <c r="M1605">
        <v>450</v>
      </c>
      <c r="N1605" t="s">
        <v>44</v>
      </c>
      <c r="O1605">
        <v>4.7140452079103197</v>
      </c>
    </row>
    <row r="1606" spans="1:15" x14ac:dyDescent="0.25">
      <c r="A1606" s="20" t="s">
        <v>1702</v>
      </c>
      <c r="B1606">
        <v>2</v>
      </c>
      <c r="C1606" t="s">
        <v>63</v>
      </c>
      <c r="D1606" t="s">
        <v>88</v>
      </c>
      <c r="E1606" t="s">
        <v>94</v>
      </c>
      <c r="F1606" t="s">
        <v>35</v>
      </c>
      <c r="G1606">
        <v>5</v>
      </c>
      <c r="H1606">
        <v>2011</v>
      </c>
      <c r="I1606" t="s">
        <v>59</v>
      </c>
      <c r="J1606" t="s">
        <v>44</v>
      </c>
      <c r="K1606" t="s">
        <v>44</v>
      </c>
      <c r="L1606" t="s">
        <v>44</v>
      </c>
      <c r="M1606">
        <v>11</v>
      </c>
      <c r="N1606" t="s">
        <v>44</v>
      </c>
      <c r="O1606">
        <v>30.151134457776401</v>
      </c>
    </row>
    <row r="1607" spans="1:15" x14ac:dyDescent="0.25">
      <c r="A1607" s="20" t="s">
        <v>1703</v>
      </c>
      <c r="B1607">
        <v>2</v>
      </c>
      <c r="C1607" t="s">
        <v>63</v>
      </c>
      <c r="D1607" t="s">
        <v>88</v>
      </c>
      <c r="E1607" t="s">
        <v>94</v>
      </c>
      <c r="F1607" t="s">
        <v>35</v>
      </c>
      <c r="G1607">
        <v>5</v>
      </c>
      <c r="H1607">
        <v>2011</v>
      </c>
      <c r="I1607" t="s">
        <v>60</v>
      </c>
      <c r="J1607">
        <v>34.700000000000003</v>
      </c>
      <c r="K1607">
        <v>33.044496592035998</v>
      </c>
      <c r="L1607">
        <v>36.3864838344887</v>
      </c>
      <c r="M1607">
        <v>1677</v>
      </c>
      <c r="N1607" t="s">
        <v>44</v>
      </c>
      <c r="O1607">
        <v>2.4419314525275202</v>
      </c>
    </row>
    <row r="1608" spans="1:15" x14ac:dyDescent="0.25">
      <c r="A1608" s="20" t="s">
        <v>1704</v>
      </c>
      <c r="B1608">
        <v>2</v>
      </c>
      <c r="C1608" t="s">
        <v>63</v>
      </c>
      <c r="D1608" t="s">
        <v>88</v>
      </c>
      <c r="E1608" t="s">
        <v>94</v>
      </c>
      <c r="F1608" t="s">
        <v>35</v>
      </c>
      <c r="G1608">
        <v>5</v>
      </c>
      <c r="H1608">
        <v>2011</v>
      </c>
      <c r="I1608" t="s">
        <v>61</v>
      </c>
      <c r="J1608" t="s">
        <v>44</v>
      </c>
      <c r="K1608" t="s">
        <v>44</v>
      </c>
      <c r="L1608" t="s">
        <v>44</v>
      </c>
      <c r="M1608">
        <v>4</v>
      </c>
      <c r="N1608" t="s">
        <v>44</v>
      </c>
      <c r="O1608">
        <v>50</v>
      </c>
    </row>
    <row r="1609" spans="1:15" x14ac:dyDescent="0.25">
      <c r="A1609" s="20" t="s">
        <v>1705</v>
      </c>
      <c r="B1609">
        <v>2</v>
      </c>
      <c r="C1609" t="s">
        <v>63</v>
      </c>
      <c r="D1609" t="s">
        <v>88</v>
      </c>
      <c r="E1609" t="s">
        <v>94</v>
      </c>
      <c r="F1609" t="s">
        <v>35</v>
      </c>
      <c r="G1609">
        <v>5</v>
      </c>
      <c r="H1609">
        <v>2011</v>
      </c>
      <c r="I1609" t="s">
        <v>43</v>
      </c>
      <c r="J1609">
        <v>35.1</v>
      </c>
      <c r="K1609">
        <v>30.014315899662101</v>
      </c>
      <c r="L1609">
        <v>40.832311721539703</v>
      </c>
      <c r="M1609">
        <v>144</v>
      </c>
      <c r="N1609" t="s">
        <v>44</v>
      </c>
      <c r="O1609">
        <v>8.3333333333333304</v>
      </c>
    </row>
    <row r="1610" spans="1:15" x14ac:dyDescent="0.25">
      <c r="A1610" s="20" t="s">
        <v>1706</v>
      </c>
      <c r="B1610">
        <v>2</v>
      </c>
      <c r="C1610" t="s">
        <v>63</v>
      </c>
      <c r="D1610" t="s">
        <v>88</v>
      </c>
      <c r="E1610" t="s">
        <v>94</v>
      </c>
      <c r="F1610" t="s">
        <v>35</v>
      </c>
      <c r="G1610">
        <v>5</v>
      </c>
      <c r="H1610">
        <v>2011</v>
      </c>
      <c r="I1610" t="s">
        <v>62</v>
      </c>
      <c r="J1610">
        <v>55.4</v>
      </c>
      <c r="K1610">
        <v>44.3791228306115</v>
      </c>
      <c r="L1610">
        <v>69.076709655984601</v>
      </c>
      <c r="M1610">
        <v>46</v>
      </c>
      <c r="N1610" t="s">
        <v>44</v>
      </c>
      <c r="O1610">
        <v>14.7441956154897</v>
      </c>
    </row>
    <row r="1611" spans="1:15" x14ac:dyDescent="0.25">
      <c r="A1611" s="20" t="s">
        <v>1707</v>
      </c>
      <c r="B1611">
        <v>2</v>
      </c>
      <c r="C1611" t="s">
        <v>63</v>
      </c>
      <c r="D1611" t="s">
        <v>88</v>
      </c>
      <c r="E1611" t="s">
        <v>94</v>
      </c>
      <c r="F1611" t="s">
        <v>35</v>
      </c>
      <c r="G1611">
        <v>5</v>
      </c>
      <c r="H1611">
        <v>2011</v>
      </c>
      <c r="I1611" t="s">
        <v>75</v>
      </c>
      <c r="J1611">
        <v>35.71</v>
      </c>
      <c r="K1611">
        <v>34.97</v>
      </c>
      <c r="L1611">
        <v>36.47</v>
      </c>
      <c r="M1611">
        <v>9134</v>
      </c>
      <c r="N1611" t="s">
        <v>44</v>
      </c>
      <c r="O1611">
        <v>1.0463319730212699</v>
      </c>
    </row>
    <row r="1612" spans="1:15" x14ac:dyDescent="0.25">
      <c r="A1612" s="20" t="s">
        <v>1708</v>
      </c>
      <c r="B1612">
        <v>2</v>
      </c>
      <c r="C1612" t="s">
        <v>63</v>
      </c>
      <c r="D1612" t="s">
        <v>88</v>
      </c>
      <c r="E1612" t="s">
        <v>94</v>
      </c>
      <c r="F1612" t="s">
        <v>35</v>
      </c>
      <c r="G1612">
        <v>5</v>
      </c>
      <c r="H1612">
        <v>2011</v>
      </c>
      <c r="I1612" t="s">
        <v>45</v>
      </c>
      <c r="J1612">
        <v>32.799999999999997</v>
      </c>
      <c r="K1612">
        <v>29.269638971164898</v>
      </c>
      <c r="L1612">
        <v>36.698403125393398</v>
      </c>
      <c r="M1612">
        <v>363</v>
      </c>
      <c r="N1612" t="s">
        <v>44</v>
      </c>
      <c r="O1612">
        <v>5.2486388108147803</v>
      </c>
    </row>
    <row r="1613" spans="1:15" x14ac:dyDescent="0.25">
      <c r="A1613" s="20" t="s">
        <v>1709</v>
      </c>
      <c r="B1613">
        <v>2</v>
      </c>
      <c r="C1613" t="s">
        <v>63</v>
      </c>
      <c r="D1613" t="s">
        <v>88</v>
      </c>
      <c r="E1613" t="s">
        <v>94</v>
      </c>
      <c r="F1613" t="s">
        <v>35</v>
      </c>
      <c r="G1613">
        <v>5</v>
      </c>
      <c r="H1613">
        <v>2011</v>
      </c>
      <c r="I1613" t="s">
        <v>46</v>
      </c>
      <c r="J1613">
        <v>36.1</v>
      </c>
      <c r="K1613">
        <v>33.092137047839898</v>
      </c>
      <c r="L1613">
        <v>39.401079919267303</v>
      </c>
      <c r="M1613">
        <v>573</v>
      </c>
      <c r="N1613" t="s">
        <v>44</v>
      </c>
      <c r="O1613">
        <v>4.1775599314435699</v>
      </c>
    </row>
    <row r="1614" spans="1:15" x14ac:dyDescent="0.25">
      <c r="A1614" s="20" t="s">
        <v>1710</v>
      </c>
      <c r="B1614">
        <v>2</v>
      </c>
      <c r="C1614" t="s">
        <v>63</v>
      </c>
      <c r="D1614" t="s">
        <v>88</v>
      </c>
      <c r="E1614" t="s">
        <v>94</v>
      </c>
      <c r="F1614" t="s">
        <v>35</v>
      </c>
      <c r="G1614">
        <v>5</v>
      </c>
      <c r="H1614">
        <v>2011</v>
      </c>
      <c r="I1614" t="s">
        <v>47</v>
      </c>
      <c r="J1614">
        <v>39.200000000000003</v>
      </c>
      <c r="K1614">
        <v>37.747980812191003</v>
      </c>
      <c r="L1614">
        <v>40.665977656703099</v>
      </c>
      <c r="M1614">
        <v>2811</v>
      </c>
      <c r="N1614" t="s">
        <v>44</v>
      </c>
      <c r="O1614">
        <v>1.886121115875</v>
      </c>
    </row>
    <row r="1615" spans="1:15" x14ac:dyDescent="0.25">
      <c r="A1615" s="20" t="s">
        <v>1711</v>
      </c>
      <c r="B1615">
        <v>2</v>
      </c>
      <c r="C1615" t="s">
        <v>63</v>
      </c>
      <c r="D1615" t="s">
        <v>88</v>
      </c>
      <c r="E1615" t="s">
        <v>94</v>
      </c>
      <c r="F1615" t="s">
        <v>35</v>
      </c>
      <c r="G1615">
        <v>5</v>
      </c>
      <c r="H1615">
        <v>2011</v>
      </c>
      <c r="I1615" t="s">
        <v>48</v>
      </c>
      <c r="J1615">
        <v>36.200000000000003</v>
      </c>
      <c r="K1615">
        <v>28.855055755430001</v>
      </c>
      <c r="L1615">
        <v>44.856198925786799</v>
      </c>
      <c r="M1615">
        <v>86</v>
      </c>
      <c r="N1615" t="s">
        <v>44</v>
      </c>
      <c r="O1615">
        <v>10.783277320343799</v>
      </c>
    </row>
    <row r="1616" spans="1:15" x14ac:dyDescent="0.25">
      <c r="A1616" s="20" t="s">
        <v>1712</v>
      </c>
      <c r="B1616">
        <v>2</v>
      </c>
      <c r="C1616" t="s">
        <v>63</v>
      </c>
      <c r="D1616" t="s">
        <v>88</v>
      </c>
      <c r="E1616" t="s">
        <v>94</v>
      </c>
      <c r="F1616" t="s">
        <v>35</v>
      </c>
      <c r="G1616">
        <v>5</v>
      </c>
      <c r="H1616">
        <v>2011</v>
      </c>
      <c r="I1616" t="s">
        <v>49</v>
      </c>
      <c r="J1616">
        <v>32.200000000000003</v>
      </c>
      <c r="K1616">
        <v>28.0028107235985</v>
      </c>
      <c r="L1616">
        <v>36.787040656479697</v>
      </c>
      <c r="M1616">
        <v>271</v>
      </c>
      <c r="N1616" t="s">
        <v>44</v>
      </c>
      <c r="O1616">
        <v>6.0745673923078698</v>
      </c>
    </row>
    <row r="1617" spans="1:15" x14ac:dyDescent="0.25">
      <c r="A1617" s="20" t="s">
        <v>1713</v>
      </c>
      <c r="B1617">
        <v>2</v>
      </c>
      <c r="C1617" t="s">
        <v>63</v>
      </c>
      <c r="D1617" t="s">
        <v>88</v>
      </c>
      <c r="E1617" t="s">
        <v>94</v>
      </c>
      <c r="F1617" t="s">
        <v>35</v>
      </c>
      <c r="G1617">
        <v>5</v>
      </c>
      <c r="H1617">
        <v>2011</v>
      </c>
      <c r="I1617" t="s">
        <v>50</v>
      </c>
      <c r="J1617">
        <v>36</v>
      </c>
      <c r="K1617">
        <v>28.486191574708698</v>
      </c>
      <c r="L1617">
        <v>45.012609152142097</v>
      </c>
      <c r="M1617">
        <v>67</v>
      </c>
      <c r="N1617" t="s">
        <v>44</v>
      </c>
      <c r="O1617">
        <v>12.2169444356305</v>
      </c>
    </row>
    <row r="1618" spans="1:15" x14ac:dyDescent="0.25">
      <c r="A1618" s="20" t="s">
        <v>1714</v>
      </c>
      <c r="B1618">
        <v>2</v>
      </c>
      <c r="C1618" t="s">
        <v>63</v>
      </c>
      <c r="D1618" t="s">
        <v>88</v>
      </c>
      <c r="E1618" t="s">
        <v>94</v>
      </c>
      <c r="F1618" t="s">
        <v>35</v>
      </c>
      <c r="G1618">
        <v>5</v>
      </c>
      <c r="H1618">
        <v>2011</v>
      </c>
      <c r="I1618" t="s">
        <v>51</v>
      </c>
      <c r="J1618">
        <v>31.5</v>
      </c>
      <c r="K1618">
        <v>25.4694822805698</v>
      </c>
      <c r="L1618">
        <v>38.3929657304692</v>
      </c>
      <c r="M1618">
        <v>127</v>
      </c>
      <c r="N1618" t="s">
        <v>44</v>
      </c>
      <c r="O1618">
        <v>8.8735650941611404</v>
      </c>
    </row>
    <row r="1619" spans="1:15" x14ac:dyDescent="0.25">
      <c r="A1619" s="20" t="s">
        <v>1715</v>
      </c>
      <c r="B1619">
        <v>2</v>
      </c>
      <c r="C1619" t="s">
        <v>63</v>
      </c>
      <c r="D1619" t="s">
        <v>88</v>
      </c>
      <c r="E1619" t="s">
        <v>76</v>
      </c>
      <c r="F1619" t="s">
        <v>40</v>
      </c>
      <c r="G1619">
        <v>6</v>
      </c>
      <c r="H1619">
        <v>2011</v>
      </c>
      <c r="I1619" t="s">
        <v>34</v>
      </c>
      <c r="J1619">
        <v>31.6</v>
      </c>
      <c r="K1619">
        <v>29.953276870043101</v>
      </c>
      <c r="L1619">
        <v>33.3804417094874</v>
      </c>
      <c r="M1619">
        <v>2905</v>
      </c>
      <c r="N1619" t="s">
        <v>44</v>
      </c>
      <c r="O1619">
        <v>1.8553546269482799</v>
      </c>
    </row>
    <row r="1620" spans="1:15" x14ac:dyDescent="0.25">
      <c r="A1620" s="20" t="s">
        <v>1716</v>
      </c>
      <c r="B1620">
        <v>2</v>
      </c>
      <c r="C1620" t="s">
        <v>63</v>
      </c>
      <c r="D1620" t="s">
        <v>88</v>
      </c>
      <c r="E1620" t="s">
        <v>76</v>
      </c>
      <c r="F1620" t="s">
        <v>40</v>
      </c>
      <c r="G1620">
        <v>6</v>
      </c>
      <c r="H1620">
        <v>2011</v>
      </c>
      <c r="I1620" t="s">
        <v>52</v>
      </c>
      <c r="J1620">
        <v>35.299999999999997</v>
      </c>
      <c r="K1620">
        <v>32.858157088241299</v>
      </c>
      <c r="L1620">
        <v>37.797101847623502</v>
      </c>
      <c r="M1620">
        <v>2234</v>
      </c>
      <c r="N1620" t="s">
        <v>44</v>
      </c>
      <c r="O1620">
        <v>2.1157210918704501</v>
      </c>
    </row>
    <row r="1621" spans="1:15" x14ac:dyDescent="0.25">
      <c r="A1621" s="20" t="s">
        <v>1717</v>
      </c>
      <c r="B1621">
        <v>2</v>
      </c>
      <c r="C1621" t="s">
        <v>63</v>
      </c>
      <c r="D1621" t="s">
        <v>88</v>
      </c>
      <c r="E1621" t="s">
        <v>76</v>
      </c>
      <c r="F1621" t="s">
        <v>40</v>
      </c>
      <c r="G1621">
        <v>6</v>
      </c>
      <c r="H1621">
        <v>2011</v>
      </c>
      <c r="I1621" t="s">
        <v>53</v>
      </c>
      <c r="J1621">
        <v>35.6</v>
      </c>
      <c r="K1621">
        <v>33.322199377327003</v>
      </c>
      <c r="L1621">
        <v>38.003578606168801</v>
      </c>
      <c r="M1621">
        <v>2382</v>
      </c>
      <c r="N1621" t="s">
        <v>44</v>
      </c>
      <c r="O1621">
        <v>2.0489394360894102</v>
      </c>
    </row>
    <row r="1622" spans="1:15" x14ac:dyDescent="0.25">
      <c r="A1622" s="20" t="s">
        <v>1718</v>
      </c>
      <c r="B1622">
        <v>2</v>
      </c>
      <c r="C1622" t="s">
        <v>63</v>
      </c>
      <c r="D1622" t="s">
        <v>88</v>
      </c>
      <c r="E1622" t="s">
        <v>76</v>
      </c>
      <c r="F1622" t="s">
        <v>40</v>
      </c>
      <c r="G1622">
        <v>6</v>
      </c>
      <c r="H1622">
        <v>2011</v>
      </c>
      <c r="I1622" t="s">
        <v>54</v>
      </c>
      <c r="J1622">
        <v>41</v>
      </c>
      <c r="K1622">
        <v>37.673950784591298</v>
      </c>
      <c r="L1622">
        <v>44.540052686792599</v>
      </c>
      <c r="M1622">
        <v>1232</v>
      </c>
      <c r="N1622" t="s">
        <v>44</v>
      </c>
      <c r="O1622">
        <v>2.8490144114909501</v>
      </c>
    </row>
    <row r="1623" spans="1:15" x14ac:dyDescent="0.25">
      <c r="A1623" s="20" t="s">
        <v>1719</v>
      </c>
      <c r="B1623">
        <v>2</v>
      </c>
      <c r="C1623" t="s">
        <v>63</v>
      </c>
      <c r="D1623" t="s">
        <v>88</v>
      </c>
      <c r="E1623" t="s">
        <v>76</v>
      </c>
      <c r="F1623" t="s">
        <v>40</v>
      </c>
      <c r="G1623">
        <v>6</v>
      </c>
      <c r="H1623">
        <v>2011</v>
      </c>
      <c r="I1623" t="s">
        <v>55</v>
      </c>
      <c r="J1623">
        <v>39.4</v>
      </c>
      <c r="K1623">
        <v>37.894317256541797</v>
      </c>
      <c r="L1623">
        <v>41.032972961738899</v>
      </c>
      <c r="M1623">
        <v>5242</v>
      </c>
      <c r="N1623" t="s">
        <v>44</v>
      </c>
      <c r="O1623">
        <v>1.3811838504309799</v>
      </c>
    </row>
    <row r="1624" spans="1:15" x14ac:dyDescent="0.25">
      <c r="A1624" s="20" t="s">
        <v>1720</v>
      </c>
      <c r="B1624">
        <v>2</v>
      </c>
      <c r="C1624" t="s">
        <v>63</v>
      </c>
      <c r="D1624" t="s">
        <v>88</v>
      </c>
      <c r="E1624" t="s">
        <v>76</v>
      </c>
      <c r="F1624" t="s">
        <v>40</v>
      </c>
      <c r="G1624">
        <v>6</v>
      </c>
      <c r="H1624">
        <v>2011</v>
      </c>
      <c r="I1624" t="s">
        <v>56</v>
      </c>
      <c r="J1624">
        <v>27</v>
      </c>
      <c r="K1624">
        <v>23.156181449511699</v>
      </c>
      <c r="L1624">
        <v>31.1082278458166</v>
      </c>
      <c r="M1624">
        <v>601</v>
      </c>
      <c r="N1624" t="s">
        <v>44</v>
      </c>
      <c r="O1624">
        <v>4.0790850822400202</v>
      </c>
    </row>
    <row r="1625" spans="1:15" x14ac:dyDescent="0.25">
      <c r="A1625" s="20" t="s">
        <v>1721</v>
      </c>
      <c r="B1625">
        <v>2</v>
      </c>
      <c r="C1625" t="s">
        <v>63</v>
      </c>
      <c r="D1625" t="s">
        <v>88</v>
      </c>
      <c r="E1625" t="s">
        <v>76</v>
      </c>
      <c r="F1625" t="s">
        <v>40</v>
      </c>
      <c r="G1625">
        <v>6</v>
      </c>
      <c r="H1625">
        <v>2011</v>
      </c>
      <c r="I1625" t="s">
        <v>57</v>
      </c>
      <c r="J1625">
        <v>47.6</v>
      </c>
      <c r="K1625">
        <v>45.105795489457698</v>
      </c>
      <c r="L1625">
        <v>50.146140992122703</v>
      </c>
      <c r="M1625">
        <v>2871</v>
      </c>
      <c r="N1625" t="s">
        <v>44</v>
      </c>
      <c r="O1625">
        <v>1.86630836985285</v>
      </c>
    </row>
    <row r="1626" spans="1:15" x14ac:dyDescent="0.25">
      <c r="A1626" s="20" t="s">
        <v>1722</v>
      </c>
      <c r="B1626">
        <v>2</v>
      </c>
      <c r="C1626" t="s">
        <v>63</v>
      </c>
      <c r="D1626" t="s">
        <v>88</v>
      </c>
      <c r="E1626" t="s">
        <v>76</v>
      </c>
      <c r="F1626" t="s">
        <v>40</v>
      </c>
      <c r="G1626">
        <v>6</v>
      </c>
      <c r="H1626">
        <v>2011</v>
      </c>
      <c r="I1626" t="s">
        <v>58</v>
      </c>
      <c r="J1626">
        <v>39.200000000000003</v>
      </c>
      <c r="K1626">
        <v>37.684176495727797</v>
      </c>
      <c r="L1626">
        <v>40.722730550675003</v>
      </c>
      <c r="M1626">
        <v>5088</v>
      </c>
      <c r="N1626" t="s">
        <v>44</v>
      </c>
      <c r="O1626">
        <v>1.4019303852301099</v>
      </c>
    </row>
    <row r="1627" spans="1:15" x14ac:dyDescent="0.25">
      <c r="A1627" s="20" t="s">
        <v>1723</v>
      </c>
      <c r="B1627">
        <v>2</v>
      </c>
      <c r="C1627" t="s">
        <v>63</v>
      </c>
      <c r="D1627" t="s">
        <v>88</v>
      </c>
      <c r="E1627" t="s">
        <v>76</v>
      </c>
      <c r="F1627" t="s">
        <v>40</v>
      </c>
      <c r="G1627">
        <v>6</v>
      </c>
      <c r="H1627">
        <v>2011</v>
      </c>
      <c r="I1627" t="s">
        <v>59</v>
      </c>
      <c r="J1627">
        <v>38.9</v>
      </c>
      <c r="K1627">
        <v>34.829348882973697</v>
      </c>
      <c r="L1627">
        <v>43.235405577586299</v>
      </c>
      <c r="M1627">
        <v>821</v>
      </c>
      <c r="N1627" t="s">
        <v>44</v>
      </c>
      <c r="O1627">
        <v>3.49002406379888</v>
      </c>
    </row>
    <row r="1628" spans="1:15" x14ac:dyDescent="0.25">
      <c r="A1628" s="20" t="s">
        <v>1724</v>
      </c>
      <c r="B1628">
        <v>2</v>
      </c>
      <c r="C1628" t="s">
        <v>63</v>
      </c>
      <c r="D1628" t="s">
        <v>88</v>
      </c>
      <c r="E1628" t="s">
        <v>76</v>
      </c>
      <c r="F1628" t="s">
        <v>40</v>
      </c>
      <c r="G1628">
        <v>6</v>
      </c>
      <c r="H1628">
        <v>2011</v>
      </c>
      <c r="I1628" t="s">
        <v>60</v>
      </c>
      <c r="J1628">
        <v>35.5</v>
      </c>
      <c r="K1628">
        <v>34.198159340966498</v>
      </c>
      <c r="L1628">
        <v>36.812044522721401</v>
      </c>
      <c r="M1628">
        <v>5486</v>
      </c>
      <c r="N1628" t="s">
        <v>44</v>
      </c>
      <c r="O1628">
        <v>1.35011915327315</v>
      </c>
    </row>
    <row r="1629" spans="1:15" x14ac:dyDescent="0.25">
      <c r="A1629" s="20" t="s">
        <v>1725</v>
      </c>
      <c r="B1629">
        <v>2</v>
      </c>
      <c r="C1629" t="s">
        <v>63</v>
      </c>
      <c r="D1629" t="s">
        <v>88</v>
      </c>
      <c r="E1629" t="s">
        <v>76</v>
      </c>
      <c r="F1629" t="s">
        <v>40</v>
      </c>
      <c r="G1629">
        <v>6</v>
      </c>
      <c r="H1629">
        <v>2011</v>
      </c>
      <c r="I1629" t="s">
        <v>61</v>
      </c>
      <c r="J1629">
        <v>42.9</v>
      </c>
      <c r="K1629">
        <v>38.033401616689801</v>
      </c>
      <c r="L1629">
        <v>48.1223466829938</v>
      </c>
      <c r="M1629">
        <v>548</v>
      </c>
      <c r="N1629" t="s">
        <v>44</v>
      </c>
      <c r="O1629">
        <v>4.2717882885838003</v>
      </c>
    </row>
    <row r="1630" spans="1:15" x14ac:dyDescent="0.25">
      <c r="A1630" s="20" t="s">
        <v>1726</v>
      </c>
      <c r="B1630">
        <v>2</v>
      </c>
      <c r="C1630" t="s">
        <v>63</v>
      </c>
      <c r="D1630" t="s">
        <v>88</v>
      </c>
      <c r="E1630" t="s">
        <v>76</v>
      </c>
      <c r="F1630" t="s">
        <v>40</v>
      </c>
      <c r="G1630">
        <v>6</v>
      </c>
      <c r="H1630">
        <v>2011</v>
      </c>
      <c r="I1630" t="s">
        <v>43</v>
      </c>
      <c r="J1630">
        <v>34.4</v>
      </c>
      <c r="K1630">
        <v>32.531458047829098</v>
      </c>
      <c r="L1630">
        <v>36.396303019283103</v>
      </c>
      <c r="M1630">
        <v>3085</v>
      </c>
      <c r="N1630" t="s">
        <v>44</v>
      </c>
      <c r="O1630">
        <v>1.80041414288477</v>
      </c>
    </row>
    <row r="1631" spans="1:15" x14ac:dyDescent="0.25">
      <c r="A1631" s="20" t="s">
        <v>1727</v>
      </c>
      <c r="B1631">
        <v>2</v>
      </c>
      <c r="C1631" t="s">
        <v>63</v>
      </c>
      <c r="D1631" t="s">
        <v>88</v>
      </c>
      <c r="E1631" t="s">
        <v>76</v>
      </c>
      <c r="F1631" t="s">
        <v>40</v>
      </c>
      <c r="G1631">
        <v>6</v>
      </c>
      <c r="H1631">
        <v>2011</v>
      </c>
      <c r="I1631" t="s">
        <v>62</v>
      </c>
      <c r="J1631">
        <v>37.200000000000003</v>
      </c>
      <c r="K1631">
        <v>33.932640624552398</v>
      </c>
      <c r="L1631">
        <v>40.696219369466696</v>
      </c>
      <c r="M1631">
        <v>1129</v>
      </c>
      <c r="N1631" t="s">
        <v>44</v>
      </c>
      <c r="O1631">
        <v>2.9761377531286901</v>
      </c>
    </row>
    <row r="1632" spans="1:15" x14ac:dyDescent="0.25">
      <c r="A1632" s="20" t="s">
        <v>1728</v>
      </c>
      <c r="B1632">
        <v>2</v>
      </c>
      <c r="C1632" t="s">
        <v>63</v>
      </c>
      <c r="D1632" t="s">
        <v>88</v>
      </c>
      <c r="E1632" t="s">
        <v>76</v>
      </c>
      <c r="F1632" t="s">
        <v>40</v>
      </c>
      <c r="G1632">
        <v>6</v>
      </c>
      <c r="H1632">
        <v>2011</v>
      </c>
      <c r="I1632" t="s">
        <v>75</v>
      </c>
      <c r="J1632">
        <v>36.93</v>
      </c>
      <c r="K1632">
        <v>36.479999999999997</v>
      </c>
      <c r="L1632">
        <v>37.39</v>
      </c>
      <c r="M1632">
        <v>54547</v>
      </c>
      <c r="N1632" t="s">
        <v>44</v>
      </c>
      <c r="O1632">
        <v>0.42816835361346001</v>
      </c>
    </row>
    <row r="1633" spans="1:15" x14ac:dyDescent="0.25">
      <c r="A1633" s="20" t="s">
        <v>1729</v>
      </c>
      <c r="B1633">
        <v>2</v>
      </c>
      <c r="C1633" t="s">
        <v>63</v>
      </c>
      <c r="D1633" t="s">
        <v>88</v>
      </c>
      <c r="E1633" t="s">
        <v>76</v>
      </c>
      <c r="F1633" t="s">
        <v>40</v>
      </c>
      <c r="G1633">
        <v>6</v>
      </c>
      <c r="H1633">
        <v>2011</v>
      </c>
      <c r="I1633" t="s">
        <v>45</v>
      </c>
      <c r="J1633">
        <v>35.6</v>
      </c>
      <c r="K1633">
        <v>34.384904958145697</v>
      </c>
      <c r="L1633">
        <v>36.888900438619302</v>
      </c>
      <c r="M1633">
        <v>6777</v>
      </c>
      <c r="N1633" t="s">
        <v>44</v>
      </c>
      <c r="O1633">
        <v>1.2147341951316699</v>
      </c>
    </row>
    <row r="1634" spans="1:15" x14ac:dyDescent="0.25">
      <c r="A1634" s="20" t="s">
        <v>1730</v>
      </c>
      <c r="B1634">
        <v>2</v>
      </c>
      <c r="C1634" t="s">
        <v>63</v>
      </c>
      <c r="D1634" t="s">
        <v>88</v>
      </c>
      <c r="E1634" t="s">
        <v>76</v>
      </c>
      <c r="F1634" t="s">
        <v>40</v>
      </c>
      <c r="G1634">
        <v>6</v>
      </c>
      <c r="H1634">
        <v>2011</v>
      </c>
      <c r="I1634" t="s">
        <v>46</v>
      </c>
      <c r="J1634">
        <v>32.4</v>
      </c>
      <c r="K1634">
        <v>30.687514294494299</v>
      </c>
      <c r="L1634">
        <v>34.223540337478497</v>
      </c>
      <c r="M1634">
        <v>2519</v>
      </c>
      <c r="N1634" t="s">
        <v>44</v>
      </c>
      <c r="O1634">
        <v>1.9924430474521</v>
      </c>
    </row>
    <row r="1635" spans="1:15" x14ac:dyDescent="0.25">
      <c r="A1635" s="20" t="s">
        <v>1731</v>
      </c>
      <c r="B1635">
        <v>2</v>
      </c>
      <c r="C1635" t="s">
        <v>63</v>
      </c>
      <c r="D1635" t="s">
        <v>88</v>
      </c>
      <c r="E1635" t="s">
        <v>76</v>
      </c>
      <c r="F1635" t="s">
        <v>40</v>
      </c>
      <c r="G1635">
        <v>6</v>
      </c>
      <c r="H1635">
        <v>2011</v>
      </c>
      <c r="I1635" t="s">
        <v>47</v>
      </c>
      <c r="J1635">
        <v>37.200000000000003</v>
      </c>
      <c r="K1635">
        <v>35.596633618327097</v>
      </c>
      <c r="L1635">
        <v>38.850554741554198</v>
      </c>
      <c r="M1635">
        <v>3887</v>
      </c>
      <c r="N1635" t="s">
        <v>44</v>
      </c>
      <c r="O1635">
        <v>1.60395703120827</v>
      </c>
    </row>
    <row r="1636" spans="1:15" x14ac:dyDescent="0.25">
      <c r="A1636" s="20" t="s">
        <v>1732</v>
      </c>
      <c r="B1636">
        <v>2</v>
      </c>
      <c r="C1636" t="s">
        <v>63</v>
      </c>
      <c r="D1636" t="s">
        <v>88</v>
      </c>
      <c r="E1636" t="s">
        <v>76</v>
      </c>
      <c r="F1636" t="s">
        <v>40</v>
      </c>
      <c r="G1636">
        <v>6</v>
      </c>
      <c r="H1636">
        <v>2011</v>
      </c>
      <c r="I1636" t="s">
        <v>48</v>
      </c>
      <c r="J1636">
        <v>36.9</v>
      </c>
      <c r="K1636">
        <v>34.3852458474108</v>
      </c>
      <c r="L1636">
        <v>39.501811698902699</v>
      </c>
      <c r="M1636">
        <v>2095</v>
      </c>
      <c r="N1636" t="s">
        <v>44</v>
      </c>
      <c r="O1636">
        <v>2.18478138259586</v>
      </c>
    </row>
    <row r="1637" spans="1:15" x14ac:dyDescent="0.25">
      <c r="A1637" s="20" t="s">
        <v>1733</v>
      </c>
      <c r="B1637">
        <v>2</v>
      </c>
      <c r="C1637" t="s">
        <v>63</v>
      </c>
      <c r="D1637" t="s">
        <v>88</v>
      </c>
      <c r="E1637" t="s">
        <v>76</v>
      </c>
      <c r="F1637" t="s">
        <v>40</v>
      </c>
      <c r="G1637">
        <v>6</v>
      </c>
      <c r="H1637">
        <v>2011</v>
      </c>
      <c r="I1637" t="s">
        <v>49</v>
      </c>
      <c r="J1637">
        <v>33.9</v>
      </c>
      <c r="K1637">
        <v>31.736520674822501</v>
      </c>
      <c r="L1637">
        <v>36.2046043561798</v>
      </c>
      <c r="M1637">
        <v>1721</v>
      </c>
      <c r="N1637" t="s">
        <v>44</v>
      </c>
      <c r="O1637">
        <v>2.4105134820094798</v>
      </c>
    </row>
    <row r="1638" spans="1:15" x14ac:dyDescent="0.25">
      <c r="A1638" s="20" t="s">
        <v>1734</v>
      </c>
      <c r="B1638">
        <v>2</v>
      </c>
      <c r="C1638" t="s">
        <v>63</v>
      </c>
      <c r="D1638" t="s">
        <v>88</v>
      </c>
      <c r="E1638" t="s">
        <v>76</v>
      </c>
      <c r="F1638" t="s">
        <v>40</v>
      </c>
      <c r="G1638">
        <v>6</v>
      </c>
      <c r="H1638">
        <v>2011</v>
      </c>
      <c r="I1638" t="s">
        <v>50</v>
      </c>
      <c r="J1638">
        <v>39.5</v>
      </c>
      <c r="K1638">
        <v>36.357024325295001</v>
      </c>
      <c r="L1638">
        <v>42.741939871418701</v>
      </c>
      <c r="M1638">
        <v>1213</v>
      </c>
      <c r="N1638" t="s">
        <v>44</v>
      </c>
      <c r="O1638">
        <v>2.8712406871010701</v>
      </c>
    </row>
    <row r="1639" spans="1:15" x14ac:dyDescent="0.25">
      <c r="A1639" s="20" t="s">
        <v>1735</v>
      </c>
      <c r="B1639">
        <v>2</v>
      </c>
      <c r="C1639" t="s">
        <v>63</v>
      </c>
      <c r="D1639" t="s">
        <v>88</v>
      </c>
      <c r="E1639" t="s">
        <v>76</v>
      </c>
      <c r="F1639" t="s">
        <v>40</v>
      </c>
      <c r="G1639">
        <v>6</v>
      </c>
      <c r="H1639">
        <v>2011</v>
      </c>
      <c r="I1639" t="s">
        <v>51</v>
      </c>
      <c r="J1639">
        <v>43.9</v>
      </c>
      <c r="K1639">
        <v>41.6215546603962</v>
      </c>
      <c r="L1639">
        <v>46.329133132140598</v>
      </c>
      <c r="M1639">
        <v>2711</v>
      </c>
      <c r="N1639" t="s">
        <v>44</v>
      </c>
      <c r="O1639">
        <v>1.92059255580152</v>
      </c>
    </row>
    <row r="1640" spans="1:15" x14ac:dyDescent="0.25">
      <c r="A1640" s="20" t="s">
        <v>1736</v>
      </c>
      <c r="B1640">
        <v>2</v>
      </c>
      <c r="C1640" t="s">
        <v>63</v>
      </c>
      <c r="D1640" t="s">
        <v>88</v>
      </c>
      <c r="E1640" t="s">
        <v>92</v>
      </c>
      <c r="F1640" t="s">
        <v>38</v>
      </c>
      <c r="G1640">
        <v>3</v>
      </c>
      <c r="H1640">
        <v>2012</v>
      </c>
      <c r="I1640" t="s">
        <v>34</v>
      </c>
      <c r="J1640">
        <v>36.5</v>
      </c>
      <c r="K1640">
        <v>33.5482512476312</v>
      </c>
      <c r="L1640">
        <v>39.625499987396701</v>
      </c>
      <c r="M1640">
        <v>577</v>
      </c>
      <c r="N1640" t="s">
        <v>44</v>
      </c>
      <c r="O1640">
        <v>4.1630544712181301</v>
      </c>
    </row>
    <row r="1641" spans="1:15" x14ac:dyDescent="0.25">
      <c r="A1641" s="20" t="s">
        <v>1737</v>
      </c>
      <c r="B1641">
        <v>2</v>
      </c>
      <c r="C1641" t="s">
        <v>63</v>
      </c>
      <c r="D1641" t="s">
        <v>88</v>
      </c>
      <c r="E1641" t="s">
        <v>92</v>
      </c>
      <c r="F1641" t="s">
        <v>38</v>
      </c>
      <c r="G1641">
        <v>3</v>
      </c>
      <c r="H1641">
        <v>2012</v>
      </c>
      <c r="I1641" t="s">
        <v>52</v>
      </c>
      <c r="J1641">
        <v>43</v>
      </c>
      <c r="K1641">
        <v>36.621719621851298</v>
      </c>
      <c r="L1641">
        <v>50.111128195214903</v>
      </c>
      <c r="M1641">
        <v>189</v>
      </c>
      <c r="N1641" t="s">
        <v>44</v>
      </c>
      <c r="O1641">
        <v>7.2739296745330799</v>
      </c>
    </row>
    <row r="1642" spans="1:15" x14ac:dyDescent="0.25">
      <c r="A1642" s="20" t="s">
        <v>1738</v>
      </c>
      <c r="B1642">
        <v>2</v>
      </c>
      <c r="C1642" t="s">
        <v>63</v>
      </c>
      <c r="D1642" t="s">
        <v>88</v>
      </c>
      <c r="E1642" t="s">
        <v>92</v>
      </c>
      <c r="F1642" t="s">
        <v>38</v>
      </c>
      <c r="G1642">
        <v>3</v>
      </c>
      <c r="H1642">
        <v>2012</v>
      </c>
      <c r="I1642" t="s">
        <v>53</v>
      </c>
      <c r="J1642">
        <v>43.7</v>
      </c>
      <c r="K1642">
        <v>41.556317985856097</v>
      </c>
      <c r="L1642">
        <v>45.828185863758598</v>
      </c>
      <c r="M1642">
        <v>1747</v>
      </c>
      <c r="N1642" t="s">
        <v>44</v>
      </c>
      <c r="O1642">
        <v>2.3925088201495601</v>
      </c>
    </row>
    <row r="1643" spans="1:15" x14ac:dyDescent="0.25">
      <c r="A1643" s="20" t="s">
        <v>1739</v>
      </c>
      <c r="B1643">
        <v>2</v>
      </c>
      <c r="C1643" t="s">
        <v>63</v>
      </c>
      <c r="D1643" t="s">
        <v>88</v>
      </c>
      <c r="E1643" t="s">
        <v>92</v>
      </c>
      <c r="F1643" t="s">
        <v>38</v>
      </c>
      <c r="G1643">
        <v>3</v>
      </c>
      <c r="H1643">
        <v>2012</v>
      </c>
      <c r="I1643" t="s">
        <v>54</v>
      </c>
      <c r="J1643">
        <v>41.6</v>
      </c>
      <c r="K1643">
        <v>30.750774757642201</v>
      </c>
      <c r="L1643">
        <v>54.577895242521201</v>
      </c>
      <c r="M1643">
        <v>66</v>
      </c>
      <c r="N1643" t="s">
        <v>44</v>
      </c>
      <c r="O1643">
        <v>12.3091490979333</v>
      </c>
    </row>
    <row r="1644" spans="1:15" x14ac:dyDescent="0.25">
      <c r="A1644" s="20" t="s">
        <v>1740</v>
      </c>
      <c r="B1644">
        <v>2</v>
      </c>
      <c r="C1644" t="s">
        <v>63</v>
      </c>
      <c r="D1644" t="s">
        <v>88</v>
      </c>
      <c r="E1644" t="s">
        <v>92</v>
      </c>
      <c r="F1644" t="s">
        <v>38</v>
      </c>
      <c r="G1644">
        <v>3</v>
      </c>
      <c r="H1644">
        <v>2012</v>
      </c>
      <c r="I1644" t="s">
        <v>55</v>
      </c>
      <c r="J1644">
        <v>42.7</v>
      </c>
      <c r="K1644">
        <v>38.045365499250103</v>
      </c>
      <c r="L1644">
        <v>47.693502407289799</v>
      </c>
      <c r="M1644">
        <v>326</v>
      </c>
      <c r="N1644" t="s">
        <v>44</v>
      </c>
      <c r="O1644">
        <v>5.5384877562171102</v>
      </c>
    </row>
    <row r="1645" spans="1:15" x14ac:dyDescent="0.25">
      <c r="A1645" s="20" t="s">
        <v>1741</v>
      </c>
      <c r="B1645">
        <v>2</v>
      </c>
      <c r="C1645" t="s">
        <v>63</v>
      </c>
      <c r="D1645" t="s">
        <v>88</v>
      </c>
      <c r="E1645" t="s">
        <v>92</v>
      </c>
      <c r="F1645" t="s">
        <v>38</v>
      </c>
      <c r="G1645">
        <v>3</v>
      </c>
      <c r="H1645">
        <v>2012</v>
      </c>
      <c r="I1645" t="s">
        <v>56</v>
      </c>
      <c r="J1645">
        <v>40.5</v>
      </c>
      <c r="K1645">
        <v>37.1143281641545</v>
      </c>
      <c r="L1645">
        <v>44.044212821128397</v>
      </c>
      <c r="M1645">
        <v>679</v>
      </c>
      <c r="N1645" t="s">
        <v>44</v>
      </c>
      <c r="O1645">
        <v>3.8376477822666799</v>
      </c>
    </row>
    <row r="1646" spans="1:15" x14ac:dyDescent="0.25">
      <c r="A1646" s="20" t="s">
        <v>1742</v>
      </c>
      <c r="B1646">
        <v>2</v>
      </c>
      <c r="C1646" t="s">
        <v>63</v>
      </c>
      <c r="D1646" t="s">
        <v>88</v>
      </c>
      <c r="E1646" t="s">
        <v>92</v>
      </c>
      <c r="F1646" t="s">
        <v>38</v>
      </c>
      <c r="G1646">
        <v>3</v>
      </c>
      <c r="H1646">
        <v>2012</v>
      </c>
      <c r="I1646" t="s">
        <v>57</v>
      </c>
      <c r="J1646">
        <v>47.6</v>
      </c>
      <c r="K1646">
        <v>43.562447227086402</v>
      </c>
      <c r="L1646">
        <v>51.965510273930498</v>
      </c>
      <c r="M1646">
        <v>460</v>
      </c>
      <c r="N1646" t="s">
        <v>44</v>
      </c>
      <c r="O1646">
        <v>4.6625240412015696</v>
      </c>
    </row>
    <row r="1647" spans="1:15" x14ac:dyDescent="0.25">
      <c r="A1647" s="20" t="s">
        <v>1743</v>
      </c>
      <c r="B1647">
        <v>2</v>
      </c>
      <c r="C1647" t="s">
        <v>63</v>
      </c>
      <c r="D1647" t="s">
        <v>88</v>
      </c>
      <c r="E1647" t="s">
        <v>92</v>
      </c>
      <c r="F1647" t="s">
        <v>38</v>
      </c>
      <c r="G1647">
        <v>3</v>
      </c>
      <c r="H1647">
        <v>2012</v>
      </c>
      <c r="I1647" t="s">
        <v>58</v>
      </c>
      <c r="J1647">
        <v>45.1</v>
      </c>
      <c r="K1647">
        <v>43.183347147381703</v>
      </c>
      <c r="L1647">
        <v>47.066137992835202</v>
      </c>
      <c r="M1647">
        <v>1874</v>
      </c>
      <c r="N1647" t="s">
        <v>44</v>
      </c>
      <c r="O1647">
        <v>2.31001716349129</v>
      </c>
    </row>
    <row r="1648" spans="1:15" x14ac:dyDescent="0.25">
      <c r="A1648" s="20" t="s">
        <v>1744</v>
      </c>
      <c r="B1648">
        <v>2</v>
      </c>
      <c r="C1648" t="s">
        <v>63</v>
      </c>
      <c r="D1648" t="s">
        <v>88</v>
      </c>
      <c r="E1648" t="s">
        <v>92</v>
      </c>
      <c r="F1648" t="s">
        <v>38</v>
      </c>
      <c r="G1648">
        <v>3</v>
      </c>
      <c r="H1648">
        <v>2012</v>
      </c>
      <c r="I1648" t="s">
        <v>59</v>
      </c>
      <c r="J1648">
        <v>41</v>
      </c>
      <c r="K1648">
        <v>34.7307647855189</v>
      </c>
      <c r="L1648">
        <v>48.126895313724603</v>
      </c>
      <c r="M1648">
        <v>157</v>
      </c>
      <c r="N1648" t="s">
        <v>44</v>
      </c>
      <c r="O1648">
        <v>7.9808688446762197</v>
      </c>
    </row>
    <row r="1649" spans="1:15" x14ac:dyDescent="0.25">
      <c r="A1649" s="20" t="s">
        <v>1745</v>
      </c>
      <c r="B1649">
        <v>2</v>
      </c>
      <c r="C1649" t="s">
        <v>63</v>
      </c>
      <c r="D1649" t="s">
        <v>88</v>
      </c>
      <c r="E1649" t="s">
        <v>92</v>
      </c>
      <c r="F1649" t="s">
        <v>38</v>
      </c>
      <c r="G1649">
        <v>3</v>
      </c>
      <c r="H1649">
        <v>2012</v>
      </c>
      <c r="I1649" t="s">
        <v>60</v>
      </c>
      <c r="J1649">
        <v>39.700000000000003</v>
      </c>
      <c r="K1649">
        <v>37.034044481414497</v>
      </c>
      <c r="L1649">
        <v>42.483858798609099</v>
      </c>
      <c r="M1649">
        <v>693</v>
      </c>
      <c r="N1649" t="s">
        <v>44</v>
      </c>
      <c r="O1649">
        <v>3.7986858819879301</v>
      </c>
    </row>
    <row r="1650" spans="1:15" x14ac:dyDescent="0.25">
      <c r="A1650" s="20" t="s">
        <v>1746</v>
      </c>
      <c r="B1650">
        <v>2</v>
      </c>
      <c r="C1650" t="s">
        <v>63</v>
      </c>
      <c r="D1650" t="s">
        <v>88</v>
      </c>
      <c r="E1650" t="s">
        <v>92</v>
      </c>
      <c r="F1650" t="s">
        <v>38</v>
      </c>
      <c r="G1650">
        <v>3</v>
      </c>
      <c r="H1650">
        <v>2012</v>
      </c>
      <c r="I1650" t="s">
        <v>61</v>
      </c>
      <c r="J1650">
        <v>46.5</v>
      </c>
      <c r="K1650">
        <v>35.238467210381302</v>
      </c>
      <c r="L1650">
        <v>60.225088316700003</v>
      </c>
      <c r="M1650">
        <v>59</v>
      </c>
      <c r="N1650" t="s">
        <v>44</v>
      </c>
      <c r="O1650">
        <v>13.018891098082401</v>
      </c>
    </row>
    <row r="1651" spans="1:15" x14ac:dyDescent="0.25">
      <c r="A1651" s="20" t="s">
        <v>1747</v>
      </c>
      <c r="B1651">
        <v>2</v>
      </c>
      <c r="C1651" t="s">
        <v>63</v>
      </c>
      <c r="D1651" t="s">
        <v>88</v>
      </c>
      <c r="E1651" t="s">
        <v>92</v>
      </c>
      <c r="F1651" t="s">
        <v>38</v>
      </c>
      <c r="G1651">
        <v>3</v>
      </c>
      <c r="H1651">
        <v>2012</v>
      </c>
      <c r="I1651" t="s">
        <v>43</v>
      </c>
      <c r="J1651">
        <v>40.200000000000003</v>
      </c>
      <c r="K1651">
        <v>37.824667764777097</v>
      </c>
      <c r="L1651">
        <v>42.7563379994602</v>
      </c>
      <c r="M1651">
        <v>1143</v>
      </c>
      <c r="N1651" t="s">
        <v>44</v>
      </c>
      <c r="O1651">
        <v>2.9578550313870502</v>
      </c>
    </row>
    <row r="1652" spans="1:15" x14ac:dyDescent="0.25">
      <c r="A1652" s="20" t="s">
        <v>1748</v>
      </c>
      <c r="B1652">
        <v>2</v>
      </c>
      <c r="C1652" t="s">
        <v>63</v>
      </c>
      <c r="D1652" t="s">
        <v>88</v>
      </c>
      <c r="E1652" t="s">
        <v>92</v>
      </c>
      <c r="F1652" t="s">
        <v>38</v>
      </c>
      <c r="G1652">
        <v>3</v>
      </c>
      <c r="H1652">
        <v>2012</v>
      </c>
      <c r="I1652" t="s">
        <v>62</v>
      </c>
      <c r="J1652">
        <v>38.700000000000003</v>
      </c>
      <c r="K1652">
        <v>34.531031876244299</v>
      </c>
      <c r="L1652">
        <v>43.251578061598302</v>
      </c>
      <c r="M1652">
        <v>341</v>
      </c>
      <c r="N1652" t="s">
        <v>44</v>
      </c>
      <c r="O1652">
        <v>5.4153036107388202</v>
      </c>
    </row>
    <row r="1653" spans="1:15" x14ac:dyDescent="0.25">
      <c r="A1653" s="20" t="s">
        <v>1749</v>
      </c>
      <c r="B1653">
        <v>2</v>
      </c>
      <c r="C1653" t="s">
        <v>63</v>
      </c>
      <c r="D1653" t="s">
        <v>88</v>
      </c>
      <c r="E1653" t="s">
        <v>92</v>
      </c>
      <c r="F1653" t="s">
        <v>38</v>
      </c>
      <c r="G1653">
        <v>3</v>
      </c>
      <c r="H1653">
        <v>2012</v>
      </c>
      <c r="I1653" t="s">
        <v>75</v>
      </c>
      <c r="J1653">
        <v>41.99</v>
      </c>
      <c r="K1653">
        <v>41.3</v>
      </c>
      <c r="L1653">
        <v>42.69</v>
      </c>
      <c r="M1653">
        <v>13595</v>
      </c>
      <c r="N1653" t="s">
        <v>44</v>
      </c>
      <c r="O1653">
        <v>0.85765059656534504</v>
      </c>
    </row>
    <row r="1654" spans="1:15" x14ac:dyDescent="0.25">
      <c r="A1654" s="20" t="s">
        <v>1750</v>
      </c>
      <c r="B1654">
        <v>2</v>
      </c>
      <c r="C1654" t="s">
        <v>63</v>
      </c>
      <c r="D1654" t="s">
        <v>88</v>
      </c>
      <c r="E1654" t="s">
        <v>92</v>
      </c>
      <c r="F1654" t="s">
        <v>38</v>
      </c>
      <c r="G1654">
        <v>3</v>
      </c>
      <c r="H1654">
        <v>2012</v>
      </c>
      <c r="I1654" t="s">
        <v>45</v>
      </c>
      <c r="J1654">
        <v>40.9</v>
      </c>
      <c r="K1654">
        <v>37.609410503195299</v>
      </c>
      <c r="L1654">
        <v>44.415729817584598</v>
      </c>
      <c r="M1654">
        <v>531</v>
      </c>
      <c r="N1654" t="s">
        <v>44</v>
      </c>
      <c r="O1654">
        <v>4.3396303660274604</v>
      </c>
    </row>
    <row r="1655" spans="1:15" x14ac:dyDescent="0.25">
      <c r="A1655" s="20" t="s">
        <v>1751</v>
      </c>
      <c r="B1655">
        <v>2</v>
      </c>
      <c r="C1655" t="s">
        <v>63</v>
      </c>
      <c r="D1655" t="s">
        <v>88</v>
      </c>
      <c r="E1655" t="s">
        <v>92</v>
      </c>
      <c r="F1655" t="s">
        <v>38</v>
      </c>
      <c r="G1655">
        <v>3</v>
      </c>
      <c r="H1655">
        <v>2012</v>
      </c>
      <c r="I1655" t="s">
        <v>46</v>
      </c>
      <c r="J1655">
        <v>40.5</v>
      </c>
      <c r="K1655">
        <v>37.132408884010701</v>
      </c>
      <c r="L1655">
        <v>44.202591811843597</v>
      </c>
      <c r="M1655">
        <v>422</v>
      </c>
      <c r="N1655" t="s">
        <v>44</v>
      </c>
      <c r="O1655">
        <v>4.8679238351123502</v>
      </c>
    </row>
    <row r="1656" spans="1:15" x14ac:dyDescent="0.25">
      <c r="A1656" s="20" t="s">
        <v>1752</v>
      </c>
      <c r="B1656">
        <v>2</v>
      </c>
      <c r="C1656" t="s">
        <v>63</v>
      </c>
      <c r="D1656" t="s">
        <v>88</v>
      </c>
      <c r="E1656" t="s">
        <v>92</v>
      </c>
      <c r="F1656" t="s">
        <v>38</v>
      </c>
      <c r="G1656">
        <v>3</v>
      </c>
      <c r="H1656">
        <v>2012</v>
      </c>
      <c r="I1656" t="s">
        <v>47</v>
      </c>
      <c r="J1656">
        <v>41.3</v>
      </c>
      <c r="K1656">
        <v>39.551897080889503</v>
      </c>
      <c r="L1656">
        <v>43.1050972115669</v>
      </c>
      <c r="M1656">
        <v>1727</v>
      </c>
      <c r="N1656" t="s">
        <v>44</v>
      </c>
      <c r="O1656">
        <v>2.4063224962571099</v>
      </c>
    </row>
    <row r="1657" spans="1:15" x14ac:dyDescent="0.25">
      <c r="A1657" s="20" t="s">
        <v>1753</v>
      </c>
      <c r="B1657">
        <v>2</v>
      </c>
      <c r="C1657" t="s">
        <v>63</v>
      </c>
      <c r="D1657" t="s">
        <v>88</v>
      </c>
      <c r="E1657" t="s">
        <v>92</v>
      </c>
      <c r="F1657" t="s">
        <v>38</v>
      </c>
      <c r="G1657">
        <v>3</v>
      </c>
      <c r="H1657">
        <v>2012</v>
      </c>
      <c r="I1657" t="s">
        <v>48</v>
      </c>
      <c r="J1657">
        <v>41.8</v>
      </c>
      <c r="K1657">
        <v>38.844169011796502</v>
      </c>
      <c r="L1657">
        <v>44.867363945500799</v>
      </c>
      <c r="M1657">
        <v>836</v>
      </c>
      <c r="N1657" t="s">
        <v>44</v>
      </c>
      <c r="O1657">
        <v>3.4585723193303699</v>
      </c>
    </row>
    <row r="1658" spans="1:15" x14ac:dyDescent="0.25">
      <c r="A1658" s="20" t="s">
        <v>1754</v>
      </c>
      <c r="B1658">
        <v>2</v>
      </c>
      <c r="C1658" t="s">
        <v>63</v>
      </c>
      <c r="D1658" t="s">
        <v>88</v>
      </c>
      <c r="E1658" t="s">
        <v>92</v>
      </c>
      <c r="F1658" t="s">
        <v>38</v>
      </c>
      <c r="G1658">
        <v>3</v>
      </c>
      <c r="H1658">
        <v>2012</v>
      </c>
      <c r="I1658" t="s">
        <v>49</v>
      </c>
      <c r="J1658">
        <v>42.3</v>
      </c>
      <c r="K1658">
        <v>38.5795104683015</v>
      </c>
      <c r="L1658">
        <v>46.317758666596497</v>
      </c>
      <c r="M1658">
        <v>439</v>
      </c>
      <c r="N1658" t="s">
        <v>44</v>
      </c>
      <c r="O1658">
        <v>4.7727395990334802</v>
      </c>
    </row>
    <row r="1659" spans="1:15" x14ac:dyDescent="0.25">
      <c r="A1659" s="20" t="s">
        <v>1755</v>
      </c>
      <c r="B1659">
        <v>2</v>
      </c>
      <c r="C1659" t="s">
        <v>63</v>
      </c>
      <c r="D1659" t="s">
        <v>88</v>
      </c>
      <c r="E1659" t="s">
        <v>92</v>
      </c>
      <c r="F1659" t="s">
        <v>38</v>
      </c>
      <c r="G1659">
        <v>3</v>
      </c>
      <c r="H1659">
        <v>2012</v>
      </c>
      <c r="I1659" t="s">
        <v>50</v>
      </c>
      <c r="J1659">
        <v>43.4</v>
      </c>
      <c r="K1659">
        <v>40.4466619292131</v>
      </c>
      <c r="L1659">
        <v>46.455654608289102</v>
      </c>
      <c r="M1659">
        <v>813</v>
      </c>
      <c r="N1659" t="s">
        <v>44</v>
      </c>
      <c r="O1659">
        <v>3.50715311915947</v>
      </c>
    </row>
    <row r="1660" spans="1:15" x14ac:dyDescent="0.25">
      <c r="A1660" s="20" t="s">
        <v>1756</v>
      </c>
      <c r="B1660">
        <v>2</v>
      </c>
      <c r="C1660" t="s">
        <v>63</v>
      </c>
      <c r="D1660" t="s">
        <v>88</v>
      </c>
      <c r="E1660" t="s">
        <v>92</v>
      </c>
      <c r="F1660" t="s">
        <v>38</v>
      </c>
      <c r="G1660">
        <v>3</v>
      </c>
      <c r="H1660">
        <v>2012</v>
      </c>
      <c r="I1660" t="s">
        <v>51</v>
      </c>
      <c r="J1660">
        <v>43.3</v>
      </c>
      <c r="K1660">
        <v>39.717524418449301</v>
      </c>
      <c r="L1660">
        <v>47.129444806671202</v>
      </c>
      <c r="M1660">
        <v>516</v>
      </c>
      <c r="N1660" t="s">
        <v>44</v>
      </c>
      <c r="O1660">
        <v>4.4022545316281203</v>
      </c>
    </row>
    <row r="1661" spans="1:15" x14ac:dyDescent="0.25">
      <c r="A1661" s="20" t="s">
        <v>1757</v>
      </c>
      <c r="B1661">
        <v>2</v>
      </c>
      <c r="C1661" t="s">
        <v>63</v>
      </c>
      <c r="D1661" t="s">
        <v>88</v>
      </c>
      <c r="E1661" t="s">
        <v>93</v>
      </c>
      <c r="F1661" t="s">
        <v>42</v>
      </c>
      <c r="G1661">
        <v>4</v>
      </c>
      <c r="H1661">
        <v>2012</v>
      </c>
      <c r="I1661" t="s">
        <v>34</v>
      </c>
      <c r="J1661">
        <v>40.200000000000003</v>
      </c>
      <c r="K1661">
        <v>38.602199911868702</v>
      </c>
      <c r="L1661">
        <v>41.914368498931303</v>
      </c>
      <c r="M1661">
        <v>2122</v>
      </c>
      <c r="N1661" t="s">
        <v>44</v>
      </c>
      <c r="O1661">
        <v>2.1708374752650399</v>
      </c>
    </row>
    <row r="1662" spans="1:15" x14ac:dyDescent="0.25">
      <c r="A1662" s="20" t="s">
        <v>1758</v>
      </c>
      <c r="B1662">
        <v>2</v>
      </c>
      <c r="C1662" t="s">
        <v>63</v>
      </c>
      <c r="D1662" t="s">
        <v>88</v>
      </c>
      <c r="E1662" t="s">
        <v>93</v>
      </c>
      <c r="F1662" t="s">
        <v>42</v>
      </c>
      <c r="G1662">
        <v>4</v>
      </c>
      <c r="H1662">
        <v>2012</v>
      </c>
      <c r="I1662" t="s">
        <v>52</v>
      </c>
      <c r="J1662">
        <v>25.9</v>
      </c>
      <c r="K1662">
        <v>17.173784087848599</v>
      </c>
      <c r="L1662">
        <v>37.808003742268099</v>
      </c>
      <c r="M1662">
        <v>22</v>
      </c>
      <c r="N1662" t="s">
        <v>44</v>
      </c>
      <c r="O1662">
        <v>21.320071635561</v>
      </c>
    </row>
    <row r="1663" spans="1:15" x14ac:dyDescent="0.25">
      <c r="A1663" s="20" t="s">
        <v>1759</v>
      </c>
      <c r="B1663">
        <v>2</v>
      </c>
      <c r="C1663" t="s">
        <v>63</v>
      </c>
      <c r="D1663" t="s">
        <v>88</v>
      </c>
      <c r="E1663" t="s">
        <v>93</v>
      </c>
      <c r="F1663" t="s">
        <v>42</v>
      </c>
      <c r="G1663">
        <v>4</v>
      </c>
      <c r="H1663">
        <v>2012</v>
      </c>
      <c r="I1663" t="s">
        <v>53</v>
      </c>
      <c r="J1663">
        <v>35.6</v>
      </c>
      <c r="K1663">
        <v>26.728898075742499</v>
      </c>
      <c r="L1663">
        <v>46.405914941584399</v>
      </c>
      <c r="M1663">
        <v>54</v>
      </c>
      <c r="N1663" t="s">
        <v>44</v>
      </c>
      <c r="O1663">
        <v>13.6082763487954</v>
      </c>
    </row>
    <row r="1664" spans="1:15" x14ac:dyDescent="0.25">
      <c r="A1664" s="20" t="s">
        <v>1760</v>
      </c>
      <c r="B1664">
        <v>2</v>
      </c>
      <c r="C1664" t="s">
        <v>63</v>
      </c>
      <c r="D1664" t="s">
        <v>88</v>
      </c>
      <c r="E1664" t="s">
        <v>93</v>
      </c>
      <c r="F1664" t="s">
        <v>42</v>
      </c>
      <c r="G1664">
        <v>4</v>
      </c>
      <c r="H1664">
        <v>2012</v>
      </c>
      <c r="I1664" t="s">
        <v>54</v>
      </c>
      <c r="J1664" t="s">
        <v>44</v>
      </c>
      <c r="K1664" t="s">
        <v>44</v>
      </c>
      <c r="L1664" t="s">
        <v>44</v>
      </c>
      <c r="M1664">
        <v>8</v>
      </c>
      <c r="N1664" t="s">
        <v>44</v>
      </c>
      <c r="O1664">
        <v>35.355339059327399</v>
      </c>
    </row>
    <row r="1665" spans="1:15" x14ac:dyDescent="0.25">
      <c r="A1665" s="20" t="s">
        <v>1761</v>
      </c>
      <c r="B1665">
        <v>2</v>
      </c>
      <c r="C1665" t="s">
        <v>63</v>
      </c>
      <c r="D1665" t="s">
        <v>88</v>
      </c>
      <c r="E1665" t="s">
        <v>93</v>
      </c>
      <c r="F1665" t="s">
        <v>42</v>
      </c>
      <c r="G1665">
        <v>4</v>
      </c>
      <c r="H1665">
        <v>2012</v>
      </c>
      <c r="I1665" t="s">
        <v>55</v>
      </c>
      <c r="J1665">
        <v>37.5</v>
      </c>
      <c r="K1665">
        <v>32.189012645236403</v>
      </c>
      <c r="L1665">
        <v>43.581209972438103</v>
      </c>
      <c r="M1665">
        <v>138</v>
      </c>
      <c r="N1665" t="s">
        <v>44</v>
      </c>
      <c r="O1665">
        <v>8.5125653075874901</v>
      </c>
    </row>
    <row r="1666" spans="1:15" x14ac:dyDescent="0.25">
      <c r="A1666" s="20" t="s">
        <v>1762</v>
      </c>
      <c r="B1666">
        <v>2</v>
      </c>
      <c r="C1666" t="s">
        <v>63</v>
      </c>
      <c r="D1666" t="s">
        <v>88</v>
      </c>
      <c r="E1666" t="s">
        <v>93</v>
      </c>
      <c r="F1666" t="s">
        <v>42</v>
      </c>
      <c r="G1666">
        <v>4</v>
      </c>
      <c r="H1666">
        <v>2012</v>
      </c>
      <c r="I1666" t="s">
        <v>56</v>
      </c>
      <c r="J1666">
        <v>46.1</v>
      </c>
      <c r="K1666">
        <v>34.476940528994298</v>
      </c>
      <c r="L1666">
        <v>60.805627326952703</v>
      </c>
      <c r="M1666">
        <v>38</v>
      </c>
      <c r="N1666" t="s">
        <v>44</v>
      </c>
      <c r="O1666">
        <v>16.222142113076298</v>
      </c>
    </row>
    <row r="1667" spans="1:15" x14ac:dyDescent="0.25">
      <c r="A1667" s="20" t="s">
        <v>1763</v>
      </c>
      <c r="B1667">
        <v>2</v>
      </c>
      <c r="C1667" t="s">
        <v>63</v>
      </c>
      <c r="D1667" t="s">
        <v>88</v>
      </c>
      <c r="E1667" t="s">
        <v>93</v>
      </c>
      <c r="F1667" t="s">
        <v>42</v>
      </c>
      <c r="G1667">
        <v>4</v>
      </c>
      <c r="H1667">
        <v>2012</v>
      </c>
      <c r="I1667" t="s">
        <v>57</v>
      </c>
      <c r="J1667">
        <v>39.1</v>
      </c>
      <c r="K1667">
        <v>25.731028249834601</v>
      </c>
      <c r="L1667">
        <v>56.651346755171403</v>
      </c>
      <c r="M1667">
        <v>30</v>
      </c>
      <c r="N1667" t="s">
        <v>44</v>
      </c>
      <c r="O1667">
        <v>18.257418583505501</v>
      </c>
    </row>
    <row r="1668" spans="1:15" x14ac:dyDescent="0.25">
      <c r="A1668" s="20" t="s">
        <v>1764</v>
      </c>
      <c r="B1668">
        <v>2</v>
      </c>
      <c r="C1668" t="s">
        <v>63</v>
      </c>
      <c r="D1668" t="s">
        <v>88</v>
      </c>
      <c r="E1668" t="s">
        <v>93</v>
      </c>
      <c r="F1668" t="s">
        <v>42</v>
      </c>
      <c r="G1668">
        <v>4</v>
      </c>
      <c r="H1668">
        <v>2012</v>
      </c>
      <c r="I1668" t="s">
        <v>58</v>
      </c>
      <c r="J1668">
        <v>42.8</v>
      </c>
      <c r="K1668">
        <v>38.493015266552099</v>
      </c>
      <c r="L1668">
        <v>47.424746154238903</v>
      </c>
      <c r="M1668">
        <v>314</v>
      </c>
      <c r="N1668" t="s">
        <v>44</v>
      </c>
      <c r="O1668">
        <v>5.6433264798309999</v>
      </c>
    </row>
    <row r="1669" spans="1:15" x14ac:dyDescent="0.25">
      <c r="A1669" s="20" t="s">
        <v>1765</v>
      </c>
      <c r="B1669">
        <v>2</v>
      </c>
      <c r="C1669" t="s">
        <v>63</v>
      </c>
      <c r="D1669" t="s">
        <v>88</v>
      </c>
      <c r="E1669" t="s">
        <v>93</v>
      </c>
      <c r="F1669" t="s">
        <v>42</v>
      </c>
      <c r="G1669">
        <v>4</v>
      </c>
      <c r="H1669">
        <v>2012</v>
      </c>
      <c r="I1669" t="s">
        <v>59</v>
      </c>
      <c r="J1669">
        <v>50.5</v>
      </c>
      <c r="K1669">
        <v>36.492729167430802</v>
      </c>
      <c r="L1669">
        <v>69.355301199644401</v>
      </c>
      <c r="M1669">
        <v>26</v>
      </c>
      <c r="N1669" t="s">
        <v>44</v>
      </c>
      <c r="O1669">
        <v>19.611613513818401</v>
      </c>
    </row>
    <row r="1670" spans="1:15" x14ac:dyDescent="0.25">
      <c r="A1670" s="20" t="s">
        <v>1766</v>
      </c>
      <c r="B1670">
        <v>2</v>
      </c>
      <c r="C1670" t="s">
        <v>63</v>
      </c>
      <c r="D1670" t="s">
        <v>88</v>
      </c>
      <c r="E1670" t="s">
        <v>93</v>
      </c>
      <c r="F1670" t="s">
        <v>42</v>
      </c>
      <c r="G1670">
        <v>4</v>
      </c>
      <c r="H1670">
        <v>2012</v>
      </c>
      <c r="I1670" t="s">
        <v>60</v>
      </c>
      <c r="J1670">
        <v>39.9</v>
      </c>
      <c r="K1670">
        <v>37.864571037007501</v>
      </c>
      <c r="L1670">
        <v>41.936888176024503</v>
      </c>
      <c r="M1670">
        <v>1348</v>
      </c>
      <c r="N1670" t="s">
        <v>44</v>
      </c>
      <c r="O1670">
        <v>2.72367355351422</v>
      </c>
    </row>
    <row r="1671" spans="1:15" x14ac:dyDescent="0.25">
      <c r="A1671" s="20" t="s">
        <v>1767</v>
      </c>
      <c r="B1671">
        <v>2</v>
      </c>
      <c r="C1671" t="s">
        <v>63</v>
      </c>
      <c r="D1671" t="s">
        <v>88</v>
      </c>
      <c r="E1671" t="s">
        <v>93</v>
      </c>
      <c r="F1671" t="s">
        <v>42</v>
      </c>
      <c r="G1671">
        <v>4</v>
      </c>
      <c r="H1671">
        <v>2012</v>
      </c>
      <c r="I1671" t="s">
        <v>61</v>
      </c>
      <c r="J1671" t="s">
        <v>44</v>
      </c>
      <c r="K1671" t="s">
        <v>44</v>
      </c>
      <c r="L1671" t="s">
        <v>44</v>
      </c>
      <c r="M1671">
        <v>4</v>
      </c>
      <c r="N1671" t="s">
        <v>44</v>
      </c>
      <c r="O1671">
        <v>50</v>
      </c>
    </row>
    <row r="1672" spans="1:15" x14ac:dyDescent="0.25">
      <c r="A1672" s="20" t="s">
        <v>1768</v>
      </c>
      <c r="B1672">
        <v>2</v>
      </c>
      <c r="C1672" t="s">
        <v>63</v>
      </c>
      <c r="D1672" t="s">
        <v>88</v>
      </c>
      <c r="E1672" t="s">
        <v>93</v>
      </c>
      <c r="F1672" t="s">
        <v>42</v>
      </c>
      <c r="G1672">
        <v>4</v>
      </c>
      <c r="H1672">
        <v>2012</v>
      </c>
      <c r="I1672" t="s">
        <v>43</v>
      </c>
      <c r="J1672">
        <v>37</v>
      </c>
      <c r="K1672">
        <v>30.071649514660301</v>
      </c>
      <c r="L1672">
        <v>45.1215617042538</v>
      </c>
      <c r="M1672">
        <v>76</v>
      </c>
      <c r="N1672" t="s">
        <v>44</v>
      </c>
      <c r="O1672">
        <v>11.470786693528099</v>
      </c>
    </row>
    <row r="1673" spans="1:15" x14ac:dyDescent="0.25">
      <c r="A1673" s="20" t="s">
        <v>1769</v>
      </c>
      <c r="B1673">
        <v>2</v>
      </c>
      <c r="C1673" t="s">
        <v>63</v>
      </c>
      <c r="D1673" t="s">
        <v>88</v>
      </c>
      <c r="E1673" t="s">
        <v>93</v>
      </c>
      <c r="F1673" t="s">
        <v>42</v>
      </c>
      <c r="G1673">
        <v>4</v>
      </c>
      <c r="H1673">
        <v>2012</v>
      </c>
      <c r="I1673" t="s">
        <v>62</v>
      </c>
      <c r="J1673">
        <v>36.799999999999997</v>
      </c>
      <c r="K1673">
        <v>25.406481300680401</v>
      </c>
      <c r="L1673">
        <v>51.9138055777033</v>
      </c>
      <c r="M1673">
        <v>27</v>
      </c>
      <c r="N1673" t="s">
        <v>44</v>
      </c>
      <c r="O1673">
        <v>19.245008972987499</v>
      </c>
    </row>
    <row r="1674" spans="1:15" x14ac:dyDescent="0.25">
      <c r="A1674" s="20" t="s">
        <v>1770</v>
      </c>
      <c r="B1674">
        <v>2</v>
      </c>
      <c r="C1674" t="s">
        <v>63</v>
      </c>
      <c r="D1674" t="s">
        <v>88</v>
      </c>
      <c r="E1674" t="s">
        <v>93</v>
      </c>
      <c r="F1674" t="s">
        <v>42</v>
      </c>
      <c r="G1674">
        <v>4</v>
      </c>
      <c r="H1674">
        <v>2012</v>
      </c>
      <c r="I1674" t="s">
        <v>75</v>
      </c>
      <c r="J1674">
        <v>42.69</v>
      </c>
      <c r="K1674">
        <v>41.96</v>
      </c>
      <c r="L1674">
        <v>43.43</v>
      </c>
      <c r="M1674">
        <v>11148</v>
      </c>
      <c r="N1674" t="s">
        <v>44</v>
      </c>
      <c r="O1674">
        <v>0.94711239424582105</v>
      </c>
    </row>
    <row r="1675" spans="1:15" x14ac:dyDescent="0.25">
      <c r="A1675" s="20" t="s">
        <v>1771</v>
      </c>
      <c r="B1675">
        <v>2</v>
      </c>
      <c r="C1675" t="s">
        <v>63</v>
      </c>
      <c r="D1675" t="s">
        <v>88</v>
      </c>
      <c r="E1675" t="s">
        <v>93</v>
      </c>
      <c r="F1675" t="s">
        <v>42</v>
      </c>
      <c r="G1675">
        <v>4</v>
      </c>
      <c r="H1675">
        <v>2012</v>
      </c>
      <c r="I1675" t="s">
        <v>45</v>
      </c>
      <c r="J1675">
        <v>39.1</v>
      </c>
      <c r="K1675">
        <v>35.191934116035902</v>
      </c>
      <c r="L1675">
        <v>43.3810876034469</v>
      </c>
      <c r="M1675">
        <v>314</v>
      </c>
      <c r="N1675" t="s">
        <v>44</v>
      </c>
      <c r="O1675">
        <v>5.6433264798309999</v>
      </c>
    </row>
    <row r="1676" spans="1:15" x14ac:dyDescent="0.25">
      <c r="A1676" s="20" t="s">
        <v>1772</v>
      </c>
      <c r="B1676">
        <v>2</v>
      </c>
      <c r="C1676" t="s">
        <v>63</v>
      </c>
      <c r="D1676" t="s">
        <v>88</v>
      </c>
      <c r="E1676" t="s">
        <v>93</v>
      </c>
      <c r="F1676" t="s">
        <v>42</v>
      </c>
      <c r="G1676">
        <v>4</v>
      </c>
      <c r="H1676">
        <v>2012</v>
      </c>
      <c r="I1676" t="s">
        <v>46</v>
      </c>
      <c r="J1676">
        <v>44.3</v>
      </c>
      <c r="K1676">
        <v>41.492200132104998</v>
      </c>
      <c r="L1676">
        <v>47.292318327176901</v>
      </c>
      <c r="M1676">
        <v>846</v>
      </c>
      <c r="N1676" t="s">
        <v>44</v>
      </c>
      <c r="O1676">
        <v>3.4380708208626398</v>
      </c>
    </row>
    <row r="1677" spans="1:15" x14ac:dyDescent="0.25">
      <c r="A1677" s="20" t="s">
        <v>1773</v>
      </c>
      <c r="B1677">
        <v>2</v>
      </c>
      <c r="C1677" t="s">
        <v>63</v>
      </c>
      <c r="D1677" t="s">
        <v>88</v>
      </c>
      <c r="E1677" t="s">
        <v>93</v>
      </c>
      <c r="F1677" t="s">
        <v>42</v>
      </c>
      <c r="G1677">
        <v>4</v>
      </c>
      <c r="H1677">
        <v>2012</v>
      </c>
      <c r="I1677" t="s">
        <v>47</v>
      </c>
      <c r="J1677">
        <v>45.4</v>
      </c>
      <c r="K1677">
        <v>44.272922909584899</v>
      </c>
      <c r="L1677">
        <v>46.5302348375359</v>
      </c>
      <c r="M1677">
        <v>5037</v>
      </c>
      <c r="N1677" t="s">
        <v>44</v>
      </c>
      <c r="O1677">
        <v>1.4090098351343301</v>
      </c>
    </row>
    <row r="1678" spans="1:15" x14ac:dyDescent="0.25">
      <c r="A1678" s="20" t="s">
        <v>1774</v>
      </c>
      <c r="B1678">
        <v>2</v>
      </c>
      <c r="C1678" t="s">
        <v>63</v>
      </c>
      <c r="D1678" t="s">
        <v>88</v>
      </c>
      <c r="E1678" t="s">
        <v>93</v>
      </c>
      <c r="F1678" t="s">
        <v>42</v>
      </c>
      <c r="G1678">
        <v>4</v>
      </c>
      <c r="H1678">
        <v>2012</v>
      </c>
      <c r="I1678" t="s">
        <v>48</v>
      </c>
      <c r="J1678">
        <v>37.299999999999997</v>
      </c>
      <c r="K1678">
        <v>31.905937801438299</v>
      </c>
      <c r="L1678">
        <v>43.388438887917196</v>
      </c>
      <c r="M1678">
        <v>149</v>
      </c>
      <c r="N1678" t="s">
        <v>44</v>
      </c>
      <c r="O1678">
        <v>8.1923192051904099</v>
      </c>
    </row>
    <row r="1679" spans="1:15" x14ac:dyDescent="0.25">
      <c r="A1679" s="20" t="s">
        <v>1775</v>
      </c>
      <c r="B1679">
        <v>2</v>
      </c>
      <c r="C1679" t="s">
        <v>63</v>
      </c>
      <c r="D1679" t="s">
        <v>88</v>
      </c>
      <c r="E1679" t="s">
        <v>93</v>
      </c>
      <c r="F1679" t="s">
        <v>42</v>
      </c>
      <c r="G1679">
        <v>4</v>
      </c>
      <c r="H1679">
        <v>2012</v>
      </c>
      <c r="I1679" t="s">
        <v>49</v>
      </c>
      <c r="J1679">
        <v>42.5</v>
      </c>
      <c r="K1679">
        <v>38.748660026631498</v>
      </c>
      <c r="L1679">
        <v>46.563899052129301</v>
      </c>
      <c r="M1679">
        <v>423</v>
      </c>
      <c r="N1679" t="s">
        <v>44</v>
      </c>
      <c r="O1679">
        <v>4.8621663832631503</v>
      </c>
    </row>
    <row r="1680" spans="1:15" x14ac:dyDescent="0.25">
      <c r="A1680" s="20" t="s">
        <v>1776</v>
      </c>
      <c r="B1680">
        <v>2</v>
      </c>
      <c r="C1680" t="s">
        <v>63</v>
      </c>
      <c r="D1680" t="s">
        <v>88</v>
      </c>
      <c r="E1680" t="s">
        <v>93</v>
      </c>
      <c r="F1680" t="s">
        <v>42</v>
      </c>
      <c r="G1680">
        <v>4</v>
      </c>
      <c r="H1680">
        <v>2012</v>
      </c>
      <c r="I1680" t="s">
        <v>50</v>
      </c>
      <c r="J1680">
        <v>45.9</v>
      </c>
      <c r="K1680">
        <v>37.374550917129703</v>
      </c>
      <c r="L1680">
        <v>56.063110979972301</v>
      </c>
      <c r="M1680">
        <v>71</v>
      </c>
      <c r="N1680" t="s">
        <v>44</v>
      </c>
      <c r="O1680">
        <v>11.8678165819385</v>
      </c>
    </row>
    <row r="1681" spans="1:15" x14ac:dyDescent="0.25">
      <c r="A1681" s="20" t="s">
        <v>1777</v>
      </c>
      <c r="B1681">
        <v>2</v>
      </c>
      <c r="C1681" t="s">
        <v>63</v>
      </c>
      <c r="D1681" t="s">
        <v>88</v>
      </c>
      <c r="E1681" t="s">
        <v>93</v>
      </c>
      <c r="F1681" t="s">
        <v>42</v>
      </c>
      <c r="G1681">
        <v>4</v>
      </c>
      <c r="H1681">
        <v>2012</v>
      </c>
      <c r="I1681" t="s">
        <v>51</v>
      </c>
      <c r="J1681">
        <v>38.299999999999997</v>
      </c>
      <c r="K1681">
        <v>31.2978801564349</v>
      </c>
      <c r="L1681">
        <v>46.317265582241902</v>
      </c>
      <c r="M1681">
        <v>101</v>
      </c>
      <c r="N1681" t="s">
        <v>44</v>
      </c>
      <c r="O1681">
        <v>9.9503719020998904</v>
      </c>
    </row>
    <row r="1682" spans="1:15" x14ac:dyDescent="0.25">
      <c r="A1682" s="20" t="s">
        <v>1778</v>
      </c>
      <c r="B1682">
        <v>2</v>
      </c>
      <c r="C1682" t="s">
        <v>63</v>
      </c>
      <c r="D1682" t="s">
        <v>88</v>
      </c>
      <c r="E1682" t="s">
        <v>94</v>
      </c>
      <c r="F1682" t="s">
        <v>35</v>
      </c>
      <c r="G1682">
        <v>5</v>
      </c>
      <c r="H1682">
        <v>2012</v>
      </c>
      <c r="I1682" t="s">
        <v>34</v>
      </c>
      <c r="J1682">
        <v>33.5</v>
      </c>
      <c r="K1682">
        <v>32.133061439340302</v>
      </c>
      <c r="L1682">
        <v>34.978455986493401</v>
      </c>
      <c r="M1682">
        <v>2507</v>
      </c>
      <c r="N1682" t="s">
        <v>44</v>
      </c>
      <c r="O1682">
        <v>1.9972058663135299</v>
      </c>
    </row>
    <row r="1683" spans="1:15" x14ac:dyDescent="0.25">
      <c r="A1683" s="20" t="s">
        <v>1779</v>
      </c>
      <c r="B1683">
        <v>2</v>
      </c>
      <c r="C1683" t="s">
        <v>63</v>
      </c>
      <c r="D1683" t="s">
        <v>88</v>
      </c>
      <c r="E1683" t="s">
        <v>94</v>
      </c>
      <c r="F1683" t="s">
        <v>35</v>
      </c>
      <c r="G1683">
        <v>5</v>
      </c>
      <c r="H1683">
        <v>2012</v>
      </c>
      <c r="I1683" t="s">
        <v>52</v>
      </c>
      <c r="J1683">
        <v>29.8</v>
      </c>
      <c r="K1683">
        <v>21.038368061787001</v>
      </c>
      <c r="L1683">
        <v>41.177860701414403</v>
      </c>
      <c r="M1683">
        <v>32</v>
      </c>
      <c r="N1683" t="s">
        <v>44</v>
      </c>
      <c r="O1683">
        <v>17.677669529663699</v>
      </c>
    </row>
    <row r="1684" spans="1:15" x14ac:dyDescent="0.25">
      <c r="A1684" s="20" t="s">
        <v>1780</v>
      </c>
      <c r="B1684">
        <v>2</v>
      </c>
      <c r="C1684" t="s">
        <v>63</v>
      </c>
      <c r="D1684" t="s">
        <v>88</v>
      </c>
      <c r="E1684" t="s">
        <v>94</v>
      </c>
      <c r="F1684" t="s">
        <v>35</v>
      </c>
      <c r="G1684">
        <v>5</v>
      </c>
      <c r="H1684">
        <v>2012</v>
      </c>
      <c r="I1684" t="s">
        <v>53</v>
      </c>
      <c r="J1684">
        <v>34.1</v>
      </c>
      <c r="K1684">
        <v>26.420942794240499</v>
      </c>
      <c r="L1684">
        <v>43.322179724030498</v>
      </c>
      <c r="M1684">
        <v>60</v>
      </c>
      <c r="N1684" t="s">
        <v>44</v>
      </c>
      <c r="O1684">
        <v>12.9099444873581</v>
      </c>
    </row>
    <row r="1685" spans="1:15" x14ac:dyDescent="0.25">
      <c r="A1685" s="20" t="s">
        <v>1781</v>
      </c>
      <c r="B1685">
        <v>2</v>
      </c>
      <c r="C1685" t="s">
        <v>63</v>
      </c>
      <c r="D1685" t="s">
        <v>88</v>
      </c>
      <c r="E1685" t="s">
        <v>94</v>
      </c>
      <c r="F1685" t="s">
        <v>35</v>
      </c>
      <c r="G1685">
        <v>5</v>
      </c>
      <c r="H1685">
        <v>2012</v>
      </c>
      <c r="I1685" t="s">
        <v>54</v>
      </c>
      <c r="J1685" t="s">
        <v>44</v>
      </c>
      <c r="K1685" t="s">
        <v>44</v>
      </c>
      <c r="L1685" t="s">
        <v>44</v>
      </c>
      <c r="M1685">
        <v>15</v>
      </c>
      <c r="N1685" t="s">
        <v>44</v>
      </c>
      <c r="O1685">
        <v>25.8198889747161</v>
      </c>
    </row>
    <row r="1686" spans="1:15" x14ac:dyDescent="0.25">
      <c r="A1686" s="20" t="s">
        <v>1782</v>
      </c>
      <c r="B1686">
        <v>2</v>
      </c>
      <c r="C1686" t="s">
        <v>63</v>
      </c>
      <c r="D1686" t="s">
        <v>88</v>
      </c>
      <c r="E1686" t="s">
        <v>94</v>
      </c>
      <c r="F1686" t="s">
        <v>35</v>
      </c>
      <c r="G1686">
        <v>5</v>
      </c>
      <c r="H1686">
        <v>2012</v>
      </c>
      <c r="I1686" t="s">
        <v>55</v>
      </c>
      <c r="J1686">
        <v>30.9</v>
      </c>
      <c r="K1686">
        <v>25.903196127407401</v>
      </c>
      <c r="L1686">
        <v>36.518440970622102</v>
      </c>
      <c r="M1686">
        <v>121</v>
      </c>
      <c r="N1686" t="s">
        <v>44</v>
      </c>
      <c r="O1686">
        <v>9.0909090909090899</v>
      </c>
    </row>
    <row r="1687" spans="1:15" x14ac:dyDescent="0.25">
      <c r="A1687" s="20" t="s">
        <v>1783</v>
      </c>
      <c r="B1687">
        <v>2</v>
      </c>
      <c r="C1687" t="s">
        <v>63</v>
      </c>
      <c r="D1687" t="s">
        <v>88</v>
      </c>
      <c r="E1687" t="s">
        <v>94</v>
      </c>
      <c r="F1687" t="s">
        <v>35</v>
      </c>
      <c r="G1687">
        <v>5</v>
      </c>
      <c r="H1687">
        <v>2012</v>
      </c>
      <c r="I1687" t="s">
        <v>56</v>
      </c>
      <c r="J1687" t="s">
        <v>44</v>
      </c>
      <c r="K1687" t="s">
        <v>44</v>
      </c>
      <c r="L1687" t="s">
        <v>44</v>
      </c>
      <c r="M1687">
        <v>7</v>
      </c>
      <c r="N1687" t="s">
        <v>44</v>
      </c>
      <c r="O1687">
        <v>37.796447300922701</v>
      </c>
    </row>
    <row r="1688" spans="1:15" x14ac:dyDescent="0.25">
      <c r="A1688" s="20" t="s">
        <v>1784</v>
      </c>
      <c r="B1688">
        <v>2</v>
      </c>
      <c r="C1688" t="s">
        <v>63</v>
      </c>
      <c r="D1688" t="s">
        <v>88</v>
      </c>
      <c r="E1688" t="s">
        <v>94</v>
      </c>
      <c r="F1688" t="s">
        <v>35</v>
      </c>
      <c r="G1688">
        <v>5</v>
      </c>
      <c r="H1688">
        <v>2012</v>
      </c>
      <c r="I1688" t="s">
        <v>57</v>
      </c>
      <c r="J1688">
        <v>45.1</v>
      </c>
      <c r="K1688">
        <v>36.337564687201997</v>
      </c>
      <c r="L1688">
        <v>55.540390214238997</v>
      </c>
      <c r="M1688">
        <v>66</v>
      </c>
      <c r="N1688" t="s">
        <v>44</v>
      </c>
      <c r="O1688">
        <v>12.3091490979333</v>
      </c>
    </row>
    <row r="1689" spans="1:15" x14ac:dyDescent="0.25">
      <c r="A1689" s="20" t="s">
        <v>1785</v>
      </c>
      <c r="B1689">
        <v>2</v>
      </c>
      <c r="C1689" t="s">
        <v>63</v>
      </c>
      <c r="D1689" t="s">
        <v>88</v>
      </c>
      <c r="E1689" t="s">
        <v>94</v>
      </c>
      <c r="F1689" t="s">
        <v>35</v>
      </c>
      <c r="G1689">
        <v>5</v>
      </c>
      <c r="H1689">
        <v>2012</v>
      </c>
      <c r="I1689" t="s">
        <v>58</v>
      </c>
      <c r="J1689">
        <v>38</v>
      </c>
      <c r="K1689">
        <v>34.844981018117799</v>
      </c>
      <c r="L1689">
        <v>41.377359373958498</v>
      </c>
      <c r="M1689">
        <v>488</v>
      </c>
      <c r="N1689" t="s">
        <v>44</v>
      </c>
      <c r="O1689">
        <v>4.5267873021259302</v>
      </c>
    </row>
    <row r="1690" spans="1:15" x14ac:dyDescent="0.25">
      <c r="A1690" s="20" t="s">
        <v>1786</v>
      </c>
      <c r="B1690">
        <v>2</v>
      </c>
      <c r="C1690" t="s">
        <v>63</v>
      </c>
      <c r="D1690" t="s">
        <v>88</v>
      </c>
      <c r="E1690" t="s">
        <v>94</v>
      </c>
      <c r="F1690" t="s">
        <v>35</v>
      </c>
      <c r="G1690">
        <v>5</v>
      </c>
      <c r="H1690">
        <v>2012</v>
      </c>
      <c r="I1690" t="s">
        <v>59</v>
      </c>
      <c r="J1690" t="s">
        <v>44</v>
      </c>
      <c r="K1690" t="s">
        <v>44</v>
      </c>
      <c r="L1690" t="s">
        <v>44</v>
      </c>
      <c r="M1690">
        <v>14</v>
      </c>
      <c r="N1690" t="s">
        <v>44</v>
      </c>
      <c r="O1690">
        <v>26.726124191242398</v>
      </c>
    </row>
    <row r="1691" spans="1:15" x14ac:dyDescent="0.25">
      <c r="A1691" s="20" t="s">
        <v>1787</v>
      </c>
      <c r="B1691">
        <v>2</v>
      </c>
      <c r="C1691" t="s">
        <v>63</v>
      </c>
      <c r="D1691" t="s">
        <v>88</v>
      </c>
      <c r="E1691" t="s">
        <v>94</v>
      </c>
      <c r="F1691" t="s">
        <v>35</v>
      </c>
      <c r="G1691">
        <v>5</v>
      </c>
      <c r="H1691">
        <v>2012</v>
      </c>
      <c r="I1691" t="s">
        <v>60</v>
      </c>
      <c r="J1691">
        <v>34.1</v>
      </c>
      <c r="K1691">
        <v>32.507678569819298</v>
      </c>
      <c r="L1691">
        <v>35.677545078823101</v>
      </c>
      <c r="M1691">
        <v>1883</v>
      </c>
      <c r="N1691" t="s">
        <v>44</v>
      </c>
      <c r="O1691">
        <v>2.3044900641260901</v>
      </c>
    </row>
    <row r="1692" spans="1:15" x14ac:dyDescent="0.25">
      <c r="A1692" s="20" t="s">
        <v>1788</v>
      </c>
      <c r="B1692">
        <v>2</v>
      </c>
      <c r="C1692" t="s">
        <v>63</v>
      </c>
      <c r="D1692" t="s">
        <v>88</v>
      </c>
      <c r="E1692" t="s">
        <v>94</v>
      </c>
      <c r="F1692" t="s">
        <v>35</v>
      </c>
      <c r="G1692">
        <v>5</v>
      </c>
      <c r="H1692">
        <v>2012</v>
      </c>
      <c r="I1692" t="s">
        <v>61</v>
      </c>
      <c r="J1692" t="s">
        <v>44</v>
      </c>
      <c r="K1692" t="s">
        <v>44</v>
      </c>
      <c r="L1692" t="s">
        <v>44</v>
      </c>
      <c r="M1692">
        <v>7</v>
      </c>
      <c r="N1692" t="s">
        <v>44</v>
      </c>
      <c r="O1692">
        <v>37.796447300922701</v>
      </c>
    </row>
    <row r="1693" spans="1:15" x14ac:dyDescent="0.25">
      <c r="A1693" s="20" t="s">
        <v>1789</v>
      </c>
      <c r="B1693">
        <v>2</v>
      </c>
      <c r="C1693" t="s">
        <v>63</v>
      </c>
      <c r="D1693" t="s">
        <v>88</v>
      </c>
      <c r="E1693" t="s">
        <v>94</v>
      </c>
      <c r="F1693" t="s">
        <v>35</v>
      </c>
      <c r="G1693">
        <v>5</v>
      </c>
      <c r="H1693">
        <v>2012</v>
      </c>
      <c r="I1693" t="s">
        <v>43</v>
      </c>
      <c r="J1693">
        <v>34.6</v>
      </c>
      <c r="K1693">
        <v>29.8900193770152</v>
      </c>
      <c r="L1693">
        <v>39.907654224732099</v>
      </c>
      <c r="M1693">
        <v>164</v>
      </c>
      <c r="N1693" t="s">
        <v>44</v>
      </c>
      <c r="O1693">
        <v>7.8086880944303001</v>
      </c>
    </row>
    <row r="1694" spans="1:15" x14ac:dyDescent="0.25">
      <c r="A1694" s="20" t="s">
        <v>1790</v>
      </c>
      <c r="B1694">
        <v>2</v>
      </c>
      <c r="C1694" t="s">
        <v>63</v>
      </c>
      <c r="D1694" t="s">
        <v>88</v>
      </c>
      <c r="E1694" t="s">
        <v>94</v>
      </c>
      <c r="F1694" t="s">
        <v>35</v>
      </c>
      <c r="G1694">
        <v>5</v>
      </c>
      <c r="H1694">
        <v>2012</v>
      </c>
      <c r="I1694" t="s">
        <v>62</v>
      </c>
      <c r="J1694">
        <v>45.7</v>
      </c>
      <c r="K1694">
        <v>34.7952086136075</v>
      </c>
      <c r="L1694">
        <v>59.52323280177</v>
      </c>
      <c r="M1694">
        <v>42</v>
      </c>
      <c r="N1694" t="s">
        <v>44</v>
      </c>
      <c r="O1694">
        <v>15.430334996209201</v>
      </c>
    </row>
    <row r="1695" spans="1:15" x14ac:dyDescent="0.25">
      <c r="A1695" s="20" t="s">
        <v>1791</v>
      </c>
      <c r="B1695">
        <v>2</v>
      </c>
      <c r="C1695" t="s">
        <v>63</v>
      </c>
      <c r="D1695" t="s">
        <v>88</v>
      </c>
      <c r="E1695" t="s">
        <v>94</v>
      </c>
      <c r="F1695" t="s">
        <v>35</v>
      </c>
      <c r="G1695">
        <v>5</v>
      </c>
      <c r="H1695">
        <v>2012</v>
      </c>
      <c r="I1695" t="s">
        <v>75</v>
      </c>
      <c r="J1695">
        <v>35.29</v>
      </c>
      <c r="K1695">
        <v>34.58</v>
      </c>
      <c r="L1695">
        <v>36.01</v>
      </c>
      <c r="M1695">
        <v>10104</v>
      </c>
      <c r="N1695" t="s">
        <v>44</v>
      </c>
      <c r="O1695">
        <v>0.99484021164917402</v>
      </c>
    </row>
    <row r="1696" spans="1:15" x14ac:dyDescent="0.25">
      <c r="A1696" s="20" t="s">
        <v>1792</v>
      </c>
      <c r="B1696">
        <v>2</v>
      </c>
      <c r="C1696" t="s">
        <v>63</v>
      </c>
      <c r="D1696" t="s">
        <v>88</v>
      </c>
      <c r="E1696" t="s">
        <v>94</v>
      </c>
      <c r="F1696" t="s">
        <v>35</v>
      </c>
      <c r="G1696">
        <v>5</v>
      </c>
      <c r="H1696">
        <v>2012</v>
      </c>
      <c r="I1696" t="s">
        <v>45</v>
      </c>
      <c r="J1696">
        <v>32.299999999999997</v>
      </c>
      <c r="K1696">
        <v>28.934321903266401</v>
      </c>
      <c r="L1696">
        <v>35.840959675541299</v>
      </c>
      <c r="M1696">
        <v>397</v>
      </c>
      <c r="N1696" t="s">
        <v>44</v>
      </c>
      <c r="O1696">
        <v>5.0188561322849603</v>
      </c>
    </row>
    <row r="1697" spans="1:15" x14ac:dyDescent="0.25">
      <c r="A1697" s="20" t="s">
        <v>1793</v>
      </c>
      <c r="B1697">
        <v>2</v>
      </c>
      <c r="C1697" t="s">
        <v>63</v>
      </c>
      <c r="D1697" t="s">
        <v>88</v>
      </c>
      <c r="E1697" t="s">
        <v>94</v>
      </c>
      <c r="F1697" t="s">
        <v>35</v>
      </c>
      <c r="G1697">
        <v>5</v>
      </c>
      <c r="H1697">
        <v>2012</v>
      </c>
      <c r="I1697" t="s">
        <v>46</v>
      </c>
      <c r="J1697">
        <v>33.299999999999997</v>
      </c>
      <c r="K1697">
        <v>30.494986666606</v>
      </c>
      <c r="L1697">
        <v>36.3020273644157</v>
      </c>
      <c r="M1697">
        <v>627</v>
      </c>
      <c r="N1697" t="s">
        <v>44</v>
      </c>
      <c r="O1697">
        <v>3.99361531915436</v>
      </c>
    </row>
    <row r="1698" spans="1:15" x14ac:dyDescent="0.25">
      <c r="A1698" s="20" t="s">
        <v>1794</v>
      </c>
      <c r="B1698">
        <v>2</v>
      </c>
      <c r="C1698" t="s">
        <v>63</v>
      </c>
      <c r="D1698" t="s">
        <v>88</v>
      </c>
      <c r="E1698" t="s">
        <v>94</v>
      </c>
      <c r="F1698" t="s">
        <v>35</v>
      </c>
      <c r="G1698">
        <v>5</v>
      </c>
      <c r="H1698">
        <v>2012</v>
      </c>
      <c r="I1698" t="s">
        <v>47</v>
      </c>
      <c r="J1698">
        <v>39.1</v>
      </c>
      <c r="K1698">
        <v>37.657021139574901</v>
      </c>
      <c r="L1698">
        <v>40.498133241302199</v>
      </c>
      <c r="M1698">
        <v>3071</v>
      </c>
      <c r="N1698" t="s">
        <v>44</v>
      </c>
      <c r="O1698">
        <v>1.8045133184627</v>
      </c>
    </row>
    <row r="1699" spans="1:15" x14ac:dyDescent="0.25">
      <c r="A1699" s="20" t="s">
        <v>1795</v>
      </c>
      <c r="B1699">
        <v>2</v>
      </c>
      <c r="C1699" t="s">
        <v>63</v>
      </c>
      <c r="D1699" t="s">
        <v>88</v>
      </c>
      <c r="E1699" t="s">
        <v>94</v>
      </c>
      <c r="F1699" t="s">
        <v>35</v>
      </c>
      <c r="G1699">
        <v>5</v>
      </c>
      <c r="H1699">
        <v>2012</v>
      </c>
      <c r="I1699" t="s">
        <v>48</v>
      </c>
      <c r="J1699">
        <v>30.5</v>
      </c>
      <c r="K1699">
        <v>24.271969359296001</v>
      </c>
      <c r="L1699">
        <v>37.806467689861798</v>
      </c>
      <c r="M1699">
        <v>86</v>
      </c>
      <c r="N1699" t="s">
        <v>44</v>
      </c>
      <c r="O1699">
        <v>10.783277320343799</v>
      </c>
    </row>
    <row r="1700" spans="1:15" x14ac:dyDescent="0.25">
      <c r="A1700" s="20" t="s">
        <v>1796</v>
      </c>
      <c r="B1700">
        <v>2</v>
      </c>
      <c r="C1700" t="s">
        <v>63</v>
      </c>
      <c r="D1700" t="s">
        <v>88</v>
      </c>
      <c r="E1700" t="s">
        <v>94</v>
      </c>
      <c r="F1700" t="s">
        <v>35</v>
      </c>
      <c r="G1700">
        <v>5</v>
      </c>
      <c r="H1700">
        <v>2012</v>
      </c>
      <c r="I1700" t="s">
        <v>49</v>
      </c>
      <c r="J1700">
        <v>31.6</v>
      </c>
      <c r="K1700">
        <v>27.7251493964866</v>
      </c>
      <c r="L1700">
        <v>35.776632842496497</v>
      </c>
      <c r="M1700">
        <v>296</v>
      </c>
      <c r="N1700" t="s">
        <v>44</v>
      </c>
      <c r="O1700">
        <v>5.8123819371909597</v>
      </c>
    </row>
    <row r="1701" spans="1:15" x14ac:dyDescent="0.25">
      <c r="A1701" s="20" t="s">
        <v>1797</v>
      </c>
      <c r="B1701">
        <v>2</v>
      </c>
      <c r="C1701" t="s">
        <v>63</v>
      </c>
      <c r="D1701" t="s">
        <v>88</v>
      </c>
      <c r="E1701" t="s">
        <v>94</v>
      </c>
      <c r="F1701" t="s">
        <v>35</v>
      </c>
      <c r="G1701">
        <v>5</v>
      </c>
      <c r="H1701">
        <v>2012</v>
      </c>
      <c r="I1701" t="s">
        <v>50</v>
      </c>
      <c r="J1701">
        <v>39.1</v>
      </c>
      <c r="K1701">
        <v>31.6889738775055</v>
      </c>
      <c r="L1701">
        <v>47.771418203038202</v>
      </c>
      <c r="M1701">
        <v>79</v>
      </c>
      <c r="N1701" t="s">
        <v>44</v>
      </c>
      <c r="O1701">
        <v>11.250879009260199</v>
      </c>
    </row>
    <row r="1702" spans="1:15" x14ac:dyDescent="0.25">
      <c r="A1702" s="20" t="s">
        <v>1798</v>
      </c>
      <c r="B1702">
        <v>2</v>
      </c>
      <c r="C1702" t="s">
        <v>63</v>
      </c>
      <c r="D1702" t="s">
        <v>88</v>
      </c>
      <c r="E1702" t="s">
        <v>94</v>
      </c>
      <c r="F1702" t="s">
        <v>35</v>
      </c>
      <c r="G1702">
        <v>5</v>
      </c>
      <c r="H1702">
        <v>2012</v>
      </c>
      <c r="I1702" t="s">
        <v>51</v>
      </c>
      <c r="J1702">
        <v>30.8</v>
      </c>
      <c r="K1702">
        <v>25.033787577241</v>
      </c>
      <c r="L1702">
        <v>37.404889929932601</v>
      </c>
      <c r="M1702">
        <v>142</v>
      </c>
      <c r="N1702" t="s">
        <v>44</v>
      </c>
      <c r="O1702">
        <v>8.3918135829668898</v>
      </c>
    </row>
    <row r="1703" spans="1:15" x14ac:dyDescent="0.25">
      <c r="A1703" s="20" t="s">
        <v>1799</v>
      </c>
      <c r="B1703">
        <v>2</v>
      </c>
      <c r="C1703" t="s">
        <v>63</v>
      </c>
      <c r="D1703" t="s">
        <v>88</v>
      </c>
      <c r="E1703" t="s">
        <v>76</v>
      </c>
      <c r="F1703" t="s">
        <v>40</v>
      </c>
      <c r="G1703">
        <v>6</v>
      </c>
      <c r="H1703">
        <v>2012</v>
      </c>
      <c r="I1703" t="s">
        <v>34</v>
      </c>
      <c r="J1703">
        <v>29.6</v>
      </c>
      <c r="K1703">
        <v>28.055829027091999</v>
      </c>
      <c r="L1703">
        <v>31.112103927351999</v>
      </c>
      <c r="M1703">
        <v>3077</v>
      </c>
      <c r="N1703" t="s">
        <v>44</v>
      </c>
      <c r="O1703">
        <v>1.8027531034590401</v>
      </c>
    </row>
    <row r="1704" spans="1:15" x14ac:dyDescent="0.25">
      <c r="A1704" s="20" t="s">
        <v>1800</v>
      </c>
      <c r="B1704">
        <v>2</v>
      </c>
      <c r="C1704" t="s">
        <v>63</v>
      </c>
      <c r="D1704" t="s">
        <v>88</v>
      </c>
      <c r="E1704" t="s">
        <v>76</v>
      </c>
      <c r="F1704" t="s">
        <v>40</v>
      </c>
      <c r="G1704">
        <v>6</v>
      </c>
      <c r="H1704">
        <v>2012</v>
      </c>
      <c r="I1704" t="s">
        <v>52</v>
      </c>
      <c r="J1704">
        <v>37.299999999999997</v>
      </c>
      <c r="K1704">
        <v>34.787063000192603</v>
      </c>
      <c r="L1704">
        <v>39.806669878328499</v>
      </c>
      <c r="M1704">
        <v>2433</v>
      </c>
      <c r="N1704" t="s">
        <v>44</v>
      </c>
      <c r="O1704">
        <v>2.0273509996117598</v>
      </c>
    </row>
    <row r="1705" spans="1:15" x14ac:dyDescent="0.25">
      <c r="A1705" s="20" t="s">
        <v>1801</v>
      </c>
      <c r="B1705">
        <v>2</v>
      </c>
      <c r="C1705" t="s">
        <v>63</v>
      </c>
      <c r="D1705" t="s">
        <v>88</v>
      </c>
      <c r="E1705" t="s">
        <v>76</v>
      </c>
      <c r="F1705" t="s">
        <v>40</v>
      </c>
      <c r="G1705">
        <v>6</v>
      </c>
      <c r="H1705">
        <v>2012</v>
      </c>
      <c r="I1705" t="s">
        <v>53</v>
      </c>
      <c r="J1705">
        <v>36.1</v>
      </c>
      <c r="K1705">
        <v>33.881413321884203</v>
      </c>
      <c r="L1705">
        <v>38.469495225332899</v>
      </c>
      <c r="M1705">
        <v>2650</v>
      </c>
      <c r="N1705" t="s">
        <v>44</v>
      </c>
      <c r="O1705">
        <v>1.94257172471453</v>
      </c>
    </row>
    <row r="1706" spans="1:15" x14ac:dyDescent="0.25">
      <c r="A1706" s="20" t="s">
        <v>1802</v>
      </c>
      <c r="B1706">
        <v>2</v>
      </c>
      <c r="C1706" t="s">
        <v>63</v>
      </c>
      <c r="D1706" t="s">
        <v>88</v>
      </c>
      <c r="E1706" t="s">
        <v>76</v>
      </c>
      <c r="F1706" t="s">
        <v>40</v>
      </c>
      <c r="G1706">
        <v>6</v>
      </c>
      <c r="H1706">
        <v>2012</v>
      </c>
      <c r="I1706" t="s">
        <v>54</v>
      </c>
      <c r="J1706">
        <v>39.5</v>
      </c>
      <c r="K1706">
        <v>36.3805640235243</v>
      </c>
      <c r="L1706">
        <v>42.6557663794418</v>
      </c>
      <c r="M1706">
        <v>1288</v>
      </c>
      <c r="N1706" t="s">
        <v>44</v>
      </c>
      <c r="O1706">
        <v>2.7863910628767599</v>
      </c>
    </row>
    <row r="1707" spans="1:15" x14ac:dyDescent="0.25">
      <c r="A1707" s="20" t="s">
        <v>1803</v>
      </c>
      <c r="B1707">
        <v>2</v>
      </c>
      <c r="C1707" t="s">
        <v>63</v>
      </c>
      <c r="D1707" t="s">
        <v>88</v>
      </c>
      <c r="E1707" t="s">
        <v>76</v>
      </c>
      <c r="F1707" t="s">
        <v>40</v>
      </c>
      <c r="G1707">
        <v>6</v>
      </c>
      <c r="H1707">
        <v>2012</v>
      </c>
      <c r="I1707" t="s">
        <v>55</v>
      </c>
      <c r="J1707">
        <v>39.5</v>
      </c>
      <c r="K1707">
        <v>37.989157658621899</v>
      </c>
      <c r="L1707">
        <v>41.079178046138502</v>
      </c>
      <c r="M1707">
        <v>5514</v>
      </c>
      <c r="N1707" t="s">
        <v>44</v>
      </c>
      <c r="O1707">
        <v>1.3466868491648101</v>
      </c>
    </row>
    <row r="1708" spans="1:15" x14ac:dyDescent="0.25">
      <c r="A1708" s="20" t="s">
        <v>1804</v>
      </c>
      <c r="B1708">
        <v>2</v>
      </c>
      <c r="C1708" t="s">
        <v>63</v>
      </c>
      <c r="D1708" t="s">
        <v>88</v>
      </c>
      <c r="E1708" t="s">
        <v>76</v>
      </c>
      <c r="F1708" t="s">
        <v>40</v>
      </c>
      <c r="G1708">
        <v>6</v>
      </c>
      <c r="H1708">
        <v>2012</v>
      </c>
      <c r="I1708" t="s">
        <v>56</v>
      </c>
      <c r="J1708">
        <v>29.6</v>
      </c>
      <c r="K1708">
        <v>25.552129153948499</v>
      </c>
      <c r="L1708">
        <v>33.847118366544599</v>
      </c>
      <c r="M1708">
        <v>656</v>
      </c>
      <c r="N1708" t="s">
        <v>44</v>
      </c>
      <c r="O1708">
        <v>3.90434404721515</v>
      </c>
    </row>
    <row r="1709" spans="1:15" x14ac:dyDescent="0.25">
      <c r="A1709" s="20" t="s">
        <v>1805</v>
      </c>
      <c r="B1709">
        <v>2</v>
      </c>
      <c r="C1709" t="s">
        <v>63</v>
      </c>
      <c r="D1709" t="s">
        <v>88</v>
      </c>
      <c r="E1709" t="s">
        <v>76</v>
      </c>
      <c r="F1709" t="s">
        <v>40</v>
      </c>
      <c r="G1709">
        <v>6</v>
      </c>
      <c r="H1709">
        <v>2012</v>
      </c>
      <c r="I1709" t="s">
        <v>57</v>
      </c>
      <c r="J1709">
        <v>45</v>
      </c>
      <c r="K1709">
        <v>42.6166400833662</v>
      </c>
      <c r="L1709">
        <v>47.519427839038798</v>
      </c>
      <c r="M1709">
        <v>2922</v>
      </c>
      <c r="N1709" t="s">
        <v>44</v>
      </c>
      <c r="O1709">
        <v>1.84994958956052</v>
      </c>
    </row>
    <row r="1710" spans="1:15" x14ac:dyDescent="0.25">
      <c r="A1710" s="20" t="s">
        <v>1806</v>
      </c>
      <c r="B1710">
        <v>2</v>
      </c>
      <c r="C1710" t="s">
        <v>63</v>
      </c>
      <c r="D1710" t="s">
        <v>88</v>
      </c>
      <c r="E1710" t="s">
        <v>76</v>
      </c>
      <c r="F1710" t="s">
        <v>40</v>
      </c>
      <c r="G1710">
        <v>6</v>
      </c>
      <c r="H1710">
        <v>2012</v>
      </c>
      <c r="I1710" t="s">
        <v>58</v>
      </c>
      <c r="J1710">
        <v>39.1</v>
      </c>
      <c r="K1710">
        <v>37.608314163160699</v>
      </c>
      <c r="L1710">
        <v>40.543191685378702</v>
      </c>
      <c r="M1710">
        <v>5313</v>
      </c>
      <c r="N1710" t="s">
        <v>44</v>
      </c>
      <c r="O1710">
        <v>1.3719241215239499</v>
      </c>
    </row>
    <row r="1711" spans="1:15" x14ac:dyDescent="0.25">
      <c r="A1711" s="20" t="s">
        <v>1807</v>
      </c>
      <c r="B1711">
        <v>2</v>
      </c>
      <c r="C1711" t="s">
        <v>63</v>
      </c>
      <c r="D1711" t="s">
        <v>88</v>
      </c>
      <c r="E1711" t="s">
        <v>76</v>
      </c>
      <c r="F1711" t="s">
        <v>40</v>
      </c>
      <c r="G1711">
        <v>6</v>
      </c>
      <c r="H1711">
        <v>2012</v>
      </c>
      <c r="I1711" t="s">
        <v>59</v>
      </c>
      <c r="J1711">
        <v>36.4</v>
      </c>
      <c r="K1711">
        <v>32.5775545997558</v>
      </c>
      <c r="L1711">
        <v>40.488944064322901</v>
      </c>
      <c r="M1711">
        <v>832</v>
      </c>
      <c r="N1711" t="s">
        <v>44</v>
      </c>
      <c r="O1711">
        <v>3.4668762264076798</v>
      </c>
    </row>
    <row r="1712" spans="1:15" x14ac:dyDescent="0.25">
      <c r="A1712" s="20" t="s">
        <v>1808</v>
      </c>
      <c r="B1712">
        <v>2</v>
      </c>
      <c r="C1712" t="s">
        <v>63</v>
      </c>
      <c r="D1712" t="s">
        <v>88</v>
      </c>
      <c r="E1712" t="s">
        <v>76</v>
      </c>
      <c r="F1712" t="s">
        <v>40</v>
      </c>
      <c r="G1712">
        <v>6</v>
      </c>
      <c r="H1712">
        <v>2012</v>
      </c>
      <c r="I1712" t="s">
        <v>60</v>
      </c>
      <c r="J1712">
        <v>35</v>
      </c>
      <c r="K1712">
        <v>33.731806913066997</v>
      </c>
      <c r="L1712">
        <v>36.246325458995898</v>
      </c>
      <c r="M1712">
        <v>5898</v>
      </c>
      <c r="N1712" t="s">
        <v>44</v>
      </c>
      <c r="O1712">
        <v>1.30210982509503</v>
      </c>
    </row>
    <row r="1713" spans="1:15" x14ac:dyDescent="0.25">
      <c r="A1713" s="20" t="s">
        <v>1809</v>
      </c>
      <c r="B1713">
        <v>2</v>
      </c>
      <c r="C1713" t="s">
        <v>63</v>
      </c>
      <c r="D1713" t="s">
        <v>88</v>
      </c>
      <c r="E1713" t="s">
        <v>76</v>
      </c>
      <c r="F1713" t="s">
        <v>40</v>
      </c>
      <c r="G1713">
        <v>6</v>
      </c>
      <c r="H1713">
        <v>2012</v>
      </c>
      <c r="I1713" t="s">
        <v>61</v>
      </c>
      <c r="J1713">
        <v>39.4</v>
      </c>
      <c r="K1713">
        <v>34.870742469826801</v>
      </c>
      <c r="L1713">
        <v>44.265187453615802</v>
      </c>
      <c r="M1713">
        <v>553</v>
      </c>
      <c r="N1713" t="s">
        <v>44</v>
      </c>
      <c r="O1713">
        <v>4.2524325556256199</v>
      </c>
    </row>
    <row r="1714" spans="1:15" x14ac:dyDescent="0.25">
      <c r="A1714" s="20" t="s">
        <v>1810</v>
      </c>
      <c r="B1714">
        <v>2</v>
      </c>
      <c r="C1714" t="s">
        <v>63</v>
      </c>
      <c r="D1714" t="s">
        <v>88</v>
      </c>
      <c r="E1714" t="s">
        <v>76</v>
      </c>
      <c r="F1714" t="s">
        <v>40</v>
      </c>
      <c r="G1714">
        <v>6</v>
      </c>
      <c r="H1714">
        <v>2012</v>
      </c>
      <c r="I1714" t="s">
        <v>43</v>
      </c>
      <c r="J1714">
        <v>34.9</v>
      </c>
      <c r="K1714">
        <v>32.965851413190599</v>
      </c>
      <c r="L1714">
        <v>36.8466402045213</v>
      </c>
      <c r="M1714">
        <v>3246</v>
      </c>
      <c r="N1714" t="s">
        <v>44</v>
      </c>
      <c r="O1714">
        <v>1.7551964920818399</v>
      </c>
    </row>
    <row r="1715" spans="1:15" x14ac:dyDescent="0.25">
      <c r="A1715" s="20" t="s">
        <v>1811</v>
      </c>
      <c r="B1715">
        <v>2</v>
      </c>
      <c r="C1715" t="s">
        <v>63</v>
      </c>
      <c r="D1715" t="s">
        <v>88</v>
      </c>
      <c r="E1715" t="s">
        <v>76</v>
      </c>
      <c r="F1715" t="s">
        <v>40</v>
      </c>
      <c r="G1715">
        <v>6</v>
      </c>
      <c r="H1715">
        <v>2012</v>
      </c>
      <c r="I1715" t="s">
        <v>62</v>
      </c>
      <c r="J1715">
        <v>35.1</v>
      </c>
      <c r="K1715">
        <v>31.853834305596902</v>
      </c>
      <c r="L1715">
        <v>38.4253198566579</v>
      </c>
      <c r="M1715">
        <v>1148</v>
      </c>
      <c r="N1715" t="s">
        <v>44</v>
      </c>
      <c r="O1715">
        <v>2.9514066805047801</v>
      </c>
    </row>
    <row r="1716" spans="1:15" x14ac:dyDescent="0.25">
      <c r="A1716" s="20" t="s">
        <v>1812</v>
      </c>
      <c r="B1716">
        <v>2</v>
      </c>
      <c r="C1716" t="s">
        <v>63</v>
      </c>
      <c r="D1716" t="s">
        <v>88</v>
      </c>
      <c r="E1716" t="s">
        <v>76</v>
      </c>
      <c r="F1716" t="s">
        <v>40</v>
      </c>
      <c r="G1716">
        <v>6</v>
      </c>
      <c r="H1716">
        <v>2012</v>
      </c>
      <c r="I1716" t="s">
        <v>75</v>
      </c>
      <c r="J1716">
        <v>36.54</v>
      </c>
      <c r="K1716">
        <v>36.1</v>
      </c>
      <c r="L1716">
        <v>36.99</v>
      </c>
      <c r="M1716">
        <v>57525</v>
      </c>
      <c r="N1716" t="s">
        <v>44</v>
      </c>
      <c r="O1716">
        <v>0.41693819922508302</v>
      </c>
    </row>
    <row r="1717" spans="1:15" x14ac:dyDescent="0.25">
      <c r="A1717" s="20" t="s">
        <v>1813</v>
      </c>
      <c r="B1717">
        <v>2</v>
      </c>
      <c r="C1717" t="s">
        <v>63</v>
      </c>
      <c r="D1717" t="s">
        <v>88</v>
      </c>
      <c r="E1717" t="s">
        <v>76</v>
      </c>
      <c r="F1717" t="s">
        <v>40</v>
      </c>
      <c r="G1717">
        <v>6</v>
      </c>
      <c r="H1717">
        <v>2012</v>
      </c>
      <c r="I1717" t="s">
        <v>45</v>
      </c>
      <c r="J1717">
        <v>36.9</v>
      </c>
      <c r="K1717">
        <v>35.646195625829101</v>
      </c>
      <c r="L1717">
        <v>38.147419286021702</v>
      </c>
      <c r="M1717">
        <v>7152</v>
      </c>
      <c r="N1717" t="s">
        <v>44</v>
      </c>
      <c r="O1717">
        <v>1.1824594246010101</v>
      </c>
    </row>
    <row r="1718" spans="1:15" x14ac:dyDescent="0.25">
      <c r="A1718" s="20" t="s">
        <v>1814</v>
      </c>
      <c r="B1718">
        <v>2</v>
      </c>
      <c r="C1718" t="s">
        <v>63</v>
      </c>
      <c r="D1718" t="s">
        <v>88</v>
      </c>
      <c r="E1718" t="s">
        <v>76</v>
      </c>
      <c r="F1718" t="s">
        <v>40</v>
      </c>
      <c r="G1718">
        <v>6</v>
      </c>
      <c r="H1718">
        <v>2012</v>
      </c>
      <c r="I1718" t="s">
        <v>46</v>
      </c>
      <c r="J1718">
        <v>32.4</v>
      </c>
      <c r="K1718">
        <v>30.717927537280602</v>
      </c>
      <c r="L1718">
        <v>34.116953410137398</v>
      </c>
      <c r="M1718">
        <v>2727</v>
      </c>
      <c r="N1718" t="s">
        <v>44</v>
      </c>
      <c r="O1718">
        <v>1.9149499654047499</v>
      </c>
    </row>
    <row r="1719" spans="1:15" x14ac:dyDescent="0.25">
      <c r="A1719" s="20" t="s">
        <v>1815</v>
      </c>
      <c r="B1719">
        <v>2</v>
      </c>
      <c r="C1719" t="s">
        <v>63</v>
      </c>
      <c r="D1719" t="s">
        <v>88</v>
      </c>
      <c r="E1719" t="s">
        <v>76</v>
      </c>
      <c r="F1719" t="s">
        <v>40</v>
      </c>
      <c r="G1719">
        <v>6</v>
      </c>
      <c r="H1719">
        <v>2012</v>
      </c>
      <c r="I1719" t="s">
        <v>47</v>
      </c>
      <c r="J1719">
        <v>36.200000000000003</v>
      </c>
      <c r="K1719">
        <v>34.648045585960602</v>
      </c>
      <c r="L1719">
        <v>37.758558464312301</v>
      </c>
      <c r="M1719">
        <v>4090</v>
      </c>
      <c r="N1719" t="s">
        <v>44</v>
      </c>
      <c r="O1719">
        <v>1.56364566800191</v>
      </c>
    </row>
    <row r="1720" spans="1:15" x14ac:dyDescent="0.25">
      <c r="A1720" s="20" t="s">
        <v>1816</v>
      </c>
      <c r="B1720">
        <v>2</v>
      </c>
      <c r="C1720" t="s">
        <v>63</v>
      </c>
      <c r="D1720" t="s">
        <v>88</v>
      </c>
      <c r="E1720" t="s">
        <v>76</v>
      </c>
      <c r="F1720" t="s">
        <v>40</v>
      </c>
      <c r="G1720">
        <v>6</v>
      </c>
      <c r="H1720">
        <v>2012</v>
      </c>
      <c r="I1720" t="s">
        <v>48</v>
      </c>
      <c r="J1720">
        <v>36.1</v>
      </c>
      <c r="K1720">
        <v>33.635030114495002</v>
      </c>
      <c r="L1720">
        <v>38.632888885537199</v>
      </c>
      <c r="M1720">
        <v>2179</v>
      </c>
      <c r="N1720" t="s">
        <v>44</v>
      </c>
      <c r="O1720">
        <v>2.1422560838887201</v>
      </c>
    </row>
    <row r="1721" spans="1:15" x14ac:dyDescent="0.25">
      <c r="A1721" s="20" t="s">
        <v>1817</v>
      </c>
      <c r="B1721">
        <v>2</v>
      </c>
      <c r="C1721" t="s">
        <v>63</v>
      </c>
      <c r="D1721" t="s">
        <v>88</v>
      </c>
      <c r="E1721" t="s">
        <v>76</v>
      </c>
      <c r="F1721" t="s">
        <v>40</v>
      </c>
      <c r="G1721">
        <v>6</v>
      </c>
      <c r="H1721">
        <v>2012</v>
      </c>
      <c r="I1721" t="s">
        <v>49</v>
      </c>
      <c r="J1721">
        <v>33.799999999999997</v>
      </c>
      <c r="K1721">
        <v>31.664498669632302</v>
      </c>
      <c r="L1721">
        <v>36.024264942771801</v>
      </c>
      <c r="M1721">
        <v>1849</v>
      </c>
      <c r="N1721" t="s">
        <v>44</v>
      </c>
      <c r="O1721">
        <v>2.32558139534884</v>
      </c>
    </row>
    <row r="1722" spans="1:15" x14ac:dyDescent="0.25">
      <c r="A1722" s="20" t="s">
        <v>1818</v>
      </c>
      <c r="B1722">
        <v>2</v>
      </c>
      <c r="C1722" t="s">
        <v>63</v>
      </c>
      <c r="D1722" t="s">
        <v>88</v>
      </c>
      <c r="E1722" t="s">
        <v>76</v>
      </c>
      <c r="F1722" t="s">
        <v>40</v>
      </c>
      <c r="G1722">
        <v>6</v>
      </c>
      <c r="H1722">
        <v>2012</v>
      </c>
      <c r="I1722" t="s">
        <v>50</v>
      </c>
      <c r="J1722">
        <v>40.700000000000003</v>
      </c>
      <c r="K1722">
        <v>37.5558676024975</v>
      </c>
      <c r="L1722">
        <v>43.875242140268703</v>
      </c>
      <c r="M1722">
        <v>1283</v>
      </c>
      <c r="N1722" t="s">
        <v>44</v>
      </c>
      <c r="O1722">
        <v>2.7918152281484501</v>
      </c>
    </row>
    <row r="1723" spans="1:15" x14ac:dyDescent="0.25">
      <c r="A1723" s="20" t="s">
        <v>1819</v>
      </c>
      <c r="B1723">
        <v>2</v>
      </c>
      <c r="C1723" t="s">
        <v>63</v>
      </c>
      <c r="D1723" t="s">
        <v>88</v>
      </c>
      <c r="E1723" t="s">
        <v>76</v>
      </c>
      <c r="F1723" t="s">
        <v>40</v>
      </c>
      <c r="G1723">
        <v>6</v>
      </c>
      <c r="H1723">
        <v>2012</v>
      </c>
      <c r="I1723" t="s">
        <v>51</v>
      </c>
      <c r="J1723">
        <v>41.2</v>
      </c>
      <c r="K1723">
        <v>38.905856996219903</v>
      </c>
      <c r="L1723">
        <v>43.553788618793398</v>
      </c>
      <c r="M1723">
        <v>2715</v>
      </c>
      <c r="N1723" t="s">
        <v>44</v>
      </c>
      <c r="O1723">
        <v>1.9191772331658199</v>
      </c>
    </row>
    <row r="1724" spans="1:15" x14ac:dyDescent="0.25">
      <c r="A1724" s="20" t="s">
        <v>1820</v>
      </c>
      <c r="B1724">
        <v>2</v>
      </c>
      <c r="C1724" t="s">
        <v>63</v>
      </c>
      <c r="D1724" t="s">
        <v>88</v>
      </c>
      <c r="E1724" t="s">
        <v>92</v>
      </c>
      <c r="F1724" t="s">
        <v>38</v>
      </c>
      <c r="G1724">
        <v>3</v>
      </c>
      <c r="H1724">
        <v>2013</v>
      </c>
      <c r="I1724" t="s">
        <v>34</v>
      </c>
      <c r="J1724">
        <v>34.799999999999997</v>
      </c>
      <c r="K1724">
        <v>31.916758740765999</v>
      </c>
      <c r="L1724">
        <v>37.7640283200952</v>
      </c>
      <c r="M1724">
        <v>603</v>
      </c>
      <c r="N1724" t="s">
        <v>44</v>
      </c>
      <c r="O1724">
        <v>4.07231481187684</v>
      </c>
    </row>
    <row r="1725" spans="1:15" x14ac:dyDescent="0.25">
      <c r="A1725" s="20" t="s">
        <v>1821</v>
      </c>
      <c r="B1725">
        <v>2</v>
      </c>
      <c r="C1725" t="s">
        <v>63</v>
      </c>
      <c r="D1725" t="s">
        <v>88</v>
      </c>
      <c r="E1725" t="s">
        <v>92</v>
      </c>
      <c r="F1725" t="s">
        <v>38</v>
      </c>
      <c r="G1725">
        <v>3</v>
      </c>
      <c r="H1725">
        <v>2013</v>
      </c>
      <c r="I1725" t="s">
        <v>52</v>
      </c>
      <c r="J1725">
        <v>39.9</v>
      </c>
      <c r="K1725">
        <v>33.667822585299099</v>
      </c>
      <c r="L1725">
        <v>46.927691066793599</v>
      </c>
      <c r="M1725">
        <v>197</v>
      </c>
      <c r="N1725" t="s">
        <v>44</v>
      </c>
      <c r="O1725">
        <v>7.1247049987909596</v>
      </c>
    </row>
    <row r="1726" spans="1:15" x14ac:dyDescent="0.25">
      <c r="A1726" s="20" t="s">
        <v>1822</v>
      </c>
      <c r="B1726">
        <v>2</v>
      </c>
      <c r="C1726" t="s">
        <v>63</v>
      </c>
      <c r="D1726" t="s">
        <v>88</v>
      </c>
      <c r="E1726" t="s">
        <v>92</v>
      </c>
      <c r="F1726" t="s">
        <v>38</v>
      </c>
      <c r="G1726">
        <v>3</v>
      </c>
      <c r="H1726">
        <v>2013</v>
      </c>
      <c r="I1726" t="s">
        <v>53</v>
      </c>
      <c r="J1726">
        <v>42</v>
      </c>
      <c r="K1726">
        <v>39.992704557914003</v>
      </c>
      <c r="L1726">
        <v>44.041691350412897</v>
      </c>
      <c r="M1726">
        <v>1847</v>
      </c>
      <c r="N1726" t="s">
        <v>44</v>
      </c>
      <c r="O1726">
        <v>2.3268401675088599</v>
      </c>
    </row>
    <row r="1727" spans="1:15" x14ac:dyDescent="0.25">
      <c r="A1727" s="20" t="s">
        <v>1823</v>
      </c>
      <c r="B1727">
        <v>2</v>
      </c>
      <c r="C1727" t="s">
        <v>63</v>
      </c>
      <c r="D1727" t="s">
        <v>88</v>
      </c>
      <c r="E1727" t="s">
        <v>92</v>
      </c>
      <c r="F1727" t="s">
        <v>38</v>
      </c>
      <c r="G1727">
        <v>3</v>
      </c>
      <c r="H1727">
        <v>2013</v>
      </c>
      <c r="I1727" t="s">
        <v>54</v>
      </c>
      <c r="J1727">
        <v>48.4</v>
      </c>
      <c r="K1727">
        <v>37.369973072733103</v>
      </c>
      <c r="L1727">
        <v>61.5650100051122</v>
      </c>
      <c r="M1727">
        <v>73</v>
      </c>
      <c r="N1727" t="s">
        <v>44</v>
      </c>
      <c r="O1727">
        <v>11.7041147196131</v>
      </c>
    </row>
    <row r="1728" spans="1:15" x14ac:dyDescent="0.25">
      <c r="A1728" s="20" t="s">
        <v>1824</v>
      </c>
      <c r="B1728">
        <v>2</v>
      </c>
      <c r="C1728" t="s">
        <v>63</v>
      </c>
      <c r="D1728" t="s">
        <v>88</v>
      </c>
      <c r="E1728" t="s">
        <v>92</v>
      </c>
      <c r="F1728" t="s">
        <v>38</v>
      </c>
      <c r="G1728">
        <v>3</v>
      </c>
      <c r="H1728">
        <v>2013</v>
      </c>
      <c r="I1728" t="s">
        <v>55</v>
      </c>
      <c r="J1728">
        <v>38.799999999999997</v>
      </c>
      <c r="K1728">
        <v>34.6928384509552</v>
      </c>
      <c r="L1728">
        <v>43.230158395078398</v>
      </c>
      <c r="M1728">
        <v>362</v>
      </c>
      <c r="N1728" t="s">
        <v>44</v>
      </c>
      <c r="O1728">
        <v>5.25588331227637</v>
      </c>
    </row>
    <row r="1729" spans="1:15" x14ac:dyDescent="0.25">
      <c r="A1729" s="20" t="s">
        <v>1825</v>
      </c>
      <c r="B1729">
        <v>2</v>
      </c>
      <c r="C1729" t="s">
        <v>63</v>
      </c>
      <c r="D1729" t="s">
        <v>88</v>
      </c>
      <c r="E1729" t="s">
        <v>92</v>
      </c>
      <c r="F1729" t="s">
        <v>38</v>
      </c>
      <c r="G1729">
        <v>3</v>
      </c>
      <c r="H1729">
        <v>2013</v>
      </c>
      <c r="I1729" t="s">
        <v>56</v>
      </c>
      <c r="J1729">
        <v>41.9</v>
      </c>
      <c r="K1729">
        <v>38.5964037295876</v>
      </c>
      <c r="L1729">
        <v>45.324464697092502</v>
      </c>
      <c r="M1729">
        <v>737</v>
      </c>
      <c r="N1729" t="s">
        <v>44</v>
      </c>
      <c r="O1729">
        <v>3.6835473434187902</v>
      </c>
    </row>
    <row r="1730" spans="1:15" x14ac:dyDescent="0.25">
      <c r="A1730" s="20" t="s">
        <v>1826</v>
      </c>
      <c r="B1730">
        <v>2</v>
      </c>
      <c r="C1730" t="s">
        <v>63</v>
      </c>
      <c r="D1730" t="s">
        <v>88</v>
      </c>
      <c r="E1730" t="s">
        <v>92</v>
      </c>
      <c r="F1730" t="s">
        <v>38</v>
      </c>
      <c r="G1730">
        <v>3</v>
      </c>
      <c r="H1730">
        <v>2013</v>
      </c>
      <c r="I1730" t="s">
        <v>57</v>
      </c>
      <c r="J1730">
        <v>46.5</v>
      </c>
      <c r="K1730">
        <v>42.317053674919201</v>
      </c>
      <c r="L1730">
        <v>50.9246634866007</v>
      </c>
      <c r="M1730">
        <v>470</v>
      </c>
      <c r="N1730" t="s">
        <v>44</v>
      </c>
      <c r="O1730">
        <v>4.6126560401444197</v>
      </c>
    </row>
    <row r="1731" spans="1:15" x14ac:dyDescent="0.25">
      <c r="A1731" s="20" t="s">
        <v>1827</v>
      </c>
      <c r="B1731">
        <v>2</v>
      </c>
      <c r="C1731" t="s">
        <v>63</v>
      </c>
      <c r="D1731" t="s">
        <v>88</v>
      </c>
      <c r="E1731" t="s">
        <v>92</v>
      </c>
      <c r="F1731" t="s">
        <v>38</v>
      </c>
      <c r="G1731">
        <v>3</v>
      </c>
      <c r="H1731">
        <v>2013</v>
      </c>
      <c r="I1731" t="s">
        <v>58</v>
      </c>
      <c r="J1731">
        <v>43.9</v>
      </c>
      <c r="K1731">
        <v>42.086974893834501</v>
      </c>
      <c r="L1731">
        <v>45.829526177443398</v>
      </c>
      <c r="M1731">
        <v>1969</v>
      </c>
      <c r="N1731" t="s">
        <v>44</v>
      </c>
      <c r="O1731">
        <v>2.2536015980024202</v>
      </c>
    </row>
    <row r="1732" spans="1:15" x14ac:dyDescent="0.25">
      <c r="A1732" s="20" t="s">
        <v>1828</v>
      </c>
      <c r="B1732">
        <v>2</v>
      </c>
      <c r="C1732" t="s">
        <v>63</v>
      </c>
      <c r="D1732" t="s">
        <v>88</v>
      </c>
      <c r="E1732" t="s">
        <v>92</v>
      </c>
      <c r="F1732" t="s">
        <v>38</v>
      </c>
      <c r="G1732">
        <v>3</v>
      </c>
      <c r="H1732">
        <v>2013</v>
      </c>
      <c r="I1732" t="s">
        <v>59</v>
      </c>
      <c r="J1732">
        <v>38.4</v>
      </c>
      <c r="K1732">
        <v>32.396899037841202</v>
      </c>
      <c r="L1732">
        <v>45.222863640599499</v>
      </c>
      <c r="M1732">
        <v>156</v>
      </c>
      <c r="N1732" t="s">
        <v>44</v>
      </c>
      <c r="O1732">
        <v>8.0064076902543597</v>
      </c>
    </row>
    <row r="1733" spans="1:15" x14ac:dyDescent="0.25">
      <c r="A1733" s="20" t="s">
        <v>1829</v>
      </c>
      <c r="B1733">
        <v>2</v>
      </c>
      <c r="C1733" t="s">
        <v>63</v>
      </c>
      <c r="D1733" t="s">
        <v>88</v>
      </c>
      <c r="E1733" t="s">
        <v>92</v>
      </c>
      <c r="F1733" t="s">
        <v>38</v>
      </c>
      <c r="G1733">
        <v>3</v>
      </c>
      <c r="H1733">
        <v>2013</v>
      </c>
      <c r="I1733" t="s">
        <v>60</v>
      </c>
      <c r="J1733">
        <v>38.6</v>
      </c>
      <c r="K1733">
        <v>35.9823366912129</v>
      </c>
      <c r="L1733">
        <v>41.3097267662896</v>
      </c>
      <c r="M1733">
        <v>731</v>
      </c>
      <c r="N1733" t="s">
        <v>44</v>
      </c>
      <c r="O1733">
        <v>3.69863360727655</v>
      </c>
    </row>
    <row r="1734" spans="1:15" x14ac:dyDescent="0.25">
      <c r="A1734" s="20" t="s">
        <v>1830</v>
      </c>
      <c r="B1734">
        <v>2</v>
      </c>
      <c r="C1734" t="s">
        <v>63</v>
      </c>
      <c r="D1734" t="s">
        <v>88</v>
      </c>
      <c r="E1734" t="s">
        <v>92</v>
      </c>
      <c r="F1734" t="s">
        <v>38</v>
      </c>
      <c r="G1734">
        <v>3</v>
      </c>
      <c r="H1734">
        <v>2013</v>
      </c>
      <c r="I1734" t="s">
        <v>61</v>
      </c>
      <c r="J1734">
        <v>39.1</v>
      </c>
      <c r="K1734">
        <v>29.475135536214701</v>
      </c>
      <c r="L1734">
        <v>50.877140864097299</v>
      </c>
      <c r="M1734">
        <v>59</v>
      </c>
      <c r="N1734" t="s">
        <v>44</v>
      </c>
      <c r="O1734">
        <v>13.018891098082401</v>
      </c>
    </row>
    <row r="1735" spans="1:15" x14ac:dyDescent="0.25">
      <c r="A1735" s="20" t="s">
        <v>1831</v>
      </c>
      <c r="B1735">
        <v>2</v>
      </c>
      <c r="C1735" t="s">
        <v>63</v>
      </c>
      <c r="D1735" t="s">
        <v>88</v>
      </c>
      <c r="E1735" t="s">
        <v>92</v>
      </c>
      <c r="F1735" t="s">
        <v>38</v>
      </c>
      <c r="G1735">
        <v>3</v>
      </c>
      <c r="H1735">
        <v>2013</v>
      </c>
      <c r="I1735" t="s">
        <v>43</v>
      </c>
      <c r="J1735">
        <v>40.4</v>
      </c>
      <c r="K1735">
        <v>37.992120495331299</v>
      </c>
      <c r="L1735">
        <v>42.881202831138502</v>
      </c>
      <c r="M1735">
        <v>1176</v>
      </c>
      <c r="N1735" t="s">
        <v>44</v>
      </c>
      <c r="O1735">
        <v>2.9160592175990199</v>
      </c>
    </row>
    <row r="1736" spans="1:15" x14ac:dyDescent="0.25">
      <c r="A1736" s="20" t="s">
        <v>1832</v>
      </c>
      <c r="B1736">
        <v>2</v>
      </c>
      <c r="C1736" t="s">
        <v>63</v>
      </c>
      <c r="D1736" t="s">
        <v>88</v>
      </c>
      <c r="E1736" t="s">
        <v>92</v>
      </c>
      <c r="F1736" t="s">
        <v>38</v>
      </c>
      <c r="G1736">
        <v>3</v>
      </c>
      <c r="H1736">
        <v>2013</v>
      </c>
      <c r="I1736" t="s">
        <v>62</v>
      </c>
      <c r="J1736">
        <v>36.799999999999997</v>
      </c>
      <c r="K1736">
        <v>32.730287190106502</v>
      </c>
      <c r="L1736">
        <v>41.206687738984797</v>
      </c>
      <c r="M1736">
        <v>343</v>
      </c>
      <c r="N1736" t="s">
        <v>44</v>
      </c>
      <c r="O1736">
        <v>5.3994924715603902</v>
      </c>
    </row>
    <row r="1737" spans="1:15" x14ac:dyDescent="0.25">
      <c r="A1737" s="20" t="s">
        <v>1833</v>
      </c>
      <c r="B1737">
        <v>2</v>
      </c>
      <c r="C1737" t="s">
        <v>63</v>
      </c>
      <c r="D1737" t="s">
        <v>88</v>
      </c>
      <c r="E1737" t="s">
        <v>92</v>
      </c>
      <c r="F1737" t="s">
        <v>38</v>
      </c>
      <c r="G1737">
        <v>3</v>
      </c>
      <c r="H1737">
        <v>2013</v>
      </c>
      <c r="I1737" t="s">
        <v>75</v>
      </c>
      <c r="J1737">
        <v>40.98</v>
      </c>
      <c r="K1737">
        <v>40.31</v>
      </c>
      <c r="L1737">
        <v>41.66</v>
      </c>
      <c r="M1737">
        <v>14301</v>
      </c>
      <c r="N1737" t="s">
        <v>44</v>
      </c>
      <c r="O1737">
        <v>0.83621277230940805</v>
      </c>
    </row>
    <row r="1738" spans="1:15" x14ac:dyDescent="0.25">
      <c r="A1738" s="20" t="s">
        <v>1834</v>
      </c>
      <c r="B1738">
        <v>2</v>
      </c>
      <c r="C1738" t="s">
        <v>63</v>
      </c>
      <c r="D1738" t="s">
        <v>88</v>
      </c>
      <c r="E1738" t="s">
        <v>92</v>
      </c>
      <c r="F1738" t="s">
        <v>38</v>
      </c>
      <c r="G1738">
        <v>3</v>
      </c>
      <c r="H1738">
        <v>2013</v>
      </c>
      <c r="I1738" t="s">
        <v>45</v>
      </c>
      <c r="J1738">
        <v>38.799999999999997</v>
      </c>
      <c r="K1738">
        <v>35.655989205491899</v>
      </c>
      <c r="L1738">
        <v>42.154552999346301</v>
      </c>
      <c r="M1738">
        <v>546</v>
      </c>
      <c r="N1738" t="s">
        <v>44</v>
      </c>
      <c r="O1738">
        <v>4.2796049251091297</v>
      </c>
    </row>
    <row r="1739" spans="1:15" x14ac:dyDescent="0.25">
      <c r="A1739" s="20" t="s">
        <v>1835</v>
      </c>
      <c r="B1739">
        <v>2</v>
      </c>
      <c r="C1739" t="s">
        <v>63</v>
      </c>
      <c r="D1739" t="s">
        <v>88</v>
      </c>
      <c r="E1739" t="s">
        <v>92</v>
      </c>
      <c r="F1739" t="s">
        <v>38</v>
      </c>
      <c r="G1739">
        <v>3</v>
      </c>
      <c r="H1739">
        <v>2013</v>
      </c>
      <c r="I1739" t="s">
        <v>46</v>
      </c>
      <c r="J1739">
        <v>41.9</v>
      </c>
      <c r="K1739">
        <v>38.525649324373099</v>
      </c>
      <c r="L1739">
        <v>45.515420778533098</v>
      </c>
      <c r="M1739">
        <v>481</v>
      </c>
      <c r="N1739" t="s">
        <v>44</v>
      </c>
      <c r="O1739">
        <v>4.5596075258755304</v>
      </c>
    </row>
    <row r="1740" spans="1:15" x14ac:dyDescent="0.25">
      <c r="A1740" s="20" t="s">
        <v>1836</v>
      </c>
      <c r="B1740">
        <v>2</v>
      </c>
      <c r="C1740" t="s">
        <v>63</v>
      </c>
      <c r="D1740" t="s">
        <v>88</v>
      </c>
      <c r="E1740" t="s">
        <v>92</v>
      </c>
      <c r="F1740" t="s">
        <v>38</v>
      </c>
      <c r="G1740">
        <v>3</v>
      </c>
      <c r="H1740">
        <v>2013</v>
      </c>
      <c r="I1740" t="s">
        <v>47</v>
      </c>
      <c r="J1740">
        <v>40.799999999999997</v>
      </c>
      <c r="K1740">
        <v>39.126373962532497</v>
      </c>
      <c r="L1740">
        <v>42.554685145851899</v>
      </c>
      <c r="M1740">
        <v>1870</v>
      </c>
      <c r="N1740" t="s">
        <v>44</v>
      </c>
      <c r="O1740">
        <v>2.3124864503143998</v>
      </c>
    </row>
    <row r="1741" spans="1:15" x14ac:dyDescent="0.25">
      <c r="A1741" s="20" t="s">
        <v>1837</v>
      </c>
      <c r="B1741">
        <v>2</v>
      </c>
      <c r="C1741" t="s">
        <v>63</v>
      </c>
      <c r="D1741" t="s">
        <v>88</v>
      </c>
      <c r="E1741" t="s">
        <v>92</v>
      </c>
      <c r="F1741" t="s">
        <v>38</v>
      </c>
      <c r="G1741">
        <v>3</v>
      </c>
      <c r="H1741">
        <v>2013</v>
      </c>
      <c r="I1741" t="s">
        <v>48</v>
      </c>
      <c r="J1741">
        <v>41.7</v>
      </c>
      <c r="K1741">
        <v>38.818274489789196</v>
      </c>
      <c r="L1741">
        <v>44.733338463013297</v>
      </c>
      <c r="M1741">
        <v>889</v>
      </c>
      <c r="N1741" t="s">
        <v>44</v>
      </c>
      <c r="O1741">
        <v>3.35389235452769</v>
      </c>
    </row>
    <row r="1742" spans="1:15" x14ac:dyDescent="0.25">
      <c r="A1742" s="20" t="s">
        <v>1838</v>
      </c>
      <c r="B1742">
        <v>2</v>
      </c>
      <c r="C1742" t="s">
        <v>63</v>
      </c>
      <c r="D1742" t="s">
        <v>88</v>
      </c>
      <c r="E1742" t="s">
        <v>92</v>
      </c>
      <c r="F1742" t="s">
        <v>38</v>
      </c>
      <c r="G1742">
        <v>3</v>
      </c>
      <c r="H1742">
        <v>2013</v>
      </c>
      <c r="I1742" t="s">
        <v>49</v>
      </c>
      <c r="J1742">
        <v>41</v>
      </c>
      <c r="K1742">
        <v>37.499364260690598</v>
      </c>
      <c r="L1742">
        <v>44.812081291377901</v>
      </c>
      <c r="M1742">
        <v>459</v>
      </c>
      <c r="N1742" t="s">
        <v>44</v>
      </c>
      <c r="O1742">
        <v>4.66760028009337</v>
      </c>
    </row>
    <row r="1743" spans="1:15" x14ac:dyDescent="0.25">
      <c r="A1743" s="20" t="s">
        <v>1839</v>
      </c>
      <c r="B1743">
        <v>2</v>
      </c>
      <c r="C1743" t="s">
        <v>63</v>
      </c>
      <c r="D1743" t="s">
        <v>88</v>
      </c>
      <c r="E1743" t="s">
        <v>92</v>
      </c>
      <c r="F1743" t="s">
        <v>38</v>
      </c>
      <c r="G1743">
        <v>3</v>
      </c>
      <c r="H1743">
        <v>2013</v>
      </c>
      <c r="I1743" t="s">
        <v>50</v>
      </c>
      <c r="J1743">
        <v>39.4</v>
      </c>
      <c r="K1743">
        <v>36.668072352000998</v>
      </c>
      <c r="L1743">
        <v>42.377934751061098</v>
      </c>
      <c r="M1743">
        <v>800</v>
      </c>
      <c r="N1743" t="s">
        <v>44</v>
      </c>
      <c r="O1743">
        <v>3.53553390593274</v>
      </c>
    </row>
    <row r="1744" spans="1:15" x14ac:dyDescent="0.25">
      <c r="A1744" s="20" t="s">
        <v>1840</v>
      </c>
      <c r="B1744">
        <v>2</v>
      </c>
      <c r="C1744" t="s">
        <v>63</v>
      </c>
      <c r="D1744" t="s">
        <v>88</v>
      </c>
      <c r="E1744" t="s">
        <v>92</v>
      </c>
      <c r="F1744" t="s">
        <v>38</v>
      </c>
      <c r="G1744">
        <v>3</v>
      </c>
      <c r="H1744">
        <v>2013</v>
      </c>
      <c r="I1744" t="s">
        <v>51</v>
      </c>
      <c r="J1744">
        <v>43.5</v>
      </c>
      <c r="K1744">
        <v>39.951766901830901</v>
      </c>
      <c r="L1744">
        <v>47.305836590573797</v>
      </c>
      <c r="M1744">
        <v>533</v>
      </c>
      <c r="N1744" t="s">
        <v>44</v>
      </c>
      <c r="O1744">
        <v>4.3314808182420999</v>
      </c>
    </row>
    <row r="1745" spans="1:15" x14ac:dyDescent="0.25">
      <c r="A1745" s="20" t="s">
        <v>1841</v>
      </c>
      <c r="B1745">
        <v>2</v>
      </c>
      <c r="C1745" t="s">
        <v>63</v>
      </c>
      <c r="D1745" t="s">
        <v>88</v>
      </c>
      <c r="E1745" t="s">
        <v>93</v>
      </c>
      <c r="F1745" t="s">
        <v>42</v>
      </c>
      <c r="G1745">
        <v>4</v>
      </c>
      <c r="H1745">
        <v>2013</v>
      </c>
      <c r="I1745" t="s">
        <v>34</v>
      </c>
      <c r="J1745">
        <v>38.700000000000003</v>
      </c>
      <c r="K1745">
        <v>37.1687443099352</v>
      </c>
      <c r="L1745">
        <v>40.369450351031098</v>
      </c>
      <c r="M1745">
        <v>2205</v>
      </c>
      <c r="N1745" t="s">
        <v>44</v>
      </c>
      <c r="O1745">
        <v>2.1295885499998</v>
      </c>
    </row>
    <row r="1746" spans="1:15" x14ac:dyDescent="0.25">
      <c r="A1746" s="20" t="s">
        <v>1842</v>
      </c>
      <c r="B1746">
        <v>2</v>
      </c>
      <c r="C1746" t="s">
        <v>63</v>
      </c>
      <c r="D1746" t="s">
        <v>88</v>
      </c>
      <c r="E1746" t="s">
        <v>93</v>
      </c>
      <c r="F1746" t="s">
        <v>42</v>
      </c>
      <c r="G1746">
        <v>4</v>
      </c>
      <c r="H1746">
        <v>2013</v>
      </c>
      <c r="I1746" t="s">
        <v>52</v>
      </c>
      <c r="J1746">
        <v>36.5</v>
      </c>
      <c r="K1746">
        <v>27.029258404943899</v>
      </c>
      <c r="L1746">
        <v>48.9253261094915</v>
      </c>
      <c r="M1746">
        <v>32</v>
      </c>
      <c r="N1746" t="s">
        <v>44</v>
      </c>
      <c r="O1746">
        <v>17.677669529663699</v>
      </c>
    </row>
    <row r="1747" spans="1:15" x14ac:dyDescent="0.25">
      <c r="A1747" s="20" t="s">
        <v>1843</v>
      </c>
      <c r="B1747">
        <v>2</v>
      </c>
      <c r="C1747" t="s">
        <v>63</v>
      </c>
      <c r="D1747" t="s">
        <v>88</v>
      </c>
      <c r="E1747" t="s">
        <v>93</v>
      </c>
      <c r="F1747" t="s">
        <v>42</v>
      </c>
      <c r="G1747">
        <v>4</v>
      </c>
      <c r="H1747">
        <v>2013</v>
      </c>
      <c r="I1747" t="s">
        <v>53</v>
      </c>
      <c r="J1747">
        <v>40.799999999999997</v>
      </c>
      <c r="K1747">
        <v>31.975626532638302</v>
      </c>
      <c r="L1747">
        <v>51.358177177293001</v>
      </c>
      <c r="M1747">
        <v>67</v>
      </c>
      <c r="N1747" t="s">
        <v>44</v>
      </c>
      <c r="O1747">
        <v>12.2169444356305</v>
      </c>
    </row>
    <row r="1748" spans="1:15" x14ac:dyDescent="0.25">
      <c r="A1748" s="20" t="s">
        <v>1844</v>
      </c>
      <c r="B1748">
        <v>2</v>
      </c>
      <c r="C1748" t="s">
        <v>63</v>
      </c>
      <c r="D1748" t="s">
        <v>88</v>
      </c>
      <c r="E1748" t="s">
        <v>93</v>
      </c>
      <c r="F1748" t="s">
        <v>42</v>
      </c>
      <c r="G1748">
        <v>4</v>
      </c>
      <c r="H1748">
        <v>2013</v>
      </c>
      <c r="I1748" t="s">
        <v>54</v>
      </c>
      <c r="J1748" t="s">
        <v>44</v>
      </c>
      <c r="K1748" t="s">
        <v>44</v>
      </c>
      <c r="L1748" t="s">
        <v>44</v>
      </c>
      <c r="M1748">
        <v>8</v>
      </c>
      <c r="N1748" t="s">
        <v>44</v>
      </c>
      <c r="O1748">
        <v>35.355339059327399</v>
      </c>
    </row>
    <row r="1749" spans="1:15" x14ac:dyDescent="0.25">
      <c r="A1749" s="20" t="s">
        <v>1845</v>
      </c>
      <c r="B1749">
        <v>2</v>
      </c>
      <c r="C1749" t="s">
        <v>63</v>
      </c>
      <c r="D1749" t="s">
        <v>88</v>
      </c>
      <c r="E1749" t="s">
        <v>93</v>
      </c>
      <c r="F1749" t="s">
        <v>42</v>
      </c>
      <c r="G1749">
        <v>4</v>
      </c>
      <c r="H1749">
        <v>2013</v>
      </c>
      <c r="I1749" t="s">
        <v>55</v>
      </c>
      <c r="J1749">
        <v>39.1</v>
      </c>
      <c r="K1749">
        <v>33.675038305007597</v>
      </c>
      <c r="L1749">
        <v>45.138254431238302</v>
      </c>
      <c r="M1749">
        <v>151</v>
      </c>
      <c r="N1749" t="s">
        <v>44</v>
      </c>
      <c r="O1749">
        <v>8.1378845877115893</v>
      </c>
    </row>
    <row r="1750" spans="1:15" x14ac:dyDescent="0.25">
      <c r="A1750" s="20" t="s">
        <v>1846</v>
      </c>
      <c r="B1750">
        <v>2</v>
      </c>
      <c r="C1750" t="s">
        <v>63</v>
      </c>
      <c r="D1750" t="s">
        <v>88</v>
      </c>
      <c r="E1750" t="s">
        <v>93</v>
      </c>
      <c r="F1750" t="s">
        <v>42</v>
      </c>
      <c r="G1750">
        <v>4</v>
      </c>
      <c r="H1750">
        <v>2013</v>
      </c>
      <c r="I1750" t="s">
        <v>56</v>
      </c>
      <c r="J1750">
        <v>46.1</v>
      </c>
      <c r="K1750">
        <v>34.947722609362501</v>
      </c>
      <c r="L1750">
        <v>60.414898697300899</v>
      </c>
      <c r="M1750">
        <v>38</v>
      </c>
      <c r="N1750" t="s">
        <v>44</v>
      </c>
      <c r="O1750">
        <v>16.222142113076298</v>
      </c>
    </row>
    <row r="1751" spans="1:15" x14ac:dyDescent="0.25">
      <c r="A1751" s="20" t="s">
        <v>1847</v>
      </c>
      <c r="B1751">
        <v>2</v>
      </c>
      <c r="C1751" t="s">
        <v>63</v>
      </c>
      <c r="D1751" t="s">
        <v>88</v>
      </c>
      <c r="E1751" t="s">
        <v>93</v>
      </c>
      <c r="F1751" t="s">
        <v>42</v>
      </c>
      <c r="G1751">
        <v>4</v>
      </c>
      <c r="H1751">
        <v>2013</v>
      </c>
      <c r="I1751" t="s">
        <v>57</v>
      </c>
      <c r="J1751">
        <v>44.5</v>
      </c>
      <c r="K1751">
        <v>30.099469662416901</v>
      </c>
      <c r="L1751">
        <v>63.255278378585601</v>
      </c>
      <c r="M1751">
        <v>32</v>
      </c>
      <c r="N1751" t="s">
        <v>44</v>
      </c>
      <c r="O1751">
        <v>17.677669529663699</v>
      </c>
    </row>
    <row r="1752" spans="1:15" x14ac:dyDescent="0.25">
      <c r="A1752" s="20" t="s">
        <v>1848</v>
      </c>
      <c r="B1752">
        <v>2</v>
      </c>
      <c r="C1752" t="s">
        <v>63</v>
      </c>
      <c r="D1752" t="s">
        <v>88</v>
      </c>
      <c r="E1752" t="s">
        <v>93</v>
      </c>
      <c r="F1752" t="s">
        <v>42</v>
      </c>
      <c r="G1752">
        <v>4</v>
      </c>
      <c r="H1752">
        <v>2013</v>
      </c>
      <c r="I1752" t="s">
        <v>58</v>
      </c>
      <c r="J1752">
        <v>43.3</v>
      </c>
      <c r="K1752">
        <v>39.168949667500598</v>
      </c>
      <c r="L1752">
        <v>47.844002615105801</v>
      </c>
      <c r="M1752">
        <v>333</v>
      </c>
      <c r="N1752" t="s">
        <v>44</v>
      </c>
      <c r="O1752">
        <v>5.4799662435119103</v>
      </c>
    </row>
    <row r="1753" spans="1:15" x14ac:dyDescent="0.25">
      <c r="A1753" s="20" t="s">
        <v>1849</v>
      </c>
      <c r="B1753">
        <v>2</v>
      </c>
      <c r="C1753" t="s">
        <v>63</v>
      </c>
      <c r="D1753" t="s">
        <v>88</v>
      </c>
      <c r="E1753" t="s">
        <v>93</v>
      </c>
      <c r="F1753" t="s">
        <v>42</v>
      </c>
      <c r="G1753">
        <v>4</v>
      </c>
      <c r="H1753">
        <v>2013</v>
      </c>
      <c r="I1753" t="s">
        <v>59</v>
      </c>
      <c r="J1753">
        <v>45.7</v>
      </c>
      <c r="K1753">
        <v>32.015762302024598</v>
      </c>
      <c r="L1753">
        <v>64.242743766047298</v>
      </c>
      <c r="M1753">
        <v>25</v>
      </c>
      <c r="N1753" t="s">
        <v>44</v>
      </c>
      <c r="O1753">
        <v>20</v>
      </c>
    </row>
    <row r="1754" spans="1:15" x14ac:dyDescent="0.25">
      <c r="A1754" s="20" t="s">
        <v>1850</v>
      </c>
      <c r="B1754">
        <v>2</v>
      </c>
      <c r="C1754" t="s">
        <v>63</v>
      </c>
      <c r="D1754" t="s">
        <v>88</v>
      </c>
      <c r="E1754" t="s">
        <v>93</v>
      </c>
      <c r="F1754" t="s">
        <v>42</v>
      </c>
      <c r="G1754">
        <v>4</v>
      </c>
      <c r="H1754">
        <v>2013</v>
      </c>
      <c r="I1754" t="s">
        <v>60</v>
      </c>
      <c r="J1754">
        <v>36.299999999999997</v>
      </c>
      <c r="K1754">
        <v>34.422071012373202</v>
      </c>
      <c r="L1754">
        <v>38.244966469087203</v>
      </c>
      <c r="M1754">
        <v>1381</v>
      </c>
      <c r="N1754" t="s">
        <v>44</v>
      </c>
      <c r="O1754">
        <v>2.6909347105086199</v>
      </c>
    </row>
    <row r="1755" spans="1:15" x14ac:dyDescent="0.25">
      <c r="A1755" s="20" t="s">
        <v>1851</v>
      </c>
      <c r="B1755">
        <v>2</v>
      </c>
      <c r="C1755" t="s">
        <v>63</v>
      </c>
      <c r="D1755" t="s">
        <v>88</v>
      </c>
      <c r="E1755" t="s">
        <v>93</v>
      </c>
      <c r="F1755" t="s">
        <v>42</v>
      </c>
      <c r="G1755">
        <v>4</v>
      </c>
      <c r="H1755">
        <v>2013</v>
      </c>
      <c r="I1755" t="s">
        <v>61</v>
      </c>
      <c r="J1755" t="s">
        <v>44</v>
      </c>
      <c r="K1755" t="s">
        <v>44</v>
      </c>
      <c r="L1755" t="s">
        <v>44</v>
      </c>
      <c r="M1755">
        <v>4</v>
      </c>
      <c r="N1755" t="s">
        <v>44</v>
      </c>
      <c r="O1755">
        <v>50</v>
      </c>
    </row>
    <row r="1756" spans="1:15" x14ac:dyDescent="0.25">
      <c r="A1756" s="20" t="s">
        <v>1852</v>
      </c>
      <c r="B1756">
        <v>2</v>
      </c>
      <c r="C1756" t="s">
        <v>63</v>
      </c>
      <c r="D1756" t="s">
        <v>88</v>
      </c>
      <c r="E1756" t="s">
        <v>93</v>
      </c>
      <c r="F1756" t="s">
        <v>42</v>
      </c>
      <c r="G1756">
        <v>4</v>
      </c>
      <c r="H1756">
        <v>2013</v>
      </c>
      <c r="I1756" t="s">
        <v>43</v>
      </c>
      <c r="J1756">
        <v>39.700000000000003</v>
      </c>
      <c r="K1756">
        <v>32.817391337389701</v>
      </c>
      <c r="L1756">
        <v>47.858577670106698</v>
      </c>
      <c r="M1756">
        <v>88</v>
      </c>
      <c r="N1756" t="s">
        <v>44</v>
      </c>
      <c r="O1756">
        <v>10.6600358177805</v>
      </c>
    </row>
    <row r="1757" spans="1:15" x14ac:dyDescent="0.25">
      <c r="A1757" s="20" t="s">
        <v>1853</v>
      </c>
      <c r="B1757">
        <v>2</v>
      </c>
      <c r="C1757" t="s">
        <v>63</v>
      </c>
      <c r="D1757" t="s">
        <v>88</v>
      </c>
      <c r="E1757" t="s">
        <v>93</v>
      </c>
      <c r="F1757" t="s">
        <v>42</v>
      </c>
      <c r="G1757">
        <v>4</v>
      </c>
      <c r="H1757">
        <v>2013</v>
      </c>
      <c r="I1757" t="s">
        <v>62</v>
      </c>
      <c r="J1757">
        <v>44</v>
      </c>
      <c r="K1757">
        <v>32.367627056882803</v>
      </c>
      <c r="L1757">
        <v>59.0566544337712</v>
      </c>
      <c r="M1757">
        <v>32</v>
      </c>
      <c r="N1757" t="s">
        <v>44</v>
      </c>
      <c r="O1757">
        <v>17.677669529663699</v>
      </c>
    </row>
    <row r="1758" spans="1:15" x14ac:dyDescent="0.25">
      <c r="A1758" s="20" t="s">
        <v>1854</v>
      </c>
      <c r="B1758">
        <v>2</v>
      </c>
      <c r="C1758" t="s">
        <v>63</v>
      </c>
      <c r="D1758" t="s">
        <v>88</v>
      </c>
      <c r="E1758" t="s">
        <v>93</v>
      </c>
      <c r="F1758" t="s">
        <v>42</v>
      </c>
      <c r="G1758">
        <v>4</v>
      </c>
      <c r="H1758">
        <v>2013</v>
      </c>
      <c r="I1758" t="s">
        <v>75</v>
      </c>
      <c r="J1758">
        <v>40.409999999999997</v>
      </c>
      <c r="K1758">
        <v>39.72</v>
      </c>
      <c r="L1758">
        <v>41.12</v>
      </c>
      <c r="M1758">
        <v>11601</v>
      </c>
      <c r="N1758" t="s">
        <v>44</v>
      </c>
      <c r="O1758">
        <v>0.92843667292558796</v>
      </c>
    </row>
    <row r="1759" spans="1:15" x14ac:dyDescent="0.25">
      <c r="A1759" s="20" t="s">
        <v>1855</v>
      </c>
      <c r="B1759">
        <v>2</v>
      </c>
      <c r="C1759" t="s">
        <v>63</v>
      </c>
      <c r="D1759" t="s">
        <v>88</v>
      </c>
      <c r="E1759" t="s">
        <v>93</v>
      </c>
      <c r="F1759" t="s">
        <v>42</v>
      </c>
      <c r="G1759">
        <v>4</v>
      </c>
      <c r="H1759">
        <v>2013</v>
      </c>
      <c r="I1759" t="s">
        <v>45</v>
      </c>
      <c r="J1759">
        <v>38.9</v>
      </c>
      <c r="K1759">
        <v>35.045916294075198</v>
      </c>
      <c r="L1759">
        <v>43.005184456931403</v>
      </c>
      <c r="M1759">
        <v>332</v>
      </c>
      <c r="N1759" t="s">
        <v>44</v>
      </c>
      <c r="O1759">
        <v>5.4882129994845199</v>
      </c>
    </row>
    <row r="1760" spans="1:15" x14ac:dyDescent="0.25">
      <c r="A1760" s="20" t="s">
        <v>1856</v>
      </c>
      <c r="B1760">
        <v>2</v>
      </c>
      <c r="C1760" t="s">
        <v>63</v>
      </c>
      <c r="D1760" t="s">
        <v>88</v>
      </c>
      <c r="E1760" t="s">
        <v>93</v>
      </c>
      <c r="F1760" t="s">
        <v>42</v>
      </c>
      <c r="G1760">
        <v>4</v>
      </c>
      <c r="H1760">
        <v>2013</v>
      </c>
      <c r="I1760" t="s">
        <v>46</v>
      </c>
      <c r="J1760">
        <v>42.2</v>
      </c>
      <c r="K1760">
        <v>39.529233152032504</v>
      </c>
      <c r="L1760">
        <v>45.015965260826398</v>
      </c>
      <c r="M1760">
        <v>880</v>
      </c>
      <c r="N1760" t="s">
        <v>44</v>
      </c>
      <c r="O1760">
        <v>3.3709993123162101</v>
      </c>
    </row>
    <row r="1761" spans="1:15" x14ac:dyDescent="0.25">
      <c r="A1761" s="20" t="s">
        <v>1857</v>
      </c>
      <c r="B1761">
        <v>2</v>
      </c>
      <c r="C1761" t="s">
        <v>63</v>
      </c>
      <c r="D1761" t="s">
        <v>88</v>
      </c>
      <c r="E1761" t="s">
        <v>93</v>
      </c>
      <c r="F1761" t="s">
        <v>42</v>
      </c>
      <c r="G1761">
        <v>4</v>
      </c>
      <c r="H1761">
        <v>2013</v>
      </c>
      <c r="I1761" t="s">
        <v>47</v>
      </c>
      <c r="J1761">
        <v>42.4</v>
      </c>
      <c r="K1761">
        <v>41.311705758318901</v>
      </c>
      <c r="L1761">
        <v>43.446546252911403</v>
      </c>
      <c r="M1761">
        <v>5228</v>
      </c>
      <c r="N1761" t="s">
        <v>44</v>
      </c>
      <c r="O1761">
        <v>1.3830319420447801</v>
      </c>
    </row>
    <row r="1762" spans="1:15" x14ac:dyDescent="0.25">
      <c r="A1762" s="20" t="s">
        <v>1858</v>
      </c>
      <c r="B1762">
        <v>2</v>
      </c>
      <c r="C1762" t="s">
        <v>63</v>
      </c>
      <c r="D1762" t="s">
        <v>88</v>
      </c>
      <c r="E1762" t="s">
        <v>93</v>
      </c>
      <c r="F1762" t="s">
        <v>42</v>
      </c>
      <c r="G1762">
        <v>4</v>
      </c>
      <c r="H1762">
        <v>2013</v>
      </c>
      <c r="I1762" t="s">
        <v>48</v>
      </c>
      <c r="J1762">
        <v>31.4</v>
      </c>
      <c r="K1762">
        <v>26.566166158706999</v>
      </c>
      <c r="L1762">
        <v>36.813103764019203</v>
      </c>
      <c r="M1762">
        <v>148</v>
      </c>
      <c r="N1762" t="s">
        <v>44</v>
      </c>
      <c r="O1762">
        <v>8.2199493652678708</v>
      </c>
    </row>
    <row r="1763" spans="1:15" x14ac:dyDescent="0.25">
      <c r="A1763" s="20" t="s">
        <v>1859</v>
      </c>
      <c r="B1763">
        <v>2</v>
      </c>
      <c r="C1763" t="s">
        <v>63</v>
      </c>
      <c r="D1763" t="s">
        <v>88</v>
      </c>
      <c r="E1763" t="s">
        <v>93</v>
      </c>
      <c r="F1763" t="s">
        <v>42</v>
      </c>
      <c r="G1763">
        <v>4</v>
      </c>
      <c r="H1763">
        <v>2013</v>
      </c>
      <c r="I1763" t="s">
        <v>49</v>
      </c>
      <c r="J1763">
        <v>39.5</v>
      </c>
      <c r="K1763">
        <v>35.985936106115403</v>
      </c>
      <c r="L1763">
        <v>43.278462278776203</v>
      </c>
      <c r="M1763">
        <v>436</v>
      </c>
      <c r="N1763" t="s">
        <v>44</v>
      </c>
      <c r="O1763">
        <v>4.7891314261057598</v>
      </c>
    </row>
    <row r="1764" spans="1:15" x14ac:dyDescent="0.25">
      <c r="A1764" s="20" t="s">
        <v>1860</v>
      </c>
      <c r="B1764">
        <v>2</v>
      </c>
      <c r="C1764" t="s">
        <v>63</v>
      </c>
      <c r="D1764" t="s">
        <v>88</v>
      </c>
      <c r="E1764" t="s">
        <v>93</v>
      </c>
      <c r="F1764" t="s">
        <v>42</v>
      </c>
      <c r="G1764">
        <v>4</v>
      </c>
      <c r="H1764">
        <v>2013</v>
      </c>
      <c r="I1764" t="s">
        <v>50</v>
      </c>
      <c r="J1764">
        <v>42.2</v>
      </c>
      <c r="K1764">
        <v>34.08609495332</v>
      </c>
      <c r="L1764">
        <v>51.771215070744297</v>
      </c>
      <c r="M1764">
        <v>74</v>
      </c>
      <c r="N1764" t="s">
        <v>44</v>
      </c>
      <c r="O1764">
        <v>11.6247638743819</v>
      </c>
    </row>
    <row r="1765" spans="1:15" x14ac:dyDescent="0.25">
      <c r="A1765" s="20" t="s">
        <v>1861</v>
      </c>
      <c r="B1765">
        <v>2</v>
      </c>
      <c r="C1765" t="s">
        <v>63</v>
      </c>
      <c r="D1765" t="s">
        <v>88</v>
      </c>
      <c r="E1765" t="s">
        <v>93</v>
      </c>
      <c r="F1765" t="s">
        <v>42</v>
      </c>
      <c r="G1765">
        <v>4</v>
      </c>
      <c r="H1765">
        <v>2013</v>
      </c>
      <c r="I1765" t="s">
        <v>51</v>
      </c>
      <c r="J1765">
        <v>36.9</v>
      </c>
      <c r="K1765">
        <v>30.609963694274999</v>
      </c>
      <c r="L1765">
        <v>44.161932125427903</v>
      </c>
      <c r="M1765">
        <v>107</v>
      </c>
      <c r="N1765" t="s">
        <v>44</v>
      </c>
      <c r="O1765">
        <v>9.6673648904566392</v>
      </c>
    </row>
    <row r="1766" spans="1:15" x14ac:dyDescent="0.25">
      <c r="A1766" s="20" t="s">
        <v>1862</v>
      </c>
      <c r="B1766">
        <v>2</v>
      </c>
      <c r="C1766" t="s">
        <v>63</v>
      </c>
      <c r="D1766" t="s">
        <v>88</v>
      </c>
      <c r="E1766" t="s">
        <v>94</v>
      </c>
      <c r="F1766" t="s">
        <v>35</v>
      </c>
      <c r="G1766">
        <v>5</v>
      </c>
      <c r="H1766">
        <v>2013</v>
      </c>
      <c r="I1766" t="s">
        <v>34</v>
      </c>
      <c r="J1766">
        <v>32.9</v>
      </c>
      <c r="K1766">
        <v>31.558894717324101</v>
      </c>
      <c r="L1766">
        <v>34.280774324988101</v>
      </c>
      <c r="M1766">
        <v>2776</v>
      </c>
      <c r="N1766" t="s">
        <v>44</v>
      </c>
      <c r="O1766">
        <v>1.89797404500281</v>
      </c>
    </row>
    <row r="1767" spans="1:15" x14ac:dyDescent="0.25">
      <c r="A1767" s="20" t="s">
        <v>1863</v>
      </c>
      <c r="B1767">
        <v>2</v>
      </c>
      <c r="C1767" t="s">
        <v>63</v>
      </c>
      <c r="D1767" t="s">
        <v>88</v>
      </c>
      <c r="E1767" t="s">
        <v>94</v>
      </c>
      <c r="F1767" t="s">
        <v>35</v>
      </c>
      <c r="G1767">
        <v>5</v>
      </c>
      <c r="H1767">
        <v>2013</v>
      </c>
      <c r="I1767" t="s">
        <v>52</v>
      </c>
      <c r="J1767">
        <v>31.5</v>
      </c>
      <c r="K1767">
        <v>23.122038614228799</v>
      </c>
      <c r="L1767">
        <v>42.093358916928601</v>
      </c>
      <c r="M1767">
        <v>40</v>
      </c>
      <c r="N1767" t="s">
        <v>44</v>
      </c>
      <c r="O1767">
        <v>15.8113883008419</v>
      </c>
    </row>
    <row r="1768" spans="1:15" x14ac:dyDescent="0.25">
      <c r="A1768" s="20" t="s">
        <v>1864</v>
      </c>
      <c r="B1768">
        <v>2</v>
      </c>
      <c r="C1768" t="s">
        <v>63</v>
      </c>
      <c r="D1768" t="s">
        <v>88</v>
      </c>
      <c r="E1768" t="s">
        <v>94</v>
      </c>
      <c r="F1768" t="s">
        <v>35</v>
      </c>
      <c r="G1768">
        <v>5</v>
      </c>
      <c r="H1768">
        <v>2013</v>
      </c>
      <c r="I1768" t="s">
        <v>53</v>
      </c>
      <c r="J1768">
        <v>28</v>
      </c>
      <c r="K1768">
        <v>21.462971381786101</v>
      </c>
      <c r="L1768">
        <v>35.919959198228199</v>
      </c>
      <c r="M1768">
        <v>66</v>
      </c>
      <c r="N1768" t="s">
        <v>44</v>
      </c>
      <c r="O1768">
        <v>12.3091490979333</v>
      </c>
    </row>
    <row r="1769" spans="1:15" x14ac:dyDescent="0.25">
      <c r="A1769" s="20" t="s">
        <v>1865</v>
      </c>
      <c r="B1769">
        <v>2</v>
      </c>
      <c r="C1769" t="s">
        <v>63</v>
      </c>
      <c r="D1769" t="s">
        <v>88</v>
      </c>
      <c r="E1769" t="s">
        <v>94</v>
      </c>
      <c r="F1769" t="s">
        <v>35</v>
      </c>
      <c r="G1769">
        <v>5</v>
      </c>
      <c r="H1769">
        <v>2013</v>
      </c>
      <c r="I1769" t="s">
        <v>54</v>
      </c>
      <c r="J1769" t="s">
        <v>44</v>
      </c>
      <c r="K1769" t="s">
        <v>44</v>
      </c>
      <c r="L1769" t="s">
        <v>44</v>
      </c>
      <c r="M1769">
        <v>16</v>
      </c>
      <c r="N1769" t="s">
        <v>44</v>
      </c>
      <c r="O1769">
        <v>25</v>
      </c>
    </row>
    <row r="1770" spans="1:15" x14ac:dyDescent="0.25">
      <c r="A1770" s="20" t="s">
        <v>1866</v>
      </c>
      <c r="B1770">
        <v>2</v>
      </c>
      <c r="C1770" t="s">
        <v>63</v>
      </c>
      <c r="D1770" t="s">
        <v>88</v>
      </c>
      <c r="E1770" t="s">
        <v>94</v>
      </c>
      <c r="F1770" t="s">
        <v>35</v>
      </c>
      <c r="G1770">
        <v>5</v>
      </c>
      <c r="H1770">
        <v>2013</v>
      </c>
      <c r="I1770" t="s">
        <v>55</v>
      </c>
      <c r="J1770">
        <v>35.200000000000003</v>
      </c>
      <c r="K1770">
        <v>29.759174034515201</v>
      </c>
      <c r="L1770">
        <v>41.370573738799997</v>
      </c>
      <c r="M1770">
        <v>145</v>
      </c>
      <c r="N1770" t="s">
        <v>44</v>
      </c>
      <c r="O1770">
        <v>8.3045479853740005</v>
      </c>
    </row>
    <row r="1771" spans="1:15" x14ac:dyDescent="0.25">
      <c r="A1771" s="20" t="s">
        <v>1867</v>
      </c>
      <c r="B1771">
        <v>2</v>
      </c>
      <c r="C1771" t="s">
        <v>63</v>
      </c>
      <c r="D1771" t="s">
        <v>88</v>
      </c>
      <c r="E1771" t="s">
        <v>94</v>
      </c>
      <c r="F1771" t="s">
        <v>35</v>
      </c>
      <c r="G1771">
        <v>5</v>
      </c>
      <c r="H1771">
        <v>2013</v>
      </c>
      <c r="I1771" t="s">
        <v>56</v>
      </c>
      <c r="J1771" t="s">
        <v>44</v>
      </c>
      <c r="K1771" t="s">
        <v>44</v>
      </c>
      <c r="L1771" t="s">
        <v>44</v>
      </c>
      <c r="M1771">
        <v>9</v>
      </c>
      <c r="N1771" t="s">
        <v>44</v>
      </c>
      <c r="O1771">
        <v>33.3333333333333</v>
      </c>
    </row>
    <row r="1772" spans="1:15" x14ac:dyDescent="0.25">
      <c r="A1772" s="20" t="s">
        <v>1868</v>
      </c>
      <c r="B1772">
        <v>2</v>
      </c>
      <c r="C1772" t="s">
        <v>63</v>
      </c>
      <c r="D1772" t="s">
        <v>88</v>
      </c>
      <c r="E1772" t="s">
        <v>94</v>
      </c>
      <c r="F1772" t="s">
        <v>35</v>
      </c>
      <c r="G1772">
        <v>5</v>
      </c>
      <c r="H1772">
        <v>2013</v>
      </c>
      <c r="I1772" t="s">
        <v>57</v>
      </c>
      <c r="J1772">
        <v>38.700000000000003</v>
      </c>
      <c r="K1772">
        <v>30.846692735352601</v>
      </c>
      <c r="L1772">
        <v>48.193621489077202</v>
      </c>
      <c r="M1772">
        <v>60</v>
      </c>
      <c r="N1772" t="s">
        <v>44</v>
      </c>
      <c r="O1772">
        <v>12.9099444873581</v>
      </c>
    </row>
    <row r="1773" spans="1:15" x14ac:dyDescent="0.25">
      <c r="A1773" s="20" t="s">
        <v>1869</v>
      </c>
      <c r="B1773">
        <v>2</v>
      </c>
      <c r="C1773" t="s">
        <v>63</v>
      </c>
      <c r="D1773" t="s">
        <v>88</v>
      </c>
      <c r="E1773" t="s">
        <v>94</v>
      </c>
      <c r="F1773" t="s">
        <v>35</v>
      </c>
      <c r="G1773">
        <v>5</v>
      </c>
      <c r="H1773">
        <v>2013</v>
      </c>
      <c r="I1773" t="s">
        <v>58</v>
      </c>
      <c r="J1773">
        <v>37.200000000000003</v>
      </c>
      <c r="K1773">
        <v>34.067362990002799</v>
      </c>
      <c r="L1773">
        <v>40.465435201162599</v>
      </c>
      <c r="M1773">
        <v>520</v>
      </c>
      <c r="N1773" t="s">
        <v>44</v>
      </c>
      <c r="O1773">
        <v>4.38529009653515</v>
      </c>
    </row>
    <row r="1774" spans="1:15" x14ac:dyDescent="0.25">
      <c r="A1774" s="20" t="s">
        <v>1870</v>
      </c>
      <c r="B1774">
        <v>2</v>
      </c>
      <c r="C1774" t="s">
        <v>63</v>
      </c>
      <c r="D1774" t="s">
        <v>88</v>
      </c>
      <c r="E1774" t="s">
        <v>94</v>
      </c>
      <c r="F1774" t="s">
        <v>35</v>
      </c>
      <c r="G1774">
        <v>5</v>
      </c>
      <c r="H1774">
        <v>2013</v>
      </c>
      <c r="I1774" t="s">
        <v>59</v>
      </c>
      <c r="J1774" t="s">
        <v>44</v>
      </c>
      <c r="K1774" t="s">
        <v>44</v>
      </c>
      <c r="L1774" t="s">
        <v>44</v>
      </c>
      <c r="M1774">
        <v>13</v>
      </c>
      <c r="N1774" t="s">
        <v>44</v>
      </c>
      <c r="O1774">
        <v>27.735009811261499</v>
      </c>
    </row>
    <row r="1775" spans="1:15" x14ac:dyDescent="0.25">
      <c r="A1775" s="20" t="s">
        <v>1871</v>
      </c>
      <c r="B1775">
        <v>2</v>
      </c>
      <c r="C1775" t="s">
        <v>63</v>
      </c>
      <c r="D1775" t="s">
        <v>88</v>
      </c>
      <c r="E1775" t="s">
        <v>94</v>
      </c>
      <c r="F1775" t="s">
        <v>35</v>
      </c>
      <c r="G1775">
        <v>5</v>
      </c>
      <c r="H1775">
        <v>2013</v>
      </c>
      <c r="I1775" t="s">
        <v>60</v>
      </c>
      <c r="J1775">
        <v>32.6</v>
      </c>
      <c r="K1775">
        <v>31.109940649220199</v>
      </c>
      <c r="L1775">
        <v>34.093914413156</v>
      </c>
      <c r="M1775">
        <v>2052</v>
      </c>
      <c r="N1775" t="s">
        <v>44</v>
      </c>
      <c r="O1775">
        <v>2.2075539284417398</v>
      </c>
    </row>
    <row r="1776" spans="1:15" x14ac:dyDescent="0.25">
      <c r="A1776" s="20" t="s">
        <v>1872</v>
      </c>
      <c r="B1776">
        <v>2</v>
      </c>
      <c r="C1776" t="s">
        <v>63</v>
      </c>
      <c r="D1776" t="s">
        <v>88</v>
      </c>
      <c r="E1776" t="s">
        <v>94</v>
      </c>
      <c r="F1776" t="s">
        <v>35</v>
      </c>
      <c r="G1776">
        <v>5</v>
      </c>
      <c r="H1776">
        <v>2013</v>
      </c>
      <c r="I1776" t="s">
        <v>61</v>
      </c>
      <c r="J1776" t="s">
        <v>44</v>
      </c>
      <c r="K1776" t="s">
        <v>44</v>
      </c>
      <c r="L1776" t="s">
        <v>44</v>
      </c>
      <c r="M1776">
        <v>9</v>
      </c>
      <c r="N1776" t="s">
        <v>44</v>
      </c>
      <c r="O1776">
        <v>33.3333333333333</v>
      </c>
    </row>
    <row r="1777" spans="1:15" x14ac:dyDescent="0.25">
      <c r="A1777" s="20" t="s">
        <v>1873</v>
      </c>
      <c r="B1777">
        <v>2</v>
      </c>
      <c r="C1777" t="s">
        <v>63</v>
      </c>
      <c r="D1777" t="s">
        <v>88</v>
      </c>
      <c r="E1777" t="s">
        <v>94</v>
      </c>
      <c r="F1777" t="s">
        <v>35</v>
      </c>
      <c r="G1777">
        <v>5</v>
      </c>
      <c r="H1777">
        <v>2013</v>
      </c>
      <c r="I1777" t="s">
        <v>43</v>
      </c>
      <c r="J1777">
        <v>34.6</v>
      </c>
      <c r="K1777">
        <v>29.934229099062499</v>
      </c>
      <c r="L1777">
        <v>39.852334872253401</v>
      </c>
      <c r="M1777">
        <v>175</v>
      </c>
      <c r="N1777" t="s">
        <v>44</v>
      </c>
      <c r="O1777">
        <v>7.55928946018454</v>
      </c>
    </row>
    <row r="1778" spans="1:15" x14ac:dyDescent="0.25">
      <c r="A1778" s="20" t="s">
        <v>1874</v>
      </c>
      <c r="B1778">
        <v>2</v>
      </c>
      <c r="C1778" t="s">
        <v>63</v>
      </c>
      <c r="D1778" t="s">
        <v>88</v>
      </c>
      <c r="E1778" t="s">
        <v>94</v>
      </c>
      <c r="F1778" t="s">
        <v>35</v>
      </c>
      <c r="G1778">
        <v>5</v>
      </c>
      <c r="H1778">
        <v>2013</v>
      </c>
      <c r="I1778" t="s">
        <v>62</v>
      </c>
      <c r="J1778">
        <v>40.200000000000003</v>
      </c>
      <c r="K1778">
        <v>29.893216471588701</v>
      </c>
      <c r="L1778">
        <v>53.247856678995397</v>
      </c>
      <c r="M1778">
        <v>43</v>
      </c>
      <c r="N1778" t="s">
        <v>44</v>
      </c>
      <c r="O1778">
        <v>15.249857033260501</v>
      </c>
    </row>
    <row r="1779" spans="1:15" x14ac:dyDescent="0.25">
      <c r="A1779" s="20" t="s">
        <v>1875</v>
      </c>
      <c r="B1779">
        <v>2</v>
      </c>
      <c r="C1779" t="s">
        <v>63</v>
      </c>
      <c r="D1779" t="s">
        <v>88</v>
      </c>
      <c r="E1779" t="s">
        <v>94</v>
      </c>
      <c r="F1779" t="s">
        <v>35</v>
      </c>
      <c r="G1779">
        <v>5</v>
      </c>
      <c r="H1779">
        <v>2013</v>
      </c>
      <c r="I1779" t="s">
        <v>75</v>
      </c>
      <c r="J1779">
        <v>34.43</v>
      </c>
      <c r="K1779">
        <v>33.75</v>
      </c>
      <c r="L1779">
        <v>35.119999999999997</v>
      </c>
      <c r="M1779">
        <v>11039</v>
      </c>
      <c r="N1779" t="s">
        <v>44</v>
      </c>
      <c r="O1779">
        <v>0.95177684134497997</v>
      </c>
    </row>
    <row r="1780" spans="1:15" x14ac:dyDescent="0.25">
      <c r="A1780" s="20" t="s">
        <v>1876</v>
      </c>
      <c r="B1780">
        <v>2</v>
      </c>
      <c r="C1780" t="s">
        <v>63</v>
      </c>
      <c r="D1780" t="s">
        <v>88</v>
      </c>
      <c r="E1780" t="s">
        <v>94</v>
      </c>
      <c r="F1780" t="s">
        <v>35</v>
      </c>
      <c r="G1780">
        <v>5</v>
      </c>
      <c r="H1780">
        <v>2013</v>
      </c>
      <c r="I1780" t="s">
        <v>45</v>
      </c>
      <c r="J1780">
        <v>33.200000000000003</v>
      </c>
      <c r="K1780">
        <v>30.051377199114601</v>
      </c>
      <c r="L1780">
        <v>36.5952237072242</v>
      </c>
      <c r="M1780">
        <v>445</v>
      </c>
      <c r="N1780" t="s">
        <v>44</v>
      </c>
      <c r="O1780">
        <v>4.7404546313997704</v>
      </c>
    </row>
    <row r="1781" spans="1:15" x14ac:dyDescent="0.25">
      <c r="A1781" s="20" t="s">
        <v>1877</v>
      </c>
      <c r="B1781">
        <v>2</v>
      </c>
      <c r="C1781" t="s">
        <v>63</v>
      </c>
      <c r="D1781" t="s">
        <v>88</v>
      </c>
      <c r="E1781" t="s">
        <v>94</v>
      </c>
      <c r="F1781" t="s">
        <v>35</v>
      </c>
      <c r="G1781">
        <v>5</v>
      </c>
      <c r="H1781">
        <v>2013</v>
      </c>
      <c r="I1781" t="s">
        <v>46</v>
      </c>
      <c r="J1781">
        <v>36.299999999999997</v>
      </c>
      <c r="K1781">
        <v>33.441202126298897</v>
      </c>
      <c r="L1781">
        <v>39.297738434700697</v>
      </c>
      <c r="M1781">
        <v>713</v>
      </c>
      <c r="N1781" t="s">
        <v>44</v>
      </c>
      <c r="O1781">
        <v>3.74502943136569</v>
      </c>
    </row>
    <row r="1782" spans="1:15" x14ac:dyDescent="0.25">
      <c r="A1782" s="20" t="s">
        <v>1878</v>
      </c>
      <c r="B1782">
        <v>2</v>
      </c>
      <c r="C1782" t="s">
        <v>63</v>
      </c>
      <c r="D1782" t="s">
        <v>88</v>
      </c>
      <c r="E1782" t="s">
        <v>94</v>
      </c>
      <c r="F1782" t="s">
        <v>35</v>
      </c>
      <c r="G1782">
        <v>5</v>
      </c>
      <c r="H1782">
        <v>2013</v>
      </c>
      <c r="I1782" t="s">
        <v>47</v>
      </c>
      <c r="J1782">
        <v>36.799999999999997</v>
      </c>
      <c r="K1782">
        <v>35.5118603157593</v>
      </c>
      <c r="L1782">
        <v>38.215987659258403</v>
      </c>
      <c r="M1782">
        <v>3329</v>
      </c>
      <c r="N1782" t="s">
        <v>44</v>
      </c>
      <c r="O1782">
        <v>1.73317773947151</v>
      </c>
    </row>
    <row r="1783" spans="1:15" x14ac:dyDescent="0.25">
      <c r="A1783" s="20" t="s">
        <v>1879</v>
      </c>
      <c r="B1783">
        <v>2</v>
      </c>
      <c r="C1783" t="s">
        <v>63</v>
      </c>
      <c r="D1783" t="s">
        <v>88</v>
      </c>
      <c r="E1783" t="s">
        <v>94</v>
      </c>
      <c r="F1783" t="s">
        <v>35</v>
      </c>
      <c r="G1783">
        <v>5</v>
      </c>
      <c r="H1783">
        <v>2013</v>
      </c>
      <c r="I1783" t="s">
        <v>48</v>
      </c>
      <c r="J1783">
        <v>31.7</v>
      </c>
      <c r="K1783">
        <v>25.4856432046642</v>
      </c>
      <c r="L1783">
        <v>39.057371690681698</v>
      </c>
      <c r="M1783">
        <v>93</v>
      </c>
      <c r="N1783" t="s">
        <v>44</v>
      </c>
      <c r="O1783">
        <v>10.3695169473043</v>
      </c>
    </row>
    <row r="1784" spans="1:15" x14ac:dyDescent="0.25">
      <c r="A1784" s="20" t="s">
        <v>1880</v>
      </c>
      <c r="B1784">
        <v>2</v>
      </c>
      <c r="C1784" t="s">
        <v>63</v>
      </c>
      <c r="D1784" t="s">
        <v>88</v>
      </c>
      <c r="E1784" t="s">
        <v>94</v>
      </c>
      <c r="F1784" t="s">
        <v>35</v>
      </c>
      <c r="G1784">
        <v>5</v>
      </c>
      <c r="H1784">
        <v>2013</v>
      </c>
      <c r="I1784" t="s">
        <v>49</v>
      </c>
      <c r="J1784">
        <v>31.4</v>
      </c>
      <c r="K1784">
        <v>27.4757751863302</v>
      </c>
      <c r="L1784">
        <v>35.710146982914303</v>
      </c>
      <c r="M1784">
        <v>303</v>
      </c>
      <c r="N1784" t="s">
        <v>44</v>
      </c>
      <c r="O1784">
        <v>5.7448498962142596</v>
      </c>
    </row>
    <row r="1785" spans="1:15" x14ac:dyDescent="0.25">
      <c r="A1785" s="20" t="s">
        <v>1881</v>
      </c>
      <c r="B1785">
        <v>2</v>
      </c>
      <c r="C1785" t="s">
        <v>63</v>
      </c>
      <c r="D1785" t="s">
        <v>88</v>
      </c>
      <c r="E1785" t="s">
        <v>94</v>
      </c>
      <c r="F1785" t="s">
        <v>35</v>
      </c>
      <c r="G1785">
        <v>5</v>
      </c>
      <c r="H1785">
        <v>2013</v>
      </c>
      <c r="I1785" t="s">
        <v>50</v>
      </c>
      <c r="J1785">
        <v>36.799999999999997</v>
      </c>
      <c r="K1785">
        <v>29.724845821175201</v>
      </c>
      <c r="L1785">
        <v>45.1194782596789</v>
      </c>
      <c r="M1785">
        <v>77</v>
      </c>
      <c r="N1785" t="s">
        <v>44</v>
      </c>
      <c r="O1785">
        <v>11.396057645963801</v>
      </c>
    </row>
    <row r="1786" spans="1:15" x14ac:dyDescent="0.25">
      <c r="A1786" s="20" t="s">
        <v>1882</v>
      </c>
      <c r="B1786">
        <v>2</v>
      </c>
      <c r="C1786" t="s">
        <v>63</v>
      </c>
      <c r="D1786" t="s">
        <v>88</v>
      </c>
      <c r="E1786" t="s">
        <v>94</v>
      </c>
      <c r="F1786" t="s">
        <v>35</v>
      </c>
      <c r="G1786">
        <v>5</v>
      </c>
      <c r="H1786">
        <v>2013</v>
      </c>
      <c r="I1786" t="s">
        <v>51</v>
      </c>
      <c r="J1786">
        <v>35.700000000000003</v>
      </c>
      <c r="K1786">
        <v>29.402742052773</v>
      </c>
      <c r="L1786">
        <v>42.702655747170397</v>
      </c>
      <c r="M1786">
        <v>155</v>
      </c>
      <c r="N1786" t="s">
        <v>44</v>
      </c>
      <c r="O1786">
        <v>8.0321932890249901</v>
      </c>
    </row>
    <row r="1787" spans="1:15" x14ac:dyDescent="0.25">
      <c r="A1787" s="20" t="s">
        <v>1883</v>
      </c>
      <c r="B1787">
        <v>2</v>
      </c>
      <c r="C1787" t="s">
        <v>63</v>
      </c>
      <c r="D1787" t="s">
        <v>88</v>
      </c>
      <c r="E1787" t="s">
        <v>76</v>
      </c>
      <c r="F1787" t="s">
        <v>40</v>
      </c>
      <c r="G1787">
        <v>6</v>
      </c>
      <c r="H1787">
        <v>2013</v>
      </c>
      <c r="I1787" t="s">
        <v>34</v>
      </c>
      <c r="J1787">
        <v>29</v>
      </c>
      <c r="K1787">
        <v>27.517195199267501</v>
      </c>
      <c r="L1787">
        <v>30.446401532750201</v>
      </c>
      <c r="M1787">
        <v>3236</v>
      </c>
      <c r="N1787" t="s">
        <v>44</v>
      </c>
      <c r="O1787">
        <v>1.7579063848365699</v>
      </c>
    </row>
    <row r="1788" spans="1:15" x14ac:dyDescent="0.25">
      <c r="A1788" s="20" t="s">
        <v>1884</v>
      </c>
      <c r="B1788">
        <v>2</v>
      </c>
      <c r="C1788" t="s">
        <v>63</v>
      </c>
      <c r="D1788" t="s">
        <v>88</v>
      </c>
      <c r="E1788" t="s">
        <v>76</v>
      </c>
      <c r="F1788" t="s">
        <v>40</v>
      </c>
      <c r="G1788">
        <v>6</v>
      </c>
      <c r="H1788">
        <v>2013</v>
      </c>
      <c r="I1788" t="s">
        <v>52</v>
      </c>
      <c r="J1788">
        <v>35.4</v>
      </c>
      <c r="K1788">
        <v>33.106328633795002</v>
      </c>
      <c r="L1788">
        <v>37.810250582971797</v>
      </c>
      <c r="M1788">
        <v>2484</v>
      </c>
      <c r="N1788" t="s">
        <v>44</v>
      </c>
      <c r="O1788">
        <v>2.0064308847628198</v>
      </c>
    </row>
    <row r="1789" spans="1:15" x14ac:dyDescent="0.25">
      <c r="A1789" s="20" t="s">
        <v>1885</v>
      </c>
      <c r="B1789">
        <v>2</v>
      </c>
      <c r="C1789" t="s">
        <v>63</v>
      </c>
      <c r="D1789" t="s">
        <v>88</v>
      </c>
      <c r="E1789" t="s">
        <v>76</v>
      </c>
      <c r="F1789" t="s">
        <v>40</v>
      </c>
      <c r="G1789">
        <v>6</v>
      </c>
      <c r="H1789">
        <v>2013</v>
      </c>
      <c r="I1789" t="s">
        <v>53</v>
      </c>
      <c r="J1789">
        <v>36.299999999999997</v>
      </c>
      <c r="K1789">
        <v>34.136347887263597</v>
      </c>
      <c r="L1789">
        <v>38.562670063518297</v>
      </c>
      <c r="M1789">
        <v>2961</v>
      </c>
      <c r="N1789" t="s">
        <v>44</v>
      </c>
      <c r="O1789">
        <v>1.83772615473324</v>
      </c>
    </row>
    <row r="1790" spans="1:15" x14ac:dyDescent="0.25">
      <c r="A1790" s="20" t="s">
        <v>1886</v>
      </c>
      <c r="B1790">
        <v>2</v>
      </c>
      <c r="C1790" t="s">
        <v>63</v>
      </c>
      <c r="D1790" t="s">
        <v>88</v>
      </c>
      <c r="E1790" t="s">
        <v>76</v>
      </c>
      <c r="F1790" t="s">
        <v>40</v>
      </c>
      <c r="G1790">
        <v>6</v>
      </c>
      <c r="H1790">
        <v>2013</v>
      </c>
      <c r="I1790" t="s">
        <v>54</v>
      </c>
      <c r="J1790">
        <v>37.200000000000003</v>
      </c>
      <c r="K1790">
        <v>34.223023598700699</v>
      </c>
      <c r="L1790">
        <v>40.291630604863897</v>
      </c>
      <c r="M1790">
        <v>1297</v>
      </c>
      <c r="N1790" t="s">
        <v>44</v>
      </c>
      <c r="O1790">
        <v>2.7767067240353298</v>
      </c>
    </row>
    <row r="1791" spans="1:15" x14ac:dyDescent="0.25">
      <c r="A1791" s="20" t="s">
        <v>1887</v>
      </c>
      <c r="B1791">
        <v>2</v>
      </c>
      <c r="C1791" t="s">
        <v>63</v>
      </c>
      <c r="D1791" t="s">
        <v>88</v>
      </c>
      <c r="E1791" t="s">
        <v>76</v>
      </c>
      <c r="F1791" t="s">
        <v>40</v>
      </c>
      <c r="G1791">
        <v>6</v>
      </c>
      <c r="H1791">
        <v>2013</v>
      </c>
      <c r="I1791" t="s">
        <v>55</v>
      </c>
      <c r="J1791">
        <v>38.799999999999997</v>
      </c>
      <c r="K1791">
        <v>37.344946001185498</v>
      </c>
      <c r="L1791">
        <v>40.3626195157916</v>
      </c>
      <c r="M1791">
        <v>5732</v>
      </c>
      <c r="N1791" t="s">
        <v>44</v>
      </c>
      <c r="O1791">
        <v>1.3208299532971199</v>
      </c>
    </row>
    <row r="1792" spans="1:15" x14ac:dyDescent="0.25">
      <c r="A1792" s="20" t="s">
        <v>1888</v>
      </c>
      <c r="B1792">
        <v>2</v>
      </c>
      <c r="C1792" t="s">
        <v>63</v>
      </c>
      <c r="D1792" t="s">
        <v>88</v>
      </c>
      <c r="E1792" t="s">
        <v>76</v>
      </c>
      <c r="F1792" t="s">
        <v>40</v>
      </c>
      <c r="G1792">
        <v>6</v>
      </c>
      <c r="H1792">
        <v>2013</v>
      </c>
      <c r="I1792" t="s">
        <v>56</v>
      </c>
      <c r="J1792">
        <v>28.1</v>
      </c>
      <c r="K1792">
        <v>24.142495709574899</v>
      </c>
      <c r="L1792">
        <v>32.343533173126197</v>
      </c>
      <c r="M1792">
        <v>685</v>
      </c>
      <c r="N1792" t="s">
        <v>44</v>
      </c>
      <c r="O1792">
        <v>3.8208035995043499</v>
      </c>
    </row>
    <row r="1793" spans="1:15" x14ac:dyDescent="0.25">
      <c r="A1793" s="20" t="s">
        <v>1889</v>
      </c>
      <c r="B1793">
        <v>2</v>
      </c>
      <c r="C1793" t="s">
        <v>63</v>
      </c>
      <c r="D1793" t="s">
        <v>88</v>
      </c>
      <c r="E1793" t="s">
        <v>76</v>
      </c>
      <c r="F1793" t="s">
        <v>40</v>
      </c>
      <c r="G1793">
        <v>6</v>
      </c>
      <c r="H1793">
        <v>2013</v>
      </c>
      <c r="I1793" t="s">
        <v>57</v>
      </c>
      <c r="J1793">
        <v>43.8</v>
      </c>
      <c r="K1793">
        <v>41.410849573846001</v>
      </c>
      <c r="L1793">
        <v>46.277561644330099</v>
      </c>
      <c r="M1793">
        <v>2930</v>
      </c>
      <c r="N1793" t="s">
        <v>44</v>
      </c>
      <c r="O1793">
        <v>1.84742233484292</v>
      </c>
    </row>
    <row r="1794" spans="1:15" x14ac:dyDescent="0.25">
      <c r="A1794" s="20" t="s">
        <v>1890</v>
      </c>
      <c r="B1794">
        <v>2</v>
      </c>
      <c r="C1794" t="s">
        <v>63</v>
      </c>
      <c r="D1794" t="s">
        <v>88</v>
      </c>
      <c r="E1794" t="s">
        <v>76</v>
      </c>
      <c r="F1794" t="s">
        <v>40</v>
      </c>
      <c r="G1794">
        <v>6</v>
      </c>
      <c r="H1794">
        <v>2013</v>
      </c>
      <c r="I1794" t="s">
        <v>58</v>
      </c>
      <c r="J1794">
        <v>38.5</v>
      </c>
      <c r="K1794">
        <v>37.122611954120501</v>
      </c>
      <c r="L1794">
        <v>39.963420732985803</v>
      </c>
      <c r="M1794">
        <v>5591</v>
      </c>
      <c r="N1794" t="s">
        <v>44</v>
      </c>
      <c r="O1794">
        <v>1.33738132312145</v>
      </c>
    </row>
    <row r="1795" spans="1:15" x14ac:dyDescent="0.25">
      <c r="A1795" s="20" t="s">
        <v>1891</v>
      </c>
      <c r="B1795">
        <v>2</v>
      </c>
      <c r="C1795" t="s">
        <v>63</v>
      </c>
      <c r="D1795" t="s">
        <v>88</v>
      </c>
      <c r="E1795" t="s">
        <v>76</v>
      </c>
      <c r="F1795" t="s">
        <v>40</v>
      </c>
      <c r="G1795">
        <v>6</v>
      </c>
      <c r="H1795">
        <v>2013</v>
      </c>
      <c r="I1795" t="s">
        <v>59</v>
      </c>
      <c r="J1795">
        <v>35.9</v>
      </c>
      <c r="K1795">
        <v>32.070750869678598</v>
      </c>
      <c r="L1795">
        <v>39.902304252267598</v>
      </c>
      <c r="M1795">
        <v>874</v>
      </c>
      <c r="N1795" t="s">
        <v>44</v>
      </c>
      <c r="O1795">
        <v>3.3825504574586902</v>
      </c>
    </row>
    <row r="1796" spans="1:15" x14ac:dyDescent="0.25">
      <c r="A1796" s="20" t="s">
        <v>1892</v>
      </c>
      <c r="B1796">
        <v>2</v>
      </c>
      <c r="C1796" t="s">
        <v>63</v>
      </c>
      <c r="D1796" t="s">
        <v>88</v>
      </c>
      <c r="E1796" t="s">
        <v>76</v>
      </c>
      <c r="F1796" t="s">
        <v>40</v>
      </c>
      <c r="G1796">
        <v>6</v>
      </c>
      <c r="H1796">
        <v>2013</v>
      </c>
      <c r="I1796" t="s">
        <v>60</v>
      </c>
      <c r="J1796">
        <v>33.799999999999997</v>
      </c>
      <c r="K1796">
        <v>32.619112813929803</v>
      </c>
      <c r="L1796">
        <v>35.015654191757903</v>
      </c>
      <c r="M1796">
        <v>6352</v>
      </c>
      <c r="N1796" t="s">
        <v>44</v>
      </c>
      <c r="O1796">
        <v>1.2547140330712401</v>
      </c>
    </row>
    <row r="1797" spans="1:15" x14ac:dyDescent="0.25">
      <c r="A1797" s="20" t="s">
        <v>1893</v>
      </c>
      <c r="B1797">
        <v>2</v>
      </c>
      <c r="C1797" t="s">
        <v>63</v>
      </c>
      <c r="D1797" t="s">
        <v>88</v>
      </c>
      <c r="E1797" t="s">
        <v>76</v>
      </c>
      <c r="F1797" t="s">
        <v>40</v>
      </c>
      <c r="G1797">
        <v>6</v>
      </c>
      <c r="H1797">
        <v>2013</v>
      </c>
      <c r="I1797" t="s">
        <v>61</v>
      </c>
      <c r="J1797">
        <v>40.5</v>
      </c>
      <c r="K1797">
        <v>35.689120049098399</v>
      </c>
      <c r="L1797">
        <v>45.717577066683702</v>
      </c>
      <c r="M1797">
        <v>537</v>
      </c>
      <c r="N1797" t="s">
        <v>44</v>
      </c>
      <c r="O1797">
        <v>4.3153185200210302</v>
      </c>
    </row>
    <row r="1798" spans="1:15" x14ac:dyDescent="0.25">
      <c r="A1798" s="20" t="s">
        <v>1894</v>
      </c>
      <c r="B1798">
        <v>2</v>
      </c>
      <c r="C1798" t="s">
        <v>63</v>
      </c>
      <c r="D1798" t="s">
        <v>88</v>
      </c>
      <c r="E1798" t="s">
        <v>76</v>
      </c>
      <c r="F1798" t="s">
        <v>40</v>
      </c>
      <c r="G1798">
        <v>6</v>
      </c>
      <c r="H1798">
        <v>2013</v>
      </c>
      <c r="I1798" t="s">
        <v>43</v>
      </c>
      <c r="J1798">
        <v>33.799999999999997</v>
      </c>
      <c r="K1798">
        <v>31.941520807290399</v>
      </c>
      <c r="L1798">
        <v>35.662791999526299</v>
      </c>
      <c r="M1798">
        <v>3303</v>
      </c>
      <c r="N1798" t="s">
        <v>44</v>
      </c>
      <c r="O1798">
        <v>1.7399858365729399</v>
      </c>
    </row>
    <row r="1799" spans="1:15" x14ac:dyDescent="0.25">
      <c r="A1799" s="20" t="s">
        <v>1895</v>
      </c>
      <c r="B1799">
        <v>2</v>
      </c>
      <c r="C1799" t="s">
        <v>63</v>
      </c>
      <c r="D1799" t="s">
        <v>88</v>
      </c>
      <c r="E1799" t="s">
        <v>76</v>
      </c>
      <c r="F1799" t="s">
        <v>40</v>
      </c>
      <c r="G1799">
        <v>6</v>
      </c>
      <c r="H1799">
        <v>2013</v>
      </c>
      <c r="I1799" t="s">
        <v>62</v>
      </c>
      <c r="J1799">
        <v>35</v>
      </c>
      <c r="K1799">
        <v>31.7978596045957</v>
      </c>
      <c r="L1799">
        <v>38.3114127487706</v>
      </c>
      <c r="M1799">
        <v>1187</v>
      </c>
      <c r="N1799" t="s">
        <v>44</v>
      </c>
      <c r="O1799">
        <v>2.9025161208007102</v>
      </c>
    </row>
    <row r="1800" spans="1:15" x14ac:dyDescent="0.25">
      <c r="A1800" s="20" t="s">
        <v>1896</v>
      </c>
      <c r="B1800">
        <v>2</v>
      </c>
      <c r="C1800" t="s">
        <v>63</v>
      </c>
      <c r="D1800" t="s">
        <v>88</v>
      </c>
      <c r="E1800" t="s">
        <v>76</v>
      </c>
      <c r="F1800" t="s">
        <v>40</v>
      </c>
      <c r="G1800">
        <v>6</v>
      </c>
      <c r="H1800">
        <v>2013</v>
      </c>
      <c r="I1800" t="s">
        <v>75</v>
      </c>
      <c r="J1800">
        <v>36.119999999999997</v>
      </c>
      <c r="K1800">
        <v>35.69</v>
      </c>
      <c r="L1800">
        <v>36.549999999999997</v>
      </c>
      <c r="M1800">
        <v>60332</v>
      </c>
      <c r="N1800" t="s">
        <v>44</v>
      </c>
      <c r="O1800">
        <v>0.407123469387843</v>
      </c>
    </row>
    <row r="1801" spans="1:15" x14ac:dyDescent="0.25">
      <c r="A1801" s="20" t="s">
        <v>1897</v>
      </c>
      <c r="B1801">
        <v>2</v>
      </c>
      <c r="C1801" t="s">
        <v>63</v>
      </c>
      <c r="D1801" t="s">
        <v>88</v>
      </c>
      <c r="E1801" t="s">
        <v>76</v>
      </c>
      <c r="F1801" t="s">
        <v>40</v>
      </c>
      <c r="G1801">
        <v>6</v>
      </c>
      <c r="H1801">
        <v>2013</v>
      </c>
      <c r="I1801" t="s">
        <v>45</v>
      </c>
      <c r="J1801">
        <v>37</v>
      </c>
      <c r="K1801">
        <v>35.823918874568299</v>
      </c>
      <c r="L1801">
        <v>38.296329932681999</v>
      </c>
      <c r="M1801">
        <v>7377</v>
      </c>
      <c r="N1801" t="s">
        <v>44</v>
      </c>
      <c r="O1801">
        <v>1.1642871607352001</v>
      </c>
    </row>
    <row r="1802" spans="1:15" x14ac:dyDescent="0.25">
      <c r="A1802" s="20" t="s">
        <v>1898</v>
      </c>
      <c r="B1802">
        <v>2</v>
      </c>
      <c r="C1802" t="s">
        <v>63</v>
      </c>
      <c r="D1802" t="s">
        <v>88</v>
      </c>
      <c r="E1802" t="s">
        <v>76</v>
      </c>
      <c r="F1802" t="s">
        <v>40</v>
      </c>
      <c r="G1802">
        <v>6</v>
      </c>
      <c r="H1802">
        <v>2013</v>
      </c>
      <c r="I1802" t="s">
        <v>46</v>
      </c>
      <c r="J1802">
        <v>33.799999999999997</v>
      </c>
      <c r="K1802">
        <v>32.198867431878099</v>
      </c>
      <c r="L1802">
        <v>35.531741495727701</v>
      </c>
      <c r="M1802">
        <v>3077</v>
      </c>
      <c r="N1802" t="s">
        <v>44</v>
      </c>
      <c r="O1802">
        <v>1.8027531034590401</v>
      </c>
    </row>
    <row r="1803" spans="1:15" x14ac:dyDescent="0.25">
      <c r="A1803" s="20" t="s">
        <v>1899</v>
      </c>
      <c r="B1803">
        <v>2</v>
      </c>
      <c r="C1803" t="s">
        <v>63</v>
      </c>
      <c r="D1803" t="s">
        <v>88</v>
      </c>
      <c r="E1803" t="s">
        <v>76</v>
      </c>
      <c r="F1803" t="s">
        <v>40</v>
      </c>
      <c r="G1803">
        <v>6</v>
      </c>
      <c r="H1803">
        <v>2013</v>
      </c>
      <c r="I1803" t="s">
        <v>47</v>
      </c>
      <c r="J1803">
        <v>35.299999999999997</v>
      </c>
      <c r="K1803">
        <v>33.867026739190699</v>
      </c>
      <c r="L1803">
        <v>36.8518513399314</v>
      </c>
      <c r="M1803">
        <v>4365</v>
      </c>
      <c r="N1803" t="s">
        <v>44</v>
      </c>
      <c r="O1803">
        <v>1.5135886972883299</v>
      </c>
    </row>
    <row r="1804" spans="1:15" x14ac:dyDescent="0.25">
      <c r="A1804" s="20" t="s">
        <v>1900</v>
      </c>
      <c r="B1804">
        <v>2</v>
      </c>
      <c r="C1804" t="s">
        <v>63</v>
      </c>
      <c r="D1804" t="s">
        <v>88</v>
      </c>
      <c r="E1804" t="s">
        <v>76</v>
      </c>
      <c r="F1804" t="s">
        <v>40</v>
      </c>
      <c r="G1804">
        <v>6</v>
      </c>
      <c r="H1804">
        <v>2013</v>
      </c>
      <c r="I1804" t="s">
        <v>48</v>
      </c>
      <c r="J1804">
        <v>36.6</v>
      </c>
      <c r="K1804">
        <v>34.0641620680777</v>
      </c>
      <c r="L1804">
        <v>39.116433725557997</v>
      </c>
      <c r="M1804">
        <v>2281</v>
      </c>
      <c r="N1804" t="s">
        <v>44</v>
      </c>
      <c r="O1804">
        <v>2.0938104228425298</v>
      </c>
    </row>
    <row r="1805" spans="1:15" x14ac:dyDescent="0.25">
      <c r="A1805" s="20" t="s">
        <v>1901</v>
      </c>
      <c r="B1805">
        <v>2</v>
      </c>
      <c r="C1805" t="s">
        <v>63</v>
      </c>
      <c r="D1805" t="s">
        <v>88</v>
      </c>
      <c r="E1805" t="s">
        <v>76</v>
      </c>
      <c r="F1805" t="s">
        <v>40</v>
      </c>
      <c r="G1805">
        <v>6</v>
      </c>
      <c r="H1805">
        <v>2013</v>
      </c>
      <c r="I1805" t="s">
        <v>49</v>
      </c>
      <c r="J1805">
        <v>34.299999999999997</v>
      </c>
      <c r="K1805">
        <v>32.168665533721303</v>
      </c>
      <c r="L1805">
        <v>36.565343791730797</v>
      </c>
      <c r="M1805">
        <v>1886</v>
      </c>
      <c r="N1805" t="s">
        <v>44</v>
      </c>
      <c r="O1805">
        <v>2.3026564952925201</v>
      </c>
    </row>
    <row r="1806" spans="1:15" x14ac:dyDescent="0.25">
      <c r="A1806" s="20" t="s">
        <v>1902</v>
      </c>
      <c r="B1806">
        <v>2</v>
      </c>
      <c r="C1806" t="s">
        <v>63</v>
      </c>
      <c r="D1806" t="s">
        <v>88</v>
      </c>
      <c r="E1806" t="s">
        <v>76</v>
      </c>
      <c r="F1806" t="s">
        <v>40</v>
      </c>
      <c r="G1806">
        <v>6</v>
      </c>
      <c r="H1806">
        <v>2013</v>
      </c>
      <c r="I1806" t="s">
        <v>50</v>
      </c>
      <c r="J1806">
        <v>39.200000000000003</v>
      </c>
      <c r="K1806">
        <v>36.215147986947997</v>
      </c>
      <c r="L1806">
        <v>42.358951737989202</v>
      </c>
      <c r="M1806">
        <v>1311</v>
      </c>
      <c r="N1806" t="s">
        <v>44</v>
      </c>
      <c r="O1806">
        <v>2.7618408833305401</v>
      </c>
    </row>
    <row r="1807" spans="1:15" x14ac:dyDescent="0.25">
      <c r="A1807" s="20" t="s">
        <v>1903</v>
      </c>
      <c r="B1807">
        <v>2</v>
      </c>
      <c r="C1807" t="s">
        <v>63</v>
      </c>
      <c r="D1807" t="s">
        <v>88</v>
      </c>
      <c r="E1807" t="s">
        <v>76</v>
      </c>
      <c r="F1807" t="s">
        <v>40</v>
      </c>
      <c r="G1807">
        <v>6</v>
      </c>
      <c r="H1807">
        <v>2013</v>
      </c>
      <c r="I1807" t="s">
        <v>51</v>
      </c>
      <c r="J1807">
        <v>42.8</v>
      </c>
      <c r="K1807">
        <v>40.5230167675752</v>
      </c>
      <c r="L1807">
        <v>45.157258949158901</v>
      </c>
      <c r="M1807">
        <v>2866</v>
      </c>
      <c r="N1807" t="s">
        <v>44</v>
      </c>
      <c r="O1807">
        <v>1.8679356335414099</v>
      </c>
    </row>
    <row r="1808" spans="1:15" x14ac:dyDescent="0.25">
      <c r="A1808" s="20" t="s">
        <v>1904</v>
      </c>
      <c r="B1808">
        <v>2</v>
      </c>
      <c r="C1808" t="s">
        <v>63</v>
      </c>
      <c r="D1808" t="s">
        <v>88</v>
      </c>
      <c r="E1808" t="s">
        <v>92</v>
      </c>
      <c r="F1808" t="s">
        <v>38</v>
      </c>
      <c r="G1808">
        <v>3</v>
      </c>
      <c r="H1808">
        <v>2014</v>
      </c>
      <c r="I1808" t="s">
        <v>34</v>
      </c>
      <c r="J1808">
        <v>45.7</v>
      </c>
      <c r="K1808">
        <v>42.843493952440497</v>
      </c>
      <c r="L1808">
        <v>48.718890267067103</v>
      </c>
      <c r="M1808">
        <v>893</v>
      </c>
      <c r="N1808" t="s">
        <v>44</v>
      </c>
      <c r="O1808">
        <v>3.3463724070512701</v>
      </c>
    </row>
    <row r="1809" spans="1:15" x14ac:dyDescent="0.25">
      <c r="A1809" s="20" t="s">
        <v>1905</v>
      </c>
      <c r="B1809">
        <v>2</v>
      </c>
      <c r="C1809" t="s">
        <v>63</v>
      </c>
      <c r="D1809" t="s">
        <v>88</v>
      </c>
      <c r="E1809" t="s">
        <v>92</v>
      </c>
      <c r="F1809" t="s">
        <v>38</v>
      </c>
      <c r="G1809">
        <v>3</v>
      </c>
      <c r="H1809">
        <v>2014</v>
      </c>
      <c r="I1809" t="s">
        <v>52</v>
      </c>
      <c r="J1809">
        <v>48.6</v>
      </c>
      <c r="K1809">
        <v>42.385766159930199</v>
      </c>
      <c r="L1809">
        <v>55.318781566860501</v>
      </c>
      <c r="M1809">
        <v>268</v>
      </c>
      <c r="N1809" t="s">
        <v>44</v>
      </c>
      <c r="O1809">
        <v>6.10847221781526</v>
      </c>
    </row>
    <row r="1810" spans="1:15" x14ac:dyDescent="0.25">
      <c r="A1810" s="20" t="s">
        <v>1906</v>
      </c>
      <c r="B1810">
        <v>2</v>
      </c>
      <c r="C1810" t="s">
        <v>63</v>
      </c>
      <c r="D1810" t="s">
        <v>88</v>
      </c>
      <c r="E1810" t="s">
        <v>92</v>
      </c>
      <c r="F1810" t="s">
        <v>38</v>
      </c>
      <c r="G1810">
        <v>3</v>
      </c>
      <c r="H1810">
        <v>2014</v>
      </c>
      <c r="I1810" t="s">
        <v>53</v>
      </c>
      <c r="J1810">
        <v>49.3</v>
      </c>
      <c r="K1810">
        <v>47.2682397278287</v>
      </c>
      <c r="L1810">
        <v>51.368540081588201</v>
      </c>
      <c r="M1810">
        <v>2291</v>
      </c>
      <c r="N1810" t="s">
        <v>44</v>
      </c>
      <c r="O1810">
        <v>2.0892357824136698</v>
      </c>
    </row>
    <row r="1811" spans="1:15" x14ac:dyDescent="0.25">
      <c r="A1811" s="20" t="s">
        <v>1907</v>
      </c>
      <c r="B1811">
        <v>2</v>
      </c>
      <c r="C1811" t="s">
        <v>63</v>
      </c>
      <c r="D1811" t="s">
        <v>88</v>
      </c>
      <c r="E1811" t="s">
        <v>92</v>
      </c>
      <c r="F1811" t="s">
        <v>38</v>
      </c>
      <c r="G1811">
        <v>3</v>
      </c>
      <c r="H1811">
        <v>2014</v>
      </c>
      <c r="I1811" t="s">
        <v>54</v>
      </c>
      <c r="J1811">
        <v>52.5</v>
      </c>
      <c r="K1811">
        <v>41.917767437036602</v>
      </c>
      <c r="L1811">
        <v>65.039093500322807</v>
      </c>
      <c r="M1811">
        <v>82</v>
      </c>
      <c r="N1811" t="s">
        <v>44</v>
      </c>
      <c r="O1811">
        <v>11.0431526074847</v>
      </c>
    </row>
    <row r="1812" spans="1:15" x14ac:dyDescent="0.25">
      <c r="A1812" s="20" t="s">
        <v>1908</v>
      </c>
      <c r="B1812">
        <v>2</v>
      </c>
      <c r="C1812" t="s">
        <v>63</v>
      </c>
      <c r="D1812" t="s">
        <v>88</v>
      </c>
      <c r="E1812" t="s">
        <v>92</v>
      </c>
      <c r="F1812" t="s">
        <v>38</v>
      </c>
      <c r="G1812">
        <v>3</v>
      </c>
      <c r="H1812">
        <v>2014</v>
      </c>
      <c r="I1812" t="s">
        <v>55</v>
      </c>
      <c r="J1812">
        <v>51.1</v>
      </c>
      <c r="K1812">
        <v>46.859056659880601</v>
      </c>
      <c r="L1812">
        <v>55.725495348865998</v>
      </c>
      <c r="M1812">
        <v>478</v>
      </c>
      <c r="N1812" t="s">
        <v>44</v>
      </c>
      <c r="O1812">
        <v>4.5738935374634799</v>
      </c>
    </row>
    <row r="1813" spans="1:15" x14ac:dyDescent="0.25">
      <c r="A1813" s="20" t="s">
        <v>1909</v>
      </c>
      <c r="B1813">
        <v>2</v>
      </c>
      <c r="C1813" t="s">
        <v>63</v>
      </c>
      <c r="D1813" t="s">
        <v>88</v>
      </c>
      <c r="E1813" t="s">
        <v>92</v>
      </c>
      <c r="F1813" t="s">
        <v>38</v>
      </c>
      <c r="G1813">
        <v>3</v>
      </c>
      <c r="H1813">
        <v>2014</v>
      </c>
      <c r="I1813" t="s">
        <v>56</v>
      </c>
      <c r="J1813">
        <v>50.8</v>
      </c>
      <c r="K1813">
        <v>47.453716313367103</v>
      </c>
      <c r="L1813">
        <v>54.254353392032698</v>
      </c>
      <c r="M1813">
        <v>919</v>
      </c>
      <c r="N1813" t="s">
        <v>44</v>
      </c>
      <c r="O1813">
        <v>3.2986956237702101</v>
      </c>
    </row>
    <row r="1814" spans="1:15" x14ac:dyDescent="0.25">
      <c r="A1814" s="20" t="s">
        <v>1910</v>
      </c>
      <c r="B1814">
        <v>2</v>
      </c>
      <c r="C1814" t="s">
        <v>63</v>
      </c>
      <c r="D1814" t="s">
        <v>88</v>
      </c>
      <c r="E1814" t="s">
        <v>92</v>
      </c>
      <c r="F1814" t="s">
        <v>38</v>
      </c>
      <c r="G1814">
        <v>3</v>
      </c>
      <c r="H1814">
        <v>2014</v>
      </c>
      <c r="I1814" t="s">
        <v>57</v>
      </c>
      <c r="J1814">
        <v>52.3</v>
      </c>
      <c r="K1814">
        <v>48.0934558281063</v>
      </c>
      <c r="L1814">
        <v>56.679695927668703</v>
      </c>
      <c r="M1814">
        <v>546</v>
      </c>
      <c r="N1814" t="s">
        <v>44</v>
      </c>
      <c r="O1814">
        <v>4.2796049251091297</v>
      </c>
    </row>
    <row r="1815" spans="1:15" x14ac:dyDescent="0.25">
      <c r="A1815" s="20" t="s">
        <v>1911</v>
      </c>
      <c r="B1815">
        <v>2</v>
      </c>
      <c r="C1815" t="s">
        <v>63</v>
      </c>
      <c r="D1815" t="s">
        <v>88</v>
      </c>
      <c r="E1815" t="s">
        <v>92</v>
      </c>
      <c r="F1815" t="s">
        <v>38</v>
      </c>
      <c r="G1815">
        <v>3</v>
      </c>
      <c r="H1815">
        <v>2014</v>
      </c>
      <c r="I1815" t="s">
        <v>58</v>
      </c>
      <c r="J1815">
        <v>49.6</v>
      </c>
      <c r="K1815">
        <v>47.846861632872802</v>
      </c>
      <c r="L1815">
        <v>51.467271013066402</v>
      </c>
      <c r="M1815">
        <v>2399</v>
      </c>
      <c r="N1815" t="s">
        <v>44</v>
      </c>
      <c r="O1815">
        <v>2.0416668438947001</v>
      </c>
    </row>
    <row r="1816" spans="1:15" x14ac:dyDescent="0.25">
      <c r="A1816" s="20" t="s">
        <v>1912</v>
      </c>
      <c r="B1816">
        <v>2</v>
      </c>
      <c r="C1816" t="s">
        <v>63</v>
      </c>
      <c r="D1816" t="s">
        <v>88</v>
      </c>
      <c r="E1816" t="s">
        <v>92</v>
      </c>
      <c r="F1816" t="s">
        <v>38</v>
      </c>
      <c r="G1816">
        <v>3</v>
      </c>
      <c r="H1816">
        <v>2014</v>
      </c>
      <c r="I1816" t="s">
        <v>59</v>
      </c>
      <c r="J1816">
        <v>45.1</v>
      </c>
      <c r="K1816">
        <v>38.658019182629303</v>
      </c>
      <c r="L1816">
        <v>52.278913076334497</v>
      </c>
      <c r="M1816">
        <v>176</v>
      </c>
      <c r="N1816" t="s">
        <v>44</v>
      </c>
      <c r="O1816">
        <v>7.5377836144440904</v>
      </c>
    </row>
    <row r="1817" spans="1:15" x14ac:dyDescent="0.25">
      <c r="A1817" s="20" t="s">
        <v>1913</v>
      </c>
      <c r="B1817">
        <v>2</v>
      </c>
      <c r="C1817" t="s">
        <v>63</v>
      </c>
      <c r="D1817" t="s">
        <v>88</v>
      </c>
      <c r="E1817" t="s">
        <v>92</v>
      </c>
      <c r="F1817" t="s">
        <v>38</v>
      </c>
      <c r="G1817">
        <v>3</v>
      </c>
      <c r="H1817">
        <v>2014</v>
      </c>
      <c r="I1817" t="s">
        <v>60</v>
      </c>
      <c r="J1817">
        <v>50.2</v>
      </c>
      <c r="K1817">
        <v>47.511261115058097</v>
      </c>
      <c r="L1817">
        <v>52.933948600007497</v>
      </c>
      <c r="M1817">
        <v>1030</v>
      </c>
      <c r="N1817" t="s">
        <v>44</v>
      </c>
      <c r="O1817">
        <v>3.1158847642487801</v>
      </c>
    </row>
    <row r="1818" spans="1:15" x14ac:dyDescent="0.25">
      <c r="A1818" s="20" t="s">
        <v>1914</v>
      </c>
      <c r="B1818">
        <v>2</v>
      </c>
      <c r="C1818" t="s">
        <v>63</v>
      </c>
      <c r="D1818" t="s">
        <v>88</v>
      </c>
      <c r="E1818" t="s">
        <v>92</v>
      </c>
      <c r="F1818" t="s">
        <v>38</v>
      </c>
      <c r="G1818">
        <v>3</v>
      </c>
      <c r="H1818">
        <v>2014</v>
      </c>
      <c r="I1818" t="s">
        <v>61</v>
      </c>
      <c r="J1818">
        <v>50.7</v>
      </c>
      <c r="K1818">
        <v>39.114605564574902</v>
      </c>
      <c r="L1818">
        <v>64.583165383274306</v>
      </c>
      <c r="M1818">
        <v>64</v>
      </c>
      <c r="N1818" t="s">
        <v>44</v>
      </c>
      <c r="O1818">
        <v>12.5</v>
      </c>
    </row>
    <row r="1819" spans="1:15" x14ac:dyDescent="0.25">
      <c r="A1819" s="20" t="s">
        <v>1915</v>
      </c>
      <c r="B1819">
        <v>2</v>
      </c>
      <c r="C1819" t="s">
        <v>63</v>
      </c>
      <c r="D1819" t="s">
        <v>88</v>
      </c>
      <c r="E1819" t="s">
        <v>92</v>
      </c>
      <c r="F1819" t="s">
        <v>38</v>
      </c>
      <c r="G1819">
        <v>3</v>
      </c>
      <c r="H1819">
        <v>2014</v>
      </c>
      <c r="I1819" t="s">
        <v>43</v>
      </c>
      <c r="J1819">
        <v>48.4</v>
      </c>
      <c r="K1819">
        <v>46.003974604446398</v>
      </c>
      <c r="L1819">
        <v>50.844732718248501</v>
      </c>
      <c r="M1819">
        <v>1488</v>
      </c>
      <c r="N1819" t="s">
        <v>44</v>
      </c>
      <c r="O1819">
        <v>2.5923792368260599</v>
      </c>
    </row>
    <row r="1820" spans="1:15" x14ac:dyDescent="0.25">
      <c r="A1820" s="20" t="s">
        <v>1916</v>
      </c>
      <c r="B1820">
        <v>2</v>
      </c>
      <c r="C1820" t="s">
        <v>63</v>
      </c>
      <c r="D1820" t="s">
        <v>88</v>
      </c>
      <c r="E1820" t="s">
        <v>92</v>
      </c>
      <c r="F1820" t="s">
        <v>38</v>
      </c>
      <c r="G1820">
        <v>3</v>
      </c>
      <c r="H1820">
        <v>2014</v>
      </c>
      <c r="I1820" t="s">
        <v>62</v>
      </c>
      <c r="J1820">
        <v>47.1</v>
      </c>
      <c r="K1820">
        <v>42.761524072856901</v>
      </c>
      <c r="L1820">
        <v>51.848361364180199</v>
      </c>
      <c r="M1820">
        <v>445</v>
      </c>
      <c r="N1820" t="s">
        <v>44</v>
      </c>
      <c r="O1820">
        <v>4.7404546313997704</v>
      </c>
    </row>
    <row r="1821" spans="1:15" x14ac:dyDescent="0.25">
      <c r="A1821" s="20" t="s">
        <v>1917</v>
      </c>
      <c r="B1821">
        <v>2</v>
      </c>
      <c r="C1821" t="s">
        <v>63</v>
      </c>
      <c r="D1821" t="s">
        <v>88</v>
      </c>
      <c r="E1821" t="s">
        <v>92</v>
      </c>
      <c r="F1821" t="s">
        <v>38</v>
      </c>
      <c r="G1821">
        <v>3</v>
      </c>
      <c r="H1821">
        <v>2014</v>
      </c>
      <c r="I1821" t="s">
        <v>75</v>
      </c>
      <c r="J1821">
        <v>49.94</v>
      </c>
      <c r="K1821">
        <v>49.27</v>
      </c>
      <c r="L1821">
        <v>50.62</v>
      </c>
      <c r="M1821">
        <v>18496</v>
      </c>
      <c r="N1821" t="s">
        <v>44</v>
      </c>
      <c r="O1821">
        <v>0.73529411764705899</v>
      </c>
    </row>
    <row r="1822" spans="1:15" x14ac:dyDescent="0.25">
      <c r="A1822" s="20" t="s">
        <v>1918</v>
      </c>
      <c r="B1822">
        <v>2</v>
      </c>
      <c r="C1822" t="s">
        <v>63</v>
      </c>
      <c r="D1822" t="s">
        <v>88</v>
      </c>
      <c r="E1822" t="s">
        <v>92</v>
      </c>
      <c r="F1822" t="s">
        <v>38</v>
      </c>
      <c r="G1822">
        <v>3</v>
      </c>
      <c r="H1822">
        <v>2014</v>
      </c>
      <c r="I1822" t="s">
        <v>45</v>
      </c>
      <c r="J1822">
        <v>46.9</v>
      </c>
      <c r="K1822">
        <v>43.704531084688597</v>
      </c>
      <c r="L1822">
        <v>50.359601753534903</v>
      </c>
      <c r="M1822">
        <v>679</v>
      </c>
      <c r="N1822" t="s">
        <v>44</v>
      </c>
      <c r="O1822">
        <v>3.8376477822666799</v>
      </c>
    </row>
    <row r="1823" spans="1:15" x14ac:dyDescent="0.25">
      <c r="A1823" s="20" t="s">
        <v>1919</v>
      </c>
      <c r="B1823">
        <v>2</v>
      </c>
      <c r="C1823" t="s">
        <v>63</v>
      </c>
      <c r="D1823" t="s">
        <v>88</v>
      </c>
      <c r="E1823" t="s">
        <v>92</v>
      </c>
      <c r="F1823" t="s">
        <v>38</v>
      </c>
      <c r="G1823">
        <v>3</v>
      </c>
      <c r="H1823">
        <v>2014</v>
      </c>
      <c r="I1823" t="s">
        <v>46</v>
      </c>
      <c r="J1823">
        <v>48.6</v>
      </c>
      <c r="K1823">
        <v>45.2400525237843</v>
      </c>
      <c r="L1823">
        <v>52.225959494939097</v>
      </c>
      <c r="M1823">
        <v>604</v>
      </c>
      <c r="N1823" t="s">
        <v>44</v>
      </c>
      <c r="O1823">
        <v>4.0689422938558</v>
      </c>
    </row>
    <row r="1824" spans="1:15" x14ac:dyDescent="0.25">
      <c r="A1824" s="20" t="s">
        <v>1920</v>
      </c>
      <c r="B1824">
        <v>2</v>
      </c>
      <c r="C1824" t="s">
        <v>63</v>
      </c>
      <c r="D1824" t="s">
        <v>88</v>
      </c>
      <c r="E1824" t="s">
        <v>92</v>
      </c>
      <c r="F1824" t="s">
        <v>38</v>
      </c>
      <c r="G1824">
        <v>3</v>
      </c>
      <c r="H1824">
        <v>2014</v>
      </c>
      <c r="I1824" t="s">
        <v>47</v>
      </c>
      <c r="J1824">
        <v>52</v>
      </c>
      <c r="K1824">
        <v>50.339913274203198</v>
      </c>
      <c r="L1824">
        <v>53.726176595291001</v>
      </c>
      <c r="M1824">
        <v>2640</v>
      </c>
      <c r="N1824" t="s">
        <v>44</v>
      </c>
      <c r="O1824">
        <v>1.94624736040381</v>
      </c>
    </row>
    <row r="1825" spans="1:15" x14ac:dyDescent="0.25">
      <c r="A1825" s="20" t="s">
        <v>1921</v>
      </c>
      <c r="B1825">
        <v>2</v>
      </c>
      <c r="C1825" t="s">
        <v>63</v>
      </c>
      <c r="D1825" t="s">
        <v>88</v>
      </c>
      <c r="E1825" t="s">
        <v>92</v>
      </c>
      <c r="F1825" t="s">
        <v>38</v>
      </c>
      <c r="G1825">
        <v>3</v>
      </c>
      <c r="H1825">
        <v>2014</v>
      </c>
      <c r="I1825" t="s">
        <v>48</v>
      </c>
      <c r="J1825">
        <v>53.5</v>
      </c>
      <c r="K1825">
        <v>50.658850401190001</v>
      </c>
      <c r="L1825">
        <v>56.501518648339903</v>
      </c>
      <c r="M1825">
        <v>1230</v>
      </c>
      <c r="N1825" t="s">
        <v>44</v>
      </c>
      <c r="O1825">
        <v>2.8513297425610098</v>
      </c>
    </row>
    <row r="1826" spans="1:15" x14ac:dyDescent="0.25">
      <c r="A1826" s="20" t="s">
        <v>1922</v>
      </c>
      <c r="B1826">
        <v>2</v>
      </c>
      <c r="C1826" t="s">
        <v>63</v>
      </c>
      <c r="D1826" t="s">
        <v>88</v>
      </c>
      <c r="E1826" t="s">
        <v>92</v>
      </c>
      <c r="F1826" t="s">
        <v>38</v>
      </c>
      <c r="G1826">
        <v>3</v>
      </c>
      <c r="H1826">
        <v>2014</v>
      </c>
      <c r="I1826" t="s">
        <v>49</v>
      </c>
      <c r="J1826">
        <v>54.9</v>
      </c>
      <c r="K1826">
        <v>51.273669515621698</v>
      </c>
      <c r="L1826">
        <v>58.830875642348303</v>
      </c>
      <c r="M1826">
        <v>626</v>
      </c>
      <c r="N1826" t="s">
        <v>44</v>
      </c>
      <c r="O1826">
        <v>3.9968038348871602</v>
      </c>
    </row>
    <row r="1827" spans="1:15" x14ac:dyDescent="0.25">
      <c r="A1827" s="20" t="s">
        <v>1923</v>
      </c>
      <c r="B1827">
        <v>2</v>
      </c>
      <c r="C1827" t="s">
        <v>63</v>
      </c>
      <c r="D1827" t="s">
        <v>88</v>
      </c>
      <c r="E1827" t="s">
        <v>92</v>
      </c>
      <c r="F1827" t="s">
        <v>38</v>
      </c>
      <c r="G1827">
        <v>3</v>
      </c>
      <c r="H1827">
        <v>2014</v>
      </c>
      <c r="I1827" t="s">
        <v>50</v>
      </c>
      <c r="J1827">
        <v>48.5</v>
      </c>
      <c r="K1827">
        <v>45.584366304266297</v>
      </c>
      <c r="L1827">
        <v>51.495564361235097</v>
      </c>
      <c r="M1827">
        <v>1005</v>
      </c>
      <c r="N1827" t="s">
        <v>44</v>
      </c>
      <c r="O1827">
        <v>3.1544014893825598</v>
      </c>
    </row>
    <row r="1828" spans="1:15" x14ac:dyDescent="0.25">
      <c r="A1828" s="20" t="s">
        <v>1924</v>
      </c>
      <c r="B1828">
        <v>2</v>
      </c>
      <c r="C1828" t="s">
        <v>63</v>
      </c>
      <c r="D1828" t="s">
        <v>88</v>
      </c>
      <c r="E1828" t="s">
        <v>92</v>
      </c>
      <c r="F1828" t="s">
        <v>38</v>
      </c>
      <c r="G1828">
        <v>3</v>
      </c>
      <c r="H1828">
        <v>2014</v>
      </c>
      <c r="I1828" t="s">
        <v>51</v>
      </c>
      <c r="J1828">
        <v>49.6</v>
      </c>
      <c r="K1828">
        <v>45.954419408329699</v>
      </c>
      <c r="L1828">
        <v>53.477867773786699</v>
      </c>
      <c r="M1828">
        <v>633</v>
      </c>
      <c r="N1828" t="s">
        <v>44</v>
      </c>
      <c r="O1828">
        <v>3.9746431675858198</v>
      </c>
    </row>
    <row r="1829" spans="1:15" x14ac:dyDescent="0.25">
      <c r="A1829" s="20" t="s">
        <v>1925</v>
      </c>
      <c r="B1829">
        <v>2</v>
      </c>
      <c r="C1829" t="s">
        <v>63</v>
      </c>
      <c r="D1829" t="s">
        <v>88</v>
      </c>
      <c r="E1829" t="s">
        <v>93</v>
      </c>
      <c r="F1829" t="s">
        <v>42</v>
      </c>
      <c r="G1829">
        <v>4</v>
      </c>
      <c r="H1829">
        <v>2014</v>
      </c>
      <c r="I1829" t="s">
        <v>34</v>
      </c>
      <c r="J1829">
        <v>51.3</v>
      </c>
      <c r="K1829">
        <v>49.696342520206898</v>
      </c>
      <c r="L1829">
        <v>52.899429135023603</v>
      </c>
      <c r="M1829">
        <v>3155</v>
      </c>
      <c r="N1829" t="s">
        <v>44</v>
      </c>
      <c r="O1829">
        <v>1.7803292133101301</v>
      </c>
    </row>
    <row r="1830" spans="1:15" x14ac:dyDescent="0.25">
      <c r="A1830" s="20" t="s">
        <v>1926</v>
      </c>
      <c r="B1830">
        <v>2</v>
      </c>
      <c r="C1830" t="s">
        <v>63</v>
      </c>
      <c r="D1830" t="s">
        <v>88</v>
      </c>
      <c r="E1830" t="s">
        <v>93</v>
      </c>
      <c r="F1830" t="s">
        <v>42</v>
      </c>
      <c r="G1830">
        <v>4</v>
      </c>
      <c r="H1830">
        <v>2014</v>
      </c>
      <c r="I1830" t="s">
        <v>52</v>
      </c>
      <c r="J1830">
        <v>44.5</v>
      </c>
      <c r="K1830">
        <v>34.665135863369798</v>
      </c>
      <c r="L1830">
        <v>56.935285574839199</v>
      </c>
      <c r="M1830">
        <v>43</v>
      </c>
      <c r="N1830" t="s">
        <v>44</v>
      </c>
      <c r="O1830">
        <v>15.249857033260501</v>
      </c>
    </row>
    <row r="1831" spans="1:15" x14ac:dyDescent="0.25">
      <c r="A1831" s="20" t="s">
        <v>1927</v>
      </c>
      <c r="B1831">
        <v>2</v>
      </c>
      <c r="C1831" t="s">
        <v>63</v>
      </c>
      <c r="D1831" t="s">
        <v>88</v>
      </c>
      <c r="E1831" t="s">
        <v>93</v>
      </c>
      <c r="F1831" t="s">
        <v>42</v>
      </c>
      <c r="G1831">
        <v>4</v>
      </c>
      <c r="H1831">
        <v>2014</v>
      </c>
      <c r="I1831" t="s">
        <v>53</v>
      </c>
      <c r="J1831">
        <v>49.3</v>
      </c>
      <c r="K1831">
        <v>40.223173320157599</v>
      </c>
      <c r="L1831">
        <v>59.970767269348102</v>
      </c>
      <c r="M1831">
        <v>84</v>
      </c>
      <c r="N1831" t="s">
        <v>44</v>
      </c>
      <c r="O1831">
        <v>10.910894511799601</v>
      </c>
    </row>
    <row r="1832" spans="1:15" x14ac:dyDescent="0.25">
      <c r="A1832" s="20" t="s">
        <v>1928</v>
      </c>
      <c r="B1832">
        <v>2</v>
      </c>
      <c r="C1832" t="s">
        <v>63</v>
      </c>
      <c r="D1832" t="s">
        <v>88</v>
      </c>
      <c r="E1832" t="s">
        <v>93</v>
      </c>
      <c r="F1832" t="s">
        <v>42</v>
      </c>
      <c r="G1832">
        <v>4</v>
      </c>
      <c r="H1832">
        <v>2014</v>
      </c>
      <c r="I1832" t="s">
        <v>54</v>
      </c>
      <c r="J1832" t="s">
        <v>44</v>
      </c>
      <c r="K1832" t="s">
        <v>44</v>
      </c>
      <c r="L1832" t="s">
        <v>44</v>
      </c>
      <c r="M1832">
        <v>11</v>
      </c>
      <c r="N1832" t="s">
        <v>44</v>
      </c>
      <c r="O1832">
        <v>30.151134457776401</v>
      </c>
    </row>
    <row r="1833" spans="1:15" x14ac:dyDescent="0.25">
      <c r="A1833" s="20" t="s">
        <v>1929</v>
      </c>
      <c r="B1833">
        <v>2</v>
      </c>
      <c r="C1833" t="s">
        <v>63</v>
      </c>
      <c r="D1833" t="s">
        <v>88</v>
      </c>
      <c r="E1833" t="s">
        <v>93</v>
      </c>
      <c r="F1833" t="s">
        <v>42</v>
      </c>
      <c r="G1833">
        <v>4</v>
      </c>
      <c r="H1833">
        <v>2014</v>
      </c>
      <c r="I1833" t="s">
        <v>55</v>
      </c>
      <c r="J1833">
        <v>45.4</v>
      </c>
      <c r="K1833">
        <v>40.1513737839431</v>
      </c>
      <c r="L1833">
        <v>51.345516809221998</v>
      </c>
      <c r="M1833">
        <v>188</v>
      </c>
      <c r="N1833" t="s">
        <v>44</v>
      </c>
      <c r="O1833">
        <v>7.2932495748947304</v>
      </c>
    </row>
    <row r="1834" spans="1:15" x14ac:dyDescent="0.25">
      <c r="A1834" s="20" t="s">
        <v>1930</v>
      </c>
      <c r="B1834">
        <v>2</v>
      </c>
      <c r="C1834" t="s">
        <v>63</v>
      </c>
      <c r="D1834" t="s">
        <v>88</v>
      </c>
      <c r="E1834" t="s">
        <v>93</v>
      </c>
      <c r="F1834" t="s">
        <v>42</v>
      </c>
      <c r="G1834">
        <v>4</v>
      </c>
      <c r="H1834">
        <v>2014</v>
      </c>
      <c r="I1834" t="s">
        <v>56</v>
      </c>
      <c r="J1834">
        <v>54.7</v>
      </c>
      <c r="K1834">
        <v>43.780962106658201</v>
      </c>
      <c r="L1834">
        <v>68.139406738213296</v>
      </c>
      <c r="M1834">
        <v>54</v>
      </c>
      <c r="N1834" t="s">
        <v>44</v>
      </c>
      <c r="O1834">
        <v>13.6082763487954</v>
      </c>
    </row>
    <row r="1835" spans="1:15" x14ac:dyDescent="0.25">
      <c r="A1835" s="20" t="s">
        <v>1931</v>
      </c>
      <c r="B1835">
        <v>2</v>
      </c>
      <c r="C1835" t="s">
        <v>63</v>
      </c>
      <c r="D1835" t="s">
        <v>88</v>
      </c>
      <c r="E1835" t="s">
        <v>93</v>
      </c>
      <c r="F1835" t="s">
        <v>42</v>
      </c>
      <c r="G1835">
        <v>4</v>
      </c>
      <c r="H1835">
        <v>2014</v>
      </c>
      <c r="I1835" t="s">
        <v>57</v>
      </c>
      <c r="J1835">
        <v>50.3</v>
      </c>
      <c r="K1835">
        <v>37.430872567541897</v>
      </c>
      <c r="L1835">
        <v>66.586792541620198</v>
      </c>
      <c r="M1835">
        <v>38</v>
      </c>
      <c r="N1835" t="s">
        <v>44</v>
      </c>
      <c r="O1835">
        <v>16.222142113076298</v>
      </c>
    </row>
    <row r="1836" spans="1:15" x14ac:dyDescent="0.25">
      <c r="A1836" s="20" t="s">
        <v>1932</v>
      </c>
      <c r="B1836">
        <v>2</v>
      </c>
      <c r="C1836" t="s">
        <v>63</v>
      </c>
      <c r="D1836" t="s">
        <v>88</v>
      </c>
      <c r="E1836" t="s">
        <v>93</v>
      </c>
      <c r="F1836" t="s">
        <v>42</v>
      </c>
      <c r="G1836">
        <v>4</v>
      </c>
      <c r="H1836">
        <v>2014</v>
      </c>
      <c r="I1836" t="s">
        <v>58</v>
      </c>
      <c r="J1836">
        <v>49.3</v>
      </c>
      <c r="K1836">
        <v>45.344349905514001</v>
      </c>
      <c r="L1836">
        <v>53.630222100649803</v>
      </c>
      <c r="M1836">
        <v>412</v>
      </c>
      <c r="N1836" t="s">
        <v>44</v>
      </c>
      <c r="O1836">
        <v>4.9266463908214702</v>
      </c>
    </row>
    <row r="1837" spans="1:15" x14ac:dyDescent="0.25">
      <c r="A1837" s="20" t="s">
        <v>1933</v>
      </c>
      <c r="B1837">
        <v>2</v>
      </c>
      <c r="C1837" t="s">
        <v>63</v>
      </c>
      <c r="D1837" t="s">
        <v>88</v>
      </c>
      <c r="E1837" t="s">
        <v>93</v>
      </c>
      <c r="F1837" t="s">
        <v>42</v>
      </c>
      <c r="G1837">
        <v>4</v>
      </c>
      <c r="H1837">
        <v>2014</v>
      </c>
      <c r="I1837" t="s">
        <v>59</v>
      </c>
      <c r="J1837">
        <v>48</v>
      </c>
      <c r="K1837">
        <v>35.477420608976097</v>
      </c>
      <c r="L1837">
        <v>64.639359756842595</v>
      </c>
      <c r="M1837">
        <v>28</v>
      </c>
      <c r="N1837" t="s">
        <v>44</v>
      </c>
      <c r="O1837">
        <v>18.8982236504614</v>
      </c>
    </row>
    <row r="1838" spans="1:15" x14ac:dyDescent="0.25">
      <c r="A1838" s="20" t="s">
        <v>1934</v>
      </c>
      <c r="B1838">
        <v>2</v>
      </c>
      <c r="C1838" t="s">
        <v>63</v>
      </c>
      <c r="D1838" t="s">
        <v>88</v>
      </c>
      <c r="E1838" t="s">
        <v>93</v>
      </c>
      <c r="F1838" t="s">
        <v>42</v>
      </c>
      <c r="G1838">
        <v>4</v>
      </c>
      <c r="H1838">
        <v>2014</v>
      </c>
      <c r="I1838" t="s">
        <v>60</v>
      </c>
      <c r="J1838">
        <v>49.3</v>
      </c>
      <c r="K1838">
        <v>47.380189553522499</v>
      </c>
      <c r="L1838">
        <v>51.283804206464602</v>
      </c>
      <c r="M1838">
        <v>2015</v>
      </c>
      <c r="N1838" t="s">
        <v>44</v>
      </c>
      <c r="O1838">
        <v>2.2277295967705601</v>
      </c>
    </row>
    <row r="1839" spans="1:15" x14ac:dyDescent="0.25">
      <c r="A1839" s="20" t="s">
        <v>1935</v>
      </c>
      <c r="B1839">
        <v>2</v>
      </c>
      <c r="C1839" t="s">
        <v>63</v>
      </c>
      <c r="D1839" t="s">
        <v>88</v>
      </c>
      <c r="E1839" t="s">
        <v>93</v>
      </c>
      <c r="F1839" t="s">
        <v>42</v>
      </c>
      <c r="G1839">
        <v>4</v>
      </c>
      <c r="H1839">
        <v>2014</v>
      </c>
      <c r="I1839" t="s">
        <v>61</v>
      </c>
      <c r="J1839" t="s">
        <v>44</v>
      </c>
      <c r="K1839" t="s">
        <v>44</v>
      </c>
      <c r="L1839" t="s">
        <v>44</v>
      </c>
      <c r="M1839">
        <v>4</v>
      </c>
      <c r="N1839" t="s">
        <v>44</v>
      </c>
      <c r="O1839">
        <v>50</v>
      </c>
    </row>
    <row r="1840" spans="1:15" x14ac:dyDescent="0.25">
      <c r="A1840" s="20" t="s">
        <v>1936</v>
      </c>
      <c r="B1840">
        <v>2</v>
      </c>
      <c r="C1840" t="s">
        <v>63</v>
      </c>
      <c r="D1840" t="s">
        <v>88</v>
      </c>
      <c r="E1840" t="s">
        <v>93</v>
      </c>
      <c r="F1840" t="s">
        <v>42</v>
      </c>
      <c r="G1840">
        <v>4</v>
      </c>
      <c r="H1840">
        <v>2014</v>
      </c>
      <c r="I1840" t="s">
        <v>43</v>
      </c>
      <c r="J1840">
        <v>53.1</v>
      </c>
      <c r="K1840">
        <v>45.756697513495197</v>
      </c>
      <c r="L1840">
        <v>61.4993357078692</v>
      </c>
      <c r="M1840">
        <v>116</v>
      </c>
      <c r="N1840" t="s">
        <v>44</v>
      </c>
      <c r="O1840">
        <v>9.2847669088525908</v>
      </c>
    </row>
    <row r="1841" spans="1:15" x14ac:dyDescent="0.25">
      <c r="A1841" s="20" t="s">
        <v>1937</v>
      </c>
      <c r="B1841">
        <v>2</v>
      </c>
      <c r="C1841" t="s">
        <v>63</v>
      </c>
      <c r="D1841" t="s">
        <v>88</v>
      </c>
      <c r="E1841" t="s">
        <v>93</v>
      </c>
      <c r="F1841" t="s">
        <v>42</v>
      </c>
      <c r="G1841">
        <v>4</v>
      </c>
      <c r="H1841">
        <v>2014</v>
      </c>
      <c r="I1841" t="s">
        <v>62</v>
      </c>
      <c r="J1841">
        <v>55.6</v>
      </c>
      <c r="K1841">
        <v>43.853197910330103</v>
      </c>
      <c r="L1841">
        <v>70.345760593331406</v>
      </c>
      <c r="M1841">
        <v>45</v>
      </c>
      <c r="N1841" t="s">
        <v>44</v>
      </c>
      <c r="O1841">
        <v>14.907119849998599</v>
      </c>
    </row>
    <row r="1842" spans="1:15" x14ac:dyDescent="0.25">
      <c r="A1842" s="20" t="s">
        <v>1938</v>
      </c>
      <c r="B1842">
        <v>2</v>
      </c>
      <c r="C1842" t="s">
        <v>63</v>
      </c>
      <c r="D1842" t="s">
        <v>88</v>
      </c>
      <c r="E1842" t="s">
        <v>93</v>
      </c>
      <c r="F1842" t="s">
        <v>42</v>
      </c>
      <c r="G1842">
        <v>4</v>
      </c>
      <c r="H1842">
        <v>2014</v>
      </c>
      <c r="I1842" t="s">
        <v>75</v>
      </c>
      <c r="J1842">
        <v>50.39</v>
      </c>
      <c r="K1842">
        <v>49.7</v>
      </c>
      <c r="L1842">
        <v>51.09</v>
      </c>
      <c r="M1842">
        <v>15697</v>
      </c>
      <c r="N1842" t="s">
        <v>44</v>
      </c>
      <c r="O1842">
        <v>0.79816314573623903</v>
      </c>
    </row>
    <row r="1843" spans="1:15" x14ac:dyDescent="0.25">
      <c r="A1843" s="20" t="s">
        <v>1939</v>
      </c>
      <c r="B1843">
        <v>2</v>
      </c>
      <c r="C1843" t="s">
        <v>63</v>
      </c>
      <c r="D1843" t="s">
        <v>88</v>
      </c>
      <c r="E1843" t="s">
        <v>93</v>
      </c>
      <c r="F1843" t="s">
        <v>42</v>
      </c>
      <c r="G1843">
        <v>4</v>
      </c>
      <c r="H1843">
        <v>2014</v>
      </c>
      <c r="I1843" t="s">
        <v>45</v>
      </c>
      <c r="J1843">
        <v>43.8</v>
      </c>
      <c r="K1843">
        <v>40.0139726396391</v>
      </c>
      <c r="L1843">
        <v>47.852069917065599</v>
      </c>
      <c r="M1843">
        <v>402</v>
      </c>
      <c r="N1843" t="s">
        <v>44</v>
      </c>
      <c r="O1843">
        <v>4.9875466805381601</v>
      </c>
    </row>
    <row r="1844" spans="1:15" x14ac:dyDescent="0.25">
      <c r="A1844" s="20" t="s">
        <v>1940</v>
      </c>
      <c r="B1844">
        <v>2</v>
      </c>
      <c r="C1844" t="s">
        <v>63</v>
      </c>
      <c r="D1844" t="s">
        <v>88</v>
      </c>
      <c r="E1844" t="s">
        <v>93</v>
      </c>
      <c r="F1844" t="s">
        <v>42</v>
      </c>
      <c r="G1844">
        <v>4</v>
      </c>
      <c r="H1844">
        <v>2014</v>
      </c>
      <c r="I1844" t="s">
        <v>46</v>
      </c>
      <c r="J1844">
        <v>49.4</v>
      </c>
      <c r="K1844">
        <v>46.686932209625503</v>
      </c>
      <c r="L1844">
        <v>52.234629635401703</v>
      </c>
      <c r="M1844">
        <v>1060</v>
      </c>
      <c r="N1844" t="s">
        <v>44</v>
      </c>
      <c r="O1844">
        <v>3.0714755841697601</v>
      </c>
    </row>
    <row r="1845" spans="1:15" x14ac:dyDescent="0.25">
      <c r="A1845" s="20" t="s">
        <v>1941</v>
      </c>
      <c r="B1845">
        <v>2</v>
      </c>
      <c r="C1845" t="s">
        <v>63</v>
      </c>
      <c r="D1845" t="s">
        <v>88</v>
      </c>
      <c r="E1845" t="s">
        <v>93</v>
      </c>
      <c r="F1845" t="s">
        <v>42</v>
      </c>
      <c r="G1845">
        <v>4</v>
      </c>
      <c r="H1845">
        <v>2014</v>
      </c>
      <c r="I1845" t="s">
        <v>47</v>
      </c>
      <c r="J1845">
        <v>51.5</v>
      </c>
      <c r="K1845">
        <v>50.413638452035698</v>
      </c>
      <c r="L1845">
        <v>52.510681595911102</v>
      </c>
      <c r="M1845">
        <v>7046</v>
      </c>
      <c r="N1845" t="s">
        <v>44</v>
      </c>
      <c r="O1845">
        <v>1.19132067961586</v>
      </c>
    </row>
    <row r="1846" spans="1:15" x14ac:dyDescent="0.25">
      <c r="A1846" s="20" t="s">
        <v>1942</v>
      </c>
      <c r="B1846">
        <v>2</v>
      </c>
      <c r="C1846" t="s">
        <v>63</v>
      </c>
      <c r="D1846" t="s">
        <v>88</v>
      </c>
      <c r="E1846" t="s">
        <v>93</v>
      </c>
      <c r="F1846" t="s">
        <v>42</v>
      </c>
      <c r="G1846">
        <v>4</v>
      </c>
      <c r="H1846">
        <v>2014</v>
      </c>
      <c r="I1846" t="s">
        <v>48</v>
      </c>
      <c r="J1846">
        <v>45.7</v>
      </c>
      <c r="K1846">
        <v>40.243476439450298</v>
      </c>
      <c r="L1846">
        <v>51.677229618080197</v>
      </c>
      <c r="M1846">
        <v>203</v>
      </c>
      <c r="N1846" t="s">
        <v>44</v>
      </c>
      <c r="O1846">
        <v>7.0186240634359596</v>
      </c>
    </row>
    <row r="1847" spans="1:15" x14ac:dyDescent="0.25">
      <c r="A1847" s="20" t="s">
        <v>1943</v>
      </c>
      <c r="B1847">
        <v>2</v>
      </c>
      <c r="C1847" t="s">
        <v>63</v>
      </c>
      <c r="D1847" t="s">
        <v>88</v>
      </c>
      <c r="E1847" t="s">
        <v>93</v>
      </c>
      <c r="F1847" t="s">
        <v>42</v>
      </c>
      <c r="G1847">
        <v>4</v>
      </c>
      <c r="H1847">
        <v>2014</v>
      </c>
      <c r="I1847" t="s">
        <v>49</v>
      </c>
      <c r="J1847">
        <v>50.4</v>
      </c>
      <c r="K1847">
        <v>46.767616008943101</v>
      </c>
      <c r="L1847">
        <v>54.291417765086102</v>
      </c>
      <c r="M1847">
        <v>555</v>
      </c>
      <c r="N1847" t="s">
        <v>44</v>
      </c>
      <c r="O1847">
        <v>4.2447635997800903</v>
      </c>
    </row>
    <row r="1848" spans="1:15" x14ac:dyDescent="0.25">
      <c r="A1848" s="20" t="s">
        <v>1944</v>
      </c>
      <c r="B1848">
        <v>2</v>
      </c>
      <c r="C1848" t="s">
        <v>63</v>
      </c>
      <c r="D1848" t="s">
        <v>88</v>
      </c>
      <c r="E1848" t="s">
        <v>93</v>
      </c>
      <c r="F1848" t="s">
        <v>42</v>
      </c>
      <c r="G1848">
        <v>4</v>
      </c>
      <c r="H1848">
        <v>2014</v>
      </c>
      <c r="I1848" t="s">
        <v>50</v>
      </c>
      <c r="J1848">
        <v>49.1</v>
      </c>
      <c r="K1848">
        <v>41.525569291817902</v>
      </c>
      <c r="L1848">
        <v>57.9231689673679</v>
      </c>
      <c r="M1848">
        <v>100</v>
      </c>
      <c r="N1848" t="s">
        <v>44</v>
      </c>
      <c r="O1848">
        <v>10</v>
      </c>
    </row>
    <row r="1849" spans="1:15" x14ac:dyDescent="0.25">
      <c r="A1849" s="20" t="s">
        <v>1945</v>
      </c>
      <c r="B1849">
        <v>2</v>
      </c>
      <c r="C1849" t="s">
        <v>63</v>
      </c>
      <c r="D1849" t="s">
        <v>88</v>
      </c>
      <c r="E1849" t="s">
        <v>93</v>
      </c>
      <c r="F1849" t="s">
        <v>42</v>
      </c>
      <c r="G1849">
        <v>4</v>
      </c>
      <c r="H1849">
        <v>2014</v>
      </c>
      <c r="I1849" t="s">
        <v>51</v>
      </c>
      <c r="J1849">
        <v>43.7</v>
      </c>
      <c r="K1849">
        <v>37.4341598063885</v>
      </c>
      <c r="L1849">
        <v>50.897740810892302</v>
      </c>
      <c r="M1849">
        <v>138</v>
      </c>
      <c r="N1849" t="s">
        <v>44</v>
      </c>
      <c r="O1849">
        <v>8.5125653075874901</v>
      </c>
    </row>
    <row r="1850" spans="1:15" x14ac:dyDescent="0.25">
      <c r="A1850" s="20" t="s">
        <v>1946</v>
      </c>
      <c r="B1850">
        <v>2</v>
      </c>
      <c r="C1850" t="s">
        <v>63</v>
      </c>
      <c r="D1850" t="s">
        <v>88</v>
      </c>
      <c r="E1850" t="s">
        <v>94</v>
      </c>
      <c r="F1850" t="s">
        <v>35</v>
      </c>
      <c r="G1850">
        <v>5</v>
      </c>
      <c r="H1850">
        <v>2014</v>
      </c>
      <c r="I1850" t="s">
        <v>34</v>
      </c>
      <c r="J1850">
        <v>41.5</v>
      </c>
      <c r="K1850">
        <v>40.166835441374403</v>
      </c>
      <c r="L1850">
        <v>42.937443028795897</v>
      </c>
      <c r="M1850">
        <v>3873</v>
      </c>
      <c r="N1850" t="s">
        <v>44</v>
      </c>
      <c r="O1850">
        <v>1.6068533831656699</v>
      </c>
    </row>
    <row r="1851" spans="1:15" x14ac:dyDescent="0.25">
      <c r="A1851" s="20" t="s">
        <v>1947</v>
      </c>
      <c r="B1851">
        <v>2</v>
      </c>
      <c r="C1851" t="s">
        <v>63</v>
      </c>
      <c r="D1851" t="s">
        <v>88</v>
      </c>
      <c r="E1851" t="s">
        <v>94</v>
      </c>
      <c r="F1851" t="s">
        <v>35</v>
      </c>
      <c r="G1851">
        <v>5</v>
      </c>
      <c r="H1851">
        <v>2014</v>
      </c>
      <c r="I1851" t="s">
        <v>52</v>
      </c>
      <c r="J1851">
        <v>36</v>
      </c>
      <c r="K1851">
        <v>27.177432553163101</v>
      </c>
      <c r="L1851">
        <v>46.871858918487</v>
      </c>
      <c r="M1851">
        <v>48</v>
      </c>
      <c r="N1851" t="s">
        <v>44</v>
      </c>
      <c r="O1851">
        <v>14.433756729740599</v>
      </c>
    </row>
    <row r="1852" spans="1:15" x14ac:dyDescent="0.25">
      <c r="A1852" s="20" t="s">
        <v>1948</v>
      </c>
      <c r="B1852">
        <v>2</v>
      </c>
      <c r="C1852" t="s">
        <v>63</v>
      </c>
      <c r="D1852" t="s">
        <v>88</v>
      </c>
      <c r="E1852" t="s">
        <v>94</v>
      </c>
      <c r="F1852" t="s">
        <v>35</v>
      </c>
      <c r="G1852">
        <v>5</v>
      </c>
      <c r="H1852">
        <v>2014</v>
      </c>
      <c r="I1852" t="s">
        <v>53</v>
      </c>
      <c r="J1852">
        <v>40.4</v>
      </c>
      <c r="K1852">
        <v>33.448378022379799</v>
      </c>
      <c r="L1852">
        <v>48.4605403787494</v>
      </c>
      <c r="M1852">
        <v>100</v>
      </c>
      <c r="N1852" t="s">
        <v>44</v>
      </c>
      <c r="O1852">
        <v>10</v>
      </c>
    </row>
    <row r="1853" spans="1:15" x14ac:dyDescent="0.25">
      <c r="A1853" s="20" t="s">
        <v>1949</v>
      </c>
      <c r="B1853">
        <v>2</v>
      </c>
      <c r="C1853" t="s">
        <v>63</v>
      </c>
      <c r="D1853" t="s">
        <v>88</v>
      </c>
      <c r="E1853" t="s">
        <v>94</v>
      </c>
      <c r="F1853" t="s">
        <v>35</v>
      </c>
      <c r="G1853">
        <v>5</v>
      </c>
      <c r="H1853">
        <v>2014</v>
      </c>
      <c r="I1853" t="s">
        <v>54</v>
      </c>
      <c r="J1853">
        <v>40.4</v>
      </c>
      <c r="K1853">
        <v>26.310479966439502</v>
      </c>
      <c r="L1853">
        <v>60.185402080398397</v>
      </c>
      <c r="M1853">
        <v>20</v>
      </c>
      <c r="N1853" t="s">
        <v>44</v>
      </c>
      <c r="O1853">
        <v>22.360679774997902</v>
      </c>
    </row>
    <row r="1854" spans="1:15" x14ac:dyDescent="0.25">
      <c r="A1854" s="20" t="s">
        <v>1950</v>
      </c>
      <c r="B1854">
        <v>2</v>
      </c>
      <c r="C1854" t="s">
        <v>63</v>
      </c>
      <c r="D1854" t="s">
        <v>88</v>
      </c>
      <c r="E1854" t="s">
        <v>94</v>
      </c>
      <c r="F1854" t="s">
        <v>35</v>
      </c>
      <c r="G1854">
        <v>5</v>
      </c>
      <c r="H1854">
        <v>2014</v>
      </c>
      <c r="I1854" t="s">
        <v>55</v>
      </c>
      <c r="J1854">
        <v>38.9</v>
      </c>
      <c r="K1854">
        <v>33.818663402802201</v>
      </c>
      <c r="L1854">
        <v>44.603104061507203</v>
      </c>
      <c r="M1854">
        <v>182</v>
      </c>
      <c r="N1854" t="s">
        <v>44</v>
      </c>
      <c r="O1854">
        <v>7.4124931666110099</v>
      </c>
    </row>
    <row r="1855" spans="1:15" x14ac:dyDescent="0.25">
      <c r="A1855" s="20" t="s">
        <v>1951</v>
      </c>
      <c r="B1855">
        <v>2</v>
      </c>
      <c r="C1855" t="s">
        <v>63</v>
      </c>
      <c r="D1855" t="s">
        <v>88</v>
      </c>
      <c r="E1855" t="s">
        <v>94</v>
      </c>
      <c r="F1855" t="s">
        <v>35</v>
      </c>
      <c r="G1855">
        <v>5</v>
      </c>
      <c r="H1855">
        <v>2014</v>
      </c>
      <c r="I1855" t="s">
        <v>56</v>
      </c>
      <c r="J1855">
        <v>53</v>
      </c>
      <c r="K1855">
        <v>38.413280888755096</v>
      </c>
      <c r="L1855">
        <v>73.568399370444396</v>
      </c>
      <c r="M1855">
        <v>19</v>
      </c>
      <c r="N1855" t="s">
        <v>44</v>
      </c>
      <c r="O1855">
        <v>22.941573387056199</v>
      </c>
    </row>
    <row r="1856" spans="1:15" x14ac:dyDescent="0.25">
      <c r="A1856" s="20" t="s">
        <v>1952</v>
      </c>
      <c r="B1856">
        <v>2</v>
      </c>
      <c r="C1856" t="s">
        <v>63</v>
      </c>
      <c r="D1856" t="s">
        <v>88</v>
      </c>
      <c r="E1856" t="s">
        <v>94</v>
      </c>
      <c r="F1856" t="s">
        <v>35</v>
      </c>
      <c r="G1856">
        <v>5</v>
      </c>
      <c r="H1856">
        <v>2014</v>
      </c>
      <c r="I1856" t="s">
        <v>57</v>
      </c>
      <c r="J1856">
        <v>39.799999999999997</v>
      </c>
      <c r="K1856">
        <v>32.661751009184201</v>
      </c>
      <c r="L1856">
        <v>48.295904171466503</v>
      </c>
      <c r="M1856">
        <v>76</v>
      </c>
      <c r="N1856" t="s">
        <v>44</v>
      </c>
      <c r="O1856">
        <v>11.470786693528099</v>
      </c>
    </row>
    <row r="1857" spans="1:15" x14ac:dyDescent="0.25">
      <c r="A1857" s="20" t="s">
        <v>1953</v>
      </c>
      <c r="B1857">
        <v>2</v>
      </c>
      <c r="C1857" t="s">
        <v>63</v>
      </c>
      <c r="D1857" t="s">
        <v>88</v>
      </c>
      <c r="E1857" t="s">
        <v>94</v>
      </c>
      <c r="F1857" t="s">
        <v>35</v>
      </c>
      <c r="G1857">
        <v>5</v>
      </c>
      <c r="H1857">
        <v>2014</v>
      </c>
      <c r="I1857" t="s">
        <v>58</v>
      </c>
      <c r="J1857">
        <v>41.1</v>
      </c>
      <c r="K1857">
        <v>38.183677289288802</v>
      </c>
      <c r="L1857">
        <v>44.276643980744701</v>
      </c>
      <c r="M1857">
        <v>654</v>
      </c>
      <c r="N1857" t="s">
        <v>44</v>
      </c>
      <c r="O1857">
        <v>3.9103094350288798</v>
      </c>
    </row>
    <row r="1858" spans="1:15" x14ac:dyDescent="0.25">
      <c r="A1858" s="20" t="s">
        <v>1954</v>
      </c>
      <c r="B1858">
        <v>2</v>
      </c>
      <c r="C1858" t="s">
        <v>63</v>
      </c>
      <c r="D1858" t="s">
        <v>88</v>
      </c>
      <c r="E1858" t="s">
        <v>94</v>
      </c>
      <c r="F1858" t="s">
        <v>35</v>
      </c>
      <c r="G1858">
        <v>5</v>
      </c>
      <c r="H1858">
        <v>2014</v>
      </c>
      <c r="I1858" t="s">
        <v>59</v>
      </c>
      <c r="J1858" t="s">
        <v>44</v>
      </c>
      <c r="K1858" t="s">
        <v>44</v>
      </c>
      <c r="L1858" t="s">
        <v>44</v>
      </c>
      <c r="M1858">
        <v>17</v>
      </c>
      <c r="N1858" t="s">
        <v>44</v>
      </c>
      <c r="O1858">
        <v>24.253562503633301</v>
      </c>
    </row>
    <row r="1859" spans="1:15" x14ac:dyDescent="0.25">
      <c r="A1859" s="20" t="s">
        <v>1955</v>
      </c>
      <c r="B1859">
        <v>2</v>
      </c>
      <c r="C1859" t="s">
        <v>63</v>
      </c>
      <c r="D1859" t="s">
        <v>88</v>
      </c>
      <c r="E1859" t="s">
        <v>94</v>
      </c>
      <c r="F1859" t="s">
        <v>35</v>
      </c>
      <c r="G1859">
        <v>5</v>
      </c>
      <c r="H1859">
        <v>2014</v>
      </c>
      <c r="I1859" t="s">
        <v>60</v>
      </c>
      <c r="J1859">
        <v>40.200000000000003</v>
      </c>
      <c r="K1859">
        <v>38.691052443679098</v>
      </c>
      <c r="L1859">
        <v>41.760614463101298</v>
      </c>
      <c r="M1859">
        <v>2767</v>
      </c>
      <c r="N1859" t="s">
        <v>44</v>
      </c>
      <c r="O1859">
        <v>1.90105823344234</v>
      </c>
    </row>
    <row r="1860" spans="1:15" x14ac:dyDescent="0.25">
      <c r="A1860" s="20" t="s">
        <v>1956</v>
      </c>
      <c r="B1860">
        <v>2</v>
      </c>
      <c r="C1860" t="s">
        <v>63</v>
      </c>
      <c r="D1860" t="s">
        <v>88</v>
      </c>
      <c r="E1860" t="s">
        <v>94</v>
      </c>
      <c r="F1860" t="s">
        <v>35</v>
      </c>
      <c r="G1860">
        <v>5</v>
      </c>
      <c r="H1860">
        <v>2014</v>
      </c>
      <c r="I1860" t="s">
        <v>61</v>
      </c>
      <c r="J1860" t="s">
        <v>44</v>
      </c>
      <c r="K1860" t="s">
        <v>44</v>
      </c>
      <c r="L1860" t="s">
        <v>44</v>
      </c>
      <c r="M1860">
        <v>12</v>
      </c>
      <c r="N1860" t="s">
        <v>44</v>
      </c>
      <c r="O1860">
        <v>28.867513459481302</v>
      </c>
    </row>
    <row r="1861" spans="1:15" x14ac:dyDescent="0.25">
      <c r="A1861" s="20" t="s">
        <v>1957</v>
      </c>
      <c r="B1861">
        <v>2</v>
      </c>
      <c r="C1861" t="s">
        <v>63</v>
      </c>
      <c r="D1861" t="s">
        <v>88</v>
      </c>
      <c r="E1861" t="s">
        <v>94</v>
      </c>
      <c r="F1861" t="s">
        <v>35</v>
      </c>
      <c r="G1861">
        <v>5</v>
      </c>
      <c r="H1861">
        <v>2014</v>
      </c>
      <c r="I1861" t="s">
        <v>43</v>
      </c>
      <c r="J1861">
        <v>43.9</v>
      </c>
      <c r="K1861">
        <v>39.123385109773999</v>
      </c>
      <c r="L1861">
        <v>49.0954816806602</v>
      </c>
      <c r="M1861">
        <v>248</v>
      </c>
      <c r="N1861" t="s">
        <v>44</v>
      </c>
      <c r="O1861">
        <v>6.3500063500095196</v>
      </c>
    </row>
    <row r="1862" spans="1:15" x14ac:dyDescent="0.25">
      <c r="A1862" s="20" t="s">
        <v>1958</v>
      </c>
      <c r="B1862">
        <v>2</v>
      </c>
      <c r="C1862" t="s">
        <v>63</v>
      </c>
      <c r="D1862" t="s">
        <v>88</v>
      </c>
      <c r="E1862" t="s">
        <v>94</v>
      </c>
      <c r="F1862" t="s">
        <v>35</v>
      </c>
      <c r="G1862">
        <v>5</v>
      </c>
      <c r="H1862">
        <v>2014</v>
      </c>
      <c r="I1862" t="s">
        <v>62</v>
      </c>
      <c r="J1862">
        <v>48.6</v>
      </c>
      <c r="K1862">
        <v>35.819950796813501</v>
      </c>
      <c r="L1862">
        <v>64.302632357617</v>
      </c>
      <c r="M1862">
        <v>53</v>
      </c>
      <c r="N1862" t="s">
        <v>44</v>
      </c>
      <c r="O1862">
        <v>13.7360563948689</v>
      </c>
    </row>
    <row r="1863" spans="1:15" x14ac:dyDescent="0.25">
      <c r="A1863" s="20" t="s">
        <v>1959</v>
      </c>
      <c r="B1863">
        <v>2</v>
      </c>
      <c r="C1863" t="s">
        <v>63</v>
      </c>
      <c r="D1863" t="s">
        <v>88</v>
      </c>
      <c r="E1863" t="s">
        <v>94</v>
      </c>
      <c r="F1863" t="s">
        <v>35</v>
      </c>
      <c r="G1863">
        <v>5</v>
      </c>
      <c r="H1863">
        <v>2014</v>
      </c>
      <c r="I1863" t="s">
        <v>75</v>
      </c>
      <c r="J1863">
        <v>42.57</v>
      </c>
      <c r="K1863">
        <v>41.88</v>
      </c>
      <c r="L1863">
        <v>43.27</v>
      </c>
      <c r="M1863">
        <v>15074</v>
      </c>
      <c r="N1863" t="s">
        <v>44</v>
      </c>
      <c r="O1863">
        <v>0.814489977416335</v>
      </c>
    </row>
    <row r="1864" spans="1:15" x14ac:dyDescent="0.25">
      <c r="A1864" s="20" t="s">
        <v>1960</v>
      </c>
      <c r="B1864">
        <v>2</v>
      </c>
      <c r="C1864" t="s">
        <v>63</v>
      </c>
      <c r="D1864" t="s">
        <v>88</v>
      </c>
      <c r="E1864" t="s">
        <v>94</v>
      </c>
      <c r="F1864" t="s">
        <v>35</v>
      </c>
      <c r="G1864">
        <v>5</v>
      </c>
      <c r="H1864">
        <v>2014</v>
      </c>
      <c r="I1864" t="s">
        <v>45</v>
      </c>
      <c r="J1864">
        <v>39.9</v>
      </c>
      <c r="K1864">
        <v>36.7900696090094</v>
      </c>
      <c r="L1864">
        <v>43.295167171190201</v>
      </c>
      <c r="M1864">
        <v>585</v>
      </c>
      <c r="N1864" t="s">
        <v>44</v>
      </c>
      <c r="O1864">
        <v>4.1344911529736201</v>
      </c>
    </row>
    <row r="1865" spans="1:15" x14ac:dyDescent="0.25">
      <c r="A1865" s="20" t="s">
        <v>1961</v>
      </c>
      <c r="B1865">
        <v>2</v>
      </c>
      <c r="C1865" t="s">
        <v>63</v>
      </c>
      <c r="D1865" t="s">
        <v>88</v>
      </c>
      <c r="E1865" t="s">
        <v>94</v>
      </c>
      <c r="F1865" t="s">
        <v>35</v>
      </c>
      <c r="G1865">
        <v>5</v>
      </c>
      <c r="H1865">
        <v>2014</v>
      </c>
      <c r="I1865" t="s">
        <v>46</v>
      </c>
      <c r="J1865">
        <v>43.8</v>
      </c>
      <c r="K1865">
        <v>40.9024047700442</v>
      </c>
      <c r="L1865">
        <v>46.829901348901103</v>
      </c>
      <c r="M1865">
        <v>901</v>
      </c>
      <c r="N1865" t="s">
        <v>44</v>
      </c>
      <c r="O1865">
        <v>3.3314830232638499</v>
      </c>
    </row>
    <row r="1866" spans="1:15" x14ac:dyDescent="0.25">
      <c r="A1866" s="20" t="s">
        <v>1962</v>
      </c>
      <c r="B1866">
        <v>2</v>
      </c>
      <c r="C1866" t="s">
        <v>63</v>
      </c>
      <c r="D1866" t="s">
        <v>88</v>
      </c>
      <c r="E1866" t="s">
        <v>94</v>
      </c>
      <c r="F1866" t="s">
        <v>35</v>
      </c>
      <c r="G1866">
        <v>5</v>
      </c>
      <c r="H1866">
        <v>2014</v>
      </c>
      <c r="I1866" t="s">
        <v>47</v>
      </c>
      <c r="J1866">
        <v>45.6</v>
      </c>
      <c r="K1866">
        <v>44.318798609416604</v>
      </c>
      <c r="L1866">
        <v>46.9875113864396</v>
      </c>
      <c r="M1866">
        <v>4675</v>
      </c>
      <c r="N1866" t="s">
        <v>44</v>
      </c>
      <c r="O1866">
        <v>1.46254484825426</v>
      </c>
    </row>
    <row r="1867" spans="1:15" x14ac:dyDescent="0.25">
      <c r="A1867" s="20" t="s">
        <v>1963</v>
      </c>
      <c r="B1867">
        <v>2</v>
      </c>
      <c r="C1867" t="s">
        <v>63</v>
      </c>
      <c r="D1867" t="s">
        <v>88</v>
      </c>
      <c r="E1867" t="s">
        <v>94</v>
      </c>
      <c r="F1867" t="s">
        <v>35</v>
      </c>
      <c r="G1867">
        <v>5</v>
      </c>
      <c r="H1867">
        <v>2014</v>
      </c>
      <c r="I1867" t="s">
        <v>48</v>
      </c>
      <c r="J1867">
        <v>45.4</v>
      </c>
      <c r="K1867">
        <v>38.807763283976001</v>
      </c>
      <c r="L1867">
        <v>52.932791206266799</v>
      </c>
      <c r="M1867">
        <v>132</v>
      </c>
      <c r="N1867" t="s">
        <v>44</v>
      </c>
      <c r="O1867">
        <v>8.7038827977848907</v>
      </c>
    </row>
    <row r="1868" spans="1:15" x14ac:dyDescent="0.25">
      <c r="A1868" s="20" t="s">
        <v>1964</v>
      </c>
      <c r="B1868">
        <v>2</v>
      </c>
      <c r="C1868" t="s">
        <v>63</v>
      </c>
      <c r="D1868" t="s">
        <v>88</v>
      </c>
      <c r="E1868" t="s">
        <v>94</v>
      </c>
      <c r="F1868" t="s">
        <v>35</v>
      </c>
      <c r="G1868">
        <v>5</v>
      </c>
      <c r="H1868">
        <v>2014</v>
      </c>
      <c r="I1868" t="s">
        <v>49</v>
      </c>
      <c r="J1868">
        <v>40.9</v>
      </c>
      <c r="K1868">
        <v>36.6536261210722</v>
      </c>
      <c r="L1868">
        <v>45.498699587439603</v>
      </c>
      <c r="M1868">
        <v>415</v>
      </c>
      <c r="N1868" t="s">
        <v>44</v>
      </c>
      <c r="O1868">
        <v>4.9088069367381602</v>
      </c>
    </row>
    <row r="1869" spans="1:15" x14ac:dyDescent="0.25">
      <c r="A1869" s="20" t="s">
        <v>1965</v>
      </c>
      <c r="B1869">
        <v>2</v>
      </c>
      <c r="C1869" t="s">
        <v>63</v>
      </c>
      <c r="D1869" t="s">
        <v>88</v>
      </c>
      <c r="E1869" t="s">
        <v>94</v>
      </c>
      <c r="F1869" t="s">
        <v>35</v>
      </c>
      <c r="G1869">
        <v>5</v>
      </c>
      <c r="H1869">
        <v>2014</v>
      </c>
      <c r="I1869" t="s">
        <v>50</v>
      </c>
      <c r="J1869">
        <v>43.5</v>
      </c>
      <c r="K1869">
        <v>36.017179630357901</v>
      </c>
      <c r="L1869">
        <v>52.260810973940401</v>
      </c>
      <c r="M1869">
        <v>95</v>
      </c>
      <c r="N1869" t="s">
        <v>44</v>
      </c>
      <c r="O1869">
        <v>10.259783520851499</v>
      </c>
    </row>
    <row r="1870" spans="1:15" x14ac:dyDescent="0.25">
      <c r="A1870" s="20" t="s">
        <v>1966</v>
      </c>
      <c r="B1870">
        <v>2</v>
      </c>
      <c r="C1870" t="s">
        <v>63</v>
      </c>
      <c r="D1870" t="s">
        <v>88</v>
      </c>
      <c r="E1870" t="s">
        <v>94</v>
      </c>
      <c r="F1870" t="s">
        <v>35</v>
      </c>
      <c r="G1870">
        <v>5</v>
      </c>
      <c r="H1870">
        <v>2014</v>
      </c>
      <c r="I1870" t="s">
        <v>51</v>
      </c>
      <c r="J1870">
        <v>43</v>
      </c>
      <c r="K1870">
        <v>37.082846144071397</v>
      </c>
      <c r="L1870">
        <v>49.571143296066701</v>
      </c>
      <c r="M1870">
        <v>202</v>
      </c>
      <c r="N1870" t="s">
        <v>44</v>
      </c>
      <c r="O1870">
        <v>7.0359754473029197</v>
      </c>
    </row>
    <row r="1871" spans="1:15" x14ac:dyDescent="0.25">
      <c r="A1871" s="20" t="s">
        <v>1967</v>
      </c>
      <c r="B1871">
        <v>2</v>
      </c>
      <c r="C1871" t="s">
        <v>63</v>
      </c>
      <c r="D1871" t="s">
        <v>88</v>
      </c>
      <c r="E1871" t="s">
        <v>76</v>
      </c>
      <c r="F1871" t="s">
        <v>40</v>
      </c>
      <c r="G1871">
        <v>6</v>
      </c>
      <c r="H1871">
        <v>2014</v>
      </c>
      <c r="I1871" t="s">
        <v>34</v>
      </c>
      <c r="J1871">
        <v>38.200000000000003</v>
      </c>
      <c r="K1871">
        <v>36.689529895929702</v>
      </c>
      <c r="L1871">
        <v>39.770956390894703</v>
      </c>
      <c r="M1871">
        <v>4448</v>
      </c>
      <c r="N1871" t="s">
        <v>44</v>
      </c>
      <c r="O1871">
        <v>1.4994003597601699</v>
      </c>
    </row>
    <row r="1872" spans="1:15" x14ac:dyDescent="0.25">
      <c r="A1872" s="20" t="s">
        <v>1968</v>
      </c>
      <c r="B1872">
        <v>2</v>
      </c>
      <c r="C1872" t="s">
        <v>63</v>
      </c>
      <c r="D1872" t="s">
        <v>88</v>
      </c>
      <c r="E1872" t="s">
        <v>76</v>
      </c>
      <c r="F1872" t="s">
        <v>40</v>
      </c>
      <c r="G1872">
        <v>6</v>
      </c>
      <c r="H1872">
        <v>2014</v>
      </c>
      <c r="I1872" t="s">
        <v>52</v>
      </c>
      <c r="J1872">
        <v>44.6</v>
      </c>
      <c r="K1872">
        <v>42.1516806602312</v>
      </c>
      <c r="L1872">
        <v>47.159975600121598</v>
      </c>
      <c r="M1872">
        <v>3131</v>
      </c>
      <c r="N1872" t="s">
        <v>44</v>
      </c>
      <c r="O1872">
        <v>1.78713955075539</v>
      </c>
    </row>
    <row r="1873" spans="1:15" x14ac:dyDescent="0.25">
      <c r="A1873" s="20" t="s">
        <v>1969</v>
      </c>
      <c r="B1873">
        <v>2</v>
      </c>
      <c r="C1873" t="s">
        <v>63</v>
      </c>
      <c r="D1873" t="s">
        <v>88</v>
      </c>
      <c r="E1873" t="s">
        <v>76</v>
      </c>
      <c r="F1873" t="s">
        <v>40</v>
      </c>
      <c r="G1873">
        <v>6</v>
      </c>
      <c r="H1873">
        <v>2014</v>
      </c>
      <c r="I1873" t="s">
        <v>53</v>
      </c>
      <c r="J1873">
        <v>44.2</v>
      </c>
      <c r="K1873">
        <v>41.934888080794899</v>
      </c>
      <c r="L1873">
        <v>46.535215512822603</v>
      </c>
      <c r="M1873">
        <v>3667</v>
      </c>
      <c r="N1873" t="s">
        <v>44</v>
      </c>
      <c r="O1873">
        <v>1.65137058709601</v>
      </c>
    </row>
    <row r="1874" spans="1:15" x14ac:dyDescent="0.25">
      <c r="A1874" s="20" t="s">
        <v>1970</v>
      </c>
      <c r="B1874">
        <v>2</v>
      </c>
      <c r="C1874" t="s">
        <v>63</v>
      </c>
      <c r="D1874" t="s">
        <v>88</v>
      </c>
      <c r="E1874" t="s">
        <v>76</v>
      </c>
      <c r="F1874" t="s">
        <v>40</v>
      </c>
      <c r="G1874">
        <v>6</v>
      </c>
      <c r="H1874">
        <v>2014</v>
      </c>
      <c r="I1874" t="s">
        <v>54</v>
      </c>
      <c r="J1874">
        <v>44.3</v>
      </c>
      <c r="K1874">
        <v>41.370060232251497</v>
      </c>
      <c r="L1874">
        <v>47.403553294017101</v>
      </c>
      <c r="M1874">
        <v>1556</v>
      </c>
      <c r="N1874" t="s">
        <v>44</v>
      </c>
      <c r="O1874">
        <v>2.5351006328169698</v>
      </c>
    </row>
    <row r="1875" spans="1:15" x14ac:dyDescent="0.25">
      <c r="A1875" s="20" t="s">
        <v>1971</v>
      </c>
      <c r="B1875">
        <v>2</v>
      </c>
      <c r="C1875" t="s">
        <v>63</v>
      </c>
      <c r="D1875" t="s">
        <v>88</v>
      </c>
      <c r="E1875" t="s">
        <v>76</v>
      </c>
      <c r="F1875" t="s">
        <v>40</v>
      </c>
      <c r="G1875">
        <v>6</v>
      </c>
      <c r="H1875">
        <v>2014</v>
      </c>
      <c r="I1875" t="s">
        <v>55</v>
      </c>
      <c r="J1875">
        <v>46.9</v>
      </c>
      <c r="K1875">
        <v>45.341458069396097</v>
      </c>
      <c r="L1875">
        <v>48.388283302743403</v>
      </c>
      <c r="M1875">
        <v>7072</v>
      </c>
      <c r="N1875" t="s">
        <v>44</v>
      </c>
      <c r="O1875">
        <v>1.1891287353862401</v>
      </c>
    </row>
    <row r="1876" spans="1:15" x14ac:dyDescent="0.25">
      <c r="A1876" s="20" t="s">
        <v>1972</v>
      </c>
      <c r="B1876">
        <v>2</v>
      </c>
      <c r="C1876" t="s">
        <v>63</v>
      </c>
      <c r="D1876" t="s">
        <v>88</v>
      </c>
      <c r="E1876" t="s">
        <v>76</v>
      </c>
      <c r="F1876" t="s">
        <v>40</v>
      </c>
      <c r="G1876">
        <v>6</v>
      </c>
      <c r="H1876">
        <v>2014</v>
      </c>
      <c r="I1876" t="s">
        <v>56</v>
      </c>
      <c r="J1876">
        <v>34.9</v>
      </c>
      <c r="K1876">
        <v>30.904473232203301</v>
      </c>
      <c r="L1876">
        <v>39.1652850156309</v>
      </c>
      <c r="M1876">
        <v>915</v>
      </c>
      <c r="N1876" t="s">
        <v>44</v>
      </c>
      <c r="O1876">
        <v>3.3058980245364298</v>
      </c>
    </row>
    <row r="1877" spans="1:15" x14ac:dyDescent="0.25">
      <c r="A1877" s="20" t="s">
        <v>1973</v>
      </c>
      <c r="B1877">
        <v>2</v>
      </c>
      <c r="C1877" t="s">
        <v>63</v>
      </c>
      <c r="D1877" t="s">
        <v>88</v>
      </c>
      <c r="E1877" t="s">
        <v>76</v>
      </c>
      <c r="F1877" t="s">
        <v>40</v>
      </c>
      <c r="G1877">
        <v>6</v>
      </c>
      <c r="H1877">
        <v>2014</v>
      </c>
      <c r="I1877" t="s">
        <v>57</v>
      </c>
      <c r="J1877">
        <v>48.6</v>
      </c>
      <c r="K1877">
        <v>46.180880844659399</v>
      </c>
      <c r="L1877">
        <v>51.159558567780103</v>
      </c>
      <c r="M1877">
        <v>3234</v>
      </c>
      <c r="N1877" t="s">
        <v>44</v>
      </c>
      <c r="O1877">
        <v>1.7584498711333201</v>
      </c>
    </row>
    <row r="1878" spans="1:15" x14ac:dyDescent="0.25">
      <c r="A1878" s="20" t="s">
        <v>1974</v>
      </c>
      <c r="B1878">
        <v>2</v>
      </c>
      <c r="C1878" t="s">
        <v>63</v>
      </c>
      <c r="D1878" t="s">
        <v>88</v>
      </c>
      <c r="E1878" t="s">
        <v>76</v>
      </c>
      <c r="F1878" t="s">
        <v>40</v>
      </c>
      <c r="G1878">
        <v>6</v>
      </c>
      <c r="H1878">
        <v>2014</v>
      </c>
      <c r="I1878" t="s">
        <v>58</v>
      </c>
      <c r="J1878">
        <v>44.5</v>
      </c>
      <c r="K1878">
        <v>43.112664009851002</v>
      </c>
      <c r="L1878">
        <v>45.941803021023603</v>
      </c>
      <c r="M1878">
        <v>6751</v>
      </c>
      <c r="N1878" t="s">
        <v>44</v>
      </c>
      <c r="O1878">
        <v>1.2170710888251499</v>
      </c>
    </row>
    <row r="1879" spans="1:15" x14ac:dyDescent="0.25">
      <c r="A1879" s="20" t="s">
        <v>1975</v>
      </c>
      <c r="B1879">
        <v>2</v>
      </c>
      <c r="C1879" t="s">
        <v>63</v>
      </c>
      <c r="D1879" t="s">
        <v>88</v>
      </c>
      <c r="E1879" t="s">
        <v>76</v>
      </c>
      <c r="F1879" t="s">
        <v>40</v>
      </c>
      <c r="G1879">
        <v>6</v>
      </c>
      <c r="H1879">
        <v>2014</v>
      </c>
      <c r="I1879" t="s">
        <v>59</v>
      </c>
      <c r="J1879">
        <v>47.9</v>
      </c>
      <c r="K1879">
        <v>43.607939998409201</v>
      </c>
      <c r="L1879">
        <v>52.4465828672501</v>
      </c>
      <c r="M1879">
        <v>1077</v>
      </c>
      <c r="N1879" t="s">
        <v>44</v>
      </c>
      <c r="O1879">
        <v>3.0471381766800301</v>
      </c>
    </row>
    <row r="1880" spans="1:15" x14ac:dyDescent="0.25">
      <c r="A1880" s="20" t="s">
        <v>1976</v>
      </c>
      <c r="B1880">
        <v>2</v>
      </c>
      <c r="C1880" t="s">
        <v>63</v>
      </c>
      <c r="D1880" t="s">
        <v>88</v>
      </c>
      <c r="E1880" t="s">
        <v>76</v>
      </c>
      <c r="F1880" t="s">
        <v>40</v>
      </c>
      <c r="G1880">
        <v>6</v>
      </c>
      <c r="H1880">
        <v>2014</v>
      </c>
      <c r="I1880" t="s">
        <v>60</v>
      </c>
      <c r="J1880">
        <v>42.2</v>
      </c>
      <c r="K1880">
        <v>40.955716564420101</v>
      </c>
      <c r="L1880">
        <v>43.423310596564697</v>
      </c>
      <c r="M1880">
        <v>8239</v>
      </c>
      <c r="N1880" t="s">
        <v>44</v>
      </c>
      <c r="O1880">
        <v>1.1016984757621</v>
      </c>
    </row>
    <row r="1881" spans="1:15" x14ac:dyDescent="0.25">
      <c r="A1881" s="20" t="s">
        <v>1977</v>
      </c>
      <c r="B1881">
        <v>2</v>
      </c>
      <c r="C1881" t="s">
        <v>63</v>
      </c>
      <c r="D1881" t="s">
        <v>88</v>
      </c>
      <c r="E1881" t="s">
        <v>76</v>
      </c>
      <c r="F1881" t="s">
        <v>40</v>
      </c>
      <c r="G1881">
        <v>6</v>
      </c>
      <c r="H1881">
        <v>2014</v>
      </c>
      <c r="I1881" t="s">
        <v>61</v>
      </c>
      <c r="J1881">
        <v>45.6</v>
      </c>
      <c r="K1881">
        <v>41.103113626335698</v>
      </c>
      <c r="L1881">
        <v>50.450769573812302</v>
      </c>
      <c r="M1881">
        <v>640</v>
      </c>
      <c r="N1881" t="s">
        <v>44</v>
      </c>
      <c r="O1881">
        <v>3.9528470752104701</v>
      </c>
    </row>
    <row r="1882" spans="1:15" x14ac:dyDescent="0.25">
      <c r="A1882" s="20" t="s">
        <v>1978</v>
      </c>
      <c r="B1882">
        <v>2</v>
      </c>
      <c r="C1882" t="s">
        <v>63</v>
      </c>
      <c r="D1882" t="s">
        <v>88</v>
      </c>
      <c r="E1882" t="s">
        <v>76</v>
      </c>
      <c r="F1882" t="s">
        <v>40</v>
      </c>
      <c r="G1882">
        <v>6</v>
      </c>
      <c r="H1882">
        <v>2014</v>
      </c>
      <c r="I1882" t="s">
        <v>43</v>
      </c>
      <c r="J1882">
        <v>40.9</v>
      </c>
      <c r="K1882">
        <v>38.977603096171698</v>
      </c>
      <c r="L1882">
        <v>42.801115413146498</v>
      </c>
      <c r="M1882">
        <v>4102</v>
      </c>
      <c r="N1882" t="s">
        <v>44</v>
      </c>
      <c r="O1882">
        <v>1.5613568465729799</v>
      </c>
    </row>
    <row r="1883" spans="1:15" x14ac:dyDescent="0.25">
      <c r="A1883" s="20" t="s">
        <v>1979</v>
      </c>
      <c r="B1883">
        <v>2</v>
      </c>
      <c r="C1883" t="s">
        <v>63</v>
      </c>
      <c r="D1883" t="s">
        <v>88</v>
      </c>
      <c r="E1883" t="s">
        <v>76</v>
      </c>
      <c r="F1883" t="s">
        <v>40</v>
      </c>
      <c r="G1883">
        <v>6</v>
      </c>
      <c r="H1883">
        <v>2014</v>
      </c>
      <c r="I1883" t="s">
        <v>62</v>
      </c>
      <c r="J1883">
        <v>42.1</v>
      </c>
      <c r="K1883">
        <v>38.848914046500902</v>
      </c>
      <c r="L1883">
        <v>45.429383221185297</v>
      </c>
      <c r="M1883">
        <v>1401</v>
      </c>
      <c r="N1883" t="s">
        <v>44</v>
      </c>
      <c r="O1883">
        <v>2.6716584257263198</v>
      </c>
    </row>
    <row r="1884" spans="1:15" x14ac:dyDescent="0.25">
      <c r="A1884" s="20" t="s">
        <v>1980</v>
      </c>
      <c r="B1884">
        <v>2</v>
      </c>
      <c r="C1884" t="s">
        <v>63</v>
      </c>
      <c r="D1884" t="s">
        <v>88</v>
      </c>
      <c r="E1884" t="s">
        <v>76</v>
      </c>
      <c r="F1884" t="s">
        <v>40</v>
      </c>
      <c r="G1884">
        <v>6</v>
      </c>
      <c r="H1884">
        <v>2014</v>
      </c>
      <c r="I1884" t="s">
        <v>75</v>
      </c>
      <c r="J1884">
        <v>44.09</v>
      </c>
      <c r="K1884">
        <v>43.65</v>
      </c>
      <c r="L1884">
        <v>44.53</v>
      </c>
      <c r="M1884">
        <v>75335</v>
      </c>
      <c r="N1884" t="s">
        <v>44</v>
      </c>
      <c r="O1884">
        <v>0.364335595429225</v>
      </c>
    </row>
    <row r="1885" spans="1:15" x14ac:dyDescent="0.25">
      <c r="A1885" s="20" t="s">
        <v>1981</v>
      </c>
      <c r="B1885">
        <v>2</v>
      </c>
      <c r="C1885" t="s">
        <v>63</v>
      </c>
      <c r="D1885" t="s">
        <v>88</v>
      </c>
      <c r="E1885" t="s">
        <v>76</v>
      </c>
      <c r="F1885" t="s">
        <v>40</v>
      </c>
      <c r="G1885">
        <v>6</v>
      </c>
      <c r="H1885">
        <v>2014</v>
      </c>
      <c r="I1885" t="s">
        <v>45</v>
      </c>
      <c r="J1885">
        <v>43.7</v>
      </c>
      <c r="K1885">
        <v>42.437924180851901</v>
      </c>
      <c r="L1885">
        <v>44.9666459419349</v>
      </c>
      <c r="M1885">
        <v>8841</v>
      </c>
      <c r="N1885" t="s">
        <v>44</v>
      </c>
      <c r="O1885">
        <v>1.06352892187911</v>
      </c>
    </row>
    <row r="1886" spans="1:15" x14ac:dyDescent="0.25">
      <c r="A1886" s="20" t="s">
        <v>1982</v>
      </c>
      <c r="B1886">
        <v>2</v>
      </c>
      <c r="C1886" t="s">
        <v>63</v>
      </c>
      <c r="D1886" t="s">
        <v>88</v>
      </c>
      <c r="E1886" t="s">
        <v>76</v>
      </c>
      <c r="F1886" t="s">
        <v>40</v>
      </c>
      <c r="G1886">
        <v>6</v>
      </c>
      <c r="H1886">
        <v>2014</v>
      </c>
      <c r="I1886" t="s">
        <v>46</v>
      </c>
      <c r="J1886">
        <v>41.4</v>
      </c>
      <c r="K1886">
        <v>39.6499176186094</v>
      </c>
      <c r="L1886">
        <v>43.127173715145702</v>
      </c>
      <c r="M1886">
        <v>3743</v>
      </c>
      <c r="N1886" t="s">
        <v>44</v>
      </c>
      <c r="O1886">
        <v>1.63451942590889</v>
      </c>
    </row>
    <row r="1887" spans="1:15" x14ac:dyDescent="0.25">
      <c r="A1887" s="20" t="s">
        <v>1983</v>
      </c>
      <c r="B1887">
        <v>2</v>
      </c>
      <c r="C1887" t="s">
        <v>63</v>
      </c>
      <c r="D1887" t="s">
        <v>88</v>
      </c>
      <c r="E1887" t="s">
        <v>76</v>
      </c>
      <c r="F1887" t="s">
        <v>40</v>
      </c>
      <c r="G1887">
        <v>6</v>
      </c>
      <c r="H1887">
        <v>2014</v>
      </c>
      <c r="I1887" t="s">
        <v>47</v>
      </c>
      <c r="J1887">
        <v>46.3</v>
      </c>
      <c r="K1887">
        <v>44.820432795868001</v>
      </c>
      <c r="L1887">
        <v>47.9054035245709</v>
      </c>
      <c r="M1887">
        <v>5946</v>
      </c>
      <c r="N1887" t="s">
        <v>44</v>
      </c>
      <c r="O1887">
        <v>1.2968434341511601</v>
      </c>
    </row>
    <row r="1888" spans="1:15" x14ac:dyDescent="0.25">
      <c r="A1888" s="20" t="s">
        <v>1984</v>
      </c>
      <c r="B1888">
        <v>2</v>
      </c>
      <c r="C1888" t="s">
        <v>63</v>
      </c>
      <c r="D1888" t="s">
        <v>88</v>
      </c>
      <c r="E1888" t="s">
        <v>76</v>
      </c>
      <c r="F1888" t="s">
        <v>40</v>
      </c>
      <c r="G1888">
        <v>6</v>
      </c>
      <c r="H1888">
        <v>2014</v>
      </c>
      <c r="I1888" t="s">
        <v>48</v>
      </c>
      <c r="J1888">
        <v>49.2</v>
      </c>
      <c r="K1888">
        <v>46.533079179228601</v>
      </c>
      <c r="L1888">
        <v>51.860859465351197</v>
      </c>
      <c r="M1888">
        <v>3038</v>
      </c>
      <c r="N1888" t="s">
        <v>44</v>
      </c>
      <c r="O1888">
        <v>1.81428752857415</v>
      </c>
    </row>
    <row r="1889" spans="1:15" x14ac:dyDescent="0.25">
      <c r="A1889" s="20" t="s">
        <v>1985</v>
      </c>
      <c r="B1889">
        <v>2</v>
      </c>
      <c r="C1889" t="s">
        <v>63</v>
      </c>
      <c r="D1889" t="s">
        <v>88</v>
      </c>
      <c r="E1889" t="s">
        <v>76</v>
      </c>
      <c r="F1889" t="s">
        <v>40</v>
      </c>
      <c r="G1889">
        <v>6</v>
      </c>
      <c r="H1889">
        <v>2014</v>
      </c>
      <c r="I1889" t="s">
        <v>49</v>
      </c>
      <c r="J1889">
        <v>44.7</v>
      </c>
      <c r="K1889">
        <v>42.4501933864641</v>
      </c>
      <c r="L1889">
        <v>47.082504641327702</v>
      </c>
      <c r="M1889">
        <v>2491</v>
      </c>
      <c r="N1889" t="s">
        <v>44</v>
      </c>
      <c r="O1889">
        <v>2.0036097492521501</v>
      </c>
    </row>
    <row r="1890" spans="1:15" x14ac:dyDescent="0.25">
      <c r="A1890" s="20" t="s">
        <v>1986</v>
      </c>
      <c r="B1890">
        <v>2</v>
      </c>
      <c r="C1890" t="s">
        <v>63</v>
      </c>
      <c r="D1890" t="s">
        <v>88</v>
      </c>
      <c r="E1890" t="s">
        <v>76</v>
      </c>
      <c r="F1890" t="s">
        <v>40</v>
      </c>
      <c r="G1890">
        <v>6</v>
      </c>
      <c r="H1890">
        <v>2014</v>
      </c>
      <c r="I1890" t="s">
        <v>50</v>
      </c>
      <c r="J1890">
        <v>46.4</v>
      </c>
      <c r="K1890">
        <v>43.296058553195202</v>
      </c>
      <c r="L1890">
        <v>49.529085349183397</v>
      </c>
      <c r="M1890">
        <v>1651</v>
      </c>
      <c r="N1890" t="s">
        <v>44</v>
      </c>
      <c r="O1890">
        <v>2.4610841494742601</v>
      </c>
    </row>
    <row r="1891" spans="1:15" x14ac:dyDescent="0.25">
      <c r="A1891" s="20" t="s">
        <v>1987</v>
      </c>
      <c r="B1891">
        <v>2</v>
      </c>
      <c r="C1891" t="s">
        <v>63</v>
      </c>
      <c r="D1891" t="s">
        <v>88</v>
      </c>
      <c r="E1891" t="s">
        <v>76</v>
      </c>
      <c r="F1891" t="s">
        <v>40</v>
      </c>
      <c r="G1891">
        <v>6</v>
      </c>
      <c r="H1891">
        <v>2014</v>
      </c>
      <c r="I1891" t="s">
        <v>51</v>
      </c>
      <c r="J1891">
        <v>49.3</v>
      </c>
      <c r="K1891">
        <v>46.996335475795902</v>
      </c>
      <c r="L1891">
        <v>51.6295360167708</v>
      </c>
      <c r="M1891">
        <v>3392</v>
      </c>
      <c r="N1891" t="s">
        <v>44</v>
      </c>
      <c r="O1891">
        <v>1.71700704935861</v>
      </c>
    </row>
    <row r="1892" spans="1:15" x14ac:dyDescent="0.25">
      <c r="A1892" s="20" t="s">
        <v>1988</v>
      </c>
      <c r="B1892">
        <v>2</v>
      </c>
      <c r="C1892" t="s">
        <v>63</v>
      </c>
      <c r="D1892" t="s">
        <v>89</v>
      </c>
      <c r="E1892" t="s">
        <v>37</v>
      </c>
      <c r="F1892" t="s">
        <v>38</v>
      </c>
      <c r="G1892">
        <v>3</v>
      </c>
      <c r="H1892">
        <v>2010</v>
      </c>
      <c r="I1892" t="s">
        <v>34</v>
      </c>
      <c r="J1892">
        <v>43.9</v>
      </c>
      <c r="K1892">
        <v>41.04</v>
      </c>
      <c r="L1892">
        <v>46.74</v>
      </c>
      <c r="M1892">
        <v>508</v>
      </c>
      <c r="N1892">
        <v>1158</v>
      </c>
      <c r="O1892">
        <v>4.4367825470805702</v>
      </c>
    </row>
    <row r="1893" spans="1:15" x14ac:dyDescent="0.25">
      <c r="A1893" s="20" t="s">
        <v>1989</v>
      </c>
      <c r="B1893">
        <v>2</v>
      </c>
      <c r="C1893" t="s">
        <v>63</v>
      </c>
      <c r="D1893" t="s">
        <v>89</v>
      </c>
      <c r="E1893" t="s">
        <v>37</v>
      </c>
      <c r="F1893" t="s">
        <v>38</v>
      </c>
      <c r="G1893">
        <v>3</v>
      </c>
      <c r="H1893">
        <v>2010</v>
      </c>
      <c r="I1893" t="s">
        <v>52</v>
      </c>
      <c r="J1893">
        <v>45.9</v>
      </c>
      <c r="K1893">
        <v>40.630000000000003</v>
      </c>
      <c r="L1893">
        <v>51.31</v>
      </c>
      <c r="M1893">
        <v>152</v>
      </c>
      <c r="N1893">
        <v>331</v>
      </c>
      <c r="O1893">
        <v>8.1110710565381297</v>
      </c>
    </row>
    <row r="1894" spans="1:15" x14ac:dyDescent="0.25">
      <c r="A1894" s="20" t="s">
        <v>1990</v>
      </c>
      <c r="B1894">
        <v>2</v>
      </c>
      <c r="C1894" t="s">
        <v>63</v>
      </c>
      <c r="D1894" t="s">
        <v>89</v>
      </c>
      <c r="E1894" t="s">
        <v>37</v>
      </c>
      <c r="F1894" t="s">
        <v>38</v>
      </c>
      <c r="G1894">
        <v>3</v>
      </c>
      <c r="H1894">
        <v>2010</v>
      </c>
      <c r="I1894" t="s">
        <v>53</v>
      </c>
      <c r="J1894">
        <v>49.2</v>
      </c>
      <c r="K1894">
        <v>47.45</v>
      </c>
      <c r="L1894">
        <v>51.02</v>
      </c>
      <c r="M1894">
        <v>1482</v>
      </c>
      <c r="N1894">
        <v>3010</v>
      </c>
      <c r="O1894">
        <v>2.5976216673306598</v>
      </c>
    </row>
    <row r="1895" spans="1:15" x14ac:dyDescent="0.25">
      <c r="A1895" s="20" t="s">
        <v>1991</v>
      </c>
      <c r="B1895">
        <v>2</v>
      </c>
      <c r="C1895" t="s">
        <v>63</v>
      </c>
      <c r="D1895" t="s">
        <v>89</v>
      </c>
      <c r="E1895" t="s">
        <v>37</v>
      </c>
      <c r="F1895" t="s">
        <v>38</v>
      </c>
      <c r="G1895">
        <v>3</v>
      </c>
      <c r="H1895">
        <v>2010</v>
      </c>
      <c r="I1895" t="s">
        <v>54</v>
      </c>
      <c r="J1895">
        <v>54.3</v>
      </c>
      <c r="K1895">
        <v>44.77</v>
      </c>
      <c r="L1895">
        <v>63.49</v>
      </c>
      <c r="M1895">
        <v>57</v>
      </c>
      <c r="N1895">
        <v>105</v>
      </c>
      <c r="O1895">
        <v>13.245323570650401</v>
      </c>
    </row>
    <row r="1896" spans="1:15" x14ac:dyDescent="0.25">
      <c r="A1896" s="20" t="s">
        <v>1992</v>
      </c>
      <c r="B1896">
        <v>2</v>
      </c>
      <c r="C1896" t="s">
        <v>63</v>
      </c>
      <c r="D1896" t="s">
        <v>89</v>
      </c>
      <c r="E1896" t="s">
        <v>37</v>
      </c>
      <c r="F1896" t="s">
        <v>38</v>
      </c>
      <c r="G1896">
        <v>3</v>
      </c>
      <c r="H1896">
        <v>2010</v>
      </c>
      <c r="I1896" t="s">
        <v>55</v>
      </c>
      <c r="J1896">
        <v>48.8</v>
      </c>
      <c r="K1896">
        <v>44.78</v>
      </c>
      <c r="L1896">
        <v>52.85</v>
      </c>
      <c r="M1896">
        <v>286</v>
      </c>
      <c r="N1896">
        <v>586</v>
      </c>
      <c r="O1896">
        <v>5.9131239598908296</v>
      </c>
    </row>
    <row r="1897" spans="1:15" x14ac:dyDescent="0.25">
      <c r="A1897" s="20" t="s">
        <v>1993</v>
      </c>
      <c r="B1897">
        <v>2</v>
      </c>
      <c r="C1897" t="s">
        <v>63</v>
      </c>
      <c r="D1897" t="s">
        <v>89</v>
      </c>
      <c r="E1897" t="s">
        <v>37</v>
      </c>
      <c r="F1897" t="s">
        <v>38</v>
      </c>
      <c r="G1897">
        <v>3</v>
      </c>
      <c r="H1897">
        <v>2010</v>
      </c>
      <c r="I1897" t="s">
        <v>56</v>
      </c>
      <c r="J1897">
        <v>51.1</v>
      </c>
      <c r="K1897">
        <v>48.15</v>
      </c>
      <c r="L1897">
        <v>53.98</v>
      </c>
      <c r="M1897">
        <v>575</v>
      </c>
      <c r="N1897">
        <v>1126</v>
      </c>
      <c r="O1897">
        <v>4.1702882811414996</v>
      </c>
    </row>
    <row r="1898" spans="1:15" x14ac:dyDescent="0.25">
      <c r="A1898" s="20" t="s">
        <v>1994</v>
      </c>
      <c r="B1898">
        <v>2</v>
      </c>
      <c r="C1898" t="s">
        <v>63</v>
      </c>
      <c r="D1898" t="s">
        <v>89</v>
      </c>
      <c r="E1898" t="s">
        <v>37</v>
      </c>
      <c r="F1898" t="s">
        <v>38</v>
      </c>
      <c r="G1898">
        <v>3</v>
      </c>
      <c r="H1898">
        <v>2010</v>
      </c>
      <c r="I1898" t="s">
        <v>57</v>
      </c>
      <c r="J1898">
        <v>55.6</v>
      </c>
      <c r="K1898">
        <v>52.15</v>
      </c>
      <c r="L1898">
        <v>59.07</v>
      </c>
      <c r="M1898">
        <v>439</v>
      </c>
      <c r="N1898">
        <v>789</v>
      </c>
      <c r="O1898">
        <v>4.7727395990334802</v>
      </c>
    </row>
    <row r="1899" spans="1:15" x14ac:dyDescent="0.25">
      <c r="A1899" s="20" t="s">
        <v>1995</v>
      </c>
      <c r="B1899">
        <v>2</v>
      </c>
      <c r="C1899" t="s">
        <v>63</v>
      </c>
      <c r="D1899" t="s">
        <v>89</v>
      </c>
      <c r="E1899" t="s">
        <v>37</v>
      </c>
      <c r="F1899" t="s">
        <v>38</v>
      </c>
      <c r="G1899">
        <v>3</v>
      </c>
      <c r="H1899">
        <v>2010</v>
      </c>
      <c r="I1899" t="s">
        <v>58</v>
      </c>
      <c r="J1899">
        <v>50.7</v>
      </c>
      <c r="K1899">
        <v>48.99</v>
      </c>
      <c r="L1899">
        <v>52.42</v>
      </c>
      <c r="M1899">
        <v>1650</v>
      </c>
      <c r="N1899">
        <v>3254</v>
      </c>
      <c r="O1899">
        <v>2.4618298195866499</v>
      </c>
    </row>
    <row r="1900" spans="1:15" x14ac:dyDescent="0.25">
      <c r="A1900" s="20" t="s">
        <v>1996</v>
      </c>
      <c r="B1900">
        <v>2</v>
      </c>
      <c r="C1900" t="s">
        <v>63</v>
      </c>
      <c r="D1900" t="s">
        <v>89</v>
      </c>
      <c r="E1900" t="s">
        <v>37</v>
      </c>
      <c r="F1900" t="s">
        <v>38</v>
      </c>
      <c r="G1900">
        <v>3</v>
      </c>
      <c r="H1900">
        <v>2010</v>
      </c>
      <c r="I1900" t="s">
        <v>59</v>
      </c>
      <c r="J1900">
        <v>54.1</v>
      </c>
      <c r="K1900">
        <v>48.13</v>
      </c>
      <c r="L1900">
        <v>60.02</v>
      </c>
      <c r="M1900">
        <v>144</v>
      </c>
      <c r="N1900">
        <v>266</v>
      </c>
      <c r="O1900">
        <v>8.3333333333333304</v>
      </c>
    </row>
    <row r="1901" spans="1:15" x14ac:dyDescent="0.25">
      <c r="A1901" s="20" t="s">
        <v>1997</v>
      </c>
      <c r="B1901">
        <v>2</v>
      </c>
      <c r="C1901" t="s">
        <v>63</v>
      </c>
      <c r="D1901" t="s">
        <v>89</v>
      </c>
      <c r="E1901" t="s">
        <v>37</v>
      </c>
      <c r="F1901" t="s">
        <v>38</v>
      </c>
      <c r="G1901">
        <v>3</v>
      </c>
      <c r="H1901">
        <v>2010</v>
      </c>
      <c r="I1901" t="s">
        <v>60</v>
      </c>
      <c r="J1901">
        <v>43.4</v>
      </c>
      <c r="K1901">
        <v>40.729999999999997</v>
      </c>
      <c r="L1901">
        <v>46.17</v>
      </c>
      <c r="M1901">
        <v>552</v>
      </c>
      <c r="N1901">
        <v>1271</v>
      </c>
      <c r="O1901">
        <v>4.2562826537937397</v>
      </c>
    </row>
    <row r="1902" spans="1:15" x14ac:dyDescent="0.25">
      <c r="A1902" s="20" t="s">
        <v>1998</v>
      </c>
      <c r="B1902">
        <v>2</v>
      </c>
      <c r="C1902" t="s">
        <v>63</v>
      </c>
      <c r="D1902" t="s">
        <v>89</v>
      </c>
      <c r="E1902" t="s">
        <v>37</v>
      </c>
      <c r="F1902" t="s">
        <v>38</v>
      </c>
      <c r="G1902">
        <v>3</v>
      </c>
      <c r="H1902">
        <v>2010</v>
      </c>
      <c r="I1902" t="s">
        <v>61</v>
      </c>
      <c r="J1902">
        <v>64.099999999999994</v>
      </c>
      <c r="K1902">
        <v>53.95</v>
      </c>
      <c r="L1902">
        <v>73.180000000000007</v>
      </c>
      <c r="M1902">
        <v>59</v>
      </c>
      <c r="N1902">
        <v>92</v>
      </c>
      <c r="O1902">
        <v>13.018891098082401</v>
      </c>
    </row>
    <row r="1903" spans="1:15" x14ac:dyDescent="0.25">
      <c r="A1903" s="20" t="s">
        <v>1999</v>
      </c>
      <c r="B1903">
        <v>2</v>
      </c>
      <c r="C1903" t="s">
        <v>63</v>
      </c>
      <c r="D1903" t="s">
        <v>89</v>
      </c>
      <c r="E1903" t="s">
        <v>37</v>
      </c>
      <c r="F1903" t="s">
        <v>38</v>
      </c>
      <c r="G1903">
        <v>3</v>
      </c>
      <c r="H1903">
        <v>2010</v>
      </c>
      <c r="I1903" t="s">
        <v>43</v>
      </c>
      <c r="J1903">
        <v>46.9</v>
      </c>
      <c r="K1903">
        <v>44.79</v>
      </c>
      <c r="L1903">
        <v>48.95</v>
      </c>
      <c r="M1903">
        <v>1032</v>
      </c>
      <c r="N1903">
        <v>2202</v>
      </c>
      <c r="O1903">
        <v>3.1128640318234502</v>
      </c>
    </row>
    <row r="1904" spans="1:15" x14ac:dyDescent="0.25">
      <c r="A1904" s="20" t="s">
        <v>2000</v>
      </c>
      <c r="B1904">
        <v>2</v>
      </c>
      <c r="C1904" t="s">
        <v>63</v>
      </c>
      <c r="D1904" t="s">
        <v>89</v>
      </c>
      <c r="E1904" t="s">
        <v>37</v>
      </c>
      <c r="F1904" t="s">
        <v>38</v>
      </c>
      <c r="G1904">
        <v>3</v>
      </c>
      <c r="H1904">
        <v>2010</v>
      </c>
      <c r="I1904" t="s">
        <v>62</v>
      </c>
      <c r="J1904">
        <v>48.2</v>
      </c>
      <c r="K1904">
        <v>44.45</v>
      </c>
      <c r="L1904">
        <v>51.99</v>
      </c>
      <c r="M1904">
        <v>323</v>
      </c>
      <c r="N1904">
        <v>670</v>
      </c>
      <c r="O1904">
        <v>5.5641488407465696</v>
      </c>
    </row>
    <row r="1905" spans="1:15" x14ac:dyDescent="0.25">
      <c r="A1905" s="20" t="s">
        <v>2001</v>
      </c>
      <c r="B1905">
        <v>2</v>
      </c>
      <c r="C1905" t="s">
        <v>63</v>
      </c>
      <c r="D1905" t="s">
        <v>89</v>
      </c>
      <c r="E1905" t="s">
        <v>37</v>
      </c>
      <c r="F1905" t="s">
        <v>38</v>
      </c>
      <c r="G1905">
        <v>3</v>
      </c>
      <c r="H1905">
        <v>2010</v>
      </c>
      <c r="I1905" t="s">
        <v>75</v>
      </c>
      <c r="J1905">
        <v>48.8</v>
      </c>
      <c r="K1905">
        <v>48.15</v>
      </c>
      <c r="L1905">
        <v>49.4</v>
      </c>
      <c r="M1905">
        <v>11844</v>
      </c>
      <c r="N1905">
        <v>24283</v>
      </c>
      <c r="O1905">
        <v>0.91886307736661899</v>
      </c>
    </row>
    <row r="1906" spans="1:15" x14ac:dyDescent="0.25">
      <c r="A1906" s="20" t="s">
        <v>2002</v>
      </c>
      <c r="B1906">
        <v>2</v>
      </c>
      <c r="C1906" t="s">
        <v>63</v>
      </c>
      <c r="D1906" t="s">
        <v>89</v>
      </c>
      <c r="E1906" t="s">
        <v>37</v>
      </c>
      <c r="F1906" t="s">
        <v>38</v>
      </c>
      <c r="G1906">
        <v>3</v>
      </c>
      <c r="H1906">
        <v>2010</v>
      </c>
      <c r="I1906" t="s">
        <v>45</v>
      </c>
      <c r="J1906">
        <v>46.9</v>
      </c>
      <c r="K1906">
        <v>43.76</v>
      </c>
      <c r="L1906">
        <v>50.04</v>
      </c>
      <c r="M1906">
        <v>452</v>
      </c>
      <c r="N1906">
        <v>964</v>
      </c>
      <c r="O1906">
        <v>4.7036043419179903</v>
      </c>
    </row>
    <row r="1907" spans="1:15" x14ac:dyDescent="0.25">
      <c r="A1907" s="20" t="s">
        <v>2003</v>
      </c>
      <c r="B1907">
        <v>2</v>
      </c>
      <c r="C1907" t="s">
        <v>63</v>
      </c>
      <c r="D1907" t="s">
        <v>89</v>
      </c>
      <c r="E1907" t="s">
        <v>37</v>
      </c>
      <c r="F1907" t="s">
        <v>38</v>
      </c>
      <c r="G1907">
        <v>3</v>
      </c>
      <c r="H1907">
        <v>2010</v>
      </c>
      <c r="I1907" t="s">
        <v>46</v>
      </c>
      <c r="J1907">
        <v>49.6</v>
      </c>
      <c r="K1907">
        <v>45.93</v>
      </c>
      <c r="L1907">
        <v>53.24</v>
      </c>
      <c r="M1907">
        <v>355</v>
      </c>
      <c r="N1907">
        <v>716</v>
      </c>
      <c r="O1907">
        <v>5.3074489243427498</v>
      </c>
    </row>
    <row r="1908" spans="1:15" x14ac:dyDescent="0.25">
      <c r="A1908" s="20" t="s">
        <v>2004</v>
      </c>
      <c r="B1908">
        <v>2</v>
      </c>
      <c r="C1908" t="s">
        <v>63</v>
      </c>
      <c r="D1908" t="s">
        <v>89</v>
      </c>
      <c r="E1908" t="s">
        <v>37</v>
      </c>
      <c r="F1908" t="s">
        <v>38</v>
      </c>
      <c r="G1908">
        <v>3</v>
      </c>
      <c r="H1908">
        <v>2010</v>
      </c>
      <c r="I1908" t="s">
        <v>47</v>
      </c>
      <c r="J1908">
        <v>45.4</v>
      </c>
      <c r="K1908">
        <v>43.67</v>
      </c>
      <c r="L1908">
        <v>47.11</v>
      </c>
      <c r="M1908">
        <v>1461</v>
      </c>
      <c r="N1908">
        <v>3219</v>
      </c>
      <c r="O1908">
        <v>2.61622379926302</v>
      </c>
    </row>
    <row r="1909" spans="1:15" x14ac:dyDescent="0.25">
      <c r="A1909" s="20" t="s">
        <v>2005</v>
      </c>
      <c r="B1909">
        <v>2</v>
      </c>
      <c r="C1909" t="s">
        <v>63</v>
      </c>
      <c r="D1909" t="s">
        <v>89</v>
      </c>
      <c r="E1909" t="s">
        <v>37</v>
      </c>
      <c r="F1909" t="s">
        <v>38</v>
      </c>
      <c r="G1909">
        <v>3</v>
      </c>
      <c r="H1909">
        <v>2010</v>
      </c>
      <c r="I1909" t="s">
        <v>48</v>
      </c>
      <c r="J1909">
        <v>48.9</v>
      </c>
      <c r="K1909">
        <v>46.44</v>
      </c>
      <c r="L1909">
        <v>51.46</v>
      </c>
      <c r="M1909">
        <v>743</v>
      </c>
      <c r="N1909">
        <v>1518</v>
      </c>
      <c r="O1909">
        <v>3.6686441912352699</v>
      </c>
    </row>
    <row r="1910" spans="1:15" x14ac:dyDescent="0.25">
      <c r="A1910" s="20" t="s">
        <v>2006</v>
      </c>
      <c r="B1910">
        <v>2</v>
      </c>
      <c r="C1910" t="s">
        <v>63</v>
      </c>
      <c r="D1910" t="s">
        <v>89</v>
      </c>
      <c r="E1910" t="s">
        <v>37</v>
      </c>
      <c r="F1910" t="s">
        <v>38</v>
      </c>
      <c r="G1910">
        <v>3</v>
      </c>
      <c r="H1910">
        <v>2010</v>
      </c>
      <c r="I1910" t="s">
        <v>49</v>
      </c>
      <c r="J1910">
        <v>55</v>
      </c>
      <c r="K1910">
        <v>51.34</v>
      </c>
      <c r="L1910">
        <v>58.51</v>
      </c>
      <c r="M1910">
        <v>405</v>
      </c>
      <c r="N1910">
        <v>737</v>
      </c>
      <c r="O1910">
        <v>4.9690399499995301</v>
      </c>
    </row>
    <row r="1911" spans="1:15" x14ac:dyDescent="0.25">
      <c r="A1911" s="20" t="s">
        <v>2007</v>
      </c>
      <c r="B1911">
        <v>2</v>
      </c>
      <c r="C1911" t="s">
        <v>63</v>
      </c>
      <c r="D1911" t="s">
        <v>89</v>
      </c>
      <c r="E1911" t="s">
        <v>37</v>
      </c>
      <c r="F1911" t="s">
        <v>38</v>
      </c>
      <c r="G1911">
        <v>3</v>
      </c>
      <c r="H1911">
        <v>2010</v>
      </c>
      <c r="I1911" t="s">
        <v>50</v>
      </c>
      <c r="J1911">
        <v>49.6</v>
      </c>
      <c r="K1911">
        <v>47.01</v>
      </c>
      <c r="L1911">
        <v>52.16</v>
      </c>
      <c r="M1911">
        <v>718</v>
      </c>
      <c r="N1911">
        <v>1448</v>
      </c>
      <c r="O1911">
        <v>3.7319668543103801</v>
      </c>
    </row>
    <row r="1912" spans="1:15" x14ac:dyDescent="0.25">
      <c r="A1912" s="20" t="s">
        <v>2008</v>
      </c>
      <c r="B1912">
        <v>2</v>
      </c>
      <c r="C1912" t="s">
        <v>63</v>
      </c>
      <c r="D1912" t="s">
        <v>89</v>
      </c>
      <c r="E1912" t="s">
        <v>37</v>
      </c>
      <c r="F1912" t="s">
        <v>38</v>
      </c>
      <c r="G1912">
        <v>3</v>
      </c>
      <c r="H1912">
        <v>2010</v>
      </c>
      <c r="I1912" t="s">
        <v>51</v>
      </c>
      <c r="J1912">
        <v>54.9</v>
      </c>
      <c r="K1912">
        <v>51.51</v>
      </c>
      <c r="L1912">
        <v>58.31</v>
      </c>
      <c r="M1912">
        <v>451</v>
      </c>
      <c r="N1912">
        <v>821</v>
      </c>
      <c r="O1912">
        <v>4.7088160934801104</v>
      </c>
    </row>
    <row r="1913" spans="1:15" x14ac:dyDescent="0.25">
      <c r="A1913" s="20" t="s">
        <v>2009</v>
      </c>
      <c r="B1913">
        <v>2</v>
      </c>
      <c r="C1913" t="s">
        <v>63</v>
      </c>
      <c r="D1913" t="s">
        <v>89</v>
      </c>
      <c r="E1913" t="s">
        <v>41</v>
      </c>
      <c r="F1913" t="s">
        <v>42</v>
      </c>
      <c r="G1913">
        <v>4</v>
      </c>
      <c r="H1913">
        <v>2010</v>
      </c>
      <c r="I1913" t="s">
        <v>34</v>
      </c>
      <c r="J1913">
        <v>44</v>
      </c>
      <c r="K1913">
        <v>42.52</v>
      </c>
      <c r="L1913">
        <v>45.56</v>
      </c>
      <c r="M1913">
        <v>1801</v>
      </c>
      <c r="N1913">
        <v>4090</v>
      </c>
      <c r="O1913">
        <v>2.3563681481313701</v>
      </c>
    </row>
    <row r="1914" spans="1:15" x14ac:dyDescent="0.25">
      <c r="A1914" s="20" t="s">
        <v>2010</v>
      </c>
      <c r="B1914">
        <v>2</v>
      </c>
      <c r="C1914" t="s">
        <v>63</v>
      </c>
      <c r="D1914" t="s">
        <v>89</v>
      </c>
      <c r="E1914" t="s">
        <v>41</v>
      </c>
      <c r="F1914" t="s">
        <v>42</v>
      </c>
      <c r="G1914">
        <v>4</v>
      </c>
      <c r="H1914">
        <v>2010</v>
      </c>
      <c r="I1914" t="s">
        <v>52</v>
      </c>
      <c r="J1914">
        <v>35.6</v>
      </c>
      <c r="K1914">
        <v>24.6</v>
      </c>
      <c r="L1914">
        <v>48.34</v>
      </c>
      <c r="M1914">
        <v>21</v>
      </c>
      <c r="N1914">
        <v>59</v>
      </c>
      <c r="O1914">
        <v>21.821789023599202</v>
      </c>
    </row>
    <row r="1915" spans="1:15" x14ac:dyDescent="0.25">
      <c r="A1915" s="20" t="s">
        <v>2011</v>
      </c>
      <c r="B1915">
        <v>2</v>
      </c>
      <c r="C1915" t="s">
        <v>63</v>
      </c>
      <c r="D1915" t="s">
        <v>89</v>
      </c>
      <c r="E1915" t="s">
        <v>41</v>
      </c>
      <c r="F1915" t="s">
        <v>42</v>
      </c>
      <c r="G1915">
        <v>4</v>
      </c>
      <c r="H1915">
        <v>2010</v>
      </c>
      <c r="I1915" t="s">
        <v>53</v>
      </c>
      <c r="J1915">
        <v>43.9</v>
      </c>
      <c r="K1915">
        <v>34.89</v>
      </c>
      <c r="L1915">
        <v>53.38</v>
      </c>
      <c r="M1915">
        <v>47</v>
      </c>
      <c r="N1915">
        <v>107</v>
      </c>
      <c r="O1915">
        <v>14.5864991497895</v>
      </c>
    </row>
    <row r="1916" spans="1:15" x14ac:dyDescent="0.25">
      <c r="A1916" s="20" t="s">
        <v>2012</v>
      </c>
      <c r="B1916">
        <v>2</v>
      </c>
      <c r="C1916" t="s">
        <v>63</v>
      </c>
      <c r="D1916" t="s">
        <v>89</v>
      </c>
      <c r="E1916" t="s">
        <v>41</v>
      </c>
      <c r="F1916" t="s">
        <v>42</v>
      </c>
      <c r="G1916">
        <v>4</v>
      </c>
      <c r="H1916">
        <v>2010</v>
      </c>
      <c r="I1916" t="s">
        <v>54</v>
      </c>
      <c r="J1916" t="s">
        <v>44</v>
      </c>
      <c r="K1916" t="s">
        <v>44</v>
      </c>
      <c r="L1916" t="s">
        <v>44</v>
      </c>
      <c r="M1916">
        <v>5</v>
      </c>
      <c r="N1916">
        <v>12</v>
      </c>
      <c r="O1916">
        <v>44.721359549995803</v>
      </c>
    </row>
    <row r="1917" spans="1:15" x14ac:dyDescent="0.25">
      <c r="A1917" s="20" t="s">
        <v>2013</v>
      </c>
      <c r="B1917">
        <v>2</v>
      </c>
      <c r="C1917" t="s">
        <v>63</v>
      </c>
      <c r="D1917" t="s">
        <v>89</v>
      </c>
      <c r="E1917" t="s">
        <v>41</v>
      </c>
      <c r="F1917" t="s">
        <v>42</v>
      </c>
      <c r="G1917">
        <v>4</v>
      </c>
      <c r="H1917">
        <v>2010</v>
      </c>
      <c r="I1917" t="s">
        <v>55</v>
      </c>
      <c r="J1917">
        <v>45.9</v>
      </c>
      <c r="K1917">
        <v>39.93</v>
      </c>
      <c r="L1917">
        <v>52.02</v>
      </c>
      <c r="M1917">
        <v>118</v>
      </c>
      <c r="N1917">
        <v>257</v>
      </c>
      <c r="O1917">
        <v>9.2057461789832296</v>
      </c>
    </row>
    <row r="1918" spans="1:15" x14ac:dyDescent="0.25">
      <c r="A1918" s="20" t="s">
        <v>2014</v>
      </c>
      <c r="B1918">
        <v>2</v>
      </c>
      <c r="C1918" t="s">
        <v>63</v>
      </c>
      <c r="D1918" t="s">
        <v>89</v>
      </c>
      <c r="E1918" t="s">
        <v>41</v>
      </c>
      <c r="F1918" t="s">
        <v>42</v>
      </c>
      <c r="G1918">
        <v>4</v>
      </c>
      <c r="H1918">
        <v>2010</v>
      </c>
      <c r="I1918" t="s">
        <v>56</v>
      </c>
      <c r="J1918">
        <v>39.299999999999997</v>
      </c>
      <c r="K1918">
        <v>27.58</v>
      </c>
      <c r="L1918">
        <v>52.37</v>
      </c>
      <c r="M1918">
        <v>22</v>
      </c>
      <c r="N1918">
        <v>56</v>
      </c>
      <c r="O1918">
        <v>21.320071635561</v>
      </c>
    </row>
    <row r="1919" spans="1:15" x14ac:dyDescent="0.25">
      <c r="A1919" s="20" t="s">
        <v>2015</v>
      </c>
      <c r="B1919">
        <v>2</v>
      </c>
      <c r="C1919" t="s">
        <v>63</v>
      </c>
      <c r="D1919" t="s">
        <v>89</v>
      </c>
      <c r="E1919" t="s">
        <v>41</v>
      </c>
      <c r="F1919" t="s">
        <v>42</v>
      </c>
      <c r="G1919">
        <v>4</v>
      </c>
      <c r="H1919">
        <v>2010</v>
      </c>
      <c r="I1919" t="s">
        <v>57</v>
      </c>
      <c r="J1919">
        <v>66.7</v>
      </c>
      <c r="K1919">
        <v>54.06</v>
      </c>
      <c r="L1919">
        <v>77.27</v>
      </c>
      <c r="M1919">
        <v>40</v>
      </c>
      <c r="N1919">
        <v>60</v>
      </c>
      <c r="O1919">
        <v>15.8113883008419</v>
      </c>
    </row>
    <row r="1920" spans="1:15" x14ac:dyDescent="0.25">
      <c r="A1920" s="20" t="s">
        <v>2016</v>
      </c>
      <c r="B1920">
        <v>2</v>
      </c>
      <c r="C1920" t="s">
        <v>63</v>
      </c>
      <c r="D1920" t="s">
        <v>89</v>
      </c>
      <c r="E1920" t="s">
        <v>41</v>
      </c>
      <c r="F1920" t="s">
        <v>42</v>
      </c>
      <c r="G1920">
        <v>4</v>
      </c>
      <c r="H1920">
        <v>2010</v>
      </c>
      <c r="I1920" t="s">
        <v>58</v>
      </c>
      <c r="J1920">
        <v>50.6</v>
      </c>
      <c r="K1920">
        <v>46.44</v>
      </c>
      <c r="L1920">
        <v>54.85</v>
      </c>
      <c r="M1920">
        <v>273</v>
      </c>
      <c r="N1920">
        <v>539</v>
      </c>
      <c r="O1920">
        <v>6.0522753266880196</v>
      </c>
    </row>
    <row r="1921" spans="1:15" x14ac:dyDescent="0.25">
      <c r="A1921" s="20" t="s">
        <v>2017</v>
      </c>
      <c r="B1921">
        <v>2</v>
      </c>
      <c r="C1921" t="s">
        <v>63</v>
      </c>
      <c r="D1921" t="s">
        <v>89</v>
      </c>
      <c r="E1921" t="s">
        <v>41</v>
      </c>
      <c r="F1921" t="s">
        <v>42</v>
      </c>
      <c r="G1921">
        <v>4</v>
      </c>
      <c r="H1921">
        <v>2010</v>
      </c>
      <c r="I1921" t="s">
        <v>59</v>
      </c>
      <c r="J1921">
        <v>51.1</v>
      </c>
      <c r="K1921">
        <v>37</v>
      </c>
      <c r="L1921">
        <v>65.040000000000006</v>
      </c>
      <c r="M1921">
        <v>23</v>
      </c>
      <c r="N1921">
        <v>45</v>
      </c>
      <c r="O1921">
        <v>20.851441405707501</v>
      </c>
    </row>
    <row r="1922" spans="1:15" x14ac:dyDescent="0.25">
      <c r="A1922" s="20" t="s">
        <v>2018</v>
      </c>
      <c r="B1922">
        <v>2</v>
      </c>
      <c r="C1922" t="s">
        <v>63</v>
      </c>
      <c r="D1922" t="s">
        <v>89</v>
      </c>
      <c r="E1922" t="s">
        <v>41</v>
      </c>
      <c r="F1922" t="s">
        <v>42</v>
      </c>
      <c r="G1922">
        <v>4</v>
      </c>
      <c r="H1922">
        <v>2010</v>
      </c>
      <c r="I1922" t="s">
        <v>60</v>
      </c>
      <c r="J1922">
        <v>40.6</v>
      </c>
      <c r="K1922">
        <v>38.770000000000003</v>
      </c>
      <c r="L1922">
        <v>42.55</v>
      </c>
      <c r="M1922">
        <v>1056</v>
      </c>
      <c r="N1922">
        <v>2598</v>
      </c>
      <c r="O1922">
        <v>3.0772872744833202</v>
      </c>
    </row>
    <row r="1923" spans="1:15" x14ac:dyDescent="0.25">
      <c r="A1923" s="20" t="s">
        <v>2019</v>
      </c>
      <c r="B1923">
        <v>2</v>
      </c>
      <c r="C1923" t="s">
        <v>63</v>
      </c>
      <c r="D1923" t="s">
        <v>89</v>
      </c>
      <c r="E1923" t="s">
        <v>41</v>
      </c>
      <c r="F1923" t="s">
        <v>42</v>
      </c>
      <c r="G1923">
        <v>4</v>
      </c>
      <c r="H1923">
        <v>2010</v>
      </c>
      <c r="I1923" t="s">
        <v>61</v>
      </c>
      <c r="J1923" t="s">
        <v>44</v>
      </c>
      <c r="K1923" t="s">
        <v>44</v>
      </c>
      <c r="L1923" t="s">
        <v>44</v>
      </c>
      <c r="M1923">
        <v>3</v>
      </c>
      <c r="N1923">
        <v>8</v>
      </c>
      <c r="O1923">
        <v>57.735026918962603</v>
      </c>
    </row>
    <row r="1924" spans="1:15" x14ac:dyDescent="0.25">
      <c r="A1924" s="20" t="s">
        <v>2020</v>
      </c>
      <c r="B1924">
        <v>2</v>
      </c>
      <c r="C1924" t="s">
        <v>63</v>
      </c>
      <c r="D1924" t="s">
        <v>89</v>
      </c>
      <c r="E1924" t="s">
        <v>41</v>
      </c>
      <c r="F1924" t="s">
        <v>42</v>
      </c>
      <c r="G1924">
        <v>4</v>
      </c>
      <c r="H1924">
        <v>2010</v>
      </c>
      <c r="I1924" t="s">
        <v>43</v>
      </c>
      <c r="J1924">
        <v>35.9</v>
      </c>
      <c r="K1924">
        <v>28.49</v>
      </c>
      <c r="L1924">
        <v>44.08</v>
      </c>
      <c r="M1924">
        <v>51</v>
      </c>
      <c r="N1924">
        <v>142</v>
      </c>
      <c r="O1924">
        <v>14.0028008402801</v>
      </c>
    </row>
    <row r="1925" spans="1:15" x14ac:dyDescent="0.25">
      <c r="A1925" s="20" t="s">
        <v>2021</v>
      </c>
      <c r="B1925">
        <v>2</v>
      </c>
      <c r="C1925" t="s">
        <v>63</v>
      </c>
      <c r="D1925" t="s">
        <v>89</v>
      </c>
      <c r="E1925" t="s">
        <v>41</v>
      </c>
      <c r="F1925" t="s">
        <v>42</v>
      </c>
      <c r="G1925">
        <v>4</v>
      </c>
      <c r="H1925">
        <v>2010</v>
      </c>
      <c r="I1925" t="s">
        <v>62</v>
      </c>
      <c r="J1925">
        <v>41.2</v>
      </c>
      <c r="K1925">
        <v>28.75</v>
      </c>
      <c r="L1925">
        <v>54.83</v>
      </c>
      <c r="M1925">
        <v>21</v>
      </c>
      <c r="N1925">
        <v>51</v>
      </c>
      <c r="O1925">
        <v>21.821789023599202</v>
      </c>
    </row>
    <row r="1926" spans="1:15" x14ac:dyDescent="0.25">
      <c r="A1926" s="20" t="s">
        <v>2022</v>
      </c>
      <c r="B1926">
        <v>2</v>
      </c>
      <c r="C1926" t="s">
        <v>63</v>
      </c>
      <c r="D1926" t="s">
        <v>89</v>
      </c>
      <c r="E1926" t="s">
        <v>41</v>
      </c>
      <c r="F1926" t="s">
        <v>42</v>
      </c>
      <c r="G1926">
        <v>4</v>
      </c>
      <c r="H1926">
        <v>2010</v>
      </c>
      <c r="I1926" t="s">
        <v>75</v>
      </c>
      <c r="J1926">
        <v>46.6</v>
      </c>
      <c r="K1926">
        <v>45.87</v>
      </c>
      <c r="L1926">
        <v>47.25</v>
      </c>
      <c r="M1926">
        <v>9344</v>
      </c>
      <c r="N1926">
        <v>20068</v>
      </c>
      <c r="O1926">
        <v>1.03450736075296</v>
      </c>
    </row>
    <row r="1927" spans="1:15" x14ac:dyDescent="0.25">
      <c r="A1927" s="20" t="s">
        <v>2023</v>
      </c>
      <c r="B1927">
        <v>2</v>
      </c>
      <c r="C1927" t="s">
        <v>63</v>
      </c>
      <c r="D1927" t="s">
        <v>89</v>
      </c>
      <c r="E1927" t="s">
        <v>41</v>
      </c>
      <c r="F1927" t="s">
        <v>42</v>
      </c>
      <c r="G1927">
        <v>4</v>
      </c>
      <c r="H1927">
        <v>2010</v>
      </c>
      <c r="I1927" t="s">
        <v>45</v>
      </c>
      <c r="J1927">
        <v>39.9</v>
      </c>
      <c r="K1927">
        <v>36.04</v>
      </c>
      <c r="L1927">
        <v>43.89</v>
      </c>
      <c r="M1927">
        <v>237</v>
      </c>
      <c r="N1927">
        <v>594</v>
      </c>
      <c r="O1927">
        <v>6.4956980246163099</v>
      </c>
    </row>
    <row r="1928" spans="1:15" x14ac:dyDescent="0.25">
      <c r="A1928" s="20" t="s">
        <v>2024</v>
      </c>
      <c r="B1928">
        <v>2</v>
      </c>
      <c r="C1928" t="s">
        <v>63</v>
      </c>
      <c r="D1928" t="s">
        <v>89</v>
      </c>
      <c r="E1928" t="s">
        <v>41</v>
      </c>
      <c r="F1928" t="s">
        <v>42</v>
      </c>
      <c r="G1928">
        <v>4</v>
      </c>
      <c r="H1928">
        <v>2010</v>
      </c>
      <c r="I1928" t="s">
        <v>46</v>
      </c>
      <c r="J1928">
        <v>53</v>
      </c>
      <c r="K1928">
        <v>50.36</v>
      </c>
      <c r="L1928">
        <v>55.59</v>
      </c>
      <c r="M1928">
        <v>737</v>
      </c>
      <c r="N1928">
        <v>1391</v>
      </c>
      <c r="O1928">
        <v>3.6835473434187902</v>
      </c>
    </row>
    <row r="1929" spans="1:15" x14ac:dyDescent="0.25">
      <c r="A1929" s="20" t="s">
        <v>2025</v>
      </c>
      <c r="B1929">
        <v>2</v>
      </c>
      <c r="C1929" t="s">
        <v>63</v>
      </c>
      <c r="D1929" t="s">
        <v>89</v>
      </c>
      <c r="E1929" t="s">
        <v>41</v>
      </c>
      <c r="F1929" t="s">
        <v>42</v>
      </c>
      <c r="G1929">
        <v>4</v>
      </c>
      <c r="H1929">
        <v>2010</v>
      </c>
      <c r="I1929" t="s">
        <v>47</v>
      </c>
      <c r="J1929">
        <v>48.8</v>
      </c>
      <c r="K1929">
        <v>47.72</v>
      </c>
      <c r="L1929">
        <v>49.82</v>
      </c>
      <c r="M1929">
        <v>4265</v>
      </c>
      <c r="N1929">
        <v>8745</v>
      </c>
      <c r="O1929">
        <v>1.53123018684696</v>
      </c>
    </row>
    <row r="1930" spans="1:15" x14ac:dyDescent="0.25">
      <c r="A1930" s="20" t="s">
        <v>2026</v>
      </c>
      <c r="B1930">
        <v>2</v>
      </c>
      <c r="C1930" t="s">
        <v>63</v>
      </c>
      <c r="D1930" t="s">
        <v>89</v>
      </c>
      <c r="E1930" t="s">
        <v>41</v>
      </c>
      <c r="F1930" t="s">
        <v>42</v>
      </c>
      <c r="G1930">
        <v>4</v>
      </c>
      <c r="H1930">
        <v>2010</v>
      </c>
      <c r="I1930" t="s">
        <v>48</v>
      </c>
      <c r="J1930">
        <v>43.2</v>
      </c>
      <c r="K1930">
        <v>37.479999999999997</v>
      </c>
      <c r="L1930">
        <v>49.04</v>
      </c>
      <c r="M1930">
        <v>120</v>
      </c>
      <c r="N1930">
        <v>278</v>
      </c>
      <c r="O1930">
        <v>9.1287092917527701</v>
      </c>
    </row>
    <row r="1931" spans="1:15" x14ac:dyDescent="0.25">
      <c r="A1931" s="20" t="s">
        <v>2027</v>
      </c>
      <c r="B1931">
        <v>2</v>
      </c>
      <c r="C1931" t="s">
        <v>63</v>
      </c>
      <c r="D1931" t="s">
        <v>89</v>
      </c>
      <c r="E1931" t="s">
        <v>41</v>
      </c>
      <c r="F1931" t="s">
        <v>42</v>
      </c>
      <c r="G1931">
        <v>4</v>
      </c>
      <c r="H1931">
        <v>2010</v>
      </c>
      <c r="I1931" t="s">
        <v>49</v>
      </c>
      <c r="J1931">
        <v>49.8</v>
      </c>
      <c r="K1931">
        <v>46.13</v>
      </c>
      <c r="L1931">
        <v>53.45</v>
      </c>
      <c r="M1931">
        <v>355</v>
      </c>
      <c r="N1931">
        <v>713</v>
      </c>
      <c r="O1931">
        <v>5.3074489243427498</v>
      </c>
    </row>
    <row r="1932" spans="1:15" x14ac:dyDescent="0.25">
      <c r="A1932" s="20" t="s">
        <v>2028</v>
      </c>
      <c r="B1932">
        <v>2</v>
      </c>
      <c r="C1932" t="s">
        <v>63</v>
      </c>
      <c r="D1932" t="s">
        <v>89</v>
      </c>
      <c r="E1932" t="s">
        <v>41</v>
      </c>
      <c r="F1932" t="s">
        <v>42</v>
      </c>
      <c r="G1932">
        <v>4</v>
      </c>
      <c r="H1932">
        <v>2010</v>
      </c>
      <c r="I1932" t="s">
        <v>50</v>
      </c>
      <c r="J1932">
        <v>47.2</v>
      </c>
      <c r="K1932">
        <v>38.770000000000003</v>
      </c>
      <c r="L1932">
        <v>55.88</v>
      </c>
      <c r="M1932">
        <v>60</v>
      </c>
      <c r="N1932">
        <v>127</v>
      </c>
      <c r="O1932">
        <v>12.9099444873581</v>
      </c>
    </row>
    <row r="1933" spans="1:15" x14ac:dyDescent="0.25">
      <c r="A1933" s="20" t="s">
        <v>2029</v>
      </c>
      <c r="B1933">
        <v>2</v>
      </c>
      <c r="C1933" t="s">
        <v>63</v>
      </c>
      <c r="D1933" t="s">
        <v>89</v>
      </c>
      <c r="E1933" t="s">
        <v>41</v>
      </c>
      <c r="F1933" t="s">
        <v>42</v>
      </c>
      <c r="G1933">
        <v>4</v>
      </c>
      <c r="H1933">
        <v>2010</v>
      </c>
      <c r="I1933" t="s">
        <v>51</v>
      </c>
      <c r="J1933">
        <v>45.4</v>
      </c>
      <c r="K1933">
        <v>38.590000000000003</v>
      </c>
      <c r="L1933">
        <v>52.4</v>
      </c>
      <c r="M1933">
        <v>89</v>
      </c>
      <c r="N1933">
        <v>196</v>
      </c>
      <c r="O1933">
        <v>10.599978800063599</v>
      </c>
    </row>
    <row r="1934" spans="1:15" x14ac:dyDescent="0.25">
      <c r="A1934" s="20" t="s">
        <v>2030</v>
      </c>
      <c r="B1934">
        <v>2</v>
      </c>
      <c r="C1934" t="s">
        <v>63</v>
      </c>
      <c r="D1934" t="s">
        <v>89</v>
      </c>
      <c r="E1934" t="s">
        <v>33</v>
      </c>
      <c r="F1934" t="s">
        <v>35</v>
      </c>
      <c r="G1934">
        <v>5</v>
      </c>
      <c r="H1934">
        <v>2010</v>
      </c>
      <c r="I1934" t="s">
        <v>34</v>
      </c>
      <c r="J1934">
        <v>37.799999999999997</v>
      </c>
      <c r="K1934">
        <v>36.479999999999997</v>
      </c>
      <c r="L1934">
        <v>39.049999999999997</v>
      </c>
      <c r="M1934">
        <v>2072</v>
      </c>
      <c r="N1934">
        <v>5488</v>
      </c>
      <c r="O1934">
        <v>2.1968738758187301</v>
      </c>
    </row>
    <row r="1935" spans="1:15" x14ac:dyDescent="0.25">
      <c r="A1935" s="20" t="s">
        <v>2031</v>
      </c>
      <c r="B1935">
        <v>2</v>
      </c>
      <c r="C1935" t="s">
        <v>63</v>
      </c>
      <c r="D1935" t="s">
        <v>89</v>
      </c>
      <c r="E1935" t="s">
        <v>33</v>
      </c>
      <c r="F1935" t="s">
        <v>35</v>
      </c>
      <c r="G1935">
        <v>5</v>
      </c>
      <c r="H1935">
        <v>2010</v>
      </c>
      <c r="I1935" t="s">
        <v>52</v>
      </c>
      <c r="J1935">
        <v>28.9</v>
      </c>
      <c r="K1935">
        <v>19.96</v>
      </c>
      <c r="L1935">
        <v>39.96</v>
      </c>
      <c r="M1935">
        <v>22</v>
      </c>
      <c r="N1935">
        <v>76</v>
      </c>
      <c r="O1935">
        <v>21.320071635561</v>
      </c>
    </row>
    <row r="1936" spans="1:15" x14ac:dyDescent="0.25">
      <c r="A1936" s="20" t="s">
        <v>2032</v>
      </c>
      <c r="B1936">
        <v>2</v>
      </c>
      <c r="C1936" t="s">
        <v>63</v>
      </c>
      <c r="D1936" t="s">
        <v>89</v>
      </c>
      <c r="E1936" t="s">
        <v>33</v>
      </c>
      <c r="F1936" t="s">
        <v>35</v>
      </c>
      <c r="G1936">
        <v>5</v>
      </c>
      <c r="H1936">
        <v>2010</v>
      </c>
      <c r="I1936" t="s">
        <v>53</v>
      </c>
      <c r="J1936">
        <v>35.6</v>
      </c>
      <c r="K1936">
        <v>27.98</v>
      </c>
      <c r="L1936">
        <v>43.93</v>
      </c>
      <c r="M1936">
        <v>48</v>
      </c>
      <c r="N1936">
        <v>135</v>
      </c>
      <c r="O1936">
        <v>14.433756729740599</v>
      </c>
    </row>
    <row r="1937" spans="1:15" x14ac:dyDescent="0.25">
      <c r="A1937" s="20" t="s">
        <v>2033</v>
      </c>
      <c r="B1937">
        <v>2</v>
      </c>
      <c r="C1937" t="s">
        <v>63</v>
      </c>
      <c r="D1937" t="s">
        <v>89</v>
      </c>
      <c r="E1937" t="s">
        <v>33</v>
      </c>
      <c r="F1937" t="s">
        <v>35</v>
      </c>
      <c r="G1937">
        <v>5</v>
      </c>
      <c r="H1937">
        <v>2010</v>
      </c>
      <c r="I1937" t="s">
        <v>54</v>
      </c>
      <c r="J1937" t="s">
        <v>44</v>
      </c>
      <c r="K1937" t="s">
        <v>44</v>
      </c>
      <c r="L1937" t="s">
        <v>44</v>
      </c>
      <c r="M1937">
        <v>11</v>
      </c>
      <c r="N1937">
        <v>32</v>
      </c>
      <c r="O1937">
        <v>30.151134457776401</v>
      </c>
    </row>
    <row r="1938" spans="1:15" x14ac:dyDescent="0.25">
      <c r="A1938" s="20" t="s">
        <v>2034</v>
      </c>
      <c r="B1938">
        <v>2</v>
      </c>
      <c r="C1938" t="s">
        <v>63</v>
      </c>
      <c r="D1938" t="s">
        <v>89</v>
      </c>
      <c r="E1938" t="s">
        <v>33</v>
      </c>
      <c r="F1938" t="s">
        <v>35</v>
      </c>
      <c r="G1938">
        <v>5</v>
      </c>
      <c r="H1938">
        <v>2010</v>
      </c>
      <c r="I1938" t="s">
        <v>55</v>
      </c>
      <c r="J1938">
        <v>35.6</v>
      </c>
      <c r="K1938">
        <v>29.92</v>
      </c>
      <c r="L1938">
        <v>41.78</v>
      </c>
      <c r="M1938">
        <v>88</v>
      </c>
      <c r="N1938">
        <v>247</v>
      </c>
      <c r="O1938">
        <v>10.6600358177805</v>
      </c>
    </row>
    <row r="1939" spans="1:15" x14ac:dyDescent="0.25">
      <c r="A1939" s="20" t="s">
        <v>2035</v>
      </c>
      <c r="B1939">
        <v>2</v>
      </c>
      <c r="C1939" t="s">
        <v>63</v>
      </c>
      <c r="D1939" t="s">
        <v>89</v>
      </c>
      <c r="E1939" t="s">
        <v>33</v>
      </c>
      <c r="F1939" t="s">
        <v>35</v>
      </c>
      <c r="G1939">
        <v>5</v>
      </c>
      <c r="H1939">
        <v>2010</v>
      </c>
      <c r="I1939" t="s">
        <v>56</v>
      </c>
      <c r="J1939" t="s">
        <v>44</v>
      </c>
      <c r="K1939" t="s">
        <v>44</v>
      </c>
      <c r="L1939" t="s">
        <v>44</v>
      </c>
      <c r="M1939">
        <v>3</v>
      </c>
      <c r="N1939">
        <v>26</v>
      </c>
      <c r="O1939">
        <v>57.735026918962603</v>
      </c>
    </row>
    <row r="1940" spans="1:15" x14ac:dyDescent="0.25">
      <c r="A1940" s="20" t="s">
        <v>2036</v>
      </c>
      <c r="B1940">
        <v>2</v>
      </c>
      <c r="C1940" t="s">
        <v>63</v>
      </c>
      <c r="D1940" t="s">
        <v>89</v>
      </c>
      <c r="E1940" t="s">
        <v>33</v>
      </c>
      <c r="F1940" t="s">
        <v>35</v>
      </c>
      <c r="G1940">
        <v>5</v>
      </c>
      <c r="H1940">
        <v>2010</v>
      </c>
      <c r="I1940" t="s">
        <v>57</v>
      </c>
      <c r="J1940">
        <v>53.4</v>
      </c>
      <c r="K1940">
        <v>43.82</v>
      </c>
      <c r="L1940">
        <v>62.74</v>
      </c>
      <c r="M1940">
        <v>55</v>
      </c>
      <c r="N1940">
        <v>103</v>
      </c>
      <c r="O1940">
        <v>13.483997249264799</v>
      </c>
    </row>
    <row r="1941" spans="1:15" x14ac:dyDescent="0.25">
      <c r="A1941" s="20" t="s">
        <v>2037</v>
      </c>
      <c r="B1941">
        <v>2</v>
      </c>
      <c r="C1941" t="s">
        <v>63</v>
      </c>
      <c r="D1941" t="s">
        <v>89</v>
      </c>
      <c r="E1941" t="s">
        <v>33</v>
      </c>
      <c r="F1941" t="s">
        <v>35</v>
      </c>
      <c r="G1941">
        <v>5</v>
      </c>
      <c r="H1941">
        <v>2010</v>
      </c>
      <c r="I1941" t="s">
        <v>58</v>
      </c>
      <c r="J1941">
        <v>41</v>
      </c>
      <c r="K1941">
        <v>37.86</v>
      </c>
      <c r="L1941">
        <v>44.22</v>
      </c>
      <c r="M1941">
        <v>376</v>
      </c>
      <c r="N1941">
        <v>917</v>
      </c>
      <c r="O1941">
        <v>5.1571062312939704</v>
      </c>
    </row>
    <row r="1942" spans="1:15" x14ac:dyDescent="0.25">
      <c r="A1942" s="20" t="s">
        <v>2038</v>
      </c>
      <c r="B1942">
        <v>2</v>
      </c>
      <c r="C1942" t="s">
        <v>63</v>
      </c>
      <c r="D1942" t="s">
        <v>89</v>
      </c>
      <c r="E1942" t="s">
        <v>33</v>
      </c>
      <c r="F1942" t="s">
        <v>35</v>
      </c>
      <c r="G1942">
        <v>5</v>
      </c>
      <c r="H1942">
        <v>2010</v>
      </c>
      <c r="I1942" t="s">
        <v>59</v>
      </c>
      <c r="J1942" t="s">
        <v>44</v>
      </c>
      <c r="K1942" t="s">
        <v>44</v>
      </c>
      <c r="L1942" t="s">
        <v>44</v>
      </c>
      <c r="M1942">
        <v>10</v>
      </c>
      <c r="N1942">
        <v>28</v>
      </c>
      <c r="O1942">
        <v>31.6227766016838</v>
      </c>
    </row>
    <row r="1943" spans="1:15" x14ac:dyDescent="0.25">
      <c r="A1943" s="20" t="s">
        <v>2039</v>
      </c>
      <c r="B1943">
        <v>2</v>
      </c>
      <c r="C1943" t="s">
        <v>63</v>
      </c>
      <c r="D1943" t="s">
        <v>89</v>
      </c>
      <c r="E1943" t="s">
        <v>33</v>
      </c>
      <c r="F1943" t="s">
        <v>35</v>
      </c>
      <c r="G1943">
        <v>5</v>
      </c>
      <c r="H1943">
        <v>2010</v>
      </c>
      <c r="I1943" t="s">
        <v>60</v>
      </c>
      <c r="J1943">
        <v>38.1</v>
      </c>
      <c r="K1943">
        <v>36.619999999999997</v>
      </c>
      <c r="L1943">
        <v>39.700000000000003</v>
      </c>
      <c r="M1943">
        <v>1450</v>
      </c>
      <c r="N1943">
        <v>3801</v>
      </c>
      <c r="O1943">
        <v>2.62612865719445</v>
      </c>
    </row>
    <row r="1944" spans="1:15" x14ac:dyDescent="0.25">
      <c r="A1944" s="20" t="s">
        <v>2040</v>
      </c>
      <c r="B1944">
        <v>2</v>
      </c>
      <c r="C1944" t="s">
        <v>63</v>
      </c>
      <c r="D1944" t="s">
        <v>89</v>
      </c>
      <c r="E1944" t="s">
        <v>33</v>
      </c>
      <c r="F1944" t="s">
        <v>35</v>
      </c>
      <c r="G1944">
        <v>5</v>
      </c>
      <c r="H1944">
        <v>2010</v>
      </c>
      <c r="I1944" t="s">
        <v>61</v>
      </c>
      <c r="J1944" t="s">
        <v>44</v>
      </c>
      <c r="K1944" t="s">
        <v>44</v>
      </c>
      <c r="L1944" t="s">
        <v>44</v>
      </c>
      <c r="M1944">
        <v>6</v>
      </c>
      <c r="N1944">
        <v>17</v>
      </c>
      <c r="O1944">
        <v>40.824829046386299</v>
      </c>
    </row>
    <row r="1945" spans="1:15" x14ac:dyDescent="0.25">
      <c r="A1945" s="20" t="s">
        <v>2041</v>
      </c>
      <c r="B1945">
        <v>2</v>
      </c>
      <c r="C1945" t="s">
        <v>63</v>
      </c>
      <c r="D1945" t="s">
        <v>89</v>
      </c>
      <c r="E1945" t="s">
        <v>33</v>
      </c>
      <c r="F1945" t="s">
        <v>35</v>
      </c>
      <c r="G1945">
        <v>5</v>
      </c>
      <c r="H1945">
        <v>2010</v>
      </c>
      <c r="I1945" t="s">
        <v>43</v>
      </c>
      <c r="J1945">
        <v>37.799999999999997</v>
      </c>
      <c r="K1945">
        <v>32.880000000000003</v>
      </c>
      <c r="L1945">
        <v>42.96</v>
      </c>
      <c r="M1945">
        <v>133</v>
      </c>
      <c r="N1945">
        <v>352</v>
      </c>
      <c r="O1945">
        <v>8.6710996952411996</v>
      </c>
    </row>
    <row r="1946" spans="1:15" x14ac:dyDescent="0.25">
      <c r="A1946" s="20" t="s">
        <v>2042</v>
      </c>
      <c r="B1946">
        <v>2</v>
      </c>
      <c r="C1946" t="s">
        <v>63</v>
      </c>
      <c r="D1946" t="s">
        <v>89</v>
      </c>
      <c r="E1946" t="s">
        <v>33</v>
      </c>
      <c r="F1946" t="s">
        <v>35</v>
      </c>
      <c r="G1946">
        <v>5</v>
      </c>
      <c r="H1946">
        <v>2010</v>
      </c>
      <c r="I1946" t="s">
        <v>62</v>
      </c>
      <c r="J1946">
        <v>58.3</v>
      </c>
      <c r="K1946">
        <v>46.81</v>
      </c>
      <c r="L1946">
        <v>69.010000000000005</v>
      </c>
      <c r="M1946">
        <v>42</v>
      </c>
      <c r="N1946">
        <v>72</v>
      </c>
      <c r="O1946">
        <v>15.430334996209201</v>
      </c>
    </row>
    <row r="1947" spans="1:15" x14ac:dyDescent="0.25">
      <c r="A1947" s="20" t="s">
        <v>2043</v>
      </c>
      <c r="B1947">
        <v>2</v>
      </c>
      <c r="C1947" t="s">
        <v>63</v>
      </c>
      <c r="D1947" t="s">
        <v>89</v>
      </c>
      <c r="E1947" t="s">
        <v>33</v>
      </c>
      <c r="F1947" t="s">
        <v>35</v>
      </c>
      <c r="G1947">
        <v>5</v>
      </c>
      <c r="H1947">
        <v>2010</v>
      </c>
      <c r="I1947" t="s">
        <v>75</v>
      </c>
      <c r="J1947">
        <v>39.6</v>
      </c>
      <c r="K1947">
        <v>38.92</v>
      </c>
      <c r="L1947">
        <v>40.26</v>
      </c>
      <c r="M1947">
        <v>8108</v>
      </c>
      <c r="N1947">
        <v>20480</v>
      </c>
      <c r="O1947">
        <v>1.1105628203739899</v>
      </c>
    </row>
    <row r="1948" spans="1:15" x14ac:dyDescent="0.25">
      <c r="A1948" s="20" t="s">
        <v>2044</v>
      </c>
      <c r="B1948">
        <v>2</v>
      </c>
      <c r="C1948" t="s">
        <v>63</v>
      </c>
      <c r="D1948" t="s">
        <v>89</v>
      </c>
      <c r="E1948" t="s">
        <v>33</v>
      </c>
      <c r="F1948" t="s">
        <v>35</v>
      </c>
      <c r="G1948">
        <v>5</v>
      </c>
      <c r="H1948">
        <v>2010</v>
      </c>
      <c r="I1948" t="s">
        <v>45</v>
      </c>
      <c r="J1948">
        <v>36.6</v>
      </c>
      <c r="K1948">
        <v>33.51</v>
      </c>
      <c r="L1948">
        <v>39.869999999999997</v>
      </c>
      <c r="M1948">
        <v>322</v>
      </c>
      <c r="N1948">
        <v>879</v>
      </c>
      <c r="O1948">
        <v>5.5727821257535304</v>
      </c>
    </row>
    <row r="1949" spans="1:15" x14ac:dyDescent="0.25">
      <c r="A1949" s="20" t="s">
        <v>2045</v>
      </c>
      <c r="B1949">
        <v>2</v>
      </c>
      <c r="C1949" t="s">
        <v>63</v>
      </c>
      <c r="D1949" t="s">
        <v>89</v>
      </c>
      <c r="E1949" t="s">
        <v>33</v>
      </c>
      <c r="F1949" t="s">
        <v>35</v>
      </c>
      <c r="G1949">
        <v>5</v>
      </c>
      <c r="H1949">
        <v>2010</v>
      </c>
      <c r="I1949" t="s">
        <v>46</v>
      </c>
      <c r="J1949">
        <v>41.5</v>
      </c>
      <c r="K1949">
        <v>38.78</v>
      </c>
      <c r="L1949">
        <v>44.33</v>
      </c>
      <c r="M1949">
        <v>500</v>
      </c>
      <c r="N1949">
        <v>1204</v>
      </c>
      <c r="O1949">
        <v>4.4721359549995796</v>
      </c>
    </row>
    <row r="1950" spans="1:15" x14ac:dyDescent="0.25">
      <c r="A1950" s="20" t="s">
        <v>2046</v>
      </c>
      <c r="B1950">
        <v>2</v>
      </c>
      <c r="C1950" t="s">
        <v>63</v>
      </c>
      <c r="D1950" t="s">
        <v>89</v>
      </c>
      <c r="E1950" t="s">
        <v>33</v>
      </c>
      <c r="F1950" t="s">
        <v>35</v>
      </c>
      <c r="G1950">
        <v>5</v>
      </c>
      <c r="H1950">
        <v>2010</v>
      </c>
      <c r="I1950" t="s">
        <v>47</v>
      </c>
      <c r="J1950">
        <v>42</v>
      </c>
      <c r="K1950">
        <v>40.78</v>
      </c>
      <c r="L1950">
        <v>43.3</v>
      </c>
      <c r="M1950">
        <v>2478</v>
      </c>
      <c r="N1950">
        <v>5895</v>
      </c>
      <c r="O1950">
        <v>2.00885850922577</v>
      </c>
    </row>
    <row r="1951" spans="1:15" x14ac:dyDescent="0.25">
      <c r="A1951" s="20" t="s">
        <v>2047</v>
      </c>
      <c r="B1951">
        <v>2</v>
      </c>
      <c r="C1951" t="s">
        <v>63</v>
      </c>
      <c r="D1951" t="s">
        <v>89</v>
      </c>
      <c r="E1951" t="s">
        <v>33</v>
      </c>
      <c r="F1951" t="s">
        <v>35</v>
      </c>
      <c r="G1951">
        <v>5</v>
      </c>
      <c r="H1951">
        <v>2010</v>
      </c>
      <c r="I1951" t="s">
        <v>48</v>
      </c>
      <c r="J1951">
        <v>39.299999999999997</v>
      </c>
      <c r="K1951">
        <v>32.619999999999997</v>
      </c>
      <c r="L1951">
        <v>46.34</v>
      </c>
      <c r="M1951">
        <v>75</v>
      </c>
      <c r="N1951">
        <v>191</v>
      </c>
      <c r="O1951">
        <v>11.5470053837925</v>
      </c>
    </row>
    <row r="1952" spans="1:15" x14ac:dyDescent="0.25">
      <c r="A1952" s="20" t="s">
        <v>2048</v>
      </c>
      <c r="B1952">
        <v>2</v>
      </c>
      <c r="C1952" t="s">
        <v>63</v>
      </c>
      <c r="D1952" t="s">
        <v>89</v>
      </c>
      <c r="E1952" t="s">
        <v>33</v>
      </c>
      <c r="F1952" t="s">
        <v>35</v>
      </c>
      <c r="G1952">
        <v>5</v>
      </c>
      <c r="H1952">
        <v>2010</v>
      </c>
      <c r="I1952" t="s">
        <v>49</v>
      </c>
      <c r="J1952">
        <v>41</v>
      </c>
      <c r="K1952">
        <v>37.130000000000003</v>
      </c>
      <c r="L1952">
        <v>44.98</v>
      </c>
      <c r="M1952">
        <v>246</v>
      </c>
      <c r="N1952">
        <v>600</v>
      </c>
      <c r="O1952">
        <v>6.3757671306333803</v>
      </c>
    </row>
    <row r="1953" spans="1:15" x14ac:dyDescent="0.25">
      <c r="A1953" s="20" t="s">
        <v>2049</v>
      </c>
      <c r="B1953">
        <v>2</v>
      </c>
      <c r="C1953" t="s">
        <v>63</v>
      </c>
      <c r="D1953" t="s">
        <v>89</v>
      </c>
      <c r="E1953" t="s">
        <v>33</v>
      </c>
      <c r="F1953" t="s">
        <v>35</v>
      </c>
      <c r="G1953">
        <v>5</v>
      </c>
      <c r="H1953">
        <v>2010</v>
      </c>
      <c r="I1953" t="s">
        <v>50</v>
      </c>
      <c r="J1953">
        <v>35.700000000000003</v>
      </c>
      <c r="K1953">
        <v>28.26</v>
      </c>
      <c r="L1953">
        <v>43.94</v>
      </c>
      <c r="M1953">
        <v>50</v>
      </c>
      <c r="N1953">
        <v>140</v>
      </c>
      <c r="O1953">
        <v>14.142135623731001</v>
      </c>
    </row>
    <row r="1954" spans="1:15" x14ac:dyDescent="0.25">
      <c r="A1954" s="20" t="s">
        <v>2050</v>
      </c>
      <c r="B1954">
        <v>2</v>
      </c>
      <c r="C1954" t="s">
        <v>63</v>
      </c>
      <c r="D1954" t="s">
        <v>89</v>
      </c>
      <c r="E1954" t="s">
        <v>33</v>
      </c>
      <c r="F1954" t="s">
        <v>35</v>
      </c>
      <c r="G1954">
        <v>5</v>
      </c>
      <c r="H1954">
        <v>2010</v>
      </c>
      <c r="I1954" t="s">
        <v>51</v>
      </c>
      <c r="J1954">
        <v>43.7</v>
      </c>
      <c r="K1954">
        <v>37.97</v>
      </c>
      <c r="L1954">
        <v>49.57</v>
      </c>
      <c r="M1954">
        <v>121</v>
      </c>
      <c r="N1954">
        <v>277</v>
      </c>
      <c r="O1954">
        <v>9.0909090909090899</v>
      </c>
    </row>
    <row r="1955" spans="1:15" x14ac:dyDescent="0.25">
      <c r="A1955" s="20" t="s">
        <v>2051</v>
      </c>
      <c r="B1955">
        <v>2</v>
      </c>
      <c r="C1955" t="s">
        <v>63</v>
      </c>
      <c r="D1955" t="s">
        <v>89</v>
      </c>
      <c r="E1955" t="s">
        <v>39</v>
      </c>
      <c r="F1955" t="s">
        <v>40</v>
      </c>
      <c r="G1955">
        <v>6</v>
      </c>
      <c r="H1955">
        <v>2010</v>
      </c>
      <c r="I1955" t="s">
        <v>34</v>
      </c>
      <c r="J1955">
        <v>42.2</v>
      </c>
      <c r="K1955">
        <v>40.99</v>
      </c>
      <c r="L1955">
        <v>43.4</v>
      </c>
      <c r="M1955">
        <v>2707</v>
      </c>
      <c r="N1955">
        <v>6416</v>
      </c>
      <c r="O1955">
        <v>1.9220110143078799</v>
      </c>
    </row>
    <row r="1956" spans="1:15" x14ac:dyDescent="0.25">
      <c r="A1956" s="20" t="s">
        <v>2052</v>
      </c>
      <c r="B1956">
        <v>2</v>
      </c>
      <c r="C1956" t="s">
        <v>63</v>
      </c>
      <c r="D1956" t="s">
        <v>89</v>
      </c>
      <c r="E1956" t="s">
        <v>39</v>
      </c>
      <c r="F1956" t="s">
        <v>40</v>
      </c>
      <c r="G1956">
        <v>6</v>
      </c>
      <c r="H1956">
        <v>2010</v>
      </c>
      <c r="I1956" t="s">
        <v>52</v>
      </c>
      <c r="J1956">
        <v>44.4</v>
      </c>
      <c r="K1956">
        <v>42.97</v>
      </c>
      <c r="L1956">
        <v>45.87</v>
      </c>
      <c r="M1956">
        <v>2009</v>
      </c>
      <c r="N1956">
        <v>4523</v>
      </c>
      <c r="O1956">
        <v>2.2310537412658</v>
      </c>
    </row>
    <row r="1957" spans="1:15" x14ac:dyDescent="0.25">
      <c r="A1957" s="20" t="s">
        <v>2053</v>
      </c>
      <c r="B1957">
        <v>2</v>
      </c>
      <c r="C1957" t="s">
        <v>63</v>
      </c>
      <c r="D1957" t="s">
        <v>89</v>
      </c>
      <c r="E1957" t="s">
        <v>39</v>
      </c>
      <c r="F1957" t="s">
        <v>40</v>
      </c>
      <c r="G1957">
        <v>6</v>
      </c>
      <c r="H1957">
        <v>2010</v>
      </c>
      <c r="I1957" t="s">
        <v>53</v>
      </c>
      <c r="J1957">
        <v>46.3</v>
      </c>
      <c r="K1957">
        <v>44.88</v>
      </c>
      <c r="L1957">
        <v>47.73</v>
      </c>
      <c r="M1957">
        <v>2179</v>
      </c>
      <c r="N1957">
        <v>4706</v>
      </c>
      <c r="O1957">
        <v>2.1422560838887201</v>
      </c>
    </row>
    <row r="1958" spans="1:15" x14ac:dyDescent="0.25">
      <c r="A1958" s="20" t="s">
        <v>2054</v>
      </c>
      <c r="B1958">
        <v>2</v>
      </c>
      <c r="C1958" t="s">
        <v>63</v>
      </c>
      <c r="D1958" t="s">
        <v>89</v>
      </c>
      <c r="E1958" t="s">
        <v>39</v>
      </c>
      <c r="F1958" t="s">
        <v>40</v>
      </c>
      <c r="G1958">
        <v>6</v>
      </c>
      <c r="H1958">
        <v>2010</v>
      </c>
      <c r="I1958" t="s">
        <v>54</v>
      </c>
      <c r="J1958">
        <v>48.5</v>
      </c>
      <c r="K1958">
        <v>46.52</v>
      </c>
      <c r="L1958">
        <v>50.55</v>
      </c>
      <c r="M1958">
        <v>1141</v>
      </c>
      <c r="N1958">
        <v>2351</v>
      </c>
      <c r="O1958">
        <v>2.96044623208669</v>
      </c>
    </row>
    <row r="1959" spans="1:15" x14ac:dyDescent="0.25">
      <c r="A1959" s="20" t="s">
        <v>2055</v>
      </c>
      <c r="B1959">
        <v>2</v>
      </c>
      <c r="C1959" t="s">
        <v>63</v>
      </c>
      <c r="D1959" t="s">
        <v>89</v>
      </c>
      <c r="E1959" t="s">
        <v>39</v>
      </c>
      <c r="F1959" t="s">
        <v>40</v>
      </c>
      <c r="G1959">
        <v>6</v>
      </c>
      <c r="H1959">
        <v>2010</v>
      </c>
      <c r="I1959" t="s">
        <v>55</v>
      </c>
      <c r="J1959">
        <v>50.5</v>
      </c>
      <c r="K1959">
        <v>49.48</v>
      </c>
      <c r="L1959">
        <v>51.47</v>
      </c>
      <c r="M1959">
        <v>4866</v>
      </c>
      <c r="N1959">
        <v>9640</v>
      </c>
      <c r="O1959">
        <v>1.4335536396708</v>
      </c>
    </row>
    <row r="1960" spans="1:15" x14ac:dyDescent="0.25">
      <c r="A1960" s="20" t="s">
        <v>2056</v>
      </c>
      <c r="B1960">
        <v>2</v>
      </c>
      <c r="C1960" t="s">
        <v>63</v>
      </c>
      <c r="D1960" t="s">
        <v>89</v>
      </c>
      <c r="E1960" t="s">
        <v>39</v>
      </c>
      <c r="F1960" t="s">
        <v>40</v>
      </c>
      <c r="G1960">
        <v>6</v>
      </c>
      <c r="H1960">
        <v>2010</v>
      </c>
      <c r="I1960" t="s">
        <v>56</v>
      </c>
      <c r="J1960">
        <v>41.3</v>
      </c>
      <c r="K1960">
        <v>38.69</v>
      </c>
      <c r="L1960">
        <v>44</v>
      </c>
      <c r="M1960">
        <v>545</v>
      </c>
      <c r="N1960">
        <v>1319</v>
      </c>
      <c r="O1960">
        <v>4.2835293687811902</v>
      </c>
    </row>
    <row r="1961" spans="1:15" x14ac:dyDescent="0.25">
      <c r="A1961" s="20" t="s">
        <v>2057</v>
      </c>
      <c r="B1961">
        <v>2</v>
      </c>
      <c r="C1961" t="s">
        <v>63</v>
      </c>
      <c r="D1961" t="s">
        <v>89</v>
      </c>
      <c r="E1961" t="s">
        <v>39</v>
      </c>
      <c r="F1961" t="s">
        <v>40</v>
      </c>
      <c r="G1961">
        <v>6</v>
      </c>
      <c r="H1961">
        <v>2010</v>
      </c>
      <c r="I1961" t="s">
        <v>57</v>
      </c>
      <c r="J1961">
        <v>56.7</v>
      </c>
      <c r="K1961">
        <v>55.3</v>
      </c>
      <c r="L1961">
        <v>58.06</v>
      </c>
      <c r="M1961">
        <v>2802</v>
      </c>
      <c r="N1961">
        <v>4943</v>
      </c>
      <c r="O1961">
        <v>1.88914778984526</v>
      </c>
    </row>
    <row r="1962" spans="1:15" x14ac:dyDescent="0.25">
      <c r="A1962" s="20" t="s">
        <v>2058</v>
      </c>
      <c r="B1962">
        <v>2</v>
      </c>
      <c r="C1962" t="s">
        <v>63</v>
      </c>
      <c r="D1962" t="s">
        <v>89</v>
      </c>
      <c r="E1962" t="s">
        <v>39</v>
      </c>
      <c r="F1962" t="s">
        <v>40</v>
      </c>
      <c r="G1962">
        <v>6</v>
      </c>
      <c r="H1962">
        <v>2010</v>
      </c>
      <c r="I1962" t="s">
        <v>58</v>
      </c>
      <c r="J1962">
        <v>51.4</v>
      </c>
      <c r="K1962">
        <v>50.34</v>
      </c>
      <c r="L1962">
        <v>52.37</v>
      </c>
      <c r="M1962">
        <v>4759</v>
      </c>
      <c r="N1962">
        <v>9267</v>
      </c>
      <c r="O1962">
        <v>1.4495798639216</v>
      </c>
    </row>
    <row r="1963" spans="1:15" x14ac:dyDescent="0.25">
      <c r="A1963" s="20" t="s">
        <v>2059</v>
      </c>
      <c r="B1963">
        <v>2</v>
      </c>
      <c r="C1963" t="s">
        <v>63</v>
      </c>
      <c r="D1963" t="s">
        <v>89</v>
      </c>
      <c r="E1963" t="s">
        <v>39</v>
      </c>
      <c r="F1963" t="s">
        <v>40</v>
      </c>
      <c r="G1963">
        <v>6</v>
      </c>
      <c r="H1963">
        <v>2010</v>
      </c>
      <c r="I1963" t="s">
        <v>59</v>
      </c>
      <c r="J1963">
        <v>54.1</v>
      </c>
      <c r="K1963">
        <v>51.58</v>
      </c>
      <c r="L1963">
        <v>56.68</v>
      </c>
      <c r="M1963">
        <v>791</v>
      </c>
      <c r="N1963">
        <v>1461</v>
      </c>
      <c r="O1963">
        <v>3.55559067267389</v>
      </c>
    </row>
    <row r="1964" spans="1:15" x14ac:dyDescent="0.25">
      <c r="A1964" s="20" t="s">
        <v>2060</v>
      </c>
      <c r="B1964">
        <v>2</v>
      </c>
      <c r="C1964" t="s">
        <v>63</v>
      </c>
      <c r="D1964" t="s">
        <v>89</v>
      </c>
      <c r="E1964" t="s">
        <v>39</v>
      </c>
      <c r="F1964" t="s">
        <v>40</v>
      </c>
      <c r="G1964">
        <v>6</v>
      </c>
      <c r="H1964">
        <v>2010</v>
      </c>
      <c r="I1964" t="s">
        <v>60</v>
      </c>
      <c r="J1964">
        <v>44</v>
      </c>
      <c r="K1964">
        <v>43.02</v>
      </c>
      <c r="L1964">
        <v>44.89</v>
      </c>
      <c r="M1964">
        <v>4773</v>
      </c>
      <c r="N1964">
        <v>10859</v>
      </c>
      <c r="O1964">
        <v>1.4474523737201701</v>
      </c>
    </row>
    <row r="1965" spans="1:15" x14ac:dyDescent="0.25">
      <c r="A1965" s="20" t="s">
        <v>2061</v>
      </c>
      <c r="B1965">
        <v>2</v>
      </c>
      <c r="C1965" t="s">
        <v>63</v>
      </c>
      <c r="D1965" t="s">
        <v>89</v>
      </c>
      <c r="E1965" t="s">
        <v>39</v>
      </c>
      <c r="F1965" t="s">
        <v>40</v>
      </c>
      <c r="G1965">
        <v>6</v>
      </c>
      <c r="H1965">
        <v>2010</v>
      </c>
      <c r="I1965" t="s">
        <v>61</v>
      </c>
      <c r="J1965">
        <v>51.4</v>
      </c>
      <c r="K1965">
        <v>48.25</v>
      </c>
      <c r="L1965">
        <v>54.45</v>
      </c>
      <c r="M1965">
        <v>511</v>
      </c>
      <c r="N1965">
        <v>995</v>
      </c>
      <c r="O1965">
        <v>4.4237395520380902</v>
      </c>
    </row>
    <row r="1966" spans="1:15" x14ac:dyDescent="0.25">
      <c r="A1966" s="20" t="s">
        <v>2062</v>
      </c>
      <c r="B1966">
        <v>2</v>
      </c>
      <c r="C1966" t="s">
        <v>63</v>
      </c>
      <c r="D1966" t="s">
        <v>89</v>
      </c>
      <c r="E1966" t="s">
        <v>39</v>
      </c>
      <c r="F1966" t="s">
        <v>40</v>
      </c>
      <c r="G1966">
        <v>6</v>
      </c>
      <c r="H1966">
        <v>2010</v>
      </c>
      <c r="I1966" t="s">
        <v>43</v>
      </c>
      <c r="J1966">
        <v>44.2</v>
      </c>
      <c r="K1966">
        <v>42.98</v>
      </c>
      <c r="L1966">
        <v>45.42</v>
      </c>
      <c r="M1966">
        <v>2800</v>
      </c>
      <c r="N1966">
        <v>6335</v>
      </c>
      <c r="O1966">
        <v>1.8898223650461401</v>
      </c>
    </row>
    <row r="1967" spans="1:15" x14ac:dyDescent="0.25">
      <c r="A1967" s="20" t="s">
        <v>2063</v>
      </c>
      <c r="B1967">
        <v>2</v>
      </c>
      <c r="C1967" t="s">
        <v>63</v>
      </c>
      <c r="D1967" t="s">
        <v>89</v>
      </c>
      <c r="E1967" t="s">
        <v>39</v>
      </c>
      <c r="F1967" t="s">
        <v>40</v>
      </c>
      <c r="G1967">
        <v>6</v>
      </c>
      <c r="H1967">
        <v>2010</v>
      </c>
      <c r="I1967" t="s">
        <v>62</v>
      </c>
      <c r="J1967">
        <v>49.5</v>
      </c>
      <c r="K1967">
        <v>47.41</v>
      </c>
      <c r="L1967">
        <v>51.62</v>
      </c>
      <c r="M1967">
        <v>1068</v>
      </c>
      <c r="N1967">
        <v>2157</v>
      </c>
      <c r="O1967">
        <v>3.0599503068105198</v>
      </c>
    </row>
    <row r="1968" spans="1:15" x14ac:dyDescent="0.25">
      <c r="A1968" s="20" t="s">
        <v>2064</v>
      </c>
      <c r="B1968">
        <v>2</v>
      </c>
      <c r="C1968" t="s">
        <v>63</v>
      </c>
      <c r="D1968" t="s">
        <v>89</v>
      </c>
      <c r="E1968" t="s">
        <v>39</v>
      </c>
      <c r="F1968" t="s">
        <v>40</v>
      </c>
      <c r="G1968">
        <v>6</v>
      </c>
      <c r="H1968">
        <v>2010</v>
      </c>
      <c r="I1968" t="s">
        <v>75</v>
      </c>
      <c r="J1968">
        <v>47.5</v>
      </c>
      <c r="K1968">
        <v>47.2</v>
      </c>
      <c r="L1968">
        <v>47.8</v>
      </c>
      <c r="M1968">
        <v>50524</v>
      </c>
      <c r="N1968">
        <v>106359</v>
      </c>
      <c r="O1968">
        <v>0.44488845597857901</v>
      </c>
    </row>
    <row r="1969" spans="1:15" x14ac:dyDescent="0.25">
      <c r="A1969" s="20" t="s">
        <v>2065</v>
      </c>
      <c r="B1969">
        <v>2</v>
      </c>
      <c r="C1969" t="s">
        <v>63</v>
      </c>
      <c r="D1969" t="s">
        <v>89</v>
      </c>
      <c r="E1969" t="s">
        <v>39</v>
      </c>
      <c r="F1969" t="s">
        <v>40</v>
      </c>
      <c r="G1969">
        <v>6</v>
      </c>
      <c r="H1969">
        <v>2010</v>
      </c>
      <c r="I1969" t="s">
        <v>45</v>
      </c>
      <c r="J1969">
        <v>45.7</v>
      </c>
      <c r="K1969">
        <v>44.85</v>
      </c>
      <c r="L1969">
        <v>46.49</v>
      </c>
      <c r="M1969">
        <v>6417</v>
      </c>
      <c r="N1969">
        <v>14051</v>
      </c>
      <c r="O1969">
        <v>1.2483431437885599</v>
      </c>
    </row>
    <row r="1970" spans="1:15" x14ac:dyDescent="0.25">
      <c r="A1970" s="20" t="s">
        <v>2066</v>
      </c>
      <c r="B1970">
        <v>2</v>
      </c>
      <c r="C1970" t="s">
        <v>63</v>
      </c>
      <c r="D1970" t="s">
        <v>89</v>
      </c>
      <c r="E1970" t="s">
        <v>39</v>
      </c>
      <c r="F1970" t="s">
        <v>40</v>
      </c>
      <c r="G1970">
        <v>6</v>
      </c>
      <c r="H1970">
        <v>2010</v>
      </c>
      <c r="I1970" t="s">
        <v>46</v>
      </c>
      <c r="J1970">
        <v>46.8</v>
      </c>
      <c r="K1970">
        <v>45.41</v>
      </c>
      <c r="L1970">
        <v>48.16</v>
      </c>
      <c r="M1970">
        <v>2365</v>
      </c>
      <c r="N1970">
        <v>5055</v>
      </c>
      <c r="O1970">
        <v>2.0562903028816599</v>
      </c>
    </row>
    <row r="1971" spans="1:15" x14ac:dyDescent="0.25">
      <c r="A1971" s="20" t="s">
        <v>2067</v>
      </c>
      <c r="B1971">
        <v>2</v>
      </c>
      <c r="C1971" t="s">
        <v>63</v>
      </c>
      <c r="D1971" t="s">
        <v>89</v>
      </c>
      <c r="E1971" t="s">
        <v>39</v>
      </c>
      <c r="F1971" t="s">
        <v>40</v>
      </c>
      <c r="G1971">
        <v>6</v>
      </c>
      <c r="H1971">
        <v>2010</v>
      </c>
      <c r="I1971" t="s">
        <v>47</v>
      </c>
      <c r="J1971">
        <v>46</v>
      </c>
      <c r="K1971">
        <v>44.92</v>
      </c>
      <c r="L1971">
        <v>47.14</v>
      </c>
      <c r="M1971">
        <v>3585</v>
      </c>
      <c r="N1971">
        <v>7789</v>
      </c>
      <c r="O1971">
        <v>1.67014977739723</v>
      </c>
    </row>
    <row r="1972" spans="1:15" x14ac:dyDescent="0.25">
      <c r="A1972" s="20" t="s">
        <v>2068</v>
      </c>
      <c r="B1972">
        <v>2</v>
      </c>
      <c r="C1972" t="s">
        <v>63</v>
      </c>
      <c r="D1972" t="s">
        <v>89</v>
      </c>
      <c r="E1972" t="s">
        <v>39</v>
      </c>
      <c r="F1972" t="s">
        <v>40</v>
      </c>
      <c r="G1972">
        <v>6</v>
      </c>
      <c r="H1972">
        <v>2010</v>
      </c>
      <c r="I1972" t="s">
        <v>48</v>
      </c>
      <c r="J1972">
        <v>45.3</v>
      </c>
      <c r="K1972">
        <v>43.84</v>
      </c>
      <c r="L1972">
        <v>46.8</v>
      </c>
      <c r="M1972">
        <v>1963</v>
      </c>
      <c r="N1972">
        <v>4332</v>
      </c>
      <c r="O1972">
        <v>2.2570430888309398</v>
      </c>
    </row>
    <row r="1973" spans="1:15" x14ac:dyDescent="0.25">
      <c r="A1973" s="20" t="s">
        <v>2069</v>
      </c>
      <c r="B1973">
        <v>2</v>
      </c>
      <c r="C1973" t="s">
        <v>63</v>
      </c>
      <c r="D1973" t="s">
        <v>89</v>
      </c>
      <c r="E1973" t="s">
        <v>39</v>
      </c>
      <c r="F1973" t="s">
        <v>40</v>
      </c>
      <c r="G1973">
        <v>6</v>
      </c>
      <c r="H1973">
        <v>2010</v>
      </c>
      <c r="I1973" t="s">
        <v>49</v>
      </c>
      <c r="J1973">
        <v>49.1</v>
      </c>
      <c r="K1973">
        <v>47.39</v>
      </c>
      <c r="L1973">
        <v>50.77</v>
      </c>
      <c r="M1973">
        <v>1647</v>
      </c>
      <c r="N1973">
        <v>3356</v>
      </c>
      <c r="O1973">
        <v>2.4640709031819101</v>
      </c>
    </row>
    <row r="1974" spans="1:15" x14ac:dyDescent="0.25">
      <c r="A1974" s="20" t="s">
        <v>2070</v>
      </c>
      <c r="B1974">
        <v>2</v>
      </c>
      <c r="C1974" t="s">
        <v>63</v>
      </c>
      <c r="D1974" t="s">
        <v>89</v>
      </c>
      <c r="E1974" t="s">
        <v>39</v>
      </c>
      <c r="F1974" t="s">
        <v>40</v>
      </c>
      <c r="G1974">
        <v>6</v>
      </c>
      <c r="H1974">
        <v>2010</v>
      </c>
      <c r="I1974" t="s">
        <v>50</v>
      </c>
      <c r="J1974">
        <v>47.8</v>
      </c>
      <c r="K1974">
        <v>45.77</v>
      </c>
      <c r="L1974">
        <v>49.86</v>
      </c>
      <c r="M1974">
        <v>1093</v>
      </c>
      <c r="N1974">
        <v>2286</v>
      </c>
      <c r="O1974">
        <v>3.0247530200945199</v>
      </c>
    </row>
    <row r="1975" spans="1:15" x14ac:dyDescent="0.25">
      <c r="A1975" s="20" t="s">
        <v>2071</v>
      </c>
      <c r="B1975">
        <v>2</v>
      </c>
      <c r="C1975" t="s">
        <v>63</v>
      </c>
      <c r="D1975" t="s">
        <v>89</v>
      </c>
      <c r="E1975" t="s">
        <v>39</v>
      </c>
      <c r="F1975" t="s">
        <v>40</v>
      </c>
      <c r="G1975">
        <v>6</v>
      </c>
      <c r="H1975">
        <v>2010</v>
      </c>
      <c r="I1975" t="s">
        <v>51</v>
      </c>
      <c r="J1975">
        <v>55.4</v>
      </c>
      <c r="K1975">
        <v>53.95</v>
      </c>
      <c r="L1975">
        <v>56.84</v>
      </c>
      <c r="M1975">
        <v>2503</v>
      </c>
      <c r="N1975">
        <v>4518</v>
      </c>
      <c r="O1975">
        <v>1.9988010789211299</v>
      </c>
    </row>
    <row r="1976" spans="1:15" x14ac:dyDescent="0.25">
      <c r="A1976" s="20" t="s">
        <v>2072</v>
      </c>
      <c r="B1976">
        <v>2</v>
      </c>
      <c r="C1976" t="s">
        <v>63</v>
      </c>
      <c r="D1976" t="s">
        <v>89</v>
      </c>
      <c r="E1976" t="s">
        <v>37</v>
      </c>
      <c r="F1976" t="s">
        <v>38</v>
      </c>
      <c r="G1976">
        <v>3</v>
      </c>
      <c r="H1976">
        <v>2011</v>
      </c>
      <c r="I1976" t="s">
        <v>34</v>
      </c>
      <c r="J1976">
        <v>42.8</v>
      </c>
      <c r="K1976">
        <v>40.090000000000003</v>
      </c>
      <c r="L1976">
        <v>45.55</v>
      </c>
      <c r="M1976">
        <v>538</v>
      </c>
      <c r="N1976">
        <v>1257</v>
      </c>
      <c r="O1976">
        <v>4.3113061355922699</v>
      </c>
    </row>
    <row r="1977" spans="1:15" x14ac:dyDescent="0.25">
      <c r="A1977" s="20" t="s">
        <v>2073</v>
      </c>
      <c r="B1977">
        <v>2</v>
      </c>
      <c r="C1977" t="s">
        <v>63</v>
      </c>
      <c r="D1977" t="s">
        <v>89</v>
      </c>
      <c r="E1977" t="s">
        <v>37</v>
      </c>
      <c r="F1977" t="s">
        <v>38</v>
      </c>
      <c r="G1977">
        <v>3</v>
      </c>
      <c r="H1977">
        <v>2011</v>
      </c>
      <c r="I1977" t="s">
        <v>52</v>
      </c>
      <c r="J1977">
        <v>47.6</v>
      </c>
      <c r="K1977">
        <v>42.49</v>
      </c>
      <c r="L1977">
        <v>52.8</v>
      </c>
      <c r="M1977">
        <v>170</v>
      </c>
      <c r="N1977">
        <v>357</v>
      </c>
      <c r="O1977">
        <v>7.6696498884736997</v>
      </c>
    </row>
    <row r="1978" spans="1:15" x14ac:dyDescent="0.25">
      <c r="A1978" s="20" t="s">
        <v>2074</v>
      </c>
      <c r="B1978">
        <v>2</v>
      </c>
      <c r="C1978" t="s">
        <v>63</v>
      </c>
      <c r="D1978" t="s">
        <v>89</v>
      </c>
      <c r="E1978" t="s">
        <v>37</v>
      </c>
      <c r="F1978" t="s">
        <v>38</v>
      </c>
      <c r="G1978">
        <v>3</v>
      </c>
      <c r="H1978">
        <v>2011</v>
      </c>
      <c r="I1978" t="s">
        <v>53</v>
      </c>
      <c r="J1978">
        <v>50.9</v>
      </c>
      <c r="K1978">
        <v>49.16</v>
      </c>
      <c r="L1978">
        <v>52.62</v>
      </c>
      <c r="M1978">
        <v>1625</v>
      </c>
      <c r="N1978">
        <v>3193</v>
      </c>
      <c r="O1978">
        <v>2.4806946917841701</v>
      </c>
    </row>
    <row r="1979" spans="1:15" x14ac:dyDescent="0.25">
      <c r="A1979" s="20" t="s">
        <v>2075</v>
      </c>
      <c r="B1979">
        <v>2</v>
      </c>
      <c r="C1979" t="s">
        <v>63</v>
      </c>
      <c r="D1979" t="s">
        <v>89</v>
      </c>
      <c r="E1979" t="s">
        <v>37</v>
      </c>
      <c r="F1979" t="s">
        <v>38</v>
      </c>
      <c r="G1979">
        <v>3</v>
      </c>
      <c r="H1979">
        <v>2011</v>
      </c>
      <c r="I1979" t="s">
        <v>54</v>
      </c>
      <c r="J1979">
        <v>55.8</v>
      </c>
      <c r="K1979">
        <v>46.56</v>
      </c>
      <c r="L1979">
        <v>64.569999999999993</v>
      </c>
      <c r="M1979">
        <v>63</v>
      </c>
      <c r="N1979">
        <v>113</v>
      </c>
      <c r="O1979">
        <v>12.5988157669742</v>
      </c>
    </row>
    <row r="1980" spans="1:15" x14ac:dyDescent="0.25">
      <c r="A1980" s="20" t="s">
        <v>2076</v>
      </c>
      <c r="B1980">
        <v>2</v>
      </c>
      <c r="C1980" t="s">
        <v>63</v>
      </c>
      <c r="D1980" t="s">
        <v>89</v>
      </c>
      <c r="E1980" t="s">
        <v>37</v>
      </c>
      <c r="F1980" t="s">
        <v>38</v>
      </c>
      <c r="G1980">
        <v>3</v>
      </c>
      <c r="H1980">
        <v>2011</v>
      </c>
      <c r="I1980" t="s">
        <v>55</v>
      </c>
      <c r="J1980">
        <v>48.6</v>
      </c>
      <c r="K1980">
        <v>44.65</v>
      </c>
      <c r="L1980">
        <v>52.48</v>
      </c>
      <c r="M1980">
        <v>302</v>
      </c>
      <c r="N1980">
        <v>622</v>
      </c>
      <c r="O1980">
        <v>5.7543533764843602</v>
      </c>
    </row>
    <row r="1981" spans="1:15" x14ac:dyDescent="0.25">
      <c r="A1981" s="20" t="s">
        <v>2077</v>
      </c>
      <c r="B1981">
        <v>2</v>
      </c>
      <c r="C1981" t="s">
        <v>63</v>
      </c>
      <c r="D1981" t="s">
        <v>89</v>
      </c>
      <c r="E1981" t="s">
        <v>37</v>
      </c>
      <c r="F1981" t="s">
        <v>38</v>
      </c>
      <c r="G1981">
        <v>3</v>
      </c>
      <c r="H1981">
        <v>2011</v>
      </c>
      <c r="I1981" t="s">
        <v>56</v>
      </c>
      <c r="J1981">
        <v>52.4</v>
      </c>
      <c r="K1981">
        <v>49.71</v>
      </c>
      <c r="L1981">
        <v>55.14</v>
      </c>
      <c r="M1981">
        <v>680</v>
      </c>
      <c r="N1981">
        <v>1297</v>
      </c>
      <c r="O1981">
        <v>3.8348249442368498</v>
      </c>
    </row>
    <row r="1982" spans="1:15" x14ac:dyDescent="0.25">
      <c r="A1982" s="20" t="s">
        <v>2078</v>
      </c>
      <c r="B1982">
        <v>2</v>
      </c>
      <c r="C1982" t="s">
        <v>63</v>
      </c>
      <c r="D1982" t="s">
        <v>89</v>
      </c>
      <c r="E1982" t="s">
        <v>37</v>
      </c>
      <c r="F1982" t="s">
        <v>38</v>
      </c>
      <c r="G1982">
        <v>3</v>
      </c>
      <c r="H1982">
        <v>2011</v>
      </c>
      <c r="I1982" t="s">
        <v>57</v>
      </c>
      <c r="J1982">
        <v>55.8</v>
      </c>
      <c r="K1982">
        <v>52.39</v>
      </c>
      <c r="L1982">
        <v>59.18</v>
      </c>
      <c r="M1982">
        <v>456</v>
      </c>
      <c r="N1982">
        <v>817</v>
      </c>
      <c r="O1982">
        <v>4.6829290579084697</v>
      </c>
    </row>
    <row r="1983" spans="1:15" x14ac:dyDescent="0.25">
      <c r="A1983" s="20" t="s">
        <v>2079</v>
      </c>
      <c r="B1983">
        <v>2</v>
      </c>
      <c r="C1983" t="s">
        <v>63</v>
      </c>
      <c r="D1983" t="s">
        <v>89</v>
      </c>
      <c r="E1983" t="s">
        <v>37</v>
      </c>
      <c r="F1983" t="s">
        <v>38</v>
      </c>
      <c r="G1983">
        <v>3</v>
      </c>
      <c r="H1983">
        <v>2011</v>
      </c>
      <c r="I1983" t="s">
        <v>58</v>
      </c>
      <c r="J1983">
        <v>52.6</v>
      </c>
      <c r="K1983">
        <v>50.94</v>
      </c>
      <c r="L1983">
        <v>54.29</v>
      </c>
      <c r="M1983">
        <v>1789</v>
      </c>
      <c r="N1983">
        <v>3400</v>
      </c>
      <c r="O1983">
        <v>2.3642577957022501</v>
      </c>
    </row>
    <row r="1984" spans="1:15" x14ac:dyDescent="0.25">
      <c r="A1984" s="20" t="s">
        <v>2080</v>
      </c>
      <c r="B1984">
        <v>2</v>
      </c>
      <c r="C1984" t="s">
        <v>63</v>
      </c>
      <c r="D1984" t="s">
        <v>89</v>
      </c>
      <c r="E1984" t="s">
        <v>37</v>
      </c>
      <c r="F1984" t="s">
        <v>38</v>
      </c>
      <c r="G1984">
        <v>3</v>
      </c>
      <c r="H1984">
        <v>2011</v>
      </c>
      <c r="I1984" t="s">
        <v>59</v>
      </c>
      <c r="J1984">
        <v>54.1</v>
      </c>
      <c r="K1984">
        <v>48.36</v>
      </c>
      <c r="L1984">
        <v>59.64</v>
      </c>
      <c r="M1984">
        <v>160</v>
      </c>
      <c r="N1984">
        <v>296</v>
      </c>
      <c r="O1984">
        <v>7.9056941504209499</v>
      </c>
    </row>
    <row r="1985" spans="1:15" x14ac:dyDescent="0.25">
      <c r="A1985" s="20" t="s">
        <v>2081</v>
      </c>
      <c r="B1985">
        <v>2</v>
      </c>
      <c r="C1985" t="s">
        <v>63</v>
      </c>
      <c r="D1985" t="s">
        <v>89</v>
      </c>
      <c r="E1985" t="s">
        <v>37</v>
      </c>
      <c r="F1985" t="s">
        <v>38</v>
      </c>
      <c r="G1985">
        <v>3</v>
      </c>
      <c r="H1985">
        <v>2011</v>
      </c>
      <c r="I1985" t="s">
        <v>60</v>
      </c>
      <c r="J1985">
        <v>46</v>
      </c>
      <c r="K1985">
        <v>43.41</v>
      </c>
      <c r="L1985">
        <v>48.64</v>
      </c>
      <c r="M1985">
        <v>640</v>
      </c>
      <c r="N1985">
        <v>1391</v>
      </c>
      <c r="O1985">
        <v>3.9528470752104701</v>
      </c>
    </row>
    <row r="1986" spans="1:15" x14ac:dyDescent="0.25">
      <c r="A1986" s="20" t="s">
        <v>2082</v>
      </c>
      <c r="B1986">
        <v>2</v>
      </c>
      <c r="C1986" t="s">
        <v>63</v>
      </c>
      <c r="D1986" t="s">
        <v>89</v>
      </c>
      <c r="E1986" t="s">
        <v>37</v>
      </c>
      <c r="F1986" t="s">
        <v>38</v>
      </c>
      <c r="G1986">
        <v>3</v>
      </c>
      <c r="H1986">
        <v>2011</v>
      </c>
      <c r="I1986" t="s">
        <v>61</v>
      </c>
      <c r="J1986">
        <v>57.4</v>
      </c>
      <c r="K1986">
        <v>47.68</v>
      </c>
      <c r="L1986">
        <v>66.62</v>
      </c>
      <c r="M1986">
        <v>58</v>
      </c>
      <c r="N1986">
        <v>101</v>
      </c>
      <c r="O1986">
        <v>13.130643285972299</v>
      </c>
    </row>
    <row r="1987" spans="1:15" x14ac:dyDescent="0.25">
      <c r="A1987" s="20" t="s">
        <v>2083</v>
      </c>
      <c r="B1987">
        <v>2</v>
      </c>
      <c r="C1987" t="s">
        <v>63</v>
      </c>
      <c r="D1987" t="s">
        <v>89</v>
      </c>
      <c r="E1987" t="s">
        <v>37</v>
      </c>
      <c r="F1987" t="s">
        <v>38</v>
      </c>
      <c r="G1987">
        <v>3</v>
      </c>
      <c r="H1987">
        <v>2011</v>
      </c>
      <c r="I1987" t="s">
        <v>43</v>
      </c>
      <c r="J1987">
        <v>47.7</v>
      </c>
      <c r="K1987">
        <v>45.7</v>
      </c>
      <c r="L1987">
        <v>49.81</v>
      </c>
      <c r="M1987">
        <v>1082</v>
      </c>
      <c r="N1987">
        <v>2266</v>
      </c>
      <c r="O1987">
        <v>3.0400895015524099</v>
      </c>
    </row>
    <row r="1988" spans="1:15" x14ac:dyDescent="0.25">
      <c r="A1988" s="20" t="s">
        <v>2084</v>
      </c>
      <c r="B1988">
        <v>2</v>
      </c>
      <c r="C1988" t="s">
        <v>63</v>
      </c>
      <c r="D1988" t="s">
        <v>89</v>
      </c>
      <c r="E1988" t="s">
        <v>37</v>
      </c>
      <c r="F1988" t="s">
        <v>38</v>
      </c>
      <c r="G1988">
        <v>3</v>
      </c>
      <c r="H1988">
        <v>2011</v>
      </c>
      <c r="I1988" t="s">
        <v>62</v>
      </c>
      <c r="J1988">
        <v>47.1</v>
      </c>
      <c r="K1988">
        <v>43.49</v>
      </c>
      <c r="L1988">
        <v>50.79</v>
      </c>
      <c r="M1988">
        <v>336</v>
      </c>
      <c r="N1988">
        <v>713</v>
      </c>
      <c r="O1988">
        <v>5.4554472558998102</v>
      </c>
    </row>
    <row r="1989" spans="1:15" x14ac:dyDescent="0.25">
      <c r="A1989" s="20" t="s">
        <v>2085</v>
      </c>
      <c r="B1989">
        <v>2</v>
      </c>
      <c r="C1989" t="s">
        <v>63</v>
      </c>
      <c r="D1989" t="s">
        <v>89</v>
      </c>
      <c r="E1989" t="s">
        <v>37</v>
      </c>
      <c r="F1989" t="s">
        <v>38</v>
      </c>
      <c r="G1989">
        <v>3</v>
      </c>
      <c r="H1989">
        <v>2011</v>
      </c>
      <c r="I1989" t="s">
        <v>75</v>
      </c>
      <c r="J1989">
        <v>49.4</v>
      </c>
      <c r="K1989">
        <v>48.84</v>
      </c>
      <c r="L1989">
        <v>50.05</v>
      </c>
      <c r="M1989">
        <v>12854</v>
      </c>
      <c r="N1989">
        <v>25997</v>
      </c>
      <c r="O1989">
        <v>0.88202491332192801</v>
      </c>
    </row>
    <row r="1990" spans="1:15" x14ac:dyDescent="0.25">
      <c r="A1990" s="20" t="s">
        <v>2086</v>
      </c>
      <c r="B1990">
        <v>2</v>
      </c>
      <c r="C1990" t="s">
        <v>63</v>
      </c>
      <c r="D1990" t="s">
        <v>89</v>
      </c>
      <c r="E1990" t="s">
        <v>37</v>
      </c>
      <c r="F1990" t="s">
        <v>38</v>
      </c>
      <c r="G1990">
        <v>3</v>
      </c>
      <c r="H1990">
        <v>2011</v>
      </c>
      <c r="I1990" t="s">
        <v>45</v>
      </c>
      <c r="J1990">
        <v>48.9</v>
      </c>
      <c r="K1990">
        <v>45.89</v>
      </c>
      <c r="L1990">
        <v>51.98</v>
      </c>
      <c r="M1990">
        <v>505</v>
      </c>
      <c r="N1990">
        <v>1032</v>
      </c>
      <c r="O1990">
        <v>4.4499415948998502</v>
      </c>
    </row>
    <row r="1991" spans="1:15" x14ac:dyDescent="0.25">
      <c r="A1991" s="20" t="s">
        <v>2087</v>
      </c>
      <c r="B1991">
        <v>2</v>
      </c>
      <c r="C1991" t="s">
        <v>63</v>
      </c>
      <c r="D1991" t="s">
        <v>89</v>
      </c>
      <c r="E1991" t="s">
        <v>37</v>
      </c>
      <c r="F1991" t="s">
        <v>38</v>
      </c>
      <c r="G1991">
        <v>3</v>
      </c>
      <c r="H1991">
        <v>2011</v>
      </c>
      <c r="I1991" t="s">
        <v>46</v>
      </c>
      <c r="J1991">
        <v>45.6</v>
      </c>
      <c r="K1991">
        <v>42.21</v>
      </c>
      <c r="L1991">
        <v>48.96</v>
      </c>
      <c r="M1991">
        <v>380</v>
      </c>
      <c r="N1991">
        <v>834</v>
      </c>
      <c r="O1991">
        <v>5.1298917604257701</v>
      </c>
    </row>
    <row r="1992" spans="1:15" x14ac:dyDescent="0.25">
      <c r="A1992" s="20" t="s">
        <v>2088</v>
      </c>
      <c r="B1992">
        <v>2</v>
      </c>
      <c r="C1992" t="s">
        <v>63</v>
      </c>
      <c r="D1992" t="s">
        <v>89</v>
      </c>
      <c r="E1992" t="s">
        <v>37</v>
      </c>
      <c r="F1992" t="s">
        <v>38</v>
      </c>
      <c r="G1992">
        <v>3</v>
      </c>
      <c r="H1992">
        <v>2011</v>
      </c>
      <c r="I1992" t="s">
        <v>47</v>
      </c>
      <c r="J1992">
        <v>46.8</v>
      </c>
      <c r="K1992">
        <v>45.1</v>
      </c>
      <c r="L1992">
        <v>48.44</v>
      </c>
      <c r="M1992">
        <v>1606</v>
      </c>
      <c r="N1992">
        <v>3434</v>
      </c>
      <c r="O1992">
        <v>2.4953256425297501</v>
      </c>
    </row>
    <row r="1993" spans="1:15" x14ac:dyDescent="0.25">
      <c r="A1993" s="20" t="s">
        <v>2089</v>
      </c>
      <c r="B1993">
        <v>2</v>
      </c>
      <c r="C1993" t="s">
        <v>63</v>
      </c>
      <c r="D1993" t="s">
        <v>89</v>
      </c>
      <c r="E1993" t="s">
        <v>37</v>
      </c>
      <c r="F1993" t="s">
        <v>38</v>
      </c>
      <c r="G1993">
        <v>3</v>
      </c>
      <c r="H1993">
        <v>2011</v>
      </c>
      <c r="I1993" t="s">
        <v>48</v>
      </c>
      <c r="J1993">
        <v>50</v>
      </c>
      <c r="K1993">
        <v>47.52</v>
      </c>
      <c r="L1993">
        <v>52.42</v>
      </c>
      <c r="M1993">
        <v>797</v>
      </c>
      <c r="N1993">
        <v>1595</v>
      </c>
      <c r="O1993">
        <v>3.5421817348790698</v>
      </c>
    </row>
    <row r="1994" spans="1:15" x14ac:dyDescent="0.25">
      <c r="A1994" s="20" t="s">
        <v>2090</v>
      </c>
      <c r="B1994">
        <v>2</v>
      </c>
      <c r="C1994" t="s">
        <v>63</v>
      </c>
      <c r="D1994" t="s">
        <v>89</v>
      </c>
      <c r="E1994" t="s">
        <v>37</v>
      </c>
      <c r="F1994" t="s">
        <v>38</v>
      </c>
      <c r="G1994">
        <v>3</v>
      </c>
      <c r="H1994">
        <v>2011</v>
      </c>
      <c r="I1994" t="s">
        <v>49</v>
      </c>
      <c r="J1994">
        <v>50.2</v>
      </c>
      <c r="K1994">
        <v>46.78</v>
      </c>
      <c r="L1994">
        <v>53.58</v>
      </c>
      <c r="M1994">
        <v>416</v>
      </c>
      <c r="N1994">
        <v>829</v>
      </c>
      <c r="O1994">
        <v>4.9029033784546003</v>
      </c>
    </row>
    <row r="1995" spans="1:15" x14ac:dyDescent="0.25">
      <c r="A1995" s="20" t="s">
        <v>2091</v>
      </c>
      <c r="B1995">
        <v>2</v>
      </c>
      <c r="C1995" t="s">
        <v>63</v>
      </c>
      <c r="D1995" t="s">
        <v>89</v>
      </c>
      <c r="E1995" t="s">
        <v>37</v>
      </c>
      <c r="F1995" t="s">
        <v>38</v>
      </c>
      <c r="G1995">
        <v>3</v>
      </c>
      <c r="H1995">
        <v>2011</v>
      </c>
      <c r="I1995" t="s">
        <v>50</v>
      </c>
      <c r="J1995">
        <v>49.2</v>
      </c>
      <c r="K1995">
        <v>46.67</v>
      </c>
      <c r="L1995">
        <v>51.69</v>
      </c>
      <c r="M1995">
        <v>747</v>
      </c>
      <c r="N1995">
        <v>1519</v>
      </c>
      <c r="O1995">
        <v>3.6588086663230102</v>
      </c>
    </row>
    <row r="1996" spans="1:15" x14ac:dyDescent="0.25">
      <c r="A1996" s="20" t="s">
        <v>2092</v>
      </c>
      <c r="B1996">
        <v>2</v>
      </c>
      <c r="C1996" t="s">
        <v>63</v>
      </c>
      <c r="D1996" t="s">
        <v>89</v>
      </c>
      <c r="E1996" t="s">
        <v>37</v>
      </c>
      <c r="F1996" t="s">
        <v>38</v>
      </c>
      <c r="G1996">
        <v>3</v>
      </c>
      <c r="H1996">
        <v>2011</v>
      </c>
      <c r="I1996" t="s">
        <v>51</v>
      </c>
      <c r="J1996">
        <v>54.1</v>
      </c>
      <c r="K1996">
        <v>50.92</v>
      </c>
      <c r="L1996">
        <v>57.31</v>
      </c>
      <c r="M1996">
        <v>504</v>
      </c>
      <c r="N1996">
        <v>931</v>
      </c>
      <c r="O1996">
        <v>4.4543540318737396</v>
      </c>
    </row>
    <row r="1997" spans="1:15" x14ac:dyDescent="0.25">
      <c r="A1997" s="20" t="s">
        <v>2093</v>
      </c>
      <c r="B1997">
        <v>2</v>
      </c>
      <c r="C1997" t="s">
        <v>63</v>
      </c>
      <c r="D1997" t="s">
        <v>89</v>
      </c>
      <c r="E1997" t="s">
        <v>41</v>
      </c>
      <c r="F1997" t="s">
        <v>42</v>
      </c>
      <c r="G1997">
        <v>4</v>
      </c>
      <c r="H1997">
        <v>2011</v>
      </c>
      <c r="I1997" t="s">
        <v>34</v>
      </c>
      <c r="J1997">
        <v>44.2</v>
      </c>
      <c r="K1997">
        <v>42.75</v>
      </c>
      <c r="L1997">
        <v>45.71</v>
      </c>
      <c r="M1997">
        <v>1922</v>
      </c>
      <c r="N1997">
        <v>4346</v>
      </c>
      <c r="O1997">
        <v>2.2809896167308001</v>
      </c>
    </row>
    <row r="1998" spans="1:15" x14ac:dyDescent="0.25">
      <c r="A1998" s="20" t="s">
        <v>2094</v>
      </c>
      <c r="B1998">
        <v>2</v>
      </c>
      <c r="C1998" t="s">
        <v>63</v>
      </c>
      <c r="D1998" t="s">
        <v>89</v>
      </c>
      <c r="E1998" t="s">
        <v>41</v>
      </c>
      <c r="F1998" t="s">
        <v>42</v>
      </c>
      <c r="G1998">
        <v>4</v>
      </c>
      <c r="H1998">
        <v>2011</v>
      </c>
      <c r="I1998" t="s">
        <v>52</v>
      </c>
      <c r="J1998">
        <v>37.9</v>
      </c>
      <c r="K1998">
        <v>27.15</v>
      </c>
      <c r="L1998">
        <v>49.94</v>
      </c>
      <c r="M1998">
        <v>25</v>
      </c>
      <c r="N1998">
        <v>66</v>
      </c>
      <c r="O1998">
        <v>20</v>
      </c>
    </row>
    <row r="1999" spans="1:15" x14ac:dyDescent="0.25">
      <c r="A1999" s="20" t="s">
        <v>2095</v>
      </c>
      <c r="B1999">
        <v>2</v>
      </c>
      <c r="C1999" t="s">
        <v>63</v>
      </c>
      <c r="D1999" t="s">
        <v>89</v>
      </c>
      <c r="E1999" t="s">
        <v>41</v>
      </c>
      <c r="F1999" t="s">
        <v>42</v>
      </c>
      <c r="G1999">
        <v>4</v>
      </c>
      <c r="H1999">
        <v>2011</v>
      </c>
      <c r="I1999" t="s">
        <v>53</v>
      </c>
      <c r="J1999">
        <v>39.6</v>
      </c>
      <c r="K1999">
        <v>31.03</v>
      </c>
      <c r="L1999">
        <v>48.94</v>
      </c>
      <c r="M1999">
        <v>44</v>
      </c>
      <c r="N1999">
        <v>111</v>
      </c>
      <c r="O1999">
        <v>15.0755672288882</v>
      </c>
    </row>
    <row r="2000" spans="1:15" x14ac:dyDescent="0.25">
      <c r="A2000" s="20" t="s">
        <v>2096</v>
      </c>
      <c r="B2000">
        <v>2</v>
      </c>
      <c r="C2000" t="s">
        <v>63</v>
      </c>
      <c r="D2000" t="s">
        <v>89</v>
      </c>
      <c r="E2000" t="s">
        <v>41</v>
      </c>
      <c r="F2000" t="s">
        <v>42</v>
      </c>
      <c r="G2000">
        <v>4</v>
      </c>
      <c r="H2000">
        <v>2011</v>
      </c>
      <c r="I2000" t="s">
        <v>54</v>
      </c>
      <c r="J2000" t="s">
        <v>44</v>
      </c>
      <c r="K2000" t="s">
        <v>44</v>
      </c>
      <c r="L2000" t="s">
        <v>44</v>
      </c>
      <c r="M2000">
        <v>8</v>
      </c>
      <c r="N2000">
        <v>14</v>
      </c>
      <c r="O2000">
        <v>35.355339059327399</v>
      </c>
    </row>
    <row r="2001" spans="1:15" x14ac:dyDescent="0.25">
      <c r="A2001" s="20" t="s">
        <v>2097</v>
      </c>
      <c r="B2001">
        <v>2</v>
      </c>
      <c r="C2001" t="s">
        <v>63</v>
      </c>
      <c r="D2001" t="s">
        <v>89</v>
      </c>
      <c r="E2001" t="s">
        <v>41</v>
      </c>
      <c r="F2001" t="s">
        <v>42</v>
      </c>
      <c r="G2001">
        <v>4</v>
      </c>
      <c r="H2001">
        <v>2011</v>
      </c>
      <c r="I2001" t="s">
        <v>55</v>
      </c>
      <c r="J2001">
        <v>47.2</v>
      </c>
      <c r="K2001">
        <v>41.45</v>
      </c>
      <c r="L2001">
        <v>52.99</v>
      </c>
      <c r="M2001">
        <v>134</v>
      </c>
      <c r="N2001">
        <v>284</v>
      </c>
      <c r="O2001">
        <v>8.6386842558135992</v>
      </c>
    </row>
    <row r="2002" spans="1:15" x14ac:dyDescent="0.25">
      <c r="A2002" s="20" t="s">
        <v>2098</v>
      </c>
      <c r="B2002">
        <v>2</v>
      </c>
      <c r="C2002" t="s">
        <v>63</v>
      </c>
      <c r="D2002" t="s">
        <v>89</v>
      </c>
      <c r="E2002" t="s">
        <v>41</v>
      </c>
      <c r="F2002" t="s">
        <v>42</v>
      </c>
      <c r="G2002">
        <v>4</v>
      </c>
      <c r="H2002">
        <v>2011</v>
      </c>
      <c r="I2002" t="s">
        <v>56</v>
      </c>
      <c r="J2002">
        <v>44.3</v>
      </c>
      <c r="K2002">
        <v>32.51</v>
      </c>
      <c r="L2002">
        <v>56.7</v>
      </c>
      <c r="M2002">
        <v>27</v>
      </c>
      <c r="N2002">
        <v>61</v>
      </c>
      <c r="O2002">
        <v>19.245008972987499</v>
      </c>
    </row>
    <row r="2003" spans="1:15" x14ac:dyDescent="0.25">
      <c r="A2003" s="20" t="s">
        <v>2099</v>
      </c>
      <c r="B2003">
        <v>2</v>
      </c>
      <c r="C2003" t="s">
        <v>63</v>
      </c>
      <c r="D2003" t="s">
        <v>89</v>
      </c>
      <c r="E2003" t="s">
        <v>41</v>
      </c>
      <c r="F2003" t="s">
        <v>42</v>
      </c>
      <c r="G2003">
        <v>4</v>
      </c>
      <c r="H2003">
        <v>2011</v>
      </c>
      <c r="I2003" t="s">
        <v>57</v>
      </c>
      <c r="J2003">
        <v>52.3</v>
      </c>
      <c r="K2003">
        <v>40.380000000000003</v>
      </c>
      <c r="L2003">
        <v>63.98</v>
      </c>
      <c r="M2003">
        <v>34</v>
      </c>
      <c r="N2003">
        <v>65</v>
      </c>
      <c r="O2003">
        <v>17.149858514250901</v>
      </c>
    </row>
    <row r="2004" spans="1:15" x14ac:dyDescent="0.25">
      <c r="A2004" s="20" t="s">
        <v>2100</v>
      </c>
      <c r="B2004">
        <v>2</v>
      </c>
      <c r="C2004" t="s">
        <v>63</v>
      </c>
      <c r="D2004" t="s">
        <v>89</v>
      </c>
      <c r="E2004" t="s">
        <v>41</v>
      </c>
      <c r="F2004" t="s">
        <v>42</v>
      </c>
      <c r="G2004">
        <v>4</v>
      </c>
      <c r="H2004">
        <v>2011</v>
      </c>
      <c r="I2004" t="s">
        <v>58</v>
      </c>
      <c r="J2004">
        <v>51.6</v>
      </c>
      <c r="K2004">
        <v>47.57</v>
      </c>
      <c r="L2004">
        <v>55.69</v>
      </c>
      <c r="M2004">
        <v>299</v>
      </c>
      <c r="N2004">
        <v>579</v>
      </c>
      <c r="O2004">
        <v>5.7831493196624004</v>
      </c>
    </row>
    <row r="2005" spans="1:15" x14ac:dyDescent="0.25">
      <c r="A2005" s="20" t="s">
        <v>2101</v>
      </c>
      <c r="B2005">
        <v>2</v>
      </c>
      <c r="C2005" t="s">
        <v>63</v>
      </c>
      <c r="D2005" t="s">
        <v>89</v>
      </c>
      <c r="E2005" t="s">
        <v>41</v>
      </c>
      <c r="F2005" t="s">
        <v>42</v>
      </c>
      <c r="G2005">
        <v>4</v>
      </c>
      <c r="H2005">
        <v>2011</v>
      </c>
      <c r="I2005" t="s">
        <v>59</v>
      </c>
      <c r="J2005">
        <v>54</v>
      </c>
      <c r="K2005">
        <v>40.4</v>
      </c>
      <c r="L2005">
        <v>67.03</v>
      </c>
      <c r="M2005">
        <v>27</v>
      </c>
      <c r="N2005">
        <v>50</v>
      </c>
      <c r="O2005">
        <v>19.245008972987499</v>
      </c>
    </row>
    <row r="2006" spans="1:15" x14ac:dyDescent="0.25">
      <c r="A2006" s="20" t="s">
        <v>2102</v>
      </c>
      <c r="B2006">
        <v>2</v>
      </c>
      <c r="C2006" t="s">
        <v>63</v>
      </c>
      <c r="D2006" t="s">
        <v>89</v>
      </c>
      <c r="E2006" t="s">
        <v>41</v>
      </c>
      <c r="F2006" t="s">
        <v>42</v>
      </c>
      <c r="G2006">
        <v>4</v>
      </c>
      <c r="H2006">
        <v>2011</v>
      </c>
      <c r="I2006" t="s">
        <v>60</v>
      </c>
      <c r="J2006">
        <v>42.9</v>
      </c>
      <c r="K2006">
        <v>41.09</v>
      </c>
      <c r="L2006">
        <v>44.75</v>
      </c>
      <c r="M2006">
        <v>1201</v>
      </c>
      <c r="N2006">
        <v>2799</v>
      </c>
      <c r="O2006">
        <v>2.88554928412381</v>
      </c>
    </row>
    <row r="2007" spans="1:15" x14ac:dyDescent="0.25">
      <c r="A2007" s="20" t="s">
        <v>2103</v>
      </c>
      <c r="B2007">
        <v>2</v>
      </c>
      <c r="C2007" t="s">
        <v>63</v>
      </c>
      <c r="D2007" t="s">
        <v>89</v>
      </c>
      <c r="E2007" t="s">
        <v>41</v>
      </c>
      <c r="F2007" t="s">
        <v>42</v>
      </c>
      <c r="G2007">
        <v>4</v>
      </c>
      <c r="H2007">
        <v>2011</v>
      </c>
      <c r="I2007" t="s">
        <v>61</v>
      </c>
      <c r="J2007" t="s">
        <v>44</v>
      </c>
      <c r="K2007" t="s">
        <v>44</v>
      </c>
      <c r="L2007" t="s">
        <v>44</v>
      </c>
      <c r="M2007">
        <v>4</v>
      </c>
      <c r="N2007">
        <v>7</v>
      </c>
      <c r="O2007">
        <v>50</v>
      </c>
    </row>
    <row r="2008" spans="1:15" x14ac:dyDescent="0.25">
      <c r="A2008" s="20" t="s">
        <v>2104</v>
      </c>
      <c r="B2008">
        <v>2</v>
      </c>
      <c r="C2008" t="s">
        <v>63</v>
      </c>
      <c r="D2008" t="s">
        <v>89</v>
      </c>
      <c r="E2008" t="s">
        <v>41</v>
      </c>
      <c r="F2008" t="s">
        <v>42</v>
      </c>
      <c r="G2008">
        <v>4</v>
      </c>
      <c r="H2008">
        <v>2011</v>
      </c>
      <c r="I2008" t="s">
        <v>43</v>
      </c>
      <c r="J2008">
        <v>43.4</v>
      </c>
      <c r="K2008">
        <v>35.94</v>
      </c>
      <c r="L2008">
        <v>51.17</v>
      </c>
      <c r="M2008">
        <v>69</v>
      </c>
      <c r="N2008">
        <v>159</v>
      </c>
      <c r="O2008">
        <v>12.0385853085769</v>
      </c>
    </row>
    <row r="2009" spans="1:15" x14ac:dyDescent="0.25">
      <c r="A2009" s="20" t="s">
        <v>2105</v>
      </c>
      <c r="B2009">
        <v>2</v>
      </c>
      <c r="C2009" t="s">
        <v>63</v>
      </c>
      <c r="D2009" t="s">
        <v>89</v>
      </c>
      <c r="E2009" t="s">
        <v>41</v>
      </c>
      <c r="F2009" t="s">
        <v>42</v>
      </c>
      <c r="G2009">
        <v>4</v>
      </c>
      <c r="H2009">
        <v>2011</v>
      </c>
      <c r="I2009" t="s">
        <v>62</v>
      </c>
      <c r="J2009">
        <v>39.299999999999997</v>
      </c>
      <c r="K2009">
        <v>28.07</v>
      </c>
      <c r="L2009">
        <v>51.88</v>
      </c>
      <c r="M2009">
        <v>24</v>
      </c>
      <c r="N2009">
        <v>61</v>
      </c>
      <c r="O2009">
        <v>20.412414523193199</v>
      </c>
    </row>
    <row r="2010" spans="1:15" x14ac:dyDescent="0.25">
      <c r="A2010" s="20" t="s">
        <v>2106</v>
      </c>
      <c r="B2010">
        <v>2</v>
      </c>
      <c r="C2010" t="s">
        <v>63</v>
      </c>
      <c r="D2010" t="s">
        <v>89</v>
      </c>
      <c r="E2010" t="s">
        <v>41</v>
      </c>
      <c r="F2010" t="s">
        <v>42</v>
      </c>
      <c r="G2010">
        <v>4</v>
      </c>
      <c r="H2010">
        <v>2011</v>
      </c>
      <c r="I2010" t="s">
        <v>75</v>
      </c>
      <c r="J2010">
        <v>47.3</v>
      </c>
      <c r="K2010">
        <v>46.68</v>
      </c>
      <c r="L2010">
        <v>48.01</v>
      </c>
      <c r="M2010">
        <v>10244</v>
      </c>
      <c r="N2010">
        <v>21636</v>
      </c>
      <c r="O2010">
        <v>0.98801881521905499</v>
      </c>
    </row>
    <row r="2011" spans="1:15" x14ac:dyDescent="0.25">
      <c r="A2011" s="20" t="s">
        <v>2107</v>
      </c>
      <c r="B2011">
        <v>2</v>
      </c>
      <c r="C2011" t="s">
        <v>63</v>
      </c>
      <c r="D2011" t="s">
        <v>89</v>
      </c>
      <c r="E2011" t="s">
        <v>41</v>
      </c>
      <c r="F2011" t="s">
        <v>42</v>
      </c>
      <c r="G2011">
        <v>4</v>
      </c>
      <c r="H2011">
        <v>2011</v>
      </c>
      <c r="I2011" t="s">
        <v>45</v>
      </c>
      <c r="J2011">
        <v>43.3</v>
      </c>
      <c r="K2011">
        <v>39.549999999999997</v>
      </c>
      <c r="L2011">
        <v>47.18</v>
      </c>
      <c r="M2011">
        <v>279</v>
      </c>
      <c r="N2011">
        <v>644</v>
      </c>
      <c r="O2011">
        <v>5.9868434008925</v>
      </c>
    </row>
    <row r="2012" spans="1:15" x14ac:dyDescent="0.25">
      <c r="A2012" s="20" t="s">
        <v>2108</v>
      </c>
      <c r="B2012">
        <v>2</v>
      </c>
      <c r="C2012" t="s">
        <v>63</v>
      </c>
      <c r="D2012" t="s">
        <v>89</v>
      </c>
      <c r="E2012" t="s">
        <v>41</v>
      </c>
      <c r="F2012" t="s">
        <v>42</v>
      </c>
      <c r="G2012">
        <v>4</v>
      </c>
      <c r="H2012">
        <v>2011</v>
      </c>
      <c r="I2012" t="s">
        <v>46</v>
      </c>
      <c r="J2012">
        <v>51.9</v>
      </c>
      <c r="K2012">
        <v>49.4</v>
      </c>
      <c r="L2012">
        <v>54.42</v>
      </c>
      <c r="M2012">
        <v>787</v>
      </c>
      <c r="N2012">
        <v>1516</v>
      </c>
      <c r="O2012">
        <v>3.5646150289976002</v>
      </c>
    </row>
    <row r="2013" spans="1:15" x14ac:dyDescent="0.25">
      <c r="A2013" s="20" t="s">
        <v>2109</v>
      </c>
      <c r="B2013">
        <v>2</v>
      </c>
      <c r="C2013" t="s">
        <v>63</v>
      </c>
      <c r="D2013" t="s">
        <v>89</v>
      </c>
      <c r="E2013" t="s">
        <v>41</v>
      </c>
      <c r="F2013" t="s">
        <v>42</v>
      </c>
      <c r="G2013">
        <v>4</v>
      </c>
      <c r="H2013">
        <v>2011</v>
      </c>
      <c r="I2013" t="s">
        <v>47</v>
      </c>
      <c r="J2013">
        <v>49.5</v>
      </c>
      <c r="K2013">
        <v>48.51</v>
      </c>
      <c r="L2013">
        <v>50.53</v>
      </c>
      <c r="M2013">
        <v>4664</v>
      </c>
      <c r="N2013">
        <v>9419</v>
      </c>
      <c r="O2013">
        <v>1.46426853164356</v>
      </c>
    </row>
    <row r="2014" spans="1:15" x14ac:dyDescent="0.25">
      <c r="A2014" s="20" t="s">
        <v>2110</v>
      </c>
      <c r="B2014">
        <v>2</v>
      </c>
      <c r="C2014" t="s">
        <v>63</v>
      </c>
      <c r="D2014" t="s">
        <v>89</v>
      </c>
      <c r="E2014" t="s">
        <v>41</v>
      </c>
      <c r="F2014" t="s">
        <v>42</v>
      </c>
      <c r="G2014">
        <v>4</v>
      </c>
      <c r="H2014">
        <v>2011</v>
      </c>
      <c r="I2014" t="s">
        <v>48</v>
      </c>
      <c r="J2014">
        <v>46.9</v>
      </c>
      <c r="K2014">
        <v>41.32</v>
      </c>
      <c r="L2014">
        <v>52.49</v>
      </c>
      <c r="M2014">
        <v>142</v>
      </c>
      <c r="N2014">
        <v>303</v>
      </c>
      <c r="O2014">
        <v>8.3918135829668898</v>
      </c>
    </row>
    <row r="2015" spans="1:15" x14ac:dyDescent="0.25">
      <c r="A2015" s="20" t="s">
        <v>2111</v>
      </c>
      <c r="B2015">
        <v>2</v>
      </c>
      <c r="C2015" t="s">
        <v>63</v>
      </c>
      <c r="D2015" t="s">
        <v>89</v>
      </c>
      <c r="E2015" t="s">
        <v>41</v>
      </c>
      <c r="F2015" t="s">
        <v>42</v>
      </c>
      <c r="G2015">
        <v>4</v>
      </c>
      <c r="H2015">
        <v>2011</v>
      </c>
      <c r="I2015" t="s">
        <v>49</v>
      </c>
      <c r="J2015">
        <v>48.9</v>
      </c>
      <c r="K2015">
        <v>45.37</v>
      </c>
      <c r="L2015">
        <v>52.35</v>
      </c>
      <c r="M2015">
        <v>383</v>
      </c>
      <c r="N2015">
        <v>784</v>
      </c>
      <c r="O2015">
        <v>5.1097613030759597</v>
      </c>
    </row>
    <row r="2016" spans="1:15" x14ac:dyDescent="0.25">
      <c r="A2016" s="20" t="s">
        <v>2112</v>
      </c>
      <c r="B2016">
        <v>2</v>
      </c>
      <c r="C2016" t="s">
        <v>63</v>
      </c>
      <c r="D2016" t="s">
        <v>89</v>
      </c>
      <c r="E2016" t="s">
        <v>41</v>
      </c>
      <c r="F2016" t="s">
        <v>42</v>
      </c>
      <c r="G2016">
        <v>4</v>
      </c>
      <c r="H2016">
        <v>2011</v>
      </c>
      <c r="I2016" t="s">
        <v>50</v>
      </c>
      <c r="J2016">
        <v>47.9</v>
      </c>
      <c r="K2016">
        <v>39.840000000000003</v>
      </c>
      <c r="L2016">
        <v>56.05</v>
      </c>
      <c r="M2016">
        <v>68</v>
      </c>
      <c r="N2016">
        <v>142</v>
      </c>
      <c r="O2016">
        <v>12.126781251816601</v>
      </c>
    </row>
    <row r="2017" spans="1:15" x14ac:dyDescent="0.25">
      <c r="A2017" s="20" t="s">
        <v>2113</v>
      </c>
      <c r="B2017">
        <v>2</v>
      </c>
      <c r="C2017" t="s">
        <v>63</v>
      </c>
      <c r="D2017" t="s">
        <v>89</v>
      </c>
      <c r="E2017" t="s">
        <v>41</v>
      </c>
      <c r="F2017" t="s">
        <v>42</v>
      </c>
      <c r="G2017">
        <v>4</v>
      </c>
      <c r="H2017">
        <v>2011</v>
      </c>
      <c r="I2017" t="s">
        <v>51</v>
      </c>
      <c r="J2017">
        <v>45.6</v>
      </c>
      <c r="K2017">
        <v>39.21</v>
      </c>
      <c r="L2017">
        <v>52.09</v>
      </c>
      <c r="M2017">
        <v>103</v>
      </c>
      <c r="N2017">
        <v>226</v>
      </c>
      <c r="O2017">
        <v>9.8532927816429297</v>
      </c>
    </row>
    <row r="2018" spans="1:15" x14ac:dyDescent="0.25">
      <c r="A2018" s="20" t="s">
        <v>2114</v>
      </c>
      <c r="B2018">
        <v>2</v>
      </c>
      <c r="C2018" t="s">
        <v>63</v>
      </c>
      <c r="D2018" t="s">
        <v>89</v>
      </c>
      <c r="E2018" t="s">
        <v>33</v>
      </c>
      <c r="F2018" t="s">
        <v>35</v>
      </c>
      <c r="G2018">
        <v>5</v>
      </c>
      <c r="H2018">
        <v>2011</v>
      </c>
      <c r="I2018" t="s">
        <v>34</v>
      </c>
      <c r="J2018">
        <v>37.299999999999997</v>
      </c>
      <c r="K2018">
        <v>36.1</v>
      </c>
      <c r="L2018">
        <v>38.56</v>
      </c>
      <c r="M2018">
        <v>2216</v>
      </c>
      <c r="N2018">
        <v>5938</v>
      </c>
      <c r="O2018">
        <v>2.1242964433104401</v>
      </c>
    </row>
    <row r="2019" spans="1:15" x14ac:dyDescent="0.25">
      <c r="A2019" s="20" t="s">
        <v>2115</v>
      </c>
      <c r="B2019">
        <v>2</v>
      </c>
      <c r="C2019" t="s">
        <v>63</v>
      </c>
      <c r="D2019" t="s">
        <v>89</v>
      </c>
      <c r="E2019" t="s">
        <v>33</v>
      </c>
      <c r="F2019" t="s">
        <v>35</v>
      </c>
      <c r="G2019">
        <v>5</v>
      </c>
      <c r="H2019">
        <v>2011</v>
      </c>
      <c r="I2019" t="s">
        <v>52</v>
      </c>
      <c r="J2019">
        <v>38.799999999999997</v>
      </c>
      <c r="K2019">
        <v>29.16</v>
      </c>
      <c r="L2019">
        <v>49.45</v>
      </c>
      <c r="M2019">
        <v>33</v>
      </c>
      <c r="N2019">
        <v>85</v>
      </c>
      <c r="O2019">
        <v>17.407765595569799</v>
      </c>
    </row>
    <row r="2020" spans="1:15" x14ac:dyDescent="0.25">
      <c r="A2020" s="20" t="s">
        <v>2116</v>
      </c>
      <c r="B2020">
        <v>2</v>
      </c>
      <c r="C2020" t="s">
        <v>63</v>
      </c>
      <c r="D2020" t="s">
        <v>89</v>
      </c>
      <c r="E2020" t="s">
        <v>33</v>
      </c>
      <c r="F2020" t="s">
        <v>35</v>
      </c>
      <c r="G2020">
        <v>5</v>
      </c>
      <c r="H2020">
        <v>2011</v>
      </c>
      <c r="I2020" t="s">
        <v>53</v>
      </c>
      <c r="J2020">
        <v>36.1</v>
      </c>
      <c r="K2020">
        <v>28.72</v>
      </c>
      <c r="L2020">
        <v>44.22</v>
      </c>
      <c r="M2020">
        <v>52</v>
      </c>
      <c r="N2020">
        <v>144</v>
      </c>
      <c r="O2020">
        <v>13.8675049056307</v>
      </c>
    </row>
    <row r="2021" spans="1:15" x14ac:dyDescent="0.25">
      <c r="A2021" s="20" t="s">
        <v>2117</v>
      </c>
      <c r="B2021">
        <v>2</v>
      </c>
      <c r="C2021" t="s">
        <v>63</v>
      </c>
      <c r="D2021" t="s">
        <v>89</v>
      </c>
      <c r="E2021" t="s">
        <v>33</v>
      </c>
      <c r="F2021" t="s">
        <v>35</v>
      </c>
      <c r="G2021">
        <v>5</v>
      </c>
      <c r="H2021">
        <v>2011</v>
      </c>
      <c r="I2021" t="s">
        <v>54</v>
      </c>
      <c r="J2021" t="s">
        <v>44</v>
      </c>
      <c r="K2021" t="s">
        <v>44</v>
      </c>
      <c r="L2021" t="s">
        <v>44</v>
      </c>
      <c r="M2021">
        <v>18</v>
      </c>
      <c r="N2021">
        <v>38</v>
      </c>
      <c r="O2021">
        <v>23.570226039551599</v>
      </c>
    </row>
    <row r="2022" spans="1:15" x14ac:dyDescent="0.25">
      <c r="A2022" s="20" t="s">
        <v>2118</v>
      </c>
      <c r="B2022">
        <v>2</v>
      </c>
      <c r="C2022" t="s">
        <v>63</v>
      </c>
      <c r="D2022" t="s">
        <v>89</v>
      </c>
      <c r="E2022" t="s">
        <v>33</v>
      </c>
      <c r="F2022" t="s">
        <v>35</v>
      </c>
      <c r="G2022">
        <v>5</v>
      </c>
      <c r="H2022">
        <v>2011</v>
      </c>
      <c r="I2022" t="s">
        <v>55</v>
      </c>
      <c r="J2022">
        <v>41.3</v>
      </c>
      <c r="K2022">
        <v>35.68</v>
      </c>
      <c r="L2022">
        <v>47.12</v>
      </c>
      <c r="M2022">
        <v>116</v>
      </c>
      <c r="N2022">
        <v>281</v>
      </c>
      <c r="O2022">
        <v>9.2847669088525908</v>
      </c>
    </row>
    <row r="2023" spans="1:15" x14ac:dyDescent="0.25">
      <c r="A2023" s="20" t="s">
        <v>2119</v>
      </c>
      <c r="B2023">
        <v>2</v>
      </c>
      <c r="C2023" t="s">
        <v>63</v>
      </c>
      <c r="D2023" t="s">
        <v>89</v>
      </c>
      <c r="E2023" t="s">
        <v>33</v>
      </c>
      <c r="F2023" t="s">
        <v>35</v>
      </c>
      <c r="G2023">
        <v>5</v>
      </c>
      <c r="H2023">
        <v>2011</v>
      </c>
      <c r="I2023" t="s">
        <v>56</v>
      </c>
      <c r="J2023" t="s">
        <v>44</v>
      </c>
      <c r="K2023" t="s">
        <v>44</v>
      </c>
      <c r="L2023" t="s">
        <v>44</v>
      </c>
      <c r="M2023">
        <v>6</v>
      </c>
      <c r="N2023">
        <v>30</v>
      </c>
      <c r="O2023">
        <v>40.824829046386299</v>
      </c>
    </row>
    <row r="2024" spans="1:15" x14ac:dyDescent="0.25">
      <c r="A2024" s="20" t="s">
        <v>2120</v>
      </c>
      <c r="B2024">
        <v>2</v>
      </c>
      <c r="C2024" t="s">
        <v>63</v>
      </c>
      <c r="D2024" t="s">
        <v>89</v>
      </c>
      <c r="E2024" t="s">
        <v>33</v>
      </c>
      <c r="F2024" t="s">
        <v>35</v>
      </c>
      <c r="G2024">
        <v>5</v>
      </c>
      <c r="H2024">
        <v>2011</v>
      </c>
      <c r="I2024" t="s">
        <v>57</v>
      </c>
      <c r="J2024">
        <v>52.9</v>
      </c>
      <c r="K2024">
        <v>44.02</v>
      </c>
      <c r="L2024">
        <v>61.68</v>
      </c>
      <c r="M2024">
        <v>63</v>
      </c>
      <c r="N2024">
        <v>119</v>
      </c>
      <c r="O2024">
        <v>12.5988157669742</v>
      </c>
    </row>
    <row r="2025" spans="1:15" x14ac:dyDescent="0.25">
      <c r="A2025" s="20" t="s">
        <v>2121</v>
      </c>
      <c r="B2025">
        <v>2</v>
      </c>
      <c r="C2025" t="s">
        <v>63</v>
      </c>
      <c r="D2025" t="s">
        <v>89</v>
      </c>
      <c r="E2025" t="s">
        <v>33</v>
      </c>
      <c r="F2025" t="s">
        <v>35</v>
      </c>
      <c r="G2025">
        <v>5</v>
      </c>
      <c r="H2025">
        <v>2011</v>
      </c>
      <c r="I2025" t="s">
        <v>58</v>
      </c>
      <c r="J2025">
        <v>44.8</v>
      </c>
      <c r="K2025">
        <v>41.77</v>
      </c>
      <c r="L2025">
        <v>47.91</v>
      </c>
      <c r="M2025">
        <v>450</v>
      </c>
      <c r="N2025">
        <v>1004</v>
      </c>
      <c r="O2025">
        <v>4.7140452079103197</v>
      </c>
    </row>
    <row r="2026" spans="1:15" x14ac:dyDescent="0.25">
      <c r="A2026" s="20" t="s">
        <v>2122</v>
      </c>
      <c r="B2026">
        <v>2</v>
      </c>
      <c r="C2026" t="s">
        <v>63</v>
      </c>
      <c r="D2026" t="s">
        <v>89</v>
      </c>
      <c r="E2026" t="s">
        <v>33</v>
      </c>
      <c r="F2026" t="s">
        <v>35</v>
      </c>
      <c r="G2026">
        <v>5</v>
      </c>
      <c r="H2026">
        <v>2011</v>
      </c>
      <c r="I2026" t="s">
        <v>59</v>
      </c>
      <c r="J2026" t="s">
        <v>44</v>
      </c>
      <c r="K2026" t="s">
        <v>44</v>
      </c>
      <c r="L2026" t="s">
        <v>44</v>
      </c>
      <c r="M2026">
        <v>11</v>
      </c>
      <c r="N2026">
        <v>29</v>
      </c>
      <c r="O2026">
        <v>30.151134457776401</v>
      </c>
    </row>
    <row r="2027" spans="1:15" x14ac:dyDescent="0.25">
      <c r="A2027" s="20" t="s">
        <v>2123</v>
      </c>
      <c r="B2027">
        <v>2</v>
      </c>
      <c r="C2027" t="s">
        <v>63</v>
      </c>
      <c r="D2027" t="s">
        <v>89</v>
      </c>
      <c r="E2027" t="s">
        <v>33</v>
      </c>
      <c r="F2027" t="s">
        <v>35</v>
      </c>
      <c r="G2027">
        <v>5</v>
      </c>
      <c r="H2027">
        <v>2011</v>
      </c>
      <c r="I2027" t="s">
        <v>60</v>
      </c>
      <c r="J2027">
        <v>39.1</v>
      </c>
      <c r="K2027">
        <v>37.61</v>
      </c>
      <c r="L2027">
        <v>40.53</v>
      </c>
      <c r="M2027">
        <v>1677</v>
      </c>
      <c r="N2027">
        <v>4293</v>
      </c>
      <c r="O2027">
        <v>2.4419314525275202</v>
      </c>
    </row>
    <row r="2028" spans="1:15" x14ac:dyDescent="0.25">
      <c r="A2028" s="20" t="s">
        <v>2124</v>
      </c>
      <c r="B2028">
        <v>2</v>
      </c>
      <c r="C2028" t="s">
        <v>63</v>
      </c>
      <c r="D2028" t="s">
        <v>89</v>
      </c>
      <c r="E2028" t="s">
        <v>33</v>
      </c>
      <c r="F2028" t="s">
        <v>35</v>
      </c>
      <c r="G2028">
        <v>5</v>
      </c>
      <c r="H2028">
        <v>2011</v>
      </c>
      <c r="I2028" t="s">
        <v>61</v>
      </c>
      <c r="J2028" t="s">
        <v>44</v>
      </c>
      <c r="K2028" t="s">
        <v>44</v>
      </c>
      <c r="L2028" t="s">
        <v>44</v>
      </c>
      <c r="M2028">
        <v>4</v>
      </c>
      <c r="N2028">
        <v>20</v>
      </c>
      <c r="O2028">
        <v>50</v>
      </c>
    </row>
    <row r="2029" spans="1:15" x14ac:dyDescent="0.25">
      <c r="A2029" s="20" t="s">
        <v>2125</v>
      </c>
      <c r="B2029">
        <v>2</v>
      </c>
      <c r="C2029" t="s">
        <v>63</v>
      </c>
      <c r="D2029" t="s">
        <v>89</v>
      </c>
      <c r="E2029" t="s">
        <v>33</v>
      </c>
      <c r="F2029" t="s">
        <v>35</v>
      </c>
      <c r="G2029">
        <v>5</v>
      </c>
      <c r="H2029">
        <v>2011</v>
      </c>
      <c r="I2029" t="s">
        <v>43</v>
      </c>
      <c r="J2029">
        <v>37.1</v>
      </c>
      <c r="K2029">
        <v>32.450000000000003</v>
      </c>
      <c r="L2029">
        <v>42.02</v>
      </c>
      <c r="M2029">
        <v>144</v>
      </c>
      <c r="N2029">
        <v>388</v>
      </c>
      <c r="O2029">
        <v>8.3333333333333304</v>
      </c>
    </row>
    <row r="2030" spans="1:15" x14ac:dyDescent="0.25">
      <c r="A2030" s="20" t="s">
        <v>2126</v>
      </c>
      <c r="B2030">
        <v>2</v>
      </c>
      <c r="C2030" t="s">
        <v>63</v>
      </c>
      <c r="D2030" t="s">
        <v>89</v>
      </c>
      <c r="E2030" t="s">
        <v>33</v>
      </c>
      <c r="F2030" t="s">
        <v>35</v>
      </c>
      <c r="G2030">
        <v>5</v>
      </c>
      <c r="H2030">
        <v>2011</v>
      </c>
      <c r="I2030" t="s">
        <v>62</v>
      </c>
      <c r="J2030">
        <v>55.4</v>
      </c>
      <c r="K2030">
        <v>44.72</v>
      </c>
      <c r="L2030">
        <v>65.64</v>
      </c>
      <c r="M2030">
        <v>46</v>
      </c>
      <c r="N2030">
        <v>83</v>
      </c>
      <c r="O2030">
        <v>14.7441956154897</v>
      </c>
    </row>
    <row r="2031" spans="1:15" x14ac:dyDescent="0.25">
      <c r="A2031" s="20" t="s">
        <v>2127</v>
      </c>
      <c r="B2031">
        <v>2</v>
      </c>
      <c r="C2031" t="s">
        <v>63</v>
      </c>
      <c r="D2031" t="s">
        <v>89</v>
      </c>
      <c r="E2031" t="s">
        <v>33</v>
      </c>
      <c r="F2031" t="s">
        <v>35</v>
      </c>
      <c r="G2031">
        <v>5</v>
      </c>
      <c r="H2031">
        <v>2011</v>
      </c>
      <c r="I2031" t="s">
        <v>75</v>
      </c>
      <c r="J2031">
        <v>40.1</v>
      </c>
      <c r="K2031">
        <v>39.42</v>
      </c>
      <c r="L2031">
        <v>40.700000000000003</v>
      </c>
      <c r="M2031">
        <v>9134</v>
      </c>
      <c r="N2031">
        <v>22802</v>
      </c>
      <c r="O2031">
        <v>1.0463319730212699</v>
      </c>
    </row>
    <row r="2032" spans="1:15" x14ac:dyDescent="0.25">
      <c r="A2032" s="20" t="s">
        <v>2128</v>
      </c>
      <c r="B2032">
        <v>2</v>
      </c>
      <c r="C2032" t="s">
        <v>63</v>
      </c>
      <c r="D2032" t="s">
        <v>89</v>
      </c>
      <c r="E2032" t="s">
        <v>33</v>
      </c>
      <c r="F2032" t="s">
        <v>35</v>
      </c>
      <c r="G2032">
        <v>5</v>
      </c>
      <c r="H2032">
        <v>2011</v>
      </c>
      <c r="I2032" t="s">
        <v>45</v>
      </c>
      <c r="J2032">
        <v>37.6</v>
      </c>
      <c r="K2032">
        <v>34.61</v>
      </c>
      <c r="L2032">
        <v>40.72</v>
      </c>
      <c r="M2032">
        <v>363</v>
      </c>
      <c r="N2032">
        <v>965</v>
      </c>
      <c r="O2032">
        <v>5.2486388108147803</v>
      </c>
    </row>
    <row r="2033" spans="1:15" x14ac:dyDescent="0.25">
      <c r="A2033" s="20" t="s">
        <v>2129</v>
      </c>
      <c r="B2033">
        <v>2</v>
      </c>
      <c r="C2033" t="s">
        <v>63</v>
      </c>
      <c r="D2033" t="s">
        <v>89</v>
      </c>
      <c r="E2033" t="s">
        <v>33</v>
      </c>
      <c r="F2033" t="s">
        <v>35</v>
      </c>
      <c r="G2033">
        <v>5</v>
      </c>
      <c r="H2033">
        <v>2011</v>
      </c>
      <c r="I2033" t="s">
        <v>46</v>
      </c>
      <c r="J2033">
        <v>40.700000000000003</v>
      </c>
      <c r="K2033">
        <v>38.159999999999997</v>
      </c>
      <c r="L2033">
        <v>43.28</v>
      </c>
      <c r="M2033">
        <v>573</v>
      </c>
      <c r="N2033">
        <v>1408</v>
      </c>
      <c r="O2033">
        <v>4.1775599314435699</v>
      </c>
    </row>
    <row r="2034" spans="1:15" x14ac:dyDescent="0.25">
      <c r="A2034" s="20" t="s">
        <v>2130</v>
      </c>
      <c r="B2034">
        <v>2</v>
      </c>
      <c r="C2034" t="s">
        <v>63</v>
      </c>
      <c r="D2034" t="s">
        <v>89</v>
      </c>
      <c r="E2034" t="s">
        <v>33</v>
      </c>
      <c r="F2034" t="s">
        <v>35</v>
      </c>
      <c r="G2034">
        <v>5</v>
      </c>
      <c r="H2034">
        <v>2011</v>
      </c>
      <c r="I2034" t="s">
        <v>47</v>
      </c>
      <c r="J2034">
        <v>42.6</v>
      </c>
      <c r="K2034">
        <v>41.4</v>
      </c>
      <c r="L2034">
        <v>43.78</v>
      </c>
      <c r="M2034">
        <v>2811</v>
      </c>
      <c r="N2034">
        <v>6601</v>
      </c>
      <c r="O2034">
        <v>1.886121115875</v>
      </c>
    </row>
    <row r="2035" spans="1:15" x14ac:dyDescent="0.25">
      <c r="A2035" s="20" t="s">
        <v>2131</v>
      </c>
      <c r="B2035">
        <v>2</v>
      </c>
      <c r="C2035" t="s">
        <v>63</v>
      </c>
      <c r="D2035" t="s">
        <v>89</v>
      </c>
      <c r="E2035" t="s">
        <v>33</v>
      </c>
      <c r="F2035" t="s">
        <v>35</v>
      </c>
      <c r="G2035">
        <v>5</v>
      </c>
      <c r="H2035">
        <v>2011</v>
      </c>
      <c r="I2035" t="s">
        <v>48</v>
      </c>
      <c r="J2035">
        <v>42</v>
      </c>
      <c r="K2035">
        <v>35.4</v>
      </c>
      <c r="L2035">
        <v>48.79</v>
      </c>
      <c r="M2035">
        <v>86</v>
      </c>
      <c r="N2035">
        <v>205</v>
      </c>
      <c r="O2035">
        <v>10.783277320343799</v>
      </c>
    </row>
    <row r="2036" spans="1:15" x14ac:dyDescent="0.25">
      <c r="A2036" s="20" t="s">
        <v>2132</v>
      </c>
      <c r="B2036">
        <v>2</v>
      </c>
      <c r="C2036" t="s">
        <v>63</v>
      </c>
      <c r="D2036" t="s">
        <v>89</v>
      </c>
      <c r="E2036" t="s">
        <v>33</v>
      </c>
      <c r="F2036" t="s">
        <v>35</v>
      </c>
      <c r="G2036">
        <v>5</v>
      </c>
      <c r="H2036">
        <v>2011</v>
      </c>
      <c r="I2036" t="s">
        <v>49</v>
      </c>
      <c r="J2036">
        <v>39</v>
      </c>
      <c r="K2036">
        <v>35.44</v>
      </c>
      <c r="L2036">
        <v>42.67</v>
      </c>
      <c r="M2036">
        <v>271</v>
      </c>
      <c r="N2036">
        <v>695</v>
      </c>
      <c r="O2036">
        <v>6.0745673923078698</v>
      </c>
    </row>
    <row r="2037" spans="1:15" x14ac:dyDescent="0.25">
      <c r="A2037" s="20" t="s">
        <v>2133</v>
      </c>
      <c r="B2037">
        <v>2</v>
      </c>
      <c r="C2037" t="s">
        <v>63</v>
      </c>
      <c r="D2037" t="s">
        <v>89</v>
      </c>
      <c r="E2037" t="s">
        <v>33</v>
      </c>
      <c r="F2037" t="s">
        <v>35</v>
      </c>
      <c r="G2037">
        <v>5</v>
      </c>
      <c r="H2037">
        <v>2011</v>
      </c>
      <c r="I2037" t="s">
        <v>50</v>
      </c>
      <c r="J2037">
        <v>40.9</v>
      </c>
      <c r="K2037">
        <v>33.619999999999997</v>
      </c>
      <c r="L2037">
        <v>48.5</v>
      </c>
      <c r="M2037">
        <v>67</v>
      </c>
      <c r="N2037">
        <v>164</v>
      </c>
      <c r="O2037">
        <v>12.2169444356305</v>
      </c>
    </row>
    <row r="2038" spans="1:15" x14ac:dyDescent="0.25">
      <c r="A2038" s="20" t="s">
        <v>2134</v>
      </c>
      <c r="B2038">
        <v>2</v>
      </c>
      <c r="C2038" t="s">
        <v>63</v>
      </c>
      <c r="D2038" t="s">
        <v>89</v>
      </c>
      <c r="E2038" t="s">
        <v>33</v>
      </c>
      <c r="F2038" t="s">
        <v>35</v>
      </c>
      <c r="G2038">
        <v>5</v>
      </c>
      <c r="H2038">
        <v>2011</v>
      </c>
      <c r="I2038" t="s">
        <v>51</v>
      </c>
      <c r="J2038">
        <v>40.700000000000003</v>
      </c>
      <c r="K2038">
        <v>35.4</v>
      </c>
      <c r="L2038">
        <v>46.24</v>
      </c>
      <c r="M2038">
        <v>127</v>
      </c>
      <c r="N2038">
        <v>312</v>
      </c>
      <c r="O2038">
        <v>8.8735650941611404</v>
      </c>
    </row>
    <row r="2039" spans="1:15" x14ac:dyDescent="0.25">
      <c r="A2039" s="20" t="s">
        <v>2135</v>
      </c>
      <c r="B2039">
        <v>2</v>
      </c>
      <c r="C2039" t="s">
        <v>63</v>
      </c>
      <c r="D2039" t="s">
        <v>89</v>
      </c>
      <c r="E2039" t="s">
        <v>39</v>
      </c>
      <c r="F2039" t="s">
        <v>40</v>
      </c>
      <c r="G2039">
        <v>6</v>
      </c>
      <c r="H2039">
        <v>2011</v>
      </c>
      <c r="I2039" t="s">
        <v>34</v>
      </c>
      <c r="J2039">
        <v>42.5</v>
      </c>
      <c r="K2039">
        <v>41.38</v>
      </c>
      <c r="L2039">
        <v>43.72</v>
      </c>
      <c r="M2039">
        <v>2905</v>
      </c>
      <c r="N2039">
        <v>6828</v>
      </c>
      <c r="O2039">
        <v>1.8553546269482799</v>
      </c>
    </row>
    <row r="2040" spans="1:15" x14ac:dyDescent="0.25">
      <c r="A2040" s="20" t="s">
        <v>2136</v>
      </c>
      <c r="B2040">
        <v>2</v>
      </c>
      <c r="C2040" t="s">
        <v>63</v>
      </c>
      <c r="D2040" t="s">
        <v>89</v>
      </c>
      <c r="E2040" t="s">
        <v>39</v>
      </c>
      <c r="F2040" t="s">
        <v>40</v>
      </c>
      <c r="G2040">
        <v>6</v>
      </c>
      <c r="H2040">
        <v>2011</v>
      </c>
      <c r="I2040" t="s">
        <v>52</v>
      </c>
      <c r="J2040">
        <v>46.9</v>
      </c>
      <c r="K2040">
        <v>45.46</v>
      </c>
      <c r="L2040">
        <v>48.29</v>
      </c>
      <c r="M2040">
        <v>2234</v>
      </c>
      <c r="N2040">
        <v>4766</v>
      </c>
      <c r="O2040">
        <v>2.1157210918704501</v>
      </c>
    </row>
    <row r="2041" spans="1:15" x14ac:dyDescent="0.25">
      <c r="A2041" s="20" t="s">
        <v>2137</v>
      </c>
      <c r="B2041">
        <v>2</v>
      </c>
      <c r="C2041" t="s">
        <v>63</v>
      </c>
      <c r="D2041" t="s">
        <v>89</v>
      </c>
      <c r="E2041" t="s">
        <v>39</v>
      </c>
      <c r="F2041" t="s">
        <v>40</v>
      </c>
      <c r="G2041">
        <v>6</v>
      </c>
      <c r="H2041">
        <v>2011</v>
      </c>
      <c r="I2041" t="s">
        <v>53</v>
      </c>
      <c r="J2041">
        <v>47.5</v>
      </c>
      <c r="K2041">
        <v>46.15</v>
      </c>
      <c r="L2041">
        <v>48.91</v>
      </c>
      <c r="M2041">
        <v>2382</v>
      </c>
      <c r="N2041">
        <v>5012</v>
      </c>
      <c r="O2041">
        <v>2.0489394360894102</v>
      </c>
    </row>
    <row r="2042" spans="1:15" x14ac:dyDescent="0.25">
      <c r="A2042" s="20" t="s">
        <v>2138</v>
      </c>
      <c r="B2042">
        <v>2</v>
      </c>
      <c r="C2042" t="s">
        <v>63</v>
      </c>
      <c r="D2042" t="s">
        <v>89</v>
      </c>
      <c r="E2042" t="s">
        <v>39</v>
      </c>
      <c r="F2042" t="s">
        <v>40</v>
      </c>
      <c r="G2042">
        <v>6</v>
      </c>
      <c r="H2042">
        <v>2011</v>
      </c>
      <c r="I2042" t="s">
        <v>54</v>
      </c>
      <c r="J2042">
        <v>50.4</v>
      </c>
      <c r="K2042">
        <v>48.39</v>
      </c>
      <c r="L2042">
        <v>52.35</v>
      </c>
      <c r="M2042">
        <v>1232</v>
      </c>
      <c r="N2042">
        <v>2446</v>
      </c>
      <c r="O2042">
        <v>2.8490144114909501</v>
      </c>
    </row>
    <row r="2043" spans="1:15" x14ac:dyDescent="0.25">
      <c r="A2043" s="20" t="s">
        <v>2139</v>
      </c>
      <c r="B2043">
        <v>2</v>
      </c>
      <c r="C2043" t="s">
        <v>63</v>
      </c>
      <c r="D2043" t="s">
        <v>89</v>
      </c>
      <c r="E2043" t="s">
        <v>39</v>
      </c>
      <c r="F2043" t="s">
        <v>40</v>
      </c>
      <c r="G2043">
        <v>6</v>
      </c>
      <c r="H2043">
        <v>2011</v>
      </c>
      <c r="I2043" t="s">
        <v>55</v>
      </c>
      <c r="J2043">
        <v>51.5</v>
      </c>
      <c r="K2043">
        <v>50.57</v>
      </c>
      <c r="L2043">
        <v>52.51</v>
      </c>
      <c r="M2043">
        <v>5242</v>
      </c>
      <c r="N2043">
        <v>10170</v>
      </c>
      <c r="O2043">
        <v>1.3811838504309799</v>
      </c>
    </row>
    <row r="2044" spans="1:15" x14ac:dyDescent="0.25">
      <c r="A2044" s="20" t="s">
        <v>2140</v>
      </c>
      <c r="B2044">
        <v>2</v>
      </c>
      <c r="C2044" t="s">
        <v>63</v>
      </c>
      <c r="D2044" t="s">
        <v>89</v>
      </c>
      <c r="E2044" t="s">
        <v>39</v>
      </c>
      <c r="F2044" t="s">
        <v>40</v>
      </c>
      <c r="G2044">
        <v>6</v>
      </c>
      <c r="H2044">
        <v>2011</v>
      </c>
      <c r="I2044" t="s">
        <v>56</v>
      </c>
      <c r="J2044">
        <v>39.6</v>
      </c>
      <c r="K2044">
        <v>37.21</v>
      </c>
      <c r="L2044">
        <v>42.13</v>
      </c>
      <c r="M2044">
        <v>601</v>
      </c>
      <c r="N2044">
        <v>1516</v>
      </c>
      <c r="O2044">
        <v>4.0790850822400202</v>
      </c>
    </row>
    <row r="2045" spans="1:15" x14ac:dyDescent="0.25">
      <c r="A2045" s="20" t="s">
        <v>2141</v>
      </c>
      <c r="B2045">
        <v>2</v>
      </c>
      <c r="C2045" t="s">
        <v>63</v>
      </c>
      <c r="D2045" t="s">
        <v>89</v>
      </c>
      <c r="E2045" t="s">
        <v>39</v>
      </c>
      <c r="F2045" t="s">
        <v>40</v>
      </c>
      <c r="G2045">
        <v>6</v>
      </c>
      <c r="H2045">
        <v>2011</v>
      </c>
      <c r="I2045" t="s">
        <v>57</v>
      </c>
      <c r="J2045">
        <v>56.8</v>
      </c>
      <c r="K2045">
        <v>55.45</v>
      </c>
      <c r="L2045">
        <v>58.18</v>
      </c>
      <c r="M2045">
        <v>2871</v>
      </c>
      <c r="N2045">
        <v>5053</v>
      </c>
      <c r="O2045">
        <v>1.86630836985285</v>
      </c>
    </row>
    <row r="2046" spans="1:15" x14ac:dyDescent="0.25">
      <c r="A2046" s="20" t="s">
        <v>2142</v>
      </c>
      <c r="B2046">
        <v>2</v>
      </c>
      <c r="C2046" t="s">
        <v>63</v>
      </c>
      <c r="D2046" t="s">
        <v>89</v>
      </c>
      <c r="E2046" t="s">
        <v>39</v>
      </c>
      <c r="F2046" t="s">
        <v>40</v>
      </c>
      <c r="G2046">
        <v>6</v>
      </c>
      <c r="H2046">
        <v>2011</v>
      </c>
      <c r="I2046" t="s">
        <v>58</v>
      </c>
      <c r="J2046">
        <v>52.3</v>
      </c>
      <c r="K2046">
        <v>51.28</v>
      </c>
      <c r="L2046">
        <v>53.27</v>
      </c>
      <c r="M2046">
        <v>5088</v>
      </c>
      <c r="N2046">
        <v>9733</v>
      </c>
      <c r="O2046">
        <v>1.4019303852301099</v>
      </c>
    </row>
    <row r="2047" spans="1:15" x14ac:dyDescent="0.25">
      <c r="A2047" s="20" t="s">
        <v>2143</v>
      </c>
      <c r="B2047">
        <v>2</v>
      </c>
      <c r="C2047" t="s">
        <v>63</v>
      </c>
      <c r="D2047" t="s">
        <v>89</v>
      </c>
      <c r="E2047" t="s">
        <v>39</v>
      </c>
      <c r="F2047" t="s">
        <v>40</v>
      </c>
      <c r="G2047">
        <v>6</v>
      </c>
      <c r="H2047">
        <v>2011</v>
      </c>
      <c r="I2047" t="s">
        <v>59</v>
      </c>
      <c r="J2047">
        <v>51</v>
      </c>
      <c r="K2047">
        <v>48.55</v>
      </c>
      <c r="L2047">
        <v>53.43</v>
      </c>
      <c r="M2047">
        <v>821</v>
      </c>
      <c r="N2047">
        <v>1610</v>
      </c>
      <c r="O2047">
        <v>3.49002406379888</v>
      </c>
    </row>
    <row r="2048" spans="1:15" x14ac:dyDescent="0.25">
      <c r="A2048" s="20" t="s">
        <v>2144</v>
      </c>
      <c r="B2048">
        <v>2</v>
      </c>
      <c r="C2048" t="s">
        <v>63</v>
      </c>
      <c r="D2048" t="s">
        <v>89</v>
      </c>
      <c r="E2048" t="s">
        <v>39</v>
      </c>
      <c r="F2048" t="s">
        <v>40</v>
      </c>
      <c r="G2048">
        <v>6</v>
      </c>
      <c r="H2048">
        <v>2011</v>
      </c>
      <c r="I2048" t="s">
        <v>60</v>
      </c>
      <c r="J2048">
        <v>46.1</v>
      </c>
      <c r="K2048">
        <v>45.16</v>
      </c>
      <c r="L2048">
        <v>46.95</v>
      </c>
      <c r="M2048">
        <v>5486</v>
      </c>
      <c r="N2048">
        <v>11911</v>
      </c>
      <c r="O2048">
        <v>1.35011915327315</v>
      </c>
    </row>
    <row r="2049" spans="1:15" x14ac:dyDescent="0.25">
      <c r="A2049" s="20" t="s">
        <v>2145</v>
      </c>
      <c r="B2049">
        <v>2</v>
      </c>
      <c r="C2049" t="s">
        <v>63</v>
      </c>
      <c r="D2049" t="s">
        <v>89</v>
      </c>
      <c r="E2049" t="s">
        <v>39</v>
      </c>
      <c r="F2049" t="s">
        <v>40</v>
      </c>
      <c r="G2049">
        <v>6</v>
      </c>
      <c r="H2049">
        <v>2011</v>
      </c>
      <c r="I2049" t="s">
        <v>61</v>
      </c>
      <c r="J2049">
        <v>53.1</v>
      </c>
      <c r="K2049">
        <v>50.05</v>
      </c>
      <c r="L2049">
        <v>56.13</v>
      </c>
      <c r="M2049">
        <v>548</v>
      </c>
      <c r="N2049">
        <v>1032</v>
      </c>
      <c r="O2049">
        <v>4.2717882885838003</v>
      </c>
    </row>
    <row r="2050" spans="1:15" x14ac:dyDescent="0.25">
      <c r="A2050" s="20" t="s">
        <v>2146</v>
      </c>
      <c r="B2050">
        <v>2</v>
      </c>
      <c r="C2050" t="s">
        <v>63</v>
      </c>
      <c r="D2050" t="s">
        <v>89</v>
      </c>
      <c r="E2050" t="s">
        <v>39</v>
      </c>
      <c r="F2050" t="s">
        <v>40</v>
      </c>
      <c r="G2050">
        <v>6</v>
      </c>
      <c r="H2050">
        <v>2011</v>
      </c>
      <c r="I2050" t="s">
        <v>43</v>
      </c>
      <c r="J2050">
        <v>46.6</v>
      </c>
      <c r="K2050">
        <v>45.39</v>
      </c>
      <c r="L2050">
        <v>47.79</v>
      </c>
      <c r="M2050">
        <v>3085</v>
      </c>
      <c r="N2050">
        <v>6622</v>
      </c>
      <c r="O2050">
        <v>1.80041414288477</v>
      </c>
    </row>
    <row r="2051" spans="1:15" x14ac:dyDescent="0.25">
      <c r="A2051" s="20" t="s">
        <v>2147</v>
      </c>
      <c r="B2051">
        <v>2</v>
      </c>
      <c r="C2051" t="s">
        <v>63</v>
      </c>
      <c r="D2051" t="s">
        <v>89</v>
      </c>
      <c r="E2051" t="s">
        <v>39</v>
      </c>
      <c r="F2051" t="s">
        <v>40</v>
      </c>
      <c r="G2051">
        <v>6</v>
      </c>
      <c r="H2051">
        <v>2011</v>
      </c>
      <c r="I2051" t="s">
        <v>62</v>
      </c>
      <c r="J2051">
        <v>48.7</v>
      </c>
      <c r="K2051">
        <v>46.7</v>
      </c>
      <c r="L2051">
        <v>50.76</v>
      </c>
      <c r="M2051">
        <v>1129</v>
      </c>
      <c r="N2051">
        <v>2317</v>
      </c>
      <c r="O2051">
        <v>2.9761377531286901</v>
      </c>
    </row>
    <row r="2052" spans="1:15" x14ac:dyDescent="0.25">
      <c r="A2052" s="20" t="s">
        <v>2148</v>
      </c>
      <c r="B2052">
        <v>2</v>
      </c>
      <c r="C2052" t="s">
        <v>63</v>
      </c>
      <c r="D2052" t="s">
        <v>89</v>
      </c>
      <c r="E2052" t="s">
        <v>39</v>
      </c>
      <c r="F2052" t="s">
        <v>40</v>
      </c>
      <c r="G2052">
        <v>6</v>
      </c>
      <c r="H2052">
        <v>2011</v>
      </c>
      <c r="I2052" t="s">
        <v>75</v>
      </c>
      <c r="J2052">
        <v>48.1</v>
      </c>
      <c r="K2052">
        <v>47.76</v>
      </c>
      <c r="L2052">
        <v>48.34</v>
      </c>
      <c r="M2052">
        <v>54547</v>
      </c>
      <c r="N2052">
        <v>113519</v>
      </c>
      <c r="O2052">
        <v>0.42816835361346001</v>
      </c>
    </row>
    <row r="2053" spans="1:15" x14ac:dyDescent="0.25">
      <c r="A2053" s="20" t="s">
        <v>2149</v>
      </c>
      <c r="B2053">
        <v>2</v>
      </c>
      <c r="C2053" t="s">
        <v>63</v>
      </c>
      <c r="D2053" t="s">
        <v>89</v>
      </c>
      <c r="E2053" t="s">
        <v>39</v>
      </c>
      <c r="F2053" t="s">
        <v>40</v>
      </c>
      <c r="G2053">
        <v>6</v>
      </c>
      <c r="H2053">
        <v>2011</v>
      </c>
      <c r="I2053" t="s">
        <v>45</v>
      </c>
      <c r="J2053">
        <v>46.6</v>
      </c>
      <c r="K2053">
        <v>45.77</v>
      </c>
      <c r="L2053">
        <v>47.4</v>
      </c>
      <c r="M2053">
        <v>6777</v>
      </c>
      <c r="N2053">
        <v>14548</v>
      </c>
      <c r="O2053">
        <v>1.2147341951316699</v>
      </c>
    </row>
    <row r="2054" spans="1:15" x14ac:dyDescent="0.25">
      <c r="A2054" s="20" t="s">
        <v>2150</v>
      </c>
      <c r="B2054">
        <v>2</v>
      </c>
      <c r="C2054" t="s">
        <v>63</v>
      </c>
      <c r="D2054" t="s">
        <v>89</v>
      </c>
      <c r="E2054" t="s">
        <v>39</v>
      </c>
      <c r="F2054" t="s">
        <v>40</v>
      </c>
      <c r="G2054">
        <v>6</v>
      </c>
      <c r="H2054">
        <v>2011</v>
      </c>
      <c r="I2054" t="s">
        <v>46</v>
      </c>
      <c r="J2054">
        <v>43.3</v>
      </c>
      <c r="K2054">
        <v>42.03</v>
      </c>
      <c r="L2054">
        <v>44.57</v>
      </c>
      <c r="M2054">
        <v>2519</v>
      </c>
      <c r="N2054">
        <v>5818</v>
      </c>
      <c r="O2054">
        <v>1.9924430474521</v>
      </c>
    </row>
    <row r="2055" spans="1:15" x14ac:dyDescent="0.25">
      <c r="A2055" s="20" t="s">
        <v>2151</v>
      </c>
      <c r="B2055">
        <v>2</v>
      </c>
      <c r="C2055" t="s">
        <v>63</v>
      </c>
      <c r="D2055" t="s">
        <v>89</v>
      </c>
      <c r="E2055" t="s">
        <v>39</v>
      </c>
      <c r="F2055" t="s">
        <v>40</v>
      </c>
      <c r="G2055">
        <v>6</v>
      </c>
      <c r="H2055">
        <v>2011</v>
      </c>
      <c r="I2055" t="s">
        <v>47</v>
      </c>
      <c r="J2055">
        <v>46.3</v>
      </c>
      <c r="K2055">
        <v>45.19</v>
      </c>
      <c r="L2055">
        <v>47.32</v>
      </c>
      <c r="M2055">
        <v>3887</v>
      </c>
      <c r="N2055">
        <v>8403</v>
      </c>
      <c r="O2055">
        <v>1.60395703120827</v>
      </c>
    </row>
    <row r="2056" spans="1:15" x14ac:dyDescent="0.25">
      <c r="A2056" s="20" t="s">
        <v>2152</v>
      </c>
      <c r="B2056">
        <v>2</v>
      </c>
      <c r="C2056" t="s">
        <v>63</v>
      </c>
      <c r="D2056" t="s">
        <v>89</v>
      </c>
      <c r="E2056" t="s">
        <v>39</v>
      </c>
      <c r="F2056" t="s">
        <v>40</v>
      </c>
      <c r="G2056">
        <v>6</v>
      </c>
      <c r="H2056">
        <v>2011</v>
      </c>
      <c r="I2056" t="s">
        <v>48</v>
      </c>
      <c r="J2056">
        <v>46.3</v>
      </c>
      <c r="K2056">
        <v>44.85</v>
      </c>
      <c r="L2056">
        <v>47.75</v>
      </c>
      <c r="M2056">
        <v>2095</v>
      </c>
      <c r="N2056">
        <v>4525</v>
      </c>
      <c r="O2056">
        <v>2.18478138259586</v>
      </c>
    </row>
    <row r="2057" spans="1:15" x14ac:dyDescent="0.25">
      <c r="A2057" s="20" t="s">
        <v>2153</v>
      </c>
      <c r="B2057">
        <v>2</v>
      </c>
      <c r="C2057" t="s">
        <v>63</v>
      </c>
      <c r="D2057" t="s">
        <v>89</v>
      </c>
      <c r="E2057" t="s">
        <v>39</v>
      </c>
      <c r="F2057" t="s">
        <v>40</v>
      </c>
      <c r="G2057">
        <v>6</v>
      </c>
      <c r="H2057">
        <v>2011</v>
      </c>
      <c r="I2057" t="s">
        <v>49</v>
      </c>
      <c r="J2057">
        <v>45.5</v>
      </c>
      <c r="K2057">
        <v>43.9</v>
      </c>
      <c r="L2057">
        <v>47.07</v>
      </c>
      <c r="M2057">
        <v>1721</v>
      </c>
      <c r="N2057">
        <v>3784</v>
      </c>
      <c r="O2057">
        <v>2.4105134820094798</v>
      </c>
    </row>
    <row r="2058" spans="1:15" x14ac:dyDescent="0.25">
      <c r="A2058" s="20" t="s">
        <v>2154</v>
      </c>
      <c r="B2058">
        <v>2</v>
      </c>
      <c r="C2058" t="s">
        <v>63</v>
      </c>
      <c r="D2058" t="s">
        <v>89</v>
      </c>
      <c r="E2058" t="s">
        <v>39</v>
      </c>
      <c r="F2058" t="s">
        <v>40</v>
      </c>
      <c r="G2058">
        <v>6</v>
      </c>
      <c r="H2058">
        <v>2011</v>
      </c>
      <c r="I2058" t="s">
        <v>50</v>
      </c>
      <c r="J2058">
        <v>50.6</v>
      </c>
      <c r="K2058">
        <v>48.56</v>
      </c>
      <c r="L2058">
        <v>52.56</v>
      </c>
      <c r="M2058">
        <v>1213</v>
      </c>
      <c r="N2058">
        <v>2399</v>
      </c>
      <c r="O2058">
        <v>2.8712406871010701</v>
      </c>
    </row>
    <row r="2059" spans="1:15" x14ac:dyDescent="0.25">
      <c r="A2059" s="20" t="s">
        <v>2155</v>
      </c>
      <c r="B2059">
        <v>2</v>
      </c>
      <c r="C2059" t="s">
        <v>63</v>
      </c>
      <c r="D2059" t="s">
        <v>89</v>
      </c>
      <c r="E2059" t="s">
        <v>39</v>
      </c>
      <c r="F2059" t="s">
        <v>40</v>
      </c>
      <c r="G2059">
        <v>6</v>
      </c>
      <c r="H2059">
        <v>2011</v>
      </c>
      <c r="I2059" t="s">
        <v>51</v>
      </c>
      <c r="J2059">
        <v>53.9</v>
      </c>
      <c r="K2059">
        <v>52.56</v>
      </c>
      <c r="L2059">
        <v>55.31</v>
      </c>
      <c r="M2059">
        <v>2711</v>
      </c>
      <c r="N2059">
        <v>5026</v>
      </c>
      <c r="O2059">
        <v>1.92059255580152</v>
      </c>
    </row>
    <row r="2060" spans="1:15" x14ac:dyDescent="0.25">
      <c r="A2060" s="20" t="s">
        <v>2168</v>
      </c>
      <c r="B2060">
        <v>2</v>
      </c>
      <c r="C2060" t="s">
        <v>63</v>
      </c>
      <c r="D2060" t="s">
        <v>89</v>
      </c>
      <c r="E2060" t="s">
        <v>37</v>
      </c>
      <c r="F2060" t="s">
        <v>38</v>
      </c>
      <c r="G2060">
        <v>3</v>
      </c>
      <c r="H2060">
        <v>2012</v>
      </c>
      <c r="I2060" t="s">
        <v>34</v>
      </c>
      <c r="J2060">
        <v>42.6</v>
      </c>
      <c r="K2060">
        <v>40</v>
      </c>
      <c r="L2060">
        <v>45.27</v>
      </c>
      <c r="M2060">
        <v>577</v>
      </c>
      <c r="N2060">
        <v>1354</v>
      </c>
      <c r="O2060">
        <v>4.1630544712181301</v>
      </c>
    </row>
    <row r="2061" spans="1:15" x14ac:dyDescent="0.25">
      <c r="A2061" s="20" t="s">
        <v>2169</v>
      </c>
      <c r="B2061">
        <v>2</v>
      </c>
      <c r="C2061" t="s">
        <v>63</v>
      </c>
      <c r="D2061" t="s">
        <v>89</v>
      </c>
      <c r="E2061" t="s">
        <v>37</v>
      </c>
      <c r="F2061" t="s">
        <v>38</v>
      </c>
      <c r="G2061">
        <v>3</v>
      </c>
      <c r="H2061">
        <v>2012</v>
      </c>
      <c r="I2061" t="s">
        <v>52</v>
      </c>
      <c r="J2061">
        <v>49.3</v>
      </c>
      <c r="K2061">
        <v>44.37</v>
      </c>
      <c r="L2061">
        <v>54.34</v>
      </c>
      <c r="M2061">
        <v>189</v>
      </c>
      <c r="N2061">
        <v>383</v>
      </c>
      <c r="O2061">
        <v>7.2739296745330799</v>
      </c>
    </row>
    <row r="2062" spans="1:15" x14ac:dyDescent="0.25">
      <c r="A2062" s="20" t="s">
        <v>2170</v>
      </c>
      <c r="B2062">
        <v>2</v>
      </c>
      <c r="C2062" t="s">
        <v>63</v>
      </c>
      <c r="D2062" t="s">
        <v>89</v>
      </c>
      <c r="E2062" t="s">
        <v>37</v>
      </c>
      <c r="F2062" t="s">
        <v>38</v>
      </c>
      <c r="G2062">
        <v>3</v>
      </c>
      <c r="H2062">
        <v>2012</v>
      </c>
      <c r="I2062" t="s">
        <v>53</v>
      </c>
      <c r="J2062">
        <v>50</v>
      </c>
      <c r="K2062">
        <v>48.34</v>
      </c>
      <c r="L2062">
        <v>51.66</v>
      </c>
      <c r="M2062">
        <v>1747</v>
      </c>
      <c r="N2062">
        <v>3494</v>
      </c>
      <c r="O2062">
        <v>2.3925088201495601</v>
      </c>
    </row>
    <row r="2063" spans="1:15" x14ac:dyDescent="0.25">
      <c r="A2063" s="20" t="s">
        <v>2171</v>
      </c>
      <c r="B2063">
        <v>2</v>
      </c>
      <c r="C2063" t="s">
        <v>63</v>
      </c>
      <c r="D2063" t="s">
        <v>89</v>
      </c>
      <c r="E2063" t="s">
        <v>37</v>
      </c>
      <c r="F2063" t="s">
        <v>38</v>
      </c>
      <c r="G2063">
        <v>3</v>
      </c>
      <c r="H2063">
        <v>2012</v>
      </c>
      <c r="I2063" t="s">
        <v>54</v>
      </c>
      <c r="J2063">
        <v>56.4</v>
      </c>
      <c r="K2063">
        <v>47.36</v>
      </c>
      <c r="L2063">
        <v>65.05</v>
      </c>
      <c r="M2063">
        <v>66</v>
      </c>
      <c r="N2063">
        <v>117</v>
      </c>
      <c r="O2063">
        <v>12.3091490979333</v>
      </c>
    </row>
    <row r="2064" spans="1:15" x14ac:dyDescent="0.25">
      <c r="A2064" s="20" t="s">
        <v>2172</v>
      </c>
      <c r="B2064">
        <v>2</v>
      </c>
      <c r="C2064" t="s">
        <v>63</v>
      </c>
      <c r="D2064" t="s">
        <v>89</v>
      </c>
      <c r="E2064" t="s">
        <v>37</v>
      </c>
      <c r="F2064" t="s">
        <v>38</v>
      </c>
      <c r="G2064">
        <v>3</v>
      </c>
      <c r="H2064">
        <v>2012</v>
      </c>
      <c r="I2064" t="s">
        <v>55</v>
      </c>
      <c r="J2064">
        <v>49</v>
      </c>
      <c r="K2064">
        <v>45.24</v>
      </c>
      <c r="L2064">
        <v>52.82</v>
      </c>
      <c r="M2064">
        <v>326</v>
      </c>
      <c r="N2064">
        <v>665</v>
      </c>
      <c r="O2064">
        <v>5.5384877562171102</v>
      </c>
    </row>
    <row r="2065" spans="1:15" x14ac:dyDescent="0.25">
      <c r="A2065" s="20" t="s">
        <v>2173</v>
      </c>
      <c r="B2065">
        <v>2</v>
      </c>
      <c r="C2065" t="s">
        <v>63</v>
      </c>
      <c r="D2065" t="s">
        <v>89</v>
      </c>
      <c r="E2065" t="s">
        <v>37</v>
      </c>
      <c r="F2065" t="s">
        <v>38</v>
      </c>
      <c r="G2065">
        <v>3</v>
      </c>
      <c r="H2065">
        <v>2012</v>
      </c>
      <c r="I2065" t="s">
        <v>56</v>
      </c>
      <c r="J2065">
        <v>48.7</v>
      </c>
      <c r="K2065">
        <v>46.13</v>
      </c>
      <c r="L2065">
        <v>51.37</v>
      </c>
      <c r="M2065">
        <v>679</v>
      </c>
      <c r="N2065">
        <v>1393</v>
      </c>
      <c r="O2065">
        <v>3.8376477822666799</v>
      </c>
    </row>
    <row r="2066" spans="1:15" x14ac:dyDescent="0.25">
      <c r="A2066" s="20" t="s">
        <v>2174</v>
      </c>
      <c r="B2066">
        <v>2</v>
      </c>
      <c r="C2066" t="s">
        <v>63</v>
      </c>
      <c r="D2066" t="s">
        <v>89</v>
      </c>
      <c r="E2066" t="s">
        <v>37</v>
      </c>
      <c r="F2066" t="s">
        <v>38</v>
      </c>
      <c r="G2066">
        <v>3</v>
      </c>
      <c r="H2066">
        <v>2012</v>
      </c>
      <c r="I2066" t="s">
        <v>57</v>
      </c>
      <c r="J2066">
        <v>53.5</v>
      </c>
      <c r="K2066">
        <v>50.15</v>
      </c>
      <c r="L2066">
        <v>56.8</v>
      </c>
      <c r="M2066">
        <v>460</v>
      </c>
      <c r="N2066">
        <v>860</v>
      </c>
      <c r="O2066">
        <v>4.6625240412015696</v>
      </c>
    </row>
    <row r="2067" spans="1:15" x14ac:dyDescent="0.25">
      <c r="A2067" s="20" t="s">
        <v>2175</v>
      </c>
      <c r="B2067">
        <v>2</v>
      </c>
      <c r="C2067" t="s">
        <v>63</v>
      </c>
      <c r="D2067" t="s">
        <v>89</v>
      </c>
      <c r="E2067" t="s">
        <v>37</v>
      </c>
      <c r="F2067" t="s">
        <v>38</v>
      </c>
      <c r="G2067">
        <v>3</v>
      </c>
      <c r="H2067">
        <v>2012</v>
      </c>
      <c r="I2067" t="s">
        <v>58</v>
      </c>
      <c r="J2067">
        <v>52.1</v>
      </c>
      <c r="K2067">
        <v>50.42</v>
      </c>
      <c r="L2067">
        <v>53.68</v>
      </c>
      <c r="M2067">
        <v>1874</v>
      </c>
      <c r="N2067">
        <v>3600</v>
      </c>
      <c r="O2067">
        <v>2.31001716349129</v>
      </c>
    </row>
    <row r="2068" spans="1:15" x14ac:dyDescent="0.25">
      <c r="A2068" s="20" t="s">
        <v>2176</v>
      </c>
      <c r="B2068">
        <v>2</v>
      </c>
      <c r="C2068" t="s">
        <v>63</v>
      </c>
      <c r="D2068" t="s">
        <v>89</v>
      </c>
      <c r="E2068" t="s">
        <v>37</v>
      </c>
      <c r="F2068" t="s">
        <v>38</v>
      </c>
      <c r="G2068">
        <v>3</v>
      </c>
      <c r="H2068">
        <v>2012</v>
      </c>
      <c r="I2068" t="s">
        <v>59</v>
      </c>
      <c r="J2068">
        <v>48.6</v>
      </c>
      <c r="K2068">
        <v>43.2</v>
      </c>
      <c r="L2068">
        <v>54.04</v>
      </c>
      <c r="M2068">
        <v>157</v>
      </c>
      <c r="N2068">
        <v>323</v>
      </c>
      <c r="O2068">
        <v>7.9808688446762197</v>
      </c>
    </row>
    <row r="2069" spans="1:15" x14ac:dyDescent="0.25">
      <c r="A2069" s="20" t="s">
        <v>2177</v>
      </c>
      <c r="B2069">
        <v>2</v>
      </c>
      <c r="C2069" t="s">
        <v>63</v>
      </c>
      <c r="D2069" t="s">
        <v>89</v>
      </c>
      <c r="E2069" t="s">
        <v>37</v>
      </c>
      <c r="F2069" t="s">
        <v>38</v>
      </c>
      <c r="G2069">
        <v>3</v>
      </c>
      <c r="H2069">
        <v>2012</v>
      </c>
      <c r="I2069" t="s">
        <v>60</v>
      </c>
      <c r="J2069">
        <v>45.7</v>
      </c>
      <c r="K2069">
        <v>43.16</v>
      </c>
      <c r="L2069">
        <v>48.17</v>
      </c>
      <c r="M2069">
        <v>693</v>
      </c>
      <c r="N2069">
        <v>1518</v>
      </c>
      <c r="O2069">
        <v>3.7986858819879301</v>
      </c>
    </row>
    <row r="2070" spans="1:15" x14ac:dyDescent="0.25">
      <c r="A2070" s="20" t="s">
        <v>2178</v>
      </c>
      <c r="B2070">
        <v>2</v>
      </c>
      <c r="C2070" t="s">
        <v>63</v>
      </c>
      <c r="D2070" t="s">
        <v>89</v>
      </c>
      <c r="E2070" t="s">
        <v>37</v>
      </c>
      <c r="F2070" t="s">
        <v>38</v>
      </c>
      <c r="G2070">
        <v>3</v>
      </c>
      <c r="H2070">
        <v>2012</v>
      </c>
      <c r="I2070" t="s">
        <v>61</v>
      </c>
      <c r="J2070">
        <v>56.7</v>
      </c>
      <c r="K2070">
        <v>47.14</v>
      </c>
      <c r="L2070">
        <v>65.849999999999994</v>
      </c>
      <c r="M2070">
        <v>59</v>
      </c>
      <c r="N2070">
        <v>104</v>
      </c>
      <c r="O2070">
        <v>13.018891098082401</v>
      </c>
    </row>
    <row r="2071" spans="1:15" x14ac:dyDescent="0.25">
      <c r="A2071" s="20" t="s">
        <v>2179</v>
      </c>
      <c r="B2071">
        <v>2</v>
      </c>
      <c r="C2071" t="s">
        <v>63</v>
      </c>
      <c r="D2071" t="s">
        <v>89</v>
      </c>
      <c r="E2071" t="s">
        <v>37</v>
      </c>
      <c r="F2071" t="s">
        <v>38</v>
      </c>
      <c r="G2071">
        <v>3</v>
      </c>
      <c r="H2071">
        <v>2012</v>
      </c>
      <c r="I2071" t="s">
        <v>43</v>
      </c>
      <c r="J2071">
        <v>48</v>
      </c>
      <c r="K2071">
        <v>46.04</v>
      </c>
      <c r="L2071">
        <v>50.05</v>
      </c>
      <c r="M2071">
        <v>1143</v>
      </c>
      <c r="N2071">
        <v>2379</v>
      </c>
      <c r="O2071">
        <v>2.9578550313870502</v>
      </c>
    </row>
    <row r="2072" spans="1:15" x14ac:dyDescent="0.25">
      <c r="A2072" s="20" t="s">
        <v>2180</v>
      </c>
      <c r="B2072">
        <v>2</v>
      </c>
      <c r="C2072" t="s">
        <v>63</v>
      </c>
      <c r="D2072" t="s">
        <v>89</v>
      </c>
      <c r="E2072" t="s">
        <v>37</v>
      </c>
      <c r="F2072" t="s">
        <v>38</v>
      </c>
      <c r="G2072">
        <v>3</v>
      </c>
      <c r="H2072">
        <v>2012</v>
      </c>
      <c r="I2072" t="s">
        <v>62</v>
      </c>
      <c r="J2072">
        <v>44.9</v>
      </c>
      <c r="K2072">
        <v>41.37</v>
      </c>
      <c r="L2072">
        <v>48.42</v>
      </c>
      <c r="M2072">
        <v>341</v>
      </c>
      <c r="N2072">
        <v>760</v>
      </c>
      <c r="O2072">
        <v>5.4153036107388202</v>
      </c>
    </row>
    <row r="2073" spans="1:15" x14ac:dyDescent="0.25">
      <c r="A2073" s="20" t="s">
        <v>2181</v>
      </c>
      <c r="B2073">
        <v>2</v>
      </c>
      <c r="C2073" t="s">
        <v>63</v>
      </c>
      <c r="D2073" t="s">
        <v>89</v>
      </c>
      <c r="E2073" t="s">
        <v>37</v>
      </c>
      <c r="F2073" t="s">
        <v>38</v>
      </c>
      <c r="G2073">
        <v>3</v>
      </c>
      <c r="H2073">
        <v>2012</v>
      </c>
      <c r="I2073" t="s">
        <v>75</v>
      </c>
      <c r="J2073">
        <v>48.6</v>
      </c>
      <c r="K2073">
        <v>47.98</v>
      </c>
      <c r="L2073">
        <v>49.15</v>
      </c>
      <c r="M2073">
        <v>13595</v>
      </c>
      <c r="N2073">
        <v>27993</v>
      </c>
      <c r="O2073">
        <v>0.85765059656534504</v>
      </c>
    </row>
    <row r="2074" spans="1:15" x14ac:dyDescent="0.25">
      <c r="A2074" s="20" t="s">
        <v>2182</v>
      </c>
      <c r="B2074">
        <v>2</v>
      </c>
      <c r="C2074" t="s">
        <v>63</v>
      </c>
      <c r="D2074" t="s">
        <v>89</v>
      </c>
      <c r="E2074" t="s">
        <v>37</v>
      </c>
      <c r="F2074" t="s">
        <v>38</v>
      </c>
      <c r="G2074">
        <v>3</v>
      </c>
      <c r="H2074">
        <v>2012</v>
      </c>
      <c r="I2074" t="s">
        <v>45</v>
      </c>
      <c r="J2074">
        <v>48</v>
      </c>
      <c r="K2074">
        <v>45.08</v>
      </c>
      <c r="L2074">
        <v>50.96</v>
      </c>
      <c r="M2074">
        <v>531</v>
      </c>
      <c r="N2074">
        <v>1106</v>
      </c>
      <c r="O2074">
        <v>4.3396303660274604</v>
      </c>
    </row>
    <row r="2075" spans="1:15" x14ac:dyDescent="0.25">
      <c r="A2075" s="20" t="s">
        <v>2183</v>
      </c>
      <c r="B2075">
        <v>2</v>
      </c>
      <c r="C2075" t="s">
        <v>63</v>
      </c>
      <c r="D2075" t="s">
        <v>89</v>
      </c>
      <c r="E2075" t="s">
        <v>37</v>
      </c>
      <c r="F2075" t="s">
        <v>38</v>
      </c>
      <c r="G2075">
        <v>3</v>
      </c>
      <c r="H2075">
        <v>2012</v>
      </c>
      <c r="I2075" t="s">
        <v>46</v>
      </c>
      <c r="J2075">
        <v>44.9</v>
      </c>
      <c r="K2075">
        <v>41.74</v>
      </c>
      <c r="L2075">
        <v>48.09</v>
      </c>
      <c r="M2075">
        <v>422</v>
      </c>
      <c r="N2075">
        <v>940</v>
      </c>
      <c r="O2075">
        <v>4.8679238351123502</v>
      </c>
    </row>
    <row r="2076" spans="1:15" x14ac:dyDescent="0.25">
      <c r="A2076" s="20" t="s">
        <v>2184</v>
      </c>
      <c r="B2076">
        <v>2</v>
      </c>
      <c r="C2076" t="s">
        <v>63</v>
      </c>
      <c r="D2076" t="s">
        <v>89</v>
      </c>
      <c r="E2076" t="s">
        <v>37</v>
      </c>
      <c r="F2076" t="s">
        <v>38</v>
      </c>
      <c r="G2076">
        <v>3</v>
      </c>
      <c r="H2076">
        <v>2012</v>
      </c>
      <c r="I2076" t="s">
        <v>47</v>
      </c>
      <c r="J2076">
        <v>46.1</v>
      </c>
      <c r="K2076">
        <v>44.5</v>
      </c>
      <c r="L2076">
        <v>47.69</v>
      </c>
      <c r="M2076">
        <v>1727</v>
      </c>
      <c r="N2076">
        <v>3747</v>
      </c>
      <c r="O2076">
        <v>2.4063224962571099</v>
      </c>
    </row>
    <row r="2077" spans="1:15" x14ac:dyDescent="0.25">
      <c r="A2077" s="20" t="s">
        <v>2185</v>
      </c>
      <c r="B2077">
        <v>2</v>
      </c>
      <c r="C2077" t="s">
        <v>63</v>
      </c>
      <c r="D2077" t="s">
        <v>89</v>
      </c>
      <c r="E2077" t="s">
        <v>37</v>
      </c>
      <c r="F2077" t="s">
        <v>38</v>
      </c>
      <c r="G2077">
        <v>3</v>
      </c>
      <c r="H2077">
        <v>2012</v>
      </c>
      <c r="I2077" t="s">
        <v>48</v>
      </c>
      <c r="J2077">
        <v>48.4</v>
      </c>
      <c r="K2077">
        <v>46</v>
      </c>
      <c r="L2077">
        <v>50.71</v>
      </c>
      <c r="M2077">
        <v>836</v>
      </c>
      <c r="N2077">
        <v>1729</v>
      </c>
      <c r="O2077">
        <v>3.4585723193303699</v>
      </c>
    </row>
    <row r="2078" spans="1:15" x14ac:dyDescent="0.25">
      <c r="A2078" s="20" t="s">
        <v>2186</v>
      </c>
      <c r="B2078">
        <v>2</v>
      </c>
      <c r="C2078" t="s">
        <v>63</v>
      </c>
      <c r="D2078" t="s">
        <v>89</v>
      </c>
      <c r="E2078" t="s">
        <v>37</v>
      </c>
      <c r="F2078" t="s">
        <v>38</v>
      </c>
      <c r="G2078">
        <v>3</v>
      </c>
      <c r="H2078">
        <v>2012</v>
      </c>
      <c r="I2078" t="s">
        <v>49</v>
      </c>
      <c r="J2078">
        <v>48.3</v>
      </c>
      <c r="K2078">
        <v>45.11</v>
      </c>
      <c r="L2078">
        <v>51.6</v>
      </c>
      <c r="M2078">
        <v>439</v>
      </c>
      <c r="N2078">
        <v>908</v>
      </c>
      <c r="O2078">
        <v>4.7727395990334802</v>
      </c>
    </row>
    <row r="2079" spans="1:15" x14ac:dyDescent="0.25">
      <c r="A2079" s="20" t="s">
        <v>2187</v>
      </c>
      <c r="B2079">
        <v>2</v>
      </c>
      <c r="C2079" t="s">
        <v>63</v>
      </c>
      <c r="D2079" t="s">
        <v>89</v>
      </c>
      <c r="E2079" t="s">
        <v>37</v>
      </c>
      <c r="F2079" t="s">
        <v>38</v>
      </c>
      <c r="G2079">
        <v>3</v>
      </c>
      <c r="H2079">
        <v>2012</v>
      </c>
      <c r="I2079" t="s">
        <v>50</v>
      </c>
      <c r="J2079">
        <v>50.4</v>
      </c>
      <c r="K2079">
        <v>48</v>
      </c>
      <c r="L2079">
        <v>52.87</v>
      </c>
      <c r="M2079">
        <v>813</v>
      </c>
      <c r="N2079">
        <v>1612</v>
      </c>
      <c r="O2079">
        <v>3.50715311915947</v>
      </c>
    </row>
    <row r="2080" spans="1:15" x14ac:dyDescent="0.25">
      <c r="A2080" s="20" t="s">
        <v>2188</v>
      </c>
      <c r="B2080">
        <v>2</v>
      </c>
      <c r="C2080" t="s">
        <v>63</v>
      </c>
      <c r="D2080" t="s">
        <v>89</v>
      </c>
      <c r="E2080" t="s">
        <v>37</v>
      </c>
      <c r="F2080" t="s">
        <v>38</v>
      </c>
      <c r="G2080">
        <v>3</v>
      </c>
      <c r="H2080">
        <v>2012</v>
      </c>
      <c r="I2080" t="s">
        <v>51</v>
      </c>
      <c r="J2080">
        <v>51.5</v>
      </c>
      <c r="K2080">
        <v>48.45</v>
      </c>
      <c r="L2080">
        <v>54.63</v>
      </c>
      <c r="M2080">
        <v>516</v>
      </c>
      <c r="N2080">
        <v>1001</v>
      </c>
      <c r="O2080">
        <v>4.4022545316281203</v>
      </c>
    </row>
    <row r="2081" spans="1:15" x14ac:dyDescent="0.25">
      <c r="A2081" s="20" t="s">
        <v>2189</v>
      </c>
      <c r="B2081">
        <v>2</v>
      </c>
      <c r="C2081" t="s">
        <v>63</v>
      </c>
      <c r="D2081" t="s">
        <v>89</v>
      </c>
      <c r="E2081" t="s">
        <v>41</v>
      </c>
      <c r="F2081" t="s">
        <v>42</v>
      </c>
      <c r="G2081">
        <v>4</v>
      </c>
      <c r="H2081">
        <v>2012</v>
      </c>
      <c r="I2081" t="s">
        <v>34</v>
      </c>
      <c r="J2081">
        <v>45.1</v>
      </c>
      <c r="K2081">
        <v>43.66</v>
      </c>
      <c r="L2081">
        <v>46.51</v>
      </c>
      <c r="M2081">
        <v>2122</v>
      </c>
      <c r="N2081">
        <v>4707</v>
      </c>
      <c r="O2081">
        <v>2.1708374752650399</v>
      </c>
    </row>
    <row r="2082" spans="1:15" x14ac:dyDescent="0.25">
      <c r="A2082" s="20" t="s">
        <v>2190</v>
      </c>
      <c r="B2082">
        <v>2</v>
      </c>
      <c r="C2082" t="s">
        <v>63</v>
      </c>
      <c r="D2082" t="s">
        <v>89</v>
      </c>
      <c r="E2082" t="s">
        <v>41</v>
      </c>
      <c r="F2082" t="s">
        <v>42</v>
      </c>
      <c r="G2082">
        <v>4</v>
      </c>
      <c r="H2082">
        <v>2012</v>
      </c>
      <c r="I2082" t="s">
        <v>52</v>
      </c>
      <c r="J2082">
        <v>31</v>
      </c>
      <c r="K2082">
        <v>21.44</v>
      </c>
      <c r="L2082">
        <v>42.48</v>
      </c>
      <c r="M2082">
        <v>22</v>
      </c>
      <c r="N2082">
        <v>71</v>
      </c>
      <c r="O2082">
        <v>21.320071635561</v>
      </c>
    </row>
    <row r="2083" spans="1:15" x14ac:dyDescent="0.25">
      <c r="A2083" s="20" t="s">
        <v>2191</v>
      </c>
      <c r="B2083">
        <v>2</v>
      </c>
      <c r="C2083" t="s">
        <v>63</v>
      </c>
      <c r="D2083" t="s">
        <v>89</v>
      </c>
      <c r="E2083" t="s">
        <v>41</v>
      </c>
      <c r="F2083" t="s">
        <v>42</v>
      </c>
      <c r="G2083">
        <v>4</v>
      </c>
      <c r="H2083">
        <v>2012</v>
      </c>
      <c r="I2083" t="s">
        <v>53</v>
      </c>
      <c r="J2083">
        <v>40.299999999999997</v>
      </c>
      <c r="K2083">
        <v>32.380000000000003</v>
      </c>
      <c r="L2083">
        <v>48.76</v>
      </c>
      <c r="M2083">
        <v>54</v>
      </c>
      <c r="N2083">
        <v>134</v>
      </c>
      <c r="O2083">
        <v>13.6082763487954</v>
      </c>
    </row>
    <row r="2084" spans="1:15" x14ac:dyDescent="0.25">
      <c r="A2084" s="20" t="s">
        <v>2192</v>
      </c>
      <c r="B2084">
        <v>2</v>
      </c>
      <c r="C2084" t="s">
        <v>63</v>
      </c>
      <c r="D2084" t="s">
        <v>89</v>
      </c>
      <c r="E2084" t="s">
        <v>41</v>
      </c>
      <c r="F2084" t="s">
        <v>42</v>
      </c>
      <c r="G2084">
        <v>4</v>
      </c>
      <c r="H2084">
        <v>2012</v>
      </c>
      <c r="I2084" t="s">
        <v>54</v>
      </c>
      <c r="J2084" t="s">
        <v>44</v>
      </c>
      <c r="K2084" t="s">
        <v>44</v>
      </c>
      <c r="L2084" t="s">
        <v>44</v>
      </c>
      <c r="M2084">
        <v>8</v>
      </c>
      <c r="N2084">
        <v>18</v>
      </c>
      <c r="O2084">
        <v>35.355339059327399</v>
      </c>
    </row>
    <row r="2085" spans="1:15" x14ac:dyDescent="0.25">
      <c r="A2085" s="20" t="s">
        <v>2193</v>
      </c>
      <c r="B2085">
        <v>2</v>
      </c>
      <c r="C2085" t="s">
        <v>63</v>
      </c>
      <c r="D2085" t="s">
        <v>89</v>
      </c>
      <c r="E2085" t="s">
        <v>41</v>
      </c>
      <c r="F2085" t="s">
        <v>42</v>
      </c>
      <c r="G2085">
        <v>4</v>
      </c>
      <c r="H2085">
        <v>2012</v>
      </c>
      <c r="I2085" t="s">
        <v>55</v>
      </c>
      <c r="J2085">
        <v>43.1</v>
      </c>
      <c r="K2085">
        <v>37.81</v>
      </c>
      <c r="L2085">
        <v>48.6</v>
      </c>
      <c r="M2085">
        <v>138</v>
      </c>
      <c r="N2085">
        <v>320</v>
      </c>
      <c r="O2085">
        <v>8.5125653075874901</v>
      </c>
    </row>
    <row r="2086" spans="1:15" x14ac:dyDescent="0.25">
      <c r="A2086" s="20" t="s">
        <v>2194</v>
      </c>
      <c r="B2086">
        <v>2</v>
      </c>
      <c r="C2086" t="s">
        <v>63</v>
      </c>
      <c r="D2086" t="s">
        <v>89</v>
      </c>
      <c r="E2086" t="s">
        <v>41</v>
      </c>
      <c r="F2086" t="s">
        <v>42</v>
      </c>
      <c r="G2086">
        <v>4</v>
      </c>
      <c r="H2086">
        <v>2012</v>
      </c>
      <c r="I2086" t="s">
        <v>56</v>
      </c>
      <c r="J2086">
        <v>52.1</v>
      </c>
      <c r="K2086">
        <v>40.78</v>
      </c>
      <c r="L2086">
        <v>63.12</v>
      </c>
      <c r="M2086">
        <v>38</v>
      </c>
      <c r="N2086">
        <v>73</v>
      </c>
      <c r="O2086">
        <v>16.222142113076298</v>
      </c>
    </row>
    <row r="2087" spans="1:15" x14ac:dyDescent="0.25">
      <c r="A2087" s="20" t="s">
        <v>2195</v>
      </c>
      <c r="B2087">
        <v>2</v>
      </c>
      <c r="C2087" t="s">
        <v>63</v>
      </c>
      <c r="D2087" t="s">
        <v>89</v>
      </c>
      <c r="E2087" t="s">
        <v>41</v>
      </c>
      <c r="F2087" t="s">
        <v>42</v>
      </c>
      <c r="G2087">
        <v>4</v>
      </c>
      <c r="H2087">
        <v>2012</v>
      </c>
      <c r="I2087" t="s">
        <v>57</v>
      </c>
      <c r="J2087">
        <v>46.2</v>
      </c>
      <c r="K2087">
        <v>34.590000000000003</v>
      </c>
      <c r="L2087">
        <v>58.15</v>
      </c>
      <c r="M2087">
        <v>30</v>
      </c>
      <c r="N2087">
        <v>65</v>
      </c>
      <c r="O2087">
        <v>18.257418583505501</v>
      </c>
    </row>
    <row r="2088" spans="1:15" x14ac:dyDescent="0.25">
      <c r="A2088" s="20" t="s">
        <v>2196</v>
      </c>
      <c r="B2088">
        <v>2</v>
      </c>
      <c r="C2088" t="s">
        <v>63</v>
      </c>
      <c r="D2088" t="s">
        <v>89</v>
      </c>
      <c r="E2088" t="s">
        <v>41</v>
      </c>
      <c r="F2088" t="s">
        <v>42</v>
      </c>
      <c r="G2088">
        <v>4</v>
      </c>
      <c r="H2088">
        <v>2012</v>
      </c>
      <c r="I2088" t="s">
        <v>58</v>
      </c>
      <c r="J2088">
        <v>48.8</v>
      </c>
      <c r="K2088">
        <v>44.92</v>
      </c>
      <c r="L2088">
        <v>52.61</v>
      </c>
      <c r="M2088">
        <v>314</v>
      </c>
      <c r="N2088">
        <v>644</v>
      </c>
      <c r="O2088">
        <v>5.6433264798309999</v>
      </c>
    </row>
    <row r="2089" spans="1:15" x14ac:dyDescent="0.25">
      <c r="A2089" s="20" t="s">
        <v>2197</v>
      </c>
      <c r="B2089">
        <v>2</v>
      </c>
      <c r="C2089" t="s">
        <v>63</v>
      </c>
      <c r="D2089" t="s">
        <v>89</v>
      </c>
      <c r="E2089" t="s">
        <v>41</v>
      </c>
      <c r="F2089" t="s">
        <v>42</v>
      </c>
      <c r="G2089">
        <v>4</v>
      </c>
      <c r="H2089">
        <v>2012</v>
      </c>
      <c r="I2089" t="s">
        <v>59</v>
      </c>
      <c r="J2089">
        <v>52</v>
      </c>
      <c r="K2089">
        <v>38.51</v>
      </c>
      <c r="L2089">
        <v>65.2</v>
      </c>
      <c r="M2089">
        <v>26</v>
      </c>
      <c r="N2089">
        <v>50</v>
      </c>
      <c r="O2089">
        <v>19.611613513818401</v>
      </c>
    </row>
    <row r="2090" spans="1:15" x14ac:dyDescent="0.25">
      <c r="A2090" s="20" t="s">
        <v>2198</v>
      </c>
      <c r="B2090">
        <v>2</v>
      </c>
      <c r="C2090" t="s">
        <v>63</v>
      </c>
      <c r="D2090" t="s">
        <v>89</v>
      </c>
      <c r="E2090" t="s">
        <v>41</v>
      </c>
      <c r="F2090" t="s">
        <v>42</v>
      </c>
      <c r="G2090">
        <v>4</v>
      </c>
      <c r="H2090">
        <v>2012</v>
      </c>
      <c r="I2090" t="s">
        <v>60</v>
      </c>
      <c r="J2090">
        <v>44.2</v>
      </c>
      <c r="K2090">
        <v>42.47</v>
      </c>
      <c r="L2090">
        <v>46</v>
      </c>
      <c r="M2090">
        <v>1348</v>
      </c>
      <c r="N2090">
        <v>3048</v>
      </c>
      <c r="O2090">
        <v>2.72367355351422</v>
      </c>
    </row>
    <row r="2091" spans="1:15" x14ac:dyDescent="0.25">
      <c r="A2091" s="20" t="s">
        <v>2199</v>
      </c>
      <c r="B2091">
        <v>2</v>
      </c>
      <c r="C2091" t="s">
        <v>63</v>
      </c>
      <c r="D2091" t="s">
        <v>89</v>
      </c>
      <c r="E2091" t="s">
        <v>41</v>
      </c>
      <c r="F2091" t="s">
        <v>42</v>
      </c>
      <c r="G2091">
        <v>4</v>
      </c>
      <c r="H2091">
        <v>2012</v>
      </c>
      <c r="I2091" t="s">
        <v>61</v>
      </c>
      <c r="J2091" t="s">
        <v>44</v>
      </c>
      <c r="K2091" t="s">
        <v>44</v>
      </c>
      <c r="L2091" t="s">
        <v>44</v>
      </c>
      <c r="M2091">
        <v>4</v>
      </c>
      <c r="N2091">
        <v>10</v>
      </c>
      <c r="O2091">
        <v>50</v>
      </c>
    </row>
    <row r="2092" spans="1:15" x14ac:dyDescent="0.25">
      <c r="A2092" s="20" t="s">
        <v>2200</v>
      </c>
      <c r="B2092">
        <v>2</v>
      </c>
      <c r="C2092" t="s">
        <v>63</v>
      </c>
      <c r="D2092" t="s">
        <v>89</v>
      </c>
      <c r="E2092" t="s">
        <v>41</v>
      </c>
      <c r="F2092" t="s">
        <v>42</v>
      </c>
      <c r="G2092">
        <v>4</v>
      </c>
      <c r="H2092">
        <v>2012</v>
      </c>
      <c r="I2092" t="s">
        <v>43</v>
      </c>
      <c r="J2092">
        <v>42.2</v>
      </c>
      <c r="K2092">
        <v>35.24</v>
      </c>
      <c r="L2092">
        <v>49.53</v>
      </c>
      <c r="M2092">
        <v>76</v>
      </c>
      <c r="N2092">
        <v>180</v>
      </c>
      <c r="O2092">
        <v>11.470786693528099</v>
      </c>
    </row>
    <row r="2093" spans="1:15" x14ac:dyDescent="0.25">
      <c r="A2093" s="20" t="s">
        <v>2201</v>
      </c>
      <c r="B2093">
        <v>2</v>
      </c>
      <c r="C2093" t="s">
        <v>63</v>
      </c>
      <c r="D2093" t="s">
        <v>89</v>
      </c>
      <c r="E2093" t="s">
        <v>41</v>
      </c>
      <c r="F2093" t="s">
        <v>42</v>
      </c>
      <c r="G2093">
        <v>4</v>
      </c>
      <c r="H2093">
        <v>2012</v>
      </c>
      <c r="I2093" t="s">
        <v>62</v>
      </c>
      <c r="J2093">
        <v>37</v>
      </c>
      <c r="K2093">
        <v>26.82</v>
      </c>
      <c r="L2093">
        <v>48.45</v>
      </c>
      <c r="M2093">
        <v>27</v>
      </c>
      <c r="N2093">
        <v>73</v>
      </c>
      <c r="O2093">
        <v>19.245008972987499</v>
      </c>
    </row>
    <row r="2094" spans="1:15" x14ac:dyDescent="0.25">
      <c r="A2094" s="20" t="s">
        <v>2202</v>
      </c>
      <c r="B2094">
        <v>2</v>
      </c>
      <c r="C2094" t="s">
        <v>63</v>
      </c>
      <c r="D2094" t="s">
        <v>89</v>
      </c>
      <c r="E2094" t="s">
        <v>41</v>
      </c>
      <c r="F2094" t="s">
        <v>42</v>
      </c>
      <c r="G2094">
        <v>4</v>
      </c>
      <c r="H2094">
        <v>2012</v>
      </c>
      <c r="I2094" t="s">
        <v>75</v>
      </c>
      <c r="J2094">
        <v>47.3</v>
      </c>
      <c r="K2094">
        <v>46.68</v>
      </c>
      <c r="L2094">
        <v>47.96</v>
      </c>
      <c r="M2094">
        <v>11148</v>
      </c>
      <c r="N2094">
        <v>23558</v>
      </c>
      <c r="O2094">
        <v>0.94711239424582105</v>
      </c>
    </row>
    <row r="2095" spans="1:15" x14ac:dyDescent="0.25">
      <c r="A2095" s="20" t="s">
        <v>2203</v>
      </c>
      <c r="B2095">
        <v>2</v>
      </c>
      <c r="C2095" t="s">
        <v>63</v>
      </c>
      <c r="D2095" t="s">
        <v>89</v>
      </c>
      <c r="E2095" t="s">
        <v>41</v>
      </c>
      <c r="F2095" t="s">
        <v>42</v>
      </c>
      <c r="G2095">
        <v>4</v>
      </c>
      <c r="H2095">
        <v>2012</v>
      </c>
      <c r="I2095" t="s">
        <v>45</v>
      </c>
      <c r="J2095">
        <v>44.5</v>
      </c>
      <c r="K2095">
        <v>40.909999999999997</v>
      </c>
      <c r="L2095">
        <v>48.23</v>
      </c>
      <c r="M2095">
        <v>314</v>
      </c>
      <c r="N2095">
        <v>705</v>
      </c>
      <c r="O2095">
        <v>5.6433264798309999</v>
      </c>
    </row>
    <row r="2096" spans="1:15" x14ac:dyDescent="0.25">
      <c r="A2096" s="20" t="s">
        <v>2204</v>
      </c>
      <c r="B2096">
        <v>2</v>
      </c>
      <c r="C2096" t="s">
        <v>63</v>
      </c>
      <c r="D2096" t="s">
        <v>89</v>
      </c>
      <c r="E2096" t="s">
        <v>41</v>
      </c>
      <c r="F2096" t="s">
        <v>42</v>
      </c>
      <c r="G2096">
        <v>4</v>
      </c>
      <c r="H2096">
        <v>2012</v>
      </c>
      <c r="I2096" t="s">
        <v>46</v>
      </c>
      <c r="J2096">
        <v>50.5</v>
      </c>
      <c r="K2096">
        <v>48.11</v>
      </c>
      <c r="L2096">
        <v>52.9</v>
      </c>
      <c r="M2096">
        <v>846</v>
      </c>
      <c r="N2096">
        <v>1675</v>
      </c>
      <c r="O2096">
        <v>3.4380708208626398</v>
      </c>
    </row>
    <row r="2097" spans="1:15" x14ac:dyDescent="0.25">
      <c r="A2097" s="20" t="s">
        <v>2205</v>
      </c>
      <c r="B2097">
        <v>2</v>
      </c>
      <c r="C2097" t="s">
        <v>63</v>
      </c>
      <c r="D2097" t="s">
        <v>89</v>
      </c>
      <c r="E2097" t="s">
        <v>41</v>
      </c>
      <c r="F2097" t="s">
        <v>42</v>
      </c>
      <c r="G2097">
        <v>4</v>
      </c>
      <c r="H2097">
        <v>2012</v>
      </c>
      <c r="I2097" t="s">
        <v>47</v>
      </c>
      <c r="J2097">
        <v>49.4</v>
      </c>
      <c r="K2097">
        <v>48.42</v>
      </c>
      <c r="L2097">
        <v>50.36</v>
      </c>
      <c r="M2097">
        <v>5037</v>
      </c>
      <c r="N2097">
        <v>10199</v>
      </c>
      <c r="O2097">
        <v>1.4090098351343301</v>
      </c>
    </row>
    <row r="2098" spans="1:15" x14ac:dyDescent="0.25">
      <c r="A2098" s="20" t="s">
        <v>2206</v>
      </c>
      <c r="B2098">
        <v>2</v>
      </c>
      <c r="C2098" t="s">
        <v>63</v>
      </c>
      <c r="D2098" t="s">
        <v>89</v>
      </c>
      <c r="E2098" t="s">
        <v>41</v>
      </c>
      <c r="F2098" t="s">
        <v>42</v>
      </c>
      <c r="G2098">
        <v>4</v>
      </c>
      <c r="H2098">
        <v>2012</v>
      </c>
      <c r="I2098" t="s">
        <v>48</v>
      </c>
      <c r="J2098">
        <v>44.7</v>
      </c>
      <c r="K2098">
        <v>39.49</v>
      </c>
      <c r="L2098">
        <v>50.12</v>
      </c>
      <c r="M2098">
        <v>149</v>
      </c>
      <c r="N2098">
        <v>333</v>
      </c>
      <c r="O2098">
        <v>8.1923192051904099</v>
      </c>
    </row>
    <row r="2099" spans="1:15" x14ac:dyDescent="0.25">
      <c r="A2099" s="20" t="s">
        <v>2207</v>
      </c>
      <c r="B2099">
        <v>2</v>
      </c>
      <c r="C2099" t="s">
        <v>63</v>
      </c>
      <c r="D2099" t="s">
        <v>89</v>
      </c>
      <c r="E2099" t="s">
        <v>41</v>
      </c>
      <c r="F2099" t="s">
        <v>42</v>
      </c>
      <c r="G2099">
        <v>4</v>
      </c>
      <c r="H2099">
        <v>2012</v>
      </c>
      <c r="I2099" t="s">
        <v>49</v>
      </c>
      <c r="J2099">
        <v>49.2</v>
      </c>
      <c r="K2099">
        <v>45.91</v>
      </c>
      <c r="L2099">
        <v>52.58</v>
      </c>
      <c r="M2099">
        <v>423</v>
      </c>
      <c r="N2099">
        <v>859</v>
      </c>
      <c r="O2099">
        <v>4.8621663832631503</v>
      </c>
    </row>
    <row r="2100" spans="1:15" x14ac:dyDescent="0.25">
      <c r="A2100" s="20" t="s">
        <v>2208</v>
      </c>
      <c r="B2100">
        <v>2</v>
      </c>
      <c r="C2100" t="s">
        <v>63</v>
      </c>
      <c r="D2100" t="s">
        <v>89</v>
      </c>
      <c r="E2100" t="s">
        <v>41</v>
      </c>
      <c r="F2100" t="s">
        <v>42</v>
      </c>
      <c r="G2100">
        <v>4</v>
      </c>
      <c r="H2100">
        <v>2012</v>
      </c>
      <c r="I2100" t="s">
        <v>50</v>
      </c>
      <c r="J2100">
        <v>45.8</v>
      </c>
      <c r="K2100">
        <v>38.159999999999997</v>
      </c>
      <c r="L2100">
        <v>53.66</v>
      </c>
      <c r="M2100">
        <v>71</v>
      </c>
      <c r="N2100">
        <v>155</v>
      </c>
      <c r="O2100">
        <v>11.8678165819385</v>
      </c>
    </row>
    <row r="2101" spans="1:15" x14ac:dyDescent="0.25">
      <c r="A2101" s="20" t="s">
        <v>2209</v>
      </c>
      <c r="B2101">
        <v>2</v>
      </c>
      <c r="C2101" t="s">
        <v>63</v>
      </c>
      <c r="D2101" t="s">
        <v>89</v>
      </c>
      <c r="E2101" t="s">
        <v>41</v>
      </c>
      <c r="F2101" t="s">
        <v>42</v>
      </c>
      <c r="G2101">
        <v>4</v>
      </c>
      <c r="H2101">
        <v>2012</v>
      </c>
      <c r="I2101" t="s">
        <v>51</v>
      </c>
      <c r="J2101">
        <v>42.3</v>
      </c>
      <c r="K2101">
        <v>36.17</v>
      </c>
      <c r="L2101">
        <v>48.6</v>
      </c>
      <c r="M2101">
        <v>101</v>
      </c>
      <c r="N2101">
        <v>239</v>
      </c>
      <c r="O2101">
        <v>9.9503719020998904</v>
      </c>
    </row>
    <row r="2102" spans="1:15" x14ac:dyDescent="0.25">
      <c r="A2102" s="20" t="s">
        <v>2210</v>
      </c>
      <c r="B2102">
        <v>2</v>
      </c>
      <c r="C2102" t="s">
        <v>63</v>
      </c>
      <c r="D2102" t="s">
        <v>89</v>
      </c>
      <c r="E2102" t="s">
        <v>33</v>
      </c>
      <c r="F2102" t="s">
        <v>35</v>
      </c>
      <c r="G2102">
        <v>5</v>
      </c>
      <c r="H2102">
        <v>2012</v>
      </c>
      <c r="I2102" t="s">
        <v>34</v>
      </c>
      <c r="J2102">
        <v>38.4</v>
      </c>
      <c r="K2102">
        <v>37.26</v>
      </c>
      <c r="L2102">
        <v>39.619999999999997</v>
      </c>
      <c r="M2102">
        <v>2507</v>
      </c>
      <c r="N2102">
        <v>6523</v>
      </c>
      <c r="O2102">
        <v>1.9972058663135299</v>
      </c>
    </row>
    <row r="2103" spans="1:15" x14ac:dyDescent="0.25">
      <c r="A2103" s="20" t="s">
        <v>2211</v>
      </c>
      <c r="B2103">
        <v>2</v>
      </c>
      <c r="C2103" t="s">
        <v>63</v>
      </c>
      <c r="D2103" t="s">
        <v>89</v>
      </c>
      <c r="E2103" t="s">
        <v>33</v>
      </c>
      <c r="F2103" t="s">
        <v>35</v>
      </c>
      <c r="G2103">
        <v>5</v>
      </c>
      <c r="H2103">
        <v>2012</v>
      </c>
      <c r="I2103" t="s">
        <v>52</v>
      </c>
      <c r="J2103">
        <v>33.700000000000003</v>
      </c>
      <c r="K2103">
        <v>24.98</v>
      </c>
      <c r="L2103">
        <v>43.66</v>
      </c>
      <c r="M2103">
        <v>32</v>
      </c>
      <c r="N2103">
        <v>95</v>
      </c>
      <c r="O2103">
        <v>17.677669529663699</v>
      </c>
    </row>
    <row r="2104" spans="1:15" x14ac:dyDescent="0.25">
      <c r="A2104" s="20" t="s">
        <v>2212</v>
      </c>
      <c r="B2104">
        <v>2</v>
      </c>
      <c r="C2104" t="s">
        <v>63</v>
      </c>
      <c r="D2104" t="s">
        <v>89</v>
      </c>
      <c r="E2104" t="s">
        <v>33</v>
      </c>
      <c r="F2104" t="s">
        <v>35</v>
      </c>
      <c r="G2104">
        <v>5</v>
      </c>
      <c r="H2104">
        <v>2012</v>
      </c>
      <c r="I2104" t="s">
        <v>53</v>
      </c>
      <c r="J2104">
        <v>37</v>
      </c>
      <c r="K2104">
        <v>29.98</v>
      </c>
      <c r="L2104">
        <v>44.69</v>
      </c>
      <c r="M2104">
        <v>60</v>
      </c>
      <c r="N2104">
        <v>162</v>
      </c>
      <c r="O2104">
        <v>12.9099444873581</v>
      </c>
    </row>
    <row r="2105" spans="1:15" x14ac:dyDescent="0.25">
      <c r="A2105" s="20" t="s">
        <v>2213</v>
      </c>
      <c r="B2105">
        <v>2</v>
      </c>
      <c r="C2105" t="s">
        <v>63</v>
      </c>
      <c r="D2105" t="s">
        <v>89</v>
      </c>
      <c r="E2105" t="s">
        <v>33</v>
      </c>
      <c r="F2105" t="s">
        <v>35</v>
      </c>
      <c r="G2105">
        <v>5</v>
      </c>
      <c r="H2105">
        <v>2012</v>
      </c>
      <c r="I2105" t="s">
        <v>54</v>
      </c>
      <c r="J2105" t="s">
        <v>44</v>
      </c>
      <c r="K2105" t="s">
        <v>44</v>
      </c>
      <c r="L2105" t="s">
        <v>44</v>
      </c>
      <c r="M2105">
        <v>15</v>
      </c>
      <c r="N2105">
        <v>41</v>
      </c>
      <c r="O2105">
        <v>25.8198889747161</v>
      </c>
    </row>
    <row r="2106" spans="1:15" x14ac:dyDescent="0.25">
      <c r="A2106" s="20" t="s">
        <v>2214</v>
      </c>
      <c r="B2106">
        <v>2</v>
      </c>
      <c r="C2106" t="s">
        <v>63</v>
      </c>
      <c r="D2106" t="s">
        <v>89</v>
      </c>
      <c r="E2106" t="s">
        <v>33</v>
      </c>
      <c r="F2106" t="s">
        <v>35</v>
      </c>
      <c r="G2106">
        <v>5</v>
      </c>
      <c r="H2106">
        <v>2012</v>
      </c>
      <c r="I2106" t="s">
        <v>55</v>
      </c>
      <c r="J2106">
        <v>38.700000000000003</v>
      </c>
      <c r="K2106">
        <v>33.43</v>
      </c>
      <c r="L2106">
        <v>44.16</v>
      </c>
      <c r="M2106">
        <v>121</v>
      </c>
      <c r="N2106">
        <v>313</v>
      </c>
      <c r="O2106">
        <v>9.0909090909090899</v>
      </c>
    </row>
    <row r="2107" spans="1:15" x14ac:dyDescent="0.25">
      <c r="A2107" s="20" t="s">
        <v>2215</v>
      </c>
      <c r="B2107">
        <v>2</v>
      </c>
      <c r="C2107" t="s">
        <v>63</v>
      </c>
      <c r="D2107" t="s">
        <v>89</v>
      </c>
      <c r="E2107" t="s">
        <v>33</v>
      </c>
      <c r="F2107" t="s">
        <v>35</v>
      </c>
      <c r="G2107">
        <v>5</v>
      </c>
      <c r="H2107">
        <v>2012</v>
      </c>
      <c r="I2107" t="s">
        <v>56</v>
      </c>
      <c r="J2107" t="s">
        <v>44</v>
      </c>
      <c r="K2107" t="s">
        <v>44</v>
      </c>
      <c r="L2107" t="s">
        <v>44</v>
      </c>
      <c r="M2107">
        <v>7</v>
      </c>
      <c r="N2107">
        <v>29</v>
      </c>
      <c r="O2107">
        <v>37.796447300922701</v>
      </c>
    </row>
    <row r="2108" spans="1:15" x14ac:dyDescent="0.25">
      <c r="A2108" s="20" t="s">
        <v>2216</v>
      </c>
      <c r="B2108">
        <v>2</v>
      </c>
      <c r="C2108" t="s">
        <v>63</v>
      </c>
      <c r="D2108" t="s">
        <v>89</v>
      </c>
      <c r="E2108" t="s">
        <v>33</v>
      </c>
      <c r="F2108" t="s">
        <v>35</v>
      </c>
      <c r="G2108">
        <v>5</v>
      </c>
      <c r="H2108">
        <v>2012</v>
      </c>
      <c r="I2108" t="s">
        <v>57</v>
      </c>
      <c r="J2108">
        <v>50</v>
      </c>
      <c r="K2108">
        <v>41.59</v>
      </c>
      <c r="L2108">
        <v>58.41</v>
      </c>
      <c r="M2108">
        <v>66</v>
      </c>
      <c r="N2108">
        <v>132</v>
      </c>
      <c r="O2108">
        <v>12.3091490979333</v>
      </c>
    </row>
    <row r="2109" spans="1:15" x14ac:dyDescent="0.25">
      <c r="A2109" s="20" t="s">
        <v>2217</v>
      </c>
      <c r="B2109">
        <v>2</v>
      </c>
      <c r="C2109" t="s">
        <v>63</v>
      </c>
      <c r="D2109" t="s">
        <v>89</v>
      </c>
      <c r="E2109" t="s">
        <v>33</v>
      </c>
      <c r="F2109" t="s">
        <v>35</v>
      </c>
      <c r="G2109">
        <v>5</v>
      </c>
      <c r="H2109">
        <v>2012</v>
      </c>
      <c r="I2109" t="s">
        <v>58</v>
      </c>
      <c r="J2109">
        <v>43.5</v>
      </c>
      <c r="K2109">
        <v>40.659999999999997</v>
      </c>
      <c r="L2109">
        <v>46.45</v>
      </c>
      <c r="M2109">
        <v>488</v>
      </c>
      <c r="N2109">
        <v>1121</v>
      </c>
      <c r="O2109">
        <v>4.5267873021259302</v>
      </c>
    </row>
    <row r="2110" spans="1:15" x14ac:dyDescent="0.25">
      <c r="A2110" s="20" t="s">
        <v>2218</v>
      </c>
      <c r="B2110">
        <v>2</v>
      </c>
      <c r="C2110" t="s">
        <v>63</v>
      </c>
      <c r="D2110" t="s">
        <v>89</v>
      </c>
      <c r="E2110" t="s">
        <v>33</v>
      </c>
      <c r="F2110" t="s">
        <v>35</v>
      </c>
      <c r="G2110">
        <v>5</v>
      </c>
      <c r="H2110">
        <v>2012</v>
      </c>
      <c r="I2110" t="s">
        <v>59</v>
      </c>
      <c r="J2110" t="s">
        <v>44</v>
      </c>
      <c r="K2110" t="s">
        <v>44</v>
      </c>
      <c r="L2110" t="s">
        <v>44</v>
      </c>
      <c r="M2110">
        <v>14</v>
      </c>
      <c r="N2110">
        <v>31</v>
      </c>
      <c r="O2110">
        <v>26.726124191242398</v>
      </c>
    </row>
    <row r="2111" spans="1:15" x14ac:dyDescent="0.25">
      <c r="A2111" s="20" t="s">
        <v>2219</v>
      </c>
      <c r="B2111">
        <v>2</v>
      </c>
      <c r="C2111" t="s">
        <v>63</v>
      </c>
      <c r="D2111" t="s">
        <v>89</v>
      </c>
      <c r="E2111" t="s">
        <v>33</v>
      </c>
      <c r="F2111" t="s">
        <v>35</v>
      </c>
      <c r="G2111">
        <v>5</v>
      </c>
      <c r="H2111">
        <v>2012</v>
      </c>
      <c r="I2111" t="s">
        <v>60</v>
      </c>
      <c r="J2111">
        <v>39.1</v>
      </c>
      <c r="K2111">
        <v>37.75</v>
      </c>
      <c r="L2111">
        <v>40.51</v>
      </c>
      <c r="M2111">
        <v>1883</v>
      </c>
      <c r="N2111">
        <v>4813</v>
      </c>
      <c r="O2111">
        <v>2.3044900641260901</v>
      </c>
    </row>
    <row r="2112" spans="1:15" x14ac:dyDescent="0.25">
      <c r="A2112" s="20" t="s">
        <v>2220</v>
      </c>
      <c r="B2112">
        <v>2</v>
      </c>
      <c r="C2112" t="s">
        <v>63</v>
      </c>
      <c r="D2112" t="s">
        <v>89</v>
      </c>
      <c r="E2112" t="s">
        <v>33</v>
      </c>
      <c r="F2112" t="s">
        <v>35</v>
      </c>
      <c r="G2112">
        <v>5</v>
      </c>
      <c r="H2112">
        <v>2012</v>
      </c>
      <c r="I2112" t="s">
        <v>61</v>
      </c>
      <c r="J2112" t="s">
        <v>44</v>
      </c>
      <c r="K2112" t="s">
        <v>44</v>
      </c>
      <c r="L2112" t="s">
        <v>44</v>
      </c>
      <c r="M2112">
        <v>7</v>
      </c>
      <c r="N2112">
        <v>18</v>
      </c>
      <c r="O2112">
        <v>37.796447300922701</v>
      </c>
    </row>
    <row r="2113" spans="1:15" x14ac:dyDescent="0.25">
      <c r="A2113" s="20" t="s">
        <v>2221</v>
      </c>
      <c r="B2113">
        <v>2</v>
      </c>
      <c r="C2113" t="s">
        <v>63</v>
      </c>
      <c r="D2113" t="s">
        <v>89</v>
      </c>
      <c r="E2113" t="s">
        <v>33</v>
      </c>
      <c r="F2113" t="s">
        <v>35</v>
      </c>
      <c r="G2113">
        <v>5</v>
      </c>
      <c r="H2113">
        <v>2012</v>
      </c>
      <c r="I2113" t="s">
        <v>43</v>
      </c>
      <c r="J2113">
        <v>39.299999999999997</v>
      </c>
      <c r="K2113">
        <v>34.76</v>
      </c>
      <c r="L2113">
        <v>44.09</v>
      </c>
      <c r="M2113">
        <v>164</v>
      </c>
      <c r="N2113">
        <v>417</v>
      </c>
      <c r="O2113">
        <v>7.8086880944303001</v>
      </c>
    </row>
    <row r="2114" spans="1:15" x14ac:dyDescent="0.25">
      <c r="A2114" s="20" t="s">
        <v>2222</v>
      </c>
      <c r="B2114">
        <v>2</v>
      </c>
      <c r="C2114" t="s">
        <v>63</v>
      </c>
      <c r="D2114" t="s">
        <v>89</v>
      </c>
      <c r="E2114" t="s">
        <v>33</v>
      </c>
      <c r="F2114" t="s">
        <v>35</v>
      </c>
      <c r="G2114">
        <v>5</v>
      </c>
      <c r="H2114">
        <v>2012</v>
      </c>
      <c r="I2114" t="s">
        <v>62</v>
      </c>
      <c r="J2114">
        <v>47.7</v>
      </c>
      <c r="K2114">
        <v>37.61</v>
      </c>
      <c r="L2114">
        <v>58.04</v>
      </c>
      <c r="M2114">
        <v>42</v>
      </c>
      <c r="N2114">
        <v>88</v>
      </c>
      <c r="O2114">
        <v>15.430334996209201</v>
      </c>
    </row>
    <row r="2115" spans="1:15" x14ac:dyDescent="0.25">
      <c r="A2115" s="20" t="s">
        <v>2223</v>
      </c>
      <c r="B2115">
        <v>2</v>
      </c>
      <c r="C2115" t="s">
        <v>63</v>
      </c>
      <c r="D2115" t="s">
        <v>89</v>
      </c>
      <c r="E2115" t="s">
        <v>33</v>
      </c>
      <c r="F2115" t="s">
        <v>35</v>
      </c>
      <c r="G2115">
        <v>5</v>
      </c>
      <c r="H2115">
        <v>2012</v>
      </c>
      <c r="I2115" t="s">
        <v>75</v>
      </c>
      <c r="J2115">
        <v>40</v>
      </c>
      <c r="K2115">
        <v>39.380000000000003</v>
      </c>
      <c r="L2115">
        <v>40.590000000000003</v>
      </c>
      <c r="M2115">
        <v>10104</v>
      </c>
      <c r="N2115">
        <v>25270</v>
      </c>
      <c r="O2115">
        <v>0.99484021164917402</v>
      </c>
    </row>
    <row r="2116" spans="1:15" x14ac:dyDescent="0.25">
      <c r="A2116" s="20" t="s">
        <v>2224</v>
      </c>
      <c r="B2116">
        <v>2</v>
      </c>
      <c r="C2116" t="s">
        <v>63</v>
      </c>
      <c r="D2116" t="s">
        <v>89</v>
      </c>
      <c r="E2116" t="s">
        <v>33</v>
      </c>
      <c r="F2116" t="s">
        <v>35</v>
      </c>
      <c r="G2116">
        <v>5</v>
      </c>
      <c r="H2116">
        <v>2012</v>
      </c>
      <c r="I2116" t="s">
        <v>45</v>
      </c>
      <c r="J2116">
        <v>37.5</v>
      </c>
      <c r="K2116">
        <v>34.659999999999997</v>
      </c>
      <c r="L2116">
        <v>40.479999999999997</v>
      </c>
      <c r="M2116">
        <v>397</v>
      </c>
      <c r="N2116">
        <v>1058</v>
      </c>
      <c r="O2116">
        <v>5.0188561322849603</v>
      </c>
    </row>
    <row r="2117" spans="1:15" x14ac:dyDescent="0.25">
      <c r="A2117" s="20" t="s">
        <v>2225</v>
      </c>
      <c r="B2117">
        <v>2</v>
      </c>
      <c r="C2117" t="s">
        <v>63</v>
      </c>
      <c r="D2117" t="s">
        <v>89</v>
      </c>
      <c r="E2117" t="s">
        <v>33</v>
      </c>
      <c r="F2117" t="s">
        <v>35</v>
      </c>
      <c r="G2117">
        <v>5</v>
      </c>
      <c r="H2117">
        <v>2012</v>
      </c>
      <c r="I2117" t="s">
        <v>46</v>
      </c>
      <c r="J2117">
        <v>39.299999999999997</v>
      </c>
      <c r="K2117">
        <v>36.94</v>
      </c>
      <c r="L2117">
        <v>41.73</v>
      </c>
      <c r="M2117">
        <v>627</v>
      </c>
      <c r="N2117">
        <v>1595</v>
      </c>
      <c r="O2117">
        <v>3.99361531915436</v>
      </c>
    </row>
    <row r="2118" spans="1:15" x14ac:dyDescent="0.25">
      <c r="A2118" s="20" t="s">
        <v>2226</v>
      </c>
      <c r="B2118">
        <v>2</v>
      </c>
      <c r="C2118" t="s">
        <v>63</v>
      </c>
      <c r="D2118" t="s">
        <v>89</v>
      </c>
      <c r="E2118" t="s">
        <v>33</v>
      </c>
      <c r="F2118" t="s">
        <v>35</v>
      </c>
      <c r="G2118">
        <v>5</v>
      </c>
      <c r="H2118">
        <v>2012</v>
      </c>
      <c r="I2118" t="s">
        <v>47</v>
      </c>
      <c r="J2118">
        <v>42.1</v>
      </c>
      <c r="K2118">
        <v>40.950000000000003</v>
      </c>
      <c r="L2118">
        <v>43.21</v>
      </c>
      <c r="M2118">
        <v>3071</v>
      </c>
      <c r="N2118">
        <v>7299</v>
      </c>
      <c r="O2118">
        <v>1.8045133184627</v>
      </c>
    </row>
    <row r="2119" spans="1:15" x14ac:dyDescent="0.25">
      <c r="A2119" s="20" t="s">
        <v>2227</v>
      </c>
      <c r="B2119">
        <v>2</v>
      </c>
      <c r="C2119" t="s">
        <v>63</v>
      </c>
      <c r="D2119" t="s">
        <v>89</v>
      </c>
      <c r="E2119" t="s">
        <v>33</v>
      </c>
      <c r="F2119" t="s">
        <v>35</v>
      </c>
      <c r="G2119">
        <v>5</v>
      </c>
      <c r="H2119">
        <v>2012</v>
      </c>
      <c r="I2119" t="s">
        <v>48</v>
      </c>
      <c r="J2119">
        <v>37.4</v>
      </c>
      <c r="K2119">
        <v>31.39</v>
      </c>
      <c r="L2119">
        <v>43.8</v>
      </c>
      <c r="M2119">
        <v>86</v>
      </c>
      <c r="N2119">
        <v>230</v>
      </c>
      <c r="O2119">
        <v>10.783277320343799</v>
      </c>
    </row>
    <row r="2120" spans="1:15" x14ac:dyDescent="0.25">
      <c r="A2120" s="20" t="s">
        <v>2228</v>
      </c>
      <c r="B2120">
        <v>2</v>
      </c>
      <c r="C2120" t="s">
        <v>63</v>
      </c>
      <c r="D2120" t="s">
        <v>89</v>
      </c>
      <c r="E2120" t="s">
        <v>33</v>
      </c>
      <c r="F2120" t="s">
        <v>35</v>
      </c>
      <c r="G2120">
        <v>5</v>
      </c>
      <c r="H2120">
        <v>2012</v>
      </c>
      <c r="I2120" t="s">
        <v>49</v>
      </c>
      <c r="J2120">
        <v>37.700000000000003</v>
      </c>
      <c r="K2120">
        <v>34.380000000000003</v>
      </c>
      <c r="L2120">
        <v>41.15</v>
      </c>
      <c r="M2120">
        <v>296</v>
      </c>
      <c r="N2120">
        <v>785</v>
      </c>
      <c r="O2120">
        <v>5.8123819371909597</v>
      </c>
    </row>
    <row r="2121" spans="1:15" x14ac:dyDescent="0.25">
      <c r="A2121" s="20" t="s">
        <v>2229</v>
      </c>
      <c r="B2121">
        <v>2</v>
      </c>
      <c r="C2121" t="s">
        <v>63</v>
      </c>
      <c r="D2121" t="s">
        <v>89</v>
      </c>
      <c r="E2121" t="s">
        <v>33</v>
      </c>
      <c r="F2121" t="s">
        <v>35</v>
      </c>
      <c r="G2121">
        <v>5</v>
      </c>
      <c r="H2121">
        <v>2012</v>
      </c>
      <c r="I2121" t="s">
        <v>50</v>
      </c>
      <c r="J2121">
        <v>45.9</v>
      </c>
      <c r="K2121">
        <v>38.65</v>
      </c>
      <c r="L2121">
        <v>53.39</v>
      </c>
      <c r="M2121">
        <v>79</v>
      </c>
      <c r="N2121">
        <v>172</v>
      </c>
      <c r="O2121">
        <v>11.250879009260199</v>
      </c>
    </row>
    <row r="2122" spans="1:15" x14ac:dyDescent="0.25">
      <c r="A2122" s="20" t="s">
        <v>2230</v>
      </c>
      <c r="B2122">
        <v>2</v>
      </c>
      <c r="C2122" t="s">
        <v>63</v>
      </c>
      <c r="D2122" t="s">
        <v>89</v>
      </c>
      <c r="E2122" t="s">
        <v>33</v>
      </c>
      <c r="F2122" t="s">
        <v>35</v>
      </c>
      <c r="G2122">
        <v>5</v>
      </c>
      <c r="H2122">
        <v>2012</v>
      </c>
      <c r="I2122" t="s">
        <v>51</v>
      </c>
      <c r="J2122">
        <v>40.799999999999997</v>
      </c>
      <c r="K2122">
        <v>35.770000000000003</v>
      </c>
      <c r="L2122">
        <v>46.04</v>
      </c>
      <c r="M2122">
        <v>142</v>
      </c>
      <c r="N2122">
        <v>348</v>
      </c>
      <c r="O2122">
        <v>8.3918135829668898</v>
      </c>
    </row>
    <row r="2123" spans="1:15" x14ac:dyDescent="0.25">
      <c r="A2123" s="20" t="s">
        <v>2231</v>
      </c>
      <c r="B2123">
        <v>2</v>
      </c>
      <c r="C2123" t="s">
        <v>63</v>
      </c>
      <c r="D2123" t="s">
        <v>89</v>
      </c>
      <c r="E2123" t="s">
        <v>39</v>
      </c>
      <c r="F2123" t="s">
        <v>40</v>
      </c>
      <c r="G2123">
        <v>6</v>
      </c>
      <c r="H2123">
        <v>2012</v>
      </c>
      <c r="I2123" t="s">
        <v>34</v>
      </c>
      <c r="J2123">
        <v>42.1</v>
      </c>
      <c r="K2123">
        <v>40.93</v>
      </c>
      <c r="L2123">
        <v>43.19</v>
      </c>
      <c r="M2123">
        <v>3077</v>
      </c>
      <c r="N2123">
        <v>7316</v>
      </c>
      <c r="O2123">
        <v>1.8027531034590401</v>
      </c>
    </row>
    <row r="2124" spans="1:15" x14ac:dyDescent="0.25">
      <c r="A2124" s="20" t="s">
        <v>2232</v>
      </c>
      <c r="B2124">
        <v>2</v>
      </c>
      <c r="C2124" t="s">
        <v>63</v>
      </c>
      <c r="D2124" t="s">
        <v>89</v>
      </c>
      <c r="E2124" t="s">
        <v>39</v>
      </c>
      <c r="F2124" t="s">
        <v>40</v>
      </c>
      <c r="G2124">
        <v>6</v>
      </c>
      <c r="H2124">
        <v>2012</v>
      </c>
      <c r="I2124" t="s">
        <v>52</v>
      </c>
      <c r="J2124">
        <v>49.8</v>
      </c>
      <c r="K2124">
        <v>48.42</v>
      </c>
      <c r="L2124">
        <v>51.23</v>
      </c>
      <c r="M2124">
        <v>2433</v>
      </c>
      <c r="N2124">
        <v>4883</v>
      </c>
      <c r="O2124">
        <v>2.0273509996117598</v>
      </c>
    </row>
    <row r="2125" spans="1:15" x14ac:dyDescent="0.25">
      <c r="A2125" s="20" t="s">
        <v>2233</v>
      </c>
      <c r="B2125">
        <v>2</v>
      </c>
      <c r="C2125" t="s">
        <v>63</v>
      </c>
      <c r="D2125" t="s">
        <v>89</v>
      </c>
      <c r="E2125" t="s">
        <v>39</v>
      </c>
      <c r="F2125" t="s">
        <v>40</v>
      </c>
      <c r="G2125">
        <v>6</v>
      </c>
      <c r="H2125">
        <v>2012</v>
      </c>
      <c r="I2125" t="s">
        <v>53</v>
      </c>
      <c r="J2125">
        <v>48.5</v>
      </c>
      <c r="K2125">
        <v>47.15</v>
      </c>
      <c r="L2125">
        <v>49.8</v>
      </c>
      <c r="M2125">
        <v>2650</v>
      </c>
      <c r="N2125">
        <v>5467</v>
      </c>
      <c r="O2125">
        <v>1.94257172471453</v>
      </c>
    </row>
    <row r="2126" spans="1:15" x14ac:dyDescent="0.25">
      <c r="A2126" s="20" t="s">
        <v>2234</v>
      </c>
      <c r="B2126">
        <v>2</v>
      </c>
      <c r="C2126" t="s">
        <v>63</v>
      </c>
      <c r="D2126" t="s">
        <v>89</v>
      </c>
      <c r="E2126" t="s">
        <v>39</v>
      </c>
      <c r="F2126" t="s">
        <v>40</v>
      </c>
      <c r="G2126">
        <v>6</v>
      </c>
      <c r="H2126">
        <v>2012</v>
      </c>
      <c r="I2126" t="s">
        <v>54</v>
      </c>
      <c r="J2126">
        <v>50.6</v>
      </c>
      <c r="K2126">
        <v>48.65</v>
      </c>
      <c r="L2126">
        <v>52.53</v>
      </c>
      <c r="M2126">
        <v>1288</v>
      </c>
      <c r="N2126">
        <v>2546</v>
      </c>
      <c r="O2126">
        <v>2.7863910628767599</v>
      </c>
    </row>
    <row r="2127" spans="1:15" x14ac:dyDescent="0.25">
      <c r="A2127" s="20" t="s">
        <v>2235</v>
      </c>
      <c r="B2127">
        <v>2</v>
      </c>
      <c r="C2127" t="s">
        <v>63</v>
      </c>
      <c r="D2127" t="s">
        <v>89</v>
      </c>
      <c r="E2127" t="s">
        <v>39</v>
      </c>
      <c r="F2127" t="s">
        <v>40</v>
      </c>
      <c r="G2127">
        <v>6</v>
      </c>
      <c r="H2127">
        <v>2012</v>
      </c>
      <c r="I2127" t="s">
        <v>55</v>
      </c>
      <c r="J2127">
        <v>52.1</v>
      </c>
      <c r="K2127">
        <v>51.13</v>
      </c>
      <c r="L2127">
        <v>53.03</v>
      </c>
      <c r="M2127">
        <v>5514</v>
      </c>
      <c r="N2127">
        <v>10588</v>
      </c>
      <c r="O2127">
        <v>1.3466868491648101</v>
      </c>
    </row>
    <row r="2128" spans="1:15" x14ac:dyDescent="0.25">
      <c r="A2128" s="20" t="s">
        <v>2236</v>
      </c>
      <c r="B2128">
        <v>2</v>
      </c>
      <c r="C2128" t="s">
        <v>63</v>
      </c>
      <c r="D2128" t="s">
        <v>89</v>
      </c>
      <c r="E2128" t="s">
        <v>39</v>
      </c>
      <c r="F2128" t="s">
        <v>40</v>
      </c>
      <c r="G2128">
        <v>6</v>
      </c>
      <c r="H2128">
        <v>2012</v>
      </c>
      <c r="I2128" t="s">
        <v>56</v>
      </c>
      <c r="J2128">
        <v>39.700000000000003</v>
      </c>
      <c r="K2128">
        <v>37.4</v>
      </c>
      <c r="L2128">
        <v>42.12</v>
      </c>
      <c r="M2128">
        <v>656</v>
      </c>
      <c r="N2128">
        <v>1651</v>
      </c>
      <c r="O2128">
        <v>3.90434404721515</v>
      </c>
    </row>
    <row r="2129" spans="1:15" x14ac:dyDescent="0.25">
      <c r="A2129" s="20" t="s">
        <v>2237</v>
      </c>
      <c r="B2129">
        <v>2</v>
      </c>
      <c r="C2129" t="s">
        <v>63</v>
      </c>
      <c r="D2129" t="s">
        <v>89</v>
      </c>
      <c r="E2129" t="s">
        <v>39</v>
      </c>
      <c r="F2129" t="s">
        <v>40</v>
      </c>
      <c r="G2129">
        <v>6</v>
      </c>
      <c r="H2129">
        <v>2012</v>
      </c>
      <c r="I2129" t="s">
        <v>57</v>
      </c>
      <c r="J2129">
        <v>56.3</v>
      </c>
      <c r="K2129">
        <v>54.96</v>
      </c>
      <c r="L2129">
        <v>57.66</v>
      </c>
      <c r="M2129">
        <v>2922</v>
      </c>
      <c r="N2129">
        <v>5189</v>
      </c>
      <c r="O2129">
        <v>1.84994958956052</v>
      </c>
    </row>
    <row r="2130" spans="1:15" x14ac:dyDescent="0.25">
      <c r="A2130" s="20" t="s">
        <v>2238</v>
      </c>
      <c r="B2130">
        <v>2</v>
      </c>
      <c r="C2130" t="s">
        <v>63</v>
      </c>
      <c r="D2130" t="s">
        <v>89</v>
      </c>
      <c r="E2130" t="s">
        <v>39</v>
      </c>
      <c r="F2130" t="s">
        <v>40</v>
      </c>
      <c r="G2130">
        <v>6</v>
      </c>
      <c r="H2130">
        <v>2012</v>
      </c>
      <c r="I2130" t="s">
        <v>58</v>
      </c>
      <c r="J2130">
        <v>52.4</v>
      </c>
      <c r="K2130">
        <v>51.44</v>
      </c>
      <c r="L2130">
        <v>53.39</v>
      </c>
      <c r="M2130">
        <v>5313</v>
      </c>
      <c r="N2130">
        <v>10136</v>
      </c>
      <c r="O2130">
        <v>1.3719241215239499</v>
      </c>
    </row>
    <row r="2131" spans="1:15" x14ac:dyDescent="0.25">
      <c r="A2131" s="20" t="s">
        <v>2239</v>
      </c>
      <c r="B2131">
        <v>2</v>
      </c>
      <c r="C2131" t="s">
        <v>63</v>
      </c>
      <c r="D2131" t="s">
        <v>89</v>
      </c>
      <c r="E2131" t="s">
        <v>39</v>
      </c>
      <c r="F2131" t="s">
        <v>40</v>
      </c>
      <c r="G2131">
        <v>6</v>
      </c>
      <c r="H2131">
        <v>2012</v>
      </c>
      <c r="I2131" t="s">
        <v>59</v>
      </c>
      <c r="J2131">
        <v>49.3</v>
      </c>
      <c r="K2131">
        <v>46.88</v>
      </c>
      <c r="L2131">
        <v>51.64</v>
      </c>
      <c r="M2131">
        <v>832</v>
      </c>
      <c r="N2131">
        <v>1689</v>
      </c>
      <c r="O2131">
        <v>3.4668762264076798</v>
      </c>
    </row>
    <row r="2132" spans="1:15" x14ac:dyDescent="0.25">
      <c r="A2132" s="20" t="s">
        <v>2240</v>
      </c>
      <c r="B2132">
        <v>2</v>
      </c>
      <c r="C2132" t="s">
        <v>63</v>
      </c>
      <c r="D2132" t="s">
        <v>89</v>
      </c>
      <c r="E2132" t="s">
        <v>39</v>
      </c>
      <c r="F2132" t="s">
        <v>40</v>
      </c>
      <c r="G2132">
        <v>6</v>
      </c>
      <c r="H2132">
        <v>2012</v>
      </c>
      <c r="I2132" t="s">
        <v>60</v>
      </c>
      <c r="J2132">
        <v>46.2</v>
      </c>
      <c r="K2132">
        <v>45.31</v>
      </c>
      <c r="L2132">
        <v>47.04</v>
      </c>
      <c r="M2132">
        <v>5898</v>
      </c>
      <c r="N2132">
        <v>12773</v>
      </c>
      <c r="O2132">
        <v>1.30210982509503</v>
      </c>
    </row>
    <row r="2133" spans="1:15" x14ac:dyDescent="0.25">
      <c r="A2133" s="20" t="s">
        <v>2241</v>
      </c>
      <c r="B2133">
        <v>2</v>
      </c>
      <c r="C2133" t="s">
        <v>63</v>
      </c>
      <c r="D2133" t="s">
        <v>89</v>
      </c>
      <c r="E2133" t="s">
        <v>39</v>
      </c>
      <c r="F2133" t="s">
        <v>40</v>
      </c>
      <c r="G2133">
        <v>6</v>
      </c>
      <c r="H2133">
        <v>2012</v>
      </c>
      <c r="I2133" t="s">
        <v>61</v>
      </c>
      <c r="J2133">
        <v>53</v>
      </c>
      <c r="K2133">
        <v>49.99</v>
      </c>
      <c r="L2133">
        <v>56.03</v>
      </c>
      <c r="M2133">
        <v>553</v>
      </c>
      <c r="N2133">
        <v>1043</v>
      </c>
      <c r="O2133">
        <v>4.2524325556256199</v>
      </c>
    </row>
    <row r="2134" spans="1:15" x14ac:dyDescent="0.25">
      <c r="A2134" s="20" t="s">
        <v>2242</v>
      </c>
      <c r="B2134">
        <v>2</v>
      </c>
      <c r="C2134" t="s">
        <v>63</v>
      </c>
      <c r="D2134" t="s">
        <v>89</v>
      </c>
      <c r="E2134" t="s">
        <v>39</v>
      </c>
      <c r="F2134" t="s">
        <v>40</v>
      </c>
      <c r="G2134">
        <v>6</v>
      </c>
      <c r="H2134">
        <v>2012</v>
      </c>
      <c r="I2134" t="s">
        <v>43</v>
      </c>
      <c r="J2134">
        <v>47.3</v>
      </c>
      <c r="K2134">
        <v>46.13</v>
      </c>
      <c r="L2134">
        <v>48.49</v>
      </c>
      <c r="M2134">
        <v>3246</v>
      </c>
      <c r="N2134">
        <v>6861</v>
      </c>
      <c r="O2134">
        <v>1.7551964920818399</v>
      </c>
    </row>
    <row r="2135" spans="1:15" x14ac:dyDescent="0.25">
      <c r="A2135" s="20" t="s">
        <v>2243</v>
      </c>
      <c r="B2135">
        <v>2</v>
      </c>
      <c r="C2135" t="s">
        <v>63</v>
      </c>
      <c r="D2135" t="s">
        <v>89</v>
      </c>
      <c r="E2135" t="s">
        <v>39</v>
      </c>
      <c r="F2135" t="s">
        <v>40</v>
      </c>
      <c r="G2135">
        <v>6</v>
      </c>
      <c r="H2135">
        <v>2012</v>
      </c>
      <c r="I2135" t="s">
        <v>62</v>
      </c>
      <c r="J2135">
        <v>47.2</v>
      </c>
      <c r="K2135">
        <v>45.23</v>
      </c>
      <c r="L2135">
        <v>49.19</v>
      </c>
      <c r="M2135">
        <v>1148</v>
      </c>
      <c r="N2135">
        <v>2432</v>
      </c>
      <c r="O2135">
        <v>2.9514066805047801</v>
      </c>
    </row>
    <row r="2136" spans="1:15" x14ac:dyDescent="0.25">
      <c r="A2136" s="20" t="s">
        <v>2244</v>
      </c>
      <c r="B2136">
        <v>2</v>
      </c>
      <c r="C2136" t="s">
        <v>63</v>
      </c>
      <c r="D2136" t="s">
        <v>89</v>
      </c>
      <c r="E2136" t="s">
        <v>39</v>
      </c>
      <c r="F2136" t="s">
        <v>40</v>
      </c>
      <c r="G2136">
        <v>6</v>
      </c>
      <c r="H2136">
        <v>2012</v>
      </c>
      <c r="I2136" t="s">
        <v>75</v>
      </c>
      <c r="J2136">
        <v>48</v>
      </c>
      <c r="K2136">
        <v>47.75</v>
      </c>
      <c r="L2136">
        <v>48.32</v>
      </c>
      <c r="M2136">
        <v>57525</v>
      </c>
      <c r="N2136">
        <v>119754</v>
      </c>
      <c r="O2136">
        <v>0.41693819922508302</v>
      </c>
    </row>
    <row r="2137" spans="1:15" x14ac:dyDescent="0.25">
      <c r="A2137" s="20" t="s">
        <v>2245</v>
      </c>
      <c r="B2137">
        <v>2</v>
      </c>
      <c r="C2137" t="s">
        <v>63</v>
      </c>
      <c r="D2137" t="s">
        <v>89</v>
      </c>
      <c r="E2137" t="s">
        <v>39</v>
      </c>
      <c r="F2137" t="s">
        <v>40</v>
      </c>
      <c r="G2137">
        <v>6</v>
      </c>
      <c r="H2137">
        <v>2012</v>
      </c>
      <c r="I2137" t="s">
        <v>45</v>
      </c>
      <c r="J2137">
        <v>47.3</v>
      </c>
      <c r="K2137">
        <v>46.47</v>
      </c>
      <c r="L2137">
        <v>48.06</v>
      </c>
      <c r="M2137">
        <v>7152</v>
      </c>
      <c r="N2137">
        <v>15132</v>
      </c>
      <c r="O2137">
        <v>1.1824594246010101</v>
      </c>
    </row>
    <row r="2138" spans="1:15" x14ac:dyDescent="0.25">
      <c r="A2138" s="20" t="s">
        <v>2246</v>
      </c>
      <c r="B2138">
        <v>2</v>
      </c>
      <c r="C2138" t="s">
        <v>63</v>
      </c>
      <c r="D2138" t="s">
        <v>89</v>
      </c>
      <c r="E2138" t="s">
        <v>39</v>
      </c>
      <c r="F2138" t="s">
        <v>40</v>
      </c>
      <c r="G2138">
        <v>6</v>
      </c>
      <c r="H2138">
        <v>2012</v>
      </c>
      <c r="I2138" t="s">
        <v>46</v>
      </c>
      <c r="J2138">
        <v>42.8</v>
      </c>
      <c r="K2138">
        <v>41.6</v>
      </c>
      <c r="L2138">
        <v>44.03</v>
      </c>
      <c r="M2138">
        <v>2727</v>
      </c>
      <c r="N2138">
        <v>6370</v>
      </c>
      <c r="O2138">
        <v>1.9149499654047499</v>
      </c>
    </row>
    <row r="2139" spans="1:15" x14ac:dyDescent="0.25">
      <c r="A2139" s="20" t="s">
        <v>2247</v>
      </c>
      <c r="B2139">
        <v>2</v>
      </c>
      <c r="C2139" t="s">
        <v>63</v>
      </c>
      <c r="D2139" t="s">
        <v>89</v>
      </c>
      <c r="E2139" t="s">
        <v>39</v>
      </c>
      <c r="F2139" t="s">
        <v>40</v>
      </c>
      <c r="G2139">
        <v>6</v>
      </c>
      <c r="H2139">
        <v>2012</v>
      </c>
      <c r="I2139" t="s">
        <v>47</v>
      </c>
      <c r="J2139">
        <v>45.5</v>
      </c>
      <c r="K2139">
        <v>44.5</v>
      </c>
      <c r="L2139">
        <v>46.56</v>
      </c>
      <c r="M2139">
        <v>4090</v>
      </c>
      <c r="N2139">
        <v>8983</v>
      </c>
      <c r="O2139">
        <v>1.56364566800191</v>
      </c>
    </row>
    <row r="2140" spans="1:15" x14ac:dyDescent="0.25">
      <c r="A2140" s="20" t="s">
        <v>2248</v>
      </c>
      <c r="B2140">
        <v>2</v>
      </c>
      <c r="C2140" t="s">
        <v>63</v>
      </c>
      <c r="D2140" t="s">
        <v>89</v>
      </c>
      <c r="E2140" t="s">
        <v>39</v>
      </c>
      <c r="F2140" t="s">
        <v>40</v>
      </c>
      <c r="G2140">
        <v>6</v>
      </c>
      <c r="H2140">
        <v>2012</v>
      </c>
      <c r="I2140" t="s">
        <v>48</v>
      </c>
      <c r="J2140">
        <v>45.7</v>
      </c>
      <c r="K2140">
        <v>44.31</v>
      </c>
      <c r="L2140">
        <v>47.14</v>
      </c>
      <c r="M2140">
        <v>2179</v>
      </c>
      <c r="N2140">
        <v>4766</v>
      </c>
      <c r="O2140">
        <v>2.1422560838887201</v>
      </c>
    </row>
    <row r="2141" spans="1:15" x14ac:dyDescent="0.25">
      <c r="A2141" s="20" t="s">
        <v>2249</v>
      </c>
      <c r="B2141">
        <v>2</v>
      </c>
      <c r="C2141" t="s">
        <v>63</v>
      </c>
      <c r="D2141" t="s">
        <v>89</v>
      </c>
      <c r="E2141" t="s">
        <v>39</v>
      </c>
      <c r="F2141" t="s">
        <v>40</v>
      </c>
      <c r="G2141">
        <v>6</v>
      </c>
      <c r="H2141">
        <v>2012</v>
      </c>
      <c r="I2141" t="s">
        <v>49</v>
      </c>
      <c r="J2141">
        <v>44.9</v>
      </c>
      <c r="K2141">
        <v>43.35</v>
      </c>
      <c r="L2141">
        <v>46.39</v>
      </c>
      <c r="M2141">
        <v>1849</v>
      </c>
      <c r="N2141">
        <v>4121</v>
      </c>
      <c r="O2141">
        <v>2.32558139534884</v>
      </c>
    </row>
    <row r="2142" spans="1:15" x14ac:dyDescent="0.25">
      <c r="A2142" s="20" t="s">
        <v>2250</v>
      </c>
      <c r="B2142">
        <v>2</v>
      </c>
      <c r="C2142" t="s">
        <v>63</v>
      </c>
      <c r="D2142" t="s">
        <v>89</v>
      </c>
      <c r="E2142" t="s">
        <v>39</v>
      </c>
      <c r="F2142" t="s">
        <v>40</v>
      </c>
      <c r="G2142">
        <v>6</v>
      </c>
      <c r="H2142">
        <v>2012</v>
      </c>
      <c r="I2142" t="s">
        <v>50</v>
      </c>
      <c r="J2142">
        <v>50.4</v>
      </c>
      <c r="K2142">
        <v>48.45</v>
      </c>
      <c r="L2142">
        <v>52.33</v>
      </c>
      <c r="M2142">
        <v>1283</v>
      </c>
      <c r="N2142">
        <v>2546</v>
      </c>
      <c r="O2142">
        <v>2.7918152281484501</v>
      </c>
    </row>
    <row r="2143" spans="1:15" x14ac:dyDescent="0.25">
      <c r="A2143" s="20" t="s">
        <v>2251</v>
      </c>
      <c r="B2143">
        <v>2</v>
      </c>
      <c r="C2143" t="s">
        <v>63</v>
      </c>
      <c r="D2143" t="s">
        <v>89</v>
      </c>
      <c r="E2143" t="s">
        <v>39</v>
      </c>
      <c r="F2143" t="s">
        <v>40</v>
      </c>
      <c r="G2143">
        <v>6</v>
      </c>
      <c r="H2143">
        <v>2012</v>
      </c>
      <c r="I2143" t="s">
        <v>51</v>
      </c>
      <c r="J2143">
        <v>51.6</v>
      </c>
      <c r="K2143">
        <v>50.25</v>
      </c>
      <c r="L2143">
        <v>52.94</v>
      </c>
      <c r="M2143">
        <v>2715</v>
      </c>
      <c r="N2143">
        <v>5262</v>
      </c>
      <c r="O2143">
        <v>1.9191772331658199</v>
      </c>
    </row>
    <row r="2144" spans="1:15" x14ac:dyDescent="0.25">
      <c r="A2144" s="20" t="s">
        <v>2264</v>
      </c>
      <c r="B2144">
        <v>2</v>
      </c>
      <c r="C2144" t="s">
        <v>63</v>
      </c>
      <c r="D2144" t="s">
        <v>89</v>
      </c>
      <c r="E2144" t="s">
        <v>37</v>
      </c>
      <c r="F2144" t="s">
        <v>38</v>
      </c>
      <c r="G2144">
        <v>3</v>
      </c>
      <c r="H2144">
        <v>2013</v>
      </c>
      <c r="I2144" t="s">
        <v>34</v>
      </c>
      <c r="J2144">
        <v>41.1</v>
      </c>
      <c r="K2144">
        <v>38.590000000000003</v>
      </c>
      <c r="L2144">
        <v>43.61</v>
      </c>
      <c r="M2144">
        <v>603</v>
      </c>
      <c r="N2144">
        <v>1468</v>
      </c>
      <c r="O2144">
        <v>4.07231481187684</v>
      </c>
    </row>
    <row r="2145" spans="1:15" x14ac:dyDescent="0.25">
      <c r="A2145" s="20" t="s">
        <v>2265</v>
      </c>
      <c r="B2145">
        <v>2</v>
      </c>
      <c r="C2145" t="s">
        <v>63</v>
      </c>
      <c r="D2145" t="s">
        <v>89</v>
      </c>
      <c r="E2145" t="s">
        <v>37</v>
      </c>
      <c r="F2145" t="s">
        <v>38</v>
      </c>
      <c r="G2145">
        <v>3</v>
      </c>
      <c r="H2145">
        <v>2013</v>
      </c>
      <c r="I2145" t="s">
        <v>52</v>
      </c>
      <c r="J2145">
        <v>48.4</v>
      </c>
      <c r="K2145">
        <v>43.59</v>
      </c>
      <c r="L2145">
        <v>53.25</v>
      </c>
      <c r="M2145">
        <v>197</v>
      </c>
      <c r="N2145">
        <v>407</v>
      </c>
      <c r="O2145">
        <v>7.1247049987909596</v>
      </c>
    </row>
    <row r="2146" spans="1:15" x14ac:dyDescent="0.25">
      <c r="A2146" s="20" t="s">
        <v>2266</v>
      </c>
      <c r="B2146">
        <v>2</v>
      </c>
      <c r="C2146" t="s">
        <v>63</v>
      </c>
      <c r="D2146" t="s">
        <v>89</v>
      </c>
      <c r="E2146" t="s">
        <v>37</v>
      </c>
      <c r="F2146" t="s">
        <v>38</v>
      </c>
      <c r="G2146">
        <v>3</v>
      </c>
      <c r="H2146">
        <v>2013</v>
      </c>
      <c r="I2146" t="s">
        <v>53</v>
      </c>
      <c r="J2146">
        <v>48.4</v>
      </c>
      <c r="K2146">
        <v>46.86</v>
      </c>
      <c r="L2146">
        <v>50.03</v>
      </c>
      <c r="M2146">
        <v>1847</v>
      </c>
      <c r="N2146">
        <v>3813</v>
      </c>
      <c r="O2146">
        <v>2.3268401675088599</v>
      </c>
    </row>
    <row r="2147" spans="1:15" x14ac:dyDescent="0.25">
      <c r="A2147" s="20" t="s">
        <v>2267</v>
      </c>
      <c r="B2147">
        <v>2</v>
      </c>
      <c r="C2147" t="s">
        <v>63</v>
      </c>
      <c r="D2147" t="s">
        <v>89</v>
      </c>
      <c r="E2147" t="s">
        <v>37</v>
      </c>
      <c r="F2147" t="s">
        <v>38</v>
      </c>
      <c r="G2147">
        <v>3</v>
      </c>
      <c r="H2147">
        <v>2013</v>
      </c>
      <c r="I2147" t="s">
        <v>54</v>
      </c>
      <c r="J2147">
        <v>60.8</v>
      </c>
      <c r="K2147">
        <v>51.89</v>
      </c>
      <c r="L2147">
        <v>69.099999999999994</v>
      </c>
      <c r="M2147">
        <v>73</v>
      </c>
      <c r="N2147">
        <v>120</v>
      </c>
      <c r="O2147">
        <v>11.7041147196131</v>
      </c>
    </row>
    <row r="2148" spans="1:15" x14ac:dyDescent="0.25">
      <c r="A2148" s="20" t="s">
        <v>2268</v>
      </c>
      <c r="B2148">
        <v>2</v>
      </c>
      <c r="C2148" t="s">
        <v>63</v>
      </c>
      <c r="D2148" t="s">
        <v>89</v>
      </c>
      <c r="E2148" t="s">
        <v>37</v>
      </c>
      <c r="F2148" t="s">
        <v>38</v>
      </c>
      <c r="G2148">
        <v>3</v>
      </c>
      <c r="H2148">
        <v>2013</v>
      </c>
      <c r="I2148" t="s">
        <v>55</v>
      </c>
      <c r="J2148">
        <v>49.3</v>
      </c>
      <c r="K2148">
        <v>45.71</v>
      </c>
      <c r="L2148">
        <v>52.93</v>
      </c>
      <c r="M2148">
        <v>362</v>
      </c>
      <c r="N2148">
        <v>734</v>
      </c>
      <c r="O2148">
        <v>5.25588331227637</v>
      </c>
    </row>
    <row r="2149" spans="1:15" x14ac:dyDescent="0.25">
      <c r="A2149" s="20" t="s">
        <v>2269</v>
      </c>
      <c r="B2149">
        <v>2</v>
      </c>
      <c r="C2149" t="s">
        <v>63</v>
      </c>
      <c r="D2149" t="s">
        <v>89</v>
      </c>
      <c r="E2149" t="s">
        <v>37</v>
      </c>
      <c r="F2149" t="s">
        <v>38</v>
      </c>
      <c r="G2149">
        <v>3</v>
      </c>
      <c r="H2149">
        <v>2013</v>
      </c>
      <c r="I2149" t="s">
        <v>56</v>
      </c>
      <c r="J2149">
        <v>51.3</v>
      </c>
      <c r="K2149">
        <v>48.7</v>
      </c>
      <c r="L2149">
        <v>53.86</v>
      </c>
      <c r="M2149">
        <v>737</v>
      </c>
      <c r="N2149">
        <v>1437</v>
      </c>
      <c r="O2149">
        <v>3.6835473434187902</v>
      </c>
    </row>
    <row r="2150" spans="1:15" x14ac:dyDescent="0.25">
      <c r="A2150" s="20" t="s">
        <v>2270</v>
      </c>
      <c r="B2150">
        <v>2</v>
      </c>
      <c r="C2150" t="s">
        <v>63</v>
      </c>
      <c r="D2150" t="s">
        <v>89</v>
      </c>
      <c r="E2150" t="s">
        <v>37</v>
      </c>
      <c r="F2150" t="s">
        <v>38</v>
      </c>
      <c r="G2150">
        <v>3</v>
      </c>
      <c r="H2150">
        <v>2013</v>
      </c>
      <c r="I2150" t="s">
        <v>57</v>
      </c>
      <c r="J2150">
        <v>54</v>
      </c>
      <c r="K2150">
        <v>50.64</v>
      </c>
      <c r="L2150">
        <v>57.25</v>
      </c>
      <c r="M2150">
        <v>470</v>
      </c>
      <c r="N2150">
        <v>871</v>
      </c>
      <c r="O2150">
        <v>4.6126560401444197</v>
      </c>
    </row>
    <row r="2151" spans="1:15" x14ac:dyDescent="0.25">
      <c r="A2151" s="20" t="s">
        <v>2271</v>
      </c>
      <c r="B2151">
        <v>2</v>
      </c>
      <c r="C2151" t="s">
        <v>63</v>
      </c>
      <c r="D2151" t="s">
        <v>89</v>
      </c>
      <c r="E2151" t="s">
        <v>37</v>
      </c>
      <c r="F2151" t="s">
        <v>38</v>
      </c>
      <c r="G2151">
        <v>3</v>
      </c>
      <c r="H2151">
        <v>2013</v>
      </c>
      <c r="I2151" t="s">
        <v>58</v>
      </c>
      <c r="J2151">
        <v>51.4</v>
      </c>
      <c r="K2151">
        <v>49.84</v>
      </c>
      <c r="L2151">
        <v>53</v>
      </c>
      <c r="M2151">
        <v>1969</v>
      </c>
      <c r="N2151">
        <v>3829</v>
      </c>
      <c r="O2151">
        <v>2.2536015980024202</v>
      </c>
    </row>
    <row r="2152" spans="1:15" x14ac:dyDescent="0.25">
      <c r="A2152" s="20" t="s">
        <v>2272</v>
      </c>
      <c r="B2152">
        <v>2</v>
      </c>
      <c r="C2152" t="s">
        <v>63</v>
      </c>
      <c r="D2152" t="s">
        <v>89</v>
      </c>
      <c r="E2152" t="s">
        <v>37</v>
      </c>
      <c r="F2152" t="s">
        <v>38</v>
      </c>
      <c r="G2152">
        <v>3</v>
      </c>
      <c r="H2152">
        <v>2013</v>
      </c>
      <c r="I2152" t="s">
        <v>59</v>
      </c>
      <c r="J2152">
        <v>49.2</v>
      </c>
      <c r="K2152">
        <v>43.75</v>
      </c>
      <c r="L2152">
        <v>54.69</v>
      </c>
      <c r="M2152">
        <v>156</v>
      </c>
      <c r="N2152">
        <v>317</v>
      </c>
      <c r="O2152">
        <v>8.0064076902543597</v>
      </c>
    </row>
    <row r="2153" spans="1:15" x14ac:dyDescent="0.25">
      <c r="A2153" s="20" t="s">
        <v>2273</v>
      </c>
      <c r="B2153">
        <v>2</v>
      </c>
      <c r="C2153" t="s">
        <v>63</v>
      </c>
      <c r="D2153" t="s">
        <v>89</v>
      </c>
      <c r="E2153" t="s">
        <v>37</v>
      </c>
      <c r="F2153" t="s">
        <v>38</v>
      </c>
      <c r="G2153">
        <v>3</v>
      </c>
      <c r="H2153">
        <v>2013</v>
      </c>
      <c r="I2153" t="s">
        <v>60</v>
      </c>
      <c r="J2153">
        <v>44.4</v>
      </c>
      <c r="K2153">
        <v>42</v>
      </c>
      <c r="L2153">
        <v>46.79</v>
      </c>
      <c r="M2153">
        <v>731</v>
      </c>
      <c r="N2153">
        <v>1647</v>
      </c>
      <c r="O2153">
        <v>3.69863360727655</v>
      </c>
    </row>
    <row r="2154" spans="1:15" x14ac:dyDescent="0.25">
      <c r="A2154" s="20" t="s">
        <v>2274</v>
      </c>
      <c r="B2154">
        <v>2</v>
      </c>
      <c r="C2154" t="s">
        <v>63</v>
      </c>
      <c r="D2154" t="s">
        <v>89</v>
      </c>
      <c r="E2154" t="s">
        <v>37</v>
      </c>
      <c r="F2154" t="s">
        <v>38</v>
      </c>
      <c r="G2154">
        <v>3</v>
      </c>
      <c r="H2154">
        <v>2013</v>
      </c>
      <c r="I2154" t="s">
        <v>61</v>
      </c>
      <c r="J2154">
        <v>55.1</v>
      </c>
      <c r="K2154">
        <v>45.7</v>
      </c>
      <c r="L2154">
        <v>64.22</v>
      </c>
      <c r="M2154">
        <v>59</v>
      </c>
      <c r="N2154">
        <v>107</v>
      </c>
      <c r="O2154">
        <v>13.018891098082401</v>
      </c>
    </row>
    <row r="2155" spans="1:15" x14ac:dyDescent="0.25">
      <c r="A2155" s="20" t="s">
        <v>2275</v>
      </c>
      <c r="B2155">
        <v>2</v>
      </c>
      <c r="C2155" t="s">
        <v>63</v>
      </c>
      <c r="D2155" t="s">
        <v>89</v>
      </c>
      <c r="E2155" t="s">
        <v>37</v>
      </c>
      <c r="F2155" t="s">
        <v>38</v>
      </c>
      <c r="G2155">
        <v>3</v>
      </c>
      <c r="H2155">
        <v>2013</v>
      </c>
      <c r="I2155" t="s">
        <v>43</v>
      </c>
      <c r="J2155">
        <v>48.1</v>
      </c>
      <c r="K2155">
        <v>46.12</v>
      </c>
      <c r="L2155">
        <v>50.08</v>
      </c>
      <c r="M2155">
        <v>1176</v>
      </c>
      <c r="N2155">
        <v>2445</v>
      </c>
      <c r="O2155">
        <v>2.9160592175990199</v>
      </c>
    </row>
    <row r="2156" spans="1:15" x14ac:dyDescent="0.25">
      <c r="A2156" s="20" t="s">
        <v>2276</v>
      </c>
      <c r="B2156">
        <v>2</v>
      </c>
      <c r="C2156" t="s">
        <v>63</v>
      </c>
      <c r="D2156" t="s">
        <v>89</v>
      </c>
      <c r="E2156" t="s">
        <v>37</v>
      </c>
      <c r="F2156" t="s">
        <v>38</v>
      </c>
      <c r="G2156">
        <v>3</v>
      </c>
      <c r="H2156">
        <v>2013</v>
      </c>
      <c r="I2156" t="s">
        <v>62</v>
      </c>
      <c r="J2156">
        <v>44.4</v>
      </c>
      <c r="K2156">
        <v>40.909999999999997</v>
      </c>
      <c r="L2156">
        <v>47.89</v>
      </c>
      <c r="M2156">
        <v>343</v>
      </c>
      <c r="N2156">
        <v>773</v>
      </c>
      <c r="O2156">
        <v>5.3994924715603902</v>
      </c>
    </row>
    <row r="2157" spans="1:15" x14ac:dyDescent="0.25">
      <c r="A2157" s="20" t="s">
        <v>2277</v>
      </c>
      <c r="B2157">
        <v>2</v>
      </c>
      <c r="C2157" t="s">
        <v>63</v>
      </c>
      <c r="D2157" t="s">
        <v>89</v>
      </c>
      <c r="E2157" t="s">
        <v>37</v>
      </c>
      <c r="F2157" t="s">
        <v>38</v>
      </c>
      <c r="G2157">
        <v>3</v>
      </c>
      <c r="H2157">
        <v>2013</v>
      </c>
      <c r="I2157" t="s">
        <v>75</v>
      </c>
      <c r="J2157">
        <v>48</v>
      </c>
      <c r="K2157">
        <v>47.42</v>
      </c>
      <c r="L2157">
        <v>48.55</v>
      </c>
      <c r="M2157">
        <v>14301</v>
      </c>
      <c r="N2157">
        <v>29804</v>
      </c>
      <c r="O2157">
        <v>0.83621277230940805</v>
      </c>
    </row>
    <row r="2158" spans="1:15" x14ac:dyDescent="0.25">
      <c r="A2158" s="20" t="s">
        <v>2278</v>
      </c>
      <c r="B2158">
        <v>2</v>
      </c>
      <c r="C2158" t="s">
        <v>63</v>
      </c>
      <c r="D2158" t="s">
        <v>89</v>
      </c>
      <c r="E2158" t="s">
        <v>37</v>
      </c>
      <c r="F2158" t="s">
        <v>38</v>
      </c>
      <c r="G2158">
        <v>3</v>
      </c>
      <c r="H2158">
        <v>2013</v>
      </c>
      <c r="I2158" t="s">
        <v>45</v>
      </c>
      <c r="J2158">
        <v>46</v>
      </c>
      <c r="K2158">
        <v>43.22</v>
      </c>
      <c r="L2158">
        <v>48.88</v>
      </c>
      <c r="M2158">
        <v>546</v>
      </c>
      <c r="N2158">
        <v>1186</v>
      </c>
      <c r="O2158">
        <v>4.2796049251091297</v>
      </c>
    </row>
    <row r="2159" spans="1:15" x14ac:dyDescent="0.25">
      <c r="A2159" s="20" t="s">
        <v>2279</v>
      </c>
      <c r="B2159">
        <v>2</v>
      </c>
      <c r="C2159" t="s">
        <v>63</v>
      </c>
      <c r="D2159" t="s">
        <v>89</v>
      </c>
      <c r="E2159" t="s">
        <v>37</v>
      </c>
      <c r="F2159" t="s">
        <v>38</v>
      </c>
      <c r="G2159">
        <v>3</v>
      </c>
      <c r="H2159">
        <v>2013</v>
      </c>
      <c r="I2159" t="s">
        <v>46</v>
      </c>
      <c r="J2159">
        <v>47.5</v>
      </c>
      <c r="K2159">
        <v>44.42</v>
      </c>
      <c r="L2159">
        <v>50.56</v>
      </c>
      <c r="M2159">
        <v>481</v>
      </c>
      <c r="N2159">
        <v>1013</v>
      </c>
      <c r="O2159">
        <v>4.5596075258755304</v>
      </c>
    </row>
    <row r="2160" spans="1:15" x14ac:dyDescent="0.25">
      <c r="A2160" s="20" t="s">
        <v>2280</v>
      </c>
      <c r="B2160">
        <v>2</v>
      </c>
      <c r="C2160" t="s">
        <v>63</v>
      </c>
      <c r="D2160" t="s">
        <v>89</v>
      </c>
      <c r="E2160" t="s">
        <v>37</v>
      </c>
      <c r="F2160" t="s">
        <v>38</v>
      </c>
      <c r="G2160">
        <v>3</v>
      </c>
      <c r="H2160">
        <v>2013</v>
      </c>
      <c r="I2160" t="s">
        <v>47</v>
      </c>
      <c r="J2160">
        <v>45.6</v>
      </c>
      <c r="K2160">
        <v>44.12</v>
      </c>
      <c r="L2160">
        <v>47.17</v>
      </c>
      <c r="M2160">
        <v>1870</v>
      </c>
      <c r="N2160">
        <v>4097</v>
      </c>
      <c r="O2160">
        <v>2.3124864503143998</v>
      </c>
    </row>
    <row r="2161" spans="1:15" x14ac:dyDescent="0.25">
      <c r="A2161" s="20" t="s">
        <v>2281</v>
      </c>
      <c r="B2161">
        <v>2</v>
      </c>
      <c r="C2161" t="s">
        <v>63</v>
      </c>
      <c r="D2161" t="s">
        <v>89</v>
      </c>
      <c r="E2161" t="s">
        <v>37</v>
      </c>
      <c r="F2161" t="s">
        <v>38</v>
      </c>
      <c r="G2161">
        <v>3</v>
      </c>
      <c r="H2161">
        <v>2013</v>
      </c>
      <c r="I2161" t="s">
        <v>48</v>
      </c>
      <c r="J2161">
        <v>47.5</v>
      </c>
      <c r="K2161">
        <v>45.28</v>
      </c>
      <c r="L2161">
        <v>49.81</v>
      </c>
      <c r="M2161">
        <v>889</v>
      </c>
      <c r="N2161">
        <v>1870</v>
      </c>
      <c r="O2161">
        <v>3.35389235452769</v>
      </c>
    </row>
    <row r="2162" spans="1:15" x14ac:dyDescent="0.25">
      <c r="A2162" s="20" t="s">
        <v>2282</v>
      </c>
      <c r="B2162">
        <v>2</v>
      </c>
      <c r="C2162" t="s">
        <v>63</v>
      </c>
      <c r="D2162" t="s">
        <v>89</v>
      </c>
      <c r="E2162" t="s">
        <v>37</v>
      </c>
      <c r="F2162" t="s">
        <v>38</v>
      </c>
      <c r="G2162">
        <v>3</v>
      </c>
      <c r="H2162">
        <v>2013</v>
      </c>
      <c r="I2162" t="s">
        <v>49</v>
      </c>
      <c r="J2162">
        <v>47.3</v>
      </c>
      <c r="K2162">
        <v>44.15</v>
      </c>
      <c r="L2162">
        <v>50.42</v>
      </c>
      <c r="M2162">
        <v>459</v>
      </c>
      <c r="N2162">
        <v>971</v>
      </c>
      <c r="O2162">
        <v>4.66760028009337</v>
      </c>
    </row>
    <row r="2163" spans="1:15" x14ac:dyDescent="0.25">
      <c r="A2163" s="20" t="s">
        <v>2283</v>
      </c>
      <c r="B2163">
        <v>2</v>
      </c>
      <c r="C2163" t="s">
        <v>63</v>
      </c>
      <c r="D2163" t="s">
        <v>89</v>
      </c>
      <c r="E2163" t="s">
        <v>37</v>
      </c>
      <c r="F2163" t="s">
        <v>38</v>
      </c>
      <c r="G2163">
        <v>3</v>
      </c>
      <c r="H2163">
        <v>2013</v>
      </c>
      <c r="I2163" t="s">
        <v>50</v>
      </c>
      <c r="J2163">
        <v>47.9</v>
      </c>
      <c r="K2163">
        <v>45.52</v>
      </c>
      <c r="L2163">
        <v>50.3</v>
      </c>
      <c r="M2163">
        <v>800</v>
      </c>
      <c r="N2163">
        <v>1670</v>
      </c>
      <c r="O2163">
        <v>3.53553390593274</v>
      </c>
    </row>
    <row r="2164" spans="1:15" x14ac:dyDescent="0.25">
      <c r="A2164" s="20" t="s">
        <v>2284</v>
      </c>
      <c r="B2164">
        <v>2</v>
      </c>
      <c r="C2164" t="s">
        <v>63</v>
      </c>
      <c r="D2164" t="s">
        <v>89</v>
      </c>
      <c r="E2164" t="s">
        <v>37</v>
      </c>
      <c r="F2164" t="s">
        <v>38</v>
      </c>
      <c r="G2164">
        <v>3</v>
      </c>
      <c r="H2164">
        <v>2013</v>
      </c>
      <c r="I2164" t="s">
        <v>51</v>
      </c>
      <c r="J2164">
        <v>51.8</v>
      </c>
      <c r="K2164">
        <v>48.74</v>
      </c>
      <c r="L2164">
        <v>54.84</v>
      </c>
      <c r="M2164">
        <v>533</v>
      </c>
      <c r="N2164">
        <v>1029</v>
      </c>
      <c r="O2164">
        <v>4.3314808182420999</v>
      </c>
    </row>
    <row r="2165" spans="1:15" x14ac:dyDescent="0.25">
      <c r="A2165" s="20" t="s">
        <v>2285</v>
      </c>
      <c r="B2165">
        <v>2</v>
      </c>
      <c r="C2165" t="s">
        <v>63</v>
      </c>
      <c r="D2165" t="s">
        <v>89</v>
      </c>
      <c r="E2165" t="s">
        <v>41</v>
      </c>
      <c r="F2165" t="s">
        <v>42</v>
      </c>
      <c r="G2165">
        <v>4</v>
      </c>
      <c r="H2165">
        <v>2013</v>
      </c>
      <c r="I2165" t="s">
        <v>34</v>
      </c>
      <c r="J2165">
        <v>43.6</v>
      </c>
      <c r="K2165">
        <v>42.27</v>
      </c>
      <c r="L2165">
        <v>45</v>
      </c>
      <c r="M2165">
        <v>2205</v>
      </c>
      <c r="N2165">
        <v>5054</v>
      </c>
      <c r="O2165">
        <v>2.1295885499998</v>
      </c>
    </row>
    <row r="2166" spans="1:15" x14ac:dyDescent="0.25">
      <c r="A2166" s="20" t="s">
        <v>2286</v>
      </c>
      <c r="B2166">
        <v>2</v>
      </c>
      <c r="C2166" t="s">
        <v>63</v>
      </c>
      <c r="D2166" t="s">
        <v>89</v>
      </c>
      <c r="E2166" t="s">
        <v>41</v>
      </c>
      <c r="F2166" t="s">
        <v>42</v>
      </c>
      <c r="G2166">
        <v>4</v>
      </c>
      <c r="H2166">
        <v>2013</v>
      </c>
      <c r="I2166" t="s">
        <v>52</v>
      </c>
      <c r="J2166">
        <v>39.5</v>
      </c>
      <c r="K2166">
        <v>29.57</v>
      </c>
      <c r="L2166">
        <v>50.39</v>
      </c>
      <c r="M2166">
        <v>32</v>
      </c>
      <c r="N2166">
        <v>81</v>
      </c>
      <c r="O2166">
        <v>17.677669529663699</v>
      </c>
    </row>
    <row r="2167" spans="1:15" x14ac:dyDescent="0.25">
      <c r="A2167" s="20" t="s">
        <v>2287</v>
      </c>
      <c r="B2167">
        <v>2</v>
      </c>
      <c r="C2167" t="s">
        <v>63</v>
      </c>
      <c r="D2167" t="s">
        <v>89</v>
      </c>
      <c r="E2167" t="s">
        <v>41</v>
      </c>
      <c r="F2167" t="s">
        <v>42</v>
      </c>
      <c r="G2167">
        <v>4</v>
      </c>
      <c r="H2167">
        <v>2013</v>
      </c>
      <c r="I2167" t="s">
        <v>53</v>
      </c>
      <c r="J2167">
        <v>43.8</v>
      </c>
      <c r="K2167">
        <v>36.18</v>
      </c>
      <c r="L2167">
        <v>51.71</v>
      </c>
      <c r="M2167">
        <v>67</v>
      </c>
      <c r="N2167">
        <v>153</v>
      </c>
      <c r="O2167">
        <v>12.2169444356305</v>
      </c>
    </row>
    <row r="2168" spans="1:15" x14ac:dyDescent="0.25">
      <c r="A2168" s="20" t="s">
        <v>2288</v>
      </c>
      <c r="B2168">
        <v>2</v>
      </c>
      <c r="C2168" t="s">
        <v>63</v>
      </c>
      <c r="D2168" t="s">
        <v>89</v>
      </c>
      <c r="E2168" t="s">
        <v>41</v>
      </c>
      <c r="F2168" t="s">
        <v>42</v>
      </c>
      <c r="G2168">
        <v>4</v>
      </c>
      <c r="H2168">
        <v>2013</v>
      </c>
      <c r="I2168" t="s">
        <v>54</v>
      </c>
      <c r="J2168" t="s">
        <v>44</v>
      </c>
      <c r="K2168" t="s">
        <v>44</v>
      </c>
      <c r="L2168" t="s">
        <v>44</v>
      </c>
      <c r="M2168">
        <v>8</v>
      </c>
      <c r="N2168">
        <v>21</v>
      </c>
      <c r="O2168">
        <v>35.355339059327399</v>
      </c>
    </row>
    <row r="2169" spans="1:15" x14ac:dyDescent="0.25">
      <c r="A2169" s="20" t="s">
        <v>2289</v>
      </c>
      <c r="B2169">
        <v>2</v>
      </c>
      <c r="C2169" t="s">
        <v>63</v>
      </c>
      <c r="D2169" t="s">
        <v>89</v>
      </c>
      <c r="E2169" t="s">
        <v>41</v>
      </c>
      <c r="F2169" t="s">
        <v>42</v>
      </c>
      <c r="G2169">
        <v>4</v>
      </c>
      <c r="H2169">
        <v>2013</v>
      </c>
      <c r="I2169" t="s">
        <v>55</v>
      </c>
      <c r="J2169">
        <v>45.1</v>
      </c>
      <c r="K2169">
        <v>39.83</v>
      </c>
      <c r="L2169">
        <v>50.43</v>
      </c>
      <c r="M2169">
        <v>151</v>
      </c>
      <c r="N2169">
        <v>335</v>
      </c>
      <c r="O2169">
        <v>8.1378845877115893</v>
      </c>
    </row>
    <row r="2170" spans="1:15" x14ac:dyDescent="0.25">
      <c r="A2170" s="20" t="s">
        <v>2290</v>
      </c>
      <c r="B2170">
        <v>2</v>
      </c>
      <c r="C2170" t="s">
        <v>63</v>
      </c>
      <c r="D2170" t="s">
        <v>89</v>
      </c>
      <c r="E2170" t="s">
        <v>41</v>
      </c>
      <c r="F2170" t="s">
        <v>42</v>
      </c>
      <c r="G2170">
        <v>4</v>
      </c>
      <c r="H2170">
        <v>2013</v>
      </c>
      <c r="I2170" t="s">
        <v>56</v>
      </c>
      <c r="J2170">
        <v>48.1</v>
      </c>
      <c r="K2170">
        <v>37.43</v>
      </c>
      <c r="L2170">
        <v>58.95</v>
      </c>
      <c r="M2170">
        <v>38</v>
      </c>
      <c r="N2170">
        <v>79</v>
      </c>
      <c r="O2170">
        <v>16.222142113076298</v>
      </c>
    </row>
    <row r="2171" spans="1:15" x14ac:dyDescent="0.25">
      <c r="A2171" s="20" t="s">
        <v>2291</v>
      </c>
      <c r="B2171">
        <v>2</v>
      </c>
      <c r="C2171" t="s">
        <v>63</v>
      </c>
      <c r="D2171" t="s">
        <v>89</v>
      </c>
      <c r="E2171" t="s">
        <v>41</v>
      </c>
      <c r="F2171" t="s">
        <v>42</v>
      </c>
      <c r="G2171">
        <v>4</v>
      </c>
      <c r="H2171">
        <v>2013</v>
      </c>
      <c r="I2171" t="s">
        <v>57</v>
      </c>
      <c r="J2171">
        <v>45.1</v>
      </c>
      <c r="K2171">
        <v>34.049999999999997</v>
      </c>
      <c r="L2171">
        <v>56.6</v>
      </c>
      <c r="M2171">
        <v>32</v>
      </c>
      <c r="N2171">
        <v>71</v>
      </c>
      <c r="O2171">
        <v>17.677669529663699</v>
      </c>
    </row>
    <row r="2172" spans="1:15" x14ac:dyDescent="0.25">
      <c r="A2172" s="20" t="s">
        <v>2292</v>
      </c>
      <c r="B2172">
        <v>2</v>
      </c>
      <c r="C2172" t="s">
        <v>63</v>
      </c>
      <c r="D2172" t="s">
        <v>89</v>
      </c>
      <c r="E2172" t="s">
        <v>41</v>
      </c>
      <c r="F2172" t="s">
        <v>42</v>
      </c>
      <c r="G2172">
        <v>4</v>
      </c>
      <c r="H2172">
        <v>2013</v>
      </c>
      <c r="I2172" t="s">
        <v>58</v>
      </c>
      <c r="J2172">
        <v>49.3</v>
      </c>
      <c r="K2172">
        <v>45.58</v>
      </c>
      <c r="L2172">
        <v>53.1</v>
      </c>
      <c r="M2172">
        <v>333</v>
      </c>
      <c r="N2172">
        <v>675</v>
      </c>
      <c r="O2172">
        <v>5.4799662435119103</v>
      </c>
    </row>
    <row r="2173" spans="1:15" x14ac:dyDescent="0.25">
      <c r="A2173" s="20" t="s">
        <v>2293</v>
      </c>
      <c r="B2173">
        <v>2</v>
      </c>
      <c r="C2173" t="s">
        <v>63</v>
      </c>
      <c r="D2173" t="s">
        <v>89</v>
      </c>
      <c r="E2173" t="s">
        <v>41</v>
      </c>
      <c r="F2173" t="s">
        <v>42</v>
      </c>
      <c r="G2173">
        <v>4</v>
      </c>
      <c r="H2173">
        <v>2013</v>
      </c>
      <c r="I2173" t="s">
        <v>59</v>
      </c>
      <c r="J2173">
        <v>51</v>
      </c>
      <c r="K2173">
        <v>37.47</v>
      </c>
      <c r="L2173">
        <v>64.430000000000007</v>
      </c>
      <c r="M2173">
        <v>25</v>
      </c>
      <c r="N2173">
        <v>49</v>
      </c>
      <c r="O2173">
        <v>20</v>
      </c>
    </row>
    <row r="2174" spans="1:15" x14ac:dyDescent="0.25">
      <c r="A2174" s="20" t="s">
        <v>2294</v>
      </c>
      <c r="B2174">
        <v>2</v>
      </c>
      <c r="C2174" t="s">
        <v>63</v>
      </c>
      <c r="D2174" t="s">
        <v>89</v>
      </c>
      <c r="E2174" t="s">
        <v>41</v>
      </c>
      <c r="F2174" t="s">
        <v>42</v>
      </c>
      <c r="G2174">
        <v>4</v>
      </c>
      <c r="H2174">
        <v>2013</v>
      </c>
      <c r="I2174" t="s">
        <v>60</v>
      </c>
      <c r="J2174">
        <v>41.8</v>
      </c>
      <c r="K2174">
        <v>40.1</v>
      </c>
      <c r="L2174">
        <v>43.46</v>
      </c>
      <c r="M2174">
        <v>1381</v>
      </c>
      <c r="N2174">
        <v>3306</v>
      </c>
      <c r="O2174">
        <v>2.6909347105086199</v>
      </c>
    </row>
    <row r="2175" spans="1:15" x14ac:dyDescent="0.25">
      <c r="A2175" s="20" t="s">
        <v>2295</v>
      </c>
      <c r="B2175">
        <v>2</v>
      </c>
      <c r="C2175" t="s">
        <v>63</v>
      </c>
      <c r="D2175" t="s">
        <v>89</v>
      </c>
      <c r="E2175" t="s">
        <v>41</v>
      </c>
      <c r="F2175" t="s">
        <v>42</v>
      </c>
      <c r="G2175">
        <v>4</v>
      </c>
      <c r="H2175">
        <v>2013</v>
      </c>
      <c r="I2175" t="s">
        <v>61</v>
      </c>
      <c r="J2175" t="s">
        <v>44</v>
      </c>
      <c r="K2175" t="s">
        <v>44</v>
      </c>
      <c r="L2175" t="s">
        <v>44</v>
      </c>
      <c r="M2175">
        <v>4</v>
      </c>
      <c r="N2175">
        <v>12</v>
      </c>
      <c r="O2175">
        <v>50</v>
      </c>
    </row>
    <row r="2176" spans="1:15" x14ac:dyDescent="0.25">
      <c r="A2176" s="20" t="s">
        <v>2296</v>
      </c>
      <c r="B2176">
        <v>2</v>
      </c>
      <c r="C2176" t="s">
        <v>63</v>
      </c>
      <c r="D2176" t="s">
        <v>89</v>
      </c>
      <c r="E2176" t="s">
        <v>41</v>
      </c>
      <c r="F2176" t="s">
        <v>42</v>
      </c>
      <c r="G2176">
        <v>4</v>
      </c>
      <c r="H2176">
        <v>2013</v>
      </c>
      <c r="I2176" t="s">
        <v>43</v>
      </c>
      <c r="J2176">
        <v>46.8</v>
      </c>
      <c r="K2176">
        <v>39.81</v>
      </c>
      <c r="L2176">
        <v>53.93</v>
      </c>
      <c r="M2176">
        <v>88</v>
      </c>
      <c r="N2176">
        <v>188</v>
      </c>
      <c r="O2176">
        <v>10.6600358177805</v>
      </c>
    </row>
    <row r="2177" spans="1:15" x14ac:dyDescent="0.25">
      <c r="A2177" s="20" t="s">
        <v>2297</v>
      </c>
      <c r="B2177">
        <v>2</v>
      </c>
      <c r="C2177" t="s">
        <v>63</v>
      </c>
      <c r="D2177" t="s">
        <v>89</v>
      </c>
      <c r="E2177" t="s">
        <v>41</v>
      </c>
      <c r="F2177" t="s">
        <v>42</v>
      </c>
      <c r="G2177">
        <v>4</v>
      </c>
      <c r="H2177">
        <v>2013</v>
      </c>
      <c r="I2177" t="s">
        <v>62</v>
      </c>
      <c r="J2177">
        <v>42.7</v>
      </c>
      <c r="K2177">
        <v>32.1</v>
      </c>
      <c r="L2177">
        <v>53.95</v>
      </c>
      <c r="M2177">
        <v>32</v>
      </c>
      <c r="N2177">
        <v>75</v>
      </c>
      <c r="O2177">
        <v>17.677669529663699</v>
      </c>
    </row>
    <row r="2178" spans="1:15" x14ac:dyDescent="0.25">
      <c r="A2178" s="20" t="s">
        <v>2298</v>
      </c>
      <c r="B2178">
        <v>2</v>
      </c>
      <c r="C2178" t="s">
        <v>63</v>
      </c>
      <c r="D2178" t="s">
        <v>89</v>
      </c>
      <c r="E2178" t="s">
        <v>41</v>
      </c>
      <c r="F2178" t="s">
        <v>42</v>
      </c>
      <c r="G2178">
        <v>4</v>
      </c>
      <c r="H2178">
        <v>2013</v>
      </c>
      <c r="I2178" t="s">
        <v>75</v>
      </c>
      <c r="J2178">
        <v>45.6</v>
      </c>
      <c r="K2178">
        <v>45.03</v>
      </c>
      <c r="L2178">
        <v>46.26</v>
      </c>
      <c r="M2178">
        <v>11601</v>
      </c>
      <c r="N2178">
        <v>25415</v>
      </c>
      <c r="O2178">
        <v>0.92843667292558796</v>
      </c>
    </row>
    <row r="2179" spans="1:15" x14ac:dyDescent="0.25">
      <c r="A2179" s="20" t="s">
        <v>2299</v>
      </c>
      <c r="B2179">
        <v>2</v>
      </c>
      <c r="C2179" t="s">
        <v>63</v>
      </c>
      <c r="D2179" t="s">
        <v>89</v>
      </c>
      <c r="E2179" t="s">
        <v>41</v>
      </c>
      <c r="F2179" t="s">
        <v>42</v>
      </c>
      <c r="G2179">
        <v>4</v>
      </c>
      <c r="H2179">
        <v>2013</v>
      </c>
      <c r="I2179" t="s">
        <v>45</v>
      </c>
      <c r="J2179">
        <v>44.7</v>
      </c>
      <c r="K2179">
        <v>41.2</v>
      </c>
      <c r="L2179">
        <v>48.34</v>
      </c>
      <c r="M2179">
        <v>332</v>
      </c>
      <c r="N2179">
        <v>742</v>
      </c>
      <c r="O2179">
        <v>5.4882129994845199</v>
      </c>
    </row>
    <row r="2180" spans="1:15" x14ac:dyDescent="0.25">
      <c r="A2180" s="20" t="s">
        <v>2300</v>
      </c>
      <c r="B2180">
        <v>2</v>
      </c>
      <c r="C2180" t="s">
        <v>63</v>
      </c>
      <c r="D2180" t="s">
        <v>89</v>
      </c>
      <c r="E2180" t="s">
        <v>41</v>
      </c>
      <c r="F2180" t="s">
        <v>42</v>
      </c>
      <c r="G2180">
        <v>4</v>
      </c>
      <c r="H2180">
        <v>2013</v>
      </c>
      <c r="I2180" t="s">
        <v>46</v>
      </c>
      <c r="J2180">
        <v>49.5</v>
      </c>
      <c r="K2180">
        <v>47.17</v>
      </c>
      <c r="L2180">
        <v>51.82</v>
      </c>
      <c r="M2180">
        <v>880</v>
      </c>
      <c r="N2180">
        <v>1778</v>
      </c>
      <c r="O2180">
        <v>3.3709993123162101</v>
      </c>
    </row>
    <row r="2181" spans="1:15" x14ac:dyDescent="0.25">
      <c r="A2181" s="20" t="s">
        <v>2301</v>
      </c>
      <c r="B2181">
        <v>2</v>
      </c>
      <c r="C2181" t="s">
        <v>63</v>
      </c>
      <c r="D2181" t="s">
        <v>89</v>
      </c>
      <c r="E2181" t="s">
        <v>41</v>
      </c>
      <c r="F2181" t="s">
        <v>42</v>
      </c>
      <c r="G2181">
        <v>4</v>
      </c>
      <c r="H2181">
        <v>2013</v>
      </c>
      <c r="I2181" t="s">
        <v>47</v>
      </c>
      <c r="J2181">
        <v>47</v>
      </c>
      <c r="K2181">
        <v>46.12</v>
      </c>
      <c r="L2181">
        <v>47.97</v>
      </c>
      <c r="M2181">
        <v>5228</v>
      </c>
      <c r="N2181">
        <v>11113</v>
      </c>
      <c r="O2181">
        <v>1.3830319420447801</v>
      </c>
    </row>
    <row r="2182" spans="1:15" x14ac:dyDescent="0.25">
      <c r="A2182" s="20" t="s">
        <v>2302</v>
      </c>
      <c r="B2182">
        <v>2</v>
      </c>
      <c r="C2182" t="s">
        <v>63</v>
      </c>
      <c r="D2182" t="s">
        <v>89</v>
      </c>
      <c r="E2182" t="s">
        <v>41</v>
      </c>
      <c r="F2182" t="s">
        <v>42</v>
      </c>
      <c r="G2182">
        <v>4</v>
      </c>
      <c r="H2182">
        <v>2013</v>
      </c>
      <c r="I2182" t="s">
        <v>48</v>
      </c>
      <c r="J2182">
        <v>42.4</v>
      </c>
      <c r="K2182">
        <v>37.33</v>
      </c>
      <c r="L2182">
        <v>47.65</v>
      </c>
      <c r="M2182">
        <v>148</v>
      </c>
      <c r="N2182">
        <v>349</v>
      </c>
      <c r="O2182">
        <v>8.2199493652678708</v>
      </c>
    </row>
    <row r="2183" spans="1:15" x14ac:dyDescent="0.25">
      <c r="A2183" s="20" t="s">
        <v>2303</v>
      </c>
      <c r="B2183">
        <v>2</v>
      </c>
      <c r="C2183" t="s">
        <v>63</v>
      </c>
      <c r="D2183" t="s">
        <v>89</v>
      </c>
      <c r="E2183" t="s">
        <v>41</v>
      </c>
      <c r="F2183" t="s">
        <v>42</v>
      </c>
      <c r="G2183">
        <v>4</v>
      </c>
      <c r="H2183">
        <v>2013</v>
      </c>
      <c r="I2183" t="s">
        <v>49</v>
      </c>
      <c r="J2183">
        <v>47.7</v>
      </c>
      <c r="K2183">
        <v>44.48</v>
      </c>
      <c r="L2183">
        <v>50.94</v>
      </c>
      <c r="M2183">
        <v>436</v>
      </c>
      <c r="N2183">
        <v>914</v>
      </c>
      <c r="O2183">
        <v>4.7891314261057598</v>
      </c>
    </row>
    <row r="2184" spans="1:15" x14ac:dyDescent="0.25">
      <c r="A2184" s="20" t="s">
        <v>2304</v>
      </c>
      <c r="B2184">
        <v>2</v>
      </c>
      <c r="C2184" t="s">
        <v>63</v>
      </c>
      <c r="D2184" t="s">
        <v>89</v>
      </c>
      <c r="E2184" t="s">
        <v>41</v>
      </c>
      <c r="F2184" t="s">
        <v>42</v>
      </c>
      <c r="G2184">
        <v>4</v>
      </c>
      <c r="H2184">
        <v>2013</v>
      </c>
      <c r="I2184" t="s">
        <v>50</v>
      </c>
      <c r="J2184">
        <v>44.6</v>
      </c>
      <c r="K2184">
        <v>37.22</v>
      </c>
      <c r="L2184">
        <v>52.18</v>
      </c>
      <c r="M2184">
        <v>74</v>
      </c>
      <c r="N2184">
        <v>166</v>
      </c>
      <c r="O2184">
        <v>11.6247638743819</v>
      </c>
    </row>
    <row r="2185" spans="1:15" x14ac:dyDescent="0.25">
      <c r="A2185" s="20" t="s">
        <v>2305</v>
      </c>
      <c r="B2185">
        <v>2</v>
      </c>
      <c r="C2185" t="s">
        <v>63</v>
      </c>
      <c r="D2185" t="s">
        <v>89</v>
      </c>
      <c r="E2185" t="s">
        <v>41</v>
      </c>
      <c r="F2185" t="s">
        <v>42</v>
      </c>
      <c r="G2185">
        <v>4</v>
      </c>
      <c r="H2185">
        <v>2013</v>
      </c>
      <c r="I2185" t="s">
        <v>51</v>
      </c>
      <c r="J2185">
        <v>42.1</v>
      </c>
      <c r="K2185">
        <v>36.22</v>
      </c>
      <c r="L2185">
        <v>48.27</v>
      </c>
      <c r="M2185">
        <v>107</v>
      </c>
      <c r="N2185">
        <v>254</v>
      </c>
      <c r="O2185">
        <v>9.6673648904566392</v>
      </c>
    </row>
    <row r="2186" spans="1:15" x14ac:dyDescent="0.25">
      <c r="A2186" s="20" t="s">
        <v>2306</v>
      </c>
      <c r="B2186">
        <v>2</v>
      </c>
      <c r="C2186" t="s">
        <v>63</v>
      </c>
      <c r="D2186" t="s">
        <v>89</v>
      </c>
      <c r="E2186" t="s">
        <v>33</v>
      </c>
      <c r="F2186" t="s">
        <v>35</v>
      </c>
      <c r="G2186">
        <v>5</v>
      </c>
      <c r="H2186">
        <v>2013</v>
      </c>
      <c r="I2186" t="s">
        <v>34</v>
      </c>
      <c r="J2186">
        <v>38.4</v>
      </c>
      <c r="K2186">
        <v>37.31</v>
      </c>
      <c r="L2186">
        <v>39.56</v>
      </c>
      <c r="M2186">
        <v>2776</v>
      </c>
      <c r="N2186">
        <v>7224</v>
      </c>
      <c r="O2186">
        <v>1.89797404500281</v>
      </c>
    </row>
    <row r="2187" spans="1:15" x14ac:dyDescent="0.25">
      <c r="A2187" s="20" t="s">
        <v>2307</v>
      </c>
      <c r="B2187">
        <v>2</v>
      </c>
      <c r="C2187" t="s">
        <v>63</v>
      </c>
      <c r="D2187" t="s">
        <v>89</v>
      </c>
      <c r="E2187" t="s">
        <v>33</v>
      </c>
      <c r="F2187" t="s">
        <v>35</v>
      </c>
      <c r="G2187">
        <v>5</v>
      </c>
      <c r="H2187">
        <v>2013</v>
      </c>
      <c r="I2187" t="s">
        <v>52</v>
      </c>
      <c r="J2187">
        <v>36</v>
      </c>
      <c r="K2187">
        <v>27.71</v>
      </c>
      <c r="L2187">
        <v>45.3</v>
      </c>
      <c r="M2187">
        <v>40</v>
      </c>
      <c r="N2187">
        <v>111</v>
      </c>
      <c r="O2187">
        <v>15.8113883008419</v>
      </c>
    </row>
    <row r="2188" spans="1:15" x14ac:dyDescent="0.25">
      <c r="A2188" s="20" t="s">
        <v>2308</v>
      </c>
      <c r="B2188">
        <v>2</v>
      </c>
      <c r="C2188" t="s">
        <v>63</v>
      </c>
      <c r="D2188" t="s">
        <v>89</v>
      </c>
      <c r="E2188" t="s">
        <v>33</v>
      </c>
      <c r="F2188" t="s">
        <v>35</v>
      </c>
      <c r="G2188">
        <v>5</v>
      </c>
      <c r="H2188">
        <v>2013</v>
      </c>
      <c r="I2188" t="s">
        <v>53</v>
      </c>
      <c r="J2188">
        <v>32.799999999999997</v>
      </c>
      <c r="K2188">
        <v>26.72</v>
      </c>
      <c r="L2188">
        <v>39.6</v>
      </c>
      <c r="M2188">
        <v>66</v>
      </c>
      <c r="N2188">
        <v>201</v>
      </c>
      <c r="O2188">
        <v>12.3091490979333</v>
      </c>
    </row>
    <row r="2189" spans="1:15" x14ac:dyDescent="0.25">
      <c r="A2189" s="20" t="s">
        <v>2309</v>
      </c>
      <c r="B2189">
        <v>2</v>
      </c>
      <c r="C2189" t="s">
        <v>63</v>
      </c>
      <c r="D2189" t="s">
        <v>89</v>
      </c>
      <c r="E2189" t="s">
        <v>33</v>
      </c>
      <c r="F2189" t="s">
        <v>35</v>
      </c>
      <c r="G2189">
        <v>5</v>
      </c>
      <c r="H2189">
        <v>2013</v>
      </c>
      <c r="I2189" t="s">
        <v>54</v>
      </c>
      <c r="J2189" t="s">
        <v>44</v>
      </c>
      <c r="K2189" t="s">
        <v>44</v>
      </c>
      <c r="L2189" t="s">
        <v>44</v>
      </c>
      <c r="M2189">
        <v>16</v>
      </c>
      <c r="N2189">
        <v>43</v>
      </c>
      <c r="O2189">
        <v>25</v>
      </c>
    </row>
    <row r="2190" spans="1:15" x14ac:dyDescent="0.25">
      <c r="A2190" s="20" t="s">
        <v>2310</v>
      </c>
      <c r="B2190">
        <v>2</v>
      </c>
      <c r="C2190" t="s">
        <v>63</v>
      </c>
      <c r="D2190" t="s">
        <v>89</v>
      </c>
      <c r="E2190" t="s">
        <v>33</v>
      </c>
      <c r="F2190" t="s">
        <v>35</v>
      </c>
      <c r="G2190">
        <v>5</v>
      </c>
      <c r="H2190">
        <v>2013</v>
      </c>
      <c r="I2190" t="s">
        <v>55</v>
      </c>
      <c r="J2190">
        <v>42.4</v>
      </c>
      <c r="K2190">
        <v>37.270000000000003</v>
      </c>
      <c r="L2190">
        <v>47.69</v>
      </c>
      <c r="M2190">
        <v>145</v>
      </c>
      <c r="N2190">
        <v>342</v>
      </c>
      <c r="O2190">
        <v>8.3045479853740005</v>
      </c>
    </row>
    <row r="2191" spans="1:15" x14ac:dyDescent="0.25">
      <c r="A2191" s="20" t="s">
        <v>2311</v>
      </c>
      <c r="B2191">
        <v>2</v>
      </c>
      <c r="C2191" t="s">
        <v>63</v>
      </c>
      <c r="D2191" t="s">
        <v>89</v>
      </c>
      <c r="E2191" t="s">
        <v>33</v>
      </c>
      <c r="F2191" t="s">
        <v>35</v>
      </c>
      <c r="G2191">
        <v>5</v>
      </c>
      <c r="H2191">
        <v>2013</v>
      </c>
      <c r="I2191" t="s">
        <v>56</v>
      </c>
      <c r="J2191" t="s">
        <v>44</v>
      </c>
      <c r="K2191" t="s">
        <v>44</v>
      </c>
      <c r="L2191" t="s">
        <v>44</v>
      </c>
      <c r="M2191">
        <v>9</v>
      </c>
      <c r="N2191">
        <v>31</v>
      </c>
      <c r="O2191">
        <v>33.3333333333333</v>
      </c>
    </row>
    <row r="2192" spans="1:15" x14ac:dyDescent="0.25">
      <c r="A2192" s="20" t="s">
        <v>2312</v>
      </c>
      <c r="B2192">
        <v>2</v>
      </c>
      <c r="C2192" t="s">
        <v>63</v>
      </c>
      <c r="D2192" t="s">
        <v>89</v>
      </c>
      <c r="E2192" t="s">
        <v>33</v>
      </c>
      <c r="F2192" t="s">
        <v>35</v>
      </c>
      <c r="G2192">
        <v>5</v>
      </c>
      <c r="H2192">
        <v>2013</v>
      </c>
      <c r="I2192" t="s">
        <v>57</v>
      </c>
      <c r="J2192">
        <v>43.5</v>
      </c>
      <c r="K2192">
        <v>35.49</v>
      </c>
      <c r="L2192">
        <v>51.82</v>
      </c>
      <c r="M2192">
        <v>60</v>
      </c>
      <c r="N2192">
        <v>138</v>
      </c>
      <c r="O2192">
        <v>12.9099444873581</v>
      </c>
    </row>
    <row r="2193" spans="1:15" x14ac:dyDescent="0.25">
      <c r="A2193" s="20" t="s">
        <v>2313</v>
      </c>
      <c r="B2193">
        <v>2</v>
      </c>
      <c r="C2193" t="s">
        <v>63</v>
      </c>
      <c r="D2193" t="s">
        <v>89</v>
      </c>
      <c r="E2193" t="s">
        <v>33</v>
      </c>
      <c r="F2193" t="s">
        <v>35</v>
      </c>
      <c r="G2193">
        <v>5</v>
      </c>
      <c r="H2193">
        <v>2013</v>
      </c>
      <c r="I2193" t="s">
        <v>58</v>
      </c>
      <c r="J2193">
        <v>42.3</v>
      </c>
      <c r="K2193">
        <v>39.58</v>
      </c>
      <c r="L2193">
        <v>45.09</v>
      </c>
      <c r="M2193">
        <v>520</v>
      </c>
      <c r="N2193">
        <v>1229</v>
      </c>
      <c r="O2193">
        <v>4.38529009653515</v>
      </c>
    </row>
    <row r="2194" spans="1:15" x14ac:dyDescent="0.25">
      <c r="A2194" s="20" t="s">
        <v>2314</v>
      </c>
      <c r="B2194">
        <v>2</v>
      </c>
      <c r="C2194" t="s">
        <v>63</v>
      </c>
      <c r="D2194" t="s">
        <v>89</v>
      </c>
      <c r="E2194" t="s">
        <v>33</v>
      </c>
      <c r="F2194" t="s">
        <v>35</v>
      </c>
      <c r="G2194">
        <v>5</v>
      </c>
      <c r="H2194">
        <v>2013</v>
      </c>
      <c r="I2194" t="s">
        <v>59</v>
      </c>
      <c r="J2194" t="s">
        <v>44</v>
      </c>
      <c r="K2194" t="s">
        <v>44</v>
      </c>
      <c r="L2194" t="s">
        <v>44</v>
      </c>
      <c r="M2194">
        <v>13</v>
      </c>
      <c r="N2194">
        <v>32</v>
      </c>
      <c r="O2194">
        <v>27.735009811261499</v>
      </c>
    </row>
    <row r="2195" spans="1:15" x14ac:dyDescent="0.25">
      <c r="A2195" s="20" t="s">
        <v>2315</v>
      </c>
      <c r="B2195">
        <v>2</v>
      </c>
      <c r="C2195" t="s">
        <v>63</v>
      </c>
      <c r="D2195" t="s">
        <v>89</v>
      </c>
      <c r="E2195" t="s">
        <v>33</v>
      </c>
      <c r="F2195" t="s">
        <v>35</v>
      </c>
      <c r="G2195">
        <v>5</v>
      </c>
      <c r="H2195">
        <v>2013</v>
      </c>
      <c r="I2195" t="s">
        <v>60</v>
      </c>
      <c r="J2195">
        <v>37.9</v>
      </c>
      <c r="K2195">
        <v>36.65</v>
      </c>
      <c r="L2195">
        <v>39.229999999999997</v>
      </c>
      <c r="M2195">
        <v>2052</v>
      </c>
      <c r="N2195">
        <v>5410</v>
      </c>
      <c r="O2195">
        <v>2.2075539284417398</v>
      </c>
    </row>
    <row r="2196" spans="1:15" x14ac:dyDescent="0.25">
      <c r="A2196" s="20" t="s">
        <v>2316</v>
      </c>
      <c r="B2196">
        <v>2</v>
      </c>
      <c r="C2196" t="s">
        <v>63</v>
      </c>
      <c r="D2196" t="s">
        <v>89</v>
      </c>
      <c r="E2196" t="s">
        <v>33</v>
      </c>
      <c r="F2196" t="s">
        <v>35</v>
      </c>
      <c r="G2196">
        <v>5</v>
      </c>
      <c r="H2196">
        <v>2013</v>
      </c>
      <c r="I2196" t="s">
        <v>61</v>
      </c>
      <c r="J2196" t="s">
        <v>44</v>
      </c>
      <c r="K2196" t="s">
        <v>44</v>
      </c>
      <c r="L2196" t="s">
        <v>44</v>
      </c>
      <c r="M2196">
        <v>9</v>
      </c>
      <c r="N2196">
        <v>19</v>
      </c>
      <c r="O2196">
        <v>33.3333333333333</v>
      </c>
    </row>
    <row r="2197" spans="1:15" x14ac:dyDescent="0.25">
      <c r="A2197" s="20" t="s">
        <v>2317</v>
      </c>
      <c r="B2197">
        <v>2</v>
      </c>
      <c r="C2197" t="s">
        <v>63</v>
      </c>
      <c r="D2197" t="s">
        <v>89</v>
      </c>
      <c r="E2197" t="s">
        <v>33</v>
      </c>
      <c r="F2197" t="s">
        <v>35</v>
      </c>
      <c r="G2197">
        <v>5</v>
      </c>
      <c r="H2197">
        <v>2013</v>
      </c>
      <c r="I2197" t="s">
        <v>43</v>
      </c>
      <c r="J2197">
        <v>38.5</v>
      </c>
      <c r="K2197">
        <v>34.18</v>
      </c>
      <c r="L2197">
        <v>43.1</v>
      </c>
      <c r="M2197">
        <v>175</v>
      </c>
      <c r="N2197">
        <v>454</v>
      </c>
      <c r="O2197">
        <v>7.55928946018454</v>
      </c>
    </row>
    <row r="2198" spans="1:15" x14ac:dyDescent="0.25">
      <c r="A2198" s="20" t="s">
        <v>2318</v>
      </c>
      <c r="B2198">
        <v>2</v>
      </c>
      <c r="C2198" t="s">
        <v>63</v>
      </c>
      <c r="D2198" t="s">
        <v>89</v>
      </c>
      <c r="E2198" t="s">
        <v>33</v>
      </c>
      <c r="F2198" t="s">
        <v>35</v>
      </c>
      <c r="G2198">
        <v>5</v>
      </c>
      <c r="H2198">
        <v>2013</v>
      </c>
      <c r="I2198" t="s">
        <v>62</v>
      </c>
      <c r="J2198">
        <v>45.3</v>
      </c>
      <c r="K2198">
        <v>35.630000000000003</v>
      </c>
      <c r="L2198">
        <v>55.26</v>
      </c>
      <c r="M2198">
        <v>43</v>
      </c>
      <c r="N2198">
        <v>95</v>
      </c>
      <c r="O2198">
        <v>15.249857033260501</v>
      </c>
    </row>
    <row r="2199" spans="1:15" x14ac:dyDescent="0.25">
      <c r="A2199" s="20" t="s">
        <v>2319</v>
      </c>
      <c r="B2199">
        <v>2</v>
      </c>
      <c r="C2199" t="s">
        <v>63</v>
      </c>
      <c r="D2199" t="s">
        <v>89</v>
      </c>
      <c r="E2199" t="s">
        <v>33</v>
      </c>
      <c r="F2199" t="s">
        <v>35</v>
      </c>
      <c r="G2199">
        <v>5</v>
      </c>
      <c r="H2199">
        <v>2013</v>
      </c>
      <c r="I2199" t="s">
        <v>75</v>
      </c>
      <c r="J2199">
        <v>39.5</v>
      </c>
      <c r="K2199">
        <v>38.93</v>
      </c>
      <c r="L2199">
        <v>40.08</v>
      </c>
      <c r="M2199">
        <v>11039</v>
      </c>
      <c r="N2199">
        <v>27944</v>
      </c>
      <c r="O2199">
        <v>0.95177684134497997</v>
      </c>
    </row>
    <row r="2200" spans="1:15" x14ac:dyDescent="0.25">
      <c r="A2200" s="20" t="s">
        <v>2320</v>
      </c>
      <c r="B2200">
        <v>2</v>
      </c>
      <c r="C2200" t="s">
        <v>63</v>
      </c>
      <c r="D2200" t="s">
        <v>89</v>
      </c>
      <c r="E2200" t="s">
        <v>33</v>
      </c>
      <c r="F2200" t="s">
        <v>35</v>
      </c>
      <c r="G2200">
        <v>5</v>
      </c>
      <c r="H2200">
        <v>2013</v>
      </c>
      <c r="I2200" t="s">
        <v>45</v>
      </c>
      <c r="J2200">
        <v>37.9</v>
      </c>
      <c r="K2200">
        <v>35.14</v>
      </c>
      <c r="L2200">
        <v>40.68</v>
      </c>
      <c r="M2200">
        <v>445</v>
      </c>
      <c r="N2200">
        <v>1175</v>
      </c>
      <c r="O2200">
        <v>4.7404546313997704</v>
      </c>
    </row>
    <row r="2201" spans="1:15" x14ac:dyDescent="0.25">
      <c r="A2201" s="20" t="s">
        <v>2321</v>
      </c>
      <c r="B2201">
        <v>2</v>
      </c>
      <c r="C2201" t="s">
        <v>63</v>
      </c>
      <c r="D2201" t="s">
        <v>89</v>
      </c>
      <c r="E2201" t="s">
        <v>33</v>
      </c>
      <c r="F2201" t="s">
        <v>35</v>
      </c>
      <c r="G2201">
        <v>5</v>
      </c>
      <c r="H2201">
        <v>2013</v>
      </c>
      <c r="I2201" t="s">
        <v>46</v>
      </c>
      <c r="J2201">
        <v>41.4</v>
      </c>
      <c r="K2201">
        <v>39.08</v>
      </c>
      <c r="L2201">
        <v>43.72</v>
      </c>
      <c r="M2201">
        <v>713</v>
      </c>
      <c r="N2201">
        <v>1723</v>
      </c>
      <c r="O2201">
        <v>3.74502943136569</v>
      </c>
    </row>
    <row r="2202" spans="1:15" x14ac:dyDescent="0.25">
      <c r="A2202" s="20" t="s">
        <v>2322</v>
      </c>
      <c r="B2202">
        <v>2</v>
      </c>
      <c r="C2202" t="s">
        <v>63</v>
      </c>
      <c r="D2202" t="s">
        <v>89</v>
      </c>
      <c r="E2202" t="s">
        <v>33</v>
      </c>
      <c r="F2202" t="s">
        <v>35</v>
      </c>
      <c r="G2202">
        <v>5</v>
      </c>
      <c r="H2202">
        <v>2013</v>
      </c>
      <c r="I2202" t="s">
        <v>47</v>
      </c>
      <c r="J2202">
        <v>41.2</v>
      </c>
      <c r="K2202">
        <v>40.130000000000003</v>
      </c>
      <c r="L2202">
        <v>42.28</v>
      </c>
      <c r="M2202">
        <v>3329</v>
      </c>
      <c r="N2202">
        <v>8080</v>
      </c>
      <c r="O2202">
        <v>1.73317773947151</v>
      </c>
    </row>
    <row r="2203" spans="1:15" x14ac:dyDescent="0.25">
      <c r="A2203" s="20" t="s">
        <v>2323</v>
      </c>
      <c r="B2203">
        <v>2</v>
      </c>
      <c r="C2203" t="s">
        <v>63</v>
      </c>
      <c r="D2203" t="s">
        <v>89</v>
      </c>
      <c r="E2203" t="s">
        <v>33</v>
      </c>
      <c r="F2203" t="s">
        <v>35</v>
      </c>
      <c r="G2203">
        <v>5</v>
      </c>
      <c r="H2203">
        <v>2013</v>
      </c>
      <c r="I2203" t="s">
        <v>48</v>
      </c>
      <c r="J2203">
        <v>36.5</v>
      </c>
      <c r="K2203">
        <v>30.8</v>
      </c>
      <c r="L2203">
        <v>42.54</v>
      </c>
      <c r="M2203">
        <v>93</v>
      </c>
      <c r="N2203">
        <v>255</v>
      </c>
      <c r="O2203">
        <v>10.3695169473043</v>
      </c>
    </row>
    <row r="2204" spans="1:15" x14ac:dyDescent="0.25">
      <c r="A2204" s="20" t="s">
        <v>2324</v>
      </c>
      <c r="B2204">
        <v>2</v>
      </c>
      <c r="C2204" t="s">
        <v>63</v>
      </c>
      <c r="D2204" t="s">
        <v>89</v>
      </c>
      <c r="E2204" t="s">
        <v>33</v>
      </c>
      <c r="F2204" t="s">
        <v>35</v>
      </c>
      <c r="G2204">
        <v>5</v>
      </c>
      <c r="H2204">
        <v>2013</v>
      </c>
      <c r="I2204" t="s">
        <v>49</v>
      </c>
      <c r="J2204">
        <v>36.6</v>
      </c>
      <c r="K2204">
        <v>33.42</v>
      </c>
      <c r="L2204">
        <v>39.979999999999997</v>
      </c>
      <c r="M2204">
        <v>303</v>
      </c>
      <c r="N2204">
        <v>827</v>
      </c>
      <c r="O2204">
        <v>5.7448498962142596</v>
      </c>
    </row>
    <row r="2205" spans="1:15" x14ac:dyDescent="0.25">
      <c r="A2205" s="20" t="s">
        <v>2325</v>
      </c>
      <c r="B2205">
        <v>2</v>
      </c>
      <c r="C2205" t="s">
        <v>63</v>
      </c>
      <c r="D2205" t="s">
        <v>89</v>
      </c>
      <c r="E2205" t="s">
        <v>33</v>
      </c>
      <c r="F2205" t="s">
        <v>35</v>
      </c>
      <c r="G2205">
        <v>5</v>
      </c>
      <c r="H2205">
        <v>2013</v>
      </c>
      <c r="I2205" t="s">
        <v>50</v>
      </c>
      <c r="J2205">
        <v>41</v>
      </c>
      <c r="K2205">
        <v>34.18</v>
      </c>
      <c r="L2205">
        <v>48.1</v>
      </c>
      <c r="M2205">
        <v>77</v>
      </c>
      <c r="N2205">
        <v>188</v>
      </c>
      <c r="O2205">
        <v>11.396057645963801</v>
      </c>
    </row>
    <row r="2206" spans="1:15" x14ac:dyDescent="0.25">
      <c r="A2206" s="20" t="s">
        <v>2326</v>
      </c>
      <c r="B2206">
        <v>2</v>
      </c>
      <c r="C2206" t="s">
        <v>63</v>
      </c>
      <c r="D2206" t="s">
        <v>89</v>
      </c>
      <c r="E2206" t="s">
        <v>33</v>
      </c>
      <c r="F2206" t="s">
        <v>35</v>
      </c>
      <c r="G2206">
        <v>5</v>
      </c>
      <c r="H2206">
        <v>2013</v>
      </c>
      <c r="I2206" t="s">
        <v>51</v>
      </c>
      <c r="J2206">
        <v>42.2</v>
      </c>
      <c r="K2206">
        <v>37.29</v>
      </c>
      <c r="L2206">
        <v>47.34</v>
      </c>
      <c r="M2206">
        <v>155</v>
      </c>
      <c r="N2206">
        <v>367</v>
      </c>
      <c r="O2206">
        <v>8.0321932890249901</v>
      </c>
    </row>
    <row r="2207" spans="1:15" x14ac:dyDescent="0.25">
      <c r="A2207" s="20" t="s">
        <v>2327</v>
      </c>
      <c r="B2207">
        <v>2</v>
      </c>
      <c r="C2207" t="s">
        <v>63</v>
      </c>
      <c r="D2207" t="s">
        <v>89</v>
      </c>
      <c r="E2207" t="s">
        <v>39</v>
      </c>
      <c r="F2207" t="s">
        <v>40</v>
      </c>
      <c r="G2207">
        <v>6</v>
      </c>
      <c r="H2207">
        <v>2013</v>
      </c>
      <c r="I2207" t="s">
        <v>34</v>
      </c>
      <c r="J2207">
        <v>41.4</v>
      </c>
      <c r="K2207">
        <v>40.270000000000003</v>
      </c>
      <c r="L2207">
        <v>42.45</v>
      </c>
      <c r="M2207">
        <v>3236</v>
      </c>
      <c r="N2207">
        <v>7825</v>
      </c>
      <c r="O2207">
        <v>1.7579063848365699</v>
      </c>
    </row>
    <row r="2208" spans="1:15" x14ac:dyDescent="0.25">
      <c r="A2208" s="20" t="s">
        <v>2328</v>
      </c>
      <c r="B2208">
        <v>2</v>
      </c>
      <c r="C2208" t="s">
        <v>63</v>
      </c>
      <c r="D2208" t="s">
        <v>89</v>
      </c>
      <c r="E2208" t="s">
        <v>39</v>
      </c>
      <c r="F2208" t="s">
        <v>40</v>
      </c>
      <c r="G2208">
        <v>6</v>
      </c>
      <c r="H2208">
        <v>2013</v>
      </c>
      <c r="I2208" t="s">
        <v>52</v>
      </c>
      <c r="J2208">
        <v>49.6</v>
      </c>
      <c r="K2208">
        <v>48.25</v>
      </c>
      <c r="L2208">
        <v>51.02</v>
      </c>
      <c r="M2208">
        <v>2484</v>
      </c>
      <c r="N2208">
        <v>5005</v>
      </c>
      <c r="O2208">
        <v>2.0064308847628198</v>
      </c>
    </row>
    <row r="2209" spans="1:15" x14ac:dyDescent="0.25">
      <c r="A2209" s="20" t="s">
        <v>2329</v>
      </c>
      <c r="B2209">
        <v>2</v>
      </c>
      <c r="C2209" t="s">
        <v>63</v>
      </c>
      <c r="D2209" t="s">
        <v>89</v>
      </c>
      <c r="E2209" t="s">
        <v>39</v>
      </c>
      <c r="F2209" t="s">
        <v>40</v>
      </c>
      <c r="G2209">
        <v>6</v>
      </c>
      <c r="H2209">
        <v>2013</v>
      </c>
      <c r="I2209" t="s">
        <v>53</v>
      </c>
      <c r="J2209">
        <v>48.3</v>
      </c>
      <c r="K2209">
        <v>47.02</v>
      </c>
      <c r="L2209">
        <v>49.52</v>
      </c>
      <c r="M2209">
        <v>2961</v>
      </c>
      <c r="N2209">
        <v>6134</v>
      </c>
      <c r="O2209">
        <v>1.83772615473324</v>
      </c>
    </row>
    <row r="2210" spans="1:15" x14ac:dyDescent="0.25">
      <c r="A2210" s="20" t="s">
        <v>2330</v>
      </c>
      <c r="B2210">
        <v>2</v>
      </c>
      <c r="C2210" t="s">
        <v>63</v>
      </c>
      <c r="D2210" t="s">
        <v>89</v>
      </c>
      <c r="E2210" t="s">
        <v>39</v>
      </c>
      <c r="F2210" t="s">
        <v>40</v>
      </c>
      <c r="G2210">
        <v>6</v>
      </c>
      <c r="H2210">
        <v>2013</v>
      </c>
      <c r="I2210" t="s">
        <v>54</v>
      </c>
      <c r="J2210">
        <v>49.2</v>
      </c>
      <c r="K2210">
        <v>47.32</v>
      </c>
      <c r="L2210">
        <v>51.13</v>
      </c>
      <c r="M2210">
        <v>1297</v>
      </c>
      <c r="N2210">
        <v>2635</v>
      </c>
      <c r="O2210">
        <v>2.7767067240353298</v>
      </c>
    </row>
    <row r="2211" spans="1:15" x14ac:dyDescent="0.25">
      <c r="A2211" s="20" t="s">
        <v>2331</v>
      </c>
      <c r="B2211">
        <v>2</v>
      </c>
      <c r="C2211" t="s">
        <v>63</v>
      </c>
      <c r="D2211" t="s">
        <v>89</v>
      </c>
      <c r="E2211" t="s">
        <v>39</v>
      </c>
      <c r="F2211" t="s">
        <v>40</v>
      </c>
      <c r="G2211">
        <v>6</v>
      </c>
      <c r="H2211">
        <v>2013</v>
      </c>
      <c r="I2211" t="s">
        <v>55</v>
      </c>
      <c r="J2211">
        <v>52.1</v>
      </c>
      <c r="K2211">
        <v>51.16</v>
      </c>
      <c r="L2211">
        <v>53.03</v>
      </c>
      <c r="M2211">
        <v>5732</v>
      </c>
      <c r="N2211">
        <v>11003</v>
      </c>
      <c r="O2211">
        <v>1.3208299532971199</v>
      </c>
    </row>
    <row r="2212" spans="1:15" x14ac:dyDescent="0.25">
      <c r="A2212" s="20" t="s">
        <v>2332</v>
      </c>
      <c r="B2212">
        <v>2</v>
      </c>
      <c r="C2212" t="s">
        <v>63</v>
      </c>
      <c r="D2212" t="s">
        <v>89</v>
      </c>
      <c r="E2212" t="s">
        <v>39</v>
      </c>
      <c r="F2212" t="s">
        <v>40</v>
      </c>
      <c r="G2212">
        <v>6</v>
      </c>
      <c r="H2212">
        <v>2013</v>
      </c>
      <c r="I2212" t="s">
        <v>56</v>
      </c>
      <c r="J2212">
        <v>39.299999999999997</v>
      </c>
      <c r="K2212">
        <v>36.99</v>
      </c>
      <c r="L2212">
        <v>41.57</v>
      </c>
      <c r="M2212">
        <v>685</v>
      </c>
      <c r="N2212">
        <v>1745</v>
      </c>
      <c r="O2212">
        <v>3.8208035995043499</v>
      </c>
    </row>
    <row r="2213" spans="1:15" x14ac:dyDescent="0.25">
      <c r="A2213" s="20" t="s">
        <v>2333</v>
      </c>
      <c r="B2213">
        <v>2</v>
      </c>
      <c r="C2213" t="s">
        <v>63</v>
      </c>
      <c r="D2213" t="s">
        <v>89</v>
      </c>
      <c r="E2213" t="s">
        <v>39</v>
      </c>
      <c r="F2213" t="s">
        <v>40</v>
      </c>
      <c r="G2213">
        <v>6</v>
      </c>
      <c r="H2213">
        <v>2013</v>
      </c>
      <c r="I2213" t="s">
        <v>57</v>
      </c>
      <c r="J2213">
        <v>55.5</v>
      </c>
      <c r="K2213">
        <v>54.17</v>
      </c>
      <c r="L2213">
        <v>56.85</v>
      </c>
      <c r="M2213">
        <v>2930</v>
      </c>
      <c r="N2213">
        <v>5278</v>
      </c>
      <c r="O2213">
        <v>1.84742233484292</v>
      </c>
    </row>
    <row r="2214" spans="1:15" x14ac:dyDescent="0.25">
      <c r="A2214" s="20" t="s">
        <v>2334</v>
      </c>
      <c r="B2214">
        <v>2</v>
      </c>
      <c r="C2214" t="s">
        <v>63</v>
      </c>
      <c r="D2214" t="s">
        <v>89</v>
      </c>
      <c r="E2214" t="s">
        <v>39</v>
      </c>
      <c r="F2214" t="s">
        <v>40</v>
      </c>
      <c r="G2214">
        <v>6</v>
      </c>
      <c r="H2214">
        <v>2013</v>
      </c>
      <c r="I2214" t="s">
        <v>58</v>
      </c>
      <c r="J2214">
        <v>52.3</v>
      </c>
      <c r="K2214">
        <v>51.35</v>
      </c>
      <c r="L2214">
        <v>53.24</v>
      </c>
      <c r="M2214">
        <v>5591</v>
      </c>
      <c r="N2214">
        <v>10691</v>
      </c>
      <c r="O2214">
        <v>1.33738132312145</v>
      </c>
    </row>
    <row r="2215" spans="1:15" x14ac:dyDescent="0.25">
      <c r="A2215" s="20" t="s">
        <v>2335</v>
      </c>
      <c r="B2215">
        <v>2</v>
      </c>
      <c r="C2215" t="s">
        <v>63</v>
      </c>
      <c r="D2215" t="s">
        <v>89</v>
      </c>
      <c r="E2215" t="s">
        <v>39</v>
      </c>
      <c r="F2215" t="s">
        <v>40</v>
      </c>
      <c r="G2215">
        <v>6</v>
      </c>
      <c r="H2215">
        <v>2013</v>
      </c>
      <c r="I2215" t="s">
        <v>59</v>
      </c>
      <c r="J2215">
        <v>51.6</v>
      </c>
      <c r="K2215">
        <v>49.18</v>
      </c>
      <c r="L2215">
        <v>53.94</v>
      </c>
      <c r="M2215">
        <v>874</v>
      </c>
      <c r="N2215">
        <v>1695</v>
      </c>
      <c r="O2215">
        <v>3.3825504574586902</v>
      </c>
    </row>
    <row r="2216" spans="1:15" x14ac:dyDescent="0.25">
      <c r="A2216" s="20" t="s">
        <v>2336</v>
      </c>
      <c r="B2216">
        <v>2</v>
      </c>
      <c r="C2216" t="s">
        <v>63</v>
      </c>
      <c r="D2216" t="s">
        <v>89</v>
      </c>
      <c r="E2216" t="s">
        <v>39</v>
      </c>
      <c r="F2216" t="s">
        <v>40</v>
      </c>
      <c r="G2216">
        <v>6</v>
      </c>
      <c r="H2216">
        <v>2013</v>
      </c>
      <c r="I2216" t="s">
        <v>60</v>
      </c>
      <c r="J2216">
        <v>45.9</v>
      </c>
      <c r="K2216">
        <v>45.02</v>
      </c>
      <c r="L2216">
        <v>46.68</v>
      </c>
      <c r="M2216">
        <v>6352</v>
      </c>
      <c r="N2216">
        <v>13853</v>
      </c>
      <c r="O2216">
        <v>1.2547140330712401</v>
      </c>
    </row>
    <row r="2217" spans="1:15" x14ac:dyDescent="0.25">
      <c r="A2217" s="20" t="s">
        <v>2337</v>
      </c>
      <c r="B2217">
        <v>2</v>
      </c>
      <c r="C2217" t="s">
        <v>63</v>
      </c>
      <c r="D2217" t="s">
        <v>89</v>
      </c>
      <c r="E2217" t="s">
        <v>39</v>
      </c>
      <c r="F2217" t="s">
        <v>40</v>
      </c>
      <c r="G2217">
        <v>6</v>
      </c>
      <c r="H2217">
        <v>2013</v>
      </c>
      <c r="I2217" t="s">
        <v>61</v>
      </c>
      <c r="J2217">
        <v>52.1</v>
      </c>
      <c r="K2217">
        <v>49.03</v>
      </c>
      <c r="L2217">
        <v>55.12</v>
      </c>
      <c r="M2217">
        <v>537</v>
      </c>
      <c r="N2217">
        <v>1031</v>
      </c>
      <c r="O2217">
        <v>4.3153185200210302</v>
      </c>
    </row>
    <row r="2218" spans="1:15" x14ac:dyDescent="0.25">
      <c r="A2218" s="20" t="s">
        <v>2338</v>
      </c>
      <c r="B2218">
        <v>2</v>
      </c>
      <c r="C2218" t="s">
        <v>63</v>
      </c>
      <c r="D2218" t="s">
        <v>89</v>
      </c>
      <c r="E2218" t="s">
        <v>39</v>
      </c>
      <c r="F2218" t="s">
        <v>40</v>
      </c>
      <c r="G2218">
        <v>6</v>
      </c>
      <c r="H2218">
        <v>2013</v>
      </c>
      <c r="I2218" t="s">
        <v>43</v>
      </c>
      <c r="J2218">
        <v>47</v>
      </c>
      <c r="K2218">
        <v>45.88</v>
      </c>
      <c r="L2218">
        <v>48.21</v>
      </c>
      <c r="M2218">
        <v>3303</v>
      </c>
      <c r="N2218">
        <v>7021</v>
      </c>
      <c r="O2218">
        <v>1.7399858365729399</v>
      </c>
    </row>
    <row r="2219" spans="1:15" x14ac:dyDescent="0.25">
      <c r="A2219" s="20" t="s">
        <v>2339</v>
      </c>
      <c r="B2219">
        <v>2</v>
      </c>
      <c r="C2219" t="s">
        <v>63</v>
      </c>
      <c r="D2219" t="s">
        <v>89</v>
      </c>
      <c r="E2219" t="s">
        <v>39</v>
      </c>
      <c r="F2219" t="s">
        <v>40</v>
      </c>
      <c r="G2219">
        <v>6</v>
      </c>
      <c r="H2219">
        <v>2013</v>
      </c>
      <c r="I2219" t="s">
        <v>62</v>
      </c>
      <c r="J2219">
        <v>48.7</v>
      </c>
      <c r="K2219">
        <v>46.71</v>
      </c>
      <c r="L2219">
        <v>50.67</v>
      </c>
      <c r="M2219">
        <v>1187</v>
      </c>
      <c r="N2219">
        <v>2438</v>
      </c>
      <c r="O2219">
        <v>2.9025161208007102</v>
      </c>
    </row>
    <row r="2220" spans="1:15" x14ac:dyDescent="0.25">
      <c r="A2220" s="20" t="s">
        <v>2340</v>
      </c>
      <c r="B2220">
        <v>2</v>
      </c>
      <c r="C2220" t="s">
        <v>63</v>
      </c>
      <c r="D2220" t="s">
        <v>89</v>
      </c>
      <c r="E2220" t="s">
        <v>39</v>
      </c>
      <c r="F2220" t="s">
        <v>40</v>
      </c>
      <c r="G2220">
        <v>6</v>
      </c>
      <c r="H2220">
        <v>2013</v>
      </c>
      <c r="I2220" t="s">
        <v>75</v>
      </c>
      <c r="J2220">
        <v>48.1</v>
      </c>
      <c r="K2220">
        <v>47.82</v>
      </c>
      <c r="L2220">
        <v>48.38</v>
      </c>
      <c r="M2220">
        <v>60332</v>
      </c>
      <c r="N2220">
        <v>125431</v>
      </c>
      <c r="O2220">
        <v>0.407123469387843</v>
      </c>
    </row>
    <row r="2221" spans="1:15" x14ac:dyDescent="0.25">
      <c r="A2221" s="20" t="s">
        <v>2341</v>
      </c>
      <c r="B2221">
        <v>2</v>
      </c>
      <c r="C2221" t="s">
        <v>63</v>
      </c>
      <c r="D2221" t="s">
        <v>89</v>
      </c>
      <c r="E2221" t="s">
        <v>39</v>
      </c>
      <c r="F2221" t="s">
        <v>40</v>
      </c>
      <c r="G2221">
        <v>6</v>
      </c>
      <c r="H2221">
        <v>2013</v>
      </c>
      <c r="I2221" t="s">
        <v>45</v>
      </c>
      <c r="J2221">
        <v>47.2</v>
      </c>
      <c r="K2221">
        <v>46.46</v>
      </c>
      <c r="L2221">
        <v>48.03</v>
      </c>
      <c r="M2221">
        <v>7377</v>
      </c>
      <c r="N2221">
        <v>15614</v>
      </c>
      <c r="O2221">
        <v>1.1642871607352001</v>
      </c>
    </row>
    <row r="2222" spans="1:15" x14ac:dyDescent="0.25">
      <c r="A2222" s="20" t="s">
        <v>2342</v>
      </c>
      <c r="B2222">
        <v>2</v>
      </c>
      <c r="C2222" t="s">
        <v>63</v>
      </c>
      <c r="D2222" t="s">
        <v>89</v>
      </c>
      <c r="E2222" t="s">
        <v>39</v>
      </c>
      <c r="F2222" t="s">
        <v>40</v>
      </c>
      <c r="G2222">
        <v>6</v>
      </c>
      <c r="H2222">
        <v>2013</v>
      </c>
      <c r="I2222" t="s">
        <v>46</v>
      </c>
      <c r="J2222">
        <v>46</v>
      </c>
      <c r="K2222">
        <v>44.85</v>
      </c>
      <c r="L2222">
        <v>47.24</v>
      </c>
      <c r="M2222">
        <v>3077</v>
      </c>
      <c r="N2222">
        <v>6683</v>
      </c>
      <c r="O2222">
        <v>1.8027531034590401</v>
      </c>
    </row>
    <row r="2223" spans="1:15" x14ac:dyDescent="0.25">
      <c r="A2223" s="20" t="s">
        <v>2343</v>
      </c>
      <c r="B2223">
        <v>2</v>
      </c>
      <c r="C2223" t="s">
        <v>63</v>
      </c>
      <c r="D2223" t="s">
        <v>89</v>
      </c>
      <c r="E2223" t="s">
        <v>39</v>
      </c>
      <c r="F2223" t="s">
        <v>40</v>
      </c>
      <c r="G2223">
        <v>6</v>
      </c>
      <c r="H2223">
        <v>2013</v>
      </c>
      <c r="I2223" t="s">
        <v>47</v>
      </c>
      <c r="J2223">
        <v>45</v>
      </c>
      <c r="K2223">
        <v>44.04</v>
      </c>
      <c r="L2223">
        <v>46.02</v>
      </c>
      <c r="M2223">
        <v>4365</v>
      </c>
      <c r="N2223">
        <v>9693</v>
      </c>
      <c r="O2223">
        <v>1.5135886972883299</v>
      </c>
    </row>
    <row r="2224" spans="1:15" x14ac:dyDescent="0.25">
      <c r="A2224" s="20" t="s">
        <v>2344</v>
      </c>
      <c r="B2224">
        <v>2</v>
      </c>
      <c r="C2224" t="s">
        <v>63</v>
      </c>
      <c r="D2224" t="s">
        <v>89</v>
      </c>
      <c r="E2224" t="s">
        <v>39</v>
      </c>
      <c r="F2224" t="s">
        <v>40</v>
      </c>
      <c r="G2224">
        <v>6</v>
      </c>
      <c r="H2224">
        <v>2013</v>
      </c>
      <c r="I2224" t="s">
        <v>48</v>
      </c>
      <c r="J2224">
        <v>46.4</v>
      </c>
      <c r="K2224">
        <v>44.97</v>
      </c>
      <c r="L2224">
        <v>47.76</v>
      </c>
      <c r="M2224">
        <v>2281</v>
      </c>
      <c r="N2224">
        <v>4920</v>
      </c>
      <c r="O2224">
        <v>2.0938104228425298</v>
      </c>
    </row>
    <row r="2225" spans="1:15" x14ac:dyDescent="0.25">
      <c r="A2225" s="20" t="s">
        <v>2345</v>
      </c>
      <c r="B2225">
        <v>2</v>
      </c>
      <c r="C2225" t="s">
        <v>63</v>
      </c>
      <c r="D2225" t="s">
        <v>89</v>
      </c>
      <c r="E2225" t="s">
        <v>39</v>
      </c>
      <c r="F2225" t="s">
        <v>40</v>
      </c>
      <c r="G2225">
        <v>6</v>
      </c>
      <c r="H2225">
        <v>2013</v>
      </c>
      <c r="I2225" t="s">
        <v>49</v>
      </c>
      <c r="J2225">
        <v>44.7</v>
      </c>
      <c r="K2225">
        <v>43.25</v>
      </c>
      <c r="L2225">
        <v>46.25</v>
      </c>
      <c r="M2225">
        <v>1886</v>
      </c>
      <c r="N2225">
        <v>4215</v>
      </c>
      <c r="O2225">
        <v>2.3026564952925201</v>
      </c>
    </row>
    <row r="2226" spans="1:15" x14ac:dyDescent="0.25">
      <c r="A2226" s="20" t="s">
        <v>2346</v>
      </c>
      <c r="B2226">
        <v>2</v>
      </c>
      <c r="C2226" t="s">
        <v>63</v>
      </c>
      <c r="D2226" t="s">
        <v>89</v>
      </c>
      <c r="E2226" t="s">
        <v>39</v>
      </c>
      <c r="F2226" t="s">
        <v>40</v>
      </c>
      <c r="G2226">
        <v>6</v>
      </c>
      <c r="H2226">
        <v>2013</v>
      </c>
      <c r="I2226" t="s">
        <v>50</v>
      </c>
      <c r="J2226">
        <v>50.2</v>
      </c>
      <c r="K2226">
        <v>48.33</v>
      </c>
      <c r="L2226">
        <v>52.17</v>
      </c>
      <c r="M2226">
        <v>1311</v>
      </c>
      <c r="N2226">
        <v>2609</v>
      </c>
      <c r="O2226">
        <v>2.7618408833305401</v>
      </c>
    </row>
    <row r="2227" spans="1:15" x14ac:dyDescent="0.25">
      <c r="A2227" s="20" t="s">
        <v>2347</v>
      </c>
      <c r="B2227">
        <v>2</v>
      </c>
      <c r="C2227" t="s">
        <v>63</v>
      </c>
      <c r="D2227" t="s">
        <v>89</v>
      </c>
      <c r="E2227" t="s">
        <v>39</v>
      </c>
      <c r="F2227" t="s">
        <v>40</v>
      </c>
      <c r="G2227">
        <v>6</v>
      </c>
      <c r="H2227">
        <v>2013</v>
      </c>
      <c r="I2227" t="s">
        <v>51</v>
      </c>
      <c r="J2227">
        <v>53.6</v>
      </c>
      <c r="K2227">
        <v>52.3</v>
      </c>
      <c r="L2227">
        <v>54.97</v>
      </c>
      <c r="M2227">
        <v>2866</v>
      </c>
      <c r="N2227">
        <v>5343</v>
      </c>
      <c r="O2227">
        <v>1.8679356335414099</v>
      </c>
    </row>
    <row r="2228" spans="1:15" x14ac:dyDescent="0.25">
      <c r="A2228" s="20" t="s">
        <v>2348</v>
      </c>
      <c r="B2228">
        <v>2</v>
      </c>
      <c r="C2228" t="s">
        <v>63</v>
      </c>
      <c r="D2228" t="s">
        <v>89</v>
      </c>
      <c r="E2228" t="s">
        <v>37</v>
      </c>
      <c r="F2228" t="s">
        <v>38</v>
      </c>
      <c r="G2228">
        <v>3</v>
      </c>
      <c r="H2228">
        <v>2014</v>
      </c>
      <c r="I2228" t="s">
        <v>34</v>
      </c>
      <c r="J2228">
        <v>54.8</v>
      </c>
      <c r="K2228">
        <v>52.39</v>
      </c>
      <c r="L2228">
        <v>57.22</v>
      </c>
      <c r="M2228">
        <v>893</v>
      </c>
      <c r="N2228">
        <v>1629</v>
      </c>
      <c r="O2228">
        <v>3.3463724070512701</v>
      </c>
    </row>
    <row r="2229" spans="1:15" x14ac:dyDescent="0.25">
      <c r="A2229" s="20" t="s">
        <v>2349</v>
      </c>
      <c r="B2229">
        <v>2</v>
      </c>
      <c r="C2229" t="s">
        <v>63</v>
      </c>
      <c r="D2229" t="s">
        <v>89</v>
      </c>
      <c r="E2229" t="s">
        <v>37</v>
      </c>
      <c r="F2229" t="s">
        <v>38</v>
      </c>
      <c r="G2229">
        <v>3</v>
      </c>
      <c r="H2229">
        <v>2014</v>
      </c>
      <c r="I2229" t="s">
        <v>52</v>
      </c>
      <c r="J2229">
        <v>62</v>
      </c>
      <c r="K2229">
        <v>57.37</v>
      </c>
      <c r="L2229">
        <v>66.489999999999995</v>
      </c>
      <c r="M2229">
        <v>268</v>
      </c>
      <c r="N2229">
        <v>432</v>
      </c>
      <c r="O2229">
        <v>6.10847221781526</v>
      </c>
    </row>
    <row r="2230" spans="1:15" x14ac:dyDescent="0.25">
      <c r="A2230" s="20" t="s">
        <v>2350</v>
      </c>
      <c r="B2230">
        <v>2</v>
      </c>
      <c r="C2230" t="s">
        <v>63</v>
      </c>
      <c r="D2230" t="s">
        <v>89</v>
      </c>
      <c r="E2230" t="s">
        <v>37</v>
      </c>
      <c r="F2230" t="s">
        <v>38</v>
      </c>
      <c r="G2230">
        <v>3</v>
      </c>
      <c r="H2230">
        <v>2014</v>
      </c>
      <c r="I2230" t="s">
        <v>53</v>
      </c>
      <c r="J2230">
        <v>57.9</v>
      </c>
      <c r="K2230">
        <v>56.38</v>
      </c>
      <c r="L2230">
        <v>59.46</v>
      </c>
      <c r="M2230">
        <v>2291</v>
      </c>
      <c r="N2230">
        <v>3955</v>
      </c>
      <c r="O2230">
        <v>2.0892357824136698</v>
      </c>
    </row>
    <row r="2231" spans="1:15" x14ac:dyDescent="0.25">
      <c r="A2231" s="20" t="s">
        <v>2351</v>
      </c>
      <c r="B2231">
        <v>2</v>
      </c>
      <c r="C2231" t="s">
        <v>63</v>
      </c>
      <c r="D2231" t="s">
        <v>89</v>
      </c>
      <c r="E2231" t="s">
        <v>37</v>
      </c>
      <c r="F2231" t="s">
        <v>38</v>
      </c>
      <c r="G2231">
        <v>3</v>
      </c>
      <c r="H2231">
        <v>2014</v>
      </c>
      <c r="I2231" t="s">
        <v>54</v>
      </c>
      <c r="J2231">
        <v>66.099999999999994</v>
      </c>
      <c r="K2231">
        <v>57.43</v>
      </c>
      <c r="L2231">
        <v>73.86</v>
      </c>
      <c r="M2231">
        <v>82</v>
      </c>
      <c r="N2231">
        <v>124</v>
      </c>
      <c r="O2231">
        <v>11.0431526074847</v>
      </c>
    </row>
    <row r="2232" spans="1:15" x14ac:dyDescent="0.25">
      <c r="A2232" s="20" t="s">
        <v>2352</v>
      </c>
      <c r="B2232">
        <v>2</v>
      </c>
      <c r="C2232" t="s">
        <v>63</v>
      </c>
      <c r="D2232" t="s">
        <v>89</v>
      </c>
      <c r="E2232" t="s">
        <v>37</v>
      </c>
      <c r="F2232" t="s">
        <v>38</v>
      </c>
      <c r="G2232">
        <v>3</v>
      </c>
      <c r="H2232">
        <v>2014</v>
      </c>
      <c r="I2232" t="s">
        <v>55</v>
      </c>
      <c r="J2232">
        <v>61.4</v>
      </c>
      <c r="K2232">
        <v>57.97</v>
      </c>
      <c r="L2232">
        <v>64.8</v>
      </c>
      <c r="M2232">
        <v>478</v>
      </c>
      <c r="N2232">
        <v>778</v>
      </c>
      <c r="O2232">
        <v>4.5738935374634799</v>
      </c>
    </row>
    <row r="2233" spans="1:15" x14ac:dyDescent="0.25">
      <c r="A2233" s="20" t="s">
        <v>2353</v>
      </c>
      <c r="B2233">
        <v>2</v>
      </c>
      <c r="C2233" t="s">
        <v>63</v>
      </c>
      <c r="D2233" t="s">
        <v>89</v>
      </c>
      <c r="E2233" t="s">
        <v>37</v>
      </c>
      <c r="F2233" t="s">
        <v>38</v>
      </c>
      <c r="G2233">
        <v>3</v>
      </c>
      <c r="H2233">
        <v>2014</v>
      </c>
      <c r="I2233" t="s">
        <v>56</v>
      </c>
      <c r="J2233">
        <v>60.2</v>
      </c>
      <c r="K2233">
        <v>57.71</v>
      </c>
      <c r="L2233">
        <v>62.61</v>
      </c>
      <c r="M2233">
        <v>919</v>
      </c>
      <c r="N2233">
        <v>1527</v>
      </c>
      <c r="O2233">
        <v>3.2986956237702101</v>
      </c>
    </row>
    <row r="2234" spans="1:15" x14ac:dyDescent="0.25">
      <c r="A2234" s="20" t="s">
        <v>2354</v>
      </c>
      <c r="B2234">
        <v>2</v>
      </c>
      <c r="C2234" t="s">
        <v>63</v>
      </c>
      <c r="D2234" t="s">
        <v>89</v>
      </c>
      <c r="E2234" t="s">
        <v>37</v>
      </c>
      <c r="F2234" t="s">
        <v>38</v>
      </c>
      <c r="G2234">
        <v>3</v>
      </c>
      <c r="H2234">
        <v>2014</v>
      </c>
      <c r="I2234" t="s">
        <v>57</v>
      </c>
      <c r="J2234">
        <v>60.1</v>
      </c>
      <c r="K2234">
        <v>56.91</v>
      </c>
      <c r="L2234">
        <v>63.27</v>
      </c>
      <c r="M2234">
        <v>546</v>
      </c>
      <c r="N2234">
        <v>908</v>
      </c>
      <c r="O2234">
        <v>4.2796049251091297</v>
      </c>
    </row>
    <row r="2235" spans="1:15" x14ac:dyDescent="0.25">
      <c r="A2235" s="20" t="s">
        <v>2355</v>
      </c>
      <c r="B2235">
        <v>2</v>
      </c>
      <c r="C2235" t="s">
        <v>63</v>
      </c>
      <c r="D2235" t="s">
        <v>89</v>
      </c>
      <c r="E2235" t="s">
        <v>37</v>
      </c>
      <c r="F2235" t="s">
        <v>38</v>
      </c>
      <c r="G2235">
        <v>3</v>
      </c>
      <c r="H2235">
        <v>2014</v>
      </c>
      <c r="I2235" t="s">
        <v>58</v>
      </c>
      <c r="J2235">
        <v>58.4</v>
      </c>
      <c r="K2235">
        <v>56.93</v>
      </c>
      <c r="L2235">
        <v>59.94</v>
      </c>
      <c r="M2235">
        <v>2399</v>
      </c>
      <c r="N2235">
        <v>4105</v>
      </c>
      <c r="O2235">
        <v>2.0416668438947001</v>
      </c>
    </row>
    <row r="2236" spans="1:15" x14ac:dyDescent="0.25">
      <c r="A2236" s="20" t="s">
        <v>2356</v>
      </c>
      <c r="B2236">
        <v>2</v>
      </c>
      <c r="C2236" t="s">
        <v>63</v>
      </c>
      <c r="D2236" t="s">
        <v>89</v>
      </c>
      <c r="E2236" t="s">
        <v>37</v>
      </c>
      <c r="F2236" t="s">
        <v>38</v>
      </c>
      <c r="G2236">
        <v>3</v>
      </c>
      <c r="H2236">
        <v>2014</v>
      </c>
      <c r="I2236" t="s">
        <v>59</v>
      </c>
      <c r="J2236">
        <v>55.7</v>
      </c>
      <c r="K2236">
        <v>50.18</v>
      </c>
      <c r="L2236">
        <v>61.07</v>
      </c>
      <c r="M2236">
        <v>176</v>
      </c>
      <c r="N2236">
        <v>316</v>
      </c>
      <c r="O2236">
        <v>7.5377836144440904</v>
      </c>
    </row>
    <row r="2237" spans="1:15" x14ac:dyDescent="0.25">
      <c r="A2237" s="20" t="s">
        <v>2357</v>
      </c>
      <c r="B2237">
        <v>2</v>
      </c>
      <c r="C2237" t="s">
        <v>63</v>
      </c>
      <c r="D2237" t="s">
        <v>89</v>
      </c>
      <c r="E2237" t="s">
        <v>37</v>
      </c>
      <c r="F2237" t="s">
        <v>38</v>
      </c>
      <c r="G2237">
        <v>3</v>
      </c>
      <c r="H2237">
        <v>2014</v>
      </c>
      <c r="I2237" t="s">
        <v>60</v>
      </c>
      <c r="J2237">
        <v>57.2</v>
      </c>
      <c r="K2237">
        <v>54.89</v>
      </c>
      <c r="L2237">
        <v>59.46</v>
      </c>
      <c r="M2237">
        <v>1030</v>
      </c>
      <c r="N2237">
        <v>1801</v>
      </c>
      <c r="O2237">
        <v>3.1158847642487801</v>
      </c>
    </row>
    <row r="2238" spans="1:15" x14ac:dyDescent="0.25">
      <c r="A2238" s="20" t="s">
        <v>2358</v>
      </c>
      <c r="B2238">
        <v>2</v>
      </c>
      <c r="C2238" t="s">
        <v>63</v>
      </c>
      <c r="D2238" t="s">
        <v>89</v>
      </c>
      <c r="E2238" t="s">
        <v>37</v>
      </c>
      <c r="F2238" t="s">
        <v>38</v>
      </c>
      <c r="G2238">
        <v>3</v>
      </c>
      <c r="H2238">
        <v>2014</v>
      </c>
      <c r="I2238" t="s">
        <v>61</v>
      </c>
      <c r="J2238">
        <v>59.8</v>
      </c>
      <c r="K2238">
        <v>50.34</v>
      </c>
      <c r="L2238">
        <v>68.61</v>
      </c>
      <c r="M2238">
        <v>64</v>
      </c>
      <c r="N2238">
        <v>107</v>
      </c>
      <c r="O2238">
        <v>12.5</v>
      </c>
    </row>
    <row r="2239" spans="1:15" x14ac:dyDescent="0.25">
      <c r="A2239" s="20" t="s">
        <v>2359</v>
      </c>
      <c r="B2239">
        <v>2</v>
      </c>
      <c r="C2239" t="s">
        <v>63</v>
      </c>
      <c r="D2239" t="s">
        <v>89</v>
      </c>
      <c r="E2239" t="s">
        <v>37</v>
      </c>
      <c r="F2239" t="s">
        <v>38</v>
      </c>
      <c r="G2239">
        <v>3</v>
      </c>
      <c r="H2239">
        <v>2014</v>
      </c>
      <c r="I2239" t="s">
        <v>43</v>
      </c>
      <c r="J2239">
        <v>58.1</v>
      </c>
      <c r="K2239">
        <v>56.14</v>
      </c>
      <c r="L2239">
        <v>59.95</v>
      </c>
      <c r="M2239">
        <v>1488</v>
      </c>
      <c r="N2239">
        <v>2563</v>
      </c>
      <c r="O2239">
        <v>2.5923792368260599</v>
      </c>
    </row>
    <row r="2240" spans="1:15" x14ac:dyDescent="0.25">
      <c r="A2240" s="20" t="s">
        <v>2360</v>
      </c>
      <c r="B2240">
        <v>2</v>
      </c>
      <c r="C2240" t="s">
        <v>63</v>
      </c>
      <c r="D2240" t="s">
        <v>89</v>
      </c>
      <c r="E2240" t="s">
        <v>37</v>
      </c>
      <c r="F2240" t="s">
        <v>38</v>
      </c>
      <c r="G2240">
        <v>3</v>
      </c>
      <c r="H2240">
        <v>2014</v>
      </c>
      <c r="I2240" t="s">
        <v>62</v>
      </c>
      <c r="J2240">
        <v>55.8</v>
      </c>
      <c r="K2240">
        <v>52.37</v>
      </c>
      <c r="L2240">
        <v>59.25</v>
      </c>
      <c r="M2240">
        <v>445</v>
      </c>
      <c r="N2240">
        <v>797</v>
      </c>
      <c r="O2240">
        <v>4.7404546313997704</v>
      </c>
    </row>
    <row r="2241" spans="1:15" x14ac:dyDescent="0.25">
      <c r="A2241" s="20" t="s">
        <v>2361</v>
      </c>
      <c r="B2241">
        <v>2</v>
      </c>
      <c r="C2241" t="s">
        <v>63</v>
      </c>
      <c r="D2241" t="s">
        <v>89</v>
      </c>
      <c r="E2241" t="s">
        <v>37</v>
      </c>
      <c r="F2241" t="s">
        <v>38</v>
      </c>
      <c r="G2241">
        <v>3</v>
      </c>
      <c r="H2241">
        <v>2014</v>
      </c>
      <c r="I2241" t="s">
        <v>75</v>
      </c>
      <c r="J2241">
        <v>58.3</v>
      </c>
      <c r="K2241">
        <v>57.79</v>
      </c>
      <c r="L2241">
        <v>58.88</v>
      </c>
      <c r="M2241">
        <v>18496</v>
      </c>
      <c r="N2241">
        <v>31707</v>
      </c>
      <c r="O2241">
        <v>0.73529411764705899</v>
      </c>
    </row>
    <row r="2242" spans="1:15" x14ac:dyDescent="0.25">
      <c r="A2242" s="20" t="s">
        <v>2362</v>
      </c>
      <c r="B2242">
        <v>2</v>
      </c>
      <c r="C2242" t="s">
        <v>63</v>
      </c>
      <c r="D2242" t="s">
        <v>89</v>
      </c>
      <c r="E2242" t="s">
        <v>37</v>
      </c>
      <c r="F2242" t="s">
        <v>38</v>
      </c>
      <c r="G2242">
        <v>3</v>
      </c>
      <c r="H2242">
        <v>2014</v>
      </c>
      <c r="I2242" t="s">
        <v>45</v>
      </c>
      <c r="J2242">
        <v>54.8</v>
      </c>
      <c r="K2242">
        <v>51.98</v>
      </c>
      <c r="L2242">
        <v>57.51</v>
      </c>
      <c r="M2242">
        <v>679</v>
      </c>
      <c r="N2242">
        <v>1240</v>
      </c>
      <c r="O2242">
        <v>3.8376477822666799</v>
      </c>
    </row>
    <row r="2243" spans="1:15" x14ac:dyDescent="0.25">
      <c r="A2243" s="20" t="s">
        <v>2363</v>
      </c>
      <c r="B2243">
        <v>2</v>
      </c>
      <c r="C2243" t="s">
        <v>63</v>
      </c>
      <c r="D2243" t="s">
        <v>89</v>
      </c>
      <c r="E2243" t="s">
        <v>37</v>
      </c>
      <c r="F2243" t="s">
        <v>38</v>
      </c>
      <c r="G2243">
        <v>3</v>
      </c>
      <c r="H2243">
        <v>2014</v>
      </c>
      <c r="I2243" t="s">
        <v>46</v>
      </c>
      <c r="J2243">
        <v>56.6</v>
      </c>
      <c r="K2243">
        <v>53.62</v>
      </c>
      <c r="L2243">
        <v>59.55</v>
      </c>
      <c r="M2243">
        <v>604</v>
      </c>
      <c r="N2243">
        <v>1067</v>
      </c>
      <c r="O2243">
        <v>4.0689422938558</v>
      </c>
    </row>
    <row r="2244" spans="1:15" x14ac:dyDescent="0.25">
      <c r="A2244" s="20" t="s">
        <v>2364</v>
      </c>
      <c r="B2244">
        <v>2</v>
      </c>
      <c r="C2244" t="s">
        <v>63</v>
      </c>
      <c r="D2244" t="s">
        <v>89</v>
      </c>
      <c r="E2244" t="s">
        <v>37</v>
      </c>
      <c r="F2244" t="s">
        <v>38</v>
      </c>
      <c r="G2244">
        <v>3</v>
      </c>
      <c r="H2244">
        <v>2014</v>
      </c>
      <c r="I2244" t="s">
        <v>47</v>
      </c>
      <c r="J2244">
        <v>58.4</v>
      </c>
      <c r="K2244">
        <v>56.94</v>
      </c>
      <c r="L2244">
        <v>59.81</v>
      </c>
      <c r="M2244">
        <v>2640</v>
      </c>
      <c r="N2244">
        <v>4522</v>
      </c>
      <c r="O2244">
        <v>1.94624736040381</v>
      </c>
    </row>
    <row r="2245" spans="1:15" x14ac:dyDescent="0.25">
      <c r="A2245" s="20" t="s">
        <v>2365</v>
      </c>
      <c r="B2245">
        <v>2</v>
      </c>
      <c r="C2245" t="s">
        <v>63</v>
      </c>
      <c r="D2245" t="s">
        <v>89</v>
      </c>
      <c r="E2245" t="s">
        <v>37</v>
      </c>
      <c r="F2245" t="s">
        <v>38</v>
      </c>
      <c r="G2245">
        <v>3</v>
      </c>
      <c r="H2245">
        <v>2014</v>
      </c>
      <c r="I2245" t="s">
        <v>48</v>
      </c>
      <c r="J2245">
        <v>62.3</v>
      </c>
      <c r="K2245">
        <v>60.12</v>
      </c>
      <c r="L2245">
        <v>64.39</v>
      </c>
      <c r="M2245">
        <v>1230</v>
      </c>
      <c r="N2245">
        <v>1975</v>
      </c>
      <c r="O2245">
        <v>2.8513297425610098</v>
      </c>
    </row>
    <row r="2246" spans="1:15" x14ac:dyDescent="0.25">
      <c r="A2246" s="20" t="s">
        <v>2366</v>
      </c>
      <c r="B2246">
        <v>2</v>
      </c>
      <c r="C2246" t="s">
        <v>63</v>
      </c>
      <c r="D2246" t="s">
        <v>89</v>
      </c>
      <c r="E2246" t="s">
        <v>37</v>
      </c>
      <c r="F2246" t="s">
        <v>38</v>
      </c>
      <c r="G2246">
        <v>3</v>
      </c>
      <c r="H2246">
        <v>2014</v>
      </c>
      <c r="I2246" t="s">
        <v>49</v>
      </c>
      <c r="J2246">
        <v>61.4</v>
      </c>
      <c r="K2246">
        <v>58.35</v>
      </c>
      <c r="L2246">
        <v>64.31</v>
      </c>
      <c r="M2246">
        <v>626</v>
      </c>
      <c r="N2246">
        <v>1020</v>
      </c>
      <c r="O2246">
        <v>3.9968038348871602</v>
      </c>
    </row>
    <row r="2247" spans="1:15" x14ac:dyDescent="0.25">
      <c r="A2247" s="20" t="s">
        <v>2367</v>
      </c>
      <c r="B2247">
        <v>2</v>
      </c>
      <c r="C2247" t="s">
        <v>63</v>
      </c>
      <c r="D2247" t="s">
        <v>89</v>
      </c>
      <c r="E2247" t="s">
        <v>37</v>
      </c>
      <c r="F2247" t="s">
        <v>38</v>
      </c>
      <c r="G2247">
        <v>3</v>
      </c>
      <c r="H2247">
        <v>2014</v>
      </c>
      <c r="I2247" t="s">
        <v>50</v>
      </c>
      <c r="J2247">
        <v>57.5</v>
      </c>
      <c r="K2247">
        <v>55.16</v>
      </c>
      <c r="L2247">
        <v>59.79</v>
      </c>
      <c r="M2247">
        <v>1005</v>
      </c>
      <c r="N2247">
        <v>1748</v>
      </c>
      <c r="O2247">
        <v>3.1544014893825598</v>
      </c>
    </row>
    <row r="2248" spans="1:15" x14ac:dyDescent="0.25">
      <c r="A2248" s="20" t="s">
        <v>2368</v>
      </c>
      <c r="B2248">
        <v>2</v>
      </c>
      <c r="C2248" t="s">
        <v>63</v>
      </c>
      <c r="D2248" t="s">
        <v>89</v>
      </c>
      <c r="E2248" t="s">
        <v>37</v>
      </c>
      <c r="F2248" t="s">
        <v>38</v>
      </c>
      <c r="G2248">
        <v>3</v>
      </c>
      <c r="H2248">
        <v>2014</v>
      </c>
      <c r="I2248" t="s">
        <v>51</v>
      </c>
      <c r="J2248">
        <v>57.9</v>
      </c>
      <c r="K2248">
        <v>54.96</v>
      </c>
      <c r="L2248">
        <v>60.81</v>
      </c>
      <c r="M2248">
        <v>633</v>
      </c>
      <c r="N2248">
        <v>1093</v>
      </c>
      <c r="O2248">
        <v>3.9746431675858198</v>
      </c>
    </row>
    <row r="2249" spans="1:15" x14ac:dyDescent="0.25">
      <c r="A2249" s="20" t="s">
        <v>2369</v>
      </c>
      <c r="B2249">
        <v>2</v>
      </c>
      <c r="C2249" t="s">
        <v>63</v>
      </c>
      <c r="D2249" t="s">
        <v>89</v>
      </c>
      <c r="E2249" t="s">
        <v>41</v>
      </c>
      <c r="F2249" t="s">
        <v>42</v>
      </c>
      <c r="G2249">
        <v>4</v>
      </c>
      <c r="H2249">
        <v>2014</v>
      </c>
      <c r="I2249" t="s">
        <v>34</v>
      </c>
      <c r="J2249">
        <v>58.7</v>
      </c>
      <c r="K2249">
        <v>57.42</v>
      </c>
      <c r="L2249">
        <v>60.05</v>
      </c>
      <c r="M2249">
        <v>3155</v>
      </c>
      <c r="N2249">
        <v>5371</v>
      </c>
      <c r="O2249">
        <v>1.7803292133101301</v>
      </c>
    </row>
    <row r="2250" spans="1:15" x14ac:dyDescent="0.25">
      <c r="A2250" s="20" t="s">
        <v>2370</v>
      </c>
      <c r="B2250">
        <v>2</v>
      </c>
      <c r="C2250" t="s">
        <v>63</v>
      </c>
      <c r="D2250" t="s">
        <v>89</v>
      </c>
      <c r="E2250" t="s">
        <v>41</v>
      </c>
      <c r="F2250" t="s">
        <v>42</v>
      </c>
      <c r="G2250">
        <v>4</v>
      </c>
      <c r="H2250">
        <v>2014</v>
      </c>
      <c r="I2250" t="s">
        <v>52</v>
      </c>
      <c r="J2250">
        <v>54.4</v>
      </c>
      <c r="K2250">
        <v>43.5</v>
      </c>
      <c r="L2250">
        <v>64.95</v>
      </c>
      <c r="M2250">
        <v>43</v>
      </c>
      <c r="N2250">
        <v>79</v>
      </c>
      <c r="O2250">
        <v>15.249857033260501</v>
      </c>
    </row>
    <row r="2251" spans="1:15" x14ac:dyDescent="0.25">
      <c r="A2251" s="20" t="s">
        <v>2371</v>
      </c>
      <c r="B2251">
        <v>2</v>
      </c>
      <c r="C2251" t="s">
        <v>63</v>
      </c>
      <c r="D2251" t="s">
        <v>89</v>
      </c>
      <c r="E2251" t="s">
        <v>41</v>
      </c>
      <c r="F2251" t="s">
        <v>42</v>
      </c>
      <c r="G2251">
        <v>4</v>
      </c>
      <c r="H2251">
        <v>2014</v>
      </c>
      <c r="I2251" t="s">
        <v>53</v>
      </c>
      <c r="J2251">
        <v>51.2</v>
      </c>
      <c r="K2251">
        <v>43.63</v>
      </c>
      <c r="L2251">
        <v>58.75</v>
      </c>
      <c r="M2251">
        <v>84</v>
      </c>
      <c r="N2251">
        <v>164</v>
      </c>
      <c r="O2251">
        <v>10.910894511799601</v>
      </c>
    </row>
    <row r="2252" spans="1:15" x14ac:dyDescent="0.25">
      <c r="A2252" s="20" t="s">
        <v>2372</v>
      </c>
      <c r="B2252">
        <v>2</v>
      </c>
      <c r="C2252" t="s">
        <v>63</v>
      </c>
      <c r="D2252" t="s">
        <v>89</v>
      </c>
      <c r="E2252" t="s">
        <v>41</v>
      </c>
      <c r="F2252" t="s">
        <v>42</v>
      </c>
      <c r="G2252">
        <v>4</v>
      </c>
      <c r="H2252">
        <v>2014</v>
      </c>
      <c r="I2252" t="s">
        <v>54</v>
      </c>
      <c r="J2252" t="s">
        <v>44</v>
      </c>
      <c r="K2252" t="s">
        <v>44</v>
      </c>
      <c r="L2252" t="s">
        <v>44</v>
      </c>
      <c r="M2252">
        <v>11</v>
      </c>
      <c r="N2252">
        <v>23</v>
      </c>
      <c r="O2252">
        <v>30.151134457776401</v>
      </c>
    </row>
    <row r="2253" spans="1:15" x14ac:dyDescent="0.25">
      <c r="A2253" s="20" t="s">
        <v>2373</v>
      </c>
      <c r="B2253">
        <v>2</v>
      </c>
      <c r="C2253" t="s">
        <v>63</v>
      </c>
      <c r="D2253" t="s">
        <v>89</v>
      </c>
      <c r="E2253" t="s">
        <v>41</v>
      </c>
      <c r="F2253" t="s">
        <v>42</v>
      </c>
      <c r="G2253">
        <v>4</v>
      </c>
      <c r="H2253">
        <v>2014</v>
      </c>
      <c r="I2253" t="s">
        <v>55</v>
      </c>
      <c r="J2253">
        <v>51.8</v>
      </c>
      <c r="K2253">
        <v>46.66</v>
      </c>
      <c r="L2253">
        <v>56.89</v>
      </c>
      <c r="M2253">
        <v>188</v>
      </c>
      <c r="N2253">
        <v>363</v>
      </c>
      <c r="O2253">
        <v>7.2932495748947304</v>
      </c>
    </row>
    <row r="2254" spans="1:15" x14ac:dyDescent="0.25">
      <c r="A2254" s="20" t="s">
        <v>2374</v>
      </c>
      <c r="B2254">
        <v>2</v>
      </c>
      <c r="C2254" t="s">
        <v>63</v>
      </c>
      <c r="D2254" t="s">
        <v>89</v>
      </c>
      <c r="E2254" t="s">
        <v>41</v>
      </c>
      <c r="F2254" t="s">
        <v>42</v>
      </c>
      <c r="G2254">
        <v>4</v>
      </c>
      <c r="H2254">
        <v>2014</v>
      </c>
      <c r="I2254" t="s">
        <v>56</v>
      </c>
      <c r="J2254">
        <v>62.1</v>
      </c>
      <c r="K2254">
        <v>51.57</v>
      </c>
      <c r="L2254">
        <v>71.55</v>
      </c>
      <c r="M2254">
        <v>54</v>
      </c>
      <c r="N2254">
        <v>87</v>
      </c>
      <c r="O2254">
        <v>13.6082763487954</v>
      </c>
    </row>
    <row r="2255" spans="1:15" x14ac:dyDescent="0.25">
      <c r="A2255" s="20" t="s">
        <v>2375</v>
      </c>
      <c r="B2255">
        <v>2</v>
      </c>
      <c r="C2255" t="s">
        <v>63</v>
      </c>
      <c r="D2255" t="s">
        <v>89</v>
      </c>
      <c r="E2255" t="s">
        <v>41</v>
      </c>
      <c r="F2255" t="s">
        <v>42</v>
      </c>
      <c r="G2255">
        <v>4</v>
      </c>
      <c r="H2255">
        <v>2014</v>
      </c>
      <c r="I2255" t="s">
        <v>57</v>
      </c>
      <c r="J2255">
        <v>49.4</v>
      </c>
      <c r="K2255">
        <v>38.479999999999997</v>
      </c>
      <c r="L2255">
        <v>60.28</v>
      </c>
      <c r="M2255">
        <v>38</v>
      </c>
      <c r="N2255">
        <v>77</v>
      </c>
      <c r="O2255">
        <v>16.222142113076298</v>
      </c>
    </row>
    <row r="2256" spans="1:15" x14ac:dyDescent="0.25">
      <c r="A2256" s="20" t="s">
        <v>2376</v>
      </c>
      <c r="B2256">
        <v>2</v>
      </c>
      <c r="C2256" t="s">
        <v>63</v>
      </c>
      <c r="D2256" t="s">
        <v>89</v>
      </c>
      <c r="E2256" t="s">
        <v>41</v>
      </c>
      <c r="F2256" t="s">
        <v>42</v>
      </c>
      <c r="G2256">
        <v>4</v>
      </c>
      <c r="H2256">
        <v>2014</v>
      </c>
      <c r="I2256" t="s">
        <v>58</v>
      </c>
      <c r="J2256">
        <v>56.6</v>
      </c>
      <c r="K2256">
        <v>52.97</v>
      </c>
      <c r="L2256">
        <v>60.15</v>
      </c>
      <c r="M2256">
        <v>412</v>
      </c>
      <c r="N2256">
        <v>728</v>
      </c>
      <c r="O2256">
        <v>4.9266463908214702</v>
      </c>
    </row>
    <row r="2257" spans="1:15" x14ac:dyDescent="0.25">
      <c r="A2257" s="20" t="s">
        <v>2377</v>
      </c>
      <c r="B2257">
        <v>2</v>
      </c>
      <c r="C2257" t="s">
        <v>63</v>
      </c>
      <c r="D2257" t="s">
        <v>89</v>
      </c>
      <c r="E2257" t="s">
        <v>41</v>
      </c>
      <c r="F2257" t="s">
        <v>42</v>
      </c>
      <c r="G2257">
        <v>4</v>
      </c>
      <c r="H2257">
        <v>2014</v>
      </c>
      <c r="I2257" t="s">
        <v>59</v>
      </c>
      <c r="J2257">
        <v>51.9</v>
      </c>
      <c r="K2257">
        <v>38.85</v>
      </c>
      <c r="L2257">
        <v>64.61</v>
      </c>
      <c r="M2257">
        <v>28</v>
      </c>
      <c r="N2257">
        <v>54</v>
      </c>
      <c r="O2257">
        <v>18.8982236504614</v>
      </c>
    </row>
    <row r="2258" spans="1:15" x14ac:dyDescent="0.25">
      <c r="A2258" s="20" t="s">
        <v>2378</v>
      </c>
      <c r="B2258">
        <v>2</v>
      </c>
      <c r="C2258" t="s">
        <v>63</v>
      </c>
      <c r="D2258" t="s">
        <v>89</v>
      </c>
      <c r="E2258" t="s">
        <v>41</v>
      </c>
      <c r="F2258" t="s">
        <v>42</v>
      </c>
      <c r="G2258">
        <v>4</v>
      </c>
      <c r="H2258">
        <v>2014</v>
      </c>
      <c r="I2258" t="s">
        <v>60</v>
      </c>
      <c r="J2258">
        <v>56.7</v>
      </c>
      <c r="K2258">
        <v>55.03</v>
      </c>
      <c r="L2258">
        <v>58.29</v>
      </c>
      <c r="M2258">
        <v>2015</v>
      </c>
      <c r="N2258">
        <v>3556</v>
      </c>
      <c r="O2258">
        <v>2.2277295967705601</v>
      </c>
    </row>
    <row r="2259" spans="1:15" x14ac:dyDescent="0.25">
      <c r="A2259" s="20" t="s">
        <v>2379</v>
      </c>
      <c r="B2259">
        <v>2</v>
      </c>
      <c r="C2259" t="s">
        <v>63</v>
      </c>
      <c r="D2259" t="s">
        <v>89</v>
      </c>
      <c r="E2259" t="s">
        <v>41</v>
      </c>
      <c r="F2259" t="s">
        <v>42</v>
      </c>
      <c r="G2259">
        <v>4</v>
      </c>
      <c r="H2259">
        <v>2014</v>
      </c>
      <c r="I2259" t="s">
        <v>61</v>
      </c>
      <c r="J2259" t="s">
        <v>44</v>
      </c>
      <c r="K2259" t="s">
        <v>44</v>
      </c>
      <c r="L2259" t="s">
        <v>44</v>
      </c>
      <c r="M2259">
        <v>4</v>
      </c>
      <c r="N2259">
        <v>8</v>
      </c>
      <c r="O2259">
        <v>50</v>
      </c>
    </row>
    <row r="2260" spans="1:15" x14ac:dyDescent="0.25">
      <c r="A2260" s="20" t="s">
        <v>2380</v>
      </c>
      <c r="B2260">
        <v>2</v>
      </c>
      <c r="C2260" t="s">
        <v>63</v>
      </c>
      <c r="D2260" t="s">
        <v>89</v>
      </c>
      <c r="E2260" t="s">
        <v>41</v>
      </c>
      <c r="F2260" t="s">
        <v>42</v>
      </c>
      <c r="G2260">
        <v>4</v>
      </c>
      <c r="H2260">
        <v>2014</v>
      </c>
      <c r="I2260" t="s">
        <v>43</v>
      </c>
      <c r="J2260">
        <v>60.4</v>
      </c>
      <c r="K2260">
        <v>53.36</v>
      </c>
      <c r="L2260">
        <v>67.06</v>
      </c>
      <c r="M2260">
        <v>116</v>
      </c>
      <c r="N2260">
        <v>192</v>
      </c>
      <c r="O2260">
        <v>9.2847669088525908</v>
      </c>
    </row>
    <row r="2261" spans="1:15" x14ac:dyDescent="0.25">
      <c r="A2261" s="20" t="s">
        <v>2381</v>
      </c>
      <c r="B2261">
        <v>2</v>
      </c>
      <c r="C2261" t="s">
        <v>63</v>
      </c>
      <c r="D2261" t="s">
        <v>89</v>
      </c>
      <c r="E2261" t="s">
        <v>41</v>
      </c>
      <c r="F2261" t="s">
        <v>42</v>
      </c>
      <c r="G2261">
        <v>4</v>
      </c>
      <c r="H2261">
        <v>2014</v>
      </c>
      <c r="I2261" t="s">
        <v>62</v>
      </c>
      <c r="J2261">
        <v>57</v>
      </c>
      <c r="K2261">
        <v>45.97</v>
      </c>
      <c r="L2261">
        <v>67.31</v>
      </c>
      <c r="M2261">
        <v>45</v>
      </c>
      <c r="N2261">
        <v>79</v>
      </c>
      <c r="O2261">
        <v>14.907119849998599</v>
      </c>
    </row>
    <row r="2262" spans="1:15" x14ac:dyDescent="0.25">
      <c r="A2262" s="20" t="s">
        <v>2382</v>
      </c>
      <c r="B2262">
        <v>2</v>
      </c>
      <c r="C2262" t="s">
        <v>63</v>
      </c>
      <c r="D2262" t="s">
        <v>89</v>
      </c>
      <c r="E2262" t="s">
        <v>41</v>
      </c>
      <c r="F2262" t="s">
        <v>42</v>
      </c>
      <c r="G2262">
        <v>4</v>
      </c>
      <c r="H2262">
        <v>2014</v>
      </c>
      <c r="I2262" t="s">
        <v>75</v>
      </c>
      <c r="J2262">
        <v>57.6</v>
      </c>
      <c r="K2262">
        <v>56.99</v>
      </c>
      <c r="L2262">
        <v>58.16</v>
      </c>
      <c r="M2262">
        <v>15697</v>
      </c>
      <c r="N2262">
        <v>27262</v>
      </c>
      <c r="O2262">
        <v>0.79816314573623903</v>
      </c>
    </row>
    <row r="2263" spans="1:15" x14ac:dyDescent="0.25">
      <c r="A2263" s="20" t="s">
        <v>2383</v>
      </c>
      <c r="B2263">
        <v>2</v>
      </c>
      <c r="C2263" t="s">
        <v>63</v>
      </c>
      <c r="D2263" t="s">
        <v>89</v>
      </c>
      <c r="E2263" t="s">
        <v>41</v>
      </c>
      <c r="F2263" t="s">
        <v>42</v>
      </c>
      <c r="G2263">
        <v>4</v>
      </c>
      <c r="H2263">
        <v>2014</v>
      </c>
      <c r="I2263" t="s">
        <v>45</v>
      </c>
      <c r="J2263">
        <v>50.6</v>
      </c>
      <c r="K2263">
        <v>47.1</v>
      </c>
      <c r="L2263">
        <v>54.03</v>
      </c>
      <c r="M2263">
        <v>402</v>
      </c>
      <c r="N2263">
        <v>795</v>
      </c>
      <c r="O2263">
        <v>4.9875466805381601</v>
      </c>
    </row>
    <row r="2264" spans="1:15" x14ac:dyDescent="0.25">
      <c r="A2264" s="20" t="s">
        <v>2384</v>
      </c>
      <c r="B2264">
        <v>2</v>
      </c>
      <c r="C2264" t="s">
        <v>63</v>
      </c>
      <c r="D2264" t="s">
        <v>89</v>
      </c>
      <c r="E2264" t="s">
        <v>41</v>
      </c>
      <c r="F2264" t="s">
        <v>42</v>
      </c>
      <c r="G2264">
        <v>4</v>
      </c>
      <c r="H2264">
        <v>2014</v>
      </c>
      <c r="I2264" t="s">
        <v>46</v>
      </c>
      <c r="J2264">
        <v>56.9</v>
      </c>
      <c r="K2264">
        <v>54.64</v>
      </c>
      <c r="L2264">
        <v>59.13</v>
      </c>
      <c r="M2264">
        <v>1060</v>
      </c>
      <c r="N2264">
        <v>1863</v>
      </c>
      <c r="O2264">
        <v>3.0714755841697601</v>
      </c>
    </row>
    <row r="2265" spans="1:15" x14ac:dyDescent="0.25">
      <c r="A2265" s="20" t="s">
        <v>2385</v>
      </c>
      <c r="B2265">
        <v>2</v>
      </c>
      <c r="C2265" t="s">
        <v>63</v>
      </c>
      <c r="D2265" t="s">
        <v>89</v>
      </c>
      <c r="E2265" t="s">
        <v>41</v>
      </c>
      <c r="F2265" t="s">
        <v>42</v>
      </c>
      <c r="G2265">
        <v>4</v>
      </c>
      <c r="H2265">
        <v>2014</v>
      </c>
      <c r="I2265" t="s">
        <v>47</v>
      </c>
      <c r="J2265">
        <v>58.5</v>
      </c>
      <c r="K2265">
        <v>57.61</v>
      </c>
      <c r="L2265">
        <v>59.36</v>
      </c>
      <c r="M2265">
        <v>7046</v>
      </c>
      <c r="N2265">
        <v>12047</v>
      </c>
      <c r="O2265">
        <v>1.19132067961586</v>
      </c>
    </row>
    <row r="2266" spans="1:15" x14ac:dyDescent="0.25">
      <c r="A2266" s="20" t="s">
        <v>2386</v>
      </c>
      <c r="B2266">
        <v>2</v>
      </c>
      <c r="C2266" t="s">
        <v>63</v>
      </c>
      <c r="D2266" t="s">
        <v>89</v>
      </c>
      <c r="E2266" t="s">
        <v>41</v>
      </c>
      <c r="F2266" t="s">
        <v>42</v>
      </c>
      <c r="G2266">
        <v>4</v>
      </c>
      <c r="H2266">
        <v>2014</v>
      </c>
      <c r="I2266" t="s">
        <v>48</v>
      </c>
      <c r="J2266">
        <v>54.3</v>
      </c>
      <c r="K2266">
        <v>49.21</v>
      </c>
      <c r="L2266">
        <v>59.26</v>
      </c>
      <c r="M2266">
        <v>203</v>
      </c>
      <c r="N2266">
        <v>374</v>
      </c>
      <c r="O2266">
        <v>7.0186240634359596</v>
      </c>
    </row>
    <row r="2267" spans="1:15" x14ac:dyDescent="0.25">
      <c r="A2267" s="20" t="s">
        <v>2387</v>
      </c>
      <c r="B2267">
        <v>2</v>
      </c>
      <c r="C2267" t="s">
        <v>63</v>
      </c>
      <c r="D2267" t="s">
        <v>89</v>
      </c>
      <c r="E2267" t="s">
        <v>41</v>
      </c>
      <c r="F2267" t="s">
        <v>42</v>
      </c>
      <c r="G2267">
        <v>4</v>
      </c>
      <c r="H2267">
        <v>2014</v>
      </c>
      <c r="I2267" t="s">
        <v>49</v>
      </c>
      <c r="J2267">
        <v>58.6</v>
      </c>
      <c r="K2267">
        <v>55.44</v>
      </c>
      <c r="L2267">
        <v>61.7</v>
      </c>
      <c r="M2267">
        <v>555</v>
      </c>
      <c r="N2267">
        <v>947</v>
      </c>
      <c r="O2267">
        <v>4.2447635997800903</v>
      </c>
    </row>
    <row r="2268" spans="1:15" x14ac:dyDescent="0.25">
      <c r="A2268" s="20" t="s">
        <v>2388</v>
      </c>
      <c r="B2268">
        <v>2</v>
      </c>
      <c r="C2268" t="s">
        <v>63</v>
      </c>
      <c r="D2268" t="s">
        <v>89</v>
      </c>
      <c r="E2268" t="s">
        <v>41</v>
      </c>
      <c r="F2268" t="s">
        <v>42</v>
      </c>
      <c r="G2268">
        <v>4</v>
      </c>
      <c r="H2268">
        <v>2014</v>
      </c>
      <c r="I2268" t="s">
        <v>50</v>
      </c>
      <c r="J2268">
        <v>54.3</v>
      </c>
      <c r="K2268">
        <v>47.14</v>
      </c>
      <c r="L2268">
        <v>61.38</v>
      </c>
      <c r="M2268">
        <v>100</v>
      </c>
      <c r="N2268">
        <v>184</v>
      </c>
      <c r="O2268">
        <v>10</v>
      </c>
    </row>
    <row r="2269" spans="1:15" x14ac:dyDescent="0.25">
      <c r="A2269" s="20" t="s">
        <v>2389</v>
      </c>
      <c r="B2269">
        <v>2</v>
      </c>
      <c r="C2269" t="s">
        <v>63</v>
      </c>
      <c r="D2269" t="s">
        <v>89</v>
      </c>
      <c r="E2269" t="s">
        <v>41</v>
      </c>
      <c r="F2269" t="s">
        <v>42</v>
      </c>
      <c r="G2269">
        <v>4</v>
      </c>
      <c r="H2269">
        <v>2014</v>
      </c>
      <c r="I2269" t="s">
        <v>51</v>
      </c>
      <c r="J2269">
        <v>50.9</v>
      </c>
      <c r="K2269">
        <v>45</v>
      </c>
      <c r="L2269">
        <v>56.82</v>
      </c>
      <c r="M2269">
        <v>138</v>
      </c>
      <c r="N2269">
        <v>271</v>
      </c>
      <c r="O2269">
        <v>8.5125653075874901</v>
      </c>
    </row>
    <row r="2270" spans="1:15" x14ac:dyDescent="0.25">
      <c r="A2270" s="20" t="s">
        <v>2390</v>
      </c>
      <c r="B2270">
        <v>2</v>
      </c>
      <c r="C2270" t="s">
        <v>63</v>
      </c>
      <c r="D2270" t="s">
        <v>89</v>
      </c>
      <c r="E2270" t="s">
        <v>33</v>
      </c>
      <c r="F2270" t="s">
        <v>35</v>
      </c>
      <c r="G2270">
        <v>5</v>
      </c>
      <c r="H2270">
        <v>2014</v>
      </c>
      <c r="I2270" t="s">
        <v>34</v>
      </c>
      <c r="J2270">
        <v>48.8</v>
      </c>
      <c r="K2270">
        <v>47.72</v>
      </c>
      <c r="L2270">
        <v>49.92</v>
      </c>
      <c r="M2270">
        <v>3873</v>
      </c>
      <c r="N2270">
        <v>7933</v>
      </c>
      <c r="O2270">
        <v>1.6068533831656699</v>
      </c>
    </row>
    <row r="2271" spans="1:15" x14ac:dyDescent="0.25">
      <c r="A2271" s="20" t="s">
        <v>2391</v>
      </c>
      <c r="B2271">
        <v>2</v>
      </c>
      <c r="C2271" t="s">
        <v>63</v>
      </c>
      <c r="D2271" t="s">
        <v>89</v>
      </c>
      <c r="E2271" t="s">
        <v>33</v>
      </c>
      <c r="F2271" t="s">
        <v>35</v>
      </c>
      <c r="G2271">
        <v>5</v>
      </c>
      <c r="H2271">
        <v>2014</v>
      </c>
      <c r="I2271" t="s">
        <v>52</v>
      </c>
      <c r="J2271">
        <v>42.5</v>
      </c>
      <c r="K2271">
        <v>33.76</v>
      </c>
      <c r="L2271">
        <v>51.69</v>
      </c>
      <c r="M2271">
        <v>48</v>
      </c>
      <c r="N2271">
        <v>113</v>
      </c>
      <c r="O2271">
        <v>14.433756729740599</v>
      </c>
    </row>
    <row r="2272" spans="1:15" x14ac:dyDescent="0.25">
      <c r="A2272" s="20" t="s">
        <v>2392</v>
      </c>
      <c r="B2272">
        <v>2</v>
      </c>
      <c r="C2272" t="s">
        <v>63</v>
      </c>
      <c r="D2272" t="s">
        <v>89</v>
      </c>
      <c r="E2272" t="s">
        <v>33</v>
      </c>
      <c r="F2272" t="s">
        <v>35</v>
      </c>
      <c r="G2272">
        <v>5</v>
      </c>
      <c r="H2272">
        <v>2014</v>
      </c>
      <c r="I2272" t="s">
        <v>53</v>
      </c>
      <c r="J2272">
        <v>46.5</v>
      </c>
      <c r="K2272">
        <v>39.96</v>
      </c>
      <c r="L2272">
        <v>53.18</v>
      </c>
      <c r="M2272">
        <v>100</v>
      </c>
      <c r="N2272">
        <v>215</v>
      </c>
      <c r="O2272">
        <v>10</v>
      </c>
    </row>
    <row r="2273" spans="1:15" x14ac:dyDescent="0.25">
      <c r="A2273" s="20" t="s">
        <v>2393</v>
      </c>
      <c r="B2273">
        <v>2</v>
      </c>
      <c r="C2273" t="s">
        <v>63</v>
      </c>
      <c r="D2273" t="s">
        <v>89</v>
      </c>
      <c r="E2273" t="s">
        <v>33</v>
      </c>
      <c r="F2273" t="s">
        <v>35</v>
      </c>
      <c r="G2273">
        <v>5</v>
      </c>
      <c r="H2273">
        <v>2014</v>
      </c>
      <c r="I2273" t="s">
        <v>54</v>
      </c>
      <c r="J2273">
        <v>45.5</v>
      </c>
      <c r="K2273">
        <v>31.71</v>
      </c>
      <c r="L2273">
        <v>59.93</v>
      </c>
      <c r="M2273">
        <v>20</v>
      </c>
      <c r="N2273">
        <v>44</v>
      </c>
      <c r="O2273">
        <v>22.360679774997902</v>
      </c>
    </row>
    <row r="2274" spans="1:15" x14ac:dyDescent="0.25">
      <c r="A2274" s="20" t="s">
        <v>2394</v>
      </c>
      <c r="B2274">
        <v>2</v>
      </c>
      <c r="C2274" t="s">
        <v>63</v>
      </c>
      <c r="D2274" t="s">
        <v>89</v>
      </c>
      <c r="E2274" t="s">
        <v>33</v>
      </c>
      <c r="F2274" t="s">
        <v>35</v>
      </c>
      <c r="G2274">
        <v>5</v>
      </c>
      <c r="H2274">
        <v>2014</v>
      </c>
      <c r="I2274" t="s">
        <v>55</v>
      </c>
      <c r="J2274">
        <v>49.6</v>
      </c>
      <c r="K2274">
        <v>44.51</v>
      </c>
      <c r="L2274">
        <v>54.68</v>
      </c>
      <c r="M2274">
        <v>182</v>
      </c>
      <c r="N2274">
        <v>367</v>
      </c>
      <c r="O2274">
        <v>7.4124931666110099</v>
      </c>
    </row>
    <row r="2275" spans="1:15" x14ac:dyDescent="0.25">
      <c r="A2275" s="20" t="s">
        <v>2395</v>
      </c>
      <c r="B2275">
        <v>2</v>
      </c>
      <c r="C2275" t="s">
        <v>63</v>
      </c>
      <c r="D2275" t="s">
        <v>89</v>
      </c>
      <c r="E2275" t="s">
        <v>33</v>
      </c>
      <c r="F2275" t="s">
        <v>35</v>
      </c>
      <c r="G2275">
        <v>5</v>
      </c>
      <c r="H2275">
        <v>2014</v>
      </c>
      <c r="I2275" t="s">
        <v>56</v>
      </c>
      <c r="J2275">
        <v>48.7</v>
      </c>
      <c r="K2275">
        <v>33.86</v>
      </c>
      <c r="L2275">
        <v>63.8</v>
      </c>
      <c r="M2275">
        <v>19</v>
      </c>
      <c r="N2275">
        <v>39</v>
      </c>
      <c r="O2275">
        <v>22.941573387056199</v>
      </c>
    </row>
    <row r="2276" spans="1:15" x14ac:dyDescent="0.25">
      <c r="A2276" s="20" t="s">
        <v>2396</v>
      </c>
      <c r="B2276">
        <v>2</v>
      </c>
      <c r="C2276" t="s">
        <v>63</v>
      </c>
      <c r="D2276" t="s">
        <v>89</v>
      </c>
      <c r="E2276" t="s">
        <v>33</v>
      </c>
      <c r="F2276" t="s">
        <v>35</v>
      </c>
      <c r="G2276">
        <v>5</v>
      </c>
      <c r="H2276">
        <v>2014</v>
      </c>
      <c r="I2276" t="s">
        <v>57</v>
      </c>
      <c r="J2276">
        <v>45</v>
      </c>
      <c r="K2276">
        <v>37.659999999999997</v>
      </c>
      <c r="L2276">
        <v>52.5</v>
      </c>
      <c r="M2276">
        <v>76</v>
      </c>
      <c r="N2276">
        <v>169</v>
      </c>
      <c r="O2276">
        <v>11.470786693528099</v>
      </c>
    </row>
    <row r="2277" spans="1:15" x14ac:dyDescent="0.25">
      <c r="A2277" s="20" t="s">
        <v>2397</v>
      </c>
      <c r="B2277">
        <v>2</v>
      </c>
      <c r="C2277" t="s">
        <v>63</v>
      </c>
      <c r="D2277" t="s">
        <v>89</v>
      </c>
      <c r="E2277" t="s">
        <v>33</v>
      </c>
      <c r="F2277" t="s">
        <v>35</v>
      </c>
      <c r="G2277">
        <v>5</v>
      </c>
      <c r="H2277">
        <v>2014</v>
      </c>
      <c r="I2277" t="s">
        <v>58</v>
      </c>
      <c r="J2277">
        <v>47.7</v>
      </c>
      <c r="K2277">
        <v>45.03</v>
      </c>
      <c r="L2277">
        <v>50.31</v>
      </c>
      <c r="M2277">
        <v>654</v>
      </c>
      <c r="N2277">
        <v>1372</v>
      </c>
      <c r="O2277">
        <v>3.9103094350288798</v>
      </c>
    </row>
    <row r="2278" spans="1:15" x14ac:dyDescent="0.25">
      <c r="A2278" s="20" t="s">
        <v>2398</v>
      </c>
      <c r="B2278">
        <v>2</v>
      </c>
      <c r="C2278" t="s">
        <v>63</v>
      </c>
      <c r="D2278" t="s">
        <v>89</v>
      </c>
      <c r="E2278" t="s">
        <v>33</v>
      </c>
      <c r="F2278" t="s">
        <v>35</v>
      </c>
      <c r="G2278">
        <v>5</v>
      </c>
      <c r="H2278">
        <v>2014</v>
      </c>
      <c r="I2278" t="s">
        <v>59</v>
      </c>
      <c r="J2278" t="s">
        <v>44</v>
      </c>
      <c r="K2278" t="s">
        <v>44</v>
      </c>
      <c r="L2278" t="s">
        <v>44</v>
      </c>
      <c r="M2278">
        <v>17</v>
      </c>
      <c r="N2278">
        <v>34</v>
      </c>
      <c r="O2278">
        <v>24.253562503633301</v>
      </c>
    </row>
    <row r="2279" spans="1:15" x14ac:dyDescent="0.25">
      <c r="A2279" s="20" t="s">
        <v>2399</v>
      </c>
      <c r="B2279">
        <v>2</v>
      </c>
      <c r="C2279" t="s">
        <v>63</v>
      </c>
      <c r="D2279" t="s">
        <v>89</v>
      </c>
      <c r="E2279" t="s">
        <v>33</v>
      </c>
      <c r="F2279" t="s">
        <v>35</v>
      </c>
      <c r="G2279">
        <v>5</v>
      </c>
      <c r="H2279">
        <v>2014</v>
      </c>
      <c r="I2279" t="s">
        <v>60</v>
      </c>
      <c r="J2279">
        <v>46.6</v>
      </c>
      <c r="K2279">
        <v>45.3</v>
      </c>
      <c r="L2279">
        <v>47.84</v>
      </c>
      <c r="M2279">
        <v>2767</v>
      </c>
      <c r="N2279">
        <v>5942</v>
      </c>
      <c r="O2279">
        <v>1.90105823344234</v>
      </c>
    </row>
    <row r="2280" spans="1:15" x14ac:dyDescent="0.25">
      <c r="A2280" s="20" t="s">
        <v>2400</v>
      </c>
      <c r="B2280">
        <v>2</v>
      </c>
      <c r="C2280" t="s">
        <v>63</v>
      </c>
      <c r="D2280" t="s">
        <v>89</v>
      </c>
      <c r="E2280" t="s">
        <v>33</v>
      </c>
      <c r="F2280" t="s">
        <v>35</v>
      </c>
      <c r="G2280">
        <v>5</v>
      </c>
      <c r="H2280">
        <v>2014</v>
      </c>
      <c r="I2280" t="s">
        <v>61</v>
      </c>
      <c r="J2280" t="s">
        <v>44</v>
      </c>
      <c r="K2280" t="s">
        <v>44</v>
      </c>
      <c r="L2280" t="s">
        <v>44</v>
      </c>
      <c r="M2280">
        <v>12</v>
      </c>
      <c r="N2280">
        <v>22</v>
      </c>
      <c r="O2280">
        <v>28.867513459481302</v>
      </c>
    </row>
    <row r="2281" spans="1:15" x14ac:dyDescent="0.25">
      <c r="A2281" s="20" t="s">
        <v>2401</v>
      </c>
      <c r="B2281">
        <v>2</v>
      </c>
      <c r="C2281" t="s">
        <v>63</v>
      </c>
      <c r="D2281" t="s">
        <v>89</v>
      </c>
      <c r="E2281" t="s">
        <v>33</v>
      </c>
      <c r="F2281" t="s">
        <v>35</v>
      </c>
      <c r="G2281">
        <v>5</v>
      </c>
      <c r="H2281">
        <v>2014</v>
      </c>
      <c r="I2281" t="s">
        <v>43</v>
      </c>
      <c r="J2281">
        <v>49.6</v>
      </c>
      <c r="K2281">
        <v>45.24</v>
      </c>
      <c r="L2281">
        <v>53.97</v>
      </c>
      <c r="M2281">
        <v>248</v>
      </c>
      <c r="N2281">
        <v>500</v>
      </c>
      <c r="O2281">
        <v>6.3500063500095196</v>
      </c>
    </row>
    <row r="2282" spans="1:15" x14ac:dyDescent="0.25">
      <c r="A2282" s="20" t="s">
        <v>2402</v>
      </c>
      <c r="B2282">
        <v>2</v>
      </c>
      <c r="C2282" t="s">
        <v>63</v>
      </c>
      <c r="D2282" t="s">
        <v>89</v>
      </c>
      <c r="E2282" t="s">
        <v>33</v>
      </c>
      <c r="F2282" t="s">
        <v>35</v>
      </c>
      <c r="G2282">
        <v>5</v>
      </c>
      <c r="H2282">
        <v>2014</v>
      </c>
      <c r="I2282" t="s">
        <v>62</v>
      </c>
      <c r="J2282">
        <v>55.2</v>
      </c>
      <c r="K2282">
        <v>45.25</v>
      </c>
      <c r="L2282">
        <v>64.760000000000005</v>
      </c>
      <c r="M2282">
        <v>53</v>
      </c>
      <c r="N2282">
        <v>96</v>
      </c>
      <c r="O2282">
        <v>13.7360563948689</v>
      </c>
    </row>
    <row r="2283" spans="1:15" x14ac:dyDescent="0.25">
      <c r="A2283" s="20" t="s">
        <v>2403</v>
      </c>
      <c r="B2283">
        <v>2</v>
      </c>
      <c r="C2283" t="s">
        <v>63</v>
      </c>
      <c r="D2283" t="s">
        <v>89</v>
      </c>
      <c r="E2283" t="s">
        <v>33</v>
      </c>
      <c r="F2283" t="s">
        <v>35</v>
      </c>
      <c r="G2283">
        <v>5</v>
      </c>
      <c r="H2283">
        <v>2014</v>
      </c>
      <c r="I2283" t="s">
        <v>75</v>
      </c>
      <c r="J2283">
        <v>49.1</v>
      </c>
      <c r="K2283">
        <v>48.51</v>
      </c>
      <c r="L2283">
        <v>49.63</v>
      </c>
      <c r="M2283">
        <v>15074</v>
      </c>
      <c r="N2283">
        <v>30721</v>
      </c>
      <c r="O2283">
        <v>0.814489977416335</v>
      </c>
    </row>
    <row r="2284" spans="1:15" x14ac:dyDescent="0.25">
      <c r="A2284" s="20" t="s">
        <v>2404</v>
      </c>
      <c r="B2284">
        <v>2</v>
      </c>
      <c r="C2284" t="s">
        <v>63</v>
      </c>
      <c r="D2284" t="s">
        <v>89</v>
      </c>
      <c r="E2284" t="s">
        <v>33</v>
      </c>
      <c r="F2284" t="s">
        <v>35</v>
      </c>
      <c r="G2284">
        <v>5</v>
      </c>
      <c r="H2284">
        <v>2014</v>
      </c>
      <c r="I2284" t="s">
        <v>45</v>
      </c>
      <c r="J2284">
        <v>45.9</v>
      </c>
      <c r="K2284">
        <v>43.2</v>
      </c>
      <c r="L2284">
        <v>48.66</v>
      </c>
      <c r="M2284">
        <v>585</v>
      </c>
      <c r="N2284">
        <v>1274</v>
      </c>
      <c r="O2284">
        <v>4.1344911529736201</v>
      </c>
    </row>
    <row r="2285" spans="1:15" x14ac:dyDescent="0.25">
      <c r="A2285" s="20" t="s">
        <v>2405</v>
      </c>
      <c r="B2285">
        <v>2</v>
      </c>
      <c r="C2285" t="s">
        <v>63</v>
      </c>
      <c r="D2285" t="s">
        <v>89</v>
      </c>
      <c r="E2285" t="s">
        <v>33</v>
      </c>
      <c r="F2285" t="s">
        <v>35</v>
      </c>
      <c r="G2285">
        <v>5</v>
      </c>
      <c r="H2285">
        <v>2014</v>
      </c>
      <c r="I2285" t="s">
        <v>46</v>
      </c>
      <c r="J2285">
        <v>49.3</v>
      </c>
      <c r="K2285">
        <v>46.97</v>
      </c>
      <c r="L2285">
        <v>51.55</v>
      </c>
      <c r="M2285">
        <v>901</v>
      </c>
      <c r="N2285">
        <v>1829</v>
      </c>
      <c r="O2285">
        <v>3.3314830232638499</v>
      </c>
    </row>
    <row r="2286" spans="1:15" x14ac:dyDescent="0.25">
      <c r="A2286" s="20" t="s">
        <v>2406</v>
      </c>
      <c r="B2286">
        <v>2</v>
      </c>
      <c r="C2286" t="s">
        <v>63</v>
      </c>
      <c r="D2286" t="s">
        <v>89</v>
      </c>
      <c r="E2286" t="s">
        <v>33</v>
      </c>
      <c r="F2286" t="s">
        <v>35</v>
      </c>
      <c r="G2286">
        <v>5</v>
      </c>
      <c r="H2286">
        <v>2014</v>
      </c>
      <c r="I2286" t="s">
        <v>47</v>
      </c>
      <c r="J2286">
        <v>51.7</v>
      </c>
      <c r="K2286">
        <v>50.67</v>
      </c>
      <c r="L2286">
        <v>52.73</v>
      </c>
      <c r="M2286">
        <v>4675</v>
      </c>
      <c r="N2286">
        <v>9043</v>
      </c>
      <c r="O2286">
        <v>1.46254484825426</v>
      </c>
    </row>
    <row r="2287" spans="1:15" x14ac:dyDescent="0.25">
      <c r="A2287" s="20" t="s">
        <v>2407</v>
      </c>
      <c r="B2287">
        <v>2</v>
      </c>
      <c r="C2287" t="s">
        <v>63</v>
      </c>
      <c r="D2287" t="s">
        <v>89</v>
      </c>
      <c r="E2287" t="s">
        <v>33</v>
      </c>
      <c r="F2287" t="s">
        <v>35</v>
      </c>
      <c r="G2287">
        <v>5</v>
      </c>
      <c r="H2287">
        <v>2014</v>
      </c>
      <c r="I2287" t="s">
        <v>48</v>
      </c>
      <c r="J2287">
        <v>49.1</v>
      </c>
      <c r="K2287">
        <v>43.15</v>
      </c>
      <c r="L2287">
        <v>55.02</v>
      </c>
      <c r="M2287">
        <v>132</v>
      </c>
      <c r="N2287">
        <v>269</v>
      </c>
      <c r="O2287">
        <v>8.7038827977848907</v>
      </c>
    </row>
    <row r="2288" spans="1:15" x14ac:dyDescent="0.25">
      <c r="A2288" s="20" t="s">
        <v>2408</v>
      </c>
      <c r="B2288">
        <v>2</v>
      </c>
      <c r="C2288" t="s">
        <v>63</v>
      </c>
      <c r="D2288" t="s">
        <v>89</v>
      </c>
      <c r="E2288" t="s">
        <v>33</v>
      </c>
      <c r="F2288" t="s">
        <v>35</v>
      </c>
      <c r="G2288">
        <v>5</v>
      </c>
      <c r="H2288">
        <v>2014</v>
      </c>
      <c r="I2288" t="s">
        <v>49</v>
      </c>
      <c r="J2288">
        <v>47.7</v>
      </c>
      <c r="K2288">
        <v>44.4</v>
      </c>
      <c r="L2288">
        <v>51.02</v>
      </c>
      <c r="M2288">
        <v>415</v>
      </c>
      <c r="N2288">
        <v>870</v>
      </c>
      <c r="O2288">
        <v>4.9088069367381602</v>
      </c>
    </row>
    <row r="2289" spans="1:15" x14ac:dyDescent="0.25">
      <c r="A2289" s="20" t="s">
        <v>2409</v>
      </c>
      <c r="B2289">
        <v>2</v>
      </c>
      <c r="C2289" t="s">
        <v>63</v>
      </c>
      <c r="D2289" t="s">
        <v>89</v>
      </c>
      <c r="E2289" t="s">
        <v>33</v>
      </c>
      <c r="F2289" t="s">
        <v>35</v>
      </c>
      <c r="G2289">
        <v>5</v>
      </c>
      <c r="H2289">
        <v>2014</v>
      </c>
      <c r="I2289" t="s">
        <v>50</v>
      </c>
      <c r="J2289">
        <v>49.2</v>
      </c>
      <c r="K2289">
        <v>42.25</v>
      </c>
      <c r="L2289">
        <v>56.22</v>
      </c>
      <c r="M2289">
        <v>95</v>
      </c>
      <c r="N2289">
        <v>193</v>
      </c>
      <c r="O2289">
        <v>10.259783520851499</v>
      </c>
    </row>
    <row r="2290" spans="1:15" x14ac:dyDescent="0.25">
      <c r="A2290" s="20" t="s">
        <v>2410</v>
      </c>
      <c r="B2290">
        <v>2</v>
      </c>
      <c r="C2290" t="s">
        <v>63</v>
      </c>
      <c r="D2290" t="s">
        <v>89</v>
      </c>
      <c r="E2290" t="s">
        <v>33</v>
      </c>
      <c r="F2290" t="s">
        <v>35</v>
      </c>
      <c r="G2290">
        <v>5</v>
      </c>
      <c r="H2290">
        <v>2014</v>
      </c>
      <c r="I2290" t="s">
        <v>51</v>
      </c>
      <c r="J2290">
        <v>50.9</v>
      </c>
      <c r="K2290">
        <v>45.98</v>
      </c>
      <c r="L2290">
        <v>55.77</v>
      </c>
      <c r="M2290">
        <v>202</v>
      </c>
      <c r="N2290">
        <v>397</v>
      </c>
      <c r="O2290">
        <v>7.0359754473029197</v>
      </c>
    </row>
    <row r="2291" spans="1:15" x14ac:dyDescent="0.25">
      <c r="A2291" s="20" t="s">
        <v>2411</v>
      </c>
      <c r="B2291">
        <v>2</v>
      </c>
      <c r="C2291" t="s">
        <v>63</v>
      </c>
      <c r="D2291" t="s">
        <v>89</v>
      </c>
      <c r="E2291" t="s">
        <v>39</v>
      </c>
      <c r="F2291" t="s">
        <v>40</v>
      </c>
      <c r="G2291">
        <v>6</v>
      </c>
      <c r="H2291">
        <v>2014</v>
      </c>
      <c r="I2291" t="s">
        <v>34</v>
      </c>
      <c r="J2291">
        <v>54</v>
      </c>
      <c r="K2291">
        <v>52.9</v>
      </c>
      <c r="L2291">
        <v>55.05</v>
      </c>
      <c r="M2291">
        <v>4448</v>
      </c>
      <c r="N2291">
        <v>8240</v>
      </c>
      <c r="O2291">
        <v>1.4994003597601699</v>
      </c>
    </row>
    <row r="2292" spans="1:15" x14ac:dyDescent="0.25">
      <c r="A2292" s="20" t="s">
        <v>2412</v>
      </c>
      <c r="B2292">
        <v>2</v>
      </c>
      <c r="C2292" t="s">
        <v>63</v>
      </c>
      <c r="D2292" t="s">
        <v>89</v>
      </c>
      <c r="E2292" t="s">
        <v>39</v>
      </c>
      <c r="F2292" t="s">
        <v>40</v>
      </c>
      <c r="G2292">
        <v>6</v>
      </c>
      <c r="H2292">
        <v>2014</v>
      </c>
      <c r="I2292" t="s">
        <v>52</v>
      </c>
      <c r="J2292">
        <v>60.8</v>
      </c>
      <c r="K2292">
        <v>59.47</v>
      </c>
      <c r="L2292">
        <v>62.13</v>
      </c>
      <c r="M2292">
        <v>3131</v>
      </c>
      <c r="N2292">
        <v>5149</v>
      </c>
      <c r="O2292">
        <v>1.78713955075539</v>
      </c>
    </row>
    <row r="2293" spans="1:15" x14ac:dyDescent="0.25">
      <c r="A2293" s="20" t="s">
        <v>2413</v>
      </c>
      <c r="B2293">
        <v>2</v>
      </c>
      <c r="C2293" t="s">
        <v>63</v>
      </c>
      <c r="D2293" t="s">
        <v>89</v>
      </c>
      <c r="E2293" t="s">
        <v>39</v>
      </c>
      <c r="F2293" t="s">
        <v>40</v>
      </c>
      <c r="G2293">
        <v>6</v>
      </c>
      <c r="H2293">
        <v>2014</v>
      </c>
      <c r="I2293" t="s">
        <v>53</v>
      </c>
      <c r="J2293">
        <v>57.7</v>
      </c>
      <c r="K2293">
        <v>56.49</v>
      </c>
      <c r="L2293">
        <v>58.92</v>
      </c>
      <c r="M2293">
        <v>3667</v>
      </c>
      <c r="N2293">
        <v>6354</v>
      </c>
      <c r="O2293">
        <v>1.65137058709601</v>
      </c>
    </row>
    <row r="2294" spans="1:15" x14ac:dyDescent="0.25">
      <c r="A2294" s="20" t="s">
        <v>2414</v>
      </c>
      <c r="B2294">
        <v>2</v>
      </c>
      <c r="C2294" t="s">
        <v>63</v>
      </c>
      <c r="D2294" t="s">
        <v>89</v>
      </c>
      <c r="E2294" t="s">
        <v>39</v>
      </c>
      <c r="F2294" t="s">
        <v>40</v>
      </c>
      <c r="G2294">
        <v>6</v>
      </c>
      <c r="H2294">
        <v>2014</v>
      </c>
      <c r="I2294" t="s">
        <v>54</v>
      </c>
      <c r="J2294">
        <v>58.3</v>
      </c>
      <c r="K2294">
        <v>56.44</v>
      </c>
      <c r="L2294">
        <v>60.18</v>
      </c>
      <c r="M2294">
        <v>1556</v>
      </c>
      <c r="N2294">
        <v>2668</v>
      </c>
      <c r="O2294">
        <v>2.5351006328169698</v>
      </c>
    </row>
    <row r="2295" spans="1:15" x14ac:dyDescent="0.25">
      <c r="A2295" s="20" t="s">
        <v>2415</v>
      </c>
      <c r="B2295">
        <v>2</v>
      </c>
      <c r="C2295" t="s">
        <v>63</v>
      </c>
      <c r="D2295" t="s">
        <v>89</v>
      </c>
      <c r="E2295" t="s">
        <v>39</v>
      </c>
      <c r="F2295" t="s">
        <v>40</v>
      </c>
      <c r="G2295">
        <v>6</v>
      </c>
      <c r="H2295">
        <v>2014</v>
      </c>
      <c r="I2295" t="s">
        <v>55</v>
      </c>
      <c r="J2295">
        <v>63.6</v>
      </c>
      <c r="K2295">
        <v>62.74</v>
      </c>
      <c r="L2295">
        <v>64.53</v>
      </c>
      <c r="M2295">
        <v>7072</v>
      </c>
      <c r="N2295">
        <v>11112</v>
      </c>
      <c r="O2295">
        <v>1.1891287353862401</v>
      </c>
    </row>
    <row r="2296" spans="1:15" x14ac:dyDescent="0.25">
      <c r="A2296" s="20" t="s">
        <v>2416</v>
      </c>
      <c r="B2296">
        <v>2</v>
      </c>
      <c r="C2296" t="s">
        <v>63</v>
      </c>
      <c r="D2296" t="s">
        <v>89</v>
      </c>
      <c r="E2296" t="s">
        <v>39</v>
      </c>
      <c r="F2296" t="s">
        <v>40</v>
      </c>
      <c r="G2296">
        <v>6</v>
      </c>
      <c r="H2296">
        <v>2014</v>
      </c>
      <c r="I2296" t="s">
        <v>56</v>
      </c>
      <c r="J2296">
        <v>50.1</v>
      </c>
      <c r="K2296">
        <v>47.85</v>
      </c>
      <c r="L2296">
        <v>52.43</v>
      </c>
      <c r="M2296">
        <v>915</v>
      </c>
      <c r="N2296">
        <v>1825</v>
      </c>
      <c r="O2296">
        <v>3.3058980245364298</v>
      </c>
    </row>
    <row r="2297" spans="1:15" x14ac:dyDescent="0.25">
      <c r="A2297" s="20" t="s">
        <v>2417</v>
      </c>
      <c r="B2297">
        <v>2</v>
      </c>
      <c r="C2297" t="s">
        <v>63</v>
      </c>
      <c r="D2297" t="s">
        <v>89</v>
      </c>
      <c r="E2297" t="s">
        <v>39</v>
      </c>
      <c r="F2297" t="s">
        <v>40</v>
      </c>
      <c r="G2297">
        <v>6</v>
      </c>
      <c r="H2297">
        <v>2014</v>
      </c>
      <c r="I2297" t="s">
        <v>57</v>
      </c>
      <c r="J2297">
        <v>61.3</v>
      </c>
      <c r="K2297">
        <v>59.94</v>
      </c>
      <c r="L2297">
        <v>62.57</v>
      </c>
      <c r="M2297">
        <v>3234</v>
      </c>
      <c r="N2297">
        <v>5279</v>
      </c>
      <c r="O2297">
        <v>1.7584498711333201</v>
      </c>
    </row>
    <row r="2298" spans="1:15" x14ac:dyDescent="0.25">
      <c r="A2298" s="20" t="s">
        <v>2418</v>
      </c>
      <c r="B2298">
        <v>2</v>
      </c>
      <c r="C2298" t="s">
        <v>63</v>
      </c>
      <c r="D2298" t="s">
        <v>89</v>
      </c>
      <c r="E2298" t="s">
        <v>39</v>
      </c>
      <c r="F2298" t="s">
        <v>40</v>
      </c>
      <c r="G2298">
        <v>6</v>
      </c>
      <c r="H2298">
        <v>2014</v>
      </c>
      <c r="I2298" t="s">
        <v>58</v>
      </c>
      <c r="J2298">
        <v>60.3</v>
      </c>
      <c r="K2298">
        <v>59.4</v>
      </c>
      <c r="L2298">
        <v>61.21</v>
      </c>
      <c r="M2298">
        <v>6751</v>
      </c>
      <c r="N2298">
        <v>11194</v>
      </c>
      <c r="O2298">
        <v>1.2170710888251499</v>
      </c>
    </row>
    <row r="2299" spans="1:15" x14ac:dyDescent="0.25">
      <c r="A2299" s="20" t="s">
        <v>2419</v>
      </c>
      <c r="B2299">
        <v>2</v>
      </c>
      <c r="C2299" t="s">
        <v>63</v>
      </c>
      <c r="D2299" t="s">
        <v>89</v>
      </c>
      <c r="E2299" t="s">
        <v>39</v>
      </c>
      <c r="F2299" t="s">
        <v>40</v>
      </c>
      <c r="G2299">
        <v>6</v>
      </c>
      <c r="H2299">
        <v>2014</v>
      </c>
      <c r="I2299" t="s">
        <v>59</v>
      </c>
      <c r="J2299">
        <v>64.099999999999994</v>
      </c>
      <c r="K2299">
        <v>61.78</v>
      </c>
      <c r="L2299">
        <v>66.37</v>
      </c>
      <c r="M2299">
        <v>1077</v>
      </c>
      <c r="N2299">
        <v>1680</v>
      </c>
      <c r="O2299">
        <v>3.0471381766800301</v>
      </c>
    </row>
    <row r="2300" spans="1:15" x14ac:dyDescent="0.25">
      <c r="A2300" s="20" t="s">
        <v>2420</v>
      </c>
      <c r="B2300">
        <v>2</v>
      </c>
      <c r="C2300" t="s">
        <v>63</v>
      </c>
      <c r="D2300" t="s">
        <v>89</v>
      </c>
      <c r="E2300" t="s">
        <v>39</v>
      </c>
      <c r="F2300" t="s">
        <v>40</v>
      </c>
      <c r="G2300">
        <v>6</v>
      </c>
      <c r="H2300">
        <v>2014</v>
      </c>
      <c r="I2300" t="s">
        <v>60</v>
      </c>
      <c r="J2300">
        <v>56.8</v>
      </c>
      <c r="K2300">
        <v>55.95</v>
      </c>
      <c r="L2300">
        <v>57.56</v>
      </c>
      <c r="M2300">
        <v>8239</v>
      </c>
      <c r="N2300">
        <v>14516</v>
      </c>
      <c r="O2300">
        <v>1.1016984757621</v>
      </c>
    </row>
    <row r="2301" spans="1:15" x14ac:dyDescent="0.25">
      <c r="A2301" s="20" t="s">
        <v>2421</v>
      </c>
      <c r="B2301">
        <v>2</v>
      </c>
      <c r="C2301" t="s">
        <v>63</v>
      </c>
      <c r="D2301" t="s">
        <v>89</v>
      </c>
      <c r="E2301" t="s">
        <v>39</v>
      </c>
      <c r="F2301" t="s">
        <v>40</v>
      </c>
      <c r="G2301">
        <v>6</v>
      </c>
      <c r="H2301">
        <v>2014</v>
      </c>
      <c r="I2301" t="s">
        <v>61</v>
      </c>
      <c r="J2301">
        <v>62</v>
      </c>
      <c r="K2301">
        <v>59.01</v>
      </c>
      <c r="L2301">
        <v>64.930000000000007</v>
      </c>
      <c r="M2301">
        <v>640</v>
      </c>
      <c r="N2301">
        <v>1032</v>
      </c>
      <c r="O2301">
        <v>3.9528470752104701</v>
      </c>
    </row>
    <row r="2302" spans="1:15" x14ac:dyDescent="0.25">
      <c r="A2302" s="20" t="s">
        <v>2422</v>
      </c>
      <c r="B2302">
        <v>2</v>
      </c>
      <c r="C2302" t="s">
        <v>63</v>
      </c>
      <c r="D2302" t="s">
        <v>89</v>
      </c>
      <c r="E2302" t="s">
        <v>39</v>
      </c>
      <c r="F2302" t="s">
        <v>40</v>
      </c>
      <c r="G2302">
        <v>6</v>
      </c>
      <c r="H2302">
        <v>2014</v>
      </c>
      <c r="I2302" t="s">
        <v>43</v>
      </c>
      <c r="J2302">
        <v>57.3</v>
      </c>
      <c r="K2302">
        <v>56.13</v>
      </c>
      <c r="L2302">
        <v>58.42</v>
      </c>
      <c r="M2302">
        <v>4102</v>
      </c>
      <c r="N2302">
        <v>7162</v>
      </c>
      <c r="O2302">
        <v>1.5613568465729799</v>
      </c>
    </row>
    <row r="2303" spans="1:15" x14ac:dyDescent="0.25">
      <c r="A2303" s="20" t="s">
        <v>2423</v>
      </c>
      <c r="B2303">
        <v>2</v>
      </c>
      <c r="C2303" t="s">
        <v>63</v>
      </c>
      <c r="D2303" t="s">
        <v>89</v>
      </c>
      <c r="E2303" t="s">
        <v>39</v>
      </c>
      <c r="F2303" t="s">
        <v>40</v>
      </c>
      <c r="G2303">
        <v>6</v>
      </c>
      <c r="H2303">
        <v>2014</v>
      </c>
      <c r="I2303" t="s">
        <v>62</v>
      </c>
      <c r="J2303">
        <v>56.7</v>
      </c>
      <c r="K2303">
        <v>54.71</v>
      </c>
      <c r="L2303">
        <v>58.62</v>
      </c>
      <c r="M2303">
        <v>1401</v>
      </c>
      <c r="N2303">
        <v>2472</v>
      </c>
      <c r="O2303">
        <v>2.6716584257263198</v>
      </c>
    </row>
    <row r="2304" spans="1:15" x14ac:dyDescent="0.25">
      <c r="A2304" s="20" t="s">
        <v>2424</v>
      </c>
      <c r="B2304">
        <v>2</v>
      </c>
      <c r="C2304" t="s">
        <v>63</v>
      </c>
      <c r="D2304" t="s">
        <v>89</v>
      </c>
      <c r="E2304" t="s">
        <v>39</v>
      </c>
      <c r="F2304" t="s">
        <v>40</v>
      </c>
      <c r="G2304">
        <v>6</v>
      </c>
      <c r="H2304">
        <v>2014</v>
      </c>
      <c r="I2304" t="s">
        <v>75</v>
      </c>
      <c r="J2304">
        <v>58.3</v>
      </c>
      <c r="K2304">
        <v>58.03</v>
      </c>
      <c r="L2304">
        <v>58.57</v>
      </c>
      <c r="M2304">
        <v>75335</v>
      </c>
      <c r="N2304">
        <v>129224</v>
      </c>
      <c r="O2304">
        <v>0.364335595429225</v>
      </c>
    </row>
    <row r="2305" spans="1:15" x14ac:dyDescent="0.25">
      <c r="A2305" s="20" t="s">
        <v>2425</v>
      </c>
      <c r="B2305">
        <v>2</v>
      </c>
      <c r="C2305" t="s">
        <v>63</v>
      </c>
      <c r="D2305" t="s">
        <v>89</v>
      </c>
      <c r="E2305" t="s">
        <v>39</v>
      </c>
      <c r="F2305" t="s">
        <v>40</v>
      </c>
      <c r="G2305">
        <v>6</v>
      </c>
      <c r="H2305">
        <v>2014</v>
      </c>
      <c r="I2305" t="s">
        <v>45</v>
      </c>
      <c r="J2305">
        <v>55.3</v>
      </c>
      <c r="K2305">
        <v>54.56</v>
      </c>
      <c r="L2305">
        <v>56.1</v>
      </c>
      <c r="M2305">
        <v>8841</v>
      </c>
      <c r="N2305">
        <v>15978</v>
      </c>
      <c r="O2305">
        <v>1.06352892187911</v>
      </c>
    </row>
    <row r="2306" spans="1:15" x14ac:dyDescent="0.25">
      <c r="A2306" s="20" t="s">
        <v>2426</v>
      </c>
      <c r="B2306">
        <v>2</v>
      </c>
      <c r="C2306" t="s">
        <v>63</v>
      </c>
      <c r="D2306" t="s">
        <v>89</v>
      </c>
      <c r="E2306" t="s">
        <v>39</v>
      </c>
      <c r="F2306" t="s">
        <v>40</v>
      </c>
      <c r="G2306">
        <v>6</v>
      </c>
      <c r="H2306">
        <v>2014</v>
      </c>
      <c r="I2306" t="s">
        <v>46</v>
      </c>
      <c r="J2306">
        <v>55.4</v>
      </c>
      <c r="K2306">
        <v>54.21</v>
      </c>
      <c r="L2306">
        <v>56.58</v>
      </c>
      <c r="M2306">
        <v>3743</v>
      </c>
      <c r="N2306">
        <v>6756</v>
      </c>
      <c r="O2306">
        <v>1.63451942590889</v>
      </c>
    </row>
    <row r="2307" spans="1:15" x14ac:dyDescent="0.25">
      <c r="A2307" s="20" t="s">
        <v>2427</v>
      </c>
      <c r="B2307">
        <v>2</v>
      </c>
      <c r="C2307" t="s">
        <v>63</v>
      </c>
      <c r="D2307" t="s">
        <v>89</v>
      </c>
      <c r="E2307" t="s">
        <v>39</v>
      </c>
      <c r="F2307" t="s">
        <v>40</v>
      </c>
      <c r="G2307">
        <v>6</v>
      </c>
      <c r="H2307">
        <v>2014</v>
      </c>
      <c r="I2307" t="s">
        <v>47</v>
      </c>
      <c r="J2307">
        <v>57.8</v>
      </c>
      <c r="K2307">
        <v>56.8</v>
      </c>
      <c r="L2307">
        <v>58.71</v>
      </c>
      <c r="M2307">
        <v>5946</v>
      </c>
      <c r="N2307">
        <v>10295</v>
      </c>
      <c r="O2307">
        <v>1.2968434341511601</v>
      </c>
    </row>
    <row r="2308" spans="1:15" x14ac:dyDescent="0.25">
      <c r="A2308" s="20" t="s">
        <v>2428</v>
      </c>
      <c r="B2308">
        <v>2</v>
      </c>
      <c r="C2308" t="s">
        <v>63</v>
      </c>
      <c r="D2308" t="s">
        <v>89</v>
      </c>
      <c r="E2308" t="s">
        <v>39</v>
      </c>
      <c r="F2308" t="s">
        <v>40</v>
      </c>
      <c r="G2308">
        <v>6</v>
      </c>
      <c r="H2308">
        <v>2014</v>
      </c>
      <c r="I2308" t="s">
        <v>48</v>
      </c>
      <c r="J2308">
        <v>61.1</v>
      </c>
      <c r="K2308">
        <v>59.71</v>
      </c>
      <c r="L2308">
        <v>62.42</v>
      </c>
      <c r="M2308">
        <v>3038</v>
      </c>
      <c r="N2308">
        <v>4974</v>
      </c>
      <c r="O2308">
        <v>1.81428752857415</v>
      </c>
    </row>
    <row r="2309" spans="1:15" x14ac:dyDescent="0.25">
      <c r="A2309" s="20" t="s">
        <v>2429</v>
      </c>
      <c r="B2309">
        <v>2</v>
      </c>
      <c r="C2309" t="s">
        <v>63</v>
      </c>
      <c r="D2309" t="s">
        <v>89</v>
      </c>
      <c r="E2309" t="s">
        <v>39</v>
      </c>
      <c r="F2309" t="s">
        <v>40</v>
      </c>
      <c r="G2309">
        <v>6</v>
      </c>
      <c r="H2309">
        <v>2014</v>
      </c>
      <c r="I2309" t="s">
        <v>49</v>
      </c>
      <c r="J2309">
        <v>57.9</v>
      </c>
      <c r="K2309">
        <v>56.42</v>
      </c>
      <c r="L2309">
        <v>59.37</v>
      </c>
      <c r="M2309">
        <v>2491</v>
      </c>
      <c r="N2309">
        <v>4302</v>
      </c>
      <c r="O2309">
        <v>2.0036097492521501</v>
      </c>
    </row>
    <row r="2310" spans="1:15" x14ac:dyDescent="0.25">
      <c r="A2310" s="20" t="s">
        <v>2430</v>
      </c>
      <c r="B2310">
        <v>2</v>
      </c>
      <c r="C2310" t="s">
        <v>63</v>
      </c>
      <c r="D2310" t="s">
        <v>89</v>
      </c>
      <c r="E2310" t="s">
        <v>39</v>
      </c>
      <c r="F2310" t="s">
        <v>40</v>
      </c>
      <c r="G2310">
        <v>6</v>
      </c>
      <c r="H2310">
        <v>2014</v>
      </c>
      <c r="I2310" t="s">
        <v>50</v>
      </c>
      <c r="J2310">
        <v>59.8</v>
      </c>
      <c r="K2310">
        <v>58</v>
      </c>
      <c r="L2310">
        <v>61.65</v>
      </c>
      <c r="M2310">
        <v>1651</v>
      </c>
      <c r="N2310">
        <v>2759</v>
      </c>
      <c r="O2310">
        <v>2.4610841494742601</v>
      </c>
    </row>
    <row r="2311" spans="1:15" x14ac:dyDescent="0.25">
      <c r="A2311" s="20" t="s">
        <v>2431</v>
      </c>
      <c r="B2311">
        <v>2</v>
      </c>
      <c r="C2311" t="s">
        <v>63</v>
      </c>
      <c r="D2311" t="s">
        <v>89</v>
      </c>
      <c r="E2311" t="s">
        <v>39</v>
      </c>
      <c r="F2311" t="s">
        <v>40</v>
      </c>
      <c r="G2311">
        <v>6</v>
      </c>
      <c r="H2311">
        <v>2014</v>
      </c>
      <c r="I2311" t="s">
        <v>51</v>
      </c>
      <c r="J2311">
        <v>61.9</v>
      </c>
      <c r="K2311">
        <v>60.64</v>
      </c>
      <c r="L2311">
        <v>63.21</v>
      </c>
      <c r="M2311">
        <v>3392</v>
      </c>
      <c r="N2311">
        <v>5477</v>
      </c>
      <c r="O2311">
        <v>1.71700704935861</v>
      </c>
    </row>
    <row r="2312" spans="1:15" x14ac:dyDescent="0.25">
      <c r="A2312" s="20" t="s">
        <v>2432</v>
      </c>
      <c r="B2312">
        <v>2</v>
      </c>
      <c r="C2312" t="s">
        <v>63</v>
      </c>
      <c r="D2312" t="s">
        <v>90</v>
      </c>
      <c r="E2312" t="s">
        <v>82</v>
      </c>
      <c r="F2312" t="s">
        <v>38</v>
      </c>
      <c r="G2312">
        <v>3</v>
      </c>
      <c r="H2312">
        <v>2010</v>
      </c>
      <c r="I2312" t="s">
        <v>34</v>
      </c>
      <c r="J2312">
        <v>6.1657612084027997</v>
      </c>
      <c r="K2312">
        <v>2.5099999999999998</v>
      </c>
      <c r="L2312">
        <v>9.82</v>
      </c>
      <c r="M2312">
        <v>508</v>
      </c>
      <c r="N2312">
        <v>31.997160777859801</v>
      </c>
      <c r="O2312">
        <v>4.4367825470805702</v>
      </c>
    </row>
    <row r="2313" spans="1:15" x14ac:dyDescent="0.25">
      <c r="A2313" s="20" t="s">
        <v>2433</v>
      </c>
      <c r="B2313">
        <v>2</v>
      </c>
      <c r="C2313" t="s">
        <v>63</v>
      </c>
      <c r="D2313" t="s">
        <v>90</v>
      </c>
      <c r="E2313" t="s">
        <v>82</v>
      </c>
      <c r="F2313" t="s">
        <v>38</v>
      </c>
      <c r="G2313">
        <v>3</v>
      </c>
      <c r="H2313">
        <v>2010</v>
      </c>
      <c r="I2313" t="s">
        <v>52</v>
      </c>
      <c r="J2313">
        <v>6.7040075892015203</v>
      </c>
      <c r="K2313">
        <v>-0.47</v>
      </c>
      <c r="L2313">
        <v>13.88</v>
      </c>
      <c r="M2313">
        <v>152</v>
      </c>
      <c r="N2313">
        <v>32.997637403196499</v>
      </c>
      <c r="O2313">
        <v>8.1110710565381297</v>
      </c>
    </row>
    <row r="2314" spans="1:15" x14ac:dyDescent="0.25">
      <c r="A2314" s="20" t="s">
        <v>2434</v>
      </c>
      <c r="B2314">
        <v>2</v>
      </c>
      <c r="C2314" t="s">
        <v>63</v>
      </c>
      <c r="D2314" t="s">
        <v>90</v>
      </c>
      <c r="E2314" t="s">
        <v>82</v>
      </c>
      <c r="F2314" t="s">
        <v>38</v>
      </c>
      <c r="G2314">
        <v>3</v>
      </c>
      <c r="H2314">
        <v>2010</v>
      </c>
      <c r="I2314" t="s">
        <v>53</v>
      </c>
      <c r="J2314">
        <v>9.0912582850868997</v>
      </c>
      <c r="K2314">
        <v>5.87</v>
      </c>
      <c r="L2314">
        <v>12.32</v>
      </c>
      <c r="M2314">
        <v>1482</v>
      </c>
      <c r="N2314">
        <v>34.366141770780203</v>
      </c>
      <c r="O2314">
        <v>2.5976216673306598</v>
      </c>
    </row>
    <row r="2315" spans="1:15" x14ac:dyDescent="0.25">
      <c r="A2315" s="20" t="s">
        <v>2435</v>
      </c>
      <c r="B2315">
        <v>2</v>
      </c>
      <c r="C2315" t="s">
        <v>63</v>
      </c>
      <c r="D2315" t="s">
        <v>90</v>
      </c>
      <c r="E2315" t="s">
        <v>82</v>
      </c>
      <c r="F2315" t="s">
        <v>38</v>
      </c>
      <c r="G2315">
        <v>3</v>
      </c>
      <c r="H2315">
        <v>2010</v>
      </c>
      <c r="I2315" t="s">
        <v>54</v>
      </c>
      <c r="J2315">
        <v>-1.22205696058147</v>
      </c>
      <c r="K2315">
        <v>-12.63</v>
      </c>
      <c r="L2315">
        <v>10.19</v>
      </c>
      <c r="M2315">
        <v>57</v>
      </c>
      <c r="N2315">
        <v>40.304111276856297</v>
      </c>
      <c r="O2315">
        <v>13.245323570650401</v>
      </c>
    </row>
    <row r="2316" spans="1:15" x14ac:dyDescent="0.25">
      <c r="A2316" s="20" t="s">
        <v>2436</v>
      </c>
      <c r="B2316">
        <v>2</v>
      </c>
      <c r="C2316" t="s">
        <v>63</v>
      </c>
      <c r="D2316" t="s">
        <v>90</v>
      </c>
      <c r="E2316" t="s">
        <v>82</v>
      </c>
      <c r="F2316" t="s">
        <v>38</v>
      </c>
      <c r="G2316">
        <v>3</v>
      </c>
      <c r="H2316">
        <v>2010</v>
      </c>
      <c r="I2316" t="s">
        <v>55</v>
      </c>
      <c r="J2316">
        <v>2.03670606573808</v>
      </c>
      <c r="K2316">
        <v>-3.18</v>
      </c>
      <c r="L2316">
        <v>7.25</v>
      </c>
      <c r="M2316">
        <v>286</v>
      </c>
      <c r="N2316">
        <v>38.340004187452898</v>
      </c>
      <c r="O2316">
        <v>5.9131239598908296</v>
      </c>
    </row>
    <row r="2317" spans="1:15" x14ac:dyDescent="0.25">
      <c r="A2317" s="20" t="s">
        <v>2437</v>
      </c>
      <c r="B2317">
        <v>2</v>
      </c>
      <c r="C2317" t="s">
        <v>63</v>
      </c>
      <c r="D2317" t="s">
        <v>90</v>
      </c>
      <c r="E2317" t="s">
        <v>82</v>
      </c>
      <c r="F2317" t="s">
        <v>38</v>
      </c>
      <c r="G2317">
        <v>3</v>
      </c>
      <c r="H2317">
        <v>2010</v>
      </c>
      <c r="I2317" t="s">
        <v>56</v>
      </c>
      <c r="J2317">
        <v>14.4197012121267</v>
      </c>
      <c r="K2317">
        <v>8.56</v>
      </c>
      <c r="L2317">
        <v>20.28</v>
      </c>
      <c r="M2317">
        <v>575</v>
      </c>
      <c r="N2317">
        <v>31.109005746939701</v>
      </c>
      <c r="O2317">
        <v>4.1702882811414996</v>
      </c>
    </row>
    <row r="2318" spans="1:15" x14ac:dyDescent="0.25">
      <c r="A2318" s="20" t="s">
        <v>2438</v>
      </c>
      <c r="B2318">
        <v>2</v>
      </c>
      <c r="C2318" t="s">
        <v>63</v>
      </c>
      <c r="D2318" t="s">
        <v>90</v>
      </c>
      <c r="E2318" t="s">
        <v>82</v>
      </c>
      <c r="F2318" t="s">
        <v>38</v>
      </c>
      <c r="G2318">
        <v>3</v>
      </c>
      <c r="H2318">
        <v>2010</v>
      </c>
      <c r="I2318" t="s">
        <v>57</v>
      </c>
      <c r="J2318">
        <v>1.6182415323527399</v>
      </c>
      <c r="K2318">
        <v>-3.42</v>
      </c>
      <c r="L2318">
        <v>6.65</v>
      </c>
      <c r="M2318">
        <v>439</v>
      </c>
      <c r="N2318">
        <v>47.560172002085899</v>
      </c>
      <c r="O2318">
        <v>4.7727395990334802</v>
      </c>
    </row>
    <row r="2319" spans="1:15" x14ac:dyDescent="0.25">
      <c r="A2319" s="20" t="s">
        <v>2439</v>
      </c>
      <c r="B2319">
        <v>2</v>
      </c>
      <c r="C2319" t="s">
        <v>63</v>
      </c>
      <c r="D2319" t="s">
        <v>90</v>
      </c>
      <c r="E2319" t="s">
        <v>82</v>
      </c>
      <c r="F2319" t="s">
        <v>38</v>
      </c>
      <c r="G2319">
        <v>3</v>
      </c>
      <c r="H2319">
        <v>2010</v>
      </c>
      <c r="I2319" t="s">
        <v>58</v>
      </c>
      <c r="J2319">
        <v>4.8508443381193604</v>
      </c>
      <c r="K2319">
        <v>2.31</v>
      </c>
      <c r="L2319">
        <v>7.39</v>
      </c>
      <c r="M2319">
        <v>1650</v>
      </c>
      <c r="N2319">
        <v>38.725569499360802</v>
      </c>
      <c r="O2319">
        <v>2.4618298195866499</v>
      </c>
    </row>
    <row r="2320" spans="1:15" x14ac:dyDescent="0.25">
      <c r="A2320" s="20" t="s">
        <v>2440</v>
      </c>
      <c r="B2320">
        <v>2</v>
      </c>
      <c r="C2320" t="s">
        <v>63</v>
      </c>
      <c r="D2320" t="s">
        <v>90</v>
      </c>
      <c r="E2320" t="s">
        <v>82</v>
      </c>
      <c r="F2320" t="s">
        <v>38</v>
      </c>
      <c r="G2320">
        <v>3</v>
      </c>
      <c r="H2320">
        <v>2010</v>
      </c>
      <c r="I2320" t="s">
        <v>59</v>
      </c>
      <c r="J2320">
        <v>2.8057969996604202</v>
      </c>
      <c r="K2320">
        <v>-5.67</v>
      </c>
      <c r="L2320">
        <v>11.28</v>
      </c>
      <c r="M2320">
        <v>144</v>
      </c>
      <c r="N2320">
        <v>42.242689356161399</v>
      </c>
      <c r="O2320">
        <v>8.3333333333333304</v>
      </c>
    </row>
    <row r="2321" spans="1:15" x14ac:dyDescent="0.25">
      <c r="A2321" s="20" t="s">
        <v>2441</v>
      </c>
      <c r="B2321">
        <v>2</v>
      </c>
      <c r="C2321" t="s">
        <v>63</v>
      </c>
      <c r="D2321" t="s">
        <v>90</v>
      </c>
      <c r="E2321" t="s">
        <v>82</v>
      </c>
      <c r="F2321" t="s">
        <v>38</v>
      </c>
      <c r="G2321">
        <v>3</v>
      </c>
      <c r="H2321">
        <v>2010</v>
      </c>
      <c r="I2321" t="s">
        <v>60</v>
      </c>
      <c r="J2321">
        <v>7.0701920117979098</v>
      </c>
      <c r="K2321">
        <v>3.68</v>
      </c>
      <c r="L2321">
        <v>10.46</v>
      </c>
      <c r="M2321">
        <v>552</v>
      </c>
      <c r="N2321">
        <v>33.995135981055597</v>
      </c>
      <c r="O2321">
        <v>4.2562826537937397</v>
      </c>
    </row>
    <row r="2322" spans="1:15" x14ac:dyDescent="0.25">
      <c r="A2322" s="20" t="s">
        <v>2442</v>
      </c>
      <c r="B2322">
        <v>2</v>
      </c>
      <c r="C2322" t="s">
        <v>63</v>
      </c>
      <c r="D2322" t="s">
        <v>90</v>
      </c>
      <c r="E2322" t="s">
        <v>82</v>
      </c>
      <c r="F2322" t="s">
        <v>38</v>
      </c>
      <c r="G2322">
        <v>3</v>
      </c>
      <c r="H2322">
        <v>2010</v>
      </c>
      <c r="I2322" t="s">
        <v>61</v>
      </c>
      <c r="J2322">
        <v>19.975176845902102</v>
      </c>
      <c r="K2322">
        <v>7.54</v>
      </c>
      <c r="L2322">
        <v>32.409999999999997</v>
      </c>
      <c r="M2322">
        <v>59</v>
      </c>
      <c r="N2322">
        <v>39.193227866723298</v>
      </c>
      <c r="O2322">
        <v>13.018891098082401</v>
      </c>
    </row>
    <row r="2323" spans="1:15" x14ac:dyDescent="0.25">
      <c r="A2323" s="20" t="s">
        <v>2443</v>
      </c>
      <c r="B2323">
        <v>2</v>
      </c>
      <c r="C2323" t="s">
        <v>63</v>
      </c>
      <c r="D2323" t="s">
        <v>90</v>
      </c>
      <c r="E2323" t="s">
        <v>82</v>
      </c>
      <c r="F2323" t="s">
        <v>38</v>
      </c>
      <c r="G2323">
        <v>3</v>
      </c>
      <c r="H2323">
        <v>2010</v>
      </c>
      <c r="I2323" t="s">
        <v>43</v>
      </c>
      <c r="J2323">
        <v>7.1509780953864999</v>
      </c>
      <c r="K2323">
        <v>3.97</v>
      </c>
      <c r="L2323">
        <v>10.33</v>
      </c>
      <c r="M2323">
        <v>1032</v>
      </c>
      <c r="N2323">
        <v>32.328085398707302</v>
      </c>
      <c r="O2323">
        <v>3.1128640318234502</v>
      </c>
    </row>
    <row r="2324" spans="1:15" x14ac:dyDescent="0.25">
      <c r="A2324" s="20" t="s">
        <v>2444</v>
      </c>
      <c r="B2324">
        <v>2</v>
      </c>
      <c r="C2324" t="s">
        <v>63</v>
      </c>
      <c r="D2324" t="s">
        <v>90</v>
      </c>
      <c r="E2324" t="s">
        <v>82</v>
      </c>
      <c r="F2324" t="s">
        <v>38</v>
      </c>
      <c r="G2324">
        <v>3</v>
      </c>
      <c r="H2324">
        <v>2010</v>
      </c>
      <c r="I2324" t="s">
        <v>62</v>
      </c>
      <c r="J2324">
        <v>0.96214043528738802</v>
      </c>
      <c r="K2324">
        <v>-4.97</v>
      </c>
      <c r="L2324">
        <v>6.9</v>
      </c>
      <c r="M2324">
        <v>323</v>
      </c>
      <c r="N2324">
        <v>40.093051024092198</v>
      </c>
      <c r="O2324">
        <v>5.5641488407465696</v>
      </c>
    </row>
    <row r="2325" spans="1:15" x14ac:dyDescent="0.25">
      <c r="A2325" s="20" t="s">
        <v>2445</v>
      </c>
      <c r="B2325">
        <v>2</v>
      </c>
      <c r="C2325" t="s">
        <v>63</v>
      </c>
      <c r="D2325" t="s">
        <v>90</v>
      </c>
      <c r="E2325" t="s">
        <v>82</v>
      </c>
      <c r="F2325" t="s">
        <v>38</v>
      </c>
      <c r="G2325">
        <v>3</v>
      </c>
      <c r="H2325">
        <v>2010</v>
      </c>
      <c r="I2325" t="s">
        <v>75</v>
      </c>
      <c r="J2325">
        <v>6.05</v>
      </c>
      <c r="K2325">
        <v>5.18</v>
      </c>
      <c r="L2325">
        <v>6.93</v>
      </c>
      <c r="M2325">
        <v>42.788447559647601</v>
      </c>
      <c r="N2325">
        <v>36.736314564929998</v>
      </c>
      <c r="O2325">
        <v>-99</v>
      </c>
    </row>
    <row r="2326" spans="1:15" x14ac:dyDescent="0.25">
      <c r="A2326" s="20" t="s">
        <v>2446</v>
      </c>
      <c r="B2326">
        <v>2</v>
      </c>
      <c r="C2326" t="s">
        <v>63</v>
      </c>
      <c r="D2326" t="s">
        <v>90</v>
      </c>
      <c r="E2326" t="s">
        <v>82</v>
      </c>
      <c r="F2326" t="s">
        <v>38</v>
      </c>
      <c r="G2326">
        <v>3</v>
      </c>
      <c r="H2326">
        <v>2010</v>
      </c>
      <c r="I2326" t="s">
        <v>45</v>
      </c>
      <c r="J2326">
        <v>4.2495019919693799</v>
      </c>
      <c r="K2326">
        <v>0.57999999999999996</v>
      </c>
      <c r="L2326">
        <v>7.92</v>
      </c>
      <c r="M2326">
        <v>452</v>
      </c>
      <c r="N2326">
        <v>35.097090129374699</v>
      </c>
      <c r="O2326">
        <v>4.7036043419179903</v>
      </c>
    </row>
    <row r="2327" spans="1:15" x14ac:dyDescent="0.25">
      <c r="A2327" s="20" t="s">
        <v>2447</v>
      </c>
      <c r="B2327">
        <v>2</v>
      </c>
      <c r="C2327" t="s">
        <v>63</v>
      </c>
      <c r="D2327" t="s">
        <v>90</v>
      </c>
      <c r="E2327" t="s">
        <v>82</v>
      </c>
      <c r="F2327" t="s">
        <v>38</v>
      </c>
      <c r="G2327">
        <v>3</v>
      </c>
      <c r="H2327">
        <v>2010</v>
      </c>
      <c r="I2327" t="s">
        <v>46</v>
      </c>
      <c r="J2327">
        <v>9.1175126737974796</v>
      </c>
      <c r="K2327">
        <v>4.6900000000000004</v>
      </c>
      <c r="L2327">
        <v>13.55</v>
      </c>
      <c r="M2327">
        <v>355</v>
      </c>
      <c r="N2327">
        <v>35.519199809730303</v>
      </c>
      <c r="O2327">
        <v>5.3074489243427498</v>
      </c>
    </row>
    <row r="2328" spans="1:15" x14ac:dyDescent="0.25">
      <c r="A2328" s="20" t="s">
        <v>2448</v>
      </c>
      <c r="B2328">
        <v>2</v>
      </c>
      <c r="C2328" t="s">
        <v>63</v>
      </c>
      <c r="D2328" t="s">
        <v>90</v>
      </c>
      <c r="E2328" t="s">
        <v>82</v>
      </c>
      <c r="F2328" t="s">
        <v>38</v>
      </c>
      <c r="G2328">
        <v>3</v>
      </c>
      <c r="H2328">
        <v>2010</v>
      </c>
      <c r="I2328" t="s">
        <v>47</v>
      </c>
      <c r="J2328">
        <v>4.5192777948612504</v>
      </c>
      <c r="K2328">
        <v>2.0099999999999998</v>
      </c>
      <c r="L2328">
        <v>7.03</v>
      </c>
      <c r="M2328">
        <v>1461</v>
      </c>
      <c r="N2328">
        <v>37.0655823332526</v>
      </c>
      <c r="O2328">
        <v>2.61622379926302</v>
      </c>
    </row>
    <row r="2329" spans="1:15" x14ac:dyDescent="0.25">
      <c r="A2329" s="20" t="s">
        <v>2449</v>
      </c>
      <c r="B2329">
        <v>2</v>
      </c>
      <c r="C2329" t="s">
        <v>63</v>
      </c>
      <c r="D2329" t="s">
        <v>90</v>
      </c>
      <c r="E2329" t="s">
        <v>82</v>
      </c>
      <c r="F2329" t="s">
        <v>38</v>
      </c>
      <c r="G2329">
        <v>3</v>
      </c>
      <c r="H2329">
        <v>2010</v>
      </c>
      <c r="I2329" t="s">
        <v>48</v>
      </c>
      <c r="J2329">
        <v>6.1666262631098796</v>
      </c>
      <c r="K2329">
        <v>2.19</v>
      </c>
      <c r="L2329">
        <v>10.14</v>
      </c>
      <c r="M2329">
        <v>743</v>
      </c>
      <c r="N2329">
        <v>36.395806575660302</v>
      </c>
      <c r="O2329">
        <v>3.6686441912352699</v>
      </c>
    </row>
    <row r="2330" spans="1:15" x14ac:dyDescent="0.25">
      <c r="A2330" s="20" t="s">
        <v>2450</v>
      </c>
      <c r="B2330">
        <v>2</v>
      </c>
      <c r="C2330" t="s">
        <v>63</v>
      </c>
      <c r="D2330" t="s">
        <v>90</v>
      </c>
      <c r="E2330" t="s">
        <v>82</v>
      </c>
      <c r="F2330" t="s">
        <v>38</v>
      </c>
      <c r="G2330">
        <v>3</v>
      </c>
      <c r="H2330">
        <v>2010</v>
      </c>
      <c r="I2330" t="s">
        <v>49</v>
      </c>
      <c r="J2330">
        <v>12.195716831438601</v>
      </c>
      <c r="K2330">
        <v>7.25</v>
      </c>
      <c r="L2330">
        <v>17.14</v>
      </c>
      <c r="M2330">
        <v>405</v>
      </c>
      <c r="N2330">
        <v>37.9235451662773</v>
      </c>
      <c r="O2330">
        <v>4.9690399499995301</v>
      </c>
    </row>
    <row r="2331" spans="1:15" x14ac:dyDescent="0.25">
      <c r="A2331" s="20" t="s">
        <v>2451</v>
      </c>
      <c r="B2331">
        <v>2</v>
      </c>
      <c r="C2331" t="s">
        <v>63</v>
      </c>
      <c r="D2331" t="s">
        <v>90</v>
      </c>
      <c r="E2331" t="s">
        <v>82</v>
      </c>
      <c r="F2331" t="s">
        <v>38</v>
      </c>
      <c r="G2331">
        <v>3</v>
      </c>
      <c r="H2331">
        <v>2010</v>
      </c>
      <c r="I2331" t="s">
        <v>50</v>
      </c>
      <c r="J2331">
        <v>4.6600410757495796</v>
      </c>
      <c r="K2331">
        <v>0.15</v>
      </c>
      <c r="L2331">
        <v>9.17</v>
      </c>
      <c r="M2331">
        <v>718</v>
      </c>
      <c r="N2331">
        <v>37.558872230681501</v>
      </c>
      <c r="O2331">
        <v>3.7319668543103801</v>
      </c>
    </row>
    <row r="2332" spans="1:15" x14ac:dyDescent="0.25">
      <c r="A2332" s="20" t="s">
        <v>2452</v>
      </c>
      <c r="B2332">
        <v>2</v>
      </c>
      <c r="C2332" t="s">
        <v>63</v>
      </c>
      <c r="D2332" t="s">
        <v>90</v>
      </c>
      <c r="E2332" t="s">
        <v>82</v>
      </c>
      <c r="F2332" t="s">
        <v>38</v>
      </c>
      <c r="G2332">
        <v>3</v>
      </c>
      <c r="H2332">
        <v>2010</v>
      </c>
      <c r="I2332" t="s">
        <v>51</v>
      </c>
      <c r="J2332">
        <v>4.3378856746050101</v>
      </c>
      <c r="K2332">
        <v>-0.28000000000000003</v>
      </c>
      <c r="L2332">
        <v>8.9499999999999993</v>
      </c>
      <c r="M2332">
        <v>451</v>
      </c>
      <c r="N2332">
        <v>44.619513945987698</v>
      </c>
      <c r="O2332">
        <v>4.7088160934801104</v>
      </c>
    </row>
    <row r="2333" spans="1:15" x14ac:dyDescent="0.25">
      <c r="A2333" s="20" t="s">
        <v>2453</v>
      </c>
      <c r="B2333">
        <v>2</v>
      </c>
      <c r="C2333" t="s">
        <v>63</v>
      </c>
      <c r="D2333" t="s">
        <v>90</v>
      </c>
      <c r="E2333" t="s">
        <v>83</v>
      </c>
      <c r="F2333" t="s">
        <v>42</v>
      </c>
      <c r="G2333">
        <v>4</v>
      </c>
      <c r="H2333">
        <v>2010</v>
      </c>
      <c r="I2333" t="s">
        <v>34</v>
      </c>
      <c r="J2333">
        <v>8.0936771866414894</v>
      </c>
      <c r="K2333">
        <v>5.56</v>
      </c>
      <c r="L2333">
        <v>10.63</v>
      </c>
      <c r="M2333">
        <v>1801</v>
      </c>
      <c r="N2333">
        <v>31.997160777859801</v>
      </c>
      <c r="O2333">
        <v>2.3563681481313701</v>
      </c>
    </row>
    <row r="2334" spans="1:15" x14ac:dyDescent="0.25">
      <c r="A2334" s="20" t="s">
        <v>2454</v>
      </c>
      <c r="B2334">
        <v>2</v>
      </c>
      <c r="C2334" t="s">
        <v>63</v>
      </c>
      <c r="D2334" t="s">
        <v>90</v>
      </c>
      <c r="E2334" t="s">
        <v>83</v>
      </c>
      <c r="F2334" t="s">
        <v>42</v>
      </c>
      <c r="G2334">
        <v>4</v>
      </c>
      <c r="H2334">
        <v>2010</v>
      </c>
      <c r="I2334" t="s">
        <v>52</v>
      </c>
      <c r="J2334">
        <v>-1.17105607013791</v>
      </c>
      <c r="K2334">
        <v>-13.83</v>
      </c>
      <c r="L2334">
        <v>11.49</v>
      </c>
      <c r="M2334">
        <v>21</v>
      </c>
      <c r="N2334">
        <v>32.997637403196499</v>
      </c>
      <c r="O2334">
        <v>21.821789023599202</v>
      </c>
    </row>
    <row r="2335" spans="1:15" x14ac:dyDescent="0.25">
      <c r="A2335" s="20" t="s">
        <v>2455</v>
      </c>
      <c r="B2335">
        <v>2</v>
      </c>
      <c r="C2335" t="s">
        <v>63</v>
      </c>
      <c r="D2335" t="s">
        <v>90</v>
      </c>
      <c r="E2335" t="s">
        <v>83</v>
      </c>
      <c r="F2335" t="s">
        <v>42</v>
      </c>
      <c r="G2335">
        <v>4</v>
      </c>
      <c r="H2335">
        <v>2010</v>
      </c>
      <c r="I2335" t="s">
        <v>53</v>
      </c>
      <c r="J2335">
        <v>6.0146502699286897</v>
      </c>
      <c r="K2335">
        <v>-5.25</v>
      </c>
      <c r="L2335">
        <v>17.28</v>
      </c>
      <c r="M2335">
        <v>47</v>
      </c>
      <c r="N2335">
        <v>34.366141770780203</v>
      </c>
      <c r="O2335">
        <v>14.5864991497895</v>
      </c>
    </row>
    <row r="2336" spans="1:15" x14ac:dyDescent="0.25">
      <c r="A2336" s="20" t="s">
        <v>2456</v>
      </c>
      <c r="B2336">
        <v>2</v>
      </c>
      <c r="C2336" t="s">
        <v>63</v>
      </c>
      <c r="D2336" t="s">
        <v>90</v>
      </c>
      <c r="E2336" t="s">
        <v>83</v>
      </c>
      <c r="F2336" t="s">
        <v>42</v>
      </c>
      <c r="G2336">
        <v>4</v>
      </c>
      <c r="H2336">
        <v>2010</v>
      </c>
      <c r="I2336" t="s">
        <v>54</v>
      </c>
      <c r="J2336" t="s">
        <v>44</v>
      </c>
      <c r="K2336" t="s">
        <v>44</v>
      </c>
      <c r="L2336" t="s">
        <v>44</v>
      </c>
      <c r="M2336">
        <v>5</v>
      </c>
      <c r="N2336">
        <v>40.304111276856297</v>
      </c>
      <c r="O2336">
        <v>44.721359549995803</v>
      </c>
    </row>
    <row r="2337" spans="1:15" x14ac:dyDescent="0.25">
      <c r="A2337" s="20" t="s">
        <v>2457</v>
      </c>
      <c r="B2337">
        <v>2</v>
      </c>
      <c r="C2337" t="s">
        <v>63</v>
      </c>
      <c r="D2337" t="s">
        <v>90</v>
      </c>
      <c r="E2337" t="s">
        <v>83</v>
      </c>
      <c r="F2337" t="s">
        <v>42</v>
      </c>
      <c r="G2337">
        <v>4</v>
      </c>
      <c r="H2337">
        <v>2010</v>
      </c>
      <c r="I2337" t="s">
        <v>55</v>
      </c>
      <c r="J2337">
        <v>2.3123956265997099</v>
      </c>
      <c r="K2337">
        <v>-4.33</v>
      </c>
      <c r="L2337">
        <v>8.9499999999999993</v>
      </c>
      <c r="M2337">
        <v>118</v>
      </c>
      <c r="N2337">
        <v>38.340004187452898</v>
      </c>
      <c r="O2337">
        <v>9.2057461789832296</v>
      </c>
    </row>
    <row r="2338" spans="1:15" x14ac:dyDescent="0.25">
      <c r="A2338" s="20" t="s">
        <v>2458</v>
      </c>
      <c r="B2338">
        <v>2</v>
      </c>
      <c r="C2338" t="s">
        <v>63</v>
      </c>
      <c r="D2338" t="s">
        <v>90</v>
      </c>
      <c r="E2338" t="s">
        <v>83</v>
      </c>
      <c r="F2338" t="s">
        <v>42</v>
      </c>
      <c r="G2338">
        <v>4</v>
      </c>
      <c r="H2338">
        <v>2010</v>
      </c>
      <c r="I2338" t="s">
        <v>56</v>
      </c>
      <c r="J2338">
        <v>3.16273972883377</v>
      </c>
      <c r="K2338">
        <v>-10.82</v>
      </c>
      <c r="L2338">
        <v>17.149999999999999</v>
      </c>
      <c r="M2338">
        <v>22</v>
      </c>
      <c r="N2338">
        <v>31.109005746939701</v>
      </c>
      <c r="O2338">
        <v>21.320071635561</v>
      </c>
    </row>
    <row r="2339" spans="1:15" x14ac:dyDescent="0.25">
      <c r="A2339" s="20" t="s">
        <v>2459</v>
      </c>
      <c r="B2339">
        <v>2</v>
      </c>
      <c r="C2339" t="s">
        <v>63</v>
      </c>
      <c r="D2339" t="s">
        <v>90</v>
      </c>
      <c r="E2339" t="s">
        <v>83</v>
      </c>
      <c r="F2339" t="s">
        <v>42</v>
      </c>
      <c r="G2339">
        <v>4</v>
      </c>
      <c r="H2339">
        <v>2010</v>
      </c>
      <c r="I2339" t="s">
        <v>57</v>
      </c>
      <c r="J2339">
        <v>15.6381926805169</v>
      </c>
      <c r="K2339">
        <v>-0.82</v>
      </c>
      <c r="L2339">
        <v>32.090000000000003</v>
      </c>
      <c r="M2339">
        <v>40</v>
      </c>
      <c r="N2339">
        <v>47.560172002085899</v>
      </c>
      <c r="O2339">
        <v>15.8113883008419</v>
      </c>
    </row>
    <row r="2340" spans="1:15" x14ac:dyDescent="0.25">
      <c r="A2340" s="20" t="s">
        <v>2460</v>
      </c>
      <c r="B2340">
        <v>2</v>
      </c>
      <c r="C2340" t="s">
        <v>63</v>
      </c>
      <c r="D2340" t="s">
        <v>90</v>
      </c>
      <c r="E2340" t="s">
        <v>83</v>
      </c>
      <c r="F2340" t="s">
        <v>42</v>
      </c>
      <c r="G2340">
        <v>4</v>
      </c>
      <c r="H2340">
        <v>2010</v>
      </c>
      <c r="I2340" t="s">
        <v>58</v>
      </c>
      <c r="J2340">
        <v>2.6322838500466701</v>
      </c>
      <c r="K2340">
        <v>-2.21</v>
      </c>
      <c r="L2340">
        <v>7.48</v>
      </c>
      <c r="M2340">
        <v>273</v>
      </c>
      <c r="N2340">
        <v>38.725569499360802</v>
      </c>
      <c r="O2340">
        <v>6.0522753266880196</v>
      </c>
    </row>
    <row r="2341" spans="1:15" x14ac:dyDescent="0.25">
      <c r="A2341" s="20" t="s">
        <v>2461</v>
      </c>
      <c r="B2341">
        <v>2</v>
      </c>
      <c r="C2341" t="s">
        <v>63</v>
      </c>
      <c r="D2341" t="s">
        <v>90</v>
      </c>
      <c r="E2341" t="s">
        <v>83</v>
      </c>
      <c r="F2341" t="s">
        <v>42</v>
      </c>
      <c r="G2341">
        <v>4</v>
      </c>
      <c r="H2341">
        <v>2010</v>
      </c>
      <c r="I2341" t="s">
        <v>59</v>
      </c>
      <c r="J2341">
        <v>7.3907697124990301</v>
      </c>
      <c r="K2341">
        <v>-11</v>
      </c>
      <c r="L2341">
        <v>25.79</v>
      </c>
      <c r="M2341">
        <v>23</v>
      </c>
      <c r="N2341">
        <v>42.242689356161399</v>
      </c>
      <c r="O2341">
        <v>20.851441405707501</v>
      </c>
    </row>
    <row r="2342" spans="1:15" x14ac:dyDescent="0.25">
      <c r="A2342" s="20" t="s">
        <v>2462</v>
      </c>
      <c r="B2342">
        <v>2</v>
      </c>
      <c r="C2342" t="s">
        <v>63</v>
      </c>
      <c r="D2342" t="s">
        <v>90</v>
      </c>
      <c r="E2342" t="s">
        <v>83</v>
      </c>
      <c r="F2342" t="s">
        <v>42</v>
      </c>
      <c r="G2342">
        <v>4</v>
      </c>
      <c r="H2342">
        <v>2010</v>
      </c>
      <c r="I2342" t="s">
        <v>60</v>
      </c>
      <c r="J2342">
        <v>2.9273804832207899</v>
      </c>
      <c r="K2342">
        <v>0.41</v>
      </c>
      <c r="L2342">
        <v>5.44</v>
      </c>
      <c r="M2342">
        <v>1056</v>
      </c>
      <c r="N2342">
        <v>33.995135981055597</v>
      </c>
      <c r="O2342">
        <v>3.0772872744833202</v>
      </c>
    </row>
    <row r="2343" spans="1:15" x14ac:dyDescent="0.25">
      <c r="A2343" s="20" t="s">
        <v>2463</v>
      </c>
      <c r="B2343">
        <v>2</v>
      </c>
      <c r="C2343" t="s">
        <v>63</v>
      </c>
      <c r="D2343" t="s">
        <v>90</v>
      </c>
      <c r="E2343" t="s">
        <v>83</v>
      </c>
      <c r="F2343" t="s">
        <v>42</v>
      </c>
      <c r="G2343">
        <v>4</v>
      </c>
      <c r="H2343">
        <v>2010</v>
      </c>
      <c r="I2343" t="s">
        <v>61</v>
      </c>
      <c r="J2343" t="s">
        <v>44</v>
      </c>
      <c r="K2343" t="s">
        <v>44</v>
      </c>
      <c r="L2343" t="s">
        <v>44</v>
      </c>
      <c r="M2343">
        <v>3</v>
      </c>
      <c r="N2343">
        <v>39.193227866723298</v>
      </c>
      <c r="O2343">
        <v>57.735026918962603</v>
      </c>
    </row>
    <row r="2344" spans="1:15" x14ac:dyDescent="0.25">
      <c r="A2344" s="20" t="s">
        <v>2464</v>
      </c>
      <c r="B2344">
        <v>2</v>
      </c>
      <c r="C2344" t="s">
        <v>63</v>
      </c>
      <c r="D2344" t="s">
        <v>90</v>
      </c>
      <c r="E2344" t="s">
        <v>83</v>
      </c>
      <c r="F2344" t="s">
        <v>42</v>
      </c>
      <c r="G2344">
        <v>4</v>
      </c>
      <c r="H2344">
        <v>2010</v>
      </c>
      <c r="I2344" t="s">
        <v>43</v>
      </c>
      <c r="J2344">
        <v>-0.26790675217759502</v>
      </c>
      <c r="K2344">
        <v>-8.15</v>
      </c>
      <c r="L2344">
        <v>7.62</v>
      </c>
      <c r="M2344">
        <v>51</v>
      </c>
      <c r="N2344">
        <v>32.328085398707302</v>
      </c>
      <c r="O2344">
        <v>14.0028008402801</v>
      </c>
    </row>
    <row r="2345" spans="1:15" x14ac:dyDescent="0.25">
      <c r="A2345" s="20" t="s">
        <v>2465</v>
      </c>
      <c r="B2345">
        <v>2</v>
      </c>
      <c r="C2345" t="s">
        <v>63</v>
      </c>
      <c r="D2345" t="s">
        <v>90</v>
      </c>
      <c r="E2345" t="s">
        <v>83</v>
      </c>
      <c r="F2345" t="s">
        <v>42</v>
      </c>
      <c r="G2345">
        <v>4</v>
      </c>
      <c r="H2345">
        <v>2010</v>
      </c>
      <c r="I2345" t="s">
        <v>62</v>
      </c>
      <c r="J2345">
        <v>-3.9213515424102598</v>
      </c>
      <c r="K2345">
        <v>-19.37</v>
      </c>
      <c r="L2345">
        <v>11.53</v>
      </c>
      <c r="M2345">
        <v>21</v>
      </c>
      <c r="N2345">
        <v>40.093051024092198</v>
      </c>
      <c r="O2345">
        <v>21.821789023599202</v>
      </c>
    </row>
    <row r="2346" spans="1:15" x14ac:dyDescent="0.25">
      <c r="A2346" s="20" t="s">
        <v>2466</v>
      </c>
      <c r="B2346">
        <v>2</v>
      </c>
      <c r="C2346" t="s">
        <v>63</v>
      </c>
      <c r="D2346" t="s">
        <v>90</v>
      </c>
      <c r="E2346" t="s">
        <v>83</v>
      </c>
      <c r="F2346" t="s">
        <v>42</v>
      </c>
      <c r="G2346">
        <v>4</v>
      </c>
      <c r="H2346">
        <v>2010</v>
      </c>
      <c r="I2346" t="s">
        <v>75</v>
      </c>
      <c r="J2346">
        <v>5.76</v>
      </c>
      <c r="K2346">
        <v>4.84</v>
      </c>
      <c r="L2346">
        <v>6.69</v>
      </c>
      <c r="M2346">
        <v>42.501186389385701</v>
      </c>
      <c r="N2346">
        <v>36.736314564929998</v>
      </c>
      <c r="O2346">
        <v>-99</v>
      </c>
    </row>
    <row r="2347" spans="1:15" x14ac:dyDescent="0.25">
      <c r="A2347" s="20" t="s">
        <v>2467</v>
      </c>
      <c r="B2347">
        <v>2</v>
      </c>
      <c r="C2347" t="s">
        <v>63</v>
      </c>
      <c r="D2347" t="s">
        <v>90</v>
      </c>
      <c r="E2347" t="s">
        <v>83</v>
      </c>
      <c r="F2347" t="s">
        <v>42</v>
      </c>
      <c r="G2347">
        <v>4</v>
      </c>
      <c r="H2347">
        <v>2010</v>
      </c>
      <c r="I2347" t="s">
        <v>45</v>
      </c>
      <c r="J2347">
        <v>-1.5249144563822801</v>
      </c>
      <c r="K2347">
        <v>-5.85</v>
      </c>
      <c r="L2347">
        <v>2.8</v>
      </c>
      <c r="M2347">
        <v>237</v>
      </c>
      <c r="N2347">
        <v>35.097090129374699</v>
      </c>
      <c r="O2347">
        <v>6.4956980246163099</v>
      </c>
    </row>
    <row r="2348" spans="1:15" x14ac:dyDescent="0.25">
      <c r="A2348" s="20" t="s">
        <v>2468</v>
      </c>
      <c r="B2348">
        <v>2</v>
      </c>
      <c r="C2348" t="s">
        <v>63</v>
      </c>
      <c r="D2348" t="s">
        <v>90</v>
      </c>
      <c r="E2348" t="s">
        <v>83</v>
      </c>
      <c r="F2348" t="s">
        <v>42</v>
      </c>
      <c r="G2348">
        <v>4</v>
      </c>
      <c r="H2348">
        <v>2010</v>
      </c>
      <c r="I2348" t="s">
        <v>46</v>
      </c>
      <c r="J2348">
        <v>12.573082473294701</v>
      </c>
      <c r="K2348">
        <v>8.86</v>
      </c>
      <c r="L2348">
        <v>16.29</v>
      </c>
      <c r="M2348">
        <v>737</v>
      </c>
      <c r="N2348">
        <v>35.519199809730303</v>
      </c>
      <c r="O2348">
        <v>3.6835473434187902</v>
      </c>
    </row>
    <row r="2349" spans="1:15" x14ac:dyDescent="0.25">
      <c r="A2349" s="20" t="s">
        <v>2469</v>
      </c>
      <c r="B2349">
        <v>2</v>
      </c>
      <c r="C2349" t="s">
        <v>63</v>
      </c>
      <c r="D2349" t="s">
        <v>90</v>
      </c>
      <c r="E2349" t="s">
        <v>83</v>
      </c>
      <c r="F2349" t="s">
        <v>42</v>
      </c>
      <c r="G2349">
        <v>4</v>
      </c>
      <c r="H2349">
        <v>2010</v>
      </c>
      <c r="I2349" t="s">
        <v>47</v>
      </c>
      <c r="J2349">
        <v>8.3899607283983997</v>
      </c>
      <c r="K2349">
        <v>6.33</v>
      </c>
      <c r="L2349">
        <v>10.45</v>
      </c>
      <c r="M2349">
        <v>4265</v>
      </c>
      <c r="N2349">
        <v>37.0655823332526</v>
      </c>
      <c r="O2349">
        <v>1.53123018684696</v>
      </c>
    </row>
    <row r="2350" spans="1:15" x14ac:dyDescent="0.25">
      <c r="A2350" s="20" t="s">
        <v>2470</v>
      </c>
      <c r="B2350">
        <v>2</v>
      </c>
      <c r="C2350" t="s">
        <v>63</v>
      </c>
      <c r="D2350" t="s">
        <v>90</v>
      </c>
      <c r="E2350" t="s">
        <v>83</v>
      </c>
      <c r="F2350" t="s">
        <v>42</v>
      </c>
      <c r="G2350">
        <v>4</v>
      </c>
      <c r="H2350">
        <v>2010</v>
      </c>
      <c r="I2350" t="s">
        <v>48</v>
      </c>
      <c r="J2350">
        <v>2.2718026236503999</v>
      </c>
      <c r="K2350">
        <v>-4.7</v>
      </c>
      <c r="L2350">
        <v>9.24</v>
      </c>
      <c r="M2350">
        <v>120</v>
      </c>
      <c r="N2350">
        <v>36.395806575660302</v>
      </c>
      <c r="O2350">
        <v>9.1287092917527701</v>
      </c>
    </row>
    <row r="2351" spans="1:15" x14ac:dyDescent="0.25">
      <c r="A2351" s="20" t="s">
        <v>2471</v>
      </c>
      <c r="B2351">
        <v>2</v>
      </c>
      <c r="C2351" t="s">
        <v>63</v>
      </c>
      <c r="D2351" t="s">
        <v>90</v>
      </c>
      <c r="E2351" t="s">
        <v>83</v>
      </c>
      <c r="F2351" t="s">
        <v>42</v>
      </c>
      <c r="G2351">
        <v>4</v>
      </c>
      <c r="H2351">
        <v>2010</v>
      </c>
      <c r="I2351" t="s">
        <v>49</v>
      </c>
      <c r="J2351">
        <v>6.1031348343345799</v>
      </c>
      <c r="K2351">
        <v>1.07</v>
      </c>
      <c r="L2351">
        <v>11.14</v>
      </c>
      <c r="M2351">
        <v>355</v>
      </c>
      <c r="N2351">
        <v>37.9235451662773</v>
      </c>
      <c r="O2351">
        <v>5.3074489243427498</v>
      </c>
    </row>
    <row r="2352" spans="1:15" x14ac:dyDescent="0.25">
      <c r="A2352" s="20" t="s">
        <v>2472</v>
      </c>
      <c r="B2352">
        <v>2</v>
      </c>
      <c r="C2352" t="s">
        <v>63</v>
      </c>
      <c r="D2352" t="s">
        <v>90</v>
      </c>
      <c r="E2352" t="s">
        <v>83</v>
      </c>
      <c r="F2352" t="s">
        <v>42</v>
      </c>
      <c r="G2352">
        <v>4</v>
      </c>
      <c r="H2352">
        <v>2010</v>
      </c>
      <c r="I2352" t="s">
        <v>50</v>
      </c>
      <c r="J2352">
        <v>7.0549937713624402</v>
      </c>
      <c r="K2352">
        <v>-3.18</v>
      </c>
      <c r="L2352">
        <v>17.29</v>
      </c>
      <c r="M2352">
        <v>60</v>
      </c>
      <c r="N2352">
        <v>37.558872230681501</v>
      </c>
      <c r="O2352">
        <v>12.9099444873581</v>
      </c>
    </row>
    <row r="2353" spans="1:15" x14ac:dyDescent="0.25">
      <c r="A2353" s="20" t="s">
        <v>2473</v>
      </c>
      <c r="B2353">
        <v>2</v>
      </c>
      <c r="C2353" t="s">
        <v>63</v>
      </c>
      <c r="D2353" t="s">
        <v>90</v>
      </c>
      <c r="E2353" t="s">
        <v>83</v>
      </c>
      <c r="F2353" t="s">
        <v>42</v>
      </c>
      <c r="G2353">
        <v>4</v>
      </c>
      <c r="H2353">
        <v>2010</v>
      </c>
      <c r="I2353" t="s">
        <v>51</v>
      </c>
      <c r="J2353">
        <v>-4.6853063458431397</v>
      </c>
      <c r="K2353">
        <v>-12.54</v>
      </c>
      <c r="L2353">
        <v>3.17</v>
      </c>
      <c r="M2353">
        <v>89</v>
      </c>
      <c r="N2353">
        <v>44.619513945987698</v>
      </c>
      <c r="O2353">
        <v>10.599978800063599</v>
      </c>
    </row>
    <row r="2354" spans="1:15" x14ac:dyDescent="0.25">
      <c r="A2354" s="20" t="s">
        <v>2474</v>
      </c>
      <c r="B2354">
        <v>2</v>
      </c>
      <c r="C2354" t="s">
        <v>63</v>
      </c>
      <c r="D2354" t="s">
        <v>90</v>
      </c>
      <c r="E2354" t="s">
        <v>81</v>
      </c>
      <c r="F2354" t="s">
        <v>35</v>
      </c>
      <c r="G2354">
        <v>5</v>
      </c>
      <c r="H2354">
        <v>2010</v>
      </c>
      <c r="I2354" t="s">
        <v>34</v>
      </c>
      <c r="J2354">
        <v>1.5189216817147499</v>
      </c>
      <c r="K2354">
        <v>-0.85</v>
      </c>
      <c r="L2354">
        <v>3.89</v>
      </c>
      <c r="M2354">
        <v>2072</v>
      </c>
      <c r="N2354">
        <v>31.997160777859801</v>
      </c>
      <c r="O2354">
        <v>2.1968738758187301</v>
      </c>
    </row>
    <row r="2355" spans="1:15" x14ac:dyDescent="0.25">
      <c r="A2355" s="20" t="s">
        <v>2475</v>
      </c>
      <c r="B2355">
        <v>2</v>
      </c>
      <c r="C2355" t="s">
        <v>63</v>
      </c>
      <c r="D2355" t="s">
        <v>90</v>
      </c>
      <c r="E2355" t="s">
        <v>81</v>
      </c>
      <c r="F2355" t="s">
        <v>35</v>
      </c>
      <c r="G2355">
        <v>5</v>
      </c>
      <c r="H2355">
        <v>2010</v>
      </c>
      <c r="I2355" t="s">
        <v>52</v>
      </c>
      <c r="J2355">
        <v>-7.2207665244458301</v>
      </c>
      <c r="K2355">
        <v>-17.72</v>
      </c>
      <c r="L2355">
        <v>3.28</v>
      </c>
      <c r="M2355">
        <v>22</v>
      </c>
      <c r="N2355">
        <v>32.997637403196499</v>
      </c>
      <c r="O2355">
        <v>21.320071635561</v>
      </c>
    </row>
    <row r="2356" spans="1:15" x14ac:dyDescent="0.25">
      <c r="A2356" s="20" t="s">
        <v>2476</v>
      </c>
      <c r="B2356">
        <v>2</v>
      </c>
      <c r="C2356" t="s">
        <v>63</v>
      </c>
      <c r="D2356" t="s">
        <v>90</v>
      </c>
      <c r="E2356" t="s">
        <v>81</v>
      </c>
      <c r="F2356" t="s">
        <v>35</v>
      </c>
      <c r="G2356">
        <v>5</v>
      </c>
      <c r="H2356">
        <v>2010</v>
      </c>
      <c r="I2356" t="s">
        <v>53</v>
      </c>
      <c r="J2356">
        <v>-3.79491619079801</v>
      </c>
      <c r="K2356">
        <v>-12.26</v>
      </c>
      <c r="L2356">
        <v>4.67</v>
      </c>
      <c r="M2356">
        <v>48</v>
      </c>
      <c r="N2356">
        <v>34.366141770780203</v>
      </c>
      <c r="O2356">
        <v>14.433756729740599</v>
      </c>
    </row>
    <row r="2357" spans="1:15" x14ac:dyDescent="0.25">
      <c r="A2357" s="20" t="s">
        <v>2477</v>
      </c>
      <c r="B2357">
        <v>2</v>
      </c>
      <c r="C2357" t="s">
        <v>63</v>
      </c>
      <c r="D2357" t="s">
        <v>90</v>
      </c>
      <c r="E2357" t="s">
        <v>81</v>
      </c>
      <c r="F2357" t="s">
        <v>35</v>
      </c>
      <c r="G2357">
        <v>5</v>
      </c>
      <c r="H2357">
        <v>2010</v>
      </c>
      <c r="I2357" t="s">
        <v>54</v>
      </c>
      <c r="J2357" t="s">
        <v>44</v>
      </c>
      <c r="K2357" t="s">
        <v>44</v>
      </c>
      <c r="L2357" t="s">
        <v>44</v>
      </c>
      <c r="M2357">
        <v>11</v>
      </c>
      <c r="N2357">
        <v>40.304111276856297</v>
      </c>
      <c r="O2357">
        <v>30.151134457776401</v>
      </c>
    </row>
    <row r="2358" spans="1:15" x14ac:dyDescent="0.25">
      <c r="A2358" s="20" t="s">
        <v>2478</v>
      </c>
      <c r="B2358">
        <v>2</v>
      </c>
      <c r="C2358" t="s">
        <v>63</v>
      </c>
      <c r="D2358" t="s">
        <v>90</v>
      </c>
      <c r="E2358" t="s">
        <v>81</v>
      </c>
      <c r="F2358" t="s">
        <v>35</v>
      </c>
      <c r="G2358">
        <v>5</v>
      </c>
      <c r="H2358">
        <v>2010</v>
      </c>
      <c r="I2358" t="s">
        <v>55</v>
      </c>
      <c r="J2358">
        <v>-8.7066680742569105</v>
      </c>
      <c r="K2358">
        <v>-15.11</v>
      </c>
      <c r="L2358">
        <v>-2.2999999999999998</v>
      </c>
      <c r="M2358">
        <v>88</v>
      </c>
      <c r="N2358">
        <v>38.340004187452898</v>
      </c>
      <c r="O2358">
        <v>10.6600358177805</v>
      </c>
    </row>
    <row r="2359" spans="1:15" x14ac:dyDescent="0.25">
      <c r="A2359" s="20" t="s">
        <v>2479</v>
      </c>
      <c r="B2359">
        <v>2</v>
      </c>
      <c r="C2359" t="s">
        <v>63</v>
      </c>
      <c r="D2359" t="s">
        <v>90</v>
      </c>
      <c r="E2359" t="s">
        <v>81</v>
      </c>
      <c r="F2359" t="s">
        <v>35</v>
      </c>
      <c r="G2359">
        <v>5</v>
      </c>
      <c r="H2359">
        <v>2010</v>
      </c>
      <c r="I2359" t="s">
        <v>56</v>
      </c>
      <c r="J2359" t="s">
        <v>44</v>
      </c>
      <c r="K2359" t="s">
        <v>44</v>
      </c>
      <c r="L2359" t="s">
        <v>44</v>
      </c>
      <c r="M2359">
        <v>3</v>
      </c>
      <c r="N2359">
        <v>31.109005746939701</v>
      </c>
      <c r="O2359">
        <v>57.735026918962603</v>
      </c>
    </row>
    <row r="2360" spans="1:15" x14ac:dyDescent="0.25">
      <c r="A2360" s="20" t="s">
        <v>2480</v>
      </c>
      <c r="B2360">
        <v>2</v>
      </c>
      <c r="C2360" t="s">
        <v>63</v>
      </c>
      <c r="D2360" t="s">
        <v>90</v>
      </c>
      <c r="E2360" t="s">
        <v>81</v>
      </c>
      <c r="F2360" t="s">
        <v>35</v>
      </c>
      <c r="G2360">
        <v>5</v>
      </c>
      <c r="H2360">
        <v>2010</v>
      </c>
      <c r="I2360" t="s">
        <v>57</v>
      </c>
      <c r="J2360">
        <v>2.5253667690872899</v>
      </c>
      <c r="K2360">
        <v>-9.6300000000000008</v>
      </c>
      <c r="L2360">
        <v>14.68</v>
      </c>
      <c r="M2360">
        <v>55</v>
      </c>
      <c r="N2360">
        <v>47.560172002085899</v>
      </c>
      <c r="O2360">
        <v>13.483997249264799</v>
      </c>
    </row>
    <row r="2361" spans="1:15" x14ac:dyDescent="0.25">
      <c r="A2361" s="20" t="s">
        <v>2481</v>
      </c>
      <c r="B2361">
        <v>2</v>
      </c>
      <c r="C2361" t="s">
        <v>63</v>
      </c>
      <c r="D2361" t="s">
        <v>90</v>
      </c>
      <c r="E2361" t="s">
        <v>81</v>
      </c>
      <c r="F2361" t="s">
        <v>35</v>
      </c>
      <c r="G2361">
        <v>5</v>
      </c>
      <c r="H2361">
        <v>2010</v>
      </c>
      <c r="I2361" t="s">
        <v>58</v>
      </c>
      <c r="J2361">
        <v>-1.22701237523636</v>
      </c>
      <c r="K2361">
        <v>-5.15</v>
      </c>
      <c r="L2361">
        <v>2.69</v>
      </c>
      <c r="M2361">
        <v>376</v>
      </c>
      <c r="N2361">
        <v>38.725569499360802</v>
      </c>
      <c r="O2361">
        <v>5.1571062312939704</v>
      </c>
    </row>
    <row r="2362" spans="1:15" x14ac:dyDescent="0.25">
      <c r="A2362" s="20" t="s">
        <v>2482</v>
      </c>
      <c r="B2362">
        <v>2</v>
      </c>
      <c r="C2362" t="s">
        <v>63</v>
      </c>
      <c r="D2362" t="s">
        <v>90</v>
      </c>
      <c r="E2362" t="s">
        <v>81</v>
      </c>
      <c r="F2362" t="s">
        <v>35</v>
      </c>
      <c r="G2362">
        <v>5</v>
      </c>
      <c r="H2362">
        <v>2010</v>
      </c>
      <c r="I2362" t="s">
        <v>59</v>
      </c>
      <c r="J2362" t="s">
        <v>44</v>
      </c>
      <c r="K2362" t="s">
        <v>44</v>
      </c>
      <c r="L2362" t="s">
        <v>44</v>
      </c>
      <c r="M2362">
        <v>10</v>
      </c>
      <c r="N2362">
        <v>42.242689356161399</v>
      </c>
      <c r="O2362">
        <v>31.6227766016838</v>
      </c>
    </row>
    <row r="2363" spans="1:15" x14ac:dyDescent="0.25">
      <c r="A2363" s="20" t="s">
        <v>2483</v>
      </c>
      <c r="B2363">
        <v>2</v>
      </c>
      <c r="C2363" t="s">
        <v>63</v>
      </c>
      <c r="D2363" t="s">
        <v>90</v>
      </c>
      <c r="E2363" t="s">
        <v>81</v>
      </c>
      <c r="F2363" t="s">
        <v>35</v>
      </c>
      <c r="G2363">
        <v>5</v>
      </c>
      <c r="H2363">
        <v>2010</v>
      </c>
      <c r="I2363" t="s">
        <v>60</v>
      </c>
      <c r="J2363">
        <v>0.30898111903643899</v>
      </c>
      <c r="K2363">
        <v>-1.9</v>
      </c>
      <c r="L2363">
        <v>2.52</v>
      </c>
      <c r="M2363">
        <v>1450</v>
      </c>
      <c r="N2363">
        <v>33.995135981055597</v>
      </c>
      <c r="O2363">
        <v>2.62612865719445</v>
      </c>
    </row>
    <row r="2364" spans="1:15" x14ac:dyDescent="0.25">
      <c r="A2364" s="20" t="s">
        <v>2484</v>
      </c>
      <c r="B2364">
        <v>2</v>
      </c>
      <c r="C2364" t="s">
        <v>63</v>
      </c>
      <c r="D2364" t="s">
        <v>90</v>
      </c>
      <c r="E2364" t="s">
        <v>81</v>
      </c>
      <c r="F2364" t="s">
        <v>35</v>
      </c>
      <c r="G2364">
        <v>5</v>
      </c>
      <c r="H2364">
        <v>2010</v>
      </c>
      <c r="I2364" t="s">
        <v>61</v>
      </c>
      <c r="J2364" t="s">
        <v>44</v>
      </c>
      <c r="K2364" t="s">
        <v>44</v>
      </c>
      <c r="L2364" t="s">
        <v>44</v>
      </c>
      <c r="M2364">
        <v>6</v>
      </c>
      <c r="N2364">
        <v>39.193227866723298</v>
      </c>
      <c r="O2364">
        <v>40.824829046386299</v>
      </c>
    </row>
    <row r="2365" spans="1:15" x14ac:dyDescent="0.25">
      <c r="A2365" s="20" t="s">
        <v>2485</v>
      </c>
      <c r="B2365">
        <v>2</v>
      </c>
      <c r="C2365" t="s">
        <v>63</v>
      </c>
      <c r="D2365" t="s">
        <v>90</v>
      </c>
      <c r="E2365" t="s">
        <v>81</v>
      </c>
      <c r="F2365" t="s">
        <v>35</v>
      </c>
      <c r="G2365">
        <v>5</v>
      </c>
      <c r="H2365">
        <v>2010</v>
      </c>
      <c r="I2365" t="s">
        <v>43</v>
      </c>
      <c r="J2365">
        <v>2.6019953106651998</v>
      </c>
      <c r="K2365">
        <v>-3.17</v>
      </c>
      <c r="L2365">
        <v>8.3800000000000008</v>
      </c>
      <c r="M2365">
        <v>133</v>
      </c>
      <c r="N2365">
        <v>32.328085398707302</v>
      </c>
      <c r="O2365">
        <v>8.6710996952411996</v>
      </c>
    </row>
    <row r="2366" spans="1:15" x14ac:dyDescent="0.25">
      <c r="A2366" s="20" t="s">
        <v>2486</v>
      </c>
      <c r="B2366">
        <v>2</v>
      </c>
      <c r="C2366" t="s">
        <v>63</v>
      </c>
      <c r="D2366" t="s">
        <v>90</v>
      </c>
      <c r="E2366" t="s">
        <v>81</v>
      </c>
      <c r="F2366" t="s">
        <v>35</v>
      </c>
      <c r="G2366">
        <v>5</v>
      </c>
      <c r="H2366">
        <v>2010</v>
      </c>
      <c r="I2366" t="s">
        <v>62</v>
      </c>
      <c r="J2366">
        <v>13.242604459159001</v>
      </c>
      <c r="K2366">
        <v>0.31</v>
      </c>
      <c r="L2366">
        <v>26.17</v>
      </c>
      <c r="M2366">
        <v>42</v>
      </c>
      <c r="N2366">
        <v>40.093051024092198</v>
      </c>
      <c r="O2366">
        <v>15.430334996209201</v>
      </c>
    </row>
    <row r="2367" spans="1:15" x14ac:dyDescent="0.25">
      <c r="A2367" s="20" t="s">
        <v>2487</v>
      </c>
      <c r="B2367">
        <v>2</v>
      </c>
      <c r="C2367" t="s">
        <v>63</v>
      </c>
      <c r="D2367" t="s">
        <v>90</v>
      </c>
      <c r="E2367" t="s">
        <v>81</v>
      </c>
      <c r="F2367" t="s">
        <v>35</v>
      </c>
      <c r="G2367">
        <v>5</v>
      </c>
      <c r="H2367">
        <v>2010</v>
      </c>
      <c r="I2367" t="s">
        <v>75</v>
      </c>
      <c r="J2367">
        <v>-1.1399999999999999</v>
      </c>
      <c r="K2367">
        <v>-2.06</v>
      </c>
      <c r="L2367">
        <v>-0.23</v>
      </c>
      <c r="M2367">
        <v>35.593810042843998</v>
      </c>
      <c r="N2367">
        <v>36.736314564929998</v>
      </c>
      <c r="O2367">
        <v>-99</v>
      </c>
    </row>
    <row r="2368" spans="1:15" x14ac:dyDescent="0.25">
      <c r="A2368" s="20" t="s">
        <v>2488</v>
      </c>
      <c r="B2368">
        <v>2</v>
      </c>
      <c r="C2368" t="s">
        <v>63</v>
      </c>
      <c r="D2368" t="s">
        <v>90</v>
      </c>
      <c r="E2368" t="s">
        <v>81</v>
      </c>
      <c r="F2368" t="s">
        <v>35</v>
      </c>
      <c r="G2368">
        <v>5</v>
      </c>
      <c r="H2368">
        <v>2010</v>
      </c>
      <c r="I2368" t="s">
        <v>45</v>
      </c>
      <c r="J2368">
        <v>-3.2483459446661902</v>
      </c>
      <c r="K2368">
        <v>-7.19</v>
      </c>
      <c r="L2368">
        <v>0.69</v>
      </c>
      <c r="M2368">
        <v>322</v>
      </c>
      <c r="N2368">
        <v>35.097090129374699</v>
      </c>
      <c r="O2368">
        <v>5.5727821257535304</v>
      </c>
    </row>
    <row r="2369" spans="1:15" x14ac:dyDescent="0.25">
      <c r="A2369" s="20" t="s">
        <v>2489</v>
      </c>
      <c r="B2369">
        <v>2</v>
      </c>
      <c r="C2369" t="s">
        <v>63</v>
      </c>
      <c r="D2369" t="s">
        <v>90</v>
      </c>
      <c r="E2369" t="s">
        <v>81</v>
      </c>
      <c r="F2369" t="s">
        <v>35</v>
      </c>
      <c r="G2369">
        <v>5</v>
      </c>
      <c r="H2369">
        <v>2010</v>
      </c>
      <c r="I2369" t="s">
        <v>46</v>
      </c>
      <c r="J2369">
        <v>0.171269808358154</v>
      </c>
      <c r="K2369">
        <v>-3.71</v>
      </c>
      <c r="L2369">
        <v>4.05</v>
      </c>
      <c r="M2369">
        <v>500</v>
      </c>
      <c r="N2369">
        <v>35.519199809730303</v>
      </c>
      <c r="O2369">
        <v>4.4721359549995796</v>
      </c>
    </row>
    <row r="2370" spans="1:15" x14ac:dyDescent="0.25">
      <c r="A2370" s="20" t="s">
        <v>2490</v>
      </c>
      <c r="B2370">
        <v>2</v>
      </c>
      <c r="C2370" t="s">
        <v>63</v>
      </c>
      <c r="D2370" t="s">
        <v>90</v>
      </c>
      <c r="E2370" t="s">
        <v>81</v>
      </c>
      <c r="F2370" t="s">
        <v>35</v>
      </c>
      <c r="G2370">
        <v>5</v>
      </c>
      <c r="H2370">
        <v>2010</v>
      </c>
      <c r="I2370" t="s">
        <v>47</v>
      </c>
      <c r="J2370">
        <v>2.22289855451436</v>
      </c>
      <c r="K2370">
        <v>-0.03</v>
      </c>
      <c r="L2370">
        <v>4.4800000000000004</v>
      </c>
      <c r="M2370">
        <v>2478</v>
      </c>
      <c r="N2370">
        <v>37.0655823332526</v>
      </c>
      <c r="O2370">
        <v>2.00885850922577</v>
      </c>
    </row>
    <row r="2371" spans="1:15" x14ac:dyDescent="0.25">
      <c r="A2371" s="20" t="s">
        <v>2491</v>
      </c>
      <c r="B2371">
        <v>2</v>
      </c>
      <c r="C2371" t="s">
        <v>63</v>
      </c>
      <c r="D2371" t="s">
        <v>90</v>
      </c>
      <c r="E2371" t="s">
        <v>81</v>
      </c>
      <c r="F2371" t="s">
        <v>35</v>
      </c>
      <c r="G2371">
        <v>5</v>
      </c>
      <c r="H2371">
        <v>2010</v>
      </c>
      <c r="I2371" t="s">
        <v>48</v>
      </c>
      <c r="J2371">
        <v>-2.9980504420902698</v>
      </c>
      <c r="K2371">
        <v>-11.05</v>
      </c>
      <c r="L2371">
        <v>5.05</v>
      </c>
      <c r="M2371">
        <v>75</v>
      </c>
      <c r="N2371">
        <v>36.395806575660302</v>
      </c>
      <c r="O2371">
        <v>11.5470053837925</v>
      </c>
    </row>
    <row r="2372" spans="1:15" x14ac:dyDescent="0.25">
      <c r="A2372" s="20" t="s">
        <v>2492</v>
      </c>
      <c r="B2372">
        <v>2</v>
      </c>
      <c r="C2372" t="s">
        <v>63</v>
      </c>
      <c r="D2372" t="s">
        <v>90</v>
      </c>
      <c r="E2372" t="s">
        <v>81</v>
      </c>
      <c r="F2372" t="s">
        <v>35</v>
      </c>
      <c r="G2372">
        <v>5</v>
      </c>
      <c r="H2372">
        <v>2010</v>
      </c>
      <c r="I2372" t="s">
        <v>49</v>
      </c>
      <c r="J2372">
        <v>-5.8060992233678199</v>
      </c>
      <c r="K2372">
        <v>-10.97</v>
      </c>
      <c r="L2372">
        <v>-0.64</v>
      </c>
      <c r="M2372">
        <v>246</v>
      </c>
      <c r="N2372">
        <v>37.9235451662773</v>
      </c>
      <c r="O2372">
        <v>6.3757671306333803</v>
      </c>
    </row>
    <row r="2373" spans="1:15" x14ac:dyDescent="0.25">
      <c r="A2373" s="20" t="s">
        <v>2493</v>
      </c>
      <c r="B2373">
        <v>2</v>
      </c>
      <c r="C2373" t="s">
        <v>63</v>
      </c>
      <c r="D2373" t="s">
        <v>90</v>
      </c>
      <c r="E2373" t="s">
        <v>81</v>
      </c>
      <c r="F2373" t="s">
        <v>35</v>
      </c>
      <c r="G2373">
        <v>5</v>
      </c>
      <c r="H2373">
        <v>2010</v>
      </c>
      <c r="I2373" t="s">
        <v>50</v>
      </c>
      <c r="J2373">
        <v>-6.3291565281124704</v>
      </c>
      <c r="K2373">
        <v>-15.12</v>
      </c>
      <c r="L2373">
        <v>2.46</v>
      </c>
      <c r="M2373">
        <v>50</v>
      </c>
      <c r="N2373">
        <v>37.558872230681501</v>
      </c>
      <c r="O2373">
        <v>14.142135623731001</v>
      </c>
    </row>
    <row r="2374" spans="1:15" x14ac:dyDescent="0.25">
      <c r="A2374" s="20" t="s">
        <v>2494</v>
      </c>
      <c r="B2374">
        <v>2</v>
      </c>
      <c r="C2374" t="s">
        <v>63</v>
      </c>
      <c r="D2374" t="s">
        <v>90</v>
      </c>
      <c r="E2374" t="s">
        <v>81</v>
      </c>
      <c r="F2374" t="s">
        <v>35</v>
      </c>
      <c r="G2374">
        <v>5</v>
      </c>
      <c r="H2374">
        <v>2010</v>
      </c>
      <c r="I2374" t="s">
        <v>51</v>
      </c>
      <c r="J2374">
        <v>-7.4621429622734103</v>
      </c>
      <c r="K2374">
        <v>-15.03</v>
      </c>
      <c r="L2374">
        <v>0.11</v>
      </c>
      <c r="M2374">
        <v>121</v>
      </c>
      <c r="N2374">
        <v>44.619513945987698</v>
      </c>
      <c r="O2374">
        <v>9.0909090909090899</v>
      </c>
    </row>
    <row r="2375" spans="1:15" x14ac:dyDescent="0.25">
      <c r="A2375" s="20" t="s">
        <v>2495</v>
      </c>
      <c r="B2375">
        <v>2</v>
      </c>
      <c r="C2375" t="s">
        <v>63</v>
      </c>
      <c r="D2375" t="s">
        <v>90</v>
      </c>
      <c r="E2375" t="s">
        <v>82</v>
      </c>
      <c r="F2375" t="s">
        <v>38</v>
      </c>
      <c r="G2375">
        <v>3</v>
      </c>
      <c r="H2375">
        <v>2011</v>
      </c>
      <c r="I2375" t="s">
        <v>34</v>
      </c>
      <c r="J2375">
        <v>6.0809475161354198</v>
      </c>
      <c r="K2375">
        <v>2.5099999999999998</v>
      </c>
      <c r="L2375">
        <v>9.65</v>
      </c>
      <c r="M2375">
        <v>538</v>
      </c>
      <c r="N2375">
        <v>31.643350127987102</v>
      </c>
      <c r="O2375">
        <v>4.3113061355922699</v>
      </c>
    </row>
    <row r="2376" spans="1:15" x14ac:dyDescent="0.25">
      <c r="A2376" s="20" t="s">
        <v>2496</v>
      </c>
      <c r="B2376">
        <v>2</v>
      </c>
      <c r="C2376" t="s">
        <v>63</v>
      </c>
      <c r="D2376" t="s">
        <v>90</v>
      </c>
      <c r="E2376" t="s">
        <v>82</v>
      </c>
      <c r="F2376" t="s">
        <v>38</v>
      </c>
      <c r="G2376">
        <v>3</v>
      </c>
      <c r="H2376">
        <v>2011</v>
      </c>
      <c r="I2376" t="s">
        <v>52</v>
      </c>
      <c r="J2376">
        <v>5.80718239193284</v>
      </c>
      <c r="K2376">
        <v>-1.31</v>
      </c>
      <c r="L2376">
        <v>12.93</v>
      </c>
      <c r="M2376">
        <v>170</v>
      </c>
      <c r="N2376">
        <v>35.288988302667399</v>
      </c>
      <c r="O2376">
        <v>7.6696498884736997</v>
      </c>
    </row>
    <row r="2377" spans="1:15" x14ac:dyDescent="0.25">
      <c r="A2377" s="20" t="s">
        <v>2497</v>
      </c>
      <c r="B2377">
        <v>2</v>
      </c>
      <c r="C2377" t="s">
        <v>63</v>
      </c>
      <c r="D2377" t="s">
        <v>90</v>
      </c>
      <c r="E2377" t="s">
        <v>82</v>
      </c>
      <c r="F2377" t="s">
        <v>38</v>
      </c>
      <c r="G2377">
        <v>3</v>
      </c>
      <c r="H2377">
        <v>2011</v>
      </c>
      <c r="I2377" t="s">
        <v>53</v>
      </c>
      <c r="J2377">
        <v>9.2977877058385694</v>
      </c>
      <c r="K2377">
        <v>6.11</v>
      </c>
      <c r="L2377">
        <v>12.48</v>
      </c>
      <c r="M2377">
        <v>1625</v>
      </c>
      <c r="N2377">
        <v>35.627420755925002</v>
      </c>
      <c r="O2377">
        <v>2.4806946917841701</v>
      </c>
    </row>
    <row r="2378" spans="1:15" x14ac:dyDescent="0.25">
      <c r="A2378" s="20" t="s">
        <v>2498</v>
      </c>
      <c r="B2378">
        <v>2</v>
      </c>
      <c r="C2378" t="s">
        <v>63</v>
      </c>
      <c r="D2378" t="s">
        <v>90</v>
      </c>
      <c r="E2378" t="s">
        <v>82</v>
      </c>
      <c r="F2378" t="s">
        <v>38</v>
      </c>
      <c r="G2378">
        <v>3</v>
      </c>
      <c r="H2378">
        <v>2011</v>
      </c>
      <c r="I2378" t="s">
        <v>54</v>
      </c>
      <c r="J2378">
        <v>-4.6884299942659</v>
      </c>
      <c r="K2378">
        <v>-16.07</v>
      </c>
      <c r="L2378">
        <v>6.7</v>
      </c>
      <c r="M2378">
        <v>63</v>
      </c>
      <c r="N2378">
        <v>41.034627131644697</v>
      </c>
      <c r="O2378">
        <v>12.5988157669742</v>
      </c>
    </row>
    <row r="2379" spans="1:15" x14ac:dyDescent="0.25">
      <c r="A2379" s="20" t="s">
        <v>2499</v>
      </c>
      <c r="B2379">
        <v>2</v>
      </c>
      <c r="C2379" t="s">
        <v>63</v>
      </c>
      <c r="D2379" t="s">
        <v>90</v>
      </c>
      <c r="E2379" t="s">
        <v>82</v>
      </c>
      <c r="F2379" t="s">
        <v>38</v>
      </c>
      <c r="G2379">
        <v>3</v>
      </c>
      <c r="H2379">
        <v>2011</v>
      </c>
      <c r="I2379" t="s">
        <v>55</v>
      </c>
      <c r="J2379">
        <v>1.9188998636724199</v>
      </c>
      <c r="K2379">
        <v>-3.09</v>
      </c>
      <c r="L2379">
        <v>6.93</v>
      </c>
      <c r="M2379">
        <v>302</v>
      </c>
      <c r="N2379">
        <v>39.447623125834902</v>
      </c>
      <c r="O2379">
        <v>5.7543533764843602</v>
      </c>
    </row>
    <row r="2380" spans="1:15" x14ac:dyDescent="0.25">
      <c r="A2380" s="20" t="s">
        <v>2500</v>
      </c>
      <c r="B2380">
        <v>2</v>
      </c>
      <c r="C2380" t="s">
        <v>63</v>
      </c>
      <c r="D2380" t="s">
        <v>90</v>
      </c>
      <c r="E2380" t="s">
        <v>82</v>
      </c>
      <c r="F2380" t="s">
        <v>38</v>
      </c>
      <c r="G2380">
        <v>3</v>
      </c>
      <c r="H2380">
        <v>2011</v>
      </c>
      <c r="I2380" t="s">
        <v>56</v>
      </c>
      <c r="J2380">
        <v>18.357911449543099</v>
      </c>
      <c r="K2380">
        <v>12.98</v>
      </c>
      <c r="L2380">
        <v>23.74</v>
      </c>
      <c r="M2380">
        <v>680</v>
      </c>
      <c r="N2380">
        <v>27.0120970884686</v>
      </c>
      <c r="O2380">
        <v>3.8348249442368498</v>
      </c>
    </row>
    <row r="2381" spans="1:15" x14ac:dyDescent="0.25">
      <c r="A2381" s="20" t="s">
        <v>2501</v>
      </c>
      <c r="B2381">
        <v>2</v>
      </c>
      <c r="C2381" t="s">
        <v>63</v>
      </c>
      <c r="D2381" t="s">
        <v>90</v>
      </c>
      <c r="E2381" t="s">
        <v>82</v>
      </c>
      <c r="F2381" t="s">
        <v>38</v>
      </c>
      <c r="G2381">
        <v>3</v>
      </c>
      <c r="H2381">
        <v>2011</v>
      </c>
      <c r="I2381" t="s">
        <v>57</v>
      </c>
      <c r="J2381">
        <v>2.2468756848671601</v>
      </c>
      <c r="K2381">
        <v>-2.78</v>
      </c>
      <c r="L2381">
        <v>7.28</v>
      </c>
      <c r="M2381">
        <v>456</v>
      </c>
      <c r="N2381">
        <v>47.591188813278102</v>
      </c>
      <c r="O2381">
        <v>4.6829290579084697</v>
      </c>
    </row>
    <row r="2382" spans="1:15" x14ac:dyDescent="0.25">
      <c r="A2382" s="20" t="s">
        <v>2502</v>
      </c>
      <c r="B2382">
        <v>2</v>
      </c>
      <c r="C2382" t="s">
        <v>63</v>
      </c>
      <c r="D2382" t="s">
        <v>90</v>
      </c>
      <c r="E2382" t="s">
        <v>82</v>
      </c>
      <c r="F2382" t="s">
        <v>38</v>
      </c>
      <c r="G2382">
        <v>3</v>
      </c>
      <c r="H2382">
        <v>2011</v>
      </c>
      <c r="I2382" t="s">
        <v>58</v>
      </c>
      <c r="J2382">
        <v>6.0692037586432503</v>
      </c>
      <c r="K2382">
        <v>3.58</v>
      </c>
      <c r="L2382">
        <v>8.56</v>
      </c>
      <c r="M2382">
        <v>1789</v>
      </c>
      <c r="N2382">
        <v>39.187709295137097</v>
      </c>
      <c r="O2382">
        <v>2.3642577957022501</v>
      </c>
    </row>
    <row r="2383" spans="1:15" x14ac:dyDescent="0.25">
      <c r="A2383" s="20" t="s">
        <v>2503</v>
      </c>
      <c r="B2383">
        <v>2</v>
      </c>
      <c r="C2383" t="s">
        <v>63</v>
      </c>
      <c r="D2383" t="s">
        <v>90</v>
      </c>
      <c r="E2383" t="s">
        <v>82</v>
      </c>
      <c r="F2383" t="s">
        <v>38</v>
      </c>
      <c r="G2383">
        <v>3</v>
      </c>
      <c r="H2383">
        <v>2011</v>
      </c>
      <c r="I2383" t="s">
        <v>59</v>
      </c>
      <c r="J2383">
        <v>5.19506485479452</v>
      </c>
      <c r="K2383">
        <v>-2.68</v>
      </c>
      <c r="L2383">
        <v>13.07</v>
      </c>
      <c r="M2383">
        <v>160</v>
      </c>
      <c r="N2383">
        <v>38.923787835947401</v>
      </c>
      <c r="O2383">
        <v>7.9056941504209499</v>
      </c>
    </row>
    <row r="2384" spans="1:15" x14ac:dyDescent="0.25">
      <c r="A2384" s="20" t="s">
        <v>2504</v>
      </c>
      <c r="B2384">
        <v>2</v>
      </c>
      <c r="C2384" t="s">
        <v>63</v>
      </c>
      <c r="D2384" t="s">
        <v>90</v>
      </c>
      <c r="E2384" t="s">
        <v>82</v>
      </c>
      <c r="F2384" t="s">
        <v>38</v>
      </c>
      <c r="G2384">
        <v>3</v>
      </c>
      <c r="H2384">
        <v>2011</v>
      </c>
      <c r="I2384" t="s">
        <v>60</v>
      </c>
      <c r="J2384">
        <v>5.9805227171170499</v>
      </c>
      <c r="K2384">
        <v>2.79</v>
      </c>
      <c r="L2384">
        <v>9.17</v>
      </c>
      <c r="M2384">
        <v>640</v>
      </c>
      <c r="N2384">
        <v>35.492059173987599</v>
      </c>
      <c r="O2384">
        <v>3.9528470752104701</v>
      </c>
    </row>
    <row r="2385" spans="1:15" x14ac:dyDescent="0.25">
      <c r="A2385" s="20" t="s">
        <v>2505</v>
      </c>
      <c r="B2385">
        <v>2</v>
      </c>
      <c r="C2385" t="s">
        <v>63</v>
      </c>
      <c r="D2385" t="s">
        <v>90</v>
      </c>
      <c r="E2385" t="s">
        <v>82</v>
      </c>
      <c r="F2385" t="s">
        <v>38</v>
      </c>
      <c r="G2385">
        <v>3</v>
      </c>
      <c r="H2385">
        <v>2011</v>
      </c>
      <c r="I2385" t="s">
        <v>61</v>
      </c>
      <c r="J2385">
        <v>7.58921854486666</v>
      </c>
      <c r="K2385">
        <v>-5.03</v>
      </c>
      <c r="L2385">
        <v>20.21</v>
      </c>
      <c r="M2385">
        <v>58</v>
      </c>
      <c r="N2385">
        <v>42.918273221509303</v>
      </c>
      <c r="O2385">
        <v>13.130643285972299</v>
      </c>
    </row>
    <row r="2386" spans="1:15" x14ac:dyDescent="0.25">
      <c r="A2386" s="20" t="s">
        <v>2506</v>
      </c>
      <c r="B2386">
        <v>2</v>
      </c>
      <c r="C2386" t="s">
        <v>63</v>
      </c>
      <c r="D2386" t="s">
        <v>90</v>
      </c>
      <c r="E2386" t="s">
        <v>82</v>
      </c>
      <c r="F2386" t="s">
        <v>38</v>
      </c>
      <c r="G2386">
        <v>3</v>
      </c>
      <c r="H2386">
        <v>2011</v>
      </c>
      <c r="I2386" t="s">
        <v>43</v>
      </c>
      <c r="J2386">
        <v>6.4789030357607897</v>
      </c>
      <c r="K2386">
        <v>3.28</v>
      </c>
      <c r="L2386">
        <v>9.67</v>
      </c>
      <c r="M2386">
        <v>1082</v>
      </c>
      <c r="N2386">
        <v>34.438155134338203</v>
      </c>
      <c r="O2386">
        <v>3.0400895015524099</v>
      </c>
    </row>
    <row r="2387" spans="1:15" x14ac:dyDescent="0.25">
      <c r="A2387" s="20" t="s">
        <v>2507</v>
      </c>
      <c r="B2387">
        <v>2</v>
      </c>
      <c r="C2387" t="s">
        <v>63</v>
      </c>
      <c r="D2387" t="s">
        <v>90</v>
      </c>
      <c r="E2387" t="s">
        <v>82</v>
      </c>
      <c r="F2387" t="s">
        <v>38</v>
      </c>
      <c r="G2387">
        <v>3</v>
      </c>
      <c r="H2387">
        <v>2011</v>
      </c>
      <c r="I2387" t="s">
        <v>62</v>
      </c>
      <c r="J2387">
        <v>4.6699841287792001</v>
      </c>
      <c r="K2387">
        <v>-1.1299999999999999</v>
      </c>
      <c r="L2387">
        <v>10.47</v>
      </c>
      <c r="M2387">
        <v>336</v>
      </c>
      <c r="N2387">
        <v>37.2399484988062</v>
      </c>
      <c r="O2387">
        <v>5.4554472558998102</v>
      </c>
    </row>
    <row r="2388" spans="1:15" x14ac:dyDescent="0.25">
      <c r="A2388" s="20" t="s">
        <v>2508</v>
      </c>
      <c r="B2388">
        <v>2</v>
      </c>
      <c r="C2388" t="s">
        <v>63</v>
      </c>
      <c r="D2388" t="s">
        <v>90</v>
      </c>
      <c r="E2388" t="s">
        <v>82</v>
      </c>
      <c r="F2388" t="s">
        <v>38</v>
      </c>
      <c r="G2388">
        <v>3</v>
      </c>
      <c r="H2388">
        <v>2011</v>
      </c>
      <c r="I2388" t="s">
        <v>75</v>
      </c>
      <c r="J2388">
        <v>6.3</v>
      </c>
      <c r="K2388">
        <v>5.45</v>
      </c>
      <c r="L2388">
        <v>7.16</v>
      </c>
      <c r="M2388">
        <v>43.232739091172299</v>
      </c>
      <c r="N2388">
        <v>36.929682188476598</v>
      </c>
      <c r="O2388">
        <v>-99</v>
      </c>
    </row>
    <row r="2389" spans="1:15" x14ac:dyDescent="0.25">
      <c r="A2389" s="20" t="s">
        <v>2509</v>
      </c>
      <c r="B2389">
        <v>2</v>
      </c>
      <c r="C2389" t="s">
        <v>63</v>
      </c>
      <c r="D2389" t="s">
        <v>90</v>
      </c>
      <c r="E2389" t="s">
        <v>82</v>
      </c>
      <c r="F2389" t="s">
        <v>38</v>
      </c>
      <c r="G2389">
        <v>3</v>
      </c>
      <c r="H2389">
        <v>2011</v>
      </c>
      <c r="I2389" t="s">
        <v>45</v>
      </c>
      <c r="J2389">
        <v>5.6006974317335896</v>
      </c>
      <c r="K2389">
        <v>2.0099999999999998</v>
      </c>
      <c r="L2389">
        <v>9.19</v>
      </c>
      <c r="M2389">
        <v>505</v>
      </c>
      <c r="N2389">
        <v>35.625662329386103</v>
      </c>
      <c r="O2389">
        <v>4.4499415948998502</v>
      </c>
    </row>
    <row r="2390" spans="1:15" x14ac:dyDescent="0.25">
      <c r="A2390" s="20" t="s">
        <v>2510</v>
      </c>
      <c r="B2390">
        <v>2</v>
      </c>
      <c r="C2390" t="s">
        <v>63</v>
      </c>
      <c r="D2390" t="s">
        <v>90</v>
      </c>
      <c r="E2390" t="s">
        <v>82</v>
      </c>
      <c r="F2390" t="s">
        <v>38</v>
      </c>
      <c r="G2390">
        <v>3</v>
      </c>
      <c r="H2390">
        <v>2011</v>
      </c>
      <c r="I2390" t="s">
        <v>46</v>
      </c>
      <c r="J2390">
        <v>8.4217204148465701</v>
      </c>
      <c r="K2390">
        <v>4.37</v>
      </c>
      <c r="L2390">
        <v>12.47</v>
      </c>
      <c r="M2390">
        <v>380</v>
      </c>
      <c r="N2390">
        <v>32.429476569229301</v>
      </c>
      <c r="O2390">
        <v>5.1298917604257701</v>
      </c>
    </row>
    <row r="2391" spans="1:15" x14ac:dyDescent="0.25">
      <c r="A2391" s="20" t="s">
        <v>2511</v>
      </c>
      <c r="B2391">
        <v>2</v>
      </c>
      <c r="C2391" t="s">
        <v>63</v>
      </c>
      <c r="D2391" t="s">
        <v>90</v>
      </c>
      <c r="E2391" t="s">
        <v>82</v>
      </c>
      <c r="F2391" t="s">
        <v>38</v>
      </c>
      <c r="G2391">
        <v>3</v>
      </c>
      <c r="H2391">
        <v>2011</v>
      </c>
      <c r="I2391" t="s">
        <v>47</v>
      </c>
      <c r="J2391">
        <v>5.3819024630062096</v>
      </c>
      <c r="K2391">
        <v>2.93</v>
      </c>
      <c r="L2391">
        <v>7.84</v>
      </c>
      <c r="M2391">
        <v>1606</v>
      </c>
      <c r="N2391">
        <v>37.204301440026001</v>
      </c>
      <c r="O2391">
        <v>2.4953256425297501</v>
      </c>
    </row>
    <row r="2392" spans="1:15" x14ac:dyDescent="0.25">
      <c r="A2392" s="20" t="s">
        <v>2512</v>
      </c>
      <c r="B2392">
        <v>2</v>
      </c>
      <c r="C2392" t="s">
        <v>63</v>
      </c>
      <c r="D2392" t="s">
        <v>90</v>
      </c>
      <c r="E2392" t="s">
        <v>82</v>
      </c>
      <c r="F2392" t="s">
        <v>38</v>
      </c>
      <c r="G2392">
        <v>3</v>
      </c>
      <c r="H2392">
        <v>2011</v>
      </c>
      <c r="I2392" t="s">
        <v>48</v>
      </c>
      <c r="J2392">
        <v>6.04370677128483</v>
      </c>
      <c r="K2392">
        <v>2.06</v>
      </c>
      <c r="L2392">
        <v>10.029999999999999</v>
      </c>
      <c r="M2392">
        <v>797</v>
      </c>
      <c r="N2392">
        <v>36.902189219778897</v>
      </c>
      <c r="O2392">
        <v>3.5421817348790698</v>
      </c>
    </row>
    <row r="2393" spans="1:15" x14ac:dyDescent="0.25">
      <c r="A2393" s="20" t="s">
        <v>2513</v>
      </c>
      <c r="B2393">
        <v>2</v>
      </c>
      <c r="C2393" t="s">
        <v>63</v>
      </c>
      <c r="D2393" t="s">
        <v>90</v>
      </c>
      <c r="E2393" t="s">
        <v>82</v>
      </c>
      <c r="F2393" t="s">
        <v>38</v>
      </c>
      <c r="G2393">
        <v>3</v>
      </c>
      <c r="H2393">
        <v>2011</v>
      </c>
      <c r="I2393" t="s">
        <v>49</v>
      </c>
      <c r="J2393">
        <v>11.033328283463099</v>
      </c>
      <c r="K2393">
        <v>6.46</v>
      </c>
      <c r="L2393">
        <v>15.6</v>
      </c>
      <c r="M2393">
        <v>416</v>
      </c>
      <c r="N2393">
        <v>33.930726131652598</v>
      </c>
      <c r="O2393">
        <v>4.9029033784546003</v>
      </c>
    </row>
    <row r="2394" spans="1:15" x14ac:dyDescent="0.25">
      <c r="A2394" s="20" t="s">
        <v>2514</v>
      </c>
      <c r="B2394">
        <v>2</v>
      </c>
      <c r="C2394" t="s">
        <v>63</v>
      </c>
      <c r="D2394" t="s">
        <v>90</v>
      </c>
      <c r="E2394" t="s">
        <v>82</v>
      </c>
      <c r="F2394" t="s">
        <v>38</v>
      </c>
      <c r="G2394">
        <v>3</v>
      </c>
      <c r="H2394">
        <v>2011</v>
      </c>
      <c r="I2394" t="s">
        <v>50</v>
      </c>
      <c r="J2394">
        <v>2.3784848113886299</v>
      </c>
      <c r="K2394">
        <v>-2.02</v>
      </c>
      <c r="L2394">
        <v>6.78</v>
      </c>
      <c r="M2394">
        <v>747</v>
      </c>
      <c r="N2394">
        <v>39.4816535296764</v>
      </c>
      <c r="O2394">
        <v>3.6588086663230102</v>
      </c>
    </row>
    <row r="2395" spans="1:15" x14ac:dyDescent="0.25">
      <c r="A2395" s="20" t="s">
        <v>2515</v>
      </c>
      <c r="B2395">
        <v>2</v>
      </c>
      <c r="C2395" t="s">
        <v>63</v>
      </c>
      <c r="D2395" t="s">
        <v>90</v>
      </c>
      <c r="E2395" t="s">
        <v>82</v>
      </c>
      <c r="F2395" t="s">
        <v>38</v>
      </c>
      <c r="G2395">
        <v>3</v>
      </c>
      <c r="H2395">
        <v>2011</v>
      </c>
      <c r="I2395" t="s">
        <v>51</v>
      </c>
      <c r="J2395">
        <v>4.1074647383290097</v>
      </c>
      <c r="K2395">
        <v>-0.34</v>
      </c>
      <c r="L2395">
        <v>8.5500000000000007</v>
      </c>
      <c r="M2395">
        <v>504</v>
      </c>
      <c r="N2395">
        <v>43.941914477554697</v>
      </c>
      <c r="O2395">
        <v>4.4543540318737396</v>
      </c>
    </row>
    <row r="2396" spans="1:15" x14ac:dyDescent="0.25">
      <c r="A2396" s="20" t="s">
        <v>2516</v>
      </c>
      <c r="B2396">
        <v>2</v>
      </c>
      <c r="C2396" t="s">
        <v>63</v>
      </c>
      <c r="D2396" t="s">
        <v>90</v>
      </c>
      <c r="E2396" t="s">
        <v>83</v>
      </c>
      <c r="F2396" t="s">
        <v>42</v>
      </c>
      <c r="G2396">
        <v>4</v>
      </c>
      <c r="H2396">
        <v>2011</v>
      </c>
      <c r="I2396" t="s">
        <v>34</v>
      </c>
      <c r="J2396">
        <v>7.8847122510155598</v>
      </c>
      <c r="K2396">
        <v>5.48</v>
      </c>
      <c r="L2396">
        <v>10.29</v>
      </c>
      <c r="M2396">
        <v>1922</v>
      </c>
      <c r="N2396">
        <v>31.643350127987102</v>
      </c>
      <c r="O2396">
        <v>2.2809896167308001</v>
      </c>
    </row>
    <row r="2397" spans="1:15" x14ac:dyDescent="0.25">
      <c r="A2397" s="20" t="s">
        <v>2517</v>
      </c>
      <c r="B2397">
        <v>2</v>
      </c>
      <c r="C2397" t="s">
        <v>63</v>
      </c>
      <c r="D2397" t="s">
        <v>90</v>
      </c>
      <c r="E2397" t="s">
        <v>83</v>
      </c>
      <c r="F2397" t="s">
        <v>42</v>
      </c>
      <c r="G2397">
        <v>4</v>
      </c>
      <c r="H2397">
        <v>2011</v>
      </c>
      <c r="I2397" t="s">
        <v>52</v>
      </c>
      <c r="J2397">
        <v>-2.1069233914108501</v>
      </c>
      <c r="K2397">
        <v>-13.82</v>
      </c>
      <c r="L2397">
        <v>9.6</v>
      </c>
      <c r="M2397">
        <v>25</v>
      </c>
      <c r="N2397">
        <v>35.288988302667399</v>
      </c>
      <c r="O2397">
        <v>20</v>
      </c>
    </row>
    <row r="2398" spans="1:15" x14ac:dyDescent="0.25">
      <c r="A2398" s="20" t="s">
        <v>2518</v>
      </c>
      <c r="B2398">
        <v>2</v>
      </c>
      <c r="C2398" t="s">
        <v>63</v>
      </c>
      <c r="D2398" t="s">
        <v>90</v>
      </c>
      <c r="E2398" t="s">
        <v>83</v>
      </c>
      <c r="F2398" t="s">
        <v>42</v>
      </c>
      <c r="G2398">
        <v>4</v>
      </c>
      <c r="H2398">
        <v>2011</v>
      </c>
      <c r="I2398" t="s">
        <v>53</v>
      </c>
      <c r="J2398">
        <v>-0.74982861533130296</v>
      </c>
      <c r="K2398">
        <v>-11.22</v>
      </c>
      <c r="L2398">
        <v>9.7200000000000006</v>
      </c>
      <c r="M2398">
        <v>44</v>
      </c>
      <c r="N2398">
        <v>35.627420755925002</v>
      </c>
      <c r="O2398">
        <v>15.0755672288882</v>
      </c>
    </row>
    <row r="2399" spans="1:15" x14ac:dyDescent="0.25">
      <c r="A2399" s="20" t="s">
        <v>2519</v>
      </c>
      <c r="B2399">
        <v>2</v>
      </c>
      <c r="C2399" t="s">
        <v>63</v>
      </c>
      <c r="D2399" t="s">
        <v>90</v>
      </c>
      <c r="E2399" t="s">
        <v>83</v>
      </c>
      <c r="F2399" t="s">
        <v>42</v>
      </c>
      <c r="G2399">
        <v>4</v>
      </c>
      <c r="H2399">
        <v>2011</v>
      </c>
      <c r="I2399" t="s">
        <v>54</v>
      </c>
      <c r="J2399" t="s">
        <v>44</v>
      </c>
      <c r="K2399" t="s">
        <v>44</v>
      </c>
      <c r="L2399" t="s">
        <v>44</v>
      </c>
      <c r="M2399">
        <v>8</v>
      </c>
      <c r="N2399">
        <v>41.034627131644697</v>
      </c>
      <c r="O2399">
        <v>35.355339059327399</v>
      </c>
    </row>
    <row r="2400" spans="1:15" x14ac:dyDescent="0.25">
      <c r="A2400" s="20" t="s">
        <v>2520</v>
      </c>
      <c r="B2400">
        <v>2</v>
      </c>
      <c r="C2400" t="s">
        <v>63</v>
      </c>
      <c r="D2400" t="s">
        <v>90</v>
      </c>
      <c r="E2400" t="s">
        <v>83</v>
      </c>
      <c r="F2400" t="s">
        <v>42</v>
      </c>
      <c r="G2400">
        <v>4</v>
      </c>
      <c r="H2400">
        <v>2011</v>
      </c>
      <c r="I2400" t="s">
        <v>55</v>
      </c>
      <c r="J2400">
        <v>3.74600421709789</v>
      </c>
      <c r="K2400">
        <v>-2.87</v>
      </c>
      <c r="L2400">
        <v>10.36</v>
      </c>
      <c r="M2400">
        <v>134</v>
      </c>
      <c r="N2400">
        <v>39.447623125834902</v>
      </c>
      <c r="O2400">
        <v>8.6386842558135992</v>
      </c>
    </row>
    <row r="2401" spans="1:15" x14ac:dyDescent="0.25">
      <c r="A2401" s="20" t="s">
        <v>2521</v>
      </c>
      <c r="B2401">
        <v>2</v>
      </c>
      <c r="C2401" t="s">
        <v>63</v>
      </c>
      <c r="D2401" t="s">
        <v>90</v>
      </c>
      <c r="E2401" t="s">
        <v>83</v>
      </c>
      <c r="F2401" t="s">
        <v>42</v>
      </c>
      <c r="G2401">
        <v>4</v>
      </c>
      <c r="H2401">
        <v>2011</v>
      </c>
      <c r="I2401" t="s">
        <v>56</v>
      </c>
      <c r="J2401">
        <v>16.871290329545801</v>
      </c>
      <c r="K2401">
        <v>2.69</v>
      </c>
      <c r="L2401">
        <v>31.05</v>
      </c>
      <c r="M2401">
        <v>27</v>
      </c>
      <c r="N2401">
        <v>27.0120970884686</v>
      </c>
      <c r="O2401">
        <v>19.245008972987499</v>
      </c>
    </row>
    <row r="2402" spans="1:15" x14ac:dyDescent="0.25">
      <c r="A2402" s="20" t="s">
        <v>2522</v>
      </c>
      <c r="B2402">
        <v>2</v>
      </c>
      <c r="C2402" t="s">
        <v>63</v>
      </c>
      <c r="D2402" t="s">
        <v>90</v>
      </c>
      <c r="E2402" t="s">
        <v>83</v>
      </c>
      <c r="F2402" t="s">
        <v>42</v>
      </c>
      <c r="G2402">
        <v>4</v>
      </c>
      <c r="H2402">
        <v>2011</v>
      </c>
      <c r="I2402" t="s">
        <v>57</v>
      </c>
      <c r="J2402">
        <v>-4.8931101722265904</v>
      </c>
      <c r="K2402">
        <v>-19.829999999999998</v>
      </c>
      <c r="L2402">
        <v>10.039999999999999</v>
      </c>
      <c r="M2402">
        <v>34</v>
      </c>
      <c r="N2402">
        <v>47.591188813278102</v>
      </c>
      <c r="O2402">
        <v>17.149858514250901</v>
      </c>
    </row>
    <row r="2403" spans="1:15" x14ac:dyDescent="0.25">
      <c r="A2403" s="20" t="s">
        <v>2523</v>
      </c>
      <c r="B2403">
        <v>2</v>
      </c>
      <c r="C2403" t="s">
        <v>63</v>
      </c>
      <c r="D2403" t="s">
        <v>90</v>
      </c>
      <c r="E2403" t="s">
        <v>83</v>
      </c>
      <c r="F2403" t="s">
        <v>42</v>
      </c>
      <c r="G2403">
        <v>4</v>
      </c>
      <c r="H2403">
        <v>2011</v>
      </c>
      <c r="I2403" t="s">
        <v>58</v>
      </c>
      <c r="J2403">
        <v>3.5540456597260102</v>
      </c>
      <c r="K2403">
        <v>-1.23</v>
      </c>
      <c r="L2403">
        <v>8.34</v>
      </c>
      <c r="M2403">
        <v>299</v>
      </c>
      <c r="N2403">
        <v>39.187709295137097</v>
      </c>
      <c r="O2403">
        <v>5.7831493196624004</v>
      </c>
    </row>
    <row r="2404" spans="1:15" x14ac:dyDescent="0.25">
      <c r="A2404" s="20" t="s">
        <v>2524</v>
      </c>
      <c r="B2404">
        <v>2</v>
      </c>
      <c r="C2404" t="s">
        <v>63</v>
      </c>
      <c r="D2404" t="s">
        <v>90</v>
      </c>
      <c r="E2404" t="s">
        <v>83</v>
      </c>
      <c r="F2404" t="s">
        <v>42</v>
      </c>
      <c r="G2404">
        <v>4</v>
      </c>
      <c r="H2404">
        <v>2011</v>
      </c>
      <c r="I2404" t="s">
        <v>59</v>
      </c>
      <c r="J2404">
        <v>9.98380632120897</v>
      </c>
      <c r="K2404">
        <v>-6.22</v>
      </c>
      <c r="L2404">
        <v>26.19</v>
      </c>
      <c r="M2404">
        <v>27</v>
      </c>
      <c r="N2404">
        <v>38.923787835947401</v>
      </c>
      <c r="O2404">
        <v>19.245008972987499</v>
      </c>
    </row>
    <row r="2405" spans="1:15" x14ac:dyDescent="0.25">
      <c r="A2405" s="20" t="s">
        <v>2525</v>
      </c>
      <c r="B2405">
        <v>2</v>
      </c>
      <c r="C2405" t="s">
        <v>63</v>
      </c>
      <c r="D2405" t="s">
        <v>90</v>
      </c>
      <c r="E2405" t="s">
        <v>83</v>
      </c>
      <c r="F2405" t="s">
        <v>42</v>
      </c>
      <c r="G2405">
        <v>4</v>
      </c>
      <c r="H2405">
        <v>2011</v>
      </c>
      <c r="I2405" t="s">
        <v>60</v>
      </c>
      <c r="J2405">
        <v>3.31486199477912</v>
      </c>
      <c r="K2405">
        <v>0.84</v>
      </c>
      <c r="L2405">
        <v>5.79</v>
      </c>
      <c r="M2405">
        <v>1201</v>
      </c>
      <c r="N2405">
        <v>35.492059173987599</v>
      </c>
      <c r="O2405">
        <v>2.88554928412381</v>
      </c>
    </row>
    <row r="2406" spans="1:15" x14ac:dyDescent="0.25">
      <c r="A2406" s="20" t="s">
        <v>2526</v>
      </c>
      <c r="B2406">
        <v>2</v>
      </c>
      <c r="C2406" t="s">
        <v>63</v>
      </c>
      <c r="D2406" t="s">
        <v>90</v>
      </c>
      <c r="E2406" t="s">
        <v>83</v>
      </c>
      <c r="F2406" t="s">
        <v>42</v>
      </c>
      <c r="G2406">
        <v>4</v>
      </c>
      <c r="H2406">
        <v>2011</v>
      </c>
      <c r="I2406" t="s">
        <v>61</v>
      </c>
      <c r="J2406" t="s">
        <v>44</v>
      </c>
      <c r="K2406" t="s">
        <v>44</v>
      </c>
      <c r="L2406" t="s">
        <v>44</v>
      </c>
      <c r="M2406">
        <v>4</v>
      </c>
      <c r="N2406">
        <v>42.918273221509303</v>
      </c>
      <c r="O2406">
        <v>50</v>
      </c>
    </row>
    <row r="2407" spans="1:15" x14ac:dyDescent="0.25">
      <c r="A2407" s="20" t="s">
        <v>2527</v>
      </c>
      <c r="B2407">
        <v>2</v>
      </c>
      <c r="C2407" t="s">
        <v>63</v>
      </c>
      <c r="D2407" t="s">
        <v>90</v>
      </c>
      <c r="E2407" t="s">
        <v>83</v>
      </c>
      <c r="F2407" t="s">
        <v>42</v>
      </c>
      <c r="G2407">
        <v>4</v>
      </c>
      <c r="H2407">
        <v>2011</v>
      </c>
      <c r="I2407" t="s">
        <v>43</v>
      </c>
      <c r="J2407">
        <v>5.5366657248959799</v>
      </c>
      <c r="K2407">
        <v>-2.5499999999999998</v>
      </c>
      <c r="L2407">
        <v>13.62</v>
      </c>
      <c r="M2407">
        <v>69</v>
      </c>
      <c r="N2407">
        <v>34.438155134338203</v>
      </c>
      <c r="O2407">
        <v>12.0385853085769</v>
      </c>
    </row>
    <row r="2408" spans="1:15" x14ac:dyDescent="0.25">
      <c r="A2408" s="20" t="s">
        <v>2528</v>
      </c>
      <c r="B2408">
        <v>2</v>
      </c>
      <c r="C2408" t="s">
        <v>63</v>
      </c>
      <c r="D2408" t="s">
        <v>90</v>
      </c>
      <c r="E2408" t="s">
        <v>83</v>
      </c>
      <c r="F2408" t="s">
        <v>42</v>
      </c>
      <c r="G2408">
        <v>4</v>
      </c>
      <c r="H2408">
        <v>2011</v>
      </c>
      <c r="I2408" t="s">
        <v>62</v>
      </c>
      <c r="J2408">
        <v>1.46969270645675</v>
      </c>
      <c r="K2408">
        <v>-13.53</v>
      </c>
      <c r="L2408">
        <v>16.47</v>
      </c>
      <c r="M2408">
        <v>24</v>
      </c>
      <c r="N2408">
        <v>37.2399484988062</v>
      </c>
      <c r="O2408">
        <v>20.412414523193199</v>
      </c>
    </row>
    <row r="2409" spans="1:15" x14ac:dyDescent="0.25">
      <c r="A2409" s="20" t="s">
        <v>2529</v>
      </c>
      <c r="B2409">
        <v>2</v>
      </c>
      <c r="C2409" t="s">
        <v>63</v>
      </c>
      <c r="D2409" t="s">
        <v>90</v>
      </c>
      <c r="E2409" t="s">
        <v>83</v>
      </c>
      <c r="F2409" t="s">
        <v>42</v>
      </c>
      <c r="G2409">
        <v>4</v>
      </c>
      <c r="H2409">
        <v>2011</v>
      </c>
      <c r="I2409" t="s">
        <v>75</v>
      </c>
      <c r="J2409">
        <v>5.95</v>
      </c>
      <c r="K2409">
        <v>5.0599999999999996</v>
      </c>
      <c r="L2409">
        <v>6.84</v>
      </c>
      <c r="M2409">
        <v>42.878712061577303</v>
      </c>
      <c r="N2409">
        <v>36.929682188476598</v>
      </c>
      <c r="O2409">
        <v>-99</v>
      </c>
    </row>
    <row r="2410" spans="1:15" x14ac:dyDescent="0.25">
      <c r="A2410" s="20" t="s">
        <v>2530</v>
      </c>
      <c r="B2410">
        <v>2</v>
      </c>
      <c r="C2410" t="s">
        <v>63</v>
      </c>
      <c r="D2410" t="s">
        <v>90</v>
      </c>
      <c r="E2410" t="s">
        <v>83</v>
      </c>
      <c r="F2410" t="s">
        <v>42</v>
      </c>
      <c r="G2410">
        <v>4</v>
      </c>
      <c r="H2410">
        <v>2011</v>
      </c>
      <c r="I2410" t="s">
        <v>45</v>
      </c>
      <c r="J2410">
        <v>0.80915173175253596</v>
      </c>
      <c r="K2410">
        <v>-3.44</v>
      </c>
      <c r="L2410">
        <v>5.05</v>
      </c>
      <c r="M2410">
        <v>279</v>
      </c>
      <c r="N2410">
        <v>35.625662329386103</v>
      </c>
      <c r="O2410">
        <v>5.9868434008925</v>
      </c>
    </row>
    <row r="2411" spans="1:15" x14ac:dyDescent="0.25">
      <c r="A2411" s="20" t="s">
        <v>2531</v>
      </c>
      <c r="B2411">
        <v>2</v>
      </c>
      <c r="C2411" t="s">
        <v>63</v>
      </c>
      <c r="D2411" t="s">
        <v>90</v>
      </c>
      <c r="E2411" t="s">
        <v>83</v>
      </c>
      <c r="F2411" t="s">
        <v>42</v>
      </c>
      <c r="G2411">
        <v>4</v>
      </c>
      <c r="H2411">
        <v>2011</v>
      </c>
      <c r="I2411" t="s">
        <v>46</v>
      </c>
      <c r="J2411">
        <v>12.5837494115863</v>
      </c>
      <c r="K2411">
        <v>9.1199999999999992</v>
      </c>
      <c r="L2411">
        <v>16.05</v>
      </c>
      <c r="M2411">
        <v>787</v>
      </c>
      <c r="N2411">
        <v>32.429476569229301</v>
      </c>
      <c r="O2411">
        <v>3.5646150289976002</v>
      </c>
    </row>
    <row r="2412" spans="1:15" x14ac:dyDescent="0.25">
      <c r="A2412" s="20" t="s">
        <v>2532</v>
      </c>
      <c r="B2412">
        <v>2</v>
      </c>
      <c r="C2412" t="s">
        <v>63</v>
      </c>
      <c r="D2412" t="s">
        <v>90</v>
      </c>
      <c r="E2412" t="s">
        <v>83</v>
      </c>
      <c r="F2412" t="s">
        <v>42</v>
      </c>
      <c r="G2412">
        <v>4</v>
      </c>
      <c r="H2412">
        <v>2011</v>
      </c>
      <c r="I2412" t="s">
        <v>47</v>
      </c>
      <c r="J2412">
        <v>8.6772301293088194</v>
      </c>
      <c r="K2412">
        <v>6.68</v>
      </c>
      <c r="L2412">
        <v>10.68</v>
      </c>
      <c r="M2412">
        <v>4664</v>
      </c>
      <c r="N2412">
        <v>37.204301440026001</v>
      </c>
      <c r="O2412">
        <v>1.46426853164356</v>
      </c>
    </row>
    <row r="2413" spans="1:15" x14ac:dyDescent="0.25">
      <c r="A2413" s="20" t="s">
        <v>2533</v>
      </c>
      <c r="B2413">
        <v>2</v>
      </c>
      <c r="C2413" t="s">
        <v>63</v>
      </c>
      <c r="D2413" t="s">
        <v>90</v>
      </c>
      <c r="E2413" t="s">
        <v>83</v>
      </c>
      <c r="F2413" t="s">
        <v>42</v>
      </c>
      <c r="G2413">
        <v>4</v>
      </c>
      <c r="H2413">
        <v>2011</v>
      </c>
      <c r="I2413" t="s">
        <v>48</v>
      </c>
      <c r="J2413">
        <v>2.9102916788809301</v>
      </c>
      <c r="K2413">
        <v>-3.62</v>
      </c>
      <c r="L2413">
        <v>9.44</v>
      </c>
      <c r="M2413">
        <v>142</v>
      </c>
      <c r="N2413">
        <v>36.902189219778897</v>
      </c>
      <c r="O2413">
        <v>8.3918135829668898</v>
      </c>
    </row>
    <row r="2414" spans="1:15" x14ac:dyDescent="0.25">
      <c r="A2414" s="20" t="s">
        <v>2534</v>
      </c>
      <c r="B2414">
        <v>2</v>
      </c>
      <c r="C2414" t="s">
        <v>63</v>
      </c>
      <c r="D2414" t="s">
        <v>90</v>
      </c>
      <c r="E2414" t="s">
        <v>83</v>
      </c>
      <c r="F2414" t="s">
        <v>42</v>
      </c>
      <c r="G2414">
        <v>4</v>
      </c>
      <c r="H2414">
        <v>2011</v>
      </c>
      <c r="I2414" t="s">
        <v>49</v>
      </c>
      <c r="J2414">
        <v>9.7597575351620698</v>
      </c>
      <c r="K2414">
        <v>5.0199999999999996</v>
      </c>
      <c r="L2414">
        <v>14.5</v>
      </c>
      <c r="M2414">
        <v>383</v>
      </c>
      <c r="N2414">
        <v>33.930726131652598</v>
      </c>
      <c r="O2414">
        <v>5.1097613030759597</v>
      </c>
    </row>
    <row r="2415" spans="1:15" x14ac:dyDescent="0.25">
      <c r="A2415" s="20" t="s">
        <v>2535</v>
      </c>
      <c r="B2415">
        <v>2</v>
      </c>
      <c r="C2415" t="s">
        <v>63</v>
      </c>
      <c r="D2415" t="s">
        <v>90</v>
      </c>
      <c r="E2415" t="s">
        <v>83</v>
      </c>
      <c r="F2415" t="s">
        <v>42</v>
      </c>
      <c r="G2415">
        <v>4</v>
      </c>
      <c r="H2415">
        <v>2011</v>
      </c>
      <c r="I2415" t="s">
        <v>50</v>
      </c>
      <c r="J2415">
        <v>8.2113703158741593</v>
      </c>
      <c r="K2415">
        <v>-1.51</v>
      </c>
      <c r="L2415">
        <v>17.93</v>
      </c>
      <c r="M2415">
        <v>68</v>
      </c>
      <c r="N2415">
        <v>39.4816535296764</v>
      </c>
      <c r="O2415">
        <v>12.126781251816601</v>
      </c>
    </row>
    <row r="2416" spans="1:15" x14ac:dyDescent="0.25">
      <c r="A2416" s="20" t="s">
        <v>2536</v>
      </c>
      <c r="B2416">
        <v>2</v>
      </c>
      <c r="C2416" t="s">
        <v>63</v>
      </c>
      <c r="D2416" t="s">
        <v>90</v>
      </c>
      <c r="E2416" t="s">
        <v>83</v>
      </c>
      <c r="F2416" t="s">
        <v>42</v>
      </c>
      <c r="G2416">
        <v>4</v>
      </c>
      <c r="H2416">
        <v>2011</v>
      </c>
      <c r="I2416" t="s">
        <v>51</v>
      </c>
      <c r="J2416">
        <v>-3.38586134817827</v>
      </c>
      <c r="K2416">
        <v>-10.94</v>
      </c>
      <c r="L2416">
        <v>4.16</v>
      </c>
      <c r="M2416">
        <v>103</v>
      </c>
      <c r="N2416">
        <v>43.941914477554697</v>
      </c>
      <c r="O2416">
        <v>9.8532927816429297</v>
      </c>
    </row>
    <row r="2417" spans="1:15" x14ac:dyDescent="0.25">
      <c r="A2417" s="20" t="s">
        <v>2537</v>
      </c>
      <c r="B2417">
        <v>2</v>
      </c>
      <c r="C2417" t="s">
        <v>63</v>
      </c>
      <c r="D2417" t="s">
        <v>90</v>
      </c>
      <c r="E2417" t="s">
        <v>81</v>
      </c>
      <c r="F2417" t="s">
        <v>35</v>
      </c>
      <c r="G2417">
        <v>5</v>
      </c>
      <c r="H2417">
        <v>2011</v>
      </c>
      <c r="I2417" t="s">
        <v>34</v>
      </c>
      <c r="J2417">
        <v>0.891223817384038</v>
      </c>
      <c r="K2417">
        <v>-1.36</v>
      </c>
      <c r="L2417">
        <v>3.14</v>
      </c>
      <c r="M2417">
        <v>2216</v>
      </c>
      <c r="N2417">
        <v>31.643350127987102</v>
      </c>
      <c r="O2417">
        <v>2.1242964433104401</v>
      </c>
    </row>
    <row r="2418" spans="1:15" x14ac:dyDescent="0.25">
      <c r="A2418" s="20" t="s">
        <v>2538</v>
      </c>
      <c r="B2418">
        <v>2</v>
      </c>
      <c r="C2418" t="s">
        <v>63</v>
      </c>
      <c r="D2418" t="s">
        <v>90</v>
      </c>
      <c r="E2418" t="s">
        <v>81</v>
      </c>
      <c r="F2418" t="s">
        <v>35</v>
      </c>
      <c r="G2418">
        <v>5</v>
      </c>
      <c r="H2418">
        <v>2011</v>
      </c>
      <c r="I2418" t="s">
        <v>52</v>
      </c>
      <c r="J2418">
        <v>-3.1520168021888799</v>
      </c>
      <c r="K2418">
        <v>-13.79</v>
      </c>
      <c r="L2418">
        <v>7.49</v>
      </c>
      <c r="M2418">
        <v>33</v>
      </c>
      <c r="N2418">
        <v>35.288988302667399</v>
      </c>
      <c r="O2418">
        <v>17.407765595569799</v>
      </c>
    </row>
    <row r="2419" spans="1:15" x14ac:dyDescent="0.25">
      <c r="A2419" s="20" t="s">
        <v>2539</v>
      </c>
      <c r="B2419">
        <v>2</v>
      </c>
      <c r="C2419" t="s">
        <v>63</v>
      </c>
      <c r="D2419" t="s">
        <v>90</v>
      </c>
      <c r="E2419" t="s">
        <v>81</v>
      </c>
      <c r="F2419" t="s">
        <v>35</v>
      </c>
      <c r="G2419">
        <v>5</v>
      </c>
      <c r="H2419">
        <v>2011</v>
      </c>
      <c r="I2419" t="s">
        <v>53</v>
      </c>
      <c r="J2419">
        <v>-2.3014488333741099</v>
      </c>
      <c r="K2419">
        <v>-11.01</v>
      </c>
      <c r="L2419">
        <v>6.41</v>
      </c>
      <c r="M2419">
        <v>52</v>
      </c>
      <c r="N2419">
        <v>35.627420755925002</v>
      </c>
      <c r="O2419">
        <v>13.8675049056307</v>
      </c>
    </row>
    <row r="2420" spans="1:15" x14ac:dyDescent="0.25">
      <c r="A2420" s="20" t="s">
        <v>2540</v>
      </c>
      <c r="B2420">
        <v>2</v>
      </c>
      <c r="C2420" t="s">
        <v>63</v>
      </c>
      <c r="D2420" t="s">
        <v>90</v>
      </c>
      <c r="E2420" t="s">
        <v>81</v>
      </c>
      <c r="F2420" t="s">
        <v>35</v>
      </c>
      <c r="G2420">
        <v>5</v>
      </c>
      <c r="H2420">
        <v>2011</v>
      </c>
      <c r="I2420" t="s">
        <v>54</v>
      </c>
      <c r="J2420" t="s">
        <v>44</v>
      </c>
      <c r="K2420" t="s">
        <v>44</v>
      </c>
      <c r="L2420" t="s">
        <v>44</v>
      </c>
      <c r="M2420">
        <v>18</v>
      </c>
      <c r="N2420">
        <v>41.034627131644697</v>
      </c>
      <c r="O2420">
        <v>23.570226039551599</v>
      </c>
    </row>
    <row r="2421" spans="1:15" x14ac:dyDescent="0.25">
      <c r="A2421" s="20" t="s">
        <v>2541</v>
      </c>
      <c r="B2421">
        <v>2</v>
      </c>
      <c r="C2421" t="s">
        <v>63</v>
      </c>
      <c r="D2421" t="s">
        <v>90</v>
      </c>
      <c r="E2421" t="s">
        <v>81</v>
      </c>
      <c r="F2421" t="s">
        <v>35</v>
      </c>
      <c r="G2421">
        <v>5</v>
      </c>
      <c r="H2421">
        <v>2011</v>
      </c>
      <c r="I2421" t="s">
        <v>55</v>
      </c>
      <c r="J2421">
        <v>-4.72169003478015</v>
      </c>
      <c r="K2421">
        <v>-10.92</v>
      </c>
      <c r="L2421">
        <v>1.47</v>
      </c>
      <c r="M2421">
        <v>116</v>
      </c>
      <c r="N2421">
        <v>39.447623125834902</v>
      </c>
      <c r="O2421">
        <v>9.2847669088525908</v>
      </c>
    </row>
    <row r="2422" spans="1:15" x14ac:dyDescent="0.25">
      <c r="A2422" s="20" t="s">
        <v>2542</v>
      </c>
      <c r="B2422">
        <v>2</v>
      </c>
      <c r="C2422" t="s">
        <v>63</v>
      </c>
      <c r="D2422" t="s">
        <v>90</v>
      </c>
      <c r="E2422" t="s">
        <v>81</v>
      </c>
      <c r="F2422" t="s">
        <v>35</v>
      </c>
      <c r="G2422">
        <v>5</v>
      </c>
      <c r="H2422">
        <v>2011</v>
      </c>
      <c r="I2422" t="s">
        <v>56</v>
      </c>
      <c r="J2422" t="s">
        <v>44</v>
      </c>
      <c r="K2422" t="s">
        <v>44</v>
      </c>
      <c r="L2422" t="s">
        <v>44</v>
      </c>
      <c r="M2422">
        <v>6</v>
      </c>
      <c r="N2422">
        <v>27.0120970884686</v>
      </c>
      <c r="O2422">
        <v>40.824829046386299</v>
      </c>
    </row>
    <row r="2423" spans="1:15" x14ac:dyDescent="0.25">
      <c r="A2423" s="20" t="s">
        <v>2543</v>
      </c>
      <c r="B2423">
        <v>2</v>
      </c>
      <c r="C2423" t="s">
        <v>63</v>
      </c>
      <c r="D2423" t="s">
        <v>90</v>
      </c>
      <c r="E2423" t="s">
        <v>81</v>
      </c>
      <c r="F2423" t="s">
        <v>35</v>
      </c>
      <c r="G2423">
        <v>5</v>
      </c>
      <c r="H2423">
        <v>2011</v>
      </c>
      <c r="I2423" t="s">
        <v>57</v>
      </c>
      <c r="J2423">
        <v>8.5597274093949197E-2</v>
      </c>
      <c r="K2423">
        <v>-10.1</v>
      </c>
      <c r="L2423">
        <v>10.27</v>
      </c>
      <c r="M2423">
        <v>63</v>
      </c>
      <c r="N2423">
        <v>47.591188813278102</v>
      </c>
      <c r="O2423">
        <v>12.5988157669742</v>
      </c>
    </row>
    <row r="2424" spans="1:15" x14ac:dyDescent="0.25">
      <c r="A2424" s="20" t="s">
        <v>2544</v>
      </c>
      <c r="B2424">
        <v>2</v>
      </c>
      <c r="C2424" t="s">
        <v>63</v>
      </c>
      <c r="D2424" t="s">
        <v>90</v>
      </c>
      <c r="E2424" t="s">
        <v>81</v>
      </c>
      <c r="F2424" t="s">
        <v>35</v>
      </c>
      <c r="G2424">
        <v>5</v>
      </c>
      <c r="H2424">
        <v>2011</v>
      </c>
      <c r="I2424" t="s">
        <v>58</v>
      </c>
      <c r="J2424">
        <v>1.0248294812786301</v>
      </c>
      <c r="K2424">
        <v>-2.76</v>
      </c>
      <c r="L2424">
        <v>4.8099999999999996</v>
      </c>
      <c r="M2424">
        <v>450</v>
      </c>
      <c r="N2424">
        <v>39.187709295137097</v>
      </c>
      <c r="O2424">
        <v>4.7140452079103197</v>
      </c>
    </row>
    <row r="2425" spans="1:15" x14ac:dyDescent="0.25">
      <c r="A2425" s="20" t="s">
        <v>2545</v>
      </c>
      <c r="B2425">
        <v>2</v>
      </c>
      <c r="C2425" t="s">
        <v>63</v>
      </c>
      <c r="D2425" t="s">
        <v>90</v>
      </c>
      <c r="E2425" t="s">
        <v>81</v>
      </c>
      <c r="F2425" t="s">
        <v>35</v>
      </c>
      <c r="G2425">
        <v>5</v>
      </c>
      <c r="H2425">
        <v>2011</v>
      </c>
      <c r="I2425" t="s">
        <v>59</v>
      </c>
      <c r="J2425" t="s">
        <v>44</v>
      </c>
      <c r="K2425" t="s">
        <v>44</v>
      </c>
      <c r="L2425" t="s">
        <v>44</v>
      </c>
      <c r="M2425">
        <v>11</v>
      </c>
      <c r="N2425">
        <v>38.923787835947401</v>
      </c>
      <c r="O2425">
        <v>30.151134457776401</v>
      </c>
    </row>
    <row r="2426" spans="1:15" x14ac:dyDescent="0.25">
      <c r="A2426" s="20" t="s">
        <v>2546</v>
      </c>
      <c r="B2426">
        <v>2</v>
      </c>
      <c r="C2426" t="s">
        <v>63</v>
      </c>
      <c r="D2426" t="s">
        <v>90</v>
      </c>
      <c r="E2426" t="s">
        <v>81</v>
      </c>
      <c r="F2426" t="s">
        <v>35</v>
      </c>
      <c r="G2426">
        <v>5</v>
      </c>
      <c r="H2426">
        <v>2011</v>
      </c>
      <c r="I2426" t="s">
        <v>60</v>
      </c>
      <c r="J2426">
        <v>-0.80675436008016299</v>
      </c>
      <c r="K2426">
        <v>-2.92</v>
      </c>
      <c r="L2426">
        <v>1.3</v>
      </c>
      <c r="M2426">
        <v>1677</v>
      </c>
      <c r="N2426">
        <v>35.492059173987599</v>
      </c>
      <c r="O2426">
        <v>2.4419314525275202</v>
      </c>
    </row>
    <row r="2427" spans="1:15" x14ac:dyDescent="0.25">
      <c r="A2427" s="20" t="s">
        <v>2547</v>
      </c>
      <c r="B2427">
        <v>2</v>
      </c>
      <c r="C2427" t="s">
        <v>63</v>
      </c>
      <c r="D2427" t="s">
        <v>90</v>
      </c>
      <c r="E2427" t="s">
        <v>81</v>
      </c>
      <c r="F2427" t="s">
        <v>35</v>
      </c>
      <c r="G2427">
        <v>5</v>
      </c>
      <c r="H2427">
        <v>2011</v>
      </c>
      <c r="I2427" t="s">
        <v>61</v>
      </c>
      <c r="J2427" t="s">
        <v>44</v>
      </c>
      <c r="K2427" t="s">
        <v>44</v>
      </c>
      <c r="L2427" t="s">
        <v>44</v>
      </c>
      <c r="M2427">
        <v>4</v>
      </c>
      <c r="N2427">
        <v>42.918273221509303</v>
      </c>
      <c r="O2427">
        <v>50</v>
      </c>
    </row>
    <row r="2428" spans="1:15" x14ac:dyDescent="0.25">
      <c r="A2428" s="20" t="s">
        <v>2548</v>
      </c>
      <c r="B2428">
        <v>2</v>
      </c>
      <c r="C2428" t="s">
        <v>63</v>
      </c>
      <c r="D2428" t="s">
        <v>90</v>
      </c>
      <c r="E2428" t="s">
        <v>81</v>
      </c>
      <c r="F2428" t="s">
        <v>35</v>
      </c>
      <c r="G2428">
        <v>5</v>
      </c>
      <c r="H2428">
        <v>2011</v>
      </c>
      <c r="I2428" t="s">
        <v>43</v>
      </c>
      <c r="J2428">
        <v>0.65063380554662598</v>
      </c>
      <c r="K2428">
        <v>-4.9800000000000004</v>
      </c>
      <c r="L2428">
        <v>6.28</v>
      </c>
      <c r="M2428">
        <v>144</v>
      </c>
      <c r="N2428">
        <v>34.438155134338203</v>
      </c>
      <c r="O2428">
        <v>8.3333333333333304</v>
      </c>
    </row>
    <row r="2429" spans="1:15" x14ac:dyDescent="0.25">
      <c r="A2429" s="20" t="s">
        <v>2549</v>
      </c>
      <c r="B2429">
        <v>2</v>
      </c>
      <c r="C2429" t="s">
        <v>63</v>
      </c>
      <c r="D2429" t="s">
        <v>90</v>
      </c>
      <c r="E2429" t="s">
        <v>81</v>
      </c>
      <c r="F2429" t="s">
        <v>35</v>
      </c>
      <c r="G2429">
        <v>5</v>
      </c>
      <c r="H2429">
        <v>2011</v>
      </c>
      <c r="I2429" t="s">
        <v>62</v>
      </c>
      <c r="J2429">
        <v>18.1347229121832</v>
      </c>
      <c r="K2429">
        <v>5.81</v>
      </c>
      <c r="L2429">
        <v>30.46</v>
      </c>
      <c r="M2429">
        <v>46</v>
      </c>
      <c r="N2429">
        <v>37.2399484988062</v>
      </c>
      <c r="O2429">
        <v>14.7441956154897</v>
      </c>
    </row>
    <row r="2430" spans="1:15" x14ac:dyDescent="0.25">
      <c r="A2430" s="20" t="s">
        <v>2550</v>
      </c>
      <c r="B2430">
        <v>2</v>
      </c>
      <c r="C2430" t="s">
        <v>63</v>
      </c>
      <c r="D2430" t="s">
        <v>90</v>
      </c>
      <c r="E2430" t="s">
        <v>81</v>
      </c>
      <c r="F2430" t="s">
        <v>35</v>
      </c>
      <c r="G2430">
        <v>5</v>
      </c>
      <c r="H2430">
        <v>2011</v>
      </c>
      <c r="I2430" t="s">
        <v>75</v>
      </c>
      <c r="J2430">
        <v>-1.21</v>
      </c>
      <c r="K2430">
        <v>-2.09</v>
      </c>
      <c r="L2430">
        <v>-0.34</v>
      </c>
      <c r="M2430">
        <v>35.714833341067902</v>
      </c>
      <c r="N2430">
        <v>36.929682188476598</v>
      </c>
      <c r="O2430">
        <v>-99</v>
      </c>
    </row>
    <row r="2431" spans="1:15" x14ac:dyDescent="0.25">
      <c r="A2431" s="20" t="s">
        <v>2551</v>
      </c>
      <c r="B2431">
        <v>2</v>
      </c>
      <c r="C2431" t="s">
        <v>63</v>
      </c>
      <c r="D2431" t="s">
        <v>90</v>
      </c>
      <c r="E2431" t="s">
        <v>81</v>
      </c>
      <c r="F2431" t="s">
        <v>35</v>
      </c>
      <c r="G2431">
        <v>5</v>
      </c>
      <c r="H2431">
        <v>2011</v>
      </c>
      <c r="I2431" t="s">
        <v>45</v>
      </c>
      <c r="J2431">
        <v>-2.7861153631059898</v>
      </c>
      <c r="K2431">
        <v>-6.66</v>
      </c>
      <c r="L2431">
        <v>1.08</v>
      </c>
      <c r="M2431">
        <v>363</v>
      </c>
      <c r="N2431">
        <v>35.625662329386103</v>
      </c>
      <c r="O2431">
        <v>5.2486388108147803</v>
      </c>
    </row>
    <row r="2432" spans="1:15" x14ac:dyDescent="0.25">
      <c r="A2432" s="20" t="s">
        <v>2552</v>
      </c>
      <c r="B2432">
        <v>2</v>
      </c>
      <c r="C2432" t="s">
        <v>63</v>
      </c>
      <c r="D2432" t="s">
        <v>90</v>
      </c>
      <c r="E2432" t="s">
        <v>81</v>
      </c>
      <c r="F2432" t="s">
        <v>35</v>
      </c>
      <c r="G2432">
        <v>5</v>
      </c>
      <c r="H2432">
        <v>2011</v>
      </c>
      <c r="I2432" t="s">
        <v>46</v>
      </c>
      <c r="J2432">
        <v>3.7195354108297098</v>
      </c>
      <c r="K2432">
        <v>0.14000000000000001</v>
      </c>
      <c r="L2432">
        <v>7.3</v>
      </c>
      <c r="M2432">
        <v>573</v>
      </c>
      <c r="N2432">
        <v>32.429476569229301</v>
      </c>
      <c r="O2432">
        <v>4.1775599314435699</v>
      </c>
    </row>
    <row r="2433" spans="1:15" x14ac:dyDescent="0.25">
      <c r="A2433" s="20" t="s">
        <v>2553</v>
      </c>
      <c r="B2433">
        <v>2</v>
      </c>
      <c r="C2433" t="s">
        <v>63</v>
      </c>
      <c r="D2433" t="s">
        <v>90</v>
      </c>
      <c r="E2433" t="s">
        <v>81</v>
      </c>
      <c r="F2433" t="s">
        <v>35</v>
      </c>
      <c r="G2433">
        <v>5</v>
      </c>
      <c r="H2433">
        <v>2011</v>
      </c>
      <c r="I2433" t="s">
        <v>47</v>
      </c>
      <c r="J2433">
        <v>1.9823289648533899</v>
      </c>
      <c r="K2433">
        <v>-0.19</v>
      </c>
      <c r="L2433">
        <v>4.16</v>
      </c>
      <c r="M2433">
        <v>2811</v>
      </c>
      <c r="N2433">
        <v>37.204301440026001</v>
      </c>
      <c r="O2433">
        <v>1.886121115875</v>
      </c>
    </row>
    <row r="2434" spans="1:15" x14ac:dyDescent="0.25">
      <c r="A2434" s="20" t="s">
        <v>2554</v>
      </c>
      <c r="B2434">
        <v>2</v>
      </c>
      <c r="C2434" t="s">
        <v>63</v>
      </c>
      <c r="D2434" t="s">
        <v>90</v>
      </c>
      <c r="E2434" t="s">
        <v>81</v>
      </c>
      <c r="F2434" t="s">
        <v>35</v>
      </c>
      <c r="G2434">
        <v>5</v>
      </c>
      <c r="H2434">
        <v>2011</v>
      </c>
      <c r="I2434" t="s">
        <v>48</v>
      </c>
      <c r="J2434">
        <v>-0.68735302833793099</v>
      </c>
      <c r="K2434">
        <v>-8.86</v>
      </c>
      <c r="L2434">
        <v>7.49</v>
      </c>
      <c r="M2434">
        <v>86</v>
      </c>
      <c r="N2434">
        <v>36.902189219778897</v>
      </c>
      <c r="O2434">
        <v>10.783277320343799</v>
      </c>
    </row>
    <row r="2435" spans="1:15" x14ac:dyDescent="0.25">
      <c r="A2435" s="20" t="s">
        <v>2555</v>
      </c>
      <c r="B2435">
        <v>2</v>
      </c>
      <c r="C2435" t="s">
        <v>63</v>
      </c>
      <c r="D2435" t="s">
        <v>90</v>
      </c>
      <c r="E2435" t="s">
        <v>81</v>
      </c>
      <c r="F2435" t="s">
        <v>35</v>
      </c>
      <c r="G2435">
        <v>5</v>
      </c>
      <c r="H2435">
        <v>2011</v>
      </c>
      <c r="I2435" t="s">
        <v>49</v>
      </c>
      <c r="J2435">
        <v>-1.7336054644966501</v>
      </c>
      <c r="K2435">
        <v>-6.59</v>
      </c>
      <c r="L2435">
        <v>3.13</v>
      </c>
      <c r="M2435">
        <v>271</v>
      </c>
      <c r="N2435">
        <v>33.930726131652598</v>
      </c>
      <c r="O2435">
        <v>6.0745673923078698</v>
      </c>
    </row>
    <row r="2436" spans="1:15" x14ac:dyDescent="0.25">
      <c r="A2436" s="20" t="s">
        <v>2556</v>
      </c>
      <c r="B2436">
        <v>2</v>
      </c>
      <c r="C2436" t="s">
        <v>63</v>
      </c>
      <c r="D2436" t="s">
        <v>90</v>
      </c>
      <c r="E2436" t="s">
        <v>81</v>
      </c>
      <c r="F2436" t="s">
        <v>35</v>
      </c>
      <c r="G2436">
        <v>5</v>
      </c>
      <c r="H2436">
        <v>2011</v>
      </c>
      <c r="I2436" t="s">
        <v>50</v>
      </c>
      <c r="J2436">
        <v>-3.48231947030833</v>
      </c>
      <c r="K2436">
        <v>-12.08</v>
      </c>
      <c r="L2436">
        <v>5.12</v>
      </c>
      <c r="M2436">
        <v>67</v>
      </c>
      <c r="N2436">
        <v>39.4816535296764</v>
      </c>
      <c r="O2436">
        <v>12.2169444356305</v>
      </c>
    </row>
    <row r="2437" spans="1:15" x14ac:dyDescent="0.25">
      <c r="A2437" s="20" t="s">
        <v>2557</v>
      </c>
      <c r="B2437">
        <v>2</v>
      </c>
      <c r="C2437" t="s">
        <v>63</v>
      </c>
      <c r="D2437" t="s">
        <v>90</v>
      </c>
      <c r="E2437" t="s">
        <v>81</v>
      </c>
      <c r="F2437" t="s">
        <v>35</v>
      </c>
      <c r="G2437">
        <v>5</v>
      </c>
      <c r="H2437">
        <v>2011</v>
      </c>
      <c r="I2437" t="s">
        <v>51</v>
      </c>
      <c r="J2437">
        <v>-12.436318065666001</v>
      </c>
      <c r="K2437">
        <v>-19.170000000000002</v>
      </c>
      <c r="L2437">
        <v>-5.71</v>
      </c>
      <c r="M2437">
        <v>127</v>
      </c>
      <c r="N2437">
        <v>43.941914477554697</v>
      </c>
      <c r="O2437">
        <v>8.8735650941611404</v>
      </c>
    </row>
    <row r="2438" spans="1:15" x14ac:dyDescent="0.25">
      <c r="A2438" s="20" t="s">
        <v>2558</v>
      </c>
      <c r="B2438">
        <v>2</v>
      </c>
      <c r="C2438" t="s">
        <v>63</v>
      </c>
      <c r="D2438" t="s">
        <v>90</v>
      </c>
      <c r="E2438" t="s">
        <v>82</v>
      </c>
      <c r="F2438" t="s">
        <v>38</v>
      </c>
      <c r="G2438">
        <v>3</v>
      </c>
      <c r="H2438">
        <v>2012</v>
      </c>
      <c r="I2438" t="s">
        <v>34</v>
      </c>
      <c r="J2438">
        <v>6.9295939191631204</v>
      </c>
      <c r="K2438">
        <v>3.56</v>
      </c>
      <c r="L2438">
        <v>10.3</v>
      </c>
      <c r="M2438">
        <v>577</v>
      </c>
      <c r="N2438">
        <v>29.563596664028299</v>
      </c>
      <c r="O2438">
        <v>4.1630544712181301</v>
      </c>
    </row>
    <row r="2439" spans="1:15" x14ac:dyDescent="0.25">
      <c r="A2439" s="20" t="s">
        <v>2559</v>
      </c>
      <c r="B2439">
        <v>2</v>
      </c>
      <c r="C2439" t="s">
        <v>63</v>
      </c>
      <c r="D2439" t="s">
        <v>90</v>
      </c>
      <c r="E2439" t="s">
        <v>82</v>
      </c>
      <c r="F2439" t="s">
        <v>38</v>
      </c>
      <c r="G2439">
        <v>3</v>
      </c>
      <c r="H2439">
        <v>2012</v>
      </c>
      <c r="I2439" t="s">
        <v>52</v>
      </c>
      <c r="J2439">
        <v>5.7432461530468304</v>
      </c>
      <c r="K2439">
        <v>-1.33</v>
      </c>
      <c r="L2439">
        <v>12.81</v>
      </c>
      <c r="M2439">
        <v>189</v>
      </c>
      <c r="N2439">
        <v>37.259236935900503</v>
      </c>
      <c r="O2439">
        <v>7.2739296745330799</v>
      </c>
    </row>
    <row r="2440" spans="1:15" x14ac:dyDescent="0.25">
      <c r="A2440" s="20" t="s">
        <v>2560</v>
      </c>
      <c r="B2440">
        <v>2</v>
      </c>
      <c r="C2440" t="s">
        <v>63</v>
      </c>
      <c r="D2440" t="s">
        <v>90</v>
      </c>
      <c r="E2440" t="s">
        <v>82</v>
      </c>
      <c r="F2440" t="s">
        <v>38</v>
      </c>
      <c r="G2440">
        <v>3</v>
      </c>
      <c r="H2440">
        <v>2012</v>
      </c>
      <c r="I2440" t="s">
        <v>53</v>
      </c>
      <c r="J2440">
        <v>7.51194987664271</v>
      </c>
      <c r="K2440">
        <v>4.3899999999999997</v>
      </c>
      <c r="L2440">
        <v>10.63</v>
      </c>
      <c r="M2440">
        <v>1747</v>
      </c>
      <c r="N2440">
        <v>36.142500039323998</v>
      </c>
      <c r="O2440">
        <v>2.3925088201495601</v>
      </c>
    </row>
    <row r="2441" spans="1:15" x14ac:dyDescent="0.25">
      <c r="A2441" s="20" t="s">
        <v>2561</v>
      </c>
      <c r="B2441">
        <v>2</v>
      </c>
      <c r="C2441" t="s">
        <v>63</v>
      </c>
      <c r="D2441" t="s">
        <v>90</v>
      </c>
      <c r="E2441" t="s">
        <v>82</v>
      </c>
      <c r="F2441" t="s">
        <v>38</v>
      </c>
      <c r="G2441">
        <v>3</v>
      </c>
      <c r="H2441">
        <v>2012</v>
      </c>
      <c r="I2441" t="s">
        <v>54</v>
      </c>
      <c r="J2441">
        <v>2.1212628515226202</v>
      </c>
      <c r="K2441">
        <v>-9.81</v>
      </c>
      <c r="L2441">
        <v>14.06</v>
      </c>
      <c r="M2441">
        <v>66</v>
      </c>
      <c r="N2441">
        <v>39.4534758948448</v>
      </c>
      <c r="O2441">
        <v>12.3091490979333</v>
      </c>
    </row>
    <row r="2442" spans="1:15" x14ac:dyDescent="0.25">
      <c r="A2442" s="20" t="s">
        <v>2562</v>
      </c>
      <c r="B2442">
        <v>2</v>
      </c>
      <c r="C2442" t="s">
        <v>63</v>
      </c>
      <c r="D2442" t="s">
        <v>90</v>
      </c>
      <c r="E2442" t="s">
        <v>82</v>
      </c>
      <c r="F2442" t="s">
        <v>38</v>
      </c>
      <c r="G2442">
        <v>3</v>
      </c>
      <c r="H2442">
        <v>2012</v>
      </c>
      <c r="I2442" t="s">
        <v>55</v>
      </c>
      <c r="J2442">
        <v>3.15261572917986</v>
      </c>
      <c r="K2442">
        <v>-1.84</v>
      </c>
      <c r="L2442">
        <v>8.15</v>
      </c>
      <c r="M2442">
        <v>326</v>
      </c>
      <c r="N2442">
        <v>39.518788513969099</v>
      </c>
      <c r="O2442">
        <v>5.5384877562171102</v>
      </c>
    </row>
    <row r="2443" spans="1:15" x14ac:dyDescent="0.25">
      <c r="A2443" s="20" t="s">
        <v>2563</v>
      </c>
      <c r="B2443">
        <v>2</v>
      </c>
      <c r="C2443" t="s">
        <v>63</v>
      </c>
      <c r="D2443" t="s">
        <v>90</v>
      </c>
      <c r="E2443" t="s">
        <v>82</v>
      </c>
      <c r="F2443" t="s">
        <v>38</v>
      </c>
      <c r="G2443">
        <v>3</v>
      </c>
      <c r="H2443">
        <v>2012</v>
      </c>
      <c r="I2443" t="s">
        <v>56</v>
      </c>
      <c r="J2443">
        <v>10.9010951988947</v>
      </c>
      <c r="K2443">
        <v>5.55</v>
      </c>
      <c r="L2443">
        <v>16.25</v>
      </c>
      <c r="M2443">
        <v>679</v>
      </c>
      <c r="N2443">
        <v>29.579716534389402</v>
      </c>
      <c r="O2443">
        <v>3.8376477822666799</v>
      </c>
    </row>
    <row r="2444" spans="1:15" x14ac:dyDescent="0.25">
      <c r="A2444" s="20" t="s">
        <v>2564</v>
      </c>
      <c r="B2444">
        <v>2</v>
      </c>
      <c r="C2444" t="s">
        <v>63</v>
      </c>
      <c r="D2444" t="s">
        <v>90</v>
      </c>
      <c r="E2444" t="s">
        <v>82</v>
      </c>
      <c r="F2444" t="s">
        <v>38</v>
      </c>
      <c r="G2444">
        <v>3</v>
      </c>
      <c r="H2444">
        <v>2012</v>
      </c>
      <c r="I2444" t="s">
        <v>57</v>
      </c>
      <c r="J2444">
        <v>2.5843538607852898</v>
      </c>
      <c r="K2444">
        <v>-2.23</v>
      </c>
      <c r="L2444">
        <v>7.4</v>
      </c>
      <c r="M2444">
        <v>460</v>
      </c>
      <c r="N2444">
        <v>45.034500646944203</v>
      </c>
      <c r="O2444">
        <v>4.6625240412015696</v>
      </c>
    </row>
    <row r="2445" spans="1:15" x14ac:dyDescent="0.25">
      <c r="A2445" s="20" t="s">
        <v>2565</v>
      </c>
      <c r="B2445">
        <v>2</v>
      </c>
      <c r="C2445" t="s">
        <v>63</v>
      </c>
      <c r="D2445" t="s">
        <v>90</v>
      </c>
      <c r="E2445" t="s">
        <v>82</v>
      </c>
      <c r="F2445" t="s">
        <v>38</v>
      </c>
      <c r="G2445">
        <v>3</v>
      </c>
      <c r="H2445">
        <v>2012</v>
      </c>
      <c r="I2445" t="s">
        <v>58</v>
      </c>
      <c r="J2445">
        <v>6.0306984195863702</v>
      </c>
      <c r="K2445">
        <v>3.61</v>
      </c>
      <c r="L2445">
        <v>8.4499999999999993</v>
      </c>
      <c r="M2445">
        <v>1874</v>
      </c>
      <c r="N2445">
        <v>39.060871718652599</v>
      </c>
      <c r="O2445">
        <v>2.31001716349129</v>
      </c>
    </row>
    <row r="2446" spans="1:15" x14ac:dyDescent="0.25">
      <c r="A2446" s="20" t="s">
        <v>2566</v>
      </c>
      <c r="B2446">
        <v>2</v>
      </c>
      <c r="C2446" t="s">
        <v>63</v>
      </c>
      <c r="D2446" t="s">
        <v>90</v>
      </c>
      <c r="E2446" t="s">
        <v>82</v>
      </c>
      <c r="F2446" t="s">
        <v>38</v>
      </c>
      <c r="G2446">
        <v>3</v>
      </c>
      <c r="H2446">
        <v>2012</v>
      </c>
      <c r="I2446" t="s">
        <v>59</v>
      </c>
      <c r="J2446">
        <v>4.60042945840652</v>
      </c>
      <c r="K2446">
        <v>-3.04</v>
      </c>
      <c r="L2446">
        <v>12.24</v>
      </c>
      <c r="M2446">
        <v>157</v>
      </c>
      <c r="N2446">
        <v>36.431729416654299</v>
      </c>
      <c r="O2446">
        <v>7.9808688446762197</v>
      </c>
    </row>
    <row r="2447" spans="1:15" x14ac:dyDescent="0.25">
      <c r="A2447" s="20" t="s">
        <v>2567</v>
      </c>
      <c r="B2447">
        <v>2</v>
      </c>
      <c r="C2447" t="s">
        <v>63</v>
      </c>
      <c r="D2447" t="s">
        <v>90</v>
      </c>
      <c r="E2447" t="s">
        <v>82</v>
      </c>
      <c r="F2447" t="s">
        <v>38</v>
      </c>
      <c r="G2447">
        <v>3</v>
      </c>
      <c r="H2447">
        <v>2012</v>
      </c>
      <c r="I2447" t="s">
        <v>60</v>
      </c>
      <c r="J2447">
        <v>4.7053436442411201</v>
      </c>
      <c r="K2447">
        <v>1.73</v>
      </c>
      <c r="L2447">
        <v>7.68</v>
      </c>
      <c r="M2447">
        <v>693</v>
      </c>
      <c r="N2447">
        <v>34.976965852073</v>
      </c>
      <c r="O2447">
        <v>3.7986858819879301</v>
      </c>
    </row>
    <row r="2448" spans="1:15" x14ac:dyDescent="0.25">
      <c r="A2448" s="20" t="s">
        <v>2568</v>
      </c>
      <c r="B2448">
        <v>2</v>
      </c>
      <c r="C2448" t="s">
        <v>63</v>
      </c>
      <c r="D2448" t="s">
        <v>90</v>
      </c>
      <c r="E2448" t="s">
        <v>82</v>
      </c>
      <c r="F2448" t="s">
        <v>38</v>
      </c>
      <c r="G2448">
        <v>3</v>
      </c>
      <c r="H2448">
        <v>2012</v>
      </c>
      <c r="I2448" t="s">
        <v>61</v>
      </c>
      <c r="J2448">
        <v>7.1031027581194301</v>
      </c>
      <c r="K2448">
        <v>-5.82</v>
      </c>
      <c r="L2448">
        <v>20.03</v>
      </c>
      <c r="M2448">
        <v>59</v>
      </c>
      <c r="N2448">
        <v>39.420025720679497</v>
      </c>
      <c r="O2448">
        <v>13.018891098082401</v>
      </c>
    </row>
    <row r="2449" spans="1:15" x14ac:dyDescent="0.25">
      <c r="A2449" s="20" t="s">
        <v>2569</v>
      </c>
      <c r="B2449">
        <v>2</v>
      </c>
      <c r="C2449" t="s">
        <v>63</v>
      </c>
      <c r="D2449" t="s">
        <v>90</v>
      </c>
      <c r="E2449" t="s">
        <v>82</v>
      </c>
      <c r="F2449" t="s">
        <v>38</v>
      </c>
      <c r="G2449">
        <v>3</v>
      </c>
      <c r="H2449">
        <v>2012</v>
      </c>
      <c r="I2449" t="s">
        <v>43</v>
      </c>
      <c r="J2449">
        <v>5.3554650235037897</v>
      </c>
      <c r="K2449">
        <v>2.2400000000000002</v>
      </c>
      <c r="L2449">
        <v>8.4700000000000006</v>
      </c>
      <c r="M2449">
        <v>1143</v>
      </c>
      <c r="N2449">
        <v>34.881063888315097</v>
      </c>
      <c r="O2449">
        <v>2.9578550313870502</v>
      </c>
    </row>
    <row r="2450" spans="1:15" x14ac:dyDescent="0.25">
      <c r="A2450" s="20" t="s">
        <v>2570</v>
      </c>
      <c r="B2450">
        <v>2</v>
      </c>
      <c r="C2450" t="s">
        <v>63</v>
      </c>
      <c r="D2450" t="s">
        <v>90</v>
      </c>
      <c r="E2450" t="s">
        <v>82</v>
      </c>
      <c r="F2450" t="s">
        <v>38</v>
      </c>
      <c r="G2450">
        <v>3</v>
      </c>
      <c r="H2450">
        <v>2012</v>
      </c>
      <c r="I2450" t="s">
        <v>62</v>
      </c>
      <c r="J2450">
        <v>3.6484934747872599</v>
      </c>
      <c r="K2450">
        <v>-1.75</v>
      </c>
      <c r="L2450">
        <v>9.0399999999999991</v>
      </c>
      <c r="M2450">
        <v>341</v>
      </c>
      <c r="N2450">
        <v>35.067813489098498</v>
      </c>
      <c r="O2450">
        <v>5.4153036107388202</v>
      </c>
    </row>
    <row r="2451" spans="1:15" x14ac:dyDescent="0.25">
      <c r="A2451" s="20" t="s">
        <v>2571</v>
      </c>
      <c r="B2451">
        <v>2</v>
      </c>
      <c r="C2451" t="s">
        <v>63</v>
      </c>
      <c r="D2451" t="s">
        <v>90</v>
      </c>
      <c r="E2451" t="s">
        <v>82</v>
      </c>
      <c r="F2451" t="s">
        <v>38</v>
      </c>
      <c r="G2451">
        <v>3</v>
      </c>
      <c r="H2451">
        <v>2012</v>
      </c>
      <c r="I2451" t="s">
        <v>75</v>
      </c>
      <c r="J2451">
        <v>5.45</v>
      </c>
      <c r="K2451">
        <v>4.62</v>
      </c>
      <c r="L2451">
        <v>6.27</v>
      </c>
      <c r="M2451">
        <v>41.988260943235801</v>
      </c>
      <c r="N2451">
        <v>36.542886560751498</v>
      </c>
      <c r="O2451">
        <v>-99</v>
      </c>
    </row>
    <row r="2452" spans="1:15" x14ac:dyDescent="0.25">
      <c r="A2452" s="20" t="s">
        <v>2572</v>
      </c>
      <c r="B2452">
        <v>2</v>
      </c>
      <c r="C2452" t="s">
        <v>63</v>
      </c>
      <c r="D2452" t="s">
        <v>90</v>
      </c>
      <c r="E2452" t="s">
        <v>82</v>
      </c>
      <c r="F2452" t="s">
        <v>38</v>
      </c>
      <c r="G2452">
        <v>3</v>
      </c>
      <c r="H2452">
        <v>2012</v>
      </c>
      <c r="I2452" t="s">
        <v>45</v>
      </c>
      <c r="J2452">
        <v>4.0173057632079399</v>
      </c>
      <c r="K2452">
        <v>0.43</v>
      </c>
      <c r="L2452">
        <v>7.61</v>
      </c>
      <c r="M2452">
        <v>531</v>
      </c>
      <c r="N2452">
        <v>36.885878120818603</v>
      </c>
      <c r="O2452">
        <v>4.3396303660274604</v>
      </c>
    </row>
    <row r="2453" spans="1:15" x14ac:dyDescent="0.25">
      <c r="A2453" s="20" t="s">
        <v>2573</v>
      </c>
      <c r="B2453">
        <v>2</v>
      </c>
      <c r="C2453" t="s">
        <v>63</v>
      </c>
      <c r="D2453" t="s">
        <v>90</v>
      </c>
      <c r="E2453" t="s">
        <v>82</v>
      </c>
      <c r="F2453" t="s">
        <v>38</v>
      </c>
      <c r="G2453">
        <v>3</v>
      </c>
      <c r="H2453">
        <v>2012</v>
      </c>
      <c r="I2453" t="s">
        <v>46</v>
      </c>
      <c r="J2453">
        <v>8.1466267716859608</v>
      </c>
      <c r="K2453">
        <v>4.2699999999999996</v>
      </c>
      <c r="L2453">
        <v>12.03</v>
      </c>
      <c r="M2453">
        <v>422</v>
      </c>
      <c r="N2453">
        <v>32.393374351252703</v>
      </c>
      <c r="O2453">
        <v>4.8679238351123502</v>
      </c>
    </row>
    <row r="2454" spans="1:15" x14ac:dyDescent="0.25">
      <c r="A2454" s="20" t="s">
        <v>2574</v>
      </c>
      <c r="B2454">
        <v>2</v>
      </c>
      <c r="C2454" t="s">
        <v>63</v>
      </c>
      <c r="D2454" t="s">
        <v>90</v>
      </c>
      <c r="E2454" t="s">
        <v>82</v>
      </c>
      <c r="F2454" t="s">
        <v>38</v>
      </c>
      <c r="G2454">
        <v>3</v>
      </c>
      <c r="H2454">
        <v>2012</v>
      </c>
      <c r="I2454" t="s">
        <v>47</v>
      </c>
      <c r="J2454">
        <v>5.1115492102898701</v>
      </c>
      <c r="K2454">
        <v>2.76</v>
      </c>
      <c r="L2454">
        <v>7.46</v>
      </c>
      <c r="M2454">
        <v>1727</v>
      </c>
      <c r="N2454">
        <v>36.185323611243199</v>
      </c>
      <c r="O2454">
        <v>2.4063224962571099</v>
      </c>
    </row>
    <row r="2455" spans="1:15" x14ac:dyDescent="0.25">
      <c r="A2455" s="20" t="s">
        <v>2575</v>
      </c>
      <c r="B2455">
        <v>2</v>
      </c>
      <c r="C2455" t="s">
        <v>63</v>
      </c>
      <c r="D2455" t="s">
        <v>90</v>
      </c>
      <c r="E2455" t="s">
        <v>82</v>
      </c>
      <c r="F2455" t="s">
        <v>38</v>
      </c>
      <c r="G2455">
        <v>3</v>
      </c>
      <c r="H2455">
        <v>2012</v>
      </c>
      <c r="I2455" t="s">
        <v>48</v>
      </c>
      <c r="J2455">
        <v>5.6842954132257502</v>
      </c>
      <c r="K2455">
        <v>1.8</v>
      </c>
      <c r="L2455">
        <v>9.57</v>
      </c>
      <c r="M2455">
        <v>836</v>
      </c>
      <c r="N2455">
        <v>36.094366236028598</v>
      </c>
      <c r="O2455">
        <v>3.4585723193303699</v>
      </c>
    </row>
    <row r="2456" spans="1:15" x14ac:dyDescent="0.25">
      <c r="A2456" s="20" t="s">
        <v>2576</v>
      </c>
      <c r="B2456">
        <v>2</v>
      </c>
      <c r="C2456" t="s">
        <v>63</v>
      </c>
      <c r="D2456" t="s">
        <v>90</v>
      </c>
      <c r="E2456" t="s">
        <v>82</v>
      </c>
      <c r="F2456" t="s">
        <v>38</v>
      </c>
      <c r="G2456">
        <v>3</v>
      </c>
      <c r="H2456">
        <v>2012</v>
      </c>
      <c r="I2456" t="s">
        <v>49</v>
      </c>
      <c r="J2456">
        <v>8.5049410322388894</v>
      </c>
      <c r="K2456">
        <v>4.1100000000000003</v>
      </c>
      <c r="L2456">
        <v>12.9</v>
      </c>
      <c r="M2456">
        <v>439</v>
      </c>
      <c r="N2456">
        <v>33.806882980680399</v>
      </c>
      <c r="O2456">
        <v>4.7727395990334802</v>
      </c>
    </row>
    <row r="2457" spans="1:15" x14ac:dyDescent="0.25">
      <c r="A2457" s="20" t="s">
        <v>2577</v>
      </c>
      <c r="B2457">
        <v>2</v>
      </c>
      <c r="C2457" t="s">
        <v>63</v>
      </c>
      <c r="D2457" t="s">
        <v>90</v>
      </c>
      <c r="E2457" t="s">
        <v>82</v>
      </c>
      <c r="F2457" t="s">
        <v>38</v>
      </c>
      <c r="G2457">
        <v>3</v>
      </c>
      <c r="H2457">
        <v>2012</v>
      </c>
      <c r="I2457" t="s">
        <v>50</v>
      </c>
      <c r="J2457">
        <v>2.7228691398035401</v>
      </c>
      <c r="K2457">
        <v>-1.6</v>
      </c>
      <c r="L2457">
        <v>7.05</v>
      </c>
      <c r="M2457">
        <v>813</v>
      </c>
      <c r="N2457">
        <v>40.650283148447798</v>
      </c>
      <c r="O2457">
        <v>3.50715311915947</v>
      </c>
    </row>
    <row r="2458" spans="1:15" x14ac:dyDescent="0.25">
      <c r="A2458" s="20" t="s">
        <v>2578</v>
      </c>
      <c r="B2458">
        <v>2</v>
      </c>
      <c r="C2458" t="s">
        <v>63</v>
      </c>
      <c r="D2458" t="s">
        <v>90</v>
      </c>
      <c r="E2458" t="s">
        <v>82</v>
      </c>
      <c r="F2458" t="s">
        <v>38</v>
      </c>
      <c r="G2458">
        <v>3</v>
      </c>
      <c r="H2458">
        <v>2012</v>
      </c>
      <c r="I2458" t="s">
        <v>51</v>
      </c>
      <c r="J2458">
        <v>2.1058007055191599</v>
      </c>
      <c r="K2458">
        <v>-2.23</v>
      </c>
      <c r="L2458">
        <v>6.44</v>
      </c>
      <c r="M2458">
        <v>516</v>
      </c>
      <c r="N2458">
        <v>41.196841309373802</v>
      </c>
      <c r="O2458">
        <v>4.4022545316281203</v>
      </c>
    </row>
    <row r="2459" spans="1:15" x14ac:dyDescent="0.25">
      <c r="A2459" s="20" t="s">
        <v>2579</v>
      </c>
      <c r="B2459">
        <v>2</v>
      </c>
      <c r="C2459" t="s">
        <v>63</v>
      </c>
      <c r="D2459" t="s">
        <v>90</v>
      </c>
      <c r="E2459" t="s">
        <v>83</v>
      </c>
      <c r="F2459" t="s">
        <v>42</v>
      </c>
      <c r="G2459">
        <v>4</v>
      </c>
      <c r="H2459">
        <v>2012</v>
      </c>
      <c r="I2459" t="s">
        <v>34</v>
      </c>
      <c r="J2459">
        <v>10.6680977690493</v>
      </c>
      <c r="K2459">
        <v>8.43</v>
      </c>
      <c r="L2459">
        <v>12.91</v>
      </c>
      <c r="M2459">
        <v>2122</v>
      </c>
      <c r="N2459">
        <v>29.563596664028299</v>
      </c>
      <c r="O2459">
        <v>2.1708374752650399</v>
      </c>
    </row>
    <row r="2460" spans="1:15" x14ac:dyDescent="0.25">
      <c r="A2460" s="20" t="s">
        <v>2580</v>
      </c>
      <c r="B2460">
        <v>2</v>
      </c>
      <c r="C2460" t="s">
        <v>63</v>
      </c>
      <c r="D2460" t="s">
        <v>90</v>
      </c>
      <c r="E2460" t="s">
        <v>83</v>
      </c>
      <c r="F2460" t="s">
        <v>42</v>
      </c>
      <c r="G2460">
        <v>4</v>
      </c>
      <c r="H2460">
        <v>2012</v>
      </c>
      <c r="I2460" t="s">
        <v>52</v>
      </c>
      <c r="J2460">
        <v>-11.402146431777901</v>
      </c>
      <c r="K2460">
        <v>-21.43</v>
      </c>
      <c r="L2460">
        <v>-1.37</v>
      </c>
      <c r="M2460">
        <v>22</v>
      </c>
      <c r="N2460">
        <v>37.259236935900503</v>
      </c>
      <c r="O2460">
        <v>21.320071635561</v>
      </c>
    </row>
    <row r="2461" spans="1:15" x14ac:dyDescent="0.25">
      <c r="A2461" s="20" t="s">
        <v>2581</v>
      </c>
      <c r="B2461">
        <v>2</v>
      </c>
      <c r="C2461" t="s">
        <v>63</v>
      </c>
      <c r="D2461" t="s">
        <v>90</v>
      </c>
      <c r="E2461" t="s">
        <v>83</v>
      </c>
      <c r="F2461" t="s">
        <v>42</v>
      </c>
      <c r="G2461">
        <v>4</v>
      </c>
      <c r="H2461">
        <v>2012</v>
      </c>
      <c r="I2461" t="s">
        <v>53</v>
      </c>
      <c r="J2461">
        <v>-0.57007849616969297</v>
      </c>
      <c r="K2461">
        <v>-10.32</v>
      </c>
      <c r="L2461">
        <v>9.18</v>
      </c>
      <c r="M2461">
        <v>54</v>
      </c>
      <c r="N2461">
        <v>36.142500039323998</v>
      </c>
      <c r="O2461">
        <v>13.6082763487954</v>
      </c>
    </row>
    <row r="2462" spans="1:15" x14ac:dyDescent="0.25">
      <c r="A2462" s="20" t="s">
        <v>2582</v>
      </c>
      <c r="B2462">
        <v>2</v>
      </c>
      <c r="C2462" t="s">
        <v>63</v>
      </c>
      <c r="D2462" t="s">
        <v>90</v>
      </c>
      <c r="E2462" t="s">
        <v>83</v>
      </c>
      <c r="F2462" t="s">
        <v>42</v>
      </c>
      <c r="G2462">
        <v>4</v>
      </c>
      <c r="H2462">
        <v>2012</v>
      </c>
      <c r="I2462" t="s">
        <v>54</v>
      </c>
      <c r="J2462" t="s">
        <v>44</v>
      </c>
      <c r="K2462" t="s">
        <v>44</v>
      </c>
      <c r="L2462" t="s">
        <v>44</v>
      </c>
      <c r="M2462">
        <v>8</v>
      </c>
      <c r="N2462">
        <v>39.4534758948448</v>
      </c>
      <c r="O2462">
        <v>35.355339059327399</v>
      </c>
    </row>
    <row r="2463" spans="1:15" x14ac:dyDescent="0.25">
      <c r="A2463" s="20" t="s">
        <v>2583</v>
      </c>
      <c r="B2463">
        <v>2</v>
      </c>
      <c r="C2463" t="s">
        <v>63</v>
      </c>
      <c r="D2463" t="s">
        <v>90</v>
      </c>
      <c r="E2463" t="s">
        <v>83</v>
      </c>
      <c r="F2463" t="s">
        <v>42</v>
      </c>
      <c r="G2463">
        <v>4</v>
      </c>
      <c r="H2463">
        <v>2012</v>
      </c>
      <c r="I2463" t="s">
        <v>55</v>
      </c>
      <c r="J2463">
        <v>-1.9935600353165399</v>
      </c>
      <c r="K2463">
        <v>-7.77</v>
      </c>
      <c r="L2463">
        <v>3.78</v>
      </c>
      <c r="M2463">
        <v>138</v>
      </c>
      <c r="N2463">
        <v>39.518788513969099</v>
      </c>
      <c r="O2463">
        <v>8.5125653075874901</v>
      </c>
    </row>
    <row r="2464" spans="1:15" x14ac:dyDescent="0.25">
      <c r="A2464" s="20" t="s">
        <v>2584</v>
      </c>
      <c r="B2464">
        <v>2</v>
      </c>
      <c r="C2464" t="s">
        <v>63</v>
      </c>
      <c r="D2464" t="s">
        <v>90</v>
      </c>
      <c r="E2464" t="s">
        <v>83</v>
      </c>
      <c r="F2464" t="s">
        <v>42</v>
      </c>
      <c r="G2464">
        <v>4</v>
      </c>
      <c r="H2464">
        <v>2012</v>
      </c>
      <c r="I2464" t="s">
        <v>56</v>
      </c>
      <c r="J2464">
        <v>16.474275952729599</v>
      </c>
      <c r="K2464">
        <v>3.23</v>
      </c>
      <c r="L2464">
        <v>29.71</v>
      </c>
      <c r="M2464">
        <v>38</v>
      </c>
      <c r="N2464">
        <v>29.579716534389402</v>
      </c>
      <c r="O2464">
        <v>16.222142113076298</v>
      </c>
    </row>
    <row r="2465" spans="1:15" x14ac:dyDescent="0.25">
      <c r="A2465" s="20" t="s">
        <v>2585</v>
      </c>
      <c r="B2465">
        <v>2</v>
      </c>
      <c r="C2465" t="s">
        <v>63</v>
      </c>
      <c r="D2465" t="s">
        <v>90</v>
      </c>
      <c r="E2465" t="s">
        <v>83</v>
      </c>
      <c r="F2465" t="s">
        <v>42</v>
      </c>
      <c r="G2465">
        <v>4</v>
      </c>
      <c r="H2465">
        <v>2012</v>
      </c>
      <c r="I2465" t="s">
        <v>57</v>
      </c>
      <c r="J2465">
        <v>-5.9410489044291896</v>
      </c>
      <c r="K2465">
        <v>-20.84</v>
      </c>
      <c r="L2465">
        <v>8.9499999999999993</v>
      </c>
      <c r="M2465">
        <v>30</v>
      </c>
      <c r="N2465">
        <v>45.034500646944203</v>
      </c>
      <c r="O2465">
        <v>18.257418583505501</v>
      </c>
    </row>
    <row r="2466" spans="1:15" x14ac:dyDescent="0.25">
      <c r="A2466" s="20" t="s">
        <v>2586</v>
      </c>
      <c r="B2466">
        <v>2</v>
      </c>
      <c r="C2466" t="s">
        <v>63</v>
      </c>
      <c r="D2466" t="s">
        <v>90</v>
      </c>
      <c r="E2466" t="s">
        <v>83</v>
      </c>
      <c r="F2466" t="s">
        <v>42</v>
      </c>
      <c r="G2466">
        <v>4</v>
      </c>
      <c r="H2466">
        <v>2012</v>
      </c>
      <c r="I2466" t="s">
        <v>58</v>
      </c>
      <c r="J2466">
        <v>3.7112029204636801</v>
      </c>
      <c r="K2466">
        <v>-0.93</v>
      </c>
      <c r="L2466">
        <v>8.35</v>
      </c>
      <c r="M2466">
        <v>314</v>
      </c>
      <c r="N2466">
        <v>39.060871718652599</v>
      </c>
      <c r="O2466">
        <v>5.6433264798309999</v>
      </c>
    </row>
    <row r="2467" spans="1:15" x14ac:dyDescent="0.25">
      <c r="A2467" s="20" t="s">
        <v>2587</v>
      </c>
      <c r="B2467">
        <v>2</v>
      </c>
      <c r="C2467" t="s">
        <v>63</v>
      </c>
      <c r="D2467" t="s">
        <v>90</v>
      </c>
      <c r="E2467" t="s">
        <v>83</v>
      </c>
      <c r="F2467" t="s">
        <v>42</v>
      </c>
      <c r="G2467">
        <v>4</v>
      </c>
      <c r="H2467">
        <v>2012</v>
      </c>
      <c r="I2467" t="s">
        <v>59</v>
      </c>
      <c r="J2467">
        <v>14.0978745170652</v>
      </c>
      <c r="K2467">
        <v>-1.94</v>
      </c>
      <c r="L2467">
        <v>30.14</v>
      </c>
      <c r="M2467">
        <v>26</v>
      </c>
      <c r="N2467">
        <v>36.431729416654299</v>
      </c>
      <c r="O2467">
        <v>19.611613513818401</v>
      </c>
    </row>
    <row r="2468" spans="1:15" x14ac:dyDescent="0.25">
      <c r="A2468" s="20" t="s">
        <v>2588</v>
      </c>
      <c r="B2468">
        <v>2</v>
      </c>
      <c r="C2468" t="s">
        <v>63</v>
      </c>
      <c r="D2468" t="s">
        <v>90</v>
      </c>
      <c r="E2468" t="s">
        <v>83</v>
      </c>
      <c r="F2468" t="s">
        <v>42</v>
      </c>
      <c r="G2468">
        <v>4</v>
      </c>
      <c r="H2468">
        <v>2012</v>
      </c>
      <c r="I2468" t="s">
        <v>60</v>
      </c>
      <c r="J2468">
        <v>4.88273006164804</v>
      </c>
      <c r="K2468">
        <v>2.5</v>
      </c>
      <c r="L2468">
        <v>7.26</v>
      </c>
      <c r="M2468">
        <v>1348</v>
      </c>
      <c r="N2468">
        <v>34.976965852073</v>
      </c>
      <c r="O2468">
        <v>2.72367355351422</v>
      </c>
    </row>
    <row r="2469" spans="1:15" x14ac:dyDescent="0.25">
      <c r="A2469" s="20" t="s">
        <v>2589</v>
      </c>
      <c r="B2469">
        <v>2</v>
      </c>
      <c r="C2469" t="s">
        <v>63</v>
      </c>
      <c r="D2469" t="s">
        <v>90</v>
      </c>
      <c r="E2469" t="s">
        <v>83</v>
      </c>
      <c r="F2469" t="s">
        <v>42</v>
      </c>
      <c r="G2469">
        <v>4</v>
      </c>
      <c r="H2469">
        <v>2012</v>
      </c>
      <c r="I2469" t="s">
        <v>61</v>
      </c>
      <c r="J2469" t="s">
        <v>44</v>
      </c>
      <c r="K2469" t="s">
        <v>44</v>
      </c>
      <c r="L2469" t="s">
        <v>44</v>
      </c>
      <c r="M2469">
        <v>4</v>
      </c>
      <c r="N2469">
        <v>39.420025720679497</v>
      </c>
      <c r="O2469">
        <v>50</v>
      </c>
    </row>
    <row r="2470" spans="1:15" x14ac:dyDescent="0.25">
      <c r="A2470" s="20" t="s">
        <v>2590</v>
      </c>
      <c r="B2470">
        <v>2</v>
      </c>
      <c r="C2470" t="s">
        <v>63</v>
      </c>
      <c r="D2470" t="s">
        <v>90</v>
      </c>
      <c r="E2470" t="s">
        <v>83</v>
      </c>
      <c r="F2470" t="s">
        <v>42</v>
      </c>
      <c r="G2470">
        <v>4</v>
      </c>
      <c r="H2470">
        <v>2012</v>
      </c>
      <c r="I2470" t="s">
        <v>43</v>
      </c>
      <c r="J2470">
        <v>2.0743078301486402</v>
      </c>
      <c r="K2470">
        <v>-5.47</v>
      </c>
      <c r="L2470">
        <v>9.6199999999999992</v>
      </c>
      <c r="M2470">
        <v>76</v>
      </c>
      <c r="N2470">
        <v>34.881063888315097</v>
      </c>
      <c r="O2470">
        <v>11.470786693528099</v>
      </c>
    </row>
    <row r="2471" spans="1:15" x14ac:dyDescent="0.25">
      <c r="A2471" s="20" t="s">
        <v>2591</v>
      </c>
      <c r="B2471">
        <v>2</v>
      </c>
      <c r="C2471" t="s">
        <v>63</v>
      </c>
      <c r="D2471" t="s">
        <v>90</v>
      </c>
      <c r="E2471" t="s">
        <v>83</v>
      </c>
      <c r="F2471" t="s">
        <v>42</v>
      </c>
      <c r="G2471">
        <v>4</v>
      </c>
      <c r="H2471">
        <v>2012</v>
      </c>
      <c r="I2471" t="s">
        <v>62</v>
      </c>
      <c r="J2471">
        <v>1.69695843071615</v>
      </c>
      <c r="K2471">
        <v>-11.28</v>
      </c>
      <c r="L2471">
        <v>14.67</v>
      </c>
      <c r="M2471">
        <v>27</v>
      </c>
      <c r="N2471">
        <v>35.067813489098498</v>
      </c>
      <c r="O2471">
        <v>19.245008972987499</v>
      </c>
    </row>
    <row r="2472" spans="1:15" x14ac:dyDescent="0.25">
      <c r="A2472" s="20" t="s">
        <v>2592</v>
      </c>
      <c r="B2472">
        <v>2</v>
      </c>
      <c r="C2472" t="s">
        <v>63</v>
      </c>
      <c r="D2472" t="s">
        <v>90</v>
      </c>
      <c r="E2472" t="s">
        <v>83</v>
      </c>
      <c r="F2472" t="s">
        <v>42</v>
      </c>
      <c r="G2472">
        <v>4</v>
      </c>
      <c r="H2472">
        <v>2012</v>
      </c>
      <c r="I2472" t="s">
        <v>75</v>
      </c>
      <c r="J2472">
        <v>6.15</v>
      </c>
      <c r="K2472">
        <v>5.29</v>
      </c>
      <c r="L2472">
        <v>7</v>
      </c>
      <c r="M2472">
        <v>42.688695622981299</v>
      </c>
      <c r="N2472">
        <v>36.542886560751498</v>
      </c>
      <c r="O2472">
        <v>-99</v>
      </c>
    </row>
    <row r="2473" spans="1:15" x14ac:dyDescent="0.25">
      <c r="A2473" s="20" t="s">
        <v>2593</v>
      </c>
      <c r="B2473">
        <v>2</v>
      </c>
      <c r="C2473" t="s">
        <v>63</v>
      </c>
      <c r="D2473" t="s">
        <v>90</v>
      </c>
      <c r="E2473" t="s">
        <v>83</v>
      </c>
      <c r="F2473" t="s">
        <v>42</v>
      </c>
      <c r="G2473">
        <v>4</v>
      </c>
      <c r="H2473">
        <v>2012</v>
      </c>
      <c r="I2473" t="s">
        <v>45</v>
      </c>
      <c r="J2473">
        <v>2.2293575841603301</v>
      </c>
      <c r="K2473">
        <v>-1.99</v>
      </c>
      <c r="L2473">
        <v>6.45</v>
      </c>
      <c r="M2473">
        <v>314</v>
      </c>
      <c r="N2473">
        <v>36.885878120818603</v>
      </c>
      <c r="O2473">
        <v>5.6433264798309999</v>
      </c>
    </row>
    <row r="2474" spans="1:15" x14ac:dyDescent="0.25">
      <c r="A2474" s="20" t="s">
        <v>2594</v>
      </c>
      <c r="B2474">
        <v>2</v>
      </c>
      <c r="C2474" t="s">
        <v>63</v>
      </c>
      <c r="D2474" t="s">
        <v>90</v>
      </c>
      <c r="E2474" t="s">
        <v>83</v>
      </c>
      <c r="F2474" t="s">
        <v>42</v>
      </c>
      <c r="G2474">
        <v>4</v>
      </c>
      <c r="H2474">
        <v>2012</v>
      </c>
      <c r="I2474" t="s">
        <v>46</v>
      </c>
      <c r="J2474">
        <v>11.9250768395384</v>
      </c>
      <c r="K2474">
        <v>8.59</v>
      </c>
      <c r="L2474">
        <v>15.26</v>
      </c>
      <c r="M2474">
        <v>846</v>
      </c>
      <c r="N2474">
        <v>32.393374351252703</v>
      </c>
      <c r="O2474">
        <v>3.4380708208626398</v>
      </c>
    </row>
    <row r="2475" spans="1:15" x14ac:dyDescent="0.25">
      <c r="A2475" s="20" t="s">
        <v>2595</v>
      </c>
      <c r="B2475">
        <v>2</v>
      </c>
      <c r="C2475" t="s">
        <v>63</v>
      </c>
      <c r="D2475" t="s">
        <v>90</v>
      </c>
      <c r="E2475" t="s">
        <v>83</v>
      </c>
      <c r="F2475" t="s">
        <v>42</v>
      </c>
      <c r="G2475">
        <v>4</v>
      </c>
      <c r="H2475">
        <v>2012</v>
      </c>
      <c r="I2475" t="s">
        <v>47</v>
      </c>
      <c r="J2475">
        <v>9.2044999034005208</v>
      </c>
      <c r="K2475">
        <v>7.29</v>
      </c>
      <c r="L2475">
        <v>11.12</v>
      </c>
      <c r="M2475">
        <v>5037</v>
      </c>
      <c r="N2475">
        <v>36.185323611243199</v>
      </c>
      <c r="O2475">
        <v>1.4090098351343301</v>
      </c>
    </row>
    <row r="2476" spans="1:15" x14ac:dyDescent="0.25">
      <c r="A2476" s="20" t="s">
        <v>2596</v>
      </c>
      <c r="B2476">
        <v>2</v>
      </c>
      <c r="C2476" t="s">
        <v>63</v>
      </c>
      <c r="D2476" t="s">
        <v>90</v>
      </c>
      <c r="E2476" t="s">
        <v>83</v>
      </c>
      <c r="F2476" t="s">
        <v>42</v>
      </c>
      <c r="G2476">
        <v>4</v>
      </c>
      <c r="H2476">
        <v>2012</v>
      </c>
      <c r="I2476" t="s">
        <v>48</v>
      </c>
      <c r="J2476">
        <v>1.20377677097915</v>
      </c>
      <c r="K2476">
        <v>-4.9400000000000004</v>
      </c>
      <c r="L2476">
        <v>7.35</v>
      </c>
      <c r="M2476">
        <v>149</v>
      </c>
      <c r="N2476">
        <v>36.094366236028598</v>
      </c>
      <c r="O2476">
        <v>8.1923192051904099</v>
      </c>
    </row>
    <row r="2477" spans="1:15" x14ac:dyDescent="0.25">
      <c r="A2477" s="20" t="s">
        <v>2597</v>
      </c>
      <c r="B2477">
        <v>2</v>
      </c>
      <c r="C2477" t="s">
        <v>63</v>
      </c>
      <c r="D2477" t="s">
        <v>90</v>
      </c>
      <c r="E2477" t="s">
        <v>83</v>
      </c>
      <c r="F2477" t="s">
        <v>42</v>
      </c>
      <c r="G2477">
        <v>4</v>
      </c>
      <c r="H2477">
        <v>2012</v>
      </c>
      <c r="I2477" t="s">
        <v>49</v>
      </c>
      <c r="J2477">
        <v>8.7086286168230398</v>
      </c>
      <c r="K2477">
        <v>4.28</v>
      </c>
      <c r="L2477">
        <v>13.13</v>
      </c>
      <c r="M2477">
        <v>423</v>
      </c>
      <c r="N2477">
        <v>33.806882980680399</v>
      </c>
      <c r="O2477">
        <v>4.8621663832631503</v>
      </c>
    </row>
    <row r="2478" spans="1:15" x14ac:dyDescent="0.25">
      <c r="A2478" s="20" t="s">
        <v>2598</v>
      </c>
      <c r="B2478">
        <v>2</v>
      </c>
      <c r="C2478" t="s">
        <v>63</v>
      </c>
      <c r="D2478" t="s">
        <v>90</v>
      </c>
      <c r="E2478" t="s">
        <v>83</v>
      </c>
      <c r="F2478" t="s">
        <v>42</v>
      </c>
      <c r="G2478">
        <v>4</v>
      </c>
      <c r="H2478">
        <v>2012</v>
      </c>
      <c r="I2478" t="s">
        <v>50</v>
      </c>
      <c r="J2478">
        <v>5.2446483017708303</v>
      </c>
      <c r="K2478">
        <v>-4.33</v>
      </c>
      <c r="L2478">
        <v>14.82</v>
      </c>
      <c r="M2478">
        <v>71</v>
      </c>
      <c r="N2478">
        <v>40.650283148447798</v>
      </c>
      <c r="O2478">
        <v>11.8678165819385</v>
      </c>
    </row>
    <row r="2479" spans="1:15" x14ac:dyDescent="0.25">
      <c r="A2479" s="20" t="s">
        <v>2599</v>
      </c>
      <c r="B2479">
        <v>2</v>
      </c>
      <c r="C2479" t="s">
        <v>63</v>
      </c>
      <c r="D2479" t="s">
        <v>90</v>
      </c>
      <c r="E2479" t="s">
        <v>83</v>
      </c>
      <c r="F2479" t="s">
        <v>42</v>
      </c>
      <c r="G2479">
        <v>4</v>
      </c>
      <c r="H2479">
        <v>2012</v>
      </c>
      <c r="I2479" t="s">
        <v>51</v>
      </c>
      <c r="J2479">
        <v>-2.9441517922359601</v>
      </c>
      <c r="K2479">
        <v>-10.61</v>
      </c>
      <c r="L2479">
        <v>4.72</v>
      </c>
      <c r="M2479">
        <v>101</v>
      </c>
      <c r="N2479">
        <v>41.196841309373802</v>
      </c>
      <c r="O2479">
        <v>9.9503719020998904</v>
      </c>
    </row>
    <row r="2480" spans="1:15" x14ac:dyDescent="0.25">
      <c r="A2480" s="20" t="s">
        <v>2600</v>
      </c>
      <c r="B2480">
        <v>2</v>
      </c>
      <c r="C2480" t="s">
        <v>63</v>
      </c>
      <c r="D2480" t="s">
        <v>90</v>
      </c>
      <c r="E2480" t="s">
        <v>81</v>
      </c>
      <c r="F2480" t="s">
        <v>35</v>
      </c>
      <c r="G2480">
        <v>5</v>
      </c>
      <c r="H2480">
        <v>2012</v>
      </c>
      <c r="I2480" t="s">
        <v>34</v>
      </c>
      <c r="J2480">
        <v>3.97114916598892</v>
      </c>
      <c r="K2480">
        <v>1.89</v>
      </c>
      <c r="L2480">
        <v>6.05</v>
      </c>
      <c r="M2480">
        <v>2507</v>
      </c>
      <c r="N2480">
        <v>29.563596664028299</v>
      </c>
      <c r="O2480">
        <v>1.9972058663135299</v>
      </c>
    </row>
    <row r="2481" spans="1:15" x14ac:dyDescent="0.25">
      <c r="A2481" s="20" t="s">
        <v>2601</v>
      </c>
      <c r="B2481">
        <v>2</v>
      </c>
      <c r="C2481" t="s">
        <v>63</v>
      </c>
      <c r="D2481" t="s">
        <v>90</v>
      </c>
      <c r="E2481" t="s">
        <v>81</v>
      </c>
      <c r="F2481" t="s">
        <v>35</v>
      </c>
      <c r="G2481">
        <v>5</v>
      </c>
      <c r="H2481">
        <v>2012</v>
      </c>
      <c r="I2481" t="s">
        <v>52</v>
      </c>
      <c r="J2481">
        <v>-7.4741376948030496</v>
      </c>
      <c r="K2481">
        <v>-17.38</v>
      </c>
      <c r="L2481">
        <v>2.4300000000000002</v>
      </c>
      <c r="M2481">
        <v>32</v>
      </c>
      <c r="N2481">
        <v>37.259236935900503</v>
      </c>
      <c r="O2481">
        <v>17.677669529663699</v>
      </c>
    </row>
    <row r="2482" spans="1:15" x14ac:dyDescent="0.25">
      <c r="A2482" s="20" t="s">
        <v>2602</v>
      </c>
      <c r="B2482">
        <v>2</v>
      </c>
      <c r="C2482" t="s">
        <v>63</v>
      </c>
      <c r="D2482" t="s">
        <v>90</v>
      </c>
      <c r="E2482" t="s">
        <v>81</v>
      </c>
      <c r="F2482" t="s">
        <v>35</v>
      </c>
      <c r="G2482">
        <v>5</v>
      </c>
      <c r="H2482">
        <v>2012</v>
      </c>
      <c r="I2482" t="s">
        <v>53</v>
      </c>
      <c r="J2482">
        <v>-2.0816277469822602</v>
      </c>
      <c r="K2482">
        <v>-10.55</v>
      </c>
      <c r="L2482">
        <v>6.39</v>
      </c>
      <c r="M2482">
        <v>60</v>
      </c>
      <c r="N2482">
        <v>36.142500039323998</v>
      </c>
      <c r="O2482">
        <v>12.9099444873581</v>
      </c>
    </row>
    <row r="2483" spans="1:15" x14ac:dyDescent="0.25">
      <c r="A2483" s="20" t="s">
        <v>2603</v>
      </c>
      <c r="B2483">
        <v>2</v>
      </c>
      <c r="C2483" t="s">
        <v>63</v>
      </c>
      <c r="D2483" t="s">
        <v>90</v>
      </c>
      <c r="E2483" t="s">
        <v>81</v>
      </c>
      <c r="F2483" t="s">
        <v>35</v>
      </c>
      <c r="G2483">
        <v>5</v>
      </c>
      <c r="H2483">
        <v>2012</v>
      </c>
      <c r="I2483" t="s">
        <v>54</v>
      </c>
      <c r="J2483" t="s">
        <v>44</v>
      </c>
      <c r="K2483" t="s">
        <v>44</v>
      </c>
      <c r="L2483" t="s">
        <v>44</v>
      </c>
      <c r="M2483">
        <v>15</v>
      </c>
      <c r="N2483">
        <v>39.4534758948448</v>
      </c>
      <c r="O2483">
        <v>25.8198889747161</v>
      </c>
    </row>
    <row r="2484" spans="1:15" x14ac:dyDescent="0.25">
      <c r="A2484" s="20" t="s">
        <v>2604</v>
      </c>
      <c r="B2484">
        <v>2</v>
      </c>
      <c r="C2484" t="s">
        <v>63</v>
      </c>
      <c r="D2484" t="s">
        <v>90</v>
      </c>
      <c r="E2484" t="s">
        <v>81</v>
      </c>
      <c r="F2484" t="s">
        <v>35</v>
      </c>
      <c r="G2484">
        <v>5</v>
      </c>
      <c r="H2484">
        <v>2012</v>
      </c>
      <c r="I2484" t="s">
        <v>55</v>
      </c>
      <c r="J2484">
        <v>-8.6661681687760002</v>
      </c>
      <c r="K2484">
        <v>-14.07</v>
      </c>
      <c r="L2484">
        <v>-3.26</v>
      </c>
      <c r="M2484">
        <v>121</v>
      </c>
      <c r="N2484">
        <v>39.518788513969099</v>
      </c>
      <c r="O2484">
        <v>9.0909090909090899</v>
      </c>
    </row>
    <row r="2485" spans="1:15" x14ac:dyDescent="0.25">
      <c r="A2485" s="20" t="s">
        <v>2605</v>
      </c>
      <c r="B2485">
        <v>2</v>
      </c>
      <c r="C2485" t="s">
        <v>63</v>
      </c>
      <c r="D2485" t="s">
        <v>90</v>
      </c>
      <c r="E2485" t="s">
        <v>81</v>
      </c>
      <c r="F2485" t="s">
        <v>35</v>
      </c>
      <c r="G2485">
        <v>5</v>
      </c>
      <c r="H2485">
        <v>2012</v>
      </c>
      <c r="I2485" t="s">
        <v>56</v>
      </c>
      <c r="J2485" t="s">
        <v>44</v>
      </c>
      <c r="K2485" t="s">
        <v>44</v>
      </c>
      <c r="L2485" t="s">
        <v>44</v>
      </c>
      <c r="M2485">
        <v>7</v>
      </c>
      <c r="N2485">
        <v>29.579716534389402</v>
      </c>
      <c r="O2485">
        <v>37.796447300922701</v>
      </c>
    </row>
    <row r="2486" spans="1:15" x14ac:dyDescent="0.25">
      <c r="A2486" s="20" t="s">
        <v>2606</v>
      </c>
      <c r="B2486">
        <v>2</v>
      </c>
      <c r="C2486" t="s">
        <v>63</v>
      </c>
      <c r="D2486" t="s">
        <v>90</v>
      </c>
      <c r="E2486" t="s">
        <v>81</v>
      </c>
      <c r="F2486" t="s">
        <v>35</v>
      </c>
      <c r="G2486">
        <v>5</v>
      </c>
      <c r="H2486">
        <v>2012</v>
      </c>
      <c r="I2486" t="s">
        <v>57</v>
      </c>
      <c r="J2486">
        <v>2.6346071686098999E-2</v>
      </c>
      <c r="K2486">
        <v>-9.57</v>
      </c>
      <c r="L2486">
        <v>9.6300000000000008</v>
      </c>
      <c r="M2486">
        <v>66</v>
      </c>
      <c r="N2486">
        <v>45.034500646944203</v>
      </c>
      <c r="O2486">
        <v>12.3091490979333</v>
      </c>
    </row>
    <row r="2487" spans="1:15" x14ac:dyDescent="0.25">
      <c r="A2487" s="20" t="s">
        <v>2607</v>
      </c>
      <c r="B2487">
        <v>2</v>
      </c>
      <c r="C2487" t="s">
        <v>63</v>
      </c>
      <c r="D2487" t="s">
        <v>90</v>
      </c>
      <c r="E2487" t="s">
        <v>81</v>
      </c>
      <c r="F2487" t="s">
        <v>35</v>
      </c>
      <c r="G2487">
        <v>5</v>
      </c>
      <c r="H2487">
        <v>2012</v>
      </c>
      <c r="I2487" t="s">
        <v>58</v>
      </c>
      <c r="J2487">
        <v>-1.05922516506581</v>
      </c>
      <c r="K2487">
        <v>-4.5999999999999996</v>
      </c>
      <c r="L2487">
        <v>2.48</v>
      </c>
      <c r="M2487">
        <v>488</v>
      </c>
      <c r="N2487">
        <v>39.060871718652599</v>
      </c>
      <c r="O2487">
        <v>4.5267873021259302</v>
      </c>
    </row>
    <row r="2488" spans="1:15" x14ac:dyDescent="0.25">
      <c r="A2488" s="20" t="s">
        <v>2608</v>
      </c>
      <c r="B2488">
        <v>2</v>
      </c>
      <c r="C2488" t="s">
        <v>63</v>
      </c>
      <c r="D2488" t="s">
        <v>90</v>
      </c>
      <c r="E2488" t="s">
        <v>81</v>
      </c>
      <c r="F2488" t="s">
        <v>35</v>
      </c>
      <c r="G2488">
        <v>5</v>
      </c>
      <c r="H2488">
        <v>2012</v>
      </c>
      <c r="I2488" t="s">
        <v>59</v>
      </c>
      <c r="J2488" t="s">
        <v>44</v>
      </c>
      <c r="K2488" t="s">
        <v>44</v>
      </c>
      <c r="L2488" t="s">
        <v>44</v>
      </c>
      <c r="M2488">
        <v>14</v>
      </c>
      <c r="N2488">
        <v>36.431729416654299</v>
      </c>
      <c r="O2488">
        <v>26.726124191242398</v>
      </c>
    </row>
    <row r="2489" spans="1:15" x14ac:dyDescent="0.25">
      <c r="A2489" s="20" t="s">
        <v>2609</v>
      </c>
      <c r="B2489">
        <v>2</v>
      </c>
      <c r="C2489" t="s">
        <v>63</v>
      </c>
      <c r="D2489" t="s">
        <v>90</v>
      </c>
      <c r="E2489" t="s">
        <v>81</v>
      </c>
      <c r="F2489" t="s">
        <v>35</v>
      </c>
      <c r="G2489">
        <v>5</v>
      </c>
      <c r="H2489">
        <v>2012</v>
      </c>
      <c r="I2489" t="s">
        <v>60</v>
      </c>
      <c r="J2489">
        <v>-0.91137072226627003</v>
      </c>
      <c r="K2489">
        <v>-2.92</v>
      </c>
      <c r="L2489">
        <v>1.1000000000000001</v>
      </c>
      <c r="M2489">
        <v>1883</v>
      </c>
      <c r="N2489">
        <v>34.976965852073</v>
      </c>
      <c r="O2489">
        <v>2.3044900641260901</v>
      </c>
    </row>
    <row r="2490" spans="1:15" x14ac:dyDescent="0.25">
      <c r="A2490" s="20" t="s">
        <v>2610</v>
      </c>
      <c r="B2490">
        <v>2</v>
      </c>
      <c r="C2490" t="s">
        <v>63</v>
      </c>
      <c r="D2490" t="s">
        <v>90</v>
      </c>
      <c r="E2490" t="s">
        <v>81</v>
      </c>
      <c r="F2490" t="s">
        <v>35</v>
      </c>
      <c r="G2490">
        <v>5</v>
      </c>
      <c r="H2490">
        <v>2012</v>
      </c>
      <c r="I2490" t="s">
        <v>61</v>
      </c>
      <c r="J2490" t="s">
        <v>44</v>
      </c>
      <c r="K2490" t="s">
        <v>44</v>
      </c>
      <c r="L2490" t="s">
        <v>44</v>
      </c>
      <c r="M2490">
        <v>7</v>
      </c>
      <c r="N2490">
        <v>39.420025720679497</v>
      </c>
      <c r="O2490">
        <v>37.796447300922701</v>
      </c>
    </row>
    <row r="2491" spans="1:15" x14ac:dyDescent="0.25">
      <c r="A2491" s="20" t="s">
        <v>2611</v>
      </c>
      <c r="B2491">
        <v>2</v>
      </c>
      <c r="C2491" t="s">
        <v>63</v>
      </c>
      <c r="D2491" t="s">
        <v>90</v>
      </c>
      <c r="E2491" t="s">
        <v>81</v>
      </c>
      <c r="F2491" t="s">
        <v>35</v>
      </c>
      <c r="G2491">
        <v>5</v>
      </c>
      <c r="H2491">
        <v>2012</v>
      </c>
      <c r="I2491" t="s">
        <v>43</v>
      </c>
      <c r="J2491">
        <v>-0.27243762873403199</v>
      </c>
      <c r="K2491">
        <v>-5.55</v>
      </c>
      <c r="L2491">
        <v>5</v>
      </c>
      <c r="M2491">
        <v>164</v>
      </c>
      <c r="N2491">
        <v>34.881063888315097</v>
      </c>
      <c r="O2491">
        <v>7.8086880944303001</v>
      </c>
    </row>
    <row r="2492" spans="1:15" x14ac:dyDescent="0.25">
      <c r="A2492" s="20" t="s">
        <v>2612</v>
      </c>
      <c r="B2492">
        <v>2</v>
      </c>
      <c r="C2492" t="s">
        <v>63</v>
      </c>
      <c r="D2492" t="s">
        <v>90</v>
      </c>
      <c r="E2492" t="s">
        <v>81</v>
      </c>
      <c r="F2492" t="s">
        <v>35</v>
      </c>
      <c r="G2492">
        <v>5</v>
      </c>
      <c r="H2492">
        <v>2012</v>
      </c>
      <c r="I2492" t="s">
        <v>62</v>
      </c>
      <c r="J2492">
        <v>10.673394774001199</v>
      </c>
      <c r="K2492">
        <v>-1.62</v>
      </c>
      <c r="L2492">
        <v>22.96</v>
      </c>
      <c r="M2492">
        <v>42</v>
      </c>
      <c r="N2492">
        <v>35.067813489098498</v>
      </c>
      <c r="O2492">
        <v>15.430334996209201</v>
      </c>
    </row>
    <row r="2493" spans="1:15" x14ac:dyDescent="0.25">
      <c r="A2493" s="20" t="s">
        <v>2613</v>
      </c>
      <c r="B2493">
        <v>2</v>
      </c>
      <c r="C2493" t="s">
        <v>63</v>
      </c>
      <c r="D2493" t="s">
        <v>90</v>
      </c>
      <c r="E2493" t="s">
        <v>81</v>
      </c>
      <c r="F2493" t="s">
        <v>35</v>
      </c>
      <c r="G2493">
        <v>5</v>
      </c>
      <c r="H2493">
        <v>2012</v>
      </c>
      <c r="I2493" t="s">
        <v>75</v>
      </c>
      <c r="J2493">
        <v>-1.25</v>
      </c>
      <c r="K2493">
        <v>-2.09</v>
      </c>
      <c r="L2493">
        <v>-0.41</v>
      </c>
      <c r="M2493">
        <v>35.291932472581401</v>
      </c>
      <c r="N2493">
        <v>36.542886560751498</v>
      </c>
      <c r="O2493">
        <v>-99</v>
      </c>
    </row>
    <row r="2494" spans="1:15" x14ac:dyDescent="0.25">
      <c r="A2494" s="20" t="s">
        <v>2614</v>
      </c>
      <c r="B2494">
        <v>2</v>
      </c>
      <c r="C2494" t="s">
        <v>63</v>
      </c>
      <c r="D2494" t="s">
        <v>90</v>
      </c>
      <c r="E2494" t="s">
        <v>81</v>
      </c>
      <c r="F2494" t="s">
        <v>35</v>
      </c>
      <c r="G2494">
        <v>5</v>
      </c>
      <c r="H2494">
        <v>2012</v>
      </c>
      <c r="I2494" t="s">
        <v>45</v>
      </c>
      <c r="J2494">
        <v>-4.6266601024851903</v>
      </c>
      <c r="K2494">
        <v>-8.26</v>
      </c>
      <c r="L2494">
        <v>-1</v>
      </c>
      <c r="M2494">
        <v>397</v>
      </c>
      <c r="N2494">
        <v>36.885878120818603</v>
      </c>
      <c r="O2494">
        <v>5.0188561322849603</v>
      </c>
    </row>
    <row r="2495" spans="1:15" x14ac:dyDescent="0.25">
      <c r="A2495" s="20" t="s">
        <v>2615</v>
      </c>
      <c r="B2495">
        <v>2</v>
      </c>
      <c r="C2495" t="s">
        <v>63</v>
      </c>
      <c r="D2495" t="s">
        <v>90</v>
      </c>
      <c r="E2495" t="s">
        <v>81</v>
      </c>
      <c r="F2495" t="s">
        <v>35</v>
      </c>
      <c r="G2495">
        <v>5</v>
      </c>
      <c r="H2495">
        <v>2012</v>
      </c>
      <c r="I2495" t="s">
        <v>46</v>
      </c>
      <c r="J2495">
        <v>0.91926557101125195</v>
      </c>
      <c r="K2495">
        <v>-2.41</v>
      </c>
      <c r="L2495">
        <v>4.25</v>
      </c>
      <c r="M2495">
        <v>627</v>
      </c>
      <c r="N2495">
        <v>32.393374351252703</v>
      </c>
      <c r="O2495">
        <v>3.99361531915436</v>
      </c>
    </row>
    <row r="2496" spans="1:15" x14ac:dyDescent="0.25">
      <c r="A2496" s="20" t="s">
        <v>2616</v>
      </c>
      <c r="B2496">
        <v>2</v>
      </c>
      <c r="C2496" t="s">
        <v>63</v>
      </c>
      <c r="D2496" t="s">
        <v>90</v>
      </c>
      <c r="E2496" t="s">
        <v>81</v>
      </c>
      <c r="F2496" t="s">
        <v>35</v>
      </c>
      <c r="G2496">
        <v>5</v>
      </c>
      <c r="H2496">
        <v>2012</v>
      </c>
      <c r="I2496" t="s">
        <v>47</v>
      </c>
      <c r="J2496">
        <v>2.8732992942204798</v>
      </c>
      <c r="K2496">
        <v>0.78</v>
      </c>
      <c r="L2496">
        <v>4.97</v>
      </c>
      <c r="M2496">
        <v>3071</v>
      </c>
      <c r="N2496">
        <v>36.185323611243199</v>
      </c>
      <c r="O2496">
        <v>1.8045133184627</v>
      </c>
    </row>
    <row r="2497" spans="1:15" x14ac:dyDescent="0.25">
      <c r="A2497" s="20" t="s">
        <v>2617</v>
      </c>
      <c r="B2497">
        <v>2</v>
      </c>
      <c r="C2497" t="s">
        <v>63</v>
      </c>
      <c r="D2497" t="s">
        <v>90</v>
      </c>
      <c r="E2497" t="s">
        <v>81</v>
      </c>
      <c r="F2497" t="s">
        <v>35</v>
      </c>
      <c r="G2497">
        <v>5</v>
      </c>
      <c r="H2497">
        <v>2012</v>
      </c>
      <c r="I2497" t="s">
        <v>48</v>
      </c>
      <c r="J2497">
        <v>-5.59715815697301</v>
      </c>
      <c r="K2497">
        <v>-12.62</v>
      </c>
      <c r="L2497">
        <v>1.43</v>
      </c>
      <c r="M2497">
        <v>86</v>
      </c>
      <c r="N2497">
        <v>36.094366236028598</v>
      </c>
      <c r="O2497">
        <v>10.783277320343799</v>
      </c>
    </row>
    <row r="2498" spans="1:15" x14ac:dyDescent="0.25">
      <c r="A2498" s="20" t="s">
        <v>2618</v>
      </c>
      <c r="B2498">
        <v>2</v>
      </c>
      <c r="C2498" t="s">
        <v>63</v>
      </c>
      <c r="D2498" t="s">
        <v>90</v>
      </c>
      <c r="E2498" t="s">
        <v>81</v>
      </c>
      <c r="F2498" t="s">
        <v>35</v>
      </c>
      <c r="G2498">
        <v>5</v>
      </c>
      <c r="H2498">
        <v>2012</v>
      </c>
      <c r="I2498" t="s">
        <v>49</v>
      </c>
      <c r="J2498">
        <v>-2.22944780552</v>
      </c>
      <c r="K2498">
        <v>-6.75</v>
      </c>
      <c r="L2498">
        <v>2.29</v>
      </c>
      <c r="M2498">
        <v>296</v>
      </c>
      <c r="N2498">
        <v>33.806882980680399</v>
      </c>
      <c r="O2498">
        <v>5.8123819371909597</v>
      </c>
    </row>
    <row r="2499" spans="1:15" x14ac:dyDescent="0.25">
      <c r="A2499" s="20" t="s">
        <v>2619</v>
      </c>
      <c r="B2499">
        <v>2</v>
      </c>
      <c r="C2499" t="s">
        <v>63</v>
      </c>
      <c r="D2499" t="s">
        <v>90</v>
      </c>
      <c r="E2499" t="s">
        <v>81</v>
      </c>
      <c r="F2499" t="s">
        <v>35</v>
      </c>
      <c r="G2499">
        <v>5</v>
      </c>
      <c r="H2499">
        <v>2012</v>
      </c>
      <c r="I2499" t="s">
        <v>50</v>
      </c>
      <c r="J2499">
        <v>-1.5921425473984201</v>
      </c>
      <c r="K2499">
        <v>-10</v>
      </c>
      <c r="L2499">
        <v>6.82</v>
      </c>
      <c r="M2499">
        <v>79</v>
      </c>
      <c r="N2499">
        <v>40.650283148447798</v>
      </c>
      <c r="O2499">
        <v>11.250879009260199</v>
      </c>
    </row>
    <row r="2500" spans="1:15" x14ac:dyDescent="0.25">
      <c r="A2500" s="20" t="s">
        <v>2620</v>
      </c>
      <c r="B2500">
        <v>2</v>
      </c>
      <c r="C2500" t="s">
        <v>63</v>
      </c>
      <c r="D2500" t="s">
        <v>90</v>
      </c>
      <c r="E2500" t="s">
        <v>81</v>
      </c>
      <c r="F2500" t="s">
        <v>35</v>
      </c>
      <c r="G2500">
        <v>5</v>
      </c>
      <c r="H2500">
        <v>2012</v>
      </c>
      <c r="I2500" t="s">
        <v>51</v>
      </c>
      <c r="J2500">
        <v>-10.3627475903829</v>
      </c>
      <c r="K2500">
        <v>-16.84</v>
      </c>
      <c r="L2500">
        <v>-3.89</v>
      </c>
      <c r="M2500">
        <v>142</v>
      </c>
      <c r="N2500">
        <v>41.196841309373802</v>
      </c>
      <c r="O2500">
        <v>8.3918135829668898</v>
      </c>
    </row>
    <row r="2501" spans="1:15" x14ac:dyDescent="0.25">
      <c r="A2501" s="20" t="s">
        <v>2621</v>
      </c>
      <c r="B2501">
        <v>2</v>
      </c>
      <c r="C2501" t="s">
        <v>63</v>
      </c>
      <c r="D2501" t="s">
        <v>90</v>
      </c>
      <c r="E2501" t="s">
        <v>82</v>
      </c>
      <c r="F2501" t="s">
        <v>38</v>
      </c>
      <c r="G2501">
        <v>3</v>
      </c>
      <c r="H2501">
        <v>2013</v>
      </c>
      <c r="I2501" t="s">
        <v>34</v>
      </c>
      <c r="J2501">
        <v>5.7894616808333303</v>
      </c>
      <c r="K2501">
        <v>2.5499999999999998</v>
      </c>
      <c r="L2501">
        <v>9.0299999999999994</v>
      </c>
      <c r="M2501">
        <v>603</v>
      </c>
      <c r="N2501">
        <v>28.9627617530662</v>
      </c>
      <c r="O2501">
        <v>4.07231481187684</v>
      </c>
    </row>
    <row r="2502" spans="1:15" x14ac:dyDescent="0.25">
      <c r="A2502" s="20" t="s">
        <v>2622</v>
      </c>
      <c r="B2502">
        <v>2</v>
      </c>
      <c r="C2502" t="s">
        <v>63</v>
      </c>
      <c r="D2502" t="s">
        <v>90</v>
      </c>
      <c r="E2502" t="s">
        <v>82</v>
      </c>
      <c r="F2502" t="s">
        <v>38</v>
      </c>
      <c r="G2502">
        <v>3</v>
      </c>
      <c r="H2502">
        <v>2013</v>
      </c>
      <c r="I2502" t="s">
        <v>52</v>
      </c>
      <c r="J2502">
        <v>4.5239807998868198</v>
      </c>
      <c r="K2502">
        <v>-2.39</v>
      </c>
      <c r="L2502">
        <v>11.44</v>
      </c>
      <c r="M2502">
        <v>197</v>
      </c>
      <c r="N2502">
        <v>35.423391045750797</v>
      </c>
      <c r="O2502">
        <v>7.1247049987909596</v>
      </c>
    </row>
    <row r="2503" spans="1:15" x14ac:dyDescent="0.25">
      <c r="A2503" s="20" t="s">
        <v>2623</v>
      </c>
      <c r="B2503">
        <v>2</v>
      </c>
      <c r="C2503" t="s">
        <v>63</v>
      </c>
      <c r="D2503" t="s">
        <v>90</v>
      </c>
      <c r="E2503" t="s">
        <v>82</v>
      </c>
      <c r="F2503" t="s">
        <v>38</v>
      </c>
      <c r="G2503">
        <v>3</v>
      </c>
      <c r="H2503">
        <v>2013</v>
      </c>
      <c r="I2503" t="s">
        <v>53</v>
      </c>
      <c r="J2503">
        <v>5.6629184728060196</v>
      </c>
      <c r="K2503">
        <v>2.68</v>
      </c>
      <c r="L2503">
        <v>8.65</v>
      </c>
      <c r="M2503">
        <v>1847</v>
      </c>
      <c r="N2503">
        <v>36.319434822675603</v>
      </c>
      <c r="O2503">
        <v>2.3268401675088599</v>
      </c>
    </row>
    <row r="2504" spans="1:15" x14ac:dyDescent="0.25">
      <c r="A2504" s="20" t="s">
        <v>2624</v>
      </c>
      <c r="B2504">
        <v>2</v>
      </c>
      <c r="C2504" t="s">
        <v>63</v>
      </c>
      <c r="D2504" t="s">
        <v>90</v>
      </c>
      <c r="E2504" t="s">
        <v>82</v>
      </c>
      <c r="F2504" t="s">
        <v>38</v>
      </c>
      <c r="G2504">
        <v>3</v>
      </c>
      <c r="H2504">
        <v>2013</v>
      </c>
      <c r="I2504" t="s">
        <v>54</v>
      </c>
      <c r="J2504">
        <v>11.220599818772399</v>
      </c>
      <c r="K2504">
        <v>-0.88</v>
      </c>
      <c r="L2504">
        <v>23.32</v>
      </c>
      <c r="M2504">
        <v>73</v>
      </c>
      <c r="N2504">
        <v>37.194985374395898</v>
      </c>
      <c r="O2504">
        <v>11.7041147196131</v>
      </c>
    </row>
    <row r="2505" spans="1:15" x14ac:dyDescent="0.25">
      <c r="A2505" s="20" t="s">
        <v>2625</v>
      </c>
      <c r="B2505">
        <v>2</v>
      </c>
      <c r="C2505" t="s">
        <v>63</v>
      </c>
      <c r="D2505" t="s">
        <v>90</v>
      </c>
      <c r="E2505" t="s">
        <v>82</v>
      </c>
      <c r="F2505" t="s">
        <v>38</v>
      </c>
      <c r="G2505">
        <v>3</v>
      </c>
      <c r="H2505">
        <v>2013</v>
      </c>
      <c r="I2505" t="s">
        <v>55</v>
      </c>
      <c r="J2505">
        <v>-4.3816776607897602E-2</v>
      </c>
      <c r="K2505">
        <v>-4.51</v>
      </c>
      <c r="L2505">
        <v>4.43</v>
      </c>
      <c r="M2505">
        <v>362</v>
      </c>
      <c r="N2505">
        <v>38.839052163960403</v>
      </c>
      <c r="O2505">
        <v>5.25588331227637</v>
      </c>
    </row>
    <row r="2506" spans="1:15" x14ac:dyDescent="0.25">
      <c r="A2506" s="20" t="s">
        <v>2626</v>
      </c>
      <c r="B2506">
        <v>2</v>
      </c>
      <c r="C2506" t="s">
        <v>63</v>
      </c>
      <c r="D2506" t="s">
        <v>90</v>
      </c>
      <c r="E2506" t="s">
        <v>82</v>
      </c>
      <c r="F2506" t="s">
        <v>38</v>
      </c>
      <c r="G2506">
        <v>3</v>
      </c>
      <c r="H2506">
        <v>2013</v>
      </c>
      <c r="I2506" t="s">
        <v>56</v>
      </c>
      <c r="J2506">
        <v>13.7416823738138</v>
      </c>
      <c r="K2506">
        <v>8.49</v>
      </c>
      <c r="L2506">
        <v>18.989999999999998</v>
      </c>
      <c r="M2506">
        <v>737</v>
      </c>
      <c r="N2506">
        <v>28.127007991792599</v>
      </c>
      <c r="O2506">
        <v>3.6835473434187902</v>
      </c>
    </row>
    <row r="2507" spans="1:15" x14ac:dyDescent="0.25">
      <c r="A2507" s="20" t="s">
        <v>2627</v>
      </c>
      <c r="B2507">
        <v>2</v>
      </c>
      <c r="C2507" t="s">
        <v>63</v>
      </c>
      <c r="D2507" t="s">
        <v>90</v>
      </c>
      <c r="E2507" t="s">
        <v>82</v>
      </c>
      <c r="F2507" t="s">
        <v>38</v>
      </c>
      <c r="G2507">
        <v>3</v>
      </c>
      <c r="H2507">
        <v>2013</v>
      </c>
      <c r="I2507" t="s">
        <v>57</v>
      </c>
      <c r="J2507">
        <v>2.66283143054669</v>
      </c>
      <c r="K2507">
        <v>-2.23</v>
      </c>
      <c r="L2507">
        <v>7.56</v>
      </c>
      <c r="M2507">
        <v>470</v>
      </c>
      <c r="N2507">
        <v>43.810964574925897</v>
      </c>
      <c r="O2507">
        <v>4.6126560401444197</v>
      </c>
    </row>
    <row r="2508" spans="1:15" x14ac:dyDescent="0.25">
      <c r="A2508" s="20" t="s">
        <v>2628</v>
      </c>
      <c r="B2508">
        <v>2</v>
      </c>
      <c r="C2508" t="s">
        <v>63</v>
      </c>
      <c r="D2508" t="s">
        <v>90</v>
      </c>
      <c r="E2508" t="s">
        <v>82</v>
      </c>
      <c r="F2508" t="s">
        <v>38</v>
      </c>
      <c r="G2508">
        <v>3</v>
      </c>
      <c r="H2508">
        <v>2013</v>
      </c>
      <c r="I2508" t="s">
        <v>58</v>
      </c>
      <c r="J2508">
        <v>5.3980832138902599</v>
      </c>
      <c r="K2508">
        <v>3.06</v>
      </c>
      <c r="L2508">
        <v>7.74</v>
      </c>
      <c r="M2508">
        <v>1969</v>
      </c>
      <c r="N2508">
        <v>38.528975155345599</v>
      </c>
      <c r="O2508">
        <v>2.2536015980024202</v>
      </c>
    </row>
    <row r="2509" spans="1:15" x14ac:dyDescent="0.25">
      <c r="A2509" s="20" t="s">
        <v>2629</v>
      </c>
      <c r="B2509">
        <v>2</v>
      </c>
      <c r="C2509" t="s">
        <v>63</v>
      </c>
      <c r="D2509" t="s">
        <v>90</v>
      </c>
      <c r="E2509" t="s">
        <v>82</v>
      </c>
      <c r="F2509" t="s">
        <v>38</v>
      </c>
      <c r="G2509">
        <v>3</v>
      </c>
      <c r="H2509">
        <v>2013</v>
      </c>
      <c r="I2509" t="s">
        <v>59</v>
      </c>
      <c r="J2509">
        <v>2.5403920614927</v>
      </c>
      <c r="K2509">
        <v>-4.84</v>
      </c>
      <c r="L2509">
        <v>9.92</v>
      </c>
      <c r="M2509">
        <v>156</v>
      </c>
      <c r="N2509">
        <v>35.8884818832313</v>
      </c>
      <c r="O2509">
        <v>8.0064076902543597</v>
      </c>
    </row>
    <row r="2510" spans="1:15" x14ac:dyDescent="0.25">
      <c r="A2510" s="20" t="s">
        <v>2630</v>
      </c>
      <c r="B2510">
        <v>2</v>
      </c>
      <c r="C2510" t="s">
        <v>63</v>
      </c>
      <c r="D2510" t="s">
        <v>90</v>
      </c>
      <c r="E2510" t="s">
        <v>82</v>
      </c>
      <c r="F2510" t="s">
        <v>38</v>
      </c>
      <c r="G2510">
        <v>3</v>
      </c>
      <c r="H2510">
        <v>2013</v>
      </c>
      <c r="I2510" t="s">
        <v>60</v>
      </c>
      <c r="J2510">
        <v>4.7668181294645997</v>
      </c>
      <c r="K2510">
        <v>1.87</v>
      </c>
      <c r="L2510">
        <v>7.66</v>
      </c>
      <c r="M2510">
        <v>731</v>
      </c>
      <c r="N2510">
        <v>33.806271078760602</v>
      </c>
      <c r="O2510">
        <v>3.69863360727655</v>
      </c>
    </row>
    <row r="2511" spans="1:15" x14ac:dyDescent="0.25">
      <c r="A2511" s="20" t="s">
        <v>2631</v>
      </c>
      <c r="B2511">
        <v>2</v>
      </c>
      <c r="C2511" t="s">
        <v>63</v>
      </c>
      <c r="D2511" t="s">
        <v>90</v>
      </c>
      <c r="E2511" t="s">
        <v>82</v>
      </c>
      <c r="F2511" t="s">
        <v>38</v>
      </c>
      <c r="G2511">
        <v>3</v>
      </c>
      <c r="H2511">
        <v>2013</v>
      </c>
      <c r="I2511" t="s">
        <v>61</v>
      </c>
      <c r="J2511">
        <v>-1.40220023431908</v>
      </c>
      <c r="K2511">
        <v>-12.86</v>
      </c>
      <c r="L2511">
        <v>10.050000000000001</v>
      </c>
      <c r="M2511">
        <v>59</v>
      </c>
      <c r="N2511">
        <v>40.543083674677099</v>
      </c>
      <c r="O2511">
        <v>13.018891098082401</v>
      </c>
    </row>
    <row r="2512" spans="1:15" x14ac:dyDescent="0.25">
      <c r="A2512" s="20" t="s">
        <v>2632</v>
      </c>
      <c r="B2512">
        <v>2</v>
      </c>
      <c r="C2512" t="s">
        <v>63</v>
      </c>
      <c r="D2512" t="s">
        <v>90</v>
      </c>
      <c r="E2512" t="s">
        <v>82</v>
      </c>
      <c r="F2512" t="s">
        <v>38</v>
      </c>
      <c r="G2512">
        <v>3</v>
      </c>
      <c r="H2512">
        <v>2013</v>
      </c>
      <c r="I2512" t="s">
        <v>43</v>
      </c>
      <c r="J2512">
        <v>6.6056922762429799</v>
      </c>
      <c r="K2512">
        <v>3.55</v>
      </c>
      <c r="L2512">
        <v>9.66</v>
      </c>
      <c r="M2512">
        <v>1176</v>
      </c>
      <c r="N2512">
        <v>33.778219099393603</v>
      </c>
      <c r="O2512">
        <v>2.9160592175990199</v>
      </c>
    </row>
    <row r="2513" spans="1:15" x14ac:dyDescent="0.25">
      <c r="A2513" s="20" t="s">
        <v>2633</v>
      </c>
      <c r="B2513">
        <v>2</v>
      </c>
      <c r="C2513" t="s">
        <v>63</v>
      </c>
      <c r="D2513" t="s">
        <v>90</v>
      </c>
      <c r="E2513" t="s">
        <v>82</v>
      </c>
      <c r="F2513" t="s">
        <v>38</v>
      </c>
      <c r="G2513">
        <v>3</v>
      </c>
      <c r="H2513">
        <v>2013</v>
      </c>
      <c r="I2513" t="s">
        <v>62</v>
      </c>
      <c r="J2513">
        <v>1.8142010658304999</v>
      </c>
      <c r="K2513">
        <v>-3.47</v>
      </c>
      <c r="L2513">
        <v>7.1</v>
      </c>
      <c r="M2513">
        <v>343</v>
      </c>
      <c r="N2513">
        <v>34.984685850285899</v>
      </c>
      <c r="O2513">
        <v>5.3994924715603902</v>
      </c>
    </row>
    <row r="2514" spans="1:15" x14ac:dyDescent="0.25">
      <c r="A2514" s="20" t="s">
        <v>2634</v>
      </c>
      <c r="B2514">
        <v>2</v>
      </c>
      <c r="C2514" t="s">
        <v>63</v>
      </c>
      <c r="D2514" t="s">
        <v>90</v>
      </c>
      <c r="E2514" t="s">
        <v>82</v>
      </c>
      <c r="F2514" t="s">
        <v>38</v>
      </c>
      <c r="G2514">
        <v>3</v>
      </c>
      <c r="H2514">
        <v>2013</v>
      </c>
      <c r="I2514" t="s">
        <v>75</v>
      </c>
      <c r="J2514">
        <v>4.8600000000000003</v>
      </c>
      <c r="K2514">
        <v>4.0599999999999996</v>
      </c>
      <c r="L2514">
        <v>5.66</v>
      </c>
      <c r="M2514">
        <v>40.978219123789401</v>
      </c>
      <c r="N2514">
        <v>36.117863650333298</v>
      </c>
      <c r="O2514">
        <v>-99</v>
      </c>
    </row>
    <row r="2515" spans="1:15" x14ac:dyDescent="0.25">
      <c r="A2515" s="20" t="s">
        <v>2635</v>
      </c>
      <c r="B2515">
        <v>2</v>
      </c>
      <c r="C2515" t="s">
        <v>63</v>
      </c>
      <c r="D2515" t="s">
        <v>90</v>
      </c>
      <c r="E2515" t="s">
        <v>82</v>
      </c>
      <c r="F2515" t="s">
        <v>38</v>
      </c>
      <c r="G2515">
        <v>3</v>
      </c>
      <c r="H2515">
        <v>2013</v>
      </c>
      <c r="I2515" t="s">
        <v>45</v>
      </c>
      <c r="J2515">
        <v>1.75279205796333</v>
      </c>
      <c r="K2515">
        <v>-1.69</v>
      </c>
      <c r="L2515">
        <v>5.19</v>
      </c>
      <c r="M2515">
        <v>546</v>
      </c>
      <c r="N2515">
        <v>37.049487146459597</v>
      </c>
      <c r="O2515">
        <v>4.2796049251091297</v>
      </c>
    </row>
    <row r="2516" spans="1:15" x14ac:dyDescent="0.25">
      <c r="A2516" s="20" t="s">
        <v>2636</v>
      </c>
      <c r="B2516">
        <v>2</v>
      </c>
      <c r="C2516" t="s">
        <v>63</v>
      </c>
      <c r="D2516" t="s">
        <v>90</v>
      </c>
      <c r="E2516" t="s">
        <v>82</v>
      </c>
      <c r="F2516" t="s">
        <v>38</v>
      </c>
      <c r="G2516">
        <v>3</v>
      </c>
      <c r="H2516">
        <v>2013</v>
      </c>
      <c r="I2516" t="s">
        <v>46</v>
      </c>
      <c r="J2516">
        <v>8.0593995214898495</v>
      </c>
      <c r="K2516">
        <v>4.2300000000000004</v>
      </c>
      <c r="L2516">
        <v>11.89</v>
      </c>
      <c r="M2516">
        <v>481</v>
      </c>
      <c r="N2516">
        <v>33.843091140625297</v>
      </c>
      <c r="O2516">
        <v>4.5596075258755304</v>
      </c>
    </row>
    <row r="2517" spans="1:15" x14ac:dyDescent="0.25">
      <c r="A2517" s="20" t="s">
        <v>2637</v>
      </c>
      <c r="B2517">
        <v>2</v>
      </c>
      <c r="C2517" t="s">
        <v>63</v>
      </c>
      <c r="D2517" t="s">
        <v>90</v>
      </c>
      <c r="E2517" t="s">
        <v>82</v>
      </c>
      <c r="F2517" t="s">
        <v>38</v>
      </c>
      <c r="G2517">
        <v>3</v>
      </c>
      <c r="H2517">
        <v>2013</v>
      </c>
      <c r="I2517" t="s">
        <v>47</v>
      </c>
      <c r="J2517">
        <v>5.4684685809589197</v>
      </c>
      <c r="K2517">
        <v>3.21</v>
      </c>
      <c r="L2517">
        <v>7.73</v>
      </c>
      <c r="M2517">
        <v>1870</v>
      </c>
      <c r="N2517">
        <v>35.342740005355601</v>
      </c>
      <c r="O2517">
        <v>2.3124864503143998</v>
      </c>
    </row>
    <row r="2518" spans="1:15" x14ac:dyDescent="0.25">
      <c r="A2518" s="20" t="s">
        <v>2638</v>
      </c>
      <c r="B2518">
        <v>2</v>
      </c>
      <c r="C2518" t="s">
        <v>63</v>
      </c>
      <c r="D2518" t="s">
        <v>90</v>
      </c>
      <c r="E2518" t="s">
        <v>82</v>
      </c>
      <c r="F2518" t="s">
        <v>38</v>
      </c>
      <c r="G2518">
        <v>3</v>
      </c>
      <c r="H2518">
        <v>2013</v>
      </c>
      <c r="I2518" t="s">
        <v>48</v>
      </c>
      <c r="J2518">
        <v>5.1512026465907796</v>
      </c>
      <c r="K2518">
        <v>1.29</v>
      </c>
      <c r="L2518">
        <v>9.01</v>
      </c>
      <c r="M2518">
        <v>889</v>
      </c>
      <c r="N2518">
        <v>36.551180062122697</v>
      </c>
      <c r="O2518">
        <v>3.35389235452769</v>
      </c>
    </row>
    <row r="2519" spans="1:15" x14ac:dyDescent="0.25">
      <c r="A2519" s="20" t="s">
        <v>2639</v>
      </c>
      <c r="B2519">
        <v>2</v>
      </c>
      <c r="C2519" t="s">
        <v>63</v>
      </c>
      <c r="D2519" t="s">
        <v>90</v>
      </c>
      <c r="E2519" t="s">
        <v>82</v>
      </c>
      <c r="F2519" t="s">
        <v>38</v>
      </c>
      <c r="G2519">
        <v>3</v>
      </c>
      <c r="H2519">
        <v>2013</v>
      </c>
      <c r="I2519" t="s">
        <v>49</v>
      </c>
      <c r="J2519">
        <v>6.6997296206654697</v>
      </c>
      <c r="K2519">
        <v>2.48</v>
      </c>
      <c r="L2519">
        <v>10.92</v>
      </c>
      <c r="M2519">
        <v>459</v>
      </c>
      <c r="N2519">
        <v>34.329561745875601</v>
      </c>
      <c r="O2519">
        <v>4.66760028009337</v>
      </c>
    </row>
    <row r="2520" spans="1:15" x14ac:dyDescent="0.25">
      <c r="A2520" s="20" t="s">
        <v>2640</v>
      </c>
      <c r="B2520">
        <v>2</v>
      </c>
      <c r="C2520" t="s">
        <v>63</v>
      </c>
      <c r="D2520" t="s">
        <v>90</v>
      </c>
      <c r="E2520" t="s">
        <v>82</v>
      </c>
      <c r="F2520" t="s">
        <v>38</v>
      </c>
      <c r="G2520">
        <v>3</v>
      </c>
      <c r="H2520">
        <v>2013</v>
      </c>
      <c r="I2520" t="s">
        <v>50</v>
      </c>
      <c r="J2520">
        <v>0.22400535725073201</v>
      </c>
      <c r="K2520">
        <v>-3.94</v>
      </c>
      <c r="L2520">
        <v>4.38</v>
      </c>
      <c r="M2520">
        <v>800</v>
      </c>
      <c r="N2520">
        <v>39.224274192206501</v>
      </c>
      <c r="O2520">
        <v>3.53553390593274</v>
      </c>
    </row>
    <row r="2521" spans="1:15" x14ac:dyDescent="0.25">
      <c r="A2521" s="20" t="s">
        <v>2641</v>
      </c>
      <c r="B2521">
        <v>2</v>
      </c>
      <c r="C2521" t="s">
        <v>63</v>
      </c>
      <c r="D2521" t="s">
        <v>90</v>
      </c>
      <c r="E2521" t="s">
        <v>82</v>
      </c>
      <c r="F2521" t="s">
        <v>38</v>
      </c>
      <c r="G2521">
        <v>3</v>
      </c>
      <c r="H2521">
        <v>2013</v>
      </c>
      <c r="I2521" t="s">
        <v>51</v>
      </c>
      <c r="J2521">
        <v>0.70270224376970003</v>
      </c>
      <c r="K2521">
        <v>-3.6</v>
      </c>
      <c r="L2521">
        <v>5.01</v>
      </c>
      <c r="M2521">
        <v>533</v>
      </c>
      <c r="N2521">
        <v>42.808132708112304</v>
      </c>
      <c r="O2521">
        <v>4.3314808182420999</v>
      </c>
    </row>
    <row r="2522" spans="1:15" x14ac:dyDescent="0.25">
      <c r="A2522" s="20" t="s">
        <v>2642</v>
      </c>
      <c r="B2522">
        <v>2</v>
      </c>
      <c r="C2522" t="s">
        <v>63</v>
      </c>
      <c r="D2522" t="s">
        <v>90</v>
      </c>
      <c r="E2522" t="s">
        <v>83</v>
      </c>
      <c r="F2522" t="s">
        <v>42</v>
      </c>
      <c r="G2522">
        <v>4</v>
      </c>
      <c r="H2522">
        <v>2013</v>
      </c>
      <c r="I2522" t="s">
        <v>34</v>
      </c>
      <c r="J2522">
        <v>9.78112960433217</v>
      </c>
      <c r="K2522">
        <v>7.62</v>
      </c>
      <c r="L2522">
        <v>11.94</v>
      </c>
      <c r="M2522">
        <v>2205</v>
      </c>
      <c r="N2522">
        <v>28.9627617530662</v>
      </c>
      <c r="O2522">
        <v>2.1295885499998</v>
      </c>
    </row>
    <row r="2523" spans="1:15" x14ac:dyDescent="0.25">
      <c r="A2523" s="20" t="s">
        <v>2643</v>
      </c>
      <c r="B2523">
        <v>2</v>
      </c>
      <c r="C2523" t="s">
        <v>63</v>
      </c>
      <c r="D2523" t="s">
        <v>90</v>
      </c>
      <c r="E2523" t="s">
        <v>83</v>
      </c>
      <c r="F2523" t="s">
        <v>42</v>
      </c>
      <c r="G2523">
        <v>4</v>
      </c>
      <c r="H2523">
        <v>2013</v>
      </c>
      <c r="I2523" t="s">
        <v>52</v>
      </c>
      <c r="J2523">
        <v>1.11549213091241</v>
      </c>
      <c r="K2523">
        <v>-9.57</v>
      </c>
      <c r="L2523">
        <v>11.8</v>
      </c>
      <c r="M2523">
        <v>32</v>
      </c>
      <c r="N2523">
        <v>35.423391045750797</v>
      </c>
      <c r="O2523">
        <v>17.677669529663699</v>
      </c>
    </row>
    <row r="2524" spans="1:15" x14ac:dyDescent="0.25">
      <c r="A2524" s="20" t="s">
        <v>2644</v>
      </c>
      <c r="B2524">
        <v>2</v>
      </c>
      <c r="C2524" t="s">
        <v>63</v>
      </c>
      <c r="D2524" t="s">
        <v>90</v>
      </c>
      <c r="E2524" t="s">
        <v>83</v>
      </c>
      <c r="F2524" t="s">
        <v>42</v>
      </c>
      <c r="G2524">
        <v>4</v>
      </c>
      <c r="H2524">
        <v>2013</v>
      </c>
      <c r="I2524" t="s">
        <v>53</v>
      </c>
      <c r="J2524">
        <v>4.4677725638958599</v>
      </c>
      <c r="K2524">
        <v>-5.16</v>
      </c>
      <c r="L2524">
        <v>14.1</v>
      </c>
      <c r="M2524">
        <v>67</v>
      </c>
      <c r="N2524">
        <v>36.319434822675603</v>
      </c>
      <c r="O2524">
        <v>12.2169444356305</v>
      </c>
    </row>
    <row r="2525" spans="1:15" x14ac:dyDescent="0.25">
      <c r="A2525" s="20" t="s">
        <v>2645</v>
      </c>
      <c r="B2525">
        <v>2</v>
      </c>
      <c r="C2525" t="s">
        <v>63</v>
      </c>
      <c r="D2525" t="s">
        <v>90</v>
      </c>
      <c r="E2525" t="s">
        <v>83</v>
      </c>
      <c r="F2525" t="s">
        <v>42</v>
      </c>
      <c r="G2525">
        <v>4</v>
      </c>
      <c r="H2525">
        <v>2013</v>
      </c>
      <c r="I2525" t="s">
        <v>54</v>
      </c>
      <c r="J2525" t="s">
        <v>44</v>
      </c>
      <c r="K2525" t="s">
        <v>44</v>
      </c>
      <c r="L2525" t="s">
        <v>44</v>
      </c>
      <c r="M2525">
        <v>8</v>
      </c>
      <c r="N2525">
        <v>37.194985374395898</v>
      </c>
      <c r="O2525">
        <v>35.355339059327399</v>
      </c>
    </row>
    <row r="2526" spans="1:15" x14ac:dyDescent="0.25">
      <c r="A2526" s="20" t="s">
        <v>2646</v>
      </c>
      <c r="B2526">
        <v>2</v>
      </c>
      <c r="C2526" t="s">
        <v>63</v>
      </c>
      <c r="D2526" t="s">
        <v>90</v>
      </c>
      <c r="E2526" t="s">
        <v>83</v>
      </c>
      <c r="F2526" t="s">
        <v>42</v>
      </c>
      <c r="G2526">
        <v>4</v>
      </c>
      <c r="H2526">
        <v>2013</v>
      </c>
      <c r="I2526" t="s">
        <v>55</v>
      </c>
      <c r="J2526">
        <v>0.221458052808018</v>
      </c>
      <c r="K2526">
        <v>-5.59</v>
      </c>
      <c r="L2526">
        <v>6.03</v>
      </c>
      <c r="M2526">
        <v>151</v>
      </c>
      <c r="N2526">
        <v>38.839052163960403</v>
      </c>
      <c r="O2526">
        <v>8.1378845877115893</v>
      </c>
    </row>
    <row r="2527" spans="1:15" x14ac:dyDescent="0.25">
      <c r="A2527" s="20" t="s">
        <v>2647</v>
      </c>
      <c r="B2527">
        <v>2</v>
      </c>
      <c r="C2527" t="s">
        <v>63</v>
      </c>
      <c r="D2527" t="s">
        <v>90</v>
      </c>
      <c r="E2527" t="s">
        <v>83</v>
      </c>
      <c r="F2527" t="s">
        <v>42</v>
      </c>
      <c r="G2527">
        <v>4</v>
      </c>
      <c r="H2527">
        <v>2013</v>
      </c>
      <c r="I2527" t="s">
        <v>56</v>
      </c>
      <c r="J2527">
        <v>18.018949571682199</v>
      </c>
      <c r="K2527">
        <v>5.18</v>
      </c>
      <c r="L2527">
        <v>30.85</v>
      </c>
      <c r="M2527">
        <v>38</v>
      </c>
      <c r="N2527">
        <v>28.127007991792599</v>
      </c>
      <c r="O2527">
        <v>16.222142113076298</v>
      </c>
    </row>
    <row r="2528" spans="1:15" x14ac:dyDescent="0.25">
      <c r="A2528" s="20" t="s">
        <v>2648</v>
      </c>
      <c r="B2528">
        <v>2</v>
      </c>
      <c r="C2528" t="s">
        <v>63</v>
      </c>
      <c r="D2528" t="s">
        <v>90</v>
      </c>
      <c r="E2528" t="s">
        <v>83</v>
      </c>
      <c r="F2528" t="s">
        <v>42</v>
      </c>
      <c r="G2528">
        <v>4</v>
      </c>
      <c r="H2528">
        <v>2013</v>
      </c>
      <c r="I2528" t="s">
        <v>57</v>
      </c>
      <c r="J2528">
        <v>0.68831897864832603</v>
      </c>
      <c r="K2528">
        <v>-15.28</v>
      </c>
      <c r="L2528">
        <v>16.66</v>
      </c>
      <c r="M2528">
        <v>32</v>
      </c>
      <c r="N2528">
        <v>43.810964574925897</v>
      </c>
      <c r="O2528">
        <v>17.677669529663699</v>
      </c>
    </row>
    <row r="2529" spans="1:15" x14ac:dyDescent="0.25">
      <c r="A2529" s="20" t="s">
        <v>2649</v>
      </c>
      <c r="B2529">
        <v>2</v>
      </c>
      <c r="C2529" t="s">
        <v>63</v>
      </c>
      <c r="D2529" t="s">
        <v>90</v>
      </c>
      <c r="E2529" t="s">
        <v>83</v>
      </c>
      <c r="F2529" t="s">
        <v>42</v>
      </c>
      <c r="G2529">
        <v>4</v>
      </c>
      <c r="H2529">
        <v>2013</v>
      </c>
      <c r="I2529" t="s">
        <v>58</v>
      </c>
      <c r="J2529">
        <v>4.8013309944520701</v>
      </c>
      <c r="K2529">
        <v>0.3</v>
      </c>
      <c r="L2529">
        <v>9.31</v>
      </c>
      <c r="M2529">
        <v>333</v>
      </c>
      <c r="N2529">
        <v>38.528975155345599</v>
      </c>
      <c r="O2529">
        <v>5.4799662435119103</v>
      </c>
    </row>
    <row r="2530" spans="1:15" x14ac:dyDescent="0.25">
      <c r="A2530" s="20" t="s">
        <v>2650</v>
      </c>
      <c r="B2530">
        <v>2</v>
      </c>
      <c r="C2530" t="s">
        <v>63</v>
      </c>
      <c r="D2530" t="s">
        <v>90</v>
      </c>
      <c r="E2530" t="s">
        <v>83</v>
      </c>
      <c r="F2530" t="s">
        <v>42</v>
      </c>
      <c r="G2530">
        <v>4</v>
      </c>
      <c r="H2530">
        <v>2013</v>
      </c>
      <c r="I2530" t="s">
        <v>59</v>
      </c>
      <c r="J2530">
        <v>9.8463400665644194</v>
      </c>
      <c r="K2530">
        <v>-5.87</v>
      </c>
      <c r="L2530">
        <v>25.57</v>
      </c>
      <c r="M2530">
        <v>25</v>
      </c>
      <c r="N2530">
        <v>35.8884818832313</v>
      </c>
      <c r="O2530">
        <v>20</v>
      </c>
    </row>
    <row r="2531" spans="1:15" x14ac:dyDescent="0.25">
      <c r="A2531" s="20" t="s">
        <v>2651</v>
      </c>
      <c r="B2531">
        <v>2</v>
      </c>
      <c r="C2531" t="s">
        <v>63</v>
      </c>
      <c r="D2531" t="s">
        <v>90</v>
      </c>
      <c r="E2531" t="s">
        <v>83</v>
      </c>
      <c r="F2531" t="s">
        <v>42</v>
      </c>
      <c r="G2531">
        <v>4</v>
      </c>
      <c r="H2531">
        <v>2013</v>
      </c>
      <c r="I2531" t="s">
        <v>60</v>
      </c>
      <c r="J2531">
        <v>2.4891910849984198</v>
      </c>
      <c r="K2531">
        <v>0.25</v>
      </c>
      <c r="L2531">
        <v>4.7300000000000004</v>
      </c>
      <c r="M2531">
        <v>1381</v>
      </c>
      <c r="N2531">
        <v>33.806271078760602</v>
      </c>
      <c r="O2531">
        <v>2.6909347105086199</v>
      </c>
    </row>
    <row r="2532" spans="1:15" x14ac:dyDescent="0.25">
      <c r="A2532" s="20" t="s">
        <v>2652</v>
      </c>
      <c r="B2532">
        <v>2</v>
      </c>
      <c r="C2532" t="s">
        <v>63</v>
      </c>
      <c r="D2532" t="s">
        <v>90</v>
      </c>
      <c r="E2532" t="s">
        <v>83</v>
      </c>
      <c r="F2532" t="s">
        <v>42</v>
      </c>
      <c r="G2532">
        <v>4</v>
      </c>
      <c r="H2532">
        <v>2013</v>
      </c>
      <c r="I2532" t="s">
        <v>61</v>
      </c>
      <c r="J2532" t="s">
        <v>44</v>
      </c>
      <c r="K2532" t="s">
        <v>44</v>
      </c>
      <c r="L2532" t="s">
        <v>44</v>
      </c>
      <c r="M2532">
        <v>4</v>
      </c>
      <c r="N2532">
        <v>40.543083674677099</v>
      </c>
      <c r="O2532">
        <v>50</v>
      </c>
    </row>
    <row r="2533" spans="1:15" x14ac:dyDescent="0.25">
      <c r="A2533" s="20" t="s">
        <v>2653</v>
      </c>
      <c r="B2533">
        <v>2</v>
      </c>
      <c r="C2533" t="s">
        <v>63</v>
      </c>
      <c r="D2533" t="s">
        <v>90</v>
      </c>
      <c r="E2533" t="s">
        <v>83</v>
      </c>
      <c r="F2533" t="s">
        <v>42</v>
      </c>
      <c r="G2533">
        <v>4</v>
      </c>
      <c r="H2533">
        <v>2013</v>
      </c>
      <c r="I2533" t="s">
        <v>43</v>
      </c>
      <c r="J2533">
        <v>5.9643213123850396</v>
      </c>
      <c r="K2533">
        <v>-1.57</v>
      </c>
      <c r="L2533">
        <v>13.5</v>
      </c>
      <c r="M2533">
        <v>88</v>
      </c>
      <c r="N2533">
        <v>33.778219099393603</v>
      </c>
      <c r="O2533">
        <v>10.6600358177805</v>
      </c>
    </row>
    <row r="2534" spans="1:15" x14ac:dyDescent="0.25">
      <c r="A2534" s="20" t="s">
        <v>2654</v>
      </c>
      <c r="B2534">
        <v>2</v>
      </c>
      <c r="C2534" t="s">
        <v>63</v>
      </c>
      <c r="D2534" t="s">
        <v>90</v>
      </c>
      <c r="E2534" t="s">
        <v>83</v>
      </c>
      <c r="F2534" t="s">
        <v>42</v>
      </c>
      <c r="G2534">
        <v>4</v>
      </c>
      <c r="H2534">
        <v>2013</v>
      </c>
      <c r="I2534" t="s">
        <v>62</v>
      </c>
      <c r="J2534">
        <v>8.9741839494041802</v>
      </c>
      <c r="K2534">
        <v>-4.13</v>
      </c>
      <c r="L2534">
        <v>22.08</v>
      </c>
      <c r="M2534">
        <v>32</v>
      </c>
      <c r="N2534">
        <v>34.984685850285899</v>
      </c>
      <c r="O2534">
        <v>17.677669529663699</v>
      </c>
    </row>
    <row r="2535" spans="1:15" x14ac:dyDescent="0.25">
      <c r="A2535" s="20" t="s">
        <v>2655</v>
      </c>
      <c r="B2535">
        <v>2</v>
      </c>
      <c r="C2535" t="s">
        <v>63</v>
      </c>
      <c r="D2535" t="s">
        <v>90</v>
      </c>
      <c r="E2535" t="s">
        <v>83</v>
      </c>
      <c r="F2535" t="s">
        <v>42</v>
      </c>
      <c r="G2535">
        <v>4</v>
      </c>
      <c r="H2535">
        <v>2013</v>
      </c>
      <c r="I2535" t="s">
        <v>75</v>
      </c>
      <c r="J2535">
        <v>4.29</v>
      </c>
      <c r="K2535">
        <v>3.47</v>
      </c>
      <c r="L2535">
        <v>5.1100000000000003</v>
      </c>
      <c r="M2535">
        <v>40.411003233940399</v>
      </c>
      <c r="N2535">
        <v>36.117863650333298</v>
      </c>
      <c r="O2535">
        <v>-99</v>
      </c>
    </row>
    <row r="2536" spans="1:15" x14ac:dyDescent="0.25">
      <c r="A2536" s="20" t="s">
        <v>2656</v>
      </c>
      <c r="B2536">
        <v>2</v>
      </c>
      <c r="C2536" t="s">
        <v>63</v>
      </c>
      <c r="D2536" t="s">
        <v>90</v>
      </c>
      <c r="E2536" t="s">
        <v>83</v>
      </c>
      <c r="F2536" t="s">
        <v>42</v>
      </c>
      <c r="G2536">
        <v>4</v>
      </c>
      <c r="H2536">
        <v>2013</v>
      </c>
      <c r="I2536" t="s">
        <v>45</v>
      </c>
      <c r="J2536">
        <v>1.8141851814840599</v>
      </c>
      <c r="K2536">
        <v>-2.2999999999999998</v>
      </c>
      <c r="L2536">
        <v>5.93</v>
      </c>
      <c r="M2536">
        <v>332</v>
      </c>
      <c r="N2536">
        <v>37.049487146459597</v>
      </c>
      <c r="O2536">
        <v>5.4882129994845199</v>
      </c>
    </row>
    <row r="2537" spans="1:15" x14ac:dyDescent="0.25">
      <c r="A2537" s="20" t="s">
        <v>2657</v>
      </c>
      <c r="B2537">
        <v>2</v>
      </c>
      <c r="C2537" t="s">
        <v>63</v>
      </c>
      <c r="D2537" t="s">
        <v>90</v>
      </c>
      <c r="E2537" t="s">
        <v>83</v>
      </c>
      <c r="F2537" t="s">
        <v>42</v>
      </c>
      <c r="G2537">
        <v>4</v>
      </c>
      <c r="H2537">
        <v>2013</v>
      </c>
      <c r="I2537" t="s">
        <v>46</v>
      </c>
      <c r="J2537">
        <v>8.3610530316242393</v>
      </c>
      <c r="K2537">
        <v>5.18</v>
      </c>
      <c r="L2537">
        <v>11.55</v>
      </c>
      <c r="M2537">
        <v>880</v>
      </c>
      <c r="N2537">
        <v>33.843091140625297</v>
      </c>
      <c r="O2537">
        <v>3.3709993123162101</v>
      </c>
    </row>
    <row r="2538" spans="1:15" x14ac:dyDescent="0.25">
      <c r="A2538" s="20" t="s">
        <v>2658</v>
      </c>
      <c r="B2538">
        <v>2</v>
      </c>
      <c r="C2538" t="s">
        <v>63</v>
      </c>
      <c r="D2538" t="s">
        <v>90</v>
      </c>
      <c r="E2538" t="s">
        <v>83</v>
      </c>
      <c r="F2538" t="s">
        <v>42</v>
      </c>
      <c r="G2538">
        <v>4</v>
      </c>
      <c r="H2538">
        <v>2013</v>
      </c>
      <c r="I2538" t="s">
        <v>47</v>
      </c>
      <c r="J2538">
        <v>7.0254736233433199</v>
      </c>
      <c r="K2538">
        <v>5.2</v>
      </c>
      <c r="L2538">
        <v>8.85</v>
      </c>
      <c r="M2538">
        <v>5228</v>
      </c>
      <c r="N2538">
        <v>35.342740005355601</v>
      </c>
      <c r="O2538">
        <v>1.3830319420447801</v>
      </c>
    </row>
    <row r="2539" spans="1:15" x14ac:dyDescent="0.25">
      <c r="A2539" s="20" t="s">
        <v>2659</v>
      </c>
      <c r="B2539">
        <v>2</v>
      </c>
      <c r="C2539" t="s">
        <v>63</v>
      </c>
      <c r="D2539" t="s">
        <v>90</v>
      </c>
      <c r="E2539" t="s">
        <v>83</v>
      </c>
      <c r="F2539" t="s">
        <v>42</v>
      </c>
      <c r="G2539">
        <v>4</v>
      </c>
      <c r="H2539">
        <v>2013</v>
      </c>
      <c r="I2539" t="s">
        <v>48</v>
      </c>
      <c r="J2539">
        <v>-5.1740857604181798</v>
      </c>
      <c r="K2539">
        <v>-10.78</v>
      </c>
      <c r="L2539">
        <v>0.43</v>
      </c>
      <c r="M2539">
        <v>148</v>
      </c>
      <c r="N2539">
        <v>36.551180062122697</v>
      </c>
      <c r="O2539">
        <v>8.2199493652678708</v>
      </c>
    </row>
    <row r="2540" spans="1:15" x14ac:dyDescent="0.25">
      <c r="A2540" s="20" t="s">
        <v>2660</v>
      </c>
      <c r="B2540">
        <v>2</v>
      </c>
      <c r="C2540" t="s">
        <v>63</v>
      </c>
      <c r="D2540" t="s">
        <v>90</v>
      </c>
      <c r="E2540" t="s">
        <v>83</v>
      </c>
      <c r="F2540" t="s">
        <v>42</v>
      </c>
      <c r="G2540">
        <v>4</v>
      </c>
      <c r="H2540">
        <v>2013</v>
      </c>
      <c r="I2540" t="s">
        <v>49</v>
      </c>
      <c r="J2540">
        <v>5.1732631228555803</v>
      </c>
      <c r="K2540">
        <v>0.96</v>
      </c>
      <c r="L2540">
        <v>9.39</v>
      </c>
      <c r="M2540">
        <v>436</v>
      </c>
      <c r="N2540">
        <v>34.329561745875601</v>
      </c>
      <c r="O2540">
        <v>4.7891314261057598</v>
      </c>
    </row>
    <row r="2541" spans="1:15" x14ac:dyDescent="0.25">
      <c r="A2541" s="20" t="s">
        <v>2661</v>
      </c>
      <c r="B2541">
        <v>2</v>
      </c>
      <c r="C2541" t="s">
        <v>63</v>
      </c>
      <c r="D2541" t="s">
        <v>90</v>
      </c>
      <c r="E2541" t="s">
        <v>83</v>
      </c>
      <c r="F2541" t="s">
        <v>42</v>
      </c>
      <c r="G2541">
        <v>4</v>
      </c>
      <c r="H2541">
        <v>2013</v>
      </c>
      <c r="I2541" t="s">
        <v>50</v>
      </c>
      <c r="J2541">
        <v>2.9407266776837102</v>
      </c>
      <c r="K2541">
        <v>-6.15</v>
      </c>
      <c r="L2541">
        <v>12.04</v>
      </c>
      <c r="M2541">
        <v>74</v>
      </c>
      <c r="N2541">
        <v>39.224274192206501</v>
      </c>
      <c r="O2541">
        <v>11.6247638743819</v>
      </c>
    </row>
    <row r="2542" spans="1:15" x14ac:dyDescent="0.25">
      <c r="A2542" s="20" t="s">
        <v>2662</v>
      </c>
      <c r="B2542">
        <v>2</v>
      </c>
      <c r="C2542" t="s">
        <v>63</v>
      </c>
      <c r="D2542" t="s">
        <v>90</v>
      </c>
      <c r="E2542" t="s">
        <v>83</v>
      </c>
      <c r="F2542" t="s">
        <v>42</v>
      </c>
      <c r="G2542">
        <v>4</v>
      </c>
      <c r="H2542">
        <v>2013</v>
      </c>
      <c r="I2542" t="s">
        <v>51</v>
      </c>
      <c r="J2542">
        <v>-5.9085714705652199</v>
      </c>
      <c r="K2542">
        <v>-12.9</v>
      </c>
      <c r="L2542">
        <v>1.0900000000000001</v>
      </c>
      <c r="M2542">
        <v>107</v>
      </c>
      <c r="N2542">
        <v>42.808132708112304</v>
      </c>
      <c r="O2542">
        <v>9.6673648904566392</v>
      </c>
    </row>
    <row r="2543" spans="1:15" x14ac:dyDescent="0.25">
      <c r="A2543" s="20" t="s">
        <v>2663</v>
      </c>
      <c r="B2543">
        <v>2</v>
      </c>
      <c r="C2543" t="s">
        <v>63</v>
      </c>
      <c r="D2543" t="s">
        <v>90</v>
      </c>
      <c r="E2543" t="s">
        <v>81</v>
      </c>
      <c r="F2543" t="s">
        <v>35</v>
      </c>
      <c r="G2543">
        <v>5</v>
      </c>
      <c r="H2543">
        <v>2013</v>
      </c>
      <c r="I2543" t="s">
        <v>34</v>
      </c>
      <c r="J2543">
        <v>3.93797212464849</v>
      </c>
      <c r="K2543">
        <v>1.95</v>
      </c>
      <c r="L2543">
        <v>5.93</v>
      </c>
      <c r="M2543">
        <v>2776</v>
      </c>
      <c r="N2543">
        <v>28.9627617530662</v>
      </c>
      <c r="O2543">
        <v>1.89797404500281</v>
      </c>
    </row>
    <row r="2544" spans="1:15" x14ac:dyDescent="0.25">
      <c r="A2544" s="20" t="s">
        <v>2664</v>
      </c>
      <c r="B2544">
        <v>2</v>
      </c>
      <c r="C2544" t="s">
        <v>63</v>
      </c>
      <c r="D2544" t="s">
        <v>90</v>
      </c>
      <c r="E2544" t="s">
        <v>81</v>
      </c>
      <c r="F2544" t="s">
        <v>35</v>
      </c>
      <c r="G2544">
        <v>5</v>
      </c>
      <c r="H2544">
        <v>2013</v>
      </c>
      <c r="I2544" t="s">
        <v>52</v>
      </c>
      <c r="J2544">
        <v>-3.9304653194899899</v>
      </c>
      <c r="K2544">
        <v>-13.31</v>
      </c>
      <c r="L2544">
        <v>5.45</v>
      </c>
      <c r="M2544">
        <v>40</v>
      </c>
      <c r="N2544">
        <v>35.423391045750797</v>
      </c>
      <c r="O2544">
        <v>15.8113883008419</v>
      </c>
    </row>
    <row r="2545" spans="1:15" x14ac:dyDescent="0.25">
      <c r="A2545" s="20" t="s">
        <v>2665</v>
      </c>
      <c r="B2545">
        <v>2</v>
      </c>
      <c r="C2545" t="s">
        <v>63</v>
      </c>
      <c r="D2545" t="s">
        <v>90</v>
      </c>
      <c r="E2545" t="s">
        <v>81</v>
      </c>
      <c r="F2545" t="s">
        <v>35</v>
      </c>
      <c r="G2545">
        <v>5</v>
      </c>
      <c r="H2545">
        <v>2013</v>
      </c>
      <c r="I2545" t="s">
        <v>53</v>
      </c>
      <c r="J2545">
        <v>-8.2890766846965001</v>
      </c>
      <c r="K2545">
        <v>-15.62</v>
      </c>
      <c r="L2545">
        <v>-0.96</v>
      </c>
      <c r="M2545">
        <v>66</v>
      </c>
      <c r="N2545">
        <v>36.319434822675603</v>
      </c>
      <c r="O2545">
        <v>12.3091490979333</v>
      </c>
    </row>
    <row r="2546" spans="1:15" x14ac:dyDescent="0.25">
      <c r="A2546" s="20" t="s">
        <v>2666</v>
      </c>
      <c r="B2546">
        <v>2</v>
      </c>
      <c r="C2546" t="s">
        <v>63</v>
      </c>
      <c r="D2546" t="s">
        <v>90</v>
      </c>
      <c r="E2546" t="s">
        <v>81</v>
      </c>
      <c r="F2546" t="s">
        <v>35</v>
      </c>
      <c r="G2546">
        <v>5</v>
      </c>
      <c r="H2546">
        <v>2013</v>
      </c>
      <c r="I2546" t="s">
        <v>54</v>
      </c>
      <c r="J2546" t="s">
        <v>44</v>
      </c>
      <c r="K2546" t="s">
        <v>44</v>
      </c>
      <c r="L2546" t="s">
        <v>44</v>
      </c>
      <c r="M2546">
        <v>16</v>
      </c>
      <c r="N2546">
        <v>37.194985374395898</v>
      </c>
      <c r="O2546">
        <v>25</v>
      </c>
    </row>
    <row r="2547" spans="1:15" x14ac:dyDescent="0.25">
      <c r="A2547" s="20" t="s">
        <v>2667</v>
      </c>
      <c r="B2547">
        <v>2</v>
      </c>
      <c r="C2547" t="s">
        <v>63</v>
      </c>
      <c r="D2547" t="s">
        <v>90</v>
      </c>
      <c r="E2547" t="s">
        <v>81</v>
      </c>
      <c r="F2547" t="s">
        <v>35</v>
      </c>
      <c r="G2547">
        <v>5</v>
      </c>
      <c r="H2547">
        <v>2013</v>
      </c>
      <c r="I2547" t="s">
        <v>55</v>
      </c>
      <c r="J2547">
        <v>-3.63199322942687</v>
      </c>
      <c r="K2547">
        <v>-9.51</v>
      </c>
      <c r="L2547">
        <v>2.2400000000000002</v>
      </c>
      <c r="M2547">
        <v>145</v>
      </c>
      <c r="N2547">
        <v>38.839052163960403</v>
      </c>
      <c r="O2547">
        <v>8.3045479853740005</v>
      </c>
    </row>
    <row r="2548" spans="1:15" x14ac:dyDescent="0.25">
      <c r="A2548" s="20" t="s">
        <v>2668</v>
      </c>
      <c r="B2548">
        <v>2</v>
      </c>
      <c r="C2548" t="s">
        <v>63</v>
      </c>
      <c r="D2548" t="s">
        <v>90</v>
      </c>
      <c r="E2548" t="s">
        <v>81</v>
      </c>
      <c r="F2548" t="s">
        <v>35</v>
      </c>
      <c r="G2548">
        <v>5</v>
      </c>
      <c r="H2548">
        <v>2013</v>
      </c>
      <c r="I2548" t="s">
        <v>56</v>
      </c>
      <c r="J2548" t="s">
        <v>44</v>
      </c>
      <c r="K2548" t="s">
        <v>44</v>
      </c>
      <c r="L2548" t="s">
        <v>44</v>
      </c>
      <c r="M2548">
        <v>9</v>
      </c>
      <c r="N2548">
        <v>28.127007991792599</v>
      </c>
      <c r="O2548">
        <v>33.3333333333333</v>
      </c>
    </row>
    <row r="2549" spans="1:15" x14ac:dyDescent="0.25">
      <c r="A2549" s="20" t="s">
        <v>2669</v>
      </c>
      <c r="B2549">
        <v>2</v>
      </c>
      <c r="C2549" t="s">
        <v>63</v>
      </c>
      <c r="D2549" t="s">
        <v>90</v>
      </c>
      <c r="E2549" t="s">
        <v>81</v>
      </c>
      <c r="F2549" t="s">
        <v>35</v>
      </c>
      <c r="G2549">
        <v>5</v>
      </c>
      <c r="H2549">
        <v>2013</v>
      </c>
      <c r="I2549" t="s">
        <v>57</v>
      </c>
      <c r="J2549">
        <v>-5.1228745952422701</v>
      </c>
      <c r="K2549">
        <v>-13.84</v>
      </c>
      <c r="L2549">
        <v>3.59</v>
      </c>
      <c r="M2549">
        <v>60</v>
      </c>
      <c r="N2549">
        <v>43.810964574925897</v>
      </c>
      <c r="O2549">
        <v>12.9099444873581</v>
      </c>
    </row>
    <row r="2550" spans="1:15" x14ac:dyDescent="0.25">
      <c r="A2550" s="20" t="s">
        <v>2670</v>
      </c>
      <c r="B2550">
        <v>2</v>
      </c>
      <c r="C2550" t="s">
        <v>63</v>
      </c>
      <c r="D2550" t="s">
        <v>90</v>
      </c>
      <c r="E2550" t="s">
        <v>81</v>
      </c>
      <c r="F2550" t="s">
        <v>35</v>
      </c>
      <c r="G2550">
        <v>5</v>
      </c>
      <c r="H2550">
        <v>2013</v>
      </c>
      <c r="I2550" t="s">
        <v>58</v>
      </c>
      <c r="J2550">
        <v>-1.3664860239464001</v>
      </c>
      <c r="K2550">
        <v>-4.83</v>
      </c>
      <c r="L2550">
        <v>2.1</v>
      </c>
      <c r="M2550">
        <v>520</v>
      </c>
      <c r="N2550">
        <v>38.528975155345599</v>
      </c>
      <c r="O2550">
        <v>4.38529009653515</v>
      </c>
    </row>
    <row r="2551" spans="1:15" x14ac:dyDescent="0.25">
      <c r="A2551" s="20" t="s">
        <v>2671</v>
      </c>
      <c r="B2551">
        <v>2</v>
      </c>
      <c r="C2551" t="s">
        <v>63</v>
      </c>
      <c r="D2551" t="s">
        <v>90</v>
      </c>
      <c r="E2551" t="s">
        <v>81</v>
      </c>
      <c r="F2551" t="s">
        <v>35</v>
      </c>
      <c r="G2551">
        <v>5</v>
      </c>
      <c r="H2551">
        <v>2013</v>
      </c>
      <c r="I2551" t="s">
        <v>59</v>
      </c>
      <c r="J2551" t="s">
        <v>44</v>
      </c>
      <c r="K2551" t="s">
        <v>44</v>
      </c>
      <c r="L2551" t="s">
        <v>44</v>
      </c>
      <c r="M2551">
        <v>13</v>
      </c>
      <c r="N2551">
        <v>35.8884818832313</v>
      </c>
      <c r="O2551">
        <v>27.735009811261499</v>
      </c>
    </row>
    <row r="2552" spans="1:15" x14ac:dyDescent="0.25">
      <c r="A2552" s="20" t="s">
        <v>2672</v>
      </c>
      <c r="B2552">
        <v>2</v>
      </c>
      <c r="C2552" t="s">
        <v>63</v>
      </c>
      <c r="D2552" t="s">
        <v>90</v>
      </c>
      <c r="E2552" t="s">
        <v>81</v>
      </c>
      <c r="F2552" t="s">
        <v>35</v>
      </c>
      <c r="G2552">
        <v>5</v>
      </c>
      <c r="H2552">
        <v>2013</v>
      </c>
      <c r="I2552" t="s">
        <v>60</v>
      </c>
      <c r="J2552">
        <v>-1.22870440921044</v>
      </c>
      <c r="K2552">
        <v>-3.13</v>
      </c>
      <c r="L2552">
        <v>0.68</v>
      </c>
      <c r="M2552">
        <v>2052</v>
      </c>
      <c r="N2552">
        <v>33.806271078760602</v>
      </c>
      <c r="O2552">
        <v>2.2075539284417398</v>
      </c>
    </row>
    <row r="2553" spans="1:15" x14ac:dyDescent="0.25">
      <c r="A2553" s="20" t="s">
        <v>2673</v>
      </c>
      <c r="B2553">
        <v>2</v>
      </c>
      <c r="C2553" t="s">
        <v>63</v>
      </c>
      <c r="D2553" t="s">
        <v>90</v>
      </c>
      <c r="E2553" t="s">
        <v>81</v>
      </c>
      <c r="F2553" t="s">
        <v>35</v>
      </c>
      <c r="G2553">
        <v>5</v>
      </c>
      <c r="H2553">
        <v>2013</v>
      </c>
      <c r="I2553" t="s">
        <v>61</v>
      </c>
      <c r="J2553" t="s">
        <v>44</v>
      </c>
      <c r="K2553" t="s">
        <v>44</v>
      </c>
      <c r="L2553" t="s">
        <v>44</v>
      </c>
      <c r="M2553">
        <v>9</v>
      </c>
      <c r="N2553">
        <v>40.543083674677099</v>
      </c>
      <c r="O2553">
        <v>33.3333333333333</v>
      </c>
    </row>
    <row r="2554" spans="1:15" x14ac:dyDescent="0.25">
      <c r="A2554" s="20" t="s">
        <v>2674</v>
      </c>
      <c r="B2554">
        <v>2</v>
      </c>
      <c r="C2554" t="s">
        <v>63</v>
      </c>
      <c r="D2554" t="s">
        <v>90</v>
      </c>
      <c r="E2554" t="s">
        <v>81</v>
      </c>
      <c r="F2554" t="s">
        <v>35</v>
      </c>
      <c r="G2554">
        <v>5</v>
      </c>
      <c r="H2554">
        <v>2013</v>
      </c>
      <c r="I2554" t="s">
        <v>43</v>
      </c>
      <c r="J2554">
        <v>0.83694222365053905</v>
      </c>
      <c r="K2554">
        <v>-4.3600000000000003</v>
      </c>
      <c r="L2554">
        <v>6.04</v>
      </c>
      <c r="M2554">
        <v>175</v>
      </c>
      <c r="N2554">
        <v>33.778219099393603</v>
      </c>
      <c r="O2554">
        <v>7.55928946018454</v>
      </c>
    </row>
    <row r="2555" spans="1:15" x14ac:dyDescent="0.25">
      <c r="A2555" s="20" t="s">
        <v>2675</v>
      </c>
      <c r="B2555">
        <v>2</v>
      </c>
      <c r="C2555" t="s">
        <v>63</v>
      </c>
      <c r="D2555" t="s">
        <v>90</v>
      </c>
      <c r="E2555" t="s">
        <v>81</v>
      </c>
      <c r="F2555" t="s">
        <v>35</v>
      </c>
      <c r="G2555">
        <v>5</v>
      </c>
      <c r="H2555">
        <v>2013</v>
      </c>
      <c r="I2555" t="s">
        <v>62</v>
      </c>
      <c r="J2555">
        <v>5.2622670411503902</v>
      </c>
      <c r="K2555">
        <v>-6.39</v>
      </c>
      <c r="L2555">
        <v>16.920000000000002</v>
      </c>
      <c r="M2555">
        <v>43</v>
      </c>
      <c r="N2555">
        <v>34.984685850285899</v>
      </c>
      <c r="O2555">
        <v>15.249857033260501</v>
      </c>
    </row>
    <row r="2556" spans="1:15" x14ac:dyDescent="0.25">
      <c r="A2556" s="20" t="s">
        <v>2676</v>
      </c>
      <c r="B2556">
        <v>2</v>
      </c>
      <c r="C2556" t="s">
        <v>63</v>
      </c>
      <c r="D2556" t="s">
        <v>90</v>
      </c>
      <c r="E2556" t="s">
        <v>81</v>
      </c>
      <c r="F2556" t="s">
        <v>35</v>
      </c>
      <c r="G2556">
        <v>5</v>
      </c>
      <c r="H2556">
        <v>2013</v>
      </c>
      <c r="I2556" t="s">
        <v>75</v>
      </c>
      <c r="J2556">
        <v>-1.69</v>
      </c>
      <c r="K2556">
        <v>-2.4900000000000002</v>
      </c>
      <c r="L2556">
        <v>-0.88</v>
      </c>
      <c r="M2556">
        <v>34.432416011180003</v>
      </c>
      <c r="N2556">
        <v>36.117863650333298</v>
      </c>
      <c r="O2556">
        <v>-99</v>
      </c>
    </row>
    <row r="2557" spans="1:15" x14ac:dyDescent="0.25">
      <c r="A2557" s="20" t="s">
        <v>2677</v>
      </c>
      <c r="B2557">
        <v>2</v>
      </c>
      <c r="C2557" t="s">
        <v>63</v>
      </c>
      <c r="D2557" t="s">
        <v>90</v>
      </c>
      <c r="E2557" t="s">
        <v>81</v>
      </c>
      <c r="F2557" t="s">
        <v>35</v>
      </c>
      <c r="G2557">
        <v>5</v>
      </c>
      <c r="H2557">
        <v>2013</v>
      </c>
      <c r="I2557" t="s">
        <v>45</v>
      </c>
      <c r="J2557">
        <v>-3.8410957207271501</v>
      </c>
      <c r="K2557">
        <v>-7.3</v>
      </c>
      <c r="L2557">
        <v>-0.38</v>
      </c>
      <c r="M2557">
        <v>445</v>
      </c>
      <c r="N2557">
        <v>37.049487146459597</v>
      </c>
      <c r="O2557">
        <v>4.7404546313997704</v>
      </c>
    </row>
    <row r="2558" spans="1:15" x14ac:dyDescent="0.25">
      <c r="A2558" s="20" t="s">
        <v>2678</v>
      </c>
      <c r="B2558">
        <v>2</v>
      </c>
      <c r="C2558" t="s">
        <v>63</v>
      </c>
      <c r="D2558" t="s">
        <v>90</v>
      </c>
      <c r="E2558" t="s">
        <v>81</v>
      </c>
      <c r="F2558" t="s">
        <v>35</v>
      </c>
      <c r="G2558">
        <v>5</v>
      </c>
      <c r="H2558">
        <v>2013</v>
      </c>
      <c r="I2558" t="s">
        <v>46</v>
      </c>
      <c r="J2558">
        <v>2.4451832849631598</v>
      </c>
      <c r="K2558">
        <v>-0.9</v>
      </c>
      <c r="L2558">
        <v>5.79</v>
      </c>
      <c r="M2558">
        <v>713</v>
      </c>
      <c r="N2558">
        <v>33.843091140625297</v>
      </c>
      <c r="O2558">
        <v>3.74502943136569</v>
      </c>
    </row>
    <row r="2559" spans="1:15" x14ac:dyDescent="0.25">
      <c r="A2559" s="20" t="s">
        <v>2679</v>
      </c>
      <c r="B2559">
        <v>2</v>
      </c>
      <c r="C2559" t="s">
        <v>63</v>
      </c>
      <c r="D2559" t="s">
        <v>90</v>
      </c>
      <c r="E2559" t="s">
        <v>81</v>
      </c>
      <c r="F2559" t="s">
        <v>35</v>
      </c>
      <c r="G2559">
        <v>5</v>
      </c>
      <c r="H2559">
        <v>2013</v>
      </c>
      <c r="I2559" t="s">
        <v>47</v>
      </c>
      <c r="J2559">
        <v>1.50385766541106</v>
      </c>
      <c r="K2559">
        <v>-0.5</v>
      </c>
      <c r="L2559">
        <v>3.51</v>
      </c>
      <c r="M2559">
        <v>3329</v>
      </c>
      <c r="N2559">
        <v>35.342740005355601</v>
      </c>
      <c r="O2559">
        <v>1.73317773947151</v>
      </c>
    </row>
    <row r="2560" spans="1:15" x14ac:dyDescent="0.25">
      <c r="A2560" s="20" t="s">
        <v>2680</v>
      </c>
      <c r="B2560">
        <v>2</v>
      </c>
      <c r="C2560" t="s">
        <v>63</v>
      </c>
      <c r="D2560" t="s">
        <v>90</v>
      </c>
      <c r="E2560" t="s">
        <v>81</v>
      </c>
      <c r="F2560" t="s">
        <v>35</v>
      </c>
      <c r="G2560">
        <v>5</v>
      </c>
      <c r="H2560">
        <v>2013</v>
      </c>
      <c r="I2560" t="s">
        <v>48</v>
      </c>
      <c r="J2560">
        <v>-4.8022594156992104</v>
      </c>
      <c r="K2560">
        <v>-11.86</v>
      </c>
      <c r="L2560">
        <v>2.2599999999999998</v>
      </c>
      <c r="M2560">
        <v>93</v>
      </c>
      <c r="N2560">
        <v>36.551180062122697</v>
      </c>
      <c r="O2560">
        <v>10.3695169473043</v>
      </c>
    </row>
    <row r="2561" spans="1:15" x14ac:dyDescent="0.25">
      <c r="A2561" s="20" t="s">
        <v>2681</v>
      </c>
      <c r="B2561">
        <v>2</v>
      </c>
      <c r="C2561" t="s">
        <v>63</v>
      </c>
      <c r="D2561" t="s">
        <v>90</v>
      </c>
      <c r="E2561" t="s">
        <v>81</v>
      </c>
      <c r="F2561" t="s">
        <v>35</v>
      </c>
      <c r="G2561">
        <v>5</v>
      </c>
      <c r="H2561">
        <v>2013</v>
      </c>
      <c r="I2561" t="s">
        <v>49</v>
      </c>
      <c r="J2561">
        <v>-2.91192928067909</v>
      </c>
      <c r="K2561">
        <v>-7.52</v>
      </c>
      <c r="L2561">
        <v>1.69</v>
      </c>
      <c r="M2561">
        <v>303</v>
      </c>
      <c r="N2561">
        <v>34.329561745875601</v>
      </c>
      <c r="O2561">
        <v>5.7448498962142596</v>
      </c>
    </row>
    <row r="2562" spans="1:15" x14ac:dyDescent="0.25">
      <c r="A2562" s="20" t="s">
        <v>2682</v>
      </c>
      <c r="B2562">
        <v>2</v>
      </c>
      <c r="C2562" t="s">
        <v>63</v>
      </c>
      <c r="D2562" t="s">
        <v>90</v>
      </c>
      <c r="E2562" t="s">
        <v>81</v>
      </c>
      <c r="F2562" t="s">
        <v>35</v>
      </c>
      <c r="G2562">
        <v>5</v>
      </c>
      <c r="H2562">
        <v>2013</v>
      </c>
      <c r="I2562" t="s">
        <v>50</v>
      </c>
      <c r="J2562">
        <v>-2.45374904374945</v>
      </c>
      <c r="K2562">
        <v>-10.52</v>
      </c>
      <c r="L2562">
        <v>5.61</v>
      </c>
      <c r="M2562">
        <v>77</v>
      </c>
      <c r="N2562">
        <v>39.224274192206501</v>
      </c>
      <c r="O2562">
        <v>11.396057645963801</v>
      </c>
    </row>
    <row r="2563" spans="1:15" x14ac:dyDescent="0.25">
      <c r="A2563" s="20" t="s">
        <v>2683</v>
      </c>
      <c r="B2563">
        <v>2</v>
      </c>
      <c r="C2563" t="s">
        <v>63</v>
      </c>
      <c r="D2563" t="s">
        <v>90</v>
      </c>
      <c r="E2563" t="s">
        <v>81</v>
      </c>
      <c r="F2563" t="s">
        <v>35</v>
      </c>
      <c r="G2563">
        <v>5</v>
      </c>
      <c r="H2563">
        <v>2013</v>
      </c>
      <c r="I2563" t="s">
        <v>51</v>
      </c>
      <c r="J2563">
        <v>-7.1517969280297704</v>
      </c>
      <c r="K2563">
        <v>-14.06</v>
      </c>
      <c r="L2563">
        <v>-0.25</v>
      </c>
      <c r="M2563">
        <v>155</v>
      </c>
      <c r="N2563">
        <v>42.808132708112304</v>
      </c>
      <c r="O2563">
        <v>8.0321932890249901</v>
      </c>
    </row>
    <row r="2564" spans="1:15" x14ac:dyDescent="0.25">
      <c r="A2564" s="20" t="s">
        <v>2684</v>
      </c>
      <c r="B2564">
        <v>2</v>
      </c>
      <c r="C2564" t="s">
        <v>63</v>
      </c>
      <c r="D2564" t="s">
        <v>90</v>
      </c>
      <c r="E2564" t="s">
        <v>82</v>
      </c>
      <c r="F2564" t="s">
        <v>38</v>
      </c>
      <c r="G2564">
        <v>3</v>
      </c>
      <c r="H2564">
        <v>2014</v>
      </c>
      <c r="I2564" t="s">
        <v>34</v>
      </c>
      <c r="J2564">
        <v>7.4952591786703202</v>
      </c>
      <c r="K2564">
        <v>4.2</v>
      </c>
      <c r="L2564">
        <v>10.79</v>
      </c>
      <c r="M2564">
        <v>893</v>
      </c>
      <c r="N2564">
        <v>38.213165441145101</v>
      </c>
      <c r="O2564">
        <v>3.3463724070512701</v>
      </c>
    </row>
    <row r="2565" spans="1:15" x14ac:dyDescent="0.25">
      <c r="A2565" s="20" t="s">
        <v>2685</v>
      </c>
      <c r="B2565">
        <v>2</v>
      </c>
      <c r="C2565" t="s">
        <v>63</v>
      </c>
      <c r="D2565" t="s">
        <v>90</v>
      </c>
      <c r="E2565" t="s">
        <v>82</v>
      </c>
      <c r="F2565" t="s">
        <v>38</v>
      </c>
      <c r="G2565">
        <v>3</v>
      </c>
      <c r="H2565">
        <v>2014</v>
      </c>
      <c r="I2565" t="s">
        <v>52</v>
      </c>
      <c r="J2565">
        <v>3.9366773676990001</v>
      </c>
      <c r="K2565">
        <v>-2.9</v>
      </c>
      <c r="L2565">
        <v>10.77</v>
      </c>
      <c r="M2565">
        <v>268</v>
      </c>
      <c r="N2565">
        <v>44.622737751922003</v>
      </c>
      <c r="O2565">
        <v>6.10847221781526</v>
      </c>
    </row>
    <row r="2566" spans="1:15" x14ac:dyDescent="0.25">
      <c r="A2566" s="20" t="s">
        <v>2686</v>
      </c>
      <c r="B2566">
        <v>2</v>
      </c>
      <c r="C2566" t="s">
        <v>63</v>
      </c>
      <c r="D2566" t="s">
        <v>90</v>
      </c>
      <c r="E2566" t="s">
        <v>82</v>
      </c>
      <c r="F2566" t="s">
        <v>38</v>
      </c>
      <c r="G2566">
        <v>3</v>
      </c>
      <c r="H2566">
        <v>2014</v>
      </c>
      <c r="I2566" t="s">
        <v>53</v>
      </c>
      <c r="J2566">
        <v>5.0797434530166896</v>
      </c>
      <c r="K2566">
        <v>2.0099999999999998</v>
      </c>
      <c r="L2566">
        <v>8.15</v>
      </c>
      <c r="M2566">
        <v>2291</v>
      </c>
      <c r="N2566">
        <v>44.206968838981702</v>
      </c>
      <c r="O2566">
        <v>2.0892357824136698</v>
      </c>
    </row>
    <row r="2567" spans="1:15" x14ac:dyDescent="0.25">
      <c r="A2567" s="20" t="s">
        <v>2687</v>
      </c>
      <c r="B2567">
        <v>2</v>
      </c>
      <c r="C2567" t="s">
        <v>63</v>
      </c>
      <c r="D2567" t="s">
        <v>90</v>
      </c>
      <c r="E2567" t="s">
        <v>82</v>
      </c>
      <c r="F2567" t="s">
        <v>38</v>
      </c>
      <c r="G2567">
        <v>3</v>
      </c>
      <c r="H2567">
        <v>2014</v>
      </c>
      <c r="I2567" t="s">
        <v>54</v>
      </c>
      <c r="J2567">
        <v>8.1998929687836597</v>
      </c>
      <c r="K2567">
        <v>-3.41</v>
      </c>
      <c r="L2567">
        <v>19.809999999999999</v>
      </c>
      <c r="M2567">
        <v>82</v>
      </c>
      <c r="N2567">
        <v>44.330228306383198</v>
      </c>
      <c r="O2567">
        <v>11.0431526074847</v>
      </c>
    </row>
    <row r="2568" spans="1:15" x14ac:dyDescent="0.25">
      <c r="A2568" s="20" t="s">
        <v>2688</v>
      </c>
      <c r="B2568">
        <v>2</v>
      </c>
      <c r="C2568" t="s">
        <v>63</v>
      </c>
      <c r="D2568" t="s">
        <v>90</v>
      </c>
      <c r="E2568" t="s">
        <v>82</v>
      </c>
      <c r="F2568" t="s">
        <v>38</v>
      </c>
      <c r="G2568">
        <v>3</v>
      </c>
      <c r="H2568">
        <v>2014</v>
      </c>
      <c r="I2568" t="s">
        <v>55</v>
      </c>
      <c r="J2568">
        <v>4.2905855981729504</v>
      </c>
      <c r="K2568">
        <v>-0.35</v>
      </c>
      <c r="L2568">
        <v>8.93</v>
      </c>
      <c r="M2568">
        <v>478</v>
      </c>
      <c r="N2568">
        <v>46.851482133782397</v>
      </c>
      <c r="O2568">
        <v>4.5738935374634799</v>
      </c>
    </row>
    <row r="2569" spans="1:15" x14ac:dyDescent="0.25">
      <c r="A2569" s="20" t="s">
        <v>2689</v>
      </c>
      <c r="B2569">
        <v>2</v>
      </c>
      <c r="C2569" t="s">
        <v>63</v>
      </c>
      <c r="D2569" t="s">
        <v>90</v>
      </c>
      <c r="E2569" t="s">
        <v>82</v>
      </c>
      <c r="F2569" t="s">
        <v>38</v>
      </c>
      <c r="G2569">
        <v>3</v>
      </c>
      <c r="H2569">
        <v>2014</v>
      </c>
      <c r="I2569" t="s">
        <v>56</v>
      </c>
      <c r="J2569">
        <v>15.8372026316567</v>
      </c>
      <c r="K2569">
        <v>10.53</v>
      </c>
      <c r="L2569">
        <v>21.14</v>
      </c>
      <c r="M2569">
        <v>919</v>
      </c>
      <c r="N2569">
        <v>34.9338081199855</v>
      </c>
      <c r="O2569">
        <v>3.2986956237702101</v>
      </c>
    </row>
    <row r="2570" spans="1:15" x14ac:dyDescent="0.25">
      <c r="A2570" s="20" t="s">
        <v>2690</v>
      </c>
      <c r="B2570">
        <v>2</v>
      </c>
      <c r="C2570" t="s">
        <v>63</v>
      </c>
      <c r="D2570" t="s">
        <v>90</v>
      </c>
      <c r="E2570" t="s">
        <v>82</v>
      </c>
      <c r="F2570" t="s">
        <v>38</v>
      </c>
      <c r="G2570">
        <v>3</v>
      </c>
      <c r="H2570">
        <v>2014</v>
      </c>
      <c r="I2570" t="s">
        <v>57</v>
      </c>
      <c r="J2570">
        <v>3.61264386007181</v>
      </c>
      <c r="K2570">
        <v>-1.3</v>
      </c>
      <c r="L2570">
        <v>8.5299999999999994</v>
      </c>
      <c r="M2570">
        <v>546</v>
      </c>
      <c r="N2570">
        <v>48.637853771520497</v>
      </c>
      <c r="O2570">
        <v>4.2796049251091297</v>
      </c>
    </row>
    <row r="2571" spans="1:15" x14ac:dyDescent="0.25">
      <c r="A2571" s="20" t="s">
        <v>2691</v>
      </c>
      <c r="B2571">
        <v>2</v>
      </c>
      <c r="C2571" t="s">
        <v>63</v>
      </c>
      <c r="D2571" t="s">
        <v>90</v>
      </c>
      <c r="E2571" t="s">
        <v>82</v>
      </c>
      <c r="F2571" t="s">
        <v>38</v>
      </c>
      <c r="G2571">
        <v>3</v>
      </c>
      <c r="H2571">
        <v>2014</v>
      </c>
      <c r="I2571" t="s">
        <v>58</v>
      </c>
      <c r="J2571">
        <v>5.1152248462002703</v>
      </c>
      <c r="K2571">
        <v>2.83</v>
      </c>
      <c r="L2571">
        <v>7.4</v>
      </c>
      <c r="M2571">
        <v>2399</v>
      </c>
      <c r="N2571">
        <v>44.5145091309031</v>
      </c>
      <c r="O2571">
        <v>2.0416668438947001</v>
      </c>
    </row>
    <row r="2572" spans="1:15" x14ac:dyDescent="0.25">
      <c r="A2572" s="20" t="s">
        <v>2692</v>
      </c>
      <c r="B2572">
        <v>2</v>
      </c>
      <c r="C2572" t="s">
        <v>63</v>
      </c>
      <c r="D2572" t="s">
        <v>90</v>
      </c>
      <c r="E2572" t="s">
        <v>82</v>
      </c>
      <c r="F2572" t="s">
        <v>38</v>
      </c>
      <c r="G2572">
        <v>3</v>
      </c>
      <c r="H2572">
        <v>2014</v>
      </c>
      <c r="I2572" t="s">
        <v>59</v>
      </c>
      <c r="J2572">
        <v>-2.8399990896351102</v>
      </c>
      <c r="K2572">
        <v>-10.83</v>
      </c>
      <c r="L2572">
        <v>5.15</v>
      </c>
      <c r="M2572">
        <v>176</v>
      </c>
      <c r="N2572">
        <v>47.927602243773102</v>
      </c>
      <c r="O2572">
        <v>7.5377836144440904</v>
      </c>
    </row>
    <row r="2573" spans="1:15" x14ac:dyDescent="0.25">
      <c r="A2573" s="20" t="s">
        <v>2693</v>
      </c>
      <c r="B2573">
        <v>2</v>
      </c>
      <c r="C2573" t="s">
        <v>63</v>
      </c>
      <c r="D2573" t="s">
        <v>90</v>
      </c>
      <c r="E2573" t="s">
        <v>82</v>
      </c>
      <c r="F2573" t="s">
        <v>38</v>
      </c>
      <c r="G2573">
        <v>3</v>
      </c>
      <c r="H2573">
        <v>2014</v>
      </c>
      <c r="I2573" t="s">
        <v>60</v>
      </c>
      <c r="J2573">
        <v>7.9806113357281996</v>
      </c>
      <c r="K2573">
        <v>5.0199999999999996</v>
      </c>
      <c r="L2573">
        <v>10.94</v>
      </c>
      <c r="M2573">
        <v>1030</v>
      </c>
      <c r="N2573">
        <v>42.179468248677402</v>
      </c>
      <c r="O2573">
        <v>3.1158847642487801</v>
      </c>
    </row>
    <row r="2574" spans="1:15" x14ac:dyDescent="0.25">
      <c r="A2574" s="20" t="s">
        <v>2694</v>
      </c>
      <c r="B2574">
        <v>2</v>
      </c>
      <c r="C2574" t="s">
        <v>63</v>
      </c>
      <c r="D2574" t="s">
        <v>90</v>
      </c>
      <c r="E2574" t="s">
        <v>82</v>
      </c>
      <c r="F2574" t="s">
        <v>38</v>
      </c>
      <c r="G2574">
        <v>3</v>
      </c>
      <c r="H2574">
        <v>2014</v>
      </c>
      <c r="I2574" t="s">
        <v>61</v>
      </c>
      <c r="J2574">
        <v>5.02599312015791</v>
      </c>
      <c r="K2574">
        <v>-8.1199999999999992</v>
      </c>
      <c r="L2574">
        <v>18.18</v>
      </c>
      <c r="M2574">
        <v>64</v>
      </c>
      <c r="N2574">
        <v>45.640134902394102</v>
      </c>
      <c r="O2574">
        <v>12.5</v>
      </c>
    </row>
    <row r="2575" spans="1:15" x14ac:dyDescent="0.25">
      <c r="A2575" s="20" t="s">
        <v>2695</v>
      </c>
      <c r="B2575">
        <v>2</v>
      </c>
      <c r="C2575" t="s">
        <v>63</v>
      </c>
      <c r="D2575" t="s">
        <v>90</v>
      </c>
      <c r="E2575" t="s">
        <v>82</v>
      </c>
      <c r="F2575" t="s">
        <v>38</v>
      </c>
      <c r="G2575">
        <v>3</v>
      </c>
      <c r="H2575">
        <v>2014</v>
      </c>
      <c r="I2575" t="s">
        <v>43</v>
      </c>
      <c r="J2575">
        <v>7.5106402911007502</v>
      </c>
      <c r="K2575">
        <v>4.4400000000000004</v>
      </c>
      <c r="L2575">
        <v>10.58</v>
      </c>
      <c r="M2575">
        <v>1488</v>
      </c>
      <c r="N2575">
        <v>40.867292170907902</v>
      </c>
      <c r="O2575">
        <v>2.5923792368260599</v>
      </c>
    </row>
    <row r="2576" spans="1:15" x14ac:dyDescent="0.25">
      <c r="A2576" s="20" t="s">
        <v>2696</v>
      </c>
      <c r="B2576">
        <v>2</v>
      </c>
      <c r="C2576" t="s">
        <v>63</v>
      </c>
      <c r="D2576" t="s">
        <v>90</v>
      </c>
      <c r="E2576" t="s">
        <v>82</v>
      </c>
      <c r="F2576" t="s">
        <v>38</v>
      </c>
      <c r="G2576">
        <v>3</v>
      </c>
      <c r="H2576">
        <v>2014</v>
      </c>
      <c r="I2576" t="s">
        <v>62</v>
      </c>
      <c r="J2576">
        <v>5.0712683401981202</v>
      </c>
      <c r="K2576">
        <v>-0.48</v>
      </c>
      <c r="L2576">
        <v>10.62</v>
      </c>
      <c r="M2576">
        <v>445</v>
      </c>
      <c r="N2576">
        <v>42.074110789179102</v>
      </c>
      <c r="O2576">
        <v>4.7404546313997704</v>
      </c>
    </row>
    <row r="2577" spans="1:15" x14ac:dyDescent="0.25">
      <c r="A2577" s="20" t="s">
        <v>2697</v>
      </c>
      <c r="B2577">
        <v>2</v>
      </c>
      <c r="C2577" t="s">
        <v>63</v>
      </c>
      <c r="D2577" t="s">
        <v>90</v>
      </c>
      <c r="E2577" t="s">
        <v>82</v>
      </c>
      <c r="F2577" t="s">
        <v>38</v>
      </c>
      <c r="G2577">
        <v>3</v>
      </c>
      <c r="H2577">
        <v>2014</v>
      </c>
      <c r="I2577" t="s">
        <v>75</v>
      </c>
      <c r="J2577">
        <v>5.85</v>
      </c>
      <c r="K2577">
        <v>5.05</v>
      </c>
      <c r="L2577">
        <v>6.66</v>
      </c>
      <c r="M2577">
        <v>49.940776585070999</v>
      </c>
      <c r="N2577">
        <v>44.088450556687199</v>
      </c>
      <c r="O2577">
        <v>-99</v>
      </c>
    </row>
    <row r="2578" spans="1:15" x14ac:dyDescent="0.25">
      <c r="A2578" s="20" t="s">
        <v>2698</v>
      </c>
      <c r="B2578">
        <v>2</v>
      </c>
      <c r="C2578" t="s">
        <v>63</v>
      </c>
      <c r="D2578" t="s">
        <v>90</v>
      </c>
      <c r="E2578" t="s">
        <v>82</v>
      </c>
      <c r="F2578" t="s">
        <v>38</v>
      </c>
      <c r="G2578">
        <v>3</v>
      </c>
      <c r="H2578">
        <v>2014</v>
      </c>
      <c r="I2578" t="s">
        <v>45</v>
      </c>
      <c r="J2578">
        <v>3.2451643431887001</v>
      </c>
      <c r="K2578">
        <v>-0.28000000000000003</v>
      </c>
      <c r="L2578">
        <v>6.77</v>
      </c>
      <c r="M2578">
        <v>679</v>
      </c>
      <c r="N2578">
        <v>43.692347832393096</v>
      </c>
      <c r="O2578">
        <v>3.8376477822666799</v>
      </c>
    </row>
    <row r="2579" spans="1:15" x14ac:dyDescent="0.25">
      <c r="A2579" s="20" t="s">
        <v>2699</v>
      </c>
      <c r="B2579">
        <v>2</v>
      </c>
      <c r="C2579" t="s">
        <v>63</v>
      </c>
      <c r="D2579" t="s">
        <v>90</v>
      </c>
      <c r="E2579" t="s">
        <v>82</v>
      </c>
      <c r="F2579" t="s">
        <v>38</v>
      </c>
      <c r="G2579">
        <v>3</v>
      </c>
      <c r="H2579">
        <v>2014</v>
      </c>
      <c r="I2579" t="s">
        <v>46</v>
      </c>
      <c r="J2579">
        <v>7.2602185937500403</v>
      </c>
      <c r="K2579">
        <v>3.39</v>
      </c>
      <c r="L2579">
        <v>11.13</v>
      </c>
      <c r="M2579">
        <v>604</v>
      </c>
      <c r="N2579">
        <v>41.367535434536499</v>
      </c>
      <c r="O2579">
        <v>4.0689422938558</v>
      </c>
    </row>
    <row r="2580" spans="1:15" x14ac:dyDescent="0.25">
      <c r="A2580" s="20" t="s">
        <v>2700</v>
      </c>
      <c r="B2580">
        <v>2</v>
      </c>
      <c r="C2580" t="s">
        <v>63</v>
      </c>
      <c r="D2580" t="s">
        <v>90</v>
      </c>
      <c r="E2580" t="s">
        <v>82</v>
      </c>
      <c r="F2580" t="s">
        <v>38</v>
      </c>
      <c r="G2580">
        <v>3</v>
      </c>
      <c r="H2580">
        <v>2014</v>
      </c>
      <c r="I2580" t="s">
        <v>47</v>
      </c>
      <c r="J2580">
        <v>5.66054395825343</v>
      </c>
      <c r="K2580">
        <v>3.38</v>
      </c>
      <c r="L2580">
        <v>7.94</v>
      </c>
      <c r="M2580">
        <v>2640</v>
      </c>
      <c r="N2580">
        <v>46.348132805704502</v>
      </c>
      <c r="O2580">
        <v>1.94624736040381</v>
      </c>
    </row>
    <row r="2581" spans="1:15" x14ac:dyDescent="0.25">
      <c r="A2581" s="20" t="s">
        <v>2701</v>
      </c>
      <c r="B2581">
        <v>2</v>
      </c>
      <c r="C2581" t="s">
        <v>63</v>
      </c>
      <c r="D2581" t="s">
        <v>90</v>
      </c>
      <c r="E2581" t="s">
        <v>82</v>
      </c>
      <c r="F2581" t="s">
        <v>38</v>
      </c>
      <c r="G2581">
        <v>3</v>
      </c>
      <c r="H2581">
        <v>2014</v>
      </c>
      <c r="I2581" t="s">
        <v>48</v>
      </c>
      <c r="J2581">
        <v>4.3573150238334097</v>
      </c>
      <c r="K2581">
        <v>0.43</v>
      </c>
      <c r="L2581">
        <v>8.2899999999999991</v>
      </c>
      <c r="M2581">
        <v>1230</v>
      </c>
      <c r="N2581">
        <v>49.161232617925101</v>
      </c>
      <c r="O2581">
        <v>2.8513297425610098</v>
      </c>
    </row>
    <row r="2582" spans="1:15" x14ac:dyDescent="0.25">
      <c r="A2582" s="20" t="s">
        <v>2702</v>
      </c>
      <c r="B2582">
        <v>2</v>
      </c>
      <c r="C2582" t="s">
        <v>63</v>
      </c>
      <c r="D2582" t="s">
        <v>90</v>
      </c>
      <c r="E2582" t="s">
        <v>82</v>
      </c>
      <c r="F2582" t="s">
        <v>38</v>
      </c>
      <c r="G2582">
        <v>3</v>
      </c>
      <c r="H2582">
        <v>2014</v>
      </c>
      <c r="I2582" t="s">
        <v>49</v>
      </c>
      <c r="J2582">
        <v>10.2084067106164</v>
      </c>
      <c r="K2582">
        <v>5.82</v>
      </c>
      <c r="L2582">
        <v>14.6</v>
      </c>
      <c r="M2582">
        <v>626</v>
      </c>
      <c r="N2582">
        <v>44.732030125989503</v>
      </c>
      <c r="O2582">
        <v>3.9968038348871602</v>
      </c>
    </row>
    <row r="2583" spans="1:15" x14ac:dyDescent="0.25">
      <c r="A2583" s="20" t="s">
        <v>2703</v>
      </c>
      <c r="B2583">
        <v>2</v>
      </c>
      <c r="C2583" t="s">
        <v>63</v>
      </c>
      <c r="D2583" t="s">
        <v>90</v>
      </c>
      <c r="E2583" t="s">
        <v>82</v>
      </c>
      <c r="F2583" t="s">
        <v>38</v>
      </c>
      <c r="G2583">
        <v>3</v>
      </c>
      <c r="H2583">
        <v>2014</v>
      </c>
      <c r="I2583" t="s">
        <v>50</v>
      </c>
      <c r="J2583">
        <v>2.1151312119188499</v>
      </c>
      <c r="K2583">
        <v>-2.15</v>
      </c>
      <c r="L2583">
        <v>6.38</v>
      </c>
      <c r="M2583">
        <v>1005</v>
      </c>
      <c r="N2583">
        <v>46.355831866099898</v>
      </c>
      <c r="O2583">
        <v>3.1544014893825598</v>
      </c>
    </row>
    <row r="2584" spans="1:15" x14ac:dyDescent="0.25">
      <c r="A2584" s="20" t="s">
        <v>2704</v>
      </c>
      <c r="B2584">
        <v>2</v>
      </c>
      <c r="C2584" t="s">
        <v>63</v>
      </c>
      <c r="D2584" t="s">
        <v>90</v>
      </c>
      <c r="E2584" t="s">
        <v>82</v>
      </c>
      <c r="F2584" t="s">
        <v>38</v>
      </c>
      <c r="G2584">
        <v>3</v>
      </c>
      <c r="H2584">
        <v>2014</v>
      </c>
      <c r="I2584" t="s">
        <v>51</v>
      </c>
      <c r="J2584">
        <v>0.32189976161502898</v>
      </c>
      <c r="K2584">
        <v>-4.0599999999999996</v>
      </c>
      <c r="L2584">
        <v>4.7</v>
      </c>
      <c r="M2584">
        <v>633</v>
      </c>
      <c r="N2584">
        <v>49.283526494996998</v>
      </c>
      <c r="O2584">
        <v>3.9746431675858198</v>
      </c>
    </row>
    <row r="2585" spans="1:15" x14ac:dyDescent="0.25">
      <c r="A2585" s="20" t="s">
        <v>2705</v>
      </c>
      <c r="B2585">
        <v>2</v>
      </c>
      <c r="C2585" t="s">
        <v>63</v>
      </c>
      <c r="D2585" t="s">
        <v>90</v>
      </c>
      <c r="E2585" t="s">
        <v>83</v>
      </c>
      <c r="F2585" t="s">
        <v>42</v>
      </c>
      <c r="G2585">
        <v>4</v>
      </c>
      <c r="H2585">
        <v>2014</v>
      </c>
      <c r="I2585" t="s">
        <v>34</v>
      </c>
      <c r="J2585">
        <v>13.063637980008499</v>
      </c>
      <c r="K2585">
        <v>10.85</v>
      </c>
      <c r="L2585">
        <v>15.28</v>
      </c>
      <c r="M2585">
        <v>3155</v>
      </c>
      <c r="N2585">
        <v>38.213165441145101</v>
      </c>
      <c r="O2585">
        <v>1.7803292133101301</v>
      </c>
    </row>
    <row r="2586" spans="1:15" x14ac:dyDescent="0.25">
      <c r="A2586" s="20" t="s">
        <v>2706</v>
      </c>
      <c r="B2586">
        <v>2</v>
      </c>
      <c r="C2586" t="s">
        <v>63</v>
      </c>
      <c r="D2586" t="s">
        <v>90</v>
      </c>
      <c r="E2586" t="s">
        <v>83</v>
      </c>
      <c r="F2586" t="s">
        <v>42</v>
      </c>
      <c r="G2586">
        <v>4</v>
      </c>
      <c r="H2586">
        <v>2014</v>
      </c>
      <c r="I2586" t="s">
        <v>52</v>
      </c>
      <c r="J2586">
        <v>-8.4649100781476194E-2</v>
      </c>
      <c r="K2586">
        <v>-11.05</v>
      </c>
      <c r="L2586">
        <v>10.88</v>
      </c>
      <c r="M2586">
        <v>43</v>
      </c>
      <c r="N2586">
        <v>44.622737751922003</v>
      </c>
      <c r="O2586">
        <v>15.249857033260501</v>
      </c>
    </row>
    <row r="2587" spans="1:15" x14ac:dyDescent="0.25">
      <c r="A2587" s="20" t="s">
        <v>2707</v>
      </c>
      <c r="B2587">
        <v>2</v>
      </c>
      <c r="C2587" t="s">
        <v>63</v>
      </c>
      <c r="D2587" t="s">
        <v>90</v>
      </c>
      <c r="E2587" t="s">
        <v>83</v>
      </c>
      <c r="F2587" t="s">
        <v>42</v>
      </c>
      <c r="G2587">
        <v>4</v>
      </c>
      <c r="H2587">
        <v>2014</v>
      </c>
      <c r="I2587" t="s">
        <v>53</v>
      </c>
      <c r="J2587">
        <v>5.0897915832216301</v>
      </c>
      <c r="K2587">
        <v>-4.7699999999999996</v>
      </c>
      <c r="L2587">
        <v>14.95</v>
      </c>
      <c r="M2587">
        <v>84</v>
      </c>
      <c r="N2587">
        <v>44.206968838981702</v>
      </c>
      <c r="O2587">
        <v>10.910894511799601</v>
      </c>
    </row>
    <row r="2588" spans="1:15" x14ac:dyDescent="0.25">
      <c r="A2588" s="20" t="s">
        <v>2708</v>
      </c>
      <c r="B2588">
        <v>2</v>
      </c>
      <c r="C2588" t="s">
        <v>63</v>
      </c>
      <c r="D2588" t="s">
        <v>90</v>
      </c>
      <c r="E2588" t="s">
        <v>83</v>
      </c>
      <c r="F2588" t="s">
        <v>42</v>
      </c>
      <c r="G2588">
        <v>4</v>
      </c>
      <c r="H2588">
        <v>2014</v>
      </c>
      <c r="I2588" t="s">
        <v>54</v>
      </c>
      <c r="J2588" t="s">
        <v>44</v>
      </c>
      <c r="K2588" t="s">
        <v>44</v>
      </c>
      <c r="L2588" t="s">
        <v>44</v>
      </c>
      <c r="M2588">
        <v>11</v>
      </c>
      <c r="N2588">
        <v>44.330228306383198</v>
      </c>
      <c r="O2588">
        <v>30.151134457776401</v>
      </c>
    </row>
    <row r="2589" spans="1:15" x14ac:dyDescent="0.25">
      <c r="A2589" s="20" t="s">
        <v>2709</v>
      </c>
      <c r="B2589">
        <v>2</v>
      </c>
      <c r="C2589" t="s">
        <v>63</v>
      </c>
      <c r="D2589" t="s">
        <v>90</v>
      </c>
      <c r="E2589" t="s">
        <v>83</v>
      </c>
      <c r="F2589" t="s">
        <v>42</v>
      </c>
      <c r="G2589">
        <v>4</v>
      </c>
      <c r="H2589">
        <v>2014</v>
      </c>
      <c r="I2589" t="s">
        <v>55</v>
      </c>
      <c r="J2589">
        <v>-1.4058567681198799</v>
      </c>
      <c r="K2589">
        <v>-7.1</v>
      </c>
      <c r="L2589">
        <v>4.29</v>
      </c>
      <c r="M2589">
        <v>188</v>
      </c>
      <c r="N2589">
        <v>46.851482133782397</v>
      </c>
      <c r="O2589">
        <v>7.2932495748947304</v>
      </c>
    </row>
    <row r="2590" spans="1:15" x14ac:dyDescent="0.25">
      <c r="A2590" s="20" t="s">
        <v>2710</v>
      </c>
      <c r="B2590">
        <v>2</v>
      </c>
      <c r="C2590" t="s">
        <v>63</v>
      </c>
      <c r="D2590" t="s">
        <v>90</v>
      </c>
      <c r="E2590" t="s">
        <v>83</v>
      </c>
      <c r="F2590" t="s">
        <v>42</v>
      </c>
      <c r="G2590">
        <v>4</v>
      </c>
      <c r="H2590">
        <v>2014</v>
      </c>
      <c r="I2590" t="s">
        <v>56</v>
      </c>
      <c r="J2590">
        <v>19.7946709907749</v>
      </c>
      <c r="K2590">
        <v>7.37</v>
      </c>
      <c r="L2590">
        <v>32.22</v>
      </c>
      <c r="M2590">
        <v>54</v>
      </c>
      <c r="N2590">
        <v>34.9338081199855</v>
      </c>
      <c r="O2590">
        <v>13.6082763487954</v>
      </c>
    </row>
    <row r="2591" spans="1:15" x14ac:dyDescent="0.25">
      <c r="A2591" s="20" t="s">
        <v>2711</v>
      </c>
      <c r="B2591">
        <v>2</v>
      </c>
      <c r="C2591" t="s">
        <v>63</v>
      </c>
      <c r="D2591" t="s">
        <v>90</v>
      </c>
      <c r="E2591" t="s">
        <v>83</v>
      </c>
      <c r="F2591" t="s">
        <v>42</v>
      </c>
      <c r="G2591">
        <v>4</v>
      </c>
      <c r="H2591">
        <v>2014</v>
      </c>
      <c r="I2591" t="s">
        <v>57</v>
      </c>
      <c r="J2591">
        <v>1.6132404431185801</v>
      </c>
      <c r="K2591">
        <v>-12.54</v>
      </c>
      <c r="L2591">
        <v>15.77</v>
      </c>
      <c r="M2591">
        <v>38</v>
      </c>
      <c r="N2591">
        <v>48.637853771520497</v>
      </c>
      <c r="O2591">
        <v>16.222142113076298</v>
      </c>
    </row>
    <row r="2592" spans="1:15" x14ac:dyDescent="0.25">
      <c r="A2592" s="20" t="s">
        <v>2712</v>
      </c>
      <c r="B2592">
        <v>2</v>
      </c>
      <c r="C2592" t="s">
        <v>63</v>
      </c>
      <c r="D2592" t="s">
        <v>90</v>
      </c>
      <c r="E2592" t="s">
        <v>83</v>
      </c>
      <c r="F2592" t="s">
        <v>42</v>
      </c>
      <c r="G2592">
        <v>4</v>
      </c>
      <c r="H2592">
        <v>2014</v>
      </c>
      <c r="I2592" t="s">
        <v>58</v>
      </c>
      <c r="J2592">
        <v>4.8215470677371401</v>
      </c>
      <c r="K2592">
        <v>0.5</v>
      </c>
      <c r="L2592">
        <v>9.15</v>
      </c>
      <c r="M2592">
        <v>412</v>
      </c>
      <c r="N2592">
        <v>44.5145091309031</v>
      </c>
      <c r="O2592">
        <v>4.9266463908214702</v>
      </c>
    </row>
    <row r="2593" spans="1:15" x14ac:dyDescent="0.25">
      <c r="A2593" s="20" t="s">
        <v>2713</v>
      </c>
      <c r="B2593">
        <v>2</v>
      </c>
      <c r="C2593" t="s">
        <v>63</v>
      </c>
      <c r="D2593" t="s">
        <v>90</v>
      </c>
      <c r="E2593" t="s">
        <v>83</v>
      </c>
      <c r="F2593" t="s">
        <v>42</v>
      </c>
      <c r="G2593">
        <v>4</v>
      </c>
      <c r="H2593">
        <v>2014</v>
      </c>
      <c r="I2593" t="s">
        <v>59</v>
      </c>
      <c r="J2593">
        <v>8.3069959941106206E-2</v>
      </c>
      <c r="K2593">
        <v>-14.43</v>
      </c>
      <c r="L2593">
        <v>14.59</v>
      </c>
      <c r="M2593">
        <v>28</v>
      </c>
      <c r="N2593">
        <v>47.927602243773102</v>
      </c>
      <c r="O2593">
        <v>18.8982236504614</v>
      </c>
    </row>
    <row r="2594" spans="1:15" x14ac:dyDescent="0.25">
      <c r="A2594" s="20" t="s">
        <v>2714</v>
      </c>
      <c r="B2594">
        <v>2</v>
      </c>
      <c r="C2594" t="s">
        <v>63</v>
      </c>
      <c r="D2594" t="s">
        <v>90</v>
      </c>
      <c r="E2594" t="s">
        <v>83</v>
      </c>
      <c r="F2594" t="s">
        <v>42</v>
      </c>
      <c r="G2594">
        <v>4</v>
      </c>
      <c r="H2594">
        <v>2014</v>
      </c>
      <c r="I2594" t="s">
        <v>60</v>
      </c>
      <c r="J2594">
        <v>7.1203681888660499</v>
      </c>
      <c r="K2594">
        <v>4.82</v>
      </c>
      <c r="L2594">
        <v>9.42</v>
      </c>
      <c r="M2594">
        <v>2015</v>
      </c>
      <c r="N2594">
        <v>42.179468248677402</v>
      </c>
      <c r="O2594">
        <v>2.2277295967705601</v>
      </c>
    </row>
    <row r="2595" spans="1:15" x14ac:dyDescent="0.25">
      <c r="A2595" s="20" t="s">
        <v>2715</v>
      </c>
      <c r="B2595">
        <v>2</v>
      </c>
      <c r="C2595" t="s">
        <v>63</v>
      </c>
      <c r="D2595" t="s">
        <v>90</v>
      </c>
      <c r="E2595" t="s">
        <v>83</v>
      </c>
      <c r="F2595" t="s">
        <v>42</v>
      </c>
      <c r="G2595">
        <v>4</v>
      </c>
      <c r="H2595">
        <v>2014</v>
      </c>
      <c r="I2595" t="s">
        <v>61</v>
      </c>
      <c r="J2595" t="s">
        <v>44</v>
      </c>
      <c r="K2595" t="s">
        <v>44</v>
      </c>
      <c r="L2595" t="s">
        <v>44</v>
      </c>
      <c r="M2595">
        <v>4</v>
      </c>
      <c r="N2595">
        <v>45.640134902394102</v>
      </c>
      <c r="O2595">
        <v>50</v>
      </c>
    </row>
    <row r="2596" spans="1:15" x14ac:dyDescent="0.25">
      <c r="A2596" s="20" t="s">
        <v>2716</v>
      </c>
      <c r="B2596">
        <v>2</v>
      </c>
      <c r="C2596" t="s">
        <v>63</v>
      </c>
      <c r="D2596" t="s">
        <v>90</v>
      </c>
      <c r="E2596" t="s">
        <v>83</v>
      </c>
      <c r="F2596" t="s">
        <v>42</v>
      </c>
      <c r="G2596">
        <v>4</v>
      </c>
      <c r="H2596">
        <v>2014</v>
      </c>
      <c r="I2596" t="s">
        <v>43</v>
      </c>
      <c r="J2596">
        <v>12.2181441089875</v>
      </c>
      <c r="K2596">
        <v>4.3099999999999996</v>
      </c>
      <c r="L2596">
        <v>20.13</v>
      </c>
      <c r="M2596">
        <v>116</v>
      </c>
      <c r="N2596">
        <v>40.867292170907902</v>
      </c>
      <c r="O2596">
        <v>9.2847669088525908</v>
      </c>
    </row>
    <row r="2597" spans="1:15" x14ac:dyDescent="0.25">
      <c r="A2597" s="20" t="s">
        <v>2717</v>
      </c>
      <c r="B2597">
        <v>2</v>
      </c>
      <c r="C2597" t="s">
        <v>63</v>
      </c>
      <c r="D2597" t="s">
        <v>90</v>
      </c>
      <c r="E2597" t="s">
        <v>83</v>
      </c>
      <c r="F2597" t="s">
        <v>42</v>
      </c>
      <c r="G2597">
        <v>4</v>
      </c>
      <c r="H2597">
        <v>2014</v>
      </c>
      <c r="I2597" t="s">
        <v>62</v>
      </c>
      <c r="J2597">
        <v>13.5577172485159</v>
      </c>
      <c r="K2597">
        <v>0.43</v>
      </c>
      <c r="L2597">
        <v>26.69</v>
      </c>
      <c r="M2597">
        <v>45</v>
      </c>
      <c r="N2597">
        <v>42.074110789179102</v>
      </c>
      <c r="O2597">
        <v>14.907119849998599</v>
      </c>
    </row>
    <row r="2598" spans="1:15" x14ac:dyDescent="0.25">
      <c r="A2598" s="20" t="s">
        <v>2718</v>
      </c>
      <c r="B2598">
        <v>2</v>
      </c>
      <c r="C2598" t="s">
        <v>63</v>
      </c>
      <c r="D2598" t="s">
        <v>90</v>
      </c>
      <c r="E2598" t="s">
        <v>83</v>
      </c>
      <c r="F2598" t="s">
        <v>42</v>
      </c>
      <c r="G2598">
        <v>4</v>
      </c>
      <c r="H2598">
        <v>2014</v>
      </c>
      <c r="I2598" t="s">
        <v>75</v>
      </c>
      <c r="J2598">
        <v>6.3</v>
      </c>
      <c r="K2598">
        <v>5.48</v>
      </c>
      <c r="L2598">
        <v>7.12</v>
      </c>
      <c r="M2598">
        <v>50.389017836405102</v>
      </c>
      <c r="N2598">
        <v>44.088450556687199</v>
      </c>
      <c r="O2598">
        <v>-99</v>
      </c>
    </row>
    <row r="2599" spans="1:15" x14ac:dyDescent="0.25">
      <c r="A2599" s="20" t="s">
        <v>2719</v>
      </c>
      <c r="B2599">
        <v>2</v>
      </c>
      <c r="C2599" t="s">
        <v>63</v>
      </c>
      <c r="D2599" t="s">
        <v>90</v>
      </c>
      <c r="E2599" t="s">
        <v>83</v>
      </c>
      <c r="F2599" t="s">
        <v>42</v>
      </c>
      <c r="G2599">
        <v>4</v>
      </c>
      <c r="H2599">
        <v>2014</v>
      </c>
      <c r="I2599" t="s">
        <v>45</v>
      </c>
      <c r="J2599">
        <v>9.5842789523821595E-2</v>
      </c>
      <c r="K2599">
        <v>-3.97</v>
      </c>
      <c r="L2599">
        <v>4.16</v>
      </c>
      <c r="M2599">
        <v>402</v>
      </c>
      <c r="N2599">
        <v>43.692347832393096</v>
      </c>
      <c r="O2599">
        <v>4.9875466805381601</v>
      </c>
    </row>
    <row r="2600" spans="1:15" x14ac:dyDescent="0.25">
      <c r="A2600" s="20" t="s">
        <v>2720</v>
      </c>
      <c r="B2600">
        <v>2</v>
      </c>
      <c r="C2600" t="s">
        <v>63</v>
      </c>
      <c r="D2600" t="s">
        <v>90</v>
      </c>
      <c r="E2600" t="s">
        <v>83</v>
      </c>
      <c r="F2600" t="s">
        <v>42</v>
      </c>
      <c r="G2600">
        <v>4</v>
      </c>
      <c r="H2600">
        <v>2014</v>
      </c>
      <c r="I2600" t="s">
        <v>46</v>
      </c>
      <c r="J2600">
        <v>8.0301923728523104</v>
      </c>
      <c r="K2600">
        <v>4.78</v>
      </c>
      <c r="L2600">
        <v>11.28</v>
      </c>
      <c r="M2600">
        <v>1060</v>
      </c>
      <c r="N2600">
        <v>41.367535434536499</v>
      </c>
      <c r="O2600">
        <v>3.0714755841697601</v>
      </c>
    </row>
    <row r="2601" spans="1:15" x14ac:dyDescent="0.25">
      <c r="A2601" s="20" t="s">
        <v>2721</v>
      </c>
      <c r="B2601">
        <v>2</v>
      </c>
      <c r="C2601" t="s">
        <v>63</v>
      </c>
      <c r="D2601" t="s">
        <v>90</v>
      </c>
      <c r="E2601" t="s">
        <v>83</v>
      </c>
      <c r="F2601" t="s">
        <v>42</v>
      </c>
      <c r="G2601">
        <v>4</v>
      </c>
      <c r="H2601">
        <v>2014</v>
      </c>
      <c r="I2601" t="s">
        <v>47</v>
      </c>
      <c r="J2601">
        <v>5.1047952568334596</v>
      </c>
      <c r="K2601">
        <v>3.25</v>
      </c>
      <c r="L2601">
        <v>6.96</v>
      </c>
      <c r="M2601">
        <v>7046</v>
      </c>
      <c r="N2601">
        <v>46.348132805704502</v>
      </c>
      <c r="O2601">
        <v>1.19132067961586</v>
      </c>
    </row>
    <row r="2602" spans="1:15" x14ac:dyDescent="0.25">
      <c r="A2602" s="20" t="s">
        <v>2722</v>
      </c>
      <c r="B2602">
        <v>2</v>
      </c>
      <c r="C2602" t="s">
        <v>63</v>
      </c>
      <c r="D2602" t="s">
        <v>90</v>
      </c>
      <c r="E2602" t="s">
        <v>83</v>
      </c>
      <c r="F2602" t="s">
        <v>42</v>
      </c>
      <c r="G2602">
        <v>4</v>
      </c>
      <c r="H2602">
        <v>2014</v>
      </c>
      <c r="I2602" t="s">
        <v>48</v>
      </c>
      <c r="J2602">
        <v>-3.49849743964712</v>
      </c>
      <c r="K2602">
        <v>-9.7100000000000009</v>
      </c>
      <c r="L2602">
        <v>2.71</v>
      </c>
      <c r="M2602">
        <v>203</v>
      </c>
      <c r="N2602">
        <v>49.161232617925101</v>
      </c>
      <c r="O2602">
        <v>7.0186240634359596</v>
      </c>
    </row>
    <row r="2603" spans="1:15" x14ac:dyDescent="0.25">
      <c r="A2603" s="20" t="s">
        <v>2723</v>
      </c>
      <c r="B2603">
        <v>2</v>
      </c>
      <c r="C2603" t="s">
        <v>63</v>
      </c>
      <c r="D2603" t="s">
        <v>90</v>
      </c>
      <c r="E2603" t="s">
        <v>83</v>
      </c>
      <c r="F2603" t="s">
        <v>42</v>
      </c>
      <c r="G2603">
        <v>4</v>
      </c>
      <c r="H2603">
        <v>2014</v>
      </c>
      <c r="I2603" t="s">
        <v>49</v>
      </c>
      <c r="J2603">
        <v>5.6792197421886099</v>
      </c>
      <c r="K2603">
        <v>1.3</v>
      </c>
      <c r="L2603">
        <v>10.06</v>
      </c>
      <c r="M2603">
        <v>555</v>
      </c>
      <c r="N2603">
        <v>44.732030125989503</v>
      </c>
      <c r="O2603">
        <v>4.2447635997800903</v>
      </c>
    </row>
    <row r="2604" spans="1:15" x14ac:dyDescent="0.25">
      <c r="A2604" s="20" t="s">
        <v>2724</v>
      </c>
      <c r="B2604">
        <v>2</v>
      </c>
      <c r="C2604" t="s">
        <v>63</v>
      </c>
      <c r="D2604" t="s">
        <v>90</v>
      </c>
      <c r="E2604" t="s">
        <v>83</v>
      </c>
      <c r="F2604" t="s">
        <v>42</v>
      </c>
      <c r="G2604">
        <v>4</v>
      </c>
      <c r="H2604">
        <v>2014</v>
      </c>
      <c r="I2604" t="s">
        <v>50</v>
      </c>
      <c r="J2604">
        <v>2.7597056974146899</v>
      </c>
      <c r="K2604">
        <v>-5.8</v>
      </c>
      <c r="L2604">
        <v>11.32</v>
      </c>
      <c r="M2604">
        <v>100</v>
      </c>
      <c r="N2604">
        <v>46.355831866099898</v>
      </c>
      <c r="O2604">
        <v>10</v>
      </c>
    </row>
    <row r="2605" spans="1:15" x14ac:dyDescent="0.25">
      <c r="A2605" s="20" t="s">
        <v>2725</v>
      </c>
      <c r="B2605">
        <v>2</v>
      </c>
      <c r="C2605" t="s">
        <v>63</v>
      </c>
      <c r="D2605" t="s">
        <v>90</v>
      </c>
      <c r="E2605" t="s">
        <v>83</v>
      </c>
      <c r="F2605" t="s">
        <v>42</v>
      </c>
      <c r="G2605">
        <v>4</v>
      </c>
      <c r="H2605">
        <v>2014</v>
      </c>
      <c r="I2605" t="s">
        <v>51</v>
      </c>
      <c r="J2605">
        <v>-5.5428946299506103</v>
      </c>
      <c r="K2605">
        <v>-12.52</v>
      </c>
      <c r="L2605">
        <v>1.43</v>
      </c>
      <c r="M2605">
        <v>138</v>
      </c>
      <c r="N2605">
        <v>49.283526494996998</v>
      </c>
      <c r="O2605">
        <v>8.5125653075874901</v>
      </c>
    </row>
    <row r="2606" spans="1:15" x14ac:dyDescent="0.25">
      <c r="A2606" s="20" t="s">
        <v>2726</v>
      </c>
      <c r="B2606">
        <v>2</v>
      </c>
      <c r="C2606" t="s">
        <v>63</v>
      </c>
      <c r="D2606" t="s">
        <v>90</v>
      </c>
      <c r="E2606" t="s">
        <v>81</v>
      </c>
      <c r="F2606" t="s">
        <v>35</v>
      </c>
      <c r="G2606">
        <v>5</v>
      </c>
      <c r="H2606">
        <v>2014</v>
      </c>
      <c r="I2606" t="s">
        <v>34</v>
      </c>
      <c r="J2606">
        <v>3.3225169567851398</v>
      </c>
      <c r="K2606">
        <v>1.26</v>
      </c>
      <c r="L2606">
        <v>5.39</v>
      </c>
      <c r="M2606">
        <v>3873</v>
      </c>
      <c r="N2606">
        <v>38.213165441145101</v>
      </c>
      <c r="O2606">
        <v>1.6068533831656699</v>
      </c>
    </row>
    <row r="2607" spans="1:15" x14ac:dyDescent="0.25">
      <c r="A2607" s="20" t="s">
        <v>2727</v>
      </c>
      <c r="B2607">
        <v>2</v>
      </c>
      <c r="C2607" t="s">
        <v>63</v>
      </c>
      <c r="D2607" t="s">
        <v>90</v>
      </c>
      <c r="E2607" t="s">
        <v>81</v>
      </c>
      <c r="F2607" t="s">
        <v>35</v>
      </c>
      <c r="G2607">
        <v>5</v>
      </c>
      <c r="H2607">
        <v>2014</v>
      </c>
      <c r="I2607" t="s">
        <v>52</v>
      </c>
      <c r="J2607">
        <v>-8.6544559193900206</v>
      </c>
      <c r="K2607">
        <v>-18.440000000000001</v>
      </c>
      <c r="L2607">
        <v>1.1299999999999999</v>
      </c>
      <c r="M2607">
        <v>48</v>
      </c>
      <c r="N2607">
        <v>44.622737751922003</v>
      </c>
      <c r="O2607">
        <v>14.433756729740599</v>
      </c>
    </row>
    <row r="2608" spans="1:15" x14ac:dyDescent="0.25">
      <c r="A2608" s="20" t="s">
        <v>2728</v>
      </c>
      <c r="B2608">
        <v>2</v>
      </c>
      <c r="C2608" t="s">
        <v>63</v>
      </c>
      <c r="D2608" t="s">
        <v>90</v>
      </c>
      <c r="E2608" t="s">
        <v>81</v>
      </c>
      <c r="F2608" t="s">
        <v>35</v>
      </c>
      <c r="G2608">
        <v>5</v>
      </c>
      <c r="H2608">
        <v>2014</v>
      </c>
      <c r="I2608" t="s">
        <v>53</v>
      </c>
      <c r="J2608">
        <v>-3.8099008724085199</v>
      </c>
      <c r="K2608">
        <v>-11.47</v>
      </c>
      <c r="L2608">
        <v>3.85</v>
      </c>
      <c r="M2608">
        <v>100</v>
      </c>
      <c r="N2608">
        <v>44.206968838981702</v>
      </c>
      <c r="O2608">
        <v>10</v>
      </c>
    </row>
    <row r="2609" spans="1:15" x14ac:dyDescent="0.25">
      <c r="A2609" s="20" t="s">
        <v>2729</v>
      </c>
      <c r="B2609">
        <v>2</v>
      </c>
      <c r="C2609" t="s">
        <v>63</v>
      </c>
      <c r="D2609" t="s">
        <v>90</v>
      </c>
      <c r="E2609" t="s">
        <v>81</v>
      </c>
      <c r="F2609" t="s">
        <v>35</v>
      </c>
      <c r="G2609">
        <v>5</v>
      </c>
      <c r="H2609">
        <v>2014</v>
      </c>
      <c r="I2609" t="s">
        <v>54</v>
      </c>
      <c r="J2609">
        <v>-3.8945669644171699</v>
      </c>
      <c r="K2609">
        <v>-20.07</v>
      </c>
      <c r="L2609">
        <v>12.28</v>
      </c>
      <c r="M2609">
        <v>20</v>
      </c>
      <c r="N2609">
        <v>44.330228306383198</v>
      </c>
      <c r="O2609">
        <v>22.360679774997902</v>
      </c>
    </row>
    <row r="2610" spans="1:15" x14ac:dyDescent="0.25">
      <c r="A2610" s="20" t="s">
        <v>2730</v>
      </c>
      <c r="B2610">
        <v>2</v>
      </c>
      <c r="C2610" t="s">
        <v>63</v>
      </c>
      <c r="D2610" t="s">
        <v>90</v>
      </c>
      <c r="E2610" t="s">
        <v>81</v>
      </c>
      <c r="F2610" t="s">
        <v>35</v>
      </c>
      <c r="G2610">
        <v>5</v>
      </c>
      <c r="H2610">
        <v>2014</v>
      </c>
      <c r="I2610" t="s">
        <v>55</v>
      </c>
      <c r="J2610">
        <v>-7.9371208140148299</v>
      </c>
      <c r="K2610">
        <v>-13.44</v>
      </c>
      <c r="L2610">
        <v>-2.44</v>
      </c>
      <c r="M2610">
        <v>182</v>
      </c>
      <c r="N2610">
        <v>46.851482133782397</v>
      </c>
      <c r="O2610">
        <v>7.4124931666110099</v>
      </c>
    </row>
    <row r="2611" spans="1:15" x14ac:dyDescent="0.25">
      <c r="A2611" s="20" t="s">
        <v>2731</v>
      </c>
      <c r="B2611">
        <v>2</v>
      </c>
      <c r="C2611" t="s">
        <v>63</v>
      </c>
      <c r="D2611" t="s">
        <v>90</v>
      </c>
      <c r="E2611" t="s">
        <v>81</v>
      </c>
      <c r="F2611" t="s">
        <v>35</v>
      </c>
      <c r="G2611">
        <v>5</v>
      </c>
      <c r="H2611">
        <v>2014</v>
      </c>
      <c r="I2611" t="s">
        <v>56</v>
      </c>
      <c r="J2611">
        <v>18.0632112791792</v>
      </c>
      <c r="K2611">
        <v>1.0900000000000001</v>
      </c>
      <c r="L2611">
        <v>35.03</v>
      </c>
      <c r="M2611">
        <v>19</v>
      </c>
      <c r="N2611">
        <v>34.9338081199855</v>
      </c>
      <c r="O2611">
        <v>22.941573387056199</v>
      </c>
    </row>
    <row r="2612" spans="1:15" x14ac:dyDescent="0.25">
      <c r="A2612" s="20" t="s">
        <v>2732</v>
      </c>
      <c r="B2612">
        <v>2</v>
      </c>
      <c r="C2612" t="s">
        <v>63</v>
      </c>
      <c r="D2612" t="s">
        <v>90</v>
      </c>
      <c r="E2612" t="s">
        <v>81</v>
      </c>
      <c r="F2612" t="s">
        <v>35</v>
      </c>
      <c r="G2612">
        <v>5</v>
      </c>
      <c r="H2612">
        <v>2014</v>
      </c>
      <c r="I2612" t="s">
        <v>57</v>
      </c>
      <c r="J2612">
        <v>-8.8251529159125006</v>
      </c>
      <c r="K2612">
        <v>-16.8</v>
      </c>
      <c r="L2612">
        <v>-0.85</v>
      </c>
      <c r="M2612">
        <v>76</v>
      </c>
      <c r="N2612">
        <v>48.637853771520497</v>
      </c>
      <c r="O2612">
        <v>11.470786693528099</v>
      </c>
    </row>
    <row r="2613" spans="1:15" x14ac:dyDescent="0.25">
      <c r="A2613" s="20" t="s">
        <v>2733</v>
      </c>
      <c r="B2613">
        <v>2</v>
      </c>
      <c r="C2613" t="s">
        <v>63</v>
      </c>
      <c r="D2613" t="s">
        <v>90</v>
      </c>
      <c r="E2613" t="s">
        <v>81</v>
      </c>
      <c r="F2613" t="s">
        <v>35</v>
      </c>
      <c r="G2613">
        <v>5</v>
      </c>
      <c r="H2613">
        <v>2014</v>
      </c>
      <c r="I2613" t="s">
        <v>58</v>
      </c>
      <c r="J2613">
        <v>-3.3725595481893502</v>
      </c>
      <c r="K2613">
        <v>-6.7</v>
      </c>
      <c r="L2613">
        <v>-0.04</v>
      </c>
      <c r="M2613">
        <v>654</v>
      </c>
      <c r="N2613">
        <v>44.5145091309031</v>
      </c>
      <c r="O2613">
        <v>3.9103094350288798</v>
      </c>
    </row>
    <row r="2614" spans="1:15" x14ac:dyDescent="0.25">
      <c r="A2614" s="20" t="s">
        <v>2734</v>
      </c>
      <c r="B2614">
        <v>2</v>
      </c>
      <c r="C2614" t="s">
        <v>63</v>
      </c>
      <c r="D2614" t="s">
        <v>90</v>
      </c>
      <c r="E2614" t="s">
        <v>81</v>
      </c>
      <c r="F2614" t="s">
        <v>35</v>
      </c>
      <c r="G2614">
        <v>5</v>
      </c>
      <c r="H2614">
        <v>2014</v>
      </c>
      <c r="I2614" t="s">
        <v>59</v>
      </c>
      <c r="J2614" t="s">
        <v>44</v>
      </c>
      <c r="K2614" t="s">
        <v>44</v>
      </c>
      <c r="L2614" t="s">
        <v>44</v>
      </c>
      <c r="M2614">
        <v>17</v>
      </c>
      <c r="N2614">
        <v>47.927602243773102</v>
      </c>
      <c r="O2614">
        <v>24.253562503633301</v>
      </c>
    </row>
    <row r="2615" spans="1:15" x14ac:dyDescent="0.25">
      <c r="A2615" s="20" t="s">
        <v>2735</v>
      </c>
      <c r="B2615">
        <v>2</v>
      </c>
      <c r="C2615" t="s">
        <v>63</v>
      </c>
      <c r="D2615" t="s">
        <v>90</v>
      </c>
      <c r="E2615" t="s">
        <v>81</v>
      </c>
      <c r="F2615" t="s">
        <v>35</v>
      </c>
      <c r="G2615">
        <v>5</v>
      </c>
      <c r="H2615">
        <v>2014</v>
      </c>
      <c r="I2615" t="s">
        <v>60</v>
      </c>
      <c r="J2615">
        <v>-1.97521033318549</v>
      </c>
      <c r="K2615">
        <v>-3.94</v>
      </c>
      <c r="L2615">
        <v>-0.01</v>
      </c>
      <c r="M2615">
        <v>2767</v>
      </c>
      <c r="N2615">
        <v>42.179468248677402</v>
      </c>
      <c r="O2615">
        <v>1.90105823344234</v>
      </c>
    </row>
    <row r="2616" spans="1:15" x14ac:dyDescent="0.25">
      <c r="A2616" s="20" t="s">
        <v>2736</v>
      </c>
      <c r="B2616">
        <v>2</v>
      </c>
      <c r="C2616" t="s">
        <v>63</v>
      </c>
      <c r="D2616" t="s">
        <v>90</v>
      </c>
      <c r="E2616" t="s">
        <v>81</v>
      </c>
      <c r="F2616" t="s">
        <v>35</v>
      </c>
      <c r="G2616">
        <v>5</v>
      </c>
      <c r="H2616">
        <v>2014</v>
      </c>
      <c r="I2616" t="s">
        <v>61</v>
      </c>
      <c r="J2616" t="s">
        <v>44</v>
      </c>
      <c r="K2616" t="s">
        <v>44</v>
      </c>
      <c r="L2616" t="s">
        <v>44</v>
      </c>
      <c r="M2616">
        <v>12</v>
      </c>
      <c r="N2616">
        <v>45.640134902394102</v>
      </c>
      <c r="O2616">
        <v>28.867513459481302</v>
      </c>
    </row>
    <row r="2617" spans="1:15" x14ac:dyDescent="0.25">
      <c r="A2617" s="20" t="s">
        <v>2737</v>
      </c>
      <c r="B2617">
        <v>2</v>
      </c>
      <c r="C2617" t="s">
        <v>63</v>
      </c>
      <c r="D2617" t="s">
        <v>90</v>
      </c>
      <c r="E2617" t="s">
        <v>81</v>
      </c>
      <c r="F2617" t="s">
        <v>35</v>
      </c>
      <c r="G2617">
        <v>5</v>
      </c>
      <c r="H2617">
        <v>2014</v>
      </c>
      <c r="I2617" t="s">
        <v>43</v>
      </c>
      <c r="J2617">
        <v>3.0073729936785698</v>
      </c>
      <c r="K2617">
        <v>-2.25</v>
      </c>
      <c r="L2617">
        <v>8.27</v>
      </c>
      <c r="M2617">
        <v>248</v>
      </c>
      <c r="N2617">
        <v>40.867292170907902</v>
      </c>
      <c r="O2617">
        <v>6.3500063500095196</v>
      </c>
    </row>
    <row r="2618" spans="1:15" x14ac:dyDescent="0.25">
      <c r="A2618" s="20" t="s">
        <v>2738</v>
      </c>
      <c r="B2618">
        <v>2</v>
      </c>
      <c r="C2618" t="s">
        <v>63</v>
      </c>
      <c r="D2618" t="s">
        <v>90</v>
      </c>
      <c r="E2618" t="s">
        <v>81</v>
      </c>
      <c r="F2618" t="s">
        <v>35</v>
      </c>
      <c r="G2618">
        <v>5</v>
      </c>
      <c r="H2618">
        <v>2014</v>
      </c>
      <c r="I2618" t="s">
        <v>62</v>
      </c>
      <c r="J2618">
        <v>6.5333838861638798</v>
      </c>
      <c r="K2618">
        <v>-7.57</v>
      </c>
      <c r="L2618">
        <v>20.63</v>
      </c>
      <c r="M2618">
        <v>53</v>
      </c>
      <c r="N2618">
        <v>42.074110789179102</v>
      </c>
      <c r="O2618">
        <v>13.7360563948689</v>
      </c>
    </row>
    <row r="2619" spans="1:15" x14ac:dyDescent="0.25">
      <c r="A2619" s="20" t="s">
        <v>2739</v>
      </c>
      <c r="B2619">
        <v>2</v>
      </c>
      <c r="C2619" t="s">
        <v>63</v>
      </c>
      <c r="D2619" t="s">
        <v>90</v>
      </c>
      <c r="E2619" t="s">
        <v>81</v>
      </c>
      <c r="F2619" t="s">
        <v>35</v>
      </c>
      <c r="G2619">
        <v>5</v>
      </c>
      <c r="H2619">
        <v>2014</v>
      </c>
      <c r="I2619" t="s">
        <v>75</v>
      </c>
      <c r="J2619">
        <v>-1.52</v>
      </c>
      <c r="K2619">
        <v>-2.34</v>
      </c>
      <c r="L2619">
        <v>-0.7</v>
      </c>
      <c r="M2619">
        <v>42.568690052135302</v>
      </c>
      <c r="N2619">
        <v>44.088450556687199</v>
      </c>
      <c r="O2619">
        <v>-99</v>
      </c>
    </row>
    <row r="2620" spans="1:15" x14ac:dyDescent="0.25">
      <c r="A2620" s="20" t="s">
        <v>2740</v>
      </c>
      <c r="B2620">
        <v>2</v>
      </c>
      <c r="C2620" t="s">
        <v>63</v>
      </c>
      <c r="D2620" t="s">
        <v>90</v>
      </c>
      <c r="E2620" t="s">
        <v>81</v>
      </c>
      <c r="F2620" t="s">
        <v>35</v>
      </c>
      <c r="G2620">
        <v>5</v>
      </c>
      <c r="H2620">
        <v>2014</v>
      </c>
      <c r="I2620" t="s">
        <v>45</v>
      </c>
      <c r="J2620">
        <v>-3.7493202787564601</v>
      </c>
      <c r="K2620">
        <v>-7.21</v>
      </c>
      <c r="L2620">
        <v>-0.28999999999999998</v>
      </c>
      <c r="M2620">
        <v>585</v>
      </c>
      <c r="N2620">
        <v>43.692347832393096</v>
      </c>
      <c r="O2620">
        <v>4.1344911529736201</v>
      </c>
    </row>
    <row r="2621" spans="1:15" x14ac:dyDescent="0.25">
      <c r="A2621" s="20" t="s">
        <v>2741</v>
      </c>
      <c r="B2621">
        <v>2</v>
      </c>
      <c r="C2621" t="s">
        <v>63</v>
      </c>
      <c r="D2621" t="s">
        <v>90</v>
      </c>
      <c r="E2621" t="s">
        <v>81</v>
      </c>
      <c r="F2621" t="s">
        <v>35</v>
      </c>
      <c r="G2621">
        <v>5</v>
      </c>
      <c r="H2621">
        <v>2014</v>
      </c>
      <c r="I2621" t="s">
        <v>46</v>
      </c>
      <c r="J2621">
        <v>2.42553222523442</v>
      </c>
      <c r="K2621">
        <v>-0.98</v>
      </c>
      <c r="L2621">
        <v>5.84</v>
      </c>
      <c r="M2621">
        <v>901</v>
      </c>
      <c r="N2621">
        <v>41.367535434536499</v>
      </c>
      <c r="O2621">
        <v>3.3314830232638499</v>
      </c>
    </row>
    <row r="2622" spans="1:15" x14ac:dyDescent="0.25">
      <c r="A2622" s="20" t="s">
        <v>2742</v>
      </c>
      <c r="B2622">
        <v>2</v>
      </c>
      <c r="C2622" t="s">
        <v>63</v>
      </c>
      <c r="D2622" t="s">
        <v>90</v>
      </c>
      <c r="E2622" t="s">
        <v>81</v>
      </c>
      <c r="F2622" t="s">
        <v>35</v>
      </c>
      <c r="G2622">
        <v>5</v>
      </c>
      <c r="H2622">
        <v>2014</v>
      </c>
      <c r="I2622" t="s">
        <v>47</v>
      </c>
      <c r="J2622">
        <v>-0.70940424020903203</v>
      </c>
      <c r="K2622">
        <v>-2.74</v>
      </c>
      <c r="L2622">
        <v>1.32</v>
      </c>
      <c r="M2622">
        <v>4675</v>
      </c>
      <c r="N2622">
        <v>46.348132805704502</v>
      </c>
      <c r="O2622">
        <v>1.46254484825426</v>
      </c>
    </row>
    <row r="2623" spans="1:15" x14ac:dyDescent="0.25">
      <c r="A2623" s="20" t="s">
        <v>2743</v>
      </c>
      <c r="B2623">
        <v>2</v>
      </c>
      <c r="C2623" t="s">
        <v>63</v>
      </c>
      <c r="D2623" t="s">
        <v>90</v>
      </c>
      <c r="E2623" t="s">
        <v>81</v>
      </c>
      <c r="F2623" t="s">
        <v>35</v>
      </c>
      <c r="G2623">
        <v>5</v>
      </c>
      <c r="H2623">
        <v>2014</v>
      </c>
      <c r="I2623" t="s">
        <v>48</v>
      </c>
      <c r="J2623">
        <v>-3.7472308082738301</v>
      </c>
      <c r="K2623">
        <v>-11.14</v>
      </c>
      <c r="L2623">
        <v>3.65</v>
      </c>
      <c r="M2623">
        <v>132</v>
      </c>
      <c r="N2623">
        <v>49.161232617925101</v>
      </c>
      <c r="O2623">
        <v>8.7038827977848907</v>
      </c>
    </row>
    <row r="2624" spans="1:15" x14ac:dyDescent="0.25">
      <c r="A2624" s="20" t="s">
        <v>2744</v>
      </c>
      <c r="B2624">
        <v>2</v>
      </c>
      <c r="C2624" t="s">
        <v>63</v>
      </c>
      <c r="D2624" t="s">
        <v>90</v>
      </c>
      <c r="E2624" t="s">
        <v>81</v>
      </c>
      <c r="F2624" t="s">
        <v>35</v>
      </c>
      <c r="G2624">
        <v>5</v>
      </c>
      <c r="H2624">
        <v>2014</v>
      </c>
      <c r="I2624" t="s">
        <v>49</v>
      </c>
      <c r="J2624">
        <v>-3.8167171448687198</v>
      </c>
      <c r="K2624">
        <v>-8.75</v>
      </c>
      <c r="L2624">
        <v>1.1200000000000001</v>
      </c>
      <c r="M2624">
        <v>415</v>
      </c>
      <c r="N2624">
        <v>44.732030125989503</v>
      </c>
      <c r="O2624">
        <v>4.9088069367381602</v>
      </c>
    </row>
    <row r="2625" spans="1:15" x14ac:dyDescent="0.25">
      <c r="A2625" s="20" t="s">
        <v>2745</v>
      </c>
      <c r="B2625">
        <v>2</v>
      </c>
      <c r="C2625" t="s">
        <v>63</v>
      </c>
      <c r="D2625" t="s">
        <v>90</v>
      </c>
      <c r="E2625" t="s">
        <v>81</v>
      </c>
      <c r="F2625" t="s">
        <v>35</v>
      </c>
      <c r="G2625">
        <v>5</v>
      </c>
      <c r="H2625">
        <v>2014</v>
      </c>
      <c r="I2625" t="s">
        <v>50</v>
      </c>
      <c r="J2625">
        <v>-2.8356677256471299</v>
      </c>
      <c r="K2625">
        <v>-11.32</v>
      </c>
      <c r="L2625">
        <v>5.65</v>
      </c>
      <c r="M2625">
        <v>95</v>
      </c>
      <c r="N2625">
        <v>46.355831866099898</v>
      </c>
      <c r="O2625">
        <v>10.259783520851499</v>
      </c>
    </row>
    <row r="2626" spans="1:15" x14ac:dyDescent="0.25">
      <c r="A2626" s="20" t="s">
        <v>2746</v>
      </c>
      <c r="B2626">
        <v>2</v>
      </c>
      <c r="C2626" t="s">
        <v>63</v>
      </c>
      <c r="D2626" t="s">
        <v>90</v>
      </c>
      <c r="E2626" t="s">
        <v>81</v>
      </c>
      <c r="F2626" t="s">
        <v>35</v>
      </c>
      <c r="G2626">
        <v>5</v>
      </c>
      <c r="H2626">
        <v>2014</v>
      </c>
      <c r="I2626" t="s">
        <v>51</v>
      </c>
      <c r="J2626">
        <v>-6.2824053953385599</v>
      </c>
      <c r="K2626">
        <v>-12.83</v>
      </c>
      <c r="L2626">
        <v>0.27</v>
      </c>
      <c r="M2626">
        <v>202</v>
      </c>
      <c r="N2626">
        <v>49.283526494996998</v>
      </c>
      <c r="O2626">
        <v>7.0359754473029197</v>
      </c>
    </row>
    <row r="2627" spans="1:15" x14ac:dyDescent="0.25">
      <c r="A2627" s="20" t="s">
        <v>2747</v>
      </c>
      <c r="B2627">
        <v>2</v>
      </c>
      <c r="C2627" t="s">
        <v>63</v>
      </c>
      <c r="D2627" t="s">
        <v>91</v>
      </c>
      <c r="E2627" t="s">
        <v>79</v>
      </c>
      <c r="F2627" t="s">
        <v>38</v>
      </c>
      <c r="G2627">
        <v>3</v>
      </c>
      <c r="H2627">
        <v>2010</v>
      </c>
      <c r="I2627" t="s">
        <v>34</v>
      </c>
      <c r="J2627">
        <v>1.19</v>
      </c>
      <c r="K2627">
        <v>1.07</v>
      </c>
      <c r="L2627">
        <v>1.31</v>
      </c>
      <c r="M2627">
        <v>508</v>
      </c>
      <c r="N2627">
        <v>31.997160777859801</v>
      </c>
      <c r="O2627">
        <v>4.4367825470805702</v>
      </c>
    </row>
    <row r="2628" spans="1:15" x14ac:dyDescent="0.25">
      <c r="A2628" s="20" t="s">
        <v>2748</v>
      </c>
      <c r="B2628">
        <v>2</v>
      </c>
      <c r="C2628" t="s">
        <v>63</v>
      </c>
      <c r="D2628" t="s">
        <v>91</v>
      </c>
      <c r="E2628" t="s">
        <v>79</v>
      </c>
      <c r="F2628" t="s">
        <v>38</v>
      </c>
      <c r="G2628">
        <v>3</v>
      </c>
      <c r="H2628">
        <v>2010</v>
      </c>
      <c r="I2628" t="s">
        <v>52</v>
      </c>
      <c r="J2628">
        <v>1.2</v>
      </c>
      <c r="K2628">
        <v>0.98</v>
      </c>
      <c r="L2628">
        <v>1.42</v>
      </c>
      <c r="M2628">
        <v>152</v>
      </c>
      <c r="N2628">
        <v>32.997637403196499</v>
      </c>
      <c r="O2628">
        <v>8.1110710565381297</v>
      </c>
    </row>
    <row r="2629" spans="1:15" x14ac:dyDescent="0.25">
      <c r="A2629" s="20" t="s">
        <v>2749</v>
      </c>
      <c r="B2629">
        <v>2</v>
      </c>
      <c r="C2629" t="s">
        <v>63</v>
      </c>
      <c r="D2629" t="s">
        <v>91</v>
      </c>
      <c r="E2629" t="s">
        <v>79</v>
      </c>
      <c r="F2629" t="s">
        <v>38</v>
      </c>
      <c r="G2629">
        <v>3</v>
      </c>
      <c r="H2629">
        <v>2010</v>
      </c>
      <c r="I2629" t="s">
        <v>53</v>
      </c>
      <c r="J2629">
        <v>1.26</v>
      </c>
      <c r="K2629">
        <v>1.1499999999999999</v>
      </c>
      <c r="L2629">
        <v>1.37</v>
      </c>
      <c r="M2629">
        <v>1482</v>
      </c>
      <c r="N2629">
        <v>34.366141770780203</v>
      </c>
      <c r="O2629">
        <v>2.5976216673306598</v>
      </c>
    </row>
    <row r="2630" spans="1:15" x14ac:dyDescent="0.25">
      <c r="A2630" s="20" t="s">
        <v>2750</v>
      </c>
      <c r="B2630">
        <v>2</v>
      </c>
      <c r="C2630" t="s">
        <v>63</v>
      </c>
      <c r="D2630" t="s">
        <v>91</v>
      </c>
      <c r="E2630" t="s">
        <v>79</v>
      </c>
      <c r="F2630" t="s">
        <v>38</v>
      </c>
      <c r="G2630">
        <v>3</v>
      </c>
      <c r="H2630">
        <v>2010</v>
      </c>
      <c r="I2630" t="s">
        <v>54</v>
      </c>
      <c r="J2630">
        <v>0.97</v>
      </c>
      <c r="K2630">
        <v>0.69</v>
      </c>
      <c r="L2630">
        <v>1.25</v>
      </c>
      <c r="M2630">
        <v>57</v>
      </c>
      <c r="N2630">
        <v>40.304111276856297</v>
      </c>
      <c r="O2630">
        <v>13.245323570650401</v>
      </c>
    </row>
    <row r="2631" spans="1:15" x14ac:dyDescent="0.25">
      <c r="A2631" s="20" t="s">
        <v>2751</v>
      </c>
      <c r="B2631">
        <v>2</v>
      </c>
      <c r="C2631" t="s">
        <v>63</v>
      </c>
      <c r="D2631" t="s">
        <v>91</v>
      </c>
      <c r="E2631" t="s">
        <v>79</v>
      </c>
      <c r="F2631" t="s">
        <v>38</v>
      </c>
      <c r="G2631">
        <v>3</v>
      </c>
      <c r="H2631">
        <v>2010</v>
      </c>
      <c r="I2631" t="s">
        <v>55</v>
      </c>
      <c r="J2631">
        <v>1.05</v>
      </c>
      <c r="K2631">
        <v>0.91</v>
      </c>
      <c r="L2631">
        <v>1.19</v>
      </c>
      <c r="M2631">
        <v>286</v>
      </c>
      <c r="N2631">
        <v>38.340004187452898</v>
      </c>
      <c r="O2631">
        <v>5.9131239598908296</v>
      </c>
    </row>
    <row r="2632" spans="1:15" x14ac:dyDescent="0.25">
      <c r="A2632" s="20" t="s">
        <v>2752</v>
      </c>
      <c r="B2632">
        <v>2</v>
      </c>
      <c r="C2632" t="s">
        <v>63</v>
      </c>
      <c r="D2632" t="s">
        <v>91</v>
      </c>
      <c r="E2632" t="s">
        <v>79</v>
      </c>
      <c r="F2632" t="s">
        <v>38</v>
      </c>
      <c r="G2632">
        <v>3</v>
      </c>
      <c r="H2632">
        <v>2010</v>
      </c>
      <c r="I2632" t="s">
        <v>56</v>
      </c>
      <c r="J2632">
        <v>1.46</v>
      </c>
      <c r="K2632">
        <v>1.22</v>
      </c>
      <c r="L2632">
        <v>1.7</v>
      </c>
      <c r="M2632">
        <v>575</v>
      </c>
      <c r="N2632">
        <v>31.109005746939701</v>
      </c>
      <c r="O2632">
        <v>4.1702882811414996</v>
      </c>
    </row>
    <row r="2633" spans="1:15" x14ac:dyDescent="0.25">
      <c r="A2633" s="20" t="s">
        <v>2753</v>
      </c>
      <c r="B2633">
        <v>2</v>
      </c>
      <c r="C2633" t="s">
        <v>63</v>
      </c>
      <c r="D2633" t="s">
        <v>91</v>
      </c>
      <c r="E2633" t="s">
        <v>79</v>
      </c>
      <c r="F2633" t="s">
        <v>38</v>
      </c>
      <c r="G2633">
        <v>3</v>
      </c>
      <c r="H2633">
        <v>2010</v>
      </c>
      <c r="I2633" t="s">
        <v>57</v>
      </c>
      <c r="J2633">
        <v>1.03</v>
      </c>
      <c r="K2633">
        <v>0.92</v>
      </c>
      <c r="L2633">
        <v>1.1399999999999999</v>
      </c>
      <c r="M2633">
        <v>439</v>
      </c>
      <c r="N2633">
        <v>47.560172002085899</v>
      </c>
      <c r="O2633">
        <v>4.7727395990334802</v>
      </c>
    </row>
    <row r="2634" spans="1:15" x14ac:dyDescent="0.25">
      <c r="A2634" s="20" t="s">
        <v>2754</v>
      </c>
      <c r="B2634">
        <v>2</v>
      </c>
      <c r="C2634" t="s">
        <v>63</v>
      </c>
      <c r="D2634" t="s">
        <v>91</v>
      </c>
      <c r="E2634" t="s">
        <v>79</v>
      </c>
      <c r="F2634" t="s">
        <v>38</v>
      </c>
      <c r="G2634">
        <v>3</v>
      </c>
      <c r="H2634">
        <v>2010</v>
      </c>
      <c r="I2634" t="s">
        <v>58</v>
      </c>
      <c r="J2634">
        <v>1.1299999999999999</v>
      </c>
      <c r="K2634">
        <v>1.06</v>
      </c>
      <c r="L2634">
        <v>1.2</v>
      </c>
      <c r="M2634">
        <v>1650</v>
      </c>
      <c r="N2634">
        <v>38.725569499360802</v>
      </c>
      <c r="O2634">
        <v>2.4618298195866499</v>
      </c>
    </row>
    <row r="2635" spans="1:15" x14ac:dyDescent="0.25">
      <c r="A2635" s="20" t="s">
        <v>2755</v>
      </c>
      <c r="B2635">
        <v>2</v>
      </c>
      <c r="C2635" t="s">
        <v>63</v>
      </c>
      <c r="D2635" t="s">
        <v>91</v>
      </c>
      <c r="E2635" t="s">
        <v>79</v>
      </c>
      <c r="F2635" t="s">
        <v>38</v>
      </c>
      <c r="G2635">
        <v>3</v>
      </c>
      <c r="H2635">
        <v>2010</v>
      </c>
      <c r="I2635" t="s">
        <v>59</v>
      </c>
      <c r="J2635">
        <v>1.07</v>
      </c>
      <c r="K2635">
        <v>0.87</v>
      </c>
      <c r="L2635">
        <v>1.27</v>
      </c>
      <c r="M2635">
        <v>144</v>
      </c>
      <c r="N2635">
        <v>42.242689356161399</v>
      </c>
      <c r="O2635">
        <v>8.3333333333333304</v>
      </c>
    </row>
    <row r="2636" spans="1:15" x14ac:dyDescent="0.25">
      <c r="A2636" s="20" t="s">
        <v>2756</v>
      </c>
      <c r="B2636">
        <v>2</v>
      </c>
      <c r="C2636" t="s">
        <v>63</v>
      </c>
      <c r="D2636" t="s">
        <v>91</v>
      </c>
      <c r="E2636" t="s">
        <v>79</v>
      </c>
      <c r="F2636" t="s">
        <v>38</v>
      </c>
      <c r="G2636">
        <v>3</v>
      </c>
      <c r="H2636">
        <v>2010</v>
      </c>
      <c r="I2636" t="s">
        <v>60</v>
      </c>
      <c r="J2636">
        <v>1.21</v>
      </c>
      <c r="K2636">
        <v>1.1100000000000001</v>
      </c>
      <c r="L2636">
        <v>1.31</v>
      </c>
      <c r="M2636">
        <v>552</v>
      </c>
      <c r="N2636">
        <v>33.995135981055597</v>
      </c>
      <c r="O2636">
        <v>4.2562826537937397</v>
      </c>
    </row>
    <row r="2637" spans="1:15" x14ac:dyDescent="0.25">
      <c r="A2637" s="20" t="s">
        <v>2757</v>
      </c>
      <c r="B2637">
        <v>2</v>
      </c>
      <c r="C2637" t="s">
        <v>63</v>
      </c>
      <c r="D2637" t="s">
        <v>91</v>
      </c>
      <c r="E2637" t="s">
        <v>79</v>
      </c>
      <c r="F2637" t="s">
        <v>38</v>
      </c>
      <c r="G2637">
        <v>3</v>
      </c>
      <c r="H2637">
        <v>2010</v>
      </c>
      <c r="I2637" t="s">
        <v>61</v>
      </c>
      <c r="J2637">
        <v>1.51</v>
      </c>
      <c r="K2637">
        <v>1.1599999999999999</v>
      </c>
      <c r="L2637">
        <v>1.86</v>
      </c>
      <c r="M2637">
        <v>59</v>
      </c>
      <c r="N2637">
        <v>39.193227866723298</v>
      </c>
      <c r="O2637">
        <v>13.018891098082401</v>
      </c>
    </row>
    <row r="2638" spans="1:15" x14ac:dyDescent="0.25">
      <c r="A2638" s="20" t="s">
        <v>2758</v>
      </c>
      <c r="B2638">
        <v>2</v>
      </c>
      <c r="C2638" t="s">
        <v>63</v>
      </c>
      <c r="D2638" t="s">
        <v>91</v>
      </c>
      <c r="E2638" t="s">
        <v>79</v>
      </c>
      <c r="F2638" t="s">
        <v>38</v>
      </c>
      <c r="G2638">
        <v>3</v>
      </c>
      <c r="H2638">
        <v>2010</v>
      </c>
      <c r="I2638" t="s">
        <v>43</v>
      </c>
      <c r="J2638">
        <v>1.22</v>
      </c>
      <c r="K2638">
        <v>1.1100000000000001</v>
      </c>
      <c r="L2638">
        <v>1.33</v>
      </c>
      <c r="M2638">
        <v>1032</v>
      </c>
      <c r="N2638">
        <v>32.328085398707302</v>
      </c>
      <c r="O2638">
        <v>3.1128640318234502</v>
      </c>
    </row>
    <row r="2639" spans="1:15" x14ac:dyDescent="0.25">
      <c r="A2639" s="20" t="s">
        <v>2759</v>
      </c>
      <c r="B2639">
        <v>2</v>
      </c>
      <c r="C2639" t="s">
        <v>63</v>
      </c>
      <c r="D2639" t="s">
        <v>91</v>
      </c>
      <c r="E2639" t="s">
        <v>79</v>
      </c>
      <c r="F2639" t="s">
        <v>38</v>
      </c>
      <c r="G2639">
        <v>3</v>
      </c>
      <c r="H2639">
        <v>2010</v>
      </c>
      <c r="I2639" t="s">
        <v>62</v>
      </c>
      <c r="J2639">
        <v>1.02</v>
      </c>
      <c r="K2639">
        <v>0.87</v>
      </c>
      <c r="L2639">
        <v>1.17</v>
      </c>
      <c r="M2639">
        <v>323</v>
      </c>
      <c r="N2639">
        <v>40.093051024092198</v>
      </c>
      <c r="O2639">
        <v>5.5641488407465696</v>
      </c>
    </row>
    <row r="2640" spans="1:15" x14ac:dyDescent="0.25">
      <c r="A2640" s="20" t="s">
        <v>2760</v>
      </c>
      <c r="B2640">
        <v>2</v>
      </c>
      <c r="C2640" t="s">
        <v>63</v>
      </c>
      <c r="D2640" t="s">
        <v>91</v>
      </c>
      <c r="E2640" t="s">
        <v>79</v>
      </c>
      <c r="F2640" t="s">
        <v>38</v>
      </c>
      <c r="G2640">
        <v>3</v>
      </c>
      <c r="H2640">
        <v>2010</v>
      </c>
      <c r="I2640" t="s">
        <v>75</v>
      </c>
      <c r="J2640">
        <v>1.1599999999999999</v>
      </c>
      <c r="K2640">
        <v>1.1000000000000001</v>
      </c>
      <c r="L2640">
        <v>1.2</v>
      </c>
      <c r="M2640">
        <v>42.788447559647601</v>
      </c>
      <c r="N2640">
        <v>36.736314564929998</v>
      </c>
      <c r="O2640">
        <v>-99</v>
      </c>
    </row>
    <row r="2641" spans="1:15" x14ac:dyDescent="0.25">
      <c r="A2641" s="20" t="s">
        <v>2761</v>
      </c>
      <c r="B2641">
        <v>2</v>
      </c>
      <c r="C2641" t="s">
        <v>63</v>
      </c>
      <c r="D2641" t="s">
        <v>91</v>
      </c>
      <c r="E2641" t="s">
        <v>79</v>
      </c>
      <c r="F2641" t="s">
        <v>38</v>
      </c>
      <c r="G2641">
        <v>3</v>
      </c>
      <c r="H2641">
        <v>2010</v>
      </c>
      <c r="I2641" t="s">
        <v>45</v>
      </c>
      <c r="J2641">
        <v>1.1200000000000001</v>
      </c>
      <c r="K2641">
        <v>1.01</v>
      </c>
      <c r="L2641">
        <v>1.23</v>
      </c>
      <c r="M2641">
        <v>452</v>
      </c>
      <c r="N2641">
        <v>35.097090129374699</v>
      </c>
      <c r="O2641">
        <v>4.7036043419179903</v>
      </c>
    </row>
    <row r="2642" spans="1:15" x14ac:dyDescent="0.25">
      <c r="A2642" s="20" t="s">
        <v>2762</v>
      </c>
      <c r="B2642">
        <v>2</v>
      </c>
      <c r="C2642" t="s">
        <v>63</v>
      </c>
      <c r="D2642" t="s">
        <v>91</v>
      </c>
      <c r="E2642" t="s">
        <v>79</v>
      </c>
      <c r="F2642" t="s">
        <v>38</v>
      </c>
      <c r="G2642">
        <v>3</v>
      </c>
      <c r="H2642">
        <v>2010</v>
      </c>
      <c r="I2642" t="s">
        <v>46</v>
      </c>
      <c r="J2642">
        <v>1.26</v>
      </c>
      <c r="K2642">
        <v>1.1299999999999999</v>
      </c>
      <c r="L2642">
        <v>1.39</v>
      </c>
      <c r="M2642">
        <v>355</v>
      </c>
      <c r="N2642">
        <v>35.519199809730303</v>
      </c>
      <c r="O2642">
        <v>5.3074489243427498</v>
      </c>
    </row>
    <row r="2643" spans="1:15" x14ac:dyDescent="0.25">
      <c r="A2643" s="20" t="s">
        <v>2763</v>
      </c>
      <c r="B2643">
        <v>2</v>
      </c>
      <c r="C2643" t="s">
        <v>63</v>
      </c>
      <c r="D2643" t="s">
        <v>91</v>
      </c>
      <c r="E2643" t="s">
        <v>79</v>
      </c>
      <c r="F2643" t="s">
        <v>38</v>
      </c>
      <c r="G2643">
        <v>3</v>
      </c>
      <c r="H2643">
        <v>2010</v>
      </c>
      <c r="I2643" t="s">
        <v>47</v>
      </c>
      <c r="J2643">
        <v>1.1200000000000001</v>
      </c>
      <c r="K2643">
        <v>1.05</v>
      </c>
      <c r="L2643">
        <v>1.19</v>
      </c>
      <c r="M2643">
        <v>1461</v>
      </c>
      <c r="N2643">
        <v>37.0655823332526</v>
      </c>
      <c r="O2643">
        <v>2.61622379926302</v>
      </c>
    </row>
    <row r="2644" spans="1:15" x14ac:dyDescent="0.25">
      <c r="A2644" s="20" t="s">
        <v>2764</v>
      </c>
      <c r="B2644">
        <v>2</v>
      </c>
      <c r="C2644" t="s">
        <v>63</v>
      </c>
      <c r="D2644" t="s">
        <v>91</v>
      </c>
      <c r="E2644" t="s">
        <v>79</v>
      </c>
      <c r="F2644" t="s">
        <v>38</v>
      </c>
      <c r="G2644">
        <v>3</v>
      </c>
      <c r="H2644">
        <v>2010</v>
      </c>
      <c r="I2644" t="s">
        <v>48</v>
      </c>
      <c r="J2644">
        <v>1.17</v>
      </c>
      <c r="K2644">
        <v>1.05</v>
      </c>
      <c r="L2644">
        <v>1.29</v>
      </c>
      <c r="M2644">
        <v>743</v>
      </c>
      <c r="N2644">
        <v>36.395806575660302</v>
      </c>
      <c r="O2644">
        <v>3.6686441912352699</v>
      </c>
    </row>
    <row r="2645" spans="1:15" x14ac:dyDescent="0.25">
      <c r="A2645" s="20" t="s">
        <v>2765</v>
      </c>
      <c r="B2645">
        <v>2</v>
      </c>
      <c r="C2645" t="s">
        <v>63</v>
      </c>
      <c r="D2645" t="s">
        <v>91</v>
      </c>
      <c r="E2645" t="s">
        <v>79</v>
      </c>
      <c r="F2645" t="s">
        <v>38</v>
      </c>
      <c r="G2645">
        <v>3</v>
      </c>
      <c r="H2645">
        <v>2010</v>
      </c>
      <c r="I2645" t="s">
        <v>49</v>
      </c>
      <c r="J2645">
        <v>1.32</v>
      </c>
      <c r="K2645">
        <v>1.18</v>
      </c>
      <c r="L2645">
        <v>1.46</v>
      </c>
      <c r="M2645">
        <v>405</v>
      </c>
      <c r="N2645">
        <v>37.9235451662773</v>
      </c>
      <c r="O2645">
        <v>4.9690399499995301</v>
      </c>
    </row>
    <row r="2646" spans="1:15" x14ac:dyDescent="0.25">
      <c r="A2646" s="20" t="s">
        <v>2766</v>
      </c>
      <c r="B2646">
        <v>2</v>
      </c>
      <c r="C2646" t="s">
        <v>63</v>
      </c>
      <c r="D2646" t="s">
        <v>91</v>
      </c>
      <c r="E2646" t="s">
        <v>79</v>
      </c>
      <c r="F2646" t="s">
        <v>38</v>
      </c>
      <c r="G2646">
        <v>3</v>
      </c>
      <c r="H2646">
        <v>2010</v>
      </c>
      <c r="I2646" t="s">
        <v>50</v>
      </c>
      <c r="J2646">
        <v>1.1200000000000001</v>
      </c>
      <c r="K2646">
        <v>0.99</v>
      </c>
      <c r="L2646">
        <v>1.25</v>
      </c>
      <c r="M2646">
        <v>718</v>
      </c>
      <c r="N2646">
        <v>37.558872230681501</v>
      </c>
      <c r="O2646">
        <v>3.7319668543103801</v>
      </c>
    </row>
    <row r="2647" spans="1:15" x14ac:dyDescent="0.25">
      <c r="A2647" s="20" t="s">
        <v>2767</v>
      </c>
      <c r="B2647">
        <v>2</v>
      </c>
      <c r="C2647" t="s">
        <v>63</v>
      </c>
      <c r="D2647" t="s">
        <v>91</v>
      </c>
      <c r="E2647" t="s">
        <v>79</v>
      </c>
      <c r="F2647" t="s">
        <v>38</v>
      </c>
      <c r="G2647">
        <v>3</v>
      </c>
      <c r="H2647">
        <v>2010</v>
      </c>
      <c r="I2647" t="s">
        <v>51</v>
      </c>
      <c r="J2647">
        <v>1.1000000000000001</v>
      </c>
      <c r="K2647">
        <v>0.99</v>
      </c>
      <c r="L2647">
        <v>1.21</v>
      </c>
      <c r="M2647">
        <v>451</v>
      </c>
      <c r="N2647">
        <v>44.619513945987698</v>
      </c>
      <c r="O2647">
        <v>4.7088160934801104</v>
      </c>
    </row>
    <row r="2648" spans="1:15" x14ac:dyDescent="0.25">
      <c r="A2648" s="20" t="s">
        <v>2768</v>
      </c>
      <c r="B2648">
        <v>2</v>
      </c>
      <c r="C2648" t="s">
        <v>63</v>
      </c>
      <c r="D2648" t="s">
        <v>91</v>
      </c>
      <c r="E2648" t="s">
        <v>80</v>
      </c>
      <c r="F2648" t="s">
        <v>42</v>
      </c>
      <c r="G2648">
        <v>4</v>
      </c>
      <c r="H2648">
        <v>2010</v>
      </c>
      <c r="I2648" t="s">
        <v>34</v>
      </c>
      <c r="J2648">
        <v>1.25</v>
      </c>
      <c r="K2648">
        <v>1.1599999999999999</v>
      </c>
      <c r="L2648">
        <v>1.34</v>
      </c>
      <c r="M2648">
        <v>1801</v>
      </c>
      <c r="N2648">
        <v>31.997160777859801</v>
      </c>
      <c r="O2648">
        <v>2.3563681481313701</v>
      </c>
    </row>
    <row r="2649" spans="1:15" x14ac:dyDescent="0.25">
      <c r="A2649" s="20" t="s">
        <v>2769</v>
      </c>
      <c r="B2649">
        <v>2</v>
      </c>
      <c r="C2649" t="s">
        <v>63</v>
      </c>
      <c r="D2649" t="s">
        <v>91</v>
      </c>
      <c r="E2649" t="s">
        <v>80</v>
      </c>
      <c r="F2649" t="s">
        <v>42</v>
      </c>
      <c r="G2649">
        <v>4</v>
      </c>
      <c r="H2649">
        <v>2010</v>
      </c>
      <c r="I2649" t="s">
        <v>52</v>
      </c>
      <c r="J2649">
        <v>0.96</v>
      </c>
      <c r="K2649">
        <v>0.57999999999999996</v>
      </c>
      <c r="L2649">
        <v>1.34</v>
      </c>
      <c r="M2649">
        <v>21</v>
      </c>
      <c r="N2649">
        <v>32.997637403196499</v>
      </c>
      <c r="O2649">
        <v>21.821789023599202</v>
      </c>
    </row>
    <row r="2650" spans="1:15" x14ac:dyDescent="0.25">
      <c r="A2650" s="20" t="s">
        <v>2770</v>
      </c>
      <c r="B2650">
        <v>2</v>
      </c>
      <c r="C2650" t="s">
        <v>63</v>
      </c>
      <c r="D2650" t="s">
        <v>91</v>
      </c>
      <c r="E2650" t="s">
        <v>80</v>
      </c>
      <c r="F2650" t="s">
        <v>42</v>
      </c>
      <c r="G2650">
        <v>4</v>
      </c>
      <c r="H2650">
        <v>2010</v>
      </c>
      <c r="I2650" t="s">
        <v>53</v>
      </c>
      <c r="J2650">
        <v>1.18</v>
      </c>
      <c r="K2650">
        <v>0.85</v>
      </c>
      <c r="L2650">
        <v>1.51</v>
      </c>
      <c r="M2650">
        <v>47</v>
      </c>
      <c r="N2650">
        <v>34.366141770780203</v>
      </c>
      <c r="O2650">
        <v>14.5864991497895</v>
      </c>
    </row>
    <row r="2651" spans="1:15" x14ac:dyDescent="0.25">
      <c r="A2651" s="20" t="s">
        <v>2771</v>
      </c>
      <c r="B2651">
        <v>2</v>
      </c>
      <c r="C2651" t="s">
        <v>63</v>
      </c>
      <c r="D2651" t="s">
        <v>91</v>
      </c>
      <c r="E2651" t="s">
        <v>80</v>
      </c>
      <c r="F2651" t="s">
        <v>42</v>
      </c>
      <c r="G2651">
        <v>4</v>
      </c>
      <c r="H2651">
        <v>2010</v>
      </c>
      <c r="I2651" t="s">
        <v>54</v>
      </c>
      <c r="J2651" t="s">
        <v>44</v>
      </c>
      <c r="K2651" t="s">
        <v>44</v>
      </c>
      <c r="L2651" t="s">
        <v>44</v>
      </c>
      <c r="M2651">
        <v>5</v>
      </c>
      <c r="N2651">
        <v>40.304111276856297</v>
      </c>
      <c r="O2651">
        <v>44.721359549995803</v>
      </c>
    </row>
    <row r="2652" spans="1:15" x14ac:dyDescent="0.25">
      <c r="A2652" s="20" t="s">
        <v>2772</v>
      </c>
      <c r="B2652">
        <v>2</v>
      </c>
      <c r="C2652" t="s">
        <v>63</v>
      </c>
      <c r="D2652" t="s">
        <v>91</v>
      </c>
      <c r="E2652" t="s">
        <v>80</v>
      </c>
      <c r="F2652" t="s">
        <v>42</v>
      </c>
      <c r="G2652">
        <v>4</v>
      </c>
      <c r="H2652">
        <v>2010</v>
      </c>
      <c r="I2652" t="s">
        <v>55</v>
      </c>
      <c r="J2652">
        <v>1.06</v>
      </c>
      <c r="K2652">
        <v>0.89</v>
      </c>
      <c r="L2652">
        <v>1.23</v>
      </c>
      <c r="M2652">
        <v>118</v>
      </c>
      <c r="N2652">
        <v>38.340004187452898</v>
      </c>
      <c r="O2652">
        <v>9.2057461789832296</v>
      </c>
    </row>
    <row r="2653" spans="1:15" x14ac:dyDescent="0.25">
      <c r="A2653" s="20" t="s">
        <v>2773</v>
      </c>
      <c r="B2653">
        <v>2</v>
      </c>
      <c r="C2653" t="s">
        <v>63</v>
      </c>
      <c r="D2653" t="s">
        <v>91</v>
      </c>
      <c r="E2653" t="s">
        <v>80</v>
      </c>
      <c r="F2653" t="s">
        <v>42</v>
      </c>
      <c r="G2653">
        <v>4</v>
      </c>
      <c r="H2653">
        <v>2010</v>
      </c>
      <c r="I2653" t="s">
        <v>56</v>
      </c>
      <c r="J2653">
        <v>1.1000000000000001</v>
      </c>
      <c r="K2653">
        <v>0.65</v>
      </c>
      <c r="L2653">
        <v>1.55</v>
      </c>
      <c r="M2653">
        <v>22</v>
      </c>
      <c r="N2653">
        <v>31.109005746939701</v>
      </c>
      <c r="O2653">
        <v>21.320071635561</v>
      </c>
    </row>
    <row r="2654" spans="1:15" x14ac:dyDescent="0.25">
      <c r="A2654" s="20" t="s">
        <v>2774</v>
      </c>
      <c r="B2654">
        <v>2</v>
      </c>
      <c r="C2654" t="s">
        <v>63</v>
      </c>
      <c r="D2654" t="s">
        <v>91</v>
      </c>
      <c r="E2654" t="s">
        <v>80</v>
      </c>
      <c r="F2654" t="s">
        <v>42</v>
      </c>
      <c r="G2654">
        <v>4</v>
      </c>
      <c r="H2654">
        <v>2010</v>
      </c>
      <c r="I2654" t="s">
        <v>57</v>
      </c>
      <c r="J2654">
        <v>1.33</v>
      </c>
      <c r="K2654">
        <v>0.98</v>
      </c>
      <c r="L2654">
        <v>1.68</v>
      </c>
      <c r="M2654">
        <v>40</v>
      </c>
      <c r="N2654">
        <v>47.560172002085899</v>
      </c>
      <c r="O2654">
        <v>15.8113883008419</v>
      </c>
    </row>
    <row r="2655" spans="1:15" x14ac:dyDescent="0.25">
      <c r="A2655" s="20" t="s">
        <v>2775</v>
      </c>
      <c r="B2655">
        <v>2</v>
      </c>
      <c r="C2655" t="s">
        <v>63</v>
      </c>
      <c r="D2655" t="s">
        <v>91</v>
      </c>
      <c r="E2655" t="s">
        <v>80</v>
      </c>
      <c r="F2655" t="s">
        <v>42</v>
      </c>
      <c r="G2655">
        <v>4</v>
      </c>
      <c r="H2655">
        <v>2010</v>
      </c>
      <c r="I2655" t="s">
        <v>58</v>
      </c>
      <c r="J2655">
        <v>1.07</v>
      </c>
      <c r="K2655">
        <v>0.94</v>
      </c>
      <c r="L2655">
        <v>1.2</v>
      </c>
      <c r="M2655">
        <v>273</v>
      </c>
      <c r="N2655">
        <v>38.725569499360802</v>
      </c>
      <c r="O2655">
        <v>6.0522753266880196</v>
      </c>
    </row>
    <row r="2656" spans="1:15" x14ac:dyDescent="0.25">
      <c r="A2656" s="20" t="s">
        <v>2776</v>
      </c>
      <c r="B2656">
        <v>2</v>
      </c>
      <c r="C2656" t="s">
        <v>63</v>
      </c>
      <c r="D2656" t="s">
        <v>91</v>
      </c>
      <c r="E2656" t="s">
        <v>80</v>
      </c>
      <c r="F2656" t="s">
        <v>42</v>
      </c>
      <c r="G2656">
        <v>4</v>
      </c>
      <c r="H2656">
        <v>2010</v>
      </c>
      <c r="I2656" t="s">
        <v>59</v>
      </c>
      <c r="J2656">
        <v>1.17</v>
      </c>
      <c r="K2656">
        <v>0.73</v>
      </c>
      <c r="L2656">
        <v>1.61</v>
      </c>
      <c r="M2656">
        <v>23</v>
      </c>
      <c r="N2656">
        <v>42.242689356161399</v>
      </c>
      <c r="O2656">
        <v>20.851441405707501</v>
      </c>
    </row>
    <row r="2657" spans="1:15" x14ac:dyDescent="0.25">
      <c r="A2657" s="20" t="s">
        <v>2777</v>
      </c>
      <c r="B2657">
        <v>2</v>
      </c>
      <c r="C2657" t="s">
        <v>63</v>
      </c>
      <c r="D2657" t="s">
        <v>91</v>
      </c>
      <c r="E2657" t="s">
        <v>80</v>
      </c>
      <c r="F2657" t="s">
        <v>42</v>
      </c>
      <c r="G2657">
        <v>4</v>
      </c>
      <c r="H2657">
        <v>2010</v>
      </c>
      <c r="I2657" t="s">
        <v>60</v>
      </c>
      <c r="J2657">
        <v>1.0900000000000001</v>
      </c>
      <c r="K2657">
        <v>1.01</v>
      </c>
      <c r="L2657">
        <v>1.17</v>
      </c>
      <c r="M2657">
        <v>1056</v>
      </c>
      <c r="N2657">
        <v>33.995135981055597</v>
      </c>
      <c r="O2657">
        <v>3.0772872744833202</v>
      </c>
    </row>
    <row r="2658" spans="1:15" x14ac:dyDescent="0.25">
      <c r="A2658" s="20" t="s">
        <v>2778</v>
      </c>
      <c r="B2658">
        <v>2</v>
      </c>
      <c r="C2658" t="s">
        <v>63</v>
      </c>
      <c r="D2658" t="s">
        <v>91</v>
      </c>
      <c r="E2658" t="s">
        <v>80</v>
      </c>
      <c r="F2658" t="s">
        <v>42</v>
      </c>
      <c r="G2658">
        <v>4</v>
      </c>
      <c r="H2658">
        <v>2010</v>
      </c>
      <c r="I2658" t="s">
        <v>61</v>
      </c>
      <c r="J2658" t="s">
        <v>44</v>
      </c>
      <c r="K2658" t="s">
        <v>44</v>
      </c>
      <c r="L2658" t="s">
        <v>44</v>
      </c>
      <c r="M2658">
        <v>3</v>
      </c>
      <c r="N2658">
        <v>39.193227866723298</v>
      </c>
      <c r="O2658">
        <v>57.735026918962603</v>
      </c>
    </row>
    <row r="2659" spans="1:15" x14ac:dyDescent="0.25">
      <c r="A2659" s="20" t="s">
        <v>2779</v>
      </c>
      <c r="B2659">
        <v>2</v>
      </c>
      <c r="C2659" t="s">
        <v>63</v>
      </c>
      <c r="D2659" t="s">
        <v>91</v>
      </c>
      <c r="E2659" t="s">
        <v>80</v>
      </c>
      <c r="F2659" t="s">
        <v>42</v>
      </c>
      <c r="G2659">
        <v>4</v>
      </c>
      <c r="H2659">
        <v>2010</v>
      </c>
      <c r="I2659" t="s">
        <v>43</v>
      </c>
      <c r="J2659">
        <v>0.99</v>
      </c>
      <c r="K2659">
        <v>0.75</v>
      </c>
      <c r="L2659">
        <v>1.23</v>
      </c>
      <c r="M2659">
        <v>51</v>
      </c>
      <c r="N2659">
        <v>32.328085398707302</v>
      </c>
      <c r="O2659">
        <v>14.0028008402801</v>
      </c>
    </row>
    <row r="2660" spans="1:15" x14ac:dyDescent="0.25">
      <c r="A2660" s="20" t="s">
        <v>2780</v>
      </c>
      <c r="B2660">
        <v>2</v>
      </c>
      <c r="C2660" t="s">
        <v>63</v>
      </c>
      <c r="D2660" t="s">
        <v>91</v>
      </c>
      <c r="E2660" t="s">
        <v>80</v>
      </c>
      <c r="F2660" t="s">
        <v>42</v>
      </c>
      <c r="G2660">
        <v>4</v>
      </c>
      <c r="H2660">
        <v>2010</v>
      </c>
      <c r="I2660" t="s">
        <v>62</v>
      </c>
      <c r="J2660">
        <v>0.9</v>
      </c>
      <c r="K2660">
        <v>0.52</v>
      </c>
      <c r="L2660">
        <v>1.28</v>
      </c>
      <c r="M2660">
        <v>21</v>
      </c>
      <c r="N2660">
        <v>40.093051024092198</v>
      </c>
      <c r="O2660">
        <v>21.821789023599202</v>
      </c>
    </row>
    <row r="2661" spans="1:15" x14ac:dyDescent="0.25">
      <c r="A2661" s="20" t="s">
        <v>2781</v>
      </c>
      <c r="B2661">
        <v>2</v>
      </c>
      <c r="C2661" t="s">
        <v>63</v>
      </c>
      <c r="D2661" t="s">
        <v>91</v>
      </c>
      <c r="E2661" t="s">
        <v>80</v>
      </c>
      <c r="F2661" t="s">
        <v>42</v>
      </c>
      <c r="G2661">
        <v>4</v>
      </c>
      <c r="H2661">
        <v>2010</v>
      </c>
      <c r="I2661" t="s">
        <v>75</v>
      </c>
      <c r="J2661">
        <v>1.1599999999999999</v>
      </c>
      <c r="K2661">
        <v>1.1000000000000001</v>
      </c>
      <c r="L2661">
        <v>1.2</v>
      </c>
      <c r="M2661">
        <v>42.501186389385701</v>
      </c>
      <c r="N2661">
        <v>36.736314564929998</v>
      </c>
      <c r="O2661">
        <v>-99</v>
      </c>
    </row>
    <row r="2662" spans="1:15" x14ac:dyDescent="0.25">
      <c r="A2662" s="20" t="s">
        <v>2782</v>
      </c>
      <c r="B2662">
        <v>2</v>
      </c>
      <c r="C2662" t="s">
        <v>63</v>
      </c>
      <c r="D2662" t="s">
        <v>91</v>
      </c>
      <c r="E2662" t="s">
        <v>80</v>
      </c>
      <c r="F2662" t="s">
        <v>42</v>
      </c>
      <c r="G2662">
        <v>4</v>
      </c>
      <c r="H2662">
        <v>2010</v>
      </c>
      <c r="I2662" t="s">
        <v>45</v>
      </c>
      <c r="J2662">
        <v>0.96</v>
      </c>
      <c r="K2662">
        <v>0.84</v>
      </c>
      <c r="L2662">
        <v>1.08</v>
      </c>
      <c r="M2662">
        <v>237</v>
      </c>
      <c r="N2662">
        <v>35.097090129374699</v>
      </c>
      <c r="O2662">
        <v>6.4956980246163099</v>
      </c>
    </row>
    <row r="2663" spans="1:15" x14ac:dyDescent="0.25">
      <c r="A2663" s="20" t="s">
        <v>2783</v>
      </c>
      <c r="B2663">
        <v>2</v>
      </c>
      <c r="C2663" t="s">
        <v>63</v>
      </c>
      <c r="D2663" t="s">
        <v>91</v>
      </c>
      <c r="E2663" t="s">
        <v>80</v>
      </c>
      <c r="F2663" t="s">
        <v>42</v>
      </c>
      <c r="G2663">
        <v>4</v>
      </c>
      <c r="H2663">
        <v>2010</v>
      </c>
      <c r="I2663" t="s">
        <v>46</v>
      </c>
      <c r="J2663">
        <v>1.35</v>
      </c>
      <c r="K2663">
        <v>1.23</v>
      </c>
      <c r="L2663">
        <v>1.47</v>
      </c>
      <c r="M2663">
        <v>737</v>
      </c>
      <c r="N2663">
        <v>35.519199809730303</v>
      </c>
      <c r="O2663">
        <v>3.6835473434187902</v>
      </c>
    </row>
    <row r="2664" spans="1:15" x14ac:dyDescent="0.25">
      <c r="A2664" s="20" t="s">
        <v>2784</v>
      </c>
      <c r="B2664">
        <v>2</v>
      </c>
      <c r="C2664" t="s">
        <v>63</v>
      </c>
      <c r="D2664" t="s">
        <v>91</v>
      </c>
      <c r="E2664" t="s">
        <v>80</v>
      </c>
      <c r="F2664" t="s">
        <v>42</v>
      </c>
      <c r="G2664">
        <v>4</v>
      </c>
      <c r="H2664">
        <v>2010</v>
      </c>
      <c r="I2664" t="s">
        <v>47</v>
      </c>
      <c r="J2664">
        <v>1.23</v>
      </c>
      <c r="K2664">
        <v>1.17</v>
      </c>
      <c r="L2664">
        <v>1.29</v>
      </c>
      <c r="M2664">
        <v>4265</v>
      </c>
      <c r="N2664">
        <v>37.0655823332526</v>
      </c>
      <c r="O2664">
        <v>1.53123018684696</v>
      </c>
    </row>
    <row r="2665" spans="1:15" x14ac:dyDescent="0.25">
      <c r="A2665" s="20" t="s">
        <v>2785</v>
      </c>
      <c r="B2665">
        <v>2</v>
      </c>
      <c r="C2665" t="s">
        <v>63</v>
      </c>
      <c r="D2665" t="s">
        <v>91</v>
      </c>
      <c r="E2665" t="s">
        <v>80</v>
      </c>
      <c r="F2665" t="s">
        <v>42</v>
      </c>
      <c r="G2665">
        <v>4</v>
      </c>
      <c r="H2665">
        <v>2010</v>
      </c>
      <c r="I2665" t="s">
        <v>48</v>
      </c>
      <c r="J2665">
        <v>1.06</v>
      </c>
      <c r="K2665">
        <v>0.87</v>
      </c>
      <c r="L2665">
        <v>1.25</v>
      </c>
      <c r="M2665">
        <v>120</v>
      </c>
      <c r="N2665">
        <v>36.395806575660302</v>
      </c>
      <c r="O2665">
        <v>9.1287092917527701</v>
      </c>
    </row>
    <row r="2666" spans="1:15" x14ac:dyDescent="0.25">
      <c r="A2666" s="20" t="s">
        <v>2786</v>
      </c>
      <c r="B2666">
        <v>2</v>
      </c>
      <c r="C2666" t="s">
        <v>63</v>
      </c>
      <c r="D2666" t="s">
        <v>91</v>
      </c>
      <c r="E2666" t="s">
        <v>80</v>
      </c>
      <c r="F2666" t="s">
        <v>42</v>
      </c>
      <c r="G2666">
        <v>4</v>
      </c>
      <c r="H2666">
        <v>2010</v>
      </c>
      <c r="I2666" t="s">
        <v>49</v>
      </c>
      <c r="J2666">
        <v>1.1599999999999999</v>
      </c>
      <c r="K2666">
        <v>1.02</v>
      </c>
      <c r="L2666">
        <v>1.3</v>
      </c>
      <c r="M2666">
        <v>355</v>
      </c>
      <c r="N2666">
        <v>37.9235451662773</v>
      </c>
      <c r="O2666">
        <v>5.3074489243427498</v>
      </c>
    </row>
    <row r="2667" spans="1:15" x14ac:dyDescent="0.25">
      <c r="A2667" s="20" t="s">
        <v>2787</v>
      </c>
      <c r="B2667">
        <v>2</v>
      </c>
      <c r="C2667" t="s">
        <v>63</v>
      </c>
      <c r="D2667" t="s">
        <v>91</v>
      </c>
      <c r="E2667" t="s">
        <v>80</v>
      </c>
      <c r="F2667" t="s">
        <v>42</v>
      </c>
      <c r="G2667">
        <v>4</v>
      </c>
      <c r="H2667">
        <v>2010</v>
      </c>
      <c r="I2667" t="s">
        <v>50</v>
      </c>
      <c r="J2667">
        <v>1.19</v>
      </c>
      <c r="K2667">
        <v>0.91</v>
      </c>
      <c r="L2667">
        <v>1.47</v>
      </c>
      <c r="M2667">
        <v>60</v>
      </c>
      <c r="N2667">
        <v>37.558872230681501</v>
      </c>
      <c r="O2667">
        <v>12.9099444873581</v>
      </c>
    </row>
    <row r="2668" spans="1:15" x14ac:dyDescent="0.25">
      <c r="A2668" s="20" t="s">
        <v>2788</v>
      </c>
      <c r="B2668">
        <v>2</v>
      </c>
      <c r="C2668" t="s">
        <v>63</v>
      </c>
      <c r="D2668" t="s">
        <v>91</v>
      </c>
      <c r="E2668" t="s">
        <v>80</v>
      </c>
      <c r="F2668" t="s">
        <v>42</v>
      </c>
      <c r="G2668">
        <v>4</v>
      </c>
      <c r="H2668">
        <v>2010</v>
      </c>
      <c r="I2668" t="s">
        <v>51</v>
      </c>
      <c r="J2668">
        <v>0.89</v>
      </c>
      <c r="K2668">
        <v>0.72</v>
      </c>
      <c r="L2668">
        <v>1.06</v>
      </c>
      <c r="M2668">
        <v>89</v>
      </c>
      <c r="N2668">
        <v>44.619513945987698</v>
      </c>
      <c r="O2668">
        <v>10.599978800063599</v>
      </c>
    </row>
    <row r="2669" spans="1:15" x14ac:dyDescent="0.25">
      <c r="A2669" s="20" t="s">
        <v>2789</v>
      </c>
      <c r="B2669">
        <v>2</v>
      </c>
      <c r="C2669" t="s">
        <v>63</v>
      </c>
      <c r="D2669" t="s">
        <v>91</v>
      </c>
      <c r="E2669" t="s">
        <v>78</v>
      </c>
      <c r="F2669" t="s">
        <v>35</v>
      </c>
      <c r="G2669">
        <v>5</v>
      </c>
      <c r="H2669">
        <v>2010</v>
      </c>
      <c r="I2669" t="s">
        <v>34</v>
      </c>
      <c r="J2669">
        <v>1.05</v>
      </c>
      <c r="K2669">
        <v>0.97</v>
      </c>
      <c r="L2669">
        <v>1.1299999999999999</v>
      </c>
      <c r="M2669">
        <v>2072</v>
      </c>
      <c r="N2669">
        <v>31.997160777859801</v>
      </c>
      <c r="O2669">
        <v>2.1968738758187301</v>
      </c>
    </row>
    <row r="2670" spans="1:15" x14ac:dyDescent="0.25">
      <c r="A2670" s="20" t="s">
        <v>2790</v>
      </c>
      <c r="B2670">
        <v>2</v>
      </c>
      <c r="C2670" t="s">
        <v>63</v>
      </c>
      <c r="D2670" t="s">
        <v>91</v>
      </c>
      <c r="E2670" t="s">
        <v>78</v>
      </c>
      <c r="F2670" t="s">
        <v>35</v>
      </c>
      <c r="G2670">
        <v>5</v>
      </c>
      <c r="H2670">
        <v>2010</v>
      </c>
      <c r="I2670" t="s">
        <v>52</v>
      </c>
      <c r="J2670">
        <v>0.78</v>
      </c>
      <c r="K2670">
        <v>0.46</v>
      </c>
      <c r="L2670">
        <v>1.1000000000000001</v>
      </c>
      <c r="M2670">
        <v>22</v>
      </c>
      <c r="N2670">
        <v>32.997637403196499</v>
      </c>
      <c r="O2670">
        <v>21.320071635561</v>
      </c>
    </row>
    <row r="2671" spans="1:15" x14ac:dyDescent="0.25">
      <c r="A2671" s="20" t="s">
        <v>2791</v>
      </c>
      <c r="B2671">
        <v>2</v>
      </c>
      <c r="C2671" t="s">
        <v>63</v>
      </c>
      <c r="D2671" t="s">
        <v>91</v>
      </c>
      <c r="E2671" t="s">
        <v>78</v>
      </c>
      <c r="F2671" t="s">
        <v>35</v>
      </c>
      <c r="G2671">
        <v>5</v>
      </c>
      <c r="H2671">
        <v>2010</v>
      </c>
      <c r="I2671" t="s">
        <v>53</v>
      </c>
      <c r="J2671">
        <v>0.89</v>
      </c>
      <c r="K2671">
        <v>0.65</v>
      </c>
      <c r="L2671">
        <v>1.1299999999999999</v>
      </c>
      <c r="M2671">
        <v>48</v>
      </c>
      <c r="N2671">
        <v>34.366141770780203</v>
      </c>
      <c r="O2671">
        <v>14.433756729740599</v>
      </c>
    </row>
    <row r="2672" spans="1:15" x14ac:dyDescent="0.25">
      <c r="A2672" s="20" t="s">
        <v>2792</v>
      </c>
      <c r="B2672">
        <v>2</v>
      </c>
      <c r="C2672" t="s">
        <v>63</v>
      </c>
      <c r="D2672" t="s">
        <v>91</v>
      </c>
      <c r="E2672" t="s">
        <v>78</v>
      </c>
      <c r="F2672" t="s">
        <v>35</v>
      </c>
      <c r="G2672">
        <v>5</v>
      </c>
      <c r="H2672">
        <v>2010</v>
      </c>
      <c r="I2672" t="s">
        <v>54</v>
      </c>
      <c r="J2672" t="s">
        <v>44</v>
      </c>
      <c r="K2672" t="s">
        <v>44</v>
      </c>
      <c r="L2672" t="s">
        <v>44</v>
      </c>
      <c r="M2672">
        <v>11</v>
      </c>
      <c r="N2672">
        <v>40.304111276856297</v>
      </c>
      <c r="O2672">
        <v>30.151134457776401</v>
      </c>
    </row>
    <row r="2673" spans="1:15" x14ac:dyDescent="0.25">
      <c r="A2673" s="20" t="s">
        <v>2793</v>
      </c>
      <c r="B2673">
        <v>2</v>
      </c>
      <c r="C2673" t="s">
        <v>63</v>
      </c>
      <c r="D2673" t="s">
        <v>91</v>
      </c>
      <c r="E2673" t="s">
        <v>78</v>
      </c>
      <c r="F2673" t="s">
        <v>35</v>
      </c>
      <c r="G2673">
        <v>5</v>
      </c>
      <c r="H2673">
        <v>2010</v>
      </c>
      <c r="I2673" t="s">
        <v>55</v>
      </c>
      <c r="J2673">
        <v>0.77</v>
      </c>
      <c r="K2673">
        <v>0.61</v>
      </c>
      <c r="L2673">
        <v>0.93</v>
      </c>
      <c r="M2673">
        <v>88</v>
      </c>
      <c r="N2673">
        <v>38.340004187452898</v>
      </c>
      <c r="O2673">
        <v>10.6600358177805</v>
      </c>
    </row>
    <row r="2674" spans="1:15" x14ac:dyDescent="0.25">
      <c r="A2674" s="20" t="s">
        <v>2794</v>
      </c>
      <c r="B2674">
        <v>2</v>
      </c>
      <c r="C2674" t="s">
        <v>63</v>
      </c>
      <c r="D2674" t="s">
        <v>91</v>
      </c>
      <c r="E2674" t="s">
        <v>78</v>
      </c>
      <c r="F2674" t="s">
        <v>35</v>
      </c>
      <c r="G2674">
        <v>5</v>
      </c>
      <c r="H2674">
        <v>2010</v>
      </c>
      <c r="I2674" t="s">
        <v>56</v>
      </c>
      <c r="J2674" t="s">
        <v>44</v>
      </c>
      <c r="K2674" t="s">
        <v>44</v>
      </c>
      <c r="L2674" t="s">
        <v>44</v>
      </c>
      <c r="M2674">
        <v>3</v>
      </c>
      <c r="N2674">
        <v>31.109005746939701</v>
      </c>
      <c r="O2674">
        <v>57.735026918962603</v>
      </c>
    </row>
    <row r="2675" spans="1:15" x14ac:dyDescent="0.25">
      <c r="A2675" s="20" t="s">
        <v>2795</v>
      </c>
      <c r="B2675">
        <v>2</v>
      </c>
      <c r="C2675" t="s">
        <v>63</v>
      </c>
      <c r="D2675" t="s">
        <v>91</v>
      </c>
      <c r="E2675" t="s">
        <v>78</v>
      </c>
      <c r="F2675" t="s">
        <v>35</v>
      </c>
      <c r="G2675">
        <v>5</v>
      </c>
      <c r="H2675">
        <v>2010</v>
      </c>
      <c r="I2675" t="s">
        <v>57</v>
      </c>
      <c r="J2675">
        <v>1.05</v>
      </c>
      <c r="K2675">
        <v>0.79</v>
      </c>
      <c r="L2675">
        <v>1.31</v>
      </c>
      <c r="M2675">
        <v>55</v>
      </c>
      <c r="N2675">
        <v>47.560172002085899</v>
      </c>
      <c r="O2675">
        <v>13.483997249264799</v>
      </c>
    </row>
    <row r="2676" spans="1:15" x14ac:dyDescent="0.25">
      <c r="A2676" s="20" t="s">
        <v>2796</v>
      </c>
      <c r="B2676">
        <v>2</v>
      </c>
      <c r="C2676" t="s">
        <v>63</v>
      </c>
      <c r="D2676" t="s">
        <v>91</v>
      </c>
      <c r="E2676" t="s">
        <v>78</v>
      </c>
      <c r="F2676" t="s">
        <v>35</v>
      </c>
      <c r="G2676">
        <v>5</v>
      </c>
      <c r="H2676">
        <v>2010</v>
      </c>
      <c r="I2676" t="s">
        <v>58</v>
      </c>
      <c r="J2676">
        <v>0.97</v>
      </c>
      <c r="K2676">
        <v>0.87</v>
      </c>
      <c r="L2676">
        <v>1.07</v>
      </c>
      <c r="M2676">
        <v>376</v>
      </c>
      <c r="N2676">
        <v>38.725569499360802</v>
      </c>
      <c r="O2676">
        <v>5.1571062312939704</v>
      </c>
    </row>
    <row r="2677" spans="1:15" x14ac:dyDescent="0.25">
      <c r="A2677" s="20" t="s">
        <v>2797</v>
      </c>
      <c r="B2677">
        <v>2</v>
      </c>
      <c r="C2677" t="s">
        <v>63</v>
      </c>
      <c r="D2677" t="s">
        <v>91</v>
      </c>
      <c r="E2677" t="s">
        <v>78</v>
      </c>
      <c r="F2677" t="s">
        <v>35</v>
      </c>
      <c r="G2677">
        <v>5</v>
      </c>
      <c r="H2677">
        <v>2010</v>
      </c>
      <c r="I2677" t="s">
        <v>59</v>
      </c>
      <c r="J2677" t="s">
        <v>44</v>
      </c>
      <c r="K2677" t="s">
        <v>44</v>
      </c>
      <c r="L2677" t="s">
        <v>44</v>
      </c>
      <c r="M2677">
        <v>10</v>
      </c>
      <c r="N2677">
        <v>42.242689356161399</v>
      </c>
      <c r="O2677">
        <v>31.6227766016838</v>
      </c>
    </row>
    <row r="2678" spans="1:15" x14ac:dyDescent="0.25">
      <c r="A2678" s="20" t="s">
        <v>2798</v>
      </c>
      <c r="B2678">
        <v>2</v>
      </c>
      <c r="C2678" t="s">
        <v>63</v>
      </c>
      <c r="D2678" t="s">
        <v>91</v>
      </c>
      <c r="E2678" t="s">
        <v>78</v>
      </c>
      <c r="F2678" t="s">
        <v>35</v>
      </c>
      <c r="G2678">
        <v>5</v>
      </c>
      <c r="H2678">
        <v>2010</v>
      </c>
      <c r="I2678" t="s">
        <v>60</v>
      </c>
      <c r="J2678">
        <v>1.01</v>
      </c>
      <c r="K2678">
        <v>0.94</v>
      </c>
      <c r="L2678">
        <v>1.08</v>
      </c>
      <c r="M2678">
        <v>1450</v>
      </c>
      <c r="N2678">
        <v>33.995135981055597</v>
      </c>
      <c r="O2678">
        <v>2.62612865719445</v>
      </c>
    </row>
    <row r="2679" spans="1:15" x14ac:dyDescent="0.25">
      <c r="A2679" s="20" t="s">
        <v>2799</v>
      </c>
      <c r="B2679">
        <v>2</v>
      </c>
      <c r="C2679" t="s">
        <v>63</v>
      </c>
      <c r="D2679" t="s">
        <v>91</v>
      </c>
      <c r="E2679" t="s">
        <v>78</v>
      </c>
      <c r="F2679" t="s">
        <v>35</v>
      </c>
      <c r="G2679">
        <v>5</v>
      </c>
      <c r="H2679">
        <v>2010</v>
      </c>
      <c r="I2679" t="s">
        <v>61</v>
      </c>
      <c r="J2679" t="s">
        <v>44</v>
      </c>
      <c r="K2679" t="s">
        <v>44</v>
      </c>
      <c r="L2679" t="s">
        <v>44</v>
      </c>
      <c r="M2679">
        <v>6</v>
      </c>
      <c r="N2679">
        <v>39.193227866723298</v>
      </c>
      <c r="O2679">
        <v>40.824829046386299</v>
      </c>
    </row>
    <row r="2680" spans="1:15" x14ac:dyDescent="0.25">
      <c r="A2680" s="20" t="s">
        <v>2800</v>
      </c>
      <c r="B2680">
        <v>2</v>
      </c>
      <c r="C2680" t="s">
        <v>63</v>
      </c>
      <c r="D2680" t="s">
        <v>91</v>
      </c>
      <c r="E2680" t="s">
        <v>78</v>
      </c>
      <c r="F2680" t="s">
        <v>35</v>
      </c>
      <c r="G2680">
        <v>5</v>
      </c>
      <c r="H2680">
        <v>2010</v>
      </c>
      <c r="I2680" t="s">
        <v>43</v>
      </c>
      <c r="J2680">
        <v>1.08</v>
      </c>
      <c r="K2680">
        <v>0.9</v>
      </c>
      <c r="L2680">
        <v>1.26</v>
      </c>
      <c r="M2680">
        <v>133</v>
      </c>
      <c r="N2680">
        <v>32.328085398707302</v>
      </c>
      <c r="O2680">
        <v>8.6710996952411996</v>
      </c>
    </row>
    <row r="2681" spans="1:15" x14ac:dyDescent="0.25">
      <c r="A2681" s="20" t="s">
        <v>2801</v>
      </c>
      <c r="B2681">
        <v>2</v>
      </c>
      <c r="C2681" t="s">
        <v>63</v>
      </c>
      <c r="D2681" t="s">
        <v>91</v>
      </c>
      <c r="E2681" t="s">
        <v>78</v>
      </c>
      <c r="F2681" t="s">
        <v>35</v>
      </c>
      <c r="G2681">
        <v>5</v>
      </c>
      <c r="H2681">
        <v>2010</v>
      </c>
      <c r="I2681" t="s">
        <v>62</v>
      </c>
      <c r="J2681">
        <v>1.33</v>
      </c>
      <c r="K2681">
        <v>1</v>
      </c>
      <c r="L2681">
        <v>1.66</v>
      </c>
      <c r="M2681">
        <v>42</v>
      </c>
      <c r="N2681">
        <v>40.093051024092198</v>
      </c>
      <c r="O2681">
        <v>15.430334996209201</v>
      </c>
    </row>
    <row r="2682" spans="1:15" x14ac:dyDescent="0.25">
      <c r="A2682" s="20" t="s">
        <v>2802</v>
      </c>
      <c r="B2682">
        <v>2</v>
      </c>
      <c r="C2682" t="s">
        <v>63</v>
      </c>
      <c r="D2682" t="s">
        <v>91</v>
      </c>
      <c r="E2682" t="s">
        <v>78</v>
      </c>
      <c r="F2682" t="s">
        <v>35</v>
      </c>
      <c r="G2682">
        <v>5</v>
      </c>
      <c r="H2682">
        <v>2010</v>
      </c>
      <c r="I2682" t="s">
        <v>75</v>
      </c>
      <c r="J2682">
        <v>0.97</v>
      </c>
      <c r="K2682">
        <v>0.9</v>
      </c>
      <c r="L2682">
        <v>1</v>
      </c>
      <c r="M2682">
        <v>35.593810042843998</v>
      </c>
      <c r="N2682">
        <v>36.736314564929998</v>
      </c>
      <c r="O2682">
        <v>-99</v>
      </c>
    </row>
    <row r="2683" spans="1:15" x14ac:dyDescent="0.25">
      <c r="A2683" s="20" t="s">
        <v>2803</v>
      </c>
      <c r="B2683">
        <v>2</v>
      </c>
      <c r="C2683" t="s">
        <v>63</v>
      </c>
      <c r="D2683" t="s">
        <v>91</v>
      </c>
      <c r="E2683" t="s">
        <v>78</v>
      </c>
      <c r="F2683" t="s">
        <v>35</v>
      </c>
      <c r="G2683">
        <v>5</v>
      </c>
      <c r="H2683">
        <v>2010</v>
      </c>
      <c r="I2683" t="s">
        <v>45</v>
      </c>
      <c r="J2683">
        <v>0.91</v>
      </c>
      <c r="K2683">
        <v>0.8</v>
      </c>
      <c r="L2683">
        <v>1.02</v>
      </c>
      <c r="M2683">
        <v>322</v>
      </c>
      <c r="N2683">
        <v>35.097090129374699</v>
      </c>
      <c r="O2683">
        <v>5.5727821257535304</v>
      </c>
    </row>
    <row r="2684" spans="1:15" x14ac:dyDescent="0.25">
      <c r="A2684" s="20" t="s">
        <v>2804</v>
      </c>
      <c r="B2684">
        <v>2</v>
      </c>
      <c r="C2684" t="s">
        <v>63</v>
      </c>
      <c r="D2684" t="s">
        <v>91</v>
      </c>
      <c r="E2684" t="s">
        <v>78</v>
      </c>
      <c r="F2684" t="s">
        <v>35</v>
      </c>
      <c r="G2684">
        <v>5</v>
      </c>
      <c r="H2684">
        <v>2010</v>
      </c>
      <c r="I2684" t="s">
        <v>46</v>
      </c>
      <c r="J2684">
        <v>1</v>
      </c>
      <c r="K2684">
        <v>0.89</v>
      </c>
      <c r="L2684">
        <v>1.1100000000000001</v>
      </c>
      <c r="M2684">
        <v>500</v>
      </c>
      <c r="N2684">
        <v>35.519199809730303</v>
      </c>
      <c r="O2684">
        <v>4.4721359549995796</v>
      </c>
    </row>
    <row r="2685" spans="1:15" x14ac:dyDescent="0.25">
      <c r="A2685" s="20" t="s">
        <v>2805</v>
      </c>
      <c r="B2685">
        <v>2</v>
      </c>
      <c r="C2685" t="s">
        <v>63</v>
      </c>
      <c r="D2685" t="s">
        <v>91</v>
      </c>
      <c r="E2685" t="s">
        <v>78</v>
      </c>
      <c r="F2685" t="s">
        <v>35</v>
      </c>
      <c r="G2685">
        <v>5</v>
      </c>
      <c r="H2685">
        <v>2010</v>
      </c>
      <c r="I2685" t="s">
        <v>47</v>
      </c>
      <c r="J2685">
        <v>1.06</v>
      </c>
      <c r="K2685">
        <v>1</v>
      </c>
      <c r="L2685">
        <v>1.1200000000000001</v>
      </c>
      <c r="M2685">
        <v>2478</v>
      </c>
      <c r="N2685">
        <v>37.0655823332526</v>
      </c>
      <c r="O2685">
        <v>2.00885850922577</v>
      </c>
    </row>
    <row r="2686" spans="1:15" x14ac:dyDescent="0.25">
      <c r="A2686" s="20" t="s">
        <v>2806</v>
      </c>
      <c r="B2686">
        <v>2</v>
      </c>
      <c r="C2686" t="s">
        <v>63</v>
      </c>
      <c r="D2686" t="s">
        <v>91</v>
      </c>
      <c r="E2686" t="s">
        <v>78</v>
      </c>
      <c r="F2686" t="s">
        <v>35</v>
      </c>
      <c r="G2686">
        <v>5</v>
      </c>
      <c r="H2686">
        <v>2010</v>
      </c>
      <c r="I2686" t="s">
        <v>48</v>
      </c>
      <c r="J2686">
        <v>0.92</v>
      </c>
      <c r="K2686">
        <v>0.7</v>
      </c>
      <c r="L2686">
        <v>1.1399999999999999</v>
      </c>
      <c r="M2686">
        <v>75</v>
      </c>
      <c r="N2686">
        <v>36.395806575660302</v>
      </c>
      <c r="O2686">
        <v>11.5470053837925</v>
      </c>
    </row>
    <row r="2687" spans="1:15" x14ac:dyDescent="0.25">
      <c r="A2687" s="20" t="s">
        <v>2807</v>
      </c>
      <c r="B2687">
        <v>2</v>
      </c>
      <c r="C2687" t="s">
        <v>63</v>
      </c>
      <c r="D2687" t="s">
        <v>91</v>
      </c>
      <c r="E2687" t="s">
        <v>78</v>
      </c>
      <c r="F2687" t="s">
        <v>35</v>
      </c>
      <c r="G2687">
        <v>5</v>
      </c>
      <c r="H2687">
        <v>2010</v>
      </c>
      <c r="I2687" t="s">
        <v>49</v>
      </c>
      <c r="J2687">
        <v>0.85</v>
      </c>
      <c r="K2687">
        <v>0.72</v>
      </c>
      <c r="L2687">
        <v>0.98</v>
      </c>
      <c r="M2687">
        <v>246</v>
      </c>
      <c r="N2687">
        <v>37.9235451662773</v>
      </c>
      <c r="O2687">
        <v>6.3757671306333803</v>
      </c>
    </row>
    <row r="2688" spans="1:15" x14ac:dyDescent="0.25">
      <c r="A2688" s="20" t="s">
        <v>2808</v>
      </c>
      <c r="B2688">
        <v>2</v>
      </c>
      <c r="C2688" t="s">
        <v>63</v>
      </c>
      <c r="D2688" t="s">
        <v>91</v>
      </c>
      <c r="E2688" t="s">
        <v>78</v>
      </c>
      <c r="F2688" t="s">
        <v>35</v>
      </c>
      <c r="G2688">
        <v>5</v>
      </c>
      <c r="H2688">
        <v>2010</v>
      </c>
      <c r="I2688" t="s">
        <v>50</v>
      </c>
      <c r="J2688">
        <v>0.83</v>
      </c>
      <c r="K2688">
        <v>0.6</v>
      </c>
      <c r="L2688">
        <v>1.06</v>
      </c>
      <c r="M2688">
        <v>50</v>
      </c>
      <c r="N2688">
        <v>37.558872230681501</v>
      </c>
      <c r="O2688">
        <v>14.142135623731001</v>
      </c>
    </row>
    <row r="2689" spans="1:15" x14ac:dyDescent="0.25">
      <c r="A2689" s="20" t="s">
        <v>2809</v>
      </c>
      <c r="B2689">
        <v>2</v>
      </c>
      <c r="C2689" t="s">
        <v>63</v>
      </c>
      <c r="D2689" t="s">
        <v>91</v>
      </c>
      <c r="E2689" t="s">
        <v>78</v>
      </c>
      <c r="F2689" t="s">
        <v>35</v>
      </c>
      <c r="G2689">
        <v>5</v>
      </c>
      <c r="H2689">
        <v>2010</v>
      </c>
      <c r="I2689" t="s">
        <v>51</v>
      </c>
      <c r="J2689">
        <v>0.83</v>
      </c>
      <c r="K2689">
        <v>0.66</v>
      </c>
      <c r="L2689">
        <v>1</v>
      </c>
      <c r="M2689">
        <v>121</v>
      </c>
      <c r="N2689">
        <v>44.619513945987698</v>
      </c>
      <c r="O2689">
        <v>9.0909090909090899</v>
      </c>
    </row>
    <row r="2690" spans="1:15" x14ac:dyDescent="0.25">
      <c r="A2690" s="20" t="s">
        <v>2810</v>
      </c>
      <c r="B2690">
        <v>2</v>
      </c>
      <c r="C2690" t="s">
        <v>63</v>
      </c>
      <c r="D2690" t="s">
        <v>91</v>
      </c>
      <c r="E2690" t="s">
        <v>79</v>
      </c>
      <c r="F2690" t="s">
        <v>38</v>
      </c>
      <c r="G2690">
        <v>3</v>
      </c>
      <c r="H2690">
        <v>2011</v>
      </c>
      <c r="I2690" t="s">
        <v>34</v>
      </c>
      <c r="J2690">
        <v>1.19</v>
      </c>
      <c r="K2690">
        <v>1.07</v>
      </c>
      <c r="L2690">
        <v>1.31</v>
      </c>
      <c r="M2690">
        <v>538</v>
      </c>
      <c r="N2690">
        <v>31.643350127987102</v>
      </c>
      <c r="O2690">
        <v>4.3113061355922699</v>
      </c>
    </row>
    <row r="2691" spans="1:15" x14ac:dyDescent="0.25">
      <c r="A2691" s="20" t="s">
        <v>2811</v>
      </c>
      <c r="B2691">
        <v>2</v>
      </c>
      <c r="C2691" t="s">
        <v>63</v>
      </c>
      <c r="D2691" t="s">
        <v>91</v>
      </c>
      <c r="E2691" t="s">
        <v>79</v>
      </c>
      <c r="F2691" t="s">
        <v>38</v>
      </c>
      <c r="G2691">
        <v>3</v>
      </c>
      <c r="H2691">
        <v>2011</v>
      </c>
      <c r="I2691" t="s">
        <v>52</v>
      </c>
      <c r="J2691">
        <v>1.1599999999999999</v>
      </c>
      <c r="K2691">
        <v>0.95</v>
      </c>
      <c r="L2691">
        <v>1.37</v>
      </c>
      <c r="M2691">
        <v>170</v>
      </c>
      <c r="N2691">
        <v>35.288988302667399</v>
      </c>
      <c r="O2691">
        <v>7.6696498884736997</v>
      </c>
    </row>
    <row r="2692" spans="1:15" x14ac:dyDescent="0.25">
      <c r="A2692" s="20" t="s">
        <v>2812</v>
      </c>
      <c r="B2692">
        <v>2</v>
      </c>
      <c r="C2692" t="s">
        <v>63</v>
      </c>
      <c r="D2692" t="s">
        <v>91</v>
      </c>
      <c r="E2692" t="s">
        <v>79</v>
      </c>
      <c r="F2692" t="s">
        <v>38</v>
      </c>
      <c r="G2692">
        <v>3</v>
      </c>
      <c r="H2692">
        <v>2011</v>
      </c>
      <c r="I2692" t="s">
        <v>53</v>
      </c>
      <c r="J2692">
        <v>1.26</v>
      </c>
      <c r="K2692">
        <v>1.1599999999999999</v>
      </c>
      <c r="L2692">
        <v>1.36</v>
      </c>
      <c r="M2692">
        <v>1625</v>
      </c>
      <c r="N2692">
        <v>35.627420755925002</v>
      </c>
      <c r="O2692">
        <v>2.4806946917841701</v>
      </c>
    </row>
    <row r="2693" spans="1:15" x14ac:dyDescent="0.25">
      <c r="A2693" s="20" t="s">
        <v>2813</v>
      </c>
      <c r="B2693">
        <v>2</v>
      </c>
      <c r="C2693" t="s">
        <v>63</v>
      </c>
      <c r="D2693" t="s">
        <v>91</v>
      </c>
      <c r="E2693" t="s">
        <v>79</v>
      </c>
      <c r="F2693" t="s">
        <v>38</v>
      </c>
      <c r="G2693">
        <v>3</v>
      </c>
      <c r="H2693">
        <v>2011</v>
      </c>
      <c r="I2693" t="s">
        <v>54</v>
      </c>
      <c r="J2693">
        <v>0.89</v>
      </c>
      <c r="K2693">
        <v>0.62</v>
      </c>
      <c r="L2693">
        <v>1.1599999999999999</v>
      </c>
      <c r="M2693">
        <v>63</v>
      </c>
      <c r="N2693">
        <v>41.034627131644697</v>
      </c>
      <c r="O2693">
        <v>12.5988157669742</v>
      </c>
    </row>
    <row r="2694" spans="1:15" x14ac:dyDescent="0.25">
      <c r="A2694" s="20" t="s">
        <v>2814</v>
      </c>
      <c r="B2694">
        <v>2</v>
      </c>
      <c r="C2694" t="s">
        <v>63</v>
      </c>
      <c r="D2694" t="s">
        <v>91</v>
      </c>
      <c r="E2694" t="s">
        <v>79</v>
      </c>
      <c r="F2694" t="s">
        <v>38</v>
      </c>
      <c r="G2694">
        <v>3</v>
      </c>
      <c r="H2694">
        <v>2011</v>
      </c>
      <c r="I2694" t="s">
        <v>55</v>
      </c>
      <c r="J2694">
        <v>1.05</v>
      </c>
      <c r="K2694">
        <v>0.92</v>
      </c>
      <c r="L2694">
        <v>1.18</v>
      </c>
      <c r="M2694">
        <v>302</v>
      </c>
      <c r="N2694">
        <v>39.447623125834902</v>
      </c>
      <c r="O2694">
        <v>5.7543533764843602</v>
      </c>
    </row>
    <row r="2695" spans="1:15" x14ac:dyDescent="0.25">
      <c r="A2695" s="20" t="s">
        <v>2815</v>
      </c>
      <c r="B2695">
        <v>2</v>
      </c>
      <c r="C2695" t="s">
        <v>63</v>
      </c>
      <c r="D2695" t="s">
        <v>91</v>
      </c>
      <c r="E2695" t="s">
        <v>79</v>
      </c>
      <c r="F2695" t="s">
        <v>38</v>
      </c>
      <c r="G2695">
        <v>3</v>
      </c>
      <c r="H2695">
        <v>2011</v>
      </c>
      <c r="I2695" t="s">
        <v>56</v>
      </c>
      <c r="J2695">
        <v>1.68</v>
      </c>
      <c r="K2695">
        <v>1.4</v>
      </c>
      <c r="L2695">
        <v>1.96</v>
      </c>
      <c r="M2695">
        <v>680</v>
      </c>
      <c r="N2695">
        <v>27.0120970884686</v>
      </c>
      <c r="O2695">
        <v>3.8348249442368498</v>
      </c>
    </row>
    <row r="2696" spans="1:15" x14ac:dyDescent="0.25">
      <c r="A2696" s="20" t="s">
        <v>2816</v>
      </c>
      <c r="B2696">
        <v>2</v>
      </c>
      <c r="C2696" t="s">
        <v>63</v>
      </c>
      <c r="D2696" t="s">
        <v>91</v>
      </c>
      <c r="E2696" t="s">
        <v>79</v>
      </c>
      <c r="F2696" t="s">
        <v>38</v>
      </c>
      <c r="G2696">
        <v>3</v>
      </c>
      <c r="H2696">
        <v>2011</v>
      </c>
      <c r="I2696" t="s">
        <v>57</v>
      </c>
      <c r="J2696">
        <v>1.05</v>
      </c>
      <c r="K2696">
        <v>0.94</v>
      </c>
      <c r="L2696">
        <v>1.1599999999999999</v>
      </c>
      <c r="M2696">
        <v>456</v>
      </c>
      <c r="N2696">
        <v>47.591188813278102</v>
      </c>
      <c r="O2696">
        <v>4.6829290579084697</v>
      </c>
    </row>
    <row r="2697" spans="1:15" x14ac:dyDescent="0.25">
      <c r="A2697" s="20" t="s">
        <v>2817</v>
      </c>
      <c r="B2697">
        <v>2</v>
      </c>
      <c r="C2697" t="s">
        <v>63</v>
      </c>
      <c r="D2697" t="s">
        <v>91</v>
      </c>
      <c r="E2697" t="s">
        <v>79</v>
      </c>
      <c r="F2697" t="s">
        <v>38</v>
      </c>
      <c r="G2697">
        <v>3</v>
      </c>
      <c r="H2697">
        <v>2011</v>
      </c>
      <c r="I2697" t="s">
        <v>58</v>
      </c>
      <c r="J2697">
        <v>1.1499999999999999</v>
      </c>
      <c r="K2697">
        <v>1.08</v>
      </c>
      <c r="L2697">
        <v>1.22</v>
      </c>
      <c r="M2697">
        <v>1789</v>
      </c>
      <c r="N2697">
        <v>39.187709295137097</v>
      </c>
      <c r="O2697">
        <v>2.3642577957022501</v>
      </c>
    </row>
    <row r="2698" spans="1:15" x14ac:dyDescent="0.25">
      <c r="A2698" s="20" t="s">
        <v>2818</v>
      </c>
      <c r="B2698">
        <v>2</v>
      </c>
      <c r="C2698" t="s">
        <v>63</v>
      </c>
      <c r="D2698" t="s">
        <v>91</v>
      </c>
      <c r="E2698" t="s">
        <v>79</v>
      </c>
      <c r="F2698" t="s">
        <v>38</v>
      </c>
      <c r="G2698">
        <v>3</v>
      </c>
      <c r="H2698">
        <v>2011</v>
      </c>
      <c r="I2698" t="s">
        <v>59</v>
      </c>
      <c r="J2698">
        <v>1.1299999999999999</v>
      </c>
      <c r="K2698">
        <v>0.92</v>
      </c>
      <c r="L2698">
        <v>1.34</v>
      </c>
      <c r="M2698">
        <v>160</v>
      </c>
      <c r="N2698">
        <v>38.923787835947401</v>
      </c>
      <c r="O2698">
        <v>7.9056941504209499</v>
      </c>
    </row>
    <row r="2699" spans="1:15" x14ac:dyDescent="0.25">
      <c r="A2699" s="20" t="s">
        <v>2819</v>
      </c>
      <c r="B2699">
        <v>2</v>
      </c>
      <c r="C2699" t="s">
        <v>63</v>
      </c>
      <c r="D2699" t="s">
        <v>91</v>
      </c>
      <c r="E2699" t="s">
        <v>79</v>
      </c>
      <c r="F2699" t="s">
        <v>38</v>
      </c>
      <c r="G2699">
        <v>3</v>
      </c>
      <c r="H2699">
        <v>2011</v>
      </c>
      <c r="I2699" t="s">
        <v>60</v>
      </c>
      <c r="J2699">
        <v>1.17</v>
      </c>
      <c r="K2699">
        <v>1.08</v>
      </c>
      <c r="L2699">
        <v>1.26</v>
      </c>
      <c r="M2699">
        <v>640</v>
      </c>
      <c r="N2699">
        <v>35.492059173987599</v>
      </c>
      <c r="O2699">
        <v>3.9528470752104701</v>
      </c>
    </row>
    <row r="2700" spans="1:15" x14ac:dyDescent="0.25">
      <c r="A2700" s="20" t="s">
        <v>2820</v>
      </c>
      <c r="B2700">
        <v>2</v>
      </c>
      <c r="C2700" t="s">
        <v>63</v>
      </c>
      <c r="D2700" t="s">
        <v>91</v>
      </c>
      <c r="E2700" t="s">
        <v>79</v>
      </c>
      <c r="F2700" t="s">
        <v>38</v>
      </c>
      <c r="G2700">
        <v>3</v>
      </c>
      <c r="H2700">
        <v>2011</v>
      </c>
      <c r="I2700" t="s">
        <v>61</v>
      </c>
      <c r="J2700">
        <v>1.18</v>
      </c>
      <c r="K2700">
        <v>0.88</v>
      </c>
      <c r="L2700">
        <v>1.48</v>
      </c>
      <c r="M2700">
        <v>58</v>
      </c>
      <c r="N2700">
        <v>42.918273221509303</v>
      </c>
      <c r="O2700">
        <v>13.130643285972299</v>
      </c>
    </row>
    <row r="2701" spans="1:15" x14ac:dyDescent="0.25">
      <c r="A2701" s="20" t="s">
        <v>2821</v>
      </c>
      <c r="B2701">
        <v>2</v>
      </c>
      <c r="C2701" t="s">
        <v>63</v>
      </c>
      <c r="D2701" t="s">
        <v>91</v>
      </c>
      <c r="E2701" t="s">
        <v>79</v>
      </c>
      <c r="F2701" t="s">
        <v>38</v>
      </c>
      <c r="G2701">
        <v>3</v>
      </c>
      <c r="H2701">
        <v>2011</v>
      </c>
      <c r="I2701" t="s">
        <v>43</v>
      </c>
      <c r="J2701">
        <v>1.19</v>
      </c>
      <c r="K2701">
        <v>1.0900000000000001</v>
      </c>
      <c r="L2701">
        <v>1.29</v>
      </c>
      <c r="M2701">
        <v>1082</v>
      </c>
      <c r="N2701">
        <v>34.438155134338203</v>
      </c>
      <c r="O2701">
        <v>3.0400895015524099</v>
      </c>
    </row>
    <row r="2702" spans="1:15" x14ac:dyDescent="0.25">
      <c r="A2702" s="20" t="s">
        <v>2822</v>
      </c>
      <c r="B2702">
        <v>2</v>
      </c>
      <c r="C2702" t="s">
        <v>63</v>
      </c>
      <c r="D2702" t="s">
        <v>91</v>
      </c>
      <c r="E2702" t="s">
        <v>79</v>
      </c>
      <c r="F2702" t="s">
        <v>38</v>
      </c>
      <c r="G2702">
        <v>3</v>
      </c>
      <c r="H2702">
        <v>2011</v>
      </c>
      <c r="I2702" t="s">
        <v>62</v>
      </c>
      <c r="J2702">
        <v>1.1299999999999999</v>
      </c>
      <c r="K2702">
        <v>0.97</v>
      </c>
      <c r="L2702">
        <v>1.29</v>
      </c>
      <c r="M2702">
        <v>336</v>
      </c>
      <c r="N2702">
        <v>37.2399484988062</v>
      </c>
      <c r="O2702">
        <v>5.4554472558998102</v>
      </c>
    </row>
    <row r="2703" spans="1:15" x14ac:dyDescent="0.25">
      <c r="A2703" s="20" t="s">
        <v>2823</v>
      </c>
      <c r="B2703">
        <v>2</v>
      </c>
      <c r="C2703" t="s">
        <v>63</v>
      </c>
      <c r="D2703" t="s">
        <v>91</v>
      </c>
      <c r="E2703" t="s">
        <v>79</v>
      </c>
      <c r="F2703" t="s">
        <v>38</v>
      </c>
      <c r="G2703">
        <v>3</v>
      </c>
      <c r="H2703">
        <v>2011</v>
      </c>
      <c r="I2703" t="s">
        <v>75</v>
      </c>
      <c r="J2703">
        <v>1.17</v>
      </c>
      <c r="K2703">
        <v>1.1000000000000001</v>
      </c>
      <c r="L2703">
        <v>1.2</v>
      </c>
      <c r="M2703">
        <v>43.232739091172299</v>
      </c>
      <c r="N2703">
        <v>36.929682188476598</v>
      </c>
      <c r="O2703">
        <v>-99</v>
      </c>
    </row>
    <row r="2704" spans="1:15" x14ac:dyDescent="0.25">
      <c r="A2704" s="20" t="s">
        <v>2824</v>
      </c>
      <c r="B2704">
        <v>2</v>
      </c>
      <c r="C2704" t="s">
        <v>63</v>
      </c>
      <c r="D2704" t="s">
        <v>91</v>
      </c>
      <c r="E2704" t="s">
        <v>79</v>
      </c>
      <c r="F2704" t="s">
        <v>38</v>
      </c>
      <c r="G2704">
        <v>3</v>
      </c>
      <c r="H2704">
        <v>2011</v>
      </c>
      <c r="I2704" t="s">
        <v>45</v>
      </c>
      <c r="J2704">
        <v>1.1599999999999999</v>
      </c>
      <c r="K2704">
        <v>1.06</v>
      </c>
      <c r="L2704">
        <v>1.26</v>
      </c>
      <c r="M2704">
        <v>505</v>
      </c>
      <c r="N2704">
        <v>35.625662329386103</v>
      </c>
      <c r="O2704">
        <v>4.4499415948998502</v>
      </c>
    </row>
    <row r="2705" spans="1:15" x14ac:dyDescent="0.25">
      <c r="A2705" s="20" t="s">
        <v>2825</v>
      </c>
      <c r="B2705">
        <v>2</v>
      </c>
      <c r="C2705" t="s">
        <v>63</v>
      </c>
      <c r="D2705" t="s">
        <v>91</v>
      </c>
      <c r="E2705" t="s">
        <v>79</v>
      </c>
      <c r="F2705" t="s">
        <v>38</v>
      </c>
      <c r="G2705">
        <v>3</v>
      </c>
      <c r="H2705">
        <v>2011</v>
      </c>
      <c r="I2705" t="s">
        <v>46</v>
      </c>
      <c r="J2705">
        <v>1.26</v>
      </c>
      <c r="K2705">
        <v>1.1299999999999999</v>
      </c>
      <c r="L2705">
        <v>1.39</v>
      </c>
      <c r="M2705">
        <v>380</v>
      </c>
      <c r="N2705">
        <v>32.429476569229301</v>
      </c>
      <c r="O2705">
        <v>5.1298917604257701</v>
      </c>
    </row>
    <row r="2706" spans="1:15" x14ac:dyDescent="0.25">
      <c r="A2706" s="20" t="s">
        <v>2826</v>
      </c>
      <c r="B2706">
        <v>2</v>
      </c>
      <c r="C2706" t="s">
        <v>63</v>
      </c>
      <c r="D2706" t="s">
        <v>91</v>
      </c>
      <c r="E2706" t="s">
        <v>79</v>
      </c>
      <c r="F2706" t="s">
        <v>38</v>
      </c>
      <c r="G2706">
        <v>3</v>
      </c>
      <c r="H2706">
        <v>2011</v>
      </c>
      <c r="I2706" t="s">
        <v>47</v>
      </c>
      <c r="J2706">
        <v>1.1399999999999999</v>
      </c>
      <c r="K2706">
        <v>1.07</v>
      </c>
      <c r="L2706">
        <v>1.21</v>
      </c>
      <c r="M2706">
        <v>1606</v>
      </c>
      <c r="N2706">
        <v>37.204301440026001</v>
      </c>
      <c r="O2706">
        <v>2.4953256425297501</v>
      </c>
    </row>
    <row r="2707" spans="1:15" x14ac:dyDescent="0.25">
      <c r="A2707" s="20" t="s">
        <v>2827</v>
      </c>
      <c r="B2707">
        <v>2</v>
      </c>
      <c r="C2707" t="s">
        <v>63</v>
      </c>
      <c r="D2707" t="s">
        <v>91</v>
      </c>
      <c r="E2707" t="s">
        <v>79</v>
      </c>
      <c r="F2707" t="s">
        <v>38</v>
      </c>
      <c r="G2707">
        <v>3</v>
      </c>
      <c r="H2707">
        <v>2011</v>
      </c>
      <c r="I2707" t="s">
        <v>48</v>
      </c>
      <c r="J2707">
        <v>1.1599999999999999</v>
      </c>
      <c r="K2707">
        <v>1.04</v>
      </c>
      <c r="L2707">
        <v>1.28</v>
      </c>
      <c r="M2707">
        <v>797</v>
      </c>
      <c r="N2707">
        <v>36.902189219778897</v>
      </c>
      <c r="O2707">
        <v>3.5421817348790698</v>
      </c>
    </row>
    <row r="2708" spans="1:15" x14ac:dyDescent="0.25">
      <c r="A2708" s="20" t="s">
        <v>2828</v>
      </c>
      <c r="B2708">
        <v>2</v>
      </c>
      <c r="C2708" t="s">
        <v>63</v>
      </c>
      <c r="D2708" t="s">
        <v>91</v>
      </c>
      <c r="E2708" t="s">
        <v>79</v>
      </c>
      <c r="F2708" t="s">
        <v>38</v>
      </c>
      <c r="G2708">
        <v>3</v>
      </c>
      <c r="H2708">
        <v>2011</v>
      </c>
      <c r="I2708" t="s">
        <v>49</v>
      </c>
      <c r="J2708">
        <v>1.33</v>
      </c>
      <c r="K2708">
        <v>1.18</v>
      </c>
      <c r="L2708">
        <v>1.48</v>
      </c>
      <c r="M2708">
        <v>416</v>
      </c>
      <c r="N2708">
        <v>33.930726131652598</v>
      </c>
      <c r="O2708">
        <v>4.9029033784546003</v>
      </c>
    </row>
    <row r="2709" spans="1:15" x14ac:dyDescent="0.25">
      <c r="A2709" s="20" t="s">
        <v>2829</v>
      </c>
      <c r="B2709">
        <v>2</v>
      </c>
      <c r="C2709" t="s">
        <v>63</v>
      </c>
      <c r="D2709" t="s">
        <v>91</v>
      </c>
      <c r="E2709" t="s">
        <v>79</v>
      </c>
      <c r="F2709" t="s">
        <v>38</v>
      </c>
      <c r="G2709">
        <v>3</v>
      </c>
      <c r="H2709">
        <v>2011</v>
      </c>
      <c r="I2709" t="s">
        <v>50</v>
      </c>
      <c r="J2709">
        <v>1.06</v>
      </c>
      <c r="K2709">
        <v>0.95</v>
      </c>
      <c r="L2709">
        <v>1.17</v>
      </c>
      <c r="M2709">
        <v>747</v>
      </c>
      <c r="N2709">
        <v>39.4816535296764</v>
      </c>
      <c r="O2709">
        <v>3.6588086663230102</v>
      </c>
    </row>
    <row r="2710" spans="1:15" x14ac:dyDescent="0.25">
      <c r="A2710" s="20" t="s">
        <v>2830</v>
      </c>
      <c r="B2710">
        <v>2</v>
      </c>
      <c r="C2710" t="s">
        <v>63</v>
      </c>
      <c r="D2710" t="s">
        <v>91</v>
      </c>
      <c r="E2710" t="s">
        <v>79</v>
      </c>
      <c r="F2710" t="s">
        <v>38</v>
      </c>
      <c r="G2710">
        <v>3</v>
      </c>
      <c r="H2710">
        <v>2011</v>
      </c>
      <c r="I2710" t="s">
        <v>51</v>
      </c>
      <c r="J2710">
        <v>1.0900000000000001</v>
      </c>
      <c r="K2710">
        <v>0.99</v>
      </c>
      <c r="L2710">
        <v>1.19</v>
      </c>
      <c r="M2710">
        <v>504</v>
      </c>
      <c r="N2710">
        <v>43.941914477554697</v>
      </c>
      <c r="O2710">
        <v>4.4543540318737396</v>
      </c>
    </row>
    <row r="2711" spans="1:15" x14ac:dyDescent="0.25">
      <c r="A2711" s="20" t="s">
        <v>2831</v>
      </c>
      <c r="B2711">
        <v>2</v>
      </c>
      <c r="C2711" t="s">
        <v>63</v>
      </c>
      <c r="D2711" t="s">
        <v>91</v>
      </c>
      <c r="E2711" t="s">
        <v>80</v>
      </c>
      <c r="F2711" t="s">
        <v>42</v>
      </c>
      <c r="G2711">
        <v>4</v>
      </c>
      <c r="H2711">
        <v>2011</v>
      </c>
      <c r="I2711" t="s">
        <v>34</v>
      </c>
      <c r="J2711">
        <v>1.25</v>
      </c>
      <c r="K2711">
        <v>1.1599999999999999</v>
      </c>
      <c r="L2711">
        <v>1.34</v>
      </c>
      <c r="M2711">
        <v>1922</v>
      </c>
      <c r="N2711">
        <v>31.643350127987102</v>
      </c>
      <c r="O2711">
        <v>2.2809896167308001</v>
      </c>
    </row>
    <row r="2712" spans="1:15" x14ac:dyDescent="0.25">
      <c r="A2712" s="20" t="s">
        <v>2832</v>
      </c>
      <c r="B2712">
        <v>2</v>
      </c>
      <c r="C2712" t="s">
        <v>63</v>
      </c>
      <c r="D2712" t="s">
        <v>91</v>
      </c>
      <c r="E2712" t="s">
        <v>80</v>
      </c>
      <c r="F2712" t="s">
        <v>42</v>
      </c>
      <c r="G2712">
        <v>4</v>
      </c>
      <c r="H2712">
        <v>2011</v>
      </c>
      <c r="I2712" t="s">
        <v>52</v>
      </c>
      <c r="J2712">
        <v>0.94</v>
      </c>
      <c r="K2712">
        <v>0.61</v>
      </c>
      <c r="L2712">
        <v>1.27</v>
      </c>
      <c r="M2712">
        <v>25</v>
      </c>
      <c r="N2712">
        <v>35.288988302667399</v>
      </c>
      <c r="O2712">
        <v>20</v>
      </c>
    </row>
    <row r="2713" spans="1:15" x14ac:dyDescent="0.25">
      <c r="A2713" s="20" t="s">
        <v>2833</v>
      </c>
      <c r="B2713">
        <v>2</v>
      </c>
      <c r="C2713" t="s">
        <v>63</v>
      </c>
      <c r="D2713" t="s">
        <v>91</v>
      </c>
      <c r="E2713" t="s">
        <v>80</v>
      </c>
      <c r="F2713" t="s">
        <v>42</v>
      </c>
      <c r="G2713">
        <v>4</v>
      </c>
      <c r="H2713">
        <v>2011</v>
      </c>
      <c r="I2713" t="s">
        <v>53</v>
      </c>
      <c r="J2713">
        <v>0.98</v>
      </c>
      <c r="K2713">
        <v>0.69</v>
      </c>
      <c r="L2713">
        <v>1.27</v>
      </c>
      <c r="M2713">
        <v>44</v>
      </c>
      <c r="N2713">
        <v>35.627420755925002</v>
      </c>
      <c r="O2713">
        <v>15.0755672288882</v>
      </c>
    </row>
    <row r="2714" spans="1:15" x14ac:dyDescent="0.25">
      <c r="A2714" s="20" t="s">
        <v>2834</v>
      </c>
      <c r="B2714">
        <v>2</v>
      </c>
      <c r="C2714" t="s">
        <v>63</v>
      </c>
      <c r="D2714" t="s">
        <v>91</v>
      </c>
      <c r="E2714" t="s">
        <v>80</v>
      </c>
      <c r="F2714" t="s">
        <v>42</v>
      </c>
      <c r="G2714">
        <v>4</v>
      </c>
      <c r="H2714">
        <v>2011</v>
      </c>
      <c r="I2714" t="s">
        <v>54</v>
      </c>
      <c r="J2714" t="s">
        <v>44</v>
      </c>
      <c r="K2714" t="s">
        <v>44</v>
      </c>
      <c r="L2714" t="s">
        <v>44</v>
      </c>
      <c r="M2714">
        <v>8</v>
      </c>
      <c r="N2714">
        <v>41.034627131644697</v>
      </c>
      <c r="O2714">
        <v>35.355339059327399</v>
      </c>
    </row>
    <row r="2715" spans="1:15" x14ac:dyDescent="0.25">
      <c r="A2715" s="20" t="s">
        <v>2835</v>
      </c>
      <c r="B2715">
        <v>2</v>
      </c>
      <c r="C2715" t="s">
        <v>63</v>
      </c>
      <c r="D2715" t="s">
        <v>91</v>
      </c>
      <c r="E2715" t="s">
        <v>80</v>
      </c>
      <c r="F2715" t="s">
        <v>42</v>
      </c>
      <c r="G2715">
        <v>4</v>
      </c>
      <c r="H2715">
        <v>2011</v>
      </c>
      <c r="I2715" t="s">
        <v>55</v>
      </c>
      <c r="J2715">
        <v>1.0900000000000001</v>
      </c>
      <c r="K2715">
        <v>0.92</v>
      </c>
      <c r="L2715">
        <v>1.26</v>
      </c>
      <c r="M2715">
        <v>134</v>
      </c>
      <c r="N2715">
        <v>39.447623125834902</v>
      </c>
      <c r="O2715">
        <v>8.6386842558135992</v>
      </c>
    </row>
    <row r="2716" spans="1:15" x14ac:dyDescent="0.25">
      <c r="A2716" s="20" t="s">
        <v>2836</v>
      </c>
      <c r="B2716">
        <v>2</v>
      </c>
      <c r="C2716" t="s">
        <v>63</v>
      </c>
      <c r="D2716" t="s">
        <v>91</v>
      </c>
      <c r="E2716" t="s">
        <v>80</v>
      </c>
      <c r="F2716" t="s">
        <v>42</v>
      </c>
      <c r="G2716">
        <v>4</v>
      </c>
      <c r="H2716">
        <v>2011</v>
      </c>
      <c r="I2716" t="s">
        <v>56</v>
      </c>
      <c r="J2716">
        <v>1.62</v>
      </c>
      <c r="K2716">
        <v>1.06</v>
      </c>
      <c r="L2716">
        <v>2.1800000000000002</v>
      </c>
      <c r="M2716">
        <v>27</v>
      </c>
      <c r="N2716">
        <v>27.0120970884686</v>
      </c>
      <c r="O2716">
        <v>19.245008972987499</v>
      </c>
    </row>
    <row r="2717" spans="1:15" x14ac:dyDescent="0.25">
      <c r="A2717" s="20" t="s">
        <v>2837</v>
      </c>
      <c r="B2717">
        <v>2</v>
      </c>
      <c r="C2717" t="s">
        <v>63</v>
      </c>
      <c r="D2717" t="s">
        <v>91</v>
      </c>
      <c r="E2717" t="s">
        <v>80</v>
      </c>
      <c r="F2717" t="s">
        <v>42</v>
      </c>
      <c r="G2717">
        <v>4</v>
      </c>
      <c r="H2717">
        <v>2011</v>
      </c>
      <c r="I2717" t="s">
        <v>57</v>
      </c>
      <c r="J2717">
        <v>0.9</v>
      </c>
      <c r="K2717">
        <v>0.59</v>
      </c>
      <c r="L2717">
        <v>1.21</v>
      </c>
      <c r="M2717">
        <v>34</v>
      </c>
      <c r="N2717">
        <v>47.591188813278102</v>
      </c>
      <c r="O2717">
        <v>17.149858514250901</v>
      </c>
    </row>
    <row r="2718" spans="1:15" x14ac:dyDescent="0.25">
      <c r="A2718" s="20" t="s">
        <v>2838</v>
      </c>
      <c r="B2718">
        <v>2</v>
      </c>
      <c r="C2718" t="s">
        <v>63</v>
      </c>
      <c r="D2718" t="s">
        <v>91</v>
      </c>
      <c r="E2718" t="s">
        <v>80</v>
      </c>
      <c r="F2718" t="s">
        <v>42</v>
      </c>
      <c r="G2718">
        <v>4</v>
      </c>
      <c r="H2718">
        <v>2011</v>
      </c>
      <c r="I2718" t="s">
        <v>58</v>
      </c>
      <c r="J2718">
        <v>1.0900000000000001</v>
      </c>
      <c r="K2718">
        <v>0.97</v>
      </c>
      <c r="L2718">
        <v>1.21</v>
      </c>
      <c r="M2718">
        <v>299</v>
      </c>
      <c r="N2718">
        <v>39.187709295137097</v>
      </c>
      <c r="O2718">
        <v>5.7831493196624004</v>
      </c>
    </row>
    <row r="2719" spans="1:15" x14ac:dyDescent="0.25">
      <c r="A2719" s="20" t="s">
        <v>2839</v>
      </c>
      <c r="B2719">
        <v>2</v>
      </c>
      <c r="C2719" t="s">
        <v>63</v>
      </c>
      <c r="D2719" t="s">
        <v>91</v>
      </c>
      <c r="E2719" t="s">
        <v>80</v>
      </c>
      <c r="F2719" t="s">
        <v>42</v>
      </c>
      <c r="G2719">
        <v>4</v>
      </c>
      <c r="H2719">
        <v>2011</v>
      </c>
      <c r="I2719" t="s">
        <v>59</v>
      </c>
      <c r="J2719">
        <v>1.26</v>
      </c>
      <c r="K2719">
        <v>0.84</v>
      </c>
      <c r="L2719">
        <v>1.68</v>
      </c>
      <c r="M2719">
        <v>27</v>
      </c>
      <c r="N2719">
        <v>38.923787835947401</v>
      </c>
      <c r="O2719">
        <v>19.245008972987499</v>
      </c>
    </row>
    <row r="2720" spans="1:15" x14ac:dyDescent="0.25">
      <c r="A2720" s="20" t="s">
        <v>2840</v>
      </c>
      <c r="B2720">
        <v>2</v>
      </c>
      <c r="C2720" t="s">
        <v>63</v>
      </c>
      <c r="D2720" t="s">
        <v>91</v>
      </c>
      <c r="E2720" t="s">
        <v>80</v>
      </c>
      <c r="F2720" t="s">
        <v>42</v>
      </c>
      <c r="G2720">
        <v>4</v>
      </c>
      <c r="H2720">
        <v>2011</v>
      </c>
      <c r="I2720" t="s">
        <v>60</v>
      </c>
      <c r="J2720">
        <v>1.0900000000000001</v>
      </c>
      <c r="K2720">
        <v>1.02</v>
      </c>
      <c r="L2720">
        <v>1.1599999999999999</v>
      </c>
      <c r="M2720">
        <v>1201</v>
      </c>
      <c r="N2720">
        <v>35.492059173987599</v>
      </c>
      <c r="O2720">
        <v>2.88554928412381</v>
      </c>
    </row>
    <row r="2721" spans="1:15" x14ac:dyDescent="0.25">
      <c r="A2721" s="20" t="s">
        <v>2841</v>
      </c>
      <c r="B2721">
        <v>2</v>
      </c>
      <c r="C2721" t="s">
        <v>63</v>
      </c>
      <c r="D2721" t="s">
        <v>91</v>
      </c>
      <c r="E2721" t="s">
        <v>80</v>
      </c>
      <c r="F2721" t="s">
        <v>42</v>
      </c>
      <c r="G2721">
        <v>4</v>
      </c>
      <c r="H2721">
        <v>2011</v>
      </c>
      <c r="I2721" t="s">
        <v>61</v>
      </c>
      <c r="J2721" t="s">
        <v>44</v>
      </c>
      <c r="K2721" t="s">
        <v>44</v>
      </c>
      <c r="L2721" t="s">
        <v>44</v>
      </c>
      <c r="M2721">
        <v>4</v>
      </c>
      <c r="N2721">
        <v>42.918273221509303</v>
      </c>
      <c r="O2721">
        <v>50</v>
      </c>
    </row>
    <row r="2722" spans="1:15" x14ac:dyDescent="0.25">
      <c r="A2722" s="20" t="s">
        <v>2842</v>
      </c>
      <c r="B2722">
        <v>2</v>
      </c>
      <c r="C2722" t="s">
        <v>63</v>
      </c>
      <c r="D2722" t="s">
        <v>91</v>
      </c>
      <c r="E2722" t="s">
        <v>80</v>
      </c>
      <c r="F2722" t="s">
        <v>42</v>
      </c>
      <c r="G2722">
        <v>4</v>
      </c>
      <c r="H2722">
        <v>2011</v>
      </c>
      <c r="I2722" t="s">
        <v>43</v>
      </c>
      <c r="J2722">
        <v>1.1599999999999999</v>
      </c>
      <c r="K2722">
        <v>0.92</v>
      </c>
      <c r="L2722">
        <v>1.4</v>
      </c>
      <c r="M2722">
        <v>69</v>
      </c>
      <c r="N2722">
        <v>34.438155134338203</v>
      </c>
      <c r="O2722">
        <v>12.0385853085769</v>
      </c>
    </row>
    <row r="2723" spans="1:15" x14ac:dyDescent="0.25">
      <c r="A2723" s="20" t="s">
        <v>2843</v>
      </c>
      <c r="B2723">
        <v>2</v>
      </c>
      <c r="C2723" t="s">
        <v>63</v>
      </c>
      <c r="D2723" t="s">
        <v>91</v>
      </c>
      <c r="E2723" t="s">
        <v>80</v>
      </c>
      <c r="F2723" t="s">
        <v>42</v>
      </c>
      <c r="G2723">
        <v>4</v>
      </c>
      <c r="H2723">
        <v>2011</v>
      </c>
      <c r="I2723" t="s">
        <v>62</v>
      </c>
      <c r="J2723">
        <v>1.04</v>
      </c>
      <c r="K2723">
        <v>0.64</v>
      </c>
      <c r="L2723">
        <v>1.44</v>
      </c>
      <c r="M2723">
        <v>24</v>
      </c>
      <c r="N2723">
        <v>37.2399484988062</v>
      </c>
      <c r="O2723">
        <v>20.412414523193199</v>
      </c>
    </row>
    <row r="2724" spans="1:15" x14ac:dyDescent="0.25">
      <c r="A2724" s="20" t="s">
        <v>2844</v>
      </c>
      <c r="B2724">
        <v>2</v>
      </c>
      <c r="C2724" t="s">
        <v>63</v>
      </c>
      <c r="D2724" t="s">
        <v>91</v>
      </c>
      <c r="E2724" t="s">
        <v>80</v>
      </c>
      <c r="F2724" t="s">
        <v>42</v>
      </c>
      <c r="G2724">
        <v>4</v>
      </c>
      <c r="H2724">
        <v>2011</v>
      </c>
      <c r="I2724" t="s">
        <v>75</v>
      </c>
      <c r="J2724">
        <v>1.1599999999999999</v>
      </c>
      <c r="K2724">
        <v>1.1000000000000001</v>
      </c>
      <c r="L2724">
        <v>1.2</v>
      </c>
      <c r="M2724">
        <v>42.878712061577303</v>
      </c>
      <c r="N2724">
        <v>36.929682188476598</v>
      </c>
      <c r="O2724">
        <v>-99</v>
      </c>
    </row>
    <row r="2725" spans="1:15" x14ac:dyDescent="0.25">
      <c r="A2725" s="20" t="s">
        <v>2845</v>
      </c>
      <c r="B2725">
        <v>2</v>
      </c>
      <c r="C2725" t="s">
        <v>63</v>
      </c>
      <c r="D2725" t="s">
        <v>91</v>
      </c>
      <c r="E2725" t="s">
        <v>80</v>
      </c>
      <c r="F2725" t="s">
        <v>42</v>
      </c>
      <c r="G2725">
        <v>4</v>
      </c>
      <c r="H2725">
        <v>2011</v>
      </c>
      <c r="I2725" t="s">
        <v>45</v>
      </c>
      <c r="J2725">
        <v>1.02</v>
      </c>
      <c r="K2725">
        <v>0.9</v>
      </c>
      <c r="L2725">
        <v>1.1399999999999999</v>
      </c>
      <c r="M2725">
        <v>279</v>
      </c>
      <c r="N2725">
        <v>35.625662329386103</v>
      </c>
      <c r="O2725">
        <v>5.9868434008925</v>
      </c>
    </row>
    <row r="2726" spans="1:15" x14ac:dyDescent="0.25">
      <c r="A2726" s="20" t="s">
        <v>2846</v>
      </c>
      <c r="B2726">
        <v>2</v>
      </c>
      <c r="C2726" t="s">
        <v>63</v>
      </c>
      <c r="D2726" t="s">
        <v>91</v>
      </c>
      <c r="E2726" t="s">
        <v>80</v>
      </c>
      <c r="F2726" t="s">
        <v>42</v>
      </c>
      <c r="G2726">
        <v>4</v>
      </c>
      <c r="H2726">
        <v>2011</v>
      </c>
      <c r="I2726" t="s">
        <v>46</v>
      </c>
      <c r="J2726">
        <v>1.39</v>
      </c>
      <c r="K2726">
        <v>1.27</v>
      </c>
      <c r="L2726">
        <v>1.51</v>
      </c>
      <c r="M2726">
        <v>787</v>
      </c>
      <c r="N2726">
        <v>32.429476569229301</v>
      </c>
      <c r="O2726">
        <v>3.5646150289976002</v>
      </c>
    </row>
    <row r="2727" spans="1:15" x14ac:dyDescent="0.25">
      <c r="A2727" s="20" t="s">
        <v>2847</v>
      </c>
      <c r="B2727">
        <v>2</v>
      </c>
      <c r="C2727" t="s">
        <v>63</v>
      </c>
      <c r="D2727" t="s">
        <v>91</v>
      </c>
      <c r="E2727" t="s">
        <v>80</v>
      </c>
      <c r="F2727" t="s">
        <v>42</v>
      </c>
      <c r="G2727">
        <v>4</v>
      </c>
      <c r="H2727">
        <v>2011</v>
      </c>
      <c r="I2727" t="s">
        <v>47</v>
      </c>
      <c r="J2727">
        <v>1.23</v>
      </c>
      <c r="K2727">
        <v>1.17</v>
      </c>
      <c r="L2727">
        <v>1.29</v>
      </c>
      <c r="M2727">
        <v>4664</v>
      </c>
      <c r="N2727">
        <v>37.204301440026001</v>
      </c>
      <c r="O2727">
        <v>1.46426853164356</v>
      </c>
    </row>
    <row r="2728" spans="1:15" x14ac:dyDescent="0.25">
      <c r="A2728" s="20" t="s">
        <v>2848</v>
      </c>
      <c r="B2728">
        <v>2</v>
      </c>
      <c r="C2728" t="s">
        <v>63</v>
      </c>
      <c r="D2728" t="s">
        <v>91</v>
      </c>
      <c r="E2728" t="s">
        <v>80</v>
      </c>
      <c r="F2728" t="s">
        <v>42</v>
      </c>
      <c r="G2728">
        <v>4</v>
      </c>
      <c r="H2728">
        <v>2011</v>
      </c>
      <c r="I2728" t="s">
        <v>48</v>
      </c>
      <c r="J2728">
        <v>1.08</v>
      </c>
      <c r="K2728">
        <v>0.9</v>
      </c>
      <c r="L2728">
        <v>1.26</v>
      </c>
      <c r="M2728">
        <v>142</v>
      </c>
      <c r="N2728">
        <v>36.902189219778897</v>
      </c>
      <c r="O2728">
        <v>8.3918135829668898</v>
      </c>
    </row>
    <row r="2729" spans="1:15" x14ac:dyDescent="0.25">
      <c r="A2729" s="20" t="s">
        <v>2849</v>
      </c>
      <c r="B2729">
        <v>2</v>
      </c>
      <c r="C2729" t="s">
        <v>63</v>
      </c>
      <c r="D2729" t="s">
        <v>91</v>
      </c>
      <c r="E2729" t="s">
        <v>80</v>
      </c>
      <c r="F2729" t="s">
        <v>42</v>
      </c>
      <c r="G2729">
        <v>4</v>
      </c>
      <c r="H2729">
        <v>2011</v>
      </c>
      <c r="I2729" t="s">
        <v>49</v>
      </c>
      <c r="J2729">
        <v>1.29</v>
      </c>
      <c r="K2729">
        <v>1.1399999999999999</v>
      </c>
      <c r="L2729">
        <v>1.44</v>
      </c>
      <c r="M2729">
        <v>383</v>
      </c>
      <c r="N2729">
        <v>33.930726131652598</v>
      </c>
      <c r="O2729">
        <v>5.1097613030759597</v>
      </c>
    </row>
    <row r="2730" spans="1:15" x14ac:dyDescent="0.25">
      <c r="A2730" s="20" t="s">
        <v>2850</v>
      </c>
      <c r="B2730">
        <v>2</v>
      </c>
      <c r="C2730" t="s">
        <v>63</v>
      </c>
      <c r="D2730" t="s">
        <v>91</v>
      </c>
      <c r="E2730" t="s">
        <v>80</v>
      </c>
      <c r="F2730" t="s">
        <v>42</v>
      </c>
      <c r="G2730">
        <v>4</v>
      </c>
      <c r="H2730">
        <v>2011</v>
      </c>
      <c r="I2730" t="s">
        <v>50</v>
      </c>
      <c r="J2730">
        <v>1.21</v>
      </c>
      <c r="K2730">
        <v>0.96</v>
      </c>
      <c r="L2730">
        <v>1.46</v>
      </c>
      <c r="M2730">
        <v>68</v>
      </c>
      <c r="N2730">
        <v>39.4816535296764</v>
      </c>
      <c r="O2730">
        <v>12.126781251816601</v>
      </c>
    </row>
    <row r="2731" spans="1:15" x14ac:dyDescent="0.25">
      <c r="A2731" s="20" t="s">
        <v>2851</v>
      </c>
      <c r="B2731">
        <v>2</v>
      </c>
      <c r="C2731" t="s">
        <v>63</v>
      </c>
      <c r="D2731" t="s">
        <v>91</v>
      </c>
      <c r="E2731" t="s">
        <v>80</v>
      </c>
      <c r="F2731" t="s">
        <v>42</v>
      </c>
      <c r="G2731">
        <v>4</v>
      </c>
      <c r="H2731">
        <v>2011</v>
      </c>
      <c r="I2731" t="s">
        <v>51</v>
      </c>
      <c r="J2731">
        <v>0.92</v>
      </c>
      <c r="K2731">
        <v>0.75</v>
      </c>
      <c r="L2731">
        <v>1.0900000000000001</v>
      </c>
      <c r="M2731">
        <v>103</v>
      </c>
      <c r="N2731">
        <v>43.941914477554697</v>
      </c>
      <c r="O2731">
        <v>9.8532927816429297</v>
      </c>
    </row>
    <row r="2732" spans="1:15" x14ac:dyDescent="0.25">
      <c r="A2732" s="20" t="s">
        <v>2852</v>
      </c>
      <c r="B2732">
        <v>2</v>
      </c>
      <c r="C2732" t="s">
        <v>63</v>
      </c>
      <c r="D2732" t="s">
        <v>91</v>
      </c>
      <c r="E2732" t="s">
        <v>78</v>
      </c>
      <c r="F2732" t="s">
        <v>35</v>
      </c>
      <c r="G2732">
        <v>5</v>
      </c>
      <c r="H2732">
        <v>2011</v>
      </c>
      <c r="I2732" t="s">
        <v>34</v>
      </c>
      <c r="J2732">
        <v>1.03</v>
      </c>
      <c r="K2732">
        <v>0.96</v>
      </c>
      <c r="L2732">
        <v>1.1000000000000001</v>
      </c>
      <c r="M2732">
        <v>2216</v>
      </c>
      <c r="N2732">
        <v>31.643350127987102</v>
      </c>
      <c r="O2732">
        <v>2.1242964433104401</v>
      </c>
    </row>
    <row r="2733" spans="1:15" x14ac:dyDescent="0.25">
      <c r="A2733" s="20" t="s">
        <v>2853</v>
      </c>
      <c r="B2733">
        <v>2</v>
      </c>
      <c r="C2733" t="s">
        <v>63</v>
      </c>
      <c r="D2733" t="s">
        <v>91</v>
      </c>
      <c r="E2733" t="s">
        <v>78</v>
      </c>
      <c r="F2733" t="s">
        <v>35</v>
      </c>
      <c r="G2733">
        <v>5</v>
      </c>
      <c r="H2733">
        <v>2011</v>
      </c>
      <c r="I2733" t="s">
        <v>52</v>
      </c>
      <c r="J2733">
        <v>0.91</v>
      </c>
      <c r="K2733">
        <v>0.61</v>
      </c>
      <c r="L2733">
        <v>1.21</v>
      </c>
      <c r="M2733">
        <v>33</v>
      </c>
      <c r="N2733">
        <v>35.288988302667399</v>
      </c>
      <c r="O2733">
        <v>17.407765595569799</v>
      </c>
    </row>
    <row r="2734" spans="1:15" x14ac:dyDescent="0.25">
      <c r="A2734" s="20" t="s">
        <v>2854</v>
      </c>
      <c r="B2734">
        <v>2</v>
      </c>
      <c r="C2734" t="s">
        <v>63</v>
      </c>
      <c r="D2734" t="s">
        <v>91</v>
      </c>
      <c r="E2734" t="s">
        <v>78</v>
      </c>
      <c r="F2734" t="s">
        <v>35</v>
      </c>
      <c r="G2734">
        <v>5</v>
      </c>
      <c r="H2734">
        <v>2011</v>
      </c>
      <c r="I2734" t="s">
        <v>53</v>
      </c>
      <c r="J2734">
        <v>0.94</v>
      </c>
      <c r="K2734">
        <v>0.7</v>
      </c>
      <c r="L2734">
        <v>1.18</v>
      </c>
      <c r="M2734">
        <v>52</v>
      </c>
      <c r="N2734">
        <v>35.627420755925002</v>
      </c>
      <c r="O2734">
        <v>13.8675049056307</v>
      </c>
    </row>
    <row r="2735" spans="1:15" x14ac:dyDescent="0.25">
      <c r="A2735" s="20" t="s">
        <v>2855</v>
      </c>
      <c r="B2735">
        <v>2</v>
      </c>
      <c r="C2735" t="s">
        <v>63</v>
      </c>
      <c r="D2735" t="s">
        <v>91</v>
      </c>
      <c r="E2735" t="s">
        <v>78</v>
      </c>
      <c r="F2735" t="s">
        <v>35</v>
      </c>
      <c r="G2735">
        <v>5</v>
      </c>
      <c r="H2735">
        <v>2011</v>
      </c>
      <c r="I2735" t="s">
        <v>54</v>
      </c>
      <c r="J2735" t="s">
        <v>44</v>
      </c>
      <c r="K2735" t="s">
        <v>44</v>
      </c>
      <c r="L2735" t="s">
        <v>44</v>
      </c>
      <c r="M2735">
        <v>18</v>
      </c>
      <c r="N2735">
        <v>41.034627131644697</v>
      </c>
      <c r="O2735">
        <v>23.570226039551599</v>
      </c>
    </row>
    <row r="2736" spans="1:15" x14ac:dyDescent="0.25">
      <c r="A2736" s="20" t="s">
        <v>2856</v>
      </c>
      <c r="B2736">
        <v>2</v>
      </c>
      <c r="C2736" t="s">
        <v>63</v>
      </c>
      <c r="D2736" t="s">
        <v>91</v>
      </c>
      <c r="E2736" t="s">
        <v>78</v>
      </c>
      <c r="F2736" t="s">
        <v>35</v>
      </c>
      <c r="G2736">
        <v>5</v>
      </c>
      <c r="H2736">
        <v>2011</v>
      </c>
      <c r="I2736" t="s">
        <v>55</v>
      </c>
      <c r="J2736">
        <v>0.88</v>
      </c>
      <c r="K2736">
        <v>0.72</v>
      </c>
      <c r="L2736">
        <v>1.04</v>
      </c>
      <c r="M2736">
        <v>116</v>
      </c>
      <c r="N2736">
        <v>39.447623125834902</v>
      </c>
      <c r="O2736">
        <v>9.2847669088525908</v>
      </c>
    </row>
    <row r="2737" spans="1:15" x14ac:dyDescent="0.25">
      <c r="A2737" s="20" t="s">
        <v>2857</v>
      </c>
      <c r="B2737">
        <v>2</v>
      </c>
      <c r="C2737" t="s">
        <v>63</v>
      </c>
      <c r="D2737" t="s">
        <v>91</v>
      </c>
      <c r="E2737" t="s">
        <v>78</v>
      </c>
      <c r="F2737" t="s">
        <v>35</v>
      </c>
      <c r="G2737">
        <v>5</v>
      </c>
      <c r="H2737">
        <v>2011</v>
      </c>
      <c r="I2737" t="s">
        <v>56</v>
      </c>
      <c r="J2737" t="s">
        <v>44</v>
      </c>
      <c r="K2737" t="s">
        <v>44</v>
      </c>
      <c r="L2737" t="s">
        <v>44</v>
      </c>
      <c r="M2737">
        <v>6</v>
      </c>
      <c r="N2737">
        <v>27.0120970884686</v>
      </c>
      <c r="O2737">
        <v>40.824829046386299</v>
      </c>
    </row>
    <row r="2738" spans="1:15" x14ac:dyDescent="0.25">
      <c r="A2738" s="20" t="s">
        <v>2858</v>
      </c>
      <c r="B2738">
        <v>2</v>
      </c>
      <c r="C2738" t="s">
        <v>63</v>
      </c>
      <c r="D2738" t="s">
        <v>91</v>
      </c>
      <c r="E2738" t="s">
        <v>78</v>
      </c>
      <c r="F2738" t="s">
        <v>35</v>
      </c>
      <c r="G2738">
        <v>5</v>
      </c>
      <c r="H2738">
        <v>2011</v>
      </c>
      <c r="I2738" t="s">
        <v>57</v>
      </c>
      <c r="J2738">
        <v>1</v>
      </c>
      <c r="K2738">
        <v>0.79</v>
      </c>
      <c r="L2738">
        <v>1.21</v>
      </c>
      <c r="M2738">
        <v>63</v>
      </c>
      <c r="N2738">
        <v>47.591188813278102</v>
      </c>
      <c r="O2738">
        <v>12.5988157669742</v>
      </c>
    </row>
    <row r="2739" spans="1:15" x14ac:dyDescent="0.25">
      <c r="A2739" s="20" t="s">
        <v>2859</v>
      </c>
      <c r="B2739">
        <v>2</v>
      </c>
      <c r="C2739" t="s">
        <v>63</v>
      </c>
      <c r="D2739" t="s">
        <v>91</v>
      </c>
      <c r="E2739" t="s">
        <v>78</v>
      </c>
      <c r="F2739" t="s">
        <v>35</v>
      </c>
      <c r="G2739">
        <v>5</v>
      </c>
      <c r="H2739">
        <v>2011</v>
      </c>
      <c r="I2739" t="s">
        <v>58</v>
      </c>
      <c r="J2739">
        <v>1.03</v>
      </c>
      <c r="K2739">
        <v>0.93</v>
      </c>
      <c r="L2739">
        <v>1.1299999999999999</v>
      </c>
      <c r="M2739">
        <v>450</v>
      </c>
      <c r="N2739">
        <v>39.187709295137097</v>
      </c>
      <c r="O2739">
        <v>4.7140452079103197</v>
      </c>
    </row>
    <row r="2740" spans="1:15" x14ac:dyDescent="0.25">
      <c r="A2740" s="20" t="s">
        <v>2860</v>
      </c>
      <c r="B2740">
        <v>2</v>
      </c>
      <c r="C2740" t="s">
        <v>63</v>
      </c>
      <c r="D2740" t="s">
        <v>91</v>
      </c>
      <c r="E2740" t="s">
        <v>78</v>
      </c>
      <c r="F2740" t="s">
        <v>35</v>
      </c>
      <c r="G2740">
        <v>5</v>
      </c>
      <c r="H2740">
        <v>2011</v>
      </c>
      <c r="I2740" t="s">
        <v>59</v>
      </c>
      <c r="J2740" t="s">
        <v>44</v>
      </c>
      <c r="K2740" t="s">
        <v>44</v>
      </c>
      <c r="L2740" t="s">
        <v>44</v>
      </c>
      <c r="M2740">
        <v>11</v>
      </c>
      <c r="N2740">
        <v>38.923787835947401</v>
      </c>
      <c r="O2740">
        <v>30.151134457776401</v>
      </c>
    </row>
    <row r="2741" spans="1:15" x14ac:dyDescent="0.25">
      <c r="A2741" s="20" t="s">
        <v>2861</v>
      </c>
      <c r="B2741">
        <v>2</v>
      </c>
      <c r="C2741" t="s">
        <v>63</v>
      </c>
      <c r="D2741" t="s">
        <v>91</v>
      </c>
      <c r="E2741" t="s">
        <v>78</v>
      </c>
      <c r="F2741" t="s">
        <v>35</v>
      </c>
      <c r="G2741">
        <v>5</v>
      </c>
      <c r="H2741">
        <v>2011</v>
      </c>
      <c r="I2741" t="s">
        <v>60</v>
      </c>
      <c r="J2741">
        <v>0.98</v>
      </c>
      <c r="K2741">
        <v>0.92</v>
      </c>
      <c r="L2741">
        <v>1.04</v>
      </c>
      <c r="M2741">
        <v>1677</v>
      </c>
      <c r="N2741">
        <v>35.492059173987599</v>
      </c>
      <c r="O2741">
        <v>2.4419314525275202</v>
      </c>
    </row>
    <row r="2742" spans="1:15" x14ac:dyDescent="0.25">
      <c r="A2742" s="20" t="s">
        <v>2862</v>
      </c>
      <c r="B2742">
        <v>2</v>
      </c>
      <c r="C2742" t="s">
        <v>63</v>
      </c>
      <c r="D2742" t="s">
        <v>91</v>
      </c>
      <c r="E2742" t="s">
        <v>78</v>
      </c>
      <c r="F2742" t="s">
        <v>35</v>
      </c>
      <c r="G2742">
        <v>5</v>
      </c>
      <c r="H2742">
        <v>2011</v>
      </c>
      <c r="I2742" t="s">
        <v>61</v>
      </c>
      <c r="J2742" t="s">
        <v>44</v>
      </c>
      <c r="K2742" t="s">
        <v>44</v>
      </c>
      <c r="L2742" t="s">
        <v>44</v>
      </c>
      <c r="M2742">
        <v>4</v>
      </c>
      <c r="N2742">
        <v>42.918273221509303</v>
      </c>
      <c r="O2742">
        <v>50</v>
      </c>
    </row>
    <row r="2743" spans="1:15" x14ac:dyDescent="0.25">
      <c r="A2743" s="20" t="s">
        <v>2863</v>
      </c>
      <c r="B2743">
        <v>2</v>
      </c>
      <c r="C2743" t="s">
        <v>63</v>
      </c>
      <c r="D2743" t="s">
        <v>91</v>
      </c>
      <c r="E2743" t="s">
        <v>78</v>
      </c>
      <c r="F2743" t="s">
        <v>35</v>
      </c>
      <c r="G2743">
        <v>5</v>
      </c>
      <c r="H2743">
        <v>2011</v>
      </c>
      <c r="I2743" t="s">
        <v>43</v>
      </c>
      <c r="J2743">
        <v>1.02</v>
      </c>
      <c r="K2743">
        <v>0.86</v>
      </c>
      <c r="L2743">
        <v>1.18</v>
      </c>
      <c r="M2743">
        <v>144</v>
      </c>
      <c r="N2743">
        <v>34.438155134338203</v>
      </c>
      <c r="O2743">
        <v>8.3333333333333304</v>
      </c>
    </row>
    <row r="2744" spans="1:15" x14ac:dyDescent="0.25">
      <c r="A2744" s="20" t="s">
        <v>2864</v>
      </c>
      <c r="B2744">
        <v>2</v>
      </c>
      <c r="C2744" t="s">
        <v>63</v>
      </c>
      <c r="D2744" t="s">
        <v>91</v>
      </c>
      <c r="E2744" t="s">
        <v>78</v>
      </c>
      <c r="F2744" t="s">
        <v>35</v>
      </c>
      <c r="G2744">
        <v>5</v>
      </c>
      <c r="H2744">
        <v>2011</v>
      </c>
      <c r="I2744" t="s">
        <v>62</v>
      </c>
      <c r="J2744">
        <v>1.49</v>
      </c>
      <c r="K2744">
        <v>1.1399999999999999</v>
      </c>
      <c r="L2744">
        <v>1.84</v>
      </c>
      <c r="M2744">
        <v>46</v>
      </c>
      <c r="N2744">
        <v>37.2399484988062</v>
      </c>
      <c r="O2744">
        <v>14.7441956154897</v>
      </c>
    </row>
    <row r="2745" spans="1:15" x14ac:dyDescent="0.25">
      <c r="A2745" s="20" t="s">
        <v>2865</v>
      </c>
      <c r="B2745">
        <v>2</v>
      </c>
      <c r="C2745" t="s">
        <v>63</v>
      </c>
      <c r="D2745" t="s">
        <v>91</v>
      </c>
      <c r="E2745" t="s">
        <v>78</v>
      </c>
      <c r="F2745" t="s">
        <v>35</v>
      </c>
      <c r="G2745">
        <v>5</v>
      </c>
      <c r="H2745">
        <v>2011</v>
      </c>
      <c r="I2745" t="s">
        <v>75</v>
      </c>
      <c r="J2745">
        <v>0.97</v>
      </c>
      <c r="K2745">
        <v>0.9</v>
      </c>
      <c r="L2745">
        <v>1</v>
      </c>
      <c r="M2745">
        <v>35.714833341067902</v>
      </c>
      <c r="N2745">
        <v>36.929682188476598</v>
      </c>
      <c r="O2745">
        <v>-99</v>
      </c>
    </row>
    <row r="2746" spans="1:15" x14ac:dyDescent="0.25">
      <c r="A2746" s="20" t="s">
        <v>2866</v>
      </c>
      <c r="B2746">
        <v>2</v>
      </c>
      <c r="C2746" t="s">
        <v>63</v>
      </c>
      <c r="D2746" t="s">
        <v>91</v>
      </c>
      <c r="E2746" t="s">
        <v>78</v>
      </c>
      <c r="F2746" t="s">
        <v>35</v>
      </c>
      <c r="G2746">
        <v>5</v>
      </c>
      <c r="H2746">
        <v>2011</v>
      </c>
      <c r="I2746" t="s">
        <v>45</v>
      </c>
      <c r="J2746">
        <v>0.92</v>
      </c>
      <c r="K2746">
        <v>0.81</v>
      </c>
      <c r="L2746">
        <v>1.03</v>
      </c>
      <c r="M2746">
        <v>363</v>
      </c>
      <c r="N2746">
        <v>35.625662329386103</v>
      </c>
      <c r="O2746">
        <v>5.2486388108147803</v>
      </c>
    </row>
    <row r="2747" spans="1:15" x14ac:dyDescent="0.25">
      <c r="A2747" s="20" t="s">
        <v>2867</v>
      </c>
      <c r="B2747">
        <v>2</v>
      </c>
      <c r="C2747" t="s">
        <v>63</v>
      </c>
      <c r="D2747" t="s">
        <v>91</v>
      </c>
      <c r="E2747" t="s">
        <v>78</v>
      </c>
      <c r="F2747" t="s">
        <v>35</v>
      </c>
      <c r="G2747">
        <v>5</v>
      </c>
      <c r="H2747">
        <v>2011</v>
      </c>
      <c r="I2747" t="s">
        <v>46</v>
      </c>
      <c r="J2747">
        <v>1.1100000000000001</v>
      </c>
      <c r="K2747">
        <v>1</v>
      </c>
      <c r="L2747">
        <v>1.22</v>
      </c>
      <c r="M2747">
        <v>573</v>
      </c>
      <c r="N2747">
        <v>32.429476569229301</v>
      </c>
      <c r="O2747">
        <v>4.1775599314435699</v>
      </c>
    </row>
    <row r="2748" spans="1:15" x14ac:dyDescent="0.25">
      <c r="A2748" s="20" t="s">
        <v>2868</v>
      </c>
      <c r="B2748">
        <v>2</v>
      </c>
      <c r="C2748" t="s">
        <v>63</v>
      </c>
      <c r="D2748" t="s">
        <v>91</v>
      </c>
      <c r="E2748" t="s">
        <v>78</v>
      </c>
      <c r="F2748" t="s">
        <v>35</v>
      </c>
      <c r="G2748">
        <v>5</v>
      </c>
      <c r="H2748">
        <v>2011</v>
      </c>
      <c r="I2748" t="s">
        <v>47</v>
      </c>
      <c r="J2748">
        <v>1.05</v>
      </c>
      <c r="K2748">
        <v>0.99</v>
      </c>
      <c r="L2748">
        <v>1.1100000000000001</v>
      </c>
      <c r="M2748">
        <v>2811</v>
      </c>
      <c r="N2748">
        <v>37.204301440026001</v>
      </c>
      <c r="O2748">
        <v>1.886121115875</v>
      </c>
    </row>
    <row r="2749" spans="1:15" x14ac:dyDescent="0.25">
      <c r="A2749" s="20" t="s">
        <v>2869</v>
      </c>
      <c r="B2749">
        <v>2</v>
      </c>
      <c r="C2749" t="s">
        <v>63</v>
      </c>
      <c r="D2749" t="s">
        <v>91</v>
      </c>
      <c r="E2749" t="s">
        <v>78</v>
      </c>
      <c r="F2749" t="s">
        <v>35</v>
      </c>
      <c r="G2749">
        <v>5</v>
      </c>
      <c r="H2749">
        <v>2011</v>
      </c>
      <c r="I2749" t="s">
        <v>48</v>
      </c>
      <c r="J2749">
        <v>0.98</v>
      </c>
      <c r="K2749">
        <v>0.76</v>
      </c>
      <c r="L2749">
        <v>1.2</v>
      </c>
      <c r="M2749">
        <v>86</v>
      </c>
      <c r="N2749">
        <v>36.902189219778897</v>
      </c>
      <c r="O2749">
        <v>10.783277320343799</v>
      </c>
    </row>
    <row r="2750" spans="1:15" x14ac:dyDescent="0.25">
      <c r="A2750" s="20" t="s">
        <v>2870</v>
      </c>
      <c r="B2750">
        <v>2</v>
      </c>
      <c r="C2750" t="s">
        <v>63</v>
      </c>
      <c r="D2750" t="s">
        <v>91</v>
      </c>
      <c r="E2750" t="s">
        <v>78</v>
      </c>
      <c r="F2750" t="s">
        <v>35</v>
      </c>
      <c r="G2750">
        <v>5</v>
      </c>
      <c r="H2750">
        <v>2011</v>
      </c>
      <c r="I2750" t="s">
        <v>49</v>
      </c>
      <c r="J2750">
        <v>0.95</v>
      </c>
      <c r="K2750">
        <v>0.81</v>
      </c>
      <c r="L2750">
        <v>1.0900000000000001</v>
      </c>
      <c r="M2750">
        <v>271</v>
      </c>
      <c r="N2750">
        <v>33.930726131652598</v>
      </c>
      <c r="O2750">
        <v>6.0745673923078698</v>
      </c>
    </row>
    <row r="2751" spans="1:15" x14ac:dyDescent="0.25">
      <c r="A2751" s="20" t="s">
        <v>2871</v>
      </c>
      <c r="B2751">
        <v>2</v>
      </c>
      <c r="C2751" t="s">
        <v>63</v>
      </c>
      <c r="D2751" t="s">
        <v>91</v>
      </c>
      <c r="E2751" t="s">
        <v>78</v>
      </c>
      <c r="F2751" t="s">
        <v>35</v>
      </c>
      <c r="G2751">
        <v>5</v>
      </c>
      <c r="H2751">
        <v>2011</v>
      </c>
      <c r="I2751" t="s">
        <v>50</v>
      </c>
      <c r="J2751">
        <v>0.91</v>
      </c>
      <c r="K2751">
        <v>0.69</v>
      </c>
      <c r="L2751">
        <v>1.1299999999999999</v>
      </c>
      <c r="M2751">
        <v>67</v>
      </c>
      <c r="N2751">
        <v>39.4816535296764</v>
      </c>
      <c r="O2751">
        <v>12.2169444356305</v>
      </c>
    </row>
    <row r="2752" spans="1:15" x14ac:dyDescent="0.25">
      <c r="A2752" s="20" t="s">
        <v>2872</v>
      </c>
      <c r="B2752">
        <v>2</v>
      </c>
      <c r="C2752" t="s">
        <v>63</v>
      </c>
      <c r="D2752" t="s">
        <v>91</v>
      </c>
      <c r="E2752" t="s">
        <v>78</v>
      </c>
      <c r="F2752" t="s">
        <v>35</v>
      </c>
      <c r="G2752">
        <v>5</v>
      </c>
      <c r="H2752">
        <v>2011</v>
      </c>
      <c r="I2752" t="s">
        <v>51</v>
      </c>
      <c r="J2752">
        <v>0.72</v>
      </c>
      <c r="K2752">
        <v>0.56999999999999995</v>
      </c>
      <c r="L2752">
        <v>0.87</v>
      </c>
      <c r="M2752">
        <v>127</v>
      </c>
      <c r="N2752">
        <v>43.941914477554697</v>
      </c>
      <c r="O2752">
        <v>8.8735650941611404</v>
      </c>
    </row>
    <row r="2753" spans="1:15" x14ac:dyDescent="0.25">
      <c r="A2753" s="20" t="s">
        <v>2873</v>
      </c>
      <c r="B2753">
        <v>2</v>
      </c>
      <c r="C2753" t="s">
        <v>63</v>
      </c>
      <c r="D2753" t="s">
        <v>91</v>
      </c>
      <c r="E2753" t="s">
        <v>79</v>
      </c>
      <c r="F2753" t="s">
        <v>38</v>
      </c>
      <c r="G2753">
        <v>3</v>
      </c>
      <c r="H2753">
        <v>2012</v>
      </c>
      <c r="I2753" t="s">
        <v>34</v>
      </c>
      <c r="J2753">
        <v>1.23</v>
      </c>
      <c r="K2753">
        <v>1.1100000000000001</v>
      </c>
      <c r="L2753">
        <v>1.35</v>
      </c>
      <c r="M2753">
        <v>577</v>
      </c>
      <c r="N2753">
        <v>29.563596664028299</v>
      </c>
      <c r="O2753">
        <v>4.1630544712181301</v>
      </c>
    </row>
    <row r="2754" spans="1:15" x14ac:dyDescent="0.25">
      <c r="A2754" s="20" t="s">
        <v>2874</v>
      </c>
      <c r="B2754">
        <v>2</v>
      </c>
      <c r="C2754" t="s">
        <v>63</v>
      </c>
      <c r="D2754" t="s">
        <v>91</v>
      </c>
      <c r="E2754" t="s">
        <v>79</v>
      </c>
      <c r="F2754" t="s">
        <v>38</v>
      </c>
      <c r="G2754">
        <v>3</v>
      </c>
      <c r="H2754">
        <v>2012</v>
      </c>
      <c r="I2754" t="s">
        <v>52</v>
      </c>
      <c r="J2754">
        <v>1.1499999999999999</v>
      </c>
      <c r="K2754">
        <v>0.96</v>
      </c>
      <c r="L2754">
        <v>1.34</v>
      </c>
      <c r="M2754">
        <v>189</v>
      </c>
      <c r="N2754">
        <v>37.259236935900503</v>
      </c>
      <c r="O2754">
        <v>7.2739296745330799</v>
      </c>
    </row>
    <row r="2755" spans="1:15" x14ac:dyDescent="0.25">
      <c r="A2755" s="20" t="s">
        <v>2875</v>
      </c>
      <c r="B2755">
        <v>2</v>
      </c>
      <c r="C2755" t="s">
        <v>63</v>
      </c>
      <c r="D2755" t="s">
        <v>91</v>
      </c>
      <c r="E2755" t="s">
        <v>79</v>
      </c>
      <c r="F2755" t="s">
        <v>38</v>
      </c>
      <c r="G2755">
        <v>3</v>
      </c>
      <c r="H2755">
        <v>2012</v>
      </c>
      <c r="I2755" t="s">
        <v>53</v>
      </c>
      <c r="J2755">
        <v>1.21</v>
      </c>
      <c r="K2755">
        <v>1.1100000000000001</v>
      </c>
      <c r="L2755">
        <v>1.31</v>
      </c>
      <c r="M2755">
        <v>1747</v>
      </c>
      <c r="N2755">
        <v>36.142500039323998</v>
      </c>
      <c r="O2755">
        <v>2.3925088201495601</v>
      </c>
    </row>
    <row r="2756" spans="1:15" x14ac:dyDescent="0.25">
      <c r="A2756" s="20" t="s">
        <v>2876</v>
      </c>
      <c r="B2756">
        <v>2</v>
      </c>
      <c r="C2756" t="s">
        <v>63</v>
      </c>
      <c r="D2756" t="s">
        <v>91</v>
      </c>
      <c r="E2756" t="s">
        <v>79</v>
      </c>
      <c r="F2756" t="s">
        <v>38</v>
      </c>
      <c r="G2756">
        <v>3</v>
      </c>
      <c r="H2756">
        <v>2012</v>
      </c>
      <c r="I2756" t="s">
        <v>54</v>
      </c>
      <c r="J2756">
        <v>1.05</v>
      </c>
      <c r="K2756">
        <v>0.75</v>
      </c>
      <c r="L2756">
        <v>1.35</v>
      </c>
      <c r="M2756">
        <v>66</v>
      </c>
      <c r="N2756">
        <v>39.4534758948448</v>
      </c>
      <c r="O2756">
        <v>12.3091490979333</v>
      </c>
    </row>
    <row r="2757" spans="1:15" x14ac:dyDescent="0.25">
      <c r="A2757" s="20" t="s">
        <v>2877</v>
      </c>
      <c r="B2757">
        <v>2</v>
      </c>
      <c r="C2757" t="s">
        <v>63</v>
      </c>
      <c r="D2757" t="s">
        <v>91</v>
      </c>
      <c r="E2757" t="s">
        <v>79</v>
      </c>
      <c r="F2757" t="s">
        <v>38</v>
      </c>
      <c r="G2757">
        <v>3</v>
      </c>
      <c r="H2757">
        <v>2012</v>
      </c>
      <c r="I2757" t="s">
        <v>55</v>
      </c>
      <c r="J2757">
        <v>1.08</v>
      </c>
      <c r="K2757">
        <v>0.95</v>
      </c>
      <c r="L2757">
        <v>1.21</v>
      </c>
      <c r="M2757">
        <v>326</v>
      </c>
      <c r="N2757">
        <v>39.518788513969099</v>
      </c>
      <c r="O2757">
        <v>5.5384877562171102</v>
      </c>
    </row>
    <row r="2758" spans="1:15" x14ac:dyDescent="0.25">
      <c r="A2758" s="20" t="s">
        <v>2878</v>
      </c>
      <c r="B2758">
        <v>2</v>
      </c>
      <c r="C2758" t="s">
        <v>63</v>
      </c>
      <c r="D2758" t="s">
        <v>91</v>
      </c>
      <c r="E2758" t="s">
        <v>79</v>
      </c>
      <c r="F2758" t="s">
        <v>38</v>
      </c>
      <c r="G2758">
        <v>3</v>
      </c>
      <c r="H2758">
        <v>2012</v>
      </c>
      <c r="I2758" t="s">
        <v>56</v>
      </c>
      <c r="J2758">
        <v>1.37</v>
      </c>
      <c r="K2758">
        <v>1.1499999999999999</v>
      </c>
      <c r="L2758">
        <v>1.59</v>
      </c>
      <c r="M2758">
        <v>679</v>
      </c>
      <c r="N2758">
        <v>29.579716534389402</v>
      </c>
      <c r="O2758">
        <v>3.8376477822666799</v>
      </c>
    </row>
    <row r="2759" spans="1:15" x14ac:dyDescent="0.25">
      <c r="A2759" s="20" t="s">
        <v>2879</v>
      </c>
      <c r="B2759">
        <v>2</v>
      </c>
      <c r="C2759" t="s">
        <v>63</v>
      </c>
      <c r="D2759" t="s">
        <v>91</v>
      </c>
      <c r="E2759" t="s">
        <v>79</v>
      </c>
      <c r="F2759" t="s">
        <v>38</v>
      </c>
      <c r="G2759">
        <v>3</v>
      </c>
      <c r="H2759">
        <v>2012</v>
      </c>
      <c r="I2759" t="s">
        <v>57</v>
      </c>
      <c r="J2759">
        <v>1.06</v>
      </c>
      <c r="K2759">
        <v>0.95</v>
      </c>
      <c r="L2759">
        <v>1.17</v>
      </c>
      <c r="M2759">
        <v>460</v>
      </c>
      <c r="N2759">
        <v>45.034500646944203</v>
      </c>
      <c r="O2759">
        <v>4.6625240412015696</v>
      </c>
    </row>
    <row r="2760" spans="1:15" x14ac:dyDescent="0.25">
      <c r="A2760" s="20" t="s">
        <v>2880</v>
      </c>
      <c r="B2760">
        <v>2</v>
      </c>
      <c r="C2760" t="s">
        <v>63</v>
      </c>
      <c r="D2760" t="s">
        <v>91</v>
      </c>
      <c r="E2760" t="s">
        <v>79</v>
      </c>
      <c r="F2760" t="s">
        <v>38</v>
      </c>
      <c r="G2760">
        <v>3</v>
      </c>
      <c r="H2760">
        <v>2012</v>
      </c>
      <c r="I2760" t="s">
        <v>58</v>
      </c>
      <c r="J2760">
        <v>1.1499999999999999</v>
      </c>
      <c r="K2760">
        <v>1.08</v>
      </c>
      <c r="L2760">
        <v>1.22</v>
      </c>
      <c r="M2760">
        <v>1874</v>
      </c>
      <c r="N2760">
        <v>39.060871718652599</v>
      </c>
      <c r="O2760">
        <v>2.31001716349129</v>
      </c>
    </row>
    <row r="2761" spans="1:15" x14ac:dyDescent="0.25">
      <c r="A2761" s="20" t="s">
        <v>2881</v>
      </c>
      <c r="B2761">
        <v>2</v>
      </c>
      <c r="C2761" t="s">
        <v>63</v>
      </c>
      <c r="D2761" t="s">
        <v>91</v>
      </c>
      <c r="E2761" t="s">
        <v>79</v>
      </c>
      <c r="F2761" t="s">
        <v>38</v>
      </c>
      <c r="G2761">
        <v>3</v>
      </c>
      <c r="H2761">
        <v>2012</v>
      </c>
      <c r="I2761" t="s">
        <v>59</v>
      </c>
      <c r="J2761">
        <v>1.1299999999999999</v>
      </c>
      <c r="K2761">
        <v>0.91</v>
      </c>
      <c r="L2761">
        <v>1.35</v>
      </c>
      <c r="M2761">
        <v>157</v>
      </c>
      <c r="N2761">
        <v>36.431729416654299</v>
      </c>
      <c r="O2761">
        <v>7.9808688446762197</v>
      </c>
    </row>
    <row r="2762" spans="1:15" x14ac:dyDescent="0.25">
      <c r="A2762" s="20" t="s">
        <v>2882</v>
      </c>
      <c r="B2762">
        <v>2</v>
      </c>
      <c r="C2762" t="s">
        <v>63</v>
      </c>
      <c r="D2762" t="s">
        <v>91</v>
      </c>
      <c r="E2762" t="s">
        <v>79</v>
      </c>
      <c r="F2762" t="s">
        <v>38</v>
      </c>
      <c r="G2762">
        <v>3</v>
      </c>
      <c r="H2762">
        <v>2012</v>
      </c>
      <c r="I2762" t="s">
        <v>60</v>
      </c>
      <c r="J2762">
        <v>1.1299999999999999</v>
      </c>
      <c r="K2762">
        <v>1.04</v>
      </c>
      <c r="L2762">
        <v>1.22</v>
      </c>
      <c r="M2762">
        <v>693</v>
      </c>
      <c r="N2762">
        <v>34.976965852073</v>
      </c>
      <c r="O2762">
        <v>3.7986858819879301</v>
      </c>
    </row>
    <row r="2763" spans="1:15" x14ac:dyDescent="0.25">
      <c r="A2763" s="20" t="s">
        <v>2883</v>
      </c>
      <c r="B2763">
        <v>2</v>
      </c>
      <c r="C2763" t="s">
        <v>63</v>
      </c>
      <c r="D2763" t="s">
        <v>91</v>
      </c>
      <c r="E2763" t="s">
        <v>79</v>
      </c>
      <c r="F2763" t="s">
        <v>38</v>
      </c>
      <c r="G2763">
        <v>3</v>
      </c>
      <c r="H2763">
        <v>2012</v>
      </c>
      <c r="I2763" t="s">
        <v>61</v>
      </c>
      <c r="J2763">
        <v>1.18</v>
      </c>
      <c r="K2763">
        <v>0.84</v>
      </c>
      <c r="L2763">
        <v>1.52</v>
      </c>
      <c r="M2763">
        <v>59</v>
      </c>
      <c r="N2763">
        <v>39.420025720679497</v>
      </c>
      <c r="O2763">
        <v>13.018891098082401</v>
      </c>
    </row>
    <row r="2764" spans="1:15" x14ac:dyDescent="0.25">
      <c r="A2764" s="20" t="s">
        <v>2884</v>
      </c>
      <c r="B2764">
        <v>2</v>
      </c>
      <c r="C2764" t="s">
        <v>63</v>
      </c>
      <c r="D2764" t="s">
        <v>91</v>
      </c>
      <c r="E2764" t="s">
        <v>79</v>
      </c>
      <c r="F2764" t="s">
        <v>38</v>
      </c>
      <c r="G2764">
        <v>3</v>
      </c>
      <c r="H2764">
        <v>2012</v>
      </c>
      <c r="I2764" t="s">
        <v>43</v>
      </c>
      <c r="J2764">
        <v>1.1499999999999999</v>
      </c>
      <c r="K2764">
        <v>1.06</v>
      </c>
      <c r="L2764">
        <v>1.24</v>
      </c>
      <c r="M2764">
        <v>1143</v>
      </c>
      <c r="N2764">
        <v>34.881063888315097</v>
      </c>
      <c r="O2764">
        <v>2.9578550313870502</v>
      </c>
    </row>
    <row r="2765" spans="1:15" x14ac:dyDescent="0.25">
      <c r="A2765" s="20" t="s">
        <v>2885</v>
      </c>
      <c r="B2765">
        <v>2</v>
      </c>
      <c r="C2765" t="s">
        <v>63</v>
      </c>
      <c r="D2765" t="s">
        <v>91</v>
      </c>
      <c r="E2765" t="s">
        <v>79</v>
      </c>
      <c r="F2765" t="s">
        <v>38</v>
      </c>
      <c r="G2765">
        <v>3</v>
      </c>
      <c r="H2765">
        <v>2012</v>
      </c>
      <c r="I2765" t="s">
        <v>62</v>
      </c>
      <c r="J2765">
        <v>1.1000000000000001</v>
      </c>
      <c r="K2765">
        <v>0.94</v>
      </c>
      <c r="L2765">
        <v>1.26</v>
      </c>
      <c r="M2765">
        <v>341</v>
      </c>
      <c r="N2765">
        <v>35.067813489098498</v>
      </c>
      <c r="O2765">
        <v>5.4153036107388202</v>
      </c>
    </row>
    <row r="2766" spans="1:15" x14ac:dyDescent="0.25">
      <c r="A2766" s="20" t="s">
        <v>2886</v>
      </c>
      <c r="B2766">
        <v>2</v>
      </c>
      <c r="C2766" t="s">
        <v>63</v>
      </c>
      <c r="D2766" t="s">
        <v>91</v>
      </c>
      <c r="E2766" t="s">
        <v>79</v>
      </c>
      <c r="F2766" t="s">
        <v>38</v>
      </c>
      <c r="G2766">
        <v>3</v>
      </c>
      <c r="H2766">
        <v>2012</v>
      </c>
      <c r="I2766" t="s">
        <v>75</v>
      </c>
      <c r="J2766">
        <v>1.1499999999999999</v>
      </c>
      <c r="K2766">
        <v>1.1000000000000001</v>
      </c>
      <c r="L2766">
        <v>1.2</v>
      </c>
      <c r="M2766">
        <v>41.988260943235801</v>
      </c>
      <c r="N2766">
        <v>36.542886560751498</v>
      </c>
      <c r="O2766">
        <v>-99</v>
      </c>
    </row>
    <row r="2767" spans="1:15" x14ac:dyDescent="0.25">
      <c r="A2767" s="20" t="s">
        <v>2887</v>
      </c>
      <c r="B2767">
        <v>2</v>
      </c>
      <c r="C2767" t="s">
        <v>63</v>
      </c>
      <c r="D2767" t="s">
        <v>91</v>
      </c>
      <c r="E2767" t="s">
        <v>79</v>
      </c>
      <c r="F2767" t="s">
        <v>38</v>
      </c>
      <c r="G2767">
        <v>3</v>
      </c>
      <c r="H2767">
        <v>2012</v>
      </c>
      <c r="I2767" t="s">
        <v>45</v>
      </c>
      <c r="J2767">
        <v>1.1100000000000001</v>
      </c>
      <c r="K2767">
        <v>1.01</v>
      </c>
      <c r="L2767">
        <v>1.21</v>
      </c>
      <c r="M2767">
        <v>531</v>
      </c>
      <c r="N2767">
        <v>36.885878120818603</v>
      </c>
      <c r="O2767">
        <v>4.3396303660274604</v>
      </c>
    </row>
    <row r="2768" spans="1:15" x14ac:dyDescent="0.25">
      <c r="A2768" s="20" t="s">
        <v>2888</v>
      </c>
      <c r="B2768">
        <v>2</v>
      </c>
      <c r="C2768" t="s">
        <v>63</v>
      </c>
      <c r="D2768" t="s">
        <v>91</v>
      </c>
      <c r="E2768" t="s">
        <v>79</v>
      </c>
      <c r="F2768" t="s">
        <v>38</v>
      </c>
      <c r="G2768">
        <v>3</v>
      </c>
      <c r="H2768">
        <v>2012</v>
      </c>
      <c r="I2768" t="s">
        <v>46</v>
      </c>
      <c r="J2768">
        <v>1.25</v>
      </c>
      <c r="K2768">
        <v>1.1200000000000001</v>
      </c>
      <c r="L2768">
        <v>1.38</v>
      </c>
      <c r="M2768">
        <v>422</v>
      </c>
      <c r="N2768">
        <v>32.393374351252703</v>
      </c>
      <c r="O2768">
        <v>4.8679238351123502</v>
      </c>
    </row>
    <row r="2769" spans="1:15" x14ac:dyDescent="0.25">
      <c r="A2769" s="20" t="s">
        <v>2889</v>
      </c>
      <c r="B2769">
        <v>2</v>
      </c>
      <c r="C2769" t="s">
        <v>63</v>
      </c>
      <c r="D2769" t="s">
        <v>91</v>
      </c>
      <c r="E2769" t="s">
        <v>79</v>
      </c>
      <c r="F2769" t="s">
        <v>38</v>
      </c>
      <c r="G2769">
        <v>3</v>
      </c>
      <c r="H2769">
        <v>2012</v>
      </c>
      <c r="I2769" t="s">
        <v>47</v>
      </c>
      <c r="J2769">
        <v>1.1399999999999999</v>
      </c>
      <c r="K2769">
        <v>1.07</v>
      </c>
      <c r="L2769">
        <v>1.21</v>
      </c>
      <c r="M2769">
        <v>1727</v>
      </c>
      <c r="N2769">
        <v>36.185323611243199</v>
      </c>
      <c r="O2769">
        <v>2.4063224962571099</v>
      </c>
    </row>
    <row r="2770" spans="1:15" x14ac:dyDescent="0.25">
      <c r="A2770" s="20" t="s">
        <v>2890</v>
      </c>
      <c r="B2770">
        <v>2</v>
      </c>
      <c r="C2770" t="s">
        <v>63</v>
      </c>
      <c r="D2770" t="s">
        <v>91</v>
      </c>
      <c r="E2770" t="s">
        <v>79</v>
      </c>
      <c r="F2770" t="s">
        <v>38</v>
      </c>
      <c r="G2770">
        <v>3</v>
      </c>
      <c r="H2770">
        <v>2012</v>
      </c>
      <c r="I2770" t="s">
        <v>48</v>
      </c>
      <c r="J2770">
        <v>1.1599999999999999</v>
      </c>
      <c r="K2770">
        <v>1.05</v>
      </c>
      <c r="L2770">
        <v>1.27</v>
      </c>
      <c r="M2770">
        <v>836</v>
      </c>
      <c r="N2770">
        <v>36.094366236028598</v>
      </c>
      <c r="O2770">
        <v>3.4585723193303699</v>
      </c>
    </row>
    <row r="2771" spans="1:15" x14ac:dyDescent="0.25">
      <c r="A2771" s="20" t="s">
        <v>2891</v>
      </c>
      <c r="B2771">
        <v>2</v>
      </c>
      <c r="C2771" t="s">
        <v>63</v>
      </c>
      <c r="D2771" t="s">
        <v>91</v>
      </c>
      <c r="E2771" t="s">
        <v>79</v>
      </c>
      <c r="F2771" t="s">
        <v>38</v>
      </c>
      <c r="G2771">
        <v>3</v>
      </c>
      <c r="H2771">
        <v>2012</v>
      </c>
      <c r="I2771" t="s">
        <v>49</v>
      </c>
      <c r="J2771">
        <v>1.25</v>
      </c>
      <c r="K2771">
        <v>1.1100000000000001</v>
      </c>
      <c r="L2771">
        <v>1.39</v>
      </c>
      <c r="M2771">
        <v>439</v>
      </c>
      <c r="N2771">
        <v>33.806882980680399</v>
      </c>
      <c r="O2771">
        <v>4.7727395990334802</v>
      </c>
    </row>
    <row r="2772" spans="1:15" x14ac:dyDescent="0.25">
      <c r="A2772" s="20" t="s">
        <v>2892</v>
      </c>
      <c r="B2772">
        <v>2</v>
      </c>
      <c r="C2772" t="s">
        <v>63</v>
      </c>
      <c r="D2772" t="s">
        <v>91</v>
      </c>
      <c r="E2772" t="s">
        <v>79</v>
      </c>
      <c r="F2772" t="s">
        <v>38</v>
      </c>
      <c r="G2772">
        <v>3</v>
      </c>
      <c r="H2772">
        <v>2012</v>
      </c>
      <c r="I2772" t="s">
        <v>50</v>
      </c>
      <c r="J2772">
        <v>1.07</v>
      </c>
      <c r="K2772">
        <v>0.96</v>
      </c>
      <c r="L2772">
        <v>1.18</v>
      </c>
      <c r="M2772">
        <v>813</v>
      </c>
      <c r="N2772">
        <v>40.650283148447798</v>
      </c>
      <c r="O2772">
        <v>3.50715311915947</v>
      </c>
    </row>
    <row r="2773" spans="1:15" x14ac:dyDescent="0.25">
      <c r="A2773" s="20" t="s">
        <v>2893</v>
      </c>
      <c r="B2773">
        <v>2</v>
      </c>
      <c r="C2773" t="s">
        <v>63</v>
      </c>
      <c r="D2773" t="s">
        <v>91</v>
      </c>
      <c r="E2773" t="s">
        <v>79</v>
      </c>
      <c r="F2773" t="s">
        <v>38</v>
      </c>
      <c r="G2773">
        <v>3</v>
      </c>
      <c r="H2773">
        <v>2012</v>
      </c>
      <c r="I2773" t="s">
        <v>51</v>
      </c>
      <c r="J2773">
        <v>1.05</v>
      </c>
      <c r="K2773">
        <v>0.94</v>
      </c>
      <c r="L2773">
        <v>1.1599999999999999</v>
      </c>
      <c r="M2773">
        <v>516</v>
      </c>
      <c r="N2773">
        <v>41.196841309373802</v>
      </c>
      <c r="O2773">
        <v>4.4022545316281203</v>
      </c>
    </row>
    <row r="2774" spans="1:15" x14ac:dyDescent="0.25">
      <c r="A2774" s="20" t="s">
        <v>2894</v>
      </c>
      <c r="B2774">
        <v>2</v>
      </c>
      <c r="C2774" t="s">
        <v>63</v>
      </c>
      <c r="D2774" t="s">
        <v>91</v>
      </c>
      <c r="E2774" t="s">
        <v>80</v>
      </c>
      <c r="F2774" t="s">
        <v>42</v>
      </c>
      <c r="G2774">
        <v>4</v>
      </c>
      <c r="H2774">
        <v>2012</v>
      </c>
      <c r="I2774" t="s">
        <v>34</v>
      </c>
      <c r="J2774">
        <v>1.36</v>
      </c>
      <c r="K2774">
        <v>1.27</v>
      </c>
      <c r="L2774">
        <v>1.45</v>
      </c>
      <c r="M2774">
        <v>2122</v>
      </c>
      <c r="N2774">
        <v>29.563596664028299</v>
      </c>
      <c r="O2774">
        <v>2.1708374752650399</v>
      </c>
    </row>
    <row r="2775" spans="1:15" x14ac:dyDescent="0.25">
      <c r="A2775" s="20" t="s">
        <v>2895</v>
      </c>
      <c r="B2775">
        <v>2</v>
      </c>
      <c r="C2775" t="s">
        <v>63</v>
      </c>
      <c r="D2775" t="s">
        <v>91</v>
      </c>
      <c r="E2775" t="s">
        <v>80</v>
      </c>
      <c r="F2775" t="s">
        <v>42</v>
      </c>
      <c r="G2775">
        <v>4</v>
      </c>
      <c r="H2775">
        <v>2012</v>
      </c>
      <c r="I2775" t="s">
        <v>52</v>
      </c>
      <c r="J2775">
        <v>0.69</v>
      </c>
      <c r="K2775">
        <v>0.43</v>
      </c>
      <c r="L2775">
        <v>0.95</v>
      </c>
      <c r="M2775">
        <v>22</v>
      </c>
      <c r="N2775">
        <v>37.259236935900503</v>
      </c>
      <c r="O2775">
        <v>21.320071635561</v>
      </c>
    </row>
    <row r="2776" spans="1:15" x14ac:dyDescent="0.25">
      <c r="A2776" s="20" t="s">
        <v>2896</v>
      </c>
      <c r="B2776">
        <v>2</v>
      </c>
      <c r="C2776" t="s">
        <v>63</v>
      </c>
      <c r="D2776" t="s">
        <v>91</v>
      </c>
      <c r="E2776" t="s">
        <v>80</v>
      </c>
      <c r="F2776" t="s">
        <v>42</v>
      </c>
      <c r="G2776">
        <v>4</v>
      </c>
      <c r="H2776">
        <v>2012</v>
      </c>
      <c r="I2776" t="s">
        <v>53</v>
      </c>
      <c r="J2776">
        <v>0.98</v>
      </c>
      <c r="K2776">
        <v>0.71</v>
      </c>
      <c r="L2776">
        <v>1.25</v>
      </c>
      <c r="M2776">
        <v>54</v>
      </c>
      <c r="N2776">
        <v>36.142500039323998</v>
      </c>
      <c r="O2776">
        <v>13.6082763487954</v>
      </c>
    </row>
    <row r="2777" spans="1:15" x14ac:dyDescent="0.25">
      <c r="A2777" s="20" t="s">
        <v>2897</v>
      </c>
      <c r="B2777">
        <v>2</v>
      </c>
      <c r="C2777" t="s">
        <v>63</v>
      </c>
      <c r="D2777" t="s">
        <v>91</v>
      </c>
      <c r="E2777" t="s">
        <v>80</v>
      </c>
      <c r="F2777" t="s">
        <v>42</v>
      </c>
      <c r="G2777">
        <v>4</v>
      </c>
      <c r="H2777">
        <v>2012</v>
      </c>
      <c r="I2777" t="s">
        <v>54</v>
      </c>
      <c r="J2777" t="s">
        <v>44</v>
      </c>
      <c r="K2777" t="s">
        <v>44</v>
      </c>
      <c r="L2777" t="s">
        <v>44</v>
      </c>
      <c r="M2777">
        <v>8</v>
      </c>
      <c r="N2777">
        <v>39.4534758948448</v>
      </c>
      <c r="O2777">
        <v>35.355339059327399</v>
      </c>
    </row>
    <row r="2778" spans="1:15" x14ac:dyDescent="0.25">
      <c r="A2778" s="20" t="s">
        <v>2898</v>
      </c>
      <c r="B2778">
        <v>2</v>
      </c>
      <c r="C2778" t="s">
        <v>63</v>
      </c>
      <c r="D2778" t="s">
        <v>91</v>
      </c>
      <c r="E2778" t="s">
        <v>80</v>
      </c>
      <c r="F2778" t="s">
        <v>42</v>
      </c>
      <c r="G2778">
        <v>4</v>
      </c>
      <c r="H2778">
        <v>2012</v>
      </c>
      <c r="I2778" t="s">
        <v>55</v>
      </c>
      <c r="J2778">
        <v>0.95</v>
      </c>
      <c r="K2778">
        <v>0.8</v>
      </c>
      <c r="L2778">
        <v>1.1000000000000001</v>
      </c>
      <c r="M2778">
        <v>138</v>
      </c>
      <c r="N2778">
        <v>39.518788513969099</v>
      </c>
      <c r="O2778">
        <v>8.5125653075874901</v>
      </c>
    </row>
    <row r="2779" spans="1:15" x14ac:dyDescent="0.25">
      <c r="A2779" s="20" t="s">
        <v>2899</v>
      </c>
      <c r="B2779">
        <v>2</v>
      </c>
      <c r="C2779" t="s">
        <v>63</v>
      </c>
      <c r="D2779" t="s">
        <v>91</v>
      </c>
      <c r="E2779" t="s">
        <v>80</v>
      </c>
      <c r="F2779" t="s">
        <v>42</v>
      </c>
      <c r="G2779">
        <v>4</v>
      </c>
      <c r="H2779">
        <v>2012</v>
      </c>
      <c r="I2779" t="s">
        <v>56</v>
      </c>
      <c r="J2779">
        <v>1.56</v>
      </c>
      <c r="K2779">
        <v>1.08</v>
      </c>
      <c r="L2779">
        <v>2.04</v>
      </c>
      <c r="M2779">
        <v>38</v>
      </c>
      <c r="N2779">
        <v>29.579716534389402</v>
      </c>
      <c r="O2779">
        <v>16.222142113076298</v>
      </c>
    </row>
    <row r="2780" spans="1:15" x14ac:dyDescent="0.25">
      <c r="A2780" s="20" t="s">
        <v>2900</v>
      </c>
      <c r="B2780">
        <v>2</v>
      </c>
      <c r="C2780" t="s">
        <v>63</v>
      </c>
      <c r="D2780" t="s">
        <v>91</v>
      </c>
      <c r="E2780" t="s">
        <v>80</v>
      </c>
      <c r="F2780" t="s">
        <v>42</v>
      </c>
      <c r="G2780">
        <v>4</v>
      </c>
      <c r="H2780">
        <v>2012</v>
      </c>
      <c r="I2780" t="s">
        <v>57</v>
      </c>
      <c r="J2780">
        <v>0.87</v>
      </c>
      <c r="K2780">
        <v>0.54</v>
      </c>
      <c r="L2780">
        <v>1.2</v>
      </c>
      <c r="M2780">
        <v>30</v>
      </c>
      <c r="N2780">
        <v>45.034500646944203</v>
      </c>
      <c r="O2780">
        <v>18.257418583505501</v>
      </c>
    </row>
    <row r="2781" spans="1:15" x14ac:dyDescent="0.25">
      <c r="A2781" s="20" t="s">
        <v>2901</v>
      </c>
      <c r="B2781">
        <v>2</v>
      </c>
      <c r="C2781" t="s">
        <v>63</v>
      </c>
      <c r="D2781" t="s">
        <v>91</v>
      </c>
      <c r="E2781" t="s">
        <v>80</v>
      </c>
      <c r="F2781" t="s">
        <v>42</v>
      </c>
      <c r="G2781">
        <v>4</v>
      </c>
      <c r="H2781">
        <v>2012</v>
      </c>
      <c r="I2781" t="s">
        <v>58</v>
      </c>
      <c r="J2781">
        <v>1.1000000000000001</v>
      </c>
      <c r="K2781">
        <v>0.98</v>
      </c>
      <c r="L2781">
        <v>1.22</v>
      </c>
      <c r="M2781">
        <v>314</v>
      </c>
      <c r="N2781">
        <v>39.060871718652599</v>
      </c>
      <c r="O2781">
        <v>5.6433264798309999</v>
      </c>
    </row>
    <row r="2782" spans="1:15" x14ac:dyDescent="0.25">
      <c r="A2782" s="20" t="s">
        <v>2902</v>
      </c>
      <c r="B2782">
        <v>2</v>
      </c>
      <c r="C2782" t="s">
        <v>63</v>
      </c>
      <c r="D2782" t="s">
        <v>91</v>
      </c>
      <c r="E2782" t="s">
        <v>80</v>
      </c>
      <c r="F2782" t="s">
        <v>42</v>
      </c>
      <c r="G2782">
        <v>4</v>
      </c>
      <c r="H2782">
        <v>2012</v>
      </c>
      <c r="I2782" t="s">
        <v>59</v>
      </c>
      <c r="J2782">
        <v>1.39</v>
      </c>
      <c r="K2782">
        <v>0.94</v>
      </c>
      <c r="L2782">
        <v>1.84</v>
      </c>
      <c r="M2782">
        <v>26</v>
      </c>
      <c r="N2782">
        <v>36.431729416654299</v>
      </c>
      <c r="O2782">
        <v>19.611613513818401</v>
      </c>
    </row>
    <row r="2783" spans="1:15" x14ac:dyDescent="0.25">
      <c r="A2783" s="20" t="s">
        <v>2903</v>
      </c>
      <c r="B2783">
        <v>2</v>
      </c>
      <c r="C2783" t="s">
        <v>63</v>
      </c>
      <c r="D2783" t="s">
        <v>91</v>
      </c>
      <c r="E2783" t="s">
        <v>80</v>
      </c>
      <c r="F2783" t="s">
        <v>42</v>
      </c>
      <c r="G2783">
        <v>4</v>
      </c>
      <c r="H2783">
        <v>2012</v>
      </c>
      <c r="I2783" t="s">
        <v>60</v>
      </c>
      <c r="J2783">
        <v>1.1399999999999999</v>
      </c>
      <c r="K2783">
        <v>1.07</v>
      </c>
      <c r="L2783">
        <v>1.21</v>
      </c>
      <c r="M2783">
        <v>1348</v>
      </c>
      <c r="N2783">
        <v>34.976965852073</v>
      </c>
      <c r="O2783">
        <v>2.72367355351422</v>
      </c>
    </row>
    <row r="2784" spans="1:15" x14ac:dyDescent="0.25">
      <c r="A2784" s="20" t="s">
        <v>2904</v>
      </c>
      <c r="B2784">
        <v>2</v>
      </c>
      <c r="C2784" t="s">
        <v>63</v>
      </c>
      <c r="D2784" t="s">
        <v>91</v>
      </c>
      <c r="E2784" t="s">
        <v>80</v>
      </c>
      <c r="F2784" t="s">
        <v>42</v>
      </c>
      <c r="G2784">
        <v>4</v>
      </c>
      <c r="H2784">
        <v>2012</v>
      </c>
      <c r="I2784" t="s">
        <v>61</v>
      </c>
      <c r="J2784" t="s">
        <v>44</v>
      </c>
      <c r="K2784" t="s">
        <v>44</v>
      </c>
      <c r="L2784" t="s">
        <v>44</v>
      </c>
      <c r="M2784">
        <v>4</v>
      </c>
      <c r="N2784">
        <v>39.420025720679497</v>
      </c>
      <c r="O2784">
        <v>50</v>
      </c>
    </row>
    <row r="2785" spans="1:15" x14ac:dyDescent="0.25">
      <c r="A2785" s="20" t="s">
        <v>2905</v>
      </c>
      <c r="B2785">
        <v>2</v>
      </c>
      <c r="C2785" t="s">
        <v>63</v>
      </c>
      <c r="D2785" t="s">
        <v>91</v>
      </c>
      <c r="E2785" t="s">
        <v>80</v>
      </c>
      <c r="F2785" t="s">
        <v>42</v>
      </c>
      <c r="G2785">
        <v>4</v>
      </c>
      <c r="H2785">
        <v>2012</v>
      </c>
      <c r="I2785" t="s">
        <v>43</v>
      </c>
      <c r="J2785">
        <v>1.06</v>
      </c>
      <c r="K2785">
        <v>0.84</v>
      </c>
      <c r="L2785">
        <v>1.28</v>
      </c>
      <c r="M2785">
        <v>76</v>
      </c>
      <c r="N2785">
        <v>34.881063888315097</v>
      </c>
      <c r="O2785">
        <v>11.470786693528099</v>
      </c>
    </row>
    <row r="2786" spans="1:15" x14ac:dyDescent="0.25">
      <c r="A2786" s="20" t="s">
        <v>2906</v>
      </c>
      <c r="B2786">
        <v>2</v>
      </c>
      <c r="C2786" t="s">
        <v>63</v>
      </c>
      <c r="D2786" t="s">
        <v>91</v>
      </c>
      <c r="E2786" t="s">
        <v>80</v>
      </c>
      <c r="F2786" t="s">
        <v>42</v>
      </c>
      <c r="G2786">
        <v>4</v>
      </c>
      <c r="H2786">
        <v>2012</v>
      </c>
      <c r="I2786" t="s">
        <v>62</v>
      </c>
      <c r="J2786">
        <v>1.05</v>
      </c>
      <c r="K2786">
        <v>0.68</v>
      </c>
      <c r="L2786">
        <v>1.42</v>
      </c>
      <c r="M2786">
        <v>27</v>
      </c>
      <c r="N2786">
        <v>35.067813489098498</v>
      </c>
      <c r="O2786">
        <v>19.245008972987499</v>
      </c>
    </row>
    <row r="2787" spans="1:15" x14ac:dyDescent="0.25">
      <c r="A2787" s="20" t="s">
        <v>2907</v>
      </c>
      <c r="B2787">
        <v>2</v>
      </c>
      <c r="C2787" t="s">
        <v>63</v>
      </c>
      <c r="D2787" t="s">
        <v>91</v>
      </c>
      <c r="E2787" t="s">
        <v>80</v>
      </c>
      <c r="F2787" t="s">
        <v>42</v>
      </c>
      <c r="G2787">
        <v>4</v>
      </c>
      <c r="H2787">
        <v>2012</v>
      </c>
      <c r="I2787" t="s">
        <v>75</v>
      </c>
      <c r="J2787">
        <v>1.17</v>
      </c>
      <c r="K2787">
        <v>1.1000000000000001</v>
      </c>
      <c r="L2787">
        <v>1.2</v>
      </c>
      <c r="M2787">
        <v>42.688695622981299</v>
      </c>
      <c r="N2787">
        <v>36.542886560751498</v>
      </c>
      <c r="O2787">
        <v>-99</v>
      </c>
    </row>
    <row r="2788" spans="1:15" x14ac:dyDescent="0.25">
      <c r="A2788" s="20" t="s">
        <v>2908</v>
      </c>
      <c r="B2788">
        <v>2</v>
      </c>
      <c r="C2788" t="s">
        <v>63</v>
      </c>
      <c r="D2788" t="s">
        <v>91</v>
      </c>
      <c r="E2788" t="s">
        <v>80</v>
      </c>
      <c r="F2788" t="s">
        <v>42</v>
      </c>
      <c r="G2788">
        <v>4</v>
      </c>
      <c r="H2788">
        <v>2012</v>
      </c>
      <c r="I2788" t="s">
        <v>45</v>
      </c>
      <c r="J2788">
        <v>1.06</v>
      </c>
      <c r="K2788">
        <v>0.94</v>
      </c>
      <c r="L2788">
        <v>1.18</v>
      </c>
      <c r="M2788">
        <v>314</v>
      </c>
      <c r="N2788">
        <v>36.885878120818603</v>
      </c>
      <c r="O2788">
        <v>5.6433264798309999</v>
      </c>
    </row>
    <row r="2789" spans="1:15" x14ac:dyDescent="0.25">
      <c r="A2789" s="20" t="s">
        <v>2909</v>
      </c>
      <c r="B2789">
        <v>2</v>
      </c>
      <c r="C2789" t="s">
        <v>63</v>
      </c>
      <c r="D2789" t="s">
        <v>91</v>
      </c>
      <c r="E2789" t="s">
        <v>80</v>
      </c>
      <c r="F2789" t="s">
        <v>42</v>
      </c>
      <c r="G2789">
        <v>4</v>
      </c>
      <c r="H2789">
        <v>2012</v>
      </c>
      <c r="I2789" t="s">
        <v>46</v>
      </c>
      <c r="J2789">
        <v>1.37</v>
      </c>
      <c r="K2789">
        <v>1.26</v>
      </c>
      <c r="L2789">
        <v>1.48</v>
      </c>
      <c r="M2789">
        <v>846</v>
      </c>
      <c r="N2789">
        <v>32.393374351252703</v>
      </c>
      <c r="O2789">
        <v>3.4380708208626398</v>
      </c>
    </row>
    <row r="2790" spans="1:15" x14ac:dyDescent="0.25">
      <c r="A2790" s="20" t="s">
        <v>2910</v>
      </c>
      <c r="B2790">
        <v>2</v>
      </c>
      <c r="C2790" t="s">
        <v>63</v>
      </c>
      <c r="D2790" t="s">
        <v>91</v>
      </c>
      <c r="E2790" t="s">
        <v>80</v>
      </c>
      <c r="F2790" t="s">
        <v>42</v>
      </c>
      <c r="G2790">
        <v>4</v>
      </c>
      <c r="H2790">
        <v>2012</v>
      </c>
      <c r="I2790" t="s">
        <v>47</v>
      </c>
      <c r="J2790">
        <v>1.25</v>
      </c>
      <c r="K2790">
        <v>1.19</v>
      </c>
      <c r="L2790">
        <v>1.31</v>
      </c>
      <c r="M2790">
        <v>5037</v>
      </c>
      <c r="N2790">
        <v>36.185323611243199</v>
      </c>
      <c r="O2790">
        <v>1.4090098351343301</v>
      </c>
    </row>
    <row r="2791" spans="1:15" x14ac:dyDescent="0.25">
      <c r="A2791" s="20" t="s">
        <v>2911</v>
      </c>
      <c r="B2791">
        <v>2</v>
      </c>
      <c r="C2791" t="s">
        <v>63</v>
      </c>
      <c r="D2791" t="s">
        <v>91</v>
      </c>
      <c r="E2791" t="s">
        <v>80</v>
      </c>
      <c r="F2791" t="s">
        <v>42</v>
      </c>
      <c r="G2791">
        <v>4</v>
      </c>
      <c r="H2791">
        <v>2012</v>
      </c>
      <c r="I2791" t="s">
        <v>48</v>
      </c>
      <c r="J2791">
        <v>1.03</v>
      </c>
      <c r="K2791">
        <v>0.86</v>
      </c>
      <c r="L2791">
        <v>1.2</v>
      </c>
      <c r="M2791">
        <v>149</v>
      </c>
      <c r="N2791">
        <v>36.094366236028598</v>
      </c>
      <c r="O2791">
        <v>8.1923192051904099</v>
      </c>
    </row>
    <row r="2792" spans="1:15" x14ac:dyDescent="0.25">
      <c r="A2792" s="20" t="s">
        <v>2912</v>
      </c>
      <c r="B2792">
        <v>2</v>
      </c>
      <c r="C2792" t="s">
        <v>63</v>
      </c>
      <c r="D2792" t="s">
        <v>91</v>
      </c>
      <c r="E2792" t="s">
        <v>80</v>
      </c>
      <c r="F2792" t="s">
        <v>42</v>
      </c>
      <c r="G2792">
        <v>4</v>
      </c>
      <c r="H2792">
        <v>2012</v>
      </c>
      <c r="I2792" t="s">
        <v>49</v>
      </c>
      <c r="J2792">
        <v>1.26</v>
      </c>
      <c r="K2792">
        <v>1.1200000000000001</v>
      </c>
      <c r="L2792">
        <v>1.4</v>
      </c>
      <c r="M2792">
        <v>423</v>
      </c>
      <c r="N2792">
        <v>33.806882980680399</v>
      </c>
      <c r="O2792">
        <v>4.8621663832631503</v>
      </c>
    </row>
    <row r="2793" spans="1:15" x14ac:dyDescent="0.25">
      <c r="A2793" s="20" t="s">
        <v>2913</v>
      </c>
      <c r="B2793">
        <v>2</v>
      </c>
      <c r="C2793" t="s">
        <v>63</v>
      </c>
      <c r="D2793" t="s">
        <v>91</v>
      </c>
      <c r="E2793" t="s">
        <v>80</v>
      </c>
      <c r="F2793" t="s">
        <v>42</v>
      </c>
      <c r="G2793">
        <v>4</v>
      </c>
      <c r="H2793">
        <v>2012</v>
      </c>
      <c r="I2793" t="s">
        <v>50</v>
      </c>
      <c r="J2793">
        <v>1.1299999999999999</v>
      </c>
      <c r="K2793">
        <v>0.89</v>
      </c>
      <c r="L2793">
        <v>1.37</v>
      </c>
      <c r="M2793">
        <v>71</v>
      </c>
      <c r="N2793">
        <v>40.650283148447798</v>
      </c>
      <c r="O2793">
        <v>11.8678165819385</v>
      </c>
    </row>
    <row r="2794" spans="1:15" x14ac:dyDescent="0.25">
      <c r="A2794" s="20" t="s">
        <v>2914</v>
      </c>
      <c r="B2794">
        <v>2</v>
      </c>
      <c r="C2794" t="s">
        <v>63</v>
      </c>
      <c r="D2794" t="s">
        <v>91</v>
      </c>
      <c r="E2794" t="s">
        <v>80</v>
      </c>
      <c r="F2794" t="s">
        <v>42</v>
      </c>
      <c r="G2794">
        <v>4</v>
      </c>
      <c r="H2794">
        <v>2012</v>
      </c>
      <c r="I2794" t="s">
        <v>51</v>
      </c>
      <c r="J2794">
        <v>0.93</v>
      </c>
      <c r="K2794">
        <v>0.75</v>
      </c>
      <c r="L2794">
        <v>1.1100000000000001</v>
      </c>
      <c r="M2794">
        <v>101</v>
      </c>
      <c r="N2794">
        <v>41.196841309373802</v>
      </c>
      <c r="O2794">
        <v>9.9503719020998904</v>
      </c>
    </row>
    <row r="2795" spans="1:15" x14ac:dyDescent="0.25">
      <c r="A2795" s="20" t="s">
        <v>2915</v>
      </c>
      <c r="B2795">
        <v>2</v>
      </c>
      <c r="C2795" t="s">
        <v>63</v>
      </c>
      <c r="D2795" t="s">
        <v>91</v>
      </c>
      <c r="E2795" t="s">
        <v>78</v>
      </c>
      <c r="F2795" t="s">
        <v>35</v>
      </c>
      <c r="G2795">
        <v>5</v>
      </c>
      <c r="H2795">
        <v>2012</v>
      </c>
      <c r="I2795" t="s">
        <v>34</v>
      </c>
      <c r="J2795">
        <v>1.1299999999999999</v>
      </c>
      <c r="K2795">
        <v>1.05</v>
      </c>
      <c r="L2795">
        <v>1.21</v>
      </c>
      <c r="M2795">
        <v>2507</v>
      </c>
      <c r="N2795">
        <v>29.563596664028299</v>
      </c>
      <c r="O2795">
        <v>1.9972058663135299</v>
      </c>
    </row>
    <row r="2796" spans="1:15" x14ac:dyDescent="0.25">
      <c r="A2796" s="20" t="s">
        <v>2916</v>
      </c>
      <c r="B2796">
        <v>2</v>
      </c>
      <c r="C2796" t="s">
        <v>63</v>
      </c>
      <c r="D2796" t="s">
        <v>91</v>
      </c>
      <c r="E2796" t="s">
        <v>78</v>
      </c>
      <c r="F2796" t="s">
        <v>35</v>
      </c>
      <c r="G2796">
        <v>5</v>
      </c>
      <c r="H2796">
        <v>2012</v>
      </c>
      <c r="I2796" t="s">
        <v>52</v>
      </c>
      <c r="J2796">
        <v>0.8</v>
      </c>
      <c r="K2796">
        <v>0.54</v>
      </c>
      <c r="L2796">
        <v>1.06</v>
      </c>
      <c r="M2796">
        <v>32</v>
      </c>
      <c r="N2796">
        <v>37.259236935900503</v>
      </c>
      <c r="O2796">
        <v>17.677669529663699</v>
      </c>
    </row>
    <row r="2797" spans="1:15" x14ac:dyDescent="0.25">
      <c r="A2797" s="20" t="s">
        <v>2917</v>
      </c>
      <c r="B2797">
        <v>2</v>
      </c>
      <c r="C2797" t="s">
        <v>63</v>
      </c>
      <c r="D2797" t="s">
        <v>91</v>
      </c>
      <c r="E2797" t="s">
        <v>78</v>
      </c>
      <c r="F2797" t="s">
        <v>35</v>
      </c>
      <c r="G2797">
        <v>5</v>
      </c>
      <c r="H2797">
        <v>2012</v>
      </c>
      <c r="I2797" t="s">
        <v>53</v>
      </c>
      <c r="J2797">
        <v>0.94</v>
      </c>
      <c r="K2797">
        <v>0.71</v>
      </c>
      <c r="L2797">
        <v>1.17</v>
      </c>
      <c r="M2797">
        <v>60</v>
      </c>
      <c r="N2797">
        <v>36.142500039323998</v>
      </c>
      <c r="O2797">
        <v>12.9099444873581</v>
      </c>
    </row>
    <row r="2798" spans="1:15" x14ac:dyDescent="0.25">
      <c r="A2798" s="20" t="s">
        <v>2918</v>
      </c>
      <c r="B2798">
        <v>2</v>
      </c>
      <c r="C2798" t="s">
        <v>63</v>
      </c>
      <c r="D2798" t="s">
        <v>91</v>
      </c>
      <c r="E2798" t="s">
        <v>78</v>
      </c>
      <c r="F2798" t="s">
        <v>35</v>
      </c>
      <c r="G2798">
        <v>5</v>
      </c>
      <c r="H2798">
        <v>2012</v>
      </c>
      <c r="I2798" t="s">
        <v>54</v>
      </c>
      <c r="J2798" t="s">
        <v>44</v>
      </c>
      <c r="K2798" t="s">
        <v>44</v>
      </c>
      <c r="L2798" t="s">
        <v>44</v>
      </c>
      <c r="M2798">
        <v>15</v>
      </c>
      <c r="N2798">
        <v>39.4534758948448</v>
      </c>
      <c r="O2798">
        <v>25.8198889747161</v>
      </c>
    </row>
    <row r="2799" spans="1:15" x14ac:dyDescent="0.25">
      <c r="A2799" s="20" t="s">
        <v>2919</v>
      </c>
      <c r="B2799">
        <v>2</v>
      </c>
      <c r="C2799" t="s">
        <v>63</v>
      </c>
      <c r="D2799" t="s">
        <v>91</v>
      </c>
      <c r="E2799" t="s">
        <v>78</v>
      </c>
      <c r="F2799" t="s">
        <v>35</v>
      </c>
      <c r="G2799">
        <v>5</v>
      </c>
      <c r="H2799">
        <v>2012</v>
      </c>
      <c r="I2799" t="s">
        <v>55</v>
      </c>
      <c r="J2799">
        <v>0.78</v>
      </c>
      <c r="K2799">
        <v>0.65</v>
      </c>
      <c r="L2799">
        <v>0.91</v>
      </c>
      <c r="M2799">
        <v>121</v>
      </c>
      <c r="N2799">
        <v>39.518788513969099</v>
      </c>
      <c r="O2799">
        <v>9.0909090909090899</v>
      </c>
    </row>
    <row r="2800" spans="1:15" x14ac:dyDescent="0.25">
      <c r="A2800" s="20" t="s">
        <v>2920</v>
      </c>
      <c r="B2800">
        <v>2</v>
      </c>
      <c r="C2800" t="s">
        <v>63</v>
      </c>
      <c r="D2800" t="s">
        <v>91</v>
      </c>
      <c r="E2800" t="s">
        <v>78</v>
      </c>
      <c r="F2800" t="s">
        <v>35</v>
      </c>
      <c r="G2800">
        <v>5</v>
      </c>
      <c r="H2800">
        <v>2012</v>
      </c>
      <c r="I2800" t="s">
        <v>56</v>
      </c>
      <c r="J2800" t="s">
        <v>44</v>
      </c>
      <c r="K2800" t="s">
        <v>44</v>
      </c>
      <c r="L2800" t="s">
        <v>44</v>
      </c>
      <c r="M2800">
        <v>7</v>
      </c>
      <c r="N2800">
        <v>29.579716534389402</v>
      </c>
      <c r="O2800">
        <v>37.796447300922701</v>
      </c>
    </row>
    <row r="2801" spans="1:15" x14ac:dyDescent="0.25">
      <c r="A2801" s="20" t="s">
        <v>2921</v>
      </c>
      <c r="B2801">
        <v>2</v>
      </c>
      <c r="C2801" t="s">
        <v>63</v>
      </c>
      <c r="D2801" t="s">
        <v>91</v>
      </c>
      <c r="E2801" t="s">
        <v>78</v>
      </c>
      <c r="F2801" t="s">
        <v>35</v>
      </c>
      <c r="G2801">
        <v>5</v>
      </c>
      <c r="H2801">
        <v>2012</v>
      </c>
      <c r="I2801" t="s">
        <v>57</v>
      </c>
      <c r="J2801">
        <v>1</v>
      </c>
      <c r="K2801">
        <v>0.79</v>
      </c>
      <c r="L2801">
        <v>1.21</v>
      </c>
      <c r="M2801">
        <v>66</v>
      </c>
      <c r="N2801">
        <v>45.034500646944203</v>
      </c>
      <c r="O2801">
        <v>12.3091490979333</v>
      </c>
    </row>
    <row r="2802" spans="1:15" x14ac:dyDescent="0.25">
      <c r="A2802" s="20" t="s">
        <v>2922</v>
      </c>
      <c r="B2802">
        <v>2</v>
      </c>
      <c r="C2802" t="s">
        <v>63</v>
      </c>
      <c r="D2802" t="s">
        <v>91</v>
      </c>
      <c r="E2802" t="s">
        <v>78</v>
      </c>
      <c r="F2802" t="s">
        <v>35</v>
      </c>
      <c r="G2802">
        <v>5</v>
      </c>
      <c r="H2802">
        <v>2012</v>
      </c>
      <c r="I2802" t="s">
        <v>58</v>
      </c>
      <c r="J2802">
        <v>0.97</v>
      </c>
      <c r="K2802">
        <v>0.88</v>
      </c>
      <c r="L2802">
        <v>1.06</v>
      </c>
      <c r="M2802">
        <v>488</v>
      </c>
      <c r="N2802">
        <v>39.060871718652599</v>
      </c>
      <c r="O2802">
        <v>4.5267873021259302</v>
      </c>
    </row>
    <row r="2803" spans="1:15" x14ac:dyDescent="0.25">
      <c r="A2803" s="20" t="s">
        <v>2923</v>
      </c>
      <c r="B2803">
        <v>2</v>
      </c>
      <c r="C2803" t="s">
        <v>63</v>
      </c>
      <c r="D2803" t="s">
        <v>91</v>
      </c>
      <c r="E2803" t="s">
        <v>78</v>
      </c>
      <c r="F2803" t="s">
        <v>35</v>
      </c>
      <c r="G2803">
        <v>5</v>
      </c>
      <c r="H2803">
        <v>2012</v>
      </c>
      <c r="I2803" t="s">
        <v>59</v>
      </c>
      <c r="J2803" t="s">
        <v>44</v>
      </c>
      <c r="K2803" t="s">
        <v>44</v>
      </c>
      <c r="L2803" t="s">
        <v>44</v>
      </c>
      <c r="M2803">
        <v>14</v>
      </c>
      <c r="N2803">
        <v>36.431729416654299</v>
      </c>
      <c r="O2803">
        <v>26.726124191242398</v>
      </c>
    </row>
    <row r="2804" spans="1:15" x14ac:dyDescent="0.25">
      <c r="A2804" s="20" t="s">
        <v>2924</v>
      </c>
      <c r="B2804">
        <v>2</v>
      </c>
      <c r="C2804" t="s">
        <v>63</v>
      </c>
      <c r="D2804" t="s">
        <v>91</v>
      </c>
      <c r="E2804" t="s">
        <v>78</v>
      </c>
      <c r="F2804" t="s">
        <v>35</v>
      </c>
      <c r="G2804">
        <v>5</v>
      </c>
      <c r="H2804">
        <v>2012</v>
      </c>
      <c r="I2804" t="s">
        <v>60</v>
      </c>
      <c r="J2804">
        <v>0.97</v>
      </c>
      <c r="K2804">
        <v>0.91</v>
      </c>
      <c r="L2804">
        <v>1.03</v>
      </c>
      <c r="M2804">
        <v>1883</v>
      </c>
      <c r="N2804">
        <v>34.976965852073</v>
      </c>
      <c r="O2804">
        <v>2.3044900641260901</v>
      </c>
    </row>
    <row r="2805" spans="1:15" x14ac:dyDescent="0.25">
      <c r="A2805" s="20" t="s">
        <v>2925</v>
      </c>
      <c r="B2805">
        <v>2</v>
      </c>
      <c r="C2805" t="s">
        <v>63</v>
      </c>
      <c r="D2805" t="s">
        <v>91</v>
      </c>
      <c r="E2805" t="s">
        <v>78</v>
      </c>
      <c r="F2805" t="s">
        <v>35</v>
      </c>
      <c r="G2805">
        <v>5</v>
      </c>
      <c r="H2805">
        <v>2012</v>
      </c>
      <c r="I2805" t="s">
        <v>61</v>
      </c>
      <c r="J2805" t="s">
        <v>44</v>
      </c>
      <c r="K2805" t="s">
        <v>44</v>
      </c>
      <c r="L2805" t="s">
        <v>44</v>
      </c>
      <c r="M2805">
        <v>7</v>
      </c>
      <c r="N2805">
        <v>39.420025720679497</v>
      </c>
      <c r="O2805">
        <v>37.796447300922701</v>
      </c>
    </row>
    <row r="2806" spans="1:15" x14ac:dyDescent="0.25">
      <c r="A2806" s="20" t="s">
        <v>2926</v>
      </c>
      <c r="B2806">
        <v>2</v>
      </c>
      <c r="C2806" t="s">
        <v>63</v>
      </c>
      <c r="D2806" t="s">
        <v>91</v>
      </c>
      <c r="E2806" t="s">
        <v>78</v>
      </c>
      <c r="F2806" t="s">
        <v>35</v>
      </c>
      <c r="G2806">
        <v>5</v>
      </c>
      <c r="H2806">
        <v>2012</v>
      </c>
      <c r="I2806" t="s">
        <v>43</v>
      </c>
      <c r="J2806">
        <v>0.99</v>
      </c>
      <c r="K2806">
        <v>0.84</v>
      </c>
      <c r="L2806">
        <v>1.1399999999999999</v>
      </c>
      <c r="M2806">
        <v>164</v>
      </c>
      <c r="N2806">
        <v>34.881063888315097</v>
      </c>
      <c r="O2806">
        <v>7.8086880944303001</v>
      </c>
    </row>
    <row r="2807" spans="1:15" x14ac:dyDescent="0.25">
      <c r="A2807" s="20" t="s">
        <v>2927</v>
      </c>
      <c r="B2807">
        <v>2</v>
      </c>
      <c r="C2807" t="s">
        <v>63</v>
      </c>
      <c r="D2807" t="s">
        <v>91</v>
      </c>
      <c r="E2807" t="s">
        <v>78</v>
      </c>
      <c r="F2807" t="s">
        <v>35</v>
      </c>
      <c r="G2807">
        <v>5</v>
      </c>
      <c r="H2807">
        <v>2012</v>
      </c>
      <c r="I2807" t="s">
        <v>62</v>
      </c>
      <c r="J2807">
        <v>1.3</v>
      </c>
      <c r="K2807">
        <v>0.94</v>
      </c>
      <c r="L2807">
        <v>1.66</v>
      </c>
      <c r="M2807">
        <v>42</v>
      </c>
      <c r="N2807">
        <v>35.067813489098498</v>
      </c>
      <c r="O2807">
        <v>15.430334996209201</v>
      </c>
    </row>
    <row r="2808" spans="1:15" x14ac:dyDescent="0.25">
      <c r="A2808" s="20" t="s">
        <v>2928</v>
      </c>
      <c r="B2808">
        <v>2</v>
      </c>
      <c r="C2808" t="s">
        <v>63</v>
      </c>
      <c r="D2808" t="s">
        <v>91</v>
      </c>
      <c r="E2808" t="s">
        <v>78</v>
      </c>
      <c r="F2808" t="s">
        <v>35</v>
      </c>
      <c r="G2808">
        <v>5</v>
      </c>
      <c r="H2808">
        <v>2012</v>
      </c>
      <c r="I2808" t="s">
        <v>75</v>
      </c>
      <c r="J2808">
        <v>0.97</v>
      </c>
      <c r="K2808">
        <v>0.9</v>
      </c>
      <c r="L2808">
        <v>1</v>
      </c>
      <c r="M2808">
        <v>35.291932472581401</v>
      </c>
      <c r="N2808">
        <v>36.542886560751498</v>
      </c>
      <c r="O2808">
        <v>-99</v>
      </c>
    </row>
    <row r="2809" spans="1:15" x14ac:dyDescent="0.25">
      <c r="A2809" s="20" t="s">
        <v>2929</v>
      </c>
      <c r="B2809">
        <v>2</v>
      </c>
      <c r="C2809" t="s">
        <v>63</v>
      </c>
      <c r="D2809" t="s">
        <v>91</v>
      </c>
      <c r="E2809" t="s">
        <v>78</v>
      </c>
      <c r="F2809" t="s">
        <v>35</v>
      </c>
      <c r="G2809">
        <v>5</v>
      </c>
      <c r="H2809">
        <v>2012</v>
      </c>
      <c r="I2809" t="s">
        <v>45</v>
      </c>
      <c r="J2809">
        <v>0.87</v>
      </c>
      <c r="K2809">
        <v>0.77</v>
      </c>
      <c r="L2809">
        <v>0.97</v>
      </c>
      <c r="M2809">
        <v>397</v>
      </c>
      <c r="N2809">
        <v>36.885878120818603</v>
      </c>
      <c r="O2809">
        <v>5.0188561322849603</v>
      </c>
    </row>
    <row r="2810" spans="1:15" x14ac:dyDescent="0.25">
      <c r="A2810" s="20" t="s">
        <v>2930</v>
      </c>
      <c r="B2810">
        <v>2</v>
      </c>
      <c r="C2810" t="s">
        <v>63</v>
      </c>
      <c r="D2810" t="s">
        <v>91</v>
      </c>
      <c r="E2810" t="s">
        <v>78</v>
      </c>
      <c r="F2810" t="s">
        <v>35</v>
      </c>
      <c r="G2810">
        <v>5</v>
      </c>
      <c r="H2810">
        <v>2012</v>
      </c>
      <c r="I2810" t="s">
        <v>46</v>
      </c>
      <c r="J2810">
        <v>1.03</v>
      </c>
      <c r="K2810">
        <v>0.93</v>
      </c>
      <c r="L2810">
        <v>1.1299999999999999</v>
      </c>
      <c r="M2810">
        <v>627</v>
      </c>
      <c r="N2810">
        <v>32.393374351252703</v>
      </c>
      <c r="O2810">
        <v>3.99361531915436</v>
      </c>
    </row>
    <row r="2811" spans="1:15" x14ac:dyDescent="0.25">
      <c r="A2811" s="20" t="s">
        <v>2931</v>
      </c>
      <c r="B2811">
        <v>2</v>
      </c>
      <c r="C2811" t="s">
        <v>63</v>
      </c>
      <c r="D2811" t="s">
        <v>91</v>
      </c>
      <c r="E2811" t="s">
        <v>78</v>
      </c>
      <c r="F2811" t="s">
        <v>35</v>
      </c>
      <c r="G2811">
        <v>5</v>
      </c>
      <c r="H2811">
        <v>2012</v>
      </c>
      <c r="I2811" t="s">
        <v>47</v>
      </c>
      <c r="J2811">
        <v>1.08</v>
      </c>
      <c r="K2811">
        <v>1.02</v>
      </c>
      <c r="L2811">
        <v>1.1399999999999999</v>
      </c>
      <c r="M2811">
        <v>3071</v>
      </c>
      <c r="N2811">
        <v>36.185323611243199</v>
      </c>
      <c r="O2811">
        <v>1.8045133184627</v>
      </c>
    </row>
    <row r="2812" spans="1:15" x14ac:dyDescent="0.25">
      <c r="A2812" s="20" t="s">
        <v>2932</v>
      </c>
      <c r="B2812">
        <v>2</v>
      </c>
      <c r="C2812" t="s">
        <v>63</v>
      </c>
      <c r="D2812" t="s">
        <v>91</v>
      </c>
      <c r="E2812" t="s">
        <v>78</v>
      </c>
      <c r="F2812" t="s">
        <v>35</v>
      </c>
      <c r="G2812">
        <v>5</v>
      </c>
      <c r="H2812">
        <v>2012</v>
      </c>
      <c r="I2812" t="s">
        <v>48</v>
      </c>
      <c r="J2812">
        <v>0.84</v>
      </c>
      <c r="K2812">
        <v>0.65</v>
      </c>
      <c r="L2812">
        <v>1.03</v>
      </c>
      <c r="M2812">
        <v>86</v>
      </c>
      <c r="N2812">
        <v>36.094366236028598</v>
      </c>
      <c r="O2812">
        <v>10.783277320343799</v>
      </c>
    </row>
    <row r="2813" spans="1:15" x14ac:dyDescent="0.25">
      <c r="A2813" s="20" t="s">
        <v>2933</v>
      </c>
      <c r="B2813">
        <v>2</v>
      </c>
      <c r="C2813" t="s">
        <v>63</v>
      </c>
      <c r="D2813" t="s">
        <v>91</v>
      </c>
      <c r="E2813" t="s">
        <v>78</v>
      </c>
      <c r="F2813" t="s">
        <v>35</v>
      </c>
      <c r="G2813">
        <v>5</v>
      </c>
      <c r="H2813">
        <v>2012</v>
      </c>
      <c r="I2813" t="s">
        <v>49</v>
      </c>
      <c r="J2813">
        <v>0.93</v>
      </c>
      <c r="K2813">
        <v>0.8</v>
      </c>
      <c r="L2813">
        <v>1.06</v>
      </c>
      <c r="M2813">
        <v>296</v>
      </c>
      <c r="N2813">
        <v>33.806882980680399</v>
      </c>
      <c r="O2813">
        <v>5.8123819371909597</v>
      </c>
    </row>
    <row r="2814" spans="1:15" x14ac:dyDescent="0.25">
      <c r="A2814" s="20" t="s">
        <v>2934</v>
      </c>
      <c r="B2814">
        <v>2</v>
      </c>
      <c r="C2814" t="s">
        <v>63</v>
      </c>
      <c r="D2814" t="s">
        <v>91</v>
      </c>
      <c r="E2814" t="s">
        <v>78</v>
      </c>
      <c r="F2814" t="s">
        <v>35</v>
      </c>
      <c r="G2814">
        <v>5</v>
      </c>
      <c r="H2814">
        <v>2012</v>
      </c>
      <c r="I2814" t="s">
        <v>50</v>
      </c>
      <c r="J2814">
        <v>0.96</v>
      </c>
      <c r="K2814">
        <v>0.75</v>
      </c>
      <c r="L2814">
        <v>1.17</v>
      </c>
      <c r="M2814">
        <v>79</v>
      </c>
      <c r="N2814">
        <v>40.650283148447798</v>
      </c>
      <c r="O2814">
        <v>11.250879009260199</v>
      </c>
    </row>
    <row r="2815" spans="1:15" x14ac:dyDescent="0.25">
      <c r="A2815" s="20" t="s">
        <v>2935</v>
      </c>
      <c r="B2815">
        <v>2</v>
      </c>
      <c r="C2815" t="s">
        <v>63</v>
      </c>
      <c r="D2815" t="s">
        <v>91</v>
      </c>
      <c r="E2815" t="s">
        <v>78</v>
      </c>
      <c r="F2815" t="s">
        <v>35</v>
      </c>
      <c r="G2815">
        <v>5</v>
      </c>
      <c r="H2815">
        <v>2012</v>
      </c>
      <c r="I2815" t="s">
        <v>51</v>
      </c>
      <c r="J2815">
        <v>0.75</v>
      </c>
      <c r="K2815">
        <v>0.6</v>
      </c>
      <c r="L2815">
        <v>0.9</v>
      </c>
      <c r="M2815">
        <v>142</v>
      </c>
      <c r="N2815">
        <v>41.196841309373802</v>
      </c>
      <c r="O2815">
        <v>8.3918135829668898</v>
      </c>
    </row>
    <row r="2816" spans="1:15" x14ac:dyDescent="0.25">
      <c r="A2816" s="20" t="s">
        <v>2936</v>
      </c>
      <c r="B2816">
        <v>2</v>
      </c>
      <c r="C2816" t="s">
        <v>63</v>
      </c>
      <c r="D2816" t="s">
        <v>91</v>
      </c>
      <c r="E2816" t="s">
        <v>79</v>
      </c>
      <c r="F2816" t="s">
        <v>38</v>
      </c>
      <c r="G2816">
        <v>3</v>
      </c>
      <c r="H2816">
        <v>2013</v>
      </c>
      <c r="I2816" t="s">
        <v>34</v>
      </c>
      <c r="J2816">
        <v>1.2</v>
      </c>
      <c r="K2816">
        <v>1.08</v>
      </c>
      <c r="L2816">
        <v>1.32</v>
      </c>
      <c r="M2816">
        <v>603</v>
      </c>
      <c r="N2816">
        <v>28.9627617530662</v>
      </c>
      <c r="O2816">
        <v>4.07231481187684</v>
      </c>
    </row>
    <row r="2817" spans="1:15" x14ac:dyDescent="0.25">
      <c r="A2817" s="20" t="s">
        <v>2937</v>
      </c>
      <c r="B2817">
        <v>2</v>
      </c>
      <c r="C2817" t="s">
        <v>63</v>
      </c>
      <c r="D2817" t="s">
        <v>91</v>
      </c>
      <c r="E2817" t="s">
        <v>79</v>
      </c>
      <c r="F2817" t="s">
        <v>38</v>
      </c>
      <c r="G2817">
        <v>3</v>
      </c>
      <c r="H2817">
        <v>2013</v>
      </c>
      <c r="I2817" t="s">
        <v>52</v>
      </c>
      <c r="J2817">
        <v>1.1299999999999999</v>
      </c>
      <c r="K2817">
        <v>0.93</v>
      </c>
      <c r="L2817">
        <v>1.33</v>
      </c>
      <c r="M2817">
        <v>197</v>
      </c>
      <c r="N2817">
        <v>35.423391045750797</v>
      </c>
      <c r="O2817">
        <v>7.1247049987909596</v>
      </c>
    </row>
    <row r="2818" spans="1:15" x14ac:dyDescent="0.25">
      <c r="A2818" s="20" t="s">
        <v>2938</v>
      </c>
      <c r="B2818">
        <v>2</v>
      </c>
      <c r="C2818" t="s">
        <v>63</v>
      </c>
      <c r="D2818" t="s">
        <v>91</v>
      </c>
      <c r="E2818" t="s">
        <v>79</v>
      </c>
      <c r="F2818" t="s">
        <v>38</v>
      </c>
      <c r="G2818">
        <v>3</v>
      </c>
      <c r="H2818">
        <v>2013</v>
      </c>
      <c r="I2818" t="s">
        <v>53</v>
      </c>
      <c r="J2818">
        <v>1.1599999999999999</v>
      </c>
      <c r="K2818">
        <v>1.07</v>
      </c>
      <c r="L2818">
        <v>1.25</v>
      </c>
      <c r="M2818">
        <v>1847</v>
      </c>
      <c r="N2818">
        <v>36.319434822675603</v>
      </c>
      <c r="O2818">
        <v>2.3268401675088599</v>
      </c>
    </row>
    <row r="2819" spans="1:15" x14ac:dyDescent="0.25">
      <c r="A2819" s="20" t="s">
        <v>2939</v>
      </c>
      <c r="B2819">
        <v>2</v>
      </c>
      <c r="C2819" t="s">
        <v>63</v>
      </c>
      <c r="D2819" t="s">
        <v>91</v>
      </c>
      <c r="E2819" t="s">
        <v>79</v>
      </c>
      <c r="F2819" t="s">
        <v>38</v>
      </c>
      <c r="G2819">
        <v>3</v>
      </c>
      <c r="H2819">
        <v>2013</v>
      </c>
      <c r="I2819" t="s">
        <v>54</v>
      </c>
      <c r="J2819">
        <v>1.3</v>
      </c>
      <c r="K2819">
        <v>0.97</v>
      </c>
      <c r="L2819">
        <v>1.63</v>
      </c>
      <c r="M2819">
        <v>73</v>
      </c>
      <c r="N2819">
        <v>37.194985374395898</v>
      </c>
      <c r="O2819">
        <v>11.7041147196131</v>
      </c>
    </row>
    <row r="2820" spans="1:15" x14ac:dyDescent="0.25">
      <c r="A2820" s="20" t="s">
        <v>2940</v>
      </c>
      <c r="B2820">
        <v>2</v>
      </c>
      <c r="C2820" t="s">
        <v>63</v>
      </c>
      <c r="D2820" t="s">
        <v>91</v>
      </c>
      <c r="E2820" t="s">
        <v>79</v>
      </c>
      <c r="F2820" t="s">
        <v>38</v>
      </c>
      <c r="G2820">
        <v>3</v>
      </c>
      <c r="H2820">
        <v>2013</v>
      </c>
      <c r="I2820" t="s">
        <v>55</v>
      </c>
      <c r="J2820">
        <v>1</v>
      </c>
      <c r="K2820">
        <v>0.88</v>
      </c>
      <c r="L2820">
        <v>1.1200000000000001</v>
      </c>
      <c r="M2820">
        <v>362</v>
      </c>
      <c r="N2820">
        <v>38.839052163960403</v>
      </c>
      <c r="O2820">
        <v>5.25588331227637</v>
      </c>
    </row>
    <row r="2821" spans="1:15" x14ac:dyDescent="0.25">
      <c r="A2821" s="20" t="s">
        <v>2941</v>
      </c>
      <c r="B2821">
        <v>2</v>
      </c>
      <c r="C2821" t="s">
        <v>63</v>
      </c>
      <c r="D2821" t="s">
        <v>91</v>
      </c>
      <c r="E2821" t="s">
        <v>79</v>
      </c>
      <c r="F2821" t="s">
        <v>38</v>
      </c>
      <c r="G2821">
        <v>3</v>
      </c>
      <c r="H2821">
        <v>2013</v>
      </c>
      <c r="I2821" t="s">
        <v>56</v>
      </c>
      <c r="J2821">
        <v>1.49</v>
      </c>
      <c r="K2821">
        <v>1.24</v>
      </c>
      <c r="L2821">
        <v>1.74</v>
      </c>
      <c r="M2821">
        <v>737</v>
      </c>
      <c r="N2821">
        <v>28.127007991792599</v>
      </c>
      <c r="O2821">
        <v>3.6835473434187902</v>
      </c>
    </row>
    <row r="2822" spans="1:15" x14ac:dyDescent="0.25">
      <c r="A2822" s="20" t="s">
        <v>2942</v>
      </c>
      <c r="B2822">
        <v>2</v>
      </c>
      <c r="C2822" t="s">
        <v>63</v>
      </c>
      <c r="D2822" t="s">
        <v>91</v>
      </c>
      <c r="E2822" t="s">
        <v>79</v>
      </c>
      <c r="F2822" t="s">
        <v>38</v>
      </c>
      <c r="G2822">
        <v>3</v>
      </c>
      <c r="H2822">
        <v>2013</v>
      </c>
      <c r="I2822" t="s">
        <v>57</v>
      </c>
      <c r="J2822">
        <v>1.06</v>
      </c>
      <c r="K2822">
        <v>0.95</v>
      </c>
      <c r="L2822">
        <v>1.17</v>
      </c>
      <c r="M2822">
        <v>470</v>
      </c>
      <c r="N2822">
        <v>43.810964574925897</v>
      </c>
      <c r="O2822">
        <v>4.6126560401444197</v>
      </c>
    </row>
    <row r="2823" spans="1:15" x14ac:dyDescent="0.25">
      <c r="A2823" s="20" t="s">
        <v>2943</v>
      </c>
      <c r="B2823">
        <v>2</v>
      </c>
      <c r="C2823" t="s">
        <v>63</v>
      </c>
      <c r="D2823" t="s">
        <v>91</v>
      </c>
      <c r="E2823" t="s">
        <v>79</v>
      </c>
      <c r="F2823" t="s">
        <v>38</v>
      </c>
      <c r="G2823">
        <v>3</v>
      </c>
      <c r="H2823">
        <v>2013</v>
      </c>
      <c r="I2823" t="s">
        <v>58</v>
      </c>
      <c r="J2823">
        <v>1.1399999999999999</v>
      </c>
      <c r="K2823">
        <v>1.08</v>
      </c>
      <c r="L2823">
        <v>1.2</v>
      </c>
      <c r="M2823">
        <v>1969</v>
      </c>
      <c r="N2823">
        <v>38.528975155345599</v>
      </c>
      <c r="O2823">
        <v>2.2536015980024202</v>
      </c>
    </row>
    <row r="2824" spans="1:15" x14ac:dyDescent="0.25">
      <c r="A2824" s="20" t="s">
        <v>2944</v>
      </c>
      <c r="B2824">
        <v>2</v>
      </c>
      <c r="C2824" t="s">
        <v>63</v>
      </c>
      <c r="D2824" t="s">
        <v>91</v>
      </c>
      <c r="E2824" t="s">
        <v>79</v>
      </c>
      <c r="F2824" t="s">
        <v>38</v>
      </c>
      <c r="G2824">
        <v>3</v>
      </c>
      <c r="H2824">
        <v>2013</v>
      </c>
      <c r="I2824" t="s">
        <v>59</v>
      </c>
      <c r="J2824">
        <v>1.07</v>
      </c>
      <c r="K2824">
        <v>0.86</v>
      </c>
      <c r="L2824">
        <v>1.28</v>
      </c>
      <c r="M2824">
        <v>156</v>
      </c>
      <c r="N2824">
        <v>35.8884818832313</v>
      </c>
      <c r="O2824">
        <v>8.0064076902543597</v>
      </c>
    </row>
    <row r="2825" spans="1:15" x14ac:dyDescent="0.25">
      <c r="A2825" s="20" t="s">
        <v>2945</v>
      </c>
      <c r="B2825">
        <v>2</v>
      </c>
      <c r="C2825" t="s">
        <v>63</v>
      </c>
      <c r="D2825" t="s">
        <v>91</v>
      </c>
      <c r="E2825" t="s">
        <v>79</v>
      </c>
      <c r="F2825" t="s">
        <v>38</v>
      </c>
      <c r="G2825">
        <v>3</v>
      </c>
      <c r="H2825">
        <v>2013</v>
      </c>
      <c r="I2825" t="s">
        <v>60</v>
      </c>
      <c r="J2825">
        <v>1.1399999999999999</v>
      </c>
      <c r="K2825">
        <v>1.05</v>
      </c>
      <c r="L2825">
        <v>1.23</v>
      </c>
      <c r="M2825">
        <v>731</v>
      </c>
      <c r="N2825">
        <v>33.806271078760602</v>
      </c>
      <c r="O2825">
        <v>3.69863360727655</v>
      </c>
    </row>
    <row r="2826" spans="1:15" x14ac:dyDescent="0.25">
      <c r="A2826" s="20" t="s">
        <v>2946</v>
      </c>
      <c r="B2826">
        <v>2</v>
      </c>
      <c r="C2826" t="s">
        <v>63</v>
      </c>
      <c r="D2826" t="s">
        <v>91</v>
      </c>
      <c r="E2826" t="s">
        <v>79</v>
      </c>
      <c r="F2826" t="s">
        <v>38</v>
      </c>
      <c r="G2826">
        <v>3</v>
      </c>
      <c r="H2826">
        <v>2013</v>
      </c>
      <c r="I2826" t="s">
        <v>61</v>
      </c>
      <c r="J2826">
        <v>0.97</v>
      </c>
      <c r="K2826">
        <v>0.69</v>
      </c>
      <c r="L2826">
        <v>1.25</v>
      </c>
      <c r="M2826">
        <v>59</v>
      </c>
      <c r="N2826">
        <v>40.543083674677099</v>
      </c>
      <c r="O2826">
        <v>13.018891098082401</v>
      </c>
    </row>
    <row r="2827" spans="1:15" x14ac:dyDescent="0.25">
      <c r="A2827" s="20" t="s">
        <v>2947</v>
      </c>
      <c r="B2827">
        <v>2</v>
      </c>
      <c r="C2827" t="s">
        <v>63</v>
      </c>
      <c r="D2827" t="s">
        <v>91</v>
      </c>
      <c r="E2827" t="s">
        <v>79</v>
      </c>
      <c r="F2827" t="s">
        <v>38</v>
      </c>
      <c r="G2827">
        <v>3</v>
      </c>
      <c r="H2827">
        <v>2013</v>
      </c>
      <c r="I2827" t="s">
        <v>43</v>
      </c>
      <c r="J2827">
        <v>1.2</v>
      </c>
      <c r="K2827">
        <v>1.1000000000000001</v>
      </c>
      <c r="L2827">
        <v>1.3</v>
      </c>
      <c r="M2827">
        <v>1176</v>
      </c>
      <c r="N2827">
        <v>33.778219099393603</v>
      </c>
      <c r="O2827">
        <v>2.9160592175990199</v>
      </c>
    </row>
    <row r="2828" spans="1:15" x14ac:dyDescent="0.25">
      <c r="A2828" s="20" t="s">
        <v>2948</v>
      </c>
      <c r="B2828">
        <v>2</v>
      </c>
      <c r="C2828" t="s">
        <v>63</v>
      </c>
      <c r="D2828" t="s">
        <v>91</v>
      </c>
      <c r="E2828" t="s">
        <v>79</v>
      </c>
      <c r="F2828" t="s">
        <v>38</v>
      </c>
      <c r="G2828">
        <v>3</v>
      </c>
      <c r="H2828">
        <v>2013</v>
      </c>
      <c r="I2828" t="s">
        <v>62</v>
      </c>
      <c r="J2828">
        <v>1.05</v>
      </c>
      <c r="K2828">
        <v>0.9</v>
      </c>
      <c r="L2828">
        <v>1.2</v>
      </c>
      <c r="M2828">
        <v>343</v>
      </c>
      <c r="N2828">
        <v>34.984685850285899</v>
      </c>
      <c r="O2828">
        <v>5.3994924715603902</v>
      </c>
    </row>
    <row r="2829" spans="1:15" x14ac:dyDescent="0.25">
      <c r="A2829" s="20" t="s">
        <v>2949</v>
      </c>
      <c r="B2829">
        <v>2</v>
      </c>
      <c r="C2829" t="s">
        <v>63</v>
      </c>
      <c r="D2829" t="s">
        <v>91</v>
      </c>
      <c r="E2829" t="s">
        <v>79</v>
      </c>
      <c r="F2829" t="s">
        <v>38</v>
      </c>
      <c r="G2829">
        <v>3</v>
      </c>
      <c r="H2829">
        <v>2013</v>
      </c>
      <c r="I2829" t="s">
        <v>75</v>
      </c>
      <c r="J2829">
        <v>1.1299999999999999</v>
      </c>
      <c r="K2829">
        <v>1.1000000000000001</v>
      </c>
      <c r="L2829">
        <v>1.2</v>
      </c>
      <c r="M2829">
        <v>40.978219123789401</v>
      </c>
      <c r="N2829">
        <v>36.117863650333298</v>
      </c>
      <c r="O2829">
        <v>-99</v>
      </c>
    </row>
    <row r="2830" spans="1:15" x14ac:dyDescent="0.25">
      <c r="A2830" s="20" t="s">
        <v>2950</v>
      </c>
      <c r="B2830">
        <v>2</v>
      </c>
      <c r="C2830" t="s">
        <v>63</v>
      </c>
      <c r="D2830" t="s">
        <v>91</v>
      </c>
      <c r="E2830" t="s">
        <v>79</v>
      </c>
      <c r="F2830" t="s">
        <v>38</v>
      </c>
      <c r="G2830">
        <v>3</v>
      </c>
      <c r="H2830">
        <v>2013</v>
      </c>
      <c r="I2830" t="s">
        <v>45</v>
      </c>
      <c r="J2830">
        <v>1.05</v>
      </c>
      <c r="K2830">
        <v>0.96</v>
      </c>
      <c r="L2830">
        <v>1.1399999999999999</v>
      </c>
      <c r="M2830">
        <v>546</v>
      </c>
      <c r="N2830">
        <v>37.049487146459597</v>
      </c>
      <c r="O2830">
        <v>4.2796049251091297</v>
      </c>
    </row>
    <row r="2831" spans="1:15" x14ac:dyDescent="0.25">
      <c r="A2831" s="20" t="s">
        <v>2951</v>
      </c>
      <c r="B2831">
        <v>2</v>
      </c>
      <c r="C2831" t="s">
        <v>63</v>
      </c>
      <c r="D2831" t="s">
        <v>91</v>
      </c>
      <c r="E2831" t="s">
        <v>79</v>
      </c>
      <c r="F2831" t="s">
        <v>38</v>
      </c>
      <c r="G2831">
        <v>3</v>
      </c>
      <c r="H2831">
        <v>2013</v>
      </c>
      <c r="I2831" t="s">
        <v>46</v>
      </c>
      <c r="J2831">
        <v>1.24</v>
      </c>
      <c r="K2831">
        <v>1.1200000000000001</v>
      </c>
      <c r="L2831">
        <v>1.36</v>
      </c>
      <c r="M2831">
        <v>481</v>
      </c>
      <c r="N2831">
        <v>33.843091140625297</v>
      </c>
      <c r="O2831">
        <v>4.5596075258755304</v>
      </c>
    </row>
    <row r="2832" spans="1:15" x14ac:dyDescent="0.25">
      <c r="A2832" s="20" t="s">
        <v>2952</v>
      </c>
      <c r="B2832">
        <v>2</v>
      </c>
      <c r="C2832" t="s">
        <v>63</v>
      </c>
      <c r="D2832" t="s">
        <v>91</v>
      </c>
      <c r="E2832" t="s">
        <v>79</v>
      </c>
      <c r="F2832" t="s">
        <v>38</v>
      </c>
      <c r="G2832">
        <v>3</v>
      </c>
      <c r="H2832">
        <v>2013</v>
      </c>
      <c r="I2832" t="s">
        <v>47</v>
      </c>
      <c r="J2832">
        <v>1.1499999999999999</v>
      </c>
      <c r="K2832">
        <v>1.08</v>
      </c>
      <c r="L2832">
        <v>1.22</v>
      </c>
      <c r="M2832">
        <v>1870</v>
      </c>
      <c r="N2832">
        <v>35.342740005355601</v>
      </c>
      <c r="O2832">
        <v>2.3124864503143998</v>
      </c>
    </row>
    <row r="2833" spans="1:15" x14ac:dyDescent="0.25">
      <c r="A2833" s="20" t="s">
        <v>2953</v>
      </c>
      <c r="B2833">
        <v>2</v>
      </c>
      <c r="C2833" t="s">
        <v>63</v>
      </c>
      <c r="D2833" t="s">
        <v>91</v>
      </c>
      <c r="E2833" t="s">
        <v>79</v>
      </c>
      <c r="F2833" t="s">
        <v>38</v>
      </c>
      <c r="G2833">
        <v>3</v>
      </c>
      <c r="H2833">
        <v>2013</v>
      </c>
      <c r="I2833" t="s">
        <v>48</v>
      </c>
      <c r="J2833">
        <v>1.1399999999999999</v>
      </c>
      <c r="K2833">
        <v>1.03</v>
      </c>
      <c r="L2833">
        <v>1.25</v>
      </c>
      <c r="M2833">
        <v>889</v>
      </c>
      <c r="N2833">
        <v>36.551180062122697</v>
      </c>
      <c r="O2833">
        <v>3.35389235452769</v>
      </c>
    </row>
    <row r="2834" spans="1:15" x14ac:dyDescent="0.25">
      <c r="A2834" s="20" t="s">
        <v>2954</v>
      </c>
      <c r="B2834">
        <v>2</v>
      </c>
      <c r="C2834" t="s">
        <v>63</v>
      </c>
      <c r="D2834" t="s">
        <v>91</v>
      </c>
      <c r="E2834" t="s">
        <v>79</v>
      </c>
      <c r="F2834" t="s">
        <v>38</v>
      </c>
      <c r="G2834">
        <v>3</v>
      </c>
      <c r="H2834">
        <v>2013</v>
      </c>
      <c r="I2834" t="s">
        <v>49</v>
      </c>
      <c r="J2834">
        <v>1.2</v>
      </c>
      <c r="K2834">
        <v>1.07</v>
      </c>
      <c r="L2834">
        <v>1.33</v>
      </c>
      <c r="M2834">
        <v>459</v>
      </c>
      <c r="N2834">
        <v>34.329561745875601</v>
      </c>
      <c r="O2834">
        <v>4.66760028009337</v>
      </c>
    </row>
    <row r="2835" spans="1:15" x14ac:dyDescent="0.25">
      <c r="A2835" s="20" t="s">
        <v>2955</v>
      </c>
      <c r="B2835">
        <v>2</v>
      </c>
      <c r="C2835" t="s">
        <v>63</v>
      </c>
      <c r="D2835" t="s">
        <v>91</v>
      </c>
      <c r="E2835" t="s">
        <v>79</v>
      </c>
      <c r="F2835" t="s">
        <v>38</v>
      </c>
      <c r="G2835">
        <v>3</v>
      </c>
      <c r="H2835">
        <v>2013</v>
      </c>
      <c r="I2835" t="s">
        <v>50</v>
      </c>
      <c r="J2835">
        <v>1.01</v>
      </c>
      <c r="K2835">
        <v>0.9</v>
      </c>
      <c r="L2835">
        <v>1.1200000000000001</v>
      </c>
      <c r="M2835">
        <v>800</v>
      </c>
      <c r="N2835">
        <v>39.224274192206501</v>
      </c>
      <c r="O2835">
        <v>3.53553390593274</v>
      </c>
    </row>
    <row r="2836" spans="1:15" x14ac:dyDescent="0.25">
      <c r="A2836" s="20" t="s">
        <v>2956</v>
      </c>
      <c r="B2836">
        <v>2</v>
      </c>
      <c r="C2836" t="s">
        <v>63</v>
      </c>
      <c r="D2836" t="s">
        <v>91</v>
      </c>
      <c r="E2836" t="s">
        <v>79</v>
      </c>
      <c r="F2836" t="s">
        <v>38</v>
      </c>
      <c r="G2836">
        <v>3</v>
      </c>
      <c r="H2836">
        <v>2013</v>
      </c>
      <c r="I2836" t="s">
        <v>51</v>
      </c>
      <c r="J2836">
        <v>1.02</v>
      </c>
      <c r="K2836">
        <v>0.92</v>
      </c>
      <c r="L2836">
        <v>1.1200000000000001</v>
      </c>
      <c r="M2836">
        <v>533</v>
      </c>
      <c r="N2836">
        <v>42.808132708112304</v>
      </c>
      <c r="O2836">
        <v>4.3314808182420999</v>
      </c>
    </row>
    <row r="2837" spans="1:15" x14ac:dyDescent="0.25">
      <c r="A2837" s="20" t="s">
        <v>2957</v>
      </c>
      <c r="B2837">
        <v>2</v>
      </c>
      <c r="C2837" t="s">
        <v>63</v>
      </c>
      <c r="D2837" t="s">
        <v>91</v>
      </c>
      <c r="E2837" t="s">
        <v>80</v>
      </c>
      <c r="F2837" t="s">
        <v>42</v>
      </c>
      <c r="G2837">
        <v>4</v>
      </c>
      <c r="H2837">
        <v>2013</v>
      </c>
      <c r="I2837" t="s">
        <v>34</v>
      </c>
      <c r="J2837">
        <v>1.34</v>
      </c>
      <c r="K2837">
        <v>1.25</v>
      </c>
      <c r="L2837">
        <v>1.43</v>
      </c>
      <c r="M2837">
        <v>2205</v>
      </c>
      <c r="N2837">
        <v>28.9627617530662</v>
      </c>
      <c r="O2837">
        <v>2.1295885499998</v>
      </c>
    </row>
    <row r="2838" spans="1:15" x14ac:dyDescent="0.25">
      <c r="A2838" s="20" t="s">
        <v>2958</v>
      </c>
      <c r="B2838">
        <v>2</v>
      </c>
      <c r="C2838" t="s">
        <v>63</v>
      </c>
      <c r="D2838" t="s">
        <v>91</v>
      </c>
      <c r="E2838" t="s">
        <v>80</v>
      </c>
      <c r="F2838" t="s">
        <v>42</v>
      </c>
      <c r="G2838">
        <v>4</v>
      </c>
      <c r="H2838">
        <v>2013</v>
      </c>
      <c r="I2838" t="s">
        <v>52</v>
      </c>
      <c r="J2838">
        <v>1.03</v>
      </c>
      <c r="K2838">
        <v>0.73</v>
      </c>
      <c r="L2838">
        <v>1.33</v>
      </c>
      <c r="M2838">
        <v>32</v>
      </c>
      <c r="N2838">
        <v>35.423391045750797</v>
      </c>
      <c r="O2838">
        <v>17.677669529663699</v>
      </c>
    </row>
    <row r="2839" spans="1:15" x14ac:dyDescent="0.25">
      <c r="A2839" s="20" t="s">
        <v>2959</v>
      </c>
      <c r="B2839">
        <v>2</v>
      </c>
      <c r="C2839" t="s">
        <v>63</v>
      </c>
      <c r="D2839" t="s">
        <v>91</v>
      </c>
      <c r="E2839" t="s">
        <v>80</v>
      </c>
      <c r="F2839" t="s">
        <v>42</v>
      </c>
      <c r="G2839">
        <v>4</v>
      </c>
      <c r="H2839">
        <v>2013</v>
      </c>
      <c r="I2839" t="s">
        <v>53</v>
      </c>
      <c r="J2839">
        <v>1.1200000000000001</v>
      </c>
      <c r="K2839">
        <v>0.85</v>
      </c>
      <c r="L2839">
        <v>1.39</v>
      </c>
      <c r="M2839">
        <v>67</v>
      </c>
      <c r="N2839">
        <v>36.319434822675603</v>
      </c>
      <c r="O2839">
        <v>12.2169444356305</v>
      </c>
    </row>
    <row r="2840" spans="1:15" x14ac:dyDescent="0.25">
      <c r="A2840" s="20" t="s">
        <v>2960</v>
      </c>
      <c r="B2840">
        <v>2</v>
      </c>
      <c r="C2840" t="s">
        <v>63</v>
      </c>
      <c r="D2840" t="s">
        <v>91</v>
      </c>
      <c r="E2840" t="s">
        <v>80</v>
      </c>
      <c r="F2840" t="s">
        <v>42</v>
      </c>
      <c r="G2840">
        <v>4</v>
      </c>
      <c r="H2840">
        <v>2013</v>
      </c>
      <c r="I2840" t="s">
        <v>54</v>
      </c>
      <c r="J2840" t="s">
        <v>44</v>
      </c>
      <c r="K2840" t="s">
        <v>44</v>
      </c>
      <c r="L2840" t="s">
        <v>44</v>
      </c>
      <c r="M2840">
        <v>8</v>
      </c>
      <c r="N2840">
        <v>37.194985374395898</v>
      </c>
      <c r="O2840">
        <v>35.355339059327399</v>
      </c>
    </row>
    <row r="2841" spans="1:15" x14ac:dyDescent="0.25">
      <c r="A2841" s="20" t="s">
        <v>2961</v>
      </c>
      <c r="B2841">
        <v>2</v>
      </c>
      <c r="C2841" t="s">
        <v>63</v>
      </c>
      <c r="D2841" t="s">
        <v>91</v>
      </c>
      <c r="E2841" t="s">
        <v>80</v>
      </c>
      <c r="F2841" t="s">
        <v>42</v>
      </c>
      <c r="G2841">
        <v>4</v>
      </c>
      <c r="H2841">
        <v>2013</v>
      </c>
      <c r="I2841" t="s">
        <v>55</v>
      </c>
      <c r="J2841">
        <v>1.01</v>
      </c>
      <c r="K2841">
        <v>0.86</v>
      </c>
      <c r="L2841">
        <v>1.1599999999999999</v>
      </c>
      <c r="M2841">
        <v>151</v>
      </c>
      <c r="N2841">
        <v>38.839052163960403</v>
      </c>
      <c r="O2841">
        <v>8.1378845877115893</v>
      </c>
    </row>
    <row r="2842" spans="1:15" x14ac:dyDescent="0.25">
      <c r="A2842" s="20" t="s">
        <v>2962</v>
      </c>
      <c r="B2842">
        <v>2</v>
      </c>
      <c r="C2842" t="s">
        <v>63</v>
      </c>
      <c r="D2842" t="s">
        <v>91</v>
      </c>
      <c r="E2842" t="s">
        <v>80</v>
      </c>
      <c r="F2842" t="s">
        <v>42</v>
      </c>
      <c r="G2842">
        <v>4</v>
      </c>
      <c r="H2842">
        <v>2013</v>
      </c>
      <c r="I2842" t="s">
        <v>56</v>
      </c>
      <c r="J2842">
        <v>1.64</v>
      </c>
      <c r="K2842">
        <v>1.1499999999999999</v>
      </c>
      <c r="L2842">
        <v>2.13</v>
      </c>
      <c r="M2842">
        <v>38</v>
      </c>
      <c r="N2842">
        <v>28.127007991792599</v>
      </c>
      <c r="O2842">
        <v>16.222142113076298</v>
      </c>
    </row>
    <row r="2843" spans="1:15" x14ac:dyDescent="0.25">
      <c r="A2843" s="20" t="s">
        <v>2963</v>
      </c>
      <c r="B2843">
        <v>2</v>
      </c>
      <c r="C2843" t="s">
        <v>63</v>
      </c>
      <c r="D2843" t="s">
        <v>91</v>
      </c>
      <c r="E2843" t="s">
        <v>80</v>
      </c>
      <c r="F2843" t="s">
        <v>42</v>
      </c>
      <c r="G2843">
        <v>4</v>
      </c>
      <c r="H2843">
        <v>2013</v>
      </c>
      <c r="I2843" t="s">
        <v>57</v>
      </c>
      <c r="J2843">
        <v>1.02</v>
      </c>
      <c r="K2843">
        <v>0.66</v>
      </c>
      <c r="L2843">
        <v>1.38</v>
      </c>
      <c r="M2843">
        <v>32</v>
      </c>
      <c r="N2843">
        <v>43.810964574925897</v>
      </c>
      <c r="O2843">
        <v>17.677669529663699</v>
      </c>
    </row>
    <row r="2844" spans="1:15" x14ac:dyDescent="0.25">
      <c r="A2844" s="20" t="s">
        <v>2964</v>
      </c>
      <c r="B2844">
        <v>2</v>
      </c>
      <c r="C2844" t="s">
        <v>63</v>
      </c>
      <c r="D2844" t="s">
        <v>91</v>
      </c>
      <c r="E2844" t="s">
        <v>80</v>
      </c>
      <c r="F2844" t="s">
        <v>42</v>
      </c>
      <c r="G2844">
        <v>4</v>
      </c>
      <c r="H2844">
        <v>2013</v>
      </c>
      <c r="I2844" t="s">
        <v>58</v>
      </c>
      <c r="J2844">
        <v>1.1200000000000001</v>
      </c>
      <c r="K2844">
        <v>1</v>
      </c>
      <c r="L2844">
        <v>1.24</v>
      </c>
      <c r="M2844">
        <v>333</v>
      </c>
      <c r="N2844">
        <v>38.528975155345599</v>
      </c>
      <c r="O2844">
        <v>5.4799662435119103</v>
      </c>
    </row>
    <row r="2845" spans="1:15" x14ac:dyDescent="0.25">
      <c r="A2845" s="20" t="s">
        <v>2965</v>
      </c>
      <c r="B2845">
        <v>2</v>
      </c>
      <c r="C2845" t="s">
        <v>63</v>
      </c>
      <c r="D2845" t="s">
        <v>91</v>
      </c>
      <c r="E2845" t="s">
        <v>80</v>
      </c>
      <c r="F2845" t="s">
        <v>42</v>
      </c>
      <c r="G2845">
        <v>4</v>
      </c>
      <c r="H2845">
        <v>2013</v>
      </c>
      <c r="I2845" t="s">
        <v>59</v>
      </c>
      <c r="J2845">
        <v>1.27</v>
      </c>
      <c r="K2845">
        <v>0.82</v>
      </c>
      <c r="L2845">
        <v>1.72</v>
      </c>
      <c r="M2845">
        <v>25</v>
      </c>
      <c r="N2845">
        <v>35.8884818832313</v>
      </c>
      <c r="O2845">
        <v>20</v>
      </c>
    </row>
    <row r="2846" spans="1:15" x14ac:dyDescent="0.25">
      <c r="A2846" s="20" t="s">
        <v>2966</v>
      </c>
      <c r="B2846">
        <v>2</v>
      </c>
      <c r="C2846" t="s">
        <v>63</v>
      </c>
      <c r="D2846" t="s">
        <v>91</v>
      </c>
      <c r="E2846" t="s">
        <v>80</v>
      </c>
      <c r="F2846" t="s">
        <v>42</v>
      </c>
      <c r="G2846">
        <v>4</v>
      </c>
      <c r="H2846">
        <v>2013</v>
      </c>
      <c r="I2846" t="s">
        <v>60</v>
      </c>
      <c r="J2846">
        <v>1.07</v>
      </c>
      <c r="K2846">
        <v>1</v>
      </c>
      <c r="L2846">
        <v>1.1399999999999999</v>
      </c>
      <c r="M2846">
        <v>1381</v>
      </c>
      <c r="N2846">
        <v>33.806271078760602</v>
      </c>
      <c r="O2846">
        <v>2.6909347105086199</v>
      </c>
    </row>
    <row r="2847" spans="1:15" x14ac:dyDescent="0.25">
      <c r="A2847" s="20" t="s">
        <v>2967</v>
      </c>
      <c r="B2847">
        <v>2</v>
      </c>
      <c r="C2847" t="s">
        <v>63</v>
      </c>
      <c r="D2847" t="s">
        <v>91</v>
      </c>
      <c r="E2847" t="s">
        <v>80</v>
      </c>
      <c r="F2847" t="s">
        <v>42</v>
      </c>
      <c r="G2847">
        <v>4</v>
      </c>
      <c r="H2847">
        <v>2013</v>
      </c>
      <c r="I2847" t="s">
        <v>61</v>
      </c>
      <c r="J2847" t="s">
        <v>44</v>
      </c>
      <c r="K2847" t="s">
        <v>44</v>
      </c>
      <c r="L2847" t="s">
        <v>44</v>
      </c>
      <c r="M2847">
        <v>4</v>
      </c>
      <c r="N2847">
        <v>40.543083674677099</v>
      </c>
      <c r="O2847">
        <v>50</v>
      </c>
    </row>
    <row r="2848" spans="1:15" x14ac:dyDescent="0.25">
      <c r="A2848" s="20" t="s">
        <v>2968</v>
      </c>
      <c r="B2848">
        <v>2</v>
      </c>
      <c r="C2848" t="s">
        <v>63</v>
      </c>
      <c r="D2848" t="s">
        <v>91</v>
      </c>
      <c r="E2848" t="s">
        <v>80</v>
      </c>
      <c r="F2848" t="s">
        <v>42</v>
      </c>
      <c r="G2848">
        <v>4</v>
      </c>
      <c r="H2848">
        <v>2013</v>
      </c>
      <c r="I2848" t="s">
        <v>43</v>
      </c>
      <c r="J2848">
        <v>1.18</v>
      </c>
      <c r="K2848">
        <v>0.95</v>
      </c>
      <c r="L2848">
        <v>1.41</v>
      </c>
      <c r="M2848">
        <v>88</v>
      </c>
      <c r="N2848">
        <v>33.778219099393603</v>
      </c>
      <c r="O2848">
        <v>10.6600358177805</v>
      </c>
    </row>
    <row r="2849" spans="1:15" x14ac:dyDescent="0.25">
      <c r="A2849" s="20" t="s">
        <v>2969</v>
      </c>
      <c r="B2849">
        <v>2</v>
      </c>
      <c r="C2849" t="s">
        <v>63</v>
      </c>
      <c r="D2849" t="s">
        <v>91</v>
      </c>
      <c r="E2849" t="s">
        <v>80</v>
      </c>
      <c r="F2849" t="s">
        <v>42</v>
      </c>
      <c r="G2849">
        <v>4</v>
      </c>
      <c r="H2849">
        <v>2013</v>
      </c>
      <c r="I2849" t="s">
        <v>62</v>
      </c>
      <c r="J2849">
        <v>1.26</v>
      </c>
      <c r="K2849">
        <v>0.88</v>
      </c>
      <c r="L2849">
        <v>1.64</v>
      </c>
      <c r="M2849">
        <v>32</v>
      </c>
      <c r="N2849">
        <v>34.984685850285899</v>
      </c>
      <c r="O2849">
        <v>17.677669529663699</v>
      </c>
    </row>
    <row r="2850" spans="1:15" x14ac:dyDescent="0.25">
      <c r="A2850" s="20" t="s">
        <v>2970</v>
      </c>
      <c r="B2850">
        <v>2</v>
      </c>
      <c r="C2850" t="s">
        <v>63</v>
      </c>
      <c r="D2850" t="s">
        <v>91</v>
      </c>
      <c r="E2850" t="s">
        <v>80</v>
      </c>
      <c r="F2850" t="s">
        <v>42</v>
      </c>
      <c r="G2850">
        <v>4</v>
      </c>
      <c r="H2850">
        <v>2013</v>
      </c>
      <c r="I2850" t="s">
        <v>75</v>
      </c>
      <c r="J2850">
        <v>1.1200000000000001</v>
      </c>
      <c r="K2850">
        <v>1.1000000000000001</v>
      </c>
      <c r="L2850">
        <v>1.1000000000000001</v>
      </c>
      <c r="M2850">
        <v>40.411003233940399</v>
      </c>
      <c r="N2850">
        <v>36.117863650333298</v>
      </c>
      <c r="O2850">
        <v>-99</v>
      </c>
    </row>
    <row r="2851" spans="1:15" x14ac:dyDescent="0.25">
      <c r="A2851" s="20" t="s">
        <v>2971</v>
      </c>
      <c r="B2851">
        <v>2</v>
      </c>
      <c r="C2851" t="s">
        <v>63</v>
      </c>
      <c r="D2851" t="s">
        <v>91</v>
      </c>
      <c r="E2851" t="s">
        <v>80</v>
      </c>
      <c r="F2851" t="s">
        <v>42</v>
      </c>
      <c r="G2851">
        <v>4</v>
      </c>
      <c r="H2851">
        <v>2013</v>
      </c>
      <c r="I2851" t="s">
        <v>45</v>
      </c>
      <c r="J2851">
        <v>1.05</v>
      </c>
      <c r="K2851">
        <v>0.94</v>
      </c>
      <c r="L2851">
        <v>1.1599999999999999</v>
      </c>
      <c r="M2851">
        <v>332</v>
      </c>
      <c r="N2851">
        <v>37.049487146459597</v>
      </c>
      <c r="O2851">
        <v>5.4882129994845199</v>
      </c>
    </row>
    <row r="2852" spans="1:15" x14ac:dyDescent="0.25">
      <c r="A2852" s="20" t="s">
        <v>2972</v>
      </c>
      <c r="B2852">
        <v>2</v>
      </c>
      <c r="C2852" t="s">
        <v>63</v>
      </c>
      <c r="D2852" t="s">
        <v>91</v>
      </c>
      <c r="E2852" t="s">
        <v>80</v>
      </c>
      <c r="F2852" t="s">
        <v>42</v>
      </c>
      <c r="G2852">
        <v>4</v>
      </c>
      <c r="H2852">
        <v>2013</v>
      </c>
      <c r="I2852" t="s">
        <v>46</v>
      </c>
      <c r="J2852">
        <v>1.25</v>
      </c>
      <c r="K2852">
        <v>1.1499999999999999</v>
      </c>
      <c r="L2852">
        <v>1.35</v>
      </c>
      <c r="M2852">
        <v>880</v>
      </c>
      <c r="N2852">
        <v>33.843091140625297</v>
      </c>
      <c r="O2852">
        <v>3.3709993123162101</v>
      </c>
    </row>
    <row r="2853" spans="1:15" x14ac:dyDescent="0.25">
      <c r="A2853" s="20" t="s">
        <v>2973</v>
      </c>
      <c r="B2853">
        <v>2</v>
      </c>
      <c r="C2853" t="s">
        <v>63</v>
      </c>
      <c r="D2853" t="s">
        <v>91</v>
      </c>
      <c r="E2853" t="s">
        <v>80</v>
      </c>
      <c r="F2853" t="s">
        <v>42</v>
      </c>
      <c r="G2853">
        <v>4</v>
      </c>
      <c r="H2853">
        <v>2013</v>
      </c>
      <c r="I2853" t="s">
        <v>47</v>
      </c>
      <c r="J2853">
        <v>1.2</v>
      </c>
      <c r="K2853">
        <v>1.1399999999999999</v>
      </c>
      <c r="L2853">
        <v>1.26</v>
      </c>
      <c r="M2853">
        <v>5228</v>
      </c>
      <c r="N2853">
        <v>35.342740005355601</v>
      </c>
      <c r="O2853">
        <v>1.3830319420447801</v>
      </c>
    </row>
    <row r="2854" spans="1:15" x14ac:dyDescent="0.25">
      <c r="A2854" s="20" t="s">
        <v>2974</v>
      </c>
      <c r="B2854">
        <v>2</v>
      </c>
      <c r="C2854" t="s">
        <v>63</v>
      </c>
      <c r="D2854" t="s">
        <v>91</v>
      </c>
      <c r="E2854" t="s">
        <v>80</v>
      </c>
      <c r="F2854" t="s">
        <v>42</v>
      </c>
      <c r="G2854">
        <v>4</v>
      </c>
      <c r="H2854">
        <v>2013</v>
      </c>
      <c r="I2854" t="s">
        <v>48</v>
      </c>
      <c r="J2854">
        <v>0.86</v>
      </c>
      <c r="K2854">
        <v>0.71</v>
      </c>
      <c r="L2854">
        <v>1.01</v>
      </c>
      <c r="M2854">
        <v>148</v>
      </c>
      <c r="N2854">
        <v>36.551180062122697</v>
      </c>
      <c r="O2854">
        <v>8.2199493652678708</v>
      </c>
    </row>
    <row r="2855" spans="1:15" x14ac:dyDescent="0.25">
      <c r="A2855" s="20" t="s">
        <v>2975</v>
      </c>
      <c r="B2855">
        <v>2</v>
      </c>
      <c r="C2855" t="s">
        <v>63</v>
      </c>
      <c r="D2855" t="s">
        <v>91</v>
      </c>
      <c r="E2855" t="s">
        <v>80</v>
      </c>
      <c r="F2855" t="s">
        <v>42</v>
      </c>
      <c r="G2855">
        <v>4</v>
      </c>
      <c r="H2855">
        <v>2013</v>
      </c>
      <c r="I2855" t="s">
        <v>49</v>
      </c>
      <c r="J2855">
        <v>1.1499999999999999</v>
      </c>
      <c r="K2855">
        <v>1.02</v>
      </c>
      <c r="L2855">
        <v>1.28</v>
      </c>
      <c r="M2855">
        <v>436</v>
      </c>
      <c r="N2855">
        <v>34.329561745875601</v>
      </c>
      <c r="O2855">
        <v>4.7891314261057598</v>
      </c>
    </row>
    <row r="2856" spans="1:15" x14ac:dyDescent="0.25">
      <c r="A2856" s="20" t="s">
        <v>2976</v>
      </c>
      <c r="B2856">
        <v>2</v>
      </c>
      <c r="C2856" t="s">
        <v>63</v>
      </c>
      <c r="D2856" t="s">
        <v>91</v>
      </c>
      <c r="E2856" t="s">
        <v>80</v>
      </c>
      <c r="F2856" t="s">
        <v>42</v>
      </c>
      <c r="G2856">
        <v>4</v>
      </c>
      <c r="H2856">
        <v>2013</v>
      </c>
      <c r="I2856" t="s">
        <v>50</v>
      </c>
      <c r="J2856">
        <v>1.07</v>
      </c>
      <c r="K2856">
        <v>0.84</v>
      </c>
      <c r="L2856">
        <v>1.3</v>
      </c>
      <c r="M2856">
        <v>74</v>
      </c>
      <c r="N2856">
        <v>39.224274192206501</v>
      </c>
      <c r="O2856">
        <v>11.6247638743819</v>
      </c>
    </row>
    <row r="2857" spans="1:15" x14ac:dyDescent="0.25">
      <c r="A2857" s="20" t="s">
        <v>2977</v>
      </c>
      <c r="B2857">
        <v>2</v>
      </c>
      <c r="C2857" t="s">
        <v>63</v>
      </c>
      <c r="D2857" t="s">
        <v>91</v>
      </c>
      <c r="E2857" t="s">
        <v>80</v>
      </c>
      <c r="F2857" t="s">
        <v>42</v>
      </c>
      <c r="G2857">
        <v>4</v>
      </c>
      <c r="H2857">
        <v>2013</v>
      </c>
      <c r="I2857" t="s">
        <v>51</v>
      </c>
      <c r="J2857">
        <v>0.86</v>
      </c>
      <c r="K2857">
        <v>0.7</v>
      </c>
      <c r="L2857">
        <v>1.02</v>
      </c>
      <c r="M2857">
        <v>107</v>
      </c>
      <c r="N2857">
        <v>42.808132708112304</v>
      </c>
      <c r="O2857">
        <v>9.6673648904566392</v>
      </c>
    </row>
    <row r="2858" spans="1:15" x14ac:dyDescent="0.25">
      <c r="A2858" s="20" t="s">
        <v>2978</v>
      </c>
      <c r="B2858">
        <v>2</v>
      </c>
      <c r="C2858" t="s">
        <v>63</v>
      </c>
      <c r="D2858" t="s">
        <v>91</v>
      </c>
      <c r="E2858" t="s">
        <v>78</v>
      </c>
      <c r="F2858" t="s">
        <v>35</v>
      </c>
      <c r="G2858">
        <v>5</v>
      </c>
      <c r="H2858">
        <v>2013</v>
      </c>
      <c r="I2858" t="s">
        <v>34</v>
      </c>
      <c r="J2858">
        <v>1.1399999999999999</v>
      </c>
      <c r="K2858">
        <v>1.07</v>
      </c>
      <c r="L2858">
        <v>1.21</v>
      </c>
      <c r="M2858">
        <v>2776</v>
      </c>
      <c r="N2858">
        <v>28.9627617530662</v>
      </c>
      <c r="O2858">
        <v>1.89797404500281</v>
      </c>
    </row>
    <row r="2859" spans="1:15" x14ac:dyDescent="0.25">
      <c r="A2859" s="20" t="s">
        <v>2979</v>
      </c>
      <c r="B2859">
        <v>2</v>
      </c>
      <c r="C2859" t="s">
        <v>63</v>
      </c>
      <c r="D2859" t="s">
        <v>91</v>
      </c>
      <c r="E2859" t="s">
        <v>78</v>
      </c>
      <c r="F2859" t="s">
        <v>35</v>
      </c>
      <c r="G2859">
        <v>5</v>
      </c>
      <c r="H2859">
        <v>2013</v>
      </c>
      <c r="I2859" t="s">
        <v>52</v>
      </c>
      <c r="J2859">
        <v>0.89</v>
      </c>
      <c r="K2859">
        <v>0.63</v>
      </c>
      <c r="L2859">
        <v>1.1499999999999999</v>
      </c>
      <c r="M2859">
        <v>40</v>
      </c>
      <c r="N2859">
        <v>35.423391045750797</v>
      </c>
      <c r="O2859">
        <v>15.8113883008419</v>
      </c>
    </row>
    <row r="2860" spans="1:15" x14ac:dyDescent="0.25">
      <c r="A2860" s="20" t="s">
        <v>2980</v>
      </c>
      <c r="B2860">
        <v>2</v>
      </c>
      <c r="C2860" t="s">
        <v>63</v>
      </c>
      <c r="D2860" t="s">
        <v>91</v>
      </c>
      <c r="E2860" t="s">
        <v>78</v>
      </c>
      <c r="F2860" t="s">
        <v>35</v>
      </c>
      <c r="G2860">
        <v>5</v>
      </c>
      <c r="H2860">
        <v>2013</v>
      </c>
      <c r="I2860" t="s">
        <v>53</v>
      </c>
      <c r="J2860">
        <v>0.77</v>
      </c>
      <c r="K2860">
        <v>0.56999999999999995</v>
      </c>
      <c r="L2860">
        <v>0.97</v>
      </c>
      <c r="M2860">
        <v>66</v>
      </c>
      <c r="N2860">
        <v>36.319434822675603</v>
      </c>
      <c r="O2860">
        <v>12.3091490979333</v>
      </c>
    </row>
    <row r="2861" spans="1:15" x14ac:dyDescent="0.25">
      <c r="A2861" s="20" t="s">
        <v>2981</v>
      </c>
      <c r="B2861">
        <v>2</v>
      </c>
      <c r="C2861" t="s">
        <v>63</v>
      </c>
      <c r="D2861" t="s">
        <v>91</v>
      </c>
      <c r="E2861" t="s">
        <v>78</v>
      </c>
      <c r="F2861" t="s">
        <v>35</v>
      </c>
      <c r="G2861">
        <v>5</v>
      </c>
      <c r="H2861">
        <v>2013</v>
      </c>
      <c r="I2861" t="s">
        <v>54</v>
      </c>
      <c r="J2861" t="s">
        <v>44</v>
      </c>
      <c r="K2861" t="s">
        <v>44</v>
      </c>
      <c r="L2861" t="s">
        <v>44</v>
      </c>
      <c r="M2861">
        <v>16</v>
      </c>
      <c r="N2861">
        <v>37.194985374395898</v>
      </c>
      <c r="O2861">
        <v>25</v>
      </c>
    </row>
    <row r="2862" spans="1:15" x14ac:dyDescent="0.25">
      <c r="A2862" s="20" t="s">
        <v>2982</v>
      </c>
      <c r="B2862">
        <v>2</v>
      </c>
      <c r="C2862" t="s">
        <v>63</v>
      </c>
      <c r="D2862" t="s">
        <v>91</v>
      </c>
      <c r="E2862" t="s">
        <v>78</v>
      </c>
      <c r="F2862" t="s">
        <v>35</v>
      </c>
      <c r="G2862">
        <v>5</v>
      </c>
      <c r="H2862">
        <v>2013</v>
      </c>
      <c r="I2862" t="s">
        <v>55</v>
      </c>
      <c r="J2862">
        <v>0.91</v>
      </c>
      <c r="K2862">
        <v>0.76</v>
      </c>
      <c r="L2862">
        <v>1.06</v>
      </c>
      <c r="M2862">
        <v>145</v>
      </c>
      <c r="N2862">
        <v>38.839052163960403</v>
      </c>
      <c r="O2862">
        <v>8.3045479853740005</v>
      </c>
    </row>
    <row r="2863" spans="1:15" x14ac:dyDescent="0.25">
      <c r="A2863" s="20" t="s">
        <v>2983</v>
      </c>
      <c r="B2863">
        <v>2</v>
      </c>
      <c r="C2863" t="s">
        <v>63</v>
      </c>
      <c r="D2863" t="s">
        <v>91</v>
      </c>
      <c r="E2863" t="s">
        <v>78</v>
      </c>
      <c r="F2863" t="s">
        <v>35</v>
      </c>
      <c r="G2863">
        <v>5</v>
      </c>
      <c r="H2863">
        <v>2013</v>
      </c>
      <c r="I2863" t="s">
        <v>56</v>
      </c>
      <c r="J2863" t="s">
        <v>44</v>
      </c>
      <c r="K2863" t="s">
        <v>44</v>
      </c>
      <c r="L2863" t="s">
        <v>44</v>
      </c>
      <c r="M2863">
        <v>9</v>
      </c>
      <c r="N2863">
        <v>28.127007991792599</v>
      </c>
      <c r="O2863">
        <v>33.3333333333333</v>
      </c>
    </row>
    <row r="2864" spans="1:15" x14ac:dyDescent="0.25">
      <c r="A2864" s="20" t="s">
        <v>2984</v>
      </c>
      <c r="B2864">
        <v>2</v>
      </c>
      <c r="C2864" t="s">
        <v>63</v>
      </c>
      <c r="D2864" t="s">
        <v>91</v>
      </c>
      <c r="E2864" t="s">
        <v>78</v>
      </c>
      <c r="F2864" t="s">
        <v>35</v>
      </c>
      <c r="G2864">
        <v>5</v>
      </c>
      <c r="H2864">
        <v>2013</v>
      </c>
      <c r="I2864" t="s">
        <v>57</v>
      </c>
      <c r="J2864">
        <v>0.88</v>
      </c>
      <c r="K2864">
        <v>0.68</v>
      </c>
      <c r="L2864">
        <v>1.08</v>
      </c>
      <c r="M2864">
        <v>60</v>
      </c>
      <c r="N2864">
        <v>43.810964574925897</v>
      </c>
      <c r="O2864">
        <v>12.9099444873581</v>
      </c>
    </row>
    <row r="2865" spans="1:15" x14ac:dyDescent="0.25">
      <c r="A2865" s="20" t="s">
        <v>2985</v>
      </c>
      <c r="B2865">
        <v>2</v>
      </c>
      <c r="C2865" t="s">
        <v>63</v>
      </c>
      <c r="D2865" t="s">
        <v>91</v>
      </c>
      <c r="E2865" t="s">
        <v>78</v>
      </c>
      <c r="F2865" t="s">
        <v>35</v>
      </c>
      <c r="G2865">
        <v>5</v>
      </c>
      <c r="H2865">
        <v>2013</v>
      </c>
      <c r="I2865" t="s">
        <v>58</v>
      </c>
      <c r="J2865">
        <v>0.96</v>
      </c>
      <c r="K2865">
        <v>0.87</v>
      </c>
      <c r="L2865">
        <v>1.05</v>
      </c>
      <c r="M2865">
        <v>520</v>
      </c>
      <c r="N2865">
        <v>38.528975155345599</v>
      </c>
      <c r="O2865">
        <v>4.38529009653515</v>
      </c>
    </row>
    <row r="2866" spans="1:15" x14ac:dyDescent="0.25">
      <c r="A2866" s="20" t="s">
        <v>2986</v>
      </c>
      <c r="B2866">
        <v>2</v>
      </c>
      <c r="C2866" t="s">
        <v>63</v>
      </c>
      <c r="D2866" t="s">
        <v>91</v>
      </c>
      <c r="E2866" t="s">
        <v>78</v>
      </c>
      <c r="F2866" t="s">
        <v>35</v>
      </c>
      <c r="G2866">
        <v>5</v>
      </c>
      <c r="H2866">
        <v>2013</v>
      </c>
      <c r="I2866" t="s">
        <v>59</v>
      </c>
      <c r="J2866" t="s">
        <v>44</v>
      </c>
      <c r="K2866" t="s">
        <v>44</v>
      </c>
      <c r="L2866" t="s">
        <v>44</v>
      </c>
      <c r="M2866">
        <v>13</v>
      </c>
      <c r="N2866">
        <v>35.8884818832313</v>
      </c>
      <c r="O2866">
        <v>27.735009811261499</v>
      </c>
    </row>
    <row r="2867" spans="1:15" x14ac:dyDescent="0.25">
      <c r="A2867" s="20" t="s">
        <v>2987</v>
      </c>
      <c r="B2867">
        <v>2</v>
      </c>
      <c r="C2867" t="s">
        <v>63</v>
      </c>
      <c r="D2867" t="s">
        <v>91</v>
      </c>
      <c r="E2867" t="s">
        <v>78</v>
      </c>
      <c r="F2867" t="s">
        <v>35</v>
      </c>
      <c r="G2867">
        <v>5</v>
      </c>
      <c r="H2867">
        <v>2013</v>
      </c>
      <c r="I2867" t="s">
        <v>60</v>
      </c>
      <c r="J2867">
        <v>0.96</v>
      </c>
      <c r="K2867">
        <v>0.9</v>
      </c>
      <c r="L2867">
        <v>1.02</v>
      </c>
      <c r="M2867">
        <v>2052</v>
      </c>
      <c r="N2867">
        <v>33.806271078760602</v>
      </c>
      <c r="O2867">
        <v>2.2075539284417398</v>
      </c>
    </row>
    <row r="2868" spans="1:15" x14ac:dyDescent="0.25">
      <c r="A2868" s="20" t="s">
        <v>2988</v>
      </c>
      <c r="B2868">
        <v>2</v>
      </c>
      <c r="C2868" t="s">
        <v>63</v>
      </c>
      <c r="D2868" t="s">
        <v>91</v>
      </c>
      <c r="E2868" t="s">
        <v>78</v>
      </c>
      <c r="F2868" t="s">
        <v>35</v>
      </c>
      <c r="G2868">
        <v>5</v>
      </c>
      <c r="H2868">
        <v>2013</v>
      </c>
      <c r="I2868" t="s">
        <v>61</v>
      </c>
      <c r="J2868" t="s">
        <v>44</v>
      </c>
      <c r="K2868" t="s">
        <v>44</v>
      </c>
      <c r="L2868" t="s">
        <v>44</v>
      </c>
      <c r="M2868">
        <v>9</v>
      </c>
      <c r="N2868">
        <v>40.543083674677099</v>
      </c>
      <c r="O2868">
        <v>33.3333333333333</v>
      </c>
    </row>
    <row r="2869" spans="1:15" x14ac:dyDescent="0.25">
      <c r="A2869" s="20" t="s">
        <v>2989</v>
      </c>
      <c r="B2869">
        <v>2</v>
      </c>
      <c r="C2869" t="s">
        <v>63</v>
      </c>
      <c r="D2869" t="s">
        <v>91</v>
      </c>
      <c r="E2869" t="s">
        <v>78</v>
      </c>
      <c r="F2869" t="s">
        <v>35</v>
      </c>
      <c r="G2869">
        <v>5</v>
      </c>
      <c r="H2869">
        <v>2013</v>
      </c>
      <c r="I2869" t="s">
        <v>43</v>
      </c>
      <c r="J2869">
        <v>1.02</v>
      </c>
      <c r="K2869">
        <v>0.87</v>
      </c>
      <c r="L2869">
        <v>1.17</v>
      </c>
      <c r="M2869">
        <v>175</v>
      </c>
      <c r="N2869">
        <v>33.778219099393603</v>
      </c>
      <c r="O2869">
        <v>7.55928946018454</v>
      </c>
    </row>
    <row r="2870" spans="1:15" x14ac:dyDescent="0.25">
      <c r="A2870" s="20" t="s">
        <v>2990</v>
      </c>
      <c r="B2870">
        <v>2</v>
      </c>
      <c r="C2870" t="s">
        <v>63</v>
      </c>
      <c r="D2870" t="s">
        <v>91</v>
      </c>
      <c r="E2870" t="s">
        <v>78</v>
      </c>
      <c r="F2870" t="s">
        <v>35</v>
      </c>
      <c r="G2870">
        <v>5</v>
      </c>
      <c r="H2870">
        <v>2013</v>
      </c>
      <c r="I2870" t="s">
        <v>62</v>
      </c>
      <c r="J2870">
        <v>1.1499999999999999</v>
      </c>
      <c r="K2870">
        <v>0.81</v>
      </c>
      <c r="L2870">
        <v>1.49</v>
      </c>
      <c r="M2870">
        <v>43</v>
      </c>
      <c r="N2870">
        <v>34.984685850285899</v>
      </c>
      <c r="O2870">
        <v>15.249857033260501</v>
      </c>
    </row>
    <row r="2871" spans="1:15" x14ac:dyDescent="0.25">
      <c r="A2871" s="20" t="s">
        <v>2991</v>
      </c>
      <c r="B2871">
        <v>2</v>
      </c>
      <c r="C2871" t="s">
        <v>63</v>
      </c>
      <c r="D2871" t="s">
        <v>91</v>
      </c>
      <c r="E2871" t="s">
        <v>78</v>
      </c>
      <c r="F2871" t="s">
        <v>35</v>
      </c>
      <c r="G2871">
        <v>5</v>
      </c>
      <c r="H2871">
        <v>2013</v>
      </c>
      <c r="I2871" t="s">
        <v>75</v>
      </c>
      <c r="J2871">
        <v>0.95</v>
      </c>
      <c r="K2871">
        <v>0.9</v>
      </c>
      <c r="L2871">
        <v>1</v>
      </c>
      <c r="M2871">
        <v>34.432416011180003</v>
      </c>
      <c r="N2871">
        <v>36.117863650333298</v>
      </c>
      <c r="O2871">
        <v>-99</v>
      </c>
    </row>
    <row r="2872" spans="1:15" x14ac:dyDescent="0.25">
      <c r="A2872" s="20" t="s">
        <v>2992</v>
      </c>
      <c r="B2872">
        <v>2</v>
      </c>
      <c r="C2872" t="s">
        <v>63</v>
      </c>
      <c r="D2872" t="s">
        <v>91</v>
      </c>
      <c r="E2872" t="s">
        <v>78</v>
      </c>
      <c r="F2872" t="s">
        <v>35</v>
      </c>
      <c r="G2872">
        <v>5</v>
      </c>
      <c r="H2872">
        <v>2013</v>
      </c>
      <c r="I2872" t="s">
        <v>45</v>
      </c>
      <c r="J2872">
        <v>0.9</v>
      </c>
      <c r="K2872">
        <v>0.81</v>
      </c>
      <c r="L2872">
        <v>0.99</v>
      </c>
      <c r="M2872">
        <v>445</v>
      </c>
      <c r="N2872">
        <v>37.049487146459597</v>
      </c>
      <c r="O2872">
        <v>4.7404546313997704</v>
      </c>
    </row>
    <row r="2873" spans="1:15" x14ac:dyDescent="0.25">
      <c r="A2873" s="20" t="s">
        <v>2993</v>
      </c>
      <c r="B2873">
        <v>2</v>
      </c>
      <c r="C2873" t="s">
        <v>63</v>
      </c>
      <c r="D2873" t="s">
        <v>91</v>
      </c>
      <c r="E2873" t="s">
        <v>78</v>
      </c>
      <c r="F2873" t="s">
        <v>35</v>
      </c>
      <c r="G2873">
        <v>5</v>
      </c>
      <c r="H2873">
        <v>2013</v>
      </c>
      <c r="I2873" t="s">
        <v>46</v>
      </c>
      <c r="J2873">
        <v>1.07</v>
      </c>
      <c r="K2873">
        <v>0.97</v>
      </c>
      <c r="L2873">
        <v>1.17</v>
      </c>
      <c r="M2873">
        <v>713</v>
      </c>
      <c r="N2873">
        <v>33.843091140625297</v>
      </c>
      <c r="O2873">
        <v>3.74502943136569</v>
      </c>
    </row>
    <row r="2874" spans="1:15" x14ac:dyDescent="0.25">
      <c r="A2874" s="20" t="s">
        <v>2994</v>
      </c>
      <c r="B2874">
        <v>2</v>
      </c>
      <c r="C2874" t="s">
        <v>63</v>
      </c>
      <c r="D2874" t="s">
        <v>91</v>
      </c>
      <c r="E2874" t="s">
        <v>78</v>
      </c>
      <c r="F2874" t="s">
        <v>35</v>
      </c>
      <c r="G2874">
        <v>5</v>
      </c>
      <c r="H2874">
        <v>2013</v>
      </c>
      <c r="I2874" t="s">
        <v>47</v>
      </c>
      <c r="J2874">
        <v>1.04</v>
      </c>
      <c r="K2874">
        <v>0.98</v>
      </c>
      <c r="L2874">
        <v>1.1000000000000001</v>
      </c>
      <c r="M2874">
        <v>3329</v>
      </c>
      <c r="N2874">
        <v>35.342740005355601</v>
      </c>
      <c r="O2874">
        <v>1.73317773947151</v>
      </c>
    </row>
    <row r="2875" spans="1:15" x14ac:dyDescent="0.25">
      <c r="A2875" s="20" t="s">
        <v>2995</v>
      </c>
      <c r="B2875">
        <v>2</v>
      </c>
      <c r="C2875" t="s">
        <v>63</v>
      </c>
      <c r="D2875" t="s">
        <v>91</v>
      </c>
      <c r="E2875" t="s">
        <v>78</v>
      </c>
      <c r="F2875" t="s">
        <v>35</v>
      </c>
      <c r="G2875">
        <v>5</v>
      </c>
      <c r="H2875">
        <v>2013</v>
      </c>
      <c r="I2875" t="s">
        <v>48</v>
      </c>
      <c r="J2875">
        <v>0.87</v>
      </c>
      <c r="K2875">
        <v>0.68</v>
      </c>
      <c r="L2875">
        <v>1.06</v>
      </c>
      <c r="M2875">
        <v>93</v>
      </c>
      <c r="N2875">
        <v>36.551180062122697</v>
      </c>
      <c r="O2875">
        <v>10.3695169473043</v>
      </c>
    </row>
    <row r="2876" spans="1:15" x14ac:dyDescent="0.25">
      <c r="A2876" s="20" t="s">
        <v>2996</v>
      </c>
      <c r="B2876">
        <v>2</v>
      </c>
      <c r="C2876" t="s">
        <v>63</v>
      </c>
      <c r="D2876" t="s">
        <v>91</v>
      </c>
      <c r="E2876" t="s">
        <v>78</v>
      </c>
      <c r="F2876" t="s">
        <v>35</v>
      </c>
      <c r="G2876">
        <v>5</v>
      </c>
      <c r="H2876">
        <v>2013</v>
      </c>
      <c r="I2876" t="s">
        <v>49</v>
      </c>
      <c r="J2876">
        <v>0.92</v>
      </c>
      <c r="K2876">
        <v>0.79</v>
      </c>
      <c r="L2876">
        <v>1.05</v>
      </c>
      <c r="M2876">
        <v>303</v>
      </c>
      <c r="N2876">
        <v>34.329561745875601</v>
      </c>
      <c r="O2876">
        <v>5.7448498962142596</v>
      </c>
    </row>
    <row r="2877" spans="1:15" x14ac:dyDescent="0.25">
      <c r="A2877" s="20" t="s">
        <v>2997</v>
      </c>
      <c r="B2877">
        <v>2</v>
      </c>
      <c r="C2877" t="s">
        <v>63</v>
      </c>
      <c r="D2877" t="s">
        <v>91</v>
      </c>
      <c r="E2877" t="s">
        <v>78</v>
      </c>
      <c r="F2877" t="s">
        <v>35</v>
      </c>
      <c r="G2877">
        <v>5</v>
      </c>
      <c r="H2877">
        <v>2013</v>
      </c>
      <c r="I2877" t="s">
        <v>50</v>
      </c>
      <c r="J2877">
        <v>0.94</v>
      </c>
      <c r="K2877">
        <v>0.74</v>
      </c>
      <c r="L2877">
        <v>1.1399999999999999</v>
      </c>
      <c r="M2877">
        <v>77</v>
      </c>
      <c r="N2877">
        <v>39.224274192206501</v>
      </c>
      <c r="O2877">
        <v>11.396057645963801</v>
      </c>
    </row>
    <row r="2878" spans="1:15" x14ac:dyDescent="0.25">
      <c r="A2878" s="20" t="s">
        <v>2998</v>
      </c>
      <c r="B2878">
        <v>2</v>
      </c>
      <c r="C2878" t="s">
        <v>63</v>
      </c>
      <c r="D2878" t="s">
        <v>91</v>
      </c>
      <c r="E2878" t="s">
        <v>78</v>
      </c>
      <c r="F2878" t="s">
        <v>35</v>
      </c>
      <c r="G2878">
        <v>5</v>
      </c>
      <c r="H2878">
        <v>2013</v>
      </c>
      <c r="I2878" t="s">
        <v>51</v>
      </c>
      <c r="J2878">
        <v>0.83</v>
      </c>
      <c r="K2878">
        <v>0.67</v>
      </c>
      <c r="L2878">
        <v>0.99</v>
      </c>
      <c r="M2878">
        <v>155</v>
      </c>
      <c r="N2878">
        <v>42.808132708112304</v>
      </c>
      <c r="O2878">
        <v>8.0321932890249901</v>
      </c>
    </row>
    <row r="2879" spans="1:15" x14ac:dyDescent="0.25">
      <c r="A2879" s="20" t="s">
        <v>2999</v>
      </c>
      <c r="B2879">
        <v>2</v>
      </c>
      <c r="C2879" t="s">
        <v>63</v>
      </c>
      <c r="D2879" t="s">
        <v>91</v>
      </c>
      <c r="E2879" t="s">
        <v>79</v>
      </c>
      <c r="F2879" t="s">
        <v>38</v>
      </c>
      <c r="G2879">
        <v>3</v>
      </c>
      <c r="H2879">
        <v>2014</v>
      </c>
      <c r="I2879" t="s">
        <v>34</v>
      </c>
      <c r="J2879">
        <v>1.2</v>
      </c>
      <c r="K2879">
        <v>1.1100000000000001</v>
      </c>
      <c r="L2879">
        <v>1.29</v>
      </c>
      <c r="M2879">
        <v>893</v>
      </c>
      <c r="N2879">
        <v>38.213165441145101</v>
      </c>
      <c r="O2879">
        <v>3.3463724070512701</v>
      </c>
    </row>
    <row r="2880" spans="1:15" x14ac:dyDescent="0.25">
      <c r="A2880" s="20" t="s">
        <v>3000</v>
      </c>
      <c r="B2880">
        <v>2</v>
      </c>
      <c r="C2880" t="s">
        <v>63</v>
      </c>
      <c r="D2880" t="s">
        <v>91</v>
      </c>
      <c r="E2880" t="s">
        <v>79</v>
      </c>
      <c r="F2880" t="s">
        <v>38</v>
      </c>
      <c r="G2880">
        <v>3</v>
      </c>
      <c r="H2880">
        <v>2014</v>
      </c>
      <c r="I2880" t="s">
        <v>52</v>
      </c>
      <c r="J2880">
        <v>1.0900000000000001</v>
      </c>
      <c r="K2880">
        <v>0.93</v>
      </c>
      <c r="L2880">
        <v>1.25</v>
      </c>
      <c r="M2880">
        <v>268</v>
      </c>
      <c r="N2880">
        <v>44.622737751922003</v>
      </c>
      <c r="O2880">
        <v>6.10847221781526</v>
      </c>
    </row>
    <row r="2881" spans="1:15" x14ac:dyDescent="0.25">
      <c r="A2881" s="20" t="s">
        <v>3001</v>
      </c>
      <c r="B2881">
        <v>2</v>
      </c>
      <c r="C2881" t="s">
        <v>63</v>
      </c>
      <c r="D2881" t="s">
        <v>91</v>
      </c>
      <c r="E2881" t="s">
        <v>79</v>
      </c>
      <c r="F2881" t="s">
        <v>38</v>
      </c>
      <c r="G2881">
        <v>3</v>
      </c>
      <c r="H2881">
        <v>2014</v>
      </c>
      <c r="I2881" t="s">
        <v>53</v>
      </c>
      <c r="J2881">
        <v>1.1100000000000001</v>
      </c>
      <c r="K2881">
        <v>1.04</v>
      </c>
      <c r="L2881">
        <v>1.18</v>
      </c>
      <c r="M2881">
        <v>2291</v>
      </c>
      <c r="N2881">
        <v>44.206968838981702</v>
      </c>
      <c r="O2881">
        <v>2.0892357824136698</v>
      </c>
    </row>
    <row r="2882" spans="1:15" x14ac:dyDescent="0.25">
      <c r="A2882" s="20" t="s">
        <v>3002</v>
      </c>
      <c r="B2882">
        <v>2</v>
      </c>
      <c r="C2882" t="s">
        <v>63</v>
      </c>
      <c r="D2882" t="s">
        <v>91</v>
      </c>
      <c r="E2882" t="s">
        <v>79</v>
      </c>
      <c r="F2882" t="s">
        <v>38</v>
      </c>
      <c r="G2882">
        <v>3</v>
      </c>
      <c r="H2882">
        <v>2014</v>
      </c>
      <c r="I2882" t="s">
        <v>54</v>
      </c>
      <c r="J2882">
        <v>1.18</v>
      </c>
      <c r="K2882">
        <v>0.91</v>
      </c>
      <c r="L2882">
        <v>1.45</v>
      </c>
      <c r="M2882">
        <v>82</v>
      </c>
      <c r="N2882">
        <v>44.330228306383198</v>
      </c>
      <c r="O2882">
        <v>11.0431526074847</v>
      </c>
    </row>
    <row r="2883" spans="1:15" x14ac:dyDescent="0.25">
      <c r="A2883" s="20" t="s">
        <v>3003</v>
      </c>
      <c r="B2883">
        <v>2</v>
      </c>
      <c r="C2883" t="s">
        <v>63</v>
      </c>
      <c r="D2883" t="s">
        <v>91</v>
      </c>
      <c r="E2883" t="s">
        <v>79</v>
      </c>
      <c r="F2883" t="s">
        <v>38</v>
      </c>
      <c r="G2883">
        <v>3</v>
      </c>
      <c r="H2883">
        <v>2014</v>
      </c>
      <c r="I2883" t="s">
        <v>55</v>
      </c>
      <c r="J2883">
        <v>1.0900000000000001</v>
      </c>
      <c r="K2883">
        <v>0.99</v>
      </c>
      <c r="L2883">
        <v>1.19</v>
      </c>
      <c r="M2883">
        <v>478</v>
      </c>
      <c r="N2883">
        <v>46.851482133782397</v>
      </c>
      <c r="O2883">
        <v>4.5738935374634799</v>
      </c>
    </row>
    <row r="2884" spans="1:15" x14ac:dyDescent="0.25">
      <c r="A2884" s="20" t="s">
        <v>3004</v>
      </c>
      <c r="B2884">
        <v>2</v>
      </c>
      <c r="C2884" t="s">
        <v>63</v>
      </c>
      <c r="D2884" t="s">
        <v>91</v>
      </c>
      <c r="E2884" t="s">
        <v>79</v>
      </c>
      <c r="F2884" t="s">
        <v>38</v>
      </c>
      <c r="G2884">
        <v>3</v>
      </c>
      <c r="H2884">
        <v>2014</v>
      </c>
      <c r="I2884" t="s">
        <v>56</v>
      </c>
      <c r="J2884">
        <v>1.45</v>
      </c>
      <c r="K2884">
        <v>1.25</v>
      </c>
      <c r="L2884">
        <v>1.65</v>
      </c>
      <c r="M2884">
        <v>919</v>
      </c>
      <c r="N2884">
        <v>34.9338081199855</v>
      </c>
      <c r="O2884">
        <v>3.2986956237702101</v>
      </c>
    </row>
    <row r="2885" spans="1:15" x14ac:dyDescent="0.25">
      <c r="A2885" s="20" t="s">
        <v>3005</v>
      </c>
      <c r="B2885">
        <v>2</v>
      </c>
      <c r="C2885" t="s">
        <v>63</v>
      </c>
      <c r="D2885" t="s">
        <v>91</v>
      </c>
      <c r="E2885" t="s">
        <v>79</v>
      </c>
      <c r="F2885" t="s">
        <v>38</v>
      </c>
      <c r="G2885">
        <v>3</v>
      </c>
      <c r="H2885">
        <v>2014</v>
      </c>
      <c r="I2885" t="s">
        <v>57</v>
      </c>
      <c r="J2885">
        <v>1.07</v>
      </c>
      <c r="K2885">
        <v>0.97</v>
      </c>
      <c r="L2885">
        <v>1.17</v>
      </c>
      <c r="M2885">
        <v>546</v>
      </c>
      <c r="N2885">
        <v>48.637853771520497</v>
      </c>
      <c r="O2885">
        <v>4.2796049251091297</v>
      </c>
    </row>
    <row r="2886" spans="1:15" x14ac:dyDescent="0.25">
      <c r="A2886" s="20" t="s">
        <v>3006</v>
      </c>
      <c r="B2886">
        <v>2</v>
      </c>
      <c r="C2886" t="s">
        <v>63</v>
      </c>
      <c r="D2886" t="s">
        <v>91</v>
      </c>
      <c r="E2886" t="s">
        <v>79</v>
      </c>
      <c r="F2886" t="s">
        <v>38</v>
      </c>
      <c r="G2886">
        <v>3</v>
      </c>
      <c r="H2886">
        <v>2014</v>
      </c>
      <c r="I2886" t="s">
        <v>58</v>
      </c>
      <c r="J2886">
        <v>1.1100000000000001</v>
      </c>
      <c r="K2886">
        <v>1.06</v>
      </c>
      <c r="L2886">
        <v>1.1599999999999999</v>
      </c>
      <c r="M2886">
        <v>2399</v>
      </c>
      <c r="N2886">
        <v>44.5145091309031</v>
      </c>
      <c r="O2886">
        <v>2.0416668438947001</v>
      </c>
    </row>
    <row r="2887" spans="1:15" x14ac:dyDescent="0.25">
      <c r="A2887" s="20" t="s">
        <v>3007</v>
      </c>
      <c r="B2887">
        <v>2</v>
      </c>
      <c r="C2887" t="s">
        <v>63</v>
      </c>
      <c r="D2887" t="s">
        <v>91</v>
      </c>
      <c r="E2887" t="s">
        <v>79</v>
      </c>
      <c r="F2887" t="s">
        <v>38</v>
      </c>
      <c r="G2887">
        <v>3</v>
      </c>
      <c r="H2887">
        <v>2014</v>
      </c>
      <c r="I2887" t="s">
        <v>59</v>
      </c>
      <c r="J2887">
        <v>0.94</v>
      </c>
      <c r="K2887">
        <v>0.78</v>
      </c>
      <c r="L2887">
        <v>1.1000000000000001</v>
      </c>
      <c r="M2887">
        <v>176</v>
      </c>
      <c r="N2887">
        <v>47.927602243773102</v>
      </c>
      <c r="O2887">
        <v>7.5377836144440904</v>
      </c>
    </row>
    <row r="2888" spans="1:15" x14ac:dyDescent="0.25">
      <c r="A2888" s="20" t="s">
        <v>3008</v>
      </c>
      <c r="B2888">
        <v>2</v>
      </c>
      <c r="C2888" t="s">
        <v>63</v>
      </c>
      <c r="D2888" t="s">
        <v>91</v>
      </c>
      <c r="E2888" t="s">
        <v>79</v>
      </c>
      <c r="F2888" t="s">
        <v>38</v>
      </c>
      <c r="G2888">
        <v>3</v>
      </c>
      <c r="H2888">
        <v>2014</v>
      </c>
      <c r="I2888" t="s">
        <v>60</v>
      </c>
      <c r="J2888">
        <v>1.19</v>
      </c>
      <c r="K2888">
        <v>1.1200000000000001</v>
      </c>
      <c r="L2888">
        <v>1.26</v>
      </c>
      <c r="M2888">
        <v>1030</v>
      </c>
      <c r="N2888">
        <v>42.179468248677402</v>
      </c>
      <c r="O2888">
        <v>3.1158847642487801</v>
      </c>
    </row>
    <row r="2889" spans="1:15" x14ac:dyDescent="0.25">
      <c r="A2889" s="20" t="s">
        <v>3009</v>
      </c>
      <c r="B2889">
        <v>2</v>
      </c>
      <c r="C2889" t="s">
        <v>63</v>
      </c>
      <c r="D2889" t="s">
        <v>91</v>
      </c>
      <c r="E2889" t="s">
        <v>79</v>
      </c>
      <c r="F2889" t="s">
        <v>38</v>
      </c>
      <c r="G2889">
        <v>3</v>
      </c>
      <c r="H2889">
        <v>2014</v>
      </c>
      <c r="I2889" t="s">
        <v>61</v>
      </c>
      <c r="J2889">
        <v>1.1100000000000001</v>
      </c>
      <c r="K2889">
        <v>0.82</v>
      </c>
      <c r="L2889">
        <v>1.4</v>
      </c>
      <c r="M2889">
        <v>64</v>
      </c>
      <c r="N2889">
        <v>45.640134902394102</v>
      </c>
      <c r="O2889">
        <v>12.5</v>
      </c>
    </row>
    <row r="2890" spans="1:15" x14ac:dyDescent="0.25">
      <c r="A2890" s="20" t="s">
        <v>3010</v>
      </c>
      <c r="B2890">
        <v>2</v>
      </c>
      <c r="C2890" t="s">
        <v>63</v>
      </c>
      <c r="D2890" t="s">
        <v>91</v>
      </c>
      <c r="E2890" t="s">
        <v>79</v>
      </c>
      <c r="F2890" t="s">
        <v>38</v>
      </c>
      <c r="G2890">
        <v>3</v>
      </c>
      <c r="H2890">
        <v>2014</v>
      </c>
      <c r="I2890" t="s">
        <v>43</v>
      </c>
      <c r="J2890">
        <v>1.18</v>
      </c>
      <c r="K2890">
        <v>1.1000000000000001</v>
      </c>
      <c r="L2890">
        <v>1.26</v>
      </c>
      <c r="M2890">
        <v>1488</v>
      </c>
      <c r="N2890">
        <v>40.867292170907902</v>
      </c>
      <c r="O2890">
        <v>2.5923792368260599</v>
      </c>
    </row>
    <row r="2891" spans="1:15" x14ac:dyDescent="0.25">
      <c r="A2891" s="20" t="s">
        <v>3011</v>
      </c>
      <c r="B2891">
        <v>2</v>
      </c>
      <c r="C2891" t="s">
        <v>63</v>
      </c>
      <c r="D2891" t="s">
        <v>91</v>
      </c>
      <c r="E2891" t="s">
        <v>79</v>
      </c>
      <c r="F2891" t="s">
        <v>38</v>
      </c>
      <c r="G2891">
        <v>3</v>
      </c>
      <c r="H2891">
        <v>2014</v>
      </c>
      <c r="I2891" t="s">
        <v>62</v>
      </c>
      <c r="J2891">
        <v>1.1200000000000001</v>
      </c>
      <c r="K2891">
        <v>0.98</v>
      </c>
      <c r="L2891">
        <v>1.26</v>
      </c>
      <c r="M2891">
        <v>445</v>
      </c>
      <c r="N2891">
        <v>42.074110789179102</v>
      </c>
      <c r="O2891">
        <v>4.7404546313997704</v>
      </c>
    </row>
    <row r="2892" spans="1:15" x14ac:dyDescent="0.25">
      <c r="A2892" s="20" t="s">
        <v>3012</v>
      </c>
      <c r="B2892">
        <v>2</v>
      </c>
      <c r="C2892" t="s">
        <v>63</v>
      </c>
      <c r="D2892" t="s">
        <v>91</v>
      </c>
      <c r="E2892" t="s">
        <v>79</v>
      </c>
      <c r="F2892" t="s">
        <v>38</v>
      </c>
      <c r="G2892">
        <v>3</v>
      </c>
      <c r="H2892">
        <v>2014</v>
      </c>
      <c r="I2892" t="s">
        <v>75</v>
      </c>
      <c r="J2892">
        <v>1.1299999999999999</v>
      </c>
      <c r="K2892">
        <v>1.1000000000000001</v>
      </c>
      <c r="L2892">
        <v>1.2</v>
      </c>
      <c r="M2892">
        <v>49.940776585070999</v>
      </c>
      <c r="N2892">
        <v>44.088450556687199</v>
      </c>
      <c r="O2892">
        <v>-99</v>
      </c>
    </row>
    <row r="2893" spans="1:15" x14ac:dyDescent="0.25">
      <c r="A2893" s="20" t="s">
        <v>3013</v>
      </c>
      <c r="B2893">
        <v>2</v>
      </c>
      <c r="C2893" t="s">
        <v>63</v>
      </c>
      <c r="D2893" t="s">
        <v>91</v>
      </c>
      <c r="E2893" t="s">
        <v>79</v>
      </c>
      <c r="F2893" t="s">
        <v>38</v>
      </c>
      <c r="G2893">
        <v>3</v>
      </c>
      <c r="H2893">
        <v>2014</v>
      </c>
      <c r="I2893" t="s">
        <v>45</v>
      </c>
      <c r="J2893">
        <v>1.07</v>
      </c>
      <c r="K2893">
        <v>0.99</v>
      </c>
      <c r="L2893">
        <v>1.1499999999999999</v>
      </c>
      <c r="M2893">
        <v>679</v>
      </c>
      <c r="N2893">
        <v>43.692347832393096</v>
      </c>
      <c r="O2893">
        <v>3.8376477822666799</v>
      </c>
    </row>
    <row r="2894" spans="1:15" x14ac:dyDescent="0.25">
      <c r="A2894" s="20" t="s">
        <v>3014</v>
      </c>
      <c r="B2894">
        <v>2</v>
      </c>
      <c r="C2894" t="s">
        <v>63</v>
      </c>
      <c r="D2894" t="s">
        <v>91</v>
      </c>
      <c r="E2894" t="s">
        <v>79</v>
      </c>
      <c r="F2894" t="s">
        <v>38</v>
      </c>
      <c r="G2894">
        <v>3</v>
      </c>
      <c r="H2894">
        <v>2014</v>
      </c>
      <c r="I2894" t="s">
        <v>46</v>
      </c>
      <c r="J2894">
        <v>1.18</v>
      </c>
      <c r="K2894">
        <v>1.08</v>
      </c>
      <c r="L2894">
        <v>1.28</v>
      </c>
      <c r="M2894">
        <v>604</v>
      </c>
      <c r="N2894">
        <v>41.367535434536499</v>
      </c>
      <c r="O2894">
        <v>4.0689422938558</v>
      </c>
    </row>
    <row r="2895" spans="1:15" x14ac:dyDescent="0.25">
      <c r="A2895" s="20" t="s">
        <v>3015</v>
      </c>
      <c r="B2895">
        <v>2</v>
      </c>
      <c r="C2895" t="s">
        <v>63</v>
      </c>
      <c r="D2895" t="s">
        <v>91</v>
      </c>
      <c r="E2895" t="s">
        <v>79</v>
      </c>
      <c r="F2895" t="s">
        <v>38</v>
      </c>
      <c r="G2895">
        <v>3</v>
      </c>
      <c r="H2895">
        <v>2014</v>
      </c>
      <c r="I2895" t="s">
        <v>47</v>
      </c>
      <c r="J2895">
        <v>1.1200000000000001</v>
      </c>
      <c r="K2895">
        <v>1.07</v>
      </c>
      <c r="L2895">
        <v>1.17</v>
      </c>
      <c r="M2895">
        <v>2640</v>
      </c>
      <c r="N2895">
        <v>46.348132805704502</v>
      </c>
      <c r="O2895">
        <v>1.94624736040381</v>
      </c>
    </row>
    <row r="2896" spans="1:15" x14ac:dyDescent="0.25">
      <c r="A2896" s="20" t="s">
        <v>3016</v>
      </c>
      <c r="B2896">
        <v>2</v>
      </c>
      <c r="C2896" t="s">
        <v>63</v>
      </c>
      <c r="D2896" t="s">
        <v>91</v>
      </c>
      <c r="E2896" t="s">
        <v>79</v>
      </c>
      <c r="F2896" t="s">
        <v>38</v>
      </c>
      <c r="G2896">
        <v>3</v>
      </c>
      <c r="H2896">
        <v>2014</v>
      </c>
      <c r="I2896" t="s">
        <v>48</v>
      </c>
      <c r="J2896">
        <v>1.0900000000000001</v>
      </c>
      <c r="K2896">
        <v>1.01</v>
      </c>
      <c r="L2896">
        <v>1.17</v>
      </c>
      <c r="M2896">
        <v>1230</v>
      </c>
      <c r="N2896">
        <v>49.161232617925101</v>
      </c>
      <c r="O2896">
        <v>2.8513297425610098</v>
      </c>
    </row>
    <row r="2897" spans="1:15" x14ac:dyDescent="0.25">
      <c r="A2897" s="20" t="s">
        <v>3017</v>
      </c>
      <c r="B2897">
        <v>2</v>
      </c>
      <c r="C2897" t="s">
        <v>63</v>
      </c>
      <c r="D2897" t="s">
        <v>91</v>
      </c>
      <c r="E2897" t="s">
        <v>79</v>
      </c>
      <c r="F2897" t="s">
        <v>38</v>
      </c>
      <c r="G2897">
        <v>3</v>
      </c>
      <c r="H2897">
        <v>2014</v>
      </c>
      <c r="I2897" t="s">
        <v>49</v>
      </c>
      <c r="J2897">
        <v>1.23</v>
      </c>
      <c r="K2897">
        <v>1.1299999999999999</v>
      </c>
      <c r="L2897">
        <v>1.33</v>
      </c>
      <c r="M2897">
        <v>626</v>
      </c>
      <c r="N2897">
        <v>44.732030125989503</v>
      </c>
      <c r="O2897">
        <v>3.9968038348871602</v>
      </c>
    </row>
    <row r="2898" spans="1:15" x14ac:dyDescent="0.25">
      <c r="A2898" s="20" t="s">
        <v>3018</v>
      </c>
      <c r="B2898">
        <v>2</v>
      </c>
      <c r="C2898" t="s">
        <v>63</v>
      </c>
      <c r="D2898" t="s">
        <v>91</v>
      </c>
      <c r="E2898" t="s">
        <v>79</v>
      </c>
      <c r="F2898" t="s">
        <v>38</v>
      </c>
      <c r="G2898">
        <v>3</v>
      </c>
      <c r="H2898">
        <v>2014</v>
      </c>
      <c r="I2898" t="s">
        <v>50</v>
      </c>
      <c r="J2898">
        <v>1.05</v>
      </c>
      <c r="K2898">
        <v>0.96</v>
      </c>
      <c r="L2898">
        <v>1.1399999999999999</v>
      </c>
      <c r="M2898">
        <v>1005</v>
      </c>
      <c r="N2898">
        <v>46.355831866099898</v>
      </c>
      <c r="O2898">
        <v>3.1544014893825598</v>
      </c>
    </row>
    <row r="2899" spans="1:15" x14ac:dyDescent="0.25">
      <c r="A2899" s="20" t="s">
        <v>3019</v>
      </c>
      <c r="B2899">
        <v>2</v>
      </c>
      <c r="C2899" t="s">
        <v>63</v>
      </c>
      <c r="D2899" t="s">
        <v>91</v>
      </c>
      <c r="E2899" t="s">
        <v>79</v>
      </c>
      <c r="F2899" t="s">
        <v>38</v>
      </c>
      <c r="G2899">
        <v>3</v>
      </c>
      <c r="H2899">
        <v>2014</v>
      </c>
      <c r="I2899" t="s">
        <v>51</v>
      </c>
      <c r="J2899">
        <v>1.01</v>
      </c>
      <c r="K2899">
        <v>0.92</v>
      </c>
      <c r="L2899">
        <v>1.1000000000000001</v>
      </c>
      <c r="M2899">
        <v>633</v>
      </c>
      <c r="N2899">
        <v>49.283526494996998</v>
      </c>
      <c r="O2899">
        <v>3.9746431675858198</v>
      </c>
    </row>
    <row r="2900" spans="1:15" x14ac:dyDescent="0.25">
      <c r="A2900" s="20" t="s">
        <v>3020</v>
      </c>
      <c r="B2900">
        <v>2</v>
      </c>
      <c r="C2900" t="s">
        <v>63</v>
      </c>
      <c r="D2900" t="s">
        <v>91</v>
      </c>
      <c r="E2900" t="s">
        <v>80</v>
      </c>
      <c r="F2900" t="s">
        <v>42</v>
      </c>
      <c r="G2900">
        <v>4</v>
      </c>
      <c r="H2900">
        <v>2014</v>
      </c>
      <c r="I2900" t="s">
        <v>34</v>
      </c>
      <c r="J2900">
        <v>1.34</v>
      </c>
      <c r="K2900">
        <v>1.27</v>
      </c>
      <c r="L2900">
        <v>1.41</v>
      </c>
      <c r="M2900">
        <v>3155</v>
      </c>
      <c r="N2900">
        <v>38.213165441145101</v>
      </c>
      <c r="O2900">
        <v>1.7803292133101301</v>
      </c>
    </row>
    <row r="2901" spans="1:15" x14ac:dyDescent="0.25">
      <c r="A2901" s="20" t="s">
        <v>3021</v>
      </c>
      <c r="B2901">
        <v>2</v>
      </c>
      <c r="C2901" t="s">
        <v>63</v>
      </c>
      <c r="D2901" t="s">
        <v>91</v>
      </c>
      <c r="E2901" t="s">
        <v>80</v>
      </c>
      <c r="F2901" t="s">
        <v>42</v>
      </c>
      <c r="G2901">
        <v>4</v>
      </c>
      <c r="H2901">
        <v>2014</v>
      </c>
      <c r="I2901" t="s">
        <v>52</v>
      </c>
      <c r="J2901">
        <v>1</v>
      </c>
      <c r="K2901">
        <v>0.75</v>
      </c>
      <c r="L2901">
        <v>1.25</v>
      </c>
      <c r="M2901">
        <v>43</v>
      </c>
      <c r="N2901">
        <v>44.622737751922003</v>
      </c>
      <c r="O2901">
        <v>15.249857033260501</v>
      </c>
    </row>
    <row r="2902" spans="1:15" x14ac:dyDescent="0.25">
      <c r="A2902" s="20" t="s">
        <v>3022</v>
      </c>
      <c r="B2902">
        <v>2</v>
      </c>
      <c r="C2902" t="s">
        <v>63</v>
      </c>
      <c r="D2902" t="s">
        <v>91</v>
      </c>
      <c r="E2902" t="s">
        <v>80</v>
      </c>
      <c r="F2902" t="s">
        <v>42</v>
      </c>
      <c r="G2902">
        <v>4</v>
      </c>
      <c r="H2902">
        <v>2014</v>
      </c>
      <c r="I2902" t="s">
        <v>53</v>
      </c>
      <c r="J2902">
        <v>1.1200000000000001</v>
      </c>
      <c r="K2902">
        <v>0.9</v>
      </c>
      <c r="L2902">
        <v>1.34</v>
      </c>
      <c r="M2902">
        <v>84</v>
      </c>
      <c r="N2902">
        <v>44.206968838981702</v>
      </c>
      <c r="O2902">
        <v>10.910894511799601</v>
      </c>
    </row>
    <row r="2903" spans="1:15" x14ac:dyDescent="0.25">
      <c r="A2903" s="20" t="s">
        <v>3023</v>
      </c>
      <c r="B2903">
        <v>2</v>
      </c>
      <c r="C2903" t="s">
        <v>63</v>
      </c>
      <c r="D2903" t="s">
        <v>91</v>
      </c>
      <c r="E2903" t="s">
        <v>80</v>
      </c>
      <c r="F2903" t="s">
        <v>42</v>
      </c>
      <c r="G2903">
        <v>4</v>
      </c>
      <c r="H2903">
        <v>2014</v>
      </c>
      <c r="I2903" t="s">
        <v>54</v>
      </c>
      <c r="J2903" t="s">
        <v>44</v>
      </c>
      <c r="K2903" t="s">
        <v>44</v>
      </c>
      <c r="L2903" t="s">
        <v>44</v>
      </c>
      <c r="M2903">
        <v>11</v>
      </c>
      <c r="N2903">
        <v>44.330228306383198</v>
      </c>
      <c r="O2903">
        <v>30.151134457776401</v>
      </c>
    </row>
    <row r="2904" spans="1:15" x14ac:dyDescent="0.25">
      <c r="A2904" s="20" t="s">
        <v>3024</v>
      </c>
      <c r="B2904">
        <v>2</v>
      </c>
      <c r="C2904" t="s">
        <v>63</v>
      </c>
      <c r="D2904" t="s">
        <v>91</v>
      </c>
      <c r="E2904" t="s">
        <v>80</v>
      </c>
      <c r="F2904" t="s">
        <v>42</v>
      </c>
      <c r="G2904">
        <v>4</v>
      </c>
      <c r="H2904">
        <v>2014</v>
      </c>
      <c r="I2904" t="s">
        <v>55</v>
      </c>
      <c r="J2904">
        <v>0.97</v>
      </c>
      <c r="K2904">
        <v>0.85</v>
      </c>
      <c r="L2904">
        <v>1.0900000000000001</v>
      </c>
      <c r="M2904">
        <v>188</v>
      </c>
      <c r="N2904">
        <v>46.851482133782397</v>
      </c>
      <c r="O2904">
        <v>7.2932495748947304</v>
      </c>
    </row>
    <row r="2905" spans="1:15" x14ac:dyDescent="0.25">
      <c r="A2905" s="20" t="s">
        <v>3025</v>
      </c>
      <c r="B2905">
        <v>2</v>
      </c>
      <c r="C2905" t="s">
        <v>63</v>
      </c>
      <c r="D2905" t="s">
        <v>91</v>
      </c>
      <c r="E2905" t="s">
        <v>80</v>
      </c>
      <c r="F2905" t="s">
        <v>42</v>
      </c>
      <c r="G2905">
        <v>4</v>
      </c>
      <c r="H2905">
        <v>2014</v>
      </c>
      <c r="I2905" t="s">
        <v>56</v>
      </c>
      <c r="J2905">
        <v>1.57</v>
      </c>
      <c r="K2905">
        <v>1.19</v>
      </c>
      <c r="L2905">
        <v>1.95</v>
      </c>
      <c r="M2905">
        <v>54</v>
      </c>
      <c r="N2905">
        <v>34.9338081199855</v>
      </c>
      <c r="O2905">
        <v>13.6082763487954</v>
      </c>
    </row>
    <row r="2906" spans="1:15" x14ac:dyDescent="0.25">
      <c r="A2906" s="20" t="s">
        <v>3026</v>
      </c>
      <c r="B2906">
        <v>2</v>
      </c>
      <c r="C2906" t="s">
        <v>63</v>
      </c>
      <c r="D2906" t="s">
        <v>91</v>
      </c>
      <c r="E2906" t="s">
        <v>80</v>
      </c>
      <c r="F2906" t="s">
        <v>42</v>
      </c>
      <c r="G2906">
        <v>4</v>
      </c>
      <c r="H2906">
        <v>2014</v>
      </c>
      <c r="I2906" t="s">
        <v>57</v>
      </c>
      <c r="J2906">
        <v>1.03</v>
      </c>
      <c r="K2906">
        <v>0.74</v>
      </c>
      <c r="L2906">
        <v>1.32</v>
      </c>
      <c r="M2906">
        <v>38</v>
      </c>
      <c r="N2906">
        <v>48.637853771520497</v>
      </c>
      <c r="O2906">
        <v>16.222142113076298</v>
      </c>
    </row>
    <row r="2907" spans="1:15" x14ac:dyDescent="0.25">
      <c r="A2907" s="20" t="s">
        <v>3027</v>
      </c>
      <c r="B2907">
        <v>2</v>
      </c>
      <c r="C2907" t="s">
        <v>63</v>
      </c>
      <c r="D2907" t="s">
        <v>91</v>
      </c>
      <c r="E2907" t="s">
        <v>80</v>
      </c>
      <c r="F2907" t="s">
        <v>42</v>
      </c>
      <c r="G2907">
        <v>4</v>
      </c>
      <c r="H2907">
        <v>2014</v>
      </c>
      <c r="I2907" t="s">
        <v>58</v>
      </c>
      <c r="J2907">
        <v>1.1100000000000001</v>
      </c>
      <c r="K2907">
        <v>1.01</v>
      </c>
      <c r="L2907">
        <v>1.21</v>
      </c>
      <c r="M2907">
        <v>412</v>
      </c>
      <c r="N2907">
        <v>44.5145091309031</v>
      </c>
      <c r="O2907">
        <v>4.9266463908214702</v>
      </c>
    </row>
    <row r="2908" spans="1:15" x14ac:dyDescent="0.25">
      <c r="A2908" s="20" t="s">
        <v>3028</v>
      </c>
      <c r="B2908">
        <v>2</v>
      </c>
      <c r="C2908" t="s">
        <v>63</v>
      </c>
      <c r="D2908" t="s">
        <v>91</v>
      </c>
      <c r="E2908" t="s">
        <v>80</v>
      </c>
      <c r="F2908" t="s">
        <v>42</v>
      </c>
      <c r="G2908">
        <v>4</v>
      </c>
      <c r="H2908">
        <v>2014</v>
      </c>
      <c r="I2908" t="s">
        <v>59</v>
      </c>
      <c r="J2908">
        <v>1</v>
      </c>
      <c r="K2908">
        <v>0.7</v>
      </c>
      <c r="L2908">
        <v>1.3</v>
      </c>
      <c r="M2908">
        <v>28</v>
      </c>
      <c r="N2908">
        <v>47.927602243773102</v>
      </c>
      <c r="O2908">
        <v>18.8982236504614</v>
      </c>
    </row>
    <row r="2909" spans="1:15" x14ac:dyDescent="0.25">
      <c r="A2909" s="20" t="s">
        <v>3029</v>
      </c>
      <c r="B2909">
        <v>2</v>
      </c>
      <c r="C2909" t="s">
        <v>63</v>
      </c>
      <c r="D2909" t="s">
        <v>91</v>
      </c>
      <c r="E2909" t="s">
        <v>80</v>
      </c>
      <c r="F2909" t="s">
        <v>42</v>
      </c>
      <c r="G2909">
        <v>4</v>
      </c>
      <c r="H2909">
        <v>2014</v>
      </c>
      <c r="I2909" t="s">
        <v>60</v>
      </c>
      <c r="J2909">
        <v>1.17</v>
      </c>
      <c r="K2909">
        <v>1.1100000000000001</v>
      </c>
      <c r="L2909">
        <v>1.23</v>
      </c>
      <c r="M2909">
        <v>2015</v>
      </c>
      <c r="N2909">
        <v>42.179468248677402</v>
      </c>
      <c r="O2909">
        <v>2.2277295967705601</v>
      </c>
    </row>
    <row r="2910" spans="1:15" x14ac:dyDescent="0.25">
      <c r="A2910" s="20" t="s">
        <v>3030</v>
      </c>
      <c r="B2910">
        <v>2</v>
      </c>
      <c r="C2910" t="s">
        <v>63</v>
      </c>
      <c r="D2910" t="s">
        <v>91</v>
      </c>
      <c r="E2910" t="s">
        <v>80</v>
      </c>
      <c r="F2910" t="s">
        <v>42</v>
      </c>
      <c r="G2910">
        <v>4</v>
      </c>
      <c r="H2910">
        <v>2014</v>
      </c>
      <c r="I2910" t="s">
        <v>61</v>
      </c>
      <c r="J2910" t="s">
        <v>44</v>
      </c>
      <c r="K2910" t="s">
        <v>44</v>
      </c>
      <c r="L2910" t="s">
        <v>44</v>
      </c>
      <c r="M2910">
        <v>4</v>
      </c>
      <c r="N2910">
        <v>45.640134902394102</v>
      </c>
      <c r="O2910">
        <v>50</v>
      </c>
    </row>
    <row r="2911" spans="1:15" x14ac:dyDescent="0.25">
      <c r="A2911" s="20" t="s">
        <v>3031</v>
      </c>
      <c r="B2911">
        <v>2</v>
      </c>
      <c r="C2911" t="s">
        <v>63</v>
      </c>
      <c r="D2911" t="s">
        <v>91</v>
      </c>
      <c r="E2911" t="s">
        <v>80</v>
      </c>
      <c r="F2911" t="s">
        <v>42</v>
      </c>
      <c r="G2911">
        <v>4</v>
      </c>
      <c r="H2911">
        <v>2014</v>
      </c>
      <c r="I2911" t="s">
        <v>43</v>
      </c>
      <c r="J2911">
        <v>1.3</v>
      </c>
      <c r="K2911">
        <v>1.1000000000000001</v>
      </c>
      <c r="L2911">
        <v>1.5</v>
      </c>
      <c r="M2911">
        <v>116</v>
      </c>
      <c r="N2911">
        <v>40.867292170907902</v>
      </c>
      <c r="O2911">
        <v>9.2847669088525908</v>
      </c>
    </row>
    <row r="2912" spans="1:15" x14ac:dyDescent="0.25">
      <c r="A2912" s="20" t="s">
        <v>3032</v>
      </c>
      <c r="B2912">
        <v>2</v>
      </c>
      <c r="C2912" t="s">
        <v>63</v>
      </c>
      <c r="D2912" t="s">
        <v>91</v>
      </c>
      <c r="E2912" t="s">
        <v>80</v>
      </c>
      <c r="F2912" t="s">
        <v>42</v>
      </c>
      <c r="G2912">
        <v>4</v>
      </c>
      <c r="H2912">
        <v>2014</v>
      </c>
      <c r="I2912" t="s">
        <v>62</v>
      </c>
      <c r="J2912">
        <v>1.32</v>
      </c>
      <c r="K2912">
        <v>1</v>
      </c>
      <c r="L2912">
        <v>1.64</v>
      </c>
      <c r="M2912">
        <v>45</v>
      </c>
      <c r="N2912">
        <v>42.074110789179102</v>
      </c>
      <c r="O2912">
        <v>14.907119849998599</v>
      </c>
    </row>
    <row r="2913" spans="1:15" x14ac:dyDescent="0.25">
      <c r="A2913" s="20" t="s">
        <v>3033</v>
      </c>
      <c r="B2913">
        <v>2</v>
      </c>
      <c r="C2913" t="s">
        <v>63</v>
      </c>
      <c r="D2913" t="s">
        <v>91</v>
      </c>
      <c r="E2913" t="s">
        <v>80</v>
      </c>
      <c r="F2913" t="s">
        <v>42</v>
      </c>
      <c r="G2913">
        <v>4</v>
      </c>
      <c r="H2913">
        <v>2014</v>
      </c>
      <c r="I2913" t="s">
        <v>75</v>
      </c>
      <c r="J2913">
        <v>1.1399999999999999</v>
      </c>
      <c r="K2913">
        <v>1.1000000000000001</v>
      </c>
      <c r="L2913">
        <v>1.2</v>
      </c>
      <c r="M2913">
        <v>50.389017836405102</v>
      </c>
      <c r="N2913">
        <v>44.088450556687199</v>
      </c>
      <c r="O2913">
        <v>-99</v>
      </c>
    </row>
    <row r="2914" spans="1:15" x14ac:dyDescent="0.25">
      <c r="A2914" s="20" t="s">
        <v>3034</v>
      </c>
      <c r="B2914">
        <v>2</v>
      </c>
      <c r="C2914" t="s">
        <v>63</v>
      </c>
      <c r="D2914" t="s">
        <v>91</v>
      </c>
      <c r="E2914" t="s">
        <v>80</v>
      </c>
      <c r="F2914" t="s">
        <v>42</v>
      </c>
      <c r="G2914">
        <v>4</v>
      </c>
      <c r="H2914">
        <v>2014</v>
      </c>
      <c r="I2914" t="s">
        <v>45</v>
      </c>
      <c r="J2914">
        <v>1</v>
      </c>
      <c r="K2914">
        <v>0.91</v>
      </c>
      <c r="L2914">
        <v>1.0900000000000001</v>
      </c>
      <c r="M2914">
        <v>402</v>
      </c>
      <c r="N2914">
        <v>43.692347832393096</v>
      </c>
      <c r="O2914">
        <v>4.9875466805381601</v>
      </c>
    </row>
    <row r="2915" spans="1:15" x14ac:dyDescent="0.25">
      <c r="A2915" s="20" t="s">
        <v>3035</v>
      </c>
      <c r="B2915">
        <v>2</v>
      </c>
      <c r="C2915" t="s">
        <v>63</v>
      </c>
      <c r="D2915" t="s">
        <v>91</v>
      </c>
      <c r="E2915" t="s">
        <v>80</v>
      </c>
      <c r="F2915" t="s">
        <v>42</v>
      </c>
      <c r="G2915">
        <v>4</v>
      </c>
      <c r="H2915">
        <v>2014</v>
      </c>
      <c r="I2915" t="s">
        <v>46</v>
      </c>
      <c r="J2915">
        <v>1.19</v>
      </c>
      <c r="K2915">
        <v>1.1100000000000001</v>
      </c>
      <c r="L2915">
        <v>1.27</v>
      </c>
      <c r="M2915">
        <v>1060</v>
      </c>
      <c r="N2915">
        <v>41.367535434536499</v>
      </c>
      <c r="O2915">
        <v>3.0714755841697601</v>
      </c>
    </row>
    <row r="2916" spans="1:15" x14ac:dyDescent="0.25">
      <c r="A2916" s="20" t="s">
        <v>3036</v>
      </c>
      <c r="B2916">
        <v>2</v>
      </c>
      <c r="C2916" t="s">
        <v>63</v>
      </c>
      <c r="D2916" t="s">
        <v>91</v>
      </c>
      <c r="E2916" t="s">
        <v>80</v>
      </c>
      <c r="F2916" t="s">
        <v>42</v>
      </c>
      <c r="G2916">
        <v>4</v>
      </c>
      <c r="H2916">
        <v>2014</v>
      </c>
      <c r="I2916" t="s">
        <v>47</v>
      </c>
      <c r="J2916">
        <v>1.1100000000000001</v>
      </c>
      <c r="K2916">
        <v>1.07</v>
      </c>
      <c r="L2916">
        <v>1.1499999999999999</v>
      </c>
      <c r="M2916">
        <v>7046</v>
      </c>
      <c r="N2916">
        <v>46.348132805704502</v>
      </c>
      <c r="O2916">
        <v>1.19132067961586</v>
      </c>
    </row>
    <row r="2917" spans="1:15" x14ac:dyDescent="0.25">
      <c r="A2917" s="20" t="s">
        <v>3037</v>
      </c>
      <c r="B2917">
        <v>2</v>
      </c>
      <c r="C2917" t="s">
        <v>63</v>
      </c>
      <c r="D2917" t="s">
        <v>91</v>
      </c>
      <c r="E2917" t="s">
        <v>80</v>
      </c>
      <c r="F2917" t="s">
        <v>42</v>
      </c>
      <c r="G2917">
        <v>4</v>
      </c>
      <c r="H2917">
        <v>2014</v>
      </c>
      <c r="I2917" t="s">
        <v>48</v>
      </c>
      <c r="J2917">
        <v>0.93</v>
      </c>
      <c r="K2917">
        <v>0.81</v>
      </c>
      <c r="L2917">
        <v>1.05</v>
      </c>
      <c r="M2917">
        <v>203</v>
      </c>
      <c r="N2917">
        <v>49.161232617925101</v>
      </c>
      <c r="O2917">
        <v>7.0186240634359596</v>
      </c>
    </row>
    <row r="2918" spans="1:15" x14ac:dyDescent="0.25">
      <c r="A2918" s="20" t="s">
        <v>3038</v>
      </c>
      <c r="B2918">
        <v>2</v>
      </c>
      <c r="C2918" t="s">
        <v>63</v>
      </c>
      <c r="D2918" t="s">
        <v>91</v>
      </c>
      <c r="E2918" t="s">
        <v>80</v>
      </c>
      <c r="F2918" t="s">
        <v>42</v>
      </c>
      <c r="G2918">
        <v>4</v>
      </c>
      <c r="H2918">
        <v>2014</v>
      </c>
      <c r="I2918" t="s">
        <v>49</v>
      </c>
      <c r="J2918">
        <v>1.1299999999999999</v>
      </c>
      <c r="K2918">
        <v>1.03</v>
      </c>
      <c r="L2918">
        <v>1.23</v>
      </c>
      <c r="M2918">
        <v>555</v>
      </c>
      <c r="N2918">
        <v>44.732030125989503</v>
      </c>
      <c r="O2918">
        <v>4.2447635997800903</v>
      </c>
    </row>
    <row r="2919" spans="1:15" x14ac:dyDescent="0.25">
      <c r="A2919" s="20" t="s">
        <v>3039</v>
      </c>
      <c r="B2919">
        <v>2</v>
      </c>
      <c r="C2919" t="s">
        <v>63</v>
      </c>
      <c r="D2919" t="s">
        <v>91</v>
      </c>
      <c r="E2919" t="s">
        <v>80</v>
      </c>
      <c r="F2919" t="s">
        <v>42</v>
      </c>
      <c r="G2919">
        <v>4</v>
      </c>
      <c r="H2919">
        <v>2014</v>
      </c>
      <c r="I2919" t="s">
        <v>50</v>
      </c>
      <c r="J2919">
        <v>1.06</v>
      </c>
      <c r="K2919">
        <v>0.87</v>
      </c>
      <c r="L2919">
        <v>1.25</v>
      </c>
      <c r="M2919">
        <v>100</v>
      </c>
      <c r="N2919">
        <v>46.355831866099898</v>
      </c>
      <c r="O2919">
        <v>10</v>
      </c>
    </row>
    <row r="2920" spans="1:15" x14ac:dyDescent="0.25">
      <c r="A2920" s="20" t="s">
        <v>3040</v>
      </c>
      <c r="B2920">
        <v>2</v>
      </c>
      <c r="C2920" t="s">
        <v>63</v>
      </c>
      <c r="D2920" t="s">
        <v>91</v>
      </c>
      <c r="E2920" t="s">
        <v>80</v>
      </c>
      <c r="F2920" t="s">
        <v>42</v>
      </c>
      <c r="G2920">
        <v>4</v>
      </c>
      <c r="H2920">
        <v>2014</v>
      </c>
      <c r="I2920" t="s">
        <v>51</v>
      </c>
      <c r="J2920">
        <v>0.89</v>
      </c>
      <c r="K2920">
        <v>0.75</v>
      </c>
      <c r="L2920">
        <v>1.03</v>
      </c>
      <c r="M2920">
        <v>138</v>
      </c>
      <c r="N2920">
        <v>49.283526494996998</v>
      </c>
      <c r="O2920">
        <v>8.5125653075874901</v>
      </c>
    </row>
    <row r="2921" spans="1:15" x14ac:dyDescent="0.25">
      <c r="A2921" s="20" t="s">
        <v>3041</v>
      </c>
      <c r="B2921">
        <v>2</v>
      </c>
      <c r="C2921" t="s">
        <v>63</v>
      </c>
      <c r="D2921" t="s">
        <v>91</v>
      </c>
      <c r="E2921" t="s">
        <v>78</v>
      </c>
      <c r="F2921" t="s">
        <v>35</v>
      </c>
      <c r="G2921">
        <v>5</v>
      </c>
      <c r="H2921">
        <v>2014</v>
      </c>
      <c r="I2921" t="s">
        <v>34</v>
      </c>
      <c r="J2921">
        <v>1.0900000000000001</v>
      </c>
      <c r="K2921">
        <v>1.03</v>
      </c>
      <c r="L2921">
        <v>1.1499999999999999</v>
      </c>
      <c r="M2921">
        <v>3873</v>
      </c>
      <c r="N2921">
        <v>38.213165441145101</v>
      </c>
      <c r="O2921">
        <v>1.6068533831656699</v>
      </c>
    </row>
    <row r="2922" spans="1:15" x14ac:dyDescent="0.25">
      <c r="A2922" s="20" t="s">
        <v>3042</v>
      </c>
      <c r="B2922">
        <v>2</v>
      </c>
      <c r="C2922" t="s">
        <v>63</v>
      </c>
      <c r="D2922" t="s">
        <v>91</v>
      </c>
      <c r="E2922" t="s">
        <v>78</v>
      </c>
      <c r="F2922" t="s">
        <v>35</v>
      </c>
      <c r="G2922">
        <v>5</v>
      </c>
      <c r="H2922">
        <v>2014</v>
      </c>
      <c r="I2922" t="s">
        <v>52</v>
      </c>
      <c r="J2922">
        <v>0.81</v>
      </c>
      <c r="K2922">
        <v>0.59</v>
      </c>
      <c r="L2922">
        <v>1.03</v>
      </c>
      <c r="M2922">
        <v>48</v>
      </c>
      <c r="N2922">
        <v>44.622737751922003</v>
      </c>
      <c r="O2922">
        <v>14.433756729740599</v>
      </c>
    </row>
    <row r="2923" spans="1:15" x14ac:dyDescent="0.25">
      <c r="A2923" s="20" t="s">
        <v>3043</v>
      </c>
      <c r="B2923">
        <v>2</v>
      </c>
      <c r="C2923" t="s">
        <v>63</v>
      </c>
      <c r="D2923" t="s">
        <v>91</v>
      </c>
      <c r="E2923" t="s">
        <v>78</v>
      </c>
      <c r="F2923" t="s">
        <v>35</v>
      </c>
      <c r="G2923">
        <v>5</v>
      </c>
      <c r="H2923">
        <v>2014</v>
      </c>
      <c r="I2923" t="s">
        <v>53</v>
      </c>
      <c r="J2923">
        <v>0.91</v>
      </c>
      <c r="K2923">
        <v>0.74</v>
      </c>
      <c r="L2923">
        <v>1.08</v>
      </c>
      <c r="M2923">
        <v>100</v>
      </c>
      <c r="N2923">
        <v>44.206968838981702</v>
      </c>
      <c r="O2923">
        <v>10</v>
      </c>
    </row>
    <row r="2924" spans="1:15" x14ac:dyDescent="0.25">
      <c r="A2924" s="20" t="s">
        <v>3044</v>
      </c>
      <c r="B2924">
        <v>2</v>
      </c>
      <c r="C2924" t="s">
        <v>63</v>
      </c>
      <c r="D2924" t="s">
        <v>91</v>
      </c>
      <c r="E2924" t="s">
        <v>78</v>
      </c>
      <c r="F2924" t="s">
        <v>35</v>
      </c>
      <c r="G2924">
        <v>5</v>
      </c>
      <c r="H2924">
        <v>2014</v>
      </c>
      <c r="I2924" t="s">
        <v>54</v>
      </c>
      <c r="J2924">
        <v>0.91</v>
      </c>
      <c r="K2924">
        <v>0.55000000000000004</v>
      </c>
      <c r="L2924">
        <v>1.27</v>
      </c>
      <c r="M2924">
        <v>20</v>
      </c>
      <c r="N2924">
        <v>44.330228306383198</v>
      </c>
      <c r="O2924">
        <v>22.360679774997902</v>
      </c>
    </row>
    <row r="2925" spans="1:15" x14ac:dyDescent="0.25">
      <c r="A2925" s="20" t="s">
        <v>3045</v>
      </c>
      <c r="B2925">
        <v>2</v>
      </c>
      <c r="C2925" t="s">
        <v>63</v>
      </c>
      <c r="D2925" t="s">
        <v>91</v>
      </c>
      <c r="E2925" t="s">
        <v>78</v>
      </c>
      <c r="F2925" t="s">
        <v>35</v>
      </c>
      <c r="G2925">
        <v>5</v>
      </c>
      <c r="H2925">
        <v>2014</v>
      </c>
      <c r="I2925" t="s">
        <v>55</v>
      </c>
      <c r="J2925">
        <v>0.83</v>
      </c>
      <c r="K2925">
        <v>0.71</v>
      </c>
      <c r="L2925">
        <v>0.95</v>
      </c>
      <c r="M2925">
        <v>182</v>
      </c>
      <c r="N2925">
        <v>46.851482133782397</v>
      </c>
      <c r="O2925">
        <v>7.4124931666110099</v>
      </c>
    </row>
    <row r="2926" spans="1:15" x14ac:dyDescent="0.25">
      <c r="A2926" s="20" t="s">
        <v>3046</v>
      </c>
      <c r="B2926">
        <v>2</v>
      </c>
      <c r="C2926" t="s">
        <v>63</v>
      </c>
      <c r="D2926" t="s">
        <v>91</v>
      </c>
      <c r="E2926" t="s">
        <v>78</v>
      </c>
      <c r="F2926" t="s">
        <v>35</v>
      </c>
      <c r="G2926">
        <v>5</v>
      </c>
      <c r="H2926">
        <v>2014</v>
      </c>
      <c r="I2926" t="s">
        <v>56</v>
      </c>
      <c r="J2926">
        <v>1.52</v>
      </c>
      <c r="K2926">
        <v>1.02</v>
      </c>
      <c r="L2926">
        <v>2.02</v>
      </c>
      <c r="M2926">
        <v>19</v>
      </c>
      <c r="N2926">
        <v>34.9338081199855</v>
      </c>
      <c r="O2926">
        <v>22.941573387056199</v>
      </c>
    </row>
    <row r="2927" spans="1:15" x14ac:dyDescent="0.25">
      <c r="A2927" s="20" t="s">
        <v>3047</v>
      </c>
      <c r="B2927">
        <v>2</v>
      </c>
      <c r="C2927" t="s">
        <v>63</v>
      </c>
      <c r="D2927" t="s">
        <v>91</v>
      </c>
      <c r="E2927" t="s">
        <v>78</v>
      </c>
      <c r="F2927" t="s">
        <v>35</v>
      </c>
      <c r="G2927">
        <v>5</v>
      </c>
      <c r="H2927">
        <v>2014</v>
      </c>
      <c r="I2927" t="s">
        <v>57</v>
      </c>
      <c r="J2927">
        <v>0.82</v>
      </c>
      <c r="K2927">
        <v>0.66</v>
      </c>
      <c r="L2927">
        <v>0.98</v>
      </c>
      <c r="M2927">
        <v>76</v>
      </c>
      <c r="N2927">
        <v>48.637853771520497</v>
      </c>
      <c r="O2927">
        <v>11.470786693528099</v>
      </c>
    </row>
    <row r="2928" spans="1:15" x14ac:dyDescent="0.25">
      <c r="A2928" s="20" t="s">
        <v>3048</v>
      </c>
      <c r="B2928">
        <v>2</v>
      </c>
      <c r="C2928" t="s">
        <v>63</v>
      </c>
      <c r="D2928" t="s">
        <v>91</v>
      </c>
      <c r="E2928" t="s">
        <v>78</v>
      </c>
      <c r="F2928" t="s">
        <v>35</v>
      </c>
      <c r="G2928">
        <v>5</v>
      </c>
      <c r="H2928">
        <v>2014</v>
      </c>
      <c r="I2928" t="s">
        <v>58</v>
      </c>
      <c r="J2928">
        <v>0.92</v>
      </c>
      <c r="K2928">
        <v>0.85</v>
      </c>
      <c r="L2928">
        <v>0.99</v>
      </c>
      <c r="M2928">
        <v>654</v>
      </c>
      <c r="N2928">
        <v>44.5145091309031</v>
      </c>
      <c r="O2928">
        <v>3.9103094350288798</v>
      </c>
    </row>
    <row r="2929" spans="1:15" x14ac:dyDescent="0.25">
      <c r="A2929" s="20" t="s">
        <v>3049</v>
      </c>
      <c r="B2929">
        <v>2</v>
      </c>
      <c r="C2929" t="s">
        <v>63</v>
      </c>
      <c r="D2929" t="s">
        <v>91</v>
      </c>
      <c r="E2929" t="s">
        <v>78</v>
      </c>
      <c r="F2929" t="s">
        <v>35</v>
      </c>
      <c r="G2929">
        <v>5</v>
      </c>
      <c r="H2929">
        <v>2014</v>
      </c>
      <c r="I2929" t="s">
        <v>59</v>
      </c>
      <c r="J2929" t="s">
        <v>44</v>
      </c>
      <c r="K2929" t="s">
        <v>44</v>
      </c>
      <c r="L2929" t="s">
        <v>44</v>
      </c>
      <c r="M2929">
        <v>17</v>
      </c>
      <c r="N2929">
        <v>47.927602243773102</v>
      </c>
      <c r="O2929">
        <v>24.253562503633301</v>
      </c>
    </row>
    <row r="2930" spans="1:15" x14ac:dyDescent="0.25">
      <c r="A2930" s="20" t="s">
        <v>3050</v>
      </c>
      <c r="B2930">
        <v>2</v>
      </c>
      <c r="C2930" t="s">
        <v>63</v>
      </c>
      <c r="D2930" t="s">
        <v>91</v>
      </c>
      <c r="E2930" t="s">
        <v>78</v>
      </c>
      <c r="F2930" t="s">
        <v>35</v>
      </c>
      <c r="G2930">
        <v>5</v>
      </c>
      <c r="H2930">
        <v>2014</v>
      </c>
      <c r="I2930" t="s">
        <v>60</v>
      </c>
      <c r="J2930">
        <v>0.95</v>
      </c>
      <c r="K2930">
        <v>0.9</v>
      </c>
      <c r="L2930">
        <v>1</v>
      </c>
      <c r="M2930">
        <v>2767</v>
      </c>
      <c r="N2930">
        <v>42.179468248677402</v>
      </c>
      <c r="O2930">
        <v>1.90105823344234</v>
      </c>
    </row>
    <row r="2931" spans="1:15" x14ac:dyDescent="0.25">
      <c r="A2931" s="20" t="s">
        <v>3051</v>
      </c>
      <c r="B2931">
        <v>2</v>
      </c>
      <c r="C2931" t="s">
        <v>63</v>
      </c>
      <c r="D2931" t="s">
        <v>91</v>
      </c>
      <c r="E2931" t="s">
        <v>78</v>
      </c>
      <c r="F2931" t="s">
        <v>35</v>
      </c>
      <c r="G2931">
        <v>5</v>
      </c>
      <c r="H2931">
        <v>2014</v>
      </c>
      <c r="I2931" t="s">
        <v>61</v>
      </c>
      <c r="J2931" t="s">
        <v>44</v>
      </c>
      <c r="K2931" t="s">
        <v>44</v>
      </c>
      <c r="L2931" t="s">
        <v>44</v>
      </c>
      <c r="M2931">
        <v>12</v>
      </c>
      <c r="N2931">
        <v>45.640134902394102</v>
      </c>
      <c r="O2931">
        <v>28.867513459481302</v>
      </c>
    </row>
    <row r="2932" spans="1:15" x14ac:dyDescent="0.25">
      <c r="A2932" s="20" t="s">
        <v>3052</v>
      </c>
      <c r="B2932">
        <v>2</v>
      </c>
      <c r="C2932" t="s">
        <v>63</v>
      </c>
      <c r="D2932" t="s">
        <v>91</v>
      </c>
      <c r="E2932" t="s">
        <v>78</v>
      </c>
      <c r="F2932" t="s">
        <v>35</v>
      </c>
      <c r="G2932">
        <v>5</v>
      </c>
      <c r="H2932">
        <v>2014</v>
      </c>
      <c r="I2932" t="s">
        <v>43</v>
      </c>
      <c r="J2932">
        <v>1.07</v>
      </c>
      <c r="K2932">
        <v>0.94</v>
      </c>
      <c r="L2932">
        <v>1.2</v>
      </c>
      <c r="M2932">
        <v>248</v>
      </c>
      <c r="N2932">
        <v>40.867292170907902</v>
      </c>
      <c r="O2932">
        <v>6.3500063500095196</v>
      </c>
    </row>
    <row r="2933" spans="1:15" x14ac:dyDescent="0.25">
      <c r="A2933" s="20" t="s">
        <v>3053</v>
      </c>
      <c r="B2933">
        <v>2</v>
      </c>
      <c r="C2933" t="s">
        <v>63</v>
      </c>
      <c r="D2933" t="s">
        <v>91</v>
      </c>
      <c r="E2933" t="s">
        <v>78</v>
      </c>
      <c r="F2933" t="s">
        <v>35</v>
      </c>
      <c r="G2933">
        <v>5</v>
      </c>
      <c r="H2933">
        <v>2014</v>
      </c>
      <c r="I2933" t="s">
        <v>62</v>
      </c>
      <c r="J2933">
        <v>1.1599999999999999</v>
      </c>
      <c r="K2933">
        <v>0.82</v>
      </c>
      <c r="L2933">
        <v>1.5</v>
      </c>
      <c r="M2933">
        <v>53</v>
      </c>
      <c r="N2933">
        <v>42.074110789179102</v>
      </c>
      <c r="O2933">
        <v>13.7360563948689</v>
      </c>
    </row>
    <row r="2934" spans="1:15" x14ac:dyDescent="0.25">
      <c r="A2934" s="20" t="s">
        <v>3054</v>
      </c>
      <c r="B2934">
        <v>2</v>
      </c>
      <c r="C2934" t="s">
        <v>63</v>
      </c>
      <c r="D2934" t="s">
        <v>91</v>
      </c>
      <c r="E2934" t="s">
        <v>78</v>
      </c>
      <c r="F2934" t="s">
        <v>35</v>
      </c>
      <c r="G2934">
        <v>5</v>
      </c>
      <c r="H2934">
        <v>2014</v>
      </c>
      <c r="I2934" t="s">
        <v>75</v>
      </c>
      <c r="J2934">
        <v>0.97</v>
      </c>
      <c r="K2934">
        <v>0.9</v>
      </c>
      <c r="L2934">
        <v>1</v>
      </c>
      <c r="M2934">
        <v>42.568690052135302</v>
      </c>
      <c r="N2934">
        <v>44.088450556687199</v>
      </c>
      <c r="O2934">
        <v>-99</v>
      </c>
    </row>
    <row r="2935" spans="1:15" x14ac:dyDescent="0.25">
      <c r="A2935" s="20" t="s">
        <v>3055</v>
      </c>
      <c r="B2935">
        <v>2</v>
      </c>
      <c r="C2935" t="s">
        <v>63</v>
      </c>
      <c r="D2935" t="s">
        <v>91</v>
      </c>
      <c r="E2935" t="s">
        <v>78</v>
      </c>
      <c r="F2935" t="s">
        <v>35</v>
      </c>
      <c r="G2935">
        <v>5</v>
      </c>
      <c r="H2935">
        <v>2014</v>
      </c>
      <c r="I2935" t="s">
        <v>45</v>
      </c>
      <c r="J2935">
        <v>0.91</v>
      </c>
      <c r="K2935">
        <v>0.83</v>
      </c>
      <c r="L2935">
        <v>0.99</v>
      </c>
      <c r="M2935">
        <v>585</v>
      </c>
      <c r="N2935">
        <v>43.692347832393096</v>
      </c>
      <c r="O2935">
        <v>4.1344911529736201</v>
      </c>
    </row>
    <row r="2936" spans="1:15" x14ac:dyDescent="0.25">
      <c r="A2936" s="20" t="s">
        <v>3056</v>
      </c>
      <c r="B2936">
        <v>2</v>
      </c>
      <c r="C2936" t="s">
        <v>63</v>
      </c>
      <c r="D2936" t="s">
        <v>91</v>
      </c>
      <c r="E2936" t="s">
        <v>78</v>
      </c>
      <c r="F2936" t="s">
        <v>35</v>
      </c>
      <c r="G2936">
        <v>5</v>
      </c>
      <c r="H2936">
        <v>2014</v>
      </c>
      <c r="I2936" t="s">
        <v>46</v>
      </c>
      <c r="J2936">
        <v>1.06</v>
      </c>
      <c r="K2936">
        <v>0.98</v>
      </c>
      <c r="L2936">
        <v>1.1399999999999999</v>
      </c>
      <c r="M2936">
        <v>901</v>
      </c>
      <c r="N2936">
        <v>41.367535434536499</v>
      </c>
      <c r="O2936">
        <v>3.3314830232638499</v>
      </c>
    </row>
    <row r="2937" spans="1:15" x14ac:dyDescent="0.25">
      <c r="A2937" s="20" t="s">
        <v>3057</v>
      </c>
      <c r="B2937">
        <v>2</v>
      </c>
      <c r="C2937" t="s">
        <v>63</v>
      </c>
      <c r="D2937" t="s">
        <v>91</v>
      </c>
      <c r="E2937" t="s">
        <v>78</v>
      </c>
      <c r="F2937" t="s">
        <v>35</v>
      </c>
      <c r="G2937">
        <v>5</v>
      </c>
      <c r="H2937">
        <v>2014</v>
      </c>
      <c r="I2937" t="s">
        <v>47</v>
      </c>
      <c r="J2937">
        <v>0.98</v>
      </c>
      <c r="K2937">
        <v>0.94</v>
      </c>
      <c r="L2937">
        <v>1.02</v>
      </c>
      <c r="M2937">
        <v>4675</v>
      </c>
      <c r="N2937">
        <v>46.348132805704502</v>
      </c>
      <c r="O2937">
        <v>1.46254484825426</v>
      </c>
    </row>
    <row r="2938" spans="1:15" x14ac:dyDescent="0.25">
      <c r="A2938" s="20" t="s">
        <v>3058</v>
      </c>
      <c r="B2938">
        <v>2</v>
      </c>
      <c r="C2938" t="s">
        <v>63</v>
      </c>
      <c r="D2938" t="s">
        <v>91</v>
      </c>
      <c r="E2938" t="s">
        <v>78</v>
      </c>
      <c r="F2938" t="s">
        <v>35</v>
      </c>
      <c r="G2938">
        <v>5</v>
      </c>
      <c r="H2938">
        <v>2014</v>
      </c>
      <c r="I2938" t="s">
        <v>48</v>
      </c>
      <c r="J2938">
        <v>0.92</v>
      </c>
      <c r="K2938">
        <v>0.77</v>
      </c>
      <c r="L2938">
        <v>1.07</v>
      </c>
      <c r="M2938">
        <v>132</v>
      </c>
      <c r="N2938">
        <v>49.161232617925101</v>
      </c>
      <c r="O2938">
        <v>8.7038827977848907</v>
      </c>
    </row>
    <row r="2939" spans="1:15" x14ac:dyDescent="0.25">
      <c r="A2939" s="20" t="s">
        <v>3059</v>
      </c>
      <c r="B2939">
        <v>2</v>
      </c>
      <c r="C2939" t="s">
        <v>63</v>
      </c>
      <c r="D2939" t="s">
        <v>91</v>
      </c>
      <c r="E2939" t="s">
        <v>78</v>
      </c>
      <c r="F2939" t="s">
        <v>35</v>
      </c>
      <c r="G2939">
        <v>5</v>
      </c>
      <c r="H2939">
        <v>2014</v>
      </c>
      <c r="I2939" t="s">
        <v>49</v>
      </c>
      <c r="J2939">
        <v>0.91</v>
      </c>
      <c r="K2939">
        <v>0.8</v>
      </c>
      <c r="L2939">
        <v>1.02</v>
      </c>
      <c r="M2939">
        <v>415</v>
      </c>
      <c r="N2939">
        <v>44.732030125989503</v>
      </c>
      <c r="O2939">
        <v>4.9088069367381602</v>
      </c>
    </row>
    <row r="2940" spans="1:15" x14ac:dyDescent="0.25">
      <c r="A2940" s="20" t="s">
        <v>3060</v>
      </c>
      <c r="B2940">
        <v>2</v>
      </c>
      <c r="C2940" t="s">
        <v>63</v>
      </c>
      <c r="D2940" t="s">
        <v>91</v>
      </c>
      <c r="E2940" t="s">
        <v>78</v>
      </c>
      <c r="F2940" t="s">
        <v>35</v>
      </c>
      <c r="G2940">
        <v>5</v>
      </c>
      <c r="H2940">
        <v>2014</v>
      </c>
      <c r="I2940" t="s">
        <v>50</v>
      </c>
      <c r="J2940">
        <v>0.94</v>
      </c>
      <c r="K2940">
        <v>0.76</v>
      </c>
      <c r="L2940">
        <v>1.1200000000000001</v>
      </c>
      <c r="M2940">
        <v>95</v>
      </c>
      <c r="N2940">
        <v>46.355831866099898</v>
      </c>
      <c r="O2940">
        <v>10.259783520851499</v>
      </c>
    </row>
    <row r="2941" spans="1:15" x14ac:dyDescent="0.25">
      <c r="A2941" s="20" t="s">
        <v>3061</v>
      </c>
      <c r="B2941">
        <v>2</v>
      </c>
      <c r="C2941" t="s">
        <v>63</v>
      </c>
      <c r="D2941" t="s">
        <v>91</v>
      </c>
      <c r="E2941" t="s">
        <v>78</v>
      </c>
      <c r="F2941" t="s">
        <v>35</v>
      </c>
      <c r="G2941">
        <v>5</v>
      </c>
      <c r="H2941">
        <v>2014</v>
      </c>
      <c r="I2941" t="s">
        <v>51</v>
      </c>
      <c r="J2941">
        <v>0.87</v>
      </c>
      <c r="K2941">
        <v>0.74</v>
      </c>
      <c r="L2941">
        <v>1</v>
      </c>
      <c r="M2941">
        <v>202</v>
      </c>
      <c r="N2941">
        <v>49.283526494996998</v>
      </c>
      <c r="O2941">
        <v>7.0359754473029197</v>
      </c>
    </row>
    <row r="2942" spans="1:15" x14ac:dyDescent="0.25">
      <c r="A2942" s="20" t="s">
        <v>3062</v>
      </c>
      <c r="B2942">
        <v>3</v>
      </c>
      <c r="C2942" t="s">
        <v>67</v>
      </c>
      <c r="D2942" t="s">
        <v>88</v>
      </c>
      <c r="E2942" t="s">
        <v>92</v>
      </c>
      <c r="F2942" t="s">
        <v>38</v>
      </c>
      <c r="G2942">
        <v>3</v>
      </c>
      <c r="H2942">
        <v>2010</v>
      </c>
      <c r="I2942" t="s">
        <v>34</v>
      </c>
      <c r="J2942">
        <v>28</v>
      </c>
      <c r="K2942">
        <v>27.0127264732889</v>
      </c>
      <c r="L2942">
        <v>28.980864695084101</v>
      </c>
      <c r="M2942">
        <v>3882</v>
      </c>
      <c r="N2942" t="s">
        <v>44</v>
      </c>
      <c r="O2942">
        <v>1.60498964383773</v>
      </c>
    </row>
    <row r="2943" spans="1:15" x14ac:dyDescent="0.25">
      <c r="A2943" s="20" t="s">
        <v>3063</v>
      </c>
      <c r="B2943">
        <v>3</v>
      </c>
      <c r="C2943" t="s">
        <v>67</v>
      </c>
      <c r="D2943" t="s">
        <v>88</v>
      </c>
      <c r="E2943" t="s">
        <v>92</v>
      </c>
      <c r="F2943" t="s">
        <v>38</v>
      </c>
      <c r="G2943">
        <v>3</v>
      </c>
      <c r="H2943">
        <v>2010</v>
      </c>
      <c r="I2943" t="s">
        <v>52</v>
      </c>
      <c r="J2943">
        <v>10.6</v>
      </c>
      <c r="K2943">
        <v>9.4440233221835506</v>
      </c>
      <c r="L2943">
        <v>11.923853680635901</v>
      </c>
      <c r="M2943">
        <v>402</v>
      </c>
      <c r="N2943" t="s">
        <v>44</v>
      </c>
      <c r="O2943">
        <v>4.9875466805381601</v>
      </c>
    </row>
    <row r="2944" spans="1:15" x14ac:dyDescent="0.25">
      <c r="A2944" s="20" t="s">
        <v>3064</v>
      </c>
      <c r="B2944">
        <v>3</v>
      </c>
      <c r="C2944" t="s">
        <v>67</v>
      </c>
      <c r="D2944" t="s">
        <v>88</v>
      </c>
      <c r="E2944" t="s">
        <v>92</v>
      </c>
      <c r="F2944" t="s">
        <v>38</v>
      </c>
      <c r="G2944">
        <v>3</v>
      </c>
      <c r="H2944">
        <v>2010</v>
      </c>
      <c r="I2944" t="s">
        <v>53</v>
      </c>
      <c r="J2944">
        <v>33</v>
      </c>
      <c r="K2944">
        <v>32.147546159217299</v>
      </c>
      <c r="L2944">
        <v>33.842620708099403</v>
      </c>
      <c r="M2944">
        <v>8008</v>
      </c>
      <c r="N2944" t="s">
        <v>44</v>
      </c>
      <c r="O2944">
        <v>1.1174753906691901</v>
      </c>
    </row>
    <row r="2945" spans="1:15" x14ac:dyDescent="0.25">
      <c r="A2945" s="20" t="s">
        <v>3065</v>
      </c>
      <c r="B2945">
        <v>3</v>
      </c>
      <c r="C2945" t="s">
        <v>67</v>
      </c>
      <c r="D2945" t="s">
        <v>88</v>
      </c>
      <c r="E2945" t="s">
        <v>92</v>
      </c>
      <c r="F2945" t="s">
        <v>38</v>
      </c>
      <c r="G2945">
        <v>3</v>
      </c>
      <c r="H2945">
        <v>2010</v>
      </c>
      <c r="I2945" t="s">
        <v>54</v>
      </c>
      <c r="J2945">
        <v>18.8</v>
      </c>
      <c r="K2945">
        <v>15.553873912820601</v>
      </c>
      <c r="L2945">
        <v>22.272397171490098</v>
      </c>
      <c r="M2945">
        <v>266</v>
      </c>
      <c r="N2945" t="s">
        <v>44</v>
      </c>
      <c r="O2945">
        <v>6.1313933948496597</v>
      </c>
    </row>
    <row r="2946" spans="1:15" x14ac:dyDescent="0.25">
      <c r="A2946" s="20" t="s">
        <v>3066</v>
      </c>
      <c r="B2946">
        <v>3</v>
      </c>
      <c r="C2946" t="s">
        <v>67</v>
      </c>
      <c r="D2946" t="s">
        <v>88</v>
      </c>
      <c r="E2946" t="s">
        <v>92</v>
      </c>
      <c r="F2946" t="s">
        <v>38</v>
      </c>
      <c r="G2946">
        <v>3</v>
      </c>
      <c r="H2946">
        <v>2010</v>
      </c>
      <c r="I2946" t="s">
        <v>55</v>
      </c>
      <c r="J2946">
        <v>27.5</v>
      </c>
      <c r="K2946">
        <v>26.206643574502099</v>
      </c>
      <c r="L2946">
        <v>28.747927058481</v>
      </c>
      <c r="M2946">
        <v>1959</v>
      </c>
      <c r="N2946" t="s">
        <v>44</v>
      </c>
      <c r="O2946">
        <v>2.2593461946228399</v>
      </c>
    </row>
    <row r="2947" spans="1:15" x14ac:dyDescent="0.25">
      <c r="A2947" s="20" t="s">
        <v>3067</v>
      </c>
      <c r="B2947">
        <v>3</v>
      </c>
      <c r="C2947" t="s">
        <v>67</v>
      </c>
      <c r="D2947" t="s">
        <v>88</v>
      </c>
      <c r="E2947" t="s">
        <v>92</v>
      </c>
      <c r="F2947" t="s">
        <v>38</v>
      </c>
      <c r="G2947">
        <v>3</v>
      </c>
      <c r="H2947">
        <v>2010</v>
      </c>
      <c r="I2947" t="s">
        <v>56</v>
      </c>
      <c r="J2947">
        <v>25.9</v>
      </c>
      <c r="K2947">
        <v>24.6184719361224</v>
      </c>
      <c r="L2947">
        <v>27.142475773468998</v>
      </c>
      <c r="M2947">
        <v>2501</v>
      </c>
      <c r="N2947" t="s">
        <v>44</v>
      </c>
      <c r="O2947">
        <v>1.99960011996001</v>
      </c>
    </row>
    <row r="2948" spans="1:15" x14ac:dyDescent="0.25">
      <c r="A2948" s="20" t="s">
        <v>3068</v>
      </c>
      <c r="B2948">
        <v>3</v>
      </c>
      <c r="C2948" t="s">
        <v>67</v>
      </c>
      <c r="D2948" t="s">
        <v>88</v>
      </c>
      <c r="E2948" t="s">
        <v>92</v>
      </c>
      <c r="F2948" t="s">
        <v>38</v>
      </c>
      <c r="G2948">
        <v>3</v>
      </c>
      <c r="H2948">
        <v>2010</v>
      </c>
      <c r="I2948" t="s">
        <v>57</v>
      </c>
      <c r="J2948">
        <v>30.5</v>
      </c>
      <c r="K2948">
        <v>28.947602142333199</v>
      </c>
      <c r="L2948">
        <v>32.110709948047401</v>
      </c>
      <c r="M2948">
        <v>1803</v>
      </c>
      <c r="N2948" t="s">
        <v>44</v>
      </c>
      <c r="O2948">
        <v>2.3550608702786602</v>
      </c>
    </row>
    <row r="2949" spans="1:15" x14ac:dyDescent="0.25">
      <c r="A2949" s="20" t="s">
        <v>3069</v>
      </c>
      <c r="B2949">
        <v>3</v>
      </c>
      <c r="C2949" t="s">
        <v>67</v>
      </c>
      <c r="D2949" t="s">
        <v>88</v>
      </c>
      <c r="E2949" t="s">
        <v>92</v>
      </c>
      <c r="F2949" t="s">
        <v>38</v>
      </c>
      <c r="G2949">
        <v>3</v>
      </c>
      <c r="H2949">
        <v>2010</v>
      </c>
      <c r="I2949" t="s">
        <v>58</v>
      </c>
      <c r="J2949">
        <v>28</v>
      </c>
      <c r="K2949">
        <v>27.263999847887501</v>
      </c>
      <c r="L2949">
        <v>28.717549433921999</v>
      </c>
      <c r="M2949">
        <v>7597</v>
      </c>
      <c r="N2949" t="s">
        <v>44</v>
      </c>
      <c r="O2949">
        <v>1.14730513350612</v>
      </c>
    </row>
    <row r="2950" spans="1:15" x14ac:dyDescent="0.25">
      <c r="A2950" s="20" t="s">
        <v>3070</v>
      </c>
      <c r="B2950">
        <v>3</v>
      </c>
      <c r="C2950" t="s">
        <v>67</v>
      </c>
      <c r="D2950" t="s">
        <v>88</v>
      </c>
      <c r="E2950" t="s">
        <v>92</v>
      </c>
      <c r="F2950" t="s">
        <v>38</v>
      </c>
      <c r="G2950">
        <v>3</v>
      </c>
      <c r="H2950">
        <v>2010</v>
      </c>
      <c r="I2950" t="s">
        <v>59</v>
      </c>
      <c r="J2950">
        <v>29.5</v>
      </c>
      <c r="K2950">
        <v>26.975245215087401</v>
      </c>
      <c r="L2950">
        <v>32.179801237604103</v>
      </c>
      <c r="M2950">
        <v>1105</v>
      </c>
      <c r="N2950" t="s">
        <v>44</v>
      </c>
      <c r="O2950">
        <v>3.0082841879809301</v>
      </c>
    </row>
    <row r="2951" spans="1:15" x14ac:dyDescent="0.25">
      <c r="A2951" s="20" t="s">
        <v>3071</v>
      </c>
      <c r="B2951">
        <v>3</v>
      </c>
      <c r="C2951" t="s">
        <v>67</v>
      </c>
      <c r="D2951" t="s">
        <v>88</v>
      </c>
      <c r="E2951" t="s">
        <v>92</v>
      </c>
      <c r="F2951" t="s">
        <v>38</v>
      </c>
      <c r="G2951">
        <v>3</v>
      </c>
      <c r="H2951">
        <v>2010</v>
      </c>
      <c r="I2951" t="s">
        <v>60</v>
      </c>
      <c r="J2951">
        <v>27.2</v>
      </c>
      <c r="K2951">
        <v>26.304933880290498</v>
      </c>
      <c r="L2951">
        <v>28.102224174483101</v>
      </c>
      <c r="M2951">
        <v>3956</v>
      </c>
      <c r="N2951" t="s">
        <v>44</v>
      </c>
      <c r="O2951">
        <v>1.58990750187223</v>
      </c>
    </row>
    <row r="2952" spans="1:15" x14ac:dyDescent="0.25">
      <c r="A2952" s="20" t="s">
        <v>3072</v>
      </c>
      <c r="B2952">
        <v>3</v>
      </c>
      <c r="C2952" t="s">
        <v>67</v>
      </c>
      <c r="D2952" t="s">
        <v>88</v>
      </c>
      <c r="E2952" t="s">
        <v>92</v>
      </c>
      <c r="F2952" t="s">
        <v>38</v>
      </c>
      <c r="G2952">
        <v>3</v>
      </c>
      <c r="H2952">
        <v>2010</v>
      </c>
      <c r="I2952" t="s">
        <v>61</v>
      </c>
      <c r="J2952">
        <v>23.4</v>
      </c>
      <c r="K2952">
        <v>19.560220563761501</v>
      </c>
      <c r="L2952">
        <v>27.8381249856808</v>
      </c>
      <c r="M2952">
        <v>136</v>
      </c>
      <c r="N2952" t="s">
        <v>44</v>
      </c>
      <c r="O2952">
        <v>8.5749292571254401</v>
      </c>
    </row>
    <row r="2953" spans="1:15" x14ac:dyDescent="0.25">
      <c r="A2953" s="20" t="s">
        <v>3073</v>
      </c>
      <c r="B2953">
        <v>3</v>
      </c>
      <c r="C2953" t="s">
        <v>67</v>
      </c>
      <c r="D2953" t="s">
        <v>88</v>
      </c>
      <c r="E2953" t="s">
        <v>92</v>
      </c>
      <c r="F2953" t="s">
        <v>38</v>
      </c>
      <c r="G2953">
        <v>3</v>
      </c>
      <c r="H2953">
        <v>2010</v>
      </c>
      <c r="I2953" t="s">
        <v>43</v>
      </c>
      <c r="J2953">
        <v>24.4</v>
      </c>
      <c r="K2953">
        <v>23.614620099104201</v>
      </c>
      <c r="L2953">
        <v>25.2618990476949</v>
      </c>
      <c r="M2953">
        <v>5787</v>
      </c>
      <c r="N2953" t="s">
        <v>44</v>
      </c>
      <c r="O2953">
        <v>1.3145383445418299</v>
      </c>
    </row>
    <row r="2954" spans="1:15" x14ac:dyDescent="0.25">
      <c r="A2954" s="20" t="s">
        <v>3074</v>
      </c>
      <c r="B2954">
        <v>3</v>
      </c>
      <c r="C2954" t="s">
        <v>67</v>
      </c>
      <c r="D2954" t="s">
        <v>88</v>
      </c>
      <c r="E2954" t="s">
        <v>92</v>
      </c>
      <c r="F2954" t="s">
        <v>38</v>
      </c>
      <c r="G2954">
        <v>3</v>
      </c>
      <c r="H2954">
        <v>2010</v>
      </c>
      <c r="I2954" t="s">
        <v>62</v>
      </c>
      <c r="J2954">
        <v>31.6</v>
      </c>
      <c r="K2954">
        <v>30.058965251626901</v>
      </c>
      <c r="L2954">
        <v>33.184608826626402</v>
      </c>
      <c r="M2954">
        <v>1926</v>
      </c>
      <c r="N2954" t="s">
        <v>44</v>
      </c>
      <c r="O2954">
        <v>2.27861975674888</v>
      </c>
    </row>
    <row r="2955" spans="1:15" x14ac:dyDescent="0.25">
      <c r="A2955" s="20" t="s">
        <v>3075</v>
      </c>
      <c r="B2955">
        <v>3</v>
      </c>
      <c r="C2955" t="s">
        <v>67</v>
      </c>
      <c r="D2955" t="s">
        <v>88</v>
      </c>
      <c r="E2955" t="s">
        <v>92</v>
      </c>
      <c r="F2955" t="s">
        <v>38</v>
      </c>
      <c r="G2955">
        <v>3</v>
      </c>
      <c r="H2955">
        <v>2010</v>
      </c>
      <c r="I2955" t="s">
        <v>75</v>
      </c>
      <c r="J2955">
        <v>27.58</v>
      </c>
      <c r="K2955">
        <v>27.33</v>
      </c>
      <c r="L2955">
        <v>27.82</v>
      </c>
      <c r="M2955">
        <v>63932</v>
      </c>
      <c r="N2955" t="s">
        <v>44</v>
      </c>
      <c r="O2955">
        <v>0.39549487000998801</v>
      </c>
    </row>
    <row r="2956" spans="1:15" x14ac:dyDescent="0.25">
      <c r="A2956" s="20" t="s">
        <v>3076</v>
      </c>
      <c r="B2956">
        <v>3</v>
      </c>
      <c r="C2956" t="s">
        <v>67</v>
      </c>
      <c r="D2956" t="s">
        <v>88</v>
      </c>
      <c r="E2956" t="s">
        <v>92</v>
      </c>
      <c r="F2956" t="s">
        <v>38</v>
      </c>
      <c r="G2956">
        <v>3</v>
      </c>
      <c r="H2956">
        <v>2010</v>
      </c>
      <c r="I2956" t="s">
        <v>45</v>
      </c>
      <c r="J2956">
        <v>26.8</v>
      </c>
      <c r="K2956">
        <v>25.644891925909199</v>
      </c>
      <c r="L2956">
        <v>27.944852956430601</v>
      </c>
      <c r="M2956">
        <v>2119</v>
      </c>
      <c r="N2956" t="s">
        <v>44</v>
      </c>
      <c r="O2956">
        <v>2.17237362651891</v>
      </c>
    </row>
    <row r="2957" spans="1:15" x14ac:dyDescent="0.25">
      <c r="A2957" s="20" t="s">
        <v>3077</v>
      </c>
      <c r="B2957">
        <v>3</v>
      </c>
      <c r="C2957" t="s">
        <v>67</v>
      </c>
      <c r="D2957" t="s">
        <v>88</v>
      </c>
      <c r="E2957" t="s">
        <v>92</v>
      </c>
      <c r="F2957" t="s">
        <v>38</v>
      </c>
      <c r="G2957">
        <v>3</v>
      </c>
      <c r="H2957">
        <v>2010</v>
      </c>
      <c r="I2957" t="s">
        <v>46</v>
      </c>
      <c r="J2957">
        <v>14.9</v>
      </c>
      <c r="K2957">
        <v>14.1053797089181</v>
      </c>
      <c r="L2957">
        <v>15.7770808577592</v>
      </c>
      <c r="M2957">
        <v>1316</v>
      </c>
      <c r="N2957" t="s">
        <v>44</v>
      </c>
      <c r="O2957">
        <v>2.7565892320998602</v>
      </c>
    </row>
    <row r="2958" spans="1:15" x14ac:dyDescent="0.25">
      <c r="A2958" s="20" t="s">
        <v>3078</v>
      </c>
      <c r="B2958">
        <v>3</v>
      </c>
      <c r="C2958" t="s">
        <v>67</v>
      </c>
      <c r="D2958" t="s">
        <v>88</v>
      </c>
      <c r="E2958" t="s">
        <v>92</v>
      </c>
      <c r="F2958" t="s">
        <v>38</v>
      </c>
      <c r="G2958">
        <v>3</v>
      </c>
      <c r="H2958">
        <v>2010</v>
      </c>
      <c r="I2958" t="s">
        <v>47</v>
      </c>
      <c r="J2958">
        <v>29.9</v>
      </c>
      <c r="K2958">
        <v>29.277935587165398</v>
      </c>
      <c r="L2958">
        <v>30.624969021845601</v>
      </c>
      <c r="M2958">
        <v>7633</v>
      </c>
      <c r="N2958" t="s">
        <v>44</v>
      </c>
      <c r="O2958">
        <v>1.14459638203499</v>
      </c>
    </row>
    <row r="2959" spans="1:15" x14ac:dyDescent="0.25">
      <c r="A2959" s="20" t="s">
        <v>3079</v>
      </c>
      <c r="B2959">
        <v>3</v>
      </c>
      <c r="C2959" t="s">
        <v>67</v>
      </c>
      <c r="D2959" t="s">
        <v>88</v>
      </c>
      <c r="E2959" t="s">
        <v>92</v>
      </c>
      <c r="F2959" t="s">
        <v>38</v>
      </c>
      <c r="G2959">
        <v>3</v>
      </c>
      <c r="H2959">
        <v>2010</v>
      </c>
      <c r="I2959" t="s">
        <v>48</v>
      </c>
      <c r="J2959">
        <v>26.1</v>
      </c>
      <c r="K2959">
        <v>25.1001099792235</v>
      </c>
      <c r="L2959">
        <v>27.070105705189999</v>
      </c>
      <c r="M2959">
        <v>3908</v>
      </c>
      <c r="N2959" t="s">
        <v>44</v>
      </c>
      <c r="O2959">
        <v>1.59964172037746</v>
      </c>
    </row>
    <row r="2960" spans="1:15" x14ac:dyDescent="0.25">
      <c r="A2960" s="20" t="s">
        <v>3080</v>
      </c>
      <c r="B2960">
        <v>3</v>
      </c>
      <c r="C2960" t="s">
        <v>67</v>
      </c>
      <c r="D2960" t="s">
        <v>88</v>
      </c>
      <c r="E2960" t="s">
        <v>92</v>
      </c>
      <c r="F2960" t="s">
        <v>38</v>
      </c>
      <c r="G2960">
        <v>3</v>
      </c>
      <c r="H2960">
        <v>2010</v>
      </c>
      <c r="I2960" t="s">
        <v>49</v>
      </c>
      <c r="J2960">
        <v>30.1</v>
      </c>
      <c r="K2960">
        <v>28.699308173287701</v>
      </c>
      <c r="L2960">
        <v>31.557717697195301</v>
      </c>
      <c r="M2960">
        <v>1980</v>
      </c>
      <c r="N2960" t="s">
        <v>44</v>
      </c>
      <c r="O2960">
        <v>2.2473328748774701</v>
      </c>
    </row>
    <row r="2961" spans="1:15" x14ac:dyDescent="0.25">
      <c r="A2961" s="20" t="s">
        <v>3081</v>
      </c>
      <c r="B2961">
        <v>3</v>
      </c>
      <c r="C2961" t="s">
        <v>67</v>
      </c>
      <c r="D2961" t="s">
        <v>88</v>
      </c>
      <c r="E2961" t="s">
        <v>92</v>
      </c>
      <c r="F2961" t="s">
        <v>38</v>
      </c>
      <c r="G2961">
        <v>3</v>
      </c>
      <c r="H2961">
        <v>2010</v>
      </c>
      <c r="I2961" t="s">
        <v>50</v>
      </c>
      <c r="J2961">
        <v>29.7</v>
      </c>
      <c r="K2961">
        <v>28.693189326118201</v>
      </c>
      <c r="L2961">
        <v>30.8083775810986</v>
      </c>
      <c r="M2961">
        <v>4903</v>
      </c>
      <c r="N2961" t="s">
        <v>44</v>
      </c>
      <c r="O2961">
        <v>1.42813431149396</v>
      </c>
    </row>
    <row r="2962" spans="1:15" x14ac:dyDescent="0.25">
      <c r="A2962" s="20" t="s">
        <v>3082</v>
      </c>
      <c r="B2962">
        <v>3</v>
      </c>
      <c r="C2962" t="s">
        <v>67</v>
      </c>
      <c r="D2962" t="s">
        <v>88</v>
      </c>
      <c r="E2962" t="s">
        <v>92</v>
      </c>
      <c r="F2962" t="s">
        <v>38</v>
      </c>
      <c r="G2962">
        <v>3</v>
      </c>
      <c r="H2962">
        <v>2010</v>
      </c>
      <c r="I2962" t="s">
        <v>51</v>
      </c>
      <c r="J2962">
        <v>33.6</v>
      </c>
      <c r="K2962">
        <v>32.171334273737898</v>
      </c>
      <c r="L2962">
        <v>35.028085644464497</v>
      </c>
      <c r="M2962">
        <v>2745</v>
      </c>
      <c r="N2962" t="s">
        <v>44</v>
      </c>
      <c r="O2962">
        <v>1.90866111437956</v>
      </c>
    </row>
    <row r="2963" spans="1:15" x14ac:dyDescent="0.25">
      <c r="A2963" s="20" t="s">
        <v>3083</v>
      </c>
      <c r="B2963">
        <v>3</v>
      </c>
      <c r="C2963" t="s">
        <v>67</v>
      </c>
      <c r="D2963" t="s">
        <v>88</v>
      </c>
      <c r="E2963" t="s">
        <v>93</v>
      </c>
      <c r="F2963" t="s">
        <v>42</v>
      </c>
      <c r="G2963">
        <v>4</v>
      </c>
      <c r="H2963">
        <v>2010</v>
      </c>
      <c r="I2963" t="s">
        <v>34</v>
      </c>
      <c r="J2963">
        <v>27.8</v>
      </c>
      <c r="K2963">
        <v>27.0098495096024</v>
      </c>
      <c r="L2963">
        <v>28.566081985411099</v>
      </c>
      <c r="M2963">
        <v>8997</v>
      </c>
      <c r="N2963" t="s">
        <v>44</v>
      </c>
      <c r="O2963">
        <v>1.05426827941442</v>
      </c>
    </row>
    <row r="2964" spans="1:15" x14ac:dyDescent="0.25">
      <c r="A2964" s="20" t="s">
        <v>3084</v>
      </c>
      <c r="B2964">
        <v>3</v>
      </c>
      <c r="C2964" t="s">
        <v>67</v>
      </c>
      <c r="D2964" t="s">
        <v>88</v>
      </c>
      <c r="E2964" t="s">
        <v>93</v>
      </c>
      <c r="F2964" t="s">
        <v>42</v>
      </c>
      <c r="G2964">
        <v>4</v>
      </c>
      <c r="H2964">
        <v>2010</v>
      </c>
      <c r="I2964" t="s">
        <v>52</v>
      </c>
      <c r="J2964" t="s">
        <v>44</v>
      </c>
      <c r="K2964" t="s">
        <v>44</v>
      </c>
      <c r="L2964" t="s">
        <v>44</v>
      </c>
      <c r="M2964">
        <v>18</v>
      </c>
      <c r="N2964" t="s">
        <v>44</v>
      </c>
      <c r="O2964">
        <v>23.570226039551599</v>
      </c>
    </row>
    <row r="2965" spans="1:15" x14ac:dyDescent="0.25">
      <c r="A2965" s="20" t="s">
        <v>3085</v>
      </c>
      <c r="B2965">
        <v>3</v>
      </c>
      <c r="C2965" t="s">
        <v>67</v>
      </c>
      <c r="D2965" t="s">
        <v>88</v>
      </c>
      <c r="E2965" t="s">
        <v>93</v>
      </c>
      <c r="F2965" t="s">
        <v>42</v>
      </c>
      <c r="G2965">
        <v>4</v>
      </c>
      <c r="H2965">
        <v>2010</v>
      </c>
      <c r="I2965" t="s">
        <v>53</v>
      </c>
      <c r="J2965">
        <v>40.200000000000003</v>
      </c>
      <c r="K2965">
        <v>35.888798693068097</v>
      </c>
      <c r="L2965">
        <v>45.0152208806891</v>
      </c>
      <c r="M2965">
        <v>222</v>
      </c>
      <c r="N2965" t="s">
        <v>44</v>
      </c>
      <c r="O2965">
        <v>6.7115605521402397</v>
      </c>
    </row>
    <row r="2966" spans="1:15" x14ac:dyDescent="0.25">
      <c r="A2966" s="20" t="s">
        <v>3086</v>
      </c>
      <c r="B2966">
        <v>3</v>
      </c>
      <c r="C2966" t="s">
        <v>67</v>
      </c>
      <c r="D2966" t="s">
        <v>88</v>
      </c>
      <c r="E2966" t="s">
        <v>93</v>
      </c>
      <c r="F2966" t="s">
        <v>42</v>
      </c>
      <c r="G2966">
        <v>4</v>
      </c>
      <c r="H2966">
        <v>2010</v>
      </c>
      <c r="I2966" t="s">
        <v>54</v>
      </c>
      <c r="J2966" t="s">
        <v>44</v>
      </c>
      <c r="K2966" t="s">
        <v>44</v>
      </c>
      <c r="L2966" t="s">
        <v>44</v>
      </c>
      <c r="M2966">
        <v>12</v>
      </c>
      <c r="N2966" t="s">
        <v>44</v>
      </c>
      <c r="O2966">
        <v>28.867513459481302</v>
      </c>
    </row>
    <row r="2967" spans="1:15" x14ac:dyDescent="0.25">
      <c r="A2967" s="20" t="s">
        <v>3087</v>
      </c>
      <c r="B2967">
        <v>3</v>
      </c>
      <c r="C2967" t="s">
        <v>67</v>
      </c>
      <c r="D2967" t="s">
        <v>88</v>
      </c>
      <c r="E2967" t="s">
        <v>93</v>
      </c>
      <c r="F2967" t="s">
        <v>42</v>
      </c>
      <c r="G2967">
        <v>4</v>
      </c>
      <c r="H2967">
        <v>2010</v>
      </c>
      <c r="I2967" t="s">
        <v>55</v>
      </c>
      <c r="J2967">
        <v>43.6</v>
      </c>
      <c r="K2967">
        <v>40.014474980055297</v>
      </c>
      <c r="L2967">
        <v>47.297786171831</v>
      </c>
      <c r="M2967">
        <v>1699</v>
      </c>
      <c r="N2967" t="s">
        <v>44</v>
      </c>
      <c r="O2967">
        <v>2.42606990530017</v>
      </c>
    </row>
    <row r="2968" spans="1:15" x14ac:dyDescent="0.25">
      <c r="A2968" s="20" t="s">
        <v>3088</v>
      </c>
      <c r="B2968">
        <v>3</v>
      </c>
      <c r="C2968" t="s">
        <v>67</v>
      </c>
      <c r="D2968" t="s">
        <v>88</v>
      </c>
      <c r="E2968" t="s">
        <v>93</v>
      </c>
      <c r="F2968" t="s">
        <v>42</v>
      </c>
      <c r="G2968">
        <v>4</v>
      </c>
      <c r="H2968">
        <v>2010</v>
      </c>
      <c r="I2968" t="s">
        <v>56</v>
      </c>
      <c r="J2968">
        <v>30.5</v>
      </c>
      <c r="K2968">
        <v>26.091633407961599</v>
      </c>
      <c r="L2968">
        <v>35.523825281273901</v>
      </c>
      <c r="M2968">
        <v>131</v>
      </c>
      <c r="N2968" t="s">
        <v>44</v>
      </c>
      <c r="O2968">
        <v>8.7370405666103803</v>
      </c>
    </row>
    <row r="2969" spans="1:15" x14ac:dyDescent="0.25">
      <c r="A2969" s="20" t="s">
        <v>3089</v>
      </c>
      <c r="B2969">
        <v>3</v>
      </c>
      <c r="C2969" t="s">
        <v>67</v>
      </c>
      <c r="D2969" t="s">
        <v>88</v>
      </c>
      <c r="E2969" t="s">
        <v>93</v>
      </c>
      <c r="F2969" t="s">
        <v>42</v>
      </c>
      <c r="G2969">
        <v>4</v>
      </c>
      <c r="H2969">
        <v>2010</v>
      </c>
      <c r="I2969" t="s">
        <v>57</v>
      </c>
      <c r="J2969">
        <v>53.2</v>
      </c>
      <c r="K2969">
        <v>47.332972715933003</v>
      </c>
      <c r="L2969">
        <v>59.880833659117997</v>
      </c>
      <c r="M2969">
        <v>149</v>
      </c>
      <c r="N2969" t="s">
        <v>44</v>
      </c>
      <c r="O2969">
        <v>8.1923192051904099</v>
      </c>
    </row>
    <row r="2970" spans="1:15" x14ac:dyDescent="0.25">
      <c r="A2970" s="20" t="s">
        <v>3090</v>
      </c>
      <c r="B2970">
        <v>3</v>
      </c>
      <c r="C2970" t="s">
        <v>67</v>
      </c>
      <c r="D2970" t="s">
        <v>88</v>
      </c>
      <c r="E2970" t="s">
        <v>93</v>
      </c>
      <c r="F2970" t="s">
        <v>42</v>
      </c>
      <c r="G2970">
        <v>4</v>
      </c>
      <c r="H2970">
        <v>2010</v>
      </c>
      <c r="I2970" t="s">
        <v>58</v>
      </c>
      <c r="J2970">
        <v>30.3</v>
      </c>
      <c r="K2970">
        <v>28.118010450474198</v>
      </c>
      <c r="L2970">
        <v>32.541776806564698</v>
      </c>
      <c r="M2970">
        <v>935</v>
      </c>
      <c r="N2970" t="s">
        <v>44</v>
      </c>
      <c r="O2970">
        <v>3.27034970083864</v>
      </c>
    </row>
    <row r="2971" spans="1:15" x14ac:dyDescent="0.25">
      <c r="A2971" s="20" t="s">
        <v>3091</v>
      </c>
      <c r="B2971">
        <v>3</v>
      </c>
      <c r="C2971" t="s">
        <v>67</v>
      </c>
      <c r="D2971" t="s">
        <v>88</v>
      </c>
      <c r="E2971" t="s">
        <v>93</v>
      </c>
      <c r="F2971" t="s">
        <v>42</v>
      </c>
      <c r="G2971">
        <v>4</v>
      </c>
      <c r="H2971">
        <v>2010</v>
      </c>
      <c r="I2971" t="s">
        <v>59</v>
      </c>
      <c r="J2971">
        <v>26.9</v>
      </c>
      <c r="K2971">
        <v>18.315187897074001</v>
      </c>
      <c r="L2971">
        <v>37.024555362672601</v>
      </c>
      <c r="M2971">
        <v>92</v>
      </c>
      <c r="N2971" t="s">
        <v>44</v>
      </c>
      <c r="O2971">
        <v>10.425720702853701</v>
      </c>
    </row>
    <row r="2972" spans="1:15" x14ac:dyDescent="0.25">
      <c r="A2972" s="20" t="s">
        <v>3092</v>
      </c>
      <c r="B2972">
        <v>3</v>
      </c>
      <c r="C2972" t="s">
        <v>67</v>
      </c>
      <c r="D2972" t="s">
        <v>88</v>
      </c>
      <c r="E2972" t="s">
        <v>93</v>
      </c>
      <c r="F2972" t="s">
        <v>42</v>
      </c>
      <c r="G2972">
        <v>4</v>
      </c>
      <c r="H2972">
        <v>2010</v>
      </c>
      <c r="I2972" t="s">
        <v>60</v>
      </c>
      <c r="J2972">
        <v>33.799999999999997</v>
      </c>
      <c r="K2972">
        <v>32.7939458068224</v>
      </c>
      <c r="L2972">
        <v>34.91728548343</v>
      </c>
      <c r="M2972">
        <v>4470</v>
      </c>
      <c r="N2972" t="s">
        <v>44</v>
      </c>
      <c r="O2972">
        <v>1.4957060089885299</v>
      </c>
    </row>
    <row r="2973" spans="1:15" x14ac:dyDescent="0.25">
      <c r="A2973" s="20" t="s">
        <v>3093</v>
      </c>
      <c r="B2973">
        <v>3</v>
      </c>
      <c r="C2973" t="s">
        <v>67</v>
      </c>
      <c r="D2973" t="s">
        <v>88</v>
      </c>
      <c r="E2973" t="s">
        <v>93</v>
      </c>
      <c r="F2973" t="s">
        <v>42</v>
      </c>
      <c r="G2973">
        <v>4</v>
      </c>
      <c r="H2973">
        <v>2010</v>
      </c>
      <c r="I2973" t="s">
        <v>61</v>
      </c>
      <c r="J2973" t="s">
        <v>44</v>
      </c>
      <c r="K2973" t="s">
        <v>44</v>
      </c>
      <c r="L2973" t="s">
        <v>44</v>
      </c>
      <c r="M2973">
        <v>0</v>
      </c>
      <c r="N2973" t="s">
        <v>44</v>
      </c>
      <c r="O2973" t="s">
        <v>44</v>
      </c>
    </row>
    <row r="2974" spans="1:15" x14ac:dyDescent="0.25">
      <c r="A2974" s="20" t="s">
        <v>3094</v>
      </c>
      <c r="B2974">
        <v>3</v>
      </c>
      <c r="C2974" t="s">
        <v>67</v>
      </c>
      <c r="D2974" t="s">
        <v>88</v>
      </c>
      <c r="E2974" t="s">
        <v>93</v>
      </c>
      <c r="F2974" t="s">
        <v>42</v>
      </c>
      <c r="G2974">
        <v>4</v>
      </c>
      <c r="H2974">
        <v>2010</v>
      </c>
      <c r="I2974" t="s">
        <v>43</v>
      </c>
      <c r="J2974">
        <v>21.4</v>
      </c>
      <c r="K2974">
        <v>17.486270442089701</v>
      </c>
      <c r="L2974">
        <v>25.818947796935099</v>
      </c>
      <c r="M2974">
        <v>116</v>
      </c>
      <c r="N2974" t="s">
        <v>44</v>
      </c>
      <c r="O2974">
        <v>9.2847669088525908</v>
      </c>
    </row>
    <row r="2975" spans="1:15" x14ac:dyDescent="0.25">
      <c r="A2975" s="20" t="s">
        <v>3095</v>
      </c>
      <c r="B2975">
        <v>3</v>
      </c>
      <c r="C2975" t="s">
        <v>67</v>
      </c>
      <c r="D2975" t="s">
        <v>88</v>
      </c>
      <c r="E2975" t="s">
        <v>93</v>
      </c>
      <c r="F2975" t="s">
        <v>42</v>
      </c>
      <c r="G2975">
        <v>4</v>
      </c>
      <c r="H2975">
        <v>2010</v>
      </c>
      <c r="I2975" t="s">
        <v>62</v>
      </c>
      <c r="J2975">
        <v>45.4</v>
      </c>
      <c r="K2975">
        <v>39.157883238705502</v>
      </c>
      <c r="L2975">
        <v>52.791418546916297</v>
      </c>
      <c r="M2975">
        <v>84</v>
      </c>
      <c r="N2975" t="s">
        <v>44</v>
      </c>
      <c r="O2975">
        <v>10.910894511799601</v>
      </c>
    </row>
    <row r="2976" spans="1:15" x14ac:dyDescent="0.25">
      <c r="A2976" s="20" t="s">
        <v>3096</v>
      </c>
      <c r="B2976">
        <v>3</v>
      </c>
      <c r="C2976" t="s">
        <v>67</v>
      </c>
      <c r="D2976" t="s">
        <v>88</v>
      </c>
      <c r="E2976" t="s">
        <v>93</v>
      </c>
      <c r="F2976" t="s">
        <v>42</v>
      </c>
      <c r="G2976">
        <v>4</v>
      </c>
      <c r="H2976">
        <v>2010</v>
      </c>
      <c r="I2976" t="s">
        <v>75</v>
      </c>
      <c r="J2976">
        <v>31.18</v>
      </c>
      <c r="K2976">
        <v>30.8</v>
      </c>
      <c r="L2976">
        <v>31.55</v>
      </c>
      <c r="M2976">
        <v>35545</v>
      </c>
      <c r="N2976" t="s">
        <v>44</v>
      </c>
      <c r="O2976">
        <v>0.53040882429406699</v>
      </c>
    </row>
    <row r="2977" spans="1:15" x14ac:dyDescent="0.25">
      <c r="A2977" s="20" t="s">
        <v>3097</v>
      </c>
      <c r="B2977">
        <v>3</v>
      </c>
      <c r="C2977" t="s">
        <v>67</v>
      </c>
      <c r="D2977" t="s">
        <v>88</v>
      </c>
      <c r="E2977" t="s">
        <v>93</v>
      </c>
      <c r="F2977" t="s">
        <v>42</v>
      </c>
      <c r="G2977">
        <v>4</v>
      </c>
      <c r="H2977">
        <v>2010</v>
      </c>
      <c r="I2977" t="s">
        <v>45</v>
      </c>
      <c r="J2977">
        <v>36.700000000000003</v>
      </c>
      <c r="K2977">
        <v>34.256668822404599</v>
      </c>
      <c r="L2977">
        <v>39.301809596997103</v>
      </c>
      <c r="M2977">
        <v>922</v>
      </c>
      <c r="N2977" t="s">
        <v>44</v>
      </c>
      <c r="O2977">
        <v>3.2933246096939199</v>
      </c>
    </row>
    <row r="2978" spans="1:15" x14ac:dyDescent="0.25">
      <c r="A2978" s="20" t="s">
        <v>3098</v>
      </c>
      <c r="B2978">
        <v>3</v>
      </c>
      <c r="C2978" t="s">
        <v>67</v>
      </c>
      <c r="D2978" t="s">
        <v>88</v>
      </c>
      <c r="E2978" t="s">
        <v>93</v>
      </c>
      <c r="F2978" t="s">
        <v>42</v>
      </c>
      <c r="G2978">
        <v>4</v>
      </c>
      <c r="H2978">
        <v>2010</v>
      </c>
      <c r="I2978" t="s">
        <v>46</v>
      </c>
      <c r="J2978">
        <v>35.200000000000003</v>
      </c>
      <c r="K2978">
        <v>33.516602178389597</v>
      </c>
      <c r="L2978">
        <v>36.913266300175501</v>
      </c>
      <c r="M2978">
        <v>2407</v>
      </c>
      <c r="N2978" t="s">
        <v>44</v>
      </c>
      <c r="O2978">
        <v>2.0382711378539402</v>
      </c>
    </row>
    <row r="2979" spans="1:15" x14ac:dyDescent="0.25">
      <c r="A2979" s="20" t="s">
        <v>3099</v>
      </c>
      <c r="B2979">
        <v>3</v>
      </c>
      <c r="C2979" t="s">
        <v>67</v>
      </c>
      <c r="D2979" t="s">
        <v>88</v>
      </c>
      <c r="E2979" t="s">
        <v>93</v>
      </c>
      <c r="F2979" t="s">
        <v>42</v>
      </c>
      <c r="G2979">
        <v>4</v>
      </c>
      <c r="H2979">
        <v>2010</v>
      </c>
      <c r="I2979" t="s">
        <v>47</v>
      </c>
      <c r="J2979">
        <v>33.299999999999997</v>
      </c>
      <c r="K2979">
        <v>32.756722529054997</v>
      </c>
      <c r="L2979">
        <v>33.918591693570903</v>
      </c>
      <c r="M2979">
        <v>13440</v>
      </c>
      <c r="N2979" t="s">
        <v>44</v>
      </c>
      <c r="O2979">
        <v>0.86258194917794295</v>
      </c>
    </row>
    <row r="2980" spans="1:15" x14ac:dyDescent="0.25">
      <c r="A2980" s="20" t="s">
        <v>3100</v>
      </c>
      <c r="B2980">
        <v>3</v>
      </c>
      <c r="C2980" t="s">
        <v>67</v>
      </c>
      <c r="D2980" t="s">
        <v>88</v>
      </c>
      <c r="E2980" t="s">
        <v>93</v>
      </c>
      <c r="F2980" t="s">
        <v>42</v>
      </c>
      <c r="G2980">
        <v>4</v>
      </c>
      <c r="H2980">
        <v>2010</v>
      </c>
      <c r="I2980" t="s">
        <v>48</v>
      </c>
      <c r="J2980">
        <v>24.3</v>
      </c>
      <c r="K2980">
        <v>22.017787371706302</v>
      </c>
      <c r="L2980">
        <v>26.7143030075373</v>
      </c>
      <c r="M2980">
        <v>365</v>
      </c>
      <c r="N2980" t="s">
        <v>44</v>
      </c>
      <c r="O2980">
        <v>5.2342392259021402</v>
      </c>
    </row>
    <row r="2981" spans="1:15" x14ac:dyDescent="0.25">
      <c r="A2981" s="20" t="s">
        <v>3101</v>
      </c>
      <c r="B2981">
        <v>3</v>
      </c>
      <c r="C2981" t="s">
        <v>67</v>
      </c>
      <c r="D2981" t="s">
        <v>88</v>
      </c>
      <c r="E2981" t="s">
        <v>93</v>
      </c>
      <c r="F2981" t="s">
        <v>42</v>
      </c>
      <c r="G2981">
        <v>4</v>
      </c>
      <c r="H2981">
        <v>2010</v>
      </c>
      <c r="I2981" t="s">
        <v>49</v>
      </c>
      <c r="J2981">
        <v>33</v>
      </c>
      <c r="K2981">
        <v>30.874744692279499</v>
      </c>
      <c r="L2981">
        <v>35.1575513685044</v>
      </c>
      <c r="M2981">
        <v>1199</v>
      </c>
      <c r="N2981" t="s">
        <v>44</v>
      </c>
      <c r="O2981">
        <v>2.88795491128954</v>
      </c>
    </row>
    <row r="2982" spans="1:15" x14ac:dyDescent="0.25">
      <c r="A2982" s="20" t="s">
        <v>3102</v>
      </c>
      <c r="B2982">
        <v>3</v>
      </c>
      <c r="C2982" t="s">
        <v>67</v>
      </c>
      <c r="D2982" t="s">
        <v>88</v>
      </c>
      <c r="E2982" t="s">
        <v>93</v>
      </c>
      <c r="F2982" t="s">
        <v>42</v>
      </c>
      <c r="G2982">
        <v>4</v>
      </c>
      <c r="H2982">
        <v>2010</v>
      </c>
      <c r="I2982" t="s">
        <v>50</v>
      </c>
      <c r="J2982">
        <v>21.2</v>
      </c>
      <c r="K2982">
        <v>17.856220803907402</v>
      </c>
      <c r="L2982">
        <v>25.0548509090336</v>
      </c>
      <c r="M2982">
        <v>144</v>
      </c>
      <c r="N2982" t="s">
        <v>44</v>
      </c>
      <c r="O2982">
        <v>8.3333333333333304</v>
      </c>
    </row>
    <row r="2983" spans="1:15" x14ac:dyDescent="0.25">
      <c r="A2983" s="20" t="s">
        <v>3103</v>
      </c>
      <c r="B2983">
        <v>3</v>
      </c>
      <c r="C2983" t="s">
        <v>67</v>
      </c>
      <c r="D2983" t="s">
        <v>88</v>
      </c>
      <c r="E2983" t="s">
        <v>93</v>
      </c>
      <c r="F2983" t="s">
        <v>42</v>
      </c>
      <c r="G2983">
        <v>4</v>
      </c>
      <c r="H2983">
        <v>2010</v>
      </c>
      <c r="I2983" t="s">
        <v>51</v>
      </c>
      <c r="J2983">
        <v>19</v>
      </c>
      <c r="K2983">
        <v>15.7792395029701</v>
      </c>
      <c r="L2983">
        <v>22.571793738041102</v>
      </c>
      <c r="M2983">
        <v>143</v>
      </c>
      <c r="N2983" t="s">
        <v>44</v>
      </c>
      <c r="O2983">
        <v>8.36242010007091</v>
      </c>
    </row>
    <row r="2984" spans="1:15" x14ac:dyDescent="0.25">
      <c r="A2984" s="20" t="s">
        <v>3104</v>
      </c>
      <c r="B2984">
        <v>3</v>
      </c>
      <c r="C2984" t="s">
        <v>67</v>
      </c>
      <c r="D2984" t="s">
        <v>88</v>
      </c>
      <c r="E2984" t="s">
        <v>94</v>
      </c>
      <c r="F2984" t="s">
        <v>35</v>
      </c>
      <c r="G2984">
        <v>5</v>
      </c>
      <c r="H2984">
        <v>2010</v>
      </c>
      <c r="I2984" t="s">
        <v>34</v>
      </c>
      <c r="J2984">
        <v>22.2</v>
      </c>
      <c r="K2984">
        <v>21.363222273072001</v>
      </c>
      <c r="L2984">
        <v>23.1359993954628</v>
      </c>
      <c r="M2984">
        <v>6890</v>
      </c>
      <c r="N2984" t="s">
        <v>44</v>
      </c>
      <c r="O2984">
        <v>1.20473184147734</v>
      </c>
    </row>
    <row r="2985" spans="1:15" x14ac:dyDescent="0.25">
      <c r="A2985" s="20" t="s">
        <v>3105</v>
      </c>
      <c r="B2985">
        <v>3</v>
      </c>
      <c r="C2985" t="s">
        <v>67</v>
      </c>
      <c r="D2985" t="s">
        <v>88</v>
      </c>
      <c r="E2985" t="s">
        <v>94</v>
      </c>
      <c r="F2985" t="s">
        <v>35</v>
      </c>
      <c r="G2985">
        <v>5</v>
      </c>
      <c r="H2985">
        <v>2010</v>
      </c>
      <c r="I2985" t="s">
        <v>52</v>
      </c>
      <c r="J2985">
        <v>15.4</v>
      </c>
      <c r="K2985">
        <v>11.110194093878</v>
      </c>
      <c r="L2985">
        <v>20.7017129283198</v>
      </c>
      <c r="M2985">
        <v>53</v>
      </c>
      <c r="N2985" t="s">
        <v>44</v>
      </c>
      <c r="O2985">
        <v>13.7360563948689</v>
      </c>
    </row>
    <row r="2986" spans="1:15" x14ac:dyDescent="0.25">
      <c r="A2986" s="20" t="s">
        <v>3106</v>
      </c>
      <c r="B2986">
        <v>3</v>
      </c>
      <c r="C2986" t="s">
        <v>67</v>
      </c>
      <c r="D2986" t="s">
        <v>88</v>
      </c>
      <c r="E2986" t="s">
        <v>94</v>
      </c>
      <c r="F2986" t="s">
        <v>35</v>
      </c>
      <c r="G2986">
        <v>5</v>
      </c>
      <c r="H2986">
        <v>2010</v>
      </c>
      <c r="I2986" t="s">
        <v>53</v>
      </c>
      <c r="J2986">
        <v>17.399999999999999</v>
      </c>
      <c r="K2986">
        <v>13.411024408671301</v>
      </c>
      <c r="L2986">
        <v>22.091935456775801</v>
      </c>
      <c r="M2986">
        <v>84</v>
      </c>
      <c r="N2986" t="s">
        <v>44</v>
      </c>
      <c r="O2986">
        <v>10.910894511799601</v>
      </c>
    </row>
    <row r="2987" spans="1:15" x14ac:dyDescent="0.25">
      <c r="A2987" s="20" t="s">
        <v>3107</v>
      </c>
      <c r="B2987">
        <v>3</v>
      </c>
      <c r="C2987" t="s">
        <v>67</v>
      </c>
      <c r="D2987" t="s">
        <v>88</v>
      </c>
      <c r="E2987" t="s">
        <v>94</v>
      </c>
      <c r="F2987" t="s">
        <v>35</v>
      </c>
      <c r="G2987">
        <v>5</v>
      </c>
      <c r="H2987">
        <v>2010</v>
      </c>
      <c r="I2987" t="s">
        <v>54</v>
      </c>
      <c r="J2987">
        <v>32.799999999999997</v>
      </c>
      <c r="K2987">
        <v>29.948000723354198</v>
      </c>
      <c r="L2987">
        <v>36.3227828352248</v>
      </c>
      <c r="M2987">
        <v>38</v>
      </c>
      <c r="N2987" t="s">
        <v>44</v>
      </c>
      <c r="O2987">
        <v>16.222142113076298</v>
      </c>
    </row>
    <row r="2988" spans="1:15" x14ac:dyDescent="0.25">
      <c r="A2988" s="20" t="s">
        <v>3108</v>
      </c>
      <c r="B2988">
        <v>3</v>
      </c>
      <c r="C2988" t="s">
        <v>67</v>
      </c>
      <c r="D2988" t="s">
        <v>88</v>
      </c>
      <c r="E2988" t="s">
        <v>94</v>
      </c>
      <c r="F2988" t="s">
        <v>35</v>
      </c>
      <c r="G2988">
        <v>5</v>
      </c>
      <c r="H2988">
        <v>2010</v>
      </c>
      <c r="I2988" t="s">
        <v>55</v>
      </c>
      <c r="J2988">
        <v>26.1</v>
      </c>
      <c r="K2988">
        <v>22.458399206132601</v>
      </c>
      <c r="L2988">
        <v>30.000981700784799</v>
      </c>
      <c r="M2988">
        <v>459</v>
      </c>
      <c r="N2988" t="s">
        <v>44</v>
      </c>
      <c r="O2988">
        <v>4.66760028009337</v>
      </c>
    </row>
    <row r="2989" spans="1:15" x14ac:dyDescent="0.25">
      <c r="A2989" s="20" t="s">
        <v>3109</v>
      </c>
      <c r="B2989">
        <v>3</v>
      </c>
      <c r="C2989" t="s">
        <v>67</v>
      </c>
      <c r="D2989" t="s">
        <v>88</v>
      </c>
      <c r="E2989" t="s">
        <v>94</v>
      </c>
      <c r="F2989" t="s">
        <v>35</v>
      </c>
      <c r="G2989">
        <v>5</v>
      </c>
      <c r="H2989">
        <v>2010</v>
      </c>
      <c r="I2989" t="s">
        <v>56</v>
      </c>
      <c r="J2989" t="s">
        <v>44</v>
      </c>
      <c r="K2989" t="s">
        <v>44</v>
      </c>
      <c r="L2989" t="s">
        <v>44</v>
      </c>
      <c r="M2989">
        <v>17</v>
      </c>
      <c r="N2989" t="s">
        <v>44</v>
      </c>
      <c r="O2989">
        <v>24.253562503633301</v>
      </c>
    </row>
    <row r="2990" spans="1:15" x14ac:dyDescent="0.25">
      <c r="A2990" s="20" t="s">
        <v>3110</v>
      </c>
      <c r="B2990">
        <v>3</v>
      </c>
      <c r="C2990" t="s">
        <v>67</v>
      </c>
      <c r="D2990" t="s">
        <v>88</v>
      </c>
      <c r="E2990" t="s">
        <v>94</v>
      </c>
      <c r="F2990" t="s">
        <v>35</v>
      </c>
      <c r="G2990">
        <v>5</v>
      </c>
      <c r="H2990">
        <v>2010</v>
      </c>
      <c r="I2990" t="s">
        <v>57</v>
      </c>
      <c r="J2990">
        <v>11.4</v>
      </c>
      <c r="K2990">
        <v>7.4653280568745197</v>
      </c>
      <c r="L2990">
        <v>16.790998819036702</v>
      </c>
      <c r="M2990">
        <v>26</v>
      </c>
      <c r="N2990" t="s">
        <v>44</v>
      </c>
      <c r="O2990">
        <v>19.611613513818401</v>
      </c>
    </row>
    <row r="2991" spans="1:15" x14ac:dyDescent="0.25">
      <c r="A2991" s="20" t="s">
        <v>3111</v>
      </c>
      <c r="B2991">
        <v>3</v>
      </c>
      <c r="C2991" t="s">
        <v>67</v>
      </c>
      <c r="D2991" t="s">
        <v>88</v>
      </c>
      <c r="E2991" t="s">
        <v>94</v>
      </c>
      <c r="F2991" t="s">
        <v>35</v>
      </c>
      <c r="G2991">
        <v>5</v>
      </c>
      <c r="H2991">
        <v>2010</v>
      </c>
      <c r="I2991" t="s">
        <v>58</v>
      </c>
      <c r="J2991">
        <v>23.2</v>
      </c>
      <c r="K2991">
        <v>21.364916586313502</v>
      </c>
      <c r="L2991">
        <v>25.201167722258901</v>
      </c>
      <c r="M2991">
        <v>904</v>
      </c>
      <c r="N2991" t="s">
        <v>44</v>
      </c>
      <c r="O2991">
        <v>3.3259505261886999</v>
      </c>
    </row>
    <row r="2992" spans="1:15" x14ac:dyDescent="0.25">
      <c r="A2992" s="20" t="s">
        <v>3112</v>
      </c>
      <c r="B2992">
        <v>3</v>
      </c>
      <c r="C2992" t="s">
        <v>67</v>
      </c>
      <c r="D2992" t="s">
        <v>88</v>
      </c>
      <c r="E2992" t="s">
        <v>94</v>
      </c>
      <c r="F2992" t="s">
        <v>35</v>
      </c>
      <c r="G2992">
        <v>5</v>
      </c>
      <c r="H2992">
        <v>2010</v>
      </c>
      <c r="I2992" t="s">
        <v>59</v>
      </c>
      <c r="J2992">
        <v>35.5</v>
      </c>
      <c r="K2992">
        <v>28.766703106613399</v>
      </c>
      <c r="L2992">
        <v>44.296687993880703</v>
      </c>
      <c r="M2992">
        <v>29</v>
      </c>
      <c r="N2992" t="s">
        <v>44</v>
      </c>
      <c r="O2992">
        <v>18.569533817705199</v>
      </c>
    </row>
    <row r="2993" spans="1:15" x14ac:dyDescent="0.25">
      <c r="A2993" s="20" t="s">
        <v>3113</v>
      </c>
      <c r="B2993">
        <v>3</v>
      </c>
      <c r="C2993" t="s">
        <v>67</v>
      </c>
      <c r="D2993" t="s">
        <v>88</v>
      </c>
      <c r="E2993" t="s">
        <v>94</v>
      </c>
      <c r="F2993" t="s">
        <v>35</v>
      </c>
      <c r="G2993">
        <v>5</v>
      </c>
      <c r="H2993">
        <v>2010</v>
      </c>
      <c r="I2993" t="s">
        <v>60</v>
      </c>
      <c r="J2993">
        <v>20.8</v>
      </c>
      <c r="K2993">
        <v>19.806338294036902</v>
      </c>
      <c r="L2993">
        <v>21.733626747654199</v>
      </c>
      <c r="M2993">
        <v>4309</v>
      </c>
      <c r="N2993" t="s">
        <v>44</v>
      </c>
      <c r="O2993">
        <v>1.5233922889093801</v>
      </c>
    </row>
    <row r="2994" spans="1:15" x14ac:dyDescent="0.25">
      <c r="A2994" s="20" t="s">
        <v>3114</v>
      </c>
      <c r="B2994">
        <v>3</v>
      </c>
      <c r="C2994" t="s">
        <v>67</v>
      </c>
      <c r="D2994" t="s">
        <v>88</v>
      </c>
      <c r="E2994" t="s">
        <v>94</v>
      </c>
      <c r="F2994" t="s">
        <v>35</v>
      </c>
      <c r="G2994">
        <v>5</v>
      </c>
      <c r="H2994">
        <v>2010</v>
      </c>
      <c r="I2994" t="s">
        <v>61</v>
      </c>
      <c r="J2994" t="s">
        <v>44</v>
      </c>
      <c r="K2994" t="s">
        <v>44</v>
      </c>
      <c r="L2994" t="s">
        <v>44</v>
      </c>
      <c r="M2994">
        <v>5</v>
      </c>
      <c r="N2994" t="s">
        <v>44</v>
      </c>
      <c r="O2994">
        <v>44.721359549995803</v>
      </c>
    </row>
    <row r="2995" spans="1:15" x14ac:dyDescent="0.25">
      <c r="A2995" s="20" t="s">
        <v>3115</v>
      </c>
      <c r="B2995">
        <v>3</v>
      </c>
      <c r="C2995" t="s">
        <v>67</v>
      </c>
      <c r="D2995" t="s">
        <v>88</v>
      </c>
      <c r="E2995" t="s">
        <v>94</v>
      </c>
      <c r="F2995" t="s">
        <v>35</v>
      </c>
      <c r="G2995">
        <v>5</v>
      </c>
      <c r="H2995">
        <v>2010</v>
      </c>
      <c r="I2995" t="s">
        <v>43</v>
      </c>
      <c r="J2995">
        <v>24.7</v>
      </c>
      <c r="K2995">
        <v>22.3600393276927</v>
      </c>
      <c r="L2995">
        <v>27.145812424119899</v>
      </c>
      <c r="M2995">
        <v>350</v>
      </c>
      <c r="N2995" t="s">
        <v>44</v>
      </c>
      <c r="O2995">
        <v>5.3452248382484902</v>
      </c>
    </row>
    <row r="2996" spans="1:15" x14ac:dyDescent="0.25">
      <c r="A2996" s="20" t="s">
        <v>3116</v>
      </c>
      <c r="B2996">
        <v>3</v>
      </c>
      <c r="C2996" t="s">
        <v>67</v>
      </c>
      <c r="D2996" t="s">
        <v>88</v>
      </c>
      <c r="E2996" t="s">
        <v>94</v>
      </c>
      <c r="F2996" t="s">
        <v>35</v>
      </c>
      <c r="G2996">
        <v>5</v>
      </c>
      <c r="H2996">
        <v>2010</v>
      </c>
      <c r="I2996" t="s">
        <v>62</v>
      </c>
      <c r="J2996">
        <v>44.3</v>
      </c>
      <c r="K2996">
        <v>31.998808932665298</v>
      </c>
      <c r="L2996">
        <v>57.9483382538345</v>
      </c>
      <c r="M2996">
        <v>216</v>
      </c>
      <c r="N2996" t="s">
        <v>44</v>
      </c>
      <c r="O2996">
        <v>6.8041381743977203</v>
      </c>
    </row>
    <row r="2997" spans="1:15" x14ac:dyDescent="0.25">
      <c r="A2997" s="20" t="s">
        <v>3117</v>
      </c>
      <c r="B2997">
        <v>3</v>
      </c>
      <c r="C2997" t="s">
        <v>67</v>
      </c>
      <c r="D2997" t="s">
        <v>88</v>
      </c>
      <c r="E2997" t="s">
        <v>94</v>
      </c>
      <c r="F2997" t="s">
        <v>35</v>
      </c>
      <c r="G2997">
        <v>5</v>
      </c>
      <c r="H2997">
        <v>2010</v>
      </c>
      <c r="I2997" t="s">
        <v>75</v>
      </c>
      <c r="J2997">
        <v>24.41</v>
      </c>
      <c r="K2997">
        <v>23.96</v>
      </c>
      <c r="L2997">
        <v>24.86</v>
      </c>
      <c r="M2997">
        <v>23825</v>
      </c>
      <c r="N2997" t="s">
        <v>44</v>
      </c>
      <c r="O2997">
        <v>0.64786354839173699</v>
      </c>
    </row>
    <row r="2998" spans="1:15" x14ac:dyDescent="0.25">
      <c r="A2998" s="20" t="s">
        <v>3118</v>
      </c>
      <c r="B2998">
        <v>3</v>
      </c>
      <c r="C2998" t="s">
        <v>67</v>
      </c>
      <c r="D2998" t="s">
        <v>88</v>
      </c>
      <c r="E2998" t="s">
        <v>94</v>
      </c>
      <c r="F2998" t="s">
        <v>35</v>
      </c>
      <c r="G2998">
        <v>5</v>
      </c>
      <c r="H2998">
        <v>2010</v>
      </c>
      <c r="I2998" t="s">
        <v>45</v>
      </c>
      <c r="J2998">
        <v>17.3</v>
      </c>
      <c r="K2998">
        <v>15.7256197019593</v>
      </c>
      <c r="L2998">
        <v>19.0256356718304</v>
      </c>
      <c r="M2998">
        <v>1011</v>
      </c>
      <c r="N2998" t="s">
        <v>44</v>
      </c>
      <c r="O2998">
        <v>3.1450273186121902</v>
      </c>
    </row>
    <row r="2999" spans="1:15" x14ac:dyDescent="0.25">
      <c r="A2999" s="20" t="s">
        <v>3119</v>
      </c>
      <c r="B2999">
        <v>3</v>
      </c>
      <c r="C2999" t="s">
        <v>67</v>
      </c>
      <c r="D2999" t="s">
        <v>88</v>
      </c>
      <c r="E2999" t="s">
        <v>94</v>
      </c>
      <c r="F2999" t="s">
        <v>35</v>
      </c>
      <c r="G2999">
        <v>5</v>
      </c>
      <c r="H2999">
        <v>2010</v>
      </c>
      <c r="I2999" t="s">
        <v>46</v>
      </c>
      <c r="J2999">
        <v>21</v>
      </c>
      <c r="K2999">
        <v>19.124457420659201</v>
      </c>
      <c r="L2999">
        <v>22.8549621930078</v>
      </c>
      <c r="M2999">
        <v>1639</v>
      </c>
      <c r="N2999" t="s">
        <v>44</v>
      </c>
      <c r="O2999">
        <v>2.4700771787671898</v>
      </c>
    </row>
    <row r="3000" spans="1:15" x14ac:dyDescent="0.25">
      <c r="A3000" s="20" t="s">
        <v>3120</v>
      </c>
      <c r="B3000">
        <v>3</v>
      </c>
      <c r="C3000" t="s">
        <v>67</v>
      </c>
      <c r="D3000" t="s">
        <v>88</v>
      </c>
      <c r="E3000" t="s">
        <v>94</v>
      </c>
      <c r="F3000" t="s">
        <v>35</v>
      </c>
      <c r="G3000">
        <v>5</v>
      </c>
      <c r="H3000">
        <v>2010</v>
      </c>
      <c r="I3000" t="s">
        <v>47</v>
      </c>
      <c r="J3000">
        <v>33</v>
      </c>
      <c r="K3000">
        <v>31.970513344013501</v>
      </c>
      <c r="L3000">
        <v>33.9889698302865</v>
      </c>
      <c r="M3000">
        <v>6496</v>
      </c>
      <c r="N3000" t="s">
        <v>44</v>
      </c>
      <c r="O3000">
        <v>1.24072916746366</v>
      </c>
    </row>
    <row r="3001" spans="1:15" x14ac:dyDescent="0.25">
      <c r="A3001" s="20" t="s">
        <v>3121</v>
      </c>
      <c r="B3001">
        <v>3</v>
      </c>
      <c r="C3001" t="s">
        <v>67</v>
      </c>
      <c r="D3001" t="s">
        <v>88</v>
      </c>
      <c r="E3001" t="s">
        <v>94</v>
      </c>
      <c r="F3001" t="s">
        <v>35</v>
      </c>
      <c r="G3001">
        <v>5</v>
      </c>
      <c r="H3001">
        <v>2010</v>
      </c>
      <c r="I3001" t="s">
        <v>48</v>
      </c>
      <c r="J3001">
        <v>35.5</v>
      </c>
      <c r="K3001">
        <v>31.116531310688501</v>
      </c>
      <c r="L3001">
        <v>40.305295617642102</v>
      </c>
      <c r="M3001">
        <v>245</v>
      </c>
      <c r="N3001" t="s">
        <v>44</v>
      </c>
      <c r="O3001">
        <v>6.3887656499994003</v>
      </c>
    </row>
    <row r="3002" spans="1:15" x14ac:dyDescent="0.25">
      <c r="A3002" s="20" t="s">
        <v>3122</v>
      </c>
      <c r="B3002">
        <v>3</v>
      </c>
      <c r="C3002" t="s">
        <v>67</v>
      </c>
      <c r="D3002" t="s">
        <v>88</v>
      </c>
      <c r="E3002" t="s">
        <v>94</v>
      </c>
      <c r="F3002" t="s">
        <v>35</v>
      </c>
      <c r="G3002">
        <v>5</v>
      </c>
      <c r="H3002">
        <v>2010</v>
      </c>
      <c r="I3002" t="s">
        <v>49</v>
      </c>
      <c r="J3002">
        <v>25.7</v>
      </c>
      <c r="K3002">
        <v>22.651608114668502</v>
      </c>
      <c r="L3002">
        <v>28.906881270490999</v>
      </c>
      <c r="M3002">
        <v>511</v>
      </c>
      <c r="N3002" t="s">
        <v>44</v>
      </c>
      <c r="O3002">
        <v>4.4237395520380902</v>
      </c>
    </row>
    <row r="3003" spans="1:15" x14ac:dyDescent="0.25">
      <c r="A3003" s="20" t="s">
        <v>3123</v>
      </c>
      <c r="B3003">
        <v>3</v>
      </c>
      <c r="C3003" t="s">
        <v>67</v>
      </c>
      <c r="D3003" t="s">
        <v>88</v>
      </c>
      <c r="E3003" t="s">
        <v>94</v>
      </c>
      <c r="F3003" t="s">
        <v>35</v>
      </c>
      <c r="G3003">
        <v>5</v>
      </c>
      <c r="H3003">
        <v>2010</v>
      </c>
      <c r="I3003" t="s">
        <v>50</v>
      </c>
      <c r="J3003">
        <v>26.6</v>
      </c>
      <c r="K3003">
        <v>22.0340066590284</v>
      </c>
      <c r="L3003">
        <v>31.665894141691801</v>
      </c>
      <c r="M3003">
        <v>145</v>
      </c>
      <c r="N3003" t="s">
        <v>44</v>
      </c>
      <c r="O3003">
        <v>8.3045479853740005</v>
      </c>
    </row>
    <row r="3004" spans="1:15" x14ac:dyDescent="0.25">
      <c r="A3004" s="20" t="s">
        <v>3124</v>
      </c>
      <c r="B3004">
        <v>3</v>
      </c>
      <c r="C3004" t="s">
        <v>67</v>
      </c>
      <c r="D3004" t="s">
        <v>88</v>
      </c>
      <c r="E3004" t="s">
        <v>94</v>
      </c>
      <c r="F3004" t="s">
        <v>35</v>
      </c>
      <c r="G3004">
        <v>5</v>
      </c>
      <c r="H3004">
        <v>2010</v>
      </c>
      <c r="I3004" t="s">
        <v>51</v>
      </c>
      <c r="J3004">
        <v>19.399999999999999</v>
      </c>
      <c r="K3004">
        <v>16.9839379009073</v>
      </c>
      <c r="L3004">
        <v>22.083971561077401</v>
      </c>
      <c r="M3004">
        <v>398</v>
      </c>
      <c r="N3004" t="s">
        <v>44</v>
      </c>
      <c r="O3004">
        <v>5.01254707117086</v>
      </c>
    </row>
    <row r="3005" spans="1:15" x14ac:dyDescent="0.25">
      <c r="A3005" s="20" t="s">
        <v>3125</v>
      </c>
      <c r="B3005">
        <v>3</v>
      </c>
      <c r="C3005" t="s">
        <v>67</v>
      </c>
      <c r="D3005" t="s">
        <v>88</v>
      </c>
      <c r="E3005" t="s">
        <v>76</v>
      </c>
      <c r="F3005" t="s">
        <v>40</v>
      </c>
      <c r="G3005">
        <v>6</v>
      </c>
      <c r="H3005">
        <v>2010</v>
      </c>
      <c r="I3005" t="s">
        <v>34</v>
      </c>
      <c r="J3005">
        <v>11</v>
      </c>
      <c r="K3005">
        <v>10.6613888915046</v>
      </c>
      <c r="L3005">
        <v>11.330953557723101</v>
      </c>
      <c r="M3005">
        <v>31911</v>
      </c>
      <c r="N3005" t="s">
        <v>44</v>
      </c>
      <c r="O3005">
        <v>0.55979600272261898</v>
      </c>
    </row>
    <row r="3006" spans="1:15" x14ac:dyDescent="0.25">
      <c r="A3006" s="20" t="s">
        <v>3126</v>
      </c>
      <c r="B3006">
        <v>3</v>
      </c>
      <c r="C3006" t="s">
        <v>67</v>
      </c>
      <c r="D3006" t="s">
        <v>88</v>
      </c>
      <c r="E3006" t="s">
        <v>76</v>
      </c>
      <c r="F3006" t="s">
        <v>40</v>
      </c>
      <c r="G3006">
        <v>6</v>
      </c>
      <c r="H3006">
        <v>2010</v>
      </c>
      <c r="I3006" t="s">
        <v>52</v>
      </c>
      <c r="J3006">
        <v>6.8</v>
      </c>
      <c r="K3006">
        <v>6.41761641351885</v>
      </c>
      <c r="L3006">
        <v>7.2038878362191703</v>
      </c>
      <c r="M3006">
        <v>13966</v>
      </c>
      <c r="N3006" t="s">
        <v>44</v>
      </c>
      <c r="O3006">
        <v>0.84618238651446498</v>
      </c>
    </row>
    <row r="3007" spans="1:15" x14ac:dyDescent="0.25">
      <c r="A3007" s="20" t="s">
        <v>3127</v>
      </c>
      <c r="B3007">
        <v>3</v>
      </c>
      <c r="C3007" t="s">
        <v>67</v>
      </c>
      <c r="D3007" t="s">
        <v>88</v>
      </c>
      <c r="E3007" t="s">
        <v>76</v>
      </c>
      <c r="F3007" t="s">
        <v>40</v>
      </c>
      <c r="G3007">
        <v>6</v>
      </c>
      <c r="H3007">
        <v>2010</v>
      </c>
      <c r="I3007" t="s">
        <v>53</v>
      </c>
      <c r="J3007">
        <v>11.6</v>
      </c>
      <c r="K3007">
        <v>11.061851422170999</v>
      </c>
      <c r="L3007">
        <v>12.232574172353999</v>
      </c>
      <c r="M3007">
        <v>10142</v>
      </c>
      <c r="N3007" t="s">
        <v>44</v>
      </c>
      <c r="O3007">
        <v>0.99297473119985302</v>
      </c>
    </row>
    <row r="3008" spans="1:15" x14ac:dyDescent="0.25">
      <c r="A3008" s="20" t="s">
        <v>3128</v>
      </c>
      <c r="B3008">
        <v>3</v>
      </c>
      <c r="C3008" t="s">
        <v>67</v>
      </c>
      <c r="D3008" t="s">
        <v>88</v>
      </c>
      <c r="E3008" t="s">
        <v>76</v>
      </c>
      <c r="F3008" t="s">
        <v>40</v>
      </c>
      <c r="G3008">
        <v>6</v>
      </c>
      <c r="H3008">
        <v>2010</v>
      </c>
      <c r="I3008" t="s">
        <v>54</v>
      </c>
      <c r="J3008">
        <v>15</v>
      </c>
      <c r="K3008">
        <v>14.2488066219976</v>
      </c>
      <c r="L3008">
        <v>15.8088298170311</v>
      </c>
      <c r="M3008">
        <v>11783</v>
      </c>
      <c r="N3008" t="s">
        <v>44</v>
      </c>
      <c r="O3008">
        <v>0.92123846105673801</v>
      </c>
    </row>
    <row r="3009" spans="1:15" x14ac:dyDescent="0.25">
      <c r="A3009" s="20" t="s">
        <v>3129</v>
      </c>
      <c r="B3009">
        <v>3</v>
      </c>
      <c r="C3009" t="s">
        <v>67</v>
      </c>
      <c r="D3009" t="s">
        <v>88</v>
      </c>
      <c r="E3009" t="s">
        <v>76</v>
      </c>
      <c r="F3009" t="s">
        <v>40</v>
      </c>
      <c r="G3009">
        <v>6</v>
      </c>
      <c r="H3009">
        <v>2010</v>
      </c>
      <c r="I3009" t="s">
        <v>55</v>
      </c>
      <c r="J3009">
        <v>11.9</v>
      </c>
      <c r="K3009">
        <v>11.622089901489399</v>
      </c>
      <c r="L3009">
        <v>12.2142580783228</v>
      </c>
      <c r="M3009">
        <v>40872</v>
      </c>
      <c r="N3009" t="s">
        <v>44</v>
      </c>
      <c r="O3009">
        <v>0.49463751899813102</v>
      </c>
    </row>
    <row r="3010" spans="1:15" x14ac:dyDescent="0.25">
      <c r="A3010" s="20" t="s">
        <v>3130</v>
      </c>
      <c r="B3010">
        <v>3</v>
      </c>
      <c r="C3010" t="s">
        <v>67</v>
      </c>
      <c r="D3010" t="s">
        <v>88</v>
      </c>
      <c r="E3010" t="s">
        <v>76</v>
      </c>
      <c r="F3010" t="s">
        <v>40</v>
      </c>
      <c r="G3010">
        <v>6</v>
      </c>
      <c r="H3010">
        <v>2010</v>
      </c>
      <c r="I3010" t="s">
        <v>56</v>
      </c>
      <c r="J3010">
        <v>10.5</v>
      </c>
      <c r="K3010">
        <v>9.2325989851553008</v>
      </c>
      <c r="L3010">
        <v>11.731197336290901</v>
      </c>
      <c r="M3010">
        <v>2285</v>
      </c>
      <c r="N3010" t="s">
        <v>44</v>
      </c>
      <c r="O3010">
        <v>2.0919769632765202</v>
      </c>
    </row>
    <row r="3011" spans="1:15" x14ac:dyDescent="0.25">
      <c r="A3011" s="20" t="s">
        <v>3131</v>
      </c>
      <c r="B3011">
        <v>3</v>
      </c>
      <c r="C3011" t="s">
        <v>67</v>
      </c>
      <c r="D3011" t="s">
        <v>88</v>
      </c>
      <c r="E3011" t="s">
        <v>76</v>
      </c>
      <c r="F3011" t="s">
        <v>40</v>
      </c>
      <c r="G3011">
        <v>6</v>
      </c>
      <c r="H3011">
        <v>2010</v>
      </c>
      <c r="I3011" t="s">
        <v>57</v>
      </c>
      <c r="J3011">
        <v>14.5</v>
      </c>
      <c r="K3011">
        <v>13.945929576444801</v>
      </c>
      <c r="L3011">
        <v>15.1027396042034</v>
      </c>
      <c r="M3011">
        <v>14259</v>
      </c>
      <c r="N3011" t="s">
        <v>44</v>
      </c>
      <c r="O3011">
        <v>0.83744340251506999</v>
      </c>
    </row>
    <row r="3012" spans="1:15" x14ac:dyDescent="0.25">
      <c r="A3012" s="20" t="s">
        <v>3132</v>
      </c>
      <c r="B3012">
        <v>3</v>
      </c>
      <c r="C3012" t="s">
        <v>67</v>
      </c>
      <c r="D3012" t="s">
        <v>88</v>
      </c>
      <c r="E3012" t="s">
        <v>76</v>
      </c>
      <c r="F3012" t="s">
        <v>40</v>
      </c>
      <c r="G3012">
        <v>6</v>
      </c>
      <c r="H3012">
        <v>2010</v>
      </c>
      <c r="I3012" t="s">
        <v>58</v>
      </c>
      <c r="J3012">
        <v>12.9</v>
      </c>
      <c r="K3012">
        <v>12.530470792233</v>
      </c>
      <c r="L3012">
        <v>13.2583296140669</v>
      </c>
      <c r="M3012">
        <v>32606</v>
      </c>
      <c r="N3012" t="s">
        <v>44</v>
      </c>
      <c r="O3012">
        <v>0.55379781497730995</v>
      </c>
    </row>
    <row r="3013" spans="1:15" x14ac:dyDescent="0.25">
      <c r="A3013" s="20" t="s">
        <v>3133</v>
      </c>
      <c r="B3013">
        <v>3</v>
      </c>
      <c r="C3013" t="s">
        <v>67</v>
      </c>
      <c r="D3013" t="s">
        <v>88</v>
      </c>
      <c r="E3013" t="s">
        <v>76</v>
      </c>
      <c r="F3013" t="s">
        <v>40</v>
      </c>
      <c r="G3013">
        <v>6</v>
      </c>
      <c r="H3013">
        <v>2010</v>
      </c>
      <c r="I3013" t="s">
        <v>59</v>
      </c>
      <c r="J3013">
        <v>21.2</v>
      </c>
      <c r="K3013">
        <v>19.931899101595299</v>
      </c>
      <c r="L3013">
        <v>22.4004821699126</v>
      </c>
      <c r="M3013">
        <v>3819</v>
      </c>
      <c r="N3013" t="s">
        <v>44</v>
      </c>
      <c r="O3013">
        <v>1.6181738209458401</v>
      </c>
    </row>
    <row r="3014" spans="1:15" x14ac:dyDescent="0.25">
      <c r="A3014" s="20" t="s">
        <v>3134</v>
      </c>
      <c r="B3014">
        <v>3</v>
      </c>
      <c r="C3014" t="s">
        <v>67</v>
      </c>
      <c r="D3014" t="s">
        <v>88</v>
      </c>
      <c r="E3014" t="s">
        <v>76</v>
      </c>
      <c r="F3014" t="s">
        <v>40</v>
      </c>
      <c r="G3014">
        <v>6</v>
      </c>
      <c r="H3014">
        <v>2010</v>
      </c>
      <c r="I3014" t="s">
        <v>60</v>
      </c>
      <c r="J3014">
        <v>11.1</v>
      </c>
      <c r="K3014">
        <v>10.800748442594999</v>
      </c>
      <c r="L3014">
        <v>11.317761952408601</v>
      </c>
      <c r="M3014">
        <v>37792</v>
      </c>
      <c r="N3014" t="s">
        <v>44</v>
      </c>
      <c r="O3014">
        <v>0.51439893650393198</v>
      </c>
    </row>
    <row r="3015" spans="1:15" x14ac:dyDescent="0.25">
      <c r="A3015" s="20" t="s">
        <v>3135</v>
      </c>
      <c r="B3015">
        <v>3</v>
      </c>
      <c r="C3015" t="s">
        <v>67</v>
      </c>
      <c r="D3015" t="s">
        <v>88</v>
      </c>
      <c r="E3015" t="s">
        <v>76</v>
      </c>
      <c r="F3015" t="s">
        <v>40</v>
      </c>
      <c r="G3015">
        <v>6</v>
      </c>
      <c r="H3015">
        <v>2010</v>
      </c>
      <c r="I3015" t="s">
        <v>61</v>
      </c>
      <c r="J3015">
        <v>9</v>
      </c>
      <c r="K3015">
        <v>8.2027748969873393</v>
      </c>
      <c r="L3015">
        <v>9.7326226594986593</v>
      </c>
      <c r="M3015">
        <v>5938</v>
      </c>
      <c r="N3015" t="s">
        <v>44</v>
      </c>
      <c r="O3015">
        <v>1.29771672949198</v>
      </c>
    </row>
    <row r="3016" spans="1:15" x14ac:dyDescent="0.25">
      <c r="A3016" s="20" t="s">
        <v>3136</v>
      </c>
      <c r="B3016">
        <v>3</v>
      </c>
      <c r="C3016" t="s">
        <v>67</v>
      </c>
      <c r="D3016" t="s">
        <v>88</v>
      </c>
      <c r="E3016" t="s">
        <v>76</v>
      </c>
      <c r="F3016" t="s">
        <v>40</v>
      </c>
      <c r="G3016">
        <v>6</v>
      </c>
      <c r="H3016">
        <v>2010</v>
      </c>
      <c r="I3016" t="s">
        <v>43</v>
      </c>
      <c r="J3016">
        <v>11.7</v>
      </c>
      <c r="K3016">
        <v>11.296607404541501</v>
      </c>
      <c r="L3016">
        <v>12.107005553148801</v>
      </c>
      <c r="M3016">
        <v>28868</v>
      </c>
      <c r="N3016" t="s">
        <v>44</v>
      </c>
      <c r="O3016">
        <v>0.58856123141602901</v>
      </c>
    </row>
    <row r="3017" spans="1:15" x14ac:dyDescent="0.25">
      <c r="A3017" s="20" t="s">
        <v>3137</v>
      </c>
      <c r="B3017">
        <v>3</v>
      </c>
      <c r="C3017" t="s">
        <v>67</v>
      </c>
      <c r="D3017" t="s">
        <v>88</v>
      </c>
      <c r="E3017" t="s">
        <v>76</v>
      </c>
      <c r="F3017" t="s">
        <v>40</v>
      </c>
      <c r="G3017">
        <v>6</v>
      </c>
      <c r="H3017">
        <v>2010</v>
      </c>
      <c r="I3017" t="s">
        <v>62</v>
      </c>
      <c r="J3017">
        <v>10.7</v>
      </c>
      <c r="K3017">
        <v>10.0010691540301</v>
      </c>
      <c r="L3017">
        <v>11.3653072686435</v>
      </c>
      <c r="M3017">
        <v>5767</v>
      </c>
      <c r="N3017" t="s">
        <v>44</v>
      </c>
      <c r="O3017">
        <v>1.31681578620868</v>
      </c>
    </row>
    <row r="3018" spans="1:15" x14ac:dyDescent="0.25">
      <c r="A3018" s="20" t="s">
        <v>3138</v>
      </c>
      <c r="B3018">
        <v>3</v>
      </c>
      <c r="C3018" t="s">
        <v>67</v>
      </c>
      <c r="D3018" t="s">
        <v>88</v>
      </c>
      <c r="E3018" t="s">
        <v>76</v>
      </c>
      <c r="F3018" t="s">
        <v>40</v>
      </c>
      <c r="G3018">
        <v>6</v>
      </c>
      <c r="H3018">
        <v>2010</v>
      </c>
      <c r="I3018" t="s">
        <v>75</v>
      </c>
      <c r="J3018">
        <v>10.99</v>
      </c>
      <c r="K3018">
        <v>10.9</v>
      </c>
      <c r="L3018">
        <v>11.08</v>
      </c>
      <c r="M3018">
        <v>386725</v>
      </c>
      <c r="N3018" t="s">
        <v>44</v>
      </c>
      <c r="O3018">
        <v>0.16080475101439301</v>
      </c>
    </row>
    <row r="3019" spans="1:15" x14ac:dyDescent="0.25">
      <c r="A3019" s="20" t="s">
        <v>3139</v>
      </c>
      <c r="B3019">
        <v>3</v>
      </c>
      <c r="C3019" t="s">
        <v>67</v>
      </c>
      <c r="D3019" t="s">
        <v>88</v>
      </c>
      <c r="E3019" t="s">
        <v>76</v>
      </c>
      <c r="F3019" t="s">
        <v>40</v>
      </c>
      <c r="G3019">
        <v>6</v>
      </c>
      <c r="H3019">
        <v>2010</v>
      </c>
      <c r="I3019" t="s">
        <v>45</v>
      </c>
      <c r="J3019">
        <v>9.9</v>
      </c>
      <c r="K3019">
        <v>9.7001527964967895</v>
      </c>
      <c r="L3019">
        <v>10.084673003064101</v>
      </c>
      <c r="M3019">
        <v>55750</v>
      </c>
      <c r="N3019" t="s">
        <v>44</v>
      </c>
      <c r="O3019">
        <v>0.42352354988762703</v>
      </c>
    </row>
    <row r="3020" spans="1:15" x14ac:dyDescent="0.25">
      <c r="A3020" s="20" t="s">
        <v>3140</v>
      </c>
      <c r="B3020">
        <v>3</v>
      </c>
      <c r="C3020" t="s">
        <v>67</v>
      </c>
      <c r="D3020" t="s">
        <v>88</v>
      </c>
      <c r="E3020" t="s">
        <v>76</v>
      </c>
      <c r="F3020" t="s">
        <v>40</v>
      </c>
      <c r="G3020">
        <v>6</v>
      </c>
      <c r="H3020">
        <v>2010</v>
      </c>
      <c r="I3020" t="s">
        <v>46</v>
      </c>
      <c r="J3020">
        <v>8.6999999999999993</v>
      </c>
      <c r="K3020">
        <v>8.2512543659973208</v>
      </c>
      <c r="L3020">
        <v>9.0686368645928095</v>
      </c>
      <c r="M3020">
        <v>14109</v>
      </c>
      <c r="N3020" t="s">
        <v>44</v>
      </c>
      <c r="O3020">
        <v>0.84188327777580896</v>
      </c>
    </row>
    <row r="3021" spans="1:15" x14ac:dyDescent="0.25">
      <c r="A3021" s="20" t="s">
        <v>3141</v>
      </c>
      <c r="B3021">
        <v>3</v>
      </c>
      <c r="C3021" t="s">
        <v>67</v>
      </c>
      <c r="D3021" t="s">
        <v>88</v>
      </c>
      <c r="E3021" t="s">
        <v>76</v>
      </c>
      <c r="F3021" t="s">
        <v>40</v>
      </c>
      <c r="G3021">
        <v>6</v>
      </c>
      <c r="H3021">
        <v>2010</v>
      </c>
      <c r="I3021" t="s">
        <v>47</v>
      </c>
      <c r="J3021">
        <v>12</v>
      </c>
      <c r="K3021">
        <v>11.677160478186799</v>
      </c>
      <c r="L3021">
        <v>12.3232707156264</v>
      </c>
      <c r="M3021">
        <v>24243</v>
      </c>
      <c r="N3021" t="s">
        <v>44</v>
      </c>
      <c r="O3021">
        <v>0.64225400221226403</v>
      </c>
    </row>
    <row r="3022" spans="1:15" x14ac:dyDescent="0.25">
      <c r="A3022" s="20" t="s">
        <v>3142</v>
      </c>
      <c r="B3022">
        <v>3</v>
      </c>
      <c r="C3022" t="s">
        <v>67</v>
      </c>
      <c r="D3022" t="s">
        <v>88</v>
      </c>
      <c r="E3022" t="s">
        <v>76</v>
      </c>
      <c r="F3022" t="s">
        <v>40</v>
      </c>
      <c r="G3022">
        <v>6</v>
      </c>
      <c r="H3022">
        <v>2010</v>
      </c>
      <c r="I3022" t="s">
        <v>48</v>
      </c>
      <c r="J3022">
        <v>12.8</v>
      </c>
      <c r="K3022">
        <v>12.316543497860099</v>
      </c>
      <c r="L3022">
        <v>13.3314266438078</v>
      </c>
      <c r="M3022">
        <v>14895</v>
      </c>
      <c r="N3022" t="s">
        <v>44</v>
      </c>
      <c r="O3022">
        <v>0.81936941014332298</v>
      </c>
    </row>
    <row r="3023" spans="1:15" x14ac:dyDescent="0.25">
      <c r="A3023" s="20" t="s">
        <v>3143</v>
      </c>
      <c r="B3023">
        <v>3</v>
      </c>
      <c r="C3023" t="s">
        <v>67</v>
      </c>
      <c r="D3023" t="s">
        <v>88</v>
      </c>
      <c r="E3023" t="s">
        <v>76</v>
      </c>
      <c r="F3023" t="s">
        <v>40</v>
      </c>
      <c r="G3023">
        <v>6</v>
      </c>
      <c r="H3023">
        <v>2010</v>
      </c>
      <c r="I3023" t="s">
        <v>49</v>
      </c>
      <c r="J3023">
        <v>12.7</v>
      </c>
      <c r="K3023">
        <v>12.1663542647733</v>
      </c>
      <c r="L3023">
        <v>13.3329165555141</v>
      </c>
      <c r="M3023">
        <v>11851</v>
      </c>
      <c r="N3023" t="s">
        <v>44</v>
      </c>
      <c r="O3023">
        <v>0.91859166602489295</v>
      </c>
    </row>
    <row r="3024" spans="1:15" x14ac:dyDescent="0.25">
      <c r="A3024" s="20" t="s">
        <v>3144</v>
      </c>
      <c r="B3024">
        <v>3</v>
      </c>
      <c r="C3024" t="s">
        <v>67</v>
      </c>
      <c r="D3024" t="s">
        <v>88</v>
      </c>
      <c r="E3024" t="s">
        <v>76</v>
      </c>
      <c r="F3024" t="s">
        <v>40</v>
      </c>
      <c r="G3024">
        <v>6</v>
      </c>
      <c r="H3024">
        <v>2010</v>
      </c>
      <c r="I3024" t="s">
        <v>50</v>
      </c>
      <c r="J3024">
        <v>8.3000000000000007</v>
      </c>
      <c r="K3024">
        <v>7.79664619880334</v>
      </c>
      <c r="L3024">
        <v>8.8387691771402093</v>
      </c>
      <c r="M3024">
        <v>4978</v>
      </c>
      <c r="N3024" t="s">
        <v>44</v>
      </c>
      <c r="O3024">
        <v>1.4173351371926599</v>
      </c>
    </row>
    <row r="3025" spans="1:15" x14ac:dyDescent="0.25">
      <c r="A3025" s="20" t="s">
        <v>3145</v>
      </c>
      <c r="B3025">
        <v>3</v>
      </c>
      <c r="C3025" t="s">
        <v>67</v>
      </c>
      <c r="D3025" t="s">
        <v>88</v>
      </c>
      <c r="E3025" t="s">
        <v>76</v>
      </c>
      <c r="F3025" t="s">
        <v>40</v>
      </c>
      <c r="G3025">
        <v>6</v>
      </c>
      <c r="H3025">
        <v>2010</v>
      </c>
      <c r="I3025" t="s">
        <v>51</v>
      </c>
      <c r="J3025">
        <v>12.9</v>
      </c>
      <c r="K3025">
        <v>12.4062788738587</v>
      </c>
      <c r="L3025">
        <v>13.3451231218861</v>
      </c>
      <c r="M3025">
        <v>20891</v>
      </c>
      <c r="N3025" t="s">
        <v>44</v>
      </c>
      <c r="O3025">
        <v>0.69186344572018998</v>
      </c>
    </row>
    <row r="3026" spans="1:15" x14ac:dyDescent="0.25">
      <c r="A3026" s="20" t="s">
        <v>3146</v>
      </c>
      <c r="B3026">
        <v>3</v>
      </c>
      <c r="C3026" t="s">
        <v>67</v>
      </c>
      <c r="D3026" t="s">
        <v>88</v>
      </c>
      <c r="E3026" t="s">
        <v>92</v>
      </c>
      <c r="F3026" t="s">
        <v>38</v>
      </c>
      <c r="G3026">
        <v>3</v>
      </c>
      <c r="H3026">
        <v>2011</v>
      </c>
      <c r="I3026" t="s">
        <v>34</v>
      </c>
      <c r="J3026">
        <v>26.9</v>
      </c>
      <c r="K3026">
        <v>25.9250691588555</v>
      </c>
      <c r="L3026">
        <v>27.9119703205841</v>
      </c>
      <c r="M3026">
        <v>4784</v>
      </c>
      <c r="N3026" t="s">
        <v>44</v>
      </c>
      <c r="O3026">
        <v>1.4457873299156001</v>
      </c>
    </row>
    <row r="3027" spans="1:15" x14ac:dyDescent="0.25">
      <c r="A3027" s="20" t="s">
        <v>3147</v>
      </c>
      <c r="B3027">
        <v>3</v>
      </c>
      <c r="C3027" t="s">
        <v>67</v>
      </c>
      <c r="D3027" t="s">
        <v>88</v>
      </c>
      <c r="E3027" t="s">
        <v>92</v>
      </c>
      <c r="F3027" t="s">
        <v>38</v>
      </c>
      <c r="G3027">
        <v>3</v>
      </c>
      <c r="H3027">
        <v>2011</v>
      </c>
      <c r="I3027" t="s">
        <v>52</v>
      </c>
      <c r="J3027">
        <v>27.7</v>
      </c>
      <c r="K3027">
        <v>25.670683134780699</v>
      </c>
      <c r="L3027">
        <v>29.860048846077198</v>
      </c>
      <c r="M3027">
        <v>762</v>
      </c>
      <c r="N3027" t="s">
        <v>44</v>
      </c>
      <c r="O3027">
        <v>3.6226177800110899</v>
      </c>
    </row>
    <row r="3028" spans="1:15" x14ac:dyDescent="0.25">
      <c r="A3028" s="20" t="s">
        <v>3148</v>
      </c>
      <c r="B3028">
        <v>3</v>
      </c>
      <c r="C3028" t="s">
        <v>67</v>
      </c>
      <c r="D3028" t="s">
        <v>88</v>
      </c>
      <c r="E3028" t="s">
        <v>92</v>
      </c>
      <c r="F3028" t="s">
        <v>38</v>
      </c>
      <c r="G3028">
        <v>3</v>
      </c>
      <c r="H3028">
        <v>2011</v>
      </c>
      <c r="I3028" t="s">
        <v>53</v>
      </c>
      <c r="J3028">
        <v>30</v>
      </c>
      <c r="K3028">
        <v>29.1552342493071</v>
      </c>
      <c r="L3028">
        <v>30.9189050894846</v>
      </c>
      <c r="M3028">
        <v>6925</v>
      </c>
      <c r="N3028" t="s">
        <v>44</v>
      </c>
      <c r="O3028">
        <v>1.20168353625222</v>
      </c>
    </row>
    <row r="3029" spans="1:15" x14ac:dyDescent="0.25">
      <c r="A3029" s="20" t="s">
        <v>3149</v>
      </c>
      <c r="B3029">
        <v>3</v>
      </c>
      <c r="C3029" t="s">
        <v>67</v>
      </c>
      <c r="D3029" t="s">
        <v>88</v>
      </c>
      <c r="E3029" t="s">
        <v>92</v>
      </c>
      <c r="F3029" t="s">
        <v>38</v>
      </c>
      <c r="G3029">
        <v>3</v>
      </c>
      <c r="H3029">
        <v>2011</v>
      </c>
      <c r="I3029" t="s">
        <v>54</v>
      </c>
      <c r="J3029">
        <v>28.3</v>
      </c>
      <c r="K3029">
        <v>26.504647188887901</v>
      </c>
      <c r="L3029">
        <v>30.1523984962772</v>
      </c>
      <c r="M3029">
        <v>423</v>
      </c>
      <c r="N3029" t="s">
        <v>44</v>
      </c>
      <c r="O3029">
        <v>4.8621663832631503</v>
      </c>
    </row>
    <row r="3030" spans="1:15" x14ac:dyDescent="0.25">
      <c r="A3030" s="20" t="s">
        <v>3150</v>
      </c>
      <c r="B3030">
        <v>3</v>
      </c>
      <c r="C3030" t="s">
        <v>67</v>
      </c>
      <c r="D3030" t="s">
        <v>88</v>
      </c>
      <c r="E3030" t="s">
        <v>92</v>
      </c>
      <c r="F3030" t="s">
        <v>38</v>
      </c>
      <c r="G3030">
        <v>3</v>
      </c>
      <c r="H3030">
        <v>2011</v>
      </c>
      <c r="I3030" t="s">
        <v>55</v>
      </c>
      <c r="J3030">
        <v>21.7</v>
      </c>
      <c r="K3030">
        <v>20.357813782424799</v>
      </c>
      <c r="L3030">
        <v>23.132583361645899</v>
      </c>
      <c r="M3030">
        <v>1783</v>
      </c>
      <c r="N3030" t="s">
        <v>44</v>
      </c>
      <c r="O3030">
        <v>2.3682324543709901</v>
      </c>
    </row>
    <row r="3031" spans="1:15" x14ac:dyDescent="0.25">
      <c r="A3031" s="20" t="s">
        <v>3151</v>
      </c>
      <c r="B3031">
        <v>3</v>
      </c>
      <c r="C3031" t="s">
        <v>67</v>
      </c>
      <c r="D3031" t="s">
        <v>88</v>
      </c>
      <c r="E3031" t="s">
        <v>92</v>
      </c>
      <c r="F3031" t="s">
        <v>38</v>
      </c>
      <c r="G3031">
        <v>3</v>
      </c>
      <c r="H3031">
        <v>2011</v>
      </c>
      <c r="I3031" t="s">
        <v>56</v>
      </c>
      <c r="J3031">
        <v>31.6</v>
      </c>
      <c r="K3031">
        <v>30.384699730353098</v>
      </c>
      <c r="L3031">
        <v>32.808038143523</v>
      </c>
      <c r="M3031">
        <v>3202</v>
      </c>
      <c r="N3031" t="s">
        <v>44</v>
      </c>
      <c r="O3031">
        <v>1.76721478460901</v>
      </c>
    </row>
    <row r="3032" spans="1:15" x14ac:dyDescent="0.25">
      <c r="A3032" s="20" t="s">
        <v>3152</v>
      </c>
      <c r="B3032">
        <v>3</v>
      </c>
      <c r="C3032" t="s">
        <v>67</v>
      </c>
      <c r="D3032" t="s">
        <v>88</v>
      </c>
      <c r="E3032" t="s">
        <v>92</v>
      </c>
      <c r="F3032" t="s">
        <v>38</v>
      </c>
      <c r="G3032">
        <v>3</v>
      </c>
      <c r="H3032">
        <v>2011</v>
      </c>
      <c r="I3032" t="s">
        <v>57</v>
      </c>
      <c r="J3032">
        <v>27.3</v>
      </c>
      <c r="K3032">
        <v>25.679585643807702</v>
      </c>
      <c r="L3032">
        <v>28.969644025669599</v>
      </c>
      <c r="M3032">
        <v>2365</v>
      </c>
      <c r="N3032" t="s">
        <v>44</v>
      </c>
      <c r="O3032">
        <v>2.0562903028816599</v>
      </c>
    </row>
    <row r="3033" spans="1:15" x14ac:dyDescent="0.25">
      <c r="A3033" s="20" t="s">
        <v>3153</v>
      </c>
      <c r="B3033">
        <v>3</v>
      </c>
      <c r="C3033" t="s">
        <v>67</v>
      </c>
      <c r="D3033" t="s">
        <v>88</v>
      </c>
      <c r="E3033" t="s">
        <v>92</v>
      </c>
      <c r="F3033" t="s">
        <v>38</v>
      </c>
      <c r="G3033">
        <v>3</v>
      </c>
      <c r="H3033">
        <v>2011</v>
      </c>
      <c r="I3033" t="s">
        <v>58</v>
      </c>
      <c r="J3033">
        <v>31.7</v>
      </c>
      <c r="K3033">
        <v>31.022622361617199</v>
      </c>
      <c r="L3033">
        <v>32.332530861245203</v>
      </c>
      <c r="M3033">
        <v>10762</v>
      </c>
      <c r="N3033" t="s">
        <v>44</v>
      </c>
      <c r="O3033">
        <v>0.96394777703753398</v>
      </c>
    </row>
    <row r="3034" spans="1:15" x14ac:dyDescent="0.25">
      <c r="A3034" s="20" t="s">
        <v>3154</v>
      </c>
      <c r="B3034">
        <v>3</v>
      </c>
      <c r="C3034" t="s">
        <v>67</v>
      </c>
      <c r="D3034" t="s">
        <v>88</v>
      </c>
      <c r="E3034" t="s">
        <v>92</v>
      </c>
      <c r="F3034" t="s">
        <v>38</v>
      </c>
      <c r="G3034">
        <v>3</v>
      </c>
      <c r="H3034">
        <v>2011</v>
      </c>
      <c r="I3034" t="s">
        <v>59</v>
      </c>
      <c r="J3034">
        <v>28</v>
      </c>
      <c r="K3034">
        <v>24.9849839282051</v>
      </c>
      <c r="L3034">
        <v>31.073240088171801</v>
      </c>
      <c r="M3034">
        <v>927</v>
      </c>
      <c r="N3034" t="s">
        <v>44</v>
      </c>
      <c r="O3034">
        <v>3.2844309272143102</v>
      </c>
    </row>
    <row r="3035" spans="1:15" x14ac:dyDescent="0.25">
      <c r="A3035" s="20" t="s">
        <v>3155</v>
      </c>
      <c r="B3035">
        <v>3</v>
      </c>
      <c r="C3035" t="s">
        <v>67</v>
      </c>
      <c r="D3035" t="s">
        <v>88</v>
      </c>
      <c r="E3035" t="s">
        <v>92</v>
      </c>
      <c r="F3035" t="s">
        <v>38</v>
      </c>
      <c r="G3035">
        <v>3</v>
      </c>
      <c r="H3035">
        <v>2011</v>
      </c>
      <c r="I3035" t="s">
        <v>60</v>
      </c>
      <c r="J3035">
        <v>27.8</v>
      </c>
      <c r="K3035">
        <v>26.910646927468498</v>
      </c>
      <c r="L3035">
        <v>28.797664583438401</v>
      </c>
      <c r="M3035">
        <v>3547</v>
      </c>
      <c r="N3035" t="s">
        <v>44</v>
      </c>
      <c r="O3035">
        <v>1.67907233372744</v>
      </c>
    </row>
    <row r="3036" spans="1:15" x14ac:dyDescent="0.25">
      <c r="A3036" s="20" t="s">
        <v>3156</v>
      </c>
      <c r="B3036">
        <v>3</v>
      </c>
      <c r="C3036" t="s">
        <v>67</v>
      </c>
      <c r="D3036" t="s">
        <v>88</v>
      </c>
      <c r="E3036" t="s">
        <v>92</v>
      </c>
      <c r="F3036" t="s">
        <v>38</v>
      </c>
      <c r="G3036">
        <v>3</v>
      </c>
      <c r="H3036">
        <v>2011</v>
      </c>
      <c r="I3036" t="s">
        <v>61</v>
      </c>
      <c r="J3036">
        <v>21.2</v>
      </c>
      <c r="K3036">
        <v>18.0949859035277</v>
      </c>
      <c r="L3036">
        <v>24.591126644861699</v>
      </c>
      <c r="M3036">
        <v>186</v>
      </c>
      <c r="N3036" t="s">
        <v>44</v>
      </c>
      <c r="O3036">
        <v>7.3323557510676602</v>
      </c>
    </row>
    <row r="3037" spans="1:15" x14ac:dyDescent="0.25">
      <c r="A3037" s="20" t="s">
        <v>3157</v>
      </c>
      <c r="B3037">
        <v>3</v>
      </c>
      <c r="C3037" t="s">
        <v>67</v>
      </c>
      <c r="D3037" t="s">
        <v>88</v>
      </c>
      <c r="E3037" t="s">
        <v>92</v>
      </c>
      <c r="F3037" t="s">
        <v>38</v>
      </c>
      <c r="G3037">
        <v>3</v>
      </c>
      <c r="H3037">
        <v>2011</v>
      </c>
      <c r="I3037" t="s">
        <v>43</v>
      </c>
      <c r="J3037">
        <v>23.1</v>
      </c>
      <c r="K3037">
        <v>22.209446208278202</v>
      </c>
      <c r="L3037">
        <v>23.916810895076299</v>
      </c>
      <c r="M3037">
        <v>5146</v>
      </c>
      <c r="N3037" t="s">
        <v>44</v>
      </c>
      <c r="O3037">
        <v>1.3940074958772599</v>
      </c>
    </row>
    <row r="3038" spans="1:15" x14ac:dyDescent="0.25">
      <c r="A3038" s="20" t="s">
        <v>3158</v>
      </c>
      <c r="B3038">
        <v>3</v>
      </c>
      <c r="C3038" t="s">
        <v>67</v>
      </c>
      <c r="D3038" t="s">
        <v>88</v>
      </c>
      <c r="E3038" t="s">
        <v>92</v>
      </c>
      <c r="F3038" t="s">
        <v>38</v>
      </c>
      <c r="G3038">
        <v>3</v>
      </c>
      <c r="H3038">
        <v>2011</v>
      </c>
      <c r="I3038" t="s">
        <v>62</v>
      </c>
      <c r="J3038">
        <v>24.4</v>
      </c>
      <c r="K3038">
        <v>22.8239629365792</v>
      </c>
      <c r="L3038">
        <v>25.997870146380901</v>
      </c>
      <c r="M3038">
        <v>1471</v>
      </c>
      <c r="N3038" t="s">
        <v>44</v>
      </c>
      <c r="O3038">
        <v>2.6073159633943002</v>
      </c>
    </row>
    <row r="3039" spans="1:15" x14ac:dyDescent="0.25">
      <c r="A3039" s="20" t="s">
        <v>3159</v>
      </c>
      <c r="B3039">
        <v>3</v>
      </c>
      <c r="C3039" t="s">
        <v>67</v>
      </c>
      <c r="D3039" t="s">
        <v>88</v>
      </c>
      <c r="E3039" t="s">
        <v>92</v>
      </c>
      <c r="F3039" t="s">
        <v>38</v>
      </c>
      <c r="G3039">
        <v>3</v>
      </c>
      <c r="H3039">
        <v>2011</v>
      </c>
      <c r="I3039" t="s">
        <v>75</v>
      </c>
      <c r="J3039">
        <v>27.23</v>
      </c>
      <c r="K3039">
        <v>26.99</v>
      </c>
      <c r="L3039">
        <v>27.48</v>
      </c>
      <c r="M3039">
        <v>67199</v>
      </c>
      <c r="N3039" t="s">
        <v>44</v>
      </c>
      <c r="O3039">
        <v>0.38576124516326799</v>
      </c>
    </row>
    <row r="3040" spans="1:15" x14ac:dyDescent="0.25">
      <c r="A3040" s="20" t="s">
        <v>3160</v>
      </c>
      <c r="B3040">
        <v>3</v>
      </c>
      <c r="C3040" t="s">
        <v>67</v>
      </c>
      <c r="D3040" t="s">
        <v>88</v>
      </c>
      <c r="E3040" t="s">
        <v>92</v>
      </c>
      <c r="F3040" t="s">
        <v>38</v>
      </c>
      <c r="G3040">
        <v>3</v>
      </c>
      <c r="H3040">
        <v>2011</v>
      </c>
      <c r="I3040" t="s">
        <v>45</v>
      </c>
      <c r="J3040">
        <v>24.5</v>
      </c>
      <c r="K3040">
        <v>23.296973669719399</v>
      </c>
      <c r="L3040">
        <v>25.777985585077499</v>
      </c>
      <c r="M3040">
        <v>1999</v>
      </c>
      <c r="N3040" t="s">
        <v>44</v>
      </c>
      <c r="O3040">
        <v>2.2366272042129198</v>
      </c>
    </row>
    <row r="3041" spans="1:15" x14ac:dyDescent="0.25">
      <c r="A3041" s="20" t="s">
        <v>3161</v>
      </c>
      <c r="B3041">
        <v>3</v>
      </c>
      <c r="C3041" t="s">
        <v>67</v>
      </c>
      <c r="D3041" t="s">
        <v>88</v>
      </c>
      <c r="E3041" t="s">
        <v>92</v>
      </c>
      <c r="F3041" t="s">
        <v>38</v>
      </c>
      <c r="G3041">
        <v>3</v>
      </c>
      <c r="H3041">
        <v>2011</v>
      </c>
      <c r="I3041" t="s">
        <v>46</v>
      </c>
      <c r="J3041">
        <v>19.399999999999999</v>
      </c>
      <c r="K3041">
        <v>18.289062249622098</v>
      </c>
      <c r="L3041">
        <v>20.534620486960701</v>
      </c>
      <c r="M3041">
        <v>1638</v>
      </c>
      <c r="N3041" t="s">
        <v>44</v>
      </c>
      <c r="O3041">
        <v>2.4708310555369999</v>
      </c>
    </row>
    <row r="3042" spans="1:15" x14ac:dyDescent="0.25">
      <c r="A3042" s="20" t="s">
        <v>3162</v>
      </c>
      <c r="B3042">
        <v>3</v>
      </c>
      <c r="C3042" t="s">
        <v>67</v>
      </c>
      <c r="D3042" t="s">
        <v>88</v>
      </c>
      <c r="E3042" t="s">
        <v>92</v>
      </c>
      <c r="F3042" t="s">
        <v>38</v>
      </c>
      <c r="G3042">
        <v>3</v>
      </c>
      <c r="H3042">
        <v>2011</v>
      </c>
      <c r="I3042" t="s">
        <v>47</v>
      </c>
      <c r="J3042">
        <v>28.1</v>
      </c>
      <c r="K3042">
        <v>27.418013341661101</v>
      </c>
      <c r="L3042">
        <v>28.708521317299802</v>
      </c>
      <c r="M3042">
        <v>9058</v>
      </c>
      <c r="N3042" t="s">
        <v>44</v>
      </c>
      <c r="O3042">
        <v>1.0507123617866601</v>
      </c>
    </row>
    <row r="3043" spans="1:15" x14ac:dyDescent="0.25">
      <c r="A3043" s="20" t="s">
        <v>3163</v>
      </c>
      <c r="B3043">
        <v>3</v>
      </c>
      <c r="C3043" t="s">
        <v>67</v>
      </c>
      <c r="D3043" t="s">
        <v>88</v>
      </c>
      <c r="E3043" t="s">
        <v>92</v>
      </c>
      <c r="F3043" t="s">
        <v>38</v>
      </c>
      <c r="G3043">
        <v>3</v>
      </c>
      <c r="H3043">
        <v>2011</v>
      </c>
      <c r="I3043" t="s">
        <v>48</v>
      </c>
      <c r="J3043">
        <v>23.9</v>
      </c>
      <c r="K3043">
        <v>22.913603305147898</v>
      </c>
      <c r="L3043">
        <v>24.8189496282987</v>
      </c>
      <c r="M3043">
        <v>3867</v>
      </c>
      <c r="N3043" t="s">
        <v>44</v>
      </c>
      <c r="O3043">
        <v>1.6080994891173299</v>
      </c>
    </row>
    <row r="3044" spans="1:15" x14ac:dyDescent="0.25">
      <c r="A3044" s="20" t="s">
        <v>3164</v>
      </c>
      <c r="B3044">
        <v>3</v>
      </c>
      <c r="C3044" t="s">
        <v>67</v>
      </c>
      <c r="D3044" t="s">
        <v>88</v>
      </c>
      <c r="E3044" t="s">
        <v>92</v>
      </c>
      <c r="F3044" t="s">
        <v>38</v>
      </c>
      <c r="G3044">
        <v>3</v>
      </c>
      <c r="H3044">
        <v>2011</v>
      </c>
      <c r="I3044" t="s">
        <v>49</v>
      </c>
      <c r="J3044">
        <v>25.2</v>
      </c>
      <c r="K3044">
        <v>23.879723442421898</v>
      </c>
      <c r="L3044">
        <v>26.5739862772542</v>
      </c>
      <c r="M3044">
        <v>1713</v>
      </c>
      <c r="N3044" t="s">
        <v>44</v>
      </c>
      <c r="O3044">
        <v>2.41613567852596</v>
      </c>
    </row>
    <row r="3045" spans="1:15" x14ac:dyDescent="0.25">
      <c r="A3045" s="20" t="s">
        <v>3165</v>
      </c>
      <c r="B3045">
        <v>3</v>
      </c>
      <c r="C3045" t="s">
        <v>67</v>
      </c>
      <c r="D3045" t="s">
        <v>88</v>
      </c>
      <c r="E3045" t="s">
        <v>92</v>
      </c>
      <c r="F3045" t="s">
        <v>38</v>
      </c>
      <c r="G3045">
        <v>3</v>
      </c>
      <c r="H3045">
        <v>2011</v>
      </c>
      <c r="I3045" t="s">
        <v>50</v>
      </c>
      <c r="J3045">
        <v>26.1</v>
      </c>
      <c r="K3045">
        <v>25.085302279476899</v>
      </c>
      <c r="L3045">
        <v>27.124004977011101</v>
      </c>
      <c r="M3045">
        <v>3771</v>
      </c>
      <c r="N3045" t="s">
        <v>44</v>
      </c>
      <c r="O3045">
        <v>1.6284398958201101</v>
      </c>
    </row>
    <row r="3046" spans="1:15" x14ac:dyDescent="0.25">
      <c r="A3046" s="20" t="s">
        <v>3166</v>
      </c>
      <c r="B3046">
        <v>3</v>
      </c>
      <c r="C3046" t="s">
        <v>67</v>
      </c>
      <c r="D3046" t="s">
        <v>88</v>
      </c>
      <c r="E3046" t="s">
        <v>92</v>
      </c>
      <c r="F3046" t="s">
        <v>38</v>
      </c>
      <c r="G3046">
        <v>3</v>
      </c>
      <c r="H3046">
        <v>2011</v>
      </c>
      <c r="I3046" t="s">
        <v>51</v>
      </c>
      <c r="J3046">
        <v>32.700000000000003</v>
      </c>
      <c r="K3046">
        <v>31.3291691194588</v>
      </c>
      <c r="L3046">
        <v>34.063636295347102</v>
      </c>
      <c r="M3046">
        <v>2870</v>
      </c>
      <c r="N3046" t="s">
        <v>44</v>
      </c>
      <c r="O3046">
        <v>1.8666334823663899</v>
      </c>
    </row>
    <row r="3047" spans="1:15" x14ac:dyDescent="0.25">
      <c r="A3047" s="20" t="s">
        <v>3167</v>
      </c>
      <c r="B3047">
        <v>3</v>
      </c>
      <c r="C3047" t="s">
        <v>67</v>
      </c>
      <c r="D3047" t="s">
        <v>88</v>
      </c>
      <c r="E3047" t="s">
        <v>93</v>
      </c>
      <c r="F3047" t="s">
        <v>42</v>
      </c>
      <c r="G3047">
        <v>4</v>
      </c>
      <c r="H3047">
        <v>2011</v>
      </c>
      <c r="I3047" t="s">
        <v>34</v>
      </c>
      <c r="J3047">
        <v>31.4</v>
      </c>
      <c r="K3047">
        <v>30.627937350630901</v>
      </c>
      <c r="L3047">
        <v>32.279576728347102</v>
      </c>
      <c r="M3047">
        <v>8516</v>
      </c>
      <c r="N3047" t="s">
        <v>44</v>
      </c>
      <c r="O3047">
        <v>1.0836328788219201</v>
      </c>
    </row>
    <row r="3048" spans="1:15" x14ac:dyDescent="0.25">
      <c r="A3048" s="20" t="s">
        <v>3168</v>
      </c>
      <c r="B3048">
        <v>3</v>
      </c>
      <c r="C3048" t="s">
        <v>67</v>
      </c>
      <c r="D3048" t="s">
        <v>88</v>
      </c>
      <c r="E3048" t="s">
        <v>93</v>
      </c>
      <c r="F3048" t="s">
        <v>42</v>
      </c>
      <c r="G3048">
        <v>4</v>
      </c>
      <c r="H3048">
        <v>2011</v>
      </c>
      <c r="I3048" t="s">
        <v>52</v>
      </c>
      <c r="J3048">
        <v>10.1</v>
      </c>
      <c r="K3048">
        <v>7.8013200380053203</v>
      </c>
      <c r="L3048">
        <v>12.853262183563301</v>
      </c>
      <c r="M3048">
        <v>68</v>
      </c>
      <c r="N3048" t="s">
        <v>44</v>
      </c>
      <c r="O3048">
        <v>12.126781251816601</v>
      </c>
    </row>
    <row r="3049" spans="1:15" x14ac:dyDescent="0.25">
      <c r="A3049" s="20" t="s">
        <v>3169</v>
      </c>
      <c r="B3049">
        <v>3</v>
      </c>
      <c r="C3049" t="s">
        <v>67</v>
      </c>
      <c r="D3049" t="s">
        <v>88</v>
      </c>
      <c r="E3049" t="s">
        <v>93</v>
      </c>
      <c r="F3049" t="s">
        <v>42</v>
      </c>
      <c r="G3049">
        <v>4</v>
      </c>
      <c r="H3049">
        <v>2011</v>
      </c>
      <c r="I3049" t="s">
        <v>53</v>
      </c>
      <c r="J3049">
        <v>15.5</v>
      </c>
      <c r="K3049">
        <v>12.5410819972771</v>
      </c>
      <c r="L3049">
        <v>18.889945204249699</v>
      </c>
      <c r="M3049">
        <v>87</v>
      </c>
      <c r="N3049" t="s">
        <v>44</v>
      </c>
      <c r="O3049">
        <v>10.7211253483779</v>
      </c>
    </row>
    <row r="3050" spans="1:15" x14ac:dyDescent="0.25">
      <c r="A3050" s="20" t="s">
        <v>3170</v>
      </c>
      <c r="B3050">
        <v>3</v>
      </c>
      <c r="C3050" t="s">
        <v>67</v>
      </c>
      <c r="D3050" t="s">
        <v>88</v>
      </c>
      <c r="E3050" t="s">
        <v>93</v>
      </c>
      <c r="F3050" t="s">
        <v>42</v>
      </c>
      <c r="G3050">
        <v>4</v>
      </c>
      <c r="H3050">
        <v>2011</v>
      </c>
      <c r="I3050" t="s">
        <v>54</v>
      </c>
      <c r="J3050">
        <v>30.2</v>
      </c>
      <c r="K3050">
        <v>27.666707994874301</v>
      </c>
      <c r="L3050">
        <v>33.288573776839101</v>
      </c>
      <c r="M3050">
        <v>70</v>
      </c>
      <c r="N3050" t="s">
        <v>44</v>
      </c>
      <c r="O3050">
        <v>11.952286093343901</v>
      </c>
    </row>
    <row r="3051" spans="1:15" x14ac:dyDescent="0.25">
      <c r="A3051" s="20" t="s">
        <v>3171</v>
      </c>
      <c r="B3051">
        <v>3</v>
      </c>
      <c r="C3051" t="s">
        <v>67</v>
      </c>
      <c r="D3051" t="s">
        <v>88</v>
      </c>
      <c r="E3051" t="s">
        <v>93</v>
      </c>
      <c r="F3051" t="s">
        <v>42</v>
      </c>
      <c r="G3051">
        <v>4</v>
      </c>
      <c r="H3051">
        <v>2011</v>
      </c>
      <c r="I3051" t="s">
        <v>55</v>
      </c>
      <c r="J3051">
        <v>32.200000000000003</v>
      </c>
      <c r="K3051">
        <v>29.0041994322779</v>
      </c>
      <c r="L3051">
        <v>35.680411881096397</v>
      </c>
      <c r="M3051">
        <v>451</v>
      </c>
      <c r="N3051" t="s">
        <v>44</v>
      </c>
      <c r="O3051">
        <v>4.7088160934801104</v>
      </c>
    </row>
    <row r="3052" spans="1:15" x14ac:dyDescent="0.25">
      <c r="A3052" s="20" t="s">
        <v>3172</v>
      </c>
      <c r="B3052">
        <v>3</v>
      </c>
      <c r="C3052" t="s">
        <v>67</v>
      </c>
      <c r="D3052" t="s">
        <v>88</v>
      </c>
      <c r="E3052" t="s">
        <v>93</v>
      </c>
      <c r="F3052" t="s">
        <v>42</v>
      </c>
      <c r="G3052">
        <v>4</v>
      </c>
      <c r="H3052">
        <v>2011</v>
      </c>
      <c r="I3052" t="s">
        <v>56</v>
      </c>
      <c r="J3052" t="s">
        <v>44</v>
      </c>
      <c r="K3052" t="s">
        <v>44</v>
      </c>
      <c r="L3052" t="s">
        <v>44</v>
      </c>
      <c r="M3052">
        <v>15</v>
      </c>
      <c r="N3052" t="s">
        <v>44</v>
      </c>
      <c r="O3052">
        <v>25.8198889747161</v>
      </c>
    </row>
    <row r="3053" spans="1:15" x14ac:dyDescent="0.25">
      <c r="A3053" s="20" t="s">
        <v>3173</v>
      </c>
      <c r="B3053">
        <v>3</v>
      </c>
      <c r="C3053" t="s">
        <v>67</v>
      </c>
      <c r="D3053" t="s">
        <v>88</v>
      </c>
      <c r="E3053" t="s">
        <v>93</v>
      </c>
      <c r="F3053" t="s">
        <v>42</v>
      </c>
      <c r="G3053">
        <v>4</v>
      </c>
      <c r="H3053">
        <v>2011</v>
      </c>
      <c r="I3053" t="s">
        <v>57</v>
      </c>
      <c r="J3053">
        <v>59.8</v>
      </c>
      <c r="K3053">
        <v>52.388524807165801</v>
      </c>
      <c r="L3053">
        <v>68.358110326109895</v>
      </c>
      <c r="M3053">
        <v>122</v>
      </c>
      <c r="N3053" t="s">
        <v>44</v>
      </c>
      <c r="O3053">
        <v>9.0535746042518497</v>
      </c>
    </row>
    <row r="3054" spans="1:15" x14ac:dyDescent="0.25">
      <c r="A3054" s="20" t="s">
        <v>3174</v>
      </c>
      <c r="B3054">
        <v>3</v>
      </c>
      <c r="C3054" t="s">
        <v>67</v>
      </c>
      <c r="D3054" t="s">
        <v>88</v>
      </c>
      <c r="E3054" t="s">
        <v>93</v>
      </c>
      <c r="F3054" t="s">
        <v>42</v>
      </c>
      <c r="G3054">
        <v>4</v>
      </c>
      <c r="H3054">
        <v>2011</v>
      </c>
      <c r="I3054" t="s">
        <v>58</v>
      </c>
      <c r="J3054">
        <v>24.5</v>
      </c>
      <c r="K3054">
        <v>22.279410330141801</v>
      </c>
      <c r="L3054">
        <v>26.867698261318299</v>
      </c>
      <c r="M3054">
        <v>854</v>
      </c>
      <c r="N3054" t="s">
        <v>44</v>
      </c>
      <c r="O3054">
        <v>3.4219295541457702</v>
      </c>
    </row>
    <row r="3055" spans="1:15" x14ac:dyDescent="0.25">
      <c r="A3055" s="20" t="s">
        <v>3175</v>
      </c>
      <c r="B3055">
        <v>3</v>
      </c>
      <c r="C3055" t="s">
        <v>67</v>
      </c>
      <c r="D3055" t="s">
        <v>88</v>
      </c>
      <c r="E3055" t="s">
        <v>93</v>
      </c>
      <c r="F3055" t="s">
        <v>42</v>
      </c>
      <c r="G3055">
        <v>4</v>
      </c>
      <c r="H3055">
        <v>2011</v>
      </c>
      <c r="I3055" t="s">
        <v>59</v>
      </c>
      <c r="J3055">
        <v>13</v>
      </c>
      <c r="K3055">
        <v>11.4152720033835</v>
      </c>
      <c r="L3055">
        <v>14.850199098393899</v>
      </c>
      <c r="M3055">
        <v>112</v>
      </c>
      <c r="N3055" t="s">
        <v>44</v>
      </c>
      <c r="O3055">
        <v>9.4491118252306805</v>
      </c>
    </row>
    <row r="3056" spans="1:15" x14ac:dyDescent="0.25">
      <c r="A3056" s="20" t="s">
        <v>3176</v>
      </c>
      <c r="B3056">
        <v>3</v>
      </c>
      <c r="C3056" t="s">
        <v>67</v>
      </c>
      <c r="D3056" t="s">
        <v>88</v>
      </c>
      <c r="E3056" t="s">
        <v>93</v>
      </c>
      <c r="F3056" t="s">
        <v>42</v>
      </c>
      <c r="G3056">
        <v>4</v>
      </c>
      <c r="H3056">
        <v>2011</v>
      </c>
      <c r="I3056" t="s">
        <v>60</v>
      </c>
      <c r="J3056">
        <v>33.1</v>
      </c>
      <c r="K3056">
        <v>32.028297315572601</v>
      </c>
      <c r="L3056">
        <v>34.2771990047546</v>
      </c>
      <c r="M3056">
        <v>4896</v>
      </c>
      <c r="N3056" t="s">
        <v>44</v>
      </c>
      <c r="O3056">
        <v>1.4291548761875701</v>
      </c>
    </row>
    <row r="3057" spans="1:15" x14ac:dyDescent="0.25">
      <c r="A3057" s="20" t="s">
        <v>3177</v>
      </c>
      <c r="B3057">
        <v>3</v>
      </c>
      <c r="C3057" t="s">
        <v>67</v>
      </c>
      <c r="D3057" t="s">
        <v>88</v>
      </c>
      <c r="E3057" t="s">
        <v>93</v>
      </c>
      <c r="F3057" t="s">
        <v>42</v>
      </c>
      <c r="G3057">
        <v>4</v>
      </c>
      <c r="H3057">
        <v>2011</v>
      </c>
      <c r="I3057" t="s">
        <v>61</v>
      </c>
      <c r="J3057" t="s">
        <v>44</v>
      </c>
      <c r="K3057" t="s">
        <v>44</v>
      </c>
      <c r="L3057" t="s">
        <v>44</v>
      </c>
      <c r="M3057">
        <v>0</v>
      </c>
      <c r="N3057" t="s">
        <v>44</v>
      </c>
      <c r="O3057" t="s">
        <v>44</v>
      </c>
    </row>
    <row r="3058" spans="1:15" x14ac:dyDescent="0.25">
      <c r="A3058" s="20" t="s">
        <v>3178</v>
      </c>
      <c r="B3058">
        <v>3</v>
      </c>
      <c r="C3058" t="s">
        <v>67</v>
      </c>
      <c r="D3058" t="s">
        <v>88</v>
      </c>
      <c r="E3058" t="s">
        <v>93</v>
      </c>
      <c r="F3058" t="s">
        <v>42</v>
      </c>
      <c r="G3058">
        <v>4</v>
      </c>
      <c r="H3058">
        <v>2011</v>
      </c>
      <c r="I3058" t="s">
        <v>43</v>
      </c>
      <c r="J3058">
        <v>15.5</v>
      </c>
      <c r="K3058">
        <v>12.865619935080099</v>
      </c>
      <c r="L3058">
        <v>18.411455764953701</v>
      </c>
      <c r="M3058">
        <v>198</v>
      </c>
      <c r="N3058" t="s">
        <v>44</v>
      </c>
      <c r="O3058">
        <v>7.1066905451870204</v>
      </c>
    </row>
    <row r="3059" spans="1:15" x14ac:dyDescent="0.25">
      <c r="A3059" s="20" t="s">
        <v>3179</v>
      </c>
      <c r="B3059">
        <v>3</v>
      </c>
      <c r="C3059" t="s">
        <v>67</v>
      </c>
      <c r="D3059" t="s">
        <v>88</v>
      </c>
      <c r="E3059" t="s">
        <v>93</v>
      </c>
      <c r="F3059" t="s">
        <v>42</v>
      </c>
      <c r="G3059">
        <v>4</v>
      </c>
      <c r="H3059">
        <v>2011</v>
      </c>
      <c r="I3059" t="s">
        <v>62</v>
      </c>
      <c r="J3059">
        <v>49.7</v>
      </c>
      <c r="K3059">
        <v>44.330173923479002</v>
      </c>
      <c r="L3059">
        <v>55.830807598766</v>
      </c>
      <c r="M3059">
        <v>108</v>
      </c>
      <c r="N3059" t="s">
        <v>44</v>
      </c>
      <c r="O3059">
        <v>9.6225044864937601</v>
      </c>
    </row>
    <row r="3060" spans="1:15" x14ac:dyDescent="0.25">
      <c r="A3060" s="20" t="s">
        <v>3180</v>
      </c>
      <c r="B3060">
        <v>3</v>
      </c>
      <c r="C3060" t="s">
        <v>67</v>
      </c>
      <c r="D3060" t="s">
        <v>88</v>
      </c>
      <c r="E3060" t="s">
        <v>93</v>
      </c>
      <c r="F3060" t="s">
        <v>42</v>
      </c>
      <c r="G3060">
        <v>4</v>
      </c>
      <c r="H3060">
        <v>2011</v>
      </c>
      <c r="I3060" t="s">
        <v>75</v>
      </c>
      <c r="J3060">
        <v>32.86</v>
      </c>
      <c r="K3060">
        <v>32.479999999999997</v>
      </c>
      <c r="L3060">
        <v>33.24</v>
      </c>
      <c r="M3060">
        <v>39638</v>
      </c>
      <c r="N3060" t="s">
        <v>44</v>
      </c>
      <c r="O3060">
        <v>0.502277973458648</v>
      </c>
    </row>
    <row r="3061" spans="1:15" x14ac:dyDescent="0.25">
      <c r="A3061" s="20" t="s">
        <v>3181</v>
      </c>
      <c r="B3061">
        <v>3</v>
      </c>
      <c r="C3061" t="s">
        <v>67</v>
      </c>
      <c r="D3061" t="s">
        <v>88</v>
      </c>
      <c r="E3061" t="s">
        <v>93</v>
      </c>
      <c r="F3061" t="s">
        <v>42</v>
      </c>
      <c r="G3061">
        <v>4</v>
      </c>
      <c r="H3061">
        <v>2011</v>
      </c>
      <c r="I3061" t="s">
        <v>45</v>
      </c>
      <c r="J3061">
        <v>33.9</v>
      </c>
      <c r="K3061">
        <v>31.7329572296733</v>
      </c>
      <c r="L3061">
        <v>36.060830585727999</v>
      </c>
      <c r="M3061">
        <v>1565</v>
      </c>
      <c r="N3061" t="s">
        <v>44</v>
      </c>
      <c r="O3061">
        <v>2.5278006958277901</v>
      </c>
    </row>
    <row r="3062" spans="1:15" x14ac:dyDescent="0.25">
      <c r="A3062" s="20" t="s">
        <v>3182</v>
      </c>
      <c r="B3062">
        <v>3</v>
      </c>
      <c r="C3062" t="s">
        <v>67</v>
      </c>
      <c r="D3062" t="s">
        <v>88</v>
      </c>
      <c r="E3062" t="s">
        <v>93</v>
      </c>
      <c r="F3062" t="s">
        <v>42</v>
      </c>
      <c r="G3062">
        <v>4</v>
      </c>
      <c r="H3062">
        <v>2011</v>
      </c>
      <c r="I3062" t="s">
        <v>46</v>
      </c>
      <c r="J3062">
        <v>32.9</v>
      </c>
      <c r="K3062">
        <v>31.5372712392221</v>
      </c>
      <c r="L3062">
        <v>34.317294574598499</v>
      </c>
      <c r="M3062">
        <v>2869</v>
      </c>
      <c r="N3062" t="s">
        <v>44</v>
      </c>
      <c r="O3062">
        <v>1.86695876484379</v>
      </c>
    </row>
    <row r="3063" spans="1:15" x14ac:dyDescent="0.25">
      <c r="A3063" s="20" t="s">
        <v>3183</v>
      </c>
      <c r="B3063">
        <v>3</v>
      </c>
      <c r="C3063" t="s">
        <v>67</v>
      </c>
      <c r="D3063" t="s">
        <v>88</v>
      </c>
      <c r="E3063" t="s">
        <v>93</v>
      </c>
      <c r="F3063" t="s">
        <v>42</v>
      </c>
      <c r="G3063">
        <v>4</v>
      </c>
      <c r="H3063">
        <v>2011</v>
      </c>
      <c r="I3063" t="s">
        <v>47</v>
      </c>
      <c r="J3063">
        <v>37.299999999999997</v>
      </c>
      <c r="K3063">
        <v>36.6794475941836</v>
      </c>
      <c r="L3063">
        <v>37.9029438339564</v>
      </c>
      <c r="M3063">
        <v>16186</v>
      </c>
      <c r="N3063" t="s">
        <v>44</v>
      </c>
      <c r="O3063">
        <v>0.78601391036846302</v>
      </c>
    </row>
    <row r="3064" spans="1:15" x14ac:dyDescent="0.25">
      <c r="A3064" s="20" t="s">
        <v>3184</v>
      </c>
      <c r="B3064">
        <v>3</v>
      </c>
      <c r="C3064" t="s">
        <v>67</v>
      </c>
      <c r="D3064" t="s">
        <v>88</v>
      </c>
      <c r="E3064" t="s">
        <v>93</v>
      </c>
      <c r="F3064" t="s">
        <v>42</v>
      </c>
      <c r="G3064">
        <v>4</v>
      </c>
      <c r="H3064">
        <v>2011</v>
      </c>
      <c r="I3064" t="s">
        <v>48</v>
      </c>
      <c r="J3064">
        <v>17.8</v>
      </c>
      <c r="K3064">
        <v>15.519915754346201</v>
      </c>
      <c r="L3064">
        <v>20.3594807434431</v>
      </c>
      <c r="M3064">
        <v>261</v>
      </c>
      <c r="N3064" t="s">
        <v>44</v>
      </c>
      <c r="O3064">
        <v>6.1898446059017296</v>
      </c>
    </row>
    <row r="3065" spans="1:15" x14ac:dyDescent="0.25">
      <c r="A3065" s="20" t="s">
        <v>3185</v>
      </c>
      <c r="B3065">
        <v>3</v>
      </c>
      <c r="C3065" t="s">
        <v>67</v>
      </c>
      <c r="D3065" t="s">
        <v>88</v>
      </c>
      <c r="E3065" t="s">
        <v>93</v>
      </c>
      <c r="F3065" t="s">
        <v>42</v>
      </c>
      <c r="G3065">
        <v>4</v>
      </c>
      <c r="H3065">
        <v>2011</v>
      </c>
      <c r="I3065" t="s">
        <v>49</v>
      </c>
      <c r="J3065">
        <v>29.1</v>
      </c>
      <c r="K3065">
        <v>27.2752576705923</v>
      </c>
      <c r="L3065">
        <v>30.896322120573299</v>
      </c>
      <c r="M3065">
        <v>2652</v>
      </c>
      <c r="N3065" t="s">
        <v>44</v>
      </c>
      <c r="O3065">
        <v>1.9418390934515399</v>
      </c>
    </row>
    <row r="3066" spans="1:15" x14ac:dyDescent="0.25">
      <c r="A3066" s="20" t="s">
        <v>3186</v>
      </c>
      <c r="B3066">
        <v>3</v>
      </c>
      <c r="C3066" t="s">
        <v>67</v>
      </c>
      <c r="D3066" t="s">
        <v>88</v>
      </c>
      <c r="E3066" t="s">
        <v>93</v>
      </c>
      <c r="F3066" t="s">
        <v>42</v>
      </c>
      <c r="G3066">
        <v>4</v>
      </c>
      <c r="H3066">
        <v>2011</v>
      </c>
      <c r="I3066" t="s">
        <v>50</v>
      </c>
      <c r="J3066">
        <v>19.8</v>
      </c>
      <c r="K3066">
        <v>16.2002267905048</v>
      </c>
      <c r="L3066">
        <v>23.862617498711199</v>
      </c>
      <c r="M3066">
        <v>138</v>
      </c>
      <c r="N3066" t="s">
        <v>44</v>
      </c>
      <c r="O3066">
        <v>8.5125653075874901</v>
      </c>
    </row>
    <row r="3067" spans="1:15" x14ac:dyDescent="0.25">
      <c r="A3067" s="20" t="s">
        <v>3187</v>
      </c>
      <c r="B3067">
        <v>3</v>
      </c>
      <c r="C3067" t="s">
        <v>67</v>
      </c>
      <c r="D3067" t="s">
        <v>88</v>
      </c>
      <c r="E3067" t="s">
        <v>93</v>
      </c>
      <c r="F3067" t="s">
        <v>42</v>
      </c>
      <c r="G3067">
        <v>4</v>
      </c>
      <c r="H3067">
        <v>2011</v>
      </c>
      <c r="I3067" t="s">
        <v>51</v>
      </c>
      <c r="J3067">
        <v>41.7</v>
      </c>
      <c r="K3067">
        <v>36.815471229173603</v>
      </c>
      <c r="L3067">
        <v>47.030488821763697</v>
      </c>
      <c r="M3067">
        <v>470</v>
      </c>
      <c r="N3067" t="s">
        <v>44</v>
      </c>
      <c r="O3067">
        <v>4.6126560401444197</v>
      </c>
    </row>
    <row r="3068" spans="1:15" x14ac:dyDescent="0.25">
      <c r="A3068" s="20" t="s">
        <v>3188</v>
      </c>
      <c r="B3068">
        <v>3</v>
      </c>
      <c r="C3068" t="s">
        <v>67</v>
      </c>
      <c r="D3068" t="s">
        <v>88</v>
      </c>
      <c r="E3068" t="s">
        <v>94</v>
      </c>
      <c r="F3068" t="s">
        <v>35</v>
      </c>
      <c r="G3068">
        <v>5</v>
      </c>
      <c r="H3068">
        <v>2011</v>
      </c>
      <c r="I3068" t="s">
        <v>34</v>
      </c>
      <c r="J3068">
        <v>26.2</v>
      </c>
      <c r="K3068">
        <v>25.3709327834626</v>
      </c>
      <c r="L3068">
        <v>27.103930364122601</v>
      </c>
      <c r="M3068">
        <v>6868</v>
      </c>
      <c r="N3068" t="s">
        <v>44</v>
      </c>
      <c r="O3068">
        <v>1.20665983430988</v>
      </c>
    </row>
    <row r="3069" spans="1:15" x14ac:dyDescent="0.25">
      <c r="A3069" s="20" t="s">
        <v>3189</v>
      </c>
      <c r="B3069">
        <v>3</v>
      </c>
      <c r="C3069" t="s">
        <v>67</v>
      </c>
      <c r="D3069" t="s">
        <v>88</v>
      </c>
      <c r="E3069" t="s">
        <v>94</v>
      </c>
      <c r="F3069" t="s">
        <v>35</v>
      </c>
      <c r="G3069">
        <v>5</v>
      </c>
      <c r="H3069">
        <v>2011</v>
      </c>
      <c r="I3069" t="s">
        <v>52</v>
      </c>
      <c r="J3069">
        <v>35.9</v>
      </c>
      <c r="K3069">
        <v>28.2288361915511</v>
      </c>
      <c r="L3069">
        <v>44.567987548659403</v>
      </c>
      <c r="M3069">
        <v>141</v>
      </c>
      <c r="N3069" t="s">
        <v>44</v>
      </c>
      <c r="O3069">
        <v>8.4215192106651902</v>
      </c>
    </row>
    <row r="3070" spans="1:15" x14ac:dyDescent="0.25">
      <c r="A3070" s="20" t="s">
        <v>3190</v>
      </c>
      <c r="B3070">
        <v>3</v>
      </c>
      <c r="C3070" t="s">
        <v>67</v>
      </c>
      <c r="D3070" t="s">
        <v>88</v>
      </c>
      <c r="E3070" t="s">
        <v>94</v>
      </c>
      <c r="F3070" t="s">
        <v>35</v>
      </c>
      <c r="G3070">
        <v>5</v>
      </c>
      <c r="H3070">
        <v>2011</v>
      </c>
      <c r="I3070" t="s">
        <v>53</v>
      </c>
      <c r="J3070">
        <v>26.5</v>
      </c>
      <c r="K3070">
        <v>21.567198549150302</v>
      </c>
      <c r="L3070">
        <v>32.210198519852199</v>
      </c>
      <c r="M3070">
        <v>92</v>
      </c>
      <c r="N3070" t="s">
        <v>44</v>
      </c>
      <c r="O3070">
        <v>10.425720702853701</v>
      </c>
    </row>
    <row r="3071" spans="1:15" x14ac:dyDescent="0.25">
      <c r="A3071" s="20" t="s">
        <v>3191</v>
      </c>
      <c r="B3071">
        <v>3</v>
      </c>
      <c r="C3071" t="s">
        <v>67</v>
      </c>
      <c r="D3071" t="s">
        <v>88</v>
      </c>
      <c r="E3071" t="s">
        <v>94</v>
      </c>
      <c r="F3071" t="s">
        <v>35</v>
      </c>
      <c r="G3071">
        <v>5</v>
      </c>
      <c r="H3071">
        <v>2011</v>
      </c>
      <c r="I3071" t="s">
        <v>54</v>
      </c>
      <c r="J3071">
        <v>12.6</v>
      </c>
      <c r="K3071">
        <v>8.7454645678347092</v>
      </c>
      <c r="L3071">
        <v>17.815878989665201</v>
      </c>
      <c r="M3071">
        <v>24</v>
      </c>
      <c r="N3071" t="s">
        <v>44</v>
      </c>
      <c r="O3071">
        <v>20.412414523193199</v>
      </c>
    </row>
    <row r="3072" spans="1:15" x14ac:dyDescent="0.25">
      <c r="A3072" s="20" t="s">
        <v>3192</v>
      </c>
      <c r="B3072">
        <v>3</v>
      </c>
      <c r="C3072" t="s">
        <v>67</v>
      </c>
      <c r="D3072" t="s">
        <v>88</v>
      </c>
      <c r="E3072" t="s">
        <v>94</v>
      </c>
      <c r="F3072" t="s">
        <v>35</v>
      </c>
      <c r="G3072">
        <v>5</v>
      </c>
      <c r="H3072">
        <v>2011</v>
      </c>
      <c r="I3072" t="s">
        <v>55</v>
      </c>
      <c r="J3072">
        <v>26.1</v>
      </c>
      <c r="K3072">
        <v>22.4339246734577</v>
      </c>
      <c r="L3072">
        <v>29.871274275256599</v>
      </c>
      <c r="M3072">
        <v>806</v>
      </c>
      <c r="N3072" t="s">
        <v>44</v>
      </c>
      <c r="O3072">
        <v>3.52234976838173</v>
      </c>
    </row>
    <row r="3073" spans="1:15" x14ac:dyDescent="0.25">
      <c r="A3073" s="20" t="s">
        <v>3193</v>
      </c>
      <c r="B3073">
        <v>3</v>
      </c>
      <c r="C3073" t="s">
        <v>67</v>
      </c>
      <c r="D3073" t="s">
        <v>88</v>
      </c>
      <c r="E3073" t="s">
        <v>94</v>
      </c>
      <c r="F3073" t="s">
        <v>35</v>
      </c>
      <c r="G3073">
        <v>5</v>
      </c>
      <c r="H3073">
        <v>2011</v>
      </c>
      <c r="I3073" t="s">
        <v>56</v>
      </c>
      <c r="J3073">
        <v>27.4</v>
      </c>
      <c r="K3073">
        <v>21.6046230494585</v>
      </c>
      <c r="L3073">
        <v>35.0586187448651</v>
      </c>
      <c r="M3073">
        <v>30</v>
      </c>
      <c r="N3073" t="s">
        <v>44</v>
      </c>
      <c r="O3073">
        <v>18.257418583505501</v>
      </c>
    </row>
    <row r="3074" spans="1:15" x14ac:dyDescent="0.25">
      <c r="A3074" s="20" t="s">
        <v>3194</v>
      </c>
      <c r="B3074">
        <v>3</v>
      </c>
      <c r="C3074" t="s">
        <v>67</v>
      </c>
      <c r="D3074" t="s">
        <v>88</v>
      </c>
      <c r="E3074" t="s">
        <v>94</v>
      </c>
      <c r="F3074" t="s">
        <v>35</v>
      </c>
      <c r="G3074">
        <v>5</v>
      </c>
      <c r="H3074">
        <v>2011</v>
      </c>
      <c r="I3074" t="s">
        <v>57</v>
      </c>
      <c r="J3074">
        <v>25.4</v>
      </c>
      <c r="K3074">
        <v>19.554272706958599</v>
      </c>
      <c r="L3074">
        <v>32.654796502456399</v>
      </c>
      <c r="M3074">
        <v>48</v>
      </c>
      <c r="N3074" t="s">
        <v>44</v>
      </c>
      <c r="O3074">
        <v>14.433756729740599</v>
      </c>
    </row>
    <row r="3075" spans="1:15" x14ac:dyDescent="0.25">
      <c r="A3075" s="20" t="s">
        <v>3195</v>
      </c>
      <c r="B3075">
        <v>3</v>
      </c>
      <c r="C3075" t="s">
        <v>67</v>
      </c>
      <c r="D3075" t="s">
        <v>88</v>
      </c>
      <c r="E3075" t="s">
        <v>94</v>
      </c>
      <c r="F3075" t="s">
        <v>35</v>
      </c>
      <c r="G3075">
        <v>5</v>
      </c>
      <c r="H3075">
        <v>2011</v>
      </c>
      <c r="I3075" t="s">
        <v>58</v>
      </c>
      <c r="J3075">
        <v>31.6</v>
      </c>
      <c r="K3075">
        <v>29.202589535180898</v>
      </c>
      <c r="L3075">
        <v>34.108958506034703</v>
      </c>
      <c r="M3075">
        <v>1405</v>
      </c>
      <c r="N3075" t="s">
        <v>44</v>
      </c>
      <c r="O3075">
        <v>2.6678526425610398</v>
      </c>
    </row>
    <row r="3076" spans="1:15" x14ac:dyDescent="0.25">
      <c r="A3076" s="20" t="s">
        <v>3196</v>
      </c>
      <c r="B3076">
        <v>3</v>
      </c>
      <c r="C3076" t="s">
        <v>67</v>
      </c>
      <c r="D3076" t="s">
        <v>88</v>
      </c>
      <c r="E3076" t="s">
        <v>94</v>
      </c>
      <c r="F3076" t="s">
        <v>35</v>
      </c>
      <c r="G3076">
        <v>5</v>
      </c>
      <c r="H3076">
        <v>2011</v>
      </c>
      <c r="I3076" t="s">
        <v>59</v>
      </c>
      <c r="J3076">
        <v>7.1</v>
      </c>
      <c r="K3076">
        <v>5.5556318377333298</v>
      </c>
      <c r="L3076">
        <v>9.1553492480044305</v>
      </c>
      <c r="M3076">
        <v>37</v>
      </c>
      <c r="N3076" t="s">
        <v>44</v>
      </c>
      <c r="O3076">
        <v>16.439898730535699</v>
      </c>
    </row>
    <row r="3077" spans="1:15" x14ac:dyDescent="0.25">
      <c r="A3077" s="20" t="s">
        <v>3197</v>
      </c>
      <c r="B3077">
        <v>3</v>
      </c>
      <c r="C3077" t="s">
        <v>67</v>
      </c>
      <c r="D3077" t="s">
        <v>88</v>
      </c>
      <c r="E3077" t="s">
        <v>94</v>
      </c>
      <c r="F3077" t="s">
        <v>35</v>
      </c>
      <c r="G3077">
        <v>5</v>
      </c>
      <c r="H3077">
        <v>2011</v>
      </c>
      <c r="I3077" t="s">
        <v>60</v>
      </c>
      <c r="J3077">
        <v>24.8</v>
      </c>
      <c r="K3077">
        <v>23.8173382880784</v>
      </c>
      <c r="L3077">
        <v>25.804522623657299</v>
      </c>
      <c r="M3077">
        <v>3512</v>
      </c>
      <c r="N3077" t="s">
        <v>44</v>
      </c>
      <c r="O3077">
        <v>1.6874182676570699</v>
      </c>
    </row>
    <row r="3078" spans="1:15" x14ac:dyDescent="0.25">
      <c r="A3078" s="20" t="s">
        <v>3198</v>
      </c>
      <c r="B3078">
        <v>3</v>
      </c>
      <c r="C3078" t="s">
        <v>67</v>
      </c>
      <c r="D3078" t="s">
        <v>88</v>
      </c>
      <c r="E3078" t="s">
        <v>94</v>
      </c>
      <c r="F3078" t="s">
        <v>35</v>
      </c>
      <c r="G3078">
        <v>5</v>
      </c>
      <c r="H3078">
        <v>2011</v>
      </c>
      <c r="I3078" t="s">
        <v>61</v>
      </c>
      <c r="J3078" t="s">
        <v>44</v>
      </c>
      <c r="K3078" t="s">
        <v>44</v>
      </c>
      <c r="L3078" t="s">
        <v>44</v>
      </c>
      <c r="M3078">
        <v>8</v>
      </c>
      <c r="N3078" t="s">
        <v>44</v>
      </c>
      <c r="O3078">
        <v>35.355339059327399</v>
      </c>
    </row>
    <row r="3079" spans="1:15" x14ac:dyDescent="0.25">
      <c r="A3079" s="20" t="s">
        <v>3199</v>
      </c>
      <c r="B3079">
        <v>3</v>
      </c>
      <c r="C3079" t="s">
        <v>67</v>
      </c>
      <c r="D3079" t="s">
        <v>88</v>
      </c>
      <c r="E3079" t="s">
        <v>94</v>
      </c>
      <c r="F3079" t="s">
        <v>35</v>
      </c>
      <c r="G3079">
        <v>5</v>
      </c>
      <c r="H3079">
        <v>2011</v>
      </c>
      <c r="I3079" t="s">
        <v>43</v>
      </c>
      <c r="J3079">
        <v>31.5</v>
      </c>
      <c r="K3079">
        <v>28.697311372644901</v>
      </c>
      <c r="L3079">
        <v>34.407131529574698</v>
      </c>
      <c r="M3079">
        <v>682</v>
      </c>
      <c r="N3079" t="s">
        <v>44</v>
      </c>
      <c r="O3079">
        <v>3.8291979053374199</v>
      </c>
    </row>
    <row r="3080" spans="1:15" x14ac:dyDescent="0.25">
      <c r="A3080" s="20" t="s">
        <v>3200</v>
      </c>
      <c r="B3080">
        <v>3</v>
      </c>
      <c r="C3080" t="s">
        <v>67</v>
      </c>
      <c r="D3080" t="s">
        <v>88</v>
      </c>
      <c r="E3080" t="s">
        <v>94</v>
      </c>
      <c r="F3080" t="s">
        <v>35</v>
      </c>
      <c r="G3080">
        <v>5</v>
      </c>
      <c r="H3080">
        <v>2011</v>
      </c>
      <c r="I3080" t="s">
        <v>62</v>
      </c>
      <c r="J3080">
        <v>9.6999999999999993</v>
      </c>
      <c r="K3080">
        <v>5.7443491900550701</v>
      </c>
      <c r="L3080">
        <v>14.619556999198201</v>
      </c>
      <c r="M3080">
        <v>45</v>
      </c>
      <c r="N3080" t="s">
        <v>44</v>
      </c>
      <c r="O3080">
        <v>14.907119849998599</v>
      </c>
    </row>
    <row r="3081" spans="1:15" x14ac:dyDescent="0.25">
      <c r="A3081" s="20" t="s">
        <v>3201</v>
      </c>
      <c r="B3081">
        <v>3</v>
      </c>
      <c r="C3081" t="s">
        <v>67</v>
      </c>
      <c r="D3081" t="s">
        <v>88</v>
      </c>
      <c r="E3081" t="s">
        <v>94</v>
      </c>
      <c r="F3081" t="s">
        <v>35</v>
      </c>
      <c r="G3081">
        <v>5</v>
      </c>
      <c r="H3081">
        <v>2011</v>
      </c>
      <c r="I3081" t="s">
        <v>75</v>
      </c>
      <c r="J3081">
        <v>25.46</v>
      </c>
      <c r="K3081">
        <v>25.03</v>
      </c>
      <c r="L3081">
        <v>25.9</v>
      </c>
      <c r="M3081">
        <v>24553</v>
      </c>
      <c r="N3081" t="s">
        <v>44</v>
      </c>
      <c r="O3081">
        <v>0.638186654389158</v>
      </c>
    </row>
    <row r="3082" spans="1:15" x14ac:dyDescent="0.25">
      <c r="A3082" s="20" t="s">
        <v>3202</v>
      </c>
      <c r="B3082">
        <v>3</v>
      </c>
      <c r="C3082" t="s">
        <v>67</v>
      </c>
      <c r="D3082" t="s">
        <v>88</v>
      </c>
      <c r="E3082" t="s">
        <v>94</v>
      </c>
      <c r="F3082" t="s">
        <v>35</v>
      </c>
      <c r="G3082">
        <v>5</v>
      </c>
      <c r="H3082">
        <v>2011</v>
      </c>
      <c r="I3082" t="s">
        <v>45</v>
      </c>
      <c r="J3082">
        <v>18.600000000000001</v>
      </c>
      <c r="K3082">
        <v>17.080401332082701</v>
      </c>
      <c r="L3082">
        <v>20.1291905379178</v>
      </c>
      <c r="M3082">
        <v>1244</v>
      </c>
      <c r="N3082" t="s">
        <v>44</v>
      </c>
      <c r="O3082">
        <v>2.83523988561871</v>
      </c>
    </row>
    <row r="3083" spans="1:15" x14ac:dyDescent="0.25">
      <c r="A3083" s="20" t="s">
        <v>3203</v>
      </c>
      <c r="B3083">
        <v>3</v>
      </c>
      <c r="C3083" t="s">
        <v>67</v>
      </c>
      <c r="D3083" t="s">
        <v>88</v>
      </c>
      <c r="E3083" t="s">
        <v>94</v>
      </c>
      <c r="F3083" t="s">
        <v>35</v>
      </c>
      <c r="G3083">
        <v>5</v>
      </c>
      <c r="H3083">
        <v>2011</v>
      </c>
      <c r="I3083" t="s">
        <v>46</v>
      </c>
      <c r="J3083">
        <v>16.2</v>
      </c>
      <c r="K3083">
        <v>14.5289665817114</v>
      </c>
      <c r="L3083">
        <v>17.894975445611902</v>
      </c>
      <c r="M3083">
        <v>1350</v>
      </c>
      <c r="N3083" t="s">
        <v>44</v>
      </c>
      <c r="O3083">
        <v>2.7216552697590899</v>
      </c>
    </row>
    <row r="3084" spans="1:15" x14ac:dyDescent="0.25">
      <c r="A3084" s="20" t="s">
        <v>3204</v>
      </c>
      <c r="B3084">
        <v>3</v>
      </c>
      <c r="C3084" t="s">
        <v>67</v>
      </c>
      <c r="D3084" t="s">
        <v>88</v>
      </c>
      <c r="E3084" t="s">
        <v>94</v>
      </c>
      <c r="F3084" t="s">
        <v>35</v>
      </c>
      <c r="G3084">
        <v>5</v>
      </c>
      <c r="H3084">
        <v>2011</v>
      </c>
      <c r="I3084" t="s">
        <v>47</v>
      </c>
      <c r="J3084">
        <v>31.1</v>
      </c>
      <c r="K3084">
        <v>30.210473331884099</v>
      </c>
      <c r="L3084">
        <v>31.972609883591002</v>
      </c>
      <c r="M3084">
        <v>6610</v>
      </c>
      <c r="N3084" t="s">
        <v>44</v>
      </c>
      <c r="O3084">
        <v>1.22998345683376</v>
      </c>
    </row>
    <row r="3085" spans="1:15" x14ac:dyDescent="0.25">
      <c r="A3085" s="20" t="s">
        <v>3205</v>
      </c>
      <c r="B3085">
        <v>3</v>
      </c>
      <c r="C3085" t="s">
        <v>67</v>
      </c>
      <c r="D3085" t="s">
        <v>88</v>
      </c>
      <c r="E3085" t="s">
        <v>94</v>
      </c>
      <c r="F3085" t="s">
        <v>35</v>
      </c>
      <c r="G3085">
        <v>5</v>
      </c>
      <c r="H3085">
        <v>2011</v>
      </c>
      <c r="I3085" t="s">
        <v>48</v>
      </c>
      <c r="J3085">
        <v>9.9</v>
      </c>
      <c r="K3085">
        <v>6.8457557586168898</v>
      </c>
      <c r="L3085">
        <v>13.497305595424899</v>
      </c>
      <c r="M3085">
        <v>117</v>
      </c>
      <c r="N3085" t="s">
        <v>44</v>
      </c>
      <c r="O3085">
        <v>9.2450032704204794</v>
      </c>
    </row>
    <row r="3086" spans="1:15" x14ac:dyDescent="0.25">
      <c r="A3086" s="20" t="s">
        <v>3206</v>
      </c>
      <c r="B3086">
        <v>3</v>
      </c>
      <c r="C3086" t="s">
        <v>67</v>
      </c>
      <c r="D3086" t="s">
        <v>88</v>
      </c>
      <c r="E3086" t="s">
        <v>94</v>
      </c>
      <c r="F3086" t="s">
        <v>35</v>
      </c>
      <c r="G3086">
        <v>5</v>
      </c>
      <c r="H3086">
        <v>2011</v>
      </c>
      <c r="I3086" t="s">
        <v>49</v>
      </c>
      <c r="J3086">
        <v>27.7</v>
      </c>
      <c r="K3086">
        <v>24.5097333736785</v>
      </c>
      <c r="L3086">
        <v>31.143084988164699</v>
      </c>
      <c r="M3086">
        <v>1003</v>
      </c>
      <c r="N3086" t="s">
        <v>44</v>
      </c>
      <c r="O3086">
        <v>3.15754488975336</v>
      </c>
    </row>
    <row r="3087" spans="1:15" x14ac:dyDescent="0.25">
      <c r="A3087" s="20" t="s">
        <v>3207</v>
      </c>
      <c r="B3087">
        <v>3</v>
      </c>
      <c r="C3087" t="s">
        <v>67</v>
      </c>
      <c r="D3087" t="s">
        <v>88</v>
      </c>
      <c r="E3087" t="s">
        <v>94</v>
      </c>
      <c r="F3087" t="s">
        <v>35</v>
      </c>
      <c r="G3087">
        <v>5</v>
      </c>
      <c r="H3087">
        <v>2011</v>
      </c>
      <c r="I3087" t="s">
        <v>50</v>
      </c>
      <c r="J3087">
        <v>16</v>
      </c>
      <c r="K3087">
        <v>12.718486527558101</v>
      </c>
      <c r="L3087">
        <v>19.789905885424499</v>
      </c>
      <c r="M3087">
        <v>114</v>
      </c>
      <c r="N3087" t="s">
        <v>44</v>
      </c>
      <c r="O3087">
        <v>9.3658581158169394</v>
      </c>
    </row>
    <row r="3088" spans="1:15" x14ac:dyDescent="0.25">
      <c r="A3088" s="20" t="s">
        <v>3208</v>
      </c>
      <c r="B3088">
        <v>3</v>
      </c>
      <c r="C3088" t="s">
        <v>67</v>
      </c>
      <c r="D3088" t="s">
        <v>88</v>
      </c>
      <c r="E3088" t="s">
        <v>94</v>
      </c>
      <c r="F3088" t="s">
        <v>35</v>
      </c>
      <c r="G3088">
        <v>5</v>
      </c>
      <c r="H3088">
        <v>2011</v>
      </c>
      <c r="I3088" t="s">
        <v>51</v>
      </c>
      <c r="J3088">
        <v>18.3</v>
      </c>
      <c r="K3088">
        <v>15.353977548405499</v>
      </c>
      <c r="L3088">
        <v>21.5474953521983</v>
      </c>
      <c r="M3088">
        <v>417</v>
      </c>
      <c r="N3088" t="s">
        <v>44</v>
      </c>
      <c r="O3088">
        <v>4.8970210687439204</v>
      </c>
    </row>
    <row r="3089" spans="1:15" x14ac:dyDescent="0.25">
      <c r="A3089" s="20" t="s">
        <v>3209</v>
      </c>
      <c r="B3089">
        <v>3</v>
      </c>
      <c r="C3089" t="s">
        <v>67</v>
      </c>
      <c r="D3089" t="s">
        <v>88</v>
      </c>
      <c r="E3089" t="s">
        <v>76</v>
      </c>
      <c r="F3089" t="s">
        <v>40</v>
      </c>
      <c r="G3089">
        <v>6</v>
      </c>
      <c r="H3089">
        <v>2011</v>
      </c>
      <c r="I3089" t="s">
        <v>34</v>
      </c>
      <c r="J3089">
        <v>9.9</v>
      </c>
      <c r="K3089">
        <v>9.5725559861215004</v>
      </c>
      <c r="L3089">
        <v>10.1879707442802</v>
      </c>
      <c r="M3089">
        <v>27119</v>
      </c>
      <c r="N3089" t="s">
        <v>44</v>
      </c>
      <c r="O3089">
        <v>0.60724390504950498</v>
      </c>
    </row>
    <row r="3090" spans="1:15" x14ac:dyDescent="0.25">
      <c r="A3090" s="20" t="s">
        <v>3210</v>
      </c>
      <c r="B3090">
        <v>3</v>
      </c>
      <c r="C3090" t="s">
        <v>67</v>
      </c>
      <c r="D3090" t="s">
        <v>88</v>
      </c>
      <c r="E3090" t="s">
        <v>76</v>
      </c>
      <c r="F3090" t="s">
        <v>40</v>
      </c>
      <c r="G3090">
        <v>6</v>
      </c>
      <c r="H3090">
        <v>2011</v>
      </c>
      <c r="I3090" t="s">
        <v>52</v>
      </c>
      <c r="J3090">
        <v>10.3</v>
      </c>
      <c r="K3090">
        <v>9.9504778245223395</v>
      </c>
      <c r="L3090">
        <v>10.7465064777851</v>
      </c>
      <c r="M3090">
        <v>12478</v>
      </c>
      <c r="N3090" t="s">
        <v>44</v>
      </c>
      <c r="O3090">
        <v>0.89521532742078902</v>
      </c>
    </row>
    <row r="3091" spans="1:15" x14ac:dyDescent="0.25">
      <c r="A3091" s="20" t="s">
        <v>3211</v>
      </c>
      <c r="B3091">
        <v>3</v>
      </c>
      <c r="C3091" t="s">
        <v>67</v>
      </c>
      <c r="D3091" t="s">
        <v>88</v>
      </c>
      <c r="E3091" t="s">
        <v>76</v>
      </c>
      <c r="F3091" t="s">
        <v>40</v>
      </c>
      <c r="G3091">
        <v>6</v>
      </c>
      <c r="H3091">
        <v>2011</v>
      </c>
      <c r="I3091" t="s">
        <v>53</v>
      </c>
      <c r="J3091">
        <v>11.6</v>
      </c>
      <c r="K3091">
        <v>11.008387054956</v>
      </c>
      <c r="L3091">
        <v>12.1443772217626</v>
      </c>
      <c r="M3091">
        <v>13936</v>
      </c>
      <c r="N3091" t="s">
        <v>44</v>
      </c>
      <c r="O3091">
        <v>0.84709268446462105</v>
      </c>
    </row>
    <row r="3092" spans="1:15" x14ac:dyDescent="0.25">
      <c r="A3092" s="20" t="s">
        <v>3212</v>
      </c>
      <c r="B3092">
        <v>3</v>
      </c>
      <c r="C3092" t="s">
        <v>67</v>
      </c>
      <c r="D3092" t="s">
        <v>88</v>
      </c>
      <c r="E3092" t="s">
        <v>76</v>
      </c>
      <c r="F3092" t="s">
        <v>40</v>
      </c>
      <c r="G3092">
        <v>6</v>
      </c>
      <c r="H3092">
        <v>2011</v>
      </c>
      <c r="I3092" t="s">
        <v>54</v>
      </c>
      <c r="J3092">
        <v>12.7</v>
      </c>
      <c r="K3092">
        <v>11.9455570881208</v>
      </c>
      <c r="L3092">
        <v>13.548748238433999</v>
      </c>
      <c r="M3092">
        <v>7223</v>
      </c>
      <c r="N3092" t="s">
        <v>44</v>
      </c>
      <c r="O3092">
        <v>1.1766334553487301</v>
      </c>
    </row>
    <row r="3093" spans="1:15" x14ac:dyDescent="0.25">
      <c r="A3093" s="20" t="s">
        <v>3213</v>
      </c>
      <c r="B3093">
        <v>3</v>
      </c>
      <c r="C3093" t="s">
        <v>67</v>
      </c>
      <c r="D3093" t="s">
        <v>88</v>
      </c>
      <c r="E3093" t="s">
        <v>76</v>
      </c>
      <c r="F3093" t="s">
        <v>40</v>
      </c>
      <c r="G3093">
        <v>6</v>
      </c>
      <c r="H3093">
        <v>2011</v>
      </c>
      <c r="I3093" t="s">
        <v>55</v>
      </c>
      <c r="J3093">
        <v>11</v>
      </c>
      <c r="K3093">
        <v>10.7027070072357</v>
      </c>
      <c r="L3093">
        <v>11.257463224955499</v>
      </c>
      <c r="M3093">
        <v>35504</v>
      </c>
      <c r="N3093" t="s">
        <v>44</v>
      </c>
      <c r="O3093">
        <v>0.53071499384019305</v>
      </c>
    </row>
    <row r="3094" spans="1:15" x14ac:dyDescent="0.25">
      <c r="A3094" s="20" t="s">
        <v>3214</v>
      </c>
      <c r="B3094">
        <v>3</v>
      </c>
      <c r="C3094" t="s">
        <v>67</v>
      </c>
      <c r="D3094" t="s">
        <v>88</v>
      </c>
      <c r="E3094" t="s">
        <v>76</v>
      </c>
      <c r="F3094" t="s">
        <v>40</v>
      </c>
      <c r="G3094">
        <v>6</v>
      </c>
      <c r="H3094">
        <v>2011</v>
      </c>
      <c r="I3094" t="s">
        <v>56</v>
      </c>
      <c r="J3094">
        <v>10.5</v>
      </c>
      <c r="K3094">
        <v>9.5160118901341004</v>
      </c>
      <c r="L3094">
        <v>11.6024656770941</v>
      </c>
      <c r="M3094">
        <v>2987</v>
      </c>
      <c r="N3094" t="s">
        <v>44</v>
      </c>
      <c r="O3094">
        <v>1.8297105352446901</v>
      </c>
    </row>
    <row r="3095" spans="1:15" x14ac:dyDescent="0.25">
      <c r="A3095" s="20" t="s">
        <v>3215</v>
      </c>
      <c r="B3095">
        <v>3</v>
      </c>
      <c r="C3095" t="s">
        <v>67</v>
      </c>
      <c r="D3095" t="s">
        <v>88</v>
      </c>
      <c r="E3095" t="s">
        <v>76</v>
      </c>
      <c r="F3095" t="s">
        <v>40</v>
      </c>
      <c r="G3095">
        <v>6</v>
      </c>
      <c r="H3095">
        <v>2011</v>
      </c>
      <c r="I3095" t="s">
        <v>57</v>
      </c>
      <c r="J3095">
        <v>16.5</v>
      </c>
      <c r="K3095">
        <v>15.8649169962387</v>
      </c>
      <c r="L3095">
        <v>17.1848949451837</v>
      </c>
      <c r="M3095">
        <v>13866</v>
      </c>
      <c r="N3095" t="s">
        <v>44</v>
      </c>
      <c r="O3095">
        <v>0.84922818999299798</v>
      </c>
    </row>
    <row r="3096" spans="1:15" x14ac:dyDescent="0.25">
      <c r="A3096" s="20" t="s">
        <v>3216</v>
      </c>
      <c r="B3096">
        <v>3</v>
      </c>
      <c r="C3096" t="s">
        <v>67</v>
      </c>
      <c r="D3096" t="s">
        <v>88</v>
      </c>
      <c r="E3096" t="s">
        <v>76</v>
      </c>
      <c r="F3096" t="s">
        <v>40</v>
      </c>
      <c r="G3096">
        <v>6</v>
      </c>
      <c r="H3096">
        <v>2011</v>
      </c>
      <c r="I3096" t="s">
        <v>58</v>
      </c>
      <c r="J3096">
        <v>11.8</v>
      </c>
      <c r="K3096">
        <v>11.448298614024599</v>
      </c>
      <c r="L3096">
        <v>12.129472030546101</v>
      </c>
      <c r="M3096">
        <v>32979</v>
      </c>
      <c r="N3096" t="s">
        <v>44</v>
      </c>
      <c r="O3096">
        <v>0.55065711952971197</v>
      </c>
    </row>
    <row r="3097" spans="1:15" x14ac:dyDescent="0.25">
      <c r="A3097" s="20" t="s">
        <v>3217</v>
      </c>
      <c r="B3097">
        <v>3</v>
      </c>
      <c r="C3097" t="s">
        <v>67</v>
      </c>
      <c r="D3097" t="s">
        <v>88</v>
      </c>
      <c r="E3097" t="s">
        <v>76</v>
      </c>
      <c r="F3097" t="s">
        <v>40</v>
      </c>
      <c r="G3097">
        <v>6</v>
      </c>
      <c r="H3097">
        <v>2011</v>
      </c>
      <c r="I3097" t="s">
        <v>59</v>
      </c>
      <c r="J3097">
        <v>9.8000000000000007</v>
      </c>
      <c r="K3097">
        <v>8.8494726284981393</v>
      </c>
      <c r="L3097">
        <v>10.7046525889627</v>
      </c>
      <c r="M3097">
        <v>4325</v>
      </c>
      <c r="N3097" t="s">
        <v>44</v>
      </c>
      <c r="O3097">
        <v>1.5205718425394099</v>
      </c>
    </row>
    <row r="3098" spans="1:15" x14ac:dyDescent="0.25">
      <c r="A3098" s="20" t="s">
        <v>3218</v>
      </c>
      <c r="B3098">
        <v>3</v>
      </c>
      <c r="C3098" t="s">
        <v>67</v>
      </c>
      <c r="D3098" t="s">
        <v>88</v>
      </c>
      <c r="E3098" t="s">
        <v>76</v>
      </c>
      <c r="F3098" t="s">
        <v>40</v>
      </c>
      <c r="G3098">
        <v>6</v>
      </c>
      <c r="H3098">
        <v>2011</v>
      </c>
      <c r="I3098" t="s">
        <v>60</v>
      </c>
      <c r="J3098">
        <v>11</v>
      </c>
      <c r="K3098">
        <v>10.7189084481804</v>
      </c>
      <c r="L3098">
        <v>11.261895497040801</v>
      </c>
      <c r="M3098">
        <v>33495</v>
      </c>
      <c r="N3098" t="s">
        <v>44</v>
      </c>
      <c r="O3098">
        <v>0.54639914228515596</v>
      </c>
    </row>
    <row r="3099" spans="1:15" x14ac:dyDescent="0.25">
      <c r="A3099" s="20" t="s">
        <v>3219</v>
      </c>
      <c r="B3099">
        <v>3</v>
      </c>
      <c r="C3099" t="s">
        <v>67</v>
      </c>
      <c r="D3099" t="s">
        <v>88</v>
      </c>
      <c r="E3099" t="s">
        <v>76</v>
      </c>
      <c r="F3099" t="s">
        <v>40</v>
      </c>
      <c r="G3099">
        <v>6</v>
      </c>
      <c r="H3099">
        <v>2011</v>
      </c>
      <c r="I3099" t="s">
        <v>61</v>
      </c>
      <c r="J3099">
        <v>11.7</v>
      </c>
      <c r="K3099">
        <v>10.789316974580601</v>
      </c>
      <c r="L3099">
        <v>12.7071910921811</v>
      </c>
      <c r="M3099">
        <v>4905</v>
      </c>
      <c r="N3099" t="s">
        <v>44</v>
      </c>
      <c r="O3099">
        <v>1.4278431229270601</v>
      </c>
    </row>
    <row r="3100" spans="1:15" x14ac:dyDescent="0.25">
      <c r="A3100" s="20" t="s">
        <v>3220</v>
      </c>
      <c r="B3100">
        <v>3</v>
      </c>
      <c r="C3100" t="s">
        <v>67</v>
      </c>
      <c r="D3100" t="s">
        <v>88</v>
      </c>
      <c r="E3100" t="s">
        <v>76</v>
      </c>
      <c r="F3100" t="s">
        <v>40</v>
      </c>
      <c r="G3100">
        <v>6</v>
      </c>
      <c r="H3100">
        <v>2011</v>
      </c>
      <c r="I3100" t="s">
        <v>43</v>
      </c>
      <c r="J3100">
        <v>16</v>
      </c>
      <c r="K3100">
        <v>15.4694751953331</v>
      </c>
      <c r="L3100">
        <v>16.616166470059799</v>
      </c>
      <c r="M3100">
        <v>22894</v>
      </c>
      <c r="N3100" t="s">
        <v>44</v>
      </c>
      <c r="O3100">
        <v>0.66090518759273098</v>
      </c>
    </row>
    <row r="3101" spans="1:15" x14ac:dyDescent="0.25">
      <c r="A3101" s="20" t="s">
        <v>3221</v>
      </c>
      <c r="B3101">
        <v>3</v>
      </c>
      <c r="C3101" t="s">
        <v>67</v>
      </c>
      <c r="D3101" t="s">
        <v>88</v>
      </c>
      <c r="E3101" t="s">
        <v>76</v>
      </c>
      <c r="F3101" t="s">
        <v>40</v>
      </c>
      <c r="G3101">
        <v>6</v>
      </c>
      <c r="H3101">
        <v>2011</v>
      </c>
      <c r="I3101" t="s">
        <v>62</v>
      </c>
      <c r="J3101">
        <v>9.8000000000000007</v>
      </c>
      <c r="K3101">
        <v>9.1031381065355195</v>
      </c>
      <c r="L3101">
        <v>10.582378916419</v>
      </c>
      <c r="M3101">
        <v>4126</v>
      </c>
      <c r="N3101" t="s">
        <v>44</v>
      </c>
      <c r="O3101">
        <v>1.5568091956133501</v>
      </c>
    </row>
    <row r="3102" spans="1:15" x14ac:dyDescent="0.25">
      <c r="A3102" s="20" t="s">
        <v>3222</v>
      </c>
      <c r="B3102">
        <v>3</v>
      </c>
      <c r="C3102" t="s">
        <v>67</v>
      </c>
      <c r="D3102" t="s">
        <v>88</v>
      </c>
      <c r="E3102" t="s">
        <v>76</v>
      </c>
      <c r="F3102" t="s">
        <v>40</v>
      </c>
      <c r="G3102">
        <v>6</v>
      </c>
      <c r="H3102">
        <v>2011</v>
      </c>
      <c r="I3102" t="s">
        <v>75</v>
      </c>
      <c r="J3102">
        <v>11.4</v>
      </c>
      <c r="K3102">
        <v>11.31</v>
      </c>
      <c r="L3102">
        <v>11.5</v>
      </c>
      <c r="M3102">
        <v>355169</v>
      </c>
      <c r="N3102" t="s">
        <v>44</v>
      </c>
      <c r="O3102">
        <v>0.16779633615699699</v>
      </c>
    </row>
    <row r="3103" spans="1:15" x14ac:dyDescent="0.25">
      <c r="A3103" s="20" t="s">
        <v>3223</v>
      </c>
      <c r="B3103">
        <v>3</v>
      </c>
      <c r="C3103" t="s">
        <v>67</v>
      </c>
      <c r="D3103" t="s">
        <v>88</v>
      </c>
      <c r="E3103" t="s">
        <v>76</v>
      </c>
      <c r="F3103" t="s">
        <v>40</v>
      </c>
      <c r="G3103">
        <v>6</v>
      </c>
      <c r="H3103">
        <v>2011</v>
      </c>
      <c r="I3103" t="s">
        <v>45</v>
      </c>
      <c r="J3103">
        <v>12</v>
      </c>
      <c r="K3103">
        <v>11.765902804433701</v>
      </c>
      <c r="L3103">
        <v>12.2888618219901</v>
      </c>
      <c r="M3103">
        <v>46384</v>
      </c>
      <c r="N3103" t="s">
        <v>44</v>
      </c>
      <c r="O3103">
        <v>0.46431840724290502</v>
      </c>
    </row>
    <row r="3104" spans="1:15" x14ac:dyDescent="0.25">
      <c r="A3104" s="20" t="s">
        <v>3224</v>
      </c>
      <c r="B3104">
        <v>3</v>
      </c>
      <c r="C3104" t="s">
        <v>67</v>
      </c>
      <c r="D3104" t="s">
        <v>88</v>
      </c>
      <c r="E3104" t="s">
        <v>76</v>
      </c>
      <c r="F3104" t="s">
        <v>40</v>
      </c>
      <c r="G3104">
        <v>6</v>
      </c>
      <c r="H3104">
        <v>2011</v>
      </c>
      <c r="I3104" t="s">
        <v>46</v>
      </c>
      <c r="J3104">
        <v>9</v>
      </c>
      <c r="K3104">
        <v>8.6219180649022196</v>
      </c>
      <c r="L3104">
        <v>9.3338130827607309</v>
      </c>
      <c r="M3104">
        <v>21175</v>
      </c>
      <c r="N3104" t="s">
        <v>44</v>
      </c>
      <c r="O3104">
        <v>0.68720813274405002</v>
      </c>
    </row>
    <row r="3105" spans="1:15" x14ac:dyDescent="0.25">
      <c r="A3105" s="20" t="s">
        <v>3225</v>
      </c>
      <c r="B3105">
        <v>3</v>
      </c>
      <c r="C3105" t="s">
        <v>67</v>
      </c>
      <c r="D3105" t="s">
        <v>88</v>
      </c>
      <c r="E3105" t="s">
        <v>76</v>
      </c>
      <c r="F3105" t="s">
        <v>40</v>
      </c>
      <c r="G3105">
        <v>6</v>
      </c>
      <c r="H3105">
        <v>2011</v>
      </c>
      <c r="I3105" t="s">
        <v>47</v>
      </c>
      <c r="J3105">
        <v>12.1</v>
      </c>
      <c r="K3105">
        <v>11.7358152187852</v>
      </c>
      <c r="L3105">
        <v>12.433160982277199</v>
      </c>
      <c r="M3105">
        <v>22957</v>
      </c>
      <c r="N3105" t="s">
        <v>44</v>
      </c>
      <c r="O3105">
        <v>0.65999771641185201</v>
      </c>
    </row>
    <row r="3106" spans="1:15" x14ac:dyDescent="0.25">
      <c r="A3106" s="20" t="s">
        <v>3226</v>
      </c>
      <c r="B3106">
        <v>3</v>
      </c>
      <c r="C3106" t="s">
        <v>67</v>
      </c>
      <c r="D3106" t="s">
        <v>88</v>
      </c>
      <c r="E3106" t="s">
        <v>76</v>
      </c>
      <c r="F3106" t="s">
        <v>40</v>
      </c>
      <c r="G3106">
        <v>6</v>
      </c>
      <c r="H3106">
        <v>2011</v>
      </c>
      <c r="I3106" t="s">
        <v>48</v>
      </c>
      <c r="J3106">
        <v>10.4</v>
      </c>
      <c r="K3106">
        <v>9.9077857829564593</v>
      </c>
      <c r="L3106">
        <v>10.8261083577639</v>
      </c>
      <c r="M3106">
        <v>14424</v>
      </c>
      <c r="N3106" t="s">
        <v>44</v>
      </c>
      <c r="O3106">
        <v>0.83263975574056703</v>
      </c>
    </row>
    <row r="3107" spans="1:15" x14ac:dyDescent="0.25">
      <c r="A3107" s="20" t="s">
        <v>3227</v>
      </c>
      <c r="B3107">
        <v>3</v>
      </c>
      <c r="C3107" t="s">
        <v>67</v>
      </c>
      <c r="D3107" t="s">
        <v>88</v>
      </c>
      <c r="E3107" t="s">
        <v>76</v>
      </c>
      <c r="F3107" t="s">
        <v>40</v>
      </c>
      <c r="G3107">
        <v>6</v>
      </c>
      <c r="H3107">
        <v>2011</v>
      </c>
      <c r="I3107" t="s">
        <v>49</v>
      </c>
      <c r="J3107">
        <v>12.1</v>
      </c>
      <c r="K3107">
        <v>11.562238729329</v>
      </c>
      <c r="L3107">
        <v>12.642799699326501</v>
      </c>
      <c r="M3107">
        <v>11509</v>
      </c>
      <c r="N3107" t="s">
        <v>44</v>
      </c>
      <c r="O3107">
        <v>0.93214012909133104</v>
      </c>
    </row>
    <row r="3108" spans="1:15" x14ac:dyDescent="0.25">
      <c r="A3108" s="20" t="s">
        <v>3228</v>
      </c>
      <c r="B3108">
        <v>3</v>
      </c>
      <c r="C3108" t="s">
        <v>67</v>
      </c>
      <c r="D3108" t="s">
        <v>88</v>
      </c>
      <c r="E3108" t="s">
        <v>76</v>
      </c>
      <c r="F3108" t="s">
        <v>40</v>
      </c>
      <c r="G3108">
        <v>6</v>
      </c>
      <c r="H3108">
        <v>2011</v>
      </c>
      <c r="I3108" t="s">
        <v>50</v>
      </c>
      <c r="J3108">
        <v>10.199999999999999</v>
      </c>
      <c r="K3108">
        <v>9.5838163132915195</v>
      </c>
      <c r="L3108">
        <v>10.7523730510636</v>
      </c>
      <c r="M3108">
        <v>5530</v>
      </c>
      <c r="N3108" t="s">
        <v>44</v>
      </c>
      <c r="O3108">
        <v>1.3447372472027601</v>
      </c>
    </row>
    <row r="3109" spans="1:15" x14ac:dyDescent="0.25">
      <c r="A3109" s="20" t="s">
        <v>3229</v>
      </c>
      <c r="B3109">
        <v>3</v>
      </c>
      <c r="C3109" t="s">
        <v>67</v>
      </c>
      <c r="D3109" t="s">
        <v>88</v>
      </c>
      <c r="E3109" t="s">
        <v>76</v>
      </c>
      <c r="F3109" t="s">
        <v>40</v>
      </c>
      <c r="G3109">
        <v>6</v>
      </c>
      <c r="H3109">
        <v>2011</v>
      </c>
      <c r="I3109" t="s">
        <v>51</v>
      </c>
      <c r="J3109">
        <v>12</v>
      </c>
      <c r="K3109">
        <v>11.5915631999311</v>
      </c>
      <c r="L3109">
        <v>12.4955186179167</v>
      </c>
      <c r="M3109">
        <v>17353</v>
      </c>
      <c r="N3109" t="s">
        <v>44</v>
      </c>
      <c r="O3109">
        <v>0.75912399052173996</v>
      </c>
    </row>
    <row r="3110" spans="1:15" x14ac:dyDescent="0.25">
      <c r="A3110" s="20" t="s">
        <v>3230</v>
      </c>
      <c r="B3110">
        <v>3</v>
      </c>
      <c r="C3110" t="s">
        <v>67</v>
      </c>
      <c r="D3110" t="s">
        <v>88</v>
      </c>
      <c r="E3110" t="s">
        <v>92</v>
      </c>
      <c r="F3110" t="s">
        <v>38</v>
      </c>
      <c r="G3110">
        <v>3</v>
      </c>
      <c r="H3110">
        <v>2012</v>
      </c>
      <c r="I3110" t="s">
        <v>34</v>
      </c>
      <c r="J3110">
        <v>24.2</v>
      </c>
      <c r="K3110">
        <v>23.288799108818498</v>
      </c>
      <c r="L3110">
        <v>25.148153649587101</v>
      </c>
      <c r="M3110">
        <v>2989</v>
      </c>
      <c r="N3110" t="s">
        <v>44</v>
      </c>
      <c r="O3110">
        <v>1.8290982847556601</v>
      </c>
    </row>
    <row r="3111" spans="1:15" x14ac:dyDescent="0.25">
      <c r="A3111" s="20" t="s">
        <v>3231</v>
      </c>
      <c r="B3111">
        <v>3</v>
      </c>
      <c r="C3111" t="s">
        <v>67</v>
      </c>
      <c r="D3111" t="s">
        <v>88</v>
      </c>
      <c r="E3111" t="s">
        <v>92</v>
      </c>
      <c r="F3111" t="s">
        <v>38</v>
      </c>
      <c r="G3111">
        <v>3</v>
      </c>
      <c r="H3111">
        <v>2012</v>
      </c>
      <c r="I3111" t="s">
        <v>52</v>
      </c>
      <c r="J3111">
        <v>10.8</v>
      </c>
      <c r="K3111">
        <v>9.2134373730880306</v>
      </c>
      <c r="L3111">
        <v>12.442109927369099</v>
      </c>
      <c r="M3111">
        <v>402</v>
      </c>
      <c r="N3111" t="s">
        <v>44</v>
      </c>
      <c r="O3111">
        <v>4.9875466805381601</v>
      </c>
    </row>
    <row r="3112" spans="1:15" x14ac:dyDescent="0.25">
      <c r="A3112" s="20" t="s">
        <v>3232</v>
      </c>
      <c r="B3112">
        <v>3</v>
      </c>
      <c r="C3112" t="s">
        <v>67</v>
      </c>
      <c r="D3112" t="s">
        <v>88</v>
      </c>
      <c r="E3112" t="s">
        <v>92</v>
      </c>
      <c r="F3112" t="s">
        <v>38</v>
      </c>
      <c r="G3112">
        <v>3</v>
      </c>
      <c r="H3112">
        <v>2012</v>
      </c>
      <c r="I3112" t="s">
        <v>53</v>
      </c>
      <c r="J3112">
        <v>34.799999999999997</v>
      </c>
      <c r="K3112">
        <v>33.8951154992683</v>
      </c>
      <c r="L3112">
        <v>35.635546044038399</v>
      </c>
      <c r="M3112">
        <v>8107</v>
      </c>
      <c r="N3112" t="s">
        <v>44</v>
      </c>
      <c r="O3112">
        <v>1.11063131233005</v>
      </c>
    </row>
    <row r="3113" spans="1:15" x14ac:dyDescent="0.25">
      <c r="A3113" s="20" t="s">
        <v>3233</v>
      </c>
      <c r="B3113">
        <v>3</v>
      </c>
      <c r="C3113" t="s">
        <v>67</v>
      </c>
      <c r="D3113" t="s">
        <v>88</v>
      </c>
      <c r="E3113" t="s">
        <v>92</v>
      </c>
      <c r="F3113" t="s">
        <v>38</v>
      </c>
      <c r="G3113">
        <v>3</v>
      </c>
      <c r="H3113">
        <v>2012</v>
      </c>
      <c r="I3113" t="s">
        <v>54</v>
      </c>
      <c r="J3113">
        <v>20.5</v>
      </c>
      <c r="K3113">
        <v>15.949259472325799</v>
      </c>
      <c r="L3113">
        <v>25.676809261718301</v>
      </c>
      <c r="M3113">
        <v>111</v>
      </c>
      <c r="N3113" t="s">
        <v>44</v>
      </c>
      <c r="O3113">
        <v>9.4915799575249906</v>
      </c>
    </row>
    <row r="3114" spans="1:15" x14ac:dyDescent="0.25">
      <c r="A3114" s="20" t="s">
        <v>3234</v>
      </c>
      <c r="B3114">
        <v>3</v>
      </c>
      <c r="C3114" t="s">
        <v>67</v>
      </c>
      <c r="D3114" t="s">
        <v>88</v>
      </c>
      <c r="E3114" t="s">
        <v>92</v>
      </c>
      <c r="F3114" t="s">
        <v>38</v>
      </c>
      <c r="G3114">
        <v>3</v>
      </c>
      <c r="H3114">
        <v>2012</v>
      </c>
      <c r="I3114" t="s">
        <v>55</v>
      </c>
      <c r="J3114">
        <v>18</v>
      </c>
      <c r="K3114">
        <v>16.9806545258432</v>
      </c>
      <c r="L3114">
        <v>19.134295824872702</v>
      </c>
      <c r="M3114">
        <v>1556</v>
      </c>
      <c r="N3114" t="s">
        <v>44</v>
      </c>
      <c r="O3114">
        <v>2.5351006328169698</v>
      </c>
    </row>
    <row r="3115" spans="1:15" x14ac:dyDescent="0.25">
      <c r="A3115" s="20" t="s">
        <v>3235</v>
      </c>
      <c r="B3115">
        <v>3</v>
      </c>
      <c r="C3115" t="s">
        <v>67</v>
      </c>
      <c r="D3115" t="s">
        <v>88</v>
      </c>
      <c r="E3115" t="s">
        <v>92</v>
      </c>
      <c r="F3115" t="s">
        <v>38</v>
      </c>
      <c r="G3115">
        <v>3</v>
      </c>
      <c r="H3115">
        <v>2012</v>
      </c>
      <c r="I3115" t="s">
        <v>56</v>
      </c>
      <c r="J3115">
        <v>28.5</v>
      </c>
      <c r="K3115">
        <v>27.248648321800101</v>
      </c>
      <c r="L3115">
        <v>29.817494839418401</v>
      </c>
      <c r="M3115">
        <v>3249</v>
      </c>
      <c r="N3115" t="s">
        <v>44</v>
      </c>
      <c r="O3115">
        <v>1.7543859649122799</v>
      </c>
    </row>
    <row r="3116" spans="1:15" x14ac:dyDescent="0.25">
      <c r="A3116" s="20" t="s">
        <v>3236</v>
      </c>
      <c r="B3116">
        <v>3</v>
      </c>
      <c r="C3116" t="s">
        <v>67</v>
      </c>
      <c r="D3116" t="s">
        <v>88</v>
      </c>
      <c r="E3116" t="s">
        <v>92</v>
      </c>
      <c r="F3116" t="s">
        <v>38</v>
      </c>
      <c r="G3116">
        <v>3</v>
      </c>
      <c r="H3116">
        <v>2012</v>
      </c>
      <c r="I3116" t="s">
        <v>57</v>
      </c>
      <c r="J3116">
        <v>30.6</v>
      </c>
      <c r="K3116">
        <v>29.173240666693999</v>
      </c>
      <c r="L3116">
        <v>31.997346583342701</v>
      </c>
      <c r="M3116">
        <v>3732</v>
      </c>
      <c r="N3116" t="s">
        <v>44</v>
      </c>
      <c r="O3116">
        <v>1.63692651117913</v>
      </c>
    </row>
    <row r="3117" spans="1:15" x14ac:dyDescent="0.25">
      <c r="A3117" s="20" t="s">
        <v>3237</v>
      </c>
      <c r="B3117">
        <v>3</v>
      </c>
      <c r="C3117" t="s">
        <v>67</v>
      </c>
      <c r="D3117" t="s">
        <v>88</v>
      </c>
      <c r="E3117" t="s">
        <v>92</v>
      </c>
      <c r="F3117" t="s">
        <v>38</v>
      </c>
      <c r="G3117">
        <v>3</v>
      </c>
      <c r="H3117">
        <v>2012</v>
      </c>
      <c r="I3117" t="s">
        <v>58</v>
      </c>
      <c r="J3117">
        <v>27.3</v>
      </c>
      <c r="K3117">
        <v>26.569966888949399</v>
      </c>
      <c r="L3117">
        <v>28.017497124464899</v>
      </c>
      <c r="M3117">
        <v>8004</v>
      </c>
      <c r="N3117" t="s">
        <v>44</v>
      </c>
      <c r="O3117">
        <v>1.1177545850247399</v>
      </c>
    </row>
    <row r="3118" spans="1:15" x14ac:dyDescent="0.25">
      <c r="A3118" s="20" t="s">
        <v>3238</v>
      </c>
      <c r="B3118">
        <v>3</v>
      </c>
      <c r="C3118" t="s">
        <v>67</v>
      </c>
      <c r="D3118" t="s">
        <v>88</v>
      </c>
      <c r="E3118" t="s">
        <v>92</v>
      </c>
      <c r="F3118" t="s">
        <v>38</v>
      </c>
      <c r="G3118">
        <v>3</v>
      </c>
      <c r="H3118">
        <v>2012</v>
      </c>
      <c r="I3118" t="s">
        <v>59</v>
      </c>
      <c r="J3118">
        <v>27.9</v>
      </c>
      <c r="K3118">
        <v>25.6846754458623</v>
      </c>
      <c r="L3118">
        <v>30.342879991161698</v>
      </c>
      <c r="M3118">
        <v>713</v>
      </c>
      <c r="N3118" t="s">
        <v>44</v>
      </c>
      <c r="O3118">
        <v>3.74502943136569</v>
      </c>
    </row>
    <row r="3119" spans="1:15" x14ac:dyDescent="0.25">
      <c r="A3119" s="20" t="s">
        <v>3239</v>
      </c>
      <c r="B3119">
        <v>3</v>
      </c>
      <c r="C3119" t="s">
        <v>67</v>
      </c>
      <c r="D3119" t="s">
        <v>88</v>
      </c>
      <c r="E3119" t="s">
        <v>92</v>
      </c>
      <c r="F3119" t="s">
        <v>38</v>
      </c>
      <c r="G3119">
        <v>3</v>
      </c>
      <c r="H3119">
        <v>2012</v>
      </c>
      <c r="I3119" t="s">
        <v>60</v>
      </c>
      <c r="J3119">
        <v>31.9</v>
      </c>
      <c r="K3119">
        <v>30.9083929214964</v>
      </c>
      <c r="L3119">
        <v>32.876646956333801</v>
      </c>
      <c r="M3119">
        <v>4242</v>
      </c>
      <c r="N3119" t="s">
        <v>44</v>
      </c>
      <c r="O3119">
        <v>1.5353757178626899</v>
      </c>
    </row>
    <row r="3120" spans="1:15" x14ac:dyDescent="0.25">
      <c r="A3120" s="20" t="s">
        <v>3240</v>
      </c>
      <c r="B3120">
        <v>3</v>
      </c>
      <c r="C3120" t="s">
        <v>67</v>
      </c>
      <c r="D3120" t="s">
        <v>88</v>
      </c>
      <c r="E3120" t="s">
        <v>92</v>
      </c>
      <c r="F3120" t="s">
        <v>38</v>
      </c>
      <c r="G3120">
        <v>3</v>
      </c>
      <c r="H3120">
        <v>2012</v>
      </c>
      <c r="I3120" t="s">
        <v>61</v>
      </c>
      <c r="J3120">
        <v>8.9</v>
      </c>
      <c r="K3120">
        <v>6.7530200836250103</v>
      </c>
      <c r="L3120">
        <v>11.3738809080364</v>
      </c>
      <c r="M3120">
        <v>105</v>
      </c>
      <c r="N3120" t="s">
        <v>44</v>
      </c>
      <c r="O3120">
        <v>9.7590007294853294</v>
      </c>
    </row>
    <row r="3121" spans="1:15" x14ac:dyDescent="0.25">
      <c r="A3121" s="20" t="s">
        <v>3241</v>
      </c>
      <c r="B3121">
        <v>3</v>
      </c>
      <c r="C3121" t="s">
        <v>67</v>
      </c>
      <c r="D3121" t="s">
        <v>88</v>
      </c>
      <c r="E3121" t="s">
        <v>92</v>
      </c>
      <c r="F3121" t="s">
        <v>38</v>
      </c>
      <c r="G3121">
        <v>3</v>
      </c>
      <c r="H3121">
        <v>2012</v>
      </c>
      <c r="I3121" t="s">
        <v>43</v>
      </c>
      <c r="J3121">
        <v>27.2</v>
      </c>
      <c r="K3121">
        <v>26.379380950249601</v>
      </c>
      <c r="L3121">
        <v>27.9660365640887</v>
      </c>
      <c r="M3121">
        <v>5365</v>
      </c>
      <c r="N3121" t="s">
        <v>44</v>
      </c>
      <c r="O3121">
        <v>1.3652592788242299</v>
      </c>
    </row>
    <row r="3122" spans="1:15" x14ac:dyDescent="0.25">
      <c r="A3122" s="20" t="s">
        <v>3242</v>
      </c>
      <c r="B3122">
        <v>3</v>
      </c>
      <c r="C3122" t="s">
        <v>67</v>
      </c>
      <c r="D3122" t="s">
        <v>88</v>
      </c>
      <c r="E3122" t="s">
        <v>92</v>
      </c>
      <c r="F3122" t="s">
        <v>38</v>
      </c>
      <c r="G3122">
        <v>3</v>
      </c>
      <c r="H3122">
        <v>2012</v>
      </c>
      <c r="I3122" t="s">
        <v>62</v>
      </c>
      <c r="J3122">
        <v>25.6</v>
      </c>
      <c r="K3122">
        <v>24.318841886825101</v>
      </c>
      <c r="L3122">
        <v>26.876790662458699</v>
      </c>
      <c r="M3122">
        <v>1711</v>
      </c>
      <c r="N3122" t="s">
        <v>44</v>
      </c>
      <c r="O3122">
        <v>2.41754738514862</v>
      </c>
    </row>
    <row r="3123" spans="1:15" x14ac:dyDescent="0.25">
      <c r="A3123" s="20" t="s">
        <v>3243</v>
      </c>
      <c r="B3123">
        <v>3</v>
      </c>
      <c r="C3123" t="s">
        <v>67</v>
      </c>
      <c r="D3123" t="s">
        <v>88</v>
      </c>
      <c r="E3123" t="s">
        <v>92</v>
      </c>
      <c r="F3123" t="s">
        <v>38</v>
      </c>
      <c r="G3123">
        <v>3</v>
      </c>
      <c r="H3123">
        <v>2012</v>
      </c>
      <c r="I3123" t="s">
        <v>75</v>
      </c>
      <c r="J3123">
        <v>26.76</v>
      </c>
      <c r="K3123">
        <v>26.52</v>
      </c>
      <c r="L3123">
        <v>26.99</v>
      </c>
      <c r="M3123">
        <v>64769</v>
      </c>
      <c r="N3123" t="s">
        <v>44</v>
      </c>
      <c r="O3123">
        <v>0.39293110005168103</v>
      </c>
    </row>
    <row r="3124" spans="1:15" x14ac:dyDescent="0.25">
      <c r="A3124" s="20" t="s">
        <v>3244</v>
      </c>
      <c r="B3124">
        <v>3</v>
      </c>
      <c r="C3124" t="s">
        <v>67</v>
      </c>
      <c r="D3124" t="s">
        <v>88</v>
      </c>
      <c r="E3124" t="s">
        <v>92</v>
      </c>
      <c r="F3124" t="s">
        <v>38</v>
      </c>
      <c r="G3124">
        <v>3</v>
      </c>
      <c r="H3124">
        <v>2012</v>
      </c>
      <c r="I3124" t="s">
        <v>45</v>
      </c>
      <c r="J3124">
        <v>22.3</v>
      </c>
      <c r="K3124">
        <v>21.541594074926898</v>
      </c>
      <c r="L3124">
        <v>23.016669212016101</v>
      </c>
      <c r="M3124">
        <v>2964</v>
      </c>
      <c r="N3124" t="s">
        <v>44</v>
      </c>
      <c r="O3124">
        <v>1.83679589592661</v>
      </c>
    </row>
    <row r="3125" spans="1:15" x14ac:dyDescent="0.25">
      <c r="A3125" s="20" t="s">
        <v>3245</v>
      </c>
      <c r="B3125">
        <v>3</v>
      </c>
      <c r="C3125" t="s">
        <v>67</v>
      </c>
      <c r="D3125" t="s">
        <v>88</v>
      </c>
      <c r="E3125" t="s">
        <v>92</v>
      </c>
      <c r="F3125" t="s">
        <v>38</v>
      </c>
      <c r="G3125">
        <v>3</v>
      </c>
      <c r="H3125">
        <v>2012</v>
      </c>
      <c r="I3125" t="s">
        <v>46</v>
      </c>
      <c r="J3125">
        <v>25.3</v>
      </c>
      <c r="K3125">
        <v>24.133397024735</v>
      </c>
      <c r="L3125">
        <v>26.503114557416701</v>
      </c>
      <c r="M3125">
        <v>2007</v>
      </c>
      <c r="N3125" t="s">
        <v>44</v>
      </c>
      <c r="O3125">
        <v>2.2321651006080798</v>
      </c>
    </row>
    <row r="3126" spans="1:15" x14ac:dyDescent="0.25">
      <c r="A3126" s="20" t="s">
        <v>3246</v>
      </c>
      <c r="B3126">
        <v>3</v>
      </c>
      <c r="C3126" t="s">
        <v>67</v>
      </c>
      <c r="D3126" t="s">
        <v>88</v>
      </c>
      <c r="E3126" t="s">
        <v>92</v>
      </c>
      <c r="F3126" t="s">
        <v>38</v>
      </c>
      <c r="G3126">
        <v>3</v>
      </c>
      <c r="H3126">
        <v>2012</v>
      </c>
      <c r="I3126" t="s">
        <v>47</v>
      </c>
      <c r="J3126">
        <v>29.8</v>
      </c>
      <c r="K3126">
        <v>29.174040467957798</v>
      </c>
      <c r="L3126">
        <v>30.427621868205001</v>
      </c>
      <c r="M3126">
        <v>8868</v>
      </c>
      <c r="N3126" t="s">
        <v>44</v>
      </c>
      <c r="O3126">
        <v>1.06190864835305</v>
      </c>
    </row>
    <row r="3127" spans="1:15" x14ac:dyDescent="0.25">
      <c r="A3127" s="20" t="s">
        <v>3247</v>
      </c>
      <c r="B3127">
        <v>3</v>
      </c>
      <c r="C3127" t="s">
        <v>67</v>
      </c>
      <c r="D3127" t="s">
        <v>88</v>
      </c>
      <c r="E3127" t="s">
        <v>92</v>
      </c>
      <c r="F3127" t="s">
        <v>38</v>
      </c>
      <c r="G3127">
        <v>3</v>
      </c>
      <c r="H3127">
        <v>2012</v>
      </c>
      <c r="I3127" t="s">
        <v>48</v>
      </c>
      <c r="J3127">
        <v>26.7</v>
      </c>
      <c r="K3127">
        <v>25.648966868050699</v>
      </c>
      <c r="L3127">
        <v>27.7442387895384</v>
      </c>
      <c r="M3127">
        <v>3633</v>
      </c>
      <c r="N3127" t="s">
        <v>44</v>
      </c>
      <c r="O3127">
        <v>1.6590798971560301</v>
      </c>
    </row>
    <row r="3128" spans="1:15" x14ac:dyDescent="0.25">
      <c r="A3128" s="20" t="s">
        <v>3248</v>
      </c>
      <c r="B3128">
        <v>3</v>
      </c>
      <c r="C3128" t="s">
        <v>67</v>
      </c>
      <c r="D3128" t="s">
        <v>88</v>
      </c>
      <c r="E3128" t="s">
        <v>92</v>
      </c>
      <c r="F3128" t="s">
        <v>38</v>
      </c>
      <c r="G3128">
        <v>3</v>
      </c>
      <c r="H3128">
        <v>2012</v>
      </c>
      <c r="I3128" t="s">
        <v>49</v>
      </c>
      <c r="J3128">
        <v>18.3</v>
      </c>
      <c r="K3128">
        <v>17.120613195454101</v>
      </c>
      <c r="L3128">
        <v>19.601411122221698</v>
      </c>
      <c r="M3128">
        <v>1414</v>
      </c>
      <c r="N3128" t="s">
        <v>44</v>
      </c>
      <c r="O3128">
        <v>2.6593487520457102</v>
      </c>
    </row>
    <row r="3129" spans="1:15" x14ac:dyDescent="0.25">
      <c r="A3129" s="20" t="s">
        <v>3249</v>
      </c>
      <c r="B3129">
        <v>3</v>
      </c>
      <c r="C3129" t="s">
        <v>67</v>
      </c>
      <c r="D3129" t="s">
        <v>88</v>
      </c>
      <c r="E3129" t="s">
        <v>92</v>
      </c>
      <c r="F3129" t="s">
        <v>38</v>
      </c>
      <c r="G3129">
        <v>3</v>
      </c>
      <c r="H3129">
        <v>2012</v>
      </c>
      <c r="I3129" t="s">
        <v>50</v>
      </c>
      <c r="J3129">
        <v>27.8</v>
      </c>
      <c r="K3129">
        <v>26.755644632542399</v>
      </c>
      <c r="L3129">
        <v>28.941219024236698</v>
      </c>
      <c r="M3129">
        <v>3400</v>
      </c>
      <c r="N3129" t="s">
        <v>44</v>
      </c>
      <c r="O3129">
        <v>1.71498585142509</v>
      </c>
    </row>
    <row r="3130" spans="1:15" x14ac:dyDescent="0.25">
      <c r="A3130" s="20" t="s">
        <v>3250</v>
      </c>
      <c r="B3130">
        <v>3</v>
      </c>
      <c r="C3130" t="s">
        <v>67</v>
      </c>
      <c r="D3130" t="s">
        <v>88</v>
      </c>
      <c r="E3130" t="s">
        <v>92</v>
      </c>
      <c r="F3130" t="s">
        <v>38</v>
      </c>
      <c r="G3130">
        <v>3</v>
      </c>
      <c r="H3130">
        <v>2012</v>
      </c>
      <c r="I3130" t="s">
        <v>51</v>
      </c>
      <c r="J3130">
        <v>23.4</v>
      </c>
      <c r="K3130">
        <v>22.311301220887898</v>
      </c>
      <c r="L3130">
        <v>24.460316137196099</v>
      </c>
      <c r="M3130">
        <v>2197</v>
      </c>
      <c r="N3130" t="s">
        <v>44</v>
      </c>
      <c r="O3130">
        <v>2.13346229317396</v>
      </c>
    </row>
    <row r="3131" spans="1:15" x14ac:dyDescent="0.25">
      <c r="A3131" s="20" t="s">
        <v>3251</v>
      </c>
      <c r="B3131">
        <v>3</v>
      </c>
      <c r="C3131" t="s">
        <v>67</v>
      </c>
      <c r="D3131" t="s">
        <v>88</v>
      </c>
      <c r="E3131" t="s">
        <v>93</v>
      </c>
      <c r="F3131" t="s">
        <v>42</v>
      </c>
      <c r="G3131">
        <v>4</v>
      </c>
      <c r="H3131">
        <v>2012</v>
      </c>
      <c r="I3131" t="s">
        <v>34</v>
      </c>
      <c r="J3131">
        <v>33.6</v>
      </c>
      <c r="K3131">
        <v>32.840794002934899</v>
      </c>
      <c r="L3131">
        <v>34.381899005134102</v>
      </c>
      <c r="M3131">
        <v>10821</v>
      </c>
      <c r="N3131" t="s">
        <v>44</v>
      </c>
      <c r="O3131">
        <v>0.96131628947478798</v>
      </c>
    </row>
    <row r="3132" spans="1:15" x14ac:dyDescent="0.25">
      <c r="A3132" s="20" t="s">
        <v>3252</v>
      </c>
      <c r="B3132">
        <v>3</v>
      </c>
      <c r="C3132" t="s">
        <v>67</v>
      </c>
      <c r="D3132" t="s">
        <v>88</v>
      </c>
      <c r="E3132" t="s">
        <v>93</v>
      </c>
      <c r="F3132" t="s">
        <v>42</v>
      </c>
      <c r="G3132">
        <v>4</v>
      </c>
      <c r="H3132">
        <v>2012</v>
      </c>
      <c r="I3132" t="s">
        <v>52</v>
      </c>
      <c r="J3132">
        <v>19.8</v>
      </c>
      <c r="K3132">
        <v>15.9369137704848</v>
      </c>
      <c r="L3132">
        <v>24.583021549009299</v>
      </c>
      <c r="M3132">
        <v>61</v>
      </c>
      <c r="N3132" t="s">
        <v>44</v>
      </c>
      <c r="O3132">
        <v>12.8036879932896</v>
      </c>
    </row>
    <row r="3133" spans="1:15" x14ac:dyDescent="0.25">
      <c r="A3133" s="20" t="s">
        <v>3253</v>
      </c>
      <c r="B3133">
        <v>3</v>
      </c>
      <c r="C3133" t="s">
        <v>67</v>
      </c>
      <c r="D3133" t="s">
        <v>88</v>
      </c>
      <c r="E3133" t="s">
        <v>93</v>
      </c>
      <c r="F3133" t="s">
        <v>42</v>
      </c>
      <c r="G3133">
        <v>4</v>
      </c>
      <c r="H3133">
        <v>2012</v>
      </c>
      <c r="I3133" t="s">
        <v>53</v>
      </c>
      <c r="J3133">
        <v>28.1</v>
      </c>
      <c r="K3133">
        <v>24.2834645895528</v>
      </c>
      <c r="L3133">
        <v>32.414427002834998</v>
      </c>
      <c r="M3133">
        <v>179</v>
      </c>
      <c r="N3133" t="s">
        <v>44</v>
      </c>
      <c r="O3133">
        <v>7.4743509275193603</v>
      </c>
    </row>
    <row r="3134" spans="1:15" x14ac:dyDescent="0.25">
      <c r="A3134" s="20" t="s">
        <v>3254</v>
      </c>
      <c r="B3134">
        <v>3</v>
      </c>
      <c r="C3134" t="s">
        <v>67</v>
      </c>
      <c r="D3134" t="s">
        <v>88</v>
      </c>
      <c r="E3134" t="s">
        <v>93</v>
      </c>
      <c r="F3134" t="s">
        <v>42</v>
      </c>
      <c r="G3134">
        <v>4</v>
      </c>
      <c r="H3134">
        <v>2012</v>
      </c>
      <c r="I3134" t="s">
        <v>54</v>
      </c>
      <c r="J3134">
        <v>46.3</v>
      </c>
      <c r="K3134">
        <v>26.755130540352098</v>
      </c>
      <c r="L3134">
        <v>69.916187406891694</v>
      </c>
      <c r="M3134">
        <v>61</v>
      </c>
      <c r="N3134" t="s">
        <v>44</v>
      </c>
      <c r="O3134">
        <v>12.8036879932896</v>
      </c>
    </row>
    <row r="3135" spans="1:15" x14ac:dyDescent="0.25">
      <c r="A3135" s="20" t="s">
        <v>3255</v>
      </c>
      <c r="B3135">
        <v>3</v>
      </c>
      <c r="C3135" t="s">
        <v>67</v>
      </c>
      <c r="D3135" t="s">
        <v>88</v>
      </c>
      <c r="E3135" t="s">
        <v>93</v>
      </c>
      <c r="F3135" t="s">
        <v>42</v>
      </c>
      <c r="G3135">
        <v>4</v>
      </c>
      <c r="H3135">
        <v>2012</v>
      </c>
      <c r="I3135" t="s">
        <v>55</v>
      </c>
      <c r="J3135">
        <v>28.8</v>
      </c>
      <c r="K3135">
        <v>25.813775303689699</v>
      </c>
      <c r="L3135">
        <v>31.915243609121902</v>
      </c>
      <c r="M3135">
        <v>949</v>
      </c>
      <c r="N3135" t="s">
        <v>44</v>
      </c>
      <c r="O3135">
        <v>3.2461373658059798</v>
      </c>
    </row>
    <row r="3136" spans="1:15" x14ac:dyDescent="0.25">
      <c r="A3136" s="20" t="s">
        <v>3256</v>
      </c>
      <c r="B3136">
        <v>3</v>
      </c>
      <c r="C3136" t="s">
        <v>67</v>
      </c>
      <c r="D3136" t="s">
        <v>88</v>
      </c>
      <c r="E3136" t="s">
        <v>93</v>
      </c>
      <c r="F3136" t="s">
        <v>42</v>
      </c>
      <c r="G3136">
        <v>4</v>
      </c>
      <c r="H3136">
        <v>2012</v>
      </c>
      <c r="I3136" t="s">
        <v>56</v>
      </c>
      <c r="J3136">
        <v>15.6</v>
      </c>
      <c r="K3136">
        <v>11.548137139178699</v>
      </c>
      <c r="L3136">
        <v>20.696713035232701</v>
      </c>
      <c r="M3136">
        <v>44</v>
      </c>
      <c r="N3136" t="s">
        <v>44</v>
      </c>
      <c r="O3136">
        <v>15.0755672288882</v>
      </c>
    </row>
    <row r="3137" spans="1:15" x14ac:dyDescent="0.25">
      <c r="A3137" s="20" t="s">
        <v>3257</v>
      </c>
      <c r="B3137">
        <v>3</v>
      </c>
      <c r="C3137" t="s">
        <v>67</v>
      </c>
      <c r="D3137" t="s">
        <v>88</v>
      </c>
      <c r="E3137" t="s">
        <v>93</v>
      </c>
      <c r="F3137" t="s">
        <v>42</v>
      </c>
      <c r="G3137">
        <v>4</v>
      </c>
      <c r="H3137">
        <v>2012</v>
      </c>
      <c r="I3137" t="s">
        <v>57</v>
      </c>
      <c r="J3137">
        <v>30.1</v>
      </c>
      <c r="K3137">
        <v>26.6294478381832</v>
      </c>
      <c r="L3137">
        <v>33.952213665852</v>
      </c>
      <c r="M3137">
        <v>142</v>
      </c>
      <c r="N3137" t="s">
        <v>44</v>
      </c>
      <c r="O3137">
        <v>8.3918135829668898</v>
      </c>
    </row>
    <row r="3138" spans="1:15" x14ac:dyDescent="0.25">
      <c r="A3138" s="20" t="s">
        <v>3258</v>
      </c>
      <c r="B3138">
        <v>3</v>
      </c>
      <c r="C3138" t="s">
        <v>67</v>
      </c>
      <c r="D3138" t="s">
        <v>88</v>
      </c>
      <c r="E3138" t="s">
        <v>93</v>
      </c>
      <c r="F3138" t="s">
        <v>42</v>
      </c>
      <c r="G3138">
        <v>4</v>
      </c>
      <c r="H3138">
        <v>2012</v>
      </c>
      <c r="I3138" t="s">
        <v>58</v>
      </c>
      <c r="J3138">
        <v>32.299999999999997</v>
      </c>
      <c r="K3138">
        <v>30.094857462755201</v>
      </c>
      <c r="L3138">
        <v>34.656938929522603</v>
      </c>
      <c r="M3138">
        <v>1091</v>
      </c>
      <c r="N3138" t="s">
        <v>44</v>
      </c>
      <c r="O3138">
        <v>3.0275242098833601</v>
      </c>
    </row>
    <row r="3139" spans="1:15" x14ac:dyDescent="0.25">
      <c r="A3139" s="20" t="s">
        <v>3259</v>
      </c>
      <c r="B3139">
        <v>3</v>
      </c>
      <c r="C3139" t="s">
        <v>67</v>
      </c>
      <c r="D3139" t="s">
        <v>88</v>
      </c>
      <c r="E3139" t="s">
        <v>93</v>
      </c>
      <c r="F3139" t="s">
        <v>42</v>
      </c>
      <c r="G3139">
        <v>4</v>
      </c>
      <c r="H3139">
        <v>2012</v>
      </c>
      <c r="I3139" t="s">
        <v>59</v>
      </c>
      <c r="J3139">
        <v>17.899999999999999</v>
      </c>
      <c r="K3139">
        <v>12.741868408167599</v>
      </c>
      <c r="L3139">
        <v>24.1197524717272</v>
      </c>
      <c r="M3139">
        <v>63</v>
      </c>
      <c r="N3139" t="s">
        <v>44</v>
      </c>
      <c r="O3139">
        <v>12.5988157669742</v>
      </c>
    </row>
    <row r="3140" spans="1:15" x14ac:dyDescent="0.25">
      <c r="A3140" s="20" t="s">
        <v>3260</v>
      </c>
      <c r="B3140">
        <v>3</v>
      </c>
      <c r="C3140" t="s">
        <v>67</v>
      </c>
      <c r="D3140" t="s">
        <v>88</v>
      </c>
      <c r="E3140" t="s">
        <v>93</v>
      </c>
      <c r="F3140" t="s">
        <v>42</v>
      </c>
      <c r="G3140">
        <v>4</v>
      </c>
      <c r="H3140">
        <v>2012</v>
      </c>
      <c r="I3140" t="s">
        <v>60</v>
      </c>
      <c r="J3140">
        <v>33.299999999999997</v>
      </c>
      <c r="K3140">
        <v>32.240268265058702</v>
      </c>
      <c r="L3140">
        <v>34.320331156141599</v>
      </c>
      <c r="M3140">
        <v>4734</v>
      </c>
      <c r="N3140" t="s">
        <v>44</v>
      </c>
      <c r="O3140">
        <v>1.4534024006564901</v>
      </c>
    </row>
    <row r="3141" spans="1:15" x14ac:dyDescent="0.25">
      <c r="A3141" s="20" t="s">
        <v>3261</v>
      </c>
      <c r="B3141">
        <v>3</v>
      </c>
      <c r="C3141" t="s">
        <v>67</v>
      </c>
      <c r="D3141" t="s">
        <v>88</v>
      </c>
      <c r="E3141" t="s">
        <v>93</v>
      </c>
      <c r="F3141" t="s">
        <v>42</v>
      </c>
      <c r="G3141">
        <v>4</v>
      </c>
      <c r="H3141">
        <v>2012</v>
      </c>
      <c r="I3141" t="s">
        <v>61</v>
      </c>
      <c r="J3141" t="s">
        <v>44</v>
      </c>
      <c r="K3141" t="s">
        <v>44</v>
      </c>
      <c r="L3141" t="s">
        <v>44</v>
      </c>
      <c r="M3141">
        <v>2</v>
      </c>
      <c r="N3141" t="s">
        <v>44</v>
      </c>
      <c r="O3141">
        <v>70.710678118654698</v>
      </c>
    </row>
    <row r="3142" spans="1:15" x14ac:dyDescent="0.25">
      <c r="A3142" s="20" t="s">
        <v>3262</v>
      </c>
      <c r="B3142">
        <v>3</v>
      </c>
      <c r="C3142" t="s">
        <v>67</v>
      </c>
      <c r="D3142" t="s">
        <v>88</v>
      </c>
      <c r="E3142" t="s">
        <v>93</v>
      </c>
      <c r="F3142" t="s">
        <v>42</v>
      </c>
      <c r="G3142">
        <v>4</v>
      </c>
      <c r="H3142">
        <v>2012</v>
      </c>
      <c r="I3142" t="s">
        <v>43</v>
      </c>
      <c r="J3142">
        <v>27.6</v>
      </c>
      <c r="K3142">
        <v>24.548257557275999</v>
      </c>
      <c r="L3142">
        <v>30.8384801958717</v>
      </c>
      <c r="M3142">
        <v>369</v>
      </c>
      <c r="N3142" t="s">
        <v>44</v>
      </c>
      <c r="O3142">
        <v>5.2057920629535399</v>
      </c>
    </row>
    <row r="3143" spans="1:15" x14ac:dyDescent="0.25">
      <c r="A3143" s="20" t="s">
        <v>3263</v>
      </c>
      <c r="B3143">
        <v>3</v>
      </c>
      <c r="C3143" t="s">
        <v>67</v>
      </c>
      <c r="D3143" t="s">
        <v>88</v>
      </c>
      <c r="E3143" t="s">
        <v>93</v>
      </c>
      <c r="F3143" t="s">
        <v>42</v>
      </c>
      <c r="G3143">
        <v>4</v>
      </c>
      <c r="H3143">
        <v>2012</v>
      </c>
      <c r="I3143" t="s">
        <v>62</v>
      </c>
      <c r="J3143">
        <v>40.299999999999997</v>
      </c>
      <c r="K3143">
        <v>36.679390853957599</v>
      </c>
      <c r="L3143">
        <v>44.449769131088601</v>
      </c>
      <c r="M3143">
        <v>141</v>
      </c>
      <c r="N3143" t="s">
        <v>44</v>
      </c>
      <c r="O3143">
        <v>8.4215192106651902</v>
      </c>
    </row>
    <row r="3144" spans="1:15" x14ac:dyDescent="0.25">
      <c r="A3144" s="20" t="s">
        <v>3264</v>
      </c>
      <c r="B3144">
        <v>3</v>
      </c>
      <c r="C3144" t="s">
        <v>67</v>
      </c>
      <c r="D3144" t="s">
        <v>88</v>
      </c>
      <c r="E3144" t="s">
        <v>93</v>
      </c>
      <c r="F3144" t="s">
        <v>42</v>
      </c>
      <c r="G3144">
        <v>4</v>
      </c>
      <c r="H3144">
        <v>2012</v>
      </c>
      <c r="I3144" t="s">
        <v>75</v>
      </c>
      <c r="J3144">
        <v>34.19</v>
      </c>
      <c r="K3144">
        <v>33.83</v>
      </c>
      <c r="L3144">
        <v>34.549999999999997</v>
      </c>
      <c r="M3144">
        <v>46070</v>
      </c>
      <c r="N3144" t="s">
        <v>44</v>
      </c>
      <c r="O3144">
        <v>0.46589805122940098</v>
      </c>
    </row>
    <row r="3145" spans="1:15" x14ac:dyDescent="0.25">
      <c r="A3145" s="20" t="s">
        <v>3265</v>
      </c>
      <c r="B3145">
        <v>3</v>
      </c>
      <c r="C3145" t="s">
        <v>67</v>
      </c>
      <c r="D3145" t="s">
        <v>88</v>
      </c>
      <c r="E3145" t="s">
        <v>93</v>
      </c>
      <c r="F3145" t="s">
        <v>42</v>
      </c>
      <c r="G3145">
        <v>4</v>
      </c>
      <c r="H3145">
        <v>2012</v>
      </c>
      <c r="I3145" t="s">
        <v>45</v>
      </c>
      <c r="J3145">
        <v>30.4</v>
      </c>
      <c r="K3145">
        <v>29.201663178382098</v>
      </c>
      <c r="L3145">
        <v>31.718993169161902</v>
      </c>
      <c r="M3145">
        <v>2690</v>
      </c>
      <c r="N3145" t="s">
        <v>44</v>
      </c>
      <c r="O3145">
        <v>1.9280747181992499</v>
      </c>
    </row>
    <row r="3146" spans="1:15" x14ac:dyDescent="0.25">
      <c r="A3146" s="20" t="s">
        <v>3266</v>
      </c>
      <c r="B3146">
        <v>3</v>
      </c>
      <c r="C3146" t="s">
        <v>67</v>
      </c>
      <c r="D3146" t="s">
        <v>88</v>
      </c>
      <c r="E3146" t="s">
        <v>93</v>
      </c>
      <c r="F3146" t="s">
        <v>42</v>
      </c>
      <c r="G3146">
        <v>4</v>
      </c>
      <c r="H3146">
        <v>2012</v>
      </c>
      <c r="I3146" t="s">
        <v>46</v>
      </c>
      <c r="J3146">
        <v>33.6</v>
      </c>
      <c r="K3146">
        <v>32.286844429316098</v>
      </c>
      <c r="L3146">
        <v>35.030865502273798</v>
      </c>
      <c r="M3146">
        <v>3738</v>
      </c>
      <c r="N3146" t="s">
        <v>44</v>
      </c>
      <c r="O3146">
        <v>1.63561223837697</v>
      </c>
    </row>
    <row r="3147" spans="1:15" x14ac:dyDescent="0.25">
      <c r="A3147" s="20" t="s">
        <v>3267</v>
      </c>
      <c r="B3147">
        <v>3</v>
      </c>
      <c r="C3147" t="s">
        <v>67</v>
      </c>
      <c r="D3147" t="s">
        <v>88</v>
      </c>
      <c r="E3147" t="s">
        <v>93</v>
      </c>
      <c r="F3147" t="s">
        <v>42</v>
      </c>
      <c r="G3147">
        <v>4</v>
      </c>
      <c r="H3147">
        <v>2012</v>
      </c>
      <c r="I3147" t="s">
        <v>47</v>
      </c>
      <c r="J3147">
        <v>39.700000000000003</v>
      </c>
      <c r="K3147">
        <v>39.111515838636301</v>
      </c>
      <c r="L3147">
        <v>40.381877530766701</v>
      </c>
      <c r="M3147">
        <v>16925</v>
      </c>
      <c r="N3147" t="s">
        <v>44</v>
      </c>
      <c r="O3147">
        <v>0.76866244202408796</v>
      </c>
    </row>
    <row r="3148" spans="1:15" x14ac:dyDescent="0.25">
      <c r="A3148" s="20" t="s">
        <v>3268</v>
      </c>
      <c r="B3148">
        <v>3</v>
      </c>
      <c r="C3148" t="s">
        <v>67</v>
      </c>
      <c r="D3148" t="s">
        <v>88</v>
      </c>
      <c r="E3148" t="s">
        <v>93</v>
      </c>
      <c r="F3148" t="s">
        <v>42</v>
      </c>
      <c r="G3148">
        <v>4</v>
      </c>
      <c r="H3148">
        <v>2012</v>
      </c>
      <c r="I3148" t="s">
        <v>48</v>
      </c>
      <c r="J3148">
        <v>37.5</v>
      </c>
      <c r="K3148">
        <v>34.3080081933796</v>
      </c>
      <c r="L3148">
        <v>40.923972051824101</v>
      </c>
      <c r="M3148">
        <v>403</v>
      </c>
      <c r="N3148" t="s">
        <v>44</v>
      </c>
      <c r="O3148">
        <v>4.9813548138671804</v>
      </c>
    </row>
    <row r="3149" spans="1:15" x14ac:dyDescent="0.25">
      <c r="A3149" s="20" t="s">
        <v>3269</v>
      </c>
      <c r="B3149">
        <v>3</v>
      </c>
      <c r="C3149" t="s">
        <v>67</v>
      </c>
      <c r="D3149" t="s">
        <v>88</v>
      </c>
      <c r="E3149" t="s">
        <v>93</v>
      </c>
      <c r="F3149" t="s">
        <v>42</v>
      </c>
      <c r="G3149">
        <v>4</v>
      </c>
      <c r="H3149">
        <v>2012</v>
      </c>
      <c r="I3149" t="s">
        <v>49</v>
      </c>
      <c r="J3149">
        <v>30.3</v>
      </c>
      <c r="K3149">
        <v>28.4893769408263</v>
      </c>
      <c r="L3149">
        <v>32.093398501063596</v>
      </c>
      <c r="M3149">
        <v>2831</v>
      </c>
      <c r="N3149" t="s">
        <v>44</v>
      </c>
      <c r="O3149">
        <v>1.87944692256065</v>
      </c>
    </row>
    <row r="3150" spans="1:15" x14ac:dyDescent="0.25">
      <c r="A3150" s="20" t="s">
        <v>3270</v>
      </c>
      <c r="B3150">
        <v>3</v>
      </c>
      <c r="C3150" t="s">
        <v>67</v>
      </c>
      <c r="D3150" t="s">
        <v>88</v>
      </c>
      <c r="E3150" t="s">
        <v>93</v>
      </c>
      <c r="F3150" t="s">
        <v>42</v>
      </c>
      <c r="G3150">
        <v>4</v>
      </c>
      <c r="H3150">
        <v>2012</v>
      </c>
      <c r="I3150" t="s">
        <v>50</v>
      </c>
      <c r="J3150">
        <v>46.2</v>
      </c>
      <c r="K3150">
        <v>42.049113610057503</v>
      </c>
      <c r="L3150">
        <v>50.6848690069368</v>
      </c>
      <c r="M3150">
        <v>370</v>
      </c>
      <c r="N3150" t="s">
        <v>44</v>
      </c>
      <c r="O3150">
        <v>5.1987524491003603</v>
      </c>
    </row>
    <row r="3151" spans="1:15" x14ac:dyDescent="0.25">
      <c r="A3151" s="20" t="s">
        <v>3271</v>
      </c>
      <c r="B3151">
        <v>3</v>
      </c>
      <c r="C3151" t="s">
        <v>67</v>
      </c>
      <c r="D3151" t="s">
        <v>88</v>
      </c>
      <c r="E3151" t="s">
        <v>93</v>
      </c>
      <c r="F3151" t="s">
        <v>42</v>
      </c>
      <c r="G3151">
        <v>4</v>
      </c>
      <c r="H3151">
        <v>2012</v>
      </c>
      <c r="I3151" t="s">
        <v>51</v>
      </c>
      <c r="J3151">
        <v>40.6</v>
      </c>
      <c r="K3151">
        <v>37.037525795790202</v>
      </c>
      <c r="L3151">
        <v>44.357791076491303</v>
      </c>
      <c r="M3151">
        <v>456</v>
      </c>
      <c r="N3151" t="s">
        <v>44</v>
      </c>
      <c r="O3151">
        <v>4.6829290579084697</v>
      </c>
    </row>
    <row r="3152" spans="1:15" x14ac:dyDescent="0.25">
      <c r="A3152" s="20" t="s">
        <v>3272</v>
      </c>
      <c r="B3152">
        <v>3</v>
      </c>
      <c r="C3152" t="s">
        <v>67</v>
      </c>
      <c r="D3152" t="s">
        <v>88</v>
      </c>
      <c r="E3152" t="s">
        <v>94</v>
      </c>
      <c r="F3152" t="s">
        <v>35</v>
      </c>
      <c r="G3152">
        <v>5</v>
      </c>
      <c r="H3152">
        <v>2012</v>
      </c>
      <c r="I3152" t="s">
        <v>34</v>
      </c>
      <c r="J3152">
        <v>29.5</v>
      </c>
      <c r="K3152">
        <v>28.619051957677399</v>
      </c>
      <c r="L3152">
        <v>30.488015188908999</v>
      </c>
      <c r="M3152">
        <v>8243</v>
      </c>
      <c r="N3152" t="s">
        <v>44</v>
      </c>
      <c r="O3152">
        <v>1.10143113810329</v>
      </c>
    </row>
    <row r="3153" spans="1:15" x14ac:dyDescent="0.25">
      <c r="A3153" s="20" t="s">
        <v>3273</v>
      </c>
      <c r="B3153">
        <v>3</v>
      </c>
      <c r="C3153" t="s">
        <v>67</v>
      </c>
      <c r="D3153" t="s">
        <v>88</v>
      </c>
      <c r="E3153" t="s">
        <v>94</v>
      </c>
      <c r="F3153" t="s">
        <v>35</v>
      </c>
      <c r="G3153">
        <v>5</v>
      </c>
      <c r="H3153">
        <v>2012</v>
      </c>
      <c r="I3153" t="s">
        <v>52</v>
      </c>
      <c r="J3153">
        <v>23.3</v>
      </c>
      <c r="K3153">
        <v>20.1712681019103</v>
      </c>
      <c r="L3153">
        <v>26.671253699661101</v>
      </c>
      <c r="M3153">
        <v>200</v>
      </c>
      <c r="N3153" t="s">
        <v>44</v>
      </c>
      <c r="O3153">
        <v>7.0710678118654799</v>
      </c>
    </row>
    <row r="3154" spans="1:15" x14ac:dyDescent="0.25">
      <c r="A3154" s="20" t="s">
        <v>3274</v>
      </c>
      <c r="B3154">
        <v>3</v>
      </c>
      <c r="C3154" t="s">
        <v>67</v>
      </c>
      <c r="D3154" t="s">
        <v>88</v>
      </c>
      <c r="E3154" t="s">
        <v>94</v>
      </c>
      <c r="F3154" t="s">
        <v>35</v>
      </c>
      <c r="G3154">
        <v>5</v>
      </c>
      <c r="H3154">
        <v>2012</v>
      </c>
      <c r="I3154" t="s">
        <v>53</v>
      </c>
      <c r="J3154">
        <v>25.7</v>
      </c>
      <c r="K3154">
        <v>21.741682497729801</v>
      </c>
      <c r="L3154">
        <v>30.2004313402098</v>
      </c>
      <c r="M3154">
        <v>120</v>
      </c>
      <c r="N3154" t="s">
        <v>44</v>
      </c>
      <c r="O3154">
        <v>9.1287092917527701</v>
      </c>
    </row>
    <row r="3155" spans="1:15" x14ac:dyDescent="0.25">
      <c r="A3155" s="20" t="s">
        <v>3275</v>
      </c>
      <c r="B3155">
        <v>3</v>
      </c>
      <c r="C3155" t="s">
        <v>67</v>
      </c>
      <c r="D3155" t="s">
        <v>88</v>
      </c>
      <c r="E3155" t="s">
        <v>94</v>
      </c>
      <c r="F3155" t="s">
        <v>35</v>
      </c>
      <c r="G3155">
        <v>5</v>
      </c>
      <c r="H3155">
        <v>2012</v>
      </c>
      <c r="I3155" t="s">
        <v>54</v>
      </c>
      <c r="J3155" t="s">
        <v>44</v>
      </c>
      <c r="K3155" t="s">
        <v>44</v>
      </c>
      <c r="L3155" t="s">
        <v>44</v>
      </c>
      <c r="M3155">
        <v>16</v>
      </c>
      <c r="N3155" t="s">
        <v>44</v>
      </c>
      <c r="O3155">
        <v>25</v>
      </c>
    </row>
    <row r="3156" spans="1:15" x14ac:dyDescent="0.25">
      <c r="A3156" s="20" t="s">
        <v>3276</v>
      </c>
      <c r="B3156">
        <v>3</v>
      </c>
      <c r="C3156" t="s">
        <v>67</v>
      </c>
      <c r="D3156" t="s">
        <v>88</v>
      </c>
      <c r="E3156" t="s">
        <v>94</v>
      </c>
      <c r="F3156" t="s">
        <v>35</v>
      </c>
      <c r="G3156">
        <v>5</v>
      </c>
      <c r="H3156">
        <v>2012</v>
      </c>
      <c r="I3156" t="s">
        <v>55</v>
      </c>
      <c r="J3156">
        <v>16.3</v>
      </c>
      <c r="K3156">
        <v>12.856761142476</v>
      </c>
      <c r="L3156">
        <v>19.964886584072001</v>
      </c>
      <c r="M3156">
        <v>274</v>
      </c>
      <c r="N3156" t="s">
        <v>44</v>
      </c>
      <c r="O3156">
        <v>6.0412209333017701</v>
      </c>
    </row>
    <row r="3157" spans="1:15" x14ac:dyDescent="0.25">
      <c r="A3157" s="20" t="s">
        <v>3277</v>
      </c>
      <c r="B3157">
        <v>3</v>
      </c>
      <c r="C3157" t="s">
        <v>67</v>
      </c>
      <c r="D3157" t="s">
        <v>88</v>
      </c>
      <c r="E3157" t="s">
        <v>94</v>
      </c>
      <c r="F3157" t="s">
        <v>35</v>
      </c>
      <c r="G3157">
        <v>5</v>
      </c>
      <c r="H3157">
        <v>2012</v>
      </c>
      <c r="I3157" t="s">
        <v>56</v>
      </c>
      <c r="J3157" t="s">
        <v>44</v>
      </c>
      <c r="K3157" t="s">
        <v>44</v>
      </c>
      <c r="L3157" t="s">
        <v>44</v>
      </c>
      <c r="M3157">
        <v>16</v>
      </c>
      <c r="N3157" t="s">
        <v>44</v>
      </c>
      <c r="O3157">
        <v>25</v>
      </c>
    </row>
    <row r="3158" spans="1:15" x14ac:dyDescent="0.25">
      <c r="A3158" s="20" t="s">
        <v>3278</v>
      </c>
      <c r="B3158">
        <v>3</v>
      </c>
      <c r="C3158" t="s">
        <v>67</v>
      </c>
      <c r="D3158" t="s">
        <v>88</v>
      </c>
      <c r="E3158" t="s">
        <v>94</v>
      </c>
      <c r="F3158" t="s">
        <v>35</v>
      </c>
      <c r="G3158">
        <v>5</v>
      </c>
      <c r="H3158">
        <v>2012</v>
      </c>
      <c r="I3158" t="s">
        <v>57</v>
      </c>
      <c r="J3158">
        <v>23.2</v>
      </c>
      <c r="K3158">
        <v>18.6670257023457</v>
      </c>
      <c r="L3158">
        <v>28.344071487270501</v>
      </c>
      <c r="M3158">
        <v>137</v>
      </c>
      <c r="N3158" t="s">
        <v>44</v>
      </c>
      <c r="O3158">
        <v>8.5435765771676095</v>
      </c>
    </row>
    <row r="3159" spans="1:15" x14ac:dyDescent="0.25">
      <c r="A3159" s="20" t="s">
        <v>3279</v>
      </c>
      <c r="B3159">
        <v>3</v>
      </c>
      <c r="C3159" t="s">
        <v>67</v>
      </c>
      <c r="D3159" t="s">
        <v>88</v>
      </c>
      <c r="E3159" t="s">
        <v>94</v>
      </c>
      <c r="F3159" t="s">
        <v>35</v>
      </c>
      <c r="G3159">
        <v>5</v>
      </c>
      <c r="H3159">
        <v>2012</v>
      </c>
      <c r="I3159" t="s">
        <v>58</v>
      </c>
      <c r="J3159">
        <v>30.3</v>
      </c>
      <c r="K3159">
        <v>28.167802113182901</v>
      </c>
      <c r="L3159">
        <v>32.4383836544311</v>
      </c>
      <c r="M3159">
        <v>944</v>
      </c>
      <c r="N3159" t="s">
        <v>44</v>
      </c>
      <c r="O3159">
        <v>3.2547227745206002</v>
      </c>
    </row>
    <row r="3160" spans="1:15" x14ac:dyDescent="0.25">
      <c r="A3160" s="20" t="s">
        <v>3280</v>
      </c>
      <c r="B3160">
        <v>3</v>
      </c>
      <c r="C3160" t="s">
        <v>67</v>
      </c>
      <c r="D3160" t="s">
        <v>88</v>
      </c>
      <c r="E3160" t="s">
        <v>94</v>
      </c>
      <c r="F3160" t="s">
        <v>35</v>
      </c>
      <c r="G3160">
        <v>5</v>
      </c>
      <c r="H3160">
        <v>2012</v>
      </c>
      <c r="I3160" t="s">
        <v>59</v>
      </c>
      <c r="J3160">
        <v>21.2</v>
      </c>
      <c r="K3160">
        <v>17.398698328178899</v>
      </c>
      <c r="L3160">
        <v>26.033522488371499</v>
      </c>
      <c r="M3160">
        <v>45</v>
      </c>
      <c r="N3160" t="s">
        <v>44</v>
      </c>
      <c r="O3160">
        <v>14.907119849998599</v>
      </c>
    </row>
    <row r="3161" spans="1:15" x14ac:dyDescent="0.25">
      <c r="A3161" s="20" t="s">
        <v>3281</v>
      </c>
      <c r="B3161">
        <v>3</v>
      </c>
      <c r="C3161" t="s">
        <v>67</v>
      </c>
      <c r="D3161" t="s">
        <v>88</v>
      </c>
      <c r="E3161" t="s">
        <v>94</v>
      </c>
      <c r="F3161" t="s">
        <v>35</v>
      </c>
      <c r="G3161">
        <v>5</v>
      </c>
      <c r="H3161">
        <v>2012</v>
      </c>
      <c r="I3161" t="s">
        <v>60</v>
      </c>
      <c r="J3161">
        <v>27</v>
      </c>
      <c r="K3161">
        <v>25.9761634721701</v>
      </c>
      <c r="L3161">
        <v>27.977041597764799</v>
      </c>
      <c r="M3161">
        <v>5151</v>
      </c>
      <c r="N3161" t="s">
        <v>44</v>
      </c>
      <c r="O3161">
        <v>1.3933307603182401</v>
      </c>
    </row>
    <row r="3162" spans="1:15" x14ac:dyDescent="0.25">
      <c r="A3162" s="20" t="s">
        <v>3282</v>
      </c>
      <c r="B3162">
        <v>3</v>
      </c>
      <c r="C3162" t="s">
        <v>67</v>
      </c>
      <c r="D3162" t="s">
        <v>88</v>
      </c>
      <c r="E3162" t="s">
        <v>94</v>
      </c>
      <c r="F3162" t="s">
        <v>35</v>
      </c>
      <c r="G3162">
        <v>5</v>
      </c>
      <c r="H3162">
        <v>2012</v>
      </c>
      <c r="I3162" t="s">
        <v>61</v>
      </c>
      <c r="J3162">
        <v>7.6</v>
      </c>
      <c r="K3162">
        <v>6.4117733392578904</v>
      </c>
      <c r="L3162">
        <v>9.1124363621981193</v>
      </c>
      <c r="M3162">
        <v>29</v>
      </c>
      <c r="N3162" t="s">
        <v>44</v>
      </c>
      <c r="O3162">
        <v>18.569533817705199</v>
      </c>
    </row>
    <row r="3163" spans="1:15" x14ac:dyDescent="0.25">
      <c r="A3163" s="20" t="s">
        <v>3283</v>
      </c>
      <c r="B3163">
        <v>3</v>
      </c>
      <c r="C3163" t="s">
        <v>67</v>
      </c>
      <c r="D3163" t="s">
        <v>88</v>
      </c>
      <c r="E3163" t="s">
        <v>94</v>
      </c>
      <c r="F3163" t="s">
        <v>35</v>
      </c>
      <c r="G3163">
        <v>5</v>
      </c>
      <c r="H3163">
        <v>2012</v>
      </c>
      <c r="I3163" t="s">
        <v>43</v>
      </c>
      <c r="J3163">
        <v>22.1</v>
      </c>
      <c r="K3163">
        <v>19.5349351073523</v>
      </c>
      <c r="L3163">
        <v>24.812362836744501</v>
      </c>
      <c r="M3163">
        <v>328</v>
      </c>
      <c r="N3163" t="s">
        <v>44</v>
      </c>
      <c r="O3163">
        <v>5.5215763037423304</v>
      </c>
    </row>
    <row r="3164" spans="1:15" x14ac:dyDescent="0.25">
      <c r="A3164" s="20" t="s">
        <v>3284</v>
      </c>
      <c r="B3164">
        <v>3</v>
      </c>
      <c r="C3164" t="s">
        <v>67</v>
      </c>
      <c r="D3164" t="s">
        <v>88</v>
      </c>
      <c r="E3164" t="s">
        <v>94</v>
      </c>
      <c r="F3164" t="s">
        <v>35</v>
      </c>
      <c r="G3164">
        <v>5</v>
      </c>
      <c r="H3164">
        <v>2012</v>
      </c>
      <c r="I3164" t="s">
        <v>62</v>
      </c>
      <c r="J3164">
        <v>37.200000000000003</v>
      </c>
      <c r="K3164">
        <v>25.7031812612816</v>
      </c>
      <c r="L3164">
        <v>51.344102313435997</v>
      </c>
      <c r="M3164">
        <v>52</v>
      </c>
      <c r="N3164" t="s">
        <v>44</v>
      </c>
      <c r="O3164">
        <v>13.8675049056307</v>
      </c>
    </row>
    <row r="3165" spans="1:15" x14ac:dyDescent="0.25">
      <c r="A3165" s="20" t="s">
        <v>3285</v>
      </c>
      <c r="B3165">
        <v>3</v>
      </c>
      <c r="C3165" t="s">
        <v>67</v>
      </c>
      <c r="D3165" t="s">
        <v>88</v>
      </c>
      <c r="E3165" t="s">
        <v>94</v>
      </c>
      <c r="F3165" t="s">
        <v>35</v>
      </c>
      <c r="G3165">
        <v>5</v>
      </c>
      <c r="H3165">
        <v>2012</v>
      </c>
      <c r="I3165" t="s">
        <v>75</v>
      </c>
      <c r="J3165">
        <v>26.15</v>
      </c>
      <c r="K3165">
        <v>25.74</v>
      </c>
      <c r="L3165">
        <v>26.57</v>
      </c>
      <c r="M3165">
        <v>27181</v>
      </c>
      <c r="N3165" t="s">
        <v>44</v>
      </c>
      <c r="O3165">
        <v>0.60655094643698104</v>
      </c>
    </row>
    <row r="3166" spans="1:15" x14ac:dyDescent="0.25">
      <c r="A3166" s="20" t="s">
        <v>3286</v>
      </c>
      <c r="B3166">
        <v>3</v>
      </c>
      <c r="C3166" t="s">
        <v>67</v>
      </c>
      <c r="D3166" t="s">
        <v>88</v>
      </c>
      <c r="E3166" t="s">
        <v>94</v>
      </c>
      <c r="F3166" t="s">
        <v>35</v>
      </c>
      <c r="G3166">
        <v>5</v>
      </c>
      <c r="H3166">
        <v>2012</v>
      </c>
      <c r="I3166" t="s">
        <v>45</v>
      </c>
      <c r="J3166">
        <v>28.2</v>
      </c>
      <c r="K3166">
        <v>26.346806074587601</v>
      </c>
      <c r="L3166">
        <v>30.227679128384501</v>
      </c>
      <c r="M3166">
        <v>1378</v>
      </c>
      <c r="N3166" t="s">
        <v>44</v>
      </c>
      <c r="O3166">
        <v>2.69386229220183</v>
      </c>
    </row>
    <row r="3167" spans="1:15" x14ac:dyDescent="0.25">
      <c r="A3167" s="20" t="s">
        <v>3287</v>
      </c>
      <c r="B3167">
        <v>3</v>
      </c>
      <c r="C3167" t="s">
        <v>67</v>
      </c>
      <c r="D3167" t="s">
        <v>88</v>
      </c>
      <c r="E3167" t="s">
        <v>94</v>
      </c>
      <c r="F3167" t="s">
        <v>35</v>
      </c>
      <c r="G3167">
        <v>5</v>
      </c>
      <c r="H3167">
        <v>2012</v>
      </c>
      <c r="I3167" t="s">
        <v>46</v>
      </c>
      <c r="J3167">
        <v>22.3</v>
      </c>
      <c r="K3167">
        <v>20.513458418353</v>
      </c>
      <c r="L3167">
        <v>24.243548999880101</v>
      </c>
      <c r="M3167">
        <v>1546</v>
      </c>
      <c r="N3167" t="s">
        <v>44</v>
      </c>
      <c r="O3167">
        <v>2.5432863197073101</v>
      </c>
    </row>
    <row r="3168" spans="1:15" x14ac:dyDescent="0.25">
      <c r="A3168" s="20" t="s">
        <v>3288</v>
      </c>
      <c r="B3168">
        <v>3</v>
      </c>
      <c r="C3168" t="s">
        <v>67</v>
      </c>
      <c r="D3168" t="s">
        <v>88</v>
      </c>
      <c r="E3168" t="s">
        <v>94</v>
      </c>
      <c r="F3168" t="s">
        <v>35</v>
      </c>
      <c r="G3168">
        <v>5</v>
      </c>
      <c r="H3168">
        <v>2012</v>
      </c>
      <c r="I3168" t="s">
        <v>47</v>
      </c>
      <c r="J3168">
        <v>26.8</v>
      </c>
      <c r="K3168">
        <v>26.156795939158599</v>
      </c>
      <c r="L3168">
        <v>27.5515808776603</v>
      </c>
      <c r="M3168">
        <v>7139</v>
      </c>
      <c r="N3168" t="s">
        <v>44</v>
      </c>
      <c r="O3168">
        <v>1.1835355543711299</v>
      </c>
    </row>
    <row r="3169" spans="1:15" x14ac:dyDescent="0.25">
      <c r="A3169" s="20" t="s">
        <v>3289</v>
      </c>
      <c r="B3169">
        <v>3</v>
      </c>
      <c r="C3169" t="s">
        <v>67</v>
      </c>
      <c r="D3169" t="s">
        <v>88</v>
      </c>
      <c r="E3169" t="s">
        <v>94</v>
      </c>
      <c r="F3169" t="s">
        <v>35</v>
      </c>
      <c r="G3169">
        <v>5</v>
      </c>
      <c r="H3169">
        <v>2012</v>
      </c>
      <c r="I3169" t="s">
        <v>48</v>
      </c>
      <c r="J3169">
        <v>14.8</v>
      </c>
      <c r="K3169">
        <v>11.4890724610809</v>
      </c>
      <c r="L3169">
        <v>18.504619064726299</v>
      </c>
      <c r="M3169">
        <v>166</v>
      </c>
      <c r="N3169" t="s">
        <v>44</v>
      </c>
      <c r="O3169">
        <v>7.7615052570633303</v>
      </c>
    </row>
    <row r="3170" spans="1:15" x14ac:dyDescent="0.25">
      <c r="A3170" s="20" t="s">
        <v>3290</v>
      </c>
      <c r="B3170">
        <v>3</v>
      </c>
      <c r="C3170" t="s">
        <v>67</v>
      </c>
      <c r="D3170" t="s">
        <v>88</v>
      </c>
      <c r="E3170" t="s">
        <v>94</v>
      </c>
      <c r="F3170" t="s">
        <v>35</v>
      </c>
      <c r="G3170">
        <v>5</v>
      </c>
      <c r="H3170">
        <v>2012</v>
      </c>
      <c r="I3170" t="s">
        <v>49</v>
      </c>
      <c r="J3170">
        <v>20</v>
      </c>
      <c r="K3170">
        <v>17.436568400792801</v>
      </c>
      <c r="L3170">
        <v>22.673231799013799</v>
      </c>
      <c r="M3170">
        <v>963</v>
      </c>
      <c r="N3170" t="s">
        <v>44</v>
      </c>
      <c r="O3170">
        <v>3.2224549634855499</v>
      </c>
    </row>
    <row r="3171" spans="1:15" x14ac:dyDescent="0.25">
      <c r="A3171" s="20" t="s">
        <v>3291</v>
      </c>
      <c r="B3171">
        <v>3</v>
      </c>
      <c r="C3171" t="s">
        <v>67</v>
      </c>
      <c r="D3171" t="s">
        <v>88</v>
      </c>
      <c r="E3171" t="s">
        <v>94</v>
      </c>
      <c r="F3171" t="s">
        <v>35</v>
      </c>
      <c r="G3171">
        <v>5</v>
      </c>
      <c r="H3171">
        <v>2012</v>
      </c>
      <c r="I3171" t="s">
        <v>50</v>
      </c>
      <c r="J3171">
        <v>14</v>
      </c>
      <c r="K3171">
        <v>10.474341795084699</v>
      </c>
      <c r="L3171">
        <v>18.064084136779002</v>
      </c>
      <c r="M3171">
        <v>132</v>
      </c>
      <c r="N3171" t="s">
        <v>44</v>
      </c>
      <c r="O3171">
        <v>8.7038827977848907</v>
      </c>
    </row>
    <row r="3172" spans="1:15" x14ac:dyDescent="0.25">
      <c r="A3172" s="20" t="s">
        <v>3292</v>
      </c>
      <c r="B3172">
        <v>3</v>
      </c>
      <c r="C3172" t="s">
        <v>67</v>
      </c>
      <c r="D3172" t="s">
        <v>88</v>
      </c>
      <c r="E3172" t="s">
        <v>94</v>
      </c>
      <c r="F3172" t="s">
        <v>35</v>
      </c>
      <c r="G3172">
        <v>5</v>
      </c>
      <c r="H3172">
        <v>2012</v>
      </c>
      <c r="I3172" t="s">
        <v>51</v>
      </c>
      <c r="J3172">
        <v>25</v>
      </c>
      <c r="K3172">
        <v>21.0881959021415</v>
      </c>
      <c r="L3172">
        <v>29.178955642754101</v>
      </c>
      <c r="M3172">
        <v>302</v>
      </c>
      <c r="N3172" t="s">
        <v>44</v>
      </c>
      <c r="O3172">
        <v>5.7543533764843602</v>
      </c>
    </row>
    <row r="3173" spans="1:15" x14ac:dyDescent="0.25">
      <c r="A3173" s="20" t="s">
        <v>3293</v>
      </c>
      <c r="B3173">
        <v>3</v>
      </c>
      <c r="C3173" t="s">
        <v>67</v>
      </c>
      <c r="D3173" t="s">
        <v>88</v>
      </c>
      <c r="E3173" t="s">
        <v>76</v>
      </c>
      <c r="F3173" t="s">
        <v>40</v>
      </c>
      <c r="G3173">
        <v>6</v>
      </c>
      <c r="H3173">
        <v>2012</v>
      </c>
      <c r="I3173" t="s">
        <v>34</v>
      </c>
      <c r="J3173">
        <v>11.1</v>
      </c>
      <c r="K3173">
        <v>10.741268393072801</v>
      </c>
      <c r="L3173">
        <v>11.3933841521013</v>
      </c>
      <c r="M3173">
        <v>25192</v>
      </c>
      <c r="N3173" t="s">
        <v>44</v>
      </c>
      <c r="O3173">
        <v>0.63004080276362295</v>
      </c>
    </row>
    <row r="3174" spans="1:15" x14ac:dyDescent="0.25">
      <c r="A3174" s="20" t="s">
        <v>3294</v>
      </c>
      <c r="B3174">
        <v>3</v>
      </c>
      <c r="C3174" t="s">
        <v>67</v>
      </c>
      <c r="D3174" t="s">
        <v>88</v>
      </c>
      <c r="E3174" t="s">
        <v>76</v>
      </c>
      <c r="F3174" t="s">
        <v>40</v>
      </c>
      <c r="G3174">
        <v>6</v>
      </c>
      <c r="H3174">
        <v>2012</v>
      </c>
      <c r="I3174" t="s">
        <v>52</v>
      </c>
      <c r="J3174">
        <v>8.4</v>
      </c>
      <c r="K3174">
        <v>8.0008731572032605</v>
      </c>
      <c r="L3174">
        <v>8.8590967851867397</v>
      </c>
      <c r="M3174">
        <v>12152</v>
      </c>
      <c r="N3174" t="s">
        <v>44</v>
      </c>
      <c r="O3174">
        <v>0.90714376428707499</v>
      </c>
    </row>
    <row r="3175" spans="1:15" x14ac:dyDescent="0.25">
      <c r="A3175" s="20" t="s">
        <v>3295</v>
      </c>
      <c r="B3175">
        <v>3</v>
      </c>
      <c r="C3175" t="s">
        <v>67</v>
      </c>
      <c r="D3175" t="s">
        <v>88</v>
      </c>
      <c r="E3175" t="s">
        <v>76</v>
      </c>
      <c r="F3175" t="s">
        <v>40</v>
      </c>
      <c r="G3175">
        <v>6</v>
      </c>
      <c r="H3175">
        <v>2012</v>
      </c>
      <c r="I3175" t="s">
        <v>53</v>
      </c>
      <c r="J3175">
        <v>13.9</v>
      </c>
      <c r="K3175">
        <v>13.293204880125501</v>
      </c>
      <c r="L3175">
        <v>14.5283549232325</v>
      </c>
      <c r="M3175">
        <v>10667</v>
      </c>
      <c r="N3175" t="s">
        <v>44</v>
      </c>
      <c r="O3175">
        <v>0.96823070806523104</v>
      </c>
    </row>
    <row r="3176" spans="1:15" x14ac:dyDescent="0.25">
      <c r="A3176" s="20" t="s">
        <v>3296</v>
      </c>
      <c r="B3176">
        <v>3</v>
      </c>
      <c r="C3176" t="s">
        <v>67</v>
      </c>
      <c r="D3176" t="s">
        <v>88</v>
      </c>
      <c r="E3176" t="s">
        <v>76</v>
      </c>
      <c r="F3176" t="s">
        <v>40</v>
      </c>
      <c r="G3176">
        <v>6</v>
      </c>
      <c r="H3176">
        <v>2012</v>
      </c>
      <c r="I3176" t="s">
        <v>54</v>
      </c>
      <c r="J3176">
        <v>10.5</v>
      </c>
      <c r="K3176">
        <v>9.8317823433859104</v>
      </c>
      <c r="L3176">
        <v>11.1511162415011</v>
      </c>
      <c r="M3176">
        <v>7964</v>
      </c>
      <c r="N3176" t="s">
        <v>44</v>
      </c>
      <c r="O3176">
        <v>1.1205580872588199</v>
      </c>
    </row>
    <row r="3177" spans="1:15" x14ac:dyDescent="0.25">
      <c r="A3177" s="20" t="s">
        <v>3297</v>
      </c>
      <c r="B3177">
        <v>3</v>
      </c>
      <c r="C3177" t="s">
        <v>67</v>
      </c>
      <c r="D3177" t="s">
        <v>88</v>
      </c>
      <c r="E3177" t="s">
        <v>76</v>
      </c>
      <c r="F3177" t="s">
        <v>40</v>
      </c>
      <c r="G3177">
        <v>6</v>
      </c>
      <c r="H3177">
        <v>2012</v>
      </c>
      <c r="I3177" t="s">
        <v>55</v>
      </c>
      <c r="J3177">
        <v>11.3</v>
      </c>
      <c r="K3177">
        <v>10.956168809173199</v>
      </c>
      <c r="L3177">
        <v>11.634901907739</v>
      </c>
      <c r="M3177">
        <v>30386</v>
      </c>
      <c r="N3177" t="s">
        <v>44</v>
      </c>
      <c r="O3177">
        <v>0.57367144528684499</v>
      </c>
    </row>
    <row r="3178" spans="1:15" x14ac:dyDescent="0.25">
      <c r="A3178" s="20" t="s">
        <v>3298</v>
      </c>
      <c r="B3178">
        <v>3</v>
      </c>
      <c r="C3178" t="s">
        <v>67</v>
      </c>
      <c r="D3178" t="s">
        <v>88</v>
      </c>
      <c r="E3178" t="s">
        <v>76</v>
      </c>
      <c r="F3178" t="s">
        <v>40</v>
      </c>
      <c r="G3178">
        <v>6</v>
      </c>
      <c r="H3178">
        <v>2012</v>
      </c>
      <c r="I3178" t="s">
        <v>56</v>
      </c>
      <c r="J3178">
        <v>18.600000000000001</v>
      </c>
      <c r="K3178">
        <v>17.0813480667641</v>
      </c>
      <c r="L3178">
        <v>20.157585030625199</v>
      </c>
      <c r="M3178">
        <v>3198</v>
      </c>
      <c r="N3178" t="s">
        <v>44</v>
      </c>
      <c r="O3178">
        <v>1.7683196392243501</v>
      </c>
    </row>
    <row r="3179" spans="1:15" x14ac:dyDescent="0.25">
      <c r="A3179" s="20" t="s">
        <v>3299</v>
      </c>
      <c r="B3179">
        <v>3</v>
      </c>
      <c r="C3179" t="s">
        <v>67</v>
      </c>
      <c r="D3179" t="s">
        <v>88</v>
      </c>
      <c r="E3179" t="s">
        <v>76</v>
      </c>
      <c r="F3179" t="s">
        <v>40</v>
      </c>
      <c r="G3179">
        <v>6</v>
      </c>
      <c r="H3179">
        <v>2012</v>
      </c>
      <c r="I3179" t="s">
        <v>57</v>
      </c>
      <c r="J3179">
        <v>11.2</v>
      </c>
      <c r="K3179">
        <v>10.6719414452809</v>
      </c>
      <c r="L3179">
        <v>11.670053568661199</v>
      </c>
      <c r="M3179">
        <v>10475</v>
      </c>
      <c r="N3179" t="s">
        <v>44</v>
      </c>
      <c r="O3179">
        <v>0.97706393749206299</v>
      </c>
    </row>
    <row r="3180" spans="1:15" x14ac:dyDescent="0.25">
      <c r="A3180" s="20" t="s">
        <v>3300</v>
      </c>
      <c r="B3180">
        <v>3</v>
      </c>
      <c r="C3180" t="s">
        <v>67</v>
      </c>
      <c r="D3180" t="s">
        <v>88</v>
      </c>
      <c r="E3180" t="s">
        <v>76</v>
      </c>
      <c r="F3180" t="s">
        <v>40</v>
      </c>
      <c r="G3180">
        <v>6</v>
      </c>
      <c r="H3180">
        <v>2012</v>
      </c>
      <c r="I3180" t="s">
        <v>58</v>
      </c>
      <c r="J3180">
        <v>10.199999999999999</v>
      </c>
      <c r="K3180">
        <v>9.9343283140432295</v>
      </c>
      <c r="L3180">
        <v>10.513778204748499</v>
      </c>
      <c r="M3180">
        <v>28075</v>
      </c>
      <c r="N3180" t="s">
        <v>44</v>
      </c>
      <c r="O3180">
        <v>0.59681553268445398</v>
      </c>
    </row>
    <row r="3181" spans="1:15" x14ac:dyDescent="0.25">
      <c r="A3181" s="20" t="s">
        <v>3301</v>
      </c>
      <c r="B3181">
        <v>3</v>
      </c>
      <c r="C3181" t="s">
        <v>67</v>
      </c>
      <c r="D3181" t="s">
        <v>88</v>
      </c>
      <c r="E3181" t="s">
        <v>76</v>
      </c>
      <c r="F3181" t="s">
        <v>40</v>
      </c>
      <c r="G3181">
        <v>6</v>
      </c>
      <c r="H3181">
        <v>2012</v>
      </c>
      <c r="I3181" t="s">
        <v>59</v>
      </c>
      <c r="J3181">
        <v>13.4</v>
      </c>
      <c r="K3181">
        <v>12.5635999837897</v>
      </c>
      <c r="L3181">
        <v>14.3037304802089</v>
      </c>
      <c r="M3181">
        <v>3485</v>
      </c>
      <c r="N3181" t="s">
        <v>44</v>
      </c>
      <c r="O3181">
        <v>1.6939422832878599</v>
      </c>
    </row>
    <row r="3182" spans="1:15" x14ac:dyDescent="0.25">
      <c r="A3182" s="20" t="s">
        <v>3302</v>
      </c>
      <c r="B3182">
        <v>3</v>
      </c>
      <c r="C3182" t="s">
        <v>67</v>
      </c>
      <c r="D3182" t="s">
        <v>88</v>
      </c>
      <c r="E3182" t="s">
        <v>76</v>
      </c>
      <c r="F3182" t="s">
        <v>40</v>
      </c>
      <c r="G3182">
        <v>6</v>
      </c>
      <c r="H3182">
        <v>2012</v>
      </c>
      <c r="I3182" t="s">
        <v>60</v>
      </c>
      <c r="J3182">
        <v>10.8</v>
      </c>
      <c r="K3182">
        <v>10.4877910063793</v>
      </c>
      <c r="L3182">
        <v>11.051303181704901</v>
      </c>
      <c r="M3182">
        <v>32356</v>
      </c>
      <c r="N3182" t="s">
        <v>44</v>
      </c>
      <c r="O3182">
        <v>0.55593316928662095</v>
      </c>
    </row>
    <row r="3183" spans="1:15" x14ac:dyDescent="0.25">
      <c r="A3183" s="20" t="s">
        <v>3303</v>
      </c>
      <c r="B3183">
        <v>3</v>
      </c>
      <c r="C3183" t="s">
        <v>67</v>
      </c>
      <c r="D3183" t="s">
        <v>88</v>
      </c>
      <c r="E3183" t="s">
        <v>76</v>
      </c>
      <c r="F3183" t="s">
        <v>40</v>
      </c>
      <c r="G3183">
        <v>6</v>
      </c>
      <c r="H3183">
        <v>2012</v>
      </c>
      <c r="I3183" t="s">
        <v>61</v>
      </c>
      <c r="J3183">
        <v>11.8</v>
      </c>
      <c r="K3183">
        <v>10.917560822612</v>
      </c>
      <c r="L3183">
        <v>12.6214917863942</v>
      </c>
      <c r="M3183">
        <v>4440</v>
      </c>
      <c r="N3183" t="s">
        <v>44</v>
      </c>
      <c r="O3183">
        <v>1.50075056296916</v>
      </c>
    </row>
    <row r="3184" spans="1:15" x14ac:dyDescent="0.25">
      <c r="A3184" s="20" t="s">
        <v>3304</v>
      </c>
      <c r="B3184">
        <v>3</v>
      </c>
      <c r="C3184" t="s">
        <v>67</v>
      </c>
      <c r="D3184" t="s">
        <v>88</v>
      </c>
      <c r="E3184" t="s">
        <v>76</v>
      </c>
      <c r="F3184" t="s">
        <v>40</v>
      </c>
      <c r="G3184">
        <v>6</v>
      </c>
      <c r="H3184">
        <v>2012</v>
      </c>
      <c r="I3184" t="s">
        <v>43</v>
      </c>
      <c r="J3184">
        <v>9.6999999999999993</v>
      </c>
      <c r="K3184">
        <v>9.3231582341086803</v>
      </c>
      <c r="L3184">
        <v>10.129086020448399</v>
      </c>
      <c r="M3184">
        <v>18720</v>
      </c>
      <c r="N3184" t="s">
        <v>44</v>
      </c>
      <c r="O3184">
        <v>0.73088168275585796</v>
      </c>
    </row>
    <row r="3185" spans="1:15" x14ac:dyDescent="0.25">
      <c r="A3185" s="20" t="s">
        <v>3305</v>
      </c>
      <c r="B3185">
        <v>3</v>
      </c>
      <c r="C3185" t="s">
        <v>67</v>
      </c>
      <c r="D3185" t="s">
        <v>88</v>
      </c>
      <c r="E3185" t="s">
        <v>76</v>
      </c>
      <c r="F3185" t="s">
        <v>40</v>
      </c>
      <c r="G3185">
        <v>6</v>
      </c>
      <c r="H3185">
        <v>2012</v>
      </c>
      <c r="I3185" t="s">
        <v>62</v>
      </c>
      <c r="J3185">
        <v>13</v>
      </c>
      <c r="K3185">
        <v>12.1990387566403</v>
      </c>
      <c r="L3185">
        <v>13.7236222860494</v>
      </c>
      <c r="M3185">
        <v>8191</v>
      </c>
      <c r="N3185" t="s">
        <v>44</v>
      </c>
      <c r="O3185">
        <v>1.1049217867360801</v>
      </c>
    </row>
    <row r="3186" spans="1:15" x14ac:dyDescent="0.25">
      <c r="A3186" s="20" t="s">
        <v>3306</v>
      </c>
      <c r="B3186">
        <v>3</v>
      </c>
      <c r="C3186" t="s">
        <v>67</v>
      </c>
      <c r="D3186" t="s">
        <v>88</v>
      </c>
      <c r="E3186" t="s">
        <v>76</v>
      </c>
      <c r="F3186" t="s">
        <v>40</v>
      </c>
      <c r="G3186">
        <v>6</v>
      </c>
      <c r="H3186">
        <v>2012</v>
      </c>
      <c r="I3186" t="s">
        <v>75</v>
      </c>
      <c r="J3186">
        <v>11.09</v>
      </c>
      <c r="K3186">
        <v>11</v>
      </c>
      <c r="L3186">
        <v>11.19</v>
      </c>
      <c r="M3186">
        <v>321184</v>
      </c>
      <c r="N3186" t="s">
        <v>44</v>
      </c>
      <c r="O3186">
        <v>0.17645056314851701</v>
      </c>
    </row>
    <row r="3187" spans="1:15" x14ac:dyDescent="0.25">
      <c r="A3187" s="20" t="s">
        <v>3307</v>
      </c>
      <c r="B3187">
        <v>3</v>
      </c>
      <c r="C3187" t="s">
        <v>67</v>
      </c>
      <c r="D3187" t="s">
        <v>88</v>
      </c>
      <c r="E3187" t="s">
        <v>76</v>
      </c>
      <c r="F3187" t="s">
        <v>40</v>
      </c>
      <c r="G3187">
        <v>6</v>
      </c>
      <c r="H3187">
        <v>2012</v>
      </c>
      <c r="I3187" t="s">
        <v>45</v>
      </c>
      <c r="J3187">
        <v>10.4</v>
      </c>
      <c r="K3187">
        <v>10.2212047564276</v>
      </c>
      <c r="L3187">
        <v>10.673319655001601</v>
      </c>
      <c r="M3187">
        <v>43341</v>
      </c>
      <c r="N3187" t="s">
        <v>44</v>
      </c>
      <c r="O3187">
        <v>0.480341971504753</v>
      </c>
    </row>
    <row r="3188" spans="1:15" x14ac:dyDescent="0.25">
      <c r="A3188" s="20" t="s">
        <v>3308</v>
      </c>
      <c r="B3188">
        <v>3</v>
      </c>
      <c r="C3188" t="s">
        <v>67</v>
      </c>
      <c r="D3188" t="s">
        <v>88</v>
      </c>
      <c r="E3188" t="s">
        <v>76</v>
      </c>
      <c r="F3188" t="s">
        <v>40</v>
      </c>
      <c r="G3188">
        <v>6</v>
      </c>
      <c r="H3188">
        <v>2012</v>
      </c>
      <c r="I3188" t="s">
        <v>46</v>
      </c>
      <c r="J3188">
        <v>9.9</v>
      </c>
      <c r="K3188">
        <v>9.5512844273576292</v>
      </c>
      <c r="L3188">
        <v>10.347422178819199</v>
      </c>
      <c r="M3188">
        <v>16415</v>
      </c>
      <c r="N3188" t="s">
        <v>44</v>
      </c>
      <c r="O3188">
        <v>0.78051194958307601</v>
      </c>
    </row>
    <row r="3189" spans="1:15" x14ac:dyDescent="0.25">
      <c r="A3189" s="20" t="s">
        <v>3309</v>
      </c>
      <c r="B3189">
        <v>3</v>
      </c>
      <c r="C3189" t="s">
        <v>67</v>
      </c>
      <c r="D3189" t="s">
        <v>88</v>
      </c>
      <c r="E3189" t="s">
        <v>76</v>
      </c>
      <c r="F3189" t="s">
        <v>40</v>
      </c>
      <c r="G3189">
        <v>6</v>
      </c>
      <c r="H3189">
        <v>2012</v>
      </c>
      <c r="I3189" t="s">
        <v>47</v>
      </c>
      <c r="J3189">
        <v>13</v>
      </c>
      <c r="K3189">
        <v>12.629242986184201</v>
      </c>
      <c r="L3189">
        <v>13.3315849747797</v>
      </c>
      <c r="M3189">
        <v>23300</v>
      </c>
      <c r="N3189" t="s">
        <v>44</v>
      </c>
      <c r="O3189">
        <v>0.65512178208041805</v>
      </c>
    </row>
    <row r="3190" spans="1:15" x14ac:dyDescent="0.25">
      <c r="A3190" s="20" t="s">
        <v>3310</v>
      </c>
      <c r="B3190">
        <v>3</v>
      </c>
      <c r="C3190" t="s">
        <v>67</v>
      </c>
      <c r="D3190" t="s">
        <v>88</v>
      </c>
      <c r="E3190" t="s">
        <v>76</v>
      </c>
      <c r="F3190" t="s">
        <v>40</v>
      </c>
      <c r="G3190">
        <v>6</v>
      </c>
      <c r="H3190">
        <v>2012</v>
      </c>
      <c r="I3190" t="s">
        <v>48</v>
      </c>
      <c r="J3190">
        <v>15.8</v>
      </c>
      <c r="K3190">
        <v>15.135533766152699</v>
      </c>
      <c r="L3190">
        <v>16.459659877697</v>
      </c>
      <c r="M3190">
        <v>11522</v>
      </c>
      <c r="N3190" t="s">
        <v>44</v>
      </c>
      <c r="O3190">
        <v>0.93161412485288797</v>
      </c>
    </row>
    <row r="3191" spans="1:15" x14ac:dyDescent="0.25">
      <c r="A3191" s="20" t="s">
        <v>3311</v>
      </c>
      <c r="B3191">
        <v>3</v>
      </c>
      <c r="C3191" t="s">
        <v>67</v>
      </c>
      <c r="D3191" t="s">
        <v>88</v>
      </c>
      <c r="E3191" t="s">
        <v>76</v>
      </c>
      <c r="F3191" t="s">
        <v>40</v>
      </c>
      <c r="G3191">
        <v>6</v>
      </c>
      <c r="H3191">
        <v>2012</v>
      </c>
      <c r="I3191" t="s">
        <v>49</v>
      </c>
      <c r="J3191">
        <v>11</v>
      </c>
      <c r="K3191">
        <v>10.427300269587301</v>
      </c>
      <c r="L3191">
        <v>11.493044000785</v>
      </c>
      <c r="M3191">
        <v>10882</v>
      </c>
      <c r="N3191" t="s">
        <v>44</v>
      </c>
      <c r="O3191">
        <v>0.95861813182375999</v>
      </c>
    </row>
    <row r="3192" spans="1:15" x14ac:dyDescent="0.25">
      <c r="A3192" s="20" t="s">
        <v>3312</v>
      </c>
      <c r="B3192">
        <v>3</v>
      </c>
      <c r="C3192" t="s">
        <v>67</v>
      </c>
      <c r="D3192" t="s">
        <v>88</v>
      </c>
      <c r="E3192" t="s">
        <v>76</v>
      </c>
      <c r="F3192" t="s">
        <v>40</v>
      </c>
      <c r="G3192">
        <v>6</v>
      </c>
      <c r="H3192">
        <v>2012</v>
      </c>
      <c r="I3192" t="s">
        <v>50</v>
      </c>
      <c r="J3192">
        <v>8.6999999999999993</v>
      </c>
      <c r="K3192">
        <v>8.1423154181826192</v>
      </c>
      <c r="L3192">
        <v>9.3409739277427004</v>
      </c>
      <c r="M3192">
        <v>4897</v>
      </c>
      <c r="N3192" t="s">
        <v>44</v>
      </c>
      <c r="O3192">
        <v>1.4290089472673799</v>
      </c>
    </row>
    <row r="3193" spans="1:15" x14ac:dyDescent="0.25">
      <c r="A3193" s="20" t="s">
        <v>3313</v>
      </c>
      <c r="B3193">
        <v>3</v>
      </c>
      <c r="C3193" t="s">
        <v>67</v>
      </c>
      <c r="D3193" t="s">
        <v>88</v>
      </c>
      <c r="E3193" t="s">
        <v>76</v>
      </c>
      <c r="F3193" t="s">
        <v>40</v>
      </c>
      <c r="G3193">
        <v>6</v>
      </c>
      <c r="H3193">
        <v>2012</v>
      </c>
      <c r="I3193" t="s">
        <v>51</v>
      </c>
      <c r="J3193">
        <v>12</v>
      </c>
      <c r="K3193">
        <v>11.532690447092699</v>
      </c>
      <c r="L3193">
        <v>12.4188852503202</v>
      </c>
      <c r="M3193">
        <v>15526</v>
      </c>
      <c r="N3193" t="s">
        <v>44</v>
      </c>
      <c r="O3193">
        <v>0.80254650741287703</v>
      </c>
    </row>
    <row r="3194" spans="1:15" x14ac:dyDescent="0.25">
      <c r="A3194" s="20" t="s">
        <v>3314</v>
      </c>
      <c r="B3194">
        <v>3</v>
      </c>
      <c r="C3194" t="s">
        <v>67</v>
      </c>
      <c r="D3194" t="s">
        <v>88</v>
      </c>
      <c r="E3194" t="s">
        <v>92</v>
      </c>
      <c r="F3194" t="s">
        <v>38</v>
      </c>
      <c r="G3194">
        <v>3</v>
      </c>
      <c r="H3194">
        <v>2013</v>
      </c>
      <c r="I3194" t="s">
        <v>34</v>
      </c>
      <c r="J3194">
        <v>26.7</v>
      </c>
      <c r="K3194">
        <v>25.808627820456302</v>
      </c>
      <c r="L3194">
        <v>27.589770479465798</v>
      </c>
      <c r="M3194">
        <v>3730</v>
      </c>
      <c r="N3194" t="s">
        <v>44</v>
      </c>
      <c r="O3194">
        <v>1.63736530665978</v>
      </c>
    </row>
    <row r="3195" spans="1:15" x14ac:dyDescent="0.25">
      <c r="A3195" s="20" t="s">
        <v>3315</v>
      </c>
      <c r="B3195">
        <v>3</v>
      </c>
      <c r="C3195" t="s">
        <v>67</v>
      </c>
      <c r="D3195" t="s">
        <v>88</v>
      </c>
      <c r="E3195" t="s">
        <v>92</v>
      </c>
      <c r="F3195" t="s">
        <v>38</v>
      </c>
      <c r="G3195">
        <v>3</v>
      </c>
      <c r="H3195">
        <v>2013</v>
      </c>
      <c r="I3195" t="s">
        <v>52</v>
      </c>
      <c r="J3195">
        <v>19.399999999999999</v>
      </c>
      <c r="K3195">
        <v>17.762877320839401</v>
      </c>
      <c r="L3195">
        <v>21.1582145421322</v>
      </c>
      <c r="M3195">
        <v>712</v>
      </c>
      <c r="N3195" t="s">
        <v>44</v>
      </c>
      <c r="O3195">
        <v>3.7476584449793102</v>
      </c>
    </row>
    <row r="3196" spans="1:15" x14ac:dyDescent="0.25">
      <c r="A3196" s="20" t="s">
        <v>3316</v>
      </c>
      <c r="B3196">
        <v>3</v>
      </c>
      <c r="C3196" t="s">
        <v>67</v>
      </c>
      <c r="D3196" t="s">
        <v>88</v>
      </c>
      <c r="E3196" t="s">
        <v>92</v>
      </c>
      <c r="F3196" t="s">
        <v>38</v>
      </c>
      <c r="G3196">
        <v>3</v>
      </c>
      <c r="H3196">
        <v>2013</v>
      </c>
      <c r="I3196" t="s">
        <v>53</v>
      </c>
      <c r="J3196">
        <v>32.799999999999997</v>
      </c>
      <c r="K3196">
        <v>31.921363847724599</v>
      </c>
      <c r="L3196">
        <v>33.738851531533598</v>
      </c>
      <c r="M3196">
        <v>7413</v>
      </c>
      <c r="N3196" t="s">
        <v>44</v>
      </c>
      <c r="O3196">
        <v>1.1614566367080601</v>
      </c>
    </row>
    <row r="3197" spans="1:15" x14ac:dyDescent="0.25">
      <c r="A3197" s="20" t="s">
        <v>3317</v>
      </c>
      <c r="B3197">
        <v>3</v>
      </c>
      <c r="C3197" t="s">
        <v>67</v>
      </c>
      <c r="D3197" t="s">
        <v>88</v>
      </c>
      <c r="E3197" t="s">
        <v>92</v>
      </c>
      <c r="F3197" t="s">
        <v>38</v>
      </c>
      <c r="G3197">
        <v>3</v>
      </c>
      <c r="H3197">
        <v>2013</v>
      </c>
      <c r="I3197" t="s">
        <v>54</v>
      </c>
      <c r="J3197">
        <v>12.9</v>
      </c>
      <c r="K3197">
        <v>10.3904446776949</v>
      </c>
      <c r="L3197">
        <v>15.7492020174787</v>
      </c>
      <c r="M3197">
        <v>118</v>
      </c>
      <c r="N3197" t="s">
        <v>44</v>
      </c>
      <c r="O3197">
        <v>9.2057461789832296</v>
      </c>
    </row>
    <row r="3198" spans="1:15" x14ac:dyDescent="0.25">
      <c r="A3198" s="20" t="s">
        <v>3318</v>
      </c>
      <c r="B3198">
        <v>3</v>
      </c>
      <c r="C3198" t="s">
        <v>67</v>
      </c>
      <c r="D3198" t="s">
        <v>88</v>
      </c>
      <c r="E3198" t="s">
        <v>92</v>
      </c>
      <c r="F3198" t="s">
        <v>38</v>
      </c>
      <c r="G3198">
        <v>3</v>
      </c>
      <c r="H3198">
        <v>2013</v>
      </c>
      <c r="I3198" t="s">
        <v>55</v>
      </c>
      <c r="J3198">
        <v>15.4</v>
      </c>
      <c r="K3198">
        <v>14.370314930933199</v>
      </c>
      <c r="L3198">
        <v>16.534078952399099</v>
      </c>
      <c r="M3198">
        <v>1470</v>
      </c>
      <c r="N3198" t="s">
        <v>44</v>
      </c>
      <c r="O3198">
        <v>2.6082026547865098</v>
      </c>
    </row>
    <row r="3199" spans="1:15" x14ac:dyDescent="0.25">
      <c r="A3199" s="20" t="s">
        <v>3319</v>
      </c>
      <c r="B3199">
        <v>3</v>
      </c>
      <c r="C3199" t="s">
        <v>67</v>
      </c>
      <c r="D3199" t="s">
        <v>88</v>
      </c>
      <c r="E3199" t="s">
        <v>92</v>
      </c>
      <c r="F3199" t="s">
        <v>38</v>
      </c>
      <c r="G3199">
        <v>3</v>
      </c>
      <c r="H3199">
        <v>2013</v>
      </c>
      <c r="I3199" t="s">
        <v>56</v>
      </c>
      <c r="J3199">
        <v>31.9</v>
      </c>
      <c r="K3199">
        <v>30.5929486535927</v>
      </c>
      <c r="L3199">
        <v>33.296405491391901</v>
      </c>
      <c r="M3199">
        <v>3168</v>
      </c>
      <c r="N3199" t="s">
        <v>44</v>
      </c>
      <c r="O3199">
        <v>1.77667263629675</v>
      </c>
    </row>
    <row r="3200" spans="1:15" x14ac:dyDescent="0.25">
      <c r="A3200" s="20" t="s">
        <v>3320</v>
      </c>
      <c r="B3200">
        <v>3</v>
      </c>
      <c r="C3200" t="s">
        <v>67</v>
      </c>
      <c r="D3200" t="s">
        <v>88</v>
      </c>
      <c r="E3200" t="s">
        <v>92</v>
      </c>
      <c r="F3200" t="s">
        <v>38</v>
      </c>
      <c r="G3200">
        <v>3</v>
      </c>
      <c r="H3200">
        <v>2013</v>
      </c>
      <c r="I3200" t="s">
        <v>57</v>
      </c>
      <c r="J3200">
        <v>34.1</v>
      </c>
      <c r="K3200">
        <v>32.370169046367998</v>
      </c>
      <c r="L3200">
        <v>35.911311920716599</v>
      </c>
      <c r="M3200">
        <v>1585</v>
      </c>
      <c r="N3200" t="s">
        <v>44</v>
      </c>
      <c r="O3200">
        <v>2.5118017965166399</v>
      </c>
    </row>
    <row r="3201" spans="1:15" x14ac:dyDescent="0.25">
      <c r="A3201" s="20" t="s">
        <v>3321</v>
      </c>
      <c r="B3201">
        <v>3</v>
      </c>
      <c r="C3201" t="s">
        <v>67</v>
      </c>
      <c r="D3201" t="s">
        <v>88</v>
      </c>
      <c r="E3201" t="s">
        <v>92</v>
      </c>
      <c r="F3201" t="s">
        <v>38</v>
      </c>
      <c r="G3201">
        <v>3</v>
      </c>
      <c r="H3201">
        <v>2013</v>
      </c>
      <c r="I3201" t="s">
        <v>58</v>
      </c>
      <c r="J3201">
        <v>31.7</v>
      </c>
      <c r="K3201">
        <v>30.9373460178799</v>
      </c>
      <c r="L3201">
        <v>32.430890784340498</v>
      </c>
      <c r="M3201">
        <v>9252</v>
      </c>
      <c r="N3201" t="s">
        <v>44</v>
      </c>
      <c r="O3201">
        <v>1.0396381025863399</v>
      </c>
    </row>
    <row r="3202" spans="1:15" x14ac:dyDescent="0.25">
      <c r="A3202" s="20" t="s">
        <v>3322</v>
      </c>
      <c r="B3202">
        <v>3</v>
      </c>
      <c r="C3202" t="s">
        <v>67</v>
      </c>
      <c r="D3202" t="s">
        <v>88</v>
      </c>
      <c r="E3202" t="s">
        <v>92</v>
      </c>
      <c r="F3202" t="s">
        <v>38</v>
      </c>
      <c r="G3202">
        <v>3</v>
      </c>
      <c r="H3202">
        <v>2013</v>
      </c>
      <c r="I3202" t="s">
        <v>59</v>
      </c>
      <c r="J3202">
        <v>23.2</v>
      </c>
      <c r="K3202">
        <v>20.088216755635099</v>
      </c>
      <c r="L3202">
        <v>26.552099656707</v>
      </c>
      <c r="M3202">
        <v>568</v>
      </c>
      <c r="N3202" t="s">
        <v>44</v>
      </c>
      <c r="O3202">
        <v>4.1959067914834502</v>
      </c>
    </row>
    <row r="3203" spans="1:15" x14ac:dyDescent="0.25">
      <c r="A3203" s="20" t="s">
        <v>3323</v>
      </c>
      <c r="B3203">
        <v>3</v>
      </c>
      <c r="C3203" t="s">
        <v>67</v>
      </c>
      <c r="D3203" t="s">
        <v>88</v>
      </c>
      <c r="E3203" t="s">
        <v>92</v>
      </c>
      <c r="F3203" t="s">
        <v>38</v>
      </c>
      <c r="G3203">
        <v>3</v>
      </c>
      <c r="H3203">
        <v>2013</v>
      </c>
      <c r="I3203" t="s">
        <v>60</v>
      </c>
      <c r="J3203">
        <v>24.2</v>
      </c>
      <c r="K3203">
        <v>23.2434829556667</v>
      </c>
      <c r="L3203">
        <v>25.0893698703415</v>
      </c>
      <c r="M3203">
        <v>3702</v>
      </c>
      <c r="N3203" t="s">
        <v>44</v>
      </c>
      <c r="O3203">
        <v>1.64354573151553</v>
      </c>
    </row>
    <row r="3204" spans="1:15" x14ac:dyDescent="0.25">
      <c r="A3204" s="20" t="s">
        <v>3324</v>
      </c>
      <c r="B3204">
        <v>3</v>
      </c>
      <c r="C3204" t="s">
        <v>67</v>
      </c>
      <c r="D3204" t="s">
        <v>88</v>
      </c>
      <c r="E3204" t="s">
        <v>92</v>
      </c>
      <c r="F3204" t="s">
        <v>38</v>
      </c>
      <c r="G3204">
        <v>3</v>
      </c>
      <c r="H3204">
        <v>2013</v>
      </c>
      <c r="I3204" t="s">
        <v>61</v>
      </c>
      <c r="J3204">
        <v>11.1</v>
      </c>
      <c r="K3204">
        <v>9.5074527655632899</v>
      </c>
      <c r="L3204">
        <v>12.786192946019501</v>
      </c>
      <c r="M3204">
        <v>218</v>
      </c>
      <c r="N3204" t="s">
        <v>44</v>
      </c>
      <c r="O3204">
        <v>6.7728546147859596</v>
      </c>
    </row>
    <row r="3205" spans="1:15" x14ac:dyDescent="0.25">
      <c r="A3205" s="20" t="s">
        <v>3325</v>
      </c>
      <c r="B3205">
        <v>3</v>
      </c>
      <c r="C3205" t="s">
        <v>67</v>
      </c>
      <c r="D3205" t="s">
        <v>88</v>
      </c>
      <c r="E3205" t="s">
        <v>92</v>
      </c>
      <c r="F3205" t="s">
        <v>38</v>
      </c>
      <c r="G3205">
        <v>3</v>
      </c>
      <c r="H3205">
        <v>2013</v>
      </c>
      <c r="I3205" t="s">
        <v>43</v>
      </c>
      <c r="J3205">
        <v>29.3</v>
      </c>
      <c r="K3205">
        <v>28.4823064213744</v>
      </c>
      <c r="L3205">
        <v>30.2317358852467</v>
      </c>
      <c r="M3205">
        <v>5890</v>
      </c>
      <c r="N3205" t="s">
        <v>44</v>
      </c>
      <c r="O3205">
        <v>1.30299381014261</v>
      </c>
    </row>
    <row r="3206" spans="1:15" x14ac:dyDescent="0.25">
      <c r="A3206" s="20" t="s">
        <v>3326</v>
      </c>
      <c r="B3206">
        <v>3</v>
      </c>
      <c r="C3206" t="s">
        <v>67</v>
      </c>
      <c r="D3206" t="s">
        <v>88</v>
      </c>
      <c r="E3206" t="s">
        <v>92</v>
      </c>
      <c r="F3206" t="s">
        <v>38</v>
      </c>
      <c r="G3206">
        <v>3</v>
      </c>
      <c r="H3206">
        <v>2013</v>
      </c>
      <c r="I3206" t="s">
        <v>62</v>
      </c>
      <c r="J3206">
        <v>20.100000000000001</v>
      </c>
      <c r="K3206">
        <v>18.554299563269399</v>
      </c>
      <c r="L3206">
        <v>21.6923207577697</v>
      </c>
      <c r="M3206">
        <v>1249</v>
      </c>
      <c r="N3206" t="s">
        <v>44</v>
      </c>
      <c r="O3206">
        <v>2.8295591748714601</v>
      </c>
    </row>
    <row r="3207" spans="1:15" x14ac:dyDescent="0.25">
      <c r="A3207" s="20" t="s">
        <v>3327</v>
      </c>
      <c r="B3207">
        <v>3</v>
      </c>
      <c r="C3207" t="s">
        <v>67</v>
      </c>
      <c r="D3207" t="s">
        <v>88</v>
      </c>
      <c r="E3207" t="s">
        <v>92</v>
      </c>
      <c r="F3207" t="s">
        <v>38</v>
      </c>
      <c r="G3207">
        <v>3</v>
      </c>
      <c r="H3207">
        <v>2013</v>
      </c>
      <c r="I3207" t="s">
        <v>75</v>
      </c>
      <c r="J3207">
        <v>29.8</v>
      </c>
      <c r="K3207">
        <v>29.55</v>
      </c>
      <c r="L3207">
        <v>30.06</v>
      </c>
      <c r="M3207">
        <v>71218</v>
      </c>
      <c r="N3207" t="s">
        <v>44</v>
      </c>
      <c r="O3207">
        <v>0.37471848139101999</v>
      </c>
    </row>
    <row r="3208" spans="1:15" x14ac:dyDescent="0.25">
      <c r="A3208" s="20" t="s">
        <v>3328</v>
      </c>
      <c r="B3208">
        <v>3</v>
      </c>
      <c r="C3208" t="s">
        <v>67</v>
      </c>
      <c r="D3208" t="s">
        <v>88</v>
      </c>
      <c r="E3208" t="s">
        <v>92</v>
      </c>
      <c r="F3208" t="s">
        <v>38</v>
      </c>
      <c r="G3208">
        <v>3</v>
      </c>
      <c r="H3208">
        <v>2013</v>
      </c>
      <c r="I3208" t="s">
        <v>45</v>
      </c>
      <c r="J3208">
        <v>28.4</v>
      </c>
      <c r="K3208">
        <v>27.187742530885899</v>
      </c>
      <c r="L3208">
        <v>29.6243125292924</v>
      </c>
      <c r="M3208">
        <v>2649</v>
      </c>
      <c r="N3208" t="s">
        <v>44</v>
      </c>
      <c r="O3208">
        <v>1.942938351447</v>
      </c>
    </row>
    <row r="3209" spans="1:15" x14ac:dyDescent="0.25">
      <c r="A3209" s="20" t="s">
        <v>3329</v>
      </c>
      <c r="B3209">
        <v>3</v>
      </c>
      <c r="C3209" t="s">
        <v>67</v>
      </c>
      <c r="D3209" t="s">
        <v>88</v>
      </c>
      <c r="E3209" t="s">
        <v>92</v>
      </c>
      <c r="F3209" t="s">
        <v>38</v>
      </c>
      <c r="G3209">
        <v>3</v>
      </c>
      <c r="H3209">
        <v>2013</v>
      </c>
      <c r="I3209" t="s">
        <v>46</v>
      </c>
      <c r="J3209">
        <v>30.6</v>
      </c>
      <c r="K3209">
        <v>29.306071741706699</v>
      </c>
      <c r="L3209">
        <v>31.840921285363901</v>
      </c>
      <c r="M3209">
        <v>3504</v>
      </c>
      <c r="N3209" t="s">
        <v>44</v>
      </c>
      <c r="O3209">
        <v>1.68934344599871</v>
      </c>
    </row>
    <row r="3210" spans="1:15" x14ac:dyDescent="0.25">
      <c r="A3210" s="20" t="s">
        <v>3330</v>
      </c>
      <c r="B3210">
        <v>3</v>
      </c>
      <c r="C3210" t="s">
        <v>67</v>
      </c>
      <c r="D3210" t="s">
        <v>88</v>
      </c>
      <c r="E3210" t="s">
        <v>92</v>
      </c>
      <c r="F3210" t="s">
        <v>38</v>
      </c>
      <c r="G3210">
        <v>3</v>
      </c>
      <c r="H3210">
        <v>2013</v>
      </c>
      <c r="I3210" t="s">
        <v>47</v>
      </c>
      <c r="J3210">
        <v>34.200000000000003</v>
      </c>
      <c r="K3210">
        <v>33.472212040900899</v>
      </c>
      <c r="L3210">
        <v>34.877135319458198</v>
      </c>
      <c r="M3210">
        <v>10275</v>
      </c>
      <c r="N3210" t="s">
        <v>44</v>
      </c>
      <c r="O3210">
        <v>0.98652724733398001</v>
      </c>
    </row>
    <row r="3211" spans="1:15" x14ac:dyDescent="0.25">
      <c r="A3211" s="20" t="s">
        <v>3331</v>
      </c>
      <c r="B3211">
        <v>3</v>
      </c>
      <c r="C3211" t="s">
        <v>67</v>
      </c>
      <c r="D3211" t="s">
        <v>88</v>
      </c>
      <c r="E3211" t="s">
        <v>92</v>
      </c>
      <c r="F3211" t="s">
        <v>38</v>
      </c>
      <c r="G3211">
        <v>3</v>
      </c>
      <c r="H3211">
        <v>2013</v>
      </c>
      <c r="I3211" t="s">
        <v>48</v>
      </c>
      <c r="J3211">
        <v>29.4</v>
      </c>
      <c r="K3211">
        <v>28.386017038176099</v>
      </c>
      <c r="L3211">
        <v>30.481798984094599</v>
      </c>
      <c r="M3211">
        <v>3813</v>
      </c>
      <c r="N3211" t="s">
        <v>44</v>
      </c>
      <c r="O3211">
        <v>1.6194464706281599</v>
      </c>
    </row>
    <row r="3212" spans="1:15" x14ac:dyDescent="0.25">
      <c r="A3212" s="20" t="s">
        <v>3332</v>
      </c>
      <c r="B3212">
        <v>3</v>
      </c>
      <c r="C3212" t="s">
        <v>67</v>
      </c>
      <c r="D3212" t="s">
        <v>88</v>
      </c>
      <c r="E3212" t="s">
        <v>92</v>
      </c>
      <c r="F3212" t="s">
        <v>38</v>
      </c>
      <c r="G3212">
        <v>3</v>
      </c>
      <c r="H3212">
        <v>2013</v>
      </c>
      <c r="I3212" t="s">
        <v>49</v>
      </c>
      <c r="J3212">
        <v>30.4</v>
      </c>
      <c r="K3212">
        <v>29.056106200892501</v>
      </c>
      <c r="L3212">
        <v>31.836032752205099</v>
      </c>
      <c r="M3212">
        <v>2110</v>
      </c>
      <c r="N3212" t="s">
        <v>44</v>
      </c>
      <c r="O3212">
        <v>2.1770017209205399</v>
      </c>
    </row>
    <row r="3213" spans="1:15" x14ac:dyDescent="0.25">
      <c r="A3213" s="20" t="s">
        <v>3333</v>
      </c>
      <c r="B3213">
        <v>3</v>
      </c>
      <c r="C3213" t="s">
        <v>67</v>
      </c>
      <c r="D3213" t="s">
        <v>88</v>
      </c>
      <c r="E3213" t="s">
        <v>92</v>
      </c>
      <c r="F3213" t="s">
        <v>38</v>
      </c>
      <c r="G3213">
        <v>3</v>
      </c>
      <c r="H3213">
        <v>2013</v>
      </c>
      <c r="I3213" t="s">
        <v>50</v>
      </c>
      <c r="J3213">
        <v>26.5</v>
      </c>
      <c r="K3213">
        <v>25.4882103019726</v>
      </c>
      <c r="L3213">
        <v>27.547766936455702</v>
      </c>
      <c r="M3213">
        <v>3483</v>
      </c>
      <c r="N3213" t="s">
        <v>44</v>
      </c>
      <c r="O3213">
        <v>1.6944285592511601</v>
      </c>
    </row>
    <row r="3214" spans="1:15" x14ac:dyDescent="0.25">
      <c r="A3214" s="20" t="s">
        <v>3334</v>
      </c>
      <c r="B3214">
        <v>3</v>
      </c>
      <c r="C3214" t="s">
        <v>67</v>
      </c>
      <c r="D3214" t="s">
        <v>88</v>
      </c>
      <c r="E3214" t="s">
        <v>92</v>
      </c>
      <c r="F3214" t="s">
        <v>38</v>
      </c>
      <c r="G3214">
        <v>3</v>
      </c>
      <c r="H3214">
        <v>2013</v>
      </c>
      <c r="I3214" t="s">
        <v>51</v>
      </c>
      <c r="J3214">
        <v>42.3</v>
      </c>
      <c r="K3214">
        <v>41.025863212637802</v>
      </c>
      <c r="L3214">
        <v>43.663243854264302</v>
      </c>
      <c r="M3214">
        <v>6309</v>
      </c>
      <c r="N3214" t="s">
        <v>44</v>
      </c>
      <c r="O3214">
        <v>1.25898262433416</v>
      </c>
    </row>
    <row r="3215" spans="1:15" x14ac:dyDescent="0.25">
      <c r="A3215" s="20" t="s">
        <v>3335</v>
      </c>
      <c r="B3215">
        <v>3</v>
      </c>
      <c r="C3215" t="s">
        <v>67</v>
      </c>
      <c r="D3215" t="s">
        <v>88</v>
      </c>
      <c r="E3215" t="s">
        <v>93</v>
      </c>
      <c r="F3215" t="s">
        <v>42</v>
      </c>
      <c r="G3215">
        <v>4</v>
      </c>
      <c r="H3215">
        <v>2013</v>
      </c>
      <c r="I3215" t="s">
        <v>34</v>
      </c>
      <c r="J3215">
        <v>35.700000000000003</v>
      </c>
      <c r="K3215">
        <v>34.901585036147402</v>
      </c>
      <c r="L3215">
        <v>36.559046063137203</v>
      </c>
      <c r="M3215">
        <v>9595</v>
      </c>
      <c r="N3215" t="s">
        <v>44</v>
      </c>
      <c r="O3215">
        <v>1.0208866166750901</v>
      </c>
    </row>
    <row r="3216" spans="1:15" x14ac:dyDescent="0.25">
      <c r="A3216" s="20" t="s">
        <v>3336</v>
      </c>
      <c r="B3216">
        <v>3</v>
      </c>
      <c r="C3216" t="s">
        <v>67</v>
      </c>
      <c r="D3216" t="s">
        <v>88</v>
      </c>
      <c r="E3216" t="s">
        <v>93</v>
      </c>
      <c r="F3216" t="s">
        <v>42</v>
      </c>
      <c r="G3216">
        <v>4</v>
      </c>
      <c r="H3216">
        <v>2013</v>
      </c>
      <c r="I3216" t="s">
        <v>52</v>
      </c>
      <c r="J3216">
        <v>32.5</v>
      </c>
      <c r="K3216">
        <v>26.6496606464538</v>
      </c>
      <c r="L3216">
        <v>39.638493642585999</v>
      </c>
      <c r="M3216">
        <v>54</v>
      </c>
      <c r="N3216" t="s">
        <v>44</v>
      </c>
      <c r="O3216">
        <v>13.6082763487954</v>
      </c>
    </row>
    <row r="3217" spans="1:15" x14ac:dyDescent="0.25">
      <c r="A3217" s="20" t="s">
        <v>3337</v>
      </c>
      <c r="B3217">
        <v>3</v>
      </c>
      <c r="C3217" t="s">
        <v>67</v>
      </c>
      <c r="D3217" t="s">
        <v>88</v>
      </c>
      <c r="E3217" t="s">
        <v>93</v>
      </c>
      <c r="F3217" t="s">
        <v>42</v>
      </c>
      <c r="G3217">
        <v>4</v>
      </c>
      <c r="H3217">
        <v>2013</v>
      </c>
      <c r="I3217" t="s">
        <v>53</v>
      </c>
      <c r="J3217">
        <v>15.9</v>
      </c>
      <c r="K3217">
        <v>12.93499802142</v>
      </c>
      <c r="L3217">
        <v>19.308582640293299</v>
      </c>
      <c r="M3217">
        <v>97</v>
      </c>
      <c r="N3217" t="s">
        <v>44</v>
      </c>
      <c r="O3217">
        <v>10.153461651336199</v>
      </c>
    </row>
    <row r="3218" spans="1:15" x14ac:dyDescent="0.25">
      <c r="A3218" s="20" t="s">
        <v>3338</v>
      </c>
      <c r="B3218">
        <v>3</v>
      </c>
      <c r="C3218" t="s">
        <v>67</v>
      </c>
      <c r="D3218" t="s">
        <v>88</v>
      </c>
      <c r="E3218" t="s">
        <v>93</v>
      </c>
      <c r="F3218" t="s">
        <v>42</v>
      </c>
      <c r="G3218">
        <v>4</v>
      </c>
      <c r="H3218">
        <v>2013</v>
      </c>
      <c r="I3218" t="s">
        <v>54</v>
      </c>
      <c r="J3218" t="s">
        <v>44</v>
      </c>
      <c r="K3218" t="s">
        <v>44</v>
      </c>
      <c r="L3218" t="s">
        <v>44</v>
      </c>
      <c r="M3218">
        <v>0</v>
      </c>
      <c r="N3218" t="s">
        <v>44</v>
      </c>
      <c r="O3218" t="s">
        <v>44</v>
      </c>
    </row>
    <row r="3219" spans="1:15" x14ac:dyDescent="0.25">
      <c r="A3219" s="20" t="s">
        <v>3339</v>
      </c>
      <c r="B3219">
        <v>3</v>
      </c>
      <c r="C3219" t="s">
        <v>67</v>
      </c>
      <c r="D3219" t="s">
        <v>88</v>
      </c>
      <c r="E3219" t="s">
        <v>93</v>
      </c>
      <c r="F3219" t="s">
        <v>42</v>
      </c>
      <c r="G3219">
        <v>4</v>
      </c>
      <c r="H3219">
        <v>2013</v>
      </c>
      <c r="I3219" t="s">
        <v>55</v>
      </c>
      <c r="J3219">
        <v>35.700000000000003</v>
      </c>
      <c r="K3219">
        <v>31.722875241240899</v>
      </c>
      <c r="L3219">
        <v>40.057601126890397</v>
      </c>
      <c r="M3219">
        <v>376</v>
      </c>
      <c r="N3219" t="s">
        <v>44</v>
      </c>
      <c r="O3219">
        <v>5.1571062312939704</v>
      </c>
    </row>
    <row r="3220" spans="1:15" x14ac:dyDescent="0.25">
      <c r="A3220" s="20" t="s">
        <v>3340</v>
      </c>
      <c r="B3220">
        <v>3</v>
      </c>
      <c r="C3220" t="s">
        <v>67</v>
      </c>
      <c r="D3220" t="s">
        <v>88</v>
      </c>
      <c r="E3220" t="s">
        <v>93</v>
      </c>
      <c r="F3220" t="s">
        <v>42</v>
      </c>
      <c r="G3220">
        <v>4</v>
      </c>
      <c r="H3220">
        <v>2013</v>
      </c>
      <c r="I3220" t="s">
        <v>56</v>
      </c>
      <c r="J3220">
        <v>58.1</v>
      </c>
      <c r="K3220">
        <v>51.261059786413902</v>
      </c>
      <c r="L3220">
        <v>65.953946585555997</v>
      </c>
      <c r="M3220">
        <v>136</v>
      </c>
      <c r="N3220" t="s">
        <v>44</v>
      </c>
      <c r="O3220">
        <v>8.5749292571254401</v>
      </c>
    </row>
    <row r="3221" spans="1:15" x14ac:dyDescent="0.25">
      <c r="A3221" s="20" t="s">
        <v>3341</v>
      </c>
      <c r="B3221">
        <v>3</v>
      </c>
      <c r="C3221" t="s">
        <v>67</v>
      </c>
      <c r="D3221" t="s">
        <v>88</v>
      </c>
      <c r="E3221" t="s">
        <v>93</v>
      </c>
      <c r="F3221" t="s">
        <v>42</v>
      </c>
      <c r="G3221">
        <v>4</v>
      </c>
      <c r="H3221">
        <v>2013</v>
      </c>
      <c r="I3221" t="s">
        <v>57</v>
      </c>
      <c r="J3221">
        <v>22.9</v>
      </c>
      <c r="K3221">
        <v>17.5943805707203</v>
      </c>
      <c r="L3221">
        <v>29.371762075603201</v>
      </c>
      <c r="M3221">
        <v>66</v>
      </c>
      <c r="N3221" t="s">
        <v>44</v>
      </c>
      <c r="O3221">
        <v>12.3091490979333</v>
      </c>
    </row>
    <row r="3222" spans="1:15" x14ac:dyDescent="0.25">
      <c r="A3222" s="20" t="s">
        <v>3342</v>
      </c>
      <c r="B3222">
        <v>3</v>
      </c>
      <c r="C3222" t="s">
        <v>67</v>
      </c>
      <c r="D3222" t="s">
        <v>88</v>
      </c>
      <c r="E3222" t="s">
        <v>93</v>
      </c>
      <c r="F3222" t="s">
        <v>42</v>
      </c>
      <c r="G3222">
        <v>4</v>
      </c>
      <c r="H3222">
        <v>2013</v>
      </c>
      <c r="I3222" t="s">
        <v>58</v>
      </c>
      <c r="J3222">
        <v>40.700000000000003</v>
      </c>
      <c r="K3222">
        <v>38.1872936436244</v>
      </c>
      <c r="L3222">
        <v>43.3523045518291</v>
      </c>
      <c r="M3222">
        <v>1236</v>
      </c>
      <c r="N3222" t="s">
        <v>44</v>
      </c>
      <c r="O3222">
        <v>2.8444006199428702</v>
      </c>
    </row>
    <row r="3223" spans="1:15" x14ac:dyDescent="0.25">
      <c r="A3223" s="20" t="s">
        <v>3343</v>
      </c>
      <c r="B3223">
        <v>3</v>
      </c>
      <c r="C3223" t="s">
        <v>67</v>
      </c>
      <c r="D3223" t="s">
        <v>88</v>
      </c>
      <c r="E3223" t="s">
        <v>93</v>
      </c>
      <c r="F3223" t="s">
        <v>42</v>
      </c>
      <c r="G3223">
        <v>4</v>
      </c>
      <c r="H3223">
        <v>2013</v>
      </c>
      <c r="I3223" t="s">
        <v>59</v>
      </c>
      <c r="J3223">
        <v>25</v>
      </c>
      <c r="K3223">
        <v>17.40568360048</v>
      </c>
      <c r="L3223">
        <v>34.866348373253203</v>
      </c>
      <c r="M3223">
        <v>32</v>
      </c>
      <c r="N3223" t="s">
        <v>44</v>
      </c>
      <c r="O3223">
        <v>17.677669529663699</v>
      </c>
    </row>
    <row r="3224" spans="1:15" x14ac:dyDescent="0.25">
      <c r="A3224" s="20" t="s">
        <v>3344</v>
      </c>
      <c r="B3224">
        <v>3</v>
      </c>
      <c r="C3224" t="s">
        <v>67</v>
      </c>
      <c r="D3224" t="s">
        <v>88</v>
      </c>
      <c r="E3224" t="s">
        <v>93</v>
      </c>
      <c r="F3224" t="s">
        <v>42</v>
      </c>
      <c r="G3224">
        <v>4</v>
      </c>
      <c r="H3224">
        <v>2013</v>
      </c>
      <c r="I3224" t="s">
        <v>60</v>
      </c>
      <c r="J3224">
        <v>37.200000000000003</v>
      </c>
      <c r="K3224">
        <v>36.151914151819</v>
      </c>
      <c r="L3224">
        <v>38.302305639784102</v>
      </c>
      <c r="M3224">
        <v>5313</v>
      </c>
      <c r="N3224" t="s">
        <v>44</v>
      </c>
      <c r="O3224">
        <v>1.3719241215239499</v>
      </c>
    </row>
    <row r="3225" spans="1:15" x14ac:dyDescent="0.25">
      <c r="A3225" s="20" t="s">
        <v>3345</v>
      </c>
      <c r="B3225">
        <v>3</v>
      </c>
      <c r="C3225" t="s">
        <v>67</v>
      </c>
      <c r="D3225" t="s">
        <v>88</v>
      </c>
      <c r="E3225" t="s">
        <v>93</v>
      </c>
      <c r="F3225" t="s">
        <v>42</v>
      </c>
      <c r="G3225">
        <v>4</v>
      </c>
      <c r="H3225">
        <v>2013</v>
      </c>
      <c r="I3225" t="s">
        <v>61</v>
      </c>
      <c r="J3225" t="s">
        <v>44</v>
      </c>
      <c r="K3225" t="s">
        <v>44</v>
      </c>
      <c r="L3225" t="s">
        <v>44</v>
      </c>
      <c r="M3225">
        <v>0</v>
      </c>
      <c r="N3225" t="s">
        <v>44</v>
      </c>
      <c r="O3225" t="s">
        <v>44</v>
      </c>
    </row>
    <row r="3226" spans="1:15" x14ac:dyDescent="0.25">
      <c r="A3226" s="20" t="s">
        <v>3346</v>
      </c>
      <c r="B3226">
        <v>3</v>
      </c>
      <c r="C3226" t="s">
        <v>67</v>
      </c>
      <c r="D3226" t="s">
        <v>88</v>
      </c>
      <c r="E3226" t="s">
        <v>93</v>
      </c>
      <c r="F3226" t="s">
        <v>42</v>
      </c>
      <c r="G3226">
        <v>4</v>
      </c>
      <c r="H3226">
        <v>2013</v>
      </c>
      <c r="I3226" t="s">
        <v>43</v>
      </c>
      <c r="J3226">
        <v>28.2</v>
      </c>
      <c r="K3226">
        <v>23.745993198798001</v>
      </c>
      <c r="L3226">
        <v>33.279014954838502</v>
      </c>
      <c r="M3226">
        <v>177</v>
      </c>
      <c r="N3226" t="s">
        <v>44</v>
      </c>
      <c r="O3226">
        <v>7.5164602800282898</v>
      </c>
    </row>
    <row r="3227" spans="1:15" x14ac:dyDescent="0.25">
      <c r="A3227" s="20" t="s">
        <v>3347</v>
      </c>
      <c r="B3227">
        <v>3</v>
      </c>
      <c r="C3227" t="s">
        <v>67</v>
      </c>
      <c r="D3227" t="s">
        <v>88</v>
      </c>
      <c r="E3227" t="s">
        <v>93</v>
      </c>
      <c r="F3227" t="s">
        <v>42</v>
      </c>
      <c r="G3227">
        <v>4</v>
      </c>
      <c r="H3227">
        <v>2013</v>
      </c>
      <c r="I3227" t="s">
        <v>62</v>
      </c>
      <c r="J3227">
        <v>18.7</v>
      </c>
      <c r="K3227">
        <v>15.849819603818</v>
      </c>
      <c r="L3227">
        <v>22.0368253557107</v>
      </c>
      <c r="M3227">
        <v>76</v>
      </c>
      <c r="N3227" t="s">
        <v>44</v>
      </c>
      <c r="O3227">
        <v>11.470786693528099</v>
      </c>
    </row>
    <row r="3228" spans="1:15" x14ac:dyDescent="0.25">
      <c r="A3228" s="20" t="s">
        <v>3348</v>
      </c>
      <c r="B3228">
        <v>3</v>
      </c>
      <c r="C3228" t="s">
        <v>67</v>
      </c>
      <c r="D3228" t="s">
        <v>88</v>
      </c>
      <c r="E3228" t="s">
        <v>93</v>
      </c>
      <c r="F3228" t="s">
        <v>42</v>
      </c>
      <c r="G3228">
        <v>4</v>
      </c>
      <c r="H3228">
        <v>2013</v>
      </c>
      <c r="I3228" t="s">
        <v>75</v>
      </c>
      <c r="J3228">
        <v>35.89</v>
      </c>
      <c r="K3228">
        <v>35.51</v>
      </c>
      <c r="L3228">
        <v>36.28</v>
      </c>
      <c r="M3228">
        <v>40406</v>
      </c>
      <c r="N3228" t="s">
        <v>44</v>
      </c>
      <c r="O3228">
        <v>0.497481654769453</v>
      </c>
    </row>
    <row r="3229" spans="1:15" x14ac:dyDescent="0.25">
      <c r="A3229" s="20" t="s">
        <v>3349</v>
      </c>
      <c r="B3229">
        <v>3</v>
      </c>
      <c r="C3229" t="s">
        <v>67</v>
      </c>
      <c r="D3229" t="s">
        <v>88</v>
      </c>
      <c r="E3229" t="s">
        <v>93</v>
      </c>
      <c r="F3229" t="s">
        <v>42</v>
      </c>
      <c r="G3229">
        <v>4</v>
      </c>
      <c r="H3229">
        <v>2013</v>
      </c>
      <c r="I3229" t="s">
        <v>45</v>
      </c>
      <c r="J3229">
        <v>32.1</v>
      </c>
      <c r="K3229">
        <v>30.329584157263501</v>
      </c>
      <c r="L3229">
        <v>34.0422981612437</v>
      </c>
      <c r="M3229">
        <v>1226</v>
      </c>
      <c r="N3229" t="s">
        <v>44</v>
      </c>
      <c r="O3229">
        <v>2.8559773898877001</v>
      </c>
    </row>
    <row r="3230" spans="1:15" x14ac:dyDescent="0.25">
      <c r="A3230" s="20" t="s">
        <v>3350</v>
      </c>
      <c r="B3230">
        <v>3</v>
      </c>
      <c r="C3230" t="s">
        <v>67</v>
      </c>
      <c r="D3230" t="s">
        <v>88</v>
      </c>
      <c r="E3230" t="s">
        <v>93</v>
      </c>
      <c r="F3230" t="s">
        <v>42</v>
      </c>
      <c r="G3230">
        <v>4</v>
      </c>
      <c r="H3230">
        <v>2013</v>
      </c>
      <c r="I3230" t="s">
        <v>46</v>
      </c>
      <c r="J3230">
        <v>32</v>
      </c>
      <c r="K3230">
        <v>30.323277955130099</v>
      </c>
      <c r="L3230">
        <v>33.658677264492702</v>
      </c>
      <c r="M3230">
        <v>3284</v>
      </c>
      <c r="N3230" t="s">
        <v>44</v>
      </c>
      <c r="O3230">
        <v>1.74501203189944</v>
      </c>
    </row>
    <row r="3231" spans="1:15" x14ac:dyDescent="0.25">
      <c r="A3231" s="20" t="s">
        <v>3351</v>
      </c>
      <c r="B3231">
        <v>3</v>
      </c>
      <c r="C3231" t="s">
        <v>67</v>
      </c>
      <c r="D3231" t="s">
        <v>88</v>
      </c>
      <c r="E3231" t="s">
        <v>93</v>
      </c>
      <c r="F3231" t="s">
        <v>42</v>
      </c>
      <c r="G3231">
        <v>4</v>
      </c>
      <c r="H3231">
        <v>2013</v>
      </c>
      <c r="I3231" t="s">
        <v>47</v>
      </c>
      <c r="J3231">
        <v>38.4</v>
      </c>
      <c r="K3231">
        <v>37.766038142973102</v>
      </c>
      <c r="L3231">
        <v>38.989415425786603</v>
      </c>
      <c r="M3231">
        <v>15920</v>
      </c>
      <c r="N3231" t="s">
        <v>44</v>
      </c>
      <c r="O3231">
        <v>0.79255328118530199</v>
      </c>
    </row>
    <row r="3232" spans="1:15" x14ac:dyDescent="0.25">
      <c r="A3232" s="20" t="s">
        <v>3352</v>
      </c>
      <c r="B3232">
        <v>3</v>
      </c>
      <c r="C3232" t="s">
        <v>67</v>
      </c>
      <c r="D3232" t="s">
        <v>88</v>
      </c>
      <c r="E3232" t="s">
        <v>93</v>
      </c>
      <c r="F3232" t="s">
        <v>42</v>
      </c>
      <c r="G3232">
        <v>4</v>
      </c>
      <c r="H3232">
        <v>2013</v>
      </c>
      <c r="I3232" t="s">
        <v>48</v>
      </c>
      <c r="J3232">
        <v>40.799999999999997</v>
      </c>
      <c r="K3232">
        <v>37.624646623236302</v>
      </c>
      <c r="L3232">
        <v>44.058786891747502</v>
      </c>
      <c r="M3232">
        <v>693</v>
      </c>
      <c r="N3232" t="s">
        <v>44</v>
      </c>
      <c r="O3232">
        <v>3.7986858819879301</v>
      </c>
    </row>
    <row r="3233" spans="1:15" x14ac:dyDescent="0.25">
      <c r="A3233" s="20" t="s">
        <v>3353</v>
      </c>
      <c r="B3233">
        <v>3</v>
      </c>
      <c r="C3233" t="s">
        <v>67</v>
      </c>
      <c r="D3233" t="s">
        <v>88</v>
      </c>
      <c r="E3233" t="s">
        <v>93</v>
      </c>
      <c r="F3233" t="s">
        <v>42</v>
      </c>
      <c r="G3233">
        <v>4</v>
      </c>
      <c r="H3233">
        <v>2013</v>
      </c>
      <c r="I3233" t="s">
        <v>49</v>
      </c>
      <c r="J3233">
        <v>33</v>
      </c>
      <c r="K3233">
        <v>31.0477681504495</v>
      </c>
      <c r="L3233">
        <v>35.049833612564498</v>
      </c>
      <c r="M3233">
        <v>1284</v>
      </c>
      <c r="N3233" t="s">
        <v>44</v>
      </c>
      <c r="O3233">
        <v>2.7907278609297399</v>
      </c>
    </row>
    <row r="3234" spans="1:15" x14ac:dyDescent="0.25">
      <c r="A3234" s="20" t="s">
        <v>3354</v>
      </c>
      <c r="B3234">
        <v>3</v>
      </c>
      <c r="C3234" t="s">
        <v>67</v>
      </c>
      <c r="D3234" t="s">
        <v>88</v>
      </c>
      <c r="E3234" t="s">
        <v>93</v>
      </c>
      <c r="F3234" t="s">
        <v>42</v>
      </c>
      <c r="G3234">
        <v>4</v>
      </c>
      <c r="H3234">
        <v>2013</v>
      </c>
      <c r="I3234" t="s">
        <v>50</v>
      </c>
      <c r="J3234">
        <v>26.7</v>
      </c>
      <c r="K3234">
        <v>22.442811252300501</v>
      </c>
      <c r="L3234">
        <v>31.4298199676529</v>
      </c>
      <c r="M3234">
        <v>208</v>
      </c>
      <c r="N3234" t="s">
        <v>44</v>
      </c>
      <c r="O3234">
        <v>6.9337524528153596</v>
      </c>
    </row>
    <row r="3235" spans="1:15" x14ac:dyDescent="0.25">
      <c r="A3235" s="20" t="s">
        <v>3355</v>
      </c>
      <c r="B3235">
        <v>3</v>
      </c>
      <c r="C3235" t="s">
        <v>67</v>
      </c>
      <c r="D3235" t="s">
        <v>88</v>
      </c>
      <c r="E3235" t="s">
        <v>93</v>
      </c>
      <c r="F3235" t="s">
        <v>42</v>
      </c>
      <c r="G3235">
        <v>4</v>
      </c>
      <c r="H3235">
        <v>2013</v>
      </c>
      <c r="I3235" t="s">
        <v>51</v>
      </c>
      <c r="J3235">
        <v>44.3</v>
      </c>
      <c r="K3235">
        <v>41.186145790938099</v>
      </c>
      <c r="L3235">
        <v>47.585186858444402</v>
      </c>
      <c r="M3235">
        <v>633</v>
      </c>
      <c r="N3235" t="s">
        <v>44</v>
      </c>
      <c r="O3235">
        <v>3.9746431675858198</v>
      </c>
    </row>
    <row r="3236" spans="1:15" x14ac:dyDescent="0.25">
      <c r="A3236" s="20" t="s">
        <v>3356</v>
      </c>
      <c r="B3236">
        <v>3</v>
      </c>
      <c r="C3236" t="s">
        <v>67</v>
      </c>
      <c r="D3236" t="s">
        <v>88</v>
      </c>
      <c r="E3236" t="s">
        <v>94</v>
      </c>
      <c r="F3236" t="s">
        <v>35</v>
      </c>
      <c r="G3236">
        <v>5</v>
      </c>
      <c r="H3236">
        <v>2013</v>
      </c>
      <c r="I3236" t="s">
        <v>34</v>
      </c>
      <c r="J3236">
        <v>28.9</v>
      </c>
      <c r="K3236">
        <v>28.024633952205701</v>
      </c>
      <c r="L3236">
        <v>29.7789049606269</v>
      </c>
      <c r="M3236">
        <v>8136</v>
      </c>
      <c r="N3236" t="s">
        <v>44</v>
      </c>
      <c r="O3236">
        <v>1.1086501753962299</v>
      </c>
    </row>
    <row r="3237" spans="1:15" x14ac:dyDescent="0.25">
      <c r="A3237" s="20" t="s">
        <v>3357</v>
      </c>
      <c r="B3237">
        <v>3</v>
      </c>
      <c r="C3237" t="s">
        <v>67</v>
      </c>
      <c r="D3237" t="s">
        <v>88</v>
      </c>
      <c r="E3237" t="s">
        <v>94</v>
      </c>
      <c r="F3237" t="s">
        <v>35</v>
      </c>
      <c r="G3237">
        <v>5</v>
      </c>
      <c r="H3237">
        <v>2013</v>
      </c>
      <c r="I3237" t="s">
        <v>52</v>
      </c>
      <c r="J3237">
        <v>40.200000000000003</v>
      </c>
      <c r="K3237">
        <v>36.652480579795501</v>
      </c>
      <c r="L3237">
        <v>44.2187211434291</v>
      </c>
      <c r="M3237">
        <v>183</v>
      </c>
      <c r="N3237" t="s">
        <v>44</v>
      </c>
      <c r="O3237">
        <v>7.3922127095457304</v>
      </c>
    </row>
    <row r="3238" spans="1:15" x14ac:dyDescent="0.25">
      <c r="A3238" s="20" t="s">
        <v>3358</v>
      </c>
      <c r="B3238">
        <v>3</v>
      </c>
      <c r="C3238" t="s">
        <v>67</v>
      </c>
      <c r="D3238" t="s">
        <v>88</v>
      </c>
      <c r="E3238" t="s">
        <v>94</v>
      </c>
      <c r="F3238" t="s">
        <v>35</v>
      </c>
      <c r="G3238">
        <v>5</v>
      </c>
      <c r="H3238">
        <v>2013</v>
      </c>
      <c r="I3238" t="s">
        <v>53</v>
      </c>
      <c r="J3238">
        <v>24.6</v>
      </c>
      <c r="K3238">
        <v>19.959047628614499</v>
      </c>
      <c r="L3238">
        <v>29.988160318961398</v>
      </c>
      <c r="M3238">
        <v>130</v>
      </c>
      <c r="N3238" t="s">
        <v>44</v>
      </c>
      <c r="O3238">
        <v>8.7705801930702894</v>
      </c>
    </row>
    <row r="3239" spans="1:15" x14ac:dyDescent="0.25">
      <c r="A3239" s="20" t="s">
        <v>3359</v>
      </c>
      <c r="B3239">
        <v>3</v>
      </c>
      <c r="C3239" t="s">
        <v>67</v>
      </c>
      <c r="D3239" t="s">
        <v>88</v>
      </c>
      <c r="E3239" t="s">
        <v>94</v>
      </c>
      <c r="F3239" t="s">
        <v>35</v>
      </c>
      <c r="G3239">
        <v>5</v>
      </c>
      <c r="H3239">
        <v>2013</v>
      </c>
      <c r="I3239" t="s">
        <v>54</v>
      </c>
      <c r="J3239">
        <v>9.9</v>
      </c>
      <c r="K3239">
        <v>5.68557610530035</v>
      </c>
      <c r="L3239">
        <v>15.5544361537025</v>
      </c>
      <c r="M3239">
        <v>23</v>
      </c>
      <c r="N3239" t="s">
        <v>44</v>
      </c>
      <c r="O3239">
        <v>20.851441405707501</v>
      </c>
    </row>
    <row r="3240" spans="1:15" x14ac:dyDescent="0.25">
      <c r="A3240" s="20" t="s">
        <v>3360</v>
      </c>
      <c r="B3240">
        <v>3</v>
      </c>
      <c r="C3240" t="s">
        <v>67</v>
      </c>
      <c r="D3240" t="s">
        <v>88</v>
      </c>
      <c r="E3240" t="s">
        <v>94</v>
      </c>
      <c r="F3240" t="s">
        <v>35</v>
      </c>
      <c r="G3240">
        <v>5</v>
      </c>
      <c r="H3240">
        <v>2013</v>
      </c>
      <c r="I3240" t="s">
        <v>55</v>
      </c>
      <c r="J3240">
        <v>29.2</v>
      </c>
      <c r="K3240">
        <v>26.160650250323599</v>
      </c>
      <c r="L3240">
        <v>32.508302881353401</v>
      </c>
      <c r="M3240">
        <v>676</v>
      </c>
      <c r="N3240" t="s">
        <v>44</v>
      </c>
      <c r="O3240">
        <v>3.8461538461538498</v>
      </c>
    </row>
    <row r="3241" spans="1:15" x14ac:dyDescent="0.25">
      <c r="A3241" s="20" t="s">
        <v>3361</v>
      </c>
      <c r="B3241">
        <v>3</v>
      </c>
      <c r="C3241" t="s">
        <v>67</v>
      </c>
      <c r="D3241" t="s">
        <v>88</v>
      </c>
      <c r="E3241" t="s">
        <v>94</v>
      </c>
      <c r="F3241" t="s">
        <v>35</v>
      </c>
      <c r="G3241">
        <v>5</v>
      </c>
      <c r="H3241">
        <v>2013</v>
      </c>
      <c r="I3241" t="s">
        <v>56</v>
      </c>
      <c r="J3241" t="s">
        <v>44</v>
      </c>
      <c r="K3241" t="s">
        <v>44</v>
      </c>
      <c r="L3241" t="s">
        <v>44</v>
      </c>
      <c r="M3241">
        <v>8</v>
      </c>
      <c r="N3241" t="s">
        <v>44</v>
      </c>
      <c r="O3241">
        <v>35.355339059327399</v>
      </c>
    </row>
    <row r="3242" spans="1:15" x14ac:dyDescent="0.25">
      <c r="A3242" s="20" t="s">
        <v>3362</v>
      </c>
      <c r="B3242">
        <v>3</v>
      </c>
      <c r="C3242" t="s">
        <v>67</v>
      </c>
      <c r="D3242" t="s">
        <v>88</v>
      </c>
      <c r="E3242" t="s">
        <v>94</v>
      </c>
      <c r="F3242" t="s">
        <v>35</v>
      </c>
      <c r="G3242">
        <v>5</v>
      </c>
      <c r="H3242">
        <v>2013</v>
      </c>
      <c r="I3242" t="s">
        <v>57</v>
      </c>
      <c r="J3242">
        <v>31.6</v>
      </c>
      <c r="K3242">
        <v>26.915932910796801</v>
      </c>
      <c r="L3242">
        <v>37.172774140469102</v>
      </c>
      <c r="M3242">
        <v>93</v>
      </c>
      <c r="N3242" t="s">
        <v>44</v>
      </c>
      <c r="O3242">
        <v>10.3695169473043</v>
      </c>
    </row>
    <row r="3243" spans="1:15" x14ac:dyDescent="0.25">
      <c r="A3243" s="20" t="s">
        <v>3363</v>
      </c>
      <c r="B3243">
        <v>3</v>
      </c>
      <c r="C3243" t="s">
        <v>67</v>
      </c>
      <c r="D3243" t="s">
        <v>88</v>
      </c>
      <c r="E3243" t="s">
        <v>94</v>
      </c>
      <c r="F3243" t="s">
        <v>35</v>
      </c>
      <c r="G3243">
        <v>5</v>
      </c>
      <c r="H3243">
        <v>2013</v>
      </c>
      <c r="I3243" t="s">
        <v>58</v>
      </c>
      <c r="J3243">
        <v>30.9</v>
      </c>
      <c r="K3243">
        <v>28.812429844493199</v>
      </c>
      <c r="L3243">
        <v>33.026182797179104</v>
      </c>
      <c r="M3243">
        <v>1288</v>
      </c>
      <c r="N3243" t="s">
        <v>44</v>
      </c>
      <c r="O3243">
        <v>2.7863910628767599</v>
      </c>
    </row>
    <row r="3244" spans="1:15" x14ac:dyDescent="0.25">
      <c r="A3244" s="20" t="s">
        <v>3364</v>
      </c>
      <c r="B3244">
        <v>3</v>
      </c>
      <c r="C3244" t="s">
        <v>67</v>
      </c>
      <c r="D3244" t="s">
        <v>88</v>
      </c>
      <c r="E3244" t="s">
        <v>94</v>
      </c>
      <c r="F3244" t="s">
        <v>35</v>
      </c>
      <c r="G3244">
        <v>5</v>
      </c>
      <c r="H3244">
        <v>2013</v>
      </c>
      <c r="I3244" t="s">
        <v>59</v>
      </c>
      <c r="J3244" t="s">
        <v>44</v>
      </c>
      <c r="K3244" t="s">
        <v>44</v>
      </c>
      <c r="L3244" t="s">
        <v>44</v>
      </c>
      <c r="M3244">
        <v>11</v>
      </c>
      <c r="N3244" t="s">
        <v>44</v>
      </c>
      <c r="O3244">
        <v>30.151134457776401</v>
      </c>
    </row>
    <row r="3245" spans="1:15" x14ac:dyDescent="0.25">
      <c r="A3245" s="20" t="s">
        <v>3365</v>
      </c>
      <c r="B3245">
        <v>3</v>
      </c>
      <c r="C3245" t="s">
        <v>67</v>
      </c>
      <c r="D3245" t="s">
        <v>88</v>
      </c>
      <c r="E3245" t="s">
        <v>94</v>
      </c>
      <c r="F3245" t="s">
        <v>35</v>
      </c>
      <c r="G3245">
        <v>5</v>
      </c>
      <c r="H3245">
        <v>2013</v>
      </c>
      <c r="I3245" t="s">
        <v>60</v>
      </c>
      <c r="J3245">
        <v>24.3</v>
      </c>
      <c r="K3245">
        <v>23.3011936215951</v>
      </c>
      <c r="L3245">
        <v>25.2855524497567</v>
      </c>
      <c r="M3245">
        <v>4190</v>
      </c>
      <c r="N3245" t="s">
        <v>44</v>
      </c>
      <c r="O3245">
        <v>1.54487373104365</v>
      </c>
    </row>
    <row r="3246" spans="1:15" x14ac:dyDescent="0.25">
      <c r="A3246" s="20" t="s">
        <v>3366</v>
      </c>
      <c r="B3246">
        <v>3</v>
      </c>
      <c r="C3246" t="s">
        <v>67</v>
      </c>
      <c r="D3246" t="s">
        <v>88</v>
      </c>
      <c r="E3246" t="s">
        <v>94</v>
      </c>
      <c r="F3246" t="s">
        <v>35</v>
      </c>
      <c r="G3246">
        <v>5</v>
      </c>
      <c r="H3246">
        <v>2013</v>
      </c>
      <c r="I3246" t="s">
        <v>61</v>
      </c>
      <c r="J3246">
        <v>44</v>
      </c>
      <c r="K3246">
        <v>12.9701252204342</v>
      </c>
      <c r="L3246">
        <v>85.360144536405897</v>
      </c>
      <c r="M3246">
        <v>27</v>
      </c>
      <c r="N3246" t="s">
        <v>44</v>
      </c>
      <c r="O3246">
        <v>19.245008972987499</v>
      </c>
    </row>
    <row r="3247" spans="1:15" x14ac:dyDescent="0.25">
      <c r="A3247" s="20" t="s">
        <v>3367</v>
      </c>
      <c r="B3247">
        <v>3</v>
      </c>
      <c r="C3247" t="s">
        <v>67</v>
      </c>
      <c r="D3247" t="s">
        <v>88</v>
      </c>
      <c r="E3247" t="s">
        <v>94</v>
      </c>
      <c r="F3247" t="s">
        <v>35</v>
      </c>
      <c r="G3247">
        <v>5</v>
      </c>
      <c r="H3247">
        <v>2013</v>
      </c>
      <c r="I3247" t="s">
        <v>43</v>
      </c>
      <c r="J3247">
        <v>20.7</v>
      </c>
      <c r="K3247">
        <v>18.319786869981801</v>
      </c>
      <c r="L3247">
        <v>23.338803555570902</v>
      </c>
      <c r="M3247">
        <v>314</v>
      </c>
      <c r="N3247" t="s">
        <v>44</v>
      </c>
      <c r="O3247">
        <v>5.6433264798309999</v>
      </c>
    </row>
    <row r="3248" spans="1:15" x14ac:dyDescent="0.25">
      <c r="A3248" s="20" t="s">
        <v>3368</v>
      </c>
      <c r="B3248">
        <v>3</v>
      </c>
      <c r="C3248" t="s">
        <v>67</v>
      </c>
      <c r="D3248" t="s">
        <v>88</v>
      </c>
      <c r="E3248" t="s">
        <v>94</v>
      </c>
      <c r="F3248" t="s">
        <v>35</v>
      </c>
      <c r="G3248">
        <v>5</v>
      </c>
      <c r="H3248">
        <v>2013</v>
      </c>
      <c r="I3248" t="s">
        <v>62</v>
      </c>
      <c r="J3248">
        <v>14.5</v>
      </c>
      <c r="K3248">
        <v>9.9820441039239292</v>
      </c>
      <c r="L3248">
        <v>20.483277047218898</v>
      </c>
      <c r="M3248">
        <v>29</v>
      </c>
      <c r="N3248" t="s">
        <v>44</v>
      </c>
      <c r="O3248">
        <v>18.569533817705199</v>
      </c>
    </row>
    <row r="3249" spans="1:15" x14ac:dyDescent="0.25">
      <c r="A3249" s="20" t="s">
        <v>3369</v>
      </c>
      <c r="B3249">
        <v>3</v>
      </c>
      <c r="C3249" t="s">
        <v>67</v>
      </c>
      <c r="D3249" t="s">
        <v>88</v>
      </c>
      <c r="E3249" t="s">
        <v>94</v>
      </c>
      <c r="F3249" t="s">
        <v>35</v>
      </c>
      <c r="G3249">
        <v>5</v>
      </c>
      <c r="H3249">
        <v>2013</v>
      </c>
      <c r="I3249" t="s">
        <v>75</v>
      </c>
      <c r="J3249">
        <v>27.64</v>
      </c>
      <c r="K3249">
        <v>27.2</v>
      </c>
      <c r="L3249">
        <v>28.09</v>
      </c>
      <c r="M3249">
        <v>28486</v>
      </c>
      <c r="N3249" t="s">
        <v>44</v>
      </c>
      <c r="O3249">
        <v>0.59249442058037305</v>
      </c>
    </row>
    <row r="3250" spans="1:15" x14ac:dyDescent="0.25">
      <c r="A3250" s="20" t="s">
        <v>3370</v>
      </c>
      <c r="B3250">
        <v>3</v>
      </c>
      <c r="C3250" t="s">
        <v>67</v>
      </c>
      <c r="D3250" t="s">
        <v>88</v>
      </c>
      <c r="E3250" t="s">
        <v>94</v>
      </c>
      <c r="F3250" t="s">
        <v>35</v>
      </c>
      <c r="G3250">
        <v>5</v>
      </c>
      <c r="H3250">
        <v>2013</v>
      </c>
      <c r="I3250" t="s">
        <v>45</v>
      </c>
      <c r="J3250">
        <v>24.4</v>
      </c>
      <c r="K3250">
        <v>22.470804587036699</v>
      </c>
      <c r="L3250">
        <v>26.379751311275601</v>
      </c>
      <c r="M3250">
        <v>1268</v>
      </c>
      <c r="N3250" t="s">
        <v>44</v>
      </c>
      <c r="O3250">
        <v>2.80827978150865</v>
      </c>
    </row>
    <row r="3251" spans="1:15" x14ac:dyDescent="0.25">
      <c r="A3251" s="20" t="s">
        <v>3371</v>
      </c>
      <c r="B3251">
        <v>3</v>
      </c>
      <c r="C3251" t="s">
        <v>67</v>
      </c>
      <c r="D3251" t="s">
        <v>88</v>
      </c>
      <c r="E3251" t="s">
        <v>94</v>
      </c>
      <c r="F3251" t="s">
        <v>35</v>
      </c>
      <c r="G3251">
        <v>5</v>
      </c>
      <c r="H3251">
        <v>2013</v>
      </c>
      <c r="I3251" t="s">
        <v>46</v>
      </c>
      <c r="J3251">
        <v>19.2</v>
      </c>
      <c r="K3251">
        <v>17.760350632853601</v>
      </c>
      <c r="L3251">
        <v>20.764334270784001</v>
      </c>
      <c r="M3251">
        <v>1375</v>
      </c>
      <c r="N3251" t="s">
        <v>44</v>
      </c>
      <c r="O3251">
        <v>2.6967994498529699</v>
      </c>
    </row>
    <row r="3252" spans="1:15" x14ac:dyDescent="0.25">
      <c r="A3252" s="20" t="s">
        <v>3372</v>
      </c>
      <c r="B3252">
        <v>3</v>
      </c>
      <c r="C3252" t="s">
        <v>67</v>
      </c>
      <c r="D3252" t="s">
        <v>88</v>
      </c>
      <c r="E3252" t="s">
        <v>94</v>
      </c>
      <c r="F3252" t="s">
        <v>35</v>
      </c>
      <c r="G3252">
        <v>5</v>
      </c>
      <c r="H3252">
        <v>2013</v>
      </c>
      <c r="I3252" t="s">
        <v>47</v>
      </c>
      <c r="J3252">
        <v>33.299999999999997</v>
      </c>
      <c r="K3252">
        <v>32.3862141032781</v>
      </c>
      <c r="L3252">
        <v>34.324457813631597</v>
      </c>
      <c r="M3252">
        <v>8337</v>
      </c>
      <c r="N3252" t="s">
        <v>44</v>
      </c>
      <c r="O3252">
        <v>1.0952041965852</v>
      </c>
    </row>
    <row r="3253" spans="1:15" x14ac:dyDescent="0.25">
      <c r="A3253" s="20" t="s">
        <v>3373</v>
      </c>
      <c r="B3253">
        <v>3</v>
      </c>
      <c r="C3253" t="s">
        <v>67</v>
      </c>
      <c r="D3253" t="s">
        <v>88</v>
      </c>
      <c r="E3253" t="s">
        <v>94</v>
      </c>
      <c r="F3253" t="s">
        <v>35</v>
      </c>
      <c r="G3253">
        <v>5</v>
      </c>
      <c r="H3253">
        <v>2013</v>
      </c>
      <c r="I3253" t="s">
        <v>48</v>
      </c>
      <c r="J3253">
        <v>22</v>
      </c>
      <c r="K3253">
        <v>16.676031139956599</v>
      </c>
      <c r="L3253">
        <v>27.9639461178243</v>
      </c>
      <c r="M3253">
        <v>144</v>
      </c>
      <c r="N3253" t="s">
        <v>44</v>
      </c>
      <c r="O3253">
        <v>8.3333333333333304</v>
      </c>
    </row>
    <row r="3254" spans="1:15" x14ac:dyDescent="0.25">
      <c r="A3254" s="20" t="s">
        <v>3374</v>
      </c>
      <c r="B3254">
        <v>3</v>
      </c>
      <c r="C3254" t="s">
        <v>67</v>
      </c>
      <c r="D3254" t="s">
        <v>88</v>
      </c>
      <c r="E3254" t="s">
        <v>94</v>
      </c>
      <c r="F3254" t="s">
        <v>35</v>
      </c>
      <c r="G3254">
        <v>5</v>
      </c>
      <c r="H3254">
        <v>2013</v>
      </c>
      <c r="I3254" t="s">
        <v>49</v>
      </c>
      <c r="J3254">
        <v>30.3</v>
      </c>
      <c r="K3254">
        <v>27.360187566506799</v>
      </c>
      <c r="L3254">
        <v>33.395482989219602</v>
      </c>
      <c r="M3254">
        <v>1494</v>
      </c>
      <c r="N3254" t="s">
        <v>44</v>
      </c>
      <c r="O3254">
        <v>2.5871684190211099</v>
      </c>
    </row>
    <row r="3255" spans="1:15" x14ac:dyDescent="0.25">
      <c r="A3255" s="20" t="s">
        <v>3375</v>
      </c>
      <c r="B3255">
        <v>3</v>
      </c>
      <c r="C3255" t="s">
        <v>67</v>
      </c>
      <c r="D3255" t="s">
        <v>88</v>
      </c>
      <c r="E3255" t="s">
        <v>94</v>
      </c>
      <c r="F3255" t="s">
        <v>35</v>
      </c>
      <c r="G3255">
        <v>5</v>
      </c>
      <c r="H3255">
        <v>2013</v>
      </c>
      <c r="I3255" t="s">
        <v>50</v>
      </c>
      <c r="J3255">
        <v>15.2</v>
      </c>
      <c r="K3255">
        <v>9.7180197980292196</v>
      </c>
      <c r="L3255">
        <v>21.898891114640801</v>
      </c>
      <c r="M3255">
        <v>56</v>
      </c>
      <c r="N3255" t="s">
        <v>44</v>
      </c>
      <c r="O3255">
        <v>13.363062095621199</v>
      </c>
    </row>
    <row r="3256" spans="1:15" x14ac:dyDescent="0.25">
      <c r="A3256" s="20" t="s">
        <v>3376</v>
      </c>
      <c r="B3256">
        <v>3</v>
      </c>
      <c r="C3256" t="s">
        <v>67</v>
      </c>
      <c r="D3256" t="s">
        <v>88</v>
      </c>
      <c r="E3256" t="s">
        <v>94</v>
      </c>
      <c r="F3256" t="s">
        <v>35</v>
      </c>
      <c r="G3256">
        <v>5</v>
      </c>
      <c r="H3256">
        <v>2013</v>
      </c>
      <c r="I3256" t="s">
        <v>51</v>
      </c>
      <c r="J3256">
        <v>20.7</v>
      </c>
      <c r="K3256">
        <v>17.895135409461901</v>
      </c>
      <c r="L3256">
        <v>23.593238504231</v>
      </c>
      <c r="M3256">
        <v>704</v>
      </c>
      <c r="N3256" t="s">
        <v>44</v>
      </c>
      <c r="O3256">
        <v>3.7688918072220501</v>
      </c>
    </row>
    <row r="3257" spans="1:15" x14ac:dyDescent="0.25">
      <c r="A3257" s="20" t="s">
        <v>3377</v>
      </c>
      <c r="B3257">
        <v>3</v>
      </c>
      <c r="C3257" t="s">
        <v>67</v>
      </c>
      <c r="D3257" t="s">
        <v>88</v>
      </c>
      <c r="E3257" t="s">
        <v>76</v>
      </c>
      <c r="F3257" t="s">
        <v>40</v>
      </c>
      <c r="G3257">
        <v>6</v>
      </c>
      <c r="H3257">
        <v>2013</v>
      </c>
      <c r="I3257" t="s">
        <v>34</v>
      </c>
      <c r="J3257">
        <v>8.3000000000000007</v>
      </c>
      <c r="K3257">
        <v>8.0339823841670803</v>
      </c>
      <c r="L3257">
        <v>8.5486215085458497</v>
      </c>
      <c r="M3257">
        <v>22422</v>
      </c>
      <c r="N3257" t="s">
        <v>44</v>
      </c>
      <c r="O3257">
        <v>0.66782523537258298</v>
      </c>
    </row>
    <row r="3258" spans="1:15" x14ac:dyDescent="0.25">
      <c r="A3258" s="20" t="s">
        <v>3378</v>
      </c>
      <c r="B3258">
        <v>3</v>
      </c>
      <c r="C3258" t="s">
        <v>67</v>
      </c>
      <c r="D3258" t="s">
        <v>88</v>
      </c>
      <c r="E3258" t="s">
        <v>76</v>
      </c>
      <c r="F3258" t="s">
        <v>40</v>
      </c>
      <c r="G3258">
        <v>6</v>
      </c>
      <c r="H3258">
        <v>2013</v>
      </c>
      <c r="I3258" t="s">
        <v>52</v>
      </c>
      <c r="J3258">
        <v>10.6</v>
      </c>
      <c r="K3258">
        <v>10.1028472934065</v>
      </c>
      <c r="L3258">
        <v>11.1135693087534</v>
      </c>
      <c r="M3258">
        <v>9192</v>
      </c>
      <c r="N3258" t="s">
        <v>44</v>
      </c>
      <c r="O3258">
        <v>1.0430256583295801</v>
      </c>
    </row>
    <row r="3259" spans="1:15" x14ac:dyDescent="0.25">
      <c r="A3259" s="20" t="s">
        <v>3379</v>
      </c>
      <c r="B3259">
        <v>3</v>
      </c>
      <c r="C3259" t="s">
        <v>67</v>
      </c>
      <c r="D3259" t="s">
        <v>88</v>
      </c>
      <c r="E3259" t="s">
        <v>76</v>
      </c>
      <c r="F3259" t="s">
        <v>40</v>
      </c>
      <c r="G3259">
        <v>6</v>
      </c>
      <c r="H3259">
        <v>2013</v>
      </c>
      <c r="I3259" t="s">
        <v>53</v>
      </c>
      <c r="J3259">
        <v>12.1</v>
      </c>
      <c r="K3259">
        <v>11.545869503223299</v>
      </c>
      <c r="L3259">
        <v>12.688687508452899</v>
      </c>
      <c r="M3259">
        <v>11279</v>
      </c>
      <c r="N3259" t="s">
        <v>44</v>
      </c>
      <c r="O3259">
        <v>0.94159620978910596</v>
      </c>
    </row>
    <row r="3260" spans="1:15" x14ac:dyDescent="0.25">
      <c r="A3260" s="20" t="s">
        <v>3380</v>
      </c>
      <c r="B3260">
        <v>3</v>
      </c>
      <c r="C3260" t="s">
        <v>67</v>
      </c>
      <c r="D3260" t="s">
        <v>88</v>
      </c>
      <c r="E3260" t="s">
        <v>76</v>
      </c>
      <c r="F3260" t="s">
        <v>40</v>
      </c>
      <c r="G3260">
        <v>6</v>
      </c>
      <c r="H3260">
        <v>2013</v>
      </c>
      <c r="I3260" t="s">
        <v>54</v>
      </c>
      <c r="J3260">
        <v>12.6</v>
      </c>
      <c r="K3260">
        <v>12.0275234716364</v>
      </c>
      <c r="L3260">
        <v>13.0959081414751</v>
      </c>
      <c r="M3260">
        <v>6749</v>
      </c>
      <c r="N3260" t="s">
        <v>44</v>
      </c>
      <c r="O3260">
        <v>1.2172514090111599</v>
      </c>
    </row>
    <row r="3261" spans="1:15" x14ac:dyDescent="0.25">
      <c r="A3261" s="20" t="s">
        <v>3381</v>
      </c>
      <c r="B3261">
        <v>3</v>
      </c>
      <c r="C3261" t="s">
        <v>67</v>
      </c>
      <c r="D3261" t="s">
        <v>88</v>
      </c>
      <c r="E3261" t="s">
        <v>76</v>
      </c>
      <c r="F3261" t="s">
        <v>40</v>
      </c>
      <c r="G3261">
        <v>6</v>
      </c>
      <c r="H3261">
        <v>2013</v>
      </c>
      <c r="I3261" t="s">
        <v>55</v>
      </c>
      <c r="J3261">
        <v>13.2</v>
      </c>
      <c r="K3261">
        <v>12.8536037821666</v>
      </c>
      <c r="L3261">
        <v>13.5695277830457</v>
      </c>
      <c r="M3261">
        <v>26866</v>
      </c>
      <c r="N3261" t="s">
        <v>44</v>
      </c>
      <c r="O3261">
        <v>0.61009644556832898</v>
      </c>
    </row>
    <row r="3262" spans="1:15" x14ac:dyDescent="0.25">
      <c r="A3262" s="20" t="s">
        <v>3382</v>
      </c>
      <c r="B3262">
        <v>3</v>
      </c>
      <c r="C3262" t="s">
        <v>67</v>
      </c>
      <c r="D3262" t="s">
        <v>88</v>
      </c>
      <c r="E3262" t="s">
        <v>76</v>
      </c>
      <c r="F3262" t="s">
        <v>40</v>
      </c>
      <c r="G3262">
        <v>6</v>
      </c>
      <c r="H3262">
        <v>2013</v>
      </c>
      <c r="I3262" t="s">
        <v>56</v>
      </c>
      <c r="J3262">
        <v>14.9</v>
      </c>
      <c r="K3262">
        <v>13.761141947678601</v>
      </c>
      <c r="L3262">
        <v>16.044859118062</v>
      </c>
      <c r="M3262">
        <v>3289</v>
      </c>
      <c r="N3262" t="s">
        <v>44</v>
      </c>
      <c r="O3262">
        <v>1.7436851272653899</v>
      </c>
    </row>
    <row r="3263" spans="1:15" x14ac:dyDescent="0.25">
      <c r="A3263" s="20" t="s">
        <v>3383</v>
      </c>
      <c r="B3263">
        <v>3</v>
      </c>
      <c r="C3263" t="s">
        <v>67</v>
      </c>
      <c r="D3263" t="s">
        <v>88</v>
      </c>
      <c r="E3263" t="s">
        <v>76</v>
      </c>
      <c r="F3263" t="s">
        <v>40</v>
      </c>
      <c r="G3263">
        <v>6</v>
      </c>
      <c r="H3263">
        <v>2013</v>
      </c>
      <c r="I3263" t="s">
        <v>57</v>
      </c>
      <c r="J3263">
        <v>12.5</v>
      </c>
      <c r="K3263">
        <v>11.9404890763441</v>
      </c>
      <c r="L3263">
        <v>13.075909353275099</v>
      </c>
      <c r="M3263">
        <v>8547</v>
      </c>
      <c r="N3263" t="s">
        <v>44</v>
      </c>
      <c r="O3263">
        <v>1.0816659234722901</v>
      </c>
    </row>
    <row r="3264" spans="1:15" x14ac:dyDescent="0.25">
      <c r="A3264" s="20" t="s">
        <v>3384</v>
      </c>
      <c r="B3264">
        <v>3</v>
      </c>
      <c r="C3264" t="s">
        <v>67</v>
      </c>
      <c r="D3264" t="s">
        <v>88</v>
      </c>
      <c r="E3264" t="s">
        <v>76</v>
      </c>
      <c r="F3264" t="s">
        <v>40</v>
      </c>
      <c r="G3264">
        <v>6</v>
      </c>
      <c r="H3264">
        <v>2013</v>
      </c>
      <c r="I3264" t="s">
        <v>58</v>
      </c>
      <c r="J3264">
        <v>12.5</v>
      </c>
      <c r="K3264">
        <v>12.1942144997735</v>
      </c>
      <c r="L3264">
        <v>12.902641521603901</v>
      </c>
      <c r="M3264">
        <v>25277</v>
      </c>
      <c r="N3264" t="s">
        <v>44</v>
      </c>
      <c r="O3264">
        <v>0.62898057873187596</v>
      </c>
    </row>
    <row r="3265" spans="1:15" x14ac:dyDescent="0.25">
      <c r="A3265" s="20" t="s">
        <v>3385</v>
      </c>
      <c r="B3265">
        <v>3</v>
      </c>
      <c r="C3265" t="s">
        <v>67</v>
      </c>
      <c r="D3265" t="s">
        <v>88</v>
      </c>
      <c r="E3265" t="s">
        <v>76</v>
      </c>
      <c r="F3265" t="s">
        <v>40</v>
      </c>
      <c r="G3265">
        <v>6</v>
      </c>
      <c r="H3265">
        <v>2013</v>
      </c>
      <c r="I3265" t="s">
        <v>59</v>
      </c>
      <c r="J3265">
        <v>15.5</v>
      </c>
      <c r="K3265">
        <v>14.325786037633</v>
      </c>
      <c r="L3265">
        <v>16.6610049358376</v>
      </c>
      <c r="M3265">
        <v>3289</v>
      </c>
      <c r="N3265" t="s">
        <v>44</v>
      </c>
      <c r="O3265">
        <v>1.7436851272653899</v>
      </c>
    </row>
    <row r="3266" spans="1:15" x14ac:dyDescent="0.25">
      <c r="A3266" s="20" t="s">
        <v>3386</v>
      </c>
      <c r="B3266">
        <v>3</v>
      </c>
      <c r="C3266" t="s">
        <v>67</v>
      </c>
      <c r="D3266" t="s">
        <v>88</v>
      </c>
      <c r="E3266" t="s">
        <v>76</v>
      </c>
      <c r="F3266" t="s">
        <v>40</v>
      </c>
      <c r="G3266">
        <v>6</v>
      </c>
      <c r="H3266">
        <v>2013</v>
      </c>
      <c r="I3266" t="s">
        <v>60</v>
      </c>
      <c r="J3266">
        <v>12.4</v>
      </c>
      <c r="K3266">
        <v>12.102135709213901</v>
      </c>
      <c r="L3266">
        <v>12.668928614154201</v>
      </c>
      <c r="M3266">
        <v>33420</v>
      </c>
      <c r="N3266" t="s">
        <v>44</v>
      </c>
      <c r="O3266">
        <v>0.54701190365555497</v>
      </c>
    </row>
    <row r="3267" spans="1:15" x14ac:dyDescent="0.25">
      <c r="A3267" s="20" t="s">
        <v>3387</v>
      </c>
      <c r="B3267">
        <v>3</v>
      </c>
      <c r="C3267" t="s">
        <v>67</v>
      </c>
      <c r="D3267" t="s">
        <v>88</v>
      </c>
      <c r="E3267" t="s">
        <v>76</v>
      </c>
      <c r="F3267" t="s">
        <v>40</v>
      </c>
      <c r="G3267">
        <v>6</v>
      </c>
      <c r="H3267">
        <v>2013</v>
      </c>
      <c r="I3267" t="s">
        <v>61</v>
      </c>
      <c r="J3267">
        <v>11.1</v>
      </c>
      <c r="K3267">
        <v>10.2077094547288</v>
      </c>
      <c r="L3267">
        <v>12.0928156484356</v>
      </c>
      <c r="M3267">
        <v>2567</v>
      </c>
      <c r="N3267" t="s">
        <v>44</v>
      </c>
      <c r="O3267">
        <v>1.97372692495417</v>
      </c>
    </row>
    <row r="3268" spans="1:15" x14ac:dyDescent="0.25">
      <c r="A3268" s="20" t="s">
        <v>3388</v>
      </c>
      <c r="B3268">
        <v>3</v>
      </c>
      <c r="C3268" t="s">
        <v>67</v>
      </c>
      <c r="D3268" t="s">
        <v>88</v>
      </c>
      <c r="E3268" t="s">
        <v>76</v>
      </c>
      <c r="F3268" t="s">
        <v>40</v>
      </c>
      <c r="G3268">
        <v>6</v>
      </c>
      <c r="H3268">
        <v>2013</v>
      </c>
      <c r="I3268" t="s">
        <v>43</v>
      </c>
      <c r="J3268">
        <v>14.7</v>
      </c>
      <c r="K3268">
        <v>14.23469054119</v>
      </c>
      <c r="L3268">
        <v>15.2670330187846</v>
      </c>
      <c r="M3268">
        <v>14532</v>
      </c>
      <c r="N3268" t="s">
        <v>44</v>
      </c>
      <c r="O3268">
        <v>0.82953994857801505</v>
      </c>
    </row>
    <row r="3269" spans="1:15" x14ac:dyDescent="0.25">
      <c r="A3269" s="20" t="s">
        <v>3389</v>
      </c>
      <c r="B3269">
        <v>3</v>
      </c>
      <c r="C3269" t="s">
        <v>67</v>
      </c>
      <c r="D3269" t="s">
        <v>88</v>
      </c>
      <c r="E3269" t="s">
        <v>76</v>
      </c>
      <c r="F3269" t="s">
        <v>40</v>
      </c>
      <c r="G3269">
        <v>6</v>
      </c>
      <c r="H3269">
        <v>2013</v>
      </c>
      <c r="I3269" t="s">
        <v>62</v>
      </c>
      <c r="J3269">
        <v>12.6</v>
      </c>
      <c r="K3269">
        <v>11.8548344329897</v>
      </c>
      <c r="L3269">
        <v>13.4333471608285</v>
      </c>
      <c r="M3269">
        <v>5323</v>
      </c>
      <c r="N3269" t="s">
        <v>44</v>
      </c>
      <c r="O3269">
        <v>1.37063484004235</v>
      </c>
    </row>
    <row r="3270" spans="1:15" x14ac:dyDescent="0.25">
      <c r="A3270" s="20" t="s">
        <v>3390</v>
      </c>
      <c r="B3270">
        <v>3</v>
      </c>
      <c r="C3270" t="s">
        <v>67</v>
      </c>
      <c r="D3270" t="s">
        <v>88</v>
      </c>
      <c r="E3270" t="s">
        <v>76</v>
      </c>
      <c r="F3270" t="s">
        <v>40</v>
      </c>
      <c r="G3270">
        <v>6</v>
      </c>
      <c r="H3270">
        <v>2013</v>
      </c>
      <c r="I3270" t="s">
        <v>75</v>
      </c>
      <c r="J3270">
        <v>11.97</v>
      </c>
      <c r="K3270">
        <v>11.87</v>
      </c>
      <c r="L3270">
        <v>12.07</v>
      </c>
      <c r="M3270">
        <v>290017</v>
      </c>
      <c r="N3270" t="s">
        <v>44</v>
      </c>
      <c r="O3270">
        <v>0.18568989562194099</v>
      </c>
    </row>
    <row r="3271" spans="1:15" x14ac:dyDescent="0.25">
      <c r="A3271" s="20" t="s">
        <v>3391</v>
      </c>
      <c r="B3271">
        <v>3</v>
      </c>
      <c r="C3271" t="s">
        <v>67</v>
      </c>
      <c r="D3271" t="s">
        <v>88</v>
      </c>
      <c r="E3271" t="s">
        <v>76</v>
      </c>
      <c r="F3271" t="s">
        <v>40</v>
      </c>
      <c r="G3271">
        <v>6</v>
      </c>
      <c r="H3271">
        <v>2013</v>
      </c>
      <c r="I3271" t="s">
        <v>45</v>
      </c>
      <c r="J3271">
        <v>10.8</v>
      </c>
      <c r="K3271">
        <v>10.5061277435719</v>
      </c>
      <c r="L3271">
        <v>11.003806415798399</v>
      </c>
      <c r="M3271">
        <v>38319</v>
      </c>
      <c r="N3271" t="s">
        <v>44</v>
      </c>
      <c r="O3271">
        <v>0.51084943401802896</v>
      </c>
    </row>
    <row r="3272" spans="1:15" x14ac:dyDescent="0.25">
      <c r="A3272" s="20" t="s">
        <v>3392</v>
      </c>
      <c r="B3272">
        <v>3</v>
      </c>
      <c r="C3272" t="s">
        <v>67</v>
      </c>
      <c r="D3272" t="s">
        <v>88</v>
      </c>
      <c r="E3272" t="s">
        <v>76</v>
      </c>
      <c r="F3272" t="s">
        <v>40</v>
      </c>
      <c r="G3272">
        <v>6</v>
      </c>
      <c r="H3272">
        <v>2013</v>
      </c>
      <c r="I3272" t="s">
        <v>46</v>
      </c>
      <c r="J3272">
        <v>9.3000000000000007</v>
      </c>
      <c r="K3272">
        <v>8.9590911942856</v>
      </c>
      <c r="L3272">
        <v>9.7199025132144996</v>
      </c>
      <c r="M3272">
        <v>13876</v>
      </c>
      <c r="N3272" t="s">
        <v>44</v>
      </c>
      <c r="O3272">
        <v>0.84892212871877903</v>
      </c>
    </row>
    <row r="3273" spans="1:15" x14ac:dyDescent="0.25">
      <c r="A3273" s="20" t="s">
        <v>3393</v>
      </c>
      <c r="B3273">
        <v>3</v>
      </c>
      <c r="C3273" t="s">
        <v>67</v>
      </c>
      <c r="D3273" t="s">
        <v>88</v>
      </c>
      <c r="E3273" t="s">
        <v>76</v>
      </c>
      <c r="F3273" t="s">
        <v>40</v>
      </c>
      <c r="G3273">
        <v>6</v>
      </c>
      <c r="H3273">
        <v>2013</v>
      </c>
      <c r="I3273" t="s">
        <v>47</v>
      </c>
      <c r="J3273">
        <v>14.3</v>
      </c>
      <c r="K3273">
        <v>13.9105917943458</v>
      </c>
      <c r="L3273">
        <v>14.6740838473564</v>
      </c>
      <c r="M3273">
        <v>22222</v>
      </c>
      <c r="N3273" t="s">
        <v>44</v>
      </c>
      <c r="O3273">
        <v>0.67082374737705897</v>
      </c>
    </row>
    <row r="3274" spans="1:15" x14ac:dyDescent="0.25">
      <c r="A3274" s="20" t="s">
        <v>3394</v>
      </c>
      <c r="B3274">
        <v>3</v>
      </c>
      <c r="C3274" t="s">
        <v>67</v>
      </c>
      <c r="D3274" t="s">
        <v>88</v>
      </c>
      <c r="E3274" t="s">
        <v>76</v>
      </c>
      <c r="F3274" t="s">
        <v>40</v>
      </c>
      <c r="G3274">
        <v>6</v>
      </c>
      <c r="H3274">
        <v>2013</v>
      </c>
      <c r="I3274" t="s">
        <v>48</v>
      </c>
      <c r="J3274">
        <v>13.3</v>
      </c>
      <c r="K3274">
        <v>12.748721354700599</v>
      </c>
      <c r="L3274">
        <v>13.92393770224</v>
      </c>
      <c r="M3274">
        <v>11020</v>
      </c>
      <c r="N3274" t="s">
        <v>44</v>
      </c>
      <c r="O3274">
        <v>0.95259698526393499</v>
      </c>
    </row>
    <row r="3275" spans="1:15" x14ac:dyDescent="0.25">
      <c r="A3275" s="20" t="s">
        <v>3395</v>
      </c>
      <c r="B3275">
        <v>3</v>
      </c>
      <c r="C3275" t="s">
        <v>67</v>
      </c>
      <c r="D3275" t="s">
        <v>88</v>
      </c>
      <c r="E3275" t="s">
        <v>76</v>
      </c>
      <c r="F3275" t="s">
        <v>40</v>
      </c>
      <c r="G3275">
        <v>6</v>
      </c>
      <c r="H3275">
        <v>2013</v>
      </c>
      <c r="I3275" t="s">
        <v>49</v>
      </c>
      <c r="J3275">
        <v>14.5</v>
      </c>
      <c r="K3275">
        <v>13.882057184458899</v>
      </c>
      <c r="L3275">
        <v>15.064007601538799</v>
      </c>
      <c r="M3275">
        <v>11022</v>
      </c>
      <c r="N3275" t="s">
        <v>44</v>
      </c>
      <c r="O3275">
        <v>0.95251055447073796</v>
      </c>
    </row>
    <row r="3276" spans="1:15" x14ac:dyDescent="0.25">
      <c r="A3276" s="20" t="s">
        <v>3396</v>
      </c>
      <c r="B3276">
        <v>3</v>
      </c>
      <c r="C3276" t="s">
        <v>67</v>
      </c>
      <c r="D3276" t="s">
        <v>88</v>
      </c>
      <c r="E3276" t="s">
        <v>76</v>
      </c>
      <c r="F3276" t="s">
        <v>40</v>
      </c>
      <c r="G3276">
        <v>6</v>
      </c>
      <c r="H3276">
        <v>2013</v>
      </c>
      <c r="I3276" t="s">
        <v>50</v>
      </c>
      <c r="J3276">
        <v>9.8000000000000007</v>
      </c>
      <c r="K3276">
        <v>9.2438328949599793</v>
      </c>
      <c r="L3276">
        <v>10.3929789496434</v>
      </c>
      <c r="M3276">
        <v>4532</v>
      </c>
      <c r="N3276" t="s">
        <v>44</v>
      </c>
      <c r="O3276">
        <v>1.4854397775557699</v>
      </c>
    </row>
    <row r="3277" spans="1:15" x14ac:dyDescent="0.25">
      <c r="A3277" s="20" t="s">
        <v>3397</v>
      </c>
      <c r="B3277">
        <v>3</v>
      </c>
      <c r="C3277" t="s">
        <v>67</v>
      </c>
      <c r="D3277" t="s">
        <v>88</v>
      </c>
      <c r="E3277" t="s">
        <v>76</v>
      </c>
      <c r="F3277" t="s">
        <v>40</v>
      </c>
      <c r="G3277">
        <v>6</v>
      </c>
      <c r="H3277">
        <v>2013</v>
      </c>
      <c r="I3277" t="s">
        <v>51</v>
      </c>
      <c r="J3277">
        <v>13</v>
      </c>
      <c r="K3277">
        <v>12.4886769610483</v>
      </c>
      <c r="L3277">
        <v>13.460348230789901</v>
      </c>
      <c r="M3277">
        <v>16274</v>
      </c>
      <c r="N3277" t="s">
        <v>44</v>
      </c>
      <c r="O3277">
        <v>0.78388588455521802</v>
      </c>
    </row>
    <row r="3278" spans="1:15" x14ac:dyDescent="0.25">
      <c r="A3278" s="20" t="s">
        <v>3398</v>
      </c>
      <c r="B3278">
        <v>3</v>
      </c>
      <c r="C3278" t="s">
        <v>67</v>
      </c>
      <c r="D3278" t="s">
        <v>88</v>
      </c>
      <c r="E3278" t="s">
        <v>92</v>
      </c>
      <c r="F3278" t="s">
        <v>38</v>
      </c>
      <c r="G3278">
        <v>3</v>
      </c>
      <c r="H3278">
        <v>2014</v>
      </c>
      <c r="I3278" t="s">
        <v>34</v>
      </c>
      <c r="J3278">
        <v>35</v>
      </c>
      <c r="K3278">
        <v>33.966900824824997</v>
      </c>
      <c r="L3278">
        <v>36.075292125875102</v>
      </c>
      <c r="M3278">
        <v>4600</v>
      </c>
      <c r="N3278" t="s">
        <v>44</v>
      </c>
      <c r="O3278">
        <v>1.4744195615489699</v>
      </c>
    </row>
    <row r="3279" spans="1:15" x14ac:dyDescent="0.25">
      <c r="A3279" s="20" t="s">
        <v>3399</v>
      </c>
      <c r="B3279">
        <v>3</v>
      </c>
      <c r="C3279" t="s">
        <v>67</v>
      </c>
      <c r="D3279" t="s">
        <v>88</v>
      </c>
      <c r="E3279" t="s">
        <v>92</v>
      </c>
      <c r="F3279" t="s">
        <v>38</v>
      </c>
      <c r="G3279">
        <v>3</v>
      </c>
      <c r="H3279">
        <v>2014</v>
      </c>
      <c r="I3279" t="s">
        <v>52</v>
      </c>
      <c r="J3279">
        <v>23.9</v>
      </c>
      <c r="K3279">
        <v>21.922890449574801</v>
      </c>
      <c r="L3279">
        <v>25.974084994818298</v>
      </c>
      <c r="M3279">
        <v>869</v>
      </c>
      <c r="N3279" t="s">
        <v>44</v>
      </c>
      <c r="O3279">
        <v>3.39226765776379</v>
      </c>
    </row>
    <row r="3280" spans="1:15" x14ac:dyDescent="0.25">
      <c r="A3280" s="20" t="s">
        <v>3400</v>
      </c>
      <c r="B3280">
        <v>3</v>
      </c>
      <c r="C3280" t="s">
        <v>67</v>
      </c>
      <c r="D3280" t="s">
        <v>88</v>
      </c>
      <c r="E3280" t="s">
        <v>92</v>
      </c>
      <c r="F3280" t="s">
        <v>38</v>
      </c>
      <c r="G3280">
        <v>3</v>
      </c>
      <c r="H3280">
        <v>2014</v>
      </c>
      <c r="I3280" t="s">
        <v>53</v>
      </c>
      <c r="J3280">
        <v>35</v>
      </c>
      <c r="K3280">
        <v>34.060234897952697</v>
      </c>
      <c r="L3280">
        <v>35.915231448822297</v>
      </c>
      <c r="M3280">
        <v>7125</v>
      </c>
      <c r="N3280" t="s">
        <v>44</v>
      </c>
      <c r="O3280">
        <v>1.1846977555181799</v>
      </c>
    </row>
    <row r="3281" spans="1:15" x14ac:dyDescent="0.25">
      <c r="A3281" s="20" t="s">
        <v>3401</v>
      </c>
      <c r="B3281">
        <v>3</v>
      </c>
      <c r="C3281" t="s">
        <v>67</v>
      </c>
      <c r="D3281" t="s">
        <v>88</v>
      </c>
      <c r="E3281" t="s">
        <v>92</v>
      </c>
      <c r="F3281" t="s">
        <v>38</v>
      </c>
      <c r="G3281">
        <v>3</v>
      </c>
      <c r="H3281">
        <v>2014</v>
      </c>
      <c r="I3281" t="s">
        <v>54</v>
      </c>
      <c r="J3281">
        <v>13.5</v>
      </c>
      <c r="K3281">
        <v>10.3109152045974</v>
      </c>
      <c r="L3281">
        <v>17.0636514496342</v>
      </c>
      <c r="M3281">
        <v>216</v>
      </c>
      <c r="N3281" t="s">
        <v>44</v>
      </c>
      <c r="O3281">
        <v>6.8041381743977203</v>
      </c>
    </row>
    <row r="3282" spans="1:15" x14ac:dyDescent="0.25">
      <c r="A3282" s="20" t="s">
        <v>3402</v>
      </c>
      <c r="B3282">
        <v>3</v>
      </c>
      <c r="C3282" t="s">
        <v>67</v>
      </c>
      <c r="D3282" t="s">
        <v>88</v>
      </c>
      <c r="E3282" t="s">
        <v>92</v>
      </c>
      <c r="F3282" t="s">
        <v>38</v>
      </c>
      <c r="G3282">
        <v>3</v>
      </c>
      <c r="H3282">
        <v>2014</v>
      </c>
      <c r="I3282" t="s">
        <v>55</v>
      </c>
      <c r="J3282">
        <v>19.3</v>
      </c>
      <c r="K3282">
        <v>18.3350370265793</v>
      </c>
      <c r="L3282">
        <v>20.219126353335898</v>
      </c>
      <c r="M3282">
        <v>1516</v>
      </c>
      <c r="N3282" t="s">
        <v>44</v>
      </c>
      <c r="O3282">
        <v>2.5683274846875701</v>
      </c>
    </row>
    <row r="3283" spans="1:15" x14ac:dyDescent="0.25">
      <c r="A3283" s="20" t="s">
        <v>3403</v>
      </c>
      <c r="B3283">
        <v>3</v>
      </c>
      <c r="C3283" t="s">
        <v>67</v>
      </c>
      <c r="D3283" t="s">
        <v>88</v>
      </c>
      <c r="E3283" t="s">
        <v>92</v>
      </c>
      <c r="F3283" t="s">
        <v>38</v>
      </c>
      <c r="G3283">
        <v>3</v>
      </c>
      <c r="H3283">
        <v>2014</v>
      </c>
      <c r="I3283" t="s">
        <v>56</v>
      </c>
      <c r="J3283">
        <v>31.6</v>
      </c>
      <c r="K3283">
        <v>30.263981696083398</v>
      </c>
      <c r="L3283">
        <v>32.935329866526097</v>
      </c>
      <c r="M3283">
        <v>3008</v>
      </c>
      <c r="N3283" t="s">
        <v>44</v>
      </c>
      <c r="O3283">
        <v>1.8233123937236799</v>
      </c>
    </row>
    <row r="3284" spans="1:15" x14ac:dyDescent="0.25">
      <c r="A3284" s="20" t="s">
        <v>3404</v>
      </c>
      <c r="B3284">
        <v>3</v>
      </c>
      <c r="C3284" t="s">
        <v>67</v>
      </c>
      <c r="D3284" t="s">
        <v>88</v>
      </c>
      <c r="E3284" t="s">
        <v>92</v>
      </c>
      <c r="F3284" t="s">
        <v>38</v>
      </c>
      <c r="G3284">
        <v>3</v>
      </c>
      <c r="H3284">
        <v>2014</v>
      </c>
      <c r="I3284" t="s">
        <v>57</v>
      </c>
      <c r="J3284">
        <v>34.5</v>
      </c>
      <c r="K3284">
        <v>32.596518985590301</v>
      </c>
      <c r="L3284">
        <v>36.413035300081603</v>
      </c>
      <c r="M3284">
        <v>1743</v>
      </c>
      <c r="N3284" t="s">
        <v>44</v>
      </c>
      <c r="O3284">
        <v>2.3952525238265201</v>
      </c>
    </row>
    <row r="3285" spans="1:15" x14ac:dyDescent="0.25">
      <c r="A3285" s="20" t="s">
        <v>3405</v>
      </c>
      <c r="B3285">
        <v>3</v>
      </c>
      <c r="C3285" t="s">
        <v>67</v>
      </c>
      <c r="D3285" t="s">
        <v>88</v>
      </c>
      <c r="E3285" t="s">
        <v>92</v>
      </c>
      <c r="F3285" t="s">
        <v>38</v>
      </c>
      <c r="G3285">
        <v>3</v>
      </c>
      <c r="H3285">
        <v>2014</v>
      </c>
      <c r="I3285" t="s">
        <v>58</v>
      </c>
      <c r="J3285">
        <v>30.9</v>
      </c>
      <c r="K3285">
        <v>30.127118985942801</v>
      </c>
      <c r="L3285">
        <v>31.609887540422001</v>
      </c>
      <c r="M3285">
        <v>8809</v>
      </c>
      <c r="N3285" t="s">
        <v>44</v>
      </c>
      <c r="O3285">
        <v>1.0654588840824</v>
      </c>
    </row>
    <row r="3286" spans="1:15" x14ac:dyDescent="0.25">
      <c r="A3286" s="20" t="s">
        <v>3406</v>
      </c>
      <c r="B3286">
        <v>3</v>
      </c>
      <c r="C3286" t="s">
        <v>67</v>
      </c>
      <c r="D3286" t="s">
        <v>88</v>
      </c>
      <c r="E3286" t="s">
        <v>92</v>
      </c>
      <c r="F3286" t="s">
        <v>38</v>
      </c>
      <c r="G3286">
        <v>3</v>
      </c>
      <c r="H3286">
        <v>2014</v>
      </c>
      <c r="I3286" t="s">
        <v>59</v>
      </c>
      <c r="J3286">
        <v>22.3</v>
      </c>
      <c r="K3286">
        <v>19.335891964281501</v>
      </c>
      <c r="L3286">
        <v>25.555344250003699</v>
      </c>
      <c r="M3286">
        <v>378</v>
      </c>
      <c r="N3286" t="s">
        <v>44</v>
      </c>
      <c r="O3286">
        <v>5.1434449987363999</v>
      </c>
    </row>
    <row r="3287" spans="1:15" x14ac:dyDescent="0.25">
      <c r="A3287" s="20" t="s">
        <v>3407</v>
      </c>
      <c r="B3287">
        <v>3</v>
      </c>
      <c r="C3287" t="s">
        <v>67</v>
      </c>
      <c r="D3287" t="s">
        <v>88</v>
      </c>
      <c r="E3287" t="s">
        <v>92</v>
      </c>
      <c r="F3287" t="s">
        <v>38</v>
      </c>
      <c r="G3287">
        <v>3</v>
      </c>
      <c r="H3287">
        <v>2014</v>
      </c>
      <c r="I3287" t="s">
        <v>60</v>
      </c>
      <c r="J3287">
        <v>25.7</v>
      </c>
      <c r="K3287">
        <v>24.723210474689399</v>
      </c>
      <c r="L3287">
        <v>26.631110617077599</v>
      </c>
      <c r="M3287">
        <v>3312</v>
      </c>
      <c r="N3287" t="s">
        <v>44</v>
      </c>
      <c r="O3287">
        <v>1.73762011714229</v>
      </c>
    </row>
    <row r="3288" spans="1:15" x14ac:dyDescent="0.25">
      <c r="A3288" s="20" t="s">
        <v>3408</v>
      </c>
      <c r="B3288">
        <v>3</v>
      </c>
      <c r="C3288" t="s">
        <v>67</v>
      </c>
      <c r="D3288" t="s">
        <v>88</v>
      </c>
      <c r="E3288" t="s">
        <v>92</v>
      </c>
      <c r="F3288" t="s">
        <v>38</v>
      </c>
      <c r="G3288">
        <v>3</v>
      </c>
      <c r="H3288">
        <v>2014</v>
      </c>
      <c r="I3288" t="s">
        <v>61</v>
      </c>
      <c r="J3288">
        <v>11.6</v>
      </c>
      <c r="K3288">
        <v>8.4834502131749403</v>
      </c>
      <c r="L3288">
        <v>15.0624807631966</v>
      </c>
      <c r="M3288">
        <v>139</v>
      </c>
      <c r="N3288" t="s">
        <v>44</v>
      </c>
      <c r="O3288">
        <v>8.4818892967997108</v>
      </c>
    </row>
    <row r="3289" spans="1:15" x14ac:dyDescent="0.25">
      <c r="A3289" s="20" t="s">
        <v>3409</v>
      </c>
      <c r="B3289">
        <v>3</v>
      </c>
      <c r="C3289" t="s">
        <v>67</v>
      </c>
      <c r="D3289" t="s">
        <v>88</v>
      </c>
      <c r="E3289" t="s">
        <v>92</v>
      </c>
      <c r="F3289" t="s">
        <v>38</v>
      </c>
      <c r="G3289">
        <v>3</v>
      </c>
      <c r="H3289">
        <v>2014</v>
      </c>
      <c r="I3289" t="s">
        <v>43</v>
      </c>
      <c r="J3289">
        <v>25</v>
      </c>
      <c r="K3289">
        <v>24.112473397899102</v>
      </c>
      <c r="L3289">
        <v>25.839526796843401</v>
      </c>
      <c r="M3289">
        <v>5137</v>
      </c>
      <c r="N3289" t="s">
        <v>44</v>
      </c>
      <c r="O3289">
        <v>1.39522810879419</v>
      </c>
    </row>
    <row r="3290" spans="1:15" x14ac:dyDescent="0.25">
      <c r="A3290" s="20" t="s">
        <v>3410</v>
      </c>
      <c r="B3290">
        <v>3</v>
      </c>
      <c r="C3290" t="s">
        <v>67</v>
      </c>
      <c r="D3290" t="s">
        <v>88</v>
      </c>
      <c r="E3290" t="s">
        <v>92</v>
      </c>
      <c r="F3290" t="s">
        <v>38</v>
      </c>
      <c r="G3290">
        <v>3</v>
      </c>
      <c r="H3290">
        <v>2014</v>
      </c>
      <c r="I3290" t="s">
        <v>62</v>
      </c>
      <c r="J3290">
        <v>24.5</v>
      </c>
      <c r="K3290">
        <v>22.835787371667902</v>
      </c>
      <c r="L3290">
        <v>26.141478299627501</v>
      </c>
      <c r="M3290">
        <v>1168</v>
      </c>
      <c r="N3290" t="s">
        <v>44</v>
      </c>
      <c r="O3290">
        <v>2.92602867990326</v>
      </c>
    </row>
    <row r="3291" spans="1:15" x14ac:dyDescent="0.25">
      <c r="A3291" s="20" t="s">
        <v>3411</v>
      </c>
      <c r="B3291">
        <v>3</v>
      </c>
      <c r="C3291" t="s">
        <v>67</v>
      </c>
      <c r="D3291" t="s">
        <v>88</v>
      </c>
      <c r="E3291" t="s">
        <v>92</v>
      </c>
      <c r="F3291" t="s">
        <v>38</v>
      </c>
      <c r="G3291">
        <v>3</v>
      </c>
      <c r="H3291">
        <v>2014</v>
      </c>
      <c r="I3291" t="s">
        <v>75</v>
      </c>
      <c r="J3291">
        <v>29.83</v>
      </c>
      <c r="K3291">
        <v>29.58</v>
      </c>
      <c r="L3291">
        <v>30.09</v>
      </c>
      <c r="M3291">
        <v>65191</v>
      </c>
      <c r="N3291" t="s">
        <v>44</v>
      </c>
      <c r="O3291">
        <v>0.391657257486063</v>
      </c>
    </row>
    <row r="3292" spans="1:15" x14ac:dyDescent="0.25">
      <c r="A3292" s="20" t="s">
        <v>3412</v>
      </c>
      <c r="B3292">
        <v>3</v>
      </c>
      <c r="C3292" t="s">
        <v>67</v>
      </c>
      <c r="D3292" t="s">
        <v>88</v>
      </c>
      <c r="E3292" t="s">
        <v>92</v>
      </c>
      <c r="F3292" t="s">
        <v>38</v>
      </c>
      <c r="G3292">
        <v>3</v>
      </c>
      <c r="H3292">
        <v>2014</v>
      </c>
      <c r="I3292" t="s">
        <v>45</v>
      </c>
      <c r="J3292">
        <v>25.5</v>
      </c>
      <c r="K3292">
        <v>24.392998414207302</v>
      </c>
      <c r="L3292">
        <v>26.7346707668246</v>
      </c>
      <c r="M3292">
        <v>2191</v>
      </c>
      <c r="N3292" t="s">
        <v>44</v>
      </c>
      <c r="O3292">
        <v>2.1363815131845598</v>
      </c>
    </row>
    <row r="3293" spans="1:15" x14ac:dyDescent="0.25">
      <c r="A3293" s="20" t="s">
        <v>3413</v>
      </c>
      <c r="B3293">
        <v>3</v>
      </c>
      <c r="C3293" t="s">
        <v>67</v>
      </c>
      <c r="D3293" t="s">
        <v>88</v>
      </c>
      <c r="E3293" t="s">
        <v>92</v>
      </c>
      <c r="F3293" t="s">
        <v>38</v>
      </c>
      <c r="G3293">
        <v>3</v>
      </c>
      <c r="H3293">
        <v>2014</v>
      </c>
      <c r="I3293" t="s">
        <v>46</v>
      </c>
      <c r="J3293">
        <v>27.2</v>
      </c>
      <c r="K3293">
        <v>25.941570367733402</v>
      </c>
      <c r="L3293">
        <v>28.564478257471698</v>
      </c>
      <c r="M3293">
        <v>2333</v>
      </c>
      <c r="N3293" t="s">
        <v>44</v>
      </c>
      <c r="O3293">
        <v>2.0703445650635799</v>
      </c>
    </row>
    <row r="3294" spans="1:15" x14ac:dyDescent="0.25">
      <c r="A3294" s="20" t="s">
        <v>3414</v>
      </c>
      <c r="B3294">
        <v>3</v>
      </c>
      <c r="C3294" t="s">
        <v>67</v>
      </c>
      <c r="D3294" t="s">
        <v>88</v>
      </c>
      <c r="E3294" t="s">
        <v>92</v>
      </c>
      <c r="F3294" t="s">
        <v>38</v>
      </c>
      <c r="G3294">
        <v>3</v>
      </c>
      <c r="H3294">
        <v>2014</v>
      </c>
      <c r="I3294" t="s">
        <v>47</v>
      </c>
      <c r="J3294">
        <v>37.700000000000003</v>
      </c>
      <c r="K3294">
        <v>36.963252447112303</v>
      </c>
      <c r="L3294">
        <v>38.365502809293702</v>
      </c>
      <c r="M3294">
        <v>10428</v>
      </c>
      <c r="N3294" t="s">
        <v>44</v>
      </c>
      <c r="O3294">
        <v>0.979263322686593</v>
      </c>
    </row>
    <row r="3295" spans="1:15" x14ac:dyDescent="0.25">
      <c r="A3295" s="20" t="s">
        <v>3415</v>
      </c>
      <c r="B3295">
        <v>3</v>
      </c>
      <c r="C3295" t="s">
        <v>67</v>
      </c>
      <c r="D3295" t="s">
        <v>88</v>
      </c>
      <c r="E3295" t="s">
        <v>92</v>
      </c>
      <c r="F3295" t="s">
        <v>38</v>
      </c>
      <c r="G3295">
        <v>3</v>
      </c>
      <c r="H3295">
        <v>2014</v>
      </c>
      <c r="I3295" t="s">
        <v>48</v>
      </c>
      <c r="J3295">
        <v>36.299999999999997</v>
      </c>
      <c r="K3295">
        <v>35.210371029999102</v>
      </c>
      <c r="L3295">
        <v>37.451215517042797</v>
      </c>
      <c r="M3295">
        <v>4779</v>
      </c>
      <c r="N3295" t="s">
        <v>44</v>
      </c>
      <c r="O3295">
        <v>1.4465434553424901</v>
      </c>
    </row>
    <row r="3296" spans="1:15" x14ac:dyDescent="0.25">
      <c r="A3296" s="20" t="s">
        <v>3416</v>
      </c>
      <c r="B3296">
        <v>3</v>
      </c>
      <c r="C3296" t="s">
        <v>67</v>
      </c>
      <c r="D3296" t="s">
        <v>88</v>
      </c>
      <c r="E3296" t="s">
        <v>92</v>
      </c>
      <c r="F3296" t="s">
        <v>38</v>
      </c>
      <c r="G3296">
        <v>3</v>
      </c>
      <c r="H3296">
        <v>2014</v>
      </c>
      <c r="I3296" t="s">
        <v>49</v>
      </c>
      <c r="J3296">
        <v>28.6</v>
      </c>
      <c r="K3296">
        <v>27.140331225084701</v>
      </c>
      <c r="L3296">
        <v>30.067504730142399</v>
      </c>
      <c r="M3296">
        <v>1970</v>
      </c>
      <c r="N3296" t="s">
        <v>44</v>
      </c>
      <c r="O3296">
        <v>2.25302954529666</v>
      </c>
    </row>
    <row r="3297" spans="1:15" x14ac:dyDescent="0.25">
      <c r="A3297" s="20" t="s">
        <v>3417</v>
      </c>
      <c r="B3297">
        <v>3</v>
      </c>
      <c r="C3297" t="s">
        <v>67</v>
      </c>
      <c r="D3297" t="s">
        <v>88</v>
      </c>
      <c r="E3297" t="s">
        <v>92</v>
      </c>
      <c r="F3297" t="s">
        <v>38</v>
      </c>
      <c r="G3297">
        <v>3</v>
      </c>
      <c r="H3297">
        <v>2014</v>
      </c>
      <c r="I3297" t="s">
        <v>50</v>
      </c>
      <c r="J3297">
        <v>27.4</v>
      </c>
      <c r="K3297">
        <v>26.377931261592799</v>
      </c>
      <c r="L3297">
        <v>28.459520278550301</v>
      </c>
      <c r="M3297">
        <v>3251</v>
      </c>
      <c r="N3297" t="s">
        <v>44</v>
      </c>
      <c r="O3297">
        <v>1.75384623686846</v>
      </c>
    </row>
    <row r="3298" spans="1:15" x14ac:dyDescent="0.25">
      <c r="A3298" s="20" t="s">
        <v>3418</v>
      </c>
      <c r="B3298">
        <v>3</v>
      </c>
      <c r="C3298" t="s">
        <v>67</v>
      </c>
      <c r="D3298" t="s">
        <v>88</v>
      </c>
      <c r="E3298" t="s">
        <v>92</v>
      </c>
      <c r="F3298" t="s">
        <v>38</v>
      </c>
      <c r="G3298">
        <v>3</v>
      </c>
      <c r="H3298">
        <v>2014</v>
      </c>
      <c r="I3298" t="s">
        <v>51</v>
      </c>
      <c r="J3298">
        <v>23.4</v>
      </c>
      <c r="K3298">
        <v>22.1854919812208</v>
      </c>
      <c r="L3298">
        <v>24.557091577300799</v>
      </c>
      <c r="M3298">
        <v>2219</v>
      </c>
      <c r="N3298" t="s">
        <v>44</v>
      </c>
      <c r="O3298">
        <v>2.12285997536077</v>
      </c>
    </row>
    <row r="3299" spans="1:15" x14ac:dyDescent="0.25">
      <c r="A3299" s="20" t="s">
        <v>3419</v>
      </c>
      <c r="B3299">
        <v>3</v>
      </c>
      <c r="C3299" t="s">
        <v>67</v>
      </c>
      <c r="D3299" t="s">
        <v>88</v>
      </c>
      <c r="E3299" t="s">
        <v>93</v>
      </c>
      <c r="F3299" t="s">
        <v>42</v>
      </c>
      <c r="G3299">
        <v>4</v>
      </c>
      <c r="H3299">
        <v>2014</v>
      </c>
      <c r="I3299" t="s">
        <v>34</v>
      </c>
      <c r="J3299">
        <v>40.5</v>
      </c>
      <c r="K3299">
        <v>39.623291365284501</v>
      </c>
      <c r="L3299">
        <v>41.379977507990603</v>
      </c>
      <c r="M3299">
        <v>9025</v>
      </c>
      <c r="N3299" t="s">
        <v>44</v>
      </c>
      <c r="O3299">
        <v>1.0526315789473699</v>
      </c>
    </row>
    <row r="3300" spans="1:15" x14ac:dyDescent="0.25">
      <c r="A3300" s="20" t="s">
        <v>3420</v>
      </c>
      <c r="B3300">
        <v>3</v>
      </c>
      <c r="C3300" t="s">
        <v>67</v>
      </c>
      <c r="D3300" t="s">
        <v>88</v>
      </c>
      <c r="E3300" t="s">
        <v>93</v>
      </c>
      <c r="F3300" t="s">
        <v>42</v>
      </c>
      <c r="G3300">
        <v>4</v>
      </c>
      <c r="H3300">
        <v>2014</v>
      </c>
      <c r="I3300" t="s">
        <v>52</v>
      </c>
      <c r="J3300">
        <v>27.8</v>
      </c>
      <c r="K3300">
        <v>24.051037030983998</v>
      </c>
      <c r="L3300">
        <v>32.010590169977</v>
      </c>
      <c r="M3300">
        <v>195</v>
      </c>
      <c r="N3300" t="s">
        <v>44</v>
      </c>
      <c r="O3300">
        <v>7.1611487403943297</v>
      </c>
    </row>
    <row r="3301" spans="1:15" x14ac:dyDescent="0.25">
      <c r="A3301" s="20" t="s">
        <v>3421</v>
      </c>
      <c r="B3301">
        <v>3</v>
      </c>
      <c r="C3301" t="s">
        <v>67</v>
      </c>
      <c r="D3301" t="s">
        <v>88</v>
      </c>
      <c r="E3301" t="s">
        <v>93</v>
      </c>
      <c r="F3301" t="s">
        <v>42</v>
      </c>
      <c r="G3301">
        <v>4</v>
      </c>
      <c r="H3301">
        <v>2014</v>
      </c>
      <c r="I3301" t="s">
        <v>53</v>
      </c>
      <c r="J3301">
        <v>35.9</v>
      </c>
      <c r="K3301">
        <v>31.1532704098992</v>
      </c>
      <c r="L3301">
        <v>41.132355984559602</v>
      </c>
      <c r="M3301">
        <v>165</v>
      </c>
      <c r="N3301" t="s">
        <v>44</v>
      </c>
      <c r="O3301">
        <v>7.7849894416152301</v>
      </c>
    </row>
    <row r="3302" spans="1:15" x14ac:dyDescent="0.25">
      <c r="A3302" s="20" t="s">
        <v>3422</v>
      </c>
      <c r="B3302">
        <v>3</v>
      </c>
      <c r="C3302" t="s">
        <v>67</v>
      </c>
      <c r="D3302" t="s">
        <v>88</v>
      </c>
      <c r="E3302" t="s">
        <v>93</v>
      </c>
      <c r="F3302" t="s">
        <v>42</v>
      </c>
      <c r="G3302">
        <v>4</v>
      </c>
      <c r="H3302">
        <v>2014</v>
      </c>
      <c r="I3302" t="s">
        <v>54</v>
      </c>
      <c r="J3302">
        <v>29.8</v>
      </c>
      <c r="K3302">
        <v>26.2889545387063</v>
      </c>
      <c r="L3302">
        <v>34.542870616959597</v>
      </c>
      <c r="M3302">
        <v>26</v>
      </c>
      <c r="N3302" t="s">
        <v>44</v>
      </c>
      <c r="O3302">
        <v>19.611613513818401</v>
      </c>
    </row>
    <row r="3303" spans="1:15" x14ac:dyDescent="0.25">
      <c r="A3303" s="20" t="s">
        <v>3423</v>
      </c>
      <c r="B3303">
        <v>3</v>
      </c>
      <c r="C3303" t="s">
        <v>67</v>
      </c>
      <c r="D3303" t="s">
        <v>88</v>
      </c>
      <c r="E3303" t="s">
        <v>93</v>
      </c>
      <c r="F3303" t="s">
        <v>42</v>
      </c>
      <c r="G3303">
        <v>4</v>
      </c>
      <c r="H3303">
        <v>2014</v>
      </c>
      <c r="I3303" t="s">
        <v>55</v>
      </c>
      <c r="J3303">
        <v>47</v>
      </c>
      <c r="K3303">
        <v>43.734017735421197</v>
      </c>
      <c r="L3303">
        <v>50.460027070894903</v>
      </c>
      <c r="M3303">
        <v>556</v>
      </c>
      <c r="N3303" t="s">
        <v>44</v>
      </c>
      <c r="O3303">
        <v>4.2409446483998501</v>
      </c>
    </row>
    <row r="3304" spans="1:15" x14ac:dyDescent="0.25">
      <c r="A3304" s="20" t="s">
        <v>3424</v>
      </c>
      <c r="B3304">
        <v>3</v>
      </c>
      <c r="C3304" t="s">
        <v>67</v>
      </c>
      <c r="D3304" t="s">
        <v>88</v>
      </c>
      <c r="E3304" t="s">
        <v>93</v>
      </c>
      <c r="F3304" t="s">
        <v>42</v>
      </c>
      <c r="G3304">
        <v>4</v>
      </c>
      <c r="H3304">
        <v>2014</v>
      </c>
      <c r="I3304" t="s">
        <v>56</v>
      </c>
      <c r="J3304">
        <v>66.099999999999994</v>
      </c>
      <c r="K3304">
        <v>60.3242418811531</v>
      </c>
      <c r="L3304">
        <v>72.556197466025097</v>
      </c>
      <c r="M3304">
        <v>239</v>
      </c>
      <c r="N3304" t="s">
        <v>44</v>
      </c>
      <c r="O3304">
        <v>6.46846227353151</v>
      </c>
    </row>
    <row r="3305" spans="1:15" x14ac:dyDescent="0.25">
      <c r="A3305" s="20" t="s">
        <v>3425</v>
      </c>
      <c r="B3305">
        <v>3</v>
      </c>
      <c r="C3305" t="s">
        <v>67</v>
      </c>
      <c r="D3305" t="s">
        <v>88</v>
      </c>
      <c r="E3305" t="s">
        <v>93</v>
      </c>
      <c r="F3305" t="s">
        <v>42</v>
      </c>
      <c r="G3305">
        <v>4</v>
      </c>
      <c r="H3305">
        <v>2014</v>
      </c>
      <c r="I3305" t="s">
        <v>57</v>
      </c>
      <c r="J3305">
        <v>40.1</v>
      </c>
      <c r="K3305">
        <v>34.095198270132499</v>
      </c>
      <c r="L3305">
        <v>46.878243324399101</v>
      </c>
      <c r="M3305">
        <v>123</v>
      </c>
      <c r="N3305" t="s">
        <v>44</v>
      </c>
      <c r="O3305">
        <v>9.0166963466743208</v>
      </c>
    </row>
    <row r="3306" spans="1:15" x14ac:dyDescent="0.25">
      <c r="A3306" s="20" t="s">
        <v>3426</v>
      </c>
      <c r="B3306">
        <v>3</v>
      </c>
      <c r="C3306" t="s">
        <v>67</v>
      </c>
      <c r="D3306" t="s">
        <v>88</v>
      </c>
      <c r="E3306" t="s">
        <v>93</v>
      </c>
      <c r="F3306" t="s">
        <v>42</v>
      </c>
      <c r="G3306">
        <v>4</v>
      </c>
      <c r="H3306">
        <v>2014</v>
      </c>
      <c r="I3306" t="s">
        <v>58</v>
      </c>
      <c r="J3306">
        <v>43.4</v>
      </c>
      <c r="K3306">
        <v>41.081148878140802</v>
      </c>
      <c r="L3306">
        <v>45.7968345583066</v>
      </c>
      <c r="M3306">
        <v>1154</v>
      </c>
      <c r="N3306" t="s">
        <v>44</v>
      </c>
      <c r="O3306">
        <v>2.9437240470473198</v>
      </c>
    </row>
    <row r="3307" spans="1:15" x14ac:dyDescent="0.25">
      <c r="A3307" s="20" t="s">
        <v>3427</v>
      </c>
      <c r="B3307">
        <v>3</v>
      </c>
      <c r="C3307" t="s">
        <v>67</v>
      </c>
      <c r="D3307" t="s">
        <v>88</v>
      </c>
      <c r="E3307" t="s">
        <v>93</v>
      </c>
      <c r="F3307" t="s">
        <v>42</v>
      </c>
      <c r="G3307">
        <v>4</v>
      </c>
      <c r="H3307">
        <v>2014</v>
      </c>
      <c r="I3307" t="s">
        <v>59</v>
      </c>
      <c r="J3307">
        <v>35.5</v>
      </c>
      <c r="K3307">
        <v>24.1749143310862</v>
      </c>
      <c r="L3307">
        <v>49.0482171275344</v>
      </c>
      <c r="M3307">
        <v>74</v>
      </c>
      <c r="N3307" t="s">
        <v>44</v>
      </c>
      <c r="O3307">
        <v>11.6247638743819</v>
      </c>
    </row>
    <row r="3308" spans="1:15" x14ac:dyDescent="0.25">
      <c r="A3308" s="20" t="s">
        <v>3428</v>
      </c>
      <c r="B3308">
        <v>3</v>
      </c>
      <c r="C3308" t="s">
        <v>67</v>
      </c>
      <c r="D3308" t="s">
        <v>88</v>
      </c>
      <c r="E3308" t="s">
        <v>93</v>
      </c>
      <c r="F3308" t="s">
        <v>42</v>
      </c>
      <c r="G3308">
        <v>4</v>
      </c>
      <c r="H3308">
        <v>2014</v>
      </c>
      <c r="I3308" t="s">
        <v>60</v>
      </c>
      <c r="J3308">
        <v>39.200000000000003</v>
      </c>
      <c r="K3308">
        <v>37.967503878963598</v>
      </c>
      <c r="L3308">
        <v>40.379982572908702</v>
      </c>
      <c r="M3308">
        <v>5347</v>
      </c>
      <c r="N3308" t="s">
        <v>44</v>
      </c>
      <c r="O3308">
        <v>1.3675553345451199</v>
      </c>
    </row>
    <row r="3309" spans="1:15" x14ac:dyDescent="0.25">
      <c r="A3309" s="20" t="s">
        <v>3429</v>
      </c>
      <c r="B3309">
        <v>3</v>
      </c>
      <c r="C3309" t="s">
        <v>67</v>
      </c>
      <c r="D3309" t="s">
        <v>88</v>
      </c>
      <c r="E3309" t="s">
        <v>93</v>
      </c>
      <c r="F3309" t="s">
        <v>42</v>
      </c>
      <c r="G3309">
        <v>4</v>
      </c>
      <c r="H3309">
        <v>2014</v>
      </c>
      <c r="I3309" t="s">
        <v>61</v>
      </c>
      <c r="J3309" t="s">
        <v>44</v>
      </c>
      <c r="K3309" t="s">
        <v>44</v>
      </c>
      <c r="L3309" t="s">
        <v>44</v>
      </c>
      <c r="M3309">
        <v>0</v>
      </c>
      <c r="N3309" t="s">
        <v>44</v>
      </c>
      <c r="O3309" t="s">
        <v>44</v>
      </c>
    </row>
    <row r="3310" spans="1:15" x14ac:dyDescent="0.25">
      <c r="A3310" s="20" t="s">
        <v>3430</v>
      </c>
      <c r="B3310">
        <v>3</v>
      </c>
      <c r="C3310" t="s">
        <v>67</v>
      </c>
      <c r="D3310" t="s">
        <v>88</v>
      </c>
      <c r="E3310" t="s">
        <v>93</v>
      </c>
      <c r="F3310" t="s">
        <v>42</v>
      </c>
      <c r="G3310">
        <v>4</v>
      </c>
      <c r="H3310">
        <v>2014</v>
      </c>
      <c r="I3310" t="s">
        <v>43</v>
      </c>
      <c r="J3310">
        <v>44.2</v>
      </c>
      <c r="K3310">
        <v>41.174543056892396</v>
      </c>
      <c r="L3310">
        <v>47.4956888479078</v>
      </c>
      <c r="M3310">
        <v>448</v>
      </c>
      <c r="N3310" t="s">
        <v>44</v>
      </c>
      <c r="O3310">
        <v>4.7245559126153402</v>
      </c>
    </row>
    <row r="3311" spans="1:15" x14ac:dyDescent="0.25">
      <c r="A3311" s="20" t="s">
        <v>3431</v>
      </c>
      <c r="B3311">
        <v>3</v>
      </c>
      <c r="C3311" t="s">
        <v>67</v>
      </c>
      <c r="D3311" t="s">
        <v>88</v>
      </c>
      <c r="E3311" t="s">
        <v>93</v>
      </c>
      <c r="F3311" t="s">
        <v>42</v>
      </c>
      <c r="G3311">
        <v>4</v>
      </c>
      <c r="H3311">
        <v>2014</v>
      </c>
      <c r="I3311" t="s">
        <v>62</v>
      </c>
      <c r="J3311">
        <v>38.299999999999997</v>
      </c>
      <c r="K3311">
        <v>32.067346787560197</v>
      </c>
      <c r="L3311">
        <v>45.386309368624197</v>
      </c>
      <c r="M3311">
        <v>127</v>
      </c>
      <c r="N3311" t="s">
        <v>44</v>
      </c>
      <c r="O3311">
        <v>8.8735650941611404</v>
      </c>
    </row>
    <row r="3312" spans="1:15" x14ac:dyDescent="0.25">
      <c r="A3312" s="20" t="s">
        <v>3432</v>
      </c>
      <c r="B3312">
        <v>3</v>
      </c>
      <c r="C3312" t="s">
        <v>67</v>
      </c>
      <c r="D3312" t="s">
        <v>88</v>
      </c>
      <c r="E3312" t="s">
        <v>93</v>
      </c>
      <c r="F3312" t="s">
        <v>42</v>
      </c>
      <c r="G3312">
        <v>4</v>
      </c>
      <c r="H3312">
        <v>2014</v>
      </c>
      <c r="I3312" t="s">
        <v>75</v>
      </c>
      <c r="J3312">
        <v>41.38</v>
      </c>
      <c r="K3312">
        <v>40.98</v>
      </c>
      <c r="L3312">
        <v>41.78</v>
      </c>
      <c r="M3312">
        <v>42682</v>
      </c>
      <c r="N3312" t="s">
        <v>44</v>
      </c>
      <c r="O3312">
        <v>0.48403595087877899</v>
      </c>
    </row>
    <row r="3313" spans="1:15" x14ac:dyDescent="0.25">
      <c r="A3313" s="20" t="s">
        <v>3433</v>
      </c>
      <c r="B3313">
        <v>3</v>
      </c>
      <c r="C3313" t="s">
        <v>67</v>
      </c>
      <c r="D3313" t="s">
        <v>88</v>
      </c>
      <c r="E3313" t="s">
        <v>93</v>
      </c>
      <c r="F3313" t="s">
        <v>42</v>
      </c>
      <c r="G3313">
        <v>4</v>
      </c>
      <c r="H3313">
        <v>2014</v>
      </c>
      <c r="I3313" t="s">
        <v>45</v>
      </c>
      <c r="J3313">
        <v>40.9</v>
      </c>
      <c r="K3313">
        <v>38.191499807076703</v>
      </c>
      <c r="L3313">
        <v>43.644045437576096</v>
      </c>
      <c r="M3313">
        <v>1182</v>
      </c>
      <c r="N3313" t="s">
        <v>44</v>
      </c>
      <c r="O3313">
        <v>2.9086486358157502</v>
      </c>
    </row>
    <row r="3314" spans="1:15" x14ac:dyDescent="0.25">
      <c r="A3314" s="20" t="s">
        <v>3434</v>
      </c>
      <c r="B3314">
        <v>3</v>
      </c>
      <c r="C3314" t="s">
        <v>67</v>
      </c>
      <c r="D3314" t="s">
        <v>88</v>
      </c>
      <c r="E3314" t="s">
        <v>93</v>
      </c>
      <c r="F3314" t="s">
        <v>42</v>
      </c>
      <c r="G3314">
        <v>4</v>
      </c>
      <c r="H3314">
        <v>2014</v>
      </c>
      <c r="I3314" t="s">
        <v>46</v>
      </c>
      <c r="J3314">
        <v>32.4</v>
      </c>
      <c r="K3314">
        <v>30.981509572262802</v>
      </c>
      <c r="L3314">
        <v>33.934581500460403</v>
      </c>
      <c r="M3314">
        <v>2202</v>
      </c>
      <c r="N3314" t="s">
        <v>44</v>
      </c>
      <c r="O3314">
        <v>2.1310387296367099</v>
      </c>
    </row>
    <row r="3315" spans="1:15" x14ac:dyDescent="0.25">
      <c r="A3315" s="20" t="s">
        <v>3435</v>
      </c>
      <c r="B3315">
        <v>3</v>
      </c>
      <c r="C3315" t="s">
        <v>67</v>
      </c>
      <c r="D3315" t="s">
        <v>88</v>
      </c>
      <c r="E3315" t="s">
        <v>93</v>
      </c>
      <c r="F3315" t="s">
        <v>42</v>
      </c>
      <c r="G3315">
        <v>4</v>
      </c>
      <c r="H3315">
        <v>2014</v>
      </c>
      <c r="I3315" t="s">
        <v>47</v>
      </c>
      <c r="J3315">
        <v>44.1</v>
      </c>
      <c r="K3315">
        <v>43.4997295812164</v>
      </c>
      <c r="L3315">
        <v>44.7290189263678</v>
      </c>
      <c r="M3315">
        <v>18740</v>
      </c>
      <c r="N3315" t="s">
        <v>44</v>
      </c>
      <c r="O3315">
        <v>0.73049156707140295</v>
      </c>
    </row>
    <row r="3316" spans="1:15" x14ac:dyDescent="0.25">
      <c r="A3316" s="20" t="s">
        <v>3436</v>
      </c>
      <c r="B3316">
        <v>3</v>
      </c>
      <c r="C3316" t="s">
        <v>67</v>
      </c>
      <c r="D3316" t="s">
        <v>88</v>
      </c>
      <c r="E3316" t="s">
        <v>93</v>
      </c>
      <c r="F3316" t="s">
        <v>42</v>
      </c>
      <c r="G3316">
        <v>4</v>
      </c>
      <c r="H3316">
        <v>2014</v>
      </c>
      <c r="I3316" t="s">
        <v>48</v>
      </c>
      <c r="J3316">
        <v>35.200000000000003</v>
      </c>
      <c r="K3316">
        <v>31.973005312438499</v>
      </c>
      <c r="L3316">
        <v>38.560277315467403</v>
      </c>
      <c r="M3316">
        <v>635</v>
      </c>
      <c r="N3316" t="s">
        <v>44</v>
      </c>
      <c r="O3316">
        <v>3.9683789506627201</v>
      </c>
    </row>
    <row r="3317" spans="1:15" x14ac:dyDescent="0.25">
      <c r="A3317" s="20" t="s">
        <v>3437</v>
      </c>
      <c r="B3317">
        <v>3</v>
      </c>
      <c r="C3317" t="s">
        <v>67</v>
      </c>
      <c r="D3317" t="s">
        <v>88</v>
      </c>
      <c r="E3317" t="s">
        <v>93</v>
      </c>
      <c r="F3317" t="s">
        <v>42</v>
      </c>
      <c r="G3317">
        <v>4</v>
      </c>
      <c r="H3317">
        <v>2014</v>
      </c>
      <c r="I3317" t="s">
        <v>49</v>
      </c>
      <c r="J3317">
        <v>39</v>
      </c>
      <c r="K3317">
        <v>37.017225599502801</v>
      </c>
      <c r="L3317">
        <v>40.994063006125202</v>
      </c>
      <c r="M3317">
        <v>1549</v>
      </c>
      <c r="N3317" t="s">
        <v>44</v>
      </c>
      <c r="O3317">
        <v>2.5408222923375599</v>
      </c>
    </row>
    <row r="3318" spans="1:15" x14ac:dyDescent="0.25">
      <c r="A3318" s="20" t="s">
        <v>3438</v>
      </c>
      <c r="B3318">
        <v>3</v>
      </c>
      <c r="C3318" t="s">
        <v>67</v>
      </c>
      <c r="D3318" t="s">
        <v>88</v>
      </c>
      <c r="E3318" t="s">
        <v>93</v>
      </c>
      <c r="F3318" t="s">
        <v>42</v>
      </c>
      <c r="G3318">
        <v>4</v>
      </c>
      <c r="H3318">
        <v>2014</v>
      </c>
      <c r="I3318" t="s">
        <v>50</v>
      </c>
      <c r="J3318">
        <v>54</v>
      </c>
      <c r="K3318">
        <v>49.051630584105403</v>
      </c>
      <c r="L3318">
        <v>59.359297363014598</v>
      </c>
      <c r="M3318">
        <v>362</v>
      </c>
      <c r="N3318" t="s">
        <v>44</v>
      </c>
      <c r="O3318">
        <v>5.25588331227637</v>
      </c>
    </row>
    <row r="3319" spans="1:15" x14ac:dyDescent="0.25">
      <c r="A3319" s="20" t="s">
        <v>3439</v>
      </c>
      <c r="B3319">
        <v>3</v>
      </c>
      <c r="C3319" t="s">
        <v>67</v>
      </c>
      <c r="D3319" t="s">
        <v>88</v>
      </c>
      <c r="E3319" t="s">
        <v>93</v>
      </c>
      <c r="F3319" t="s">
        <v>42</v>
      </c>
      <c r="G3319">
        <v>4</v>
      </c>
      <c r="H3319">
        <v>2014</v>
      </c>
      <c r="I3319" t="s">
        <v>51</v>
      </c>
      <c r="J3319">
        <v>44.1</v>
      </c>
      <c r="K3319">
        <v>40.808156746998201</v>
      </c>
      <c r="L3319">
        <v>47.644553465472903</v>
      </c>
      <c r="M3319">
        <v>533</v>
      </c>
      <c r="N3319" t="s">
        <v>44</v>
      </c>
      <c r="O3319">
        <v>4.3314808182420999</v>
      </c>
    </row>
    <row r="3320" spans="1:15" x14ac:dyDescent="0.25">
      <c r="A3320" s="20" t="s">
        <v>3440</v>
      </c>
      <c r="B3320">
        <v>3</v>
      </c>
      <c r="C3320" t="s">
        <v>67</v>
      </c>
      <c r="D3320" t="s">
        <v>88</v>
      </c>
      <c r="E3320" t="s">
        <v>94</v>
      </c>
      <c r="F3320" t="s">
        <v>35</v>
      </c>
      <c r="G3320">
        <v>5</v>
      </c>
      <c r="H3320">
        <v>2014</v>
      </c>
      <c r="I3320" t="s">
        <v>34</v>
      </c>
      <c r="J3320">
        <v>30.5</v>
      </c>
      <c r="K3320">
        <v>29.624582366876101</v>
      </c>
      <c r="L3320">
        <v>31.47756833483</v>
      </c>
      <c r="M3320">
        <v>8205</v>
      </c>
      <c r="N3320" t="s">
        <v>44</v>
      </c>
      <c r="O3320">
        <v>1.10397873315852</v>
      </c>
    </row>
    <row r="3321" spans="1:15" x14ac:dyDescent="0.25">
      <c r="A3321" s="20" t="s">
        <v>3441</v>
      </c>
      <c r="B3321">
        <v>3</v>
      </c>
      <c r="C3321" t="s">
        <v>67</v>
      </c>
      <c r="D3321" t="s">
        <v>88</v>
      </c>
      <c r="E3321" t="s">
        <v>94</v>
      </c>
      <c r="F3321" t="s">
        <v>35</v>
      </c>
      <c r="G3321">
        <v>5</v>
      </c>
      <c r="H3321">
        <v>2014</v>
      </c>
      <c r="I3321" t="s">
        <v>52</v>
      </c>
      <c r="J3321">
        <v>22.9</v>
      </c>
      <c r="K3321">
        <v>19.620809755911999</v>
      </c>
      <c r="L3321">
        <v>26.583409908852602</v>
      </c>
      <c r="M3321">
        <v>170</v>
      </c>
      <c r="N3321" t="s">
        <v>44</v>
      </c>
      <c r="O3321">
        <v>7.6696498884736997</v>
      </c>
    </row>
    <row r="3322" spans="1:15" x14ac:dyDescent="0.25">
      <c r="A3322" s="20" t="s">
        <v>3442</v>
      </c>
      <c r="B3322">
        <v>3</v>
      </c>
      <c r="C3322" t="s">
        <v>67</v>
      </c>
      <c r="D3322" t="s">
        <v>88</v>
      </c>
      <c r="E3322" t="s">
        <v>94</v>
      </c>
      <c r="F3322" t="s">
        <v>35</v>
      </c>
      <c r="G3322">
        <v>5</v>
      </c>
      <c r="H3322">
        <v>2014</v>
      </c>
      <c r="I3322" t="s">
        <v>53</v>
      </c>
      <c r="J3322">
        <v>29.2</v>
      </c>
      <c r="K3322">
        <v>23.911420419649001</v>
      </c>
      <c r="L3322">
        <v>35.279872987954398</v>
      </c>
      <c r="M3322">
        <v>94</v>
      </c>
      <c r="N3322" t="s">
        <v>44</v>
      </c>
      <c r="O3322">
        <v>10.3142124625879</v>
      </c>
    </row>
    <row r="3323" spans="1:15" x14ac:dyDescent="0.25">
      <c r="A3323" s="20" t="s">
        <v>3443</v>
      </c>
      <c r="B3323">
        <v>3</v>
      </c>
      <c r="C3323" t="s">
        <v>67</v>
      </c>
      <c r="D3323" t="s">
        <v>88</v>
      </c>
      <c r="E3323" t="s">
        <v>94</v>
      </c>
      <c r="F3323" t="s">
        <v>35</v>
      </c>
      <c r="G3323">
        <v>5</v>
      </c>
      <c r="H3323">
        <v>2014</v>
      </c>
      <c r="I3323" t="s">
        <v>54</v>
      </c>
      <c r="J3323">
        <v>21.1</v>
      </c>
      <c r="K3323">
        <v>15.5975663452466</v>
      </c>
      <c r="L3323">
        <v>28.136449153284602</v>
      </c>
      <c r="M3323">
        <v>39</v>
      </c>
      <c r="N3323" t="s">
        <v>44</v>
      </c>
      <c r="O3323">
        <v>16.012815380508702</v>
      </c>
    </row>
    <row r="3324" spans="1:15" x14ac:dyDescent="0.25">
      <c r="A3324" s="20" t="s">
        <v>3444</v>
      </c>
      <c r="B3324">
        <v>3</v>
      </c>
      <c r="C3324" t="s">
        <v>67</v>
      </c>
      <c r="D3324" t="s">
        <v>88</v>
      </c>
      <c r="E3324" t="s">
        <v>94</v>
      </c>
      <c r="F3324" t="s">
        <v>35</v>
      </c>
      <c r="G3324">
        <v>5</v>
      </c>
      <c r="H3324">
        <v>2014</v>
      </c>
      <c r="I3324" t="s">
        <v>55</v>
      </c>
      <c r="J3324">
        <v>13.9</v>
      </c>
      <c r="K3324">
        <v>11.5359748106985</v>
      </c>
      <c r="L3324">
        <v>16.4547401923632</v>
      </c>
      <c r="M3324">
        <v>244</v>
      </c>
      <c r="N3324" t="s">
        <v>44</v>
      </c>
      <c r="O3324">
        <v>6.4018439966448</v>
      </c>
    </row>
    <row r="3325" spans="1:15" x14ac:dyDescent="0.25">
      <c r="A3325" s="20" t="s">
        <v>3445</v>
      </c>
      <c r="B3325">
        <v>3</v>
      </c>
      <c r="C3325" t="s">
        <v>67</v>
      </c>
      <c r="D3325" t="s">
        <v>88</v>
      </c>
      <c r="E3325" t="s">
        <v>94</v>
      </c>
      <c r="F3325" t="s">
        <v>35</v>
      </c>
      <c r="G3325">
        <v>5</v>
      </c>
      <c r="H3325">
        <v>2014</v>
      </c>
      <c r="I3325" t="s">
        <v>56</v>
      </c>
      <c r="J3325">
        <v>26.3</v>
      </c>
      <c r="K3325">
        <v>23.520767259051901</v>
      </c>
      <c r="L3325">
        <v>29.797478192365901</v>
      </c>
      <c r="M3325">
        <v>36</v>
      </c>
      <c r="N3325" t="s">
        <v>44</v>
      </c>
      <c r="O3325">
        <v>16.6666666666667</v>
      </c>
    </row>
    <row r="3326" spans="1:15" x14ac:dyDescent="0.25">
      <c r="A3326" s="20" t="s">
        <v>3446</v>
      </c>
      <c r="B3326">
        <v>3</v>
      </c>
      <c r="C3326" t="s">
        <v>67</v>
      </c>
      <c r="D3326" t="s">
        <v>88</v>
      </c>
      <c r="E3326" t="s">
        <v>94</v>
      </c>
      <c r="F3326" t="s">
        <v>35</v>
      </c>
      <c r="G3326">
        <v>5</v>
      </c>
      <c r="H3326">
        <v>2014</v>
      </c>
      <c r="I3326" t="s">
        <v>57</v>
      </c>
      <c r="J3326">
        <v>33.700000000000003</v>
      </c>
      <c r="K3326">
        <v>27.163337483978601</v>
      </c>
      <c r="L3326">
        <v>41.130522590147301</v>
      </c>
      <c r="M3326">
        <v>123</v>
      </c>
      <c r="N3326" t="s">
        <v>44</v>
      </c>
      <c r="O3326">
        <v>9.0166963466743208</v>
      </c>
    </row>
    <row r="3327" spans="1:15" x14ac:dyDescent="0.25">
      <c r="A3327" s="20" t="s">
        <v>3447</v>
      </c>
      <c r="B3327">
        <v>3</v>
      </c>
      <c r="C3327" t="s">
        <v>67</v>
      </c>
      <c r="D3327" t="s">
        <v>88</v>
      </c>
      <c r="E3327" t="s">
        <v>94</v>
      </c>
      <c r="F3327" t="s">
        <v>35</v>
      </c>
      <c r="G3327">
        <v>5</v>
      </c>
      <c r="H3327">
        <v>2014</v>
      </c>
      <c r="I3327" t="s">
        <v>58</v>
      </c>
      <c r="J3327">
        <v>27.4</v>
      </c>
      <c r="K3327">
        <v>25.3506489405843</v>
      </c>
      <c r="L3327">
        <v>29.5465883374908</v>
      </c>
      <c r="M3327">
        <v>1283</v>
      </c>
      <c r="N3327" t="s">
        <v>44</v>
      </c>
      <c r="O3327">
        <v>2.7918152281484501</v>
      </c>
    </row>
    <row r="3328" spans="1:15" x14ac:dyDescent="0.25">
      <c r="A3328" s="20" t="s">
        <v>3448</v>
      </c>
      <c r="B3328">
        <v>3</v>
      </c>
      <c r="C3328" t="s">
        <v>67</v>
      </c>
      <c r="D3328" t="s">
        <v>88</v>
      </c>
      <c r="E3328" t="s">
        <v>94</v>
      </c>
      <c r="F3328" t="s">
        <v>35</v>
      </c>
      <c r="G3328">
        <v>5</v>
      </c>
      <c r="H3328">
        <v>2014</v>
      </c>
      <c r="I3328" t="s">
        <v>59</v>
      </c>
      <c r="J3328" t="s">
        <v>44</v>
      </c>
      <c r="K3328" t="s">
        <v>44</v>
      </c>
      <c r="L3328" t="s">
        <v>44</v>
      </c>
      <c r="M3328">
        <v>8</v>
      </c>
      <c r="N3328" t="s">
        <v>44</v>
      </c>
      <c r="O3328">
        <v>35.355339059327399</v>
      </c>
    </row>
    <row r="3329" spans="1:15" x14ac:dyDescent="0.25">
      <c r="A3329" s="20" t="s">
        <v>3449</v>
      </c>
      <c r="B3329">
        <v>3</v>
      </c>
      <c r="C3329" t="s">
        <v>67</v>
      </c>
      <c r="D3329" t="s">
        <v>88</v>
      </c>
      <c r="E3329" t="s">
        <v>94</v>
      </c>
      <c r="F3329" t="s">
        <v>35</v>
      </c>
      <c r="G3329">
        <v>5</v>
      </c>
      <c r="H3329">
        <v>2014</v>
      </c>
      <c r="I3329" t="s">
        <v>60</v>
      </c>
      <c r="J3329">
        <v>25.2</v>
      </c>
      <c r="K3329">
        <v>24.225443182254502</v>
      </c>
      <c r="L3329">
        <v>26.118363255253801</v>
      </c>
      <c r="M3329">
        <v>4866</v>
      </c>
      <c r="N3329" t="s">
        <v>44</v>
      </c>
      <c r="O3329">
        <v>1.4335536396708</v>
      </c>
    </row>
    <row r="3330" spans="1:15" x14ac:dyDescent="0.25">
      <c r="A3330" s="20" t="s">
        <v>3450</v>
      </c>
      <c r="B3330">
        <v>3</v>
      </c>
      <c r="C3330" t="s">
        <v>67</v>
      </c>
      <c r="D3330" t="s">
        <v>88</v>
      </c>
      <c r="E3330" t="s">
        <v>94</v>
      </c>
      <c r="F3330" t="s">
        <v>35</v>
      </c>
      <c r="G3330">
        <v>5</v>
      </c>
      <c r="H3330">
        <v>2014</v>
      </c>
      <c r="I3330" t="s">
        <v>61</v>
      </c>
      <c r="J3330">
        <v>7.1</v>
      </c>
      <c r="K3330">
        <v>6.2991680014068701</v>
      </c>
      <c r="L3330">
        <v>8.1990774846514096</v>
      </c>
      <c r="M3330">
        <v>29</v>
      </c>
      <c r="N3330" t="s">
        <v>44</v>
      </c>
      <c r="O3330">
        <v>18.569533817705199</v>
      </c>
    </row>
    <row r="3331" spans="1:15" x14ac:dyDescent="0.25">
      <c r="A3331" s="20" t="s">
        <v>3451</v>
      </c>
      <c r="B3331">
        <v>3</v>
      </c>
      <c r="C3331" t="s">
        <v>67</v>
      </c>
      <c r="D3331" t="s">
        <v>88</v>
      </c>
      <c r="E3331" t="s">
        <v>94</v>
      </c>
      <c r="F3331" t="s">
        <v>35</v>
      </c>
      <c r="G3331">
        <v>5</v>
      </c>
      <c r="H3331">
        <v>2014</v>
      </c>
      <c r="I3331" t="s">
        <v>43</v>
      </c>
      <c r="J3331">
        <v>28.1</v>
      </c>
      <c r="K3331">
        <v>24.821542993933399</v>
      </c>
      <c r="L3331">
        <v>31.600996418831802</v>
      </c>
      <c r="M3331">
        <v>309</v>
      </c>
      <c r="N3331" t="s">
        <v>44</v>
      </c>
      <c r="O3331">
        <v>5.6888012398857404</v>
      </c>
    </row>
    <row r="3332" spans="1:15" x14ac:dyDescent="0.25">
      <c r="A3332" s="20" t="s">
        <v>3452</v>
      </c>
      <c r="B3332">
        <v>3</v>
      </c>
      <c r="C3332" t="s">
        <v>67</v>
      </c>
      <c r="D3332" t="s">
        <v>88</v>
      </c>
      <c r="E3332" t="s">
        <v>94</v>
      </c>
      <c r="F3332" t="s">
        <v>35</v>
      </c>
      <c r="G3332">
        <v>5</v>
      </c>
      <c r="H3332">
        <v>2014</v>
      </c>
      <c r="I3332" t="s">
        <v>62</v>
      </c>
      <c r="J3332">
        <v>4</v>
      </c>
      <c r="K3332">
        <v>2.7856434163550801</v>
      </c>
      <c r="L3332">
        <v>5.57155559869648</v>
      </c>
      <c r="M3332">
        <v>54</v>
      </c>
      <c r="N3332" t="s">
        <v>44</v>
      </c>
      <c r="O3332">
        <v>13.6082763487954</v>
      </c>
    </row>
    <row r="3333" spans="1:15" x14ac:dyDescent="0.25">
      <c r="A3333" s="20" t="s">
        <v>3453</v>
      </c>
      <c r="B3333">
        <v>3</v>
      </c>
      <c r="C3333" t="s">
        <v>67</v>
      </c>
      <c r="D3333" t="s">
        <v>88</v>
      </c>
      <c r="E3333" t="s">
        <v>94</v>
      </c>
      <c r="F3333" t="s">
        <v>35</v>
      </c>
      <c r="G3333">
        <v>5</v>
      </c>
      <c r="H3333">
        <v>2014</v>
      </c>
      <c r="I3333" t="s">
        <v>75</v>
      </c>
      <c r="J3333">
        <v>28.83</v>
      </c>
      <c r="K3333">
        <v>28.39</v>
      </c>
      <c r="L3333">
        <v>29.28</v>
      </c>
      <c r="M3333">
        <v>28041</v>
      </c>
      <c r="N3333" t="s">
        <v>44</v>
      </c>
      <c r="O3333">
        <v>0.59717724554874896</v>
      </c>
    </row>
    <row r="3334" spans="1:15" x14ac:dyDescent="0.25">
      <c r="A3334" s="20" t="s">
        <v>3454</v>
      </c>
      <c r="B3334">
        <v>3</v>
      </c>
      <c r="C3334" t="s">
        <v>67</v>
      </c>
      <c r="D3334" t="s">
        <v>88</v>
      </c>
      <c r="E3334" t="s">
        <v>94</v>
      </c>
      <c r="F3334" t="s">
        <v>35</v>
      </c>
      <c r="G3334">
        <v>5</v>
      </c>
      <c r="H3334">
        <v>2014</v>
      </c>
      <c r="I3334" t="s">
        <v>45</v>
      </c>
      <c r="J3334">
        <v>20.399999999999999</v>
      </c>
      <c r="K3334">
        <v>18.782519049972102</v>
      </c>
      <c r="L3334">
        <v>22.0906710173535</v>
      </c>
      <c r="M3334">
        <v>1090</v>
      </c>
      <c r="N3334" t="s">
        <v>44</v>
      </c>
      <c r="O3334">
        <v>3.02891266407691</v>
      </c>
    </row>
    <row r="3335" spans="1:15" x14ac:dyDescent="0.25">
      <c r="A3335" s="20" t="s">
        <v>3455</v>
      </c>
      <c r="B3335">
        <v>3</v>
      </c>
      <c r="C3335" t="s">
        <v>67</v>
      </c>
      <c r="D3335" t="s">
        <v>88</v>
      </c>
      <c r="E3335" t="s">
        <v>94</v>
      </c>
      <c r="F3335" t="s">
        <v>35</v>
      </c>
      <c r="G3335">
        <v>5</v>
      </c>
      <c r="H3335">
        <v>2014</v>
      </c>
      <c r="I3335" t="s">
        <v>46</v>
      </c>
      <c r="J3335">
        <v>20.8</v>
      </c>
      <c r="K3335">
        <v>19.102416803625001</v>
      </c>
      <c r="L3335">
        <v>22.491592974327901</v>
      </c>
      <c r="M3335">
        <v>1206</v>
      </c>
      <c r="N3335" t="s">
        <v>44</v>
      </c>
      <c r="O3335">
        <v>2.87956141860453</v>
      </c>
    </row>
    <row r="3336" spans="1:15" x14ac:dyDescent="0.25">
      <c r="A3336" s="20" t="s">
        <v>3456</v>
      </c>
      <c r="B3336">
        <v>3</v>
      </c>
      <c r="C3336" t="s">
        <v>67</v>
      </c>
      <c r="D3336" t="s">
        <v>88</v>
      </c>
      <c r="E3336" t="s">
        <v>94</v>
      </c>
      <c r="F3336" t="s">
        <v>35</v>
      </c>
      <c r="G3336">
        <v>5</v>
      </c>
      <c r="H3336">
        <v>2014</v>
      </c>
      <c r="I3336" t="s">
        <v>47</v>
      </c>
      <c r="J3336">
        <v>36</v>
      </c>
      <c r="K3336">
        <v>35.071311417136997</v>
      </c>
      <c r="L3336">
        <v>36.923658562742197</v>
      </c>
      <c r="M3336">
        <v>8529</v>
      </c>
      <c r="N3336" t="s">
        <v>44</v>
      </c>
      <c r="O3336">
        <v>1.08280672103683</v>
      </c>
    </row>
    <row r="3337" spans="1:15" x14ac:dyDescent="0.25">
      <c r="A3337" s="20" t="s">
        <v>3457</v>
      </c>
      <c r="B3337">
        <v>3</v>
      </c>
      <c r="C3337" t="s">
        <v>67</v>
      </c>
      <c r="D3337" t="s">
        <v>88</v>
      </c>
      <c r="E3337" t="s">
        <v>94</v>
      </c>
      <c r="F3337" t="s">
        <v>35</v>
      </c>
      <c r="G3337">
        <v>5</v>
      </c>
      <c r="H3337">
        <v>2014</v>
      </c>
      <c r="I3337" t="s">
        <v>48</v>
      </c>
      <c r="J3337">
        <v>36.9</v>
      </c>
      <c r="K3337">
        <v>32.940562622694799</v>
      </c>
      <c r="L3337">
        <v>41.1455736673026</v>
      </c>
      <c r="M3337">
        <v>249</v>
      </c>
      <c r="N3337" t="s">
        <v>44</v>
      </c>
      <c r="O3337">
        <v>6.3372425052447801</v>
      </c>
    </row>
    <row r="3338" spans="1:15" x14ac:dyDescent="0.25">
      <c r="A3338" s="20" t="s">
        <v>3458</v>
      </c>
      <c r="B3338">
        <v>3</v>
      </c>
      <c r="C3338" t="s">
        <v>67</v>
      </c>
      <c r="D3338" t="s">
        <v>88</v>
      </c>
      <c r="E3338" t="s">
        <v>94</v>
      </c>
      <c r="F3338" t="s">
        <v>35</v>
      </c>
      <c r="G3338">
        <v>5</v>
      </c>
      <c r="H3338">
        <v>2014</v>
      </c>
      <c r="I3338" t="s">
        <v>49</v>
      </c>
      <c r="J3338">
        <v>25.4</v>
      </c>
      <c r="K3338">
        <v>23.279159271846002</v>
      </c>
      <c r="L3338">
        <v>27.6717296724797</v>
      </c>
      <c r="M3338">
        <v>951</v>
      </c>
      <c r="N3338" t="s">
        <v>44</v>
      </c>
      <c r="O3338">
        <v>3.2427221756276099</v>
      </c>
    </row>
    <row r="3339" spans="1:15" x14ac:dyDescent="0.25">
      <c r="A3339" s="20" t="s">
        <v>3459</v>
      </c>
      <c r="B3339">
        <v>3</v>
      </c>
      <c r="C3339" t="s">
        <v>67</v>
      </c>
      <c r="D3339" t="s">
        <v>88</v>
      </c>
      <c r="E3339" t="s">
        <v>94</v>
      </c>
      <c r="F3339" t="s">
        <v>35</v>
      </c>
      <c r="G3339">
        <v>5</v>
      </c>
      <c r="H3339">
        <v>2014</v>
      </c>
      <c r="I3339" t="s">
        <v>50</v>
      </c>
      <c r="J3339">
        <v>22.1</v>
      </c>
      <c r="K3339">
        <v>17.8421802858166</v>
      </c>
      <c r="L3339">
        <v>26.821910146247699</v>
      </c>
      <c r="M3339">
        <v>158</v>
      </c>
      <c r="N3339" t="s">
        <v>44</v>
      </c>
      <c r="O3339">
        <v>7.9555728417573004</v>
      </c>
    </row>
    <row r="3340" spans="1:15" x14ac:dyDescent="0.25">
      <c r="A3340" s="20" t="s">
        <v>3460</v>
      </c>
      <c r="B3340">
        <v>3</v>
      </c>
      <c r="C3340" t="s">
        <v>67</v>
      </c>
      <c r="D3340" t="s">
        <v>88</v>
      </c>
      <c r="E3340" t="s">
        <v>94</v>
      </c>
      <c r="F3340" t="s">
        <v>35</v>
      </c>
      <c r="G3340">
        <v>5</v>
      </c>
      <c r="H3340">
        <v>2014</v>
      </c>
      <c r="I3340" t="s">
        <v>51</v>
      </c>
      <c r="J3340">
        <v>12.8</v>
      </c>
      <c r="K3340">
        <v>10.612960763559901</v>
      </c>
      <c r="L3340">
        <v>15.094002141599701</v>
      </c>
      <c r="M3340">
        <v>398</v>
      </c>
      <c r="N3340" t="s">
        <v>44</v>
      </c>
      <c r="O3340">
        <v>5.01254707117086</v>
      </c>
    </row>
    <row r="3341" spans="1:15" x14ac:dyDescent="0.25">
      <c r="A3341" s="20" t="s">
        <v>3461</v>
      </c>
      <c r="B3341">
        <v>3</v>
      </c>
      <c r="C3341" t="s">
        <v>67</v>
      </c>
      <c r="D3341" t="s">
        <v>88</v>
      </c>
      <c r="E3341" t="s">
        <v>76</v>
      </c>
      <c r="F3341" t="s">
        <v>40</v>
      </c>
      <c r="G3341">
        <v>6</v>
      </c>
      <c r="H3341">
        <v>2014</v>
      </c>
      <c r="I3341" t="s">
        <v>34</v>
      </c>
      <c r="J3341">
        <v>13</v>
      </c>
      <c r="K3341">
        <v>12.6227426851021</v>
      </c>
      <c r="L3341">
        <v>13.3926429541293</v>
      </c>
      <c r="M3341">
        <v>17600</v>
      </c>
      <c r="N3341" t="s">
        <v>44</v>
      </c>
      <c r="O3341">
        <v>0.75377836144440902</v>
      </c>
    </row>
    <row r="3342" spans="1:15" x14ac:dyDescent="0.25">
      <c r="A3342" s="20" t="s">
        <v>3462</v>
      </c>
      <c r="B3342">
        <v>3</v>
      </c>
      <c r="C3342" t="s">
        <v>67</v>
      </c>
      <c r="D3342" t="s">
        <v>88</v>
      </c>
      <c r="E3342" t="s">
        <v>76</v>
      </c>
      <c r="F3342" t="s">
        <v>40</v>
      </c>
      <c r="G3342">
        <v>6</v>
      </c>
      <c r="H3342">
        <v>2014</v>
      </c>
      <c r="I3342" t="s">
        <v>52</v>
      </c>
      <c r="J3342">
        <v>9.6999999999999993</v>
      </c>
      <c r="K3342">
        <v>9.2367006943949406</v>
      </c>
      <c r="L3342">
        <v>10.1751971423505</v>
      </c>
      <c r="M3342">
        <v>7698</v>
      </c>
      <c r="N3342" t="s">
        <v>44</v>
      </c>
      <c r="O3342">
        <v>1.1397537941825799</v>
      </c>
    </row>
    <row r="3343" spans="1:15" x14ac:dyDescent="0.25">
      <c r="A3343" s="20" t="s">
        <v>3463</v>
      </c>
      <c r="B3343">
        <v>3</v>
      </c>
      <c r="C3343" t="s">
        <v>67</v>
      </c>
      <c r="D3343" t="s">
        <v>88</v>
      </c>
      <c r="E3343" t="s">
        <v>76</v>
      </c>
      <c r="F3343" t="s">
        <v>40</v>
      </c>
      <c r="G3343">
        <v>6</v>
      </c>
      <c r="H3343">
        <v>2014</v>
      </c>
      <c r="I3343" t="s">
        <v>53</v>
      </c>
      <c r="J3343">
        <v>13.2</v>
      </c>
      <c r="K3343">
        <v>12.7264614452946</v>
      </c>
      <c r="L3343">
        <v>13.7629541680339</v>
      </c>
      <c r="M3343">
        <v>11433</v>
      </c>
      <c r="N3343" t="s">
        <v>44</v>
      </c>
      <c r="O3343">
        <v>0.93523316281867697</v>
      </c>
    </row>
    <row r="3344" spans="1:15" x14ac:dyDescent="0.25">
      <c r="A3344" s="20" t="s">
        <v>3464</v>
      </c>
      <c r="B3344">
        <v>3</v>
      </c>
      <c r="C3344" t="s">
        <v>67</v>
      </c>
      <c r="D3344" t="s">
        <v>88</v>
      </c>
      <c r="E3344" t="s">
        <v>76</v>
      </c>
      <c r="F3344" t="s">
        <v>40</v>
      </c>
      <c r="G3344">
        <v>6</v>
      </c>
      <c r="H3344">
        <v>2014</v>
      </c>
      <c r="I3344" t="s">
        <v>54</v>
      </c>
      <c r="J3344">
        <v>9.8000000000000007</v>
      </c>
      <c r="K3344">
        <v>9.1621223114708794</v>
      </c>
      <c r="L3344">
        <v>10.4480205895797</v>
      </c>
      <c r="M3344">
        <v>7638</v>
      </c>
      <c r="N3344" t="s">
        <v>44</v>
      </c>
      <c r="O3344">
        <v>1.14422168192935</v>
      </c>
    </row>
    <row r="3345" spans="1:15" x14ac:dyDescent="0.25">
      <c r="A3345" s="20" t="s">
        <v>3465</v>
      </c>
      <c r="B3345">
        <v>3</v>
      </c>
      <c r="C3345" t="s">
        <v>67</v>
      </c>
      <c r="D3345" t="s">
        <v>88</v>
      </c>
      <c r="E3345" t="s">
        <v>76</v>
      </c>
      <c r="F3345" t="s">
        <v>40</v>
      </c>
      <c r="G3345">
        <v>6</v>
      </c>
      <c r="H3345">
        <v>2014</v>
      </c>
      <c r="I3345" t="s">
        <v>55</v>
      </c>
      <c r="J3345">
        <v>12.7</v>
      </c>
      <c r="K3345">
        <v>12.3732392396193</v>
      </c>
      <c r="L3345">
        <v>13.076364868030099</v>
      </c>
      <c r="M3345">
        <v>24326</v>
      </c>
      <c r="N3345" t="s">
        <v>44</v>
      </c>
      <c r="O3345">
        <v>0.64115738479278495</v>
      </c>
    </row>
    <row r="3346" spans="1:15" x14ac:dyDescent="0.25">
      <c r="A3346" s="20" t="s">
        <v>3466</v>
      </c>
      <c r="B3346">
        <v>3</v>
      </c>
      <c r="C3346" t="s">
        <v>67</v>
      </c>
      <c r="D3346" t="s">
        <v>88</v>
      </c>
      <c r="E3346" t="s">
        <v>76</v>
      </c>
      <c r="F3346" t="s">
        <v>40</v>
      </c>
      <c r="G3346">
        <v>6</v>
      </c>
      <c r="H3346">
        <v>2014</v>
      </c>
      <c r="I3346" t="s">
        <v>56</v>
      </c>
      <c r="J3346">
        <v>17.3</v>
      </c>
      <c r="K3346">
        <v>15.8212002199485</v>
      </c>
      <c r="L3346">
        <v>18.7715915012745</v>
      </c>
      <c r="M3346">
        <v>2923</v>
      </c>
      <c r="N3346" t="s">
        <v>44</v>
      </c>
      <c r="O3346">
        <v>1.8496331154174801</v>
      </c>
    </row>
    <row r="3347" spans="1:15" x14ac:dyDescent="0.25">
      <c r="A3347" s="20" t="s">
        <v>3467</v>
      </c>
      <c r="B3347">
        <v>3</v>
      </c>
      <c r="C3347" t="s">
        <v>67</v>
      </c>
      <c r="D3347" t="s">
        <v>88</v>
      </c>
      <c r="E3347" t="s">
        <v>76</v>
      </c>
      <c r="F3347" t="s">
        <v>40</v>
      </c>
      <c r="G3347">
        <v>6</v>
      </c>
      <c r="H3347">
        <v>2014</v>
      </c>
      <c r="I3347" t="s">
        <v>57</v>
      </c>
      <c r="J3347">
        <v>12.5</v>
      </c>
      <c r="K3347">
        <v>11.942465949804999</v>
      </c>
      <c r="L3347">
        <v>13.1425488732799</v>
      </c>
      <c r="M3347">
        <v>7957</v>
      </c>
      <c r="N3347" t="s">
        <v>44</v>
      </c>
      <c r="O3347">
        <v>1.1210508723689201</v>
      </c>
    </row>
    <row r="3348" spans="1:15" x14ac:dyDescent="0.25">
      <c r="A3348" s="20" t="s">
        <v>3468</v>
      </c>
      <c r="B3348">
        <v>3</v>
      </c>
      <c r="C3348" t="s">
        <v>67</v>
      </c>
      <c r="D3348" t="s">
        <v>88</v>
      </c>
      <c r="E3348" t="s">
        <v>76</v>
      </c>
      <c r="F3348" t="s">
        <v>40</v>
      </c>
      <c r="G3348">
        <v>6</v>
      </c>
      <c r="H3348">
        <v>2014</v>
      </c>
      <c r="I3348" t="s">
        <v>58</v>
      </c>
      <c r="J3348">
        <v>15.4</v>
      </c>
      <c r="K3348">
        <v>15.010697288690199</v>
      </c>
      <c r="L3348">
        <v>15.805279876786001</v>
      </c>
      <c r="M3348">
        <v>27554</v>
      </c>
      <c r="N3348" t="s">
        <v>44</v>
      </c>
      <c r="O3348">
        <v>0.60243150103180698</v>
      </c>
    </row>
    <row r="3349" spans="1:15" x14ac:dyDescent="0.25">
      <c r="A3349" s="20" t="s">
        <v>3469</v>
      </c>
      <c r="B3349">
        <v>3</v>
      </c>
      <c r="C3349" t="s">
        <v>67</v>
      </c>
      <c r="D3349" t="s">
        <v>88</v>
      </c>
      <c r="E3349" t="s">
        <v>76</v>
      </c>
      <c r="F3349" t="s">
        <v>40</v>
      </c>
      <c r="G3349">
        <v>6</v>
      </c>
      <c r="H3349">
        <v>2014</v>
      </c>
      <c r="I3349" t="s">
        <v>59</v>
      </c>
      <c r="J3349">
        <v>13.4</v>
      </c>
      <c r="K3349">
        <v>12.4685980104032</v>
      </c>
      <c r="L3349">
        <v>14.4130907575429</v>
      </c>
      <c r="M3349">
        <v>3033</v>
      </c>
      <c r="N3349" t="s">
        <v>44</v>
      </c>
      <c r="O3349">
        <v>1.8157823690094801</v>
      </c>
    </row>
    <row r="3350" spans="1:15" x14ac:dyDescent="0.25">
      <c r="A3350" s="20" t="s">
        <v>3470</v>
      </c>
      <c r="B3350">
        <v>3</v>
      </c>
      <c r="C3350" t="s">
        <v>67</v>
      </c>
      <c r="D3350" t="s">
        <v>88</v>
      </c>
      <c r="E3350" t="s">
        <v>76</v>
      </c>
      <c r="F3350" t="s">
        <v>40</v>
      </c>
      <c r="G3350">
        <v>6</v>
      </c>
      <c r="H3350">
        <v>2014</v>
      </c>
      <c r="I3350" t="s">
        <v>60</v>
      </c>
      <c r="J3350">
        <v>13.2</v>
      </c>
      <c r="K3350">
        <v>12.889352936491299</v>
      </c>
      <c r="L3350">
        <v>13.4829271103326</v>
      </c>
      <c r="M3350">
        <v>33291</v>
      </c>
      <c r="N3350" t="s">
        <v>44</v>
      </c>
      <c r="O3350">
        <v>0.548070692963322</v>
      </c>
    </row>
    <row r="3351" spans="1:15" x14ac:dyDescent="0.25">
      <c r="A3351" s="20" t="s">
        <v>3471</v>
      </c>
      <c r="B3351">
        <v>3</v>
      </c>
      <c r="C3351" t="s">
        <v>67</v>
      </c>
      <c r="D3351" t="s">
        <v>88</v>
      </c>
      <c r="E3351" t="s">
        <v>76</v>
      </c>
      <c r="F3351" t="s">
        <v>40</v>
      </c>
      <c r="G3351">
        <v>6</v>
      </c>
      <c r="H3351">
        <v>2014</v>
      </c>
      <c r="I3351" t="s">
        <v>61</v>
      </c>
      <c r="J3351">
        <v>5.6</v>
      </c>
      <c r="K3351">
        <v>4.9856969683446497</v>
      </c>
      <c r="L3351">
        <v>6.3060120394035497</v>
      </c>
      <c r="M3351">
        <v>2338</v>
      </c>
      <c r="N3351" t="s">
        <v>44</v>
      </c>
      <c r="O3351">
        <v>2.0681295814776002</v>
      </c>
    </row>
    <row r="3352" spans="1:15" x14ac:dyDescent="0.25">
      <c r="A3352" s="20" t="s">
        <v>3472</v>
      </c>
      <c r="B3352">
        <v>3</v>
      </c>
      <c r="C3352" t="s">
        <v>67</v>
      </c>
      <c r="D3352" t="s">
        <v>88</v>
      </c>
      <c r="E3352" t="s">
        <v>76</v>
      </c>
      <c r="F3352" t="s">
        <v>40</v>
      </c>
      <c r="G3352">
        <v>6</v>
      </c>
      <c r="H3352">
        <v>2014</v>
      </c>
      <c r="I3352" t="s">
        <v>43</v>
      </c>
      <c r="J3352">
        <v>11.7</v>
      </c>
      <c r="K3352">
        <v>11.2833070878435</v>
      </c>
      <c r="L3352">
        <v>12.202048024897101</v>
      </c>
      <c r="M3352">
        <v>14238</v>
      </c>
      <c r="N3352" t="s">
        <v>44</v>
      </c>
      <c r="O3352">
        <v>0.83806075859044804</v>
      </c>
    </row>
    <row r="3353" spans="1:15" x14ac:dyDescent="0.25">
      <c r="A3353" s="20" t="s">
        <v>3473</v>
      </c>
      <c r="B3353">
        <v>3</v>
      </c>
      <c r="C3353" t="s">
        <v>67</v>
      </c>
      <c r="D3353" t="s">
        <v>88</v>
      </c>
      <c r="E3353" t="s">
        <v>76</v>
      </c>
      <c r="F3353" t="s">
        <v>40</v>
      </c>
      <c r="G3353">
        <v>6</v>
      </c>
      <c r="H3353">
        <v>2014</v>
      </c>
      <c r="I3353" t="s">
        <v>62</v>
      </c>
      <c r="J3353">
        <v>12.8</v>
      </c>
      <c r="K3353">
        <v>12.106137330642699</v>
      </c>
      <c r="L3353">
        <v>13.5049897620317</v>
      </c>
      <c r="M3353">
        <v>5861</v>
      </c>
      <c r="N3353" t="s">
        <v>44</v>
      </c>
      <c r="O3353">
        <v>1.3062134137807999</v>
      </c>
    </row>
    <row r="3354" spans="1:15" x14ac:dyDescent="0.25">
      <c r="A3354" s="20" t="s">
        <v>3474</v>
      </c>
      <c r="B3354">
        <v>3</v>
      </c>
      <c r="C3354" t="s">
        <v>67</v>
      </c>
      <c r="D3354" t="s">
        <v>88</v>
      </c>
      <c r="E3354" t="s">
        <v>76</v>
      </c>
      <c r="F3354" t="s">
        <v>40</v>
      </c>
      <c r="G3354">
        <v>6</v>
      </c>
      <c r="H3354">
        <v>2014</v>
      </c>
      <c r="I3354" t="s">
        <v>75</v>
      </c>
      <c r="J3354">
        <v>13.32</v>
      </c>
      <c r="K3354">
        <v>13.21</v>
      </c>
      <c r="L3354">
        <v>13.42</v>
      </c>
      <c r="M3354">
        <v>275645</v>
      </c>
      <c r="N3354" t="s">
        <v>44</v>
      </c>
      <c r="O3354">
        <v>0.19046928015147199</v>
      </c>
    </row>
    <row r="3355" spans="1:15" x14ac:dyDescent="0.25">
      <c r="A3355" s="20" t="s">
        <v>3475</v>
      </c>
      <c r="B3355">
        <v>3</v>
      </c>
      <c r="C3355" t="s">
        <v>67</v>
      </c>
      <c r="D3355" t="s">
        <v>88</v>
      </c>
      <c r="E3355" t="s">
        <v>76</v>
      </c>
      <c r="F3355" t="s">
        <v>40</v>
      </c>
      <c r="G3355">
        <v>6</v>
      </c>
      <c r="H3355">
        <v>2014</v>
      </c>
      <c r="I3355" t="s">
        <v>45</v>
      </c>
      <c r="J3355">
        <v>13.9</v>
      </c>
      <c r="K3355">
        <v>13.5688971684697</v>
      </c>
      <c r="L3355">
        <v>14.173943452092599</v>
      </c>
      <c r="M3355">
        <v>36053</v>
      </c>
      <c r="N3355" t="s">
        <v>44</v>
      </c>
      <c r="O3355">
        <v>0.52665873992710699</v>
      </c>
    </row>
    <row r="3356" spans="1:15" x14ac:dyDescent="0.25">
      <c r="A3356" s="20" t="s">
        <v>3476</v>
      </c>
      <c r="B3356">
        <v>3</v>
      </c>
      <c r="C3356" t="s">
        <v>67</v>
      </c>
      <c r="D3356" t="s">
        <v>88</v>
      </c>
      <c r="E3356" t="s">
        <v>76</v>
      </c>
      <c r="F3356" t="s">
        <v>40</v>
      </c>
      <c r="G3356">
        <v>6</v>
      </c>
      <c r="H3356">
        <v>2014</v>
      </c>
      <c r="I3356" t="s">
        <v>46</v>
      </c>
      <c r="J3356">
        <v>11.3</v>
      </c>
      <c r="K3356">
        <v>10.9217940537158</v>
      </c>
      <c r="L3356">
        <v>11.7215749819105</v>
      </c>
      <c r="M3356">
        <v>12601</v>
      </c>
      <c r="N3356" t="s">
        <v>44</v>
      </c>
      <c r="O3356">
        <v>0.89083545646276896</v>
      </c>
    </row>
    <row r="3357" spans="1:15" x14ac:dyDescent="0.25">
      <c r="A3357" s="20" t="s">
        <v>3477</v>
      </c>
      <c r="B3357">
        <v>3</v>
      </c>
      <c r="C3357" t="s">
        <v>67</v>
      </c>
      <c r="D3357" t="s">
        <v>88</v>
      </c>
      <c r="E3357" t="s">
        <v>76</v>
      </c>
      <c r="F3357" t="s">
        <v>40</v>
      </c>
      <c r="G3357">
        <v>6</v>
      </c>
      <c r="H3357">
        <v>2014</v>
      </c>
      <c r="I3357" t="s">
        <v>47</v>
      </c>
      <c r="J3357">
        <v>17</v>
      </c>
      <c r="K3357">
        <v>16.579162622953401</v>
      </c>
      <c r="L3357">
        <v>17.383068509887</v>
      </c>
      <c r="M3357">
        <v>23576</v>
      </c>
      <c r="N3357" t="s">
        <v>44</v>
      </c>
      <c r="O3357">
        <v>0.65127579632403199</v>
      </c>
    </row>
    <row r="3358" spans="1:15" x14ac:dyDescent="0.25">
      <c r="A3358" s="20" t="s">
        <v>3478</v>
      </c>
      <c r="B3358">
        <v>3</v>
      </c>
      <c r="C3358" t="s">
        <v>67</v>
      </c>
      <c r="D3358" t="s">
        <v>88</v>
      </c>
      <c r="E3358" t="s">
        <v>76</v>
      </c>
      <c r="F3358" t="s">
        <v>40</v>
      </c>
      <c r="G3358">
        <v>6</v>
      </c>
      <c r="H3358">
        <v>2014</v>
      </c>
      <c r="I3358" t="s">
        <v>48</v>
      </c>
      <c r="J3358">
        <v>15</v>
      </c>
      <c r="K3358">
        <v>14.365569595459201</v>
      </c>
      <c r="L3358">
        <v>15.5729070018411</v>
      </c>
      <c r="M3358">
        <v>10137</v>
      </c>
      <c r="N3358" t="s">
        <v>44</v>
      </c>
      <c r="O3358">
        <v>0.99321958971742097</v>
      </c>
    </row>
    <row r="3359" spans="1:15" x14ac:dyDescent="0.25">
      <c r="A3359" s="20" t="s">
        <v>3479</v>
      </c>
      <c r="B3359">
        <v>3</v>
      </c>
      <c r="C3359" t="s">
        <v>67</v>
      </c>
      <c r="D3359" t="s">
        <v>88</v>
      </c>
      <c r="E3359" t="s">
        <v>76</v>
      </c>
      <c r="F3359" t="s">
        <v>40</v>
      </c>
      <c r="G3359">
        <v>6</v>
      </c>
      <c r="H3359">
        <v>2014</v>
      </c>
      <c r="I3359" t="s">
        <v>49</v>
      </c>
      <c r="J3359">
        <v>13.3</v>
      </c>
      <c r="K3359">
        <v>12.718033124714401</v>
      </c>
      <c r="L3359">
        <v>13.864511896503201</v>
      </c>
      <c r="M3359">
        <v>8479</v>
      </c>
      <c r="N3359" t="s">
        <v>44</v>
      </c>
      <c r="O3359">
        <v>1.08599464149846</v>
      </c>
    </row>
    <row r="3360" spans="1:15" x14ac:dyDescent="0.25">
      <c r="A3360" s="20" t="s">
        <v>3480</v>
      </c>
      <c r="B3360">
        <v>3</v>
      </c>
      <c r="C3360" t="s">
        <v>67</v>
      </c>
      <c r="D3360" t="s">
        <v>88</v>
      </c>
      <c r="E3360" t="s">
        <v>76</v>
      </c>
      <c r="F3360" t="s">
        <v>40</v>
      </c>
      <c r="G3360">
        <v>6</v>
      </c>
      <c r="H3360">
        <v>2014</v>
      </c>
      <c r="I3360" t="s">
        <v>50</v>
      </c>
      <c r="J3360">
        <v>12.6</v>
      </c>
      <c r="K3360">
        <v>11.9329395360025</v>
      </c>
      <c r="L3360">
        <v>13.2175255820404</v>
      </c>
      <c r="M3360">
        <v>5953</v>
      </c>
      <c r="N3360" t="s">
        <v>44</v>
      </c>
      <c r="O3360">
        <v>1.29608074523503</v>
      </c>
    </row>
    <row r="3361" spans="1:15" x14ac:dyDescent="0.25">
      <c r="A3361" s="20" t="s">
        <v>3481</v>
      </c>
      <c r="B3361">
        <v>3</v>
      </c>
      <c r="C3361" t="s">
        <v>67</v>
      </c>
      <c r="D3361" t="s">
        <v>88</v>
      </c>
      <c r="E3361" t="s">
        <v>76</v>
      </c>
      <c r="F3361" t="s">
        <v>40</v>
      </c>
      <c r="G3361">
        <v>6</v>
      </c>
      <c r="H3361">
        <v>2014</v>
      </c>
      <c r="I3361" t="s">
        <v>51</v>
      </c>
      <c r="J3361">
        <v>12.7</v>
      </c>
      <c r="K3361">
        <v>12.2597666053337</v>
      </c>
      <c r="L3361">
        <v>13.1884892719725</v>
      </c>
      <c r="M3361">
        <v>12956</v>
      </c>
      <c r="N3361" t="s">
        <v>44</v>
      </c>
      <c r="O3361">
        <v>0.87854604971486205</v>
      </c>
    </row>
    <row r="3362" spans="1:15" x14ac:dyDescent="0.25">
      <c r="A3362" s="20" t="s">
        <v>3482</v>
      </c>
      <c r="B3362">
        <v>3</v>
      </c>
      <c r="C3362" t="s">
        <v>67</v>
      </c>
      <c r="D3362" t="s">
        <v>89</v>
      </c>
      <c r="E3362" t="s">
        <v>37</v>
      </c>
      <c r="F3362" t="s">
        <v>38</v>
      </c>
      <c r="G3362">
        <v>3</v>
      </c>
      <c r="H3362">
        <v>2010</v>
      </c>
      <c r="I3362" t="s">
        <v>34</v>
      </c>
      <c r="J3362">
        <v>22</v>
      </c>
      <c r="K3362">
        <v>21.43</v>
      </c>
      <c r="L3362">
        <v>22.65</v>
      </c>
      <c r="M3362">
        <v>3882</v>
      </c>
      <c r="N3362">
        <v>17619</v>
      </c>
      <c r="O3362">
        <v>1.60498964383773</v>
      </c>
    </row>
    <row r="3363" spans="1:15" x14ac:dyDescent="0.25">
      <c r="A3363" s="20" t="s">
        <v>3483</v>
      </c>
      <c r="B3363">
        <v>3</v>
      </c>
      <c r="C3363" t="s">
        <v>67</v>
      </c>
      <c r="D3363" t="s">
        <v>89</v>
      </c>
      <c r="E3363" t="s">
        <v>37</v>
      </c>
      <c r="F3363" t="s">
        <v>38</v>
      </c>
      <c r="G3363">
        <v>3</v>
      </c>
      <c r="H3363">
        <v>2010</v>
      </c>
      <c r="I3363" t="s">
        <v>52</v>
      </c>
      <c r="J3363">
        <v>13.9</v>
      </c>
      <c r="K3363">
        <v>12.71</v>
      </c>
      <c r="L3363">
        <v>15.24</v>
      </c>
      <c r="M3363">
        <v>402</v>
      </c>
      <c r="N3363">
        <v>2887</v>
      </c>
      <c r="O3363">
        <v>4.9875466805381601</v>
      </c>
    </row>
    <row r="3364" spans="1:15" x14ac:dyDescent="0.25">
      <c r="A3364" s="20" t="s">
        <v>3484</v>
      </c>
      <c r="B3364">
        <v>3</v>
      </c>
      <c r="C3364" t="s">
        <v>67</v>
      </c>
      <c r="D3364" t="s">
        <v>89</v>
      </c>
      <c r="E3364" t="s">
        <v>37</v>
      </c>
      <c r="F3364" t="s">
        <v>38</v>
      </c>
      <c r="G3364">
        <v>3</v>
      </c>
      <c r="H3364">
        <v>2010</v>
      </c>
      <c r="I3364" t="s">
        <v>53</v>
      </c>
      <c r="J3364">
        <v>30.2</v>
      </c>
      <c r="K3364">
        <v>29.65</v>
      </c>
      <c r="L3364">
        <v>30.76</v>
      </c>
      <c r="M3364">
        <v>8008</v>
      </c>
      <c r="N3364">
        <v>26515</v>
      </c>
      <c r="O3364">
        <v>1.1174753906691901</v>
      </c>
    </row>
    <row r="3365" spans="1:15" x14ac:dyDescent="0.25">
      <c r="A3365" s="20" t="s">
        <v>3485</v>
      </c>
      <c r="B3365">
        <v>3</v>
      </c>
      <c r="C3365" t="s">
        <v>67</v>
      </c>
      <c r="D3365" t="s">
        <v>89</v>
      </c>
      <c r="E3365" t="s">
        <v>37</v>
      </c>
      <c r="F3365" t="s">
        <v>38</v>
      </c>
      <c r="G3365">
        <v>3</v>
      </c>
      <c r="H3365">
        <v>2010</v>
      </c>
      <c r="I3365" t="s">
        <v>54</v>
      </c>
      <c r="J3365">
        <v>32.200000000000003</v>
      </c>
      <c r="K3365">
        <v>29.11</v>
      </c>
      <c r="L3365">
        <v>35.47</v>
      </c>
      <c r="M3365">
        <v>266</v>
      </c>
      <c r="N3365">
        <v>826</v>
      </c>
      <c r="O3365">
        <v>6.1313933948496597</v>
      </c>
    </row>
    <row r="3366" spans="1:15" x14ac:dyDescent="0.25">
      <c r="A3366" s="20" t="s">
        <v>3486</v>
      </c>
      <c r="B3366">
        <v>3</v>
      </c>
      <c r="C3366" t="s">
        <v>67</v>
      </c>
      <c r="D3366" t="s">
        <v>89</v>
      </c>
      <c r="E3366" t="s">
        <v>37</v>
      </c>
      <c r="F3366" t="s">
        <v>38</v>
      </c>
      <c r="G3366">
        <v>3</v>
      </c>
      <c r="H3366">
        <v>2010</v>
      </c>
      <c r="I3366" t="s">
        <v>55</v>
      </c>
      <c r="J3366">
        <v>23.8</v>
      </c>
      <c r="K3366">
        <v>22.89</v>
      </c>
      <c r="L3366">
        <v>24.73</v>
      </c>
      <c r="M3366">
        <v>1959</v>
      </c>
      <c r="N3366">
        <v>8233</v>
      </c>
      <c r="O3366">
        <v>2.2593461946228399</v>
      </c>
    </row>
    <row r="3367" spans="1:15" x14ac:dyDescent="0.25">
      <c r="A3367" s="20" t="s">
        <v>3487</v>
      </c>
      <c r="B3367">
        <v>3</v>
      </c>
      <c r="C3367" t="s">
        <v>67</v>
      </c>
      <c r="D3367" t="s">
        <v>89</v>
      </c>
      <c r="E3367" t="s">
        <v>37</v>
      </c>
      <c r="F3367" t="s">
        <v>38</v>
      </c>
      <c r="G3367">
        <v>3</v>
      </c>
      <c r="H3367">
        <v>2010</v>
      </c>
      <c r="I3367" t="s">
        <v>56</v>
      </c>
      <c r="J3367">
        <v>27.9</v>
      </c>
      <c r="K3367">
        <v>26.95</v>
      </c>
      <c r="L3367">
        <v>28.8</v>
      </c>
      <c r="M3367">
        <v>2501</v>
      </c>
      <c r="N3367">
        <v>8976</v>
      </c>
      <c r="O3367">
        <v>1.99960011996001</v>
      </c>
    </row>
    <row r="3368" spans="1:15" x14ac:dyDescent="0.25">
      <c r="A3368" s="20" t="s">
        <v>3488</v>
      </c>
      <c r="B3368">
        <v>3</v>
      </c>
      <c r="C3368" t="s">
        <v>67</v>
      </c>
      <c r="D3368" t="s">
        <v>89</v>
      </c>
      <c r="E3368" t="s">
        <v>37</v>
      </c>
      <c r="F3368" t="s">
        <v>38</v>
      </c>
      <c r="G3368">
        <v>3</v>
      </c>
      <c r="H3368">
        <v>2010</v>
      </c>
      <c r="I3368" t="s">
        <v>57</v>
      </c>
      <c r="J3368">
        <v>31.6</v>
      </c>
      <c r="K3368">
        <v>30.36</v>
      </c>
      <c r="L3368">
        <v>32.770000000000003</v>
      </c>
      <c r="M3368">
        <v>1803</v>
      </c>
      <c r="N3368">
        <v>5714</v>
      </c>
      <c r="O3368">
        <v>2.3550608702786602</v>
      </c>
    </row>
    <row r="3369" spans="1:15" x14ac:dyDescent="0.25">
      <c r="A3369" s="20" t="s">
        <v>3489</v>
      </c>
      <c r="B3369">
        <v>3</v>
      </c>
      <c r="C3369" t="s">
        <v>67</v>
      </c>
      <c r="D3369" t="s">
        <v>89</v>
      </c>
      <c r="E3369" t="s">
        <v>37</v>
      </c>
      <c r="F3369" t="s">
        <v>38</v>
      </c>
      <c r="G3369">
        <v>3</v>
      </c>
      <c r="H3369">
        <v>2010</v>
      </c>
      <c r="I3369" t="s">
        <v>58</v>
      </c>
      <c r="J3369">
        <v>28.3</v>
      </c>
      <c r="K3369">
        <v>27.72</v>
      </c>
      <c r="L3369">
        <v>28.8</v>
      </c>
      <c r="M3369">
        <v>7597</v>
      </c>
      <c r="N3369">
        <v>26888</v>
      </c>
      <c r="O3369">
        <v>1.14730513350612</v>
      </c>
    </row>
    <row r="3370" spans="1:15" x14ac:dyDescent="0.25">
      <c r="A3370" s="20" t="s">
        <v>3490</v>
      </c>
      <c r="B3370">
        <v>3</v>
      </c>
      <c r="C3370" t="s">
        <v>67</v>
      </c>
      <c r="D3370" t="s">
        <v>89</v>
      </c>
      <c r="E3370" t="s">
        <v>37</v>
      </c>
      <c r="F3370" t="s">
        <v>38</v>
      </c>
      <c r="G3370">
        <v>3</v>
      </c>
      <c r="H3370">
        <v>2010</v>
      </c>
      <c r="I3370" t="s">
        <v>59</v>
      </c>
      <c r="J3370">
        <v>36.799999999999997</v>
      </c>
      <c r="K3370">
        <v>35.07</v>
      </c>
      <c r="L3370">
        <v>38.51</v>
      </c>
      <c r="M3370">
        <v>1105</v>
      </c>
      <c r="N3370">
        <v>3005</v>
      </c>
      <c r="O3370">
        <v>3.0082841879809301</v>
      </c>
    </row>
    <row r="3371" spans="1:15" x14ac:dyDescent="0.25">
      <c r="A3371" s="20" t="s">
        <v>3491</v>
      </c>
      <c r="B3371">
        <v>3</v>
      </c>
      <c r="C3371" t="s">
        <v>67</v>
      </c>
      <c r="D3371" t="s">
        <v>89</v>
      </c>
      <c r="E3371" t="s">
        <v>37</v>
      </c>
      <c r="F3371" t="s">
        <v>38</v>
      </c>
      <c r="G3371">
        <v>3</v>
      </c>
      <c r="H3371">
        <v>2010</v>
      </c>
      <c r="I3371" t="s">
        <v>60</v>
      </c>
      <c r="J3371">
        <v>27.1</v>
      </c>
      <c r="K3371">
        <v>26.36</v>
      </c>
      <c r="L3371">
        <v>27.8</v>
      </c>
      <c r="M3371">
        <v>3956</v>
      </c>
      <c r="N3371">
        <v>14612</v>
      </c>
      <c r="O3371">
        <v>1.58990750187223</v>
      </c>
    </row>
    <row r="3372" spans="1:15" x14ac:dyDescent="0.25">
      <c r="A3372" s="20" t="s">
        <v>3492</v>
      </c>
      <c r="B3372">
        <v>3</v>
      </c>
      <c r="C3372" t="s">
        <v>67</v>
      </c>
      <c r="D3372" t="s">
        <v>89</v>
      </c>
      <c r="E3372" t="s">
        <v>37</v>
      </c>
      <c r="F3372" t="s">
        <v>38</v>
      </c>
      <c r="G3372">
        <v>3</v>
      </c>
      <c r="H3372">
        <v>2010</v>
      </c>
      <c r="I3372" t="s">
        <v>61</v>
      </c>
      <c r="J3372">
        <v>17.899999999999999</v>
      </c>
      <c r="K3372">
        <v>15.35</v>
      </c>
      <c r="L3372">
        <v>20.81</v>
      </c>
      <c r="M3372">
        <v>136</v>
      </c>
      <c r="N3372">
        <v>759</v>
      </c>
      <c r="O3372">
        <v>8.5749292571254401</v>
      </c>
    </row>
    <row r="3373" spans="1:15" x14ac:dyDescent="0.25">
      <c r="A3373" s="20" t="s">
        <v>3493</v>
      </c>
      <c r="B3373">
        <v>3</v>
      </c>
      <c r="C3373" t="s">
        <v>67</v>
      </c>
      <c r="D3373" t="s">
        <v>89</v>
      </c>
      <c r="E3373" t="s">
        <v>37</v>
      </c>
      <c r="F3373" t="s">
        <v>38</v>
      </c>
      <c r="G3373">
        <v>3</v>
      </c>
      <c r="H3373">
        <v>2010</v>
      </c>
      <c r="I3373" t="s">
        <v>43</v>
      </c>
      <c r="J3373">
        <v>25.7</v>
      </c>
      <c r="K3373">
        <v>25.17</v>
      </c>
      <c r="L3373">
        <v>26.31</v>
      </c>
      <c r="M3373">
        <v>5787</v>
      </c>
      <c r="N3373">
        <v>22484</v>
      </c>
      <c r="O3373">
        <v>1.3145383445418299</v>
      </c>
    </row>
    <row r="3374" spans="1:15" x14ac:dyDescent="0.25">
      <c r="A3374" s="20" t="s">
        <v>3494</v>
      </c>
      <c r="B3374">
        <v>3</v>
      </c>
      <c r="C3374" t="s">
        <v>67</v>
      </c>
      <c r="D3374" t="s">
        <v>89</v>
      </c>
      <c r="E3374" t="s">
        <v>37</v>
      </c>
      <c r="F3374" t="s">
        <v>38</v>
      </c>
      <c r="G3374">
        <v>3</v>
      </c>
      <c r="H3374">
        <v>2010</v>
      </c>
      <c r="I3374" t="s">
        <v>62</v>
      </c>
      <c r="J3374">
        <v>36.5</v>
      </c>
      <c r="K3374">
        <v>35.200000000000003</v>
      </c>
      <c r="L3374">
        <v>37.79</v>
      </c>
      <c r="M3374">
        <v>1926</v>
      </c>
      <c r="N3374">
        <v>5279</v>
      </c>
      <c r="O3374">
        <v>2.27861975674888</v>
      </c>
    </row>
    <row r="3375" spans="1:15" x14ac:dyDescent="0.25">
      <c r="A3375" s="20" t="s">
        <v>3495</v>
      </c>
      <c r="B3375">
        <v>3</v>
      </c>
      <c r="C3375" t="s">
        <v>67</v>
      </c>
      <c r="D3375" t="s">
        <v>89</v>
      </c>
      <c r="E3375" t="s">
        <v>37</v>
      </c>
      <c r="F3375" t="s">
        <v>38</v>
      </c>
      <c r="G3375">
        <v>3</v>
      </c>
      <c r="H3375">
        <v>2010</v>
      </c>
      <c r="I3375" t="s">
        <v>75</v>
      </c>
      <c r="J3375">
        <v>27.6</v>
      </c>
      <c r="K3375">
        <v>27.44</v>
      </c>
      <c r="L3375">
        <v>27.81</v>
      </c>
      <c r="M3375">
        <v>63932</v>
      </c>
      <c r="N3375">
        <v>231438</v>
      </c>
      <c r="O3375">
        <v>0.39549487000998801</v>
      </c>
    </row>
    <row r="3376" spans="1:15" x14ac:dyDescent="0.25">
      <c r="A3376" s="20" t="s">
        <v>3496</v>
      </c>
      <c r="B3376">
        <v>3</v>
      </c>
      <c r="C3376" t="s">
        <v>67</v>
      </c>
      <c r="D3376" t="s">
        <v>89</v>
      </c>
      <c r="E3376" t="s">
        <v>37</v>
      </c>
      <c r="F3376" t="s">
        <v>38</v>
      </c>
      <c r="G3376">
        <v>3</v>
      </c>
      <c r="H3376">
        <v>2010</v>
      </c>
      <c r="I3376" t="s">
        <v>45</v>
      </c>
      <c r="J3376">
        <v>21.7</v>
      </c>
      <c r="K3376">
        <v>20.89</v>
      </c>
      <c r="L3376">
        <v>22.52</v>
      </c>
      <c r="M3376">
        <v>2119</v>
      </c>
      <c r="N3376">
        <v>9767</v>
      </c>
      <c r="O3376">
        <v>2.17237362651891</v>
      </c>
    </row>
    <row r="3377" spans="1:15" x14ac:dyDescent="0.25">
      <c r="A3377" s="20" t="s">
        <v>3497</v>
      </c>
      <c r="B3377">
        <v>3</v>
      </c>
      <c r="C3377" t="s">
        <v>67</v>
      </c>
      <c r="D3377" t="s">
        <v>89</v>
      </c>
      <c r="E3377" t="s">
        <v>37</v>
      </c>
      <c r="F3377" t="s">
        <v>38</v>
      </c>
      <c r="G3377">
        <v>3</v>
      </c>
      <c r="H3377">
        <v>2010</v>
      </c>
      <c r="I3377" t="s">
        <v>46</v>
      </c>
      <c r="J3377">
        <v>12.9</v>
      </c>
      <c r="K3377">
        <v>12.29</v>
      </c>
      <c r="L3377">
        <v>13.6</v>
      </c>
      <c r="M3377">
        <v>1316</v>
      </c>
      <c r="N3377">
        <v>10177</v>
      </c>
      <c r="O3377">
        <v>2.7565892320998602</v>
      </c>
    </row>
    <row r="3378" spans="1:15" x14ac:dyDescent="0.25">
      <c r="A3378" s="20" t="s">
        <v>3498</v>
      </c>
      <c r="B3378">
        <v>3</v>
      </c>
      <c r="C3378" t="s">
        <v>67</v>
      </c>
      <c r="D3378" t="s">
        <v>89</v>
      </c>
      <c r="E3378" t="s">
        <v>37</v>
      </c>
      <c r="F3378" t="s">
        <v>38</v>
      </c>
      <c r="G3378">
        <v>3</v>
      </c>
      <c r="H3378">
        <v>2010</v>
      </c>
      <c r="I3378" t="s">
        <v>47</v>
      </c>
      <c r="J3378">
        <v>31.9</v>
      </c>
      <c r="K3378">
        <v>31.34</v>
      </c>
      <c r="L3378">
        <v>32.53</v>
      </c>
      <c r="M3378">
        <v>7633</v>
      </c>
      <c r="N3378">
        <v>23904</v>
      </c>
      <c r="O3378">
        <v>1.14459638203499</v>
      </c>
    </row>
    <row r="3379" spans="1:15" x14ac:dyDescent="0.25">
      <c r="A3379" s="20" t="s">
        <v>3499</v>
      </c>
      <c r="B3379">
        <v>3</v>
      </c>
      <c r="C3379" t="s">
        <v>67</v>
      </c>
      <c r="D3379" t="s">
        <v>89</v>
      </c>
      <c r="E3379" t="s">
        <v>37</v>
      </c>
      <c r="F3379" t="s">
        <v>38</v>
      </c>
      <c r="G3379">
        <v>3</v>
      </c>
      <c r="H3379">
        <v>2010</v>
      </c>
      <c r="I3379" t="s">
        <v>48</v>
      </c>
      <c r="J3379">
        <v>29.3</v>
      </c>
      <c r="K3379">
        <v>28.57</v>
      </c>
      <c r="L3379">
        <v>30.11</v>
      </c>
      <c r="M3379">
        <v>3908</v>
      </c>
      <c r="N3379">
        <v>13322</v>
      </c>
      <c r="O3379">
        <v>1.59964172037746</v>
      </c>
    </row>
    <row r="3380" spans="1:15" x14ac:dyDescent="0.25">
      <c r="A3380" s="20" t="s">
        <v>3500</v>
      </c>
      <c r="B3380">
        <v>3</v>
      </c>
      <c r="C3380" t="s">
        <v>67</v>
      </c>
      <c r="D3380" t="s">
        <v>89</v>
      </c>
      <c r="E3380" t="s">
        <v>37</v>
      </c>
      <c r="F3380" t="s">
        <v>38</v>
      </c>
      <c r="G3380">
        <v>3</v>
      </c>
      <c r="H3380">
        <v>2010</v>
      </c>
      <c r="I3380" t="s">
        <v>49</v>
      </c>
      <c r="J3380">
        <v>21.6</v>
      </c>
      <c r="K3380">
        <v>20.74</v>
      </c>
      <c r="L3380">
        <v>22.43</v>
      </c>
      <c r="M3380">
        <v>1980</v>
      </c>
      <c r="N3380">
        <v>9178</v>
      </c>
      <c r="O3380">
        <v>2.2473328748774701</v>
      </c>
    </row>
    <row r="3381" spans="1:15" x14ac:dyDescent="0.25">
      <c r="A3381" s="20" t="s">
        <v>3501</v>
      </c>
      <c r="B3381">
        <v>3</v>
      </c>
      <c r="C3381" t="s">
        <v>67</v>
      </c>
      <c r="D3381" t="s">
        <v>89</v>
      </c>
      <c r="E3381" t="s">
        <v>37</v>
      </c>
      <c r="F3381" t="s">
        <v>38</v>
      </c>
      <c r="G3381">
        <v>3</v>
      </c>
      <c r="H3381">
        <v>2010</v>
      </c>
      <c r="I3381" t="s">
        <v>50</v>
      </c>
      <c r="J3381">
        <v>37.6</v>
      </c>
      <c r="K3381">
        <v>36.72</v>
      </c>
      <c r="L3381">
        <v>38.380000000000003</v>
      </c>
      <c r="M3381">
        <v>4903</v>
      </c>
      <c r="N3381">
        <v>13057</v>
      </c>
      <c r="O3381">
        <v>1.42813431149396</v>
      </c>
    </row>
    <row r="3382" spans="1:15" x14ac:dyDescent="0.25">
      <c r="A3382" s="20" t="s">
        <v>3502</v>
      </c>
      <c r="B3382">
        <v>3</v>
      </c>
      <c r="C3382" t="s">
        <v>67</v>
      </c>
      <c r="D3382" t="s">
        <v>89</v>
      </c>
      <c r="E3382" t="s">
        <v>37</v>
      </c>
      <c r="F3382" t="s">
        <v>38</v>
      </c>
      <c r="G3382">
        <v>3</v>
      </c>
      <c r="H3382">
        <v>2010</v>
      </c>
      <c r="I3382" t="s">
        <v>51</v>
      </c>
      <c r="J3382">
        <v>33.299999999999997</v>
      </c>
      <c r="K3382">
        <v>32.32</v>
      </c>
      <c r="L3382">
        <v>34.35</v>
      </c>
      <c r="M3382">
        <v>2745</v>
      </c>
      <c r="N3382">
        <v>8236</v>
      </c>
      <c r="O3382">
        <v>1.90866111437956</v>
      </c>
    </row>
    <row r="3383" spans="1:15" x14ac:dyDescent="0.25">
      <c r="A3383" s="20" t="s">
        <v>3503</v>
      </c>
      <c r="B3383">
        <v>3</v>
      </c>
      <c r="C3383" t="s">
        <v>67</v>
      </c>
      <c r="D3383" t="s">
        <v>89</v>
      </c>
      <c r="E3383" t="s">
        <v>41</v>
      </c>
      <c r="F3383" t="s">
        <v>42</v>
      </c>
      <c r="G3383">
        <v>4</v>
      </c>
      <c r="H3383">
        <v>2010</v>
      </c>
      <c r="I3383" t="s">
        <v>34</v>
      </c>
      <c r="J3383">
        <v>23</v>
      </c>
      <c r="K3383">
        <v>22.55</v>
      </c>
      <c r="L3383">
        <v>23.38</v>
      </c>
      <c r="M3383">
        <v>8997</v>
      </c>
      <c r="N3383">
        <v>39181</v>
      </c>
      <c r="O3383">
        <v>1.05426827941442</v>
      </c>
    </row>
    <row r="3384" spans="1:15" x14ac:dyDescent="0.25">
      <c r="A3384" s="20" t="s">
        <v>3504</v>
      </c>
      <c r="B3384">
        <v>3</v>
      </c>
      <c r="C3384" t="s">
        <v>67</v>
      </c>
      <c r="D3384" t="s">
        <v>89</v>
      </c>
      <c r="E3384" t="s">
        <v>41</v>
      </c>
      <c r="F3384" t="s">
        <v>42</v>
      </c>
      <c r="G3384">
        <v>4</v>
      </c>
      <c r="H3384">
        <v>2010</v>
      </c>
      <c r="I3384" t="s">
        <v>52</v>
      </c>
      <c r="J3384" t="s">
        <v>44</v>
      </c>
      <c r="K3384" t="s">
        <v>44</v>
      </c>
      <c r="L3384" t="s">
        <v>44</v>
      </c>
      <c r="M3384">
        <v>18</v>
      </c>
      <c r="N3384">
        <v>158</v>
      </c>
      <c r="O3384">
        <v>23.570226039551599</v>
      </c>
    </row>
    <row r="3385" spans="1:15" x14ac:dyDescent="0.25">
      <c r="A3385" s="20" t="s">
        <v>3505</v>
      </c>
      <c r="B3385">
        <v>3</v>
      </c>
      <c r="C3385" t="s">
        <v>67</v>
      </c>
      <c r="D3385" t="s">
        <v>89</v>
      </c>
      <c r="E3385" t="s">
        <v>41</v>
      </c>
      <c r="F3385" t="s">
        <v>42</v>
      </c>
      <c r="G3385">
        <v>4</v>
      </c>
      <c r="H3385">
        <v>2010</v>
      </c>
      <c r="I3385" t="s">
        <v>53</v>
      </c>
      <c r="J3385">
        <v>42.8</v>
      </c>
      <c r="K3385">
        <v>38.590000000000003</v>
      </c>
      <c r="L3385">
        <v>47.07</v>
      </c>
      <c r="M3385">
        <v>222</v>
      </c>
      <c r="N3385">
        <v>519</v>
      </c>
      <c r="O3385">
        <v>6.7115605521402397</v>
      </c>
    </row>
    <row r="3386" spans="1:15" x14ac:dyDescent="0.25">
      <c r="A3386" s="20" t="s">
        <v>3506</v>
      </c>
      <c r="B3386">
        <v>3</v>
      </c>
      <c r="C3386" t="s">
        <v>67</v>
      </c>
      <c r="D3386" t="s">
        <v>89</v>
      </c>
      <c r="E3386" t="s">
        <v>41</v>
      </c>
      <c r="F3386" t="s">
        <v>42</v>
      </c>
      <c r="G3386">
        <v>4</v>
      </c>
      <c r="H3386">
        <v>2010</v>
      </c>
      <c r="I3386" t="s">
        <v>54</v>
      </c>
      <c r="J3386" t="s">
        <v>44</v>
      </c>
      <c r="K3386" t="s">
        <v>44</v>
      </c>
      <c r="L3386" t="s">
        <v>44</v>
      </c>
      <c r="M3386">
        <v>12</v>
      </c>
      <c r="N3386">
        <v>85</v>
      </c>
      <c r="O3386">
        <v>28.867513459481302</v>
      </c>
    </row>
    <row r="3387" spans="1:15" x14ac:dyDescent="0.25">
      <c r="A3387" s="20" t="s">
        <v>3507</v>
      </c>
      <c r="B3387">
        <v>3</v>
      </c>
      <c r="C3387" t="s">
        <v>67</v>
      </c>
      <c r="D3387" t="s">
        <v>89</v>
      </c>
      <c r="E3387" t="s">
        <v>41</v>
      </c>
      <c r="F3387" t="s">
        <v>42</v>
      </c>
      <c r="G3387">
        <v>4</v>
      </c>
      <c r="H3387">
        <v>2010</v>
      </c>
      <c r="I3387" t="s">
        <v>55</v>
      </c>
      <c r="J3387">
        <v>71</v>
      </c>
      <c r="K3387">
        <v>69.12</v>
      </c>
      <c r="L3387">
        <v>72.75</v>
      </c>
      <c r="M3387">
        <v>1699</v>
      </c>
      <c r="N3387">
        <v>2394</v>
      </c>
      <c r="O3387">
        <v>2.42606990530017</v>
      </c>
    </row>
    <row r="3388" spans="1:15" x14ac:dyDescent="0.25">
      <c r="A3388" s="20" t="s">
        <v>3508</v>
      </c>
      <c r="B3388">
        <v>3</v>
      </c>
      <c r="C3388" t="s">
        <v>67</v>
      </c>
      <c r="D3388" t="s">
        <v>89</v>
      </c>
      <c r="E3388" t="s">
        <v>41</v>
      </c>
      <c r="F3388" t="s">
        <v>42</v>
      </c>
      <c r="G3388">
        <v>4</v>
      </c>
      <c r="H3388">
        <v>2010</v>
      </c>
      <c r="I3388" t="s">
        <v>56</v>
      </c>
      <c r="J3388">
        <v>40.1</v>
      </c>
      <c r="K3388">
        <v>34.89</v>
      </c>
      <c r="L3388">
        <v>45.46</v>
      </c>
      <c r="M3388">
        <v>131</v>
      </c>
      <c r="N3388">
        <v>327</v>
      </c>
      <c r="O3388">
        <v>8.7370405666103803</v>
      </c>
    </row>
    <row r="3389" spans="1:15" x14ac:dyDescent="0.25">
      <c r="A3389" s="20" t="s">
        <v>3509</v>
      </c>
      <c r="B3389">
        <v>3</v>
      </c>
      <c r="C3389" t="s">
        <v>67</v>
      </c>
      <c r="D3389" t="s">
        <v>89</v>
      </c>
      <c r="E3389" t="s">
        <v>41</v>
      </c>
      <c r="F3389" t="s">
        <v>42</v>
      </c>
      <c r="G3389">
        <v>4</v>
      </c>
      <c r="H3389">
        <v>2010</v>
      </c>
      <c r="I3389" t="s">
        <v>57</v>
      </c>
      <c r="J3389">
        <v>56.9</v>
      </c>
      <c r="K3389">
        <v>50.82</v>
      </c>
      <c r="L3389">
        <v>62.73</v>
      </c>
      <c r="M3389">
        <v>149</v>
      </c>
      <c r="N3389">
        <v>262</v>
      </c>
      <c r="O3389">
        <v>8.1923192051904099</v>
      </c>
    </row>
    <row r="3390" spans="1:15" x14ac:dyDescent="0.25">
      <c r="A3390" s="20" t="s">
        <v>3510</v>
      </c>
      <c r="B3390">
        <v>3</v>
      </c>
      <c r="C3390" t="s">
        <v>67</v>
      </c>
      <c r="D3390" t="s">
        <v>89</v>
      </c>
      <c r="E3390" t="s">
        <v>41</v>
      </c>
      <c r="F3390" t="s">
        <v>42</v>
      </c>
      <c r="G3390">
        <v>4</v>
      </c>
      <c r="H3390">
        <v>2010</v>
      </c>
      <c r="I3390" t="s">
        <v>58</v>
      </c>
      <c r="J3390">
        <v>41</v>
      </c>
      <c r="K3390">
        <v>38.99</v>
      </c>
      <c r="L3390">
        <v>43.02</v>
      </c>
      <c r="M3390">
        <v>935</v>
      </c>
      <c r="N3390">
        <v>2281</v>
      </c>
      <c r="O3390">
        <v>3.27034970083864</v>
      </c>
    </row>
    <row r="3391" spans="1:15" x14ac:dyDescent="0.25">
      <c r="A3391" s="20" t="s">
        <v>3511</v>
      </c>
      <c r="B3391">
        <v>3</v>
      </c>
      <c r="C3391" t="s">
        <v>67</v>
      </c>
      <c r="D3391" t="s">
        <v>89</v>
      </c>
      <c r="E3391" t="s">
        <v>41</v>
      </c>
      <c r="F3391" t="s">
        <v>42</v>
      </c>
      <c r="G3391">
        <v>4</v>
      </c>
      <c r="H3391">
        <v>2010</v>
      </c>
      <c r="I3391" t="s">
        <v>59</v>
      </c>
      <c r="J3391">
        <v>55.8</v>
      </c>
      <c r="K3391">
        <v>48.13</v>
      </c>
      <c r="L3391">
        <v>63.12</v>
      </c>
      <c r="M3391">
        <v>92</v>
      </c>
      <c r="N3391">
        <v>165</v>
      </c>
      <c r="O3391">
        <v>10.425720702853701</v>
      </c>
    </row>
    <row r="3392" spans="1:15" x14ac:dyDescent="0.25">
      <c r="A3392" s="20" t="s">
        <v>3512</v>
      </c>
      <c r="B3392">
        <v>3</v>
      </c>
      <c r="C3392" t="s">
        <v>67</v>
      </c>
      <c r="D3392" t="s">
        <v>89</v>
      </c>
      <c r="E3392" t="s">
        <v>41</v>
      </c>
      <c r="F3392" t="s">
        <v>42</v>
      </c>
      <c r="G3392">
        <v>4</v>
      </c>
      <c r="H3392">
        <v>2010</v>
      </c>
      <c r="I3392" t="s">
        <v>60</v>
      </c>
      <c r="J3392">
        <v>30.7</v>
      </c>
      <c r="K3392">
        <v>30</v>
      </c>
      <c r="L3392">
        <v>31.5</v>
      </c>
      <c r="M3392">
        <v>4470</v>
      </c>
      <c r="N3392">
        <v>14541</v>
      </c>
      <c r="O3392">
        <v>1.4957060089885299</v>
      </c>
    </row>
    <row r="3393" spans="1:15" x14ac:dyDescent="0.25">
      <c r="A3393" s="20" t="s">
        <v>3513</v>
      </c>
      <c r="B3393">
        <v>3</v>
      </c>
      <c r="C3393" t="s">
        <v>67</v>
      </c>
      <c r="D3393" t="s">
        <v>89</v>
      </c>
      <c r="E3393" t="s">
        <v>41</v>
      </c>
      <c r="F3393" t="s">
        <v>42</v>
      </c>
      <c r="G3393">
        <v>4</v>
      </c>
      <c r="H3393">
        <v>2010</v>
      </c>
      <c r="I3393" t="s">
        <v>61</v>
      </c>
      <c r="J3393" t="s">
        <v>44</v>
      </c>
      <c r="K3393" t="s">
        <v>44</v>
      </c>
      <c r="L3393" t="s">
        <v>44</v>
      </c>
      <c r="M3393">
        <v>0</v>
      </c>
      <c r="N3393">
        <v>39</v>
      </c>
      <c r="O3393" t="s">
        <v>44</v>
      </c>
    </row>
    <row r="3394" spans="1:15" x14ac:dyDescent="0.25">
      <c r="A3394" s="20" t="s">
        <v>3514</v>
      </c>
      <c r="B3394">
        <v>3</v>
      </c>
      <c r="C3394" t="s">
        <v>67</v>
      </c>
      <c r="D3394" t="s">
        <v>89</v>
      </c>
      <c r="E3394" t="s">
        <v>41</v>
      </c>
      <c r="F3394" t="s">
        <v>42</v>
      </c>
      <c r="G3394">
        <v>4</v>
      </c>
      <c r="H3394">
        <v>2010</v>
      </c>
      <c r="I3394" t="s">
        <v>43</v>
      </c>
      <c r="J3394">
        <v>18.3</v>
      </c>
      <c r="K3394">
        <v>15.46</v>
      </c>
      <c r="L3394">
        <v>21.46</v>
      </c>
      <c r="M3394">
        <v>116</v>
      </c>
      <c r="N3394">
        <v>635</v>
      </c>
      <c r="O3394">
        <v>9.2847669088525908</v>
      </c>
    </row>
    <row r="3395" spans="1:15" x14ac:dyDescent="0.25">
      <c r="A3395" s="20" t="s">
        <v>3515</v>
      </c>
      <c r="B3395">
        <v>3</v>
      </c>
      <c r="C3395" t="s">
        <v>67</v>
      </c>
      <c r="D3395" t="s">
        <v>89</v>
      </c>
      <c r="E3395" t="s">
        <v>41</v>
      </c>
      <c r="F3395" t="s">
        <v>42</v>
      </c>
      <c r="G3395">
        <v>4</v>
      </c>
      <c r="H3395">
        <v>2010</v>
      </c>
      <c r="I3395" t="s">
        <v>62</v>
      </c>
      <c r="J3395">
        <v>30.7</v>
      </c>
      <c r="K3395">
        <v>25.5</v>
      </c>
      <c r="L3395">
        <v>36.35</v>
      </c>
      <c r="M3395">
        <v>84</v>
      </c>
      <c r="N3395">
        <v>274</v>
      </c>
      <c r="O3395">
        <v>10.910894511799601</v>
      </c>
    </row>
    <row r="3396" spans="1:15" x14ac:dyDescent="0.25">
      <c r="A3396" s="20" t="s">
        <v>3516</v>
      </c>
      <c r="B3396">
        <v>3</v>
      </c>
      <c r="C3396" t="s">
        <v>67</v>
      </c>
      <c r="D3396" t="s">
        <v>89</v>
      </c>
      <c r="E3396" t="s">
        <v>41</v>
      </c>
      <c r="F3396" t="s">
        <v>42</v>
      </c>
      <c r="G3396">
        <v>4</v>
      </c>
      <c r="H3396">
        <v>2010</v>
      </c>
      <c r="I3396" t="s">
        <v>75</v>
      </c>
      <c r="J3396">
        <v>28.6</v>
      </c>
      <c r="K3396">
        <v>28.37</v>
      </c>
      <c r="L3396">
        <v>28.88</v>
      </c>
      <c r="M3396">
        <v>35545</v>
      </c>
      <c r="N3396">
        <v>124177</v>
      </c>
      <c r="O3396">
        <v>0.53040882429406699</v>
      </c>
    </row>
    <row r="3397" spans="1:15" x14ac:dyDescent="0.25">
      <c r="A3397" s="20" t="s">
        <v>3517</v>
      </c>
      <c r="B3397">
        <v>3</v>
      </c>
      <c r="C3397" t="s">
        <v>67</v>
      </c>
      <c r="D3397" t="s">
        <v>89</v>
      </c>
      <c r="E3397" t="s">
        <v>41</v>
      </c>
      <c r="F3397" t="s">
        <v>42</v>
      </c>
      <c r="G3397">
        <v>4</v>
      </c>
      <c r="H3397">
        <v>2010</v>
      </c>
      <c r="I3397" t="s">
        <v>45</v>
      </c>
      <c r="J3397">
        <v>21.6</v>
      </c>
      <c r="K3397">
        <v>20.399999999999999</v>
      </c>
      <c r="L3397">
        <v>22.87</v>
      </c>
      <c r="M3397">
        <v>922</v>
      </c>
      <c r="N3397">
        <v>4267</v>
      </c>
      <c r="O3397">
        <v>3.2933246096939199</v>
      </c>
    </row>
    <row r="3398" spans="1:15" x14ac:dyDescent="0.25">
      <c r="A3398" s="20" t="s">
        <v>3518</v>
      </c>
      <c r="B3398">
        <v>3</v>
      </c>
      <c r="C3398" t="s">
        <v>67</v>
      </c>
      <c r="D3398" t="s">
        <v>89</v>
      </c>
      <c r="E3398" t="s">
        <v>41</v>
      </c>
      <c r="F3398" t="s">
        <v>42</v>
      </c>
      <c r="G3398">
        <v>4</v>
      </c>
      <c r="H3398">
        <v>2010</v>
      </c>
      <c r="I3398" t="s">
        <v>46</v>
      </c>
      <c r="J3398">
        <v>18.399999999999999</v>
      </c>
      <c r="K3398">
        <v>17.71</v>
      </c>
      <c r="L3398">
        <v>19.04</v>
      </c>
      <c r="M3398">
        <v>2407</v>
      </c>
      <c r="N3398">
        <v>13106</v>
      </c>
      <c r="O3398">
        <v>2.0382711378539402</v>
      </c>
    </row>
    <row r="3399" spans="1:15" x14ac:dyDescent="0.25">
      <c r="A3399" s="20" t="s">
        <v>3519</v>
      </c>
      <c r="B3399">
        <v>3</v>
      </c>
      <c r="C3399" t="s">
        <v>67</v>
      </c>
      <c r="D3399" t="s">
        <v>89</v>
      </c>
      <c r="E3399" t="s">
        <v>41</v>
      </c>
      <c r="F3399" t="s">
        <v>42</v>
      </c>
      <c r="G3399">
        <v>4</v>
      </c>
      <c r="H3399">
        <v>2010</v>
      </c>
      <c r="I3399" t="s">
        <v>47</v>
      </c>
      <c r="J3399">
        <v>35.200000000000003</v>
      </c>
      <c r="K3399">
        <v>34.770000000000003</v>
      </c>
      <c r="L3399">
        <v>35.729999999999997</v>
      </c>
      <c r="M3399">
        <v>13440</v>
      </c>
      <c r="N3399">
        <v>38134</v>
      </c>
      <c r="O3399">
        <v>0.86258194917794295</v>
      </c>
    </row>
    <row r="3400" spans="1:15" x14ac:dyDescent="0.25">
      <c r="A3400" s="20" t="s">
        <v>3520</v>
      </c>
      <c r="B3400">
        <v>3</v>
      </c>
      <c r="C3400" t="s">
        <v>67</v>
      </c>
      <c r="D3400" t="s">
        <v>89</v>
      </c>
      <c r="E3400" t="s">
        <v>41</v>
      </c>
      <c r="F3400" t="s">
        <v>42</v>
      </c>
      <c r="G3400">
        <v>4</v>
      </c>
      <c r="H3400">
        <v>2010</v>
      </c>
      <c r="I3400" t="s">
        <v>48</v>
      </c>
      <c r="J3400">
        <v>23.4</v>
      </c>
      <c r="K3400">
        <v>21.35</v>
      </c>
      <c r="L3400">
        <v>25.55</v>
      </c>
      <c r="M3400">
        <v>365</v>
      </c>
      <c r="N3400">
        <v>1561</v>
      </c>
      <c r="O3400">
        <v>5.2342392259021402</v>
      </c>
    </row>
    <row r="3401" spans="1:15" x14ac:dyDescent="0.25">
      <c r="A3401" s="20" t="s">
        <v>3521</v>
      </c>
      <c r="B3401">
        <v>3</v>
      </c>
      <c r="C3401" t="s">
        <v>67</v>
      </c>
      <c r="D3401" t="s">
        <v>89</v>
      </c>
      <c r="E3401" t="s">
        <v>41</v>
      </c>
      <c r="F3401" t="s">
        <v>42</v>
      </c>
      <c r="G3401">
        <v>4</v>
      </c>
      <c r="H3401">
        <v>2010</v>
      </c>
      <c r="I3401" t="s">
        <v>49</v>
      </c>
      <c r="J3401">
        <v>24.4</v>
      </c>
      <c r="K3401">
        <v>23.22</v>
      </c>
      <c r="L3401">
        <v>25.63</v>
      </c>
      <c r="M3401">
        <v>1199</v>
      </c>
      <c r="N3401">
        <v>4913</v>
      </c>
      <c r="O3401">
        <v>2.88795491128954</v>
      </c>
    </row>
    <row r="3402" spans="1:15" x14ac:dyDescent="0.25">
      <c r="A3402" s="20" t="s">
        <v>3522</v>
      </c>
      <c r="B3402">
        <v>3</v>
      </c>
      <c r="C3402" t="s">
        <v>67</v>
      </c>
      <c r="D3402" t="s">
        <v>89</v>
      </c>
      <c r="E3402" t="s">
        <v>41</v>
      </c>
      <c r="F3402" t="s">
        <v>42</v>
      </c>
      <c r="G3402">
        <v>4</v>
      </c>
      <c r="H3402">
        <v>2010</v>
      </c>
      <c r="I3402" t="s">
        <v>50</v>
      </c>
      <c r="J3402">
        <v>21.1</v>
      </c>
      <c r="K3402">
        <v>18.190000000000001</v>
      </c>
      <c r="L3402">
        <v>24.3</v>
      </c>
      <c r="M3402">
        <v>144</v>
      </c>
      <c r="N3402">
        <v>683</v>
      </c>
      <c r="O3402">
        <v>8.3333333333333304</v>
      </c>
    </row>
    <row r="3403" spans="1:15" x14ac:dyDescent="0.25">
      <c r="A3403" s="20" t="s">
        <v>3523</v>
      </c>
      <c r="B3403">
        <v>3</v>
      </c>
      <c r="C3403" t="s">
        <v>67</v>
      </c>
      <c r="D3403" t="s">
        <v>89</v>
      </c>
      <c r="E3403" t="s">
        <v>41</v>
      </c>
      <c r="F3403" t="s">
        <v>42</v>
      </c>
      <c r="G3403">
        <v>4</v>
      </c>
      <c r="H3403">
        <v>2010</v>
      </c>
      <c r="I3403" t="s">
        <v>51</v>
      </c>
      <c r="J3403">
        <v>21.9</v>
      </c>
      <c r="K3403">
        <v>18.93</v>
      </c>
      <c r="L3403">
        <v>25.27</v>
      </c>
      <c r="M3403">
        <v>143</v>
      </c>
      <c r="N3403">
        <v>652</v>
      </c>
      <c r="O3403">
        <v>8.36242010007091</v>
      </c>
    </row>
    <row r="3404" spans="1:15" x14ac:dyDescent="0.25">
      <c r="A3404" s="20" t="s">
        <v>3524</v>
      </c>
      <c r="B3404">
        <v>3</v>
      </c>
      <c r="C3404" t="s">
        <v>67</v>
      </c>
      <c r="D3404" t="s">
        <v>89</v>
      </c>
      <c r="E3404" t="s">
        <v>33</v>
      </c>
      <c r="F3404" t="s">
        <v>35</v>
      </c>
      <c r="G3404">
        <v>5</v>
      </c>
      <c r="H3404">
        <v>2010</v>
      </c>
      <c r="I3404" t="s">
        <v>34</v>
      </c>
      <c r="J3404">
        <v>20.399999999999999</v>
      </c>
      <c r="K3404">
        <v>19.97</v>
      </c>
      <c r="L3404">
        <v>20.83</v>
      </c>
      <c r="M3404">
        <v>6890</v>
      </c>
      <c r="N3404">
        <v>33785</v>
      </c>
      <c r="O3404">
        <v>1.20473184147734</v>
      </c>
    </row>
    <row r="3405" spans="1:15" x14ac:dyDescent="0.25">
      <c r="A3405" s="20" t="s">
        <v>3525</v>
      </c>
      <c r="B3405">
        <v>3</v>
      </c>
      <c r="C3405" t="s">
        <v>67</v>
      </c>
      <c r="D3405" t="s">
        <v>89</v>
      </c>
      <c r="E3405" t="s">
        <v>33</v>
      </c>
      <c r="F3405" t="s">
        <v>35</v>
      </c>
      <c r="G3405">
        <v>5</v>
      </c>
      <c r="H3405">
        <v>2010</v>
      </c>
      <c r="I3405" t="s">
        <v>52</v>
      </c>
      <c r="J3405">
        <v>12.6</v>
      </c>
      <c r="K3405">
        <v>9.7799999999999994</v>
      </c>
      <c r="L3405">
        <v>16.14</v>
      </c>
      <c r="M3405">
        <v>53</v>
      </c>
      <c r="N3405">
        <v>420</v>
      </c>
      <c r="O3405">
        <v>13.7360563948689</v>
      </c>
    </row>
    <row r="3406" spans="1:15" x14ac:dyDescent="0.25">
      <c r="A3406" s="20" t="s">
        <v>3526</v>
      </c>
      <c r="B3406">
        <v>3</v>
      </c>
      <c r="C3406" t="s">
        <v>67</v>
      </c>
      <c r="D3406" t="s">
        <v>89</v>
      </c>
      <c r="E3406" t="s">
        <v>33</v>
      </c>
      <c r="F3406" t="s">
        <v>35</v>
      </c>
      <c r="G3406">
        <v>5</v>
      </c>
      <c r="H3406">
        <v>2010</v>
      </c>
      <c r="I3406" t="s">
        <v>53</v>
      </c>
      <c r="J3406">
        <v>21.2</v>
      </c>
      <c r="K3406">
        <v>17.47</v>
      </c>
      <c r="L3406">
        <v>25.51</v>
      </c>
      <c r="M3406">
        <v>84</v>
      </c>
      <c r="N3406">
        <v>396</v>
      </c>
      <c r="O3406">
        <v>10.910894511799601</v>
      </c>
    </row>
    <row r="3407" spans="1:15" x14ac:dyDescent="0.25">
      <c r="A3407" s="20" t="s">
        <v>3527</v>
      </c>
      <c r="B3407">
        <v>3</v>
      </c>
      <c r="C3407" t="s">
        <v>67</v>
      </c>
      <c r="D3407" t="s">
        <v>89</v>
      </c>
      <c r="E3407" t="s">
        <v>33</v>
      </c>
      <c r="F3407" t="s">
        <v>35</v>
      </c>
      <c r="G3407">
        <v>5</v>
      </c>
      <c r="H3407">
        <v>2010</v>
      </c>
      <c r="I3407" t="s">
        <v>54</v>
      </c>
      <c r="J3407">
        <v>73.099999999999994</v>
      </c>
      <c r="K3407">
        <v>59.75</v>
      </c>
      <c r="L3407">
        <v>83.23</v>
      </c>
      <c r="M3407">
        <v>38</v>
      </c>
      <c r="N3407">
        <v>52</v>
      </c>
      <c r="O3407">
        <v>16.222142113076298</v>
      </c>
    </row>
    <row r="3408" spans="1:15" x14ac:dyDescent="0.25">
      <c r="A3408" s="20" t="s">
        <v>3528</v>
      </c>
      <c r="B3408">
        <v>3</v>
      </c>
      <c r="C3408" t="s">
        <v>67</v>
      </c>
      <c r="D3408" t="s">
        <v>89</v>
      </c>
      <c r="E3408" t="s">
        <v>33</v>
      </c>
      <c r="F3408" t="s">
        <v>35</v>
      </c>
      <c r="G3408">
        <v>5</v>
      </c>
      <c r="H3408">
        <v>2010</v>
      </c>
      <c r="I3408" t="s">
        <v>55</v>
      </c>
      <c r="J3408">
        <v>28.8</v>
      </c>
      <c r="K3408">
        <v>26.68</v>
      </c>
      <c r="L3408">
        <v>31.12</v>
      </c>
      <c r="M3408">
        <v>459</v>
      </c>
      <c r="N3408">
        <v>1591</v>
      </c>
      <c r="O3408">
        <v>4.66760028009337</v>
      </c>
    </row>
    <row r="3409" spans="1:15" x14ac:dyDescent="0.25">
      <c r="A3409" s="20" t="s">
        <v>3529</v>
      </c>
      <c r="B3409">
        <v>3</v>
      </c>
      <c r="C3409" t="s">
        <v>67</v>
      </c>
      <c r="D3409" t="s">
        <v>89</v>
      </c>
      <c r="E3409" t="s">
        <v>33</v>
      </c>
      <c r="F3409" t="s">
        <v>35</v>
      </c>
      <c r="G3409">
        <v>5</v>
      </c>
      <c r="H3409">
        <v>2010</v>
      </c>
      <c r="I3409" t="s">
        <v>56</v>
      </c>
      <c r="J3409" t="s">
        <v>44</v>
      </c>
      <c r="K3409" t="s">
        <v>44</v>
      </c>
      <c r="L3409" t="s">
        <v>44</v>
      </c>
      <c r="M3409">
        <v>17</v>
      </c>
      <c r="N3409">
        <v>317</v>
      </c>
      <c r="O3409">
        <v>24.253562503633301</v>
      </c>
    </row>
    <row r="3410" spans="1:15" x14ac:dyDescent="0.25">
      <c r="A3410" s="20" t="s">
        <v>3530</v>
      </c>
      <c r="B3410">
        <v>3</v>
      </c>
      <c r="C3410" t="s">
        <v>67</v>
      </c>
      <c r="D3410" t="s">
        <v>89</v>
      </c>
      <c r="E3410" t="s">
        <v>33</v>
      </c>
      <c r="F3410" t="s">
        <v>35</v>
      </c>
      <c r="G3410">
        <v>5</v>
      </c>
      <c r="H3410">
        <v>2010</v>
      </c>
      <c r="I3410" t="s">
        <v>57</v>
      </c>
      <c r="J3410">
        <v>8.8000000000000007</v>
      </c>
      <c r="K3410">
        <v>6.11</v>
      </c>
      <c r="L3410">
        <v>12.64</v>
      </c>
      <c r="M3410">
        <v>26</v>
      </c>
      <c r="N3410">
        <v>294</v>
      </c>
      <c r="O3410">
        <v>19.611613513818401</v>
      </c>
    </row>
    <row r="3411" spans="1:15" x14ac:dyDescent="0.25">
      <c r="A3411" s="20" t="s">
        <v>3531</v>
      </c>
      <c r="B3411">
        <v>3</v>
      </c>
      <c r="C3411" t="s">
        <v>67</v>
      </c>
      <c r="D3411" t="s">
        <v>89</v>
      </c>
      <c r="E3411" t="s">
        <v>33</v>
      </c>
      <c r="F3411" t="s">
        <v>35</v>
      </c>
      <c r="G3411">
        <v>5</v>
      </c>
      <c r="H3411">
        <v>2010</v>
      </c>
      <c r="I3411" t="s">
        <v>58</v>
      </c>
      <c r="J3411">
        <v>30</v>
      </c>
      <c r="K3411">
        <v>28.36</v>
      </c>
      <c r="L3411">
        <v>31.63</v>
      </c>
      <c r="M3411">
        <v>904</v>
      </c>
      <c r="N3411">
        <v>3016</v>
      </c>
      <c r="O3411">
        <v>3.3259505261886999</v>
      </c>
    </row>
    <row r="3412" spans="1:15" x14ac:dyDescent="0.25">
      <c r="A3412" s="20" t="s">
        <v>3532</v>
      </c>
      <c r="B3412">
        <v>3</v>
      </c>
      <c r="C3412" t="s">
        <v>67</v>
      </c>
      <c r="D3412" t="s">
        <v>89</v>
      </c>
      <c r="E3412" t="s">
        <v>33</v>
      </c>
      <c r="F3412" t="s">
        <v>35</v>
      </c>
      <c r="G3412">
        <v>5</v>
      </c>
      <c r="H3412">
        <v>2010</v>
      </c>
      <c r="I3412" t="s">
        <v>59</v>
      </c>
      <c r="J3412">
        <v>41.4</v>
      </c>
      <c r="K3412">
        <v>30.63</v>
      </c>
      <c r="L3412">
        <v>53.12</v>
      </c>
      <c r="M3412">
        <v>29</v>
      </c>
      <c r="N3412">
        <v>70</v>
      </c>
      <c r="O3412">
        <v>18.569533817705199</v>
      </c>
    </row>
    <row r="3413" spans="1:15" x14ac:dyDescent="0.25">
      <c r="A3413" s="20" t="s">
        <v>3533</v>
      </c>
      <c r="B3413">
        <v>3</v>
      </c>
      <c r="C3413" t="s">
        <v>67</v>
      </c>
      <c r="D3413" t="s">
        <v>89</v>
      </c>
      <c r="E3413" t="s">
        <v>33</v>
      </c>
      <c r="F3413" t="s">
        <v>35</v>
      </c>
      <c r="G3413">
        <v>5</v>
      </c>
      <c r="H3413">
        <v>2010</v>
      </c>
      <c r="I3413" t="s">
        <v>60</v>
      </c>
      <c r="J3413">
        <v>24.3</v>
      </c>
      <c r="K3413">
        <v>23.7</v>
      </c>
      <c r="L3413">
        <v>24.96</v>
      </c>
      <c r="M3413">
        <v>4309</v>
      </c>
      <c r="N3413">
        <v>17717</v>
      </c>
      <c r="O3413">
        <v>1.5233922889093801</v>
      </c>
    </row>
    <row r="3414" spans="1:15" x14ac:dyDescent="0.25">
      <c r="A3414" s="20" t="s">
        <v>3534</v>
      </c>
      <c r="B3414">
        <v>3</v>
      </c>
      <c r="C3414" t="s">
        <v>67</v>
      </c>
      <c r="D3414" t="s">
        <v>89</v>
      </c>
      <c r="E3414" t="s">
        <v>33</v>
      </c>
      <c r="F3414" t="s">
        <v>35</v>
      </c>
      <c r="G3414">
        <v>5</v>
      </c>
      <c r="H3414">
        <v>2010</v>
      </c>
      <c r="I3414" t="s">
        <v>61</v>
      </c>
      <c r="J3414" t="s">
        <v>44</v>
      </c>
      <c r="K3414" t="s">
        <v>44</v>
      </c>
      <c r="L3414" t="s">
        <v>44</v>
      </c>
      <c r="M3414">
        <v>5</v>
      </c>
      <c r="N3414">
        <v>51</v>
      </c>
      <c r="O3414">
        <v>44.721359549995803</v>
      </c>
    </row>
    <row r="3415" spans="1:15" x14ac:dyDescent="0.25">
      <c r="A3415" s="20" t="s">
        <v>3535</v>
      </c>
      <c r="B3415">
        <v>3</v>
      </c>
      <c r="C3415" t="s">
        <v>67</v>
      </c>
      <c r="D3415" t="s">
        <v>89</v>
      </c>
      <c r="E3415" t="s">
        <v>33</v>
      </c>
      <c r="F3415" t="s">
        <v>35</v>
      </c>
      <c r="G3415">
        <v>5</v>
      </c>
      <c r="H3415">
        <v>2010</v>
      </c>
      <c r="I3415" t="s">
        <v>43</v>
      </c>
      <c r="J3415">
        <v>28.1</v>
      </c>
      <c r="K3415">
        <v>25.64</v>
      </c>
      <c r="L3415">
        <v>30.63</v>
      </c>
      <c r="M3415">
        <v>350</v>
      </c>
      <c r="N3415">
        <v>1247</v>
      </c>
      <c r="O3415">
        <v>5.3452248382484902</v>
      </c>
    </row>
    <row r="3416" spans="1:15" x14ac:dyDescent="0.25">
      <c r="A3416" s="20" t="s">
        <v>3536</v>
      </c>
      <c r="B3416">
        <v>3</v>
      </c>
      <c r="C3416" t="s">
        <v>67</v>
      </c>
      <c r="D3416" t="s">
        <v>89</v>
      </c>
      <c r="E3416" t="s">
        <v>33</v>
      </c>
      <c r="F3416" t="s">
        <v>35</v>
      </c>
      <c r="G3416">
        <v>5</v>
      </c>
      <c r="H3416">
        <v>2010</v>
      </c>
      <c r="I3416" t="s">
        <v>62</v>
      </c>
      <c r="J3416">
        <v>32.700000000000003</v>
      </c>
      <c r="K3416">
        <v>29.26</v>
      </c>
      <c r="L3416">
        <v>36.4</v>
      </c>
      <c r="M3416">
        <v>216</v>
      </c>
      <c r="N3416">
        <v>660</v>
      </c>
      <c r="O3416">
        <v>6.8041381743977203</v>
      </c>
    </row>
    <row r="3417" spans="1:15" x14ac:dyDescent="0.25">
      <c r="A3417" s="20" t="s">
        <v>3537</v>
      </c>
      <c r="B3417">
        <v>3</v>
      </c>
      <c r="C3417" t="s">
        <v>67</v>
      </c>
      <c r="D3417" t="s">
        <v>89</v>
      </c>
      <c r="E3417" t="s">
        <v>33</v>
      </c>
      <c r="F3417" t="s">
        <v>35</v>
      </c>
      <c r="G3417">
        <v>5</v>
      </c>
      <c r="H3417">
        <v>2010</v>
      </c>
      <c r="I3417" t="s">
        <v>75</v>
      </c>
      <c r="J3417">
        <v>24.1</v>
      </c>
      <c r="K3417">
        <v>23.84</v>
      </c>
      <c r="L3417">
        <v>24.37</v>
      </c>
      <c r="M3417">
        <v>23825</v>
      </c>
      <c r="N3417">
        <v>98840</v>
      </c>
      <c r="O3417">
        <v>0.64786354839173699</v>
      </c>
    </row>
    <row r="3418" spans="1:15" x14ac:dyDescent="0.25">
      <c r="A3418" s="20" t="s">
        <v>3538</v>
      </c>
      <c r="B3418">
        <v>3</v>
      </c>
      <c r="C3418" t="s">
        <v>67</v>
      </c>
      <c r="D3418" t="s">
        <v>89</v>
      </c>
      <c r="E3418" t="s">
        <v>33</v>
      </c>
      <c r="F3418" t="s">
        <v>35</v>
      </c>
      <c r="G3418">
        <v>5</v>
      </c>
      <c r="H3418">
        <v>2010</v>
      </c>
      <c r="I3418" t="s">
        <v>45</v>
      </c>
      <c r="J3418">
        <v>12.3</v>
      </c>
      <c r="K3418">
        <v>11.65</v>
      </c>
      <c r="L3418">
        <v>13.08</v>
      </c>
      <c r="M3418">
        <v>1011</v>
      </c>
      <c r="N3418">
        <v>8187</v>
      </c>
      <c r="O3418">
        <v>3.1450273186121902</v>
      </c>
    </row>
    <row r="3419" spans="1:15" x14ac:dyDescent="0.25">
      <c r="A3419" s="20" t="s">
        <v>3539</v>
      </c>
      <c r="B3419">
        <v>3</v>
      </c>
      <c r="C3419" t="s">
        <v>67</v>
      </c>
      <c r="D3419" t="s">
        <v>89</v>
      </c>
      <c r="E3419" t="s">
        <v>33</v>
      </c>
      <c r="F3419" t="s">
        <v>35</v>
      </c>
      <c r="G3419">
        <v>5</v>
      </c>
      <c r="H3419">
        <v>2010</v>
      </c>
      <c r="I3419" t="s">
        <v>46</v>
      </c>
      <c r="J3419">
        <v>20.5</v>
      </c>
      <c r="K3419">
        <v>19.670000000000002</v>
      </c>
      <c r="L3419">
        <v>21.44</v>
      </c>
      <c r="M3419">
        <v>1639</v>
      </c>
      <c r="N3419">
        <v>7980</v>
      </c>
      <c r="O3419">
        <v>2.4700771787671898</v>
      </c>
    </row>
    <row r="3420" spans="1:15" x14ac:dyDescent="0.25">
      <c r="A3420" s="20" t="s">
        <v>3540</v>
      </c>
      <c r="B3420">
        <v>3</v>
      </c>
      <c r="C3420" t="s">
        <v>67</v>
      </c>
      <c r="D3420" t="s">
        <v>89</v>
      </c>
      <c r="E3420" t="s">
        <v>33</v>
      </c>
      <c r="F3420" t="s">
        <v>35</v>
      </c>
      <c r="G3420">
        <v>5</v>
      </c>
      <c r="H3420">
        <v>2010</v>
      </c>
      <c r="I3420" t="s">
        <v>47</v>
      </c>
      <c r="J3420">
        <v>35.6</v>
      </c>
      <c r="K3420">
        <v>34.909999999999997</v>
      </c>
      <c r="L3420">
        <v>36.299999999999997</v>
      </c>
      <c r="M3420">
        <v>6496</v>
      </c>
      <c r="N3420">
        <v>18246</v>
      </c>
      <c r="O3420">
        <v>1.24072916746366</v>
      </c>
    </row>
    <row r="3421" spans="1:15" x14ac:dyDescent="0.25">
      <c r="A3421" s="20" t="s">
        <v>3541</v>
      </c>
      <c r="B3421">
        <v>3</v>
      </c>
      <c r="C3421" t="s">
        <v>67</v>
      </c>
      <c r="D3421" t="s">
        <v>89</v>
      </c>
      <c r="E3421" t="s">
        <v>33</v>
      </c>
      <c r="F3421" t="s">
        <v>35</v>
      </c>
      <c r="G3421">
        <v>5</v>
      </c>
      <c r="H3421">
        <v>2010</v>
      </c>
      <c r="I3421" t="s">
        <v>48</v>
      </c>
      <c r="J3421">
        <v>18.2</v>
      </c>
      <c r="K3421">
        <v>16.21</v>
      </c>
      <c r="L3421">
        <v>20.32</v>
      </c>
      <c r="M3421">
        <v>245</v>
      </c>
      <c r="N3421">
        <v>1348</v>
      </c>
      <c r="O3421">
        <v>6.3887656499994003</v>
      </c>
    </row>
    <row r="3422" spans="1:15" x14ac:dyDescent="0.25">
      <c r="A3422" s="20" t="s">
        <v>3542</v>
      </c>
      <c r="B3422">
        <v>3</v>
      </c>
      <c r="C3422" t="s">
        <v>67</v>
      </c>
      <c r="D3422" t="s">
        <v>89</v>
      </c>
      <c r="E3422" t="s">
        <v>33</v>
      </c>
      <c r="F3422" t="s">
        <v>35</v>
      </c>
      <c r="G3422">
        <v>5</v>
      </c>
      <c r="H3422">
        <v>2010</v>
      </c>
      <c r="I3422" t="s">
        <v>49</v>
      </c>
      <c r="J3422">
        <v>31.6</v>
      </c>
      <c r="K3422">
        <v>29.34</v>
      </c>
      <c r="L3422">
        <v>33.869999999999997</v>
      </c>
      <c r="M3422">
        <v>511</v>
      </c>
      <c r="N3422">
        <v>1619</v>
      </c>
      <c r="O3422">
        <v>4.4237395520380902</v>
      </c>
    </row>
    <row r="3423" spans="1:15" x14ac:dyDescent="0.25">
      <c r="A3423" s="20" t="s">
        <v>3543</v>
      </c>
      <c r="B3423">
        <v>3</v>
      </c>
      <c r="C3423" t="s">
        <v>67</v>
      </c>
      <c r="D3423" t="s">
        <v>89</v>
      </c>
      <c r="E3423" t="s">
        <v>33</v>
      </c>
      <c r="F3423" t="s">
        <v>35</v>
      </c>
      <c r="G3423">
        <v>5</v>
      </c>
      <c r="H3423">
        <v>2010</v>
      </c>
      <c r="I3423" t="s">
        <v>50</v>
      </c>
      <c r="J3423">
        <v>34</v>
      </c>
      <c r="K3423">
        <v>29.7</v>
      </c>
      <c r="L3423">
        <v>38.659999999999997</v>
      </c>
      <c r="M3423">
        <v>145</v>
      </c>
      <c r="N3423">
        <v>426</v>
      </c>
      <c r="O3423">
        <v>8.3045479853740005</v>
      </c>
    </row>
    <row r="3424" spans="1:15" x14ac:dyDescent="0.25">
      <c r="A3424" s="20" t="s">
        <v>3544</v>
      </c>
      <c r="B3424">
        <v>3</v>
      </c>
      <c r="C3424" t="s">
        <v>67</v>
      </c>
      <c r="D3424" t="s">
        <v>89</v>
      </c>
      <c r="E3424" t="s">
        <v>33</v>
      </c>
      <c r="F3424" t="s">
        <v>35</v>
      </c>
      <c r="G3424">
        <v>5</v>
      </c>
      <c r="H3424">
        <v>2010</v>
      </c>
      <c r="I3424" t="s">
        <v>51</v>
      </c>
      <c r="J3424">
        <v>28.1</v>
      </c>
      <c r="K3424">
        <v>25.79</v>
      </c>
      <c r="L3424">
        <v>30.46</v>
      </c>
      <c r="M3424">
        <v>398</v>
      </c>
      <c r="N3424">
        <v>1418</v>
      </c>
      <c r="O3424">
        <v>5.01254707117086</v>
      </c>
    </row>
    <row r="3425" spans="1:15" x14ac:dyDescent="0.25">
      <c r="A3425" s="20" t="s">
        <v>3545</v>
      </c>
      <c r="B3425">
        <v>3</v>
      </c>
      <c r="C3425" t="s">
        <v>67</v>
      </c>
      <c r="D3425" t="s">
        <v>89</v>
      </c>
      <c r="E3425" t="s">
        <v>39</v>
      </c>
      <c r="F3425" t="s">
        <v>40</v>
      </c>
      <c r="G3425">
        <v>6</v>
      </c>
      <c r="H3425">
        <v>2010</v>
      </c>
      <c r="I3425" t="s">
        <v>34</v>
      </c>
      <c r="J3425">
        <v>8</v>
      </c>
      <c r="K3425">
        <v>7.91</v>
      </c>
      <c r="L3425">
        <v>8.08</v>
      </c>
      <c r="M3425">
        <v>31911</v>
      </c>
      <c r="N3425">
        <v>399328</v>
      </c>
      <c r="O3425">
        <v>0.55979600272261898</v>
      </c>
    </row>
    <row r="3426" spans="1:15" x14ac:dyDescent="0.25">
      <c r="A3426" s="20" t="s">
        <v>3546</v>
      </c>
      <c r="B3426">
        <v>3</v>
      </c>
      <c r="C3426" t="s">
        <v>67</v>
      </c>
      <c r="D3426" t="s">
        <v>89</v>
      </c>
      <c r="E3426" t="s">
        <v>39</v>
      </c>
      <c r="F3426" t="s">
        <v>40</v>
      </c>
      <c r="G3426">
        <v>6</v>
      </c>
      <c r="H3426">
        <v>2010</v>
      </c>
      <c r="I3426" t="s">
        <v>52</v>
      </c>
      <c r="J3426">
        <v>10.5</v>
      </c>
      <c r="K3426">
        <v>10.38</v>
      </c>
      <c r="L3426">
        <v>10.71</v>
      </c>
      <c r="M3426">
        <v>13966</v>
      </c>
      <c r="N3426">
        <v>132434</v>
      </c>
      <c r="O3426">
        <v>0.84618238651446498</v>
      </c>
    </row>
    <row r="3427" spans="1:15" x14ac:dyDescent="0.25">
      <c r="A3427" s="20" t="s">
        <v>3547</v>
      </c>
      <c r="B3427">
        <v>3</v>
      </c>
      <c r="C3427" t="s">
        <v>67</v>
      </c>
      <c r="D3427" t="s">
        <v>89</v>
      </c>
      <c r="E3427" t="s">
        <v>39</v>
      </c>
      <c r="F3427" t="s">
        <v>40</v>
      </c>
      <c r="G3427">
        <v>6</v>
      </c>
      <c r="H3427">
        <v>2010</v>
      </c>
      <c r="I3427" t="s">
        <v>53</v>
      </c>
      <c r="J3427">
        <v>9.6999999999999993</v>
      </c>
      <c r="K3427">
        <v>9.56</v>
      </c>
      <c r="L3427">
        <v>9.92</v>
      </c>
      <c r="M3427">
        <v>10142</v>
      </c>
      <c r="N3427">
        <v>104123</v>
      </c>
      <c r="O3427">
        <v>0.99297473119985302</v>
      </c>
    </row>
    <row r="3428" spans="1:15" x14ac:dyDescent="0.25">
      <c r="A3428" s="20" t="s">
        <v>3548</v>
      </c>
      <c r="B3428">
        <v>3</v>
      </c>
      <c r="C3428" t="s">
        <v>67</v>
      </c>
      <c r="D3428" t="s">
        <v>89</v>
      </c>
      <c r="E3428" t="s">
        <v>39</v>
      </c>
      <c r="F3428" t="s">
        <v>40</v>
      </c>
      <c r="G3428">
        <v>6</v>
      </c>
      <c r="H3428">
        <v>2010</v>
      </c>
      <c r="I3428" t="s">
        <v>54</v>
      </c>
      <c r="J3428">
        <v>11.3</v>
      </c>
      <c r="K3428">
        <v>11.07</v>
      </c>
      <c r="L3428">
        <v>11.46</v>
      </c>
      <c r="M3428">
        <v>11783</v>
      </c>
      <c r="N3428">
        <v>104597</v>
      </c>
      <c r="O3428">
        <v>0.92123846105673801</v>
      </c>
    </row>
    <row r="3429" spans="1:15" x14ac:dyDescent="0.25">
      <c r="A3429" s="20" t="s">
        <v>3549</v>
      </c>
      <c r="B3429">
        <v>3</v>
      </c>
      <c r="C3429" t="s">
        <v>67</v>
      </c>
      <c r="D3429" t="s">
        <v>89</v>
      </c>
      <c r="E3429" t="s">
        <v>39</v>
      </c>
      <c r="F3429" t="s">
        <v>40</v>
      </c>
      <c r="G3429">
        <v>6</v>
      </c>
      <c r="H3429">
        <v>2010</v>
      </c>
      <c r="I3429" t="s">
        <v>55</v>
      </c>
      <c r="J3429">
        <v>10.4</v>
      </c>
      <c r="K3429">
        <v>10.26</v>
      </c>
      <c r="L3429">
        <v>10.45</v>
      </c>
      <c r="M3429">
        <v>40872</v>
      </c>
      <c r="N3429">
        <v>394812</v>
      </c>
      <c r="O3429">
        <v>0.49463751899813102</v>
      </c>
    </row>
    <row r="3430" spans="1:15" x14ac:dyDescent="0.25">
      <c r="A3430" s="20" t="s">
        <v>3550</v>
      </c>
      <c r="B3430">
        <v>3</v>
      </c>
      <c r="C3430" t="s">
        <v>67</v>
      </c>
      <c r="D3430" t="s">
        <v>89</v>
      </c>
      <c r="E3430" t="s">
        <v>39</v>
      </c>
      <c r="F3430" t="s">
        <v>40</v>
      </c>
      <c r="G3430">
        <v>6</v>
      </c>
      <c r="H3430">
        <v>2010</v>
      </c>
      <c r="I3430" t="s">
        <v>56</v>
      </c>
      <c r="J3430">
        <v>11.7</v>
      </c>
      <c r="K3430">
        <v>11.24</v>
      </c>
      <c r="L3430">
        <v>12.14</v>
      </c>
      <c r="M3430">
        <v>2285</v>
      </c>
      <c r="N3430">
        <v>19561</v>
      </c>
      <c r="O3430">
        <v>2.0919769632765202</v>
      </c>
    </row>
    <row r="3431" spans="1:15" x14ac:dyDescent="0.25">
      <c r="A3431" s="20" t="s">
        <v>3551</v>
      </c>
      <c r="B3431">
        <v>3</v>
      </c>
      <c r="C3431" t="s">
        <v>67</v>
      </c>
      <c r="D3431" t="s">
        <v>89</v>
      </c>
      <c r="E3431" t="s">
        <v>39</v>
      </c>
      <c r="F3431" t="s">
        <v>40</v>
      </c>
      <c r="G3431">
        <v>6</v>
      </c>
      <c r="H3431">
        <v>2010</v>
      </c>
      <c r="I3431" t="s">
        <v>57</v>
      </c>
      <c r="J3431">
        <v>18.100000000000001</v>
      </c>
      <c r="K3431">
        <v>17.86</v>
      </c>
      <c r="L3431">
        <v>18.399999999999999</v>
      </c>
      <c r="M3431">
        <v>14259</v>
      </c>
      <c r="N3431">
        <v>78671</v>
      </c>
      <c r="O3431">
        <v>0.83744340251506999</v>
      </c>
    </row>
    <row r="3432" spans="1:15" x14ac:dyDescent="0.25">
      <c r="A3432" s="20" t="s">
        <v>3552</v>
      </c>
      <c r="B3432">
        <v>3</v>
      </c>
      <c r="C3432" t="s">
        <v>67</v>
      </c>
      <c r="D3432" t="s">
        <v>89</v>
      </c>
      <c r="E3432" t="s">
        <v>39</v>
      </c>
      <c r="F3432" t="s">
        <v>40</v>
      </c>
      <c r="G3432">
        <v>6</v>
      </c>
      <c r="H3432">
        <v>2010</v>
      </c>
      <c r="I3432" t="s">
        <v>58</v>
      </c>
      <c r="J3432">
        <v>10.199999999999999</v>
      </c>
      <c r="K3432">
        <v>10.119999999999999</v>
      </c>
      <c r="L3432">
        <v>10.33</v>
      </c>
      <c r="M3432">
        <v>32606</v>
      </c>
      <c r="N3432">
        <v>318889</v>
      </c>
      <c r="O3432">
        <v>0.55379781497730995</v>
      </c>
    </row>
    <row r="3433" spans="1:15" x14ac:dyDescent="0.25">
      <c r="A3433" s="20" t="s">
        <v>3553</v>
      </c>
      <c r="B3433">
        <v>3</v>
      </c>
      <c r="C3433" t="s">
        <v>67</v>
      </c>
      <c r="D3433" t="s">
        <v>89</v>
      </c>
      <c r="E3433" t="s">
        <v>39</v>
      </c>
      <c r="F3433" t="s">
        <v>40</v>
      </c>
      <c r="G3433">
        <v>6</v>
      </c>
      <c r="H3433">
        <v>2010</v>
      </c>
      <c r="I3433" t="s">
        <v>59</v>
      </c>
      <c r="J3433">
        <v>8.4</v>
      </c>
      <c r="K3433">
        <v>8.1199999999999992</v>
      </c>
      <c r="L3433">
        <v>8.6300000000000008</v>
      </c>
      <c r="M3433">
        <v>3819</v>
      </c>
      <c r="N3433">
        <v>45632</v>
      </c>
      <c r="O3433">
        <v>1.6181738209458401</v>
      </c>
    </row>
    <row r="3434" spans="1:15" x14ac:dyDescent="0.25">
      <c r="A3434" s="20" t="s">
        <v>3554</v>
      </c>
      <c r="B3434">
        <v>3</v>
      </c>
      <c r="C3434" t="s">
        <v>67</v>
      </c>
      <c r="D3434" t="s">
        <v>89</v>
      </c>
      <c r="E3434" t="s">
        <v>39</v>
      </c>
      <c r="F3434" t="s">
        <v>40</v>
      </c>
      <c r="G3434">
        <v>6</v>
      </c>
      <c r="H3434">
        <v>2010</v>
      </c>
      <c r="I3434" t="s">
        <v>60</v>
      </c>
      <c r="J3434">
        <v>10</v>
      </c>
      <c r="K3434">
        <v>9.89</v>
      </c>
      <c r="L3434">
        <v>10.08</v>
      </c>
      <c r="M3434">
        <v>37792</v>
      </c>
      <c r="N3434">
        <v>378464</v>
      </c>
      <c r="O3434">
        <v>0.51439893650393198</v>
      </c>
    </row>
    <row r="3435" spans="1:15" x14ac:dyDescent="0.25">
      <c r="A3435" s="20" t="s">
        <v>3555</v>
      </c>
      <c r="B3435">
        <v>3</v>
      </c>
      <c r="C3435" t="s">
        <v>67</v>
      </c>
      <c r="D3435" t="s">
        <v>89</v>
      </c>
      <c r="E3435" t="s">
        <v>39</v>
      </c>
      <c r="F3435" t="s">
        <v>40</v>
      </c>
      <c r="G3435">
        <v>6</v>
      </c>
      <c r="H3435">
        <v>2010</v>
      </c>
      <c r="I3435" t="s">
        <v>61</v>
      </c>
      <c r="J3435">
        <v>13.7</v>
      </c>
      <c r="K3435">
        <v>13.42</v>
      </c>
      <c r="L3435">
        <v>14.07</v>
      </c>
      <c r="M3435">
        <v>5938</v>
      </c>
      <c r="N3435">
        <v>43222</v>
      </c>
      <c r="O3435">
        <v>1.29771672949198</v>
      </c>
    </row>
    <row r="3436" spans="1:15" x14ac:dyDescent="0.25">
      <c r="A3436" s="20" t="s">
        <v>3556</v>
      </c>
      <c r="B3436">
        <v>3</v>
      </c>
      <c r="C3436" t="s">
        <v>67</v>
      </c>
      <c r="D3436" t="s">
        <v>89</v>
      </c>
      <c r="E3436" t="s">
        <v>39</v>
      </c>
      <c r="F3436" t="s">
        <v>40</v>
      </c>
      <c r="G3436">
        <v>6</v>
      </c>
      <c r="H3436">
        <v>2010</v>
      </c>
      <c r="I3436" t="s">
        <v>43</v>
      </c>
      <c r="J3436">
        <v>10.1</v>
      </c>
      <c r="K3436">
        <v>9.9600000000000009</v>
      </c>
      <c r="L3436">
        <v>10.18</v>
      </c>
      <c r="M3436">
        <v>28868</v>
      </c>
      <c r="N3436">
        <v>286597</v>
      </c>
      <c r="O3436">
        <v>0.58856123141602901</v>
      </c>
    </row>
    <row r="3437" spans="1:15" x14ac:dyDescent="0.25">
      <c r="A3437" s="20" t="s">
        <v>3557</v>
      </c>
      <c r="B3437">
        <v>3</v>
      </c>
      <c r="C3437" t="s">
        <v>67</v>
      </c>
      <c r="D3437" t="s">
        <v>89</v>
      </c>
      <c r="E3437" t="s">
        <v>39</v>
      </c>
      <c r="F3437" t="s">
        <v>40</v>
      </c>
      <c r="G3437">
        <v>6</v>
      </c>
      <c r="H3437">
        <v>2010</v>
      </c>
      <c r="I3437" t="s">
        <v>62</v>
      </c>
      <c r="J3437">
        <v>9.1999999999999993</v>
      </c>
      <c r="K3437">
        <v>8.98</v>
      </c>
      <c r="L3437">
        <v>9.43</v>
      </c>
      <c r="M3437">
        <v>5767</v>
      </c>
      <c r="N3437">
        <v>62681</v>
      </c>
      <c r="O3437">
        <v>1.31681578620868</v>
      </c>
    </row>
    <row r="3438" spans="1:15" x14ac:dyDescent="0.25">
      <c r="A3438" s="20" t="s">
        <v>3558</v>
      </c>
      <c r="B3438">
        <v>3</v>
      </c>
      <c r="C3438" t="s">
        <v>67</v>
      </c>
      <c r="D3438" t="s">
        <v>89</v>
      </c>
      <c r="E3438" t="s">
        <v>39</v>
      </c>
      <c r="F3438" t="s">
        <v>40</v>
      </c>
      <c r="G3438">
        <v>6</v>
      </c>
      <c r="H3438">
        <v>2010</v>
      </c>
      <c r="I3438" t="s">
        <v>75</v>
      </c>
      <c r="J3438">
        <v>9.8000000000000007</v>
      </c>
      <c r="K3438">
        <v>9.77</v>
      </c>
      <c r="L3438">
        <v>9.83</v>
      </c>
      <c r="M3438">
        <v>386725</v>
      </c>
      <c r="N3438">
        <v>3944441</v>
      </c>
      <c r="O3438">
        <v>0.16080475101439301</v>
      </c>
    </row>
    <row r="3439" spans="1:15" x14ac:dyDescent="0.25">
      <c r="A3439" s="20" t="s">
        <v>3559</v>
      </c>
      <c r="B3439">
        <v>3</v>
      </c>
      <c r="C3439" t="s">
        <v>67</v>
      </c>
      <c r="D3439" t="s">
        <v>89</v>
      </c>
      <c r="E3439" t="s">
        <v>39</v>
      </c>
      <c r="F3439" t="s">
        <v>40</v>
      </c>
      <c r="G3439">
        <v>6</v>
      </c>
      <c r="H3439">
        <v>2010</v>
      </c>
      <c r="I3439" t="s">
        <v>45</v>
      </c>
      <c r="J3439">
        <v>9.1999999999999993</v>
      </c>
      <c r="K3439">
        <v>9.1</v>
      </c>
      <c r="L3439">
        <v>9.25</v>
      </c>
      <c r="M3439">
        <v>55750</v>
      </c>
      <c r="N3439">
        <v>607689</v>
      </c>
      <c r="O3439">
        <v>0.42352354988762703</v>
      </c>
    </row>
    <row r="3440" spans="1:15" x14ac:dyDescent="0.25">
      <c r="A3440" s="20" t="s">
        <v>3560</v>
      </c>
      <c r="B3440">
        <v>3</v>
      </c>
      <c r="C3440" t="s">
        <v>67</v>
      </c>
      <c r="D3440" t="s">
        <v>89</v>
      </c>
      <c r="E3440" t="s">
        <v>39</v>
      </c>
      <c r="F3440" t="s">
        <v>40</v>
      </c>
      <c r="G3440">
        <v>6</v>
      </c>
      <c r="H3440">
        <v>2010</v>
      </c>
      <c r="I3440" t="s">
        <v>46</v>
      </c>
      <c r="J3440">
        <v>4.9000000000000004</v>
      </c>
      <c r="K3440">
        <v>4.82</v>
      </c>
      <c r="L3440">
        <v>4.9800000000000004</v>
      </c>
      <c r="M3440">
        <v>14109</v>
      </c>
      <c r="N3440">
        <v>287988</v>
      </c>
      <c r="O3440">
        <v>0.84188327777580896</v>
      </c>
    </row>
    <row r="3441" spans="1:15" x14ac:dyDescent="0.25">
      <c r="A3441" s="20" t="s">
        <v>3561</v>
      </c>
      <c r="B3441">
        <v>3</v>
      </c>
      <c r="C3441" t="s">
        <v>67</v>
      </c>
      <c r="D3441" t="s">
        <v>89</v>
      </c>
      <c r="E3441" t="s">
        <v>39</v>
      </c>
      <c r="F3441" t="s">
        <v>40</v>
      </c>
      <c r="G3441">
        <v>6</v>
      </c>
      <c r="H3441">
        <v>2010</v>
      </c>
      <c r="I3441" t="s">
        <v>47</v>
      </c>
      <c r="J3441">
        <v>12.6</v>
      </c>
      <c r="K3441">
        <v>12.49</v>
      </c>
      <c r="L3441">
        <v>12.78</v>
      </c>
      <c r="M3441">
        <v>24243</v>
      </c>
      <c r="N3441">
        <v>191868</v>
      </c>
      <c r="O3441">
        <v>0.64225400221226403</v>
      </c>
    </row>
    <row r="3442" spans="1:15" x14ac:dyDescent="0.25">
      <c r="A3442" s="20" t="s">
        <v>3562</v>
      </c>
      <c r="B3442">
        <v>3</v>
      </c>
      <c r="C3442" t="s">
        <v>67</v>
      </c>
      <c r="D3442" t="s">
        <v>89</v>
      </c>
      <c r="E3442" t="s">
        <v>39</v>
      </c>
      <c r="F3442" t="s">
        <v>40</v>
      </c>
      <c r="G3442">
        <v>6</v>
      </c>
      <c r="H3442">
        <v>2010</v>
      </c>
      <c r="I3442" t="s">
        <v>48</v>
      </c>
      <c r="J3442">
        <v>13</v>
      </c>
      <c r="K3442">
        <v>12.78</v>
      </c>
      <c r="L3442">
        <v>13.17</v>
      </c>
      <c r="M3442">
        <v>14895</v>
      </c>
      <c r="N3442">
        <v>114814</v>
      </c>
      <c r="O3442">
        <v>0.81936941014332298</v>
      </c>
    </row>
    <row r="3443" spans="1:15" x14ac:dyDescent="0.25">
      <c r="A3443" s="20" t="s">
        <v>3563</v>
      </c>
      <c r="B3443">
        <v>3</v>
      </c>
      <c r="C3443" t="s">
        <v>67</v>
      </c>
      <c r="D3443" t="s">
        <v>89</v>
      </c>
      <c r="E3443" t="s">
        <v>39</v>
      </c>
      <c r="F3443" t="s">
        <v>40</v>
      </c>
      <c r="G3443">
        <v>6</v>
      </c>
      <c r="H3443">
        <v>2010</v>
      </c>
      <c r="I3443" t="s">
        <v>49</v>
      </c>
      <c r="J3443">
        <v>7.7</v>
      </c>
      <c r="K3443">
        <v>7.52</v>
      </c>
      <c r="L3443">
        <v>7.79</v>
      </c>
      <c r="M3443">
        <v>11851</v>
      </c>
      <c r="N3443">
        <v>154833</v>
      </c>
      <c r="O3443">
        <v>0.91859166602489295</v>
      </c>
    </row>
    <row r="3444" spans="1:15" x14ac:dyDescent="0.25">
      <c r="A3444" s="20" t="s">
        <v>3564</v>
      </c>
      <c r="B3444">
        <v>3</v>
      </c>
      <c r="C3444" t="s">
        <v>67</v>
      </c>
      <c r="D3444" t="s">
        <v>89</v>
      </c>
      <c r="E3444" t="s">
        <v>39</v>
      </c>
      <c r="F3444" t="s">
        <v>40</v>
      </c>
      <c r="G3444">
        <v>6</v>
      </c>
      <c r="H3444">
        <v>2010</v>
      </c>
      <c r="I3444" t="s">
        <v>50</v>
      </c>
      <c r="J3444">
        <v>7</v>
      </c>
      <c r="K3444">
        <v>6.85</v>
      </c>
      <c r="L3444">
        <v>7.23</v>
      </c>
      <c r="M3444">
        <v>4978</v>
      </c>
      <c r="N3444">
        <v>70713</v>
      </c>
      <c r="O3444">
        <v>1.4173351371926599</v>
      </c>
    </row>
    <row r="3445" spans="1:15" x14ac:dyDescent="0.25">
      <c r="A3445" s="20" t="s">
        <v>3565</v>
      </c>
      <c r="B3445">
        <v>3</v>
      </c>
      <c r="C3445" t="s">
        <v>67</v>
      </c>
      <c r="D3445" t="s">
        <v>89</v>
      </c>
      <c r="E3445" t="s">
        <v>39</v>
      </c>
      <c r="F3445" t="s">
        <v>40</v>
      </c>
      <c r="G3445">
        <v>6</v>
      </c>
      <c r="H3445">
        <v>2010</v>
      </c>
      <c r="I3445" t="s">
        <v>51</v>
      </c>
      <c r="J3445">
        <v>14.2</v>
      </c>
      <c r="K3445">
        <v>13.98</v>
      </c>
      <c r="L3445">
        <v>14.34</v>
      </c>
      <c r="M3445">
        <v>20891</v>
      </c>
      <c r="N3445">
        <v>147525</v>
      </c>
      <c r="O3445">
        <v>0.69186344572018998</v>
      </c>
    </row>
    <row r="3446" spans="1:15" x14ac:dyDescent="0.25">
      <c r="A3446" s="20" t="s">
        <v>3566</v>
      </c>
      <c r="B3446">
        <v>3</v>
      </c>
      <c r="C3446" t="s">
        <v>67</v>
      </c>
      <c r="D3446" t="s">
        <v>89</v>
      </c>
      <c r="E3446" t="s">
        <v>37</v>
      </c>
      <c r="F3446" t="s">
        <v>38</v>
      </c>
      <c r="G3446">
        <v>3</v>
      </c>
      <c r="H3446">
        <v>2011</v>
      </c>
      <c r="I3446" t="s">
        <v>34</v>
      </c>
      <c r="J3446">
        <v>31</v>
      </c>
      <c r="K3446">
        <v>30.23</v>
      </c>
      <c r="L3446">
        <v>31.69</v>
      </c>
      <c r="M3446">
        <v>4784</v>
      </c>
      <c r="N3446">
        <v>15455</v>
      </c>
      <c r="O3446">
        <v>1.4457873299156001</v>
      </c>
    </row>
    <row r="3447" spans="1:15" x14ac:dyDescent="0.25">
      <c r="A3447" s="20" t="s">
        <v>3567</v>
      </c>
      <c r="B3447">
        <v>3</v>
      </c>
      <c r="C3447" t="s">
        <v>67</v>
      </c>
      <c r="D3447" t="s">
        <v>89</v>
      </c>
      <c r="E3447" t="s">
        <v>37</v>
      </c>
      <c r="F3447" t="s">
        <v>38</v>
      </c>
      <c r="G3447">
        <v>3</v>
      </c>
      <c r="H3447">
        <v>2011</v>
      </c>
      <c r="I3447" t="s">
        <v>52</v>
      </c>
      <c r="J3447">
        <v>33.700000000000003</v>
      </c>
      <c r="K3447">
        <v>31.81</v>
      </c>
      <c r="L3447">
        <v>35.71</v>
      </c>
      <c r="M3447">
        <v>762</v>
      </c>
      <c r="N3447">
        <v>2259</v>
      </c>
      <c r="O3447">
        <v>3.6226177800110899</v>
      </c>
    </row>
    <row r="3448" spans="1:15" x14ac:dyDescent="0.25">
      <c r="A3448" s="20" t="s">
        <v>3568</v>
      </c>
      <c r="B3448">
        <v>3</v>
      </c>
      <c r="C3448" t="s">
        <v>67</v>
      </c>
      <c r="D3448" t="s">
        <v>89</v>
      </c>
      <c r="E3448" t="s">
        <v>37</v>
      </c>
      <c r="F3448" t="s">
        <v>38</v>
      </c>
      <c r="G3448">
        <v>3</v>
      </c>
      <c r="H3448">
        <v>2011</v>
      </c>
      <c r="I3448" t="s">
        <v>53</v>
      </c>
      <c r="J3448">
        <v>24.9</v>
      </c>
      <c r="K3448">
        <v>24.43</v>
      </c>
      <c r="L3448">
        <v>25.45</v>
      </c>
      <c r="M3448">
        <v>6925</v>
      </c>
      <c r="N3448">
        <v>27774</v>
      </c>
      <c r="O3448">
        <v>1.20168353625222</v>
      </c>
    </row>
    <row r="3449" spans="1:15" x14ac:dyDescent="0.25">
      <c r="A3449" s="20" t="s">
        <v>3569</v>
      </c>
      <c r="B3449">
        <v>3</v>
      </c>
      <c r="C3449" t="s">
        <v>67</v>
      </c>
      <c r="D3449" t="s">
        <v>89</v>
      </c>
      <c r="E3449" t="s">
        <v>37</v>
      </c>
      <c r="F3449" t="s">
        <v>38</v>
      </c>
      <c r="G3449">
        <v>3</v>
      </c>
      <c r="H3449">
        <v>2011</v>
      </c>
      <c r="I3449" t="s">
        <v>54</v>
      </c>
      <c r="J3449">
        <v>44</v>
      </c>
      <c r="K3449">
        <v>40.86</v>
      </c>
      <c r="L3449">
        <v>47.13</v>
      </c>
      <c r="M3449">
        <v>423</v>
      </c>
      <c r="N3449">
        <v>962</v>
      </c>
      <c r="O3449">
        <v>4.8621663832631503</v>
      </c>
    </row>
    <row r="3450" spans="1:15" x14ac:dyDescent="0.25">
      <c r="A3450" s="20" t="s">
        <v>3570</v>
      </c>
      <c r="B3450">
        <v>3</v>
      </c>
      <c r="C3450" t="s">
        <v>67</v>
      </c>
      <c r="D3450" t="s">
        <v>89</v>
      </c>
      <c r="E3450" t="s">
        <v>37</v>
      </c>
      <c r="F3450" t="s">
        <v>38</v>
      </c>
      <c r="G3450">
        <v>3</v>
      </c>
      <c r="H3450">
        <v>2011</v>
      </c>
      <c r="I3450" t="s">
        <v>55</v>
      </c>
      <c r="J3450">
        <v>25.1</v>
      </c>
      <c r="K3450">
        <v>24.13</v>
      </c>
      <c r="L3450">
        <v>26.15</v>
      </c>
      <c r="M3450">
        <v>1783</v>
      </c>
      <c r="N3450">
        <v>7097</v>
      </c>
      <c r="O3450">
        <v>2.3682324543709901</v>
      </c>
    </row>
    <row r="3451" spans="1:15" x14ac:dyDescent="0.25">
      <c r="A3451" s="20" t="s">
        <v>3571</v>
      </c>
      <c r="B3451">
        <v>3</v>
      </c>
      <c r="C3451" t="s">
        <v>67</v>
      </c>
      <c r="D3451" t="s">
        <v>89</v>
      </c>
      <c r="E3451" t="s">
        <v>37</v>
      </c>
      <c r="F3451" t="s">
        <v>38</v>
      </c>
      <c r="G3451">
        <v>3</v>
      </c>
      <c r="H3451">
        <v>2011</v>
      </c>
      <c r="I3451" t="s">
        <v>56</v>
      </c>
      <c r="J3451">
        <v>36.799999999999997</v>
      </c>
      <c r="K3451">
        <v>35.840000000000003</v>
      </c>
      <c r="L3451">
        <v>37.869999999999997</v>
      </c>
      <c r="M3451">
        <v>3202</v>
      </c>
      <c r="N3451">
        <v>8690</v>
      </c>
      <c r="O3451">
        <v>1.76721478460901</v>
      </c>
    </row>
    <row r="3452" spans="1:15" x14ac:dyDescent="0.25">
      <c r="A3452" s="20" t="s">
        <v>3572</v>
      </c>
      <c r="B3452">
        <v>3</v>
      </c>
      <c r="C3452" t="s">
        <v>67</v>
      </c>
      <c r="D3452" t="s">
        <v>89</v>
      </c>
      <c r="E3452" t="s">
        <v>37</v>
      </c>
      <c r="F3452" t="s">
        <v>38</v>
      </c>
      <c r="G3452">
        <v>3</v>
      </c>
      <c r="H3452">
        <v>2011</v>
      </c>
      <c r="I3452" t="s">
        <v>57</v>
      </c>
      <c r="J3452">
        <v>35</v>
      </c>
      <c r="K3452">
        <v>33.9</v>
      </c>
      <c r="L3452">
        <v>36.18</v>
      </c>
      <c r="M3452">
        <v>2365</v>
      </c>
      <c r="N3452">
        <v>6751</v>
      </c>
      <c r="O3452">
        <v>2.0562903028816599</v>
      </c>
    </row>
    <row r="3453" spans="1:15" x14ac:dyDescent="0.25">
      <c r="A3453" s="20" t="s">
        <v>3573</v>
      </c>
      <c r="B3453">
        <v>3</v>
      </c>
      <c r="C3453" t="s">
        <v>67</v>
      </c>
      <c r="D3453" t="s">
        <v>89</v>
      </c>
      <c r="E3453" t="s">
        <v>37</v>
      </c>
      <c r="F3453" t="s">
        <v>38</v>
      </c>
      <c r="G3453">
        <v>3</v>
      </c>
      <c r="H3453">
        <v>2011</v>
      </c>
      <c r="I3453" t="s">
        <v>58</v>
      </c>
      <c r="J3453">
        <v>29.1</v>
      </c>
      <c r="K3453">
        <v>28.66</v>
      </c>
      <c r="L3453">
        <v>29.59</v>
      </c>
      <c r="M3453">
        <v>10762</v>
      </c>
      <c r="N3453">
        <v>36953</v>
      </c>
      <c r="O3453">
        <v>0.96394777703753398</v>
      </c>
    </row>
    <row r="3454" spans="1:15" x14ac:dyDescent="0.25">
      <c r="A3454" s="20" t="s">
        <v>3574</v>
      </c>
      <c r="B3454">
        <v>3</v>
      </c>
      <c r="C3454" t="s">
        <v>67</v>
      </c>
      <c r="D3454" t="s">
        <v>89</v>
      </c>
      <c r="E3454" t="s">
        <v>37</v>
      </c>
      <c r="F3454" t="s">
        <v>38</v>
      </c>
      <c r="G3454">
        <v>3</v>
      </c>
      <c r="H3454">
        <v>2011</v>
      </c>
      <c r="I3454" t="s">
        <v>59</v>
      </c>
      <c r="J3454">
        <v>39.9</v>
      </c>
      <c r="K3454">
        <v>37.97</v>
      </c>
      <c r="L3454">
        <v>41.95</v>
      </c>
      <c r="M3454">
        <v>927</v>
      </c>
      <c r="N3454">
        <v>2321</v>
      </c>
      <c r="O3454">
        <v>3.2844309272143102</v>
      </c>
    </row>
    <row r="3455" spans="1:15" x14ac:dyDescent="0.25">
      <c r="A3455" s="20" t="s">
        <v>3575</v>
      </c>
      <c r="B3455">
        <v>3</v>
      </c>
      <c r="C3455" t="s">
        <v>67</v>
      </c>
      <c r="D3455" t="s">
        <v>89</v>
      </c>
      <c r="E3455" t="s">
        <v>37</v>
      </c>
      <c r="F3455" t="s">
        <v>38</v>
      </c>
      <c r="G3455">
        <v>3</v>
      </c>
      <c r="H3455">
        <v>2011</v>
      </c>
      <c r="I3455" t="s">
        <v>60</v>
      </c>
      <c r="J3455">
        <v>27.7</v>
      </c>
      <c r="K3455">
        <v>26.98</v>
      </c>
      <c r="L3455">
        <v>28.53</v>
      </c>
      <c r="M3455">
        <v>3547</v>
      </c>
      <c r="N3455">
        <v>12782</v>
      </c>
      <c r="O3455">
        <v>1.67907233372744</v>
      </c>
    </row>
    <row r="3456" spans="1:15" x14ac:dyDescent="0.25">
      <c r="A3456" s="20" t="s">
        <v>3576</v>
      </c>
      <c r="B3456">
        <v>3</v>
      </c>
      <c r="C3456" t="s">
        <v>67</v>
      </c>
      <c r="D3456" t="s">
        <v>89</v>
      </c>
      <c r="E3456" t="s">
        <v>37</v>
      </c>
      <c r="F3456" t="s">
        <v>38</v>
      </c>
      <c r="G3456">
        <v>3</v>
      </c>
      <c r="H3456">
        <v>2011</v>
      </c>
      <c r="I3456" t="s">
        <v>61</v>
      </c>
      <c r="J3456">
        <v>18.8</v>
      </c>
      <c r="K3456">
        <v>16.510000000000002</v>
      </c>
      <c r="L3456">
        <v>21.38</v>
      </c>
      <c r="M3456">
        <v>186</v>
      </c>
      <c r="N3456">
        <v>988</v>
      </c>
      <c r="O3456">
        <v>7.3323557510676602</v>
      </c>
    </row>
    <row r="3457" spans="1:15" x14ac:dyDescent="0.25">
      <c r="A3457" s="20" t="s">
        <v>3577</v>
      </c>
      <c r="B3457">
        <v>3</v>
      </c>
      <c r="C3457" t="s">
        <v>67</v>
      </c>
      <c r="D3457" t="s">
        <v>89</v>
      </c>
      <c r="E3457" t="s">
        <v>37</v>
      </c>
      <c r="F3457" t="s">
        <v>38</v>
      </c>
      <c r="G3457">
        <v>3</v>
      </c>
      <c r="H3457">
        <v>2011</v>
      </c>
      <c r="I3457" t="s">
        <v>43</v>
      </c>
      <c r="J3457">
        <v>19.100000000000001</v>
      </c>
      <c r="K3457">
        <v>18.59</v>
      </c>
      <c r="L3457">
        <v>19.53</v>
      </c>
      <c r="M3457">
        <v>5146</v>
      </c>
      <c r="N3457">
        <v>27001</v>
      </c>
      <c r="O3457">
        <v>1.3940074958772599</v>
      </c>
    </row>
    <row r="3458" spans="1:15" x14ac:dyDescent="0.25">
      <c r="A3458" s="20" t="s">
        <v>3578</v>
      </c>
      <c r="B3458">
        <v>3</v>
      </c>
      <c r="C3458" t="s">
        <v>67</v>
      </c>
      <c r="D3458" t="s">
        <v>89</v>
      </c>
      <c r="E3458" t="s">
        <v>37</v>
      </c>
      <c r="F3458" t="s">
        <v>38</v>
      </c>
      <c r="G3458">
        <v>3</v>
      </c>
      <c r="H3458">
        <v>2011</v>
      </c>
      <c r="I3458" t="s">
        <v>62</v>
      </c>
      <c r="J3458">
        <v>25</v>
      </c>
      <c r="K3458">
        <v>23.93</v>
      </c>
      <c r="L3458">
        <v>26.14</v>
      </c>
      <c r="M3458">
        <v>1471</v>
      </c>
      <c r="N3458">
        <v>5880</v>
      </c>
      <c r="O3458">
        <v>2.6073159633943002</v>
      </c>
    </row>
    <row r="3459" spans="1:15" x14ac:dyDescent="0.25">
      <c r="A3459" s="20" t="s">
        <v>3579</v>
      </c>
      <c r="B3459">
        <v>3</v>
      </c>
      <c r="C3459" t="s">
        <v>67</v>
      </c>
      <c r="D3459" t="s">
        <v>89</v>
      </c>
      <c r="E3459" t="s">
        <v>37</v>
      </c>
      <c r="F3459" t="s">
        <v>38</v>
      </c>
      <c r="G3459">
        <v>3</v>
      </c>
      <c r="H3459">
        <v>2011</v>
      </c>
      <c r="I3459" t="s">
        <v>75</v>
      </c>
      <c r="J3459">
        <v>26.9</v>
      </c>
      <c r="K3459">
        <v>26.7</v>
      </c>
      <c r="L3459">
        <v>27.05</v>
      </c>
      <c r="M3459">
        <v>67199</v>
      </c>
      <c r="N3459">
        <v>250065</v>
      </c>
      <c r="O3459">
        <v>0.38576124516326799</v>
      </c>
    </row>
    <row r="3460" spans="1:15" x14ac:dyDescent="0.25">
      <c r="A3460" s="20" t="s">
        <v>3580</v>
      </c>
      <c r="B3460">
        <v>3</v>
      </c>
      <c r="C3460" t="s">
        <v>67</v>
      </c>
      <c r="D3460" t="s">
        <v>89</v>
      </c>
      <c r="E3460" t="s">
        <v>37</v>
      </c>
      <c r="F3460" t="s">
        <v>38</v>
      </c>
      <c r="G3460">
        <v>3</v>
      </c>
      <c r="H3460">
        <v>2011</v>
      </c>
      <c r="I3460" t="s">
        <v>45</v>
      </c>
      <c r="J3460">
        <v>19.2</v>
      </c>
      <c r="K3460">
        <v>18.45</v>
      </c>
      <c r="L3460">
        <v>19.97</v>
      </c>
      <c r="M3460">
        <v>1999</v>
      </c>
      <c r="N3460">
        <v>10412</v>
      </c>
      <c r="O3460">
        <v>2.2366272042129198</v>
      </c>
    </row>
    <row r="3461" spans="1:15" x14ac:dyDescent="0.25">
      <c r="A3461" s="20" t="s">
        <v>3581</v>
      </c>
      <c r="B3461">
        <v>3</v>
      </c>
      <c r="C3461" t="s">
        <v>67</v>
      </c>
      <c r="D3461" t="s">
        <v>89</v>
      </c>
      <c r="E3461" t="s">
        <v>37</v>
      </c>
      <c r="F3461" t="s">
        <v>38</v>
      </c>
      <c r="G3461">
        <v>3</v>
      </c>
      <c r="H3461">
        <v>2011</v>
      </c>
      <c r="I3461" t="s">
        <v>46</v>
      </c>
      <c r="J3461">
        <v>14.7</v>
      </c>
      <c r="K3461">
        <v>14.08</v>
      </c>
      <c r="L3461">
        <v>15.4</v>
      </c>
      <c r="M3461">
        <v>1638</v>
      </c>
      <c r="N3461">
        <v>11121</v>
      </c>
      <c r="O3461">
        <v>2.4708310555369999</v>
      </c>
    </row>
    <row r="3462" spans="1:15" x14ac:dyDescent="0.25">
      <c r="A3462" s="20" t="s">
        <v>3582</v>
      </c>
      <c r="B3462">
        <v>3</v>
      </c>
      <c r="C3462" t="s">
        <v>67</v>
      </c>
      <c r="D3462" t="s">
        <v>89</v>
      </c>
      <c r="E3462" t="s">
        <v>37</v>
      </c>
      <c r="F3462" t="s">
        <v>38</v>
      </c>
      <c r="G3462">
        <v>3</v>
      </c>
      <c r="H3462">
        <v>2011</v>
      </c>
      <c r="I3462" t="s">
        <v>47</v>
      </c>
      <c r="J3462">
        <v>28.4</v>
      </c>
      <c r="K3462">
        <v>27.91</v>
      </c>
      <c r="L3462">
        <v>28.9</v>
      </c>
      <c r="M3462">
        <v>9058</v>
      </c>
      <c r="N3462">
        <v>31892</v>
      </c>
      <c r="O3462">
        <v>1.0507123617866601</v>
      </c>
    </row>
    <row r="3463" spans="1:15" x14ac:dyDescent="0.25">
      <c r="A3463" s="20" t="s">
        <v>3583</v>
      </c>
      <c r="B3463">
        <v>3</v>
      </c>
      <c r="C3463" t="s">
        <v>67</v>
      </c>
      <c r="D3463" t="s">
        <v>89</v>
      </c>
      <c r="E3463" t="s">
        <v>37</v>
      </c>
      <c r="F3463" t="s">
        <v>38</v>
      </c>
      <c r="G3463">
        <v>3</v>
      </c>
      <c r="H3463">
        <v>2011</v>
      </c>
      <c r="I3463" t="s">
        <v>48</v>
      </c>
      <c r="J3463">
        <v>29.6</v>
      </c>
      <c r="K3463">
        <v>28.8</v>
      </c>
      <c r="L3463">
        <v>30.37</v>
      </c>
      <c r="M3463">
        <v>3867</v>
      </c>
      <c r="N3463">
        <v>13074</v>
      </c>
      <c r="O3463">
        <v>1.6080994891173299</v>
      </c>
    </row>
    <row r="3464" spans="1:15" x14ac:dyDescent="0.25">
      <c r="A3464" s="20" t="s">
        <v>3584</v>
      </c>
      <c r="B3464">
        <v>3</v>
      </c>
      <c r="C3464" t="s">
        <v>67</v>
      </c>
      <c r="D3464" t="s">
        <v>89</v>
      </c>
      <c r="E3464" t="s">
        <v>37</v>
      </c>
      <c r="F3464" t="s">
        <v>38</v>
      </c>
      <c r="G3464">
        <v>3</v>
      </c>
      <c r="H3464">
        <v>2011</v>
      </c>
      <c r="I3464" t="s">
        <v>49</v>
      </c>
      <c r="J3464">
        <v>28.6</v>
      </c>
      <c r="K3464">
        <v>27.49</v>
      </c>
      <c r="L3464">
        <v>29.78</v>
      </c>
      <c r="M3464">
        <v>1713</v>
      </c>
      <c r="N3464">
        <v>5985</v>
      </c>
      <c r="O3464">
        <v>2.41613567852596</v>
      </c>
    </row>
    <row r="3465" spans="1:15" x14ac:dyDescent="0.25">
      <c r="A3465" s="20" t="s">
        <v>3585</v>
      </c>
      <c r="B3465">
        <v>3</v>
      </c>
      <c r="C3465" t="s">
        <v>67</v>
      </c>
      <c r="D3465" t="s">
        <v>89</v>
      </c>
      <c r="E3465" t="s">
        <v>37</v>
      </c>
      <c r="F3465" t="s">
        <v>38</v>
      </c>
      <c r="G3465">
        <v>3</v>
      </c>
      <c r="H3465">
        <v>2011</v>
      </c>
      <c r="I3465" t="s">
        <v>50</v>
      </c>
      <c r="J3465">
        <v>27.6</v>
      </c>
      <c r="K3465">
        <v>26.88</v>
      </c>
      <c r="L3465">
        <v>28.38</v>
      </c>
      <c r="M3465">
        <v>3771</v>
      </c>
      <c r="N3465">
        <v>13651</v>
      </c>
      <c r="O3465">
        <v>1.6284398958201101</v>
      </c>
    </row>
    <row r="3466" spans="1:15" x14ac:dyDescent="0.25">
      <c r="A3466" s="20" t="s">
        <v>3586</v>
      </c>
      <c r="B3466">
        <v>3</v>
      </c>
      <c r="C3466" t="s">
        <v>67</v>
      </c>
      <c r="D3466" t="s">
        <v>89</v>
      </c>
      <c r="E3466" t="s">
        <v>37</v>
      </c>
      <c r="F3466" t="s">
        <v>38</v>
      </c>
      <c r="G3466">
        <v>3</v>
      </c>
      <c r="H3466">
        <v>2011</v>
      </c>
      <c r="I3466" t="s">
        <v>51</v>
      </c>
      <c r="J3466">
        <v>31.8</v>
      </c>
      <c r="K3466">
        <v>30.88</v>
      </c>
      <c r="L3466">
        <v>32.799999999999997</v>
      </c>
      <c r="M3466">
        <v>2870</v>
      </c>
      <c r="N3466">
        <v>9017</v>
      </c>
      <c r="O3466">
        <v>1.8666334823663899</v>
      </c>
    </row>
    <row r="3467" spans="1:15" x14ac:dyDescent="0.25">
      <c r="A3467" s="20" t="s">
        <v>3587</v>
      </c>
      <c r="B3467">
        <v>3</v>
      </c>
      <c r="C3467" t="s">
        <v>67</v>
      </c>
      <c r="D3467" t="s">
        <v>89</v>
      </c>
      <c r="E3467" t="s">
        <v>41</v>
      </c>
      <c r="F3467" t="s">
        <v>42</v>
      </c>
      <c r="G3467">
        <v>4</v>
      </c>
      <c r="H3467">
        <v>2011</v>
      </c>
      <c r="I3467" t="s">
        <v>34</v>
      </c>
      <c r="J3467">
        <v>26.7</v>
      </c>
      <c r="K3467">
        <v>26.24</v>
      </c>
      <c r="L3467">
        <v>27.21</v>
      </c>
      <c r="M3467">
        <v>8516</v>
      </c>
      <c r="N3467">
        <v>31864</v>
      </c>
      <c r="O3467">
        <v>1.0836328788219201</v>
      </c>
    </row>
    <row r="3468" spans="1:15" x14ac:dyDescent="0.25">
      <c r="A3468" s="20" t="s">
        <v>3588</v>
      </c>
      <c r="B3468">
        <v>3</v>
      </c>
      <c r="C3468" t="s">
        <v>67</v>
      </c>
      <c r="D3468" t="s">
        <v>89</v>
      </c>
      <c r="E3468" t="s">
        <v>41</v>
      </c>
      <c r="F3468" t="s">
        <v>42</v>
      </c>
      <c r="G3468">
        <v>4</v>
      </c>
      <c r="H3468">
        <v>2011</v>
      </c>
      <c r="I3468" t="s">
        <v>52</v>
      </c>
      <c r="J3468">
        <v>13.2</v>
      </c>
      <c r="K3468">
        <v>10.53</v>
      </c>
      <c r="L3468">
        <v>16.37</v>
      </c>
      <c r="M3468">
        <v>68</v>
      </c>
      <c r="N3468">
        <v>516</v>
      </c>
      <c r="O3468">
        <v>12.126781251816601</v>
      </c>
    </row>
    <row r="3469" spans="1:15" x14ac:dyDescent="0.25">
      <c r="A3469" s="20" t="s">
        <v>3589</v>
      </c>
      <c r="B3469">
        <v>3</v>
      </c>
      <c r="C3469" t="s">
        <v>67</v>
      </c>
      <c r="D3469" t="s">
        <v>89</v>
      </c>
      <c r="E3469" t="s">
        <v>41</v>
      </c>
      <c r="F3469" t="s">
        <v>42</v>
      </c>
      <c r="G3469">
        <v>4</v>
      </c>
      <c r="H3469">
        <v>2011</v>
      </c>
      <c r="I3469" t="s">
        <v>53</v>
      </c>
      <c r="J3469">
        <v>14.7</v>
      </c>
      <c r="K3469">
        <v>12.05</v>
      </c>
      <c r="L3469">
        <v>17.75</v>
      </c>
      <c r="M3469">
        <v>87</v>
      </c>
      <c r="N3469">
        <v>593</v>
      </c>
      <c r="O3469">
        <v>10.7211253483779</v>
      </c>
    </row>
    <row r="3470" spans="1:15" x14ac:dyDescent="0.25">
      <c r="A3470" s="20" t="s">
        <v>3590</v>
      </c>
      <c r="B3470">
        <v>3</v>
      </c>
      <c r="C3470" t="s">
        <v>67</v>
      </c>
      <c r="D3470" t="s">
        <v>89</v>
      </c>
      <c r="E3470" t="s">
        <v>41</v>
      </c>
      <c r="F3470" t="s">
        <v>42</v>
      </c>
      <c r="G3470">
        <v>4</v>
      </c>
      <c r="H3470">
        <v>2011</v>
      </c>
      <c r="I3470" t="s">
        <v>54</v>
      </c>
      <c r="J3470">
        <v>46.7</v>
      </c>
      <c r="K3470">
        <v>38.869999999999997</v>
      </c>
      <c r="L3470">
        <v>54.63</v>
      </c>
      <c r="M3470">
        <v>70</v>
      </c>
      <c r="N3470">
        <v>150</v>
      </c>
      <c r="O3470">
        <v>11.952286093343901</v>
      </c>
    </row>
    <row r="3471" spans="1:15" x14ac:dyDescent="0.25">
      <c r="A3471" s="20" t="s">
        <v>3591</v>
      </c>
      <c r="B3471">
        <v>3</v>
      </c>
      <c r="C3471" t="s">
        <v>67</v>
      </c>
      <c r="D3471" t="s">
        <v>89</v>
      </c>
      <c r="E3471" t="s">
        <v>41</v>
      </c>
      <c r="F3471" t="s">
        <v>42</v>
      </c>
      <c r="G3471">
        <v>4</v>
      </c>
      <c r="H3471">
        <v>2011</v>
      </c>
      <c r="I3471" t="s">
        <v>55</v>
      </c>
      <c r="J3471">
        <v>19.2</v>
      </c>
      <c r="K3471">
        <v>17.62</v>
      </c>
      <c r="L3471">
        <v>20.8</v>
      </c>
      <c r="M3471">
        <v>451</v>
      </c>
      <c r="N3471">
        <v>2354</v>
      </c>
      <c r="O3471">
        <v>4.7088160934801104</v>
      </c>
    </row>
    <row r="3472" spans="1:15" x14ac:dyDescent="0.25">
      <c r="A3472" s="20" t="s">
        <v>3592</v>
      </c>
      <c r="B3472">
        <v>3</v>
      </c>
      <c r="C3472" t="s">
        <v>67</v>
      </c>
      <c r="D3472" t="s">
        <v>89</v>
      </c>
      <c r="E3472" t="s">
        <v>41</v>
      </c>
      <c r="F3472" t="s">
        <v>42</v>
      </c>
      <c r="G3472">
        <v>4</v>
      </c>
      <c r="H3472">
        <v>2011</v>
      </c>
      <c r="I3472" t="s">
        <v>56</v>
      </c>
      <c r="J3472" t="s">
        <v>44</v>
      </c>
      <c r="K3472" t="s">
        <v>44</v>
      </c>
      <c r="L3472" t="s">
        <v>44</v>
      </c>
      <c r="M3472">
        <v>15</v>
      </c>
      <c r="N3472">
        <v>159</v>
      </c>
      <c r="O3472">
        <v>25.8198889747161</v>
      </c>
    </row>
    <row r="3473" spans="1:15" x14ac:dyDescent="0.25">
      <c r="A3473" s="20" t="s">
        <v>3593</v>
      </c>
      <c r="B3473">
        <v>3</v>
      </c>
      <c r="C3473" t="s">
        <v>67</v>
      </c>
      <c r="D3473" t="s">
        <v>89</v>
      </c>
      <c r="E3473" t="s">
        <v>41</v>
      </c>
      <c r="F3473" t="s">
        <v>42</v>
      </c>
      <c r="G3473">
        <v>4</v>
      </c>
      <c r="H3473">
        <v>2011</v>
      </c>
      <c r="I3473" t="s">
        <v>57</v>
      </c>
      <c r="J3473">
        <v>65.599999999999994</v>
      </c>
      <c r="K3473">
        <v>58.51</v>
      </c>
      <c r="L3473">
        <v>72.040000000000006</v>
      </c>
      <c r="M3473">
        <v>122</v>
      </c>
      <c r="N3473">
        <v>186</v>
      </c>
      <c r="O3473">
        <v>9.0535746042518497</v>
      </c>
    </row>
    <row r="3474" spans="1:15" x14ac:dyDescent="0.25">
      <c r="A3474" s="20" t="s">
        <v>3594</v>
      </c>
      <c r="B3474">
        <v>3</v>
      </c>
      <c r="C3474" t="s">
        <v>67</v>
      </c>
      <c r="D3474" t="s">
        <v>89</v>
      </c>
      <c r="E3474" t="s">
        <v>41</v>
      </c>
      <c r="F3474" t="s">
        <v>42</v>
      </c>
      <c r="G3474">
        <v>4</v>
      </c>
      <c r="H3474">
        <v>2011</v>
      </c>
      <c r="I3474" t="s">
        <v>58</v>
      </c>
      <c r="J3474">
        <v>15.6</v>
      </c>
      <c r="K3474">
        <v>14.67</v>
      </c>
      <c r="L3474">
        <v>16.600000000000001</v>
      </c>
      <c r="M3474">
        <v>854</v>
      </c>
      <c r="N3474">
        <v>5471</v>
      </c>
      <c r="O3474">
        <v>3.4219295541457702</v>
      </c>
    </row>
    <row r="3475" spans="1:15" x14ac:dyDescent="0.25">
      <c r="A3475" s="20" t="s">
        <v>3595</v>
      </c>
      <c r="B3475">
        <v>3</v>
      </c>
      <c r="C3475" t="s">
        <v>67</v>
      </c>
      <c r="D3475" t="s">
        <v>89</v>
      </c>
      <c r="E3475" t="s">
        <v>41</v>
      </c>
      <c r="F3475" t="s">
        <v>42</v>
      </c>
      <c r="G3475">
        <v>4</v>
      </c>
      <c r="H3475">
        <v>2011</v>
      </c>
      <c r="I3475" t="s">
        <v>59</v>
      </c>
      <c r="J3475">
        <v>35.9</v>
      </c>
      <c r="K3475">
        <v>30.78</v>
      </c>
      <c r="L3475">
        <v>41.36</v>
      </c>
      <c r="M3475">
        <v>112</v>
      </c>
      <c r="N3475">
        <v>312</v>
      </c>
      <c r="O3475">
        <v>9.4491118252306805</v>
      </c>
    </row>
    <row r="3476" spans="1:15" x14ac:dyDescent="0.25">
      <c r="A3476" s="20" t="s">
        <v>3596</v>
      </c>
      <c r="B3476">
        <v>3</v>
      </c>
      <c r="C3476" t="s">
        <v>67</v>
      </c>
      <c r="D3476" t="s">
        <v>89</v>
      </c>
      <c r="E3476" t="s">
        <v>41</v>
      </c>
      <c r="F3476" t="s">
        <v>42</v>
      </c>
      <c r="G3476">
        <v>4</v>
      </c>
      <c r="H3476">
        <v>2011</v>
      </c>
      <c r="I3476" t="s">
        <v>60</v>
      </c>
      <c r="J3476">
        <v>34</v>
      </c>
      <c r="K3476">
        <v>33.22</v>
      </c>
      <c r="L3476">
        <v>34.76</v>
      </c>
      <c r="M3476">
        <v>4896</v>
      </c>
      <c r="N3476">
        <v>14406</v>
      </c>
      <c r="O3476">
        <v>1.4291548761875701</v>
      </c>
    </row>
    <row r="3477" spans="1:15" x14ac:dyDescent="0.25">
      <c r="A3477" s="20" t="s">
        <v>3597</v>
      </c>
      <c r="B3477">
        <v>3</v>
      </c>
      <c r="C3477" t="s">
        <v>67</v>
      </c>
      <c r="D3477" t="s">
        <v>89</v>
      </c>
      <c r="E3477" t="s">
        <v>41</v>
      </c>
      <c r="F3477" t="s">
        <v>42</v>
      </c>
      <c r="G3477">
        <v>4</v>
      </c>
      <c r="H3477">
        <v>2011</v>
      </c>
      <c r="I3477" t="s">
        <v>61</v>
      </c>
      <c r="J3477" t="s">
        <v>44</v>
      </c>
      <c r="K3477" t="s">
        <v>44</v>
      </c>
      <c r="L3477" t="s">
        <v>44</v>
      </c>
      <c r="M3477">
        <v>0</v>
      </c>
      <c r="N3477">
        <v>12</v>
      </c>
      <c r="O3477" t="s">
        <v>44</v>
      </c>
    </row>
    <row r="3478" spans="1:15" x14ac:dyDescent="0.25">
      <c r="A3478" s="20" t="s">
        <v>3598</v>
      </c>
      <c r="B3478">
        <v>3</v>
      </c>
      <c r="C3478" t="s">
        <v>67</v>
      </c>
      <c r="D3478" t="s">
        <v>89</v>
      </c>
      <c r="E3478" t="s">
        <v>41</v>
      </c>
      <c r="F3478" t="s">
        <v>42</v>
      </c>
      <c r="G3478">
        <v>4</v>
      </c>
      <c r="H3478">
        <v>2011</v>
      </c>
      <c r="I3478" t="s">
        <v>43</v>
      </c>
      <c r="J3478">
        <v>11.3</v>
      </c>
      <c r="K3478">
        <v>9.94</v>
      </c>
      <c r="L3478">
        <v>12.91</v>
      </c>
      <c r="M3478">
        <v>198</v>
      </c>
      <c r="N3478">
        <v>1746</v>
      </c>
      <c r="O3478">
        <v>7.1066905451870204</v>
      </c>
    </row>
    <row r="3479" spans="1:15" x14ac:dyDescent="0.25">
      <c r="A3479" s="20" t="s">
        <v>3599</v>
      </c>
      <c r="B3479">
        <v>3</v>
      </c>
      <c r="C3479" t="s">
        <v>67</v>
      </c>
      <c r="D3479" t="s">
        <v>89</v>
      </c>
      <c r="E3479" t="s">
        <v>41</v>
      </c>
      <c r="F3479" t="s">
        <v>42</v>
      </c>
      <c r="G3479">
        <v>4</v>
      </c>
      <c r="H3479">
        <v>2011</v>
      </c>
      <c r="I3479" t="s">
        <v>62</v>
      </c>
      <c r="J3479">
        <v>8.5</v>
      </c>
      <c r="K3479">
        <v>7.12</v>
      </c>
      <c r="L3479">
        <v>10.210000000000001</v>
      </c>
      <c r="M3479">
        <v>108</v>
      </c>
      <c r="N3479">
        <v>1265</v>
      </c>
      <c r="O3479">
        <v>9.6225044864937601</v>
      </c>
    </row>
    <row r="3480" spans="1:15" x14ac:dyDescent="0.25">
      <c r="A3480" s="20" t="s">
        <v>3600</v>
      </c>
      <c r="B3480">
        <v>3</v>
      </c>
      <c r="C3480" t="s">
        <v>67</v>
      </c>
      <c r="D3480" t="s">
        <v>89</v>
      </c>
      <c r="E3480" t="s">
        <v>41</v>
      </c>
      <c r="F3480" t="s">
        <v>42</v>
      </c>
      <c r="G3480">
        <v>4</v>
      </c>
      <c r="H3480">
        <v>2011</v>
      </c>
      <c r="I3480" t="s">
        <v>75</v>
      </c>
      <c r="J3480">
        <v>31</v>
      </c>
      <c r="K3480">
        <v>30.71</v>
      </c>
      <c r="L3480">
        <v>31.22</v>
      </c>
      <c r="M3480">
        <v>39638</v>
      </c>
      <c r="N3480">
        <v>128014</v>
      </c>
      <c r="O3480">
        <v>0.502277973458648</v>
      </c>
    </row>
    <row r="3481" spans="1:15" x14ac:dyDescent="0.25">
      <c r="A3481" s="20" t="s">
        <v>3601</v>
      </c>
      <c r="B3481">
        <v>3</v>
      </c>
      <c r="C3481" t="s">
        <v>67</v>
      </c>
      <c r="D3481" t="s">
        <v>89</v>
      </c>
      <c r="E3481" t="s">
        <v>41</v>
      </c>
      <c r="F3481" t="s">
        <v>42</v>
      </c>
      <c r="G3481">
        <v>4</v>
      </c>
      <c r="H3481">
        <v>2011</v>
      </c>
      <c r="I3481" t="s">
        <v>45</v>
      </c>
      <c r="J3481">
        <v>32.1</v>
      </c>
      <c r="K3481">
        <v>30.8</v>
      </c>
      <c r="L3481">
        <v>33.42</v>
      </c>
      <c r="M3481">
        <v>1565</v>
      </c>
      <c r="N3481">
        <v>4876</v>
      </c>
      <c r="O3481">
        <v>2.5278006958277901</v>
      </c>
    </row>
    <row r="3482" spans="1:15" x14ac:dyDescent="0.25">
      <c r="A3482" s="20" t="s">
        <v>3602</v>
      </c>
      <c r="B3482">
        <v>3</v>
      </c>
      <c r="C3482" t="s">
        <v>67</v>
      </c>
      <c r="D3482" t="s">
        <v>89</v>
      </c>
      <c r="E3482" t="s">
        <v>41</v>
      </c>
      <c r="F3482" t="s">
        <v>42</v>
      </c>
      <c r="G3482">
        <v>4</v>
      </c>
      <c r="H3482">
        <v>2011</v>
      </c>
      <c r="I3482" t="s">
        <v>46</v>
      </c>
      <c r="J3482">
        <v>27.4</v>
      </c>
      <c r="K3482">
        <v>26.53</v>
      </c>
      <c r="L3482">
        <v>28.24</v>
      </c>
      <c r="M3482">
        <v>2869</v>
      </c>
      <c r="N3482">
        <v>10481</v>
      </c>
      <c r="O3482">
        <v>1.86695876484379</v>
      </c>
    </row>
    <row r="3483" spans="1:15" x14ac:dyDescent="0.25">
      <c r="A3483" s="20" t="s">
        <v>3603</v>
      </c>
      <c r="B3483">
        <v>3</v>
      </c>
      <c r="C3483" t="s">
        <v>67</v>
      </c>
      <c r="D3483" t="s">
        <v>89</v>
      </c>
      <c r="E3483" t="s">
        <v>41</v>
      </c>
      <c r="F3483" t="s">
        <v>42</v>
      </c>
      <c r="G3483">
        <v>4</v>
      </c>
      <c r="H3483">
        <v>2011</v>
      </c>
      <c r="I3483" t="s">
        <v>47</v>
      </c>
      <c r="J3483">
        <v>37.299999999999997</v>
      </c>
      <c r="K3483">
        <v>36.869999999999997</v>
      </c>
      <c r="L3483">
        <v>37.78</v>
      </c>
      <c r="M3483">
        <v>16186</v>
      </c>
      <c r="N3483">
        <v>43363</v>
      </c>
      <c r="O3483">
        <v>0.78601391036846302</v>
      </c>
    </row>
    <row r="3484" spans="1:15" x14ac:dyDescent="0.25">
      <c r="A3484" s="20" t="s">
        <v>3604</v>
      </c>
      <c r="B3484">
        <v>3</v>
      </c>
      <c r="C3484" t="s">
        <v>67</v>
      </c>
      <c r="D3484" t="s">
        <v>89</v>
      </c>
      <c r="E3484" t="s">
        <v>41</v>
      </c>
      <c r="F3484" t="s">
        <v>42</v>
      </c>
      <c r="G3484">
        <v>4</v>
      </c>
      <c r="H3484">
        <v>2011</v>
      </c>
      <c r="I3484" t="s">
        <v>48</v>
      </c>
      <c r="J3484">
        <v>10.9</v>
      </c>
      <c r="K3484">
        <v>9.69</v>
      </c>
      <c r="L3484">
        <v>12.18</v>
      </c>
      <c r="M3484">
        <v>261</v>
      </c>
      <c r="N3484">
        <v>2400</v>
      </c>
      <c r="O3484">
        <v>6.1898446059017296</v>
      </c>
    </row>
    <row r="3485" spans="1:15" x14ac:dyDescent="0.25">
      <c r="A3485" s="20" t="s">
        <v>3605</v>
      </c>
      <c r="B3485">
        <v>3</v>
      </c>
      <c r="C3485" t="s">
        <v>67</v>
      </c>
      <c r="D3485" t="s">
        <v>89</v>
      </c>
      <c r="E3485" t="s">
        <v>41</v>
      </c>
      <c r="F3485" t="s">
        <v>42</v>
      </c>
      <c r="G3485">
        <v>4</v>
      </c>
      <c r="H3485">
        <v>2011</v>
      </c>
      <c r="I3485" t="s">
        <v>49</v>
      </c>
      <c r="J3485">
        <v>41.5</v>
      </c>
      <c r="K3485">
        <v>40.26</v>
      </c>
      <c r="L3485">
        <v>42.67</v>
      </c>
      <c r="M3485">
        <v>2652</v>
      </c>
      <c r="N3485">
        <v>6397</v>
      </c>
      <c r="O3485">
        <v>1.9418390934515399</v>
      </c>
    </row>
    <row r="3486" spans="1:15" x14ac:dyDescent="0.25">
      <c r="A3486" s="20" t="s">
        <v>3606</v>
      </c>
      <c r="B3486">
        <v>3</v>
      </c>
      <c r="C3486" t="s">
        <v>67</v>
      </c>
      <c r="D3486" t="s">
        <v>89</v>
      </c>
      <c r="E3486" t="s">
        <v>41</v>
      </c>
      <c r="F3486" t="s">
        <v>42</v>
      </c>
      <c r="G3486">
        <v>4</v>
      </c>
      <c r="H3486">
        <v>2011</v>
      </c>
      <c r="I3486" t="s">
        <v>50</v>
      </c>
      <c r="J3486">
        <v>23.5</v>
      </c>
      <c r="K3486">
        <v>20.29</v>
      </c>
      <c r="L3486">
        <v>27.15</v>
      </c>
      <c r="M3486">
        <v>138</v>
      </c>
      <c r="N3486">
        <v>586</v>
      </c>
      <c r="O3486">
        <v>8.5125653075874901</v>
      </c>
    </row>
    <row r="3487" spans="1:15" x14ac:dyDescent="0.25">
      <c r="A3487" s="20" t="s">
        <v>3607</v>
      </c>
      <c r="B3487">
        <v>3</v>
      </c>
      <c r="C3487" t="s">
        <v>67</v>
      </c>
      <c r="D3487" t="s">
        <v>89</v>
      </c>
      <c r="E3487" t="s">
        <v>41</v>
      </c>
      <c r="F3487" t="s">
        <v>42</v>
      </c>
      <c r="G3487">
        <v>4</v>
      </c>
      <c r="H3487">
        <v>2011</v>
      </c>
      <c r="I3487" t="s">
        <v>51</v>
      </c>
      <c r="J3487">
        <v>53.6</v>
      </c>
      <c r="K3487">
        <v>50.28</v>
      </c>
      <c r="L3487">
        <v>56.87</v>
      </c>
      <c r="M3487">
        <v>470</v>
      </c>
      <c r="N3487">
        <v>877</v>
      </c>
      <c r="O3487">
        <v>4.6126560401444197</v>
      </c>
    </row>
    <row r="3488" spans="1:15" x14ac:dyDescent="0.25">
      <c r="A3488" s="20" t="s">
        <v>3608</v>
      </c>
      <c r="B3488">
        <v>3</v>
      </c>
      <c r="C3488" t="s">
        <v>67</v>
      </c>
      <c r="D3488" t="s">
        <v>89</v>
      </c>
      <c r="E3488" t="s">
        <v>33</v>
      </c>
      <c r="F3488" t="s">
        <v>35</v>
      </c>
      <c r="G3488">
        <v>5</v>
      </c>
      <c r="H3488">
        <v>2011</v>
      </c>
      <c r="I3488" t="s">
        <v>34</v>
      </c>
      <c r="J3488">
        <v>28.7</v>
      </c>
      <c r="K3488">
        <v>28.15</v>
      </c>
      <c r="L3488">
        <v>29.3</v>
      </c>
      <c r="M3488">
        <v>6868</v>
      </c>
      <c r="N3488">
        <v>23912</v>
      </c>
      <c r="O3488">
        <v>1.20665983430988</v>
      </c>
    </row>
    <row r="3489" spans="1:15" x14ac:dyDescent="0.25">
      <c r="A3489" s="20" t="s">
        <v>3609</v>
      </c>
      <c r="B3489">
        <v>3</v>
      </c>
      <c r="C3489" t="s">
        <v>67</v>
      </c>
      <c r="D3489" t="s">
        <v>89</v>
      </c>
      <c r="E3489" t="s">
        <v>33</v>
      </c>
      <c r="F3489" t="s">
        <v>35</v>
      </c>
      <c r="G3489">
        <v>5</v>
      </c>
      <c r="H3489">
        <v>2011</v>
      </c>
      <c r="I3489" t="s">
        <v>52</v>
      </c>
      <c r="J3489">
        <v>64.7</v>
      </c>
      <c r="K3489">
        <v>58.13</v>
      </c>
      <c r="L3489">
        <v>70.72</v>
      </c>
      <c r="M3489">
        <v>141</v>
      </c>
      <c r="N3489">
        <v>218</v>
      </c>
      <c r="O3489">
        <v>8.4215192106651902</v>
      </c>
    </row>
    <row r="3490" spans="1:15" x14ac:dyDescent="0.25">
      <c r="A3490" s="20" t="s">
        <v>3610</v>
      </c>
      <c r="B3490">
        <v>3</v>
      </c>
      <c r="C3490" t="s">
        <v>67</v>
      </c>
      <c r="D3490" t="s">
        <v>89</v>
      </c>
      <c r="E3490" t="s">
        <v>33</v>
      </c>
      <c r="F3490" t="s">
        <v>35</v>
      </c>
      <c r="G3490">
        <v>5</v>
      </c>
      <c r="H3490">
        <v>2011</v>
      </c>
      <c r="I3490" t="s">
        <v>53</v>
      </c>
      <c r="J3490">
        <v>24.5</v>
      </c>
      <c r="K3490">
        <v>20.399999999999999</v>
      </c>
      <c r="L3490">
        <v>29.06</v>
      </c>
      <c r="M3490">
        <v>92</v>
      </c>
      <c r="N3490">
        <v>376</v>
      </c>
      <c r="O3490">
        <v>10.425720702853701</v>
      </c>
    </row>
    <row r="3491" spans="1:15" x14ac:dyDescent="0.25">
      <c r="A3491" s="20" t="s">
        <v>3611</v>
      </c>
      <c r="B3491">
        <v>3</v>
      </c>
      <c r="C3491" t="s">
        <v>67</v>
      </c>
      <c r="D3491" t="s">
        <v>89</v>
      </c>
      <c r="E3491" t="s">
        <v>33</v>
      </c>
      <c r="F3491" t="s">
        <v>35</v>
      </c>
      <c r="G3491">
        <v>5</v>
      </c>
      <c r="H3491">
        <v>2011</v>
      </c>
      <c r="I3491" t="s">
        <v>54</v>
      </c>
      <c r="J3491">
        <v>22</v>
      </c>
      <c r="K3491">
        <v>15.27</v>
      </c>
      <c r="L3491">
        <v>30.68</v>
      </c>
      <c r="M3491">
        <v>24</v>
      </c>
      <c r="N3491">
        <v>109</v>
      </c>
      <c r="O3491">
        <v>20.412414523193199</v>
      </c>
    </row>
    <row r="3492" spans="1:15" x14ac:dyDescent="0.25">
      <c r="A3492" s="20" t="s">
        <v>3612</v>
      </c>
      <c r="B3492">
        <v>3</v>
      </c>
      <c r="C3492" t="s">
        <v>67</v>
      </c>
      <c r="D3492" t="s">
        <v>89</v>
      </c>
      <c r="E3492" t="s">
        <v>33</v>
      </c>
      <c r="F3492" t="s">
        <v>35</v>
      </c>
      <c r="G3492">
        <v>5</v>
      </c>
      <c r="H3492">
        <v>2011</v>
      </c>
      <c r="I3492" t="s">
        <v>55</v>
      </c>
      <c r="J3492">
        <v>39.4</v>
      </c>
      <c r="K3492">
        <v>37.32</v>
      </c>
      <c r="L3492">
        <v>41.55</v>
      </c>
      <c r="M3492">
        <v>806</v>
      </c>
      <c r="N3492">
        <v>2045</v>
      </c>
      <c r="O3492">
        <v>3.52234976838173</v>
      </c>
    </row>
    <row r="3493" spans="1:15" x14ac:dyDescent="0.25">
      <c r="A3493" s="20" t="s">
        <v>3613</v>
      </c>
      <c r="B3493">
        <v>3</v>
      </c>
      <c r="C3493" t="s">
        <v>67</v>
      </c>
      <c r="D3493" t="s">
        <v>89</v>
      </c>
      <c r="E3493" t="s">
        <v>33</v>
      </c>
      <c r="F3493" t="s">
        <v>35</v>
      </c>
      <c r="G3493">
        <v>5</v>
      </c>
      <c r="H3493">
        <v>2011</v>
      </c>
      <c r="I3493" t="s">
        <v>56</v>
      </c>
      <c r="J3493">
        <v>41.1</v>
      </c>
      <c r="K3493">
        <v>30.53</v>
      </c>
      <c r="L3493">
        <v>52.55</v>
      </c>
      <c r="M3493">
        <v>30</v>
      </c>
      <c r="N3493">
        <v>73</v>
      </c>
      <c r="O3493">
        <v>18.257418583505501</v>
      </c>
    </row>
    <row r="3494" spans="1:15" x14ac:dyDescent="0.25">
      <c r="A3494" s="20" t="s">
        <v>3614</v>
      </c>
      <c r="B3494">
        <v>3</v>
      </c>
      <c r="C3494" t="s">
        <v>67</v>
      </c>
      <c r="D3494" t="s">
        <v>89</v>
      </c>
      <c r="E3494" t="s">
        <v>33</v>
      </c>
      <c r="F3494" t="s">
        <v>35</v>
      </c>
      <c r="G3494">
        <v>5</v>
      </c>
      <c r="H3494">
        <v>2011</v>
      </c>
      <c r="I3494" t="s">
        <v>57</v>
      </c>
      <c r="J3494">
        <v>23.5</v>
      </c>
      <c r="K3494">
        <v>18.23</v>
      </c>
      <c r="L3494">
        <v>29.81</v>
      </c>
      <c r="M3494">
        <v>48</v>
      </c>
      <c r="N3494">
        <v>204</v>
      </c>
      <c r="O3494">
        <v>14.433756729740599</v>
      </c>
    </row>
    <row r="3495" spans="1:15" x14ac:dyDescent="0.25">
      <c r="A3495" s="20" t="s">
        <v>3615</v>
      </c>
      <c r="B3495">
        <v>3</v>
      </c>
      <c r="C3495" t="s">
        <v>67</v>
      </c>
      <c r="D3495" t="s">
        <v>89</v>
      </c>
      <c r="E3495" t="s">
        <v>33</v>
      </c>
      <c r="F3495" t="s">
        <v>35</v>
      </c>
      <c r="G3495">
        <v>5</v>
      </c>
      <c r="H3495">
        <v>2011</v>
      </c>
      <c r="I3495" t="s">
        <v>58</v>
      </c>
      <c r="J3495">
        <v>30.7</v>
      </c>
      <c r="K3495">
        <v>29.41</v>
      </c>
      <c r="L3495">
        <v>32.08</v>
      </c>
      <c r="M3495">
        <v>1405</v>
      </c>
      <c r="N3495">
        <v>4572</v>
      </c>
      <c r="O3495">
        <v>2.6678526425610398</v>
      </c>
    </row>
    <row r="3496" spans="1:15" x14ac:dyDescent="0.25">
      <c r="A3496" s="20" t="s">
        <v>3616</v>
      </c>
      <c r="B3496">
        <v>3</v>
      </c>
      <c r="C3496" t="s">
        <v>67</v>
      </c>
      <c r="D3496" t="s">
        <v>89</v>
      </c>
      <c r="E3496" t="s">
        <v>33</v>
      </c>
      <c r="F3496" t="s">
        <v>35</v>
      </c>
      <c r="G3496">
        <v>5</v>
      </c>
      <c r="H3496">
        <v>2011</v>
      </c>
      <c r="I3496" t="s">
        <v>59</v>
      </c>
      <c r="J3496">
        <v>9.6999999999999993</v>
      </c>
      <c r="K3496">
        <v>7.11</v>
      </c>
      <c r="L3496">
        <v>13.07</v>
      </c>
      <c r="M3496">
        <v>37</v>
      </c>
      <c r="N3496">
        <v>382</v>
      </c>
      <c r="O3496">
        <v>16.439898730535699</v>
      </c>
    </row>
    <row r="3497" spans="1:15" x14ac:dyDescent="0.25">
      <c r="A3497" s="20" t="s">
        <v>3617</v>
      </c>
      <c r="B3497">
        <v>3</v>
      </c>
      <c r="C3497" t="s">
        <v>67</v>
      </c>
      <c r="D3497" t="s">
        <v>89</v>
      </c>
      <c r="E3497" t="s">
        <v>33</v>
      </c>
      <c r="F3497" t="s">
        <v>35</v>
      </c>
      <c r="G3497">
        <v>5</v>
      </c>
      <c r="H3497">
        <v>2011</v>
      </c>
      <c r="I3497" t="s">
        <v>60</v>
      </c>
      <c r="J3497">
        <v>22.1</v>
      </c>
      <c r="K3497">
        <v>21.5</v>
      </c>
      <c r="L3497">
        <v>22.8</v>
      </c>
      <c r="M3497">
        <v>3512</v>
      </c>
      <c r="N3497">
        <v>15861</v>
      </c>
      <c r="O3497">
        <v>1.6874182676570699</v>
      </c>
    </row>
    <row r="3498" spans="1:15" x14ac:dyDescent="0.25">
      <c r="A3498" s="20" t="s">
        <v>3618</v>
      </c>
      <c r="B3498">
        <v>3</v>
      </c>
      <c r="C3498" t="s">
        <v>67</v>
      </c>
      <c r="D3498" t="s">
        <v>89</v>
      </c>
      <c r="E3498" t="s">
        <v>33</v>
      </c>
      <c r="F3498" t="s">
        <v>35</v>
      </c>
      <c r="G3498">
        <v>5</v>
      </c>
      <c r="H3498">
        <v>2011</v>
      </c>
      <c r="I3498" t="s">
        <v>61</v>
      </c>
      <c r="J3498" t="s">
        <v>44</v>
      </c>
      <c r="K3498" t="s">
        <v>44</v>
      </c>
      <c r="L3498" t="s">
        <v>44</v>
      </c>
      <c r="M3498">
        <v>8</v>
      </c>
      <c r="N3498">
        <v>32</v>
      </c>
      <c r="O3498">
        <v>35.355339059327399</v>
      </c>
    </row>
    <row r="3499" spans="1:15" x14ac:dyDescent="0.25">
      <c r="A3499" s="20" t="s">
        <v>3619</v>
      </c>
      <c r="B3499">
        <v>3</v>
      </c>
      <c r="C3499" t="s">
        <v>67</v>
      </c>
      <c r="D3499" t="s">
        <v>89</v>
      </c>
      <c r="E3499" t="s">
        <v>33</v>
      </c>
      <c r="F3499" t="s">
        <v>35</v>
      </c>
      <c r="G3499">
        <v>5</v>
      </c>
      <c r="H3499">
        <v>2011</v>
      </c>
      <c r="I3499" t="s">
        <v>43</v>
      </c>
      <c r="J3499">
        <v>39.4</v>
      </c>
      <c r="K3499">
        <v>37.08</v>
      </c>
      <c r="L3499">
        <v>41.67</v>
      </c>
      <c r="M3499">
        <v>682</v>
      </c>
      <c r="N3499">
        <v>1733</v>
      </c>
      <c r="O3499">
        <v>3.8291979053374199</v>
      </c>
    </row>
    <row r="3500" spans="1:15" x14ac:dyDescent="0.25">
      <c r="A3500" s="20" t="s">
        <v>3620</v>
      </c>
      <c r="B3500">
        <v>3</v>
      </c>
      <c r="C3500" t="s">
        <v>67</v>
      </c>
      <c r="D3500" t="s">
        <v>89</v>
      </c>
      <c r="E3500" t="s">
        <v>33</v>
      </c>
      <c r="F3500" t="s">
        <v>35</v>
      </c>
      <c r="G3500">
        <v>5</v>
      </c>
      <c r="H3500">
        <v>2011</v>
      </c>
      <c r="I3500" t="s">
        <v>62</v>
      </c>
      <c r="J3500">
        <v>18</v>
      </c>
      <c r="K3500">
        <v>13.73</v>
      </c>
      <c r="L3500">
        <v>23.24</v>
      </c>
      <c r="M3500">
        <v>45</v>
      </c>
      <c r="N3500">
        <v>250</v>
      </c>
      <c r="O3500">
        <v>14.907119849998599</v>
      </c>
    </row>
    <row r="3501" spans="1:15" x14ac:dyDescent="0.25">
      <c r="A3501" s="20" t="s">
        <v>3621</v>
      </c>
      <c r="B3501">
        <v>3</v>
      </c>
      <c r="C3501" t="s">
        <v>67</v>
      </c>
      <c r="D3501" t="s">
        <v>89</v>
      </c>
      <c r="E3501" t="s">
        <v>33</v>
      </c>
      <c r="F3501" t="s">
        <v>35</v>
      </c>
      <c r="G3501">
        <v>5</v>
      </c>
      <c r="H3501">
        <v>2011</v>
      </c>
      <c r="I3501" t="s">
        <v>75</v>
      </c>
      <c r="J3501">
        <v>25.1</v>
      </c>
      <c r="K3501">
        <v>24.79</v>
      </c>
      <c r="L3501">
        <v>25.33</v>
      </c>
      <c r="M3501">
        <v>24553</v>
      </c>
      <c r="N3501">
        <v>97974</v>
      </c>
      <c r="O3501">
        <v>0.638186654389158</v>
      </c>
    </row>
    <row r="3502" spans="1:15" x14ac:dyDescent="0.25">
      <c r="A3502" s="20" t="s">
        <v>3622</v>
      </c>
      <c r="B3502">
        <v>3</v>
      </c>
      <c r="C3502" t="s">
        <v>67</v>
      </c>
      <c r="D3502" t="s">
        <v>89</v>
      </c>
      <c r="E3502" t="s">
        <v>33</v>
      </c>
      <c r="F3502" t="s">
        <v>35</v>
      </c>
      <c r="G3502">
        <v>5</v>
      </c>
      <c r="H3502">
        <v>2011</v>
      </c>
      <c r="I3502" t="s">
        <v>45</v>
      </c>
      <c r="J3502">
        <v>21.9</v>
      </c>
      <c r="K3502">
        <v>20.8</v>
      </c>
      <c r="L3502">
        <v>22.95</v>
      </c>
      <c r="M3502">
        <v>1244</v>
      </c>
      <c r="N3502">
        <v>5692</v>
      </c>
      <c r="O3502">
        <v>2.83523988561871</v>
      </c>
    </row>
    <row r="3503" spans="1:15" x14ac:dyDescent="0.25">
      <c r="A3503" s="20" t="s">
        <v>3623</v>
      </c>
      <c r="B3503">
        <v>3</v>
      </c>
      <c r="C3503" t="s">
        <v>67</v>
      </c>
      <c r="D3503" t="s">
        <v>89</v>
      </c>
      <c r="E3503" t="s">
        <v>33</v>
      </c>
      <c r="F3503" t="s">
        <v>35</v>
      </c>
      <c r="G3503">
        <v>5</v>
      </c>
      <c r="H3503">
        <v>2011</v>
      </c>
      <c r="I3503" t="s">
        <v>46</v>
      </c>
      <c r="J3503">
        <v>13.4</v>
      </c>
      <c r="K3503">
        <v>12.77</v>
      </c>
      <c r="L3503">
        <v>14.11</v>
      </c>
      <c r="M3503">
        <v>1350</v>
      </c>
      <c r="N3503">
        <v>10055</v>
      </c>
      <c r="O3503">
        <v>2.7216552697590899</v>
      </c>
    </row>
    <row r="3504" spans="1:15" x14ac:dyDescent="0.25">
      <c r="A3504" s="20" t="s">
        <v>3624</v>
      </c>
      <c r="B3504">
        <v>3</v>
      </c>
      <c r="C3504" t="s">
        <v>67</v>
      </c>
      <c r="D3504" t="s">
        <v>89</v>
      </c>
      <c r="E3504" t="s">
        <v>33</v>
      </c>
      <c r="F3504" t="s">
        <v>35</v>
      </c>
      <c r="G3504">
        <v>5</v>
      </c>
      <c r="H3504">
        <v>2011</v>
      </c>
      <c r="I3504" t="s">
        <v>47</v>
      </c>
      <c r="J3504">
        <v>30.7</v>
      </c>
      <c r="K3504">
        <v>30.12</v>
      </c>
      <c r="L3504">
        <v>31.36</v>
      </c>
      <c r="M3504">
        <v>6610</v>
      </c>
      <c r="N3504">
        <v>21505</v>
      </c>
      <c r="O3504">
        <v>1.22998345683376</v>
      </c>
    </row>
    <row r="3505" spans="1:15" x14ac:dyDescent="0.25">
      <c r="A3505" s="20" t="s">
        <v>3625</v>
      </c>
      <c r="B3505">
        <v>3</v>
      </c>
      <c r="C3505" t="s">
        <v>67</v>
      </c>
      <c r="D3505" t="s">
        <v>89</v>
      </c>
      <c r="E3505" t="s">
        <v>33</v>
      </c>
      <c r="F3505" t="s">
        <v>35</v>
      </c>
      <c r="G3505">
        <v>5</v>
      </c>
      <c r="H3505">
        <v>2011</v>
      </c>
      <c r="I3505" t="s">
        <v>48</v>
      </c>
      <c r="J3505">
        <v>16</v>
      </c>
      <c r="K3505">
        <v>13.53</v>
      </c>
      <c r="L3505">
        <v>18.84</v>
      </c>
      <c r="M3505">
        <v>117</v>
      </c>
      <c r="N3505">
        <v>731</v>
      </c>
      <c r="O3505">
        <v>9.2450032704204794</v>
      </c>
    </row>
    <row r="3506" spans="1:15" x14ac:dyDescent="0.25">
      <c r="A3506" s="20" t="s">
        <v>3626</v>
      </c>
      <c r="B3506">
        <v>3</v>
      </c>
      <c r="C3506" t="s">
        <v>67</v>
      </c>
      <c r="D3506" t="s">
        <v>89</v>
      </c>
      <c r="E3506" t="s">
        <v>33</v>
      </c>
      <c r="F3506" t="s">
        <v>35</v>
      </c>
      <c r="G3506">
        <v>5</v>
      </c>
      <c r="H3506">
        <v>2011</v>
      </c>
      <c r="I3506" t="s">
        <v>49</v>
      </c>
      <c r="J3506">
        <v>14</v>
      </c>
      <c r="K3506">
        <v>13.23</v>
      </c>
      <c r="L3506">
        <v>14.84</v>
      </c>
      <c r="M3506">
        <v>1003</v>
      </c>
      <c r="N3506">
        <v>7155</v>
      </c>
      <c r="O3506">
        <v>3.15754488975336</v>
      </c>
    </row>
    <row r="3507" spans="1:15" x14ac:dyDescent="0.25">
      <c r="A3507" s="20" t="s">
        <v>3627</v>
      </c>
      <c r="B3507">
        <v>3</v>
      </c>
      <c r="C3507" t="s">
        <v>67</v>
      </c>
      <c r="D3507" t="s">
        <v>89</v>
      </c>
      <c r="E3507" t="s">
        <v>33</v>
      </c>
      <c r="F3507" t="s">
        <v>35</v>
      </c>
      <c r="G3507">
        <v>5</v>
      </c>
      <c r="H3507">
        <v>2011</v>
      </c>
      <c r="I3507" t="s">
        <v>50</v>
      </c>
      <c r="J3507">
        <v>23.3</v>
      </c>
      <c r="K3507">
        <v>19.739999999999998</v>
      </c>
      <c r="L3507">
        <v>27.21</v>
      </c>
      <c r="M3507">
        <v>114</v>
      </c>
      <c r="N3507">
        <v>490</v>
      </c>
      <c r="O3507">
        <v>9.3658581158169394</v>
      </c>
    </row>
    <row r="3508" spans="1:15" x14ac:dyDescent="0.25">
      <c r="A3508" s="20" t="s">
        <v>3628</v>
      </c>
      <c r="B3508">
        <v>3</v>
      </c>
      <c r="C3508" t="s">
        <v>67</v>
      </c>
      <c r="D3508" t="s">
        <v>89</v>
      </c>
      <c r="E3508" t="s">
        <v>33</v>
      </c>
      <c r="F3508" t="s">
        <v>35</v>
      </c>
      <c r="G3508">
        <v>5</v>
      </c>
      <c r="H3508">
        <v>2011</v>
      </c>
      <c r="I3508" t="s">
        <v>51</v>
      </c>
      <c r="J3508">
        <v>16.2</v>
      </c>
      <c r="K3508">
        <v>14.8</v>
      </c>
      <c r="L3508">
        <v>17.64</v>
      </c>
      <c r="M3508">
        <v>417</v>
      </c>
      <c r="N3508">
        <v>2579</v>
      </c>
      <c r="O3508">
        <v>4.8970210687439204</v>
      </c>
    </row>
    <row r="3509" spans="1:15" x14ac:dyDescent="0.25">
      <c r="A3509" s="20" t="s">
        <v>3629</v>
      </c>
      <c r="B3509">
        <v>3</v>
      </c>
      <c r="C3509" t="s">
        <v>67</v>
      </c>
      <c r="D3509" t="s">
        <v>89</v>
      </c>
      <c r="E3509" t="s">
        <v>39</v>
      </c>
      <c r="F3509" t="s">
        <v>40</v>
      </c>
      <c r="G3509">
        <v>6</v>
      </c>
      <c r="H3509">
        <v>2011</v>
      </c>
      <c r="I3509" t="s">
        <v>34</v>
      </c>
      <c r="J3509">
        <v>6.9</v>
      </c>
      <c r="K3509">
        <v>6.81</v>
      </c>
      <c r="L3509">
        <v>6.97</v>
      </c>
      <c r="M3509">
        <v>27119</v>
      </c>
      <c r="N3509">
        <v>393726</v>
      </c>
      <c r="O3509">
        <v>0.60724390504950498</v>
      </c>
    </row>
    <row r="3510" spans="1:15" x14ac:dyDescent="0.25">
      <c r="A3510" s="20" t="s">
        <v>3630</v>
      </c>
      <c r="B3510">
        <v>3</v>
      </c>
      <c r="C3510" t="s">
        <v>67</v>
      </c>
      <c r="D3510" t="s">
        <v>89</v>
      </c>
      <c r="E3510" t="s">
        <v>39</v>
      </c>
      <c r="F3510" t="s">
        <v>40</v>
      </c>
      <c r="G3510">
        <v>6</v>
      </c>
      <c r="H3510">
        <v>2011</v>
      </c>
      <c r="I3510" t="s">
        <v>52</v>
      </c>
      <c r="J3510">
        <v>10.4</v>
      </c>
      <c r="K3510">
        <v>10.19</v>
      </c>
      <c r="L3510">
        <v>10.54</v>
      </c>
      <c r="M3510">
        <v>12478</v>
      </c>
      <c r="N3510">
        <v>120419</v>
      </c>
      <c r="O3510">
        <v>0.89521532742078902</v>
      </c>
    </row>
    <row r="3511" spans="1:15" x14ac:dyDescent="0.25">
      <c r="A3511" s="20" t="s">
        <v>3631</v>
      </c>
      <c r="B3511">
        <v>3</v>
      </c>
      <c r="C3511" t="s">
        <v>67</v>
      </c>
      <c r="D3511" t="s">
        <v>89</v>
      </c>
      <c r="E3511" t="s">
        <v>39</v>
      </c>
      <c r="F3511" t="s">
        <v>40</v>
      </c>
      <c r="G3511">
        <v>6</v>
      </c>
      <c r="H3511">
        <v>2011</v>
      </c>
      <c r="I3511" t="s">
        <v>53</v>
      </c>
      <c r="J3511">
        <v>14.7</v>
      </c>
      <c r="K3511">
        <v>14.52</v>
      </c>
      <c r="L3511">
        <v>14.97</v>
      </c>
      <c r="M3511">
        <v>13936</v>
      </c>
      <c r="N3511">
        <v>94545</v>
      </c>
      <c r="O3511">
        <v>0.84709268446462105</v>
      </c>
    </row>
    <row r="3512" spans="1:15" x14ac:dyDescent="0.25">
      <c r="A3512" s="20" t="s">
        <v>3632</v>
      </c>
      <c r="B3512">
        <v>3</v>
      </c>
      <c r="C3512" t="s">
        <v>67</v>
      </c>
      <c r="D3512" t="s">
        <v>89</v>
      </c>
      <c r="E3512" t="s">
        <v>39</v>
      </c>
      <c r="F3512" t="s">
        <v>40</v>
      </c>
      <c r="G3512">
        <v>6</v>
      </c>
      <c r="H3512">
        <v>2011</v>
      </c>
      <c r="I3512" t="s">
        <v>54</v>
      </c>
      <c r="J3512">
        <v>7.7</v>
      </c>
      <c r="K3512">
        <v>7.55</v>
      </c>
      <c r="L3512">
        <v>7.9</v>
      </c>
      <c r="M3512">
        <v>7223</v>
      </c>
      <c r="N3512">
        <v>93518</v>
      </c>
      <c r="O3512">
        <v>1.1766334553487301</v>
      </c>
    </row>
    <row r="3513" spans="1:15" x14ac:dyDescent="0.25">
      <c r="A3513" s="20" t="s">
        <v>3633</v>
      </c>
      <c r="B3513">
        <v>3</v>
      </c>
      <c r="C3513" t="s">
        <v>67</v>
      </c>
      <c r="D3513" t="s">
        <v>89</v>
      </c>
      <c r="E3513" t="s">
        <v>39</v>
      </c>
      <c r="F3513" t="s">
        <v>40</v>
      </c>
      <c r="G3513">
        <v>6</v>
      </c>
      <c r="H3513">
        <v>2011</v>
      </c>
      <c r="I3513" t="s">
        <v>55</v>
      </c>
      <c r="J3513">
        <v>8.9</v>
      </c>
      <c r="K3513">
        <v>8.81</v>
      </c>
      <c r="L3513">
        <v>8.98</v>
      </c>
      <c r="M3513">
        <v>35504</v>
      </c>
      <c r="N3513">
        <v>399209</v>
      </c>
      <c r="O3513">
        <v>0.53071499384019305</v>
      </c>
    </row>
    <row r="3514" spans="1:15" x14ac:dyDescent="0.25">
      <c r="A3514" s="20" t="s">
        <v>3634</v>
      </c>
      <c r="B3514">
        <v>3</v>
      </c>
      <c r="C3514" t="s">
        <v>67</v>
      </c>
      <c r="D3514" t="s">
        <v>89</v>
      </c>
      <c r="E3514" t="s">
        <v>39</v>
      </c>
      <c r="F3514" t="s">
        <v>40</v>
      </c>
      <c r="G3514">
        <v>6</v>
      </c>
      <c r="H3514">
        <v>2011</v>
      </c>
      <c r="I3514" t="s">
        <v>56</v>
      </c>
      <c r="J3514">
        <v>10.1</v>
      </c>
      <c r="K3514">
        <v>9.8000000000000007</v>
      </c>
      <c r="L3514">
        <v>10.49</v>
      </c>
      <c r="M3514">
        <v>2987</v>
      </c>
      <c r="N3514">
        <v>29452</v>
      </c>
      <c r="O3514">
        <v>1.8297105352446901</v>
      </c>
    </row>
    <row r="3515" spans="1:15" x14ac:dyDescent="0.25">
      <c r="A3515" s="20" t="s">
        <v>3635</v>
      </c>
      <c r="B3515">
        <v>3</v>
      </c>
      <c r="C3515" t="s">
        <v>67</v>
      </c>
      <c r="D3515" t="s">
        <v>89</v>
      </c>
      <c r="E3515" t="s">
        <v>39</v>
      </c>
      <c r="F3515" t="s">
        <v>40</v>
      </c>
      <c r="G3515">
        <v>6</v>
      </c>
      <c r="H3515">
        <v>2011</v>
      </c>
      <c r="I3515" t="s">
        <v>57</v>
      </c>
      <c r="J3515">
        <v>18.5</v>
      </c>
      <c r="K3515">
        <v>18.260000000000002</v>
      </c>
      <c r="L3515">
        <v>18.809999999999999</v>
      </c>
      <c r="M3515">
        <v>13866</v>
      </c>
      <c r="N3515">
        <v>74815</v>
      </c>
      <c r="O3515">
        <v>0.84922818999299798</v>
      </c>
    </row>
    <row r="3516" spans="1:15" x14ac:dyDescent="0.25">
      <c r="A3516" s="20" t="s">
        <v>3636</v>
      </c>
      <c r="B3516">
        <v>3</v>
      </c>
      <c r="C3516" t="s">
        <v>67</v>
      </c>
      <c r="D3516" t="s">
        <v>89</v>
      </c>
      <c r="E3516" t="s">
        <v>39</v>
      </c>
      <c r="F3516" t="s">
        <v>40</v>
      </c>
      <c r="G3516">
        <v>6</v>
      </c>
      <c r="H3516">
        <v>2011</v>
      </c>
      <c r="I3516" t="s">
        <v>58</v>
      </c>
      <c r="J3516">
        <v>10</v>
      </c>
      <c r="K3516">
        <v>9.92</v>
      </c>
      <c r="L3516">
        <v>10.130000000000001</v>
      </c>
      <c r="M3516">
        <v>32979</v>
      </c>
      <c r="N3516">
        <v>328947</v>
      </c>
      <c r="O3516">
        <v>0.55065711952971197</v>
      </c>
    </row>
    <row r="3517" spans="1:15" x14ac:dyDescent="0.25">
      <c r="A3517" s="20" t="s">
        <v>3637</v>
      </c>
      <c r="B3517">
        <v>3</v>
      </c>
      <c r="C3517" t="s">
        <v>67</v>
      </c>
      <c r="D3517" t="s">
        <v>89</v>
      </c>
      <c r="E3517" t="s">
        <v>39</v>
      </c>
      <c r="F3517" t="s">
        <v>40</v>
      </c>
      <c r="G3517">
        <v>6</v>
      </c>
      <c r="H3517">
        <v>2011</v>
      </c>
      <c r="I3517" t="s">
        <v>59</v>
      </c>
      <c r="J3517">
        <v>6.4</v>
      </c>
      <c r="K3517">
        <v>6.25</v>
      </c>
      <c r="L3517">
        <v>6.62</v>
      </c>
      <c r="M3517">
        <v>4325</v>
      </c>
      <c r="N3517">
        <v>67203</v>
      </c>
      <c r="O3517">
        <v>1.5205718425394099</v>
      </c>
    </row>
    <row r="3518" spans="1:15" x14ac:dyDescent="0.25">
      <c r="A3518" s="20" t="s">
        <v>3638</v>
      </c>
      <c r="B3518">
        <v>3</v>
      </c>
      <c r="C3518" t="s">
        <v>67</v>
      </c>
      <c r="D3518" t="s">
        <v>89</v>
      </c>
      <c r="E3518" t="s">
        <v>39</v>
      </c>
      <c r="F3518" t="s">
        <v>40</v>
      </c>
      <c r="G3518">
        <v>6</v>
      </c>
      <c r="H3518">
        <v>2011</v>
      </c>
      <c r="I3518" t="s">
        <v>60</v>
      </c>
      <c r="J3518">
        <v>8.9</v>
      </c>
      <c r="K3518">
        <v>8.7899999999999991</v>
      </c>
      <c r="L3518">
        <v>8.9700000000000006</v>
      </c>
      <c r="M3518">
        <v>33495</v>
      </c>
      <c r="N3518">
        <v>377055</v>
      </c>
      <c r="O3518">
        <v>0.54639914228515596</v>
      </c>
    </row>
    <row r="3519" spans="1:15" x14ac:dyDescent="0.25">
      <c r="A3519" s="20" t="s">
        <v>3639</v>
      </c>
      <c r="B3519">
        <v>3</v>
      </c>
      <c r="C3519" t="s">
        <v>67</v>
      </c>
      <c r="D3519" t="s">
        <v>89</v>
      </c>
      <c r="E3519" t="s">
        <v>39</v>
      </c>
      <c r="F3519" t="s">
        <v>40</v>
      </c>
      <c r="G3519">
        <v>6</v>
      </c>
      <c r="H3519">
        <v>2011</v>
      </c>
      <c r="I3519" t="s">
        <v>61</v>
      </c>
      <c r="J3519">
        <v>10.1</v>
      </c>
      <c r="K3519">
        <v>9.8699999999999992</v>
      </c>
      <c r="L3519">
        <v>10.4</v>
      </c>
      <c r="M3519">
        <v>4905</v>
      </c>
      <c r="N3519">
        <v>48411</v>
      </c>
      <c r="O3519">
        <v>1.4278431229270601</v>
      </c>
    </row>
    <row r="3520" spans="1:15" x14ac:dyDescent="0.25">
      <c r="A3520" s="20" t="s">
        <v>3640</v>
      </c>
      <c r="B3520">
        <v>3</v>
      </c>
      <c r="C3520" t="s">
        <v>67</v>
      </c>
      <c r="D3520" t="s">
        <v>89</v>
      </c>
      <c r="E3520" t="s">
        <v>39</v>
      </c>
      <c r="F3520" t="s">
        <v>40</v>
      </c>
      <c r="G3520">
        <v>6</v>
      </c>
      <c r="H3520">
        <v>2011</v>
      </c>
      <c r="I3520" t="s">
        <v>43</v>
      </c>
      <c r="J3520">
        <v>8.1</v>
      </c>
      <c r="K3520">
        <v>7.97</v>
      </c>
      <c r="L3520">
        <v>8.17</v>
      </c>
      <c r="M3520">
        <v>22894</v>
      </c>
      <c r="N3520">
        <v>283866</v>
      </c>
      <c r="O3520">
        <v>0.66090518759273098</v>
      </c>
    </row>
    <row r="3521" spans="1:15" x14ac:dyDescent="0.25">
      <c r="A3521" s="20" t="s">
        <v>3641</v>
      </c>
      <c r="B3521">
        <v>3</v>
      </c>
      <c r="C3521" t="s">
        <v>67</v>
      </c>
      <c r="D3521" t="s">
        <v>89</v>
      </c>
      <c r="E3521" t="s">
        <v>39</v>
      </c>
      <c r="F3521" t="s">
        <v>40</v>
      </c>
      <c r="G3521">
        <v>6</v>
      </c>
      <c r="H3521">
        <v>2011</v>
      </c>
      <c r="I3521" t="s">
        <v>62</v>
      </c>
      <c r="J3521">
        <v>7</v>
      </c>
      <c r="K3521">
        <v>6.75</v>
      </c>
      <c r="L3521">
        <v>7.16</v>
      </c>
      <c r="M3521">
        <v>4126</v>
      </c>
      <c r="N3521">
        <v>59341</v>
      </c>
      <c r="O3521">
        <v>1.5568091956133501</v>
      </c>
    </row>
    <row r="3522" spans="1:15" x14ac:dyDescent="0.25">
      <c r="A3522" s="20" t="s">
        <v>3642</v>
      </c>
      <c r="B3522">
        <v>3</v>
      </c>
      <c r="C3522" t="s">
        <v>67</v>
      </c>
      <c r="D3522" t="s">
        <v>89</v>
      </c>
      <c r="E3522" t="s">
        <v>39</v>
      </c>
      <c r="F3522" t="s">
        <v>40</v>
      </c>
      <c r="G3522">
        <v>6</v>
      </c>
      <c r="H3522">
        <v>2011</v>
      </c>
      <c r="I3522" t="s">
        <v>75</v>
      </c>
      <c r="J3522">
        <v>8.9</v>
      </c>
      <c r="K3522">
        <v>8.82</v>
      </c>
      <c r="L3522">
        <v>8.8800000000000008</v>
      </c>
      <c r="M3522">
        <v>355169</v>
      </c>
      <c r="N3522">
        <v>4012566</v>
      </c>
      <c r="O3522">
        <v>0.16779633615699699</v>
      </c>
    </row>
    <row r="3523" spans="1:15" x14ac:dyDescent="0.25">
      <c r="A3523" s="20" t="s">
        <v>3643</v>
      </c>
      <c r="B3523">
        <v>3</v>
      </c>
      <c r="C3523" t="s">
        <v>67</v>
      </c>
      <c r="D3523" t="s">
        <v>89</v>
      </c>
      <c r="E3523" t="s">
        <v>39</v>
      </c>
      <c r="F3523" t="s">
        <v>40</v>
      </c>
      <c r="G3523">
        <v>6</v>
      </c>
      <c r="H3523">
        <v>2011</v>
      </c>
      <c r="I3523" t="s">
        <v>45</v>
      </c>
      <c r="J3523">
        <v>7.9</v>
      </c>
      <c r="K3523">
        <v>7.84</v>
      </c>
      <c r="L3523">
        <v>7.98</v>
      </c>
      <c r="M3523">
        <v>46384</v>
      </c>
      <c r="N3523">
        <v>586613</v>
      </c>
      <c r="O3523">
        <v>0.46431840724290502</v>
      </c>
    </row>
    <row r="3524" spans="1:15" x14ac:dyDescent="0.25">
      <c r="A3524" s="20" t="s">
        <v>3644</v>
      </c>
      <c r="B3524">
        <v>3</v>
      </c>
      <c r="C3524" t="s">
        <v>67</v>
      </c>
      <c r="D3524" t="s">
        <v>89</v>
      </c>
      <c r="E3524" t="s">
        <v>39</v>
      </c>
      <c r="F3524" t="s">
        <v>40</v>
      </c>
      <c r="G3524">
        <v>6</v>
      </c>
      <c r="H3524">
        <v>2011</v>
      </c>
      <c r="I3524" t="s">
        <v>46</v>
      </c>
      <c r="J3524">
        <v>7.5</v>
      </c>
      <c r="K3524">
        <v>7.4</v>
      </c>
      <c r="L3524">
        <v>7.6</v>
      </c>
      <c r="M3524">
        <v>21175</v>
      </c>
      <c r="N3524">
        <v>282381</v>
      </c>
      <c r="O3524">
        <v>0.68720813274405002</v>
      </c>
    </row>
    <row r="3525" spans="1:15" x14ac:dyDescent="0.25">
      <c r="A3525" s="20" t="s">
        <v>3645</v>
      </c>
      <c r="B3525">
        <v>3</v>
      </c>
      <c r="C3525" t="s">
        <v>67</v>
      </c>
      <c r="D3525" t="s">
        <v>89</v>
      </c>
      <c r="E3525" t="s">
        <v>39</v>
      </c>
      <c r="F3525" t="s">
        <v>40</v>
      </c>
      <c r="G3525">
        <v>6</v>
      </c>
      <c r="H3525">
        <v>2011</v>
      </c>
      <c r="I3525" t="s">
        <v>47</v>
      </c>
      <c r="J3525">
        <v>11</v>
      </c>
      <c r="K3525">
        <v>10.84</v>
      </c>
      <c r="L3525">
        <v>11.1</v>
      </c>
      <c r="M3525">
        <v>22957</v>
      </c>
      <c r="N3525">
        <v>209276</v>
      </c>
      <c r="O3525">
        <v>0.65999771641185201</v>
      </c>
    </row>
    <row r="3526" spans="1:15" x14ac:dyDescent="0.25">
      <c r="A3526" s="20" t="s">
        <v>3646</v>
      </c>
      <c r="B3526">
        <v>3</v>
      </c>
      <c r="C3526" t="s">
        <v>67</v>
      </c>
      <c r="D3526" t="s">
        <v>89</v>
      </c>
      <c r="E3526" t="s">
        <v>39</v>
      </c>
      <c r="F3526" t="s">
        <v>40</v>
      </c>
      <c r="G3526">
        <v>6</v>
      </c>
      <c r="H3526">
        <v>2011</v>
      </c>
      <c r="I3526" t="s">
        <v>48</v>
      </c>
      <c r="J3526">
        <v>10.9</v>
      </c>
      <c r="K3526">
        <v>10.75</v>
      </c>
      <c r="L3526">
        <v>11.09</v>
      </c>
      <c r="M3526">
        <v>14424</v>
      </c>
      <c r="N3526">
        <v>132109</v>
      </c>
      <c r="O3526">
        <v>0.83263975574056703</v>
      </c>
    </row>
    <row r="3527" spans="1:15" x14ac:dyDescent="0.25">
      <c r="A3527" s="20" t="s">
        <v>3647</v>
      </c>
      <c r="B3527">
        <v>3</v>
      </c>
      <c r="C3527" t="s">
        <v>67</v>
      </c>
      <c r="D3527" t="s">
        <v>89</v>
      </c>
      <c r="E3527" t="s">
        <v>39</v>
      </c>
      <c r="F3527" t="s">
        <v>40</v>
      </c>
      <c r="G3527">
        <v>6</v>
      </c>
      <c r="H3527">
        <v>2011</v>
      </c>
      <c r="I3527" t="s">
        <v>49</v>
      </c>
      <c r="J3527">
        <v>6</v>
      </c>
      <c r="K3527">
        <v>5.93</v>
      </c>
      <c r="L3527">
        <v>6.15</v>
      </c>
      <c r="M3527">
        <v>11509</v>
      </c>
      <c r="N3527">
        <v>190620</v>
      </c>
      <c r="O3527">
        <v>0.93214012909133104</v>
      </c>
    </row>
    <row r="3528" spans="1:15" x14ac:dyDescent="0.25">
      <c r="A3528" s="20" t="s">
        <v>3648</v>
      </c>
      <c r="B3528">
        <v>3</v>
      </c>
      <c r="C3528" t="s">
        <v>67</v>
      </c>
      <c r="D3528" t="s">
        <v>89</v>
      </c>
      <c r="E3528" t="s">
        <v>39</v>
      </c>
      <c r="F3528" t="s">
        <v>40</v>
      </c>
      <c r="G3528">
        <v>6</v>
      </c>
      <c r="H3528">
        <v>2011</v>
      </c>
      <c r="I3528" t="s">
        <v>50</v>
      </c>
      <c r="J3528">
        <v>6</v>
      </c>
      <c r="K3528">
        <v>5.85</v>
      </c>
      <c r="L3528">
        <v>6.16</v>
      </c>
      <c r="M3528">
        <v>5530</v>
      </c>
      <c r="N3528">
        <v>92082</v>
      </c>
      <c r="O3528">
        <v>1.3447372472027601</v>
      </c>
    </row>
    <row r="3529" spans="1:15" x14ac:dyDescent="0.25">
      <c r="A3529" s="20" t="s">
        <v>3649</v>
      </c>
      <c r="B3529">
        <v>3</v>
      </c>
      <c r="C3529" t="s">
        <v>67</v>
      </c>
      <c r="D3529" t="s">
        <v>89</v>
      </c>
      <c r="E3529" t="s">
        <v>39</v>
      </c>
      <c r="F3529" t="s">
        <v>40</v>
      </c>
      <c r="G3529">
        <v>6</v>
      </c>
      <c r="H3529">
        <v>2011</v>
      </c>
      <c r="I3529" t="s">
        <v>51</v>
      </c>
      <c r="J3529">
        <v>11.6</v>
      </c>
      <c r="K3529">
        <v>11.49</v>
      </c>
      <c r="L3529">
        <v>11.81</v>
      </c>
      <c r="M3529">
        <v>17353</v>
      </c>
      <c r="N3529">
        <v>148978</v>
      </c>
      <c r="O3529">
        <v>0.75912399052173996</v>
      </c>
    </row>
    <row r="3530" spans="1:15" x14ac:dyDescent="0.25">
      <c r="A3530" s="20" t="s">
        <v>3650</v>
      </c>
      <c r="B3530">
        <v>3</v>
      </c>
      <c r="C3530" t="s">
        <v>67</v>
      </c>
      <c r="D3530" t="s">
        <v>89</v>
      </c>
      <c r="E3530" t="s">
        <v>37</v>
      </c>
      <c r="F3530" t="s">
        <v>38</v>
      </c>
      <c r="G3530">
        <v>3</v>
      </c>
      <c r="H3530">
        <v>2012</v>
      </c>
      <c r="I3530" t="s">
        <v>34</v>
      </c>
      <c r="J3530">
        <v>23.9</v>
      </c>
      <c r="K3530">
        <v>23.19</v>
      </c>
      <c r="L3530">
        <v>24.69</v>
      </c>
      <c r="M3530">
        <v>2989</v>
      </c>
      <c r="N3530">
        <v>12490</v>
      </c>
      <c r="O3530">
        <v>1.8290982847556601</v>
      </c>
    </row>
    <row r="3531" spans="1:15" x14ac:dyDescent="0.25">
      <c r="A3531" s="20" t="s">
        <v>3651</v>
      </c>
      <c r="B3531">
        <v>3</v>
      </c>
      <c r="C3531" t="s">
        <v>67</v>
      </c>
      <c r="D3531" t="s">
        <v>89</v>
      </c>
      <c r="E3531" t="s">
        <v>37</v>
      </c>
      <c r="F3531" t="s">
        <v>38</v>
      </c>
      <c r="G3531">
        <v>3</v>
      </c>
      <c r="H3531">
        <v>2012</v>
      </c>
      <c r="I3531" t="s">
        <v>52</v>
      </c>
      <c r="J3531">
        <v>7.4</v>
      </c>
      <c r="K3531">
        <v>6.73</v>
      </c>
      <c r="L3531">
        <v>8.1199999999999992</v>
      </c>
      <c r="M3531">
        <v>402</v>
      </c>
      <c r="N3531">
        <v>5434</v>
      </c>
      <c r="O3531">
        <v>4.9875466805381601</v>
      </c>
    </row>
    <row r="3532" spans="1:15" x14ac:dyDescent="0.25">
      <c r="A3532" s="20" t="s">
        <v>3652</v>
      </c>
      <c r="B3532">
        <v>3</v>
      </c>
      <c r="C3532" t="s">
        <v>67</v>
      </c>
      <c r="D3532" t="s">
        <v>89</v>
      </c>
      <c r="E3532" t="s">
        <v>37</v>
      </c>
      <c r="F3532" t="s">
        <v>38</v>
      </c>
      <c r="G3532">
        <v>3</v>
      </c>
      <c r="H3532">
        <v>2012</v>
      </c>
      <c r="I3532" t="s">
        <v>53</v>
      </c>
      <c r="J3532">
        <v>32.299999999999997</v>
      </c>
      <c r="K3532">
        <v>31.74</v>
      </c>
      <c r="L3532">
        <v>32.9</v>
      </c>
      <c r="M3532">
        <v>8107</v>
      </c>
      <c r="N3532">
        <v>25083</v>
      </c>
      <c r="O3532">
        <v>1.11063131233005</v>
      </c>
    </row>
    <row r="3533" spans="1:15" x14ac:dyDescent="0.25">
      <c r="A3533" s="20" t="s">
        <v>3653</v>
      </c>
      <c r="B3533">
        <v>3</v>
      </c>
      <c r="C3533" t="s">
        <v>67</v>
      </c>
      <c r="D3533" t="s">
        <v>89</v>
      </c>
      <c r="E3533" t="s">
        <v>37</v>
      </c>
      <c r="F3533" t="s">
        <v>38</v>
      </c>
      <c r="G3533">
        <v>3</v>
      </c>
      <c r="H3533">
        <v>2012</v>
      </c>
      <c r="I3533" t="s">
        <v>54</v>
      </c>
      <c r="J3533">
        <v>21.1</v>
      </c>
      <c r="K3533">
        <v>17.829999999999998</v>
      </c>
      <c r="L3533">
        <v>24.79</v>
      </c>
      <c r="M3533">
        <v>111</v>
      </c>
      <c r="N3533">
        <v>526</v>
      </c>
      <c r="O3533">
        <v>9.4915799575249906</v>
      </c>
    </row>
    <row r="3534" spans="1:15" x14ac:dyDescent="0.25">
      <c r="A3534" s="20" t="s">
        <v>3654</v>
      </c>
      <c r="B3534">
        <v>3</v>
      </c>
      <c r="C3534" t="s">
        <v>67</v>
      </c>
      <c r="D3534" t="s">
        <v>89</v>
      </c>
      <c r="E3534" t="s">
        <v>37</v>
      </c>
      <c r="F3534" t="s">
        <v>38</v>
      </c>
      <c r="G3534">
        <v>3</v>
      </c>
      <c r="H3534">
        <v>2012</v>
      </c>
      <c r="I3534" t="s">
        <v>55</v>
      </c>
      <c r="J3534">
        <v>20.399999999999999</v>
      </c>
      <c r="K3534">
        <v>19.510000000000002</v>
      </c>
      <c r="L3534">
        <v>21.32</v>
      </c>
      <c r="M3534">
        <v>1556</v>
      </c>
      <c r="N3534">
        <v>7628</v>
      </c>
      <c r="O3534">
        <v>2.5351006328169698</v>
      </c>
    </row>
    <row r="3535" spans="1:15" x14ac:dyDescent="0.25">
      <c r="A3535" s="20" t="s">
        <v>3655</v>
      </c>
      <c r="B3535">
        <v>3</v>
      </c>
      <c r="C3535" t="s">
        <v>67</v>
      </c>
      <c r="D3535" t="s">
        <v>89</v>
      </c>
      <c r="E3535" t="s">
        <v>37</v>
      </c>
      <c r="F3535" t="s">
        <v>38</v>
      </c>
      <c r="G3535">
        <v>3</v>
      </c>
      <c r="H3535">
        <v>2012</v>
      </c>
      <c r="I3535" t="s">
        <v>56</v>
      </c>
      <c r="J3535">
        <v>34.700000000000003</v>
      </c>
      <c r="K3535">
        <v>33.72</v>
      </c>
      <c r="L3535">
        <v>35.65</v>
      </c>
      <c r="M3535">
        <v>3249</v>
      </c>
      <c r="N3535">
        <v>9369</v>
      </c>
      <c r="O3535">
        <v>1.7543859649122799</v>
      </c>
    </row>
    <row r="3536" spans="1:15" x14ac:dyDescent="0.25">
      <c r="A3536" s="20" t="s">
        <v>3656</v>
      </c>
      <c r="B3536">
        <v>3</v>
      </c>
      <c r="C3536" t="s">
        <v>67</v>
      </c>
      <c r="D3536" t="s">
        <v>89</v>
      </c>
      <c r="E3536" t="s">
        <v>37</v>
      </c>
      <c r="F3536" t="s">
        <v>38</v>
      </c>
      <c r="G3536">
        <v>3</v>
      </c>
      <c r="H3536">
        <v>2012</v>
      </c>
      <c r="I3536" t="s">
        <v>57</v>
      </c>
      <c r="J3536">
        <v>39.299999999999997</v>
      </c>
      <c r="K3536">
        <v>38.33</v>
      </c>
      <c r="L3536">
        <v>40.299999999999997</v>
      </c>
      <c r="M3536">
        <v>3732</v>
      </c>
      <c r="N3536">
        <v>9494</v>
      </c>
      <c r="O3536">
        <v>1.63692651117913</v>
      </c>
    </row>
    <row r="3537" spans="1:15" x14ac:dyDescent="0.25">
      <c r="A3537" s="20" t="s">
        <v>3657</v>
      </c>
      <c r="B3537">
        <v>3</v>
      </c>
      <c r="C3537" t="s">
        <v>67</v>
      </c>
      <c r="D3537" t="s">
        <v>89</v>
      </c>
      <c r="E3537" t="s">
        <v>37</v>
      </c>
      <c r="F3537" t="s">
        <v>38</v>
      </c>
      <c r="G3537">
        <v>3</v>
      </c>
      <c r="H3537">
        <v>2012</v>
      </c>
      <c r="I3537" t="s">
        <v>58</v>
      </c>
      <c r="J3537">
        <v>28.5</v>
      </c>
      <c r="K3537">
        <v>27.98</v>
      </c>
      <c r="L3537">
        <v>29.03</v>
      </c>
      <c r="M3537">
        <v>8004</v>
      </c>
      <c r="N3537">
        <v>28082</v>
      </c>
      <c r="O3537">
        <v>1.1177545850247399</v>
      </c>
    </row>
    <row r="3538" spans="1:15" x14ac:dyDescent="0.25">
      <c r="A3538" s="20" t="s">
        <v>3658</v>
      </c>
      <c r="B3538">
        <v>3</v>
      </c>
      <c r="C3538" t="s">
        <v>67</v>
      </c>
      <c r="D3538" t="s">
        <v>89</v>
      </c>
      <c r="E3538" t="s">
        <v>37</v>
      </c>
      <c r="F3538" t="s">
        <v>38</v>
      </c>
      <c r="G3538">
        <v>3</v>
      </c>
      <c r="H3538">
        <v>2012</v>
      </c>
      <c r="I3538" t="s">
        <v>59</v>
      </c>
      <c r="J3538">
        <v>14.4</v>
      </c>
      <c r="K3538">
        <v>13.43</v>
      </c>
      <c r="L3538">
        <v>15.39</v>
      </c>
      <c r="M3538">
        <v>713</v>
      </c>
      <c r="N3538">
        <v>4958</v>
      </c>
      <c r="O3538">
        <v>3.74502943136569</v>
      </c>
    </row>
    <row r="3539" spans="1:15" x14ac:dyDescent="0.25">
      <c r="A3539" s="20" t="s">
        <v>3659</v>
      </c>
      <c r="B3539">
        <v>3</v>
      </c>
      <c r="C3539" t="s">
        <v>67</v>
      </c>
      <c r="D3539" t="s">
        <v>89</v>
      </c>
      <c r="E3539" t="s">
        <v>37</v>
      </c>
      <c r="F3539" t="s">
        <v>38</v>
      </c>
      <c r="G3539">
        <v>3</v>
      </c>
      <c r="H3539">
        <v>2012</v>
      </c>
      <c r="I3539" t="s">
        <v>60</v>
      </c>
      <c r="J3539">
        <v>27.2</v>
      </c>
      <c r="K3539">
        <v>26.55</v>
      </c>
      <c r="L3539">
        <v>27.95</v>
      </c>
      <c r="M3539">
        <v>4242</v>
      </c>
      <c r="N3539">
        <v>15572</v>
      </c>
      <c r="O3539">
        <v>1.5353757178626899</v>
      </c>
    </row>
    <row r="3540" spans="1:15" x14ac:dyDescent="0.25">
      <c r="A3540" s="20" t="s">
        <v>3660</v>
      </c>
      <c r="B3540">
        <v>3</v>
      </c>
      <c r="C3540" t="s">
        <v>67</v>
      </c>
      <c r="D3540" t="s">
        <v>89</v>
      </c>
      <c r="E3540" t="s">
        <v>37</v>
      </c>
      <c r="F3540" t="s">
        <v>38</v>
      </c>
      <c r="G3540">
        <v>3</v>
      </c>
      <c r="H3540">
        <v>2012</v>
      </c>
      <c r="I3540" t="s">
        <v>61</v>
      </c>
      <c r="J3540">
        <v>10.9</v>
      </c>
      <c r="K3540">
        <v>9.07</v>
      </c>
      <c r="L3540">
        <v>13</v>
      </c>
      <c r="M3540">
        <v>105</v>
      </c>
      <c r="N3540">
        <v>965</v>
      </c>
      <c r="O3540">
        <v>9.7590007294853294</v>
      </c>
    </row>
    <row r="3541" spans="1:15" x14ac:dyDescent="0.25">
      <c r="A3541" s="20" t="s">
        <v>3661</v>
      </c>
      <c r="B3541">
        <v>3</v>
      </c>
      <c r="C3541" t="s">
        <v>67</v>
      </c>
      <c r="D3541" t="s">
        <v>89</v>
      </c>
      <c r="E3541" t="s">
        <v>37</v>
      </c>
      <c r="F3541" t="s">
        <v>38</v>
      </c>
      <c r="G3541">
        <v>3</v>
      </c>
      <c r="H3541">
        <v>2012</v>
      </c>
      <c r="I3541" t="s">
        <v>43</v>
      </c>
      <c r="J3541">
        <v>24.7</v>
      </c>
      <c r="K3541">
        <v>24.17</v>
      </c>
      <c r="L3541">
        <v>25.31</v>
      </c>
      <c r="M3541">
        <v>5365</v>
      </c>
      <c r="N3541">
        <v>21690</v>
      </c>
      <c r="O3541">
        <v>1.3652592788242299</v>
      </c>
    </row>
    <row r="3542" spans="1:15" x14ac:dyDescent="0.25">
      <c r="A3542" s="20" t="s">
        <v>3662</v>
      </c>
      <c r="B3542">
        <v>3</v>
      </c>
      <c r="C3542" t="s">
        <v>67</v>
      </c>
      <c r="D3542" t="s">
        <v>89</v>
      </c>
      <c r="E3542" t="s">
        <v>37</v>
      </c>
      <c r="F3542" t="s">
        <v>38</v>
      </c>
      <c r="G3542">
        <v>3</v>
      </c>
      <c r="H3542">
        <v>2012</v>
      </c>
      <c r="I3542" t="s">
        <v>62</v>
      </c>
      <c r="J3542">
        <v>33.5</v>
      </c>
      <c r="K3542">
        <v>32.21</v>
      </c>
      <c r="L3542">
        <v>34.799999999999997</v>
      </c>
      <c r="M3542">
        <v>1711</v>
      </c>
      <c r="N3542">
        <v>5109</v>
      </c>
      <c r="O3542">
        <v>2.41754738514862</v>
      </c>
    </row>
    <row r="3543" spans="1:15" x14ac:dyDescent="0.25">
      <c r="A3543" s="20" t="s">
        <v>3663</v>
      </c>
      <c r="B3543">
        <v>3</v>
      </c>
      <c r="C3543" t="s">
        <v>67</v>
      </c>
      <c r="D3543" t="s">
        <v>89</v>
      </c>
      <c r="E3543" t="s">
        <v>37</v>
      </c>
      <c r="F3543" t="s">
        <v>38</v>
      </c>
      <c r="G3543">
        <v>3</v>
      </c>
      <c r="H3543">
        <v>2012</v>
      </c>
      <c r="I3543" t="s">
        <v>75</v>
      </c>
      <c r="J3543">
        <v>25.4</v>
      </c>
      <c r="K3543">
        <v>25.24</v>
      </c>
      <c r="L3543">
        <v>25.58</v>
      </c>
      <c r="M3543">
        <v>64769</v>
      </c>
      <c r="N3543">
        <v>254871</v>
      </c>
      <c r="O3543">
        <v>0.39293110005168103</v>
      </c>
    </row>
    <row r="3544" spans="1:15" x14ac:dyDescent="0.25">
      <c r="A3544" s="20" t="s">
        <v>3664</v>
      </c>
      <c r="B3544">
        <v>3</v>
      </c>
      <c r="C3544" t="s">
        <v>67</v>
      </c>
      <c r="D3544" t="s">
        <v>89</v>
      </c>
      <c r="E3544" t="s">
        <v>37</v>
      </c>
      <c r="F3544" t="s">
        <v>38</v>
      </c>
      <c r="G3544">
        <v>3</v>
      </c>
      <c r="H3544">
        <v>2012</v>
      </c>
      <c r="I3544" t="s">
        <v>45</v>
      </c>
      <c r="J3544">
        <v>21.7</v>
      </c>
      <c r="K3544">
        <v>20.97</v>
      </c>
      <c r="L3544">
        <v>22.35</v>
      </c>
      <c r="M3544">
        <v>2964</v>
      </c>
      <c r="N3544">
        <v>13690</v>
      </c>
      <c r="O3544">
        <v>1.83679589592661</v>
      </c>
    </row>
    <row r="3545" spans="1:15" x14ac:dyDescent="0.25">
      <c r="A3545" s="20" t="s">
        <v>3665</v>
      </c>
      <c r="B3545">
        <v>3</v>
      </c>
      <c r="C3545" t="s">
        <v>67</v>
      </c>
      <c r="D3545" t="s">
        <v>89</v>
      </c>
      <c r="E3545" t="s">
        <v>37</v>
      </c>
      <c r="F3545" t="s">
        <v>38</v>
      </c>
      <c r="G3545">
        <v>3</v>
      </c>
      <c r="H3545">
        <v>2012</v>
      </c>
      <c r="I3545" t="s">
        <v>46</v>
      </c>
      <c r="J3545">
        <v>18.100000000000001</v>
      </c>
      <c r="K3545">
        <v>17.420000000000002</v>
      </c>
      <c r="L3545">
        <v>18.850000000000001</v>
      </c>
      <c r="M3545">
        <v>2007</v>
      </c>
      <c r="N3545">
        <v>11075</v>
      </c>
      <c r="O3545">
        <v>2.2321651006080798</v>
      </c>
    </row>
    <row r="3546" spans="1:15" x14ac:dyDescent="0.25">
      <c r="A3546" s="20" t="s">
        <v>3666</v>
      </c>
      <c r="B3546">
        <v>3</v>
      </c>
      <c r="C3546" t="s">
        <v>67</v>
      </c>
      <c r="D3546" t="s">
        <v>89</v>
      </c>
      <c r="E3546" t="s">
        <v>37</v>
      </c>
      <c r="F3546" t="s">
        <v>38</v>
      </c>
      <c r="G3546">
        <v>3</v>
      </c>
      <c r="H3546">
        <v>2012</v>
      </c>
      <c r="I3546" t="s">
        <v>47</v>
      </c>
      <c r="J3546">
        <v>30.5</v>
      </c>
      <c r="K3546">
        <v>29.97</v>
      </c>
      <c r="L3546">
        <v>31.03</v>
      </c>
      <c r="M3546">
        <v>8868</v>
      </c>
      <c r="N3546">
        <v>29077</v>
      </c>
      <c r="O3546">
        <v>1.06190864835305</v>
      </c>
    </row>
    <row r="3547" spans="1:15" x14ac:dyDescent="0.25">
      <c r="A3547" s="20" t="s">
        <v>3667</v>
      </c>
      <c r="B3547">
        <v>3</v>
      </c>
      <c r="C3547" t="s">
        <v>67</v>
      </c>
      <c r="D3547" t="s">
        <v>89</v>
      </c>
      <c r="E3547" t="s">
        <v>37</v>
      </c>
      <c r="F3547" t="s">
        <v>38</v>
      </c>
      <c r="G3547">
        <v>3</v>
      </c>
      <c r="H3547">
        <v>2012</v>
      </c>
      <c r="I3547" t="s">
        <v>48</v>
      </c>
      <c r="J3547">
        <v>19.600000000000001</v>
      </c>
      <c r="K3547">
        <v>19.03</v>
      </c>
      <c r="L3547">
        <v>20.170000000000002</v>
      </c>
      <c r="M3547">
        <v>3633</v>
      </c>
      <c r="N3547">
        <v>18544</v>
      </c>
      <c r="O3547">
        <v>1.6590798971560301</v>
      </c>
    </row>
    <row r="3548" spans="1:15" x14ac:dyDescent="0.25">
      <c r="A3548" s="20" t="s">
        <v>3668</v>
      </c>
      <c r="B3548">
        <v>3</v>
      </c>
      <c r="C3548" t="s">
        <v>67</v>
      </c>
      <c r="D3548" t="s">
        <v>89</v>
      </c>
      <c r="E3548" t="s">
        <v>37</v>
      </c>
      <c r="F3548" t="s">
        <v>38</v>
      </c>
      <c r="G3548">
        <v>3</v>
      </c>
      <c r="H3548">
        <v>2012</v>
      </c>
      <c r="I3548" t="s">
        <v>49</v>
      </c>
      <c r="J3548">
        <v>16.399999999999999</v>
      </c>
      <c r="K3548">
        <v>15.6</v>
      </c>
      <c r="L3548">
        <v>17.16</v>
      </c>
      <c r="M3548">
        <v>1414</v>
      </c>
      <c r="N3548">
        <v>8639</v>
      </c>
      <c r="O3548">
        <v>2.6593487520457102</v>
      </c>
    </row>
    <row r="3549" spans="1:15" x14ac:dyDescent="0.25">
      <c r="A3549" s="20" t="s">
        <v>3669</v>
      </c>
      <c r="B3549">
        <v>3</v>
      </c>
      <c r="C3549" t="s">
        <v>67</v>
      </c>
      <c r="D3549" t="s">
        <v>89</v>
      </c>
      <c r="E3549" t="s">
        <v>37</v>
      </c>
      <c r="F3549" t="s">
        <v>38</v>
      </c>
      <c r="G3549">
        <v>3</v>
      </c>
      <c r="H3549">
        <v>2012</v>
      </c>
      <c r="I3549" t="s">
        <v>50</v>
      </c>
      <c r="J3549">
        <v>19.5</v>
      </c>
      <c r="K3549">
        <v>18.96</v>
      </c>
      <c r="L3549">
        <v>20.14</v>
      </c>
      <c r="M3549">
        <v>3400</v>
      </c>
      <c r="N3549">
        <v>17396</v>
      </c>
      <c r="O3549">
        <v>1.71498585142509</v>
      </c>
    </row>
    <row r="3550" spans="1:15" x14ac:dyDescent="0.25">
      <c r="A3550" s="20" t="s">
        <v>3670</v>
      </c>
      <c r="B3550">
        <v>3</v>
      </c>
      <c r="C3550" t="s">
        <v>67</v>
      </c>
      <c r="D3550" t="s">
        <v>89</v>
      </c>
      <c r="E3550" t="s">
        <v>37</v>
      </c>
      <c r="F3550" t="s">
        <v>38</v>
      </c>
      <c r="G3550">
        <v>3</v>
      </c>
      <c r="H3550">
        <v>2012</v>
      </c>
      <c r="I3550" t="s">
        <v>51</v>
      </c>
      <c r="J3550">
        <v>21.9</v>
      </c>
      <c r="K3550">
        <v>21.06</v>
      </c>
      <c r="L3550">
        <v>22.68</v>
      </c>
      <c r="M3550">
        <v>2197</v>
      </c>
      <c r="N3550">
        <v>10050</v>
      </c>
      <c r="O3550">
        <v>2.13346229317396</v>
      </c>
    </row>
    <row r="3551" spans="1:15" x14ac:dyDescent="0.25">
      <c r="A3551" s="20" t="s">
        <v>3671</v>
      </c>
      <c r="B3551">
        <v>3</v>
      </c>
      <c r="C3551" t="s">
        <v>67</v>
      </c>
      <c r="D3551" t="s">
        <v>89</v>
      </c>
      <c r="E3551" t="s">
        <v>41</v>
      </c>
      <c r="F3551" t="s">
        <v>42</v>
      </c>
      <c r="G3551">
        <v>4</v>
      </c>
      <c r="H3551">
        <v>2012</v>
      </c>
      <c r="I3551" t="s">
        <v>34</v>
      </c>
      <c r="J3551">
        <v>34.4</v>
      </c>
      <c r="K3551">
        <v>33.880000000000003</v>
      </c>
      <c r="L3551">
        <v>34.93</v>
      </c>
      <c r="M3551">
        <v>10821</v>
      </c>
      <c r="N3551">
        <v>31451</v>
      </c>
      <c r="O3551">
        <v>0.96131628947478798</v>
      </c>
    </row>
    <row r="3552" spans="1:15" x14ac:dyDescent="0.25">
      <c r="A3552" s="20" t="s">
        <v>3672</v>
      </c>
      <c r="B3552">
        <v>3</v>
      </c>
      <c r="C3552" t="s">
        <v>67</v>
      </c>
      <c r="D3552" t="s">
        <v>89</v>
      </c>
      <c r="E3552" t="s">
        <v>41</v>
      </c>
      <c r="F3552" t="s">
        <v>42</v>
      </c>
      <c r="G3552">
        <v>4</v>
      </c>
      <c r="H3552">
        <v>2012</v>
      </c>
      <c r="I3552" t="s">
        <v>52</v>
      </c>
      <c r="J3552">
        <v>24.1</v>
      </c>
      <c r="K3552">
        <v>19.25</v>
      </c>
      <c r="L3552">
        <v>29.74</v>
      </c>
      <c r="M3552">
        <v>61</v>
      </c>
      <c r="N3552">
        <v>253</v>
      </c>
      <c r="O3552">
        <v>12.8036879932896</v>
      </c>
    </row>
    <row r="3553" spans="1:15" x14ac:dyDescent="0.25">
      <c r="A3553" s="20" t="s">
        <v>3673</v>
      </c>
      <c r="B3553">
        <v>3</v>
      </c>
      <c r="C3553" t="s">
        <v>67</v>
      </c>
      <c r="D3553" t="s">
        <v>89</v>
      </c>
      <c r="E3553" t="s">
        <v>41</v>
      </c>
      <c r="F3553" t="s">
        <v>42</v>
      </c>
      <c r="G3553">
        <v>4</v>
      </c>
      <c r="H3553">
        <v>2012</v>
      </c>
      <c r="I3553" t="s">
        <v>53</v>
      </c>
      <c r="J3553">
        <v>14.6</v>
      </c>
      <c r="K3553">
        <v>12.77</v>
      </c>
      <c r="L3553">
        <v>16.73</v>
      </c>
      <c r="M3553">
        <v>179</v>
      </c>
      <c r="N3553">
        <v>1223</v>
      </c>
      <c r="O3553">
        <v>7.4743509275193603</v>
      </c>
    </row>
    <row r="3554" spans="1:15" x14ac:dyDescent="0.25">
      <c r="A3554" s="20" t="s">
        <v>3674</v>
      </c>
      <c r="B3554">
        <v>3</v>
      </c>
      <c r="C3554" t="s">
        <v>67</v>
      </c>
      <c r="D3554" t="s">
        <v>89</v>
      </c>
      <c r="E3554" t="s">
        <v>41</v>
      </c>
      <c r="F3554" t="s">
        <v>42</v>
      </c>
      <c r="G3554">
        <v>4</v>
      </c>
      <c r="H3554">
        <v>2012</v>
      </c>
      <c r="I3554" t="s">
        <v>54</v>
      </c>
      <c r="J3554">
        <v>62.9</v>
      </c>
      <c r="K3554">
        <v>52.95</v>
      </c>
      <c r="L3554">
        <v>71.84</v>
      </c>
      <c r="M3554">
        <v>61</v>
      </c>
      <c r="N3554">
        <v>97</v>
      </c>
      <c r="O3554">
        <v>12.8036879932896</v>
      </c>
    </row>
    <row r="3555" spans="1:15" x14ac:dyDescent="0.25">
      <c r="A3555" s="20" t="s">
        <v>3675</v>
      </c>
      <c r="B3555">
        <v>3</v>
      </c>
      <c r="C3555" t="s">
        <v>67</v>
      </c>
      <c r="D3555" t="s">
        <v>89</v>
      </c>
      <c r="E3555" t="s">
        <v>41</v>
      </c>
      <c r="F3555" t="s">
        <v>42</v>
      </c>
      <c r="G3555">
        <v>4</v>
      </c>
      <c r="H3555">
        <v>2012</v>
      </c>
      <c r="I3555" t="s">
        <v>55</v>
      </c>
      <c r="J3555">
        <v>51.2</v>
      </c>
      <c r="K3555">
        <v>48.94</v>
      </c>
      <c r="L3555">
        <v>53.49</v>
      </c>
      <c r="M3555">
        <v>949</v>
      </c>
      <c r="N3555">
        <v>1853</v>
      </c>
      <c r="O3555">
        <v>3.2461373658059798</v>
      </c>
    </row>
    <row r="3556" spans="1:15" x14ac:dyDescent="0.25">
      <c r="A3556" s="20" t="s">
        <v>3676</v>
      </c>
      <c r="B3556">
        <v>3</v>
      </c>
      <c r="C3556" t="s">
        <v>67</v>
      </c>
      <c r="D3556" t="s">
        <v>89</v>
      </c>
      <c r="E3556" t="s">
        <v>41</v>
      </c>
      <c r="F3556" t="s">
        <v>42</v>
      </c>
      <c r="G3556">
        <v>4</v>
      </c>
      <c r="H3556">
        <v>2012</v>
      </c>
      <c r="I3556" t="s">
        <v>56</v>
      </c>
      <c r="J3556">
        <v>16.399999999999999</v>
      </c>
      <c r="K3556">
        <v>12.46</v>
      </c>
      <c r="L3556">
        <v>21.32</v>
      </c>
      <c r="M3556">
        <v>44</v>
      </c>
      <c r="N3556">
        <v>268</v>
      </c>
      <c r="O3556">
        <v>15.0755672288882</v>
      </c>
    </row>
    <row r="3557" spans="1:15" x14ac:dyDescent="0.25">
      <c r="A3557" s="20" t="s">
        <v>3677</v>
      </c>
      <c r="B3557">
        <v>3</v>
      </c>
      <c r="C3557" t="s">
        <v>67</v>
      </c>
      <c r="D3557" t="s">
        <v>89</v>
      </c>
      <c r="E3557" t="s">
        <v>41</v>
      </c>
      <c r="F3557" t="s">
        <v>42</v>
      </c>
      <c r="G3557">
        <v>4</v>
      </c>
      <c r="H3557">
        <v>2012</v>
      </c>
      <c r="I3557" t="s">
        <v>57</v>
      </c>
      <c r="J3557">
        <v>46.7</v>
      </c>
      <c r="K3557">
        <v>41.18</v>
      </c>
      <c r="L3557">
        <v>52.33</v>
      </c>
      <c r="M3557">
        <v>142</v>
      </c>
      <c r="N3557">
        <v>304</v>
      </c>
      <c r="O3557">
        <v>8.3918135829668898</v>
      </c>
    </row>
    <row r="3558" spans="1:15" x14ac:dyDescent="0.25">
      <c r="A3558" s="20" t="s">
        <v>3678</v>
      </c>
      <c r="B3558">
        <v>3</v>
      </c>
      <c r="C3558" t="s">
        <v>67</v>
      </c>
      <c r="D3558" t="s">
        <v>89</v>
      </c>
      <c r="E3558" t="s">
        <v>41</v>
      </c>
      <c r="F3558" t="s">
        <v>42</v>
      </c>
      <c r="G3558">
        <v>4</v>
      </c>
      <c r="H3558">
        <v>2012</v>
      </c>
      <c r="I3558" t="s">
        <v>58</v>
      </c>
      <c r="J3558">
        <v>39.299999999999997</v>
      </c>
      <c r="K3558">
        <v>37.51</v>
      </c>
      <c r="L3558">
        <v>41.15</v>
      </c>
      <c r="M3558">
        <v>1091</v>
      </c>
      <c r="N3558">
        <v>2775</v>
      </c>
      <c r="O3558">
        <v>3.0275242098833601</v>
      </c>
    </row>
    <row r="3559" spans="1:15" x14ac:dyDescent="0.25">
      <c r="A3559" s="20" t="s">
        <v>3679</v>
      </c>
      <c r="B3559">
        <v>3</v>
      </c>
      <c r="C3559" t="s">
        <v>67</v>
      </c>
      <c r="D3559" t="s">
        <v>89</v>
      </c>
      <c r="E3559" t="s">
        <v>41</v>
      </c>
      <c r="F3559" t="s">
        <v>42</v>
      </c>
      <c r="G3559">
        <v>4</v>
      </c>
      <c r="H3559">
        <v>2012</v>
      </c>
      <c r="I3559" t="s">
        <v>59</v>
      </c>
      <c r="J3559">
        <v>24.9</v>
      </c>
      <c r="K3559">
        <v>19.97</v>
      </c>
      <c r="L3559">
        <v>30.58</v>
      </c>
      <c r="M3559">
        <v>63</v>
      </c>
      <c r="N3559">
        <v>253</v>
      </c>
      <c r="O3559">
        <v>12.5988157669742</v>
      </c>
    </row>
    <row r="3560" spans="1:15" x14ac:dyDescent="0.25">
      <c r="A3560" s="20" t="s">
        <v>3680</v>
      </c>
      <c r="B3560">
        <v>3</v>
      </c>
      <c r="C3560" t="s">
        <v>67</v>
      </c>
      <c r="D3560" t="s">
        <v>89</v>
      </c>
      <c r="E3560" t="s">
        <v>41</v>
      </c>
      <c r="F3560" t="s">
        <v>42</v>
      </c>
      <c r="G3560">
        <v>4</v>
      </c>
      <c r="H3560">
        <v>2012</v>
      </c>
      <c r="I3560" t="s">
        <v>60</v>
      </c>
      <c r="J3560">
        <v>24.3</v>
      </c>
      <c r="K3560">
        <v>23.68</v>
      </c>
      <c r="L3560">
        <v>24.89</v>
      </c>
      <c r="M3560">
        <v>4734</v>
      </c>
      <c r="N3560">
        <v>19498</v>
      </c>
      <c r="O3560">
        <v>1.4534024006564901</v>
      </c>
    </row>
    <row r="3561" spans="1:15" x14ac:dyDescent="0.25">
      <c r="A3561" s="20" t="s">
        <v>3681</v>
      </c>
      <c r="B3561">
        <v>3</v>
      </c>
      <c r="C3561" t="s">
        <v>67</v>
      </c>
      <c r="D3561" t="s">
        <v>89</v>
      </c>
      <c r="E3561" t="s">
        <v>41</v>
      </c>
      <c r="F3561" t="s">
        <v>42</v>
      </c>
      <c r="G3561">
        <v>4</v>
      </c>
      <c r="H3561">
        <v>2012</v>
      </c>
      <c r="I3561" t="s">
        <v>61</v>
      </c>
      <c r="J3561" t="s">
        <v>44</v>
      </c>
      <c r="K3561" t="s">
        <v>44</v>
      </c>
      <c r="L3561" t="s">
        <v>44</v>
      </c>
      <c r="M3561">
        <v>2</v>
      </c>
      <c r="N3561">
        <v>21</v>
      </c>
      <c r="O3561">
        <v>70.710678118654698</v>
      </c>
    </row>
    <row r="3562" spans="1:15" x14ac:dyDescent="0.25">
      <c r="A3562" s="20" t="s">
        <v>3682</v>
      </c>
      <c r="B3562">
        <v>3</v>
      </c>
      <c r="C3562" t="s">
        <v>67</v>
      </c>
      <c r="D3562" t="s">
        <v>89</v>
      </c>
      <c r="E3562" t="s">
        <v>41</v>
      </c>
      <c r="F3562" t="s">
        <v>42</v>
      </c>
      <c r="G3562">
        <v>4</v>
      </c>
      <c r="H3562">
        <v>2012</v>
      </c>
      <c r="I3562" t="s">
        <v>43</v>
      </c>
      <c r="J3562">
        <v>23.9</v>
      </c>
      <c r="K3562">
        <v>21.81</v>
      </c>
      <c r="L3562">
        <v>26.06</v>
      </c>
      <c r="M3562">
        <v>369</v>
      </c>
      <c r="N3562">
        <v>1546</v>
      </c>
      <c r="O3562">
        <v>5.2057920629535399</v>
      </c>
    </row>
    <row r="3563" spans="1:15" x14ac:dyDescent="0.25">
      <c r="A3563" s="20" t="s">
        <v>3683</v>
      </c>
      <c r="B3563">
        <v>3</v>
      </c>
      <c r="C3563" t="s">
        <v>67</v>
      </c>
      <c r="D3563" t="s">
        <v>89</v>
      </c>
      <c r="E3563" t="s">
        <v>41</v>
      </c>
      <c r="F3563" t="s">
        <v>42</v>
      </c>
      <c r="G3563">
        <v>4</v>
      </c>
      <c r="H3563">
        <v>2012</v>
      </c>
      <c r="I3563" t="s">
        <v>62</v>
      </c>
      <c r="J3563">
        <v>34.299999999999997</v>
      </c>
      <c r="K3563">
        <v>29.88</v>
      </c>
      <c r="L3563">
        <v>39.020000000000003</v>
      </c>
      <c r="M3563">
        <v>141</v>
      </c>
      <c r="N3563">
        <v>411</v>
      </c>
      <c r="O3563">
        <v>8.4215192106651902</v>
      </c>
    </row>
    <row r="3564" spans="1:15" x14ac:dyDescent="0.25">
      <c r="A3564" s="20" t="s">
        <v>3684</v>
      </c>
      <c r="B3564">
        <v>3</v>
      </c>
      <c r="C3564" t="s">
        <v>67</v>
      </c>
      <c r="D3564" t="s">
        <v>89</v>
      </c>
      <c r="E3564" t="s">
        <v>41</v>
      </c>
      <c r="F3564" t="s">
        <v>42</v>
      </c>
      <c r="G3564">
        <v>4</v>
      </c>
      <c r="H3564">
        <v>2012</v>
      </c>
      <c r="I3564" t="s">
        <v>75</v>
      </c>
      <c r="J3564">
        <v>34.1</v>
      </c>
      <c r="K3564">
        <v>33.89</v>
      </c>
      <c r="L3564">
        <v>34.4</v>
      </c>
      <c r="M3564">
        <v>46070</v>
      </c>
      <c r="N3564">
        <v>134916</v>
      </c>
      <c r="O3564">
        <v>0.46589805122940098</v>
      </c>
    </row>
    <row r="3565" spans="1:15" x14ac:dyDescent="0.25">
      <c r="A3565" s="20" t="s">
        <v>3685</v>
      </c>
      <c r="B3565">
        <v>3</v>
      </c>
      <c r="C3565" t="s">
        <v>67</v>
      </c>
      <c r="D3565" t="s">
        <v>89</v>
      </c>
      <c r="E3565" t="s">
        <v>41</v>
      </c>
      <c r="F3565" t="s">
        <v>42</v>
      </c>
      <c r="G3565">
        <v>4</v>
      </c>
      <c r="H3565">
        <v>2012</v>
      </c>
      <c r="I3565" t="s">
        <v>45</v>
      </c>
      <c r="J3565">
        <v>35.9</v>
      </c>
      <c r="K3565">
        <v>34.840000000000003</v>
      </c>
      <c r="L3565">
        <v>37.020000000000003</v>
      </c>
      <c r="M3565">
        <v>2690</v>
      </c>
      <c r="N3565">
        <v>7488</v>
      </c>
      <c r="O3565">
        <v>1.9280747181992499</v>
      </c>
    </row>
    <row r="3566" spans="1:15" x14ac:dyDescent="0.25">
      <c r="A3566" s="20" t="s">
        <v>3686</v>
      </c>
      <c r="B3566">
        <v>3</v>
      </c>
      <c r="C3566" t="s">
        <v>67</v>
      </c>
      <c r="D3566" t="s">
        <v>89</v>
      </c>
      <c r="E3566" t="s">
        <v>41</v>
      </c>
      <c r="F3566" t="s">
        <v>42</v>
      </c>
      <c r="G3566">
        <v>4</v>
      </c>
      <c r="H3566">
        <v>2012</v>
      </c>
      <c r="I3566" t="s">
        <v>46</v>
      </c>
      <c r="J3566">
        <v>27.6</v>
      </c>
      <c r="K3566">
        <v>26.89</v>
      </c>
      <c r="L3566">
        <v>28.4</v>
      </c>
      <c r="M3566">
        <v>3738</v>
      </c>
      <c r="N3566">
        <v>13524</v>
      </c>
      <c r="O3566">
        <v>1.63561223837697</v>
      </c>
    </row>
    <row r="3567" spans="1:15" x14ac:dyDescent="0.25">
      <c r="A3567" s="20" t="s">
        <v>3687</v>
      </c>
      <c r="B3567">
        <v>3</v>
      </c>
      <c r="C3567" t="s">
        <v>67</v>
      </c>
      <c r="D3567" t="s">
        <v>89</v>
      </c>
      <c r="E3567" t="s">
        <v>41</v>
      </c>
      <c r="F3567" t="s">
        <v>42</v>
      </c>
      <c r="G3567">
        <v>4</v>
      </c>
      <c r="H3567">
        <v>2012</v>
      </c>
      <c r="I3567" t="s">
        <v>47</v>
      </c>
      <c r="J3567">
        <v>39.6</v>
      </c>
      <c r="K3567">
        <v>39.17</v>
      </c>
      <c r="L3567">
        <v>40.1</v>
      </c>
      <c r="M3567">
        <v>16925</v>
      </c>
      <c r="N3567">
        <v>42699</v>
      </c>
      <c r="O3567">
        <v>0.76866244202408796</v>
      </c>
    </row>
    <row r="3568" spans="1:15" x14ac:dyDescent="0.25">
      <c r="A3568" s="20" t="s">
        <v>3688</v>
      </c>
      <c r="B3568">
        <v>3</v>
      </c>
      <c r="C3568" t="s">
        <v>67</v>
      </c>
      <c r="D3568" t="s">
        <v>89</v>
      </c>
      <c r="E3568" t="s">
        <v>41</v>
      </c>
      <c r="F3568" t="s">
        <v>42</v>
      </c>
      <c r="G3568">
        <v>4</v>
      </c>
      <c r="H3568">
        <v>2012</v>
      </c>
      <c r="I3568" t="s">
        <v>48</v>
      </c>
      <c r="J3568">
        <v>36.799999999999997</v>
      </c>
      <c r="K3568">
        <v>34</v>
      </c>
      <c r="L3568">
        <v>39.700000000000003</v>
      </c>
      <c r="M3568">
        <v>403</v>
      </c>
      <c r="N3568">
        <v>1095</v>
      </c>
      <c r="O3568">
        <v>4.9813548138671804</v>
      </c>
    </row>
    <row r="3569" spans="1:15" x14ac:dyDescent="0.25">
      <c r="A3569" s="20" t="s">
        <v>3689</v>
      </c>
      <c r="B3569">
        <v>3</v>
      </c>
      <c r="C3569" t="s">
        <v>67</v>
      </c>
      <c r="D3569" t="s">
        <v>89</v>
      </c>
      <c r="E3569" t="s">
        <v>41</v>
      </c>
      <c r="F3569" t="s">
        <v>42</v>
      </c>
      <c r="G3569">
        <v>4</v>
      </c>
      <c r="H3569">
        <v>2012</v>
      </c>
      <c r="I3569" t="s">
        <v>49</v>
      </c>
      <c r="J3569">
        <v>34.200000000000003</v>
      </c>
      <c r="K3569">
        <v>33.18</v>
      </c>
      <c r="L3569">
        <v>35.22</v>
      </c>
      <c r="M3569">
        <v>2831</v>
      </c>
      <c r="N3569">
        <v>8280</v>
      </c>
      <c r="O3569">
        <v>1.87944692256065</v>
      </c>
    </row>
    <row r="3570" spans="1:15" x14ac:dyDescent="0.25">
      <c r="A3570" s="20" t="s">
        <v>3690</v>
      </c>
      <c r="B3570">
        <v>3</v>
      </c>
      <c r="C3570" t="s">
        <v>67</v>
      </c>
      <c r="D3570" t="s">
        <v>89</v>
      </c>
      <c r="E3570" t="s">
        <v>41</v>
      </c>
      <c r="F3570" t="s">
        <v>42</v>
      </c>
      <c r="G3570">
        <v>4</v>
      </c>
      <c r="H3570">
        <v>2012</v>
      </c>
      <c r="I3570" t="s">
        <v>50</v>
      </c>
      <c r="J3570">
        <v>42.1</v>
      </c>
      <c r="K3570">
        <v>38.92</v>
      </c>
      <c r="L3570">
        <v>45.43</v>
      </c>
      <c r="M3570">
        <v>370</v>
      </c>
      <c r="N3570">
        <v>878</v>
      </c>
      <c r="O3570">
        <v>5.1987524491003603</v>
      </c>
    </row>
    <row r="3571" spans="1:15" x14ac:dyDescent="0.25">
      <c r="A3571" s="20" t="s">
        <v>3691</v>
      </c>
      <c r="B3571">
        <v>3</v>
      </c>
      <c r="C3571" t="s">
        <v>67</v>
      </c>
      <c r="D3571" t="s">
        <v>89</v>
      </c>
      <c r="E3571" t="s">
        <v>41</v>
      </c>
      <c r="F3571" t="s">
        <v>42</v>
      </c>
      <c r="G3571">
        <v>4</v>
      </c>
      <c r="H3571">
        <v>2012</v>
      </c>
      <c r="I3571" t="s">
        <v>51</v>
      </c>
      <c r="J3571">
        <v>45.6</v>
      </c>
      <c r="K3571">
        <v>42.58</v>
      </c>
      <c r="L3571">
        <v>48.75</v>
      </c>
      <c r="M3571">
        <v>456</v>
      </c>
      <c r="N3571">
        <v>999</v>
      </c>
      <c r="O3571">
        <v>4.6829290579084697</v>
      </c>
    </row>
    <row r="3572" spans="1:15" x14ac:dyDescent="0.25">
      <c r="A3572" s="20" t="s">
        <v>3692</v>
      </c>
      <c r="B3572">
        <v>3</v>
      </c>
      <c r="C3572" t="s">
        <v>67</v>
      </c>
      <c r="D3572" t="s">
        <v>89</v>
      </c>
      <c r="E3572" t="s">
        <v>33</v>
      </c>
      <c r="F3572" t="s">
        <v>35</v>
      </c>
      <c r="G3572">
        <v>5</v>
      </c>
      <c r="H3572">
        <v>2012</v>
      </c>
      <c r="I3572" t="s">
        <v>34</v>
      </c>
      <c r="J3572">
        <v>28.9</v>
      </c>
      <c r="K3572">
        <v>28.39</v>
      </c>
      <c r="L3572">
        <v>29.44</v>
      </c>
      <c r="M3572">
        <v>8243</v>
      </c>
      <c r="N3572">
        <v>28510</v>
      </c>
      <c r="O3572">
        <v>1.10143113810329</v>
      </c>
    </row>
    <row r="3573" spans="1:15" x14ac:dyDescent="0.25">
      <c r="A3573" s="20" t="s">
        <v>3693</v>
      </c>
      <c r="B3573">
        <v>3</v>
      </c>
      <c r="C3573" t="s">
        <v>67</v>
      </c>
      <c r="D3573" t="s">
        <v>89</v>
      </c>
      <c r="E3573" t="s">
        <v>33</v>
      </c>
      <c r="F3573" t="s">
        <v>35</v>
      </c>
      <c r="G3573">
        <v>5</v>
      </c>
      <c r="H3573">
        <v>2012</v>
      </c>
      <c r="I3573" t="s">
        <v>52</v>
      </c>
      <c r="J3573">
        <v>49.9</v>
      </c>
      <c r="K3573">
        <v>45.01</v>
      </c>
      <c r="L3573">
        <v>54.75</v>
      </c>
      <c r="M3573">
        <v>200</v>
      </c>
      <c r="N3573">
        <v>401</v>
      </c>
      <c r="O3573">
        <v>7.0710678118654799</v>
      </c>
    </row>
    <row r="3574" spans="1:15" x14ac:dyDescent="0.25">
      <c r="A3574" s="20" t="s">
        <v>3694</v>
      </c>
      <c r="B3574">
        <v>3</v>
      </c>
      <c r="C3574" t="s">
        <v>67</v>
      </c>
      <c r="D3574" t="s">
        <v>89</v>
      </c>
      <c r="E3574" t="s">
        <v>33</v>
      </c>
      <c r="F3574" t="s">
        <v>35</v>
      </c>
      <c r="G3574">
        <v>5</v>
      </c>
      <c r="H3574">
        <v>2012</v>
      </c>
      <c r="I3574" t="s">
        <v>53</v>
      </c>
      <c r="J3574">
        <v>31.8</v>
      </c>
      <c r="K3574">
        <v>27.33</v>
      </c>
      <c r="L3574">
        <v>36.700000000000003</v>
      </c>
      <c r="M3574">
        <v>120</v>
      </c>
      <c r="N3574">
        <v>377</v>
      </c>
      <c r="O3574">
        <v>9.1287092917527701</v>
      </c>
    </row>
    <row r="3575" spans="1:15" x14ac:dyDescent="0.25">
      <c r="A3575" s="20" t="s">
        <v>3695</v>
      </c>
      <c r="B3575">
        <v>3</v>
      </c>
      <c r="C3575" t="s">
        <v>67</v>
      </c>
      <c r="D3575" t="s">
        <v>89</v>
      </c>
      <c r="E3575" t="s">
        <v>33</v>
      </c>
      <c r="F3575" t="s">
        <v>35</v>
      </c>
      <c r="G3575">
        <v>5</v>
      </c>
      <c r="H3575">
        <v>2012</v>
      </c>
      <c r="I3575" t="s">
        <v>54</v>
      </c>
      <c r="J3575" t="s">
        <v>44</v>
      </c>
      <c r="K3575" t="s">
        <v>44</v>
      </c>
      <c r="L3575" t="s">
        <v>44</v>
      </c>
      <c r="M3575">
        <v>16</v>
      </c>
      <c r="N3575">
        <v>60</v>
      </c>
      <c r="O3575">
        <v>25</v>
      </c>
    </row>
    <row r="3576" spans="1:15" x14ac:dyDescent="0.25">
      <c r="A3576" s="20" t="s">
        <v>3696</v>
      </c>
      <c r="B3576">
        <v>3</v>
      </c>
      <c r="C3576" t="s">
        <v>67</v>
      </c>
      <c r="D3576" t="s">
        <v>89</v>
      </c>
      <c r="E3576" t="s">
        <v>33</v>
      </c>
      <c r="F3576" t="s">
        <v>35</v>
      </c>
      <c r="G3576">
        <v>5</v>
      </c>
      <c r="H3576">
        <v>2012</v>
      </c>
      <c r="I3576" t="s">
        <v>55</v>
      </c>
      <c r="J3576">
        <v>14.1</v>
      </c>
      <c r="K3576">
        <v>12.63</v>
      </c>
      <c r="L3576">
        <v>15.72</v>
      </c>
      <c r="M3576">
        <v>274</v>
      </c>
      <c r="N3576">
        <v>1943</v>
      </c>
      <c r="O3576">
        <v>6.0412209333017701</v>
      </c>
    </row>
    <row r="3577" spans="1:15" x14ac:dyDescent="0.25">
      <c r="A3577" s="20" t="s">
        <v>3697</v>
      </c>
      <c r="B3577">
        <v>3</v>
      </c>
      <c r="C3577" t="s">
        <v>67</v>
      </c>
      <c r="D3577" t="s">
        <v>89</v>
      </c>
      <c r="E3577" t="s">
        <v>33</v>
      </c>
      <c r="F3577" t="s">
        <v>35</v>
      </c>
      <c r="G3577">
        <v>5</v>
      </c>
      <c r="H3577">
        <v>2012</v>
      </c>
      <c r="I3577" t="s">
        <v>56</v>
      </c>
      <c r="J3577" t="s">
        <v>44</v>
      </c>
      <c r="K3577" t="s">
        <v>44</v>
      </c>
      <c r="L3577" t="s">
        <v>44</v>
      </c>
      <c r="M3577">
        <v>16</v>
      </c>
      <c r="N3577">
        <v>104</v>
      </c>
      <c r="O3577">
        <v>25</v>
      </c>
    </row>
    <row r="3578" spans="1:15" x14ac:dyDescent="0.25">
      <c r="A3578" s="20" t="s">
        <v>3698</v>
      </c>
      <c r="B3578">
        <v>3</v>
      </c>
      <c r="C3578" t="s">
        <v>67</v>
      </c>
      <c r="D3578" t="s">
        <v>89</v>
      </c>
      <c r="E3578" t="s">
        <v>33</v>
      </c>
      <c r="F3578" t="s">
        <v>35</v>
      </c>
      <c r="G3578">
        <v>5</v>
      </c>
      <c r="H3578">
        <v>2012</v>
      </c>
      <c r="I3578" t="s">
        <v>57</v>
      </c>
      <c r="J3578">
        <v>39.4</v>
      </c>
      <c r="K3578">
        <v>34.380000000000003</v>
      </c>
      <c r="L3578">
        <v>44.59</v>
      </c>
      <c r="M3578">
        <v>137</v>
      </c>
      <c r="N3578">
        <v>348</v>
      </c>
      <c r="O3578">
        <v>8.5435765771676095</v>
      </c>
    </row>
    <row r="3579" spans="1:15" x14ac:dyDescent="0.25">
      <c r="A3579" s="20" t="s">
        <v>3699</v>
      </c>
      <c r="B3579">
        <v>3</v>
      </c>
      <c r="C3579" t="s">
        <v>67</v>
      </c>
      <c r="D3579" t="s">
        <v>89</v>
      </c>
      <c r="E3579" t="s">
        <v>33</v>
      </c>
      <c r="F3579" t="s">
        <v>35</v>
      </c>
      <c r="G3579">
        <v>5</v>
      </c>
      <c r="H3579">
        <v>2012</v>
      </c>
      <c r="I3579" t="s">
        <v>58</v>
      </c>
      <c r="J3579">
        <v>25.8</v>
      </c>
      <c r="K3579">
        <v>24.43</v>
      </c>
      <c r="L3579">
        <v>27.26</v>
      </c>
      <c r="M3579">
        <v>944</v>
      </c>
      <c r="N3579">
        <v>3656</v>
      </c>
      <c r="O3579">
        <v>3.2547227745206002</v>
      </c>
    </row>
    <row r="3580" spans="1:15" x14ac:dyDescent="0.25">
      <c r="A3580" s="20" t="s">
        <v>3700</v>
      </c>
      <c r="B3580">
        <v>3</v>
      </c>
      <c r="C3580" t="s">
        <v>67</v>
      </c>
      <c r="D3580" t="s">
        <v>89</v>
      </c>
      <c r="E3580" t="s">
        <v>33</v>
      </c>
      <c r="F3580" t="s">
        <v>35</v>
      </c>
      <c r="G3580">
        <v>5</v>
      </c>
      <c r="H3580">
        <v>2012</v>
      </c>
      <c r="I3580" t="s">
        <v>59</v>
      </c>
      <c r="J3580">
        <v>27.8</v>
      </c>
      <c r="K3580">
        <v>21.46</v>
      </c>
      <c r="L3580">
        <v>35.130000000000003</v>
      </c>
      <c r="M3580">
        <v>45</v>
      </c>
      <c r="N3580">
        <v>162</v>
      </c>
      <c r="O3580">
        <v>14.907119849998599</v>
      </c>
    </row>
    <row r="3581" spans="1:15" x14ac:dyDescent="0.25">
      <c r="A3581" s="20" t="s">
        <v>3701</v>
      </c>
      <c r="B3581">
        <v>3</v>
      </c>
      <c r="C3581" t="s">
        <v>67</v>
      </c>
      <c r="D3581" t="s">
        <v>89</v>
      </c>
      <c r="E3581" t="s">
        <v>33</v>
      </c>
      <c r="F3581" t="s">
        <v>35</v>
      </c>
      <c r="G3581">
        <v>5</v>
      </c>
      <c r="H3581">
        <v>2012</v>
      </c>
      <c r="I3581" t="s">
        <v>60</v>
      </c>
      <c r="J3581">
        <v>23</v>
      </c>
      <c r="K3581">
        <v>22.48</v>
      </c>
      <c r="L3581">
        <v>23.58</v>
      </c>
      <c r="M3581">
        <v>5151</v>
      </c>
      <c r="N3581">
        <v>22372</v>
      </c>
      <c r="O3581">
        <v>1.3933307603182401</v>
      </c>
    </row>
    <row r="3582" spans="1:15" x14ac:dyDescent="0.25">
      <c r="A3582" s="20" t="s">
        <v>3702</v>
      </c>
      <c r="B3582">
        <v>3</v>
      </c>
      <c r="C3582" t="s">
        <v>67</v>
      </c>
      <c r="D3582" t="s">
        <v>89</v>
      </c>
      <c r="E3582" t="s">
        <v>33</v>
      </c>
      <c r="F3582" t="s">
        <v>35</v>
      </c>
      <c r="G3582">
        <v>5</v>
      </c>
      <c r="H3582">
        <v>2012</v>
      </c>
      <c r="I3582" t="s">
        <v>61</v>
      </c>
      <c r="J3582">
        <v>36.200000000000003</v>
      </c>
      <c r="K3582">
        <v>26.57</v>
      </c>
      <c r="L3582">
        <v>47.19</v>
      </c>
      <c r="M3582">
        <v>29</v>
      </c>
      <c r="N3582">
        <v>80</v>
      </c>
      <c r="O3582">
        <v>18.569533817705199</v>
      </c>
    </row>
    <row r="3583" spans="1:15" x14ac:dyDescent="0.25">
      <c r="A3583" s="20" t="s">
        <v>3703</v>
      </c>
      <c r="B3583">
        <v>3</v>
      </c>
      <c r="C3583" t="s">
        <v>67</v>
      </c>
      <c r="D3583" t="s">
        <v>89</v>
      </c>
      <c r="E3583" t="s">
        <v>33</v>
      </c>
      <c r="F3583" t="s">
        <v>35</v>
      </c>
      <c r="G3583">
        <v>5</v>
      </c>
      <c r="H3583">
        <v>2012</v>
      </c>
      <c r="I3583" t="s">
        <v>43</v>
      </c>
      <c r="J3583">
        <v>24.7</v>
      </c>
      <c r="K3583">
        <v>22.49</v>
      </c>
      <c r="L3583">
        <v>27.13</v>
      </c>
      <c r="M3583">
        <v>328</v>
      </c>
      <c r="N3583">
        <v>1326</v>
      </c>
      <c r="O3583">
        <v>5.5215763037423304</v>
      </c>
    </row>
    <row r="3584" spans="1:15" x14ac:dyDescent="0.25">
      <c r="A3584" s="20" t="s">
        <v>3704</v>
      </c>
      <c r="B3584">
        <v>3</v>
      </c>
      <c r="C3584" t="s">
        <v>67</v>
      </c>
      <c r="D3584" t="s">
        <v>89</v>
      </c>
      <c r="E3584" t="s">
        <v>33</v>
      </c>
      <c r="F3584" t="s">
        <v>35</v>
      </c>
      <c r="G3584">
        <v>5</v>
      </c>
      <c r="H3584">
        <v>2012</v>
      </c>
      <c r="I3584" t="s">
        <v>62</v>
      </c>
      <c r="J3584">
        <v>32.299999999999997</v>
      </c>
      <c r="K3584">
        <v>25.56</v>
      </c>
      <c r="L3584">
        <v>39.86</v>
      </c>
      <c r="M3584">
        <v>52</v>
      </c>
      <c r="N3584">
        <v>161</v>
      </c>
      <c r="O3584">
        <v>13.8675049056307</v>
      </c>
    </row>
    <row r="3585" spans="1:15" x14ac:dyDescent="0.25">
      <c r="A3585" s="20" t="s">
        <v>3705</v>
      </c>
      <c r="B3585">
        <v>3</v>
      </c>
      <c r="C3585" t="s">
        <v>67</v>
      </c>
      <c r="D3585" t="s">
        <v>89</v>
      </c>
      <c r="E3585" t="s">
        <v>33</v>
      </c>
      <c r="F3585" t="s">
        <v>35</v>
      </c>
      <c r="G3585">
        <v>5</v>
      </c>
      <c r="H3585">
        <v>2012</v>
      </c>
      <c r="I3585" t="s">
        <v>75</v>
      </c>
      <c r="J3585">
        <v>25.2</v>
      </c>
      <c r="K3585">
        <v>24.91</v>
      </c>
      <c r="L3585">
        <v>25.43</v>
      </c>
      <c r="M3585">
        <v>27181</v>
      </c>
      <c r="N3585">
        <v>108007</v>
      </c>
      <c r="O3585">
        <v>0.60655094643698104</v>
      </c>
    </row>
    <row r="3586" spans="1:15" x14ac:dyDescent="0.25">
      <c r="A3586" s="20" t="s">
        <v>3706</v>
      </c>
      <c r="B3586">
        <v>3</v>
      </c>
      <c r="C3586" t="s">
        <v>67</v>
      </c>
      <c r="D3586" t="s">
        <v>89</v>
      </c>
      <c r="E3586" t="s">
        <v>33</v>
      </c>
      <c r="F3586" t="s">
        <v>35</v>
      </c>
      <c r="G3586">
        <v>5</v>
      </c>
      <c r="H3586">
        <v>2012</v>
      </c>
      <c r="I3586" t="s">
        <v>45</v>
      </c>
      <c r="J3586">
        <v>26.2</v>
      </c>
      <c r="K3586">
        <v>25.08</v>
      </c>
      <c r="L3586">
        <v>27.45</v>
      </c>
      <c r="M3586">
        <v>1378</v>
      </c>
      <c r="N3586">
        <v>5250</v>
      </c>
      <c r="O3586">
        <v>2.69386229220183</v>
      </c>
    </row>
    <row r="3587" spans="1:15" x14ac:dyDescent="0.25">
      <c r="A3587" s="20" t="s">
        <v>3707</v>
      </c>
      <c r="B3587">
        <v>3</v>
      </c>
      <c r="C3587" t="s">
        <v>67</v>
      </c>
      <c r="D3587" t="s">
        <v>89</v>
      </c>
      <c r="E3587" t="s">
        <v>33</v>
      </c>
      <c r="F3587" t="s">
        <v>35</v>
      </c>
      <c r="G3587">
        <v>5</v>
      </c>
      <c r="H3587">
        <v>2012</v>
      </c>
      <c r="I3587" t="s">
        <v>46</v>
      </c>
      <c r="J3587">
        <v>15.2</v>
      </c>
      <c r="K3587">
        <v>14.51</v>
      </c>
      <c r="L3587">
        <v>15.91</v>
      </c>
      <c r="M3587">
        <v>1546</v>
      </c>
      <c r="N3587">
        <v>10173</v>
      </c>
      <c r="O3587">
        <v>2.5432863197073101</v>
      </c>
    </row>
    <row r="3588" spans="1:15" x14ac:dyDescent="0.25">
      <c r="A3588" s="20" t="s">
        <v>3708</v>
      </c>
      <c r="B3588">
        <v>3</v>
      </c>
      <c r="C3588" t="s">
        <v>67</v>
      </c>
      <c r="D3588" t="s">
        <v>89</v>
      </c>
      <c r="E3588" t="s">
        <v>33</v>
      </c>
      <c r="F3588" t="s">
        <v>35</v>
      </c>
      <c r="G3588">
        <v>5</v>
      </c>
      <c r="H3588">
        <v>2012</v>
      </c>
      <c r="I3588" t="s">
        <v>47</v>
      </c>
      <c r="J3588">
        <v>29.3</v>
      </c>
      <c r="K3588">
        <v>28.74</v>
      </c>
      <c r="L3588">
        <v>29.88</v>
      </c>
      <c r="M3588">
        <v>7139</v>
      </c>
      <c r="N3588">
        <v>24358</v>
      </c>
      <c r="O3588">
        <v>1.1835355543711299</v>
      </c>
    </row>
    <row r="3589" spans="1:15" x14ac:dyDescent="0.25">
      <c r="A3589" s="20" t="s">
        <v>3709</v>
      </c>
      <c r="B3589">
        <v>3</v>
      </c>
      <c r="C3589" t="s">
        <v>67</v>
      </c>
      <c r="D3589" t="s">
        <v>89</v>
      </c>
      <c r="E3589" t="s">
        <v>33</v>
      </c>
      <c r="F3589" t="s">
        <v>35</v>
      </c>
      <c r="G3589">
        <v>5</v>
      </c>
      <c r="H3589">
        <v>2012</v>
      </c>
      <c r="I3589" t="s">
        <v>48</v>
      </c>
      <c r="J3589">
        <v>20.7</v>
      </c>
      <c r="K3589">
        <v>18.04</v>
      </c>
      <c r="L3589">
        <v>23.64</v>
      </c>
      <c r="M3589">
        <v>166</v>
      </c>
      <c r="N3589">
        <v>802</v>
      </c>
      <c r="O3589">
        <v>7.7615052570633303</v>
      </c>
    </row>
    <row r="3590" spans="1:15" x14ac:dyDescent="0.25">
      <c r="A3590" s="20" t="s">
        <v>3710</v>
      </c>
      <c r="B3590">
        <v>3</v>
      </c>
      <c r="C3590" t="s">
        <v>67</v>
      </c>
      <c r="D3590" t="s">
        <v>89</v>
      </c>
      <c r="E3590" t="s">
        <v>33</v>
      </c>
      <c r="F3590" t="s">
        <v>35</v>
      </c>
      <c r="G3590">
        <v>5</v>
      </c>
      <c r="H3590">
        <v>2012</v>
      </c>
      <c r="I3590" t="s">
        <v>49</v>
      </c>
      <c r="J3590">
        <v>22</v>
      </c>
      <c r="K3590">
        <v>20.77</v>
      </c>
      <c r="L3590">
        <v>23.22</v>
      </c>
      <c r="M3590">
        <v>963</v>
      </c>
      <c r="N3590">
        <v>4384</v>
      </c>
      <c r="O3590">
        <v>3.2224549634855499</v>
      </c>
    </row>
    <row r="3591" spans="1:15" x14ac:dyDescent="0.25">
      <c r="A3591" s="20" t="s">
        <v>3711</v>
      </c>
      <c r="B3591">
        <v>3</v>
      </c>
      <c r="C3591" t="s">
        <v>67</v>
      </c>
      <c r="D3591" t="s">
        <v>89</v>
      </c>
      <c r="E3591" t="s">
        <v>33</v>
      </c>
      <c r="F3591" t="s">
        <v>35</v>
      </c>
      <c r="G3591">
        <v>5</v>
      </c>
      <c r="H3591">
        <v>2012</v>
      </c>
      <c r="I3591" t="s">
        <v>50</v>
      </c>
      <c r="J3591">
        <v>13</v>
      </c>
      <c r="K3591">
        <v>11.11</v>
      </c>
      <c r="L3591">
        <v>15.26</v>
      </c>
      <c r="M3591">
        <v>132</v>
      </c>
      <c r="N3591">
        <v>1012</v>
      </c>
      <c r="O3591">
        <v>8.7038827977848907</v>
      </c>
    </row>
    <row r="3592" spans="1:15" x14ac:dyDescent="0.25">
      <c r="A3592" s="20" t="s">
        <v>3712</v>
      </c>
      <c r="B3592">
        <v>3</v>
      </c>
      <c r="C3592" t="s">
        <v>67</v>
      </c>
      <c r="D3592" t="s">
        <v>89</v>
      </c>
      <c r="E3592" t="s">
        <v>33</v>
      </c>
      <c r="F3592" t="s">
        <v>35</v>
      </c>
      <c r="G3592">
        <v>5</v>
      </c>
      <c r="H3592">
        <v>2012</v>
      </c>
      <c r="I3592" t="s">
        <v>51</v>
      </c>
      <c r="J3592">
        <v>11.9</v>
      </c>
      <c r="K3592">
        <v>10.74</v>
      </c>
      <c r="L3592">
        <v>13.27</v>
      </c>
      <c r="M3592">
        <v>302</v>
      </c>
      <c r="N3592">
        <v>2528</v>
      </c>
      <c r="O3592">
        <v>5.7543533764843602</v>
      </c>
    </row>
    <row r="3593" spans="1:15" x14ac:dyDescent="0.25">
      <c r="A3593" s="20" t="s">
        <v>3713</v>
      </c>
      <c r="B3593">
        <v>3</v>
      </c>
      <c r="C3593" t="s">
        <v>67</v>
      </c>
      <c r="D3593" t="s">
        <v>89</v>
      </c>
      <c r="E3593" t="s">
        <v>39</v>
      </c>
      <c r="F3593" t="s">
        <v>40</v>
      </c>
      <c r="G3593">
        <v>6</v>
      </c>
      <c r="H3593">
        <v>2012</v>
      </c>
      <c r="I3593" t="s">
        <v>34</v>
      </c>
      <c r="J3593">
        <v>6.5</v>
      </c>
      <c r="K3593">
        <v>6.44</v>
      </c>
      <c r="L3593">
        <v>6.6</v>
      </c>
      <c r="M3593">
        <v>25192</v>
      </c>
      <c r="N3593">
        <v>386572</v>
      </c>
      <c r="O3593">
        <v>0.63004080276362295</v>
      </c>
    </row>
    <row r="3594" spans="1:15" x14ac:dyDescent="0.25">
      <c r="A3594" s="20" t="s">
        <v>3714</v>
      </c>
      <c r="B3594">
        <v>3</v>
      </c>
      <c r="C3594" t="s">
        <v>67</v>
      </c>
      <c r="D3594" t="s">
        <v>89</v>
      </c>
      <c r="E3594" t="s">
        <v>39</v>
      </c>
      <c r="F3594" t="s">
        <v>40</v>
      </c>
      <c r="G3594">
        <v>6</v>
      </c>
      <c r="H3594">
        <v>2012</v>
      </c>
      <c r="I3594" t="s">
        <v>52</v>
      </c>
      <c r="J3594">
        <v>7.8</v>
      </c>
      <c r="K3594">
        <v>7.67</v>
      </c>
      <c r="L3594">
        <v>7.93</v>
      </c>
      <c r="M3594">
        <v>12152</v>
      </c>
      <c r="N3594">
        <v>155844</v>
      </c>
      <c r="O3594">
        <v>0.90714376428707499</v>
      </c>
    </row>
    <row r="3595" spans="1:15" x14ac:dyDescent="0.25">
      <c r="A3595" s="20" t="s">
        <v>3715</v>
      </c>
      <c r="B3595">
        <v>3</v>
      </c>
      <c r="C3595" t="s">
        <v>67</v>
      </c>
      <c r="D3595" t="s">
        <v>89</v>
      </c>
      <c r="E3595" t="s">
        <v>39</v>
      </c>
      <c r="F3595" t="s">
        <v>40</v>
      </c>
      <c r="G3595">
        <v>6</v>
      </c>
      <c r="H3595">
        <v>2012</v>
      </c>
      <c r="I3595" t="s">
        <v>53</v>
      </c>
      <c r="J3595">
        <v>8.4</v>
      </c>
      <c r="K3595">
        <v>8.3000000000000007</v>
      </c>
      <c r="L3595">
        <v>8.6</v>
      </c>
      <c r="M3595">
        <v>10667</v>
      </c>
      <c r="N3595">
        <v>126241</v>
      </c>
      <c r="O3595">
        <v>0.96823070806523104</v>
      </c>
    </row>
    <row r="3596" spans="1:15" x14ac:dyDescent="0.25">
      <c r="A3596" s="20" t="s">
        <v>3716</v>
      </c>
      <c r="B3596">
        <v>3</v>
      </c>
      <c r="C3596" t="s">
        <v>67</v>
      </c>
      <c r="D3596" t="s">
        <v>89</v>
      </c>
      <c r="E3596" t="s">
        <v>39</v>
      </c>
      <c r="F3596" t="s">
        <v>40</v>
      </c>
      <c r="G3596">
        <v>6</v>
      </c>
      <c r="H3596">
        <v>2012</v>
      </c>
      <c r="I3596" t="s">
        <v>54</v>
      </c>
      <c r="J3596">
        <v>8</v>
      </c>
      <c r="K3596">
        <v>7.83</v>
      </c>
      <c r="L3596">
        <v>8.17</v>
      </c>
      <c r="M3596">
        <v>7964</v>
      </c>
      <c r="N3596">
        <v>99608</v>
      </c>
      <c r="O3596">
        <v>1.1205580872588199</v>
      </c>
    </row>
    <row r="3597" spans="1:15" x14ac:dyDescent="0.25">
      <c r="A3597" s="20" t="s">
        <v>3717</v>
      </c>
      <c r="B3597">
        <v>3</v>
      </c>
      <c r="C3597" t="s">
        <v>67</v>
      </c>
      <c r="D3597" t="s">
        <v>89</v>
      </c>
      <c r="E3597" t="s">
        <v>39</v>
      </c>
      <c r="F3597" t="s">
        <v>40</v>
      </c>
      <c r="G3597">
        <v>6</v>
      </c>
      <c r="H3597">
        <v>2012</v>
      </c>
      <c r="I3597" t="s">
        <v>55</v>
      </c>
      <c r="J3597">
        <v>8.5</v>
      </c>
      <c r="K3597">
        <v>8.4499999999999993</v>
      </c>
      <c r="L3597">
        <v>8.6300000000000008</v>
      </c>
      <c r="M3597">
        <v>30386</v>
      </c>
      <c r="N3597">
        <v>355805</v>
      </c>
      <c r="O3597">
        <v>0.57367144528684499</v>
      </c>
    </row>
    <row r="3598" spans="1:15" x14ac:dyDescent="0.25">
      <c r="A3598" s="20" t="s">
        <v>3718</v>
      </c>
      <c r="B3598">
        <v>3</v>
      </c>
      <c r="C3598" t="s">
        <v>67</v>
      </c>
      <c r="D3598" t="s">
        <v>89</v>
      </c>
      <c r="E3598" t="s">
        <v>39</v>
      </c>
      <c r="F3598" t="s">
        <v>40</v>
      </c>
      <c r="G3598">
        <v>6</v>
      </c>
      <c r="H3598">
        <v>2012</v>
      </c>
      <c r="I3598" t="s">
        <v>56</v>
      </c>
      <c r="J3598">
        <v>17.600000000000001</v>
      </c>
      <c r="K3598">
        <v>17.100000000000001</v>
      </c>
      <c r="L3598">
        <v>18.21</v>
      </c>
      <c r="M3598">
        <v>3198</v>
      </c>
      <c r="N3598">
        <v>18125</v>
      </c>
      <c r="O3598">
        <v>1.7683196392243501</v>
      </c>
    </row>
    <row r="3599" spans="1:15" x14ac:dyDescent="0.25">
      <c r="A3599" s="20" t="s">
        <v>3719</v>
      </c>
      <c r="B3599">
        <v>3</v>
      </c>
      <c r="C3599" t="s">
        <v>67</v>
      </c>
      <c r="D3599" t="s">
        <v>89</v>
      </c>
      <c r="E3599" t="s">
        <v>39</v>
      </c>
      <c r="F3599" t="s">
        <v>40</v>
      </c>
      <c r="G3599">
        <v>6</v>
      </c>
      <c r="H3599">
        <v>2012</v>
      </c>
      <c r="I3599" t="s">
        <v>57</v>
      </c>
      <c r="J3599">
        <v>12.1</v>
      </c>
      <c r="K3599">
        <v>11.84</v>
      </c>
      <c r="L3599">
        <v>12.27</v>
      </c>
      <c r="M3599">
        <v>10475</v>
      </c>
      <c r="N3599">
        <v>86882</v>
      </c>
      <c r="O3599">
        <v>0.97706393749206299</v>
      </c>
    </row>
    <row r="3600" spans="1:15" x14ac:dyDescent="0.25">
      <c r="A3600" s="20" t="s">
        <v>3720</v>
      </c>
      <c r="B3600">
        <v>3</v>
      </c>
      <c r="C3600" t="s">
        <v>67</v>
      </c>
      <c r="D3600" t="s">
        <v>89</v>
      </c>
      <c r="E3600" t="s">
        <v>39</v>
      </c>
      <c r="F3600" t="s">
        <v>40</v>
      </c>
      <c r="G3600">
        <v>6</v>
      </c>
      <c r="H3600">
        <v>2012</v>
      </c>
      <c r="I3600" t="s">
        <v>58</v>
      </c>
      <c r="J3600">
        <v>10.4</v>
      </c>
      <c r="K3600">
        <v>10.26</v>
      </c>
      <c r="L3600">
        <v>10.49</v>
      </c>
      <c r="M3600">
        <v>28075</v>
      </c>
      <c r="N3600">
        <v>270655</v>
      </c>
      <c r="O3600">
        <v>0.59681553268445398</v>
      </c>
    </row>
    <row r="3601" spans="1:15" x14ac:dyDescent="0.25">
      <c r="A3601" s="20" t="s">
        <v>3721</v>
      </c>
      <c r="B3601">
        <v>3</v>
      </c>
      <c r="C3601" t="s">
        <v>67</v>
      </c>
      <c r="D3601" t="s">
        <v>89</v>
      </c>
      <c r="E3601" t="s">
        <v>39</v>
      </c>
      <c r="F3601" t="s">
        <v>40</v>
      </c>
      <c r="G3601">
        <v>6</v>
      </c>
      <c r="H3601">
        <v>2012</v>
      </c>
      <c r="I3601" t="s">
        <v>59</v>
      </c>
      <c r="J3601">
        <v>8.3000000000000007</v>
      </c>
      <c r="K3601">
        <v>8.0399999999999991</v>
      </c>
      <c r="L3601">
        <v>8.57</v>
      </c>
      <c r="M3601">
        <v>3485</v>
      </c>
      <c r="N3601">
        <v>41968</v>
      </c>
      <c r="O3601">
        <v>1.6939422832878599</v>
      </c>
    </row>
    <row r="3602" spans="1:15" x14ac:dyDescent="0.25">
      <c r="A3602" s="20" t="s">
        <v>3722</v>
      </c>
      <c r="B3602">
        <v>3</v>
      </c>
      <c r="C3602" t="s">
        <v>67</v>
      </c>
      <c r="D3602" t="s">
        <v>89</v>
      </c>
      <c r="E3602" t="s">
        <v>39</v>
      </c>
      <c r="F3602" t="s">
        <v>40</v>
      </c>
      <c r="G3602">
        <v>6</v>
      </c>
      <c r="H3602">
        <v>2012</v>
      </c>
      <c r="I3602" t="s">
        <v>60</v>
      </c>
      <c r="J3602">
        <v>9.1</v>
      </c>
      <c r="K3602">
        <v>8.98</v>
      </c>
      <c r="L3602">
        <v>9.17</v>
      </c>
      <c r="M3602">
        <v>32356</v>
      </c>
      <c r="N3602">
        <v>356474</v>
      </c>
      <c r="O3602">
        <v>0.55593316928662095</v>
      </c>
    </row>
    <row r="3603" spans="1:15" x14ac:dyDescent="0.25">
      <c r="A3603" s="20" t="s">
        <v>3723</v>
      </c>
      <c r="B3603">
        <v>3</v>
      </c>
      <c r="C3603" t="s">
        <v>67</v>
      </c>
      <c r="D3603" t="s">
        <v>89</v>
      </c>
      <c r="E3603" t="s">
        <v>39</v>
      </c>
      <c r="F3603" t="s">
        <v>40</v>
      </c>
      <c r="G3603">
        <v>6</v>
      </c>
      <c r="H3603">
        <v>2012</v>
      </c>
      <c r="I3603" t="s">
        <v>61</v>
      </c>
      <c r="J3603">
        <v>12.4</v>
      </c>
      <c r="K3603">
        <v>12.07</v>
      </c>
      <c r="L3603">
        <v>12.75</v>
      </c>
      <c r="M3603">
        <v>4440</v>
      </c>
      <c r="N3603">
        <v>35799</v>
      </c>
      <c r="O3603">
        <v>1.50075056296916</v>
      </c>
    </row>
    <row r="3604" spans="1:15" x14ac:dyDescent="0.25">
      <c r="A3604" s="20" t="s">
        <v>3724</v>
      </c>
      <c r="B3604">
        <v>3</v>
      </c>
      <c r="C3604" t="s">
        <v>67</v>
      </c>
      <c r="D3604" t="s">
        <v>89</v>
      </c>
      <c r="E3604" t="s">
        <v>39</v>
      </c>
      <c r="F3604" t="s">
        <v>40</v>
      </c>
      <c r="G3604">
        <v>6</v>
      </c>
      <c r="H3604">
        <v>2012</v>
      </c>
      <c r="I3604" t="s">
        <v>43</v>
      </c>
      <c r="J3604">
        <v>7.4</v>
      </c>
      <c r="K3604">
        <v>7.26</v>
      </c>
      <c r="L3604">
        <v>7.46</v>
      </c>
      <c r="M3604">
        <v>18720</v>
      </c>
      <c r="N3604">
        <v>254326</v>
      </c>
      <c r="O3604">
        <v>0.73088168275585796</v>
      </c>
    </row>
    <row r="3605" spans="1:15" x14ac:dyDescent="0.25">
      <c r="A3605" s="20" t="s">
        <v>3725</v>
      </c>
      <c r="B3605">
        <v>3</v>
      </c>
      <c r="C3605" t="s">
        <v>67</v>
      </c>
      <c r="D3605" t="s">
        <v>89</v>
      </c>
      <c r="E3605" t="s">
        <v>39</v>
      </c>
      <c r="F3605" t="s">
        <v>40</v>
      </c>
      <c r="G3605">
        <v>6</v>
      </c>
      <c r="H3605">
        <v>2012</v>
      </c>
      <c r="I3605" t="s">
        <v>62</v>
      </c>
      <c r="J3605">
        <v>16.100000000000001</v>
      </c>
      <c r="K3605">
        <v>15.78</v>
      </c>
      <c r="L3605">
        <v>16.420000000000002</v>
      </c>
      <c r="M3605">
        <v>8191</v>
      </c>
      <c r="N3605">
        <v>50885</v>
      </c>
      <c r="O3605">
        <v>1.1049217867360801</v>
      </c>
    </row>
    <row r="3606" spans="1:15" x14ac:dyDescent="0.25">
      <c r="A3606" s="20" t="s">
        <v>3726</v>
      </c>
      <c r="B3606">
        <v>3</v>
      </c>
      <c r="C3606" t="s">
        <v>67</v>
      </c>
      <c r="D3606" t="s">
        <v>89</v>
      </c>
      <c r="E3606" t="s">
        <v>39</v>
      </c>
      <c r="F3606" t="s">
        <v>40</v>
      </c>
      <c r="G3606">
        <v>6</v>
      </c>
      <c r="H3606">
        <v>2012</v>
      </c>
      <c r="I3606" t="s">
        <v>75</v>
      </c>
      <c r="J3606">
        <v>8.3000000000000007</v>
      </c>
      <c r="K3606">
        <v>8.31</v>
      </c>
      <c r="L3606">
        <v>8.3699999999999992</v>
      </c>
      <c r="M3606">
        <v>321184</v>
      </c>
      <c r="N3606">
        <v>3851652</v>
      </c>
      <c r="O3606">
        <v>0.17645056314851701</v>
      </c>
    </row>
    <row r="3607" spans="1:15" x14ac:dyDescent="0.25">
      <c r="A3607" s="20" t="s">
        <v>3727</v>
      </c>
      <c r="B3607">
        <v>3</v>
      </c>
      <c r="C3607" t="s">
        <v>67</v>
      </c>
      <c r="D3607" t="s">
        <v>89</v>
      </c>
      <c r="E3607" t="s">
        <v>39</v>
      </c>
      <c r="F3607" t="s">
        <v>40</v>
      </c>
      <c r="G3607">
        <v>6</v>
      </c>
      <c r="H3607">
        <v>2012</v>
      </c>
      <c r="I3607" t="s">
        <v>45</v>
      </c>
      <c r="J3607">
        <v>7.7</v>
      </c>
      <c r="K3607">
        <v>7.6</v>
      </c>
      <c r="L3607">
        <v>7.74</v>
      </c>
      <c r="M3607">
        <v>43341</v>
      </c>
      <c r="N3607">
        <v>564790</v>
      </c>
      <c r="O3607">
        <v>0.480341971504753</v>
      </c>
    </row>
    <row r="3608" spans="1:15" x14ac:dyDescent="0.25">
      <c r="A3608" s="20" t="s">
        <v>3728</v>
      </c>
      <c r="B3608">
        <v>3</v>
      </c>
      <c r="C3608" t="s">
        <v>67</v>
      </c>
      <c r="D3608" t="s">
        <v>89</v>
      </c>
      <c r="E3608" t="s">
        <v>39</v>
      </c>
      <c r="F3608" t="s">
        <v>40</v>
      </c>
      <c r="G3608">
        <v>6</v>
      </c>
      <c r="H3608">
        <v>2012</v>
      </c>
      <c r="I3608" t="s">
        <v>46</v>
      </c>
      <c r="J3608">
        <v>5.5</v>
      </c>
      <c r="K3608">
        <v>5.43</v>
      </c>
      <c r="L3608">
        <v>5.59</v>
      </c>
      <c r="M3608">
        <v>16415</v>
      </c>
      <c r="N3608">
        <v>297981</v>
      </c>
      <c r="O3608">
        <v>0.78051194958307601</v>
      </c>
    </row>
    <row r="3609" spans="1:15" x14ac:dyDescent="0.25">
      <c r="A3609" s="20" t="s">
        <v>3729</v>
      </c>
      <c r="B3609">
        <v>3</v>
      </c>
      <c r="C3609" t="s">
        <v>67</v>
      </c>
      <c r="D3609" t="s">
        <v>89</v>
      </c>
      <c r="E3609" t="s">
        <v>39</v>
      </c>
      <c r="F3609" t="s">
        <v>40</v>
      </c>
      <c r="G3609">
        <v>6</v>
      </c>
      <c r="H3609">
        <v>2012</v>
      </c>
      <c r="I3609" t="s">
        <v>47</v>
      </c>
      <c r="J3609">
        <v>10.7</v>
      </c>
      <c r="K3609">
        <v>10.6</v>
      </c>
      <c r="L3609">
        <v>10.86</v>
      </c>
      <c r="M3609">
        <v>23300</v>
      </c>
      <c r="N3609">
        <v>217079</v>
      </c>
      <c r="O3609">
        <v>0.65512178208041805</v>
      </c>
    </row>
    <row r="3610" spans="1:15" x14ac:dyDescent="0.25">
      <c r="A3610" s="20" t="s">
        <v>3730</v>
      </c>
      <c r="B3610">
        <v>3</v>
      </c>
      <c r="C3610" t="s">
        <v>67</v>
      </c>
      <c r="D3610" t="s">
        <v>89</v>
      </c>
      <c r="E3610" t="s">
        <v>39</v>
      </c>
      <c r="F3610" t="s">
        <v>40</v>
      </c>
      <c r="G3610">
        <v>6</v>
      </c>
      <c r="H3610">
        <v>2012</v>
      </c>
      <c r="I3610" t="s">
        <v>48</v>
      </c>
      <c r="J3610">
        <v>8.3000000000000007</v>
      </c>
      <c r="K3610">
        <v>8.11</v>
      </c>
      <c r="L3610">
        <v>8.4</v>
      </c>
      <c r="M3610">
        <v>11522</v>
      </c>
      <c r="N3610">
        <v>139619</v>
      </c>
      <c r="O3610">
        <v>0.93161412485288797</v>
      </c>
    </row>
    <row r="3611" spans="1:15" x14ac:dyDescent="0.25">
      <c r="A3611" s="20" t="s">
        <v>3731</v>
      </c>
      <c r="B3611">
        <v>3</v>
      </c>
      <c r="C3611" t="s">
        <v>67</v>
      </c>
      <c r="D3611" t="s">
        <v>89</v>
      </c>
      <c r="E3611" t="s">
        <v>39</v>
      </c>
      <c r="F3611" t="s">
        <v>40</v>
      </c>
      <c r="G3611">
        <v>6</v>
      </c>
      <c r="H3611">
        <v>2012</v>
      </c>
      <c r="I3611" t="s">
        <v>49</v>
      </c>
      <c r="J3611">
        <v>7.1</v>
      </c>
      <c r="K3611">
        <v>7.02</v>
      </c>
      <c r="L3611">
        <v>7.27</v>
      </c>
      <c r="M3611">
        <v>10882</v>
      </c>
      <c r="N3611">
        <v>152329</v>
      </c>
      <c r="O3611">
        <v>0.95861813182375999</v>
      </c>
    </row>
    <row r="3612" spans="1:15" x14ac:dyDescent="0.25">
      <c r="A3612" s="20" t="s">
        <v>3732</v>
      </c>
      <c r="B3612">
        <v>3</v>
      </c>
      <c r="C3612" t="s">
        <v>67</v>
      </c>
      <c r="D3612" t="s">
        <v>89</v>
      </c>
      <c r="E3612" t="s">
        <v>39</v>
      </c>
      <c r="F3612" t="s">
        <v>40</v>
      </c>
      <c r="G3612">
        <v>6</v>
      </c>
      <c r="H3612">
        <v>2012</v>
      </c>
      <c r="I3612" t="s">
        <v>50</v>
      </c>
      <c r="J3612">
        <v>6</v>
      </c>
      <c r="K3612">
        <v>5.86</v>
      </c>
      <c r="L3612">
        <v>6.19</v>
      </c>
      <c r="M3612">
        <v>4897</v>
      </c>
      <c r="N3612">
        <v>81325</v>
      </c>
      <c r="O3612">
        <v>1.4290089472673799</v>
      </c>
    </row>
    <row r="3613" spans="1:15" x14ac:dyDescent="0.25">
      <c r="A3613" s="20" t="s">
        <v>3733</v>
      </c>
      <c r="B3613">
        <v>3</v>
      </c>
      <c r="C3613" t="s">
        <v>67</v>
      </c>
      <c r="D3613" t="s">
        <v>89</v>
      </c>
      <c r="E3613" t="s">
        <v>39</v>
      </c>
      <c r="F3613" t="s">
        <v>40</v>
      </c>
      <c r="G3613">
        <v>6</v>
      </c>
      <c r="H3613">
        <v>2012</v>
      </c>
      <c r="I3613" t="s">
        <v>51</v>
      </c>
      <c r="J3613">
        <v>9.6999999999999993</v>
      </c>
      <c r="K3613">
        <v>9.6</v>
      </c>
      <c r="L3613">
        <v>9.89</v>
      </c>
      <c r="M3613">
        <v>15526</v>
      </c>
      <c r="N3613">
        <v>159345</v>
      </c>
      <c r="O3613">
        <v>0.80254650741287703</v>
      </c>
    </row>
    <row r="3614" spans="1:15" x14ac:dyDescent="0.25">
      <c r="A3614" s="20" t="s">
        <v>3734</v>
      </c>
      <c r="B3614">
        <v>3</v>
      </c>
      <c r="C3614" t="s">
        <v>67</v>
      </c>
      <c r="D3614" t="s">
        <v>89</v>
      </c>
      <c r="E3614" t="s">
        <v>37</v>
      </c>
      <c r="F3614" t="s">
        <v>38</v>
      </c>
      <c r="G3614">
        <v>3</v>
      </c>
      <c r="H3614">
        <v>2013</v>
      </c>
      <c r="I3614" t="s">
        <v>34</v>
      </c>
      <c r="J3614">
        <v>28.2</v>
      </c>
      <c r="K3614">
        <v>27.4</v>
      </c>
      <c r="L3614">
        <v>28.94</v>
      </c>
      <c r="M3614">
        <v>3730</v>
      </c>
      <c r="N3614">
        <v>13244</v>
      </c>
      <c r="O3614">
        <v>1.63736530665978</v>
      </c>
    </row>
    <row r="3615" spans="1:15" x14ac:dyDescent="0.25">
      <c r="A3615" s="20" t="s">
        <v>3735</v>
      </c>
      <c r="B3615">
        <v>3</v>
      </c>
      <c r="C3615" t="s">
        <v>67</v>
      </c>
      <c r="D3615" t="s">
        <v>89</v>
      </c>
      <c r="E3615" t="s">
        <v>37</v>
      </c>
      <c r="F3615" t="s">
        <v>38</v>
      </c>
      <c r="G3615">
        <v>3</v>
      </c>
      <c r="H3615">
        <v>2013</v>
      </c>
      <c r="I3615" t="s">
        <v>52</v>
      </c>
      <c r="J3615">
        <v>19.600000000000001</v>
      </c>
      <c r="K3615">
        <v>18.38</v>
      </c>
      <c r="L3615">
        <v>20.96</v>
      </c>
      <c r="M3615">
        <v>712</v>
      </c>
      <c r="N3615">
        <v>3626</v>
      </c>
      <c r="O3615">
        <v>3.7476584449793102</v>
      </c>
    </row>
    <row r="3616" spans="1:15" x14ac:dyDescent="0.25">
      <c r="A3616" s="20" t="s">
        <v>3736</v>
      </c>
      <c r="B3616">
        <v>3</v>
      </c>
      <c r="C3616" t="s">
        <v>67</v>
      </c>
      <c r="D3616" t="s">
        <v>89</v>
      </c>
      <c r="E3616" t="s">
        <v>37</v>
      </c>
      <c r="F3616" t="s">
        <v>38</v>
      </c>
      <c r="G3616">
        <v>3</v>
      </c>
      <c r="H3616">
        <v>2013</v>
      </c>
      <c r="I3616" t="s">
        <v>53</v>
      </c>
      <c r="J3616">
        <v>29.6</v>
      </c>
      <c r="K3616">
        <v>29.07</v>
      </c>
      <c r="L3616">
        <v>30.21</v>
      </c>
      <c r="M3616">
        <v>7413</v>
      </c>
      <c r="N3616">
        <v>25012</v>
      </c>
      <c r="O3616">
        <v>1.1614566367080601</v>
      </c>
    </row>
    <row r="3617" spans="1:15" x14ac:dyDescent="0.25">
      <c r="A3617" s="20" t="s">
        <v>3737</v>
      </c>
      <c r="B3617">
        <v>3</v>
      </c>
      <c r="C3617" t="s">
        <v>67</v>
      </c>
      <c r="D3617" t="s">
        <v>89</v>
      </c>
      <c r="E3617" t="s">
        <v>37</v>
      </c>
      <c r="F3617" t="s">
        <v>38</v>
      </c>
      <c r="G3617">
        <v>3</v>
      </c>
      <c r="H3617">
        <v>2013</v>
      </c>
      <c r="I3617" t="s">
        <v>54</v>
      </c>
      <c r="J3617">
        <v>4.5999999999999996</v>
      </c>
      <c r="K3617">
        <v>3.89</v>
      </c>
      <c r="L3617">
        <v>5.53</v>
      </c>
      <c r="M3617">
        <v>118</v>
      </c>
      <c r="N3617">
        <v>2544</v>
      </c>
      <c r="O3617">
        <v>9.2057461789832296</v>
      </c>
    </row>
    <row r="3618" spans="1:15" x14ac:dyDescent="0.25">
      <c r="A3618" s="20" t="s">
        <v>3738</v>
      </c>
      <c r="B3618">
        <v>3</v>
      </c>
      <c r="C3618" t="s">
        <v>67</v>
      </c>
      <c r="D3618" t="s">
        <v>89</v>
      </c>
      <c r="E3618" t="s">
        <v>37</v>
      </c>
      <c r="F3618" t="s">
        <v>38</v>
      </c>
      <c r="G3618">
        <v>3</v>
      </c>
      <c r="H3618">
        <v>2013</v>
      </c>
      <c r="I3618" t="s">
        <v>55</v>
      </c>
      <c r="J3618">
        <v>21.2</v>
      </c>
      <c r="K3618">
        <v>20.29</v>
      </c>
      <c r="L3618">
        <v>22.22</v>
      </c>
      <c r="M3618">
        <v>1470</v>
      </c>
      <c r="N3618">
        <v>6922</v>
      </c>
      <c r="O3618">
        <v>2.6082026547865098</v>
      </c>
    </row>
    <row r="3619" spans="1:15" x14ac:dyDescent="0.25">
      <c r="A3619" s="20" t="s">
        <v>3739</v>
      </c>
      <c r="B3619">
        <v>3</v>
      </c>
      <c r="C3619" t="s">
        <v>67</v>
      </c>
      <c r="D3619" t="s">
        <v>89</v>
      </c>
      <c r="E3619" t="s">
        <v>37</v>
      </c>
      <c r="F3619" t="s">
        <v>38</v>
      </c>
      <c r="G3619">
        <v>3</v>
      </c>
      <c r="H3619">
        <v>2013</v>
      </c>
      <c r="I3619" t="s">
        <v>56</v>
      </c>
      <c r="J3619">
        <v>31.5</v>
      </c>
      <c r="K3619">
        <v>30.58</v>
      </c>
      <c r="L3619">
        <v>32.39</v>
      </c>
      <c r="M3619">
        <v>3168</v>
      </c>
      <c r="N3619">
        <v>10064</v>
      </c>
      <c r="O3619">
        <v>1.77667263629675</v>
      </c>
    </row>
    <row r="3620" spans="1:15" x14ac:dyDescent="0.25">
      <c r="A3620" s="20" t="s">
        <v>3740</v>
      </c>
      <c r="B3620">
        <v>3</v>
      </c>
      <c r="C3620" t="s">
        <v>67</v>
      </c>
      <c r="D3620" t="s">
        <v>89</v>
      </c>
      <c r="E3620" t="s">
        <v>37</v>
      </c>
      <c r="F3620" t="s">
        <v>38</v>
      </c>
      <c r="G3620">
        <v>3</v>
      </c>
      <c r="H3620">
        <v>2013</v>
      </c>
      <c r="I3620" t="s">
        <v>57</v>
      </c>
      <c r="J3620">
        <v>25</v>
      </c>
      <c r="K3620">
        <v>23.97</v>
      </c>
      <c r="L3620">
        <v>26.11</v>
      </c>
      <c r="M3620">
        <v>1585</v>
      </c>
      <c r="N3620">
        <v>6334</v>
      </c>
      <c r="O3620">
        <v>2.5118017965166399</v>
      </c>
    </row>
    <row r="3621" spans="1:15" x14ac:dyDescent="0.25">
      <c r="A3621" s="20" t="s">
        <v>3741</v>
      </c>
      <c r="B3621">
        <v>3</v>
      </c>
      <c r="C3621" t="s">
        <v>67</v>
      </c>
      <c r="D3621" t="s">
        <v>89</v>
      </c>
      <c r="E3621" t="s">
        <v>37</v>
      </c>
      <c r="F3621" t="s">
        <v>38</v>
      </c>
      <c r="G3621">
        <v>3</v>
      </c>
      <c r="H3621">
        <v>2013</v>
      </c>
      <c r="I3621" t="s">
        <v>58</v>
      </c>
      <c r="J3621">
        <v>31.3</v>
      </c>
      <c r="K3621">
        <v>30.77</v>
      </c>
      <c r="L3621">
        <v>31.83</v>
      </c>
      <c r="M3621">
        <v>9252</v>
      </c>
      <c r="N3621">
        <v>29559</v>
      </c>
      <c r="O3621">
        <v>1.0396381025863399</v>
      </c>
    </row>
    <row r="3622" spans="1:15" x14ac:dyDescent="0.25">
      <c r="A3622" s="20" t="s">
        <v>3742</v>
      </c>
      <c r="B3622">
        <v>3</v>
      </c>
      <c r="C3622" t="s">
        <v>67</v>
      </c>
      <c r="D3622" t="s">
        <v>89</v>
      </c>
      <c r="E3622" t="s">
        <v>37</v>
      </c>
      <c r="F3622" t="s">
        <v>38</v>
      </c>
      <c r="G3622">
        <v>3</v>
      </c>
      <c r="H3622">
        <v>2013</v>
      </c>
      <c r="I3622" t="s">
        <v>59</v>
      </c>
      <c r="J3622">
        <v>13.2</v>
      </c>
      <c r="K3622">
        <v>12.19</v>
      </c>
      <c r="L3622">
        <v>14.21</v>
      </c>
      <c r="M3622">
        <v>568</v>
      </c>
      <c r="N3622">
        <v>4315</v>
      </c>
      <c r="O3622">
        <v>4.1959067914834502</v>
      </c>
    </row>
    <row r="3623" spans="1:15" x14ac:dyDescent="0.25">
      <c r="A3623" s="20" t="s">
        <v>3743</v>
      </c>
      <c r="B3623">
        <v>3</v>
      </c>
      <c r="C3623" t="s">
        <v>67</v>
      </c>
      <c r="D3623" t="s">
        <v>89</v>
      </c>
      <c r="E3623" t="s">
        <v>37</v>
      </c>
      <c r="F3623" t="s">
        <v>38</v>
      </c>
      <c r="G3623">
        <v>3</v>
      </c>
      <c r="H3623">
        <v>2013</v>
      </c>
      <c r="I3623" t="s">
        <v>60</v>
      </c>
      <c r="J3623">
        <v>20.7</v>
      </c>
      <c r="K3623">
        <v>20.11</v>
      </c>
      <c r="L3623">
        <v>21.3</v>
      </c>
      <c r="M3623">
        <v>3702</v>
      </c>
      <c r="N3623">
        <v>17885</v>
      </c>
      <c r="O3623">
        <v>1.64354573151553</v>
      </c>
    </row>
    <row r="3624" spans="1:15" x14ac:dyDescent="0.25">
      <c r="A3624" s="20" t="s">
        <v>3744</v>
      </c>
      <c r="B3624">
        <v>3</v>
      </c>
      <c r="C3624" t="s">
        <v>67</v>
      </c>
      <c r="D3624" t="s">
        <v>89</v>
      </c>
      <c r="E3624" t="s">
        <v>37</v>
      </c>
      <c r="F3624" t="s">
        <v>38</v>
      </c>
      <c r="G3624">
        <v>3</v>
      </c>
      <c r="H3624">
        <v>2013</v>
      </c>
      <c r="I3624" t="s">
        <v>61</v>
      </c>
      <c r="J3624">
        <v>23.4</v>
      </c>
      <c r="K3624">
        <v>20.81</v>
      </c>
      <c r="L3624">
        <v>26.24</v>
      </c>
      <c r="M3624">
        <v>218</v>
      </c>
      <c r="N3624">
        <v>931</v>
      </c>
      <c r="O3624">
        <v>6.7728546147859596</v>
      </c>
    </row>
    <row r="3625" spans="1:15" x14ac:dyDescent="0.25">
      <c r="A3625" s="20" t="s">
        <v>3745</v>
      </c>
      <c r="B3625">
        <v>3</v>
      </c>
      <c r="C3625" t="s">
        <v>67</v>
      </c>
      <c r="D3625" t="s">
        <v>89</v>
      </c>
      <c r="E3625" t="s">
        <v>37</v>
      </c>
      <c r="F3625" t="s">
        <v>38</v>
      </c>
      <c r="G3625">
        <v>3</v>
      </c>
      <c r="H3625">
        <v>2013</v>
      </c>
      <c r="I3625" t="s">
        <v>43</v>
      </c>
      <c r="J3625">
        <v>27.8</v>
      </c>
      <c r="K3625">
        <v>27.18</v>
      </c>
      <c r="L3625">
        <v>28.38</v>
      </c>
      <c r="M3625">
        <v>5890</v>
      </c>
      <c r="N3625">
        <v>21206</v>
      </c>
      <c r="O3625">
        <v>1.30299381014261</v>
      </c>
    </row>
    <row r="3626" spans="1:15" x14ac:dyDescent="0.25">
      <c r="A3626" s="20" t="s">
        <v>3746</v>
      </c>
      <c r="B3626">
        <v>3</v>
      </c>
      <c r="C3626" t="s">
        <v>67</v>
      </c>
      <c r="D3626" t="s">
        <v>89</v>
      </c>
      <c r="E3626" t="s">
        <v>37</v>
      </c>
      <c r="F3626" t="s">
        <v>38</v>
      </c>
      <c r="G3626">
        <v>3</v>
      </c>
      <c r="H3626">
        <v>2013</v>
      </c>
      <c r="I3626" t="s">
        <v>62</v>
      </c>
      <c r="J3626">
        <v>25.6</v>
      </c>
      <c r="K3626">
        <v>24.35</v>
      </c>
      <c r="L3626">
        <v>26.8</v>
      </c>
      <c r="M3626">
        <v>1249</v>
      </c>
      <c r="N3626">
        <v>4887</v>
      </c>
      <c r="O3626">
        <v>2.8295591748714601</v>
      </c>
    </row>
    <row r="3627" spans="1:15" x14ac:dyDescent="0.25">
      <c r="A3627" s="20" t="s">
        <v>3747</v>
      </c>
      <c r="B3627">
        <v>3</v>
      </c>
      <c r="C3627" t="s">
        <v>67</v>
      </c>
      <c r="D3627" t="s">
        <v>89</v>
      </c>
      <c r="E3627" t="s">
        <v>37</v>
      </c>
      <c r="F3627" t="s">
        <v>38</v>
      </c>
      <c r="G3627">
        <v>3</v>
      </c>
      <c r="H3627">
        <v>2013</v>
      </c>
      <c r="I3627" t="s">
        <v>75</v>
      </c>
      <c r="J3627">
        <v>28.9</v>
      </c>
      <c r="K3627">
        <v>28.67</v>
      </c>
      <c r="L3627">
        <v>29.03</v>
      </c>
      <c r="M3627">
        <v>71218</v>
      </c>
      <c r="N3627">
        <v>246832</v>
      </c>
      <c r="O3627">
        <v>0.37471848139101999</v>
      </c>
    </row>
    <row r="3628" spans="1:15" x14ac:dyDescent="0.25">
      <c r="A3628" s="20" t="s">
        <v>3748</v>
      </c>
      <c r="B3628">
        <v>3</v>
      </c>
      <c r="C3628" t="s">
        <v>67</v>
      </c>
      <c r="D3628" t="s">
        <v>89</v>
      </c>
      <c r="E3628" t="s">
        <v>37</v>
      </c>
      <c r="F3628" t="s">
        <v>38</v>
      </c>
      <c r="G3628">
        <v>3</v>
      </c>
      <c r="H3628">
        <v>2013</v>
      </c>
      <c r="I3628" t="s">
        <v>45</v>
      </c>
      <c r="J3628">
        <v>24.3</v>
      </c>
      <c r="K3628">
        <v>23.49</v>
      </c>
      <c r="L3628">
        <v>25.1</v>
      </c>
      <c r="M3628">
        <v>2649</v>
      </c>
      <c r="N3628">
        <v>10906</v>
      </c>
      <c r="O3628">
        <v>1.942938351447</v>
      </c>
    </row>
    <row r="3629" spans="1:15" x14ac:dyDescent="0.25">
      <c r="A3629" s="20" t="s">
        <v>3749</v>
      </c>
      <c r="B3629">
        <v>3</v>
      </c>
      <c r="C3629" t="s">
        <v>67</v>
      </c>
      <c r="D3629" t="s">
        <v>89</v>
      </c>
      <c r="E3629" t="s">
        <v>37</v>
      </c>
      <c r="F3629" t="s">
        <v>38</v>
      </c>
      <c r="G3629">
        <v>3</v>
      </c>
      <c r="H3629">
        <v>2013</v>
      </c>
      <c r="I3629" t="s">
        <v>46</v>
      </c>
      <c r="J3629">
        <v>32.700000000000003</v>
      </c>
      <c r="K3629">
        <v>31.85</v>
      </c>
      <c r="L3629">
        <v>33.630000000000003</v>
      </c>
      <c r="M3629">
        <v>3504</v>
      </c>
      <c r="N3629">
        <v>10705</v>
      </c>
      <c r="O3629">
        <v>1.68934344599871</v>
      </c>
    </row>
    <row r="3630" spans="1:15" x14ac:dyDescent="0.25">
      <c r="A3630" s="20" t="s">
        <v>3750</v>
      </c>
      <c r="B3630">
        <v>3</v>
      </c>
      <c r="C3630" t="s">
        <v>67</v>
      </c>
      <c r="D3630" t="s">
        <v>89</v>
      </c>
      <c r="E3630" t="s">
        <v>37</v>
      </c>
      <c r="F3630" t="s">
        <v>38</v>
      </c>
      <c r="G3630">
        <v>3</v>
      </c>
      <c r="H3630">
        <v>2013</v>
      </c>
      <c r="I3630" t="s">
        <v>47</v>
      </c>
      <c r="J3630">
        <v>32.4</v>
      </c>
      <c r="K3630">
        <v>31.89</v>
      </c>
      <c r="L3630">
        <v>32.92</v>
      </c>
      <c r="M3630">
        <v>10275</v>
      </c>
      <c r="N3630">
        <v>31709</v>
      </c>
      <c r="O3630">
        <v>0.98652724733398001</v>
      </c>
    </row>
    <row r="3631" spans="1:15" x14ac:dyDescent="0.25">
      <c r="A3631" s="20" t="s">
        <v>3751</v>
      </c>
      <c r="B3631">
        <v>3</v>
      </c>
      <c r="C3631" t="s">
        <v>67</v>
      </c>
      <c r="D3631" t="s">
        <v>89</v>
      </c>
      <c r="E3631" t="s">
        <v>37</v>
      </c>
      <c r="F3631" t="s">
        <v>38</v>
      </c>
      <c r="G3631">
        <v>3</v>
      </c>
      <c r="H3631">
        <v>2013</v>
      </c>
      <c r="I3631" t="s">
        <v>48</v>
      </c>
      <c r="J3631">
        <v>24.7</v>
      </c>
      <c r="K3631">
        <v>24.04</v>
      </c>
      <c r="L3631">
        <v>25.4</v>
      </c>
      <c r="M3631">
        <v>3813</v>
      </c>
      <c r="N3631">
        <v>15431</v>
      </c>
      <c r="O3631">
        <v>1.6194464706281599</v>
      </c>
    </row>
    <row r="3632" spans="1:15" x14ac:dyDescent="0.25">
      <c r="A3632" s="20" t="s">
        <v>3752</v>
      </c>
      <c r="B3632">
        <v>3</v>
      </c>
      <c r="C3632" t="s">
        <v>67</v>
      </c>
      <c r="D3632" t="s">
        <v>89</v>
      </c>
      <c r="E3632" t="s">
        <v>37</v>
      </c>
      <c r="F3632" t="s">
        <v>38</v>
      </c>
      <c r="G3632">
        <v>3</v>
      </c>
      <c r="H3632">
        <v>2013</v>
      </c>
      <c r="I3632" t="s">
        <v>49</v>
      </c>
      <c r="J3632">
        <v>36.700000000000003</v>
      </c>
      <c r="K3632">
        <v>35.42</v>
      </c>
      <c r="L3632">
        <v>37.909999999999997</v>
      </c>
      <c r="M3632">
        <v>2110</v>
      </c>
      <c r="N3632">
        <v>5756</v>
      </c>
      <c r="O3632">
        <v>2.1770017209205399</v>
      </c>
    </row>
    <row r="3633" spans="1:15" x14ac:dyDescent="0.25">
      <c r="A3633" s="20" t="s">
        <v>3753</v>
      </c>
      <c r="B3633">
        <v>3</v>
      </c>
      <c r="C3633" t="s">
        <v>67</v>
      </c>
      <c r="D3633" t="s">
        <v>89</v>
      </c>
      <c r="E3633" t="s">
        <v>37</v>
      </c>
      <c r="F3633" t="s">
        <v>38</v>
      </c>
      <c r="G3633">
        <v>3</v>
      </c>
      <c r="H3633">
        <v>2013</v>
      </c>
      <c r="I3633" t="s">
        <v>50</v>
      </c>
      <c r="J3633">
        <v>23.6</v>
      </c>
      <c r="K3633">
        <v>22.87</v>
      </c>
      <c r="L3633">
        <v>24.24</v>
      </c>
      <c r="M3633">
        <v>3483</v>
      </c>
      <c r="N3633">
        <v>14789</v>
      </c>
      <c r="O3633">
        <v>1.6944285592511601</v>
      </c>
    </row>
    <row r="3634" spans="1:15" x14ac:dyDescent="0.25">
      <c r="A3634" s="20" t="s">
        <v>3754</v>
      </c>
      <c r="B3634">
        <v>3</v>
      </c>
      <c r="C3634" t="s">
        <v>67</v>
      </c>
      <c r="D3634" t="s">
        <v>89</v>
      </c>
      <c r="E3634" t="s">
        <v>37</v>
      </c>
      <c r="F3634" t="s">
        <v>38</v>
      </c>
      <c r="G3634">
        <v>3</v>
      </c>
      <c r="H3634">
        <v>2013</v>
      </c>
      <c r="I3634" t="s">
        <v>51</v>
      </c>
      <c r="J3634">
        <v>57.3</v>
      </c>
      <c r="K3634">
        <v>56.39</v>
      </c>
      <c r="L3634">
        <v>58.24</v>
      </c>
      <c r="M3634">
        <v>6309</v>
      </c>
      <c r="N3634">
        <v>11007</v>
      </c>
      <c r="O3634">
        <v>1.25898262433416</v>
      </c>
    </row>
    <row r="3635" spans="1:15" x14ac:dyDescent="0.25">
      <c r="A3635" s="20" t="s">
        <v>3755</v>
      </c>
      <c r="B3635">
        <v>3</v>
      </c>
      <c r="C3635" t="s">
        <v>67</v>
      </c>
      <c r="D3635" t="s">
        <v>89</v>
      </c>
      <c r="E3635" t="s">
        <v>41</v>
      </c>
      <c r="F3635" t="s">
        <v>42</v>
      </c>
      <c r="G3635">
        <v>4</v>
      </c>
      <c r="H3635">
        <v>2013</v>
      </c>
      <c r="I3635" t="s">
        <v>34</v>
      </c>
      <c r="J3635">
        <v>29.8</v>
      </c>
      <c r="K3635">
        <v>29.25</v>
      </c>
      <c r="L3635">
        <v>30.25</v>
      </c>
      <c r="M3635">
        <v>9595</v>
      </c>
      <c r="N3635">
        <v>32252</v>
      </c>
      <c r="O3635">
        <v>1.0208866166750901</v>
      </c>
    </row>
    <row r="3636" spans="1:15" x14ac:dyDescent="0.25">
      <c r="A3636" s="20" t="s">
        <v>3756</v>
      </c>
      <c r="B3636">
        <v>3</v>
      </c>
      <c r="C3636" t="s">
        <v>67</v>
      </c>
      <c r="D3636" t="s">
        <v>89</v>
      </c>
      <c r="E3636" t="s">
        <v>41</v>
      </c>
      <c r="F3636" t="s">
        <v>42</v>
      </c>
      <c r="G3636">
        <v>4</v>
      </c>
      <c r="H3636">
        <v>2013</v>
      </c>
      <c r="I3636" t="s">
        <v>52</v>
      </c>
      <c r="J3636">
        <v>24.5</v>
      </c>
      <c r="K3636">
        <v>19.329999999999998</v>
      </c>
      <c r="L3636">
        <v>30.64</v>
      </c>
      <c r="M3636">
        <v>54</v>
      </c>
      <c r="N3636">
        <v>220</v>
      </c>
      <c r="O3636">
        <v>13.6082763487954</v>
      </c>
    </row>
    <row r="3637" spans="1:15" x14ac:dyDescent="0.25">
      <c r="A3637" s="20" t="s">
        <v>3757</v>
      </c>
      <c r="B3637">
        <v>3</v>
      </c>
      <c r="C3637" t="s">
        <v>67</v>
      </c>
      <c r="D3637" t="s">
        <v>89</v>
      </c>
      <c r="E3637" t="s">
        <v>41</v>
      </c>
      <c r="F3637" t="s">
        <v>42</v>
      </c>
      <c r="G3637">
        <v>4</v>
      </c>
      <c r="H3637">
        <v>2013</v>
      </c>
      <c r="I3637" t="s">
        <v>53</v>
      </c>
      <c r="J3637">
        <v>17.7</v>
      </c>
      <c r="K3637">
        <v>14.71</v>
      </c>
      <c r="L3637">
        <v>21.08</v>
      </c>
      <c r="M3637">
        <v>97</v>
      </c>
      <c r="N3637">
        <v>549</v>
      </c>
      <c r="O3637">
        <v>10.153461651336199</v>
      </c>
    </row>
    <row r="3638" spans="1:15" x14ac:dyDescent="0.25">
      <c r="A3638" s="20" t="s">
        <v>3758</v>
      </c>
      <c r="B3638">
        <v>3</v>
      </c>
      <c r="C3638" t="s">
        <v>67</v>
      </c>
      <c r="D3638" t="s">
        <v>89</v>
      </c>
      <c r="E3638" t="s">
        <v>41</v>
      </c>
      <c r="F3638" t="s">
        <v>42</v>
      </c>
      <c r="G3638">
        <v>4</v>
      </c>
      <c r="H3638">
        <v>2013</v>
      </c>
      <c r="I3638" t="s">
        <v>54</v>
      </c>
      <c r="J3638" t="s">
        <v>44</v>
      </c>
      <c r="K3638" t="s">
        <v>44</v>
      </c>
      <c r="L3638" t="s">
        <v>44</v>
      </c>
      <c r="M3638">
        <v>0</v>
      </c>
      <c r="N3638">
        <v>54</v>
      </c>
      <c r="O3638" t="s">
        <v>44</v>
      </c>
    </row>
    <row r="3639" spans="1:15" x14ac:dyDescent="0.25">
      <c r="A3639" s="20" t="s">
        <v>3759</v>
      </c>
      <c r="B3639">
        <v>3</v>
      </c>
      <c r="C3639" t="s">
        <v>67</v>
      </c>
      <c r="D3639" t="s">
        <v>89</v>
      </c>
      <c r="E3639" t="s">
        <v>41</v>
      </c>
      <c r="F3639" t="s">
        <v>42</v>
      </c>
      <c r="G3639">
        <v>4</v>
      </c>
      <c r="H3639">
        <v>2013</v>
      </c>
      <c r="I3639" t="s">
        <v>55</v>
      </c>
      <c r="J3639">
        <v>14.3</v>
      </c>
      <c r="K3639">
        <v>13.03</v>
      </c>
      <c r="L3639">
        <v>15.71</v>
      </c>
      <c r="M3639">
        <v>376</v>
      </c>
      <c r="N3639">
        <v>2626</v>
      </c>
      <c r="O3639">
        <v>5.1571062312939704</v>
      </c>
    </row>
    <row r="3640" spans="1:15" x14ac:dyDescent="0.25">
      <c r="A3640" s="20" t="s">
        <v>3760</v>
      </c>
      <c r="B3640">
        <v>3</v>
      </c>
      <c r="C3640" t="s">
        <v>67</v>
      </c>
      <c r="D3640" t="s">
        <v>89</v>
      </c>
      <c r="E3640" t="s">
        <v>41</v>
      </c>
      <c r="F3640" t="s">
        <v>42</v>
      </c>
      <c r="G3640">
        <v>4</v>
      </c>
      <c r="H3640">
        <v>2013</v>
      </c>
      <c r="I3640" t="s">
        <v>56</v>
      </c>
      <c r="J3640">
        <v>54.2</v>
      </c>
      <c r="K3640">
        <v>48</v>
      </c>
      <c r="L3640">
        <v>60.24</v>
      </c>
      <c r="M3640">
        <v>136</v>
      </c>
      <c r="N3640">
        <v>251</v>
      </c>
      <c r="O3640">
        <v>8.5749292571254401</v>
      </c>
    </row>
    <row r="3641" spans="1:15" x14ac:dyDescent="0.25">
      <c r="A3641" s="20" t="s">
        <v>3761</v>
      </c>
      <c r="B3641">
        <v>3</v>
      </c>
      <c r="C3641" t="s">
        <v>67</v>
      </c>
      <c r="D3641" t="s">
        <v>89</v>
      </c>
      <c r="E3641" t="s">
        <v>41</v>
      </c>
      <c r="F3641" t="s">
        <v>42</v>
      </c>
      <c r="G3641">
        <v>4</v>
      </c>
      <c r="H3641">
        <v>2013</v>
      </c>
      <c r="I3641" t="s">
        <v>57</v>
      </c>
      <c r="J3641">
        <v>15.4</v>
      </c>
      <c r="K3641">
        <v>12.28</v>
      </c>
      <c r="L3641">
        <v>19.100000000000001</v>
      </c>
      <c r="M3641">
        <v>66</v>
      </c>
      <c r="N3641">
        <v>429</v>
      </c>
      <c r="O3641">
        <v>12.3091490979333</v>
      </c>
    </row>
    <row r="3642" spans="1:15" x14ac:dyDescent="0.25">
      <c r="A3642" s="20" t="s">
        <v>3762</v>
      </c>
      <c r="B3642">
        <v>3</v>
      </c>
      <c r="C3642" t="s">
        <v>67</v>
      </c>
      <c r="D3642" t="s">
        <v>89</v>
      </c>
      <c r="E3642" t="s">
        <v>41</v>
      </c>
      <c r="F3642" t="s">
        <v>42</v>
      </c>
      <c r="G3642">
        <v>4</v>
      </c>
      <c r="H3642">
        <v>2013</v>
      </c>
      <c r="I3642" t="s">
        <v>58</v>
      </c>
      <c r="J3642">
        <v>41</v>
      </c>
      <c r="K3642">
        <v>39.299999999999997</v>
      </c>
      <c r="L3642">
        <v>42.82</v>
      </c>
      <c r="M3642">
        <v>1236</v>
      </c>
      <c r="N3642">
        <v>3011</v>
      </c>
      <c r="O3642">
        <v>2.8444006199428702</v>
      </c>
    </row>
    <row r="3643" spans="1:15" x14ac:dyDescent="0.25">
      <c r="A3643" s="20" t="s">
        <v>3763</v>
      </c>
      <c r="B3643">
        <v>3</v>
      </c>
      <c r="C3643" t="s">
        <v>67</v>
      </c>
      <c r="D3643" t="s">
        <v>89</v>
      </c>
      <c r="E3643" t="s">
        <v>41</v>
      </c>
      <c r="F3643" t="s">
        <v>42</v>
      </c>
      <c r="G3643">
        <v>4</v>
      </c>
      <c r="H3643">
        <v>2013</v>
      </c>
      <c r="I3643" t="s">
        <v>59</v>
      </c>
      <c r="J3643">
        <v>14.8</v>
      </c>
      <c r="K3643">
        <v>10.69</v>
      </c>
      <c r="L3643">
        <v>20.170000000000002</v>
      </c>
      <c r="M3643">
        <v>32</v>
      </c>
      <c r="N3643">
        <v>216</v>
      </c>
      <c r="O3643">
        <v>17.677669529663699</v>
      </c>
    </row>
    <row r="3644" spans="1:15" x14ac:dyDescent="0.25">
      <c r="A3644" s="20" t="s">
        <v>3764</v>
      </c>
      <c r="B3644">
        <v>3</v>
      </c>
      <c r="C3644" t="s">
        <v>67</v>
      </c>
      <c r="D3644" t="s">
        <v>89</v>
      </c>
      <c r="E3644" t="s">
        <v>41</v>
      </c>
      <c r="F3644" t="s">
        <v>42</v>
      </c>
      <c r="G3644">
        <v>4</v>
      </c>
      <c r="H3644">
        <v>2013</v>
      </c>
      <c r="I3644" t="s">
        <v>60</v>
      </c>
      <c r="J3644">
        <v>41.4</v>
      </c>
      <c r="K3644">
        <v>40.54</v>
      </c>
      <c r="L3644">
        <v>42.24</v>
      </c>
      <c r="M3644">
        <v>5313</v>
      </c>
      <c r="N3644">
        <v>12838</v>
      </c>
      <c r="O3644">
        <v>1.3719241215239499</v>
      </c>
    </row>
    <row r="3645" spans="1:15" x14ac:dyDescent="0.25">
      <c r="A3645" s="20" t="s">
        <v>3765</v>
      </c>
      <c r="B3645">
        <v>3</v>
      </c>
      <c r="C3645" t="s">
        <v>67</v>
      </c>
      <c r="D3645" t="s">
        <v>89</v>
      </c>
      <c r="E3645" t="s">
        <v>41</v>
      </c>
      <c r="F3645" t="s">
        <v>42</v>
      </c>
      <c r="G3645">
        <v>4</v>
      </c>
      <c r="H3645">
        <v>2013</v>
      </c>
      <c r="I3645" t="s">
        <v>61</v>
      </c>
      <c r="J3645" t="s">
        <v>44</v>
      </c>
      <c r="K3645" t="s">
        <v>44</v>
      </c>
      <c r="L3645" t="s">
        <v>44</v>
      </c>
      <c r="M3645">
        <v>0</v>
      </c>
      <c r="N3645">
        <v>23</v>
      </c>
      <c r="O3645" t="s">
        <v>44</v>
      </c>
    </row>
    <row r="3646" spans="1:15" x14ac:dyDescent="0.25">
      <c r="A3646" s="20" t="s">
        <v>3766</v>
      </c>
      <c r="B3646">
        <v>3</v>
      </c>
      <c r="C3646" t="s">
        <v>67</v>
      </c>
      <c r="D3646" t="s">
        <v>89</v>
      </c>
      <c r="E3646" t="s">
        <v>41</v>
      </c>
      <c r="F3646" t="s">
        <v>42</v>
      </c>
      <c r="G3646">
        <v>4</v>
      </c>
      <c r="H3646">
        <v>2013</v>
      </c>
      <c r="I3646" t="s">
        <v>43</v>
      </c>
      <c r="J3646">
        <v>23.6</v>
      </c>
      <c r="K3646">
        <v>20.7</v>
      </c>
      <c r="L3646">
        <v>26.77</v>
      </c>
      <c r="M3646">
        <v>177</v>
      </c>
      <c r="N3646">
        <v>750</v>
      </c>
      <c r="O3646">
        <v>7.5164602800282898</v>
      </c>
    </row>
    <row r="3647" spans="1:15" x14ac:dyDescent="0.25">
      <c r="A3647" s="20" t="s">
        <v>3767</v>
      </c>
      <c r="B3647">
        <v>3</v>
      </c>
      <c r="C3647" t="s">
        <v>67</v>
      </c>
      <c r="D3647" t="s">
        <v>89</v>
      </c>
      <c r="E3647" t="s">
        <v>41</v>
      </c>
      <c r="F3647" t="s">
        <v>42</v>
      </c>
      <c r="G3647">
        <v>4</v>
      </c>
      <c r="H3647">
        <v>2013</v>
      </c>
      <c r="I3647" t="s">
        <v>62</v>
      </c>
      <c r="J3647">
        <v>24.3</v>
      </c>
      <c r="K3647">
        <v>19.86</v>
      </c>
      <c r="L3647">
        <v>29.32</v>
      </c>
      <c r="M3647">
        <v>76</v>
      </c>
      <c r="N3647">
        <v>313</v>
      </c>
      <c r="O3647">
        <v>11.470786693528099</v>
      </c>
    </row>
    <row r="3648" spans="1:15" x14ac:dyDescent="0.25">
      <c r="A3648" s="20" t="s">
        <v>3768</v>
      </c>
      <c r="B3648">
        <v>3</v>
      </c>
      <c r="C3648" t="s">
        <v>67</v>
      </c>
      <c r="D3648" t="s">
        <v>89</v>
      </c>
      <c r="E3648" t="s">
        <v>41</v>
      </c>
      <c r="F3648" t="s">
        <v>42</v>
      </c>
      <c r="G3648">
        <v>4</v>
      </c>
      <c r="H3648">
        <v>2013</v>
      </c>
      <c r="I3648" t="s">
        <v>75</v>
      </c>
      <c r="J3648">
        <v>34.299999999999997</v>
      </c>
      <c r="K3648">
        <v>34</v>
      </c>
      <c r="L3648">
        <v>34.54</v>
      </c>
      <c r="M3648">
        <v>40406</v>
      </c>
      <c r="N3648">
        <v>117896</v>
      </c>
      <c r="O3648">
        <v>0.497481654769453</v>
      </c>
    </row>
    <row r="3649" spans="1:15" x14ac:dyDescent="0.25">
      <c r="A3649" s="20" t="s">
        <v>3769</v>
      </c>
      <c r="B3649">
        <v>3</v>
      </c>
      <c r="C3649" t="s">
        <v>67</v>
      </c>
      <c r="D3649" t="s">
        <v>89</v>
      </c>
      <c r="E3649" t="s">
        <v>41</v>
      </c>
      <c r="F3649" t="s">
        <v>42</v>
      </c>
      <c r="G3649">
        <v>4</v>
      </c>
      <c r="H3649">
        <v>2013</v>
      </c>
      <c r="I3649" t="s">
        <v>45</v>
      </c>
      <c r="J3649">
        <v>28.7</v>
      </c>
      <c r="K3649">
        <v>27.36</v>
      </c>
      <c r="L3649">
        <v>30.07</v>
      </c>
      <c r="M3649">
        <v>1226</v>
      </c>
      <c r="N3649">
        <v>4273</v>
      </c>
      <c r="O3649">
        <v>2.8559773898877001</v>
      </c>
    </row>
    <row r="3650" spans="1:15" x14ac:dyDescent="0.25">
      <c r="A3650" s="20" t="s">
        <v>3770</v>
      </c>
      <c r="B3650">
        <v>3</v>
      </c>
      <c r="C3650" t="s">
        <v>67</v>
      </c>
      <c r="D3650" t="s">
        <v>89</v>
      </c>
      <c r="E3650" t="s">
        <v>41</v>
      </c>
      <c r="F3650" t="s">
        <v>42</v>
      </c>
      <c r="G3650">
        <v>4</v>
      </c>
      <c r="H3650">
        <v>2013</v>
      </c>
      <c r="I3650" t="s">
        <v>46</v>
      </c>
      <c r="J3650">
        <v>31.6</v>
      </c>
      <c r="K3650">
        <v>30.76</v>
      </c>
      <c r="L3650">
        <v>32.549999999999997</v>
      </c>
      <c r="M3650">
        <v>3284</v>
      </c>
      <c r="N3650">
        <v>10377</v>
      </c>
      <c r="O3650">
        <v>1.74501203189944</v>
      </c>
    </row>
    <row r="3651" spans="1:15" x14ac:dyDescent="0.25">
      <c r="A3651" s="20" t="s">
        <v>3771</v>
      </c>
      <c r="B3651">
        <v>3</v>
      </c>
      <c r="C3651" t="s">
        <v>67</v>
      </c>
      <c r="D3651" t="s">
        <v>89</v>
      </c>
      <c r="E3651" t="s">
        <v>41</v>
      </c>
      <c r="F3651" t="s">
        <v>42</v>
      </c>
      <c r="G3651">
        <v>4</v>
      </c>
      <c r="H3651">
        <v>2013</v>
      </c>
      <c r="I3651" t="s">
        <v>47</v>
      </c>
      <c r="J3651">
        <v>41.7</v>
      </c>
      <c r="K3651">
        <v>41.18</v>
      </c>
      <c r="L3651">
        <v>42.16</v>
      </c>
      <c r="M3651">
        <v>15920</v>
      </c>
      <c r="N3651">
        <v>38206</v>
      </c>
      <c r="O3651">
        <v>0.79255328118530199</v>
      </c>
    </row>
    <row r="3652" spans="1:15" x14ac:dyDescent="0.25">
      <c r="A3652" s="20" t="s">
        <v>3772</v>
      </c>
      <c r="B3652">
        <v>3</v>
      </c>
      <c r="C3652" t="s">
        <v>67</v>
      </c>
      <c r="D3652" t="s">
        <v>89</v>
      </c>
      <c r="E3652" t="s">
        <v>41</v>
      </c>
      <c r="F3652" t="s">
        <v>42</v>
      </c>
      <c r="G3652">
        <v>4</v>
      </c>
      <c r="H3652">
        <v>2013</v>
      </c>
      <c r="I3652" t="s">
        <v>48</v>
      </c>
      <c r="J3652">
        <v>19.5</v>
      </c>
      <c r="K3652">
        <v>18.23</v>
      </c>
      <c r="L3652">
        <v>20.83</v>
      </c>
      <c r="M3652">
        <v>693</v>
      </c>
      <c r="N3652">
        <v>3554</v>
      </c>
      <c r="O3652">
        <v>3.7986858819879301</v>
      </c>
    </row>
    <row r="3653" spans="1:15" x14ac:dyDescent="0.25">
      <c r="A3653" s="20" t="s">
        <v>3773</v>
      </c>
      <c r="B3653">
        <v>3</v>
      </c>
      <c r="C3653" t="s">
        <v>67</v>
      </c>
      <c r="D3653" t="s">
        <v>89</v>
      </c>
      <c r="E3653" t="s">
        <v>41</v>
      </c>
      <c r="F3653" t="s">
        <v>42</v>
      </c>
      <c r="G3653">
        <v>4</v>
      </c>
      <c r="H3653">
        <v>2013</v>
      </c>
      <c r="I3653" t="s">
        <v>49</v>
      </c>
      <c r="J3653">
        <v>21.6</v>
      </c>
      <c r="K3653">
        <v>20.61</v>
      </c>
      <c r="L3653">
        <v>22.7</v>
      </c>
      <c r="M3653">
        <v>1284</v>
      </c>
      <c r="N3653">
        <v>5935</v>
      </c>
      <c r="O3653">
        <v>2.7907278609297399</v>
      </c>
    </row>
    <row r="3654" spans="1:15" x14ac:dyDescent="0.25">
      <c r="A3654" s="20" t="s">
        <v>3774</v>
      </c>
      <c r="B3654">
        <v>3</v>
      </c>
      <c r="C3654" t="s">
        <v>67</v>
      </c>
      <c r="D3654" t="s">
        <v>89</v>
      </c>
      <c r="E3654" t="s">
        <v>41</v>
      </c>
      <c r="F3654" t="s">
        <v>42</v>
      </c>
      <c r="G3654">
        <v>4</v>
      </c>
      <c r="H3654">
        <v>2013</v>
      </c>
      <c r="I3654" t="s">
        <v>50</v>
      </c>
      <c r="J3654">
        <v>32.4</v>
      </c>
      <c r="K3654">
        <v>28.94</v>
      </c>
      <c r="L3654">
        <v>36.17</v>
      </c>
      <c r="M3654">
        <v>208</v>
      </c>
      <c r="N3654">
        <v>641</v>
      </c>
      <c r="O3654">
        <v>6.9337524528153596</v>
      </c>
    </row>
    <row r="3655" spans="1:15" x14ac:dyDescent="0.25">
      <c r="A3655" s="20" t="s">
        <v>3775</v>
      </c>
      <c r="B3655">
        <v>3</v>
      </c>
      <c r="C3655" t="s">
        <v>67</v>
      </c>
      <c r="D3655" t="s">
        <v>89</v>
      </c>
      <c r="E3655" t="s">
        <v>41</v>
      </c>
      <c r="F3655" t="s">
        <v>42</v>
      </c>
      <c r="G3655">
        <v>4</v>
      </c>
      <c r="H3655">
        <v>2013</v>
      </c>
      <c r="I3655" t="s">
        <v>51</v>
      </c>
      <c r="J3655">
        <v>45.9</v>
      </c>
      <c r="K3655">
        <v>43.32</v>
      </c>
      <c r="L3655">
        <v>48.58</v>
      </c>
      <c r="M3655">
        <v>633</v>
      </c>
      <c r="N3655">
        <v>1378</v>
      </c>
      <c r="O3655">
        <v>3.9746431675858198</v>
      </c>
    </row>
    <row r="3656" spans="1:15" x14ac:dyDescent="0.25">
      <c r="A3656" s="20" t="s">
        <v>3776</v>
      </c>
      <c r="B3656">
        <v>3</v>
      </c>
      <c r="C3656" t="s">
        <v>67</v>
      </c>
      <c r="D3656" t="s">
        <v>89</v>
      </c>
      <c r="E3656" t="s">
        <v>33</v>
      </c>
      <c r="F3656" t="s">
        <v>35</v>
      </c>
      <c r="G3656">
        <v>5</v>
      </c>
      <c r="H3656">
        <v>2013</v>
      </c>
      <c r="I3656" t="s">
        <v>34</v>
      </c>
      <c r="J3656">
        <v>28.7</v>
      </c>
      <c r="K3656">
        <v>28.14</v>
      </c>
      <c r="L3656">
        <v>29.19</v>
      </c>
      <c r="M3656">
        <v>8136</v>
      </c>
      <c r="N3656">
        <v>28387</v>
      </c>
      <c r="O3656">
        <v>1.1086501753962299</v>
      </c>
    </row>
    <row r="3657" spans="1:15" x14ac:dyDescent="0.25">
      <c r="A3657" s="20" t="s">
        <v>3777</v>
      </c>
      <c r="B3657">
        <v>3</v>
      </c>
      <c r="C3657" t="s">
        <v>67</v>
      </c>
      <c r="D3657" t="s">
        <v>89</v>
      </c>
      <c r="E3657" t="s">
        <v>33</v>
      </c>
      <c r="F3657" t="s">
        <v>35</v>
      </c>
      <c r="G3657">
        <v>5</v>
      </c>
      <c r="H3657">
        <v>2013</v>
      </c>
      <c r="I3657" t="s">
        <v>52</v>
      </c>
      <c r="J3657">
        <v>43.6</v>
      </c>
      <c r="K3657">
        <v>38.909999999999997</v>
      </c>
      <c r="L3657">
        <v>48.35</v>
      </c>
      <c r="M3657">
        <v>183</v>
      </c>
      <c r="N3657">
        <v>420</v>
      </c>
      <c r="O3657">
        <v>7.3922127095457304</v>
      </c>
    </row>
    <row r="3658" spans="1:15" x14ac:dyDescent="0.25">
      <c r="A3658" s="20" t="s">
        <v>3778</v>
      </c>
      <c r="B3658">
        <v>3</v>
      </c>
      <c r="C3658" t="s">
        <v>67</v>
      </c>
      <c r="D3658" t="s">
        <v>89</v>
      </c>
      <c r="E3658" t="s">
        <v>33</v>
      </c>
      <c r="F3658" t="s">
        <v>35</v>
      </c>
      <c r="G3658">
        <v>5</v>
      </c>
      <c r="H3658">
        <v>2013</v>
      </c>
      <c r="I3658" t="s">
        <v>53</v>
      </c>
      <c r="J3658">
        <v>33</v>
      </c>
      <c r="K3658">
        <v>28.54</v>
      </c>
      <c r="L3658">
        <v>37.78</v>
      </c>
      <c r="M3658">
        <v>130</v>
      </c>
      <c r="N3658">
        <v>394</v>
      </c>
      <c r="O3658">
        <v>8.7705801930702894</v>
      </c>
    </row>
    <row r="3659" spans="1:15" x14ac:dyDescent="0.25">
      <c r="A3659" s="20" t="s">
        <v>3779</v>
      </c>
      <c r="B3659">
        <v>3</v>
      </c>
      <c r="C3659" t="s">
        <v>67</v>
      </c>
      <c r="D3659" t="s">
        <v>89</v>
      </c>
      <c r="E3659" t="s">
        <v>33</v>
      </c>
      <c r="F3659" t="s">
        <v>35</v>
      </c>
      <c r="G3659">
        <v>5</v>
      </c>
      <c r="H3659">
        <v>2013</v>
      </c>
      <c r="I3659" t="s">
        <v>54</v>
      </c>
      <c r="J3659">
        <v>6.2</v>
      </c>
      <c r="K3659">
        <v>4.18</v>
      </c>
      <c r="L3659">
        <v>9.15</v>
      </c>
      <c r="M3659">
        <v>23</v>
      </c>
      <c r="N3659">
        <v>370</v>
      </c>
      <c r="O3659">
        <v>20.851441405707501</v>
      </c>
    </row>
    <row r="3660" spans="1:15" x14ac:dyDescent="0.25">
      <c r="A3660" s="20" t="s">
        <v>3780</v>
      </c>
      <c r="B3660">
        <v>3</v>
      </c>
      <c r="C3660" t="s">
        <v>67</v>
      </c>
      <c r="D3660" t="s">
        <v>89</v>
      </c>
      <c r="E3660" t="s">
        <v>33</v>
      </c>
      <c r="F3660" t="s">
        <v>35</v>
      </c>
      <c r="G3660">
        <v>5</v>
      </c>
      <c r="H3660">
        <v>2013</v>
      </c>
      <c r="I3660" t="s">
        <v>55</v>
      </c>
      <c r="J3660">
        <v>41.4</v>
      </c>
      <c r="K3660">
        <v>39.049999999999997</v>
      </c>
      <c r="L3660">
        <v>43.83</v>
      </c>
      <c r="M3660">
        <v>676</v>
      </c>
      <c r="N3660">
        <v>1632</v>
      </c>
      <c r="O3660">
        <v>3.8461538461538498</v>
      </c>
    </row>
    <row r="3661" spans="1:15" x14ac:dyDescent="0.25">
      <c r="A3661" s="20" t="s">
        <v>3781</v>
      </c>
      <c r="B3661">
        <v>3</v>
      </c>
      <c r="C3661" t="s">
        <v>67</v>
      </c>
      <c r="D3661" t="s">
        <v>89</v>
      </c>
      <c r="E3661" t="s">
        <v>33</v>
      </c>
      <c r="F3661" t="s">
        <v>35</v>
      </c>
      <c r="G3661">
        <v>5</v>
      </c>
      <c r="H3661">
        <v>2013</v>
      </c>
      <c r="I3661" t="s">
        <v>56</v>
      </c>
      <c r="J3661" t="s">
        <v>44</v>
      </c>
      <c r="K3661" t="s">
        <v>44</v>
      </c>
      <c r="L3661" t="s">
        <v>44</v>
      </c>
      <c r="M3661">
        <v>8</v>
      </c>
      <c r="N3661">
        <v>90</v>
      </c>
      <c r="O3661">
        <v>35.355339059327399</v>
      </c>
    </row>
    <row r="3662" spans="1:15" x14ac:dyDescent="0.25">
      <c r="A3662" s="20" t="s">
        <v>3782</v>
      </c>
      <c r="B3662">
        <v>3</v>
      </c>
      <c r="C3662" t="s">
        <v>67</v>
      </c>
      <c r="D3662" t="s">
        <v>89</v>
      </c>
      <c r="E3662" t="s">
        <v>33</v>
      </c>
      <c r="F3662" t="s">
        <v>35</v>
      </c>
      <c r="G3662">
        <v>5</v>
      </c>
      <c r="H3662">
        <v>2013</v>
      </c>
      <c r="I3662" t="s">
        <v>57</v>
      </c>
      <c r="J3662">
        <v>19.2</v>
      </c>
      <c r="K3662">
        <v>15.95</v>
      </c>
      <c r="L3662">
        <v>22.96</v>
      </c>
      <c r="M3662">
        <v>93</v>
      </c>
      <c r="N3662">
        <v>484</v>
      </c>
      <c r="O3662">
        <v>10.3695169473043</v>
      </c>
    </row>
    <row r="3663" spans="1:15" x14ac:dyDescent="0.25">
      <c r="A3663" s="20" t="s">
        <v>3783</v>
      </c>
      <c r="B3663">
        <v>3</v>
      </c>
      <c r="C3663" t="s">
        <v>67</v>
      </c>
      <c r="D3663" t="s">
        <v>89</v>
      </c>
      <c r="E3663" t="s">
        <v>33</v>
      </c>
      <c r="F3663" t="s">
        <v>35</v>
      </c>
      <c r="G3663">
        <v>5</v>
      </c>
      <c r="H3663">
        <v>2013</v>
      </c>
      <c r="I3663" t="s">
        <v>58</v>
      </c>
      <c r="J3663">
        <v>35.1</v>
      </c>
      <c r="K3663">
        <v>33.6</v>
      </c>
      <c r="L3663">
        <v>36.69</v>
      </c>
      <c r="M3663">
        <v>1288</v>
      </c>
      <c r="N3663">
        <v>3666</v>
      </c>
      <c r="O3663">
        <v>2.7863910628767599</v>
      </c>
    </row>
    <row r="3664" spans="1:15" x14ac:dyDescent="0.25">
      <c r="A3664" s="20" t="s">
        <v>3784</v>
      </c>
      <c r="B3664">
        <v>3</v>
      </c>
      <c r="C3664" t="s">
        <v>67</v>
      </c>
      <c r="D3664" t="s">
        <v>89</v>
      </c>
      <c r="E3664" t="s">
        <v>33</v>
      </c>
      <c r="F3664" t="s">
        <v>35</v>
      </c>
      <c r="G3664">
        <v>5</v>
      </c>
      <c r="H3664">
        <v>2013</v>
      </c>
      <c r="I3664" t="s">
        <v>59</v>
      </c>
      <c r="J3664" t="s">
        <v>44</v>
      </c>
      <c r="K3664" t="s">
        <v>44</v>
      </c>
      <c r="L3664" t="s">
        <v>44</v>
      </c>
      <c r="M3664">
        <v>11</v>
      </c>
      <c r="N3664">
        <v>854</v>
      </c>
      <c r="O3664">
        <v>30.151134457776401</v>
      </c>
    </row>
    <row r="3665" spans="1:15" x14ac:dyDescent="0.25">
      <c r="A3665" s="20" t="s">
        <v>3785</v>
      </c>
      <c r="B3665">
        <v>3</v>
      </c>
      <c r="C3665" t="s">
        <v>67</v>
      </c>
      <c r="D3665" t="s">
        <v>89</v>
      </c>
      <c r="E3665" t="s">
        <v>33</v>
      </c>
      <c r="F3665" t="s">
        <v>35</v>
      </c>
      <c r="G3665">
        <v>5</v>
      </c>
      <c r="H3665">
        <v>2013</v>
      </c>
      <c r="I3665" t="s">
        <v>60</v>
      </c>
      <c r="J3665">
        <v>23.7</v>
      </c>
      <c r="K3665">
        <v>23.13</v>
      </c>
      <c r="L3665">
        <v>24.38</v>
      </c>
      <c r="M3665">
        <v>4190</v>
      </c>
      <c r="N3665">
        <v>17643</v>
      </c>
      <c r="O3665">
        <v>1.54487373104365</v>
      </c>
    </row>
    <row r="3666" spans="1:15" x14ac:dyDescent="0.25">
      <c r="A3666" s="20" t="s">
        <v>3786</v>
      </c>
      <c r="B3666">
        <v>3</v>
      </c>
      <c r="C3666" t="s">
        <v>67</v>
      </c>
      <c r="D3666" t="s">
        <v>89</v>
      </c>
      <c r="E3666" t="s">
        <v>33</v>
      </c>
      <c r="F3666" t="s">
        <v>35</v>
      </c>
      <c r="G3666">
        <v>5</v>
      </c>
      <c r="H3666">
        <v>2013</v>
      </c>
      <c r="I3666" t="s">
        <v>61</v>
      </c>
      <c r="J3666">
        <v>48.2</v>
      </c>
      <c r="K3666">
        <v>35.67</v>
      </c>
      <c r="L3666">
        <v>60.99</v>
      </c>
      <c r="M3666">
        <v>27</v>
      </c>
      <c r="N3666">
        <v>56</v>
      </c>
      <c r="O3666">
        <v>19.245008972987499</v>
      </c>
    </row>
    <row r="3667" spans="1:15" x14ac:dyDescent="0.25">
      <c r="A3667" s="20" t="s">
        <v>3787</v>
      </c>
      <c r="B3667">
        <v>3</v>
      </c>
      <c r="C3667" t="s">
        <v>67</v>
      </c>
      <c r="D3667" t="s">
        <v>89</v>
      </c>
      <c r="E3667" t="s">
        <v>33</v>
      </c>
      <c r="F3667" t="s">
        <v>35</v>
      </c>
      <c r="G3667">
        <v>5</v>
      </c>
      <c r="H3667">
        <v>2013</v>
      </c>
      <c r="I3667" t="s">
        <v>43</v>
      </c>
      <c r="J3667">
        <v>24.5</v>
      </c>
      <c r="K3667">
        <v>22.22</v>
      </c>
      <c r="L3667">
        <v>26.92</v>
      </c>
      <c r="M3667">
        <v>314</v>
      </c>
      <c r="N3667">
        <v>1282</v>
      </c>
      <c r="O3667">
        <v>5.6433264798309999</v>
      </c>
    </row>
    <row r="3668" spans="1:15" x14ac:dyDescent="0.25">
      <c r="A3668" s="20" t="s">
        <v>3788</v>
      </c>
      <c r="B3668">
        <v>3</v>
      </c>
      <c r="C3668" t="s">
        <v>67</v>
      </c>
      <c r="D3668" t="s">
        <v>89</v>
      </c>
      <c r="E3668" t="s">
        <v>33</v>
      </c>
      <c r="F3668" t="s">
        <v>35</v>
      </c>
      <c r="G3668">
        <v>5</v>
      </c>
      <c r="H3668">
        <v>2013</v>
      </c>
      <c r="I3668" t="s">
        <v>62</v>
      </c>
      <c r="J3668">
        <v>15</v>
      </c>
      <c r="K3668">
        <v>10.67</v>
      </c>
      <c r="L3668">
        <v>20.75</v>
      </c>
      <c r="M3668">
        <v>29</v>
      </c>
      <c r="N3668">
        <v>193</v>
      </c>
      <c r="O3668">
        <v>18.569533817705199</v>
      </c>
    </row>
    <row r="3669" spans="1:15" x14ac:dyDescent="0.25">
      <c r="A3669" s="20" t="s">
        <v>3789</v>
      </c>
      <c r="B3669">
        <v>3</v>
      </c>
      <c r="C3669" t="s">
        <v>67</v>
      </c>
      <c r="D3669" t="s">
        <v>89</v>
      </c>
      <c r="E3669" t="s">
        <v>33</v>
      </c>
      <c r="F3669" t="s">
        <v>35</v>
      </c>
      <c r="G3669">
        <v>5</v>
      </c>
      <c r="H3669">
        <v>2013</v>
      </c>
      <c r="I3669" t="s">
        <v>75</v>
      </c>
      <c r="J3669">
        <v>28.1</v>
      </c>
      <c r="K3669">
        <v>27.82</v>
      </c>
      <c r="L3669">
        <v>28.38</v>
      </c>
      <c r="M3669">
        <v>28486</v>
      </c>
      <c r="N3669">
        <v>101381</v>
      </c>
      <c r="O3669">
        <v>0.59249442058037305</v>
      </c>
    </row>
    <row r="3670" spans="1:15" x14ac:dyDescent="0.25">
      <c r="A3670" s="20" t="s">
        <v>3790</v>
      </c>
      <c r="B3670">
        <v>3</v>
      </c>
      <c r="C3670" t="s">
        <v>67</v>
      </c>
      <c r="D3670" t="s">
        <v>89</v>
      </c>
      <c r="E3670" t="s">
        <v>33</v>
      </c>
      <c r="F3670" t="s">
        <v>35</v>
      </c>
      <c r="G3670">
        <v>5</v>
      </c>
      <c r="H3670">
        <v>2013</v>
      </c>
      <c r="I3670" t="s">
        <v>45</v>
      </c>
      <c r="J3670">
        <v>29</v>
      </c>
      <c r="K3670">
        <v>27.67</v>
      </c>
      <c r="L3670">
        <v>30.36</v>
      </c>
      <c r="M3670">
        <v>1268</v>
      </c>
      <c r="N3670">
        <v>4373</v>
      </c>
      <c r="O3670">
        <v>2.80827978150865</v>
      </c>
    </row>
    <row r="3671" spans="1:15" x14ac:dyDescent="0.25">
      <c r="A3671" s="20" t="s">
        <v>3791</v>
      </c>
      <c r="B3671">
        <v>3</v>
      </c>
      <c r="C3671" t="s">
        <v>67</v>
      </c>
      <c r="D3671" t="s">
        <v>89</v>
      </c>
      <c r="E3671" t="s">
        <v>33</v>
      </c>
      <c r="F3671" t="s">
        <v>35</v>
      </c>
      <c r="G3671">
        <v>5</v>
      </c>
      <c r="H3671">
        <v>2013</v>
      </c>
      <c r="I3671" t="s">
        <v>46</v>
      </c>
      <c r="J3671">
        <v>23.6</v>
      </c>
      <c r="K3671">
        <v>22.49</v>
      </c>
      <c r="L3671">
        <v>24.67</v>
      </c>
      <c r="M3671">
        <v>1375</v>
      </c>
      <c r="N3671">
        <v>5835</v>
      </c>
      <c r="O3671">
        <v>2.6967994498529699</v>
      </c>
    </row>
    <row r="3672" spans="1:15" x14ac:dyDescent="0.25">
      <c r="A3672" s="20" t="s">
        <v>3792</v>
      </c>
      <c r="B3672">
        <v>3</v>
      </c>
      <c r="C3672" t="s">
        <v>67</v>
      </c>
      <c r="D3672" t="s">
        <v>89</v>
      </c>
      <c r="E3672" t="s">
        <v>33</v>
      </c>
      <c r="F3672" t="s">
        <v>35</v>
      </c>
      <c r="G3672">
        <v>5</v>
      </c>
      <c r="H3672">
        <v>2013</v>
      </c>
      <c r="I3672" t="s">
        <v>47</v>
      </c>
      <c r="J3672">
        <v>32.4</v>
      </c>
      <c r="K3672">
        <v>31.84</v>
      </c>
      <c r="L3672">
        <v>32.99</v>
      </c>
      <c r="M3672">
        <v>8337</v>
      </c>
      <c r="N3672">
        <v>25722</v>
      </c>
      <c r="O3672">
        <v>1.0952041965852</v>
      </c>
    </row>
    <row r="3673" spans="1:15" x14ac:dyDescent="0.25">
      <c r="A3673" s="20" t="s">
        <v>3793</v>
      </c>
      <c r="B3673">
        <v>3</v>
      </c>
      <c r="C3673" t="s">
        <v>67</v>
      </c>
      <c r="D3673" t="s">
        <v>89</v>
      </c>
      <c r="E3673" t="s">
        <v>33</v>
      </c>
      <c r="F3673" t="s">
        <v>35</v>
      </c>
      <c r="G3673">
        <v>5</v>
      </c>
      <c r="H3673">
        <v>2013</v>
      </c>
      <c r="I3673" t="s">
        <v>48</v>
      </c>
      <c r="J3673">
        <v>22.6</v>
      </c>
      <c r="K3673">
        <v>19.5</v>
      </c>
      <c r="L3673">
        <v>25.97</v>
      </c>
      <c r="M3673">
        <v>144</v>
      </c>
      <c r="N3673">
        <v>638</v>
      </c>
      <c r="O3673">
        <v>8.3333333333333304</v>
      </c>
    </row>
    <row r="3674" spans="1:15" x14ac:dyDescent="0.25">
      <c r="A3674" s="20" t="s">
        <v>3794</v>
      </c>
      <c r="B3674">
        <v>3</v>
      </c>
      <c r="C3674" t="s">
        <v>67</v>
      </c>
      <c r="D3674" t="s">
        <v>89</v>
      </c>
      <c r="E3674" t="s">
        <v>33</v>
      </c>
      <c r="F3674" t="s">
        <v>35</v>
      </c>
      <c r="G3674">
        <v>5</v>
      </c>
      <c r="H3674">
        <v>2013</v>
      </c>
      <c r="I3674" t="s">
        <v>49</v>
      </c>
      <c r="J3674">
        <v>20.100000000000001</v>
      </c>
      <c r="K3674">
        <v>19.2</v>
      </c>
      <c r="L3674">
        <v>21.03</v>
      </c>
      <c r="M3674">
        <v>1494</v>
      </c>
      <c r="N3674">
        <v>7433</v>
      </c>
      <c r="O3674">
        <v>2.5871684190211099</v>
      </c>
    </row>
    <row r="3675" spans="1:15" x14ac:dyDescent="0.25">
      <c r="A3675" s="20" t="s">
        <v>3795</v>
      </c>
      <c r="B3675">
        <v>3</v>
      </c>
      <c r="C3675" t="s">
        <v>67</v>
      </c>
      <c r="D3675" t="s">
        <v>89</v>
      </c>
      <c r="E3675" t="s">
        <v>33</v>
      </c>
      <c r="F3675" t="s">
        <v>35</v>
      </c>
      <c r="G3675">
        <v>5</v>
      </c>
      <c r="H3675">
        <v>2013</v>
      </c>
      <c r="I3675" t="s">
        <v>50</v>
      </c>
      <c r="J3675">
        <v>16.5</v>
      </c>
      <c r="K3675">
        <v>12.95</v>
      </c>
      <c r="L3675">
        <v>20.84</v>
      </c>
      <c r="M3675">
        <v>56</v>
      </c>
      <c r="N3675">
        <v>339</v>
      </c>
      <c r="O3675">
        <v>13.363062095621199</v>
      </c>
    </row>
    <row r="3676" spans="1:15" x14ac:dyDescent="0.25">
      <c r="A3676" s="20" t="s">
        <v>3796</v>
      </c>
      <c r="B3676">
        <v>3</v>
      </c>
      <c r="C3676" t="s">
        <v>67</v>
      </c>
      <c r="D3676" t="s">
        <v>89</v>
      </c>
      <c r="E3676" t="s">
        <v>33</v>
      </c>
      <c r="F3676" t="s">
        <v>35</v>
      </c>
      <c r="G3676">
        <v>5</v>
      </c>
      <c r="H3676">
        <v>2013</v>
      </c>
      <c r="I3676" t="s">
        <v>51</v>
      </c>
      <c r="J3676">
        <v>44.8</v>
      </c>
      <c r="K3676">
        <v>42.4</v>
      </c>
      <c r="L3676">
        <v>47.31</v>
      </c>
      <c r="M3676">
        <v>704</v>
      </c>
      <c r="N3676">
        <v>1570</v>
      </c>
      <c r="O3676">
        <v>3.7688918072220501</v>
      </c>
    </row>
    <row r="3677" spans="1:15" x14ac:dyDescent="0.25">
      <c r="A3677" s="20" t="s">
        <v>3797</v>
      </c>
      <c r="B3677">
        <v>3</v>
      </c>
      <c r="C3677" t="s">
        <v>67</v>
      </c>
      <c r="D3677" t="s">
        <v>89</v>
      </c>
      <c r="E3677" t="s">
        <v>39</v>
      </c>
      <c r="F3677" t="s">
        <v>40</v>
      </c>
      <c r="G3677">
        <v>6</v>
      </c>
      <c r="H3677">
        <v>2013</v>
      </c>
      <c r="I3677" t="s">
        <v>34</v>
      </c>
      <c r="J3677">
        <v>6.1</v>
      </c>
      <c r="K3677">
        <v>6.05</v>
      </c>
      <c r="L3677">
        <v>6.21</v>
      </c>
      <c r="M3677">
        <v>22422</v>
      </c>
      <c r="N3677">
        <v>365933</v>
      </c>
      <c r="O3677">
        <v>0.66782523537258298</v>
      </c>
    </row>
    <row r="3678" spans="1:15" x14ac:dyDescent="0.25">
      <c r="A3678" s="20" t="s">
        <v>3798</v>
      </c>
      <c r="B3678">
        <v>3</v>
      </c>
      <c r="C3678" t="s">
        <v>67</v>
      </c>
      <c r="D3678" t="s">
        <v>89</v>
      </c>
      <c r="E3678" t="s">
        <v>39</v>
      </c>
      <c r="F3678" t="s">
        <v>40</v>
      </c>
      <c r="G3678">
        <v>6</v>
      </c>
      <c r="H3678">
        <v>2013</v>
      </c>
      <c r="I3678" t="s">
        <v>52</v>
      </c>
      <c r="J3678">
        <v>10</v>
      </c>
      <c r="K3678">
        <v>9.76</v>
      </c>
      <c r="L3678">
        <v>10.15</v>
      </c>
      <c r="M3678">
        <v>9192</v>
      </c>
      <c r="N3678">
        <v>92335</v>
      </c>
      <c r="O3678">
        <v>1.0430256583295801</v>
      </c>
    </row>
    <row r="3679" spans="1:15" x14ac:dyDescent="0.25">
      <c r="A3679" s="20" t="s">
        <v>3799</v>
      </c>
      <c r="B3679">
        <v>3</v>
      </c>
      <c r="C3679" t="s">
        <v>67</v>
      </c>
      <c r="D3679" t="s">
        <v>89</v>
      </c>
      <c r="E3679" t="s">
        <v>39</v>
      </c>
      <c r="F3679" t="s">
        <v>40</v>
      </c>
      <c r="G3679">
        <v>6</v>
      </c>
      <c r="H3679">
        <v>2013</v>
      </c>
      <c r="I3679" t="s">
        <v>53</v>
      </c>
      <c r="J3679">
        <v>13.2</v>
      </c>
      <c r="K3679">
        <v>12.97</v>
      </c>
      <c r="L3679">
        <v>13.42</v>
      </c>
      <c r="M3679">
        <v>11279</v>
      </c>
      <c r="N3679">
        <v>85488</v>
      </c>
      <c r="O3679">
        <v>0.94159620978910596</v>
      </c>
    </row>
    <row r="3680" spans="1:15" x14ac:dyDescent="0.25">
      <c r="A3680" s="20" t="s">
        <v>3800</v>
      </c>
      <c r="B3680">
        <v>3</v>
      </c>
      <c r="C3680" t="s">
        <v>67</v>
      </c>
      <c r="D3680" t="s">
        <v>89</v>
      </c>
      <c r="E3680" t="s">
        <v>39</v>
      </c>
      <c r="F3680" t="s">
        <v>40</v>
      </c>
      <c r="G3680">
        <v>6</v>
      </c>
      <c r="H3680">
        <v>2013</v>
      </c>
      <c r="I3680" t="s">
        <v>54</v>
      </c>
      <c r="J3680">
        <v>9</v>
      </c>
      <c r="K3680">
        <v>8.81</v>
      </c>
      <c r="L3680">
        <v>9.2200000000000006</v>
      </c>
      <c r="M3680">
        <v>6749</v>
      </c>
      <c r="N3680">
        <v>74907</v>
      </c>
      <c r="O3680">
        <v>1.2172514090111599</v>
      </c>
    </row>
    <row r="3681" spans="1:15" x14ac:dyDescent="0.25">
      <c r="A3681" s="20" t="s">
        <v>3801</v>
      </c>
      <c r="B3681">
        <v>3</v>
      </c>
      <c r="C3681" t="s">
        <v>67</v>
      </c>
      <c r="D3681" t="s">
        <v>89</v>
      </c>
      <c r="E3681" t="s">
        <v>39</v>
      </c>
      <c r="F3681" t="s">
        <v>40</v>
      </c>
      <c r="G3681">
        <v>6</v>
      </c>
      <c r="H3681">
        <v>2013</v>
      </c>
      <c r="I3681" t="s">
        <v>55</v>
      </c>
      <c r="J3681">
        <v>9.1</v>
      </c>
      <c r="K3681">
        <v>9.0299999999999994</v>
      </c>
      <c r="L3681">
        <v>9.24</v>
      </c>
      <c r="M3681">
        <v>26866</v>
      </c>
      <c r="N3681">
        <v>294119</v>
      </c>
      <c r="O3681">
        <v>0.61009644556832898</v>
      </c>
    </row>
    <row r="3682" spans="1:15" x14ac:dyDescent="0.25">
      <c r="A3682" s="20" t="s">
        <v>3802</v>
      </c>
      <c r="B3682">
        <v>3</v>
      </c>
      <c r="C3682" t="s">
        <v>67</v>
      </c>
      <c r="D3682" t="s">
        <v>89</v>
      </c>
      <c r="E3682" t="s">
        <v>39</v>
      </c>
      <c r="F3682" t="s">
        <v>40</v>
      </c>
      <c r="G3682">
        <v>6</v>
      </c>
      <c r="H3682">
        <v>2013</v>
      </c>
      <c r="I3682" t="s">
        <v>56</v>
      </c>
      <c r="J3682">
        <v>12.8</v>
      </c>
      <c r="K3682">
        <v>12.42</v>
      </c>
      <c r="L3682">
        <v>13.24</v>
      </c>
      <c r="M3682">
        <v>3289</v>
      </c>
      <c r="N3682">
        <v>25646</v>
      </c>
      <c r="O3682">
        <v>1.7436851272653899</v>
      </c>
    </row>
    <row r="3683" spans="1:15" x14ac:dyDescent="0.25">
      <c r="A3683" s="20" t="s">
        <v>3803</v>
      </c>
      <c r="B3683">
        <v>3</v>
      </c>
      <c r="C3683" t="s">
        <v>67</v>
      </c>
      <c r="D3683" t="s">
        <v>89</v>
      </c>
      <c r="E3683" t="s">
        <v>39</v>
      </c>
      <c r="F3683" t="s">
        <v>40</v>
      </c>
      <c r="G3683">
        <v>6</v>
      </c>
      <c r="H3683">
        <v>2013</v>
      </c>
      <c r="I3683" t="s">
        <v>57</v>
      </c>
      <c r="J3683">
        <v>12.3</v>
      </c>
      <c r="K3683">
        <v>12.05</v>
      </c>
      <c r="L3683">
        <v>12.54</v>
      </c>
      <c r="M3683">
        <v>8547</v>
      </c>
      <c r="N3683">
        <v>69525</v>
      </c>
      <c r="O3683">
        <v>1.0816659234722901</v>
      </c>
    </row>
    <row r="3684" spans="1:15" x14ac:dyDescent="0.25">
      <c r="A3684" s="20" t="s">
        <v>3804</v>
      </c>
      <c r="B3684">
        <v>3</v>
      </c>
      <c r="C3684" t="s">
        <v>67</v>
      </c>
      <c r="D3684" t="s">
        <v>89</v>
      </c>
      <c r="E3684" t="s">
        <v>39</v>
      </c>
      <c r="F3684" t="s">
        <v>40</v>
      </c>
      <c r="G3684">
        <v>6</v>
      </c>
      <c r="H3684">
        <v>2013</v>
      </c>
      <c r="I3684" t="s">
        <v>58</v>
      </c>
      <c r="J3684">
        <v>10</v>
      </c>
      <c r="K3684">
        <v>9.91</v>
      </c>
      <c r="L3684">
        <v>10.15</v>
      </c>
      <c r="M3684">
        <v>25277</v>
      </c>
      <c r="N3684">
        <v>252069</v>
      </c>
      <c r="O3684">
        <v>0.62898057873187596</v>
      </c>
    </row>
    <row r="3685" spans="1:15" x14ac:dyDescent="0.25">
      <c r="A3685" s="20" t="s">
        <v>3805</v>
      </c>
      <c r="B3685">
        <v>3</v>
      </c>
      <c r="C3685" t="s">
        <v>67</v>
      </c>
      <c r="D3685" t="s">
        <v>89</v>
      </c>
      <c r="E3685" t="s">
        <v>39</v>
      </c>
      <c r="F3685" t="s">
        <v>40</v>
      </c>
      <c r="G3685">
        <v>6</v>
      </c>
      <c r="H3685">
        <v>2013</v>
      </c>
      <c r="I3685" t="s">
        <v>59</v>
      </c>
      <c r="J3685">
        <v>10.1</v>
      </c>
      <c r="K3685">
        <v>9.82</v>
      </c>
      <c r="L3685">
        <v>10.47</v>
      </c>
      <c r="M3685">
        <v>3289</v>
      </c>
      <c r="N3685">
        <v>32432</v>
      </c>
      <c r="O3685">
        <v>1.7436851272653899</v>
      </c>
    </row>
    <row r="3686" spans="1:15" x14ac:dyDescent="0.25">
      <c r="A3686" s="20" t="s">
        <v>3806</v>
      </c>
      <c r="B3686">
        <v>3</v>
      </c>
      <c r="C3686" t="s">
        <v>67</v>
      </c>
      <c r="D3686" t="s">
        <v>89</v>
      </c>
      <c r="E3686" t="s">
        <v>39</v>
      </c>
      <c r="F3686" t="s">
        <v>40</v>
      </c>
      <c r="G3686">
        <v>6</v>
      </c>
      <c r="H3686">
        <v>2013</v>
      </c>
      <c r="I3686" t="s">
        <v>60</v>
      </c>
      <c r="J3686">
        <v>10.8</v>
      </c>
      <c r="K3686">
        <v>10.65</v>
      </c>
      <c r="L3686">
        <v>10.87</v>
      </c>
      <c r="M3686">
        <v>33420</v>
      </c>
      <c r="N3686">
        <v>310711</v>
      </c>
      <c r="O3686">
        <v>0.54701190365555497</v>
      </c>
    </row>
    <row r="3687" spans="1:15" x14ac:dyDescent="0.25">
      <c r="A3687" s="20" t="s">
        <v>3807</v>
      </c>
      <c r="B3687">
        <v>3</v>
      </c>
      <c r="C3687" t="s">
        <v>67</v>
      </c>
      <c r="D3687" t="s">
        <v>89</v>
      </c>
      <c r="E3687" t="s">
        <v>39</v>
      </c>
      <c r="F3687" t="s">
        <v>40</v>
      </c>
      <c r="G3687">
        <v>6</v>
      </c>
      <c r="H3687">
        <v>2013</v>
      </c>
      <c r="I3687" t="s">
        <v>61</v>
      </c>
      <c r="J3687">
        <v>6</v>
      </c>
      <c r="K3687">
        <v>5.79</v>
      </c>
      <c r="L3687">
        <v>6.24</v>
      </c>
      <c r="M3687">
        <v>2567</v>
      </c>
      <c r="N3687">
        <v>42691</v>
      </c>
      <c r="O3687">
        <v>1.97372692495417</v>
      </c>
    </row>
    <row r="3688" spans="1:15" x14ac:dyDescent="0.25">
      <c r="A3688" s="20" t="s">
        <v>3808</v>
      </c>
      <c r="B3688">
        <v>3</v>
      </c>
      <c r="C3688" t="s">
        <v>67</v>
      </c>
      <c r="D3688" t="s">
        <v>89</v>
      </c>
      <c r="E3688" t="s">
        <v>39</v>
      </c>
      <c r="F3688" t="s">
        <v>40</v>
      </c>
      <c r="G3688">
        <v>6</v>
      </c>
      <c r="H3688">
        <v>2013</v>
      </c>
      <c r="I3688" t="s">
        <v>43</v>
      </c>
      <c r="J3688">
        <v>6.9</v>
      </c>
      <c r="K3688">
        <v>6.8</v>
      </c>
      <c r="L3688">
        <v>7.01</v>
      </c>
      <c r="M3688">
        <v>14532</v>
      </c>
      <c r="N3688">
        <v>210444</v>
      </c>
      <c r="O3688">
        <v>0.82953994857801505</v>
      </c>
    </row>
    <row r="3689" spans="1:15" x14ac:dyDescent="0.25">
      <c r="A3689" s="20" t="s">
        <v>3809</v>
      </c>
      <c r="B3689">
        <v>3</v>
      </c>
      <c r="C3689" t="s">
        <v>67</v>
      </c>
      <c r="D3689" t="s">
        <v>89</v>
      </c>
      <c r="E3689" t="s">
        <v>39</v>
      </c>
      <c r="F3689" t="s">
        <v>40</v>
      </c>
      <c r="G3689">
        <v>6</v>
      </c>
      <c r="H3689">
        <v>2013</v>
      </c>
      <c r="I3689" t="s">
        <v>62</v>
      </c>
      <c r="J3689">
        <v>15.4</v>
      </c>
      <c r="K3689">
        <v>15.05</v>
      </c>
      <c r="L3689">
        <v>15.81</v>
      </c>
      <c r="M3689">
        <v>5323</v>
      </c>
      <c r="N3689">
        <v>34507</v>
      </c>
      <c r="O3689">
        <v>1.37063484004235</v>
      </c>
    </row>
    <row r="3690" spans="1:15" x14ac:dyDescent="0.25">
      <c r="A3690" s="20" t="s">
        <v>3810</v>
      </c>
      <c r="B3690">
        <v>3</v>
      </c>
      <c r="C3690" t="s">
        <v>67</v>
      </c>
      <c r="D3690" t="s">
        <v>89</v>
      </c>
      <c r="E3690" t="s">
        <v>39</v>
      </c>
      <c r="F3690" t="s">
        <v>40</v>
      </c>
      <c r="G3690">
        <v>6</v>
      </c>
      <c r="H3690">
        <v>2013</v>
      </c>
      <c r="I3690" t="s">
        <v>75</v>
      </c>
      <c r="J3690">
        <v>8.9</v>
      </c>
      <c r="K3690">
        <v>8.91</v>
      </c>
      <c r="L3690">
        <v>8.9700000000000006</v>
      </c>
      <c r="M3690">
        <v>290017</v>
      </c>
      <c r="N3690">
        <v>3243486</v>
      </c>
      <c r="O3690">
        <v>0.18568989562194099</v>
      </c>
    </row>
    <row r="3691" spans="1:15" x14ac:dyDescent="0.25">
      <c r="A3691" s="20" t="s">
        <v>3811</v>
      </c>
      <c r="B3691">
        <v>3</v>
      </c>
      <c r="C3691" t="s">
        <v>67</v>
      </c>
      <c r="D3691" t="s">
        <v>89</v>
      </c>
      <c r="E3691" t="s">
        <v>39</v>
      </c>
      <c r="F3691" t="s">
        <v>40</v>
      </c>
      <c r="G3691">
        <v>6</v>
      </c>
      <c r="H3691">
        <v>2013</v>
      </c>
      <c r="I3691" t="s">
        <v>45</v>
      </c>
      <c r="J3691">
        <v>8.3000000000000007</v>
      </c>
      <c r="K3691">
        <v>8.26</v>
      </c>
      <c r="L3691">
        <v>8.42</v>
      </c>
      <c r="M3691">
        <v>38319</v>
      </c>
      <c r="N3691">
        <v>459418</v>
      </c>
      <c r="O3691">
        <v>0.51084943401802896</v>
      </c>
    </row>
    <row r="3692" spans="1:15" x14ac:dyDescent="0.25">
      <c r="A3692" s="20" t="s">
        <v>3812</v>
      </c>
      <c r="B3692">
        <v>3</v>
      </c>
      <c r="C3692" t="s">
        <v>67</v>
      </c>
      <c r="D3692" t="s">
        <v>89</v>
      </c>
      <c r="E3692" t="s">
        <v>39</v>
      </c>
      <c r="F3692" t="s">
        <v>40</v>
      </c>
      <c r="G3692">
        <v>6</v>
      </c>
      <c r="H3692">
        <v>2013</v>
      </c>
      <c r="I3692" t="s">
        <v>46</v>
      </c>
      <c r="J3692">
        <v>5.2</v>
      </c>
      <c r="K3692">
        <v>5.08</v>
      </c>
      <c r="L3692">
        <v>5.25</v>
      </c>
      <c r="M3692">
        <v>13876</v>
      </c>
      <c r="N3692">
        <v>268718</v>
      </c>
      <c r="O3692">
        <v>0.84892212871877903</v>
      </c>
    </row>
    <row r="3693" spans="1:15" x14ac:dyDescent="0.25">
      <c r="A3693" s="20" t="s">
        <v>3813</v>
      </c>
      <c r="B3693">
        <v>3</v>
      </c>
      <c r="C3693" t="s">
        <v>67</v>
      </c>
      <c r="D3693" t="s">
        <v>89</v>
      </c>
      <c r="E3693" t="s">
        <v>39</v>
      </c>
      <c r="F3693" t="s">
        <v>40</v>
      </c>
      <c r="G3693">
        <v>6</v>
      </c>
      <c r="H3693">
        <v>2013</v>
      </c>
      <c r="I3693" t="s">
        <v>47</v>
      </c>
      <c r="J3693">
        <v>12.6</v>
      </c>
      <c r="K3693">
        <v>12.45</v>
      </c>
      <c r="L3693">
        <v>12.76</v>
      </c>
      <c r="M3693">
        <v>22222</v>
      </c>
      <c r="N3693">
        <v>176309</v>
      </c>
      <c r="O3693">
        <v>0.67082374737705897</v>
      </c>
    </row>
    <row r="3694" spans="1:15" x14ac:dyDescent="0.25">
      <c r="A3694" s="20" t="s">
        <v>3814</v>
      </c>
      <c r="B3694">
        <v>3</v>
      </c>
      <c r="C3694" t="s">
        <v>67</v>
      </c>
      <c r="D3694" t="s">
        <v>89</v>
      </c>
      <c r="E3694" t="s">
        <v>39</v>
      </c>
      <c r="F3694" t="s">
        <v>40</v>
      </c>
      <c r="G3694">
        <v>6</v>
      </c>
      <c r="H3694">
        <v>2013</v>
      </c>
      <c r="I3694" t="s">
        <v>48</v>
      </c>
      <c r="J3694">
        <v>10.4</v>
      </c>
      <c r="K3694">
        <v>10.210000000000001</v>
      </c>
      <c r="L3694">
        <v>10.58</v>
      </c>
      <c r="M3694">
        <v>11020</v>
      </c>
      <c r="N3694">
        <v>106022</v>
      </c>
      <c r="O3694">
        <v>0.95259698526393499</v>
      </c>
    </row>
    <row r="3695" spans="1:15" x14ac:dyDescent="0.25">
      <c r="A3695" s="20" t="s">
        <v>3815</v>
      </c>
      <c r="B3695">
        <v>3</v>
      </c>
      <c r="C3695" t="s">
        <v>67</v>
      </c>
      <c r="D3695" t="s">
        <v>89</v>
      </c>
      <c r="E3695" t="s">
        <v>39</v>
      </c>
      <c r="F3695" t="s">
        <v>40</v>
      </c>
      <c r="G3695">
        <v>6</v>
      </c>
      <c r="H3695">
        <v>2013</v>
      </c>
      <c r="I3695" t="s">
        <v>49</v>
      </c>
      <c r="J3695">
        <v>8.4</v>
      </c>
      <c r="K3695">
        <v>8.25</v>
      </c>
      <c r="L3695">
        <v>8.5500000000000007</v>
      </c>
      <c r="M3695">
        <v>11022</v>
      </c>
      <c r="N3695">
        <v>131277</v>
      </c>
      <c r="O3695">
        <v>0.95251055447073796</v>
      </c>
    </row>
    <row r="3696" spans="1:15" x14ac:dyDescent="0.25">
      <c r="A3696" s="20" t="s">
        <v>3816</v>
      </c>
      <c r="B3696">
        <v>3</v>
      </c>
      <c r="C3696" t="s">
        <v>67</v>
      </c>
      <c r="D3696" t="s">
        <v>89</v>
      </c>
      <c r="E3696" t="s">
        <v>39</v>
      </c>
      <c r="F3696" t="s">
        <v>40</v>
      </c>
      <c r="G3696">
        <v>6</v>
      </c>
      <c r="H3696">
        <v>2013</v>
      </c>
      <c r="I3696" t="s">
        <v>50</v>
      </c>
      <c r="J3696">
        <v>6.3</v>
      </c>
      <c r="K3696">
        <v>6.16</v>
      </c>
      <c r="L3696">
        <v>6.52</v>
      </c>
      <c r="M3696">
        <v>4532</v>
      </c>
      <c r="N3696">
        <v>71486</v>
      </c>
      <c r="O3696">
        <v>1.4854397775557699</v>
      </c>
    </row>
    <row r="3697" spans="1:15" x14ac:dyDescent="0.25">
      <c r="A3697" s="20" t="s">
        <v>3817</v>
      </c>
      <c r="B3697">
        <v>3</v>
      </c>
      <c r="C3697" t="s">
        <v>67</v>
      </c>
      <c r="D3697" t="s">
        <v>89</v>
      </c>
      <c r="E3697" t="s">
        <v>39</v>
      </c>
      <c r="F3697" t="s">
        <v>40</v>
      </c>
      <c r="G3697">
        <v>6</v>
      </c>
      <c r="H3697">
        <v>2013</v>
      </c>
      <c r="I3697" t="s">
        <v>51</v>
      </c>
      <c r="J3697">
        <v>11.7</v>
      </c>
      <c r="K3697">
        <v>11.5</v>
      </c>
      <c r="L3697">
        <v>11.84</v>
      </c>
      <c r="M3697">
        <v>16274</v>
      </c>
      <c r="N3697">
        <v>139449</v>
      </c>
      <c r="O3697">
        <v>0.78388588455521802</v>
      </c>
    </row>
    <row r="3698" spans="1:15" x14ac:dyDescent="0.25">
      <c r="A3698" s="20" t="s">
        <v>3818</v>
      </c>
      <c r="B3698">
        <v>3</v>
      </c>
      <c r="C3698" t="s">
        <v>67</v>
      </c>
      <c r="D3698" t="s">
        <v>89</v>
      </c>
      <c r="E3698" t="s">
        <v>37</v>
      </c>
      <c r="F3698" t="s">
        <v>38</v>
      </c>
      <c r="G3698">
        <v>3</v>
      </c>
      <c r="H3698">
        <v>2014</v>
      </c>
      <c r="I3698" t="s">
        <v>34</v>
      </c>
      <c r="J3698">
        <v>38.4</v>
      </c>
      <c r="K3698">
        <v>37.56</v>
      </c>
      <c r="L3698">
        <v>39.31</v>
      </c>
      <c r="M3698">
        <v>4600</v>
      </c>
      <c r="N3698">
        <v>11969</v>
      </c>
      <c r="O3698">
        <v>1.4744195615489699</v>
      </c>
    </row>
    <row r="3699" spans="1:15" x14ac:dyDescent="0.25">
      <c r="A3699" s="20" t="s">
        <v>3819</v>
      </c>
      <c r="B3699">
        <v>3</v>
      </c>
      <c r="C3699" t="s">
        <v>67</v>
      </c>
      <c r="D3699" t="s">
        <v>89</v>
      </c>
      <c r="E3699" t="s">
        <v>37</v>
      </c>
      <c r="F3699" t="s">
        <v>38</v>
      </c>
      <c r="G3699">
        <v>3</v>
      </c>
      <c r="H3699">
        <v>2014</v>
      </c>
      <c r="I3699" t="s">
        <v>52</v>
      </c>
      <c r="J3699">
        <v>31.2</v>
      </c>
      <c r="K3699">
        <v>29.5</v>
      </c>
      <c r="L3699">
        <v>32.94</v>
      </c>
      <c r="M3699">
        <v>869</v>
      </c>
      <c r="N3699">
        <v>2786</v>
      </c>
      <c r="O3699">
        <v>3.39226765776379</v>
      </c>
    </row>
    <row r="3700" spans="1:15" x14ac:dyDescent="0.25">
      <c r="A3700" s="20" t="s">
        <v>3820</v>
      </c>
      <c r="B3700">
        <v>3</v>
      </c>
      <c r="C3700" t="s">
        <v>67</v>
      </c>
      <c r="D3700" t="s">
        <v>89</v>
      </c>
      <c r="E3700" t="s">
        <v>37</v>
      </c>
      <c r="F3700" t="s">
        <v>38</v>
      </c>
      <c r="G3700">
        <v>3</v>
      </c>
      <c r="H3700">
        <v>2014</v>
      </c>
      <c r="I3700" t="s">
        <v>53</v>
      </c>
      <c r="J3700">
        <v>41.2</v>
      </c>
      <c r="K3700">
        <v>40.51</v>
      </c>
      <c r="L3700">
        <v>41.98</v>
      </c>
      <c r="M3700">
        <v>7125</v>
      </c>
      <c r="N3700">
        <v>17276</v>
      </c>
      <c r="O3700">
        <v>1.1846977555181799</v>
      </c>
    </row>
    <row r="3701" spans="1:15" x14ac:dyDescent="0.25">
      <c r="A3701" s="20" t="s">
        <v>3821</v>
      </c>
      <c r="B3701">
        <v>3</v>
      </c>
      <c r="C3701" t="s">
        <v>67</v>
      </c>
      <c r="D3701" t="s">
        <v>89</v>
      </c>
      <c r="E3701" t="s">
        <v>37</v>
      </c>
      <c r="F3701" t="s">
        <v>38</v>
      </c>
      <c r="G3701">
        <v>3</v>
      </c>
      <c r="H3701">
        <v>2014</v>
      </c>
      <c r="I3701" t="s">
        <v>54</v>
      </c>
      <c r="J3701">
        <v>14.8</v>
      </c>
      <c r="K3701">
        <v>13.07</v>
      </c>
      <c r="L3701">
        <v>16.72</v>
      </c>
      <c r="M3701">
        <v>216</v>
      </c>
      <c r="N3701">
        <v>1459</v>
      </c>
      <c r="O3701">
        <v>6.8041381743977203</v>
      </c>
    </row>
    <row r="3702" spans="1:15" x14ac:dyDescent="0.25">
      <c r="A3702" s="20" t="s">
        <v>3822</v>
      </c>
      <c r="B3702">
        <v>3</v>
      </c>
      <c r="C3702" t="s">
        <v>67</v>
      </c>
      <c r="D3702" t="s">
        <v>89</v>
      </c>
      <c r="E3702" t="s">
        <v>37</v>
      </c>
      <c r="F3702" t="s">
        <v>38</v>
      </c>
      <c r="G3702">
        <v>3</v>
      </c>
      <c r="H3702">
        <v>2014</v>
      </c>
      <c r="I3702" t="s">
        <v>55</v>
      </c>
      <c r="J3702">
        <v>20.9</v>
      </c>
      <c r="K3702">
        <v>20</v>
      </c>
      <c r="L3702">
        <v>21.88</v>
      </c>
      <c r="M3702">
        <v>1516</v>
      </c>
      <c r="N3702">
        <v>7245</v>
      </c>
      <c r="O3702">
        <v>2.5683274846875701</v>
      </c>
    </row>
    <row r="3703" spans="1:15" x14ac:dyDescent="0.25">
      <c r="A3703" s="20" t="s">
        <v>3823</v>
      </c>
      <c r="B3703">
        <v>3</v>
      </c>
      <c r="C3703" t="s">
        <v>67</v>
      </c>
      <c r="D3703" t="s">
        <v>89</v>
      </c>
      <c r="E3703" t="s">
        <v>37</v>
      </c>
      <c r="F3703" t="s">
        <v>38</v>
      </c>
      <c r="G3703">
        <v>3</v>
      </c>
      <c r="H3703">
        <v>2014</v>
      </c>
      <c r="I3703" t="s">
        <v>56</v>
      </c>
      <c r="J3703">
        <v>40.1</v>
      </c>
      <c r="K3703">
        <v>39.020000000000003</v>
      </c>
      <c r="L3703">
        <v>41.24</v>
      </c>
      <c r="M3703">
        <v>3008</v>
      </c>
      <c r="N3703">
        <v>7496</v>
      </c>
      <c r="O3703">
        <v>1.8233123937236799</v>
      </c>
    </row>
    <row r="3704" spans="1:15" x14ac:dyDescent="0.25">
      <c r="A3704" s="20" t="s">
        <v>3824</v>
      </c>
      <c r="B3704">
        <v>3</v>
      </c>
      <c r="C3704" t="s">
        <v>67</v>
      </c>
      <c r="D3704" t="s">
        <v>89</v>
      </c>
      <c r="E3704" t="s">
        <v>37</v>
      </c>
      <c r="F3704" t="s">
        <v>38</v>
      </c>
      <c r="G3704">
        <v>3</v>
      </c>
      <c r="H3704">
        <v>2014</v>
      </c>
      <c r="I3704" t="s">
        <v>57</v>
      </c>
      <c r="J3704">
        <v>35.4</v>
      </c>
      <c r="K3704">
        <v>34.049999999999997</v>
      </c>
      <c r="L3704">
        <v>36.72</v>
      </c>
      <c r="M3704">
        <v>1743</v>
      </c>
      <c r="N3704">
        <v>4928</v>
      </c>
      <c r="O3704">
        <v>2.3952525238265201</v>
      </c>
    </row>
    <row r="3705" spans="1:15" x14ac:dyDescent="0.25">
      <c r="A3705" s="20" t="s">
        <v>3825</v>
      </c>
      <c r="B3705">
        <v>3</v>
      </c>
      <c r="C3705" t="s">
        <v>67</v>
      </c>
      <c r="D3705" t="s">
        <v>89</v>
      </c>
      <c r="E3705" t="s">
        <v>37</v>
      </c>
      <c r="F3705" t="s">
        <v>38</v>
      </c>
      <c r="G3705">
        <v>3</v>
      </c>
      <c r="H3705">
        <v>2014</v>
      </c>
      <c r="I3705" t="s">
        <v>58</v>
      </c>
      <c r="J3705">
        <v>32.9</v>
      </c>
      <c r="K3705">
        <v>32.380000000000003</v>
      </c>
      <c r="L3705">
        <v>33.51</v>
      </c>
      <c r="M3705">
        <v>8809</v>
      </c>
      <c r="N3705">
        <v>26740</v>
      </c>
      <c r="O3705">
        <v>1.0654588840824</v>
      </c>
    </row>
    <row r="3706" spans="1:15" x14ac:dyDescent="0.25">
      <c r="A3706" s="20" t="s">
        <v>3826</v>
      </c>
      <c r="B3706">
        <v>3</v>
      </c>
      <c r="C3706" t="s">
        <v>67</v>
      </c>
      <c r="D3706" t="s">
        <v>89</v>
      </c>
      <c r="E3706" t="s">
        <v>37</v>
      </c>
      <c r="F3706" t="s">
        <v>38</v>
      </c>
      <c r="G3706">
        <v>3</v>
      </c>
      <c r="H3706">
        <v>2014</v>
      </c>
      <c r="I3706" t="s">
        <v>59</v>
      </c>
      <c r="J3706">
        <v>26.1</v>
      </c>
      <c r="K3706">
        <v>23.87</v>
      </c>
      <c r="L3706">
        <v>28.39</v>
      </c>
      <c r="M3706">
        <v>378</v>
      </c>
      <c r="N3706">
        <v>1450</v>
      </c>
      <c r="O3706">
        <v>5.1434449987363999</v>
      </c>
    </row>
    <row r="3707" spans="1:15" x14ac:dyDescent="0.25">
      <c r="A3707" s="20" t="s">
        <v>3827</v>
      </c>
      <c r="B3707">
        <v>3</v>
      </c>
      <c r="C3707" t="s">
        <v>67</v>
      </c>
      <c r="D3707" t="s">
        <v>89</v>
      </c>
      <c r="E3707" t="s">
        <v>37</v>
      </c>
      <c r="F3707" t="s">
        <v>38</v>
      </c>
      <c r="G3707">
        <v>3</v>
      </c>
      <c r="H3707">
        <v>2014</v>
      </c>
      <c r="I3707" t="s">
        <v>60</v>
      </c>
      <c r="J3707">
        <v>27.2</v>
      </c>
      <c r="K3707">
        <v>26.42</v>
      </c>
      <c r="L3707">
        <v>28</v>
      </c>
      <c r="M3707">
        <v>3312</v>
      </c>
      <c r="N3707">
        <v>12177</v>
      </c>
      <c r="O3707">
        <v>1.73762011714229</v>
      </c>
    </row>
    <row r="3708" spans="1:15" x14ac:dyDescent="0.25">
      <c r="A3708" s="20" t="s">
        <v>3828</v>
      </c>
      <c r="B3708">
        <v>3</v>
      </c>
      <c r="C3708" t="s">
        <v>67</v>
      </c>
      <c r="D3708" t="s">
        <v>89</v>
      </c>
      <c r="E3708" t="s">
        <v>37</v>
      </c>
      <c r="F3708" t="s">
        <v>38</v>
      </c>
      <c r="G3708">
        <v>3</v>
      </c>
      <c r="H3708">
        <v>2014</v>
      </c>
      <c r="I3708" t="s">
        <v>61</v>
      </c>
      <c r="J3708">
        <v>12.2</v>
      </c>
      <c r="K3708">
        <v>10.43</v>
      </c>
      <c r="L3708">
        <v>14.23</v>
      </c>
      <c r="M3708">
        <v>139</v>
      </c>
      <c r="N3708">
        <v>1139</v>
      </c>
      <c r="O3708">
        <v>8.4818892967997108</v>
      </c>
    </row>
    <row r="3709" spans="1:15" x14ac:dyDescent="0.25">
      <c r="A3709" s="20" t="s">
        <v>3829</v>
      </c>
      <c r="B3709">
        <v>3</v>
      </c>
      <c r="C3709" t="s">
        <v>67</v>
      </c>
      <c r="D3709" t="s">
        <v>89</v>
      </c>
      <c r="E3709" t="s">
        <v>37</v>
      </c>
      <c r="F3709" t="s">
        <v>38</v>
      </c>
      <c r="G3709">
        <v>3</v>
      </c>
      <c r="H3709">
        <v>2014</v>
      </c>
      <c r="I3709" t="s">
        <v>43</v>
      </c>
      <c r="J3709">
        <v>31.2</v>
      </c>
      <c r="K3709">
        <v>30.48</v>
      </c>
      <c r="L3709">
        <v>31.9</v>
      </c>
      <c r="M3709">
        <v>5137</v>
      </c>
      <c r="N3709">
        <v>16473</v>
      </c>
      <c r="O3709">
        <v>1.39522810879419</v>
      </c>
    </row>
    <row r="3710" spans="1:15" x14ac:dyDescent="0.25">
      <c r="A3710" s="20" t="s">
        <v>3830</v>
      </c>
      <c r="B3710">
        <v>3</v>
      </c>
      <c r="C3710" t="s">
        <v>67</v>
      </c>
      <c r="D3710" t="s">
        <v>89</v>
      </c>
      <c r="E3710" t="s">
        <v>37</v>
      </c>
      <c r="F3710" t="s">
        <v>38</v>
      </c>
      <c r="G3710">
        <v>3</v>
      </c>
      <c r="H3710">
        <v>2014</v>
      </c>
      <c r="I3710" t="s">
        <v>62</v>
      </c>
      <c r="J3710">
        <v>27.5</v>
      </c>
      <c r="K3710">
        <v>26.17</v>
      </c>
      <c r="L3710">
        <v>28.86</v>
      </c>
      <c r="M3710">
        <v>1168</v>
      </c>
      <c r="N3710">
        <v>4248</v>
      </c>
      <c r="O3710">
        <v>2.92602867990326</v>
      </c>
    </row>
    <row r="3711" spans="1:15" x14ac:dyDescent="0.25">
      <c r="A3711" s="20" t="s">
        <v>3831</v>
      </c>
      <c r="B3711">
        <v>3</v>
      </c>
      <c r="C3711" t="s">
        <v>67</v>
      </c>
      <c r="D3711" t="s">
        <v>89</v>
      </c>
      <c r="E3711" t="s">
        <v>37</v>
      </c>
      <c r="F3711" t="s">
        <v>38</v>
      </c>
      <c r="G3711">
        <v>3</v>
      </c>
      <c r="H3711">
        <v>2014</v>
      </c>
      <c r="I3711" t="s">
        <v>75</v>
      </c>
      <c r="J3711">
        <v>32.700000000000003</v>
      </c>
      <c r="K3711">
        <v>32.49</v>
      </c>
      <c r="L3711">
        <v>32.9</v>
      </c>
      <c r="M3711">
        <v>65191</v>
      </c>
      <c r="N3711">
        <v>199410</v>
      </c>
      <c r="O3711">
        <v>0.391657257486063</v>
      </c>
    </row>
    <row r="3712" spans="1:15" x14ac:dyDescent="0.25">
      <c r="A3712" s="20" t="s">
        <v>3832</v>
      </c>
      <c r="B3712">
        <v>3</v>
      </c>
      <c r="C3712" t="s">
        <v>67</v>
      </c>
      <c r="D3712" t="s">
        <v>89</v>
      </c>
      <c r="E3712" t="s">
        <v>37</v>
      </c>
      <c r="F3712" t="s">
        <v>38</v>
      </c>
      <c r="G3712">
        <v>3</v>
      </c>
      <c r="H3712">
        <v>2014</v>
      </c>
      <c r="I3712" t="s">
        <v>45</v>
      </c>
      <c r="J3712">
        <v>19.8</v>
      </c>
      <c r="K3712">
        <v>19.100000000000001</v>
      </c>
      <c r="L3712">
        <v>20.58</v>
      </c>
      <c r="M3712">
        <v>2191</v>
      </c>
      <c r="N3712">
        <v>11049</v>
      </c>
      <c r="O3712">
        <v>2.1363815131845598</v>
      </c>
    </row>
    <row r="3713" spans="1:15" x14ac:dyDescent="0.25">
      <c r="A3713" s="20" t="s">
        <v>3833</v>
      </c>
      <c r="B3713">
        <v>3</v>
      </c>
      <c r="C3713" t="s">
        <v>67</v>
      </c>
      <c r="D3713" t="s">
        <v>89</v>
      </c>
      <c r="E3713" t="s">
        <v>37</v>
      </c>
      <c r="F3713" t="s">
        <v>38</v>
      </c>
      <c r="G3713">
        <v>3</v>
      </c>
      <c r="H3713">
        <v>2014</v>
      </c>
      <c r="I3713" t="s">
        <v>46</v>
      </c>
      <c r="J3713">
        <v>32.1</v>
      </c>
      <c r="K3713">
        <v>31.01</v>
      </c>
      <c r="L3713">
        <v>33.15</v>
      </c>
      <c r="M3713">
        <v>2333</v>
      </c>
      <c r="N3713">
        <v>7275</v>
      </c>
      <c r="O3713">
        <v>2.0703445650635799</v>
      </c>
    </row>
    <row r="3714" spans="1:15" x14ac:dyDescent="0.25">
      <c r="A3714" s="20" t="s">
        <v>3834</v>
      </c>
      <c r="B3714">
        <v>3</v>
      </c>
      <c r="C3714" t="s">
        <v>67</v>
      </c>
      <c r="D3714" t="s">
        <v>89</v>
      </c>
      <c r="E3714" t="s">
        <v>37</v>
      </c>
      <c r="F3714" t="s">
        <v>38</v>
      </c>
      <c r="G3714">
        <v>3</v>
      </c>
      <c r="H3714">
        <v>2014</v>
      </c>
      <c r="I3714" t="s">
        <v>47</v>
      </c>
      <c r="J3714">
        <v>39.1</v>
      </c>
      <c r="K3714">
        <v>38.549999999999997</v>
      </c>
      <c r="L3714">
        <v>39.72</v>
      </c>
      <c r="M3714">
        <v>10428</v>
      </c>
      <c r="N3714">
        <v>26646</v>
      </c>
      <c r="O3714">
        <v>0.979263322686593</v>
      </c>
    </row>
    <row r="3715" spans="1:15" x14ac:dyDescent="0.25">
      <c r="A3715" s="20" t="s">
        <v>3835</v>
      </c>
      <c r="B3715">
        <v>3</v>
      </c>
      <c r="C3715" t="s">
        <v>67</v>
      </c>
      <c r="D3715" t="s">
        <v>89</v>
      </c>
      <c r="E3715" t="s">
        <v>37</v>
      </c>
      <c r="F3715" t="s">
        <v>38</v>
      </c>
      <c r="G3715">
        <v>3</v>
      </c>
      <c r="H3715">
        <v>2014</v>
      </c>
      <c r="I3715" t="s">
        <v>48</v>
      </c>
      <c r="J3715">
        <v>37.1</v>
      </c>
      <c r="K3715">
        <v>36.22</v>
      </c>
      <c r="L3715">
        <v>37.89</v>
      </c>
      <c r="M3715">
        <v>4779</v>
      </c>
      <c r="N3715">
        <v>12898</v>
      </c>
      <c r="O3715">
        <v>1.4465434553424901</v>
      </c>
    </row>
    <row r="3716" spans="1:15" x14ac:dyDescent="0.25">
      <c r="A3716" s="20" t="s">
        <v>3836</v>
      </c>
      <c r="B3716">
        <v>3</v>
      </c>
      <c r="C3716" t="s">
        <v>67</v>
      </c>
      <c r="D3716" t="s">
        <v>89</v>
      </c>
      <c r="E3716" t="s">
        <v>37</v>
      </c>
      <c r="F3716" t="s">
        <v>38</v>
      </c>
      <c r="G3716">
        <v>3</v>
      </c>
      <c r="H3716">
        <v>2014</v>
      </c>
      <c r="I3716" t="s">
        <v>49</v>
      </c>
      <c r="J3716">
        <v>35.5</v>
      </c>
      <c r="K3716">
        <v>34.25</v>
      </c>
      <c r="L3716">
        <v>36.770000000000003</v>
      </c>
      <c r="M3716">
        <v>1970</v>
      </c>
      <c r="N3716">
        <v>5549</v>
      </c>
      <c r="O3716">
        <v>2.25302954529666</v>
      </c>
    </row>
    <row r="3717" spans="1:15" x14ac:dyDescent="0.25">
      <c r="A3717" s="20" t="s">
        <v>3837</v>
      </c>
      <c r="B3717">
        <v>3</v>
      </c>
      <c r="C3717" t="s">
        <v>67</v>
      </c>
      <c r="D3717" t="s">
        <v>89</v>
      </c>
      <c r="E3717" t="s">
        <v>37</v>
      </c>
      <c r="F3717" t="s">
        <v>38</v>
      </c>
      <c r="G3717">
        <v>3</v>
      </c>
      <c r="H3717">
        <v>2014</v>
      </c>
      <c r="I3717" t="s">
        <v>50</v>
      </c>
      <c r="J3717">
        <v>32.299999999999997</v>
      </c>
      <c r="K3717">
        <v>31.43</v>
      </c>
      <c r="L3717">
        <v>33.26</v>
      </c>
      <c r="M3717">
        <v>3251</v>
      </c>
      <c r="N3717">
        <v>10054</v>
      </c>
      <c r="O3717">
        <v>1.75384623686846</v>
      </c>
    </row>
    <row r="3718" spans="1:15" x14ac:dyDescent="0.25">
      <c r="A3718" s="20" t="s">
        <v>3838</v>
      </c>
      <c r="B3718">
        <v>3</v>
      </c>
      <c r="C3718" t="s">
        <v>67</v>
      </c>
      <c r="D3718" t="s">
        <v>89</v>
      </c>
      <c r="E3718" t="s">
        <v>37</v>
      </c>
      <c r="F3718" t="s">
        <v>38</v>
      </c>
      <c r="G3718">
        <v>3</v>
      </c>
      <c r="H3718">
        <v>2014</v>
      </c>
      <c r="I3718" t="s">
        <v>51</v>
      </c>
      <c r="J3718">
        <v>21</v>
      </c>
      <c r="K3718">
        <v>20.260000000000002</v>
      </c>
      <c r="L3718">
        <v>21.82</v>
      </c>
      <c r="M3718">
        <v>2219</v>
      </c>
      <c r="N3718">
        <v>10553</v>
      </c>
      <c r="O3718">
        <v>2.12285997536077</v>
      </c>
    </row>
    <row r="3719" spans="1:15" x14ac:dyDescent="0.25">
      <c r="A3719" s="20" t="s">
        <v>3839</v>
      </c>
      <c r="B3719">
        <v>3</v>
      </c>
      <c r="C3719" t="s">
        <v>67</v>
      </c>
      <c r="D3719" t="s">
        <v>89</v>
      </c>
      <c r="E3719" t="s">
        <v>41</v>
      </c>
      <c r="F3719" t="s">
        <v>42</v>
      </c>
      <c r="G3719">
        <v>4</v>
      </c>
      <c r="H3719">
        <v>2014</v>
      </c>
      <c r="I3719" t="s">
        <v>34</v>
      </c>
      <c r="J3719">
        <v>41.2</v>
      </c>
      <c r="K3719">
        <v>40.6</v>
      </c>
      <c r="L3719">
        <v>41.9</v>
      </c>
      <c r="M3719">
        <v>9025</v>
      </c>
      <c r="N3719">
        <v>21880</v>
      </c>
      <c r="O3719">
        <v>1.0526315789473699</v>
      </c>
    </row>
    <row r="3720" spans="1:15" x14ac:dyDescent="0.25">
      <c r="A3720" s="20" t="s">
        <v>3840</v>
      </c>
      <c r="B3720">
        <v>3</v>
      </c>
      <c r="C3720" t="s">
        <v>67</v>
      </c>
      <c r="D3720" t="s">
        <v>89</v>
      </c>
      <c r="E3720" t="s">
        <v>41</v>
      </c>
      <c r="F3720" t="s">
        <v>42</v>
      </c>
      <c r="G3720">
        <v>4</v>
      </c>
      <c r="H3720">
        <v>2014</v>
      </c>
      <c r="I3720" t="s">
        <v>52</v>
      </c>
      <c r="J3720">
        <v>47.1</v>
      </c>
      <c r="K3720">
        <v>42.34</v>
      </c>
      <c r="L3720">
        <v>51.91</v>
      </c>
      <c r="M3720">
        <v>195</v>
      </c>
      <c r="N3720">
        <v>414</v>
      </c>
      <c r="O3720">
        <v>7.1611487403943297</v>
      </c>
    </row>
    <row r="3721" spans="1:15" x14ac:dyDescent="0.25">
      <c r="A3721" s="20" t="s">
        <v>3841</v>
      </c>
      <c r="B3721">
        <v>3</v>
      </c>
      <c r="C3721" t="s">
        <v>67</v>
      </c>
      <c r="D3721" t="s">
        <v>89</v>
      </c>
      <c r="E3721" t="s">
        <v>41</v>
      </c>
      <c r="F3721" t="s">
        <v>42</v>
      </c>
      <c r="G3721">
        <v>4</v>
      </c>
      <c r="H3721">
        <v>2014</v>
      </c>
      <c r="I3721" t="s">
        <v>53</v>
      </c>
      <c r="J3721">
        <v>41.2</v>
      </c>
      <c r="K3721">
        <v>36.53</v>
      </c>
      <c r="L3721">
        <v>46.14</v>
      </c>
      <c r="M3721">
        <v>165</v>
      </c>
      <c r="N3721">
        <v>400</v>
      </c>
      <c r="O3721">
        <v>7.7849894416152301</v>
      </c>
    </row>
    <row r="3722" spans="1:15" x14ac:dyDescent="0.25">
      <c r="A3722" s="20" t="s">
        <v>3842</v>
      </c>
      <c r="B3722">
        <v>3</v>
      </c>
      <c r="C3722" t="s">
        <v>67</v>
      </c>
      <c r="D3722" t="s">
        <v>89</v>
      </c>
      <c r="E3722" t="s">
        <v>41</v>
      </c>
      <c r="F3722" t="s">
        <v>42</v>
      </c>
      <c r="G3722">
        <v>4</v>
      </c>
      <c r="H3722">
        <v>2014</v>
      </c>
      <c r="I3722" t="s">
        <v>54</v>
      </c>
      <c r="J3722">
        <v>34.200000000000003</v>
      </c>
      <c r="K3722">
        <v>24.54</v>
      </c>
      <c r="L3722">
        <v>45.4</v>
      </c>
      <c r="M3722">
        <v>26</v>
      </c>
      <c r="N3722">
        <v>76</v>
      </c>
      <c r="O3722">
        <v>19.611613513818401</v>
      </c>
    </row>
    <row r="3723" spans="1:15" x14ac:dyDescent="0.25">
      <c r="A3723" s="20" t="s">
        <v>3843</v>
      </c>
      <c r="B3723">
        <v>3</v>
      </c>
      <c r="C3723" t="s">
        <v>67</v>
      </c>
      <c r="D3723" t="s">
        <v>89</v>
      </c>
      <c r="E3723" t="s">
        <v>41</v>
      </c>
      <c r="F3723" t="s">
        <v>42</v>
      </c>
      <c r="G3723">
        <v>4</v>
      </c>
      <c r="H3723">
        <v>2014</v>
      </c>
      <c r="I3723" t="s">
        <v>55</v>
      </c>
      <c r="J3723">
        <v>44.1</v>
      </c>
      <c r="K3723">
        <v>41.41</v>
      </c>
      <c r="L3723">
        <v>46.88</v>
      </c>
      <c r="M3723">
        <v>556</v>
      </c>
      <c r="N3723">
        <v>1260</v>
      </c>
      <c r="O3723">
        <v>4.2409446483998501</v>
      </c>
    </row>
    <row r="3724" spans="1:15" x14ac:dyDescent="0.25">
      <c r="A3724" s="20" t="s">
        <v>3844</v>
      </c>
      <c r="B3724">
        <v>3</v>
      </c>
      <c r="C3724" t="s">
        <v>67</v>
      </c>
      <c r="D3724" t="s">
        <v>89</v>
      </c>
      <c r="E3724" t="s">
        <v>41</v>
      </c>
      <c r="F3724" t="s">
        <v>42</v>
      </c>
      <c r="G3724">
        <v>4</v>
      </c>
      <c r="H3724">
        <v>2014</v>
      </c>
      <c r="I3724" t="s">
        <v>56</v>
      </c>
      <c r="J3724">
        <v>72.599999999999994</v>
      </c>
      <c r="K3724">
        <v>67.59</v>
      </c>
      <c r="L3724">
        <v>77.180000000000007</v>
      </c>
      <c r="M3724">
        <v>239</v>
      </c>
      <c r="N3724">
        <v>329</v>
      </c>
      <c r="O3724">
        <v>6.46846227353151</v>
      </c>
    </row>
    <row r="3725" spans="1:15" x14ac:dyDescent="0.25">
      <c r="A3725" s="20" t="s">
        <v>3845</v>
      </c>
      <c r="B3725">
        <v>3</v>
      </c>
      <c r="C3725" t="s">
        <v>67</v>
      </c>
      <c r="D3725" t="s">
        <v>89</v>
      </c>
      <c r="E3725" t="s">
        <v>41</v>
      </c>
      <c r="F3725" t="s">
        <v>42</v>
      </c>
      <c r="G3725">
        <v>4</v>
      </c>
      <c r="H3725">
        <v>2014</v>
      </c>
      <c r="I3725" t="s">
        <v>57</v>
      </c>
      <c r="J3725">
        <v>16.399999999999999</v>
      </c>
      <c r="K3725">
        <v>13.94</v>
      </c>
      <c r="L3725">
        <v>19.25</v>
      </c>
      <c r="M3725">
        <v>123</v>
      </c>
      <c r="N3725">
        <v>749</v>
      </c>
      <c r="O3725">
        <v>9.0166963466743208</v>
      </c>
    </row>
    <row r="3726" spans="1:15" x14ac:dyDescent="0.25">
      <c r="A3726" s="20" t="s">
        <v>3846</v>
      </c>
      <c r="B3726">
        <v>3</v>
      </c>
      <c r="C3726" t="s">
        <v>67</v>
      </c>
      <c r="D3726" t="s">
        <v>89</v>
      </c>
      <c r="E3726" t="s">
        <v>41</v>
      </c>
      <c r="F3726" t="s">
        <v>42</v>
      </c>
      <c r="G3726">
        <v>4</v>
      </c>
      <c r="H3726">
        <v>2014</v>
      </c>
      <c r="I3726" t="s">
        <v>58</v>
      </c>
      <c r="J3726">
        <v>38.1</v>
      </c>
      <c r="K3726">
        <v>36.42</v>
      </c>
      <c r="L3726">
        <v>39.880000000000003</v>
      </c>
      <c r="M3726">
        <v>1154</v>
      </c>
      <c r="N3726">
        <v>3026</v>
      </c>
      <c r="O3726">
        <v>2.9437240470473198</v>
      </c>
    </row>
    <row r="3727" spans="1:15" x14ac:dyDescent="0.25">
      <c r="A3727" s="20" t="s">
        <v>3847</v>
      </c>
      <c r="B3727">
        <v>3</v>
      </c>
      <c r="C3727" t="s">
        <v>67</v>
      </c>
      <c r="D3727" t="s">
        <v>89</v>
      </c>
      <c r="E3727" t="s">
        <v>41</v>
      </c>
      <c r="F3727" t="s">
        <v>42</v>
      </c>
      <c r="G3727">
        <v>4</v>
      </c>
      <c r="H3727">
        <v>2014</v>
      </c>
      <c r="I3727" t="s">
        <v>59</v>
      </c>
      <c r="J3727">
        <v>22.6</v>
      </c>
      <c r="K3727">
        <v>18.43</v>
      </c>
      <c r="L3727">
        <v>27.47</v>
      </c>
      <c r="M3727">
        <v>74</v>
      </c>
      <c r="N3727">
        <v>327</v>
      </c>
      <c r="O3727">
        <v>11.6247638743819</v>
      </c>
    </row>
    <row r="3728" spans="1:15" x14ac:dyDescent="0.25">
      <c r="A3728" s="20" t="s">
        <v>3848</v>
      </c>
      <c r="B3728">
        <v>3</v>
      </c>
      <c r="C3728" t="s">
        <v>67</v>
      </c>
      <c r="D3728" t="s">
        <v>89</v>
      </c>
      <c r="E3728" t="s">
        <v>41</v>
      </c>
      <c r="F3728" t="s">
        <v>42</v>
      </c>
      <c r="G3728">
        <v>4</v>
      </c>
      <c r="H3728">
        <v>2014</v>
      </c>
      <c r="I3728" t="s">
        <v>60</v>
      </c>
      <c r="J3728">
        <v>43.2</v>
      </c>
      <c r="K3728">
        <v>42.33</v>
      </c>
      <c r="L3728">
        <v>44.08</v>
      </c>
      <c r="M3728">
        <v>5347</v>
      </c>
      <c r="N3728">
        <v>12376</v>
      </c>
      <c r="O3728">
        <v>1.3675553345451199</v>
      </c>
    </row>
    <row r="3729" spans="1:15" x14ac:dyDescent="0.25">
      <c r="A3729" s="20" t="s">
        <v>3849</v>
      </c>
      <c r="B3729">
        <v>3</v>
      </c>
      <c r="C3729" t="s">
        <v>67</v>
      </c>
      <c r="D3729" t="s">
        <v>89</v>
      </c>
      <c r="E3729" t="s">
        <v>41</v>
      </c>
      <c r="F3729" t="s">
        <v>42</v>
      </c>
      <c r="G3729">
        <v>4</v>
      </c>
      <c r="H3729">
        <v>2014</v>
      </c>
      <c r="I3729" t="s">
        <v>61</v>
      </c>
      <c r="J3729" t="s">
        <v>44</v>
      </c>
      <c r="K3729" t="s">
        <v>44</v>
      </c>
      <c r="L3729" t="s">
        <v>44</v>
      </c>
      <c r="M3729">
        <v>0</v>
      </c>
      <c r="N3729">
        <v>177</v>
      </c>
      <c r="O3729" t="s">
        <v>44</v>
      </c>
    </row>
    <row r="3730" spans="1:15" x14ac:dyDescent="0.25">
      <c r="A3730" s="20" t="s">
        <v>3850</v>
      </c>
      <c r="B3730">
        <v>3</v>
      </c>
      <c r="C3730" t="s">
        <v>67</v>
      </c>
      <c r="D3730" t="s">
        <v>89</v>
      </c>
      <c r="E3730" t="s">
        <v>41</v>
      </c>
      <c r="F3730" t="s">
        <v>42</v>
      </c>
      <c r="G3730">
        <v>4</v>
      </c>
      <c r="H3730">
        <v>2014</v>
      </c>
      <c r="I3730" t="s">
        <v>43</v>
      </c>
      <c r="J3730">
        <v>38.6</v>
      </c>
      <c r="K3730">
        <v>35.799999999999997</v>
      </c>
      <c r="L3730">
        <v>41.39</v>
      </c>
      <c r="M3730">
        <v>448</v>
      </c>
      <c r="N3730">
        <v>1162</v>
      </c>
      <c r="O3730">
        <v>4.7245559126153402</v>
      </c>
    </row>
    <row r="3731" spans="1:15" x14ac:dyDescent="0.25">
      <c r="A3731" s="20" t="s">
        <v>3851</v>
      </c>
      <c r="B3731">
        <v>3</v>
      </c>
      <c r="C3731" t="s">
        <v>67</v>
      </c>
      <c r="D3731" t="s">
        <v>89</v>
      </c>
      <c r="E3731" t="s">
        <v>41</v>
      </c>
      <c r="F3731" t="s">
        <v>42</v>
      </c>
      <c r="G3731">
        <v>4</v>
      </c>
      <c r="H3731">
        <v>2014</v>
      </c>
      <c r="I3731" t="s">
        <v>62</v>
      </c>
      <c r="J3731">
        <v>39.299999999999997</v>
      </c>
      <c r="K3731">
        <v>34.15</v>
      </c>
      <c r="L3731">
        <v>44.74</v>
      </c>
      <c r="M3731">
        <v>127</v>
      </c>
      <c r="N3731">
        <v>323</v>
      </c>
      <c r="O3731">
        <v>8.8735650941611404</v>
      </c>
    </row>
    <row r="3732" spans="1:15" x14ac:dyDescent="0.25">
      <c r="A3732" s="20" t="s">
        <v>3852</v>
      </c>
      <c r="B3732">
        <v>3</v>
      </c>
      <c r="C3732" t="s">
        <v>67</v>
      </c>
      <c r="D3732" t="s">
        <v>89</v>
      </c>
      <c r="E3732" t="s">
        <v>41</v>
      </c>
      <c r="F3732" t="s">
        <v>42</v>
      </c>
      <c r="G3732">
        <v>4</v>
      </c>
      <c r="H3732">
        <v>2014</v>
      </c>
      <c r="I3732" t="s">
        <v>75</v>
      </c>
      <c r="J3732">
        <v>44</v>
      </c>
      <c r="K3732">
        <v>43.73</v>
      </c>
      <c r="L3732">
        <v>44.36</v>
      </c>
      <c r="M3732">
        <v>42682</v>
      </c>
      <c r="N3732">
        <v>96901</v>
      </c>
      <c r="O3732">
        <v>0.48403595087877899</v>
      </c>
    </row>
    <row r="3733" spans="1:15" x14ac:dyDescent="0.25">
      <c r="A3733" s="20" t="s">
        <v>3853</v>
      </c>
      <c r="B3733">
        <v>3</v>
      </c>
      <c r="C3733" t="s">
        <v>67</v>
      </c>
      <c r="D3733" t="s">
        <v>89</v>
      </c>
      <c r="E3733" t="s">
        <v>41</v>
      </c>
      <c r="F3733" t="s">
        <v>42</v>
      </c>
      <c r="G3733">
        <v>4</v>
      </c>
      <c r="H3733">
        <v>2014</v>
      </c>
      <c r="I3733" t="s">
        <v>45</v>
      </c>
      <c r="J3733">
        <v>43.2</v>
      </c>
      <c r="K3733">
        <v>41.39</v>
      </c>
      <c r="L3733">
        <v>45.1</v>
      </c>
      <c r="M3733">
        <v>1182</v>
      </c>
      <c r="N3733">
        <v>2734</v>
      </c>
      <c r="O3733">
        <v>2.9086486358157502</v>
      </c>
    </row>
    <row r="3734" spans="1:15" x14ac:dyDescent="0.25">
      <c r="A3734" s="20" t="s">
        <v>3854</v>
      </c>
      <c r="B3734">
        <v>3</v>
      </c>
      <c r="C3734" t="s">
        <v>67</v>
      </c>
      <c r="D3734" t="s">
        <v>89</v>
      </c>
      <c r="E3734" t="s">
        <v>41</v>
      </c>
      <c r="F3734" t="s">
        <v>42</v>
      </c>
      <c r="G3734">
        <v>4</v>
      </c>
      <c r="H3734">
        <v>2014</v>
      </c>
      <c r="I3734" t="s">
        <v>46</v>
      </c>
      <c r="J3734">
        <v>34.5</v>
      </c>
      <c r="K3734">
        <v>33.380000000000003</v>
      </c>
      <c r="L3734">
        <v>35.71</v>
      </c>
      <c r="M3734">
        <v>2202</v>
      </c>
      <c r="N3734">
        <v>6376</v>
      </c>
      <c r="O3734">
        <v>2.1310387296367099</v>
      </c>
    </row>
    <row r="3735" spans="1:15" x14ac:dyDescent="0.25">
      <c r="A3735" s="20" t="s">
        <v>3855</v>
      </c>
      <c r="B3735">
        <v>3</v>
      </c>
      <c r="C3735" t="s">
        <v>67</v>
      </c>
      <c r="D3735" t="s">
        <v>89</v>
      </c>
      <c r="E3735" t="s">
        <v>41</v>
      </c>
      <c r="F3735" t="s">
        <v>42</v>
      </c>
      <c r="G3735">
        <v>4</v>
      </c>
      <c r="H3735">
        <v>2014</v>
      </c>
      <c r="I3735" t="s">
        <v>47</v>
      </c>
      <c r="J3735">
        <v>49.4</v>
      </c>
      <c r="K3735">
        <v>48.92</v>
      </c>
      <c r="L3735">
        <v>49.93</v>
      </c>
      <c r="M3735">
        <v>18740</v>
      </c>
      <c r="N3735">
        <v>37914</v>
      </c>
      <c r="O3735">
        <v>0.73049156707140295</v>
      </c>
    </row>
    <row r="3736" spans="1:15" x14ac:dyDescent="0.25">
      <c r="A3736" s="20" t="s">
        <v>3856</v>
      </c>
      <c r="B3736">
        <v>3</v>
      </c>
      <c r="C3736" t="s">
        <v>67</v>
      </c>
      <c r="D3736" t="s">
        <v>89</v>
      </c>
      <c r="E3736" t="s">
        <v>41</v>
      </c>
      <c r="F3736" t="s">
        <v>42</v>
      </c>
      <c r="G3736">
        <v>4</v>
      </c>
      <c r="H3736">
        <v>2014</v>
      </c>
      <c r="I3736" t="s">
        <v>48</v>
      </c>
      <c r="J3736">
        <v>45.8</v>
      </c>
      <c r="K3736">
        <v>43.24</v>
      </c>
      <c r="L3736">
        <v>48.48</v>
      </c>
      <c r="M3736">
        <v>635</v>
      </c>
      <c r="N3736">
        <v>1385</v>
      </c>
      <c r="O3736">
        <v>3.9683789506627201</v>
      </c>
    </row>
    <row r="3737" spans="1:15" x14ac:dyDescent="0.25">
      <c r="A3737" s="20" t="s">
        <v>3857</v>
      </c>
      <c r="B3737">
        <v>3</v>
      </c>
      <c r="C3737" t="s">
        <v>67</v>
      </c>
      <c r="D3737" t="s">
        <v>89</v>
      </c>
      <c r="E3737" t="s">
        <v>41</v>
      </c>
      <c r="F3737" t="s">
        <v>42</v>
      </c>
      <c r="G3737">
        <v>4</v>
      </c>
      <c r="H3737">
        <v>2014</v>
      </c>
      <c r="I3737" t="s">
        <v>49</v>
      </c>
      <c r="J3737">
        <v>36.9</v>
      </c>
      <c r="K3737">
        <v>35.479999999999997</v>
      </c>
      <c r="L3737">
        <v>38.4</v>
      </c>
      <c r="M3737">
        <v>1549</v>
      </c>
      <c r="N3737">
        <v>4195</v>
      </c>
      <c r="O3737">
        <v>2.5408222923375599</v>
      </c>
    </row>
    <row r="3738" spans="1:15" x14ac:dyDescent="0.25">
      <c r="A3738" s="20" t="s">
        <v>3858</v>
      </c>
      <c r="B3738">
        <v>3</v>
      </c>
      <c r="C3738" t="s">
        <v>67</v>
      </c>
      <c r="D3738" t="s">
        <v>89</v>
      </c>
      <c r="E3738" t="s">
        <v>41</v>
      </c>
      <c r="F3738" t="s">
        <v>42</v>
      </c>
      <c r="G3738">
        <v>4</v>
      </c>
      <c r="H3738">
        <v>2014</v>
      </c>
      <c r="I3738" t="s">
        <v>50</v>
      </c>
      <c r="J3738">
        <v>58</v>
      </c>
      <c r="K3738">
        <v>54.1</v>
      </c>
      <c r="L3738">
        <v>61.82</v>
      </c>
      <c r="M3738">
        <v>362</v>
      </c>
      <c r="N3738">
        <v>624</v>
      </c>
      <c r="O3738">
        <v>5.25588331227637</v>
      </c>
    </row>
    <row r="3739" spans="1:15" x14ac:dyDescent="0.25">
      <c r="A3739" s="20" t="s">
        <v>3859</v>
      </c>
      <c r="B3739">
        <v>3</v>
      </c>
      <c r="C3739" t="s">
        <v>67</v>
      </c>
      <c r="D3739" t="s">
        <v>89</v>
      </c>
      <c r="E3739" t="s">
        <v>41</v>
      </c>
      <c r="F3739" t="s">
        <v>42</v>
      </c>
      <c r="G3739">
        <v>4</v>
      </c>
      <c r="H3739">
        <v>2014</v>
      </c>
      <c r="I3739" t="s">
        <v>51</v>
      </c>
      <c r="J3739">
        <v>45.4</v>
      </c>
      <c r="K3739">
        <v>42.57</v>
      </c>
      <c r="L3739">
        <v>48.26</v>
      </c>
      <c r="M3739">
        <v>533</v>
      </c>
      <c r="N3739">
        <v>1174</v>
      </c>
      <c r="O3739">
        <v>4.3314808182420999</v>
      </c>
    </row>
    <row r="3740" spans="1:15" x14ac:dyDescent="0.25">
      <c r="A3740" s="20" t="s">
        <v>3860</v>
      </c>
      <c r="B3740">
        <v>3</v>
      </c>
      <c r="C3740" t="s">
        <v>67</v>
      </c>
      <c r="D3740" t="s">
        <v>89</v>
      </c>
      <c r="E3740" t="s">
        <v>33</v>
      </c>
      <c r="F3740" t="s">
        <v>35</v>
      </c>
      <c r="G3740">
        <v>5</v>
      </c>
      <c r="H3740">
        <v>2014</v>
      </c>
      <c r="I3740" t="s">
        <v>34</v>
      </c>
      <c r="J3740">
        <v>36.200000000000003</v>
      </c>
      <c r="K3740">
        <v>35.590000000000003</v>
      </c>
      <c r="L3740">
        <v>36.840000000000003</v>
      </c>
      <c r="M3740">
        <v>8205</v>
      </c>
      <c r="N3740">
        <v>22656</v>
      </c>
      <c r="O3740">
        <v>1.10397873315852</v>
      </c>
    </row>
    <row r="3741" spans="1:15" x14ac:dyDescent="0.25">
      <c r="A3741" s="20" t="s">
        <v>3861</v>
      </c>
      <c r="B3741">
        <v>3</v>
      </c>
      <c r="C3741" t="s">
        <v>67</v>
      </c>
      <c r="D3741" t="s">
        <v>89</v>
      </c>
      <c r="E3741" t="s">
        <v>33</v>
      </c>
      <c r="F3741" t="s">
        <v>35</v>
      </c>
      <c r="G3741">
        <v>5</v>
      </c>
      <c r="H3741">
        <v>2014</v>
      </c>
      <c r="I3741" t="s">
        <v>52</v>
      </c>
      <c r="J3741">
        <v>38.700000000000003</v>
      </c>
      <c r="K3741">
        <v>34.28</v>
      </c>
      <c r="L3741">
        <v>43.36</v>
      </c>
      <c r="M3741">
        <v>170</v>
      </c>
      <c r="N3741">
        <v>439</v>
      </c>
      <c r="O3741">
        <v>7.6696498884736997</v>
      </c>
    </row>
    <row r="3742" spans="1:15" x14ac:dyDescent="0.25">
      <c r="A3742" s="20" t="s">
        <v>3862</v>
      </c>
      <c r="B3742">
        <v>3</v>
      </c>
      <c r="C3742" t="s">
        <v>67</v>
      </c>
      <c r="D3742" t="s">
        <v>89</v>
      </c>
      <c r="E3742" t="s">
        <v>33</v>
      </c>
      <c r="F3742" t="s">
        <v>35</v>
      </c>
      <c r="G3742">
        <v>5</v>
      </c>
      <c r="H3742">
        <v>2014</v>
      </c>
      <c r="I3742" t="s">
        <v>53</v>
      </c>
      <c r="J3742">
        <v>33.700000000000003</v>
      </c>
      <c r="K3742">
        <v>28.4</v>
      </c>
      <c r="L3742">
        <v>39.43</v>
      </c>
      <c r="M3742">
        <v>94</v>
      </c>
      <c r="N3742">
        <v>279</v>
      </c>
      <c r="O3742">
        <v>10.3142124625879</v>
      </c>
    </row>
    <row r="3743" spans="1:15" x14ac:dyDescent="0.25">
      <c r="A3743" s="20" t="s">
        <v>3863</v>
      </c>
      <c r="B3743">
        <v>3</v>
      </c>
      <c r="C3743" t="s">
        <v>67</v>
      </c>
      <c r="D3743" t="s">
        <v>89</v>
      </c>
      <c r="E3743" t="s">
        <v>33</v>
      </c>
      <c r="F3743" t="s">
        <v>35</v>
      </c>
      <c r="G3743">
        <v>5</v>
      </c>
      <c r="H3743">
        <v>2014</v>
      </c>
      <c r="I3743" t="s">
        <v>54</v>
      </c>
      <c r="J3743">
        <v>22.4</v>
      </c>
      <c r="K3743">
        <v>16.850000000000001</v>
      </c>
      <c r="L3743">
        <v>29.17</v>
      </c>
      <c r="M3743">
        <v>39</v>
      </c>
      <c r="N3743">
        <v>174</v>
      </c>
      <c r="O3743">
        <v>16.012815380508702</v>
      </c>
    </row>
    <row r="3744" spans="1:15" x14ac:dyDescent="0.25">
      <c r="A3744" s="20" t="s">
        <v>3864</v>
      </c>
      <c r="B3744">
        <v>3</v>
      </c>
      <c r="C3744" t="s">
        <v>67</v>
      </c>
      <c r="D3744" t="s">
        <v>89</v>
      </c>
      <c r="E3744" t="s">
        <v>33</v>
      </c>
      <c r="F3744" t="s">
        <v>35</v>
      </c>
      <c r="G3744">
        <v>5</v>
      </c>
      <c r="H3744">
        <v>2014</v>
      </c>
      <c r="I3744" t="s">
        <v>55</v>
      </c>
      <c r="J3744">
        <v>21.9</v>
      </c>
      <c r="K3744">
        <v>19.59</v>
      </c>
      <c r="L3744">
        <v>24.45</v>
      </c>
      <c r="M3744">
        <v>244</v>
      </c>
      <c r="N3744">
        <v>1113</v>
      </c>
      <c r="O3744">
        <v>6.4018439966448</v>
      </c>
    </row>
    <row r="3745" spans="1:15" x14ac:dyDescent="0.25">
      <c r="A3745" s="20" t="s">
        <v>3865</v>
      </c>
      <c r="B3745">
        <v>3</v>
      </c>
      <c r="C3745" t="s">
        <v>67</v>
      </c>
      <c r="D3745" t="s">
        <v>89</v>
      </c>
      <c r="E3745" t="s">
        <v>33</v>
      </c>
      <c r="F3745" t="s">
        <v>35</v>
      </c>
      <c r="G3745">
        <v>5</v>
      </c>
      <c r="H3745">
        <v>2014</v>
      </c>
      <c r="I3745" t="s">
        <v>56</v>
      </c>
      <c r="J3745">
        <v>43.9</v>
      </c>
      <c r="K3745">
        <v>33.67</v>
      </c>
      <c r="L3745">
        <v>54.68</v>
      </c>
      <c r="M3745">
        <v>36</v>
      </c>
      <c r="N3745">
        <v>82</v>
      </c>
      <c r="O3745">
        <v>16.6666666666667</v>
      </c>
    </row>
    <row r="3746" spans="1:15" x14ac:dyDescent="0.25">
      <c r="A3746" s="20" t="s">
        <v>3866</v>
      </c>
      <c r="B3746">
        <v>3</v>
      </c>
      <c r="C3746" t="s">
        <v>67</v>
      </c>
      <c r="D3746" t="s">
        <v>89</v>
      </c>
      <c r="E3746" t="s">
        <v>33</v>
      </c>
      <c r="F3746" t="s">
        <v>35</v>
      </c>
      <c r="G3746">
        <v>5</v>
      </c>
      <c r="H3746">
        <v>2014</v>
      </c>
      <c r="I3746" t="s">
        <v>57</v>
      </c>
      <c r="J3746">
        <v>31.4</v>
      </c>
      <c r="K3746">
        <v>26.98</v>
      </c>
      <c r="L3746">
        <v>36.130000000000003</v>
      </c>
      <c r="M3746">
        <v>123</v>
      </c>
      <c r="N3746">
        <v>392</v>
      </c>
      <c r="O3746">
        <v>9.0166963466743208</v>
      </c>
    </row>
    <row r="3747" spans="1:15" x14ac:dyDescent="0.25">
      <c r="A3747" s="20" t="s">
        <v>3867</v>
      </c>
      <c r="B3747">
        <v>3</v>
      </c>
      <c r="C3747" t="s">
        <v>67</v>
      </c>
      <c r="D3747" t="s">
        <v>89</v>
      </c>
      <c r="E3747" t="s">
        <v>33</v>
      </c>
      <c r="F3747" t="s">
        <v>35</v>
      </c>
      <c r="G3747">
        <v>5</v>
      </c>
      <c r="H3747">
        <v>2014</v>
      </c>
      <c r="I3747" t="s">
        <v>58</v>
      </c>
      <c r="J3747">
        <v>40.6</v>
      </c>
      <c r="K3747">
        <v>38.909999999999997</v>
      </c>
      <c r="L3747">
        <v>42.34</v>
      </c>
      <c r="M3747">
        <v>1283</v>
      </c>
      <c r="N3747">
        <v>3159</v>
      </c>
      <c r="O3747">
        <v>2.7918152281484501</v>
      </c>
    </row>
    <row r="3748" spans="1:15" x14ac:dyDescent="0.25">
      <c r="A3748" s="20" t="s">
        <v>3868</v>
      </c>
      <c r="B3748">
        <v>3</v>
      </c>
      <c r="C3748" t="s">
        <v>67</v>
      </c>
      <c r="D3748" t="s">
        <v>89</v>
      </c>
      <c r="E3748" t="s">
        <v>33</v>
      </c>
      <c r="F3748" t="s">
        <v>35</v>
      </c>
      <c r="G3748">
        <v>5</v>
      </c>
      <c r="H3748">
        <v>2014</v>
      </c>
      <c r="I3748" t="s">
        <v>59</v>
      </c>
      <c r="J3748" t="s">
        <v>44</v>
      </c>
      <c r="K3748" t="s">
        <v>44</v>
      </c>
      <c r="L3748" t="s">
        <v>44</v>
      </c>
      <c r="M3748">
        <v>8</v>
      </c>
      <c r="N3748">
        <v>113</v>
      </c>
      <c r="O3748">
        <v>35.355339059327399</v>
      </c>
    </row>
    <row r="3749" spans="1:15" x14ac:dyDescent="0.25">
      <c r="A3749" s="20" t="s">
        <v>3869</v>
      </c>
      <c r="B3749">
        <v>3</v>
      </c>
      <c r="C3749" t="s">
        <v>67</v>
      </c>
      <c r="D3749" t="s">
        <v>89</v>
      </c>
      <c r="E3749" t="s">
        <v>33</v>
      </c>
      <c r="F3749" t="s">
        <v>35</v>
      </c>
      <c r="G3749">
        <v>5</v>
      </c>
      <c r="H3749">
        <v>2014</v>
      </c>
      <c r="I3749" t="s">
        <v>60</v>
      </c>
      <c r="J3749">
        <v>31.2</v>
      </c>
      <c r="K3749">
        <v>30.52</v>
      </c>
      <c r="L3749">
        <v>31.98</v>
      </c>
      <c r="M3749">
        <v>4866</v>
      </c>
      <c r="N3749">
        <v>15574</v>
      </c>
      <c r="O3749">
        <v>1.4335536396708</v>
      </c>
    </row>
    <row r="3750" spans="1:15" x14ac:dyDescent="0.25">
      <c r="A3750" s="20" t="s">
        <v>3870</v>
      </c>
      <c r="B3750">
        <v>3</v>
      </c>
      <c r="C3750" t="s">
        <v>67</v>
      </c>
      <c r="D3750" t="s">
        <v>89</v>
      </c>
      <c r="E3750" t="s">
        <v>33</v>
      </c>
      <c r="F3750" t="s">
        <v>35</v>
      </c>
      <c r="G3750">
        <v>5</v>
      </c>
      <c r="H3750">
        <v>2014</v>
      </c>
      <c r="I3750" t="s">
        <v>61</v>
      </c>
      <c r="J3750">
        <v>50.9</v>
      </c>
      <c r="K3750">
        <v>38.26</v>
      </c>
      <c r="L3750">
        <v>63.38</v>
      </c>
      <c r="M3750">
        <v>29</v>
      </c>
      <c r="N3750">
        <v>57</v>
      </c>
      <c r="O3750">
        <v>18.569533817705199</v>
      </c>
    </row>
    <row r="3751" spans="1:15" x14ac:dyDescent="0.25">
      <c r="A3751" s="20" t="s">
        <v>3871</v>
      </c>
      <c r="B3751">
        <v>3</v>
      </c>
      <c r="C3751" t="s">
        <v>67</v>
      </c>
      <c r="D3751" t="s">
        <v>89</v>
      </c>
      <c r="E3751" t="s">
        <v>33</v>
      </c>
      <c r="F3751" t="s">
        <v>35</v>
      </c>
      <c r="G3751">
        <v>5</v>
      </c>
      <c r="H3751">
        <v>2014</v>
      </c>
      <c r="I3751" t="s">
        <v>43</v>
      </c>
      <c r="J3751">
        <v>29.5</v>
      </c>
      <c r="K3751">
        <v>26.83</v>
      </c>
      <c r="L3751">
        <v>32.35</v>
      </c>
      <c r="M3751">
        <v>309</v>
      </c>
      <c r="N3751">
        <v>1047</v>
      </c>
      <c r="O3751">
        <v>5.6888012398857404</v>
      </c>
    </row>
    <row r="3752" spans="1:15" x14ac:dyDescent="0.25">
      <c r="A3752" s="20" t="s">
        <v>3872</v>
      </c>
      <c r="B3752">
        <v>3</v>
      </c>
      <c r="C3752" t="s">
        <v>67</v>
      </c>
      <c r="D3752" t="s">
        <v>89</v>
      </c>
      <c r="E3752" t="s">
        <v>33</v>
      </c>
      <c r="F3752" t="s">
        <v>35</v>
      </c>
      <c r="G3752">
        <v>5</v>
      </c>
      <c r="H3752">
        <v>2014</v>
      </c>
      <c r="I3752" t="s">
        <v>62</v>
      </c>
      <c r="J3752">
        <v>16.100000000000001</v>
      </c>
      <c r="K3752">
        <v>12.57</v>
      </c>
      <c r="L3752">
        <v>20.440000000000001</v>
      </c>
      <c r="M3752">
        <v>54</v>
      </c>
      <c r="N3752">
        <v>335</v>
      </c>
      <c r="O3752">
        <v>13.6082763487954</v>
      </c>
    </row>
    <row r="3753" spans="1:15" x14ac:dyDescent="0.25">
      <c r="A3753" s="20" t="s">
        <v>3873</v>
      </c>
      <c r="B3753">
        <v>3</v>
      </c>
      <c r="C3753" t="s">
        <v>67</v>
      </c>
      <c r="D3753" t="s">
        <v>89</v>
      </c>
      <c r="E3753" t="s">
        <v>33</v>
      </c>
      <c r="F3753" t="s">
        <v>35</v>
      </c>
      <c r="G3753">
        <v>5</v>
      </c>
      <c r="H3753">
        <v>2014</v>
      </c>
      <c r="I3753" t="s">
        <v>75</v>
      </c>
      <c r="J3753">
        <v>33.799999999999997</v>
      </c>
      <c r="K3753">
        <v>33.47</v>
      </c>
      <c r="L3753">
        <v>34.119999999999997</v>
      </c>
      <c r="M3753">
        <v>28041</v>
      </c>
      <c r="N3753">
        <v>82972</v>
      </c>
      <c r="O3753">
        <v>0.59717724554874896</v>
      </c>
    </row>
    <row r="3754" spans="1:15" x14ac:dyDescent="0.25">
      <c r="A3754" s="20" t="s">
        <v>3874</v>
      </c>
      <c r="B3754">
        <v>3</v>
      </c>
      <c r="C3754" t="s">
        <v>67</v>
      </c>
      <c r="D3754" t="s">
        <v>89</v>
      </c>
      <c r="E3754" t="s">
        <v>33</v>
      </c>
      <c r="F3754" t="s">
        <v>35</v>
      </c>
      <c r="G3754">
        <v>5</v>
      </c>
      <c r="H3754">
        <v>2014</v>
      </c>
      <c r="I3754" t="s">
        <v>45</v>
      </c>
      <c r="J3754">
        <v>27.9</v>
      </c>
      <c r="K3754">
        <v>26.51</v>
      </c>
      <c r="L3754">
        <v>29.33</v>
      </c>
      <c r="M3754">
        <v>1090</v>
      </c>
      <c r="N3754">
        <v>3907</v>
      </c>
      <c r="O3754">
        <v>3.02891266407691</v>
      </c>
    </row>
    <row r="3755" spans="1:15" x14ac:dyDescent="0.25">
      <c r="A3755" s="20" t="s">
        <v>3875</v>
      </c>
      <c r="B3755">
        <v>3</v>
      </c>
      <c r="C3755" t="s">
        <v>67</v>
      </c>
      <c r="D3755" t="s">
        <v>89</v>
      </c>
      <c r="E3755" t="s">
        <v>33</v>
      </c>
      <c r="F3755" t="s">
        <v>35</v>
      </c>
      <c r="G3755">
        <v>5</v>
      </c>
      <c r="H3755">
        <v>2014</v>
      </c>
      <c r="I3755" t="s">
        <v>46</v>
      </c>
      <c r="J3755">
        <v>16.5</v>
      </c>
      <c r="K3755">
        <v>15.64</v>
      </c>
      <c r="L3755">
        <v>17.34</v>
      </c>
      <c r="M3755">
        <v>1206</v>
      </c>
      <c r="N3755">
        <v>7323</v>
      </c>
      <c r="O3755">
        <v>2.87956141860453</v>
      </c>
    </row>
    <row r="3756" spans="1:15" x14ac:dyDescent="0.25">
      <c r="A3756" s="20" t="s">
        <v>3876</v>
      </c>
      <c r="B3756">
        <v>3</v>
      </c>
      <c r="C3756" t="s">
        <v>67</v>
      </c>
      <c r="D3756" t="s">
        <v>89</v>
      </c>
      <c r="E3756" t="s">
        <v>33</v>
      </c>
      <c r="F3756" t="s">
        <v>35</v>
      </c>
      <c r="G3756">
        <v>5</v>
      </c>
      <c r="H3756">
        <v>2014</v>
      </c>
      <c r="I3756" t="s">
        <v>47</v>
      </c>
      <c r="J3756">
        <v>41.5</v>
      </c>
      <c r="K3756">
        <v>40.869999999999997</v>
      </c>
      <c r="L3756">
        <v>42.22</v>
      </c>
      <c r="M3756">
        <v>8529</v>
      </c>
      <c r="N3756">
        <v>20530</v>
      </c>
      <c r="O3756">
        <v>1.08280672103683</v>
      </c>
    </row>
    <row r="3757" spans="1:15" x14ac:dyDescent="0.25">
      <c r="A3757" s="20" t="s">
        <v>3877</v>
      </c>
      <c r="B3757">
        <v>3</v>
      </c>
      <c r="C3757" t="s">
        <v>67</v>
      </c>
      <c r="D3757" t="s">
        <v>89</v>
      </c>
      <c r="E3757" t="s">
        <v>33</v>
      </c>
      <c r="F3757" t="s">
        <v>35</v>
      </c>
      <c r="G3757">
        <v>5</v>
      </c>
      <c r="H3757">
        <v>2014</v>
      </c>
      <c r="I3757" t="s">
        <v>48</v>
      </c>
      <c r="J3757">
        <v>32.4</v>
      </c>
      <c r="K3757">
        <v>29.17</v>
      </c>
      <c r="L3757">
        <v>35.770000000000003</v>
      </c>
      <c r="M3757">
        <v>249</v>
      </c>
      <c r="N3757">
        <v>769</v>
      </c>
      <c r="O3757">
        <v>6.3372425052447801</v>
      </c>
    </row>
    <row r="3758" spans="1:15" x14ac:dyDescent="0.25">
      <c r="A3758" s="20" t="s">
        <v>3878</v>
      </c>
      <c r="B3758">
        <v>3</v>
      </c>
      <c r="C3758" t="s">
        <v>67</v>
      </c>
      <c r="D3758" t="s">
        <v>89</v>
      </c>
      <c r="E3758" t="s">
        <v>33</v>
      </c>
      <c r="F3758" t="s">
        <v>35</v>
      </c>
      <c r="G3758">
        <v>5</v>
      </c>
      <c r="H3758">
        <v>2014</v>
      </c>
      <c r="I3758" t="s">
        <v>49</v>
      </c>
      <c r="J3758">
        <v>33</v>
      </c>
      <c r="K3758">
        <v>31.3</v>
      </c>
      <c r="L3758">
        <v>34.74</v>
      </c>
      <c r="M3758">
        <v>951</v>
      </c>
      <c r="N3758">
        <v>2882</v>
      </c>
      <c r="O3758">
        <v>3.2427221756276099</v>
      </c>
    </row>
    <row r="3759" spans="1:15" x14ac:dyDescent="0.25">
      <c r="A3759" s="20" t="s">
        <v>3879</v>
      </c>
      <c r="B3759">
        <v>3</v>
      </c>
      <c r="C3759" t="s">
        <v>67</v>
      </c>
      <c r="D3759" t="s">
        <v>89</v>
      </c>
      <c r="E3759" t="s">
        <v>33</v>
      </c>
      <c r="F3759" t="s">
        <v>35</v>
      </c>
      <c r="G3759">
        <v>5</v>
      </c>
      <c r="H3759">
        <v>2014</v>
      </c>
      <c r="I3759" t="s">
        <v>50</v>
      </c>
      <c r="J3759">
        <v>28.5</v>
      </c>
      <c r="K3759">
        <v>24.87</v>
      </c>
      <c r="L3759">
        <v>32.36</v>
      </c>
      <c r="M3759">
        <v>158</v>
      </c>
      <c r="N3759">
        <v>555</v>
      </c>
      <c r="O3759">
        <v>7.9555728417573004</v>
      </c>
    </row>
    <row r="3760" spans="1:15" x14ac:dyDescent="0.25">
      <c r="A3760" s="20" t="s">
        <v>3880</v>
      </c>
      <c r="B3760">
        <v>3</v>
      </c>
      <c r="C3760" t="s">
        <v>67</v>
      </c>
      <c r="D3760" t="s">
        <v>89</v>
      </c>
      <c r="E3760" t="s">
        <v>33</v>
      </c>
      <c r="F3760" t="s">
        <v>35</v>
      </c>
      <c r="G3760">
        <v>5</v>
      </c>
      <c r="H3760">
        <v>2014</v>
      </c>
      <c r="I3760" t="s">
        <v>51</v>
      </c>
      <c r="J3760">
        <v>25.1</v>
      </c>
      <c r="K3760">
        <v>23.02</v>
      </c>
      <c r="L3760">
        <v>27.29</v>
      </c>
      <c r="M3760">
        <v>398</v>
      </c>
      <c r="N3760">
        <v>1586</v>
      </c>
      <c r="O3760">
        <v>5.01254707117086</v>
      </c>
    </row>
    <row r="3761" spans="1:15" x14ac:dyDescent="0.25">
      <c r="A3761" s="20" t="s">
        <v>3881</v>
      </c>
      <c r="B3761">
        <v>3</v>
      </c>
      <c r="C3761" t="s">
        <v>67</v>
      </c>
      <c r="D3761" t="s">
        <v>89</v>
      </c>
      <c r="E3761" t="s">
        <v>39</v>
      </c>
      <c r="F3761" t="s">
        <v>40</v>
      </c>
      <c r="G3761">
        <v>6</v>
      </c>
      <c r="H3761">
        <v>2014</v>
      </c>
      <c r="I3761" t="s">
        <v>34</v>
      </c>
      <c r="J3761">
        <v>13.5</v>
      </c>
      <c r="K3761">
        <v>13.3</v>
      </c>
      <c r="L3761">
        <v>13.67</v>
      </c>
      <c r="M3761">
        <v>17600</v>
      </c>
      <c r="N3761">
        <v>130532</v>
      </c>
      <c r="O3761">
        <v>0.75377836144440902</v>
      </c>
    </row>
    <row r="3762" spans="1:15" x14ac:dyDescent="0.25">
      <c r="A3762" s="20" t="s">
        <v>3882</v>
      </c>
      <c r="B3762">
        <v>3</v>
      </c>
      <c r="C3762" t="s">
        <v>67</v>
      </c>
      <c r="D3762" t="s">
        <v>89</v>
      </c>
      <c r="E3762" t="s">
        <v>39</v>
      </c>
      <c r="F3762" t="s">
        <v>40</v>
      </c>
      <c r="G3762">
        <v>6</v>
      </c>
      <c r="H3762">
        <v>2014</v>
      </c>
      <c r="I3762" t="s">
        <v>52</v>
      </c>
      <c r="J3762">
        <v>14.3</v>
      </c>
      <c r="K3762">
        <v>14</v>
      </c>
      <c r="L3762">
        <v>14.59</v>
      </c>
      <c r="M3762">
        <v>7698</v>
      </c>
      <c r="N3762">
        <v>53874</v>
      </c>
      <c r="O3762">
        <v>1.1397537941825799</v>
      </c>
    </row>
    <row r="3763" spans="1:15" x14ac:dyDescent="0.25">
      <c r="A3763" s="20" t="s">
        <v>3883</v>
      </c>
      <c r="B3763">
        <v>3</v>
      </c>
      <c r="C3763" t="s">
        <v>67</v>
      </c>
      <c r="D3763" t="s">
        <v>89</v>
      </c>
      <c r="E3763" t="s">
        <v>39</v>
      </c>
      <c r="F3763" t="s">
        <v>40</v>
      </c>
      <c r="G3763">
        <v>6</v>
      </c>
      <c r="H3763">
        <v>2014</v>
      </c>
      <c r="I3763" t="s">
        <v>53</v>
      </c>
      <c r="J3763">
        <v>21.6</v>
      </c>
      <c r="K3763">
        <v>21.24</v>
      </c>
      <c r="L3763">
        <v>21.94</v>
      </c>
      <c r="M3763">
        <v>11433</v>
      </c>
      <c r="N3763">
        <v>52957</v>
      </c>
      <c r="O3763">
        <v>0.93523316281867697</v>
      </c>
    </row>
    <row r="3764" spans="1:15" x14ac:dyDescent="0.25">
      <c r="A3764" s="20" t="s">
        <v>3884</v>
      </c>
      <c r="B3764">
        <v>3</v>
      </c>
      <c r="C3764" t="s">
        <v>67</v>
      </c>
      <c r="D3764" t="s">
        <v>89</v>
      </c>
      <c r="E3764" t="s">
        <v>39</v>
      </c>
      <c r="F3764" t="s">
        <v>40</v>
      </c>
      <c r="G3764">
        <v>6</v>
      </c>
      <c r="H3764">
        <v>2014</v>
      </c>
      <c r="I3764" t="s">
        <v>54</v>
      </c>
      <c r="J3764">
        <v>13.3</v>
      </c>
      <c r="K3764">
        <v>13.06</v>
      </c>
      <c r="L3764">
        <v>13.61</v>
      </c>
      <c r="M3764">
        <v>7638</v>
      </c>
      <c r="N3764">
        <v>57282</v>
      </c>
      <c r="O3764">
        <v>1.14422168192935</v>
      </c>
    </row>
    <row r="3765" spans="1:15" x14ac:dyDescent="0.25">
      <c r="A3765" s="20" t="s">
        <v>3885</v>
      </c>
      <c r="B3765">
        <v>3</v>
      </c>
      <c r="C3765" t="s">
        <v>67</v>
      </c>
      <c r="D3765" t="s">
        <v>89</v>
      </c>
      <c r="E3765" t="s">
        <v>39</v>
      </c>
      <c r="F3765" t="s">
        <v>40</v>
      </c>
      <c r="G3765">
        <v>6</v>
      </c>
      <c r="H3765">
        <v>2014</v>
      </c>
      <c r="I3765" t="s">
        <v>55</v>
      </c>
      <c r="J3765">
        <v>18.7</v>
      </c>
      <c r="K3765">
        <v>18.510000000000002</v>
      </c>
      <c r="L3765">
        <v>18.940000000000001</v>
      </c>
      <c r="M3765">
        <v>24326</v>
      </c>
      <c r="N3765">
        <v>129905</v>
      </c>
      <c r="O3765">
        <v>0.64115738479278495</v>
      </c>
    </row>
    <row r="3766" spans="1:15" x14ac:dyDescent="0.25">
      <c r="A3766" s="20" t="s">
        <v>3886</v>
      </c>
      <c r="B3766">
        <v>3</v>
      </c>
      <c r="C3766" t="s">
        <v>67</v>
      </c>
      <c r="D3766" t="s">
        <v>89</v>
      </c>
      <c r="E3766" t="s">
        <v>39</v>
      </c>
      <c r="F3766" t="s">
        <v>40</v>
      </c>
      <c r="G3766">
        <v>6</v>
      </c>
      <c r="H3766">
        <v>2014</v>
      </c>
      <c r="I3766" t="s">
        <v>56</v>
      </c>
      <c r="J3766">
        <v>24.9</v>
      </c>
      <c r="K3766">
        <v>24.13</v>
      </c>
      <c r="L3766">
        <v>25.7</v>
      </c>
      <c r="M3766">
        <v>2923</v>
      </c>
      <c r="N3766">
        <v>11735</v>
      </c>
      <c r="O3766">
        <v>1.8496331154174801</v>
      </c>
    </row>
    <row r="3767" spans="1:15" x14ac:dyDescent="0.25">
      <c r="A3767" s="20" t="s">
        <v>3887</v>
      </c>
      <c r="B3767">
        <v>3</v>
      </c>
      <c r="C3767" t="s">
        <v>67</v>
      </c>
      <c r="D3767" t="s">
        <v>89</v>
      </c>
      <c r="E3767" t="s">
        <v>39</v>
      </c>
      <c r="F3767" t="s">
        <v>40</v>
      </c>
      <c r="G3767">
        <v>6</v>
      </c>
      <c r="H3767">
        <v>2014</v>
      </c>
      <c r="I3767" t="s">
        <v>57</v>
      </c>
      <c r="J3767">
        <v>18</v>
      </c>
      <c r="K3767">
        <v>17.600000000000001</v>
      </c>
      <c r="L3767">
        <v>18.309999999999999</v>
      </c>
      <c r="M3767">
        <v>7957</v>
      </c>
      <c r="N3767">
        <v>44320</v>
      </c>
      <c r="O3767">
        <v>1.1210508723689201</v>
      </c>
    </row>
    <row r="3768" spans="1:15" x14ac:dyDescent="0.25">
      <c r="A3768" s="20" t="s">
        <v>3888</v>
      </c>
      <c r="B3768">
        <v>3</v>
      </c>
      <c r="C3768" t="s">
        <v>67</v>
      </c>
      <c r="D3768" t="s">
        <v>89</v>
      </c>
      <c r="E3768" t="s">
        <v>39</v>
      </c>
      <c r="F3768" t="s">
        <v>40</v>
      </c>
      <c r="G3768">
        <v>6</v>
      </c>
      <c r="H3768">
        <v>2014</v>
      </c>
      <c r="I3768" t="s">
        <v>58</v>
      </c>
      <c r="J3768">
        <v>17.3</v>
      </c>
      <c r="K3768">
        <v>17.09</v>
      </c>
      <c r="L3768">
        <v>17.46</v>
      </c>
      <c r="M3768">
        <v>27554</v>
      </c>
      <c r="N3768">
        <v>159514</v>
      </c>
      <c r="O3768">
        <v>0.60243150103180698</v>
      </c>
    </row>
    <row r="3769" spans="1:15" x14ac:dyDescent="0.25">
      <c r="A3769" s="20" t="s">
        <v>3889</v>
      </c>
      <c r="B3769">
        <v>3</v>
      </c>
      <c r="C3769" t="s">
        <v>67</v>
      </c>
      <c r="D3769" t="s">
        <v>89</v>
      </c>
      <c r="E3769" t="s">
        <v>39</v>
      </c>
      <c r="F3769" t="s">
        <v>40</v>
      </c>
      <c r="G3769">
        <v>6</v>
      </c>
      <c r="H3769">
        <v>2014</v>
      </c>
      <c r="I3769" t="s">
        <v>59</v>
      </c>
      <c r="J3769">
        <v>16.899999999999999</v>
      </c>
      <c r="K3769">
        <v>16.36</v>
      </c>
      <c r="L3769">
        <v>17.46</v>
      </c>
      <c r="M3769">
        <v>3033</v>
      </c>
      <c r="N3769">
        <v>17943</v>
      </c>
      <c r="O3769">
        <v>1.8157823690094801</v>
      </c>
    </row>
    <row r="3770" spans="1:15" x14ac:dyDescent="0.25">
      <c r="A3770" s="20" t="s">
        <v>3890</v>
      </c>
      <c r="B3770">
        <v>3</v>
      </c>
      <c r="C3770" t="s">
        <v>67</v>
      </c>
      <c r="D3770" t="s">
        <v>89</v>
      </c>
      <c r="E3770" t="s">
        <v>39</v>
      </c>
      <c r="F3770" t="s">
        <v>40</v>
      </c>
      <c r="G3770">
        <v>6</v>
      </c>
      <c r="H3770">
        <v>2014</v>
      </c>
      <c r="I3770" t="s">
        <v>60</v>
      </c>
      <c r="J3770">
        <v>15</v>
      </c>
      <c r="K3770">
        <v>14.88</v>
      </c>
      <c r="L3770">
        <v>15.17</v>
      </c>
      <c r="M3770">
        <v>33291</v>
      </c>
      <c r="N3770">
        <v>221568</v>
      </c>
      <c r="O3770">
        <v>0.548070692963322</v>
      </c>
    </row>
    <row r="3771" spans="1:15" x14ac:dyDescent="0.25">
      <c r="A3771" s="20" t="s">
        <v>3891</v>
      </c>
      <c r="B3771">
        <v>3</v>
      </c>
      <c r="C3771" t="s">
        <v>67</v>
      </c>
      <c r="D3771" t="s">
        <v>89</v>
      </c>
      <c r="E3771" t="s">
        <v>39</v>
      </c>
      <c r="F3771" t="s">
        <v>40</v>
      </c>
      <c r="G3771">
        <v>6</v>
      </c>
      <c r="H3771">
        <v>2014</v>
      </c>
      <c r="I3771" t="s">
        <v>61</v>
      </c>
      <c r="J3771">
        <v>6.3</v>
      </c>
      <c r="K3771">
        <v>6.07</v>
      </c>
      <c r="L3771">
        <v>6.57</v>
      </c>
      <c r="M3771">
        <v>2338</v>
      </c>
      <c r="N3771">
        <v>37033</v>
      </c>
      <c r="O3771">
        <v>2.0681295814776002</v>
      </c>
    </row>
    <row r="3772" spans="1:15" x14ac:dyDescent="0.25">
      <c r="A3772" s="20" t="s">
        <v>3892</v>
      </c>
      <c r="B3772">
        <v>3</v>
      </c>
      <c r="C3772" t="s">
        <v>67</v>
      </c>
      <c r="D3772" t="s">
        <v>89</v>
      </c>
      <c r="E3772" t="s">
        <v>39</v>
      </c>
      <c r="F3772" t="s">
        <v>40</v>
      </c>
      <c r="G3772">
        <v>6</v>
      </c>
      <c r="H3772">
        <v>2014</v>
      </c>
      <c r="I3772" t="s">
        <v>43</v>
      </c>
      <c r="J3772">
        <v>16.100000000000001</v>
      </c>
      <c r="K3772">
        <v>15.82</v>
      </c>
      <c r="L3772">
        <v>16.3</v>
      </c>
      <c r="M3772">
        <v>14238</v>
      </c>
      <c r="N3772">
        <v>88652</v>
      </c>
      <c r="O3772">
        <v>0.83806075859044804</v>
      </c>
    </row>
    <row r="3773" spans="1:15" x14ac:dyDescent="0.25">
      <c r="A3773" s="20" t="s">
        <v>3893</v>
      </c>
      <c r="B3773">
        <v>3</v>
      </c>
      <c r="C3773" t="s">
        <v>67</v>
      </c>
      <c r="D3773" t="s">
        <v>89</v>
      </c>
      <c r="E3773" t="s">
        <v>39</v>
      </c>
      <c r="F3773" t="s">
        <v>40</v>
      </c>
      <c r="G3773">
        <v>6</v>
      </c>
      <c r="H3773">
        <v>2014</v>
      </c>
      <c r="I3773" t="s">
        <v>62</v>
      </c>
      <c r="J3773">
        <v>18.8</v>
      </c>
      <c r="K3773">
        <v>18.37</v>
      </c>
      <c r="L3773">
        <v>19.239999999999998</v>
      </c>
      <c r="M3773">
        <v>5861</v>
      </c>
      <c r="N3773">
        <v>31172</v>
      </c>
      <c r="O3773">
        <v>1.3062134137807999</v>
      </c>
    </row>
    <row r="3774" spans="1:15" x14ac:dyDescent="0.25">
      <c r="A3774" s="20" t="s">
        <v>3894</v>
      </c>
      <c r="B3774">
        <v>3</v>
      </c>
      <c r="C3774" t="s">
        <v>67</v>
      </c>
      <c r="D3774" t="s">
        <v>89</v>
      </c>
      <c r="E3774" t="s">
        <v>39</v>
      </c>
      <c r="F3774" t="s">
        <v>40</v>
      </c>
      <c r="G3774">
        <v>6</v>
      </c>
      <c r="H3774">
        <v>2014</v>
      </c>
      <c r="I3774" t="s">
        <v>75</v>
      </c>
      <c r="J3774">
        <v>16</v>
      </c>
      <c r="K3774">
        <v>15.9</v>
      </c>
      <c r="L3774">
        <v>16.010000000000002</v>
      </c>
      <c r="M3774">
        <v>275645</v>
      </c>
      <c r="N3774">
        <v>1727317</v>
      </c>
      <c r="O3774">
        <v>0.19046928015147199</v>
      </c>
    </row>
    <row r="3775" spans="1:15" x14ac:dyDescent="0.25">
      <c r="A3775" s="20" t="s">
        <v>3895</v>
      </c>
      <c r="B3775">
        <v>3</v>
      </c>
      <c r="C3775" t="s">
        <v>67</v>
      </c>
      <c r="D3775" t="s">
        <v>89</v>
      </c>
      <c r="E3775" t="s">
        <v>39</v>
      </c>
      <c r="F3775" t="s">
        <v>40</v>
      </c>
      <c r="G3775">
        <v>6</v>
      </c>
      <c r="H3775">
        <v>2014</v>
      </c>
      <c r="I3775" t="s">
        <v>45</v>
      </c>
      <c r="J3775">
        <v>15.5</v>
      </c>
      <c r="K3775">
        <v>15.39</v>
      </c>
      <c r="L3775">
        <v>15.68</v>
      </c>
      <c r="M3775">
        <v>36053</v>
      </c>
      <c r="N3775">
        <v>232122</v>
      </c>
      <c r="O3775">
        <v>0.52665873992710699</v>
      </c>
    </row>
    <row r="3776" spans="1:15" x14ac:dyDescent="0.25">
      <c r="A3776" s="20" t="s">
        <v>3896</v>
      </c>
      <c r="B3776">
        <v>3</v>
      </c>
      <c r="C3776" t="s">
        <v>67</v>
      </c>
      <c r="D3776" t="s">
        <v>89</v>
      </c>
      <c r="E3776" t="s">
        <v>39</v>
      </c>
      <c r="F3776" t="s">
        <v>40</v>
      </c>
      <c r="G3776">
        <v>6</v>
      </c>
      <c r="H3776">
        <v>2014</v>
      </c>
      <c r="I3776" t="s">
        <v>46</v>
      </c>
      <c r="J3776">
        <v>13.3</v>
      </c>
      <c r="K3776">
        <v>13.13</v>
      </c>
      <c r="L3776">
        <v>13.56</v>
      </c>
      <c r="M3776">
        <v>12601</v>
      </c>
      <c r="N3776">
        <v>94449</v>
      </c>
      <c r="O3776">
        <v>0.89083545646276896</v>
      </c>
    </row>
    <row r="3777" spans="1:15" x14ac:dyDescent="0.25">
      <c r="A3777" s="20" t="s">
        <v>3897</v>
      </c>
      <c r="B3777">
        <v>3</v>
      </c>
      <c r="C3777" t="s">
        <v>67</v>
      </c>
      <c r="D3777" t="s">
        <v>89</v>
      </c>
      <c r="E3777" t="s">
        <v>39</v>
      </c>
      <c r="F3777" t="s">
        <v>40</v>
      </c>
      <c r="G3777">
        <v>6</v>
      </c>
      <c r="H3777">
        <v>2014</v>
      </c>
      <c r="I3777" t="s">
        <v>47</v>
      </c>
      <c r="J3777">
        <v>20.3</v>
      </c>
      <c r="K3777">
        <v>20.11</v>
      </c>
      <c r="L3777">
        <v>20.58</v>
      </c>
      <c r="M3777">
        <v>23576</v>
      </c>
      <c r="N3777">
        <v>115878</v>
      </c>
      <c r="O3777">
        <v>0.65127579632403199</v>
      </c>
    </row>
    <row r="3778" spans="1:15" x14ac:dyDescent="0.25">
      <c r="A3778" s="20" t="s">
        <v>3898</v>
      </c>
      <c r="B3778">
        <v>3</v>
      </c>
      <c r="C3778" t="s">
        <v>67</v>
      </c>
      <c r="D3778" t="s">
        <v>89</v>
      </c>
      <c r="E3778" t="s">
        <v>39</v>
      </c>
      <c r="F3778" t="s">
        <v>40</v>
      </c>
      <c r="G3778">
        <v>6</v>
      </c>
      <c r="H3778">
        <v>2014</v>
      </c>
      <c r="I3778" t="s">
        <v>48</v>
      </c>
      <c r="J3778">
        <v>16.8</v>
      </c>
      <c r="K3778">
        <v>16.55</v>
      </c>
      <c r="L3778">
        <v>17.149999999999999</v>
      </c>
      <c r="M3778">
        <v>10137</v>
      </c>
      <c r="N3778">
        <v>60171</v>
      </c>
      <c r="O3778">
        <v>0.99321958971742097</v>
      </c>
    </row>
    <row r="3779" spans="1:15" x14ac:dyDescent="0.25">
      <c r="A3779" s="20" t="s">
        <v>3899</v>
      </c>
      <c r="B3779">
        <v>3</v>
      </c>
      <c r="C3779" t="s">
        <v>67</v>
      </c>
      <c r="D3779" t="s">
        <v>89</v>
      </c>
      <c r="E3779" t="s">
        <v>39</v>
      </c>
      <c r="F3779" t="s">
        <v>40</v>
      </c>
      <c r="G3779">
        <v>6</v>
      </c>
      <c r="H3779">
        <v>2014</v>
      </c>
      <c r="I3779" t="s">
        <v>49</v>
      </c>
      <c r="J3779">
        <v>13</v>
      </c>
      <c r="K3779">
        <v>12.77</v>
      </c>
      <c r="L3779">
        <v>13.28</v>
      </c>
      <c r="M3779">
        <v>8479</v>
      </c>
      <c r="N3779">
        <v>65108</v>
      </c>
      <c r="O3779">
        <v>1.08599464149846</v>
      </c>
    </row>
    <row r="3780" spans="1:15" x14ac:dyDescent="0.25">
      <c r="A3780" s="20" t="s">
        <v>3900</v>
      </c>
      <c r="B3780">
        <v>3</v>
      </c>
      <c r="C3780" t="s">
        <v>67</v>
      </c>
      <c r="D3780" t="s">
        <v>89</v>
      </c>
      <c r="E3780" t="s">
        <v>39</v>
      </c>
      <c r="F3780" t="s">
        <v>40</v>
      </c>
      <c r="G3780">
        <v>6</v>
      </c>
      <c r="H3780">
        <v>2014</v>
      </c>
      <c r="I3780" t="s">
        <v>50</v>
      </c>
      <c r="J3780">
        <v>18.100000000000001</v>
      </c>
      <c r="K3780">
        <v>17.66</v>
      </c>
      <c r="L3780">
        <v>18.489999999999998</v>
      </c>
      <c r="M3780">
        <v>5953</v>
      </c>
      <c r="N3780">
        <v>32945</v>
      </c>
      <c r="O3780">
        <v>1.29608074523503</v>
      </c>
    </row>
    <row r="3781" spans="1:15" x14ac:dyDescent="0.25">
      <c r="A3781" s="20" t="s">
        <v>3901</v>
      </c>
      <c r="B3781">
        <v>3</v>
      </c>
      <c r="C3781" t="s">
        <v>67</v>
      </c>
      <c r="D3781" t="s">
        <v>89</v>
      </c>
      <c r="E3781" t="s">
        <v>39</v>
      </c>
      <c r="F3781" t="s">
        <v>40</v>
      </c>
      <c r="G3781">
        <v>6</v>
      </c>
      <c r="H3781">
        <v>2014</v>
      </c>
      <c r="I3781" t="s">
        <v>51</v>
      </c>
      <c r="J3781">
        <v>14.4</v>
      </c>
      <c r="K3781">
        <v>14.14</v>
      </c>
      <c r="L3781">
        <v>14.6</v>
      </c>
      <c r="M3781">
        <v>12956</v>
      </c>
      <c r="N3781">
        <v>90157</v>
      </c>
      <c r="O3781">
        <v>0.87854604971486205</v>
      </c>
    </row>
    <row r="3782" spans="1:15" x14ac:dyDescent="0.25">
      <c r="A3782" s="20" t="s">
        <v>3902</v>
      </c>
      <c r="B3782">
        <v>3</v>
      </c>
      <c r="C3782" t="s">
        <v>67</v>
      </c>
      <c r="D3782" t="s">
        <v>90</v>
      </c>
      <c r="E3782" t="s">
        <v>82</v>
      </c>
      <c r="F3782" t="s">
        <v>38</v>
      </c>
      <c r="G3782">
        <v>3</v>
      </c>
      <c r="H3782">
        <v>2010</v>
      </c>
      <c r="I3782" t="s">
        <v>34</v>
      </c>
      <c r="J3782">
        <v>16.990332008446099</v>
      </c>
      <c r="K3782">
        <v>15.95</v>
      </c>
      <c r="L3782">
        <v>18.03</v>
      </c>
      <c r="M3782">
        <v>3882</v>
      </c>
      <c r="N3782">
        <v>10.9947868165271</v>
      </c>
      <c r="O3782">
        <v>1.60498964383773</v>
      </c>
    </row>
    <row r="3783" spans="1:15" x14ac:dyDescent="0.25">
      <c r="A3783" s="20" t="s">
        <v>3903</v>
      </c>
      <c r="B3783">
        <v>3</v>
      </c>
      <c r="C3783" t="s">
        <v>67</v>
      </c>
      <c r="D3783" t="s">
        <v>90</v>
      </c>
      <c r="E3783" t="s">
        <v>82</v>
      </c>
      <c r="F3783" t="s">
        <v>38</v>
      </c>
      <c r="G3783">
        <v>3</v>
      </c>
      <c r="H3783">
        <v>2010</v>
      </c>
      <c r="I3783" t="s">
        <v>52</v>
      </c>
      <c r="J3783">
        <v>3.8298225854872001</v>
      </c>
      <c r="K3783">
        <v>2.54</v>
      </c>
      <c r="L3783">
        <v>5.1100000000000003</v>
      </c>
      <c r="M3783">
        <v>402</v>
      </c>
      <c r="N3783">
        <v>6.8082941500077903</v>
      </c>
      <c r="O3783">
        <v>4.9875466805381601</v>
      </c>
    </row>
    <row r="3784" spans="1:15" x14ac:dyDescent="0.25">
      <c r="A3784" s="20" t="s">
        <v>3904</v>
      </c>
      <c r="B3784">
        <v>3</v>
      </c>
      <c r="C3784" t="s">
        <v>67</v>
      </c>
      <c r="D3784" t="s">
        <v>90</v>
      </c>
      <c r="E3784" t="s">
        <v>82</v>
      </c>
      <c r="F3784" t="s">
        <v>38</v>
      </c>
      <c r="G3784">
        <v>3</v>
      </c>
      <c r="H3784">
        <v>2010</v>
      </c>
      <c r="I3784" t="s">
        <v>53</v>
      </c>
      <c r="J3784">
        <v>21.345166450088101</v>
      </c>
      <c r="K3784">
        <v>20.32</v>
      </c>
      <c r="L3784">
        <v>22.37</v>
      </c>
      <c r="M3784">
        <v>8008</v>
      </c>
      <c r="N3784">
        <v>11.642917598100199</v>
      </c>
      <c r="O3784">
        <v>1.1174753906691901</v>
      </c>
    </row>
    <row r="3785" spans="1:15" x14ac:dyDescent="0.25">
      <c r="A3785" s="20" t="s">
        <v>3905</v>
      </c>
      <c r="B3785">
        <v>3</v>
      </c>
      <c r="C3785" t="s">
        <v>67</v>
      </c>
      <c r="D3785" t="s">
        <v>90</v>
      </c>
      <c r="E3785" t="s">
        <v>82</v>
      </c>
      <c r="F3785" t="s">
        <v>38</v>
      </c>
      <c r="G3785">
        <v>3</v>
      </c>
      <c r="H3785">
        <v>2010</v>
      </c>
      <c r="I3785" t="s">
        <v>54</v>
      </c>
      <c r="J3785">
        <v>3.7369182844648501</v>
      </c>
      <c r="K3785">
        <v>0.34</v>
      </c>
      <c r="L3785">
        <v>7.13</v>
      </c>
      <c r="M3785">
        <v>266</v>
      </c>
      <c r="N3785">
        <v>15.023508522331801</v>
      </c>
      <c r="O3785">
        <v>6.1313933948496597</v>
      </c>
    </row>
    <row r="3786" spans="1:15" x14ac:dyDescent="0.25">
      <c r="A3786" s="20" t="s">
        <v>3906</v>
      </c>
      <c r="B3786">
        <v>3</v>
      </c>
      <c r="C3786" t="s">
        <v>67</v>
      </c>
      <c r="D3786" t="s">
        <v>90</v>
      </c>
      <c r="E3786" t="s">
        <v>82</v>
      </c>
      <c r="F3786" t="s">
        <v>38</v>
      </c>
      <c r="G3786">
        <v>3</v>
      </c>
      <c r="H3786">
        <v>2010</v>
      </c>
      <c r="I3786" t="s">
        <v>55</v>
      </c>
      <c r="J3786">
        <v>15.538958818942501</v>
      </c>
      <c r="K3786">
        <v>14.24</v>
      </c>
      <c r="L3786">
        <v>16.84</v>
      </c>
      <c r="M3786">
        <v>1959</v>
      </c>
      <c r="N3786">
        <v>11.9170921796338</v>
      </c>
      <c r="O3786">
        <v>2.2593461946228399</v>
      </c>
    </row>
    <row r="3787" spans="1:15" x14ac:dyDescent="0.25">
      <c r="A3787" s="20" t="s">
        <v>3907</v>
      </c>
      <c r="B3787">
        <v>3</v>
      </c>
      <c r="C3787" t="s">
        <v>67</v>
      </c>
      <c r="D3787" t="s">
        <v>90</v>
      </c>
      <c r="E3787" t="s">
        <v>82</v>
      </c>
      <c r="F3787" t="s">
        <v>38</v>
      </c>
      <c r="G3787">
        <v>3</v>
      </c>
      <c r="H3787">
        <v>2010</v>
      </c>
      <c r="I3787" t="s">
        <v>56</v>
      </c>
      <c r="J3787">
        <v>15.3992426030483</v>
      </c>
      <c r="K3787">
        <v>13.63</v>
      </c>
      <c r="L3787">
        <v>17.170000000000002</v>
      </c>
      <c r="M3787">
        <v>2501</v>
      </c>
      <c r="N3787">
        <v>10.4625694215084</v>
      </c>
      <c r="O3787">
        <v>1.99960011996001</v>
      </c>
    </row>
    <row r="3788" spans="1:15" x14ac:dyDescent="0.25">
      <c r="A3788" s="20" t="s">
        <v>3908</v>
      </c>
      <c r="B3788">
        <v>3</v>
      </c>
      <c r="C3788" t="s">
        <v>67</v>
      </c>
      <c r="D3788" t="s">
        <v>90</v>
      </c>
      <c r="E3788" t="s">
        <v>82</v>
      </c>
      <c r="F3788" t="s">
        <v>38</v>
      </c>
      <c r="G3788">
        <v>3</v>
      </c>
      <c r="H3788">
        <v>2010</v>
      </c>
      <c r="I3788" t="s">
        <v>57</v>
      </c>
      <c r="J3788">
        <v>15.980848720570499</v>
      </c>
      <c r="K3788">
        <v>14.31</v>
      </c>
      <c r="L3788">
        <v>17.66</v>
      </c>
      <c r="M3788">
        <v>1803</v>
      </c>
      <c r="N3788">
        <v>14.5207556415951</v>
      </c>
      <c r="O3788">
        <v>2.3550608702786602</v>
      </c>
    </row>
    <row r="3789" spans="1:15" x14ac:dyDescent="0.25">
      <c r="A3789" s="20" t="s">
        <v>3909</v>
      </c>
      <c r="B3789">
        <v>3</v>
      </c>
      <c r="C3789" t="s">
        <v>67</v>
      </c>
      <c r="D3789" t="s">
        <v>90</v>
      </c>
      <c r="E3789" t="s">
        <v>82</v>
      </c>
      <c r="F3789" t="s">
        <v>38</v>
      </c>
      <c r="G3789">
        <v>3</v>
      </c>
      <c r="H3789">
        <v>2010</v>
      </c>
      <c r="I3789" t="s">
        <v>58</v>
      </c>
      <c r="J3789">
        <v>15.0917008142622</v>
      </c>
      <c r="K3789">
        <v>14.28</v>
      </c>
      <c r="L3789">
        <v>15.9</v>
      </c>
      <c r="M3789">
        <v>7597</v>
      </c>
      <c r="N3789">
        <v>12.892911397192201</v>
      </c>
      <c r="O3789">
        <v>1.14730513350612</v>
      </c>
    </row>
    <row r="3790" spans="1:15" x14ac:dyDescent="0.25">
      <c r="A3790" s="20" t="s">
        <v>3910</v>
      </c>
      <c r="B3790">
        <v>3</v>
      </c>
      <c r="C3790" t="s">
        <v>67</v>
      </c>
      <c r="D3790" t="s">
        <v>90</v>
      </c>
      <c r="E3790" t="s">
        <v>82</v>
      </c>
      <c r="F3790" t="s">
        <v>38</v>
      </c>
      <c r="G3790">
        <v>3</v>
      </c>
      <c r="H3790">
        <v>2010</v>
      </c>
      <c r="I3790" t="s">
        <v>59</v>
      </c>
      <c r="J3790">
        <v>8.3681652530985495</v>
      </c>
      <c r="K3790">
        <v>5.51</v>
      </c>
      <c r="L3790">
        <v>11.23</v>
      </c>
      <c r="M3790">
        <v>1105</v>
      </c>
      <c r="N3790">
        <v>21.151424335379701</v>
      </c>
      <c r="O3790">
        <v>3.0082841879809301</v>
      </c>
    </row>
    <row r="3791" spans="1:15" x14ac:dyDescent="0.25">
      <c r="A3791" s="20" t="s">
        <v>3911</v>
      </c>
      <c r="B3791">
        <v>3</v>
      </c>
      <c r="C3791" t="s">
        <v>67</v>
      </c>
      <c r="D3791" t="s">
        <v>90</v>
      </c>
      <c r="E3791" t="s">
        <v>82</v>
      </c>
      <c r="F3791" t="s">
        <v>38</v>
      </c>
      <c r="G3791">
        <v>3</v>
      </c>
      <c r="H3791">
        <v>2010</v>
      </c>
      <c r="I3791" t="s">
        <v>60</v>
      </c>
      <c r="J3791">
        <v>16.134743278084201</v>
      </c>
      <c r="K3791">
        <v>15.2</v>
      </c>
      <c r="L3791">
        <v>17.07</v>
      </c>
      <c r="M3791">
        <v>3956</v>
      </c>
      <c r="N3791">
        <v>11.0582729343151</v>
      </c>
      <c r="O3791">
        <v>1.58990750187223</v>
      </c>
    </row>
    <row r="3792" spans="1:15" x14ac:dyDescent="0.25">
      <c r="A3792" s="20" t="s">
        <v>3912</v>
      </c>
      <c r="B3792">
        <v>3</v>
      </c>
      <c r="C3792" t="s">
        <v>67</v>
      </c>
      <c r="D3792" t="s">
        <v>90</v>
      </c>
      <c r="E3792" t="s">
        <v>82</v>
      </c>
      <c r="F3792" t="s">
        <v>38</v>
      </c>
      <c r="G3792">
        <v>3</v>
      </c>
      <c r="H3792">
        <v>2010</v>
      </c>
      <c r="I3792" t="s">
        <v>61</v>
      </c>
      <c r="J3792">
        <v>14.475387553818701</v>
      </c>
      <c r="K3792">
        <v>10.36</v>
      </c>
      <c r="L3792">
        <v>18.59</v>
      </c>
      <c r="M3792">
        <v>136</v>
      </c>
      <c r="N3792">
        <v>8.96036172692998</v>
      </c>
      <c r="O3792">
        <v>8.5749292571254401</v>
      </c>
    </row>
    <row r="3793" spans="1:15" x14ac:dyDescent="0.25">
      <c r="A3793" s="20" t="s">
        <v>3913</v>
      </c>
      <c r="B3793">
        <v>3</v>
      </c>
      <c r="C3793" t="s">
        <v>67</v>
      </c>
      <c r="D3793" t="s">
        <v>90</v>
      </c>
      <c r="E3793" t="s">
        <v>82</v>
      </c>
      <c r="F3793" t="s">
        <v>38</v>
      </c>
      <c r="G3793">
        <v>3</v>
      </c>
      <c r="H3793">
        <v>2010</v>
      </c>
      <c r="I3793" t="s">
        <v>43</v>
      </c>
      <c r="J3793">
        <v>12.730212081698699</v>
      </c>
      <c r="K3793">
        <v>11.82</v>
      </c>
      <c r="L3793">
        <v>13.65</v>
      </c>
      <c r="M3793">
        <v>5787</v>
      </c>
      <c r="N3793">
        <v>11.700044738319701</v>
      </c>
      <c r="O3793">
        <v>1.3145383445418299</v>
      </c>
    </row>
    <row r="3794" spans="1:15" x14ac:dyDescent="0.25">
      <c r="A3794" s="20" t="s">
        <v>3914</v>
      </c>
      <c r="B3794">
        <v>3</v>
      </c>
      <c r="C3794" t="s">
        <v>67</v>
      </c>
      <c r="D3794" t="s">
        <v>90</v>
      </c>
      <c r="E3794" t="s">
        <v>82</v>
      </c>
      <c r="F3794" t="s">
        <v>38</v>
      </c>
      <c r="G3794">
        <v>3</v>
      </c>
      <c r="H3794">
        <v>2010</v>
      </c>
      <c r="I3794" t="s">
        <v>62</v>
      </c>
      <c r="J3794">
        <v>20.918897777471699</v>
      </c>
      <c r="K3794">
        <v>19.22</v>
      </c>
      <c r="L3794">
        <v>22.61</v>
      </c>
      <c r="M3794">
        <v>1926</v>
      </c>
      <c r="N3794">
        <v>10.6765490230457</v>
      </c>
      <c r="O3794">
        <v>2.27861975674888</v>
      </c>
    </row>
    <row r="3795" spans="1:15" x14ac:dyDescent="0.25">
      <c r="A3795" s="20" t="s">
        <v>3915</v>
      </c>
      <c r="B3795">
        <v>3</v>
      </c>
      <c r="C3795" t="s">
        <v>67</v>
      </c>
      <c r="D3795" t="s">
        <v>90</v>
      </c>
      <c r="E3795" t="s">
        <v>82</v>
      </c>
      <c r="F3795" t="s">
        <v>38</v>
      </c>
      <c r="G3795">
        <v>3</v>
      </c>
      <c r="H3795">
        <v>2010</v>
      </c>
      <c r="I3795" t="s">
        <v>75</v>
      </c>
      <c r="J3795">
        <v>16.579999999999998</v>
      </c>
      <c r="K3795">
        <v>16.32</v>
      </c>
      <c r="L3795">
        <v>16.84</v>
      </c>
      <c r="M3795">
        <v>27.575274687042</v>
      </c>
      <c r="N3795">
        <v>10.991162340987101</v>
      </c>
      <c r="O3795">
        <v>-99</v>
      </c>
    </row>
    <row r="3796" spans="1:15" x14ac:dyDescent="0.25">
      <c r="A3796" s="20" t="s">
        <v>3916</v>
      </c>
      <c r="B3796">
        <v>3</v>
      </c>
      <c r="C3796" t="s">
        <v>67</v>
      </c>
      <c r="D3796" t="s">
        <v>90</v>
      </c>
      <c r="E3796" t="s">
        <v>82</v>
      </c>
      <c r="F3796" t="s">
        <v>38</v>
      </c>
      <c r="G3796">
        <v>3</v>
      </c>
      <c r="H3796">
        <v>2010</v>
      </c>
      <c r="I3796" t="s">
        <v>45</v>
      </c>
      <c r="J3796">
        <v>16.884584026177102</v>
      </c>
      <c r="K3796">
        <v>15.73</v>
      </c>
      <c r="L3796">
        <v>18.04</v>
      </c>
      <c r="M3796">
        <v>2119</v>
      </c>
      <c r="N3796">
        <v>9.8918114620252702</v>
      </c>
      <c r="O3796">
        <v>2.17237362651891</v>
      </c>
    </row>
    <row r="3797" spans="1:15" x14ac:dyDescent="0.25">
      <c r="A3797" s="20" t="s">
        <v>3917</v>
      </c>
      <c r="B3797">
        <v>3</v>
      </c>
      <c r="C3797" t="s">
        <v>67</v>
      </c>
      <c r="D3797" t="s">
        <v>90</v>
      </c>
      <c r="E3797" t="s">
        <v>82</v>
      </c>
      <c r="F3797" t="s">
        <v>38</v>
      </c>
      <c r="G3797">
        <v>3</v>
      </c>
      <c r="H3797">
        <v>2010</v>
      </c>
      <c r="I3797" t="s">
        <v>46</v>
      </c>
      <c r="J3797">
        <v>6.2667784747919901</v>
      </c>
      <c r="K3797">
        <v>5.34</v>
      </c>
      <c r="L3797">
        <v>7.19</v>
      </c>
      <c r="M3797">
        <v>1316</v>
      </c>
      <c r="N3797">
        <v>8.6574033743582408</v>
      </c>
      <c r="O3797">
        <v>2.7565892320998602</v>
      </c>
    </row>
    <row r="3798" spans="1:15" x14ac:dyDescent="0.25">
      <c r="A3798" s="20" t="s">
        <v>3918</v>
      </c>
      <c r="B3798">
        <v>3</v>
      </c>
      <c r="C3798" t="s">
        <v>67</v>
      </c>
      <c r="D3798" t="s">
        <v>90</v>
      </c>
      <c r="E3798" t="s">
        <v>82</v>
      </c>
      <c r="F3798" t="s">
        <v>38</v>
      </c>
      <c r="G3798">
        <v>3</v>
      </c>
      <c r="H3798">
        <v>2010</v>
      </c>
      <c r="I3798" t="s">
        <v>47</v>
      </c>
      <c r="J3798">
        <v>17.947072150919599</v>
      </c>
      <c r="K3798">
        <v>17.2</v>
      </c>
      <c r="L3798">
        <v>18.690000000000001</v>
      </c>
      <c r="M3798">
        <v>7633</v>
      </c>
      <c r="N3798">
        <v>11.9986828021934</v>
      </c>
      <c r="O3798">
        <v>1.14459638203499</v>
      </c>
    </row>
    <row r="3799" spans="1:15" x14ac:dyDescent="0.25">
      <c r="A3799" s="20" t="s">
        <v>3919</v>
      </c>
      <c r="B3799">
        <v>3</v>
      </c>
      <c r="C3799" t="s">
        <v>67</v>
      </c>
      <c r="D3799" t="s">
        <v>90</v>
      </c>
      <c r="E3799" t="s">
        <v>82</v>
      </c>
      <c r="F3799" t="s">
        <v>38</v>
      </c>
      <c r="G3799">
        <v>3</v>
      </c>
      <c r="H3799">
        <v>2010</v>
      </c>
      <c r="I3799" t="s">
        <v>48</v>
      </c>
      <c r="J3799">
        <v>13.252546027673301</v>
      </c>
      <c r="K3799">
        <v>12.15</v>
      </c>
      <c r="L3799">
        <v>14.36</v>
      </c>
      <c r="M3799">
        <v>3908</v>
      </c>
      <c r="N3799">
        <v>12.820913026011301</v>
      </c>
      <c r="O3799">
        <v>1.59964172037746</v>
      </c>
    </row>
    <row r="3800" spans="1:15" x14ac:dyDescent="0.25">
      <c r="A3800" s="20" t="s">
        <v>3920</v>
      </c>
      <c r="B3800">
        <v>3</v>
      </c>
      <c r="C3800" t="s">
        <v>67</v>
      </c>
      <c r="D3800" t="s">
        <v>90</v>
      </c>
      <c r="E3800" t="s">
        <v>82</v>
      </c>
      <c r="F3800" t="s">
        <v>38</v>
      </c>
      <c r="G3800">
        <v>3</v>
      </c>
      <c r="H3800">
        <v>2010</v>
      </c>
      <c r="I3800" t="s">
        <v>49</v>
      </c>
      <c r="J3800">
        <v>17.359079679846602</v>
      </c>
      <c r="K3800">
        <v>15.82</v>
      </c>
      <c r="L3800">
        <v>18.89</v>
      </c>
      <c r="M3800">
        <v>1980</v>
      </c>
      <c r="N3800">
        <v>12.7456763129073</v>
      </c>
      <c r="O3800">
        <v>2.2473328748774701</v>
      </c>
    </row>
    <row r="3801" spans="1:15" x14ac:dyDescent="0.25">
      <c r="A3801" s="20" t="s">
        <v>3921</v>
      </c>
      <c r="B3801">
        <v>3</v>
      </c>
      <c r="C3801" t="s">
        <v>67</v>
      </c>
      <c r="D3801" t="s">
        <v>90</v>
      </c>
      <c r="E3801" t="s">
        <v>82</v>
      </c>
      <c r="F3801" t="s">
        <v>38</v>
      </c>
      <c r="G3801">
        <v>3</v>
      </c>
      <c r="H3801">
        <v>2010</v>
      </c>
      <c r="I3801" t="s">
        <v>50</v>
      </c>
      <c r="J3801">
        <v>21.427370013949801</v>
      </c>
      <c r="K3801">
        <v>20.25</v>
      </c>
      <c r="L3801">
        <v>22.6</v>
      </c>
      <c r="M3801">
        <v>4903</v>
      </c>
      <c r="N3801">
        <v>8.3122485437995408</v>
      </c>
      <c r="O3801">
        <v>1.42813431149396</v>
      </c>
    </row>
    <row r="3802" spans="1:15" x14ac:dyDescent="0.25">
      <c r="A3802" s="20" t="s">
        <v>3922</v>
      </c>
      <c r="B3802">
        <v>3</v>
      </c>
      <c r="C3802" t="s">
        <v>67</v>
      </c>
      <c r="D3802" t="s">
        <v>90</v>
      </c>
      <c r="E3802" t="s">
        <v>82</v>
      </c>
      <c r="F3802" t="s">
        <v>38</v>
      </c>
      <c r="G3802">
        <v>3</v>
      </c>
      <c r="H3802">
        <v>2010</v>
      </c>
      <c r="I3802" t="s">
        <v>51</v>
      </c>
      <c r="J3802">
        <v>20.7062482184975</v>
      </c>
      <c r="K3802">
        <v>19.21</v>
      </c>
      <c r="L3802">
        <v>22.2</v>
      </c>
      <c r="M3802">
        <v>2745</v>
      </c>
      <c r="N3802">
        <v>12.8733016031162</v>
      </c>
      <c r="O3802">
        <v>1.90866111437956</v>
      </c>
    </row>
    <row r="3803" spans="1:15" x14ac:dyDescent="0.25">
      <c r="A3803" s="20" t="s">
        <v>3923</v>
      </c>
      <c r="B3803">
        <v>3</v>
      </c>
      <c r="C3803" t="s">
        <v>67</v>
      </c>
      <c r="D3803" t="s">
        <v>90</v>
      </c>
      <c r="E3803" t="s">
        <v>83</v>
      </c>
      <c r="F3803" t="s">
        <v>42</v>
      </c>
      <c r="G3803">
        <v>4</v>
      </c>
      <c r="H3803">
        <v>2010</v>
      </c>
      <c r="I3803" t="s">
        <v>34</v>
      </c>
      <c r="J3803">
        <v>16.787116630878799</v>
      </c>
      <c r="K3803">
        <v>15.94</v>
      </c>
      <c r="L3803">
        <v>17.63</v>
      </c>
      <c r="M3803">
        <v>8997</v>
      </c>
      <c r="N3803">
        <v>10.9947868165271</v>
      </c>
      <c r="O3803">
        <v>1.05426827941442</v>
      </c>
    </row>
    <row r="3804" spans="1:15" x14ac:dyDescent="0.25">
      <c r="A3804" s="20" t="s">
        <v>3924</v>
      </c>
      <c r="B3804">
        <v>3</v>
      </c>
      <c r="C3804" t="s">
        <v>67</v>
      </c>
      <c r="D3804" t="s">
        <v>90</v>
      </c>
      <c r="E3804" t="s">
        <v>83</v>
      </c>
      <c r="F3804" t="s">
        <v>42</v>
      </c>
      <c r="G3804">
        <v>4</v>
      </c>
      <c r="H3804">
        <v>2010</v>
      </c>
      <c r="I3804" t="s">
        <v>52</v>
      </c>
      <c r="J3804" t="s">
        <v>44</v>
      </c>
      <c r="K3804" t="s">
        <v>44</v>
      </c>
      <c r="L3804" t="s">
        <v>44</v>
      </c>
      <c r="M3804">
        <v>18</v>
      </c>
      <c r="N3804">
        <v>6.8082941500077903</v>
      </c>
      <c r="O3804">
        <v>23.570226039551599</v>
      </c>
    </row>
    <row r="3805" spans="1:15" x14ac:dyDescent="0.25">
      <c r="A3805" s="20" t="s">
        <v>3925</v>
      </c>
      <c r="B3805">
        <v>3</v>
      </c>
      <c r="C3805" t="s">
        <v>67</v>
      </c>
      <c r="D3805" t="s">
        <v>90</v>
      </c>
      <c r="E3805" t="s">
        <v>83</v>
      </c>
      <c r="F3805" t="s">
        <v>42</v>
      </c>
      <c r="G3805">
        <v>4</v>
      </c>
      <c r="H3805">
        <v>2010</v>
      </c>
      <c r="I3805" t="s">
        <v>53</v>
      </c>
      <c r="J3805">
        <v>28.5819595990565</v>
      </c>
      <c r="K3805">
        <v>24.06</v>
      </c>
      <c r="L3805">
        <v>33.1</v>
      </c>
      <c r="M3805">
        <v>222</v>
      </c>
      <c r="N3805">
        <v>11.642917598100199</v>
      </c>
      <c r="O3805">
        <v>6.7115605521402397</v>
      </c>
    </row>
    <row r="3806" spans="1:15" x14ac:dyDescent="0.25">
      <c r="A3806" s="20" t="s">
        <v>3926</v>
      </c>
      <c r="B3806">
        <v>3</v>
      </c>
      <c r="C3806" t="s">
        <v>67</v>
      </c>
      <c r="D3806" t="s">
        <v>90</v>
      </c>
      <c r="E3806" t="s">
        <v>83</v>
      </c>
      <c r="F3806" t="s">
        <v>42</v>
      </c>
      <c r="G3806">
        <v>4</v>
      </c>
      <c r="H3806">
        <v>2010</v>
      </c>
      <c r="I3806" t="s">
        <v>54</v>
      </c>
      <c r="J3806" t="s">
        <v>44</v>
      </c>
      <c r="K3806" t="s">
        <v>44</v>
      </c>
      <c r="L3806" t="s">
        <v>44</v>
      </c>
      <c r="M3806">
        <v>12</v>
      </c>
      <c r="N3806">
        <v>15.023508522331801</v>
      </c>
      <c r="O3806">
        <v>28.867513459481302</v>
      </c>
    </row>
    <row r="3807" spans="1:15" x14ac:dyDescent="0.25">
      <c r="A3807" s="20" t="s">
        <v>3927</v>
      </c>
      <c r="B3807">
        <v>3</v>
      </c>
      <c r="C3807" t="s">
        <v>67</v>
      </c>
      <c r="D3807" t="s">
        <v>90</v>
      </c>
      <c r="E3807" t="s">
        <v>83</v>
      </c>
      <c r="F3807" t="s">
        <v>42</v>
      </c>
      <c r="G3807">
        <v>4</v>
      </c>
      <c r="H3807">
        <v>2010</v>
      </c>
      <c r="I3807" t="s">
        <v>55</v>
      </c>
      <c r="J3807">
        <v>31.673682317103001</v>
      </c>
      <c r="K3807">
        <v>28.04</v>
      </c>
      <c r="L3807">
        <v>35.299999999999997</v>
      </c>
      <c r="M3807">
        <v>1699</v>
      </c>
      <c r="N3807">
        <v>11.9170921796338</v>
      </c>
      <c r="O3807">
        <v>2.42606990530017</v>
      </c>
    </row>
    <row r="3808" spans="1:15" x14ac:dyDescent="0.25">
      <c r="A3808" s="20" t="s">
        <v>3928</v>
      </c>
      <c r="B3808">
        <v>3</v>
      </c>
      <c r="C3808" t="s">
        <v>67</v>
      </c>
      <c r="D3808" t="s">
        <v>90</v>
      </c>
      <c r="E3808" t="s">
        <v>83</v>
      </c>
      <c r="F3808" t="s">
        <v>42</v>
      </c>
      <c r="G3808">
        <v>4</v>
      </c>
      <c r="H3808">
        <v>2010</v>
      </c>
      <c r="I3808" t="s">
        <v>56</v>
      </c>
      <c r="J3808">
        <v>20.039310894979</v>
      </c>
      <c r="K3808">
        <v>15.27</v>
      </c>
      <c r="L3808">
        <v>24.81</v>
      </c>
      <c r="M3808">
        <v>131</v>
      </c>
      <c r="N3808">
        <v>10.4625694215084</v>
      </c>
      <c r="O3808">
        <v>8.7370405666103803</v>
      </c>
    </row>
    <row r="3809" spans="1:15" x14ac:dyDescent="0.25">
      <c r="A3809" s="20" t="s">
        <v>3929</v>
      </c>
      <c r="B3809">
        <v>3</v>
      </c>
      <c r="C3809" t="s">
        <v>67</v>
      </c>
      <c r="D3809" t="s">
        <v>90</v>
      </c>
      <c r="E3809" t="s">
        <v>83</v>
      </c>
      <c r="F3809" t="s">
        <v>42</v>
      </c>
      <c r="G3809">
        <v>4</v>
      </c>
      <c r="H3809">
        <v>2010</v>
      </c>
      <c r="I3809" t="s">
        <v>57</v>
      </c>
      <c r="J3809">
        <v>38.704717374318399</v>
      </c>
      <c r="K3809">
        <v>32.54</v>
      </c>
      <c r="L3809">
        <v>44.87</v>
      </c>
      <c r="M3809">
        <v>149</v>
      </c>
      <c r="N3809">
        <v>14.5207556415951</v>
      </c>
      <c r="O3809">
        <v>8.1923192051904099</v>
      </c>
    </row>
    <row r="3810" spans="1:15" x14ac:dyDescent="0.25">
      <c r="A3810" s="20" t="s">
        <v>3930</v>
      </c>
      <c r="B3810">
        <v>3</v>
      </c>
      <c r="C3810" t="s">
        <v>67</v>
      </c>
      <c r="D3810" t="s">
        <v>90</v>
      </c>
      <c r="E3810" t="s">
        <v>83</v>
      </c>
      <c r="F3810" t="s">
        <v>42</v>
      </c>
      <c r="G3810">
        <v>4</v>
      </c>
      <c r="H3810">
        <v>2010</v>
      </c>
      <c r="I3810" t="s">
        <v>58</v>
      </c>
      <c r="J3810">
        <v>17.383440724082401</v>
      </c>
      <c r="K3810">
        <v>15.16</v>
      </c>
      <c r="L3810">
        <v>19.61</v>
      </c>
      <c r="M3810">
        <v>935</v>
      </c>
      <c r="N3810">
        <v>12.892911397192201</v>
      </c>
      <c r="O3810">
        <v>3.27034970083864</v>
      </c>
    </row>
    <row r="3811" spans="1:15" x14ac:dyDescent="0.25">
      <c r="A3811" s="20" t="s">
        <v>3931</v>
      </c>
      <c r="B3811">
        <v>3</v>
      </c>
      <c r="C3811" t="s">
        <v>67</v>
      </c>
      <c r="D3811" t="s">
        <v>90</v>
      </c>
      <c r="E3811" t="s">
        <v>83</v>
      </c>
      <c r="F3811" t="s">
        <v>42</v>
      </c>
      <c r="G3811">
        <v>4</v>
      </c>
      <c r="H3811">
        <v>2010</v>
      </c>
      <c r="I3811" t="s">
        <v>59</v>
      </c>
      <c r="J3811">
        <v>5.7941164952017603</v>
      </c>
      <c r="K3811">
        <v>-3.38</v>
      </c>
      <c r="L3811">
        <v>14.97</v>
      </c>
      <c r="M3811">
        <v>92</v>
      </c>
      <c r="N3811">
        <v>21.151424335379701</v>
      </c>
      <c r="O3811">
        <v>10.425720702853701</v>
      </c>
    </row>
    <row r="3812" spans="1:15" x14ac:dyDescent="0.25">
      <c r="A3812" s="20" t="s">
        <v>3932</v>
      </c>
      <c r="B3812">
        <v>3</v>
      </c>
      <c r="C3812" t="s">
        <v>67</v>
      </c>
      <c r="D3812" t="s">
        <v>90</v>
      </c>
      <c r="E3812" t="s">
        <v>83</v>
      </c>
      <c r="F3812" t="s">
        <v>42</v>
      </c>
      <c r="G3812">
        <v>4</v>
      </c>
      <c r="H3812">
        <v>2010</v>
      </c>
      <c r="I3812" t="s">
        <v>60</v>
      </c>
      <c r="J3812">
        <v>22.785603888818098</v>
      </c>
      <c r="K3812">
        <v>21.7</v>
      </c>
      <c r="L3812">
        <v>23.87</v>
      </c>
      <c r="M3812">
        <v>4470</v>
      </c>
      <c r="N3812">
        <v>11.0582729343151</v>
      </c>
      <c r="O3812">
        <v>1.4957060089885299</v>
      </c>
    </row>
    <row r="3813" spans="1:15" x14ac:dyDescent="0.25">
      <c r="A3813" s="20" t="s">
        <v>3933</v>
      </c>
      <c r="B3813">
        <v>3</v>
      </c>
      <c r="C3813" t="s">
        <v>67</v>
      </c>
      <c r="D3813" t="s">
        <v>90</v>
      </c>
      <c r="E3813" t="s">
        <v>83</v>
      </c>
      <c r="F3813" t="s">
        <v>42</v>
      </c>
      <c r="G3813">
        <v>4</v>
      </c>
      <c r="H3813">
        <v>2010</v>
      </c>
      <c r="I3813" t="s">
        <v>61</v>
      </c>
      <c r="J3813" t="s">
        <v>44</v>
      </c>
      <c r="K3813" t="s">
        <v>44</v>
      </c>
      <c r="L3813" t="s">
        <v>44</v>
      </c>
      <c r="M3813">
        <v>0</v>
      </c>
      <c r="N3813">
        <v>8.96036172692998</v>
      </c>
      <c r="O3813" t="s">
        <v>44</v>
      </c>
    </row>
    <row r="3814" spans="1:15" x14ac:dyDescent="0.25">
      <c r="A3814" s="20" t="s">
        <v>3934</v>
      </c>
      <c r="B3814">
        <v>3</v>
      </c>
      <c r="C3814" t="s">
        <v>67</v>
      </c>
      <c r="D3814" t="s">
        <v>90</v>
      </c>
      <c r="E3814" t="s">
        <v>83</v>
      </c>
      <c r="F3814" t="s">
        <v>42</v>
      </c>
      <c r="G3814">
        <v>4</v>
      </c>
      <c r="H3814">
        <v>2010</v>
      </c>
      <c r="I3814" t="s">
        <v>43</v>
      </c>
      <c r="J3814">
        <v>9.6653732014355196</v>
      </c>
      <c r="K3814">
        <v>5.58</v>
      </c>
      <c r="L3814">
        <v>13.75</v>
      </c>
      <c r="M3814">
        <v>116</v>
      </c>
      <c r="N3814">
        <v>11.700044738319701</v>
      </c>
      <c r="O3814">
        <v>9.2847669088525908</v>
      </c>
    </row>
    <row r="3815" spans="1:15" x14ac:dyDescent="0.25">
      <c r="A3815" s="20" t="s">
        <v>3935</v>
      </c>
      <c r="B3815">
        <v>3</v>
      </c>
      <c r="C3815" t="s">
        <v>67</v>
      </c>
      <c r="D3815" t="s">
        <v>90</v>
      </c>
      <c r="E3815" t="s">
        <v>83</v>
      </c>
      <c r="F3815" t="s">
        <v>42</v>
      </c>
      <c r="G3815">
        <v>4</v>
      </c>
      <c r="H3815">
        <v>2010</v>
      </c>
      <c r="I3815" t="s">
        <v>62</v>
      </c>
      <c r="J3815">
        <v>34.745645222162899</v>
      </c>
      <c r="K3815">
        <v>28.09</v>
      </c>
      <c r="L3815">
        <v>41.4</v>
      </c>
      <c r="M3815">
        <v>84</v>
      </c>
      <c r="N3815">
        <v>10.6765490230457</v>
      </c>
      <c r="O3815">
        <v>10.910894511799601</v>
      </c>
    </row>
    <row r="3816" spans="1:15" x14ac:dyDescent="0.25">
      <c r="A3816" s="20" t="s">
        <v>3936</v>
      </c>
      <c r="B3816">
        <v>3</v>
      </c>
      <c r="C3816" t="s">
        <v>67</v>
      </c>
      <c r="D3816" t="s">
        <v>90</v>
      </c>
      <c r="E3816" t="s">
        <v>83</v>
      </c>
      <c r="F3816" t="s">
        <v>42</v>
      </c>
      <c r="G3816">
        <v>4</v>
      </c>
      <c r="H3816">
        <v>2010</v>
      </c>
      <c r="I3816" t="s">
        <v>75</v>
      </c>
      <c r="J3816">
        <v>20.190000000000001</v>
      </c>
      <c r="K3816">
        <v>19.8</v>
      </c>
      <c r="L3816">
        <v>20.57</v>
      </c>
      <c r="M3816">
        <v>31.177266852621301</v>
      </c>
      <c r="N3816">
        <v>10.991162340987101</v>
      </c>
      <c r="O3816">
        <v>-99</v>
      </c>
    </row>
    <row r="3817" spans="1:15" x14ac:dyDescent="0.25">
      <c r="A3817" s="20" t="s">
        <v>3937</v>
      </c>
      <c r="B3817">
        <v>3</v>
      </c>
      <c r="C3817" t="s">
        <v>67</v>
      </c>
      <c r="D3817" t="s">
        <v>90</v>
      </c>
      <c r="E3817" t="s">
        <v>83</v>
      </c>
      <c r="F3817" t="s">
        <v>42</v>
      </c>
      <c r="G3817">
        <v>4</v>
      </c>
      <c r="H3817">
        <v>2010</v>
      </c>
      <c r="I3817" t="s">
        <v>45</v>
      </c>
      <c r="J3817">
        <v>26.825935746118301</v>
      </c>
      <c r="K3817">
        <v>24.32</v>
      </c>
      <c r="L3817">
        <v>29.33</v>
      </c>
      <c r="M3817">
        <v>922</v>
      </c>
      <c r="N3817">
        <v>9.8918114620252702</v>
      </c>
      <c r="O3817">
        <v>3.2933246096939199</v>
      </c>
    </row>
    <row r="3818" spans="1:15" x14ac:dyDescent="0.25">
      <c r="A3818" s="20" t="s">
        <v>3938</v>
      </c>
      <c r="B3818">
        <v>3</v>
      </c>
      <c r="C3818" t="s">
        <v>67</v>
      </c>
      <c r="D3818" t="s">
        <v>90</v>
      </c>
      <c r="E3818" t="s">
        <v>83</v>
      </c>
      <c r="F3818" t="s">
        <v>42</v>
      </c>
      <c r="G3818">
        <v>4</v>
      </c>
      <c r="H3818">
        <v>2010</v>
      </c>
      <c r="I3818" t="s">
        <v>46</v>
      </c>
      <c r="J3818">
        <v>26.531930400827999</v>
      </c>
      <c r="K3818">
        <v>24.79</v>
      </c>
      <c r="L3818">
        <v>28.27</v>
      </c>
      <c r="M3818">
        <v>2407</v>
      </c>
      <c r="N3818">
        <v>8.6574033743582408</v>
      </c>
      <c r="O3818">
        <v>2.0382711378539402</v>
      </c>
    </row>
    <row r="3819" spans="1:15" x14ac:dyDescent="0.25">
      <c r="A3819" s="20" t="s">
        <v>3939</v>
      </c>
      <c r="B3819">
        <v>3</v>
      </c>
      <c r="C3819" t="s">
        <v>67</v>
      </c>
      <c r="D3819" t="s">
        <v>90</v>
      </c>
      <c r="E3819" t="s">
        <v>83</v>
      </c>
      <c r="F3819" t="s">
        <v>42</v>
      </c>
      <c r="G3819">
        <v>4</v>
      </c>
      <c r="H3819">
        <v>2010</v>
      </c>
      <c r="I3819" t="s">
        <v>47</v>
      </c>
      <c r="J3819">
        <v>21.3352717314602</v>
      </c>
      <c r="K3819">
        <v>20.67</v>
      </c>
      <c r="L3819">
        <v>22</v>
      </c>
      <c r="M3819">
        <v>13440</v>
      </c>
      <c r="N3819">
        <v>11.9986828021934</v>
      </c>
      <c r="O3819">
        <v>0.86258194917794295</v>
      </c>
    </row>
    <row r="3820" spans="1:15" x14ac:dyDescent="0.25">
      <c r="A3820" s="20" t="s">
        <v>3940</v>
      </c>
      <c r="B3820">
        <v>3</v>
      </c>
      <c r="C3820" t="s">
        <v>67</v>
      </c>
      <c r="D3820" t="s">
        <v>90</v>
      </c>
      <c r="E3820" t="s">
        <v>83</v>
      </c>
      <c r="F3820" t="s">
        <v>42</v>
      </c>
      <c r="G3820">
        <v>4</v>
      </c>
      <c r="H3820">
        <v>2010</v>
      </c>
      <c r="I3820" t="s">
        <v>48</v>
      </c>
      <c r="J3820">
        <v>11.4540459713734</v>
      </c>
      <c r="K3820">
        <v>9.08</v>
      </c>
      <c r="L3820">
        <v>13.83</v>
      </c>
      <c r="M3820">
        <v>365</v>
      </c>
      <c r="N3820">
        <v>12.820913026011301</v>
      </c>
      <c r="O3820">
        <v>5.2342392259021402</v>
      </c>
    </row>
    <row r="3821" spans="1:15" x14ac:dyDescent="0.25">
      <c r="A3821" s="20" t="s">
        <v>3941</v>
      </c>
      <c r="B3821">
        <v>3</v>
      </c>
      <c r="C3821" t="s">
        <v>67</v>
      </c>
      <c r="D3821" t="s">
        <v>90</v>
      </c>
      <c r="E3821" t="s">
        <v>83</v>
      </c>
      <c r="F3821" t="s">
        <v>42</v>
      </c>
      <c r="G3821">
        <v>4</v>
      </c>
      <c r="H3821">
        <v>2010</v>
      </c>
      <c r="I3821" t="s">
        <v>49</v>
      </c>
      <c r="J3821">
        <v>20.224709008996701</v>
      </c>
      <c r="K3821">
        <v>18.02</v>
      </c>
      <c r="L3821">
        <v>22.43</v>
      </c>
      <c r="M3821">
        <v>1199</v>
      </c>
      <c r="N3821">
        <v>12.7456763129073</v>
      </c>
      <c r="O3821">
        <v>2.88795491128954</v>
      </c>
    </row>
    <row r="3822" spans="1:15" x14ac:dyDescent="0.25">
      <c r="A3822" s="20" t="s">
        <v>3942</v>
      </c>
      <c r="B3822">
        <v>3</v>
      </c>
      <c r="C3822" t="s">
        <v>67</v>
      </c>
      <c r="D3822" t="s">
        <v>90</v>
      </c>
      <c r="E3822" t="s">
        <v>83</v>
      </c>
      <c r="F3822" t="s">
        <v>42</v>
      </c>
      <c r="G3822">
        <v>4</v>
      </c>
      <c r="H3822">
        <v>2010</v>
      </c>
      <c r="I3822" t="s">
        <v>50</v>
      </c>
      <c r="J3822">
        <v>12.920684083302</v>
      </c>
      <c r="K3822">
        <v>9.36</v>
      </c>
      <c r="L3822">
        <v>16.48</v>
      </c>
      <c r="M3822">
        <v>144</v>
      </c>
      <c r="N3822">
        <v>8.3122485437995408</v>
      </c>
      <c r="O3822">
        <v>8.3333333333333304</v>
      </c>
    </row>
    <row r="3823" spans="1:15" x14ac:dyDescent="0.25">
      <c r="A3823" s="20" t="s">
        <v>3943</v>
      </c>
      <c r="B3823">
        <v>3</v>
      </c>
      <c r="C3823" t="s">
        <v>67</v>
      </c>
      <c r="D3823" t="s">
        <v>90</v>
      </c>
      <c r="E3823" t="s">
        <v>83</v>
      </c>
      <c r="F3823" t="s">
        <v>42</v>
      </c>
      <c r="G3823">
        <v>4</v>
      </c>
      <c r="H3823">
        <v>2010</v>
      </c>
      <c r="I3823" t="s">
        <v>51</v>
      </c>
      <c r="J3823">
        <v>6.0914333117063304</v>
      </c>
      <c r="K3823">
        <v>2.74</v>
      </c>
      <c r="L3823">
        <v>9.4499999999999993</v>
      </c>
      <c r="M3823">
        <v>143</v>
      </c>
      <c r="N3823">
        <v>12.8733016031162</v>
      </c>
      <c r="O3823">
        <v>8.36242010007091</v>
      </c>
    </row>
    <row r="3824" spans="1:15" x14ac:dyDescent="0.25">
      <c r="A3824" s="20" t="s">
        <v>3944</v>
      </c>
      <c r="B3824">
        <v>3</v>
      </c>
      <c r="C3824" t="s">
        <v>67</v>
      </c>
      <c r="D3824" t="s">
        <v>90</v>
      </c>
      <c r="E3824" t="s">
        <v>81</v>
      </c>
      <c r="F3824" t="s">
        <v>35</v>
      </c>
      <c r="G3824">
        <v>5</v>
      </c>
      <c r="H3824">
        <v>2010</v>
      </c>
      <c r="I3824" t="s">
        <v>34</v>
      </c>
      <c r="J3824">
        <v>11.2469316565467</v>
      </c>
      <c r="K3824">
        <v>10.3</v>
      </c>
      <c r="L3824">
        <v>12.19</v>
      </c>
      <c r="M3824">
        <v>6890</v>
      </c>
      <c r="N3824">
        <v>10.9947868165271</v>
      </c>
      <c r="O3824">
        <v>1.20473184147734</v>
      </c>
    </row>
    <row r="3825" spans="1:15" x14ac:dyDescent="0.25">
      <c r="A3825" s="20" t="s">
        <v>3945</v>
      </c>
      <c r="B3825">
        <v>3</v>
      </c>
      <c r="C3825" t="s">
        <v>67</v>
      </c>
      <c r="D3825" t="s">
        <v>90</v>
      </c>
      <c r="E3825" t="s">
        <v>81</v>
      </c>
      <c r="F3825" t="s">
        <v>35</v>
      </c>
      <c r="G3825">
        <v>5</v>
      </c>
      <c r="H3825">
        <v>2010</v>
      </c>
      <c r="I3825" t="s">
        <v>52</v>
      </c>
      <c r="J3825">
        <v>8.6080944886266408</v>
      </c>
      <c r="K3825">
        <v>3.97</v>
      </c>
      <c r="L3825">
        <v>13.24</v>
      </c>
      <c r="M3825">
        <v>53</v>
      </c>
      <c r="N3825">
        <v>6.8082941500077903</v>
      </c>
      <c r="O3825">
        <v>13.7360563948689</v>
      </c>
    </row>
    <row r="3826" spans="1:15" x14ac:dyDescent="0.25">
      <c r="A3826" s="20" t="s">
        <v>3946</v>
      </c>
      <c r="B3826">
        <v>3</v>
      </c>
      <c r="C3826" t="s">
        <v>67</v>
      </c>
      <c r="D3826" t="s">
        <v>90</v>
      </c>
      <c r="E3826" t="s">
        <v>81</v>
      </c>
      <c r="F3826" t="s">
        <v>35</v>
      </c>
      <c r="G3826">
        <v>5</v>
      </c>
      <c r="H3826">
        <v>2010</v>
      </c>
      <c r="I3826" t="s">
        <v>53</v>
      </c>
      <c r="J3826">
        <v>5.7567953932283498</v>
      </c>
      <c r="K3826">
        <v>1.5</v>
      </c>
      <c r="L3826">
        <v>10.01</v>
      </c>
      <c r="M3826">
        <v>84</v>
      </c>
      <c r="N3826">
        <v>11.642917598100199</v>
      </c>
      <c r="O3826">
        <v>10.910894511799601</v>
      </c>
    </row>
    <row r="3827" spans="1:15" x14ac:dyDescent="0.25">
      <c r="A3827" s="20" t="s">
        <v>3947</v>
      </c>
      <c r="B3827">
        <v>3</v>
      </c>
      <c r="C3827" t="s">
        <v>67</v>
      </c>
      <c r="D3827" t="s">
        <v>90</v>
      </c>
      <c r="E3827" t="s">
        <v>81</v>
      </c>
      <c r="F3827" t="s">
        <v>35</v>
      </c>
      <c r="G3827">
        <v>5</v>
      </c>
      <c r="H3827">
        <v>2010</v>
      </c>
      <c r="I3827" t="s">
        <v>54</v>
      </c>
      <c r="J3827">
        <v>17.727563402301399</v>
      </c>
      <c r="K3827">
        <v>14.58</v>
      </c>
      <c r="L3827">
        <v>20.87</v>
      </c>
      <c r="M3827">
        <v>38</v>
      </c>
      <c r="N3827">
        <v>15.023508522331801</v>
      </c>
      <c r="O3827">
        <v>16.222142113076298</v>
      </c>
    </row>
    <row r="3828" spans="1:15" x14ac:dyDescent="0.25">
      <c r="A3828" s="20" t="s">
        <v>3948</v>
      </c>
      <c r="B3828">
        <v>3</v>
      </c>
      <c r="C3828" t="s">
        <v>67</v>
      </c>
      <c r="D3828" t="s">
        <v>90</v>
      </c>
      <c r="E3828" t="s">
        <v>81</v>
      </c>
      <c r="F3828" t="s">
        <v>35</v>
      </c>
      <c r="G3828">
        <v>5</v>
      </c>
      <c r="H3828">
        <v>2010</v>
      </c>
      <c r="I3828" t="s">
        <v>55</v>
      </c>
      <c r="J3828">
        <v>14.182192662337901</v>
      </c>
      <c r="K3828">
        <v>10.44</v>
      </c>
      <c r="L3828">
        <v>17.920000000000002</v>
      </c>
      <c r="M3828">
        <v>459</v>
      </c>
      <c r="N3828">
        <v>11.9170921796338</v>
      </c>
      <c r="O3828">
        <v>4.66760028009337</v>
      </c>
    </row>
    <row r="3829" spans="1:15" x14ac:dyDescent="0.25">
      <c r="A3829" s="20" t="s">
        <v>3949</v>
      </c>
      <c r="B3829">
        <v>3</v>
      </c>
      <c r="C3829" t="s">
        <v>67</v>
      </c>
      <c r="D3829" t="s">
        <v>90</v>
      </c>
      <c r="E3829" t="s">
        <v>81</v>
      </c>
      <c r="F3829" t="s">
        <v>35</v>
      </c>
      <c r="G3829">
        <v>5</v>
      </c>
      <c r="H3829">
        <v>2010</v>
      </c>
      <c r="I3829" t="s">
        <v>56</v>
      </c>
      <c r="J3829" t="s">
        <v>44</v>
      </c>
      <c r="K3829" t="s">
        <v>44</v>
      </c>
      <c r="L3829" t="s">
        <v>44</v>
      </c>
      <c r="M3829">
        <v>17</v>
      </c>
      <c r="N3829">
        <v>10.4625694215084</v>
      </c>
      <c r="O3829">
        <v>24.253562503633301</v>
      </c>
    </row>
    <row r="3830" spans="1:15" x14ac:dyDescent="0.25">
      <c r="A3830" s="20" t="s">
        <v>3950</v>
      </c>
      <c r="B3830">
        <v>3</v>
      </c>
      <c r="C3830" t="s">
        <v>67</v>
      </c>
      <c r="D3830" t="s">
        <v>90</v>
      </c>
      <c r="E3830" t="s">
        <v>81</v>
      </c>
      <c r="F3830" t="s">
        <v>35</v>
      </c>
      <c r="G3830">
        <v>5</v>
      </c>
      <c r="H3830">
        <v>2010</v>
      </c>
      <c r="I3830" t="s">
        <v>57</v>
      </c>
      <c r="J3830">
        <v>-3.0720731329816302</v>
      </c>
      <c r="K3830">
        <v>-7.52</v>
      </c>
      <c r="L3830">
        <v>1.38</v>
      </c>
      <c r="M3830">
        <v>26</v>
      </c>
      <c r="N3830">
        <v>14.5207556415951</v>
      </c>
      <c r="O3830">
        <v>19.611613513818401</v>
      </c>
    </row>
    <row r="3831" spans="1:15" x14ac:dyDescent="0.25">
      <c r="A3831" s="20" t="s">
        <v>3951</v>
      </c>
      <c r="B3831">
        <v>3</v>
      </c>
      <c r="C3831" t="s">
        <v>67</v>
      </c>
      <c r="D3831" t="s">
        <v>90</v>
      </c>
      <c r="E3831" t="s">
        <v>81</v>
      </c>
      <c r="F3831" t="s">
        <v>35</v>
      </c>
      <c r="G3831">
        <v>5</v>
      </c>
      <c r="H3831">
        <v>2010</v>
      </c>
      <c r="I3831" t="s">
        <v>58</v>
      </c>
      <c r="J3831">
        <v>10.3429089127639</v>
      </c>
      <c r="K3831">
        <v>8.41</v>
      </c>
      <c r="L3831">
        <v>12.28</v>
      </c>
      <c r="M3831">
        <v>904</v>
      </c>
      <c r="N3831">
        <v>12.892911397192201</v>
      </c>
      <c r="O3831">
        <v>3.3259505261886999</v>
      </c>
    </row>
    <row r="3832" spans="1:15" x14ac:dyDescent="0.25">
      <c r="A3832" s="20" t="s">
        <v>3952</v>
      </c>
      <c r="B3832">
        <v>3</v>
      </c>
      <c r="C3832" t="s">
        <v>67</v>
      </c>
      <c r="D3832" t="s">
        <v>90</v>
      </c>
      <c r="E3832" t="s">
        <v>81</v>
      </c>
      <c r="F3832" t="s">
        <v>35</v>
      </c>
      <c r="G3832">
        <v>5</v>
      </c>
      <c r="H3832">
        <v>2010</v>
      </c>
      <c r="I3832" t="s">
        <v>59</v>
      </c>
      <c r="J3832">
        <v>14.3086934802547</v>
      </c>
      <c r="K3832">
        <v>6.83</v>
      </c>
      <c r="L3832">
        <v>21.78</v>
      </c>
      <c r="M3832">
        <v>29</v>
      </c>
      <c r="N3832">
        <v>21.151424335379701</v>
      </c>
      <c r="O3832">
        <v>18.569533817705199</v>
      </c>
    </row>
    <row r="3833" spans="1:15" x14ac:dyDescent="0.25">
      <c r="A3833" s="20" t="s">
        <v>3953</v>
      </c>
      <c r="B3833">
        <v>3</v>
      </c>
      <c r="C3833" t="s">
        <v>67</v>
      </c>
      <c r="D3833" t="s">
        <v>90</v>
      </c>
      <c r="E3833" t="s">
        <v>81</v>
      </c>
      <c r="F3833" t="s">
        <v>35</v>
      </c>
      <c r="G3833">
        <v>5</v>
      </c>
      <c r="H3833">
        <v>2010</v>
      </c>
      <c r="I3833" t="s">
        <v>60</v>
      </c>
      <c r="J3833">
        <v>9.7008571727453905</v>
      </c>
      <c r="K3833">
        <v>8.7100000000000009</v>
      </c>
      <c r="L3833">
        <v>10.69</v>
      </c>
      <c r="M3833">
        <v>4309</v>
      </c>
      <c r="N3833">
        <v>11.0582729343151</v>
      </c>
      <c r="O3833">
        <v>1.5233922889093801</v>
      </c>
    </row>
    <row r="3834" spans="1:15" x14ac:dyDescent="0.25">
      <c r="A3834" s="20" t="s">
        <v>3954</v>
      </c>
      <c r="B3834">
        <v>3</v>
      </c>
      <c r="C3834" t="s">
        <v>67</v>
      </c>
      <c r="D3834" t="s">
        <v>90</v>
      </c>
      <c r="E3834" t="s">
        <v>81</v>
      </c>
      <c r="F3834" t="s">
        <v>35</v>
      </c>
      <c r="G3834">
        <v>5</v>
      </c>
      <c r="H3834">
        <v>2010</v>
      </c>
      <c r="I3834" t="s">
        <v>61</v>
      </c>
      <c r="J3834" t="s">
        <v>44</v>
      </c>
      <c r="K3834" t="s">
        <v>44</v>
      </c>
      <c r="L3834" t="s">
        <v>44</v>
      </c>
      <c r="M3834">
        <v>5</v>
      </c>
      <c r="N3834">
        <v>8.96036172692998</v>
      </c>
      <c r="O3834">
        <v>44.721359549995803</v>
      </c>
    </row>
    <row r="3835" spans="1:15" x14ac:dyDescent="0.25">
      <c r="A3835" s="20" t="s">
        <v>3955</v>
      </c>
      <c r="B3835">
        <v>3</v>
      </c>
      <c r="C3835" t="s">
        <v>67</v>
      </c>
      <c r="D3835" t="s">
        <v>90</v>
      </c>
      <c r="E3835" t="s">
        <v>81</v>
      </c>
      <c r="F3835" t="s">
        <v>35</v>
      </c>
      <c r="G3835">
        <v>5</v>
      </c>
      <c r="H3835">
        <v>2010</v>
      </c>
      <c r="I3835" t="s">
        <v>43</v>
      </c>
      <c r="J3835">
        <v>12.9580899473494</v>
      </c>
      <c r="K3835">
        <v>10.56</v>
      </c>
      <c r="L3835">
        <v>15.35</v>
      </c>
      <c r="M3835">
        <v>350</v>
      </c>
      <c r="N3835">
        <v>11.700044738319701</v>
      </c>
      <c r="O3835">
        <v>5.3452248382484902</v>
      </c>
    </row>
    <row r="3836" spans="1:15" x14ac:dyDescent="0.25">
      <c r="A3836" s="20" t="s">
        <v>3956</v>
      </c>
      <c r="B3836">
        <v>3</v>
      </c>
      <c r="C3836" t="s">
        <v>67</v>
      </c>
      <c r="D3836" t="s">
        <v>90</v>
      </c>
      <c r="E3836" t="s">
        <v>81</v>
      </c>
      <c r="F3836" t="s">
        <v>35</v>
      </c>
      <c r="G3836">
        <v>5</v>
      </c>
      <c r="H3836">
        <v>2010</v>
      </c>
      <c r="I3836" t="s">
        <v>62</v>
      </c>
      <c r="J3836">
        <v>33.642272089159597</v>
      </c>
      <c r="K3836">
        <v>20.88</v>
      </c>
      <c r="L3836">
        <v>46.4</v>
      </c>
      <c r="M3836">
        <v>216</v>
      </c>
      <c r="N3836">
        <v>10.6765490230457</v>
      </c>
      <c r="O3836">
        <v>6.8041381743977203</v>
      </c>
    </row>
    <row r="3837" spans="1:15" x14ac:dyDescent="0.25">
      <c r="A3837" s="20" t="s">
        <v>3957</v>
      </c>
      <c r="B3837">
        <v>3</v>
      </c>
      <c r="C3837" t="s">
        <v>67</v>
      </c>
      <c r="D3837" t="s">
        <v>90</v>
      </c>
      <c r="E3837" t="s">
        <v>81</v>
      </c>
      <c r="F3837" t="s">
        <v>35</v>
      </c>
      <c r="G3837">
        <v>5</v>
      </c>
      <c r="H3837">
        <v>2010</v>
      </c>
      <c r="I3837" t="s">
        <v>75</v>
      </c>
      <c r="J3837">
        <v>13.42</v>
      </c>
      <c r="K3837">
        <v>12.96</v>
      </c>
      <c r="L3837">
        <v>13.87</v>
      </c>
      <c r="M3837">
        <v>24.406737755329502</v>
      </c>
      <c r="N3837">
        <v>10.991162340987101</v>
      </c>
      <c r="O3837">
        <v>-99</v>
      </c>
    </row>
    <row r="3838" spans="1:15" x14ac:dyDescent="0.25">
      <c r="A3838" s="20" t="s">
        <v>3958</v>
      </c>
      <c r="B3838">
        <v>3</v>
      </c>
      <c r="C3838" t="s">
        <v>67</v>
      </c>
      <c r="D3838" t="s">
        <v>90</v>
      </c>
      <c r="E3838" t="s">
        <v>81</v>
      </c>
      <c r="F3838" t="s">
        <v>35</v>
      </c>
      <c r="G3838">
        <v>5</v>
      </c>
      <c r="H3838">
        <v>2010</v>
      </c>
      <c r="I3838" t="s">
        <v>45</v>
      </c>
      <c r="J3838">
        <v>7.4454093871075999</v>
      </c>
      <c r="K3838">
        <v>5.8</v>
      </c>
      <c r="L3838">
        <v>9.09</v>
      </c>
      <c r="M3838">
        <v>1011</v>
      </c>
      <c r="N3838">
        <v>9.8918114620252702</v>
      </c>
      <c r="O3838">
        <v>3.1450273186121902</v>
      </c>
    </row>
    <row r="3839" spans="1:15" x14ac:dyDescent="0.25">
      <c r="A3839" s="20" t="s">
        <v>3959</v>
      </c>
      <c r="B3839">
        <v>3</v>
      </c>
      <c r="C3839" t="s">
        <v>67</v>
      </c>
      <c r="D3839" t="s">
        <v>90</v>
      </c>
      <c r="E3839" t="s">
        <v>81</v>
      </c>
      <c r="F3839" t="s">
        <v>35</v>
      </c>
      <c r="G3839">
        <v>5</v>
      </c>
      <c r="H3839">
        <v>2010</v>
      </c>
      <c r="I3839" t="s">
        <v>46</v>
      </c>
      <c r="J3839">
        <v>12.2982228375477</v>
      </c>
      <c r="K3839">
        <v>10.4</v>
      </c>
      <c r="L3839">
        <v>14.2</v>
      </c>
      <c r="M3839">
        <v>1639</v>
      </c>
      <c r="N3839">
        <v>8.6574033743582408</v>
      </c>
      <c r="O3839">
        <v>2.4700771787671898</v>
      </c>
    </row>
    <row r="3840" spans="1:15" x14ac:dyDescent="0.25">
      <c r="A3840" s="20" t="s">
        <v>3960</v>
      </c>
      <c r="B3840">
        <v>3</v>
      </c>
      <c r="C3840" t="s">
        <v>67</v>
      </c>
      <c r="D3840" t="s">
        <v>90</v>
      </c>
      <c r="E3840" t="s">
        <v>81</v>
      </c>
      <c r="F3840" t="s">
        <v>35</v>
      </c>
      <c r="G3840">
        <v>5</v>
      </c>
      <c r="H3840">
        <v>2010</v>
      </c>
      <c r="I3840" t="s">
        <v>47</v>
      </c>
      <c r="J3840">
        <v>20.971803903980302</v>
      </c>
      <c r="K3840">
        <v>19.920000000000002</v>
      </c>
      <c r="L3840">
        <v>22.03</v>
      </c>
      <c r="M3840">
        <v>6496</v>
      </c>
      <c r="N3840">
        <v>11.9986828021934</v>
      </c>
      <c r="O3840">
        <v>1.24072916746366</v>
      </c>
    </row>
    <row r="3841" spans="1:15" x14ac:dyDescent="0.25">
      <c r="A3841" s="20" t="s">
        <v>3961</v>
      </c>
      <c r="B3841">
        <v>3</v>
      </c>
      <c r="C3841" t="s">
        <v>67</v>
      </c>
      <c r="D3841" t="s">
        <v>90</v>
      </c>
      <c r="E3841" t="s">
        <v>81</v>
      </c>
      <c r="F3841" t="s">
        <v>35</v>
      </c>
      <c r="G3841">
        <v>5</v>
      </c>
      <c r="H3841">
        <v>2010</v>
      </c>
      <c r="I3841" t="s">
        <v>48</v>
      </c>
      <c r="J3841">
        <v>22.672349208263199</v>
      </c>
      <c r="K3841">
        <v>18.13</v>
      </c>
      <c r="L3841">
        <v>27.22</v>
      </c>
      <c r="M3841">
        <v>245</v>
      </c>
      <c r="N3841">
        <v>12.820913026011301</v>
      </c>
      <c r="O3841">
        <v>6.3887656499994003</v>
      </c>
    </row>
    <row r="3842" spans="1:15" x14ac:dyDescent="0.25">
      <c r="A3842" s="20" t="s">
        <v>3962</v>
      </c>
      <c r="B3842">
        <v>3</v>
      </c>
      <c r="C3842" t="s">
        <v>67</v>
      </c>
      <c r="D3842" t="s">
        <v>90</v>
      </c>
      <c r="E3842" t="s">
        <v>81</v>
      </c>
      <c r="F3842" t="s">
        <v>35</v>
      </c>
      <c r="G3842">
        <v>5</v>
      </c>
      <c r="H3842">
        <v>2010</v>
      </c>
      <c r="I3842" t="s">
        <v>49</v>
      </c>
      <c r="J3842">
        <v>12.9310844936658</v>
      </c>
      <c r="K3842">
        <v>9.7899999999999991</v>
      </c>
      <c r="L3842">
        <v>16.079999999999998</v>
      </c>
      <c r="M3842">
        <v>511</v>
      </c>
      <c r="N3842">
        <v>12.7456763129073</v>
      </c>
      <c r="O3842">
        <v>4.4237395520380902</v>
      </c>
    </row>
    <row r="3843" spans="1:15" x14ac:dyDescent="0.25">
      <c r="A3843" s="20" t="s">
        <v>3963</v>
      </c>
      <c r="B3843">
        <v>3</v>
      </c>
      <c r="C3843" t="s">
        <v>67</v>
      </c>
      <c r="D3843" t="s">
        <v>90</v>
      </c>
      <c r="E3843" t="s">
        <v>81</v>
      </c>
      <c r="F3843" t="s">
        <v>35</v>
      </c>
      <c r="G3843">
        <v>5</v>
      </c>
      <c r="H3843">
        <v>2010</v>
      </c>
      <c r="I3843" t="s">
        <v>50</v>
      </c>
      <c r="J3843">
        <v>18.2408872221284</v>
      </c>
      <c r="K3843">
        <v>13.5</v>
      </c>
      <c r="L3843">
        <v>22.98</v>
      </c>
      <c r="M3843">
        <v>145</v>
      </c>
      <c r="N3843">
        <v>8.3122485437995408</v>
      </c>
      <c r="O3843">
        <v>8.3045479853740005</v>
      </c>
    </row>
    <row r="3844" spans="1:15" x14ac:dyDescent="0.25">
      <c r="A3844" s="20" t="s">
        <v>3964</v>
      </c>
      <c r="B3844">
        <v>3</v>
      </c>
      <c r="C3844" t="s">
        <v>67</v>
      </c>
      <c r="D3844" t="s">
        <v>90</v>
      </c>
      <c r="E3844" t="s">
        <v>81</v>
      </c>
      <c r="F3844" t="s">
        <v>35</v>
      </c>
      <c r="G3844">
        <v>5</v>
      </c>
      <c r="H3844">
        <v>2010</v>
      </c>
      <c r="I3844" t="s">
        <v>51</v>
      </c>
      <c r="J3844">
        <v>6.5659420977133598</v>
      </c>
      <c r="K3844">
        <v>4.01</v>
      </c>
      <c r="L3844">
        <v>9.1300000000000008</v>
      </c>
      <c r="M3844">
        <v>398</v>
      </c>
      <c r="N3844">
        <v>12.8733016031162</v>
      </c>
      <c r="O3844">
        <v>5.01254707117086</v>
      </c>
    </row>
    <row r="3845" spans="1:15" x14ac:dyDescent="0.25">
      <c r="A3845" s="20" t="s">
        <v>3965</v>
      </c>
      <c r="B3845">
        <v>3</v>
      </c>
      <c r="C3845" t="s">
        <v>67</v>
      </c>
      <c r="D3845" t="s">
        <v>90</v>
      </c>
      <c r="E3845" t="s">
        <v>82</v>
      </c>
      <c r="F3845" t="s">
        <v>38</v>
      </c>
      <c r="G3845">
        <v>3</v>
      </c>
      <c r="H3845">
        <v>2011</v>
      </c>
      <c r="I3845" t="s">
        <v>34</v>
      </c>
      <c r="J3845">
        <v>17.029019205237699</v>
      </c>
      <c r="K3845">
        <v>15.99</v>
      </c>
      <c r="L3845">
        <v>18.07</v>
      </c>
      <c r="M3845">
        <v>4784</v>
      </c>
      <c r="N3845">
        <v>9.8788830145063695</v>
      </c>
      <c r="O3845">
        <v>1.4457873299156001</v>
      </c>
    </row>
    <row r="3846" spans="1:15" x14ac:dyDescent="0.25">
      <c r="A3846" s="20" t="s">
        <v>3966</v>
      </c>
      <c r="B3846">
        <v>3</v>
      </c>
      <c r="C3846" t="s">
        <v>67</v>
      </c>
      <c r="D3846" t="s">
        <v>90</v>
      </c>
      <c r="E3846" t="s">
        <v>82</v>
      </c>
      <c r="F3846" t="s">
        <v>38</v>
      </c>
      <c r="G3846">
        <v>3</v>
      </c>
      <c r="H3846">
        <v>2011</v>
      </c>
      <c r="I3846" t="s">
        <v>52</v>
      </c>
      <c r="J3846">
        <v>17.3633275354555</v>
      </c>
      <c r="K3846">
        <v>15.25</v>
      </c>
      <c r="L3846">
        <v>19.48</v>
      </c>
      <c r="M3846">
        <v>762</v>
      </c>
      <c r="N3846">
        <v>10.3458593748502</v>
      </c>
      <c r="O3846">
        <v>3.6226177800110899</v>
      </c>
    </row>
    <row r="3847" spans="1:15" x14ac:dyDescent="0.25">
      <c r="A3847" s="20" t="s">
        <v>3967</v>
      </c>
      <c r="B3847">
        <v>3</v>
      </c>
      <c r="C3847" t="s">
        <v>67</v>
      </c>
      <c r="D3847" t="s">
        <v>90</v>
      </c>
      <c r="E3847" t="s">
        <v>82</v>
      </c>
      <c r="F3847" t="s">
        <v>38</v>
      </c>
      <c r="G3847">
        <v>3</v>
      </c>
      <c r="H3847">
        <v>2011</v>
      </c>
      <c r="I3847" t="s">
        <v>53</v>
      </c>
      <c r="J3847">
        <v>18.456410655198599</v>
      </c>
      <c r="K3847">
        <v>17.41</v>
      </c>
      <c r="L3847">
        <v>19.5</v>
      </c>
      <c r="M3847">
        <v>6925</v>
      </c>
      <c r="N3847">
        <v>11.572827079629</v>
      </c>
      <c r="O3847">
        <v>1.20168353625222</v>
      </c>
    </row>
    <row r="3848" spans="1:15" x14ac:dyDescent="0.25">
      <c r="A3848" s="20" t="s">
        <v>3968</v>
      </c>
      <c r="B3848">
        <v>3</v>
      </c>
      <c r="C3848" t="s">
        <v>67</v>
      </c>
      <c r="D3848" t="s">
        <v>90</v>
      </c>
      <c r="E3848" t="s">
        <v>82</v>
      </c>
      <c r="F3848" t="s">
        <v>38</v>
      </c>
      <c r="G3848">
        <v>3</v>
      </c>
      <c r="H3848">
        <v>2011</v>
      </c>
      <c r="I3848" t="s">
        <v>54</v>
      </c>
      <c r="J3848">
        <v>15.5226376998097</v>
      </c>
      <c r="K3848">
        <v>13.55</v>
      </c>
      <c r="L3848">
        <v>17.489999999999998</v>
      </c>
      <c r="M3848">
        <v>423</v>
      </c>
      <c r="N3848">
        <v>12.740181913179301</v>
      </c>
      <c r="O3848">
        <v>4.8621663832631503</v>
      </c>
    </row>
    <row r="3849" spans="1:15" x14ac:dyDescent="0.25">
      <c r="A3849" s="20" t="s">
        <v>3969</v>
      </c>
      <c r="B3849">
        <v>3</v>
      </c>
      <c r="C3849" t="s">
        <v>67</v>
      </c>
      <c r="D3849" t="s">
        <v>90</v>
      </c>
      <c r="E3849" t="s">
        <v>82</v>
      </c>
      <c r="F3849" t="s">
        <v>38</v>
      </c>
      <c r="G3849">
        <v>3</v>
      </c>
      <c r="H3849">
        <v>2011</v>
      </c>
      <c r="I3849" t="s">
        <v>55</v>
      </c>
      <c r="J3849">
        <v>10.7418963359065</v>
      </c>
      <c r="K3849">
        <v>9.34</v>
      </c>
      <c r="L3849">
        <v>12.15</v>
      </c>
      <c r="M3849">
        <v>1783</v>
      </c>
      <c r="N3849">
        <v>10.9789977014751</v>
      </c>
      <c r="O3849">
        <v>2.3682324543709901</v>
      </c>
    </row>
    <row r="3850" spans="1:15" x14ac:dyDescent="0.25">
      <c r="A3850" s="20" t="s">
        <v>3970</v>
      </c>
      <c r="B3850">
        <v>3</v>
      </c>
      <c r="C3850" t="s">
        <v>67</v>
      </c>
      <c r="D3850" t="s">
        <v>90</v>
      </c>
      <c r="E3850" t="s">
        <v>82</v>
      </c>
      <c r="F3850" t="s">
        <v>38</v>
      </c>
      <c r="G3850">
        <v>3</v>
      </c>
      <c r="H3850">
        <v>2011</v>
      </c>
      <c r="I3850" t="s">
        <v>56</v>
      </c>
      <c r="J3850">
        <v>21.035411883576302</v>
      </c>
      <c r="K3850">
        <v>19.440000000000001</v>
      </c>
      <c r="L3850">
        <v>22.63</v>
      </c>
      <c r="M3850">
        <v>3202</v>
      </c>
      <c r="N3850">
        <v>10.545124521568001</v>
      </c>
      <c r="O3850">
        <v>1.76721478460901</v>
      </c>
    </row>
    <row r="3851" spans="1:15" x14ac:dyDescent="0.25">
      <c r="A3851" s="20" t="s">
        <v>3971</v>
      </c>
      <c r="B3851">
        <v>3</v>
      </c>
      <c r="C3851" t="s">
        <v>67</v>
      </c>
      <c r="D3851" t="s">
        <v>90</v>
      </c>
      <c r="E3851" t="s">
        <v>82</v>
      </c>
      <c r="F3851" t="s">
        <v>38</v>
      </c>
      <c r="G3851">
        <v>3</v>
      </c>
      <c r="H3851">
        <v>2011</v>
      </c>
      <c r="I3851" t="s">
        <v>57</v>
      </c>
      <c r="J3851">
        <v>10.7788336042499</v>
      </c>
      <c r="K3851">
        <v>9.01</v>
      </c>
      <c r="L3851">
        <v>12.54</v>
      </c>
      <c r="M3851">
        <v>2365</v>
      </c>
      <c r="N3851">
        <v>16.520764705092301</v>
      </c>
      <c r="O3851">
        <v>2.0562903028816599</v>
      </c>
    </row>
    <row r="3852" spans="1:15" x14ac:dyDescent="0.25">
      <c r="A3852" s="20" t="s">
        <v>3972</v>
      </c>
      <c r="B3852">
        <v>3</v>
      </c>
      <c r="C3852" t="s">
        <v>67</v>
      </c>
      <c r="D3852" t="s">
        <v>90</v>
      </c>
      <c r="E3852" t="s">
        <v>82</v>
      </c>
      <c r="F3852" t="s">
        <v>38</v>
      </c>
      <c r="G3852">
        <v>3</v>
      </c>
      <c r="H3852">
        <v>2011</v>
      </c>
      <c r="I3852" t="s">
        <v>58</v>
      </c>
      <c r="J3852">
        <v>19.885411438872701</v>
      </c>
      <c r="K3852">
        <v>19.149999999999999</v>
      </c>
      <c r="L3852">
        <v>20.62</v>
      </c>
      <c r="M3852">
        <v>10762</v>
      </c>
      <c r="N3852">
        <v>11.7874999147002</v>
      </c>
      <c r="O3852">
        <v>0.96394777703753398</v>
      </c>
    </row>
    <row r="3853" spans="1:15" x14ac:dyDescent="0.25">
      <c r="A3853" s="20" t="s">
        <v>3973</v>
      </c>
      <c r="B3853">
        <v>3</v>
      </c>
      <c r="C3853" t="s">
        <v>67</v>
      </c>
      <c r="D3853" t="s">
        <v>90</v>
      </c>
      <c r="E3853" t="s">
        <v>82</v>
      </c>
      <c r="F3853" t="s">
        <v>38</v>
      </c>
      <c r="G3853">
        <v>3</v>
      </c>
      <c r="H3853">
        <v>2011</v>
      </c>
      <c r="I3853" t="s">
        <v>59</v>
      </c>
      <c r="J3853">
        <v>18.1884713719929</v>
      </c>
      <c r="K3853">
        <v>15.03</v>
      </c>
      <c r="L3853">
        <v>21.35</v>
      </c>
      <c r="M3853">
        <v>927</v>
      </c>
      <c r="N3853">
        <v>9.7666355951928505</v>
      </c>
      <c r="O3853">
        <v>3.2844309272143102</v>
      </c>
    </row>
    <row r="3854" spans="1:15" x14ac:dyDescent="0.25">
      <c r="A3854" s="20" t="s">
        <v>3974</v>
      </c>
      <c r="B3854">
        <v>3</v>
      </c>
      <c r="C3854" t="s">
        <v>67</v>
      </c>
      <c r="D3854" t="s">
        <v>90</v>
      </c>
      <c r="E3854" t="s">
        <v>82</v>
      </c>
      <c r="F3854" t="s">
        <v>38</v>
      </c>
      <c r="G3854">
        <v>3</v>
      </c>
      <c r="H3854">
        <v>2011</v>
      </c>
      <c r="I3854" t="s">
        <v>60</v>
      </c>
      <c r="J3854">
        <v>16.853136710628799</v>
      </c>
      <c r="K3854">
        <v>15.88</v>
      </c>
      <c r="L3854">
        <v>17.829999999999998</v>
      </c>
      <c r="M3854">
        <v>3547</v>
      </c>
      <c r="N3854">
        <v>10.9893061592226</v>
      </c>
      <c r="O3854">
        <v>1.67907233372744</v>
      </c>
    </row>
    <row r="3855" spans="1:15" x14ac:dyDescent="0.25">
      <c r="A3855" s="20" t="s">
        <v>3975</v>
      </c>
      <c r="B3855">
        <v>3</v>
      </c>
      <c r="C3855" t="s">
        <v>67</v>
      </c>
      <c r="D3855" t="s">
        <v>90</v>
      </c>
      <c r="E3855" t="s">
        <v>82</v>
      </c>
      <c r="F3855" t="s">
        <v>38</v>
      </c>
      <c r="G3855">
        <v>3</v>
      </c>
      <c r="H3855">
        <v>2011</v>
      </c>
      <c r="I3855" t="s">
        <v>61</v>
      </c>
      <c r="J3855">
        <v>9.4282469393610597</v>
      </c>
      <c r="K3855">
        <v>6.1</v>
      </c>
      <c r="L3855">
        <v>12.75</v>
      </c>
      <c r="M3855">
        <v>186</v>
      </c>
      <c r="N3855">
        <v>11.7381327148401</v>
      </c>
      <c r="O3855">
        <v>7.3323557510676602</v>
      </c>
    </row>
    <row r="3856" spans="1:15" x14ac:dyDescent="0.25">
      <c r="A3856" s="20" t="s">
        <v>3976</v>
      </c>
      <c r="B3856">
        <v>3</v>
      </c>
      <c r="C3856" t="s">
        <v>67</v>
      </c>
      <c r="D3856" t="s">
        <v>90</v>
      </c>
      <c r="E3856" t="s">
        <v>82</v>
      </c>
      <c r="F3856" t="s">
        <v>38</v>
      </c>
      <c r="G3856">
        <v>3</v>
      </c>
      <c r="H3856">
        <v>2011</v>
      </c>
      <c r="I3856" t="s">
        <v>43</v>
      </c>
      <c r="J3856">
        <v>7.0143104659272302</v>
      </c>
      <c r="K3856">
        <v>5.99</v>
      </c>
      <c r="L3856">
        <v>8.0399999999999991</v>
      </c>
      <c r="M3856">
        <v>5146</v>
      </c>
      <c r="N3856">
        <v>16.0400214472477</v>
      </c>
      <c r="O3856">
        <v>1.3940074958772599</v>
      </c>
    </row>
    <row r="3857" spans="1:15" x14ac:dyDescent="0.25">
      <c r="A3857" s="20" t="s">
        <v>3977</v>
      </c>
      <c r="B3857">
        <v>3</v>
      </c>
      <c r="C3857" t="s">
        <v>67</v>
      </c>
      <c r="D3857" t="s">
        <v>90</v>
      </c>
      <c r="E3857" t="s">
        <v>82</v>
      </c>
      <c r="F3857" t="s">
        <v>38</v>
      </c>
      <c r="G3857">
        <v>3</v>
      </c>
      <c r="H3857">
        <v>2011</v>
      </c>
      <c r="I3857" t="s">
        <v>62</v>
      </c>
      <c r="J3857">
        <v>14.546058087999</v>
      </c>
      <c r="K3857">
        <v>12.81</v>
      </c>
      <c r="L3857">
        <v>16.29</v>
      </c>
      <c r="M3857">
        <v>1471</v>
      </c>
      <c r="N3857">
        <v>9.8342460911242497</v>
      </c>
      <c r="O3857">
        <v>2.6073159633943002</v>
      </c>
    </row>
    <row r="3858" spans="1:15" x14ac:dyDescent="0.25">
      <c r="A3858" s="20" t="s">
        <v>3978</v>
      </c>
      <c r="B3858">
        <v>3</v>
      </c>
      <c r="C3858" t="s">
        <v>67</v>
      </c>
      <c r="D3858" t="s">
        <v>90</v>
      </c>
      <c r="E3858" t="s">
        <v>82</v>
      </c>
      <c r="F3858" t="s">
        <v>38</v>
      </c>
      <c r="G3858">
        <v>3</v>
      </c>
      <c r="H3858">
        <v>2011</v>
      </c>
      <c r="I3858" t="s">
        <v>75</v>
      </c>
      <c r="J3858">
        <v>15.83</v>
      </c>
      <c r="K3858">
        <v>15.57</v>
      </c>
      <c r="L3858">
        <v>16.09</v>
      </c>
      <c r="M3858">
        <v>27.233636943865399</v>
      </c>
      <c r="N3858">
        <v>11.404145484295499</v>
      </c>
      <c r="O3858">
        <v>-99</v>
      </c>
    </row>
    <row r="3859" spans="1:15" x14ac:dyDescent="0.25">
      <c r="A3859" s="20" t="s">
        <v>3979</v>
      </c>
      <c r="B3859">
        <v>3</v>
      </c>
      <c r="C3859" t="s">
        <v>67</v>
      </c>
      <c r="D3859" t="s">
        <v>90</v>
      </c>
      <c r="E3859" t="s">
        <v>82</v>
      </c>
      <c r="F3859" t="s">
        <v>38</v>
      </c>
      <c r="G3859">
        <v>3</v>
      </c>
      <c r="H3859">
        <v>2011</v>
      </c>
      <c r="I3859" t="s">
        <v>45</v>
      </c>
      <c r="J3859">
        <v>12.490472194599599</v>
      </c>
      <c r="K3859">
        <v>11.23</v>
      </c>
      <c r="L3859">
        <v>13.75</v>
      </c>
      <c r="M3859">
        <v>1999</v>
      </c>
      <c r="N3859">
        <v>12.0264855208857</v>
      </c>
      <c r="O3859">
        <v>2.2366272042129198</v>
      </c>
    </row>
    <row r="3860" spans="1:15" x14ac:dyDescent="0.25">
      <c r="A3860" s="20" t="s">
        <v>3980</v>
      </c>
      <c r="B3860">
        <v>3</v>
      </c>
      <c r="C3860" t="s">
        <v>67</v>
      </c>
      <c r="D3860" t="s">
        <v>90</v>
      </c>
      <c r="E3860" t="s">
        <v>82</v>
      </c>
      <c r="F3860" t="s">
        <v>38</v>
      </c>
      <c r="G3860">
        <v>3</v>
      </c>
      <c r="H3860">
        <v>2011</v>
      </c>
      <c r="I3860" t="s">
        <v>46</v>
      </c>
      <c r="J3860">
        <v>10.4152602107051</v>
      </c>
      <c r="K3860">
        <v>9.24</v>
      </c>
      <c r="L3860">
        <v>11.59</v>
      </c>
      <c r="M3860">
        <v>1638</v>
      </c>
      <c r="N3860">
        <v>8.9760584396486802</v>
      </c>
      <c r="O3860">
        <v>2.4708310555369999</v>
      </c>
    </row>
    <row r="3861" spans="1:15" x14ac:dyDescent="0.25">
      <c r="A3861" s="20" t="s">
        <v>3981</v>
      </c>
      <c r="B3861">
        <v>3</v>
      </c>
      <c r="C3861" t="s">
        <v>67</v>
      </c>
      <c r="D3861" t="s">
        <v>90</v>
      </c>
      <c r="E3861" t="s">
        <v>82</v>
      </c>
      <c r="F3861" t="s">
        <v>38</v>
      </c>
      <c r="G3861">
        <v>3</v>
      </c>
      <c r="H3861">
        <v>2011</v>
      </c>
      <c r="I3861" t="s">
        <v>47</v>
      </c>
      <c r="J3861">
        <v>15.9754690999498</v>
      </c>
      <c r="K3861">
        <v>15.24</v>
      </c>
      <c r="L3861">
        <v>16.71</v>
      </c>
      <c r="M3861">
        <v>9058</v>
      </c>
      <c r="N3861">
        <v>12.082788028523</v>
      </c>
      <c r="O3861">
        <v>1.0507123617866601</v>
      </c>
    </row>
    <row r="3862" spans="1:15" x14ac:dyDescent="0.25">
      <c r="A3862" s="20" t="s">
        <v>3982</v>
      </c>
      <c r="B3862">
        <v>3</v>
      </c>
      <c r="C3862" t="s">
        <v>67</v>
      </c>
      <c r="D3862" t="s">
        <v>90</v>
      </c>
      <c r="E3862" t="s">
        <v>82</v>
      </c>
      <c r="F3862" t="s">
        <v>38</v>
      </c>
      <c r="G3862">
        <v>3</v>
      </c>
      <c r="H3862">
        <v>2011</v>
      </c>
      <c r="I3862" t="s">
        <v>48</v>
      </c>
      <c r="J3862">
        <v>13.4908280520027</v>
      </c>
      <c r="K3862">
        <v>12.44</v>
      </c>
      <c r="L3862">
        <v>14.54</v>
      </c>
      <c r="M3862">
        <v>3867</v>
      </c>
      <c r="N3862">
        <v>10.364122263742599</v>
      </c>
      <c r="O3862">
        <v>1.6080994891173299</v>
      </c>
    </row>
    <row r="3863" spans="1:15" x14ac:dyDescent="0.25">
      <c r="A3863" s="20" t="s">
        <v>3983</v>
      </c>
      <c r="B3863">
        <v>3</v>
      </c>
      <c r="C3863" t="s">
        <v>67</v>
      </c>
      <c r="D3863" t="s">
        <v>90</v>
      </c>
      <c r="E3863" t="s">
        <v>82</v>
      </c>
      <c r="F3863" t="s">
        <v>38</v>
      </c>
      <c r="G3863">
        <v>3</v>
      </c>
      <c r="H3863">
        <v>2011</v>
      </c>
      <c r="I3863" t="s">
        <v>49</v>
      </c>
      <c r="J3863">
        <v>13.1039794618338</v>
      </c>
      <c r="K3863">
        <v>11.66</v>
      </c>
      <c r="L3863">
        <v>14.55</v>
      </c>
      <c r="M3863">
        <v>1713</v>
      </c>
      <c r="N3863">
        <v>12.098797861601099</v>
      </c>
      <c r="O3863">
        <v>2.41613567852596</v>
      </c>
    </row>
    <row r="3864" spans="1:15" x14ac:dyDescent="0.25">
      <c r="A3864" s="20" t="s">
        <v>3984</v>
      </c>
      <c r="B3864">
        <v>3</v>
      </c>
      <c r="C3864" t="s">
        <v>67</v>
      </c>
      <c r="D3864" t="s">
        <v>90</v>
      </c>
      <c r="E3864" t="s">
        <v>82</v>
      </c>
      <c r="F3864" t="s">
        <v>38</v>
      </c>
      <c r="G3864">
        <v>3</v>
      </c>
      <c r="H3864">
        <v>2011</v>
      </c>
      <c r="I3864" t="s">
        <v>50</v>
      </c>
      <c r="J3864">
        <v>15.9300941900641</v>
      </c>
      <c r="K3864">
        <v>14.76</v>
      </c>
      <c r="L3864">
        <v>17.100000000000001</v>
      </c>
      <c r="M3864">
        <v>3771</v>
      </c>
      <c r="N3864">
        <v>10.162287087726201</v>
      </c>
      <c r="O3864">
        <v>1.6284398958201101</v>
      </c>
    </row>
    <row r="3865" spans="1:15" x14ac:dyDescent="0.25">
      <c r="A3865" s="20" t="s">
        <v>3985</v>
      </c>
      <c r="B3865">
        <v>3</v>
      </c>
      <c r="C3865" t="s">
        <v>67</v>
      </c>
      <c r="D3865" t="s">
        <v>90</v>
      </c>
      <c r="E3865" t="s">
        <v>82</v>
      </c>
      <c r="F3865" t="s">
        <v>38</v>
      </c>
      <c r="G3865">
        <v>3</v>
      </c>
      <c r="H3865">
        <v>2011</v>
      </c>
      <c r="I3865" t="s">
        <v>51</v>
      </c>
      <c r="J3865">
        <v>20.636525075329899</v>
      </c>
      <c r="K3865">
        <v>19.2</v>
      </c>
      <c r="L3865">
        <v>22.07</v>
      </c>
      <c r="M3865">
        <v>2870</v>
      </c>
      <c r="N3865">
        <v>12.0410059510204</v>
      </c>
      <c r="O3865">
        <v>1.8666334823663899</v>
      </c>
    </row>
    <row r="3866" spans="1:15" x14ac:dyDescent="0.25">
      <c r="A3866" s="20" t="s">
        <v>3986</v>
      </c>
      <c r="B3866">
        <v>3</v>
      </c>
      <c r="C3866" t="s">
        <v>67</v>
      </c>
      <c r="D3866" t="s">
        <v>90</v>
      </c>
      <c r="E3866" t="s">
        <v>83</v>
      </c>
      <c r="F3866" t="s">
        <v>42</v>
      </c>
      <c r="G3866">
        <v>4</v>
      </c>
      <c r="H3866">
        <v>2011</v>
      </c>
      <c r="I3866" t="s">
        <v>34</v>
      </c>
      <c r="J3866">
        <v>21.568260711072501</v>
      </c>
      <c r="K3866">
        <v>20.69</v>
      </c>
      <c r="L3866">
        <v>22.45</v>
      </c>
      <c r="M3866">
        <v>8516</v>
      </c>
      <c r="N3866">
        <v>9.8788830145063695</v>
      </c>
      <c r="O3866">
        <v>1.0836328788219201</v>
      </c>
    </row>
    <row r="3867" spans="1:15" x14ac:dyDescent="0.25">
      <c r="A3867" s="20" t="s">
        <v>3987</v>
      </c>
      <c r="B3867">
        <v>3</v>
      </c>
      <c r="C3867" t="s">
        <v>67</v>
      </c>
      <c r="D3867" t="s">
        <v>90</v>
      </c>
      <c r="E3867" t="s">
        <v>83</v>
      </c>
      <c r="F3867" t="s">
        <v>42</v>
      </c>
      <c r="G3867">
        <v>4</v>
      </c>
      <c r="H3867">
        <v>2011</v>
      </c>
      <c r="I3867" t="s">
        <v>52</v>
      </c>
      <c r="J3867">
        <v>-0.246158990225149</v>
      </c>
      <c r="K3867">
        <v>-2.72</v>
      </c>
      <c r="L3867">
        <v>2.23</v>
      </c>
      <c r="M3867">
        <v>68</v>
      </c>
      <c r="N3867">
        <v>10.3458593748502</v>
      </c>
      <c r="O3867">
        <v>12.126781251816601</v>
      </c>
    </row>
    <row r="3868" spans="1:15" x14ac:dyDescent="0.25">
      <c r="A3868" s="20" t="s">
        <v>3988</v>
      </c>
      <c r="B3868">
        <v>3</v>
      </c>
      <c r="C3868" t="s">
        <v>67</v>
      </c>
      <c r="D3868" t="s">
        <v>90</v>
      </c>
      <c r="E3868" t="s">
        <v>83</v>
      </c>
      <c r="F3868" t="s">
        <v>42</v>
      </c>
      <c r="G3868">
        <v>4</v>
      </c>
      <c r="H3868">
        <v>2011</v>
      </c>
      <c r="I3868" t="s">
        <v>53</v>
      </c>
      <c r="J3868">
        <v>3.8899058860503901</v>
      </c>
      <c r="K3868">
        <v>0.75</v>
      </c>
      <c r="L3868">
        <v>7.03</v>
      </c>
      <c r="M3868">
        <v>87</v>
      </c>
      <c r="N3868">
        <v>11.572827079629</v>
      </c>
      <c r="O3868">
        <v>10.7211253483779</v>
      </c>
    </row>
    <row r="3869" spans="1:15" x14ac:dyDescent="0.25">
      <c r="A3869" s="20" t="s">
        <v>3989</v>
      </c>
      <c r="B3869">
        <v>3</v>
      </c>
      <c r="C3869" t="s">
        <v>67</v>
      </c>
      <c r="D3869" t="s">
        <v>90</v>
      </c>
      <c r="E3869" t="s">
        <v>83</v>
      </c>
      <c r="F3869" t="s">
        <v>42</v>
      </c>
      <c r="G3869">
        <v>4</v>
      </c>
      <c r="H3869">
        <v>2011</v>
      </c>
      <c r="I3869" t="s">
        <v>54</v>
      </c>
      <c r="J3869">
        <v>17.4878462508008</v>
      </c>
      <c r="K3869">
        <v>14.65</v>
      </c>
      <c r="L3869">
        <v>20.32</v>
      </c>
      <c r="M3869">
        <v>70</v>
      </c>
      <c r="N3869">
        <v>12.740181913179301</v>
      </c>
      <c r="O3869">
        <v>11.952286093343901</v>
      </c>
    </row>
    <row r="3870" spans="1:15" x14ac:dyDescent="0.25">
      <c r="A3870" s="20" t="s">
        <v>3990</v>
      </c>
      <c r="B3870">
        <v>3</v>
      </c>
      <c r="C3870" t="s">
        <v>67</v>
      </c>
      <c r="D3870" t="s">
        <v>90</v>
      </c>
      <c r="E3870" t="s">
        <v>83</v>
      </c>
      <c r="F3870" t="s">
        <v>42</v>
      </c>
      <c r="G3870">
        <v>4</v>
      </c>
      <c r="H3870">
        <v>2011</v>
      </c>
      <c r="I3870" t="s">
        <v>55</v>
      </c>
      <c r="J3870">
        <v>21.246859184001298</v>
      </c>
      <c r="K3870">
        <v>17.940000000000001</v>
      </c>
      <c r="L3870">
        <v>24.56</v>
      </c>
      <c r="M3870">
        <v>451</v>
      </c>
      <c r="N3870">
        <v>10.9789977014751</v>
      </c>
      <c r="O3870">
        <v>4.7088160934801104</v>
      </c>
    </row>
    <row r="3871" spans="1:15" x14ac:dyDescent="0.25">
      <c r="A3871" s="20" t="s">
        <v>3991</v>
      </c>
      <c r="B3871">
        <v>3</v>
      </c>
      <c r="C3871" t="s">
        <v>67</v>
      </c>
      <c r="D3871" t="s">
        <v>90</v>
      </c>
      <c r="E3871" t="s">
        <v>83</v>
      </c>
      <c r="F3871" t="s">
        <v>42</v>
      </c>
      <c r="G3871">
        <v>4</v>
      </c>
      <c r="H3871">
        <v>2011</v>
      </c>
      <c r="I3871" t="s">
        <v>56</v>
      </c>
      <c r="J3871" t="s">
        <v>44</v>
      </c>
      <c r="K3871" t="s">
        <v>44</v>
      </c>
      <c r="L3871" t="s">
        <v>44</v>
      </c>
      <c r="M3871">
        <v>15</v>
      </c>
      <c r="N3871">
        <v>10.545124521568001</v>
      </c>
      <c r="O3871">
        <v>25.8198889747161</v>
      </c>
    </row>
    <row r="3872" spans="1:15" x14ac:dyDescent="0.25">
      <c r="A3872" s="20" t="s">
        <v>3992</v>
      </c>
      <c r="B3872">
        <v>3</v>
      </c>
      <c r="C3872" t="s">
        <v>67</v>
      </c>
      <c r="D3872" t="s">
        <v>90</v>
      </c>
      <c r="E3872" t="s">
        <v>83</v>
      </c>
      <c r="F3872" t="s">
        <v>42</v>
      </c>
      <c r="G3872">
        <v>4</v>
      </c>
      <c r="H3872">
        <v>2011</v>
      </c>
      <c r="I3872" t="s">
        <v>57</v>
      </c>
      <c r="J3872">
        <v>43.315899279143203</v>
      </c>
      <c r="K3872">
        <v>35.49</v>
      </c>
      <c r="L3872">
        <v>51.14</v>
      </c>
      <c r="M3872">
        <v>122</v>
      </c>
      <c r="N3872">
        <v>16.520764705092301</v>
      </c>
      <c r="O3872">
        <v>9.0535746042518497</v>
      </c>
    </row>
    <row r="3873" spans="1:15" x14ac:dyDescent="0.25">
      <c r="A3873" s="20" t="s">
        <v>3993</v>
      </c>
      <c r="B3873">
        <v>3</v>
      </c>
      <c r="C3873" t="s">
        <v>67</v>
      </c>
      <c r="D3873" t="s">
        <v>90</v>
      </c>
      <c r="E3873" t="s">
        <v>83</v>
      </c>
      <c r="F3873" t="s">
        <v>42</v>
      </c>
      <c r="G3873">
        <v>4</v>
      </c>
      <c r="H3873">
        <v>2011</v>
      </c>
      <c r="I3873" t="s">
        <v>58</v>
      </c>
      <c r="J3873">
        <v>12.7279419342917</v>
      </c>
      <c r="K3873">
        <v>10.43</v>
      </c>
      <c r="L3873">
        <v>15.03</v>
      </c>
      <c r="M3873">
        <v>854</v>
      </c>
      <c r="N3873">
        <v>11.7874999147002</v>
      </c>
      <c r="O3873">
        <v>3.4219295541457702</v>
      </c>
    </row>
    <row r="3874" spans="1:15" x14ac:dyDescent="0.25">
      <c r="A3874" s="20" t="s">
        <v>3994</v>
      </c>
      <c r="B3874">
        <v>3</v>
      </c>
      <c r="C3874" t="s">
        <v>67</v>
      </c>
      <c r="D3874" t="s">
        <v>90</v>
      </c>
      <c r="E3874" t="s">
        <v>83</v>
      </c>
      <c r="F3874" t="s">
        <v>42</v>
      </c>
      <c r="G3874">
        <v>4</v>
      </c>
      <c r="H3874">
        <v>2011</v>
      </c>
      <c r="I3874" t="s">
        <v>59</v>
      </c>
      <c r="J3874">
        <v>3.2456106934292799</v>
      </c>
      <c r="K3874">
        <v>1.33</v>
      </c>
      <c r="L3874">
        <v>5.16</v>
      </c>
      <c r="M3874">
        <v>112</v>
      </c>
      <c r="N3874">
        <v>9.7666355951928505</v>
      </c>
      <c r="O3874">
        <v>9.4491118252306805</v>
      </c>
    </row>
    <row r="3875" spans="1:15" x14ac:dyDescent="0.25">
      <c r="A3875" s="20" t="s">
        <v>3995</v>
      </c>
      <c r="B3875">
        <v>3</v>
      </c>
      <c r="C3875" t="s">
        <v>67</v>
      </c>
      <c r="D3875" t="s">
        <v>90</v>
      </c>
      <c r="E3875" t="s">
        <v>83</v>
      </c>
      <c r="F3875" t="s">
        <v>42</v>
      </c>
      <c r="G3875">
        <v>4</v>
      </c>
      <c r="H3875">
        <v>2011</v>
      </c>
      <c r="I3875" t="s">
        <v>60</v>
      </c>
      <c r="J3875">
        <v>22.151562814483899</v>
      </c>
      <c r="K3875">
        <v>21</v>
      </c>
      <c r="L3875">
        <v>23.3</v>
      </c>
      <c r="M3875">
        <v>4896</v>
      </c>
      <c r="N3875">
        <v>10.9893061592226</v>
      </c>
      <c r="O3875">
        <v>1.4291548761875701</v>
      </c>
    </row>
    <row r="3876" spans="1:15" x14ac:dyDescent="0.25">
      <c r="A3876" s="20" t="s">
        <v>3996</v>
      </c>
      <c r="B3876">
        <v>3</v>
      </c>
      <c r="C3876" t="s">
        <v>67</v>
      </c>
      <c r="D3876" t="s">
        <v>90</v>
      </c>
      <c r="E3876" t="s">
        <v>83</v>
      </c>
      <c r="F3876" t="s">
        <v>42</v>
      </c>
      <c r="G3876">
        <v>4</v>
      </c>
      <c r="H3876">
        <v>2011</v>
      </c>
      <c r="I3876" t="s">
        <v>61</v>
      </c>
      <c r="J3876" t="s">
        <v>44</v>
      </c>
      <c r="K3876" t="s">
        <v>44</v>
      </c>
      <c r="L3876" t="s">
        <v>44</v>
      </c>
      <c r="M3876">
        <v>0</v>
      </c>
      <c r="N3876">
        <v>11.7381327148401</v>
      </c>
      <c r="O3876" t="s">
        <v>44</v>
      </c>
    </row>
    <row r="3877" spans="1:15" x14ac:dyDescent="0.25">
      <c r="A3877" s="20" t="s">
        <v>3997</v>
      </c>
      <c r="B3877">
        <v>3</v>
      </c>
      <c r="C3877" t="s">
        <v>67</v>
      </c>
      <c r="D3877" t="s">
        <v>90</v>
      </c>
      <c r="E3877" t="s">
        <v>83</v>
      </c>
      <c r="F3877" t="s">
        <v>42</v>
      </c>
      <c r="G3877">
        <v>4</v>
      </c>
      <c r="H3877">
        <v>2011</v>
      </c>
      <c r="I3877" t="s">
        <v>43</v>
      </c>
      <c r="J3877">
        <v>-0.54765762389981099</v>
      </c>
      <c r="K3877">
        <v>-3.33</v>
      </c>
      <c r="L3877">
        <v>2.23</v>
      </c>
      <c r="M3877">
        <v>198</v>
      </c>
      <c r="N3877">
        <v>16.0400214472477</v>
      </c>
      <c r="O3877">
        <v>7.1066905451870204</v>
      </c>
    </row>
    <row r="3878" spans="1:15" x14ac:dyDescent="0.25">
      <c r="A3878" s="20" t="s">
        <v>3998</v>
      </c>
      <c r="B3878">
        <v>3</v>
      </c>
      <c r="C3878" t="s">
        <v>67</v>
      </c>
      <c r="D3878" t="s">
        <v>90</v>
      </c>
      <c r="E3878" t="s">
        <v>83</v>
      </c>
      <c r="F3878" t="s">
        <v>42</v>
      </c>
      <c r="G3878">
        <v>4</v>
      </c>
      <c r="H3878">
        <v>2011</v>
      </c>
      <c r="I3878" t="s">
        <v>62</v>
      </c>
      <c r="J3878">
        <v>39.835402786360703</v>
      </c>
      <c r="K3878">
        <v>34.18</v>
      </c>
      <c r="L3878">
        <v>45.49</v>
      </c>
      <c r="M3878">
        <v>108</v>
      </c>
      <c r="N3878">
        <v>9.8342460911242497</v>
      </c>
      <c r="O3878">
        <v>9.6225044864937601</v>
      </c>
    </row>
    <row r="3879" spans="1:15" x14ac:dyDescent="0.25">
      <c r="A3879" s="20" t="s">
        <v>3999</v>
      </c>
      <c r="B3879">
        <v>3</v>
      </c>
      <c r="C3879" t="s">
        <v>67</v>
      </c>
      <c r="D3879" t="s">
        <v>90</v>
      </c>
      <c r="E3879" t="s">
        <v>83</v>
      </c>
      <c r="F3879" t="s">
        <v>42</v>
      </c>
      <c r="G3879">
        <v>4</v>
      </c>
      <c r="H3879">
        <v>2011</v>
      </c>
      <c r="I3879" t="s">
        <v>75</v>
      </c>
      <c r="J3879">
        <v>21.45</v>
      </c>
      <c r="K3879">
        <v>21.06</v>
      </c>
      <c r="L3879">
        <v>21.85</v>
      </c>
      <c r="M3879">
        <v>32.857560862373198</v>
      </c>
      <c r="N3879">
        <v>11.404145484295499</v>
      </c>
      <c r="O3879">
        <v>-99</v>
      </c>
    </row>
    <row r="3880" spans="1:15" x14ac:dyDescent="0.25">
      <c r="A3880" s="20" t="s">
        <v>4000</v>
      </c>
      <c r="B3880">
        <v>3</v>
      </c>
      <c r="C3880" t="s">
        <v>67</v>
      </c>
      <c r="D3880" t="s">
        <v>90</v>
      </c>
      <c r="E3880" t="s">
        <v>83</v>
      </c>
      <c r="F3880" t="s">
        <v>42</v>
      </c>
      <c r="G3880">
        <v>4</v>
      </c>
      <c r="H3880">
        <v>2011</v>
      </c>
      <c r="I3880" t="s">
        <v>45</v>
      </c>
      <c r="J3880">
        <v>21.829941273039999</v>
      </c>
      <c r="K3880">
        <v>19.66</v>
      </c>
      <c r="L3880">
        <v>24</v>
      </c>
      <c r="M3880">
        <v>1565</v>
      </c>
      <c r="N3880">
        <v>12.0264855208857</v>
      </c>
      <c r="O3880">
        <v>2.5278006958277901</v>
      </c>
    </row>
    <row r="3881" spans="1:15" x14ac:dyDescent="0.25">
      <c r="A3881" s="20" t="s">
        <v>4001</v>
      </c>
      <c r="B3881">
        <v>3</v>
      </c>
      <c r="C3881" t="s">
        <v>67</v>
      </c>
      <c r="D3881" t="s">
        <v>90</v>
      </c>
      <c r="E3881" t="s">
        <v>83</v>
      </c>
      <c r="F3881" t="s">
        <v>42</v>
      </c>
      <c r="G3881">
        <v>4</v>
      </c>
      <c r="H3881">
        <v>2011</v>
      </c>
      <c r="I3881" t="s">
        <v>46</v>
      </c>
      <c r="J3881">
        <v>23.932035036456401</v>
      </c>
      <c r="K3881">
        <v>22.5</v>
      </c>
      <c r="L3881">
        <v>25.36</v>
      </c>
      <c r="M3881">
        <v>2869</v>
      </c>
      <c r="N3881">
        <v>8.9760584396486802</v>
      </c>
      <c r="O3881">
        <v>1.86695876484379</v>
      </c>
    </row>
    <row r="3882" spans="1:15" x14ac:dyDescent="0.25">
      <c r="A3882" s="20" t="s">
        <v>4002</v>
      </c>
      <c r="B3882">
        <v>3</v>
      </c>
      <c r="C3882" t="s">
        <v>67</v>
      </c>
      <c r="D3882" t="s">
        <v>90</v>
      </c>
      <c r="E3882" t="s">
        <v>83</v>
      </c>
      <c r="F3882" t="s">
        <v>42</v>
      </c>
      <c r="G3882">
        <v>4</v>
      </c>
      <c r="H3882">
        <v>2011</v>
      </c>
      <c r="I3882" t="s">
        <v>47</v>
      </c>
      <c r="J3882">
        <v>25.204855029518701</v>
      </c>
      <c r="K3882">
        <v>24.5</v>
      </c>
      <c r="L3882">
        <v>25.91</v>
      </c>
      <c r="M3882">
        <v>16186</v>
      </c>
      <c r="N3882">
        <v>12.082788028523</v>
      </c>
      <c r="O3882">
        <v>0.78601391036846302</v>
      </c>
    </row>
    <row r="3883" spans="1:15" x14ac:dyDescent="0.25">
      <c r="A3883" s="20" t="s">
        <v>4003</v>
      </c>
      <c r="B3883">
        <v>3</v>
      </c>
      <c r="C3883" t="s">
        <v>67</v>
      </c>
      <c r="D3883" t="s">
        <v>90</v>
      </c>
      <c r="E3883" t="s">
        <v>83</v>
      </c>
      <c r="F3883" t="s">
        <v>42</v>
      </c>
      <c r="G3883">
        <v>4</v>
      </c>
      <c r="H3883">
        <v>2011</v>
      </c>
      <c r="I3883" t="s">
        <v>48</v>
      </c>
      <c r="J3883">
        <v>7.4645231019284299</v>
      </c>
      <c r="K3883">
        <v>5.04</v>
      </c>
      <c r="L3883">
        <v>9.89</v>
      </c>
      <c r="M3883">
        <v>261</v>
      </c>
      <c r="N3883">
        <v>10.364122263742599</v>
      </c>
      <c r="O3883">
        <v>6.1898446059017296</v>
      </c>
    </row>
    <row r="3884" spans="1:15" x14ac:dyDescent="0.25">
      <c r="A3884" s="20" t="s">
        <v>4004</v>
      </c>
      <c r="B3884">
        <v>3</v>
      </c>
      <c r="C3884" t="s">
        <v>67</v>
      </c>
      <c r="D3884" t="s">
        <v>90</v>
      </c>
      <c r="E3884" t="s">
        <v>83</v>
      </c>
      <c r="F3884" t="s">
        <v>42</v>
      </c>
      <c r="G3884">
        <v>4</v>
      </c>
      <c r="H3884">
        <v>2011</v>
      </c>
      <c r="I3884" t="s">
        <v>49</v>
      </c>
      <c r="J3884">
        <v>16.960993296302401</v>
      </c>
      <c r="K3884">
        <v>15.08</v>
      </c>
      <c r="L3884">
        <v>18.84</v>
      </c>
      <c r="M3884">
        <v>2652</v>
      </c>
      <c r="N3884">
        <v>12.098797861601099</v>
      </c>
      <c r="O3884">
        <v>1.9418390934515399</v>
      </c>
    </row>
    <row r="3885" spans="1:15" x14ac:dyDescent="0.25">
      <c r="A3885" s="20" t="s">
        <v>4005</v>
      </c>
      <c r="B3885">
        <v>3</v>
      </c>
      <c r="C3885" t="s">
        <v>67</v>
      </c>
      <c r="D3885" t="s">
        <v>90</v>
      </c>
      <c r="E3885" t="s">
        <v>83</v>
      </c>
      <c r="F3885" t="s">
        <v>42</v>
      </c>
      <c r="G3885">
        <v>4</v>
      </c>
      <c r="H3885">
        <v>2011</v>
      </c>
      <c r="I3885" t="s">
        <v>50</v>
      </c>
      <c r="J3885">
        <v>9.6270779036523795</v>
      </c>
      <c r="K3885">
        <v>5.84</v>
      </c>
      <c r="L3885">
        <v>13.42</v>
      </c>
      <c r="M3885">
        <v>138</v>
      </c>
      <c r="N3885">
        <v>10.162287087726201</v>
      </c>
      <c r="O3885">
        <v>8.5125653075874901</v>
      </c>
    </row>
    <row r="3886" spans="1:15" x14ac:dyDescent="0.25">
      <c r="A3886" s="20" t="s">
        <v>4006</v>
      </c>
      <c r="B3886">
        <v>3</v>
      </c>
      <c r="C3886" t="s">
        <v>67</v>
      </c>
      <c r="D3886" t="s">
        <v>90</v>
      </c>
      <c r="E3886" t="s">
        <v>83</v>
      </c>
      <c r="F3886" t="s">
        <v>42</v>
      </c>
      <c r="G3886">
        <v>4</v>
      </c>
      <c r="H3886">
        <v>2011</v>
      </c>
      <c r="I3886" t="s">
        <v>51</v>
      </c>
      <c r="J3886">
        <v>29.7074486455966</v>
      </c>
      <c r="K3886">
        <v>24.64</v>
      </c>
      <c r="L3886">
        <v>34.770000000000003</v>
      </c>
      <c r="M3886">
        <v>470</v>
      </c>
      <c r="N3886">
        <v>12.0410059510204</v>
      </c>
      <c r="O3886">
        <v>4.6126560401444197</v>
      </c>
    </row>
    <row r="3887" spans="1:15" x14ac:dyDescent="0.25">
      <c r="A3887" s="20" t="s">
        <v>4007</v>
      </c>
      <c r="B3887">
        <v>3</v>
      </c>
      <c r="C3887" t="s">
        <v>67</v>
      </c>
      <c r="D3887" t="s">
        <v>90</v>
      </c>
      <c r="E3887" t="s">
        <v>81</v>
      </c>
      <c r="F3887" t="s">
        <v>35</v>
      </c>
      <c r="G3887">
        <v>5</v>
      </c>
      <c r="H3887">
        <v>2011</v>
      </c>
      <c r="I3887" t="s">
        <v>34</v>
      </c>
      <c r="J3887">
        <v>16.350820937056</v>
      </c>
      <c r="K3887">
        <v>15.43</v>
      </c>
      <c r="L3887">
        <v>17.27</v>
      </c>
      <c r="M3887">
        <v>6868</v>
      </c>
      <c r="N3887">
        <v>9.8788830145063695</v>
      </c>
      <c r="O3887">
        <v>1.20665983430988</v>
      </c>
    </row>
    <row r="3888" spans="1:15" x14ac:dyDescent="0.25">
      <c r="A3888" s="20" t="s">
        <v>4008</v>
      </c>
      <c r="B3888">
        <v>3</v>
      </c>
      <c r="C3888" t="s">
        <v>67</v>
      </c>
      <c r="D3888" t="s">
        <v>90</v>
      </c>
      <c r="E3888" t="s">
        <v>81</v>
      </c>
      <c r="F3888" t="s">
        <v>35</v>
      </c>
      <c r="G3888">
        <v>5</v>
      </c>
      <c r="H3888">
        <v>2011</v>
      </c>
      <c r="I3888" t="s">
        <v>52</v>
      </c>
      <c r="J3888">
        <v>25.541932522443599</v>
      </c>
      <c r="K3888">
        <v>17.54</v>
      </c>
      <c r="L3888">
        <v>33.54</v>
      </c>
      <c r="M3888">
        <v>141</v>
      </c>
      <c r="N3888">
        <v>10.3458593748502</v>
      </c>
      <c r="O3888">
        <v>8.4215192106651902</v>
      </c>
    </row>
    <row r="3889" spans="1:15" x14ac:dyDescent="0.25">
      <c r="A3889" s="20" t="s">
        <v>4009</v>
      </c>
      <c r="B3889">
        <v>3</v>
      </c>
      <c r="C3889" t="s">
        <v>67</v>
      </c>
      <c r="D3889" t="s">
        <v>90</v>
      </c>
      <c r="E3889" t="s">
        <v>81</v>
      </c>
      <c r="F3889" t="s">
        <v>35</v>
      </c>
      <c r="G3889">
        <v>5</v>
      </c>
      <c r="H3889">
        <v>2011</v>
      </c>
      <c r="I3889" t="s">
        <v>53</v>
      </c>
      <c r="J3889">
        <v>14.9038290547314</v>
      </c>
      <c r="K3889">
        <v>9.6999999999999993</v>
      </c>
      <c r="L3889">
        <v>20.11</v>
      </c>
      <c r="M3889">
        <v>92</v>
      </c>
      <c r="N3889">
        <v>11.572827079629</v>
      </c>
      <c r="O3889">
        <v>10.425720702853701</v>
      </c>
    </row>
    <row r="3890" spans="1:15" x14ac:dyDescent="0.25">
      <c r="A3890" s="20" t="s">
        <v>4010</v>
      </c>
      <c r="B3890">
        <v>3</v>
      </c>
      <c r="C3890" t="s">
        <v>67</v>
      </c>
      <c r="D3890" t="s">
        <v>90</v>
      </c>
      <c r="E3890" t="s">
        <v>81</v>
      </c>
      <c r="F3890" t="s">
        <v>35</v>
      </c>
      <c r="G3890">
        <v>5</v>
      </c>
      <c r="H3890">
        <v>2011</v>
      </c>
      <c r="I3890" t="s">
        <v>54</v>
      </c>
      <c r="J3890">
        <v>-0.147271321144409</v>
      </c>
      <c r="K3890">
        <v>-4.5</v>
      </c>
      <c r="L3890">
        <v>4.21</v>
      </c>
      <c r="M3890">
        <v>24</v>
      </c>
      <c r="N3890">
        <v>12.740181913179301</v>
      </c>
      <c r="O3890">
        <v>20.412414523193199</v>
      </c>
    </row>
    <row r="3891" spans="1:15" x14ac:dyDescent="0.25">
      <c r="A3891" s="20" t="s">
        <v>4011</v>
      </c>
      <c r="B3891">
        <v>3</v>
      </c>
      <c r="C3891" t="s">
        <v>67</v>
      </c>
      <c r="D3891" t="s">
        <v>90</v>
      </c>
      <c r="E3891" t="s">
        <v>81</v>
      </c>
      <c r="F3891" t="s">
        <v>35</v>
      </c>
      <c r="G3891">
        <v>5</v>
      </c>
      <c r="H3891">
        <v>2011</v>
      </c>
      <c r="I3891" t="s">
        <v>55</v>
      </c>
      <c r="J3891">
        <v>15.076634217427699</v>
      </c>
      <c r="K3891">
        <v>11.38</v>
      </c>
      <c r="L3891">
        <v>18.77</v>
      </c>
      <c r="M3891">
        <v>806</v>
      </c>
      <c r="N3891">
        <v>10.9789977014751</v>
      </c>
      <c r="O3891">
        <v>3.52234976838173</v>
      </c>
    </row>
    <row r="3892" spans="1:15" x14ac:dyDescent="0.25">
      <c r="A3892" s="20" t="s">
        <v>4012</v>
      </c>
      <c r="B3892">
        <v>3</v>
      </c>
      <c r="C3892" t="s">
        <v>67</v>
      </c>
      <c r="D3892" t="s">
        <v>90</v>
      </c>
      <c r="E3892" t="s">
        <v>81</v>
      </c>
      <c r="F3892" t="s">
        <v>35</v>
      </c>
      <c r="G3892">
        <v>5</v>
      </c>
      <c r="H3892">
        <v>2011</v>
      </c>
      <c r="I3892" t="s">
        <v>56</v>
      </c>
      <c r="J3892">
        <v>16.873733207254901</v>
      </c>
      <c r="K3892">
        <v>10.4</v>
      </c>
      <c r="L3892">
        <v>23.35</v>
      </c>
      <c r="M3892">
        <v>30</v>
      </c>
      <c r="N3892">
        <v>10.545124521568001</v>
      </c>
      <c r="O3892">
        <v>18.257418583505501</v>
      </c>
    </row>
    <row r="3893" spans="1:15" x14ac:dyDescent="0.25">
      <c r="A3893" s="20" t="s">
        <v>4013</v>
      </c>
      <c r="B3893">
        <v>3</v>
      </c>
      <c r="C3893" t="s">
        <v>67</v>
      </c>
      <c r="D3893" t="s">
        <v>90</v>
      </c>
      <c r="E3893" t="s">
        <v>81</v>
      </c>
      <c r="F3893" t="s">
        <v>35</v>
      </c>
      <c r="G3893">
        <v>5</v>
      </c>
      <c r="H3893">
        <v>2011</v>
      </c>
      <c r="I3893" t="s">
        <v>57</v>
      </c>
      <c r="J3893">
        <v>8.8810878211890607</v>
      </c>
      <c r="K3893">
        <v>2.5499999999999998</v>
      </c>
      <c r="L3893">
        <v>15.21</v>
      </c>
      <c r="M3893">
        <v>48</v>
      </c>
      <c r="N3893">
        <v>16.520764705092301</v>
      </c>
      <c r="O3893">
        <v>14.433756729740599</v>
      </c>
    </row>
    <row r="3894" spans="1:15" x14ac:dyDescent="0.25">
      <c r="A3894" s="20" t="s">
        <v>4014</v>
      </c>
      <c r="B3894">
        <v>3</v>
      </c>
      <c r="C3894" t="s">
        <v>67</v>
      </c>
      <c r="D3894" t="s">
        <v>90</v>
      </c>
      <c r="E3894" t="s">
        <v>81</v>
      </c>
      <c r="F3894" t="s">
        <v>35</v>
      </c>
      <c r="G3894">
        <v>5</v>
      </c>
      <c r="H3894">
        <v>2011</v>
      </c>
      <c r="I3894" t="s">
        <v>58</v>
      </c>
      <c r="J3894">
        <v>19.819851378483701</v>
      </c>
      <c r="K3894">
        <v>17.36</v>
      </c>
      <c r="L3894">
        <v>22.28</v>
      </c>
      <c r="M3894">
        <v>1405</v>
      </c>
      <c r="N3894">
        <v>11.7874999147002</v>
      </c>
      <c r="O3894">
        <v>2.6678526425610398</v>
      </c>
    </row>
    <row r="3895" spans="1:15" x14ac:dyDescent="0.25">
      <c r="A3895" s="20" t="s">
        <v>4015</v>
      </c>
      <c r="B3895">
        <v>3</v>
      </c>
      <c r="C3895" t="s">
        <v>67</v>
      </c>
      <c r="D3895" t="s">
        <v>90</v>
      </c>
      <c r="E3895" t="s">
        <v>81</v>
      </c>
      <c r="F3895" t="s">
        <v>35</v>
      </c>
      <c r="G3895">
        <v>5</v>
      </c>
      <c r="H3895">
        <v>2011</v>
      </c>
      <c r="I3895" t="s">
        <v>59</v>
      </c>
      <c r="J3895">
        <v>-2.6310755918570199</v>
      </c>
      <c r="K3895">
        <v>-4.58</v>
      </c>
      <c r="L3895">
        <v>-0.68</v>
      </c>
      <c r="M3895">
        <v>37</v>
      </c>
      <c r="N3895">
        <v>9.7666355951928505</v>
      </c>
      <c r="O3895">
        <v>16.439898730535699</v>
      </c>
    </row>
    <row r="3896" spans="1:15" x14ac:dyDescent="0.25">
      <c r="A3896" s="20" t="s">
        <v>4016</v>
      </c>
      <c r="B3896">
        <v>3</v>
      </c>
      <c r="C3896" t="s">
        <v>67</v>
      </c>
      <c r="D3896" t="s">
        <v>90</v>
      </c>
      <c r="E3896" t="s">
        <v>81</v>
      </c>
      <c r="F3896" t="s">
        <v>35</v>
      </c>
      <c r="G3896">
        <v>5</v>
      </c>
      <c r="H3896">
        <v>2011</v>
      </c>
      <c r="I3896" t="s">
        <v>60</v>
      </c>
      <c r="J3896">
        <v>13.809228280487</v>
      </c>
      <c r="K3896">
        <v>12.78</v>
      </c>
      <c r="L3896">
        <v>14.83</v>
      </c>
      <c r="M3896">
        <v>3512</v>
      </c>
      <c r="N3896">
        <v>10.9893061592226</v>
      </c>
      <c r="O3896">
        <v>1.6874182676570699</v>
      </c>
    </row>
    <row r="3897" spans="1:15" x14ac:dyDescent="0.25">
      <c r="A3897" s="20" t="s">
        <v>4017</v>
      </c>
      <c r="B3897">
        <v>3</v>
      </c>
      <c r="C3897" t="s">
        <v>67</v>
      </c>
      <c r="D3897" t="s">
        <v>90</v>
      </c>
      <c r="E3897" t="s">
        <v>81</v>
      </c>
      <c r="F3897" t="s">
        <v>35</v>
      </c>
      <c r="G3897">
        <v>5</v>
      </c>
      <c r="H3897">
        <v>2011</v>
      </c>
      <c r="I3897" t="s">
        <v>61</v>
      </c>
      <c r="J3897" t="s">
        <v>44</v>
      </c>
      <c r="K3897" t="s">
        <v>44</v>
      </c>
      <c r="L3897" t="s">
        <v>44</v>
      </c>
      <c r="M3897">
        <v>8</v>
      </c>
      <c r="N3897">
        <v>11.7381327148401</v>
      </c>
      <c r="O3897">
        <v>35.355339059327399</v>
      </c>
    </row>
    <row r="3898" spans="1:15" x14ac:dyDescent="0.25">
      <c r="A3898" s="20" t="s">
        <v>4018</v>
      </c>
      <c r="B3898">
        <v>3</v>
      </c>
      <c r="C3898" t="s">
        <v>67</v>
      </c>
      <c r="D3898" t="s">
        <v>90</v>
      </c>
      <c r="E3898" t="s">
        <v>81</v>
      </c>
      <c r="F3898" t="s">
        <v>35</v>
      </c>
      <c r="G3898">
        <v>5</v>
      </c>
      <c r="H3898">
        <v>2011</v>
      </c>
      <c r="I3898" t="s">
        <v>43</v>
      </c>
      <c r="J3898">
        <v>15.431254791295499</v>
      </c>
      <c r="K3898">
        <v>12.55</v>
      </c>
      <c r="L3898">
        <v>18.32</v>
      </c>
      <c r="M3898">
        <v>682</v>
      </c>
      <c r="N3898">
        <v>16.0400214472477</v>
      </c>
      <c r="O3898">
        <v>3.8291979053374199</v>
      </c>
    </row>
    <row r="3899" spans="1:15" x14ac:dyDescent="0.25">
      <c r="A3899" s="20" t="s">
        <v>4019</v>
      </c>
      <c r="B3899">
        <v>3</v>
      </c>
      <c r="C3899" t="s">
        <v>67</v>
      </c>
      <c r="D3899" t="s">
        <v>90</v>
      </c>
      <c r="E3899" t="s">
        <v>81</v>
      </c>
      <c r="F3899" t="s">
        <v>35</v>
      </c>
      <c r="G3899">
        <v>5</v>
      </c>
      <c r="H3899">
        <v>2011</v>
      </c>
      <c r="I3899" t="s">
        <v>62</v>
      </c>
      <c r="J3899">
        <v>-0.14396719474929601</v>
      </c>
      <c r="K3899">
        <v>-4.47</v>
      </c>
      <c r="L3899">
        <v>4.18</v>
      </c>
      <c r="M3899">
        <v>45</v>
      </c>
      <c r="N3899">
        <v>9.8342460911242497</v>
      </c>
      <c r="O3899">
        <v>14.907119849998599</v>
      </c>
    </row>
    <row r="3900" spans="1:15" x14ac:dyDescent="0.25">
      <c r="A3900" s="20" t="s">
        <v>4020</v>
      </c>
      <c r="B3900">
        <v>3</v>
      </c>
      <c r="C3900" t="s">
        <v>67</v>
      </c>
      <c r="D3900" t="s">
        <v>90</v>
      </c>
      <c r="E3900" t="s">
        <v>81</v>
      </c>
      <c r="F3900" t="s">
        <v>35</v>
      </c>
      <c r="G3900">
        <v>5</v>
      </c>
      <c r="H3900">
        <v>2011</v>
      </c>
      <c r="I3900" t="s">
        <v>75</v>
      </c>
      <c r="J3900">
        <v>14.06</v>
      </c>
      <c r="K3900">
        <v>13.61</v>
      </c>
      <c r="L3900">
        <v>14.5</v>
      </c>
      <c r="M3900">
        <v>25.461697854019199</v>
      </c>
      <c r="N3900">
        <v>11.404145484295499</v>
      </c>
      <c r="O3900">
        <v>-99</v>
      </c>
    </row>
    <row r="3901" spans="1:15" x14ac:dyDescent="0.25">
      <c r="A3901" s="20" t="s">
        <v>4021</v>
      </c>
      <c r="B3901">
        <v>3</v>
      </c>
      <c r="C3901" t="s">
        <v>67</v>
      </c>
      <c r="D3901" t="s">
        <v>90</v>
      </c>
      <c r="E3901" t="s">
        <v>81</v>
      </c>
      <c r="F3901" t="s">
        <v>35</v>
      </c>
      <c r="G3901">
        <v>5</v>
      </c>
      <c r="H3901">
        <v>2011</v>
      </c>
      <c r="I3901" t="s">
        <v>45</v>
      </c>
      <c r="J3901">
        <v>6.5463292380169298</v>
      </c>
      <c r="K3901">
        <v>5.01</v>
      </c>
      <c r="L3901">
        <v>8.08</v>
      </c>
      <c r="M3901">
        <v>1244</v>
      </c>
      <c r="N3901">
        <v>12.0264855208857</v>
      </c>
      <c r="O3901">
        <v>2.83523988561871</v>
      </c>
    </row>
    <row r="3902" spans="1:15" x14ac:dyDescent="0.25">
      <c r="A3902" s="20" t="s">
        <v>4022</v>
      </c>
      <c r="B3902">
        <v>3</v>
      </c>
      <c r="C3902" t="s">
        <v>67</v>
      </c>
      <c r="D3902" t="s">
        <v>90</v>
      </c>
      <c r="E3902" t="s">
        <v>81</v>
      </c>
      <c r="F3902" t="s">
        <v>35</v>
      </c>
      <c r="G3902">
        <v>5</v>
      </c>
      <c r="H3902">
        <v>2011</v>
      </c>
      <c r="I3902" t="s">
        <v>46</v>
      </c>
      <c r="J3902">
        <v>7.2020210012301202</v>
      </c>
      <c r="K3902">
        <v>5.49</v>
      </c>
      <c r="L3902">
        <v>8.91</v>
      </c>
      <c r="M3902">
        <v>1350</v>
      </c>
      <c r="N3902">
        <v>8.9760584396486802</v>
      </c>
      <c r="O3902">
        <v>2.7216552697590899</v>
      </c>
    </row>
    <row r="3903" spans="1:15" x14ac:dyDescent="0.25">
      <c r="A3903" s="20" t="s">
        <v>4023</v>
      </c>
      <c r="B3903">
        <v>3</v>
      </c>
      <c r="C3903" t="s">
        <v>67</v>
      </c>
      <c r="D3903" t="s">
        <v>90</v>
      </c>
      <c r="E3903" t="s">
        <v>81</v>
      </c>
      <c r="F3903" t="s">
        <v>35</v>
      </c>
      <c r="G3903">
        <v>5</v>
      </c>
      <c r="H3903">
        <v>2011</v>
      </c>
      <c r="I3903" t="s">
        <v>47</v>
      </c>
      <c r="J3903">
        <v>19.0007440000768</v>
      </c>
      <c r="K3903">
        <v>18.059999999999999</v>
      </c>
      <c r="L3903">
        <v>19.95</v>
      </c>
      <c r="M3903">
        <v>6610</v>
      </c>
      <c r="N3903">
        <v>12.082788028523</v>
      </c>
      <c r="O3903">
        <v>1.22998345683376</v>
      </c>
    </row>
    <row r="3904" spans="1:15" x14ac:dyDescent="0.25">
      <c r="A3904" s="20" t="s">
        <v>4024</v>
      </c>
      <c r="B3904">
        <v>3</v>
      </c>
      <c r="C3904" t="s">
        <v>67</v>
      </c>
      <c r="D3904" t="s">
        <v>90</v>
      </c>
      <c r="E3904" t="s">
        <v>81</v>
      </c>
      <c r="F3904" t="s">
        <v>35</v>
      </c>
      <c r="G3904">
        <v>5</v>
      </c>
      <c r="H3904">
        <v>2011</v>
      </c>
      <c r="I3904" t="s">
        <v>48</v>
      </c>
      <c r="J3904">
        <v>-0.42085666367179497</v>
      </c>
      <c r="K3904">
        <v>-3.7</v>
      </c>
      <c r="L3904">
        <v>2.86</v>
      </c>
      <c r="M3904">
        <v>117</v>
      </c>
      <c r="N3904">
        <v>10.364122263742599</v>
      </c>
      <c r="O3904">
        <v>9.2450032704204794</v>
      </c>
    </row>
    <row r="3905" spans="1:15" x14ac:dyDescent="0.25">
      <c r="A3905" s="20" t="s">
        <v>4025</v>
      </c>
      <c r="B3905">
        <v>3</v>
      </c>
      <c r="C3905" t="s">
        <v>67</v>
      </c>
      <c r="D3905" t="s">
        <v>90</v>
      </c>
      <c r="E3905" t="s">
        <v>81</v>
      </c>
      <c r="F3905" t="s">
        <v>35</v>
      </c>
      <c r="G3905">
        <v>5</v>
      </c>
      <c r="H3905">
        <v>2011</v>
      </c>
      <c r="I3905" t="s">
        <v>49</v>
      </c>
      <c r="J3905">
        <v>15.6501019391015</v>
      </c>
      <c r="K3905">
        <v>12.32</v>
      </c>
      <c r="L3905">
        <v>18.98</v>
      </c>
      <c r="M3905">
        <v>1003</v>
      </c>
      <c r="N3905">
        <v>12.098797861601099</v>
      </c>
      <c r="O3905">
        <v>3.15754488975336</v>
      </c>
    </row>
    <row r="3906" spans="1:15" x14ac:dyDescent="0.25">
      <c r="A3906" s="20" t="s">
        <v>4026</v>
      </c>
      <c r="B3906">
        <v>3</v>
      </c>
      <c r="C3906" t="s">
        <v>67</v>
      </c>
      <c r="D3906" t="s">
        <v>90</v>
      </c>
      <c r="E3906" t="s">
        <v>81</v>
      </c>
      <c r="F3906" t="s">
        <v>35</v>
      </c>
      <c r="G3906">
        <v>5</v>
      </c>
      <c r="H3906">
        <v>2011</v>
      </c>
      <c r="I3906" t="s">
        <v>50</v>
      </c>
      <c r="J3906">
        <v>5.8460525801418903</v>
      </c>
      <c r="K3906">
        <v>2.35</v>
      </c>
      <c r="L3906">
        <v>9.34</v>
      </c>
      <c r="M3906">
        <v>114</v>
      </c>
      <c r="N3906">
        <v>10.162287087726201</v>
      </c>
      <c r="O3906">
        <v>9.3658581158169394</v>
      </c>
    </row>
    <row r="3907" spans="1:15" x14ac:dyDescent="0.25">
      <c r="A3907" s="20" t="s">
        <v>4027</v>
      </c>
      <c r="B3907">
        <v>3</v>
      </c>
      <c r="C3907" t="s">
        <v>67</v>
      </c>
      <c r="D3907" t="s">
        <v>90</v>
      </c>
      <c r="E3907" t="s">
        <v>81</v>
      </c>
      <c r="F3907" t="s">
        <v>35</v>
      </c>
      <c r="G3907">
        <v>5</v>
      </c>
      <c r="H3907">
        <v>2011</v>
      </c>
      <c r="I3907" t="s">
        <v>51</v>
      </c>
      <c r="J3907">
        <v>6.2973710114299504</v>
      </c>
      <c r="K3907">
        <v>3.21</v>
      </c>
      <c r="L3907">
        <v>9.39</v>
      </c>
      <c r="M3907">
        <v>417</v>
      </c>
      <c r="N3907">
        <v>12.0410059510204</v>
      </c>
      <c r="O3907">
        <v>4.8970210687439204</v>
      </c>
    </row>
    <row r="3908" spans="1:15" x14ac:dyDescent="0.25">
      <c r="A3908" s="20" t="s">
        <v>4028</v>
      </c>
      <c r="B3908">
        <v>3</v>
      </c>
      <c r="C3908" t="s">
        <v>67</v>
      </c>
      <c r="D3908" t="s">
        <v>90</v>
      </c>
      <c r="E3908" t="s">
        <v>82</v>
      </c>
      <c r="F3908" t="s">
        <v>38</v>
      </c>
      <c r="G3908">
        <v>3</v>
      </c>
      <c r="H3908">
        <v>2012</v>
      </c>
      <c r="I3908" t="s">
        <v>34</v>
      </c>
      <c r="J3908">
        <v>13.140093928616899</v>
      </c>
      <c r="K3908">
        <v>12.16</v>
      </c>
      <c r="L3908">
        <v>14.12</v>
      </c>
      <c r="M3908">
        <v>2989</v>
      </c>
      <c r="N3908">
        <v>11.0658086643459</v>
      </c>
      <c r="O3908">
        <v>1.8290982847556601</v>
      </c>
    </row>
    <row r="3909" spans="1:15" x14ac:dyDescent="0.25">
      <c r="A3909" s="20" t="s">
        <v>4029</v>
      </c>
      <c r="B3909">
        <v>3</v>
      </c>
      <c r="C3909" t="s">
        <v>67</v>
      </c>
      <c r="D3909" t="s">
        <v>90</v>
      </c>
      <c r="E3909" t="s">
        <v>82</v>
      </c>
      <c r="F3909" t="s">
        <v>38</v>
      </c>
      <c r="G3909">
        <v>3</v>
      </c>
      <c r="H3909">
        <v>2012</v>
      </c>
      <c r="I3909" t="s">
        <v>52</v>
      </c>
      <c r="J3909">
        <v>2.3410062979452202</v>
      </c>
      <c r="K3909">
        <v>0.69</v>
      </c>
      <c r="L3909">
        <v>3.99</v>
      </c>
      <c r="M3909">
        <v>402</v>
      </c>
      <c r="N3909">
        <v>8.4271086431731099</v>
      </c>
      <c r="O3909">
        <v>4.9875466805381601</v>
      </c>
    </row>
    <row r="3910" spans="1:15" x14ac:dyDescent="0.25">
      <c r="A3910" s="20" t="s">
        <v>4030</v>
      </c>
      <c r="B3910">
        <v>3</v>
      </c>
      <c r="C3910" t="s">
        <v>67</v>
      </c>
      <c r="D3910" t="s">
        <v>90</v>
      </c>
      <c r="E3910" t="s">
        <v>82</v>
      </c>
      <c r="F3910" t="s">
        <v>38</v>
      </c>
      <c r="G3910">
        <v>3</v>
      </c>
      <c r="H3910">
        <v>2012</v>
      </c>
      <c r="I3910" t="s">
        <v>53</v>
      </c>
      <c r="J3910">
        <v>20.8518268162547</v>
      </c>
      <c r="K3910">
        <v>19.79</v>
      </c>
      <c r="L3910">
        <v>21.92</v>
      </c>
      <c r="M3910">
        <v>8107</v>
      </c>
      <c r="N3910">
        <v>13.906361337027599</v>
      </c>
      <c r="O3910">
        <v>1.11063131233005</v>
      </c>
    </row>
    <row r="3911" spans="1:15" x14ac:dyDescent="0.25">
      <c r="A3911" s="20" t="s">
        <v>4031</v>
      </c>
      <c r="B3911">
        <v>3</v>
      </c>
      <c r="C3911" t="s">
        <v>67</v>
      </c>
      <c r="D3911" t="s">
        <v>90</v>
      </c>
      <c r="E3911" t="s">
        <v>82</v>
      </c>
      <c r="F3911" t="s">
        <v>38</v>
      </c>
      <c r="G3911">
        <v>3</v>
      </c>
      <c r="H3911">
        <v>2012</v>
      </c>
      <c r="I3911" t="s">
        <v>54</v>
      </c>
      <c r="J3911">
        <v>9.9842896686095699</v>
      </c>
      <c r="K3911">
        <v>5.2</v>
      </c>
      <c r="L3911">
        <v>14.77</v>
      </c>
      <c r="M3911">
        <v>111</v>
      </c>
      <c r="N3911">
        <v>10.4859863921537</v>
      </c>
      <c r="O3911">
        <v>9.4915799575249906</v>
      </c>
    </row>
    <row r="3912" spans="1:15" x14ac:dyDescent="0.25">
      <c r="A3912" s="20" t="s">
        <v>4032</v>
      </c>
      <c r="B3912">
        <v>3</v>
      </c>
      <c r="C3912" t="s">
        <v>67</v>
      </c>
      <c r="D3912" t="s">
        <v>90</v>
      </c>
      <c r="E3912" t="s">
        <v>82</v>
      </c>
      <c r="F3912" t="s">
        <v>38</v>
      </c>
      <c r="G3912">
        <v>3</v>
      </c>
      <c r="H3912">
        <v>2012</v>
      </c>
      <c r="I3912" t="s">
        <v>55</v>
      </c>
      <c r="J3912">
        <v>6.7431824341776796</v>
      </c>
      <c r="K3912">
        <v>5.62</v>
      </c>
      <c r="L3912">
        <v>7.87</v>
      </c>
      <c r="M3912">
        <v>1556</v>
      </c>
      <c r="N3912">
        <v>11.294097192789501</v>
      </c>
      <c r="O3912">
        <v>2.5351006328169698</v>
      </c>
    </row>
    <row r="3913" spans="1:15" x14ac:dyDescent="0.25">
      <c r="A3913" s="20" t="s">
        <v>4033</v>
      </c>
      <c r="B3913">
        <v>3</v>
      </c>
      <c r="C3913" t="s">
        <v>67</v>
      </c>
      <c r="D3913" t="s">
        <v>90</v>
      </c>
      <c r="E3913" t="s">
        <v>82</v>
      </c>
      <c r="F3913" t="s">
        <v>38</v>
      </c>
      <c r="G3913">
        <v>3</v>
      </c>
      <c r="H3913">
        <v>2012</v>
      </c>
      <c r="I3913" t="s">
        <v>56</v>
      </c>
      <c r="J3913">
        <v>9.91705456916395</v>
      </c>
      <c r="K3913">
        <v>7.92</v>
      </c>
      <c r="L3913">
        <v>11.91</v>
      </c>
      <c r="M3913">
        <v>3249</v>
      </c>
      <c r="N3913">
        <v>18.599355816721001</v>
      </c>
      <c r="O3913">
        <v>1.7543859649122799</v>
      </c>
    </row>
    <row r="3914" spans="1:15" x14ac:dyDescent="0.25">
      <c r="A3914" s="20" t="s">
        <v>4034</v>
      </c>
      <c r="B3914">
        <v>3</v>
      </c>
      <c r="C3914" t="s">
        <v>67</v>
      </c>
      <c r="D3914" t="s">
        <v>90</v>
      </c>
      <c r="E3914" t="s">
        <v>82</v>
      </c>
      <c r="F3914" t="s">
        <v>38</v>
      </c>
      <c r="G3914">
        <v>3</v>
      </c>
      <c r="H3914">
        <v>2012</v>
      </c>
      <c r="I3914" t="s">
        <v>57</v>
      </c>
      <c r="J3914">
        <v>19.400810378171901</v>
      </c>
      <c r="K3914">
        <v>17.91</v>
      </c>
      <c r="L3914">
        <v>20.89</v>
      </c>
      <c r="M3914">
        <v>3732</v>
      </c>
      <c r="N3914">
        <v>11.1673943103502</v>
      </c>
      <c r="O3914">
        <v>1.63692651117913</v>
      </c>
    </row>
    <row r="3915" spans="1:15" x14ac:dyDescent="0.25">
      <c r="A3915" s="20" t="s">
        <v>4035</v>
      </c>
      <c r="B3915">
        <v>3</v>
      </c>
      <c r="C3915" t="s">
        <v>67</v>
      </c>
      <c r="D3915" t="s">
        <v>90</v>
      </c>
      <c r="E3915" t="s">
        <v>82</v>
      </c>
      <c r="F3915" t="s">
        <v>38</v>
      </c>
      <c r="G3915">
        <v>3</v>
      </c>
      <c r="H3915">
        <v>2012</v>
      </c>
      <c r="I3915" t="s">
        <v>58</v>
      </c>
      <c r="J3915">
        <v>17.064977391789501</v>
      </c>
      <c r="K3915">
        <v>16.29</v>
      </c>
      <c r="L3915">
        <v>17.84</v>
      </c>
      <c r="M3915">
        <v>8004</v>
      </c>
      <c r="N3915">
        <v>10.2227759069775</v>
      </c>
      <c r="O3915">
        <v>1.1177545850247399</v>
      </c>
    </row>
    <row r="3916" spans="1:15" x14ac:dyDescent="0.25">
      <c r="A3916" s="20" t="s">
        <v>4036</v>
      </c>
      <c r="B3916">
        <v>3</v>
      </c>
      <c r="C3916" t="s">
        <v>67</v>
      </c>
      <c r="D3916" t="s">
        <v>90</v>
      </c>
      <c r="E3916" t="s">
        <v>82</v>
      </c>
      <c r="F3916" t="s">
        <v>38</v>
      </c>
      <c r="G3916">
        <v>3</v>
      </c>
      <c r="H3916">
        <v>2012</v>
      </c>
      <c r="I3916" t="s">
        <v>59</v>
      </c>
      <c r="J3916">
        <v>14.5264273942825</v>
      </c>
      <c r="K3916">
        <v>12.06</v>
      </c>
      <c r="L3916">
        <v>16.989999999999998</v>
      </c>
      <c r="M3916">
        <v>713</v>
      </c>
      <c r="N3916">
        <v>13.422768311843701</v>
      </c>
      <c r="O3916">
        <v>3.74502943136569</v>
      </c>
    </row>
    <row r="3917" spans="1:15" x14ac:dyDescent="0.25">
      <c r="A3917" s="20" t="s">
        <v>4037</v>
      </c>
      <c r="B3917">
        <v>3</v>
      </c>
      <c r="C3917" t="s">
        <v>67</v>
      </c>
      <c r="D3917" t="s">
        <v>90</v>
      </c>
      <c r="E3917" t="s">
        <v>82</v>
      </c>
      <c r="F3917" t="s">
        <v>38</v>
      </c>
      <c r="G3917">
        <v>3</v>
      </c>
      <c r="H3917">
        <v>2012</v>
      </c>
      <c r="I3917" t="s">
        <v>60</v>
      </c>
      <c r="J3917">
        <v>21.112959561447902</v>
      </c>
      <c r="K3917">
        <v>20.09</v>
      </c>
      <c r="L3917">
        <v>22.13</v>
      </c>
      <c r="M3917">
        <v>4242</v>
      </c>
      <c r="N3917">
        <v>10.768390006155</v>
      </c>
      <c r="O3917">
        <v>1.5353757178626899</v>
      </c>
    </row>
    <row r="3918" spans="1:15" x14ac:dyDescent="0.25">
      <c r="A3918" s="20" t="s">
        <v>4038</v>
      </c>
      <c r="B3918">
        <v>3</v>
      </c>
      <c r="C3918" t="s">
        <v>67</v>
      </c>
      <c r="D3918" t="s">
        <v>90</v>
      </c>
      <c r="E3918" t="s">
        <v>82</v>
      </c>
      <c r="F3918" t="s">
        <v>38</v>
      </c>
      <c r="G3918">
        <v>3</v>
      </c>
      <c r="H3918">
        <v>2012</v>
      </c>
      <c r="I3918" t="s">
        <v>61</v>
      </c>
      <c r="J3918">
        <v>-2.8640457629719598</v>
      </c>
      <c r="K3918">
        <v>-5.27</v>
      </c>
      <c r="L3918">
        <v>-0.46</v>
      </c>
      <c r="M3918">
        <v>105</v>
      </c>
      <c r="N3918">
        <v>11.7600743642639</v>
      </c>
      <c r="O3918">
        <v>9.7590007294853294</v>
      </c>
    </row>
    <row r="3919" spans="1:15" x14ac:dyDescent="0.25">
      <c r="A3919" s="20" t="s">
        <v>4039</v>
      </c>
      <c r="B3919">
        <v>3</v>
      </c>
      <c r="C3919" t="s">
        <v>67</v>
      </c>
      <c r="D3919" t="s">
        <v>90</v>
      </c>
      <c r="E3919" t="s">
        <v>82</v>
      </c>
      <c r="F3919" t="s">
        <v>38</v>
      </c>
      <c r="G3919">
        <v>3</v>
      </c>
      <c r="H3919">
        <v>2012</v>
      </c>
      <c r="I3919" t="s">
        <v>43</v>
      </c>
      <c r="J3919">
        <v>17.440756593401399</v>
      </c>
      <c r="K3919">
        <v>16.55</v>
      </c>
      <c r="L3919">
        <v>18.329999999999998</v>
      </c>
      <c r="M3919">
        <v>5365</v>
      </c>
      <c r="N3919">
        <v>9.7239461994867593</v>
      </c>
      <c r="O3919">
        <v>1.3652592788242299</v>
      </c>
    </row>
    <row r="3920" spans="1:15" x14ac:dyDescent="0.25">
      <c r="A3920" s="20" t="s">
        <v>4040</v>
      </c>
      <c r="B3920">
        <v>3</v>
      </c>
      <c r="C3920" t="s">
        <v>67</v>
      </c>
      <c r="D3920" t="s">
        <v>90</v>
      </c>
      <c r="E3920" t="s">
        <v>82</v>
      </c>
      <c r="F3920" t="s">
        <v>38</v>
      </c>
      <c r="G3920">
        <v>3</v>
      </c>
      <c r="H3920">
        <v>2012</v>
      </c>
      <c r="I3920" t="s">
        <v>62</v>
      </c>
      <c r="J3920">
        <v>12.619837624576499</v>
      </c>
      <c r="K3920">
        <v>11.14</v>
      </c>
      <c r="L3920">
        <v>14.1</v>
      </c>
      <c r="M3920">
        <v>1711</v>
      </c>
      <c r="N3920">
        <v>12.9551059181145</v>
      </c>
      <c r="O3920">
        <v>2.41754738514862</v>
      </c>
    </row>
    <row r="3921" spans="1:15" x14ac:dyDescent="0.25">
      <c r="A3921" s="20" t="s">
        <v>4041</v>
      </c>
      <c r="B3921">
        <v>3</v>
      </c>
      <c r="C3921" t="s">
        <v>67</v>
      </c>
      <c r="D3921" t="s">
        <v>90</v>
      </c>
      <c r="E3921" t="s">
        <v>82</v>
      </c>
      <c r="F3921" t="s">
        <v>38</v>
      </c>
      <c r="G3921">
        <v>3</v>
      </c>
      <c r="H3921">
        <v>2012</v>
      </c>
      <c r="I3921" t="s">
        <v>75</v>
      </c>
      <c r="J3921">
        <v>15.66</v>
      </c>
      <c r="K3921">
        <v>15.41</v>
      </c>
      <c r="L3921">
        <v>15.91</v>
      </c>
      <c r="M3921">
        <v>26.757044186430701</v>
      </c>
      <c r="N3921">
        <v>11.0949391419091</v>
      </c>
      <c r="O3921">
        <v>-99</v>
      </c>
    </row>
    <row r="3922" spans="1:15" x14ac:dyDescent="0.25">
      <c r="A3922" s="20" t="s">
        <v>4042</v>
      </c>
      <c r="B3922">
        <v>3</v>
      </c>
      <c r="C3922" t="s">
        <v>67</v>
      </c>
      <c r="D3922" t="s">
        <v>90</v>
      </c>
      <c r="E3922" t="s">
        <v>82</v>
      </c>
      <c r="F3922" t="s">
        <v>38</v>
      </c>
      <c r="G3922">
        <v>3</v>
      </c>
      <c r="H3922">
        <v>2012</v>
      </c>
      <c r="I3922" t="s">
        <v>45</v>
      </c>
      <c r="J3922">
        <v>11.822654356188799</v>
      </c>
      <c r="K3922">
        <v>11.05</v>
      </c>
      <c r="L3922">
        <v>12.59</v>
      </c>
      <c r="M3922">
        <v>2964</v>
      </c>
      <c r="N3922">
        <v>10.446460133789801</v>
      </c>
      <c r="O3922">
        <v>1.83679589592661</v>
      </c>
    </row>
    <row r="3923" spans="1:15" x14ac:dyDescent="0.25">
      <c r="A3923" s="20" t="s">
        <v>4043</v>
      </c>
      <c r="B3923">
        <v>3</v>
      </c>
      <c r="C3923" t="s">
        <v>67</v>
      </c>
      <c r="D3923" t="s">
        <v>90</v>
      </c>
      <c r="E3923" t="s">
        <v>82</v>
      </c>
      <c r="F3923" t="s">
        <v>38</v>
      </c>
      <c r="G3923">
        <v>3</v>
      </c>
      <c r="H3923">
        <v>2012</v>
      </c>
      <c r="I3923" t="s">
        <v>46</v>
      </c>
      <c r="J3923">
        <v>15.3516358718063</v>
      </c>
      <c r="K3923">
        <v>14.11</v>
      </c>
      <c r="L3923">
        <v>16.59</v>
      </c>
      <c r="M3923">
        <v>2007</v>
      </c>
      <c r="N3923">
        <v>9.9470577561926206</v>
      </c>
      <c r="O3923">
        <v>2.2321651006080798</v>
      </c>
    </row>
    <row r="3924" spans="1:15" x14ac:dyDescent="0.25">
      <c r="A3924" s="20" t="s">
        <v>4044</v>
      </c>
      <c r="B3924">
        <v>3</v>
      </c>
      <c r="C3924" t="s">
        <v>67</v>
      </c>
      <c r="D3924" t="s">
        <v>90</v>
      </c>
      <c r="E3924" t="s">
        <v>82</v>
      </c>
      <c r="F3924" t="s">
        <v>38</v>
      </c>
      <c r="G3924">
        <v>3</v>
      </c>
      <c r="H3924">
        <v>2012</v>
      </c>
      <c r="I3924" t="s">
        <v>47</v>
      </c>
      <c r="J3924">
        <v>16.817198040969199</v>
      </c>
      <c r="K3924">
        <v>16.100000000000001</v>
      </c>
      <c r="L3924">
        <v>17.53</v>
      </c>
      <c r="M3924">
        <v>8868</v>
      </c>
      <c r="N3924">
        <v>12.978714384498501</v>
      </c>
      <c r="O3924">
        <v>1.06190864835305</v>
      </c>
    </row>
    <row r="3925" spans="1:15" x14ac:dyDescent="0.25">
      <c r="A3925" s="20" t="s">
        <v>4045</v>
      </c>
      <c r="B3925">
        <v>3</v>
      </c>
      <c r="C3925" t="s">
        <v>67</v>
      </c>
      <c r="D3925" t="s">
        <v>90</v>
      </c>
      <c r="E3925" t="s">
        <v>82</v>
      </c>
      <c r="F3925" t="s">
        <v>38</v>
      </c>
      <c r="G3925">
        <v>3</v>
      </c>
      <c r="H3925">
        <v>2012</v>
      </c>
      <c r="I3925" t="s">
        <v>48</v>
      </c>
      <c r="J3925">
        <v>10.890713108505899</v>
      </c>
      <c r="K3925">
        <v>9.66</v>
      </c>
      <c r="L3925">
        <v>12.13</v>
      </c>
      <c r="M3925">
        <v>3633</v>
      </c>
      <c r="N3925">
        <v>15.7930392283965</v>
      </c>
      <c r="O3925">
        <v>1.6590798971560301</v>
      </c>
    </row>
    <row r="3926" spans="1:15" x14ac:dyDescent="0.25">
      <c r="A3926" s="20" t="s">
        <v>4046</v>
      </c>
      <c r="B3926">
        <v>3</v>
      </c>
      <c r="C3926" t="s">
        <v>67</v>
      </c>
      <c r="D3926" t="s">
        <v>90</v>
      </c>
      <c r="E3926" t="s">
        <v>82</v>
      </c>
      <c r="F3926" t="s">
        <v>38</v>
      </c>
      <c r="G3926">
        <v>3</v>
      </c>
      <c r="H3926">
        <v>2012</v>
      </c>
      <c r="I3926" t="s">
        <v>49</v>
      </c>
      <c r="J3926">
        <v>7.38020897975482</v>
      </c>
      <c r="K3926">
        <v>6.04</v>
      </c>
      <c r="L3926">
        <v>8.7200000000000006</v>
      </c>
      <c r="M3926">
        <v>1414</v>
      </c>
      <c r="N3926">
        <v>10.956397475529901</v>
      </c>
      <c r="O3926">
        <v>2.6593487520457102</v>
      </c>
    </row>
    <row r="3927" spans="1:15" x14ac:dyDescent="0.25">
      <c r="A3927" s="20" t="s">
        <v>4047</v>
      </c>
      <c r="B3927">
        <v>3</v>
      </c>
      <c r="C3927" t="s">
        <v>67</v>
      </c>
      <c r="D3927" t="s">
        <v>90</v>
      </c>
      <c r="E3927" t="s">
        <v>82</v>
      </c>
      <c r="F3927" t="s">
        <v>38</v>
      </c>
      <c r="G3927">
        <v>3</v>
      </c>
      <c r="H3927">
        <v>2012</v>
      </c>
      <c r="I3927" t="s">
        <v>50</v>
      </c>
      <c r="J3927">
        <v>19.099261495386699</v>
      </c>
      <c r="K3927">
        <v>17.86</v>
      </c>
      <c r="L3927">
        <v>20.34</v>
      </c>
      <c r="M3927">
        <v>3400</v>
      </c>
      <c r="N3927">
        <v>8.7353137459623902</v>
      </c>
      <c r="O3927">
        <v>1.71498585142509</v>
      </c>
    </row>
    <row r="3928" spans="1:15" x14ac:dyDescent="0.25">
      <c r="A3928" s="20" t="s">
        <v>4048</v>
      </c>
      <c r="B3928">
        <v>3</v>
      </c>
      <c r="C3928" t="s">
        <v>67</v>
      </c>
      <c r="D3928" t="s">
        <v>90</v>
      </c>
      <c r="E3928" t="s">
        <v>82</v>
      </c>
      <c r="F3928" t="s">
        <v>38</v>
      </c>
      <c r="G3928">
        <v>3</v>
      </c>
      <c r="H3928">
        <v>2012</v>
      </c>
      <c r="I3928" t="s">
        <v>51</v>
      </c>
      <c r="J3928">
        <v>11.395693623809199</v>
      </c>
      <c r="K3928">
        <v>10.24</v>
      </c>
      <c r="L3928">
        <v>12.55</v>
      </c>
      <c r="M3928">
        <v>2197</v>
      </c>
      <c r="N3928">
        <v>11.973160453598499</v>
      </c>
      <c r="O3928">
        <v>2.13346229317396</v>
      </c>
    </row>
    <row r="3929" spans="1:15" x14ac:dyDescent="0.25">
      <c r="A3929" s="20" t="s">
        <v>4049</v>
      </c>
      <c r="B3929">
        <v>3</v>
      </c>
      <c r="C3929" t="s">
        <v>67</v>
      </c>
      <c r="D3929" t="s">
        <v>90</v>
      </c>
      <c r="E3929" t="s">
        <v>83</v>
      </c>
      <c r="F3929" t="s">
        <v>42</v>
      </c>
      <c r="G3929">
        <v>4</v>
      </c>
      <c r="H3929">
        <v>2012</v>
      </c>
      <c r="I3929" t="s">
        <v>34</v>
      </c>
      <c r="J3929">
        <v>22.540064167013401</v>
      </c>
      <c r="K3929">
        <v>21.71</v>
      </c>
      <c r="L3929">
        <v>23.37</v>
      </c>
      <c r="M3929">
        <v>10821</v>
      </c>
      <c r="N3929">
        <v>11.0658086643459</v>
      </c>
      <c r="O3929">
        <v>0.96131628947478798</v>
      </c>
    </row>
    <row r="3930" spans="1:15" x14ac:dyDescent="0.25">
      <c r="A3930" s="20" t="s">
        <v>4050</v>
      </c>
      <c r="B3930">
        <v>3</v>
      </c>
      <c r="C3930" t="s">
        <v>67</v>
      </c>
      <c r="D3930" t="s">
        <v>90</v>
      </c>
      <c r="E3930" t="s">
        <v>83</v>
      </c>
      <c r="F3930" t="s">
        <v>42</v>
      </c>
      <c r="G3930">
        <v>4</v>
      </c>
      <c r="H3930">
        <v>2012</v>
      </c>
      <c r="I3930" t="s">
        <v>52</v>
      </c>
      <c r="J3930">
        <v>11.421558098818901</v>
      </c>
      <c r="K3930">
        <v>7.22</v>
      </c>
      <c r="L3930">
        <v>15.62</v>
      </c>
      <c r="M3930">
        <v>61</v>
      </c>
      <c r="N3930">
        <v>8.4271086431731099</v>
      </c>
      <c r="O3930">
        <v>12.8036879932896</v>
      </c>
    </row>
    <row r="3931" spans="1:15" x14ac:dyDescent="0.25">
      <c r="A3931" s="20" t="s">
        <v>4051</v>
      </c>
      <c r="B3931">
        <v>3</v>
      </c>
      <c r="C3931" t="s">
        <v>67</v>
      </c>
      <c r="D3931" t="s">
        <v>90</v>
      </c>
      <c r="E3931" t="s">
        <v>83</v>
      </c>
      <c r="F3931" t="s">
        <v>42</v>
      </c>
      <c r="G3931">
        <v>4</v>
      </c>
      <c r="H3931">
        <v>2012</v>
      </c>
      <c r="I3931" t="s">
        <v>53</v>
      </c>
      <c r="J3931">
        <v>14.217148667227001</v>
      </c>
      <c r="K3931">
        <v>10.18</v>
      </c>
      <c r="L3931">
        <v>18.25</v>
      </c>
      <c r="M3931">
        <v>179</v>
      </c>
      <c r="N3931">
        <v>13.906361337027599</v>
      </c>
      <c r="O3931">
        <v>7.4743509275193603</v>
      </c>
    </row>
    <row r="3932" spans="1:15" x14ac:dyDescent="0.25">
      <c r="A3932" s="20" t="s">
        <v>4052</v>
      </c>
      <c r="B3932">
        <v>3</v>
      </c>
      <c r="C3932" t="s">
        <v>67</v>
      </c>
      <c r="D3932" t="s">
        <v>90</v>
      </c>
      <c r="E3932" t="s">
        <v>83</v>
      </c>
      <c r="F3932" t="s">
        <v>42</v>
      </c>
      <c r="G3932">
        <v>4</v>
      </c>
      <c r="H3932">
        <v>2012</v>
      </c>
      <c r="I3932" t="s">
        <v>54</v>
      </c>
      <c r="J3932">
        <v>35.796473297441104</v>
      </c>
      <c r="K3932">
        <v>14.94</v>
      </c>
      <c r="L3932">
        <v>56.65</v>
      </c>
      <c r="M3932">
        <v>61</v>
      </c>
      <c r="N3932">
        <v>10.4859863921537</v>
      </c>
      <c r="O3932">
        <v>12.8036879932896</v>
      </c>
    </row>
    <row r="3933" spans="1:15" x14ac:dyDescent="0.25">
      <c r="A3933" s="20" t="s">
        <v>4053</v>
      </c>
      <c r="B3933">
        <v>3</v>
      </c>
      <c r="C3933" t="s">
        <v>67</v>
      </c>
      <c r="D3933" t="s">
        <v>90</v>
      </c>
      <c r="E3933" t="s">
        <v>83</v>
      </c>
      <c r="F3933" t="s">
        <v>42</v>
      </c>
      <c r="G3933">
        <v>4</v>
      </c>
      <c r="H3933">
        <v>2012</v>
      </c>
      <c r="I3933" t="s">
        <v>55</v>
      </c>
      <c r="J3933">
        <v>17.497113184539501</v>
      </c>
      <c r="K3933">
        <v>14.45</v>
      </c>
      <c r="L3933">
        <v>20.54</v>
      </c>
      <c r="M3933">
        <v>949</v>
      </c>
      <c r="N3933">
        <v>11.294097192789501</v>
      </c>
      <c r="O3933">
        <v>3.2461373658059798</v>
      </c>
    </row>
    <row r="3934" spans="1:15" x14ac:dyDescent="0.25">
      <c r="A3934" s="20" t="s">
        <v>4054</v>
      </c>
      <c r="B3934">
        <v>3</v>
      </c>
      <c r="C3934" t="s">
        <v>67</v>
      </c>
      <c r="D3934" t="s">
        <v>90</v>
      </c>
      <c r="E3934" t="s">
        <v>83</v>
      </c>
      <c r="F3934" t="s">
        <v>42</v>
      </c>
      <c r="G3934">
        <v>4</v>
      </c>
      <c r="H3934">
        <v>2012</v>
      </c>
      <c r="I3934" t="s">
        <v>56</v>
      </c>
      <c r="J3934">
        <v>-2.98948070003352</v>
      </c>
      <c r="K3934">
        <v>-7.64</v>
      </c>
      <c r="L3934">
        <v>1.66</v>
      </c>
      <c r="M3934">
        <v>44</v>
      </c>
      <c r="N3934">
        <v>18.599355816721001</v>
      </c>
      <c r="O3934">
        <v>15.0755672288882</v>
      </c>
    </row>
    <row r="3935" spans="1:15" x14ac:dyDescent="0.25">
      <c r="A3935" s="20" t="s">
        <v>4055</v>
      </c>
      <c r="B3935">
        <v>3</v>
      </c>
      <c r="C3935" t="s">
        <v>67</v>
      </c>
      <c r="D3935" t="s">
        <v>90</v>
      </c>
      <c r="E3935" t="s">
        <v>83</v>
      </c>
      <c r="F3935" t="s">
        <v>42</v>
      </c>
      <c r="G3935">
        <v>4</v>
      </c>
      <c r="H3935">
        <v>2012</v>
      </c>
      <c r="I3935" t="s">
        <v>57</v>
      </c>
      <c r="J3935">
        <v>18.895400241319901</v>
      </c>
      <c r="K3935">
        <v>15.28</v>
      </c>
      <c r="L3935">
        <v>22.51</v>
      </c>
      <c r="M3935">
        <v>142</v>
      </c>
      <c r="N3935">
        <v>11.1673943103502</v>
      </c>
      <c r="O3935">
        <v>8.3918135829668898</v>
      </c>
    </row>
    <row r="3936" spans="1:15" x14ac:dyDescent="0.25">
      <c r="A3936" s="20" t="s">
        <v>4056</v>
      </c>
      <c r="B3936">
        <v>3</v>
      </c>
      <c r="C3936" t="s">
        <v>67</v>
      </c>
      <c r="D3936" t="s">
        <v>90</v>
      </c>
      <c r="E3936" t="s">
        <v>83</v>
      </c>
      <c r="F3936" t="s">
        <v>42</v>
      </c>
      <c r="G3936">
        <v>4</v>
      </c>
      <c r="H3936">
        <v>2012</v>
      </c>
      <c r="I3936" t="s">
        <v>58</v>
      </c>
      <c r="J3936">
        <v>22.1020148001781</v>
      </c>
      <c r="K3936">
        <v>19.82</v>
      </c>
      <c r="L3936">
        <v>24.38</v>
      </c>
      <c r="M3936">
        <v>1091</v>
      </c>
      <c r="N3936">
        <v>10.2227759069775</v>
      </c>
      <c r="O3936">
        <v>3.0275242098833601</v>
      </c>
    </row>
    <row r="3937" spans="1:15" x14ac:dyDescent="0.25">
      <c r="A3937" s="20" t="s">
        <v>4057</v>
      </c>
      <c r="B3937">
        <v>3</v>
      </c>
      <c r="C3937" t="s">
        <v>67</v>
      </c>
      <c r="D3937" t="s">
        <v>90</v>
      </c>
      <c r="E3937" t="s">
        <v>83</v>
      </c>
      <c r="F3937" t="s">
        <v>42</v>
      </c>
      <c r="G3937">
        <v>4</v>
      </c>
      <c r="H3937">
        <v>2012</v>
      </c>
      <c r="I3937" t="s">
        <v>59</v>
      </c>
      <c r="J3937">
        <v>4.4754679344399602</v>
      </c>
      <c r="K3937">
        <v>-1.0900000000000001</v>
      </c>
      <c r="L3937">
        <v>10.039999999999999</v>
      </c>
      <c r="M3937">
        <v>63</v>
      </c>
      <c r="N3937">
        <v>13.422768311843701</v>
      </c>
      <c r="O3937">
        <v>12.5988157669742</v>
      </c>
    </row>
    <row r="3938" spans="1:15" x14ac:dyDescent="0.25">
      <c r="A3938" s="20" t="s">
        <v>4058</v>
      </c>
      <c r="B3938">
        <v>3</v>
      </c>
      <c r="C3938" t="s">
        <v>67</v>
      </c>
      <c r="D3938" t="s">
        <v>90</v>
      </c>
      <c r="E3938" t="s">
        <v>83</v>
      </c>
      <c r="F3938" t="s">
        <v>42</v>
      </c>
      <c r="G3938">
        <v>4</v>
      </c>
      <c r="H3938">
        <v>2012</v>
      </c>
      <c r="I3938" t="s">
        <v>60</v>
      </c>
      <c r="J3938">
        <v>22.500735740835299</v>
      </c>
      <c r="K3938">
        <v>21.43</v>
      </c>
      <c r="L3938">
        <v>23.57</v>
      </c>
      <c r="M3938">
        <v>4734</v>
      </c>
      <c r="N3938">
        <v>10.768390006155</v>
      </c>
      <c r="O3938">
        <v>1.4534024006564901</v>
      </c>
    </row>
    <row r="3939" spans="1:15" x14ac:dyDescent="0.25">
      <c r="A3939" s="20" t="s">
        <v>4059</v>
      </c>
      <c r="B3939">
        <v>3</v>
      </c>
      <c r="C3939" t="s">
        <v>67</v>
      </c>
      <c r="D3939" t="s">
        <v>90</v>
      </c>
      <c r="E3939" t="s">
        <v>83</v>
      </c>
      <c r="F3939" t="s">
        <v>42</v>
      </c>
      <c r="G3939">
        <v>4</v>
      </c>
      <c r="H3939">
        <v>2012</v>
      </c>
      <c r="I3939" t="s">
        <v>61</v>
      </c>
      <c r="J3939" t="s">
        <v>44</v>
      </c>
      <c r="K3939" t="s">
        <v>44</v>
      </c>
      <c r="L3939" t="s">
        <v>44</v>
      </c>
      <c r="M3939">
        <v>2</v>
      </c>
      <c r="N3939">
        <v>11.7600743642639</v>
      </c>
      <c r="O3939">
        <v>70.710678118654698</v>
      </c>
    </row>
    <row r="3940" spans="1:15" x14ac:dyDescent="0.25">
      <c r="A3940" s="20" t="s">
        <v>4060</v>
      </c>
      <c r="B3940">
        <v>3</v>
      </c>
      <c r="C3940" t="s">
        <v>67</v>
      </c>
      <c r="D3940" t="s">
        <v>90</v>
      </c>
      <c r="E3940" t="s">
        <v>83</v>
      </c>
      <c r="F3940" t="s">
        <v>42</v>
      </c>
      <c r="G3940">
        <v>4</v>
      </c>
      <c r="H3940">
        <v>2012</v>
      </c>
      <c r="I3940" t="s">
        <v>43</v>
      </c>
      <c r="J3940">
        <v>17.848092409536999</v>
      </c>
      <c r="K3940">
        <v>14.72</v>
      </c>
      <c r="L3940">
        <v>20.98</v>
      </c>
      <c r="M3940">
        <v>369</v>
      </c>
      <c r="N3940">
        <v>9.7239461994867593</v>
      </c>
      <c r="O3940">
        <v>5.2057920629535399</v>
      </c>
    </row>
    <row r="3941" spans="1:15" x14ac:dyDescent="0.25">
      <c r="A3941" s="20" t="s">
        <v>4061</v>
      </c>
      <c r="B3941">
        <v>3</v>
      </c>
      <c r="C3941" t="s">
        <v>67</v>
      </c>
      <c r="D3941" t="s">
        <v>90</v>
      </c>
      <c r="E3941" t="s">
        <v>83</v>
      </c>
      <c r="F3941" t="s">
        <v>42</v>
      </c>
      <c r="G3941">
        <v>4</v>
      </c>
      <c r="H3941">
        <v>2012</v>
      </c>
      <c r="I3941" t="s">
        <v>62</v>
      </c>
      <c r="J3941">
        <v>27.366639531911002</v>
      </c>
      <c r="K3941">
        <v>23.49</v>
      </c>
      <c r="L3941">
        <v>31.24</v>
      </c>
      <c r="M3941">
        <v>141</v>
      </c>
      <c r="N3941">
        <v>12.9551059181145</v>
      </c>
      <c r="O3941">
        <v>8.4215192106651902</v>
      </c>
    </row>
    <row r="3942" spans="1:15" x14ac:dyDescent="0.25">
      <c r="A3942" s="20" t="s">
        <v>4062</v>
      </c>
      <c r="B3942">
        <v>3</v>
      </c>
      <c r="C3942" t="s">
        <v>67</v>
      </c>
      <c r="D3942" t="s">
        <v>90</v>
      </c>
      <c r="E3942" t="s">
        <v>83</v>
      </c>
      <c r="F3942" t="s">
        <v>42</v>
      </c>
      <c r="G3942">
        <v>4</v>
      </c>
      <c r="H3942">
        <v>2012</v>
      </c>
      <c r="I3942" t="s">
        <v>75</v>
      </c>
      <c r="J3942">
        <v>23.09</v>
      </c>
      <c r="K3942">
        <v>22.72</v>
      </c>
      <c r="L3942">
        <v>23.46</v>
      </c>
      <c r="M3942">
        <v>34.186651045985499</v>
      </c>
      <c r="N3942">
        <v>11.0949391419091</v>
      </c>
      <c r="O3942">
        <v>-99</v>
      </c>
    </row>
    <row r="3943" spans="1:15" x14ac:dyDescent="0.25">
      <c r="A3943" s="20" t="s">
        <v>4063</v>
      </c>
      <c r="B3943">
        <v>3</v>
      </c>
      <c r="C3943" t="s">
        <v>67</v>
      </c>
      <c r="D3943" t="s">
        <v>90</v>
      </c>
      <c r="E3943" t="s">
        <v>83</v>
      </c>
      <c r="F3943" t="s">
        <v>42</v>
      </c>
      <c r="G3943">
        <v>4</v>
      </c>
      <c r="H3943">
        <v>2012</v>
      </c>
      <c r="I3943" t="s">
        <v>45</v>
      </c>
      <c r="J3943">
        <v>19.995922257296201</v>
      </c>
      <c r="K3943">
        <v>18.72</v>
      </c>
      <c r="L3943">
        <v>21.27</v>
      </c>
      <c r="M3943">
        <v>2690</v>
      </c>
      <c r="N3943">
        <v>10.446460133789801</v>
      </c>
      <c r="O3943">
        <v>1.9280747181992499</v>
      </c>
    </row>
    <row r="3944" spans="1:15" x14ac:dyDescent="0.25">
      <c r="A3944" s="20" t="s">
        <v>4064</v>
      </c>
      <c r="B3944">
        <v>3</v>
      </c>
      <c r="C3944" t="s">
        <v>67</v>
      </c>
      <c r="D3944" t="s">
        <v>90</v>
      </c>
      <c r="E3944" t="s">
        <v>83</v>
      </c>
      <c r="F3944" t="s">
        <v>42</v>
      </c>
      <c r="G3944">
        <v>4</v>
      </c>
      <c r="H3944">
        <v>2012</v>
      </c>
      <c r="I3944" t="s">
        <v>46</v>
      </c>
      <c r="J3944">
        <v>23.695206221958401</v>
      </c>
      <c r="K3944">
        <v>22.27</v>
      </c>
      <c r="L3944">
        <v>25.12</v>
      </c>
      <c r="M3944">
        <v>3738</v>
      </c>
      <c r="N3944">
        <v>9.9470577561926206</v>
      </c>
      <c r="O3944">
        <v>1.63561223837697</v>
      </c>
    </row>
    <row r="3945" spans="1:15" x14ac:dyDescent="0.25">
      <c r="A3945" s="20" t="s">
        <v>4065</v>
      </c>
      <c r="B3945">
        <v>3</v>
      </c>
      <c r="C3945" t="s">
        <v>67</v>
      </c>
      <c r="D3945" t="s">
        <v>90</v>
      </c>
      <c r="E3945" t="s">
        <v>83</v>
      </c>
      <c r="F3945" t="s">
        <v>42</v>
      </c>
      <c r="G3945">
        <v>4</v>
      </c>
      <c r="H3945">
        <v>2012</v>
      </c>
      <c r="I3945" t="s">
        <v>47</v>
      </c>
      <c r="J3945">
        <v>26.764375040897299</v>
      </c>
      <c r="K3945">
        <v>26.04</v>
      </c>
      <c r="L3945">
        <v>27.49</v>
      </c>
      <c r="M3945">
        <v>16925</v>
      </c>
      <c r="N3945">
        <v>12.978714384498501</v>
      </c>
      <c r="O3945">
        <v>0.76866244202408796</v>
      </c>
    </row>
    <row r="3946" spans="1:15" x14ac:dyDescent="0.25">
      <c r="A3946" s="20" t="s">
        <v>4066</v>
      </c>
      <c r="B3946">
        <v>3</v>
      </c>
      <c r="C3946" t="s">
        <v>67</v>
      </c>
      <c r="D3946" t="s">
        <v>90</v>
      </c>
      <c r="E3946" t="s">
        <v>83</v>
      </c>
      <c r="F3946" t="s">
        <v>42</v>
      </c>
      <c r="G3946">
        <v>4</v>
      </c>
      <c r="H3946">
        <v>2012</v>
      </c>
      <c r="I3946" t="s">
        <v>48</v>
      </c>
      <c r="J3946">
        <v>21.7008547510749</v>
      </c>
      <c r="K3946">
        <v>18.37</v>
      </c>
      <c r="L3946">
        <v>25.03</v>
      </c>
      <c r="M3946">
        <v>403</v>
      </c>
      <c r="N3946">
        <v>15.7930392283965</v>
      </c>
      <c r="O3946">
        <v>4.9813548138671804</v>
      </c>
    </row>
    <row r="3947" spans="1:15" x14ac:dyDescent="0.25">
      <c r="A3947" s="20" t="s">
        <v>4067</v>
      </c>
      <c r="B3947">
        <v>3</v>
      </c>
      <c r="C3947" t="s">
        <v>67</v>
      </c>
      <c r="D3947" t="s">
        <v>90</v>
      </c>
      <c r="E3947" t="s">
        <v>83</v>
      </c>
      <c r="F3947" t="s">
        <v>42</v>
      </c>
      <c r="G3947">
        <v>4</v>
      </c>
      <c r="H3947">
        <v>2012</v>
      </c>
      <c r="I3947" t="s">
        <v>49</v>
      </c>
      <c r="J3947">
        <v>19.309946437934901</v>
      </c>
      <c r="K3947">
        <v>17.440000000000001</v>
      </c>
      <c r="L3947">
        <v>21.18</v>
      </c>
      <c r="M3947">
        <v>2831</v>
      </c>
      <c r="N3947">
        <v>10.956397475529901</v>
      </c>
      <c r="O3947">
        <v>1.87944692256065</v>
      </c>
    </row>
    <row r="3948" spans="1:15" x14ac:dyDescent="0.25">
      <c r="A3948" s="20" t="s">
        <v>4068</v>
      </c>
      <c r="B3948">
        <v>3</v>
      </c>
      <c r="C3948" t="s">
        <v>67</v>
      </c>
      <c r="D3948" t="s">
        <v>90</v>
      </c>
      <c r="E3948" t="s">
        <v>83</v>
      </c>
      <c r="F3948" t="s">
        <v>42</v>
      </c>
      <c r="G3948">
        <v>4</v>
      </c>
      <c r="H3948">
        <v>2012</v>
      </c>
      <c r="I3948" t="s">
        <v>50</v>
      </c>
      <c r="J3948">
        <v>37.465330902704402</v>
      </c>
      <c r="K3948">
        <v>33.159999999999997</v>
      </c>
      <c r="L3948">
        <v>41.77</v>
      </c>
      <c r="M3948">
        <v>370</v>
      </c>
      <c r="N3948">
        <v>8.7353137459623902</v>
      </c>
      <c r="O3948">
        <v>5.1987524491003603</v>
      </c>
    </row>
    <row r="3949" spans="1:15" x14ac:dyDescent="0.25">
      <c r="A3949" s="20" t="s">
        <v>4069</v>
      </c>
      <c r="B3949">
        <v>3</v>
      </c>
      <c r="C3949" t="s">
        <v>67</v>
      </c>
      <c r="D3949" t="s">
        <v>90</v>
      </c>
      <c r="E3949" t="s">
        <v>83</v>
      </c>
      <c r="F3949" t="s">
        <v>42</v>
      </c>
      <c r="G3949">
        <v>4</v>
      </c>
      <c r="H3949">
        <v>2012</v>
      </c>
      <c r="I3949" t="s">
        <v>51</v>
      </c>
      <c r="J3949">
        <v>28.597519289054102</v>
      </c>
      <c r="K3949">
        <v>24.95</v>
      </c>
      <c r="L3949">
        <v>32.24</v>
      </c>
      <c r="M3949">
        <v>456</v>
      </c>
      <c r="N3949">
        <v>11.973160453598499</v>
      </c>
      <c r="O3949">
        <v>4.6829290579084697</v>
      </c>
    </row>
    <row r="3950" spans="1:15" x14ac:dyDescent="0.25">
      <c r="A3950" s="20" t="s">
        <v>4070</v>
      </c>
      <c r="B3950">
        <v>3</v>
      </c>
      <c r="C3950" t="s">
        <v>67</v>
      </c>
      <c r="D3950" t="s">
        <v>90</v>
      </c>
      <c r="E3950" t="s">
        <v>81</v>
      </c>
      <c r="F3950" t="s">
        <v>35</v>
      </c>
      <c r="G3950">
        <v>5</v>
      </c>
      <c r="H3950">
        <v>2012</v>
      </c>
      <c r="I3950" t="s">
        <v>34</v>
      </c>
      <c r="J3950">
        <v>18.480118391873201</v>
      </c>
      <c r="K3950">
        <v>17.489999999999998</v>
      </c>
      <c r="L3950">
        <v>19.47</v>
      </c>
      <c r="M3950">
        <v>8243</v>
      </c>
      <c r="N3950">
        <v>11.0658086643459</v>
      </c>
      <c r="O3950">
        <v>1.10143113810329</v>
      </c>
    </row>
    <row r="3951" spans="1:15" x14ac:dyDescent="0.25">
      <c r="A3951" s="20" t="s">
        <v>4071</v>
      </c>
      <c r="B3951">
        <v>3</v>
      </c>
      <c r="C3951" t="s">
        <v>67</v>
      </c>
      <c r="D3951" t="s">
        <v>90</v>
      </c>
      <c r="E3951" t="s">
        <v>81</v>
      </c>
      <c r="F3951" t="s">
        <v>35</v>
      </c>
      <c r="G3951">
        <v>5</v>
      </c>
      <c r="H3951">
        <v>2012</v>
      </c>
      <c r="I3951" t="s">
        <v>52</v>
      </c>
      <c r="J3951">
        <v>14.8236908426159</v>
      </c>
      <c r="K3951">
        <v>11.61</v>
      </c>
      <c r="L3951">
        <v>18.04</v>
      </c>
      <c r="M3951">
        <v>200</v>
      </c>
      <c r="N3951">
        <v>8.4271086431731099</v>
      </c>
      <c r="O3951">
        <v>7.0710678118654799</v>
      </c>
    </row>
    <row r="3952" spans="1:15" x14ac:dyDescent="0.25">
      <c r="A3952" s="20" t="s">
        <v>4072</v>
      </c>
      <c r="B3952">
        <v>3</v>
      </c>
      <c r="C3952" t="s">
        <v>67</v>
      </c>
      <c r="D3952" t="s">
        <v>90</v>
      </c>
      <c r="E3952" t="s">
        <v>81</v>
      </c>
      <c r="F3952" t="s">
        <v>35</v>
      </c>
      <c r="G3952">
        <v>5</v>
      </c>
      <c r="H3952">
        <v>2012</v>
      </c>
      <c r="I3952" t="s">
        <v>53</v>
      </c>
      <c r="J3952">
        <v>11.7780749892872</v>
      </c>
      <c r="K3952">
        <v>7.6</v>
      </c>
      <c r="L3952">
        <v>15.95</v>
      </c>
      <c r="M3952">
        <v>120</v>
      </c>
      <c r="N3952">
        <v>13.906361337027599</v>
      </c>
      <c r="O3952">
        <v>9.1287092917527701</v>
      </c>
    </row>
    <row r="3953" spans="1:15" x14ac:dyDescent="0.25">
      <c r="A3953" s="20" t="s">
        <v>4073</v>
      </c>
      <c r="B3953">
        <v>3</v>
      </c>
      <c r="C3953" t="s">
        <v>67</v>
      </c>
      <c r="D3953" t="s">
        <v>90</v>
      </c>
      <c r="E3953" t="s">
        <v>81</v>
      </c>
      <c r="F3953" t="s">
        <v>35</v>
      </c>
      <c r="G3953">
        <v>5</v>
      </c>
      <c r="H3953">
        <v>2012</v>
      </c>
      <c r="I3953" t="s">
        <v>54</v>
      </c>
      <c r="J3953" t="s">
        <v>44</v>
      </c>
      <c r="K3953" t="s">
        <v>44</v>
      </c>
      <c r="L3953" t="s">
        <v>44</v>
      </c>
      <c r="M3953">
        <v>16</v>
      </c>
      <c r="N3953">
        <v>10.4859863921537</v>
      </c>
      <c r="O3953">
        <v>25</v>
      </c>
    </row>
    <row r="3954" spans="1:15" x14ac:dyDescent="0.25">
      <c r="A3954" s="20" t="s">
        <v>4074</v>
      </c>
      <c r="B3954">
        <v>3</v>
      </c>
      <c r="C3954" t="s">
        <v>67</v>
      </c>
      <c r="D3954" t="s">
        <v>90</v>
      </c>
      <c r="E3954" t="s">
        <v>81</v>
      </c>
      <c r="F3954" t="s">
        <v>35</v>
      </c>
      <c r="G3954">
        <v>5</v>
      </c>
      <c r="H3954">
        <v>2012</v>
      </c>
      <c r="I3954" t="s">
        <v>55</v>
      </c>
      <c r="J3954">
        <v>4.9575458881710199</v>
      </c>
      <c r="K3954">
        <v>1.44</v>
      </c>
      <c r="L3954">
        <v>8.4700000000000006</v>
      </c>
      <c r="M3954">
        <v>274</v>
      </c>
      <c r="N3954">
        <v>11.294097192789501</v>
      </c>
      <c r="O3954">
        <v>6.0412209333017701</v>
      </c>
    </row>
    <row r="3955" spans="1:15" x14ac:dyDescent="0.25">
      <c r="A3955" s="20" t="s">
        <v>4075</v>
      </c>
      <c r="B3955">
        <v>3</v>
      </c>
      <c r="C3955" t="s">
        <v>67</v>
      </c>
      <c r="D3955" t="s">
        <v>90</v>
      </c>
      <c r="E3955" t="s">
        <v>81</v>
      </c>
      <c r="F3955" t="s">
        <v>35</v>
      </c>
      <c r="G3955">
        <v>5</v>
      </c>
      <c r="H3955">
        <v>2012</v>
      </c>
      <c r="I3955" t="s">
        <v>56</v>
      </c>
      <c r="J3955" t="s">
        <v>44</v>
      </c>
      <c r="K3955" t="s">
        <v>44</v>
      </c>
      <c r="L3955" t="s">
        <v>44</v>
      </c>
      <c r="M3955">
        <v>16</v>
      </c>
      <c r="N3955">
        <v>18.599355816721001</v>
      </c>
      <c r="O3955">
        <v>25</v>
      </c>
    </row>
    <row r="3956" spans="1:15" x14ac:dyDescent="0.25">
      <c r="A3956" s="20" t="s">
        <v>4076</v>
      </c>
      <c r="B3956">
        <v>3</v>
      </c>
      <c r="C3956" t="s">
        <v>67</v>
      </c>
      <c r="D3956" t="s">
        <v>90</v>
      </c>
      <c r="E3956" t="s">
        <v>81</v>
      </c>
      <c r="F3956" t="s">
        <v>35</v>
      </c>
      <c r="G3956">
        <v>5</v>
      </c>
      <c r="H3956">
        <v>2012</v>
      </c>
      <c r="I3956" t="s">
        <v>57</v>
      </c>
      <c r="J3956">
        <v>12.031336268852501</v>
      </c>
      <c r="K3956">
        <v>7.28</v>
      </c>
      <c r="L3956">
        <v>16.79</v>
      </c>
      <c r="M3956">
        <v>137</v>
      </c>
      <c r="N3956">
        <v>11.1673943103502</v>
      </c>
      <c r="O3956">
        <v>8.5435765771676095</v>
      </c>
    </row>
    <row r="3957" spans="1:15" x14ac:dyDescent="0.25">
      <c r="A3957" s="20" t="s">
        <v>4077</v>
      </c>
      <c r="B3957">
        <v>3</v>
      </c>
      <c r="C3957" t="s">
        <v>67</v>
      </c>
      <c r="D3957" t="s">
        <v>90</v>
      </c>
      <c r="E3957" t="s">
        <v>81</v>
      </c>
      <c r="F3957" t="s">
        <v>35</v>
      </c>
      <c r="G3957">
        <v>5</v>
      </c>
      <c r="H3957">
        <v>2012</v>
      </c>
      <c r="I3957" t="s">
        <v>58</v>
      </c>
      <c r="J3957">
        <v>20.0288770013481</v>
      </c>
      <c r="K3957">
        <v>17.89</v>
      </c>
      <c r="L3957">
        <v>22.17</v>
      </c>
      <c r="M3957">
        <v>944</v>
      </c>
      <c r="N3957">
        <v>10.2227759069775</v>
      </c>
      <c r="O3957">
        <v>3.2547227745206002</v>
      </c>
    </row>
    <row r="3958" spans="1:15" x14ac:dyDescent="0.25">
      <c r="A3958" s="20" t="s">
        <v>4078</v>
      </c>
      <c r="B3958">
        <v>3</v>
      </c>
      <c r="C3958" t="s">
        <v>67</v>
      </c>
      <c r="D3958" t="s">
        <v>90</v>
      </c>
      <c r="E3958" t="s">
        <v>81</v>
      </c>
      <c r="F3958" t="s">
        <v>35</v>
      </c>
      <c r="G3958">
        <v>5</v>
      </c>
      <c r="H3958">
        <v>2012</v>
      </c>
      <c r="I3958" t="s">
        <v>59</v>
      </c>
      <c r="J3958">
        <v>7.8149848187987203</v>
      </c>
      <c r="K3958">
        <v>3.58</v>
      </c>
      <c r="L3958">
        <v>12.05</v>
      </c>
      <c r="M3958">
        <v>45</v>
      </c>
      <c r="N3958">
        <v>13.422768311843701</v>
      </c>
      <c r="O3958">
        <v>14.907119849998599</v>
      </c>
    </row>
    <row r="3959" spans="1:15" x14ac:dyDescent="0.25">
      <c r="A3959" s="20" t="s">
        <v>4079</v>
      </c>
      <c r="B3959">
        <v>3</v>
      </c>
      <c r="C3959" t="s">
        <v>67</v>
      </c>
      <c r="D3959" t="s">
        <v>90</v>
      </c>
      <c r="E3959" t="s">
        <v>81</v>
      </c>
      <c r="F3959" t="s">
        <v>35</v>
      </c>
      <c r="G3959">
        <v>5</v>
      </c>
      <c r="H3959">
        <v>2012</v>
      </c>
      <c r="I3959" t="s">
        <v>60</v>
      </c>
      <c r="J3959">
        <v>16.197908668101899</v>
      </c>
      <c r="K3959">
        <v>15.16</v>
      </c>
      <c r="L3959">
        <v>17.23</v>
      </c>
      <c r="M3959">
        <v>5151</v>
      </c>
      <c r="N3959">
        <v>10.768390006155</v>
      </c>
      <c r="O3959">
        <v>1.3933307603182401</v>
      </c>
    </row>
    <row r="3960" spans="1:15" x14ac:dyDescent="0.25">
      <c r="A3960" s="20" t="s">
        <v>4080</v>
      </c>
      <c r="B3960">
        <v>3</v>
      </c>
      <c r="C3960" t="s">
        <v>67</v>
      </c>
      <c r="D3960" t="s">
        <v>90</v>
      </c>
      <c r="E3960" t="s">
        <v>81</v>
      </c>
      <c r="F3960" t="s">
        <v>35</v>
      </c>
      <c r="G3960">
        <v>5</v>
      </c>
      <c r="H3960">
        <v>2012</v>
      </c>
      <c r="I3960" t="s">
        <v>61</v>
      </c>
      <c r="J3960">
        <v>-4.1843167885063197</v>
      </c>
      <c r="K3960">
        <v>-5.72</v>
      </c>
      <c r="L3960">
        <v>-2.65</v>
      </c>
      <c r="M3960">
        <v>29</v>
      </c>
      <c r="N3960">
        <v>11.7600743642639</v>
      </c>
      <c r="O3960">
        <v>18.569533817705199</v>
      </c>
    </row>
    <row r="3961" spans="1:15" x14ac:dyDescent="0.25">
      <c r="A3961" s="20" t="s">
        <v>4081</v>
      </c>
      <c r="B3961">
        <v>3</v>
      </c>
      <c r="C3961" t="s">
        <v>67</v>
      </c>
      <c r="D3961" t="s">
        <v>90</v>
      </c>
      <c r="E3961" t="s">
        <v>81</v>
      </c>
      <c r="F3961" t="s">
        <v>35</v>
      </c>
      <c r="G3961">
        <v>5</v>
      </c>
      <c r="H3961">
        <v>2012</v>
      </c>
      <c r="I3961" t="s">
        <v>43</v>
      </c>
      <c r="J3961">
        <v>12.341714375804701</v>
      </c>
      <c r="K3961">
        <v>9.7100000000000009</v>
      </c>
      <c r="L3961">
        <v>14.97</v>
      </c>
      <c r="M3961">
        <v>328</v>
      </c>
      <c r="N3961">
        <v>9.7239461994867593</v>
      </c>
      <c r="O3961">
        <v>5.5215763037423304</v>
      </c>
    </row>
    <row r="3962" spans="1:15" x14ac:dyDescent="0.25">
      <c r="A3962" s="20" t="s">
        <v>4082</v>
      </c>
      <c r="B3962">
        <v>3</v>
      </c>
      <c r="C3962" t="s">
        <v>67</v>
      </c>
      <c r="D3962" t="s">
        <v>90</v>
      </c>
      <c r="E3962" t="s">
        <v>81</v>
      </c>
      <c r="F3962" t="s">
        <v>35</v>
      </c>
      <c r="G3962">
        <v>5</v>
      </c>
      <c r="H3962">
        <v>2012</v>
      </c>
      <c r="I3962" t="s">
        <v>62</v>
      </c>
      <c r="J3962">
        <v>24.2472425941103</v>
      </c>
      <c r="K3962">
        <v>11.88</v>
      </c>
      <c r="L3962">
        <v>36.61</v>
      </c>
      <c r="M3962">
        <v>52</v>
      </c>
      <c r="N3962">
        <v>12.9551059181145</v>
      </c>
      <c r="O3962">
        <v>13.8675049056307</v>
      </c>
    </row>
    <row r="3963" spans="1:15" x14ac:dyDescent="0.25">
      <c r="A3963" s="20" t="s">
        <v>4083</v>
      </c>
      <c r="B3963">
        <v>3</v>
      </c>
      <c r="C3963" t="s">
        <v>67</v>
      </c>
      <c r="D3963" t="s">
        <v>90</v>
      </c>
      <c r="E3963" t="s">
        <v>81</v>
      </c>
      <c r="F3963" t="s">
        <v>35</v>
      </c>
      <c r="G3963">
        <v>5</v>
      </c>
      <c r="H3963">
        <v>2012</v>
      </c>
      <c r="I3963" t="s">
        <v>75</v>
      </c>
      <c r="J3963">
        <v>15.06</v>
      </c>
      <c r="K3963">
        <v>14.64</v>
      </c>
      <c r="L3963">
        <v>15.48</v>
      </c>
      <c r="M3963">
        <v>26.152722162501</v>
      </c>
      <c r="N3963">
        <v>11.0949391419091</v>
      </c>
      <c r="O3963">
        <v>-99</v>
      </c>
    </row>
    <row r="3964" spans="1:15" x14ac:dyDescent="0.25">
      <c r="A3964" s="20" t="s">
        <v>4084</v>
      </c>
      <c r="B3964">
        <v>3</v>
      </c>
      <c r="C3964" t="s">
        <v>67</v>
      </c>
      <c r="D3964" t="s">
        <v>90</v>
      </c>
      <c r="E3964" t="s">
        <v>81</v>
      </c>
      <c r="F3964" t="s">
        <v>35</v>
      </c>
      <c r="G3964">
        <v>5</v>
      </c>
      <c r="H3964">
        <v>2012</v>
      </c>
      <c r="I3964" t="s">
        <v>45</v>
      </c>
      <c r="J3964">
        <v>17.802106619473101</v>
      </c>
      <c r="K3964">
        <v>15.86</v>
      </c>
      <c r="L3964">
        <v>19.739999999999998</v>
      </c>
      <c r="M3964">
        <v>1378</v>
      </c>
      <c r="N3964">
        <v>10.446460133789801</v>
      </c>
      <c r="O3964">
        <v>2.69386229220183</v>
      </c>
    </row>
    <row r="3965" spans="1:15" x14ac:dyDescent="0.25">
      <c r="A3965" s="20" t="s">
        <v>4085</v>
      </c>
      <c r="B3965">
        <v>3</v>
      </c>
      <c r="C3965" t="s">
        <v>67</v>
      </c>
      <c r="D3965" t="s">
        <v>90</v>
      </c>
      <c r="E3965" t="s">
        <v>81</v>
      </c>
      <c r="F3965" t="s">
        <v>35</v>
      </c>
      <c r="G3965">
        <v>5</v>
      </c>
      <c r="H3965">
        <v>2012</v>
      </c>
      <c r="I3965" t="s">
        <v>46</v>
      </c>
      <c r="J3965">
        <v>12.3963542700671</v>
      </c>
      <c r="K3965">
        <v>10.5</v>
      </c>
      <c r="L3965">
        <v>14.29</v>
      </c>
      <c r="M3965">
        <v>1546</v>
      </c>
      <c r="N3965">
        <v>9.9470577561926206</v>
      </c>
      <c r="O3965">
        <v>2.5432863197073101</v>
      </c>
    </row>
    <row r="3966" spans="1:15" x14ac:dyDescent="0.25">
      <c r="A3966" s="20" t="s">
        <v>4086</v>
      </c>
      <c r="B3966">
        <v>3</v>
      </c>
      <c r="C3966" t="s">
        <v>67</v>
      </c>
      <c r="D3966" t="s">
        <v>90</v>
      </c>
      <c r="E3966" t="s">
        <v>81</v>
      </c>
      <c r="F3966" t="s">
        <v>35</v>
      </c>
      <c r="G3966">
        <v>5</v>
      </c>
      <c r="H3966">
        <v>2012</v>
      </c>
      <c r="I3966" t="s">
        <v>47</v>
      </c>
      <c r="J3966">
        <v>13.8693738265577</v>
      </c>
      <c r="K3966">
        <v>13.09</v>
      </c>
      <c r="L3966">
        <v>14.65</v>
      </c>
      <c r="M3966">
        <v>7139</v>
      </c>
      <c r="N3966">
        <v>12.978714384498501</v>
      </c>
      <c r="O3966">
        <v>1.1835355543711299</v>
      </c>
    </row>
    <row r="3967" spans="1:15" x14ac:dyDescent="0.25">
      <c r="A3967" s="20" t="s">
        <v>4087</v>
      </c>
      <c r="B3967">
        <v>3</v>
      </c>
      <c r="C3967" t="s">
        <v>67</v>
      </c>
      <c r="D3967" t="s">
        <v>90</v>
      </c>
      <c r="E3967" t="s">
        <v>81</v>
      </c>
      <c r="F3967" t="s">
        <v>35</v>
      </c>
      <c r="G3967">
        <v>5</v>
      </c>
      <c r="H3967">
        <v>2012</v>
      </c>
      <c r="I3967" t="s">
        <v>48</v>
      </c>
      <c r="J3967">
        <v>-0.99820153407736201</v>
      </c>
      <c r="K3967">
        <v>-4.5</v>
      </c>
      <c r="L3967">
        <v>2.5</v>
      </c>
      <c r="M3967">
        <v>166</v>
      </c>
      <c r="N3967">
        <v>15.7930392283965</v>
      </c>
      <c r="O3967">
        <v>7.7615052570633303</v>
      </c>
    </row>
    <row r="3968" spans="1:15" x14ac:dyDescent="0.25">
      <c r="A3968" s="20" t="s">
        <v>4088</v>
      </c>
      <c r="B3968">
        <v>3</v>
      </c>
      <c r="C3968" t="s">
        <v>67</v>
      </c>
      <c r="D3968" t="s">
        <v>90</v>
      </c>
      <c r="E3968" t="s">
        <v>81</v>
      </c>
      <c r="F3968" t="s">
        <v>35</v>
      </c>
      <c r="G3968">
        <v>5</v>
      </c>
      <c r="H3968">
        <v>2012</v>
      </c>
      <c r="I3968" t="s">
        <v>49</v>
      </c>
      <c r="J3968">
        <v>9.0360526927037697</v>
      </c>
      <c r="K3968">
        <v>6.39</v>
      </c>
      <c r="L3968">
        <v>11.69</v>
      </c>
      <c r="M3968">
        <v>963</v>
      </c>
      <c r="N3968">
        <v>10.956397475529901</v>
      </c>
      <c r="O3968">
        <v>3.2224549634855499</v>
      </c>
    </row>
    <row r="3969" spans="1:15" x14ac:dyDescent="0.25">
      <c r="A3969" s="20" t="s">
        <v>4089</v>
      </c>
      <c r="B3969">
        <v>3</v>
      </c>
      <c r="C3969" t="s">
        <v>67</v>
      </c>
      <c r="D3969" t="s">
        <v>90</v>
      </c>
      <c r="E3969" t="s">
        <v>81</v>
      </c>
      <c r="F3969" t="s">
        <v>35</v>
      </c>
      <c r="G3969">
        <v>5</v>
      </c>
      <c r="H3969">
        <v>2012</v>
      </c>
      <c r="I3969" t="s">
        <v>50</v>
      </c>
      <c r="J3969">
        <v>5.2887306432335901</v>
      </c>
      <c r="K3969">
        <v>1.53</v>
      </c>
      <c r="L3969">
        <v>9.0399999999999991</v>
      </c>
      <c r="M3969">
        <v>132</v>
      </c>
      <c r="N3969">
        <v>8.7353137459623902</v>
      </c>
      <c r="O3969">
        <v>8.7038827977848907</v>
      </c>
    </row>
    <row r="3970" spans="1:15" x14ac:dyDescent="0.25">
      <c r="A3970" s="20" t="s">
        <v>4090</v>
      </c>
      <c r="B3970">
        <v>3</v>
      </c>
      <c r="C3970" t="s">
        <v>67</v>
      </c>
      <c r="D3970" t="s">
        <v>90</v>
      </c>
      <c r="E3970" t="s">
        <v>81</v>
      </c>
      <c r="F3970" t="s">
        <v>35</v>
      </c>
      <c r="G3970">
        <v>5</v>
      </c>
      <c r="H3970">
        <v>2012</v>
      </c>
      <c r="I3970" t="s">
        <v>51</v>
      </c>
      <c r="J3970">
        <v>12.987858679657601</v>
      </c>
      <c r="K3970">
        <v>8.98</v>
      </c>
      <c r="L3970">
        <v>17</v>
      </c>
      <c r="M3970">
        <v>302</v>
      </c>
      <c r="N3970">
        <v>11.973160453598499</v>
      </c>
      <c r="O3970">
        <v>5.7543533764843602</v>
      </c>
    </row>
    <row r="3971" spans="1:15" x14ac:dyDescent="0.25">
      <c r="A3971" s="20" t="s">
        <v>4091</v>
      </c>
      <c r="B3971">
        <v>3</v>
      </c>
      <c r="C3971" t="s">
        <v>67</v>
      </c>
      <c r="D3971" t="s">
        <v>90</v>
      </c>
      <c r="E3971" t="s">
        <v>82</v>
      </c>
      <c r="F3971" t="s">
        <v>38</v>
      </c>
      <c r="G3971">
        <v>3</v>
      </c>
      <c r="H3971">
        <v>2013</v>
      </c>
      <c r="I3971" t="s">
        <v>34</v>
      </c>
      <c r="J3971">
        <v>18.398385981539899</v>
      </c>
      <c r="K3971">
        <v>17.48</v>
      </c>
      <c r="L3971">
        <v>19.32</v>
      </c>
      <c r="M3971">
        <v>3730</v>
      </c>
      <c r="N3971">
        <v>8.2900324102423308</v>
      </c>
      <c r="O3971">
        <v>1.63736530665978</v>
      </c>
    </row>
    <row r="3972" spans="1:15" x14ac:dyDescent="0.25">
      <c r="A3972" s="20" t="s">
        <v>4092</v>
      </c>
      <c r="B3972">
        <v>3</v>
      </c>
      <c r="C3972" t="s">
        <v>67</v>
      </c>
      <c r="D3972" t="s">
        <v>90</v>
      </c>
      <c r="E3972" t="s">
        <v>82</v>
      </c>
      <c r="F3972" t="s">
        <v>38</v>
      </c>
      <c r="G3972">
        <v>3</v>
      </c>
      <c r="H3972">
        <v>2013</v>
      </c>
      <c r="I3972" t="s">
        <v>52</v>
      </c>
      <c r="J3972">
        <v>8.8091263110924594</v>
      </c>
      <c r="K3972">
        <v>7.05</v>
      </c>
      <c r="L3972">
        <v>10.56</v>
      </c>
      <c r="M3972">
        <v>712</v>
      </c>
      <c r="N3972">
        <v>10.6043130564923</v>
      </c>
      <c r="O3972">
        <v>3.7476584449793102</v>
      </c>
    </row>
    <row r="3973" spans="1:15" x14ac:dyDescent="0.25">
      <c r="A3973" s="20" t="s">
        <v>4093</v>
      </c>
      <c r="B3973">
        <v>3</v>
      </c>
      <c r="C3973" t="s">
        <v>67</v>
      </c>
      <c r="D3973" t="s">
        <v>90</v>
      </c>
      <c r="E3973" t="s">
        <v>82</v>
      </c>
      <c r="F3973" t="s">
        <v>38</v>
      </c>
      <c r="G3973">
        <v>3</v>
      </c>
      <c r="H3973">
        <v>2013</v>
      </c>
      <c r="I3973" t="s">
        <v>53</v>
      </c>
      <c r="J3973">
        <v>20.709004400529601</v>
      </c>
      <c r="K3973">
        <v>19.64</v>
      </c>
      <c r="L3973">
        <v>21.78</v>
      </c>
      <c r="M3973">
        <v>7413</v>
      </c>
      <c r="N3973">
        <v>12.113302789841599</v>
      </c>
      <c r="O3973">
        <v>1.1614566367080601</v>
      </c>
    </row>
    <row r="3974" spans="1:15" x14ac:dyDescent="0.25">
      <c r="A3974" s="20" t="s">
        <v>4094</v>
      </c>
      <c r="B3974">
        <v>3</v>
      </c>
      <c r="C3974" t="s">
        <v>67</v>
      </c>
      <c r="D3974" t="s">
        <v>90</v>
      </c>
      <c r="E3974" t="s">
        <v>82</v>
      </c>
      <c r="F3974" t="s">
        <v>38</v>
      </c>
      <c r="G3974">
        <v>3</v>
      </c>
      <c r="H3974">
        <v>2013</v>
      </c>
      <c r="I3974" t="s">
        <v>54</v>
      </c>
      <c r="J3974">
        <v>0.32979726300927897</v>
      </c>
      <c r="K3974">
        <v>-2.34</v>
      </c>
      <c r="L3974">
        <v>3</v>
      </c>
      <c r="M3974">
        <v>118</v>
      </c>
      <c r="N3974">
        <v>12.5569099085925</v>
      </c>
      <c r="O3974">
        <v>9.2057461789832296</v>
      </c>
    </row>
    <row r="3975" spans="1:15" x14ac:dyDescent="0.25">
      <c r="A3975" s="20" t="s">
        <v>4095</v>
      </c>
      <c r="B3975">
        <v>3</v>
      </c>
      <c r="C3975" t="s">
        <v>67</v>
      </c>
      <c r="D3975" t="s">
        <v>90</v>
      </c>
      <c r="E3975" t="s">
        <v>82</v>
      </c>
      <c r="F3975" t="s">
        <v>38</v>
      </c>
      <c r="G3975">
        <v>3</v>
      </c>
      <c r="H3975">
        <v>2013</v>
      </c>
      <c r="I3975" t="s">
        <v>55</v>
      </c>
      <c r="J3975">
        <v>2.2213678621257298</v>
      </c>
      <c r="K3975">
        <v>1.0900000000000001</v>
      </c>
      <c r="L3975">
        <v>3.35</v>
      </c>
      <c r="M3975">
        <v>1470</v>
      </c>
      <c r="N3975">
        <v>13.2099524467812</v>
      </c>
      <c r="O3975">
        <v>2.6082026547865098</v>
      </c>
    </row>
    <row r="3976" spans="1:15" x14ac:dyDescent="0.25">
      <c r="A3976" s="20" t="s">
        <v>4096</v>
      </c>
      <c r="B3976">
        <v>3</v>
      </c>
      <c r="C3976" t="s">
        <v>67</v>
      </c>
      <c r="D3976" t="s">
        <v>90</v>
      </c>
      <c r="E3976" t="s">
        <v>82</v>
      </c>
      <c r="F3976" t="s">
        <v>38</v>
      </c>
      <c r="G3976">
        <v>3</v>
      </c>
      <c r="H3976">
        <v>2013</v>
      </c>
      <c r="I3976" t="s">
        <v>56</v>
      </c>
      <c r="J3976">
        <v>17.038640664944101</v>
      </c>
      <c r="K3976">
        <v>15.28</v>
      </c>
      <c r="L3976">
        <v>18.8</v>
      </c>
      <c r="M3976">
        <v>3168</v>
      </c>
      <c r="N3976">
        <v>14.888279110481699</v>
      </c>
      <c r="O3976">
        <v>1.77667263629675</v>
      </c>
    </row>
    <row r="3977" spans="1:15" x14ac:dyDescent="0.25">
      <c r="A3977" s="20" t="s">
        <v>4097</v>
      </c>
      <c r="B3977">
        <v>3</v>
      </c>
      <c r="C3977" t="s">
        <v>67</v>
      </c>
      <c r="D3977" t="s">
        <v>90</v>
      </c>
      <c r="E3977" t="s">
        <v>82</v>
      </c>
      <c r="F3977" t="s">
        <v>38</v>
      </c>
      <c r="G3977">
        <v>3</v>
      </c>
      <c r="H3977">
        <v>2013</v>
      </c>
      <c r="I3977" t="s">
        <v>57</v>
      </c>
      <c r="J3977">
        <v>21.604178357355899</v>
      </c>
      <c r="K3977">
        <v>19.760000000000002</v>
      </c>
      <c r="L3977">
        <v>23.45</v>
      </c>
      <c r="M3977">
        <v>1585</v>
      </c>
      <c r="N3977">
        <v>12.503661148207</v>
      </c>
      <c r="O3977">
        <v>2.5118017965166399</v>
      </c>
    </row>
    <row r="3978" spans="1:15" x14ac:dyDescent="0.25">
      <c r="A3978" s="20" t="s">
        <v>4098</v>
      </c>
      <c r="B3978">
        <v>3</v>
      </c>
      <c r="C3978" t="s">
        <v>67</v>
      </c>
      <c r="D3978" t="s">
        <v>90</v>
      </c>
      <c r="E3978" t="s">
        <v>82</v>
      </c>
      <c r="F3978" t="s">
        <v>38</v>
      </c>
      <c r="G3978">
        <v>3</v>
      </c>
      <c r="H3978">
        <v>2013</v>
      </c>
      <c r="I3978" t="s">
        <v>58</v>
      </c>
      <c r="J3978">
        <v>19.1315989742962</v>
      </c>
      <c r="K3978">
        <v>18.309999999999999</v>
      </c>
      <c r="L3978">
        <v>19.96</v>
      </c>
      <c r="M3978">
        <v>9252</v>
      </c>
      <c r="N3978">
        <v>12.5467821302269</v>
      </c>
      <c r="O3978">
        <v>1.0396381025863399</v>
      </c>
    </row>
    <row r="3979" spans="1:15" x14ac:dyDescent="0.25">
      <c r="A3979" s="20" t="s">
        <v>4099</v>
      </c>
      <c r="B3979">
        <v>3</v>
      </c>
      <c r="C3979" t="s">
        <v>67</v>
      </c>
      <c r="D3979" t="s">
        <v>90</v>
      </c>
      <c r="E3979" t="s">
        <v>82</v>
      </c>
      <c r="F3979" t="s">
        <v>38</v>
      </c>
      <c r="G3979">
        <v>3</v>
      </c>
      <c r="H3979">
        <v>2013</v>
      </c>
      <c r="I3979" t="s">
        <v>59</v>
      </c>
      <c r="J3979">
        <v>7.7413825042782198</v>
      </c>
      <c r="K3979">
        <v>4.34</v>
      </c>
      <c r="L3979">
        <v>11.14</v>
      </c>
      <c r="M3979">
        <v>568</v>
      </c>
      <c r="N3979">
        <v>15.478342071095099</v>
      </c>
      <c r="O3979">
        <v>4.1959067914834502</v>
      </c>
    </row>
    <row r="3980" spans="1:15" x14ac:dyDescent="0.25">
      <c r="A3980" s="20" t="s">
        <v>4100</v>
      </c>
      <c r="B3980">
        <v>3</v>
      </c>
      <c r="C3980" t="s">
        <v>67</v>
      </c>
      <c r="D3980" t="s">
        <v>90</v>
      </c>
      <c r="E3980" t="s">
        <v>82</v>
      </c>
      <c r="F3980" t="s">
        <v>38</v>
      </c>
      <c r="G3980">
        <v>3</v>
      </c>
      <c r="H3980">
        <v>2013</v>
      </c>
      <c r="I3980" t="s">
        <v>60</v>
      </c>
      <c r="J3980">
        <v>11.770824529899899</v>
      </c>
      <c r="K3980">
        <v>10.81</v>
      </c>
      <c r="L3980">
        <v>12.73</v>
      </c>
      <c r="M3980">
        <v>3702</v>
      </c>
      <c r="N3980">
        <v>12.3843870218584</v>
      </c>
      <c r="O3980">
        <v>1.64354573151553</v>
      </c>
    </row>
    <row r="3981" spans="1:15" x14ac:dyDescent="0.25">
      <c r="A3981" s="20" t="s">
        <v>4101</v>
      </c>
      <c r="B3981">
        <v>3</v>
      </c>
      <c r="C3981" t="s">
        <v>67</v>
      </c>
      <c r="D3981" t="s">
        <v>90</v>
      </c>
      <c r="E3981" t="s">
        <v>82</v>
      </c>
      <c r="F3981" t="s">
        <v>38</v>
      </c>
      <c r="G3981">
        <v>3</v>
      </c>
      <c r="H3981">
        <v>2013</v>
      </c>
      <c r="I3981" t="s">
        <v>61</v>
      </c>
      <c r="J3981">
        <v>-7.2029137507916702E-2</v>
      </c>
      <c r="K3981">
        <v>-1.94</v>
      </c>
      <c r="L3981">
        <v>1.79</v>
      </c>
      <c r="M3981">
        <v>218</v>
      </c>
      <c r="N3981">
        <v>11.136505170521099</v>
      </c>
      <c r="O3981">
        <v>6.7728546147859596</v>
      </c>
    </row>
    <row r="3982" spans="1:15" x14ac:dyDescent="0.25">
      <c r="A3982" s="20" t="s">
        <v>4102</v>
      </c>
      <c r="B3982">
        <v>3</v>
      </c>
      <c r="C3982" t="s">
        <v>67</v>
      </c>
      <c r="D3982" t="s">
        <v>90</v>
      </c>
      <c r="E3982" t="s">
        <v>82</v>
      </c>
      <c r="F3982" t="s">
        <v>38</v>
      </c>
      <c r="G3982">
        <v>3</v>
      </c>
      <c r="H3982">
        <v>2013</v>
      </c>
      <c r="I3982" t="s">
        <v>43</v>
      </c>
      <c r="J3982">
        <v>14.6008987780305</v>
      </c>
      <c r="K3982">
        <v>13.59</v>
      </c>
      <c r="L3982">
        <v>15.61</v>
      </c>
      <c r="M3982">
        <v>5890</v>
      </c>
      <c r="N3982">
        <v>14.747698072246299</v>
      </c>
      <c r="O3982">
        <v>1.30299381014261</v>
      </c>
    </row>
    <row r="3983" spans="1:15" x14ac:dyDescent="0.25">
      <c r="A3983" s="20" t="s">
        <v>4103</v>
      </c>
      <c r="B3983">
        <v>3</v>
      </c>
      <c r="C3983" t="s">
        <v>67</v>
      </c>
      <c r="D3983" t="s">
        <v>90</v>
      </c>
      <c r="E3983" t="s">
        <v>82</v>
      </c>
      <c r="F3983" t="s">
        <v>38</v>
      </c>
      <c r="G3983">
        <v>3</v>
      </c>
      <c r="H3983">
        <v>2013</v>
      </c>
      <c r="I3983" t="s">
        <v>62</v>
      </c>
      <c r="J3983">
        <v>7.4543645133658201</v>
      </c>
      <c r="K3983">
        <v>5.71</v>
      </c>
      <c r="L3983">
        <v>9.1999999999999993</v>
      </c>
      <c r="M3983">
        <v>1249</v>
      </c>
      <c r="N3983">
        <v>12.6360945265052</v>
      </c>
      <c r="O3983">
        <v>2.8295591748714601</v>
      </c>
    </row>
    <row r="3984" spans="1:15" x14ac:dyDescent="0.25">
      <c r="A3984" s="20" t="s">
        <v>4104</v>
      </c>
      <c r="B3984">
        <v>3</v>
      </c>
      <c r="C3984" t="s">
        <v>67</v>
      </c>
      <c r="D3984" t="s">
        <v>90</v>
      </c>
      <c r="E3984" t="s">
        <v>82</v>
      </c>
      <c r="F3984" t="s">
        <v>38</v>
      </c>
      <c r="G3984">
        <v>3</v>
      </c>
      <c r="H3984">
        <v>2013</v>
      </c>
      <c r="I3984" t="s">
        <v>75</v>
      </c>
      <c r="J3984">
        <v>17.829999999999998</v>
      </c>
      <c r="K3984">
        <v>17.559999999999999</v>
      </c>
      <c r="L3984">
        <v>18.100000000000001</v>
      </c>
      <c r="M3984">
        <v>29.800319776859801</v>
      </c>
      <c r="N3984">
        <v>11.9702960463324</v>
      </c>
      <c r="O3984">
        <v>-99</v>
      </c>
    </row>
    <row r="3985" spans="1:15" x14ac:dyDescent="0.25">
      <c r="A3985" s="20" t="s">
        <v>4105</v>
      </c>
      <c r="B3985">
        <v>3</v>
      </c>
      <c r="C3985" t="s">
        <v>67</v>
      </c>
      <c r="D3985" t="s">
        <v>90</v>
      </c>
      <c r="E3985" t="s">
        <v>82</v>
      </c>
      <c r="F3985" t="s">
        <v>38</v>
      </c>
      <c r="G3985">
        <v>3</v>
      </c>
      <c r="H3985">
        <v>2013</v>
      </c>
      <c r="I3985" t="s">
        <v>45</v>
      </c>
      <c r="J3985">
        <v>17.634495302486499</v>
      </c>
      <c r="K3985">
        <v>16.399999999999999</v>
      </c>
      <c r="L3985">
        <v>18.87</v>
      </c>
      <c r="M3985">
        <v>2649</v>
      </c>
      <c r="N3985">
        <v>10.754028077472</v>
      </c>
      <c r="O3985">
        <v>1.942938351447</v>
      </c>
    </row>
    <row r="3986" spans="1:15" x14ac:dyDescent="0.25">
      <c r="A3986" s="20" t="s">
        <v>4106</v>
      </c>
      <c r="B3986">
        <v>3</v>
      </c>
      <c r="C3986" t="s">
        <v>67</v>
      </c>
      <c r="D3986" t="s">
        <v>90</v>
      </c>
      <c r="E3986" t="s">
        <v>82</v>
      </c>
      <c r="F3986" t="s">
        <v>38</v>
      </c>
      <c r="G3986">
        <v>3</v>
      </c>
      <c r="H3986">
        <v>2013</v>
      </c>
      <c r="I3986" t="s">
        <v>46</v>
      </c>
      <c r="J3986">
        <v>21.220555345452901</v>
      </c>
      <c r="K3986">
        <v>19.899999999999999</v>
      </c>
      <c r="L3986">
        <v>22.54</v>
      </c>
      <c r="M3986">
        <v>3504</v>
      </c>
      <c r="N3986">
        <v>9.3371107642846596</v>
      </c>
      <c r="O3986">
        <v>1.68934344599871</v>
      </c>
    </row>
    <row r="3987" spans="1:15" x14ac:dyDescent="0.25">
      <c r="A3987" s="20" t="s">
        <v>4107</v>
      </c>
      <c r="B3987">
        <v>3</v>
      </c>
      <c r="C3987" t="s">
        <v>67</v>
      </c>
      <c r="D3987" t="s">
        <v>90</v>
      </c>
      <c r="E3987" t="s">
        <v>82</v>
      </c>
      <c r="F3987" t="s">
        <v>38</v>
      </c>
      <c r="G3987">
        <v>3</v>
      </c>
      <c r="H3987">
        <v>2013</v>
      </c>
      <c r="I3987" t="s">
        <v>47</v>
      </c>
      <c r="J3987">
        <v>19.8791067883902</v>
      </c>
      <c r="K3987">
        <v>19.079999999999998</v>
      </c>
      <c r="L3987">
        <v>20.68</v>
      </c>
      <c r="M3987">
        <v>10275</v>
      </c>
      <c r="N3987">
        <v>14.2904459415566</v>
      </c>
      <c r="O3987">
        <v>0.98652724733398001</v>
      </c>
    </row>
    <row r="3988" spans="1:15" x14ac:dyDescent="0.25">
      <c r="A3988" s="20" t="s">
        <v>4108</v>
      </c>
      <c r="B3988">
        <v>3</v>
      </c>
      <c r="C3988" t="s">
        <v>67</v>
      </c>
      <c r="D3988" t="s">
        <v>90</v>
      </c>
      <c r="E3988" t="s">
        <v>82</v>
      </c>
      <c r="F3988" t="s">
        <v>38</v>
      </c>
      <c r="G3988">
        <v>3</v>
      </c>
      <c r="H3988">
        <v>2013</v>
      </c>
      <c r="I3988" t="s">
        <v>48</v>
      </c>
      <c r="J3988">
        <v>16.089168518734802</v>
      </c>
      <c r="K3988">
        <v>14.89</v>
      </c>
      <c r="L3988">
        <v>17.29</v>
      </c>
      <c r="M3988">
        <v>3813</v>
      </c>
      <c r="N3988">
        <v>13.332193301608999</v>
      </c>
      <c r="O3988">
        <v>1.6194464706281599</v>
      </c>
    </row>
    <row r="3989" spans="1:15" x14ac:dyDescent="0.25">
      <c r="A3989" s="20" t="s">
        <v>4109</v>
      </c>
      <c r="B3989">
        <v>3</v>
      </c>
      <c r="C3989" t="s">
        <v>67</v>
      </c>
      <c r="D3989" t="s">
        <v>90</v>
      </c>
      <c r="E3989" t="s">
        <v>82</v>
      </c>
      <c r="F3989" t="s">
        <v>38</v>
      </c>
      <c r="G3989">
        <v>3</v>
      </c>
      <c r="H3989">
        <v>2013</v>
      </c>
      <c r="I3989" t="s">
        <v>49</v>
      </c>
      <c r="J3989">
        <v>15.954816179531299</v>
      </c>
      <c r="K3989">
        <v>14.45</v>
      </c>
      <c r="L3989">
        <v>17.46</v>
      </c>
      <c r="M3989">
        <v>2110</v>
      </c>
      <c r="N3989">
        <v>14.4688728429958</v>
      </c>
      <c r="O3989">
        <v>2.1770017209205399</v>
      </c>
    </row>
    <row r="3990" spans="1:15" x14ac:dyDescent="0.25">
      <c r="A3990" s="20" t="s">
        <v>4110</v>
      </c>
      <c r="B3990">
        <v>3</v>
      </c>
      <c r="C3990" t="s">
        <v>67</v>
      </c>
      <c r="D3990" t="s">
        <v>90</v>
      </c>
      <c r="E3990" t="s">
        <v>82</v>
      </c>
      <c r="F3990" t="s">
        <v>38</v>
      </c>
      <c r="G3990">
        <v>3</v>
      </c>
      <c r="H3990">
        <v>2013</v>
      </c>
      <c r="I3990" t="s">
        <v>50</v>
      </c>
      <c r="J3990">
        <v>16.692991148237098</v>
      </c>
      <c r="K3990">
        <v>15.52</v>
      </c>
      <c r="L3990">
        <v>17.87</v>
      </c>
      <c r="M3990">
        <v>3483</v>
      </c>
      <c r="N3990">
        <v>9.8120965563723104</v>
      </c>
      <c r="O3990">
        <v>1.6944285592511601</v>
      </c>
    </row>
    <row r="3991" spans="1:15" x14ac:dyDescent="0.25">
      <c r="A3991" s="20" t="s">
        <v>4111</v>
      </c>
      <c r="B3991">
        <v>3</v>
      </c>
      <c r="C3991" t="s">
        <v>67</v>
      </c>
      <c r="D3991" t="s">
        <v>90</v>
      </c>
      <c r="E3991" t="s">
        <v>82</v>
      </c>
      <c r="F3991" t="s">
        <v>38</v>
      </c>
      <c r="G3991">
        <v>3</v>
      </c>
      <c r="H3991">
        <v>2013</v>
      </c>
      <c r="I3991" t="s">
        <v>51</v>
      </c>
      <c r="J3991">
        <v>29.3605839219587</v>
      </c>
      <c r="K3991">
        <v>27.96</v>
      </c>
      <c r="L3991">
        <v>30.76</v>
      </c>
      <c r="M3991">
        <v>6309</v>
      </c>
      <c r="N3991">
        <v>12.9716988053937</v>
      </c>
      <c r="O3991">
        <v>1.25898262433416</v>
      </c>
    </row>
    <row r="3992" spans="1:15" x14ac:dyDescent="0.25">
      <c r="A3992" s="20" t="s">
        <v>4112</v>
      </c>
      <c r="B3992">
        <v>3</v>
      </c>
      <c r="C3992" t="s">
        <v>67</v>
      </c>
      <c r="D3992" t="s">
        <v>90</v>
      </c>
      <c r="E3992" t="s">
        <v>83</v>
      </c>
      <c r="F3992" t="s">
        <v>42</v>
      </c>
      <c r="G3992">
        <v>4</v>
      </c>
      <c r="H3992">
        <v>2013</v>
      </c>
      <c r="I3992" t="s">
        <v>34</v>
      </c>
      <c r="J3992">
        <v>27.434031105063202</v>
      </c>
      <c r="K3992">
        <v>26.57</v>
      </c>
      <c r="L3992">
        <v>28.3</v>
      </c>
      <c r="M3992">
        <v>9595</v>
      </c>
      <c r="N3992">
        <v>8.2900324102423308</v>
      </c>
      <c r="O3992">
        <v>1.0208866166750901</v>
      </c>
    </row>
    <row r="3993" spans="1:15" x14ac:dyDescent="0.25">
      <c r="A3993" s="20" t="s">
        <v>4113</v>
      </c>
      <c r="B3993">
        <v>3</v>
      </c>
      <c r="C3993" t="s">
        <v>67</v>
      </c>
      <c r="D3993" t="s">
        <v>90</v>
      </c>
      <c r="E3993" t="s">
        <v>83</v>
      </c>
      <c r="F3993" t="s">
        <v>42</v>
      </c>
      <c r="G3993">
        <v>4</v>
      </c>
      <c r="H3993">
        <v>2013</v>
      </c>
      <c r="I3993" t="s">
        <v>52</v>
      </c>
      <c r="J3993">
        <v>21.882972784814601</v>
      </c>
      <c r="K3993">
        <v>15.61</v>
      </c>
      <c r="L3993">
        <v>28.16</v>
      </c>
      <c r="M3993">
        <v>54</v>
      </c>
      <c r="N3993">
        <v>10.6043130564923</v>
      </c>
      <c r="O3993">
        <v>13.6082763487954</v>
      </c>
    </row>
    <row r="3994" spans="1:15" x14ac:dyDescent="0.25">
      <c r="A3994" s="20" t="s">
        <v>4114</v>
      </c>
      <c r="B3994">
        <v>3</v>
      </c>
      <c r="C3994" t="s">
        <v>67</v>
      </c>
      <c r="D3994" t="s">
        <v>90</v>
      </c>
      <c r="E3994" t="s">
        <v>83</v>
      </c>
      <c r="F3994" t="s">
        <v>42</v>
      </c>
      <c r="G3994">
        <v>4</v>
      </c>
      <c r="H3994">
        <v>2013</v>
      </c>
      <c r="I3994" t="s">
        <v>53</v>
      </c>
      <c r="J3994">
        <v>3.7681979150799498</v>
      </c>
      <c r="K3994">
        <v>0.62</v>
      </c>
      <c r="L3994">
        <v>6.92</v>
      </c>
      <c r="M3994">
        <v>97</v>
      </c>
      <c r="N3994">
        <v>12.113302789841599</v>
      </c>
      <c r="O3994">
        <v>10.153461651336199</v>
      </c>
    </row>
    <row r="3995" spans="1:15" x14ac:dyDescent="0.25">
      <c r="A3995" s="20" t="s">
        <v>4115</v>
      </c>
      <c r="B3995">
        <v>3</v>
      </c>
      <c r="C3995" t="s">
        <v>67</v>
      </c>
      <c r="D3995" t="s">
        <v>90</v>
      </c>
      <c r="E3995" t="s">
        <v>83</v>
      </c>
      <c r="F3995" t="s">
        <v>42</v>
      </c>
      <c r="G3995">
        <v>4</v>
      </c>
      <c r="H3995">
        <v>2013</v>
      </c>
      <c r="I3995" t="s">
        <v>54</v>
      </c>
      <c r="J3995" t="s">
        <v>44</v>
      </c>
      <c r="K3995" t="s">
        <v>44</v>
      </c>
      <c r="L3995" t="s">
        <v>44</v>
      </c>
      <c r="M3995">
        <v>0</v>
      </c>
      <c r="N3995">
        <v>12.5569099085925</v>
      </c>
      <c r="O3995" t="s">
        <v>44</v>
      </c>
    </row>
    <row r="3996" spans="1:15" x14ac:dyDescent="0.25">
      <c r="A3996" s="20" t="s">
        <v>4116</v>
      </c>
      <c r="B3996">
        <v>3</v>
      </c>
      <c r="C3996" t="s">
        <v>67</v>
      </c>
      <c r="D3996" t="s">
        <v>90</v>
      </c>
      <c r="E3996" t="s">
        <v>83</v>
      </c>
      <c r="F3996" t="s">
        <v>42</v>
      </c>
      <c r="G3996">
        <v>4</v>
      </c>
      <c r="H3996">
        <v>2013</v>
      </c>
      <c r="I3996" t="s">
        <v>55</v>
      </c>
      <c r="J3996">
        <v>22.5210275045801</v>
      </c>
      <c r="K3996">
        <v>18.39</v>
      </c>
      <c r="L3996">
        <v>26.65</v>
      </c>
      <c r="M3996">
        <v>376</v>
      </c>
      <c r="N3996">
        <v>13.2099524467812</v>
      </c>
      <c r="O3996">
        <v>5.1571062312939704</v>
      </c>
    </row>
    <row r="3997" spans="1:15" x14ac:dyDescent="0.25">
      <c r="A3997" s="20" t="s">
        <v>4117</v>
      </c>
      <c r="B3997">
        <v>3</v>
      </c>
      <c r="C3997" t="s">
        <v>67</v>
      </c>
      <c r="D3997" t="s">
        <v>90</v>
      </c>
      <c r="E3997" t="s">
        <v>83</v>
      </c>
      <c r="F3997" t="s">
        <v>42</v>
      </c>
      <c r="G3997">
        <v>4</v>
      </c>
      <c r="H3997">
        <v>2013</v>
      </c>
      <c r="I3997" t="s">
        <v>56</v>
      </c>
      <c r="J3997">
        <v>43.251659897433903</v>
      </c>
      <c r="K3997">
        <v>35.979999999999997</v>
      </c>
      <c r="L3997">
        <v>50.52</v>
      </c>
      <c r="M3997">
        <v>136</v>
      </c>
      <c r="N3997">
        <v>14.888279110481699</v>
      </c>
      <c r="O3997">
        <v>8.5749292571254401</v>
      </c>
    </row>
    <row r="3998" spans="1:15" x14ac:dyDescent="0.25">
      <c r="A3998" s="20" t="s">
        <v>4118</v>
      </c>
      <c r="B3998">
        <v>3</v>
      </c>
      <c r="C3998" t="s">
        <v>67</v>
      </c>
      <c r="D3998" t="s">
        <v>90</v>
      </c>
      <c r="E3998" t="s">
        <v>83</v>
      </c>
      <c r="F3998" t="s">
        <v>42</v>
      </c>
      <c r="G3998">
        <v>4</v>
      </c>
      <c r="H3998">
        <v>2013</v>
      </c>
      <c r="I3998" t="s">
        <v>57</v>
      </c>
      <c r="J3998">
        <v>10.440839399085</v>
      </c>
      <c r="K3998">
        <v>4.72</v>
      </c>
      <c r="L3998">
        <v>16.16</v>
      </c>
      <c r="M3998">
        <v>66</v>
      </c>
      <c r="N3998">
        <v>12.503661148207</v>
      </c>
      <c r="O3998">
        <v>12.3091490979333</v>
      </c>
    </row>
    <row r="3999" spans="1:15" x14ac:dyDescent="0.25">
      <c r="A3999" s="20" t="s">
        <v>4119</v>
      </c>
      <c r="B3999">
        <v>3</v>
      </c>
      <c r="C3999" t="s">
        <v>67</v>
      </c>
      <c r="D3999" t="s">
        <v>90</v>
      </c>
      <c r="E3999" t="s">
        <v>83</v>
      </c>
      <c r="F3999" t="s">
        <v>42</v>
      </c>
      <c r="G3999">
        <v>4</v>
      </c>
      <c r="H3999">
        <v>2013</v>
      </c>
      <c r="I3999" t="s">
        <v>58</v>
      </c>
      <c r="J3999">
        <v>28.168661660978099</v>
      </c>
      <c r="K3999">
        <v>25.58</v>
      </c>
      <c r="L3999">
        <v>30.76</v>
      </c>
      <c r="M3999">
        <v>1236</v>
      </c>
      <c r="N3999">
        <v>12.5467821302269</v>
      </c>
      <c r="O3999">
        <v>2.8444006199428702</v>
      </c>
    </row>
    <row r="4000" spans="1:15" x14ac:dyDescent="0.25">
      <c r="A4000" s="20" t="s">
        <v>4120</v>
      </c>
      <c r="B4000">
        <v>3</v>
      </c>
      <c r="C4000" t="s">
        <v>67</v>
      </c>
      <c r="D4000" t="s">
        <v>90</v>
      </c>
      <c r="E4000" t="s">
        <v>83</v>
      </c>
      <c r="F4000" t="s">
        <v>42</v>
      </c>
      <c r="G4000">
        <v>4</v>
      </c>
      <c r="H4000">
        <v>2013</v>
      </c>
      <c r="I4000" t="s">
        <v>59</v>
      </c>
      <c r="J4000">
        <v>9.51063787712887</v>
      </c>
      <c r="K4000">
        <v>1.1200000000000001</v>
      </c>
      <c r="L4000">
        <v>17.899999999999999</v>
      </c>
      <c r="M4000">
        <v>32</v>
      </c>
      <c r="N4000">
        <v>15.478342071095099</v>
      </c>
      <c r="O4000">
        <v>17.677669529663699</v>
      </c>
    </row>
    <row r="4001" spans="1:15" x14ac:dyDescent="0.25">
      <c r="A4001" s="20" t="s">
        <v>4121</v>
      </c>
      <c r="B4001">
        <v>3</v>
      </c>
      <c r="C4001" t="s">
        <v>67</v>
      </c>
      <c r="D4001" t="s">
        <v>90</v>
      </c>
      <c r="E4001" t="s">
        <v>83</v>
      </c>
      <c r="F4001" t="s">
        <v>42</v>
      </c>
      <c r="G4001">
        <v>4</v>
      </c>
      <c r="H4001">
        <v>2013</v>
      </c>
      <c r="I4001" t="s">
        <v>60</v>
      </c>
      <c r="J4001">
        <v>24.831819380476201</v>
      </c>
      <c r="K4001">
        <v>23.72</v>
      </c>
      <c r="L4001">
        <v>25.94</v>
      </c>
      <c r="M4001">
        <v>5313</v>
      </c>
      <c r="N4001">
        <v>12.3843870218584</v>
      </c>
      <c r="O4001">
        <v>1.3719241215239499</v>
      </c>
    </row>
    <row r="4002" spans="1:15" x14ac:dyDescent="0.25">
      <c r="A4002" s="20" t="s">
        <v>4122</v>
      </c>
      <c r="B4002">
        <v>3</v>
      </c>
      <c r="C4002" t="s">
        <v>67</v>
      </c>
      <c r="D4002" t="s">
        <v>90</v>
      </c>
      <c r="E4002" t="s">
        <v>83</v>
      </c>
      <c r="F4002" t="s">
        <v>42</v>
      </c>
      <c r="G4002">
        <v>4</v>
      </c>
      <c r="H4002">
        <v>2013</v>
      </c>
      <c r="I4002" t="s">
        <v>61</v>
      </c>
      <c r="J4002" t="s">
        <v>44</v>
      </c>
      <c r="K4002" t="s">
        <v>44</v>
      </c>
      <c r="L4002" t="s">
        <v>44</v>
      </c>
      <c r="M4002">
        <v>0</v>
      </c>
      <c r="N4002">
        <v>11.136505170521099</v>
      </c>
      <c r="O4002" t="s">
        <v>44</v>
      </c>
    </row>
    <row r="4003" spans="1:15" x14ac:dyDescent="0.25">
      <c r="A4003" s="20" t="s">
        <v>4123</v>
      </c>
      <c r="B4003">
        <v>3</v>
      </c>
      <c r="C4003" t="s">
        <v>67</v>
      </c>
      <c r="D4003" t="s">
        <v>90</v>
      </c>
      <c r="E4003" t="s">
        <v>83</v>
      </c>
      <c r="F4003" t="s">
        <v>42</v>
      </c>
      <c r="G4003">
        <v>4</v>
      </c>
      <c r="H4003">
        <v>2013</v>
      </c>
      <c r="I4003" t="s">
        <v>43</v>
      </c>
      <c r="J4003">
        <v>13.4990033029322</v>
      </c>
      <c r="K4003">
        <v>8.8000000000000007</v>
      </c>
      <c r="L4003">
        <v>18.2</v>
      </c>
      <c r="M4003">
        <v>177</v>
      </c>
      <c r="N4003">
        <v>14.747698072246299</v>
      </c>
      <c r="O4003">
        <v>7.5164602800282898</v>
      </c>
    </row>
    <row r="4004" spans="1:15" x14ac:dyDescent="0.25">
      <c r="A4004" s="20" t="s">
        <v>4124</v>
      </c>
      <c r="B4004">
        <v>3</v>
      </c>
      <c r="C4004" t="s">
        <v>67</v>
      </c>
      <c r="D4004" t="s">
        <v>90</v>
      </c>
      <c r="E4004" t="s">
        <v>83</v>
      </c>
      <c r="F4004" t="s">
        <v>42</v>
      </c>
      <c r="G4004">
        <v>4</v>
      </c>
      <c r="H4004">
        <v>2013</v>
      </c>
      <c r="I4004" t="s">
        <v>62</v>
      </c>
      <c r="J4004">
        <v>6.0436172609238703</v>
      </c>
      <c r="K4004">
        <v>2.94</v>
      </c>
      <c r="L4004">
        <v>9.14</v>
      </c>
      <c r="M4004">
        <v>76</v>
      </c>
      <c r="N4004">
        <v>12.6360945265052</v>
      </c>
      <c r="O4004">
        <v>11.470786693528099</v>
      </c>
    </row>
    <row r="4005" spans="1:15" x14ac:dyDescent="0.25">
      <c r="A4005" s="20" t="s">
        <v>4125</v>
      </c>
      <c r="B4005">
        <v>3</v>
      </c>
      <c r="C4005" t="s">
        <v>67</v>
      </c>
      <c r="D4005" t="s">
        <v>90</v>
      </c>
      <c r="E4005" t="s">
        <v>83</v>
      </c>
      <c r="F4005" t="s">
        <v>42</v>
      </c>
      <c r="G4005">
        <v>4</v>
      </c>
      <c r="H4005">
        <v>2013</v>
      </c>
      <c r="I4005" t="s">
        <v>75</v>
      </c>
      <c r="J4005">
        <v>23.92</v>
      </c>
      <c r="K4005">
        <v>23.52</v>
      </c>
      <c r="L4005">
        <v>24.32</v>
      </c>
      <c r="M4005">
        <v>35.892221386881502</v>
      </c>
      <c r="N4005">
        <v>11.9702960463324</v>
      </c>
      <c r="O4005">
        <v>-99</v>
      </c>
    </row>
    <row r="4006" spans="1:15" x14ac:dyDescent="0.25">
      <c r="A4006" s="20" t="s">
        <v>4126</v>
      </c>
      <c r="B4006">
        <v>3</v>
      </c>
      <c r="C4006" t="s">
        <v>67</v>
      </c>
      <c r="D4006" t="s">
        <v>90</v>
      </c>
      <c r="E4006" t="s">
        <v>83</v>
      </c>
      <c r="F4006" t="s">
        <v>42</v>
      </c>
      <c r="G4006">
        <v>4</v>
      </c>
      <c r="H4006">
        <v>2013</v>
      </c>
      <c r="I4006" t="s">
        <v>45</v>
      </c>
      <c r="J4006">
        <v>21.392682058560201</v>
      </c>
      <c r="K4006">
        <v>19.53</v>
      </c>
      <c r="L4006">
        <v>23.25</v>
      </c>
      <c r="M4006">
        <v>1226</v>
      </c>
      <c r="N4006">
        <v>10.754028077472</v>
      </c>
      <c r="O4006">
        <v>2.8559773898877001</v>
      </c>
    </row>
    <row r="4007" spans="1:15" x14ac:dyDescent="0.25">
      <c r="A4007" s="20" t="s">
        <v>4127</v>
      </c>
      <c r="B4007">
        <v>3</v>
      </c>
      <c r="C4007" t="s">
        <v>67</v>
      </c>
      <c r="D4007" t="s">
        <v>90</v>
      </c>
      <c r="E4007" t="s">
        <v>83</v>
      </c>
      <c r="F4007" t="s">
        <v>42</v>
      </c>
      <c r="G4007">
        <v>4</v>
      </c>
      <c r="H4007">
        <v>2013</v>
      </c>
      <c r="I4007" t="s">
        <v>46</v>
      </c>
      <c r="J4007">
        <v>22.632349629458599</v>
      </c>
      <c r="K4007">
        <v>20.93</v>
      </c>
      <c r="L4007">
        <v>24.34</v>
      </c>
      <c r="M4007">
        <v>3284</v>
      </c>
      <c r="N4007">
        <v>9.3371107642846596</v>
      </c>
      <c r="O4007">
        <v>1.74501203189944</v>
      </c>
    </row>
    <row r="4008" spans="1:15" x14ac:dyDescent="0.25">
      <c r="A4008" s="20" t="s">
        <v>4128</v>
      </c>
      <c r="B4008">
        <v>3</v>
      </c>
      <c r="C4008" t="s">
        <v>67</v>
      </c>
      <c r="D4008" t="s">
        <v>90</v>
      </c>
      <c r="E4008" t="s">
        <v>83</v>
      </c>
      <c r="F4008" t="s">
        <v>42</v>
      </c>
      <c r="G4008">
        <v>4</v>
      </c>
      <c r="H4008">
        <v>2013</v>
      </c>
      <c r="I4008" t="s">
        <v>47</v>
      </c>
      <c r="J4008">
        <v>24.083698959616498</v>
      </c>
      <c r="K4008">
        <v>23.36</v>
      </c>
      <c r="L4008">
        <v>24.8</v>
      </c>
      <c r="M4008">
        <v>15920</v>
      </c>
      <c r="N4008">
        <v>14.2904459415566</v>
      </c>
      <c r="O4008">
        <v>0.79255328118530199</v>
      </c>
    </row>
    <row r="4009" spans="1:15" x14ac:dyDescent="0.25">
      <c r="A4009" s="20" t="s">
        <v>4129</v>
      </c>
      <c r="B4009">
        <v>3</v>
      </c>
      <c r="C4009" t="s">
        <v>67</v>
      </c>
      <c r="D4009" t="s">
        <v>90</v>
      </c>
      <c r="E4009" t="s">
        <v>83</v>
      </c>
      <c r="F4009" t="s">
        <v>42</v>
      </c>
      <c r="G4009">
        <v>4</v>
      </c>
      <c r="H4009">
        <v>2013</v>
      </c>
      <c r="I4009" t="s">
        <v>48</v>
      </c>
      <c r="J4009">
        <v>27.4190384825739</v>
      </c>
      <c r="K4009">
        <v>24.18</v>
      </c>
      <c r="L4009">
        <v>30.66</v>
      </c>
      <c r="M4009">
        <v>693</v>
      </c>
      <c r="N4009">
        <v>13.332193301608999</v>
      </c>
      <c r="O4009">
        <v>3.7986858819879301</v>
      </c>
    </row>
    <row r="4010" spans="1:15" x14ac:dyDescent="0.25">
      <c r="A4010" s="20" t="s">
        <v>4130</v>
      </c>
      <c r="B4010">
        <v>3</v>
      </c>
      <c r="C4010" t="s">
        <v>67</v>
      </c>
      <c r="D4010" t="s">
        <v>90</v>
      </c>
      <c r="E4010" t="s">
        <v>83</v>
      </c>
      <c r="F4010" t="s">
        <v>42</v>
      </c>
      <c r="G4010">
        <v>4</v>
      </c>
      <c r="H4010">
        <v>2013</v>
      </c>
      <c r="I4010" t="s">
        <v>49</v>
      </c>
      <c r="J4010">
        <v>18.5386075296495</v>
      </c>
      <c r="K4010">
        <v>16.47</v>
      </c>
      <c r="L4010">
        <v>20.61</v>
      </c>
      <c r="M4010">
        <v>1284</v>
      </c>
      <c r="N4010">
        <v>14.4688728429958</v>
      </c>
      <c r="O4010">
        <v>2.7907278609297399</v>
      </c>
    </row>
    <row r="4011" spans="1:15" x14ac:dyDescent="0.25">
      <c r="A4011" s="20" t="s">
        <v>4131</v>
      </c>
      <c r="B4011">
        <v>3</v>
      </c>
      <c r="C4011" t="s">
        <v>67</v>
      </c>
      <c r="D4011" t="s">
        <v>90</v>
      </c>
      <c r="E4011" t="s">
        <v>83</v>
      </c>
      <c r="F4011" t="s">
        <v>42</v>
      </c>
      <c r="G4011">
        <v>4</v>
      </c>
      <c r="H4011">
        <v>2013</v>
      </c>
      <c r="I4011" t="s">
        <v>50</v>
      </c>
      <c r="J4011">
        <v>16.8931272539586</v>
      </c>
      <c r="K4011">
        <v>12.44</v>
      </c>
      <c r="L4011">
        <v>21.34</v>
      </c>
      <c r="M4011">
        <v>208</v>
      </c>
      <c r="N4011">
        <v>9.8120965563723104</v>
      </c>
      <c r="O4011">
        <v>6.9337524528153596</v>
      </c>
    </row>
    <row r="4012" spans="1:15" x14ac:dyDescent="0.25">
      <c r="A4012" s="20" t="s">
        <v>4132</v>
      </c>
      <c r="B4012">
        <v>3</v>
      </c>
      <c r="C4012" t="s">
        <v>67</v>
      </c>
      <c r="D4012" t="s">
        <v>90</v>
      </c>
      <c r="E4012" t="s">
        <v>83</v>
      </c>
      <c r="F4012" t="s">
        <v>42</v>
      </c>
      <c r="G4012">
        <v>4</v>
      </c>
      <c r="H4012">
        <v>2013</v>
      </c>
      <c r="I4012" t="s">
        <v>51</v>
      </c>
      <c r="J4012">
        <v>31.3197973016539</v>
      </c>
      <c r="K4012">
        <v>28.12</v>
      </c>
      <c r="L4012">
        <v>34.520000000000003</v>
      </c>
      <c r="M4012">
        <v>633</v>
      </c>
      <c r="N4012">
        <v>12.9716988053937</v>
      </c>
      <c r="O4012">
        <v>3.9746431675858198</v>
      </c>
    </row>
    <row r="4013" spans="1:15" x14ac:dyDescent="0.25">
      <c r="A4013" s="20" t="s">
        <v>4133</v>
      </c>
      <c r="B4013">
        <v>3</v>
      </c>
      <c r="C4013" t="s">
        <v>67</v>
      </c>
      <c r="D4013" t="s">
        <v>90</v>
      </c>
      <c r="E4013" t="s">
        <v>81</v>
      </c>
      <c r="F4013" t="s">
        <v>35</v>
      </c>
      <c r="G4013">
        <v>5</v>
      </c>
      <c r="H4013">
        <v>2013</v>
      </c>
      <c r="I4013" t="s">
        <v>34</v>
      </c>
      <c r="J4013">
        <v>20.604550480721699</v>
      </c>
      <c r="K4013">
        <v>19.690000000000001</v>
      </c>
      <c r="L4013">
        <v>21.52</v>
      </c>
      <c r="M4013">
        <v>8136</v>
      </c>
      <c r="N4013">
        <v>8.2900324102423308</v>
      </c>
      <c r="O4013">
        <v>1.1086501753962299</v>
      </c>
    </row>
    <row r="4014" spans="1:15" x14ac:dyDescent="0.25">
      <c r="A4014" s="20" t="s">
        <v>4134</v>
      </c>
      <c r="B4014">
        <v>3</v>
      </c>
      <c r="C4014" t="s">
        <v>67</v>
      </c>
      <c r="D4014" t="s">
        <v>90</v>
      </c>
      <c r="E4014" t="s">
        <v>81</v>
      </c>
      <c r="F4014" t="s">
        <v>35</v>
      </c>
      <c r="G4014">
        <v>5</v>
      </c>
      <c r="H4014">
        <v>2013</v>
      </c>
      <c r="I4014" t="s">
        <v>52</v>
      </c>
      <c r="J4014">
        <v>29.623822110662001</v>
      </c>
      <c r="K4014">
        <v>25.88</v>
      </c>
      <c r="L4014">
        <v>33.369999999999997</v>
      </c>
      <c r="M4014">
        <v>183</v>
      </c>
      <c r="N4014">
        <v>10.6043130564923</v>
      </c>
      <c r="O4014">
        <v>7.3922127095457304</v>
      </c>
    </row>
    <row r="4015" spans="1:15" x14ac:dyDescent="0.25">
      <c r="A4015" s="20" t="s">
        <v>4135</v>
      </c>
      <c r="B4015">
        <v>3</v>
      </c>
      <c r="C4015" t="s">
        <v>67</v>
      </c>
      <c r="D4015" t="s">
        <v>90</v>
      </c>
      <c r="E4015" t="s">
        <v>81</v>
      </c>
      <c r="F4015" t="s">
        <v>35</v>
      </c>
      <c r="G4015">
        <v>5</v>
      </c>
      <c r="H4015">
        <v>2013</v>
      </c>
      <c r="I4015" t="s">
        <v>53</v>
      </c>
      <c r="J4015">
        <v>12.5338438836954</v>
      </c>
      <c r="K4015">
        <v>7.6</v>
      </c>
      <c r="L4015">
        <v>17.47</v>
      </c>
      <c r="M4015">
        <v>130</v>
      </c>
      <c r="N4015">
        <v>12.113302789841599</v>
      </c>
      <c r="O4015">
        <v>8.7705801930702894</v>
      </c>
    </row>
    <row r="4016" spans="1:15" x14ac:dyDescent="0.25">
      <c r="A4016" s="20" t="s">
        <v>4136</v>
      </c>
      <c r="B4016">
        <v>3</v>
      </c>
      <c r="C4016" t="s">
        <v>67</v>
      </c>
      <c r="D4016" t="s">
        <v>90</v>
      </c>
      <c r="E4016" t="s">
        <v>81</v>
      </c>
      <c r="F4016" t="s">
        <v>35</v>
      </c>
      <c r="G4016">
        <v>5</v>
      </c>
      <c r="H4016">
        <v>2013</v>
      </c>
      <c r="I4016" t="s">
        <v>54</v>
      </c>
      <c r="J4016">
        <v>-2.7012257957811201</v>
      </c>
      <c r="K4016">
        <v>-7.38</v>
      </c>
      <c r="L4016">
        <v>1.98</v>
      </c>
      <c r="M4016">
        <v>23</v>
      </c>
      <c r="N4016">
        <v>12.5569099085925</v>
      </c>
      <c r="O4016">
        <v>20.851441405707501</v>
      </c>
    </row>
    <row r="4017" spans="1:15" x14ac:dyDescent="0.25">
      <c r="A4017" s="20" t="s">
        <v>4137</v>
      </c>
      <c r="B4017">
        <v>3</v>
      </c>
      <c r="C4017" t="s">
        <v>67</v>
      </c>
      <c r="D4017" t="s">
        <v>90</v>
      </c>
      <c r="E4017" t="s">
        <v>81</v>
      </c>
      <c r="F4017" t="s">
        <v>35</v>
      </c>
      <c r="G4017">
        <v>5</v>
      </c>
      <c r="H4017">
        <v>2013</v>
      </c>
      <c r="I4017" t="s">
        <v>55</v>
      </c>
      <c r="J4017">
        <v>16.0341372438495</v>
      </c>
      <c r="K4017">
        <v>12.87</v>
      </c>
      <c r="L4017">
        <v>19.2</v>
      </c>
      <c r="M4017">
        <v>676</v>
      </c>
      <c r="N4017">
        <v>13.2099524467812</v>
      </c>
      <c r="O4017">
        <v>3.8461538461538498</v>
      </c>
    </row>
    <row r="4018" spans="1:15" x14ac:dyDescent="0.25">
      <c r="A4018" s="20" t="s">
        <v>4138</v>
      </c>
      <c r="B4018">
        <v>3</v>
      </c>
      <c r="C4018" t="s">
        <v>67</v>
      </c>
      <c r="D4018" t="s">
        <v>90</v>
      </c>
      <c r="E4018" t="s">
        <v>81</v>
      </c>
      <c r="F4018" t="s">
        <v>35</v>
      </c>
      <c r="G4018">
        <v>5</v>
      </c>
      <c r="H4018">
        <v>2013</v>
      </c>
      <c r="I4018" t="s">
        <v>56</v>
      </c>
      <c r="J4018" t="s">
        <v>44</v>
      </c>
      <c r="K4018" t="s">
        <v>44</v>
      </c>
      <c r="L4018" t="s">
        <v>44</v>
      </c>
      <c r="M4018">
        <v>8</v>
      </c>
      <c r="N4018">
        <v>14.888279110481699</v>
      </c>
      <c r="O4018">
        <v>35.355339059327399</v>
      </c>
    </row>
    <row r="4019" spans="1:15" x14ac:dyDescent="0.25">
      <c r="A4019" s="20" t="s">
        <v>4139</v>
      </c>
      <c r="B4019">
        <v>3</v>
      </c>
      <c r="C4019" t="s">
        <v>67</v>
      </c>
      <c r="D4019" t="s">
        <v>90</v>
      </c>
      <c r="E4019" t="s">
        <v>81</v>
      </c>
      <c r="F4019" t="s">
        <v>35</v>
      </c>
      <c r="G4019">
        <v>5</v>
      </c>
      <c r="H4019">
        <v>2013</v>
      </c>
      <c r="I4019" t="s">
        <v>57</v>
      </c>
      <c r="J4019">
        <v>19.1457471164255</v>
      </c>
      <c r="K4019">
        <v>14.13</v>
      </c>
      <c r="L4019">
        <v>24.17</v>
      </c>
      <c r="M4019">
        <v>93</v>
      </c>
      <c r="N4019">
        <v>12.503661148207</v>
      </c>
      <c r="O4019">
        <v>10.3695169473043</v>
      </c>
    </row>
    <row r="4020" spans="1:15" x14ac:dyDescent="0.25">
      <c r="A4020" s="20" t="s">
        <v>4140</v>
      </c>
      <c r="B4020">
        <v>3</v>
      </c>
      <c r="C4020" t="s">
        <v>67</v>
      </c>
      <c r="D4020" t="s">
        <v>90</v>
      </c>
      <c r="E4020" t="s">
        <v>81</v>
      </c>
      <c r="F4020" t="s">
        <v>35</v>
      </c>
      <c r="G4020">
        <v>5</v>
      </c>
      <c r="H4020">
        <v>2013</v>
      </c>
      <c r="I4020" t="s">
        <v>58</v>
      </c>
      <c r="J4020">
        <v>18.329085789519802</v>
      </c>
      <c r="K4020">
        <v>16.21</v>
      </c>
      <c r="L4020">
        <v>20.45</v>
      </c>
      <c r="M4020">
        <v>1288</v>
      </c>
      <c r="N4020">
        <v>12.5467821302269</v>
      </c>
      <c r="O4020">
        <v>2.7863910628767599</v>
      </c>
    </row>
    <row r="4021" spans="1:15" x14ac:dyDescent="0.25">
      <c r="A4021" s="20" t="s">
        <v>4141</v>
      </c>
      <c r="B4021">
        <v>3</v>
      </c>
      <c r="C4021" t="s">
        <v>67</v>
      </c>
      <c r="D4021" t="s">
        <v>90</v>
      </c>
      <c r="E4021" t="s">
        <v>81</v>
      </c>
      <c r="F4021" t="s">
        <v>35</v>
      </c>
      <c r="G4021">
        <v>5</v>
      </c>
      <c r="H4021">
        <v>2013</v>
      </c>
      <c r="I4021" t="s">
        <v>59</v>
      </c>
      <c r="J4021" t="s">
        <v>44</v>
      </c>
      <c r="K4021" t="s">
        <v>44</v>
      </c>
      <c r="L4021" t="s">
        <v>44</v>
      </c>
      <c r="M4021">
        <v>11</v>
      </c>
      <c r="N4021">
        <v>15.478342071095099</v>
      </c>
      <c r="O4021">
        <v>30.151134457776401</v>
      </c>
    </row>
    <row r="4022" spans="1:15" x14ac:dyDescent="0.25">
      <c r="A4022" s="20" t="s">
        <v>4142</v>
      </c>
      <c r="B4022">
        <v>3</v>
      </c>
      <c r="C4022" t="s">
        <v>67</v>
      </c>
      <c r="D4022" t="s">
        <v>90</v>
      </c>
      <c r="E4022" t="s">
        <v>81</v>
      </c>
      <c r="F4022" t="s">
        <v>35</v>
      </c>
      <c r="G4022">
        <v>5</v>
      </c>
      <c r="H4022">
        <v>2013</v>
      </c>
      <c r="I4022" t="s">
        <v>60</v>
      </c>
      <c r="J4022">
        <v>11.8976544958507</v>
      </c>
      <c r="K4022">
        <v>10.87</v>
      </c>
      <c r="L4022">
        <v>12.93</v>
      </c>
      <c r="M4022">
        <v>4190</v>
      </c>
      <c r="N4022">
        <v>12.3843870218584</v>
      </c>
      <c r="O4022">
        <v>1.54487373104365</v>
      </c>
    </row>
    <row r="4023" spans="1:15" x14ac:dyDescent="0.25">
      <c r="A4023" s="20" t="s">
        <v>4143</v>
      </c>
      <c r="B4023">
        <v>3</v>
      </c>
      <c r="C4023" t="s">
        <v>67</v>
      </c>
      <c r="D4023" t="s">
        <v>90</v>
      </c>
      <c r="E4023" t="s">
        <v>81</v>
      </c>
      <c r="F4023" t="s">
        <v>35</v>
      </c>
      <c r="G4023">
        <v>5</v>
      </c>
      <c r="H4023">
        <v>2013</v>
      </c>
      <c r="I4023" t="s">
        <v>61</v>
      </c>
      <c r="J4023">
        <v>32.852476148801699</v>
      </c>
      <c r="K4023">
        <v>-1.46</v>
      </c>
      <c r="L4023">
        <v>67.16</v>
      </c>
      <c r="M4023">
        <v>27</v>
      </c>
      <c r="N4023">
        <v>11.136505170521099</v>
      </c>
      <c r="O4023">
        <v>19.245008972987499</v>
      </c>
    </row>
    <row r="4024" spans="1:15" x14ac:dyDescent="0.25">
      <c r="A4024" s="20" t="s">
        <v>4144</v>
      </c>
      <c r="B4024">
        <v>3</v>
      </c>
      <c r="C4024" t="s">
        <v>67</v>
      </c>
      <c r="D4024" t="s">
        <v>90</v>
      </c>
      <c r="E4024" t="s">
        <v>81</v>
      </c>
      <c r="F4024" t="s">
        <v>35</v>
      </c>
      <c r="G4024">
        <v>5</v>
      </c>
      <c r="H4024">
        <v>2013</v>
      </c>
      <c r="I4024" t="s">
        <v>43</v>
      </c>
      <c r="J4024">
        <v>5.9766250135695396</v>
      </c>
      <c r="K4024">
        <v>3.45</v>
      </c>
      <c r="L4024">
        <v>8.5</v>
      </c>
      <c r="M4024">
        <v>314</v>
      </c>
      <c r="N4024">
        <v>14.747698072246299</v>
      </c>
      <c r="O4024">
        <v>5.6433264798309999</v>
      </c>
    </row>
    <row r="4025" spans="1:15" x14ac:dyDescent="0.25">
      <c r="A4025" s="20" t="s">
        <v>4145</v>
      </c>
      <c r="B4025">
        <v>3</v>
      </c>
      <c r="C4025" t="s">
        <v>67</v>
      </c>
      <c r="D4025" t="s">
        <v>90</v>
      </c>
      <c r="E4025" t="s">
        <v>81</v>
      </c>
      <c r="F4025" t="s">
        <v>35</v>
      </c>
      <c r="G4025">
        <v>5</v>
      </c>
      <c r="H4025">
        <v>2013</v>
      </c>
      <c r="I4025" t="s">
        <v>62</v>
      </c>
      <c r="J4025">
        <v>1.8719750407877001</v>
      </c>
      <c r="K4025">
        <v>-3.18</v>
      </c>
      <c r="L4025">
        <v>6.92</v>
      </c>
      <c r="M4025">
        <v>29</v>
      </c>
      <c r="N4025">
        <v>12.6360945265052</v>
      </c>
      <c r="O4025">
        <v>18.569533817705199</v>
      </c>
    </row>
    <row r="4026" spans="1:15" x14ac:dyDescent="0.25">
      <c r="A4026" s="20" t="s">
        <v>4146</v>
      </c>
      <c r="B4026">
        <v>3</v>
      </c>
      <c r="C4026" t="s">
        <v>67</v>
      </c>
      <c r="D4026" t="s">
        <v>90</v>
      </c>
      <c r="E4026" t="s">
        <v>81</v>
      </c>
      <c r="F4026" t="s">
        <v>35</v>
      </c>
      <c r="G4026">
        <v>5</v>
      </c>
      <c r="H4026">
        <v>2013</v>
      </c>
      <c r="I4026" t="s">
        <v>75</v>
      </c>
      <c r="J4026">
        <v>15.67</v>
      </c>
      <c r="K4026">
        <v>15.22</v>
      </c>
      <c r="L4026">
        <v>16.13</v>
      </c>
      <c r="M4026">
        <v>27.644559221821499</v>
      </c>
      <c r="N4026">
        <v>11.9702960463324</v>
      </c>
      <c r="O4026">
        <v>-99</v>
      </c>
    </row>
    <row r="4027" spans="1:15" x14ac:dyDescent="0.25">
      <c r="A4027" s="20" t="s">
        <v>4147</v>
      </c>
      <c r="B4027">
        <v>3</v>
      </c>
      <c r="C4027" t="s">
        <v>67</v>
      </c>
      <c r="D4027" t="s">
        <v>90</v>
      </c>
      <c r="E4027" t="s">
        <v>81</v>
      </c>
      <c r="F4027" t="s">
        <v>35</v>
      </c>
      <c r="G4027">
        <v>5</v>
      </c>
      <c r="H4027">
        <v>2013</v>
      </c>
      <c r="I4027" t="s">
        <v>45</v>
      </c>
      <c r="J4027">
        <v>13.630636472952601</v>
      </c>
      <c r="K4027">
        <v>11.67</v>
      </c>
      <c r="L4027">
        <v>15.59</v>
      </c>
      <c r="M4027">
        <v>1268</v>
      </c>
      <c r="N4027">
        <v>10.754028077472</v>
      </c>
      <c r="O4027">
        <v>2.80827978150865</v>
      </c>
    </row>
    <row r="4028" spans="1:15" x14ac:dyDescent="0.25">
      <c r="A4028" s="20" t="s">
        <v>4148</v>
      </c>
      <c r="B4028">
        <v>3</v>
      </c>
      <c r="C4028" t="s">
        <v>67</v>
      </c>
      <c r="D4028" t="s">
        <v>90</v>
      </c>
      <c r="E4028" t="s">
        <v>81</v>
      </c>
      <c r="F4028" t="s">
        <v>35</v>
      </c>
      <c r="G4028">
        <v>5</v>
      </c>
      <c r="H4028">
        <v>2013</v>
      </c>
      <c r="I4028" t="s">
        <v>46</v>
      </c>
      <c r="J4028">
        <v>9.8952620069425805</v>
      </c>
      <c r="K4028">
        <v>8.36</v>
      </c>
      <c r="L4028">
        <v>11.43</v>
      </c>
      <c r="M4028">
        <v>1375</v>
      </c>
      <c r="N4028">
        <v>9.3371107642846596</v>
      </c>
      <c r="O4028">
        <v>2.6967994498529699</v>
      </c>
    </row>
    <row r="4029" spans="1:15" x14ac:dyDescent="0.25">
      <c r="A4029" s="20" t="s">
        <v>4149</v>
      </c>
      <c r="B4029">
        <v>3</v>
      </c>
      <c r="C4029" t="s">
        <v>67</v>
      </c>
      <c r="D4029" t="s">
        <v>90</v>
      </c>
      <c r="E4029" t="s">
        <v>81</v>
      </c>
      <c r="F4029" t="s">
        <v>35</v>
      </c>
      <c r="G4029">
        <v>5</v>
      </c>
      <c r="H4029">
        <v>2013</v>
      </c>
      <c r="I4029" t="s">
        <v>47</v>
      </c>
      <c r="J4029">
        <v>19.057046169775401</v>
      </c>
      <c r="K4029">
        <v>18.02</v>
      </c>
      <c r="L4029">
        <v>20.100000000000001</v>
      </c>
      <c r="M4029">
        <v>8337</v>
      </c>
      <c r="N4029">
        <v>14.2904459415566</v>
      </c>
      <c r="O4029">
        <v>1.0952041965852</v>
      </c>
    </row>
    <row r="4030" spans="1:15" x14ac:dyDescent="0.25">
      <c r="A4030" s="20" t="s">
        <v>4150</v>
      </c>
      <c r="B4030">
        <v>3</v>
      </c>
      <c r="C4030" t="s">
        <v>67</v>
      </c>
      <c r="D4030" t="s">
        <v>90</v>
      </c>
      <c r="E4030" t="s">
        <v>81</v>
      </c>
      <c r="F4030" t="s">
        <v>35</v>
      </c>
      <c r="G4030">
        <v>5</v>
      </c>
      <c r="H4030">
        <v>2013</v>
      </c>
      <c r="I4030" t="s">
        <v>48</v>
      </c>
      <c r="J4030">
        <v>8.6387391471164907</v>
      </c>
      <c r="K4030">
        <v>3.09</v>
      </c>
      <c r="L4030">
        <v>14.19</v>
      </c>
      <c r="M4030">
        <v>144</v>
      </c>
      <c r="N4030">
        <v>13.332193301608999</v>
      </c>
      <c r="O4030">
        <v>8.3333333333333304</v>
      </c>
    </row>
    <row r="4031" spans="1:15" x14ac:dyDescent="0.25">
      <c r="A4031" s="20" t="s">
        <v>4151</v>
      </c>
      <c r="B4031">
        <v>3</v>
      </c>
      <c r="C4031" t="s">
        <v>67</v>
      </c>
      <c r="D4031" t="s">
        <v>90</v>
      </c>
      <c r="E4031" t="s">
        <v>81</v>
      </c>
      <c r="F4031" t="s">
        <v>35</v>
      </c>
      <c r="G4031">
        <v>5</v>
      </c>
      <c r="H4031">
        <v>2013</v>
      </c>
      <c r="I4031" t="s">
        <v>49</v>
      </c>
      <c r="J4031">
        <v>15.8512025793419</v>
      </c>
      <c r="K4031">
        <v>12.8</v>
      </c>
      <c r="L4031">
        <v>18.91</v>
      </c>
      <c r="M4031">
        <v>1494</v>
      </c>
      <c r="N4031">
        <v>14.4688728429958</v>
      </c>
      <c r="O4031">
        <v>2.5871684190211099</v>
      </c>
    </row>
    <row r="4032" spans="1:15" x14ac:dyDescent="0.25">
      <c r="A4032" s="20" t="s">
        <v>4152</v>
      </c>
      <c r="B4032">
        <v>3</v>
      </c>
      <c r="C4032" t="s">
        <v>67</v>
      </c>
      <c r="D4032" t="s">
        <v>90</v>
      </c>
      <c r="E4032" t="s">
        <v>81</v>
      </c>
      <c r="F4032" t="s">
        <v>35</v>
      </c>
      <c r="G4032">
        <v>5</v>
      </c>
      <c r="H4032">
        <v>2013</v>
      </c>
      <c r="I4032" t="s">
        <v>50</v>
      </c>
      <c r="J4032">
        <v>5.3915409141718103</v>
      </c>
      <c r="K4032">
        <v>-0.51</v>
      </c>
      <c r="L4032">
        <v>11.29</v>
      </c>
      <c r="M4032">
        <v>56</v>
      </c>
      <c r="N4032">
        <v>9.8120965563723104</v>
      </c>
      <c r="O4032">
        <v>13.363062095621199</v>
      </c>
    </row>
    <row r="4033" spans="1:15" x14ac:dyDescent="0.25">
      <c r="A4033" s="20" t="s">
        <v>4153</v>
      </c>
      <c r="B4033">
        <v>3</v>
      </c>
      <c r="C4033" t="s">
        <v>67</v>
      </c>
      <c r="D4033" t="s">
        <v>90</v>
      </c>
      <c r="E4033" t="s">
        <v>81</v>
      </c>
      <c r="F4033" t="s">
        <v>35</v>
      </c>
      <c r="G4033">
        <v>5</v>
      </c>
      <c r="H4033">
        <v>2013</v>
      </c>
      <c r="I4033" t="s">
        <v>51</v>
      </c>
      <c r="J4033">
        <v>7.6929842695636799</v>
      </c>
      <c r="K4033">
        <v>4.83</v>
      </c>
      <c r="L4033">
        <v>10.56</v>
      </c>
      <c r="M4033">
        <v>704</v>
      </c>
      <c r="N4033">
        <v>12.9716988053937</v>
      </c>
      <c r="O4033">
        <v>3.7688918072220501</v>
      </c>
    </row>
    <row r="4034" spans="1:15" x14ac:dyDescent="0.25">
      <c r="A4034" s="20" t="s">
        <v>4154</v>
      </c>
      <c r="B4034">
        <v>3</v>
      </c>
      <c r="C4034" t="s">
        <v>67</v>
      </c>
      <c r="D4034" t="s">
        <v>90</v>
      </c>
      <c r="E4034" t="s">
        <v>82</v>
      </c>
      <c r="F4034" t="s">
        <v>38</v>
      </c>
      <c r="G4034">
        <v>3</v>
      </c>
      <c r="H4034">
        <v>2014</v>
      </c>
      <c r="I4034" t="s">
        <v>34</v>
      </c>
      <c r="J4034">
        <v>22.004057362563898</v>
      </c>
      <c r="K4034">
        <v>20.89</v>
      </c>
      <c r="L4034">
        <v>23.12</v>
      </c>
      <c r="M4034">
        <v>4600</v>
      </c>
      <c r="N4034">
        <v>13.0055490045619</v>
      </c>
      <c r="O4034">
        <v>1.4744195615489699</v>
      </c>
    </row>
    <row r="4035" spans="1:15" x14ac:dyDescent="0.25">
      <c r="A4035" s="20" t="s">
        <v>4155</v>
      </c>
      <c r="B4035">
        <v>3</v>
      </c>
      <c r="C4035" t="s">
        <v>67</v>
      </c>
      <c r="D4035" t="s">
        <v>90</v>
      </c>
      <c r="E4035" t="s">
        <v>82</v>
      </c>
      <c r="F4035" t="s">
        <v>38</v>
      </c>
      <c r="G4035">
        <v>3</v>
      </c>
      <c r="H4035">
        <v>2014</v>
      </c>
      <c r="I4035" t="s">
        <v>52</v>
      </c>
      <c r="J4035">
        <v>14.1956272157576</v>
      </c>
      <c r="K4035">
        <v>12.13</v>
      </c>
      <c r="L4035">
        <v>16.260000000000002</v>
      </c>
      <c r="M4035">
        <v>869</v>
      </c>
      <c r="N4035">
        <v>9.7019963051946494</v>
      </c>
      <c r="O4035">
        <v>3.39226765776379</v>
      </c>
    </row>
    <row r="4036" spans="1:15" x14ac:dyDescent="0.25">
      <c r="A4036" s="20" t="s">
        <v>4156</v>
      </c>
      <c r="B4036">
        <v>3</v>
      </c>
      <c r="C4036" t="s">
        <v>67</v>
      </c>
      <c r="D4036" t="s">
        <v>90</v>
      </c>
      <c r="E4036" t="s">
        <v>82</v>
      </c>
      <c r="F4036" t="s">
        <v>38</v>
      </c>
      <c r="G4036">
        <v>3</v>
      </c>
      <c r="H4036">
        <v>2014</v>
      </c>
      <c r="I4036" t="s">
        <v>53</v>
      </c>
      <c r="J4036">
        <v>21.738485864142401</v>
      </c>
      <c r="K4036">
        <v>20.68</v>
      </c>
      <c r="L4036">
        <v>22.8</v>
      </c>
      <c r="M4036">
        <v>7125</v>
      </c>
      <c r="N4036">
        <v>13.2411263676148</v>
      </c>
      <c r="O4036">
        <v>1.1846977555181799</v>
      </c>
    </row>
    <row r="4037" spans="1:15" x14ac:dyDescent="0.25">
      <c r="A4037" s="20" t="s">
        <v>4157</v>
      </c>
      <c r="B4037">
        <v>3</v>
      </c>
      <c r="C4037" t="s">
        <v>67</v>
      </c>
      <c r="D4037" t="s">
        <v>90</v>
      </c>
      <c r="E4037" t="s">
        <v>82</v>
      </c>
      <c r="F4037" t="s">
        <v>38</v>
      </c>
      <c r="G4037">
        <v>3</v>
      </c>
      <c r="H4037">
        <v>2014</v>
      </c>
      <c r="I4037" t="s">
        <v>54</v>
      </c>
      <c r="J4037">
        <v>3.7172654030194101</v>
      </c>
      <c r="K4037">
        <v>0.34</v>
      </c>
      <c r="L4037">
        <v>7.09</v>
      </c>
      <c r="M4037">
        <v>216</v>
      </c>
      <c r="N4037">
        <v>9.7996344556505104</v>
      </c>
      <c r="O4037">
        <v>6.8041381743977203</v>
      </c>
    </row>
    <row r="4038" spans="1:15" x14ac:dyDescent="0.25">
      <c r="A4038" s="20" t="s">
        <v>4158</v>
      </c>
      <c r="B4038">
        <v>3</v>
      </c>
      <c r="C4038" t="s">
        <v>67</v>
      </c>
      <c r="D4038" t="s">
        <v>90</v>
      </c>
      <c r="E4038" t="s">
        <v>82</v>
      </c>
      <c r="F4038" t="s">
        <v>38</v>
      </c>
      <c r="G4038">
        <v>3</v>
      </c>
      <c r="H4038">
        <v>2014</v>
      </c>
      <c r="I4038" t="s">
        <v>55</v>
      </c>
      <c r="J4038">
        <v>6.5360450055051098</v>
      </c>
      <c r="K4038">
        <v>5.54</v>
      </c>
      <c r="L4038">
        <v>7.54</v>
      </c>
      <c r="M4038">
        <v>1516</v>
      </c>
      <c r="N4038">
        <v>12.7231368486659</v>
      </c>
      <c r="O4038">
        <v>2.5683274846875701</v>
      </c>
    </row>
    <row r="4039" spans="1:15" x14ac:dyDescent="0.25">
      <c r="A4039" s="20" t="s">
        <v>4159</v>
      </c>
      <c r="B4039">
        <v>3</v>
      </c>
      <c r="C4039" t="s">
        <v>67</v>
      </c>
      <c r="D4039" t="s">
        <v>90</v>
      </c>
      <c r="E4039" t="s">
        <v>82</v>
      </c>
      <c r="F4039" t="s">
        <v>38</v>
      </c>
      <c r="G4039">
        <v>3</v>
      </c>
      <c r="H4039">
        <v>2014</v>
      </c>
      <c r="I4039" t="s">
        <v>56</v>
      </c>
      <c r="J4039">
        <v>14.3054284551009</v>
      </c>
      <c r="K4039">
        <v>12.32</v>
      </c>
      <c r="L4039">
        <v>16.29</v>
      </c>
      <c r="M4039">
        <v>3008</v>
      </c>
      <c r="N4039">
        <v>17.276219696623901</v>
      </c>
      <c r="O4039">
        <v>1.8233123937236799</v>
      </c>
    </row>
    <row r="4040" spans="1:15" x14ac:dyDescent="0.25">
      <c r="A4040" s="20" t="s">
        <v>4160</v>
      </c>
      <c r="B4040">
        <v>3</v>
      </c>
      <c r="C4040" t="s">
        <v>67</v>
      </c>
      <c r="D4040" t="s">
        <v>90</v>
      </c>
      <c r="E4040" t="s">
        <v>82</v>
      </c>
      <c r="F4040" t="s">
        <v>38</v>
      </c>
      <c r="G4040">
        <v>3</v>
      </c>
      <c r="H4040">
        <v>2014</v>
      </c>
      <c r="I4040" t="s">
        <v>57</v>
      </c>
      <c r="J4040">
        <v>21.933429670324301</v>
      </c>
      <c r="K4040">
        <v>19.940000000000001</v>
      </c>
      <c r="L4040">
        <v>23.92</v>
      </c>
      <c r="M4040">
        <v>1743</v>
      </c>
      <c r="N4040">
        <v>12.537536100677601</v>
      </c>
      <c r="O4040">
        <v>2.3952525238265201</v>
      </c>
    </row>
    <row r="4041" spans="1:15" x14ac:dyDescent="0.25">
      <c r="A4041" s="20" t="s">
        <v>4161</v>
      </c>
      <c r="B4041">
        <v>3</v>
      </c>
      <c r="C4041" t="s">
        <v>67</v>
      </c>
      <c r="D4041" t="s">
        <v>90</v>
      </c>
      <c r="E4041" t="s">
        <v>82</v>
      </c>
      <c r="F4041" t="s">
        <v>38</v>
      </c>
      <c r="G4041">
        <v>3</v>
      </c>
      <c r="H4041">
        <v>2014</v>
      </c>
      <c r="I4041" t="s">
        <v>58</v>
      </c>
      <c r="J4041">
        <v>15.456445283088099</v>
      </c>
      <c r="K4041">
        <v>14.62</v>
      </c>
      <c r="L4041">
        <v>16.3</v>
      </c>
      <c r="M4041">
        <v>8809</v>
      </c>
      <c r="N4041">
        <v>15.4062204966514</v>
      </c>
      <c r="O4041">
        <v>1.0654588840824</v>
      </c>
    </row>
    <row r="4042" spans="1:15" x14ac:dyDescent="0.25">
      <c r="A4042" s="20" t="s">
        <v>4162</v>
      </c>
      <c r="B4042">
        <v>3</v>
      </c>
      <c r="C4042" t="s">
        <v>67</v>
      </c>
      <c r="D4042" t="s">
        <v>90</v>
      </c>
      <c r="E4042" t="s">
        <v>82</v>
      </c>
      <c r="F4042" t="s">
        <v>38</v>
      </c>
      <c r="G4042">
        <v>3</v>
      </c>
      <c r="H4042">
        <v>2014</v>
      </c>
      <c r="I4042" t="s">
        <v>59</v>
      </c>
      <c r="J4042">
        <v>8.8993030930226897</v>
      </c>
      <c r="K4042">
        <v>5.68</v>
      </c>
      <c r="L4042">
        <v>12.12</v>
      </c>
      <c r="M4042">
        <v>378</v>
      </c>
      <c r="N4042">
        <v>13.427790712479201</v>
      </c>
      <c r="O4042">
        <v>5.1434449987363999</v>
      </c>
    </row>
    <row r="4043" spans="1:15" x14ac:dyDescent="0.25">
      <c r="A4043" s="20" t="s">
        <v>4163</v>
      </c>
      <c r="B4043">
        <v>3</v>
      </c>
      <c r="C4043" t="s">
        <v>67</v>
      </c>
      <c r="D4043" t="s">
        <v>90</v>
      </c>
      <c r="E4043" t="s">
        <v>82</v>
      </c>
      <c r="F4043" t="s">
        <v>38</v>
      </c>
      <c r="G4043">
        <v>3</v>
      </c>
      <c r="H4043">
        <v>2014</v>
      </c>
      <c r="I4043" t="s">
        <v>60</v>
      </c>
      <c r="J4043">
        <v>12.4799661166562</v>
      </c>
      <c r="K4043">
        <v>11.49</v>
      </c>
      <c r="L4043">
        <v>13.47</v>
      </c>
      <c r="M4043">
        <v>3312</v>
      </c>
      <c r="N4043">
        <v>13.184938452840401</v>
      </c>
      <c r="O4043">
        <v>1.73762011714229</v>
      </c>
    </row>
    <row r="4044" spans="1:15" x14ac:dyDescent="0.25">
      <c r="A4044" s="20" t="s">
        <v>4164</v>
      </c>
      <c r="B4044">
        <v>3</v>
      </c>
      <c r="C4044" t="s">
        <v>67</v>
      </c>
      <c r="D4044" t="s">
        <v>90</v>
      </c>
      <c r="E4044" t="s">
        <v>82</v>
      </c>
      <c r="F4044" t="s">
        <v>38</v>
      </c>
      <c r="G4044">
        <v>3</v>
      </c>
      <c r="H4044">
        <v>2014</v>
      </c>
      <c r="I4044" t="s">
        <v>61</v>
      </c>
      <c r="J4044">
        <v>5.9301260274387602</v>
      </c>
      <c r="K4044">
        <v>2.65</v>
      </c>
      <c r="L4044">
        <v>9.2100000000000009</v>
      </c>
      <c r="M4044">
        <v>139</v>
      </c>
      <c r="N4044">
        <v>5.6357573724055898</v>
      </c>
      <c r="O4044">
        <v>8.4818892967997108</v>
      </c>
    </row>
    <row r="4045" spans="1:15" x14ac:dyDescent="0.25">
      <c r="A4045" s="20" t="s">
        <v>4165</v>
      </c>
      <c r="B4045">
        <v>3</v>
      </c>
      <c r="C4045" t="s">
        <v>67</v>
      </c>
      <c r="D4045" t="s">
        <v>90</v>
      </c>
      <c r="E4045" t="s">
        <v>82</v>
      </c>
      <c r="F4045" t="s">
        <v>38</v>
      </c>
      <c r="G4045">
        <v>3</v>
      </c>
      <c r="H4045">
        <v>2014</v>
      </c>
      <c r="I4045" t="s">
        <v>43</v>
      </c>
      <c r="J4045">
        <v>13.227261168627299</v>
      </c>
      <c r="K4045">
        <v>12.25</v>
      </c>
      <c r="L4045">
        <v>14.2</v>
      </c>
      <c r="M4045">
        <v>5137</v>
      </c>
      <c r="N4045">
        <v>11.739833051037801</v>
      </c>
      <c r="O4045">
        <v>1.39522810879419</v>
      </c>
    </row>
    <row r="4046" spans="1:15" x14ac:dyDescent="0.25">
      <c r="A4046" s="20" t="s">
        <v>4166</v>
      </c>
      <c r="B4046">
        <v>3</v>
      </c>
      <c r="C4046" t="s">
        <v>67</v>
      </c>
      <c r="D4046" t="s">
        <v>90</v>
      </c>
      <c r="E4046" t="s">
        <v>82</v>
      </c>
      <c r="F4046" t="s">
        <v>38</v>
      </c>
      <c r="G4046">
        <v>3</v>
      </c>
      <c r="H4046">
        <v>2014</v>
      </c>
      <c r="I4046" t="s">
        <v>62</v>
      </c>
      <c r="J4046">
        <v>11.6540334484911</v>
      </c>
      <c r="K4046">
        <v>9.8699999999999992</v>
      </c>
      <c r="L4046">
        <v>13.44</v>
      </c>
      <c r="M4046">
        <v>1168</v>
      </c>
      <c r="N4046">
        <v>12.7988107709775</v>
      </c>
      <c r="O4046">
        <v>2.92602867990326</v>
      </c>
    </row>
    <row r="4047" spans="1:15" x14ac:dyDescent="0.25">
      <c r="A4047" s="20" t="s">
        <v>4167</v>
      </c>
      <c r="B4047">
        <v>3</v>
      </c>
      <c r="C4047" t="s">
        <v>67</v>
      </c>
      <c r="D4047" t="s">
        <v>90</v>
      </c>
      <c r="E4047" t="s">
        <v>82</v>
      </c>
      <c r="F4047" t="s">
        <v>38</v>
      </c>
      <c r="G4047">
        <v>3</v>
      </c>
      <c r="H4047">
        <v>2014</v>
      </c>
      <c r="I4047" t="s">
        <v>75</v>
      </c>
      <c r="J4047">
        <v>16.510000000000002</v>
      </c>
      <c r="K4047">
        <v>16.239999999999998</v>
      </c>
      <c r="L4047">
        <v>16.79</v>
      </c>
      <c r="M4047">
        <v>29.830394048565299</v>
      </c>
      <c r="N4047">
        <v>13.3176717904251</v>
      </c>
      <c r="O4047">
        <v>-99</v>
      </c>
    </row>
    <row r="4048" spans="1:15" x14ac:dyDescent="0.25">
      <c r="A4048" s="20" t="s">
        <v>4168</v>
      </c>
      <c r="B4048">
        <v>3</v>
      </c>
      <c r="C4048" t="s">
        <v>67</v>
      </c>
      <c r="D4048" t="s">
        <v>90</v>
      </c>
      <c r="E4048" t="s">
        <v>82</v>
      </c>
      <c r="F4048" t="s">
        <v>38</v>
      </c>
      <c r="G4048">
        <v>3</v>
      </c>
      <c r="H4048">
        <v>2014</v>
      </c>
      <c r="I4048" t="s">
        <v>45</v>
      </c>
      <c r="J4048">
        <v>11.6750913178131</v>
      </c>
      <c r="K4048">
        <v>10.47</v>
      </c>
      <c r="L4048">
        <v>12.88</v>
      </c>
      <c r="M4048">
        <v>2191</v>
      </c>
      <c r="N4048">
        <v>13.870243387134099</v>
      </c>
      <c r="O4048">
        <v>2.1363815131845598</v>
      </c>
    </row>
    <row r="4049" spans="1:15" x14ac:dyDescent="0.25">
      <c r="A4049" s="20" t="s">
        <v>4169</v>
      </c>
      <c r="B4049">
        <v>3</v>
      </c>
      <c r="C4049" t="s">
        <v>67</v>
      </c>
      <c r="D4049" t="s">
        <v>90</v>
      </c>
      <c r="E4049" t="s">
        <v>82</v>
      </c>
      <c r="F4049" t="s">
        <v>38</v>
      </c>
      <c r="G4049">
        <v>3</v>
      </c>
      <c r="H4049">
        <v>2014</v>
      </c>
      <c r="I4049" t="s">
        <v>46</v>
      </c>
      <c r="J4049">
        <v>15.9138917835883</v>
      </c>
      <c r="K4049">
        <v>14.55</v>
      </c>
      <c r="L4049">
        <v>17.28</v>
      </c>
      <c r="M4049">
        <v>2333</v>
      </c>
      <c r="N4049">
        <v>11.3190522820152</v>
      </c>
      <c r="O4049">
        <v>2.0703445650635799</v>
      </c>
    </row>
    <row r="4050" spans="1:15" x14ac:dyDescent="0.25">
      <c r="A4050" s="20" t="s">
        <v>4170</v>
      </c>
      <c r="B4050">
        <v>3</v>
      </c>
      <c r="C4050" t="s">
        <v>67</v>
      </c>
      <c r="D4050" t="s">
        <v>90</v>
      </c>
      <c r="E4050" t="s">
        <v>82</v>
      </c>
      <c r="F4050" t="s">
        <v>38</v>
      </c>
      <c r="G4050">
        <v>3</v>
      </c>
      <c r="H4050">
        <v>2014</v>
      </c>
      <c r="I4050" t="s">
        <v>47</v>
      </c>
      <c r="J4050">
        <v>20.680122461371798</v>
      </c>
      <c r="K4050">
        <v>19.87</v>
      </c>
      <c r="L4050">
        <v>21.49</v>
      </c>
      <c r="M4050">
        <v>10428</v>
      </c>
      <c r="N4050">
        <v>16.9791816226838</v>
      </c>
      <c r="O4050">
        <v>0.979263322686593</v>
      </c>
    </row>
    <row r="4051" spans="1:15" x14ac:dyDescent="0.25">
      <c r="A4051" s="20" t="s">
        <v>4171</v>
      </c>
      <c r="B4051">
        <v>3</v>
      </c>
      <c r="C4051" t="s">
        <v>67</v>
      </c>
      <c r="D4051" t="s">
        <v>90</v>
      </c>
      <c r="E4051" t="s">
        <v>82</v>
      </c>
      <c r="F4051" t="s">
        <v>38</v>
      </c>
      <c r="G4051">
        <v>3</v>
      </c>
      <c r="H4051">
        <v>2014</v>
      </c>
      <c r="I4051" t="s">
        <v>48</v>
      </c>
      <c r="J4051">
        <v>21.354004799480499</v>
      </c>
      <c r="K4051">
        <v>20.09</v>
      </c>
      <c r="L4051">
        <v>22.62</v>
      </c>
      <c r="M4051">
        <v>4779</v>
      </c>
      <c r="N4051">
        <v>14.964807672894899</v>
      </c>
      <c r="O4051">
        <v>1.4465434553424901</v>
      </c>
    </row>
    <row r="4052" spans="1:15" x14ac:dyDescent="0.25">
      <c r="A4052" s="20" t="s">
        <v>4172</v>
      </c>
      <c r="B4052">
        <v>3</v>
      </c>
      <c r="C4052" t="s">
        <v>67</v>
      </c>
      <c r="D4052" t="s">
        <v>90</v>
      </c>
      <c r="E4052" t="s">
        <v>82</v>
      </c>
      <c r="F4052" t="s">
        <v>38</v>
      </c>
      <c r="G4052">
        <v>3</v>
      </c>
      <c r="H4052">
        <v>2014</v>
      </c>
      <c r="I4052" t="s">
        <v>49</v>
      </c>
      <c r="J4052">
        <v>15.2928558603261</v>
      </c>
      <c r="K4052">
        <v>13.73</v>
      </c>
      <c r="L4052">
        <v>16.86</v>
      </c>
      <c r="M4052">
        <v>1970</v>
      </c>
      <c r="N4052">
        <v>13.2866718919944</v>
      </c>
      <c r="O4052">
        <v>2.25302954529666</v>
      </c>
    </row>
    <row r="4053" spans="1:15" x14ac:dyDescent="0.25">
      <c r="A4053" s="20" t="s">
        <v>4173</v>
      </c>
      <c r="B4053">
        <v>3</v>
      </c>
      <c r="C4053" t="s">
        <v>67</v>
      </c>
      <c r="D4053" t="s">
        <v>90</v>
      </c>
      <c r="E4053" t="s">
        <v>82</v>
      </c>
      <c r="F4053" t="s">
        <v>38</v>
      </c>
      <c r="G4053">
        <v>3</v>
      </c>
      <c r="H4053">
        <v>2014</v>
      </c>
      <c r="I4053" t="s">
        <v>50</v>
      </c>
      <c r="J4053">
        <v>14.836149479679801</v>
      </c>
      <c r="K4053">
        <v>13.62</v>
      </c>
      <c r="L4053">
        <v>16.05</v>
      </c>
      <c r="M4053">
        <v>3251</v>
      </c>
      <c r="N4053">
        <v>12.569079541492499</v>
      </c>
      <c r="O4053">
        <v>1.75384623686846</v>
      </c>
    </row>
    <row r="4054" spans="1:15" x14ac:dyDescent="0.25">
      <c r="A4054" s="20" t="s">
        <v>4174</v>
      </c>
      <c r="B4054">
        <v>3</v>
      </c>
      <c r="C4054" t="s">
        <v>67</v>
      </c>
      <c r="D4054" t="s">
        <v>90</v>
      </c>
      <c r="E4054" t="s">
        <v>82</v>
      </c>
      <c r="F4054" t="s">
        <v>38</v>
      </c>
      <c r="G4054">
        <v>3</v>
      </c>
      <c r="H4054">
        <v>2014</v>
      </c>
      <c r="I4054" t="s">
        <v>51</v>
      </c>
      <c r="J4054">
        <v>10.6315607003403</v>
      </c>
      <c r="K4054">
        <v>9.36</v>
      </c>
      <c r="L4054">
        <v>11.9</v>
      </c>
      <c r="M4054">
        <v>2219</v>
      </c>
      <c r="N4054">
        <v>12.721113526544601</v>
      </c>
      <c r="O4054">
        <v>2.12285997536077</v>
      </c>
    </row>
    <row r="4055" spans="1:15" x14ac:dyDescent="0.25">
      <c r="A4055" s="20" t="s">
        <v>4175</v>
      </c>
      <c r="B4055">
        <v>3</v>
      </c>
      <c r="C4055" t="s">
        <v>67</v>
      </c>
      <c r="D4055" t="s">
        <v>90</v>
      </c>
      <c r="E4055" t="s">
        <v>83</v>
      </c>
      <c r="F4055" t="s">
        <v>42</v>
      </c>
      <c r="G4055">
        <v>4</v>
      </c>
      <c r="H4055">
        <v>2014</v>
      </c>
      <c r="I4055" t="s">
        <v>34</v>
      </c>
      <c r="J4055">
        <v>27.489252897558799</v>
      </c>
      <c r="K4055">
        <v>26.53</v>
      </c>
      <c r="L4055">
        <v>28.45</v>
      </c>
      <c r="M4055">
        <v>9025</v>
      </c>
      <c r="N4055">
        <v>13.0055490045619</v>
      </c>
      <c r="O4055">
        <v>1.0526315789473699</v>
      </c>
    </row>
    <row r="4056" spans="1:15" x14ac:dyDescent="0.25">
      <c r="A4056" s="20" t="s">
        <v>4176</v>
      </c>
      <c r="B4056">
        <v>3</v>
      </c>
      <c r="C4056" t="s">
        <v>67</v>
      </c>
      <c r="D4056" t="s">
        <v>90</v>
      </c>
      <c r="E4056" t="s">
        <v>83</v>
      </c>
      <c r="F4056" t="s">
        <v>42</v>
      </c>
      <c r="G4056">
        <v>4</v>
      </c>
      <c r="H4056">
        <v>2014</v>
      </c>
      <c r="I4056" t="s">
        <v>52</v>
      </c>
      <c r="J4056">
        <v>18.117410967870601</v>
      </c>
      <c r="K4056">
        <v>14.18</v>
      </c>
      <c r="L4056">
        <v>22.05</v>
      </c>
      <c r="M4056">
        <v>195</v>
      </c>
      <c r="N4056">
        <v>9.7019963051946494</v>
      </c>
      <c r="O4056">
        <v>7.1611487403943297</v>
      </c>
    </row>
    <row r="4057" spans="1:15" x14ac:dyDescent="0.25">
      <c r="A4057" s="20" t="s">
        <v>4177</v>
      </c>
      <c r="B4057">
        <v>3</v>
      </c>
      <c r="C4057" t="s">
        <v>67</v>
      </c>
      <c r="D4057" t="s">
        <v>90</v>
      </c>
      <c r="E4057" t="s">
        <v>83</v>
      </c>
      <c r="F4057" t="s">
        <v>42</v>
      </c>
      <c r="G4057">
        <v>4</v>
      </c>
      <c r="H4057">
        <v>2014</v>
      </c>
      <c r="I4057" t="s">
        <v>53</v>
      </c>
      <c r="J4057">
        <v>22.613473316207699</v>
      </c>
      <c r="K4057">
        <v>17.7</v>
      </c>
      <c r="L4057">
        <v>27.53</v>
      </c>
      <c r="M4057">
        <v>165</v>
      </c>
      <c r="N4057">
        <v>13.2411263676148</v>
      </c>
      <c r="O4057">
        <v>7.7849894416152301</v>
      </c>
    </row>
    <row r="4058" spans="1:15" x14ac:dyDescent="0.25">
      <c r="A4058" s="20" t="s">
        <v>4178</v>
      </c>
      <c r="B4058">
        <v>3</v>
      </c>
      <c r="C4058" t="s">
        <v>67</v>
      </c>
      <c r="D4058" t="s">
        <v>90</v>
      </c>
      <c r="E4058" t="s">
        <v>83</v>
      </c>
      <c r="F4058" t="s">
        <v>42</v>
      </c>
      <c r="G4058">
        <v>4</v>
      </c>
      <c r="H4058">
        <v>2014</v>
      </c>
      <c r="I4058" t="s">
        <v>54</v>
      </c>
      <c r="J4058">
        <v>20.014886682296002</v>
      </c>
      <c r="K4058">
        <v>16.059999999999999</v>
      </c>
      <c r="L4058">
        <v>23.97</v>
      </c>
      <c r="M4058">
        <v>26</v>
      </c>
      <c r="N4058">
        <v>9.7996344556505104</v>
      </c>
      <c r="O4058">
        <v>19.611613513818401</v>
      </c>
    </row>
    <row r="4059" spans="1:15" x14ac:dyDescent="0.25">
      <c r="A4059" s="20" t="s">
        <v>4179</v>
      </c>
      <c r="B4059">
        <v>3</v>
      </c>
      <c r="C4059" t="s">
        <v>67</v>
      </c>
      <c r="D4059" t="s">
        <v>90</v>
      </c>
      <c r="E4059" t="s">
        <v>83</v>
      </c>
      <c r="F4059" t="s">
        <v>42</v>
      </c>
      <c r="G4059">
        <v>4</v>
      </c>
      <c r="H4059">
        <v>2014</v>
      </c>
      <c r="I4059" t="s">
        <v>55</v>
      </c>
      <c r="J4059">
        <v>34.268254441123297</v>
      </c>
      <c r="K4059">
        <v>30.92</v>
      </c>
      <c r="L4059">
        <v>37.61</v>
      </c>
      <c r="M4059">
        <v>556</v>
      </c>
      <c r="N4059">
        <v>12.7231368486659</v>
      </c>
      <c r="O4059">
        <v>4.2409446483998501</v>
      </c>
    </row>
    <row r="4060" spans="1:15" x14ac:dyDescent="0.25">
      <c r="A4060" s="20" t="s">
        <v>4180</v>
      </c>
      <c r="B4060">
        <v>3</v>
      </c>
      <c r="C4060" t="s">
        <v>67</v>
      </c>
      <c r="D4060" t="s">
        <v>90</v>
      </c>
      <c r="E4060" t="s">
        <v>83</v>
      </c>
      <c r="F4060" t="s">
        <v>42</v>
      </c>
      <c r="G4060">
        <v>4</v>
      </c>
      <c r="H4060">
        <v>2014</v>
      </c>
      <c r="I4060" t="s">
        <v>56</v>
      </c>
      <c r="J4060">
        <v>48.870639845518298</v>
      </c>
      <c r="K4060">
        <v>42.68</v>
      </c>
      <c r="L4060">
        <v>55.06</v>
      </c>
      <c r="M4060">
        <v>239</v>
      </c>
      <c r="N4060">
        <v>17.276219696623901</v>
      </c>
      <c r="O4060">
        <v>6.46846227353151</v>
      </c>
    </row>
    <row r="4061" spans="1:15" x14ac:dyDescent="0.25">
      <c r="A4061" s="20" t="s">
        <v>4181</v>
      </c>
      <c r="B4061">
        <v>3</v>
      </c>
      <c r="C4061" t="s">
        <v>67</v>
      </c>
      <c r="D4061" t="s">
        <v>90</v>
      </c>
      <c r="E4061" t="s">
        <v>83</v>
      </c>
      <c r="F4061" t="s">
        <v>42</v>
      </c>
      <c r="G4061">
        <v>4</v>
      </c>
      <c r="H4061">
        <v>2014</v>
      </c>
      <c r="I4061" t="s">
        <v>57</v>
      </c>
      <c r="J4061">
        <v>27.521369371383301</v>
      </c>
      <c r="K4061">
        <v>21.25</v>
      </c>
      <c r="L4061">
        <v>33.79</v>
      </c>
      <c r="M4061">
        <v>123</v>
      </c>
      <c r="N4061">
        <v>12.537536100677601</v>
      </c>
      <c r="O4061">
        <v>9.0166963466743208</v>
      </c>
    </row>
    <row r="4062" spans="1:15" x14ac:dyDescent="0.25">
      <c r="A4062" s="20" t="s">
        <v>4182</v>
      </c>
      <c r="B4062">
        <v>3</v>
      </c>
      <c r="C4062" t="s">
        <v>67</v>
      </c>
      <c r="D4062" t="s">
        <v>90</v>
      </c>
      <c r="E4062" t="s">
        <v>83</v>
      </c>
      <c r="F4062" t="s">
        <v>42</v>
      </c>
      <c r="G4062">
        <v>4</v>
      </c>
      <c r="H4062">
        <v>2014</v>
      </c>
      <c r="I4062" t="s">
        <v>58</v>
      </c>
      <c r="J4062">
        <v>27.981408120119799</v>
      </c>
      <c r="K4062">
        <v>25.61</v>
      </c>
      <c r="L4062">
        <v>30.35</v>
      </c>
      <c r="M4062">
        <v>1154</v>
      </c>
      <c r="N4062">
        <v>15.4062204966514</v>
      </c>
      <c r="O4062">
        <v>2.9437240470473198</v>
      </c>
    </row>
    <row r="4063" spans="1:15" x14ac:dyDescent="0.25">
      <c r="A4063" s="20" t="s">
        <v>4183</v>
      </c>
      <c r="B4063">
        <v>3</v>
      </c>
      <c r="C4063" t="s">
        <v>67</v>
      </c>
      <c r="D4063" t="s">
        <v>90</v>
      </c>
      <c r="E4063" t="s">
        <v>83</v>
      </c>
      <c r="F4063" t="s">
        <v>42</v>
      </c>
      <c r="G4063">
        <v>4</v>
      </c>
      <c r="H4063">
        <v>2014</v>
      </c>
      <c r="I4063" t="s">
        <v>59</v>
      </c>
      <c r="J4063">
        <v>22.109730815652998</v>
      </c>
      <c r="K4063">
        <v>10.02</v>
      </c>
      <c r="L4063">
        <v>34.200000000000003</v>
      </c>
      <c r="M4063">
        <v>74</v>
      </c>
      <c r="N4063">
        <v>13.427790712479201</v>
      </c>
      <c r="O4063">
        <v>11.6247638743819</v>
      </c>
    </row>
    <row r="4064" spans="1:15" x14ac:dyDescent="0.25">
      <c r="A4064" s="20" t="s">
        <v>4184</v>
      </c>
      <c r="B4064">
        <v>3</v>
      </c>
      <c r="C4064" t="s">
        <v>67</v>
      </c>
      <c r="D4064" t="s">
        <v>90</v>
      </c>
      <c r="E4064" t="s">
        <v>83</v>
      </c>
      <c r="F4064" t="s">
        <v>42</v>
      </c>
      <c r="G4064">
        <v>4</v>
      </c>
      <c r="H4064">
        <v>2014</v>
      </c>
      <c r="I4064" t="s">
        <v>60</v>
      </c>
      <c r="J4064">
        <v>25.976611368271001</v>
      </c>
      <c r="K4064">
        <v>24.74</v>
      </c>
      <c r="L4064">
        <v>27.21</v>
      </c>
      <c r="M4064">
        <v>5347</v>
      </c>
      <c r="N4064">
        <v>13.184938452840401</v>
      </c>
      <c r="O4064">
        <v>1.3675553345451199</v>
      </c>
    </row>
    <row r="4065" spans="1:15" x14ac:dyDescent="0.25">
      <c r="A4065" s="20" t="s">
        <v>4185</v>
      </c>
      <c r="B4065">
        <v>3</v>
      </c>
      <c r="C4065" t="s">
        <v>67</v>
      </c>
      <c r="D4065" t="s">
        <v>90</v>
      </c>
      <c r="E4065" t="s">
        <v>83</v>
      </c>
      <c r="F4065" t="s">
        <v>42</v>
      </c>
      <c r="G4065">
        <v>4</v>
      </c>
      <c r="H4065">
        <v>2014</v>
      </c>
      <c r="I4065" t="s">
        <v>61</v>
      </c>
      <c r="J4065" t="s">
        <v>44</v>
      </c>
      <c r="K4065" t="s">
        <v>44</v>
      </c>
      <c r="L4065" t="s">
        <v>44</v>
      </c>
      <c r="M4065">
        <v>0</v>
      </c>
      <c r="N4065">
        <v>5.6357573724055898</v>
      </c>
      <c r="O4065" t="s">
        <v>44</v>
      </c>
    </row>
    <row r="4066" spans="1:15" x14ac:dyDescent="0.25">
      <c r="A4066" s="20" t="s">
        <v>4186</v>
      </c>
      <c r="B4066">
        <v>3</v>
      </c>
      <c r="C4066" t="s">
        <v>67</v>
      </c>
      <c r="D4066" t="s">
        <v>90</v>
      </c>
      <c r="E4066" t="s">
        <v>83</v>
      </c>
      <c r="F4066" t="s">
        <v>42</v>
      </c>
      <c r="G4066">
        <v>4</v>
      </c>
      <c r="H4066">
        <v>2014</v>
      </c>
      <c r="I4066" t="s">
        <v>43</v>
      </c>
      <c r="J4066">
        <v>32.484657763644002</v>
      </c>
      <c r="K4066">
        <v>29.33</v>
      </c>
      <c r="L4066">
        <v>35.64</v>
      </c>
      <c r="M4066">
        <v>448</v>
      </c>
      <c r="N4066">
        <v>11.739833051037801</v>
      </c>
      <c r="O4066">
        <v>4.7245559126153402</v>
      </c>
    </row>
    <row r="4067" spans="1:15" x14ac:dyDescent="0.25">
      <c r="A4067" s="20" t="s">
        <v>4187</v>
      </c>
      <c r="B4067">
        <v>3</v>
      </c>
      <c r="C4067" t="s">
        <v>67</v>
      </c>
      <c r="D4067" t="s">
        <v>90</v>
      </c>
      <c r="E4067" t="s">
        <v>83</v>
      </c>
      <c r="F4067" t="s">
        <v>42</v>
      </c>
      <c r="G4067">
        <v>4</v>
      </c>
      <c r="H4067">
        <v>2014</v>
      </c>
      <c r="I4067" t="s">
        <v>62</v>
      </c>
      <c r="J4067">
        <v>25.4893648327247</v>
      </c>
      <c r="K4067">
        <v>18.95</v>
      </c>
      <c r="L4067">
        <v>32.03</v>
      </c>
      <c r="M4067">
        <v>127</v>
      </c>
      <c r="N4067">
        <v>12.7988107709775</v>
      </c>
      <c r="O4067">
        <v>8.8735650941611404</v>
      </c>
    </row>
    <row r="4068" spans="1:15" x14ac:dyDescent="0.25">
      <c r="A4068" s="20" t="s">
        <v>4188</v>
      </c>
      <c r="B4068">
        <v>3</v>
      </c>
      <c r="C4068" t="s">
        <v>67</v>
      </c>
      <c r="D4068" t="s">
        <v>90</v>
      </c>
      <c r="E4068" t="s">
        <v>83</v>
      </c>
      <c r="F4068" t="s">
        <v>42</v>
      </c>
      <c r="G4068">
        <v>4</v>
      </c>
      <c r="H4068">
        <v>2014</v>
      </c>
      <c r="I4068" t="s">
        <v>75</v>
      </c>
      <c r="J4068">
        <v>28.06</v>
      </c>
      <c r="K4068">
        <v>27.65</v>
      </c>
      <c r="L4068">
        <v>28.48</v>
      </c>
      <c r="M4068">
        <v>41.381281667001801</v>
      </c>
      <c r="N4068">
        <v>13.3176717904251</v>
      </c>
      <c r="O4068">
        <v>-99</v>
      </c>
    </row>
    <row r="4069" spans="1:15" x14ac:dyDescent="0.25">
      <c r="A4069" s="20" t="s">
        <v>4189</v>
      </c>
      <c r="B4069">
        <v>3</v>
      </c>
      <c r="C4069" t="s">
        <v>67</v>
      </c>
      <c r="D4069" t="s">
        <v>90</v>
      </c>
      <c r="E4069" t="s">
        <v>83</v>
      </c>
      <c r="F4069" t="s">
        <v>42</v>
      </c>
      <c r="G4069">
        <v>4</v>
      </c>
      <c r="H4069">
        <v>2014</v>
      </c>
      <c r="I4069" t="s">
        <v>45</v>
      </c>
      <c r="J4069">
        <v>26.988849313578498</v>
      </c>
      <c r="K4069">
        <v>24.27</v>
      </c>
      <c r="L4069">
        <v>29.71</v>
      </c>
      <c r="M4069">
        <v>1182</v>
      </c>
      <c r="N4069">
        <v>13.870243387134099</v>
      </c>
      <c r="O4069">
        <v>2.9086486358157502</v>
      </c>
    </row>
    <row r="4070" spans="1:15" x14ac:dyDescent="0.25">
      <c r="A4070" s="20" t="s">
        <v>4190</v>
      </c>
      <c r="B4070">
        <v>3</v>
      </c>
      <c r="C4070" t="s">
        <v>67</v>
      </c>
      <c r="D4070" t="s">
        <v>90</v>
      </c>
      <c r="E4070" t="s">
        <v>83</v>
      </c>
      <c r="F4070" t="s">
        <v>42</v>
      </c>
      <c r="G4070">
        <v>4</v>
      </c>
      <c r="H4070">
        <v>2014</v>
      </c>
      <c r="I4070" t="s">
        <v>46</v>
      </c>
      <c r="J4070">
        <v>21.1157215710701</v>
      </c>
      <c r="K4070">
        <v>19.59</v>
      </c>
      <c r="L4070">
        <v>22.64</v>
      </c>
      <c r="M4070">
        <v>2202</v>
      </c>
      <c r="N4070">
        <v>11.3190522820152</v>
      </c>
      <c r="O4070">
        <v>2.1310387296367099</v>
      </c>
    </row>
    <row r="4071" spans="1:15" x14ac:dyDescent="0.25">
      <c r="A4071" s="20" t="s">
        <v>4191</v>
      </c>
      <c r="B4071">
        <v>3</v>
      </c>
      <c r="C4071" t="s">
        <v>67</v>
      </c>
      <c r="D4071" t="s">
        <v>90</v>
      </c>
      <c r="E4071" t="s">
        <v>83</v>
      </c>
      <c r="F4071" t="s">
        <v>42</v>
      </c>
      <c r="G4071">
        <v>4</v>
      </c>
      <c r="H4071">
        <v>2014</v>
      </c>
      <c r="I4071" t="s">
        <v>47</v>
      </c>
      <c r="J4071">
        <v>27.131875440239099</v>
      </c>
      <c r="K4071">
        <v>26.4</v>
      </c>
      <c r="L4071">
        <v>27.86</v>
      </c>
      <c r="M4071">
        <v>18740</v>
      </c>
      <c r="N4071">
        <v>16.9791816226838</v>
      </c>
      <c r="O4071">
        <v>0.73049156707140295</v>
      </c>
    </row>
    <row r="4072" spans="1:15" x14ac:dyDescent="0.25">
      <c r="A4072" s="20" t="s">
        <v>4192</v>
      </c>
      <c r="B4072">
        <v>3</v>
      </c>
      <c r="C4072" t="s">
        <v>67</v>
      </c>
      <c r="D4072" t="s">
        <v>90</v>
      </c>
      <c r="E4072" t="s">
        <v>83</v>
      </c>
      <c r="F4072" t="s">
        <v>42</v>
      </c>
      <c r="G4072">
        <v>4</v>
      </c>
      <c r="H4072">
        <v>2014</v>
      </c>
      <c r="I4072" t="s">
        <v>48</v>
      </c>
      <c r="J4072">
        <v>20.205046520393399</v>
      </c>
      <c r="K4072">
        <v>16.89</v>
      </c>
      <c r="L4072">
        <v>23.52</v>
      </c>
      <c r="M4072">
        <v>635</v>
      </c>
      <c r="N4072">
        <v>14.964807672894899</v>
      </c>
      <c r="O4072">
        <v>3.9683789506627201</v>
      </c>
    </row>
    <row r="4073" spans="1:15" x14ac:dyDescent="0.25">
      <c r="A4073" s="20" t="s">
        <v>4193</v>
      </c>
      <c r="B4073">
        <v>3</v>
      </c>
      <c r="C4073" t="s">
        <v>67</v>
      </c>
      <c r="D4073" t="s">
        <v>90</v>
      </c>
      <c r="E4073" t="s">
        <v>83</v>
      </c>
      <c r="F4073" t="s">
        <v>42</v>
      </c>
      <c r="G4073">
        <v>4</v>
      </c>
      <c r="H4073">
        <v>2014</v>
      </c>
      <c r="I4073" t="s">
        <v>49</v>
      </c>
      <c r="J4073">
        <v>25.681595712065199</v>
      </c>
      <c r="K4073">
        <v>23.63</v>
      </c>
      <c r="L4073">
        <v>27.74</v>
      </c>
      <c r="M4073">
        <v>1549</v>
      </c>
      <c r="N4073">
        <v>13.2866718919944</v>
      </c>
      <c r="O4073">
        <v>2.5408222923375599</v>
      </c>
    </row>
    <row r="4074" spans="1:15" x14ac:dyDescent="0.25">
      <c r="A4074" s="20" t="s">
        <v>4194</v>
      </c>
      <c r="B4074">
        <v>3</v>
      </c>
      <c r="C4074" t="s">
        <v>67</v>
      </c>
      <c r="D4074" t="s">
        <v>90</v>
      </c>
      <c r="E4074" t="s">
        <v>83</v>
      </c>
      <c r="F4074" t="s">
        <v>42</v>
      </c>
      <c r="G4074">
        <v>4</v>
      </c>
      <c r="H4074">
        <v>2014</v>
      </c>
      <c r="I4074" t="s">
        <v>50</v>
      </c>
      <c r="J4074">
        <v>41.435644155201501</v>
      </c>
      <c r="K4074">
        <v>36.31</v>
      </c>
      <c r="L4074">
        <v>46.56</v>
      </c>
      <c r="M4074">
        <v>362</v>
      </c>
      <c r="N4074">
        <v>12.569079541492499</v>
      </c>
      <c r="O4074">
        <v>5.25588331227637</v>
      </c>
    </row>
    <row r="4075" spans="1:15" x14ac:dyDescent="0.25">
      <c r="A4075" s="20" t="s">
        <v>4195</v>
      </c>
      <c r="B4075">
        <v>3</v>
      </c>
      <c r="C4075" t="s">
        <v>67</v>
      </c>
      <c r="D4075" t="s">
        <v>90</v>
      </c>
      <c r="E4075" t="s">
        <v>83</v>
      </c>
      <c r="F4075" t="s">
        <v>42</v>
      </c>
      <c r="G4075">
        <v>4</v>
      </c>
      <c r="H4075">
        <v>2014</v>
      </c>
      <c r="I4075" t="s">
        <v>51</v>
      </c>
      <c r="J4075">
        <v>31.395578788921402</v>
      </c>
      <c r="K4075">
        <v>27.98</v>
      </c>
      <c r="L4075">
        <v>34.81</v>
      </c>
      <c r="M4075">
        <v>533</v>
      </c>
      <c r="N4075">
        <v>12.721113526544601</v>
      </c>
      <c r="O4075">
        <v>4.3314808182420999</v>
      </c>
    </row>
    <row r="4076" spans="1:15" x14ac:dyDescent="0.25">
      <c r="A4076" s="20" t="s">
        <v>4196</v>
      </c>
      <c r="B4076">
        <v>3</v>
      </c>
      <c r="C4076" t="s">
        <v>67</v>
      </c>
      <c r="D4076" t="s">
        <v>90</v>
      </c>
      <c r="E4076" t="s">
        <v>81</v>
      </c>
      <c r="F4076" t="s">
        <v>35</v>
      </c>
      <c r="G4076">
        <v>5</v>
      </c>
      <c r="H4076">
        <v>2014</v>
      </c>
      <c r="I4076" t="s">
        <v>34</v>
      </c>
      <c r="J4076">
        <v>17.537967396976601</v>
      </c>
      <c r="K4076">
        <v>16.54</v>
      </c>
      <c r="L4076">
        <v>18.54</v>
      </c>
      <c r="M4076">
        <v>8205</v>
      </c>
      <c r="N4076">
        <v>13.0055490045619</v>
      </c>
      <c r="O4076">
        <v>1.10397873315852</v>
      </c>
    </row>
    <row r="4077" spans="1:15" x14ac:dyDescent="0.25">
      <c r="A4077" s="20" t="s">
        <v>4197</v>
      </c>
      <c r="B4077">
        <v>3</v>
      </c>
      <c r="C4077" t="s">
        <v>67</v>
      </c>
      <c r="D4077" t="s">
        <v>90</v>
      </c>
      <c r="E4077" t="s">
        <v>81</v>
      </c>
      <c r="F4077" t="s">
        <v>35</v>
      </c>
      <c r="G4077">
        <v>5</v>
      </c>
      <c r="H4077">
        <v>2014</v>
      </c>
      <c r="I4077" t="s">
        <v>52</v>
      </c>
      <c r="J4077">
        <v>13.202010446209201</v>
      </c>
      <c r="K4077">
        <v>9.76</v>
      </c>
      <c r="L4077">
        <v>16.649999999999999</v>
      </c>
      <c r="M4077">
        <v>170</v>
      </c>
      <c r="N4077">
        <v>9.7019963051946494</v>
      </c>
      <c r="O4077">
        <v>7.6696498884736997</v>
      </c>
    </row>
    <row r="4078" spans="1:15" x14ac:dyDescent="0.25">
      <c r="A4078" s="20" t="s">
        <v>4198</v>
      </c>
      <c r="B4078">
        <v>3</v>
      </c>
      <c r="C4078" t="s">
        <v>67</v>
      </c>
      <c r="D4078" t="s">
        <v>90</v>
      </c>
      <c r="E4078" t="s">
        <v>81</v>
      </c>
      <c r="F4078" t="s">
        <v>35</v>
      </c>
      <c r="G4078">
        <v>5</v>
      </c>
      <c r="H4078">
        <v>2014</v>
      </c>
      <c r="I4078" t="s">
        <v>53</v>
      </c>
      <c r="J4078">
        <v>15.919113537253001</v>
      </c>
      <c r="K4078">
        <v>10.37</v>
      </c>
      <c r="L4078">
        <v>21.47</v>
      </c>
      <c r="M4078">
        <v>94</v>
      </c>
      <c r="N4078">
        <v>13.2411263676148</v>
      </c>
      <c r="O4078">
        <v>10.3142124625879</v>
      </c>
    </row>
    <row r="4079" spans="1:15" x14ac:dyDescent="0.25">
      <c r="A4079" s="20" t="s">
        <v>4199</v>
      </c>
      <c r="B4079">
        <v>3</v>
      </c>
      <c r="C4079" t="s">
        <v>67</v>
      </c>
      <c r="D4079" t="s">
        <v>90</v>
      </c>
      <c r="E4079" t="s">
        <v>81</v>
      </c>
      <c r="F4079" t="s">
        <v>35</v>
      </c>
      <c r="G4079">
        <v>5</v>
      </c>
      <c r="H4079">
        <v>2014</v>
      </c>
      <c r="I4079" t="s">
        <v>54</v>
      </c>
      <c r="J4079">
        <v>11.321189042873399</v>
      </c>
      <c r="K4079">
        <v>5.29</v>
      </c>
      <c r="L4079">
        <v>17.350000000000001</v>
      </c>
      <c r="M4079">
        <v>39</v>
      </c>
      <c r="N4079">
        <v>9.7996344556505104</v>
      </c>
      <c r="O4079">
        <v>16.012815380508702</v>
      </c>
    </row>
    <row r="4080" spans="1:15" x14ac:dyDescent="0.25">
      <c r="A4080" s="20" t="s">
        <v>4200</v>
      </c>
      <c r="B4080">
        <v>3</v>
      </c>
      <c r="C4080" t="s">
        <v>67</v>
      </c>
      <c r="D4080" t="s">
        <v>90</v>
      </c>
      <c r="E4080" t="s">
        <v>81</v>
      </c>
      <c r="F4080" t="s">
        <v>35</v>
      </c>
      <c r="G4080">
        <v>5</v>
      </c>
      <c r="H4080">
        <v>2014</v>
      </c>
      <c r="I4080" t="s">
        <v>55</v>
      </c>
      <c r="J4080">
        <v>1.15547221856657</v>
      </c>
      <c r="K4080">
        <v>-1.29</v>
      </c>
      <c r="L4080">
        <v>3.6</v>
      </c>
      <c r="M4080">
        <v>244</v>
      </c>
      <c r="N4080">
        <v>12.7231368486659</v>
      </c>
      <c r="O4080">
        <v>6.4018439966448</v>
      </c>
    </row>
    <row r="4081" spans="1:15" x14ac:dyDescent="0.25">
      <c r="A4081" s="20" t="s">
        <v>4201</v>
      </c>
      <c r="B4081">
        <v>3</v>
      </c>
      <c r="C4081" t="s">
        <v>67</v>
      </c>
      <c r="D4081" t="s">
        <v>90</v>
      </c>
      <c r="E4081" t="s">
        <v>81</v>
      </c>
      <c r="F4081" t="s">
        <v>35</v>
      </c>
      <c r="G4081">
        <v>5</v>
      </c>
      <c r="H4081">
        <v>2014</v>
      </c>
      <c r="I4081" t="s">
        <v>56</v>
      </c>
      <c r="J4081">
        <v>8.9941297148264301</v>
      </c>
      <c r="K4081">
        <v>5.66</v>
      </c>
      <c r="L4081">
        <v>12.33</v>
      </c>
      <c r="M4081">
        <v>36</v>
      </c>
      <c r="N4081">
        <v>17.276219696623901</v>
      </c>
      <c r="O4081">
        <v>16.6666666666667</v>
      </c>
    </row>
    <row r="4082" spans="1:15" x14ac:dyDescent="0.25">
      <c r="A4082" s="20" t="s">
        <v>4202</v>
      </c>
      <c r="B4082">
        <v>3</v>
      </c>
      <c r="C4082" t="s">
        <v>67</v>
      </c>
      <c r="D4082" t="s">
        <v>90</v>
      </c>
      <c r="E4082" t="s">
        <v>81</v>
      </c>
      <c r="F4082" t="s">
        <v>35</v>
      </c>
      <c r="G4082">
        <v>5</v>
      </c>
      <c r="H4082">
        <v>2014</v>
      </c>
      <c r="I4082" t="s">
        <v>57</v>
      </c>
      <c r="J4082">
        <v>21.141948518409698</v>
      </c>
      <c r="K4082">
        <v>14.3</v>
      </c>
      <c r="L4082">
        <v>27.99</v>
      </c>
      <c r="M4082">
        <v>123</v>
      </c>
      <c r="N4082">
        <v>12.537536100677601</v>
      </c>
      <c r="O4082">
        <v>9.0166963466743208</v>
      </c>
    </row>
    <row r="4083" spans="1:15" x14ac:dyDescent="0.25">
      <c r="A4083" s="20" t="s">
        <v>4203</v>
      </c>
      <c r="B4083">
        <v>3</v>
      </c>
      <c r="C4083" t="s">
        <v>67</v>
      </c>
      <c r="D4083" t="s">
        <v>90</v>
      </c>
      <c r="E4083" t="s">
        <v>81</v>
      </c>
      <c r="F4083" t="s">
        <v>35</v>
      </c>
      <c r="G4083">
        <v>5</v>
      </c>
      <c r="H4083">
        <v>2014</v>
      </c>
      <c r="I4083" t="s">
        <v>58</v>
      </c>
      <c r="J4083">
        <v>11.999059012519499</v>
      </c>
      <c r="K4083">
        <v>9.8800000000000008</v>
      </c>
      <c r="L4083">
        <v>14.12</v>
      </c>
      <c r="M4083">
        <v>1283</v>
      </c>
      <c r="N4083">
        <v>15.4062204966514</v>
      </c>
      <c r="O4083">
        <v>2.7918152281484501</v>
      </c>
    </row>
    <row r="4084" spans="1:15" x14ac:dyDescent="0.25">
      <c r="A4084" s="20" t="s">
        <v>4204</v>
      </c>
      <c r="B4084">
        <v>3</v>
      </c>
      <c r="C4084" t="s">
        <v>67</v>
      </c>
      <c r="D4084" t="s">
        <v>90</v>
      </c>
      <c r="E4084" t="s">
        <v>81</v>
      </c>
      <c r="F4084" t="s">
        <v>35</v>
      </c>
      <c r="G4084">
        <v>5</v>
      </c>
      <c r="H4084">
        <v>2014</v>
      </c>
      <c r="I4084" t="s">
        <v>59</v>
      </c>
      <c r="J4084" t="s">
        <v>44</v>
      </c>
      <c r="K4084" t="s">
        <v>44</v>
      </c>
      <c r="L4084" t="s">
        <v>44</v>
      </c>
      <c r="M4084">
        <v>8</v>
      </c>
      <c r="N4084">
        <v>13.427790712479201</v>
      </c>
      <c r="O4084">
        <v>35.355339059327399</v>
      </c>
    </row>
    <row r="4085" spans="1:15" x14ac:dyDescent="0.25">
      <c r="A4085" s="20" t="s">
        <v>4205</v>
      </c>
      <c r="B4085">
        <v>3</v>
      </c>
      <c r="C4085" t="s">
        <v>67</v>
      </c>
      <c r="D4085" t="s">
        <v>90</v>
      </c>
      <c r="E4085" t="s">
        <v>81</v>
      </c>
      <c r="F4085" t="s">
        <v>35</v>
      </c>
      <c r="G4085">
        <v>5</v>
      </c>
      <c r="H4085">
        <v>2014</v>
      </c>
      <c r="I4085" t="s">
        <v>60</v>
      </c>
      <c r="J4085">
        <v>11.9769351429761</v>
      </c>
      <c r="K4085">
        <v>10.99</v>
      </c>
      <c r="L4085">
        <v>12.97</v>
      </c>
      <c r="M4085">
        <v>4866</v>
      </c>
      <c r="N4085">
        <v>13.184938452840401</v>
      </c>
      <c r="O4085">
        <v>1.4335536396708</v>
      </c>
    </row>
    <row r="4086" spans="1:15" x14ac:dyDescent="0.25">
      <c r="A4086" s="20" t="s">
        <v>4206</v>
      </c>
      <c r="B4086">
        <v>3</v>
      </c>
      <c r="C4086" t="s">
        <v>67</v>
      </c>
      <c r="D4086" t="s">
        <v>90</v>
      </c>
      <c r="E4086" t="s">
        <v>81</v>
      </c>
      <c r="F4086" t="s">
        <v>35</v>
      </c>
      <c r="G4086">
        <v>5</v>
      </c>
      <c r="H4086">
        <v>2014</v>
      </c>
      <c r="I4086" t="s">
        <v>61</v>
      </c>
      <c r="J4086">
        <v>1.48227054246996</v>
      </c>
      <c r="K4086">
        <v>0.37</v>
      </c>
      <c r="L4086">
        <v>2.6</v>
      </c>
      <c r="M4086">
        <v>29</v>
      </c>
      <c r="N4086">
        <v>5.6357573724055898</v>
      </c>
      <c r="O4086">
        <v>18.569533817705199</v>
      </c>
    </row>
    <row r="4087" spans="1:15" x14ac:dyDescent="0.25">
      <c r="A4087" s="20" t="s">
        <v>4207</v>
      </c>
      <c r="B4087">
        <v>3</v>
      </c>
      <c r="C4087" t="s">
        <v>67</v>
      </c>
      <c r="D4087" t="s">
        <v>90</v>
      </c>
      <c r="E4087" t="s">
        <v>81</v>
      </c>
      <c r="F4087" t="s">
        <v>35</v>
      </c>
      <c r="G4087">
        <v>5</v>
      </c>
      <c r="H4087">
        <v>2014</v>
      </c>
      <c r="I4087" t="s">
        <v>43</v>
      </c>
      <c r="J4087">
        <v>16.3284991603336</v>
      </c>
      <c r="K4087">
        <v>12.96</v>
      </c>
      <c r="L4087">
        <v>19.7</v>
      </c>
      <c r="M4087">
        <v>309</v>
      </c>
      <c r="N4087">
        <v>11.739833051037801</v>
      </c>
      <c r="O4087">
        <v>5.6888012398857404</v>
      </c>
    </row>
    <row r="4088" spans="1:15" x14ac:dyDescent="0.25">
      <c r="A4088" s="20" t="s">
        <v>4208</v>
      </c>
      <c r="B4088">
        <v>3</v>
      </c>
      <c r="C4088" t="s">
        <v>67</v>
      </c>
      <c r="D4088" t="s">
        <v>90</v>
      </c>
      <c r="E4088" t="s">
        <v>81</v>
      </c>
      <c r="F4088" t="s">
        <v>35</v>
      </c>
      <c r="G4088">
        <v>5</v>
      </c>
      <c r="H4088">
        <v>2014</v>
      </c>
      <c r="I4088" t="s">
        <v>62</v>
      </c>
      <c r="J4088">
        <v>-8.7610832643021208</v>
      </c>
      <c r="K4088">
        <v>-10.27</v>
      </c>
      <c r="L4088">
        <v>-7.25</v>
      </c>
      <c r="M4088">
        <v>54</v>
      </c>
      <c r="N4088">
        <v>12.7988107709775</v>
      </c>
      <c r="O4088">
        <v>13.6082763487954</v>
      </c>
    </row>
    <row r="4089" spans="1:15" x14ac:dyDescent="0.25">
      <c r="A4089" s="20" t="s">
        <v>4209</v>
      </c>
      <c r="B4089">
        <v>3</v>
      </c>
      <c r="C4089" t="s">
        <v>67</v>
      </c>
      <c r="D4089" t="s">
        <v>90</v>
      </c>
      <c r="E4089" t="s">
        <v>81</v>
      </c>
      <c r="F4089" t="s">
        <v>35</v>
      </c>
      <c r="G4089">
        <v>5</v>
      </c>
      <c r="H4089">
        <v>2014</v>
      </c>
      <c r="I4089" t="s">
        <v>75</v>
      </c>
      <c r="J4089">
        <v>15.52</v>
      </c>
      <c r="K4089">
        <v>15.06</v>
      </c>
      <c r="L4089">
        <v>15.98</v>
      </c>
      <c r="M4089">
        <v>28.834118064911902</v>
      </c>
      <c r="N4089">
        <v>13.3176717904251</v>
      </c>
      <c r="O4089">
        <v>-99</v>
      </c>
    </row>
    <row r="4090" spans="1:15" x14ac:dyDescent="0.25">
      <c r="A4090" s="20" t="s">
        <v>4210</v>
      </c>
      <c r="B4090">
        <v>3</v>
      </c>
      <c r="C4090" t="s">
        <v>67</v>
      </c>
      <c r="D4090" t="s">
        <v>90</v>
      </c>
      <c r="E4090" t="s">
        <v>81</v>
      </c>
      <c r="F4090" t="s">
        <v>35</v>
      </c>
      <c r="G4090">
        <v>5</v>
      </c>
      <c r="H4090">
        <v>2014</v>
      </c>
      <c r="I4090" t="s">
        <v>45</v>
      </c>
      <c r="J4090">
        <v>6.5292744839481696</v>
      </c>
      <c r="K4090">
        <v>4.8600000000000003</v>
      </c>
      <c r="L4090">
        <v>8.1999999999999993</v>
      </c>
      <c r="M4090">
        <v>1090</v>
      </c>
      <c r="N4090">
        <v>13.870243387134099</v>
      </c>
      <c r="O4090">
        <v>3.02891266407691</v>
      </c>
    </row>
    <row r="4091" spans="1:15" x14ac:dyDescent="0.25">
      <c r="A4091" s="20" t="s">
        <v>4211</v>
      </c>
      <c r="B4091">
        <v>3</v>
      </c>
      <c r="C4091" t="s">
        <v>67</v>
      </c>
      <c r="D4091" t="s">
        <v>90</v>
      </c>
      <c r="E4091" t="s">
        <v>81</v>
      </c>
      <c r="F4091" t="s">
        <v>35</v>
      </c>
      <c r="G4091">
        <v>5</v>
      </c>
      <c r="H4091">
        <v>2014</v>
      </c>
      <c r="I4091" t="s">
        <v>46</v>
      </c>
      <c r="J4091">
        <v>9.4418439904561495</v>
      </c>
      <c r="K4091">
        <v>7.71</v>
      </c>
      <c r="L4091">
        <v>11.17</v>
      </c>
      <c r="M4091">
        <v>1206</v>
      </c>
      <c r="N4091">
        <v>11.3190522820152</v>
      </c>
      <c r="O4091">
        <v>2.87956141860453</v>
      </c>
    </row>
    <row r="4092" spans="1:15" x14ac:dyDescent="0.25">
      <c r="A4092" s="20" t="s">
        <v>4212</v>
      </c>
      <c r="B4092">
        <v>3</v>
      </c>
      <c r="C4092" t="s">
        <v>67</v>
      </c>
      <c r="D4092" t="s">
        <v>90</v>
      </c>
      <c r="E4092" t="s">
        <v>81</v>
      </c>
      <c r="F4092" t="s">
        <v>35</v>
      </c>
      <c r="G4092">
        <v>5</v>
      </c>
      <c r="H4092">
        <v>2014</v>
      </c>
      <c r="I4092" t="s">
        <v>47</v>
      </c>
      <c r="J4092">
        <v>19.010892060659401</v>
      </c>
      <c r="K4092">
        <v>18</v>
      </c>
      <c r="L4092">
        <v>20.02</v>
      </c>
      <c r="M4092">
        <v>8529</v>
      </c>
      <c r="N4092">
        <v>16.9791816226838</v>
      </c>
      <c r="O4092">
        <v>1.08280672103683</v>
      </c>
    </row>
    <row r="4093" spans="1:15" x14ac:dyDescent="0.25">
      <c r="A4093" s="20" t="s">
        <v>4213</v>
      </c>
      <c r="B4093">
        <v>3</v>
      </c>
      <c r="C4093" t="s">
        <v>67</v>
      </c>
      <c r="D4093" t="s">
        <v>90</v>
      </c>
      <c r="E4093" t="s">
        <v>81</v>
      </c>
      <c r="F4093" t="s">
        <v>35</v>
      </c>
      <c r="G4093">
        <v>5</v>
      </c>
      <c r="H4093">
        <v>2014</v>
      </c>
      <c r="I4093" t="s">
        <v>48</v>
      </c>
      <c r="J4093">
        <v>21.885483379470301</v>
      </c>
      <c r="K4093">
        <v>17.809999999999999</v>
      </c>
      <c r="L4093">
        <v>25.96</v>
      </c>
      <c r="M4093">
        <v>249</v>
      </c>
      <c r="N4093">
        <v>14.964807672894899</v>
      </c>
      <c r="O4093">
        <v>6.3372425052447801</v>
      </c>
    </row>
    <row r="4094" spans="1:15" x14ac:dyDescent="0.25">
      <c r="A4094" s="20" t="s">
        <v>4214</v>
      </c>
      <c r="B4094">
        <v>3</v>
      </c>
      <c r="C4094" t="s">
        <v>67</v>
      </c>
      <c r="D4094" t="s">
        <v>90</v>
      </c>
      <c r="E4094" t="s">
        <v>81</v>
      </c>
      <c r="F4094" t="s">
        <v>35</v>
      </c>
      <c r="G4094">
        <v>5</v>
      </c>
      <c r="H4094">
        <v>2014</v>
      </c>
      <c r="I4094" t="s">
        <v>49</v>
      </c>
      <c r="J4094">
        <v>12.136058727865301</v>
      </c>
      <c r="K4094">
        <v>9.8800000000000008</v>
      </c>
      <c r="L4094">
        <v>14.39</v>
      </c>
      <c r="M4094">
        <v>951</v>
      </c>
      <c r="N4094">
        <v>13.2866718919944</v>
      </c>
      <c r="O4094">
        <v>3.2427221756276099</v>
      </c>
    </row>
    <row r="4095" spans="1:15" x14ac:dyDescent="0.25">
      <c r="A4095" s="20" t="s">
        <v>4215</v>
      </c>
      <c r="B4095">
        <v>3</v>
      </c>
      <c r="C4095" t="s">
        <v>67</v>
      </c>
      <c r="D4095" t="s">
        <v>90</v>
      </c>
      <c r="E4095" t="s">
        <v>81</v>
      </c>
      <c r="F4095" t="s">
        <v>35</v>
      </c>
      <c r="G4095">
        <v>5</v>
      </c>
      <c r="H4095">
        <v>2014</v>
      </c>
      <c r="I4095" t="s">
        <v>50</v>
      </c>
      <c r="J4095">
        <v>9.4979135520473505</v>
      </c>
      <c r="K4095">
        <v>5.0599999999999996</v>
      </c>
      <c r="L4095">
        <v>13.94</v>
      </c>
      <c r="M4095">
        <v>158</v>
      </c>
      <c r="N4095">
        <v>12.569079541492499</v>
      </c>
      <c r="O4095">
        <v>7.9555728417573004</v>
      </c>
    </row>
    <row r="4096" spans="1:15" x14ac:dyDescent="0.25">
      <c r="A4096" s="20" t="s">
        <v>4216</v>
      </c>
      <c r="B4096">
        <v>3</v>
      </c>
      <c r="C4096" t="s">
        <v>67</v>
      </c>
      <c r="D4096" t="s">
        <v>90</v>
      </c>
      <c r="E4096" t="s">
        <v>81</v>
      </c>
      <c r="F4096" t="s">
        <v>35</v>
      </c>
      <c r="G4096">
        <v>5</v>
      </c>
      <c r="H4096">
        <v>2014</v>
      </c>
      <c r="I4096" t="s">
        <v>51</v>
      </c>
      <c r="J4096">
        <v>4.9151995828465203E-2</v>
      </c>
      <c r="K4096">
        <v>-2.21</v>
      </c>
      <c r="L4096">
        <v>2.31</v>
      </c>
      <c r="M4096">
        <v>398</v>
      </c>
      <c r="N4096">
        <v>12.721113526544601</v>
      </c>
      <c r="O4096">
        <v>5.01254707117086</v>
      </c>
    </row>
    <row r="4097" spans="1:15" x14ac:dyDescent="0.25">
      <c r="A4097" s="20" t="s">
        <v>4217</v>
      </c>
      <c r="B4097">
        <v>3</v>
      </c>
      <c r="C4097" t="s">
        <v>67</v>
      </c>
      <c r="D4097" t="s">
        <v>91</v>
      </c>
      <c r="E4097" t="s">
        <v>79</v>
      </c>
      <c r="F4097" t="s">
        <v>38</v>
      </c>
      <c r="G4097">
        <v>3</v>
      </c>
      <c r="H4097">
        <v>2010</v>
      </c>
      <c r="I4097" t="s">
        <v>34</v>
      </c>
      <c r="J4097">
        <v>2.5499999999999998</v>
      </c>
      <c r="K4097">
        <v>2.4300000000000002</v>
      </c>
      <c r="L4097">
        <v>2.67</v>
      </c>
      <c r="M4097">
        <v>3882</v>
      </c>
      <c r="N4097">
        <v>10.9947868165271</v>
      </c>
      <c r="O4097">
        <v>1.60498964383773</v>
      </c>
    </row>
    <row r="4098" spans="1:15" x14ac:dyDescent="0.25">
      <c r="A4098" s="20" t="s">
        <v>4218</v>
      </c>
      <c r="B4098">
        <v>3</v>
      </c>
      <c r="C4098" t="s">
        <v>67</v>
      </c>
      <c r="D4098" t="s">
        <v>91</v>
      </c>
      <c r="E4098" t="s">
        <v>79</v>
      </c>
      <c r="F4098" t="s">
        <v>38</v>
      </c>
      <c r="G4098">
        <v>3</v>
      </c>
      <c r="H4098">
        <v>2010</v>
      </c>
      <c r="I4098" t="s">
        <v>52</v>
      </c>
      <c r="J4098">
        <v>1.56</v>
      </c>
      <c r="K4098">
        <v>1.36</v>
      </c>
      <c r="L4098">
        <v>1.76</v>
      </c>
      <c r="M4098">
        <v>402</v>
      </c>
      <c r="N4098">
        <v>6.8082941500077903</v>
      </c>
      <c r="O4098">
        <v>4.9875466805381601</v>
      </c>
    </row>
    <row r="4099" spans="1:15" x14ac:dyDescent="0.25">
      <c r="A4099" s="20" t="s">
        <v>4219</v>
      </c>
      <c r="B4099">
        <v>3</v>
      </c>
      <c r="C4099" t="s">
        <v>67</v>
      </c>
      <c r="D4099" t="s">
        <v>91</v>
      </c>
      <c r="E4099" t="s">
        <v>79</v>
      </c>
      <c r="F4099" t="s">
        <v>38</v>
      </c>
      <c r="G4099">
        <v>3</v>
      </c>
      <c r="H4099">
        <v>2010</v>
      </c>
      <c r="I4099" t="s">
        <v>53</v>
      </c>
      <c r="J4099">
        <v>2.83</v>
      </c>
      <c r="K4099">
        <v>2.67</v>
      </c>
      <c r="L4099">
        <v>2.99</v>
      </c>
      <c r="M4099">
        <v>8008</v>
      </c>
      <c r="N4099">
        <v>11.642917598100199</v>
      </c>
      <c r="O4099">
        <v>1.1174753906691901</v>
      </c>
    </row>
    <row r="4100" spans="1:15" x14ac:dyDescent="0.25">
      <c r="A4100" s="20" t="s">
        <v>4220</v>
      </c>
      <c r="B4100">
        <v>3</v>
      </c>
      <c r="C4100" t="s">
        <v>67</v>
      </c>
      <c r="D4100" t="s">
        <v>91</v>
      </c>
      <c r="E4100" t="s">
        <v>79</v>
      </c>
      <c r="F4100" t="s">
        <v>38</v>
      </c>
      <c r="G4100">
        <v>3</v>
      </c>
      <c r="H4100">
        <v>2010</v>
      </c>
      <c r="I4100" t="s">
        <v>54</v>
      </c>
      <c r="J4100">
        <v>1.25</v>
      </c>
      <c r="K4100">
        <v>1.02</v>
      </c>
      <c r="L4100">
        <v>1.48</v>
      </c>
      <c r="M4100">
        <v>266</v>
      </c>
      <c r="N4100">
        <v>15.023508522331801</v>
      </c>
      <c r="O4100">
        <v>6.1313933948496597</v>
      </c>
    </row>
    <row r="4101" spans="1:15" x14ac:dyDescent="0.25">
      <c r="A4101" s="20" t="s">
        <v>4221</v>
      </c>
      <c r="B4101">
        <v>3</v>
      </c>
      <c r="C4101" t="s">
        <v>67</v>
      </c>
      <c r="D4101" t="s">
        <v>91</v>
      </c>
      <c r="E4101" t="s">
        <v>79</v>
      </c>
      <c r="F4101" t="s">
        <v>38</v>
      </c>
      <c r="G4101">
        <v>3</v>
      </c>
      <c r="H4101">
        <v>2010</v>
      </c>
      <c r="I4101" t="s">
        <v>55</v>
      </c>
      <c r="J4101">
        <v>2.2999999999999998</v>
      </c>
      <c r="K4101">
        <v>2.1800000000000002</v>
      </c>
      <c r="L4101">
        <v>2.42</v>
      </c>
      <c r="M4101">
        <v>1959</v>
      </c>
      <c r="N4101">
        <v>11.9170921796338</v>
      </c>
      <c r="O4101">
        <v>2.2593461946228399</v>
      </c>
    </row>
    <row r="4102" spans="1:15" x14ac:dyDescent="0.25">
      <c r="A4102" s="20" t="s">
        <v>4222</v>
      </c>
      <c r="B4102">
        <v>3</v>
      </c>
      <c r="C4102" t="s">
        <v>67</v>
      </c>
      <c r="D4102" t="s">
        <v>91</v>
      </c>
      <c r="E4102" t="s">
        <v>79</v>
      </c>
      <c r="F4102" t="s">
        <v>38</v>
      </c>
      <c r="G4102">
        <v>3</v>
      </c>
      <c r="H4102">
        <v>2010</v>
      </c>
      <c r="I4102" t="s">
        <v>56</v>
      </c>
      <c r="J4102">
        <v>2.4700000000000002</v>
      </c>
      <c r="K4102">
        <v>2.15</v>
      </c>
      <c r="L4102">
        <v>2.79</v>
      </c>
      <c r="M4102">
        <v>2501</v>
      </c>
      <c r="N4102">
        <v>10.4625694215084</v>
      </c>
      <c r="O4102">
        <v>1.99960011996001</v>
      </c>
    </row>
    <row r="4103" spans="1:15" x14ac:dyDescent="0.25">
      <c r="A4103" s="20" t="s">
        <v>4223</v>
      </c>
      <c r="B4103">
        <v>3</v>
      </c>
      <c r="C4103" t="s">
        <v>67</v>
      </c>
      <c r="D4103" t="s">
        <v>91</v>
      </c>
      <c r="E4103" t="s">
        <v>79</v>
      </c>
      <c r="F4103" t="s">
        <v>38</v>
      </c>
      <c r="G4103">
        <v>3</v>
      </c>
      <c r="H4103">
        <v>2010</v>
      </c>
      <c r="I4103" t="s">
        <v>57</v>
      </c>
      <c r="J4103">
        <v>2.1</v>
      </c>
      <c r="K4103">
        <v>1.96</v>
      </c>
      <c r="L4103">
        <v>2.2400000000000002</v>
      </c>
      <c r="M4103">
        <v>1803</v>
      </c>
      <c r="N4103">
        <v>14.5207556415951</v>
      </c>
      <c r="O4103">
        <v>2.3550608702786602</v>
      </c>
    </row>
    <row r="4104" spans="1:15" x14ac:dyDescent="0.25">
      <c r="A4104" s="20" t="s">
        <v>4224</v>
      </c>
      <c r="B4104">
        <v>3</v>
      </c>
      <c r="C4104" t="s">
        <v>67</v>
      </c>
      <c r="D4104" t="s">
        <v>91</v>
      </c>
      <c r="E4104" t="s">
        <v>79</v>
      </c>
      <c r="F4104" t="s">
        <v>38</v>
      </c>
      <c r="G4104">
        <v>3</v>
      </c>
      <c r="H4104">
        <v>2010</v>
      </c>
      <c r="I4104" t="s">
        <v>58</v>
      </c>
      <c r="J4104">
        <v>2.17</v>
      </c>
      <c r="K4104">
        <v>2.09</v>
      </c>
      <c r="L4104">
        <v>2.25</v>
      </c>
      <c r="M4104">
        <v>7597</v>
      </c>
      <c r="N4104">
        <v>12.892911397192201</v>
      </c>
      <c r="O4104">
        <v>1.14730513350612</v>
      </c>
    </row>
    <row r="4105" spans="1:15" x14ac:dyDescent="0.25">
      <c r="A4105" s="20" t="s">
        <v>4225</v>
      </c>
      <c r="B4105">
        <v>3</v>
      </c>
      <c r="C4105" t="s">
        <v>67</v>
      </c>
      <c r="D4105" t="s">
        <v>91</v>
      </c>
      <c r="E4105" t="s">
        <v>79</v>
      </c>
      <c r="F4105" t="s">
        <v>38</v>
      </c>
      <c r="G4105">
        <v>3</v>
      </c>
      <c r="H4105">
        <v>2010</v>
      </c>
      <c r="I4105" t="s">
        <v>59</v>
      </c>
      <c r="J4105">
        <v>1.4</v>
      </c>
      <c r="K4105">
        <v>1.25</v>
      </c>
      <c r="L4105">
        <v>1.55</v>
      </c>
      <c r="M4105">
        <v>1105</v>
      </c>
      <c r="N4105">
        <v>21.151424335379701</v>
      </c>
      <c r="O4105">
        <v>3.0082841879809301</v>
      </c>
    </row>
    <row r="4106" spans="1:15" x14ac:dyDescent="0.25">
      <c r="A4106" s="20" t="s">
        <v>4226</v>
      </c>
      <c r="B4106">
        <v>3</v>
      </c>
      <c r="C4106" t="s">
        <v>67</v>
      </c>
      <c r="D4106" t="s">
        <v>91</v>
      </c>
      <c r="E4106" t="s">
        <v>79</v>
      </c>
      <c r="F4106" t="s">
        <v>38</v>
      </c>
      <c r="G4106">
        <v>3</v>
      </c>
      <c r="H4106">
        <v>2010</v>
      </c>
      <c r="I4106" t="s">
        <v>60</v>
      </c>
      <c r="J4106">
        <v>2.46</v>
      </c>
      <c r="K4106">
        <v>2.36</v>
      </c>
      <c r="L4106">
        <v>2.56</v>
      </c>
      <c r="M4106">
        <v>3956</v>
      </c>
      <c r="N4106">
        <v>11.0582729343151</v>
      </c>
      <c r="O4106">
        <v>1.58990750187223</v>
      </c>
    </row>
    <row r="4107" spans="1:15" x14ac:dyDescent="0.25">
      <c r="A4107" s="20" t="s">
        <v>4227</v>
      </c>
      <c r="B4107">
        <v>3</v>
      </c>
      <c r="C4107" t="s">
        <v>67</v>
      </c>
      <c r="D4107" t="s">
        <v>91</v>
      </c>
      <c r="E4107" t="s">
        <v>79</v>
      </c>
      <c r="F4107" t="s">
        <v>38</v>
      </c>
      <c r="G4107">
        <v>3</v>
      </c>
      <c r="H4107">
        <v>2010</v>
      </c>
      <c r="I4107" t="s">
        <v>61</v>
      </c>
      <c r="J4107">
        <v>2.62</v>
      </c>
      <c r="K4107">
        <v>2.12</v>
      </c>
      <c r="L4107">
        <v>3.12</v>
      </c>
      <c r="M4107">
        <v>136</v>
      </c>
      <c r="N4107">
        <v>8.96036172692998</v>
      </c>
      <c r="O4107">
        <v>8.5749292571254401</v>
      </c>
    </row>
    <row r="4108" spans="1:15" x14ac:dyDescent="0.25">
      <c r="A4108" s="20" t="s">
        <v>4228</v>
      </c>
      <c r="B4108">
        <v>3</v>
      </c>
      <c r="C4108" t="s">
        <v>67</v>
      </c>
      <c r="D4108" t="s">
        <v>91</v>
      </c>
      <c r="E4108" t="s">
        <v>79</v>
      </c>
      <c r="F4108" t="s">
        <v>38</v>
      </c>
      <c r="G4108">
        <v>3</v>
      </c>
      <c r="H4108">
        <v>2010</v>
      </c>
      <c r="I4108" t="s">
        <v>43</v>
      </c>
      <c r="J4108">
        <v>2.09</v>
      </c>
      <c r="K4108">
        <v>1.99</v>
      </c>
      <c r="L4108">
        <v>2.19</v>
      </c>
      <c r="M4108">
        <v>5787</v>
      </c>
      <c r="N4108">
        <v>11.700044738319701</v>
      </c>
      <c r="O4108">
        <v>1.3145383445418299</v>
      </c>
    </row>
    <row r="4109" spans="1:15" x14ac:dyDescent="0.25">
      <c r="A4109" s="20" t="s">
        <v>4229</v>
      </c>
      <c r="B4109">
        <v>3</v>
      </c>
      <c r="C4109" t="s">
        <v>67</v>
      </c>
      <c r="D4109" t="s">
        <v>91</v>
      </c>
      <c r="E4109" t="s">
        <v>79</v>
      </c>
      <c r="F4109" t="s">
        <v>38</v>
      </c>
      <c r="G4109">
        <v>3</v>
      </c>
      <c r="H4109">
        <v>2010</v>
      </c>
      <c r="I4109" t="s">
        <v>62</v>
      </c>
      <c r="J4109">
        <v>2.96</v>
      </c>
      <c r="K4109">
        <v>2.72</v>
      </c>
      <c r="L4109">
        <v>3.2</v>
      </c>
      <c r="M4109">
        <v>1926</v>
      </c>
      <c r="N4109">
        <v>10.6765490230457</v>
      </c>
      <c r="O4109">
        <v>2.27861975674888</v>
      </c>
    </row>
    <row r="4110" spans="1:15" x14ac:dyDescent="0.25">
      <c r="A4110" s="20" t="s">
        <v>4230</v>
      </c>
      <c r="B4110">
        <v>3</v>
      </c>
      <c r="C4110" t="s">
        <v>67</v>
      </c>
      <c r="D4110" t="s">
        <v>91</v>
      </c>
      <c r="E4110" t="s">
        <v>79</v>
      </c>
      <c r="F4110" t="s">
        <v>38</v>
      </c>
      <c r="G4110">
        <v>3</v>
      </c>
      <c r="H4110">
        <v>2010</v>
      </c>
      <c r="I4110" t="s">
        <v>75</v>
      </c>
      <c r="J4110">
        <v>2.5099999999999998</v>
      </c>
      <c r="K4110">
        <v>2.5</v>
      </c>
      <c r="L4110">
        <v>2.5</v>
      </c>
      <c r="M4110">
        <v>27.575274687042</v>
      </c>
      <c r="N4110">
        <v>10.991162340987101</v>
      </c>
      <c r="O4110">
        <v>-99</v>
      </c>
    </row>
    <row r="4111" spans="1:15" x14ac:dyDescent="0.25">
      <c r="A4111" s="20" t="s">
        <v>4231</v>
      </c>
      <c r="B4111">
        <v>3</v>
      </c>
      <c r="C4111" t="s">
        <v>67</v>
      </c>
      <c r="D4111" t="s">
        <v>91</v>
      </c>
      <c r="E4111" t="s">
        <v>79</v>
      </c>
      <c r="F4111" t="s">
        <v>38</v>
      </c>
      <c r="G4111">
        <v>3</v>
      </c>
      <c r="H4111">
        <v>2010</v>
      </c>
      <c r="I4111" t="s">
        <v>45</v>
      </c>
      <c r="J4111">
        <v>2.71</v>
      </c>
      <c r="K4111">
        <v>2.58</v>
      </c>
      <c r="L4111">
        <v>2.84</v>
      </c>
      <c r="M4111">
        <v>2119</v>
      </c>
      <c r="N4111">
        <v>9.8918114620252702</v>
      </c>
      <c r="O4111">
        <v>2.17237362651891</v>
      </c>
    </row>
    <row r="4112" spans="1:15" x14ac:dyDescent="0.25">
      <c r="A4112" s="20" t="s">
        <v>4232</v>
      </c>
      <c r="B4112">
        <v>3</v>
      </c>
      <c r="C4112" t="s">
        <v>67</v>
      </c>
      <c r="D4112" t="s">
        <v>91</v>
      </c>
      <c r="E4112" t="s">
        <v>79</v>
      </c>
      <c r="F4112" t="s">
        <v>38</v>
      </c>
      <c r="G4112">
        <v>3</v>
      </c>
      <c r="H4112">
        <v>2010</v>
      </c>
      <c r="I4112" t="s">
        <v>46</v>
      </c>
      <c r="J4112">
        <v>1.72</v>
      </c>
      <c r="K4112">
        <v>1.59</v>
      </c>
      <c r="L4112">
        <v>1.85</v>
      </c>
      <c r="M4112">
        <v>1316</v>
      </c>
      <c r="N4112">
        <v>8.6574033743582408</v>
      </c>
      <c r="O4112">
        <v>2.7565892320998602</v>
      </c>
    </row>
    <row r="4113" spans="1:15" x14ac:dyDescent="0.25">
      <c r="A4113" s="20" t="s">
        <v>4233</v>
      </c>
      <c r="B4113">
        <v>3</v>
      </c>
      <c r="C4113" t="s">
        <v>67</v>
      </c>
      <c r="D4113" t="s">
        <v>91</v>
      </c>
      <c r="E4113" t="s">
        <v>79</v>
      </c>
      <c r="F4113" t="s">
        <v>38</v>
      </c>
      <c r="G4113">
        <v>3</v>
      </c>
      <c r="H4113">
        <v>2010</v>
      </c>
      <c r="I4113" t="s">
        <v>47</v>
      </c>
      <c r="J4113">
        <v>2.5</v>
      </c>
      <c r="K4113">
        <v>2.41</v>
      </c>
      <c r="L4113">
        <v>2.59</v>
      </c>
      <c r="M4113">
        <v>7633</v>
      </c>
      <c r="N4113">
        <v>11.9986828021934</v>
      </c>
      <c r="O4113">
        <v>1.14459638203499</v>
      </c>
    </row>
    <row r="4114" spans="1:15" x14ac:dyDescent="0.25">
      <c r="A4114" s="20" t="s">
        <v>4234</v>
      </c>
      <c r="B4114">
        <v>3</v>
      </c>
      <c r="C4114" t="s">
        <v>67</v>
      </c>
      <c r="D4114" t="s">
        <v>91</v>
      </c>
      <c r="E4114" t="s">
        <v>79</v>
      </c>
      <c r="F4114" t="s">
        <v>38</v>
      </c>
      <c r="G4114">
        <v>3</v>
      </c>
      <c r="H4114">
        <v>2010</v>
      </c>
      <c r="I4114" t="s">
        <v>48</v>
      </c>
      <c r="J4114">
        <v>2.0299999999999998</v>
      </c>
      <c r="K4114">
        <v>1.92</v>
      </c>
      <c r="L4114">
        <v>2.14</v>
      </c>
      <c r="M4114">
        <v>3908</v>
      </c>
      <c r="N4114">
        <v>12.820913026011301</v>
      </c>
      <c r="O4114">
        <v>1.59964172037746</v>
      </c>
    </row>
    <row r="4115" spans="1:15" x14ac:dyDescent="0.25">
      <c r="A4115" s="20" t="s">
        <v>4235</v>
      </c>
      <c r="B4115">
        <v>3</v>
      </c>
      <c r="C4115" t="s">
        <v>67</v>
      </c>
      <c r="D4115" t="s">
        <v>91</v>
      </c>
      <c r="E4115" t="s">
        <v>79</v>
      </c>
      <c r="F4115" t="s">
        <v>38</v>
      </c>
      <c r="G4115">
        <v>3</v>
      </c>
      <c r="H4115">
        <v>2010</v>
      </c>
      <c r="I4115" t="s">
        <v>49</v>
      </c>
      <c r="J4115">
        <v>2.36</v>
      </c>
      <c r="K4115">
        <v>2.2000000000000002</v>
      </c>
      <c r="L4115">
        <v>2.52</v>
      </c>
      <c r="M4115">
        <v>1980</v>
      </c>
      <c r="N4115">
        <v>12.7456763129073</v>
      </c>
      <c r="O4115">
        <v>2.2473328748774701</v>
      </c>
    </row>
    <row r="4116" spans="1:15" x14ac:dyDescent="0.25">
      <c r="A4116" s="20" t="s">
        <v>4236</v>
      </c>
      <c r="B4116">
        <v>3</v>
      </c>
      <c r="C4116" t="s">
        <v>67</v>
      </c>
      <c r="D4116" t="s">
        <v>91</v>
      </c>
      <c r="E4116" t="s">
        <v>79</v>
      </c>
      <c r="F4116" t="s">
        <v>38</v>
      </c>
      <c r="G4116">
        <v>3</v>
      </c>
      <c r="H4116">
        <v>2010</v>
      </c>
      <c r="I4116" t="s">
        <v>50</v>
      </c>
      <c r="J4116">
        <v>3.58</v>
      </c>
      <c r="K4116">
        <v>3.32</v>
      </c>
      <c r="L4116">
        <v>3.84</v>
      </c>
      <c r="M4116">
        <v>4903</v>
      </c>
      <c r="N4116">
        <v>8.3122485437995408</v>
      </c>
      <c r="O4116">
        <v>1.42813431149396</v>
      </c>
    </row>
    <row r="4117" spans="1:15" x14ac:dyDescent="0.25">
      <c r="A4117" s="20" t="s">
        <v>4237</v>
      </c>
      <c r="B4117">
        <v>3</v>
      </c>
      <c r="C4117" t="s">
        <v>67</v>
      </c>
      <c r="D4117" t="s">
        <v>91</v>
      </c>
      <c r="E4117" t="s">
        <v>79</v>
      </c>
      <c r="F4117" t="s">
        <v>38</v>
      </c>
      <c r="G4117">
        <v>3</v>
      </c>
      <c r="H4117">
        <v>2010</v>
      </c>
      <c r="I4117" t="s">
        <v>51</v>
      </c>
      <c r="J4117">
        <v>2.61</v>
      </c>
      <c r="K4117">
        <v>2.46</v>
      </c>
      <c r="L4117">
        <v>2.76</v>
      </c>
      <c r="M4117">
        <v>2745</v>
      </c>
      <c r="N4117">
        <v>12.8733016031162</v>
      </c>
      <c r="O4117">
        <v>1.90866111437956</v>
      </c>
    </row>
    <row r="4118" spans="1:15" x14ac:dyDescent="0.25">
      <c r="A4118" s="20" t="s">
        <v>4238</v>
      </c>
      <c r="B4118">
        <v>3</v>
      </c>
      <c r="C4118" t="s">
        <v>67</v>
      </c>
      <c r="D4118" t="s">
        <v>91</v>
      </c>
      <c r="E4118" t="s">
        <v>80</v>
      </c>
      <c r="F4118" t="s">
        <v>42</v>
      </c>
      <c r="G4118">
        <v>4</v>
      </c>
      <c r="H4118">
        <v>2010</v>
      </c>
      <c r="I4118" t="s">
        <v>34</v>
      </c>
      <c r="J4118">
        <v>2.5299999999999998</v>
      </c>
      <c r="K4118">
        <v>2.4300000000000002</v>
      </c>
      <c r="L4118">
        <v>2.63</v>
      </c>
      <c r="M4118">
        <v>8997</v>
      </c>
      <c r="N4118">
        <v>10.9947868165271</v>
      </c>
      <c r="O4118">
        <v>1.05426827941442</v>
      </c>
    </row>
    <row r="4119" spans="1:15" x14ac:dyDescent="0.25">
      <c r="A4119" s="20" t="s">
        <v>4239</v>
      </c>
      <c r="B4119">
        <v>3</v>
      </c>
      <c r="C4119" t="s">
        <v>67</v>
      </c>
      <c r="D4119" t="s">
        <v>91</v>
      </c>
      <c r="E4119" t="s">
        <v>80</v>
      </c>
      <c r="F4119" t="s">
        <v>42</v>
      </c>
      <c r="G4119">
        <v>4</v>
      </c>
      <c r="H4119">
        <v>2010</v>
      </c>
      <c r="I4119" t="s">
        <v>52</v>
      </c>
      <c r="J4119" t="s">
        <v>44</v>
      </c>
      <c r="K4119" t="s">
        <v>44</v>
      </c>
      <c r="L4119" t="s">
        <v>44</v>
      </c>
      <c r="M4119">
        <v>18</v>
      </c>
      <c r="N4119">
        <v>6.8082941500077903</v>
      </c>
      <c r="O4119">
        <v>23.570226039551599</v>
      </c>
    </row>
    <row r="4120" spans="1:15" x14ac:dyDescent="0.25">
      <c r="A4120" s="20" t="s">
        <v>4240</v>
      </c>
      <c r="B4120">
        <v>3</v>
      </c>
      <c r="C4120" t="s">
        <v>67</v>
      </c>
      <c r="D4120" t="s">
        <v>91</v>
      </c>
      <c r="E4120" t="s">
        <v>80</v>
      </c>
      <c r="F4120" t="s">
        <v>42</v>
      </c>
      <c r="G4120">
        <v>4</v>
      </c>
      <c r="H4120">
        <v>2010</v>
      </c>
      <c r="I4120" t="s">
        <v>53</v>
      </c>
      <c r="J4120">
        <v>3.45</v>
      </c>
      <c r="K4120">
        <v>3.03</v>
      </c>
      <c r="L4120">
        <v>3.87</v>
      </c>
      <c r="M4120">
        <v>222</v>
      </c>
      <c r="N4120">
        <v>11.642917598100199</v>
      </c>
      <c r="O4120">
        <v>6.7115605521402397</v>
      </c>
    </row>
    <row r="4121" spans="1:15" x14ac:dyDescent="0.25">
      <c r="A4121" s="20" t="s">
        <v>4241</v>
      </c>
      <c r="B4121">
        <v>3</v>
      </c>
      <c r="C4121" t="s">
        <v>67</v>
      </c>
      <c r="D4121" t="s">
        <v>91</v>
      </c>
      <c r="E4121" t="s">
        <v>80</v>
      </c>
      <c r="F4121" t="s">
        <v>42</v>
      </c>
      <c r="G4121">
        <v>4</v>
      </c>
      <c r="H4121">
        <v>2010</v>
      </c>
      <c r="I4121" t="s">
        <v>54</v>
      </c>
      <c r="J4121" t="s">
        <v>44</v>
      </c>
      <c r="K4121" t="s">
        <v>44</v>
      </c>
      <c r="L4121" t="s">
        <v>44</v>
      </c>
      <c r="M4121">
        <v>12</v>
      </c>
      <c r="N4121">
        <v>15.023508522331801</v>
      </c>
      <c r="O4121">
        <v>28.867513459481302</v>
      </c>
    </row>
    <row r="4122" spans="1:15" x14ac:dyDescent="0.25">
      <c r="A4122" s="20" t="s">
        <v>4242</v>
      </c>
      <c r="B4122">
        <v>3</v>
      </c>
      <c r="C4122" t="s">
        <v>67</v>
      </c>
      <c r="D4122" t="s">
        <v>91</v>
      </c>
      <c r="E4122" t="s">
        <v>80</v>
      </c>
      <c r="F4122" t="s">
        <v>42</v>
      </c>
      <c r="G4122">
        <v>4</v>
      </c>
      <c r="H4122">
        <v>2010</v>
      </c>
      <c r="I4122" t="s">
        <v>55</v>
      </c>
      <c r="J4122">
        <v>3.66</v>
      </c>
      <c r="K4122">
        <v>3.34</v>
      </c>
      <c r="L4122">
        <v>3.98</v>
      </c>
      <c r="M4122">
        <v>1699</v>
      </c>
      <c r="N4122">
        <v>11.9170921796338</v>
      </c>
      <c r="O4122">
        <v>2.42606990530017</v>
      </c>
    </row>
    <row r="4123" spans="1:15" x14ac:dyDescent="0.25">
      <c r="A4123" s="20" t="s">
        <v>4243</v>
      </c>
      <c r="B4123">
        <v>3</v>
      </c>
      <c r="C4123" t="s">
        <v>67</v>
      </c>
      <c r="D4123" t="s">
        <v>91</v>
      </c>
      <c r="E4123" t="s">
        <v>80</v>
      </c>
      <c r="F4123" t="s">
        <v>42</v>
      </c>
      <c r="G4123">
        <v>4</v>
      </c>
      <c r="H4123">
        <v>2010</v>
      </c>
      <c r="I4123" t="s">
        <v>56</v>
      </c>
      <c r="J4123">
        <v>2.92</v>
      </c>
      <c r="K4123">
        <v>2.36</v>
      </c>
      <c r="L4123">
        <v>3.48</v>
      </c>
      <c r="M4123">
        <v>131</v>
      </c>
      <c r="N4123">
        <v>10.4625694215084</v>
      </c>
      <c r="O4123">
        <v>8.7370405666103803</v>
      </c>
    </row>
    <row r="4124" spans="1:15" x14ac:dyDescent="0.25">
      <c r="A4124" s="20" t="s">
        <v>4244</v>
      </c>
      <c r="B4124">
        <v>3</v>
      </c>
      <c r="C4124" t="s">
        <v>67</v>
      </c>
      <c r="D4124" t="s">
        <v>91</v>
      </c>
      <c r="E4124" t="s">
        <v>80</v>
      </c>
      <c r="F4124" t="s">
        <v>42</v>
      </c>
      <c r="G4124">
        <v>4</v>
      </c>
      <c r="H4124">
        <v>2010</v>
      </c>
      <c r="I4124" t="s">
        <v>57</v>
      </c>
      <c r="J4124">
        <v>3.67</v>
      </c>
      <c r="K4124">
        <v>3.22</v>
      </c>
      <c r="L4124">
        <v>4.12</v>
      </c>
      <c r="M4124">
        <v>149</v>
      </c>
      <c r="N4124">
        <v>14.5207556415951</v>
      </c>
      <c r="O4124">
        <v>8.1923192051904099</v>
      </c>
    </row>
    <row r="4125" spans="1:15" x14ac:dyDescent="0.25">
      <c r="A4125" s="20" t="s">
        <v>4245</v>
      </c>
      <c r="B4125">
        <v>3</v>
      </c>
      <c r="C4125" t="s">
        <v>67</v>
      </c>
      <c r="D4125" t="s">
        <v>91</v>
      </c>
      <c r="E4125" t="s">
        <v>80</v>
      </c>
      <c r="F4125" t="s">
        <v>42</v>
      </c>
      <c r="G4125">
        <v>4</v>
      </c>
      <c r="H4125">
        <v>2010</v>
      </c>
      <c r="I4125" t="s">
        <v>58</v>
      </c>
      <c r="J4125">
        <v>2.35</v>
      </c>
      <c r="K4125">
        <v>2.17</v>
      </c>
      <c r="L4125">
        <v>2.5299999999999998</v>
      </c>
      <c r="M4125">
        <v>935</v>
      </c>
      <c r="N4125">
        <v>12.892911397192201</v>
      </c>
      <c r="O4125">
        <v>3.27034970083864</v>
      </c>
    </row>
    <row r="4126" spans="1:15" x14ac:dyDescent="0.25">
      <c r="A4126" s="20" t="s">
        <v>4246</v>
      </c>
      <c r="B4126">
        <v>3</v>
      </c>
      <c r="C4126" t="s">
        <v>67</v>
      </c>
      <c r="D4126" t="s">
        <v>91</v>
      </c>
      <c r="E4126" t="s">
        <v>80</v>
      </c>
      <c r="F4126" t="s">
        <v>42</v>
      </c>
      <c r="G4126">
        <v>4</v>
      </c>
      <c r="H4126">
        <v>2010</v>
      </c>
      <c r="I4126" t="s">
        <v>59</v>
      </c>
      <c r="J4126">
        <v>1.27</v>
      </c>
      <c r="K4126">
        <v>0.83</v>
      </c>
      <c r="L4126">
        <v>1.71</v>
      </c>
      <c r="M4126">
        <v>92</v>
      </c>
      <c r="N4126">
        <v>21.151424335379701</v>
      </c>
      <c r="O4126">
        <v>10.425720702853701</v>
      </c>
    </row>
    <row r="4127" spans="1:15" x14ac:dyDescent="0.25">
      <c r="A4127" s="20" t="s">
        <v>4247</v>
      </c>
      <c r="B4127">
        <v>3</v>
      </c>
      <c r="C4127" t="s">
        <v>67</v>
      </c>
      <c r="D4127" t="s">
        <v>91</v>
      </c>
      <c r="E4127" t="s">
        <v>80</v>
      </c>
      <c r="F4127" t="s">
        <v>42</v>
      </c>
      <c r="G4127">
        <v>4</v>
      </c>
      <c r="H4127">
        <v>2010</v>
      </c>
      <c r="I4127" t="s">
        <v>60</v>
      </c>
      <c r="J4127">
        <v>3.06</v>
      </c>
      <c r="K4127">
        <v>2.94</v>
      </c>
      <c r="L4127">
        <v>3.18</v>
      </c>
      <c r="M4127">
        <v>4470</v>
      </c>
      <c r="N4127">
        <v>11.0582729343151</v>
      </c>
      <c r="O4127">
        <v>1.4957060089885299</v>
      </c>
    </row>
    <row r="4128" spans="1:15" x14ac:dyDescent="0.25">
      <c r="A4128" s="20" t="s">
        <v>4248</v>
      </c>
      <c r="B4128">
        <v>3</v>
      </c>
      <c r="C4128" t="s">
        <v>67</v>
      </c>
      <c r="D4128" t="s">
        <v>91</v>
      </c>
      <c r="E4128" t="s">
        <v>80</v>
      </c>
      <c r="F4128" t="s">
        <v>42</v>
      </c>
      <c r="G4128">
        <v>4</v>
      </c>
      <c r="H4128">
        <v>2010</v>
      </c>
      <c r="I4128" t="s">
        <v>61</v>
      </c>
      <c r="J4128">
        <v>0</v>
      </c>
      <c r="K4128" t="s">
        <v>15046</v>
      </c>
      <c r="L4128" t="s">
        <v>15046</v>
      </c>
      <c r="M4128">
        <v>0</v>
      </c>
      <c r="N4128">
        <v>8.96036172692998</v>
      </c>
      <c r="O4128" t="s">
        <v>44</v>
      </c>
    </row>
    <row r="4129" spans="1:15" x14ac:dyDescent="0.25">
      <c r="A4129" s="20" t="s">
        <v>4249</v>
      </c>
      <c r="B4129">
        <v>3</v>
      </c>
      <c r="C4129" t="s">
        <v>67</v>
      </c>
      <c r="D4129" t="s">
        <v>91</v>
      </c>
      <c r="E4129" t="s">
        <v>80</v>
      </c>
      <c r="F4129" t="s">
        <v>42</v>
      </c>
      <c r="G4129">
        <v>4</v>
      </c>
      <c r="H4129">
        <v>2010</v>
      </c>
      <c r="I4129" t="s">
        <v>43</v>
      </c>
      <c r="J4129">
        <v>1.83</v>
      </c>
      <c r="K4129">
        <v>1.48</v>
      </c>
      <c r="L4129">
        <v>2.1800000000000002</v>
      </c>
      <c r="M4129">
        <v>116</v>
      </c>
      <c r="N4129">
        <v>11.700044738319701</v>
      </c>
      <c r="O4129">
        <v>9.2847669088525908</v>
      </c>
    </row>
    <row r="4130" spans="1:15" x14ac:dyDescent="0.25">
      <c r="A4130" s="20" t="s">
        <v>4250</v>
      </c>
      <c r="B4130">
        <v>3</v>
      </c>
      <c r="C4130" t="s">
        <v>67</v>
      </c>
      <c r="D4130" t="s">
        <v>91</v>
      </c>
      <c r="E4130" t="s">
        <v>80</v>
      </c>
      <c r="F4130" t="s">
        <v>42</v>
      </c>
      <c r="G4130">
        <v>4</v>
      </c>
      <c r="H4130">
        <v>2010</v>
      </c>
      <c r="I4130" t="s">
        <v>62</v>
      </c>
      <c r="J4130">
        <v>4.25</v>
      </c>
      <c r="K4130">
        <v>3.57</v>
      </c>
      <c r="L4130">
        <v>4.93</v>
      </c>
      <c r="M4130">
        <v>84</v>
      </c>
      <c r="N4130">
        <v>10.6765490230457</v>
      </c>
      <c r="O4130">
        <v>10.910894511799601</v>
      </c>
    </row>
    <row r="4131" spans="1:15" x14ac:dyDescent="0.25">
      <c r="A4131" s="20" t="s">
        <v>4251</v>
      </c>
      <c r="B4131">
        <v>3</v>
      </c>
      <c r="C4131" t="s">
        <v>67</v>
      </c>
      <c r="D4131" t="s">
        <v>91</v>
      </c>
      <c r="E4131" t="s">
        <v>80</v>
      </c>
      <c r="F4131" t="s">
        <v>42</v>
      </c>
      <c r="G4131">
        <v>4</v>
      </c>
      <c r="H4131">
        <v>2010</v>
      </c>
      <c r="I4131" t="s">
        <v>75</v>
      </c>
      <c r="J4131">
        <v>2.84</v>
      </c>
      <c r="K4131">
        <v>2.8</v>
      </c>
      <c r="L4131">
        <v>2.9</v>
      </c>
      <c r="M4131">
        <v>31.177266852621301</v>
      </c>
      <c r="N4131">
        <v>10.991162340987101</v>
      </c>
      <c r="O4131">
        <v>-99</v>
      </c>
    </row>
    <row r="4132" spans="1:15" x14ac:dyDescent="0.25">
      <c r="A4132" s="20" t="s">
        <v>4252</v>
      </c>
      <c r="B4132">
        <v>3</v>
      </c>
      <c r="C4132" t="s">
        <v>67</v>
      </c>
      <c r="D4132" t="s">
        <v>91</v>
      </c>
      <c r="E4132" t="s">
        <v>80</v>
      </c>
      <c r="F4132" t="s">
        <v>42</v>
      </c>
      <c r="G4132">
        <v>4</v>
      </c>
      <c r="H4132">
        <v>2010</v>
      </c>
      <c r="I4132" t="s">
        <v>45</v>
      </c>
      <c r="J4132">
        <v>3.71</v>
      </c>
      <c r="K4132">
        <v>3.45</v>
      </c>
      <c r="L4132">
        <v>3.97</v>
      </c>
      <c r="M4132">
        <v>922</v>
      </c>
      <c r="N4132">
        <v>9.8918114620252702</v>
      </c>
      <c r="O4132">
        <v>3.2933246096939199</v>
      </c>
    </row>
    <row r="4133" spans="1:15" x14ac:dyDescent="0.25">
      <c r="A4133" s="20" t="s">
        <v>4253</v>
      </c>
      <c r="B4133">
        <v>3</v>
      </c>
      <c r="C4133" t="s">
        <v>67</v>
      </c>
      <c r="D4133" t="s">
        <v>91</v>
      </c>
      <c r="E4133" t="s">
        <v>80</v>
      </c>
      <c r="F4133" t="s">
        <v>42</v>
      </c>
      <c r="G4133">
        <v>4</v>
      </c>
      <c r="H4133">
        <v>2010</v>
      </c>
      <c r="I4133" t="s">
        <v>46</v>
      </c>
      <c r="J4133">
        <v>4.0599999999999996</v>
      </c>
      <c r="K4133">
        <v>3.79</v>
      </c>
      <c r="L4133">
        <v>4.33</v>
      </c>
      <c r="M4133">
        <v>2407</v>
      </c>
      <c r="N4133">
        <v>8.6574033743582408</v>
      </c>
      <c r="O4133">
        <v>2.0382711378539402</v>
      </c>
    </row>
    <row r="4134" spans="1:15" x14ac:dyDescent="0.25">
      <c r="A4134" s="20" t="s">
        <v>4254</v>
      </c>
      <c r="B4134">
        <v>3</v>
      </c>
      <c r="C4134" t="s">
        <v>67</v>
      </c>
      <c r="D4134" t="s">
        <v>91</v>
      </c>
      <c r="E4134" t="s">
        <v>80</v>
      </c>
      <c r="F4134" t="s">
        <v>42</v>
      </c>
      <c r="G4134">
        <v>4</v>
      </c>
      <c r="H4134">
        <v>2010</v>
      </c>
      <c r="I4134" t="s">
        <v>47</v>
      </c>
      <c r="J4134">
        <v>2.78</v>
      </c>
      <c r="K4134">
        <v>2.69</v>
      </c>
      <c r="L4134">
        <v>2.87</v>
      </c>
      <c r="M4134">
        <v>13440</v>
      </c>
      <c r="N4134">
        <v>11.9986828021934</v>
      </c>
      <c r="O4134">
        <v>0.86258194917794295</v>
      </c>
    </row>
    <row r="4135" spans="1:15" x14ac:dyDescent="0.25">
      <c r="A4135" s="20" t="s">
        <v>4255</v>
      </c>
      <c r="B4135">
        <v>3</v>
      </c>
      <c r="C4135" t="s">
        <v>67</v>
      </c>
      <c r="D4135" t="s">
        <v>91</v>
      </c>
      <c r="E4135" t="s">
        <v>80</v>
      </c>
      <c r="F4135" t="s">
        <v>42</v>
      </c>
      <c r="G4135">
        <v>4</v>
      </c>
      <c r="H4135">
        <v>2010</v>
      </c>
      <c r="I4135" t="s">
        <v>48</v>
      </c>
      <c r="J4135">
        <v>1.89</v>
      </c>
      <c r="K4135">
        <v>1.69</v>
      </c>
      <c r="L4135">
        <v>2.09</v>
      </c>
      <c r="M4135">
        <v>365</v>
      </c>
      <c r="N4135">
        <v>12.820913026011301</v>
      </c>
      <c r="O4135">
        <v>5.2342392259021402</v>
      </c>
    </row>
    <row r="4136" spans="1:15" x14ac:dyDescent="0.25">
      <c r="A4136" s="20" t="s">
        <v>4256</v>
      </c>
      <c r="B4136">
        <v>3</v>
      </c>
      <c r="C4136" t="s">
        <v>67</v>
      </c>
      <c r="D4136" t="s">
        <v>91</v>
      </c>
      <c r="E4136" t="s">
        <v>80</v>
      </c>
      <c r="F4136" t="s">
        <v>42</v>
      </c>
      <c r="G4136">
        <v>4</v>
      </c>
      <c r="H4136">
        <v>2010</v>
      </c>
      <c r="I4136" t="s">
        <v>49</v>
      </c>
      <c r="J4136">
        <v>2.59</v>
      </c>
      <c r="K4136">
        <v>2.39</v>
      </c>
      <c r="L4136">
        <v>2.79</v>
      </c>
      <c r="M4136">
        <v>1199</v>
      </c>
      <c r="N4136">
        <v>12.7456763129073</v>
      </c>
      <c r="O4136">
        <v>2.88795491128954</v>
      </c>
    </row>
    <row r="4137" spans="1:15" x14ac:dyDescent="0.25">
      <c r="A4137" s="20" t="s">
        <v>4257</v>
      </c>
      <c r="B4137">
        <v>3</v>
      </c>
      <c r="C4137" t="s">
        <v>67</v>
      </c>
      <c r="D4137" t="s">
        <v>91</v>
      </c>
      <c r="E4137" t="s">
        <v>80</v>
      </c>
      <c r="F4137" t="s">
        <v>42</v>
      </c>
      <c r="G4137">
        <v>4</v>
      </c>
      <c r="H4137">
        <v>2010</v>
      </c>
      <c r="I4137" t="s">
        <v>50</v>
      </c>
      <c r="J4137">
        <v>2.5499999999999998</v>
      </c>
      <c r="K4137">
        <v>2.1</v>
      </c>
      <c r="L4137">
        <v>3</v>
      </c>
      <c r="M4137">
        <v>144</v>
      </c>
      <c r="N4137">
        <v>8.3122485437995408</v>
      </c>
      <c r="O4137">
        <v>8.3333333333333304</v>
      </c>
    </row>
    <row r="4138" spans="1:15" x14ac:dyDescent="0.25">
      <c r="A4138" s="20" t="s">
        <v>4258</v>
      </c>
      <c r="B4138">
        <v>3</v>
      </c>
      <c r="C4138" t="s">
        <v>67</v>
      </c>
      <c r="D4138" t="s">
        <v>91</v>
      </c>
      <c r="E4138" t="s">
        <v>80</v>
      </c>
      <c r="F4138" t="s">
        <v>42</v>
      </c>
      <c r="G4138">
        <v>4</v>
      </c>
      <c r="H4138">
        <v>2010</v>
      </c>
      <c r="I4138" t="s">
        <v>51</v>
      </c>
      <c r="J4138">
        <v>1.47</v>
      </c>
      <c r="K4138">
        <v>1.21</v>
      </c>
      <c r="L4138">
        <v>1.73</v>
      </c>
      <c r="M4138">
        <v>143</v>
      </c>
      <c r="N4138">
        <v>12.8733016031162</v>
      </c>
      <c r="O4138">
        <v>8.36242010007091</v>
      </c>
    </row>
    <row r="4139" spans="1:15" x14ac:dyDescent="0.25">
      <c r="A4139" s="20" t="s">
        <v>4259</v>
      </c>
      <c r="B4139">
        <v>3</v>
      </c>
      <c r="C4139" t="s">
        <v>67</v>
      </c>
      <c r="D4139" t="s">
        <v>91</v>
      </c>
      <c r="E4139" t="s">
        <v>78</v>
      </c>
      <c r="F4139" t="s">
        <v>35</v>
      </c>
      <c r="G4139">
        <v>5</v>
      </c>
      <c r="H4139">
        <v>2010</v>
      </c>
      <c r="I4139" t="s">
        <v>34</v>
      </c>
      <c r="J4139">
        <v>2.02</v>
      </c>
      <c r="K4139">
        <v>1.92</v>
      </c>
      <c r="L4139">
        <v>2.12</v>
      </c>
      <c r="M4139">
        <v>6890</v>
      </c>
      <c r="N4139">
        <v>10.9947868165271</v>
      </c>
      <c r="O4139">
        <v>1.20473184147734</v>
      </c>
    </row>
    <row r="4140" spans="1:15" x14ac:dyDescent="0.25">
      <c r="A4140" s="20" t="s">
        <v>4260</v>
      </c>
      <c r="B4140">
        <v>3</v>
      </c>
      <c r="C4140" t="s">
        <v>67</v>
      </c>
      <c r="D4140" t="s">
        <v>91</v>
      </c>
      <c r="E4140" t="s">
        <v>78</v>
      </c>
      <c r="F4140" t="s">
        <v>35</v>
      </c>
      <c r="G4140">
        <v>5</v>
      </c>
      <c r="H4140">
        <v>2010</v>
      </c>
      <c r="I4140" t="s">
        <v>52</v>
      </c>
      <c r="J4140">
        <v>2.2599999999999998</v>
      </c>
      <c r="K4140">
        <v>1.57</v>
      </c>
      <c r="L4140">
        <v>2.95</v>
      </c>
      <c r="M4140">
        <v>53</v>
      </c>
      <c r="N4140">
        <v>6.8082941500077903</v>
      </c>
      <c r="O4140">
        <v>13.7360563948689</v>
      </c>
    </row>
    <row r="4141" spans="1:15" x14ac:dyDescent="0.25">
      <c r="A4141" s="20" t="s">
        <v>4261</v>
      </c>
      <c r="B4141">
        <v>3</v>
      </c>
      <c r="C4141" t="s">
        <v>67</v>
      </c>
      <c r="D4141" t="s">
        <v>91</v>
      </c>
      <c r="E4141" t="s">
        <v>78</v>
      </c>
      <c r="F4141" t="s">
        <v>35</v>
      </c>
      <c r="G4141">
        <v>5</v>
      </c>
      <c r="H4141">
        <v>2010</v>
      </c>
      <c r="I4141" t="s">
        <v>53</v>
      </c>
      <c r="J4141">
        <v>1.49</v>
      </c>
      <c r="K4141">
        <v>1.1200000000000001</v>
      </c>
      <c r="L4141">
        <v>1.86</v>
      </c>
      <c r="M4141">
        <v>84</v>
      </c>
      <c r="N4141">
        <v>11.642917598100199</v>
      </c>
      <c r="O4141">
        <v>10.910894511799601</v>
      </c>
    </row>
    <row r="4142" spans="1:15" x14ac:dyDescent="0.25">
      <c r="A4142" s="20" t="s">
        <v>4262</v>
      </c>
      <c r="B4142">
        <v>3</v>
      </c>
      <c r="C4142" t="s">
        <v>67</v>
      </c>
      <c r="D4142" t="s">
        <v>91</v>
      </c>
      <c r="E4142" t="s">
        <v>78</v>
      </c>
      <c r="F4142" t="s">
        <v>35</v>
      </c>
      <c r="G4142">
        <v>5</v>
      </c>
      <c r="H4142">
        <v>2010</v>
      </c>
      <c r="I4142" t="s">
        <v>54</v>
      </c>
      <c r="J4142">
        <v>2.1800000000000002</v>
      </c>
      <c r="K4142">
        <v>1.95</v>
      </c>
      <c r="L4142">
        <v>2.41</v>
      </c>
      <c r="M4142">
        <v>38</v>
      </c>
      <c r="N4142">
        <v>15.023508522331801</v>
      </c>
      <c r="O4142">
        <v>16.222142113076298</v>
      </c>
    </row>
    <row r="4143" spans="1:15" x14ac:dyDescent="0.25">
      <c r="A4143" s="20" t="s">
        <v>4263</v>
      </c>
      <c r="B4143">
        <v>3</v>
      </c>
      <c r="C4143" t="s">
        <v>67</v>
      </c>
      <c r="D4143" t="s">
        <v>91</v>
      </c>
      <c r="E4143" t="s">
        <v>78</v>
      </c>
      <c r="F4143" t="s">
        <v>35</v>
      </c>
      <c r="G4143">
        <v>5</v>
      </c>
      <c r="H4143">
        <v>2010</v>
      </c>
      <c r="I4143" t="s">
        <v>55</v>
      </c>
      <c r="J4143">
        <v>2.19</v>
      </c>
      <c r="K4143">
        <v>1.87</v>
      </c>
      <c r="L4143">
        <v>2.5099999999999998</v>
      </c>
      <c r="M4143">
        <v>459</v>
      </c>
      <c r="N4143">
        <v>11.9170921796338</v>
      </c>
      <c r="O4143">
        <v>4.66760028009337</v>
      </c>
    </row>
    <row r="4144" spans="1:15" x14ac:dyDescent="0.25">
      <c r="A4144" s="20" t="s">
        <v>4264</v>
      </c>
      <c r="B4144">
        <v>3</v>
      </c>
      <c r="C4144" t="s">
        <v>67</v>
      </c>
      <c r="D4144" t="s">
        <v>91</v>
      </c>
      <c r="E4144" t="s">
        <v>78</v>
      </c>
      <c r="F4144" t="s">
        <v>35</v>
      </c>
      <c r="G4144">
        <v>5</v>
      </c>
      <c r="H4144">
        <v>2010</v>
      </c>
      <c r="I4144" t="s">
        <v>56</v>
      </c>
      <c r="J4144" t="s">
        <v>44</v>
      </c>
      <c r="K4144" t="s">
        <v>44</v>
      </c>
      <c r="L4144" t="s">
        <v>44</v>
      </c>
      <c r="M4144">
        <v>17</v>
      </c>
      <c r="N4144">
        <v>10.4625694215084</v>
      </c>
      <c r="O4144">
        <v>24.253562503633301</v>
      </c>
    </row>
    <row r="4145" spans="1:15" x14ac:dyDescent="0.25">
      <c r="A4145" s="20" t="s">
        <v>4265</v>
      </c>
      <c r="B4145">
        <v>3</v>
      </c>
      <c r="C4145" t="s">
        <v>67</v>
      </c>
      <c r="D4145" t="s">
        <v>91</v>
      </c>
      <c r="E4145" t="s">
        <v>78</v>
      </c>
      <c r="F4145" t="s">
        <v>35</v>
      </c>
      <c r="G4145">
        <v>5</v>
      </c>
      <c r="H4145">
        <v>2010</v>
      </c>
      <c r="I4145" t="s">
        <v>57</v>
      </c>
      <c r="J4145">
        <v>0.79</v>
      </c>
      <c r="K4145">
        <v>0.48</v>
      </c>
      <c r="L4145">
        <v>1.1000000000000001</v>
      </c>
      <c r="M4145">
        <v>26</v>
      </c>
      <c r="N4145">
        <v>14.5207556415951</v>
      </c>
      <c r="O4145">
        <v>19.611613513818401</v>
      </c>
    </row>
    <row r="4146" spans="1:15" x14ac:dyDescent="0.25">
      <c r="A4146" s="20" t="s">
        <v>4266</v>
      </c>
      <c r="B4146">
        <v>3</v>
      </c>
      <c r="C4146" t="s">
        <v>67</v>
      </c>
      <c r="D4146" t="s">
        <v>91</v>
      </c>
      <c r="E4146" t="s">
        <v>78</v>
      </c>
      <c r="F4146" t="s">
        <v>35</v>
      </c>
      <c r="G4146">
        <v>5</v>
      </c>
      <c r="H4146">
        <v>2010</v>
      </c>
      <c r="I4146" t="s">
        <v>58</v>
      </c>
      <c r="J4146">
        <v>1.8</v>
      </c>
      <c r="K4146">
        <v>1.64</v>
      </c>
      <c r="L4146">
        <v>1.96</v>
      </c>
      <c r="M4146">
        <v>904</v>
      </c>
      <c r="N4146">
        <v>12.892911397192201</v>
      </c>
      <c r="O4146">
        <v>3.3259505261886999</v>
      </c>
    </row>
    <row r="4147" spans="1:15" x14ac:dyDescent="0.25">
      <c r="A4147" s="20" t="s">
        <v>4267</v>
      </c>
      <c r="B4147">
        <v>3</v>
      </c>
      <c r="C4147" t="s">
        <v>67</v>
      </c>
      <c r="D4147" t="s">
        <v>91</v>
      </c>
      <c r="E4147" t="s">
        <v>78</v>
      </c>
      <c r="F4147" t="s">
        <v>35</v>
      </c>
      <c r="G4147">
        <v>5</v>
      </c>
      <c r="H4147">
        <v>2010</v>
      </c>
      <c r="I4147" t="s">
        <v>59</v>
      </c>
      <c r="J4147">
        <v>1.68</v>
      </c>
      <c r="K4147">
        <v>1.32</v>
      </c>
      <c r="L4147">
        <v>2.04</v>
      </c>
      <c r="M4147">
        <v>29</v>
      </c>
      <c r="N4147">
        <v>21.151424335379701</v>
      </c>
      <c r="O4147">
        <v>18.569533817705199</v>
      </c>
    </row>
    <row r="4148" spans="1:15" x14ac:dyDescent="0.25">
      <c r="A4148" s="20" t="s">
        <v>4268</v>
      </c>
      <c r="B4148">
        <v>3</v>
      </c>
      <c r="C4148" t="s">
        <v>67</v>
      </c>
      <c r="D4148" t="s">
        <v>91</v>
      </c>
      <c r="E4148" t="s">
        <v>78</v>
      </c>
      <c r="F4148" t="s">
        <v>35</v>
      </c>
      <c r="G4148">
        <v>5</v>
      </c>
      <c r="H4148">
        <v>2010</v>
      </c>
      <c r="I4148" t="s">
        <v>60</v>
      </c>
      <c r="J4148">
        <v>1.88</v>
      </c>
      <c r="K4148">
        <v>1.78</v>
      </c>
      <c r="L4148">
        <v>1.98</v>
      </c>
      <c r="M4148">
        <v>4309</v>
      </c>
      <c r="N4148">
        <v>11.0582729343151</v>
      </c>
      <c r="O4148">
        <v>1.5233922889093801</v>
      </c>
    </row>
    <row r="4149" spans="1:15" x14ac:dyDescent="0.25">
      <c r="A4149" s="20" t="s">
        <v>4269</v>
      </c>
      <c r="B4149">
        <v>3</v>
      </c>
      <c r="C4149" t="s">
        <v>67</v>
      </c>
      <c r="D4149" t="s">
        <v>91</v>
      </c>
      <c r="E4149" t="s">
        <v>78</v>
      </c>
      <c r="F4149" t="s">
        <v>35</v>
      </c>
      <c r="G4149">
        <v>5</v>
      </c>
      <c r="H4149">
        <v>2010</v>
      </c>
      <c r="I4149" t="s">
        <v>61</v>
      </c>
      <c r="J4149" t="s">
        <v>44</v>
      </c>
      <c r="K4149" t="s">
        <v>44</v>
      </c>
      <c r="L4149" t="s">
        <v>44</v>
      </c>
      <c r="M4149">
        <v>5</v>
      </c>
      <c r="N4149">
        <v>8.96036172692998</v>
      </c>
      <c r="O4149">
        <v>44.721359549995803</v>
      </c>
    </row>
    <row r="4150" spans="1:15" x14ac:dyDescent="0.25">
      <c r="A4150" s="20" t="s">
        <v>4270</v>
      </c>
      <c r="B4150">
        <v>3</v>
      </c>
      <c r="C4150" t="s">
        <v>67</v>
      </c>
      <c r="D4150" t="s">
        <v>91</v>
      </c>
      <c r="E4150" t="s">
        <v>78</v>
      </c>
      <c r="F4150" t="s">
        <v>35</v>
      </c>
      <c r="G4150">
        <v>5</v>
      </c>
      <c r="H4150">
        <v>2010</v>
      </c>
      <c r="I4150" t="s">
        <v>43</v>
      </c>
      <c r="J4150">
        <v>2.11</v>
      </c>
      <c r="K4150">
        <v>1.9</v>
      </c>
      <c r="L4150">
        <v>2.3199999999999998</v>
      </c>
      <c r="M4150">
        <v>350</v>
      </c>
      <c r="N4150">
        <v>11.700044738319701</v>
      </c>
      <c r="O4150">
        <v>5.3452248382484902</v>
      </c>
    </row>
    <row r="4151" spans="1:15" x14ac:dyDescent="0.25">
      <c r="A4151" s="20" t="s">
        <v>4271</v>
      </c>
      <c r="B4151">
        <v>3</v>
      </c>
      <c r="C4151" t="s">
        <v>67</v>
      </c>
      <c r="D4151" t="s">
        <v>91</v>
      </c>
      <c r="E4151" t="s">
        <v>78</v>
      </c>
      <c r="F4151" t="s">
        <v>35</v>
      </c>
      <c r="G4151">
        <v>5</v>
      </c>
      <c r="H4151">
        <v>2010</v>
      </c>
      <c r="I4151" t="s">
        <v>62</v>
      </c>
      <c r="J4151">
        <v>4.1500000000000004</v>
      </c>
      <c r="K4151">
        <v>2.93</v>
      </c>
      <c r="L4151">
        <v>5.37</v>
      </c>
      <c r="M4151">
        <v>216</v>
      </c>
      <c r="N4151">
        <v>10.6765490230457</v>
      </c>
      <c r="O4151">
        <v>6.8041381743977203</v>
      </c>
    </row>
    <row r="4152" spans="1:15" x14ac:dyDescent="0.25">
      <c r="A4152" s="20" t="s">
        <v>4272</v>
      </c>
      <c r="B4152">
        <v>3</v>
      </c>
      <c r="C4152" t="s">
        <v>67</v>
      </c>
      <c r="D4152" t="s">
        <v>91</v>
      </c>
      <c r="E4152" t="s">
        <v>78</v>
      </c>
      <c r="F4152" t="s">
        <v>35</v>
      </c>
      <c r="G4152">
        <v>5</v>
      </c>
      <c r="H4152">
        <v>2010</v>
      </c>
      <c r="I4152" t="s">
        <v>75</v>
      </c>
      <c r="J4152">
        <v>2.2200000000000002</v>
      </c>
      <c r="K4152">
        <v>2.2000000000000002</v>
      </c>
      <c r="L4152">
        <v>2.2999999999999998</v>
      </c>
      <c r="M4152">
        <v>24.406737755329502</v>
      </c>
      <c r="N4152">
        <v>10.991162340987101</v>
      </c>
      <c r="O4152">
        <v>-99</v>
      </c>
    </row>
    <row r="4153" spans="1:15" x14ac:dyDescent="0.25">
      <c r="A4153" s="20" t="s">
        <v>4273</v>
      </c>
      <c r="B4153">
        <v>3</v>
      </c>
      <c r="C4153" t="s">
        <v>67</v>
      </c>
      <c r="D4153" t="s">
        <v>91</v>
      </c>
      <c r="E4153" t="s">
        <v>78</v>
      </c>
      <c r="F4153" t="s">
        <v>35</v>
      </c>
      <c r="G4153">
        <v>5</v>
      </c>
      <c r="H4153">
        <v>2010</v>
      </c>
      <c r="I4153" t="s">
        <v>45</v>
      </c>
      <c r="J4153">
        <v>1.75</v>
      </c>
      <c r="K4153">
        <v>1.58</v>
      </c>
      <c r="L4153">
        <v>1.92</v>
      </c>
      <c r="M4153">
        <v>1011</v>
      </c>
      <c r="N4153">
        <v>9.8918114620252702</v>
      </c>
      <c r="O4153">
        <v>3.1450273186121902</v>
      </c>
    </row>
    <row r="4154" spans="1:15" x14ac:dyDescent="0.25">
      <c r="A4154" s="20" t="s">
        <v>4274</v>
      </c>
      <c r="B4154">
        <v>3</v>
      </c>
      <c r="C4154" t="s">
        <v>67</v>
      </c>
      <c r="D4154" t="s">
        <v>91</v>
      </c>
      <c r="E4154" t="s">
        <v>78</v>
      </c>
      <c r="F4154" t="s">
        <v>35</v>
      </c>
      <c r="G4154">
        <v>5</v>
      </c>
      <c r="H4154">
        <v>2010</v>
      </c>
      <c r="I4154" t="s">
        <v>46</v>
      </c>
      <c r="J4154">
        <v>2.42</v>
      </c>
      <c r="K4154">
        <v>2.1800000000000002</v>
      </c>
      <c r="L4154">
        <v>2.66</v>
      </c>
      <c r="M4154">
        <v>1639</v>
      </c>
      <c r="N4154">
        <v>8.6574033743582408</v>
      </c>
      <c r="O4154">
        <v>2.4700771787671898</v>
      </c>
    </row>
    <row r="4155" spans="1:15" x14ac:dyDescent="0.25">
      <c r="A4155" s="20" t="s">
        <v>4275</v>
      </c>
      <c r="B4155">
        <v>3</v>
      </c>
      <c r="C4155" t="s">
        <v>67</v>
      </c>
      <c r="D4155" t="s">
        <v>91</v>
      </c>
      <c r="E4155" t="s">
        <v>78</v>
      </c>
      <c r="F4155" t="s">
        <v>35</v>
      </c>
      <c r="G4155">
        <v>5</v>
      </c>
      <c r="H4155">
        <v>2010</v>
      </c>
      <c r="I4155" t="s">
        <v>47</v>
      </c>
      <c r="J4155">
        <v>2.75</v>
      </c>
      <c r="K4155">
        <v>2.64</v>
      </c>
      <c r="L4155">
        <v>2.86</v>
      </c>
      <c r="M4155">
        <v>6496</v>
      </c>
      <c r="N4155">
        <v>11.9986828021934</v>
      </c>
      <c r="O4155">
        <v>1.24072916746366</v>
      </c>
    </row>
    <row r="4156" spans="1:15" x14ac:dyDescent="0.25">
      <c r="A4156" s="20" t="s">
        <v>4276</v>
      </c>
      <c r="B4156">
        <v>3</v>
      </c>
      <c r="C4156" t="s">
        <v>67</v>
      </c>
      <c r="D4156" t="s">
        <v>91</v>
      </c>
      <c r="E4156" t="s">
        <v>78</v>
      </c>
      <c r="F4156" t="s">
        <v>35</v>
      </c>
      <c r="G4156">
        <v>5</v>
      </c>
      <c r="H4156">
        <v>2010</v>
      </c>
      <c r="I4156" t="s">
        <v>48</v>
      </c>
      <c r="J4156">
        <v>2.77</v>
      </c>
      <c r="K4156">
        <v>2.4</v>
      </c>
      <c r="L4156">
        <v>3.14</v>
      </c>
      <c r="M4156">
        <v>245</v>
      </c>
      <c r="N4156">
        <v>12.820913026011301</v>
      </c>
      <c r="O4156">
        <v>6.3887656499994003</v>
      </c>
    </row>
    <row r="4157" spans="1:15" x14ac:dyDescent="0.25">
      <c r="A4157" s="20" t="s">
        <v>4277</v>
      </c>
      <c r="B4157">
        <v>3</v>
      </c>
      <c r="C4157" t="s">
        <v>67</v>
      </c>
      <c r="D4157" t="s">
        <v>91</v>
      </c>
      <c r="E4157" t="s">
        <v>78</v>
      </c>
      <c r="F4157" t="s">
        <v>35</v>
      </c>
      <c r="G4157">
        <v>5</v>
      </c>
      <c r="H4157">
        <v>2010</v>
      </c>
      <c r="I4157" t="s">
        <v>49</v>
      </c>
      <c r="J4157">
        <v>2.0099999999999998</v>
      </c>
      <c r="K4157">
        <v>1.75</v>
      </c>
      <c r="L4157">
        <v>2.27</v>
      </c>
      <c r="M4157">
        <v>511</v>
      </c>
      <c r="N4157">
        <v>12.7456763129073</v>
      </c>
      <c r="O4157">
        <v>4.4237395520380902</v>
      </c>
    </row>
    <row r="4158" spans="1:15" x14ac:dyDescent="0.25">
      <c r="A4158" s="20" t="s">
        <v>4278</v>
      </c>
      <c r="B4158">
        <v>3</v>
      </c>
      <c r="C4158" t="s">
        <v>67</v>
      </c>
      <c r="D4158" t="s">
        <v>91</v>
      </c>
      <c r="E4158" t="s">
        <v>78</v>
      </c>
      <c r="F4158" t="s">
        <v>35</v>
      </c>
      <c r="G4158">
        <v>5</v>
      </c>
      <c r="H4158">
        <v>2010</v>
      </c>
      <c r="I4158" t="s">
        <v>50</v>
      </c>
      <c r="J4158">
        <v>3.19</v>
      </c>
      <c r="K4158">
        <v>2.59</v>
      </c>
      <c r="L4158">
        <v>3.79</v>
      </c>
      <c r="M4158">
        <v>145</v>
      </c>
      <c r="N4158">
        <v>8.3122485437995408</v>
      </c>
      <c r="O4158">
        <v>8.3045479853740005</v>
      </c>
    </row>
    <row r="4159" spans="1:15" x14ac:dyDescent="0.25">
      <c r="A4159" s="20" t="s">
        <v>4279</v>
      </c>
      <c r="B4159">
        <v>3</v>
      </c>
      <c r="C4159" t="s">
        <v>67</v>
      </c>
      <c r="D4159" t="s">
        <v>91</v>
      </c>
      <c r="E4159" t="s">
        <v>78</v>
      </c>
      <c r="F4159" t="s">
        <v>35</v>
      </c>
      <c r="G4159">
        <v>5</v>
      </c>
      <c r="H4159">
        <v>2010</v>
      </c>
      <c r="I4159" t="s">
        <v>51</v>
      </c>
      <c r="J4159">
        <v>1.51</v>
      </c>
      <c r="K4159">
        <v>1.31</v>
      </c>
      <c r="L4159">
        <v>1.71</v>
      </c>
      <c r="M4159">
        <v>398</v>
      </c>
      <c r="N4159">
        <v>12.8733016031162</v>
      </c>
      <c r="O4159">
        <v>5.01254707117086</v>
      </c>
    </row>
    <row r="4160" spans="1:15" x14ac:dyDescent="0.25">
      <c r="A4160" s="20" t="s">
        <v>4280</v>
      </c>
      <c r="B4160">
        <v>3</v>
      </c>
      <c r="C4160" t="s">
        <v>67</v>
      </c>
      <c r="D4160" t="s">
        <v>91</v>
      </c>
      <c r="E4160" t="s">
        <v>79</v>
      </c>
      <c r="F4160" t="s">
        <v>38</v>
      </c>
      <c r="G4160">
        <v>3</v>
      </c>
      <c r="H4160">
        <v>2011</v>
      </c>
      <c r="I4160" t="s">
        <v>34</v>
      </c>
      <c r="J4160">
        <v>2.72</v>
      </c>
      <c r="K4160">
        <v>2.59</v>
      </c>
      <c r="L4160">
        <v>2.85</v>
      </c>
      <c r="M4160">
        <v>4784</v>
      </c>
      <c r="N4160">
        <v>9.8788830145063695</v>
      </c>
      <c r="O4160">
        <v>1.4457873299156001</v>
      </c>
    </row>
    <row r="4161" spans="1:15" x14ac:dyDescent="0.25">
      <c r="A4161" s="20" t="s">
        <v>4281</v>
      </c>
      <c r="B4161">
        <v>3</v>
      </c>
      <c r="C4161" t="s">
        <v>67</v>
      </c>
      <c r="D4161" t="s">
        <v>91</v>
      </c>
      <c r="E4161" t="s">
        <v>79</v>
      </c>
      <c r="F4161" t="s">
        <v>38</v>
      </c>
      <c r="G4161">
        <v>3</v>
      </c>
      <c r="H4161">
        <v>2011</v>
      </c>
      <c r="I4161" t="s">
        <v>52</v>
      </c>
      <c r="J4161">
        <v>2.68</v>
      </c>
      <c r="K4161">
        <v>2.4500000000000002</v>
      </c>
      <c r="L4161">
        <v>2.91</v>
      </c>
      <c r="M4161">
        <v>762</v>
      </c>
      <c r="N4161">
        <v>10.3458593748502</v>
      </c>
      <c r="O4161">
        <v>3.6226177800110899</v>
      </c>
    </row>
    <row r="4162" spans="1:15" x14ac:dyDescent="0.25">
      <c r="A4162" s="20" t="s">
        <v>4282</v>
      </c>
      <c r="B4162">
        <v>3</v>
      </c>
      <c r="C4162" t="s">
        <v>67</v>
      </c>
      <c r="D4162" t="s">
        <v>91</v>
      </c>
      <c r="E4162" t="s">
        <v>79</v>
      </c>
      <c r="F4162" t="s">
        <v>38</v>
      </c>
      <c r="G4162">
        <v>3</v>
      </c>
      <c r="H4162">
        <v>2011</v>
      </c>
      <c r="I4162" t="s">
        <v>53</v>
      </c>
      <c r="J4162">
        <v>2.59</v>
      </c>
      <c r="K4162">
        <v>2.44</v>
      </c>
      <c r="L4162">
        <v>2.74</v>
      </c>
      <c r="M4162">
        <v>6925</v>
      </c>
      <c r="N4162">
        <v>11.572827079629</v>
      </c>
      <c r="O4162">
        <v>1.20168353625222</v>
      </c>
    </row>
    <row r="4163" spans="1:15" x14ac:dyDescent="0.25">
      <c r="A4163" s="20" t="s">
        <v>4283</v>
      </c>
      <c r="B4163">
        <v>3</v>
      </c>
      <c r="C4163" t="s">
        <v>67</v>
      </c>
      <c r="D4163" t="s">
        <v>91</v>
      </c>
      <c r="E4163" t="s">
        <v>79</v>
      </c>
      <c r="F4163" t="s">
        <v>38</v>
      </c>
      <c r="G4163">
        <v>3</v>
      </c>
      <c r="H4163">
        <v>2011</v>
      </c>
      <c r="I4163" t="s">
        <v>54</v>
      </c>
      <c r="J4163">
        <v>2.2200000000000002</v>
      </c>
      <c r="K4163">
        <v>2.02</v>
      </c>
      <c r="L4163">
        <v>2.42</v>
      </c>
      <c r="M4163">
        <v>423</v>
      </c>
      <c r="N4163">
        <v>12.740181913179301</v>
      </c>
      <c r="O4163">
        <v>4.8621663832631503</v>
      </c>
    </row>
    <row r="4164" spans="1:15" x14ac:dyDescent="0.25">
      <c r="A4164" s="20" t="s">
        <v>4284</v>
      </c>
      <c r="B4164">
        <v>3</v>
      </c>
      <c r="C4164" t="s">
        <v>67</v>
      </c>
      <c r="D4164" t="s">
        <v>91</v>
      </c>
      <c r="E4164" t="s">
        <v>79</v>
      </c>
      <c r="F4164" t="s">
        <v>38</v>
      </c>
      <c r="G4164">
        <v>3</v>
      </c>
      <c r="H4164">
        <v>2011</v>
      </c>
      <c r="I4164" t="s">
        <v>55</v>
      </c>
      <c r="J4164">
        <v>1.98</v>
      </c>
      <c r="K4164">
        <v>1.84</v>
      </c>
      <c r="L4164">
        <v>2.12</v>
      </c>
      <c r="M4164">
        <v>1783</v>
      </c>
      <c r="N4164">
        <v>10.9789977014751</v>
      </c>
      <c r="O4164">
        <v>2.3682324543709901</v>
      </c>
    </row>
    <row r="4165" spans="1:15" x14ac:dyDescent="0.25">
      <c r="A4165" s="20" t="s">
        <v>4285</v>
      </c>
      <c r="B4165">
        <v>3</v>
      </c>
      <c r="C4165" t="s">
        <v>67</v>
      </c>
      <c r="D4165" t="s">
        <v>91</v>
      </c>
      <c r="E4165" t="s">
        <v>79</v>
      </c>
      <c r="F4165" t="s">
        <v>38</v>
      </c>
      <c r="G4165">
        <v>3</v>
      </c>
      <c r="H4165">
        <v>2011</v>
      </c>
      <c r="I4165" t="s">
        <v>56</v>
      </c>
      <c r="J4165">
        <v>2.99</v>
      </c>
      <c r="K4165">
        <v>2.67</v>
      </c>
      <c r="L4165">
        <v>3.31</v>
      </c>
      <c r="M4165">
        <v>3202</v>
      </c>
      <c r="N4165">
        <v>10.545124521568001</v>
      </c>
      <c r="O4165">
        <v>1.76721478460901</v>
      </c>
    </row>
    <row r="4166" spans="1:15" x14ac:dyDescent="0.25">
      <c r="A4166" s="20" t="s">
        <v>4286</v>
      </c>
      <c r="B4166">
        <v>3</v>
      </c>
      <c r="C4166" t="s">
        <v>67</v>
      </c>
      <c r="D4166" t="s">
        <v>91</v>
      </c>
      <c r="E4166" t="s">
        <v>79</v>
      </c>
      <c r="F4166" t="s">
        <v>38</v>
      </c>
      <c r="G4166">
        <v>3</v>
      </c>
      <c r="H4166">
        <v>2011</v>
      </c>
      <c r="I4166" t="s">
        <v>57</v>
      </c>
      <c r="J4166">
        <v>1.65</v>
      </c>
      <c r="K4166">
        <v>1.53</v>
      </c>
      <c r="L4166">
        <v>1.77</v>
      </c>
      <c r="M4166">
        <v>2365</v>
      </c>
      <c r="N4166">
        <v>16.520764705092301</v>
      </c>
      <c r="O4166">
        <v>2.0562903028816599</v>
      </c>
    </row>
    <row r="4167" spans="1:15" x14ac:dyDescent="0.25">
      <c r="A4167" s="20" t="s">
        <v>4287</v>
      </c>
      <c r="B4167">
        <v>3</v>
      </c>
      <c r="C4167" t="s">
        <v>67</v>
      </c>
      <c r="D4167" t="s">
        <v>91</v>
      </c>
      <c r="E4167" t="s">
        <v>79</v>
      </c>
      <c r="F4167" t="s">
        <v>38</v>
      </c>
      <c r="G4167">
        <v>3</v>
      </c>
      <c r="H4167">
        <v>2011</v>
      </c>
      <c r="I4167" t="s">
        <v>58</v>
      </c>
      <c r="J4167">
        <v>2.69</v>
      </c>
      <c r="K4167">
        <v>2.59</v>
      </c>
      <c r="L4167">
        <v>2.79</v>
      </c>
      <c r="M4167">
        <v>10762</v>
      </c>
      <c r="N4167">
        <v>11.7874999147002</v>
      </c>
      <c r="O4167">
        <v>0.96394777703753398</v>
      </c>
    </row>
    <row r="4168" spans="1:15" x14ac:dyDescent="0.25">
      <c r="A4168" s="20" t="s">
        <v>4288</v>
      </c>
      <c r="B4168">
        <v>3</v>
      </c>
      <c r="C4168" t="s">
        <v>67</v>
      </c>
      <c r="D4168" t="s">
        <v>91</v>
      </c>
      <c r="E4168" t="s">
        <v>79</v>
      </c>
      <c r="F4168" t="s">
        <v>38</v>
      </c>
      <c r="G4168">
        <v>3</v>
      </c>
      <c r="H4168">
        <v>2011</v>
      </c>
      <c r="I4168" t="s">
        <v>59</v>
      </c>
      <c r="J4168">
        <v>2.86</v>
      </c>
      <c r="K4168">
        <v>2.4500000000000002</v>
      </c>
      <c r="L4168">
        <v>3.27</v>
      </c>
      <c r="M4168">
        <v>927</v>
      </c>
      <c r="N4168">
        <v>9.7666355951928505</v>
      </c>
      <c r="O4168">
        <v>3.2844309272143102</v>
      </c>
    </row>
    <row r="4169" spans="1:15" x14ac:dyDescent="0.25">
      <c r="A4169" s="20" t="s">
        <v>4289</v>
      </c>
      <c r="B4169">
        <v>3</v>
      </c>
      <c r="C4169" t="s">
        <v>67</v>
      </c>
      <c r="D4169" t="s">
        <v>91</v>
      </c>
      <c r="E4169" t="s">
        <v>79</v>
      </c>
      <c r="F4169" t="s">
        <v>38</v>
      </c>
      <c r="G4169">
        <v>3</v>
      </c>
      <c r="H4169">
        <v>2011</v>
      </c>
      <c r="I4169" t="s">
        <v>60</v>
      </c>
      <c r="J4169">
        <v>2.5299999999999998</v>
      </c>
      <c r="K4169">
        <v>2.42</v>
      </c>
      <c r="L4169">
        <v>2.64</v>
      </c>
      <c r="M4169">
        <v>3547</v>
      </c>
      <c r="N4169">
        <v>10.9893061592226</v>
      </c>
      <c r="O4169">
        <v>1.67907233372744</v>
      </c>
    </row>
    <row r="4170" spans="1:15" x14ac:dyDescent="0.25">
      <c r="A4170" s="20" t="s">
        <v>4290</v>
      </c>
      <c r="B4170">
        <v>3</v>
      </c>
      <c r="C4170" t="s">
        <v>67</v>
      </c>
      <c r="D4170" t="s">
        <v>91</v>
      </c>
      <c r="E4170" t="s">
        <v>79</v>
      </c>
      <c r="F4170" t="s">
        <v>38</v>
      </c>
      <c r="G4170">
        <v>3</v>
      </c>
      <c r="H4170">
        <v>2011</v>
      </c>
      <c r="I4170" t="s">
        <v>61</v>
      </c>
      <c r="J4170">
        <v>1.8</v>
      </c>
      <c r="K4170">
        <v>1.49</v>
      </c>
      <c r="L4170">
        <v>2.11</v>
      </c>
      <c r="M4170">
        <v>186</v>
      </c>
      <c r="N4170">
        <v>11.7381327148401</v>
      </c>
      <c r="O4170">
        <v>7.3323557510676602</v>
      </c>
    </row>
    <row r="4171" spans="1:15" x14ac:dyDescent="0.25">
      <c r="A4171" s="20" t="s">
        <v>4291</v>
      </c>
      <c r="B4171">
        <v>3</v>
      </c>
      <c r="C4171" t="s">
        <v>67</v>
      </c>
      <c r="D4171" t="s">
        <v>91</v>
      </c>
      <c r="E4171" t="s">
        <v>79</v>
      </c>
      <c r="F4171" t="s">
        <v>38</v>
      </c>
      <c r="G4171">
        <v>3</v>
      </c>
      <c r="H4171">
        <v>2011</v>
      </c>
      <c r="I4171" t="s">
        <v>43</v>
      </c>
      <c r="J4171">
        <v>1.44</v>
      </c>
      <c r="K4171">
        <v>1.37</v>
      </c>
      <c r="L4171">
        <v>1.51</v>
      </c>
      <c r="M4171">
        <v>5146</v>
      </c>
      <c r="N4171">
        <v>16.0400214472477</v>
      </c>
      <c r="O4171">
        <v>1.3940074958772599</v>
      </c>
    </row>
    <row r="4172" spans="1:15" x14ac:dyDescent="0.25">
      <c r="A4172" s="20" t="s">
        <v>4292</v>
      </c>
      <c r="B4172">
        <v>3</v>
      </c>
      <c r="C4172" t="s">
        <v>67</v>
      </c>
      <c r="D4172" t="s">
        <v>91</v>
      </c>
      <c r="E4172" t="s">
        <v>79</v>
      </c>
      <c r="F4172" t="s">
        <v>38</v>
      </c>
      <c r="G4172">
        <v>3</v>
      </c>
      <c r="H4172">
        <v>2011</v>
      </c>
      <c r="I4172" t="s">
        <v>62</v>
      </c>
      <c r="J4172">
        <v>2.48</v>
      </c>
      <c r="K4172">
        <v>2.23</v>
      </c>
      <c r="L4172">
        <v>2.73</v>
      </c>
      <c r="M4172">
        <v>1471</v>
      </c>
      <c r="N4172">
        <v>9.8342460911242497</v>
      </c>
      <c r="O4172">
        <v>2.6073159633943002</v>
      </c>
    </row>
    <row r="4173" spans="1:15" x14ac:dyDescent="0.25">
      <c r="A4173" s="20" t="s">
        <v>4293</v>
      </c>
      <c r="B4173">
        <v>3</v>
      </c>
      <c r="C4173" t="s">
        <v>67</v>
      </c>
      <c r="D4173" t="s">
        <v>91</v>
      </c>
      <c r="E4173" t="s">
        <v>79</v>
      </c>
      <c r="F4173" t="s">
        <v>38</v>
      </c>
      <c r="G4173">
        <v>3</v>
      </c>
      <c r="H4173">
        <v>2011</v>
      </c>
      <c r="I4173" t="s">
        <v>75</v>
      </c>
      <c r="J4173">
        <v>2.39</v>
      </c>
      <c r="K4173">
        <v>2.4</v>
      </c>
      <c r="L4173">
        <v>2.4</v>
      </c>
      <c r="M4173">
        <v>27.233636943865399</v>
      </c>
      <c r="N4173">
        <v>11.404145484295499</v>
      </c>
      <c r="O4173">
        <v>-99</v>
      </c>
    </row>
    <row r="4174" spans="1:15" x14ac:dyDescent="0.25">
      <c r="A4174" s="20" t="s">
        <v>4294</v>
      </c>
      <c r="B4174">
        <v>3</v>
      </c>
      <c r="C4174" t="s">
        <v>67</v>
      </c>
      <c r="D4174" t="s">
        <v>91</v>
      </c>
      <c r="E4174" t="s">
        <v>79</v>
      </c>
      <c r="F4174" t="s">
        <v>38</v>
      </c>
      <c r="G4174">
        <v>3</v>
      </c>
      <c r="H4174">
        <v>2011</v>
      </c>
      <c r="I4174" t="s">
        <v>45</v>
      </c>
      <c r="J4174">
        <v>2.04</v>
      </c>
      <c r="K4174">
        <v>1.93</v>
      </c>
      <c r="L4174">
        <v>2.15</v>
      </c>
      <c r="M4174">
        <v>1999</v>
      </c>
      <c r="N4174">
        <v>12.0264855208857</v>
      </c>
      <c r="O4174">
        <v>2.2366272042129198</v>
      </c>
    </row>
    <row r="4175" spans="1:15" x14ac:dyDescent="0.25">
      <c r="A4175" s="20" t="s">
        <v>4295</v>
      </c>
      <c r="B4175">
        <v>3</v>
      </c>
      <c r="C4175" t="s">
        <v>67</v>
      </c>
      <c r="D4175" t="s">
        <v>91</v>
      </c>
      <c r="E4175" t="s">
        <v>79</v>
      </c>
      <c r="F4175" t="s">
        <v>38</v>
      </c>
      <c r="G4175">
        <v>3</v>
      </c>
      <c r="H4175">
        <v>2011</v>
      </c>
      <c r="I4175" t="s">
        <v>46</v>
      </c>
      <c r="J4175">
        <v>2.16</v>
      </c>
      <c r="K4175">
        <v>2.0099999999999998</v>
      </c>
      <c r="L4175">
        <v>2.31</v>
      </c>
      <c r="M4175">
        <v>1638</v>
      </c>
      <c r="N4175">
        <v>8.9760584396486802</v>
      </c>
      <c r="O4175">
        <v>2.4708310555369999</v>
      </c>
    </row>
    <row r="4176" spans="1:15" x14ac:dyDescent="0.25">
      <c r="A4176" s="20" t="s">
        <v>4296</v>
      </c>
      <c r="B4176">
        <v>3</v>
      </c>
      <c r="C4176" t="s">
        <v>67</v>
      </c>
      <c r="D4176" t="s">
        <v>91</v>
      </c>
      <c r="E4176" t="s">
        <v>79</v>
      </c>
      <c r="F4176" t="s">
        <v>38</v>
      </c>
      <c r="G4176">
        <v>3</v>
      </c>
      <c r="H4176">
        <v>2011</v>
      </c>
      <c r="I4176" t="s">
        <v>47</v>
      </c>
      <c r="J4176">
        <v>2.3199999999999998</v>
      </c>
      <c r="K4176">
        <v>2.23</v>
      </c>
      <c r="L4176">
        <v>2.41</v>
      </c>
      <c r="M4176">
        <v>9058</v>
      </c>
      <c r="N4176">
        <v>12.082788028523</v>
      </c>
      <c r="O4176">
        <v>1.0507123617866601</v>
      </c>
    </row>
    <row r="4177" spans="1:15" x14ac:dyDescent="0.25">
      <c r="A4177" s="20" t="s">
        <v>4297</v>
      </c>
      <c r="B4177">
        <v>3</v>
      </c>
      <c r="C4177" t="s">
        <v>67</v>
      </c>
      <c r="D4177" t="s">
        <v>91</v>
      </c>
      <c r="E4177" t="s">
        <v>79</v>
      </c>
      <c r="F4177" t="s">
        <v>38</v>
      </c>
      <c r="G4177">
        <v>3</v>
      </c>
      <c r="H4177">
        <v>2011</v>
      </c>
      <c r="I4177" t="s">
        <v>48</v>
      </c>
      <c r="J4177">
        <v>2.2999999999999998</v>
      </c>
      <c r="K4177">
        <v>2.16</v>
      </c>
      <c r="L4177">
        <v>2.44</v>
      </c>
      <c r="M4177">
        <v>3867</v>
      </c>
      <c r="N4177">
        <v>10.364122263742599</v>
      </c>
      <c r="O4177">
        <v>1.6080994891173299</v>
      </c>
    </row>
    <row r="4178" spans="1:15" x14ac:dyDescent="0.25">
      <c r="A4178" s="20" t="s">
        <v>4298</v>
      </c>
      <c r="B4178">
        <v>3</v>
      </c>
      <c r="C4178" t="s">
        <v>67</v>
      </c>
      <c r="D4178" t="s">
        <v>91</v>
      </c>
      <c r="E4178" t="s">
        <v>79</v>
      </c>
      <c r="F4178" t="s">
        <v>38</v>
      </c>
      <c r="G4178">
        <v>3</v>
      </c>
      <c r="H4178">
        <v>2011</v>
      </c>
      <c r="I4178" t="s">
        <v>49</v>
      </c>
      <c r="J4178">
        <v>2.08</v>
      </c>
      <c r="K4178">
        <v>1.94</v>
      </c>
      <c r="L4178">
        <v>2.2200000000000002</v>
      </c>
      <c r="M4178">
        <v>1713</v>
      </c>
      <c r="N4178">
        <v>12.098797861601099</v>
      </c>
      <c r="O4178">
        <v>2.41613567852596</v>
      </c>
    </row>
    <row r="4179" spans="1:15" x14ac:dyDescent="0.25">
      <c r="A4179" s="20" t="s">
        <v>4299</v>
      </c>
      <c r="B4179">
        <v>3</v>
      </c>
      <c r="C4179" t="s">
        <v>67</v>
      </c>
      <c r="D4179" t="s">
        <v>91</v>
      </c>
      <c r="E4179" t="s">
        <v>79</v>
      </c>
      <c r="F4179" t="s">
        <v>38</v>
      </c>
      <c r="G4179">
        <v>3</v>
      </c>
      <c r="H4179">
        <v>2011</v>
      </c>
      <c r="I4179" t="s">
        <v>50</v>
      </c>
      <c r="J4179">
        <v>2.57</v>
      </c>
      <c r="K4179">
        <v>2.39</v>
      </c>
      <c r="L4179">
        <v>2.75</v>
      </c>
      <c r="M4179">
        <v>3771</v>
      </c>
      <c r="N4179">
        <v>10.162287087726201</v>
      </c>
      <c r="O4179">
        <v>1.6284398958201101</v>
      </c>
    </row>
    <row r="4180" spans="1:15" x14ac:dyDescent="0.25">
      <c r="A4180" s="20" t="s">
        <v>4300</v>
      </c>
      <c r="B4180">
        <v>3</v>
      </c>
      <c r="C4180" t="s">
        <v>67</v>
      </c>
      <c r="D4180" t="s">
        <v>91</v>
      </c>
      <c r="E4180" t="s">
        <v>79</v>
      </c>
      <c r="F4180" t="s">
        <v>38</v>
      </c>
      <c r="G4180">
        <v>3</v>
      </c>
      <c r="H4180">
        <v>2011</v>
      </c>
      <c r="I4180" t="s">
        <v>51</v>
      </c>
      <c r="J4180">
        <v>2.71</v>
      </c>
      <c r="K4180">
        <v>2.56</v>
      </c>
      <c r="L4180">
        <v>2.86</v>
      </c>
      <c r="M4180">
        <v>2870</v>
      </c>
      <c r="N4180">
        <v>12.0410059510204</v>
      </c>
      <c r="O4180">
        <v>1.8666334823663899</v>
      </c>
    </row>
    <row r="4181" spans="1:15" x14ac:dyDescent="0.25">
      <c r="A4181" s="20" t="s">
        <v>4301</v>
      </c>
      <c r="B4181">
        <v>3</v>
      </c>
      <c r="C4181" t="s">
        <v>67</v>
      </c>
      <c r="D4181" t="s">
        <v>91</v>
      </c>
      <c r="E4181" t="s">
        <v>80</v>
      </c>
      <c r="F4181" t="s">
        <v>42</v>
      </c>
      <c r="G4181">
        <v>4</v>
      </c>
      <c r="H4181">
        <v>2011</v>
      </c>
      <c r="I4181" t="s">
        <v>34</v>
      </c>
      <c r="J4181">
        <v>3.18</v>
      </c>
      <c r="K4181">
        <v>3.05</v>
      </c>
      <c r="L4181">
        <v>3.31</v>
      </c>
      <c r="M4181">
        <v>8516</v>
      </c>
      <c r="N4181">
        <v>9.8788830145063695</v>
      </c>
      <c r="O4181">
        <v>1.0836328788219201</v>
      </c>
    </row>
    <row r="4182" spans="1:15" x14ac:dyDescent="0.25">
      <c r="A4182" s="20" t="s">
        <v>4302</v>
      </c>
      <c r="B4182">
        <v>3</v>
      </c>
      <c r="C4182" t="s">
        <v>67</v>
      </c>
      <c r="D4182" t="s">
        <v>91</v>
      </c>
      <c r="E4182" t="s">
        <v>80</v>
      </c>
      <c r="F4182" t="s">
        <v>42</v>
      </c>
      <c r="G4182">
        <v>4</v>
      </c>
      <c r="H4182">
        <v>2011</v>
      </c>
      <c r="I4182" t="s">
        <v>52</v>
      </c>
      <c r="J4182">
        <v>0.98</v>
      </c>
      <c r="K4182">
        <v>0.74</v>
      </c>
      <c r="L4182">
        <v>1.22</v>
      </c>
      <c r="M4182">
        <v>68</v>
      </c>
      <c r="N4182">
        <v>10.3458593748502</v>
      </c>
      <c r="O4182">
        <v>12.126781251816601</v>
      </c>
    </row>
    <row r="4183" spans="1:15" x14ac:dyDescent="0.25">
      <c r="A4183" s="20" t="s">
        <v>4303</v>
      </c>
      <c r="B4183">
        <v>3</v>
      </c>
      <c r="C4183" t="s">
        <v>67</v>
      </c>
      <c r="D4183" t="s">
        <v>91</v>
      </c>
      <c r="E4183" t="s">
        <v>80</v>
      </c>
      <c r="F4183" t="s">
        <v>42</v>
      </c>
      <c r="G4183">
        <v>4</v>
      </c>
      <c r="H4183">
        <v>2011</v>
      </c>
      <c r="I4183" t="s">
        <v>53</v>
      </c>
      <c r="J4183">
        <v>1.34</v>
      </c>
      <c r="K4183">
        <v>1.07</v>
      </c>
      <c r="L4183">
        <v>1.61</v>
      </c>
      <c r="M4183">
        <v>87</v>
      </c>
      <c r="N4183">
        <v>11.572827079629</v>
      </c>
      <c r="O4183">
        <v>10.7211253483779</v>
      </c>
    </row>
    <row r="4184" spans="1:15" x14ac:dyDescent="0.25">
      <c r="A4184" s="20" t="s">
        <v>4304</v>
      </c>
      <c r="B4184">
        <v>3</v>
      </c>
      <c r="C4184" t="s">
        <v>67</v>
      </c>
      <c r="D4184" t="s">
        <v>91</v>
      </c>
      <c r="E4184" t="s">
        <v>80</v>
      </c>
      <c r="F4184" t="s">
        <v>42</v>
      </c>
      <c r="G4184">
        <v>4</v>
      </c>
      <c r="H4184">
        <v>2011</v>
      </c>
      <c r="I4184" t="s">
        <v>54</v>
      </c>
      <c r="J4184">
        <v>2.37</v>
      </c>
      <c r="K4184">
        <v>2.11</v>
      </c>
      <c r="L4184">
        <v>2.63</v>
      </c>
      <c r="M4184">
        <v>70</v>
      </c>
      <c r="N4184">
        <v>12.740181913179301</v>
      </c>
      <c r="O4184">
        <v>11.952286093343901</v>
      </c>
    </row>
    <row r="4185" spans="1:15" x14ac:dyDescent="0.25">
      <c r="A4185" s="20" t="s">
        <v>4305</v>
      </c>
      <c r="B4185">
        <v>3</v>
      </c>
      <c r="C4185" t="s">
        <v>67</v>
      </c>
      <c r="D4185" t="s">
        <v>91</v>
      </c>
      <c r="E4185" t="s">
        <v>80</v>
      </c>
      <c r="F4185" t="s">
        <v>42</v>
      </c>
      <c r="G4185">
        <v>4</v>
      </c>
      <c r="H4185">
        <v>2011</v>
      </c>
      <c r="I4185" t="s">
        <v>55</v>
      </c>
      <c r="J4185">
        <v>2.94</v>
      </c>
      <c r="K4185">
        <v>2.63</v>
      </c>
      <c r="L4185">
        <v>3.25</v>
      </c>
      <c r="M4185">
        <v>451</v>
      </c>
      <c r="N4185">
        <v>10.9789977014751</v>
      </c>
      <c r="O4185">
        <v>4.7088160934801104</v>
      </c>
    </row>
    <row r="4186" spans="1:15" x14ac:dyDescent="0.25">
      <c r="A4186" s="20" t="s">
        <v>4306</v>
      </c>
      <c r="B4186">
        <v>3</v>
      </c>
      <c r="C4186" t="s">
        <v>67</v>
      </c>
      <c r="D4186" t="s">
        <v>91</v>
      </c>
      <c r="E4186" t="s">
        <v>80</v>
      </c>
      <c r="F4186" t="s">
        <v>42</v>
      </c>
      <c r="G4186">
        <v>4</v>
      </c>
      <c r="H4186">
        <v>2011</v>
      </c>
      <c r="I4186" t="s">
        <v>56</v>
      </c>
      <c r="J4186" t="s">
        <v>44</v>
      </c>
      <c r="K4186" t="s">
        <v>44</v>
      </c>
      <c r="L4186" t="s">
        <v>44</v>
      </c>
      <c r="M4186">
        <v>15</v>
      </c>
      <c r="N4186">
        <v>10.545124521568001</v>
      </c>
      <c r="O4186">
        <v>25.8198889747161</v>
      </c>
    </row>
    <row r="4187" spans="1:15" x14ac:dyDescent="0.25">
      <c r="A4187" s="20" t="s">
        <v>4307</v>
      </c>
      <c r="B4187">
        <v>3</v>
      </c>
      <c r="C4187" t="s">
        <v>67</v>
      </c>
      <c r="D4187" t="s">
        <v>91</v>
      </c>
      <c r="E4187" t="s">
        <v>80</v>
      </c>
      <c r="F4187" t="s">
        <v>42</v>
      </c>
      <c r="G4187">
        <v>4</v>
      </c>
      <c r="H4187">
        <v>2011</v>
      </c>
      <c r="I4187" t="s">
        <v>57</v>
      </c>
      <c r="J4187">
        <v>3.62</v>
      </c>
      <c r="K4187">
        <v>3.13</v>
      </c>
      <c r="L4187">
        <v>4.1100000000000003</v>
      </c>
      <c r="M4187">
        <v>122</v>
      </c>
      <c r="N4187">
        <v>16.520764705092301</v>
      </c>
      <c r="O4187">
        <v>9.0535746042518497</v>
      </c>
    </row>
    <row r="4188" spans="1:15" x14ac:dyDescent="0.25">
      <c r="A4188" s="20" t="s">
        <v>4308</v>
      </c>
      <c r="B4188">
        <v>3</v>
      </c>
      <c r="C4188" t="s">
        <v>67</v>
      </c>
      <c r="D4188" t="s">
        <v>91</v>
      </c>
      <c r="E4188" t="s">
        <v>80</v>
      </c>
      <c r="F4188" t="s">
        <v>42</v>
      </c>
      <c r="G4188">
        <v>4</v>
      </c>
      <c r="H4188">
        <v>2011</v>
      </c>
      <c r="I4188" t="s">
        <v>58</v>
      </c>
      <c r="J4188">
        <v>2.08</v>
      </c>
      <c r="K4188">
        <v>1.88</v>
      </c>
      <c r="L4188">
        <v>2.2799999999999998</v>
      </c>
      <c r="M4188">
        <v>854</v>
      </c>
      <c r="N4188">
        <v>11.7874999147002</v>
      </c>
      <c r="O4188">
        <v>3.4219295541457702</v>
      </c>
    </row>
    <row r="4189" spans="1:15" x14ac:dyDescent="0.25">
      <c r="A4189" s="20" t="s">
        <v>4309</v>
      </c>
      <c r="B4189">
        <v>3</v>
      </c>
      <c r="C4189" t="s">
        <v>67</v>
      </c>
      <c r="D4189" t="s">
        <v>91</v>
      </c>
      <c r="E4189" t="s">
        <v>80</v>
      </c>
      <c r="F4189" t="s">
        <v>42</v>
      </c>
      <c r="G4189">
        <v>4</v>
      </c>
      <c r="H4189">
        <v>2011</v>
      </c>
      <c r="I4189" t="s">
        <v>59</v>
      </c>
      <c r="J4189">
        <v>1.33</v>
      </c>
      <c r="K4189">
        <v>1.1200000000000001</v>
      </c>
      <c r="L4189">
        <v>1.54</v>
      </c>
      <c r="M4189">
        <v>112</v>
      </c>
      <c r="N4189">
        <v>9.7666355951928505</v>
      </c>
      <c r="O4189">
        <v>9.4491118252306805</v>
      </c>
    </row>
    <row r="4190" spans="1:15" x14ac:dyDescent="0.25">
      <c r="A4190" s="20" t="s">
        <v>4310</v>
      </c>
      <c r="B4190">
        <v>3</v>
      </c>
      <c r="C4190" t="s">
        <v>67</v>
      </c>
      <c r="D4190" t="s">
        <v>91</v>
      </c>
      <c r="E4190" t="s">
        <v>80</v>
      </c>
      <c r="F4190" t="s">
        <v>42</v>
      </c>
      <c r="G4190">
        <v>4</v>
      </c>
      <c r="H4190">
        <v>2011</v>
      </c>
      <c r="I4190" t="s">
        <v>60</v>
      </c>
      <c r="J4190">
        <v>3.02</v>
      </c>
      <c r="K4190">
        <v>2.89</v>
      </c>
      <c r="L4190">
        <v>3.15</v>
      </c>
      <c r="M4190">
        <v>4896</v>
      </c>
      <c r="N4190">
        <v>10.9893061592226</v>
      </c>
      <c r="O4190">
        <v>1.4291548761875701</v>
      </c>
    </row>
    <row r="4191" spans="1:15" x14ac:dyDescent="0.25">
      <c r="A4191" s="20" t="s">
        <v>4311</v>
      </c>
      <c r="B4191">
        <v>3</v>
      </c>
      <c r="C4191" t="s">
        <v>67</v>
      </c>
      <c r="D4191" t="s">
        <v>91</v>
      </c>
      <c r="E4191" t="s">
        <v>80</v>
      </c>
      <c r="F4191" t="s">
        <v>42</v>
      </c>
      <c r="G4191">
        <v>4</v>
      </c>
      <c r="H4191">
        <v>2011</v>
      </c>
      <c r="I4191" t="s">
        <v>61</v>
      </c>
      <c r="J4191">
        <v>0</v>
      </c>
      <c r="K4191" t="s">
        <v>15046</v>
      </c>
      <c r="L4191" t="s">
        <v>15046</v>
      </c>
      <c r="M4191">
        <v>0</v>
      </c>
      <c r="N4191">
        <v>11.7381327148401</v>
      </c>
      <c r="O4191" t="s">
        <v>44</v>
      </c>
    </row>
    <row r="4192" spans="1:15" x14ac:dyDescent="0.25">
      <c r="A4192" s="20" t="s">
        <v>4312</v>
      </c>
      <c r="B4192">
        <v>3</v>
      </c>
      <c r="C4192" t="s">
        <v>67</v>
      </c>
      <c r="D4192" t="s">
        <v>91</v>
      </c>
      <c r="E4192" t="s">
        <v>80</v>
      </c>
      <c r="F4192" t="s">
        <v>42</v>
      </c>
      <c r="G4192">
        <v>4</v>
      </c>
      <c r="H4192">
        <v>2011</v>
      </c>
      <c r="I4192" t="s">
        <v>43</v>
      </c>
      <c r="J4192">
        <v>0.97</v>
      </c>
      <c r="K4192">
        <v>0.8</v>
      </c>
      <c r="L4192">
        <v>1.1399999999999999</v>
      </c>
      <c r="M4192">
        <v>198</v>
      </c>
      <c r="N4192">
        <v>16.0400214472477</v>
      </c>
      <c r="O4192">
        <v>7.1066905451870204</v>
      </c>
    </row>
    <row r="4193" spans="1:15" x14ac:dyDescent="0.25">
      <c r="A4193" s="20" t="s">
        <v>4313</v>
      </c>
      <c r="B4193">
        <v>3</v>
      </c>
      <c r="C4193" t="s">
        <v>67</v>
      </c>
      <c r="D4193" t="s">
        <v>91</v>
      </c>
      <c r="E4193" t="s">
        <v>80</v>
      </c>
      <c r="F4193" t="s">
        <v>42</v>
      </c>
      <c r="G4193">
        <v>4</v>
      </c>
      <c r="H4193">
        <v>2011</v>
      </c>
      <c r="I4193" t="s">
        <v>62</v>
      </c>
      <c r="J4193">
        <v>5.05</v>
      </c>
      <c r="K4193">
        <v>4.37</v>
      </c>
      <c r="L4193">
        <v>5.73</v>
      </c>
      <c r="M4193">
        <v>108</v>
      </c>
      <c r="N4193">
        <v>9.8342460911242497</v>
      </c>
      <c r="O4193">
        <v>9.6225044864937601</v>
      </c>
    </row>
    <row r="4194" spans="1:15" x14ac:dyDescent="0.25">
      <c r="A4194" s="20" t="s">
        <v>4314</v>
      </c>
      <c r="B4194">
        <v>3</v>
      </c>
      <c r="C4194" t="s">
        <v>67</v>
      </c>
      <c r="D4194" t="s">
        <v>91</v>
      </c>
      <c r="E4194" t="s">
        <v>80</v>
      </c>
      <c r="F4194" t="s">
        <v>42</v>
      </c>
      <c r="G4194">
        <v>4</v>
      </c>
      <c r="H4194">
        <v>2011</v>
      </c>
      <c r="I4194" t="s">
        <v>75</v>
      </c>
      <c r="J4194">
        <v>2.88</v>
      </c>
      <c r="K4194">
        <v>2.8</v>
      </c>
      <c r="L4194">
        <v>2.9</v>
      </c>
      <c r="M4194">
        <v>32.857560862373198</v>
      </c>
      <c r="N4194">
        <v>11.404145484295499</v>
      </c>
      <c r="O4194">
        <v>-99</v>
      </c>
    </row>
    <row r="4195" spans="1:15" x14ac:dyDescent="0.25">
      <c r="A4195" s="20" t="s">
        <v>4315</v>
      </c>
      <c r="B4195">
        <v>3</v>
      </c>
      <c r="C4195" t="s">
        <v>67</v>
      </c>
      <c r="D4195" t="s">
        <v>91</v>
      </c>
      <c r="E4195" t="s">
        <v>80</v>
      </c>
      <c r="F4195" t="s">
        <v>42</v>
      </c>
      <c r="G4195">
        <v>4</v>
      </c>
      <c r="H4195">
        <v>2011</v>
      </c>
      <c r="I4195" t="s">
        <v>45</v>
      </c>
      <c r="J4195">
        <v>2.82</v>
      </c>
      <c r="K4195">
        <v>2.63</v>
      </c>
      <c r="L4195">
        <v>3.01</v>
      </c>
      <c r="M4195">
        <v>1565</v>
      </c>
      <c r="N4195">
        <v>12.0264855208857</v>
      </c>
      <c r="O4195">
        <v>2.5278006958277901</v>
      </c>
    </row>
    <row r="4196" spans="1:15" x14ac:dyDescent="0.25">
      <c r="A4196" s="20" t="s">
        <v>4316</v>
      </c>
      <c r="B4196">
        <v>3</v>
      </c>
      <c r="C4196" t="s">
        <v>67</v>
      </c>
      <c r="D4196" t="s">
        <v>91</v>
      </c>
      <c r="E4196" t="s">
        <v>80</v>
      </c>
      <c r="F4196" t="s">
        <v>42</v>
      </c>
      <c r="G4196">
        <v>4</v>
      </c>
      <c r="H4196">
        <v>2011</v>
      </c>
      <c r="I4196" t="s">
        <v>46</v>
      </c>
      <c r="J4196">
        <v>3.67</v>
      </c>
      <c r="K4196">
        <v>3.46</v>
      </c>
      <c r="L4196">
        <v>3.88</v>
      </c>
      <c r="M4196">
        <v>2869</v>
      </c>
      <c r="N4196">
        <v>8.9760584396486802</v>
      </c>
      <c r="O4196">
        <v>1.86695876484379</v>
      </c>
    </row>
    <row r="4197" spans="1:15" x14ac:dyDescent="0.25">
      <c r="A4197" s="20" t="s">
        <v>4317</v>
      </c>
      <c r="B4197">
        <v>3</v>
      </c>
      <c r="C4197" t="s">
        <v>67</v>
      </c>
      <c r="D4197" t="s">
        <v>91</v>
      </c>
      <c r="E4197" t="s">
        <v>80</v>
      </c>
      <c r="F4197" t="s">
        <v>42</v>
      </c>
      <c r="G4197">
        <v>4</v>
      </c>
      <c r="H4197">
        <v>2011</v>
      </c>
      <c r="I4197" t="s">
        <v>47</v>
      </c>
      <c r="J4197">
        <v>3.09</v>
      </c>
      <c r="K4197">
        <v>2.99</v>
      </c>
      <c r="L4197">
        <v>3.19</v>
      </c>
      <c r="M4197">
        <v>16186</v>
      </c>
      <c r="N4197">
        <v>12.082788028523</v>
      </c>
      <c r="O4197">
        <v>0.78601391036846302</v>
      </c>
    </row>
    <row r="4198" spans="1:15" x14ac:dyDescent="0.25">
      <c r="A4198" s="20" t="s">
        <v>4318</v>
      </c>
      <c r="B4198">
        <v>3</v>
      </c>
      <c r="C4198" t="s">
        <v>67</v>
      </c>
      <c r="D4198" t="s">
        <v>91</v>
      </c>
      <c r="E4198" t="s">
        <v>80</v>
      </c>
      <c r="F4198" t="s">
        <v>42</v>
      </c>
      <c r="G4198">
        <v>4</v>
      </c>
      <c r="H4198">
        <v>2011</v>
      </c>
      <c r="I4198" t="s">
        <v>48</v>
      </c>
      <c r="J4198">
        <v>1.72</v>
      </c>
      <c r="K4198">
        <v>1.48</v>
      </c>
      <c r="L4198">
        <v>1.96</v>
      </c>
      <c r="M4198">
        <v>261</v>
      </c>
      <c r="N4198">
        <v>10.364122263742599</v>
      </c>
      <c r="O4198">
        <v>6.1898446059017296</v>
      </c>
    </row>
    <row r="4199" spans="1:15" x14ac:dyDescent="0.25">
      <c r="A4199" s="20" t="s">
        <v>4319</v>
      </c>
      <c r="B4199">
        <v>3</v>
      </c>
      <c r="C4199" t="s">
        <v>67</v>
      </c>
      <c r="D4199" t="s">
        <v>91</v>
      </c>
      <c r="E4199" t="s">
        <v>80</v>
      </c>
      <c r="F4199" t="s">
        <v>42</v>
      </c>
      <c r="G4199">
        <v>4</v>
      </c>
      <c r="H4199">
        <v>2011</v>
      </c>
      <c r="I4199" t="s">
        <v>49</v>
      </c>
      <c r="J4199">
        <v>2.4</v>
      </c>
      <c r="K4199">
        <v>2.2200000000000002</v>
      </c>
      <c r="L4199">
        <v>2.58</v>
      </c>
      <c r="M4199">
        <v>2652</v>
      </c>
      <c r="N4199">
        <v>12.098797861601099</v>
      </c>
      <c r="O4199">
        <v>1.9418390934515399</v>
      </c>
    </row>
    <row r="4200" spans="1:15" x14ac:dyDescent="0.25">
      <c r="A4200" s="20" t="s">
        <v>4320</v>
      </c>
      <c r="B4200">
        <v>3</v>
      </c>
      <c r="C4200" t="s">
        <v>67</v>
      </c>
      <c r="D4200" t="s">
        <v>91</v>
      </c>
      <c r="E4200" t="s">
        <v>80</v>
      </c>
      <c r="F4200" t="s">
        <v>42</v>
      </c>
      <c r="G4200">
        <v>4</v>
      </c>
      <c r="H4200">
        <v>2011</v>
      </c>
      <c r="I4200" t="s">
        <v>50</v>
      </c>
      <c r="J4200">
        <v>1.95</v>
      </c>
      <c r="K4200">
        <v>1.56</v>
      </c>
      <c r="L4200">
        <v>2.34</v>
      </c>
      <c r="M4200">
        <v>138</v>
      </c>
      <c r="N4200">
        <v>10.162287087726201</v>
      </c>
      <c r="O4200">
        <v>8.5125653075874901</v>
      </c>
    </row>
    <row r="4201" spans="1:15" x14ac:dyDescent="0.25">
      <c r="A4201" s="20" t="s">
        <v>4321</v>
      </c>
      <c r="B4201">
        <v>3</v>
      </c>
      <c r="C4201" t="s">
        <v>67</v>
      </c>
      <c r="D4201" t="s">
        <v>91</v>
      </c>
      <c r="E4201" t="s">
        <v>80</v>
      </c>
      <c r="F4201" t="s">
        <v>42</v>
      </c>
      <c r="G4201">
        <v>4</v>
      </c>
      <c r="H4201">
        <v>2011</v>
      </c>
      <c r="I4201" t="s">
        <v>51</v>
      </c>
      <c r="J4201">
        <v>3.47</v>
      </c>
      <c r="K4201">
        <v>3.03</v>
      </c>
      <c r="L4201">
        <v>3.91</v>
      </c>
      <c r="M4201">
        <v>470</v>
      </c>
      <c r="N4201">
        <v>12.0410059510204</v>
      </c>
      <c r="O4201">
        <v>4.6126560401444197</v>
      </c>
    </row>
    <row r="4202" spans="1:15" x14ac:dyDescent="0.25">
      <c r="A4202" s="20" t="s">
        <v>4322</v>
      </c>
      <c r="B4202">
        <v>3</v>
      </c>
      <c r="C4202" t="s">
        <v>67</v>
      </c>
      <c r="D4202" t="s">
        <v>91</v>
      </c>
      <c r="E4202" t="s">
        <v>78</v>
      </c>
      <c r="F4202" t="s">
        <v>35</v>
      </c>
      <c r="G4202">
        <v>5</v>
      </c>
      <c r="H4202">
        <v>2011</v>
      </c>
      <c r="I4202" t="s">
        <v>34</v>
      </c>
      <c r="J4202">
        <v>2.66</v>
      </c>
      <c r="K4202">
        <v>2.54</v>
      </c>
      <c r="L4202">
        <v>2.78</v>
      </c>
      <c r="M4202">
        <v>6868</v>
      </c>
      <c r="N4202">
        <v>9.8788830145063695</v>
      </c>
      <c r="O4202">
        <v>1.20665983430988</v>
      </c>
    </row>
    <row r="4203" spans="1:15" x14ac:dyDescent="0.25">
      <c r="A4203" s="20" t="s">
        <v>4323</v>
      </c>
      <c r="B4203">
        <v>3</v>
      </c>
      <c r="C4203" t="s">
        <v>67</v>
      </c>
      <c r="D4203" t="s">
        <v>91</v>
      </c>
      <c r="E4203" t="s">
        <v>78</v>
      </c>
      <c r="F4203" t="s">
        <v>35</v>
      </c>
      <c r="G4203">
        <v>5</v>
      </c>
      <c r="H4203">
        <v>2011</v>
      </c>
      <c r="I4203" t="s">
        <v>52</v>
      </c>
      <c r="J4203">
        <v>3.47</v>
      </c>
      <c r="K4203">
        <v>2.69</v>
      </c>
      <c r="L4203">
        <v>4.25</v>
      </c>
      <c r="M4203">
        <v>141</v>
      </c>
      <c r="N4203">
        <v>10.3458593748502</v>
      </c>
      <c r="O4203">
        <v>8.4215192106651902</v>
      </c>
    </row>
    <row r="4204" spans="1:15" x14ac:dyDescent="0.25">
      <c r="A4204" s="20" t="s">
        <v>4324</v>
      </c>
      <c r="B4204">
        <v>3</v>
      </c>
      <c r="C4204" t="s">
        <v>67</v>
      </c>
      <c r="D4204" t="s">
        <v>91</v>
      </c>
      <c r="E4204" t="s">
        <v>78</v>
      </c>
      <c r="F4204" t="s">
        <v>35</v>
      </c>
      <c r="G4204">
        <v>5</v>
      </c>
      <c r="H4204">
        <v>2011</v>
      </c>
      <c r="I4204" t="s">
        <v>53</v>
      </c>
      <c r="J4204">
        <v>2.29</v>
      </c>
      <c r="K4204">
        <v>1.83</v>
      </c>
      <c r="L4204">
        <v>2.75</v>
      </c>
      <c r="M4204">
        <v>92</v>
      </c>
      <c r="N4204">
        <v>11.572827079629</v>
      </c>
      <c r="O4204">
        <v>10.425720702853701</v>
      </c>
    </row>
    <row r="4205" spans="1:15" x14ac:dyDescent="0.25">
      <c r="A4205" s="20" t="s">
        <v>4325</v>
      </c>
      <c r="B4205">
        <v>3</v>
      </c>
      <c r="C4205" t="s">
        <v>67</v>
      </c>
      <c r="D4205" t="s">
        <v>91</v>
      </c>
      <c r="E4205" t="s">
        <v>78</v>
      </c>
      <c r="F4205" t="s">
        <v>35</v>
      </c>
      <c r="G4205">
        <v>5</v>
      </c>
      <c r="H4205">
        <v>2011</v>
      </c>
      <c r="I4205" t="s">
        <v>54</v>
      </c>
      <c r="J4205">
        <v>0.99</v>
      </c>
      <c r="K4205">
        <v>0.65</v>
      </c>
      <c r="L4205">
        <v>1.33</v>
      </c>
      <c r="M4205">
        <v>24</v>
      </c>
      <c r="N4205">
        <v>12.740181913179301</v>
      </c>
      <c r="O4205">
        <v>20.412414523193199</v>
      </c>
    </row>
    <row r="4206" spans="1:15" x14ac:dyDescent="0.25">
      <c r="A4206" s="20" t="s">
        <v>4326</v>
      </c>
      <c r="B4206">
        <v>3</v>
      </c>
      <c r="C4206" t="s">
        <v>67</v>
      </c>
      <c r="D4206" t="s">
        <v>91</v>
      </c>
      <c r="E4206" t="s">
        <v>78</v>
      </c>
      <c r="F4206" t="s">
        <v>35</v>
      </c>
      <c r="G4206">
        <v>5</v>
      </c>
      <c r="H4206">
        <v>2011</v>
      </c>
      <c r="I4206" t="s">
        <v>55</v>
      </c>
      <c r="J4206">
        <v>2.37</v>
      </c>
      <c r="K4206">
        <v>2.0299999999999998</v>
      </c>
      <c r="L4206">
        <v>2.71</v>
      </c>
      <c r="M4206">
        <v>806</v>
      </c>
      <c r="N4206">
        <v>10.9789977014751</v>
      </c>
      <c r="O4206">
        <v>3.52234976838173</v>
      </c>
    </row>
    <row r="4207" spans="1:15" x14ac:dyDescent="0.25">
      <c r="A4207" s="20" t="s">
        <v>4327</v>
      </c>
      <c r="B4207">
        <v>3</v>
      </c>
      <c r="C4207" t="s">
        <v>67</v>
      </c>
      <c r="D4207" t="s">
        <v>91</v>
      </c>
      <c r="E4207" t="s">
        <v>78</v>
      </c>
      <c r="F4207" t="s">
        <v>35</v>
      </c>
      <c r="G4207">
        <v>5</v>
      </c>
      <c r="H4207">
        <v>2011</v>
      </c>
      <c r="I4207" t="s">
        <v>56</v>
      </c>
      <c r="J4207">
        <v>2.6</v>
      </c>
      <c r="K4207">
        <v>1.94</v>
      </c>
      <c r="L4207">
        <v>3.26</v>
      </c>
      <c r="M4207">
        <v>30</v>
      </c>
      <c r="N4207">
        <v>10.545124521568001</v>
      </c>
      <c r="O4207">
        <v>18.257418583505501</v>
      </c>
    </row>
    <row r="4208" spans="1:15" x14ac:dyDescent="0.25">
      <c r="A4208" s="20" t="s">
        <v>4328</v>
      </c>
      <c r="B4208">
        <v>3</v>
      </c>
      <c r="C4208" t="s">
        <v>67</v>
      </c>
      <c r="D4208" t="s">
        <v>91</v>
      </c>
      <c r="E4208" t="s">
        <v>78</v>
      </c>
      <c r="F4208" t="s">
        <v>35</v>
      </c>
      <c r="G4208">
        <v>5</v>
      </c>
      <c r="H4208">
        <v>2011</v>
      </c>
      <c r="I4208" t="s">
        <v>57</v>
      </c>
      <c r="J4208">
        <v>1.54</v>
      </c>
      <c r="K4208">
        <v>1.1499999999999999</v>
      </c>
      <c r="L4208">
        <v>1.93</v>
      </c>
      <c r="M4208">
        <v>48</v>
      </c>
      <c r="N4208">
        <v>16.520764705092301</v>
      </c>
      <c r="O4208">
        <v>14.433756729740599</v>
      </c>
    </row>
    <row r="4209" spans="1:15" x14ac:dyDescent="0.25">
      <c r="A4209" s="20" t="s">
        <v>4329</v>
      </c>
      <c r="B4209">
        <v>3</v>
      </c>
      <c r="C4209" t="s">
        <v>67</v>
      </c>
      <c r="D4209" t="s">
        <v>91</v>
      </c>
      <c r="E4209" t="s">
        <v>78</v>
      </c>
      <c r="F4209" t="s">
        <v>35</v>
      </c>
      <c r="G4209">
        <v>5</v>
      </c>
      <c r="H4209">
        <v>2011</v>
      </c>
      <c r="I4209" t="s">
        <v>58</v>
      </c>
      <c r="J4209">
        <v>2.68</v>
      </c>
      <c r="K4209">
        <v>2.46</v>
      </c>
      <c r="L4209">
        <v>2.9</v>
      </c>
      <c r="M4209">
        <v>1405</v>
      </c>
      <c r="N4209">
        <v>11.7874999147002</v>
      </c>
      <c r="O4209">
        <v>2.6678526425610398</v>
      </c>
    </row>
    <row r="4210" spans="1:15" x14ac:dyDescent="0.25">
      <c r="A4210" s="20" t="s">
        <v>4330</v>
      </c>
      <c r="B4210">
        <v>3</v>
      </c>
      <c r="C4210" t="s">
        <v>67</v>
      </c>
      <c r="D4210" t="s">
        <v>91</v>
      </c>
      <c r="E4210" t="s">
        <v>78</v>
      </c>
      <c r="F4210" t="s">
        <v>35</v>
      </c>
      <c r="G4210">
        <v>5</v>
      </c>
      <c r="H4210">
        <v>2011</v>
      </c>
      <c r="I4210" t="s">
        <v>59</v>
      </c>
      <c r="J4210">
        <v>0.73</v>
      </c>
      <c r="K4210">
        <v>0.54</v>
      </c>
      <c r="L4210">
        <v>0.92</v>
      </c>
      <c r="M4210">
        <v>37</v>
      </c>
      <c r="N4210">
        <v>9.7666355951928505</v>
      </c>
      <c r="O4210">
        <v>16.439898730535699</v>
      </c>
    </row>
    <row r="4211" spans="1:15" x14ac:dyDescent="0.25">
      <c r="A4211" s="20" t="s">
        <v>4331</v>
      </c>
      <c r="B4211">
        <v>3</v>
      </c>
      <c r="C4211" t="s">
        <v>67</v>
      </c>
      <c r="D4211" t="s">
        <v>91</v>
      </c>
      <c r="E4211" t="s">
        <v>78</v>
      </c>
      <c r="F4211" t="s">
        <v>35</v>
      </c>
      <c r="G4211">
        <v>5</v>
      </c>
      <c r="H4211">
        <v>2011</v>
      </c>
      <c r="I4211" t="s">
        <v>60</v>
      </c>
      <c r="J4211">
        <v>2.2599999999999998</v>
      </c>
      <c r="K4211">
        <v>2.15</v>
      </c>
      <c r="L4211">
        <v>2.37</v>
      </c>
      <c r="M4211">
        <v>3512</v>
      </c>
      <c r="N4211">
        <v>10.9893061592226</v>
      </c>
      <c r="O4211">
        <v>1.6874182676570699</v>
      </c>
    </row>
    <row r="4212" spans="1:15" x14ac:dyDescent="0.25">
      <c r="A4212" s="20" t="s">
        <v>4332</v>
      </c>
      <c r="B4212">
        <v>3</v>
      </c>
      <c r="C4212" t="s">
        <v>67</v>
      </c>
      <c r="D4212" t="s">
        <v>91</v>
      </c>
      <c r="E4212" t="s">
        <v>78</v>
      </c>
      <c r="F4212" t="s">
        <v>35</v>
      </c>
      <c r="G4212">
        <v>5</v>
      </c>
      <c r="H4212">
        <v>2011</v>
      </c>
      <c r="I4212" t="s">
        <v>61</v>
      </c>
      <c r="J4212" t="s">
        <v>44</v>
      </c>
      <c r="K4212" t="s">
        <v>44</v>
      </c>
      <c r="L4212" t="s">
        <v>44</v>
      </c>
      <c r="M4212">
        <v>8</v>
      </c>
      <c r="N4212">
        <v>11.7381327148401</v>
      </c>
      <c r="O4212">
        <v>35.355339059327399</v>
      </c>
    </row>
    <row r="4213" spans="1:15" x14ac:dyDescent="0.25">
      <c r="A4213" s="20" t="s">
        <v>4333</v>
      </c>
      <c r="B4213">
        <v>3</v>
      </c>
      <c r="C4213" t="s">
        <v>67</v>
      </c>
      <c r="D4213" t="s">
        <v>91</v>
      </c>
      <c r="E4213" t="s">
        <v>78</v>
      </c>
      <c r="F4213" t="s">
        <v>35</v>
      </c>
      <c r="G4213">
        <v>5</v>
      </c>
      <c r="H4213">
        <v>2011</v>
      </c>
      <c r="I4213" t="s">
        <v>43</v>
      </c>
      <c r="J4213">
        <v>1.96</v>
      </c>
      <c r="K4213">
        <v>1.77</v>
      </c>
      <c r="L4213">
        <v>2.15</v>
      </c>
      <c r="M4213">
        <v>682</v>
      </c>
      <c r="N4213">
        <v>16.0400214472477</v>
      </c>
      <c r="O4213">
        <v>3.8291979053374199</v>
      </c>
    </row>
    <row r="4214" spans="1:15" x14ac:dyDescent="0.25">
      <c r="A4214" s="20" t="s">
        <v>4334</v>
      </c>
      <c r="B4214">
        <v>3</v>
      </c>
      <c r="C4214" t="s">
        <v>67</v>
      </c>
      <c r="D4214" t="s">
        <v>91</v>
      </c>
      <c r="E4214" t="s">
        <v>78</v>
      </c>
      <c r="F4214" t="s">
        <v>35</v>
      </c>
      <c r="G4214">
        <v>5</v>
      </c>
      <c r="H4214">
        <v>2011</v>
      </c>
      <c r="I4214" t="s">
        <v>62</v>
      </c>
      <c r="J4214">
        <v>0.99</v>
      </c>
      <c r="K4214">
        <v>0.55000000000000004</v>
      </c>
      <c r="L4214">
        <v>1.43</v>
      </c>
      <c r="M4214">
        <v>45</v>
      </c>
      <c r="N4214">
        <v>9.8342460911242497</v>
      </c>
      <c r="O4214">
        <v>14.907119849998599</v>
      </c>
    </row>
    <row r="4215" spans="1:15" x14ac:dyDescent="0.25">
      <c r="A4215" s="20" t="s">
        <v>4335</v>
      </c>
      <c r="B4215">
        <v>3</v>
      </c>
      <c r="C4215" t="s">
        <v>67</v>
      </c>
      <c r="D4215" t="s">
        <v>91</v>
      </c>
      <c r="E4215" t="s">
        <v>78</v>
      </c>
      <c r="F4215" t="s">
        <v>35</v>
      </c>
      <c r="G4215">
        <v>5</v>
      </c>
      <c r="H4215">
        <v>2011</v>
      </c>
      <c r="I4215" t="s">
        <v>75</v>
      </c>
      <c r="J4215">
        <v>2.23</v>
      </c>
      <c r="K4215">
        <v>2.2000000000000002</v>
      </c>
      <c r="L4215">
        <v>2.2999999999999998</v>
      </c>
      <c r="M4215">
        <v>25.461697854019199</v>
      </c>
      <c r="N4215">
        <v>11.404145484295499</v>
      </c>
      <c r="O4215">
        <v>-99</v>
      </c>
    </row>
    <row r="4216" spans="1:15" x14ac:dyDescent="0.25">
      <c r="A4216" s="20" t="s">
        <v>4336</v>
      </c>
      <c r="B4216">
        <v>3</v>
      </c>
      <c r="C4216" t="s">
        <v>67</v>
      </c>
      <c r="D4216" t="s">
        <v>91</v>
      </c>
      <c r="E4216" t="s">
        <v>78</v>
      </c>
      <c r="F4216" t="s">
        <v>35</v>
      </c>
      <c r="G4216">
        <v>5</v>
      </c>
      <c r="H4216">
        <v>2011</v>
      </c>
      <c r="I4216" t="s">
        <v>45</v>
      </c>
      <c r="J4216">
        <v>1.54</v>
      </c>
      <c r="K4216">
        <v>1.41</v>
      </c>
      <c r="L4216">
        <v>1.67</v>
      </c>
      <c r="M4216">
        <v>1244</v>
      </c>
      <c r="N4216">
        <v>12.0264855208857</v>
      </c>
      <c r="O4216">
        <v>2.83523988561871</v>
      </c>
    </row>
    <row r="4217" spans="1:15" x14ac:dyDescent="0.25">
      <c r="A4217" s="20" t="s">
        <v>4337</v>
      </c>
      <c r="B4217">
        <v>3</v>
      </c>
      <c r="C4217" t="s">
        <v>67</v>
      </c>
      <c r="D4217" t="s">
        <v>91</v>
      </c>
      <c r="E4217" t="s">
        <v>78</v>
      </c>
      <c r="F4217" t="s">
        <v>35</v>
      </c>
      <c r="G4217">
        <v>5</v>
      </c>
      <c r="H4217">
        <v>2011</v>
      </c>
      <c r="I4217" t="s">
        <v>46</v>
      </c>
      <c r="J4217">
        <v>1.8</v>
      </c>
      <c r="K4217">
        <v>1.6</v>
      </c>
      <c r="L4217">
        <v>2</v>
      </c>
      <c r="M4217">
        <v>1350</v>
      </c>
      <c r="N4217">
        <v>8.9760584396486802</v>
      </c>
      <c r="O4217">
        <v>2.7216552697590899</v>
      </c>
    </row>
    <row r="4218" spans="1:15" x14ac:dyDescent="0.25">
      <c r="A4218" s="20" t="s">
        <v>4338</v>
      </c>
      <c r="B4218">
        <v>3</v>
      </c>
      <c r="C4218" t="s">
        <v>67</v>
      </c>
      <c r="D4218" t="s">
        <v>91</v>
      </c>
      <c r="E4218" t="s">
        <v>78</v>
      </c>
      <c r="F4218" t="s">
        <v>35</v>
      </c>
      <c r="G4218">
        <v>5</v>
      </c>
      <c r="H4218">
        <v>2011</v>
      </c>
      <c r="I4218" t="s">
        <v>47</v>
      </c>
      <c r="J4218">
        <v>2.57</v>
      </c>
      <c r="K4218">
        <v>2.4700000000000002</v>
      </c>
      <c r="L4218">
        <v>2.67</v>
      </c>
      <c r="M4218">
        <v>6610</v>
      </c>
      <c r="N4218">
        <v>12.082788028523</v>
      </c>
      <c r="O4218">
        <v>1.22998345683376</v>
      </c>
    </row>
    <row r="4219" spans="1:15" x14ac:dyDescent="0.25">
      <c r="A4219" s="20" t="s">
        <v>4339</v>
      </c>
      <c r="B4219">
        <v>3</v>
      </c>
      <c r="C4219" t="s">
        <v>67</v>
      </c>
      <c r="D4219" t="s">
        <v>91</v>
      </c>
      <c r="E4219" t="s">
        <v>78</v>
      </c>
      <c r="F4219" t="s">
        <v>35</v>
      </c>
      <c r="G4219">
        <v>5</v>
      </c>
      <c r="H4219">
        <v>2011</v>
      </c>
      <c r="I4219" t="s">
        <v>48</v>
      </c>
      <c r="J4219">
        <v>0.96</v>
      </c>
      <c r="K4219">
        <v>0.64</v>
      </c>
      <c r="L4219">
        <v>1.28</v>
      </c>
      <c r="M4219">
        <v>117</v>
      </c>
      <c r="N4219">
        <v>10.364122263742599</v>
      </c>
      <c r="O4219">
        <v>9.2450032704204794</v>
      </c>
    </row>
    <row r="4220" spans="1:15" x14ac:dyDescent="0.25">
      <c r="A4220" s="20" t="s">
        <v>4340</v>
      </c>
      <c r="B4220">
        <v>3</v>
      </c>
      <c r="C4220" t="s">
        <v>67</v>
      </c>
      <c r="D4220" t="s">
        <v>91</v>
      </c>
      <c r="E4220" t="s">
        <v>78</v>
      </c>
      <c r="F4220" t="s">
        <v>35</v>
      </c>
      <c r="G4220">
        <v>5</v>
      </c>
      <c r="H4220">
        <v>2011</v>
      </c>
      <c r="I4220" t="s">
        <v>49</v>
      </c>
      <c r="J4220">
        <v>2.29</v>
      </c>
      <c r="K4220">
        <v>2</v>
      </c>
      <c r="L4220">
        <v>2.58</v>
      </c>
      <c r="M4220">
        <v>1003</v>
      </c>
      <c r="N4220">
        <v>12.098797861601099</v>
      </c>
      <c r="O4220">
        <v>3.15754488975336</v>
      </c>
    </row>
    <row r="4221" spans="1:15" x14ac:dyDescent="0.25">
      <c r="A4221" s="20" t="s">
        <v>4341</v>
      </c>
      <c r="B4221">
        <v>3</v>
      </c>
      <c r="C4221" t="s">
        <v>67</v>
      </c>
      <c r="D4221" t="s">
        <v>91</v>
      </c>
      <c r="E4221" t="s">
        <v>78</v>
      </c>
      <c r="F4221" t="s">
        <v>35</v>
      </c>
      <c r="G4221">
        <v>5</v>
      </c>
      <c r="H4221">
        <v>2011</v>
      </c>
      <c r="I4221" t="s">
        <v>50</v>
      </c>
      <c r="J4221">
        <v>1.58</v>
      </c>
      <c r="K4221">
        <v>1.23</v>
      </c>
      <c r="L4221">
        <v>1.93</v>
      </c>
      <c r="M4221">
        <v>114</v>
      </c>
      <c r="N4221">
        <v>10.162287087726201</v>
      </c>
      <c r="O4221">
        <v>9.3658581158169394</v>
      </c>
    </row>
    <row r="4222" spans="1:15" x14ac:dyDescent="0.25">
      <c r="A4222" s="20" t="s">
        <v>4342</v>
      </c>
      <c r="B4222">
        <v>3</v>
      </c>
      <c r="C4222" t="s">
        <v>67</v>
      </c>
      <c r="D4222" t="s">
        <v>91</v>
      </c>
      <c r="E4222" t="s">
        <v>78</v>
      </c>
      <c r="F4222" t="s">
        <v>35</v>
      </c>
      <c r="G4222">
        <v>5</v>
      </c>
      <c r="H4222">
        <v>2011</v>
      </c>
      <c r="I4222" t="s">
        <v>51</v>
      </c>
      <c r="J4222">
        <v>1.52</v>
      </c>
      <c r="K4222">
        <v>1.26</v>
      </c>
      <c r="L4222">
        <v>1.78</v>
      </c>
      <c r="M4222">
        <v>417</v>
      </c>
      <c r="N4222">
        <v>12.0410059510204</v>
      </c>
      <c r="O4222">
        <v>4.8970210687439204</v>
      </c>
    </row>
    <row r="4223" spans="1:15" x14ac:dyDescent="0.25">
      <c r="A4223" s="20" t="s">
        <v>4343</v>
      </c>
      <c r="B4223">
        <v>3</v>
      </c>
      <c r="C4223" t="s">
        <v>67</v>
      </c>
      <c r="D4223" t="s">
        <v>91</v>
      </c>
      <c r="E4223" t="s">
        <v>79</v>
      </c>
      <c r="F4223" t="s">
        <v>38</v>
      </c>
      <c r="G4223">
        <v>3</v>
      </c>
      <c r="H4223">
        <v>2012</v>
      </c>
      <c r="I4223" t="s">
        <v>34</v>
      </c>
      <c r="J4223">
        <v>2.19</v>
      </c>
      <c r="K4223">
        <v>2.08</v>
      </c>
      <c r="L4223">
        <v>2.2999999999999998</v>
      </c>
      <c r="M4223">
        <v>2989</v>
      </c>
      <c r="N4223">
        <v>11.0658086643459</v>
      </c>
      <c r="O4223">
        <v>1.8290982847556601</v>
      </c>
    </row>
    <row r="4224" spans="1:15" x14ac:dyDescent="0.25">
      <c r="A4224" s="20" t="s">
        <v>4344</v>
      </c>
      <c r="B4224">
        <v>3</v>
      </c>
      <c r="C4224" t="s">
        <v>67</v>
      </c>
      <c r="D4224" t="s">
        <v>91</v>
      </c>
      <c r="E4224" t="s">
        <v>79</v>
      </c>
      <c r="F4224" t="s">
        <v>38</v>
      </c>
      <c r="G4224">
        <v>3</v>
      </c>
      <c r="H4224">
        <v>2012</v>
      </c>
      <c r="I4224" t="s">
        <v>52</v>
      </c>
      <c r="J4224">
        <v>1.28</v>
      </c>
      <c r="K4224">
        <v>1.08</v>
      </c>
      <c r="L4224">
        <v>1.48</v>
      </c>
      <c r="M4224">
        <v>402</v>
      </c>
      <c r="N4224">
        <v>8.4271086431731099</v>
      </c>
      <c r="O4224">
        <v>4.9875466805381601</v>
      </c>
    </row>
    <row r="4225" spans="1:15" x14ac:dyDescent="0.25">
      <c r="A4225" s="20" t="s">
        <v>4345</v>
      </c>
      <c r="B4225">
        <v>3</v>
      </c>
      <c r="C4225" t="s">
        <v>67</v>
      </c>
      <c r="D4225" t="s">
        <v>91</v>
      </c>
      <c r="E4225" t="s">
        <v>79</v>
      </c>
      <c r="F4225" t="s">
        <v>38</v>
      </c>
      <c r="G4225">
        <v>3</v>
      </c>
      <c r="H4225">
        <v>2012</v>
      </c>
      <c r="I4225" t="s">
        <v>53</v>
      </c>
      <c r="J4225">
        <v>2.5</v>
      </c>
      <c r="K4225">
        <v>2.37</v>
      </c>
      <c r="L4225">
        <v>2.63</v>
      </c>
      <c r="M4225">
        <v>8107</v>
      </c>
      <c r="N4225">
        <v>13.906361337027599</v>
      </c>
      <c r="O4225">
        <v>1.11063131233005</v>
      </c>
    </row>
    <row r="4226" spans="1:15" x14ac:dyDescent="0.25">
      <c r="A4226" s="20" t="s">
        <v>4346</v>
      </c>
      <c r="B4226">
        <v>3</v>
      </c>
      <c r="C4226" t="s">
        <v>67</v>
      </c>
      <c r="D4226" t="s">
        <v>91</v>
      </c>
      <c r="E4226" t="s">
        <v>79</v>
      </c>
      <c r="F4226" t="s">
        <v>38</v>
      </c>
      <c r="G4226">
        <v>3</v>
      </c>
      <c r="H4226">
        <v>2012</v>
      </c>
      <c r="I4226" t="s">
        <v>54</v>
      </c>
      <c r="J4226">
        <v>1.95</v>
      </c>
      <c r="K4226">
        <v>1.48</v>
      </c>
      <c r="L4226">
        <v>2.42</v>
      </c>
      <c r="M4226">
        <v>111</v>
      </c>
      <c r="N4226">
        <v>10.4859863921537</v>
      </c>
      <c r="O4226">
        <v>9.4915799575249906</v>
      </c>
    </row>
    <row r="4227" spans="1:15" x14ac:dyDescent="0.25">
      <c r="A4227" s="20" t="s">
        <v>4347</v>
      </c>
      <c r="B4227">
        <v>3</v>
      </c>
      <c r="C4227" t="s">
        <v>67</v>
      </c>
      <c r="D4227" t="s">
        <v>91</v>
      </c>
      <c r="E4227" t="s">
        <v>79</v>
      </c>
      <c r="F4227" t="s">
        <v>38</v>
      </c>
      <c r="G4227">
        <v>3</v>
      </c>
      <c r="H4227">
        <v>2012</v>
      </c>
      <c r="I4227" t="s">
        <v>55</v>
      </c>
      <c r="J4227">
        <v>1.6</v>
      </c>
      <c r="K4227">
        <v>1.49</v>
      </c>
      <c r="L4227">
        <v>1.71</v>
      </c>
      <c r="M4227">
        <v>1556</v>
      </c>
      <c r="N4227">
        <v>11.294097192789501</v>
      </c>
      <c r="O4227">
        <v>2.5351006328169698</v>
      </c>
    </row>
    <row r="4228" spans="1:15" x14ac:dyDescent="0.25">
      <c r="A4228" s="20" t="s">
        <v>4348</v>
      </c>
      <c r="B4228">
        <v>3</v>
      </c>
      <c r="C4228" t="s">
        <v>67</v>
      </c>
      <c r="D4228" t="s">
        <v>91</v>
      </c>
      <c r="E4228" t="s">
        <v>79</v>
      </c>
      <c r="F4228" t="s">
        <v>38</v>
      </c>
      <c r="G4228">
        <v>3</v>
      </c>
      <c r="H4228">
        <v>2012</v>
      </c>
      <c r="I4228" t="s">
        <v>56</v>
      </c>
      <c r="J4228">
        <v>1.53</v>
      </c>
      <c r="K4228">
        <v>1.39</v>
      </c>
      <c r="L4228">
        <v>1.67</v>
      </c>
      <c r="M4228">
        <v>3249</v>
      </c>
      <c r="N4228">
        <v>18.599355816721001</v>
      </c>
      <c r="O4228">
        <v>1.7543859649122799</v>
      </c>
    </row>
    <row r="4229" spans="1:15" x14ac:dyDescent="0.25">
      <c r="A4229" s="20" t="s">
        <v>4349</v>
      </c>
      <c r="B4229">
        <v>3</v>
      </c>
      <c r="C4229" t="s">
        <v>67</v>
      </c>
      <c r="D4229" t="s">
        <v>91</v>
      </c>
      <c r="E4229" t="s">
        <v>79</v>
      </c>
      <c r="F4229" t="s">
        <v>38</v>
      </c>
      <c r="G4229">
        <v>3</v>
      </c>
      <c r="H4229">
        <v>2012</v>
      </c>
      <c r="I4229" t="s">
        <v>57</v>
      </c>
      <c r="J4229">
        <v>2.74</v>
      </c>
      <c r="K4229">
        <v>2.56</v>
      </c>
      <c r="L4229">
        <v>2.92</v>
      </c>
      <c r="M4229">
        <v>3732</v>
      </c>
      <c r="N4229">
        <v>11.1673943103502</v>
      </c>
      <c r="O4229">
        <v>1.63692651117913</v>
      </c>
    </row>
    <row r="4230" spans="1:15" x14ac:dyDescent="0.25">
      <c r="A4230" s="20" t="s">
        <v>4350</v>
      </c>
      <c r="B4230">
        <v>3</v>
      </c>
      <c r="C4230" t="s">
        <v>67</v>
      </c>
      <c r="D4230" t="s">
        <v>91</v>
      </c>
      <c r="E4230" t="s">
        <v>79</v>
      </c>
      <c r="F4230" t="s">
        <v>38</v>
      </c>
      <c r="G4230">
        <v>3</v>
      </c>
      <c r="H4230">
        <v>2012</v>
      </c>
      <c r="I4230" t="s">
        <v>58</v>
      </c>
      <c r="J4230">
        <v>2.67</v>
      </c>
      <c r="K4230">
        <v>2.57</v>
      </c>
      <c r="L4230">
        <v>2.77</v>
      </c>
      <c r="M4230">
        <v>8004</v>
      </c>
      <c r="N4230">
        <v>10.2227759069775</v>
      </c>
      <c r="O4230">
        <v>1.1177545850247399</v>
      </c>
    </row>
    <row r="4231" spans="1:15" x14ac:dyDescent="0.25">
      <c r="A4231" s="20" t="s">
        <v>4351</v>
      </c>
      <c r="B4231">
        <v>3</v>
      </c>
      <c r="C4231" t="s">
        <v>67</v>
      </c>
      <c r="D4231" t="s">
        <v>91</v>
      </c>
      <c r="E4231" t="s">
        <v>79</v>
      </c>
      <c r="F4231" t="s">
        <v>38</v>
      </c>
      <c r="G4231">
        <v>3</v>
      </c>
      <c r="H4231">
        <v>2012</v>
      </c>
      <c r="I4231" t="s">
        <v>59</v>
      </c>
      <c r="J4231">
        <v>2.08</v>
      </c>
      <c r="K4231">
        <v>1.86</v>
      </c>
      <c r="L4231">
        <v>2.2999999999999998</v>
      </c>
      <c r="M4231">
        <v>713</v>
      </c>
      <c r="N4231">
        <v>13.422768311843701</v>
      </c>
      <c r="O4231">
        <v>3.74502943136569</v>
      </c>
    </row>
    <row r="4232" spans="1:15" x14ac:dyDescent="0.25">
      <c r="A4232" s="20" t="s">
        <v>4352</v>
      </c>
      <c r="B4232">
        <v>3</v>
      </c>
      <c r="C4232" t="s">
        <v>67</v>
      </c>
      <c r="D4232" t="s">
        <v>91</v>
      </c>
      <c r="E4232" t="s">
        <v>79</v>
      </c>
      <c r="F4232" t="s">
        <v>38</v>
      </c>
      <c r="G4232">
        <v>3</v>
      </c>
      <c r="H4232">
        <v>2012</v>
      </c>
      <c r="I4232" t="s">
        <v>60</v>
      </c>
      <c r="J4232">
        <v>2.96</v>
      </c>
      <c r="K4232">
        <v>2.84</v>
      </c>
      <c r="L4232">
        <v>3.08</v>
      </c>
      <c r="M4232">
        <v>4242</v>
      </c>
      <c r="N4232">
        <v>10.768390006155</v>
      </c>
      <c r="O4232">
        <v>1.5353757178626899</v>
      </c>
    </row>
    <row r="4233" spans="1:15" x14ac:dyDescent="0.25">
      <c r="A4233" s="20" t="s">
        <v>4353</v>
      </c>
      <c r="B4233">
        <v>3</v>
      </c>
      <c r="C4233" t="s">
        <v>67</v>
      </c>
      <c r="D4233" t="s">
        <v>91</v>
      </c>
      <c r="E4233" t="s">
        <v>79</v>
      </c>
      <c r="F4233" t="s">
        <v>38</v>
      </c>
      <c r="G4233">
        <v>3</v>
      </c>
      <c r="H4233">
        <v>2012</v>
      </c>
      <c r="I4233" t="s">
        <v>61</v>
      </c>
      <c r="J4233">
        <v>0.76</v>
      </c>
      <c r="K4233">
        <v>0.56000000000000005</v>
      </c>
      <c r="L4233">
        <v>0.96</v>
      </c>
      <c r="M4233">
        <v>105</v>
      </c>
      <c r="N4233">
        <v>11.7600743642639</v>
      </c>
      <c r="O4233">
        <v>9.7590007294853294</v>
      </c>
    </row>
    <row r="4234" spans="1:15" x14ac:dyDescent="0.25">
      <c r="A4234" s="20" t="s">
        <v>4354</v>
      </c>
      <c r="B4234">
        <v>3</v>
      </c>
      <c r="C4234" t="s">
        <v>67</v>
      </c>
      <c r="D4234" t="s">
        <v>91</v>
      </c>
      <c r="E4234" t="s">
        <v>79</v>
      </c>
      <c r="F4234" t="s">
        <v>38</v>
      </c>
      <c r="G4234">
        <v>3</v>
      </c>
      <c r="H4234">
        <v>2012</v>
      </c>
      <c r="I4234" t="s">
        <v>43</v>
      </c>
      <c r="J4234">
        <v>2.79</v>
      </c>
      <c r="K4234">
        <v>2.65</v>
      </c>
      <c r="L4234">
        <v>2.93</v>
      </c>
      <c r="M4234">
        <v>5365</v>
      </c>
      <c r="N4234">
        <v>9.7239461994867593</v>
      </c>
      <c r="O4234">
        <v>1.3652592788242299</v>
      </c>
    </row>
    <row r="4235" spans="1:15" x14ac:dyDescent="0.25">
      <c r="A4235" s="20" t="s">
        <v>4355</v>
      </c>
      <c r="B4235">
        <v>3</v>
      </c>
      <c r="C4235" t="s">
        <v>67</v>
      </c>
      <c r="D4235" t="s">
        <v>91</v>
      </c>
      <c r="E4235" t="s">
        <v>79</v>
      </c>
      <c r="F4235" t="s">
        <v>38</v>
      </c>
      <c r="G4235">
        <v>3</v>
      </c>
      <c r="H4235">
        <v>2012</v>
      </c>
      <c r="I4235" t="s">
        <v>62</v>
      </c>
      <c r="J4235">
        <v>1.97</v>
      </c>
      <c r="K4235">
        <v>1.82</v>
      </c>
      <c r="L4235">
        <v>2.12</v>
      </c>
      <c r="M4235">
        <v>1711</v>
      </c>
      <c r="N4235">
        <v>12.9551059181145</v>
      </c>
      <c r="O4235">
        <v>2.41754738514862</v>
      </c>
    </row>
    <row r="4236" spans="1:15" x14ac:dyDescent="0.25">
      <c r="A4236" s="20" t="s">
        <v>4356</v>
      </c>
      <c r="B4236">
        <v>3</v>
      </c>
      <c r="C4236" t="s">
        <v>67</v>
      </c>
      <c r="D4236" t="s">
        <v>91</v>
      </c>
      <c r="E4236" t="s">
        <v>79</v>
      </c>
      <c r="F4236" t="s">
        <v>38</v>
      </c>
      <c r="G4236">
        <v>3</v>
      </c>
      <c r="H4236">
        <v>2012</v>
      </c>
      <c r="I4236" t="s">
        <v>75</v>
      </c>
      <c r="J4236">
        <v>2.41</v>
      </c>
      <c r="K4236">
        <v>2.4</v>
      </c>
      <c r="L4236">
        <v>2.4</v>
      </c>
      <c r="M4236">
        <v>26.757044186430701</v>
      </c>
      <c r="N4236">
        <v>11.0949391419091</v>
      </c>
      <c r="O4236">
        <v>-99</v>
      </c>
    </row>
    <row r="4237" spans="1:15" x14ac:dyDescent="0.25">
      <c r="A4237" s="20" t="s">
        <v>4357</v>
      </c>
      <c r="B4237">
        <v>3</v>
      </c>
      <c r="C4237" t="s">
        <v>67</v>
      </c>
      <c r="D4237" t="s">
        <v>91</v>
      </c>
      <c r="E4237" t="s">
        <v>79</v>
      </c>
      <c r="F4237" t="s">
        <v>38</v>
      </c>
      <c r="G4237">
        <v>3</v>
      </c>
      <c r="H4237">
        <v>2012</v>
      </c>
      <c r="I4237" t="s">
        <v>45</v>
      </c>
      <c r="J4237">
        <v>2.13</v>
      </c>
      <c r="K4237">
        <v>2.0499999999999998</v>
      </c>
      <c r="L4237">
        <v>2.21</v>
      </c>
      <c r="M4237">
        <v>2964</v>
      </c>
      <c r="N4237">
        <v>10.446460133789801</v>
      </c>
      <c r="O4237">
        <v>1.83679589592661</v>
      </c>
    </row>
    <row r="4238" spans="1:15" x14ac:dyDescent="0.25">
      <c r="A4238" s="20" t="s">
        <v>4358</v>
      </c>
      <c r="B4238">
        <v>3</v>
      </c>
      <c r="C4238" t="s">
        <v>67</v>
      </c>
      <c r="D4238" t="s">
        <v>91</v>
      </c>
      <c r="E4238" t="s">
        <v>79</v>
      </c>
      <c r="F4238" t="s">
        <v>38</v>
      </c>
      <c r="G4238">
        <v>3</v>
      </c>
      <c r="H4238">
        <v>2012</v>
      </c>
      <c r="I4238" t="s">
        <v>46</v>
      </c>
      <c r="J4238">
        <v>2.54</v>
      </c>
      <c r="K4238">
        <v>2.38</v>
      </c>
      <c r="L4238">
        <v>2.7</v>
      </c>
      <c r="M4238">
        <v>2007</v>
      </c>
      <c r="N4238">
        <v>9.9470577561926206</v>
      </c>
      <c r="O4238">
        <v>2.2321651006080798</v>
      </c>
    </row>
    <row r="4239" spans="1:15" x14ac:dyDescent="0.25">
      <c r="A4239" s="20" t="s">
        <v>4359</v>
      </c>
      <c r="B4239">
        <v>3</v>
      </c>
      <c r="C4239" t="s">
        <v>67</v>
      </c>
      <c r="D4239" t="s">
        <v>91</v>
      </c>
      <c r="E4239" t="s">
        <v>79</v>
      </c>
      <c r="F4239" t="s">
        <v>38</v>
      </c>
      <c r="G4239">
        <v>3</v>
      </c>
      <c r="H4239">
        <v>2012</v>
      </c>
      <c r="I4239" t="s">
        <v>47</v>
      </c>
      <c r="J4239">
        <v>2.2999999999999998</v>
      </c>
      <c r="K4239">
        <v>2.2200000000000002</v>
      </c>
      <c r="L4239">
        <v>2.38</v>
      </c>
      <c r="M4239">
        <v>8868</v>
      </c>
      <c r="N4239">
        <v>12.978714384498501</v>
      </c>
      <c r="O4239">
        <v>1.06190864835305</v>
      </c>
    </row>
    <row r="4240" spans="1:15" x14ac:dyDescent="0.25">
      <c r="A4240" s="20" t="s">
        <v>4360</v>
      </c>
      <c r="B4240">
        <v>3</v>
      </c>
      <c r="C4240" t="s">
        <v>67</v>
      </c>
      <c r="D4240" t="s">
        <v>91</v>
      </c>
      <c r="E4240" t="s">
        <v>79</v>
      </c>
      <c r="F4240" t="s">
        <v>38</v>
      </c>
      <c r="G4240">
        <v>3</v>
      </c>
      <c r="H4240">
        <v>2012</v>
      </c>
      <c r="I4240" t="s">
        <v>48</v>
      </c>
      <c r="J4240">
        <v>1.69</v>
      </c>
      <c r="K4240">
        <v>1.59</v>
      </c>
      <c r="L4240">
        <v>1.79</v>
      </c>
      <c r="M4240">
        <v>3633</v>
      </c>
      <c r="N4240">
        <v>15.7930392283965</v>
      </c>
      <c r="O4240">
        <v>1.6590798971560301</v>
      </c>
    </row>
    <row r="4241" spans="1:15" x14ac:dyDescent="0.25">
      <c r="A4241" s="20" t="s">
        <v>4361</v>
      </c>
      <c r="B4241">
        <v>3</v>
      </c>
      <c r="C4241" t="s">
        <v>67</v>
      </c>
      <c r="D4241" t="s">
        <v>91</v>
      </c>
      <c r="E4241" t="s">
        <v>79</v>
      </c>
      <c r="F4241" t="s">
        <v>38</v>
      </c>
      <c r="G4241">
        <v>3</v>
      </c>
      <c r="H4241">
        <v>2012</v>
      </c>
      <c r="I4241" t="s">
        <v>49</v>
      </c>
      <c r="J4241">
        <v>1.67</v>
      </c>
      <c r="K4241">
        <v>1.53</v>
      </c>
      <c r="L4241">
        <v>1.81</v>
      </c>
      <c r="M4241">
        <v>1414</v>
      </c>
      <c r="N4241">
        <v>10.956397475529901</v>
      </c>
      <c r="O4241">
        <v>2.6593487520457102</v>
      </c>
    </row>
    <row r="4242" spans="1:15" x14ac:dyDescent="0.25">
      <c r="A4242" s="20" t="s">
        <v>4362</v>
      </c>
      <c r="B4242">
        <v>3</v>
      </c>
      <c r="C4242" t="s">
        <v>67</v>
      </c>
      <c r="D4242" t="s">
        <v>91</v>
      </c>
      <c r="E4242" t="s">
        <v>79</v>
      </c>
      <c r="F4242" t="s">
        <v>38</v>
      </c>
      <c r="G4242">
        <v>3</v>
      </c>
      <c r="H4242">
        <v>2012</v>
      </c>
      <c r="I4242" t="s">
        <v>50</v>
      </c>
      <c r="J4242">
        <v>3.19</v>
      </c>
      <c r="K4242">
        <v>2.94</v>
      </c>
      <c r="L4242">
        <v>3.44</v>
      </c>
      <c r="M4242">
        <v>3400</v>
      </c>
      <c r="N4242">
        <v>8.7353137459623902</v>
      </c>
      <c r="O4242">
        <v>1.71498585142509</v>
      </c>
    </row>
    <row r="4243" spans="1:15" x14ac:dyDescent="0.25">
      <c r="A4243" s="20" t="s">
        <v>4363</v>
      </c>
      <c r="B4243">
        <v>3</v>
      </c>
      <c r="C4243" t="s">
        <v>67</v>
      </c>
      <c r="D4243" t="s">
        <v>91</v>
      </c>
      <c r="E4243" t="s">
        <v>79</v>
      </c>
      <c r="F4243" t="s">
        <v>38</v>
      </c>
      <c r="G4243">
        <v>3</v>
      </c>
      <c r="H4243">
        <v>2012</v>
      </c>
      <c r="I4243" t="s">
        <v>51</v>
      </c>
      <c r="J4243">
        <v>1.95</v>
      </c>
      <c r="K4243">
        <v>1.84</v>
      </c>
      <c r="L4243">
        <v>2.06</v>
      </c>
      <c r="M4243">
        <v>2197</v>
      </c>
      <c r="N4243">
        <v>11.973160453598499</v>
      </c>
      <c r="O4243">
        <v>2.13346229317396</v>
      </c>
    </row>
    <row r="4244" spans="1:15" x14ac:dyDescent="0.25">
      <c r="A4244" s="20" t="s">
        <v>4364</v>
      </c>
      <c r="B4244">
        <v>3</v>
      </c>
      <c r="C4244" t="s">
        <v>67</v>
      </c>
      <c r="D4244" t="s">
        <v>91</v>
      </c>
      <c r="E4244" t="s">
        <v>80</v>
      </c>
      <c r="F4244" t="s">
        <v>42</v>
      </c>
      <c r="G4244">
        <v>4</v>
      </c>
      <c r="H4244">
        <v>2012</v>
      </c>
      <c r="I4244" t="s">
        <v>34</v>
      </c>
      <c r="J4244">
        <v>3.04</v>
      </c>
      <c r="K4244">
        <v>2.93</v>
      </c>
      <c r="L4244">
        <v>3.15</v>
      </c>
      <c r="M4244">
        <v>10821</v>
      </c>
      <c r="N4244">
        <v>11.0658086643459</v>
      </c>
      <c r="O4244">
        <v>0.96131628947478798</v>
      </c>
    </row>
    <row r="4245" spans="1:15" x14ac:dyDescent="0.25">
      <c r="A4245" s="20" t="s">
        <v>4365</v>
      </c>
      <c r="B4245">
        <v>3</v>
      </c>
      <c r="C4245" t="s">
        <v>67</v>
      </c>
      <c r="D4245" t="s">
        <v>91</v>
      </c>
      <c r="E4245" t="s">
        <v>80</v>
      </c>
      <c r="F4245" t="s">
        <v>42</v>
      </c>
      <c r="G4245">
        <v>4</v>
      </c>
      <c r="H4245">
        <v>2012</v>
      </c>
      <c r="I4245" t="s">
        <v>52</v>
      </c>
      <c r="J4245">
        <v>2.36</v>
      </c>
      <c r="K4245">
        <v>1.85</v>
      </c>
      <c r="L4245">
        <v>2.87</v>
      </c>
      <c r="M4245">
        <v>61</v>
      </c>
      <c r="N4245">
        <v>8.4271086431731099</v>
      </c>
      <c r="O4245">
        <v>12.8036879932896</v>
      </c>
    </row>
    <row r="4246" spans="1:15" x14ac:dyDescent="0.25">
      <c r="A4246" s="20" t="s">
        <v>4366</v>
      </c>
      <c r="B4246">
        <v>3</v>
      </c>
      <c r="C4246" t="s">
        <v>67</v>
      </c>
      <c r="D4246" t="s">
        <v>91</v>
      </c>
      <c r="E4246" t="s">
        <v>80</v>
      </c>
      <c r="F4246" t="s">
        <v>42</v>
      </c>
      <c r="G4246">
        <v>4</v>
      </c>
      <c r="H4246">
        <v>2012</v>
      </c>
      <c r="I4246" t="s">
        <v>53</v>
      </c>
      <c r="J4246">
        <v>2.02</v>
      </c>
      <c r="K4246">
        <v>1.72</v>
      </c>
      <c r="L4246">
        <v>2.3199999999999998</v>
      </c>
      <c r="M4246">
        <v>179</v>
      </c>
      <c r="N4246">
        <v>13.906361337027599</v>
      </c>
      <c r="O4246">
        <v>7.4743509275193603</v>
      </c>
    </row>
    <row r="4247" spans="1:15" x14ac:dyDescent="0.25">
      <c r="A4247" s="20" t="s">
        <v>4367</v>
      </c>
      <c r="B4247">
        <v>3</v>
      </c>
      <c r="C4247" t="s">
        <v>67</v>
      </c>
      <c r="D4247" t="s">
        <v>91</v>
      </c>
      <c r="E4247" t="s">
        <v>80</v>
      </c>
      <c r="F4247" t="s">
        <v>42</v>
      </c>
      <c r="G4247">
        <v>4</v>
      </c>
      <c r="H4247">
        <v>2012</v>
      </c>
      <c r="I4247" t="s">
        <v>54</v>
      </c>
      <c r="J4247">
        <v>4.41</v>
      </c>
      <c r="K4247">
        <v>2.4</v>
      </c>
      <c r="L4247">
        <v>6.42</v>
      </c>
      <c r="M4247">
        <v>61</v>
      </c>
      <c r="N4247">
        <v>10.4859863921537</v>
      </c>
      <c r="O4247">
        <v>12.8036879932896</v>
      </c>
    </row>
    <row r="4248" spans="1:15" x14ac:dyDescent="0.25">
      <c r="A4248" s="20" t="s">
        <v>4368</v>
      </c>
      <c r="B4248">
        <v>3</v>
      </c>
      <c r="C4248" t="s">
        <v>67</v>
      </c>
      <c r="D4248" t="s">
        <v>91</v>
      </c>
      <c r="E4248" t="s">
        <v>80</v>
      </c>
      <c r="F4248" t="s">
        <v>42</v>
      </c>
      <c r="G4248">
        <v>4</v>
      </c>
      <c r="H4248">
        <v>2012</v>
      </c>
      <c r="I4248" t="s">
        <v>55</v>
      </c>
      <c r="J4248">
        <v>2.5499999999999998</v>
      </c>
      <c r="K4248">
        <v>2.27</v>
      </c>
      <c r="L4248">
        <v>2.83</v>
      </c>
      <c r="M4248">
        <v>949</v>
      </c>
      <c r="N4248">
        <v>11.294097192789501</v>
      </c>
      <c r="O4248">
        <v>3.2461373658059798</v>
      </c>
    </row>
    <row r="4249" spans="1:15" x14ac:dyDescent="0.25">
      <c r="A4249" s="20" t="s">
        <v>4369</v>
      </c>
      <c r="B4249">
        <v>3</v>
      </c>
      <c r="C4249" t="s">
        <v>67</v>
      </c>
      <c r="D4249" t="s">
        <v>91</v>
      </c>
      <c r="E4249" t="s">
        <v>80</v>
      </c>
      <c r="F4249" t="s">
        <v>42</v>
      </c>
      <c r="G4249">
        <v>4</v>
      </c>
      <c r="H4249">
        <v>2012</v>
      </c>
      <c r="I4249" t="s">
        <v>56</v>
      </c>
      <c r="J4249">
        <v>0.84</v>
      </c>
      <c r="K4249">
        <v>0.59</v>
      </c>
      <c r="L4249">
        <v>1.0900000000000001</v>
      </c>
      <c r="M4249">
        <v>44</v>
      </c>
      <c r="N4249">
        <v>18.599355816721001</v>
      </c>
      <c r="O4249">
        <v>15.0755672288882</v>
      </c>
    </row>
    <row r="4250" spans="1:15" x14ac:dyDescent="0.25">
      <c r="A4250" s="20" t="s">
        <v>4370</v>
      </c>
      <c r="B4250">
        <v>3</v>
      </c>
      <c r="C4250" t="s">
        <v>67</v>
      </c>
      <c r="D4250" t="s">
        <v>91</v>
      </c>
      <c r="E4250" t="s">
        <v>80</v>
      </c>
      <c r="F4250" t="s">
        <v>42</v>
      </c>
      <c r="G4250">
        <v>4</v>
      </c>
      <c r="H4250">
        <v>2012</v>
      </c>
      <c r="I4250" t="s">
        <v>57</v>
      </c>
      <c r="J4250">
        <v>2.69</v>
      </c>
      <c r="K4250">
        <v>2.35</v>
      </c>
      <c r="L4250">
        <v>3.03</v>
      </c>
      <c r="M4250">
        <v>142</v>
      </c>
      <c r="N4250">
        <v>11.1673943103502</v>
      </c>
      <c r="O4250">
        <v>8.3918135829668898</v>
      </c>
    </row>
    <row r="4251" spans="1:15" x14ac:dyDescent="0.25">
      <c r="A4251" s="20" t="s">
        <v>4371</v>
      </c>
      <c r="B4251">
        <v>3</v>
      </c>
      <c r="C4251" t="s">
        <v>67</v>
      </c>
      <c r="D4251" t="s">
        <v>91</v>
      </c>
      <c r="E4251" t="s">
        <v>80</v>
      </c>
      <c r="F4251" t="s">
        <v>42</v>
      </c>
      <c r="G4251">
        <v>4</v>
      </c>
      <c r="H4251">
        <v>2012</v>
      </c>
      <c r="I4251" t="s">
        <v>58</v>
      </c>
      <c r="J4251">
        <v>3.16</v>
      </c>
      <c r="K4251">
        <v>2.92</v>
      </c>
      <c r="L4251">
        <v>3.4</v>
      </c>
      <c r="M4251">
        <v>1091</v>
      </c>
      <c r="N4251">
        <v>10.2227759069775</v>
      </c>
      <c r="O4251">
        <v>3.0275242098833601</v>
      </c>
    </row>
    <row r="4252" spans="1:15" x14ac:dyDescent="0.25">
      <c r="A4252" s="20" t="s">
        <v>4372</v>
      </c>
      <c r="B4252">
        <v>3</v>
      </c>
      <c r="C4252" t="s">
        <v>67</v>
      </c>
      <c r="D4252" t="s">
        <v>91</v>
      </c>
      <c r="E4252" t="s">
        <v>80</v>
      </c>
      <c r="F4252" t="s">
        <v>42</v>
      </c>
      <c r="G4252">
        <v>4</v>
      </c>
      <c r="H4252">
        <v>2012</v>
      </c>
      <c r="I4252" t="s">
        <v>59</v>
      </c>
      <c r="J4252">
        <v>1.33</v>
      </c>
      <c r="K4252">
        <v>0.91</v>
      </c>
      <c r="L4252">
        <v>1.75</v>
      </c>
      <c r="M4252">
        <v>63</v>
      </c>
      <c r="N4252">
        <v>13.422768311843701</v>
      </c>
      <c r="O4252">
        <v>12.5988157669742</v>
      </c>
    </row>
    <row r="4253" spans="1:15" x14ac:dyDescent="0.25">
      <c r="A4253" s="20" t="s">
        <v>4373</v>
      </c>
      <c r="B4253">
        <v>3</v>
      </c>
      <c r="C4253" t="s">
        <v>67</v>
      </c>
      <c r="D4253" t="s">
        <v>91</v>
      </c>
      <c r="E4253" t="s">
        <v>80</v>
      </c>
      <c r="F4253" t="s">
        <v>42</v>
      </c>
      <c r="G4253">
        <v>4</v>
      </c>
      <c r="H4253">
        <v>2012</v>
      </c>
      <c r="I4253" t="s">
        <v>60</v>
      </c>
      <c r="J4253">
        <v>3.09</v>
      </c>
      <c r="K4253">
        <v>2.96</v>
      </c>
      <c r="L4253">
        <v>3.22</v>
      </c>
      <c r="M4253">
        <v>4734</v>
      </c>
      <c r="N4253">
        <v>10.768390006155</v>
      </c>
      <c r="O4253">
        <v>1.4534024006564901</v>
      </c>
    </row>
    <row r="4254" spans="1:15" x14ac:dyDescent="0.25">
      <c r="A4254" s="20" t="s">
        <v>4374</v>
      </c>
      <c r="B4254">
        <v>3</v>
      </c>
      <c r="C4254" t="s">
        <v>67</v>
      </c>
      <c r="D4254" t="s">
        <v>91</v>
      </c>
      <c r="E4254" t="s">
        <v>80</v>
      </c>
      <c r="F4254" t="s">
        <v>42</v>
      </c>
      <c r="G4254">
        <v>4</v>
      </c>
      <c r="H4254">
        <v>2012</v>
      </c>
      <c r="I4254" t="s">
        <v>61</v>
      </c>
      <c r="J4254" t="s">
        <v>44</v>
      </c>
      <c r="K4254" t="s">
        <v>44</v>
      </c>
      <c r="L4254" t="s">
        <v>44</v>
      </c>
      <c r="M4254">
        <v>2</v>
      </c>
      <c r="N4254">
        <v>11.7600743642639</v>
      </c>
      <c r="O4254">
        <v>70.710678118654698</v>
      </c>
    </row>
    <row r="4255" spans="1:15" x14ac:dyDescent="0.25">
      <c r="A4255" s="20" t="s">
        <v>4375</v>
      </c>
      <c r="B4255">
        <v>3</v>
      </c>
      <c r="C4255" t="s">
        <v>67</v>
      </c>
      <c r="D4255" t="s">
        <v>91</v>
      </c>
      <c r="E4255" t="s">
        <v>80</v>
      </c>
      <c r="F4255" t="s">
        <v>42</v>
      </c>
      <c r="G4255">
        <v>4</v>
      </c>
      <c r="H4255">
        <v>2012</v>
      </c>
      <c r="I4255" t="s">
        <v>43</v>
      </c>
      <c r="J4255">
        <v>2.84</v>
      </c>
      <c r="K4255">
        <v>2.5</v>
      </c>
      <c r="L4255">
        <v>3.18</v>
      </c>
      <c r="M4255">
        <v>369</v>
      </c>
      <c r="N4255">
        <v>9.7239461994867593</v>
      </c>
      <c r="O4255">
        <v>5.2057920629535399</v>
      </c>
    </row>
    <row r="4256" spans="1:15" x14ac:dyDescent="0.25">
      <c r="A4256" s="20" t="s">
        <v>4376</v>
      </c>
      <c r="B4256">
        <v>3</v>
      </c>
      <c r="C4256" t="s">
        <v>67</v>
      </c>
      <c r="D4256" t="s">
        <v>91</v>
      </c>
      <c r="E4256" t="s">
        <v>80</v>
      </c>
      <c r="F4256" t="s">
        <v>42</v>
      </c>
      <c r="G4256">
        <v>4</v>
      </c>
      <c r="H4256">
        <v>2012</v>
      </c>
      <c r="I4256" t="s">
        <v>62</v>
      </c>
      <c r="J4256">
        <v>3.11</v>
      </c>
      <c r="K4256">
        <v>2.76</v>
      </c>
      <c r="L4256">
        <v>3.46</v>
      </c>
      <c r="M4256">
        <v>141</v>
      </c>
      <c r="N4256">
        <v>12.9551059181145</v>
      </c>
      <c r="O4256">
        <v>8.4215192106651902</v>
      </c>
    </row>
    <row r="4257" spans="1:15" x14ac:dyDescent="0.25">
      <c r="A4257" s="20" t="s">
        <v>4377</v>
      </c>
      <c r="B4257">
        <v>3</v>
      </c>
      <c r="C4257" t="s">
        <v>67</v>
      </c>
      <c r="D4257" t="s">
        <v>91</v>
      </c>
      <c r="E4257" t="s">
        <v>80</v>
      </c>
      <c r="F4257" t="s">
        <v>42</v>
      </c>
      <c r="G4257">
        <v>4</v>
      </c>
      <c r="H4257">
        <v>2012</v>
      </c>
      <c r="I4257" t="s">
        <v>75</v>
      </c>
      <c r="J4257">
        <v>3.08</v>
      </c>
      <c r="K4257">
        <v>3</v>
      </c>
      <c r="L4257">
        <v>3.1</v>
      </c>
      <c r="M4257">
        <v>34.186651045985499</v>
      </c>
      <c r="N4257">
        <v>11.0949391419091</v>
      </c>
      <c r="O4257">
        <v>-99</v>
      </c>
    </row>
    <row r="4258" spans="1:15" x14ac:dyDescent="0.25">
      <c r="A4258" s="20" t="s">
        <v>4378</v>
      </c>
      <c r="B4258">
        <v>3</v>
      </c>
      <c r="C4258" t="s">
        <v>67</v>
      </c>
      <c r="D4258" t="s">
        <v>91</v>
      </c>
      <c r="E4258" t="s">
        <v>80</v>
      </c>
      <c r="F4258" t="s">
        <v>42</v>
      </c>
      <c r="G4258">
        <v>4</v>
      </c>
      <c r="H4258">
        <v>2012</v>
      </c>
      <c r="I4258" t="s">
        <v>45</v>
      </c>
      <c r="J4258">
        <v>2.91</v>
      </c>
      <c r="K4258">
        <v>2.77</v>
      </c>
      <c r="L4258">
        <v>3.05</v>
      </c>
      <c r="M4258">
        <v>2690</v>
      </c>
      <c r="N4258">
        <v>10.446460133789801</v>
      </c>
      <c r="O4258">
        <v>1.9280747181992499</v>
      </c>
    </row>
    <row r="4259" spans="1:15" x14ac:dyDescent="0.25">
      <c r="A4259" s="20" t="s">
        <v>4379</v>
      </c>
      <c r="B4259">
        <v>3</v>
      </c>
      <c r="C4259" t="s">
        <v>67</v>
      </c>
      <c r="D4259" t="s">
        <v>91</v>
      </c>
      <c r="E4259" t="s">
        <v>80</v>
      </c>
      <c r="F4259" t="s">
        <v>42</v>
      </c>
      <c r="G4259">
        <v>4</v>
      </c>
      <c r="H4259">
        <v>2012</v>
      </c>
      <c r="I4259" t="s">
        <v>46</v>
      </c>
      <c r="J4259">
        <v>3.38</v>
      </c>
      <c r="K4259">
        <v>3.19</v>
      </c>
      <c r="L4259">
        <v>3.57</v>
      </c>
      <c r="M4259">
        <v>3738</v>
      </c>
      <c r="N4259">
        <v>9.9470577561926206</v>
      </c>
      <c r="O4259">
        <v>1.63561223837697</v>
      </c>
    </row>
    <row r="4260" spans="1:15" x14ac:dyDescent="0.25">
      <c r="A4260" s="20" t="s">
        <v>4380</v>
      </c>
      <c r="B4260">
        <v>3</v>
      </c>
      <c r="C4260" t="s">
        <v>67</v>
      </c>
      <c r="D4260" t="s">
        <v>91</v>
      </c>
      <c r="E4260" t="s">
        <v>80</v>
      </c>
      <c r="F4260" t="s">
        <v>42</v>
      </c>
      <c r="G4260">
        <v>4</v>
      </c>
      <c r="H4260">
        <v>2012</v>
      </c>
      <c r="I4260" t="s">
        <v>47</v>
      </c>
      <c r="J4260">
        <v>3.06</v>
      </c>
      <c r="K4260">
        <v>2.96</v>
      </c>
      <c r="L4260">
        <v>3.16</v>
      </c>
      <c r="M4260">
        <v>16925</v>
      </c>
      <c r="N4260">
        <v>12.978714384498501</v>
      </c>
      <c r="O4260">
        <v>0.76866244202408796</v>
      </c>
    </row>
    <row r="4261" spans="1:15" x14ac:dyDescent="0.25">
      <c r="A4261" s="20" t="s">
        <v>4381</v>
      </c>
      <c r="B4261">
        <v>3</v>
      </c>
      <c r="C4261" t="s">
        <v>67</v>
      </c>
      <c r="D4261" t="s">
        <v>91</v>
      </c>
      <c r="E4261" t="s">
        <v>80</v>
      </c>
      <c r="F4261" t="s">
        <v>42</v>
      </c>
      <c r="G4261">
        <v>4</v>
      </c>
      <c r="H4261">
        <v>2012</v>
      </c>
      <c r="I4261" t="s">
        <v>48</v>
      </c>
      <c r="J4261">
        <v>2.37</v>
      </c>
      <c r="K4261">
        <v>2.14</v>
      </c>
      <c r="L4261">
        <v>2.6</v>
      </c>
      <c r="M4261">
        <v>403</v>
      </c>
      <c r="N4261">
        <v>15.7930392283965</v>
      </c>
      <c r="O4261">
        <v>4.9813548138671804</v>
      </c>
    </row>
    <row r="4262" spans="1:15" x14ac:dyDescent="0.25">
      <c r="A4262" s="20" t="s">
        <v>4382</v>
      </c>
      <c r="B4262">
        <v>3</v>
      </c>
      <c r="C4262" t="s">
        <v>67</v>
      </c>
      <c r="D4262" t="s">
        <v>91</v>
      </c>
      <c r="E4262" t="s">
        <v>80</v>
      </c>
      <c r="F4262" t="s">
        <v>42</v>
      </c>
      <c r="G4262">
        <v>4</v>
      </c>
      <c r="H4262">
        <v>2012</v>
      </c>
      <c r="I4262" t="s">
        <v>49</v>
      </c>
      <c r="J4262">
        <v>2.76</v>
      </c>
      <c r="K4262">
        <v>2.5499999999999998</v>
      </c>
      <c r="L4262">
        <v>2.97</v>
      </c>
      <c r="M4262">
        <v>2831</v>
      </c>
      <c r="N4262">
        <v>10.956397475529901</v>
      </c>
      <c r="O4262">
        <v>1.87944692256065</v>
      </c>
    </row>
    <row r="4263" spans="1:15" x14ac:dyDescent="0.25">
      <c r="A4263" s="20" t="s">
        <v>4383</v>
      </c>
      <c r="B4263">
        <v>3</v>
      </c>
      <c r="C4263" t="s">
        <v>67</v>
      </c>
      <c r="D4263" t="s">
        <v>91</v>
      </c>
      <c r="E4263" t="s">
        <v>80</v>
      </c>
      <c r="F4263" t="s">
        <v>42</v>
      </c>
      <c r="G4263">
        <v>4</v>
      </c>
      <c r="H4263">
        <v>2012</v>
      </c>
      <c r="I4263" t="s">
        <v>50</v>
      </c>
      <c r="J4263">
        <v>5.29</v>
      </c>
      <c r="K4263">
        <v>4.68</v>
      </c>
      <c r="L4263">
        <v>5.9</v>
      </c>
      <c r="M4263">
        <v>370</v>
      </c>
      <c r="N4263">
        <v>8.7353137459623902</v>
      </c>
      <c r="O4263">
        <v>5.1987524491003603</v>
      </c>
    </row>
    <row r="4264" spans="1:15" x14ac:dyDescent="0.25">
      <c r="A4264" s="20" t="s">
        <v>4384</v>
      </c>
      <c r="B4264">
        <v>3</v>
      </c>
      <c r="C4264" t="s">
        <v>67</v>
      </c>
      <c r="D4264" t="s">
        <v>91</v>
      </c>
      <c r="E4264" t="s">
        <v>80</v>
      </c>
      <c r="F4264" t="s">
        <v>42</v>
      </c>
      <c r="G4264">
        <v>4</v>
      </c>
      <c r="H4264">
        <v>2012</v>
      </c>
      <c r="I4264" t="s">
        <v>51</v>
      </c>
      <c r="J4264">
        <v>3.39</v>
      </c>
      <c r="K4264">
        <v>3.06</v>
      </c>
      <c r="L4264">
        <v>3.72</v>
      </c>
      <c r="M4264">
        <v>456</v>
      </c>
      <c r="N4264">
        <v>11.973160453598499</v>
      </c>
      <c r="O4264">
        <v>4.6829290579084697</v>
      </c>
    </row>
    <row r="4265" spans="1:15" x14ac:dyDescent="0.25">
      <c r="A4265" s="20" t="s">
        <v>4385</v>
      </c>
      <c r="B4265">
        <v>3</v>
      </c>
      <c r="C4265" t="s">
        <v>67</v>
      </c>
      <c r="D4265" t="s">
        <v>91</v>
      </c>
      <c r="E4265" t="s">
        <v>78</v>
      </c>
      <c r="F4265" t="s">
        <v>35</v>
      </c>
      <c r="G4265">
        <v>5</v>
      </c>
      <c r="H4265">
        <v>2012</v>
      </c>
      <c r="I4265" t="s">
        <v>34</v>
      </c>
      <c r="J4265">
        <v>2.67</v>
      </c>
      <c r="K4265">
        <v>2.5499999999999998</v>
      </c>
      <c r="L4265">
        <v>2.79</v>
      </c>
      <c r="M4265">
        <v>8243</v>
      </c>
      <c r="N4265">
        <v>11.0658086643459</v>
      </c>
      <c r="O4265">
        <v>1.10143113810329</v>
      </c>
    </row>
    <row r="4266" spans="1:15" x14ac:dyDescent="0.25">
      <c r="A4266" s="20" t="s">
        <v>4386</v>
      </c>
      <c r="B4266">
        <v>3</v>
      </c>
      <c r="C4266" t="s">
        <v>67</v>
      </c>
      <c r="D4266" t="s">
        <v>91</v>
      </c>
      <c r="E4266" t="s">
        <v>78</v>
      </c>
      <c r="F4266" t="s">
        <v>35</v>
      </c>
      <c r="G4266">
        <v>5</v>
      </c>
      <c r="H4266">
        <v>2012</v>
      </c>
      <c r="I4266" t="s">
        <v>52</v>
      </c>
      <c r="J4266">
        <v>2.76</v>
      </c>
      <c r="K4266">
        <v>2.36</v>
      </c>
      <c r="L4266">
        <v>3.16</v>
      </c>
      <c r="M4266">
        <v>200</v>
      </c>
      <c r="N4266">
        <v>8.4271086431731099</v>
      </c>
      <c r="O4266">
        <v>7.0710678118654799</v>
      </c>
    </row>
    <row r="4267" spans="1:15" x14ac:dyDescent="0.25">
      <c r="A4267" s="20" t="s">
        <v>4387</v>
      </c>
      <c r="B4267">
        <v>3</v>
      </c>
      <c r="C4267" t="s">
        <v>67</v>
      </c>
      <c r="D4267" t="s">
        <v>91</v>
      </c>
      <c r="E4267" t="s">
        <v>78</v>
      </c>
      <c r="F4267" t="s">
        <v>35</v>
      </c>
      <c r="G4267">
        <v>5</v>
      </c>
      <c r="H4267">
        <v>2012</v>
      </c>
      <c r="I4267" t="s">
        <v>53</v>
      </c>
      <c r="J4267">
        <v>1.85</v>
      </c>
      <c r="K4267">
        <v>1.54</v>
      </c>
      <c r="L4267">
        <v>2.16</v>
      </c>
      <c r="M4267">
        <v>120</v>
      </c>
      <c r="N4267">
        <v>13.906361337027599</v>
      </c>
      <c r="O4267">
        <v>9.1287092917527701</v>
      </c>
    </row>
    <row r="4268" spans="1:15" x14ac:dyDescent="0.25">
      <c r="A4268" s="20" t="s">
        <v>4388</v>
      </c>
      <c r="B4268">
        <v>3</v>
      </c>
      <c r="C4268" t="s">
        <v>67</v>
      </c>
      <c r="D4268" t="s">
        <v>91</v>
      </c>
      <c r="E4268" t="s">
        <v>78</v>
      </c>
      <c r="F4268" t="s">
        <v>35</v>
      </c>
      <c r="G4268">
        <v>5</v>
      </c>
      <c r="H4268">
        <v>2012</v>
      </c>
      <c r="I4268" t="s">
        <v>54</v>
      </c>
      <c r="J4268" t="s">
        <v>44</v>
      </c>
      <c r="K4268" t="s">
        <v>44</v>
      </c>
      <c r="L4268" t="s">
        <v>44</v>
      </c>
      <c r="M4268">
        <v>16</v>
      </c>
      <c r="N4268">
        <v>10.4859863921537</v>
      </c>
      <c r="O4268">
        <v>25</v>
      </c>
    </row>
    <row r="4269" spans="1:15" x14ac:dyDescent="0.25">
      <c r="A4269" s="20" t="s">
        <v>4389</v>
      </c>
      <c r="B4269">
        <v>3</v>
      </c>
      <c r="C4269" t="s">
        <v>67</v>
      </c>
      <c r="D4269" t="s">
        <v>91</v>
      </c>
      <c r="E4269" t="s">
        <v>78</v>
      </c>
      <c r="F4269" t="s">
        <v>35</v>
      </c>
      <c r="G4269">
        <v>5</v>
      </c>
      <c r="H4269">
        <v>2012</v>
      </c>
      <c r="I4269" t="s">
        <v>55</v>
      </c>
      <c r="J4269">
        <v>1.44</v>
      </c>
      <c r="K4269">
        <v>1.1299999999999999</v>
      </c>
      <c r="L4269">
        <v>1.75</v>
      </c>
      <c r="M4269">
        <v>274</v>
      </c>
      <c r="N4269">
        <v>11.294097192789501</v>
      </c>
      <c r="O4269">
        <v>6.0412209333017701</v>
      </c>
    </row>
    <row r="4270" spans="1:15" x14ac:dyDescent="0.25">
      <c r="A4270" s="20" t="s">
        <v>4390</v>
      </c>
      <c r="B4270">
        <v>3</v>
      </c>
      <c r="C4270" t="s">
        <v>67</v>
      </c>
      <c r="D4270" t="s">
        <v>91</v>
      </c>
      <c r="E4270" t="s">
        <v>78</v>
      </c>
      <c r="F4270" t="s">
        <v>35</v>
      </c>
      <c r="G4270">
        <v>5</v>
      </c>
      <c r="H4270">
        <v>2012</v>
      </c>
      <c r="I4270" t="s">
        <v>56</v>
      </c>
      <c r="J4270" t="s">
        <v>44</v>
      </c>
      <c r="K4270" t="s">
        <v>44</v>
      </c>
      <c r="L4270" t="s">
        <v>44</v>
      </c>
      <c r="M4270">
        <v>16</v>
      </c>
      <c r="N4270">
        <v>18.599355816721001</v>
      </c>
      <c r="O4270">
        <v>25</v>
      </c>
    </row>
    <row r="4271" spans="1:15" x14ac:dyDescent="0.25">
      <c r="A4271" s="20" t="s">
        <v>4391</v>
      </c>
      <c r="B4271">
        <v>3</v>
      </c>
      <c r="C4271" t="s">
        <v>67</v>
      </c>
      <c r="D4271" t="s">
        <v>91</v>
      </c>
      <c r="E4271" t="s">
        <v>78</v>
      </c>
      <c r="F4271" t="s">
        <v>35</v>
      </c>
      <c r="G4271">
        <v>5</v>
      </c>
      <c r="H4271">
        <v>2012</v>
      </c>
      <c r="I4271" t="s">
        <v>57</v>
      </c>
      <c r="J4271">
        <v>2.08</v>
      </c>
      <c r="K4271">
        <v>1.65</v>
      </c>
      <c r="L4271">
        <v>2.5099999999999998</v>
      </c>
      <c r="M4271">
        <v>137</v>
      </c>
      <c r="N4271">
        <v>11.1673943103502</v>
      </c>
      <c r="O4271">
        <v>8.5435765771676095</v>
      </c>
    </row>
    <row r="4272" spans="1:15" x14ac:dyDescent="0.25">
      <c r="A4272" s="20" t="s">
        <v>4392</v>
      </c>
      <c r="B4272">
        <v>3</v>
      </c>
      <c r="C4272" t="s">
        <v>67</v>
      </c>
      <c r="D4272" t="s">
        <v>91</v>
      </c>
      <c r="E4272" t="s">
        <v>78</v>
      </c>
      <c r="F4272" t="s">
        <v>35</v>
      </c>
      <c r="G4272">
        <v>5</v>
      </c>
      <c r="H4272">
        <v>2012</v>
      </c>
      <c r="I4272" t="s">
        <v>58</v>
      </c>
      <c r="J4272">
        <v>2.96</v>
      </c>
      <c r="K4272">
        <v>2.74</v>
      </c>
      <c r="L4272">
        <v>3.18</v>
      </c>
      <c r="M4272">
        <v>944</v>
      </c>
      <c r="N4272">
        <v>10.2227759069775</v>
      </c>
      <c r="O4272">
        <v>3.2547227745206002</v>
      </c>
    </row>
    <row r="4273" spans="1:15" x14ac:dyDescent="0.25">
      <c r="A4273" s="20" t="s">
        <v>4393</v>
      </c>
      <c r="B4273">
        <v>3</v>
      </c>
      <c r="C4273" t="s">
        <v>67</v>
      </c>
      <c r="D4273" t="s">
        <v>91</v>
      </c>
      <c r="E4273" t="s">
        <v>78</v>
      </c>
      <c r="F4273" t="s">
        <v>35</v>
      </c>
      <c r="G4273">
        <v>5</v>
      </c>
      <c r="H4273">
        <v>2012</v>
      </c>
      <c r="I4273" t="s">
        <v>59</v>
      </c>
      <c r="J4273">
        <v>1.58</v>
      </c>
      <c r="K4273">
        <v>1.25</v>
      </c>
      <c r="L4273">
        <v>1.91</v>
      </c>
      <c r="M4273">
        <v>45</v>
      </c>
      <c r="N4273">
        <v>13.422768311843701</v>
      </c>
      <c r="O4273">
        <v>14.907119849998599</v>
      </c>
    </row>
    <row r="4274" spans="1:15" x14ac:dyDescent="0.25">
      <c r="A4274" s="20" t="s">
        <v>4394</v>
      </c>
      <c r="B4274">
        <v>3</v>
      </c>
      <c r="C4274" t="s">
        <v>67</v>
      </c>
      <c r="D4274" t="s">
        <v>91</v>
      </c>
      <c r="E4274" t="s">
        <v>78</v>
      </c>
      <c r="F4274" t="s">
        <v>35</v>
      </c>
      <c r="G4274">
        <v>5</v>
      </c>
      <c r="H4274">
        <v>2012</v>
      </c>
      <c r="I4274" t="s">
        <v>60</v>
      </c>
      <c r="J4274">
        <v>2.5</v>
      </c>
      <c r="K4274">
        <v>2.39</v>
      </c>
      <c r="L4274">
        <v>2.61</v>
      </c>
      <c r="M4274">
        <v>5151</v>
      </c>
      <c r="N4274">
        <v>10.768390006155</v>
      </c>
      <c r="O4274">
        <v>1.3933307603182401</v>
      </c>
    </row>
    <row r="4275" spans="1:15" x14ac:dyDescent="0.25">
      <c r="A4275" s="20" t="s">
        <v>4395</v>
      </c>
      <c r="B4275">
        <v>3</v>
      </c>
      <c r="C4275" t="s">
        <v>67</v>
      </c>
      <c r="D4275" t="s">
        <v>91</v>
      </c>
      <c r="E4275" t="s">
        <v>78</v>
      </c>
      <c r="F4275" t="s">
        <v>35</v>
      </c>
      <c r="G4275">
        <v>5</v>
      </c>
      <c r="H4275">
        <v>2012</v>
      </c>
      <c r="I4275" t="s">
        <v>61</v>
      </c>
      <c r="J4275">
        <v>0.64</v>
      </c>
      <c r="K4275">
        <v>0.52</v>
      </c>
      <c r="L4275">
        <v>0.76</v>
      </c>
      <c r="M4275">
        <v>29</v>
      </c>
      <c r="N4275">
        <v>11.7600743642639</v>
      </c>
      <c r="O4275">
        <v>18.569533817705199</v>
      </c>
    </row>
    <row r="4276" spans="1:15" x14ac:dyDescent="0.25">
      <c r="A4276" s="20" t="s">
        <v>4396</v>
      </c>
      <c r="B4276">
        <v>3</v>
      </c>
      <c r="C4276" t="s">
        <v>67</v>
      </c>
      <c r="D4276" t="s">
        <v>91</v>
      </c>
      <c r="E4276" t="s">
        <v>78</v>
      </c>
      <c r="F4276" t="s">
        <v>35</v>
      </c>
      <c r="G4276">
        <v>5</v>
      </c>
      <c r="H4276">
        <v>2012</v>
      </c>
      <c r="I4276" t="s">
        <v>43</v>
      </c>
      <c r="J4276">
        <v>2.27</v>
      </c>
      <c r="K4276">
        <v>1.99</v>
      </c>
      <c r="L4276">
        <v>2.5499999999999998</v>
      </c>
      <c r="M4276">
        <v>328</v>
      </c>
      <c r="N4276">
        <v>9.7239461994867593</v>
      </c>
      <c r="O4276">
        <v>5.5215763037423304</v>
      </c>
    </row>
    <row r="4277" spans="1:15" x14ac:dyDescent="0.25">
      <c r="A4277" s="20" t="s">
        <v>4397</v>
      </c>
      <c r="B4277">
        <v>3</v>
      </c>
      <c r="C4277" t="s">
        <v>67</v>
      </c>
      <c r="D4277" t="s">
        <v>91</v>
      </c>
      <c r="E4277" t="s">
        <v>78</v>
      </c>
      <c r="F4277" t="s">
        <v>35</v>
      </c>
      <c r="G4277">
        <v>5</v>
      </c>
      <c r="H4277">
        <v>2012</v>
      </c>
      <c r="I4277" t="s">
        <v>62</v>
      </c>
      <c r="J4277">
        <v>2.87</v>
      </c>
      <c r="K4277">
        <v>1.9</v>
      </c>
      <c r="L4277">
        <v>3.84</v>
      </c>
      <c r="M4277">
        <v>52</v>
      </c>
      <c r="N4277">
        <v>12.9551059181145</v>
      </c>
      <c r="O4277">
        <v>13.8675049056307</v>
      </c>
    </row>
    <row r="4278" spans="1:15" x14ac:dyDescent="0.25">
      <c r="A4278" s="20" t="s">
        <v>4398</v>
      </c>
      <c r="B4278">
        <v>3</v>
      </c>
      <c r="C4278" t="s">
        <v>67</v>
      </c>
      <c r="D4278" t="s">
        <v>91</v>
      </c>
      <c r="E4278" t="s">
        <v>78</v>
      </c>
      <c r="F4278" t="s">
        <v>35</v>
      </c>
      <c r="G4278">
        <v>5</v>
      </c>
      <c r="H4278">
        <v>2012</v>
      </c>
      <c r="I4278" t="s">
        <v>75</v>
      </c>
      <c r="J4278">
        <v>2.36</v>
      </c>
      <c r="K4278">
        <v>2.2999999999999998</v>
      </c>
      <c r="L4278">
        <v>2.4</v>
      </c>
      <c r="M4278">
        <v>26.152722162501</v>
      </c>
      <c r="N4278">
        <v>11.0949391419091</v>
      </c>
      <c r="O4278">
        <v>-99</v>
      </c>
    </row>
    <row r="4279" spans="1:15" x14ac:dyDescent="0.25">
      <c r="A4279" s="20" t="s">
        <v>4399</v>
      </c>
      <c r="B4279">
        <v>3</v>
      </c>
      <c r="C4279" t="s">
        <v>67</v>
      </c>
      <c r="D4279" t="s">
        <v>91</v>
      </c>
      <c r="E4279" t="s">
        <v>78</v>
      </c>
      <c r="F4279" t="s">
        <v>35</v>
      </c>
      <c r="G4279">
        <v>5</v>
      </c>
      <c r="H4279">
        <v>2012</v>
      </c>
      <c r="I4279" t="s">
        <v>45</v>
      </c>
      <c r="J4279">
        <v>2.7</v>
      </c>
      <c r="K4279">
        <v>2.5099999999999998</v>
      </c>
      <c r="L4279">
        <v>2.89</v>
      </c>
      <c r="M4279">
        <v>1378</v>
      </c>
      <c r="N4279">
        <v>10.446460133789801</v>
      </c>
      <c r="O4279">
        <v>2.69386229220183</v>
      </c>
    </row>
    <row r="4280" spans="1:15" x14ac:dyDescent="0.25">
      <c r="A4280" s="20" t="s">
        <v>4400</v>
      </c>
      <c r="B4280">
        <v>3</v>
      </c>
      <c r="C4280" t="s">
        <v>67</v>
      </c>
      <c r="D4280" t="s">
        <v>91</v>
      </c>
      <c r="E4280" t="s">
        <v>78</v>
      </c>
      <c r="F4280" t="s">
        <v>35</v>
      </c>
      <c r="G4280">
        <v>5</v>
      </c>
      <c r="H4280">
        <v>2012</v>
      </c>
      <c r="I4280" t="s">
        <v>46</v>
      </c>
      <c r="J4280">
        <v>2.25</v>
      </c>
      <c r="K4280">
        <v>2.04</v>
      </c>
      <c r="L4280">
        <v>2.46</v>
      </c>
      <c r="M4280">
        <v>1546</v>
      </c>
      <c r="N4280">
        <v>9.9470577561926206</v>
      </c>
      <c r="O4280">
        <v>2.5432863197073101</v>
      </c>
    </row>
    <row r="4281" spans="1:15" x14ac:dyDescent="0.25">
      <c r="A4281" s="20" t="s">
        <v>4401</v>
      </c>
      <c r="B4281">
        <v>3</v>
      </c>
      <c r="C4281" t="s">
        <v>67</v>
      </c>
      <c r="D4281" t="s">
        <v>91</v>
      </c>
      <c r="E4281" t="s">
        <v>78</v>
      </c>
      <c r="F4281" t="s">
        <v>35</v>
      </c>
      <c r="G4281">
        <v>5</v>
      </c>
      <c r="H4281">
        <v>2012</v>
      </c>
      <c r="I4281" t="s">
        <v>47</v>
      </c>
      <c r="J4281">
        <v>2.0699999999999998</v>
      </c>
      <c r="K4281">
        <v>1.99</v>
      </c>
      <c r="L4281">
        <v>2.15</v>
      </c>
      <c r="M4281">
        <v>7139</v>
      </c>
      <c r="N4281">
        <v>12.978714384498501</v>
      </c>
      <c r="O4281">
        <v>1.1835355543711299</v>
      </c>
    </row>
    <row r="4282" spans="1:15" x14ac:dyDescent="0.25">
      <c r="A4282" s="20" t="s">
        <v>4402</v>
      </c>
      <c r="B4282">
        <v>3</v>
      </c>
      <c r="C4282" t="s">
        <v>67</v>
      </c>
      <c r="D4282" t="s">
        <v>91</v>
      </c>
      <c r="E4282" t="s">
        <v>78</v>
      </c>
      <c r="F4282" t="s">
        <v>35</v>
      </c>
      <c r="G4282">
        <v>5</v>
      </c>
      <c r="H4282">
        <v>2012</v>
      </c>
      <c r="I4282" t="s">
        <v>48</v>
      </c>
      <c r="J4282">
        <v>0.94</v>
      </c>
      <c r="K4282">
        <v>0.72</v>
      </c>
      <c r="L4282">
        <v>1.1599999999999999</v>
      </c>
      <c r="M4282">
        <v>166</v>
      </c>
      <c r="N4282">
        <v>15.7930392283965</v>
      </c>
      <c r="O4282">
        <v>7.7615052570633303</v>
      </c>
    </row>
    <row r="4283" spans="1:15" x14ac:dyDescent="0.25">
      <c r="A4283" s="20" t="s">
        <v>4403</v>
      </c>
      <c r="B4283">
        <v>3</v>
      </c>
      <c r="C4283" t="s">
        <v>67</v>
      </c>
      <c r="D4283" t="s">
        <v>91</v>
      </c>
      <c r="E4283" t="s">
        <v>78</v>
      </c>
      <c r="F4283" t="s">
        <v>35</v>
      </c>
      <c r="G4283">
        <v>5</v>
      </c>
      <c r="H4283">
        <v>2012</v>
      </c>
      <c r="I4283" t="s">
        <v>49</v>
      </c>
      <c r="J4283">
        <v>1.82</v>
      </c>
      <c r="K4283">
        <v>1.57</v>
      </c>
      <c r="L4283">
        <v>2.0699999999999998</v>
      </c>
      <c r="M4283">
        <v>963</v>
      </c>
      <c r="N4283">
        <v>10.956397475529901</v>
      </c>
      <c r="O4283">
        <v>3.2224549634855499</v>
      </c>
    </row>
    <row r="4284" spans="1:15" x14ac:dyDescent="0.25">
      <c r="A4284" s="20" t="s">
        <v>4404</v>
      </c>
      <c r="B4284">
        <v>3</v>
      </c>
      <c r="C4284" t="s">
        <v>67</v>
      </c>
      <c r="D4284" t="s">
        <v>91</v>
      </c>
      <c r="E4284" t="s">
        <v>78</v>
      </c>
      <c r="F4284" t="s">
        <v>35</v>
      </c>
      <c r="G4284">
        <v>5</v>
      </c>
      <c r="H4284">
        <v>2012</v>
      </c>
      <c r="I4284" t="s">
        <v>50</v>
      </c>
      <c r="J4284">
        <v>1.61</v>
      </c>
      <c r="K4284">
        <v>1.17</v>
      </c>
      <c r="L4284">
        <v>2.0499999999999998</v>
      </c>
      <c r="M4284">
        <v>132</v>
      </c>
      <c r="N4284">
        <v>8.7353137459623902</v>
      </c>
      <c r="O4284">
        <v>8.7038827977848907</v>
      </c>
    </row>
    <row r="4285" spans="1:15" x14ac:dyDescent="0.25">
      <c r="A4285" s="20" t="s">
        <v>4405</v>
      </c>
      <c r="B4285">
        <v>3</v>
      </c>
      <c r="C4285" t="s">
        <v>67</v>
      </c>
      <c r="D4285" t="s">
        <v>91</v>
      </c>
      <c r="E4285" t="s">
        <v>78</v>
      </c>
      <c r="F4285" t="s">
        <v>35</v>
      </c>
      <c r="G4285">
        <v>5</v>
      </c>
      <c r="H4285">
        <v>2012</v>
      </c>
      <c r="I4285" t="s">
        <v>51</v>
      </c>
      <c r="J4285">
        <v>2.08</v>
      </c>
      <c r="K4285">
        <v>1.74</v>
      </c>
      <c r="L4285">
        <v>2.42</v>
      </c>
      <c r="M4285">
        <v>302</v>
      </c>
      <c r="N4285">
        <v>11.973160453598499</v>
      </c>
      <c r="O4285">
        <v>5.7543533764843602</v>
      </c>
    </row>
    <row r="4286" spans="1:15" x14ac:dyDescent="0.25">
      <c r="A4286" s="20" t="s">
        <v>4406</v>
      </c>
      <c r="B4286">
        <v>3</v>
      </c>
      <c r="C4286" t="s">
        <v>67</v>
      </c>
      <c r="D4286" t="s">
        <v>91</v>
      </c>
      <c r="E4286" t="s">
        <v>79</v>
      </c>
      <c r="F4286" t="s">
        <v>38</v>
      </c>
      <c r="G4286">
        <v>3</v>
      </c>
      <c r="H4286">
        <v>2013</v>
      </c>
      <c r="I4286" t="s">
        <v>34</v>
      </c>
      <c r="J4286">
        <v>3.22</v>
      </c>
      <c r="K4286">
        <v>3.07</v>
      </c>
      <c r="L4286">
        <v>3.37</v>
      </c>
      <c r="M4286">
        <v>3730</v>
      </c>
      <c r="N4286">
        <v>8.2900324102423308</v>
      </c>
      <c r="O4286">
        <v>1.63736530665978</v>
      </c>
    </row>
    <row r="4287" spans="1:15" x14ac:dyDescent="0.25">
      <c r="A4287" s="20" t="s">
        <v>4407</v>
      </c>
      <c r="B4287">
        <v>3</v>
      </c>
      <c r="C4287" t="s">
        <v>67</v>
      </c>
      <c r="D4287" t="s">
        <v>91</v>
      </c>
      <c r="E4287" t="s">
        <v>79</v>
      </c>
      <c r="F4287" t="s">
        <v>38</v>
      </c>
      <c r="G4287">
        <v>3</v>
      </c>
      <c r="H4287">
        <v>2013</v>
      </c>
      <c r="I4287" t="s">
        <v>52</v>
      </c>
      <c r="J4287">
        <v>1.83</v>
      </c>
      <c r="K4287">
        <v>1.65</v>
      </c>
      <c r="L4287">
        <v>2.0099999999999998</v>
      </c>
      <c r="M4287">
        <v>712</v>
      </c>
      <c r="N4287">
        <v>10.6043130564923</v>
      </c>
      <c r="O4287">
        <v>3.7476584449793102</v>
      </c>
    </row>
    <row r="4288" spans="1:15" x14ac:dyDescent="0.25">
      <c r="A4288" s="20" t="s">
        <v>4408</v>
      </c>
      <c r="B4288">
        <v>3</v>
      </c>
      <c r="C4288" t="s">
        <v>67</v>
      </c>
      <c r="D4288" t="s">
        <v>91</v>
      </c>
      <c r="E4288" t="s">
        <v>79</v>
      </c>
      <c r="F4288" t="s">
        <v>38</v>
      </c>
      <c r="G4288">
        <v>3</v>
      </c>
      <c r="H4288">
        <v>2013</v>
      </c>
      <c r="I4288" t="s">
        <v>53</v>
      </c>
      <c r="J4288">
        <v>2.71</v>
      </c>
      <c r="K4288">
        <v>2.56</v>
      </c>
      <c r="L4288">
        <v>2.86</v>
      </c>
      <c r="M4288">
        <v>7413</v>
      </c>
      <c r="N4288">
        <v>12.113302789841599</v>
      </c>
      <c r="O4288">
        <v>1.1614566367080601</v>
      </c>
    </row>
    <row r="4289" spans="1:15" x14ac:dyDescent="0.25">
      <c r="A4289" s="20" t="s">
        <v>4409</v>
      </c>
      <c r="B4289">
        <v>3</v>
      </c>
      <c r="C4289" t="s">
        <v>67</v>
      </c>
      <c r="D4289" t="s">
        <v>91</v>
      </c>
      <c r="E4289" t="s">
        <v>79</v>
      </c>
      <c r="F4289" t="s">
        <v>38</v>
      </c>
      <c r="G4289">
        <v>3</v>
      </c>
      <c r="H4289">
        <v>2013</v>
      </c>
      <c r="I4289" t="s">
        <v>54</v>
      </c>
      <c r="J4289">
        <v>1.03</v>
      </c>
      <c r="K4289">
        <v>0.82</v>
      </c>
      <c r="L4289">
        <v>1.24</v>
      </c>
      <c r="M4289">
        <v>118</v>
      </c>
      <c r="N4289">
        <v>12.5569099085925</v>
      </c>
      <c r="O4289">
        <v>9.2057461789832296</v>
      </c>
    </row>
    <row r="4290" spans="1:15" x14ac:dyDescent="0.25">
      <c r="A4290" s="20" t="s">
        <v>4410</v>
      </c>
      <c r="B4290">
        <v>3</v>
      </c>
      <c r="C4290" t="s">
        <v>67</v>
      </c>
      <c r="D4290" t="s">
        <v>91</v>
      </c>
      <c r="E4290" t="s">
        <v>79</v>
      </c>
      <c r="F4290" t="s">
        <v>38</v>
      </c>
      <c r="G4290">
        <v>3</v>
      </c>
      <c r="H4290">
        <v>2013</v>
      </c>
      <c r="I4290" t="s">
        <v>55</v>
      </c>
      <c r="J4290">
        <v>1.17</v>
      </c>
      <c r="K4290">
        <v>1.08</v>
      </c>
      <c r="L4290">
        <v>1.26</v>
      </c>
      <c r="M4290">
        <v>1470</v>
      </c>
      <c r="N4290">
        <v>13.2099524467812</v>
      </c>
      <c r="O4290">
        <v>2.6082026547865098</v>
      </c>
    </row>
    <row r="4291" spans="1:15" x14ac:dyDescent="0.25">
      <c r="A4291" s="20" t="s">
        <v>4411</v>
      </c>
      <c r="B4291">
        <v>3</v>
      </c>
      <c r="C4291" t="s">
        <v>67</v>
      </c>
      <c r="D4291" t="s">
        <v>91</v>
      </c>
      <c r="E4291" t="s">
        <v>79</v>
      </c>
      <c r="F4291" t="s">
        <v>38</v>
      </c>
      <c r="G4291">
        <v>3</v>
      </c>
      <c r="H4291">
        <v>2013</v>
      </c>
      <c r="I4291" t="s">
        <v>56</v>
      </c>
      <c r="J4291">
        <v>2.14</v>
      </c>
      <c r="K4291">
        <v>1.95</v>
      </c>
      <c r="L4291">
        <v>2.33</v>
      </c>
      <c r="M4291">
        <v>3168</v>
      </c>
      <c r="N4291">
        <v>14.888279110481699</v>
      </c>
      <c r="O4291">
        <v>1.77667263629675</v>
      </c>
    </row>
    <row r="4292" spans="1:15" x14ac:dyDescent="0.25">
      <c r="A4292" s="20" t="s">
        <v>4412</v>
      </c>
      <c r="B4292">
        <v>3</v>
      </c>
      <c r="C4292" t="s">
        <v>67</v>
      </c>
      <c r="D4292" t="s">
        <v>91</v>
      </c>
      <c r="E4292" t="s">
        <v>79</v>
      </c>
      <c r="F4292" t="s">
        <v>38</v>
      </c>
      <c r="G4292">
        <v>3</v>
      </c>
      <c r="H4292">
        <v>2013</v>
      </c>
      <c r="I4292" t="s">
        <v>57</v>
      </c>
      <c r="J4292">
        <v>2.73</v>
      </c>
      <c r="K4292">
        <v>2.54</v>
      </c>
      <c r="L4292">
        <v>2.92</v>
      </c>
      <c r="M4292">
        <v>1585</v>
      </c>
      <c r="N4292">
        <v>12.503661148207</v>
      </c>
      <c r="O4292">
        <v>2.5118017965166399</v>
      </c>
    </row>
    <row r="4293" spans="1:15" x14ac:dyDescent="0.25">
      <c r="A4293" s="20" t="s">
        <v>4413</v>
      </c>
      <c r="B4293">
        <v>3</v>
      </c>
      <c r="C4293" t="s">
        <v>67</v>
      </c>
      <c r="D4293" t="s">
        <v>91</v>
      </c>
      <c r="E4293" t="s">
        <v>79</v>
      </c>
      <c r="F4293" t="s">
        <v>38</v>
      </c>
      <c r="G4293">
        <v>3</v>
      </c>
      <c r="H4293">
        <v>2013</v>
      </c>
      <c r="I4293" t="s">
        <v>58</v>
      </c>
      <c r="J4293">
        <v>2.52</v>
      </c>
      <c r="K4293">
        <v>2.4300000000000002</v>
      </c>
      <c r="L4293">
        <v>2.61</v>
      </c>
      <c r="M4293">
        <v>9252</v>
      </c>
      <c r="N4293">
        <v>12.5467821302269</v>
      </c>
      <c r="O4293">
        <v>1.0396381025863399</v>
      </c>
    </row>
    <row r="4294" spans="1:15" x14ac:dyDescent="0.25">
      <c r="A4294" s="20" t="s">
        <v>4414</v>
      </c>
      <c r="B4294">
        <v>3</v>
      </c>
      <c r="C4294" t="s">
        <v>67</v>
      </c>
      <c r="D4294" t="s">
        <v>91</v>
      </c>
      <c r="E4294" t="s">
        <v>79</v>
      </c>
      <c r="F4294" t="s">
        <v>38</v>
      </c>
      <c r="G4294">
        <v>3</v>
      </c>
      <c r="H4294">
        <v>2013</v>
      </c>
      <c r="I4294" t="s">
        <v>59</v>
      </c>
      <c r="J4294">
        <v>1.5</v>
      </c>
      <c r="K4294">
        <v>1.26</v>
      </c>
      <c r="L4294">
        <v>1.74</v>
      </c>
      <c r="M4294">
        <v>568</v>
      </c>
      <c r="N4294">
        <v>15.478342071095099</v>
      </c>
      <c r="O4294">
        <v>4.1959067914834502</v>
      </c>
    </row>
    <row r="4295" spans="1:15" x14ac:dyDescent="0.25">
      <c r="A4295" s="20" t="s">
        <v>4415</v>
      </c>
      <c r="B4295">
        <v>3</v>
      </c>
      <c r="C4295" t="s">
        <v>67</v>
      </c>
      <c r="D4295" t="s">
        <v>91</v>
      </c>
      <c r="E4295" t="s">
        <v>79</v>
      </c>
      <c r="F4295" t="s">
        <v>38</v>
      </c>
      <c r="G4295">
        <v>3</v>
      </c>
      <c r="H4295">
        <v>2013</v>
      </c>
      <c r="I4295" t="s">
        <v>60</v>
      </c>
      <c r="J4295">
        <v>1.95</v>
      </c>
      <c r="K4295">
        <v>1.86</v>
      </c>
      <c r="L4295">
        <v>2.04</v>
      </c>
      <c r="M4295">
        <v>3702</v>
      </c>
      <c r="N4295">
        <v>12.3843870218584</v>
      </c>
      <c r="O4295">
        <v>1.64354573151553</v>
      </c>
    </row>
    <row r="4296" spans="1:15" x14ac:dyDescent="0.25">
      <c r="A4296" s="20" t="s">
        <v>4416</v>
      </c>
      <c r="B4296">
        <v>3</v>
      </c>
      <c r="C4296" t="s">
        <v>67</v>
      </c>
      <c r="D4296" t="s">
        <v>91</v>
      </c>
      <c r="E4296" t="s">
        <v>79</v>
      </c>
      <c r="F4296" t="s">
        <v>38</v>
      </c>
      <c r="G4296">
        <v>3</v>
      </c>
      <c r="H4296">
        <v>2013</v>
      </c>
      <c r="I4296" t="s">
        <v>61</v>
      </c>
      <c r="J4296">
        <v>0.99</v>
      </c>
      <c r="K4296">
        <v>0.82</v>
      </c>
      <c r="L4296">
        <v>1.1599999999999999</v>
      </c>
      <c r="M4296">
        <v>218</v>
      </c>
      <c r="N4296">
        <v>11.136505170521099</v>
      </c>
      <c r="O4296">
        <v>6.7728546147859596</v>
      </c>
    </row>
    <row r="4297" spans="1:15" x14ac:dyDescent="0.25">
      <c r="A4297" s="20" t="s">
        <v>4417</v>
      </c>
      <c r="B4297">
        <v>3</v>
      </c>
      <c r="C4297" t="s">
        <v>67</v>
      </c>
      <c r="D4297" t="s">
        <v>91</v>
      </c>
      <c r="E4297" t="s">
        <v>79</v>
      </c>
      <c r="F4297" t="s">
        <v>38</v>
      </c>
      <c r="G4297">
        <v>3</v>
      </c>
      <c r="H4297">
        <v>2013</v>
      </c>
      <c r="I4297" t="s">
        <v>43</v>
      </c>
      <c r="J4297">
        <v>1.99</v>
      </c>
      <c r="K4297">
        <v>1.9</v>
      </c>
      <c r="L4297">
        <v>2.08</v>
      </c>
      <c r="M4297">
        <v>5890</v>
      </c>
      <c r="N4297">
        <v>14.747698072246299</v>
      </c>
      <c r="O4297">
        <v>1.30299381014261</v>
      </c>
    </row>
    <row r="4298" spans="1:15" x14ac:dyDescent="0.25">
      <c r="A4298" s="20" t="s">
        <v>4418</v>
      </c>
      <c r="B4298">
        <v>3</v>
      </c>
      <c r="C4298" t="s">
        <v>67</v>
      </c>
      <c r="D4298" t="s">
        <v>91</v>
      </c>
      <c r="E4298" t="s">
        <v>79</v>
      </c>
      <c r="F4298" t="s">
        <v>38</v>
      </c>
      <c r="G4298">
        <v>3</v>
      </c>
      <c r="H4298">
        <v>2013</v>
      </c>
      <c r="I4298" t="s">
        <v>62</v>
      </c>
      <c r="J4298">
        <v>1.59</v>
      </c>
      <c r="K4298">
        <v>1.43</v>
      </c>
      <c r="L4298">
        <v>1.75</v>
      </c>
      <c r="M4298">
        <v>1249</v>
      </c>
      <c r="N4298">
        <v>12.6360945265052</v>
      </c>
      <c r="O4298">
        <v>2.8295591748714601</v>
      </c>
    </row>
    <row r="4299" spans="1:15" x14ac:dyDescent="0.25">
      <c r="A4299" s="20" t="s">
        <v>4419</v>
      </c>
      <c r="B4299">
        <v>3</v>
      </c>
      <c r="C4299" t="s">
        <v>67</v>
      </c>
      <c r="D4299" t="s">
        <v>91</v>
      </c>
      <c r="E4299" t="s">
        <v>79</v>
      </c>
      <c r="F4299" t="s">
        <v>38</v>
      </c>
      <c r="G4299">
        <v>3</v>
      </c>
      <c r="H4299">
        <v>2013</v>
      </c>
      <c r="I4299" t="s">
        <v>75</v>
      </c>
      <c r="J4299">
        <v>2.4900000000000002</v>
      </c>
      <c r="K4299">
        <v>2.5</v>
      </c>
      <c r="L4299">
        <v>2.5</v>
      </c>
      <c r="M4299">
        <v>29.800319776859801</v>
      </c>
      <c r="N4299">
        <v>11.9702960463324</v>
      </c>
      <c r="O4299">
        <v>-99</v>
      </c>
    </row>
    <row r="4300" spans="1:15" x14ac:dyDescent="0.25">
      <c r="A4300" s="20" t="s">
        <v>4420</v>
      </c>
      <c r="B4300">
        <v>3</v>
      </c>
      <c r="C4300" t="s">
        <v>67</v>
      </c>
      <c r="D4300" t="s">
        <v>91</v>
      </c>
      <c r="E4300" t="s">
        <v>79</v>
      </c>
      <c r="F4300" t="s">
        <v>38</v>
      </c>
      <c r="G4300">
        <v>3</v>
      </c>
      <c r="H4300">
        <v>2013</v>
      </c>
      <c r="I4300" t="s">
        <v>45</v>
      </c>
      <c r="J4300">
        <v>2.64</v>
      </c>
      <c r="K4300">
        <v>2.5099999999999998</v>
      </c>
      <c r="L4300">
        <v>2.77</v>
      </c>
      <c r="M4300">
        <v>2649</v>
      </c>
      <c r="N4300">
        <v>10.754028077472</v>
      </c>
      <c r="O4300">
        <v>1.942938351447</v>
      </c>
    </row>
    <row r="4301" spans="1:15" x14ac:dyDescent="0.25">
      <c r="A4301" s="20" t="s">
        <v>4421</v>
      </c>
      <c r="B4301">
        <v>3</v>
      </c>
      <c r="C4301" t="s">
        <v>67</v>
      </c>
      <c r="D4301" t="s">
        <v>91</v>
      </c>
      <c r="E4301" t="s">
        <v>79</v>
      </c>
      <c r="F4301" t="s">
        <v>38</v>
      </c>
      <c r="G4301">
        <v>3</v>
      </c>
      <c r="H4301">
        <v>2013</v>
      </c>
      <c r="I4301" t="s">
        <v>46</v>
      </c>
      <c r="J4301">
        <v>3.27</v>
      </c>
      <c r="K4301">
        <v>3.08</v>
      </c>
      <c r="L4301">
        <v>3.46</v>
      </c>
      <c r="M4301">
        <v>3504</v>
      </c>
      <c r="N4301">
        <v>9.3371107642846596</v>
      </c>
      <c r="O4301">
        <v>1.68934344599871</v>
      </c>
    </row>
    <row r="4302" spans="1:15" x14ac:dyDescent="0.25">
      <c r="A4302" s="20" t="s">
        <v>4422</v>
      </c>
      <c r="B4302">
        <v>3</v>
      </c>
      <c r="C4302" t="s">
        <v>67</v>
      </c>
      <c r="D4302" t="s">
        <v>91</v>
      </c>
      <c r="E4302" t="s">
        <v>79</v>
      </c>
      <c r="F4302" t="s">
        <v>38</v>
      </c>
      <c r="G4302">
        <v>3</v>
      </c>
      <c r="H4302">
        <v>2013</v>
      </c>
      <c r="I4302" t="s">
        <v>47</v>
      </c>
      <c r="J4302">
        <v>2.39</v>
      </c>
      <c r="K4302">
        <v>2.31</v>
      </c>
      <c r="L4302">
        <v>2.4700000000000002</v>
      </c>
      <c r="M4302">
        <v>10275</v>
      </c>
      <c r="N4302">
        <v>14.2904459415566</v>
      </c>
      <c r="O4302">
        <v>0.98652724733398001</v>
      </c>
    </row>
    <row r="4303" spans="1:15" x14ac:dyDescent="0.25">
      <c r="A4303" s="20" t="s">
        <v>4423</v>
      </c>
      <c r="B4303">
        <v>3</v>
      </c>
      <c r="C4303" t="s">
        <v>67</v>
      </c>
      <c r="D4303" t="s">
        <v>91</v>
      </c>
      <c r="E4303" t="s">
        <v>79</v>
      </c>
      <c r="F4303" t="s">
        <v>38</v>
      </c>
      <c r="G4303">
        <v>3</v>
      </c>
      <c r="H4303">
        <v>2013</v>
      </c>
      <c r="I4303" t="s">
        <v>48</v>
      </c>
      <c r="J4303">
        <v>2.21</v>
      </c>
      <c r="K4303">
        <v>2.09</v>
      </c>
      <c r="L4303">
        <v>2.33</v>
      </c>
      <c r="M4303">
        <v>3813</v>
      </c>
      <c r="N4303">
        <v>13.332193301608999</v>
      </c>
      <c r="O4303">
        <v>1.6194464706281599</v>
      </c>
    </row>
    <row r="4304" spans="1:15" x14ac:dyDescent="0.25">
      <c r="A4304" s="20" t="s">
        <v>4424</v>
      </c>
      <c r="B4304">
        <v>3</v>
      </c>
      <c r="C4304" t="s">
        <v>67</v>
      </c>
      <c r="D4304" t="s">
        <v>91</v>
      </c>
      <c r="E4304" t="s">
        <v>79</v>
      </c>
      <c r="F4304" t="s">
        <v>38</v>
      </c>
      <c r="G4304">
        <v>3</v>
      </c>
      <c r="H4304">
        <v>2013</v>
      </c>
      <c r="I4304" t="s">
        <v>49</v>
      </c>
      <c r="J4304">
        <v>2.1</v>
      </c>
      <c r="K4304">
        <v>1.97</v>
      </c>
      <c r="L4304">
        <v>2.23</v>
      </c>
      <c r="M4304">
        <v>2110</v>
      </c>
      <c r="N4304">
        <v>14.4688728429958</v>
      </c>
      <c r="O4304">
        <v>2.1770017209205399</v>
      </c>
    </row>
    <row r="4305" spans="1:15" x14ac:dyDescent="0.25">
      <c r="A4305" s="20" t="s">
        <v>4425</v>
      </c>
      <c r="B4305">
        <v>3</v>
      </c>
      <c r="C4305" t="s">
        <v>67</v>
      </c>
      <c r="D4305" t="s">
        <v>91</v>
      </c>
      <c r="E4305" t="s">
        <v>79</v>
      </c>
      <c r="F4305" t="s">
        <v>38</v>
      </c>
      <c r="G4305">
        <v>3</v>
      </c>
      <c r="H4305">
        <v>2013</v>
      </c>
      <c r="I4305" t="s">
        <v>50</v>
      </c>
      <c r="J4305">
        <v>2.7</v>
      </c>
      <c r="K4305">
        <v>2.5099999999999998</v>
      </c>
      <c r="L4305">
        <v>2.89</v>
      </c>
      <c r="M4305">
        <v>3483</v>
      </c>
      <c r="N4305">
        <v>9.8120965563723104</v>
      </c>
      <c r="O4305">
        <v>1.6944285592511601</v>
      </c>
    </row>
    <row r="4306" spans="1:15" x14ac:dyDescent="0.25">
      <c r="A4306" s="20" t="s">
        <v>4426</v>
      </c>
      <c r="B4306">
        <v>3</v>
      </c>
      <c r="C4306" t="s">
        <v>67</v>
      </c>
      <c r="D4306" t="s">
        <v>91</v>
      </c>
      <c r="E4306" t="s">
        <v>79</v>
      </c>
      <c r="F4306" t="s">
        <v>38</v>
      </c>
      <c r="G4306">
        <v>3</v>
      </c>
      <c r="H4306">
        <v>2013</v>
      </c>
      <c r="I4306" t="s">
        <v>51</v>
      </c>
      <c r="J4306">
        <v>3.26</v>
      </c>
      <c r="K4306">
        <v>3.1</v>
      </c>
      <c r="L4306">
        <v>3.42</v>
      </c>
      <c r="M4306">
        <v>6309</v>
      </c>
      <c r="N4306">
        <v>12.9716988053937</v>
      </c>
      <c r="O4306">
        <v>1.25898262433416</v>
      </c>
    </row>
    <row r="4307" spans="1:15" x14ac:dyDescent="0.25">
      <c r="A4307" s="20" t="s">
        <v>4427</v>
      </c>
      <c r="B4307">
        <v>3</v>
      </c>
      <c r="C4307" t="s">
        <v>67</v>
      </c>
      <c r="D4307" t="s">
        <v>91</v>
      </c>
      <c r="E4307" t="s">
        <v>80</v>
      </c>
      <c r="F4307" t="s">
        <v>42</v>
      </c>
      <c r="G4307">
        <v>4</v>
      </c>
      <c r="H4307">
        <v>2013</v>
      </c>
      <c r="I4307" t="s">
        <v>34</v>
      </c>
      <c r="J4307">
        <v>4.3099999999999996</v>
      </c>
      <c r="K4307">
        <v>4.1399999999999997</v>
      </c>
      <c r="L4307">
        <v>4.4800000000000004</v>
      </c>
      <c r="M4307">
        <v>9595</v>
      </c>
      <c r="N4307">
        <v>8.2900324102423308</v>
      </c>
      <c r="O4307">
        <v>1.0208866166750901</v>
      </c>
    </row>
    <row r="4308" spans="1:15" x14ac:dyDescent="0.25">
      <c r="A4308" s="20" t="s">
        <v>4428</v>
      </c>
      <c r="B4308">
        <v>3</v>
      </c>
      <c r="C4308" t="s">
        <v>67</v>
      </c>
      <c r="D4308" t="s">
        <v>91</v>
      </c>
      <c r="E4308" t="s">
        <v>80</v>
      </c>
      <c r="F4308" t="s">
        <v>42</v>
      </c>
      <c r="G4308">
        <v>4</v>
      </c>
      <c r="H4308">
        <v>2013</v>
      </c>
      <c r="I4308" t="s">
        <v>52</v>
      </c>
      <c r="J4308">
        <v>3.06</v>
      </c>
      <c r="K4308">
        <v>2.4500000000000002</v>
      </c>
      <c r="L4308">
        <v>3.67</v>
      </c>
      <c r="M4308">
        <v>54</v>
      </c>
      <c r="N4308">
        <v>10.6043130564923</v>
      </c>
      <c r="O4308">
        <v>13.6082763487954</v>
      </c>
    </row>
    <row r="4309" spans="1:15" x14ac:dyDescent="0.25">
      <c r="A4309" s="20" t="s">
        <v>4429</v>
      </c>
      <c r="B4309">
        <v>3</v>
      </c>
      <c r="C4309" t="s">
        <v>67</v>
      </c>
      <c r="D4309" t="s">
        <v>91</v>
      </c>
      <c r="E4309" t="s">
        <v>80</v>
      </c>
      <c r="F4309" t="s">
        <v>42</v>
      </c>
      <c r="G4309">
        <v>4</v>
      </c>
      <c r="H4309">
        <v>2013</v>
      </c>
      <c r="I4309" t="s">
        <v>53</v>
      </c>
      <c r="J4309">
        <v>1.31</v>
      </c>
      <c r="K4309">
        <v>1.05</v>
      </c>
      <c r="L4309">
        <v>1.57</v>
      </c>
      <c r="M4309">
        <v>97</v>
      </c>
      <c r="N4309">
        <v>12.113302789841599</v>
      </c>
      <c r="O4309">
        <v>10.153461651336199</v>
      </c>
    </row>
    <row r="4310" spans="1:15" x14ac:dyDescent="0.25">
      <c r="A4310" s="20" t="s">
        <v>4430</v>
      </c>
      <c r="B4310">
        <v>3</v>
      </c>
      <c r="C4310" t="s">
        <v>67</v>
      </c>
      <c r="D4310" t="s">
        <v>91</v>
      </c>
      <c r="E4310" t="s">
        <v>80</v>
      </c>
      <c r="F4310" t="s">
        <v>42</v>
      </c>
      <c r="G4310">
        <v>4</v>
      </c>
      <c r="H4310">
        <v>2013</v>
      </c>
      <c r="I4310" t="s">
        <v>54</v>
      </c>
      <c r="J4310">
        <v>0</v>
      </c>
      <c r="K4310" t="s">
        <v>15046</v>
      </c>
      <c r="L4310" t="s">
        <v>15046</v>
      </c>
      <c r="M4310">
        <v>0</v>
      </c>
      <c r="N4310">
        <v>12.5569099085925</v>
      </c>
      <c r="O4310" t="s">
        <v>44</v>
      </c>
    </row>
    <row r="4311" spans="1:15" x14ac:dyDescent="0.25">
      <c r="A4311" s="20" t="s">
        <v>4431</v>
      </c>
      <c r="B4311">
        <v>3</v>
      </c>
      <c r="C4311" t="s">
        <v>67</v>
      </c>
      <c r="D4311" t="s">
        <v>91</v>
      </c>
      <c r="E4311" t="s">
        <v>80</v>
      </c>
      <c r="F4311" t="s">
        <v>42</v>
      </c>
      <c r="G4311">
        <v>4</v>
      </c>
      <c r="H4311">
        <v>2013</v>
      </c>
      <c r="I4311" t="s">
        <v>55</v>
      </c>
      <c r="J4311">
        <v>2.7</v>
      </c>
      <c r="K4311">
        <v>2.38</v>
      </c>
      <c r="L4311">
        <v>3.02</v>
      </c>
      <c r="M4311">
        <v>376</v>
      </c>
      <c r="N4311">
        <v>13.2099524467812</v>
      </c>
      <c r="O4311">
        <v>5.1571062312939704</v>
      </c>
    </row>
    <row r="4312" spans="1:15" x14ac:dyDescent="0.25">
      <c r="A4312" s="20" t="s">
        <v>4432</v>
      </c>
      <c r="B4312">
        <v>3</v>
      </c>
      <c r="C4312" t="s">
        <v>67</v>
      </c>
      <c r="D4312" t="s">
        <v>91</v>
      </c>
      <c r="E4312" t="s">
        <v>80</v>
      </c>
      <c r="F4312" t="s">
        <v>42</v>
      </c>
      <c r="G4312">
        <v>4</v>
      </c>
      <c r="H4312">
        <v>2013</v>
      </c>
      <c r="I4312" t="s">
        <v>56</v>
      </c>
      <c r="J4312">
        <v>3.91</v>
      </c>
      <c r="K4312">
        <v>3.34</v>
      </c>
      <c r="L4312">
        <v>4.4800000000000004</v>
      </c>
      <c r="M4312">
        <v>136</v>
      </c>
      <c r="N4312">
        <v>14.888279110481699</v>
      </c>
      <c r="O4312">
        <v>8.5749292571254401</v>
      </c>
    </row>
    <row r="4313" spans="1:15" x14ac:dyDescent="0.25">
      <c r="A4313" s="20" t="s">
        <v>4433</v>
      </c>
      <c r="B4313">
        <v>3</v>
      </c>
      <c r="C4313" t="s">
        <v>67</v>
      </c>
      <c r="D4313" t="s">
        <v>91</v>
      </c>
      <c r="E4313" t="s">
        <v>80</v>
      </c>
      <c r="F4313" t="s">
        <v>42</v>
      </c>
      <c r="G4313">
        <v>4</v>
      </c>
      <c r="H4313">
        <v>2013</v>
      </c>
      <c r="I4313" t="s">
        <v>57</v>
      </c>
      <c r="J4313">
        <v>1.84</v>
      </c>
      <c r="K4313">
        <v>1.38</v>
      </c>
      <c r="L4313">
        <v>2.2999999999999998</v>
      </c>
      <c r="M4313">
        <v>66</v>
      </c>
      <c r="N4313">
        <v>12.503661148207</v>
      </c>
      <c r="O4313">
        <v>12.3091490979333</v>
      </c>
    </row>
    <row r="4314" spans="1:15" x14ac:dyDescent="0.25">
      <c r="A4314" s="20" t="s">
        <v>4434</v>
      </c>
      <c r="B4314">
        <v>3</v>
      </c>
      <c r="C4314" t="s">
        <v>67</v>
      </c>
      <c r="D4314" t="s">
        <v>91</v>
      </c>
      <c r="E4314" t="s">
        <v>80</v>
      </c>
      <c r="F4314" t="s">
        <v>42</v>
      </c>
      <c r="G4314">
        <v>4</v>
      </c>
      <c r="H4314">
        <v>2013</v>
      </c>
      <c r="I4314" t="s">
        <v>58</v>
      </c>
      <c r="J4314">
        <v>3.25</v>
      </c>
      <c r="K4314">
        <v>3.03</v>
      </c>
      <c r="L4314">
        <v>3.47</v>
      </c>
      <c r="M4314">
        <v>1236</v>
      </c>
      <c r="N4314">
        <v>12.5467821302269</v>
      </c>
      <c r="O4314">
        <v>2.8444006199428702</v>
      </c>
    </row>
    <row r="4315" spans="1:15" x14ac:dyDescent="0.25">
      <c r="A4315" s="20" t="s">
        <v>4435</v>
      </c>
      <c r="B4315">
        <v>3</v>
      </c>
      <c r="C4315" t="s">
        <v>67</v>
      </c>
      <c r="D4315" t="s">
        <v>91</v>
      </c>
      <c r="E4315" t="s">
        <v>80</v>
      </c>
      <c r="F4315" t="s">
        <v>42</v>
      </c>
      <c r="G4315">
        <v>4</v>
      </c>
      <c r="H4315">
        <v>2013</v>
      </c>
      <c r="I4315" t="s">
        <v>59</v>
      </c>
      <c r="J4315">
        <v>1.61</v>
      </c>
      <c r="K4315">
        <v>1.06</v>
      </c>
      <c r="L4315">
        <v>2.16</v>
      </c>
      <c r="M4315">
        <v>32</v>
      </c>
      <c r="N4315">
        <v>15.478342071095099</v>
      </c>
      <c r="O4315">
        <v>17.677669529663699</v>
      </c>
    </row>
    <row r="4316" spans="1:15" x14ac:dyDescent="0.25">
      <c r="A4316" s="20" t="s">
        <v>4436</v>
      </c>
      <c r="B4316">
        <v>3</v>
      </c>
      <c r="C4316" t="s">
        <v>67</v>
      </c>
      <c r="D4316" t="s">
        <v>91</v>
      </c>
      <c r="E4316" t="s">
        <v>80</v>
      </c>
      <c r="F4316" t="s">
        <v>42</v>
      </c>
      <c r="G4316">
        <v>4</v>
      </c>
      <c r="H4316">
        <v>2013</v>
      </c>
      <c r="I4316" t="s">
        <v>60</v>
      </c>
      <c r="J4316">
        <v>3.01</v>
      </c>
      <c r="K4316">
        <v>2.9</v>
      </c>
      <c r="L4316">
        <v>3.12</v>
      </c>
      <c r="M4316">
        <v>5313</v>
      </c>
      <c r="N4316">
        <v>12.3843870218584</v>
      </c>
      <c r="O4316">
        <v>1.3719241215239499</v>
      </c>
    </row>
    <row r="4317" spans="1:15" x14ac:dyDescent="0.25">
      <c r="A4317" s="20" t="s">
        <v>4437</v>
      </c>
      <c r="B4317">
        <v>3</v>
      </c>
      <c r="C4317" t="s">
        <v>67</v>
      </c>
      <c r="D4317" t="s">
        <v>91</v>
      </c>
      <c r="E4317" t="s">
        <v>80</v>
      </c>
      <c r="F4317" t="s">
        <v>42</v>
      </c>
      <c r="G4317">
        <v>4</v>
      </c>
      <c r="H4317">
        <v>2013</v>
      </c>
      <c r="I4317" t="s">
        <v>61</v>
      </c>
      <c r="J4317">
        <v>0</v>
      </c>
      <c r="K4317" t="s">
        <v>15046</v>
      </c>
      <c r="L4317" t="s">
        <v>15046</v>
      </c>
      <c r="M4317">
        <v>0</v>
      </c>
      <c r="N4317">
        <v>11.136505170521099</v>
      </c>
      <c r="O4317" t="s">
        <v>44</v>
      </c>
    </row>
    <row r="4318" spans="1:15" x14ac:dyDescent="0.25">
      <c r="A4318" s="20" t="s">
        <v>4438</v>
      </c>
      <c r="B4318">
        <v>3</v>
      </c>
      <c r="C4318" t="s">
        <v>67</v>
      </c>
      <c r="D4318" t="s">
        <v>91</v>
      </c>
      <c r="E4318" t="s">
        <v>80</v>
      </c>
      <c r="F4318" t="s">
        <v>42</v>
      </c>
      <c r="G4318">
        <v>4</v>
      </c>
      <c r="H4318">
        <v>2013</v>
      </c>
      <c r="I4318" t="s">
        <v>43</v>
      </c>
      <c r="J4318">
        <v>1.92</v>
      </c>
      <c r="K4318">
        <v>1.6</v>
      </c>
      <c r="L4318">
        <v>2.2400000000000002</v>
      </c>
      <c r="M4318">
        <v>177</v>
      </c>
      <c r="N4318">
        <v>14.747698072246299</v>
      </c>
      <c r="O4318">
        <v>7.5164602800282898</v>
      </c>
    </row>
    <row r="4319" spans="1:15" x14ac:dyDescent="0.25">
      <c r="A4319" s="20" t="s">
        <v>4439</v>
      </c>
      <c r="B4319">
        <v>3</v>
      </c>
      <c r="C4319" t="s">
        <v>67</v>
      </c>
      <c r="D4319" t="s">
        <v>91</v>
      </c>
      <c r="E4319" t="s">
        <v>80</v>
      </c>
      <c r="F4319" t="s">
        <v>42</v>
      </c>
      <c r="G4319">
        <v>4</v>
      </c>
      <c r="H4319">
        <v>2013</v>
      </c>
      <c r="I4319" t="s">
        <v>62</v>
      </c>
      <c r="J4319">
        <v>1.48</v>
      </c>
      <c r="K4319">
        <v>1.23</v>
      </c>
      <c r="L4319">
        <v>1.73</v>
      </c>
      <c r="M4319">
        <v>76</v>
      </c>
      <c r="N4319">
        <v>12.6360945265052</v>
      </c>
      <c r="O4319">
        <v>11.470786693528099</v>
      </c>
    </row>
    <row r="4320" spans="1:15" x14ac:dyDescent="0.25">
      <c r="A4320" s="20" t="s">
        <v>4440</v>
      </c>
      <c r="B4320">
        <v>3</v>
      </c>
      <c r="C4320" t="s">
        <v>67</v>
      </c>
      <c r="D4320" t="s">
        <v>91</v>
      </c>
      <c r="E4320" t="s">
        <v>80</v>
      </c>
      <c r="F4320" t="s">
        <v>42</v>
      </c>
      <c r="G4320">
        <v>4</v>
      </c>
      <c r="H4320">
        <v>2013</v>
      </c>
      <c r="I4320" t="s">
        <v>75</v>
      </c>
      <c r="J4320">
        <v>3</v>
      </c>
      <c r="K4320">
        <v>3</v>
      </c>
      <c r="L4320">
        <v>3</v>
      </c>
      <c r="M4320">
        <v>35.892221386881502</v>
      </c>
      <c r="N4320">
        <v>11.9702960463324</v>
      </c>
      <c r="O4320">
        <v>-99</v>
      </c>
    </row>
    <row r="4321" spans="1:15" x14ac:dyDescent="0.25">
      <c r="A4321" s="20" t="s">
        <v>4441</v>
      </c>
      <c r="B4321">
        <v>3</v>
      </c>
      <c r="C4321" t="s">
        <v>67</v>
      </c>
      <c r="D4321" t="s">
        <v>91</v>
      </c>
      <c r="E4321" t="s">
        <v>80</v>
      </c>
      <c r="F4321" t="s">
        <v>42</v>
      </c>
      <c r="G4321">
        <v>4</v>
      </c>
      <c r="H4321">
        <v>2013</v>
      </c>
      <c r="I4321" t="s">
        <v>45</v>
      </c>
      <c r="J4321">
        <v>2.99</v>
      </c>
      <c r="K4321">
        <v>2.81</v>
      </c>
      <c r="L4321">
        <v>3.17</v>
      </c>
      <c r="M4321">
        <v>1226</v>
      </c>
      <c r="N4321">
        <v>10.754028077472</v>
      </c>
      <c r="O4321">
        <v>2.8559773898877001</v>
      </c>
    </row>
    <row r="4322" spans="1:15" x14ac:dyDescent="0.25">
      <c r="A4322" s="20" t="s">
        <v>4442</v>
      </c>
      <c r="B4322">
        <v>3</v>
      </c>
      <c r="C4322" t="s">
        <v>67</v>
      </c>
      <c r="D4322" t="s">
        <v>91</v>
      </c>
      <c r="E4322" t="s">
        <v>80</v>
      </c>
      <c r="F4322" t="s">
        <v>42</v>
      </c>
      <c r="G4322">
        <v>4</v>
      </c>
      <c r="H4322">
        <v>2013</v>
      </c>
      <c r="I4322" t="s">
        <v>46</v>
      </c>
      <c r="J4322">
        <v>3.42</v>
      </c>
      <c r="K4322">
        <v>3.19</v>
      </c>
      <c r="L4322">
        <v>3.65</v>
      </c>
      <c r="M4322">
        <v>3284</v>
      </c>
      <c r="N4322">
        <v>9.3371107642846596</v>
      </c>
      <c r="O4322">
        <v>1.74501203189944</v>
      </c>
    </row>
    <row r="4323" spans="1:15" x14ac:dyDescent="0.25">
      <c r="A4323" s="20" t="s">
        <v>4443</v>
      </c>
      <c r="B4323">
        <v>3</v>
      </c>
      <c r="C4323" t="s">
        <v>67</v>
      </c>
      <c r="D4323" t="s">
        <v>91</v>
      </c>
      <c r="E4323" t="s">
        <v>80</v>
      </c>
      <c r="F4323" t="s">
        <v>42</v>
      </c>
      <c r="G4323">
        <v>4</v>
      </c>
      <c r="H4323">
        <v>2013</v>
      </c>
      <c r="I4323" t="s">
        <v>47</v>
      </c>
      <c r="J4323">
        <v>2.69</v>
      </c>
      <c r="K4323">
        <v>2.61</v>
      </c>
      <c r="L4323">
        <v>2.77</v>
      </c>
      <c r="M4323">
        <v>15920</v>
      </c>
      <c r="N4323">
        <v>14.2904459415566</v>
      </c>
      <c r="O4323">
        <v>0.79255328118530199</v>
      </c>
    </row>
    <row r="4324" spans="1:15" x14ac:dyDescent="0.25">
      <c r="A4324" s="20" t="s">
        <v>4444</v>
      </c>
      <c r="B4324">
        <v>3</v>
      </c>
      <c r="C4324" t="s">
        <v>67</v>
      </c>
      <c r="D4324" t="s">
        <v>91</v>
      </c>
      <c r="E4324" t="s">
        <v>80</v>
      </c>
      <c r="F4324" t="s">
        <v>42</v>
      </c>
      <c r="G4324">
        <v>4</v>
      </c>
      <c r="H4324">
        <v>2013</v>
      </c>
      <c r="I4324" t="s">
        <v>48</v>
      </c>
      <c r="J4324">
        <v>3.06</v>
      </c>
      <c r="K4324">
        <v>2.79</v>
      </c>
      <c r="L4324">
        <v>3.33</v>
      </c>
      <c r="M4324">
        <v>693</v>
      </c>
      <c r="N4324">
        <v>13.332193301608999</v>
      </c>
      <c r="O4324">
        <v>3.7986858819879301</v>
      </c>
    </row>
    <row r="4325" spans="1:15" x14ac:dyDescent="0.25">
      <c r="A4325" s="20" t="s">
        <v>4445</v>
      </c>
      <c r="B4325">
        <v>3</v>
      </c>
      <c r="C4325" t="s">
        <v>67</v>
      </c>
      <c r="D4325" t="s">
        <v>91</v>
      </c>
      <c r="E4325" t="s">
        <v>80</v>
      </c>
      <c r="F4325" t="s">
        <v>42</v>
      </c>
      <c r="G4325">
        <v>4</v>
      </c>
      <c r="H4325">
        <v>2013</v>
      </c>
      <c r="I4325" t="s">
        <v>49</v>
      </c>
      <c r="J4325">
        <v>2.2799999999999998</v>
      </c>
      <c r="K4325">
        <v>2.11</v>
      </c>
      <c r="L4325">
        <v>2.4500000000000002</v>
      </c>
      <c r="M4325">
        <v>1284</v>
      </c>
      <c r="N4325">
        <v>14.4688728429958</v>
      </c>
      <c r="O4325">
        <v>2.7907278609297399</v>
      </c>
    </row>
    <row r="4326" spans="1:15" x14ac:dyDescent="0.25">
      <c r="A4326" s="20" t="s">
        <v>4446</v>
      </c>
      <c r="B4326">
        <v>3</v>
      </c>
      <c r="C4326" t="s">
        <v>67</v>
      </c>
      <c r="D4326" t="s">
        <v>91</v>
      </c>
      <c r="E4326" t="s">
        <v>80</v>
      </c>
      <c r="F4326" t="s">
        <v>42</v>
      </c>
      <c r="G4326">
        <v>4</v>
      </c>
      <c r="H4326">
        <v>2013</v>
      </c>
      <c r="I4326" t="s">
        <v>50</v>
      </c>
      <c r="J4326">
        <v>2.72</v>
      </c>
      <c r="K4326">
        <v>2.2400000000000002</v>
      </c>
      <c r="L4326">
        <v>3.2</v>
      </c>
      <c r="M4326">
        <v>208</v>
      </c>
      <c r="N4326">
        <v>9.8120965563723104</v>
      </c>
      <c r="O4326">
        <v>6.9337524528153596</v>
      </c>
    </row>
    <row r="4327" spans="1:15" x14ac:dyDescent="0.25">
      <c r="A4327" s="20" t="s">
        <v>4447</v>
      </c>
      <c r="B4327">
        <v>3</v>
      </c>
      <c r="C4327" t="s">
        <v>67</v>
      </c>
      <c r="D4327" t="s">
        <v>91</v>
      </c>
      <c r="E4327" t="s">
        <v>80</v>
      </c>
      <c r="F4327" t="s">
        <v>42</v>
      </c>
      <c r="G4327">
        <v>4</v>
      </c>
      <c r="H4327">
        <v>2013</v>
      </c>
      <c r="I4327" t="s">
        <v>51</v>
      </c>
      <c r="J4327">
        <v>3.41</v>
      </c>
      <c r="K4327">
        <v>3.13</v>
      </c>
      <c r="L4327">
        <v>3.69</v>
      </c>
      <c r="M4327">
        <v>633</v>
      </c>
      <c r="N4327">
        <v>12.9716988053937</v>
      </c>
      <c r="O4327">
        <v>3.9746431675858198</v>
      </c>
    </row>
    <row r="4328" spans="1:15" x14ac:dyDescent="0.25">
      <c r="A4328" s="20" t="s">
        <v>4448</v>
      </c>
      <c r="B4328">
        <v>3</v>
      </c>
      <c r="C4328" t="s">
        <v>67</v>
      </c>
      <c r="D4328" t="s">
        <v>91</v>
      </c>
      <c r="E4328" t="s">
        <v>78</v>
      </c>
      <c r="F4328" t="s">
        <v>35</v>
      </c>
      <c r="G4328">
        <v>5</v>
      </c>
      <c r="H4328">
        <v>2013</v>
      </c>
      <c r="I4328" t="s">
        <v>34</v>
      </c>
      <c r="J4328">
        <v>3.49</v>
      </c>
      <c r="K4328">
        <v>3.34</v>
      </c>
      <c r="L4328">
        <v>3.64</v>
      </c>
      <c r="M4328">
        <v>8136</v>
      </c>
      <c r="N4328">
        <v>8.2900324102423308</v>
      </c>
      <c r="O4328">
        <v>1.1086501753962299</v>
      </c>
    </row>
    <row r="4329" spans="1:15" x14ac:dyDescent="0.25">
      <c r="A4329" s="20" t="s">
        <v>4449</v>
      </c>
      <c r="B4329">
        <v>3</v>
      </c>
      <c r="C4329" t="s">
        <v>67</v>
      </c>
      <c r="D4329" t="s">
        <v>91</v>
      </c>
      <c r="E4329" t="s">
        <v>78</v>
      </c>
      <c r="F4329" t="s">
        <v>35</v>
      </c>
      <c r="G4329">
        <v>5</v>
      </c>
      <c r="H4329">
        <v>2013</v>
      </c>
      <c r="I4329" t="s">
        <v>52</v>
      </c>
      <c r="J4329">
        <v>3.79</v>
      </c>
      <c r="K4329">
        <v>3.4</v>
      </c>
      <c r="L4329">
        <v>4.18</v>
      </c>
      <c r="M4329">
        <v>183</v>
      </c>
      <c r="N4329">
        <v>10.6043130564923</v>
      </c>
      <c r="O4329">
        <v>7.3922127095457304</v>
      </c>
    </row>
    <row r="4330" spans="1:15" x14ac:dyDescent="0.25">
      <c r="A4330" s="20" t="s">
        <v>4450</v>
      </c>
      <c r="B4330">
        <v>3</v>
      </c>
      <c r="C4330" t="s">
        <v>67</v>
      </c>
      <c r="D4330" t="s">
        <v>91</v>
      </c>
      <c r="E4330" t="s">
        <v>78</v>
      </c>
      <c r="F4330" t="s">
        <v>35</v>
      </c>
      <c r="G4330">
        <v>5</v>
      </c>
      <c r="H4330">
        <v>2013</v>
      </c>
      <c r="I4330" t="s">
        <v>53</v>
      </c>
      <c r="J4330">
        <v>2.0299999999999998</v>
      </c>
      <c r="K4330">
        <v>1.61</v>
      </c>
      <c r="L4330">
        <v>2.4500000000000002</v>
      </c>
      <c r="M4330">
        <v>130</v>
      </c>
      <c r="N4330">
        <v>12.113302789841599</v>
      </c>
      <c r="O4330">
        <v>8.7705801930702894</v>
      </c>
    </row>
    <row r="4331" spans="1:15" x14ac:dyDescent="0.25">
      <c r="A4331" s="20" t="s">
        <v>4451</v>
      </c>
      <c r="B4331">
        <v>3</v>
      </c>
      <c r="C4331" t="s">
        <v>67</v>
      </c>
      <c r="D4331" t="s">
        <v>91</v>
      </c>
      <c r="E4331" t="s">
        <v>78</v>
      </c>
      <c r="F4331" t="s">
        <v>35</v>
      </c>
      <c r="G4331">
        <v>5</v>
      </c>
      <c r="H4331">
        <v>2013</v>
      </c>
      <c r="I4331" t="s">
        <v>54</v>
      </c>
      <c r="J4331">
        <v>0.78</v>
      </c>
      <c r="K4331">
        <v>0.41</v>
      </c>
      <c r="L4331">
        <v>1.1499999999999999</v>
      </c>
      <c r="M4331">
        <v>23</v>
      </c>
      <c r="N4331">
        <v>12.5569099085925</v>
      </c>
      <c r="O4331">
        <v>20.851441405707501</v>
      </c>
    </row>
    <row r="4332" spans="1:15" x14ac:dyDescent="0.25">
      <c r="A4332" s="20" t="s">
        <v>4452</v>
      </c>
      <c r="B4332">
        <v>3</v>
      </c>
      <c r="C4332" t="s">
        <v>67</v>
      </c>
      <c r="D4332" t="s">
        <v>91</v>
      </c>
      <c r="E4332" t="s">
        <v>78</v>
      </c>
      <c r="F4332" t="s">
        <v>35</v>
      </c>
      <c r="G4332">
        <v>5</v>
      </c>
      <c r="H4332">
        <v>2013</v>
      </c>
      <c r="I4332" t="s">
        <v>55</v>
      </c>
      <c r="J4332">
        <v>2.21</v>
      </c>
      <c r="K4332">
        <v>1.96</v>
      </c>
      <c r="L4332">
        <v>2.46</v>
      </c>
      <c r="M4332">
        <v>676</v>
      </c>
      <c r="N4332">
        <v>13.2099524467812</v>
      </c>
      <c r="O4332">
        <v>3.8461538461538498</v>
      </c>
    </row>
    <row r="4333" spans="1:15" x14ac:dyDescent="0.25">
      <c r="A4333" s="20" t="s">
        <v>4453</v>
      </c>
      <c r="B4333">
        <v>3</v>
      </c>
      <c r="C4333" t="s">
        <v>67</v>
      </c>
      <c r="D4333" t="s">
        <v>91</v>
      </c>
      <c r="E4333" t="s">
        <v>78</v>
      </c>
      <c r="F4333" t="s">
        <v>35</v>
      </c>
      <c r="G4333">
        <v>5</v>
      </c>
      <c r="H4333">
        <v>2013</v>
      </c>
      <c r="I4333" t="s">
        <v>56</v>
      </c>
      <c r="J4333" t="s">
        <v>44</v>
      </c>
      <c r="K4333" t="s">
        <v>44</v>
      </c>
      <c r="L4333" t="s">
        <v>44</v>
      </c>
      <c r="M4333">
        <v>8</v>
      </c>
      <c r="N4333">
        <v>14.888279110481699</v>
      </c>
      <c r="O4333">
        <v>35.355339059327399</v>
      </c>
    </row>
    <row r="4334" spans="1:15" x14ac:dyDescent="0.25">
      <c r="A4334" s="20" t="s">
        <v>4454</v>
      </c>
      <c r="B4334">
        <v>3</v>
      </c>
      <c r="C4334" t="s">
        <v>67</v>
      </c>
      <c r="D4334" t="s">
        <v>91</v>
      </c>
      <c r="E4334" t="s">
        <v>78</v>
      </c>
      <c r="F4334" t="s">
        <v>35</v>
      </c>
      <c r="G4334">
        <v>5</v>
      </c>
      <c r="H4334">
        <v>2013</v>
      </c>
      <c r="I4334" t="s">
        <v>57</v>
      </c>
      <c r="J4334">
        <v>2.5299999999999998</v>
      </c>
      <c r="K4334">
        <v>2.11</v>
      </c>
      <c r="L4334">
        <v>2.95</v>
      </c>
      <c r="M4334">
        <v>93</v>
      </c>
      <c r="N4334">
        <v>12.503661148207</v>
      </c>
      <c r="O4334">
        <v>10.3695169473043</v>
      </c>
    </row>
    <row r="4335" spans="1:15" x14ac:dyDescent="0.25">
      <c r="A4335" s="20" t="s">
        <v>4455</v>
      </c>
      <c r="B4335">
        <v>3</v>
      </c>
      <c r="C4335" t="s">
        <v>67</v>
      </c>
      <c r="D4335" t="s">
        <v>91</v>
      </c>
      <c r="E4335" t="s">
        <v>78</v>
      </c>
      <c r="F4335" t="s">
        <v>35</v>
      </c>
      <c r="G4335">
        <v>5</v>
      </c>
      <c r="H4335">
        <v>2013</v>
      </c>
      <c r="I4335" t="s">
        <v>58</v>
      </c>
      <c r="J4335">
        <v>2.46</v>
      </c>
      <c r="K4335">
        <v>2.2799999999999998</v>
      </c>
      <c r="L4335">
        <v>2.64</v>
      </c>
      <c r="M4335">
        <v>1288</v>
      </c>
      <c r="N4335">
        <v>12.5467821302269</v>
      </c>
      <c r="O4335">
        <v>2.7863910628767599</v>
      </c>
    </row>
    <row r="4336" spans="1:15" x14ac:dyDescent="0.25">
      <c r="A4336" s="20" t="s">
        <v>4456</v>
      </c>
      <c r="B4336">
        <v>3</v>
      </c>
      <c r="C4336" t="s">
        <v>67</v>
      </c>
      <c r="D4336" t="s">
        <v>91</v>
      </c>
      <c r="E4336" t="s">
        <v>78</v>
      </c>
      <c r="F4336" t="s">
        <v>35</v>
      </c>
      <c r="G4336">
        <v>5</v>
      </c>
      <c r="H4336">
        <v>2013</v>
      </c>
      <c r="I4336" t="s">
        <v>59</v>
      </c>
      <c r="J4336" t="s">
        <v>44</v>
      </c>
      <c r="K4336" t="s">
        <v>44</v>
      </c>
      <c r="L4336" t="s">
        <v>44</v>
      </c>
      <c r="M4336">
        <v>11</v>
      </c>
      <c r="N4336">
        <v>15.478342071095099</v>
      </c>
      <c r="O4336">
        <v>30.151134457776401</v>
      </c>
    </row>
    <row r="4337" spans="1:15" x14ac:dyDescent="0.25">
      <c r="A4337" s="20" t="s">
        <v>4457</v>
      </c>
      <c r="B4337">
        <v>3</v>
      </c>
      <c r="C4337" t="s">
        <v>67</v>
      </c>
      <c r="D4337" t="s">
        <v>91</v>
      </c>
      <c r="E4337" t="s">
        <v>78</v>
      </c>
      <c r="F4337" t="s">
        <v>35</v>
      </c>
      <c r="G4337">
        <v>5</v>
      </c>
      <c r="H4337">
        <v>2013</v>
      </c>
      <c r="I4337" t="s">
        <v>60</v>
      </c>
      <c r="J4337">
        <v>1.96</v>
      </c>
      <c r="K4337">
        <v>1.87</v>
      </c>
      <c r="L4337">
        <v>2.0499999999999998</v>
      </c>
      <c r="M4337">
        <v>4190</v>
      </c>
      <c r="N4337">
        <v>12.3843870218584</v>
      </c>
      <c r="O4337">
        <v>1.54487373104365</v>
      </c>
    </row>
    <row r="4338" spans="1:15" x14ac:dyDescent="0.25">
      <c r="A4338" s="20" t="s">
        <v>4458</v>
      </c>
      <c r="B4338">
        <v>3</v>
      </c>
      <c r="C4338" t="s">
        <v>67</v>
      </c>
      <c r="D4338" t="s">
        <v>91</v>
      </c>
      <c r="E4338" t="s">
        <v>78</v>
      </c>
      <c r="F4338" t="s">
        <v>35</v>
      </c>
      <c r="G4338">
        <v>5</v>
      </c>
      <c r="H4338">
        <v>2013</v>
      </c>
      <c r="I4338" t="s">
        <v>61</v>
      </c>
      <c r="J4338">
        <v>3.95</v>
      </c>
      <c r="K4338">
        <v>0.85</v>
      </c>
      <c r="L4338">
        <v>7.05</v>
      </c>
      <c r="M4338">
        <v>27</v>
      </c>
      <c r="N4338">
        <v>11.136505170521099</v>
      </c>
      <c r="O4338">
        <v>19.245008972987499</v>
      </c>
    </row>
    <row r="4339" spans="1:15" x14ac:dyDescent="0.25">
      <c r="A4339" s="20" t="s">
        <v>4459</v>
      </c>
      <c r="B4339">
        <v>3</v>
      </c>
      <c r="C4339" t="s">
        <v>67</v>
      </c>
      <c r="D4339" t="s">
        <v>91</v>
      </c>
      <c r="E4339" t="s">
        <v>78</v>
      </c>
      <c r="F4339" t="s">
        <v>35</v>
      </c>
      <c r="G4339">
        <v>5</v>
      </c>
      <c r="H4339">
        <v>2013</v>
      </c>
      <c r="I4339" t="s">
        <v>43</v>
      </c>
      <c r="J4339">
        <v>1.41</v>
      </c>
      <c r="K4339">
        <v>1.24</v>
      </c>
      <c r="L4339">
        <v>1.58</v>
      </c>
      <c r="M4339">
        <v>314</v>
      </c>
      <c r="N4339">
        <v>14.747698072246299</v>
      </c>
      <c r="O4339">
        <v>5.6433264798309999</v>
      </c>
    </row>
    <row r="4340" spans="1:15" x14ac:dyDescent="0.25">
      <c r="A4340" s="20" t="s">
        <v>4460</v>
      </c>
      <c r="B4340">
        <v>3</v>
      </c>
      <c r="C4340" t="s">
        <v>67</v>
      </c>
      <c r="D4340" t="s">
        <v>91</v>
      </c>
      <c r="E4340" t="s">
        <v>78</v>
      </c>
      <c r="F4340" t="s">
        <v>35</v>
      </c>
      <c r="G4340">
        <v>5</v>
      </c>
      <c r="H4340">
        <v>2013</v>
      </c>
      <c r="I4340" t="s">
        <v>62</v>
      </c>
      <c r="J4340">
        <v>1.1499999999999999</v>
      </c>
      <c r="K4340">
        <v>0.75</v>
      </c>
      <c r="L4340">
        <v>1.55</v>
      </c>
      <c r="M4340">
        <v>29</v>
      </c>
      <c r="N4340">
        <v>12.6360945265052</v>
      </c>
      <c r="O4340">
        <v>18.569533817705199</v>
      </c>
    </row>
    <row r="4341" spans="1:15" x14ac:dyDescent="0.25">
      <c r="A4341" s="20" t="s">
        <v>4461</v>
      </c>
      <c r="B4341">
        <v>3</v>
      </c>
      <c r="C4341" t="s">
        <v>67</v>
      </c>
      <c r="D4341" t="s">
        <v>91</v>
      </c>
      <c r="E4341" t="s">
        <v>78</v>
      </c>
      <c r="F4341" t="s">
        <v>35</v>
      </c>
      <c r="G4341">
        <v>5</v>
      </c>
      <c r="H4341">
        <v>2013</v>
      </c>
      <c r="I4341" t="s">
        <v>75</v>
      </c>
      <c r="J4341">
        <v>2.31</v>
      </c>
      <c r="K4341">
        <v>2.2999999999999998</v>
      </c>
      <c r="L4341">
        <v>2.4</v>
      </c>
      <c r="M4341">
        <v>27.644559221821499</v>
      </c>
      <c r="N4341">
        <v>11.9702960463324</v>
      </c>
      <c r="O4341">
        <v>-99</v>
      </c>
    </row>
    <row r="4342" spans="1:15" x14ac:dyDescent="0.25">
      <c r="A4342" s="20" t="s">
        <v>4462</v>
      </c>
      <c r="B4342">
        <v>3</v>
      </c>
      <c r="C4342" t="s">
        <v>67</v>
      </c>
      <c r="D4342" t="s">
        <v>91</v>
      </c>
      <c r="E4342" t="s">
        <v>78</v>
      </c>
      <c r="F4342" t="s">
        <v>35</v>
      </c>
      <c r="G4342">
        <v>5</v>
      </c>
      <c r="H4342">
        <v>2013</v>
      </c>
      <c r="I4342" t="s">
        <v>45</v>
      </c>
      <c r="J4342">
        <v>2.27</v>
      </c>
      <c r="K4342">
        <v>2.08</v>
      </c>
      <c r="L4342">
        <v>2.46</v>
      </c>
      <c r="M4342">
        <v>1268</v>
      </c>
      <c r="N4342">
        <v>10.754028077472</v>
      </c>
      <c r="O4342">
        <v>2.80827978150865</v>
      </c>
    </row>
    <row r="4343" spans="1:15" x14ac:dyDescent="0.25">
      <c r="A4343" s="20" t="s">
        <v>4463</v>
      </c>
      <c r="B4343">
        <v>3</v>
      </c>
      <c r="C4343" t="s">
        <v>67</v>
      </c>
      <c r="D4343" t="s">
        <v>91</v>
      </c>
      <c r="E4343" t="s">
        <v>78</v>
      </c>
      <c r="F4343" t="s">
        <v>35</v>
      </c>
      <c r="G4343">
        <v>5</v>
      </c>
      <c r="H4343">
        <v>2013</v>
      </c>
      <c r="I4343" t="s">
        <v>46</v>
      </c>
      <c r="J4343">
        <v>2.06</v>
      </c>
      <c r="K4343">
        <v>1.88</v>
      </c>
      <c r="L4343">
        <v>2.2400000000000002</v>
      </c>
      <c r="M4343">
        <v>1375</v>
      </c>
      <c r="N4343">
        <v>9.3371107642846596</v>
      </c>
      <c r="O4343">
        <v>2.6967994498529699</v>
      </c>
    </row>
    <row r="4344" spans="1:15" x14ac:dyDescent="0.25">
      <c r="A4344" s="20" t="s">
        <v>4464</v>
      </c>
      <c r="B4344">
        <v>3</v>
      </c>
      <c r="C4344" t="s">
        <v>67</v>
      </c>
      <c r="D4344" t="s">
        <v>91</v>
      </c>
      <c r="E4344" t="s">
        <v>78</v>
      </c>
      <c r="F4344" t="s">
        <v>35</v>
      </c>
      <c r="G4344">
        <v>5</v>
      </c>
      <c r="H4344">
        <v>2013</v>
      </c>
      <c r="I4344" t="s">
        <v>47</v>
      </c>
      <c r="J4344">
        <v>2.33</v>
      </c>
      <c r="K4344">
        <v>2.2400000000000002</v>
      </c>
      <c r="L4344">
        <v>2.42</v>
      </c>
      <c r="M4344">
        <v>8337</v>
      </c>
      <c r="N4344">
        <v>14.2904459415566</v>
      </c>
      <c r="O4344">
        <v>1.0952041965852</v>
      </c>
    </row>
    <row r="4345" spans="1:15" x14ac:dyDescent="0.25">
      <c r="A4345" s="20" t="s">
        <v>4465</v>
      </c>
      <c r="B4345">
        <v>3</v>
      </c>
      <c r="C4345" t="s">
        <v>67</v>
      </c>
      <c r="D4345" t="s">
        <v>91</v>
      </c>
      <c r="E4345" t="s">
        <v>78</v>
      </c>
      <c r="F4345" t="s">
        <v>35</v>
      </c>
      <c r="G4345">
        <v>5</v>
      </c>
      <c r="H4345">
        <v>2013</v>
      </c>
      <c r="I4345" t="s">
        <v>48</v>
      </c>
      <c r="J4345">
        <v>1.65</v>
      </c>
      <c r="K4345">
        <v>1.23</v>
      </c>
      <c r="L4345">
        <v>2.0699999999999998</v>
      </c>
      <c r="M4345">
        <v>144</v>
      </c>
      <c r="N4345">
        <v>13.332193301608999</v>
      </c>
      <c r="O4345">
        <v>8.3333333333333304</v>
      </c>
    </row>
    <row r="4346" spans="1:15" x14ac:dyDescent="0.25">
      <c r="A4346" s="20" t="s">
        <v>4466</v>
      </c>
      <c r="B4346">
        <v>3</v>
      </c>
      <c r="C4346" t="s">
        <v>67</v>
      </c>
      <c r="D4346" t="s">
        <v>91</v>
      </c>
      <c r="E4346" t="s">
        <v>78</v>
      </c>
      <c r="F4346" t="s">
        <v>35</v>
      </c>
      <c r="G4346">
        <v>5</v>
      </c>
      <c r="H4346">
        <v>2013</v>
      </c>
      <c r="I4346" t="s">
        <v>49</v>
      </c>
      <c r="J4346">
        <v>2.1</v>
      </c>
      <c r="K4346">
        <v>1.88</v>
      </c>
      <c r="L4346">
        <v>2.3199999999999998</v>
      </c>
      <c r="M4346">
        <v>1494</v>
      </c>
      <c r="N4346">
        <v>14.4688728429958</v>
      </c>
      <c r="O4346">
        <v>2.5871684190211099</v>
      </c>
    </row>
    <row r="4347" spans="1:15" x14ac:dyDescent="0.25">
      <c r="A4347" s="20" t="s">
        <v>4467</v>
      </c>
      <c r="B4347">
        <v>3</v>
      </c>
      <c r="C4347" t="s">
        <v>67</v>
      </c>
      <c r="D4347" t="s">
        <v>91</v>
      </c>
      <c r="E4347" t="s">
        <v>78</v>
      </c>
      <c r="F4347" t="s">
        <v>35</v>
      </c>
      <c r="G4347">
        <v>5</v>
      </c>
      <c r="H4347">
        <v>2013</v>
      </c>
      <c r="I4347" t="s">
        <v>50</v>
      </c>
      <c r="J4347">
        <v>1.55</v>
      </c>
      <c r="K4347">
        <v>0.94</v>
      </c>
      <c r="L4347">
        <v>2.16</v>
      </c>
      <c r="M4347">
        <v>56</v>
      </c>
      <c r="N4347">
        <v>9.8120965563723104</v>
      </c>
      <c r="O4347">
        <v>13.363062095621199</v>
      </c>
    </row>
    <row r="4348" spans="1:15" x14ac:dyDescent="0.25">
      <c r="A4348" s="20" t="s">
        <v>4468</v>
      </c>
      <c r="B4348">
        <v>3</v>
      </c>
      <c r="C4348" t="s">
        <v>67</v>
      </c>
      <c r="D4348" t="s">
        <v>91</v>
      </c>
      <c r="E4348" t="s">
        <v>78</v>
      </c>
      <c r="F4348" t="s">
        <v>35</v>
      </c>
      <c r="G4348">
        <v>5</v>
      </c>
      <c r="H4348">
        <v>2013</v>
      </c>
      <c r="I4348" t="s">
        <v>51</v>
      </c>
      <c r="J4348">
        <v>1.59</v>
      </c>
      <c r="K4348">
        <v>1.36</v>
      </c>
      <c r="L4348">
        <v>1.82</v>
      </c>
      <c r="M4348">
        <v>704</v>
      </c>
      <c r="N4348">
        <v>12.9716988053937</v>
      </c>
      <c r="O4348">
        <v>3.7688918072220501</v>
      </c>
    </row>
    <row r="4349" spans="1:15" x14ac:dyDescent="0.25">
      <c r="A4349" s="20" t="s">
        <v>4469</v>
      </c>
      <c r="B4349">
        <v>3</v>
      </c>
      <c r="C4349" t="s">
        <v>67</v>
      </c>
      <c r="D4349" t="s">
        <v>91</v>
      </c>
      <c r="E4349" t="s">
        <v>79</v>
      </c>
      <c r="F4349" t="s">
        <v>38</v>
      </c>
      <c r="G4349">
        <v>3</v>
      </c>
      <c r="H4349">
        <v>2014</v>
      </c>
      <c r="I4349" t="s">
        <v>34</v>
      </c>
      <c r="J4349">
        <v>2.69</v>
      </c>
      <c r="K4349">
        <v>2.58</v>
      </c>
      <c r="L4349">
        <v>2.8</v>
      </c>
      <c r="M4349">
        <v>4600</v>
      </c>
      <c r="N4349">
        <v>13.0055490045619</v>
      </c>
      <c r="O4349">
        <v>1.4744195615489699</v>
      </c>
    </row>
    <row r="4350" spans="1:15" x14ac:dyDescent="0.25">
      <c r="A4350" s="20" t="s">
        <v>4470</v>
      </c>
      <c r="B4350">
        <v>3</v>
      </c>
      <c r="C4350" t="s">
        <v>67</v>
      </c>
      <c r="D4350" t="s">
        <v>91</v>
      </c>
      <c r="E4350" t="s">
        <v>79</v>
      </c>
      <c r="F4350" t="s">
        <v>38</v>
      </c>
      <c r="G4350">
        <v>3</v>
      </c>
      <c r="H4350">
        <v>2014</v>
      </c>
      <c r="I4350" t="s">
        <v>52</v>
      </c>
      <c r="J4350">
        <v>2.46</v>
      </c>
      <c r="K4350">
        <v>2.2200000000000002</v>
      </c>
      <c r="L4350">
        <v>2.7</v>
      </c>
      <c r="M4350">
        <v>869</v>
      </c>
      <c r="N4350">
        <v>9.7019963051946494</v>
      </c>
      <c r="O4350">
        <v>3.39226765776379</v>
      </c>
    </row>
    <row r="4351" spans="1:15" x14ac:dyDescent="0.25">
      <c r="A4351" s="20" t="s">
        <v>4471</v>
      </c>
      <c r="B4351">
        <v>3</v>
      </c>
      <c r="C4351" t="s">
        <v>67</v>
      </c>
      <c r="D4351" t="s">
        <v>91</v>
      </c>
      <c r="E4351" t="s">
        <v>79</v>
      </c>
      <c r="F4351" t="s">
        <v>38</v>
      </c>
      <c r="G4351">
        <v>3</v>
      </c>
      <c r="H4351">
        <v>2014</v>
      </c>
      <c r="I4351" t="s">
        <v>53</v>
      </c>
      <c r="J4351">
        <v>2.64</v>
      </c>
      <c r="K4351">
        <v>2.52</v>
      </c>
      <c r="L4351">
        <v>2.76</v>
      </c>
      <c r="M4351">
        <v>7125</v>
      </c>
      <c r="N4351">
        <v>13.2411263676148</v>
      </c>
      <c r="O4351">
        <v>1.1846977555181799</v>
      </c>
    </row>
    <row r="4352" spans="1:15" x14ac:dyDescent="0.25">
      <c r="A4352" s="20" t="s">
        <v>4472</v>
      </c>
      <c r="B4352">
        <v>3</v>
      </c>
      <c r="C4352" t="s">
        <v>67</v>
      </c>
      <c r="D4352" t="s">
        <v>91</v>
      </c>
      <c r="E4352" t="s">
        <v>79</v>
      </c>
      <c r="F4352" t="s">
        <v>38</v>
      </c>
      <c r="G4352">
        <v>3</v>
      </c>
      <c r="H4352">
        <v>2014</v>
      </c>
      <c r="I4352" t="s">
        <v>54</v>
      </c>
      <c r="J4352">
        <v>1.38</v>
      </c>
      <c r="K4352">
        <v>1.03</v>
      </c>
      <c r="L4352">
        <v>1.73</v>
      </c>
      <c r="M4352">
        <v>216</v>
      </c>
      <c r="N4352">
        <v>9.7996344556505104</v>
      </c>
      <c r="O4352">
        <v>6.8041381743977203</v>
      </c>
    </row>
    <row r="4353" spans="1:15" x14ac:dyDescent="0.25">
      <c r="A4353" s="20" t="s">
        <v>4473</v>
      </c>
      <c r="B4353">
        <v>3</v>
      </c>
      <c r="C4353" t="s">
        <v>67</v>
      </c>
      <c r="D4353" t="s">
        <v>91</v>
      </c>
      <c r="E4353" t="s">
        <v>79</v>
      </c>
      <c r="F4353" t="s">
        <v>38</v>
      </c>
      <c r="G4353">
        <v>3</v>
      </c>
      <c r="H4353">
        <v>2014</v>
      </c>
      <c r="I4353" t="s">
        <v>55</v>
      </c>
      <c r="J4353">
        <v>1.51</v>
      </c>
      <c r="K4353">
        <v>1.43</v>
      </c>
      <c r="L4353">
        <v>1.59</v>
      </c>
      <c r="M4353">
        <v>1516</v>
      </c>
      <c r="N4353">
        <v>12.7231368486659</v>
      </c>
      <c r="O4353">
        <v>2.5683274846875701</v>
      </c>
    </row>
    <row r="4354" spans="1:15" x14ac:dyDescent="0.25">
      <c r="A4354" s="20" t="s">
        <v>4474</v>
      </c>
      <c r="B4354">
        <v>3</v>
      </c>
      <c r="C4354" t="s">
        <v>67</v>
      </c>
      <c r="D4354" t="s">
        <v>91</v>
      </c>
      <c r="E4354" t="s">
        <v>79</v>
      </c>
      <c r="F4354" t="s">
        <v>38</v>
      </c>
      <c r="G4354">
        <v>3</v>
      </c>
      <c r="H4354">
        <v>2014</v>
      </c>
      <c r="I4354" t="s">
        <v>56</v>
      </c>
      <c r="J4354">
        <v>1.83</v>
      </c>
      <c r="K4354">
        <v>1.66</v>
      </c>
      <c r="L4354">
        <v>2</v>
      </c>
      <c r="M4354">
        <v>3008</v>
      </c>
      <c r="N4354">
        <v>17.276219696623901</v>
      </c>
      <c r="O4354">
        <v>1.8233123937236799</v>
      </c>
    </row>
    <row r="4355" spans="1:15" x14ac:dyDescent="0.25">
      <c r="A4355" s="20" t="s">
        <v>4475</v>
      </c>
      <c r="B4355">
        <v>3</v>
      </c>
      <c r="C4355" t="s">
        <v>67</v>
      </c>
      <c r="D4355" t="s">
        <v>91</v>
      </c>
      <c r="E4355" t="s">
        <v>79</v>
      </c>
      <c r="F4355" t="s">
        <v>38</v>
      </c>
      <c r="G4355">
        <v>3</v>
      </c>
      <c r="H4355">
        <v>2014</v>
      </c>
      <c r="I4355" t="s">
        <v>57</v>
      </c>
      <c r="J4355">
        <v>2.75</v>
      </c>
      <c r="K4355">
        <v>2.5499999999999998</v>
      </c>
      <c r="L4355">
        <v>2.95</v>
      </c>
      <c r="M4355">
        <v>1743</v>
      </c>
      <c r="N4355">
        <v>12.537536100677601</v>
      </c>
      <c r="O4355">
        <v>2.3952525238265201</v>
      </c>
    </row>
    <row r="4356" spans="1:15" x14ac:dyDescent="0.25">
      <c r="A4356" s="20" t="s">
        <v>4476</v>
      </c>
      <c r="B4356">
        <v>3</v>
      </c>
      <c r="C4356" t="s">
        <v>67</v>
      </c>
      <c r="D4356" t="s">
        <v>91</v>
      </c>
      <c r="E4356" t="s">
        <v>79</v>
      </c>
      <c r="F4356" t="s">
        <v>38</v>
      </c>
      <c r="G4356">
        <v>3</v>
      </c>
      <c r="H4356">
        <v>2014</v>
      </c>
      <c r="I4356" t="s">
        <v>58</v>
      </c>
      <c r="J4356">
        <v>2</v>
      </c>
      <c r="K4356">
        <v>1.93</v>
      </c>
      <c r="L4356">
        <v>2.0699999999999998</v>
      </c>
      <c r="M4356">
        <v>8809</v>
      </c>
      <c r="N4356">
        <v>15.4062204966514</v>
      </c>
      <c r="O4356">
        <v>1.0654588840824</v>
      </c>
    </row>
    <row r="4357" spans="1:15" x14ac:dyDescent="0.25">
      <c r="A4357" s="20" t="s">
        <v>4477</v>
      </c>
      <c r="B4357">
        <v>3</v>
      </c>
      <c r="C4357" t="s">
        <v>67</v>
      </c>
      <c r="D4357" t="s">
        <v>91</v>
      </c>
      <c r="E4357" t="s">
        <v>79</v>
      </c>
      <c r="F4357" t="s">
        <v>38</v>
      </c>
      <c r="G4357">
        <v>3</v>
      </c>
      <c r="H4357">
        <v>2014</v>
      </c>
      <c r="I4357" t="s">
        <v>59</v>
      </c>
      <c r="J4357">
        <v>1.66</v>
      </c>
      <c r="K4357">
        <v>1.4</v>
      </c>
      <c r="L4357">
        <v>1.92</v>
      </c>
      <c r="M4357">
        <v>378</v>
      </c>
      <c r="N4357">
        <v>13.427790712479201</v>
      </c>
      <c r="O4357">
        <v>5.1434449987363999</v>
      </c>
    </row>
    <row r="4358" spans="1:15" x14ac:dyDescent="0.25">
      <c r="A4358" s="20" t="s">
        <v>4478</v>
      </c>
      <c r="B4358">
        <v>3</v>
      </c>
      <c r="C4358" t="s">
        <v>67</v>
      </c>
      <c r="D4358" t="s">
        <v>91</v>
      </c>
      <c r="E4358" t="s">
        <v>79</v>
      </c>
      <c r="F4358" t="s">
        <v>38</v>
      </c>
      <c r="G4358">
        <v>3</v>
      </c>
      <c r="H4358">
        <v>2014</v>
      </c>
      <c r="I4358" t="s">
        <v>60</v>
      </c>
      <c r="J4358">
        <v>1.95</v>
      </c>
      <c r="K4358">
        <v>1.87</v>
      </c>
      <c r="L4358">
        <v>2.0299999999999998</v>
      </c>
      <c r="M4358">
        <v>3312</v>
      </c>
      <c r="N4358">
        <v>13.184938452840401</v>
      </c>
      <c r="O4358">
        <v>1.73762011714229</v>
      </c>
    </row>
    <row r="4359" spans="1:15" x14ac:dyDescent="0.25">
      <c r="A4359" s="20" t="s">
        <v>4479</v>
      </c>
      <c r="B4359">
        <v>3</v>
      </c>
      <c r="C4359" t="s">
        <v>67</v>
      </c>
      <c r="D4359" t="s">
        <v>91</v>
      </c>
      <c r="E4359" t="s">
        <v>79</v>
      </c>
      <c r="F4359" t="s">
        <v>38</v>
      </c>
      <c r="G4359">
        <v>3</v>
      </c>
      <c r="H4359">
        <v>2014</v>
      </c>
      <c r="I4359" t="s">
        <v>61</v>
      </c>
      <c r="J4359">
        <v>2.0499999999999998</v>
      </c>
      <c r="K4359">
        <v>1.43</v>
      </c>
      <c r="L4359">
        <v>2.67</v>
      </c>
      <c r="M4359">
        <v>139</v>
      </c>
      <c r="N4359">
        <v>5.6357573724055898</v>
      </c>
      <c r="O4359">
        <v>8.4818892967997108</v>
      </c>
    </row>
    <row r="4360" spans="1:15" x14ac:dyDescent="0.25">
      <c r="A4360" s="20" t="s">
        <v>4480</v>
      </c>
      <c r="B4360">
        <v>3</v>
      </c>
      <c r="C4360" t="s">
        <v>67</v>
      </c>
      <c r="D4360" t="s">
        <v>91</v>
      </c>
      <c r="E4360" t="s">
        <v>79</v>
      </c>
      <c r="F4360" t="s">
        <v>38</v>
      </c>
      <c r="G4360">
        <v>3</v>
      </c>
      <c r="H4360">
        <v>2014</v>
      </c>
      <c r="I4360" t="s">
        <v>43</v>
      </c>
      <c r="J4360">
        <v>2.13</v>
      </c>
      <c r="K4360">
        <v>2.02</v>
      </c>
      <c r="L4360">
        <v>2.2400000000000002</v>
      </c>
      <c r="M4360">
        <v>5137</v>
      </c>
      <c r="N4360">
        <v>11.739833051037801</v>
      </c>
      <c r="O4360">
        <v>1.39522810879419</v>
      </c>
    </row>
    <row r="4361" spans="1:15" x14ac:dyDescent="0.25">
      <c r="A4361" s="20" t="s">
        <v>4481</v>
      </c>
      <c r="B4361">
        <v>3</v>
      </c>
      <c r="C4361" t="s">
        <v>67</v>
      </c>
      <c r="D4361" t="s">
        <v>91</v>
      </c>
      <c r="E4361" t="s">
        <v>79</v>
      </c>
      <c r="F4361" t="s">
        <v>38</v>
      </c>
      <c r="G4361">
        <v>3</v>
      </c>
      <c r="H4361">
        <v>2014</v>
      </c>
      <c r="I4361" t="s">
        <v>62</v>
      </c>
      <c r="J4361">
        <v>1.91</v>
      </c>
      <c r="K4361">
        <v>1.74</v>
      </c>
      <c r="L4361">
        <v>2.08</v>
      </c>
      <c r="M4361">
        <v>1168</v>
      </c>
      <c r="N4361">
        <v>12.7988107709775</v>
      </c>
      <c r="O4361">
        <v>2.92602867990326</v>
      </c>
    </row>
    <row r="4362" spans="1:15" x14ac:dyDescent="0.25">
      <c r="A4362" s="20" t="s">
        <v>4482</v>
      </c>
      <c r="B4362">
        <v>3</v>
      </c>
      <c r="C4362" t="s">
        <v>67</v>
      </c>
      <c r="D4362" t="s">
        <v>91</v>
      </c>
      <c r="E4362" t="s">
        <v>79</v>
      </c>
      <c r="F4362" t="s">
        <v>38</v>
      </c>
      <c r="G4362">
        <v>3</v>
      </c>
      <c r="H4362">
        <v>2014</v>
      </c>
      <c r="I4362" t="s">
        <v>75</v>
      </c>
      <c r="J4362">
        <v>2.2400000000000002</v>
      </c>
      <c r="K4362">
        <v>2.2000000000000002</v>
      </c>
      <c r="L4362">
        <v>2.2999999999999998</v>
      </c>
      <c r="M4362">
        <v>29.830394048565299</v>
      </c>
      <c r="N4362">
        <v>13.3176717904251</v>
      </c>
      <c r="O4362">
        <v>-99</v>
      </c>
    </row>
    <row r="4363" spans="1:15" x14ac:dyDescent="0.25">
      <c r="A4363" s="20" t="s">
        <v>4483</v>
      </c>
      <c r="B4363">
        <v>3</v>
      </c>
      <c r="C4363" t="s">
        <v>67</v>
      </c>
      <c r="D4363" t="s">
        <v>91</v>
      </c>
      <c r="E4363" t="s">
        <v>79</v>
      </c>
      <c r="F4363" t="s">
        <v>38</v>
      </c>
      <c r="G4363">
        <v>3</v>
      </c>
      <c r="H4363">
        <v>2014</v>
      </c>
      <c r="I4363" t="s">
        <v>45</v>
      </c>
      <c r="J4363">
        <v>1.84</v>
      </c>
      <c r="K4363">
        <v>1.75</v>
      </c>
      <c r="L4363">
        <v>1.93</v>
      </c>
      <c r="M4363">
        <v>2191</v>
      </c>
      <c r="N4363">
        <v>13.870243387134099</v>
      </c>
      <c r="O4363">
        <v>2.1363815131845598</v>
      </c>
    </row>
    <row r="4364" spans="1:15" x14ac:dyDescent="0.25">
      <c r="A4364" s="20" t="s">
        <v>4484</v>
      </c>
      <c r="B4364">
        <v>3</v>
      </c>
      <c r="C4364" t="s">
        <v>67</v>
      </c>
      <c r="D4364" t="s">
        <v>91</v>
      </c>
      <c r="E4364" t="s">
        <v>79</v>
      </c>
      <c r="F4364" t="s">
        <v>38</v>
      </c>
      <c r="G4364">
        <v>3</v>
      </c>
      <c r="H4364">
        <v>2014</v>
      </c>
      <c r="I4364" t="s">
        <v>46</v>
      </c>
      <c r="J4364">
        <v>2.41</v>
      </c>
      <c r="K4364">
        <v>2.27</v>
      </c>
      <c r="L4364">
        <v>2.5499999999999998</v>
      </c>
      <c r="M4364">
        <v>2333</v>
      </c>
      <c r="N4364">
        <v>11.3190522820152</v>
      </c>
      <c r="O4364">
        <v>2.0703445650635799</v>
      </c>
    </row>
    <row r="4365" spans="1:15" x14ac:dyDescent="0.25">
      <c r="A4365" s="20" t="s">
        <v>4485</v>
      </c>
      <c r="B4365">
        <v>3</v>
      </c>
      <c r="C4365" t="s">
        <v>67</v>
      </c>
      <c r="D4365" t="s">
        <v>91</v>
      </c>
      <c r="E4365" t="s">
        <v>79</v>
      </c>
      <c r="F4365" t="s">
        <v>38</v>
      </c>
      <c r="G4365">
        <v>3</v>
      </c>
      <c r="H4365">
        <v>2014</v>
      </c>
      <c r="I4365" t="s">
        <v>47</v>
      </c>
      <c r="J4365">
        <v>2.2200000000000002</v>
      </c>
      <c r="K4365">
        <v>2.15</v>
      </c>
      <c r="L4365">
        <v>2.29</v>
      </c>
      <c r="M4365">
        <v>10428</v>
      </c>
      <c r="N4365">
        <v>16.9791816226838</v>
      </c>
      <c r="O4365">
        <v>0.979263322686593</v>
      </c>
    </row>
    <row r="4366" spans="1:15" x14ac:dyDescent="0.25">
      <c r="A4366" s="20" t="s">
        <v>4486</v>
      </c>
      <c r="B4366">
        <v>3</v>
      </c>
      <c r="C4366" t="s">
        <v>67</v>
      </c>
      <c r="D4366" t="s">
        <v>91</v>
      </c>
      <c r="E4366" t="s">
        <v>79</v>
      </c>
      <c r="F4366" t="s">
        <v>38</v>
      </c>
      <c r="G4366">
        <v>3</v>
      </c>
      <c r="H4366">
        <v>2014</v>
      </c>
      <c r="I4366" t="s">
        <v>48</v>
      </c>
      <c r="J4366">
        <v>2.4300000000000002</v>
      </c>
      <c r="K4366">
        <v>2.31</v>
      </c>
      <c r="L4366">
        <v>2.5499999999999998</v>
      </c>
      <c r="M4366">
        <v>4779</v>
      </c>
      <c r="N4366">
        <v>14.964807672894899</v>
      </c>
      <c r="O4366">
        <v>1.4465434553424901</v>
      </c>
    </row>
    <row r="4367" spans="1:15" x14ac:dyDescent="0.25">
      <c r="A4367" s="20" t="s">
        <v>4487</v>
      </c>
      <c r="B4367">
        <v>3</v>
      </c>
      <c r="C4367" t="s">
        <v>67</v>
      </c>
      <c r="D4367" t="s">
        <v>91</v>
      </c>
      <c r="E4367" t="s">
        <v>79</v>
      </c>
      <c r="F4367" t="s">
        <v>38</v>
      </c>
      <c r="G4367">
        <v>3</v>
      </c>
      <c r="H4367">
        <v>2014</v>
      </c>
      <c r="I4367" t="s">
        <v>49</v>
      </c>
      <c r="J4367">
        <v>2.15</v>
      </c>
      <c r="K4367">
        <v>2.0099999999999998</v>
      </c>
      <c r="L4367">
        <v>2.29</v>
      </c>
      <c r="M4367">
        <v>1970</v>
      </c>
      <c r="N4367">
        <v>13.2866718919944</v>
      </c>
      <c r="O4367">
        <v>2.25302954529666</v>
      </c>
    </row>
    <row r="4368" spans="1:15" x14ac:dyDescent="0.25">
      <c r="A4368" s="20" t="s">
        <v>4488</v>
      </c>
      <c r="B4368">
        <v>3</v>
      </c>
      <c r="C4368" t="s">
        <v>67</v>
      </c>
      <c r="D4368" t="s">
        <v>91</v>
      </c>
      <c r="E4368" t="s">
        <v>79</v>
      </c>
      <c r="F4368" t="s">
        <v>38</v>
      </c>
      <c r="G4368">
        <v>3</v>
      </c>
      <c r="H4368">
        <v>2014</v>
      </c>
      <c r="I4368" t="s">
        <v>50</v>
      </c>
      <c r="J4368">
        <v>2.1800000000000002</v>
      </c>
      <c r="K4368">
        <v>2.04</v>
      </c>
      <c r="L4368">
        <v>2.3199999999999998</v>
      </c>
      <c r="M4368">
        <v>3251</v>
      </c>
      <c r="N4368">
        <v>12.569079541492499</v>
      </c>
      <c r="O4368">
        <v>1.75384623686846</v>
      </c>
    </row>
    <row r="4369" spans="1:15" x14ac:dyDescent="0.25">
      <c r="A4369" s="20" t="s">
        <v>4489</v>
      </c>
      <c r="B4369">
        <v>3</v>
      </c>
      <c r="C4369" t="s">
        <v>67</v>
      </c>
      <c r="D4369" t="s">
        <v>91</v>
      </c>
      <c r="E4369" t="s">
        <v>79</v>
      </c>
      <c r="F4369" t="s">
        <v>38</v>
      </c>
      <c r="G4369">
        <v>3</v>
      </c>
      <c r="H4369">
        <v>2014</v>
      </c>
      <c r="I4369" t="s">
        <v>51</v>
      </c>
      <c r="J4369">
        <v>1.84</v>
      </c>
      <c r="K4369">
        <v>1.73</v>
      </c>
      <c r="L4369">
        <v>1.95</v>
      </c>
      <c r="M4369">
        <v>2219</v>
      </c>
      <c r="N4369">
        <v>12.721113526544601</v>
      </c>
      <c r="O4369">
        <v>2.12285997536077</v>
      </c>
    </row>
    <row r="4370" spans="1:15" x14ac:dyDescent="0.25">
      <c r="A4370" s="20" t="s">
        <v>4490</v>
      </c>
      <c r="B4370">
        <v>3</v>
      </c>
      <c r="C4370" t="s">
        <v>67</v>
      </c>
      <c r="D4370" t="s">
        <v>91</v>
      </c>
      <c r="E4370" t="s">
        <v>80</v>
      </c>
      <c r="F4370" t="s">
        <v>42</v>
      </c>
      <c r="G4370">
        <v>4</v>
      </c>
      <c r="H4370">
        <v>2014</v>
      </c>
      <c r="I4370" t="s">
        <v>34</v>
      </c>
      <c r="J4370">
        <v>3.11</v>
      </c>
      <c r="K4370">
        <v>3</v>
      </c>
      <c r="L4370">
        <v>3.22</v>
      </c>
      <c r="M4370">
        <v>9025</v>
      </c>
      <c r="N4370">
        <v>13.0055490045619</v>
      </c>
      <c r="O4370">
        <v>1.0526315789473699</v>
      </c>
    </row>
    <row r="4371" spans="1:15" x14ac:dyDescent="0.25">
      <c r="A4371" s="20" t="s">
        <v>4491</v>
      </c>
      <c r="B4371">
        <v>3</v>
      </c>
      <c r="C4371" t="s">
        <v>67</v>
      </c>
      <c r="D4371" t="s">
        <v>91</v>
      </c>
      <c r="E4371" t="s">
        <v>80</v>
      </c>
      <c r="F4371" t="s">
        <v>42</v>
      </c>
      <c r="G4371">
        <v>4</v>
      </c>
      <c r="H4371">
        <v>2014</v>
      </c>
      <c r="I4371" t="s">
        <v>52</v>
      </c>
      <c r="J4371">
        <v>2.87</v>
      </c>
      <c r="K4371">
        <v>2.44</v>
      </c>
      <c r="L4371">
        <v>3.3</v>
      </c>
      <c r="M4371">
        <v>195</v>
      </c>
      <c r="N4371">
        <v>9.7019963051946494</v>
      </c>
      <c r="O4371">
        <v>7.1611487403943297</v>
      </c>
    </row>
    <row r="4372" spans="1:15" x14ac:dyDescent="0.25">
      <c r="A4372" s="20" t="s">
        <v>4492</v>
      </c>
      <c r="B4372">
        <v>3</v>
      </c>
      <c r="C4372" t="s">
        <v>67</v>
      </c>
      <c r="D4372" t="s">
        <v>91</v>
      </c>
      <c r="E4372" t="s">
        <v>80</v>
      </c>
      <c r="F4372" t="s">
        <v>42</v>
      </c>
      <c r="G4372">
        <v>4</v>
      </c>
      <c r="H4372">
        <v>2014</v>
      </c>
      <c r="I4372" t="s">
        <v>53</v>
      </c>
      <c r="J4372">
        <v>2.71</v>
      </c>
      <c r="K4372">
        <v>2.33</v>
      </c>
      <c r="L4372">
        <v>3.09</v>
      </c>
      <c r="M4372">
        <v>165</v>
      </c>
      <c r="N4372">
        <v>13.2411263676148</v>
      </c>
      <c r="O4372">
        <v>7.7849894416152301</v>
      </c>
    </row>
    <row r="4373" spans="1:15" x14ac:dyDescent="0.25">
      <c r="A4373" s="20" t="s">
        <v>4493</v>
      </c>
      <c r="B4373">
        <v>3</v>
      </c>
      <c r="C4373" t="s">
        <v>67</v>
      </c>
      <c r="D4373" t="s">
        <v>91</v>
      </c>
      <c r="E4373" t="s">
        <v>80</v>
      </c>
      <c r="F4373" t="s">
        <v>42</v>
      </c>
      <c r="G4373">
        <v>4</v>
      </c>
      <c r="H4373">
        <v>2014</v>
      </c>
      <c r="I4373" t="s">
        <v>54</v>
      </c>
      <c r="J4373">
        <v>3.04</v>
      </c>
      <c r="K4373">
        <v>2.59</v>
      </c>
      <c r="L4373">
        <v>3.49</v>
      </c>
      <c r="M4373">
        <v>26</v>
      </c>
      <c r="N4373">
        <v>9.7996344556505104</v>
      </c>
      <c r="O4373">
        <v>19.611613513818401</v>
      </c>
    </row>
    <row r="4374" spans="1:15" x14ac:dyDescent="0.25">
      <c r="A4374" s="20" t="s">
        <v>4494</v>
      </c>
      <c r="B4374">
        <v>3</v>
      </c>
      <c r="C4374" t="s">
        <v>67</v>
      </c>
      <c r="D4374" t="s">
        <v>91</v>
      </c>
      <c r="E4374" t="s">
        <v>80</v>
      </c>
      <c r="F4374" t="s">
        <v>42</v>
      </c>
      <c r="G4374">
        <v>4</v>
      </c>
      <c r="H4374">
        <v>2014</v>
      </c>
      <c r="I4374" t="s">
        <v>55</v>
      </c>
      <c r="J4374">
        <v>3.69</v>
      </c>
      <c r="K4374">
        <v>3.41</v>
      </c>
      <c r="L4374">
        <v>3.97</v>
      </c>
      <c r="M4374">
        <v>556</v>
      </c>
      <c r="N4374">
        <v>12.7231368486659</v>
      </c>
      <c r="O4374">
        <v>4.2409446483998501</v>
      </c>
    </row>
    <row r="4375" spans="1:15" x14ac:dyDescent="0.25">
      <c r="A4375" s="20" t="s">
        <v>4495</v>
      </c>
      <c r="B4375">
        <v>3</v>
      </c>
      <c r="C4375" t="s">
        <v>67</v>
      </c>
      <c r="D4375" t="s">
        <v>91</v>
      </c>
      <c r="E4375" t="s">
        <v>80</v>
      </c>
      <c r="F4375" t="s">
        <v>42</v>
      </c>
      <c r="G4375">
        <v>4</v>
      </c>
      <c r="H4375">
        <v>2014</v>
      </c>
      <c r="I4375" t="s">
        <v>56</v>
      </c>
      <c r="J4375">
        <v>3.83</v>
      </c>
      <c r="K4375">
        <v>3.35</v>
      </c>
      <c r="L4375">
        <v>4.3099999999999996</v>
      </c>
      <c r="M4375">
        <v>239</v>
      </c>
      <c r="N4375">
        <v>17.276219696623901</v>
      </c>
      <c r="O4375">
        <v>6.46846227353151</v>
      </c>
    </row>
    <row r="4376" spans="1:15" x14ac:dyDescent="0.25">
      <c r="A4376" s="20" t="s">
        <v>4496</v>
      </c>
      <c r="B4376">
        <v>3</v>
      </c>
      <c r="C4376" t="s">
        <v>67</v>
      </c>
      <c r="D4376" t="s">
        <v>91</v>
      </c>
      <c r="E4376" t="s">
        <v>80</v>
      </c>
      <c r="F4376" t="s">
        <v>42</v>
      </c>
      <c r="G4376">
        <v>4</v>
      </c>
      <c r="H4376">
        <v>2014</v>
      </c>
      <c r="I4376" t="s">
        <v>57</v>
      </c>
      <c r="J4376">
        <v>3.2</v>
      </c>
      <c r="K4376">
        <v>2.68</v>
      </c>
      <c r="L4376">
        <v>3.72</v>
      </c>
      <c r="M4376">
        <v>123</v>
      </c>
      <c r="N4376">
        <v>12.537536100677601</v>
      </c>
      <c r="O4376">
        <v>9.0166963466743208</v>
      </c>
    </row>
    <row r="4377" spans="1:15" x14ac:dyDescent="0.25">
      <c r="A4377" s="20" t="s">
        <v>4497</v>
      </c>
      <c r="B4377">
        <v>3</v>
      </c>
      <c r="C4377" t="s">
        <v>67</v>
      </c>
      <c r="D4377" t="s">
        <v>91</v>
      </c>
      <c r="E4377" t="s">
        <v>80</v>
      </c>
      <c r="F4377" t="s">
        <v>42</v>
      </c>
      <c r="G4377">
        <v>4</v>
      </c>
      <c r="H4377">
        <v>2014</v>
      </c>
      <c r="I4377" t="s">
        <v>58</v>
      </c>
      <c r="J4377">
        <v>2.82</v>
      </c>
      <c r="K4377">
        <v>2.65</v>
      </c>
      <c r="L4377">
        <v>2.99</v>
      </c>
      <c r="M4377">
        <v>1154</v>
      </c>
      <c r="N4377">
        <v>15.4062204966514</v>
      </c>
      <c r="O4377">
        <v>2.9437240470473198</v>
      </c>
    </row>
    <row r="4378" spans="1:15" x14ac:dyDescent="0.25">
      <c r="A4378" s="20" t="s">
        <v>4498</v>
      </c>
      <c r="B4378">
        <v>3</v>
      </c>
      <c r="C4378" t="s">
        <v>67</v>
      </c>
      <c r="D4378" t="s">
        <v>91</v>
      </c>
      <c r="E4378" t="s">
        <v>80</v>
      </c>
      <c r="F4378" t="s">
        <v>42</v>
      </c>
      <c r="G4378">
        <v>4</v>
      </c>
      <c r="H4378">
        <v>2014</v>
      </c>
      <c r="I4378" t="s">
        <v>59</v>
      </c>
      <c r="J4378">
        <v>2.65</v>
      </c>
      <c r="K4378">
        <v>1.73</v>
      </c>
      <c r="L4378">
        <v>3.57</v>
      </c>
      <c r="M4378">
        <v>74</v>
      </c>
      <c r="N4378">
        <v>13.427790712479201</v>
      </c>
      <c r="O4378">
        <v>11.6247638743819</v>
      </c>
    </row>
    <row r="4379" spans="1:15" x14ac:dyDescent="0.25">
      <c r="A4379" s="20" t="s">
        <v>4499</v>
      </c>
      <c r="B4379">
        <v>3</v>
      </c>
      <c r="C4379" t="s">
        <v>67</v>
      </c>
      <c r="D4379" t="s">
        <v>91</v>
      </c>
      <c r="E4379" t="s">
        <v>80</v>
      </c>
      <c r="F4379" t="s">
        <v>42</v>
      </c>
      <c r="G4379">
        <v>4</v>
      </c>
      <c r="H4379">
        <v>2014</v>
      </c>
      <c r="I4379" t="s">
        <v>60</v>
      </c>
      <c r="J4379">
        <v>2.97</v>
      </c>
      <c r="K4379">
        <v>2.86</v>
      </c>
      <c r="L4379">
        <v>3.08</v>
      </c>
      <c r="M4379">
        <v>5347</v>
      </c>
      <c r="N4379">
        <v>13.184938452840401</v>
      </c>
      <c r="O4379">
        <v>1.3675553345451199</v>
      </c>
    </row>
    <row r="4380" spans="1:15" x14ac:dyDescent="0.25">
      <c r="A4380" s="20" t="s">
        <v>4500</v>
      </c>
      <c r="B4380">
        <v>3</v>
      </c>
      <c r="C4380" t="s">
        <v>67</v>
      </c>
      <c r="D4380" t="s">
        <v>91</v>
      </c>
      <c r="E4380" t="s">
        <v>80</v>
      </c>
      <c r="F4380" t="s">
        <v>42</v>
      </c>
      <c r="G4380">
        <v>4</v>
      </c>
      <c r="H4380">
        <v>2014</v>
      </c>
      <c r="I4380" t="s">
        <v>61</v>
      </c>
      <c r="J4380">
        <v>0</v>
      </c>
      <c r="K4380" t="s">
        <v>15046</v>
      </c>
      <c r="L4380" t="s">
        <v>15046</v>
      </c>
      <c r="M4380">
        <v>0</v>
      </c>
      <c r="N4380">
        <v>5.6357573724055898</v>
      </c>
      <c r="O4380" t="s">
        <v>44</v>
      </c>
    </row>
    <row r="4381" spans="1:15" x14ac:dyDescent="0.25">
      <c r="A4381" s="20" t="s">
        <v>4501</v>
      </c>
      <c r="B4381">
        <v>3</v>
      </c>
      <c r="C4381" t="s">
        <v>67</v>
      </c>
      <c r="D4381" t="s">
        <v>91</v>
      </c>
      <c r="E4381" t="s">
        <v>80</v>
      </c>
      <c r="F4381" t="s">
        <v>42</v>
      </c>
      <c r="G4381">
        <v>4</v>
      </c>
      <c r="H4381">
        <v>2014</v>
      </c>
      <c r="I4381" t="s">
        <v>43</v>
      </c>
      <c r="J4381">
        <v>3.77</v>
      </c>
      <c r="K4381">
        <v>3.47</v>
      </c>
      <c r="L4381">
        <v>4.07</v>
      </c>
      <c r="M4381">
        <v>448</v>
      </c>
      <c r="N4381">
        <v>11.739833051037801</v>
      </c>
      <c r="O4381">
        <v>4.7245559126153402</v>
      </c>
    </row>
    <row r="4382" spans="1:15" x14ac:dyDescent="0.25">
      <c r="A4382" s="20" t="s">
        <v>4502</v>
      </c>
      <c r="B4382">
        <v>3</v>
      </c>
      <c r="C4382" t="s">
        <v>67</v>
      </c>
      <c r="D4382" t="s">
        <v>91</v>
      </c>
      <c r="E4382" t="s">
        <v>80</v>
      </c>
      <c r="F4382" t="s">
        <v>42</v>
      </c>
      <c r="G4382">
        <v>4</v>
      </c>
      <c r="H4382">
        <v>2014</v>
      </c>
      <c r="I4382" t="s">
        <v>62</v>
      </c>
      <c r="J4382">
        <v>2.99</v>
      </c>
      <c r="K4382">
        <v>2.46</v>
      </c>
      <c r="L4382">
        <v>3.52</v>
      </c>
      <c r="M4382">
        <v>127</v>
      </c>
      <c r="N4382">
        <v>12.7988107709775</v>
      </c>
      <c r="O4382">
        <v>8.8735650941611404</v>
      </c>
    </row>
    <row r="4383" spans="1:15" x14ac:dyDescent="0.25">
      <c r="A4383" s="20" t="s">
        <v>4503</v>
      </c>
      <c r="B4383">
        <v>3</v>
      </c>
      <c r="C4383" t="s">
        <v>67</v>
      </c>
      <c r="D4383" t="s">
        <v>91</v>
      </c>
      <c r="E4383" t="s">
        <v>80</v>
      </c>
      <c r="F4383" t="s">
        <v>42</v>
      </c>
      <c r="G4383">
        <v>4</v>
      </c>
      <c r="H4383">
        <v>2014</v>
      </c>
      <c r="I4383" t="s">
        <v>75</v>
      </c>
      <c r="J4383">
        <v>3.11</v>
      </c>
      <c r="K4383">
        <v>3.1</v>
      </c>
      <c r="L4383">
        <v>3.1</v>
      </c>
      <c r="M4383">
        <v>41.381281667001801</v>
      </c>
      <c r="N4383">
        <v>13.3176717904251</v>
      </c>
      <c r="O4383">
        <v>-99</v>
      </c>
    </row>
    <row r="4384" spans="1:15" x14ac:dyDescent="0.25">
      <c r="A4384" s="20" t="s">
        <v>4504</v>
      </c>
      <c r="B4384">
        <v>3</v>
      </c>
      <c r="C4384" t="s">
        <v>67</v>
      </c>
      <c r="D4384" t="s">
        <v>91</v>
      </c>
      <c r="E4384" t="s">
        <v>80</v>
      </c>
      <c r="F4384" t="s">
        <v>42</v>
      </c>
      <c r="G4384">
        <v>4</v>
      </c>
      <c r="H4384">
        <v>2014</v>
      </c>
      <c r="I4384" t="s">
        <v>45</v>
      </c>
      <c r="J4384">
        <v>2.95</v>
      </c>
      <c r="K4384">
        <v>2.74</v>
      </c>
      <c r="L4384">
        <v>3.16</v>
      </c>
      <c r="M4384">
        <v>1182</v>
      </c>
      <c r="N4384">
        <v>13.870243387134099</v>
      </c>
      <c r="O4384">
        <v>2.9086486358157502</v>
      </c>
    </row>
    <row r="4385" spans="1:15" x14ac:dyDescent="0.25">
      <c r="A4385" s="20" t="s">
        <v>4505</v>
      </c>
      <c r="B4385">
        <v>3</v>
      </c>
      <c r="C4385" t="s">
        <v>67</v>
      </c>
      <c r="D4385" t="s">
        <v>91</v>
      </c>
      <c r="E4385" t="s">
        <v>80</v>
      </c>
      <c r="F4385" t="s">
        <v>42</v>
      </c>
      <c r="G4385">
        <v>4</v>
      </c>
      <c r="H4385">
        <v>2014</v>
      </c>
      <c r="I4385" t="s">
        <v>46</v>
      </c>
      <c r="J4385">
        <v>2.87</v>
      </c>
      <c r="K4385">
        <v>2.71</v>
      </c>
      <c r="L4385">
        <v>3.03</v>
      </c>
      <c r="M4385">
        <v>2202</v>
      </c>
      <c r="N4385">
        <v>11.3190522820152</v>
      </c>
      <c r="O4385">
        <v>2.1310387296367099</v>
      </c>
    </row>
    <row r="4386" spans="1:15" x14ac:dyDescent="0.25">
      <c r="A4386" s="20" t="s">
        <v>4506</v>
      </c>
      <c r="B4386">
        <v>3</v>
      </c>
      <c r="C4386" t="s">
        <v>67</v>
      </c>
      <c r="D4386" t="s">
        <v>91</v>
      </c>
      <c r="E4386" t="s">
        <v>80</v>
      </c>
      <c r="F4386" t="s">
        <v>42</v>
      </c>
      <c r="G4386">
        <v>4</v>
      </c>
      <c r="H4386">
        <v>2014</v>
      </c>
      <c r="I4386" t="s">
        <v>47</v>
      </c>
      <c r="J4386">
        <v>2.6</v>
      </c>
      <c r="K4386">
        <v>2.5299999999999998</v>
      </c>
      <c r="L4386">
        <v>2.67</v>
      </c>
      <c r="M4386">
        <v>18740</v>
      </c>
      <c r="N4386">
        <v>16.9791816226838</v>
      </c>
      <c r="O4386">
        <v>0.73049156707140295</v>
      </c>
    </row>
    <row r="4387" spans="1:15" x14ac:dyDescent="0.25">
      <c r="A4387" s="20" t="s">
        <v>4507</v>
      </c>
      <c r="B4387">
        <v>3</v>
      </c>
      <c r="C4387" t="s">
        <v>67</v>
      </c>
      <c r="D4387" t="s">
        <v>91</v>
      </c>
      <c r="E4387" t="s">
        <v>80</v>
      </c>
      <c r="F4387" t="s">
        <v>42</v>
      </c>
      <c r="G4387">
        <v>4</v>
      </c>
      <c r="H4387">
        <v>2014</v>
      </c>
      <c r="I4387" t="s">
        <v>48</v>
      </c>
      <c r="J4387">
        <v>2.35</v>
      </c>
      <c r="K4387">
        <v>2.11</v>
      </c>
      <c r="L4387">
        <v>2.59</v>
      </c>
      <c r="M4387">
        <v>635</v>
      </c>
      <c r="N4387">
        <v>14.964807672894899</v>
      </c>
      <c r="O4387">
        <v>3.9683789506627201</v>
      </c>
    </row>
    <row r="4388" spans="1:15" x14ac:dyDescent="0.25">
      <c r="A4388" s="20" t="s">
        <v>4508</v>
      </c>
      <c r="B4388">
        <v>3</v>
      </c>
      <c r="C4388" t="s">
        <v>67</v>
      </c>
      <c r="D4388" t="s">
        <v>91</v>
      </c>
      <c r="E4388" t="s">
        <v>80</v>
      </c>
      <c r="F4388" t="s">
        <v>42</v>
      </c>
      <c r="G4388">
        <v>4</v>
      </c>
      <c r="H4388">
        <v>2014</v>
      </c>
      <c r="I4388" t="s">
        <v>49</v>
      </c>
      <c r="J4388">
        <v>2.93</v>
      </c>
      <c r="K4388">
        <v>2.73</v>
      </c>
      <c r="L4388">
        <v>3.13</v>
      </c>
      <c r="M4388">
        <v>1549</v>
      </c>
      <c r="N4388">
        <v>13.2866718919944</v>
      </c>
      <c r="O4388">
        <v>2.5408222923375599</v>
      </c>
    </row>
    <row r="4389" spans="1:15" x14ac:dyDescent="0.25">
      <c r="A4389" s="20" t="s">
        <v>4509</v>
      </c>
      <c r="B4389">
        <v>3</v>
      </c>
      <c r="C4389" t="s">
        <v>67</v>
      </c>
      <c r="D4389" t="s">
        <v>91</v>
      </c>
      <c r="E4389" t="s">
        <v>80</v>
      </c>
      <c r="F4389" t="s">
        <v>42</v>
      </c>
      <c r="G4389">
        <v>4</v>
      </c>
      <c r="H4389">
        <v>2014</v>
      </c>
      <c r="I4389" t="s">
        <v>50</v>
      </c>
      <c r="J4389">
        <v>4.3</v>
      </c>
      <c r="K4389">
        <v>3.84</v>
      </c>
      <c r="L4389">
        <v>4.76</v>
      </c>
      <c r="M4389">
        <v>362</v>
      </c>
      <c r="N4389">
        <v>12.569079541492499</v>
      </c>
      <c r="O4389">
        <v>5.25588331227637</v>
      </c>
    </row>
    <row r="4390" spans="1:15" x14ac:dyDescent="0.25">
      <c r="A4390" s="20" t="s">
        <v>4510</v>
      </c>
      <c r="B4390">
        <v>3</v>
      </c>
      <c r="C4390" t="s">
        <v>67</v>
      </c>
      <c r="D4390" t="s">
        <v>91</v>
      </c>
      <c r="E4390" t="s">
        <v>80</v>
      </c>
      <c r="F4390" t="s">
        <v>42</v>
      </c>
      <c r="G4390">
        <v>4</v>
      </c>
      <c r="H4390">
        <v>2014</v>
      </c>
      <c r="I4390" t="s">
        <v>51</v>
      </c>
      <c r="J4390">
        <v>3.47</v>
      </c>
      <c r="K4390">
        <v>3.18</v>
      </c>
      <c r="L4390">
        <v>3.76</v>
      </c>
      <c r="M4390">
        <v>533</v>
      </c>
      <c r="N4390">
        <v>12.721113526544601</v>
      </c>
      <c r="O4390">
        <v>4.3314808182420999</v>
      </c>
    </row>
    <row r="4391" spans="1:15" x14ac:dyDescent="0.25">
      <c r="A4391" s="20" t="s">
        <v>4511</v>
      </c>
      <c r="B4391">
        <v>3</v>
      </c>
      <c r="C4391" t="s">
        <v>67</v>
      </c>
      <c r="D4391" t="s">
        <v>91</v>
      </c>
      <c r="E4391" t="s">
        <v>78</v>
      </c>
      <c r="F4391" t="s">
        <v>35</v>
      </c>
      <c r="G4391">
        <v>5</v>
      </c>
      <c r="H4391">
        <v>2014</v>
      </c>
      <c r="I4391" t="s">
        <v>34</v>
      </c>
      <c r="J4391">
        <v>2.35</v>
      </c>
      <c r="K4391">
        <v>2.25</v>
      </c>
      <c r="L4391">
        <v>2.4500000000000002</v>
      </c>
      <c r="M4391">
        <v>8205</v>
      </c>
      <c r="N4391">
        <v>13.0055490045619</v>
      </c>
      <c r="O4391">
        <v>1.10397873315852</v>
      </c>
    </row>
    <row r="4392" spans="1:15" x14ac:dyDescent="0.25">
      <c r="A4392" s="20" t="s">
        <v>4512</v>
      </c>
      <c r="B4392">
        <v>3</v>
      </c>
      <c r="C4392" t="s">
        <v>67</v>
      </c>
      <c r="D4392" t="s">
        <v>91</v>
      </c>
      <c r="E4392" t="s">
        <v>78</v>
      </c>
      <c r="F4392" t="s">
        <v>35</v>
      </c>
      <c r="G4392">
        <v>5</v>
      </c>
      <c r="H4392">
        <v>2014</v>
      </c>
      <c r="I4392" t="s">
        <v>52</v>
      </c>
      <c r="J4392">
        <v>2.36</v>
      </c>
      <c r="K4392">
        <v>1.99</v>
      </c>
      <c r="L4392">
        <v>2.73</v>
      </c>
      <c r="M4392">
        <v>170</v>
      </c>
      <c r="N4392">
        <v>9.7019963051946494</v>
      </c>
      <c r="O4392">
        <v>7.6696498884736997</v>
      </c>
    </row>
    <row r="4393" spans="1:15" x14ac:dyDescent="0.25">
      <c r="A4393" s="20" t="s">
        <v>4513</v>
      </c>
      <c r="B4393">
        <v>3</v>
      </c>
      <c r="C4393" t="s">
        <v>67</v>
      </c>
      <c r="D4393" t="s">
        <v>91</v>
      </c>
      <c r="E4393" t="s">
        <v>78</v>
      </c>
      <c r="F4393" t="s">
        <v>35</v>
      </c>
      <c r="G4393">
        <v>5</v>
      </c>
      <c r="H4393">
        <v>2014</v>
      </c>
      <c r="I4393" t="s">
        <v>53</v>
      </c>
      <c r="J4393">
        <v>2.2000000000000002</v>
      </c>
      <c r="K4393">
        <v>1.77</v>
      </c>
      <c r="L4393">
        <v>2.63</v>
      </c>
      <c r="M4393">
        <v>94</v>
      </c>
      <c r="N4393">
        <v>13.2411263676148</v>
      </c>
      <c r="O4393">
        <v>10.3142124625879</v>
      </c>
    </row>
    <row r="4394" spans="1:15" x14ac:dyDescent="0.25">
      <c r="A4394" s="20" t="s">
        <v>4514</v>
      </c>
      <c r="B4394">
        <v>3</v>
      </c>
      <c r="C4394" t="s">
        <v>67</v>
      </c>
      <c r="D4394" t="s">
        <v>91</v>
      </c>
      <c r="E4394" t="s">
        <v>78</v>
      </c>
      <c r="F4394" t="s">
        <v>35</v>
      </c>
      <c r="G4394">
        <v>5</v>
      </c>
      <c r="H4394">
        <v>2014</v>
      </c>
      <c r="I4394" t="s">
        <v>54</v>
      </c>
      <c r="J4394">
        <v>2.16</v>
      </c>
      <c r="K4394">
        <v>1.53</v>
      </c>
      <c r="L4394">
        <v>2.79</v>
      </c>
      <c r="M4394">
        <v>39</v>
      </c>
      <c r="N4394">
        <v>9.7996344556505104</v>
      </c>
      <c r="O4394">
        <v>16.012815380508702</v>
      </c>
    </row>
    <row r="4395" spans="1:15" x14ac:dyDescent="0.25">
      <c r="A4395" s="20" t="s">
        <v>4515</v>
      </c>
      <c r="B4395">
        <v>3</v>
      </c>
      <c r="C4395" t="s">
        <v>67</v>
      </c>
      <c r="D4395" t="s">
        <v>91</v>
      </c>
      <c r="E4395" t="s">
        <v>78</v>
      </c>
      <c r="F4395" t="s">
        <v>35</v>
      </c>
      <c r="G4395">
        <v>5</v>
      </c>
      <c r="H4395">
        <v>2014</v>
      </c>
      <c r="I4395" t="s">
        <v>55</v>
      </c>
      <c r="J4395">
        <v>1.0900000000000001</v>
      </c>
      <c r="K4395">
        <v>0.9</v>
      </c>
      <c r="L4395">
        <v>1.28</v>
      </c>
      <c r="M4395">
        <v>244</v>
      </c>
      <c r="N4395">
        <v>12.7231368486659</v>
      </c>
      <c r="O4395">
        <v>6.4018439966448</v>
      </c>
    </row>
    <row r="4396" spans="1:15" x14ac:dyDescent="0.25">
      <c r="A4396" s="20" t="s">
        <v>4516</v>
      </c>
      <c r="B4396">
        <v>3</v>
      </c>
      <c r="C4396" t="s">
        <v>67</v>
      </c>
      <c r="D4396" t="s">
        <v>91</v>
      </c>
      <c r="E4396" t="s">
        <v>78</v>
      </c>
      <c r="F4396" t="s">
        <v>35</v>
      </c>
      <c r="G4396">
        <v>5</v>
      </c>
      <c r="H4396">
        <v>2014</v>
      </c>
      <c r="I4396" t="s">
        <v>56</v>
      </c>
      <c r="J4396">
        <v>1.52</v>
      </c>
      <c r="K4396">
        <v>1.3</v>
      </c>
      <c r="L4396">
        <v>1.74</v>
      </c>
      <c r="M4396">
        <v>36</v>
      </c>
      <c r="N4396">
        <v>17.276219696623901</v>
      </c>
      <c r="O4396">
        <v>16.6666666666667</v>
      </c>
    </row>
    <row r="4397" spans="1:15" x14ac:dyDescent="0.25">
      <c r="A4397" s="20" t="s">
        <v>4517</v>
      </c>
      <c r="B4397">
        <v>3</v>
      </c>
      <c r="C4397" t="s">
        <v>67</v>
      </c>
      <c r="D4397" t="s">
        <v>91</v>
      </c>
      <c r="E4397" t="s">
        <v>78</v>
      </c>
      <c r="F4397" t="s">
        <v>35</v>
      </c>
      <c r="G4397">
        <v>5</v>
      </c>
      <c r="H4397">
        <v>2014</v>
      </c>
      <c r="I4397" t="s">
        <v>57</v>
      </c>
      <c r="J4397">
        <v>2.69</v>
      </c>
      <c r="K4397">
        <v>2.13</v>
      </c>
      <c r="L4397">
        <v>3.25</v>
      </c>
      <c r="M4397">
        <v>123</v>
      </c>
      <c r="N4397">
        <v>12.537536100677601</v>
      </c>
      <c r="O4397">
        <v>9.0166963466743208</v>
      </c>
    </row>
    <row r="4398" spans="1:15" x14ac:dyDescent="0.25">
      <c r="A4398" s="20" t="s">
        <v>4518</v>
      </c>
      <c r="B4398">
        <v>3</v>
      </c>
      <c r="C4398" t="s">
        <v>67</v>
      </c>
      <c r="D4398" t="s">
        <v>91</v>
      </c>
      <c r="E4398" t="s">
        <v>78</v>
      </c>
      <c r="F4398" t="s">
        <v>35</v>
      </c>
      <c r="G4398">
        <v>5</v>
      </c>
      <c r="H4398">
        <v>2014</v>
      </c>
      <c r="I4398" t="s">
        <v>58</v>
      </c>
      <c r="J4398">
        <v>1.78</v>
      </c>
      <c r="K4398">
        <v>1.64</v>
      </c>
      <c r="L4398">
        <v>1.92</v>
      </c>
      <c r="M4398">
        <v>1283</v>
      </c>
      <c r="N4398">
        <v>15.4062204966514</v>
      </c>
      <c r="O4398">
        <v>2.7918152281484501</v>
      </c>
    </row>
    <row r="4399" spans="1:15" x14ac:dyDescent="0.25">
      <c r="A4399" s="20" t="s">
        <v>4519</v>
      </c>
      <c r="B4399">
        <v>3</v>
      </c>
      <c r="C4399" t="s">
        <v>67</v>
      </c>
      <c r="D4399" t="s">
        <v>91</v>
      </c>
      <c r="E4399" t="s">
        <v>78</v>
      </c>
      <c r="F4399" t="s">
        <v>35</v>
      </c>
      <c r="G4399">
        <v>5</v>
      </c>
      <c r="H4399">
        <v>2014</v>
      </c>
      <c r="I4399" t="s">
        <v>59</v>
      </c>
      <c r="J4399" t="s">
        <v>44</v>
      </c>
      <c r="K4399" t="s">
        <v>44</v>
      </c>
      <c r="L4399" t="s">
        <v>44</v>
      </c>
      <c r="M4399">
        <v>8</v>
      </c>
      <c r="N4399">
        <v>13.427790712479201</v>
      </c>
      <c r="O4399">
        <v>35.355339059327399</v>
      </c>
    </row>
    <row r="4400" spans="1:15" x14ac:dyDescent="0.25">
      <c r="A4400" s="20" t="s">
        <v>4520</v>
      </c>
      <c r="B4400">
        <v>3</v>
      </c>
      <c r="C4400" t="s">
        <v>67</v>
      </c>
      <c r="D4400" t="s">
        <v>91</v>
      </c>
      <c r="E4400" t="s">
        <v>78</v>
      </c>
      <c r="F4400" t="s">
        <v>35</v>
      </c>
      <c r="G4400">
        <v>5</v>
      </c>
      <c r="H4400">
        <v>2014</v>
      </c>
      <c r="I4400" t="s">
        <v>60</v>
      </c>
      <c r="J4400">
        <v>1.91</v>
      </c>
      <c r="K4400">
        <v>1.83</v>
      </c>
      <c r="L4400">
        <v>1.99</v>
      </c>
      <c r="M4400">
        <v>4866</v>
      </c>
      <c r="N4400">
        <v>13.184938452840401</v>
      </c>
      <c r="O4400">
        <v>1.4335536396708</v>
      </c>
    </row>
    <row r="4401" spans="1:15" x14ac:dyDescent="0.25">
      <c r="A4401" s="20" t="s">
        <v>4521</v>
      </c>
      <c r="B4401">
        <v>3</v>
      </c>
      <c r="C4401" t="s">
        <v>67</v>
      </c>
      <c r="D4401" t="s">
        <v>91</v>
      </c>
      <c r="E4401" t="s">
        <v>78</v>
      </c>
      <c r="F4401" t="s">
        <v>35</v>
      </c>
      <c r="G4401">
        <v>5</v>
      </c>
      <c r="H4401">
        <v>2014</v>
      </c>
      <c r="I4401" t="s">
        <v>61</v>
      </c>
      <c r="J4401">
        <v>1.26</v>
      </c>
      <c r="K4401">
        <v>1.04</v>
      </c>
      <c r="L4401">
        <v>1.48</v>
      </c>
      <c r="M4401">
        <v>29</v>
      </c>
      <c r="N4401">
        <v>5.6357573724055898</v>
      </c>
      <c r="O4401">
        <v>18.569533817705199</v>
      </c>
    </row>
    <row r="4402" spans="1:15" x14ac:dyDescent="0.25">
      <c r="A4402" s="20" t="s">
        <v>4522</v>
      </c>
      <c r="B4402">
        <v>3</v>
      </c>
      <c r="C4402" t="s">
        <v>67</v>
      </c>
      <c r="D4402" t="s">
        <v>91</v>
      </c>
      <c r="E4402" t="s">
        <v>78</v>
      </c>
      <c r="F4402" t="s">
        <v>35</v>
      </c>
      <c r="G4402">
        <v>5</v>
      </c>
      <c r="H4402">
        <v>2014</v>
      </c>
      <c r="I4402" t="s">
        <v>43</v>
      </c>
      <c r="J4402">
        <v>2.39</v>
      </c>
      <c r="K4402">
        <v>2.09</v>
      </c>
      <c r="L4402">
        <v>2.69</v>
      </c>
      <c r="M4402">
        <v>309</v>
      </c>
      <c r="N4402">
        <v>11.739833051037801</v>
      </c>
      <c r="O4402">
        <v>5.6888012398857404</v>
      </c>
    </row>
    <row r="4403" spans="1:15" x14ac:dyDescent="0.25">
      <c r="A4403" s="20" t="s">
        <v>4523</v>
      </c>
      <c r="B4403">
        <v>3</v>
      </c>
      <c r="C4403" t="s">
        <v>67</v>
      </c>
      <c r="D4403" t="s">
        <v>91</v>
      </c>
      <c r="E4403" t="s">
        <v>78</v>
      </c>
      <c r="F4403" t="s">
        <v>35</v>
      </c>
      <c r="G4403">
        <v>5</v>
      </c>
      <c r="H4403">
        <v>2014</v>
      </c>
      <c r="I4403" t="s">
        <v>62</v>
      </c>
      <c r="J4403">
        <v>0.32</v>
      </c>
      <c r="K4403">
        <v>0.21</v>
      </c>
      <c r="L4403">
        <v>0.43</v>
      </c>
      <c r="M4403">
        <v>54</v>
      </c>
      <c r="N4403">
        <v>12.7988107709775</v>
      </c>
      <c r="O4403">
        <v>13.6082763487954</v>
      </c>
    </row>
    <row r="4404" spans="1:15" x14ac:dyDescent="0.25">
      <c r="A4404" s="20" t="s">
        <v>4524</v>
      </c>
      <c r="B4404">
        <v>3</v>
      </c>
      <c r="C4404" t="s">
        <v>67</v>
      </c>
      <c r="D4404" t="s">
        <v>91</v>
      </c>
      <c r="E4404" t="s">
        <v>78</v>
      </c>
      <c r="F4404" t="s">
        <v>35</v>
      </c>
      <c r="G4404">
        <v>5</v>
      </c>
      <c r="H4404">
        <v>2014</v>
      </c>
      <c r="I4404" t="s">
        <v>75</v>
      </c>
      <c r="J4404">
        <v>2.17</v>
      </c>
      <c r="K4404">
        <v>2.1</v>
      </c>
      <c r="L4404">
        <v>2.2000000000000002</v>
      </c>
      <c r="M4404">
        <v>28.834118064911902</v>
      </c>
      <c r="N4404">
        <v>13.3176717904251</v>
      </c>
      <c r="O4404">
        <v>-99</v>
      </c>
    </row>
    <row r="4405" spans="1:15" x14ac:dyDescent="0.25">
      <c r="A4405" s="20" t="s">
        <v>4525</v>
      </c>
      <c r="B4405">
        <v>3</v>
      </c>
      <c r="C4405" t="s">
        <v>67</v>
      </c>
      <c r="D4405" t="s">
        <v>91</v>
      </c>
      <c r="E4405" t="s">
        <v>78</v>
      </c>
      <c r="F4405" t="s">
        <v>35</v>
      </c>
      <c r="G4405">
        <v>5</v>
      </c>
      <c r="H4405">
        <v>2014</v>
      </c>
      <c r="I4405" t="s">
        <v>45</v>
      </c>
      <c r="J4405">
        <v>1.47</v>
      </c>
      <c r="K4405">
        <v>1.35</v>
      </c>
      <c r="L4405">
        <v>1.59</v>
      </c>
      <c r="M4405">
        <v>1090</v>
      </c>
      <c r="N4405">
        <v>13.870243387134099</v>
      </c>
      <c r="O4405">
        <v>3.02891266407691</v>
      </c>
    </row>
    <row r="4406" spans="1:15" x14ac:dyDescent="0.25">
      <c r="A4406" s="20" t="s">
        <v>4526</v>
      </c>
      <c r="B4406">
        <v>3</v>
      </c>
      <c r="C4406" t="s">
        <v>67</v>
      </c>
      <c r="D4406" t="s">
        <v>91</v>
      </c>
      <c r="E4406" t="s">
        <v>78</v>
      </c>
      <c r="F4406" t="s">
        <v>35</v>
      </c>
      <c r="G4406">
        <v>5</v>
      </c>
      <c r="H4406">
        <v>2014</v>
      </c>
      <c r="I4406" t="s">
        <v>46</v>
      </c>
      <c r="J4406">
        <v>1.83</v>
      </c>
      <c r="K4406">
        <v>1.67</v>
      </c>
      <c r="L4406">
        <v>1.99</v>
      </c>
      <c r="M4406">
        <v>1206</v>
      </c>
      <c r="N4406">
        <v>11.3190522820152</v>
      </c>
      <c r="O4406">
        <v>2.87956141860453</v>
      </c>
    </row>
    <row r="4407" spans="1:15" x14ac:dyDescent="0.25">
      <c r="A4407" s="20" t="s">
        <v>4527</v>
      </c>
      <c r="B4407">
        <v>3</v>
      </c>
      <c r="C4407" t="s">
        <v>67</v>
      </c>
      <c r="D4407" t="s">
        <v>91</v>
      </c>
      <c r="E4407" t="s">
        <v>78</v>
      </c>
      <c r="F4407" t="s">
        <v>35</v>
      </c>
      <c r="G4407">
        <v>5</v>
      </c>
      <c r="H4407">
        <v>2014</v>
      </c>
      <c r="I4407" t="s">
        <v>47</v>
      </c>
      <c r="J4407">
        <v>2.12</v>
      </c>
      <c r="K4407">
        <v>2.0499999999999998</v>
      </c>
      <c r="L4407">
        <v>2.19</v>
      </c>
      <c r="M4407">
        <v>8529</v>
      </c>
      <c r="N4407">
        <v>16.9791816226838</v>
      </c>
      <c r="O4407">
        <v>1.08280672103683</v>
      </c>
    </row>
    <row r="4408" spans="1:15" x14ac:dyDescent="0.25">
      <c r="A4408" s="20" t="s">
        <v>4528</v>
      </c>
      <c r="B4408">
        <v>3</v>
      </c>
      <c r="C4408" t="s">
        <v>67</v>
      </c>
      <c r="D4408" t="s">
        <v>91</v>
      </c>
      <c r="E4408" t="s">
        <v>78</v>
      </c>
      <c r="F4408" t="s">
        <v>35</v>
      </c>
      <c r="G4408">
        <v>5</v>
      </c>
      <c r="H4408">
        <v>2014</v>
      </c>
      <c r="I4408" t="s">
        <v>48</v>
      </c>
      <c r="J4408">
        <v>2.46</v>
      </c>
      <c r="K4408">
        <v>2.17</v>
      </c>
      <c r="L4408">
        <v>2.75</v>
      </c>
      <c r="M4408">
        <v>249</v>
      </c>
      <c r="N4408">
        <v>14.964807672894899</v>
      </c>
      <c r="O4408">
        <v>6.3372425052447801</v>
      </c>
    </row>
    <row r="4409" spans="1:15" x14ac:dyDescent="0.25">
      <c r="A4409" s="20" t="s">
        <v>4529</v>
      </c>
      <c r="B4409">
        <v>3</v>
      </c>
      <c r="C4409" t="s">
        <v>67</v>
      </c>
      <c r="D4409" t="s">
        <v>91</v>
      </c>
      <c r="E4409" t="s">
        <v>78</v>
      </c>
      <c r="F4409" t="s">
        <v>35</v>
      </c>
      <c r="G4409">
        <v>5</v>
      </c>
      <c r="H4409">
        <v>2014</v>
      </c>
      <c r="I4409" t="s">
        <v>49</v>
      </c>
      <c r="J4409">
        <v>1.91</v>
      </c>
      <c r="K4409">
        <v>1.73</v>
      </c>
      <c r="L4409">
        <v>2.09</v>
      </c>
      <c r="M4409">
        <v>951</v>
      </c>
      <c r="N4409">
        <v>13.2866718919944</v>
      </c>
      <c r="O4409">
        <v>3.2427221756276099</v>
      </c>
    </row>
    <row r="4410" spans="1:15" x14ac:dyDescent="0.25">
      <c r="A4410" s="20" t="s">
        <v>4530</v>
      </c>
      <c r="B4410">
        <v>3</v>
      </c>
      <c r="C4410" t="s">
        <v>67</v>
      </c>
      <c r="D4410" t="s">
        <v>91</v>
      </c>
      <c r="E4410" t="s">
        <v>78</v>
      </c>
      <c r="F4410" t="s">
        <v>35</v>
      </c>
      <c r="G4410">
        <v>5</v>
      </c>
      <c r="H4410">
        <v>2014</v>
      </c>
      <c r="I4410" t="s">
        <v>50</v>
      </c>
      <c r="J4410">
        <v>1.76</v>
      </c>
      <c r="K4410">
        <v>1.4</v>
      </c>
      <c r="L4410">
        <v>2.12</v>
      </c>
      <c r="M4410">
        <v>158</v>
      </c>
      <c r="N4410">
        <v>12.569079541492499</v>
      </c>
      <c r="O4410">
        <v>7.9555728417573004</v>
      </c>
    </row>
    <row r="4411" spans="1:15" x14ac:dyDescent="0.25">
      <c r="A4411" s="20" t="s">
        <v>4531</v>
      </c>
      <c r="B4411">
        <v>3</v>
      </c>
      <c r="C4411" t="s">
        <v>67</v>
      </c>
      <c r="D4411" t="s">
        <v>91</v>
      </c>
      <c r="E4411" t="s">
        <v>78</v>
      </c>
      <c r="F4411" t="s">
        <v>35</v>
      </c>
      <c r="G4411">
        <v>5</v>
      </c>
      <c r="H4411">
        <v>2014</v>
      </c>
      <c r="I4411" t="s">
        <v>51</v>
      </c>
      <c r="J4411">
        <v>1</v>
      </c>
      <c r="K4411">
        <v>0.82</v>
      </c>
      <c r="L4411">
        <v>1.18</v>
      </c>
      <c r="M4411">
        <v>398</v>
      </c>
      <c r="N4411">
        <v>12.721113526544601</v>
      </c>
      <c r="O4411">
        <v>5.01254707117086</v>
      </c>
    </row>
    <row r="4412" spans="1:15" x14ac:dyDescent="0.25">
      <c r="A4412" s="20" t="s">
        <v>4532</v>
      </c>
      <c r="B4412">
        <v>4</v>
      </c>
      <c r="C4412" t="s">
        <v>68</v>
      </c>
      <c r="D4412" t="s">
        <v>88</v>
      </c>
      <c r="E4412" t="s">
        <v>95</v>
      </c>
      <c r="F4412" t="s">
        <v>38</v>
      </c>
      <c r="G4412">
        <v>3</v>
      </c>
      <c r="H4412">
        <v>2010</v>
      </c>
      <c r="I4412" t="s">
        <v>34</v>
      </c>
      <c r="J4412">
        <v>9</v>
      </c>
      <c r="K4412">
        <v>7.0976099139237796</v>
      </c>
      <c r="L4412">
        <v>11.173452564188301</v>
      </c>
      <c r="M4412">
        <v>78</v>
      </c>
      <c r="N4412" t="s">
        <v>44</v>
      </c>
      <c r="O4412">
        <v>11.322770341446001</v>
      </c>
    </row>
    <row r="4413" spans="1:15" x14ac:dyDescent="0.25">
      <c r="A4413" s="20" t="s">
        <v>4533</v>
      </c>
      <c r="B4413">
        <v>4</v>
      </c>
      <c r="C4413" t="s">
        <v>68</v>
      </c>
      <c r="D4413" t="s">
        <v>88</v>
      </c>
      <c r="E4413" t="s">
        <v>95</v>
      </c>
      <c r="F4413" t="s">
        <v>38</v>
      </c>
      <c r="G4413">
        <v>3</v>
      </c>
      <c r="H4413">
        <v>2010</v>
      </c>
      <c r="I4413" t="s">
        <v>52</v>
      </c>
      <c r="J4413">
        <v>4.4000000000000004</v>
      </c>
      <c r="K4413">
        <v>2.6431984661340602</v>
      </c>
      <c r="L4413">
        <v>6.8440755775122897</v>
      </c>
      <c r="M4413">
        <v>19</v>
      </c>
      <c r="N4413" t="s">
        <v>44</v>
      </c>
      <c r="O4413">
        <v>22.941573387056199</v>
      </c>
    </row>
    <row r="4414" spans="1:15" x14ac:dyDescent="0.25">
      <c r="A4414" s="20" t="s">
        <v>4534</v>
      </c>
      <c r="B4414">
        <v>4</v>
      </c>
      <c r="C4414" t="s">
        <v>68</v>
      </c>
      <c r="D4414" t="s">
        <v>88</v>
      </c>
      <c r="E4414" t="s">
        <v>95</v>
      </c>
      <c r="F4414" t="s">
        <v>38</v>
      </c>
      <c r="G4414">
        <v>3</v>
      </c>
      <c r="H4414">
        <v>2010</v>
      </c>
      <c r="I4414" t="s">
        <v>53</v>
      </c>
      <c r="J4414">
        <v>6.2</v>
      </c>
      <c r="K4414">
        <v>5.1697638656446703</v>
      </c>
      <c r="L4414">
        <v>7.42318309915178</v>
      </c>
      <c r="M4414">
        <v>122</v>
      </c>
      <c r="N4414" t="s">
        <v>44</v>
      </c>
      <c r="O4414">
        <v>9.0535746042518497</v>
      </c>
    </row>
    <row r="4415" spans="1:15" x14ac:dyDescent="0.25">
      <c r="A4415" s="20" t="s">
        <v>4535</v>
      </c>
      <c r="B4415">
        <v>4</v>
      </c>
      <c r="C4415" t="s">
        <v>68</v>
      </c>
      <c r="D4415" t="s">
        <v>88</v>
      </c>
      <c r="E4415" t="s">
        <v>95</v>
      </c>
      <c r="F4415" t="s">
        <v>38</v>
      </c>
      <c r="G4415">
        <v>3</v>
      </c>
      <c r="H4415">
        <v>2010</v>
      </c>
      <c r="I4415" t="s">
        <v>54</v>
      </c>
      <c r="J4415" t="s">
        <v>44</v>
      </c>
      <c r="K4415" t="s">
        <v>44</v>
      </c>
      <c r="L4415" t="s">
        <v>44</v>
      </c>
      <c r="M4415">
        <v>2</v>
      </c>
      <c r="N4415" t="s">
        <v>44</v>
      </c>
      <c r="O4415">
        <v>70.710678118654698</v>
      </c>
    </row>
    <row r="4416" spans="1:15" x14ac:dyDescent="0.25">
      <c r="A4416" s="20" t="s">
        <v>4536</v>
      </c>
      <c r="B4416">
        <v>4</v>
      </c>
      <c r="C4416" t="s">
        <v>68</v>
      </c>
      <c r="D4416" t="s">
        <v>88</v>
      </c>
      <c r="E4416" t="s">
        <v>95</v>
      </c>
      <c r="F4416" t="s">
        <v>38</v>
      </c>
      <c r="G4416">
        <v>3</v>
      </c>
      <c r="H4416">
        <v>2010</v>
      </c>
      <c r="I4416" t="s">
        <v>55</v>
      </c>
      <c r="J4416">
        <v>4.9000000000000004</v>
      </c>
      <c r="K4416">
        <v>3.5212501661167699</v>
      </c>
      <c r="L4416">
        <v>6.5467051545962596</v>
      </c>
      <c r="M4416">
        <v>43</v>
      </c>
      <c r="N4416" t="s">
        <v>44</v>
      </c>
      <c r="O4416">
        <v>15.249857033260501</v>
      </c>
    </row>
    <row r="4417" spans="1:15" x14ac:dyDescent="0.25">
      <c r="A4417" s="20" t="s">
        <v>4537</v>
      </c>
      <c r="B4417">
        <v>4</v>
      </c>
      <c r="C4417" t="s">
        <v>68</v>
      </c>
      <c r="D4417" t="s">
        <v>88</v>
      </c>
      <c r="E4417" t="s">
        <v>95</v>
      </c>
      <c r="F4417" t="s">
        <v>38</v>
      </c>
      <c r="G4417">
        <v>3</v>
      </c>
      <c r="H4417">
        <v>2010</v>
      </c>
      <c r="I4417" t="s">
        <v>56</v>
      </c>
      <c r="J4417">
        <v>8.1999999999999993</v>
      </c>
      <c r="K4417">
        <v>6.3359615093653296</v>
      </c>
      <c r="L4417">
        <v>10.478383780702501</v>
      </c>
      <c r="M4417">
        <v>64</v>
      </c>
      <c r="N4417" t="s">
        <v>44</v>
      </c>
      <c r="O4417">
        <v>12.5</v>
      </c>
    </row>
    <row r="4418" spans="1:15" x14ac:dyDescent="0.25">
      <c r="A4418" s="20" t="s">
        <v>4538</v>
      </c>
      <c r="B4418">
        <v>4</v>
      </c>
      <c r="C4418" t="s">
        <v>68</v>
      </c>
      <c r="D4418" t="s">
        <v>88</v>
      </c>
      <c r="E4418" t="s">
        <v>95</v>
      </c>
      <c r="F4418" t="s">
        <v>38</v>
      </c>
      <c r="G4418">
        <v>3</v>
      </c>
      <c r="H4418">
        <v>2010</v>
      </c>
      <c r="I4418" t="s">
        <v>57</v>
      </c>
      <c r="J4418">
        <v>10.9</v>
      </c>
      <c r="K4418">
        <v>8.5243971477243008</v>
      </c>
      <c r="L4418">
        <v>13.795685796389201</v>
      </c>
      <c r="M4418">
        <v>70</v>
      </c>
      <c r="N4418" t="s">
        <v>44</v>
      </c>
      <c r="O4418">
        <v>11.952286093343901</v>
      </c>
    </row>
    <row r="4419" spans="1:15" x14ac:dyDescent="0.25">
      <c r="A4419" s="20" t="s">
        <v>4539</v>
      </c>
      <c r="B4419">
        <v>4</v>
      </c>
      <c r="C4419" t="s">
        <v>68</v>
      </c>
      <c r="D4419" t="s">
        <v>88</v>
      </c>
      <c r="E4419" t="s">
        <v>95</v>
      </c>
      <c r="F4419" t="s">
        <v>38</v>
      </c>
      <c r="G4419">
        <v>3</v>
      </c>
      <c r="H4419">
        <v>2010</v>
      </c>
      <c r="I4419" t="s">
        <v>58</v>
      </c>
      <c r="J4419">
        <v>6.3</v>
      </c>
      <c r="K4419">
        <v>5.4127204507959599</v>
      </c>
      <c r="L4419">
        <v>7.2798102392235</v>
      </c>
      <c r="M4419">
        <v>180</v>
      </c>
      <c r="N4419" t="s">
        <v>44</v>
      </c>
      <c r="O4419">
        <v>7.4535599249992996</v>
      </c>
    </row>
    <row r="4420" spans="1:15" x14ac:dyDescent="0.25">
      <c r="A4420" s="20" t="s">
        <v>4540</v>
      </c>
      <c r="B4420">
        <v>4</v>
      </c>
      <c r="C4420" t="s">
        <v>68</v>
      </c>
      <c r="D4420" t="s">
        <v>88</v>
      </c>
      <c r="E4420" t="s">
        <v>95</v>
      </c>
      <c r="F4420" t="s">
        <v>38</v>
      </c>
      <c r="G4420">
        <v>3</v>
      </c>
      <c r="H4420">
        <v>2010</v>
      </c>
      <c r="I4420" t="s">
        <v>59</v>
      </c>
      <c r="J4420" t="s">
        <v>44</v>
      </c>
      <c r="K4420" t="s">
        <v>44</v>
      </c>
      <c r="L4420" t="s">
        <v>44</v>
      </c>
      <c r="M4420">
        <v>18</v>
      </c>
      <c r="N4420" t="s">
        <v>44</v>
      </c>
      <c r="O4420">
        <v>23.570226039551599</v>
      </c>
    </row>
    <row r="4421" spans="1:15" x14ac:dyDescent="0.25">
      <c r="A4421" s="20" t="s">
        <v>4541</v>
      </c>
      <c r="B4421">
        <v>4</v>
      </c>
      <c r="C4421" t="s">
        <v>68</v>
      </c>
      <c r="D4421" t="s">
        <v>88</v>
      </c>
      <c r="E4421" t="s">
        <v>95</v>
      </c>
      <c r="F4421" t="s">
        <v>38</v>
      </c>
      <c r="G4421">
        <v>3</v>
      </c>
      <c r="H4421">
        <v>2010</v>
      </c>
      <c r="I4421" t="s">
        <v>60</v>
      </c>
      <c r="J4421">
        <v>8.9</v>
      </c>
      <c r="K4421">
        <v>7.5683148158861</v>
      </c>
      <c r="L4421">
        <v>10.4366266198654</v>
      </c>
      <c r="M4421">
        <v>153</v>
      </c>
      <c r="N4421" t="s">
        <v>44</v>
      </c>
      <c r="O4421">
        <v>8.0845208345444295</v>
      </c>
    </row>
    <row r="4422" spans="1:15" x14ac:dyDescent="0.25">
      <c r="A4422" s="20" t="s">
        <v>4542</v>
      </c>
      <c r="B4422">
        <v>4</v>
      </c>
      <c r="C4422" t="s">
        <v>68</v>
      </c>
      <c r="D4422" t="s">
        <v>88</v>
      </c>
      <c r="E4422" t="s">
        <v>95</v>
      </c>
      <c r="F4422" t="s">
        <v>38</v>
      </c>
      <c r="G4422">
        <v>3</v>
      </c>
      <c r="H4422">
        <v>2010</v>
      </c>
      <c r="I4422" t="s">
        <v>61</v>
      </c>
      <c r="J4422" t="s">
        <v>44</v>
      </c>
      <c r="K4422" t="s">
        <v>44</v>
      </c>
      <c r="L4422" t="s">
        <v>44</v>
      </c>
      <c r="M4422">
        <v>6</v>
      </c>
      <c r="N4422" t="s">
        <v>44</v>
      </c>
      <c r="O4422">
        <v>40.824829046386299</v>
      </c>
    </row>
    <row r="4423" spans="1:15" x14ac:dyDescent="0.25">
      <c r="A4423" s="20" t="s">
        <v>4543</v>
      </c>
      <c r="B4423">
        <v>4</v>
      </c>
      <c r="C4423" t="s">
        <v>68</v>
      </c>
      <c r="D4423" t="s">
        <v>88</v>
      </c>
      <c r="E4423" t="s">
        <v>95</v>
      </c>
      <c r="F4423" t="s">
        <v>38</v>
      </c>
      <c r="G4423">
        <v>3</v>
      </c>
      <c r="H4423">
        <v>2010</v>
      </c>
      <c r="I4423" t="s">
        <v>43</v>
      </c>
      <c r="J4423">
        <v>9.9</v>
      </c>
      <c r="K4423">
        <v>8.4487111083405502</v>
      </c>
      <c r="L4423">
        <v>11.462869958528699</v>
      </c>
      <c r="M4423">
        <v>169</v>
      </c>
      <c r="N4423" t="s">
        <v>44</v>
      </c>
      <c r="O4423">
        <v>7.6923076923076898</v>
      </c>
    </row>
    <row r="4424" spans="1:15" x14ac:dyDescent="0.25">
      <c r="A4424" s="20" t="s">
        <v>4544</v>
      </c>
      <c r="B4424">
        <v>4</v>
      </c>
      <c r="C4424" t="s">
        <v>68</v>
      </c>
      <c r="D4424" t="s">
        <v>88</v>
      </c>
      <c r="E4424" t="s">
        <v>95</v>
      </c>
      <c r="F4424" t="s">
        <v>38</v>
      </c>
      <c r="G4424">
        <v>3</v>
      </c>
      <c r="H4424">
        <v>2010</v>
      </c>
      <c r="I4424" t="s">
        <v>62</v>
      </c>
      <c r="J4424">
        <v>11.9</v>
      </c>
      <c r="K4424">
        <v>9.1339405997665502</v>
      </c>
      <c r="L4424">
        <v>15.1519566796966</v>
      </c>
      <c r="M4424">
        <v>63</v>
      </c>
      <c r="N4424" t="s">
        <v>44</v>
      </c>
      <c r="O4424">
        <v>12.5988157669742</v>
      </c>
    </row>
    <row r="4425" spans="1:15" x14ac:dyDescent="0.25">
      <c r="A4425" s="20" t="s">
        <v>4545</v>
      </c>
      <c r="B4425">
        <v>4</v>
      </c>
      <c r="C4425" t="s">
        <v>68</v>
      </c>
      <c r="D4425" t="s">
        <v>88</v>
      </c>
      <c r="E4425" t="s">
        <v>95</v>
      </c>
      <c r="F4425" t="s">
        <v>38</v>
      </c>
      <c r="G4425">
        <v>3</v>
      </c>
      <c r="H4425">
        <v>2010</v>
      </c>
      <c r="I4425" t="s">
        <v>75</v>
      </c>
      <c r="J4425">
        <v>7.45</v>
      </c>
      <c r="K4425">
        <v>7.1</v>
      </c>
      <c r="L4425">
        <v>7.81</v>
      </c>
      <c r="M4425">
        <v>1695</v>
      </c>
      <c r="N4425" t="s">
        <v>44</v>
      </c>
      <c r="O4425">
        <v>2.4289308377863001</v>
      </c>
    </row>
    <row r="4426" spans="1:15" x14ac:dyDescent="0.25">
      <c r="A4426" s="20" t="s">
        <v>4546</v>
      </c>
      <c r="B4426">
        <v>4</v>
      </c>
      <c r="C4426" t="s">
        <v>68</v>
      </c>
      <c r="D4426" t="s">
        <v>88</v>
      </c>
      <c r="E4426" t="s">
        <v>95</v>
      </c>
      <c r="F4426" t="s">
        <v>38</v>
      </c>
      <c r="G4426">
        <v>3</v>
      </c>
      <c r="H4426">
        <v>2010</v>
      </c>
      <c r="I4426" t="s">
        <v>45</v>
      </c>
      <c r="J4426">
        <v>8.5</v>
      </c>
      <c r="K4426">
        <v>6.9880788371435001</v>
      </c>
      <c r="L4426">
        <v>10.1552929009402</v>
      </c>
      <c r="M4426">
        <v>114</v>
      </c>
      <c r="N4426" t="s">
        <v>44</v>
      </c>
      <c r="O4426">
        <v>9.3658581158169394</v>
      </c>
    </row>
    <row r="4427" spans="1:15" x14ac:dyDescent="0.25">
      <c r="A4427" s="20" t="s">
        <v>4547</v>
      </c>
      <c r="B4427">
        <v>4</v>
      </c>
      <c r="C4427" t="s">
        <v>68</v>
      </c>
      <c r="D4427" t="s">
        <v>88</v>
      </c>
      <c r="E4427" t="s">
        <v>95</v>
      </c>
      <c r="F4427" t="s">
        <v>38</v>
      </c>
      <c r="G4427">
        <v>3</v>
      </c>
      <c r="H4427">
        <v>2010</v>
      </c>
      <c r="I4427" t="s">
        <v>46</v>
      </c>
      <c r="J4427">
        <v>6.5</v>
      </c>
      <c r="K4427">
        <v>5.0010019472252996</v>
      </c>
      <c r="L4427">
        <v>8.2818398561479007</v>
      </c>
      <c r="M4427">
        <v>64</v>
      </c>
      <c r="N4427" t="s">
        <v>44</v>
      </c>
      <c r="O4427">
        <v>12.5</v>
      </c>
    </row>
    <row r="4428" spans="1:15" x14ac:dyDescent="0.25">
      <c r="A4428" s="20" t="s">
        <v>4548</v>
      </c>
      <c r="B4428">
        <v>4</v>
      </c>
      <c r="C4428" t="s">
        <v>68</v>
      </c>
      <c r="D4428" t="s">
        <v>88</v>
      </c>
      <c r="E4428" t="s">
        <v>95</v>
      </c>
      <c r="F4428" t="s">
        <v>38</v>
      </c>
      <c r="G4428">
        <v>3</v>
      </c>
      <c r="H4428">
        <v>2010</v>
      </c>
      <c r="I4428" t="s">
        <v>47</v>
      </c>
      <c r="J4428">
        <v>5.9</v>
      </c>
      <c r="K4428">
        <v>5.04372194837502</v>
      </c>
      <c r="L4428">
        <v>6.7914065381102597</v>
      </c>
      <c r="M4428">
        <v>179</v>
      </c>
      <c r="N4428" t="s">
        <v>44</v>
      </c>
      <c r="O4428">
        <v>7.4743509275193603</v>
      </c>
    </row>
    <row r="4429" spans="1:15" x14ac:dyDescent="0.25">
      <c r="A4429" s="20" t="s">
        <v>4549</v>
      </c>
      <c r="B4429">
        <v>4</v>
      </c>
      <c r="C4429" t="s">
        <v>68</v>
      </c>
      <c r="D4429" t="s">
        <v>88</v>
      </c>
      <c r="E4429" t="s">
        <v>95</v>
      </c>
      <c r="F4429" t="s">
        <v>38</v>
      </c>
      <c r="G4429">
        <v>3</v>
      </c>
      <c r="H4429">
        <v>2010</v>
      </c>
      <c r="I4429" t="s">
        <v>48</v>
      </c>
      <c r="J4429">
        <v>6.7</v>
      </c>
      <c r="K4429">
        <v>5.3841061781728996</v>
      </c>
      <c r="L4429">
        <v>8.1940045189144293</v>
      </c>
      <c r="M4429">
        <v>91</v>
      </c>
      <c r="N4429" t="s">
        <v>44</v>
      </c>
      <c r="O4429">
        <v>10.4828483672192</v>
      </c>
    </row>
    <row r="4430" spans="1:15" x14ac:dyDescent="0.25">
      <c r="A4430" s="20" t="s">
        <v>4550</v>
      </c>
      <c r="B4430">
        <v>4</v>
      </c>
      <c r="C4430" t="s">
        <v>68</v>
      </c>
      <c r="D4430" t="s">
        <v>88</v>
      </c>
      <c r="E4430" t="s">
        <v>95</v>
      </c>
      <c r="F4430" t="s">
        <v>38</v>
      </c>
      <c r="G4430">
        <v>3</v>
      </c>
      <c r="H4430">
        <v>2010</v>
      </c>
      <c r="I4430" t="s">
        <v>49</v>
      </c>
      <c r="J4430">
        <v>9.6</v>
      </c>
      <c r="K4430">
        <v>7.6789808851311498</v>
      </c>
      <c r="L4430">
        <v>11.9459398477959</v>
      </c>
      <c r="M4430">
        <v>82</v>
      </c>
      <c r="N4430" t="s">
        <v>44</v>
      </c>
      <c r="O4430">
        <v>11.0431526074847</v>
      </c>
    </row>
    <row r="4431" spans="1:15" x14ac:dyDescent="0.25">
      <c r="A4431" s="20" t="s">
        <v>4551</v>
      </c>
      <c r="B4431">
        <v>4</v>
      </c>
      <c r="C4431" t="s">
        <v>68</v>
      </c>
      <c r="D4431" t="s">
        <v>88</v>
      </c>
      <c r="E4431" t="s">
        <v>95</v>
      </c>
      <c r="F4431" t="s">
        <v>38</v>
      </c>
      <c r="G4431">
        <v>3</v>
      </c>
      <c r="H4431">
        <v>2010</v>
      </c>
      <c r="I4431" t="s">
        <v>50</v>
      </c>
      <c r="J4431">
        <v>9.3000000000000007</v>
      </c>
      <c r="K4431">
        <v>7.67685703010378</v>
      </c>
      <c r="L4431">
        <v>11.0632288415852</v>
      </c>
      <c r="M4431">
        <v>119</v>
      </c>
      <c r="N4431" t="s">
        <v>44</v>
      </c>
      <c r="O4431">
        <v>9.16698497028211</v>
      </c>
    </row>
    <row r="4432" spans="1:15" x14ac:dyDescent="0.25">
      <c r="A4432" s="20" t="s">
        <v>4552</v>
      </c>
      <c r="B4432">
        <v>4</v>
      </c>
      <c r="C4432" t="s">
        <v>68</v>
      </c>
      <c r="D4432" t="s">
        <v>88</v>
      </c>
      <c r="E4432" t="s">
        <v>95</v>
      </c>
      <c r="F4432" t="s">
        <v>38</v>
      </c>
      <c r="G4432">
        <v>3</v>
      </c>
      <c r="H4432">
        <v>2010</v>
      </c>
      <c r="I4432" t="s">
        <v>51</v>
      </c>
      <c r="J4432">
        <v>5.4</v>
      </c>
      <c r="K4432">
        <v>4.1421773896375802</v>
      </c>
      <c r="L4432">
        <v>7.0095431170565101</v>
      </c>
      <c r="M4432">
        <v>59</v>
      </c>
      <c r="N4432" t="s">
        <v>44</v>
      </c>
      <c r="O4432">
        <v>13.018891098082401</v>
      </c>
    </row>
    <row r="4433" spans="1:15" x14ac:dyDescent="0.25">
      <c r="A4433" s="20" t="s">
        <v>4553</v>
      </c>
      <c r="B4433">
        <v>4</v>
      </c>
      <c r="C4433" t="s">
        <v>68</v>
      </c>
      <c r="D4433" t="s">
        <v>88</v>
      </c>
      <c r="E4433" t="s">
        <v>96</v>
      </c>
      <c r="F4433" t="s">
        <v>42</v>
      </c>
      <c r="G4433">
        <v>4</v>
      </c>
      <c r="H4433">
        <v>2010</v>
      </c>
      <c r="I4433" t="s">
        <v>34</v>
      </c>
      <c r="J4433">
        <v>12</v>
      </c>
      <c r="K4433">
        <v>10.4650350242509</v>
      </c>
      <c r="L4433">
        <v>13.6972867852737</v>
      </c>
      <c r="M4433">
        <v>217</v>
      </c>
      <c r="N4433" t="s">
        <v>44</v>
      </c>
      <c r="O4433">
        <v>6.7884423330213099</v>
      </c>
    </row>
    <row r="4434" spans="1:15" x14ac:dyDescent="0.25">
      <c r="A4434" s="20" t="s">
        <v>4554</v>
      </c>
      <c r="B4434">
        <v>4</v>
      </c>
      <c r="C4434" t="s">
        <v>68</v>
      </c>
      <c r="D4434" t="s">
        <v>88</v>
      </c>
      <c r="E4434" t="s">
        <v>96</v>
      </c>
      <c r="F4434" t="s">
        <v>42</v>
      </c>
      <c r="G4434">
        <v>4</v>
      </c>
      <c r="H4434">
        <v>2010</v>
      </c>
      <c r="I4434" t="s">
        <v>52</v>
      </c>
      <c r="J4434" t="s">
        <v>44</v>
      </c>
      <c r="K4434" t="s">
        <v>44</v>
      </c>
      <c r="L4434" t="s">
        <v>44</v>
      </c>
      <c r="M4434">
        <v>5</v>
      </c>
      <c r="N4434" t="s">
        <v>44</v>
      </c>
      <c r="O4434">
        <v>44.721359549995803</v>
      </c>
    </row>
    <row r="4435" spans="1:15" x14ac:dyDescent="0.25">
      <c r="A4435" s="20" t="s">
        <v>4555</v>
      </c>
      <c r="B4435">
        <v>4</v>
      </c>
      <c r="C4435" t="s">
        <v>68</v>
      </c>
      <c r="D4435" t="s">
        <v>88</v>
      </c>
      <c r="E4435" t="s">
        <v>96</v>
      </c>
      <c r="F4435" t="s">
        <v>42</v>
      </c>
      <c r="G4435">
        <v>4</v>
      </c>
      <c r="H4435">
        <v>2010</v>
      </c>
      <c r="I4435" t="s">
        <v>53</v>
      </c>
      <c r="J4435" t="s">
        <v>44</v>
      </c>
      <c r="K4435" t="s">
        <v>44</v>
      </c>
      <c r="L4435" t="s">
        <v>44</v>
      </c>
      <c r="M4435">
        <v>9</v>
      </c>
      <c r="N4435" t="s">
        <v>44</v>
      </c>
      <c r="O4435">
        <v>33.3333333333333</v>
      </c>
    </row>
    <row r="4436" spans="1:15" x14ac:dyDescent="0.25">
      <c r="A4436" s="20" t="s">
        <v>4556</v>
      </c>
      <c r="B4436">
        <v>4</v>
      </c>
      <c r="C4436" t="s">
        <v>68</v>
      </c>
      <c r="D4436" t="s">
        <v>88</v>
      </c>
      <c r="E4436" t="s">
        <v>96</v>
      </c>
      <c r="F4436" t="s">
        <v>42</v>
      </c>
      <c r="G4436">
        <v>4</v>
      </c>
      <c r="H4436">
        <v>2010</v>
      </c>
      <c r="I4436" t="s">
        <v>54</v>
      </c>
      <c r="J4436" t="s">
        <v>44</v>
      </c>
      <c r="K4436" t="s">
        <v>44</v>
      </c>
      <c r="L4436" t="s">
        <v>44</v>
      </c>
      <c r="M4436">
        <v>2</v>
      </c>
      <c r="N4436" t="s">
        <v>44</v>
      </c>
      <c r="O4436">
        <v>70.710678118654698</v>
      </c>
    </row>
    <row r="4437" spans="1:15" x14ac:dyDescent="0.25">
      <c r="A4437" s="20" t="s">
        <v>4557</v>
      </c>
      <c r="B4437">
        <v>4</v>
      </c>
      <c r="C4437" t="s">
        <v>68</v>
      </c>
      <c r="D4437" t="s">
        <v>88</v>
      </c>
      <c r="E4437" t="s">
        <v>96</v>
      </c>
      <c r="F4437" t="s">
        <v>42</v>
      </c>
      <c r="G4437">
        <v>4</v>
      </c>
      <c r="H4437">
        <v>2010</v>
      </c>
      <c r="I4437" t="s">
        <v>55</v>
      </c>
      <c r="J4437" t="s">
        <v>44</v>
      </c>
      <c r="K4437" t="s">
        <v>44</v>
      </c>
      <c r="L4437" t="s">
        <v>44</v>
      </c>
      <c r="M4437">
        <v>18</v>
      </c>
      <c r="N4437" t="s">
        <v>44</v>
      </c>
      <c r="O4437">
        <v>23.570226039551599</v>
      </c>
    </row>
    <row r="4438" spans="1:15" x14ac:dyDescent="0.25">
      <c r="A4438" s="20" t="s">
        <v>4558</v>
      </c>
      <c r="B4438">
        <v>4</v>
      </c>
      <c r="C4438" t="s">
        <v>68</v>
      </c>
      <c r="D4438" t="s">
        <v>88</v>
      </c>
      <c r="E4438" t="s">
        <v>96</v>
      </c>
      <c r="F4438" t="s">
        <v>42</v>
      </c>
      <c r="G4438">
        <v>4</v>
      </c>
      <c r="H4438">
        <v>2010</v>
      </c>
      <c r="I4438" t="s">
        <v>56</v>
      </c>
      <c r="J4438" t="s">
        <v>44</v>
      </c>
      <c r="K4438" t="s">
        <v>44</v>
      </c>
      <c r="L4438" t="s">
        <v>44</v>
      </c>
      <c r="M4438">
        <v>4</v>
      </c>
      <c r="N4438" t="s">
        <v>44</v>
      </c>
      <c r="O4438">
        <v>50</v>
      </c>
    </row>
    <row r="4439" spans="1:15" x14ac:dyDescent="0.25">
      <c r="A4439" s="20" t="s">
        <v>4559</v>
      </c>
      <c r="B4439">
        <v>4</v>
      </c>
      <c r="C4439" t="s">
        <v>68</v>
      </c>
      <c r="D4439" t="s">
        <v>88</v>
      </c>
      <c r="E4439" t="s">
        <v>96</v>
      </c>
      <c r="F4439" t="s">
        <v>42</v>
      </c>
      <c r="G4439">
        <v>4</v>
      </c>
      <c r="H4439">
        <v>2010</v>
      </c>
      <c r="I4439" t="s">
        <v>57</v>
      </c>
      <c r="J4439" t="s">
        <v>44</v>
      </c>
      <c r="K4439" t="s">
        <v>44</v>
      </c>
      <c r="L4439" t="s">
        <v>44</v>
      </c>
      <c r="M4439">
        <v>9</v>
      </c>
      <c r="N4439" t="s">
        <v>44</v>
      </c>
      <c r="O4439">
        <v>33.3333333333333</v>
      </c>
    </row>
    <row r="4440" spans="1:15" x14ac:dyDescent="0.25">
      <c r="A4440" s="20" t="s">
        <v>4560</v>
      </c>
      <c r="B4440">
        <v>4</v>
      </c>
      <c r="C4440" t="s">
        <v>68</v>
      </c>
      <c r="D4440" t="s">
        <v>88</v>
      </c>
      <c r="E4440" t="s">
        <v>96</v>
      </c>
      <c r="F4440" t="s">
        <v>42</v>
      </c>
      <c r="G4440">
        <v>4</v>
      </c>
      <c r="H4440">
        <v>2010</v>
      </c>
      <c r="I4440" t="s">
        <v>58</v>
      </c>
      <c r="J4440">
        <v>5.6</v>
      </c>
      <c r="K4440">
        <v>3.6417105877124798</v>
      </c>
      <c r="L4440">
        <v>8.29871361954884</v>
      </c>
      <c r="M4440">
        <v>25</v>
      </c>
      <c r="N4440" t="s">
        <v>44</v>
      </c>
      <c r="O4440">
        <v>20</v>
      </c>
    </row>
    <row r="4441" spans="1:15" x14ac:dyDescent="0.25">
      <c r="A4441" s="20" t="s">
        <v>4561</v>
      </c>
      <c r="B4441">
        <v>4</v>
      </c>
      <c r="C4441" t="s">
        <v>68</v>
      </c>
      <c r="D4441" t="s">
        <v>88</v>
      </c>
      <c r="E4441" t="s">
        <v>96</v>
      </c>
      <c r="F4441" t="s">
        <v>42</v>
      </c>
      <c r="G4441">
        <v>4</v>
      </c>
      <c r="H4441">
        <v>2010</v>
      </c>
      <c r="I4441" t="s">
        <v>59</v>
      </c>
      <c r="J4441" t="s">
        <v>44</v>
      </c>
      <c r="K4441" t="s">
        <v>44</v>
      </c>
      <c r="L4441" t="s">
        <v>44</v>
      </c>
      <c r="M4441">
        <v>5</v>
      </c>
      <c r="N4441" t="s">
        <v>44</v>
      </c>
      <c r="O4441">
        <v>44.721359549995803</v>
      </c>
    </row>
    <row r="4442" spans="1:15" x14ac:dyDescent="0.25">
      <c r="A4442" s="20" t="s">
        <v>4562</v>
      </c>
      <c r="B4442">
        <v>4</v>
      </c>
      <c r="C4442" t="s">
        <v>68</v>
      </c>
      <c r="D4442" t="s">
        <v>88</v>
      </c>
      <c r="E4442" t="s">
        <v>96</v>
      </c>
      <c r="F4442" t="s">
        <v>42</v>
      </c>
      <c r="G4442">
        <v>4</v>
      </c>
      <c r="H4442">
        <v>2010</v>
      </c>
      <c r="I4442" t="s">
        <v>60</v>
      </c>
      <c r="J4442">
        <v>11.2</v>
      </c>
      <c r="K4442">
        <v>9.6852477219091604</v>
      </c>
      <c r="L4442">
        <v>12.959959087452299</v>
      </c>
      <c r="M4442">
        <v>185</v>
      </c>
      <c r="N4442" t="s">
        <v>44</v>
      </c>
      <c r="O4442">
        <v>7.3521462209380797</v>
      </c>
    </row>
    <row r="4443" spans="1:15" x14ac:dyDescent="0.25">
      <c r="A4443" s="20" t="s">
        <v>4563</v>
      </c>
      <c r="B4443">
        <v>4</v>
      </c>
      <c r="C4443" t="s">
        <v>68</v>
      </c>
      <c r="D4443" t="s">
        <v>88</v>
      </c>
      <c r="E4443" t="s">
        <v>96</v>
      </c>
      <c r="F4443" t="s">
        <v>42</v>
      </c>
      <c r="G4443">
        <v>4</v>
      </c>
      <c r="H4443">
        <v>2010</v>
      </c>
      <c r="I4443" t="s">
        <v>61</v>
      </c>
      <c r="J4443" t="s">
        <v>44</v>
      </c>
      <c r="K4443" t="s">
        <v>44</v>
      </c>
      <c r="L4443" t="s">
        <v>44</v>
      </c>
      <c r="M4443">
        <v>3</v>
      </c>
      <c r="N4443" t="s">
        <v>44</v>
      </c>
      <c r="O4443">
        <v>57.735026918962603</v>
      </c>
    </row>
    <row r="4444" spans="1:15" x14ac:dyDescent="0.25">
      <c r="A4444" s="20" t="s">
        <v>4564</v>
      </c>
      <c r="B4444">
        <v>4</v>
      </c>
      <c r="C4444" t="s">
        <v>68</v>
      </c>
      <c r="D4444" t="s">
        <v>88</v>
      </c>
      <c r="E4444" t="s">
        <v>96</v>
      </c>
      <c r="F4444" t="s">
        <v>42</v>
      </c>
      <c r="G4444">
        <v>4</v>
      </c>
      <c r="H4444">
        <v>2010</v>
      </c>
      <c r="I4444" t="s">
        <v>43</v>
      </c>
      <c r="J4444">
        <v>12.7</v>
      </c>
      <c r="K4444">
        <v>7.7877966841214201</v>
      </c>
      <c r="L4444">
        <v>19.5396477230247</v>
      </c>
      <c r="M4444">
        <v>20</v>
      </c>
      <c r="N4444" t="s">
        <v>44</v>
      </c>
      <c r="O4444">
        <v>22.360679774997902</v>
      </c>
    </row>
    <row r="4445" spans="1:15" x14ac:dyDescent="0.25">
      <c r="A4445" s="20" t="s">
        <v>4565</v>
      </c>
      <c r="B4445">
        <v>4</v>
      </c>
      <c r="C4445" t="s">
        <v>68</v>
      </c>
      <c r="D4445" t="s">
        <v>88</v>
      </c>
      <c r="E4445" t="s">
        <v>96</v>
      </c>
      <c r="F4445" t="s">
        <v>42</v>
      </c>
      <c r="G4445">
        <v>4</v>
      </c>
      <c r="H4445">
        <v>2010</v>
      </c>
      <c r="I4445" t="s">
        <v>62</v>
      </c>
      <c r="J4445" t="s">
        <v>44</v>
      </c>
      <c r="K4445" t="s">
        <v>44</v>
      </c>
      <c r="L4445" t="s">
        <v>44</v>
      </c>
      <c r="M4445">
        <v>3</v>
      </c>
      <c r="N4445" t="s">
        <v>44</v>
      </c>
      <c r="O4445">
        <v>57.735026918962603</v>
      </c>
    </row>
    <row r="4446" spans="1:15" x14ac:dyDescent="0.25">
      <c r="A4446" s="20" t="s">
        <v>4566</v>
      </c>
      <c r="B4446">
        <v>4</v>
      </c>
      <c r="C4446" t="s">
        <v>68</v>
      </c>
      <c r="D4446" t="s">
        <v>88</v>
      </c>
      <c r="E4446" t="s">
        <v>96</v>
      </c>
      <c r="F4446" t="s">
        <v>42</v>
      </c>
      <c r="G4446">
        <v>4</v>
      </c>
      <c r="H4446">
        <v>2010</v>
      </c>
      <c r="I4446" t="s">
        <v>75</v>
      </c>
      <c r="J4446">
        <v>8.35</v>
      </c>
      <c r="K4446">
        <v>7.84</v>
      </c>
      <c r="L4446">
        <v>8.89</v>
      </c>
      <c r="M4446">
        <v>980</v>
      </c>
      <c r="N4446" t="s">
        <v>44</v>
      </c>
      <c r="O4446">
        <v>3.1943828249997002</v>
      </c>
    </row>
    <row r="4447" spans="1:15" x14ac:dyDescent="0.25">
      <c r="A4447" s="20" t="s">
        <v>4567</v>
      </c>
      <c r="B4447">
        <v>4</v>
      </c>
      <c r="C4447" t="s">
        <v>68</v>
      </c>
      <c r="D4447" t="s">
        <v>88</v>
      </c>
      <c r="E4447" t="s">
        <v>96</v>
      </c>
      <c r="F4447" t="s">
        <v>42</v>
      </c>
      <c r="G4447">
        <v>4</v>
      </c>
      <c r="H4447">
        <v>2010</v>
      </c>
      <c r="I4447" t="s">
        <v>45</v>
      </c>
      <c r="J4447">
        <v>9.3000000000000007</v>
      </c>
      <c r="K4447">
        <v>6.8221776267014702</v>
      </c>
      <c r="L4447">
        <v>12.3775371247711</v>
      </c>
      <c r="M4447">
        <v>46</v>
      </c>
      <c r="N4447" t="s">
        <v>44</v>
      </c>
      <c r="O4447">
        <v>14.7441956154897</v>
      </c>
    </row>
    <row r="4448" spans="1:15" x14ac:dyDescent="0.25">
      <c r="A4448" s="20" t="s">
        <v>4568</v>
      </c>
      <c r="B4448">
        <v>4</v>
      </c>
      <c r="C4448" t="s">
        <v>68</v>
      </c>
      <c r="D4448" t="s">
        <v>88</v>
      </c>
      <c r="E4448" t="s">
        <v>96</v>
      </c>
      <c r="F4448" t="s">
        <v>42</v>
      </c>
      <c r="G4448">
        <v>4</v>
      </c>
      <c r="H4448">
        <v>2010</v>
      </c>
      <c r="I4448" t="s">
        <v>46</v>
      </c>
      <c r="J4448">
        <v>7.8</v>
      </c>
      <c r="K4448">
        <v>5.9854739696206503</v>
      </c>
      <c r="L4448">
        <v>9.9351052164260594</v>
      </c>
      <c r="M4448">
        <v>63</v>
      </c>
      <c r="N4448" t="s">
        <v>44</v>
      </c>
      <c r="O4448">
        <v>12.5988157669742</v>
      </c>
    </row>
    <row r="4449" spans="1:15" x14ac:dyDescent="0.25">
      <c r="A4449" s="20" t="s">
        <v>4569</v>
      </c>
      <c r="B4449">
        <v>4</v>
      </c>
      <c r="C4449" t="s">
        <v>68</v>
      </c>
      <c r="D4449" t="s">
        <v>88</v>
      </c>
      <c r="E4449" t="s">
        <v>96</v>
      </c>
      <c r="F4449" t="s">
        <v>42</v>
      </c>
      <c r="G4449">
        <v>4</v>
      </c>
      <c r="H4449">
        <v>2010</v>
      </c>
      <c r="I4449" t="s">
        <v>47</v>
      </c>
      <c r="J4449">
        <v>5.9</v>
      </c>
      <c r="K4449">
        <v>5.2196032251890898</v>
      </c>
      <c r="L4449">
        <v>6.6226132835757197</v>
      </c>
      <c r="M4449">
        <v>277</v>
      </c>
      <c r="N4449" t="s">
        <v>44</v>
      </c>
      <c r="O4449">
        <v>6.0084176812610997</v>
      </c>
    </row>
    <row r="4450" spans="1:15" x14ac:dyDescent="0.25">
      <c r="A4450" s="20" t="s">
        <v>4570</v>
      </c>
      <c r="B4450">
        <v>4</v>
      </c>
      <c r="C4450" t="s">
        <v>68</v>
      </c>
      <c r="D4450" t="s">
        <v>88</v>
      </c>
      <c r="E4450" t="s">
        <v>96</v>
      </c>
      <c r="F4450" t="s">
        <v>42</v>
      </c>
      <c r="G4450">
        <v>4</v>
      </c>
      <c r="H4450">
        <v>2010</v>
      </c>
      <c r="I4450" t="s">
        <v>48</v>
      </c>
      <c r="J4450" t="s">
        <v>44</v>
      </c>
      <c r="K4450" t="s">
        <v>44</v>
      </c>
      <c r="L4450" t="s">
        <v>44</v>
      </c>
      <c r="M4450">
        <v>16</v>
      </c>
      <c r="N4450" t="s">
        <v>44</v>
      </c>
      <c r="O4450">
        <v>25</v>
      </c>
    </row>
    <row r="4451" spans="1:15" x14ac:dyDescent="0.25">
      <c r="A4451" s="20" t="s">
        <v>4571</v>
      </c>
      <c r="B4451">
        <v>4</v>
      </c>
      <c r="C4451" t="s">
        <v>68</v>
      </c>
      <c r="D4451" t="s">
        <v>88</v>
      </c>
      <c r="E4451" t="s">
        <v>96</v>
      </c>
      <c r="F4451" t="s">
        <v>42</v>
      </c>
      <c r="G4451">
        <v>4</v>
      </c>
      <c r="H4451">
        <v>2010</v>
      </c>
      <c r="I4451" t="s">
        <v>49</v>
      </c>
      <c r="J4451">
        <v>11.2</v>
      </c>
      <c r="K4451">
        <v>8.4167965798917894</v>
      </c>
      <c r="L4451">
        <v>14.4945411443151</v>
      </c>
      <c r="M4451">
        <v>55</v>
      </c>
      <c r="N4451" t="s">
        <v>44</v>
      </c>
      <c r="O4451">
        <v>13.483997249264799</v>
      </c>
    </row>
    <row r="4452" spans="1:15" x14ac:dyDescent="0.25">
      <c r="A4452" s="20" t="s">
        <v>4572</v>
      </c>
      <c r="B4452">
        <v>4</v>
      </c>
      <c r="C4452" t="s">
        <v>68</v>
      </c>
      <c r="D4452" t="s">
        <v>88</v>
      </c>
      <c r="E4452" t="s">
        <v>96</v>
      </c>
      <c r="F4452" t="s">
        <v>42</v>
      </c>
      <c r="G4452">
        <v>4</v>
      </c>
      <c r="H4452">
        <v>2010</v>
      </c>
      <c r="I4452" t="s">
        <v>50</v>
      </c>
      <c r="J4452" t="s">
        <v>44</v>
      </c>
      <c r="K4452" t="s">
        <v>44</v>
      </c>
      <c r="L4452" t="s">
        <v>44</v>
      </c>
      <c r="M4452">
        <v>8</v>
      </c>
      <c r="N4452" t="s">
        <v>44</v>
      </c>
      <c r="O4452">
        <v>35.355339059327399</v>
      </c>
    </row>
    <row r="4453" spans="1:15" x14ac:dyDescent="0.25">
      <c r="A4453" s="20" t="s">
        <v>4573</v>
      </c>
      <c r="B4453">
        <v>4</v>
      </c>
      <c r="C4453" t="s">
        <v>68</v>
      </c>
      <c r="D4453" t="s">
        <v>88</v>
      </c>
      <c r="E4453" t="s">
        <v>96</v>
      </c>
      <c r="F4453" t="s">
        <v>42</v>
      </c>
      <c r="G4453">
        <v>4</v>
      </c>
      <c r="H4453">
        <v>2010</v>
      </c>
      <c r="I4453" t="s">
        <v>51</v>
      </c>
      <c r="J4453" t="s">
        <v>44</v>
      </c>
      <c r="K4453" t="s">
        <v>44</v>
      </c>
      <c r="L4453" t="s">
        <v>44</v>
      </c>
      <c r="M4453">
        <v>10</v>
      </c>
      <c r="N4453" t="s">
        <v>44</v>
      </c>
      <c r="O4453">
        <v>31.6227766016838</v>
      </c>
    </row>
    <row r="4454" spans="1:15" x14ac:dyDescent="0.25">
      <c r="A4454" s="20" t="s">
        <v>4574</v>
      </c>
      <c r="B4454">
        <v>4</v>
      </c>
      <c r="C4454" t="s">
        <v>68</v>
      </c>
      <c r="D4454" t="s">
        <v>88</v>
      </c>
      <c r="E4454" t="s">
        <v>97</v>
      </c>
      <c r="F4454" t="s">
        <v>35</v>
      </c>
      <c r="G4454">
        <v>5</v>
      </c>
      <c r="H4454">
        <v>2010</v>
      </c>
      <c r="I4454" t="s">
        <v>34</v>
      </c>
      <c r="J4454">
        <v>7.5</v>
      </c>
      <c r="K4454">
        <v>6.24063367099345</v>
      </c>
      <c r="L4454">
        <v>8.8948051447544998</v>
      </c>
      <c r="M4454">
        <v>127</v>
      </c>
      <c r="N4454" t="s">
        <v>44</v>
      </c>
      <c r="O4454">
        <v>8.8735650941611404</v>
      </c>
    </row>
    <row r="4455" spans="1:15" x14ac:dyDescent="0.25">
      <c r="A4455" s="20" t="s">
        <v>4575</v>
      </c>
      <c r="B4455">
        <v>4</v>
      </c>
      <c r="C4455" t="s">
        <v>68</v>
      </c>
      <c r="D4455" t="s">
        <v>88</v>
      </c>
      <c r="E4455" t="s">
        <v>97</v>
      </c>
      <c r="F4455" t="s">
        <v>35</v>
      </c>
      <c r="G4455">
        <v>5</v>
      </c>
      <c r="H4455">
        <v>2010</v>
      </c>
      <c r="I4455" t="s">
        <v>52</v>
      </c>
      <c r="J4455" t="s">
        <v>44</v>
      </c>
      <c r="K4455" t="s">
        <v>44</v>
      </c>
      <c r="L4455" t="s">
        <v>44</v>
      </c>
      <c r="M4455">
        <v>4</v>
      </c>
      <c r="N4455" t="s">
        <v>44</v>
      </c>
      <c r="O4455">
        <v>50</v>
      </c>
    </row>
    <row r="4456" spans="1:15" x14ac:dyDescent="0.25">
      <c r="A4456" s="20" t="s">
        <v>4576</v>
      </c>
      <c r="B4456">
        <v>4</v>
      </c>
      <c r="C4456" t="s">
        <v>68</v>
      </c>
      <c r="D4456" t="s">
        <v>88</v>
      </c>
      <c r="E4456" t="s">
        <v>97</v>
      </c>
      <c r="F4456" t="s">
        <v>35</v>
      </c>
      <c r="G4456">
        <v>5</v>
      </c>
      <c r="H4456">
        <v>2010</v>
      </c>
      <c r="I4456" t="s">
        <v>53</v>
      </c>
      <c r="J4456" t="s">
        <v>44</v>
      </c>
      <c r="K4456" t="s">
        <v>44</v>
      </c>
      <c r="L4456" t="s">
        <v>44</v>
      </c>
      <c r="M4456">
        <v>4</v>
      </c>
      <c r="N4456" t="s">
        <v>44</v>
      </c>
      <c r="O4456">
        <v>50</v>
      </c>
    </row>
    <row r="4457" spans="1:15" x14ac:dyDescent="0.25">
      <c r="A4457" s="20" t="s">
        <v>4577</v>
      </c>
      <c r="B4457">
        <v>4</v>
      </c>
      <c r="C4457" t="s">
        <v>68</v>
      </c>
      <c r="D4457" t="s">
        <v>88</v>
      </c>
      <c r="E4457" t="s">
        <v>97</v>
      </c>
      <c r="F4457" t="s">
        <v>35</v>
      </c>
      <c r="G4457">
        <v>5</v>
      </c>
      <c r="H4457">
        <v>2010</v>
      </c>
      <c r="I4457" t="s">
        <v>54</v>
      </c>
      <c r="J4457" t="s">
        <v>44</v>
      </c>
      <c r="K4457" t="s">
        <v>44</v>
      </c>
      <c r="L4457" t="s">
        <v>44</v>
      </c>
      <c r="M4457">
        <v>1</v>
      </c>
      <c r="N4457" t="s">
        <v>44</v>
      </c>
      <c r="O4457">
        <v>100</v>
      </c>
    </row>
    <row r="4458" spans="1:15" x14ac:dyDescent="0.25">
      <c r="A4458" s="20" t="s">
        <v>4578</v>
      </c>
      <c r="B4458">
        <v>4</v>
      </c>
      <c r="C4458" t="s">
        <v>68</v>
      </c>
      <c r="D4458" t="s">
        <v>88</v>
      </c>
      <c r="E4458" t="s">
        <v>97</v>
      </c>
      <c r="F4458" t="s">
        <v>35</v>
      </c>
      <c r="G4458">
        <v>5</v>
      </c>
      <c r="H4458">
        <v>2010</v>
      </c>
      <c r="I4458" t="s">
        <v>55</v>
      </c>
      <c r="J4458" t="s">
        <v>44</v>
      </c>
      <c r="K4458" t="s">
        <v>44</v>
      </c>
      <c r="L4458" t="s">
        <v>44</v>
      </c>
      <c r="M4458">
        <v>9</v>
      </c>
      <c r="N4458" t="s">
        <v>44</v>
      </c>
      <c r="O4458">
        <v>33.3333333333333</v>
      </c>
    </row>
    <row r="4459" spans="1:15" x14ac:dyDescent="0.25">
      <c r="A4459" s="20" t="s">
        <v>21894</v>
      </c>
      <c r="B4459">
        <v>4</v>
      </c>
      <c r="C4459" t="s">
        <v>68</v>
      </c>
      <c r="D4459" t="s">
        <v>88</v>
      </c>
      <c r="E4459" t="s">
        <v>97</v>
      </c>
      <c r="F4459" t="s">
        <v>35</v>
      </c>
      <c r="G4459">
        <v>5</v>
      </c>
      <c r="H4459">
        <v>2010</v>
      </c>
      <c r="I4459" t="s">
        <v>56</v>
      </c>
      <c r="J4459" t="s">
        <v>44</v>
      </c>
      <c r="K4459" t="s">
        <v>44</v>
      </c>
      <c r="L4459" t="s">
        <v>44</v>
      </c>
      <c r="M4459">
        <v>1</v>
      </c>
      <c r="N4459" t="s">
        <v>44</v>
      </c>
      <c r="O4459">
        <v>100</v>
      </c>
    </row>
    <row r="4460" spans="1:15" x14ac:dyDescent="0.25">
      <c r="A4460" s="20" t="s">
        <v>4579</v>
      </c>
      <c r="B4460">
        <v>4</v>
      </c>
      <c r="C4460" t="s">
        <v>68</v>
      </c>
      <c r="D4460" t="s">
        <v>88</v>
      </c>
      <c r="E4460" t="s">
        <v>97</v>
      </c>
      <c r="F4460" t="s">
        <v>35</v>
      </c>
      <c r="G4460">
        <v>5</v>
      </c>
      <c r="H4460">
        <v>2010</v>
      </c>
      <c r="I4460" t="s">
        <v>57</v>
      </c>
      <c r="J4460" t="s">
        <v>44</v>
      </c>
      <c r="K4460" t="s">
        <v>44</v>
      </c>
      <c r="L4460" t="s">
        <v>44</v>
      </c>
      <c r="M4460">
        <v>5</v>
      </c>
      <c r="N4460" t="s">
        <v>44</v>
      </c>
      <c r="O4460">
        <v>44.721359549995803</v>
      </c>
    </row>
    <row r="4461" spans="1:15" x14ac:dyDescent="0.25">
      <c r="A4461" s="20" t="s">
        <v>4580</v>
      </c>
      <c r="B4461">
        <v>4</v>
      </c>
      <c r="C4461" t="s">
        <v>68</v>
      </c>
      <c r="D4461" t="s">
        <v>88</v>
      </c>
      <c r="E4461" t="s">
        <v>97</v>
      </c>
      <c r="F4461" t="s">
        <v>35</v>
      </c>
      <c r="G4461">
        <v>5</v>
      </c>
      <c r="H4461">
        <v>2010</v>
      </c>
      <c r="I4461" t="s">
        <v>58</v>
      </c>
      <c r="J4461" t="s">
        <v>44</v>
      </c>
      <c r="K4461" t="s">
        <v>44</v>
      </c>
      <c r="L4461" t="s">
        <v>44</v>
      </c>
      <c r="M4461">
        <v>17</v>
      </c>
      <c r="N4461" t="s">
        <v>44</v>
      </c>
      <c r="O4461">
        <v>24.253562503633301</v>
      </c>
    </row>
    <row r="4462" spans="1:15" x14ac:dyDescent="0.25">
      <c r="A4462" s="20" t="s">
        <v>4581</v>
      </c>
      <c r="B4462">
        <v>4</v>
      </c>
      <c r="C4462" t="s">
        <v>68</v>
      </c>
      <c r="D4462" t="s">
        <v>88</v>
      </c>
      <c r="E4462" t="s">
        <v>97</v>
      </c>
      <c r="F4462" t="s">
        <v>35</v>
      </c>
      <c r="G4462">
        <v>5</v>
      </c>
      <c r="H4462">
        <v>2010</v>
      </c>
      <c r="I4462" t="s">
        <v>59</v>
      </c>
      <c r="J4462" t="s">
        <v>44</v>
      </c>
      <c r="K4462" t="s">
        <v>44</v>
      </c>
      <c r="L4462" t="s">
        <v>44</v>
      </c>
      <c r="M4462">
        <v>3</v>
      </c>
      <c r="N4462" t="s">
        <v>44</v>
      </c>
      <c r="O4462">
        <v>57.735026918962603</v>
      </c>
    </row>
    <row r="4463" spans="1:15" x14ac:dyDescent="0.25">
      <c r="A4463" s="20" t="s">
        <v>4582</v>
      </c>
      <c r="B4463">
        <v>4</v>
      </c>
      <c r="C4463" t="s">
        <v>68</v>
      </c>
      <c r="D4463" t="s">
        <v>88</v>
      </c>
      <c r="E4463" t="s">
        <v>97</v>
      </c>
      <c r="F4463" t="s">
        <v>35</v>
      </c>
      <c r="G4463">
        <v>5</v>
      </c>
      <c r="H4463">
        <v>2010</v>
      </c>
      <c r="I4463" t="s">
        <v>60</v>
      </c>
      <c r="J4463">
        <v>5.4</v>
      </c>
      <c r="K4463">
        <v>4.3985367724829096</v>
      </c>
      <c r="L4463">
        <v>6.65288089385494</v>
      </c>
      <c r="M4463">
        <v>94</v>
      </c>
      <c r="N4463" t="s">
        <v>44</v>
      </c>
      <c r="O4463">
        <v>10.3142124625879</v>
      </c>
    </row>
    <row r="4464" spans="1:15" x14ac:dyDescent="0.25">
      <c r="A4464" s="20" t="s">
        <v>4583</v>
      </c>
      <c r="B4464">
        <v>4</v>
      </c>
      <c r="C4464" t="s">
        <v>68</v>
      </c>
      <c r="D4464" t="s">
        <v>88</v>
      </c>
      <c r="E4464" t="s">
        <v>97</v>
      </c>
      <c r="F4464" t="s">
        <v>35</v>
      </c>
      <c r="G4464">
        <v>5</v>
      </c>
      <c r="H4464">
        <v>2010</v>
      </c>
      <c r="I4464" t="s">
        <v>43</v>
      </c>
      <c r="J4464" t="s">
        <v>44</v>
      </c>
      <c r="K4464" t="s">
        <v>44</v>
      </c>
      <c r="L4464" t="s">
        <v>44</v>
      </c>
      <c r="M4464">
        <v>12</v>
      </c>
      <c r="N4464" t="s">
        <v>44</v>
      </c>
      <c r="O4464">
        <v>28.867513459481302</v>
      </c>
    </row>
    <row r="4465" spans="1:15" x14ac:dyDescent="0.25">
      <c r="A4465" s="20" t="s">
        <v>4584</v>
      </c>
      <c r="B4465">
        <v>4</v>
      </c>
      <c r="C4465" t="s">
        <v>68</v>
      </c>
      <c r="D4465" t="s">
        <v>88</v>
      </c>
      <c r="E4465" t="s">
        <v>97</v>
      </c>
      <c r="F4465" t="s">
        <v>35</v>
      </c>
      <c r="G4465">
        <v>5</v>
      </c>
      <c r="H4465">
        <v>2010</v>
      </c>
      <c r="I4465" t="s">
        <v>62</v>
      </c>
      <c r="J4465" t="s">
        <v>44</v>
      </c>
      <c r="K4465" t="s">
        <v>44</v>
      </c>
      <c r="L4465" t="s">
        <v>44</v>
      </c>
      <c r="M4465">
        <v>4</v>
      </c>
      <c r="N4465" t="s">
        <v>44</v>
      </c>
      <c r="O4465">
        <v>50</v>
      </c>
    </row>
    <row r="4466" spans="1:15" x14ac:dyDescent="0.25">
      <c r="A4466" s="20" t="s">
        <v>4585</v>
      </c>
      <c r="B4466">
        <v>4</v>
      </c>
      <c r="C4466" t="s">
        <v>68</v>
      </c>
      <c r="D4466" t="s">
        <v>88</v>
      </c>
      <c r="E4466" t="s">
        <v>97</v>
      </c>
      <c r="F4466" t="s">
        <v>35</v>
      </c>
      <c r="G4466">
        <v>5</v>
      </c>
      <c r="H4466">
        <v>2010</v>
      </c>
      <c r="I4466" t="s">
        <v>75</v>
      </c>
      <c r="J4466">
        <v>5.3</v>
      </c>
      <c r="K4466">
        <v>4.82</v>
      </c>
      <c r="L4466">
        <v>5.81</v>
      </c>
      <c r="M4466">
        <v>454</v>
      </c>
      <c r="N4466" t="s">
        <v>44</v>
      </c>
      <c r="O4466">
        <v>4.6932325446393204</v>
      </c>
    </row>
    <row r="4467" spans="1:15" x14ac:dyDescent="0.25">
      <c r="A4467" s="20" t="s">
        <v>4586</v>
      </c>
      <c r="B4467">
        <v>4</v>
      </c>
      <c r="C4467" t="s">
        <v>68</v>
      </c>
      <c r="D4467" t="s">
        <v>88</v>
      </c>
      <c r="E4467" t="s">
        <v>97</v>
      </c>
      <c r="F4467" t="s">
        <v>35</v>
      </c>
      <c r="G4467">
        <v>5</v>
      </c>
      <c r="H4467">
        <v>2010</v>
      </c>
      <c r="I4467" t="s">
        <v>45</v>
      </c>
      <c r="J4467">
        <v>3.7</v>
      </c>
      <c r="K4467">
        <v>2.3771821658125099</v>
      </c>
      <c r="L4467">
        <v>5.3604413617310902</v>
      </c>
      <c r="M4467">
        <v>26</v>
      </c>
      <c r="N4467" t="s">
        <v>44</v>
      </c>
      <c r="O4467">
        <v>19.611613513818401</v>
      </c>
    </row>
    <row r="4468" spans="1:15" x14ac:dyDescent="0.25">
      <c r="A4468" s="20" t="s">
        <v>4587</v>
      </c>
      <c r="B4468">
        <v>4</v>
      </c>
      <c r="C4468" t="s">
        <v>68</v>
      </c>
      <c r="D4468" t="s">
        <v>88</v>
      </c>
      <c r="E4468" t="s">
        <v>97</v>
      </c>
      <c r="F4468" t="s">
        <v>35</v>
      </c>
      <c r="G4468">
        <v>5</v>
      </c>
      <c r="H4468">
        <v>2010</v>
      </c>
      <c r="I4468" t="s">
        <v>46</v>
      </c>
      <c r="J4468">
        <v>5.6</v>
      </c>
      <c r="K4468">
        <v>3.8832873132038999</v>
      </c>
      <c r="L4468">
        <v>7.7582860390915904</v>
      </c>
      <c r="M4468">
        <v>35</v>
      </c>
      <c r="N4468" t="s">
        <v>44</v>
      </c>
      <c r="O4468">
        <v>16.903085094570301</v>
      </c>
    </row>
    <row r="4469" spans="1:15" x14ac:dyDescent="0.25">
      <c r="A4469" s="20" t="s">
        <v>4588</v>
      </c>
      <c r="B4469">
        <v>4</v>
      </c>
      <c r="C4469" t="s">
        <v>68</v>
      </c>
      <c r="D4469" t="s">
        <v>88</v>
      </c>
      <c r="E4469" t="s">
        <v>97</v>
      </c>
      <c r="F4469" t="s">
        <v>35</v>
      </c>
      <c r="G4469">
        <v>5</v>
      </c>
      <c r="H4469">
        <v>2010</v>
      </c>
      <c r="I4469" t="s">
        <v>47</v>
      </c>
      <c r="J4469">
        <v>3.8</v>
      </c>
      <c r="K4469">
        <v>3.0272054845922201</v>
      </c>
      <c r="L4469">
        <v>4.8042661062025402</v>
      </c>
      <c r="M4469">
        <v>76</v>
      </c>
      <c r="N4469" t="s">
        <v>44</v>
      </c>
      <c r="O4469">
        <v>11.470786693528099</v>
      </c>
    </row>
    <row r="4470" spans="1:15" x14ac:dyDescent="0.25">
      <c r="A4470" s="20" t="s">
        <v>4589</v>
      </c>
      <c r="B4470">
        <v>4</v>
      </c>
      <c r="C4470" t="s">
        <v>68</v>
      </c>
      <c r="D4470" t="s">
        <v>88</v>
      </c>
      <c r="E4470" t="s">
        <v>97</v>
      </c>
      <c r="F4470" t="s">
        <v>35</v>
      </c>
      <c r="G4470">
        <v>5</v>
      </c>
      <c r="H4470">
        <v>2010</v>
      </c>
      <c r="I4470" t="s">
        <v>48</v>
      </c>
      <c r="J4470" t="s">
        <v>44</v>
      </c>
      <c r="K4470" t="s">
        <v>44</v>
      </c>
      <c r="L4470" t="s">
        <v>44</v>
      </c>
      <c r="M4470">
        <v>6</v>
      </c>
      <c r="N4470" t="s">
        <v>44</v>
      </c>
      <c r="O4470">
        <v>40.824829046386299</v>
      </c>
    </row>
    <row r="4471" spans="1:15" x14ac:dyDescent="0.25">
      <c r="A4471" s="20" t="s">
        <v>4590</v>
      </c>
      <c r="B4471">
        <v>4</v>
      </c>
      <c r="C4471" t="s">
        <v>68</v>
      </c>
      <c r="D4471" t="s">
        <v>88</v>
      </c>
      <c r="E4471" t="s">
        <v>97</v>
      </c>
      <c r="F4471" t="s">
        <v>35</v>
      </c>
      <c r="G4471">
        <v>5</v>
      </c>
      <c r="H4471">
        <v>2010</v>
      </c>
      <c r="I4471" t="s">
        <v>49</v>
      </c>
      <c r="J4471" t="s">
        <v>44</v>
      </c>
      <c r="K4471" t="s">
        <v>44</v>
      </c>
      <c r="L4471" t="s">
        <v>44</v>
      </c>
      <c r="M4471">
        <v>15</v>
      </c>
      <c r="N4471" t="s">
        <v>44</v>
      </c>
      <c r="O4471">
        <v>25.8198889747161</v>
      </c>
    </row>
    <row r="4472" spans="1:15" x14ac:dyDescent="0.25">
      <c r="A4472" s="20" t="s">
        <v>4591</v>
      </c>
      <c r="B4472">
        <v>4</v>
      </c>
      <c r="C4472" t="s">
        <v>68</v>
      </c>
      <c r="D4472" t="s">
        <v>88</v>
      </c>
      <c r="E4472" t="s">
        <v>97</v>
      </c>
      <c r="F4472" t="s">
        <v>35</v>
      </c>
      <c r="G4472">
        <v>5</v>
      </c>
      <c r="H4472">
        <v>2010</v>
      </c>
      <c r="I4472" t="s">
        <v>50</v>
      </c>
      <c r="J4472" t="s">
        <v>44</v>
      </c>
      <c r="K4472" t="s">
        <v>44</v>
      </c>
      <c r="L4472" t="s">
        <v>44</v>
      </c>
      <c r="M4472">
        <v>10</v>
      </c>
      <c r="N4472" t="s">
        <v>44</v>
      </c>
      <c r="O4472">
        <v>31.6227766016838</v>
      </c>
    </row>
    <row r="4473" spans="1:15" x14ac:dyDescent="0.25">
      <c r="A4473" s="20" t="s">
        <v>4592</v>
      </c>
      <c r="B4473">
        <v>4</v>
      </c>
      <c r="C4473" t="s">
        <v>68</v>
      </c>
      <c r="D4473" t="s">
        <v>88</v>
      </c>
      <c r="E4473" t="s">
        <v>97</v>
      </c>
      <c r="F4473" t="s">
        <v>35</v>
      </c>
      <c r="G4473">
        <v>5</v>
      </c>
      <c r="H4473">
        <v>2010</v>
      </c>
      <c r="I4473" t="s">
        <v>51</v>
      </c>
      <c r="J4473" t="s">
        <v>44</v>
      </c>
      <c r="K4473" t="s">
        <v>44</v>
      </c>
      <c r="L4473" t="s">
        <v>44</v>
      </c>
      <c r="M4473">
        <v>5</v>
      </c>
      <c r="N4473" t="s">
        <v>44</v>
      </c>
      <c r="O4473">
        <v>44.721359549995803</v>
      </c>
    </row>
    <row r="4474" spans="1:15" x14ac:dyDescent="0.25">
      <c r="A4474" s="20" t="s">
        <v>4593</v>
      </c>
      <c r="B4474">
        <v>4</v>
      </c>
      <c r="C4474" t="s">
        <v>68</v>
      </c>
      <c r="D4474" t="s">
        <v>88</v>
      </c>
      <c r="E4474" t="s">
        <v>77</v>
      </c>
      <c r="F4474" t="s">
        <v>40</v>
      </c>
      <c r="G4474">
        <v>6</v>
      </c>
      <c r="H4474">
        <v>2010</v>
      </c>
      <c r="I4474" t="s">
        <v>34</v>
      </c>
      <c r="J4474">
        <v>4.2</v>
      </c>
      <c r="K4474">
        <v>3.5387261515339401</v>
      </c>
      <c r="L4474">
        <v>5.0556010136526197</v>
      </c>
      <c r="M4474">
        <v>127</v>
      </c>
      <c r="N4474" t="s">
        <v>44</v>
      </c>
      <c r="O4474">
        <v>8.8735650941611404</v>
      </c>
    </row>
    <row r="4475" spans="1:15" x14ac:dyDescent="0.25">
      <c r="A4475" s="20" t="s">
        <v>4594</v>
      </c>
      <c r="B4475">
        <v>4</v>
      </c>
      <c r="C4475" t="s">
        <v>68</v>
      </c>
      <c r="D4475" t="s">
        <v>88</v>
      </c>
      <c r="E4475" t="s">
        <v>77</v>
      </c>
      <c r="F4475" t="s">
        <v>40</v>
      </c>
      <c r="G4475">
        <v>6</v>
      </c>
      <c r="H4475">
        <v>2010</v>
      </c>
      <c r="I4475" t="s">
        <v>52</v>
      </c>
      <c r="J4475">
        <v>3.4</v>
      </c>
      <c r="K4475">
        <v>2.6737534896303399</v>
      </c>
      <c r="L4475">
        <v>4.37943025652919</v>
      </c>
      <c r="M4475">
        <v>67</v>
      </c>
      <c r="N4475" t="s">
        <v>44</v>
      </c>
      <c r="O4475">
        <v>12.2169444356305</v>
      </c>
    </row>
    <row r="4476" spans="1:15" x14ac:dyDescent="0.25">
      <c r="A4476" s="20" t="s">
        <v>4595</v>
      </c>
      <c r="B4476">
        <v>4</v>
      </c>
      <c r="C4476" t="s">
        <v>68</v>
      </c>
      <c r="D4476" t="s">
        <v>88</v>
      </c>
      <c r="E4476" t="s">
        <v>77</v>
      </c>
      <c r="F4476" t="s">
        <v>40</v>
      </c>
      <c r="G4476">
        <v>6</v>
      </c>
      <c r="H4476">
        <v>2010</v>
      </c>
      <c r="I4476" t="s">
        <v>53</v>
      </c>
      <c r="J4476">
        <v>4.0999999999999996</v>
      </c>
      <c r="K4476">
        <v>3.1203788847890501</v>
      </c>
      <c r="L4476">
        <v>5.2138801248251498</v>
      </c>
      <c r="M4476">
        <v>62</v>
      </c>
      <c r="N4476" t="s">
        <v>44</v>
      </c>
      <c r="O4476">
        <v>12.700012700019</v>
      </c>
    </row>
    <row r="4477" spans="1:15" x14ac:dyDescent="0.25">
      <c r="A4477" s="20" t="s">
        <v>4596</v>
      </c>
      <c r="B4477">
        <v>4</v>
      </c>
      <c r="C4477" t="s">
        <v>68</v>
      </c>
      <c r="D4477" t="s">
        <v>88</v>
      </c>
      <c r="E4477" t="s">
        <v>77</v>
      </c>
      <c r="F4477" t="s">
        <v>40</v>
      </c>
      <c r="G4477">
        <v>6</v>
      </c>
      <c r="H4477">
        <v>2010</v>
      </c>
      <c r="I4477" t="s">
        <v>54</v>
      </c>
      <c r="J4477">
        <v>3.5</v>
      </c>
      <c r="K4477">
        <v>2.3292822797998798</v>
      </c>
      <c r="L4477">
        <v>4.9948889529315297</v>
      </c>
      <c r="M4477">
        <v>29</v>
      </c>
      <c r="N4477" t="s">
        <v>44</v>
      </c>
      <c r="O4477">
        <v>18.569533817705199</v>
      </c>
    </row>
    <row r="4478" spans="1:15" x14ac:dyDescent="0.25">
      <c r="A4478" s="20" t="s">
        <v>4597</v>
      </c>
      <c r="B4478">
        <v>4</v>
      </c>
      <c r="C4478" t="s">
        <v>68</v>
      </c>
      <c r="D4478" t="s">
        <v>88</v>
      </c>
      <c r="E4478" t="s">
        <v>77</v>
      </c>
      <c r="F4478" t="s">
        <v>40</v>
      </c>
      <c r="G4478">
        <v>6</v>
      </c>
      <c r="H4478">
        <v>2010</v>
      </c>
      <c r="I4478" t="s">
        <v>55</v>
      </c>
      <c r="J4478">
        <v>3.5</v>
      </c>
      <c r="K4478">
        <v>2.97047405458125</v>
      </c>
      <c r="L4478">
        <v>4.1247267106914602</v>
      </c>
      <c r="M4478">
        <v>148</v>
      </c>
      <c r="N4478" t="s">
        <v>44</v>
      </c>
      <c r="O4478">
        <v>8.2199493652678708</v>
      </c>
    </row>
    <row r="4479" spans="1:15" x14ac:dyDescent="0.25">
      <c r="A4479" s="20" t="s">
        <v>4598</v>
      </c>
      <c r="B4479">
        <v>4</v>
      </c>
      <c r="C4479" t="s">
        <v>68</v>
      </c>
      <c r="D4479" t="s">
        <v>88</v>
      </c>
      <c r="E4479" t="s">
        <v>77</v>
      </c>
      <c r="F4479" t="s">
        <v>40</v>
      </c>
      <c r="G4479">
        <v>6</v>
      </c>
      <c r="H4479">
        <v>2010</v>
      </c>
      <c r="I4479" t="s">
        <v>56</v>
      </c>
      <c r="J4479" t="s">
        <v>44</v>
      </c>
      <c r="K4479" t="s">
        <v>44</v>
      </c>
      <c r="L4479" t="s">
        <v>44</v>
      </c>
      <c r="M4479">
        <v>15</v>
      </c>
      <c r="N4479" t="s">
        <v>44</v>
      </c>
      <c r="O4479">
        <v>25.8198889747161</v>
      </c>
    </row>
    <row r="4480" spans="1:15" x14ac:dyDescent="0.25">
      <c r="A4480" s="20" t="s">
        <v>4599</v>
      </c>
      <c r="B4480">
        <v>4</v>
      </c>
      <c r="C4480" t="s">
        <v>68</v>
      </c>
      <c r="D4480" t="s">
        <v>88</v>
      </c>
      <c r="E4480" t="s">
        <v>77</v>
      </c>
      <c r="F4480" t="s">
        <v>40</v>
      </c>
      <c r="G4480">
        <v>6</v>
      </c>
      <c r="H4480">
        <v>2010</v>
      </c>
      <c r="I4480" t="s">
        <v>57</v>
      </c>
      <c r="J4480">
        <v>5.6</v>
      </c>
      <c r="K4480">
        <v>4.4855675006541604</v>
      </c>
      <c r="L4480">
        <v>7.0136304031673404</v>
      </c>
      <c r="M4480">
        <v>81</v>
      </c>
      <c r="N4480" t="s">
        <v>44</v>
      </c>
      <c r="O4480">
        <v>11.1111111111111</v>
      </c>
    </row>
    <row r="4481" spans="1:15" x14ac:dyDescent="0.25">
      <c r="A4481" s="20" t="s">
        <v>4600</v>
      </c>
      <c r="B4481">
        <v>4</v>
      </c>
      <c r="C4481" t="s">
        <v>68</v>
      </c>
      <c r="D4481" t="s">
        <v>88</v>
      </c>
      <c r="E4481" t="s">
        <v>77</v>
      </c>
      <c r="F4481" t="s">
        <v>40</v>
      </c>
      <c r="G4481">
        <v>6</v>
      </c>
      <c r="H4481">
        <v>2010</v>
      </c>
      <c r="I4481" t="s">
        <v>58</v>
      </c>
      <c r="J4481">
        <v>3.4</v>
      </c>
      <c r="K4481">
        <v>2.88881437015386</v>
      </c>
      <c r="L4481">
        <v>3.9851059181764699</v>
      </c>
      <c r="M4481">
        <v>154</v>
      </c>
      <c r="N4481" t="s">
        <v>44</v>
      </c>
      <c r="O4481">
        <v>8.0582296402537992</v>
      </c>
    </row>
    <row r="4482" spans="1:15" x14ac:dyDescent="0.25">
      <c r="A4482" s="20" t="s">
        <v>4601</v>
      </c>
      <c r="B4482">
        <v>4</v>
      </c>
      <c r="C4482" t="s">
        <v>68</v>
      </c>
      <c r="D4482" t="s">
        <v>88</v>
      </c>
      <c r="E4482" t="s">
        <v>77</v>
      </c>
      <c r="F4482" t="s">
        <v>40</v>
      </c>
      <c r="G4482">
        <v>6</v>
      </c>
      <c r="H4482">
        <v>2010</v>
      </c>
      <c r="I4482" t="s">
        <v>59</v>
      </c>
      <c r="J4482" t="s">
        <v>44</v>
      </c>
      <c r="K4482" t="s">
        <v>44</v>
      </c>
      <c r="L4482" t="s">
        <v>44</v>
      </c>
      <c r="M4482">
        <v>17</v>
      </c>
      <c r="N4482" t="s">
        <v>44</v>
      </c>
      <c r="O4482">
        <v>24.253562503633301</v>
      </c>
    </row>
    <row r="4483" spans="1:15" x14ac:dyDescent="0.25">
      <c r="A4483" s="20" t="s">
        <v>4602</v>
      </c>
      <c r="B4483">
        <v>4</v>
      </c>
      <c r="C4483" t="s">
        <v>68</v>
      </c>
      <c r="D4483" t="s">
        <v>88</v>
      </c>
      <c r="E4483" t="s">
        <v>77</v>
      </c>
      <c r="F4483" t="s">
        <v>40</v>
      </c>
      <c r="G4483">
        <v>6</v>
      </c>
      <c r="H4483">
        <v>2010</v>
      </c>
      <c r="I4483" t="s">
        <v>60</v>
      </c>
      <c r="J4483">
        <v>3</v>
      </c>
      <c r="K4483">
        <v>2.5901462195650802</v>
      </c>
      <c r="L4483">
        <v>3.51661527833468</v>
      </c>
      <c r="M4483">
        <v>171</v>
      </c>
      <c r="N4483" t="s">
        <v>44</v>
      </c>
      <c r="O4483">
        <v>7.6471911290187196</v>
      </c>
    </row>
    <row r="4484" spans="1:15" x14ac:dyDescent="0.25">
      <c r="A4484" s="20" t="s">
        <v>4603</v>
      </c>
      <c r="B4484">
        <v>4</v>
      </c>
      <c r="C4484" t="s">
        <v>68</v>
      </c>
      <c r="D4484" t="s">
        <v>88</v>
      </c>
      <c r="E4484" t="s">
        <v>77</v>
      </c>
      <c r="F4484" t="s">
        <v>40</v>
      </c>
      <c r="G4484">
        <v>6</v>
      </c>
      <c r="H4484">
        <v>2010</v>
      </c>
      <c r="I4484" t="s">
        <v>61</v>
      </c>
      <c r="J4484">
        <v>5.5</v>
      </c>
      <c r="K4484">
        <v>3.6626686969244102</v>
      </c>
      <c r="L4484">
        <v>8.0569357889414608</v>
      </c>
      <c r="M4484">
        <v>27</v>
      </c>
      <c r="N4484" t="s">
        <v>44</v>
      </c>
      <c r="O4484">
        <v>19.245008972987499</v>
      </c>
    </row>
    <row r="4485" spans="1:15" x14ac:dyDescent="0.25">
      <c r="A4485" s="20" t="s">
        <v>4604</v>
      </c>
      <c r="B4485">
        <v>4</v>
      </c>
      <c r="C4485" t="s">
        <v>68</v>
      </c>
      <c r="D4485" t="s">
        <v>88</v>
      </c>
      <c r="E4485" t="s">
        <v>77</v>
      </c>
      <c r="F4485" t="s">
        <v>40</v>
      </c>
      <c r="G4485">
        <v>6</v>
      </c>
      <c r="H4485">
        <v>2010</v>
      </c>
      <c r="I4485" t="s">
        <v>43</v>
      </c>
      <c r="J4485">
        <v>5</v>
      </c>
      <c r="K4485">
        <v>4.1337025843705897</v>
      </c>
      <c r="L4485">
        <v>6.0687817955127104</v>
      </c>
      <c r="M4485">
        <v>109</v>
      </c>
      <c r="N4485" t="s">
        <v>44</v>
      </c>
      <c r="O4485">
        <v>9.5782628522115107</v>
      </c>
    </row>
    <row r="4486" spans="1:15" x14ac:dyDescent="0.25">
      <c r="A4486" s="20" t="s">
        <v>4605</v>
      </c>
      <c r="B4486">
        <v>4</v>
      </c>
      <c r="C4486" t="s">
        <v>68</v>
      </c>
      <c r="D4486" t="s">
        <v>88</v>
      </c>
      <c r="E4486" t="s">
        <v>77</v>
      </c>
      <c r="F4486" t="s">
        <v>40</v>
      </c>
      <c r="G4486">
        <v>6</v>
      </c>
      <c r="H4486">
        <v>2010</v>
      </c>
      <c r="I4486" t="s">
        <v>62</v>
      </c>
      <c r="J4486">
        <v>6.4</v>
      </c>
      <c r="K4486">
        <v>4.7122965513893504</v>
      </c>
      <c r="L4486">
        <v>8.5764160025562592</v>
      </c>
      <c r="M4486">
        <v>46</v>
      </c>
      <c r="N4486" t="s">
        <v>44</v>
      </c>
      <c r="O4486">
        <v>14.7441956154897</v>
      </c>
    </row>
    <row r="4487" spans="1:15" x14ac:dyDescent="0.25">
      <c r="A4487" s="20" t="s">
        <v>4606</v>
      </c>
      <c r="B4487">
        <v>4</v>
      </c>
      <c r="C4487" t="s">
        <v>68</v>
      </c>
      <c r="D4487" t="s">
        <v>88</v>
      </c>
      <c r="E4487" t="s">
        <v>77</v>
      </c>
      <c r="F4487" t="s">
        <v>40</v>
      </c>
      <c r="G4487">
        <v>6</v>
      </c>
      <c r="H4487">
        <v>2010</v>
      </c>
      <c r="I4487" t="s">
        <v>75</v>
      </c>
      <c r="J4487">
        <v>4.01</v>
      </c>
      <c r="K4487">
        <v>3.83</v>
      </c>
      <c r="L4487">
        <v>4.1900000000000004</v>
      </c>
      <c r="M4487">
        <v>1879</v>
      </c>
      <c r="N4487" t="s">
        <v>44</v>
      </c>
      <c r="O4487">
        <v>2.3069416499939601</v>
      </c>
    </row>
    <row r="4488" spans="1:15" x14ac:dyDescent="0.25">
      <c r="A4488" s="20" t="s">
        <v>4607</v>
      </c>
      <c r="B4488">
        <v>4</v>
      </c>
      <c r="C4488" t="s">
        <v>68</v>
      </c>
      <c r="D4488" t="s">
        <v>88</v>
      </c>
      <c r="E4488" t="s">
        <v>77</v>
      </c>
      <c r="F4488" t="s">
        <v>40</v>
      </c>
      <c r="G4488">
        <v>6</v>
      </c>
      <c r="H4488">
        <v>2010</v>
      </c>
      <c r="I4488" t="s">
        <v>45</v>
      </c>
      <c r="J4488">
        <v>5.4</v>
      </c>
      <c r="K4488">
        <v>4.8778018547070898</v>
      </c>
      <c r="L4488">
        <v>5.97207165844139</v>
      </c>
      <c r="M4488">
        <v>382</v>
      </c>
      <c r="N4488" t="s">
        <v>44</v>
      </c>
      <c r="O4488">
        <v>5.1164451009665104</v>
      </c>
    </row>
    <row r="4489" spans="1:15" x14ac:dyDescent="0.25">
      <c r="A4489" s="20" t="s">
        <v>4608</v>
      </c>
      <c r="B4489">
        <v>4</v>
      </c>
      <c r="C4489" t="s">
        <v>68</v>
      </c>
      <c r="D4489" t="s">
        <v>88</v>
      </c>
      <c r="E4489" t="s">
        <v>77</v>
      </c>
      <c r="F4489" t="s">
        <v>40</v>
      </c>
      <c r="G4489">
        <v>6</v>
      </c>
      <c r="H4489">
        <v>2010</v>
      </c>
      <c r="I4489" t="s">
        <v>46</v>
      </c>
      <c r="J4489">
        <v>3.8</v>
      </c>
      <c r="K4489">
        <v>3.1709392936084102</v>
      </c>
      <c r="L4489">
        <v>4.5436387231384803</v>
      </c>
      <c r="M4489">
        <v>124</v>
      </c>
      <c r="N4489" t="s">
        <v>44</v>
      </c>
      <c r="O4489">
        <v>8.9802651013387393</v>
      </c>
    </row>
    <row r="4490" spans="1:15" x14ac:dyDescent="0.25">
      <c r="A4490" s="20" t="s">
        <v>4609</v>
      </c>
      <c r="B4490">
        <v>4</v>
      </c>
      <c r="C4490" t="s">
        <v>68</v>
      </c>
      <c r="D4490" t="s">
        <v>88</v>
      </c>
      <c r="E4490" t="s">
        <v>77</v>
      </c>
      <c r="F4490" t="s">
        <v>40</v>
      </c>
      <c r="G4490">
        <v>6</v>
      </c>
      <c r="H4490">
        <v>2010</v>
      </c>
      <c r="I4490" t="s">
        <v>47</v>
      </c>
      <c r="J4490">
        <v>2.7</v>
      </c>
      <c r="K4490">
        <v>2.1310312932945701</v>
      </c>
      <c r="L4490">
        <v>3.2900397898210501</v>
      </c>
      <c r="M4490">
        <v>86</v>
      </c>
      <c r="N4490" t="s">
        <v>44</v>
      </c>
      <c r="O4490">
        <v>10.783277320343799</v>
      </c>
    </row>
    <row r="4491" spans="1:15" x14ac:dyDescent="0.25">
      <c r="A4491" s="20" t="s">
        <v>4610</v>
      </c>
      <c r="B4491">
        <v>4</v>
      </c>
      <c r="C4491" t="s">
        <v>68</v>
      </c>
      <c r="D4491" t="s">
        <v>88</v>
      </c>
      <c r="E4491" t="s">
        <v>77</v>
      </c>
      <c r="F4491" t="s">
        <v>40</v>
      </c>
      <c r="G4491">
        <v>6</v>
      </c>
      <c r="H4491">
        <v>2010</v>
      </c>
      <c r="I4491" t="s">
        <v>48</v>
      </c>
      <c r="J4491">
        <v>3.3</v>
      </c>
      <c r="K4491">
        <v>2.4370837629707598</v>
      </c>
      <c r="L4491">
        <v>4.3107096550491404</v>
      </c>
      <c r="M4491">
        <v>51</v>
      </c>
      <c r="N4491" t="s">
        <v>44</v>
      </c>
      <c r="O4491">
        <v>14.0028008402801</v>
      </c>
    </row>
    <row r="4492" spans="1:15" x14ac:dyDescent="0.25">
      <c r="A4492" s="20" t="s">
        <v>4611</v>
      </c>
      <c r="B4492">
        <v>4</v>
      </c>
      <c r="C4492" t="s">
        <v>68</v>
      </c>
      <c r="D4492" t="s">
        <v>88</v>
      </c>
      <c r="E4492" t="s">
        <v>77</v>
      </c>
      <c r="F4492" t="s">
        <v>40</v>
      </c>
      <c r="G4492">
        <v>6</v>
      </c>
      <c r="H4492">
        <v>2010</v>
      </c>
      <c r="I4492" t="s">
        <v>49</v>
      </c>
      <c r="J4492">
        <v>4.4000000000000004</v>
      </c>
      <c r="K4492">
        <v>3.4632856180305001</v>
      </c>
      <c r="L4492">
        <v>5.5851462331428001</v>
      </c>
      <c r="M4492">
        <v>71</v>
      </c>
      <c r="N4492" t="s">
        <v>44</v>
      </c>
      <c r="O4492">
        <v>11.8678165819385</v>
      </c>
    </row>
    <row r="4493" spans="1:15" x14ac:dyDescent="0.25">
      <c r="A4493" s="20" t="s">
        <v>4612</v>
      </c>
      <c r="B4493">
        <v>4</v>
      </c>
      <c r="C4493" t="s">
        <v>68</v>
      </c>
      <c r="D4493" t="s">
        <v>88</v>
      </c>
      <c r="E4493" t="s">
        <v>77</v>
      </c>
      <c r="F4493" t="s">
        <v>40</v>
      </c>
      <c r="G4493">
        <v>6</v>
      </c>
      <c r="H4493">
        <v>2010</v>
      </c>
      <c r="I4493" t="s">
        <v>50</v>
      </c>
      <c r="J4493">
        <v>4.0999999999999996</v>
      </c>
      <c r="K4493">
        <v>2.7595194486876502</v>
      </c>
      <c r="L4493">
        <v>5.9944770936285501</v>
      </c>
      <c r="M4493">
        <v>28</v>
      </c>
      <c r="N4493" t="s">
        <v>44</v>
      </c>
      <c r="O4493">
        <v>18.8982236504614</v>
      </c>
    </row>
    <row r="4494" spans="1:15" x14ac:dyDescent="0.25">
      <c r="A4494" s="20" t="s">
        <v>4613</v>
      </c>
      <c r="B4494">
        <v>4</v>
      </c>
      <c r="C4494" t="s">
        <v>68</v>
      </c>
      <c r="D4494" t="s">
        <v>88</v>
      </c>
      <c r="E4494" t="s">
        <v>77</v>
      </c>
      <c r="F4494" t="s">
        <v>40</v>
      </c>
      <c r="G4494">
        <v>6</v>
      </c>
      <c r="H4494">
        <v>2010</v>
      </c>
      <c r="I4494" t="s">
        <v>51</v>
      </c>
      <c r="J4494">
        <v>4.2</v>
      </c>
      <c r="K4494">
        <v>3.3835407551402001</v>
      </c>
      <c r="L4494">
        <v>5.24580416324123</v>
      </c>
      <c r="M4494">
        <v>84</v>
      </c>
      <c r="N4494" t="s">
        <v>44</v>
      </c>
      <c r="O4494">
        <v>10.910894511799601</v>
      </c>
    </row>
    <row r="4495" spans="1:15" x14ac:dyDescent="0.25">
      <c r="A4495" s="20" t="s">
        <v>4614</v>
      </c>
      <c r="B4495">
        <v>4</v>
      </c>
      <c r="C4495" t="s">
        <v>68</v>
      </c>
      <c r="D4495" t="s">
        <v>88</v>
      </c>
      <c r="E4495" t="s">
        <v>95</v>
      </c>
      <c r="F4495" t="s">
        <v>38</v>
      </c>
      <c r="G4495">
        <v>3</v>
      </c>
      <c r="H4495">
        <v>2011</v>
      </c>
      <c r="I4495" t="s">
        <v>34</v>
      </c>
      <c r="J4495">
        <v>11.8</v>
      </c>
      <c r="K4495">
        <v>9.6462912146431901</v>
      </c>
      <c r="L4495">
        <v>14.3418555188928</v>
      </c>
      <c r="M4495">
        <v>101</v>
      </c>
      <c r="N4495" t="s">
        <v>44</v>
      </c>
      <c r="O4495">
        <v>9.9503719020998904</v>
      </c>
    </row>
    <row r="4496" spans="1:15" x14ac:dyDescent="0.25">
      <c r="A4496" s="20" t="s">
        <v>4615</v>
      </c>
      <c r="B4496">
        <v>4</v>
      </c>
      <c r="C4496" t="s">
        <v>68</v>
      </c>
      <c r="D4496" t="s">
        <v>88</v>
      </c>
      <c r="E4496" t="s">
        <v>95</v>
      </c>
      <c r="F4496" t="s">
        <v>38</v>
      </c>
      <c r="G4496">
        <v>3</v>
      </c>
      <c r="H4496">
        <v>2011</v>
      </c>
      <c r="I4496" t="s">
        <v>52</v>
      </c>
      <c r="J4496">
        <v>4.8</v>
      </c>
      <c r="K4496">
        <v>3.0312124602741499</v>
      </c>
      <c r="L4496">
        <v>7.3162229163855503</v>
      </c>
      <c r="M4496">
        <v>22</v>
      </c>
      <c r="N4496" t="s">
        <v>44</v>
      </c>
      <c r="O4496">
        <v>21.320071635561</v>
      </c>
    </row>
    <row r="4497" spans="1:15" x14ac:dyDescent="0.25">
      <c r="A4497" s="20" t="s">
        <v>4616</v>
      </c>
      <c r="B4497">
        <v>4</v>
      </c>
      <c r="C4497" t="s">
        <v>68</v>
      </c>
      <c r="D4497" t="s">
        <v>88</v>
      </c>
      <c r="E4497" t="s">
        <v>95</v>
      </c>
      <c r="F4497" t="s">
        <v>38</v>
      </c>
      <c r="G4497">
        <v>3</v>
      </c>
      <c r="H4497">
        <v>2011</v>
      </c>
      <c r="I4497" t="s">
        <v>53</v>
      </c>
      <c r="J4497">
        <v>6.2</v>
      </c>
      <c r="K4497">
        <v>5.1830124243066598</v>
      </c>
      <c r="L4497">
        <v>7.4281715243703799</v>
      </c>
      <c r="M4497">
        <v>123</v>
      </c>
      <c r="N4497" t="s">
        <v>44</v>
      </c>
      <c r="O4497">
        <v>9.0166963466743208</v>
      </c>
    </row>
    <row r="4498" spans="1:15" x14ac:dyDescent="0.25">
      <c r="A4498" s="20" t="s">
        <v>4617</v>
      </c>
      <c r="B4498">
        <v>4</v>
      </c>
      <c r="C4498" t="s">
        <v>68</v>
      </c>
      <c r="D4498" t="s">
        <v>88</v>
      </c>
      <c r="E4498" t="s">
        <v>95</v>
      </c>
      <c r="F4498" t="s">
        <v>38</v>
      </c>
      <c r="G4498">
        <v>3</v>
      </c>
      <c r="H4498">
        <v>2011</v>
      </c>
      <c r="I4498" t="s">
        <v>54</v>
      </c>
      <c r="J4498" t="s">
        <v>44</v>
      </c>
      <c r="K4498" t="s">
        <v>44</v>
      </c>
      <c r="L4498" t="s">
        <v>44</v>
      </c>
      <c r="M4498">
        <v>4</v>
      </c>
      <c r="N4498" t="s">
        <v>44</v>
      </c>
      <c r="O4498">
        <v>50</v>
      </c>
    </row>
    <row r="4499" spans="1:15" x14ac:dyDescent="0.25">
      <c r="A4499" s="20" t="s">
        <v>4618</v>
      </c>
      <c r="B4499">
        <v>4</v>
      </c>
      <c r="C4499" t="s">
        <v>68</v>
      </c>
      <c r="D4499" t="s">
        <v>88</v>
      </c>
      <c r="E4499" t="s">
        <v>95</v>
      </c>
      <c r="F4499" t="s">
        <v>38</v>
      </c>
      <c r="G4499">
        <v>3</v>
      </c>
      <c r="H4499">
        <v>2011</v>
      </c>
      <c r="I4499" t="s">
        <v>55</v>
      </c>
      <c r="J4499">
        <v>6.3</v>
      </c>
      <c r="K4499">
        <v>4.7770922075299396</v>
      </c>
      <c r="L4499">
        <v>8.1569610360356908</v>
      </c>
      <c r="M4499">
        <v>57</v>
      </c>
      <c r="N4499" t="s">
        <v>44</v>
      </c>
      <c r="O4499">
        <v>13.245323570650401</v>
      </c>
    </row>
    <row r="4500" spans="1:15" x14ac:dyDescent="0.25">
      <c r="A4500" s="20" t="s">
        <v>4619</v>
      </c>
      <c r="B4500">
        <v>4</v>
      </c>
      <c r="C4500" t="s">
        <v>68</v>
      </c>
      <c r="D4500" t="s">
        <v>88</v>
      </c>
      <c r="E4500" t="s">
        <v>95</v>
      </c>
      <c r="F4500" t="s">
        <v>38</v>
      </c>
      <c r="G4500">
        <v>3</v>
      </c>
      <c r="H4500">
        <v>2011</v>
      </c>
      <c r="I4500" t="s">
        <v>56</v>
      </c>
      <c r="J4500">
        <v>6.4</v>
      </c>
      <c r="K4500">
        <v>4.7538042880737299</v>
      </c>
      <c r="L4500">
        <v>8.4203323254566094</v>
      </c>
      <c r="M4500">
        <v>50</v>
      </c>
      <c r="N4500" t="s">
        <v>44</v>
      </c>
      <c r="O4500">
        <v>14.142135623731001</v>
      </c>
    </row>
    <row r="4501" spans="1:15" x14ac:dyDescent="0.25">
      <c r="A4501" s="20" t="s">
        <v>4620</v>
      </c>
      <c r="B4501">
        <v>4</v>
      </c>
      <c r="C4501" t="s">
        <v>68</v>
      </c>
      <c r="D4501" t="s">
        <v>88</v>
      </c>
      <c r="E4501" t="s">
        <v>95</v>
      </c>
      <c r="F4501" t="s">
        <v>38</v>
      </c>
      <c r="G4501">
        <v>3</v>
      </c>
      <c r="H4501">
        <v>2011</v>
      </c>
      <c r="I4501" t="s">
        <v>57</v>
      </c>
      <c r="J4501">
        <v>7.9</v>
      </c>
      <c r="K4501">
        <v>5.8871506298995797</v>
      </c>
      <c r="L4501">
        <v>10.333284570904899</v>
      </c>
      <c r="M4501">
        <v>52</v>
      </c>
      <c r="N4501" t="s">
        <v>44</v>
      </c>
      <c r="O4501">
        <v>13.8675049056307</v>
      </c>
    </row>
    <row r="4502" spans="1:15" x14ac:dyDescent="0.25">
      <c r="A4502" s="20" t="s">
        <v>4621</v>
      </c>
      <c r="B4502">
        <v>4</v>
      </c>
      <c r="C4502" t="s">
        <v>68</v>
      </c>
      <c r="D4502" t="s">
        <v>88</v>
      </c>
      <c r="E4502" t="s">
        <v>95</v>
      </c>
      <c r="F4502" t="s">
        <v>38</v>
      </c>
      <c r="G4502">
        <v>3</v>
      </c>
      <c r="H4502">
        <v>2011</v>
      </c>
      <c r="I4502" t="s">
        <v>58</v>
      </c>
      <c r="J4502">
        <v>6.2</v>
      </c>
      <c r="K4502">
        <v>5.3167478322062101</v>
      </c>
      <c r="L4502">
        <v>7.17028898209698</v>
      </c>
      <c r="M4502">
        <v>177</v>
      </c>
      <c r="N4502" t="s">
        <v>44</v>
      </c>
      <c r="O4502">
        <v>7.5164602800282898</v>
      </c>
    </row>
    <row r="4503" spans="1:15" x14ac:dyDescent="0.25">
      <c r="A4503" s="20" t="s">
        <v>4622</v>
      </c>
      <c r="B4503">
        <v>4</v>
      </c>
      <c r="C4503" t="s">
        <v>68</v>
      </c>
      <c r="D4503" t="s">
        <v>88</v>
      </c>
      <c r="E4503" t="s">
        <v>95</v>
      </c>
      <c r="F4503" t="s">
        <v>38</v>
      </c>
      <c r="G4503">
        <v>3</v>
      </c>
      <c r="H4503">
        <v>2011</v>
      </c>
      <c r="I4503" t="s">
        <v>59</v>
      </c>
      <c r="J4503" t="s">
        <v>44</v>
      </c>
      <c r="K4503" t="s">
        <v>44</v>
      </c>
      <c r="L4503" t="s">
        <v>44</v>
      </c>
      <c r="M4503">
        <v>16</v>
      </c>
      <c r="N4503" t="s">
        <v>44</v>
      </c>
      <c r="O4503">
        <v>25</v>
      </c>
    </row>
    <row r="4504" spans="1:15" x14ac:dyDescent="0.25">
      <c r="A4504" s="20" t="s">
        <v>4623</v>
      </c>
      <c r="B4504">
        <v>4</v>
      </c>
      <c r="C4504" t="s">
        <v>68</v>
      </c>
      <c r="D4504" t="s">
        <v>88</v>
      </c>
      <c r="E4504" t="s">
        <v>95</v>
      </c>
      <c r="F4504" t="s">
        <v>38</v>
      </c>
      <c r="G4504">
        <v>3</v>
      </c>
      <c r="H4504">
        <v>2011</v>
      </c>
      <c r="I4504" t="s">
        <v>60</v>
      </c>
      <c r="J4504">
        <v>9.6</v>
      </c>
      <c r="K4504">
        <v>8.1583490253093096</v>
      </c>
      <c r="L4504">
        <v>11.1689641139314</v>
      </c>
      <c r="M4504">
        <v>160</v>
      </c>
      <c r="N4504" t="s">
        <v>44</v>
      </c>
      <c r="O4504">
        <v>7.9056941504209499</v>
      </c>
    </row>
    <row r="4505" spans="1:15" x14ac:dyDescent="0.25">
      <c r="A4505" s="20" t="s">
        <v>4624</v>
      </c>
      <c r="B4505">
        <v>4</v>
      </c>
      <c r="C4505" t="s">
        <v>68</v>
      </c>
      <c r="D4505" t="s">
        <v>88</v>
      </c>
      <c r="E4505" t="s">
        <v>95</v>
      </c>
      <c r="F4505" t="s">
        <v>38</v>
      </c>
      <c r="G4505">
        <v>3</v>
      </c>
      <c r="H4505">
        <v>2011</v>
      </c>
      <c r="I4505" t="s">
        <v>61</v>
      </c>
      <c r="J4505" t="s">
        <v>44</v>
      </c>
      <c r="K4505" t="s">
        <v>44</v>
      </c>
      <c r="L4505" t="s">
        <v>44</v>
      </c>
      <c r="M4505">
        <v>5</v>
      </c>
      <c r="N4505" t="s">
        <v>44</v>
      </c>
      <c r="O4505">
        <v>44.721359549995803</v>
      </c>
    </row>
    <row r="4506" spans="1:15" x14ac:dyDescent="0.25">
      <c r="A4506" s="20" t="s">
        <v>4625</v>
      </c>
      <c r="B4506">
        <v>4</v>
      </c>
      <c r="C4506" t="s">
        <v>68</v>
      </c>
      <c r="D4506" t="s">
        <v>88</v>
      </c>
      <c r="E4506" t="s">
        <v>95</v>
      </c>
      <c r="F4506" t="s">
        <v>38</v>
      </c>
      <c r="G4506">
        <v>3</v>
      </c>
      <c r="H4506">
        <v>2011</v>
      </c>
      <c r="I4506" t="s">
        <v>43</v>
      </c>
      <c r="J4506">
        <v>10.3</v>
      </c>
      <c r="K4506">
        <v>8.8139377684561495</v>
      </c>
      <c r="L4506">
        <v>11.9953697199538</v>
      </c>
      <c r="M4506">
        <v>166</v>
      </c>
      <c r="N4506" t="s">
        <v>44</v>
      </c>
      <c r="O4506">
        <v>7.7615052570633303</v>
      </c>
    </row>
    <row r="4507" spans="1:15" x14ac:dyDescent="0.25">
      <c r="A4507" s="20" t="s">
        <v>4626</v>
      </c>
      <c r="B4507">
        <v>4</v>
      </c>
      <c r="C4507" t="s">
        <v>68</v>
      </c>
      <c r="D4507" t="s">
        <v>88</v>
      </c>
      <c r="E4507" t="s">
        <v>95</v>
      </c>
      <c r="F4507" t="s">
        <v>38</v>
      </c>
      <c r="G4507">
        <v>3</v>
      </c>
      <c r="H4507">
        <v>2011</v>
      </c>
      <c r="I4507" t="s">
        <v>62</v>
      </c>
      <c r="J4507">
        <v>7.7</v>
      </c>
      <c r="K4507">
        <v>5.5169858536986096</v>
      </c>
      <c r="L4507">
        <v>10.3836325005723</v>
      </c>
      <c r="M4507">
        <v>41</v>
      </c>
      <c r="N4507" t="s">
        <v>44</v>
      </c>
      <c r="O4507">
        <v>15.6173761888606</v>
      </c>
    </row>
    <row r="4508" spans="1:15" x14ac:dyDescent="0.25">
      <c r="A4508" s="20" t="s">
        <v>4627</v>
      </c>
      <c r="B4508">
        <v>4</v>
      </c>
      <c r="C4508" t="s">
        <v>68</v>
      </c>
      <c r="D4508" t="s">
        <v>88</v>
      </c>
      <c r="E4508" t="s">
        <v>95</v>
      </c>
      <c r="F4508" t="s">
        <v>38</v>
      </c>
      <c r="G4508">
        <v>3</v>
      </c>
      <c r="H4508">
        <v>2011</v>
      </c>
      <c r="I4508" t="s">
        <v>75</v>
      </c>
      <c r="J4508">
        <v>7.29</v>
      </c>
      <c r="K4508">
        <v>6.95</v>
      </c>
      <c r="L4508">
        <v>7.65</v>
      </c>
      <c r="M4508">
        <v>1647</v>
      </c>
      <c r="N4508" t="s">
        <v>44</v>
      </c>
      <c r="O4508">
        <v>2.4640709031819101</v>
      </c>
    </row>
    <row r="4509" spans="1:15" x14ac:dyDescent="0.25">
      <c r="A4509" s="20" t="s">
        <v>4628</v>
      </c>
      <c r="B4509">
        <v>4</v>
      </c>
      <c r="C4509" t="s">
        <v>68</v>
      </c>
      <c r="D4509" t="s">
        <v>88</v>
      </c>
      <c r="E4509" t="s">
        <v>95</v>
      </c>
      <c r="F4509" t="s">
        <v>38</v>
      </c>
      <c r="G4509">
        <v>3</v>
      </c>
      <c r="H4509">
        <v>2011</v>
      </c>
      <c r="I4509" t="s">
        <v>45</v>
      </c>
      <c r="J4509">
        <v>8.5</v>
      </c>
      <c r="K4509">
        <v>6.9346439200809504</v>
      </c>
      <c r="L4509">
        <v>10.243688348510201</v>
      </c>
      <c r="M4509">
        <v>105</v>
      </c>
      <c r="N4509" t="s">
        <v>44</v>
      </c>
      <c r="O4509">
        <v>9.7590007294853294</v>
      </c>
    </row>
    <row r="4510" spans="1:15" x14ac:dyDescent="0.25">
      <c r="A4510" s="20" t="s">
        <v>4629</v>
      </c>
      <c r="B4510">
        <v>4</v>
      </c>
      <c r="C4510" t="s">
        <v>68</v>
      </c>
      <c r="D4510" t="s">
        <v>88</v>
      </c>
      <c r="E4510" t="s">
        <v>95</v>
      </c>
      <c r="F4510" t="s">
        <v>38</v>
      </c>
      <c r="G4510">
        <v>3</v>
      </c>
      <c r="H4510">
        <v>2011</v>
      </c>
      <c r="I4510" t="s">
        <v>46</v>
      </c>
      <c r="J4510">
        <v>8.1</v>
      </c>
      <c r="K4510">
        <v>6.4229969809640099</v>
      </c>
      <c r="L4510">
        <v>10.090387993938601</v>
      </c>
      <c r="M4510">
        <v>79</v>
      </c>
      <c r="N4510" t="s">
        <v>44</v>
      </c>
      <c r="O4510">
        <v>11.250879009260199</v>
      </c>
    </row>
    <row r="4511" spans="1:15" x14ac:dyDescent="0.25">
      <c r="A4511" s="20" t="s">
        <v>4630</v>
      </c>
      <c r="B4511">
        <v>4</v>
      </c>
      <c r="C4511" t="s">
        <v>68</v>
      </c>
      <c r="D4511" t="s">
        <v>88</v>
      </c>
      <c r="E4511" t="s">
        <v>95</v>
      </c>
      <c r="F4511" t="s">
        <v>38</v>
      </c>
      <c r="G4511">
        <v>3</v>
      </c>
      <c r="H4511">
        <v>2011</v>
      </c>
      <c r="I4511" t="s">
        <v>47</v>
      </c>
      <c r="J4511">
        <v>6.2</v>
      </c>
      <c r="K4511">
        <v>5.3435193152899503</v>
      </c>
      <c r="L4511">
        <v>7.1516706569445798</v>
      </c>
      <c r="M4511">
        <v>186</v>
      </c>
      <c r="N4511" t="s">
        <v>44</v>
      </c>
      <c r="O4511">
        <v>7.3323557510676602</v>
      </c>
    </row>
    <row r="4512" spans="1:15" x14ac:dyDescent="0.25">
      <c r="A4512" s="20" t="s">
        <v>4631</v>
      </c>
      <c r="B4512">
        <v>4</v>
      </c>
      <c r="C4512" t="s">
        <v>68</v>
      </c>
      <c r="D4512" t="s">
        <v>88</v>
      </c>
      <c r="E4512" t="s">
        <v>95</v>
      </c>
      <c r="F4512" t="s">
        <v>38</v>
      </c>
      <c r="G4512">
        <v>3</v>
      </c>
      <c r="H4512">
        <v>2011</v>
      </c>
      <c r="I4512" t="s">
        <v>48</v>
      </c>
      <c r="J4512">
        <v>6.6</v>
      </c>
      <c r="K4512">
        <v>5.2837323366092201</v>
      </c>
      <c r="L4512">
        <v>8.0618114653843698</v>
      </c>
      <c r="M4512">
        <v>90</v>
      </c>
      <c r="N4512" t="s">
        <v>44</v>
      </c>
      <c r="O4512">
        <v>10.540925533894599</v>
      </c>
    </row>
    <row r="4513" spans="1:15" x14ac:dyDescent="0.25">
      <c r="A4513" s="20" t="s">
        <v>4632</v>
      </c>
      <c r="B4513">
        <v>4</v>
      </c>
      <c r="C4513" t="s">
        <v>68</v>
      </c>
      <c r="D4513" t="s">
        <v>88</v>
      </c>
      <c r="E4513" t="s">
        <v>95</v>
      </c>
      <c r="F4513" t="s">
        <v>38</v>
      </c>
      <c r="G4513">
        <v>3</v>
      </c>
      <c r="H4513">
        <v>2011</v>
      </c>
      <c r="I4513" t="s">
        <v>49</v>
      </c>
      <c r="J4513">
        <v>10.1</v>
      </c>
      <c r="K4513">
        <v>8.0800006196260306</v>
      </c>
      <c r="L4513">
        <v>12.4640125983743</v>
      </c>
      <c r="M4513">
        <v>85</v>
      </c>
      <c r="N4513" t="s">
        <v>44</v>
      </c>
      <c r="O4513">
        <v>10.8465228909328</v>
      </c>
    </row>
    <row r="4514" spans="1:15" x14ac:dyDescent="0.25">
      <c r="A4514" s="20" t="s">
        <v>4633</v>
      </c>
      <c r="B4514">
        <v>4</v>
      </c>
      <c r="C4514" t="s">
        <v>68</v>
      </c>
      <c r="D4514" t="s">
        <v>88</v>
      </c>
      <c r="E4514" t="s">
        <v>95</v>
      </c>
      <c r="F4514" t="s">
        <v>38</v>
      </c>
      <c r="G4514">
        <v>3</v>
      </c>
      <c r="H4514">
        <v>2011</v>
      </c>
      <c r="I4514" t="s">
        <v>50</v>
      </c>
      <c r="J4514">
        <v>6.5</v>
      </c>
      <c r="K4514">
        <v>5.1874737416492902</v>
      </c>
      <c r="L4514">
        <v>8.0584689091969395</v>
      </c>
      <c r="M4514">
        <v>83</v>
      </c>
      <c r="N4514" t="s">
        <v>44</v>
      </c>
      <c r="O4514">
        <v>10.976425998969001</v>
      </c>
    </row>
    <row r="4515" spans="1:15" x14ac:dyDescent="0.25">
      <c r="A4515" s="20" t="s">
        <v>4634</v>
      </c>
      <c r="B4515">
        <v>4</v>
      </c>
      <c r="C4515" t="s">
        <v>68</v>
      </c>
      <c r="D4515" t="s">
        <v>88</v>
      </c>
      <c r="E4515" t="s">
        <v>95</v>
      </c>
      <c r="F4515" t="s">
        <v>38</v>
      </c>
      <c r="G4515">
        <v>3</v>
      </c>
      <c r="H4515">
        <v>2011</v>
      </c>
      <c r="I4515" t="s">
        <v>51</v>
      </c>
      <c r="J4515">
        <v>4.0999999999999996</v>
      </c>
      <c r="K4515">
        <v>2.9656616089757</v>
      </c>
      <c r="L4515">
        <v>5.4338951536439701</v>
      </c>
      <c r="M4515">
        <v>45</v>
      </c>
      <c r="N4515" t="s">
        <v>44</v>
      </c>
      <c r="O4515">
        <v>14.907119849998599</v>
      </c>
    </row>
    <row r="4516" spans="1:15" x14ac:dyDescent="0.25">
      <c r="A4516" s="20" t="s">
        <v>4635</v>
      </c>
      <c r="B4516">
        <v>4</v>
      </c>
      <c r="C4516" t="s">
        <v>68</v>
      </c>
      <c r="D4516" t="s">
        <v>88</v>
      </c>
      <c r="E4516" t="s">
        <v>96</v>
      </c>
      <c r="F4516" t="s">
        <v>42</v>
      </c>
      <c r="G4516">
        <v>4</v>
      </c>
      <c r="H4516">
        <v>2011</v>
      </c>
      <c r="I4516" t="s">
        <v>34</v>
      </c>
      <c r="J4516">
        <v>14.3</v>
      </c>
      <c r="K4516">
        <v>12.608562163665001</v>
      </c>
      <c r="L4516">
        <v>16.184024216350799</v>
      </c>
      <c r="M4516">
        <v>250</v>
      </c>
      <c r="N4516" t="s">
        <v>44</v>
      </c>
      <c r="O4516">
        <v>6.3245553203367599</v>
      </c>
    </row>
    <row r="4517" spans="1:15" x14ac:dyDescent="0.25">
      <c r="A4517" s="20" t="s">
        <v>4636</v>
      </c>
      <c r="B4517">
        <v>4</v>
      </c>
      <c r="C4517" t="s">
        <v>68</v>
      </c>
      <c r="D4517" t="s">
        <v>88</v>
      </c>
      <c r="E4517" t="s">
        <v>96</v>
      </c>
      <c r="F4517" t="s">
        <v>42</v>
      </c>
      <c r="G4517">
        <v>4</v>
      </c>
      <c r="H4517">
        <v>2011</v>
      </c>
      <c r="I4517" t="s">
        <v>52</v>
      </c>
      <c r="J4517" t="s">
        <v>44</v>
      </c>
      <c r="K4517" t="s">
        <v>44</v>
      </c>
      <c r="L4517" t="s">
        <v>44</v>
      </c>
      <c r="M4517">
        <v>5</v>
      </c>
      <c r="N4517" t="s">
        <v>44</v>
      </c>
      <c r="O4517">
        <v>44.721359549995803</v>
      </c>
    </row>
    <row r="4518" spans="1:15" x14ac:dyDescent="0.25">
      <c r="A4518" s="20" t="s">
        <v>4637</v>
      </c>
      <c r="B4518">
        <v>4</v>
      </c>
      <c r="C4518" t="s">
        <v>68</v>
      </c>
      <c r="D4518" t="s">
        <v>88</v>
      </c>
      <c r="E4518" t="s">
        <v>96</v>
      </c>
      <c r="F4518" t="s">
        <v>42</v>
      </c>
      <c r="G4518">
        <v>4</v>
      </c>
      <c r="H4518">
        <v>2011</v>
      </c>
      <c r="I4518" t="s">
        <v>53</v>
      </c>
      <c r="J4518" t="s">
        <v>44</v>
      </c>
      <c r="K4518" t="s">
        <v>44</v>
      </c>
      <c r="L4518" t="s">
        <v>44</v>
      </c>
      <c r="M4518">
        <v>17</v>
      </c>
      <c r="N4518" t="s">
        <v>44</v>
      </c>
      <c r="O4518">
        <v>24.253562503633301</v>
      </c>
    </row>
    <row r="4519" spans="1:15" x14ac:dyDescent="0.25">
      <c r="A4519" s="20" t="s">
        <v>4638</v>
      </c>
      <c r="B4519">
        <v>4</v>
      </c>
      <c r="C4519" t="s">
        <v>68</v>
      </c>
      <c r="D4519" t="s">
        <v>88</v>
      </c>
      <c r="E4519" t="s">
        <v>96</v>
      </c>
      <c r="F4519" t="s">
        <v>42</v>
      </c>
      <c r="G4519">
        <v>4</v>
      </c>
      <c r="H4519">
        <v>2011</v>
      </c>
      <c r="I4519" t="s">
        <v>54</v>
      </c>
      <c r="J4519" t="s">
        <v>44</v>
      </c>
      <c r="K4519" t="s">
        <v>44</v>
      </c>
      <c r="L4519" t="s">
        <v>44</v>
      </c>
      <c r="M4519">
        <v>1</v>
      </c>
      <c r="N4519" t="s">
        <v>44</v>
      </c>
      <c r="O4519">
        <v>100</v>
      </c>
    </row>
    <row r="4520" spans="1:15" x14ac:dyDescent="0.25">
      <c r="A4520" s="20" t="s">
        <v>4639</v>
      </c>
      <c r="B4520">
        <v>4</v>
      </c>
      <c r="C4520" t="s">
        <v>68</v>
      </c>
      <c r="D4520" t="s">
        <v>88</v>
      </c>
      <c r="E4520" t="s">
        <v>96</v>
      </c>
      <c r="F4520" t="s">
        <v>42</v>
      </c>
      <c r="G4520">
        <v>4</v>
      </c>
      <c r="H4520">
        <v>2011</v>
      </c>
      <c r="I4520" t="s">
        <v>55</v>
      </c>
      <c r="J4520">
        <v>12.9</v>
      </c>
      <c r="K4520">
        <v>7.8969713211920398</v>
      </c>
      <c r="L4520">
        <v>19.801692870462698</v>
      </c>
      <c r="M4520">
        <v>20</v>
      </c>
      <c r="N4520" t="s">
        <v>44</v>
      </c>
      <c r="O4520">
        <v>22.360679774997902</v>
      </c>
    </row>
    <row r="4521" spans="1:15" x14ac:dyDescent="0.25">
      <c r="A4521" s="20" t="s">
        <v>4640</v>
      </c>
      <c r="B4521">
        <v>4</v>
      </c>
      <c r="C4521" t="s">
        <v>68</v>
      </c>
      <c r="D4521" t="s">
        <v>88</v>
      </c>
      <c r="E4521" t="s">
        <v>96</v>
      </c>
      <c r="F4521" t="s">
        <v>42</v>
      </c>
      <c r="G4521">
        <v>4</v>
      </c>
      <c r="H4521">
        <v>2011</v>
      </c>
      <c r="I4521" t="s">
        <v>56</v>
      </c>
      <c r="J4521" t="s">
        <v>44</v>
      </c>
      <c r="K4521" t="s">
        <v>44</v>
      </c>
      <c r="L4521" t="s">
        <v>44</v>
      </c>
      <c r="M4521">
        <v>5</v>
      </c>
      <c r="N4521" t="s">
        <v>44</v>
      </c>
      <c r="O4521">
        <v>44.721359549995803</v>
      </c>
    </row>
    <row r="4522" spans="1:15" x14ac:dyDescent="0.25">
      <c r="A4522" s="20" t="s">
        <v>4641</v>
      </c>
      <c r="B4522">
        <v>4</v>
      </c>
      <c r="C4522" t="s">
        <v>68</v>
      </c>
      <c r="D4522" t="s">
        <v>88</v>
      </c>
      <c r="E4522" t="s">
        <v>96</v>
      </c>
      <c r="F4522" t="s">
        <v>42</v>
      </c>
      <c r="G4522">
        <v>4</v>
      </c>
      <c r="H4522">
        <v>2011</v>
      </c>
      <c r="I4522" t="s">
        <v>57</v>
      </c>
      <c r="J4522" t="s">
        <v>44</v>
      </c>
      <c r="K4522" t="s">
        <v>44</v>
      </c>
      <c r="L4522" t="s">
        <v>44</v>
      </c>
      <c r="M4522">
        <v>9</v>
      </c>
      <c r="N4522" t="s">
        <v>44</v>
      </c>
      <c r="O4522">
        <v>33.3333333333333</v>
      </c>
    </row>
    <row r="4523" spans="1:15" x14ac:dyDescent="0.25">
      <c r="A4523" s="20" t="s">
        <v>4642</v>
      </c>
      <c r="B4523">
        <v>4</v>
      </c>
      <c r="C4523" t="s">
        <v>68</v>
      </c>
      <c r="D4523" t="s">
        <v>88</v>
      </c>
      <c r="E4523" t="s">
        <v>96</v>
      </c>
      <c r="F4523" t="s">
        <v>42</v>
      </c>
      <c r="G4523">
        <v>4</v>
      </c>
      <c r="H4523">
        <v>2011</v>
      </c>
      <c r="I4523" t="s">
        <v>58</v>
      </c>
      <c r="J4523">
        <v>4.9000000000000004</v>
      </c>
      <c r="K4523">
        <v>3.1340500418627899</v>
      </c>
      <c r="L4523">
        <v>7.4109596030113503</v>
      </c>
      <c r="M4523">
        <v>23</v>
      </c>
      <c r="N4523" t="s">
        <v>44</v>
      </c>
      <c r="O4523">
        <v>20.851441405707501</v>
      </c>
    </row>
    <row r="4524" spans="1:15" x14ac:dyDescent="0.25">
      <c r="A4524" s="20" t="s">
        <v>4643</v>
      </c>
      <c r="B4524">
        <v>4</v>
      </c>
      <c r="C4524" t="s">
        <v>68</v>
      </c>
      <c r="D4524" t="s">
        <v>88</v>
      </c>
      <c r="E4524" t="s">
        <v>96</v>
      </c>
      <c r="F4524" t="s">
        <v>42</v>
      </c>
      <c r="G4524">
        <v>4</v>
      </c>
      <c r="H4524">
        <v>2011</v>
      </c>
      <c r="I4524" t="s">
        <v>59</v>
      </c>
      <c r="J4524" t="s">
        <v>44</v>
      </c>
      <c r="K4524" t="s">
        <v>44</v>
      </c>
      <c r="L4524" t="s">
        <v>44</v>
      </c>
      <c r="M4524">
        <v>4</v>
      </c>
      <c r="N4524" t="s">
        <v>44</v>
      </c>
      <c r="O4524">
        <v>50</v>
      </c>
    </row>
    <row r="4525" spans="1:15" x14ac:dyDescent="0.25">
      <c r="A4525" s="20" t="s">
        <v>4644</v>
      </c>
      <c r="B4525">
        <v>4</v>
      </c>
      <c r="C4525" t="s">
        <v>68</v>
      </c>
      <c r="D4525" t="s">
        <v>88</v>
      </c>
      <c r="E4525" t="s">
        <v>96</v>
      </c>
      <c r="F4525" t="s">
        <v>42</v>
      </c>
      <c r="G4525">
        <v>4</v>
      </c>
      <c r="H4525">
        <v>2011</v>
      </c>
      <c r="I4525" t="s">
        <v>60</v>
      </c>
      <c r="J4525">
        <v>11</v>
      </c>
      <c r="K4525">
        <v>9.4230767897868599</v>
      </c>
      <c r="L4525">
        <v>12.7098681395321</v>
      </c>
      <c r="M4525">
        <v>175</v>
      </c>
      <c r="N4525" t="s">
        <v>44</v>
      </c>
      <c r="O4525">
        <v>7.55928946018454</v>
      </c>
    </row>
    <row r="4526" spans="1:15" x14ac:dyDescent="0.25">
      <c r="A4526" s="20" t="s">
        <v>4645</v>
      </c>
      <c r="B4526">
        <v>4</v>
      </c>
      <c r="C4526" t="s">
        <v>68</v>
      </c>
      <c r="D4526" t="s">
        <v>88</v>
      </c>
      <c r="E4526" t="s">
        <v>96</v>
      </c>
      <c r="F4526" t="s">
        <v>42</v>
      </c>
      <c r="G4526">
        <v>4</v>
      </c>
      <c r="H4526">
        <v>2011</v>
      </c>
      <c r="I4526" t="s">
        <v>61</v>
      </c>
      <c r="J4526" t="s">
        <v>44</v>
      </c>
      <c r="K4526" t="s">
        <v>44</v>
      </c>
      <c r="L4526" t="s">
        <v>44</v>
      </c>
      <c r="M4526">
        <v>3</v>
      </c>
      <c r="N4526" t="s">
        <v>44</v>
      </c>
      <c r="O4526">
        <v>57.735026918962603</v>
      </c>
    </row>
    <row r="4527" spans="1:15" x14ac:dyDescent="0.25">
      <c r="A4527" s="20" t="s">
        <v>4646</v>
      </c>
      <c r="B4527">
        <v>4</v>
      </c>
      <c r="C4527" t="s">
        <v>68</v>
      </c>
      <c r="D4527" t="s">
        <v>88</v>
      </c>
      <c r="E4527" t="s">
        <v>96</v>
      </c>
      <c r="F4527" t="s">
        <v>42</v>
      </c>
      <c r="G4527">
        <v>4</v>
      </c>
      <c r="H4527">
        <v>2011</v>
      </c>
      <c r="I4527" t="s">
        <v>43</v>
      </c>
      <c r="J4527">
        <v>19.899999999999999</v>
      </c>
      <c r="K4527">
        <v>12.5550173516512</v>
      </c>
      <c r="L4527">
        <v>30.0810814326186</v>
      </c>
      <c r="M4527">
        <v>22</v>
      </c>
      <c r="N4527" t="s">
        <v>44</v>
      </c>
      <c r="O4527">
        <v>21.320071635561</v>
      </c>
    </row>
    <row r="4528" spans="1:15" x14ac:dyDescent="0.25">
      <c r="A4528" s="20" t="s">
        <v>4647</v>
      </c>
      <c r="B4528">
        <v>4</v>
      </c>
      <c r="C4528" t="s">
        <v>68</v>
      </c>
      <c r="D4528" t="s">
        <v>88</v>
      </c>
      <c r="E4528" t="s">
        <v>96</v>
      </c>
      <c r="F4528" t="s">
        <v>42</v>
      </c>
      <c r="G4528">
        <v>4</v>
      </c>
      <c r="H4528">
        <v>2011</v>
      </c>
      <c r="I4528" t="s">
        <v>75</v>
      </c>
      <c r="J4528">
        <v>9.19</v>
      </c>
      <c r="K4528">
        <v>8.65</v>
      </c>
      <c r="L4528">
        <v>9.75</v>
      </c>
      <c r="M4528">
        <v>1076</v>
      </c>
      <c r="N4528" t="s">
        <v>44</v>
      </c>
      <c r="O4528">
        <v>3.0485538042484599</v>
      </c>
    </row>
    <row r="4529" spans="1:15" x14ac:dyDescent="0.25">
      <c r="A4529" s="20" t="s">
        <v>4648</v>
      </c>
      <c r="B4529">
        <v>4</v>
      </c>
      <c r="C4529" t="s">
        <v>68</v>
      </c>
      <c r="D4529" t="s">
        <v>88</v>
      </c>
      <c r="E4529" t="s">
        <v>96</v>
      </c>
      <c r="F4529" t="s">
        <v>42</v>
      </c>
      <c r="G4529">
        <v>4</v>
      </c>
      <c r="H4529">
        <v>2011</v>
      </c>
      <c r="I4529" t="s">
        <v>45</v>
      </c>
      <c r="J4529">
        <v>9.8000000000000007</v>
      </c>
      <c r="K4529">
        <v>7.1340945815548196</v>
      </c>
      <c r="L4529">
        <v>13.048543592644201</v>
      </c>
      <c r="M4529">
        <v>45</v>
      </c>
      <c r="N4529" t="s">
        <v>44</v>
      </c>
      <c r="O4529">
        <v>14.907119849998599</v>
      </c>
    </row>
    <row r="4530" spans="1:15" x14ac:dyDescent="0.25">
      <c r="A4530" s="20" t="s">
        <v>4649</v>
      </c>
      <c r="B4530">
        <v>4</v>
      </c>
      <c r="C4530" t="s">
        <v>68</v>
      </c>
      <c r="D4530" t="s">
        <v>88</v>
      </c>
      <c r="E4530" t="s">
        <v>96</v>
      </c>
      <c r="F4530" t="s">
        <v>42</v>
      </c>
      <c r="G4530">
        <v>4</v>
      </c>
      <c r="H4530">
        <v>2011</v>
      </c>
      <c r="I4530" t="s">
        <v>46</v>
      </c>
      <c r="J4530">
        <v>9.5</v>
      </c>
      <c r="K4530">
        <v>7.5131546989835902</v>
      </c>
      <c r="L4530">
        <v>11.8622771675282</v>
      </c>
      <c r="M4530">
        <v>77</v>
      </c>
      <c r="N4530" t="s">
        <v>44</v>
      </c>
      <c r="O4530">
        <v>11.396057645963801</v>
      </c>
    </row>
    <row r="4531" spans="1:15" x14ac:dyDescent="0.25">
      <c r="A4531" s="20" t="s">
        <v>4650</v>
      </c>
      <c r="B4531">
        <v>4</v>
      </c>
      <c r="C4531" t="s">
        <v>68</v>
      </c>
      <c r="D4531" t="s">
        <v>88</v>
      </c>
      <c r="E4531" t="s">
        <v>96</v>
      </c>
      <c r="F4531" t="s">
        <v>42</v>
      </c>
      <c r="G4531">
        <v>4</v>
      </c>
      <c r="H4531">
        <v>2011</v>
      </c>
      <c r="I4531" t="s">
        <v>47</v>
      </c>
      <c r="J4531">
        <v>6.7</v>
      </c>
      <c r="K4531">
        <v>6.0053441903771398</v>
      </c>
      <c r="L4531">
        <v>7.5021408592439798</v>
      </c>
      <c r="M4531">
        <v>316</v>
      </c>
      <c r="N4531" t="s">
        <v>44</v>
      </c>
      <c r="O4531">
        <v>5.62543950463012</v>
      </c>
    </row>
    <row r="4532" spans="1:15" x14ac:dyDescent="0.25">
      <c r="A4532" s="20" t="s">
        <v>4651</v>
      </c>
      <c r="B4532">
        <v>4</v>
      </c>
      <c r="C4532" t="s">
        <v>68</v>
      </c>
      <c r="D4532" t="s">
        <v>88</v>
      </c>
      <c r="E4532" t="s">
        <v>96</v>
      </c>
      <c r="F4532" t="s">
        <v>42</v>
      </c>
      <c r="G4532">
        <v>4</v>
      </c>
      <c r="H4532">
        <v>2011</v>
      </c>
      <c r="I4532" t="s">
        <v>48</v>
      </c>
      <c r="J4532">
        <v>10.1</v>
      </c>
      <c r="K4532">
        <v>6.6787978341599299</v>
      </c>
      <c r="L4532">
        <v>14.6507556162874</v>
      </c>
      <c r="M4532">
        <v>27</v>
      </c>
      <c r="N4532" t="s">
        <v>44</v>
      </c>
      <c r="O4532">
        <v>19.245008972987499</v>
      </c>
    </row>
    <row r="4533" spans="1:15" x14ac:dyDescent="0.25">
      <c r="A4533" s="20" t="s">
        <v>4652</v>
      </c>
      <c r="B4533">
        <v>4</v>
      </c>
      <c r="C4533" t="s">
        <v>68</v>
      </c>
      <c r="D4533" t="s">
        <v>88</v>
      </c>
      <c r="E4533" t="s">
        <v>96</v>
      </c>
      <c r="F4533" t="s">
        <v>42</v>
      </c>
      <c r="G4533">
        <v>4</v>
      </c>
      <c r="H4533">
        <v>2011</v>
      </c>
      <c r="I4533" t="s">
        <v>49</v>
      </c>
      <c r="J4533">
        <v>11</v>
      </c>
      <c r="K4533">
        <v>8.3169636625452004</v>
      </c>
      <c r="L4533">
        <v>14.301729498353</v>
      </c>
      <c r="M4533">
        <v>55</v>
      </c>
      <c r="N4533" t="s">
        <v>44</v>
      </c>
      <c r="O4533">
        <v>13.483997249264799</v>
      </c>
    </row>
    <row r="4534" spans="1:15" x14ac:dyDescent="0.25">
      <c r="A4534" s="20" t="s">
        <v>4653</v>
      </c>
      <c r="B4534">
        <v>4</v>
      </c>
      <c r="C4534" t="s">
        <v>68</v>
      </c>
      <c r="D4534" t="s">
        <v>88</v>
      </c>
      <c r="E4534" t="s">
        <v>96</v>
      </c>
      <c r="F4534" t="s">
        <v>42</v>
      </c>
      <c r="G4534">
        <v>4</v>
      </c>
      <c r="H4534">
        <v>2011</v>
      </c>
      <c r="I4534" t="s">
        <v>50</v>
      </c>
      <c r="J4534" t="s">
        <v>44</v>
      </c>
      <c r="K4534" t="s">
        <v>44</v>
      </c>
      <c r="L4534" t="s">
        <v>44</v>
      </c>
      <c r="M4534">
        <v>12</v>
      </c>
      <c r="N4534" t="s">
        <v>44</v>
      </c>
      <c r="O4534">
        <v>28.867513459481302</v>
      </c>
    </row>
    <row r="4535" spans="1:15" x14ac:dyDescent="0.25">
      <c r="A4535" s="20" t="s">
        <v>4654</v>
      </c>
      <c r="B4535">
        <v>4</v>
      </c>
      <c r="C4535" t="s">
        <v>68</v>
      </c>
      <c r="D4535" t="s">
        <v>88</v>
      </c>
      <c r="E4535" t="s">
        <v>96</v>
      </c>
      <c r="F4535" t="s">
        <v>42</v>
      </c>
      <c r="G4535">
        <v>4</v>
      </c>
      <c r="H4535">
        <v>2011</v>
      </c>
      <c r="I4535" t="s">
        <v>51</v>
      </c>
      <c r="J4535" t="s">
        <v>44</v>
      </c>
      <c r="K4535" t="s">
        <v>44</v>
      </c>
      <c r="L4535" t="s">
        <v>44</v>
      </c>
      <c r="M4535">
        <v>10</v>
      </c>
      <c r="N4535" t="s">
        <v>44</v>
      </c>
      <c r="O4535">
        <v>31.6227766016838</v>
      </c>
    </row>
    <row r="4536" spans="1:15" x14ac:dyDescent="0.25">
      <c r="A4536" s="20" t="s">
        <v>4655</v>
      </c>
      <c r="B4536">
        <v>4</v>
      </c>
      <c r="C4536" t="s">
        <v>68</v>
      </c>
      <c r="D4536" t="s">
        <v>88</v>
      </c>
      <c r="E4536" t="s">
        <v>97</v>
      </c>
      <c r="F4536" t="s">
        <v>35</v>
      </c>
      <c r="G4536">
        <v>5</v>
      </c>
      <c r="H4536">
        <v>2011</v>
      </c>
      <c r="I4536" t="s">
        <v>34</v>
      </c>
      <c r="J4536">
        <v>8.3000000000000007</v>
      </c>
      <c r="K4536">
        <v>7.0578937361534804</v>
      </c>
      <c r="L4536">
        <v>9.8097768040231195</v>
      </c>
      <c r="M4536">
        <v>146</v>
      </c>
      <c r="N4536" t="s">
        <v>44</v>
      </c>
      <c r="O4536">
        <v>8.2760588860236801</v>
      </c>
    </row>
    <row r="4537" spans="1:15" x14ac:dyDescent="0.25">
      <c r="A4537" s="20" t="s">
        <v>4656</v>
      </c>
      <c r="B4537">
        <v>4</v>
      </c>
      <c r="C4537" t="s">
        <v>68</v>
      </c>
      <c r="D4537" t="s">
        <v>88</v>
      </c>
      <c r="E4537" t="s">
        <v>97</v>
      </c>
      <c r="F4537" t="s">
        <v>35</v>
      </c>
      <c r="G4537">
        <v>5</v>
      </c>
      <c r="H4537">
        <v>2011</v>
      </c>
      <c r="I4537" t="s">
        <v>53</v>
      </c>
      <c r="J4537" t="s">
        <v>44</v>
      </c>
      <c r="K4537" t="s">
        <v>44</v>
      </c>
      <c r="L4537" t="s">
        <v>44</v>
      </c>
      <c r="M4537">
        <v>2</v>
      </c>
      <c r="N4537" t="s">
        <v>44</v>
      </c>
      <c r="O4537">
        <v>70.710678118654698</v>
      </c>
    </row>
    <row r="4538" spans="1:15" x14ac:dyDescent="0.25">
      <c r="A4538" s="20" t="s">
        <v>4657</v>
      </c>
      <c r="B4538">
        <v>4</v>
      </c>
      <c r="C4538" t="s">
        <v>68</v>
      </c>
      <c r="D4538" t="s">
        <v>88</v>
      </c>
      <c r="E4538" t="s">
        <v>97</v>
      </c>
      <c r="F4538" t="s">
        <v>35</v>
      </c>
      <c r="G4538">
        <v>5</v>
      </c>
      <c r="H4538">
        <v>2011</v>
      </c>
      <c r="I4538" t="s">
        <v>55</v>
      </c>
      <c r="J4538" t="s">
        <v>44</v>
      </c>
      <c r="K4538" t="s">
        <v>44</v>
      </c>
      <c r="L4538" t="s">
        <v>44</v>
      </c>
      <c r="M4538">
        <v>9</v>
      </c>
      <c r="N4538" t="s">
        <v>44</v>
      </c>
      <c r="O4538">
        <v>33.3333333333333</v>
      </c>
    </row>
    <row r="4539" spans="1:15" x14ac:dyDescent="0.25">
      <c r="A4539" s="20" t="s">
        <v>4658</v>
      </c>
      <c r="B4539">
        <v>4</v>
      </c>
      <c r="C4539" t="s">
        <v>68</v>
      </c>
      <c r="D4539" t="s">
        <v>88</v>
      </c>
      <c r="E4539" t="s">
        <v>97</v>
      </c>
      <c r="F4539" t="s">
        <v>35</v>
      </c>
      <c r="G4539">
        <v>5</v>
      </c>
      <c r="H4539">
        <v>2011</v>
      </c>
      <c r="I4539" t="s">
        <v>56</v>
      </c>
      <c r="J4539" t="s">
        <v>44</v>
      </c>
      <c r="K4539" t="s">
        <v>44</v>
      </c>
      <c r="L4539" t="s">
        <v>44</v>
      </c>
      <c r="M4539">
        <v>1</v>
      </c>
      <c r="N4539" t="s">
        <v>44</v>
      </c>
      <c r="O4539">
        <v>100</v>
      </c>
    </row>
    <row r="4540" spans="1:15" x14ac:dyDescent="0.25">
      <c r="A4540" s="20" t="s">
        <v>21895</v>
      </c>
      <c r="B4540">
        <v>4</v>
      </c>
      <c r="C4540" t="s">
        <v>68</v>
      </c>
      <c r="D4540" t="s">
        <v>88</v>
      </c>
      <c r="E4540" t="s">
        <v>97</v>
      </c>
      <c r="F4540" t="s">
        <v>35</v>
      </c>
      <c r="G4540">
        <v>5</v>
      </c>
      <c r="H4540">
        <v>2011</v>
      </c>
      <c r="I4540" t="s">
        <v>57</v>
      </c>
      <c r="J4540" t="s">
        <v>44</v>
      </c>
      <c r="K4540" t="s">
        <v>44</v>
      </c>
      <c r="L4540" t="s">
        <v>44</v>
      </c>
      <c r="M4540">
        <v>2</v>
      </c>
      <c r="N4540" t="s">
        <v>44</v>
      </c>
      <c r="O4540">
        <v>70.710678118654698</v>
      </c>
    </row>
    <row r="4541" spans="1:15" x14ac:dyDescent="0.25">
      <c r="A4541" s="20" t="s">
        <v>4659</v>
      </c>
      <c r="B4541">
        <v>4</v>
      </c>
      <c r="C4541" t="s">
        <v>68</v>
      </c>
      <c r="D4541" t="s">
        <v>88</v>
      </c>
      <c r="E4541" t="s">
        <v>97</v>
      </c>
      <c r="F4541" t="s">
        <v>35</v>
      </c>
      <c r="G4541">
        <v>5</v>
      </c>
      <c r="H4541">
        <v>2011</v>
      </c>
      <c r="I4541" t="s">
        <v>58</v>
      </c>
      <c r="J4541">
        <v>4.5</v>
      </c>
      <c r="K4541">
        <v>2.8781740080113098</v>
      </c>
      <c r="L4541">
        <v>6.7370873056748897</v>
      </c>
      <c r="M4541">
        <v>24</v>
      </c>
      <c r="N4541" t="s">
        <v>44</v>
      </c>
      <c r="O4541">
        <v>20.412414523193199</v>
      </c>
    </row>
    <row r="4542" spans="1:15" x14ac:dyDescent="0.25">
      <c r="A4542" s="20" t="s">
        <v>4660</v>
      </c>
      <c r="B4542">
        <v>4</v>
      </c>
      <c r="C4542" t="s">
        <v>68</v>
      </c>
      <c r="D4542" t="s">
        <v>88</v>
      </c>
      <c r="E4542" t="s">
        <v>97</v>
      </c>
      <c r="F4542" t="s">
        <v>35</v>
      </c>
      <c r="G4542">
        <v>5</v>
      </c>
      <c r="H4542">
        <v>2011</v>
      </c>
      <c r="I4542" t="s">
        <v>59</v>
      </c>
      <c r="J4542" t="s">
        <v>44</v>
      </c>
      <c r="K4542" t="s">
        <v>44</v>
      </c>
      <c r="L4542" t="s">
        <v>44</v>
      </c>
      <c r="M4542">
        <v>2</v>
      </c>
      <c r="N4542" t="s">
        <v>44</v>
      </c>
      <c r="O4542">
        <v>70.710678118654698</v>
      </c>
    </row>
    <row r="4543" spans="1:15" x14ac:dyDescent="0.25">
      <c r="A4543" s="20" t="s">
        <v>4661</v>
      </c>
      <c r="B4543">
        <v>4</v>
      </c>
      <c r="C4543" t="s">
        <v>68</v>
      </c>
      <c r="D4543" t="s">
        <v>88</v>
      </c>
      <c r="E4543" t="s">
        <v>97</v>
      </c>
      <c r="F4543" t="s">
        <v>35</v>
      </c>
      <c r="G4543">
        <v>5</v>
      </c>
      <c r="H4543">
        <v>2011</v>
      </c>
      <c r="I4543" t="s">
        <v>60</v>
      </c>
      <c r="J4543">
        <v>6.1</v>
      </c>
      <c r="K4543">
        <v>5.0143873759926096</v>
      </c>
      <c r="L4543">
        <v>7.3445084546331696</v>
      </c>
      <c r="M4543">
        <v>110</v>
      </c>
      <c r="N4543" t="s">
        <v>44</v>
      </c>
      <c r="O4543">
        <v>9.5346258924559208</v>
      </c>
    </row>
    <row r="4544" spans="1:15" x14ac:dyDescent="0.25">
      <c r="A4544" s="20" t="s">
        <v>4662</v>
      </c>
      <c r="B4544">
        <v>4</v>
      </c>
      <c r="C4544" t="s">
        <v>68</v>
      </c>
      <c r="D4544" t="s">
        <v>88</v>
      </c>
      <c r="E4544" t="s">
        <v>97</v>
      </c>
      <c r="F4544" t="s">
        <v>35</v>
      </c>
      <c r="G4544">
        <v>5</v>
      </c>
      <c r="H4544">
        <v>2011</v>
      </c>
      <c r="I4544" t="s">
        <v>61</v>
      </c>
      <c r="J4544" t="s">
        <v>44</v>
      </c>
      <c r="K4544" t="s">
        <v>44</v>
      </c>
      <c r="L4544" t="s">
        <v>44</v>
      </c>
      <c r="M4544">
        <v>1</v>
      </c>
      <c r="N4544" t="s">
        <v>44</v>
      </c>
      <c r="O4544">
        <v>100</v>
      </c>
    </row>
    <row r="4545" spans="1:15" x14ac:dyDescent="0.25">
      <c r="A4545" s="20" t="s">
        <v>4663</v>
      </c>
      <c r="B4545">
        <v>4</v>
      </c>
      <c r="C4545" t="s">
        <v>68</v>
      </c>
      <c r="D4545" t="s">
        <v>88</v>
      </c>
      <c r="E4545" t="s">
        <v>97</v>
      </c>
      <c r="F4545" t="s">
        <v>35</v>
      </c>
      <c r="G4545">
        <v>5</v>
      </c>
      <c r="H4545">
        <v>2011</v>
      </c>
      <c r="I4545" t="s">
        <v>43</v>
      </c>
      <c r="J4545" t="s">
        <v>44</v>
      </c>
      <c r="K4545" t="s">
        <v>44</v>
      </c>
      <c r="L4545" t="s">
        <v>44</v>
      </c>
      <c r="M4545">
        <v>14</v>
      </c>
      <c r="N4545" t="s">
        <v>44</v>
      </c>
      <c r="O4545">
        <v>26.726124191242398</v>
      </c>
    </row>
    <row r="4546" spans="1:15" x14ac:dyDescent="0.25">
      <c r="A4546" s="20" t="s">
        <v>4664</v>
      </c>
      <c r="B4546">
        <v>4</v>
      </c>
      <c r="C4546" t="s">
        <v>68</v>
      </c>
      <c r="D4546" t="s">
        <v>88</v>
      </c>
      <c r="E4546" t="s">
        <v>97</v>
      </c>
      <c r="F4546" t="s">
        <v>35</v>
      </c>
      <c r="G4546">
        <v>5</v>
      </c>
      <c r="H4546">
        <v>2011</v>
      </c>
      <c r="I4546" t="s">
        <v>75</v>
      </c>
      <c r="J4546">
        <v>5.68</v>
      </c>
      <c r="K4546">
        <v>5.2</v>
      </c>
      <c r="L4546">
        <v>6.2</v>
      </c>
      <c r="M4546">
        <v>498</v>
      </c>
      <c r="N4546" t="s">
        <v>44</v>
      </c>
      <c r="O4546">
        <v>4.4811071494822103</v>
      </c>
    </row>
    <row r="4547" spans="1:15" x14ac:dyDescent="0.25">
      <c r="A4547" s="20" t="s">
        <v>4665</v>
      </c>
      <c r="B4547">
        <v>4</v>
      </c>
      <c r="C4547" t="s">
        <v>68</v>
      </c>
      <c r="D4547" t="s">
        <v>88</v>
      </c>
      <c r="E4547" t="s">
        <v>97</v>
      </c>
      <c r="F4547" t="s">
        <v>35</v>
      </c>
      <c r="G4547">
        <v>5</v>
      </c>
      <c r="H4547">
        <v>2011</v>
      </c>
      <c r="I4547" t="s">
        <v>45</v>
      </c>
      <c r="J4547">
        <v>3.3</v>
      </c>
      <c r="K4547">
        <v>2.0549622500639901</v>
      </c>
      <c r="L4547">
        <v>4.8852944337169397</v>
      </c>
      <c r="M4547">
        <v>23</v>
      </c>
      <c r="N4547" t="s">
        <v>44</v>
      </c>
      <c r="O4547">
        <v>20.851441405707501</v>
      </c>
    </row>
    <row r="4548" spans="1:15" x14ac:dyDescent="0.25">
      <c r="A4548" s="20" t="s">
        <v>4666</v>
      </c>
      <c r="B4548">
        <v>4</v>
      </c>
      <c r="C4548" t="s">
        <v>68</v>
      </c>
      <c r="D4548" t="s">
        <v>88</v>
      </c>
      <c r="E4548" t="s">
        <v>97</v>
      </c>
      <c r="F4548" t="s">
        <v>35</v>
      </c>
      <c r="G4548">
        <v>5</v>
      </c>
      <c r="H4548">
        <v>2011</v>
      </c>
      <c r="I4548" t="s">
        <v>46</v>
      </c>
      <c r="J4548">
        <v>6.7</v>
      </c>
      <c r="K4548">
        <v>4.9142727022995896</v>
      </c>
      <c r="L4548">
        <v>9.0142619423972299</v>
      </c>
      <c r="M4548">
        <v>45</v>
      </c>
      <c r="N4548" t="s">
        <v>44</v>
      </c>
      <c r="O4548">
        <v>14.907119849998599</v>
      </c>
    </row>
    <row r="4549" spans="1:15" x14ac:dyDescent="0.25">
      <c r="A4549" s="20" t="s">
        <v>4667</v>
      </c>
      <c r="B4549">
        <v>4</v>
      </c>
      <c r="C4549" t="s">
        <v>68</v>
      </c>
      <c r="D4549" t="s">
        <v>88</v>
      </c>
      <c r="E4549" t="s">
        <v>97</v>
      </c>
      <c r="F4549" t="s">
        <v>35</v>
      </c>
      <c r="G4549">
        <v>5</v>
      </c>
      <c r="H4549">
        <v>2011</v>
      </c>
      <c r="I4549" t="s">
        <v>47</v>
      </c>
      <c r="J4549">
        <v>4.0999999999999996</v>
      </c>
      <c r="K4549">
        <v>3.25001102499481</v>
      </c>
      <c r="L4549">
        <v>5.0397824091835499</v>
      </c>
      <c r="M4549">
        <v>84</v>
      </c>
      <c r="N4549" t="s">
        <v>44</v>
      </c>
      <c r="O4549">
        <v>10.910894511799601</v>
      </c>
    </row>
    <row r="4550" spans="1:15" x14ac:dyDescent="0.25">
      <c r="A4550" s="20" t="s">
        <v>4668</v>
      </c>
      <c r="B4550">
        <v>4</v>
      </c>
      <c r="C4550" t="s">
        <v>68</v>
      </c>
      <c r="D4550" t="s">
        <v>88</v>
      </c>
      <c r="E4550" t="s">
        <v>97</v>
      </c>
      <c r="F4550" t="s">
        <v>35</v>
      </c>
      <c r="G4550">
        <v>5</v>
      </c>
      <c r="H4550">
        <v>2011</v>
      </c>
      <c r="I4550" t="s">
        <v>48</v>
      </c>
      <c r="J4550" t="s">
        <v>44</v>
      </c>
      <c r="K4550" t="s">
        <v>44</v>
      </c>
      <c r="L4550" t="s">
        <v>44</v>
      </c>
      <c r="M4550">
        <v>9</v>
      </c>
      <c r="N4550" t="s">
        <v>44</v>
      </c>
      <c r="O4550">
        <v>33.3333333333333</v>
      </c>
    </row>
    <row r="4551" spans="1:15" x14ac:dyDescent="0.25">
      <c r="A4551" s="20" t="s">
        <v>4669</v>
      </c>
      <c r="B4551">
        <v>4</v>
      </c>
      <c r="C4551" t="s">
        <v>68</v>
      </c>
      <c r="D4551" t="s">
        <v>88</v>
      </c>
      <c r="E4551" t="s">
        <v>97</v>
      </c>
      <c r="F4551" t="s">
        <v>35</v>
      </c>
      <c r="G4551">
        <v>5</v>
      </c>
      <c r="H4551">
        <v>2011</v>
      </c>
      <c r="I4551" t="s">
        <v>49</v>
      </c>
      <c r="J4551" t="s">
        <v>44</v>
      </c>
      <c r="K4551" t="s">
        <v>44</v>
      </c>
      <c r="L4551" t="s">
        <v>44</v>
      </c>
      <c r="M4551">
        <v>18</v>
      </c>
      <c r="N4551" t="s">
        <v>44</v>
      </c>
      <c r="O4551">
        <v>23.570226039551599</v>
      </c>
    </row>
    <row r="4552" spans="1:15" x14ac:dyDescent="0.25">
      <c r="A4552" s="20" t="s">
        <v>4670</v>
      </c>
      <c r="B4552">
        <v>4</v>
      </c>
      <c r="C4552" t="s">
        <v>68</v>
      </c>
      <c r="D4552" t="s">
        <v>88</v>
      </c>
      <c r="E4552" t="s">
        <v>97</v>
      </c>
      <c r="F4552" t="s">
        <v>35</v>
      </c>
      <c r="G4552">
        <v>5</v>
      </c>
      <c r="H4552">
        <v>2011</v>
      </c>
      <c r="I4552" t="s">
        <v>50</v>
      </c>
      <c r="J4552" t="s">
        <v>44</v>
      </c>
      <c r="K4552" t="s">
        <v>44</v>
      </c>
      <c r="L4552" t="s">
        <v>44</v>
      </c>
      <c r="M4552">
        <v>3</v>
      </c>
      <c r="N4552" t="s">
        <v>44</v>
      </c>
      <c r="O4552">
        <v>57.735026918962603</v>
      </c>
    </row>
    <row r="4553" spans="1:15" x14ac:dyDescent="0.25">
      <c r="A4553" s="20" t="s">
        <v>4671</v>
      </c>
      <c r="B4553">
        <v>4</v>
      </c>
      <c r="C4553" t="s">
        <v>68</v>
      </c>
      <c r="D4553" t="s">
        <v>88</v>
      </c>
      <c r="E4553" t="s">
        <v>97</v>
      </c>
      <c r="F4553" t="s">
        <v>35</v>
      </c>
      <c r="G4553">
        <v>5</v>
      </c>
      <c r="H4553">
        <v>2011</v>
      </c>
      <c r="I4553" t="s">
        <v>51</v>
      </c>
      <c r="J4553" t="s">
        <v>44</v>
      </c>
      <c r="K4553" t="s">
        <v>44</v>
      </c>
      <c r="L4553" t="s">
        <v>44</v>
      </c>
      <c r="M4553">
        <v>5</v>
      </c>
      <c r="N4553" t="s">
        <v>44</v>
      </c>
      <c r="O4553">
        <v>44.721359549995803</v>
      </c>
    </row>
    <row r="4554" spans="1:15" x14ac:dyDescent="0.25">
      <c r="A4554" s="20" t="s">
        <v>4672</v>
      </c>
      <c r="B4554">
        <v>4</v>
      </c>
      <c r="C4554" t="s">
        <v>68</v>
      </c>
      <c r="D4554" t="s">
        <v>88</v>
      </c>
      <c r="E4554" t="s">
        <v>77</v>
      </c>
      <c r="F4554" t="s">
        <v>40</v>
      </c>
      <c r="G4554">
        <v>6</v>
      </c>
      <c r="H4554">
        <v>2011</v>
      </c>
      <c r="I4554" t="s">
        <v>34</v>
      </c>
      <c r="J4554">
        <v>5.7</v>
      </c>
      <c r="K4554">
        <v>4.9017527480070298</v>
      </c>
      <c r="L4554">
        <v>6.6909174145635903</v>
      </c>
      <c r="M4554">
        <v>166</v>
      </c>
      <c r="N4554" t="s">
        <v>44</v>
      </c>
      <c r="O4554">
        <v>7.7615052570633303</v>
      </c>
    </row>
    <row r="4555" spans="1:15" x14ac:dyDescent="0.25">
      <c r="A4555" s="20" t="s">
        <v>4673</v>
      </c>
      <c r="B4555">
        <v>4</v>
      </c>
      <c r="C4555" t="s">
        <v>68</v>
      </c>
      <c r="D4555" t="s">
        <v>88</v>
      </c>
      <c r="E4555" t="s">
        <v>77</v>
      </c>
      <c r="F4555" t="s">
        <v>40</v>
      </c>
      <c r="G4555">
        <v>6</v>
      </c>
      <c r="H4555">
        <v>2011</v>
      </c>
      <c r="I4555" t="s">
        <v>52</v>
      </c>
      <c r="J4555">
        <v>2.7</v>
      </c>
      <c r="K4555">
        <v>2.0035112113943301</v>
      </c>
      <c r="L4555">
        <v>3.5390698348418002</v>
      </c>
      <c r="M4555">
        <v>51</v>
      </c>
      <c r="N4555" t="s">
        <v>44</v>
      </c>
      <c r="O4555">
        <v>14.0028008402801</v>
      </c>
    </row>
    <row r="4556" spans="1:15" x14ac:dyDescent="0.25">
      <c r="A4556" s="20" t="s">
        <v>4674</v>
      </c>
      <c r="B4556">
        <v>4</v>
      </c>
      <c r="C4556" t="s">
        <v>68</v>
      </c>
      <c r="D4556" t="s">
        <v>88</v>
      </c>
      <c r="E4556" t="s">
        <v>77</v>
      </c>
      <c r="F4556" t="s">
        <v>40</v>
      </c>
      <c r="G4556">
        <v>6</v>
      </c>
      <c r="H4556">
        <v>2011</v>
      </c>
      <c r="I4556" t="s">
        <v>53</v>
      </c>
      <c r="J4556">
        <v>3.6</v>
      </c>
      <c r="K4556">
        <v>2.6625427313169601</v>
      </c>
      <c r="L4556">
        <v>4.6750880499055896</v>
      </c>
      <c r="M4556">
        <v>52</v>
      </c>
      <c r="N4556" t="s">
        <v>44</v>
      </c>
      <c r="O4556">
        <v>13.8675049056307</v>
      </c>
    </row>
    <row r="4557" spans="1:15" x14ac:dyDescent="0.25">
      <c r="A4557" s="20" t="s">
        <v>4675</v>
      </c>
      <c r="B4557">
        <v>4</v>
      </c>
      <c r="C4557" t="s">
        <v>68</v>
      </c>
      <c r="D4557" t="s">
        <v>88</v>
      </c>
      <c r="E4557" t="s">
        <v>77</v>
      </c>
      <c r="F4557" t="s">
        <v>40</v>
      </c>
      <c r="G4557">
        <v>6</v>
      </c>
      <c r="H4557">
        <v>2011</v>
      </c>
      <c r="I4557" t="s">
        <v>54</v>
      </c>
      <c r="J4557" t="s">
        <v>44</v>
      </c>
      <c r="K4557" t="s">
        <v>44</v>
      </c>
      <c r="L4557" t="s">
        <v>44</v>
      </c>
      <c r="M4557">
        <v>17</v>
      </c>
      <c r="N4557" t="s">
        <v>44</v>
      </c>
      <c r="O4557">
        <v>24.253562503633301</v>
      </c>
    </row>
    <row r="4558" spans="1:15" x14ac:dyDescent="0.25">
      <c r="A4558" s="20" t="s">
        <v>4676</v>
      </c>
      <c r="B4558">
        <v>4</v>
      </c>
      <c r="C4558" t="s">
        <v>68</v>
      </c>
      <c r="D4558" t="s">
        <v>88</v>
      </c>
      <c r="E4558" t="s">
        <v>77</v>
      </c>
      <c r="F4558" t="s">
        <v>40</v>
      </c>
      <c r="G4558">
        <v>6</v>
      </c>
      <c r="H4558">
        <v>2011</v>
      </c>
      <c r="I4558" t="s">
        <v>55</v>
      </c>
      <c r="J4558">
        <v>3.6</v>
      </c>
      <c r="K4558">
        <v>3.06639186697093</v>
      </c>
      <c r="L4558">
        <v>4.23843356528584</v>
      </c>
      <c r="M4558">
        <v>152</v>
      </c>
      <c r="N4558" t="s">
        <v>44</v>
      </c>
      <c r="O4558">
        <v>8.1110710565381297</v>
      </c>
    </row>
    <row r="4559" spans="1:15" x14ac:dyDescent="0.25">
      <c r="A4559" s="20" t="s">
        <v>4677</v>
      </c>
      <c r="B4559">
        <v>4</v>
      </c>
      <c r="C4559" t="s">
        <v>68</v>
      </c>
      <c r="D4559" t="s">
        <v>88</v>
      </c>
      <c r="E4559" t="s">
        <v>77</v>
      </c>
      <c r="F4559" t="s">
        <v>40</v>
      </c>
      <c r="G4559">
        <v>6</v>
      </c>
      <c r="H4559">
        <v>2011</v>
      </c>
      <c r="I4559" t="s">
        <v>56</v>
      </c>
      <c r="J4559" t="s">
        <v>44</v>
      </c>
      <c r="K4559" t="s">
        <v>44</v>
      </c>
      <c r="L4559" t="s">
        <v>44</v>
      </c>
      <c r="M4559">
        <v>11</v>
      </c>
      <c r="N4559" t="s">
        <v>44</v>
      </c>
      <c r="O4559">
        <v>30.151134457776401</v>
      </c>
    </row>
    <row r="4560" spans="1:15" x14ac:dyDescent="0.25">
      <c r="A4560" s="20" t="s">
        <v>4678</v>
      </c>
      <c r="B4560">
        <v>4</v>
      </c>
      <c r="C4560" t="s">
        <v>68</v>
      </c>
      <c r="D4560" t="s">
        <v>88</v>
      </c>
      <c r="E4560" t="s">
        <v>77</v>
      </c>
      <c r="F4560" t="s">
        <v>40</v>
      </c>
      <c r="G4560">
        <v>6</v>
      </c>
      <c r="H4560">
        <v>2011</v>
      </c>
      <c r="I4560" t="s">
        <v>57</v>
      </c>
      <c r="J4560">
        <v>3.9</v>
      </c>
      <c r="K4560">
        <v>2.9754972888490401</v>
      </c>
      <c r="L4560">
        <v>5.0599770317731902</v>
      </c>
      <c r="M4560">
        <v>58</v>
      </c>
      <c r="N4560" t="s">
        <v>44</v>
      </c>
      <c r="O4560">
        <v>13.130643285972299</v>
      </c>
    </row>
    <row r="4561" spans="1:15" x14ac:dyDescent="0.25">
      <c r="A4561" s="20" t="s">
        <v>4679</v>
      </c>
      <c r="B4561">
        <v>4</v>
      </c>
      <c r="C4561" t="s">
        <v>68</v>
      </c>
      <c r="D4561" t="s">
        <v>88</v>
      </c>
      <c r="E4561" t="s">
        <v>77</v>
      </c>
      <c r="F4561" t="s">
        <v>40</v>
      </c>
      <c r="G4561">
        <v>6</v>
      </c>
      <c r="H4561">
        <v>2011</v>
      </c>
      <c r="I4561" t="s">
        <v>58</v>
      </c>
      <c r="J4561">
        <v>3.2</v>
      </c>
      <c r="K4561">
        <v>2.7185564356524399</v>
      </c>
      <c r="L4561">
        <v>3.7971555092735199</v>
      </c>
      <c r="M4561">
        <v>143</v>
      </c>
      <c r="N4561" t="s">
        <v>44</v>
      </c>
      <c r="O4561">
        <v>8.36242010007091</v>
      </c>
    </row>
    <row r="4562" spans="1:15" x14ac:dyDescent="0.25">
      <c r="A4562" s="20" t="s">
        <v>4680</v>
      </c>
      <c r="B4562">
        <v>4</v>
      </c>
      <c r="C4562" t="s">
        <v>68</v>
      </c>
      <c r="D4562" t="s">
        <v>88</v>
      </c>
      <c r="E4562" t="s">
        <v>77</v>
      </c>
      <c r="F4562" t="s">
        <v>40</v>
      </c>
      <c r="G4562">
        <v>6</v>
      </c>
      <c r="H4562">
        <v>2011</v>
      </c>
      <c r="I4562" t="s">
        <v>59</v>
      </c>
      <c r="J4562" t="s">
        <v>44</v>
      </c>
      <c r="K4562" t="s">
        <v>44</v>
      </c>
      <c r="L4562" t="s">
        <v>44</v>
      </c>
      <c r="M4562">
        <v>11</v>
      </c>
      <c r="N4562" t="s">
        <v>44</v>
      </c>
      <c r="O4562">
        <v>30.151134457776401</v>
      </c>
    </row>
    <row r="4563" spans="1:15" x14ac:dyDescent="0.25">
      <c r="A4563" s="20" t="s">
        <v>4681</v>
      </c>
      <c r="B4563">
        <v>4</v>
      </c>
      <c r="C4563" t="s">
        <v>68</v>
      </c>
      <c r="D4563" t="s">
        <v>88</v>
      </c>
      <c r="E4563" t="s">
        <v>77</v>
      </c>
      <c r="F4563" t="s">
        <v>40</v>
      </c>
      <c r="G4563">
        <v>6</v>
      </c>
      <c r="H4563">
        <v>2011</v>
      </c>
      <c r="I4563" t="s">
        <v>60</v>
      </c>
      <c r="J4563">
        <v>3.8</v>
      </c>
      <c r="K4563">
        <v>3.3415487414472902</v>
      </c>
      <c r="L4563">
        <v>4.40101448191702</v>
      </c>
      <c r="M4563">
        <v>210</v>
      </c>
      <c r="N4563" t="s">
        <v>44</v>
      </c>
      <c r="O4563">
        <v>6.9006555934235401</v>
      </c>
    </row>
    <row r="4564" spans="1:15" x14ac:dyDescent="0.25">
      <c r="A4564" s="20" t="s">
        <v>4682</v>
      </c>
      <c r="B4564">
        <v>4</v>
      </c>
      <c r="C4564" t="s">
        <v>68</v>
      </c>
      <c r="D4564" t="s">
        <v>88</v>
      </c>
      <c r="E4564" t="s">
        <v>77</v>
      </c>
      <c r="F4564" t="s">
        <v>40</v>
      </c>
      <c r="G4564">
        <v>6</v>
      </c>
      <c r="H4564">
        <v>2011</v>
      </c>
      <c r="I4564" t="s">
        <v>61</v>
      </c>
      <c r="J4564" t="s">
        <v>44</v>
      </c>
      <c r="K4564" t="s">
        <v>44</v>
      </c>
      <c r="L4564" t="s">
        <v>44</v>
      </c>
      <c r="M4564">
        <v>18</v>
      </c>
      <c r="N4564" t="s">
        <v>44</v>
      </c>
      <c r="O4564">
        <v>23.570226039551599</v>
      </c>
    </row>
    <row r="4565" spans="1:15" x14ac:dyDescent="0.25">
      <c r="A4565" s="20" t="s">
        <v>4683</v>
      </c>
      <c r="B4565">
        <v>4</v>
      </c>
      <c r="C4565" t="s">
        <v>68</v>
      </c>
      <c r="D4565" t="s">
        <v>88</v>
      </c>
      <c r="E4565" t="s">
        <v>77</v>
      </c>
      <c r="F4565" t="s">
        <v>40</v>
      </c>
      <c r="G4565">
        <v>6</v>
      </c>
      <c r="H4565">
        <v>2011</v>
      </c>
      <c r="I4565" t="s">
        <v>43</v>
      </c>
      <c r="J4565">
        <v>6.2</v>
      </c>
      <c r="K4565">
        <v>5.11518007880853</v>
      </c>
      <c r="L4565">
        <v>7.36191509697945</v>
      </c>
      <c r="M4565">
        <v>121</v>
      </c>
      <c r="N4565" t="s">
        <v>44</v>
      </c>
      <c r="O4565">
        <v>9.0909090909090899</v>
      </c>
    </row>
    <row r="4566" spans="1:15" x14ac:dyDescent="0.25">
      <c r="A4566" s="20" t="s">
        <v>4684</v>
      </c>
      <c r="B4566">
        <v>4</v>
      </c>
      <c r="C4566" t="s">
        <v>68</v>
      </c>
      <c r="D4566" t="s">
        <v>88</v>
      </c>
      <c r="E4566" t="s">
        <v>77</v>
      </c>
      <c r="F4566" t="s">
        <v>40</v>
      </c>
      <c r="G4566">
        <v>6</v>
      </c>
      <c r="H4566">
        <v>2011</v>
      </c>
      <c r="I4566" t="s">
        <v>62</v>
      </c>
      <c r="J4566">
        <v>3.9</v>
      </c>
      <c r="K4566">
        <v>2.59268730359699</v>
      </c>
      <c r="L4566">
        <v>5.7175652279343003</v>
      </c>
      <c r="M4566">
        <v>27</v>
      </c>
      <c r="N4566" t="s">
        <v>44</v>
      </c>
      <c r="O4566">
        <v>19.245008972987499</v>
      </c>
    </row>
    <row r="4567" spans="1:15" x14ac:dyDescent="0.25">
      <c r="A4567" s="20" t="s">
        <v>4685</v>
      </c>
      <c r="B4567">
        <v>4</v>
      </c>
      <c r="C4567" t="s">
        <v>68</v>
      </c>
      <c r="D4567" t="s">
        <v>88</v>
      </c>
      <c r="E4567" t="s">
        <v>77</v>
      </c>
      <c r="F4567" t="s">
        <v>40</v>
      </c>
      <c r="G4567">
        <v>6</v>
      </c>
      <c r="H4567">
        <v>2011</v>
      </c>
      <c r="I4567" t="s">
        <v>75</v>
      </c>
      <c r="J4567">
        <v>4.04</v>
      </c>
      <c r="K4567">
        <v>3.86</v>
      </c>
      <c r="L4567">
        <v>4.2300000000000004</v>
      </c>
      <c r="M4567">
        <v>1838</v>
      </c>
      <c r="N4567" t="s">
        <v>44</v>
      </c>
      <c r="O4567">
        <v>2.3325300446382999</v>
      </c>
    </row>
    <row r="4568" spans="1:15" x14ac:dyDescent="0.25">
      <c r="A4568" s="20" t="s">
        <v>4686</v>
      </c>
      <c r="B4568">
        <v>4</v>
      </c>
      <c r="C4568" t="s">
        <v>68</v>
      </c>
      <c r="D4568" t="s">
        <v>88</v>
      </c>
      <c r="E4568" t="s">
        <v>77</v>
      </c>
      <c r="F4568" t="s">
        <v>40</v>
      </c>
      <c r="G4568">
        <v>6</v>
      </c>
      <c r="H4568">
        <v>2011</v>
      </c>
      <c r="I4568" t="s">
        <v>45</v>
      </c>
      <c r="J4568">
        <v>5</v>
      </c>
      <c r="K4568">
        <v>4.5143885731335898</v>
      </c>
      <c r="L4568">
        <v>5.6027199055944799</v>
      </c>
      <c r="M4568">
        <v>336</v>
      </c>
      <c r="N4568" t="s">
        <v>44</v>
      </c>
      <c r="O4568">
        <v>5.4554472558998102</v>
      </c>
    </row>
    <row r="4569" spans="1:15" x14ac:dyDescent="0.25">
      <c r="A4569" s="20" t="s">
        <v>4687</v>
      </c>
      <c r="B4569">
        <v>4</v>
      </c>
      <c r="C4569" t="s">
        <v>68</v>
      </c>
      <c r="D4569" t="s">
        <v>88</v>
      </c>
      <c r="E4569" t="s">
        <v>77</v>
      </c>
      <c r="F4569" t="s">
        <v>40</v>
      </c>
      <c r="G4569">
        <v>6</v>
      </c>
      <c r="H4569">
        <v>2011</v>
      </c>
      <c r="I4569" t="s">
        <v>46</v>
      </c>
      <c r="J4569">
        <v>4.2</v>
      </c>
      <c r="K4569">
        <v>3.5135762352772</v>
      </c>
      <c r="L4569">
        <v>4.9615583113416299</v>
      </c>
      <c r="M4569">
        <v>134</v>
      </c>
      <c r="N4569" t="s">
        <v>44</v>
      </c>
      <c r="O4569">
        <v>8.6386842558135992</v>
      </c>
    </row>
    <row r="4570" spans="1:15" x14ac:dyDescent="0.25">
      <c r="A4570" s="20" t="s">
        <v>4688</v>
      </c>
      <c r="B4570">
        <v>4</v>
      </c>
      <c r="C4570" t="s">
        <v>68</v>
      </c>
      <c r="D4570" t="s">
        <v>88</v>
      </c>
      <c r="E4570" t="s">
        <v>77</v>
      </c>
      <c r="F4570" t="s">
        <v>40</v>
      </c>
      <c r="G4570">
        <v>6</v>
      </c>
      <c r="H4570">
        <v>2011</v>
      </c>
      <c r="I4570" t="s">
        <v>47</v>
      </c>
      <c r="J4570">
        <v>2.7</v>
      </c>
      <c r="K4570">
        <v>2.1996493701121</v>
      </c>
      <c r="L4570">
        <v>3.3955818703745702</v>
      </c>
      <c r="M4570">
        <v>86</v>
      </c>
      <c r="N4570" t="s">
        <v>44</v>
      </c>
      <c r="O4570">
        <v>10.783277320343799</v>
      </c>
    </row>
    <row r="4571" spans="1:15" x14ac:dyDescent="0.25">
      <c r="A4571" s="20" t="s">
        <v>4689</v>
      </c>
      <c r="B4571">
        <v>4</v>
      </c>
      <c r="C4571" t="s">
        <v>68</v>
      </c>
      <c r="D4571" t="s">
        <v>88</v>
      </c>
      <c r="E4571" t="s">
        <v>77</v>
      </c>
      <c r="F4571" t="s">
        <v>40</v>
      </c>
      <c r="G4571">
        <v>6</v>
      </c>
      <c r="H4571">
        <v>2011</v>
      </c>
      <c r="I4571" t="s">
        <v>48</v>
      </c>
      <c r="J4571">
        <v>4</v>
      </c>
      <c r="K4571">
        <v>3.0306689671079998</v>
      </c>
      <c r="L4571">
        <v>5.1038668724069902</v>
      </c>
      <c r="M4571">
        <v>61</v>
      </c>
      <c r="N4571" t="s">
        <v>44</v>
      </c>
      <c r="O4571">
        <v>12.8036879932896</v>
      </c>
    </row>
    <row r="4572" spans="1:15" x14ac:dyDescent="0.25">
      <c r="A4572" s="20" t="s">
        <v>4690</v>
      </c>
      <c r="B4572">
        <v>4</v>
      </c>
      <c r="C4572" t="s">
        <v>68</v>
      </c>
      <c r="D4572" t="s">
        <v>88</v>
      </c>
      <c r="E4572" t="s">
        <v>77</v>
      </c>
      <c r="F4572" t="s">
        <v>40</v>
      </c>
      <c r="G4572">
        <v>6</v>
      </c>
      <c r="H4572">
        <v>2011</v>
      </c>
      <c r="I4572" t="s">
        <v>49</v>
      </c>
      <c r="J4572">
        <v>5.7</v>
      </c>
      <c r="K4572">
        <v>4.5572560466121104</v>
      </c>
      <c r="L4572">
        <v>7.0043781091928397</v>
      </c>
      <c r="M4572">
        <v>87</v>
      </c>
      <c r="N4572" t="s">
        <v>44</v>
      </c>
      <c r="O4572">
        <v>10.7211253483779</v>
      </c>
    </row>
    <row r="4573" spans="1:15" x14ac:dyDescent="0.25">
      <c r="A4573" s="20" t="s">
        <v>4691</v>
      </c>
      <c r="B4573">
        <v>4</v>
      </c>
      <c r="C4573" t="s">
        <v>68</v>
      </c>
      <c r="D4573" t="s">
        <v>88</v>
      </c>
      <c r="E4573" t="s">
        <v>77</v>
      </c>
      <c r="F4573" t="s">
        <v>40</v>
      </c>
      <c r="G4573">
        <v>6</v>
      </c>
      <c r="H4573">
        <v>2011</v>
      </c>
      <c r="I4573" t="s">
        <v>50</v>
      </c>
      <c r="J4573">
        <v>3.3</v>
      </c>
      <c r="K4573">
        <v>2.2592040383893002</v>
      </c>
      <c r="L4573">
        <v>4.65725280980985</v>
      </c>
      <c r="M4573">
        <v>32</v>
      </c>
      <c r="N4573" t="s">
        <v>44</v>
      </c>
      <c r="O4573">
        <v>17.677669529663699</v>
      </c>
    </row>
    <row r="4574" spans="1:15" x14ac:dyDescent="0.25">
      <c r="A4574" s="20" t="s">
        <v>4692</v>
      </c>
      <c r="B4574">
        <v>4</v>
      </c>
      <c r="C4574" t="s">
        <v>68</v>
      </c>
      <c r="D4574" t="s">
        <v>88</v>
      </c>
      <c r="E4574" t="s">
        <v>77</v>
      </c>
      <c r="F4574" t="s">
        <v>40</v>
      </c>
      <c r="G4574">
        <v>6</v>
      </c>
      <c r="H4574">
        <v>2011</v>
      </c>
      <c r="I4574" t="s">
        <v>51</v>
      </c>
      <c r="J4574">
        <v>3.4</v>
      </c>
      <c r="K4574">
        <v>2.6334346032993898</v>
      </c>
      <c r="L4574">
        <v>4.34527132015437</v>
      </c>
      <c r="M4574">
        <v>65</v>
      </c>
      <c r="N4574" t="s">
        <v>44</v>
      </c>
      <c r="O4574">
        <v>12.4034734589208</v>
      </c>
    </row>
    <row r="4575" spans="1:15" x14ac:dyDescent="0.25">
      <c r="A4575" s="20" t="s">
        <v>4693</v>
      </c>
      <c r="B4575">
        <v>4</v>
      </c>
      <c r="C4575" t="s">
        <v>68</v>
      </c>
      <c r="D4575" t="s">
        <v>88</v>
      </c>
      <c r="E4575" t="s">
        <v>95</v>
      </c>
      <c r="F4575" t="s">
        <v>38</v>
      </c>
      <c r="G4575">
        <v>3</v>
      </c>
      <c r="H4575">
        <v>2012</v>
      </c>
      <c r="I4575" t="s">
        <v>34</v>
      </c>
      <c r="J4575">
        <v>14.1</v>
      </c>
      <c r="K4575">
        <v>11.6954824138523</v>
      </c>
      <c r="L4575">
        <v>16.851250493535002</v>
      </c>
      <c r="M4575">
        <v>118</v>
      </c>
      <c r="N4575" t="s">
        <v>44</v>
      </c>
      <c r="O4575">
        <v>9.2057461789832296</v>
      </c>
    </row>
    <row r="4576" spans="1:15" x14ac:dyDescent="0.25">
      <c r="A4576" s="20" t="s">
        <v>4694</v>
      </c>
      <c r="B4576">
        <v>4</v>
      </c>
      <c r="C4576" t="s">
        <v>68</v>
      </c>
      <c r="D4576" t="s">
        <v>88</v>
      </c>
      <c r="E4576" t="s">
        <v>95</v>
      </c>
      <c r="F4576" t="s">
        <v>38</v>
      </c>
      <c r="G4576">
        <v>3</v>
      </c>
      <c r="H4576">
        <v>2012</v>
      </c>
      <c r="I4576" t="s">
        <v>52</v>
      </c>
      <c r="J4576">
        <v>4.5999999999999996</v>
      </c>
      <c r="K4576">
        <v>2.9077749054006499</v>
      </c>
      <c r="L4576">
        <v>7.0074854647747502</v>
      </c>
      <c r="M4576">
        <v>22</v>
      </c>
      <c r="N4576" t="s">
        <v>44</v>
      </c>
      <c r="O4576">
        <v>21.320071635561</v>
      </c>
    </row>
    <row r="4577" spans="1:15" x14ac:dyDescent="0.25">
      <c r="A4577" s="20" t="s">
        <v>4695</v>
      </c>
      <c r="B4577">
        <v>4</v>
      </c>
      <c r="C4577" t="s">
        <v>68</v>
      </c>
      <c r="D4577" t="s">
        <v>88</v>
      </c>
      <c r="E4577" t="s">
        <v>95</v>
      </c>
      <c r="F4577" t="s">
        <v>38</v>
      </c>
      <c r="G4577">
        <v>3</v>
      </c>
      <c r="H4577">
        <v>2012</v>
      </c>
      <c r="I4577" t="s">
        <v>53</v>
      </c>
      <c r="J4577">
        <v>6.6</v>
      </c>
      <c r="K4577">
        <v>5.4848566247825996</v>
      </c>
      <c r="L4577">
        <v>7.7913648831578897</v>
      </c>
      <c r="M4577">
        <v>129</v>
      </c>
      <c r="N4577" t="s">
        <v>44</v>
      </c>
      <c r="O4577">
        <v>8.8045090632562406</v>
      </c>
    </row>
    <row r="4578" spans="1:15" x14ac:dyDescent="0.25">
      <c r="A4578" s="20" t="s">
        <v>4696</v>
      </c>
      <c r="B4578">
        <v>4</v>
      </c>
      <c r="C4578" t="s">
        <v>68</v>
      </c>
      <c r="D4578" t="s">
        <v>88</v>
      </c>
      <c r="E4578" t="s">
        <v>95</v>
      </c>
      <c r="F4578" t="s">
        <v>38</v>
      </c>
      <c r="G4578">
        <v>3</v>
      </c>
      <c r="H4578">
        <v>2012</v>
      </c>
      <c r="I4578" t="s">
        <v>54</v>
      </c>
      <c r="J4578" t="s">
        <v>44</v>
      </c>
      <c r="K4578" t="s">
        <v>44</v>
      </c>
      <c r="L4578" t="s">
        <v>44</v>
      </c>
      <c r="M4578">
        <v>3</v>
      </c>
      <c r="N4578" t="s">
        <v>44</v>
      </c>
      <c r="O4578">
        <v>57.735026918962603</v>
      </c>
    </row>
    <row r="4579" spans="1:15" x14ac:dyDescent="0.25">
      <c r="A4579" s="20" t="s">
        <v>4697</v>
      </c>
      <c r="B4579">
        <v>4</v>
      </c>
      <c r="C4579" t="s">
        <v>68</v>
      </c>
      <c r="D4579" t="s">
        <v>88</v>
      </c>
      <c r="E4579" t="s">
        <v>95</v>
      </c>
      <c r="F4579" t="s">
        <v>38</v>
      </c>
      <c r="G4579">
        <v>3</v>
      </c>
      <c r="H4579">
        <v>2012</v>
      </c>
      <c r="I4579" t="s">
        <v>55</v>
      </c>
      <c r="J4579">
        <v>7.6</v>
      </c>
      <c r="K4579">
        <v>5.9576672938278197</v>
      </c>
      <c r="L4579">
        <v>9.6729952810081805</v>
      </c>
      <c r="M4579">
        <v>69</v>
      </c>
      <c r="N4579" t="s">
        <v>44</v>
      </c>
      <c r="O4579">
        <v>12.0385853085769</v>
      </c>
    </row>
    <row r="4580" spans="1:15" x14ac:dyDescent="0.25">
      <c r="A4580" s="20" t="s">
        <v>4698</v>
      </c>
      <c r="B4580">
        <v>4</v>
      </c>
      <c r="C4580" t="s">
        <v>68</v>
      </c>
      <c r="D4580" t="s">
        <v>88</v>
      </c>
      <c r="E4580" t="s">
        <v>95</v>
      </c>
      <c r="F4580" t="s">
        <v>38</v>
      </c>
      <c r="G4580">
        <v>3</v>
      </c>
      <c r="H4580">
        <v>2012</v>
      </c>
      <c r="I4580" t="s">
        <v>56</v>
      </c>
      <c r="J4580">
        <v>6.2</v>
      </c>
      <c r="K4580">
        <v>4.5752758642135198</v>
      </c>
      <c r="L4580">
        <v>8.2107452985298206</v>
      </c>
      <c r="M4580">
        <v>48</v>
      </c>
      <c r="N4580" t="s">
        <v>44</v>
      </c>
      <c r="O4580">
        <v>14.433756729740599</v>
      </c>
    </row>
    <row r="4581" spans="1:15" x14ac:dyDescent="0.25">
      <c r="A4581" s="20" t="s">
        <v>4699</v>
      </c>
      <c r="B4581">
        <v>4</v>
      </c>
      <c r="C4581" t="s">
        <v>68</v>
      </c>
      <c r="D4581" t="s">
        <v>88</v>
      </c>
      <c r="E4581" t="s">
        <v>95</v>
      </c>
      <c r="F4581" t="s">
        <v>38</v>
      </c>
      <c r="G4581">
        <v>3</v>
      </c>
      <c r="H4581">
        <v>2012</v>
      </c>
      <c r="I4581" t="s">
        <v>57</v>
      </c>
      <c r="J4581">
        <v>6.6</v>
      </c>
      <c r="K4581">
        <v>4.8436054315970898</v>
      </c>
      <c r="L4581">
        <v>8.8739530695662108</v>
      </c>
      <c r="M4581">
        <v>45</v>
      </c>
      <c r="N4581" t="s">
        <v>44</v>
      </c>
      <c r="O4581">
        <v>14.907119849998599</v>
      </c>
    </row>
    <row r="4582" spans="1:15" x14ac:dyDescent="0.25">
      <c r="A4582" s="20" t="s">
        <v>4700</v>
      </c>
      <c r="B4582">
        <v>4</v>
      </c>
      <c r="C4582" t="s">
        <v>68</v>
      </c>
      <c r="D4582" t="s">
        <v>88</v>
      </c>
      <c r="E4582" t="s">
        <v>95</v>
      </c>
      <c r="F4582" t="s">
        <v>38</v>
      </c>
      <c r="G4582">
        <v>3</v>
      </c>
      <c r="H4582">
        <v>2012</v>
      </c>
      <c r="I4582" t="s">
        <v>58</v>
      </c>
      <c r="J4582">
        <v>7.9</v>
      </c>
      <c r="K4582">
        <v>6.9040942827645804</v>
      </c>
      <c r="L4582">
        <v>8.9747111834524897</v>
      </c>
      <c r="M4582">
        <v>228</v>
      </c>
      <c r="N4582" t="s">
        <v>44</v>
      </c>
      <c r="O4582">
        <v>6.6226617853252199</v>
      </c>
    </row>
    <row r="4583" spans="1:15" x14ac:dyDescent="0.25">
      <c r="A4583" s="20" t="s">
        <v>4701</v>
      </c>
      <c r="B4583">
        <v>4</v>
      </c>
      <c r="C4583" t="s">
        <v>68</v>
      </c>
      <c r="D4583" t="s">
        <v>88</v>
      </c>
      <c r="E4583" t="s">
        <v>95</v>
      </c>
      <c r="F4583" t="s">
        <v>38</v>
      </c>
      <c r="G4583">
        <v>3</v>
      </c>
      <c r="H4583">
        <v>2012</v>
      </c>
      <c r="I4583" t="s">
        <v>59</v>
      </c>
      <c r="J4583">
        <v>8.8000000000000007</v>
      </c>
      <c r="K4583">
        <v>5.5533533040219298</v>
      </c>
      <c r="L4583">
        <v>13.348194193487601</v>
      </c>
      <c r="M4583">
        <v>22</v>
      </c>
      <c r="N4583" t="s">
        <v>44</v>
      </c>
      <c r="O4583">
        <v>21.320071635561</v>
      </c>
    </row>
    <row r="4584" spans="1:15" x14ac:dyDescent="0.25">
      <c r="A4584" s="20" t="s">
        <v>4702</v>
      </c>
      <c r="B4584">
        <v>4</v>
      </c>
      <c r="C4584" t="s">
        <v>68</v>
      </c>
      <c r="D4584" t="s">
        <v>88</v>
      </c>
      <c r="E4584" t="s">
        <v>95</v>
      </c>
      <c r="F4584" t="s">
        <v>38</v>
      </c>
      <c r="G4584">
        <v>3</v>
      </c>
      <c r="H4584">
        <v>2012</v>
      </c>
      <c r="I4584" t="s">
        <v>60</v>
      </c>
      <c r="J4584">
        <v>9.4</v>
      </c>
      <c r="K4584">
        <v>7.9786721894246098</v>
      </c>
      <c r="L4584">
        <v>11.0021414274888</v>
      </c>
      <c r="M4584">
        <v>153</v>
      </c>
      <c r="N4584" t="s">
        <v>44</v>
      </c>
      <c r="O4584">
        <v>8.0845208345444295</v>
      </c>
    </row>
    <row r="4585" spans="1:15" x14ac:dyDescent="0.25">
      <c r="A4585" s="20" t="s">
        <v>4703</v>
      </c>
      <c r="B4585">
        <v>4</v>
      </c>
      <c r="C4585" t="s">
        <v>68</v>
      </c>
      <c r="D4585" t="s">
        <v>88</v>
      </c>
      <c r="E4585" t="s">
        <v>95</v>
      </c>
      <c r="F4585" t="s">
        <v>38</v>
      </c>
      <c r="G4585">
        <v>3</v>
      </c>
      <c r="H4585">
        <v>2012</v>
      </c>
      <c r="I4585" t="s">
        <v>61</v>
      </c>
      <c r="J4585" t="s">
        <v>44</v>
      </c>
      <c r="K4585" t="s">
        <v>44</v>
      </c>
      <c r="L4585" t="s">
        <v>44</v>
      </c>
      <c r="M4585">
        <v>3</v>
      </c>
      <c r="N4585" t="s">
        <v>44</v>
      </c>
      <c r="O4585">
        <v>57.735026918962603</v>
      </c>
    </row>
    <row r="4586" spans="1:15" x14ac:dyDescent="0.25">
      <c r="A4586" s="20" t="s">
        <v>4704</v>
      </c>
      <c r="B4586">
        <v>4</v>
      </c>
      <c r="C4586" t="s">
        <v>68</v>
      </c>
      <c r="D4586" t="s">
        <v>88</v>
      </c>
      <c r="E4586" t="s">
        <v>95</v>
      </c>
      <c r="F4586" t="s">
        <v>38</v>
      </c>
      <c r="G4586">
        <v>3</v>
      </c>
      <c r="H4586">
        <v>2012</v>
      </c>
      <c r="I4586" t="s">
        <v>43</v>
      </c>
      <c r="J4586">
        <v>9.8000000000000007</v>
      </c>
      <c r="K4586">
        <v>8.29745406708704</v>
      </c>
      <c r="L4586">
        <v>11.4558586419117</v>
      </c>
      <c r="M4586">
        <v>152</v>
      </c>
      <c r="N4586" t="s">
        <v>44</v>
      </c>
      <c r="O4586">
        <v>8.1110710565381297</v>
      </c>
    </row>
    <row r="4587" spans="1:15" x14ac:dyDescent="0.25">
      <c r="A4587" s="20" t="s">
        <v>4705</v>
      </c>
      <c r="B4587">
        <v>4</v>
      </c>
      <c r="C4587" t="s">
        <v>68</v>
      </c>
      <c r="D4587" t="s">
        <v>88</v>
      </c>
      <c r="E4587" t="s">
        <v>95</v>
      </c>
      <c r="F4587" t="s">
        <v>38</v>
      </c>
      <c r="G4587">
        <v>3</v>
      </c>
      <c r="H4587">
        <v>2012</v>
      </c>
      <c r="I4587" t="s">
        <v>62</v>
      </c>
      <c r="J4587">
        <v>7.1</v>
      </c>
      <c r="K4587">
        <v>5.0440027148408797</v>
      </c>
      <c r="L4587">
        <v>9.6691576552951197</v>
      </c>
      <c r="M4587">
        <v>39</v>
      </c>
      <c r="N4587" t="s">
        <v>44</v>
      </c>
      <c r="O4587">
        <v>16.012815380508702</v>
      </c>
    </row>
    <row r="4588" spans="1:15" x14ac:dyDescent="0.25">
      <c r="A4588" s="20" t="s">
        <v>4706</v>
      </c>
      <c r="B4588">
        <v>4</v>
      </c>
      <c r="C4588" t="s">
        <v>68</v>
      </c>
      <c r="D4588" t="s">
        <v>88</v>
      </c>
      <c r="E4588" t="s">
        <v>95</v>
      </c>
      <c r="F4588" t="s">
        <v>38</v>
      </c>
      <c r="G4588">
        <v>3</v>
      </c>
      <c r="H4588">
        <v>2012</v>
      </c>
      <c r="I4588" t="s">
        <v>75</v>
      </c>
      <c r="J4588">
        <v>7.39</v>
      </c>
      <c r="K4588">
        <v>7.05</v>
      </c>
      <c r="L4588">
        <v>7.76</v>
      </c>
      <c r="M4588">
        <v>1661</v>
      </c>
      <c r="N4588" t="s">
        <v>44</v>
      </c>
      <c r="O4588">
        <v>2.45366452405958</v>
      </c>
    </row>
    <row r="4589" spans="1:15" x14ac:dyDescent="0.25">
      <c r="A4589" s="20" t="s">
        <v>4707</v>
      </c>
      <c r="B4589">
        <v>4</v>
      </c>
      <c r="C4589" t="s">
        <v>68</v>
      </c>
      <c r="D4589" t="s">
        <v>88</v>
      </c>
      <c r="E4589" t="s">
        <v>95</v>
      </c>
      <c r="F4589" t="s">
        <v>38</v>
      </c>
      <c r="G4589">
        <v>3</v>
      </c>
      <c r="H4589">
        <v>2012</v>
      </c>
      <c r="I4589" t="s">
        <v>45</v>
      </c>
      <c r="J4589">
        <v>7.4</v>
      </c>
      <c r="K4589">
        <v>5.9872799125194902</v>
      </c>
      <c r="L4589">
        <v>9.0414619605728106</v>
      </c>
      <c r="M4589">
        <v>94</v>
      </c>
      <c r="N4589" t="s">
        <v>44</v>
      </c>
      <c r="O4589">
        <v>10.3142124625879</v>
      </c>
    </row>
    <row r="4590" spans="1:15" x14ac:dyDescent="0.25">
      <c r="A4590" s="20" t="s">
        <v>4708</v>
      </c>
      <c r="B4590">
        <v>4</v>
      </c>
      <c r="C4590" t="s">
        <v>68</v>
      </c>
      <c r="D4590" t="s">
        <v>88</v>
      </c>
      <c r="E4590" t="s">
        <v>95</v>
      </c>
      <c r="F4590" t="s">
        <v>38</v>
      </c>
      <c r="G4590">
        <v>3</v>
      </c>
      <c r="H4590">
        <v>2012</v>
      </c>
      <c r="I4590" t="s">
        <v>46</v>
      </c>
      <c r="J4590">
        <v>7.8</v>
      </c>
      <c r="K4590">
        <v>6.1489724575843097</v>
      </c>
      <c r="L4590">
        <v>9.7117169117884394</v>
      </c>
      <c r="M4590">
        <v>77</v>
      </c>
      <c r="N4590" t="s">
        <v>44</v>
      </c>
      <c r="O4590">
        <v>11.396057645963801</v>
      </c>
    </row>
    <row r="4591" spans="1:15" x14ac:dyDescent="0.25">
      <c r="A4591" s="20" t="s">
        <v>4709</v>
      </c>
      <c r="B4591">
        <v>4</v>
      </c>
      <c r="C4591" t="s">
        <v>68</v>
      </c>
      <c r="D4591" t="s">
        <v>88</v>
      </c>
      <c r="E4591" t="s">
        <v>95</v>
      </c>
      <c r="F4591" t="s">
        <v>38</v>
      </c>
      <c r="G4591">
        <v>3</v>
      </c>
      <c r="H4591">
        <v>2012</v>
      </c>
      <c r="I4591" t="s">
        <v>47</v>
      </c>
      <c r="J4591">
        <v>6.8</v>
      </c>
      <c r="K4591">
        <v>5.9058429548044797</v>
      </c>
      <c r="L4591">
        <v>7.8391302980644797</v>
      </c>
      <c r="M4591">
        <v>197</v>
      </c>
      <c r="N4591" t="s">
        <v>44</v>
      </c>
      <c r="O4591">
        <v>7.1247049987909596</v>
      </c>
    </row>
    <row r="4592" spans="1:15" x14ac:dyDescent="0.25">
      <c r="A4592" s="20" t="s">
        <v>4710</v>
      </c>
      <c r="B4592">
        <v>4</v>
      </c>
      <c r="C4592" t="s">
        <v>68</v>
      </c>
      <c r="D4592" t="s">
        <v>88</v>
      </c>
      <c r="E4592" t="s">
        <v>95</v>
      </c>
      <c r="F4592" t="s">
        <v>38</v>
      </c>
      <c r="G4592">
        <v>3</v>
      </c>
      <c r="H4592">
        <v>2012</v>
      </c>
      <c r="I4592" t="s">
        <v>48</v>
      </c>
      <c r="J4592">
        <v>4.9000000000000004</v>
      </c>
      <c r="K4592">
        <v>3.7841418632609298</v>
      </c>
      <c r="L4592">
        <v>6.1667904553637696</v>
      </c>
      <c r="M4592">
        <v>68</v>
      </c>
      <c r="N4592" t="s">
        <v>44</v>
      </c>
      <c r="O4592">
        <v>12.126781251816601</v>
      </c>
    </row>
    <row r="4593" spans="1:15" x14ac:dyDescent="0.25">
      <c r="A4593" s="20" t="s">
        <v>4711</v>
      </c>
      <c r="B4593">
        <v>4</v>
      </c>
      <c r="C4593" t="s">
        <v>68</v>
      </c>
      <c r="D4593" t="s">
        <v>88</v>
      </c>
      <c r="E4593" t="s">
        <v>95</v>
      </c>
      <c r="F4593" t="s">
        <v>38</v>
      </c>
      <c r="G4593">
        <v>3</v>
      </c>
      <c r="H4593">
        <v>2012</v>
      </c>
      <c r="I4593" t="s">
        <v>49</v>
      </c>
      <c r="J4593">
        <v>7.7</v>
      </c>
      <c r="K4593">
        <v>5.9220821046619703</v>
      </c>
      <c r="L4593">
        <v>9.8363887481972903</v>
      </c>
      <c r="M4593">
        <v>63</v>
      </c>
      <c r="N4593" t="s">
        <v>44</v>
      </c>
      <c r="O4593">
        <v>12.5988157669742</v>
      </c>
    </row>
    <row r="4594" spans="1:15" x14ac:dyDescent="0.25">
      <c r="A4594" s="20" t="s">
        <v>4712</v>
      </c>
      <c r="B4594">
        <v>4</v>
      </c>
      <c r="C4594" t="s">
        <v>68</v>
      </c>
      <c r="D4594" t="s">
        <v>88</v>
      </c>
      <c r="E4594" t="s">
        <v>95</v>
      </c>
      <c r="F4594" t="s">
        <v>38</v>
      </c>
      <c r="G4594">
        <v>3</v>
      </c>
      <c r="H4594">
        <v>2012</v>
      </c>
      <c r="I4594" t="s">
        <v>50</v>
      </c>
      <c r="J4594">
        <v>6.3</v>
      </c>
      <c r="K4594">
        <v>5.0367387797378704</v>
      </c>
      <c r="L4594">
        <v>7.8895103254657499</v>
      </c>
      <c r="M4594">
        <v>80</v>
      </c>
      <c r="N4594" t="s">
        <v>44</v>
      </c>
      <c r="O4594">
        <v>11.180339887498899</v>
      </c>
    </row>
    <row r="4595" spans="1:15" x14ac:dyDescent="0.25">
      <c r="A4595" s="20" t="s">
        <v>4713</v>
      </c>
      <c r="B4595">
        <v>4</v>
      </c>
      <c r="C4595" t="s">
        <v>68</v>
      </c>
      <c r="D4595" t="s">
        <v>88</v>
      </c>
      <c r="E4595" t="s">
        <v>95</v>
      </c>
      <c r="F4595" t="s">
        <v>38</v>
      </c>
      <c r="G4595">
        <v>3</v>
      </c>
      <c r="H4595">
        <v>2012</v>
      </c>
      <c r="I4595" t="s">
        <v>51</v>
      </c>
      <c r="J4595">
        <v>4.5999999999999996</v>
      </c>
      <c r="K4595">
        <v>3.4498995828195298</v>
      </c>
      <c r="L4595">
        <v>6.0822613716222103</v>
      </c>
      <c r="M4595">
        <v>51</v>
      </c>
      <c r="N4595" t="s">
        <v>44</v>
      </c>
      <c r="O4595">
        <v>14.0028008402801</v>
      </c>
    </row>
    <row r="4596" spans="1:15" x14ac:dyDescent="0.25">
      <c r="A4596" s="20" t="s">
        <v>4714</v>
      </c>
      <c r="B4596">
        <v>4</v>
      </c>
      <c r="C4596" t="s">
        <v>68</v>
      </c>
      <c r="D4596" t="s">
        <v>88</v>
      </c>
      <c r="E4596" t="s">
        <v>96</v>
      </c>
      <c r="F4596" t="s">
        <v>42</v>
      </c>
      <c r="G4596">
        <v>4</v>
      </c>
      <c r="H4596">
        <v>2012</v>
      </c>
      <c r="I4596" t="s">
        <v>34</v>
      </c>
      <c r="J4596">
        <v>17.7</v>
      </c>
      <c r="K4596">
        <v>15.753846662095601</v>
      </c>
      <c r="L4596">
        <v>19.743150677311199</v>
      </c>
      <c r="M4596">
        <v>302</v>
      </c>
      <c r="N4596" t="s">
        <v>44</v>
      </c>
      <c r="O4596">
        <v>5.7543533764843602</v>
      </c>
    </row>
    <row r="4597" spans="1:15" x14ac:dyDescent="0.25">
      <c r="A4597" s="20" t="s">
        <v>4715</v>
      </c>
      <c r="B4597">
        <v>4</v>
      </c>
      <c r="C4597" t="s">
        <v>68</v>
      </c>
      <c r="D4597" t="s">
        <v>88</v>
      </c>
      <c r="E4597" t="s">
        <v>96</v>
      </c>
      <c r="F4597" t="s">
        <v>42</v>
      </c>
      <c r="G4597">
        <v>4</v>
      </c>
      <c r="H4597">
        <v>2012</v>
      </c>
      <c r="I4597" t="s">
        <v>52</v>
      </c>
      <c r="J4597" t="s">
        <v>44</v>
      </c>
      <c r="K4597" t="s">
        <v>44</v>
      </c>
      <c r="L4597" t="s">
        <v>44</v>
      </c>
      <c r="M4597">
        <v>9</v>
      </c>
      <c r="N4597" t="s">
        <v>44</v>
      </c>
      <c r="O4597">
        <v>33.3333333333333</v>
      </c>
    </row>
    <row r="4598" spans="1:15" x14ac:dyDescent="0.25">
      <c r="A4598" s="20" t="s">
        <v>4716</v>
      </c>
      <c r="B4598">
        <v>4</v>
      </c>
      <c r="C4598" t="s">
        <v>68</v>
      </c>
      <c r="D4598" t="s">
        <v>88</v>
      </c>
      <c r="E4598" t="s">
        <v>96</v>
      </c>
      <c r="F4598" t="s">
        <v>42</v>
      </c>
      <c r="G4598">
        <v>4</v>
      </c>
      <c r="H4598">
        <v>2012</v>
      </c>
      <c r="I4598" t="s">
        <v>53</v>
      </c>
      <c r="J4598" t="s">
        <v>44</v>
      </c>
      <c r="K4598" t="s">
        <v>44</v>
      </c>
      <c r="L4598" t="s">
        <v>44</v>
      </c>
      <c r="M4598">
        <v>12</v>
      </c>
      <c r="N4598" t="s">
        <v>44</v>
      </c>
      <c r="O4598">
        <v>28.867513459481302</v>
      </c>
    </row>
    <row r="4599" spans="1:15" x14ac:dyDescent="0.25">
      <c r="A4599" s="20" t="s">
        <v>4717</v>
      </c>
      <c r="B4599">
        <v>4</v>
      </c>
      <c r="C4599" t="s">
        <v>68</v>
      </c>
      <c r="D4599" t="s">
        <v>88</v>
      </c>
      <c r="E4599" t="s">
        <v>96</v>
      </c>
      <c r="F4599" t="s">
        <v>42</v>
      </c>
      <c r="G4599">
        <v>4</v>
      </c>
      <c r="H4599">
        <v>2012</v>
      </c>
      <c r="I4599" t="s">
        <v>54</v>
      </c>
      <c r="J4599" t="s">
        <v>44</v>
      </c>
      <c r="K4599" t="s">
        <v>44</v>
      </c>
      <c r="L4599" t="s">
        <v>44</v>
      </c>
      <c r="M4599">
        <v>2</v>
      </c>
      <c r="N4599" t="s">
        <v>44</v>
      </c>
      <c r="O4599">
        <v>70.710678118654698</v>
      </c>
    </row>
    <row r="4600" spans="1:15" x14ac:dyDescent="0.25">
      <c r="A4600" s="20" t="s">
        <v>4718</v>
      </c>
      <c r="B4600">
        <v>4</v>
      </c>
      <c r="C4600" t="s">
        <v>68</v>
      </c>
      <c r="D4600" t="s">
        <v>88</v>
      </c>
      <c r="E4600" t="s">
        <v>96</v>
      </c>
      <c r="F4600" t="s">
        <v>42</v>
      </c>
      <c r="G4600">
        <v>4</v>
      </c>
      <c r="H4600">
        <v>2012</v>
      </c>
      <c r="I4600" t="s">
        <v>55</v>
      </c>
      <c r="J4600">
        <v>12.2</v>
      </c>
      <c r="K4600">
        <v>8.2907159413967602</v>
      </c>
      <c r="L4600">
        <v>17.434970005687699</v>
      </c>
      <c r="M4600">
        <v>30</v>
      </c>
      <c r="N4600" t="s">
        <v>44</v>
      </c>
      <c r="O4600">
        <v>18.257418583505501</v>
      </c>
    </row>
    <row r="4601" spans="1:15" x14ac:dyDescent="0.25">
      <c r="A4601" s="20" t="s">
        <v>4719</v>
      </c>
      <c r="B4601">
        <v>4</v>
      </c>
      <c r="C4601" t="s">
        <v>68</v>
      </c>
      <c r="D4601" t="s">
        <v>88</v>
      </c>
      <c r="E4601" t="s">
        <v>96</v>
      </c>
      <c r="F4601" t="s">
        <v>42</v>
      </c>
      <c r="G4601">
        <v>4</v>
      </c>
      <c r="H4601">
        <v>2012</v>
      </c>
      <c r="I4601" t="s">
        <v>56</v>
      </c>
      <c r="J4601" t="s">
        <v>44</v>
      </c>
      <c r="K4601" t="s">
        <v>44</v>
      </c>
      <c r="L4601" t="s">
        <v>44</v>
      </c>
      <c r="M4601">
        <v>6</v>
      </c>
      <c r="N4601" t="s">
        <v>44</v>
      </c>
      <c r="O4601">
        <v>40.824829046386299</v>
      </c>
    </row>
    <row r="4602" spans="1:15" x14ac:dyDescent="0.25">
      <c r="A4602" s="20" t="s">
        <v>4720</v>
      </c>
      <c r="B4602">
        <v>4</v>
      </c>
      <c r="C4602" t="s">
        <v>68</v>
      </c>
      <c r="D4602" t="s">
        <v>88</v>
      </c>
      <c r="E4602" t="s">
        <v>96</v>
      </c>
      <c r="F4602" t="s">
        <v>42</v>
      </c>
      <c r="G4602">
        <v>4</v>
      </c>
      <c r="H4602">
        <v>2012</v>
      </c>
      <c r="I4602" t="s">
        <v>57</v>
      </c>
      <c r="J4602" t="s">
        <v>44</v>
      </c>
      <c r="K4602" t="s">
        <v>44</v>
      </c>
      <c r="L4602" t="s">
        <v>44</v>
      </c>
      <c r="M4602">
        <v>4</v>
      </c>
      <c r="N4602" t="s">
        <v>44</v>
      </c>
      <c r="O4602">
        <v>50</v>
      </c>
    </row>
    <row r="4603" spans="1:15" x14ac:dyDescent="0.25">
      <c r="A4603" s="20" t="s">
        <v>4721</v>
      </c>
      <c r="B4603">
        <v>4</v>
      </c>
      <c r="C4603" t="s">
        <v>68</v>
      </c>
      <c r="D4603" t="s">
        <v>88</v>
      </c>
      <c r="E4603" t="s">
        <v>96</v>
      </c>
      <c r="F4603" t="s">
        <v>42</v>
      </c>
      <c r="G4603">
        <v>4</v>
      </c>
      <c r="H4603">
        <v>2012</v>
      </c>
      <c r="I4603" t="s">
        <v>58</v>
      </c>
      <c r="J4603">
        <v>7.5</v>
      </c>
      <c r="K4603">
        <v>5.2807714061095803</v>
      </c>
      <c r="L4603">
        <v>10.218624505777401</v>
      </c>
      <c r="M4603">
        <v>38</v>
      </c>
      <c r="N4603" t="s">
        <v>44</v>
      </c>
      <c r="O4603">
        <v>16.222142113076298</v>
      </c>
    </row>
    <row r="4604" spans="1:15" x14ac:dyDescent="0.25">
      <c r="A4604" s="20" t="s">
        <v>4722</v>
      </c>
      <c r="B4604">
        <v>4</v>
      </c>
      <c r="C4604" t="s">
        <v>68</v>
      </c>
      <c r="D4604" t="s">
        <v>88</v>
      </c>
      <c r="E4604" t="s">
        <v>96</v>
      </c>
      <c r="F4604" t="s">
        <v>42</v>
      </c>
      <c r="G4604">
        <v>4</v>
      </c>
      <c r="H4604">
        <v>2012</v>
      </c>
      <c r="I4604" t="s">
        <v>59</v>
      </c>
      <c r="J4604" t="s">
        <v>44</v>
      </c>
      <c r="K4604" t="s">
        <v>44</v>
      </c>
      <c r="L4604" t="s">
        <v>44</v>
      </c>
      <c r="M4604">
        <v>4</v>
      </c>
      <c r="N4604" t="s">
        <v>44</v>
      </c>
      <c r="O4604">
        <v>50</v>
      </c>
    </row>
    <row r="4605" spans="1:15" x14ac:dyDescent="0.25">
      <c r="A4605" s="20" t="s">
        <v>4723</v>
      </c>
      <c r="B4605">
        <v>4</v>
      </c>
      <c r="C4605" t="s">
        <v>68</v>
      </c>
      <c r="D4605" t="s">
        <v>88</v>
      </c>
      <c r="E4605" t="s">
        <v>96</v>
      </c>
      <c r="F4605" t="s">
        <v>42</v>
      </c>
      <c r="G4605">
        <v>4</v>
      </c>
      <c r="H4605">
        <v>2012</v>
      </c>
      <c r="I4605" t="s">
        <v>60</v>
      </c>
      <c r="J4605">
        <v>12.2</v>
      </c>
      <c r="K4605">
        <v>10.527067405461599</v>
      </c>
      <c r="L4605">
        <v>14.0505811358745</v>
      </c>
      <c r="M4605">
        <v>188</v>
      </c>
      <c r="N4605" t="s">
        <v>44</v>
      </c>
      <c r="O4605">
        <v>7.2932495748947304</v>
      </c>
    </row>
    <row r="4606" spans="1:15" x14ac:dyDescent="0.25">
      <c r="A4606" s="20" t="s">
        <v>4724</v>
      </c>
      <c r="B4606">
        <v>4</v>
      </c>
      <c r="C4606" t="s">
        <v>68</v>
      </c>
      <c r="D4606" t="s">
        <v>88</v>
      </c>
      <c r="E4606" t="s">
        <v>96</v>
      </c>
      <c r="F4606" t="s">
        <v>42</v>
      </c>
      <c r="G4606">
        <v>4</v>
      </c>
      <c r="H4606">
        <v>2012</v>
      </c>
      <c r="I4606" t="s">
        <v>43</v>
      </c>
      <c r="J4606" t="s">
        <v>44</v>
      </c>
      <c r="K4606" t="s">
        <v>44</v>
      </c>
      <c r="L4606" t="s">
        <v>44</v>
      </c>
      <c r="M4606">
        <v>14</v>
      </c>
      <c r="N4606" t="s">
        <v>44</v>
      </c>
      <c r="O4606">
        <v>26.726124191242398</v>
      </c>
    </row>
    <row r="4607" spans="1:15" x14ac:dyDescent="0.25">
      <c r="A4607" s="20" t="s">
        <v>4725</v>
      </c>
      <c r="B4607">
        <v>4</v>
      </c>
      <c r="C4607" t="s">
        <v>68</v>
      </c>
      <c r="D4607" t="s">
        <v>88</v>
      </c>
      <c r="E4607" t="s">
        <v>96</v>
      </c>
      <c r="F4607" t="s">
        <v>42</v>
      </c>
      <c r="G4607">
        <v>4</v>
      </c>
      <c r="H4607">
        <v>2012</v>
      </c>
      <c r="I4607" t="s">
        <v>62</v>
      </c>
      <c r="J4607" t="s">
        <v>44</v>
      </c>
      <c r="K4607" t="s">
        <v>44</v>
      </c>
      <c r="L4607" t="s">
        <v>44</v>
      </c>
      <c r="M4607">
        <v>5</v>
      </c>
      <c r="N4607" t="s">
        <v>44</v>
      </c>
      <c r="O4607">
        <v>44.721359549995803</v>
      </c>
    </row>
    <row r="4608" spans="1:15" x14ac:dyDescent="0.25">
      <c r="A4608" s="20" t="s">
        <v>4726</v>
      </c>
      <c r="B4608">
        <v>4</v>
      </c>
      <c r="C4608" t="s">
        <v>68</v>
      </c>
      <c r="D4608" t="s">
        <v>88</v>
      </c>
      <c r="E4608" t="s">
        <v>96</v>
      </c>
      <c r="F4608" t="s">
        <v>42</v>
      </c>
      <c r="G4608">
        <v>4</v>
      </c>
      <c r="H4608">
        <v>2012</v>
      </c>
      <c r="I4608" t="s">
        <v>75</v>
      </c>
      <c r="J4608">
        <v>10.39</v>
      </c>
      <c r="K4608">
        <v>9.82</v>
      </c>
      <c r="L4608">
        <v>10.99</v>
      </c>
      <c r="M4608">
        <v>1214</v>
      </c>
      <c r="N4608" t="s">
        <v>44</v>
      </c>
      <c r="O4608">
        <v>2.8700578896514601</v>
      </c>
    </row>
    <row r="4609" spans="1:15" x14ac:dyDescent="0.25">
      <c r="A4609" s="20" t="s">
        <v>4727</v>
      </c>
      <c r="B4609">
        <v>4</v>
      </c>
      <c r="C4609" t="s">
        <v>68</v>
      </c>
      <c r="D4609" t="s">
        <v>88</v>
      </c>
      <c r="E4609" t="s">
        <v>96</v>
      </c>
      <c r="F4609" t="s">
        <v>42</v>
      </c>
      <c r="G4609">
        <v>4</v>
      </c>
      <c r="H4609">
        <v>2012</v>
      </c>
      <c r="I4609" t="s">
        <v>45</v>
      </c>
      <c r="J4609">
        <v>9.8000000000000007</v>
      </c>
      <c r="K4609">
        <v>7.22724727066654</v>
      </c>
      <c r="L4609">
        <v>13.026854438482699</v>
      </c>
      <c r="M4609">
        <v>47</v>
      </c>
      <c r="N4609" t="s">
        <v>44</v>
      </c>
      <c r="O4609">
        <v>14.5864991497895</v>
      </c>
    </row>
    <row r="4610" spans="1:15" x14ac:dyDescent="0.25">
      <c r="A4610" s="20" t="s">
        <v>4728</v>
      </c>
      <c r="B4610">
        <v>4</v>
      </c>
      <c r="C4610" t="s">
        <v>68</v>
      </c>
      <c r="D4610" t="s">
        <v>88</v>
      </c>
      <c r="E4610" t="s">
        <v>96</v>
      </c>
      <c r="F4610" t="s">
        <v>42</v>
      </c>
      <c r="G4610">
        <v>4</v>
      </c>
      <c r="H4610">
        <v>2012</v>
      </c>
      <c r="I4610" t="s">
        <v>46</v>
      </c>
      <c r="J4610">
        <v>9.6999999999999993</v>
      </c>
      <c r="K4610">
        <v>7.7240617984873001</v>
      </c>
      <c r="L4610">
        <v>12.083051234826801</v>
      </c>
      <c r="M4610">
        <v>80</v>
      </c>
      <c r="N4610" t="s">
        <v>44</v>
      </c>
      <c r="O4610">
        <v>11.180339887498899</v>
      </c>
    </row>
    <row r="4611" spans="1:15" x14ac:dyDescent="0.25">
      <c r="A4611" s="20" t="s">
        <v>4729</v>
      </c>
      <c r="B4611">
        <v>4</v>
      </c>
      <c r="C4611" t="s">
        <v>68</v>
      </c>
      <c r="D4611" t="s">
        <v>88</v>
      </c>
      <c r="E4611" t="s">
        <v>96</v>
      </c>
      <c r="F4611" t="s">
        <v>42</v>
      </c>
      <c r="G4611">
        <v>4</v>
      </c>
      <c r="H4611">
        <v>2012</v>
      </c>
      <c r="I4611" t="s">
        <v>47</v>
      </c>
      <c r="J4611">
        <v>8.3000000000000007</v>
      </c>
      <c r="K4611">
        <v>7.4540962673672002</v>
      </c>
      <c r="L4611">
        <v>9.1278113045236093</v>
      </c>
      <c r="M4611">
        <v>380</v>
      </c>
      <c r="N4611" t="s">
        <v>44</v>
      </c>
      <c r="O4611">
        <v>5.1298917604257701</v>
      </c>
    </row>
    <row r="4612" spans="1:15" x14ac:dyDescent="0.25">
      <c r="A4612" s="20" t="s">
        <v>4730</v>
      </c>
      <c r="B4612">
        <v>4</v>
      </c>
      <c r="C4612" t="s">
        <v>68</v>
      </c>
      <c r="D4612" t="s">
        <v>88</v>
      </c>
      <c r="E4612" t="s">
        <v>96</v>
      </c>
      <c r="F4612" t="s">
        <v>42</v>
      </c>
      <c r="G4612">
        <v>4</v>
      </c>
      <c r="H4612">
        <v>2012</v>
      </c>
      <c r="I4612" t="s">
        <v>48</v>
      </c>
      <c r="J4612" t="s">
        <v>44</v>
      </c>
      <c r="K4612" t="s">
        <v>44</v>
      </c>
      <c r="L4612" t="s">
        <v>44</v>
      </c>
      <c r="M4612">
        <v>16</v>
      </c>
      <c r="N4612" t="s">
        <v>44</v>
      </c>
      <c r="O4612">
        <v>25</v>
      </c>
    </row>
    <row r="4613" spans="1:15" x14ac:dyDescent="0.25">
      <c r="A4613" s="20" t="s">
        <v>4731</v>
      </c>
      <c r="B4613">
        <v>4</v>
      </c>
      <c r="C4613" t="s">
        <v>68</v>
      </c>
      <c r="D4613" t="s">
        <v>88</v>
      </c>
      <c r="E4613" t="s">
        <v>96</v>
      </c>
      <c r="F4613" t="s">
        <v>42</v>
      </c>
      <c r="G4613">
        <v>4</v>
      </c>
      <c r="H4613">
        <v>2012</v>
      </c>
      <c r="I4613" t="s">
        <v>49</v>
      </c>
      <c r="J4613">
        <v>10.9</v>
      </c>
      <c r="K4613">
        <v>8.1483481585187008</v>
      </c>
      <c r="L4613">
        <v>14.169842208309101</v>
      </c>
      <c r="M4613">
        <v>53</v>
      </c>
      <c r="N4613" t="s">
        <v>44</v>
      </c>
      <c r="O4613">
        <v>13.7360563948689</v>
      </c>
    </row>
    <row r="4614" spans="1:15" x14ac:dyDescent="0.25">
      <c r="A4614" s="20" t="s">
        <v>4732</v>
      </c>
      <c r="B4614">
        <v>4</v>
      </c>
      <c r="C4614" t="s">
        <v>68</v>
      </c>
      <c r="D4614" t="s">
        <v>88</v>
      </c>
      <c r="E4614" t="s">
        <v>96</v>
      </c>
      <c r="F4614" t="s">
        <v>42</v>
      </c>
      <c r="G4614">
        <v>4</v>
      </c>
      <c r="H4614">
        <v>2012</v>
      </c>
      <c r="I4614" t="s">
        <v>50</v>
      </c>
      <c r="J4614" t="s">
        <v>44</v>
      </c>
      <c r="K4614" t="s">
        <v>44</v>
      </c>
      <c r="L4614" t="s">
        <v>44</v>
      </c>
      <c r="M4614">
        <v>10</v>
      </c>
      <c r="N4614" t="s">
        <v>44</v>
      </c>
      <c r="O4614">
        <v>31.6227766016838</v>
      </c>
    </row>
    <row r="4615" spans="1:15" x14ac:dyDescent="0.25">
      <c r="A4615" s="20" t="s">
        <v>4733</v>
      </c>
      <c r="B4615">
        <v>4</v>
      </c>
      <c r="C4615" t="s">
        <v>68</v>
      </c>
      <c r="D4615" t="s">
        <v>88</v>
      </c>
      <c r="E4615" t="s">
        <v>96</v>
      </c>
      <c r="F4615" t="s">
        <v>42</v>
      </c>
      <c r="G4615">
        <v>4</v>
      </c>
      <c r="H4615">
        <v>2012</v>
      </c>
      <c r="I4615" t="s">
        <v>51</v>
      </c>
      <c r="J4615" t="s">
        <v>44</v>
      </c>
      <c r="K4615" t="s">
        <v>44</v>
      </c>
      <c r="L4615" t="s">
        <v>44</v>
      </c>
      <c r="M4615">
        <v>14</v>
      </c>
      <c r="N4615" t="s">
        <v>44</v>
      </c>
      <c r="O4615">
        <v>26.726124191242398</v>
      </c>
    </row>
    <row r="4616" spans="1:15" x14ac:dyDescent="0.25">
      <c r="A4616" s="20" t="s">
        <v>4734</v>
      </c>
      <c r="B4616">
        <v>4</v>
      </c>
      <c r="C4616" t="s">
        <v>68</v>
      </c>
      <c r="D4616" t="s">
        <v>88</v>
      </c>
      <c r="E4616" t="s">
        <v>97</v>
      </c>
      <c r="F4616" t="s">
        <v>35</v>
      </c>
      <c r="G4616">
        <v>5</v>
      </c>
      <c r="H4616">
        <v>2012</v>
      </c>
      <c r="I4616" t="s">
        <v>34</v>
      </c>
      <c r="J4616">
        <v>10.9</v>
      </c>
      <c r="K4616">
        <v>9.4692708409388207</v>
      </c>
      <c r="L4616">
        <v>12.4568436215018</v>
      </c>
      <c r="M4616">
        <v>208</v>
      </c>
      <c r="N4616" t="s">
        <v>44</v>
      </c>
      <c r="O4616">
        <v>6.9337524528153596</v>
      </c>
    </row>
    <row r="4617" spans="1:15" x14ac:dyDescent="0.25">
      <c r="A4617" s="20" t="s">
        <v>4735</v>
      </c>
      <c r="B4617">
        <v>4</v>
      </c>
      <c r="C4617" t="s">
        <v>68</v>
      </c>
      <c r="D4617" t="s">
        <v>88</v>
      </c>
      <c r="E4617" t="s">
        <v>97</v>
      </c>
      <c r="F4617" t="s">
        <v>35</v>
      </c>
      <c r="G4617">
        <v>5</v>
      </c>
      <c r="H4617">
        <v>2012</v>
      </c>
      <c r="I4617" t="s">
        <v>52</v>
      </c>
      <c r="J4617" t="s">
        <v>44</v>
      </c>
      <c r="K4617" t="s">
        <v>44</v>
      </c>
      <c r="L4617" t="s">
        <v>44</v>
      </c>
      <c r="M4617">
        <v>6</v>
      </c>
      <c r="N4617" t="s">
        <v>44</v>
      </c>
      <c r="O4617">
        <v>40.824829046386299</v>
      </c>
    </row>
    <row r="4618" spans="1:15" x14ac:dyDescent="0.25">
      <c r="A4618" s="20" t="s">
        <v>4736</v>
      </c>
      <c r="B4618">
        <v>4</v>
      </c>
      <c r="C4618" t="s">
        <v>68</v>
      </c>
      <c r="D4618" t="s">
        <v>88</v>
      </c>
      <c r="E4618" t="s">
        <v>97</v>
      </c>
      <c r="F4618" t="s">
        <v>35</v>
      </c>
      <c r="G4618">
        <v>5</v>
      </c>
      <c r="H4618">
        <v>2012</v>
      </c>
      <c r="I4618" t="s">
        <v>53</v>
      </c>
      <c r="J4618" t="s">
        <v>44</v>
      </c>
      <c r="K4618" t="s">
        <v>44</v>
      </c>
      <c r="L4618" t="s">
        <v>44</v>
      </c>
      <c r="M4618">
        <v>3</v>
      </c>
      <c r="N4618" t="s">
        <v>44</v>
      </c>
      <c r="O4618">
        <v>57.735026918962603</v>
      </c>
    </row>
    <row r="4619" spans="1:15" x14ac:dyDescent="0.25">
      <c r="A4619" s="20" t="s">
        <v>4737</v>
      </c>
      <c r="B4619">
        <v>4</v>
      </c>
      <c r="C4619" t="s">
        <v>68</v>
      </c>
      <c r="D4619" t="s">
        <v>88</v>
      </c>
      <c r="E4619" t="s">
        <v>97</v>
      </c>
      <c r="F4619" t="s">
        <v>35</v>
      </c>
      <c r="G4619">
        <v>5</v>
      </c>
      <c r="H4619">
        <v>2012</v>
      </c>
      <c r="I4619" t="s">
        <v>55</v>
      </c>
      <c r="J4619" t="s">
        <v>44</v>
      </c>
      <c r="K4619" t="s">
        <v>44</v>
      </c>
      <c r="L4619" t="s">
        <v>44</v>
      </c>
      <c r="M4619">
        <v>10</v>
      </c>
      <c r="N4619" t="s">
        <v>44</v>
      </c>
      <c r="O4619">
        <v>31.6227766016838</v>
      </c>
    </row>
    <row r="4620" spans="1:15" x14ac:dyDescent="0.25">
      <c r="A4620" s="20" t="s">
        <v>4738</v>
      </c>
      <c r="B4620">
        <v>4</v>
      </c>
      <c r="C4620" t="s">
        <v>68</v>
      </c>
      <c r="D4620" t="s">
        <v>88</v>
      </c>
      <c r="E4620" t="s">
        <v>97</v>
      </c>
      <c r="F4620" t="s">
        <v>35</v>
      </c>
      <c r="G4620">
        <v>5</v>
      </c>
      <c r="H4620">
        <v>2012</v>
      </c>
      <c r="I4620" t="s">
        <v>57</v>
      </c>
      <c r="J4620" t="s">
        <v>44</v>
      </c>
      <c r="K4620" t="s">
        <v>44</v>
      </c>
      <c r="L4620" t="s">
        <v>44</v>
      </c>
      <c r="M4620">
        <v>7</v>
      </c>
      <c r="N4620" t="s">
        <v>44</v>
      </c>
      <c r="O4620">
        <v>37.796447300922701</v>
      </c>
    </row>
    <row r="4621" spans="1:15" x14ac:dyDescent="0.25">
      <c r="A4621" s="20" t="s">
        <v>4739</v>
      </c>
      <c r="B4621">
        <v>4</v>
      </c>
      <c r="C4621" t="s">
        <v>68</v>
      </c>
      <c r="D4621" t="s">
        <v>88</v>
      </c>
      <c r="E4621" t="s">
        <v>97</v>
      </c>
      <c r="F4621" t="s">
        <v>35</v>
      </c>
      <c r="G4621">
        <v>5</v>
      </c>
      <c r="H4621">
        <v>2012</v>
      </c>
      <c r="I4621" t="s">
        <v>58</v>
      </c>
      <c r="J4621">
        <v>5</v>
      </c>
      <c r="K4621">
        <v>3.4135133330587699</v>
      </c>
      <c r="L4621">
        <v>7.16383701986127</v>
      </c>
      <c r="M4621">
        <v>31</v>
      </c>
      <c r="N4621" t="s">
        <v>44</v>
      </c>
      <c r="O4621">
        <v>17.9605302026775</v>
      </c>
    </row>
    <row r="4622" spans="1:15" x14ac:dyDescent="0.25">
      <c r="A4622" s="20" t="s">
        <v>4740</v>
      </c>
      <c r="B4622">
        <v>4</v>
      </c>
      <c r="C4622" t="s">
        <v>68</v>
      </c>
      <c r="D4622" t="s">
        <v>88</v>
      </c>
      <c r="E4622" t="s">
        <v>97</v>
      </c>
      <c r="F4622" t="s">
        <v>35</v>
      </c>
      <c r="G4622">
        <v>5</v>
      </c>
      <c r="H4622">
        <v>2012</v>
      </c>
      <c r="I4622" t="s">
        <v>59</v>
      </c>
      <c r="J4622" t="s">
        <v>44</v>
      </c>
      <c r="K4622" t="s">
        <v>44</v>
      </c>
      <c r="L4622" t="s">
        <v>44</v>
      </c>
      <c r="M4622">
        <v>1</v>
      </c>
      <c r="N4622" t="s">
        <v>44</v>
      </c>
      <c r="O4622">
        <v>100</v>
      </c>
    </row>
    <row r="4623" spans="1:15" x14ac:dyDescent="0.25">
      <c r="A4623" s="20" t="s">
        <v>4741</v>
      </c>
      <c r="B4623">
        <v>4</v>
      </c>
      <c r="C4623" t="s">
        <v>68</v>
      </c>
      <c r="D4623" t="s">
        <v>88</v>
      </c>
      <c r="E4623" t="s">
        <v>97</v>
      </c>
      <c r="F4623" t="s">
        <v>35</v>
      </c>
      <c r="G4623">
        <v>5</v>
      </c>
      <c r="H4623">
        <v>2012</v>
      </c>
      <c r="I4623" t="s">
        <v>60</v>
      </c>
      <c r="J4623">
        <v>5.6</v>
      </c>
      <c r="K4623">
        <v>4.6216087538817199</v>
      </c>
      <c r="L4623">
        <v>6.7744439446806899</v>
      </c>
      <c r="M4623">
        <v>110</v>
      </c>
      <c r="N4623" t="s">
        <v>44</v>
      </c>
      <c r="O4623">
        <v>9.5346258924559208</v>
      </c>
    </row>
    <row r="4624" spans="1:15" x14ac:dyDescent="0.25">
      <c r="A4624" s="20" t="s">
        <v>4742</v>
      </c>
      <c r="B4624">
        <v>4</v>
      </c>
      <c r="C4624" t="s">
        <v>68</v>
      </c>
      <c r="D4624" t="s">
        <v>88</v>
      </c>
      <c r="E4624" t="s">
        <v>97</v>
      </c>
      <c r="F4624" t="s">
        <v>35</v>
      </c>
      <c r="G4624">
        <v>5</v>
      </c>
      <c r="H4624">
        <v>2012</v>
      </c>
      <c r="I4624" t="s">
        <v>43</v>
      </c>
      <c r="J4624" t="s">
        <v>44</v>
      </c>
      <c r="K4624" t="s">
        <v>44</v>
      </c>
      <c r="L4624" t="s">
        <v>44</v>
      </c>
      <c r="M4624">
        <v>18</v>
      </c>
      <c r="N4624" t="s">
        <v>44</v>
      </c>
      <c r="O4624">
        <v>23.570226039551599</v>
      </c>
    </row>
    <row r="4625" spans="1:15" x14ac:dyDescent="0.25">
      <c r="A4625" s="20" t="s">
        <v>4743</v>
      </c>
      <c r="B4625">
        <v>4</v>
      </c>
      <c r="C4625" t="s">
        <v>68</v>
      </c>
      <c r="D4625" t="s">
        <v>88</v>
      </c>
      <c r="E4625" t="s">
        <v>97</v>
      </c>
      <c r="F4625" t="s">
        <v>35</v>
      </c>
      <c r="G4625">
        <v>5</v>
      </c>
      <c r="H4625">
        <v>2012</v>
      </c>
      <c r="I4625" t="s">
        <v>62</v>
      </c>
      <c r="J4625" t="s">
        <v>44</v>
      </c>
      <c r="K4625" t="s">
        <v>44</v>
      </c>
      <c r="L4625" t="s">
        <v>44</v>
      </c>
      <c r="M4625">
        <v>3</v>
      </c>
      <c r="N4625" t="s">
        <v>44</v>
      </c>
      <c r="O4625">
        <v>57.735026918962603</v>
      </c>
    </row>
    <row r="4626" spans="1:15" x14ac:dyDescent="0.25">
      <c r="A4626" s="20" t="s">
        <v>4744</v>
      </c>
      <c r="B4626">
        <v>4</v>
      </c>
      <c r="C4626" t="s">
        <v>68</v>
      </c>
      <c r="D4626" t="s">
        <v>88</v>
      </c>
      <c r="E4626" t="s">
        <v>97</v>
      </c>
      <c r="F4626" t="s">
        <v>35</v>
      </c>
      <c r="G4626">
        <v>5</v>
      </c>
      <c r="H4626">
        <v>2012</v>
      </c>
      <c r="I4626" t="s">
        <v>75</v>
      </c>
      <c r="J4626">
        <v>6.22</v>
      </c>
      <c r="K4626">
        <v>5.73</v>
      </c>
      <c r="L4626">
        <v>6.74</v>
      </c>
      <c r="M4626">
        <v>600</v>
      </c>
      <c r="N4626" t="s">
        <v>44</v>
      </c>
      <c r="O4626">
        <v>4.0824829046386304</v>
      </c>
    </row>
    <row r="4627" spans="1:15" x14ac:dyDescent="0.25">
      <c r="A4627" s="20" t="s">
        <v>4745</v>
      </c>
      <c r="B4627">
        <v>4</v>
      </c>
      <c r="C4627" t="s">
        <v>68</v>
      </c>
      <c r="D4627" t="s">
        <v>88</v>
      </c>
      <c r="E4627" t="s">
        <v>97</v>
      </c>
      <c r="F4627" t="s">
        <v>35</v>
      </c>
      <c r="G4627">
        <v>5</v>
      </c>
      <c r="H4627">
        <v>2012</v>
      </c>
      <c r="I4627" t="s">
        <v>45</v>
      </c>
      <c r="J4627">
        <v>5.0999999999999996</v>
      </c>
      <c r="K4627">
        <v>3.6070937303692401</v>
      </c>
      <c r="L4627">
        <v>6.95016473468299</v>
      </c>
      <c r="M4627">
        <v>39</v>
      </c>
      <c r="N4627" t="s">
        <v>44</v>
      </c>
      <c r="O4627">
        <v>16.012815380508702</v>
      </c>
    </row>
    <row r="4628" spans="1:15" x14ac:dyDescent="0.25">
      <c r="A4628" s="20" t="s">
        <v>4746</v>
      </c>
      <c r="B4628">
        <v>4</v>
      </c>
      <c r="C4628" t="s">
        <v>68</v>
      </c>
      <c r="D4628" t="s">
        <v>88</v>
      </c>
      <c r="E4628" t="s">
        <v>97</v>
      </c>
      <c r="F4628" t="s">
        <v>35</v>
      </c>
      <c r="G4628">
        <v>5</v>
      </c>
      <c r="H4628">
        <v>2012</v>
      </c>
      <c r="I4628" t="s">
        <v>46</v>
      </c>
      <c r="J4628">
        <v>5.3</v>
      </c>
      <c r="K4628">
        <v>3.75535958422507</v>
      </c>
      <c r="L4628">
        <v>7.2863472776193596</v>
      </c>
      <c r="M4628">
        <v>38</v>
      </c>
      <c r="N4628" t="s">
        <v>44</v>
      </c>
      <c r="O4628">
        <v>16.222142113076298</v>
      </c>
    </row>
    <row r="4629" spans="1:15" x14ac:dyDescent="0.25">
      <c r="A4629" s="20" t="s">
        <v>4747</v>
      </c>
      <c r="B4629">
        <v>4</v>
      </c>
      <c r="C4629" t="s">
        <v>68</v>
      </c>
      <c r="D4629" t="s">
        <v>88</v>
      </c>
      <c r="E4629" t="s">
        <v>97</v>
      </c>
      <c r="F4629" t="s">
        <v>35</v>
      </c>
      <c r="G4629">
        <v>5</v>
      </c>
      <c r="H4629">
        <v>2012</v>
      </c>
      <c r="I4629" t="s">
        <v>47</v>
      </c>
      <c r="J4629">
        <v>4.3</v>
      </c>
      <c r="K4629">
        <v>3.5067837222450602</v>
      </c>
      <c r="L4629">
        <v>5.29512269220203</v>
      </c>
      <c r="M4629">
        <v>95</v>
      </c>
      <c r="N4629" t="s">
        <v>44</v>
      </c>
      <c r="O4629">
        <v>10.259783520851499</v>
      </c>
    </row>
    <row r="4630" spans="1:15" x14ac:dyDescent="0.25">
      <c r="A4630" s="20" t="s">
        <v>4748</v>
      </c>
      <c r="B4630">
        <v>4</v>
      </c>
      <c r="C4630" t="s">
        <v>68</v>
      </c>
      <c r="D4630" t="s">
        <v>88</v>
      </c>
      <c r="E4630" t="s">
        <v>97</v>
      </c>
      <c r="F4630" t="s">
        <v>35</v>
      </c>
      <c r="G4630">
        <v>5</v>
      </c>
      <c r="H4630">
        <v>2012</v>
      </c>
      <c r="I4630" t="s">
        <v>48</v>
      </c>
      <c r="J4630" t="s">
        <v>44</v>
      </c>
      <c r="K4630" t="s">
        <v>44</v>
      </c>
      <c r="L4630" t="s">
        <v>44</v>
      </c>
      <c r="M4630">
        <v>4</v>
      </c>
      <c r="N4630" t="s">
        <v>44</v>
      </c>
      <c r="O4630">
        <v>50</v>
      </c>
    </row>
    <row r="4631" spans="1:15" x14ac:dyDescent="0.25">
      <c r="A4631" s="20" t="s">
        <v>4749</v>
      </c>
      <c r="B4631">
        <v>4</v>
      </c>
      <c r="C4631" t="s">
        <v>68</v>
      </c>
      <c r="D4631" t="s">
        <v>88</v>
      </c>
      <c r="E4631" t="s">
        <v>97</v>
      </c>
      <c r="F4631" t="s">
        <v>35</v>
      </c>
      <c r="G4631">
        <v>5</v>
      </c>
      <c r="H4631">
        <v>2012</v>
      </c>
      <c r="I4631" t="s">
        <v>49</v>
      </c>
      <c r="J4631" t="s">
        <v>44</v>
      </c>
      <c r="K4631" t="s">
        <v>44</v>
      </c>
      <c r="L4631" t="s">
        <v>44</v>
      </c>
      <c r="M4631">
        <v>16</v>
      </c>
      <c r="N4631" t="s">
        <v>44</v>
      </c>
      <c r="O4631">
        <v>25</v>
      </c>
    </row>
    <row r="4632" spans="1:15" x14ac:dyDescent="0.25">
      <c r="A4632" s="20" t="s">
        <v>4750</v>
      </c>
      <c r="B4632">
        <v>4</v>
      </c>
      <c r="C4632" t="s">
        <v>68</v>
      </c>
      <c r="D4632" t="s">
        <v>88</v>
      </c>
      <c r="E4632" t="s">
        <v>97</v>
      </c>
      <c r="F4632" t="s">
        <v>35</v>
      </c>
      <c r="G4632">
        <v>5</v>
      </c>
      <c r="H4632">
        <v>2012</v>
      </c>
      <c r="I4632" t="s">
        <v>50</v>
      </c>
      <c r="J4632" t="s">
        <v>44</v>
      </c>
      <c r="K4632" t="s">
        <v>44</v>
      </c>
      <c r="L4632" t="s">
        <v>44</v>
      </c>
      <c r="M4632">
        <v>2</v>
      </c>
      <c r="N4632" t="s">
        <v>44</v>
      </c>
      <c r="O4632">
        <v>70.710678118654698</v>
      </c>
    </row>
    <row r="4633" spans="1:15" x14ac:dyDescent="0.25">
      <c r="A4633" s="20" t="s">
        <v>4751</v>
      </c>
      <c r="B4633">
        <v>4</v>
      </c>
      <c r="C4633" t="s">
        <v>68</v>
      </c>
      <c r="D4633" t="s">
        <v>88</v>
      </c>
      <c r="E4633" t="s">
        <v>97</v>
      </c>
      <c r="F4633" t="s">
        <v>35</v>
      </c>
      <c r="G4633">
        <v>5</v>
      </c>
      <c r="H4633">
        <v>2012</v>
      </c>
      <c r="I4633" t="s">
        <v>51</v>
      </c>
      <c r="J4633" t="s">
        <v>44</v>
      </c>
      <c r="K4633" t="s">
        <v>44</v>
      </c>
      <c r="L4633" t="s">
        <v>44</v>
      </c>
      <c r="M4633">
        <v>9</v>
      </c>
      <c r="N4633" t="s">
        <v>44</v>
      </c>
      <c r="O4633">
        <v>33.3333333333333</v>
      </c>
    </row>
    <row r="4634" spans="1:15" x14ac:dyDescent="0.25">
      <c r="A4634" s="20" t="s">
        <v>4752</v>
      </c>
      <c r="B4634">
        <v>4</v>
      </c>
      <c r="C4634" t="s">
        <v>68</v>
      </c>
      <c r="D4634" t="s">
        <v>88</v>
      </c>
      <c r="E4634" t="s">
        <v>77</v>
      </c>
      <c r="F4634" t="s">
        <v>40</v>
      </c>
      <c r="G4634">
        <v>6</v>
      </c>
      <c r="H4634">
        <v>2012</v>
      </c>
      <c r="I4634" t="s">
        <v>34</v>
      </c>
      <c r="J4634">
        <v>7.8</v>
      </c>
      <c r="K4634">
        <v>6.8553504998828396</v>
      </c>
      <c r="L4634">
        <v>8.9378011078922395</v>
      </c>
      <c r="M4634">
        <v>225</v>
      </c>
      <c r="N4634" t="s">
        <v>44</v>
      </c>
      <c r="O4634">
        <v>6.6666666666666696</v>
      </c>
    </row>
    <row r="4635" spans="1:15" x14ac:dyDescent="0.25">
      <c r="A4635" s="20" t="s">
        <v>4753</v>
      </c>
      <c r="B4635">
        <v>4</v>
      </c>
      <c r="C4635" t="s">
        <v>68</v>
      </c>
      <c r="D4635" t="s">
        <v>88</v>
      </c>
      <c r="E4635" t="s">
        <v>77</v>
      </c>
      <c r="F4635" t="s">
        <v>40</v>
      </c>
      <c r="G4635">
        <v>6</v>
      </c>
      <c r="H4635">
        <v>2012</v>
      </c>
      <c r="I4635" t="s">
        <v>52</v>
      </c>
      <c r="J4635">
        <v>2.5</v>
      </c>
      <c r="K4635">
        <v>1.79484019805628</v>
      </c>
      <c r="L4635">
        <v>3.2959213097314901</v>
      </c>
      <c r="M4635">
        <v>45</v>
      </c>
      <c r="N4635" t="s">
        <v>44</v>
      </c>
      <c r="O4635">
        <v>14.907119849998599</v>
      </c>
    </row>
    <row r="4636" spans="1:15" x14ac:dyDescent="0.25">
      <c r="A4636" s="20" t="s">
        <v>4754</v>
      </c>
      <c r="B4636">
        <v>4</v>
      </c>
      <c r="C4636" t="s">
        <v>68</v>
      </c>
      <c r="D4636" t="s">
        <v>88</v>
      </c>
      <c r="E4636" t="s">
        <v>77</v>
      </c>
      <c r="F4636" t="s">
        <v>40</v>
      </c>
      <c r="G4636">
        <v>6</v>
      </c>
      <c r="H4636">
        <v>2012</v>
      </c>
      <c r="I4636" t="s">
        <v>53</v>
      </c>
      <c r="J4636">
        <v>4.3</v>
      </c>
      <c r="K4636">
        <v>3.2484386290407898</v>
      </c>
      <c r="L4636">
        <v>5.5103881454378802</v>
      </c>
      <c r="M4636">
        <v>59</v>
      </c>
      <c r="N4636" t="s">
        <v>44</v>
      </c>
      <c r="O4636">
        <v>13.018891098082401</v>
      </c>
    </row>
    <row r="4637" spans="1:15" x14ac:dyDescent="0.25">
      <c r="A4637" s="20" t="s">
        <v>4755</v>
      </c>
      <c r="B4637">
        <v>4</v>
      </c>
      <c r="C4637" t="s">
        <v>68</v>
      </c>
      <c r="D4637" t="s">
        <v>88</v>
      </c>
      <c r="E4637" t="s">
        <v>77</v>
      </c>
      <c r="F4637" t="s">
        <v>40</v>
      </c>
      <c r="G4637">
        <v>6</v>
      </c>
      <c r="H4637">
        <v>2012</v>
      </c>
      <c r="I4637" t="s">
        <v>54</v>
      </c>
      <c r="J4637" t="s">
        <v>44</v>
      </c>
      <c r="K4637" t="s">
        <v>44</v>
      </c>
      <c r="L4637" t="s">
        <v>44</v>
      </c>
      <c r="M4637">
        <v>17</v>
      </c>
      <c r="N4637" t="s">
        <v>44</v>
      </c>
      <c r="O4637">
        <v>24.253562503633301</v>
      </c>
    </row>
    <row r="4638" spans="1:15" x14ac:dyDescent="0.25">
      <c r="A4638" s="20" t="s">
        <v>4756</v>
      </c>
      <c r="B4638">
        <v>4</v>
      </c>
      <c r="C4638" t="s">
        <v>68</v>
      </c>
      <c r="D4638" t="s">
        <v>88</v>
      </c>
      <c r="E4638" t="s">
        <v>77</v>
      </c>
      <c r="F4638" t="s">
        <v>40</v>
      </c>
      <c r="G4638">
        <v>6</v>
      </c>
      <c r="H4638">
        <v>2012</v>
      </c>
      <c r="I4638" t="s">
        <v>55</v>
      </c>
      <c r="J4638">
        <v>4.5</v>
      </c>
      <c r="K4638">
        <v>3.9146838970891098</v>
      </c>
      <c r="L4638">
        <v>5.2292947561340002</v>
      </c>
      <c r="M4638">
        <v>189</v>
      </c>
      <c r="N4638" t="s">
        <v>44</v>
      </c>
      <c r="O4638">
        <v>7.2739296745330799</v>
      </c>
    </row>
    <row r="4639" spans="1:15" x14ac:dyDescent="0.25">
      <c r="A4639" s="20" t="s">
        <v>4757</v>
      </c>
      <c r="B4639">
        <v>4</v>
      </c>
      <c r="C4639" t="s">
        <v>68</v>
      </c>
      <c r="D4639" t="s">
        <v>88</v>
      </c>
      <c r="E4639" t="s">
        <v>77</v>
      </c>
      <c r="F4639" t="s">
        <v>40</v>
      </c>
      <c r="G4639">
        <v>6</v>
      </c>
      <c r="H4639">
        <v>2012</v>
      </c>
      <c r="I4639" t="s">
        <v>56</v>
      </c>
      <c r="J4639" t="s">
        <v>44</v>
      </c>
      <c r="K4639" t="s">
        <v>44</v>
      </c>
      <c r="L4639" t="s">
        <v>44</v>
      </c>
      <c r="M4639">
        <v>10</v>
      </c>
      <c r="N4639" t="s">
        <v>44</v>
      </c>
      <c r="O4639">
        <v>31.6227766016838</v>
      </c>
    </row>
    <row r="4640" spans="1:15" x14ac:dyDescent="0.25">
      <c r="A4640" s="20" t="s">
        <v>4758</v>
      </c>
      <c r="B4640">
        <v>4</v>
      </c>
      <c r="C4640" t="s">
        <v>68</v>
      </c>
      <c r="D4640" t="s">
        <v>88</v>
      </c>
      <c r="E4640" t="s">
        <v>77</v>
      </c>
      <c r="F4640" t="s">
        <v>40</v>
      </c>
      <c r="G4640">
        <v>6</v>
      </c>
      <c r="H4640">
        <v>2012</v>
      </c>
      <c r="I4640" t="s">
        <v>57</v>
      </c>
      <c r="J4640">
        <v>3.7</v>
      </c>
      <c r="K4640">
        <v>2.7734193064072801</v>
      </c>
      <c r="L4640">
        <v>4.7843809174470504</v>
      </c>
      <c r="M4640">
        <v>55</v>
      </c>
      <c r="N4640" t="s">
        <v>44</v>
      </c>
      <c r="O4640">
        <v>13.483997249264799</v>
      </c>
    </row>
    <row r="4641" spans="1:15" x14ac:dyDescent="0.25">
      <c r="A4641" s="20" t="s">
        <v>4759</v>
      </c>
      <c r="B4641">
        <v>4</v>
      </c>
      <c r="C4641" t="s">
        <v>68</v>
      </c>
      <c r="D4641" t="s">
        <v>88</v>
      </c>
      <c r="E4641" t="s">
        <v>77</v>
      </c>
      <c r="F4641" t="s">
        <v>40</v>
      </c>
      <c r="G4641">
        <v>6</v>
      </c>
      <c r="H4641">
        <v>2012</v>
      </c>
      <c r="I4641" t="s">
        <v>58</v>
      </c>
      <c r="J4641">
        <v>3.5</v>
      </c>
      <c r="K4641">
        <v>2.9560196418176199</v>
      </c>
      <c r="L4641">
        <v>4.0996701818025896</v>
      </c>
      <c r="M4641">
        <v>149</v>
      </c>
      <c r="N4641" t="s">
        <v>44</v>
      </c>
      <c r="O4641">
        <v>8.1923192051904099</v>
      </c>
    </row>
    <row r="4642" spans="1:15" x14ac:dyDescent="0.25">
      <c r="A4642" s="20" t="s">
        <v>4760</v>
      </c>
      <c r="B4642">
        <v>4</v>
      </c>
      <c r="C4642" t="s">
        <v>68</v>
      </c>
      <c r="D4642" t="s">
        <v>88</v>
      </c>
      <c r="E4642" t="s">
        <v>77</v>
      </c>
      <c r="F4642" t="s">
        <v>40</v>
      </c>
      <c r="G4642">
        <v>6</v>
      </c>
      <c r="H4642">
        <v>2012</v>
      </c>
      <c r="I4642" t="s">
        <v>59</v>
      </c>
      <c r="J4642" t="s">
        <v>44</v>
      </c>
      <c r="K4642" t="s">
        <v>44</v>
      </c>
      <c r="L4642" t="s">
        <v>44</v>
      </c>
      <c r="M4642">
        <v>16</v>
      </c>
      <c r="N4642" t="s">
        <v>44</v>
      </c>
      <c r="O4642">
        <v>25</v>
      </c>
    </row>
    <row r="4643" spans="1:15" x14ac:dyDescent="0.25">
      <c r="A4643" s="20" t="s">
        <v>4761</v>
      </c>
      <c r="B4643">
        <v>4</v>
      </c>
      <c r="C4643" t="s">
        <v>68</v>
      </c>
      <c r="D4643" t="s">
        <v>88</v>
      </c>
      <c r="E4643" t="s">
        <v>77</v>
      </c>
      <c r="F4643" t="s">
        <v>40</v>
      </c>
      <c r="G4643">
        <v>6</v>
      </c>
      <c r="H4643">
        <v>2012</v>
      </c>
      <c r="I4643" t="s">
        <v>60</v>
      </c>
      <c r="J4643">
        <v>4.5999999999999996</v>
      </c>
      <c r="K4643">
        <v>3.9997673045736999</v>
      </c>
      <c r="L4643">
        <v>5.16704615115923</v>
      </c>
      <c r="M4643">
        <v>242</v>
      </c>
      <c r="N4643" t="s">
        <v>44</v>
      </c>
      <c r="O4643">
        <v>6.4282434653322502</v>
      </c>
    </row>
    <row r="4644" spans="1:15" x14ac:dyDescent="0.25">
      <c r="A4644" s="20" t="s">
        <v>4762</v>
      </c>
      <c r="B4644">
        <v>4</v>
      </c>
      <c r="C4644" t="s">
        <v>68</v>
      </c>
      <c r="D4644" t="s">
        <v>88</v>
      </c>
      <c r="E4644" t="s">
        <v>77</v>
      </c>
      <c r="F4644" t="s">
        <v>40</v>
      </c>
      <c r="G4644">
        <v>6</v>
      </c>
      <c r="H4644">
        <v>2012</v>
      </c>
      <c r="I4644" t="s">
        <v>61</v>
      </c>
      <c r="J4644" t="s">
        <v>44</v>
      </c>
      <c r="K4644" t="s">
        <v>44</v>
      </c>
      <c r="L4644" t="s">
        <v>44</v>
      </c>
      <c r="M4644">
        <v>12</v>
      </c>
      <c r="N4644" t="s">
        <v>44</v>
      </c>
      <c r="O4644">
        <v>28.867513459481302</v>
      </c>
    </row>
    <row r="4645" spans="1:15" x14ac:dyDescent="0.25">
      <c r="A4645" s="20" t="s">
        <v>4763</v>
      </c>
      <c r="B4645">
        <v>4</v>
      </c>
      <c r="C4645" t="s">
        <v>68</v>
      </c>
      <c r="D4645" t="s">
        <v>88</v>
      </c>
      <c r="E4645" t="s">
        <v>77</v>
      </c>
      <c r="F4645" t="s">
        <v>40</v>
      </c>
      <c r="G4645">
        <v>6</v>
      </c>
      <c r="H4645">
        <v>2012</v>
      </c>
      <c r="I4645" t="s">
        <v>43</v>
      </c>
      <c r="J4645">
        <v>5.4</v>
      </c>
      <c r="K4645">
        <v>4.4162410514934898</v>
      </c>
      <c r="L4645">
        <v>6.5792975064200601</v>
      </c>
      <c r="M4645">
        <v>102</v>
      </c>
      <c r="N4645" t="s">
        <v>44</v>
      </c>
      <c r="O4645">
        <v>9.9014754297667409</v>
      </c>
    </row>
    <row r="4646" spans="1:15" x14ac:dyDescent="0.25">
      <c r="A4646" s="20" t="s">
        <v>4764</v>
      </c>
      <c r="B4646">
        <v>4</v>
      </c>
      <c r="C4646" t="s">
        <v>68</v>
      </c>
      <c r="D4646" t="s">
        <v>88</v>
      </c>
      <c r="E4646" t="s">
        <v>77</v>
      </c>
      <c r="F4646" t="s">
        <v>40</v>
      </c>
      <c r="G4646">
        <v>6</v>
      </c>
      <c r="H4646">
        <v>2012</v>
      </c>
      <c r="I4646" t="s">
        <v>62</v>
      </c>
      <c r="J4646">
        <v>3.3</v>
      </c>
      <c r="K4646">
        <v>2.0725851528819201</v>
      </c>
      <c r="L4646">
        <v>5.0027465773207096</v>
      </c>
      <c r="M4646">
        <v>22</v>
      </c>
      <c r="N4646" t="s">
        <v>44</v>
      </c>
      <c r="O4646">
        <v>21.320071635561</v>
      </c>
    </row>
    <row r="4647" spans="1:15" x14ac:dyDescent="0.25">
      <c r="A4647" s="20" t="s">
        <v>4765</v>
      </c>
      <c r="B4647">
        <v>4</v>
      </c>
      <c r="C4647" t="s">
        <v>68</v>
      </c>
      <c r="D4647" t="s">
        <v>88</v>
      </c>
      <c r="E4647" t="s">
        <v>77</v>
      </c>
      <c r="F4647" t="s">
        <v>40</v>
      </c>
      <c r="G4647">
        <v>6</v>
      </c>
      <c r="H4647">
        <v>2012</v>
      </c>
      <c r="I4647" t="s">
        <v>75</v>
      </c>
      <c r="J4647">
        <v>4.42</v>
      </c>
      <c r="K4647">
        <v>4.2300000000000004</v>
      </c>
      <c r="L4647">
        <v>4.62</v>
      </c>
      <c r="M4647">
        <v>1960</v>
      </c>
      <c r="N4647" t="s">
        <v>44</v>
      </c>
      <c r="O4647">
        <v>2.25876975726313</v>
      </c>
    </row>
    <row r="4648" spans="1:15" x14ac:dyDescent="0.25">
      <c r="A4648" s="20" t="s">
        <v>4766</v>
      </c>
      <c r="B4648">
        <v>4</v>
      </c>
      <c r="C4648" t="s">
        <v>68</v>
      </c>
      <c r="D4648" t="s">
        <v>88</v>
      </c>
      <c r="E4648" t="s">
        <v>77</v>
      </c>
      <c r="F4648" t="s">
        <v>40</v>
      </c>
      <c r="G4648">
        <v>6</v>
      </c>
      <c r="H4648">
        <v>2012</v>
      </c>
      <c r="I4648" t="s">
        <v>45</v>
      </c>
      <c r="J4648">
        <v>5.6</v>
      </c>
      <c r="K4648">
        <v>5.0409406531930996</v>
      </c>
      <c r="L4648">
        <v>6.2031123327884803</v>
      </c>
      <c r="M4648">
        <v>364</v>
      </c>
      <c r="N4648" t="s">
        <v>44</v>
      </c>
      <c r="O4648">
        <v>5.2414241836095901</v>
      </c>
    </row>
    <row r="4649" spans="1:15" x14ac:dyDescent="0.25">
      <c r="A4649" s="20" t="s">
        <v>4767</v>
      </c>
      <c r="B4649">
        <v>4</v>
      </c>
      <c r="C4649" t="s">
        <v>68</v>
      </c>
      <c r="D4649" t="s">
        <v>88</v>
      </c>
      <c r="E4649" t="s">
        <v>77</v>
      </c>
      <c r="F4649" t="s">
        <v>40</v>
      </c>
      <c r="G4649">
        <v>6</v>
      </c>
      <c r="H4649">
        <v>2012</v>
      </c>
      <c r="I4649" t="s">
        <v>46</v>
      </c>
      <c r="J4649">
        <v>4.0999999999999996</v>
      </c>
      <c r="K4649">
        <v>3.43478735305986</v>
      </c>
      <c r="L4649">
        <v>4.8894550327107602</v>
      </c>
      <c r="M4649">
        <v>128</v>
      </c>
      <c r="N4649" t="s">
        <v>44</v>
      </c>
      <c r="O4649">
        <v>8.8388347648318408</v>
      </c>
    </row>
    <row r="4650" spans="1:15" x14ac:dyDescent="0.25">
      <c r="A4650" s="20" t="s">
        <v>4768</v>
      </c>
      <c r="B4650">
        <v>4</v>
      </c>
      <c r="C4650" t="s">
        <v>68</v>
      </c>
      <c r="D4650" t="s">
        <v>88</v>
      </c>
      <c r="E4650" t="s">
        <v>77</v>
      </c>
      <c r="F4650" t="s">
        <v>40</v>
      </c>
      <c r="G4650">
        <v>6</v>
      </c>
      <c r="H4650">
        <v>2012</v>
      </c>
      <c r="I4650" t="s">
        <v>47</v>
      </c>
      <c r="J4650">
        <v>3.4</v>
      </c>
      <c r="K4650">
        <v>2.78714562375654</v>
      </c>
      <c r="L4650">
        <v>4.1467888998196898</v>
      </c>
      <c r="M4650">
        <v>102</v>
      </c>
      <c r="N4650" t="s">
        <v>44</v>
      </c>
      <c r="O4650">
        <v>9.9014754297667409</v>
      </c>
    </row>
    <row r="4651" spans="1:15" x14ac:dyDescent="0.25">
      <c r="A4651" s="20" t="s">
        <v>4769</v>
      </c>
      <c r="B4651">
        <v>4</v>
      </c>
      <c r="C4651" t="s">
        <v>68</v>
      </c>
      <c r="D4651" t="s">
        <v>88</v>
      </c>
      <c r="E4651" t="s">
        <v>77</v>
      </c>
      <c r="F4651" t="s">
        <v>40</v>
      </c>
      <c r="G4651">
        <v>6</v>
      </c>
      <c r="H4651">
        <v>2012</v>
      </c>
      <c r="I4651" t="s">
        <v>48</v>
      </c>
      <c r="J4651">
        <v>3.5</v>
      </c>
      <c r="K4651">
        <v>2.6462292501947902</v>
      </c>
      <c r="L4651">
        <v>4.59802547912492</v>
      </c>
      <c r="M4651">
        <v>54</v>
      </c>
      <c r="N4651" t="s">
        <v>44</v>
      </c>
      <c r="O4651">
        <v>13.6082763487954</v>
      </c>
    </row>
    <row r="4652" spans="1:15" x14ac:dyDescent="0.25">
      <c r="A4652" s="20" t="s">
        <v>4770</v>
      </c>
      <c r="B4652">
        <v>4</v>
      </c>
      <c r="C4652" t="s">
        <v>68</v>
      </c>
      <c r="D4652" t="s">
        <v>88</v>
      </c>
      <c r="E4652" t="s">
        <v>77</v>
      </c>
      <c r="F4652" t="s">
        <v>40</v>
      </c>
      <c r="G4652">
        <v>6</v>
      </c>
      <c r="H4652">
        <v>2012</v>
      </c>
      <c r="I4652" t="s">
        <v>49</v>
      </c>
      <c r="J4652">
        <v>4.2</v>
      </c>
      <c r="K4652">
        <v>3.22013107058162</v>
      </c>
      <c r="L4652">
        <v>5.3774786935248304</v>
      </c>
      <c r="M4652">
        <v>62</v>
      </c>
      <c r="N4652" t="s">
        <v>44</v>
      </c>
      <c r="O4652">
        <v>12.700012700019</v>
      </c>
    </row>
    <row r="4653" spans="1:15" x14ac:dyDescent="0.25">
      <c r="A4653" s="20" t="s">
        <v>4771</v>
      </c>
      <c r="B4653">
        <v>4</v>
      </c>
      <c r="C4653" t="s">
        <v>68</v>
      </c>
      <c r="D4653" t="s">
        <v>88</v>
      </c>
      <c r="E4653" t="s">
        <v>77</v>
      </c>
      <c r="F4653" t="s">
        <v>40</v>
      </c>
      <c r="G4653">
        <v>6</v>
      </c>
      <c r="H4653">
        <v>2012</v>
      </c>
      <c r="I4653" t="s">
        <v>50</v>
      </c>
      <c r="J4653">
        <v>3.2</v>
      </c>
      <c r="K4653">
        <v>2.17134053393778</v>
      </c>
      <c r="L4653">
        <v>4.5922794384752201</v>
      </c>
      <c r="M4653">
        <v>30</v>
      </c>
      <c r="N4653" t="s">
        <v>44</v>
      </c>
      <c r="O4653">
        <v>18.257418583505501</v>
      </c>
    </row>
    <row r="4654" spans="1:15" x14ac:dyDescent="0.25">
      <c r="A4654" s="20" t="s">
        <v>4772</v>
      </c>
      <c r="B4654">
        <v>4</v>
      </c>
      <c r="C4654" t="s">
        <v>68</v>
      </c>
      <c r="D4654" t="s">
        <v>88</v>
      </c>
      <c r="E4654" t="s">
        <v>77</v>
      </c>
      <c r="F4654" t="s">
        <v>40</v>
      </c>
      <c r="G4654">
        <v>6</v>
      </c>
      <c r="H4654">
        <v>2012</v>
      </c>
      <c r="I4654" t="s">
        <v>51</v>
      </c>
      <c r="J4654">
        <v>4.2</v>
      </c>
      <c r="K4654">
        <v>3.29378493293241</v>
      </c>
      <c r="L4654">
        <v>5.2133828634200796</v>
      </c>
      <c r="M4654">
        <v>77</v>
      </c>
      <c r="N4654" t="s">
        <v>44</v>
      </c>
      <c r="O4654">
        <v>11.396057645963801</v>
      </c>
    </row>
    <row r="4655" spans="1:15" x14ac:dyDescent="0.25">
      <c r="A4655" s="20" t="s">
        <v>4773</v>
      </c>
      <c r="B4655">
        <v>4</v>
      </c>
      <c r="C4655" t="s">
        <v>68</v>
      </c>
      <c r="D4655" t="s">
        <v>88</v>
      </c>
      <c r="E4655" t="s">
        <v>95</v>
      </c>
      <c r="F4655" t="s">
        <v>38</v>
      </c>
      <c r="G4655">
        <v>3</v>
      </c>
      <c r="H4655">
        <v>2013</v>
      </c>
      <c r="I4655" t="s">
        <v>34</v>
      </c>
      <c r="J4655">
        <v>11.7</v>
      </c>
      <c r="K4655">
        <v>9.6173022624841806</v>
      </c>
      <c r="L4655">
        <v>14.1913435930276</v>
      </c>
      <c r="M4655">
        <v>105</v>
      </c>
      <c r="N4655" t="s">
        <v>44</v>
      </c>
      <c r="O4655">
        <v>9.7590007294853294</v>
      </c>
    </row>
    <row r="4656" spans="1:15" x14ac:dyDescent="0.25">
      <c r="A4656" s="20" t="s">
        <v>4774</v>
      </c>
      <c r="B4656">
        <v>4</v>
      </c>
      <c r="C4656" t="s">
        <v>68</v>
      </c>
      <c r="D4656" t="s">
        <v>88</v>
      </c>
      <c r="E4656" t="s">
        <v>95</v>
      </c>
      <c r="F4656" t="s">
        <v>38</v>
      </c>
      <c r="G4656">
        <v>3</v>
      </c>
      <c r="H4656">
        <v>2013</v>
      </c>
      <c r="I4656" t="s">
        <v>52</v>
      </c>
      <c r="J4656">
        <v>5.0999999999999996</v>
      </c>
      <c r="K4656">
        <v>3.2458595525904799</v>
      </c>
      <c r="L4656">
        <v>7.5161295409227797</v>
      </c>
      <c r="M4656">
        <v>24</v>
      </c>
      <c r="N4656" t="s">
        <v>44</v>
      </c>
      <c r="O4656">
        <v>20.412414523193199</v>
      </c>
    </row>
    <row r="4657" spans="1:15" x14ac:dyDescent="0.25">
      <c r="A4657" s="20" t="s">
        <v>4775</v>
      </c>
      <c r="B4657">
        <v>4</v>
      </c>
      <c r="C4657" t="s">
        <v>68</v>
      </c>
      <c r="D4657" t="s">
        <v>88</v>
      </c>
      <c r="E4657" t="s">
        <v>95</v>
      </c>
      <c r="F4657" t="s">
        <v>38</v>
      </c>
      <c r="G4657">
        <v>3</v>
      </c>
      <c r="H4657">
        <v>2013</v>
      </c>
      <c r="I4657" t="s">
        <v>53</v>
      </c>
      <c r="J4657">
        <v>5.9</v>
      </c>
      <c r="K4657">
        <v>4.8376756714816196</v>
      </c>
      <c r="L4657">
        <v>7.0227389956630004</v>
      </c>
      <c r="M4657">
        <v>115</v>
      </c>
      <c r="N4657" t="s">
        <v>44</v>
      </c>
      <c r="O4657">
        <v>9.3250480824031392</v>
      </c>
    </row>
    <row r="4658" spans="1:15" x14ac:dyDescent="0.25">
      <c r="A4658" s="20" t="s">
        <v>4776</v>
      </c>
      <c r="B4658">
        <v>4</v>
      </c>
      <c r="C4658" t="s">
        <v>68</v>
      </c>
      <c r="D4658" t="s">
        <v>88</v>
      </c>
      <c r="E4658" t="s">
        <v>95</v>
      </c>
      <c r="F4658" t="s">
        <v>38</v>
      </c>
      <c r="G4658">
        <v>3</v>
      </c>
      <c r="H4658">
        <v>2013</v>
      </c>
      <c r="I4658" t="s">
        <v>54</v>
      </c>
      <c r="J4658" t="s">
        <v>44</v>
      </c>
      <c r="K4658" t="s">
        <v>44</v>
      </c>
      <c r="L4658" t="s">
        <v>44</v>
      </c>
      <c r="M4658">
        <v>5</v>
      </c>
      <c r="N4658" t="s">
        <v>44</v>
      </c>
      <c r="O4658">
        <v>44.721359549995803</v>
      </c>
    </row>
    <row r="4659" spans="1:15" x14ac:dyDescent="0.25">
      <c r="A4659" s="20" t="s">
        <v>4777</v>
      </c>
      <c r="B4659">
        <v>4</v>
      </c>
      <c r="C4659" t="s">
        <v>68</v>
      </c>
      <c r="D4659" t="s">
        <v>88</v>
      </c>
      <c r="E4659" t="s">
        <v>95</v>
      </c>
      <c r="F4659" t="s">
        <v>38</v>
      </c>
      <c r="G4659">
        <v>3</v>
      </c>
      <c r="H4659">
        <v>2013</v>
      </c>
      <c r="I4659" t="s">
        <v>55</v>
      </c>
      <c r="J4659">
        <v>7.6</v>
      </c>
      <c r="K4659">
        <v>5.9145465113376501</v>
      </c>
      <c r="L4659">
        <v>9.5334323583775404</v>
      </c>
      <c r="M4659">
        <v>71</v>
      </c>
      <c r="N4659" t="s">
        <v>44</v>
      </c>
      <c r="O4659">
        <v>11.8678165819385</v>
      </c>
    </row>
    <row r="4660" spans="1:15" x14ac:dyDescent="0.25">
      <c r="A4660" s="20" t="s">
        <v>4778</v>
      </c>
      <c r="B4660">
        <v>4</v>
      </c>
      <c r="C4660" t="s">
        <v>68</v>
      </c>
      <c r="D4660" t="s">
        <v>88</v>
      </c>
      <c r="E4660" t="s">
        <v>95</v>
      </c>
      <c r="F4660" t="s">
        <v>38</v>
      </c>
      <c r="G4660">
        <v>3</v>
      </c>
      <c r="H4660">
        <v>2013</v>
      </c>
      <c r="I4660" t="s">
        <v>56</v>
      </c>
      <c r="J4660">
        <v>5</v>
      </c>
      <c r="K4660">
        <v>3.5485763034034399</v>
      </c>
      <c r="L4660">
        <v>6.8709524055288203</v>
      </c>
      <c r="M4660">
        <v>38</v>
      </c>
      <c r="N4660" t="s">
        <v>44</v>
      </c>
      <c r="O4660">
        <v>16.222142113076298</v>
      </c>
    </row>
    <row r="4661" spans="1:15" x14ac:dyDescent="0.25">
      <c r="A4661" s="20" t="s">
        <v>4779</v>
      </c>
      <c r="B4661">
        <v>4</v>
      </c>
      <c r="C4661" t="s">
        <v>68</v>
      </c>
      <c r="D4661" t="s">
        <v>88</v>
      </c>
      <c r="E4661" t="s">
        <v>95</v>
      </c>
      <c r="F4661" t="s">
        <v>38</v>
      </c>
      <c r="G4661">
        <v>3</v>
      </c>
      <c r="H4661">
        <v>2013</v>
      </c>
      <c r="I4661" t="s">
        <v>57</v>
      </c>
      <c r="J4661">
        <v>5.8</v>
      </c>
      <c r="K4661">
        <v>4.1385335314675604</v>
      </c>
      <c r="L4661">
        <v>7.8694502004293696</v>
      </c>
      <c r="M4661">
        <v>40</v>
      </c>
      <c r="N4661" t="s">
        <v>44</v>
      </c>
      <c r="O4661">
        <v>15.8113883008419</v>
      </c>
    </row>
    <row r="4662" spans="1:15" x14ac:dyDescent="0.25">
      <c r="A4662" s="20" t="s">
        <v>4780</v>
      </c>
      <c r="B4662">
        <v>4</v>
      </c>
      <c r="C4662" t="s">
        <v>68</v>
      </c>
      <c r="D4662" t="s">
        <v>88</v>
      </c>
      <c r="E4662" t="s">
        <v>95</v>
      </c>
      <c r="F4662" t="s">
        <v>38</v>
      </c>
      <c r="G4662">
        <v>3</v>
      </c>
      <c r="H4662">
        <v>2013</v>
      </c>
      <c r="I4662" t="s">
        <v>58</v>
      </c>
      <c r="J4662">
        <v>7.8</v>
      </c>
      <c r="K4662">
        <v>6.8696465180564896</v>
      </c>
      <c r="L4662">
        <v>8.9236365957423693</v>
      </c>
      <c r="M4662">
        <v>229</v>
      </c>
      <c r="N4662" t="s">
        <v>44</v>
      </c>
      <c r="O4662">
        <v>6.6081860045509</v>
      </c>
    </row>
    <row r="4663" spans="1:15" x14ac:dyDescent="0.25">
      <c r="A4663" s="20" t="s">
        <v>4781</v>
      </c>
      <c r="B4663">
        <v>4</v>
      </c>
      <c r="C4663" t="s">
        <v>68</v>
      </c>
      <c r="D4663" t="s">
        <v>88</v>
      </c>
      <c r="E4663" t="s">
        <v>95</v>
      </c>
      <c r="F4663" t="s">
        <v>38</v>
      </c>
      <c r="G4663">
        <v>3</v>
      </c>
      <c r="H4663">
        <v>2013</v>
      </c>
      <c r="I4663" t="s">
        <v>59</v>
      </c>
      <c r="J4663" t="s">
        <v>44</v>
      </c>
      <c r="K4663" t="s">
        <v>44</v>
      </c>
      <c r="L4663" t="s">
        <v>44</v>
      </c>
      <c r="M4663">
        <v>14</v>
      </c>
      <c r="N4663" t="s">
        <v>44</v>
      </c>
      <c r="O4663">
        <v>26.726124191242398</v>
      </c>
    </row>
    <row r="4664" spans="1:15" x14ac:dyDescent="0.25">
      <c r="A4664" s="20" t="s">
        <v>4782</v>
      </c>
      <c r="B4664">
        <v>4</v>
      </c>
      <c r="C4664" t="s">
        <v>68</v>
      </c>
      <c r="D4664" t="s">
        <v>88</v>
      </c>
      <c r="E4664" t="s">
        <v>95</v>
      </c>
      <c r="F4664" t="s">
        <v>38</v>
      </c>
      <c r="G4664">
        <v>3</v>
      </c>
      <c r="H4664">
        <v>2013</v>
      </c>
      <c r="I4664" t="s">
        <v>60</v>
      </c>
      <c r="J4664">
        <v>8</v>
      </c>
      <c r="K4664">
        <v>6.7247511636959896</v>
      </c>
      <c r="L4664">
        <v>9.5237865963943609</v>
      </c>
      <c r="M4664">
        <v>131</v>
      </c>
      <c r="N4664" t="s">
        <v>44</v>
      </c>
      <c r="O4664">
        <v>8.7370405666103803</v>
      </c>
    </row>
    <row r="4665" spans="1:15" x14ac:dyDescent="0.25">
      <c r="A4665" s="20" t="s">
        <v>4783</v>
      </c>
      <c r="B4665">
        <v>4</v>
      </c>
      <c r="C4665" t="s">
        <v>68</v>
      </c>
      <c r="D4665" t="s">
        <v>88</v>
      </c>
      <c r="E4665" t="s">
        <v>95</v>
      </c>
      <c r="F4665" t="s">
        <v>38</v>
      </c>
      <c r="G4665">
        <v>3</v>
      </c>
      <c r="H4665">
        <v>2013</v>
      </c>
      <c r="I4665" t="s">
        <v>61</v>
      </c>
      <c r="J4665" t="s">
        <v>44</v>
      </c>
      <c r="K4665" t="s">
        <v>44</v>
      </c>
      <c r="L4665" t="s">
        <v>44</v>
      </c>
      <c r="M4665">
        <v>5</v>
      </c>
      <c r="N4665" t="s">
        <v>44</v>
      </c>
      <c r="O4665">
        <v>44.721359549995803</v>
      </c>
    </row>
    <row r="4666" spans="1:15" x14ac:dyDescent="0.25">
      <c r="A4666" s="20" t="s">
        <v>4784</v>
      </c>
      <c r="B4666">
        <v>4</v>
      </c>
      <c r="C4666" t="s">
        <v>68</v>
      </c>
      <c r="D4666" t="s">
        <v>88</v>
      </c>
      <c r="E4666" t="s">
        <v>95</v>
      </c>
      <c r="F4666" t="s">
        <v>38</v>
      </c>
      <c r="G4666">
        <v>3</v>
      </c>
      <c r="H4666">
        <v>2013</v>
      </c>
      <c r="I4666" t="s">
        <v>43</v>
      </c>
      <c r="J4666">
        <v>8.5</v>
      </c>
      <c r="K4666">
        <v>7.1122064805514702</v>
      </c>
      <c r="L4666">
        <v>10.1295090768085</v>
      </c>
      <c r="M4666">
        <v>128</v>
      </c>
      <c r="N4666" t="s">
        <v>44</v>
      </c>
      <c r="O4666">
        <v>8.8388347648318408</v>
      </c>
    </row>
    <row r="4667" spans="1:15" x14ac:dyDescent="0.25">
      <c r="A4667" s="20" t="s">
        <v>4785</v>
      </c>
      <c r="B4667">
        <v>4</v>
      </c>
      <c r="C4667" t="s">
        <v>68</v>
      </c>
      <c r="D4667" t="s">
        <v>88</v>
      </c>
      <c r="E4667" t="s">
        <v>95</v>
      </c>
      <c r="F4667" t="s">
        <v>38</v>
      </c>
      <c r="G4667">
        <v>3</v>
      </c>
      <c r="H4667">
        <v>2013</v>
      </c>
      <c r="I4667" t="s">
        <v>62</v>
      </c>
      <c r="J4667">
        <v>4</v>
      </c>
      <c r="K4667">
        <v>2.4904352033318098</v>
      </c>
      <c r="L4667">
        <v>6.0044677421644002</v>
      </c>
      <c r="M4667">
        <v>22</v>
      </c>
      <c r="N4667" t="s">
        <v>44</v>
      </c>
      <c r="O4667">
        <v>21.320071635561</v>
      </c>
    </row>
    <row r="4668" spans="1:15" x14ac:dyDescent="0.25">
      <c r="A4668" s="20" t="s">
        <v>4786</v>
      </c>
      <c r="B4668">
        <v>4</v>
      </c>
      <c r="C4668" t="s">
        <v>68</v>
      </c>
      <c r="D4668" t="s">
        <v>88</v>
      </c>
      <c r="E4668" t="s">
        <v>95</v>
      </c>
      <c r="F4668" t="s">
        <v>38</v>
      </c>
      <c r="G4668">
        <v>3</v>
      </c>
      <c r="H4668">
        <v>2013</v>
      </c>
      <c r="I4668" t="s">
        <v>75</v>
      </c>
      <c r="J4668">
        <v>6.84</v>
      </c>
      <c r="K4668">
        <v>6.51</v>
      </c>
      <c r="L4668">
        <v>7.19</v>
      </c>
      <c r="M4668">
        <v>1544</v>
      </c>
      <c r="N4668" t="s">
        <v>44</v>
      </c>
      <c r="O4668">
        <v>2.5449329927964399</v>
      </c>
    </row>
    <row r="4669" spans="1:15" x14ac:dyDescent="0.25">
      <c r="A4669" s="20" t="s">
        <v>4787</v>
      </c>
      <c r="B4669">
        <v>4</v>
      </c>
      <c r="C4669" t="s">
        <v>68</v>
      </c>
      <c r="D4669" t="s">
        <v>88</v>
      </c>
      <c r="E4669" t="s">
        <v>95</v>
      </c>
      <c r="F4669" t="s">
        <v>38</v>
      </c>
      <c r="G4669">
        <v>3</v>
      </c>
      <c r="H4669">
        <v>2013</v>
      </c>
      <c r="I4669" t="s">
        <v>45</v>
      </c>
      <c r="J4669">
        <v>8.1999999999999993</v>
      </c>
      <c r="K4669">
        <v>6.7159550145597304</v>
      </c>
      <c r="L4669">
        <v>9.8588858295559092</v>
      </c>
      <c r="M4669">
        <v>108</v>
      </c>
      <c r="N4669" t="s">
        <v>44</v>
      </c>
      <c r="O4669">
        <v>9.6225044864937601</v>
      </c>
    </row>
    <row r="4670" spans="1:15" x14ac:dyDescent="0.25">
      <c r="A4670" s="20" t="s">
        <v>4788</v>
      </c>
      <c r="B4670">
        <v>4</v>
      </c>
      <c r="C4670" t="s">
        <v>68</v>
      </c>
      <c r="D4670" t="s">
        <v>88</v>
      </c>
      <c r="E4670" t="s">
        <v>95</v>
      </c>
      <c r="F4670" t="s">
        <v>38</v>
      </c>
      <c r="G4670">
        <v>3</v>
      </c>
      <c r="H4670">
        <v>2013</v>
      </c>
      <c r="I4670" t="s">
        <v>46</v>
      </c>
      <c r="J4670">
        <v>7.9</v>
      </c>
      <c r="K4670">
        <v>6.28965913634865</v>
      </c>
      <c r="L4670">
        <v>9.8700978900747103</v>
      </c>
      <c r="M4670">
        <v>79</v>
      </c>
      <c r="N4670" t="s">
        <v>44</v>
      </c>
      <c r="O4670">
        <v>11.250879009260199</v>
      </c>
    </row>
    <row r="4671" spans="1:15" x14ac:dyDescent="0.25">
      <c r="A4671" s="20" t="s">
        <v>4789</v>
      </c>
      <c r="B4671">
        <v>4</v>
      </c>
      <c r="C4671" t="s">
        <v>68</v>
      </c>
      <c r="D4671" t="s">
        <v>88</v>
      </c>
      <c r="E4671" t="s">
        <v>95</v>
      </c>
      <c r="F4671" t="s">
        <v>38</v>
      </c>
      <c r="G4671">
        <v>3</v>
      </c>
      <c r="H4671">
        <v>2013</v>
      </c>
      <c r="I4671" t="s">
        <v>47</v>
      </c>
      <c r="J4671">
        <v>6.7</v>
      </c>
      <c r="K4671">
        <v>5.7417993594072403</v>
      </c>
      <c r="L4671">
        <v>7.6718564868096202</v>
      </c>
      <c r="M4671">
        <v>188</v>
      </c>
      <c r="N4671" t="s">
        <v>44</v>
      </c>
      <c r="O4671">
        <v>7.2932495748947304</v>
      </c>
    </row>
    <row r="4672" spans="1:15" x14ac:dyDescent="0.25">
      <c r="A4672" s="20" t="s">
        <v>4790</v>
      </c>
      <c r="B4672">
        <v>4</v>
      </c>
      <c r="C4672" t="s">
        <v>68</v>
      </c>
      <c r="D4672" t="s">
        <v>88</v>
      </c>
      <c r="E4672" t="s">
        <v>95</v>
      </c>
      <c r="F4672" t="s">
        <v>38</v>
      </c>
      <c r="G4672">
        <v>3</v>
      </c>
      <c r="H4672">
        <v>2013</v>
      </c>
      <c r="I4672" t="s">
        <v>48</v>
      </c>
      <c r="J4672">
        <v>5.0999999999999996</v>
      </c>
      <c r="K4672">
        <v>3.9700472407688001</v>
      </c>
      <c r="L4672">
        <v>6.3817970213094002</v>
      </c>
      <c r="M4672">
        <v>72</v>
      </c>
      <c r="N4672" t="s">
        <v>44</v>
      </c>
      <c r="O4672">
        <v>11.7851130197758</v>
      </c>
    </row>
    <row r="4673" spans="1:15" x14ac:dyDescent="0.25">
      <c r="A4673" s="20" t="s">
        <v>4791</v>
      </c>
      <c r="B4673">
        <v>4</v>
      </c>
      <c r="C4673" t="s">
        <v>68</v>
      </c>
      <c r="D4673" t="s">
        <v>88</v>
      </c>
      <c r="E4673" t="s">
        <v>95</v>
      </c>
      <c r="F4673" t="s">
        <v>38</v>
      </c>
      <c r="G4673">
        <v>3</v>
      </c>
      <c r="H4673">
        <v>2013</v>
      </c>
      <c r="I4673" t="s">
        <v>49</v>
      </c>
      <c r="J4673">
        <v>7.3</v>
      </c>
      <c r="K4673">
        <v>5.5699510003399997</v>
      </c>
      <c r="L4673">
        <v>9.3626280480164397</v>
      </c>
      <c r="M4673">
        <v>60</v>
      </c>
      <c r="N4673" t="s">
        <v>44</v>
      </c>
      <c r="O4673">
        <v>12.9099444873581</v>
      </c>
    </row>
    <row r="4674" spans="1:15" x14ac:dyDescent="0.25">
      <c r="A4674" s="20" t="s">
        <v>4792</v>
      </c>
      <c r="B4674">
        <v>4</v>
      </c>
      <c r="C4674" t="s">
        <v>68</v>
      </c>
      <c r="D4674" t="s">
        <v>88</v>
      </c>
      <c r="E4674" t="s">
        <v>95</v>
      </c>
      <c r="F4674" t="s">
        <v>38</v>
      </c>
      <c r="G4674">
        <v>3</v>
      </c>
      <c r="H4674">
        <v>2013</v>
      </c>
      <c r="I4674" t="s">
        <v>50</v>
      </c>
      <c r="J4674">
        <v>5.4</v>
      </c>
      <c r="K4674">
        <v>4.1914349774285604</v>
      </c>
      <c r="L4674">
        <v>6.8570612686719503</v>
      </c>
      <c r="M4674">
        <v>67</v>
      </c>
      <c r="N4674" t="s">
        <v>44</v>
      </c>
      <c r="O4674">
        <v>12.2169444356305</v>
      </c>
    </row>
    <row r="4675" spans="1:15" x14ac:dyDescent="0.25">
      <c r="A4675" s="20" t="s">
        <v>4793</v>
      </c>
      <c r="B4675">
        <v>4</v>
      </c>
      <c r="C4675" t="s">
        <v>68</v>
      </c>
      <c r="D4675" t="s">
        <v>88</v>
      </c>
      <c r="E4675" t="s">
        <v>95</v>
      </c>
      <c r="F4675" t="s">
        <v>38</v>
      </c>
      <c r="G4675">
        <v>3</v>
      </c>
      <c r="H4675">
        <v>2013</v>
      </c>
      <c r="I4675" t="s">
        <v>51</v>
      </c>
      <c r="J4675">
        <v>3.9</v>
      </c>
      <c r="K4675">
        <v>2.7965883550405701</v>
      </c>
      <c r="L4675">
        <v>5.1956911797814396</v>
      </c>
      <c r="M4675">
        <v>43</v>
      </c>
      <c r="N4675" t="s">
        <v>44</v>
      </c>
      <c r="O4675">
        <v>15.249857033260501</v>
      </c>
    </row>
    <row r="4676" spans="1:15" x14ac:dyDescent="0.25">
      <c r="A4676" s="20" t="s">
        <v>4794</v>
      </c>
      <c r="B4676">
        <v>4</v>
      </c>
      <c r="C4676" t="s">
        <v>68</v>
      </c>
      <c r="D4676" t="s">
        <v>88</v>
      </c>
      <c r="E4676" t="s">
        <v>96</v>
      </c>
      <c r="F4676" t="s">
        <v>42</v>
      </c>
      <c r="G4676">
        <v>4</v>
      </c>
      <c r="H4676">
        <v>2013</v>
      </c>
      <c r="I4676" t="s">
        <v>34</v>
      </c>
      <c r="J4676">
        <v>16.100000000000001</v>
      </c>
      <c r="K4676">
        <v>14.267949535181801</v>
      </c>
      <c r="L4676">
        <v>18.008039355001799</v>
      </c>
      <c r="M4676">
        <v>285</v>
      </c>
      <c r="N4676" t="s">
        <v>44</v>
      </c>
      <c r="O4676">
        <v>5.9234887775909204</v>
      </c>
    </row>
    <row r="4677" spans="1:15" x14ac:dyDescent="0.25">
      <c r="A4677" s="20" t="s">
        <v>4795</v>
      </c>
      <c r="B4677">
        <v>4</v>
      </c>
      <c r="C4677" t="s">
        <v>68</v>
      </c>
      <c r="D4677" t="s">
        <v>88</v>
      </c>
      <c r="E4677" t="s">
        <v>96</v>
      </c>
      <c r="F4677" t="s">
        <v>42</v>
      </c>
      <c r="G4677">
        <v>4</v>
      </c>
      <c r="H4677">
        <v>2013</v>
      </c>
      <c r="I4677" t="s">
        <v>52</v>
      </c>
      <c r="J4677" t="s">
        <v>44</v>
      </c>
      <c r="K4677" t="s">
        <v>44</v>
      </c>
      <c r="L4677" t="s">
        <v>44</v>
      </c>
      <c r="M4677">
        <v>8</v>
      </c>
      <c r="N4677" t="s">
        <v>44</v>
      </c>
      <c r="O4677">
        <v>35.355339059327399</v>
      </c>
    </row>
    <row r="4678" spans="1:15" x14ac:dyDescent="0.25">
      <c r="A4678" s="20" t="s">
        <v>4796</v>
      </c>
      <c r="B4678">
        <v>4</v>
      </c>
      <c r="C4678" t="s">
        <v>68</v>
      </c>
      <c r="D4678" t="s">
        <v>88</v>
      </c>
      <c r="E4678" t="s">
        <v>96</v>
      </c>
      <c r="F4678" t="s">
        <v>42</v>
      </c>
      <c r="G4678">
        <v>4</v>
      </c>
      <c r="H4678">
        <v>2013</v>
      </c>
      <c r="I4678" t="s">
        <v>53</v>
      </c>
      <c r="J4678" t="s">
        <v>44</v>
      </c>
      <c r="K4678" t="s">
        <v>44</v>
      </c>
      <c r="L4678" t="s">
        <v>44</v>
      </c>
      <c r="M4678">
        <v>13</v>
      </c>
      <c r="N4678" t="s">
        <v>44</v>
      </c>
      <c r="O4678">
        <v>27.735009811261499</v>
      </c>
    </row>
    <row r="4679" spans="1:15" x14ac:dyDescent="0.25">
      <c r="A4679" s="20" t="s">
        <v>4797</v>
      </c>
      <c r="B4679">
        <v>4</v>
      </c>
      <c r="C4679" t="s">
        <v>68</v>
      </c>
      <c r="D4679" t="s">
        <v>88</v>
      </c>
      <c r="E4679" t="s">
        <v>96</v>
      </c>
      <c r="F4679" t="s">
        <v>42</v>
      </c>
      <c r="G4679">
        <v>4</v>
      </c>
      <c r="H4679">
        <v>2013</v>
      </c>
      <c r="I4679" t="s">
        <v>54</v>
      </c>
      <c r="J4679" t="s">
        <v>44</v>
      </c>
      <c r="K4679" t="s">
        <v>44</v>
      </c>
      <c r="L4679" t="s">
        <v>44</v>
      </c>
      <c r="M4679">
        <v>6</v>
      </c>
      <c r="N4679" t="s">
        <v>44</v>
      </c>
      <c r="O4679">
        <v>40.824829046386299</v>
      </c>
    </row>
    <row r="4680" spans="1:15" x14ac:dyDescent="0.25">
      <c r="A4680" s="20" t="s">
        <v>4798</v>
      </c>
      <c r="B4680">
        <v>4</v>
      </c>
      <c r="C4680" t="s">
        <v>68</v>
      </c>
      <c r="D4680" t="s">
        <v>88</v>
      </c>
      <c r="E4680" t="s">
        <v>96</v>
      </c>
      <c r="F4680" t="s">
        <v>42</v>
      </c>
      <c r="G4680">
        <v>4</v>
      </c>
      <c r="H4680">
        <v>2013</v>
      </c>
      <c r="I4680" t="s">
        <v>55</v>
      </c>
      <c r="J4680">
        <v>19.2</v>
      </c>
      <c r="K4680">
        <v>13.406184893038599</v>
      </c>
      <c r="L4680">
        <v>26.795198667466799</v>
      </c>
      <c r="M4680">
        <v>34</v>
      </c>
      <c r="N4680" t="s">
        <v>44</v>
      </c>
      <c r="O4680">
        <v>17.149858514250901</v>
      </c>
    </row>
    <row r="4681" spans="1:15" x14ac:dyDescent="0.25">
      <c r="A4681" s="20" t="s">
        <v>21896</v>
      </c>
      <c r="B4681">
        <v>4</v>
      </c>
      <c r="C4681" t="s">
        <v>68</v>
      </c>
      <c r="D4681" t="s">
        <v>88</v>
      </c>
      <c r="E4681" t="s">
        <v>96</v>
      </c>
      <c r="F4681" t="s">
        <v>42</v>
      </c>
      <c r="G4681">
        <v>4</v>
      </c>
      <c r="H4681">
        <v>2013</v>
      </c>
      <c r="I4681" t="s">
        <v>56</v>
      </c>
      <c r="J4681" t="s">
        <v>44</v>
      </c>
      <c r="K4681" t="s">
        <v>44</v>
      </c>
      <c r="L4681" t="s">
        <v>44</v>
      </c>
      <c r="M4681">
        <v>2</v>
      </c>
      <c r="N4681" t="s">
        <v>44</v>
      </c>
      <c r="O4681">
        <v>70.710678118654698</v>
      </c>
    </row>
    <row r="4682" spans="1:15" x14ac:dyDescent="0.25">
      <c r="A4682" s="20" t="s">
        <v>4799</v>
      </c>
      <c r="B4682">
        <v>4</v>
      </c>
      <c r="C4682" t="s">
        <v>68</v>
      </c>
      <c r="D4682" t="s">
        <v>88</v>
      </c>
      <c r="E4682" t="s">
        <v>96</v>
      </c>
      <c r="F4682" t="s">
        <v>42</v>
      </c>
      <c r="G4682">
        <v>4</v>
      </c>
      <c r="H4682">
        <v>2013</v>
      </c>
      <c r="I4682" t="s">
        <v>58</v>
      </c>
      <c r="J4682">
        <v>8.5</v>
      </c>
      <c r="K4682">
        <v>6.25554719678565</v>
      </c>
      <c r="L4682">
        <v>11.3659978775315</v>
      </c>
      <c r="M4682">
        <v>46</v>
      </c>
      <c r="N4682" t="s">
        <v>44</v>
      </c>
      <c r="O4682">
        <v>14.7441956154897</v>
      </c>
    </row>
    <row r="4683" spans="1:15" x14ac:dyDescent="0.25">
      <c r="A4683" s="20" t="s">
        <v>4800</v>
      </c>
      <c r="B4683">
        <v>4</v>
      </c>
      <c r="C4683" t="s">
        <v>68</v>
      </c>
      <c r="D4683" t="s">
        <v>88</v>
      </c>
      <c r="E4683" t="s">
        <v>96</v>
      </c>
      <c r="F4683" t="s">
        <v>42</v>
      </c>
      <c r="G4683">
        <v>4</v>
      </c>
      <c r="H4683">
        <v>2013</v>
      </c>
      <c r="I4683" t="s">
        <v>59</v>
      </c>
      <c r="J4683" t="s">
        <v>44</v>
      </c>
      <c r="K4683" t="s">
        <v>44</v>
      </c>
      <c r="L4683" t="s">
        <v>44</v>
      </c>
      <c r="M4683">
        <v>4</v>
      </c>
      <c r="N4683" t="s">
        <v>44</v>
      </c>
      <c r="O4683">
        <v>50</v>
      </c>
    </row>
    <row r="4684" spans="1:15" x14ac:dyDescent="0.25">
      <c r="A4684" s="20" t="s">
        <v>4801</v>
      </c>
      <c r="B4684">
        <v>4</v>
      </c>
      <c r="C4684" t="s">
        <v>68</v>
      </c>
      <c r="D4684" t="s">
        <v>88</v>
      </c>
      <c r="E4684" t="s">
        <v>96</v>
      </c>
      <c r="F4684" t="s">
        <v>42</v>
      </c>
      <c r="G4684">
        <v>4</v>
      </c>
      <c r="H4684">
        <v>2013</v>
      </c>
      <c r="I4684" t="s">
        <v>60</v>
      </c>
      <c r="J4684">
        <v>10.7</v>
      </c>
      <c r="K4684">
        <v>9.1282626641567699</v>
      </c>
      <c r="L4684">
        <v>12.427230403426901</v>
      </c>
      <c r="M4684">
        <v>165</v>
      </c>
      <c r="N4684" t="s">
        <v>44</v>
      </c>
      <c r="O4684">
        <v>7.7849894416152301</v>
      </c>
    </row>
    <row r="4685" spans="1:15" x14ac:dyDescent="0.25">
      <c r="A4685" s="20" t="s">
        <v>4802</v>
      </c>
      <c r="B4685">
        <v>4</v>
      </c>
      <c r="C4685" t="s">
        <v>68</v>
      </c>
      <c r="D4685" t="s">
        <v>88</v>
      </c>
      <c r="E4685" t="s">
        <v>96</v>
      </c>
      <c r="F4685" t="s">
        <v>42</v>
      </c>
      <c r="G4685">
        <v>4</v>
      </c>
      <c r="H4685">
        <v>2013</v>
      </c>
      <c r="I4685" t="s">
        <v>43</v>
      </c>
      <c r="J4685">
        <v>18.399999999999999</v>
      </c>
      <c r="K4685">
        <v>11.486802081589399</v>
      </c>
      <c r="L4685">
        <v>28.066355562316101</v>
      </c>
      <c r="M4685">
        <v>21</v>
      </c>
      <c r="N4685" t="s">
        <v>44</v>
      </c>
      <c r="O4685">
        <v>21.821789023599202</v>
      </c>
    </row>
    <row r="4686" spans="1:15" x14ac:dyDescent="0.25">
      <c r="A4686" s="20" t="s">
        <v>4803</v>
      </c>
      <c r="B4686">
        <v>4</v>
      </c>
      <c r="C4686" t="s">
        <v>68</v>
      </c>
      <c r="D4686" t="s">
        <v>88</v>
      </c>
      <c r="E4686" t="s">
        <v>96</v>
      </c>
      <c r="F4686" t="s">
        <v>42</v>
      </c>
      <c r="G4686">
        <v>4</v>
      </c>
      <c r="H4686">
        <v>2013</v>
      </c>
      <c r="I4686" t="s">
        <v>62</v>
      </c>
      <c r="J4686" t="s">
        <v>44</v>
      </c>
      <c r="K4686" t="s">
        <v>44</v>
      </c>
      <c r="L4686" t="s">
        <v>44</v>
      </c>
      <c r="M4686">
        <v>2</v>
      </c>
      <c r="N4686" t="s">
        <v>44</v>
      </c>
      <c r="O4686">
        <v>70.710678118654698</v>
      </c>
    </row>
    <row r="4687" spans="1:15" x14ac:dyDescent="0.25">
      <c r="A4687" s="20" t="s">
        <v>4804</v>
      </c>
      <c r="B4687">
        <v>4</v>
      </c>
      <c r="C4687" t="s">
        <v>68</v>
      </c>
      <c r="D4687" t="s">
        <v>88</v>
      </c>
      <c r="E4687" t="s">
        <v>96</v>
      </c>
      <c r="F4687" t="s">
        <v>42</v>
      </c>
      <c r="G4687">
        <v>4</v>
      </c>
      <c r="H4687">
        <v>2013</v>
      </c>
      <c r="I4687" t="s">
        <v>75</v>
      </c>
      <c r="J4687">
        <v>9.67</v>
      </c>
      <c r="K4687">
        <v>9.1300000000000008</v>
      </c>
      <c r="L4687">
        <v>10.25</v>
      </c>
      <c r="M4687">
        <v>1143</v>
      </c>
      <c r="N4687" t="s">
        <v>44</v>
      </c>
      <c r="O4687">
        <v>2.9578550313870502</v>
      </c>
    </row>
    <row r="4688" spans="1:15" x14ac:dyDescent="0.25">
      <c r="A4688" s="20" t="s">
        <v>4805</v>
      </c>
      <c r="B4688">
        <v>4</v>
      </c>
      <c r="C4688" t="s">
        <v>68</v>
      </c>
      <c r="D4688" t="s">
        <v>88</v>
      </c>
      <c r="E4688" t="s">
        <v>96</v>
      </c>
      <c r="F4688" t="s">
        <v>42</v>
      </c>
      <c r="G4688">
        <v>4</v>
      </c>
      <c r="H4688">
        <v>2013</v>
      </c>
      <c r="I4688" t="s">
        <v>45</v>
      </c>
      <c r="J4688">
        <v>11.1</v>
      </c>
      <c r="K4688">
        <v>8.4408111252706206</v>
      </c>
      <c r="L4688">
        <v>14.438600437965601</v>
      </c>
      <c r="M4688">
        <v>56</v>
      </c>
      <c r="N4688" t="s">
        <v>44</v>
      </c>
      <c r="O4688">
        <v>13.363062095621199</v>
      </c>
    </row>
    <row r="4689" spans="1:15" x14ac:dyDescent="0.25">
      <c r="A4689" s="20" t="s">
        <v>4806</v>
      </c>
      <c r="B4689">
        <v>4</v>
      </c>
      <c r="C4689" t="s">
        <v>68</v>
      </c>
      <c r="D4689" t="s">
        <v>88</v>
      </c>
      <c r="E4689" t="s">
        <v>96</v>
      </c>
      <c r="F4689" t="s">
        <v>42</v>
      </c>
      <c r="G4689">
        <v>4</v>
      </c>
      <c r="H4689">
        <v>2013</v>
      </c>
      <c r="I4689" t="s">
        <v>46</v>
      </c>
      <c r="J4689">
        <v>8.6</v>
      </c>
      <c r="K4689">
        <v>6.7032403845234798</v>
      </c>
      <c r="L4689">
        <v>10.8249370549366</v>
      </c>
      <c r="M4689">
        <v>70</v>
      </c>
      <c r="N4689" t="s">
        <v>44</v>
      </c>
      <c r="O4689">
        <v>11.952286093343901</v>
      </c>
    </row>
    <row r="4690" spans="1:15" x14ac:dyDescent="0.25">
      <c r="A4690" s="20" t="s">
        <v>4807</v>
      </c>
      <c r="B4690">
        <v>4</v>
      </c>
      <c r="C4690" t="s">
        <v>68</v>
      </c>
      <c r="D4690" t="s">
        <v>88</v>
      </c>
      <c r="E4690" t="s">
        <v>96</v>
      </c>
      <c r="F4690" t="s">
        <v>42</v>
      </c>
      <c r="G4690">
        <v>4</v>
      </c>
      <c r="H4690">
        <v>2013</v>
      </c>
      <c r="I4690" t="s">
        <v>47</v>
      </c>
      <c r="J4690">
        <v>7.6</v>
      </c>
      <c r="K4690">
        <v>6.8037286316845398</v>
      </c>
      <c r="L4690">
        <v>8.3989264485226993</v>
      </c>
      <c r="M4690">
        <v>352</v>
      </c>
      <c r="N4690" t="s">
        <v>44</v>
      </c>
      <c r="O4690">
        <v>5.3300179088902597</v>
      </c>
    </row>
    <row r="4691" spans="1:15" x14ac:dyDescent="0.25">
      <c r="A4691" s="20" t="s">
        <v>4808</v>
      </c>
      <c r="B4691">
        <v>4</v>
      </c>
      <c r="C4691" t="s">
        <v>68</v>
      </c>
      <c r="D4691" t="s">
        <v>88</v>
      </c>
      <c r="E4691" t="s">
        <v>96</v>
      </c>
      <c r="F4691" t="s">
        <v>42</v>
      </c>
      <c r="G4691">
        <v>4</v>
      </c>
      <c r="H4691">
        <v>2013</v>
      </c>
      <c r="I4691" t="s">
        <v>48</v>
      </c>
      <c r="J4691" t="s">
        <v>44</v>
      </c>
      <c r="K4691" t="s">
        <v>44</v>
      </c>
      <c r="L4691" t="s">
        <v>44</v>
      </c>
      <c r="M4691">
        <v>17</v>
      </c>
      <c r="N4691" t="s">
        <v>44</v>
      </c>
      <c r="O4691">
        <v>24.253562503633301</v>
      </c>
    </row>
    <row r="4692" spans="1:15" x14ac:dyDescent="0.25">
      <c r="A4692" s="20" t="s">
        <v>4809</v>
      </c>
      <c r="B4692">
        <v>4</v>
      </c>
      <c r="C4692" t="s">
        <v>68</v>
      </c>
      <c r="D4692" t="s">
        <v>88</v>
      </c>
      <c r="E4692" t="s">
        <v>96</v>
      </c>
      <c r="F4692" t="s">
        <v>42</v>
      </c>
      <c r="G4692">
        <v>4</v>
      </c>
      <c r="H4692">
        <v>2013</v>
      </c>
      <c r="I4692" t="s">
        <v>49</v>
      </c>
      <c r="J4692">
        <v>8.1999999999999993</v>
      </c>
      <c r="K4692">
        <v>5.8813914858650804</v>
      </c>
      <c r="L4692">
        <v>11.160826692075799</v>
      </c>
      <c r="M4692">
        <v>40</v>
      </c>
      <c r="N4692" t="s">
        <v>44</v>
      </c>
      <c r="O4692">
        <v>15.8113883008419</v>
      </c>
    </row>
    <row r="4693" spans="1:15" x14ac:dyDescent="0.25">
      <c r="A4693" s="20" t="s">
        <v>4810</v>
      </c>
      <c r="B4693">
        <v>4</v>
      </c>
      <c r="C4693" t="s">
        <v>68</v>
      </c>
      <c r="D4693" t="s">
        <v>88</v>
      </c>
      <c r="E4693" t="s">
        <v>96</v>
      </c>
      <c r="F4693" t="s">
        <v>42</v>
      </c>
      <c r="G4693">
        <v>4</v>
      </c>
      <c r="H4693">
        <v>2013</v>
      </c>
      <c r="I4693" t="s">
        <v>50</v>
      </c>
      <c r="J4693" t="s">
        <v>44</v>
      </c>
      <c r="K4693" t="s">
        <v>44</v>
      </c>
      <c r="L4693" t="s">
        <v>44</v>
      </c>
      <c r="M4693">
        <v>12</v>
      </c>
      <c r="N4693" t="s">
        <v>44</v>
      </c>
      <c r="O4693">
        <v>28.867513459481302</v>
      </c>
    </row>
    <row r="4694" spans="1:15" x14ac:dyDescent="0.25">
      <c r="A4694" s="20" t="s">
        <v>4811</v>
      </c>
      <c r="B4694">
        <v>4</v>
      </c>
      <c r="C4694" t="s">
        <v>68</v>
      </c>
      <c r="D4694" t="s">
        <v>88</v>
      </c>
      <c r="E4694" t="s">
        <v>96</v>
      </c>
      <c r="F4694" t="s">
        <v>42</v>
      </c>
      <c r="G4694">
        <v>4</v>
      </c>
      <c r="H4694">
        <v>2013</v>
      </c>
      <c r="I4694" t="s">
        <v>51</v>
      </c>
      <c r="J4694" t="s">
        <v>44</v>
      </c>
      <c r="K4694" t="s">
        <v>44</v>
      </c>
      <c r="L4694" t="s">
        <v>44</v>
      </c>
      <c r="M4694">
        <v>10</v>
      </c>
      <c r="N4694" t="s">
        <v>44</v>
      </c>
      <c r="O4694">
        <v>31.6227766016838</v>
      </c>
    </row>
    <row r="4695" spans="1:15" x14ac:dyDescent="0.25">
      <c r="A4695" s="20" t="s">
        <v>4812</v>
      </c>
      <c r="B4695">
        <v>4</v>
      </c>
      <c r="C4695" t="s">
        <v>68</v>
      </c>
      <c r="D4695" t="s">
        <v>88</v>
      </c>
      <c r="E4695" t="s">
        <v>97</v>
      </c>
      <c r="F4695" t="s">
        <v>35</v>
      </c>
      <c r="G4695">
        <v>5</v>
      </c>
      <c r="H4695">
        <v>2013</v>
      </c>
      <c r="I4695" t="s">
        <v>34</v>
      </c>
      <c r="J4695">
        <v>10.4</v>
      </c>
      <c r="K4695">
        <v>9.0434151676685595</v>
      </c>
      <c r="L4695">
        <v>11.844628018764499</v>
      </c>
      <c r="M4695">
        <v>216</v>
      </c>
      <c r="N4695" t="s">
        <v>44</v>
      </c>
      <c r="O4695">
        <v>6.8041381743977203</v>
      </c>
    </row>
    <row r="4696" spans="1:15" x14ac:dyDescent="0.25">
      <c r="A4696" s="20" t="s">
        <v>4813</v>
      </c>
      <c r="B4696">
        <v>4</v>
      </c>
      <c r="C4696" t="s">
        <v>68</v>
      </c>
      <c r="D4696" t="s">
        <v>88</v>
      </c>
      <c r="E4696" t="s">
        <v>97</v>
      </c>
      <c r="F4696" t="s">
        <v>35</v>
      </c>
      <c r="G4696">
        <v>5</v>
      </c>
      <c r="H4696">
        <v>2013</v>
      </c>
      <c r="I4696" t="s">
        <v>52</v>
      </c>
      <c r="J4696" t="s">
        <v>44</v>
      </c>
      <c r="K4696" t="s">
        <v>44</v>
      </c>
      <c r="L4696" t="s">
        <v>44</v>
      </c>
      <c r="M4696">
        <v>4</v>
      </c>
      <c r="N4696" t="s">
        <v>44</v>
      </c>
      <c r="O4696">
        <v>50</v>
      </c>
    </row>
    <row r="4697" spans="1:15" x14ac:dyDescent="0.25">
      <c r="A4697" s="20" t="s">
        <v>4814</v>
      </c>
      <c r="B4697">
        <v>4</v>
      </c>
      <c r="C4697" t="s">
        <v>68</v>
      </c>
      <c r="D4697" t="s">
        <v>88</v>
      </c>
      <c r="E4697" t="s">
        <v>97</v>
      </c>
      <c r="F4697" t="s">
        <v>35</v>
      </c>
      <c r="G4697">
        <v>5</v>
      </c>
      <c r="H4697">
        <v>2013</v>
      </c>
      <c r="I4697" t="s">
        <v>53</v>
      </c>
      <c r="J4697" t="s">
        <v>44</v>
      </c>
      <c r="K4697" t="s">
        <v>44</v>
      </c>
      <c r="L4697" t="s">
        <v>44</v>
      </c>
      <c r="M4697">
        <v>5</v>
      </c>
      <c r="N4697" t="s">
        <v>44</v>
      </c>
      <c r="O4697">
        <v>44.721359549995803</v>
      </c>
    </row>
    <row r="4698" spans="1:15" x14ac:dyDescent="0.25">
      <c r="A4698" s="20" t="s">
        <v>4815</v>
      </c>
      <c r="B4698">
        <v>4</v>
      </c>
      <c r="C4698" t="s">
        <v>68</v>
      </c>
      <c r="D4698" t="s">
        <v>88</v>
      </c>
      <c r="E4698" t="s">
        <v>97</v>
      </c>
      <c r="F4698" t="s">
        <v>35</v>
      </c>
      <c r="G4698">
        <v>5</v>
      </c>
      <c r="H4698">
        <v>2013</v>
      </c>
      <c r="I4698" t="s">
        <v>55</v>
      </c>
      <c r="J4698" t="s">
        <v>44</v>
      </c>
      <c r="K4698" t="s">
        <v>44</v>
      </c>
      <c r="L4698" t="s">
        <v>44</v>
      </c>
      <c r="M4698">
        <v>14</v>
      </c>
      <c r="N4698" t="s">
        <v>44</v>
      </c>
      <c r="O4698">
        <v>26.726124191242398</v>
      </c>
    </row>
    <row r="4699" spans="1:15" x14ac:dyDescent="0.25">
      <c r="A4699" s="20" t="s">
        <v>4816</v>
      </c>
      <c r="B4699">
        <v>4</v>
      </c>
      <c r="C4699" t="s">
        <v>68</v>
      </c>
      <c r="D4699" t="s">
        <v>88</v>
      </c>
      <c r="E4699" t="s">
        <v>97</v>
      </c>
      <c r="F4699" t="s">
        <v>35</v>
      </c>
      <c r="G4699">
        <v>5</v>
      </c>
      <c r="H4699">
        <v>2013</v>
      </c>
      <c r="I4699" t="s">
        <v>57</v>
      </c>
      <c r="J4699" t="s">
        <v>44</v>
      </c>
      <c r="K4699" t="s">
        <v>44</v>
      </c>
      <c r="L4699" t="s">
        <v>44</v>
      </c>
      <c r="M4699">
        <v>3</v>
      </c>
      <c r="N4699" t="s">
        <v>44</v>
      </c>
      <c r="O4699">
        <v>57.735026918962603</v>
      </c>
    </row>
    <row r="4700" spans="1:15" x14ac:dyDescent="0.25">
      <c r="A4700" s="20" t="s">
        <v>4817</v>
      </c>
      <c r="B4700">
        <v>4</v>
      </c>
      <c r="C4700" t="s">
        <v>68</v>
      </c>
      <c r="D4700" t="s">
        <v>88</v>
      </c>
      <c r="E4700" t="s">
        <v>97</v>
      </c>
      <c r="F4700" t="s">
        <v>35</v>
      </c>
      <c r="G4700">
        <v>5</v>
      </c>
      <c r="H4700">
        <v>2013</v>
      </c>
      <c r="I4700" t="s">
        <v>58</v>
      </c>
      <c r="J4700">
        <v>4.3</v>
      </c>
      <c r="K4700">
        <v>2.9480094605293399</v>
      </c>
      <c r="L4700">
        <v>6.1712142376219603</v>
      </c>
      <c r="M4700">
        <v>31</v>
      </c>
      <c r="N4700" t="s">
        <v>44</v>
      </c>
      <c r="O4700">
        <v>17.9605302026775</v>
      </c>
    </row>
    <row r="4701" spans="1:15" x14ac:dyDescent="0.25">
      <c r="A4701" s="20" t="s">
        <v>4818</v>
      </c>
      <c r="B4701">
        <v>4</v>
      </c>
      <c r="C4701" t="s">
        <v>68</v>
      </c>
      <c r="D4701" t="s">
        <v>88</v>
      </c>
      <c r="E4701" t="s">
        <v>97</v>
      </c>
      <c r="F4701" t="s">
        <v>35</v>
      </c>
      <c r="G4701">
        <v>5</v>
      </c>
      <c r="H4701">
        <v>2013</v>
      </c>
      <c r="I4701" t="s">
        <v>60</v>
      </c>
      <c r="J4701">
        <v>5.3</v>
      </c>
      <c r="K4701">
        <v>4.4001738282351601</v>
      </c>
      <c r="L4701">
        <v>6.42949961496093</v>
      </c>
      <c r="M4701">
        <v>113</v>
      </c>
      <c r="N4701" t="s">
        <v>44</v>
      </c>
      <c r="O4701">
        <v>9.4072086838359699</v>
      </c>
    </row>
    <row r="4702" spans="1:15" x14ac:dyDescent="0.25">
      <c r="A4702" s="20" t="s">
        <v>4819</v>
      </c>
      <c r="B4702">
        <v>4</v>
      </c>
      <c r="C4702" t="s">
        <v>68</v>
      </c>
      <c r="D4702" t="s">
        <v>88</v>
      </c>
      <c r="E4702" t="s">
        <v>97</v>
      </c>
      <c r="F4702" t="s">
        <v>35</v>
      </c>
      <c r="G4702">
        <v>5</v>
      </c>
      <c r="H4702">
        <v>2013</v>
      </c>
      <c r="I4702" t="s">
        <v>61</v>
      </c>
      <c r="J4702" t="s">
        <v>44</v>
      </c>
      <c r="K4702" t="s">
        <v>44</v>
      </c>
      <c r="L4702" t="s">
        <v>44</v>
      </c>
      <c r="M4702">
        <v>1</v>
      </c>
      <c r="N4702" t="s">
        <v>44</v>
      </c>
      <c r="O4702">
        <v>100</v>
      </c>
    </row>
    <row r="4703" spans="1:15" x14ac:dyDescent="0.25">
      <c r="A4703" s="20" t="s">
        <v>4820</v>
      </c>
      <c r="B4703">
        <v>4</v>
      </c>
      <c r="C4703" t="s">
        <v>68</v>
      </c>
      <c r="D4703" t="s">
        <v>88</v>
      </c>
      <c r="E4703" t="s">
        <v>97</v>
      </c>
      <c r="F4703" t="s">
        <v>35</v>
      </c>
      <c r="G4703">
        <v>5</v>
      </c>
      <c r="H4703">
        <v>2013</v>
      </c>
      <c r="I4703" t="s">
        <v>43</v>
      </c>
      <c r="J4703" t="s">
        <v>44</v>
      </c>
      <c r="K4703" t="s">
        <v>44</v>
      </c>
      <c r="L4703" t="s">
        <v>44</v>
      </c>
      <c r="M4703">
        <v>16</v>
      </c>
      <c r="N4703" t="s">
        <v>44</v>
      </c>
      <c r="O4703">
        <v>25</v>
      </c>
    </row>
    <row r="4704" spans="1:15" x14ac:dyDescent="0.25">
      <c r="A4704" s="20" t="s">
        <v>4821</v>
      </c>
      <c r="B4704">
        <v>4</v>
      </c>
      <c r="C4704" t="s">
        <v>68</v>
      </c>
      <c r="D4704" t="s">
        <v>88</v>
      </c>
      <c r="E4704" t="s">
        <v>97</v>
      </c>
      <c r="F4704" t="s">
        <v>35</v>
      </c>
      <c r="G4704">
        <v>5</v>
      </c>
      <c r="H4704">
        <v>2013</v>
      </c>
      <c r="I4704" t="s">
        <v>62</v>
      </c>
      <c r="J4704" t="s">
        <v>44</v>
      </c>
      <c r="K4704" t="s">
        <v>44</v>
      </c>
      <c r="L4704" t="s">
        <v>44</v>
      </c>
      <c r="M4704">
        <v>2</v>
      </c>
      <c r="N4704" t="s">
        <v>44</v>
      </c>
      <c r="O4704">
        <v>70.710678118654698</v>
      </c>
    </row>
    <row r="4705" spans="1:15" x14ac:dyDescent="0.25">
      <c r="A4705" s="20" t="s">
        <v>4822</v>
      </c>
      <c r="B4705">
        <v>4</v>
      </c>
      <c r="C4705" t="s">
        <v>68</v>
      </c>
      <c r="D4705" t="s">
        <v>88</v>
      </c>
      <c r="E4705" t="s">
        <v>97</v>
      </c>
      <c r="F4705" t="s">
        <v>35</v>
      </c>
      <c r="G4705">
        <v>5</v>
      </c>
      <c r="H4705">
        <v>2013</v>
      </c>
      <c r="I4705" t="s">
        <v>75</v>
      </c>
      <c r="J4705">
        <v>6.05</v>
      </c>
      <c r="K4705">
        <v>5.58</v>
      </c>
      <c r="L4705">
        <v>6.54</v>
      </c>
      <c r="M4705">
        <v>630</v>
      </c>
      <c r="N4705" t="s">
        <v>44</v>
      </c>
      <c r="O4705">
        <v>3.9840953644479802</v>
      </c>
    </row>
    <row r="4706" spans="1:15" x14ac:dyDescent="0.25">
      <c r="A4706" s="20" t="s">
        <v>4823</v>
      </c>
      <c r="B4706">
        <v>4</v>
      </c>
      <c r="C4706" t="s">
        <v>68</v>
      </c>
      <c r="D4706" t="s">
        <v>88</v>
      </c>
      <c r="E4706" t="s">
        <v>97</v>
      </c>
      <c r="F4706" t="s">
        <v>35</v>
      </c>
      <c r="G4706">
        <v>5</v>
      </c>
      <c r="H4706">
        <v>2013</v>
      </c>
      <c r="I4706" t="s">
        <v>45</v>
      </c>
      <c r="J4706">
        <v>5.6</v>
      </c>
      <c r="K4706">
        <v>4.0913498252833698</v>
      </c>
      <c r="L4706">
        <v>7.4721517645149103</v>
      </c>
      <c r="M4706">
        <v>46</v>
      </c>
      <c r="N4706" t="s">
        <v>44</v>
      </c>
      <c r="O4706">
        <v>14.7441956154897</v>
      </c>
    </row>
    <row r="4707" spans="1:15" x14ac:dyDescent="0.25">
      <c r="A4707" s="20" t="s">
        <v>4824</v>
      </c>
      <c r="B4707">
        <v>4</v>
      </c>
      <c r="C4707" t="s">
        <v>68</v>
      </c>
      <c r="D4707" t="s">
        <v>88</v>
      </c>
      <c r="E4707" t="s">
        <v>97</v>
      </c>
      <c r="F4707" t="s">
        <v>35</v>
      </c>
      <c r="G4707">
        <v>5</v>
      </c>
      <c r="H4707">
        <v>2013</v>
      </c>
      <c r="I4707" t="s">
        <v>46</v>
      </c>
      <c r="J4707">
        <v>6</v>
      </c>
      <c r="K4707">
        <v>4.3895492278629904</v>
      </c>
      <c r="L4707">
        <v>8.0723050838776693</v>
      </c>
      <c r="M4707">
        <v>45</v>
      </c>
      <c r="N4707" t="s">
        <v>44</v>
      </c>
      <c r="O4707">
        <v>14.907119849998599</v>
      </c>
    </row>
    <row r="4708" spans="1:15" x14ac:dyDescent="0.25">
      <c r="A4708" s="20" t="s">
        <v>4825</v>
      </c>
      <c r="B4708">
        <v>4</v>
      </c>
      <c r="C4708" t="s">
        <v>68</v>
      </c>
      <c r="D4708" t="s">
        <v>88</v>
      </c>
      <c r="E4708" t="s">
        <v>97</v>
      </c>
      <c r="F4708" t="s">
        <v>35</v>
      </c>
      <c r="G4708">
        <v>5</v>
      </c>
      <c r="H4708">
        <v>2013</v>
      </c>
      <c r="I4708" t="s">
        <v>47</v>
      </c>
      <c r="J4708">
        <v>4</v>
      </c>
      <c r="K4708">
        <v>3.2565069003118499</v>
      </c>
      <c r="L4708">
        <v>4.9203533888875501</v>
      </c>
      <c r="M4708">
        <v>95</v>
      </c>
      <c r="N4708" t="s">
        <v>44</v>
      </c>
      <c r="O4708">
        <v>10.259783520851499</v>
      </c>
    </row>
    <row r="4709" spans="1:15" x14ac:dyDescent="0.25">
      <c r="A4709" s="20" t="s">
        <v>4826</v>
      </c>
      <c r="B4709">
        <v>4</v>
      </c>
      <c r="C4709" t="s">
        <v>68</v>
      </c>
      <c r="D4709" t="s">
        <v>88</v>
      </c>
      <c r="E4709" t="s">
        <v>97</v>
      </c>
      <c r="F4709" t="s">
        <v>35</v>
      </c>
      <c r="G4709">
        <v>5</v>
      </c>
      <c r="H4709">
        <v>2013</v>
      </c>
      <c r="I4709" t="s">
        <v>48</v>
      </c>
      <c r="J4709" t="s">
        <v>44</v>
      </c>
      <c r="K4709" t="s">
        <v>44</v>
      </c>
      <c r="L4709" t="s">
        <v>44</v>
      </c>
      <c r="M4709">
        <v>5</v>
      </c>
      <c r="N4709" t="s">
        <v>44</v>
      </c>
      <c r="O4709">
        <v>44.721359549995803</v>
      </c>
    </row>
    <row r="4710" spans="1:15" x14ac:dyDescent="0.25">
      <c r="A4710" s="20" t="s">
        <v>4827</v>
      </c>
      <c r="B4710">
        <v>4</v>
      </c>
      <c r="C4710" t="s">
        <v>68</v>
      </c>
      <c r="D4710" t="s">
        <v>88</v>
      </c>
      <c r="E4710" t="s">
        <v>97</v>
      </c>
      <c r="F4710" t="s">
        <v>35</v>
      </c>
      <c r="G4710">
        <v>5</v>
      </c>
      <c r="H4710">
        <v>2013</v>
      </c>
      <c r="I4710" t="s">
        <v>49</v>
      </c>
      <c r="J4710">
        <v>7.8</v>
      </c>
      <c r="K4710">
        <v>5.14197019922225</v>
      </c>
      <c r="L4710">
        <v>11.3613578059022</v>
      </c>
      <c r="M4710">
        <v>27</v>
      </c>
      <c r="N4710" t="s">
        <v>44</v>
      </c>
      <c r="O4710">
        <v>19.245008972987499</v>
      </c>
    </row>
    <row r="4711" spans="1:15" x14ac:dyDescent="0.25">
      <c r="A4711" s="20" t="s">
        <v>4828</v>
      </c>
      <c r="B4711">
        <v>4</v>
      </c>
      <c r="C4711" t="s">
        <v>68</v>
      </c>
      <c r="D4711" t="s">
        <v>88</v>
      </c>
      <c r="E4711" t="s">
        <v>97</v>
      </c>
      <c r="F4711" t="s">
        <v>35</v>
      </c>
      <c r="G4711">
        <v>5</v>
      </c>
      <c r="H4711">
        <v>2013</v>
      </c>
      <c r="I4711" t="s">
        <v>50</v>
      </c>
      <c r="J4711" t="s">
        <v>44</v>
      </c>
      <c r="K4711" t="s">
        <v>44</v>
      </c>
      <c r="L4711" t="s">
        <v>44</v>
      </c>
      <c r="M4711">
        <v>4</v>
      </c>
      <c r="N4711" t="s">
        <v>44</v>
      </c>
      <c r="O4711">
        <v>50</v>
      </c>
    </row>
    <row r="4712" spans="1:15" x14ac:dyDescent="0.25">
      <c r="A4712" s="20" t="s">
        <v>4829</v>
      </c>
      <c r="B4712">
        <v>4</v>
      </c>
      <c r="C4712" t="s">
        <v>68</v>
      </c>
      <c r="D4712" t="s">
        <v>88</v>
      </c>
      <c r="E4712" t="s">
        <v>97</v>
      </c>
      <c r="F4712" t="s">
        <v>35</v>
      </c>
      <c r="G4712">
        <v>5</v>
      </c>
      <c r="H4712">
        <v>2013</v>
      </c>
      <c r="I4712" t="s">
        <v>51</v>
      </c>
      <c r="J4712" t="s">
        <v>44</v>
      </c>
      <c r="K4712" t="s">
        <v>44</v>
      </c>
      <c r="L4712" t="s">
        <v>44</v>
      </c>
      <c r="M4712">
        <v>3</v>
      </c>
      <c r="N4712" t="s">
        <v>44</v>
      </c>
      <c r="O4712">
        <v>57.735026918962603</v>
      </c>
    </row>
    <row r="4713" spans="1:15" x14ac:dyDescent="0.25">
      <c r="A4713" s="20" t="s">
        <v>4830</v>
      </c>
      <c r="B4713">
        <v>4</v>
      </c>
      <c r="C4713" t="s">
        <v>68</v>
      </c>
      <c r="D4713" t="s">
        <v>88</v>
      </c>
      <c r="E4713" t="s">
        <v>77</v>
      </c>
      <c r="F4713" t="s">
        <v>40</v>
      </c>
      <c r="G4713">
        <v>6</v>
      </c>
      <c r="H4713">
        <v>2013</v>
      </c>
      <c r="I4713" t="s">
        <v>34</v>
      </c>
      <c r="J4713">
        <v>7.2</v>
      </c>
      <c r="K4713">
        <v>6.2310997646736901</v>
      </c>
      <c r="L4713">
        <v>8.1888938280615005</v>
      </c>
      <c r="M4713">
        <v>211</v>
      </c>
      <c r="N4713" t="s">
        <v>44</v>
      </c>
      <c r="O4713">
        <v>6.8842839082151404</v>
      </c>
    </row>
    <row r="4714" spans="1:15" x14ac:dyDescent="0.25">
      <c r="A4714" s="20" t="s">
        <v>4831</v>
      </c>
      <c r="B4714">
        <v>4</v>
      </c>
      <c r="C4714" t="s">
        <v>68</v>
      </c>
      <c r="D4714" t="s">
        <v>88</v>
      </c>
      <c r="E4714" t="s">
        <v>77</v>
      </c>
      <c r="F4714" t="s">
        <v>40</v>
      </c>
      <c r="G4714">
        <v>6</v>
      </c>
      <c r="H4714">
        <v>2013</v>
      </c>
      <c r="I4714" t="s">
        <v>52</v>
      </c>
      <c r="J4714">
        <v>2.4</v>
      </c>
      <c r="K4714">
        <v>1.7721640111665899</v>
      </c>
      <c r="L4714">
        <v>3.2767393630922599</v>
      </c>
      <c r="M4714">
        <v>44</v>
      </c>
      <c r="N4714" t="s">
        <v>44</v>
      </c>
      <c r="O4714">
        <v>15.0755672288882</v>
      </c>
    </row>
    <row r="4715" spans="1:15" x14ac:dyDescent="0.25">
      <c r="A4715" s="20" t="s">
        <v>4832</v>
      </c>
      <c r="B4715">
        <v>4</v>
      </c>
      <c r="C4715" t="s">
        <v>68</v>
      </c>
      <c r="D4715" t="s">
        <v>88</v>
      </c>
      <c r="E4715" t="s">
        <v>77</v>
      </c>
      <c r="F4715" t="s">
        <v>40</v>
      </c>
      <c r="G4715">
        <v>6</v>
      </c>
      <c r="H4715">
        <v>2013</v>
      </c>
      <c r="I4715" t="s">
        <v>53</v>
      </c>
      <c r="J4715">
        <v>2.9</v>
      </c>
      <c r="K4715">
        <v>2.04951993558254</v>
      </c>
      <c r="L4715">
        <v>3.9488021260317701</v>
      </c>
      <c r="M4715">
        <v>39</v>
      </c>
      <c r="N4715" t="s">
        <v>44</v>
      </c>
      <c r="O4715">
        <v>16.012815380508702</v>
      </c>
    </row>
    <row r="4716" spans="1:15" x14ac:dyDescent="0.25">
      <c r="A4716" s="20" t="s">
        <v>4833</v>
      </c>
      <c r="B4716">
        <v>4</v>
      </c>
      <c r="C4716" t="s">
        <v>68</v>
      </c>
      <c r="D4716" t="s">
        <v>88</v>
      </c>
      <c r="E4716" t="s">
        <v>77</v>
      </c>
      <c r="F4716" t="s">
        <v>40</v>
      </c>
      <c r="G4716">
        <v>6</v>
      </c>
      <c r="H4716">
        <v>2013</v>
      </c>
      <c r="I4716" t="s">
        <v>54</v>
      </c>
      <c r="J4716" t="s">
        <v>44</v>
      </c>
      <c r="K4716" t="s">
        <v>44</v>
      </c>
      <c r="L4716" t="s">
        <v>44</v>
      </c>
      <c r="M4716">
        <v>18</v>
      </c>
      <c r="N4716" t="s">
        <v>44</v>
      </c>
      <c r="O4716">
        <v>23.570226039551599</v>
      </c>
    </row>
    <row r="4717" spans="1:15" x14ac:dyDescent="0.25">
      <c r="A4717" s="20" t="s">
        <v>4834</v>
      </c>
      <c r="B4717">
        <v>4</v>
      </c>
      <c r="C4717" t="s">
        <v>68</v>
      </c>
      <c r="D4717" t="s">
        <v>88</v>
      </c>
      <c r="E4717" t="s">
        <v>77</v>
      </c>
      <c r="F4717" t="s">
        <v>40</v>
      </c>
      <c r="G4717">
        <v>6</v>
      </c>
      <c r="H4717">
        <v>2013</v>
      </c>
      <c r="I4717" t="s">
        <v>55</v>
      </c>
      <c r="J4717">
        <v>4.4000000000000004</v>
      </c>
      <c r="K4717">
        <v>3.75590591889853</v>
      </c>
      <c r="L4717">
        <v>5.0581834895194104</v>
      </c>
      <c r="M4717">
        <v>179</v>
      </c>
      <c r="N4717" t="s">
        <v>44</v>
      </c>
      <c r="O4717">
        <v>7.4743509275193603</v>
      </c>
    </row>
    <row r="4718" spans="1:15" x14ac:dyDescent="0.25">
      <c r="A4718" s="20" t="s">
        <v>4835</v>
      </c>
      <c r="B4718">
        <v>4</v>
      </c>
      <c r="C4718" t="s">
        <v>68</v>
      </c>
      <c r="D4718" t="s">
        <v>88</v>
      </c>
      <c r="E4718" t="s">
        <v>77</v>
      </c>
      <c r="F4718" t="s">
        <v>40</v>
      </c>
      <c r="G4718">
        <v>6</v>
      </c>
      <c r="H4718">
        <v>2013</v>
      </c>
      <c r="I4718" t="s">
        <v>56</v>
      </c>
      <c r="J4718" t="s">
        <v>44</v>
      </c>
      <c r="K4718" t="s">
        <v>44</v>
      </c>
      <c r="L4718" t="s">
        <v>44</v>
      </c>
      <c r="M4718">
        <v>13</v>
      </c>
      <c r="N4718" t="s">
        <v>44</v>
      </c>
      <c r="O4718">
        <v>27.735009811261499</v>
      </c>
    </row>
    <row r="4719" spans="1:15" x14ac:dyDescent="0.25">
      <c r="A4719" s="20" t="s">
        <v>4836</v>
      </c>
      <c r="B4719">
        <v>4</v>
      </c>
      <c r="C4719" t="s">
        <v>68</v>
      </c>
      <c r="D4719" t="s">
        <v>88</v>
      </c>
      <c r="E4719" t="s">
        <v>77</v>
      </c>
      <c r="F4719" t="s">
        <v>40</v>
      </c>
      <c r="G4719">
        <v>6</v>
      </c>
      <c r="H4719">
        <v>2013</v>
      </c>
      <c r="I4719" t="s">
        <v>57</v>
      </c>
      <c r="J4719">
        <v>3</v>
      </c>
      <c r="K4719">
        <v>2.2150384949131201</v>
      </c>
      <c r="L4719">
        <v>4.0310894437200702</v>
      </c>
      <c r="M4719">
        <v>46</v>
      </c>
      <c r="N4719" t="s">
        <v>44</v>
      </c>
      <c r="O4719">
        <v>14.7441956154897</v>
      </c>
    </row>
    <row r="4720" spans="1:15" x14ac:dyDescent="0.25">
      <c r="A4720" s="20" t="s">
        <v>4837</v>
      </c>
      <c r="B4720">
        <v>4</v>
      </c>
      <c r="C4720" t="s">
        <v>68</v>
      </c>
      <c r="D4720" t="s">
        <v>88</v>
      </c>
      <c r="E4720" t="s">
        <v>77</v>
      </c>
      <c r="F4720" t="s">
        <v>40</v>
      </c>
      <c r="G4720">
        <v>6</v>
      </c>
      <c r="H4720">
        <v>2013</v>
      </c>
      <c r="I4720" t="s">
        <v>58</v>
      </c>
      <c r="J4720">
        <v>3.9</v>
      </c>
      <c r="K4720">
        <v>3.2860579320739398</v>
      </c>
      <c r="L4720">
        <v>4.4952098708287398</v>
      </c>
      <c r="M4720">
        <v>162</v>
      </c>
      <c r="N4720" t="s">
        <v>44</v>
      </c>
      <c r="O4720">
        <v>7.8567420131838599</v>
      </c>
    </row>
    <row r="4721" spans="1:15" x14ac:dyDescent="0.25">
      <c r="A4721" s="20" t="s">
        <v>4838</v>
      </c>
      <c r="B4721">
        <v>4</v>
      </c>
      <c r="C4721" t="s">
        <v>68</v>
      </c>
      <c r="D4721" t="s">
        <v>88</v>
      </c>
      <c r="E4721" t="s">
        <v>77</v>
      </c>
      <c r="F4721" t="s">
        <v>40</v>
      </c>
      <c r="G4721">
        <v>6</v>
      </c>
      <c r="H4721">
        <v>2013</v>
      </c>
      <c r="I4721" t="s">
        <v>59</v>
      </c>
      <c r="J4721" t="s">
        <v>44</v>
      </c>
      <c r="K4721" t="s">
        <v>44</v>
      </c>
      <c r="L4721" t="s">
        <v>44</v>
      </c>
      <c r="M4721">
        <v>12</v>
      </c>
      <c r="N4721" t="s">
        <v>44</v>
      </c>
      <c r="O4721">
        <v>28.867513459481302</v>
      </c>
    </row>
    <row r="4722" spans="1:15" x14ac:dyDescent="0.25">
      <c r="A4722" s="20" t="s">
        <v>4839</v>
      </c>
      <c r="B4722">
        <v>4</v>
      </c>
      <c r="C4722" t="s">
        <v>68</v>
      </c>
      <c r="D4722" t="s">
        <v>88</v>
      </c>
      <c r="E4722" t="s">
        <v>77</v>
      </c>
      <c r="F4722" t="s">
        <v>40</v>
      </c>
      <c r="G4722">
        <v>6</v>
      </c>
      <c r="H4722">
        <v>2013</v>
      </c>
      <c r="I4722" t="s">
        <v>60</v>
      </c>
      <c r="J4722">
        <v>4</v>
      </c>
      <c r="K4722">
        <v>3.4519158784481299</v>
      </c>
      <c r="L4722">
        <v>4.5479464853224201</v>
      </c>
      <c r="M4722">
        <v>209</v>
      </c>
      <c r="N4722" t="s">
        <v>44</v>
      </c>
      <c r="O4722">
        <v>6.9171446386607496</v>
      </c>
    </row>
    <row r="4723" spans="1:15" x14ac:dyDescent="0.25">
      <c r="A4723" s="20" t="s">
        <v>4840</v>
      </c>
      <c r="B4723">
        <v>4</v>
      </c>
      <c r="C4723" t="s">
        <v>68</v>
      </c>
      <c r="D4723" t="s">
        <v>88</v>
      </c>
      <c r="E4723" t="s">
        <v>77</v>
      </c>
      <c r="F4723" t="s">
        <v>40</v>
      </c>
      <c r="G4723">
        <v>6</v>
      </c>
      <c r="H4723">
        <v>2013</v>
      </c>
      <c r="I4723" t="s">
        <v>61</v>
      </c>
      <c r="J4723" t="s">
        <v>44</v>
      </c>
      <c r="K4723" t="s">
        <v>44</v>
      </c>
      <c r="L4723" t="s">
        <v>44</v>
      </c>
      <c r="M4723">
        <v>9</v>
      </c>
      <c r="N4723" t="s">
        <v>44</v>
      </c>
      <c r="O4723">
        <v>33.3333333333333</v>
      </c>
    </row>
    <row r="4724" spans="1:15" x14ac:dyDescent="0.25">
      <c r="A4724" s="20" t="s">
        <v>4841</v>
      </c>
      <c r="B4724">
        <v>4</v>
      </c>
      <c r="C4724" t="s">
        <v>68</v>
      </c>
      <c r="D4724" t="s">
        <v>88</v>
      </c>
      <c r="E4724" t="s">
        <v>77</v>
      </c>
      <c r="F4724" t="s">
        <v>40</v>
      </c>
      <c r="G4724">
        <v>6</v>
      </c>
      <c r="H4724">
        <v>2013</v>
      </c>
      <c r="I4724" t="s">
        <v>43</v>
      </c>
      <c r="J4724">
        <v>5</v>
      </c>
      <c r="K4724">
        <v>4.0488008866979701</v>
      </c>
      <c r="L4724">
        <v>6.1689009432167596</v>
      </c>
      <c r="M4724">
        <v>92</v>
      </c>
      <c r="N4724" t="s">
        <v>44</v>
      </c>
      <c r="O4724">
        <v>10.425720702853701</v>
      </c>
    </row>
    <row r="4725" spans="1:15" x14ac:dyDescent="0.25">
      <c r="A4725" s="20" t="s">
        <v>4842</v>
      </c>
      <c r="B4725">
        <v>4</v>
      </c>
      <c r="C4725" t="s">
        <v>68</v>
      </c>
      <c r="D4725" t="s">
        <v>88</v>
      </c>
      <c r="E4725" t="s">
        <v>77</v>
      </c>
      <c r="F4725" t="s">
        <v>40</v>
      </c>
      <c r="G4725">
        <v>6</v>
      </c>
      <c r="H4725">
        <v>2013</v>
      </c>
      <c r="I4725" t="s">
        <v>62</v>
      </c>
      <c r="J4725" t="s">
        <v>44</v>
      </c>
      <c r="K4725" t="s">
        <v>44</v>
      </c>
      <c r="L4725" t="s">
        <v>44</v>
      </c>
      <c r="M4725">
        <v>16</v>
      </c>
      <c r="N4725" t="s">
        <v>44</v>
      </c>
      <c r="O4725">
        <v>25</v>
      </c>
    </row>
    <row r="4726" spans="1:15" x14ac:dyDescent="0.25">
      <c r="A4726" s="20" t="s">
        <v>4843</v>
      </c>
      <c r="B4726">
        <v>4</v>
      </c>
      <c r="C4726" t="s">
        <v>68</v>
      </c>
      <c r="D4726" t="s">
        <v>88</v>
      </c>
      <c r="E4726" t="s">
        <v>77</v>
      </c>
      <c r="F4726" t="s">
        <v>40</v>
      </c>
      <c r="G4726">
        <v>6</v>
      </c>
      <c r="H4726">
        <v>2013</v>
      </c>
      <c r="I4726" t="s">
        <v>75</v>
      </c>
      <c r="J4726">
        <v>4.2300000000000004</v>
      </c>
      <c r="K4726">
        <v>4.04</v>
      </c>
      <c r="L4726">
        <v>4.42</v>
      </c>
      <c r="M4726">
        <v>1847</v>
      </c>
      <c r="N4726" t="s">
        <v>44</v>
      </c>
      <c r="O4726">
        <v>2.3268401675088599</v>
      </c>
    </row>
    <row r="4727" spans="1:15" x14ac:dyDescent="0.25">
      <c r="A4727" s="20" t="s">
        <v>4844</v>
      </c>
      <c r="B4727">
        <v>4</v>
      </c>
      <c r="C4727" t="s">
        <v>68</v>
      </c>
      <c r="D4727" t="s">
        <v>88</v>
      </c>
      <c r="E4727" t="s">
        <v>77</v>
      </c>
      <c r="F4727" t="s">
        <v>40</v>
      </c>
      <c r="G4727">
        <v>6</v>
      </c>
      <c r="H4727">
        <v>2013</v>
      </c>
      <c r="I4727" t="s">
        <v>45</v>
      </c>
      <c r="J4727">
        <v>5.9</v>
      </c>
      <c r="K4727">
        <v>5.2743615163967998</v>
      </c>
      <c r="L4727">
        <v>6.4765262902836298</v>
      </c>
      <c r="M4727">
        <v>371</v>
      </c>
      <c r="N4727" t="s">
        <v>44</v>
      </c>
      <c r="O4727">
        <v>5.1917413165116502</v>
      </c>
    </row>
    <row r="4728" spans="1:15" x14ac:dyDescent="0.25">
      <c r="A4728" s="20" t="s">
        <v>4845</v>
      </c>
      <c r="B4728">
        <v>4</v>
      </c>
      <c r="C4728" t="s">
        <v>68</v>
      </c>
      <c r="D4728" t="s">
        <v>88</v>
      </c>
      <c r="E4728" t="s">
        <v>77</v>
      </c>
      <c r="F4728" t="s">
        <v>40</v>
      </c>
      <c r="G4728">
        <v>6</v>
      </c>
      <c r="H4728">
        <v>2013</v>
      </c>
      <c r="I4728" t="s">
        <v>46</v>
      </c>
      <c r="J4728">
        <v>4.5999999999999996</v>
      </c>
      <c r="K4728">
        <v>3.8779073137198599</v>
      </c>
      <c r="L4728">
        <v>5.4265940860619901</v>
      </c>
      <c r="M4728">
        <v>141</v>
      </c>
      <c r="N4728" t="s">
        <v>44</v>
      </c>
      <c r="O4728">
        <v>8.4215192106651902</v>
      </c>
    </row>
    <row r="4729" spans="1:15" x14ac:dyDescent="0.25">
      <c r="A4729" s="20" t="s">
        <v>4846</v>
      </c>
      <c r="B4729">
        <v>4</v>
      </c>
      <c r="C4729" t="s">
        <v>68</v>
      </c>
      <c r="D4729" t="s">
        <v>88</v>
      </c>
      <c r="E4729" t="s">
        <v>77</v>
      </c>
      <c r="F4729" t="s">
        <v>40</v>
      </c>
      <c r="G4729">
        <v>6</v>
      </c>
      <c r="H4729">
        <v>2013</v>
      </c>
      <c r="I4729" t="s">
        <v>47</v>
      </c>
      <c r="J4729">
        <v>3.2</v>
      </c>
      <c r="K4729">
        <v>2.6162912522526001</v>
      </c>
      <c r="L4729">
        <v>3.9512413212869499</v>
      </c>
      <c r="M4729">
        <v>95</v>
      </c>
      <c r="N4729" t="s">
        <v>44</v>
      </c>
      <c r="O4729">
        <v>10.259783520851499</v>
      </c>
    </row>
    <row r="4730" spans="1:15" x14ac:dyDescent="0.25">
      <c r="A4730" s="20" t="s">
        <v>4847</v>
      </c>
      <c r="B4730">
        <v>4</v>
      </c>
      <c r="C4730" t="s">
        <v>68</v>
      </c>
      <c r="D4730" t="s">
        <v>88</v>
      </c>
      <c r="E4730" t="s">
        <v>77</v>
      </c>
      <c r="F4730" t="s">
        <v>40</v>
      </c>
      <c r="G4730">
        <v>6</v>
      </c>
      <c r="H4730">
        <v>2013</v>
      </c>
      <c r="I4730" t="s">
        <v>48</v>
      </c>
      <c r="J4730">
        <v>2.2000000000000002</v>
      </c>
      <c r="K4730">
        <v>1.52108137726703</v>
      </c>
      <c r="L4730">
        <v>3.0716557707430399</v>
      </c>
      <c r="M4730">
        <v>34</v>
      </c>
      <c r="N4730" t="s">
        <v>44</v>
      </c>
      <c r="O4730">
        <v>17.149858514250901</v>
      </c>
    </row>
    <row r="4731" spans="1:15" x14ac:dyDescent="0.25">
      <c r="A4731" s="20" t="s">
        <v>4848</v>
      </c>
      <c r="B4731">
        <v>4</v>
      </c>
      <c r="C4731" t="s">
        <v>68</v>
      </c>
      <c r="D4731" t="s">
        <v>88</v>
      </c>
      <c r="E4731" t="s">
        <v>77</v>
      </c>
      <c r="F4731" t="s">
        <v>40</v>
      </c>
      <c r="G4731">
        <v>6</v>
      </c>
      <c r="H4731">
        <v>2013</v>
      </c>
      <c r="I4731" t="s">
        <v>49</v>
      </c>
      <c r="J4731">
        <v>4.9000000000000004</v>
      </c>
      <c r="K4731">
        <v>3.8150584661522902</v>
      </c>
      <c r="L4731">
        <v>6.13008719962908</v>
      </c>
      <c r="M4731">
        <v>72</v>
      </c>
      <c r="N4731" t="s">
        <v>44</v>
      </c>
      <c r="O4731">
        <v>11.7851130197758</v>
      </c>
    </row>
    <row r="4732" spans="1:15" x14ac:dyDescent="0.25">
      <c r="A4732" s="20" t="s">
        <v>4849</v>
      </c>
      <c r="B4732">
        <v>4</v>
      </c>
      <c r="C4732" t="s">
        <v>68</v>
      </c>
      <c r="D4732" t="s">
        <v>88</v>
      </c>
      <c r="E4732" t="s">
        <v>77</v>
      </c>
      <c r="F4732" t="s">
        <v>40</v>
      </c>
      <c r="G4732">
        <v>6</v>
      </c>
      <c r="H4732">
        <v>2013</v>
      </c>
      <c r="I4732" t="s">
        <v>50</v>
      </c>
      <c r="J4732">
        <v>3.4</v>
      </c>
      <c r="K4732">
        <v>2.2665768901595502</v>
      </c>
      <c r="L4732">
        <v>4.7908826497091397</v>
      </c>
      <c r="M4732">
        <v>30</v>
      </c>
      <c r="N4732" t="s">
        <v>44</v>
      </c>
      <c r="O4732">
        <v>18.257418583505501</v>
      </c>
    </row>
    <row r="4733" spans="1:15" x14ac:dyDescent="0.25">
      <c r="A4733" s="20" t="s">
        <v>4850</v>
      </c>
      <c r="B4733">
        <v>4</v>
      </c>
      <c r="C4733" t="s">
        <v>68</v>
      </c>
      <c r="D4733" t="s">
        <v>88</v>
      </c>
      <c r="E4733" t="s">
        <v>77</v>
      </c>
      <c r="F4733" t="s">
        <v>40</v>
      </c>
      <c r="G4733">
        <v>6</v>
      </c>
      <c r="H4733">
        <v>2013</v>
      </c>
      <c r="I4733" t="s">
        <v>51</v>
      </c>
      <c r="J4733">
        <v>2.9</v>
      </c>
      <c r="K4733">
        <v>2.2091624219867501</v>
      </c>
      <c r="L4733">
        <v>3.8374392898596401</v>
      </c>
      <c r="M4733">
        <v>54</v>
      </c>
      <c r="N4733" t="s">
        <v>44</v>
      </c>
      <c r="O4733">
        <v>13.6082763487954</v>
      </c>
    </row>
    <row r="4734" spans="1:15" x14ac:dyDescent="0.25">
      <c r="A4734" s="20" t="s">
        <v>4851</v>
      </c>
      <c r="B4734">
        <v>4</v>
      </c>
      <c r="C4734" t="s">
        <v>68</v>
      </c>
      <c r="D4734" t="s">
        <v>88</v>
      </c>
      <c r="E4734" t="s">
        <v>95</v>
      </c>
      <c r="F4734" t="s">
        <v>38</v>
      </c>
      <c r="G4734">
        <v>3</v>
      </c>
      <c r="H4734">
        <v>2014</v>
      </c>
      <c r="I4734" t="s">
        <v>34</v>
      </c>
      <c r="J4734">
        <v>11.7</v>
      </c>
      <c r="K4734">
        <v>9.5835014311911007</v>
      </c>
      <c r="L4734">
        <v>14.118398524545</v>
      </c>
      <c r="M4734">
        <v>105</v>
      </c>
      <c r="N4734" t="s">
        <v>44</v>
      </c>
      <c r="O4734">
        <v>9.7590007294853294</v>
      </c>
    </row>
    <row r="4735" spans="1:15" x14ac:dyDescent="0.25">
      <c r="A4735" s="20" t="s">
        <v>4852</v>
      </c>
      <c r="B4735">
        <v>4</v>
      </c>
      <c r="C4735" t="s">
        <v>68</v>
      </c>
      <c r="D4735" t="s">
        <v>88</v>
      </c>
      <c r="E4735" t="s">
        <v>95</v>
      </c>
      <c r="F4735" t="s">
        <v>38</v>
      </c>
      <c r="G4735">
        <v>3</v>
      </c>
      <c r="H4735">
        <v>2014</v>
      </c>
      <c r="I4735" t="s">
        <v>52</v>
      </c>
      <c r="J4735">
        <v>5</v>
      </c>
      <c r="K4735">
        <v>3.1781861803287601</v>
      </c>
      <c r="L4735">
        <v>7.3622948953167597</v>
      </c>
      <c r="M4735">
        <v>24</v>
      </c>
      <c r="N4735" t="s">
        <v>44</v>
      </c>
      <c r="O4735">
        <v>20.412414523193199</v>
      </c>
    </row>
    <row r="4736" spans="1:15" x14ac:dyDescent="0.25">
      <c r="A4736" s="20" t="s">
        <v>4853</v>
      </c>
      <c r="B4736">
        <v>4</v>
      </c>
      <c r="C4736" t="s">
        <v>68</v>
      </c>
      <c r="D4736" t="s">
        <v>88</v>
      </c>
      <c r="E4736" t="s">
        <v>95</v>
      </c>
      <c r="F4736" t="s">
        <v>38</v>
      </c>
      <c r="G4736">
        <v>3</v>
      </c>
      <c r="H4736">
        <v>2014</v>
      </c>
      <c r="I4736" t="s">
        <v>53</v>
      </c>
      <c r="J4736">
        <v>7.2</v>
      </c>
      <c r="K4736">
        <v>6.1140552667183199</v>
      </c>
      <c r="L4736">
        <v>8.5170516221853205</v>
      </c>
      <c r="M4736">
        <v>144</v>
      </c>
      <c r="N4736" t="s">
        <v>44</v>
      </c>
      <c r="O4736">
        <v>8.3333333333333304</v>
      </c>
    </row>
    <row r="4737" spans="1:15" x14ac:dyDescent="0.25">
      <c r="A4737" s="20" t="s">
        <v>4854</v>
      </c>
      <c r="B4737">
        <v>4</v>
      </c>
      <c r="C4737" t="s">
        <v>68</v>
      </c>
      <c r="D4737" t="s">
        <v>88</v>
      </c>
      <c r="E4737" t="s">
        <v>95</v>
      </c>
      <c r="F4737" t="s">
        <v>38</v>
      </c>
      <c r="G4737">
        <v>3</v>
      </c>
      <c r="H4737">
        <v>2014</v>
      </c>
      <c r="I4737" t="s">
        <v>54</v>
      </c>
      <c r="J4737" t="s">
        <v>44</v>
      </c>
      <c r="K4737" t="s">
        <v>44</v>
      </c>
      <c r="L4737" t="s">
        <v>44</v>
      </c>
      <c r="M4737">
        <v>5</v>
      </c>
      <c r="N4737" t="s">
        <v>44</v>
      </c>
      <c r="O4737">
        <v>44.721359549995803</v>
      </c>
    </row>
    <row r="4738" spans="1:15" x14ac:dyDescent="0.25">
      <c r="A4738" s="20" t="s">
        <v>4855</v>
      </c>
      <c r="B4738">
        <v>4</v>
      </c>
      <c r="C4738" t="s">
        <v>68</v>
      </c>
      <c r="D4738" t="s">
        <v>88</v>
      </c>
      <c r="E4738" t="s">
        <v>95</v>
      </c>
      <c r="F4738" t="s">
        <v>38</v>
      </c>
      <c r="G4738">
        <v>3</v>
      </c>
      <c r="H4738">
        <v>2014</v>
      </c>
      <c r="I4738" t="s">
        <v>55</v>
      </c>
      <c r="J4738">
        <v>5.9</v>
      </c>
      <c r="K4738">
        <v>4.4475396781589698</v>
      </c>
      <c r="L4738">
        <v>7.5965426966377096</v>
      </c>
      <c r="M4738">
        <v>57</v>
      </c>
      <c r="N4738" t="s">
        <v>44</v>
      </c>
      <c r="O4738">
        <v>13.245323570650401</v>
      </c>
    </row>
    <row r="4739" spans="1:15" x14ac:dyDescent="0.25">
      <c r="A4739" s="20" t="s">
        <v>4856</v>
      </c>
      <c r="B4739">
        <v>4</v>
      </c>
      <c r="C4739" t="s">
        <v>68</v>
      </c>
      <c r="D4739" t="s">
        <v>88</v>
      </c>
      <c r="E4739" t="s">
        <v>95</v>
      </c>
      <c r="F4739" t="s">
        <v>38</v>
      </c>
      <c r="G4739">
        <v>3</v>
      </c>
      <c r="H4739">
        <v>2014</v>
      </c>
      <c r="I4739" t="s">
        <v>56</v>
      </c>
      <c r="J4739">
        <v>6</v>
      </c>
      <c r="K4739">
        <v>4.4093953260606202</v>
      </c>
      <c r="L4739">
        <v>8.0249030391006801</v>
      </c>
      <c r="M4739">
        <v>46</v>
      </c>
      <c r="N4739" t="s">
        <v>44</v>
      </c>
      <c r="O4739">
        <v>14.7441956154897</v>
      </c>
    </row>
    <row r="4740" spans="1:15" x14ac:dyDescent="0.25">
      <c r="A4740" s="20" t="s">
        <v>4857</v>
      </c>
      <c r="B4740">
        <v>4</v>
      </c>
      <c r="C4740" t="s">
        <v>68</v>
      </c>
      <c r="D4740" t="s">
        <v>88</v>
      </c>
      <c r="E4740" t="s">
        <v>95</v>
      </c>
      <c r="F4740" t="s">
        <v>38</v>
      </c>
      <c r="G4740">
        <v>3</v>
      </c>
      <c r="H4740">
        <v>2014</v>
      </c>
      <c r="I4740" t="s">
        <v>57</v>
      </c>
      <c r="J4740">
        <v>7</v>
      </c>
      <c r="K4740">
        <v>5.2043776574404603</v>
      </c>
      <c r="L4740">
        <v>9.2195562143184606</v>
      </c>
      <c r="M4740">
        <v>50</v>
      </c>
      <c r="N4740" t="s">
        <v>44</v>
      </c>
      <c r="O4740">
        <v>14.142135623731001</v>
      </c>
    </row>
    <row r="4741" spans="1:15" x14ac:dyDescent="0.25">
      <c r="A4741" s="20" t="s">
        <v>4858</v>
      </c>
      <c r="B4741">
        <v>4</v>
      </c>
      <c r="C4741" t="s">
        <v>68</v>
      </c>
      <c r="D4741" t="s">
        <v>88</v>
      </c>
      <c r="E4741" t="s">
        <v>95</v>
      </c>
      <c r="F4741" t="s">
        <v>38</v>
      </c>
      <c r="G4741">
        <v>3</v>
      </c>
      <c r="H4741">
        <v>2014</v>
      </c>
      <c r="I4741" t="s">
        <v>58</v>
      </c>
      <c r="J4741">
        <v>7.3</v>
      </c>
      <c r="K4741">
        <v>6.3983183516568802</v>
      </c>
      <c r="L4741">
        <v>8.3754203324754108</v>
      </c>
      <c r="M4741">
        <v>217</v>
      </c>
      <c r="N4741" t="s">
        <v>44</v>
      </c>
      <c r="O4741">
        <v>6.7884423330213099</v>
      </c>
    </row>
    <row r="4742" spans="1:15" x14ac:dyDescent="0.25">
      <c r="A4742" s="20" t="s">
        <v>4859</v>
      </c>
      <c r="B4742">
        <v>4</v>
      </c>
      <c r="C4742" t="s">
        <v>68</v>
      </c>
      <c r="D4742" t="s">
        <v>88</v>
      </c>
      <c r="E4742" t="s">
        <v>95</v>
      </c>
      <c r="F4742" t="s">
        <v>38</v>
      </c>
      <c r="G4742">
        <v>3</v>
      </c>
      <c r="H4742">
        <v>2014</v>
      </c>
      <c r="I4742" t="s">
        <v>59</v>
      </c>
      <c r="J4742">
        <v>8</v>
      </c>
      <c r="K4742">
        <v>4.9906275604605099</v>
      </c>
      <c r="L4742">
        <v>12.260565672506001</v>
      </c>
      <c r="M4742">
        <v>21</v>
      </c>
      <c r="N4742" t="s">
        <v>44</v>
      </c>
      <c r="O4742">
        <v>21.821789023599202</v>
      </c>
    </row>
    <row r="4743" spans="1:15" x14ac:dyDescent="0.25">
      <c r="A4743" s="20" t="s">
        <v>4860</v>
      </c>
      <c r="B4743">
        <v>4</v>
      </c>
      <c r="C4743" t="s">
        <v>68</v>
      </c>
      <c r="D4743" t="s">
        <v>88</v>
      </c>
      <c r="E4743" t="s">
        <v>95</v>
      </c>
      <c r="F4743" t="s">
        <v>38</v>
      </c>
      <c r="G4743">
        <v>3</v>
      </c>
      <c r="H4743">
        <v>2014</v>
      </c>
      <c r="I4743" t="s">
        <v>60</v>
      </c>
      <c r="J4743">
        <v>6.8</v>
      </c>
      <c r="K4743">
        <v>5.6111529651599703</v>
      </c>
      <c r="L4743">
        <v>8.2551068118532704</v>
      </c>
      <c r="M4743">
        <v>108</v>
      </c>
      <c r="N4743" t="s">
        <v>44</v>
      </c>
      <c r="O4743">
        <v>9.6225044864937601</v>
      </c>
    </row>
    <row r="4744" spans="1:15" x14ac:dyDescent="0.25">
      <c r="A4744" s="20" t="s">
        <v>4861</v>
      </c>
      <c r="B4744">
        <v>4</v>
      </c>
      <c r="C4744" t="s">
        <v>68</v>
      </c>
      <c r="D4744" t="s">
        <v>88</v>
      </c>
      <c r="E4744" t="s">
        <v>95</v>
      </c>
      <c r="F4744" t="s">
        <v>38</v>
      </c>
      <c r="G4744">
        <v>3</v>
      </c>
      <c r="H4744">
        <v>2014</v>
      </c>
      <c r="I4744" t="s">
        <v>61</v>
      </c>
      <c r="J4744" t="s">
        <v>44</v>
      </c>
      <c r="K4744" t="s">
        <v>44</v>
      </c>
      <c r="L4744" t="s">
        <v>44</v>
      </c>
      <c r="M4744">
        <v>5</v>
      </c>
      <c r="N4744" t="s">
        <v>44</v>
      </c>
      <c r="O4744">
        <v>44.721359549995803</v>
      </c>
    </row>
    <row r="4745" spans="1:15" x14ac:dyDescent="0.25">
      <c r="A4745" s="20" t="s">
        <v>4862</v>
      </c>
      <c r="B4745">
        <v>4</v>
      </c>
      <c r="C4745" t="s">
        <v>68</v>
      </c>
      <c r="D4745" t="s">
        <v>88</v>
      </c>
      <c r="E4745" t="s">
        <v>95</v>
      </c>
      <c r="F4745" t="s">
        <v>38</v>
      </c>
      <c r="G4745">
        <v>3</v>
      </c>
      <c r="H4745">
        <v>2014</v>
      </c>
      <c r="I4745" t="s">
        <v>43</v>
      </c>
      <c r="J4745">
        <v>9.8000000000000007</v>
      </c>
      <c r="K4745">
        <v>8.2716021067976495</v>
      </c>
      <c r="L4745">
        <v>11.550338811959699</v>
      </c>
      <c r="M4745">
        <v>144</v>
      </c>
      <c r="N4745" t="s">
        <v>44</v>
      </c>
      <c r="O4745">
        <v>8.3333333333333304</v>
      </c>
    </row>
    <row r="4746" spans="1:15" x14ac:dyDescent="0.25">
      <c r="A4746" s="20" t="s">
        <v>4863</v>
      </c>
      <c r="B4746">
        <v>4</v>
      </c>
      <c r="C4746" t="s">
        <v>68</v>
      </c>
      <c r="D4746" t="s">
        <v>88</v>
      </c>
      <c r="E4746" t="s">
        <v>95</v>
      </c>
      <c r="F4746" t="s">
        <v>38</v>
      </c>
      <c r="G4746">
        <v>3</v>
      </c>
      <c r="H4746">
        <v>2014</v>
      </c>
      <c r="I4746" t="s">
        <v>62</v>
      </c>
      <c r="J4746">
        <v>3.4</v>
      </c>
      <c r="K4746">
        <v>2.0372498671327102</v>
      </c>
      <c r="L4746">
        <v>5.2766679566341201</v>
      </c>
      <c r="M4746">
        <v>19</v>
      </c>
      <c r="N4746" t="s">
        <v>44</v>
      </c>
      <c r="O4746">
        <v>22.941573387056199</v>
      </c>
    </row>
    <row r="4747" spans="1:15" x14ac:dyDescent="0.25">
      <c r="A4747" s="20" t="s">
        <v>4864</v>
      </c>
      <c r="B4747">
        <v>4</v>
      </c>
      <c r="C4747" t="s">
        <v>68</v>
      </c>
      <c r="D4747" t="s">
        <v>88</v>
      </c>
      <c r="E4747" t="s">
        <v>95</v>
      </c>
      <c r="F4747" t="s">
        <v>38</v>
      </c>
      <c r="G4747">
        <v>3</v>
      </c>
      <c r="H4747">
        <v>2014</v>
      </c>
      <c r="I4747" t="s">
        <v>75</v>
      </c>
      <c r="J4747">
        <v>7.08</v>
      </c>
      <c r="K4747">
        <v>6.74</v>
      </c>
      <c r="L4747">
        <v>7.43</v>
      </c>
      <c r="M4747">
        <v>1607</v>
      </c>
      <c r="N4747" t="s">
        <v>44</v>
      </c>
      <c r="O4747">
        <v>2.4945491291633402</v>
      </c>
    </row>
    <row r="4748" spans="1:15" x14ac:dyDescent="0.25">
      <c r="A4748" s="20" t="s">
        <v>4865</v>
      </c>
      <c r="B4748">
        <v>4</v>
      </c>
      <c r="C4748" t="s">
        <v>68</v>
      </c>
      <c r="D4748" t="s">
        <v>88</v>
      </c>
      <c r="E4748" t="s">
        <v>95</v>
      </c>
      <c r="F4748" t="s">
        <v>38</v>
      </c>
      <c r="G4748">
        <v>3</v>
      </c>
      <c r="H4748">
        <v>2014</v>
      </c>
      <c r="I4748" t="s">
        <v>45</v>
      </c>
      <c r="J4748">
        <v>6.8</v>
      </c>
      <c r="K4748">
        <v>5.4899147626705602</v>
      </c>
      <c r="L4748">
        <v>8.2951310532420894</v>
      </c>
      <c r="M4748">
        <v>94</v>
      </c>
      <c r="N4748" t="s">
        <v>44</v>
      </c>
      <c r="O4748">
        <v>10.3142124625879</v>
      </c>
    </row>
    <row r="4749" spans="1:15" x14ac:dyDescent="0.25">
      <c r="A4749" s="20" t="s">
        <v>4866</v>
      </c>
      <c r="B4749">
        <v>4</v>
      </c>
      <c r="C4749" t="s">
        <v>68</v>
      </c>
      <c r="D4749" t="s">
        <v>88</v>
      </c>
      <c r="E4749" t="s">
        <v>95</v>
      </c>
      <c r="F4749" t="s">
        <v>38</v>
      </c>
      <c r="G4749">
        <v>3</v>
      </c>
      <c r="H4749">
        <v>2014</v>
      </c>
      <c r="I4749" t="s">
        <v>46</v>
      </c>
      <c r="J4749">
        <v>8</v>
      </c>
      <c r="K4749">
        <v>6.3373319116808098</v>
      </c>
      <c r="L4749">
        <v>9.9514325907212502</v>
      </c>
      <c r="M4749">
        <v>79</v>
      </c>
      <c r="N4749" t="s">
        <v>44</v>
      </c>
      <c r="O4749">
        <v>11.250879009260199</v>
      </c>
    </row>
    <row r="4750" spans="1:15" x14ac:dyDescent="0.25">
      <c r="A4750" s="20" t="s">
        <v>4867</v>
      </c>
      <c r="B4750">
        <v>4</v>
      </c>
      <c r="C4750" t="s">
        <v>68</v>
      </c>
      <c r="D4750" t="s">
        <v>88</v>
      </c>
      <c r="E4750" t="s">
        <v>95</v>
      </c>
      <c r="F4750" t="s">
        <v>38</v>
      </c>
      <c r="G4750">
        <v>3</v>
      </c>
      <c r="H4750">
        <v>2014</v>
      </c>
      <c r="I4750" t="s">
        <v>47</v>
      </c>
      <c r="J4750">
        <v>7.8</v>
      </c>
      <c r="K4750">
        <v>6.8527782175485203</v>
      </c>
      <c r="L4750">
        <v>8.9475199833829802</v>
      </c>
      <c r="M4750">
        <v>221</v>
      </c>
      <c r="N4750" t="s">
        <v>44</v>
      </c>
      <c r="O4750">
        <v>6.7267279399631201</v>
      </c>
    </row>
    <row r="4751" spans="1:15" x14ac:dyDescent="0.25">
      <c r="A4751" s="20" t="s">
        <v>4868</v>
      </c>
      <c r="B4751">
        <v>4</v>
      </c>
      <c r="C4751" t="s">
        <v>68</v>
      </c>
      <c r="D4751" t="s">
        <v>88</v>
      </c>
      <c r="E4751" t="s">
        <v>95</v>
      </c>
      <c r="F4751" t="s">
        <v>38</v>
      </c>
      <c r="G4751">
        <v>3</v>
      </c>
      <c r="H4751">
        <v>2014</v>
      </c>
      <c r="I4751" t="s">
        <v>48</v>
      </c>
      <c r="J4751">
        <v>4</v>
      </c>
      <c r="K4751">
        <v>3.0759137874724698</v>
      </c>
      <c r="L4751">
        <v>5.2055616938435803</v>
      </c>
      <c r="M4751">
        <v>59</v>
      </c>
      <c r="N4751" t="s">
        <v>44</v>
      </c>
      <c r="O4751">
        <v>13.018891098082401</v>
      </c>
    </row>
    <row r="4752" spans="1:15" x14ac:dyDescent="0.25">
      <c r="A4752" s="20" t="s">
        <v>4869</v>
      </c>
      <c r="B4752">
        <v>4</v>
      </c>
      <c r="C4752" t="s">
        <v>68</v>
      </c>
      <c r="D4752" t="s">
        <v>88</v>
      </c>
      <c r="E4752" t="s">
        <v>95</v>
      </c>
      <c r="F4752" t="s">
        <v>38</v>
      </c>
      <c r="G4752">
        <v>3</v>
      </c>
      <c r="H4752">
        <v>2014</v>
      </c>
      <c r="I4752" t="s">
        <v>49</v>
      </c>
      <c r="J4752">
        <v>8.6999999999999993</v>
      </c>
      <c r="K4752">
        <v>6.8068769901490498</v>
      </c>
      <c r="L4752">
        <v>10.990063873664999</v>
      </c>
      <c r="M4752">
        <v>70</v>
      </c>
      <c r="N4752" t="s">
        <v>44</v>
      </c>
      <c r="O4752">
        <v>11.952286093343901</v>
      </c>
    </row>
    <row r="4753" spans="1:15" x14ac:dyDescent="0.25">
      <c r="A4753" s="20" t="s">
        <v>4870</v>
      </c>
      <c r="B4753">
        <v>4</v>
      </c>
      <c r="C4753" t="s">
        <v>68</v>
      </c>
      <c r="D4753" t="s">
        <v>88</v>
      </c>
      <c r="E4753" t="s">
        <v>95</v>
      </c>
      <c r="F4753" t="s">
        <v>38</v>
      </c>
      <c r="G4753">
        <v>3</v>
      </c>
      <c r="H4753">
        <v>2014</v>
      </c>
      <c r="I4753" t="s">
        <v>50</v>
      </c>
      <c r="J4753">
        <v>6.6</v>
      </c>
      <c r="K4753">
        <v>5.2240309663235198</v>
      </c>
      <c r="L4753">
        <v>8.1354849096272392</v>
      </c>
      <c r="M4753">
        <v>82</v>
      </c>
      <c r="N4753" t="s">
        <v>44</v>
      </c>
      <c r="O4753">
        <v>11.0431526074847</v>
      </c>
    </row>
    <row r="4754" spans="1:15" x14ac:dyDescent="0.25">
      <c r="A4754" s="20" t="s">
        <v>4871</v>
      </c>
      <c r="B4754">
        <v>4</v>
      </c>
      <c r="C4754" t="s">
        <v>68</v>
      </c>
      <c r="D4754" t="s">
        <v>88</v>
      </c>
      <c r="E4754" t="s">
        <v>95</v>
      </c>
      <c r="F4754" t="s">
        <v>38</v>
      </c>
      <c r="G4754">
        <v>3</v>
      </c>
      <c r="H4754">
        <v>2014</v>
      </c>
      <c r="I4754" t="s">
        <v>51</v>
      </c>
      <c r="J4754">
        <v>5.0999999999999996</v>
      </c>
      <c r="K4754">
        <v>3.8485044871260699</v>
      </c>
      <c r="L4754">
        <v>6.5731682206217403</v>
      </c>
      <c r="M4754">
        <v>57</v>
      </c>
      <c r="N4754" t="s">
        <v>44</v>
      </c>
      <c r="O4754">
        <v>13.245323570650401</v>
      </c>
    </row>
    <row r="4755" spans="1:15" x14ac:dyDescent="0.25">
      <c r="A4755" s="20" t="s">
        <v>4872</v>
      </c>
      <c r="B4755">
        <v>4</v>
      </c>
      <c r="C4755" t="s">
        <v>68</v>
      </c>
      <c r="D4755" t="s">
        <v>88</v>
      </c>
      <c r="E4755" t="s">
        <v>96</v>
      </c>
      <c r="F4755" t="s">
        <v>42</v>
      </c>
      <c r="G4755">
        <v>4</v>
      </c>
      <c r="H4755">
        <v>2014</v>
      </c>
      <c r="I4755" t="s">
        <v>34</v>
      </c>
      <c r="J4755">
        <v>16.399999999999999</v>
      </c>
      <c r="K4755">
        <v>14.559289079253199</v>
      </c>
      <c r="L4755">
        <v>18.348022194054501</v>
      </c>
      <c r="M4755">
        <v>288</v>
      </c>
      <c r="N4755" t="s">
        <v>44</v>
      </c>
      <c r="O4755">
        <v>5.8925565098878998</v>
      </c>
    </row>
    <row r="4756" spans="1:15" x14ac:dyDescent="0.25">
      <c r="A4756" s="20" t="s">
        <v>4873</v>
      </c>
      <c r="B4756">
        <v>4</v>
      </c>
      <c r="C4756" t="s">
        <v>68</v>
      </c>
      <c r="D4756" t="s">
        <v>88</v>
      </c>
      <c r="E4756" t="s">
        <v>96</v>
      </c>
      <c r="F4756" t="s">
        <v>42</v>
      </c>
      <c r="G4756">
        <v>4</v>
      </c>
      <c r="H4756">
        <v>2014</v>
      </c>
      <c r="I4756" t="s">
        <v>52</v>
      </c>
      <c r="J4756" t="s">
        <v>44</v>
      </c>
      <c r="K4756" t="s">
        <v>44</v>
      </c>
      <c r="L4756" t="s">
        <v>44</v>
      </c>
      <c r="M4756">
        <v>7</v>
      </c>
      <c r="N4756" t="s">
        <v>44</v>
      </c>
      <c r="O4756">
        <v>37.796447300922701</v>
      </c>
    </row>
    <row r="4757" spans="1:15" x14ac:dyDescent="0.25">
      <c r="A4757" s="20" t="s">
        <v>4874</v>
      </c>
      <c r="B4757">
        <v>4</v>
      </c>
      <c r="C4757" t="s">
        <v>68</v>
      </c>
      <c r="D4757" t="s">
        <v>88</v>
      </c>
      <c r="E4757" t="s">
        <v>96</v>
      </c>
      <c r="F4757" t="s">
        <v>42</v>
      </c>
      <c r="G4757">
        <v>4</v>
      </c>
      <c r="H4757">
        <v>2014</v>
      </c>
      <c r="I4757" t="s">
        <v>53</v>
      </c>
      <c r="J4757" t="s">
        <v>44</v>
      </c>
      <c r="K4757" t="s">
        <v>44</v>
      </c>
      <c r="L4757" t="s">
        <v>44</v>
      </c>
      <c r="M4757">
        <v>15</v>
      </c>
      <c r="N4757" t="s">
        <v>44</v>
      </c>
      <c r="O4757">
        <v>25.8198889747161</v>
      </c>
    </row>
    <row r="4758" spans="1:15" x14ac:dyDescent="0.25">
      <c r="A4758" s="20" t="s">
        <v>4875</v>
      </c>
      <c r="B4758">
        <v>4</v>
      </c>
      <c r="C4758" t="s">
        <v>68</v>
      </c>
      <c r="D4758" t="s">
        <v>88</v>
      </c>
      <c r="E4758" t="s">
        <v>96</v>
      </c>
      <c r="F4758" t="s">
        <v>42</v>
      </c>
      <c r="G4758">
        <v>4</v>
      </c>
      <c r="H4758">
        <v>2014</v>
      </c>
      <c r="I4758" t="s">
        <v>54</v>
      </c>
      <c r="J4758" t="s">
        <v>44</v>
      </c>
      <c r="K4758" t="s">
        <v>44</v>
      </c>
      <c r="L4758" t="s">
        <v>44</v>
      </c>
      <c r="M4758">
        <v>4</v>
      </c>
      <c r="N4758" t="s">
        <v>44</v>
      </c>
      <c r="O4758">
        <v>50</v>
      </c>
    </row>
    <row r="4759" spans="1:15" x14ac:dyDescent="0.25">
      <c r="A4759" s="20" t="s">
        <v>4876</v>
      </c>
      <c r="B4759">
        <v>4</v>
      </c>
      <c r="C4759" t="s">
        <v>68</v>
      </c>
      <c r="D4759" t="s">
        <v>88</v>
      </c>
      <c r="E4759" t="s">
        <v>96</v>
      </c>
      <c r="F4759" t="s">
        <v>42</v>
      </c>
      <c r="G4759">
        <v>4</v>
      </c>
      <c r="H4759">
        <v>2014</v>
      </c>
      <c r="I4759" t="s">
        <v>55</v>
      </c>
      <c r="J4759">
        <v>16.2</v>
      </c>
      <c r="K4759">
        <v>10.975054744254701</v>
      </c>
      <c r="L4759">
        <v>23.058509622830801</v>
      </c>
      <c r="M4759">
        <v>30</v>
      </c>
      <c r="N4759" t="s">
        <v>44</v>
      </c>
      <c r="O4759">
        <v>18.257418583505501</v>
      </c>
    </row>
    <row r="4760" spans="1:15" x14ac:dyDescent="0.25">
      <c r="A4760" s="20" t="s">
        <v>4877</v>
      </c>
      <c r="B4760">
        <v>4</v>
      </c>
      <c r="C4760" t="s">
        <v>68</v>
      </c>
      <c r="D4760" t="s">
        <v>88</v>
      </c>
      <c r="E4760" t="s">
        <v>96</v>
      </c>
      <c r="F4760" t="s">
        <v>42</v>
      </c>
      <c r="G4760">
        <v>4</v>
      </c>
      <c r="H4760">
        <v>2014</v>
      </c>
      <c r="I4760" t="s">
        <v>56</v>
      </c>
      <c r="J4760" t="s">
        <v>44</v>
      </c>
      <c r="K4760" t="s">
        <v>44</v>
      </c>
      <c r="L4760" t="s">
        <v>44</v>
      </c>
      <c r="M4760">
        <v>3</v>
      </c>
      <c r="N4760" t="s">
        <v>44</v>
      </c>
      <c r="O4760">
        <v>57.735026918962603</v>
      </c>
    </row>
    <row r="4761" spans="1:15" x14ac:dyDescent="0.25">
      <c r="A4761" s="20" t="s">
        <v>4878</v>
      </c>
      <c r="B4761">
        <v>4</v>
      </c>
      <c r="C4761" t="s">
        <v>68</v>
      </c>
      <c r="D4761" t="s">
        <v>88</v>
      </c>
      <c r="E4761" t="s">
        <v>96</v>
      </c>
      <c r="F4761" t="s">
        <v>42</v>
      </c>
      <c r="G4761">
        <v>4</v>
      </c>
      <c r="H4761">
        <v>2014</v>
      </c>
      <c r="I4761" t="s">
        <v>57</v>
      </c>
      <c r="J4761" t="s">
        <v>44</v>
      </c>
      <c r="K4761" t="s">
        <v>44</v>
      </c>
      <c r="L4761" t="s">
        <v>44</v>
      </c>
      <c r="M4761">
        <v>5</v>
      </c>
      <c r="N4761" t="s">
        <v>44</v>
      </c>
      <c r="O4761">
        <v>44.721359549995803</v>
      </c>
    </row>
    <row r="4762" spans="1:15" x14ac:dyDescent="0.25">
      <c r="A4762" s="20" t="s">
        <v>4879</v>
      </c>
      <c r="B4762">
        <v>4</v>
      </c>
      <c r="C4762" t="s">
        <v>68</v>
      </c>
      <c r="D4762" t="s">
        <v>88</v>
      </c>
      <c r="E4762" t="s">
        <v>96</v>
      </c>
      <c r="F4762" t="s">
        <v>42</v>
      </c>
      <c r="G4762">
        <v>4</v>
      </c>
      <c r="H4762">
        <v>2014</v>
      </c>
      <c r="I4762" t="s">
        <v>58</v>
      </c>
      <c r="J4762">
        <v>5.6</v>
      </c>
      <c r="K4762">
        <v>3.8739705595335501</v>
      </c>
      <c r="L4762">
        <v>7.8854535622226596</v>
      </c>
      <c r="M4762">
        <v>33</v>
      </c>
      <c r="N4762" t="s">
        <v>44</v>
      </c>
      <c r="O4762">
        <v>17.407765595569799</v>
      </c>
    </row>
    <row r="4763" spans="1:15" x14ac:dyDescent="0.25">
      <c r="A4763" s="20" t="s">
        <v>4880</v>
      </c>
      <c r="B4763">
        <v>4</v>
      </c>
      <c r="C4763" t="s">
        <v>68</v>
      </c>
      <c r="D4763" t="s">
        <v>88</v>
      </c>
      <c r="E4763" t="s">
        <v>96</v>
      </c>
      <c r="F4763" t="s">
        <v>42</v>
      </c>
      <c r="G4763">
        <v>4</v>
      </c>
      <c r="H4763">
        <v>2014</v>
      </c>
      <c r="I4763" t="s">
        <v>59</v>
      </c>
      <c r="J4763" t="s">
        <v>44</v>
      </c>
      <c r="K4763" t="s">
        <v>44</v>
      </c>
      <c r="L4763" t="s">
        <v>44</v>
      </c>
      <c r="M4763">
        <v>7</v>
      </c>
      <c r="N4763" t="s">
        <v>44</v>
      </c>
      <c r="O4763">
        <v>37.796447300922701</v>
      </c>
    </row>
    <row r="4764" spans="1:15" x14ac:dyDescent="0.25">
      <c r="A4764" s="20" t="s">
        <v>4881</v>
      </c>
      <c r="B4764">
        <v>4</v>
      </c>
      <c r="C4764" t="s">
        <v>68</v>
      </c>
      <c r="D4764" t="s">
        <v>88</v>
      </c>
      <c r="E4764" t="s">
        <v>96</v>
      </c>
      <c r="F4764" t="s">
        <v>42</v>
      </c>
      <c r="G4764">
        <v>4</v>
      </c>
      <c r="H4764">
        <v>2014</v>
      </c>
      <c r="I4764" t="s">
        <v>60</v>
      </c>
      <c r="J4764">
        <v>8.8000000000000007</v>
      </c>
      <c r="K4764">
        <v>7.3648543065608196</v>
      </c>
      <c r="L4764">
        <v>10.463987920314599</v>
      </c>
      <c r="M4764">
        <v>129</v>
      </c>
      <c r="N4764" t="s">
        <v>44</v>
      </c>
      <c r="O4764">
        <v>8.8045090632562406</v>
      </c>
    </row>
    <row r="4765" spans="1:15" x14ac:dyDescent="0.25">
      <c r="A4765" s="20" t="s">
        <v>4882</v>
      </c>
      <c r="B4765">
        <v>4</v>
      </c>
      <c r="C4765" t="s">
        <v>68</v>
      </c>
      <c r="D4765" t="s">
        <v>88</v>
      </c>
      <c r="E4765" t="s">
        <v>96</v>
      </c>
      <c r="F4765" t="s">
        <v>42</v>
      </c>
      <c r="G4765">
        <v>4</v>
      </c>
      <c r="H4765">
        <v>2014</v>
      </c>
      <c r="I4765" t="s">
        <v>61</v>
      </c>
      <c r="J4765" t="s">
        <v>44</v>
      </c>
      <c r="K4765" t="s">
        <v>44</v>
      </c>
      <c r="L4765" t="s">
        <v>44</v>
      </c>
      <c r="M4765">
        <v>1</v>
      </c>
      <c r="N4765" t="s">
        <v>44</v>
      </c>
      <c r="O4765">
        <v>100</v>
      </c>
    </row>
    <row r="4766" spans="1:15" x14ac:dyDescent="0.25">
      <c r="A4766" s="20" t="s">
        <v>4883</v>
      </c>
      <c r="B4766">
        <v>4</v>
      </c>
      <c r="C4766" t="s">
        <v>68</v>
      </c>
      <c r="D4766" t="s">
        <v>88</v>
      </c>
      <c r="E4766" t="s">
        <v>96</v>
      </c>
      <c r="F4766" t="s">
        <v>42</v>
      </c>
      <c r="G4766">
        <v>4</v>
      </c>
      <c r="H4766">
        <v>2014</v>
      </c>
      <c r="I4766" t="s">
        <v>43</v>
      </c>
      <c r="J4766" t="s">
        <v>44</v>
      </c>
      <c r="K4766" t="s">
        <v>44</v>
      </c>
      <c r="L4766" t="s">
        <v>44</v>
      </c>
      <c r="M4766">
        <v>18</v>
      </c>
      <c r="N4766" t="s">
        <v>44</v>
      </c>
      <c r="O4766">
        <v>23.570226039551599</v>
      </c>
    </row>
    <row r="4767" spans="1:15" x14ac:dyDescent="0.25">
      <c r="A4767" s="20" t="s">
        <v>4884</v>
      </c>
      <c r="B4767">
        <v>4</v>
      </c>
      <c r="C4767" t="s">
        <v>68</v>
      </c>
      <c r="D4767" t="s">
        <v>88</v>
      </c>
      <c r="E4767" t="s">
        <v>96</v>
      </c>
      <c r="F4767" t="s">
        <v>42</v>
      </c>
      <c r="G4767">
        <v>4</v>
      </c>
      <c r="H4767">
        <v>2014</v>
      </c>
      <c r="I4767" t="s">
        <v>62</v>
      </c>
      <c r="J4767" t="s">
        <v>44</v>
      </c>
      <c r="K4767" t="s">
        <v>44</v>
      </c>
      <c r="L4767" t="s">
        <v>44</v>
      </c>
      <c r="M4767">
        <v>3</v>
      </c>
      <c r="N4767" t="s">
        <v>44</v>
      </c>
      <c r="O4767">
        <v>57.735026918962603</v>
      </c>
    </row>
    <row r="4768" spans="1:15" x14ac:dyDescent="0.25">
      <c r="A4768" s="20" t="s">
        <v>4885</v>
      </c>
      <c r="B4768">
        <v>4</v>
      </c>
      <c r="C4768" t="s">
        <v>68</v>
      </c>
      <c r="D4768" t="s">
        <v>88</v>
      </c>
      <c r="E4768" t="s">
        <v>96</v>
      </c>
      <c r="F4768" t="s">
        <v>42</v>
      </c>
      <c r="G4768">
        <v>4</v>
      </c>
      <c r="H4768">
        <v>2014</v>
      </c>
      <c r="I4768" t="s">
        <v>75</v>
      </c>
      <c r="J4768">
        <v>9.32</v>
      </c>
      <c r="K4768">
        <v>8.7899999999999991</v>
      </c>
      <c r="L4768">
        <v>9.89</v>
      </c>
      <c r="M4768">
        <v>1113</v>
      </c>
      <c r="N4768" t="s">
        <v>44</v>
      </c>
      <c r="O4768">
        <v>2.9974532466508998</v>
      </c>
    </row>
    <row r="4769" spans="1:15" x14ac:dyDescent="0.25">
      <c r="A4769" s="20" t="s">
        <v>4886</v>
      </c>
      <c r="B4769">
        <v>4</v>
      </c>
      <c r="C4769" t="s">
        <v>68</v>
      </c>
      <c r="D4769" t="s">
        <v>88</v>
      </c>
      <c r="E4769" t="s">
        <v>96</v>
      </c>
      <c r="F4769" t="s">
        <v>42</v>
      </c>
      <c r="G4769">
        <v>4</v>
      </c>
      <c r="H4769">
        <v>2014</v>
      </c>
      <c r="I4769" t="s">
        <v>45</v>
      </c>
      <c r="J4769">
        <v>9.6</v>
      </c>
      <c r="K4769">
        <v>7.1307756460271596</v>
      </c>
      <c r="L4769">
        <v>12.534171072726</v>
      </c>
      <c r="M4769">
        <v>51</v>
      </c>
      <c r="N4769" t="s">
        <v>44</v>
      </c>
      <c r="O4769">
        <v>14.0028008402801</v>
      </c>
    </row>
    <row r="4770" spans="1:15" x14ac:dyDescent="0.25">
      <c r="A4770" s="20" t="s">
        <v>4887</v>
      </c>
      <c r="B4770">
        <v>4</v>
      </c>
      <c r="C4770" t="s">
        <v>68</v>
      </c>
      <c r="D4770" t="s">
        <v>88</v>
      </c>
      <c r="E4770" t="s">
        <v>96</v>
      </c>
      <c r="F4770" t="s">
        <v>42</v>
      </c>
      <c r="G4770">
        <v>4</v>
      </c>
      <c r="H4770">
        <v>2014</v>
      </c>
      <c r="I4770" t="s">
        <v>46</v>
      </c>
      <c r="J4770">
        <v>8.9</v>
      </c>
      <c r="K4770">
        <v>6.9558803872812902</v>
      </c>
      <c r="L4770">
        <v>11.160032571852801</v>
      </c>
      <c r="M4770">
        <v>72</v>
      </c>
      <c r="N4770" t="s">
        <v>44</v>
      </c>
      <c r="O4770">
        <v>11.7851130197758</v>
      </c>
    </row>
    <row r="4771" spans="1:15" x14ac:dyDescent="0.25">
      <c r="A4771" s="20" t="s">
        <v>4888</v>
      </c>
      <c r="B4771">
        <v>4</v>
      </c>
      <c r="C4771" t="s">
        <v>68</v>
      </c>
      <c r="D4771" t="s">
        <v>88</v>
      </c>
      <c r="E4771" t="s">
        <v>96</v>
      </c>
      <c r="F4771" t="s">
        <v>42</v>
      </c>
      <c r="G4771">
        <v>4</v>
      </c>
      <c r="H4771">
        <v>2014</v>
      </c>
      <c r="I4771" t="s">
        <v>47</v>
      </c>
      <c r="J4771">
        <v>7.9</v>
      </c>
      <c r="K4771">
        <v>7.1301075794318001</v>
      </c>
      <c r="L4771">
        <v>8.7692939621594892</v>
      </c>
      <c r="M4771">
        <v>364</v>
      </c>
      <c r="N4771" t="s">
        <v>44</v>
      </c>
      <c r="O4771">
        <v>5.2414241836095901</v>
      </c>
    </row>
    <row r="4772" spans="1:15" x14ac:dyDescent="0.25">
      <c r="A4772" s="20" t="s">
        <v>4889</v>
      </c>
      <c r="B4772">
        <v>4</v>
      </c>
      <c r="C4772" t="s">
        <v>68</v>
      </c>
      <c r="D4772" t="s">
        <v>88</v>
      </c>
      <c r="E4772" t="s">
        <v>96</v>
      </c>
      <c r="F4772" t="s">
        <v>42</v>
      </c>
      <c r="G4772">
        <v>4</v>
      </c>
      <c r="H4772">
        <v>2014</v>
      </c>
      <c r="I4772" t="s">
        <v>48</v>
      </c>
      <c r="J4772" t="s">
        <v>44</v>
      </c>
      <c r="K4772" t="s">
        <v>44</v>
      </c>
      <c r="L4772" t="s">
        <v>44</v>
      </c>
      <c r="M4772">
        <v>15</v>
      </c>
      <c r="N4772" t="s">
        <v>44</v>
      </c>
      <c r="O4772">
        <v>25.8198889747161</v>
      </c>
    </row>
    <row r="4773" spans="1:15" x14ac:dyDescent="0.25">
      <c r="A4773" s="20" t="s">
        <v>4890</v>
      </c>
      <c r="B4773">
        <v>4</v>
      </c>
      <c r="C4773" t="s">
        <v>68</v>
      </c>
      <c r="D4773" t="s">
        <v>88</v>
      </c>
      <c r="E4773" t="s">
        <v>96</v>
      </c>
      <c r="F4773" t="s">
        <v>42</v>
      </c>
      <c r="G4773">
        <v>4</v>
      </c>
      <c r="H4773">
        <v>2014</v>
      </c>
      <c r="I4773" t="s">
        <v>49</v>
      </c>
      <c r="J4773">
        <v>10</v>
      </c>
      <c r="K4773">
        <v>7.3673245871120603</v>
      </c>
      <c r="L4773">
        <v>13.2772659279956</v>
      </c>
      <c r="M4773">
        <v>47</v>
      </c>
      <c r="N4773" t="s">
        <v>44</v>
      </c>
      <c r="O4773">
        <v>14.5864991497895</v>
      </c>
    </row>
    <row r="4774" spans="1:15" x14ac:dyDescent="0.25">
      <c r="A4774" s="20" t="s">
        <v>4891</v>
      </c>
      <c r="B4774">
        <v>4</v>
      </c>
      <c r="C4774" t="s">
        <v>68</v>
      </c>
      <c r="D4774" t="s">
        <v>88</v>
      </c>
      <c r="E4774" t="s">
        <v>96</v>
      </c>
      <c r="F4774" t="s">
        <v>42</v>
      </c>
      <c r="G4774">
        <v>4</v>
      </c>
      <c r="H4774">
        <v>2014</v>
      </c>
      <c r="I4774" t="s">
        <v>50</v>
      </c>
      <c r="J4774" t="s">
        <v>44</v>
      </c>
      <c r="K4774" t="s">
        <v>44</v>
      </c>
      <c r="L4774" t="s">
        <v>44</v>
      </c>
      <c r="M4774">
        <v>9</v>
      </c>
      <c r="N4774" t="s">
        <v>44</v>
      </c>
      <c r="O4774">
        <v>33.3333333333333</v>
      </c>
    </row>
    <row r="4775" spans="1:15" x14ac:dyDescent="0.25">
      <c r="A4775" s="20" t="s">
        <v>4892</v>
      </c>
      <c r="B4775">
        <v>4</v>
      </c>
      <c r="C4775" t="s">
        <v>68</v>
      </c>
      <c r="D4775" t="s">
        <v>88</v>
      </c>
      <c r="E4775" t="s">
        <v>96</v>
      </c>
      <c r="F4775" t="s">
        <v>42</v>
      </c>
      <c r="G4775">
        <v>4</v>
      </c>
      <c r="H4775">
        <v>2014</v>
      </c>
      <c r="I4775" t="s">
        <v>51</v>
      </c>
      <c r="J4775" t="s">
        <v>44</v>
      </c>
      <c r="K4775" t="s">
        <v>44</v>
      </c>
      <c r="L4775" t="s">
        <v>44</v>
      </c>
      <c r="M4775">
        <v>12</v>
      </c>
      <c r="N4775" t="s">
        <v>44</v>
      </c>
      <c r="O4775">
        <v>28.867513459481302</v>
      </c>
    </row>
    <row r="4776" spans="1:15" x14ac:dyDescent="0.25">
      <c r="A4776" s="20" t="s">
        <v>4893</v>
      </c>
      <c r="B4776">
        <v>4</v>
      </c>
      <c r="C4776" t="s">
        <v>68</v>
      </c>
      <c r="D4776" t="s">
        <v>88</v>
      </c>
      <c r="E4776" t="s">
        <v>97</v>
      </c>
      <c r="F4776" t="s">
        <v>35</v>
      </c>
      <c r="G4776">
        <v>5</v>
      </c>
      <c r="H4776">
        <v>2014</v>
      </c>
      <c r="I4776" t="s">
        <v>34</v>
      </c>
      <c r="J4776">
        <v>8.3000000000000007</v>
      </c>
      <c r="K4776">
        <v>7.10575338812603</v>
      </c>
      <c r="L4776">
        <v>9.5741093928185101</v>
      </c>
      <c r="M4776">
        <v>179</v>
      </c>
      <c r="N4776" t="s">
        <v>44</v>
      </c>
      <c r="O4776">
        <v>7.4743509275193603</v>
      </c>
    </row>
    <row r="4777" spans="1:15" x14ac:dyDescent="0.25">
      <c r="A4777" s="20" t="s">
        <v>21897</v>
      </c>
      <c r="B4777">
        <v>4</v>
      </c>
      <c r="C4777" t="s">
        <v>68</v>
      </c>
      <c r="D4777" t="s">
        <v>88</v>
      </c>
      <c r="E4777" t="s">
        <v>97</v>
      </c>
      <c r="F4777" t="s">
        <v>35</v>
      </c>
      <c r="G4777">
        <v>5</v>
      </c>
      <c r="H4777">
        <v>2014</v>
      </c>
      <c r="I4777" t="s">
        <v>52</v>
      </c>
      <c r="J4777" t="s">
        <v>44</v>
      </c>
      <c r="K4777" t="s">
        <v>44</v>
      </c>
      <c r="L4777" t="s">
        <v>44</v>
      </c>
      <c r="M4777">
        <v>1</v>
      </c>
      <c r="N4777" t="s">
        <v>44</v>
      </c>
      <c r="O4777">
        <v>100</v>
      </c>
    </row>
    <row r="4778" spans="1:15" x14ac:dyDescent="0.25">
      <c r="A4778" s="20" t="s">
        <v>4894</v>
      </c>
      <c r="B4778">
        <v>4</v>
      </c>
      <c r="C4778" t="s">
        <v>68</v>
      </c>
      <c r="D4778" t="s">
        <v>88</v>
      </c>
      <c r="E4778" t="s">
        <v>97</v>
      </c>
      <c r="F4778" t="s">
        <v>35</v>
      </c>
      <c r="G4778">
        <v>5</v>
      </c>
      <c r="H4778">
        <v>2014</v>
      </c>
      <c r="I4778" t="s">
        <v>53</v>
      </c>
      <c r="J4778" t="s">
        <v>44</v>
      </c>
      <c r="K4778" t="s">
        <v>44</v>
      </c>
      <c r="L4778" t="s">
        <v>44</v>
      </c>
      <c r="M4778">
        <v>7</v>
      </c>
      <c r="N4778" t="s">
        <v>44</v>
      </c>
      <c r="O4778">
        <v>37.796447300922701</v>
      </c>
    </row>
    <row r="4779" spans="1:15" x14ac:dyDescent="0.25">
      <c r="A4779" s="20" t="s">
        <v>4895</v>
      </c>
      <c r="B4779">
        <v>4</v>
      </c>
      <c r="C4779" t="s">
        <v>68</v>
      </c>
      <c r="D4779" t="s">
        <v>88</v>
      </c>
      <c r="E4779" t="s">
        <v>97</v>
      </c>
      <c r="F4779" t="s">
        <v>35</v>
      </c>
      <c r="G4779">
        <v>5</v>
      </c>
      <c r="H4779">
        <v>2014</v>
      </c>
      <c r="I4779" t="s">
        <v>54</v>
      </c>
      <c r="J4779" t="s">
        <v>44</v>
      </c>
      <c r="K4779" t="s">
        <v>44</v>
      </c>
      <c r="L4779" t="s">
        <v>44</v>
      </c>
      <c r="M4779">
        <v>1</v>
      </c>
      <c r="N4779" t="s">
        <v>44</v>
      </c>
      <c r="O4779">
        <v>100</v>
      </c>
    </row>
    <row r="4780" spans="1:15" x14ac:dyDescent="0.25">
      <c r="A4780" s="20" t="s">
        <v>4896</v>
      </c>
      <c r="B4780">
        <v>4</v>
      </c>
      <c r="C4780" t="s">
        <v>68</v>
      </c>
      <c r="D4780" t="s">
        <v>88</v>
      </c>
      <c r="E4780" t="s">
        <v>97</v>
      </c>
      <c r="F4780" t="s">
        <v>35</v>
      </c>
      <c r="G4780">
        <v>5</v>
      </c>
      <c r="H4780">
        <v>2014</v>
      </c>
      <c r="I4780" t="s">
        <v>55</v>
      </c>
      <c r="J4780" t="s">
        <v>44</v>
      </c>
      <c r="K4780" t="s">
        <v>44</v>
      </c>
      <c r="L4780" t="s">
        <v>44</v>
      </c>
      <c r="M4780">
        <v>14</v>
      </c>
      <c r="N4780" t="s">
        <v>44</v>
      </c>
      <c r="O4780">
        <v>26.726124191242398</v>
      </c>
    </row>
    <row r="4781" spans="1:15" x14ac:dyDescent="0.25">
      <c r="A4781" s="20" t="s">
        <v>4897</v>
      </c>
      <c r="B4781">
        <v>4</v>
      </c>
      <c r="C4781" t="s">
        <v>68</v>
      </c>
      <c r="D4781" t="s">
        <v>88</v>
      </c>
      <c r="E4781" t="s">
        <v>97</v>
      </c>
      <c r="F4781" t="s">
        <v>35</v>
      </c>
      <c r="G4781">
        <v>5</v>
      </c>
      <c r="H4781">
        <v>2014</v>
      </c>
      <c r="I4781" t="s">
        <v>56</v>
      </c>
      <c r="J4781" t="s">
        <v>44</v>
      </c>
      <c r="K4781" t="s">
        <v>44</v>
      </c>
      <c r="L4781" t="s">
        <v>44</v>
      </c>
      <c r="M4781">
        <v>3</v>
      </c>
      <c r="N4781" t="s">
        <v>44</v>
      </c>
      <c r="O4781">
        <v>57.735026918962603</v>
      </c>
    </row>
    <row r="4782" spans="1:15" x14ac:dyDescent="0.25">
      <c r="A4782" s="20" t="s">
        <v>4898</v>
      </c>
      <c r="B4782">
        <v>4</v>
      </c>
      <c r="C4782" t="s">
        <v>68</v>
      </c>
      <c r="D4782" t="s">
        <v>88</v>
      </c>
      <c r="E4782" t="s">
        <v>97</v>
      </c>
      <c r="F4782" t="s">
        <v>35</v>
      </c>
      <c r="G4782">
        <v>5</v>
      </c>
      <c r="H4782">
        <v>2014</v>
      </c>
      <c r="I4782" t="s">
        <v>57</v>
      </c>
      <c r="J4782" t="s">
        <v>44</v>
      </c>
      <c r="K4782" t="s">
        <v>44</v>
      </c>
      <c r="L4782" t="s">
        <v>44</v>
      </c>
      <c r="M4782">
        <v>8</v>
      </c>
      <c r="N4782" t="s">
        <v>44</v>
      </c>
      <c r="O4782">
        <v>35.355339059327399</v>
      </c>
    </row>
    <row r="4783" spans="1:15" x14ac:dyDescent="0.25">
      <c r="A4783" s="20" t="s">
        <v>4899</v>
      </c>
      <c r="B4783">
        <v>4</v>
      </c>
      <c r="C4783" t="s">
        <v>68</v>
      </c>
      <c r="D4783" t="s">
        <v>88</v>
      </c>
      <c r="E4783" t="s">
        <v>97</v>
      </c>
      <c r="F4783" t="s">
        <v>35</v>
      </c>
      <c r="G4783">
        <v>5</v>
      </c>
      <c r="H4783">
        <v>2014</v>
      </c>
      <c r="I4783" t="s">
        <v>58</v>
      </c>
      <c r="J4783">
        <v>6.5</v>
      </c>
      <c r="K4783">
        <v>4.4791330020172602</v>
      </c>
      <c r="L4783">
        <v>9.1727951233879708</v>
      </c>
      <c r="M4783">
        <v>33</v>
      </c>
      <c r="N4783" t="s">
        <v>44</v>
      </c>
      <c r="O4783">
        <v>17.407765595569799</v>
      </c>
    </row>
    <row r="4784" spans="1:15" x14ac:dyDescent="0.25">
      <c r="A4784" s="20" t="s">
        <v>4900</v>
      </c>
      <c r="B4784">
        <v>4</v>
      </c>
      <c r="C4784" t="s">
        <v>68</v>
      </c>
      <c r="D4784" t="s">
        <v>88</v>
      </c>
      <c r="E4784" t="s">
        <v>97</v>
      </c>
      <c r="F4784" t="s">
        <v>35</v>
      </c>
      <c r="G4784">
        <v>5</v>
      </c>
      <c r="H4784">
        <v>2014</v>
      </c>
      <c r="I4784" t="s">
        <v>59</v>
      </c>
      <c r="J4784" t="s">
        <v>44</v>
      </c>
      <c r="K4784" t="s">
        <v>44</v>
      </c>
      <c r="L4784" t="s">
        <v>44</v>
      </c>
      <c r="M4784">
        <v>1</v>
      </c>
      <c r="N4784" t="s">
        <v>44</v>
      </c>
      <c r="O4784">
        <v>100</v>
      </c>
    </row>
    <row r="4785" spans="1:15" x14ac:dyDescent="0.25">
      <c r="A4785" s="20" t="s">
        <v>4901</v>
      </c>
      <c r="B4785">
        <v>4</v>
      </c>
      <c r="C4785" t="s">
        <v>68</v>
      </c>
      <c r="D4785" t="s">
        <v>88</v>
      </c>
      <c r="E4785" t="s">
        <v>97</v>
      </c>
      <c r="F4785" t="s">
        <v>35</v>
      </c>
      <c r="G4785">
        <v>5</v>
      </c>
      <c r="H4785">
        <v>2014</v>
      </c>
      <c r="I4785" t="s">
        <v>60</v>
      </c>
      <c r="J4785">
        <v>4.5999999999999996</v>
      </c>
      <c r="K4785">
        <v>3.75106813091918</v>
      </c>
      <c r="L4785">
        <v>5.5706101473803198</v>
      </c>
      <c r="M4785">
        <v>104</v>
      </c>
      <c r="N4785" t="s">
        <v>44</v>
      </c>
      <c r="O4785">
        <v>9.8058067569092007</v>
      </c>
    </row>
    <row r="4786" spans="1:15" x14ac:dyDescent="0.25">
      <c r="A4786" s="20" t="s">
        <v>21898</v>
      </c>
      <c r="B4786">
        <v>4</v>
      </c>
      <c r="C4786" t="s">
        <v>68</v>
      </c>
      <c r="D4786" t="s">
        <v>88</v>
      </c>
      <c r="E4786" t="s">
        <v>97</v>
      </c>
      <c r="F4786" t="s">
        <v>35</v>
      </c>
      <c r="G4786">
        <v>5</v>
      </c>
      <c r="H4786">
        <v>2014</v>
      </c>
      <c r="I4786" t="s">
        <v>61</v>
      </c>
      <c r="J4786" t="s">
        <v>44</v>
      </c>
      <c r="K4786" t="s">
        <v>44</v>
      </c>
      <c r="L4786" t="s">
        <v>44</v>
      </c>
      <c r="M4786">
        <v>1</v>
      </c>
      <c r="N4786" t="s">
        <v>44</v>
      </c>
      <c r="O4786">
        <v>100</v>
      </c>
    </row>
    <row r="4787" spans="1:15" x14ac:dyDescent="0.25">
      <c r="A4787" s="20" t="s">
        <v>4902</v>
      </c>
      <c r="B4787">
        <v>4</v>
      </c>
      <c r="C4787" t="s">
        <v>68</v>
      </c>
      <c r="D4787" t="s">
        <v>88</v>
      </c>
      <c r="E4787" t="s">
        <v>97</v>
      </c>
      <c r="F4787" t="s">
        <v>35</v>
      </c>
      <c r="G4787">
        <v>5</v>
      </c>
      <c r="H4787">
        <v>2014</v>
      </c>
      <c r="I4787" t="s">
        <v>43</v>
      </c>
      <c r="J4787" t="s">
        <v>44</v>
      </c>
      <c r="K4787" t="s">
        <v>44</v>
      </c>
      <c r="L4787" t="s">
        <v>44</v>
      </c>
      <c r="M4787">
        <v>15</v>
      </c>
      <c r="N4787" t="s">
        <v>44</v>
      </c>
      <c r="O4787">
        <v>25.8198889747161</v>
      </c>
    </row>
    <row r="4788" spans="1:15" x14ac:dyDescent="0.25">
      <c r="A4788" s="20" t="s">
        <v>4903</v>
      </c>
      <c r="B4788">
        <v>4</v>
      </c>
      <c r="C4788" t="s">
        <v>68</v>
      </c>
      <c r="D4788" t="s">
        <v>88</v>
      </c>
      <c r="E4788" t="s">
        <v>97</v>
      </c>
      <c r="F4788" t="s">
        <v>35</v>
      </c>
      <c r="G4788">
        <v>5</v>
      </c>
      <c r="H4788">
        <v>2014</v>
      </c>
      <c r="I4788" t="s">
        <v>62</v>
      </c>
      <c r="J4788" t="s">
        <v>44</v>
      </c>
      <c r="K4788" t="s">
        <v>44</v>
      </c>
      <c r="L4788" t="s">
        <v>44</v>
      </c>
      <c r="M4788">
        <v>2</v>
      </c>
      <c r="N4788" t="s">
        <v>44</v>
      </c>
      <c r="O4788">
        <v>70.710678118654698</v>
      </c>
    </row>
    <row r="4789" spans="1:15" x14ac:dyDescent="0.25">
      <c r="A4789" s="20" t="s">
        <v>4904</v>
      </c>
      <c r="B4789">
        <v>4</v>
      </c>
      <c r="C4789" t="s">
        <v>68</v>
      </c>
      <c r="D4789" t="s">
        <v>88</v>
      </c>
      <c r="E4789" t="s">
        <v>97</v>
      </c>
      <c r="F4789" t="s">
        <v>35</v>
      </c>
      <c r="G4789">
        <v>5</v>
      </c>
      <c r="H4789">
        <v>2014</v>
      </c>
      <c r="I4789" t="s">
        <v>75</v>
      </c>
      <c r="J4789">
        <v>5.33</v>
      </c>
      <c r="K4789">
        <v>4.91</v>
      </c>
      <c r="L4789">
        <v>5.78</v>
      </c>
      <c r="M4789">
        <v>593</v>
      </c>
      <c r="N4789" t="s">
        <v>44</v>
      </c>
      <c r="O4789">
        <v>4.1065078117659102</v>
      </c>
    </row>
    <row r="4790" spans="1:15" x14ac:dyDescent="0.25">
      <c r="A4790" s="20" t="s">
        <v>4905</v>
      </c>
      <c r="B4790">
        <v>4</v>
      </c>
      <c r="C4790" t="s">
        <v>68</v>
      </c>
      <c r="D4790" t="s">
        <v>88</v>
      </c>
      <c r="E4790" t="s">
        <v>97</v>
      </c>
      <c r="F4790" t="s">
        <v>35</v>
      </c>
      <c r="G4790">
        <v>5</v>
      </c>
      <c r="H4790">
        <v>2014</v>
      </c>
      <c r="I4790" t="s">
        <v>45</v>
      </c>
      <c r="J4790">
        <v>4.7</v>
      </c>
      <c r="K4790">
        <v>3.4116962902517098</v>
      </c>
      <c r="L4790">
        <v>6.3856553435501002</v>
      </c>
      <c r="M4790">
        <v>43</v>
      </c>
      <c r="N4790" t="s">
        <v>44</v>
      </c>
      <c r="O4790">
        <v>15.249857033260501</v>
      </c>
    </row>
    <row r="4791" spans="1:15" x14ac:dyDescent="0.25">
      <c r="A4791" s="20" t="s">
        <v>4906</v>
      </c>
      <c r="B4791">
        <v>4</v>
      </c>
      <c r="C4791" t="s">
        <v>68</v>
      </c>
      <c r="D4791" t="s">
        <v>88</v>
      </c>
      <c r="E4791" t="s">
        <v>97</v>
      </c>
      <c r="F4791" t="s">
        <v>35</v>
      </c>
      <c r="G4791">
        <v>5</v>
      </c>
      <c r="H4791">
        <v>2014</v>
      </c>
      <c r="I4791" t="s">
        <v>46</v>
      </c>
      <c r="J4791">
        <v>5.4</v>
      </c>
      <c r="K4791">
        <v>3.92298589235727</v>
      </c>
      <c r="L4791">
        <v>7.2573452185331204</v>
      </c>
      <c r="M4791">
        <v>44</v>
      </c>
      <c r="N4791" t="s">
        <v>44</v>
      </c>
      <c r="O4791">
        <v>15.0755672288882</v>
      </c>
    </row>
    <row r="4792" spans="1:15" x14ac:dyDescent="0.25">
      <c r="A4792" s="20" t="s">
        <v>4907</v>
      </c>
      <c r="B4792">
        <v>4</v>
      </c>
      <c r="C4792" t="s">
        <v>68</v>
      </c>
      <c r="D4792" t="s">
        <v>88</v>
      </c>
      <c r="E4792" t="s">
        <v>97</v>
      </c>
      <c r="F4792" t="s">
        <v>35</v>
      </c>
      <c r="G4792">
        <v>5</v>
      </c>
      <c r="H4792">
        <v>2014</v>
      </c>
      <c r="I4792" t="s">
        <v>47</v>
      </c>
      <c r="J4792">
        <v>4</v>
      </c>
      <c r="K4792">
        <v>3.2178837034227601</v>
      </c>
      <c r="L4792">
        <v>4.8128870958420196</v>
      </c>
      <c r="M4792">
        <v>100</v>
      </c>
      <c r="N4792" t="s">
        <v>44</v>
      </c>
      <c r="O4792">
        <v>10</v>
      </c>
    </row>
    <row r="4793" spans="1:15" x14ac:dyDescent="0.25">
      <c r="A4793" s="20" t="s">
        <v>4908</v>
      </c>
      <c r="B4793">
        <v>4</v>
      </c>
      <c r="C4793" t="s">
        <v>68</v>
      </c>
      <c r="D4793" t="s">
        <v>88</v>
      </c>
      <c r="E4793" t="s">
        <v>97</v>
      </c>
      <c r="F4793" t="s">
        <v>35</v>
      </c>
      <c r="G4793">
        <v>5</v>
      </c>
      <c r="H4793">
        <v>2014</v>
      </c>
      <c r="I4793" t="s">
        <v>48</v>
      </c>
      <c r="J4793" t="s">
        <v>44</v>
      </c>
      <c r="K4793" t="s">
        <v>44</v>
      </c>
      <c r="L4793" t="s">
        <v>44</v>
      </c>
      <c r="M4793">
        <v>5</v>
      </c>
      <c r="N4793" t="s">
        <v>44</v>
      </c>
      <c r="O4793">
        <v>44.721359549995803</v>
      </c>
    </row>
    <row r="4794" spans="1:15" x14ac:dyDescent="0.25">
      <c r="A4794" s="20" t="s">
        <v>4909</v>
      </c>
      <c r="B4794">
        <v>4</v>
      </c>
      <c r="C4794" t="s">
        <v>68</v>
      </c>
      <c r="D4794" t="s">
        <v>88</v>
      </c>
      <c r="E4794" t="s">
        <v>97</v>
      </c>
      <c r="F4794" t="s">
        <v>35</v>
      </c>
      <c r="G4794">
        <v>5</v>
      </c>
      <c r="H4794">
        <v>2014</v>
      </c>
      <c r="I4794" t="s">
        <v>49</v>
      </c>
      <c r="J4794">
        <v>5.7</v>
      </c>
      <c r="K4794">
        <v>3.5597090290816502</v>
      </c>
      <c r="L4794">
        <v>8.6059408277577401</v>
      </c>
      <c r="M4794">
        <v>22</v>
      </c>
      <c r="N4794" t="s">
        <v>44</v>
      </c>
      <c r="O4794">
        <v>21.320071635561</v>
      </c>
    </row>
    <row r="4795" spans="1:15" x14ac:dyDescent="0.25">
      <c r="A4795" s="20" t="s">
        <v>4910</v>
      </c>
      <c r="B4795">
        <v>4</v>
      </c>
      <c r="C4795" t="s">
        <v>68</v>
      </c>
      <c r="D4795" t="s">
        <v>88</v>
      </c>
      <c r="E4795" t="s">
        <v>97</v>
      </c>
      <c r="F4795" t="s">
        <v>35</v>
      </c>
      <c r="G4795">
        <v>5</v>
      </c>
      <c r="H4795">
        <v>2014</v>
      </c>
      <c r="I4795" t="s">
        <v>50</v>
      </c>
      <c r="J4795" t="s">
        <v>44</v>
      </c>
      <c r="K4795" t="s">
        <v>44</v>
      </c>
      <c r="L4795" t="s">
        <v>44</v>
      </c>
      <c r="M4795">
        <v>3</v>
      </c>
      <c r="N4795" t="s">
        <v>44</v>
      </c>
      <c r="O4795">
        <v>57.735026918962603</v>
      </c>
    </row>
    <row r="4796" spans="1:15" x14ac:dyDescent="0.25">
      <c r="A4796" s="20" t="s">
        <v>4911</v>
      </c>
      <c r="B4796">
        <v>4</v>
      </c>
      <c r="C4796" t="s">
        <v>68</v>
      </c>
      <c r="D4796" t="s">
        <v>88</v>
      </c>
      <c r="E4796" t="s">
        <v>97</v>
      </c>
      <c r="F4796" t="s">
        <v>35</v>
      </c>
      <c r="G4796">
        <v>5</v>
      </c>
      <c r="H4796">
        <v>2014</v>
      </c>
      <c r="I4796" t="s">
        <v>51</v>
      </c>
      <c r="J4796" t="s">
        <v>44</v>
      </c>
      <c r="K4796" t="s">
        <v>44</v>
      </c>
      <c r="L4796" t="s">
        <v>44</v>
      </c>
      <c r="M4796">
        <v>7</v>
      </c>
      <c r="N4796" t="s">
        <v>44</v>
      </c>
      <c r="O4796">
        <v>37.796447300922701</v>
      </c>
    </row>
    <row r="4797" spans="1:15" x14ac:dyDescent="0.25">
      <c r="A4797" s="20" t="s">
        <v>4912</v>
      </c>
      <c r="B4797">
        <v>4</v>
      </c>
      <c r="C4797" t="s">
        <v>68</v>
      </c>
      <c r="D4797" t="s">
        <v>88</v>
      </c>
      <c r="E4797" t="s">
        <v>77</v>
      </c>
      <c r="F4797" t="s">
        <v>40</v>
      </c>
      <c r="G4797">
        <v>6</v>
      </c>
      <c r="H4797">
        <v>2014</v>
      </c>
      <c r="I4797" t="s">
        <v>34</v>
      </c>
      <c r="J4797">
        <v>7.1</v>
      </c>
      <c r="K4797">
        <v>6.1655270366576502</v>
      </c>
      <c r="L4797">
        <v>8.1364732154186008</v>
      </c>
      <c r="M4797">
        <v>205</v>
      </c>
      <c r="N4797" t="s">
        <v>44</v>
      </c>
      <c r="O4797">
        <v>6.98430295769578</v>
      </c>
    </row>
    <row r="4798" spans="1:15" x14ac:dyDescent="0.25">
      <c r="A4798" s="20" t="s">
        <v>4913</v>
      </c>
      <c r="B4798">
        <v>4</v>
      </c>
      <c r="C4798" t="s">
        <v>68</v>
      </c>
      <c r="D4798" t="s">
        <v>88</v>
      </c>
      <c r="E4798" t="s">
        <v>77</v>
      </c>
      <c r="F4798" t="s">
        <v>40</v>
      </c>
      <c r="G4798">
        <v>6</v>
      </c>
      <c r="H4798">
        <v>2014</v>
      </c>
      <c r="I4798" t="s">
        <v>52</v>
      </c>
      <c r="J4798">
        <v>2.9</v>
      </c>
      <c r="K4798">
        <v>2.1138069682835701</v>
      </c>
      <c r="L4798">
        <v>3.7604419936705802</v>
      </c>
      <c r="M4798">
        <v>50</v>
      </c>
      <c r="N4798" t="s">
        <v>44</v>
      </c>
      <c r="O4798">
        <v>14.142135623731001</v>
      </c>
    </row>
    <row r="4799" spans="1:15" x14ac:dyDescent="0.25">
      <c r="A4799" s="20" t="s">
        <v>4914</v>
      </c>
      <c r="B4799">
        <v>4</v>
      </c>
      <c r="C4799" t="s">
        <v>68</v>
      </c>
      <c r="D4799" t="s">
        <v>88</v>
      </c>
      <c r="E4799" t="s">
        <v>77</v>
      </c>
      <c r="F4799" t="s">
        <v>40</v>
      </c>
      <c r="G4799">
        <v>6</v>
      </c>
      <c r="H4799">
        <v>2014</v>
      </c>
      <c r="I4799" t="s">
        <v>53</v>
      </c>
      <c r="J4799">
        <v>3.1</v>
      </c>
      <c r="K4799">
        <v>2.2146920602436699</v>
      </c>
      <c r="L4799">
        <v>4.2365196470058404</v>
      </c>
      <c r="M4799">
        <v>40</v>
      </c>
      <c r="N4799" t="s">
        <v>44</v>
      </c>
      <c r="O4799">
        <v>15.8113883008419</v>
      </c>
    </row>
    <row r="4800" spans="1:15" x14ac:dyDescent="0.25">
      <c r="A4800" s="20" t="s">
        <v>4915</v>
      </c>
      <c r="B4800">
        <v>4</v>
      </c>
      <c r="C4800" t="s">
        <v>68</v>
      </c>
      <c r="D4800" t="s">
        <v>88</v>
      </c>
      <c r="E4800" t="s">
        <v>77</v>
      </c>
      <c r="F4800" t="s">
        <v>40</v>
      </c>
      <c r="G4800">
        <v>6</v>
      </c>
      <c r="H4800">
        <v>2014</v>
      </c>
      <c r="I4800" t="s">
        <v>54</v>
      </c>
      <c r="J4800" t="s">
        <v>44</v>
      </c>
      <c r="K4800" t="s">
        <v>44</v>
      </c>
      <c r="L4800" t="s">
        <v>44</v>
      </c>
      <c r="M4800">
        <v>12</v>
      </c>
      <c r="N4800" t="s">
        <v>44</v>
      </c>
      <c r="O4800">
        <v>28.867513459481302</v>
      </c>
    </row>
    <row r="4801" spans="1:15" x14ac:dyDescent="0.25">
      <c r="A4801" s="20" t="s">
        <v>4916</v>
      </c>
      <c r="B4801">
        <v>4</v>
      </c>
      <c r="C4801" t="s">
        <v>68</v>
      </c>
      <c r="D4801" t="s">
        <v>88</v>
      </c>
      <c r="E4801" t="s">
        <v>77</v>
      </c>
      <c r="F4801" t="s">
        <v>40</v>
      </c>
      <c r="G4801">
        <v>6</v>
      </c>
      <c r="H4801">
        <v>2014</v>
      </c>
      <c r="I4801" t="s">
        <v>55</v>
      </c>
      <c r="J4801">
        <v>3.7</v>
      </c>
      <c r="K4801">
        <v>3.1225471201919301</v>
      </c>
      <c r="L4801">
        <v>4.3415572388436496</v>
      </c>
      <c r="M4801">
        <v>147</v>
      </c>
      <c r="N4801" t="s">
        <v>44</v>
      </c>
      <c r="O4801">
        <v>8.2478609884232306</v>
      </c>
    </row>
    <row r="4802" spans="1:15" x14ac:dyDescent="0.25">
      <c r="A4802" s="20" t="s">
        <v>4917</v>
      </c>
      <c r="B4802">
        <v>4</v>
      </c>
      <c r="C4802" t="s">
        <v>68</v>
      </c>
      <c r="D4802" t="s">
        <v>88</v>
      </c>
      <c r="E4802" t="s">
        <v>77</v>
      </c>
      <c r="F4802" t="s">
        <v>40</v>
      </c>
      <c r="G4802">
        <v>6</v>
      </c>
      <c r="H4802">
        <v>2014</v>
      </c>
      <c r="I4802" t="s">
        <v>56</v>
      </c>
      <c r="J4802" t="s">
        <v>44</v>
      </c>
      <c r="K4802" t="s">
        <v>44</v>
      </c>
      <c r="L4802" t="s">
        <v>44</v>
      </c>
      <c r="M4802">
        <v>15</v>
      </c>
      <c r="N4802" t="s">
        <v>44</v>
      </c>
      <c r="O4802">
        <v>25.8198889747161</v>
      </c>
    </row>
    <row r="4803" spans="1:15" x14ac:dyDescent="0.25">
      <c r="A4803" s="20" t="s">
        <v>4918</v>
      </c>
      <c r="B4803">
        <v>4</v>
      </c>
      <c r="C4803" t="s">
        <v>68</v>
      </c>
      <c r="D4803" t="s">
        <v>88</v>
      </c>
      <c r="E4803" t="s">
        <v>77</v>
      </c>
      <c r="F4803" t="s">
        <v>40</v>
      </c>
      <c r="G4803">
        <v>6</v>
      </c>
      <c r="H4803">
        <v>2014</v>
      </c>
      <c r="I4803" t="s">
        <v>57</v>
      </c>
      <c r="J4803">
        <v>3.9</v>
      </c>
      <c r="K4803">
        <v>3.0014387280065402</v>
      </c>
      <c r="L4803">
        <v>5.0804316553778897</v>
      </c>
      <c r="M4803">
        <v>59</v>
      </c>
      <c r="N4803" t="s">
        <v>44</v>
      </c>
      <c r="O4803">
        <v>13.018891098082401</v>
      </c>
    </row>
    <row r="4804" spans="1:15" x14ac:dyDescent="0.25">
      <c r="A4804" s="20" t="s">
        <v>4919</v>
      </c>
      <c r="B4804">
        <v>4</v>
      </c>
      <c r="C4804" t="s">
        <v>68</v>
      </c>
      <c r="D4804" t="s">
        <v>88</v>
      </c>
      <c r="E4804" t="s">
        <v>77</v>
      </c>
      <c r="F4804" t="s">
        <v>40</v>
      </c>
      <c r="G4804">
        <v>6</v>
      </c>
      <c r="H4804">
        <v>2014</v>
      </c>
      <c r="I4804" t="s">
        <v>58</v>
      </c>
      <c r="J4804">
        <v>4</v>
      </c>
      <c r="K4804">
        <v>3.4586822064011602</v>
      </c>
      <c r="L4804">
        <v>4.7055491555284297</v>
      </c>
      <c r="M4804">
        <v>168</v>
      </c>
      <c r="N4804" t="s">
        <v>44</v>
      </c>
      <c r="O4804">
        <v>7.7151674981046003</v>
      </c>
    </row>
    <row r="4805" spans="1:15" x14ac:dyDescent="0.25">
      <c r="A4805" s="20" t="s">
        <v>4920</v>
      </c>
      <c r="B4805">
        <v>4</v>
      </c>
      <c r="C4805" t="s">
        <v>68</v>
      </c>
      <c r="D4805" t="s">
        <v>88</v>
      </c>
      <c r="E4805" t="s">
        <v>77</v>
      </c>
      <c r="F4805" t="s">
        <v>40</v>
      </c>
      <c r="G4805">
        <v>6</v>
      </c>
      <c r="H4805">
        <v>2014</v>
      </c>
      <c r="I4805" t="s">
        <v>59</v>
      </c>
      <c r="J4805" t="s">
        <v>44</v>
      </c>
      <c r="K4805" t="s">
        <v>44</v>
      </c>
      <c r="L4805" t="s">
        <v>44</v>
      </c>
      <c r="M4805">
        <v>18</v>
      </c>
      <c r="N4805" t="s">
        <v>44</v>
      </c>
      <c r="O4805">
        <v>23.570226039551599</v>
      </c>
    </row>
    <row r="4806" spans="1:15" x14ac:dyDescent="0.25">
      <c r="A4806" s="20" t="s">
        <v>4921</v>
      </c>
      <c r="B4806">
        <v>4</v>
      </c>
      <c r="C4806" t="s">
        <v>68</v>
      </c>
      <c r="D4806" t="s">
        <v>88</v>
      </c>
      <c r="E4806" t="s">
        <v>77</v>
      </c>
      <c r="F4806" t="s">
        <v>40</v>
      </c>
      <c r="G4806">
        <v>6</v>
      </c>
      <c r="H4806">
        <v>2014</v>
      </c>
      <c r="I4806" t="s">
        <v>60</v>
      </c>
      <c r="J4806">
        <v>3.5</v>
      </c>
      <c r="K4806">
        <v>2.9802052685617899</v>
      </c>
      <c r="L4806">
        <v>4.0516863827668699</v>
      </c>
      <c r="M4806">
        <v>170</v>
      </c>
      <c r="N4806" t="s">
        <v>44</v>
      </c>
      <c r="O4806">
        <v>7.6696498884736997</v>
      </c>
    </row>
    <row r="4807" spans="1:15" x14ac:dyDescent="0.25">
      <c r="A4807" s="20" t="s">
        <v>4922</v>
      </c>
      <c r="B4807">
        <v>4</v>
      </c>
      <c r="C4807" t="s">
        <v>68</v>
      </c>
      <c r="D4807" t="s">
        <v>88</v>
      </c>
      <c r="E4807" t="s">
        <v>77</v>
      </c>
      <c r="F4807" t="s">
        <v>40</v>
      </c>
      <c r="G4807">
        <v>6</v>
      </c>
      <c r="H4807">
        <v>2014</v>
      </c>
      <c r="I4807" t="s">
        <v>61</v>
      </c>
      <c r="J4807" t="s">
        <v>44</v>
      </c>
      <c r="K4807" t="s">
        <v>44</v>
      </c>
      <c r="L4807" t="s">
        <v>44</v>
      </c>
      <c r="M4807">
        <v>17</v>
      </c>
      <c r="N4807" t="s">
        <v>44</v>
      </c>
      <c r="O4807">
        <v>24.253562503633301</v>
      </c>
    </row>
    <row r="4808" spans="1:15" x14ac:dyDescent="0.25">
      <c r="A4808" s="20" t="s">
        <v>4923</v>
      </c>
      <c r="B4808">
        <v>4</v>
      </c>
      <c r="C4808" t="s">
        <v>68</v>
      </c>
      <c r="D4808" t="s">
        <v>88</v>
      </c>
      <c r="E4808" t="s">
        <v>77</v>
      </c>
      <c r="F4808" t="s">
        <v>40</v>
      </c>
      <c r="G4808">
        <v>6</v>
      </c>
      <c r="H4808">
        <v>2014</v>
      </c>
      <c r="I4808" t="s">
        <v>43</v>
      </c>
      <c r="J4808">
        <v>4.7</v>
      </c>
      <c r="K4808">
        <v>3.7527015393919001</v>
      </c>
      <c r="L4808">
        <v>5.8539986085353304</v>
      </c>
      <c r="M4808">
        <v>83</v>
      </c>
      <c r="N4808" t="s">
        <v>44</v>
      </c>
      <c r="O4808">
        <v>10.976425998969001</v>
      </c>
    </row>
    <row r="4809" spans="1:15" x14ac:dyDescent="0.25">
      <c r="A4809" s="20" t="s">
        <v>4924</v>
      </c>
      <c r="B4809">
        <v>4</v>
      </c>
      <c r="C4809" t="s">
        <v>68</v>
      </c>
      <c r="D4809" t="s">
        <v>88</v>
      </c>
      <c r="E4809" t="s">
        <v>77</v>
      </c>
      <c r="F4809" t="s">
        <v>40</v>
      </c>
      <c r="G4809">
        <v>6</v>
      </c>
      <c r="H4809">
        <v>2014</v>
      </c>
      <c r="I4809" t="s">
        <v>62</v>
      </c>
      <c r="J4809">
        <v>4.7</v>
      </c>
      <c r="K4809">
        <v>3.1994230397258501</v>
      </c>
      <c r="L4809">
        <v>6.7653841906153502</v>
      </c>
      <c r="M4809">
        <v>30</v>
      </c>
      <c r="N4809" t="s">
        <v>44</v>
      </c>
      <c r="O4809">
        <v>18.257418583505501</v>
      </c>
    </row>
    <row r="4810" spans="1:15" x14ac:dyDescent="0.25">
      <c r="A4810" s="20" t="s">
        <v>4925</v>
      </c>
      <c r="B4810">
        <v>4</v>
      </c>
      <c r="C4810" t="s">
        <v>68</v>
      </c>
      <c r="D4810" t="s">
        <v>88</v>
      </c>
      <c r="E4810" t="s">
        <v>77</v>
      </c>
      <c r="F4810" t="s">
        <v>40</v>
      </c>
      <c r="G4810">
        <v>6</v>
      </c>
      <c r="H4810">
        <v>2014</v>
      </c>
      <c r="I4810" t="s">
        <v>75</v>
      </c>
      <c r="J4810">
        <v>4.28</v>
      </c>
      <c r="K4810">
        <v>4.08</v>
      </c>
      <c r="L4810">
        <v>4.4800000000000004</v>
      </c>
      <c r="M4810">
        <v>1817</v>
      </c>
      <c r="N4810" t="s">
        <v>44</v>
      </c>
      <c r="O4810">
        <v>2.3459704442429401</v>
      </c>
    </row>
    <row r="4811" spans="1:15" x14ac:dyDescent="0.25">
      <c r="A4811" s="20" t="s">
        <v>4926</v>
      </c>
      <c r="B4811">
        <v>4</v>
      </c>
      <c r="C4811" t="s">
        <v>68</v>
      </c>
      <c r="D4811" t="s">
        <v>88</v>
      </c>
      <c r="E4811" t="s">
        <v>77</v>
      </c>
      <c r="F4811" t="s">
        <v>40</v>
      </c>
      <c r="G4811">
        <v>6</v>
      </c>
      <c r="H4811">
        <v>2014</v>
      </c>
      <c r="I4811" t="s">
        <v>45</v>
      </c>
      <c r="J4811">
        <v>6</v>
      </c>
      <c r="K4811">
        <v>5.3852443274939104</v>
      </c>
      <c r="L4811">
        <v>6.60480008642151</v>
      </c>
      <c r="M4811">
        <v>376</v>
      </c>
      <c r="N4811" t="s">
        <v>44</v>
      </c>
      <c r="O4811">
        <v>5.1571062312939704</v>
      </c>
    </row>
    <row r="4812" spans="1:15" x14ac:dyDescent="0.25">
      <c r="A4812" s="20" t="s">
        <v>4927</v>
      </c>
      <c r="B4812">
        <v>4</v>
      </c>
      <c r="C4812" t="s">
        <v>68</v>
      </c>
      <c r="D4812" t="s">
        <v>88</v>
      </c>
      <c r="E4812" t="s">
        <v>77</v>
      </c>
      <c r="F4812" t="s">
        <v>40</v>
      </c>
      <c r="G4812">
        <v>6</v>
      </c>
      <c r="H4812">
        <v>2014</v>
      </c>
      <c r="I4812" t="s">
        <v>46</v>
      </c>
      <c r="J4812">
        <v>4.5999999999999996</v>
      </c>
      <c r="K4812">
        <v>3.8187294570915702</v>
      </c>
      <c r="L4812">
        <v>5.3848404837126598</v>
      </c>
      <c r="M4812">
        <v>135</v>
      </c>
      <c r="N4812" t="s">
        <v>44</v>
      </c>
      <c r="O4812">
        <v>8.6066296582387007</v>
      </c>
    </row>
    <row r="4813" spans="1:15" x14ac:dyDescent="0.25">
      <c r="A4813" s="20" t="s">
        <v>4928</v>
      </c>
      <c r="B4813">
        <v>4</v>
      </c>
      <c r="C4813" t="s">
        <v>68</v>
      </c>
      <c r="D4813" t="s">
        <v>88</v>
      </c>
      <c r="E4813" t="s">
        <v>77</v>
      </c>
      <c r="F4813" t="s">
        <v>40</v>
      </c>
      <c r="G4813">
        <v>6</v>
      </c>
      <c r="H4813">
        <v>2014</v>
      </c>
      <c r="I4813" t="s">
        <v>47</v>
      </c>
      <c r="J4813">
        <v>2.9</v>
      </c>
      <c r="K4813">
        <v>2.3220729364083001</v>
      </c>
      <c r="L4813">
        <v>3.6218701617146598</v>
      </c>
      <c r="M4813">
        <v>82</v>
      </c>
      <c r="N4813" t="s">
        <v>44</v>
      </c>
      <c r="O4813">
        <v>11.0431526074847</v>
      </c>
    </row>
    <row r="4814" spans="1:15" x14ac:dyDescent="0.25">
      <c r="A4814" s="20" t="s">
        <v>4929</v>
      </c>
      <c r="B4814">
        <v>4</v>
      </c>
      <c r="C4814" t="s">
        <v>68</v>
      </c>
      <c r="D4814" t="s">
        <v>88</v>
      </c>
      <c r="E4814" t="s">
        <v>77</v>
      </c>
      <c r="F4814" t="s">
        <v>40</v>
      </c>
      <c r="G4814">
        <v>6</v>
      </c>
      <c r="H4814">
        <v>2014</v>
      </c>
      <c r="I4814" t="s">
        <v>48</v>
      </c>
      <c r="J4814">
        <v>2.8</v>
      </c>
      <c r="K4814">
        <v>2.0005692364638699</v>
      </c>
      <c r="L4814">
        <v>3.7567657865430899</v>
      </c>
      <c r="M4814">
        <v>42</v>
      </c>
      <c r="N4814" t="s">
        <v>44</v>
      </c>
      <c r="O4814">
        <v>15.430334996209201</v>
      </c>
    </row>
    <row r="4815" spans="1:15" x14ac:dyDescent="0.25">
      <c r="A4815" s="20" t="s">
        <v>4930</v>
      </c>
      <c r="B4815">
        <v>4</v>
      </c>
      <c r="C4815" t="s">
        <v>68</v>
      </c>
      <c r="D4815" t="s">
        <v>88</v>
      </c>
      <c r="E4815" t="s">
        <v>77</v>
      </c>
      <c r="F4815" t="s">
        <v>40</v>
      </c>
      <c r="G4815">
        <v>6</v>
      </c>
      <c r="H4815">
        <v>2014</v>
      </c>
      <c r="I4815" t="s">
        <v>49</v>
      </c>
      <c r="J4815">
        <v>3.6</v>
      </c>
      <c r="K4815">
        <v>2.65656358484696</v>
      </c>
      <c r="L4815">
        <v>4.6606267536039896</v>
      </c>
      <c r="M4815">
        <v>52</v>
      </c>
      <c r="N4815" t="s">
        <v>44</v>
      </c>
      <c r="O4815">
        <v>13.8675049056307</v>
      </c>
    </row>
    <row r="4816" spans="1:15" x14ac:dyDescent="0.25">
      <c r="A4816" s="20" t="s">
        <v>4931</v>
      </c>
      <c r="B4816">
        <v>4</v>
      </c>
      <c r="C4816" t="s">
        <v>68</v>
      </c>
      <c r="D4816" t="s">
        <v>88</v>
      </c>
      <c r="E4816" t="s">
        <v>77</v>
      </c>
      <c r="F4816" t="s">
        <v>40</v>
      </c>
      <c r="G4816">
        <v>6</v>
      </c>
      <c r="H4816">
        <v>2014</v>
      </c>
      <c r="I4816" t="s">
        <v>50</v>
      </c>
      <c r="J4816">
        <v>6.5</v>
      </c>
      <c r="K4816">
        <v>4.8825539233483699</v>
      </c>
      <c r="L4816">
        <v>8.3805516259199102</v>
      </c>
      <c r="M4816">
        <v>56</v>
      </c>
      <c r="N4816" t="s">
        <v>44</v>
      </c>
      <c r="O4816">
        <v>13.363062095621199</v>
      </c>
    </row>
    <row r="4817" spans="1:15" x14ac:dyDescent="0.25">
      <c r="A4817" s="20" t="s">
        <v>4932</v>
      </c>
      <c r="B4817">
        <v>4</v>
      </c>
      <c r="C4817" t="s">
        <v>68</v>
      </c>
      <c r="D4817" t="s">
        <v>88</v>
      </c>
      <c r="E4817" t="s">
        <v>77</v>
      </c>
      <c r="F4817" t="s">
        <v>40</v>
      </c>
      <c r="G4817">
        <v>6</v>
      </c>
      <c r="H4817">
        <v>2014</v>
      </c>
      <c r="I4817" t="s">
        <v>51</v>
      </c>
      <c r="J4817">
        <v>3.4</v>
      </c>
      <c r="K4817">
        <v>2.5972353608088299</v>
      </c>
      <c r="L4817">
        <v>4.3823662342272902</v>
      </c>
      <c r="M4817">
        <v>60</v>
      </c>
      <c r="N4817" t="s">
        <v>44</v>
      </c>
      <c r="O4817">
        <v>12.9099444873581</v>
      </c>
    </row>
    <row r="4818" spans="1:15" x14ac:dyDescent="0.25">
      <c r="A4818" s="20" t="s">
        <v>4933</v>
      </c>
      <c r="B4818">
        <v>4</v>
      </c>
      <c r="C4818" t="s">
        <v>68</v>
      </c>
      <c r="D4818" t="s">
        <v>89</v>
      </c>
      <c r="E4818" t="s">
        <v>70</v>
      </c>
      <c r="F4818" t="s">
        <v>38</v>
      </c>
      <c r="G4818">
        <v>3</v>
      </c>
      <c r="H4818">
        <v>2010</v>
      </c>
      <c r="I4818" t="s">
        <v>34</v>
      </c>
      <c r="J4818">
        <v>8.8000000000000007</v>
      </c>
      <c r="K4818">
        <v>7.04</v>
      </c>
      <c r="L4818">
        <v>10.95</v>
      </c>
      <c r="M4818">
        <v>78</v>
      </c>
      <c r="N4818">
        <v>8881</v>
      </c>
      <c r="O4818">
        <v>11.322770341446001</v>
      </c>
    </row>
    <row r="4819" spans="1:15" x14ac:dyDescent="0.25">
      <c r="A4819" s="20" t="s">
        <v>4934</v>
      </c>
      <c r="B4819">
        <v>4</v>
      </c>
      <c r="C4819" t="s">
        <v>68</v>
      </c>
      <c r="D4819" t="s">
        <v>89</v>
      </c>
      <c r="E4819" t="s">
        <v>70</v>
      </c>
      <c r="F4819" t="s">
        <v>38</v>
      </c>
      <c r="G4819">
        <v>3</v>
      </c>
      <c r="H4819">
        <v>2010</v>
      </c>
      <c r="I4819" t="s">
        <v>52</v>
      </c>
      <c r="J4819">
        <v>4.5999999999999996</v>
      </c>
      <c r="K4819">
        <v>2.95</v>
      </c>
      <c r="L4819">
        <v>7.19</v>
      </c>
      <c r="M4819">
        <v>19</v>
      </c>
      <c r="N4819">
        <v>4120</v>
      </c>
      <c r="O4819">
        <v>22.941573387056199</v>
      </c>
    </row>
    <row r="4820" spans="1:15" x14ac:dyDescent="0.25">
      <c r="A4820" s="20" t="s">
        <v>4935</v>
      </c>
      <c r="B4820">
        <v>4</v>
      </c>
      <c r="C4820" t="s">
        <v>68</v>
      </c>
      <c r="D4820" t="s">
        <v>89</v>
      </c>
      <c r="E4820" t="s">
        <v>70</v>
      </c>
      <c r="F4820" t="s">
        <v>38</v>
      </c>
      <c r="G4820">
        <v>3</v>
      </c>
      <c r="H4820">
        <v>2010</v>
      </c>
      <c r="I4820" t="s">
        <v>53</v>
      </c>
      <c r="J4820">
        <v>6.3</v>
      </c>
      <c r="K4820">
        <v>5.25</v>
      </c>
      <c r="L4820">
        <v>7.47</v>
      </c>
      <c r="M4820">
        <v>122</v>
      </c>
      <c r="N4820">
        <v>19480</v>
      </c>
      <c r="O4820">
        <v>9.0535746042518497</v>
      </c>
    </row>
    <row r="4821" spans="1:15" x14ac:dyDescent="0.25">
      <c r="A4821" s="20" t="s">
        <v>4936</v>
      </c>
      <c r="B4821">
        <v>4</v>
      </c>
      <c r="C4821" t="s">
        <v>68</v>
      </c>
      <c r="D4821" t="s">
        <v>89</v>
      </c>
      <c r="E4821" t="s">
        <v>70</v>
      </c>
      <c r="F4821" t="s">
        <v>38</v>
      </c>
      <c r="G4821">
        <v>3</v>
      </c>
      <c r="H4821">
        <v>2010</v>
      </c>
      <c r="I4821" t="s">
        <v>54</v>
      </c>
      <c r="J4821" t="s">
        <v>44</v>
      </c>
      <c r="K4821" t="s">
        <v>44</v>
      </c>
      <c r="L4821" t="s">
        <v>44</v>
      </c>
      <c r="M4821">
        <v>2</v>
      </c>
      <c r="N4821">
        <v>414</v>
      </c>
      <c r="O4821">
        <v>70.710678118654698</v>
      </c>
    </row>
    <row r="4822" spans="1:15" x14ac:dyDescent="0.25">
      <c r="A4822" s="20" t="s">
        <v>4937</v>
      </c>
      <c r="B4822">
        <v>4</v>
      </c>
      <c r="C4822" t="s">
        <v>68</v>
      </c>
      <c r="D4822" t="s">
        <v>89</v>
      </c>
      <c r="E4822" t="s">
        <v>70</v>
      </c>
      <c r="F4822" t="s">
        <v>38</v>
      </c>
      <c r="G4822">
        <v>3</v>
      </c>
      <c r="H4822">
        <v>2010</v>
      </c>
      <c r="I4822" t="s">
        <v>55</v>
      </c>
      <c r="J4822">
        <v>5.0999999999999996</v>
      </c>
      <c r="K4822">
        <v>3.81</v>
      </c>
      <c r="L4822">
        <v>6.9</v>
      </c>
      <c r="M4822">
        <v>43</v>
      </c>
      <c r="N4822">
        <v>8382</v>
      </c>
      <c r="O4822">
        <v>15.249857033260501</v>
      </c>
    </row>
    <row r="4823" spans="1:15" x14ac:dyDescent="0.25">
      <c r="A4823" s="20" t="s">
        <v>4938</v>
      </c>
      <c r="B4823">
        <v>4</v>
      </c>
      <c r="C4823" t="s">
        <v>68</v>
      </c>
      <c r="D4823" t="s">
        <v>89</v>
      </c>
      <c r="E4823" t="s">
        <v>70</v>
      </c>
      <c r="F4823" t="s">
        <v>38</v>
      </c>
      <c r="G4823">
        <v>3</v>
      </c>
      <c r="H4823">
        <v>2010</v>
      </c>
      <c r="I4823" t="s">
        <v>56</v>
      </c>
      <c r="J4823">
        <v>8.3000000000000007</v>
      </c>
      <c r="K4823">
        <v>6.49</v>
      </c>
      <c r="L4823">
        <v>10.56</v>
      </c>
      <c r="M4823">
        <v>64</v>
      </c>
      <c r="N4823">
        <v>7728</v>
      </c>
      <c r="O4823">
        <v>12.5</v>
      </c>
    </row>
    <row r="4824" spans="1:15" x14ac:dyDescent="0.25">
      <c r="A4824" s="20" t="s">
        <v>4939</v>
      </c>
      <c r="B4824">
        <v>4</v>
      </c>
      <c r="C4824" t="s">
        <v>68</v>
      </c>
      <c r="D4824" t="s">
        <v>89</v>
      </c>
      <c r="E4824" t="s">
        <v>70</v>
      </c>
      <c r="F4824" t="s">
        <v>38</v>
      </c>
      <c r="G4824">
        <v>3</v>
      </c>
      <c r="H4824">
        <v>2010</v>
      </c>
      <c r="I4824" t="s">
        <v>57</v>
      </c>
      <c r="J4824">
        <v>11.8</v>
      </c>
      <c r="K4824">
        <v>9.31</v>
      </c>
      <c r="L4824">
        <v>14.82</v>
      </c>
      <c r="M4824">
        <v>70</v>
      </c>
      <c r="N4824">
        <v>5957</v>
      </c>
      <c r="O4824">
        <v>11.952286093343901</v>
      </c>
    </row>
    <row r="4825" spans="1:15" x14ac:dyDescent="0.25">
      <c r="A4825" s="20" t="s">
        <v>4940</v>
      </c>
      <c r="B4825">
        <v>4</v>
      </c>
      <c r="C4825" t="s">
        <v>68</v>
      </c>
      <c r="D4825" t="s">
        <v>89</v>
      </c>
      <c r="E4825" t="s">
        <v>70</v>
      </c>
      <c r="F4825" t="s">
        <v>38</v>
      </c>
      <c r="G4825">
        <v>3</v>
      </c>
      <c r="H4825">
        <v>2010</v>
      </c>
      <c r="I4825" t="s">
        <v>58</v>
      </c>
      <c r="J4825">
        <v>6.5</v>
      </c>
      <c r="K4825">
        <v>5.61</v>
      </c>
      <c r="L4825">
        <v>7.51</v>
      </c>
      <c r="M4825">
        <v>180</v>
      </c>
      <c r="N4825">
        <v>27719</v>
      </c>
      <c r="O4825">
        <v>7.4535599249992996</v>
      </c>
    </row>
    <row r="4826" spans="1:15" x14ac:dyDescent="0.25">
      <c r="A4826" s="20" t="s">
        <v>4941</v>
      </c>
      <c r="B4826">
        <v>4</v>
      </c>
      <c r="C4826" t="s">
        <v>68</v>
      </c>
      <c r="D4826" t="s">
        <v>89</v>
      </c>
      <c r="E4826" t="s">
        <v>70</v>
      </c>
      <c r="F4826" t="s">
        <v>38</v>
      </c>
      <c r="G4826">
        <v>3</v>
      </c>
      <c r="H4826">
        <v>2010</v>
      </c>
      <c r="I4826" t="s">
        <v>59</v>
      </c>
      <c r="J4826" t="s">
        <v>44</v>
      </c>
      <c r="K4826" t="s">
        <v>44</v>
      </c>
      <c r="L4826" t="s">
        <v>44</v>
      </c>
      <c r="M4826">
        <v>18</v>
      </c>
      <c r="N4826">
        <v>2388</v>
      </c>
      <c r="O4826">
        <v>23.570226039551599</v>
      </c>
    </row>
    <row r="4827" spans="1:15" x14ac:dyDescent="0.25">
      <c r="A4827" s="20" t="s">
        <v>4942</v>
      </c>
      <c r="B4827">
        <v>4</v>
      </c>
      <c r="C4827" t="s">
        <v>68</v>
      </c>
      <c r="D4827" t="s">
        <v>89</v>
      </c>
      <c r="E4827" t="s">
        <v>70</v>
      </c>
      <c r="F4827" t="s">
        <v>38</v>
      </c>
      <c r="G4827">
        <v>3</v>
      </c>
      <c r="H4827">
        <v>2010</v>
      </c>
      <c r="I4827" t="s">
        <v>60</v>
      </c>
      <c r="J4827">
        <v>9.3000000000000007</v>
      </c>
      <c r="K4827">
        <v>7.93</v>
      </c>
      <c r="L4827">
        <v>10.86</v>
      </c>
      <c r="M4827">
        <v>153</v>
      </c>
      <c r="N4827">
        <v>16483</v>
      </c>
      <c r="O4827">
        <v>8.0845208345444295</v>
      </c>
    </row>
    <row r="4828" spans="1:15" x14ac:dyDescent="0.25">
      <c r="A4828" s="20" t="s">
        <v>4943</v>
      </c>
      <c r="B4828">
        <v>4</v>
      </c>
      <c r="C4828" t="s">
        <v>68</v>
      </c>
      <c r="D4828" t="s">
        <v>89</v>
      </c>
      <c r="E4828" t="s">
        <v>70</v>
      </c>
      <c r="F4828" t="s">
        <v>38</v>
      </c>
      <c r="G4828">
        <v>3</v>
      </c>
      <c r="H4828">
        <v>2010</v>
      </c>
      <c r="I4828" t="s">
        <v>61</v>
      </c>
      <c r="J4828" t="s">
        <v>44</v>
      </c>
      <c r="K4828" t="s">
        <v>44</v>
      </c>
      <c r="L4828" t="s">
        <v>44</v>
      </c>
      <c r="M4828">
        <v>6</v>
      </c>
      <c r="N4828">
        <v>1067</v>
      </c>
      <c r="O4828">
        <v>40.824829046386299</v>
      </c>
    </row>
    <row r="4829" spans="1:15" x14ac:dyDescent="0.25">
      <c r="A4829" s="20" t="s">
        <v>4944</v>
      </c>
      <c r="B4829">
        <v>4</v>
      </c>
      <c r="C4829" t="s">
        <v>68</v>
      </c>
      <c r="D4829" t="s">
        <v>89</v>
      </c>
      <c r="E4829" t="s">
        <v>70</v>
      </c>
      <c r="F4829" t="s">
        <v>38</v>
      </c>
      <c r="G4829">
        <v>3</v>
      </c>
      <c r="H4829">
        <v>2010</v>
      </c>
      <c r="I4829" t="s">
        <v>43</v>
      </c>
      <c r="J4829">
        <v>9.8000000000000007</v>
      </c>
      <c r="K4829">
        <v>8.4499999999999993</v>
      </c>
      <c r="L4829">
        <v>11.4</v>
      </c>
      <c r="M4829">
        <v>169</v>
      </c>
      <c r="N4829">
        <v>17215</v>
      </c>
      <c r="O4829">
        <v>7.6923076923076898</v>
      </c>
    </row>
    <row r="4830" spans="1:15" x14ac:dyDescent="0.25">
      <c r="A4830" s="20" t="s">
        <v>4945</v>
      </c>
      <c r="B4830">
        <v>4</v>
      </c>
      <c r="C4830" t="s">
        <v>68</v>
      </c>
      <c r="D4830" t="s">
        <v>89</v>
      </c>
      <c r="E4830" t="s">
        <v>70</v>
      </c>
      <c r="F4830" t="s">
        <v>38</v>
      </c>
      <c r="G4830">
        <v>3</v>
      </c>
      <c r="H4830">
        <v>2010</v>
      </c>
      <c r="I4830" t="s">
        <v>62</v>
      </c>
      <c r="J4830">
        <v>11.9</v>
      </c>
      <c r="K4830">
        <v>9.2899999999999991</v>
      </c>
      <c r="L4830">
        <v>15.16</v>
      </c>
      <c r="M4830">
        <v>63</v>
      </c>
      <c r="N4830">
        <v>5307</v>
      </c>
      <c r="O4830">
        <v>12.5988157669742</v>
      </c>
    </row>
    <row r="4831" spans="1:15" x14ac:dyDescent="0.25">
      <c r="A4831" s="20" t="s">
        <v>4946</v>
      </c>
      <c r="B4831">
        <v>4</v>
      </c>
      <c r="C4831" t="s">
        <v>68</v>
      </c>
      <c r="D4831" t="s">
        <v>89</v>
      </c>
      <c r="E4831" t="s">
        <v>70</v>
      </c>
      <c r="F4831" t="s">
        <v>38</v>
      </c>
      <c r="G4831">
        <v>3</v>
      </c>
      <c r="H4831">
        <v>2010</v>
      </c>
      <c r="I4831" t="s">
        <v>75</v>
      </c>
      <c r="J4831">
        <v>7.6</v>
      </c>
      <c r="K4831">
        <v>7.28</v>
      </c>
      <c r="L4831">
        <v>8</v>
      </c>
      <c r="M4831">
        <v>1695</v>
      </c>
      <c r="N4831">
        <v>222184</v>
      </c>
      <c r="O4831">
        <v>2.4289308377863001</v>
      </c>
    </row>
    <row r="4832" spans="1:15" x14ac:dyDescent="0.25">
      <c r="A4832" s="20" t="s">
        <v>4947</v>
      </c>
      <c r="B4832">
        <v>4</v>
      </c>
      <c r="C4832" t="s">
        <v>68</v>
      </c>
      <c r="D4832" t="s">
        <v>89</v>
      </c>
      <c r="E4832" t="s">
        <v>70</v>
      </c>
      <c r="F4832" t="s">
        <v>38</v>
      </c>
      <c r="G4832">
        <v>3</v>
      </c>
      <c r="H4832">
        <v>2010</v>
      </c>
      <c r="I4832" t="s">
        <v>45</v>
      </c>
      <c r="J4832">
        <v>9</v>
      </c>
      <c r="K4832">
        <v>7.46</v>
      </c>
      <c r="L4832">
        <v>10.74</v>
      </c>
      <c r="M4832">
        <v>114</v>
      </c>
      <c r="N4832">
        <v>12736</v>
      </c>
      <c r="O4832">
        <v>9.3658581158169394</v>
      </c>
    </row>
    <row r="4833" spans="1:15" x14ac:dyDescent="0.25">
      <c r="A4833" s="20" t="s">
        <v>4948</v>
      </c>
      <c r="B4833">
        <v>4</v>
      </c>
      <c r="C4833" t="s">
        <v>68</v>
      </c>
      <c r="D4833" t="s">
        <v>89</v>
      </c>
      <c r="E4833" t="s">
        <v>70</v>
      </c>
      <c r="F4833" t="s">
        <v>38</v>
      </c>
      <c r="G4833">
        <v>3</v>
      </c>
      <c r="H4833">
        <v>2010</v>
      </c>
      <c r="I4833" t="s">
        <v>46</v>
      </c>
      <c r="J4833">
        <v>6.8</v>
      </c>
      <c r="K4833">
        <v>5.35</v>
      </c>
      <c r="L4833">
        <v>8.7100000000000009</v>
      </c>
      <c r="M4833">
        <v>64</v>
      </c>
      <c r="N4833">
        <v>9367</v>
      </c>
      <c r="O4833">
        <v>12.5</v>
      </c>
    </row>
    <row r="4834" spans="1:15" x14ac:dyDescent="0.25">
      <c r="A4834" s="20" t="s">
        <v>4949</v>
      </c>
      <c r="B4834">
        <v>4</v>
      </c>
      <c r="C4834" t="s">
        <v>68</v>
      </c>
      <c r="D4834" t="s">
        <v>89</v>
      </c>
      <c r="E4834" t="s">
        <v>70</v>
      </c>
      <c r="F4834" t="s">
        <v>38</v>
      </c>
      <c r="G4834">
        <v>3</v>
      </c>
      <c r="H4834">
        <v>2010</v>
      </c>
      <c r="I4834" t="s">
        <v>47</v>
      </c>
      <c r="J4834">
        <v>6</v>
      </c>
      <c r="K4834">
        <v>5.21</v>
      </c>
      <c r="L4834">
        <v>6.98</v>
      </c>
      <c r="M4834">
        <v>179</v>
      </c>
      <c r="N4834">
        <v>29662</v>
      </c>
      <c r="O4834">
        <v>7.4743509275193603</v>
      </c>
    </row>
    <row r="4835" spans="1:15" x14ac:dyDescent="0.25">
      <c r="A4835" s="20" t="s">
        <v>4950</v>
      </c>
      <c r="B4835">
        <v>4</v>
      </c>
      <c r="C4835" t="s">
        <v>68</v>
      </c>
      <c r="D4835" t="s">
        <v>89</v>
      </c>
      <c r="E4835" t="s">
        <v>70</v>
      </c>
      <c r="F4835" t="s">
        <v>38</v>
      </c>
      <c r="G4835">
        <v>3</v>
      </c>
      <c r="H4835">
        <v>2010</v>
      </c>
      <c r="I4835" t="s">
        <v>48</v>
      </c>
      <c r="J4835">
        <v>6.7</v>
      </c>
      <c r="K4835">
        <v>5.47</v>
      </c>
      <c r="L4835">
        <v>8.23</v>
      </c>
      <c r="M4835">
        <v>91</v>
      </c>
      <c r="N4835">
        <v>13556</v>
      </c>
      <c r="O4835">
        <v>10.4828483672192</v>
      </c>
    </row>
    <row r="4836" spans="1:15" x14ac:dyDescent="0.25">
      <c r="A4836" s="20" t="s">
        <v>4951</v>
      </c>
      <c r="B4836">
        <v>4</v>
      </c>
      <c r="C4836" t="s">
        <v>68</v>
      </c>
      <c r="D4836" t="s">
        <v>89</v>
      </c>
      <c r="E4836" t="s">
        <v>70</v>
      </c>
      <c r="F4836" t="s">
        <v>38</v>
      </c>
      <c r="G4836">
        <v>3</v>
      </c>
      <c r="H4836">
        <v>2010</v>
      </c>
      <c r="I4836" t="s">
        <v>49</v>
      </c>
      <c r="J4836">
        <v>10</v>
      </c>
      <c r="K4836">
        <v>8.0299999999999994</v>
      </c>
      <c r="L4836">
        <v>12.35</v>
      </c>
      <c r="M4836">
        <v>82</v>
      </c>
      <c r="N4836">
        <v>8231</v>
      </c>
      <c r="O4836">
        <v>11.0431526074847</v>
      </c>
    </row>
    <row r="4837" spans="1:15" x14ac:dyDescent="0.25">
      <c r="A4837" s="20" t="s">
        <v>4952</v>
      </c>
      <c r="B4837">
        <v>4</v>
      </c>
      <c r="C4837" t="s">
        <v>68</v>
      </c>
      <c r="D4837" t="s">
        <v>89</v>
      </c>
      <c r="E4837" t="s">
        <v>70</v>
      </c>
      <c r="F4837" t="s">
        <v>38</v>
      </c>
      <c r="G4837">
        <v>3</v>
      </c>
      <c r="H4837">
        <v>2010</v>
      </c>
      <c r="I4837" t="s">
        <v>50</v>
      </c>
      <c r="J4837">
        <v>9.3000000000000007</v>
      </c>
      <c r="K4837">
        <v>7.75</v>
      </c>
      <c r="L4837">
        <v>11.08</v>
      </c>
      <c r="M4837">
        <v>119</v>
      </c>
      <c r="N4837">
        <v>12842</v>
      </c>
      <c r="O4837">
        <v>9.16698497028211</v>
      </c>
    </row>
    <row r="4838" spans="1:15" x14ac:dyDescent="0.25">
      <c r="A4838" s="20" t="s">
        <v>4953</v>
      </c>
      <c r="B4838">
        <v>4</v>
      </c>
      <c r="C4838" t="s">
        <v>68</v>
      </c>
      <c r="D4838" t="s">
        <v>89</v>
      </c>
      <c r="E4838" t="s">
        <v>70</v>
      </c>
      <c r="F4838" t="s">
        <v>38</v>
      </c>
      <c r="G4838">
        <v>3</v>
      </c>
      <c r="H4838">
        <v>2010</v>
      </c>
      <c r="I4838" t="s">
        <v>51</v>
      </c>
      <c r="J4838">
        <v>5.5</v>
      </c>
      <c r="K4838">
        <v>4.3</v>
      </c>
      <c r="L4838">
        <v>7.14</v>
      </c>
      <c r="M4838">
        <v>59</v>
      </c>
      <c r="N4838">
        <v>10649</v>
      </c>
      <c r="O4838">
        <v>13.018891098082401</v>
      </c>
    </row>
    <row r="4839" spans="1:15" x14ac:dyDescent="0.25">
      <c r="A4839" s="20" t="s">
        <v>4954</v>
      </c>
      <c r="B4839">
        <v>4</v>
      </c>
      <c r="C4839" t="s">
        <v>68</v>
      </c>
      <c r="D4839" t="s">
        <v>89</v>
      </c>
      <c r="E4839" t="s">
        <v>72</v>
      </c>
      <c r="F4839" t="s">
        <v>42</v>
      </c>
      <c r="G4839">
        <v>4</v>
      </c>
      <c r="H4839">
        <v>2010</v>
      </c>
      <c r="I4839" t="s">
        <v>34</v>
      </c>
      <c r="J4839">
        <v>11.4</v>
      </c>
      <c r="K4839">
        <v>10.02</v>
      </c>
      <c r="L4839">
        <v>13.05</v>
      </c>
      <c r="M4839">
        <v>217</v>
      </c>
      <c r="N4839">
        <v>18973</v>
      </c>
      <c r="O4839">
        <v>6.7884423330213099</v>
      </c>
    </row>
    <row r="4840" spans="1:15" x14ac:dyDescent="0.25">
      <c r="A4840" s="20" t="s">
        <v>4955</v>
      </c>
      <c r="B4840">
        <v>4</v>
      </c>
      <c r="C4840" t="s">
        <v>68</v>
      </c>
      <c r="D4840" t="s">
        <v>89</v>
      </c>
      <c r="E4840" t="s">
        <v>72</v>
      </c>
      <c r="F4840" t="s">
        <v>42</v>
      </c>
      <c r="G4840">
        <v>4</v>
      </c>
      <c r="H4840">
        <v>2010</v>
      </c>
      <c r="I4840" t="s">
        <v>52</v>
      </c>
      <c r="J4840" t="s">
        <v>44</v>
      </c>
      <c r="K4840" t="s">
        <v>44</v>
      </c>
      <c r="L4840" t="s">
        <v>44</v>
      </c>
      <c r="M4840">
        <v>5</v>
      </c>
      <c r="N4840">
        <v>847</v>
      </c>
      <c r="O4840">
        <v>44.721359549995803</v>
      </c>
    </row>
    <row r="4841" spans="1:15" x14ac:dyDescent="0.25">
      <c r="A4841" s="20" t="s">
        <v>4956</v>
      </c>
      <c r="B4841">
        <v>4</v>
      </c>
      <c r="C4841" t="s">
        <v>68</v>
      </c>
      <c r="D4841" t="s">
        <v>89</v>
      </c>
      <c r="E4841" t="s">
        <v>72</v>
      </c>
      <c r="F4841" t="s">
        <v>42</v>
      </c>
      <c r="G4841">
        <v>4</v>
      </c>
      <c r="H4841">
        <v>2010</v>
      </c>
      <c r="I4841" t="s">
        <v>53</v>
      </c>
      <c r="J4841" t="s">
        <v>44</v>
      </c>
      <c r="K4841" t="s">
        <v>44</v>
      </c>
      <c r="L4841" t="s">
        <v>44</v>
      </c>
      <c r="M4841">
        <v>9</v>
      </c>
      <c r="N4841">
        <v>1451</v>
      </c>
      <c r="O4841">
        <v>33.3333333333333</v>
      </c>
    </row>
    <row r="4842" spans="1:15" x14ac:dyDescent="0.25">
      <c r="A4842" s="20" t="s">
        <v>4957</v>
      </c>
      <c r="B4842">
        <v>4</v>
      </c>
      <c r="C4842" t="s">
        <v>68</v>
      </c>
      <c r="D4842" t="s">
        <v>89</v>
      </c>
      <c r="E4842" t="s">
        <v>72</v>
      </c>
      <c r="F4842" t="s">
        <v>42</v>
      </c>
      <c r="G4842">
        <v>4</v>
      </c>
      <c r="H4842">
        <v>2010</v>
      </c>
      <c r="I4842" t="s">
        <v>54</v>
      </c>
      <c r="J4842" t="s">
        <v>44</v>
      </c>
      <c r="K4842" t="s">
        <v>44</v>
      </c>
      <c r="L4842" t="s">
        <v>44</v>
      </c>
      <c r="M4842">
        <v>2</v>
      </c>
      <c r="N4842">
        <v>86</v>
      </c>
      <c r="O4842">
        <v>70.710678118654698</v>
      </c>
    </row>
    <row r="4843" spans="1:15" x14ac:dyDescent="0.25">
      <c r="A4843" s="20" t="s">
        <v>4958</v>
      </c>
      <c r="B4843">
        <v>4</v>
      </c>
      <c r="C4843" t="s">
        <v>68</v>
      </c>
      <c r="D4843" t="s">
        <v>89</v>
      </c>
      <c r="E4843" t="s">
        <v>72</v>
      </c>
      <c r="F4843" t="s">
        <v>42</v>
      </c>
      <c r="G4843">
        <v>4</v>
      </c>
      <c r="H4843">
        <v>2010</v>
      </c>
      <c r="I4843" t="s">
        <v>55</v>
      </c>
      <c r="J4843" t="s">
        <v>44</v>
      </c>
      <c r="K4843" t="s">
        <v>44</v>
      </c>
      <c r="L4843" t="s">
        <v>44</v>
      </c>
      <c r="M4843">
        <v>18</v>
      </c>
      <c r="N4843">
        <v>774</v>
      </c>
      <c r="O4843">
        <v>23.570226039551599</v>
      </c>
    </row>
    <row r="4844" spans="1:15" x14ac:dyDescent="0.25">
      <c r="A4844" s="20" t="s">
        <v>4959</v>
      </c>
      <c r="B4844">
        <v>4</v>
      </c>
      <c r="C4844" t="s">
        <v>68</v>
      </c>
      <c r="D4844" t="s">
        <v>89</v>
      </c>
      <c r="E4844" t="s">
        <v>72</v>
      </c>
      <c r="F4844" t="s">
        <v>42</v>
      </c>
      <c r="G4844">
        <v>4</v>
      </c>
      <c r="H4844">
        <v>2010</v>
      </c>
      <c r="I4844" t="s">
        <v>56</v>
      </c>
      <c r="J4844" t="s">
        <v>44</v>
      </c>
      <c r="K4844" t="s">
        <v>44</v>
      </c>
      <c r="L4844" t="s">
        <v>44</v>
      </c>
      <c r="M4844">
        <v>4</v>
      </c>
      <c r="N4844">
        <v>187</v>
      </c>
      <c r="O4844">
        <v>50</v>
      </c>
    </row>
    <row r="4845" spans="1:15" x14ac:dyDescent="0.25">
      <c r="A4845" s="20" t="s">
        <v>4960</v>
      </c>
      <c r="B4845">
        <v>4</v>
      </c>
      <c r="C4845" t="s">
        <v>68</v>
      </c>
      <c r="D4845" t="s">
        <v>89</v>
      </c>
      <c r="E4845" t="s">
        <v>72</v>
      </c>
      <c r="F4845" t="s">
        <v>42</v>
      </c>
      <c r="G4845">
        <v>4</v>
      </c>
      <c r="H4845">
        <v>2010</v>
      </c>
      <c r="I4845" t="s">
        <v>57</v>
      </c>
      <c r="J4845" t="s">
        <v>44</v>
      </c>
      <c r="K4845" t="s">
        <v>44</v>
      </c>
      <c r="L4845" t="s">
        <v>44</v>
      </c>
      <c r="M4845">
        <v>9</v>
      </c>
      <c r="N4845">
        <v>400</v>
      </c>
      <c r="O4845">
        <v>33.3333333333333</v>
      </c>
    </row>
    <row r="4846" spans="1:15" x14ac:dyDescent="0.25">
      <c r="A4846" s="20" t="s">
        <v>4961</v>
      </c>
      <c r="B4846">
        <v>4</v>
      </c>
      <c r="C4846" t="s">
        <v>68</v>
      </c>
      <c r="D4846" t="s">
        <v>89</v>
      </c>
      <c r="E4846" t="s">
        <v>72</v>
      </c>
      <c r="F4846" t="s">
        <v>42</v>
      </c>
      <c r="G4846">
        <v>4</v>
      </c>
      <c r="H4846">
        <v>2010</v>
      </c>
      <c r="I4846" t="s">
        <v>58</v>
      </c>
      <c r="J4846">
        <v>5.8</v>
      </c>
      <c r="K4846">
        <v>3.95</v>
      </c>
      <c r="L4846">
        <v>8.58</v>
      </c>
      <c r="M4846">
        <v>25</v>
      </c>
      <c r="N4846">
        <v>4293</v>
      </c>
      <c r="O4846">
        <v>20</v>
      </c>
    </row>
    <row r="4847" spans="1:15" x14ac:dyDescent="0.25">
      <c r="A4847" s="20" t="s">
        <v>4962</v>
      </c>
      <c r="B4847">
        <v>4</v>
      </c>
      <c r="C4847" t="s">
        <v>68</v>
      </c>
      <c r="D4847" t="s">
        <v>89</v>
      </c>
      <c r="E4847" t="s">
        <v>72</v>
      </c>
      <c r="F4847" t="s">
        <v>42</v>
      </c>
      <c r="G4847">
        <v>4</v>
      </c>
      <c r="H4847">
        <v>2010</v>
      </c>
      <c r="I4847" t="s">
        <v>59</v>
      </c>
      <c r="J4847" t="s">
        <v>44</v>
      </c>
      <c r="K4847" t="s">
        <v>44</v>
      </c>
      <c r="L4847" t="s">
        <v>44</v>
      </c>
      <c r="M4847">
        <v>5</v>
      </c>
      <c r="N4847">
        <v>298</v>
      </c>
      <c r="O4847">
        <v>44.721359549995803</v>
      </c>
    </row>
    <row r="4848" spans="1:15" x14ac:dyDescent="0.25">
      <c r="A4848" s="20" t="s">
        <v>4963</v>
      </c>
      <c r="B4848">
        <v>4</v>
      </c>
      <c r="C4848" t="s">
        <v>68</v>
      </c>
      <c r="D4848" t="s">
        <v>89</v>
      </c>
      <c r="E4848" t="s">
        <v>72</v>
      </c>
      <c r="F4848" t="s">
        <v>42</v>
      </c>
      <c r="G4848">
        <v>4</v>
      </c>
      <c r="H4848">
        <v>2010</v>
      </c>
      <c r="I4848" t="s">
        <v>60</v>
      </c>
      <c r="J4848">
        <v>11.6</v>
      </c>
      <c r="K4848">
        <v>10.06</v>
      </c>
      <c r="L4848">
        <v>13.39</v>
      </c>
      <c r="M4848">
        <v>185</v>
      </c>
      <c r="N4848">
        <v>15939</v>
      </c>
      <c r="O4848">
        <v>7.3521462209380797</v>
      </c>
    </row>
    <row r="4849" spans="1:15" x14ac:dyDescent="0.25">
      <c r="A4849" s="20" t="s">
        <v>4964</v>
      </c>
      <c r="B4849">
        <v>4</v>
      </c>
      <c r="C4849" t="s">
        <v>68</v>
      </c>
      <c r="D4849" t="s">
        <v>89</v>
      </c>
      <c r="E4849" t="s">
        <v>72</v>
      </c>
      <c r="F4849" t="s">
        <v>42</v>
      </c>
      <c r="G4849">
        <v>4</v>
      </c>
      <c r="H4849">
        <v>2010</v>
      </c>
      <c r="I4849" t="s">
        <v>61</v>
      </c>
      <c r="J4849" t="s">
        <v>44</v>
      </c>
      <c r="K4849" t="s">
        <v>44</v>
      </c>
      <c r="L4849" t="s">
        <v>44</v>
      </c>
      <c r="M4849">
        <v>3</v>
      </c>
      <c r="N4849">
        <v>102</v>
      </c>
      <c r="O4849">
        <v>57.735026918962603</v>
      </c>
    </row>
    <row r="4850" spans="1:15" x14ac:dyDescent="0.25">
      <c r="A4850" s="20" t="s">
        <v>4965</v>
      </c>
      <c r="B4850">
        <v>4</v>
      </c>
      <c r="C4850" t="s">
        <v>68</v>
      </c>
      <c r="D4850" t="s">
        <v>89</v>
      </c>
      <c r="E4850" t="s">
        <v>72</v>
      </c>
      <c r="F4850" t="s">
        <v>42</v>
      </c>
      <c r="G4850">
        <v>4</v>
      </c>
      <c r="H4850">
        <v>2010</v>
      </c>
      <c r="I4850" t="s">
        <v>43</v>
      </c>
      <c r="J4850">
        <v>12.8</v>
      </c>
      <c r="K4850">
        <v>8.2899999999999991</v>
      </c>
      <c r="L4850">
        <v>19.66</v>
      </c>
      <c r="M4850">
        <v>20</v>
      </c>
      <c r="N4850">
        <v>1565</v>
      </c>
      <c r="O4850">
        <v>22.360679774997902</v>
      </c>
    </row>
    <row r="4851" spans="1:15" x14ac:dyDescent="0.25">
      <c r="A4851" s="20" t="s">
        <v>4966</v>
      </c>
      <c r="B4851">
        <v>4</v>
      </c>
      <c r="C4851" t="s">
        <v>68</v>
      </c>
      <c r="D4851" t="s">
        <v>89</v>
      </c>
      <c r="E4851" t="s">
        <v>72</v>
      </c>
      <c r="F4851" t="s">
        <v>42</v>
      </c>
      <c r="G4851">
        <v>4</v>
      </c>
      <c r="H4851">
        <v>2010</v>
      </c>
      <c r="I4851" t="s">
        <v>62</v>
      </c>
      <c r="J4851" t="s">
        <v>44</v>
      </c>
      <c r="K4851" t="s">
        <v>44</v>
      </c>
      <c r="L4851" t="s">
        <v>44</v>
      </c>
      <c r="M4851">
        <v>3</v>
      </c>
      <c r="N4851">
        <v>241</v>
      </c>
      <c r="O4851">
        <v>57.735026918962603</v>
      </c>
    </row>
    <row r="4852" spans="1:15" x14ac:dyDescent="0.25">
      <c r="A4852" s="20" t="s">
        <v>4967</v>
      </c>
      <c r="B4852">
        <v>4</v>
      </c>
      <c r="C4852" t="s">
        <v>68</v>
      </c>
      <c r="D4852" t="s">
        <v>89</v>
      </c>
      <c r="E4852" t="s">
        <v>72</v>
      </c>
      <c r="F4852" t="s">
        <v>42</v>
      </c>
      <c r="G4852">
        <v>4</v>
      </c>
      <c r="H4852">
        <v>2010</v>
      </c>
      <c r="I4852" t="s">
        <v>75</v>
      </c>
      <c r="J4852">
        <v>8.6</v>
      </c>
      <c r="K4852">
        <v>8.09</v>
      </c>
      <c r="L4852">
        <v>9.16</v>
      </c>
      <c r="M4852">
        <v>980</v>
      </c>
      <c r="N4852">
        <v>113828</v>
      </c>
      <c r="O4852">
        <v>3.1943828249997002</v>
      </c>
    </row>
    <row r="4853" spans="1:15" x14ac:dyDescent="0.25">
      <c r="A4853" s="20" t="s">
        <v>4968</v>
      </c>
      <c r="B4853">
        <v>4</v>
      </c>
      <c r="C4853" t="s">
        <v>68</v>
      </c>
      <c r="D4853" t="s">
        <v>89</v>
      </c>
      <c r="E4853" t="s">
        <v>72</v>
      </c>
      <c r="F4853" t="s">
        <v>42</v>
      </c>
      <c r="G4853">
        <v>4</v>
      </c>
      <c r="H4853">
        <v>2010</v>
      </c>
      <c r="I4853" t="s">
        <v>45</v>
      </c>
      <c r="J4853">
        <v>9.8000000000000007</v>
      </c>
      <c r="K4853">
        <v>7.38</v>
      </c>
      <c r="L4853">
        <v>13.08</v>
      </c>
      <c r="M4853">
        <v>46</v>
      </c>
      <c r="N4853">
        <v>4681</v>
      </c>
      <c r="O4853">
        <v>14.7441956154897</v>
      </c>
    </row>
    <row r="4854" spans="1:15" x14ac:dyDescent="0.25">
      <c r="A4854" s="20" t="s">
        <v>4969</v>
      </c>
      <c r="B4854">
        <v>4</v>
      </c>
      <c r="C4854" t="s">
        <v>68</v>
      </c>
      <c r="D4854" t="s">
        <v>89</v>
      </c>
      <c r="E4854" t="s">
        <v>72</v>
      </c>
      <c r="F4854" t="s">
        <v>42</v>
      </c>
      <c r="G4854">
        <v>4</v>
      </c>
      <c r="H4854">
        <v>2010</v>
      </c>
      <c r="I4854" t="s">
        <v>46</v>
      </c>
      <c r="J4854">
        <v>7.9</v>
      </c>
      <c r="K4854">
        <v>6.21</v>
      </c>
      <c r="L4854">
        <v>10.14</v>
      </c>
      <c r="M4854">
        <v>63</v>
      </c>
      <c r="N4854">
        <v>7935</v>
      </c>
      <c r="O4854">
        <v>12.5988157669742</v>
      </c>
    </row>
    <row r="4855" spans="1:15" x14ac:dyDescent="0.25">
      <c r="A4855" s="20" t="s">
        <v>4970</v>
      </c>
      <c r="B4855">
        <v>4</v>
      </c>
      <c r="C4855" t="s">
        <v>68</v>
      </c>
      <c r="D4855" t="s">
        <v>89</v>
      </c>
      <c r="E4855" t="s">
        <v>72</v>
      </c>
      <c r="F4855" t="s">
        <v>42</v>
      </c>
      <c r="G4855">
        <v>4</v>
      </c>
      <c r="H4855">
        <v>2010</v>
      </c>
      <c r="I4855" t="s">
        <v>47</v>
      </c>
      <c r="J4855">
        <v>6</v>
      </c>
      <c r="K4855">
        <v>5.32</v>
      </c>
      <c r="L4855">
        <v>6.73</v>
      </c>
      <c r="M4855">
        <v>277</v>
      </c>
      <c r="N4855">
        <v>46282</v>
      </c>
      <c r="O4855">
        <v>6.0084176812610997</v>
      </c>
    </row>
    <row r="4856" spans="1:15" x14ac:dyDescent="0.25">
      <c r="A4856" s="20" t="s">
        <v>4971</v>
      </c>
      <c r="B4856">
        <v>4</v>
      </c>
      <c r="C4856" t="s">
        <v>68</v>
      </c>
      <c r="D4856" t="s">
        <v>89</v>
      </c>
      <c r="E4856" t="s">
        <v>72</v>
      </c>
      <c r="F4856" t="s">
        <v>42</v>
      </c>
      <c r="G4856">
        <v>4</v>
      </c>
      <c r="H4856">
        <v>2010</v>
      </c>
      <c r="I4856" t="s">
        <v>48</v>
      </c>
      <c r="J4856" t="s">
        <v>44</v>
      </c>
      <c r="K4856" t="s">
        <v>44</v>
      </c>
      <c r="L4856" t="s">
        <v>44</v>
      </c>
      <c r="M4856">
        <v>16</v>
      </c>
      <c r="N4856">
        <v>1819</v>
      </c>
      <c r="O4856">
        <v>25</v>
      </c>
    </row>
    <row r="4857" spans="1:15" x14ac:dyDescent="0.25">
      <c r="A4857" s="20" t="s">
        <v>4972</v>
      </c>
      <c r="B4857">
        <v>4</v>
      </c>
      <c r="C4857" t="s">
        <v>68</v>
      </c>
      <c r="D4857" t="s">
        <v>89</v>
      </c>
      <c r="E4857" t="s">
        <v>72</v>
      </c>
      <c r="F4857" t="s">
        <v>42</v>
      </c>
      <c r="G4857">
        <v>4</v>
      </c>
      <c r="H4857">
        <v>2010</v>
      </c>
      <c r="I4857" t="s">
        <v>49</v>
      </c>
      <c r="J4857">
        <v>11.7</v>
      </c>
      <c r="K4857">
        <v>9</v>
      </c>
      <c r="L4857">
        <v>15.19</v>
      </c>
      <c r="M4857">
        <v>55</v>
      </c>
      <c r="N4857">
        <v>4703</v>
      </c>
      <c r="O4857">
        <v>13.483997249264799</v>
      </c>
    </row>
    <row r="4858" spans="1:15" x14ac:dyDescent="0.25">
      <c r="A4858" s="20" t="s">
        <v>4973</v>
      </c>
      <c r="B4858">
        <v>4</v>
      </c>
      <c r="C4858" t="s">
        <v>68</v>
      </c>
      <c r="D4858" t="s">
        <v>89</v>
      </c>
      <c r="E4858" t="s">
        <v>72</v>
      </c>
      <c r="F4858" t="s">
        <v>42</v>
      </c>
      <c r="G4858">
        <v>4</v>
      </c>
      <c r="H4858">
        <v>2010</v>
      </c>
      <c r="I4858" t="s">
        <v>50</v>
      </c>
      <c r="J4858" t="s">
        <v>44</v>
      </c>
      <c r="K4858" t="s">
        <v>44</v>
      </c>
      <c r="L4858" t="s">
        <v>44</v>
      </c>
      <c r="M4858">
        <v>8</v>
      </c>
      <c r="N4858">
        <v>1251</v>
      </c>
      <c r="O4858">
        <v>35.355339059327399</v>
      </c>
    </row>
    <row r="4859" spans="1:15" x14ac:dyDescent="0.25">
      <c r="A4859" s="20" t="s">
        <v>4974</v>
      </c>
      <c r="B4859">
        <v>4</v>
      </c>
      <c r="C4859" t="s">
        <v>68</v>
      </c>
      <c r="D4859" t="s">
        <v>89</v>
      </c>
      <c r="E4859" t="s">
        <v>72</v>
      </c>
      <c r="F4859" t="s">
        <v>42</v>
      </c>
      <c r="G4859">
        <v>4</v>
      </c>
      <c r="H4859">
        <v>2010</v>
      </c>
      <c r="I4859" t="s">
        <v>51</v>
      </c>
      <c r="J4859" t="s">
        <v>44</v>
      </c>
      <c r="K4859" t="s">
        <v>44</v>
      </c>
      <c r="L4859" t="s">
        <v>44</v>
      </c>
      <c r="M4859">
        <v>10</v>
      </c>
      <c r="N4859">
        <v>2001</v>
      </c>
      <c r="O4859">
        <v>31.6227766016838</v>
      </c>
    </row>
    <row r="4860" spans="1:15" x14ac:dyDescent="0.25">
      <c r="A4860" s="20" t="s">
        <v>4975</v>
      </c>
      <c r="B4860">
        <v>4</v>
      </c>
      <c r="C4860" t="s">
        <v>68</v>
      </c>
      <c r="D4860" t="s">
        <v>89</v>
      </c>
      <c r="E4860" t="s">
        <v>69</v>
      </c>
      <c r="F4860" t="s">
        <v>35</v>
      </c>
      <c r="G4860">
        <v>5</v>
      </c>
      <c r="H4860">
        <v>2010</v>
      </c>
      <c r="I4860" t="s">
        <v>34</v>
      </c>
      <c r="J4860">
        <v>7.2</v>
      </c>
      <c r="K4860">
        <v>6.05</v>
      </c>
      <c r="L4860">
        <v>8.5500000000000007</v>
      </c>
      <c r="M4860">
        <v>127</v>
      </c>
      <c r="N4860">
        <v>17660</v>
      </c>
      <c r="O4860">
        <v>8.8735650941611404</v>
      </c>
    </row>
    <row r="4861" spans="1:15" x14ac:dyDescent="0.25">
      <c r="A4861" s="20" t="s">
        <v>4976</v>
      </c>
      <c r="B4861">
        <v>4</v>
      </c>
      <c r="C4861" t="s">
        <v>68</v>
      </c>
      <c r="D4861" t="s">
        <v>89</v>
      </c>
      <c r="E4861" t="s">
        <v>69</v>
      </c>
      <c r="F4861" t="s">
        <v>35</v>
      </c>
      <c r="G4861">
        <v>5</v>
      </c>
      <c r="H4861">
        <v>2010</v>
      </c>
      <c r="I4861" t="s">
        <v>52</v>
      </c>
      <c r="J4861" t="s">
        <v>44</v>
      </c>
      <c r="K4861" t="s">
        <v>44</v>
      </c>
      <c r="L4861" t="s">
        <v>44</v>
      </c>
      <c r="M4861">
        <v>4</v>
      </c>
      <c r="N4861">
        <v>673</v>
      </c>
      <c r="O4861">
        <v>50</v>
      </c>
    </row>
    <row r="4862" spans="1:15" x14ac:dyDescent="0.25">
      <c r="A4862" s="20" t="s">
        <v>4977</v>
      </c>
      <c r="B4862">
        <v>4</v>
      </c>
      <c r="C4862" t="s">
        <v>68</v>
      </c>
      <c r="D4862" t="s">
        <v>89</v>
      </c>
      <c r="E4862" t="s">
        <v>69</v>
      </c>
      <c r="F4862" t="s">
        <v>35</v>
      </c>
      <c r="G4862">
        <v>5</v>
      </c>
      <c r="H4862">
        <v>2010</v>
      </c>
      <c r="I4862" t="s">
        <v>53</v>
      </c>
      <c r="J4862" t="s">
        <v>44</v>
      </c>
      <c r="K4862" t="s">
        <v>44</v>
      </c>
      <c r="L4862" t="s">
        <v>44</v>
      </c>
      <c r="M4862">
        <v>4</v>
      </c>
      <c r="N4862">
        <v>744</v>
      </c>
      <c r="O4862">
        <v>50</v>
      </c>
    </row>
    <row r="4863" spans="1:15" x14ac:dyDescent="0.25">
      <c r="A4863" s="20" t="s">
        <v>4978</v>
      </c>
      <c r="B4863">
        <v>4</v>
      </c>
      <c r="C4863" t="s">
        <v>68</v>
      </c>
      <c r="D4863" t="s">
        <v>89</v>
      </c>
      <c r="E4863" t="s">
        <v>69</v>
      </c>
      <c r="F4863" t="s">
        <v>35</v>
      </c>
      <c r="G4863">
        <v>5</v>
      </c>
      <c r="H4863">
        <v>2010</v>
      </c>
      <c r="I4863" t="s">
        <v>54</v>
      </c>
      <c r="J4863" t="s">
        <v>44</v>
      </c>
      <c r="K4863" t="s">
        <v>44</v>
      </c>
      <c r="L4863" t="s">
        <v>44</v>
      </c>
      <c r="M4863">
        <v>1</v>
      </c>
      <c r="N4863">
        <v>81</v>
      </c>
      <c r="O4863">
        <v>100</v>
      </c>
    </row>
    <row r="4864" spans="1:15" x14ac:dyDescent="0.25">
      <c r="A4864" s="20" t="s">
        <v>4979</v>
      </c>
      <c r="B4864">
        <v>4</v>
      </c>
      <c r="C4864" t="s">
        <v>68</v>
      </c>
      <c r="D4864" t="s">
        <v>89</v>
      </c>
      <c r="E4864" t="s">
        <v>69</v>
      </c>
      <c r="F4864" t="s">
        <v>35</v>
      </c>
      <c r="G4864">
        <v>5</v>
      </c>
      <c r="H4864">
        <v>2010</v>
      </c>
      <c r="I4864" t="s">
        <v>55</v>
      </c>
      <c r="J4864" t="s">
        <v>44</v>
      </c>
      <c r="K4864" t="s">
        <v>44</v>
      </c>
      <c r="L4864" t="s">
        <v>44</v>
      </c>
      <c r="M4864">
        <v>9</v>
      </c>
      <c r="N4864">
        <v>1954</v>
      </c>
      <c r="O4864">
        <v>33.3333333333333</v>
      </c>
    </row>
    <row r="4865" spans="1:15" x14ac:dyDescent="0.25">
      <c r="A4865" s="20" t="s">
        <v>21899</v>
      </c>
      <c r="B4865">
        <v>4</v>
      </c>
      <c r="C4865" t="s">
        <v>68</v>
      </c>
      <c r="D4865" t="s">
        <v>89</v>
      </c>
      <c r="E4865" t="s">
        <v>69</v>
      </c>
      <c r="F4865" t="s">
        <v>35</v>
      </c>
      <c r="G4865">
        <v>5</v>
      </c>
      <c r="H4865">
        <v>2010</v>
      </c>
      <c r="I4865" t="s">
        <v>56</v>
      </c>
      <c r="J4865" t="s">
        <v>44</v>
      </c>
      <c r="K4865" t="s">
        <v>44</v>
      </c>
      <c r="L4865" t="s">
        <v>44</v>
      </c>
      <c r="M4865">
        <v>1</v>
      </c>
      <c r="N4865">
        <v>77</v>
      </c>
      <c r="O4865">
        <v>100</v>
      </c>
    </row>
    <row r="4866" spans="1:15" x14ac:dyDescent="0.25">
      <c r="A4866" s="20" t="s">
        <v>4980</v>
      </c>
      <c r="B4866">
        <v>4</v>
      </c>
      <c r="C4866" t="s">
        <v>68</v>
      </c>
      <c r="D4866" t="s">
        <v>89</v>
      </c>
      <c r="E4866" t="s">
        <v>69</v>
      </c>
      <c r="F4866" t="s">
        <v>35</v>
      </c>
      <c r="G4866">
        <v>5</v>
      </c>
      <c r="H4866">
        <v>2010</v>
      </c>
      <c r="I4866" t="s">
        <v>57</v>
      </c>
      <c r="J4866" t="s">
        <v>44</v>
      </c>
      <c r="K4866" t="s">
        <v>44</v>
      </c>
      <c r="L4866" t="s">
        <v>44</v>
      </c>
      <c r="M4866">
        <v>5</v>
      </c>
      <c r="N4866">
        <v>644</v>
      </c>
      <c r="O4866">
        <v>44.721359549995803</v>
      </c>
    </row>
    <row r="4867" spans="1:15" x14ac:dyDescent="0.25">
      <c r="A4867" s="20" t="s">
        <v>4981</v>
      </c>
      <c r="B4867">
        <v>4</v>
      </c>
      <c r="C4867" t="s">
        <v>68</v>
      </c>
      <c r="D4867" t="s">
        <v>89</v>
      </c>
      <c r="E4867" t="s">
        <v>69</v>
      </c>
      <c r="F4867" t="s">
        <v>35</v>
      </c>
      <c r="G4867">
        <v>5</v>
      </c>
      <c r="H4867">
        <v>2010</v>
      </c>
      <c r="I4867" t="s">
        <v>58</v>
      </c>
      <c r="J4867" t="s">
        <v>44</v>
      </c>
      <c r="K4867" t="s">
        <v>44</v>
      </c>
      <c r="L4867" t="s">
        <v>44</v>
      </c>
      <c r="M4867">
        <v>17</v>
      </c>
      <c r="N4867">
        <v>3364</v>
      </c>
      <c r="O4867">
        <v>24.253562503633301</v>
      </c>
    </row>
    <row r="4868" spans="1:15" x14ac:dyDescent="0.25">
      <c r="A4868" s="20" t="s">
        <v>4982</v>
      </c>
      <c r="B4868">
        <v>4</v>
      </c>
      <c r="C4868" t="s">
        <v>68</v>
      </c>
      <c r="D4868" t="s">
        <v>89</v>
      </c>
      <c r="E4868" t="s">
        <v>69</v>
      </c>
      <c r="F4868" t="s">
        <v>35</v>
      </c>
      <c r="G4868">
        <v>5</v>
      </c>
      <c r="H4868">
        <v>2010</v>
      </c>
      <c r="I4868" t="s">
        <v>59</v>
      </c>
      <c r="J4868" t="s">
        <v>44</v>
      </c>
      <c r="K4868" t="s">
        <v>44</v>
      </c>
      <c r="L4868" t="s">
        <v>44</v>
      </c>
      <c r="M4868">
        <v>3</v>
      </c>
      <c r="N4868">
        <v>100</v>
      </c>
      <c r="O4868">
        <v>57.735026918962603</v>
      </c>
    </row>
    <row r="4869" spans="1:15" x14ac:dyDescent="0.25">
      <c r="A4869" s="20" t="s">
        <v>4983</v>
      </c>
      <c r="B4869">
        <v>4</v>
      </c>
      <c r="C4869" t="s">
        <v>68</v>
      </c>
      <c r="D4869" t="s">
        <v>89</v>
      </c>
      <c r="E4869" t="s">
        <v>69</v>
      </c>
      <c r="F4869" t="s">
        <v>35</v>
      </c>
      <c r="G4869">
        <v>5</v>
      </c>
      <c r="H4869">
        <v>2010</v>
      </c>
      <c r="I4869" t="s">
        <v>60</v>
      </c>
      <c r="J4869">
        <v>5.6</v>
      </c>
      <c r="K4869">
        <v>4.55</v>
      </c>
      <c r="L4869">
        <v>6.8</v>
      </c>
      <c r="M4869">
        <v>94</v>
      </c>
      <c r="N4869">
        <v>16898</v>
      </c>
      <c r="O4869">
        <v>10.3142124625879</v>
      </c>
    </row>
    <row r="4870" spans="1:15" x14ac:dyDescent="0.25">
      <c r="A4870" s="20" t="s">
        <v>4984</v>
      </c>
      <c r="B4870">
        <v>4</v>
      </c>
      <c r="C4870" t="s">
        <v>68</v>
      </c>
      <c r="D4870" t="s">
        <v>89</v>
      </c>
      <c r="E4870" t="s">
        <v>69</v>
      </c>
      <c r="F4870" t="s">
        <v>35</v>
      </c>
      <c r="G4870">
        <v>5</v>
      </c>
      <c r="H4870">
        <v>2010</v>
      </c>
      <c r="I4870" t="s">
        <v>43</v>
      </c>
      <c r="J4870" t="s">
        <v>44</v>
      </c>
      <c r="K4870" t="s">
        <v>44</v>
      </c>
      <c r="L4870" t="s">
        <v>44</v>
      </c>
      <c r="M4870">
        <v>12</v>
      </c>
      <c r="N4870">
        <v>1816</v>
      </c>
      <c r="O4870">
        <v>28.867513459481302</v>
      </c>
    </row>
    <row r="4871" spans="1:15" x14ac:dyDescent="0.25">
      <c r="A4871" s="20" t="s">
        <v>4985</v>
      </c>
      <c r="B4871">
        <v>4</v>
      </c>
      <c r="C4871" t="s">
        <v>68</v>
      </c>
      <c r="D4871" t="s">
        <v>89</v>
      </c>
      <c r="E4871" t="s">
        <v>69</v>
      </c>
      <c r="F4871" t="s">
        <v>35</v>
      </c>
      <c r="G4871">
        <v>5</v>
      </c>
      <c r="H4871">
        <v>2010</v>
      </c>
      <c r="I4871" t="s">
        <v>62</v>
      </c>
      <c r="J4871" t="s">
        <v>44</v>
      </c>
      <c r="K4871" t="s">
        <v>44</v>
      </c>
      <c r="L4871" t="s">
        <v>44</v>
      </c>
      <c r="M4871">
        <v>4</v>
      </c>
      <c r="N4871">
        <v>212</v>
      </c>
      <c r="O4871">
        <v>50</v>
      </c>
    </row>
    <row r="4872" spans="1:15" x14ac:dyDescent="0.25">
      <c r="A4872" s="20" t="s">
        <v>4986</v>
      </c>
      <c r="B4872">
        <v>4</v>
      </c>
      <c r="C4872" t="s">
        <v>68</v>
      </c>
      <c r="D4872" t="s">
        <v>89</v>
      </c>
      <c r="E4872" t="s">
        <v>69</v>
      </c>
      <c r="F4872" t="s">
        <v>35</v>
      </c>
      <c r="G4872">
        <v>5</v>
      </c>
      <c r="H4872">
        <v>2010</v>
      </c>
      <c r="I4872" t="s">
        <v>75</v>
      </c>
      <c r="J4872">
        <v>5.6</v>
      </c>
      <c r="K4872">
        <v>5.07</v>
      </c>
      <c r="L4872">
        <v>6.1</v>
      </c>
      <c r="M4872">
        <v>454</v>
      </c>
      <c r="N4872">
        <v>81624</v>
      </c>
      <c r="O4872">
        <v>4.6932325446393204</v>
      </c>
    </row>
    <row r="4873" spans="1:15" x14ac:dyDescent="0.25">
      <c r="A4873" s="20" t="s">
        <v>4987</v>
      </c>
      <c r="B4873">
        <v>4</v>
      </c>
      <c r="C4873" t="s">
        <v>68</v>
      </c>
      <c r="D4873" t="s">
        <v>89</v>
      </c>
      <c r="E4873" t="s">
        <v>69</v>
      </c>
      <c r="F4873" t="s">
        <v>35</v>
      </c>
      <c r="G4873">
        <v>5</v>
      </c>
      <c r="H4873">
        <v>2010</v>
      </c>
      <c r="I4873" t="s">
        <v>45</v>
      </c>
      <c r="J4873">
        <v>4</v>
      </c>
      <c r="K4873">
        <v>2.72</v>
      </c>
      <c r="L4873">
        <v>5.82</v>
      </c>
      <c r="M4873">
        <v>26</v>
      </c>
      <c r="N4873">
        <v>6538</v>
      </c>
      <c r="O4873">
        <v>19.611613513818401</v>
      </c>
    </row>
    <row r="4874" spans="1:15" x14ac:dyDescent="0.25">
      <c r="A4874" s="20" t="s">
        <v>4988</v>
      </c>
      <c r="B4874">
        <v>4</v>
      </c>
      <c r="C4874" t="s">
        <v>68</v>
      </c>
      <c r="D4874" t="s">
        <v>89</v>
      </c>
      <c r="E4874" t="s">
        <v>69</v>
      </c>
      <c r="F4874" t="s">
        <v>35</v>
      </c>
      <c r="G4874">
        <v>5</v>
      </c>
      <c r="H4874">
        <v>2010</v>
      </c>
      <c r="I4874" t="s">
        <v>46</v>
      </c>
      <c r="J4874">
        <v>5.9</v>
      </c>
      <c r="K4874">
        <v>4.24</v>
      </c>
      <c r="L4874">
        <v>8.18</v>
      </c>
      <c r="M4874">
        <v>35</v>
      </c>
      <c r="N4874">
        <v>5943</v>
      </c>
      <c r="O4874">
        <v>16.903085094570301</v>
      </c>
    </row>
    <row r="4875" spans="1:15" x14ac:dyDescent="0.25">
      <c r="A4875" s="20" t="s">
        <v>4989</v>
      </c>
      <c r="B4875">
        <v>4</v>
      </c>
      <c r="C4875" t="s">
        <v>68</v>
      </c>
      <c r="D4875" t="s">
        <v>89</v>
      </c>
      <c r="E4875" t="s">
        <v>69</v>
      </c>
      <c r="F4875" t="s">
        <v>35</v>
      </c>
      <c r="G4875">
        <v>5</v>
      </c>
      <c r="H4875">
        <v>2010</v>
      </c>
      <c r="I4875" t="s">
        <v>47</v>
      </c>
      <c r="J4875">
        <v>3.9</v>
      </c>
      <c r="K4875">
        <v>3.11</v>
      </c>
      <c r="L4875">
        <v>4.87</v>
      </c>
      <c r="M4875">
        <v>76</v>
      </c>
      <c r="N4875">
        <v>19540</v>
      </c>
      <c r="O4875">
        <v>11.470786693528099</v>
      </c>
    </row>
    <row r="4876" spans="1:15" x14ac:dyDescent="0.25">
      <c r="A4876" s="20" t="s">
        <v>4990</v>
      </c>
      <c r="B4876">
        <v>4</v>
      </c>
      <c r="C4876" t="s">
        <v>68</v>
      </c>
      <c r="D4876" t="s">
        <v>89</v>
      </c>
      <c r="E4876" t="s">
        <v>69</v>
      </c>
      <c r="F4876" t="s">
        <v>35</v>
      </c>
      <c r="G4876">
        <v>5</v>
      </c>
      <c r="H4876">
        <v>2010</v>
      </c>
      <c r="I4876" t="s">
        <v>48</v>
      </c>
      <c r="J4876" t="s">
        <v>44</v>
      </c>
      <c r="K4876" t="s">
        <v>44</v>
      </c>
      <c r="L4876" t="s">
        <v>44</v>
      </c>
      <c r="M4876">
        <v>6</v>
      </c>
      <c r="N4876">
        <v>747</v>
      </c>
      <c r="O4876">
        <v>40.824829046386299</v>
      </c>
    </row>
    <row r="4877" spans="1:15" x14ac:dyDescent="0.25">
      <c r="A4877" s="20" t="s">
        <v>4991</v>
      </c>
      <c r="B4877">
        <v>4</v>
      </c>
      <c r="C4877" t="s">
        <v>68</v>
      </c>
      <c r="D4877" t="s">
        <v>89</v>
      </c>
      <c r="E4877" t="s">
        <v>69</v>
      </c>
      <c r="F4877" t="s">
        <v>35</v>
      </c>
      <c r="G4877">
        <v>5</v>
      </c>
      <c r="H4877">
        <v>2010</v>
      </c>
      <c r="I4877" t="s">
        <v>49</v>
      </c>
      <c r="J4877" t="s">
        <v>44</v>
      </c>
      <c r="K4877" t="s">
        <v>44</v>
      </c>
      <c r="L4877" t="s">
        <v>44</v>
      </c>
      <c r="M4877">
        <v>15</v>
      </c>
      <c r="N4877">
        <v>2052</v>
      </c>
      <c r="O4877">
        <v>25.8198889747161</v>
      </c>
    </row>
    <row r="4878" spans="1:15" x14ac:dyDescent="0.25">
      <c r="A4878" s="20" t="s">
        <v>4992</v>
      </c>
      <c r="B4878">
        <v>4</v>
      </c>
      <c r="C4878" t="s">
        <v>68</v>
      </c>
      <c r="D4878" t="s">
        <v>89</v>
      </c>
      <c r="E4878" t="s">
        <v>69</v>
      </c>
      <c r="F4878" t="s">
        <v>35</v>
      </c>
      <c r="G4878">
        <v>5</v>
      </c>
      <c r="H4878">
        <v>2010</v>
      </c>
      <c r="I4878" t="s">
        <v>50</v>
      </c>
      <c r="J4878" t="s">
        <v>44</v>
      </c>
      <c r="K4878" t="s">
        <v>44</v>
      </c>
      <c r="L4878" t="s">
        <v>44</v>
      </c>
      <c r="M4878">
        <v>10</v>
      </c>
      <c r="N4878">
        <v>934</v>
      </c>
      <c r="O4878">
        <v>31.6227766016838</v>
      </c>
    </row>
    <row r="4879" spans="1:15" x14ac:dyDescent="0.25">
      <c r="A4879" s="20" t="s">
        <v>4993</v>
      </c>
      <c r="B4879">
        <v>4</v>
      </c>
      <c r="C4879" t="s">
        <v>68</v>
      </c>
      <c r="D4879" t="s">
        <v>89</v>
      </c>
      <c r="E4879" t="s">
        <v>69</v>
      </c>
      <c r="F4879" t="s">
        <v>35</v>
      </c>
      <c r="G4879">
        <v>5</v>
      </c>
      <c r="H4879">
        <v>2010</v>
      </c>
      <c r="I4879" t="s">
        <v>51</v>
      </c>
      <c r="J4879" t="s">
        <v>44</v>
      </c>
      <c r="K4879" t="s">
        <v>44</v>
      </c>
      <c r="L4879" t="s">
        <v>44</v>
      </c>
      <c r="M4879">
        <v>5</v>
      </c>
      <c r="N4879">
        <v>1647</v>
      </c>
      <c r="O4879">
        <v>44.721359549995803</v>
      </c>
    </row>
    <row r="4880" spans="1:15" x14ac:dyDescent="0.25">
      <c r="A4880" s="20" t="s">
        <v>4994</v>
      </c>
      <c r="B4880">
        <v>4</v>
      </c>
      <c r="C4880" t="s">
        <v>68</v>
      </c>
      <c r="D4880" t="s">
        <v>89</v>
      </c>
      <c r="E4880" t="s">
        <v>71</v>
      </c>
      <c r="F4880" t="s">
        <v>40</v>
      </c>
      <c r="G4880">
        <v>6</v>
      </c>
      <c r="H4880">
        <v>2010</v>
      </c>
      <c r="I4880" t="s">
        <v>34</v>
      </c>
      <c r="J4880">
        <v>4</v>
      </c>
      <c r="K4880">
        <v>3.34</v>
      </c>
      <c r="L4880">
        <v>4.72</v>
      </c>
      <c r="M4880">
        <v>127</v>
      </c>
      <c r="N4880">
        <v>31983</v>
      </c>
      <c r="O4880">
        <v>8.8735650941611404</v>
      </c>
    </row>
    <row r="4881" spans="1:15" x14ac:dyDescent="0.25">
      <c r="A4881" s="20" t="s">
        <v>4995</v>
      </c>
      <c r="B4881">
        <v>4</v>
      </c>
      <c r="C4881" t="s">
        <v>68</v>
      </c>
      <c r="D4881" t="s">
        <v>89</v>
      </c>
      <c r="E4881" t="s">
        <v>71</v>
      </c>
      <c r="F4881" t="s">
        <v>40</v>
      </c>
      <c r="G4881">
        <v>6</v>
      </c>
      <c r="H4881">
        <v>2010</v>
      </c>
      <c r="I4881" t="s">
        <v>52</v>
      </c>
      <c r="J4881">
        <v>3.3</v>
      </c>
      <c r="K4881">
        <v>2.6</v>
      </c>
      <c r="L4881">
        <v>4.2</v>
      </c>
      <c r="M4881">
        <v>67</v>
      </c>
      <c r="N4881">
        <v>20264</v>
      </c>
      <c r="O4881">
        <v>12.2169444356305</v>
      </c>
    </row>
    <row r="4882" spans="1:15" x14ac:dyDescent="0.25">
      <c r="A4882" s="20" t="s">
        <v>4996</v>
      </c>
      <c r="B4882">
        <v>4</v>
      </c>
      <c r="C4882" t="s">
        <v>68</v>
      </c>
      <c r="D4882" t="s">
        <v>89</v>
      </c>
      <c r="E4882" t="s">
        <v>71</v>
      </c>
      <c r="F4882" t="s">
        <v>40</v>
      </c>
      <c r="G4882">
        <v>6</v>
      </c>
      <c r="H4882">
        <v>2010</v>
      </c>
      <c r="I4882" t="s">
        <v>53</v>
      </c>
      <c r="J4882">
        <v>3.9</v>
      </c>
      <c r="K4882">
        <v>3.06</v>
      </c>
      <c r="L4882">
        <v>5.0199999999999996</v>
      </c>
      <c r="M4882">
        <v>62</v>
      </c>
      <c r="N4882">
        <v>15826</v>
      </c>
      <c r="O4882">
        <v>12.700012700019</v>
      </c>
    </row>
    <row r="4883" spans="1:15" x14ac:dyDescent="0.25">
      <c r="A4883" s="20" t="s">
        <v>4997</v>
      </c>
      <c r="B4883">
        <v>4</v>
      </c>
      <c r="C4883" t="s">
        <v>68</v>
      </c>
      <c r="D4883" t="s">
        <v>89</v>
      </c>
      <c r="E4883" t="s">
        <v>71</v>
      </c>
      <c r="F4883" t="s">
        <v>40</v>
      </c>
      <c r="G4883">
        <v>6</v>
      </c>
      <c r="H4883">
        <v>2010</v>
      </c>
      <c r="I4883" t="s">
        <v>54</v>
      </c>
      <c r="J4883">
        <v>3.4</v>
      </c>
      <c r="K4883">
        <v>2.37</v>
      </c>
      <c r="L4883">
        <v>4.8899999999999997</v>
      </c>
      <c r="M4883">
        <v>29</v>
      </c>
      <c r="N4883">
        <v>8508</v>
      </c>
      <c r="O4883">
        <v>18.569533817705199</v>
      </c>
    </row>
    <row r="4884" spans="1:15" x14ac:dyDescent="0.25">
      <c r="A4884" s="20" t="s">
        <v>4998</v>
      </c>
      <c r="B4884">
        <v>4</v>
      </c>
      <c r="C4884" t="s">
        <v>68</v>
      </c>
      <c r="D4884" t="s">
        <v>89</v>
      </c>
      <c r="E4884" t="s">
        <v>71</v>
      </c>
      <c r="F4884" t="s">
        <v>40</v>
      </c>
      <c r="G4884">
        <v>6</v>
      </c>
      <c r="H4884">
        <v>2010</v>
      </c>
      <c r="I4884" t="s">
        <v>55</v>
      </c>
      <c r="J4884">
        <v>3.5</v>
      </c>
      <c r="K4884">
        <v>2.95</v>
      </c>
      <c r="L4884">
        <v>4.0599999999999996</v>
      </c>
      <c r="M4884">
        <v>148</v>
      </c>
      <c r="N4884">
        <v>42788</v>
      </c>
      <c r="O4884">
        <v>8.2199493652678708</v>
      </c>
    </row>
    <row r="4885" spans="1:15" x14ac:dyDescent="0.25">
      <c r="A4885" s="20" t="s">
        <v>4999</v>
      </c>
      <c r="B4885">
        <v>4</v>
      </c>
      <c r="C4885" t="s">
        <v>68</v>
      </c>
      <c r="D4885" t="s">
        <v>89</v>
      </c>
      <c r="E4885" t="s">
        <v>71</v>
      </c>
      <c r="F4885" t="s">
        <v>40</v>
      </c>
      <c r="G4885">
        <v>6</v>
      </c>
      <c r="H4885">
        <v>2010</v>
      </c>
      <c r="I4885" t="s">
        <v>56</v>
      </c>
      <c r="J4885" t="s">
        <v>44</v>
      </c>
      <c r="K4885" t="s">
        <v>44</v>
      </c>
      <c r="L4885" t="s">
        <v>44</v>
      </c>
      <c r="M4885">
        <v>15</v>
      </c>
      <c r="N4885">
        <v>3551</v>
      </c>
      <c r="O4885">
        <v>25.8198889747161</v>
      </c>
    </row>
    <row r="4886" spans="1:15" x14ac:dyDescent="0.25">
      <c r="A4886" s="20" t="s">
        <v>5000</v>
      </c>
      <c r="B4886">
        <v>4</v>
      </c>
      <c r="C4886" t="s">
        <v>68</v>
      </c>
      <c r="D4886" t="s">
        <v>89</v>
      </c>
      <c r="E4886" t="s">
        <v>71</v>
      </c>
      <c r="F4886" t="s">
        <v>40</v>
      </c>
      <c r="G4886">
        <v>6</v>
      </c>
      <c r="H4886">
        <v>2010</v>
      </c>
      <c r="I4886" t="s">
        <v>57</v>
      </c>
      <c r="J4886">
        <v>5.5</v>
      </c>
      <c r="K4886">
        <v>4.46</v>
      </c>
      <c r="L4886">
        <v>6.89</v>
      </c>
      <c r="M4886">
        <v>81</v>
      </c>
      <c r="N4886">
        <v>14610</v>
      </c>
      <c r="O4886">
        <v>11.1111111111111</v>
      </c>
    </row>
    <row r="4887" spans="1:15" x14ac:dyDescent="0.25">
      <c r="A4887" s="20" t="s">
        <v>5001</v>
      </c>
      <c r="B4887">
        <v>4</v>
      </c>
      <c r="C4887" t="s">
        <v>68</v>
      </c>
      <c r="D4887" t="s">
        <v>89</v>
      </c>
      <c r="E4887" t="s">
        <v>71</v>
      </c>
      <c r="F4887" t="s">
        <v>40</v>
      </c>
      <c r="G4887">
        <v>6</v>
      </c>
      <c r="H4887">
        <v>2010</v>
      </c>
      <c r="I4887" t="s">
        <v>58</v>
      </c>
      <c r="J4887">
        <v>3.4</v>
      </c>
      <c r="K4887">
        <v>2.88</v>
      </c>
      <c r="L4887">
        <v>3.94</v>
      </c>
      <c r="M4887">
        <v>154</v>
      </c>
      <c r="N4887">
        <v>45731</v>
      </c>
      <c r="O4887">
        <v>8.0582296402537992</v>
      </c>
    </row>
    <row r="4888" spans="1:15" x14ac:dyDescent="0.25">
      <c r="A4888" s="20" t="s">
        <v>5002</v>
      </c>
      <c r="B4888">
        <v>4</v>
      </c>
      <c r="C4888" t="s">
        <v>68</v>
      </c>
      <c r="D4888" t="s">
        <v>89</v>
      </c>
      <c r="E4888" t="s">
        <v>71</v>
      </c>
      <c r="F4888" t="s">
        <v>40</v>
      </c>
      <c r="G4888">
        <v>6</v>
      </c>
      <c r="H4888">
        <v>2010</v>
      </c>
      <c r="I4888" t="s">
        <v>59</v>
      </c>
      <c r="J4888" t="s">
        <v>44</v>
      </c>
      <c r="K4888" t="s">
        <v>44</v>
      </c>
      <c r="L4888" t="s">
        <v>44</v>
      </c>
      <c r="M4888">
        <v>17</v>
      </c>
      <c r="N4888">
        <v>3588</v>
      </c>
      <c r="O4888">
        <v>24.253562503633301</v>
      </c>
    </row>
    <row r="4889" spans="1:15" x14ac:dyDescent="0.25">
      <c r="A4889" s="20" t="s">
        <v>5003</v>
      </c>
      <c r="B4889">
        <v>4</v>
      </c>
      <c r="C4889" t="s">
        <v>68</v>
      </c>
      <c r="D4889" t="s">
        <v>89</v>
      </c>
      <c r="E4889" t="s">
        <v>71</v>
      </c>
      <c r="F4889" t="s">
        <v>40</v>
      </c>
      <c r="G4889">
        <v>6</v>
      </c>
      <c r="H4889">
        <v>2010</v>
      </c>
      <c r="I4889" t="s">
        <v>60</v>
      </c>
      <c r="J4889">
        <v>2.9</v>
      </c>
      <c r="K4889">
        <v>2.5</v>
      </c>
      <c r="L4889">
        <v>3.37</v>
      </c>
      <c r="M4889">
        <v>171</v>
      </c>
      <c r="N4889">
        <v>58887</v>
      </c>
      <c r="O4889">
        <v>7.6471911290187196</v>
      </c>
    </row>
    <row r="4890" spans="1:15" x14ac:dyDescent="0.25">
      <c r="A4890" s="20" t="s">
        <v>5004</v>
      </c>
      <c r="B4890">
        <v>4</v>
      </c>
      <c r="C4890" t="s">
        <v>68</v>
      </c>
      <c r="D4890" t="s">
        <v>89</v>
      </c>
      <c r="E4890" t="s">
        <v>71</v>
      </c>
      <c r="F4890" t="s">
        <v>40</v>
      </c>
      <c r="G4890">
        <v>6</v>
      </c>
      <c r="H4890">
        <v>2010</v>
      </c>
      <c r="I4890" t="s">
        <v>61</v>
      </c>
      <c r="J4890">
        <v>5.5</v>
      </c>
      <c r="K4890">
        <v>3.79</v>
      </c>
      <c r="L4890">
        <v>8</v>
      </c>
      <c r="M4890">
        <v>27</v>
      </c>
      <c r="N4890">
        <v>4906</v>
      </c>
      <c r="O4890">
        <v>19.245008972987499</v>
      </c>
    </row>
    <row r="4891" spans="1:15" x14ac:dyDescent="0.25">
      <c r="A4891" s="20" t="s">
        <v>5005</v>
      </c>
      <c r="B4891">
        <v>4</v>
      </c>
      <c r="C4891" t="s">
        <v>68</v>
      </c>
      <c r="D4891" t="s">
        <v>89</v>
      </c>
      <c r="E4891" t="s">
        <v>71</v>
      </c>
      <c r="F4891" t="s">
        <v>40</v>
      </c>
      <c r="G4891">
        <v>6</v>
      </c>
      <c r="H4891">
        <v>2010</v>
      </c>
      <c r="I4891" t="s">
        <v>43</v>
      </c>
      <c r="J4891">
        <v>4.9000000000000004</v>
      </c>
      <c r="K4891">
        <v>4.0199999999999996</v>
      </c>
      <c r="L4891">
        <v>5.85</v>
      </c>
      <c r="M4891">
        <v>109</v>
      </c>
      <c r="N4891">
        <v>22463</v>
      </c>
      <c r="O4891">
        <v>9.5782628522115107</v>
      </c>
    </row>
    <row r="4892" spans="1:15" x14ac:dyDescent="0.25">
      <c r="A4892" s="20" t="s">
        <v>5006</v>
      </c>
      <c r="B4892">
        <v>4</v>
      </c>
      <c r="C4892" t="s">
        <v>68</v>
      </c>
      <c r="D4892" t="s">
        <v>89</v>
      </c>
      <c r="E4892" t="s">
        <v>71</v>
      </c>
      <c r="F4892" t="s">
        <v>40</v>
      </c>
      <c r="G4892">
        <v>6</v>
      </c>
      <c r="H4892">
        <v>2010</v>
      </c>
      <c r="I4892" t="s">
        <v>62</v>
      </c>
      <c r="J4892">
        <v>6.2</v>
      </c>
      <c r="K4892">
        <v>4.63</v>
      </c>
      <c r="L4892">
        <v>8.2200000000000006</v>
      </c>
      <c r="M4892">
        <v>46</v>
      </c>
      <c r="N4892">
        <v>7459</v>
      </c>
      <c r="O4892">
        <v>14.7441956154897</v>
      </c>
    </row>
    <row r="4893" spans="1:15" x14ac:dyDescent="0.25">
      <c r="A4893" s="20" t="s">
        <v>5007</v>
      </c>
      <c r="B4893">
        <v>4</v>
      </c>
      <c r="C4893" t="s">
        <v>68</v>
      </c>
      <c r="D4893" t="s">
        <v>89</v>
      </c>
      <c r="E4893" t="s">
        <v>71</v>
      </c>
      <c r="F4893" t="s">
        <v>40</v>
      </c>
      <c r="G4893">
        <v>6</v>
      </c>
      <c r="H4893">
        <v>2010</v>
      </c>
      <c r="I4893" t="s">
        <v>75</v>
      </c>
      <c r="J4893">
        <v>3.9</v>
      </c>
      <c r="K4893">
        <v>3.76</v>
      </c>
      <c r="L4893">
        <v>4.1100000000000003</v>
      </c>
      <c r="M4893">
        <v>1879</v>
      </c>
      <c r="N4893">
        <v>477775</v>
      </c>
      <c r="O4893">
        <v>2.3069416499939601</v>
      </c>
    </row>
    <row r="4894" spans="1:15" x14ac:dyDescent="0.25">
      <c r="A4894" s="20" t="s">
        <v>5008</v>
      </c>
      <c r="B4894">
        <v>4</v>
      </c>
      <c r="C4894" t="s">
        <v>68</v>
      </c>
      <c r="D4894" t="s">
        <v>89</v>
      </c>
      <c r="E4894" t="s">
        <v>71</v>
      </c>
      <c r="F4894" t="s">
        <v>40</v>
      </c>
      <c r="G4894">
        <v>6</v>
      </c>
      <c r="H4894">
        <v>2010</v>
      </c>
      <c r="I4894" t="s">
        <v>45</v>
      </c>
      <c r="J4894">
        <v>5.3</v>
      </c>
      <c r="K4894">
        <v>4.8099999999999996</v>
      </c>
      <c r="L4894">
        <v>5.88</v>
      </c>
      <c r="M4894">
        <v>382</v>
      </c>
      <c r="N4894">
        <v>71813</v>
      </c>
      <c r="O4894">
        <v>5.1164451009665104</v>
      </c>
    </row>
    <row r="4895" spans="1:15" x14ac:dyDescent="0.25">
      <c r="A4895" s="20" t="s">
        <v>5009</v>
      </c>
      <c r="B4895">
        <v>4</v>
      </c>
      <c r="C4895" t="s">
        <v>68</v>
      </c>
      <c r="D4895" t="s">
        <v>89</v>
      </c>
      <c r="E4895" t="s">
        <v>71</v>
      </c>
      <c r="F4895" t="s">
        <v>40</v>
      </c>
      <c r="G4895">
        <v>6</v>
      </c>
      <c r="H4895">
        <v>2010</v>
      </c>
      <c r="I4895" t="s">
        <v>46</v>
      </c>
      <c r="J4895">
        <v>3.9</v>
      </c>
      <c r="K4895">
        <v>3.27</v>
      </c>
      <c r="L4895">
        <v>4.6399999999999997</v>
      </c>
      <c r="M4895">
        <v>124</v>
      </c>
      <c r="N4895">
        <v>31856</v>
      </c>
      <c r="O4895">
        <v>8.9802651013387393</v>
      </c>
    </row>
    <row r="4896" spans="1:15" x14ac:dyDescent="0.25">
      <c r="A4896" s="20" t="s">
        <v>5010</v>
      </c>
      <c r="B4896">
        <v>4</v>
      </c>
      <c r="C4896" t="s">
        <v>68</v>
      </c>
      <c r="D4896" t="s">
        <v>89</v>
      </c>
      <c r="E4896" t="s">
        <v>71</v>
      </c>
      <c r="F4896" t="s">
        <v>40</v>
      </c>
      <c r="G4896">
        <v>6</v>
      </c>
      <c r="H4896">
        <v>2010</v>
      </c>
      <c r="I4896" t="s">
        <v>47</v>
      </c>
      <c r="J4896">
        <v>2.6</v>
      </c>
      <c r="K4896">
        <v>2.09</v>
      </c>
      <c r="L4896">
        <v>3.19</v>
      </c>
      <c r="M4896">
        <v>86</v>
      </c>
      <c r="N4896">
        <v>33269</v>
      </c>
      <c r="O4896">
        <v>10.783277320343799</v>
      </c>
    </row>
    <row r="4897" spans="1:15" x14ac:dyDescent="0.25">
      <c r="A4897" s="20" t="s">
        <v>5011</v>
      </c>
      <c r="B4897">
        <v>4</v>
      </c>
      <c r="C4897" t="s">
        <v>68</v>
      </c>
      <c r="D4897" t="s">
        <v>89</v>
      </c>
      <c r="E4897" t="s">
        <v>71</v>
      </c>
      <c r="F4897" t="s">
        <v>40</v>
      </c>
      <c r="G4897">
        <v>6</v>
      </c>
      <c r="H4897">
        <v>2010</v>
      </c>
      <c r="I4897" t="s">
        <v>48</v>
      </c>
      <c r="J4897">
        <v>3</v>
      </c>
      <c r="K4897">
        <v>2.29</v>
      </c>
      <c r="L4897">
        <v>3.95</v>
      </c>
      <c r="M4897">
        <v>51</v>
      </c>
      <c r="N4897">
        <v>16982</v>
      </c>
      <c r="O4897">
        <v>14.0028008402801</v>
      </c>
    </row>
    <row r="4898" spans="1:15" x14ac:dyDescent="0.25">
      <c r="A4898" s="20" t="s">
        <v>5012</v>
      </c>
      <c r="B4898">
        <v>4</v>
      </c>
      <c r="C4898" t="s">
        <v>68</v>
      </c>
      <c r="D4898" t="s">
        <v>89</v>
      </c>
      <c r="E4898" t="s">
        <v>71</v>
      </c>
      <c r="F4898" t="s">
        <v>40</v>
      </c>
      <c r="G4898">
        <v>6</v>
      </c>
      <c r="H4898">
        <v>2010</v>
      </c>
      <c r="I4898" t="s">
        <v>49</v>
      </c>
      <c r="J4898">
        <v>4.4000000000000004</v>
      </c>
      <c r="K4898">
        <v>3.46</v>
      </c>
      <c r="L4898">
        <v>5.51</v>
      </c>
      <c r="M4898">
        <v>71</v>
      </c>
      <c r="N4898">
        <v>16254</v>
      </c>
      <c r="O4898">
        <v>11.8678165819385</v>
      </c>
    </row>
    <row r="4899" spans="1:15" x14ac:dyDescent="0.25">
      <c r="A4899" s="20" t="s">
        <v>5013</v>
      </c>
      <c r="B4899">
        <v>4</v>
      </c>
      <c r="C4899" t="s">
        <v>68</v>
      </c>
      <c r="D4899" t="s">
        <v>89</v>
      </c>
      <c r="E4899" t="s">
        <v>71</v>
      </c>
      <c r="F4899" t="s">
        <v>40</v>
      </c>
      <c r="G4899">
        <v>6</v>
      </c>
      <c r="H4899">
        <v>2010</v>
      </c>
      <c r="I4899" t="s">
        <v>50</v>
      </c>
      <c r="J4899">
        <v>4.2</v>
      </c>
      <c r="K4899">
        <v>2.88</v>
      </c>
      <c r="L4899">
        <v>6.01</v>
      </c>
      <c r="M4899">
        <v>28</v>
      </c>
      <c r="N4899">
        <v>6731</v>
      </c>
      <c r="O4899">
        <v>18.8982236504614</v>
      </c>
    </row>
    <row r="4900" spans="1:15" x14ac:dyDescent="0.25">
      <c r="A4900" s="20" t="s">
        <v>5014</v>
      </c>
      <c r="B4900">
        <v>4</v>
      </c>
      <c r="C4900" t="s">
        <v>68</v>
      </c>
      <c r="D4900" t="s">
        <v>89</v>
      </c>
      <c r="E4900" t="s">
        <v>71</v>
      </c>
      <c r="F4900" t="s">
        <v>40</v>
      </c>
      <c r="G4900">
        <v>6</v>
      </c>
      <c r="H4900">
        <v>2010</v>
      </c>
      <c r="I4900" t="s">
        <v>51</v>
      </c>
      <c r="J4900">
        <v>4.0999999999999996</v>
      </c>
      <c r="K4900">
        <v>3.34</v>
      </c>
      <c r="L4900">
        <v>5.12</v>
      </c>
      <c r="M4900">
        <v>84</v>
      </c>
      <c r="N4900">
        <v>20306</v>
      </c>
      <c r="O4900">
        <v>10.910894511799601</v>
      </c>
    </row>
    <row r="4901" spans="1:15" x14ac:dyDescent="0.25">
      <c r="A4901" s="20" t="s">
        <v>5015</v>
      </c>
      <c r="B4901">
        <v>4</v>
      </c>
      <c r="C4901" t="s">
        <v>68</v>
      </c>
      <c r="D4901" t="s">
        <v>89</v>
      </c>
      <c r="E4901" t="s">
        <v>70</v>
      </c>
      <c r="F4901" t="s">
        <v>38</v>
      </c>
      <c r="G4901">
        <v>3</v>
      </c>
      <c r="H4901">
        <v>2011</v>
      </c>
      <c r="I4901" t="s">
        <v>34</v>
      </c>
      <c r="J4901">
        <v>11.3</v>
      </c>
      <c r="K4901">
        <v>9.35</v>
      </c>
      <c r="L4901">
        <v>13.76</v>
      </c>
      <c r="M4901">
        <v>101</v>
      </c>
      <c r="N4901">
        <v>8903</v>
      </c>
      <c r="O4901">
        <v>9.9503719020998904</v>
      </c>
    </row>
    <row r="4902" spans="1:15" x14ac:dyDescent="0.25">
      <c r="A4902" s="20" t="s">
        <v>5016</v>
      </c>
      <c r="B4902">
        <v>4</v>
      </c>
      <c r="C4902" t="s">
        <v>68</v>
      </c>
      <c r="D4902" t="s">
        <v>89</v>
      </c>
      <c r="E4902" t="s">
        <v>70</v>
      </c>
      <c r="F4902" t="s">
        <v>38</v>
      </c>
      <c r="G4902">
        <v>3</v>
      </c>
      <c r="H4902">
        <v>2011</v>
      </c>
      <c r="I4902" t="s">
        <v>52</v>
      </c>
      <c r="J4902">
        <v>5</v>
      </c>
      <c r="K4902">
        <v>3.28</v>
      </c>
      <c r="L4902">
        <v>7.51</v>
      </c>
      <c r="M4902">
        <v>22</v>
      </c>
      <c r="N4902">
        <v>4428</v>
      </c>
      <c r="O4902">
        <v>21.320071635561</v>
      </c>
    </row>
    <row r="4903" spans="1:15" x14ac:dyDescent="0.25">
      <c r="A4903" s="20" t="s">
        <v>5017</v>
      </c>
      <c r="B4903">
        <v>4</v>
      </c>
      <c r="C4903" t="s">
        <v>68</v>
      </c>
      <c r="D4903" t="s">
        <v>89</v>
      </c>
      <c r="E4903" t="s">
        <v>70</v>
      </c>
      <c r="F4903" t="s">
        <v>38</v>
      </c>
      <c r="G4903">
        <v>3</v>
      </c>
      <c r="H4903">
        <v>2011</v>
      </c>
      <c r="I4903" t="s">
        <v>53</v>
      </c>
      <c r="J4903">
        <v>6.3</v>
      </c>
      <c r="K4903">
        <v>5.28</v>
      </c>
      <c r="L4903">
        <v>7.51</v>
      </c>
      <c r="M4903">
        <v>123</v>
      </c>
      <c r="N4903">
        <v>19536</v>
      </c>
      <c r="O4903">
        <v>9.0166963466743208</v>
      </c>
    </row>
    <row r="4904" spans="1:15" x14ac:dyDescent="0.25">
      <c r="A4904" s="20" t="s">
        <v>5018</v>
      </c>
      <c r="B4904">
        <v>4</v>
      </c>
      <c r="C4904" t="s">
        <v>68</v>
      </c>
      <c r="D4904" t="s">
        <v>89</v>
      </c>
      <c r="E4904" t="s">
        <v>70</v>
      </c>
      <c r="F4904" t="s">
        <v>38</v>
      </c>
      <c r="G4904">
        <v>3</v>
      </c>
      <c r="H4904">
        <v>2011</v>
      </c>
      <c r="I4904" t="s">
        <v>54</v>
      </c>
      <c r="J4904" t="s">
        <v>44</v>
      </c>
      <c r="K4904" t="s">
        <v>44</v>
      </c>
      <c r="L4904" t="s">
        <v>44</v>
      </c>
      <c r="M4904">
        <v>4</v>
      </c>
      <c r="N4904">
        <v>860</v>
      </c>
      <c r="O4904">
        <v>50</v>
      </c>
    </row>
    <row r="4905" spans="1:15" x14ac:dyDescent="0.25">
      <c r="A4905" s="20" t="s">
        <v>5019</v>
      </c>
      <c r="B4905">
        <v>4</v>
      </c>
      <c r="C4905" t="s">
        <v>68</v>
      </c>
      <c r="D4905" t="s">
        <v>89</v>
      </c>
      <c r="E4905" t="s">
        <v>70</v>
      </c>
      <c r="F4905" t="s">
        <v>38</v>
      </c>
      <c r="G4905">
        <v>3</v>
      </c>
      <c r="H4905">
        <v>2011</v>
      </c>
      <c r="I4905" t="s">
        <v>55</v>
      </c>
      <c r="J4905">
        <v>6.6</v>
      </c>
      <c r="K4905">
        <v>5.13</v>
      </c>
      <c r="L4905">
        <v>8.59</v>
      </c>
      <c r="M4905">
        <v>57</v>
      </c>
      <c r="N4905">
        <v>8590</v>
      </c>
      <c r="O4905">
        <v>13.245323570650401</v>
      </c>
    </row>
    <row r="4906" spans="1:15" x14ac:dyDescent="0.25">
      <c r="A4906" s="20" t="s">
        <v>5020</v>
      </c>
      <c r="B4906">
        <v>4</v>
      </c>
      <c r="C4906" t="s">
        <v>68</v>
      </c>
      <c r="D4906" t="s">
        <v>89</v>
      </c>
      <c r="E4906" t="s">
        <v>70</v>
      </c>
      <c r="F4906" t="s">
        <v>38</v>
      </c>
      <c r="G4906">
        <v>3</v>
      </c>
      <c r="H4906">
        <v>2011</v>
      </c>
      <c r="I4906" t="s">
        <v>56</v>
      </c>
      <c r="J4906">
        <v>6.4</v>
      </c>
      <c r="K4906">
        <v>4.8499999999999996</v>
      </c>
      <c r="L4906">
        <v>8.41</v>
      </c>
      <c r="M4906">
        <v>50</v>
      </c>
      <c r="N4906">
        <v>7831</v>
      </c>
      <c r="O4906">
        <v>14.142135623731001</v>
      </c>
    </row>
    <row r="4907" spans="1:15" x14ac:dyDescent="0.25">
      <c r="A4907" s="20" t="s">
        <v>5021</v>
      </c>
      <c r="B4907">
        <v>4</v>
      </c>
      <c r="C4907" t="s">
        <v>68</v>
      </c>
      <c r="D4907" t="s">
        <v>89</v>
      </c>
      <c r="E4907" t="s">
        <v>70</v>
      </c>
      <c r="F4907" t="s">
        <v>38</v>
      </c>
      <c r="G4907">
        <v>3</v>
      </c>
      <c r="H4907">
        <v>2011</v>
      </c>
      <c r="I4907" t="s">
        <v>57</v>
      </c>
      <c r="J4907">
        <v>8.1999999999999993</v>
      </c>
      <c r="K4907">
        <v>6.23</v>
      </c>
      <c r="L4907">
        <v>10.68</v>
      </c>
      <c r="M4907">
        <v>52</v>
      </c>
      <c r="N4907">
        <v>6373</v>
      </c>
      <c r="O4907">
        <v>13.8675049056307</v>
      </c>
    </row>
    <row r="4908" spans="1:15" x14ac:dyDescent="0.25">
      <c r="A4908" s="20" t="s">
        <v>5022</v>
      </c>
      <c r="B4908">
        <v>4</v>
      </c>
      <c r="C4908" t="s">
        <v>68</v>
      </c>
      <c r="D4908" t="s">
        <v>89</v>
      </c>
      <c r="E4908" t="s">
        <v>70</v>
      </c>
      <c r="F4908" t="s">
        <v>38</v>
      </c>
      <c r="G4908">
        <v>3</v>
      </c>
      <c r="H4908">
        <v>2011</v>
      </c>
      <c r="I4908" t="s">
        <v>58</v>
      </c>
      <c r="J4908">
        <v>6.3</v>
      </c>
      <c r="K4908">
        <v>5.47</v>
      </c>
      <c r="L4908">
        <v>7.34</v>
      </c>
      <c r="M4908">
        <v>177</v>
      </c>
      <c r="N4908">
        <v>27917</v>
      </c>
      <c r="O4908">
        <v>7.5164602800282898</v>
      </c>
    </row>
    <row r="4909" spans="1:15" x14ac:dyDescent="0.25">
      <c r="A4909" s="20" t="s">
        <v>5023</v>
      </c>
      <c r="B4909">
        <v>4</v>
      </c>
      <c r="C4909" t="s">
        <v>68</v>
      </c>
      <c r="D4909" t="s">
        <v>89</v>
      </c>
      <c r="E4909" t="s">
        <v>70</v>
      </c>
      <c r="F4909" t="s">
        <v>38</v>
      </c>
      <c r="G4909">
        <v>3</v>
      </c>
      <c r="H4909">
        <v>2011</v>
      </c>
      <c r="I4909" t="s">
        <v>59</v>
      </c>
      <c r="J4909" t="s">
        <v>44</v>
      </c>
      <c r="K4909" t="s">
        <v>44</v>
      </c>
      <c r="L4909" t="s">
        <v>44</v>
      </c>
      <c r="M4909">
        <v>16</v>
      </c>
      <c r="N4909">
        <v>1685</v>
      </c>
      <c r="O4909">
        <v>25</v>
      </c>
    </row>
    <row r="4910" spans="1:15" x14ac:dyDescent="0.25">
      <c r="A4910" s="20" t="s">
        <v>5024</v>
      </c>
      <c r="B4910">
        <v>4</v>
      </c>
      <c r="C4910" t="s">
        <v>68</v>
      </c>
      <c r="D4910" t="s">
        <v>89</v>
      </c>
      <c r="E4910" t="s">
        <v>70</v>
      </c>
      <c r="F4910" t="s">
        <v>38</v>
      </c>
      <c r="G4910">
        <v>3</v>
      </c>
      <c r="H4910">
        <v>2011</v>
      </c>
      <c r="I4910" t="s">
        <v>60</v>
      </c>
      <c r="J4910">
        <v>9.8000000000000007</v>
      </c>
      <c r="K4910">
        <v>8.36</v>
      </c>
      <c r="L4910">
        <v>11.38</v>
      </c>
      <c r="M4910">
        <v>160</v>
      </c>
      <c r="N4910">
        <v>16404</v>
      </c>
      <c r="O4910">
        <v>7.9056941504209499</v>
      </c>
    </row>
    <row r="4911" spans="1:15" x14ac:dyDescent="0.25">
      <c r="A4911" s="20" t="s">
        <v>5025</v>
      </c>
      <c r="B4911">
        <v>4</v>
      </c>
      <c r="C4911" t="s">
        <v>68</v>
      </c>
      <c r="D4911" t="s">
        <v>89</v>
      </c>
      <c r="E4911" t="s">
        <v>70</v>
      </c>
      <c r="F4911" t="s">
        <v>38</v>
      </c>
      <c r="G4911">
        <v>3</v>
      </c>
      <c r="H4911">
        <v>2011</v>
      </c>
      <c r="I4911" t="s">
        <v>61</v>
      </c>
      <c r="J4911" t="s">
        <v>44</v>
      </c>
      <c r="K4911" t="s">
        <v>44</v>
      </c>
      <c r="L4911" t="s">
        <v>44</v>
      </c>
      <c r="M4911">
        <v>5</v>
      </c>
      <c r="N4911">
        <v>777</v>
      </c>
      <c r="O4911">
        <v>44.721359549995803</v>
      </c>
    </row>
    <row r="4912" spans="1:15" x14ac:dyDescent="0.25">
      <c r="A4912" s="20" t="s">
        <v>5026</v>
      </c>
      <c r="B4912">
        <v>4</v>
      </c>
      <c r="C4912" t="s">
        <v>68</v>
      </c>
      <c r="D4912" t="s">
        <v>89</v>
      </c>
      <c r="E4912" t="s">
        <v>70</v>
      </c>
      <c r="F4912" t="s">
        <v>38</v>
      </c>
      <c r="G4912">
        <v>3</v>
      </c>
      <c r="H4912">
        <v>2011</v>
      </c>
      <c r="I4912" t="s">
        <v>43</v>
      </c>
      <c r="J4912">
        <v>10</v>
      </c>
      <c r="K4912">
        <v>8.58</v>
      </c>
      <c r="L4912">
        <v>11.61</v>
      </c>
      <c r="M4912">
        <v>166</v>
      </c>
      <c r="N4912">
        <v>16634</v>
      </c>
      <c r="O4912">
        <v>7.7615052570633303</v>
      </c>
    </row>
    <row r="4913" spans="1:15" x14ac:dyDescent="0.25">
      <c r="A4913" s="20" t="s">
        <v>5027</v>
      </c>
      <c r="B4913">
        <v>4</v>
      </c>
      <c r="C4913" t="s">
        <v>68</v>
      </c>
      <c r="D4913" t="s">
        <v>89</v>
      </c>
      <c r="E4913" t="s">
        <v>70</v>
      </c>
      <c r="F4913" t="s">
        <v>38</v>
      </c>
      <c r="G4913">
        <v>3</v>
      </c>
      <c r="H4913">
        <v>2011</v>
      </c>
      <c r="I4913" t="s">
        <v>62</v>
      </c>
      <c r="J4913">
        <v>7.8</v>
      </c>
      <c r="K4913">
        <v>5.72</v>
      </c>
      <c r="L4913">
        <v>10.5</v>
      </c>
      <c r="M4913">
        <v>41</v>
      </c>
      <c r="N4913">
        <v>5287</v>
      </c>
      <c r="O4913">
        <v>15.6173761888606</v>
      </c>
    </row>
    <row r="4914" spans="1:15" x14ac:dyDescent="0.25">
      <c r="A4914" s="20" t="s">
        <v>5028</v>
      </c>
      <c r="B4914">
        <v>4</v>
      </c>
      <c r="C4914" t="s">
        <v>68</v>
      </c>
      <c r="D4914" t="s">
        <v>89</v>
      </c>
      <c r="E4914" t="s">
        <v>70</v>
      </c>
      <c r="F4914" t="s">
        <v>38</v>
      </c>
      <c r="G4914">
        <v>3</v>
      </c>
      <c r="H4914">
        <v>2011</v>
      </c>
      <c r="I4914" t="s">
        <v>75</v>
      </c>
      <c r="J4914">
        <v>7.4</v>
      </c>
      <c r="K4914">
        <v>7.1</v>
      </c>
      <c r="L4914">
        <v>7.81</v>
      </c>
      <c r="M4914">
        <v>1647</v>
      </c>
      <c r="N4914">
        <v>221187</v>
      </c>
      <c r="O4914">
        <v>2.4640709031819101</v>
      </c>
    </row>
    <row r="4915" spans="1:15" x14ac:dyDescent="0.25">
      <c r="A4915" s="20" t="s">
        <v>5029</v>
      </c>
      <c r="B4915">
        <v>4</v>
      </c>
      <c r="C4915" t="s">
        <v>68</v>
      </c>
      <c r="D4915" t="s">
        <v>89</v>
      </c>
      <c r="E4915" t="s">
        <v>70</v>
      </c>
      <c r="F4915" t="s">
        <v>38</v>
      </c>
      <c r="G4915">
        <v>3</v>
      </c>
      <c r="H4915">
        <v>2011</v>
      </c>
      <c r="I4915" t="s">
        <v>45</v>
      </c>
      <c r="J4915">
        <v>8.8000000000000007</v>
      </c>
      <c r="K4915">
        <v>7.26</v>
      </c>
      <c r="L4915">
        <v>10.62</v>
      </c>
      <c r="M4915">
        <v>105</v>
      </c>
      <c r="N4915">
        <v>11958</v>
      </c>
      <c r="O4915">
        <v>9.7590007294853294</v>
      </c>
    </row>
    <row r="4916" spans="1:15" x14ac:dyDescent="0.25">
      <c r="A4916" s="20" t="s">
        <v>5030</v>
      </c>
      <c r="B4916">
        <v>4</v>
      </c>
      <c r="C4916" t="s">
        <v>68</v>
      </c>
      <c r="D4916" t="s">
        <v>89</v>
      </c>
      <c r="E4916" t="s">
        <v>70</v>
      </c>
      <c r="F4916" t="s">
        <v>38</v>
      </c>
      <c r="G4916">
        <v>3</v>
      </c>
      <c r="H4916">
        <v>2011</v>
      </c>
      <c r="I4916" t="s">
        <v>46</v>
      </c>
      <c r="J4916">
        <v>8.4</v>
      </c>
      <c r="K4916">
        <v>6.75</v>
      </c>
      <c r="L4916">
        <v>10.46</v>
      </c>
      <c r="M4916">
        <v>79</v>
      </c>
      <c r="N4916">
        <v>9397</v>
      </c>
      <c r="O4916">
        <v>11.250879009260199</v>
      </c>
    </row>
    <row r="4917" spans="1:15" x14ac:dyDescent="0.25">
      <c r="A4917" s="20" t="s">
        <v>5031</v>
      </c>
      <c r="B4917">
        <v>4</v>
      </c>
      <c r="C4917" t="s">
        <v>68</v>
      </c>
      <c r="D4917" t="s">
        <v>89</v>
      </c>
      <c r="E4917" t="s">
        <v>70</v>
      </c>
      <c r="F4917" t="s">
        <v>38</v>
      </c>
      <c r="G4917">
        <v>3</v>
      </c>
      <c r="H4917">
        <v>2011</v>
      </c>
      <c r="I4917" t="s">
        <v>47</v>
      </c>
      <c r="J4917">
        <v>6.3</v>
      </c>
      <c r="K4917">
        <v>5.48</v>
      </c>
      <c r="L4917">
        <v>7.3</v>
      </c>
      <c r="M4917">
        <v>186</v>
      </c>
      <c r="N4917">
        <v>29396</v>
      </c>
      <c r="O4917">
        <v>7.3323557510676602</v>
      </c>
    </row>
    <row r="4918" spans="1:15" x14ac:dyDescent="0.25">
      <c r="A4918" s="20" t="s">
        <v>5032</v>
      </c>
      <c r="B4918">
        <v>4</v>
      </c>
      <c r="C4918" t="s">
        <v>68</v>
      </c>
      <c r="D4918" t="s">
        <v>89</v>
      </c>
      <c r="E4918" t="s">
        <v>70</v>
      </c>
      <c r="F4918" t="s">
        <v>38</v>
      </c>
      <c r="G4918">
        <v>3</v>
      </c>
      <c r="H4918">
        <v>2011</v>
      </c>
      <c r="I4918" t="s">
        <v>48</v>
      </c>
      <c r="J4918">
        <v>6.6</v>
      </c>
      <c r="K4918">
        <v>5.38</v>
      </c>
      <c r="L4918">
        <v>8.11</v>
      </c>
      <c r="M4918">
        <v>90</v>
      </c>
      <c r="N4918">
        <v>13620</v>
      </c>
      <c r="O4918">
        <v>10.540925533894599</v>
      </c>
    </row>
    <row r="4919" spans="1:15" x14ac:dyDescent="0.25">
      <c r="A4919" s="20" t="s">
        <v>5033</v>
      </c>
      <c r="B4919">
        <v>4</v>
      </c>
      <c r="C4919" t="s">
        <v>68</v>
      </c>
      <c r="D4919" t="s">
        <v>89</v>
      </c>
      <c r="E4919" t="s">
        <v>70</v>
      </c>
      <c r="F4919" t="s">
        <v>38</v>
      </c>
      <c r="G4919">
        <v>3</v>
      </c>
      <c r="H4919">
        <v>2011</v>
      </c>
      <c r="I4919" t="s">
        <v>49</v>
      </c>
      <c r="J4919">
        <v>10.5</v>
      </c>
      <c r="K4919">
        <v>8.48</v>
      </c>
      <c r="L4919">
        <v>12.93</v>
      </c>
      <c r="M4919">
        <v>85</v>
      </c>
      <c r="N4919">
        <v>8114</v>
      </c>
      <c r="O4919">
        <v>10.8465228909328</v>
      </c>
    </row>
    <row r="4920" spans="1:15" x14ac:dyDescent="0.25">
      <c r="A4920" s="20" t="s">
        <v>5034</v>
      </c>
      <c r="B4920">
        <v>4</v>
      </c>
      <c r="C4920" t="s">
        <v>68</v>
      </c>
      <c r="D4920" t="s">
        <v>89</v>
      </c>
      <c r="E4920" t="s">
        <v>70</v>
      </c>
      <c r="F4920" t="s">
        <v>38</v>
      </c>
      <c r="G4920">
        <v>3</v>
      </c>
      <c r="H4920">
        <v>2011</v>
      </c>
      <c r="I4920" t="s">
        <v>50</v>
      </c>
      <c r="J4920">
        <v>6.5</v>
      </c>
      <c r="K4920">
        <v>5.26</v>
      </c>
      <c r="L4920">
        <v>8.06</v>
      </c>
      <c r="M4920">
        <v>83</v>
      </c>
      <c r="N4920">
        <v>12749</v>
      </c>
      <c r="O4920">
        <v>10.976425998969001</v>
      </c>
    </row>
    <row r="4921" spans="1:15" x14ac:dyDescent="0.25">
      <c r="A4921" s="20" t="s">
        <v>5035</v>
      </c>
      <c r="B4921">
        <v>4</v>
      </c>
      <c r="C4921" t="s">
        <v>68</v>
      </c>
      <c r="D4921" t="s">
        <v>89</v>
      </c>
      <c r="E4921" t="s">
        <v>70</v>
      </c>
      <c r="F4921" t="s">
        <v>38</v>
      </c>
      <c r="G4921">
        <v>3</v>
      </c>
      <c r="H4921">
        <v>2011</v>
      </c>
      <c r="I4921" t="s">
        <v>51</v>
      </c>
      <c r="J4921">
        <v>4.2</v>
      </c>
      <c r="K4921">
        <v>3.14</v>
      </c>
      <c r="L4921">
        <v>5.61</v>
      </c>
      <c r="M4921">
        <v>45</v>
      </c>
      <c r="N4921">
        <v>10728</v>
      </c>
      <c r="O4921">
        <v>14.907119849998599</v>
      </c>
    </row>
    <row r="4922" spans="1:15" x14ac:dyDescent="0.25">
      <c r="A4922" s="20" t="s">
        <v>5036</v>
      </c>
      <c r="B4922">
        <v>4</v>
      </c>
      <c r="C4922" t="s">
        <v>68</v>
      </c>
      <c r="D4922" t="s">
        <v>89</v>
      </c>
      <c r="E4922" t="s">
        <v>72</v>
      </c>
      <c r="F4922" t="s">
        <v>42</v>
      </c>
      <c r="G4922">
        <v>4</v>
      </c>
      <c r="H4922">
        <v>2011</v>
      </c>
      <c r="I4922" t="s">
        <v>34</v>
      </c>
      <c r="J4922">
        <v>13.3</v>
      </c>
      <c r="K4922">
        <v>11.72</v>
      </c>
      <c r="L4922">
        <v>14.99</v>
      </c>
      <c r="M4922">
        <v>250</v>
      </c>
      <c r="N4922">
        <v>18862</v>
      </c>
      <c r="O4922">
        <v>6.3245553203367599</v>
      </c>
    </row>
    <row r="4923" spans="1:15" x14ac:dyDescent="0.25">
      <c r="A4923" s="20" t="s">
        <v>5037</v>
      </c>
      <c r="B4923">
        <v>4</v>
      </c>
      <c r="C4923" t="s">
        <v>68</v>
      </c>
      <c r="D4923" t="s">
        <v>89</v>
      </c>
      <c r="E4923" t="s">
        <v>72</v>
      </c>
      <c r="F4923" t="s">
        <v>42</v>
      </c>
      <c r="G4923">
        <v>4</v>
      </c>
      <c r="H4923">
        <v>2011</v>
      </c>
      <c r="I4923" t="s">
        <v>52</v>
      </c>
      <c r="J4923" t="s">
        <v>44</v>
      </c>
      <c r="K4923" t="s">
        <v>44</v>
      </c>
      <c r="L4923" t="s">
        <v>44</v>
      </c>
      <c r="M4923">
        <v>5</v>
      </c>
      <c r="N4923">
        <v>635</v>
      </c>
      <c r="O4923">
        <v>44.721359549995803</v>
      </c>
    </row>
    <row r="4924" spans="1:15" x14ac:dyDescent="0.25">
      <c r="A4924" s="20" t="s">
        <v>5038</v>
      </c>
      <c r="B4924">
        <v>4</v>
      </c>
      <c r="C4924" t="s">
        <v>68</v>
      </c>
      <c r="D4924" t="s">
        <v>89</v>
      </c>
      <c r="E4924" t="s">
        <v>72</v>
      </c>
      <c r="F4924" t="s">
        <v>42</v>
      </c>
      <c r="G4924">
        <v>4</v>
      </c>
      <c r="H4924">
        <v>2011</v>
      </c>
      <c r="I4924" t="s">
        <v>53</v>
      </c>
      <c r="J4924" t="s">
        <v>44</v>
      </c>
      <c r="K4924" t="s">
        <v>44</v>
      </c>
      <c r="L4924" t="s">
        <v>44</v>
      </c>
      <c r="M4924">
        <v>17</v>
      </c>
      <c r="N4924">
        <v>1543</v>
      </c>
      <c r="O4924">
        <v>24.253562503633301</v>
      </c>
    </row>
    <row r="4925" spans="1:15" x14ac:dyDescent="0.25">
      <c r="A4925" s="20" t="s">
        <v>5039</v>
      </c>
      <c r="B4925">
        <v>4</v>
      </c>
      <c r="C4925" t="s">
        <v>68</v>
      </c>
      <c r="D4925" t="s">
        <v>89</v>
      </c>
      <c r="E4925" t="s">
        <v>72</v>
      </c>
      <c r="F4925" t="s">
        <v>42</v>
      </c>
      <c r="G4925">
        <v>4</v>
      </c>
      <c r="H4925">
        <v>2011</v>
      </c>
      <c r="I4925" t="s">
        <v>54</v>
      </c>
      <c r="J4925" t="s">
        <v>44</v>
      </c>
      <c r="K4925" t="s">
        <v>44</v>
      </c>
      <c r="L4925" t="s">
        <v>44</v>
      </c>
      <c r="M4925">
        <v>1</v>
      </c>
      <c r="N4925">
        <v>84</v>
      </c>
      <c r="O4925">
        <v>100</v>
      </c>
    </row>
    <row r="4926" spans="1:15" x14ac:dyDescent="0.25">
      <c r="A4926" s="20" t="s">
        <v>5040</v>
      </c>
      <c r="B4926">
        <v>4</v>
      </c>
      <c r="C4926" t="s">
        <v>68</v>
      </c>
      <c r="D4926" t="s">
        <v>89</v>
      </c>
      <c r="E4926" t="s">
        <v>72</v>
      </c>
      <c r="F4926" t="s">
        <v>42</v>
      </c>
      <c r="G4926">
        <v>4</v>
      </c>
      <c r="H4926">
        <v>2011</v>
      </c>
      <c r="I4926" t="s">
        <v>55</v>
      </c>
      <c r="J4926">
        <v>13.2</v>
      </c>
      <c r="K4926">
        <v>8.56</v>
      </c>
      <c r="L4926">
        <v>20.29</v>
      </c>
      <c r="M4926">
        <v>20</v>
      </c>
      <c r="N4926">
        <v>1516</v>
      </c>
      <c r="O4926">
        <v>22.360679774997902</v>
      </c>
    </row>
    <row r="4927" spans="1:15" x14ac:dyDescent="0.25">
      <c r="A4927" s="20" t="s">
        <v>5041</v>
      </c>
      <c r="B4927">
        <v>4</v>
      </c>
      <c r="C4927" t="s">
        <v>68</v>
      </c>
      <c r="D4927" t="s">
        <v>89</v>
      </c>
      <c r="E4927" t="s">
        <v>72</v>
      </c>
      <c r="F4927" t="s">
        <v>42</v>
      </c>
      <c r="G4927">
        <v>4</v>
      </c>
      <c r="H4927">
        <v>2011</v>
      </c>
      <c r="I4927" t="s">
        <v>56</v>
      </c>
      <c r="J4927" t="s">
        <v>44</v>
      </c>
      <c r="K4927" t="s">
        <v>44</v>
      </c>
      <c r="L4927" t="s">
        <v>44</v>
      </c>
      <c r="M4927">
        <v>5</v>
      </c>
      <c r="N4927">
        <v>408</v>
      </c>
      <c r="O4927">
        <v>44.721359549995803</v>
      </c>
    </row>
    <row r="4928" spans="1:15" x14ac:dyDescent="0.25">
      <c r="A4928" s="20" t="s">
        <v>5042</v>
      </c>
      <c r="B4928">
        <v>4</v>
      </c>
      <c r="C4928" t="s">
        <v>68</v>
      </c>
      <c r="D4928" t="s">
        <v>89</v>
      </c>
      <c r="E4928" t="s">
        <v>72</v>
      </c>
      <c r="F4928" t="s">
        <v>42</v>
      </c>
      <c r="G4928">
        <v>4</v>
      </c>
      <c r="H4928">
        <v>2011</v>
      </c>
      <c r="I4928" t="s">
        <v>57</v>
      </c>
      <c r="J4928" t="s">
        <v>44</v>
      </c>
      <c r="K4928" t="s">
        <v>44</v>
      </c>
      <c r="L4928" t="s">
        <v>44</v>
      </c>
      <c r="M4928">
        <v>9</v>
      </c>
      <c r="N4928">
        <v>461</v>
      </c>
      <c r="O4928">
        <v>33.3333333333333</v>
      </c>
    </row>
    <row r="4929" spans="1:15" x14ac:dyDescent="0.25">
      <c r="A4929" s="20" t="s">
        <v>5043</v>
      </c>
      <c r="B4929">
        <v>4</v>
      </c>
      <c r="C4929" t="s">
        <v>68</v>
      </c>
      <c r="D4929" t="s">
        <v>89</v>
      </c>
      <c r="E4929" t="s">
        <v>72</v>
      </c>
      <c r="F4929" t="s">
        <v>42</v>
      </c>
      <c r="G4929">
        <v>4</v>
      </c>
      <c r="H4929">
        <v>2011</v>
      </c>
      <c r="I4929" t="s">
        <v>58</v>
      </c>
      <c r="J4929">
        <v>5.0999999999999996</v>
      </c>
      <c r="K4929">
        <v>3.43</v>
      </c>
      <c r="L4929">
        <v>7.7</v>
      </c>
      <c r="M4929">
        <v>23</v>
      </c>
      <c r="N4929">
        <v>4475</v>
      </c>
      <c r="O4929">
        <v>20.851441405707501</v>
      </c>
    </row>
    <row r="4930" spans="1:15" x14ac:dyDescent="0.25">
      <c r="A4930" s="20" t="s">
        <v>5044</v>
      </c>
      <c r="B4930">
        <v>4</v>
      </c>
      <c r="C4930" t="s">
        <v>68</v>
      </c>
      <c r="D4930" t="s">
        <v>89</v>
      </c>
      <c r="E4930" t="s">
        <v>72</v>
      </c>
      <c r="F4930" t="s">
        <v>42</v>
      </c>
      <c r="G4930">
        <v>4</v>
      </c>
      <c r="H4930">
        <v>2011</v>
      </c>
      <c r="I4930" t="s">
        <v>59</v>
      </c>
      <c r="J4930" t="s">
        <v>44</v>
      </c>
      <c r="K4930" t="s">
        <v>44</v>
      </c>
      <c r="L4930" t="s">
        <v>44</v>
      </c>
      <c r="M4930">
        <v>4</v>
      </c>
      <c r="N4930">
        <v>297</v>
      </c>
      <c r="O4930">
        <v>50</v>
      </c>
    </row>
    <row r="4931" spans="1:15" x14ac:dyDescent="0.25">
      <c r="A4931" s="20" t="s">
        <v>5045</v>
      </c>
      <c r="B4931">
        <v>4</v>
      </c>
      <c r="C4931" t="s">
        <v>68</v>
      </c>
      <c r="D4931" t="s">
        <v>89</v>
      </c>
      <c r="E4931" t="s">
        <v>72</v>
      </c>
      <c r="F4931" t="s">
        <v>42</v>
      </c>
      <c r="G4931">
        <v>4</v>
      </c>
      <c r="H4931">
        <v>2011</v>
      </c>
      <c r="I4931" t="s">
        <v>60</v>
      </c>
      <c r="J4931">
        <v>11.1</v>
      </c>
      <c r="K4931">
        <v>9.6199999999999992</v>
      </c>
      <c r="L4931">
        <v>12.91</v>
      </c>
      <c r="M4931">
        <v>175</v>
      </c>
      <c r="N4931">
        <v>15706</v>
      </c>
      <c r="O4931">
        <v>7.55928946018454</v>
      </c>
    </row>
    <row r="4932" spans="1:15" x14ac:dyDescent="0.25">
      <c r="A4932" s="20" t="s">
        <v>5046</v>
      </c>
      <c r="B4932">
        <v>4</v>
      </c>
      <c r="C4932" t="s">
        <v>68</v>
      </c>
      <c r="D4932" t="s">
        <v>89</v>
      </c>
      <c r="E4932" t="s">
        <v>72</v>
      </c>
      <c r="F4932" t="s">
        <v>42</v>
      </c>
      <c r="G4932">
        <v>4</v>
      </c>
      <c r="H4932">
        <v>2011</v>
      </c>
      <c r="I4932" t="s">
        <v>61</v>
      </c>
      <c r="J4932" t="s">
        <v>44</v>
      </c>
      <c r="K4932" t="s">
        <v>44</v>
      </c>
      <c r="L4932" t="s">
        <v>44</v>
      </c>
      <c r="M4932">
        <v>3</v>
      </c>
      <c r="N4932">
        <v>102</v>
      </c>
      <c r="O4932">
        <v>57.735026918962603</v>
      </c>
    </row>
    <row r="4933" spans="1:15" x14ac:dyDescent="0.25">
      <c r="A4933" s="20" t="s">
        <v>5047</v>
      </c>
      <c r="B4933">
        <v>4</v>
      </c>
      <c r="C4933" t="s">
        <v>68</v>
      </c>
      <c r="D4933" t="s">
        <v>89</v>
      </c>
      <c r="E4933" t="s">
        <v>72</v>
      </c>
      <c r="F4933" t="s">
        <v>42</v>
      </c>
      <c r="G4933">
        <v>4</v>
      </c>
      <c r="H4933">
        <v>2011</v>
      </c>
      <c r="I4933" t="s">
        <v>43</v>
      </c>
      <c r="J4933">
        <v>20</v>
      </c>
      <c r="K4933">
        <v>13.22</v>
      </c>
      <c r="L4933">
        <v>30.04</v>
      </c>
      <c r="M4933">
        <v>22</v>
      </c>
      <c r="N4933">
        <v>1102</v>
      </c>
      <c r="O4933">
        <v>21.320071635561</v>
      </c>
    </row>
    <row r="4934" spans="1:15" x14ac:dyDescent="0.25">
      <c r="A4934" s="20" t="s">
        <v>5048</v>
      </c>
      <c r="B4934">
        <v>4</v>
      </c>
      <c r="C4934" t="s">
        <v>68</v>
      </c>
      <c r="D4934" t="s">
        <v>89</v>
      </c>
      <c r="E4934" t="s">
        <v>72</v>
      </c>
      <c r="F4934" t="s">
        <v>42</v>
      </c>
      <c r="G4934">
        <v>4</v>
      </c>
      <c r="H4934">
        <v>2011</v>
      </c>
      <c r="I4934" t="s">
        <v>75</v>
      </c>
      <c r="J4934">
        <v>9.4</v>
      </c>
      <c r="K4934">
        <v>8.8800000000000008</v>
      </c>
      <c r="L4934">
        <v>10</v>
      </c>
      <c r="M4934">
        <v>1076</v>
      </c>
      <c r="N4934">
        <v>114178</v>
      </c>
      <c r="O4934">
        <v>3.0485538042484599</v>
      </c>
    </row>
    <row r="4935" spans="1:15" x14ac:dyDescent="0.25">
      <c r="A4935" s="20" t="s">
        <v>5049</v>
      </c>
      <c r="B4935">
        <v>4</v>
      </c>
      <c r="C4935" t="s">
        <v>68</v>
      </c>
      <c r="D4935" t="s">
        <v>89</v>
      </c>
      <c r="E4935" t="s">
        <v>72</v>
      </c>
      <c r="F4935" t="s">
        <v>42</v>
      </c>
      <c r="G4935">
        <v>4</v>
      </c>
      <c r="H4935">
        <v>2011</v>
      </c>
      <c r="I4935" t="s">
        <v>45</v>
      </c>
      <c r="J4935">
        <v>10.1</v>
      </c>
      <c r="K4935">
        <v>7.58</v>
      </c>
      <c r="L4935">
        <v>13.53</v>
      </c>
      <c r="M4935">
        <v>45</v>
      </c>
      <c r="N4935">
        <v>4440</v>
      </c>
      <c r="O4935">
        <v>14.907119849998599</v>
      </c>
    </row>
    <row r="4936" spans="1:15" x14ac:dyDescent="0.25">
      <c r="A4936" s="20" t="s">
        <v>5050</v>
      </c>
      <c r="B4936">
        <v>4</v>
      </c>
      <c r="C4936" t="s">
        <v>68</v>
      </c>
      <c r="D4936" t="s">
        <v>89</v>
      </c>
      <c r="E4936" t="s">
        <v>72</v>
      </c>
      <c r="F4936" t="s">
        <v>42</v>
      </c>
      <c r="G4936">
        <v>4</v>
      </c>
      <c r="H4936">
        <v>2011</v>
      </c>
      <c r="I4936" t="s">
        <v>46</v>
      </c>
      <c r="J4936">
        <v>9.6999999999999993</v>
      </c>
      <c r="K4936">
        <v>7.73</v>
      </c>
      <c r="L4936">
        <v>12.05</v>
      </c>
      <c r="M4936">
        <v>77</v>
      </c>
      <c r="N4936">
        <v>7977</v>
      </c>
      <c r="O4936">
        <v>11.396057645963801</v>
      </c>
    </row>
    <row r="4937" spans="1:15" x14ac:dyDescent="0.25">
      <c r="A4937" s="20" t="s">
        <v>5051</v>
      </c>
      <c r="B4937">
        <v>4</v>
      </c>
      <c r="C4937" t="s">
        <v>68</v>
      </c>
      <c r="D4937" t="s">
        <v>89</v>
      </c>
      <c r="E4937" t="s">
        <v>72</v>
      </c>
      <c r="F4937" t="s">
        <v>42</v>
      </c>
      <c r="G4937">
        <v>4</v>
      </c>
      <c r="H4937">
        <v>2011</v>
      </c>
      <c r="I4937" t="s">
        <v>47</v>
      </c>
      <c r="J4937">
        <v>6.8</v>
      </c>
      <c r="K4937">
        <v>6.09</v>
      </c>
      <c r="L4937">
        <v>7.59</v>
      </c>
      <c r="M4937">
        <v>316</v>
      </c>
      <c r="N4937">
        <v>46453</v>
      </c>
      <c r="O4937">
        <v>5.62543950463012</v>
      </c>
    </row>
    <row r="4938" spans="1:15" x14ac:dyDescent="0.25">
      <c r="A4938" s="20" t="s">
        <v>5052</v>
      </c>
      <c r="B4938">
        <v>4</v>
      </c>
      <c r="C4938" t="s">
        <v>68</v>
      </c>
      <c r="D4938" t="s">
        <v>89</v>
      </c>
      <c r="E4938" t="s">
        <v>72</v>
      </c>
      <c r="F4938" t="s">
        <v>42</v>
      </c>
      <c r="G4938">
        <v>4</v>
      </c>
      <c r="H4938">
        <v>2011</v>
      </c>
      <c r="I4938" t="s">
        <v>48</v>
      </c>
      <c r="J4938">
        <v>10.3</v>
      </c>
      <c r="K4938">
        <v>7.1</v>
      </c>
      <c r="L4938">
        <v>14.98</v>
      </c>
      <c r="M4938">
        <v>27</v>
      </c>
      <c r="N4938">
        <v>2616</v>
      </c>
      <c r="O4938">
        <v>19.245008972987499</v>
      </c>
    </row>
    <row r="4939" spans="1:15" x14ac:dyDescent="0.25">
      <c r="A4939" s="20" t="s">
        <v>5053</v>
      </c>
      <c r="B4939">
        <v>4</v>
      </c>
      <c r="C4939" t="s">
        <v>68</v>
      </c>
      <c r="D4939" t="s">
        <v>89</v>
      </c>
      <c r="E4939" t="s">
        <v>72</v>
      </c>
      <c r="F4939" t="s">
        <v>42</v>
      </c>
      <c r="G4939">
        <v>4</v>
      </c>
      <c r="H4939">
        <v>2011</v>
      </c>
      <c r="I4939" t="s">
        <v>49</v>
      </c>
      <c r="J4939">
        <v>11.7</v>
      </c>
      <c r="K4939">
        <v>8.98</v>
      </c>
      <c r="L4939">
        <v>15.17</v>
      </c>
      <c r="M4939">
        <v>55</v>
      </c>
      <c r="N4939">
        <v>4710</v>
      </c>
      <c r="O4939">
        <v>13.483997249264799</v>
      </c>
    </row>
    <row r="4940" spans="1:15" x14ac:dyDescent="0.25">
      <c r="A4940" s="20" t="s">
        <v>5054</v>
      </c>
      <c r="B4940">
        <v>4</v>
      </c>
      <c r="C4940" t="s">
        <v>68</v>
      </c>
      <c r="D4940" t="s">
        <v>89</v>
      </c>
      <c r="E4940" t="s">
        <v>72</v>
      </c>
      <c r="F4940" t="s">
        <v>42</v>
      </c>
      <c r="G4940">
        <v>4</v>
      </c>
      <c r="H4940">
        <v>2011</v>
      </c>
      <c r="I4940" t="s">
        <v>50</v>
      </c>
      <c r="J4940" t="s">
        <v>44</v>
      </c>
      <c r="K4940" t="s">
        <v>44</v>
      </c>
      <c r="L4940" t="s">
        <v>44</v>
      </c>
      <c r="M4940">
        <v>12</v>
      </c>
      <c r="N4940">
        <v>1318</v>
      </c>
      <c r="O4940">
        <v>28.867513459481302</v>
      </c>
    </row>
    <row r="4941" spans="1:15" x14ac:dyDescent="0.25">
      <c r="A4941" s="20" t="s">
        <v>5055</v>
      </c>
      <c r="B4941">
        <v>4</v>
      </c>
      <c r="C4941" t="s">
        <v>68</v>
      </c>
      <c r="D4941" t="s">
        <v>89</v>
      </c>
      <c r="E4941" t="s">
        <v>72</v>
      </c>
      <c r="F4941" t="s">
        <v>42</v>
      </c>
      <c r="G4941">
        <v>4</v>
      </c>
      <c r="H4941">
        <v>2011</v>
      </c>
      <c r="I4941" t="s">
        <v>51</v>
      </c>
      <c r="J4941" t="s">
        <v>44</v>
      </c>
      <c r="K4941" t="s">
        <v>44</v>
      </c>
      <c r="L4941" t="s">
        <v>44</v>
      </c>
      <c r="M4941">
        <v>10</v>
      </c>
      <c r="N4941">
        <v>1473</v>
      </c>
      <c r="O4941">
        <v>31.6227766016838</v>
      </c>
    </row>
    <row r="4942" spans="1:15" x14ac:dyDescent="0.25">
      <c r="A4942" s="20" t="s">
        <v>5056</v>
      </c>
      <c r="B4942">
        <v>4</v>
      </c>
      <c r="C4942" t="s">
        <v>68</v>
      </c>
      <c r="D4942" t="s">
        <v>89</v>
      </c>
      <c r="E4942" t="s">
        <v>69</v>
      </c>
      <c r="F4942" t="s">
        <v>35</v>
      </c>
      <c r="G4942">
        <v>5</v>
      </c>
      <c r="H4942">
        <v>2011</v>
      </c>
      <c r="I4942" t="s">
        <v>34</v>
      </c>
      <c r="J4942">
        <v>8.1</v>
      </c>
      <c r="K4942">
        <v>6.87</v>
      </c>
      <c r="L4942">
        <v>9.48</v>
      </c>
      <c r="M4942">
        <v>146</v>
      </c>
      <c r="N4942">
        <v>18091</v>
      </c>
      <c r="O4942">
        <v>8.2760588860236801</v>
      </c>
    </row>
    <row r="4943" spans="1:15" x14ac:dyDescent="0.25">
      <c r="A4943" s="20" t="s">
        <v>5057</v>
      </c>
      <c r="B4943">
        <v>4</v>
      </c>
      <c r="C4943" t="s">
        <v>68</v>
      </c>
      <c r="D4943" t="s">
        <v>89</v>
      </c>
      <c r="E4943" t="s">
        <v>69</v>
      </c>
      <c r="F4943" t="s">
        <v>35</v>
      </c>
      <c r="G4943">
        <v>5</v>
      </c>
      <c r="H4943">
        <v>2011</v>
      </c>
      <c r="I4943" t="s">
        <v>53</v>
      </c>
      <c r="J4943" t="s">
        <v>44</v>
      </c>
      <c r="K4943" t="s">
        <v>44</v>
      </c>
      <c r="L4943" t="s">
        <v>44</v>
      </c>
      <c r="M4943">
        <v>2</v>
      </c>
      <c r="N4943">
        <v>301</v>
      </c>
      <c r="O4943">
        <v>70.710678118654698</v>
      </c>
    </row>
    <row r="4944" spans="1:15" x14ac:dyDescent="0.25">
      <c r="A4944" s="20" t="s">
        <v>5058</v>
      </c>
      <c r="B4944">
        <v>4</v>
      </c>
      <c r="C4944" t="s">
        <v>68</v>
      </c>
      <c r="D4944" t="s">
        <v>89</v>
      </c>
      <c r="E4944" t="s">
        <v>69</v>
      </c>
      <c r="F4944" t="s">
        <v>35</v>
      </c>
      <c r="G4944">
        <v>5</v>
      </c>
      <c r="H4944">
        <v>2011</v>
      </c>
      <c r="I4944" t="s">
        <v>55</v>
      </c>
      <c r="J4944" t="s">
        <v>44</v>
      </c>
      <c r="K4944" t="s">
        <v>44</v>
      </c>
      <c r="L4944" t="s">
        <v>44</v>
      </c>
      <c r="M4944">
        <v>9</v>
      </c>
      <c r="N4944">
        <v>1584</v>
      </c>
      <c r="O4944">
        <v>33.3333333333333</v>
      </c>
    </row>
    <row r="4945" spans="1:15" x14ac:dyDescent="0.25">
      <c r="A4945" s="20" t="s">
        <v>5059</v>
      </c>
      <c r="B4945">
        <v>4</v>
      </c>
      <c r="C4945" t="s">
        <v>68</v>
      </c>
      <c r="D4945" t="s">
        <v>89</v>
      </c>
      <c r="E4945" t="s">
        <v>69</v>
      </c>
      <c r="F4945" t="s">
        <v>35</v>
      </c>
      <c r="G4945">
        <v>5</v>
      </c>
      <c r="H4945">
        <v>2011</v>
      </c>
      <c r="I4945" t="s">
        <v>56</v>
      </c>
      <c r="J4945" t="s">
        <v>44</v>
      </c>
      <c r="K4945" t="s">
        <v>44</v>
      </c>
      <c r="L4945" t="s">
        <v>44</v>
      </c>
      <c r="M4945">
        <v>1</v>
      </c>
      <c r="N4945">
        <v>81</v>
      </c>
      <c r="O4945">
        <v>100</v>
      </c>
    </row>
    <row r="4946" spans="1:15" x14ac:dyDescent="0.25">
      <c r="A4946" s="20" t="s">
        <v>21900</v>
      </c>
      <c r="B4946">
        <v>4</v>
      </c>
      <c r="C4946" t="s">
        <v>68</v>
      </c>
      <c r="D4946" t="s">
        <v>89</v>
      </c>
      <c r="E4946" t="s">
        <v>69</v>
      </c>
      <c r="F4946" t="s">
        <v>35</v>
      </c>
      <c r="G4946">
        <v>5</v>
      </c>
      <c r="H4946">
        <v>2011</v>
      </c>
      <c r="I4946" t="s">
        <v>57</v>
      </c>
      <c r="J4946" t="s">
        <v>44</v>
      </c>
      <c r="K4946" t="s">
        <v>44</v>
      </c>
      <c r="L4946" t="s">
        <v>44</v>
      </c>
      <c r="M4946">
        <v>2</v>
      </c>
      <c r="N4946">
        <v>320</v>
      </c>
      <c r="O4946">
        <v>70.710678118654698</v>
      </c>
    </row>
    <row r="4947" spans="1:15" x14ac:dyDescent="0.25">
      <c r="A4947" s="20" t="s">
        <v>5060</v>
      </c>
      <c r="B4947">
        <v>4</v>
      </c>
      <c r="C4947" t="s">
        <v>68</v>
      </c>
      <c r="D4947" t="s">
        <v>89</v>
      </c>
      <c r="E4947" t="s">
        <v>69</v>
      </c>
      <c r="F4947" t="s">
        <v>35</v>
      </c>
      <c r="G4947">
        <v>5</v>
      </c>
      <c r="H4947">
        <v>2011</v>
      </c>
      <c r="I4947" t="s">
        <v>58</v>
      </c>
      <c r="J4947">
        <v>4.9000000000000004</v>
      </c>
      <c r="K4947">
        <v>3.27</v>
      </c>
      <c r="L4947">
        <v>7.23</v>
      </c>
      <c r="M4947">
        <v>24</v>
      </c>
      <c r="N4947">
        <v>4932</v>
      </c>
      <c r="O4947">
        <v>20.412414523193199</v>
      </c>
    </row>
    <row r="4948" spans="1:15" x14ac:dyDescent="0.25">
      <c r="A4948" s="20" t="s">
        <v>5061</v>
      </c>
      <c r="B4948">
        <v>4</v>
      </c>
      <c r="C4948" t="s">
        <v>68</v>
      </c>
      <c r="D4948" t="s">
        <v>89</v>
      </c>
      <c r="E4948" t="s">
        <v>69</v>
      </c>
      <c r="F4948" t="s">
        <v>35</v>
      </c>
      <c r="G4948">
        <v>5</v>
      </c>
      <c r="H4948">
        <v>2011</v>
      </c>
      <c r="I4948" t="s">
        <v>59</v>
      </c>
      <c r="J4948" t="s">
        <v>44</v>
      </c>
      <c r="K4948" t="s">
        <v>44</v>
      </c>
      <c r="L4948" t="s">
        <v>44</v>
      </c>
      <c r="M4948">
        <v>2</v>
      </c>
      <c r="N4948">
        <v>105</v>
      </c>
      <c r="O4948">
        <v>70.710678118654698</v>
      </c>
    </row>
    <row r="4949" spans="1:15" x14ac:dyDescent="0.25">
      <c r="A4949" s="20" t="s">
        <v>5062</v>
      </c>
      <c r="B4949">
        <v>4</v>
      </c>
      <c r="C4949" t="s">
        <v>68</v>
      </c>
      <c r="D4949" t="s">
        <v>89</v>
      </c>
      <c r="E4949" t="s">
        <v>69</v>
      </c>
      <c r="F4949" t="s">
        <v>35</v>
      </c>
      <c r="G4949">
        <v>5</v>
      </c>
      <c r="H4949">
        <v>2011</v>
      </c>
      <c r="I4949" t="s">
        <v>60</v>
      </c>
      <c r="J4949">
        <v>6.4</v>
      </c>
      <c r="K4949">
        <v>5.31</v>
      </c>
      <c r="L4949">
        <v>7.7</v>
      </c>
      <c r="M4949">
        <v>110</v>
      </c>
      <c r="N4949">
        <v>17210</v>
      </c>
      <c r="O4949">
        <v>9.5346258924559208</v>
      </c>
    </row>
    <row r="4950" spans="1:15" x14ac:dyDescent="0.25">
      <c r="A4950" s="20" t="s">
        <v>5063</v>
      </c>
      <c r="B4950">
        <v>4</v>
      </c>
      <c r="C4950" t="s">
        <v>68</v>
      </c>
      <c r="D4950" t="s">
        <v>89</v>
      </c>
      <c r="E4950" t="s">
        <v>69</v>
      </c>
      <c r="F4950" t="s">
        <v>35</v>
      </c>
      <c r="G4950">
        <v>5</v>
      </c>
      <c r="H4950">
        <v>2011</v>
      </c>
      <c r="I4950" t="s">
        <v>61</v>
      </c>
      <c r="J4950" t="s">
        <v>44</v>
      </c>
      <c r="K4950" t="s">
        <v>44</v>
      </c>
      <c r="L4950" t="s">
        <v>44</v>
      </c>
      <c r="M4950">
        <v>1</v>
      </c>
      <c r="N4950">
        <v>26</v>
      </c>
      <c r="O4950">
        <v>100</v>
      </c>
    </row>
    <row r="4951" spans="1:15" x14ac:dyDescent="0.25">
      <c r="A4951" s="20" t="s">
        <v>5064</v>
      </c>
      <c r="B4951">
        <v>4</v>
      </c>
      <c r="C4951" t="s">
        <v>68</v>
      </c>
      <c r="D4951" t="s">
        <v>89</v>
      </c>
      <c r="E4951" t="s">
        <v>69</v>
      </c>
      <c r="F4951" t="s">
        <v>35</v>
      </c>
      <c r="G4951">
        <v>5</v>
      </c>
      <c r="H4951">
        <v>2011</v>
      </c>
      <c r="I4951" t="s">
        <v>43</v>
      </c>
      <c r="J4951" t="s">
        <v>44</v>
      </c>
      <c r="K4951" t="s">
        <v>44</v>
      </c>
      <c r="L4951" t="s">
        <v>44</v>
      </c>
      <c r="M4951">
        <v>14</v>
      </c>
      <c r="N4951">
        <v>1863</v>
      </c>
      <c r="O4951">
        <v>26.726124191242398</v>
      </c>
    </row>
    <row r="4952" spans="1:15" x14ac:dyDescent="0.25">
      <c r="A4952" s="20" t="s">
        <v>5065</v>
      </c>
      <c r="B4952">
        <v>4</v>
      </c>
      <c r="C4952" t="s">
        <v>68</v>
      </c>
      <c r="D4952" t="s">
        <v>89</v>
      </c>
      <c r="E4952" t="s">
        <v>69</v>
      </c>
      <c r="F4952" t="s">
        <v>35</v>
      </c>
      <c r="G4952">
        <v>5</v>
      </c>
      <c r="H4952">
        <v>2011</v>
      </c>
      <c r="I4952" t="s">
        <v>75</v>
      </c>
      <c r="J4952">
        <v>6</v>
      </c>
      <c r="K4952">
        <v>5.51</v>
      </c>
      <c r="L4952">
        <v>6.56</v>
      </c>
      <c r="M4952">
        <v>498</v>
      </c>
      <c r="N4952">
        <v>82855</v>
      </c>
      <c r="O4952">
        <v>4.4811071494822103</v>
      </c>
    </row>
    <row r="4953" spans="1:15" x14ac:dyDescent="0.25">
      <c r="A4953" s="20" t="s">
        <v>5066</v>
      </c>
      <c r="B4953">
        <v>4</v>
      </c>
      <c r="C4953" t="s">
        <v>68</v>
      </c>
      <c r="D4953" t="s">
        <v>89</v>
      </c>
      <c r="E4953" t="s">
        <v>69</v>
      </c>
      <c r="F4953" t="s">
        <v>35</v>
      </c>
      <c r="G4953">
        <v>5</v>
      </c>
      <c r="H4953">
        <v>2011</v>
      </c>
      <c r="I4953" t="s">
        <v>45</v>
      </c>
      <c r="J4953">
        <v>3.5</v>
      </c>
      <c r="K4953">
        <v>2.3199999999999998</v>
      </c>
      <c r="L4953">
        <v>5.22</v>
      </c>
      <c r="M4953">
        <v>23</v>
      </c>
      <c r="N4953">
        <v>6600</v>
      </c>
      <c r="O4953">
        <v>20.851441405707501</v>
      </c>
    </row>
    <row r="4954" spans="1:15" x14ac:dyDescent="0.25">
      <c r="A4954" s="20" t="s">
        <v>5067</v>
      </c>
      <c r="B4954">
        <v>4</v>
      </c>
      <c r="C4954" t="s">
        <v>68</v>
      </c>
      <c r="D4954" t="s">
        <v>89</v>
      </c>
      <c r="E4954" t="s">
        <v>69</v>
      </c>
      <c r="F4954" t="s">
        <v>35</v>
      </c>
      <c r="G4954">
        <v>5</v>
      </c>
      <c r="H4954">
        <v>2011</v>
      </c>
      <c r="I4954" t="s">
        <v>46</v>
      </c>
      <c r="J4954">
        <v>7.2</v>
      </c>
      <c r="K4954">
        <v>5.41</v>
      </c>
      <c r="L4954">
        <v>9.66</v>
      </c>
      <c r="M4954">
        <v>45</v>
      </c>
      <c r="N4954">
        <v>6224</v>
      </c>
      <c r="O4954">
        <v>14.907119849998599</v>
      </c>
    </row>
    <row r="4955" spans="1:15" x14ac:dyDescent="0.25">
      <c r="A4955" s="20" t="s">
        <v>5068</v>
      </c>
      <c r="B4955">
        <v>4</v>
      </c>
      <c r="C4955" t="s">
        <v>68</v>
      </c>
      <c r="D4955" t="s">
        <v>89</v>
      </c>
      <c r="E4955" t="s">
        <v>69</v>
      </c>
      <c r="F4955" t="s">
        <v>35</v>
      </c>
      <c r="G4955">
        <v>5</v>
      </c>
      <c r="H4955">
        <v>2011</v>
      </c>
      <c r="I4955" t="s">
        <v>47</v>
      </c>
      <c r="J4955">
        <v>4.2</v>
      </c>
      <c r="K4955">
        <v>3.36</v>
      </c>
      <c r="L4955">
        <v>5.14</v>
      </c>
      <c r="M4955">
        <v>84</v>
      </c>
      <c r="N4955">
        <v>20209</v>
      </c>
      <c r="O4955">
        <v>10.910894511799601</v>
      </c>
    </row>
    <row r="4956" spans="1:15" x14ac:dyDescent="0.25">
      <c r="A4956" s="20" t="s">
        <v>5069</v>
      </c>
      <c r="B4956">
        <v>4</v>
      </c>
      <c r="C4956" t="s">
        <v>68</v>
      </c>
      <c r="D4956" t="s">
        <v>89</v>
      </c>
      <c r="E4956" t="s">
        <v>69</v>
      </c>
      <c r="F4956" t="s">
        <v>35</v>
      </c>
      <c r="G4956">
        <v>5</v>
      </c>
      <c r="H4956">
        <v>2011</v>
      </c>
      <c r="I4956" t="s">
        <v>48</v>
      </c>
      <c r="J4956" t="s">
        <v>44</v>
      </c>
      <c r="K4956" t="s">
        <v>44</v>
      </c>
      <c r="L4956" t="s">
        <v>44</v>
      </c>
      <c r="M4956">
        <v>9</v>
      </c>
      <c r="N4956">
        <v>807</v>
      </c>
      <c r="O4956">
        <v>33.3333333333333</v>
      </c>
    </row>
    <row r="4957" spans="1:15" x14ac:dyDescent="0.25">
      <c r="A4957" s="20" t="s">
        <v>5070</v>
      </c>
      <c r="B4957">
        <v>4</v>
      </c>
      <c r="C4957" t="s">
        <v>68</v>
      </c>
      <c r="D4957" t="s">
        <v>89</v>
      </c>
      <c r="E4957" t="s">
        <v>69</v>
      </c>
      <c r="F4957" t="s">
        <v>35</v>
      </c>
      <c r="G4957">
        <v>5</v>
      </c>
      <c r="H4957">
        <v>2011</v>
      </c>
      <c r="I4957" t="s">
        <v>49</v>
      </c>
      <c r="J4957" t="s">
        <v>44</v>
      </c>
      <c r="K4957" t="s">
        <v>44</v>
      </c>
      <c r="L4957" t="s">
        <v>44</v>
      </c>
      <c r="M4957">
        <v>18</v>
      </c>
      <c r="N4957">
        <v>2973</v>
      </c>
      <c r="O4957">
        <v>23.570226039551599</v>
      </c>
    </row>
    <row r="4958" spans="1:15" x14ac:dyDescent="0.25">
      <c r="A4958" s="20" t="s">
        <v>5071</v>
      </c>
      <c r="B4958">
        <v>4</v>
      </c>
      <c r="C4958" t="s">
        <v>68</v>
      </c>
      <c r="D4958" t="s">
        <v>89</v>
      </c>
      <c r="E4958" t="s">
        <v>69</v>
      </c>
      <c r="F4958" t="s">
        <v>35</v>
      </c>
      <c r="G4958">
        <v>5</v>
      </c>
      <c r="H4958">
        <v>2011</v>
      </c>
      <c r="I4958" t="s">
        <v>50</v>
      </c>
      <c r="J4958" t="s">
        <v>44</v>
      </c>
      <c r="K4958" t="s">
        <v>44</v>
      </c>
      <c r="L4958" t="s">
        <v>44</v>
      </c>
      <c r="M4958">
        <v>3</v>
      </c>
      <c r="N4958">
        <v>367</v>
      </c>
      <c r="O4958">
        <v>57.735026918962603</v>
      </c>
    </row>
    <row r="4959" spans="1:15" x14ac:dyDescent="0.25">
      <c r="A4959" s="20" t="s">
        <v>5072</v>
      </c>
      <c r="B4959">
        <v>4</v>
      </c>
      <c r="C4959" t="s">
        <v>68</v>
      </c>
      <c r="D4959" t="s">
        <v>89</v>
      </c>
      <c r="E4959" t="s">
        <v>69</v>
      </c>
      <c r="F4959" t="s">
        <v>35</v>
      </c>
      <c r="G4959">
        <v>5</v>
      </c>
      <c r="H4959">
        <v>2011</v>
      </c>
      <c r="I4959" t="s">
        <v>51</v>
      </c>
      <c r="J4959" t="s">
        <v>44</v>
      </c>
      <c r="K4959" t="s">
        <v>44</v>
      </c>
      <c r="L4959" t="s">
        <v>44</v>
      </c>
      <c r="M4959">
        <v>5</v>
      </c>
      <c r="N4959">
        <v>1162</v>
      </c>
      <c r="O4959">
        <v>44.721359549995803</v>
      </c>
    </row>
    <row r="4960" spans="1:15" x14ac:dyDescent="0.25">
      <c r="A4960" s="20" t="s">
        <v>5073</v>
      </c>
      <c r="B4960">
        <v>4</v>
      </c>
      <c r="C4960" t="s">
        <v>68</v>
      </c>
      <c r="D4960" t="s">
        <v>89</v>
      </c>
      <c r="E4960" t="s">
        <v>71</v>
      </c>
      <c r="F4960" t="s">
        <v>40</v>
      </c>
      <c r="G4960">
        <v>6</v>
      </c>
      <c r="H4960">
        <v>2011</v>
      </c>
      <c r="I4960" t="s">
        <v>34</v>
      </c>
      <c r="J4960">
        <v>5.2</v>
      </c>
      <c r="K4960">
        <v>4.46</v>
      </c>
      <c r="L4960">
        <v>6.05</v>
      </c>
      <c r="M4960">
        <v>166</v>
      </c>
      <c r="N4960">
        <v>31951</v>
      </c>
      <c r="O4960">
        <v>7.7615052570633303</v>
      </c>
    </row>
    <row r="4961" spans="1:15" x14ac:dyDescent="0.25">
      <c r="A4961" s="20" t="s">
        <v>5074</v>
      </c>
      <c r="B4961">
        <v>4</v>
      </c>
      <c r="C4961" t="s">
        <v>68</v>
      </c>
      <c r="D4961" t="s">
        <v>89</v>
      </c>
      <c r="E4961" t="s">
        <v>71</v>
      </c>
      <c r="F4961" t="s">
        <v>40</v>
      </c>
      <c r="G4961">
        <v>6</v>
      </c>
      <c r="H4961">
        <v>2011</v>
      </c>
      <c r="I4961" t="s">
        <v>52</v>
      </c>
      <c r="J4961">
        <v>2.5</v>
      </c>
      <c r="K4961">
        <v>1.94</v>
      </c>
      <c r="L4961">
        <v>3.35</v>
      </c>
      <c r="M4961">
        <v>51</v>
      </c>
      <c r="N4961">
        <v>20003</v>
      </c>
      <c r="O4961">
        <v>14.0028008402801</v>
      </c>
    </row>
    <row r="4962" spans="1:15" x14ac:dyDescent="0.25">
      <c r="A4962" s="20" t="s">
        <v>5075</v>
      </c>
      <c r="B4962">
        <v>4</v>
      </c>
      <c r="C4962" t="s">
        <v>68</v>
      </c>
      <c r="D4962" t="s">
        <v>89</v>
      </c>
      <c r="E4962" t="s">
        <v>71</v>
      </c>
      <c r="F4962" t="s">
        <v>40</v>
      </c>
      <c r="G4962">
        <v>6</v>
      </c>
      <c r="H4962">
        <v>2011</v>
      </c>
      <c r="I4962" t="s">
        <v>53</v>
      </c>
      <c r="J4962">
        <v>3.4</v>
      </c>
      <c r="K4962">
        <v>2.58</v>
      </c>
      <c r="L4962">
        <v>4.43</v>
      </c>
      <c r="M4962">
        <v>52</v>
      </c>
      <c r="N4962">
        <v>15399</v>
      </c>
      <c r="O4962">
        <v>13.8675049056307</v>
      </c>
    </row>
    <row r="4963" spans="1:15" x14ac:dyDescent="0.25">
      <c r="A4963" s="20" t="s">
        <v>5076</v>
      </c>
      <c r="B4963">
        <v>4</v>
      </c>
      <c r="C4963" t="s">
        <v>68</v>
      </c>
      <c r="D4963" t="s">
        <v>89</v>
      </c>
      <c r="E4963" t="s">
        <v>71</v>
      </c>
      <c r="F4963" t="s">
        <v>40</v>
      </c>
      <c r="G4963">
        <v>6</v>
      </c>
      <c r="H4963">
        <v>2011</v>
      </c>
      <c r="I4963" t="s">
        <v>54</v>
      </c>
      <c r="J4963" t="s">
        <v>44</v>
      </c>
      <c r="K4963" t="s">
        <v>44</v>
      </c>
      <c r="L4963" t="s">
        <v>44</v>
      </c>
      <c r="M4963">
        <v>17</v>
      </c>
      <c r="N4963">
        <v>8368</v>
      </c>
      <c r="O4963">
        <v>24.253562503633301</v>
      </c>
    </row>
    <row r="4964" spans="1:15" x14ac:dyDescent="0.25">
      <c r="A4964" s="20" t="s">
        <v>5077</v>
      </c>
      <c r="B4964">
        <v>4</v>
      </c>
      <c r="C4964" t="s">
        <v>68</v>
      </c>
      <c r="D4964" t="s">
        <v>89</v>
      </c>
      <c r="E4964" t="s">
        <v>71</v>
      </c>
      <c r="F4964" t="s">
        <v>40</v>
      </c>
      <c r="G4964">
        <v>6</v>
      </c>
      <c r="H4964">
        <v>2011</v>
      </c>
      <c r="I4964" t="s">
        <v>55</v>
      </c>
      <c r="J4964">
        <v>3.5</v>
      </c>
      <c r="K4964">
        <v>3.03</v>
      </c>
      <c r="L4964">
        <v>4.16</v>
      </c>
      <c r="M4964">
        <v>152</v>
      </c>
      <c r="N4964">
        <v>42849</v>
      </c>
      <c r="O4964">
        <v>8.1110710565381297</v>
      </c>
    </row>
    <row r="4965" spans="1:15" x14ac:dyDescent="0.25">
      <c r="A4965" s="20" t="s">
        <v>5078</v>
      </c>
      <c r="B4965">
        <v>4</v>
      </c>
      <c r="C4965" t="s">
        <v>68</v>
      </c>
      <c r="D4965" t="s">
        <v>89</v>
      </c>
      <c r="E4965" t="s">
        <v>71</v>
      </c>
      <c r="F4965" t="s">
        <v>40</v>
      </c>
      <c r="G4965">
        <v>6</v>
      </c>
      <c r="H4965">
        <v>2011</v>
      </c>
      <c r="I4965" t="s">
        <v>56</v>
      </c>
      <c r="J4965" t="s">
        <v>44</v>
      </c>
      <c r="K4965" t="s">
        <v>44</v>
      </c>
      <c r="L4965" t="s">
        <v>44</v>
      </c>
      <c r="M4965">
        <v>11</v>
      </c>
      <c r="N4965">
        <v>2230</v>
      </c>
      <c r="O4965">
        <v>30.151134457776401</v>
      </c>
    </row>
    <row r="4966" spans="1:15" x14ac:dyDescent="0.25">
      <c r="A4966" s="20" t="s">
        <v>5079</v>
      </c>
      <c r="B4966">
        <v>4</v>
      </c>
      <c r="C4966" t="s">
        <v>68</v>
      </c>
      <c r="D4966" t="s">
        <v>89</v>
      </c>
      <c r="E4966" t="s">
        <v>71</v>
      </c>
      <c r="F4966" t="s">
        <v>40</v>
      </c>
      <c r="G4966">
        <v>6</v>
      </c>
      <c r="H4966">
        <v>2011</v>
      </c>
      <c r="I4966" t="s">
        <v>57</v>
      </c>
      <c r="J4966">
        <v>3.9</v>
      </c>
      <c r="K4966">
        <v>3.03</v>
      </c>
      <c r="L4966">
        <v>5.0599999999999996</v>
      </c>
      <c r="M4966">
        <v>58</v>
      </c>
      <c r="N4966">
        <v>14808</v>
      </c>
      <c r="O4966">
        <v>13.130643285972299</v>
      </c>
    </row>
    <row r="4967" spans="1:15" x14ac:dyDescent="0.25">
      <c r="A4967" s="20" t="s">
        <v>5080</v>
      </c>
      <c r="B4967">
        <v>4</v>
      </c>
      <c r="C4967" t="s">
        <v>68</v>
      </c>
      <c r="D4967" t="s">
        <v>89</v>
      </c>
      <c r="E4967" t="s">
        <v>71</v>
      </c>
      <c r="F4967" t="s">
        <v>40</v>
      </c>
      <c r="G4967">
        <v>6</v>
      </c>
      <c r="H4967">
        <v>2011</v>
      </c>
      <c r="I4967" t="s">
        <v>58</v>
      </c>
      <c r="J4967">
        <v>3.2</v>
      </c>
      <c r="K4967">
        <v>2.69</v>
      </c>
      <c r="L4967">
        <v>3.73</v>
      </c>
      <c r="M4967">
        <v>143</v>
      </c>
      <c r="N4967">
        <v>45087</v>
      </c>
      <c r="O4967">
        <v>8.36242010007091</v>
      </c>
    </row>
    <row r="4968" spans="1:15" x14ac:dyDescent="0.25">
      <c r="A4968" s="20" t="s">
        <v>5081</v>
      </c>
      <c r="B4968">
        <v>4</v>
      </c>
      <c r="C4968" t="s">
        <v>68</v>
      </c>
      <c r="D4968" t="s">
        <v>89</v>
      </c>
      <c r="E4968" t="s">
        <v>71</v>
      </c>
      <c r="F4968" t="s">
        <v>40</v>
      </c>
      <c r="G4968">
        <v>6</v>
      </c>
      <c r="H4968">
        <v>2011</v>
      </c>
      <c r="I4968" t="s">
        <v>59</v>
      </c>
      <c r="J4968" t="s">
        <v>44</v>
      </c>
      <c r="K4968" t="s">
        <v>44</v>
      </c>
      <c r="L4968" t="s">
        <v>44</v>
      </c>
      <c r="M4968">
        <v>11</v>
      </c>
      <c r="N4968">
        <v>5409</v>
      </c>
      <c r="O4968">
        <v>30.151134457776401</v>
      </c>
    </row>
    <row r="4969" spans="1:15" x14ac:dyDescent="0.25">
      <c r="A4969" s="20" t="s">
        <v>5082</v>
      </c>
      <c r="B4969">
        <v>4</v>
      </c>
      <c r="C4969" t="s">
        <v>68</v>
      </c>
      <c r="D4969" t="s">
        <v>89</v>
      </c>
      <c r="E4969" t="s">
        <v>71</v>
      </c>
      <c r="F4969" t="s">
        <v>40</v>
      </c>
      <c r="G4969">
        <v>6</v>
      </c>
      <c r="H4969">
        <v>2011</v>
      </c>
      <c r="I4969" t="s">
        <v>60</v>
      </c>
      <c r="J4969">
        <v>3.6</v>
      </c>
      <c r="K4969">
        <v>3.17</v>
      </c>
      <c r="L4969">
        <v>4.1500000000000004</v>
      </c>
      <c r="M4969">
        <v>210</v>
      </c>
      <c r="N4969">
        <v>57919</v>
      </c>
      <c r="O4969">
        <v>6.9006555934235401</v>
      </c>
    </row>
    <row r="4970" spans="1:15" x14ac:dyDescent="0.25">
      <c r="A4970" s="20" t="s">
        <v>5083</v>
      </c>
      <c r="B4970">
        <v>4</v>
      </c>
      <c r="C4970" t="s">
        <v>68</v>
      </c>
      <c r="D4970" t="s">
        <v>89</v>
      </c>
      <c r="E4970" t="s">
        <v>71</v>
      </c>
      <c r="F4970" t="s">
        <v>40</v>
      </c>
      <c r="G4970">
        <v>6</v>
      </c>
      <c r="H4970">
        <v>2011</v>
      </c>
      <c r="I4970" t="s">
        <v>61</v>
      </c>
      <c r="J4970" t="s">
        <v>44</v>
      </c>
      <c r="K4970" t="s">
        <v>44</v>
      </c>
      <c r="L4970" t="s">
        <v>44</v>
      </c>
      <c r="M4970">
        <v>18</v>
      </c>
      <c r="N4970">
        <v>4869</v>
      </c>
      <c r="O4970">
        <v>23.570226039551599</v>
      </c>
    </row>
    <row r="4971" spans="1:15" x14ac:dyDescent="0.25">
      <c r="A4971" s="20" t="s">
        <v>5084</v>
      </c>
      <c r="B4971">
        <v>4</v>
      </c>
      <c r="C4971" t="s">
        <v>68</v>
      </c>
      <c r="D4971" t="s">
        <v>89</v>
      </c>
      <c r="E4971" t="s">
        <v>71</v>
      </c>
      <c r="F4971" t="s">
        <v>40</v>
      </c>
      <c r="G4971">
        <v>6</v>
      </c>
      <c r="H4971">
        <v>2011</v>
      </c>
      <c r="I4971" t="s">
        <v>43</v>
      </c>
      <c r="J4971">
        <v>5.7</v>
      </c>
      <c r="K4971">
        <v>4.75</v>
      </c>
      <c r="L4971">
        <v>6.77</v>
      </c>
      <c r="M4971">
        <v>121</v>
      </c>
      <c r="N4971">
        <v>21341</v>
      </c>
      <c r="O4971">
        <v>9.0909090909090899</v>
      </c>
    </row>
    <row r="4972" spans="1:15" x14ac:dyDescent="0.25">
      <c r="A4972" s="20" t="s">
        <v>5085</v>
      </c>
      <c r="B4972">
        <v>4</v>
      </c>
      <c r="C4972" t="s">
        <v>68</v>
      </c>
      <c r="D4972" t="s">
        <v>89</v>
      </c>
      <c r="E4972" t="s">
        <v>71</v>
      </c>
      <c r="F4972" t="s">
        <v>40</v>
      </c>
      <c r="G4972">
        <v>6</v>
      </c>
      <c r="H4972">
        <v>2011</v>
      </c>
      <c r="I4972" t="s">
        <v>62</v>
      </c>
      <c r="J4972">
        <v>3.7</v>
      </c>
      <c r="K4972">
        <v>2.58</v>
      </c>
      <c r="L4972">
        <v>5.44</v>
      </c>
      <c r="M4972">
        <v>27</v>
      </c>
      <c r="N4972">
        <v>7208</v>
      </c>
      <c r="O4972">
        <v>19.245008972987499</v>
      </c>
    </row>
    <row r="4973" spans="1:15" x14ac:dyDescent="0.25">
      <c r="A4973" s="20" t="s">
        <v>5086</v>
      </c>
      <c r="B4973">
        <v>4</v>
      </c>
      <c r="C4973" t="s">
        <v>68</v>
      </c>
      <c r="D4973" t="s">
        <v>89</v>
      </c>
      <c r="E4973" t="s">
        <v>71</v>
      </c>
      <c r="F4973" t="s">
        <v>40</v>
      </c>
      <c r="G4973">
        <v>6</v>
      </c>
      <c r="H4973">
        <v>2011</v>
      </c>
      <c r="I4973" t="s">
        <v>75</v>
      </c>
      <c r="J4973">
        <v>3.9</v>
      </c>
      <c r="K4973">
        <v>3.72</v>
      </c>
      <c r="L4973">
        <v>4.07</v>
      </c>
      <c r="M4973">
        <v>1838</v>
      </c>
      <c r="N4973">
        <v>472292</v>
      </c>
      <c r="O4973">
        <v>2.3325300446382999</v>
      </c>
    </row>
    <row r="4974" spans="1:15" x14ac:dyDescent="0.25">
      <c r="A4974" s="20" t="s">
        <v>5087</v>
      </c>
      <c r="B4974">
        <v>4</v>
      </c>
      <c r="C4974" t="s">
        <v>68</v>
      </c>
      <c r="D4974" t="s">
        <v>89</v>
      </c>
      <c r="E4974" t="s">
        <v>71</v>
      </c>
      <c r="F4974" t="s">
        <v>40</v>
      </c>
      <c r="G4974">
        <v>6</v>
      </c>
      <c r="H4974">
        <v>2011</v>
      </c>
      <c r="I4974" t="s">
        <v>45</v>
      </c>
      <c r="J4974">
        <v>4.9000000000000004</v>
      </c>
      <c r="K4974">
        <v>4.37</v>
      </c>
      <c r="L4974">
        <v>5.4</v>
      </c>
      <c r="M4974">
        <v>336</v>
      </c>
      <c r="N4974">
        <v>69171</v>
      </c>
      <c r="O4974">
        <v>5.4554472558998102</v>
      </c>
    </row>
    <row r="4975" spans="1:15" x14ac:dyDescent="0.25">
      <c r="A4975" s="20" t="s">
        <v>5088</v>
      </c>
      <c r="B4975">
        <v>4</v>
      </c>
      <c r="C4975" t="s">
        <v>68</v>
      </c>
      <c r="D4975" t="s">
        <v>89</v>
      </c>
      <c r="E4975" t="s">
        <v>71</v>
      </c>
      <c r="F4975" t="s">
        <v>40</v>
      </c>
      <c r="G4975">
        <v>6</v>
      </c>
      <c r="H4975">
        <v>2011</v>
      </c>
      <c r="I4975" t="s">
        <v>46</v>
      </c>
      <c r="J4975">
        <v>4.3</v>
      </c>
      <c r="K4975">
        <v>3.6</v>
      </c>
      <c r="L4975">
        <v>5.05</v>
      </c>
      <c r="M4975">
        <v>134</v>
      </c>
      <c r="N4975">
        <v>31398</v>
      </c>
      <c r="O4975">
        <v>8.6386842558135992</v>
      </c>
    </row>
    <row r="4976" spans="1:15" x14ac:dyDescent="0.25">
      <c r="A4976" s="20" t="s">
        <v>5089</v>
      </c>
      <c r="B4976">
        <v>4</v>
      </c>
      <c r="C4976" t="s">
        <v>68</v>
      </c>
      <c r="D4976" t="s">
        <v>89</v>
      </c>
      <c r="E4976" t="s">
        <v>71</v>
      </c>
      <c r="F4976" t="s">
        <v>40</v>
      </c>
      <c r="G4976">
        <v>6</v>
      </c>
      <c r="H4976">
        <v>2011</v>
      </c>
      <c r="I4976" t="s">
        <v>47</v>
      </c>
      <c r="J4976">
        <v>2.6</v>
      </c>
      <c r="K4976">
        <v>2.14</v>
      </c>
      <c r="L4976">
        <v>3.26</v>
      </c>
      <c r="M4976">
        <v>86</v>
      </c>
      <c r="N4976">
        <v>32609</v>
      </c>
      <c r="O4976">
        <v>10.783277320343799</v>
      </c>
    </row>
    <row r="4977" spans="1:15" x14ac:dyDescent="0.25">
      <c r="A4977" s="20" t="s">
        <v>5090</v>
      </c>
      <c r="B4977">
        <v>4</v>
      </c>
      <c r="C4977" t="s">
        <v>68</v>
      </c>
      <c r="D4977" t="s">
        <v>89</v>
      </c>
      <c r="E4977" t="s">
        <v>71</v>
      </c>
      <c r="F4977" t="s">
        <v>40</v>
      </c>
      <c r="G4977">
        <v>6</v>
      </c>
      <c r="H4977">
        <v>2011</v>
      </c>
      <c r="I4977" t="s">
        <v>48</v>
      </c>
      <c r="J4977">
        <v>3.7</v>
      </c>
      <c r="K4977">
        <v>2.89</v>
      </c>
      <c r="L4977">
        <v>4.7699999999999996</v>
      </c>
      <c r="M4977">
        <v>61</v>
      </c>
      <c r="N4977">
        <v>16430</v>
      </c>
      <c r="O4977">
        <v>12.8036879932896</v>
      </c>
    </row>
    <row r="4978" spans="1:15" x14ac:dyDescent="0.25">
      <c r="A4978" s="20" t="s">
        <v>5091</v>
      </c>
      <c r="B4978">
        <v>4</v>
      </c>
      <c r="C4978" t="s">
        <v>68</v>
      </c>
      <c r="D4978" t="s">
        <v>89</v>
      </c>
      <c r="E4978" t="s">
        <v>71</v>
      </c>
      <c r="F4978" t="s">
        <v>40</v>
      </c>
      <c r="G4978">
        <v>6</v>
      </c>
      <c r="H4978">
        <v>2011</v>
      </c>
      <c r="I4978" t="s">
        <v>49</v>
      </c>
      <c r="J4978">
        <v>5.5</v>
      </c>
      <c r="K4978">
        <v>4.5</v>
      </c>
      <c r="L4978">
        <v>6.83</v>
      </c>
      <c r="M4978">
        <v>87</v>
      </c>
      <c r="N4978">
        <v>15688</v>
      </c>
      <c r="O4978">
        <v>10.7211253483779</v>
      </c>
    </row>
    <row r="4979" spans="1:15" x14ac:dyDescent="0.25">
      <c r="A4979" s="20" t="s">
        <v>5092</v>
      </c>
      <c r="B4979">
        <v>4</v>
      </c>
      <c r="C4979" t="s">
        <v>68</v>
      </c>
      <c r="D4979" t="s">
        <v>89</v>
      </c>
      <c r="E4979" t="s">
        <v>71</v>
      </c>
      <c r="F4979" t="s">
        <v>40</v>
      </c>
      <c r="G4979">
        <v>6</v>
      </c>
      <c r="H4979">
        <v>2011</v>
      </c>
      <c r="I4979" t="s">
        <v>50</v>
      </c>
      <c r="J4979">
        <v>3.2</v>
      </c>
      <c r="K4979">
        <v>2.2799999999999998</v>
      </c>
      <c r="L4979">
        <v>4.54</v>
      </c>
      <c r="M4979">
        <v>32</v>
      </c>
      <c r="N4979">
        <v>9953</v>
      </c>
      <c r="O4979">
        <v>17.677669529663699</v>
      </c>
    </row>
    <row r="4980" spans="1:15" x14ac:dyDescent="0.25">
      <c r="A4980" s="20" t="s">
        <v>5093</v>
      </c>
      <c r="B4980">
        <v>4</v>
      </c>
      <c r="C4980" t="s">
        <v>68</v>
      </c>
      <c r="D4980" t="s">
        <v>89</v>
      </c>
      <c r="E4980" t="s">
        <v>71</v>
      </c>
      <c r="F4980" t="s">
        <v>40</v>
      </c>
      <c r="G4980">
        <v>6</v>
      </c>
      <c r="H4980">
        <v>2011</v>
      </c>
      <c r="I4980" t="s">
        <v>51</v>
      </c>
      <c r="J4980">
        <v>3.3</v>
      </c>
      <c r="K4980">
        <v>2.6</v>
      </c>
      <c r="L4980">
        <v>4.22</v>
      </c>
      <c r="M4980">
        <v>65</v>
      </c>
      <c r="N4980">
        <v>19602</v>
      </c>
      <c r="O4980">
        <v>12.4034734589208</v>
      </c>
    </row>
    <row r="4981" spans="1:15" x14ac:dyDescent="0.25">
      <c r="A4981" s="20" t="s">
        <v>5094</v>
      </c>
      <c r="B4981">
        <v>4</v>
      </c>
      <c r="C4981" t="s">
        <v>68</v>
      </c>
      <c r="D4981" t="s">
        <v>89</v>
      </c>
      <c r="E4981" t="s">
        <v>70</v>
      </c>
      <c r="F4981" t="s">
        <v>38</v>
      </c>
      <c r="G4981">
        <v>3</v>
      </c>
      <c r="H4981">
        <v>2012</v>
      </c>
      <c r="I4981" t="s">
        <v>34</v>
      </c>
      <c r="J4981">
        <v>13.3</v>
      </c>
      <c r="K4981">
        <v>11.13</v>
      </c>
      <c r="L4981">
        <v>15.93</v>
      </c>
      <c r="M4981">
        <v>118</v>
      </c>
      <c r="N4981">
        <v>8859</v>
      </c>
      <c r="O4981">
        <v>9.2057461789832296</v>
      </c>
    </row>
    <row r="4982" spans="1:15" x14ac:dyDescent="0.25">
      <c r="A4982" s="20" t="s">
        <v>5095</v>
      </c>
      <c r="B4982">
        <v>4</v>
      </c>
      <c r="C4982" t="s">
        <v>68</v>
      </c>
      <c r="D4982" t="s">
        <v>89</v>
      </c>
      <c r="E4982" t="s">
        <v>70</v>
      </c>
      <c r="F4982" t="s">
        <v>38</v>
      </c>
      <c r="G4982">
        <v>3</v>
      </c>
      <c r="H4982">
        <v>2012</v>
      </c>
      <c r="I4982" t="s">
        <v>52</v>
      </c>
      <c r="J4982">
        <v>4.7</v>
      </c>
      <c r="K4982">
        <v>3.11</v>
      </c>
      <c r="L4982">
        <v>7.11</v>
      </c>
      <c r="M4982">
        <v>22</v>
      </c>
      <c r="N4982">
        <v>4678</v>
      </c>
      <c r="O4982">
        <v>21.320071635561</v>
      </c>
    </row>
    <row r="4983" spans="1:15" x14ac:dyDescent="0.25">
      <c r="A4983" s="20" t="s">
        <v>5096</v>
      </c>
      <c r="B4983">
        <v>4</v>
      </c>
      <c r="C4983" t="s">
        <v>68</v>
      </c>
      <c r="D4983" t="s">
        <v>89</v>
      </c>
      <c r="E4983" t="s">
        <v>70</v>
      </c>
      <c r="F4983" t="s">
        <v>38</v>
      </c>
      <c r="G4983">
        <v>3</v>
      </c>
      <c r="H4983">
        <v>2012</v>
      </c>
      <c r="I4983" t="s">
        <v>53</v>
      </c>
      <c r="J4983">
        <v>6.6</v>
      </c>
      <c r="K4983">
        <v>5.56</v>
      </c>
      <c r="L4983">
        <v>7.83</v>
      </c>
      <c r="M4983">
        <v>129</v>
      </c>
      <c r="N4983">
        <v>19554</v>
      </c>
      <c r="O4983">
        <v>8.8045090632562406</v>
      </c>
    </row>
    <row r="4984" spans="1:15" x14ac:dyDescent="0.25">
      <c r="A4984" s="20" t="s">
        <v>5097</v>
      </c>
      <c r="B4984">
        <v>4</v>
      </c>
      <c r="C4984" t="s">
        <v>68</v>
      </c>
      <c r="D4984" t="s">
        <v>89</v>
      </c>
      <c r="E4984" t="s">
        <v>70</v>
      </c>
      <c r="F4984" t="s">
        <v>38</v>
      </c>
      <c r="G4984">
        <v>3</v>
      </c>
      <c r="H4984">
        <v>2012</v>
      </c>
      <c r="I4984" t="s">
        <v>54</v>
      </c>
      <c r="J4984" t="s">
        <v>44</v>
      </c>
      <c r="K4984" t="s">
        <v>44</v>
      </c>
      <c r="L4984" t="s">
        <v>44</v>
      </c>
      <c r="M4984">
        <v>3</v>
      </c>
      <c r="N4984">
        <v>837</v>
      </c>
      <c r="O4984">
        <v>57.735026918962603</v>
      </c>
    </row>
    <row r="4985" spans="1:15" x14ac:dyDescent="0.25">
      <c r="A4985" s="20" t="s">
        <v>5098</v>
      </c>
      <c r="B4985">
        <v>4</v>
      </c>
      <c r="C4985" t="s">
        <v>68</v>
      </c>
      <c r="D4985" t="s">
        <v>89</v>
      </c>
      <c r="E4985" t="s">
        <v>70</v>
      </c>
      <c r="F4985" t="s">
        <v>38</v>
      </c>
      <c r="G4985">
        <v>3</v>
      </c>
      <c r="H4985">
        <v>2012</v>
      </c>
      <c r="I4985" t="s">
        <v>55</v>
      </c>
      <c r="J4985">
        <v>7.9</v>
      </c>
      <c r="K4985">
        <v>6.21</v>
      </c>
      <c r="L4985">
        <v>9.92</v>
      </c>
      <c r="M4985">
        <v>69</v>
      </c>
      <c r="N4985">
        <v>8789</v>
      </c>
      <c r="O4985">
        <v>12.0385853085769</v>
      </c>
    </row>
    <row r="4986" spans="1:15" x14ac:dyDescent="0.25">
      <c r="A4986" s="20" t="s">
        <v>5099</v>
      </c>
      <c r="B4986">
        <v>4</v>
      </c>
      <c r="C4986" t="s">
        <v>68</v>
      </c>
      <c r="D4986" t="s">
        <v>89</v>
      </c>
      <c r="E4986" t="s">
        <v>70</v>
      </c>
      <c r="F4986" t="s">
        <v>38</v>
      </c>
      <c r="G4986">
        <v>3</v>
      </c>
      <c r="H4986">
        <v>2012</v>
      </c>
      <c r="I4986" t="s">
        <v>56</v>
      </c>
      <c r="J4986">
        <v>6.2</v>
      </c>
      <c r="K4986">
        <v>4.6500000000000004</v>
      </c>
      <c r="L4986">
        <v>8.16</v>
      </c>
      <c r="M4986">
        <v>48</v>
      </c>
      <c r="N4986">
        <v>7788</v>
      </c>
      <c r="O4986">
        <v>14.433756729740599</v>
      </c>
    </row>
    <row r="4987" spans="1:15" x14ac:dyDescent="0.25">
      <c r="A4987" s="20" t="s">
        <v>5100</v>
      </c>
      <c r="B4987">
        <v>4</v>
      </c>
      <c r="C4987" t="s">
        <v>68</v>
      </c>
      <c r="D4987" t="s">
        <v>89</v>
      </c>
      <c r="E4987" t="s">
        <v>70</v>
      </c>
      <c r="F4987" t="s">
        <v>38</v>
      </c>
      <c r="G4987">
        <v>3</v>
      </c>
      <c r="H4987">
        <v>2012</v>
      </c>
      <c r="I4987" t="s">
        <v>57</v>
      </c>
      <c r="J4987">
        <v>6.8</v>
      </c>
      <c r="K4987">
        <v>5.07</v>
      </c>
      <c r="L4987">
        <v>9.07</v>
      </c>
      <c r="M4987">
        <v>45</v>
      </c>
      <c r="N4987">
        <v>6633</v>
      </c>
      <c r="O4987">
        <v>14.907119849998599</v>
      </c>
    </row>
    <row r="4988" spans="1:15" x14ac:dyDescent="0.25">
      <c r="A4988" s="20" t="s">
        <v>5101</v>
      </c>
      <c r="B4988">
        <v>4</v>
      </c>
      <c r="C4988" t="s">
        <v>68</v>
      </c>
      <c r="D4988" t="s">
        <v>89</v>
      </c>
      <c r="E4988" t="s">
        <v>70</v>
      </c>
      <c r="F4988" t="s">
        <v>38</v>
      </c>
      <c r="G4988">
        <v>3</v>
      </c>
      <c r="H4988">
        <v>2012</v>
      </c>
      <c r="I4988" t="s">
        <v>58</v>
      </c>
      <c r="J4988">
        <v>8</v>
      </c>
      <c r="K4988">
        <v>7.07</v>
      </c>
      <c r="L4988">
        <v>9.15</v>
      </c>
      <c r="M4988">
        <v>228</v>
      </c>
      <c r="N4988">
        <v>28355</v>
      </c>
      <c r="O4988">
        <v>6.6226617853252199</v>
      </c>
    </row>
    <row r="4989" spans="1:15" x14ac:dyDescent="0.25">
      <c r="A4989" s="20" t="s">
        <v>5102</v>
      </c>
      <c r="B4989">
        <v>4</v>
      </c>
      <c r="C4989" t="s">
        <v>68</v>
      </c>
      <c r="D4989" t="s">
        <v>89</v>
      </c>
      <c r="E4989" t="s">
        <v>70</v>
      </c>
      <c r="F4989" t="s">
        <v>38</v>
      </c>
      <c r="G4989">
        <v>3</v>
      </c>
      <c r="H4989">
        <v>2012</v>
      </c>
      <c r="I4989" t="s">
        <v>59</v>
      </c>
      <c r="J4989">
        <v>9.1</v>
      </c>
      <c r="K4989">
        <v>6.02</v>
      </c>
      <c r="L4989">
        <v>13.74</v>
      </c>
      <c r="M4989">
        <v>22</v>
      </c>
      <c r="N4989">
        <v>2418</v>
      </c>
      <c r="O4989">
        <v>21.320071635561</v>
      </c>
    </row>
    <row r="4990" spans="1:15" x14ac:dyDescent="0.25">
      <c r="A4990" s="20" t="s">
        <v>5103</v>
      </c>
      <c r="B4990">
        <v>4</v>
      </c>
      <c r="C4990" t="s">
        <v>68</v>
      </c>
      <c r="D4990" t="s">
        <v>89</v>
      </c>
      <c r="E4990" t="s">
        <v>70</v>
      </c>
      <c r="F4990" t="s">
        <v>38</v>
      </c>
      <c r="G4990">
        <v>3</v>
      </c>
      <c r="H4990">
        <v>2012</v>
      </c>
      <c r="I4990" t="s">
        <v>60</v>
      </c>
      <c r="J4990">
        <v>9.4</v>
      </c>
      <c r="K4990">
        <v>8.0500000000000007</v>
      </c>
      <c r="L4990">
        <v>11.04</v>
      </c>
      <c r="M4990">
        <v>153</v>
      </c>
      <c r="N4990">
        <v>16226</v>
      </c>
      <c r="O4990">
        <v>8.0845208345444295</v>
      </c>
    </row>
    <row r="4991" spans="1:15" x14ac:dyDescent="0.25">
      <c r="A4991" s="20" t="s">
        <v>5104</v>
      </c>
      <c r="B4991">
        <v>4</v>
      </c>
      <c r="C4991" t="s">
        <v>68</v>
      </c>
      <c r="D4991" t="s">
        <v>89</v>
      </c>
      <c r="E4991" t="s">
        <v>70</v>
      </c>
      <c r="F4991" t="s">
        <v>38</v>
      </c>
      <c r="G4991">
        <v>3</v>
      </c>
      <c r="H4991">
        <v>2012</v>
      </c>
      <c r="I4991" t="s">
        <v>61</v>
      </c>
      <c r="J4991" t="s">
        <v>44</v>
      </c>
      <c r="K4991" t="s">
        <v>44</v>
      </c>
      <c r="L4991" t="s">
        <v>44</v>
      </c>
      <c r="M4991">
        <v>3</v>
      </c>
      <c r="N4991">
        <v>797</v>
      </c>
      <c r="O4991">
        <v>57.735026918962603</v>
      </c>
    </row>
    <row r="4992" spans="1:15" x14ac:dyDescent="0.25">
      <c r="A4992" s="20" t="s">
        <v>5105</v>
      </c>
      <c r="B4992">
        <v>4</v>
      </c>
      <c r="C4992" t="s">
        <v>68</v>
      </c>
      <c r="D4992" t="s">
        <v>89</v>
      </c>
      <c r="E4992" t="s">
        <v>70</v>
      </c>
      <c r="F4992" t="s">
        <v>38</v>
      </c>
      <c r="G4992">
        <v>3</v>
      </c>
      <c r="H4992">
        <v>2012</v>
      </c>
      <c r="I4992" t="s">
        <v>43</v>
      </c>
      <c r="J4992">
        <v>9.1999999999999993</v>
      </c>
      <c r="K4992">
        <v>7.86</v>
      </c>
      <c r="L4992">
        <v>10.79</v>
      </c>
      <c r="M4992">
        <v>152</v>
      </c>
      <c r="N4992">
        <v>16500</v>
      </c>
      <c r="O4992">
        <v>8.1110710565381297</v>
      </c>
    </row>
    <row r="4993" spans="1:15" x14ac:dyDescent="0.25">
      <c r="A4993" s="20" t="s">
        <v>5106</v>
      </c>
      <c r="B4993">
        <v>4</v>
      </c>
      <c r="C4993" t="s">
        <v>68</v>
      </c>
      <c r="D4993" t="s">
        <v>89</v>
      </c>
      <c r="E4993" t="s">
        <v>70</v>
      </c>
      <c r="F4993" t="s">
        <v>38</v>
      </c>
      <c r="G4993">
        <v>3</v>
      </c>
      <c r="H4993">
        <v>2012</v>
      </c>
      <c r="I4993" t="s">
        <v>62</v>
      </c>
      <c r="J4993">
        <v>7.3</v>
      </c>
      <c r="K4993">
        <v>5.32</v>
      </c>
      <c r="L4993">
        <v>9.91</v>
      </c>
      <c r="M4993">
        <v>39</v>
      </c>
      <c r="N4993">
        <v>5371</v>
      </c>
      <c r="O4993">
        <v>16.012815380508702</v>
      </c>
    </row>
    <row r="4994" spans="1:15" x14ac:dyDescent="0.25">
      <c r="A4994" s="20" t="s">
        <v>5107</v>
      </c>
      <c r="B4994">
        <v>4</v>
      </c>
      <c r="C4994" t="s">
        <v>68</v>
      </c>
      <c r="D4994" t="s">
        <v>89</v>
      </c>
      <c r="E4994" t="s">
        <v>70</v>
      </c>
      <c r="F4994" t="s">
        <v>38</v>
      </c>
      <c r="G4994">
        <v>3</v>
      </c>
      <c r="H4994">
        <v>2012</v>
      </c>
      <c r="I4994" t="s">
        <v>75</v>
      </c>
      <c r="J4994">
        <v>7.5</v>
      </c>
      <c r="K4994">
        <v>7.11</v>
      </c>
      <c r="L4994">
        <v>7.83</v>
      </c>
      <c r="M4994">
        <v>1661</v>
      </c>
      <c r="N4994">
        <v>222588</v>
      </c>
      <c r="O4994">
        <v>2.45366452405958</v>
      </c>
    </row>
    <row r="4995" spans="1:15" x14ac:dyDescent="0.25">
      <c r="A4995" s="20" t="s">
        <v>5108</v>
      </c>
      <c r="B4995">
        <v>4</v>
      </c>
      <c r="C4995" t="s">
        <v>68</v>
      </c>
      <c r="D4995" t="s">
        <v>89</v>
      </c>
      <c r="E4995" t="s">
        <v>70</v>
      </c>
      <c r="F4995" t="s">
        <v>38</v>
      </c>
      <c r="G4995">
        <v>3</v>
      </c>
      <c r="H4995">
        <v>2012</v>
      </c>
      <c r="I4995" t="s">
        <v>45</v>
      </c>
      <c r="J4995">
        <v>7.6</v>
      </c>
      <c r="K4995">
        <v>6.23</v>
      </c>
      <c r="L4995">
        <v>9.32</v>
      </c>
      <c r="M4995">
        <v>94</v>
      </c>
      <c r="N4995">
        <v>12334</v>
      </c>
      <c r="O4995">
        <v>10.3142124625879</v>
      </c>
    </row>
    <row r="4996" spans="1:15" x14ac:dyDescent="0.25">
      <c r="A4996" s="20" t="s">
        <v>5109</v>
      </c>
      <c r="B4996">
        <v>4</v>
      </c>
      <c r="C4996" t="s">
        <v>68</v>
      </c>
      <c r="D4996" t="s">
        <v>89</v>
      </c>
      <c r="E4996" t="s">
        <v>70</v>
      </c>
      <c r="F4996" t="s">
        <v>38</v>
      </c>
      <c r="G4996">
        <v>3</v>
      </c>
      <c r="H4996">
        <v>2012</v>
      </c>
      <c r="I4996" t="s">
        <v>46</v>
      </c>
      <c r="J4996">
        <v>8</v>
      </c>
      <c r="K4996">
        <v>6.43</v>
      </c>
      <c r="L4996">
        <v>10.02</v>
      </c>
      <c r="M4996">
        <v>77</v>
      </c>
      <c r="N4996">
        <v>9595</v>
      </c>
      <c r="O4996">
        <v>11.396057645963801</v>
      </c>
    </row>
    <row r="4997" spans="1:15" x14ac:dyDescent="0.25">
      <c r="A4997" s="20" t="s">
        <v>5110</v>
      </c>
      <c r="B4997">
        <v>4</v>
      </c>
      <c r="C4997" t="s">
        <v>68</v>
      </c>
      <c r="D4997" t="s">
        <v>89</v>
      </c>
      <c r="E4997" t="s">
        <v>70</v>
      </c>
      <c r="F4997" t="s">
        <v>38</v>
      </c>
      <c r="G4997">
        <v>3</v>
      </c>
      <c r="H4997">
        <v>2012</v>
      </c>
      <c r="I4997" t="s">
        <v>47</v>
      </c>
      <c r="J4997">
        <v>6.9</v>
      </c>
      <c r="K4997">
        <v>5.96</v>
      </c>
      <c r="L4997">
        <v>7.87</v>
      </c>
      <c r="M4997">
        <v>197</v>
      </c>
      <c r="N4997">
        <v>28747</v>
      </c>
      <c r="O4997">
        <v>7.1247049987909596</v>
      </c>
    </row>
    <row r="4998" spans="1:15" x14ac:dyDescent="0.25">
      <c r="A4998" s="20" t="s">
        <v>5111</v>
      </c>
      <c r="B4998">
        <v>4</v>
      </c>
      <c r="C4998" t="s">
        <v>68</v>
      </c>
      <c r="D4998" t="s">
        <v>89</v>
      </c>
      <c r="E4998" t="s">
        <v>70</v>
      </c>
      <c r="F4998" t="s">
        <v>38</v>
      </c>
      <c r="G4998">
        <v>3</v>
      </c>
      <c r="H4998">
        <v>2012</v>
      </c>
      <c r="I4998" t="s">
        <v>48</v>
      </c>
      <c r="J4998">
        <v>4.9000000000000004</v>
      </c>
      <c r="K4998">
        <v>3.9</v>
      </c>
      <c r="L4998">
        <v>6.26</v>
      </c>
      <c r="M4998">
        <v>68</v>
      </c>
      <c r="N4998">
        <v>13749</v>
      </c>
      <c r="O4998">
        <v>12.126781251816601</v>
      </c>
    </row>
    <row r="4999" spans="1:15" x14ac:dyDescent="0.25">
      <c r="A4999" s="20" t="s">
        <v>5112</v>
      </c>
      <c r="B4999">
        <v>4</v>
      </c>
      <c r="C4999" t="s">
        <v>68</v>
      </c>
      <c r="D4999" t="s">
        <v>89</v>
      </c>
      <c r="E4999" t="s">
        <v>70</v>
      </c>
      <c r="F4999" t="s">
        <v>38</v>
      </c>
      <c r="G4999">
        <v>3</v>
      </c>
      <c r="H4999">
        <v>2012</v>
      </c>
      <c r="I4999" t="s">
        <v>49</v>
      </c>
      <c r="J4999">
        <v>7.8</v>
      </c>
      <c r="K4999">
        <v>6.14</v>
      </c>
      <c r="L4999">
        <v>10.02</v>
      </c>
      <c r="M4999">
        <v>63</v>
      </c>
      <c r="N4999">
        <v>8032</v>
      </c>
      <c r="O4999">
        <v>12.5988157669742</v>
      </c>
    </row>
    <row r="5000" spans="1:15" x14ac:dyDescent="0.25">
      <c r="A5000" s="20" t="s">
        <v>5113</v>
      </c>
      <c r="B5000">
        <v>4</v>
      </c>
      <c r="C5000" t="s">
        <v>68</v>
      </c>
      <c r="D5000" t="s">
        <v>89</v>
      </c>
      <c r="E5000" t="s">
        <v>70</v>
      </c>
      <c r="F5000" t="s">
        <v>38</v>
      </c>
      <c r="G5000">
        <v>3</v>
      </c>
      <c r="H5000">
        <v>2012</v>
      </c>
      <c r="I5000" t="s">
        <v>50</v>
      </c>
      <c r="J5000">
        <v>6.4</v>
      </c>
      <c r="K5000">
        <v>5.12</v>
      </c>
      <c r="L5000">
        <v>7.91</v>
      </c>
      <c r="M5000">
        <v>80</v>
      </c>
      <c r="N5000">
        <v>12568</v>
      </c>
      <c r="O5000">
        <v>11.180339887498899</v>
      </c>
    </row>
    <row r="5001" spans="1:15" x14ac:dyDescent="0.25">
      <c r="A5001" s="20" t="s">
        <v>5114</v>
      </c>
      <c r="B5001">
        <v>4</v>
      </c>
      <c r="C5001" t="s">
        <v>68</v>
      </c>
      <c r="D5001" t="s">
        <v>89</v>
      </c>
      <c r="E5001" t="s">
        <v>70</v>
      </c>
      <c r="F5001" t="s">
        <v>38</v>
      </c>
      <c r="G5001">
        <v>3</v>
      </c>
      <c r="H5001">
        <v>2012</v>
      </c>
      <c r="I5001" t="s">
        <v>51</v>
      </c>
      <c r="J5001">
        <v>4.7</v>
      </c>
      <c r="K5001">
        <v>3.61</v>
      </c>
      <c r="L5001">
        <v>6.23</v>
      </c>
      <c r="M5001">
        <v>51</v>
      </c>
      <c r="N5001">
        <v>10758</v>
      </c>
      <c r="O5001">
        <v>14.0028008402801</v>
      </c>
    </row>
    <row r="5002" spans="1:15" x14ac:dyDescent="0.25">
      <c r="A5002" s="20" t="s">
        <v>5115</v>
      </c>
      <c r="B5002">
        <v>4</v>
      </c>
      <c r="C5002" t="s">
        <v>68</v>
      </c>
      <c r="D5002" t="s">
        <v>89</v>
      </c>
      <c r="E5002" t="s">
        <v>72</v>
      </c>
      <c r="F5002" t="s">
        <v>42</v>
      </c>
      <c r="G5002">
        <v>4</v>
      </c>
      <c r="H5002">
        <v>2012</v>
      </c>
      <c r="I5002" t="s">
        <v>34</v>
      </c>
      <c r="J5002">
        <v>16.2</v>
      </c>
      <c r="K5002">
        <v>14.53</v>
      </c>
      <c r="L5002">
        <v>18.170000000000002</v>
      </c>
      <c r="M5002">
        <v>302</v>
      </c>
      <c r="N5002">
        <v>18587</v>
      </c>
      <c r="O5002">
        <v>5.7543533764843602</v>
      </c>
    </row>
    <row r="5003" spans="1:15" x14ac:dyDescent="0.25">
      <c r="A5003" s="20" t="s">
        <v>5116</v>
      </c>
      <c r="B5003">
        <v>4</v>
      </c>
      <c r="C5003" t="s">
        <v>68</v>
      </c>
      <c r="D5003" t="s">
        <v>89</v>
      </c>
      <c r="E5003" t="s">
        <v>72</v>
      </c>
      <c r="F5003" t="s">
        <v>42</v>
      </c>
      <c r="G5003">
        <v>4</v>
      </c>
      <c r="H5003">
        <v>2012</v>
      </c>
      <c r="I5003" t="s">
        <v>52</v>
      </c>
      <c r="J5003" t="s">
        <v>44</v>
      </c>
      <c r="K5003" t="s">
        <v>44</v>
      </c>
      <c r="L5003" t="s">
        <v>44</v>
      </c>
      <c r="M5003">
        <v>9</v>
      </c>
      <c r="N5003">
        <v>708</v>
      </c>
      <c r="O5003">
        <v>33.3333333333333</v>
      </c>
    </row>
    <row r="5004" spans="1:15" x14ac:dyDescent="0.25">
      <c r="A5004" s="20" t="s">
        <v>5117</v>
      </c>
      <c r="B5004">
        <v>4</v>
      </c>
      <c r="C5004" t="s">
        <v>68</v>
      </c>
      <c r="D5004" t="s">
        <v>89</v>
      </c>
      <c r="E5004" t="s">
        <v>72</v>
      </c>
      <c r="F5004" t="s">
        <v>42</v>
      </c>
      <c r="G5004">
        <v>4</v>
      </c>
      <c r="H5004">
        <v>2012</v>
      </c>
      <c r="I5004" t="s">
        <v>53</v>
      </c>
      <c r="J5004" t="s">
        <v>44</v>
      </c>
      <c r="K5004" t="s">
        <v>44</v>
      </c>
      <c r="L5004" t="s">
        <v>44</v>
      </c>
      <c r="M5004">
        <v>12</v>
      </c>
      <c r="N5004">
        <v>1840</v>
      </c>
      <c r="O5004">
        <v>28.867513459481302</v>
      </c>
    </row>
    <row r="5005" spans="1:15" x14ac:dyDescent="0.25">
      <c r="A5005" s="20" t="s">
        <v>5118</v>
      </c>
      <c r="B5005">
        <v>4</v>
      </c>
      <c r="C5005" t="s">
        <v>68</v>
      </c>
      <c r="D5005" t="s">
        <v>89</v>
      </c>
      <c r="E5005" t="s">
        <v>72</v>
      </c>
      <c r="F5005" t="s">
        <v>42</v>
      </c>
      <c r="G5005">
        <v>4</v>
      </c>
      <c r="H5005">
        <v>2012</v>
      </c>
      <c r="I5005" t="s">
        <v>54</v>
      </c>
      <c r="J5005" t="s">
        <v>44</v>
      </c>
      <c r="K5005" t="s">
        <v>44</v>
      </c>
      <c r="L5005" t="s">
        <v>44</v>
      </c>
      <c r="M5005">
        <v>2</v>
      </c>
      <c r="N5005">
        <v>155</v>
      </c>
      <c r="O5005">
        <v>70.710678118654698</v>
      </c>
    </row>
    <row r="5006" spans="1:15" x14ac:dyDescent="0.25">
      <c r="A5006" s="20" t="s">
        <v>5119</v>
      </c>
      <c r="B5006">
        <v>4</v>
      </c>
      <c r="C5006" t="s">
        <v>68</v>
      </c>
      <c r="D5006" t="s">
        <v>89</v>
      </c>
      <c r="E5006" t="s">
        <v>72</v>
      </c>
      <c r="F5006" t="s">
        <v>42</v>
      </c>
      <c r="G5006">
        <v>4</v>
      </c>
      <c r="H5006">
        <v>2012</v>
      </c>
      <c r="I5006" t="s">
        <v>55</v>
      </c>
      <c r="J5006">
        <v>13.2</v>
      </c>
      <c r="K5006">
        <v>9.2899999999999991</v>
      </c>
      <c r="L5006">
        <v>18.84</v>
      </c>
      <c r="M5006">
        <v>30</v>
      </c>
      <c r="N5006">
        <v>2266</v>
      </c>
      <c r="O5006">
        <v>18.257418583505501</v>
      </c>
    </row>
    <row r="5007" spans="1:15" x14ac:dyDescent="0.25">
      <c r="A5007" s="20" t="s">
        <v>5120</v>
      </c>
      <c r="B5007">
        <v>4</v>
      </c>
      <c r="C5007" t="s">
        <v>68</v>
      </c>
      <c r="D5007" t="s">
        <v>89</v>
      </c>
      <c r="E5007" t="s">
        <v>72</v>
      </c>
      <c r="F5007" t="s">
        <v>42</v>
      </c>
      <c r="G5007">
        <v>4</v>
      </c>
      <c r="H5007">
        <v>2012</v>
      </c>
      <c r="I5007" t="s">
        <v>56</v>
      </c>
      <c r="J5007" t="s">
        <v>44</v>
      </c>
      <c r="K5007" t="s">
        <v>44</v>
      </c>
      <c r="L5007" t="s">
        <v>44</v>
      </c>
      <c r="M5007">
        <v>6</v>
      </c>
      <c r="N5007">
        <v>422</v>
      </c>
      <c r="O5007">
        <v>40.824829046386299</v>
      </c>
    </row>
    <row r="5008" spans="1:15" x14ac:dyDescent="0.25">
      <c r="A5008" s="20" t="s">
        <v>5121</v>
      </c>
      <c r="B5008">
        <v>4</v>
      </c>
      <c r="C5008" t="s">
        <v>68</v>
      </c>
      <c r="D5008" t="s">
        <v>89</v>
      </c>
      <c r="E5008" t="s">
        <v>72</v>
      </c>
      <c r="F5008" t="s">
        <v>42</v>
      </c>
      <c r="G5008">
        <v>4</v>
      </c>
      <c r="H5008">
        <v>2012</v>
      </c>
      <c r="I5008" t="s">
        <v>57</v>
      </c>
      <c r="J5008" t="s">
        <v>44</v>
      </c>
      <c r="K5008" t="s">
        <v>44</v>
      </c>
      <c r="L5008" t="s">
        <v>44</v>
      </c>
      <c r="M5008">
        <v>4</v>
      </c>
      <c r="N5008">
        <v>255</v>
      </c>
      <c r="O5008">
        <v>50</v>
      </c>
    </row>
    <row r="5009" spans="1:15" x14ac:dyDescent="0.25">
      <c r="A5009" s="20" t="s">
        <v>5122</v>
      </c>
      <c r="B5009">
        <v>4</v>
      </c>
      <c r="C5009" t="s">
        <v>68</v>
      </c>
      <c r="D5009" t="s">
        <v>89</v>
      </c>
      <c r="E5009" t="s">
        <v>72</v>
      </c>
      <c r="F5009" t="s">
        <v>42</v>
      </c>
      <c r="G5009">
        <v>4</v>
      </c>
      <c r="H5009">
        <v>2012</v>
      </c>
      <c r="I5009" t="s">
        <v>58</v>
      </c>
      <c r="J5009">
        <v>7.8</v>
      </c>
      <c r="K5009">
        <v>5.71</v>
      </c>
      <c r="L5009">
        <v>10.74</v>
      </c>
      <c r="M5009">
        <v>38</v>
      </c>
      <c r="N5009">
        <v>4849</v>
      </c>
      <c r="O5009">
        <v>16.222142113076298</v>
      </c>
    </row>
    <row r="5010" spans="1:15" x14ac:dyDescent="0.25">
      <c r="A5010" s="20" t="s">
        <v>5123</v>
      </c>
      <c r="B5010">
        <v>4</v>
      </c>
      <c r="C5010" t="s">
        <v>68</v>
      </c>
      <c r="D5010" t="s">
        <v>89</v>
      </c>
      <c r="E5010" t="s">
        <v>72</v>
      </c>
      <c r="F5010" t="s">
        <v>42</v>
      </c>
      <c r="G5010">
        <v>4</v>
      </c>
      <c r="H5010">
        <v>2012</v>
      </c>
      <c r="I5010" t="s">
        <v>59</v>
      </c>
      <c r="J5010" t="s">
        <v>44</v>
      </c>
      <c r="K5010" t="s">
        <v>44</v>
      </c>
      <c r="L5010" t="s">
        <v>44</v>
      </c>
      <c r="M5010">
        <v>4</v>
      </c>
      <c r="N5010">
        <v>307</v>
      </c>
      <c r="O5010">
        <v>50</v>
      </c>
    </row>
    <row r="5011" spans="1:15" x14ac:dyDescent="0.25">
      <c r="A5011" s="20" t="s">
        <v>5124</v>
      </c>
      <c r="B5011">
        <v>4</v>
      </c>
      <c r="C5011" t="s">
        <v>68</v>
      </c>
      <c r="D5011" t="s">
        <v>89</v>
      </c>
      <c r="E5011" t="s">
        <v>72</v>
      </c>
      <c r="F5011" t="s">
        <v>42</v>
      </c>
      <c r="G5011">
        <v>4</v>
      </c>
      <c r="H5011">
        <v>2012</v>
      </c>
      <c r="I5011" t="s">
        <v>60</v>
      </c>
      <c r="J5011">
        <v>12.2</v>
      </c>
      <c r="K5011">
        <v>10.55</v>
      </c>
      <c r="L5011">
        <v>14.01</v>
      </c>
      <c r="M5011">
        <v>188</v>
      </c>
      <c r="N5011">
        <v>15465</v>
      </c>
      <c r="O5011">
        <v>7.2932495748947304</v>
      </c>
    </row>
    <row r="5012" spans="1:15" x14ac:dyDescent="0.25">
      <c r="A5012" s="20" t="s">
        <v>5125</v>
      </c>
      <c r="B5012">
        <v>4</v>
      </c>
      <c r="C5012" t="s">
        <v>68</v>
      </c>
      <c r="D5012" t="s">
        <v>89</v>
      </c>
      <c r="E5012" t="s">
        <v>72</v>
      </c>
      <c r="F5012" t="s">
        <v>42</v>
      </c>
      <c r="G5012">
        <v>4</v>
      </c>
      <c r="H5012">
        <v>2012</v>
      </c>
      <c r="I5012" t="s">
        <v>43</v>
      </c>
      <c r="J5012" t="s">
        <v>44</v>
      </c>
      <c r="K5012" t="s">
        <v>44</v>
      </c>
      <c r="L5012" t="s">
        <v>44</v>
      </c>
      <c r="M5012">
        <v>14</v>
      </c>
      <c r="N5012">
        <v>1650</v>
      </c>
      <c r="O5012">
        <v>26.726124191242398</v>
      </c>
    </row>
    <row r="5013" spans="1:15" x14ac:dyDescent="0.25">
      <c r="A5013" s="20" t="s">
        <v>5126</v>
      </c>
      <c r="B5013">
        <v>4</v>
      </c>
      <c r="C5013" t="s">
        <v>68</v>
      </c>
      <c r="D5013" t="s">
        <v>89</v>
      </c>
      <c r="E5013" t="s">
        <v>72</v>
      </c>
      <c r="F5013" t="s">
        <v>42</v>
      </c>
      <c r="G5013">
        <v>4</v>
      </c>
      <c r="H5013">
        <v>2012</v>
      </c>
      <c r="I5013" t="s">
        <v>62</v>
      </c>
      <c r="J5013" t="s">
        <v>44</v>
      </c>
      <c r="K5013" t="s">
        <v>44</v>
      </c>
      <c r="L5013" t="s">
        <v>44</v>
      </c>
      <c r="M5013">
        <v>5</v>
      </c>
      <c r="N5013">
        <v>253</v>
      </c>
      <c r="O5013">
        <v>44.721359549995803</v>
      </c>
    </row>
    <row r="5014" spans="1:15" x14ac:dyDescent="0.25">
      <c r="A5014" s="20" t="s">
        <v>5127</v>
      </c>
      <c r="B5014">
        <v>4</v>
      </c>
      <c r="C5014" t="s">
        <v>68</v>
      </c>
      <c r="D5014" t="s">
        <v>89</v>
      </c>
      <c r="E5014" t="s">
        <v>72</v>
      </c>
      <c r="F5014" t="s">
        <v>42</v>
      </c>
      <c r="G5014">
        <v>4</v>
      </c>
      <c r="H5014">
        <v>2012</v>
      </c>
      <c r="I5014" t="s">
        <v>75</v>
      </c>
      <c r="J5014">
        <v>10.6</v>
      </c>
      <c r="K5014">
        <v>9.99</v>
      </c>
      <c r="L5014">
        <v>11.17</v>
      </c>
      <c r="M5014">
        <v>1214</v>
      </c>
      <c r="N5014">
        <v>114947</v>
      </c>
      <c r="O5014">
        <v>2.8700578896514601</v>
      </c>
    </row>
    <row r="5015" spans="1:15" x14ac:dyDescent="0.25">
      <c r="A5015" s="20" t="s">
        <v>5128</v>
      </c>
      <c r="B5015">
        <v>4</v>
      </c>
      <c r="C5015" t="s">
        <v>68</v>
      </c>
      <c r="D5015" t="s">
        <v>89</v>
      </c>
      <c r="E5015" t="s">
        <v>72</v>
      </c>
      <c r="F5015" t="s">
        <v>42</v>
      </c>
      <c r="G5015">
        <v>4</v>
      </c>
      <c r="H5015">
        <v>2012</v>
      </c>
      <c r="I5015" t="s">
        <v>45</v>
      </c>
      <c r="J5015">
        <v>10.199999999999999</v>
      </c>
      <c r="K5015">
        <v>7.65</v>
      </c>
      <c r="L5015">
        <v>13.49</v>
      </c>
      <c r="M5015">
        <v>47</v>
      </c>
      <c r="N5015">
        <v>4625</v>
      </c>
      <c r="O5015">
        <v>14.5864991497895</v>
      </c>
    </row>
    <row r="5016" spans="1:15" x14ac:dyDescent="0.25">
      <c r="A5016" s="20" t="s">
        <v>5129</v>
      </c>
      <c r="B5016">
        <v>4</v>
      </c>
      <c r="C5016" t="s">
        <v>68</v>
      </c>
      <c r="D5016" t="s">
        <v>89</v>
      </c>
      <c r="E5016" t="s">
        <v>72</v>
      </c>
      <c r="F5016" t="s">
        <v>42</v>
      </c>
      <c r="G5016">
        <v>4</v>
      </c>
      <c r="H5016">
        <v>2012</v>
      </c>
      <c r="I5016" t="s">
        <v>46</v>
      </c>
      <c r="J5016">
        <v>9.9</v>
      </c>
      <c r="K5016">
        <v>7.99</v>
      </c>
      <c r="L5016">
        <v>12.34</v>
      </c>
      <c r="M5016">
        <v>80</v>
      </c>
      <c r="N5016">
        <v>8056</v>
      </c>
      <c r="O5016">
        <v>11.180339887498899</v>
      </c>
    </row>
    <row r="5017" spans="1:15" x14ac:dyDescent="0.25">
      <c r="A5017" s="20" t="s">
        <v>5130</v>
      </c>
      <c r="B5017">
        <v>4</v>
      </c>
      <c r="C5017" t="s">
        <v>68</v>
      </c>
      <c r="D5017" t="s">
        <v>89</v>
      </c>
      <c r="E5017" t="s">
        <v>72</v>
      </c>
      <c r="F5017" t="s">
        <v>42</v>
      </c>
      <c r="G5017">
        <v>4</v>
      </c>
      <c r="H5017">
        <v>2012</v>
      </c>
      <c r="I5017" t="s">
        <v>47</v>
      </c>
      <c r="J5017">
        <v>8.1999999999999993</v>
      </c>
      <c r="K5017">
        <v>7.46</v>
      </c>
      <c r="L5017">
        <v>9.1199999999999992</v>
      </c>
      <c r="M5017">
        <v>380</v>
      </c>
      <c r="N5017">
        <v>46067</v>
      </c>
      <c r="O5017">
        <v>5.1298917604257701</v>
      </c>
    </row>
    <row r="5018" spans="1:15" x14ac:dyDescent="0.25">
      <c r="A5018" s="20" t="s">
        <v>5131</v>
      </c>
      <c r="B5018">
        <v>4</v>
      </c>
      <c r="C5018" t="s">
        <v>68</v>
      </c>
      <c r="D5018" t="s">
        <v>89</v>
      </c>
      <c r="E5018" t="s">
        <v>72</v>
      </c>
      <c r="F5018" t="s">
        <v>42</v>
      </c>
      <c r="G5018">
        <v>4</v>
      </c>
      <c r="H5018">
        <v>2012</v>
      </c>
      <c r="I5018" t="s">
        <v>48</v>
      </c>
      <c r="J5018" t="s">
        <v>44</v>
      </c>
      <c r="K5018" t="s">
        <v>44</v>
      </c>
      <c r="L5018" t="s">
        <v>44</v>
      </c>
      <c r="M5018">
        <v>16</v>
      </c>
      <c r="N5018">
        <v>1851</v>
      </c>
      <c r="O5018">
        <v>25</v>
      </c>
    </row>
    <row r="5019" spans="1:15" x14ac:dyDescent="0.25">
      <c r="A5019" s="20" t="s">
        <v>5132</v>
      </c>
      <c r="B5019">
        <v>4</v>
      </c>
      <c r="C5019" t="s">
        <v>68</v>
      </c>
      <c r="D5019" t="s">
        <v>89</v>
      </c>
      <c r="E5019" t="s">
        <v>72</v>
      </c>
      <c r="F5019" t="s">
        <v>42</v>
      </c>
      <c r="G5019">
        <v>4</v>
      </c>
      <c r="H5019">
        <v>2012</v>
      </c>
      <c r="I5019" t="s">
        <v>49</v>
      </c>
      <c r="J5019">
        <v>11.3</v>
      </c>
      <c r="K5019">
        <v>8.6199999999999992</v>
      </c>
      <c r="L5019">
        <v>14.7</v>
      </c>
      <c r="M5019">
        <v>53</v>
      </c>
      <c r="N5019">
        <v>4707</v>
      </c>
      <c r="O5019">
        <v>13.7360563948689</v>
      </c>
    </row>
    <row r="5020" spans="1:15" x14ac:dyDescent="0.25">
      <c r="A5020" s="20" t="s">
        <v>5133</v>
      </c>
      <c r="B5020">
        <v>4</v>
      </c>
      <c r="C5020" t="s">
        <v>68</v>
      </c>
      <c r="D5020" t="s">
        <v>89</v>
      </c>
      <c r="E5020" t="s">
        <v>72</v>
      </c>
      <c r="F5020" t="s">
        <v>42</v>
      </c>
      <c r="G5020">
        <v>4</v>
      </c>
      <c r="H5020">
        <v>2012</v>
      </c>
      <c r="I5020" t="s">
        <v>50</v>
      </c>
      <c r="J5020" t="s">
        <v>44</v>
      </c>
      <c r="K5020" t="s">
        <v>44</v>
      </c>
      <c r="L5020" t="s">
        <v>44</v>
      </c>
      <c r="M5020">
        <v>10</v>
      </c>
      <c r="N5020">
        <v>1311</v>
      </c>
      <c r="O5020">
        <v>31.6227766016838</v>
      </c>
    </row>
    <row r="5021" spans="1:15" x14ac:dyDescent="0.25">
      <c r="A5021" s="20" t="s">
        <v>5134</v>
      </c>
      <c r="B5021">
        <v>4</v>
      </c>
      <c r="C5021" t="s">
        <v>68</v>
      </c>
      <c r="D5021" t="s">
        <v>89</v>
      </c>
      <c r="E5021" t="s">
        <v>72</v>
      </c>
      <c r="F5021" t="s">
        <v>42</v>
      </c>
      <c r="G5021">
        <v>4</v>
      </c>
      <c r="H5021">
        <v>2012</v>
      </c>
      <c r="I5021" t="s">
        <v>51</v>
      </c>
      <c r="J5021" t="s">
        <v>44</v>
      </c>
      <c r="K5021" t="s">
        <v>44</v>
      </c>
      <c r="L5021" t="s">
        <v>44</v>
      </c>
      <c r="M5021">
        <v>14</v>
      </c>
      <c r="N5021">
        <v>1573</v>
      </c>
      <c r="O5021">
        <v>26.726124191242398</v>
      </c>
    </row>
    <row r="5022" spans="1:15" x14ac:dyDescent="0.25">
      <c r="A5022" s="20" t="s">
        <v>5135</v>
      </c>
      <c r="B5022">
        <v>4</v>
      </c>
      <c r="C5022" t="s">
        <v>68</v>
      </c>
      <c r="D5022" t="s">
        <v>89</v>
      </c>
      <c r="E5022" t="s">
        <v>69</v>
      </c>
      <c r="F5022" t="s">
        <v>35</v>
      </c>
      <c r="G5022">
        <v>5</v>
      </c>
      <c r="H5022">
        <v>2012</v>
      </c>
      <c r="I5022" t="s">
        <v>34</v>
      </c>
      <c r="J5022">
        <v>11</v>
      </c>
      <c r="K5022">
        <v>9.65</v>
      </c>
      <c r="L5022">
        <v>12.64</v>
      </c>
      <c r="M5022">
        <v>208</v>
      </c>
      <c r="N5022">
        <v>18834</v>
      </c>
      <c r="O5022">
        <v>6.9337524528153596</v>
      </c>
    </row>
    <row r="5023" spans="1:15" x14ac:dyDescent="0.25">
      <c r="A5023" s="20" t="s">
        <v>5136</v>
      </c>
      <c r="B5023">
        <v>4</v>
      </c>
      <c r="C5023" t="s">
        <v>68</v>
      </c>
      <c r="D5023" t="s">
        <v>89</v>
      </c>
      <c r="E5023" t="s">
        <v>69</v>
      </c>
      <c r="F5023" t="s">
        <v>35</v>
      </c>
      <c r="G5023">
        <v>5</v>
      </c>
      <c r="H5023">
        <v>2012</v>
      </c>
      <c r="I5023" t="s">
        <v>52</v>
      </c>
      <c r="J5023" t="s">
        <v>44</v>
      </c>
      <c r="K5023" t="s">
        <v>44</v>
      </c>
      <c r="L5023" t="s">
        <v>44</v>
      </c>
      <c r="M5023">
        <v>6</v>
      </c>
      <c r="N5023">
        <v>1022</v>
      </c>
      <c r="O5023">
        <v>40.824829046386299</v>
      </c>
    </row>
    <row r="5024" spans="1:15" x14ac:dyDescent="0.25">
      <c r="A5024" s="20" t="s">
        <v>5137</v>
      </c>
      <c r="B5024">
        <v>4</v>
      </c>
      <c r="C5024" t="s">
        <v>68</v>
      </c>
      <c r="D5024" t="s">
        <v>89</v>
      </c>
      <c r="E5024" t="s">
        <v>69</v>
      </c>
      <c r="F5024" t="s">
        <v>35</v>
      </c>
      <c r="G5024">
        <v>5</v>
      </c>
      <c r="H5024">
        <v>2012</v>
      </c>
      <c r="I5024" t="s">
        <v>53</v>
      </c>
      <c r="J5024" t="s">
        <v>44</v>
      </c>
      <c r="K5024" t="s">
        <v>44</v>
      </c>
      <c r="L5024" t="s">
        <v>44</v>
      </c>
      <c r="M5024">
        <v>3</v>
      </c>
      <c r="N5024">
        <v>621</v>
      </c>
      <c r="O5024">
        <v>57.735026918962603</v>
      </c>
    </row>
    <row r="5025" spans="1:15" x14ac:dyDescent="0.25">
      <c r="A5025" s="20" t="s">
        <v>5138</v>
      </c>
      <c r="B5025">
        <v>4</v>
      </c>
      <c r="C5025" t="s">
        <v>68</v>
      </c>
      <c r="D5025" t="s">
        <v>89</v>
      </c>
      <c r="E5025" t="s">
        <v>69</v>
      </c>
      <c r="F5025" t="s">
        <v>35</v>
      </c>
      <c r="G5025">
        <v>5</v>
      </c>
      <c r="H5025">
        <v>2012</v>
      </c>
      <c r="I5025" t="s">
        <v>55</v>
      </c>
      <c r="J5025" t="s">
        <v>44</v>
      </c>
      <c r="K5025" t="s">
        <v>44</v>
      </c>
      <c r="L5025" t="s">
        <v>44</v>
      </c>
      <c r="M5025">
        <v>10</v>
      </c>
      <c r="N5025">
        <v>2214</v>
      </c>
      <c r="O5025">
        <v>31.6227766016838</v>
      </c>
    </row>
    <row r="5026" spans="1:15" x14ac:dyDescent="0.25">
      <c r="A5026" s="20" t="s">
        <v>5139</v>
      </c>
      <c r="B5026">
        <v>4</v>
      </c>
      <c r="C5026" t="s">
        <v>68</v>
      </c>
      <c r="D5026" t="s">
        <v>89</v>
      </c>
      <c r="E5026" t="s">
        <v>69</v>
      </c>
      <c r="F5026" t="s">
        <v>35</v>
      </c>
      <c r="G5026">
        <v>5</v>
      </c>
      <c r="H5026">
        <v>2012</v>
      </c>
      <c r="I5026" t="s">
        <v>57</v>
      </c>
      <c r="J5026" t="s">
        <v>44</v>
      </c>
      <c r="K5026" t="s">
        <v>44</v>
      </c>
      <c r="L5026" t="s">
        <v>44</v>
      </c>
      <c r="M5026">
        <v>7</v>
      </c>
      <c r="N5026">
        <v>627</v>
      </c>
      <c r="O5026">
        <v>37.796447300922701</v>
      </c>
    </row>
    <row r="5027" spans="1:15" x14ac:dyDescent="0.25">
      <c r="A5027" s="20" t="s">
        <v>5140</v>
      </c>
      <c r="B5027">
        <v>4</v>
      </c>
      <c r="C5027" t="s">
        <v>68</v>
      </c>
      <c r="D5027" t="s">
        <v>89</v>
      </c>
      <c r="E5027" t="s">
        <v>69</v>
      </c>
      <c r="F5027" t="s">
        <v>35</v>
      </c>
      <c r="G5027">
        <v>5</v>
      </c>
      <c r="H5027">
        <v>2012</v>
      </c>
      <c r="I5027" t="s">
        <v>58</v>
      </c>
      <c r="J5027">
        <v>5.7</v>
      </c>
      <c r="K5027">
        <v>4.0199999999999996</v>
      </c>
      <c r="L5027">
        <v>8.08</v>
      </c>
      <c r="M5027">
        <v>31</v>
      </c>
      <c r="N5027">
        <v>5437</v>
      </c>
      <c r="O5027">
        <v>17.9605302026775</v>
      </c>
    </row>
    <row r="5028" spans="1:15" x14ac:dyDescent="0.25">
      <c r="A5028" s="20" t="s">
        <v>5141</v>
      </c>
      <c r="B5028">
        <v>4</v>
      </c>
      <c r="C5028" t="s">
        <v>68</v>
      </c>
      <c r="D5028" t="s">
        <v>89</v>
      </c>
      <c r="E5028" t="s">
        <v>69</v>
      </c>
      <c r="F5028" t="s">
        <v>35</v>
      </c>
      <c r="G5028">
        <v>5</v>
      </c>
      <c r="H5028">
        <v>2012</v>
      </c>
      <c r="I5028" t="s">
        <v>59</v>
      </c>
      <c r="J5028" t="s">
        <v>44</v>
      </c>
      <c r="K5028" t="s">
        <v>44</v>
      </c>
      <c r="L5028" t="s">
        <v>44</v>
      </c>
      <c r="M5028">
        <v>1</v>
      </c>
      <c r="N5028">
        <v>63</v>
      </c>
      <c r="O5028">
        <v>100</v>
      </c>
    </row>
    <row r="5029" spans="1:15" x14ac:dyDescent="0.25">
      <c r="A5029" s="20" t="s">
        <v>5142</v>
      </c>
      <c r="B5029">
        <v>4</v>
      </c>
      <c r="C5029" t="s">
        <v>68</v>
      </c>
      <c r="D5029" t="s">
        <v>89</v>
      </c>
      <c r="E5029" t="s">
        <v>69</v>
      </c>
      <c r="F5029" t="s">
        <v>35</v>
      </c>
      <c r="G5029">
        <v>5</v>
      </c>
      <c r="H5029">
        <v>2012</v>
      </c>
      <c r="I5029" t="s">
        <v>60</v>
      </c>
      <c r="J5029">
        <v>6</v>
      </c>
      <c r="K5029">
        <v>5</v>
      </c>
      <c r="L5029">
        <v>7.25</v>
      </c>
      <c r="M5029">
        <v>110</v>
      </c>
      <c r="N5029">
        <v>18271</v>
      </c>
      <c r="O5029">
        <v>9.5346258924559208</v>
      </c>
    </row>
    <row r="5030" spans="1:15" x14ac:dyDescent="0.25">
      <c r="A5030" s="20" t="s">
        <v>5143</v>
      </c>
      <c r="B5030">
        <v>4</v>
      </c>
      <c r="C5030" t="s">
        <v>68</v>
      </c>
      <c r="D5030" t="s">
        <v>89</v>
      </c>
      <c r="E5030" t="s">
        <v>69</v>
      </c>
      <c r="F5030" t="s">
        <v>35</v>
      </c>
      <c r="G5030">
        <v>5</v>
      </c>
      <c r="H5030">
        <v>2012</v>
      </c>
      <c r="I5030" t="s">
        <v>43</v>
      </c>
      <c r="J5030" t="s">
        <v>44</v>
      </c>
      <c r="K5030" t="s">
        <v>44</v>
      </c>
      <c r="L5030" t="s">
        <v>44</v>
      </c>
      <c r="M5030">
        <v>18</v>
      </c>
      <c r="N5030">
        <v>1430</v>
      </c>
      <c r="O5030">
        <v>23.570226039551599</v>
      </c>
    </row>
    <row r="5031" spans="1:15" x14ac:dyDescent="0.25">
      <c r="A5031" s="20" t="s">
        <v>5144</v>
      </c>
      <c r="B5031">
        <v>4</v>
      </c>
      <c r="C5031" t="s">
        <v>68</v>
      </c>
      <c r="D5031" t="s">
        <v>89</v>
      </c>
      <c r="E5031" t="s">
        <v>69</v>
      </c>
      <c r="F5031" t="s">
        <v>35</v>
      </c>
      <c r="G5031">
        <v>5</v>
      </c>
      <c r="H5031">
        <v>2012</v>
      </c>
      <c r="I5031" t="s">
        <v>62</v>
      </c>
      <c r="J5031" t="s">
        <v>44</v>
      </c>
      <c r="K5031" t="s">
        <v>44</v>
      </c>
      <c r="L5031" t="s">
        <v>44</v>
      </c>
      <c r="M5031">
        <v>3</v>
      </c>
      <c r="N5031">
        <v>247</v>
      </c>
      <c r="O5031">
        <v>57.735026918962603</v>
      </c>
    </row>
    <row r="5032" spans="1:15" x14ac:dyDescent="0.25">
      <c r="A5032" s="20" t="s">
        <v>5145</v>
      </c>
      <c r="B5032">
        <v>4</v>
      </c>
      <c r="C5032" t="s">
        <v>68</v>
      </c>
      <c r="D5032" t="s">
        <v>89</v>
      </c>
      <c r="E5032" t="s">
        <v>69</v>
      </c>
      <c r="F5032" t="s">
        <v>35</v>
      </c>
      <c r="G5032">
        <v>5</v>
      </c>
      <c r="H5032">
        <v>2012</v>
      </c>
      <c r="I5032" t="s">
        <v>75</v>
      </c>
      <c r="J5032">
        <v>6.8</v>
      </c>
      <c r="K5032">
        <v>6.29</v>
      </c>
      <c r="L5032">
        <v>7.38</v>
      </c>
      <c r="M5032">
        <v>600</v>
      </c>
      <c r="N5032">
        <v>88104</v>
      </c>
      <c r="O5032">
        <v>4.0824829046386304</v>
      </c>
    </row>
    <row r="5033" spans="1:15" x14ac:dyDescent="0.25">
      <c r="A5033" s="20" t="s">
        <v>5146</v>
      </c>
      <c r="B5033">
        <v>4</v>
      </c>
      <c r="C5033" t="s">
        <v>68</v>
      </c>
      <c r="D5033" t="s">
        <v>89</v>
      </c>
      <c r="E5033" t="s">
        <v>69</v>
      </c>
      <c r="F5033" t="s">
        <v>35</v>
      </c>
      <c r="G5033">
        <v>5</v>
      </c>
      <c r="H5033">
        <v>2012</v>
      </c>
      <c r="I5033" t="s">
        <v>45</v>
      </c>
      <c r="J5033">
        <v>5.6</v>
      </c>
      <c r="K5033">
        <v>4.12</v>
      </c>
      <c r="L5033">
        <v>7.68</v>
      </c>
      <c r="M5033">
        <v>39</v>
      </c>
      <c r="N5033">
        <v>6931</v>
      </c>
      <c r="O5033">
        <v>16.012815380508702</v>
      </c>
    </row>
    <row r="5034" spans="1:15" x14ac:dyDescent="0.25">
      <c r="A5034" s="20" t="s">
        <v>5147</v>
      </c>
      <c r="B5034">
        <v>4</v>
      </c>
      <c r="C5034" t="s">
        <v>68</v>
      </c>
      <c r="D5034" t="s">
        <v>89</v>
      </c>
      <c r="E5034" t="s">
        <v>69</v>
      </c>
      <c r="F5034" t="s">
        <v>35</v>
      </c>
      <c r="G5034">
        <v>5</v>
      </c>
      <c r="H5034">
        <v>2012</v>
      </c>
      <c r="I5034" t="s">
        <v>46</v>
      </c>
      <c r="J5034">
        <v>5.8</v>
      </c>
      <c r="K5034">
        <v>4.24</v>
      </c>
      <c r="L5034">
        <v>7.98</v>
      </c>
      <c r="M5034">
        <v>38</v>
      </c>
      <c r="N5034">
        <v>6527</v>
      </c>
      <c r="O5034">
        <v>16.222142113076298</v>
      </c>
    </row>
    <row r="5035" spans="1:15" x14ac:dyDescent="0.25">
      <c r="A5035" s="20" t="s">
        <v>5148</v>
      </c>
      <c r="B5035">
        <v>4</v>
      </c>
      <c r="C5035" t="s">
        <v>68</v>
      </c>
      <c r="D5035" t="s">
        <v>89</v>
      </c>
      <c r="E5035" t="s">
        <v>69</v>
      </c>
      <c r="F5035" t="s">
        <v>35</v>
      </c>
      <c r="G5035">
        <v>5</v>
      </c>
      <c r="H5035">
        <v>2012</v>
      </c>
      <c r="I5035" t="s">
        <v>47</v>
      </c>
      <c r="J5035">
        <v>4.5</v>
      </c>
      <c r="K5035">
        <v>3.68</v>
      </c>
      <c r="L5035">
        <v>5.49</v>
      </c>
      <c r="M5035">
        <v>95</v>
      </c>
      <c r="N5035">
        <v>21139</v>
      </c>
      <c r="O5035">
        <v>10.259783520851499</v>
      </c>
    </row>
    <row r="5036" spans="1:15" x14ac:dyDescent="0.25">
      <c r="A5036" s="20" t="s">
        <v>5149</v>
      </c>
      <c r="B5036">
        <v>4</v>
      </c>
      <c r="C5036" t="s">
        <v>68</v>
      </c>
      <c r="D5036" t="s">
        <v>89</v>
      </c>
      <c r="E5036" t="s">
        <v>69</v>
      </c>
      <c r="F5036" t="s">
        <v>35</v>
      </c>
      <c r="G5036">
        <v>5</v>
      </c>
      <c r="H5036">
        <v>2012</v>
      </c>
      <c r="I5036" t="s">
        <v>48</v>
      </c>
      <c r="J5036" t="s">
        <v>44</v>
      </c>
      <c r="K5036" t="s">
        <v>44</v>
      </c>
      <c r="L5036" t="s">
        <v>44</v>
      </c>
      <c r="M5036">
        <v>4</v>
      </c>
      <c r="N5036">
        <v>497</v>
      </c>
      <c r="O5036">
        <v>50</v>
      </c>
    </row>
    <row r="5037" spans="1:15" x14ac:dyDescent="0.25">
      <c r="A5037" s="20" t="s">
        <v>5150</v>
      </c>
      <c r="B5037">
        <v>4</v>
      </c>
      <c r="C5037" t="s">
        <v>68</v>
      </c>
      <c r="D5037" t="s">
        <v>89</v>
      </c>
      <c r="E5037" t="s">
        <v>69</v>
      </c>
      <c r="F5037" t="s">
        <v>35</v>
      </c>
      <c r="G5037">
        <v>5</v>
      </c>
      <c r="H5037">
        <v>2012</v>
      </c>
      <c r="I5037" t="s">
        <v>49</v>
      </c>
      <c r="J5037" t="s">
        <v>44</v>
      </c>
      <c r="K5037" t="s">
        <v>44</v>
      </c>
      <c r="L5037" t="s">
        <v>44</v>
      </c>
      <c r="M5037">
        <v>16</v>
      </c>
      <c r="N5037">
        <v>2193</v>
      </c>
      <c r="O5037">
        <v>25</v>
      </c>
    </row>
    <row r="5038" spans="1:15" x14ac:dyDescent="0.25">
      <c r="A5038" s="20" t="s">
        <v>5151</v>
      </c>
      <c r="B5038">
        <v>4</v>
      </c>
      <c r="C5038" t="s">
        <v>68</v>
      </c>
      <c r="D5038" t="s">
        <v>89</v>
      </c>
      <c r="E5038" t="s">
        <v>69</v>
      </c>
      <c r="F5038" t="s">
        <v>35</v>
      </c>
      <c r="G5038">
        <v>5</v>
      </c>
      <c r="H5038">
        <v>2012</v>
      </c>
      <c r="I5038" t="s">
        <v>50</v>
      </c>
      <c r="J5038" t="s">
        <v>44</v>
      </c>
      <c r="K5038" t="s">
        <v>44</v>
      </c>
      <c r="L5038" t="s">
        <v>44</v>
      </c>
      <c r="M5038">
        <v>2</v>
      </c>
      <c r="N5038">
        <v>703</v>
      </c>
      <c r="O5038">
        <v>70.710678118654698</v>
      </c>
    </row>
    <row r="5039" spans="1:15" x14ac:dyDescent="0.25">
      <c r="A5039" s="20" t="s">
        <v>5152</v>
      </c>
      <c r="B5039">
        <v>4</v>
      </c>
      <c r="C5039" t="s">
        <v>68</v>
      </c>
      <c r="D5039" t="s">
        <v>89</v>
      </c>
      <c r="E5039" t="s">
        <v>69</v>
      </c>
      <c r="F5039" t="s">
        <v>35</v>
      </c>
      <c r="G5039">
        <v>5</v>
      </c>
      <c r="H5039">
        <v>2012</v>
      </c>
      <c r="I5039" t="s">
        <v>51</v>
      </c>
      <c r="J5039" t="s">
        <v>44</v>
      </c>
      <c r="K5039" t="s">
        <v>44</v>
      </c>
      <c r="L5039" t="s">
        <v>44</v>
      </c>
      <c r="M5039">
        <v>9</v>
      </c>
      <c r="N5039">
        <v>1348</v>
      </c>
      <c r="O5039">
        <v>33.3333333333333</v>
      </c>
    </row>
    <row r="5040" spans="1:15" x14ac:dyDescent="0.25">
      <c r="A5040" s="20" t="s">
        <v>5153</v>
      </c>
      <c r="B5040">
        <v>4</v>
      </c>
      <c r="C5040" t="s">
        <v>68</v>
      </c>
      <c r="D5040" t="s">
        <v>89</v>
      </c>
      <c r="E5040" t="s">
        <v>71</v>
      </c>
      <c r="F5040" t="s">
        <v>40</v>
      </c>
      <c r="G5040">
        <v>6</v>
      </c>
      <c r="H5040">
        <v>2012</v>
      </c>
      <c r="I5040" t="s">
        <v>34</v>
      </c>
      <c r="J5040">
        <v>7.1</v>
      </c>
      <c r="K5040">
        <v>6.22</v>
      </c>
      <c r="L5040">
        <v>8.07</v>
      </c>
      <c r="M5040">
        <v>225</v>
      </c>
      <c r="N5040">
        <v>31735</v>
      </c>
      <c r="O5040">
        <v>6.6666666666666696</v>
      </c>
    </row>
    <row r="5041" spans="1:15" x14ac:dyDescent="0.25">
      <c r="A5041" s="20" t="s">
        <v>5154</v>
      </c>
      <c r="B5041">
        <v>4</v>
      </c>
      <c r="C5041" t="s">
        <v>68</v>
      </c>
      <c r="D5041" t="s">
        <v>89</v>
      </c>
      <c r="E5041" t="s">
        <v>71</v>
      </c>
      <c r="F5041" t="s">
        <v>40</v>
      </c>
      <c r="G5041">
        <v>6</v>
      </c>
      <c r="H5041">
        <v>2012</v>
      </c>
      <c r="I5041" t="s">
        <v>52</v>
      </c>
      <c r="J5041">
        <v>2.2999999999999998</v>
      </c>
      <c r="K5041">
        <v>1.72</v>
      </c>
      <c r="L5041">
        <v>3.08</v>
      </c>
      <c r="M5041">
        <v>45</v>
      </c>
      <c r="N5041">
        <v>19530</v>
      </c>
      <c r="O5041">
        <v>14.907119849998599</v>
      </c>
    </row>
    <row r="5042" spans="1:15" x14ac:dyDescent="0.25">
      <c r="A5042" s="20" t="s">
        <v>5155</v>
      </c>
      <c r="B5042">
        <v>4</v>
      </c>
      <c r="C5042" t="s">
        <v>68</v>
      </c>
      <c r="D5042" t="s">
        <v>89</v>
      </c>
      <c r="E5042" t="s">
        <v>71</v>
      </c>
      <c r="F5042" t="s">
        <v>40</v>
      </c>
      <c r="G5042">
        <v>6</v>
      </c>
      <c r="H5042">
        <v>2012</v>
      </c>
      <c r="I5042" t="s">
        <v>53</v>
      </c>
      <c r="J5042">
        <v>4</v>
      </c>
      <c r="K5042">
        <v>3.1</v>
      </c>
      <c r="L5042">
        <v>5.15</v>
      </c>
      <c r="M5042">
        <v>59</v>
      </c>
      <c r="N5042">
        <v>14778</v>
      </c>
      <c r="O5042">
        <v>13.018891098082401</v>
      </c>
    </row>
    <row r="5043" spans="1:15" x14ac:dyDescent="0.25">
      <c r="A5043" s="20" t="s">
        <v>5156</v>
      </c>
      <c r="B5043">
        <v>4</v>
      </c>
      <c r="C5043" t="s">
        <v>68</v>
      </c>
      <c r="D5043" t="s">
        <v>89</v>
      </c>
      <c r="E5043" t="s">
        <v>71</v>
      </c>
      <c r="F5043" t="s">
        <v>40</v>
      </c>
      <c r="G5043">
        <v>6</v>
      </c>
      <c r="H5043">
        <v>2012</v>
      </c>
      <c r="I5043" t="s">
        <v>54</v>
      </c>
      <c r="J5043" t="s">
        <v>44</v>
      </c>
      <c r="K5043" t="s">
        <v>44</v>
      </c>
      <c r="L5043" t="s">
        <v>44</v>
      </c>
      <c r="M5043">
        <v>17</v>
      </c>
      <c r="N5043">
        <v>8252</v>
      </c>
      <c r="O5043">
        <v>24.253562503633301</v>
      </c>
    </row>
    <row r="5044" spans="1:15" x14ac:dyDescent="0.25">
      <c r="A5044" s="20" t="s">
        <v>5157</v>
      </c>
      <c r="B5044">
        <v>4</v>
      </c>
      <c r="C5044" t="s">
        <v>68</v>
      </c>
      <c r="D5044" t="s">
        <v>89</v>
      </c>
      <c r="E5044" t="s">
        <v>71</v>
      </c>
      <c r="F5044" t="s">
        <v>40</v>
      </c>
      <c r="G5044">
        <v>6</v>
      </c>
      <c r="H5044">
        <v>2012</v>
      </c>
      <c r="I5044" t="s">
        <v>55</v>
      </c>
      <c r="J5044">
        <v>4.5</v>
      </c>
      <c r="K5044">
        <v>3.87</v>
      </c>
      <c r="L5044">
        <v>5.14</v>
      </c>
      <c r="M5044">
        <v>189</v>
      </c>
      <c r="N5044">
        <v>42419</v>
      </c>
      <c r="O5044">
        <v>7.2739296745330799</v>
      </c>
    </row>
    <row r="5045" spans="1:15" x14ac:dyDescent="0.25">
      <c r="A5045" s="20" t="s">
        <v>5158</v>
      </c>
      <c r="B5045">
        <v>4</v>
      </c>
      <c r="C5045" t="s">
        <v>68</v>
      </c>
      <c r="D5045" t="s">
        <v>89</v>
      </c>
      <c r="E5045" t="s">
        <v>71</v>
      </c>
      <c r="F5045" t="s">
        <v>40</v>
      </c>
      <c r="G5045">
        <v>6</v>
      </c>
      <c r="H5045">
        <v>2012</v>
      </c>
      <c r="I5045" t="s">
        <v>56</v>
      </c>
      <c r="J5045" t="s">
        <v>44</v>
      </c>
      <c r="K5045" t="s">
        <v>44</v>
      </c>
      <c r="L5045" t="s">
        <v>44</v>
      </c>
      <c r="M5045">
        <v>10</v>
      </c>
      <c r="N5045">
        <v>3335</v>
      </c>
      <c r="O5045">
        <v>31.6227766016838</v>
      </c>
    </row>
    <row r="5046" spans="1:15" x14ac:dyDescent="0.25">
      <c r="A5046" s="20" t="s">
        <v>5159</v>
      </c>
      <c r="B5046">
        <v>4</v>
      </c>
      <c r="C5046" t="s">
        <v>68</v>
      </c>
      <c r="D5046" t="s">
        <v>89</v>
      </c>
      <c r="E5046" t="s">
        <v>71</v>
      </c>
      <c r="F5046" t="s">
        <v>40</v>
      </c>
      <c r="G5046">
        <v>6</v>
      </c>
      <c r="H5046">
        <v>2012</v>
      </c>
      <c r="I5046" t="s">
        <v>57</v>
      </c>
      <c r="J5046">
        <v>3.7</v>
      </c>
      <c r="K5046">
        <v>2.81</v>
      </c>
      <c r="L5046">
        <v>4.75</v>
      </c>
      <c r="M5046">
        <v>55</v>
      </c>
      <c r="N5046">
        <v>15046</v>
      </c>
      <c r="O5046">
        <v>13.483997249264799</v>
      </c>
    </row>
    <row r="5047" spans="1:15" x14ac:dyDescent="0.25">
      <c r="A5047" s="20" t="s">
        <v>5160</v>
      </c>
      <c r="B5047">
        <v>4</v>
      </c>
      <c r="C5047" t="s">
        <v>68</v>
      </c>
      <c r="D5047" t="s">
        <v>89</v>
      </c>
      <c r="E5047" t="s">
        <v>71</v>
      </c>
      <c r="F5047" t="s">
        <v>40</v>
      </c>
      <c r="G5047">
        <v>6</v>
      </c>
      <c r="H5047">
        <v>2012</v>
      </c>
      <c r="I5047" t="s">
        <v>58</v>
      </c>
      <c r="J5047">
        <v>3.4</v>
      </c>
      <c r="K5047">
        <v>2.88</v>
      </c>
      <c r="L5047">
        <v>3.97</v>
      </c>
      <c r="M5047">
        <v>149</v>
      </c>
      <c r="N5047">
        <v>44037</v>
      </c>
      <c r="O5047">
        <v>8.1923192051904099</v>
      </c>
    </row>
    <row r="5048" spans="1:15" x14ac:dyDescent="0.25">
      <c r="A5048" s="20" t="s">
        <v>5161</v>
      </c>
      <c r="B5048">
        <v>4</v>
      </c>
      <c r="C5048" t="s">
        <v>68</v>
      </c>
      <c r="D5048" t="s">
        <v>89</v>
      </c>
      <c r="E5048" t="s">
        <v>71</v>
      </c>
      <c r="F5048" t="s">
        <v>40</v>
      </c>
      <c r="G5048">
        <v>6</v>
      </c>
      <c r="H5048">
        <v>2012</v>
      </c>
      <c r="I5048" t="s">
        <v>59</v>
      </c>
      <c r="J5048" t="s">
        <v>44</v>
      </c>
      <c r="K5048" t="s">
        <v>44</v>
      </c>
      <c r="L5048" t="s">
        <v>44</v>
      </c>
      <c r="M5048">
        <v>16</v>
      </c>
      <c r="N5048">
        <v>5297</v>
      </c>
      <c r="O5048">
        <v>25</v>
      </c>
    </row>
    <row r="5049" spans="1:15" x14ac:dyDescent="0.25">
      <c r="A5049" s="20" t="s">
        <v>5162</v>
      </c>
      <c r="B5049">
        <v>4</v>
      </c>
      <c r="C5049" t="s">
        <v>68</v>
      </c>
      <c r="D5049" t="s">
        <v>89</v>
      </c>
      <c r="E5049" t="s">
        <v>71</v>
      </c>
      <c r="F5049" t="s">
        <v>40</v>
      </c>
      <c r="G5049">
        <v>6</v>
      </c>
      <c r="H5049">
        <v>2012</v>
      </c>
      <c r="I5049" t="s">
        <v>60</v>
      </c>
      <c r="J5049">
        <v>4.2</v>
      </c>
      <c r="K5049">
        <v>3.73</v>
      </c>
      <c r="L5049">
        <v>4.8</v>
      </c>
      <c r="M5049">
        <v>242</v>
      </c>
      <c r="N5049">
        <v>57141</v>
      </c>
      <c r="O5049">
        <v>6.4282434653322502</v>
      </c>
    </row>
    <row r="5050" spans="1:15" x14ac:dyDescent="0.25">
      <c r="A5050" s="20" t="s">
        <v>5163</v>
      </c>
      <c r="B5050">
        <v>4</v>
      </c>
      <c r="C5050" t="s">
        <v>68</v>
      </c>
      <c r="D5050" t="s">
        <v>89</v>
      </c>
      <c r="E5050" t="s">
        <v>71</v>
      </c>
      <c r="F5050" t="s">
        <v>40</v>
      </c>
      <c r="G5050">
        <v>6</v>
      </c>
      <c r="H5050">
        <v>2012</v>
      </c>
      <c r="I5050" t="s">
        <v>61</v>
      </c>
      <c r="J5050" t="s">
        <v>44</v>
      </c>
      <c r="K5050" t="s">
        <v>44</v>
      </c>
      <c r="L5050" t="s">
        <v>44</v>
      </c>
      <c r="M5050">
        <v>12</v>
      </c>
      <c r="N5050">
        <v>4708</v>
      </c>
      <c r="O5050">
        <v>28.867513459481302</v>
      </c>
    </row>
    <row r="5051" spans="1:15" x14ac:dyDescent="0.25">
      <c r="A5051" s="20" t="s">
        <v>5164</v>
      </c>
      <c r="B5051">
        <v>4</v>
      </c>
      <c r="C5051" t="s">
        <v>68</v>
      </c>
      <c r="D5051" t="s">
        <v>89</v>
      </c>
      <c r="E5051" t="s">
        <v>71</v>
      </c>
      <c r="F5051" t="s">
        <v>40</v>
      </c>
      <c r="G5051">
        <v>6</v>
      </c>
      <c r="H5051">
        <v>2012</v>
      </c>
      <c r="I5051" t="s">
        <v>43</v>
      </c>
      <c r="J5051">
        <v>5</v>
      </c>
      <c r="K5051">
        <v>4.08</v>
      </c>
      <c r="L5051">
        <v>6.01</v>
      </c>
      <c r="M5051">
        <v>102</v>
      </c>
      <c r="N5051">
        <v>20582</v>
      </c>
      <c r="O5051">
        <v>9.9014754297667409</v>
      </c>
    </row>
    <row r="5052" spans="1:15" x14ac:dyDescent="0.25">
      <c r="A5052" s="20" t="s">
        <v>5165</v>
      </c>
      <c r="B5052">
        <v>4</v>
      </c>
      <c r="C5052" t="s">
        <v>68</v>
      </c>
      <c r="D5052" t="s">
        <v>89</v>
      </c>
      <c r="E5052" t="s">
        <v>71</v>
      </c>
      <c r="F5052" t="s">
        <v>40</v>
      </c>
      <c r="G5052">
        <v>6</v>
      </c>
      <c r="H5052">
        <v>2012</v>
      </c>
      <c r="I5052" t="s">
        <v>62</v>
      </c>
      <c r="J5052">
        <v>3.2</v>
      </c>
      <c r="K5052">
        <v>2.09</v>
      </c>
      <c r="L5052">
        <v>4.8</v>
      </c>
      <c r="M5052">
        <v>22</v>
      </c>
      <c r="N5052">
        <v>6939</v>
      </c>
      <c r="O5052">
        <v>21.320071635561</v>
      </c>
    </row>
    <row r="5053" spans="1:15" x14ac:dyDescent="0.25">
      <c r="A5053" s="20" t="s">
        <v>5166</v>
      </c>
      <c r="B5053">
        <v>4</v>
      </c>
      <c r="C5053" t="s">
        <v>68</v>
      </c>
      <c r="D5053" t="s">
        <v>89</v>
      </c>
      <c r="E5053" t="s">
        <v>71</v>
      </c>
      <c r="F5053" t="s">
        <v>40</v>
      </c>
      <c r="G5053">
        <v>6</v>
      </c>
      <c r="H5053">
        <v>2012</v>
      </c>
      <c r="I5053" t="s">
        <v>75</v>
      </c>
      <c r="J5053">
        <v>4.2</v>
      </c>
      <c r="K5053">
        <v>4.04</v>
      </c>
      <c r="L5053">
        <v>4.41</v>
      </c>
      <c r="M5053">
        <v>1960</v>
      </c>
      <c r="N5053">
        <v>464648</v>
      </c>
      <c r="O5053">
        <v>2.25876975726313</v>
      </c>
    </row>
    <row r="5054" spans="1:15" x14ac:dyDescent="0.25">
      <c r="A5054" s="20" t="s">
        <v>5167</v>
      </c>
      <c r="B5054">
        <v>4</v>
      </c>
      <c r="C5054" t="s">
        <v>68</v>
      </c>
      <c r="D5054" t="s">
        <v>89</v>
      </c>
      <c r="E5054" t="s">
        <v>71</v>
      </c>
      <c r="F5054" t="s">
        <v>40</v>
      </c>
      <c r="G5054">
        <v>6</v>
      </c>
      <c r="H5054">
        <v>2012</v>
      </c>
      <c r="I5054" t="s">
        <v>45</v>
      </c>
      <c r="J5054">
        <v>5.4</v>
      </c>
      <c r="K5054">
        <v>4.8499999999999996</v>
      </c>
      <c r="L5054">
        <v>5.95</v>
      </c>
      <c r="M5054">
        <v>364</v>
      </c>
      <c r="N5054">
        <v>67757</v>
      </c>
      <c r="O5054">
        <v>5.2414241836095901</v>
      </c>
    </row>
    <row r="5055" spans="1:15" x14ac:dyDescent="0.25">
      <c r="A5055" s="20" t="s">
        <v>5168</v>
      </c>
      <c r="B5055">
        <v>4</v>
      </c>
      <c r="C5055" t="s">
        <v>68</v>
      </c>
      <c r="D5055" t="s">
        <v>89</v>
      </c>
      <c r="E5055" t="s">
        <v>71</v>
      </c>
      <c r="F5055" t="s">
        <v>40</v>
      </c>
      <c r="G5055">
        <v>6</v>
      </c>
      <c r="H5055">
        <v>2012</v>
      </c>
      <c r="I5055" t="s">
        <v>46</v>
      </c>
      <c r="J5055">
        <v>4.0999999999999996</v>
      </c>
      <c r="K5055">
        <v>3.48</v>
      </c>
      <c r="L5055">
        <v>4.91</v>
      </c>
      <c r="M5055">
        <v>128</v>
      </c>
      <c r="N5055">
        <v>30985</v>
      </c>
      <c r="O5055">
        <v>8.8388347648318408</v>
      </c>
    </row>
    <row r="5056" spans="1:15" x14ac:dyDescent="0.25">
      <c r="A5056" s="20" t="s">
        <v>5169</v>
      </c>
      <c r="B5056">
        <v>4</v>
      </c>
      <c r="C5056" t="s">
        <v>68</v>
      </c>
      <c r="D5056" t="s">
        <v>89</v>
      </c>
      <c r="E5056" t="s">
        <v>71</v>
      </c>
      <c r="F5056" t="s">
        <v>40</v>
      </c>
      <c r="G5056">
        <v>6</v>
      </c>
      <c r="H5056">
        <v>2012</v>
      </c>
      <c r="I5056" t="s">
        <v>47</v>
      </c>
      <c r="J5056">
        <v>3.2</v>
      </c>
      <c r="K5056">
        <v>2.63</v>
      </c>
      <c r="L5056">
        <v>3.87</v>
      </c>
      <c r="M5056">
        <v>102</v>
      </c>
      <c r="N5056">
        <v>31969</v>
      </c>
      <c r="O5056">
        <v>9.9014754297667409</v>
      </c>
    </row>
    <row r="5057" spans="1:15" x14ac:dyDescent="0.25">
      <c r="A5057" s="20" t="s">
        <v>5170</v>
      </c>
      <c r="B5057">
        <v>4</v>
      </c>
      <c r="C5057" t="s">
        <v>68</v>
      </c>
      <c r="D5057" t="s">
        <v>89</v>
      </c>
      <c r="E5057" t="s">
        <v>71</v>
      </c>
      <c r="F5057" t="s">
        <v>40</v>
      </c>
      <c r="G5057">
        <v>6</v>
      </c>
      <c r="H5057">
        <v>2012</v>
      </c>
      <c r="I5057" t="s">
        <v>48</v>
      </c>
      <c r="J5057">
        <v>3.3</v>
      </c>
      <c r="K5057">
        <v>2.5499999999999998</v>
      </c>
      <c r="L5057">
        <v>4.34</v>
      </c>
      <c r="M5057">
        <v>54</v>
      </c>
      <c r="N5057">
        <v>16232</v>
      </c>
      <c r="O5057">
        <v>13.6082763487954</v>
      </c>
    </row>
    <row r="5058" spans="1:15" x14ac:dyDescent="0.25">
      <c r="A5058" s="20" t="s">
        <v>5171</v>
      </c>
      <c r="B5058">
        <v>4</v>
      </c>
      <c r="C5058" t="s">
        <v>68</v>
      </c>
      <c r="D5058" t="s">
        <v>89</v>
      </c>
      <c r="E5058" t="s">
        <v>71</v>
      </c>
      <c r="F5058" t="s">
        <v>40</v>
      </c>
      <c r="G5058">
        <v>6</v>
      </c>
      <c r="H5058">
        <v>2012</v>
      </c>
      <c r="I5058" t="s">
        <v>49</v>
      </c>
      <c r="J5058">
        <v>4.0999999999999996</v>
      </c>
      <c r="K5058">
        <v>3.17</v>
      </c>
      <c r="L5058">
        <v>5.2</v>
      </c>
      <c r="M5058">
        <v>62</v>
      </c>
      <c r="N5058">
        <v>15283</v>
      </c>
      <c r="O5058">
        <v>12.700012700019</v>
      </c>
    </row>
    <row r="5059" spans="1:15" x14ac:dyDescent="0.25">
      <c r="A5059" s="20" t="s">
        <v>5172</v>
      </c>
      <c r="B5059">
        <v>4</v>
      </c>
      <c r="C5059" t="s">
        <v>68</v>
      </c>
      <c r="D5059" t="s">
        <v>89</v>
      </c>
      <c r="E5059" t="s">
        <v>71</v>
      </c>
      <c r="F5059" t="s">
        <v>40</v>
      </c>
      <c r="G5059">
        <v>6</v>
      </c>
      <c r="H5059">
        <v>2012</v>
      </c>
      <c r="I5059" t="s">
        <v>50</v>
      </c>
      <c r="J5059">
        <v>3.1</v>
      </c>
      <c r="K5059">
        <v>2.21</v>
      </c>
      <c r="L5059">
        <v>4.49</v>
      </c>
      <c r="M5059">
        <v>30</v>
      </c>
      <c r="N5059">
        <v>9524</v>
      </c>
      <c r="O5059">
        <v>18.257418583505501</v>
      </c>
    </row>
    <row r="5060" spans="1:15" x14ac:dyDescent="0.25">
      <c r="A5060" s="20" t="s">
        <v>5173</v>
      </c>
      <c r="B5060">
        <v>4</v>
      </c>
      <c r="C5060" t="s">
        <v>68</v>
      </c>
      <c r="D5060" t="s">
        <v>89</v>
      </c>
      <c r="E5060" t="s">
        <v>71</v>
      </c>
      <c r="F5060" t="s">
        <v>40</v>
      </c>
      <c r="G5060">
        <v>6</v>
      </c>
      <c r="H5060">
        <v>2012</v>
      </c>
      <c r="I5060" t="s">
        <v>51</v>
      </c>
      <c r="J5060">
        <v>4</v>
      </c>
      <c r="K5060">
        <v>3.23</v>
      </c>
      <c r="L5060">
        <v>5.04</v>
      </c>
      <c r="M5060">
        <v>77</v>
      </c>
      <c r="N5060">
        <v>19099</v>
      </c>
      <c r="O5060">
        <v>11.396057645963801</v>
      </c>
    </row>
    <row r="5061" spans="1:15" x14ac:dyDescent="0.25">
      <c r="A5061" s="20" t="s">
        <v>5174</v>
      </c>
      <c r="B5061">
        <v>4</v>
      </c>
      <c r="C5061" t="s">
        <v>68</v>
      </c>
      <c r="D5061" t="s">
        <v>89</v>
      </c>
      <c r="E5061" t="s">
        <v>70</v>
      </c>
      <c r="F5061" t="s">
        <v>38</v>
      </c>
      <c r="G5061">
        <v>3</v>
      </c>
      <c r="H5061">
        <v>2013</v>
      </c>
      <c r="I5061" t="s">
        <v>34</v>
      </c>
      <c r="J5061">
        <v>11.6</v>
      </c>
      <c r="K5061">
        <v>9.5500000000000007</v>
      </c>
      <c r="L5061">
        <v>13.96</v>
      </c>
      <c r="M5061">
        <v>105</v>
      </c>
      <c r="N5061">
        <v>9090</v>
      </c>
      <c r="O5061">
        <v>9.7590007294853294</v>
      </c>
    </row>
    <row r="5062" spans="1:15" x14ac:dyDescent="0.25">
      <c r="A5062" s="20" t="s">
        <v>5175</v>
      </c>
      <c r="B5062">
        <v>4</v>
      </c>
      <c r="C5062" t="s">
        <v>68</v>
      </c>
      <c r="D5062" t="s">
        <v>89</v>
      </c>
      <c r="E5062" t="s">
        <v>70</v>
      </c>
      <c r="F5062" t="s">
        <v>38</v>
      </c>
      <c r="G5062">
        <v>3</v>
      </c>
      <c r="H5062">
        <v>2013</v>
      </c>
      <c r="I5062" t="s">
        <v>52</v>
      </c>
      <c r="J5062">
        <v>5.0999999999999996</v>
      </c>
      <c r="K5062">
        <v>3.42</v>
      </c>
      <c r="L5062">
        <v>7.56</v>
      </c>
      <c r="M5062">
        <v>24</v>
      </c>
      <c r="N5062">
        <v>4720</v>
      </c>
      <c r="O5062">
        <v>20.412414523193199</v>
      </c>
    </row>
    <row r="5063" spans="1:15" x14ac:dyDescent="0.25">
      <c r="A5063" s="20" t="s">
        <v>5176</v>
      </c>
      <c r="B5063">
        <v>4</v>
      </c>
      <c r="C5063" t="s">
        <v>68</v>
      </c>
      <c r="D5063" t="s">
        <v>89</v>
      </c>
      <c r="E5063" t="s">
        <v>70</v>
      </c>
      <c r="F5063" t="s">
        <v>38</v>
      </c>
      <c r="G5063">
        <v>3</v>
      </c>
      <c r="H5063">
        <v>2013</v>
      </c>
      <c r="I5063" t="s">
        <v>53</v>
      </c>
      <c r="J5063">
        <v>5.9</v>
      </c>
      <c r="K5063">
        <v>4.9000000000000004</v>
      </c>
      <c r="L5063">
        <v>7.05</v>
      </c>
      <c r="M5063">
        <v>115</v>
      </c>
      <c r="N5063">
        <v>19573</v>
      </c>
      <c r="O5063">
        <v>9.3250480824031392</v>
      </c>
    </row>
    <row r="5064" spans="1:15" x14ac:dyDescent="0.25">
      <c r="A5064" s="20" t="s">
        <v>5177</v>
      </c>
      <c r="B5064">
        <v>4</v>
      </c>
      <c r="C5064" t="s">
        <v>68</v>
      </c>
      <c r="D5064" t="s">
        <v>89</v>
      </c>
      <c r="E5064" t="s">
        <v>70</v>
      </c>
      <c r="F5064" t="s">
        <v>38</v>
      </c>
      <c r="G5064">
        <v>3</v>
      </c>
      <c r="H5064">
        <v>2013</v>
      </c>
      <c r="I5064" t="s">
        <v>54</v>
      </c>
      <c r="J5064" t="s">
        <v>44</v>
      </c>
      <c r="K5064" t="s">
        <v>44</v>
      </c>
      <c r="L5064" t="s">
        <v>44</v>
      </c>
      <c r="M5064">
        <v>5</v>
      </c>
      <c r="N5064">
        <v>985</v>
      </c>
      <c r="O5064">
        <v>44.721359549995803</v>
      </c>
    </row>
    <row r="5065" spans="1:15" x14ac:dyDescent="0.25">
      <c r="A5065" s="20" t="s">
        <v>5178</v>
      </c>
      <c r="B5065">
        <v>4</v>
      </c>
      <c r="C5065" t="s">
        <v>68</v>
      </c>
      <c r="D5065" t="s">
        <v>89</v>
      </c>
      <c r="E5065" t="s">
        <v>70</v>
      </c>
      <c r="F5065" t="s">
        <v>38</v>
      </c>
      <c r="G5065">
        <v>3</v>
      </c>
      <c r="H5065">
        <v>2013</v>
      </c>
      <c r="I5065" t="s">
        <v>55</v>
      </c>
      <c r="J5065">
        <v>7.8</v>
      </c>
      <c r="K5065">
        <v>6.15</v>
      </c>
      <c r="L5065">
        <v>9.76</v>
      </c>
      <c r="M5065">
        <v>71</v>
      </c>
      <c r="N5065">
        <v>9161</v>
      </c>
      <c r="O5065">
        <v>11.8678165819385</v>
      </c>
    </row>
    <row r="5066" spans="1:15" x14ac:dyDescent="0.25">
      <c r="A5066" s="20" t="s">
        <v>5179</v>
      </c>
      <c r="B5066">
        <v>4</v>
      </c>
      <c r="C5066" t="s">
        <v>68</v>
      </c>
      <c r="D5066" t="s">
        <v>89</v>
      </c>
      <c r="E5066" t="s">
        <v>70</v>
      </c>
      <c r="F5066" t="s">
        <v>38</v>
      </c>
      <c r="G5066">
        <v>3</v>
      </c>
      <c r="H5066">
        <v>2013</v>
      </c>
      <c r="I5066" t="s">
        <v>56</v>
      </c>
      <c r="J5066">
        <v>4.9000000000000004</v>
      </c>
      <c r="K5066">
        <v>3.56</v>
      </c>
      <c r="L5066">
        <v>6.7</v>
      </c>
      <c r="M5066">
        <v>38</v>
      </c>
      <c r="N5066">
        <v>7777</v>
      </c>
      <c r="O5066">
        <v>16.222142113076298</v>
      </c>
    </row>
    <row r="5067" spans="1:15" x14ac:dyDescent="0.25">
      <c r="A5067" s="20" t="s">
        <v>5180</v>
      </c>
      <c r="B5067">
        <v>4</v>
      </c>
      <c r="C5067" t="s">
        <v>68</v>
      </c>
      <c r="D5067" t="s">
        <v>89</v>
      </c>
      <c r="E5067" t="s">
        <v>70</v>
      </c>
      <c r="F5067" t="s">
        <v>38</v>
      </c>
      <c r="G5067">
        <v>3</v>
      </c>
      <c r="H5067">
        <v>2013</v>
      </c>
      <c r="I5067" t="s">
        <v>57</v>
      </c>
      <c r="J5067">
        <v>5.9</v>
      </c>
      <c r="K5067">
        <v>4.3099999999999996</v>
      </c>
      <c r="L5067">
        <v>7.97</v>
      </c>
      <c r="M5067">
        <v>40</v>
      </c>
      <c r="N5067">
        <v>6826</v>
      </c>
      <c r="O5067">
        <v>15.8113883008419</v>
      </c>
    </row>
    <row r="5068" spans="1:15" x14ac:dyDescent="0.25">
      <c r="A5068" s="20" t="s">
        <v>5181</v>
      </c>
      <c r="B5068">
        <v>4</v>
      </c>
      <c r="C5068" t="s">
        <v>68</v>
      </c>
      <c r="D5068" t="s">
        <v>89</v>
      </c>
      <c r="E5068" t="s">
        <v>70</v>
      </c>
      <c r="F5068" t="s">
        <v>38</v>
      </c>
      <c r="G5068">
        <v>3</v>
      </c>
      <c r="H5068">
        <v>2013</v>
      </c>
      <c r="I5068" t="s">
        <v>58</v>
      </c>
      <c r="J5068">
        <v>8</v>
      </c>
      <c r="K5068">
        <v>7.01</v>
      </c>
      <c r="L5068">
        <v>9.07</v>
      </c>
      <c r="M5068">
        <v>229</v>
      </c>
      <c r="N5068">
        <v>28723</v>
      </c>
      <c r="O5068">
        <v>6.6081860045509</v>
      </c>
    </row>
    <row r="5069" spans="1:15" x14ac:dyDescent="0.25">
      <c r="A5069" s="20" t="s">
        <v>5182</v>
      </c>
      <c r="B5069">
        <v>4</v>
      </c>
      <c r="C5069" t="s">
        <v>68</v>
      </c>
      <c r="D5069" t="s">
        <v>89</v>
      </c>
      <c r="E5069" t="s">
        <v>70</v>
      </c>
      <c r="F5069" t="s">
        <v>38</v>
      </c>
      <c r="G5069">
        <v>3</v>
      </c>
      <c r="H5069">
        <v>2013</v>
      </c>
      <c r="I5069" t="s">
        <v>59</v>
      </c>
      <c r="J5069" t="s">
        <v>44</v>
      </c>
      <c r="K5069" t="s">
        <v>44</v>
      </c>
      <c r="L5069" t="s">
        <v>44</v>
      </c>
      <c r="M5069">
        <v>14</v>
      </c>
      <c r="N5069">
        <v>2471</v>
      </c>
      <c r="O5069">
        <v>26.726124191242398</v>
      </c>
    </row>
    <row r="5070" spans="1:15" x14ac:dyDescent="0.25">
      <c r="A5070" s="20" t="s">
        <v>5183</v>
      </c>
      <c r="B5070">
        <v>4</v>
      </c>
      <c r="C5070" t="s">
        <v>68</v>
      </c>
      <c r="D5070" t="s">
        <v>89</v>
      </c>
      <c r="E5070" t="s">
        <v>70</v>
      </c>
      <c r="F5070" t="s">
        <v>38</v>
      </c>
      <c r="G5070">
        <v>3</v>
      </c>
      <c r="H5070">
        <v>2013</v>
      </c>
      <c r="I5070" t="s">
        <v>60</v>
      </c>
      <c r="J5070">
        <v>7.9</v>
      </c>
      <c r="K5070">
        <v>6.7</v>
      </c>
      <c r="L5070">
        <v>9.42</v>
      </c>
      <c r="M5070">
        <v>131</v>
      </c>
      <c r="N5070">
        <v>16493</v>
      </c>
      <c r="O5070">
        <v>8.7370405666103803</v>
      </c>
    </row>
    <row r="5071" spans="1:15" x14ac:dyDescent="0.25">
      <c r="A5071" s="20" t="s">
        <v>5184</v>
      </c>
      <c r="B5071">
        <v>4</v>
      </c>
      <c r="C5071" t="s">
        <v>68</v>
      </c>
      <c r="D5071" t="s">
        <v>89</v>
      </c>
      <c r="E5071" t="s">
        <v>70</v>
      </c>
      <c r="F5071" t="s">
        <v>38</v>
      </c>
      <c r="G5071">
        <v>3</v>
      </c>
      <c r="H5071">
        <v>2013</v>
      </c>
      <c r="I5071" t="s">
        <v>61</v>
      </c>
      <c r="J5071" t="s">
        <v>44</v>
      </c>
      <c r="K5071" t="s">
        <v>44</v>
      </c>
      <c r="L5071" t="s">
        <v>44</v>
      </c>
      <c r="M5071">
        <v>5</v>
      </c>
      <c r="N5071">
        <v>1173</v>
      </c>
      <c r="O5071">
        <v>44.721359549995803</v>
      </c>
    </row>
    <row r="5072" spans="1:15" x14ac:dyDescent="0.25">
      <c r="A5072" s="20" t="s">
        <v>5185</v>
      </c>
      <c r="B5072">
        <v>4</v>
      </c>
      <c r="C5072" t="s">
        <v>68</v>
      </c>
      <c r="D5072" t="s">
        <v>89</v>
      </c>
      <c r="E5072" t="s">
        <v>70</v>
      </c>
      <c r="F5072" t="s">
        <v>38</v>
      </c>
      <c r="G5072">
        <v>3</v>
      </c>
      <c r="H5072">
        <v>2013</v>
      </c>
      <c r="I5072" t="s">
        <v>43</v>
      </c>
      <c r="J5072">
        <v>7.9</v>
      </c>
      <c r="K5072">
        <v>6.67</v>
      </c>
      <c r="L5072">
        <v>9.41</v>
      </c>
      <c r="M5072">
        <v>128</v>
      </c>
      <c r="N5072">
        <v>16153</v>
      </c>
      <c r="O5072">
        <v>8.8388347648318408</v>
      </c>
    </row>
    <row r="5073" spans="1:15" x14ac:dyDescent="0.25">
      <c r="A5073" s="20" t="s">
        <v>5186</v>
      </c>
      <c r="B5073">
        <v>4</v>
      </c>
      <c r="C5073" t="s">
        <v>68</v>
      </c>
      <c r="D5073" t="s">
        <v>89</v>
      </c>
      <c r="E5073" t="s">
        <v>70</v>
      </c>
      <c r="F5073" t="s">
        <v>38</v>
      </c>
      <c r="G5073">
        <v>3</v>
      </c>
      <c r="H5073">
        <v>2013</v>
      </c>
      <c r="I5073" t="s">
        <v>62</v>
      </c>
      <c r="J5073">
        <v>4</v>
      </c>
      <c r="K5073">
        <v>2.67</v>
      </c>
      <c r="L5073">
        <v>6.11</v>
      </c>
      <c r="M5073">
        <v>22</v>
      </c>
      <c r="N5073">
        <v>5446</v>
      </c>
      <c r="O5073">
        <v>21.320071635561</v>
      </c>
    </row>
    <row r="5074" spans="1:15" x14ac:dyDescent="0.25">
      <c r="A5074" s="20" t="s">
        <v>5187</v>
      </c>
      <c r="B5074">
        <v>4</v>
      </c>
      <c r="C5074" t="s">
        <v>68</v>
      </c>
      <c r="D5074" t="s">
        <v>89</v>
      </c>
      <c r="E5074" t="s">
        <v>70</v>
      </c>
      <c r="F5074" t="s">
        <v>38</v>
      </c>
      <c r="G5074">
        <v>3</v>
      </c>
      <c r="H5074">
        <v>2013</v>
      </c>
      <c r="I5074" t="s">
        <v>75</v>
      </c>
      <c r="J5074">
        <v>6.9</v>
      </c>
      <c r="K5074">
        <v>6.53</v>
      </c>
      <c r="L5074">
        <v>7.21</v>
      </c>
      <c r="M5074">
        <v>1544</v>
      </c>
      <c r="N5074">
        <v>225096</v>
      </c>
      <c r="O5074">
        <v>2.5449329927964399</v>
      </c>
    </row>
    <row r="5075" spans="1:15" x14ac:dyDescent="0.25">
      <c r="A5075" s="20" t="s">
        <v>5188</v>
      </c>
      <c r="B5075">
        <v>4</v>
      </c>
      <c r="C5075" t="s">
        <v>68</v>
      </c>
      <c r="D5075" t="s">
        <v>89</v>
      </c>
      <c r="E5075" t="s">
        <v>70</v>
      </c>
      <c r="F5075" t="s">
        <v>38</v>
      </c>
      <c r="G5075">
        <v>3</v>
      </c>
      <c r="H5075">
        <v>2013</v>
      </c>
      <c r="I5075" t="s">
        <v>45</v>
      </c>
      <c r="J5075">
        <v>8.4</v>
      </c>
      <c r="K5075">
        <v>6.93</v>
      </c>
      <c r="L5075">
        <v>10.09</v>
      </c>
      <c r="M5075">
        <v>108</v>
      </c>
      <c r="N5075">
        <v>12910</v>
      </c>
      <c r="O5075">
        <v>9.6225044864937601</v>
      </c>
    </row>
    <row r="5076" spans="1:15" x14ac:dyDescent="0.25">
      <c r="A5076" s="20" t="s">
        <v>5189</v>
      </c>
      <c r="B5076">
        <v>4</v>
      </c>
      <c r="C5076" t="s">
        <v>68</v>
      </c>
      <c r="D5076" t="s">
        <v>89</v>
      </c>
      <c r="E5076" t="s">
        <v>70</v>
      </c>
      <c r="F5076" t="s">
        <v>38</v>
      </c>
      <c r="G5076">
        <v>3</v>
      </c>
      <c r="H5076">
        <v>2013</v>
      </c>
      <c r="I5076" t="s">
        <v>46</v>
      </c>
      <c r="J5076">
        <v>8.1</v>
      </c>
      <c r="K5076">
        <v>6.54</v>
      </c>
      <c r="L5076">
        <v>10.130000000000001</v>
      </c>
      <c r="M5076">
        <v>79</v>
      </c>
      <c r="N5076">
        <v>9707</v>
      </c>
      <c r="O5076">
        <v>11.250879009260199</v>
      </c>
    </row>
    <row r="5077" spans="1:15" x14ac:dyDescent="0.25">
      <c r="A5077" s="20" t="s">
        <v>5190</v>
      </c>
      <c r="B5077">
        <v>4</v>
      </c>
      <c r="C5077" t="s">
        <v>68</v>
      </c>
      <c r="D5077" t="s">
        <v>89</v>
      </c>
      <c r="E5077" t="s">
        <v>70</v>
      </c>
      <c r="F5077" t="s">
        <v>38</v>
      </c>
      <c r="G5077">
        <v>3</v>
      </c>
      <c r="H5077">
        <v>2013</v>
      </c>
      <c r="I5077" t="s">
        <v>47</v>
      </c>
      <c r="J5077">
        <v>6.6</v>
      </c>
      <c r="K5077">
        <v>5.75</v>
      </c>
      <c r="L5077">
        <v>7.64</v>
      </c>
      <c r="M5077">
        <v>188</v>
      </c>
      <c r="N5077">
        <v>28355</v>
      </c>
      <c r="O5077">
        <v>7.2932495748947304</v>
      </c>
    </row>
    <row r="5078" spans="1:15" x14ac:dyDescent="0.25">
      <c r="A5078" s="20" t="s">
        <v>5191</v>
      </c>
      <c r="B5078">
        <v>4</v>
      </c>
      <c r="C5078" t="s">
        <v>68</v>
      </c>
      <c r="D5078" t="s">
        <v>89</v>
      </c>
      <c r="E5078" t="s">
        <v>70</v>
      </c>
      <c r="F5078" t="s">
        <v>38</v>
      </c>
      <c r="G5078">
        <v>3</v>
      </c>
      <c r="H5078">
        <v>2013</v>
      </c>
      <c r="I5078" t="s">
        <v>48</v>
      </c>
      <c r="J5078">
        <v>5.2</v>
      </c>
      <c r="K5078">
        <v>4.09</v>
      </c>
      <c r="L5078">
        <v>6.48</v>
      </c>
      <c r="M5078">
        <v>72</v>
      </c>
      <c r="N5078">
        <v>13976</v>
      </c>
      <c r="O5078">
        <v>11.7851130197758</v>
      </c>
    </row>
    <row r="5079" spans="1:15" x14ac:dyDescent="0.25">
      <c r="A5079" s="20" t="s">
        <v>5192</v>
      </c>
      <c r="B5079">
        <v>4</v>
      </c>
      <c r="C5079" t="s">
        <v>68</v>
      </c>
      <c r="D5079" t="s">
        <v>89</v>
      </c>
      <c r="E5079" t="s">
        <v>70</v>
      </c>
      <c r="F5079" t="s">
        <v>38</v>
      </c>
      <c r="G5079">
        <v>3</v>
      </c>
      <c r="H5079">
        <v>2013</v>
      </c>
      <c r="I5079" t="s">
        <v>49</v>
      </c>
      <c r="J5079">
        <v>7.5</v>
      </c>
      <c r="K5079">
        <v>5.79</v>
      </c>
      <c r="L5079">
        <v>9.58</v>
      </c>
      <c r="M5079">
        <v>60</v>
      </c>
      <c r="N5079">
        <v>8051</v>
      </c>
      <c r="O5079">
        <v>12.9099444873581</v>
      </c>
    </row>
    <row r="5080" spans="1:15" x14ac:dyDescent="0.25">
      <c r="A5080" s="20" t="s">
        <v>5193</v>
      </c>
      <c r="B5080">
        <v>4</v>
      </c>
      <c r="C5080" t="s">
        <v>68</v>
      </c>
      <c r="D5080" t="s">
        <v>89</v>
      </c>
      <c r="E5080" t="s">
        <v>70</v>
      </c>
      <c r="F5080" t="s">
        <v>38</v>
      </c>
      <c r="G5080">
        <v>3</v>
      </c>
      <c r="H5080">
        <v>2013</v>
      </c>
      <c r="I5080" t="s">
        <v>50</v>
      </c>
      <c r="J5080">
        <v>5.3</v>
      </c>
      <c r="K5080">
        <v>4.17</v>
      </c>
      <c r="L5080">
        <v>6.72</v>
      </c>
      <c r="M5080">
        <v>67</v>
      </c>
      <c r="N5080">
        <v>12655</v>
      </c>
      <c r="O5080">
        <v>12.2169444356305</v>
      </c>
    </row>
    <row r="5081" spans="1:15" x14ac:dyDescent="0.25">
      <c r="A5081" s="20" t="s">
        <v>5194</v>
      </c>
      <c r="B5081">
        <v>4</v>
      </c>
      <c r="C5081" t="s">
        <v>68</v>
      </c>
      <c r="D5081" t="s">
        <v>89</v>
      </c>
      <c r="E5081" t="s">
        <v>70</v>
      </c>
      <c r="F5081" t="s">
        <v>38</v>
      </c>
      <c r="G5081">
        <v>3</v>
      </c>
      <c r="H5081">
        <v>2013</v>
      </c>
      <c r="I5081" t="s">
        <v>51</v>
      </c>
      <c r="J5081">
        <v>4</v>
      </c>
      <c r="K5081">
        <v>2.94</v>
      </c>
      <c r="L5081">
        <v>5.33</v>
      </c>
      <c r="M5081">
        <v>43</v>
      </c>
      <c r="N5081">
        <v>10851</v>
      </c>
      <c r="O5081">
        <v>15.249857033260501</v>
      </c>
    </row>
    <row r="5082" spans="1:15" x14ac:dyDescent="0.25">
      <c r="A5082" s="20" t="s">
        <v>5195</v>
      </c>
      <c r="B5082">
        <v>4</v>
      </c>
      <c r="C5082" t="s">
        <v>68</v>
      </c>
      <c r="D5082" t="s">
        <v>89</v>
      </c>
      <c r="E5082" t="s">
        <v>72</v>
      </c>
      <c r="F5082" t="s">
        <v>42</v>
      </c>
      <c r="G5082">
        <v>4</v>
      </c>
      <c r="H5082">
        <v>2013</v>
      </c>
      <c r="I5082" t="s">
        <v>34</v>
      </c>
      <c r="J5082">
        <v>15.4</v>
      </c>
      <c r="K5082">
        <v>13.72</v>
      </c>
      <c r="L5082">
        <v>17.27</v>
      </c>
      <c r="M5082">
        <v>285</v>
      </c>
      <c r="N5082">
        <v>18512</v>
      </c>
      <c r="O5082">
        <v>5.9234887775909204</v>
      </c>
    </row>
    <row r="5083" spans="1:15" x14ac:dyDescent="0.25">
      <c r="A5083" s="20" t="s">
        <v>5196</v>
      </c>
      <c r="B5083">
        <v>4</v>
      </c>
      <c r="C5083" t="s">
        <v>68</v>
      </c>
      <c r="D5083" t="s">
        <v>89</v>
      </c>
      <c r="E5083" t="s">
        <v>72</v>
      </c>
      <c r="F5083" t="s">
        <v>42</v>
      </c>
      <c r="G5083">
        <v>4</v>
      </c>
      <c r="H5083">
        <v>2013</v>
      </c>
      <c r="I5083" t="s">
        <v>52</v>
      </c>
      <c r="J5083" t="s">
        <v>44</v>
      </c>
      <c r="K5083" t="s">
        <v>44</v>
      </c>
      <c r="L5083" t="s">
        <v>44</v>
      </c>
      <c r="M5083">
        <v>8</v>
      </c>
      <c r="N5083">
        <v>736</v>
      </c>
      <c r="O5083">
        <v>35.355339059327399</v>
      </c>
    </row>
    <row r="5084" spans="1:15" x14ac:dyDescent="0.25">
      <c r="A5084" s="20" t="s">
        <v>5197</v>
      </c>
      <c r="B5084">
        <v>4</v>
      </c>
      <c r="C5084" t="s">
        <v>68</v>
      </c>
      <c r="D5084" t="s">
        <v>89</v>
      </c>
      <c r="E5084" t="s">
        <v>72</v>
      </c>
      <c r="F5084" t="s">
        <v>42</v>
      </c>
      <c r="G5084">
        <v>4</v>
      </c>
      <c r="H5084">
        <v>2013</v>
      </c>
      <c r="I5084" t="s">
        <v>53</v>
      </c>
      <c r="J5084" t="s">
        <v>44</v>
      </c>
      <c r="K5084" t="s">
        <v>44</v>
      </c>
      <c r="L5084" t="s">
        <v>44</v>
      </c>
      <c r="M5084">
        <v>13</v>
      </c>
      <c r="N5084">
        <v>1340</v>
      </c>
      <c r="O5084">
        <v>27.735009811261499</v>
      </c>
    </row>
    <row r="5085" spans="1:15" x14ac:dyDescent="0.25">
      <c r="A5085" s="20" t="s">
        <v>5198</v>
      </c>
      <c r="B5085">
        <v>4</v>
      </c>
      <c r="C5085" t="s">
        <v>68</v>
      </c>
      <c r="D5085" t="s">
        <v>89</v>
      </c>
      <c r="E5085" t="s">
        <v>72</v>
      </c>
      <c r="F5085" t="s">
        <v>42</v>
      </c>
      <c r="G5085">
        <v>4</v>
      </c>
      <c r="H5085">
        <v>2013</v>
      </c>
      <c r="I5085" t="s">
        <v>54</v>
      </c>
      <c r="J5085" t="s">
        <v>44</v>
      </c>
      <c r="K5085" t="s">
        <v>44</v>
      </c>
      <c r="L5085" t="s">
        <v>44</v>
      </c>
      <c r="M5085">
        <v>6</v>
      </c>
      <c r="N5085">
        <v>197</v>
      </c>
      <c r="O5085">
        <v>40.824829046386299</v>
      </c>
    </row>
    <row r="5086" spans="1:15" x14ac:dyDescent="0.25">
      <c r="A5086" s="20" t="s">
        <v>5199</v>
      </c>
      <c r="B5086">
        <v>4</v>
      </c>
      <c r="C5086" t="s">
        <v>68</v>
      </c>
      <c r="D5086" t="s">
        <v>89</v>
      </c>
      <c r="E5086" t="s">
        <v>72</v>
      </c>
      <c r="F5086" t="s">
        <v>42</v>
      </c>
      <c r="G5086">
        <v>4</v>
      </c>
      <c r="H5086">
        <v>2013</v>
      </c>
      <c r="I5086" t="s">
        <v>55</v>
      </c>
      <c r="J5086">
        <v>19.8</v>
      </c>
      <c r="K5086">
        <v>14.24</v>
      </c>
      <c r="L5086">
        <v>27.61</v>
      </c>
      <c r="M5086">
        <v>34</v>
      </c>
      <c r="N5086">
        <v>1713</v>
      </c>
      <c r="O5086">
        <v>17.149858514250901</v>
      </c>
    </row>
    <row r="5087" spans="1:15" x14ac:dyDescent="0.25">
      <c r="A5087" s="20" t="s">
        <v>21901</v>
      </c>
      <c r="B5087">
        <v>4</v>
      </c>
      <c r="C5087" t="s">
        <v>68</v>
      </c>
      <c r="D5087" t="s">
        <v>89</v>
      </c>
      <c r="E5087" t="s">
        <v>72</v>
      </c>
      <c r="F5087" t="s">
        <v>42</v>
      </c>
      <c r="G5087">
        <v>4</v>
      </c>
      <c r="H5087">
        <v>2013</v>
      </c>
      <c r="I5087" t="s">
        <v>56</v>
      </c>
      <c r="J5087" t="s">
        <v>44</v>
      </c>
      <c r="K5087" t="s">
        <v>44</v>
      </c>
      <c r="L5087" t="s">
        <v>44</v>
      </c>
      <c r="M5087">
        <v>2</v>
      </c>
      <c r="N5087">
        <v>205</v>
      </c>
      <c r="O5087">
        <v>70.710678118654698</v>
      </c>
    </row>
    <row r="5088" spans="1:15" x14ac:dyDescent="0.25">
      <c r="A5088" s="20" t="s">
        <v>5200</v>
      </c>
      <c r="B5088">
        <v>4</v>
      </c>
      <c r="C5088" t="s">
        <v>68</v>
      </c>
      <c r="D5088" t="s">
        <v>89</v>
      </c>
      <c r="E5088" t="s">
        <v>72</v>
      </c>
      <c r="F5088" t="s">
        <v>42</v>
      </c>
      <c r="G5088">
        <v>4</v>
      </c>
      <c r="H5088">
        <v>2013</v>
      </c>
      <c r="I5088" t="s">
        <v>58</v>
      </c>
      <c r="J5088">
        <v>9</v>
      </c>
      <c r="K5088">
        <v>6.77</v>
      </c>
      <c r="L5088">
        <v>12.01</v>
      </c>
      <c r="M5088">
        <v>46</v>
      </c>
      <c r="N5088">
        <v>5101</v>
      </c>
      <c r="O5088">
        <v>14.7441956154897</v>
      </c>
    </row>
    <row r="5089" spans="1:15" x14ac:dyDescent="0.25">
      <c r="A5089" s="20" t="s">
        <v>5201</v>
      </c>
      <c r="B5089">
        <v>4</v>
      </c>
      <c r="C5089" t="s">
        <v>68</v>
      </c>
      <c r="D5089" t="s">
        <v>89</v>
      </c>
      <c r="E5089" t="s">
        <v>72</v>
      </c>
      <c r="F5089" t="s">
        <v>42</v>
      </c>
      <c r="G5089">
        <v>4</v>
      </c>
      <c r="H5089">
        <v>2013</v>
      </c>
      <c r="I5089" t="s">
        <v>59</v>
      </c>
      <c r="J5089" t="s">
        <v>44</v>
      </c>
      <c r="K5089" t="s">
        <v>44</v>
      </c>
      <c r="L5089" t="s">
        <v>44</v>
      </c>
      <c r="M5089">
        <v>4</v>
      </c>
      <c r="N5089">
        <v>450</v>
      </c>
      <c r="O5089">
        <v>50</v>
      </c>
    </row>
    <row r="5090" spans="1:15" x14ac:dyDescent="0.25">
      <c r="A5090" s="20" t="s">
        <v>5202</v>
      </c>
      <c r="B5090">
        <v>4</v>
      </c>
      <c r="C5090" t="s">
        <v>68</v>
      </c>
      <c r="D5090" t="s">
        <v>89</v>
      </c>
      <c r="E5090" t="s">
        <v>72</v>
      </c>
      <c r="F5090" t="s">
        <v>42</v>
      </c>
      <c r="G5090">
        <v>4</v>
      </c>
      <c r="H5090">
        <v>2013</v>
      </c>
      <c r="I5090" t="s">
        <v>60</v>
      </c>
      <c r="J5090">
        <v>10.5</v>
      </c>
      <c r="K5090">
        <v>9.02</v>
      </c>
      <c r="L5090">
        <v>12.21</v>
      </c>
      <c r="M5090">
        <v>165</v>
      </c>
      <c r="N5090">
        <v>15721</v>
      </c>
      <c r="O5090">
        <v>7.7849894416152301</v>
      </c>
    </row>
    <row r="5091" spans="1:15" x14ac:dyDescent="0.25">
      <c r="A5091" s="20" t="s">
        <v>5203</v>
      </c>
      <c r="B5091">
        <v>4</v>
      </c>
      <c r="C5091" t="s">
        <v>68</v>
      </c>
      <c r="D5091" t="s">
        <v>89</v>
      </c>
      <c r="E5091" t="s">
        <v>72</v>
      </c>
      <c r="F5091" t="s">
        <v>42</v>
      </c>
      <c r="G5091">
        <v>4</v>
      </c>
      <c r="H5091">
        <v>2013</v>
      </c>
      <c r="I5091" t="s">
        <v>43</v>
      </c>
      <c r="J5091">
        <v>18</v>
      </c>
      <c r="K5091">
        <v>11.79</v>
      </c>
      <c r="L5091">
        <v>27.33</v>
      </c>
      <c r="M5091">
        <v>21</v>
      </c>
      <c r="N5091">
        <v>1168</v>
      </c>
      <c r="O5091">
        <v>21.821789023599202</v>
      </c>
    </row>
    <row r="5092" spans="1:15" x14ac:dyDescent="0.25">
      <c r="A5092" s="20" t="s">
        <v>5204</v>
      </c>
      <c r="B5092">
        <v>4</v>
      </c>
      <c r="C5092" t="s">
        <v>68</v>
      </c>
      <c r="D5092" t="s">
        <v>89</v>
      </c>
      <c r="E5092" t="s">
        <v>72</v>
      </c>
      <c r="F5092" t="s">
        <v>42</v>
      </c>
      <c r="G5092">
        <v>4</v>
      </c>
      <c r="H5092">
        <v>2013</v>
      </c>
      <c r="I5092" t="s">
        <v>62</v>
      </c>
      <c r="J5092" t="s">
        <v>44</v>
      </c>
      <c r="K5092" t="s">
        <v>44</v>
      </c>
      <c r="L5092" t="s">
        <v>44</v>
      </c>
      <c r="M5092">
        <v>2</v>
      </c>
      <c r="N5092">
        <v>275</v>
      </c>
      <c r="O5092">
        <v>70.710678118654698</v>
      </c>
    </row>
    <row r="5093" spans="1:15" x14ac:dyDescent="0.25">
      <c r="A5093" s="20" t="s">
        <v>5205</v>
      </c>
      <c r="B5093">
        <v>4</v>
      </c>
      <c r="C5093" t="s">
        <v>68</v>
      </c>
      <c r="D5093" t="s">
        <v>89</v>
      </c>
      <c r="E5093" t="s">
        <v>72</v>
      </c>
      <c r="F5093" t="s">
        <v>42</v>
      </c>
      <c r="G5093">
        <v>4</v>
      </c>
      <c r="H5093">
        <v>2013</v>
      </c>
      <c r="I5093" t="s">
        <v>75</v>
      </c>
      <c r="J5093">
        <v>9.9</v>
      </c>
      <c r="K5093">
        <v>9.32</v>
      </c>
      <c r="L5093">
        <v>10.46</v>
      </c>
      <c r="M5093">
        <v>1143</v>
      </c>
      <c r="N5093">
        <v>115766</v>
      </c>
      <c r="O5093">
        <v>2.9578550313870502</v>
      </c>
    </row>
    <row r="5094" spans="1:15" x14ac:dyDescent="0.25">
      <c r="A5094" s="20" t="s">
        <v>5206</v>
      </c>
      <c r="B5094">
        <v>4</v>
      </c>
      <c r="C5094" t="s">
        <v>68</v>
      </c>
      <c r="D5094" t="s">
        <v>89</v>
      </c>
      <c r="E5094" t="s">
        <v>72</v>
      </c>
      <c r="F5094" t="s">
        <v>42</v>
      </c>
      <c r="G5094">
        <v>4</v>
      </c>
      <c r="H5094">
        <v>2013</v>
      </c>
      <c r="I5094" t="s">
        <v>45</v>
      </c>
      <c r="J5094">
        <v>11.8</v>
      </c>
      <c r="K5094">
        <v>9.07</v>
      </c>
      <c r="L5094">
        <v>15.24</v>
      </c>
      <c r="M5094">
        <v>56</v>
      </c>
      <c r="N5094">
        <v>4762</v>
      </c>
      <c r="O5094">
        <v>13.363062095621199</v>
      </c>
    </row>
    <row r="5095" spans="1:15" x14ac:dyDescent="0.25">
      <c r="A5095" s="20" t="s">
        <v>5207</v>
      </c>
      <c r="B5095">
        <v>4</v>
      </c>
      <c r="C5095" t="s">
        <v>68</v>
      </c>
      <c r="D5095" t="s">
        <v>89</v>
      </c>
      <c r="E5095" t="s">
        <v>72</v>
      </c>
      <c r="F5095" t="s">
        <v>42</v>
      </c>
      <c r="G5095">
        <v>4</v>
      </c>
      <c r="H5095">
        <v>2013</v>
      </c>
      <c r="I5095" t="s">
        <v>46</v>
      </c>
      <c r="J5095">
        <v>8.8000000000000007</v>
      </c>
      <c r="K5095">
        <v>6.94</v>
      </c>
      <c r="L5095">
        <v>11.06</v>
      </c>
      <c r="M5095">
        <v>70</v>
      </c>
      <c r="N5095">
        <v>7988</v>
      </c>
      <c r="O5095">
        <v>11.952286093343901</v>
      </c>
    </row>
    <row r="5096" spans="1:15" x14ac:dyDescent="0.25">
      <c r="A5096" s="20" t="s">
        <v>5208</v>
      </c>
      <c r="B5096">
        <v>4</v>
      </c>
      <c r="C5096" t="s">
        <v>68</v>
      </c>
      <c r="D5096" t="s">
        <v>89</v>
      </c>
      <c r="E5096" t="s">
        <v>72</v>
      </c>
      <c r="F5096" t="s">
        <v>42</v>
      </c>
      <c r="G5096">
        <v>4</v>
      </c>
      <c r="H5096">
        <v>2013</v>
      </c>
      <c r="I5096" t="s">
        <v>47</v>
      </c>
      <c r="J5096">
        <v>7.6</v>
      </c>
      <c r="K5096">
        <v>6.83</v>
      </c>
      <c r="L5096">
        <v>8.41</v>
      </c>
      <c r="M5096">
        <v>352</v>
      </c>
      <c r="N5096">
        <v>46426</v>
      </c>
      <c r="O5096">
        <v>5.3300179088902597</v>
      </c>
    </row>
    <row r="5097" spans="1:15" x14ac:dyDescent="0.25">
      <c r="A5097" s="20" t="s">
        <v>5209</v>
      </c>
      <c r="B5097">
        <v>4</v>
      </c>
      <c r="C5097" t="s">
        <v>68</v>
      </c>
      <c r="D5097" t="s">
        <v>89</v>
      </c>
      <c r="E5097" t="s">
        <v>72</v>
      </c>
      <c r="F5097" t="s">
        <v>42</v>
      </c>
      <c r="G5097">
        <v>4</v>
      </c>
      <c r="H5097">
        <v>2013</v>
      </c>
      <c r="I5097" t="s">
        <v>48</v>
      </c>
      <c r="J5097" t="s">
        <v>44</v>
      </c>
      <c r="K5097" t="s">
        <v>44</v>
      </c>
      <c r="L5097" t="s">
        <v>44</v>
      </c>
      <c r="M5097">
        <v>17</v>
      </c>
      <c r="N5097">
        <v>2779</v>
      </c>
      <c r="O5097">
        <v>24.253562503633301</v>
      </c>
    </row>
    <row r="5098" spans="1:15" x14ac:dyDescent="0.25">
      <c r="A5098" s="20" t="s">
        <v>5210</v>
      </c>
      <c r="B5098">
        <v>4</v>
      </c>
      <c r="C5098" t="s">
        <v>68</v>
      </c>
      <c r="D5098" t="s">
        <v>89</v>
      </c>
      <c r="E5098" t="s">
        <v>72</v>
      </c>
      <c r="F5098" t="s">
        <v>42</v>
      </c>
      <c r="G5098">
        <v>4</v>
      </c>
      <c r="H5098">
        <v>2013</v>
      </c>
      <c r="I5098" t="s">
        <v>49</v>
      </c>
      <c r="J5098">
        <v>8.5</v>
      </c>
      <c r="K5098">
        <v>6.21</v>
      </c>
      <c r="L5098">
        <v>11.49</v>
      </c>
      <c r="M5098">
        <v>40</v>
      </c>
      <c r="N5098">
        <v>4732</v>
      </c>
      <c r="O5098">
        <v>15.8113883008419</v>
      </c>
    </row>
    <row r="5099" spans="1:15" x14ac:dyDescent="0.25">
      <c r="A5099" s="20" t="s">
        <v>5211</v>
      </c>
      <c r="B5099">
        <v>4</v>
      </c>
      <c r="C5099" t="s">
        <v>68</v>
      </c>
      <c r="D5099" t="s">
        <v>89</v>
      </c>
      <c r="E5099" t="s">
        <v>72</v>
      </c>
      <c r="F5099" t="s">
        <v>42</v>
      </c>
      <c r="G5099">
        <v>4</v>
      </c>
      <c r="H5099">
        <v>2013</v>
      </c>
      <c r="I5099" t="s">
        <v>50</v>
      </c>
      <c r="J5099" t="s">
        <v>44</v>
      </c>
      <c r="K5099" t="s">
        <v>44</v>
      </c>
      <c r="L5099" t="s">
        <v>44</v>
      </c>
      <c r="M5099">
        <v>12</v>
      </c>
      <c r="N5099">
        <v>1334</v>
      </c>
      <c r="O5099">
        <v>28.867513459481302</v>
      </c>
    </row>
    <row r="5100" spans="1:15" x14ac:dyDescent="0.25">
      <c r="A5100" s="20" t="s">
        <v>5212</v>
      </c>
      <c r="B5100">
        <v>4</v>
      </c>
      <c r="C5100" t="s">
        <v>68</v>
      </c>
      <c r="D5100" t="s">
        <v>89</v>
      </c>
      <c r="E5100" t="s">
        <v>72</v>
      </c>
      <c r="F5100" t="s">
        <v>42</v>
      </c>
      <c r="G5100">
        <v>4</v>
      </c>
      <c r="H5100">
        <v>2013</v>
      </c>
      <c r="I5100" t="s">
        <v>51</v>
      </c>
      <c r="J5100" t="s">
        <v>44</v>
      </c>
      <c r="K5100" t="s">
        <v>44</v>
      </c>
      <c r="L5100" t="s">
        <v>44</v>
      </c>
      <c r="M5100">
        <v>10</v>
      </c>
      <c r="N5100">
        <v>2327</v>
      </c>
      <c r="O5100">
        <v>31.6227766016838</v>
      </c>
    </row>
    <row r="5101" spans="1:15" x14ac:dyDescent="0.25">
      <c r="A5101" s="20" t="s">
        <v>5213</v>
      </c>
      <c r="B5101">
        <v>4</v>
      </c>
      <c r="C5101" t="s">
        <v>68</v>
      </c>
      <c r="D5101" t="s">
        <v>89</v>
      </c>
      <c r="E5101" t="s">
        <v>69</v>
      </c>
      <c r="F5101" t="s">
        <v>35</v>
      </c>
      <c r="G5101">
        <v>5</v>
      </c>
      <c r="H5101">
        <v>2013</v>
      </c>
      <c r="I5101" t="s">
        <v>34</v>
      </c>
      <c r="J5101">
        <v>11</v>
      </c>
      <c r="K5101">
        <v>9.61</v>
      </c>
      <c r="L5101">
        <v>12.53</v>
      </c>
      <c r="M5101">
        <v>216</v>
      </c>
      <c r="N5101">
        <v>19682</v>
      </c>
      <c r="O5101">
        <v>6.8041381743977203</v>
      </c>
    </row>
    <row r="5102" spans="1:15" x14ac:dyDescent="0.25">
      <c r="A5102" s="20" t="s">
        <v>5214</v>
      </c>
      <c r="B5102">
        <v>4</v>
      </c>
      <c r="C5102" t="s">
        <v>68</v>
      </c>
      <c r="D5102" t="s">
        <v>89</v>
      </c>
      <c r="E5102" t="s">
        <v>69</v>
      </c>
      <c r="F5102" t="s">
        <v>35</v>
      </c>
      <c r="G5102">
        <v>5</v>
      </c>
      <c r="H5102">
        <v>2013</v>
      </c>
      <c r="I5102" t="s">
        <v>52</v>
      </c>
      <c r="J5102" t="s">
        <v>44</v>
      </c>
      <c r="K5102" t="s">
        <v>44</v>
      </c>
      <c r="L5102" t="s">
        <v>44</v>
      </c>
      <c r="M5102">
        <v>4</v>
      </c>
      <c r="N5102">
        <v>869</v>
      </c>
      <c r="O5102">
        <v>50</v>
      </c>
    </row>
    <row r="5103" spans="1:15" x14ac:dyDescent="0.25">
      <c r="A5103" s="20" t="s">
        <v>5215</v>
      </c>
      <c r="B5103">
        <v>4</v>
      </c>
      <c r="C5103" t="s">
        <v>68</v>
      </c>
      <c r="D5103" t="s">
        <v>89</v>
      </c>
      <c r="E5103" t="s">
        <v>69</v>
      </c>
      <c r="F5103" t="s">
        <v>35</v>
      </c>
      <c r="G5103">
        <v>5</v>
      </c>
      <c r="H5103">
        <v>2013</v>
      </c>
      <c r="I5103" t="s">
        <v>53</v>
      </c>
      <c r="J5103" t="s">
        <v>44</v>
      </c>
      <c r="K5103" t="s">
        <v>44</v>
      </c>
      <c r="L5103" t="s">
        <v>44</v>
      </c>
      <c r="M5103">
        <v>5</v>
      </c>
      <c r="N5103">
        <v>675</v>
      </c>
      <c r="O5103">
        <v>44.721359549995803</v>
      </c>
    </row>
    <row r="5104" spans="1:15" x14ac:dyDescent="0.25">
      <c r="A5104" s="20" t="s">
        <v>5216</v>
      </c>
      <c r="B5104">
        <v>4</v>
      </c>
      <c r="C5104" t="s">
        <v>68</v>
      </c>
      <c r="D5104" t="s">
        <v>89</v>
      </c>
      <c r="E5104" t="s">
        <v>69</v>
      </c>
      <c r="F5104" t="s">
        <v>35</v>
      </c>
      <c r="G5104">
        <v>5</v>
      </c>
      <c r="H5104">
        <v>2013</v>
      </c>
      <c r="I5104" t="s">
        <v>55</v>
      </c>
      <c r="J5104" t="s">
        <v>44</v>
      </c>
      <c r="K5104" t="s">
        <v>44</v>
      </c>
      <c r="L5104" t="s">
        <v>44</v>
      </c>
      <c r="M5104">
        <v>14</v>
      </c>
      <c r="N5104">
        <v>1766</v>
      </c>
      <c r="O5104">
        <v>26.726124191242398</v>
      </c>
    </row>
    <row r="5105" spans="1:15" x14ac:dyDescent="0.25">
      <c r="A5105" s="20" t="s">
        <v>5217</v>
      </c>
      <c r="B5105">
        <v>4</v>
      </c>
      <c r="C5105" t="s">
        <v>68</v>
      </c>
      <c r="D5105" t="s">
        <v>89</v>
      </c>
      <c r="E5105" t="s">
        <v>69</v>
      </c>
      <c r="F5105" t="s">
        <v>35</v>
      </c>
      <c r="G5105">
        <v>5</v>
      </c>
      <c r="H5105">
        <v>2013</v>
      </c>
      <c r="I5105" t="s">
        <v>57</v>
      </c>
      <c r="J5105" t="s">
        <v>44</v>
      </c>
      <c r="K5105" t="s">
        <v>44</v>
      </c>
      <c r="L5105" t="s">
        <v>44</v>
      </c>
      <c r="M5105">
        <v>3</v>
      </c>
      <c r="N5105">
        <v>427</v>
      </c>
      <c r="O5105">
        <v>57.735026918962603</v>
      </c>
    </row>
    <row r="5106" spans="1:15" x14ac:dyDescent="0.25">
      <c r="A5106" s="20" t="s">
        <v>5218</v>
      </c>
      <c r="B5106">
        <v>4</v>
      </c>
      <c r="C5106" t="s">
        <v>68</v>
      </c>
      <c r="D5106" t="s">
        <v>89</v>
      </c>
      <c r="E5106" t="s">
        <v>69</v>
      </c>
      <c r="F5106" t="s">
        <v>35</v>
      </c>
      <c r="G5106">
        <v>5</v>
      </c>
      <c r="H5106">
        <v>2013</v>
      </c>
      <c r="I5106" t="s">
        <v>58</v>
      </c>
      <c r="J5106">
        <v>5.2</v>
      </c>
      <c r="K5106">
        <v>3.66</v>
      </c>
      <c r="L5106">
        <v>7.37</v>
      </c>
      <c r="M5106">
        <v>31</v>
      </c>
      <c r="N5106">
        <v>5965</v>
      </c>
      <c r="O5106">
        <v>17.9605302026775</v>
      </c>
    </row>
    <row r="5107" spans="1:15" x14ac:dyDescent="0.25">
      <c r="A5107" s="20" t="s">
        <v>5219</v>
      </c>
      <c r="B5107">
        <v>4</v>
      </c>
      <c r="C5107" t="s">
        <v>68</v>
      </c>
      <c r="D5107" t="s">
        <v>89</v>
      </c>
      <c r="E5107" t="s">
        <v>69</v>
      </c>
      <c r="F5107" t="s">
        <v>35</v>
      </c>
      <c r="G5107">
        <v>5</v>
      </c>
      <c r="H5107">
        <v>2013</v>
      </c>
      <c r="I5107" t="s">
        <v>60</v>
      </c>
      <c r="J5107">
        <v>5.8</v>
      </c>
      <c r="K5107">
        <v>4.8</v>
      </c>
      <c r="L5107">
        <v>6.93</v>
      </c>
      <c r="M5107">
        <v>113</v>
      </c>
      <c r="N5107">
        <v>19593</v>
      </c>
      <c r="O5107">
        <v>9.4072086838359699</v>
      </c>
    </row>
    <row r="5108" spans="1:15" x14ac:dyDescent="0.25">
      <c r="A5108" s="20" t="s">
        <v>5220</v>
      </c>
      <c r="B5108">
        <v>4</v>
      </c>
      <c r="C5108" t="s">
        <v>68</v>
      </c>
      <c r="D5108" t="s">
        <v>89</v>
      </c>
      <c r="E5108" t="s">
        <v>69</v>
      </c>
      <c r="F5108" t="s">
        <v>35</v>
      </c>
      <c r="G5108">
        <v>5</v>
      </c>
      <c r="H5108">
        <v>2013</v>
      </c>
      <c r="I5108" t="s">
        <v>61</v>
      </c>
      <c r="J5108" t="s">
        <v>44</v>
      </c>
      <c r="K5108" t="s">
        <v>44</v>
      </c>
      <c r="L5108" t="s">
        <v>44</v>
      </c>
      <c r="M5108">
        <v>1</v>
      </c>
      <c r="N5108">
        <v>72</v>
      </c>
      <c r="O5108">
        <v>100</v>
      </c>
    </row>
    <row r="5109" spans="1:15" x14ac:dyDescent="0.25">
      <c r="A5109" s="20" t="s">
        <v>5221</v>
      </c>
      <c r="B5109">
        <v>4</v>
      </c>
      <c r="C5109" t="s">
        <v>68</v>
      </c>
      <c r="D5109" t="s">
        <v>89</v>
      </c>
      <c r="E5109" t="s">
        <v>69</v>
      </c>
      <c r="F5109" t="s">
        <v>35</v>
      </c>
      <c r="G5109">
        <v>5</v>
      </c>
      <c r="H5109">
        <v>2013</v>
      </c>
      <c r="I5109" t="s">
        <v>43</v>
      </c>
      <c r="J5109" t="s">
        <v>44</v>
      </c>
      <c r="K5109" t="s">
        <v>44</v>
      </c>
      <c r="L5109" t="s">
        <v>44</v>
      </c>
      <c r="M5109">
        <v>16</v>
      </c>
      <c r="N5109">
        <v>2011</v>
      </c>
      <c r="O5109">
        <v>25</v>
      </c>
    </row>
    <row r="5110" spans="1:15" x14ac:dyDescent="0.25">
      <c r="A5110" s="20" t="s">
        <v>5222</v>
      </c>
      <c r="B5110">
        <v>4</v>
      </c>
      <c r="C5110" t="s">
        <v>68</v>
      </c>
      <c r="D5110" t="s">
        <v>89</v>
      </c>
      <c r="E5110" t="s">
        <v>69</v>
      </c>
      <c r="F5110" t="s">
        <v>35</v>
      </c>
      <c r="G5110">
        <v>5</v>
      </c>
      <c r="H5110">
        <v>2013</v>
      </c>
      <c r="I5110" t="s">
        <v>62</v>
      </c>
      <c r="J5110" t="s">
        <v>44</v>
      </c>
      <c r="K5110" t="s">
        <v>44</v>
      </c>
      <c r="L5110" t="s">
        <v>44</v>
      </c>
      <c r="M5110">
        <v>2</v>
      </c>
      <c r="N5110">
        <v>127</v>
      </c>
      <c r="O5110">
        <v>70.710678118654698</v>
      </c>
    </row>
    <row r="5111" spans="1:15" x14ac:dyDescent="0.25">
      <c r="A5111" s="20" t="s">
        <v>5223</v>
      </c>
      <c r="B5111">
        <v>4</v>
      </c>
      <c r="C5111" t="s">
        <v>68</v>
      </c>
      <c r="D5111" t="s">
        <v>89</v>
      </c>
      <c r="E5111" t="s">
        <v>69</v>
      </c>
      <c r="F5111" t="s">
        <v>35</v>
      </c>
      <c r="G5111">
        <v>5</v>
      </c>
      <c r="H5111">
        <v>2013</v>
      </c>
      <c r="I5111" t="s">
        <v>75</v>
      </c>
      <c r="J5111">
        <v>6.7</v>
      </c>
      <c r="K5111">
        <v>6.16</v>
      </c>
      <c r="L5111">
        <v>7.2</v>
      </c>
      <c r="M5111">
        <v>630</v>
      </c>
      <c r="N5111">
        <v>94602</v>
      </c>
      <c r="O5111">
        <v>3.9840953644479802</v>
      </c>
    </row>
    <row r="5112" spans="1:15" x14ac:dyDescent="0.25">
      <c r="A5112" s="20" t="s">
        <v>5224</v>
      </c>
      <c r="B5112">
        <v>4</v>
      </c>
      <c r="C5112" t="s">
        <v>68</v>
      </c>
      <c r="D5112" t="s">
        <v>89</v>
      </c>
      <c r="E5112" t="s">
        <v>69</v>
      </c>
      <c r="F5112" t="s">
        <v>35</v>
      </c>
      <c r="G5112">
        <v>5</v>
      </c>
      <c r="H5112">
        <v>2013</v>
      </c>
      <c r="I5112" t="s">
        <v>45</v>
      </c>
      <c r="J5112">
        <v>6.3</v>
      </c>
      <c r="K5112">
        <v>4.74</v>
      </c>
      <c r="L5112">
        <v>8.41</v>
      </c>
      <c r="M5112">
        <v>46</v>
      </c>
      <c r="N5112">
        <v>7286</v>
      </c>
      <c r="O5112">
        <v>14.7441956154897</v>
      </c>
    </row>
    <row r="5113" spans="1:15" x14ac:dyDescent="0.25">
      <c r="A5113" s="20" t="s">
        <v>5225</v>
      </c>
      <c r="B5113">
        <v>4</v>
      </c>
      <c r="C5113" t="s">
        <v>68</v>
      </c>
      <c r="D5113" t="s">
        <v>89</v>
      </c>
      <c r="E5113" t="s">
        <v>69</v>
      </c>
      <c r="F5113" t="s">
        <v>35</v>
      </c>
      <c r="G5113">
        <v>5</v>
      </c>
      <c r="H5113">
        <v>2013</v>
      </c>
      <c r="I5113" t="s">
        <v>46</v>
      </c>
      <c r="J5113">
        <v>6.5</v>
      </c>
      <c r="K5113">
        <v>4.87</v>
      </c>
      <c r="L5113">
        <v>8.7100000000000009</v>
      </c>
      <c r="M5113">
        <v>45</v>
      </c>
      <c r="N5113">
        <v>6906</v>
      </c>
      <c r="O5113">
        <v>14.907119849998599</v>
      </c>
    </row>
    <row r="5114" spans="1:15" x14ac:dyDescent="0.25">
      <c r="A5114" s="20" t="s">
        <v>5226</v>
      </c>
      <c r="B5114">
        <v>4</v>
      </c>
      <c r="C5114" t="s">
        <v>68</v>
      </c>
      <c r="D5114" t="s">
        <v>89</v>
      </c>
      <c r="E5114" t="s">
        <v>69</v>
      </c>
      <c r="F5114" t="s">
        <v>35</v>
      </c>
      <c r="G5114">
        <v>5</v>
      </c>
      <c r="H5114">
        <v>2013</v>
      </c>
      <c r="I5114" t="s">
        <v>47</v>
      </c>
      <c r="J5114">
        <v>4.2</v>
      </c>
      <c r="K5114">
        <v>3.47</v>
      </c>
      <c r="L5114">
        <v>5.18</v>
      </c>
      <c r="M5114">
        <v>95</v>
      </c>
      <c r="N5114">
        <v>22401</v>
      </c>
      <c r="O5114">
        <v>10.259783520851499</v>
      </c>
    </row>
    <row r="5115" spans="1:15" x14ac:dyDescent="0.25">
      <c r="A5115" s="20" t="s">
        <v>5227</v>
      </c>
      <c r="B5115">
        <v>4</v>
      </c>
      <c r="C5115" t="s">
        <v>68</v>
      </c>
      <c r="D5115" t="s">
        <v>89</v>
      </c>
      <c r="E5115" t="s">
        <v>69</v>
      </c>
      <c r="F5115" t="s">
        <v>35</v>
      </c>
      <c r="G5115">
        <v>5</v>
      </c>
      <c r="H5115">
        <v>2013</v>
      </c>
      <c r="I5115" t="s">
        <v>48</v>
      </c>
      <c r="J5115" t="s">
        <v>44</v>
      </c>
      <c r="K5115" t="s">
        <v>44</v>
      </c>
      <c r="L5115" t="s">
        <v>44</v>
      </c>
      <c r="M5115">
        <v>5</v>
      </c>
      <c r="N5115">
        <v>1370</v>
      </c>
      <c r="O5115">
        <v>44.721359549995803</v>
      </c>
    </row>
    <row r="5116" spans="1:15" x14ac:dyDescent="0.25">
      <c r="A5116" s="20" t="s">
        <v>5228</v>
      </c>
      <c r="B5116">
        <v>4</v>
      </c>
      <c r="C5116" t="s">
        <v>68</v>
      </c>
      <c r="D5116" t="s">
        <v>89</v>
      </c>
      <c r="E5116" t="s">
        <v>69</v>
      </c>
      <c r="F5116" t="s">
        <v>35</v>
      </c>
      <c r="G5116">
        <v>5</v>
      </c>
      <c r="H5116">
        <v>2013</v>
      </c>
      <c r="I5116" t="s">
        <v>49</v>
      </c>
      <c r="J5116">
        <v>8.3000000000000007</v>
      </c>
      <c r="K5116">
        <v>5.72</v>
      </c>
      <c r="L5116">
        <v>12.07</v>
      </c>
      <c r="M5116">
        <v>27</v>
      </c>
      <c r="N5116">
        <v>3248</v>
      </c>
      <c r="O5116">
        <v>19.245008972987499</v>
      </c>
    </row>
    <row r="5117" spans="1:15" x14ac:dyDescent="0.25">
      <c r="A5117" s="20" t="s">
        <v>5229</v>
      </c>
      <c r="B5117">
        <v>4</v>
      </c>
      <c r="C5117" t="s">
        <v>68</v>
      </c>
      <c r="D5117" t="s">
        <v>89</v>
      </c>
      <c r="E5117" t="s">
        <v>69</v>
      </c>
      <c r="F5117" t="s">
        <v>35</v>
      </c>
      <c r="G5117">
        <v>5</v>
      </c>
      <c r="H5117">
        <v>2013</v>
      </c>
      <c r="I5117" t="s">
        <v>50</v>
      </c>
      <c r="J5117" t="s">
        <v>44</v>
      </c>
      <c r="K5117" t="s">
        <v>44</v>
      </c>
      <c r="L5117" t="s">
        <v>44</v>
      </c>
      <c r="M5117">
        <v>4</v>
      </c>
      <c r="N5117">
        <v>739</v>
      </c>
      <c r="O5117">
        <v>50</v>
      </c>
    </row>
    <row r="5118" spans="1:15" x14ac:dyDescent="0.25">
      <c r="A5118" s="20" t="s">
        <v>5230</v>
      </c>
      <c r="B5118">
        <v>4</v>
      </c>
      <c r="C5118" t="s">
        <v>68</v>
      </c>
      <c r="D5118" t="s">
        <v>89</v>
      </c>
      <c r="E5118" t="s">
        <v>69</v>
      </c>
      <c r="F5118" t="s">
        <v>35</v>
      </c>
      <c r="G5118">
        <v>5</v>
      </c>
      <c r="H5118">
        <v>2013</v>
      </c>
      <c r="I5118" t="s">
        <v>51</v>
      </c>
      <c r="J5118" t="s">
        <v>44</v>
      </c>
      <c r="K5118" t="s">
        <v>44</v>
      </c>
      <c r="L5118" t="s">
        <v>44</v>
      </c>
      <c r="M5118">
        <v>3</v>
      </c>
      <c r="N5118">
        <v>1465</v>
      </c>
      <c r="O5118">
        <v>57.735026918962603</v>
      </c>
    </row>
    <row r="5119" spans="1:15" x14ac:dyDescent="0.25">
      <c r="A5119" s="20" t="s">
        <v>5231</v>
      </c>
      <c r="B5119">
        <v>4</v>
      </c>
      <c r="C5119" t="s">
        <v>68</v>
      </c>
      <c r="D5119" t="s">
        <v>89</v>
      </c>
      <c r="E5119" t="s">
        <v>71</v>
      </c>
      <c r="F5119" t="s">
        <v>40</v>
      </c>
      <c r="G5119">
        <v>6</v>
      </c>
      <c r="H5119">
        <v>2013</v>
      </c>
      <c r="I5119" t="s">
        <v>34</v>
      </c>
      <c r="J5119">
        <v>6.7</v>
      </c>
      <c r="K5119">
        <v>5.87</v>
      </c>
      <c r="L5119">
        <v>7.68</v>
      </c>
      <c r="M5119">
        <v>211</v>
      </c>
      <c r="N5119">
        <v>31407</v>
      </c>
      <c r="O5119">
        <v>6.8842839082151404</v>
      </c>
    </row>
    <row r="5120" spans="1:15" x14ac:dyDescent="0.25">
      <c r="A5120" s="20" t="s">
        <v>5232</v>
      </c>
      <c r="B5120">
        <v>4</v>
      </c>
      <c r="C5120" t="s">
        <v>68</v>
      </c>
      <c r="D5120" t="s">
        <v>89</v>
      </c>
      <c r="E5120" t="s">
        <v>71</v>
      </c>
      <c r="F5120" t="s">
        <v>40</v>
      </c>
      <c r="G5120">
        <v>6</v>
      </c>
      <c r="H5120">
        <v>2013</v>
      </c>
      <c r="I5120" t="s">
        <v>52</v>
      </c>
      <c r="J5120">
        <v>2.2999999999999998</v>
      </c>
      <c r="K5120">
        <v>1.7</v>
      </c>
      <c r="L5120">
        <v>3.06</v>
      </c>
      <c r="M5120">
        <v>44</v>
      </c>
      <c r="N5120">
        <v>19305</v>
      </c>
      <c r="O5120">
        <v>15.0755672288882</v>
      </c>
    </row>
    <row r="5121" spans="1:15" x14ac:dyDescent="0.25">
      <c r="A5121" s="20" t="s">
        <v>5233</v>
      </c>
      <c r="B5121">
        <v>4</v>
      </c>
      <c r="C5121" t="s">
        <v>68</v>
      </c>
      <c r="D5121" t="s">
        <v>89</v>
      </c>
      <c r="E5121" t="s">
        <v>71</v>
      </c>
      <c r="F5121" t="s">
        <v>40</v>
      </c>
      <c r="G5121">
        <v>6</v>
      </c>
      <c r="H5121">
        <v>2013</v>
      </c>
      <c r="I5121" t="s">
        <v>53</v>
      </c>
      <c r="J5121">
        <v>2.7</v>
      </c>
      <c r="K5121">
        <v>1.96</v>
      </c>
      <c r="L5121">
        <v>3.67</v>
      </c>
      <c r="M5121">
        <v>39</v>
      </c>
      <c r="N5121">
        <v>14524</v>
      </c>
      <c r="O5121">
        <v>16.012815380508702</v>
      </c>
    </row>
    <row r="5122" spans="1:15" x14ac:dyDescent="0.25">
      <c r="A5122" s="20" t="s">
        <v>5234</v>
      </c>
      <c r="B5122">
        <v>4</v>
      </c>
      <c r="C5122" t="s">
        <v>68</v>
      </c>
      <c r="D5122" t="s">
        <v>89</v>
      </c>
      <c r="E5122" t="s">
        <v>71</v>
      </c>
      <c r="F5122" t="s">
        <v>40</v>
      </c>
      <c r="G5122">
        <v>6</v>
      </c>
      <c r="H5122">
        <v>2013</v>
      </c>
      <c r="I5122" t="s">
        <v>54</v>
      </c>
      <c r="J5122" t="s">
        <v>44</v>
      </c>
      <c r="K5122" t="s">
        <v>44</v>
      </c>
      <c r="L5122" t="s">
        <v>44</v>
      </c>
      <c r="M5122">
        <v>18</v>
      </c>
      <c r="N5122">
        <v>8233</v>
      </c>
      <c r="O5122">
        <v>23.570226039551599</v>
      </c>
    </row>
    <row r="5123" spans="1:15" x14ac:dyDescent="0.25">
      <c r="A5123" s="20" t="s">
        <v>5235</v>
      </c>
      <c r="B5123">
        <v>4</v>
      </c>
      <c r="C5123" t="s">
        <v>68</v>
      </c>
      <c r="D5123" t="s">
        <v>89</v>
      </c>
      <c r="E5123" t="s">
        <v>71</v>
      </c>
      <c r="F5123" t="s">
        <v>40</v>
      </c>
      <c r="G5123">
        <v>6</v>
      </c>
      <c r="H5123">
        <v>2013</v>
      </c>
      <c r="I5123" t="s">
        <v>55</v>
      </c>
      <c r="J5123">
        <v>4.2</v>
      </c>
      <c r="K5123">
        <v>3.67</v>
      </c>
      <c r="L5123">
        <v>4.91</v>
      </c>
      <c r="M5123">
        <v>179</v>
      </c>
      <c r="N5123">
        <v>42153</v>
      </c>
      <c r="O5123">
        <v>7.4743509275193603</v>
      </c>
    </row>
    <row r="5124" spans="1:15" x14ac:dyDescent="0.25">
      <c r="A5124" s="20" t="s">
        <v>5236</v>
      </c>
      <c r="B5124">
        <v>4</v>
      </c>
      <c r="C5124" t="s">
        <v>68</v>
      </c>
      <c r="D5124" t="s">
        <v>89</v>
      </c>
      <c r="E5124" t="s">
        <v>71</v>
      </c>
      <c r="F5124" t="s">
        <v>40</v>
      </c>
      <c r="G5124">
        <v>6</v>
      </c>
      <c r="H5124">
        <v>2013</v>
      </c>
      <c r="I5124" t="s">
        <v>56</v>
      </c>
      <c r="J5124" t="s">
        <v>44</v>
      </c>
      <c r="K5124" t="s">
        <v>44</v>
      </c>
      <c r="L5124" t="s">
        <v>44</v>
      </c>
      <c r="M5124">
        <v>13</v>
      </c>
      <c r="N5124">
        <v>2153</v>
      </c>
      <c r="O5124">
        <v>27.735009811261499</v>
      </c>
    </row>
    <row r="5125" spans="1:15" x14ac:dyDescent="0.25">
      <c r="A5125" s="20" t="s">
        <v>5237</v>
      </c>
      <c r="B5125">
        <v>4</v>
      </c>
      <c r="C5125" t="s">
        <v>68</v>
      </c>
      <c r="D5125" t="s">
        <v>89</v>
      </c>
      <c r="E5125" t="s">
        <v>71</v>
      </c>
      <c r="F5125" t="s">
        <v>40</v>
      </c>
      <c r="G5125">
        <v>6</v>
      </c>
      <c r="H5125">
        <v>2013</v>
      </c>
      <c r="I5125" t="s">
        <v>57</v>
      </c>
      <c r="J5125">
        <v>3</v>
      </c>
      <c r="K5125">
        <v>2.27</v>
      </c>
      <c r="L5125">
        <v>4.03</v>
      </c>
      <c r="M5125">
        <v>46</v>
      </c>
      <c r="N5125">
        <v>15218</v>
      </c>
      <c r="O5125">
        <v>14.7441956154897</v>
      </c>
    </row>
    <row r="5126" spans="1:15" x14ac:dyDescent="0.25">
      <c r="A5126" s="20" t="s">
        <v>5238</v>
      </c>
      <c r="B5126">
        <v>4</v>
      </c>
      <c r="C5126" t="s">
        <v>68</v>
      </c>
      <c r="D5126" t="s">
        <v>89</v>
      </c>
      <c r="E5126" t="s">
        <v>71</v>
      </c>
      <c r="F5126" t="s">
        <v>40</v>
      </c>
      <c r="G5126">
        <v>6</v>
      </c>
      <c r="H5126">
        <v>2013</v>
      </c>
      <c r="I5126" t="s">
        <v>58</v>
      </c>
      <c r="J5126">
        <v>3.7</v>
      </c>
      <c r="K5126">
        <v>3.18</v>
      </c>
      <c r="L5126">
        <v>4.32</v>
      </c>
      <c r="M5126">
        <v>162</v>
      </c>
      <c r="N5126">
        <v>43706</v>
      </c>
      <c r="O5126">
        <v>7.8567420131838599</v>
      </c>
    </row>
    <row r="5127" spans="1:15" x14ac:dyDescent="0.25">
      <c r="A5127" s="20" t="s">
        <v>5239</v>
      </c>
      <c r="B5127">
        <v>4</v>
      </c>
      <c r="C5127" t="s">
        <v>68</v>
      </c>
      <c r="D5127" t="s">
        <v>89</v>
      </c>
      <c r="E5127" t="s">
        <v>71</v>
      </c>
      <c r="F5127" t="s">
        <v>40</v>
      </c>
      <c r="G5127">
        <v>6</v>
      </c>
      <c r="H5127">
        <v>2013</v>
      </c>
      <c r="I5127" t="s">
        <v>59</v>
      </c>
      <c r="J5127" t="s">
        <v>44</v>
      </c>
      <c r="K5127" t="s">
        <v>44</v>
      </c>
      <c r="L5127" t="s">
        <v>44</v>
      </c>
      <c r="M5127">
        <v>12</v>
      </c>
      <c r="N5127">
        <v>3444</v>
      </c>
      <c r="O5127">
        <v>28.867513459481302</v>
      </c>
    </row>
    <row r="5128" spans="1:15" x14ac:dyDescent="0.25">
      <c r="A5128" s="20" t="s">
        <v>5240</v>
      </c>
      <c r="B5128">
        <v>4</v>
      </c>
      <c r="C5128" t="s">
        <v>68</v>
      </c>
      <c r="D5128" t="s">
        <v>89</v>
      </c>
      <c r="E5128" t="s">
        <v>71</v>
      </c>
      <c r="F5128" t="s">
        <v>40</v>
      </c>
      <c r="G5128">
        <v>6</v>
      </c>
      <c r="H5128">
        <v>2013</v>
      </c>
      <c r="I5128" t="s">
        <v>60</v>
      </c>
      <c r="J5128">
        <v>3.7</v>
      </c>
      <c r="K5128">
        <v>3.25</v>
      </c>
      <c r="L5128">
        <v>4.26</v>
      </c>
      <c r="M5128">
        <v>209</v>
      </c>
      <c r="N5128">
        <v>56144</v>
      </c>
      <c r="O5128">
        <v>6.9171446386607496</v>
      </c>
    </row>
    <row r="5129" spans="1:15" x14ac:dyDescent="0.25">
      <c r="A5129" s="20" t="s">
        <v>5241</v>
      </c>
      <c r="B5129">
        <v>4</v>
      </c>
      <c r="C5129" t="s">
        <v>68</v>
      </c>
      <c r="D5129" t="s">
        <v>89</v>
      </c>
      <c r="E5129" t="s">
        <v>71</v>
      </c>
      <c r="F5129" t="s">
        <v>40</v>
      </c>
      <c r="G5129">
        <v>6</v>
      </c>
      <c r="H5129">
        <v>2013</v>
      </c>
      <c r="I5129" t="s">
        <v>61</v>
      </c>
      <c r="J5129" t="s">
        <v>44</v>
      </c>
      <c r="K5129" t="s">
        <v>44</v>
      </c>
      <c r="L5129" t="s">
        <v>44</v>
      </c>
      <c r="M5129">
        <v>9</v>
      </c>
      <c r="N5129">
        <v>4603</v>
      </c>
      <c r="O5129">
        <v>33.3333333333333</v>
      </c>
    </row>
    <row r="5130" spans="1:15" x14ac:dyDescent="0.25">
      <c r="A5130" s="20" t="s">
        <v>5242</v>
      </c>
      <c r="B5130">
        <v>4</v>
      </c>
      <c r="C5130" t="s">
        <v>68</v>
      </c>
      <c r="D5130" t="s">
        <v>89</v>
      </c>
      <c r="E5130" t="s">
        <v>71</v>
      </c>
      <c r="F5130" t="s">
        <v>40</v>
      </c>
      <c r="G5130">
        <v>6</v>
      </c>
      <c r="H5130">
        <v>2013</v>
      </c>
      <c r="I5130" t="s">
        <v>43</v>
      </c>
      <c r="J5130">
        <v>4.5999999999999996</v>
      </c>
      <c r="K5130">
        <v>3.72</v>
      </c>
      <c r="L5130">
        <v>5.59</v>
      </c>
      <c r="M5130">
        <v>92</v>
      </c>
      <c r="N5130">
        <v>20165</v>
      </c>
      <c r="O5130">
        <v>10.425720702853701</v>
      </c>
    </row>
    <row r="5131" spans="1:15" x14ac:dyDescent="0.25">
      <c r="A5131" s="20" t="s">
        <v>5243</v>
      </c>
      <c r="B5131">
        <v>4</v>
      </c>
      <c r="C5131" t="s">
        <v>68</v>
      </c>
      <c r="D5131" t="s">
        <v>89</v>
      </c>
      <c r="E5131" t="s">
        <v>71</v>
      </c>
      <c r="F5131" t="s">
        <v>40</v>
      </c>
      <c r="G5131">
        <v>6</v>
      </c>
      <c r="H5131">
        <v>2013</v>
      </c>
      <c r="I5131" t="s">
        <v>62</v>
      </c>
      <c r="J5131" t="s">
        <v>44</v>
      </c>
      <c r="K5131" t="s">
        <v>44</v>
      </c>
      <c r="L5131" t="s">
        <v>44</v>
      </c>
      <c r="M5131">
        <v>16</v>
      </c>
      <c r="N5131">
        <v>6709</v>
      </c>
      <c r="O5131">
        <v>25</v>
      </c>
    </row>
    <row r="5132" spans="1:15" x14ac:dyDescent="0.25">
      <c r="A5132" s="20" t="s">
        <v>5244</v>
      </c>
      <c r="B5132">
        <v>4</v>
      </c>
      <c r="C5132" t="s">
        <v>68</v>
      </c>
      <c r="D5132" t="s">
        <v>89</v>
      </c>
      <c r="E5132" t="s">
        <v>71</v>
      </c>
      <c r="F5132" t="s">
        <v>40</v>
      </c>
      <c r="G5132">
        <v>6</v>
      </c>
      <c r="H5132">
        <v>2013</v>
      </c>
      <c r="I5132" t="s">
        <v>75</v>
      </c>
      <c r="J5132">
        <v>4</v>
      </c>
      <c r="K5132">
        <v>3.87</v>
      </c>
      <c r="L5132">
        <v>4.24</v>
      </c>
      <c r="M5132">
        <v>1847</v>
      </c>
      <c r="N5132">
        <v>456310</v>
      </c>
      <c r="O5132">
        <v>2.3268401675088599</v>
      </c>
    </row>
    <row r="5133" spans="1:15" x14ac:dyDescent="0.25">
      <c r="A5133" s="20" t="s">
        <v>5245</v>
      </c>
      <c r="B5133">
        <v>4</v>
      </c>
      <c r="C5133" t="s">
        <v>68</v>
      </c>
      <c r="D5133" t="s">
        <v>89</v>
      </c>
      <c r="E5133" t="s">
        <v>71</v>
      </c>
      <c r="F5133" t="s">
        <v>40</v>
      </c>
      <c r="G5133">
        <v>6</v>
      </c>
      <c r="H5133">
        <v>2013</v>
      </c>
      <c r="I5133" t="s">
        <v>45</v>
      </c>
      <c r="J5133">
        <v>5.5</v>
      </c>
      <c r="K5133">
        <v>5.01</v>
      </c>
      <c r="L5133">
        <v>6.14</v>
      </c>
      <c r="M5133">
        <v>371</v>
      </c>
      <c r="N5133">
        <v>66872</v>
      </c>
      <c r="O5133">
        <v>5.1917413165116502</v>
      </c>
    </row>
    <row r="5134" spans="1:15" x14ac:dyDescent="0.25">
      <c r="A5134" s="20" t="s">
        <v>5246</v>
      </c>
      <c r="B5134">
        <v>4</v>
      </c>
      <c r="C5134" t="s">
        <v>68</v>
      </c>
      <c r="D5134" t="s">
        <v>89</v>
      </c>
      <c r="E5134" t="s">
        <v>71</v>
      </c>
      <c r="F5134" t="s">
        <v>40</v>
      </c>
      <c r="G5134">
        <v>6</v>
      </c>
      <c r="H5134">
        <v>2013</v>
      </c>
      <c r="I5134" t="s">
        <v>46</v>
      </c>
      <c r="J5134">
        <v>4.5999999999999996</v>
      </c>
      <c r="K5134">
        <v>3.89</v>
      </c>
      <c r="L5134">
        <v>5.4</v>
      </c>
      <c r="M5134">
        <v>141</v>
      </c>
      <c r="N5134">
        <v>30772</v>
      </c>
      <c r="O5134">
        <v>8.4215192106651902</v>
      </c>
    </row>
    <row r="5135" spans="1:15" x14ac:dyDescent="0.25">
      <c r="A5135" s="20" t="s">
        <v>5247</v>
      </c>
      <c r="B5135">
        <v>4</v>
      </c>
      <c r="C5135" t="s">
        <v>68</v>
      </c>
      <c r="D5135" t="s">
        <v>89</v>
      </c>
      <c r="E5135" t="s">
        <v>71</v>
      </c>
      <c r="F5135" t="s">
        <v>40</v>
      </c>
      <c r="G5135">
        <v>6</v>
      </c>
      <c r="H5135">
        <v>2013</v>
      </c>
      <c r="I5135" t="s">
        <v>47</v>
      </c>
      <c r="J5135">
        <v>3</v>
      </c>
      <c r="K5135">
        <v>2.4900000000000002</v>
      </c>
      <c r="L5135">
        <v>3.71</v>
      </c>
      <c r="M5135">
        <v>95</v>
      </c>
      <c r="N5135">
        <v>31271</v>
      </c>
      <c r="O5135">
        <v>10.259783520851499</v>
      </c>
    </row>
    <row r="5136" spans="1:15" x14ac:dyDescent="0.25">
      <c r="A5136" s="20" t="s">
        <v>5248</v>
      </c>
      <c r="B5136">
        <v>4</v>
      </c>
      <c r="C5136" t="s">
        <v>68</v>
      </c>
      <c r="D5136" t="s">
        <v>89</v>
      </c>
      <c r="E5136" t="s">
        <v>71</v>
      </c>
      <c r="F5136" t="s">
        <v>40</v>
      </c>
      <c r="G5136">
        <v>6</v>
      </c>
      <c r="H5136">
        <v>2013</v>
      </c>
      <c r="I5136" t="s">
        <v>48</v>
      </c>
      <c r="J5136">
        <v>2.1</v>
      </c>
      <c r="K5136">
        <v>1.5</v>
      </c>
      <c r="L5136">
        <v>2.93</v>
      </c>
      <c r="M5136">
        <v>34</v>
      </c>
      <c r="N5136">
        <v>16225</v>
      </c>
      <c r="O5136">
        <v>17.149858514250901</v>
      </c>
    </row>
    <row r="5137" spans="1:15" x14ac:dyDescent="0.25">
      <c r="A5137" s="20" t="s">
        <v>5249</v>
      </c>
      <c r="B5137">
        <v>4</v>
      </c>
      <c r="C5137" t="s">
        <v>68</v>
      </c>
      <c r="D5137" t="s">
        <v>89</v>
      </c>
      <c r="E5137" t="s">
        <v>71</v>
      </c>
      <c r="F5137" t="s">
        <v>40</v>
      </c>
      <c r="G5137">
        <v>6</v>
      </c>
      <c r="H5137">
        <v>2013</v>
      </c>
      <c r="I5137" t="s">
        <v>49</v>
      </c>
      <c r="J5137">
        <v>4.7</v>
      </c>
      <c r="K5137">
        <v>3.77</v>
      </c>
      <c r="L5137">
        <v>5.97</v>
      </c>
      <c r="M5137">
        <v>72</v>
      </c>
      <c r="N5137">
        <v>15173</v>
      </c>
      <c r="O5137">
        <v>11.7851130197758</v>
      </c>
    </row>
    <row r="5138" spans="1:15" x14ac:dyDescent="0.25">
      <c r="A5138" s="20" t="s">
        <v>5250</v>
      </c>
      <c r="B5138">
        <v>4</v>
      </c>
      <c r="C5138" t="s">
        <v>68</v>
      </c>
      <c r="D5138" t="s">
        <v>89</v>
      </c>
      <c r="E5138" t="s">
        <v>71</v>
      </c>
      <c r="F5138" t="s">
        <v>40</v>
      </c>
      <c r="G5138">
        <v>6</v>
      </c>
      <c r="H5138">
        <v>2013</v>
      </c>
      <c r="I5138" t="s">
        <v>50</v>
      </c>
      <c r="J5138">
        <v>3.2</v>
      </c>
      <c r="K5138">
        <v>2.25</v>
      </c>
      <c r="L5138">
        <v>4.59</v>
      </c>
      <c r="M5138">
        <v>30</v>
      </c>
      <c r="N5138">
        <v>9331</v>
      </c>
      <c r="O5138">
        <v>18.257418583505501</v>
      </c>
    </row>
    <row r="5139" spans="1:15" x14ac:dyDescent="0.25">
      <c r="A5139" s="20" t="s">
        <v>5251</v>
      </c>
      <c r="B5139">
        <v>4</v>
      </c>
      <c r="C5139" t="s">
        <v>68</v>
      </c>
      <c r="D5139" t="s">
        <v>89</v>
      </c>
      <c r="E5139" t="s">
        <v>71</v>
      </c>
      <c r="F5139" t="s">
        <v>40</v>
      </c>
      <c r="G5139">
        <v>6</v>
      </c>
      <c r="H5139">
        <v>2013</v>
      </c>
      <c r="I5139" t="s">
        <v>51</v>
      </c>
      <c r="J5139">
        <v>2.9</v>
      </c>
      <c r="K5139">
        <v>2.19</v>
      </c>
      <c r="L5139">
        <v>3.73</v>
      </c>
      <c r="M5139">
        <v>54</v>
      </c>
      <c r="N5139">
        <v>18902</v>
      </c>
      <c r="O5139">
        <v>13.6082763487954</v>
      </c>
    </row>
    <row r="5140" spans="1:15" x14ac:dyDescent="0.25">
      <c r="A5140" s="20" t="s">
        <v>5252</v>
      </c>
      <c r="B5140">
        <v>4</v>
      </c>
      <c r="C5140" t="s">
        <v>68</v>
      </c>
      <c r="D5140" t="s">
        <v>89</v>
      </c>
      <c r="E5140" t="s">
        <v>70</v>
      </c>
      <c r="F5140" t="s">
        <v>38</v>
      </c>
      <c r="G5140">
        <v>3</v>
      </c>
      <c r="H5140">
        <v>2014</v>
      </c>
      <c r="I5140" t="s">
        <v>34</v>
      </c>
      <c r="J5140">
        <v>11.4</v>
      </c>
      <c r="K5140">
        <v>9.42</v>
      </c>
      <c r="L5140">
        <v>13.77</v>
      </c>
      <c r="M5140">
        <v>105</v>
      </c>
      <c r="N5140">
        <v>9219</v>
      </c>
      <c r="O5140">
        <v>9.7590007294853294</v>
      </c>
    </row>
    <row r="5141" spans="1:15" x14ac:dyDescent="0.25">
      <c r="A5141" s="20" t="s">
        <v>5253</v>
      </c>
      <c r="B5141">
        <v>4</v>
      </c>
      <c r="C5141" t="s">
        <v>68</v>
      </c>
      <c r="D5141" t="s">
        <v>89</v>
      </c>
      <c r="E5141" t="s">
        <v>70</v>
      </c>
      <c r="F5141" t="s">
        <v>38</v>
      </c>
      <c r="G5141">
        <v>3</v>
      </c>
      <c r="H5141">
        <v>2014</v>
      </c>
      <c r="I5141" t="s">
        <v>52</v>
      </c>
      <c r="J5141">
        <v>5</v>
      </c>
      <c r="K5141">
        <v>3.35</v>
      </c>
      <c r="L5141">
        <v>7.4</v>
      </c>
      <c r="M5141">
        <v>24</v>
      </c>
      <c r="N5141">
        <v>4816</v>
      </c>
      <c r="O5141">
        <v>20.412414523193199</v>
      </c>
    </row>
    <row r="5142" spans="1:15" x14ac:dyDescent="0.25">
      <c r="A5142" s="20" t="s">
        <v>5254</v>
      </c>
      <c r="B5142">
        <v>4</v>
      </c>
      <c r="C5142" t="s">
        <v>68</v>
      </c>
      <c r="D5142" t="s">
        <v>89</v>
      </c>
      <c r="E5142" t="s">
        <v>70</v>
      </c>
      <c r="F5142" t="s">
        <v>38</v>
      </c>
      <c r="G5142">
        <v>3</v>
      </c>
      <c r="H5142">
        <v>2014</v>
      </c>
      <c r="I5142" t="s">
        <v>53</v>
      </c>
      <c r="J5142">
        <v>7.2</v>
      </c>
      <c r="K5142">
        <v>6.14</v>
      </c>
      <c r="L5142">
        <v>8.49</v>
      </c>
      <c r="M5142">
        <v>144</v>
      </c>
      <c r="N5142">
        <v>19942</v>
      </c>
      <c r="O5142">
        <v>8.3333333333333304</v>
      </c>
    </row>
    <row r="5143" spans="1:15" x14ac:dyDescent="0.25">
      <c r="A5143" s="20" t="s">
        <v>5255</v>
      </c>
      <c r="B5143">
        <v>4</v>
      </c>
      <c r="C5143" t="s">
        <v>68</v>
      </c>
      <c r="D5143" t="s">
        <v>89</v>
      </c>
      <c r="E5143" t="s">
        <v>70</v>
      </c>
      <c r="F5143" t="s">
        <v>38</v>
      </c>
      <c r="G5143">
        <v>3</v>
      </c>
      <c r="H5143">
        <v>2014</v>
      </c>
      <c r="I5143" t="s">
        <v>54</v>
      </c>
      <c r="J5143" t="s">
        <v>44</v>
      </c>
      <c r="K5143" t="s">
        <v>44</v>
      </c>
      <c r="L5143" t="s">
        <v>44</v>
      </c>
      <c r="M5143">
        <v>5</v>
      </c>
      <c r="N5143">
        <v>1452</v>
      </c>
      <c r="O5143">
        <v>44.721359549995803</v>
      </c>
    </row>
    <row r="5144" spans="1:15" x14ac:dyDescent="0.25">
      <c r="A5144" s="20" t="s">
        <v>5256</v>
      </c>
      <c r="B5144">
        <v>4</v>
      </c>
      <c r="C5144" t="s">
        <v>68</v>
      </c>
      <c r="D5144" t="s">
        <v>89</v>
      </c>
      <c r="E5144" t="s">
        <v>70</v>
      </c>
      <c r="F5144" t="s">
        <v>38</v>
      </c>
      <c r="G5144">
        <v>3</v>
      </c>
      <c r="H5144">
        <v>2014</v>
      </c>
      <c r="I5144" t="s">
        <v>55</v>
      </c>
      <c r="J5144">
        <v>6</v>
      </c>
      <c r="K5144">
        <v>4.62</v>
      </c>
      <c r="L5144">
        <v>7.74</v>
      </c>
      <c r="M5144">
        <v>57</v>
      </c>
      <c r="N5144">
        <v>9535</v>
      </c>
      <c r="O5144">
        <v>13.245323570650401</v>
      </c>
    </row>
    <row r="5145" spans="1:15" x14ac:dyDescent="0.25">
      <c r="A5145" s="20" t="s">
        <v>5257</v>
      </c>
      <c r="B5145">
        <v>4</v>
      </c>
      <c r="C5145" t="s">
        <v>68</v>
      </c>
      <c r="D5145" t="s">
        <v>89</v>
      </c>
      <c r="E5145" t="s">
        <v>70</v>
      </c>
      <c r="F5145" t="s">
        <v>38</v>
      </c>
      <c r="G5145">
        <v>3</v>
      </c>
      <c r="H5145">
        <v>2014</v>
      </c>
      <c r="I5145" t="s">
        <v>56</v>
      </c>
      <c r="J5145">
        <v>5.9</v>
      </c>
      <c r="K5145">
        <v>4.42</v>
      </c>
      <c r="L5145">
        <v>7.85</v>
      </c>
      <c r="M5145">
        <v>46</v>
      </c>
      <c r="N5145">
        <v>7809</v>
      </c>
      <c r="O5145">
        <v>14.7441956154897</v>
      </c>
    </row>
    <row r="5146" spans="1:15" x14ac:dyDescent="0.25">
      <c r="A5146" s="20" t="s">
        <v>5258</v>
      </c>
      <c r="B5146">
        <v>4</v>
      </c>
      <c r="C5146" t="s">
        <v>68</v>
      </c>
      <c r="D5146" t="s">
        <v>89</v>
      </c>
      <c r="E5146" t="s">
        <v>70</v>
      </c>
      <c r="F5146" t="s">
        <v>38</v>
      </c>
      <c r="G5146">
        <v>3</v>
      </c>
      <c r="H5146">
        <v>2014</v>
      </c>
      <c r="I5146" t="s">
        <v>57</v>
      </c>
      <c r="J5146">
        <v>7.1</v>
      </c>
      <c r="K5146">
        <v>5.35</v>
      </c>
      <c r="L5146">
        <v>9.2899999999999991</v>
      </c>
      <c r="M5146">
        <v>50</v>
      </c>
      <c r="N5146">
        <v>7089</v>
      </c>
      <c r="O5146">
        <v>14.142135623731001</v>
      </c>
    </row>
    <row r="5147" spans="1:15" x14ac:dyDescent="0.25">
      <c r="A5147" s="20" t="s">
        <v>5259</v>
      </c>
      <c r="B5147">
        <v>4</v>
      </c>
      <c r="C5147" t="s">
        <v>68</v>
      </c>
      <c r="D5147" t="s">
        <v>89</v>
      </c>
      <c r="E5147" t="s">
        <v>70</v>
      </c>
      <c r="F5147" t="s">
        <v>38</v>
      </c>
      <c r="G5147">
        <v>3</v>
      </c>
      <c r="H5147">
        <v>2014</v>
      </c>
      <c r="I5147" t="s">
        <v>58</v>
      </c>
      <c r="J5147">
        <v>7.4</v>
      </c>
      <c r="K5147">
        <v>6.52</v>
      </c>
      <c r="L5147">
        <v>8.5</v>
      </c>
      <c r="M5147">
        <v>217</v>
      </c>
      <c r="N5147">
        <v>29147</v>
      </c>
      <c r="O5147">
        <v>6.7884423330213099</v>
      </c>
    </row>
    <row r="5148" spans="1:15" x14ac:dyDescent="0.25">
      <c r="A5148" s="20" t="s">
        <v>5260</v>
      </c>
      <c r="B5148">
        <v>4</v>
      </c>
      <c r="C5148" t="s">
        <v>68</v>
      </c>
      <c r="D5148" t="s">
        <v>89</v>
      </c>
      <c r="E5148" t="s">
        <v>70</v>
      </c>
      <c r="F5148" t="s">
        <v>38</v>
      </c>
      <c r="G5148">
        <v>3</v>
      </c>
      <c r="H5148">
        <v>2014</v>
      </c>
      <c r="I5148" t="s">
        <v>59</v>
      </c>
      <c r="J5148">
        <v>8.1999999999999993</v>
      </c>
      <c r="K5148">
        <v>5.38</v>
      </c>
      <c r="L5148">
        <v>12.53</v>
      </c>
      <c r="M5148">
        <v>21</v>
      </c>
      <c r="N5148">
        <v>2556</v>
      </c>
      <c r="O5148">
        <v>21.821789023599202</v>
      </c>
    </row>
    <row r="5149" spans="1:15" x14ac:dyDescent="0.25">
      <c r="A5149" s="20" t="s">
        <v>5261</v>
      </c>
      <c r="B5149">
        <v>4</v>
      </c>
      <c r="C5149" t="s">
        <v>68</v>
      </c>
      <c r="D5149" t="s">
        <v>89</v>
      </c>
      <c r="E5149" t="s">
        <v>70</v>
      </c>
      <c r="F5149" t="s">
        <v>38</v>
      </c>
      <c r="G5149">
        <v>3</v>
      </c>
      <c r="H5149">
        <v>2014</v>
      </c>
      <c r="I5149" t="s">
        <v>60</v>
      </c>
      <c r="J5149">
        <v>6.6</v>
      </c>
      <c r="K5149">
        <v>5.47</v>
      </c>
      <c r="L5149">
        <v>7.96</v>
      </c>
      <c r="M5149">
        <v>108</v>
      </c>
      <c r="N5149">
        <v>16367</v>
      </c>
      <c r="O5149">
        <v>9.6225044864937601</v>
      </c>
    </row>
    <row r="5150" spans="1:15" x14ac:dyDescent="0.25">
      <c r="A5150" s="20" t="s">
        <v>5262</v>
      </c>
      <c r="B5150">
        <v>4</v>
      </c>
      <c r="C5150" t="s">
        <v>68</v>
      </c>
      <c r="D5150" t="s">
        <v>89</v>
      </c>
      <c r="E5150" t="s">
        <v>70</v>
      </c>
      <c r="F5150" t="s">
        <v>38</v>
      </c>
      <c r="G5150">
        <v>3</v>
      </c>
      <c r="H5150">
        <v>2014</v>
      </c>
      <c r="I5150" t="s">
        <v>61</v>
      </c>
      <c r="J5150" t="s">
        <v>44</v>
      </c>
      <c r="K5150" t="s">
        <v>44</v>
      </c>
      <c r="L5150" t="s">
        <v>44</v>
      </c>
      <c r="M5150">
        <v>5</v>
      </c>
      <c r="N5150">
        <v>452</v>
      </c>
      <c r="O5150">
        <v>44.721359549995803</v>
      </c>
    </row>
    <row r="5151" spans="1:15" x14ac:dyDescent="0.25">
      <c r="A5151" s="20" t="s">
        <v>5263</v>
      </c>
      <c r="B5151">
        <v>4</v>
      </c>
      <c r="C5151" t="s">
        <v>68</v>
      </c>
      <c r="D5151" t="s">
        <v>89</v>
      </c>
      <c r="E5151" t="s">
        <v>70</v>
      </c>
      <c r="F5151" t="s">
        <v>38</v>
      </c>
      <c r="G5151">
        <v>3</v>
      </c>
      <c r="H5151">
        <v>2014</v>
      </c>
      <c r="I5151" t="s">
        <v>43</v>
      </c>
      <c r="J5151">
        <v>9.1</v>
      </c>
      <c r="K5151">
        <v>7.7</v>
      </c>
      <c r="L5151">
        <v>10.66</v>
      </c>
      <c r="M5151">
        <v>144</v>
      </c>
      <c r="N5151">
        <v>15886</v>
      </c>
      <c r="O5151">
        <v>8.3333333333333304</v>
      </c>
    </row>
    <row r="5152" spans="1:15" x14ac:dyDescent="0.25">
      <c r="A5152" s="20" t="s">
        <v>5264</v>
      </c>
      <c r="B5152">
        <v>4</v>
      </c>
      <c r="C5152" t="s">
        <v>68</v>
      </c>
      <c r="D5152" t="s">
        <v>89</v>
      </c>
      <c r="E5152" t="s">
        <v>70</v>
      </c>
      <c r="F5152" t="s">
        <v>38</v>
      </c>
      <c r="G5152">
        <v>3</v>
      </c>
      <c r="H5152">
        <v>2014</v>
      </c>
      <c r="I5152" t="s">
        <v>62</v>
      </c>
      <c r="J5152">
        <v>3.4</v>
      </c>
      <c r="K5152">
        <v>2.21</v>
      </c>
      <c r="L5152">
        <v>5.38</v>
      </c>
      <c r="M5152">
        <v>19</v>
      </c>
      <c r="N5152">
        <v>5513</v>
      </c>
      <c r="O5152">
        <v>22.941573387056199</v>
      </c>
    </row>
    <row r="5153" spans="1:15" x14ac:dyDescent="0.25">
      <c r="A5153" s="20" t="s">
        <v>5265</v>
      </c>
      <c r="B5153">
        <v>4</v>
      </c>
      <c r="C5153" t="s">
        <v>68</v>
      </c>
      <c r="D5153" t="s">
        <v>89</v>
      </c>
      <c r="E5153" t="s">
        <v>70</v>
      </c>
      <c r="F5153" t="s">
        <v>38</v>
      </c>
      <c r="G5153">
        <v>3</v>
      </c>
      <c r="H5153">
        <v>2014</v>
      </c>
      <c r="I5153" t="s">
        <v>75</v>
      </c>
      <c r="J5153">
        <v>7.1</v>
      </c>
      <c r="K5153">
        <v>6.73</v>
      </c>
      <c r="L5153">
        <v>7.42</v>
      </c>
      <c r="M5153">
        <v>1607</v>
      </c>
      <c r="N5153">
        <v>227449</v>
      </c>
      <c r="O5153">
        <v>2.4945491291633402</v>
      </c>
    </row>
    <row r="5154" spans="1:15" x14ac:dyDescent="0.25">
      <c r="A5154" s="20" t="s">
        <v>5266</v>
      </c>
      <c r="B5154">
        <v>4</v>
      </c>
      <c r="C5154" t="s">
        <v>68</v>
      </c>
      <c r="D5154" t="s">
        <v>89</v>
      </c>
      <c r="E5154" t="s">
        <v>70</v>
      </c>
      <c r="F5154" t="s">
        <v>38</v>
      </c>
      <c r="G5154">
        <v>3</v>
      </c>
      <c r="H5154">
        <v>2014</v>
      </c>
      <c r="I5154" t="s">
        <v>45</v>
      </c>
      <c r="J5154">
        <v>6.9</v>
      </c>
      <c r="K5154">
        <v>5.64</v>
      </c>
      <c r="L5154">
        <v>8.43</v>
      </c>
      <c r="M5154">
        <v>94</v>
      </c>
      <c r="N5154">
        <v>13629</v>
      </c>
      <c r="O5154">
        <v>10.3142124625879</v>
      </c>
    </row>
    <row r="5155" spans="1:15" x14ac:dyDescent="0.25">
      <c r="A5155" s="20" t="s">
        <v>5267</v>
      </c>
      <c r="B5155">
        <v>4</v>
      </c>
      <c r="C5155" t="s">
        <v>68</v>
      </c>
      <c r="D5155" t="s">
        <v>89</v>
      </c>
      <c r="E5155" t="s">
        <v>70</v>
      </c>
      <c r="F5155" t="s">
        <v>38</v>
      </c>
      <c r="G5155">
        <v>3</v>
      </c>
      <c r="H5155">
        <v>2014</v>
      </c>
      <c r="I5155" t="s">
        <v>46</v>
      </c>
      <c r="J5155">
        <v>8.1</v>
      </c>
      <c r="K5155">
        <v>6.53</v>
      </c>
      <c r="L5155">
        <v>10.119999999999999</v>
      </c>
      <c r="M5155">
        <v>79</v>
      </c>
      <c r="N5155">
        <v>9715</v>
      </c>
      <c r="O5155">
        <v>11.250879009260199</v>
      </c>
    </row>
    <row r="5156" spans="1:15" x14ac:dyDescent="0.25">
      <c r="A5156" s="20" t="s">
        <v>5268</v>
      </c>
      <c r="B5156">
        <v>4</v>
      </c>
      <c r="C5156" t="s">
        <v>68</v>
      </c>
      <c r="D5156" t="s">
        <v>89</v>
      </c>
      <c r="E5156" t="s">
        <v>70</v>
      </c>
      <c r="F5156" t="s">
        <v>38</v>
      </c>
      <c r="G5156">
        <v>3</v>
      </c>
      <c r="H5156">
        <v>2014</v>
      </c>
      <c r="I5156" t="s">
        <v>47</v>
      </c>
      <c r="J5156">
        <v>7.8</v>
      </c>
      <c r="K5156">
        <v>6.86</v>
      </c>
      <c r="L5156">
        <v>8.92</v>
      </c>
      <c r="M5156">
        <v>221</v>
      </c>
      <c r="N5156">
        <v>28237</v>
      </c>
      <c r="O5156">
        <v>6.7267279399631201</v>
      </c>
    </row>
    <row r="5157" spans="1:15" x14ac:dyDescent="0.25">
      <c r="A5157" s="20" t="s">
        <v>5269</v>
      </c>
      <c r="B5157">
        <v>4</v>
      </c>
      <c r="C5157" t="s">
        <v>68</v>
      </c>
      <c r="D5157" t="s">
        <v>89</v>
      </c>
      <c r="E5157" t="s">
        <v>70</v>
      </c>
      <c r="F5157" t="s">
        <v>38</v>
      </c>
      <c r="G5157">
        <v>3</v>
      </c>
      <c r="H5157">
        <v>2014</v>
      </c>
      <c r="I5157" t="s">
        <v>48</v>
      </c>
      <c r="J5157">
        <v>4.0999999999999996</v>
      </c>
      <c r="K5157">
        <v>3.19</v>
      </c>
      <c r="L5157">
        <v>5.31</v>
      </c>
      <c r="M5157">
        <v>59</v>
      </c>
      <c r="N5157">
        <v>14331</v>
      </c>
      <c r="O5157">
        <v>13.018891098082401</v>
      </c>
    </row>
    <row r="5158" spans="1:15" x14ac:dyDescent="0.25">
      <c r="A5158" s="20" t="s">
        <v>5270</v>
      </c>
      <c r="B5158">
        <v>4</v>
      </c>
      <c r="C5158" t="s">
        <v>68</v>
      </c>
      <c r="D5158" t="s">
        <v>89</v>
      </c>
      <c r="E5158" t="s">
        <v>70</v>
      </c>
      <c r="F5158" t="s">
        <v>38</v>
      </c>
      <c r="G5158">
        <v>3</v>
      </c>
      <c r="H5158">
        <v>2014</v>
      </c>
      <c r="I5158" t="s">
        <v>49</v>
      </c>
      <c r="J5158">
        <v>8.8000000000000007</v>
      </c>
      <c r="K5158">
        <v>6.95</v>
      </c>
      <c r="L5158">
        <v>11.07</v>
      </c>
      <c r="M5158">
        <v>70</v>
      </c>
      <c r="N5158">
        <v>7981</v>
      </c>
      <c r="O5158">
        <v>11.952286093343901</v>
      </c>
    </row>
    <row r="5159" spans="1:15" x14ac:dyDescent="0.25">
      <c r="A5159" s="20" t="s">
        <v>5271</v>
      </c>
      <c r="B5159">
        <v>4</v>
      </c>
      <c r="C5159" t="s">
        <v>68</v>
      </c>
      <c r="D5159" t="s">
        <v>89</v>
      </c>
      <c r="E5159" t="s">
        <v>70</v>
      </c>
      <c r="F5159" t="s">
        <v>38</v>
      </c>
      <c r="G5159">
        <v>3</v>
      </c>
      <c r="H5159">
        <v>2014</v>
      </c>
      <c r="I5159" t="s">
        <v>50</v>
      </c>
      <c r="J5159">
        <v>6.4</v>
      </c>
      <c r="K5159">
        <v>5.18</v>
      </c>
      <c r="L5159">
        <v>7.97</v>
      </c>
      <c r="M5159">
        <v>82</v>
      </c>
      <c r="N5159">
        <v>12758</v>
      </c>
      <c r="O5159">
        <v>11.0431526074847</v>
      </c>
    </row>
    <row r="5160" spans="1:15" x14ac:dyDescent="0.25">
      <c r="A5160" s="20" t="s">
        <v>5272</v>
      </c>
      <c r="B5160">
        <v>4</v>
      </c>
      <c r="C5160" t="s">
        <v>68</v>
      </c>
      <c r="D5160" t="s">
        <v>89</v>
      </c>
      <c r="E5160" t="s">
        <v>70</v>
      </c>
      <c r="F5160" t="s">
        <v>38</v>
      </c>
      <c r="G5160">
        <v>3</v>
      </c>
      <c r="H5160">
        <v>2014</v>
      </c>
      <c r="I5160" t="s">
        <v>51</v>
      </c>
      <c r="J5160">
        <v>5.2</v>
      </c>
      <c r="K5160">
        <v>4</v>
      </c>
      <c r="L5160">
        <v>6.7</v>
      </c>
      <c r="M5160">
        <v>57</v>
      </c>
      <c r="N5160">
        <v>11015</v>
      </c>
      <c r="O5160">
        <v>13.245323570650401</v>
      </c>
    </row>
    <row r="5161" spans="1:15" x14ac:dyDescent="0.25">
      <c r="A5161" s="20" t="s">
        <v>5273</v>
      </c>
      <c r="B5161">
        <v>4</v>
      </c>
      <c r="C5161" t="s">
        <v>68</v>
      </c>
      <c r="D5161" t="s">
        <v>89</v>
      </c>
      <c r="E5161" t="s">
        <v>72</v>
      </c>
      <c r="F5161" t="s">
        <v>42</v>
      </c>
      <c r="G5161">
        <v>4</v>
      </c>
      <c r="H5161">
        <v>2014</v>
      </c>
      <c r="I5161" t="s">
        <v>34</v>
      </c>
      <c r="J5161">
        <v>15.7</v>
      </c>
      <c r="K5161">
        <v>14</v>
      </c>
      <c r="L5161">
        <v>17.600000000000001</v>
      </c>
      <c r="M5161">
        <v>288</v>
      </c>
      <c r="N5161">
        <v>18345</v>
      </c>
      <c r="O5161">
        <v>5.8925565098878998</v>
      </c>
    </row>
    <row r="5162" spans="1:15" x14ac:dyDescent="0.25">
      <c r="A5162" s="20" t="s">
        <v>5274</v>
      </c>
      <c r="B5162">
        <v>4</v>
      </c>
      <c r="C5162" t="s">
        <v>68</v>
      </c>
      <c r="D5162" t="s">
        <v>89</v>
      </c>
      <c r="E5162" t="s">
        <v>72</v>
      </c>
      <c r="F5162" t="s">
        <v>42</v>
      </c>
      <c r="G5162">
        <v>4</v>
      </c>
      <c r="H5162">
        <v>2014</v>
      </c>
      <c r="I5162" t="s">
        <v>52</v>
      </c>
      <c r="J5162" t="s">
        <v>44</v>
      </c>
      <c r="K5162" t="s">
        <v>44</v>
      </c>
      <c r="L5162" t="s">
        <v>44</v>
      </c>
      <c r="M5162">
        <v>7</v>
      </c>
      <c r="N5162">
        <v>803</v>
      </c>
      <c r="O5162">
        <v>37.796447300922701</v>
      </c>
    </row>
    <row r="5163" spans="1:15" x14ac:dyDescent="0.25">
      <c r="A5163" s="20" t="s">
        <v>5275</v>
      </c>
      <c r="B5163">
        <v>4</v>
      </c>
      <c r="C5163" t="s">
        <v>68</v>
      </c>
      <c r="D5163" t="s">
        <v>89</v>
      </c>
      <c r="E5163" t="s">
        <v>72</v>
      </c>
      <c r="F5163" t="s">
        <v>42</v>
      </c>
      <c r="G5163">
        <v>4</v>
      </c>
      <c r="H5163">
        <v>2014</v>
      </c>
      <c r="I5163" t="s">
        <v>53</v>
      </c>
      <c r="J5163" t="s">
        <v>44</v>
      </c>
      <c r="K5163" t="s">
        <v>44</v>
      </c>
      <c r="L5163" t="s">
        <v>44</v>
      </c>
      <c r="M5163">
        <v>15</v>
      </c>
      <c r="N5163">
        <v>2240</v>
      </c>
      <c r="O5163">
        <v>25.8198889747161</v>
      </c>
    </row>
    <row r="5164" spans="1:15" x14ac:dyDescent="0.25">
      <c r="A5164" s="20" t="s">
        <v>5276</v>
      </c>
      <c r="B5164">
        <v>4</v>
      </c>
      <c r="C5164" t="s">
        <v>68</v>
      </c>
      <c r="D5164" t="s">
        <v>89</v>
      </c>
      <c r="E5164" t="s">
        <v>72</v>
      </c>
      <c r="F5164" t="s">
        <v>42</v>
      </c>
      <c r="G5164">
        <v>4</v>
      </c>
      <c r="H5164">
        <v>2014</v>
      </c>
      <c r="I5164" t="s">
        <v>54</v>
      </c>
      <c r="J5164" t="s">
        <v>44</v>
      </c>
      <c r="K5164" t="s">
        <v>44</v>
      </c>
      <c r="L5164" t="s">
        <v>44</v>
      </c>
      <c r="M5164">
        <v>4</v>
      </c>
      <c r="N5164">
        <v>287</v>
      </c>
      <c r="O5164">
        <v>50</v>
      </c>
    </row>
    <row r="5165" spans="1:15" x14ac:dyDescent="0.25">
      <c r="A5165" s="20" t="s">
        <v>5277</v>
      </c>
      <c r="B5165">
        <v>4</v>
      </c>
      <c r="C5165" t="s">
        <v>68</v>
      </c>
      <c r="D5165" t="s">
        <v>89</v>
      </c>
      <c r="E5165" t="s">
        <v>72</v>
      </c>
      <c r="F5165" t="s">
        <v>42</v>
      </c>
      <c r="G5165">
        <v>4</v>
      </c>
      <c r="H5165">
        <v>2014</v>
      </c>
      <c r="I5165" t="s">
        <v>55</v>
      </c>
      <c r="J5165">
        <v>16.2</v>
      </c>
      <c r="K5165">
        <v>11.39</v>
      </c>
      <c r="L5165">
        <v>23.07</v>
      </c>
      <c r="M5165">
        <v>30</v>
      </c>
      <c r="N5165">
        <v>1849</v>
      </c>
      <c r="O5165">
        <v>18.257418583505501</v>
      </c>
    </row>
    <row r="5166" spans="1:15" x14ac:dyDescent="0.25">
      <c r="A5166" s="20" t="s">
        <v>5278</v>
      </c>
      <c r="B5166">
        <v>4</v>
      </c>
      <c r="C5166" t="s">
        <v>68</v>
      </c>
      <c r="D5166" t="s">
        <v>89</v>
      </c>
      <c r="E5166" t="s">
        <v>72</v>
      </c>
      <c r="F5166" t="s">
        <v>42</v>
      </c>
      <c r="G5166">
        <v>4</v>
      </c>
      <c r="H5166">
        <v>2014</v>
      </c>
      <c r="I5166" t="s">
        <v>56</v>
      </c>
      <c r="J5166" t="s">
        <v>44</v>
      </c>
      <c r="K5166" t="s">
        <v>44</v>
      </c>
      <c r="L5166" t="s">
        <v>44</v>
      </c>
      <c r="M5166">
        <v>3</v>
      </c>
      <c r="N5166">
        <v>216</v>
      </c>
      <c r="O5166">
        <v>57.735026918962603</v>
      </c>
    </row>
    <row r="5167" spans="1:15" x14ac:dyDescent="0.25">
      <c r="A5167" s="20" t="s">
        <v>5279</v>
      </c>
      <c r="B5167">
        <v>4</v>
      </c>
      <c r="C5167" t="s">
        <v>68</v>
      </c>
      <c r="D5167" t="s">
        <v>89</v>
      </c>
      <c r="E5167" t="s">
        <v>72</v>
      </c>
      <c r="F5167" t="s">
        <v>42</v>
      </c>
      <c r="G5167">
        <v>4</v>
      </c>
      <c r="H5167">
        <v>2014</v>
      </c>
      <c r="I5167" t="s">
        <v>57</v>
      </c>
      <c r="J5167" t="s">
        <v>44</v>
      </c>
      <c r="K5167" t="s">
        <v>44</v>
      </c>
      <c r="L5167" t="s">
        <v>44</v>
      </c>
      <c r="M5167">
        <v>5</v>
      </c>
      <c r="N5167">
        <v>507</v>
      </c>
      <c r="O5167">
        <v>44.721359549995803</v>
      </c>
    </row>
    <row r="5168" spans="1:15" x14ac:dyDescent="0.25">
      <c r="A5168" s="20" t="s">
        <v>5280</v>
      </c>
      <c r="B5168">
        <v>4</v>
      </c>
      <c r="C5168" t="s">
        <v>68</v>
      </c>
      <c r="D5168" t="s">
        <v>89</v>
      </c>
      <c r="E5168" t="s">
        <v>72</v>
      </c>
      <c r="F5168" t="s">
        <v>42</v>
      </c>
      <c r="G5168">
        <v>4</v>
      </c>
      <c r="H5168">
        <v>2014</v>
      </c>
      <c r="I5168" t="s">
        <v>58</v>
      </c>
      <c r="J5168">
        <v>6</v>
      </c>
      <c r="K5168">
        <v>4.29</v>
      </c>
      <c r="L5168">
        <v>8.4499999999999993</v>
      </c>
      <c r="M5168">
        <v>33</v>
      </c>
      <c r="N5168">
        <v>5479</v>
      </c>
      <c r="O5168">
        <v>17.407765595569799</v>
      </c>
    </row>
    <row r="5169" spans="1:15" x14ac:dyDescent="0.25">
      <c r="A5169" s="20" t="s">
        <v>5281</v>
      </c>
      <c r="B5169">
        <v>4</v>
      </c>
      <c r="C5169" t="s">
        <v>68</v>
      </c>
      <c r="D5169" t="s">
        <v>89</v>
      </c>
      <c r="E5169" t="s">
        <v>72</v>
      </c>
      <c r="F5169" t="s">
        <v>42</v>
      </c>
      <c r="G5169">
        <v>4</v>
      </c>
      <c r="H5169">
        <v>2014</v>
      </c>
      <c r="I5169" t="s">
        <v>59</v>
      </c>
      <c r="J5169" t="s">
        <v>44</v>
      </c>
      <c r="K5169" t="s">
        <v>44</v>
      </c>
      <c r="L5169" t="s">
        <v>44</v>
      </c>
      <c r="M5169">
        <v>7</v>
      </c>
      <c r="N5169">
        <v>326</v>
      </c>
      <c r="O5169">
        <v>37.796447300922701</v>
      </c>
    </row>
    <row r="5170" spans="1:15" x14ac:dyDescent="0.25">
      <c r="A5170" s="20" t="s">
        <v>5282</v>
      </c>
      <c r="B5170">
        <v>4</v>
      </c>
      <c r="C5170" t="s">
        <v>68</v>
      </c>
      <c r="D5170" t="s">
        <v>89</v>
      </c>
      <c r="E5170" t="s">
        <v>72</v>
      </c>
      <c r="F5170" t="s">
        <v>42</v>
      </c>
      <c r="G5170">
        <v>4</v>
      </c>
      <c r="H5170">
        <v>2014</v>
      </c>
      <c r="I5170" t="s">
        <v>60</v>
      </c>
      <c r="J5170">
        <v>8.3000000000000007</v>
      </c>
      <c r="K5170">
        <v>7</v>
      </c>
      <c r="L5170">
        <v>9.8699999999999992</v>
      </c>
      <c r="M5170">
        <v>129</v>
      </c>
      <c r="N5170">
        <v>15521</v>
      </c>
      <c r="O5170">
        <v>8.8045090632562406</v>
      </c>
    </row>
    <row r="5171" spans="1:15" x14ac:dyDescent="0.25">
      <c r="A5171" s="20" t="s">
        <v>5283</v>
      </c>
      <c r="B5171">
        <v>4</v>
      </c>
      <c r="C5171" t="s">
        <v>68</v>
      </c>
      <c r="D5171" t="s">
        <v>89</v>
      </c>
      <c r="E5171" t="s">
        <v>72</v>
      </c>
      <c r="F5171" t="s">
        <v>42</v>
      </c>
      <c r="G5171">
        <v>4</v>
      </c>
      <c r="H5171">
        <v>2014</v>
      </c>
      <c r="I5171" t="s">
        <v>61</v>
      </c>
      <c r="J5171" t="s">
        <v>44</v>
      </c>
      <c r="K5171" t="s">
        <v>44</v>
      </c>
      <c r="L5171" t="s">
        <v>44</v>
      </c>
      <c r="M5171">
        <v>1</v>
      </c>
      <c r="N5171">
        <v>63</v>
      </c>
      <c r="O5171">
        <v>100</v>
      </c>
    </row>
    <row r="5172" spans="1:15" x14ac:dyDescent="0.25">
      <c r="A5172" s="20" t="s">
        <v>5284</v>
      </c>
      <c r="B5172">
        <v>4</v>
      </c>
      <c r="C5172" t="s">
        <v>68</v>
      </c>
      <c r="D5172" t="s">
        <v>89</v>
      </c>
      <c r="E5172" t="s">
        <v>72</v>
      </c>
      <c r="F5172" t="s">
        <v>42</v>
      </c>
      <c r="G5172">
        <v>4</v>
      </c>
      <c r="H5172">
        <v>2014</v>
      </c>
      <c r="I5172" t="s">
        <v>43</v>
      </c>
      <c r="J5172" t="s">
        <v>44</v>
      </c>
      <c r="K5172" t="s">
        <v>44</v>
      </c>
      <c r="L5172" t="s">
        <v>44</v>
      </c>
      <c r="M5172">
        <v>18</v>
      </c>
      <c r="N5172">
        <v>1722</v>
      </c>
      <c r="O5172">
        <v>23.570226039551599</v>
      </c>
    </row>
    <row r="5173" spans="1:15" x14ac:dyDescent="0.25">
      <c r="A5173" s="20" t="s">
        <v>5285</v>
      </c>
      <c r="B5173">
        <v>4</v>
      </c>
      <c r="C5173" t="s">
        <v>68</v>
      </c>
      <c r="D5173" t="s">
        <v>89</v>
      </c>
      <c r="E5173" t="s">
        <v>72</v>
      </c>
      <c r="F5173" t="s">
        <v>42</v>
      </c>
      <c r="G5173">
        <v>4</v>
      </c>
      <c r="H5173">
        <v>2014</v>
      </c>
      <c r="I5173" t="s">
        <v>62</v>
      </c>
      <c r="J5173" t="s">
        <v>44</v>
      </c>
      <c r="K5173" t="s">
        <v>44</v>
      </c>
      <c r="L5173" t="s">
        <v>44</v>
      </c>
      <c r="M5173">
        <v>3</v>
      </c>
      <c r="N5173">
        <v>578</v>
      </c>
      <c r="O5173">
        <v>57.735026918962603</v>
      </c>
    </row>
    <row r="5174" spans="1:15" x14ac:dyDescent="0.25">
      <c r="A5174" s="20" t="s">
        <v>5286</v>
      </c>
      <c r="B5174">
        <v>4</v>
      </c>
      <c r="C5174" t="s">
        <v>68</v>
      </c>
      <c r="D5174" t="s">
        <v>89</v>
      </c>
      <c r="E5174" t="s">
        <v>72</v>
      </c>
      <c r="F5174" t="s">
        <v>42</v>
      </c>
      <c r="G5174">
        <v>4</v>
      </c>
      <c r="H5174">
        <v>2014</v>
      </c>
      <c r="I5174" t="s">
        <v>75</v>
      </c>
      <c r="J5174">
        <v>9.4</v>
      </c>
      <c r="K5174">
        <v>8.91</v>
      </c>
      <c r="L5174">
        <v>10.02</v>
      </c>
      <c r="M5174">
        <v>1113</v>
      </c>
      <c r="N5174">
        <v>117819</v>
      </c>
      <c r="O5174">
        <v>2.9974532466508998</v>
      </c>
    </row>
    <row r="5175" spans="1:15" x14ac:dyDescent="0.25">
      <c r="A5175" s="20" t="s">
        <v>5287</v>
      </c>
      <c r="B5175">
        <v>4</v>
      </c>
      <c r="C5175" t="s">
        <v>68</v>
      </c>
      <c r="D5175" t="s">
        <v>89</v>
      </c>
      <c r="E5175" t="s">
        <v>72</v>
      </c>
      <c r="F5175" t="s">
        <v>42</v>
      </c>
      <c r="G5175">
        <v>4</v>
      </c>
      <c r="H5175">
        <v>2014</v>
      </c>
      <c r="I5175" t="s">
        <v>45</v>
      </c>
      <c r="J5175">
        <v>9.9</v>
      </c>
      <c r="K5175">
        <v>7.56</v>
      </c>
      <c r="L5175">
        <v>13.02</v>
      </c>
      <c r="M5175">
        <v>51</v>
      </c>
      <c r="N5175">
        <v>5139</v>
      </c>
      <c r="O5175">
        <v>14.0028008402801</v>
      </c>
    </row>
    <row r="5176" spans="1:15" x14ac:dyDescent="0.25">
      <c r="A5176" s="20" t="s">
        <v>5288</v>
      </c>
      <c r="B5176">
        <v>4</v>
      </c>
      <c r="C5176" t="s">
        <v>68</v>
      </c>
      <c r="D5176" t="s">
        <v>89</v>
      </c>
      <c r="E5176" t="s">
        <v>72</v>
      </c>
      <c r="F5176" t="s">
        <v>42</v>
      </c>
      <c r="G5176">
        <v>4</v>
      </c>
      <c r="H5176">
        <v>2014</v>
      </c>
      <c r="I5176" t="s">
        <v>46</v>
      </c>
      <c r="J5176">
        <v>9</v>
      </c>
      <c r="K5176">
        <v>7.14</v>
      </c>
      <c r="L5176">
        <v>11.3</v>
      </c>
      <c r="M5176">
        <v>72</v>
      </c>
      <c r="N5176">
        <v>8012</v>
      </c>
      <c r="O5176">
        <v>11.7851130197758</v>
      </c>
    </row>
    <row r="5177" spans="1:15" x14ac:dyDescent="0.25">
      <c r="A5177" s="20" t="s">
        <v>5289</v>
      </c>
      <c r="B5177">
        <v>4</v>
      </c>
      <c r="C5177" t="s">
        <v>68</v>
      </c>
      <c r="D5177" t="s">
        <v>89</v>
      </c>
      <c r="E5177" t="s">
        <v>72</v>
      </c>
      <c r="F5177" t="s">
        <v>42</v>
      </c>
      <c r="G5177">
        <v>4</v>
      </c>
      <c r="H5177">
        <v>2014</v>
      </c>
      <c r="I5177" t="s">
        <v>47</v>
      </c>
      <c r="J5177">
        <v>7.9</v>
      </c>
      <c r="K5177">
        <v>7.13</v>
      </c>
      <c r="L5177">
        <v>8.74</v>
      </c>
      <c r="M5177">
        <v>364</v>
      </c>
      <c r="N5177">
        <v>46117</v>
      </c>
      <c r="O5177">
        <v>5.2414241836095901</v>
      </c>
    </row>
    <row r="5178" spans="1:15" x14ac:dyDescent="0.25">
      <c r="A5178" s="20" t="s">
        <v>5290</v>
      </c>
      <c r="B5178">
        <v>4</v>
      </c>
      <c r="C5178" t="s">
        <v>68</v>
      </c>
      <c r="D5178" t="s">
        <v>89</v>
      </c>
      <c r="E5178" t="s">
        <v>72</v>
      </c>
      <c r="F5178" t="s">
        <v>42</v>
      </c>
      <c r="G5178">
        <v>4</v>
      </c>
      <c r="H5178">
        <v>2014</v>
      </c>
      <c r="I5178" t="s">
        <v>48</v>
      </c>
      <c r="J5178" t="s">
        <v>44</v>
      </c>
      <c r="K5178" t="s">
        <v>44</v>
      </c>
      <c r="L5178" t="s">
        <v>44</v>
      </c>
      <c r="M5178">
        <v>15</v>
      </c>
      <c r="N5178">
        <v>2014</v>
      </c>
      <c r="O5178">
        <v>25.8198889747161</v>
      </c>
    </row>
    <row r="5179" spans="1:15" x14ac:dyDescent="0.25">
      <c r="A5179" s="20" t="s">
        <v>5291</v>
      </c>
      <c r="B5179">
        <v>4</v>
      </c>
      <c r="C5179" t="s">
        <v>68</v>
      </c>
      <c r="D5179" t="s">
        <v>89</v>
      </c>
      <c r="E5179" t="s">
        <v>72</v>
      </c>
      <c r="F5179" t="s">
        <v>42</v>
      </c>
      <c r="G5179">
        <v>4</v>
      </c>
      <c r="H5179">
        <v>2014</v>
      </c>
      <c r="I5179" t="s">
        <v>49</v>
      </c>
      <c r="J5179">
        <v>9.9</v>
      </c>
      <c r="K5179">
        <v>7.48</v>
      </c>
      <c r="L5179">
        <v>13.18</v>
      </c>
      <c r="M5179">
        <v>47</v>
      </c>
      <c r="N5179">
        <v>4733</v>
      </c>
      <c r="O5179">
        <v>14.5864991497895</v>
      </c>
    </row>
    <row r="5180" spans="1:15" x14ac:dyDescent="0.25">
      <c r="A5180" s="20" t="s">
        <v>5292</v>
      </c>
      <c r="B5180">
        <v>4</v>
      </c>
      <c r="C5180" t="s">
        <v>68</v>
      </c>
      <c r="D5180" t="s">
        <v>89</v>
      </c>
      <c r="E5180" t="s">
        <v>72</v>
      </c>
      <c r="F5180" t="s">
        <v>42</v>
      </c>
      <c r="G5180">
        <v>4</v>
      </c>
      <c r="H5180">
        <v>2014</v>
      </c>
      <c r="I5180" t="s">
        <v>50</v>
      </c>
      <c r="J5180" t="s">
        <v>44</v>
      </c>
      <c r="K5180" t="s">
        <v>44</v>
      </c>
      <c r="L5180" t="s">
        <v>44</v>
      </c>
      <c r="M5180">
        <v>9</v>
      </c>
      <c r="N5180">
        <v>1421</v>
      </c>
      <c r="O5180">
        <v>33.3333333333333</v>
      </c>
    </row>
    <row r="5181" spans="1:15" x14ac:dyDescent="0.25">
      <c r="A5181" s="20" t="s">
        <v>5293</v>
      </c>
      <c r="B5181">
        <v>4</v>
      </c>
      <c r="C5181" t="s">
        <v>68</v>
      </c>
      <c r="D5181" t="s">
        <v>89</v>
      </c>
      <c r="E5181" t="s">
        <v>72</v>
      </c>
      <c r="F5181" t="s">
        <v>42</v>
      </c>
      <c r="G5181">
        <v>4</v>
      </c>
      <c r="H5181">
        <v>2014</v>
      </c>
      <c r="I5181" t="s">
        <v>51</v>
      </c>
      <c r="J5181" t="s">
        <v>44</v>
      </c>
      <c r="K5181" t="s">
        <v>44</v>
      </c>
      <c r="L5181" t="s">
        <v>44</v>
      </c>
      <c r="M5181">
        <v>12</v>
      </c>
      <c r="N5181">
        <v>2447</v>
      </c>
      <c r="O5181">
        <v>28.867513459481302</v>
      </c>
    </row>
    <row r="5182" spans="1:15" x14ac:dyDescent="0.25">
      <c r="A5182" s="20" t="s">
        <v>5294</v>
      </c>
      <c r="B5182">
        <v>4</v>
      </c>
      <c r="C5182" t="s">
        <v>68</v>
      </c>
      <c r="D5182" t="s">
        <v>89</v>
      </c>
      <c r="E5182" t="s">
        <v>69</v>
      </c>
      <c r="F5182" t="s">
        <v>35</v>
      </c>
      <c r="G5182">
        <v>5</v>
      </c>
      <c r="H5182">
        <v>2014</v>
      </c>
      <c r="I5182" t="s">
        <v>34</v>
      </c>
      <c r="J5182">
        <v>8.9</v>
      </c>
      <c r="K5182">
        <v>7.65</v>
      </c>
      <c r="L5182">
        <v>10.24</v>
      </c>
      <c r="M5182">
        <v>179</v>
      </c>
      <c r="N5182">
        <v>20219</v>
      </c>
      <c r="O5182">
        <v>7.4743509275193603</v>
      </c>
    </row>
    <row r="5183" spans="1:15" x14ac:dyDescent="0.25">
      <c r="A5183" s="20" t="s">
        <v>21902</v>
      </c>
      <c r="B5183">
        <v>4</v>
      </c>
      <c r="C5183" t="s">
        <v>68</v>
      </c>
      <c r="D5183" t="s">
        <v>89</v>
      </c>
      <c r="E5183" t="s">
        <v>69</v>
      </c>
      <c r="F5183" t="s">
        <v>35</v>
      </c>
      <c r="G5183">
        <v>5</v>
      </c>
      <c r="H5183">
        <v>2014</v>
      </c>
      <c r="I5183" t="s">
        <v>52</v>
      </c>
      <c r="J5183" t="s">
        <v>44</v>
      </c>
      <c r="K5183" t="s">
        <v>44</v>
      </c>
      <c r="L5183" t="s">
        <v>44</v>
      </c>
      <c r="M5183">
        <v>1</v>
      </c>
      <c r="N5183">
        <v>538</v>
      </c>
      <c r="O5183">
        <v>100</v>
      </c>
    </row>
    <row r="5184" spans="1:15" x14ac:dyDescent="0.25">
      <c r="A5184" s="20" t="s">
        <v>5295</v>
      </c>
      <c r="B5184">
        <v>4</v>
      </c>
      <c r="C5184" t="s">
        <v>68</v>
      </c>
      <c r="D5184" t="s">
        <v>89</v>
      </c>
      <c r="E5184" t="s">
        <v>69</v>
      </c>
      <c r="F5184" t="s">
        <v>35</v>
      </c>
      <c r="G5184">
        <v>5</v>
      </c>
      <c r="H5184">
        <v>2014</v>
      </c>
      <c r="I5184" t="s">
        <v>53</v>
      </c>
      <c r="J5184" t="s">
        <v>44</v>
      </c>
      <c r="K5184" t="s">
        <v>44</v>
      </c>
      <c r="L5184" t="s">
        <v>44</v>
      </c>
      <c r="M5184">
        <v>7</v>
      </c>
      <c r="N5184">
        <v>770</v>
      </c>
      <c r="O5184">
        <v>37.796447300922701</v>
      </c>
    </row>
    <row r="5185" spans="1:15" x14ac:dyDescent="0.25">
      <c r="A5185" s="20" t="s">
        <v>5296</v>
      </c>
      <c r="B5185">
        <v>4</v>
      </c>
      <c r="C5185" t="s">
        <v>68</v>
      </c>
      <c r="D5185" t="s">
        <v>89</v>
      </c>
      <c r="E5185" t="s">
        <v>69</v>
      </c>
      <c r="F5185" t="s">
        <v>35</v>
      </c>
      <c r="G5185">
        <v>5</v>
      </c>
      <c r="H5185">
        <v>2014</v>
      </c>
      <c r="I5185" t="s">
        <v>54</v>
      </c>
      <c r="J5185" t="s">
        <v>44</v>
      </c>
      <c r="K5185" t="s">
        <v>44</v>
      </c>
      <c r="L5185" t="s">
        <v>44</v>
      </c>
      <c r="M5185">
        <v>1</v>
      </c>
      <c r="N5185">
        <v>137</v>
      </c>
      <c r="O5185">
        <v>100</v>
      </c>
    </row>
    <row r="5186" spans="1:15" x14ac:dyDescent="0.25">
      <c r="A5186" s="20" t="s">
        <v>5297</v>
      </c>
      <c r="B5186">
        <v>4</v>
      </c>
      <c r="C5186" t="s">
        <v>68</v>
      </c>
      <c r="D5186" t="s">
        <v>89</v>
      </c>
      <c r="E5186" t="s">
        <v>69</v>
      </c>
      <c r="F5186" t="s">
        <v>35</v>
      </c>
      <c r="G5186">
        <v>5</v>
      </c>
      <c r="H5186">
        <v>2014</v>
      </c>
      <c r="I5186" t="s">
        <v>55</v>
      </c>
      <c r="J5186" t="s">
        <v>44</v>
      </c>
      <c r="K5186" t="s">
        <v>44</v>
      </c>
      <c r="L5186" t="s">
        <v>44</v>
      </c>
      <c r="M5186">
        <v>14</v>
      </c>
      <c r="N5186">
        <v>2576</v>
      </c>
      <c r="O5186">
        <v>26.726124191242398</v>
      </c>
    </row>
    <row r="5187" spans="1:15" x14ac:dyDescent="0.25">
      <c r="A5187" s="20" t="s">
        <v>5298</v>
      </c>
      <c r="B5187">
        <v>4</v>
      </c>
      <c r="C5187" t="s">
        <v>68</v>
      </c>
      <c r="D5187" t="s">
        <v>89</v>
      </c>
      <c r="E5187" t="s">
        <v>69</v>
      </c>
      <c r="F5187" t="s">
        <v>35</v>
      </c>
      <c r="G5187">
        <v>5</v>
      </c>
      <c r="H5187">
        <v>2014</v>
      </c>
      <c r="I5187" t="s">
        <v>56</v>
      </c>
      <c r="J5187" t="s">
        <v>44</v>
      </c>
      <c r="K5187" t="s">
        <v>44</v>
      </c>
      <c r="L5187" t="s">
        <v>44</v>
      </c>
      <c r="M5187">
        <v>3</v>
      </c>
      <c r="N5187">
        <v>203</v>
      </c>
      <c r="O5187">
        <v>57.735026918962603</v>
      </c>
    </row>
    <row r="5188" spans="1:15" x14ac:dyDescent="0.25">
      <c r="A5188" s="20" t="s">
        <v>5299</v>
      </c>
      <c r="B5188">
        <v>4</v>
      </c>
      <c r="C5188" t="s">
        <v>68</v>
      </c>
      <c r="D5188" t="s">
        <v>89</v>
      </c>
      <c r="E5188" t="s">
        <v>69</v>
      </c>
      <c r="F5188" t="s">
        <v>35</v>
      </c>
      <c r="G5188">
        <v>5</v>
      </c>
      <c r="H5188">
        <v>2014</v>
      </c>
      <c r="I5188" t="s">
        <v>57</v>
      </c>
      <c r="J5188" t="s">
        <v>44</v>
      </c>
      <c r="K5188" t="s">
        <v>44</v>
      </c>
      <c r="L5188" t="s">
        <v>44</v>
      </c>
      <c r="M5188">
        <v>8</v>
      </c>
      <c r="N5188">
        <v>803</v>
      </c>
      <c r="O5188">
        <v>35.355339059327399</v>
      </c>
    </row>
    <row r="5189" spans="1:15" x14ac:dyDescent="0.25">
      <c r="A5189" s="20" t="s">
        <v>5300</v>
      </c>
      <c r="B5189">
        <v>4</v>
      </c>
      <c r="C5189" t="s">
        <v>68</v>
      </c>
      <c r="D5189" t="s">
        <v>89</v>
      </c>
      <c r="E5189" t="s">
        <v>69</v>
      </c>
      <c r="F5189" t="s">
        <v>35</v>
      </c>
      <c r="G5189">
        <v>5</v>
      </c>
      <c r="H5189">
        <v>2014</v>
      </c>
      <c r="I5189" t="s">
        <v>58</v>
      </c>
      <c r="J5189">
        <v>6.8</v>
      </c>
      <c r="K5189">
        <v>4.8099999999999996</v>
      </c>
      <c r="L5189">
        <v>9.4700000000000006</v>
      </c>
      <c r="M5189">
        <v>33</v>
      </c>
      <c r="N5189">
        <v>4887</v>
      </c>
      <c r="O5189">
        <v>17.407765595569799</v>
      </c>
    </row>
    <row r="5190" spans="1:15" x14ac:dyDescent="0.25">
      <c r="A5190" s="20" t="s">
        <v>5301</v>
      </c>
      <c r="B5190">
        <v>4</v>
      </c>
      <c r="C5190" t="s">
        <v>68</v>
      </c>
      <c r="D5190" t="s">
        <v>89</v>
      </c>
      <c r="E5190" t="s">
        <v>69</v>
      </c>
      <c r="F5190" t="s">
        <v>35</v>
      </c>
      <c r="G5190">
        <v>5</v>
      </c>
      <c r="H5190">
        <v>2014</v>
      </c>
      <c r="I5190" t="s">
        <v>59</v>
      </c>
      <c r="J5190" t="s">
        <v>44</v>
      </c>
      <c r="K5190" t="s">
        <v>44</v>
      </c>
      <c r="L5190" t="s">
        <v>44</v>
      </c>
      <c r="M5190">
        <v>1</v>
      </c>
      <c r="N5190">
        <v>81</v>
      </c>
      <c r="O5190">
        <v>100</v>
      </c>
    </row>
    <row r="5191" spans="1:15" x14ac:dyDescent="0.25">
      <c r="A5191" s="20" t="s">
        <v>5302</v>
      </c>
      <c r="B5191">
        <v>4</v>
      </c>
      <c r="C5191" t="s">
        <v>68</v>
      </c>
      <c r="D5191" t="s">
        <v>89</v>
      </c>
      <c r="E5191" t="s">
        <v>69</v>
      </c>
      <c r="F5191" t="s">
        <v>35</v>
      </c>
      <c r="G5191">
        <v>5</v>
      </c>
      <c r="H5191">
        <v>2014</v>
      </c>
      <c r="I5191" t="s">
        <v>60</v>
      </c>
      <c r="J5191">
        <v>5</v>
      </c>
      <c r="K5191">
        <v>4.17</v>
      </c>
      <c r="L5191">
        <v>6.11</v>
      </c>
      <c r="M5191">
        <v>104</v>
      </c>
      <c r="N5191">
        <v>20611</v>
      </c>
      <c r="O5191">
        <v>9.8058067569092007</v>
      </c>
    </row>
    <row r="5192" spans="1:15" x14ac:dyDescent="0.25">
      <c r="A5192" s="20" t="s">
        <v>21903</v>
      </c>
      <c r="B5192">
        <v>4</v>
      </c>
      <c r="C5192" t="s">
        <v>68</v>
      </c>
      <c r="D5192" t="s">
        <v>89</v>
      </c>
      <c r="E5192" t="s">
        <v>69</v>
      </c>
      <c r="F5192" t="s">
        <v>35</v>
      </c>
      <c r="G5192">
        <v>5</v>
      </c>
      <c r="H5192">
        <v>2014</v>
      </c>
      <c r="I5192" t="s">
        <v>61</v>
      </c>
      <c r="J5192" t="s">
        <v>44</v>
      </c>
      <c r="K5192" t="s">
        <v>44</v>
      </c>
      <c r="L5192" t="s">
        <v>44</v>
      </c>
      <c r="M5192">
        <v>1</v>
      </c>
      <c r="N5192">
        <v>77</v>
      </c>
      <c r="O5192">
        <v>100</v>
      </c>
    </row>
    <row r="5193" spans="1:15" x14ac:dyDescent="0.25">
      <c r="A5193" s="20" t="s">
        <v>5303</v>
      </c>
      <c r="B5193">
        <v>4</v>
      </c>
      <c r="C5193" t="s">
        <v>68</v>
      </c>
      <c r="D5193" t="s">
        <v>89</v>
      </c>
      <c r="E5193" t="s">
        <v>69</v>
      </c>
      <c r="F5193" t="s">
        <v>35</v>
      </c>
      <c r="G5193">
        <v>5</v>
      </c>
      <c r="H5193">
        <v>2014</v>
      </c>
      <c r="I5193" t="s">
        <v>43</v>
      </c>
      <c r="J5193" t="s">
        <v>44</v>
      </c>
      <c r="K5193" t="s">
        <v>44</v>
      </c>
      <c r="L5193" t="s">
        <v>44</v>
      </c>
      <c r="M5193">
        <v>15</v>
      </c>
      <c r="N5193">
        <v>1581</v>
      </c>
      <c r="O5193">
        <v>25.8198889747161</v>
      </c>
    </row>
    <row r="5194" spans="1:15" x14ac:dyDescent="0.25">
      <c r="A5194" s="20" t="s">
        <v>5304</v>
      </c>
      <c r="B5194">
        <v>4</v>
      </c>
      <c r="C5194" t="s">
        <v>68</v>
      </c>
      <c r="D5194" t="s">
        <v>89</v>
      </c>
      <c r="E5194" t="s">
        <v>69</v>
      </c>
      <c r="F5194" t="s">
        <v>35</v>
      </c>
      <c r="G5194">
        <v>5</v>
      </c>
      <c r="H5194">
        <v>2014</v>
      </c>
      <c r="I5194" t="s">
        <v>62</v>
      </c>
      <c r="J5194" t="s">
        <v>44</v>
      </c>
      <c r="K5194" t="s">
        <v>44</v>
      </c>
      <c r="L5194" t="s">
        <v>44</v>
      </c>
      <c r="M5194">
        <v>2</v>
      </c>
      <c r="N5194">
        <v>281</v>
      </c>
      <c r="O5194">
        <v>70.710678118654698</v>
      </c>
    </row>
    <row r="5195" spans="1:15" x14ac:dyDescent="0.25">
      <c r="A5195" s="20" t="s">
        <v>5305</v>
      </c>
      <c r="B5195">
        <v>4</v>
      </c>
      <c r="C5195" t="s">
        <v>68</v>
      </c>
      <c r="D5195" t="s">
        <v>89</v>
      </c>
      <c r="E5195" t="s">
        <v>69</v>
      </c>
      <c r="F5195" t="s">
        <v>35</v>
      </c>
      <c r="G5195">
        <v>5</v>
      </c>
      <c r="H5195">
        <v>2014</v>
      </c>
      <c r="I5195" t="s">
        <v>75</v>
      </c>
      <c r="J5195">
        <v>6</v>
      </c>
      <c r="K5195">
        <v>5.57</v>
      </c>
      <c r="L5195">
        <v>6.54</v>
      </c>
      <c r="M5195">
        <v>593</v>
      </c>
      <c r="N5195">
        <v>98183</v>
      </c>
      <c r="O5195">
        <v>4.1065078117659102</v>
      </c>
    </row>
    <row r="5196" spans="1:15" x14ac:dyDescent="0.25">
      <c r="A5196" s="20" t="s">
        <v>5306</v>
      </c>
      <c r="B5196">
        <v>4</v>
      </c>
      <c r="C5196" t="s">
        <v>68</v>
      </c>
      <c r="D5196" t="s">
        <v>89</v>
      </c>
      <c r="E5196" t="s">
        <v>69</v>
      </c>
      <c r="F5196" t="s">
        <v>35</v>
      </c>
      <c r="G5196">
        <v>5</v>
      </c>
      <c r="H5196">
        <v>2014</v>
      </c>
      <c r="I5196" t="s">
        <v>45</v>
      </c>
      <c r="J5196">
        <v>5.4</v>
      </c>
      <c r="K5196">
        <v>3.99</v>
      </c>
      <c r="L5196">
        <v>7.23</v>
      </c>
      <c r="M5196">
        <v>43</v>
      </c>
      <c r="N5196">
        <v>8000</v>
      </c>
      <c r="O5196">
        <v>15.249857033260501</v>
      </c>
    </row>
    <row r="5197" spans="1:15" x14ac:dyDescent="0.25">
      <c r="A5197" s="20" t="s">
        <v>5307</v>
      </c>
      <c r="B5197">
        <v>4</v>
      </c>
      <c r="C5197" t="s">
        <v>68</v>
      </c>
      <c r="D5197" t="s">
        <v>89</v>
      </c>
      <c r="E5197" t="s">
        <v>69</v>
      </c>
      <c r="F5197" t="s">
        <v>35</v>
      </c>
      <c r="G5197">
        <v>5</v>
      </c>
      <c r="H5197">
        <v>2014</v>
      </c>
      <c r="I5197" t="s">
        <v>46</v>
      </c>
      <c r="J5197">
        <v>5.9</v>
      </c>
      <c r="K5197">
        <v>4.43</v>
      </c>
      <c r="L5197">
        <v>7.97</v>
      </c>
      <c r="M5197">
        <v>44</v>
      </c>
      <c r="N5197">
        <v>7400</v>
      </c>
      <c r="O5197">
        <v>15.0755672288882</v>
      </c>
    </row>
    <row r="5198" spans="1:15" x14ac:dyDescent="0.25">
      <c r="A5198" s="20" t="s">
        <v>5308</v>
      </c>
      <c r="B5198">
        <v>4</v>
      </c>
      <c r="C5198" t="s">
        <v>68</v>
      </c>
      <c r="D5198" t="s">
        <v>89</v>
      </c>
      <c r="E5198" t="s">
        <v>69</v>
      </c>
      <c r="F5198" t="s">
        <v>35</v>
      </c>
      <c r="G5198">
        <v>5</v>
      </c>
      <c r="H5198">
        <v>2014</v>
      </c>
      <c r="I5198" t="s">
        <v>47</v>
      </c>
      <c r="J5198">
        <v>4.2</v>
      </c>
      <c r="K5198">
        <v>3.46</v>
      </c>
      <c r="L5198">
        <v>5.1100000000000003</v>
      </c>
      <c r="M5198">
        <v>100</v>
      </c>
      <c r="N5198">
        <v>23778</v>
      </c>
      <c r="O5198">
        <v>10</v>
      </c>
    </row>
    <row r="5199" spans="1:15" x14ac:dyDescent="0.25">
      <c r="A5199" s="20" t="s">
        <v>5309</v>
      </c>
      <c r="B5199">
        <v>4</v>
      </c>
      <c r="C5199" t="s">
        <v>68</v>
      </c>
      <c r="D5199" t="s">
        <v>89</v>
      </c>
      <c r="E5199" t="s">
        <v>69</v>
      </c>
      <c r="F5199" t="s">
        <v>35</v>
      </c>
      <c r="G5199">
        <v>5</v>
      </c>
      <c r="H5199">
        <v>2014</v>
      </c>
      <c r="I5199" t="s">
        <v>48</v>
      </c>
      <c r="J5199" t="s">
        <v>44</v>
      </c>
      <c r="K5199" t="s">
        <v>44</v>
      </c>
      <c r="L5199" t="s">
        <v>44</v>
      </c>
      <c r="M5199">
        <v>5</v>
      </c>
      <c r="N5199">
        <v>1077</v>
      </c>
      <c r="O5199">
        <v>44.721359549995803</v>
      </c>
    </row>
    <row r="5200" spans="1:15" x14ac:dyDescent="0.25">
      <c r="A5200" s="20" t="s">
        <v>5310</v>
      </c>
      <c r="B5200">
        <v>4</v>
      </c>
      <c r="C5200" t="s">
        <v>68</v>
      </c>
      <c r="D5200" t="s">
        <v>89</v>
      </c>
      <c r="E5200" t="s">
        <v>69</v>
      </c>
      <c r="F5200" t="s">
        <v>35</v>
      </c>
      <c r="G5200">
        <v>5</v>
      </c>
      <c r="H5200">
        <v>2014</v>
      </c>
      <c r="I5200" t="s">
        <v>49</v>
      </c>
      <c r="J5200">
        <v>6.4</v>
      </c>
      <c r="K5200">
        <v>4.2300000000000004</v>
      </c>
      <c r="L5200">
        <v>9.68</v>
      </c>
      <c r="M5200">
        <v>22</v>
      </c>
      <c r="N5200">
        <v>3434</v>
      </c>
      <c r="O5200">
        <v>21.320071635561</v>
      </c>
    </row>
    <row r="5201" spans="1:15" x14ac:dyDescent="0.25">
      <c r="A5201" s="20" t="s">
        <v>5311</v>
      </c>
      <c r="B5201">
        <v>4</v>
      </c>
      <c r="C5201" t="s">
        <v>68</v>
      </c>
      <c r="D5201" t="s">
        <v>89</v>
      </c>
      <c r="E5201" t="s">
        <v>69</v>
      </c>
      <c r="F5201" t="s">
        <v>35</v>
      </c>
      <c r="G5201">
        <v>5</v>
      </c>
      <c r="H5201">
        <v>2014</v>
      </c>
      <c r="I5201" t="s">
        <v>50</v>
      </c>
      <c r="J5201" t="s">
        <v>44</v>
      </c>
      <c r="K5201" t="s">
        <v>44</v>
      </c>
      <c r="L5201" t="s">
        <v>44</v>
      </c>
      <c r="M5201">
        <v>3</v>
      </c>
      <c r="N5201">
        <v>791</v>
      </c>
      <c r="O5201">
        <v>57.735026918962603</v>
      </c>
    </row>
    <row r="5202" spans="1:15" x14ac:dyDescent="0.25">
      <c r="A5202" s="20" t="s">
        <v>5312</v>
      </c>
      <c r="B5202">
        <v>4</v>
      </c>
      <c r="C5202" t="s">
        <v>68</v>
      </c>
      <c r="D5202" t="s">
        <v>89</v>
      </c>
      <c r="E5202" t="s">
        <v>69</v>
      </c>
      <c r="F5202" t="s">
        <v>35</v>
      </c>
      <c r="G5202">
        <v>5</v>
      </c>
      <c r="H5202">
        <v>2014</v>
      </c>
      <c r="I5202" t="s">
        <v>51</v>
      </c>
      <c r="J5202" t="s">
        <v>44</v>
      </c>
      <c r="K5202" t="s">
        <v>44</v>
      </c>
      <c r="L5202" t="s">
        <v>44</v>
      </c>
      <c r="M5202">
        <v>7</v>
      </c>
      <c r="N5202">
        <v>939</v>
      </c>
      <c r="O5202">
        <v>37.796447300922701</v>
      </c>
    </row>
    <row r="5203" spans="1:15" x14ac:dyDescent="0.25">
      <c r="A5203" s="20" t="s">
        <v>5313</v>
      </c>
      <c r="B5203">
        <v>4</v>
      </c>
      <c r="C5203" t="s">
        <v>68</v>
      </c>
      <c r="D5203" t="s">
        <v>89</v>
      </c>
      <c r="E5203" t="s">
        <v>71</v>
      </c>
      <c r="F5203" t="s">
        <v>40</v>
      </c>
      <c r="G5203">
        <v>6</v>
      </c>
      <c r="H5203">
        <v>2014</v>
      </c>
      <c r="I5203" t="s">
        <v>34</v>
      </c>
      <c r="J5203">
        <v>6.7</v>
      </c>
      <c r="K5203">
        <v>5.83</v>
      </c>
      <c r="L5203">
        <v>7.65</v>
      </c>
      <c r="M5203">
        <v>205</v>
      </c>
      <c r="N5203">
        <v>30699</v>
      </c>
      <c r="O5203">
        <v>6.98430295769578</v>
      </c>
    </row>
    <row r="5204" spans="1:15" x14ac:dyDescent="0.25">
      <c r="A5204" s="20" t="s">
        <v>5314</v>
      </c>
      <c r="B5204">
        <v>4</v>
      </c>
      <c r="C5204" t="s">
        <v>68</v>
      </c>
      <c r="D5204" t="s">
        <v>89</v>
      </c>
      <c r="E5204" t="s">
        <v>71</v>
      </c>
      <c r="F5204" t="s">
        <v>40</v>
      </c>
      <c r="G5204">
        <v>6</v>
      </c>
      <c r="H5204">
        <v>2014</v>
      </c>
      <c r="I5204" t="s">
        <v>52</v>
      </c>
      <c r="J5204">
        <v>2.6</v>
      </c>
      <c r="K5204">
        <v>1.99</v>
      </c>
      <c r="L5204">
        <v>3.45</v>
      </c>
      <c r="M5204">
        <v>50</v>
      </c>
      <c r="N5204">
        <v>19082</v>
      </c>
      <c r="O5204">
        <v>14.142135623731001</v>
      </c>
    </row>
    <row r="5205" spans="1:15" x14ac:dyDescent="0.25">
      <c r="A5205" s="20" t="s">
        <v>5315</v>
      </c>
      <c r="B5205">
        <v>4</v>
      </c>
      <c r="C5205" t="s">
        <v>68</v>
      </c>
      <c r="D5205" t="s">
        <v>89</v>
      </c>
      <c r="E5205" t="s">
        <v>71</v>
      </c>
      <c r="F5205" t="s">
        <v>40</v>
      </c>
      <c r="G5205">
        <v>6</v>
      </c>
      <c r="H5205">
        <v>2014</v>
      </c>
      <c r="I5205" t="s">
        <v>53</v>
      </c>
      <c r="J5205">
        <v>2.8</v>
      </c>
      <c r="K5205">
        <v>2.08</v>
      </c>
      <c r="L5205">
        <v>3.85</v>
      </c>
      <c r="M5205">
        <v>40</v>
      </c>
      <c r="N5205">
        <v>14155</v>
      </c>
      <c r="O5205">
        <v>15.8113883008419</v>
      </c>
    </row>
    <row r="5206" spans="1:15" x14ac:dyDescent="0.25">
      <c r="A5206" s="20" t="s">
        <v>5316</v>
      </c>
      <c r="B5206">
        <v>4</v>
      </c>
      <c r="C5206" t="s">
        <v>68</v>
      </c>
      <c r="D5206" t="s">
        <v>89</v>
      </c>
      <c r="E5206" t="s">
        <v>71</v>
      </c>
      <c r="F5206" t="s">
        <v>40</v>
      </c>
      <c r="G5206">
        <v>6</v>
      </c>
      <c r="H5206">
        <v>2014</v>
      </c>
      <c r="I5206" t="s">
        <v>54</v>
      </c>
      <c r="J5206" t="s">
        <v>44</v>
      </c>
      <c r="K5206" t="s">
        <v>44</v>
      </c>
      <c r="L5206" t="s">
        <v>44</v>
      </c>
      <c r="M5206">
        <v>12</v>
      </c>
      <c r="N5206">
        <v>8126</v>
      </c>
      <c r="O5206">
        <v>28.867513459481302</v>
      </c>
    </row>
    <row r="5207" spans="1:15" x14ac:dyDescent="0.25">
      <c r="A5207" s="20" t="s">
        <v>5317</v>
      </c>
      <c r="B5207">
        <v>4</v>
      </c>
      <c r="C5207" t="s">
        <v>68</v>
      </c>
      <c r="D5207" t="s">
        <v>89</v>
      </c>
      <c r="E5207" t="s">
        <v>71</v>
      </c>
      <c r="F5207" t="s">
        <v>40</v>
      </c>
      <c r="G5207">
        <v>6</v>
      </c>
      <c r="H5207">
        <v>2014</v>
      </c>
      <c r="I5207" t="s">
        <v>55</v>
      </c>
      <c r="J5207">
        <v>3.5</v>
      </c>
      <c r="K5207">
        <v>3.01</v>
      </c>
      <c r="L5207">
        <v>4.1500000000000004</v>
      </c>
      <c r="M5207">
        <v>147</v>
      </c>
      <c r="N5207">
        <v>41570</v>
      </c>
      <c r="O5207">
        <v>8.2478609884232306</v>
      </c>
    </row>
    <row r="5208" spans="1:15" x14ac:dyDescent="0.25">
      <c r="A5208" s="20" t="s">
        <v>5318</v>
      </c>
      <c r="B5208">
        <v>4</v>
      </c>
      <c r="C5208" t="s">
        <v>68</v>
      </c>
      <c r="D5208" t="s">
        <v>89</v>
      </c>
      <c r="E5208" t="s">
        <v>71</v>
      </c>
      <c r="F5208" t="s">
        <v>40</v>
      </c>
      <c r="G5208">
        <v>6</v>
      </c>
      <c r="H5208">
        <v>2014</v>
      </c>
      <c r="I5208" t="s">
        <v>56</v>
      </c>
      <c r="J5208" t="s">
        <v>44</v>
      </c>
      <c r="K5208" t="s">
        <v>44</v>
      </c>
      <c r="L5208" t="s">
        <v>44</v>
      </c>
      <c r="M5208">
        <v>15</v>
      </c>
      <c r="N5208">
        <v>3227</v>
      </c>
      <c r="O5208">
        <v>25.8198889747161</v>
      </c>
    </row>
    <row r="5209" spans="1:15" x14ac:dyDescent="0.25">
      <c r="A5209" s="20" t="s">
        <v>5319</v>
      </c>
      <c r="B5209">
        <v>4</v>
      </c>
      <c r="C5209" t="s">
        <v>68</v>
      </c>
      <c r="D5209" t="s">
        <v>89</v>
      </c>
      <c r="E5209" t="s">
        <v>71</v>
      </c>
      <c r="F5209" t="s">
        <v>40</v>
      </c>
      <c r="G5209">
        <v>6</v>
      </c>
      <c r="H5209">
        <v>2014</v>
      </c>
      <c r="I5209" t="s">
        <v>57</v>
      </c>
      <c r="J5209">
        <v>3.9</v>
      </c>
      <c r="K5209">
        <v>3.02</v>
      </c>
      <c r="L5209">
        <v>5.01</v>
      </c>
      <c r="M5209">
        <v>59</v>
      </c>
      <c r="N5209">
        <v>15165</v>
      </c>
      <c r="O5209">
        <v>13.018891098082401</v>
      </c>
    </row>
    <row r="5210" spans="1:15" x14ac:dyDescent="0.25">
      <c r="A5210" s="20" t="s">
        <v>5320</v>
      </c>
      <c r="B5210">
        <v>4</v>
      </c>
      <c r="C5210" t="s">
        <v>68</v>
      </c>
      <c r="D5210" t="s">
        <v>89</v>
      </c>
      <c r="E5210" t="s">
        <v>71</v>
      </c>
      <c r="F5210" t="s">
        <v>40</v>
      </c>
      <c r="G5210">
        <v>6</v>
      </c>
      <c r="H5210">
        <v>2014</v>
      </c>
      <c r="I5210" t="s">
        <v>58</v>
      </c>
      <c r="J5210">
        <v>3.9</v>
      </c>
      <c r="K5210">
        <v>3.34</v>
      </c>
      <c r="L5210">
        <v>4.51</v>
      </c>
      <c r="M5210">
        <v>168</v>
      </c>
      <c r="N5210">
        <v>43279</v>
      </c>
      <c r="O5210">
        <v>7.7151674981046003</v>
      </c>
    </row>
    <row r="5211" spans="1:15" x14ac:dyDescent="0.25">
      <c r="A5211" s="20" t="s">
        <v>5321</v>
      </c>
      <c r="B5211">
        <v>4</v>
      </c>
      <c r="C5211" t="s">
        <v>68</v>
      </c>
      <c r="D5211" t="s">
        <v>89</v>
      </c>
      <c r="E5211" t="s">
        <v>71</v>
      </c>
      <c r="F5211" t="s">
        <v>40</v>
      </c>
      <c r="G5211">
        <v>6</v>
      </c>
      <c r="H5211">
        <v>2014</v>
      </c>
      <c r="I5211" t="s">
        <v>59</v>
      </c>
      <c r="J5211" t="s">
        <v>44</v>
      </c>
      <c r="K5211" t="s">
        <v>44</v>
      </c>
      <c r="L5211" t="s">
        <v>44</v>
      </c>
      <c r="M5211">
        <v>18</v>
      </c>
      <c r="N5211">
        <v>3364</v>
      </c>
      <c r="O5211">
        <v>23.570226039551599</v>
      </c>
    </row>
    <row r="5212" spans="1:15" x14ac:dyDescent="0.25">
      <c r="A5212" s="20" t="s">
        <v>5322</v>
      </c>
      <c r="B5212">
        <v>4</v>
      </c>
      <c r="C5212" t="s">
        <v>68</v>
      </c>
      <c r="D5212" t="s">
        <v>89</v>
      </c>
      <c r="E5212" t="s">
        <v>71</v>
      </c>
      <c r="F5212" t="s">
        <v>40</v>
      </c>
      <c r="G5212">
        <v>6</v>
      </c>
      <c r="H5212">
        <v>2014</v>
      </c>
      <c r="I5212" t="s">
        <v>60</v>
      </c>
      <c r="J5212">
        <v>3.2</v>
      </c>
      <c r="K5212">
        <v>2.72</v>
      </c>
      <c r="L5212">
        <v>3.68</v>
      </c>
      <c r="M5212">
        <v>170</v>
      </c>
      <c r="N5212">
        <v>53722</v>
      </c>
      <c r="O5212">
        <v>7.6696498884736997</v>
      </c>
    </row>
    <row r="5213" spans="1:15" x14ac:dyDescent="0.25">
      <c r="A5213" s="20" t="s">
        <v>5323</v>
      </c>
      <c r="B5213">
        <v>4</v>
      </c>
      <c r="C5213" t="s">
        <v>68</v>
      </c>
      <c r="D5213" t="s">
        <v>89</v>
      </c>
      <c r="E5213" t="s">
        <v>71</v>
      </c>
      <c r="F5213" t="s">
        <v>40</v>
      </c>
      <c r="G5213">
        <v>6</v>
      </c>
      <c r="H5213">
        <v>2014</v>
      </c>
      <c r="I5213" t="s">
        <v>61</v>
      </c>
      <c r="J5213" t="s">
        <v>44</v>
      </c>
      <c r="K5213" t="s">
        <v>44</v>
      </c>
      <c r="L5213" t="s">
        <v>44</v>
      </c>
      <c r="M5213">
        <v>17</v>
      </c>
      <c r="N5213">
        <v>4430</v>
      </c>
      <c r="O5213">
        <v>24.253562503633301</v>
      </c>
    </row>
    <row r="5214" spans="1:15" x14ac:dyDescent="0.25">
      <c r="A5214" s="20" t="s">
        <v>5324</v>
      </c>
      <c r="B5214">
        <v>4</v>
      </c>
      <c r="C5214" t="s">
        <v>68</v>
      </c>
      <c r="D5214" t="s">
        <v>89</v>
      </c>
      <c r="E5214" t="s">
        <v>71</v>
      </c>
      <c r="F5214" t="s">
        <v>40</v>
      </c>
      <c r="G5214">
        <v>6</v>
      </c>
      <c r="H5214">
        <v>2014</v>
      </c>
      <c r="I5214" t="s">
        <v>43</v>
      </c>
      <c r="J5214">
        <v>4.2</v>
      </c>
      <c r="K5214">
        <v>3.36</v>
      </c>
      <c r="L5214">
        <v>5.16</v>
      </c>
      <c r="M5214">
        <v>83</v>
      </c>
      <c r="N5214">
        <v>19932</v>
      </c>
      <c r="O5214">
        <v>10.976425998969001</v>
      </c>
    </row>
    <row r="5215" spans="1:15" x14ac:dyDescent="0.25">
      <c r="A5215" s="20" t="s">
        <v>5325</v>
      </c>
      <c r="B5215">
        <v>4</v>
      </c>
      <c r="C5215" t="s">
        <v>68</v>
      </c>
      <c r="D5215" t="s">
        <v>89</v>
      </c>
      <c r="E5215" t="s">
        <v>71</v>
      </c>
      <c r="F5215" t="s">
        <v>40</v>
      </c>
      <c r="G5215">
        <v>6</v>
      </c>
      <c r="H5215">
        <v>2014</v>
      </c>
      <c r="I5215" t="s">
        <v>62</v>
      </c>
      <c r="J5215">
        <v>4.5999999999999996</v>
      </c>
      <c r="K5215">
        <v>3.21</v>
      </c>
      <c r="L5215">
        <v>6.53</v>
      </c>
      <c r="M5215">
        <v>30</v>
      </c>
      <c r="N5215">
        <v>6546</v>
      </c>
      <c r="O5215">
        <v>18.257418583505501</v>
      </c>
    </row>
    <row r="5216" spans="1:15" x14ac:dyDescent="0.25">
      <c r="A5216" s="20" t="s">
        <v>5326</v>
      </c>
      <c r="B5216">
        <v>4</v>
      </c>
      <c r="C5216" t="s">
        <v>68</v>
      </c>
      <c r="D5216" t="s">
        <v>89</v>
      </c>
      <c r="E5216" t="s">
        <v>71</v>
      </c>
      <c r="F5216" t="s">
        <v>40</v>
      </c>
      <c r="G5216">
        <v>6</v>
      </c>
      <c r="H5216">
        <v>2014</v>
      </c>
      <c r="I5216" t="s">
        <v>75</v>
      </c>
      <c r="J5216">
        <v>4</v>
      </c>
      <c r="K5216">
        <v>3.86</v>
      </c>
      <c r="L5216">
        <v>4.2300000000000004</v>
      </c>
      <c r="M5216">
        <v>1817</v>
      </c>
      <c r="N5216">
        <v>449231</v>
      </c>
      <c r="O5216">
        <v>2.3459704442429401</v>
      </c>
    </row>
    <row r="5217" spans="1:15" x14ac:dyDescent="0.25">
      <c r="A5217" s="20" t="s">
        <v>5327</v>
      </c>
      <c r="B5217">
        <v>4</v>
      </c>
      <c r="C5217" t="s">
        <v>68</v>
      </c>
      <c r="D5217" t="s">
        <v>89</v>
      </c>
      <c r="E5217" t="s">
        <v>71</v>
      </c>
      <c r="F5217" t="s">
        <v>40</v>
      </c>
      <c r="G5217">
        <v>6</v>
      </c>
      <c r="H5217">
        <v>2014</v>
      </c>
      <c r="I5217" t="s">
        <v>45</v>
      </c>
      <c r="J5217">
        <v>5.7</v>
      </c>
      <c r="K5217">
        <v>5.14</v>
      </c>
      <c r="L5217">
        <v>6.29</v>
      </c>
      <c r="M5217">
        <v>376</v>
      </c>
      <c r="N5217">
        <v>66143</v>
      </c>
      <c r="O5217">
        <v>5.1571062312939704</v>
      </c>
    </row>
    <row r="5218" spans="1:15" x14ac:dyDescent="0.25">
      <c r="A5218" s="20" t="s">
        <v>5328</v>
      </c>
      <c r="B5218">
        <v>4</v>
      </c>
      <c r="C5218" t="s">
        <v>68</v>
      </c>
      <c r="D5218" t="s">
        <v>89</v>
      </c>
      <c r="E5218" t="s">
        <v>71</v>
      </c>
      <c r="F5218" t="s">
        <v>40</v>
      </c>
      <c r="G5218">
        <v>6</v>
      </c>
      <c r="H5218">
        <v>2014</v>
      </c>
      <c r="I5218" t="s">
        <v>46</v>
      </c>
      <c r="J5218">
        <v>4.4000000000000004</v>
      </c>
      <c r="K5218">
        <v>3.72</v>
      </c>
      <c r="L5218">
        <v>5.21</v>
      </c>
      <c r="M5218">
        <v>135</v>
      </c>
      <c r="N5218">
        <v>30632</v>
      </c>
      <c r="O5218">
        <v>8.6066296582387007</v>
      </c>
    </row>
    <row r="5219" spans="1:15" x14ac:dyDescent="0.25">
      <c r="A5219" s="20" t="s">
        <v>5329</v>
      </c>
      <c r="B5219">
        <v>4</v>
      </c>
      <c r="C5219" t="s">
        <v>68</v>
      </c>
      <c r="D5219" t="s">
        <v>89</v>
      </c>
      <c r="E5219" t="s">
        <v>71</v>
      </c>
      <c r="F5219" t="s">
        <v>40</v>
      </c>
      <c r="G5219">
        <v>6</v>
      </c>
      <c r="H5219">
        <v>2014</v>
      </c>
      <c r="I5219" t="s">
        <v>47</v>
      </c>
      <c r="J5219">
        <v>2.7</v>
      </c>
      <c r="K5219">
        <v>2.1800000000000002</v>
      </c>
      <c r="L5219">
        <v>3.35</v>
      </c>
      <c r="M5219">
        <v>82</v>
      </c>
      <c r="N5219">
        <v>30366</v>
      </c>
      <c r="O5219">
        <v>11.0431526074847</v>
      </c>
    </row>
    <row r="5220" spans="1:15" x14ac:dyDescent="0.25">
      <c r="A5220" s="20" t="s">
        <v>5330</v>
      </c>
      <c r="B5220">
        <v>4</v>
      </c>
      <c r="C5220" t="s">
        <v>68</v>
      </c>
      <c r="D5220" t="s">
        <v>89</v>
      </c>
      <c r="E5220" t="s">
        <v>71</v>
      </c>
      <c r="F5220" t="s">
        <v>40</v>
      </c>
      <c r="G5220">
        <v>6</v>
      </c>
      <c r="H5220">
        <v>2014</v>
      </c>
      <c r="I5220" t="s">
        <v>48</v>
      </c>
      <c r="J5220">
        <v>2.6</v>
      </c>
      <c r="K5220">
        <v>1.94</v>
      </c>
      <c r="L5220">
        <v>3.55</v>
      </c>
      <c r="M5220">
        <v>42</v>
      </c>
      <c r="N5220">
        <v>15993</v>
      </c>
      <c r="O5220">
        <v>15.430334996209201</v>
      </c>
    </row>
    <row r="5221" spans="1:15" x14ac:dyDescent="0.25">
      <c r="A5221" s="20" t="s">
        <v>5331</v>
      </c>
      <c r="B5221">
        <v>4</v>
      </c>
      <c r="C5221" t="s">
        <v>68</v>
      </c>
      <c r="D5221" t="s">
        <v>89</v>
      </c>
      <c r="E5221" t="s">
        <v>71</v>
      </c>
      <c r="F5221" t="s">
        <v>40</v>
      </c>
      <c r="G5221">
        <v>6</v>
      </c>
      <c r="H5221">
        <v>2014</v>
      </c>
      <c r="I5221" t="s">
        <v>49</v>
      </c>
      <c r="J5221">
        <v>3.4</v>
      </c>
      <c r="K5221">
        <v>2.62</v>
      </c>
      <c r="L5221">
        <v>4.5</v>
      </c>
      <c r="M5221">
        <v>52</v>
      </c>
      <c r="N5221">
        <v>15127</v>
      </c>
      <c r="O5221">
        <v>13.8675049056307</v>
      </c>
    </row>
    <row r="5222" spans="1:15" x14ac:dyDescent="0.25">
      <c r="A5222" s="20" t="s">
        <v>5332</v>
      </c>
      <c r="B5222">
        <v>4</v>
      </c>
      <c r="C5222" t="s">
        <v>68</v>
      </c>
      <c r="D5222" t="s">
        <v>89</v>
      </c>
      <c r="E5222" t="s">
        <v>71</v>
      </c>
      <c r="F5222" t="s">
        <v>40</v>
      </c>
      <c r="G5222">
        <v>6</v>
      </c>
      <c r="H5222">
        <v>2014</v>
      </c>
      <c r="I5222" t="s">
        <v>50</v>
      </c>
      <c r="J5222">
        <v>6.1</v>
      </c>
      <c r="K5222">
        <v>4.7300000000000004</v>
      </c>
      <c r="L5222">
        <v>7.97</v>
      </c>
      <c r="M5222">
        <v>56</v>
      </c>
      <c r="N5222">
        <v>9119</v>
      </c>
      <c r="O5222">
        <v>13.363062095621199</v>
      </c>
    </row>
    <row r="5223" spans="1:15" x14ac:dyDescent="0.25">
      <c r="A5223" s="20" t="s">
        <v>5333</v>
      </c>
      <c r="B5223">
        <v>4</v>
      </c>
      <c r="C5223" t="s">
        <v>68</v>
      </c>
      <c r="D5223" t="s">
        <v>89</v>
      </c>
      <c r="E5223" t="s">
        <v>71</v>
      </c>
      <c r="F5223" t="s">
        <v>40</v>
      </c>
      <c r="G5223">
        <v>6</v>
      </c>
      <c r="H5223">
        <v>2014</v>
      </c>
      <c r="I5223" t="s">
        <v>51</v>
      </c>
      <c r="J5223">
        <v>3.2</v>
      </c>
      <c r="K5223">
        <v>2.5099999999999998</v>
      </c>
      <c r="L5223">
        <v>4.16</v>
      </c>
      <c r="M5223">
        <v>60</v>
      </c>
      <c r="N5223">
        <v>18554</v>
      </c>
      <c r="O5223">
        <v>12.9099444873581</v>
      </c>
    </row>
    <row r="5224" spans="1:15" x14ac:dyDescent="0.25">
      <c r="A5224" s="20" t="s">
        <v>5334</v>
      </c>
      <c r="B5224">
        <v>4</v>
      </c>
      <c r="C5224" t="s">
        <v>68</v>
      </c>
      <c r="D5224" t="s">
        <v>90</v>
      </c>
      <c r="E5224" t="s">
        <v>85</v>
      </c>
      <c r="F5224" t="s">
        <v>38</v>
      </c>
      <c r="G5224">
        <v>3</v>
      </c>
      <c r="H5224">
        <v>2010</v>
      </c>
      <c r="I5224" t="s">
        <v>34</v>
      </c>
      <c r="J5224">
        <v>4.7169118781880304</v>
      </c>
      <c r="K5224">
        <v>2.61</v>
      </c>
      <c r="L5224">
        <v>6.83</v>
      </c>
      <c r="M5224">
        <v>78</v>
      </c>
      <c r="N5224">
        <v>4.2472061698024097</v>
      </c>
      <c r="O5224">
        <v>11.322770341446001</v>
      </c>
    </row>
    <row r="5225" spans="1:15" x14ac:dyDescent="0.25">
      <c r="A5225" s="20" t="s">
        <v>5335</v>
      </c>
      <c r="B5225">
        <v>4</v>
      </c>
      <c r="C5225" t="s">
        <v>68</v>
      </c>
      <c r="D5225" t="s">
        <v>90</v>
      </c>
      <c r="E5225" t="s">
        <v>85</v>
      </c>
      <c r="F5225" t="s">
        <v>38</v>
      </c>
      <c r="G5225">
        <v>3</v>
      </c>
      <c r="H5225">
        <v>2010</v>
      </c>
      <c r="I5225" t="s">
        <v>52</v>
      </c>
      <c r="J5225">
        <v>0.93671083047056503</v>
      </c>
      <c r="K5225">
        <v>-1.2</v>
      </c>
      <c r="L5225">
        <v>3.07</v>
      </c>
      <c r="M5225">
        <v>19</v>
      </c>
      <c r="N5225">
        <v>3.4491782011529901</v>
      </c>
      <c r="O5225">
        <v>22.941573387056199</v>
      </c>
    </row>
    <row r="5226" spans="1:15" x14ac:dyDescent="0.25">
      <c r="A5226" s="20" t="s">
        <v>5336</v>
      </c>
      <c r="B5226">
        <v>4</v>
      </c>
      <c r="C5226" t="s">
        <v>68</v>
      </c>
      <c r="D5226" t="s">
        <v>90</v>
      </c>
      <c r="E5226" t="s">
        <v>85</v>
      </c>
      <c r="F5226" t="s">
        <v>38</v>
      </c>
      <c r="G5226">
        <v>3</v>
      </c>
      <c r="H5226">
        <v>2010</v>
      </c>
      <c r="I5226" t="s">
        <v>53</v>
      </c>
      <c r="J5226">
        <v>2.1523995284689099</v>
      </c>
      <c r="K5226">
        <v>0.66</v>
      </c>
      <c r="L5226">
        <v>3.65</v>
      </c>
      <c r="M5226">
        <v>122</v>
      </c>
      <c r="N5226">
        <v>4.0683484128448999</v>
      </c>
      <c r="O5226">
        <v>9.0535746042518497</v>
      </c>
    </row>
    <row r="5227" spans="1:15" x14ac:dyDescent="0.25">
      <c r="A5227" s="20" t="s">
        <v>5337</v>
      </c>
      <c r="B5227">
        <v>4</v>
      </c>
      <c r="C5227" t="s">
        <v>68</v>
      </c>
      <c r="D5227" t="s">
        <v>90</v>
      </c>
      <c r="E5227" t="s">
        <v>85</v>
      </c>
      <c r="F5227" t="s">
        <v>38</v>
      </c>
      <c r="G5227">
        <v>3</v>
      </c>
      <c r="H5227">
        <v>2010</v>
      </c>
      <c r="I5227" t="s">
        <v>54</v>
      </c>
      <c r="J5227" t="s">
        <v>44</v>
      </c>
      <c r="K5227" t="s">
        <v>44</v>
      </c>
      <c r="L5227" t="s">
        <v>44</v>
      </c>
      <c r="M5227">
        <v>2</v>
      </c>
      <c r="N5227">
        <v>3.4781572493455699</v>
      </c>
      <c r="O5227">
        <v>70.710678118654698</v>
      </c>
    </row>
    <row r="5228" spans="1:15" x14ac:dyDescent="0.25">
      <c r="A5228" s="20" t="s">
        <v>5338</v>
      </c>
      <c r="B5228">
        <v>4</v>
      </c>
      <c r="C5228" t="s">
        <v>68</v>
      </c>
      <c r="D5228" t="s">
        <v>90</v>
      </c>
      <c r="E5228" t="s">
        <v>85</v>
      </c>
      <c r="F5228" t="s">
        <v>38</v>
      </c>
      <c r="G5228">
        <v>3</v>
      </c>
      <c r="H5228">
        <v>2010</v>
      </c>
      <c r="I5228" t="s">
        <v>55</v>
      </c>
      <c r="J5228">
        <v>1.3501205961135301</v>
      </c>
      <c r="K5228">
        <v>-0.21</v>
      </c>
      <c r="L5228">
        <v>2.91</v>
      </c>
      <c r="M5228">
        <v>43</v>
      </c>
      <c r="N5228">
        <v>3.5123946557696</v>
      </c>
      <c r="O5228">
        <v>15.249857033260501</v>
      </c>
    </row>
    <row r="5229" spans="1:15" x14ac:dyDescent="0.25">
      <c r="A5229" s="20" t="s">
        <v>5339</v>
      </c>
      <c r="B5229">
        <v>4</v>
      </c>
      <c r="C5229" t="s">
        <v>68</v>
      </c>
      <c r="D5229" t="s">
        <v>90</v>
      </c>
      <c r="E5229" t="s">
        <v>85</v>
      </c>
      <c r="F5229" t="s">
        <v>38</v>
      </c>
      <c r="G5229">
        <v>3</v>
      </c>
      <c r="H5229">
        <v>2010</v>
      </c>
      <c r="I5229" t="s">
        <v>56</v>
      </c>
      <c r="J5229">
        <v>3.7195326452309301</v>
      </c>
      <c r="K5229">
        <v>0.69</v>
      </c>
      <c r="L5229">
        <v>6.75</v>
      </c>
      <c r="M5229">
        <v>64</v>
      </c>
      <c r="N5229">
        <v>4.4952663107120703</v>
      </c>
      <c r="O5229">
        <v>12.5</v>
      </c>
    </row>
    <row r="5230" spans="1:15" x14ac:dyDescent="0.25">
      <c r="A5230" s="20" t="s">
        <v>5340</v>
      </c>
      <c r="B5230">
        <v>4</v>
      </c>
      <c r="C5230" t="s">
        <v>68</v>
      </c>
      <c r="D5230" t="s">
        <v>90</v>
      </c>
      <c r="E5230" t="s">
        <v>85</v>
      </c>
      <c r="F5230" t="s">
        <v>38</v>
      </c>
      <c r="G5230">
        <v>3</v>
      </c>
      <c r="H5230">
        <v>2010</v>
      </c>
      <c r="I5230" t="s">
        <v>57</v>
      </c>
      <c r="J5230">
        <v>5.2807225987709199</v>
      </c>
      <c r="K5230">
        <v>2.4500000000000002</v>
      </c>
      <c r="L5230">
        <v>8.11</v>
      </c>
      <c r="M5230">
        <v>70</v>
      </c>
      <c r="N5230">
        <v>5.6452718934359298</v>
      </c>
      <c r="O5230">
        <v>11.952286093343901</v>
      </c>
    </row>
    <row r="5231" spans="1:15" x14ac:dyDescent="0.25">
      <c r="A5231" s="20" t="s">
        <v>5341</v>
      </c>
      <c r="B5231">
        <v>4</v>
      </c>
      <c r="C5231" t="s">
        <v>68</v>
      </c>
      <c r="D5231" t="s">
        <v>90</v>
      </c>
      <c r="E5231" t="s">
        <v>85</v>
      </c>
      <c r="F5231" t="s">
        <v>38</v>
      </c>
      <c r="G5231">
        <v>3</v>
      </c>
      <c r="H5231">
        <v>2010</v>
      </c>
      <c r="I5231" t="s">
        <v>58</v>
      </c>
      <c r="J5231">
        <v>2.8904613477936301</v>
      </c>
      <c r="K5231">
        <v>1.83</v>
      </c>
      <c r="L5231">
        <v>3.95</v>
      </c>
      <c r="M5231">
        <v>180</v>
      </c>
      <c r="N5231">
        <v>3.40418228405782</v>
      </c>
      <c r="O5231">
        <v>7.4535599249992996</v>
      </c>
    </row>
    <row r="5232" spans="1:15" x14ac:dyDescent="0.25">
      <c r="A5232" s="20" t="s">
        <v>5342</v>
      </c>
      <c r="B5232">
        <v>4</v>
      </c>
      <c r="C5232" t="s">
        <v>68</v>
      </c>
      <c r="D5232" t="s">
        <v>90</v>
      </c>
      <c r="E5232" t="s">
        <v>85</v>
      </c>
      <c r="F5232" t="s">
        <v>38</v>
      </c>
      <c r="G5232">
        <v>3</v>
      </c>
      <c r="H5232">
        <v>2010</v>
      </c>
      <c r="I5232" t="s">
        <v>59</v>
      </c>
      <c r="J5232" t="s">
        <v>44</v>
      </c>
      <c r="K5232" t="s">
        <v>44</v>
      </c>
      <c r="L5232" t="s">
        <v>44</v>
      </c>
      <c r="M5232">
        <v>18</v>
      </c>
      <c r="N5232">
        <v>4.7398467710062802</v>
      </c>
      <c r="O5232">
        <v>23.570226039551599</v>
      </c>
    </row>
    <row r="5233" spans="1:15" x14ac:dyDescent="0.25">
      <c r="A5233" s="20" t="s">
        <v>5343</v>
      </c>
      <c r="B5233">
        <v>4</v>
      </c>
      <c r="C5233" t="s">
        <v>68</v>
      </c>
      <c r="D5233" t="s">
        <v>90</v>
      </c>
      <c r="E5233" t="s">
        <v>85</v>
      </c>
      <c r="F5233" t="s">
        <v>38</v>
      </c>
      <c r="G5233">
        <v>3</v>
      </c>
      <c r="H5233">
        <v>2010</v>
      </c>
      <c r="I5233" t="s">
        <v>60</v>
      </c>
      <c r="J5233">
        <v>5.8893328876625297</v>
      </c>
      <c r="K5233">
        <v>4.41</v>
      </c>
      <c r="L5233">
        <v>7.36</v>
      </c>
      <c r="M5233">
        <v>153</v>
      </c>
      <c r="N5233">
        <v>3.0270978714091799</v>
      </c>
      <c r="O5233">
        <v>8.0845208345444295</v>
      </c>
    </row>
    <row r="5234" spans="1:15" x14ac:dyDescent="0.25">
      <c r="A5234" s="20" t="s">
        <v>5344</v>
      </c>
      <c r="B5234">
        <v>4</v>
      </c>
      <c r="C5234" t="s">
        <v>68</v>
      </c>
      <c r="D5234" t="s">
        <v>90</v>
      </c>
      <c r="E5234" t="s">
        <v>85</v>
      </c>
      <c r="F5234" t="s">
        <v>38</v>
      </c>
      <c r="G5234">
        <v>3</v>
      </c>
      <c r="H5234">
        <v>2010</v>
      </c>
      <c r="I5234" t="s">
        <v>61</v>
      </c>
      <c r="J5234" t="s">
        <v>44</v>
      </c>
      <c r="K5234" t="s">
        <v>44</v>
      </c>
      <c r="L5234" t="s">
        <v>44</v>
      </c>
      <c r="M5234">
        <v>6</v>
      </c>
      <c r="N5234">
        <v>5.5455959274367697</v>
      </c>
      <c r="O5234">
        <v>40.824829046386299</v>
      </c>
    </row>
    <row r="5235" spans="1:15" x14ac:dyDescent="0.25">
      <c r="A5235" s="20" t="s">
        <v>5345</v>
      </c>
      <c r="B5235">
        <v>4</v>
      </c>
      <c r="C5235" t="s">
        <v>68</v>
      </c>
      <c r="D5235" t="s">
        <v>90</v>
      </c>
      <c r="E5235" t="s">
        <v>85</v>
      </c>
      <c r="F5235" t="s">
        <v>38</v>
      </c>
      <c r="G5235">
        <v>3</v>
      </c>
      <c r="H5235">
        <v>2010</v>
      </c>
      <c r="I5235" t="s">
        <v>43</v>
      </c>
      <c r="J5235">
        <v>4.8373427333513996</v>
      </c>
      <c r="K5235">
        <v>3.09</v>
      </c>
      <c r="L5235">
        <v>6.59</v>
      </c>
      <c r="M5235">
        <v>169</v>
      </c>
      <c r="N5235">
        <v>5.0324333863950299</v>
      </c>
      <c r="O5235">
        <v>7.6923076923076898</v>
      </c>
    </row>
    <row r="5236" spans="1:15" x14ac:dyDescent="0.25">
      <c r="A5236" s="20" t="s">
        <v>5346</v>
      </c>
      <c r="B5236">
        <v>4</v>
      </c>
      <c r="C5236" t="s">
        <v>68</v>
      </c>
      <c r="D5236" t="s">
        <v>90</v>
      </c>
      <c r="E5236" t="s">
        <v>85</v>
      </c>
      <c r="F5236" t="s">
        <v>38</v>
      </c>
      <c r="G5236">
        <v>3</v>
      </c>
      <c r="H5236">
        <v>2010</v>
      </c>
      <c r="I5236" t="s">
        <v>62</v>
      </c>
      <c r="J5236">
        <v>5.4286271458916397</v>
      </c>
      <c r="K5236">
        <v>1.98</v>
      </c>
      <c r="L5236">
        <v>8.8800000000000008</v>
      </c>
      <c r="M5236">
        <v>63</v>
      </c>
      <c r="N5236">
        <v>6.4326311511259702</v>
      </c>
      <c r="O5236">
        <v>12.5988157669742</v>
      </c>
    </row>
    <row r="5237" spans="1:15" x14ac:dyDescent="0.25">
      <c r="A5237" s="20" t="s">
        <v>5347</v>
      </c>
      <c r="B5237">
        <v>4</v>
      </c>
      <c r="C5237" t="s">
        <v>68</v>
      </c>
      <c r="D5237" t="s">
        <v>90</v>
      </c>
      <c r="E5237" t="s">
        <v>85</v>
      </c>
      <c r="F5237" t="s">
        <v>38</v>
      </c>
      <c r="G5237">
        <v>3</v>
      </c>
      <c r="H5237">
        <v>2010</v>
      </c>
      <c r="I5237" t="s">
        <v>75</v>
      </c>
      <c r="J5237">
        <v>3.44</v>
      </c>
      <c r="K5237">
        <v>3.04</v>
      </c>
      <c r="L5237">
        <v>3.83</v>
      </c>
      <c r="M5237">
        <v>7.4467390307233803</v>
      </c>
      <c r="N5237">
        <v>4.0091470879555704</v>
      </c>
      <c r="O5237">
        <v>-99</v>
      </c>
    </row>
    <row r="5238" spans="1:15" x14ac:dyDescent="0.25">
      <c r="A5238" s="20" t="s">
        <v>5348</v>
      </c>
      <c r="B5238">
        <v>4</v>
      </c>
      <c r="C5238" t="s">
        <v>68</v>
      </c>
      <c r="D5238" t="s">
        <v>90</v>
      </c>
      <c r="E5238" t="s">
        <v>85</v>
      </c>
      <c r="F5238" t="s">
        <v>38</v>
      </c>
      <c r="G5238">
        <v>3</v>
      </c>
      <c r="H5238">
        <v>2010</v>
      </c>
      <c r="I5238" t="s">
        <v>45</v>
      </c>
      <c r="J5238">
        <v>3.05737631658008</v>
      </c>
      <c r="K5238">
        <v>1.42</v>
      </c>
      <c r="L5238">
        <v>4.6900000000000004</v>
      </c>
      <c r="M5238">
        <v>114</v>
      </c>
      <c r="N5238">
        <v>5.4041930047933802</v>
      </c>
      <c r="O5238">
        <v>9.3658581158169394</v>
      </c>
    </row>
    <row r="5239" spans="1:15" x14ac:dyDescent="0.25">
      <c r="A5239" s="20" t="s">
        <v>5349</v>
      </c>
      <c r="B5239">
        <v>4</v>
      </c>
      <c r="C5239" t="s">
        <v>68</v>
      </c>
      <c r="D5239" t="s">
        <v>90</v>
      </c>
      <c r="E5239" t="s">
        <v>85</v>
      </c>
      <c r="F5239" t="s">
        <v>38</v>
      </c>
      <c r="G5239">
        <v>3</v>
      </c>
      <c r="H5239">
        <v>2010</v>
      </c>
      <c r="I5239" t="s">
        <v>46</v>
      </c>
      <c r="J5239">
        <v>2.6775245648892199</v>
      </c>
      <c r="K5239">
        <v>0.96</v>
      </c>
      <c r="L5239">
        <v>4.4000000000000004</v>
      </c>
      <c r="M5239">
        <v>64</v>
      </c>
      <c r="N5239">
        <v>3.8115345420533102</v>
      </c>
      <c r="O5239">
        <v>12.5</v>
      </c>
    </row>
    <row r="5240" spans="1:15" x14ac:dyDescent="0.25">
      <c r="A5240" s="20" t="s">
        <v>5350</v>
      </c>
      <c r="B5240">
        <v>4</v>
      </c>
      <c r="C5240" t="s">
        <v>68</v>
      </c>
      <c r="D5240" t="s">
        <v>90</v>
      </c>
      <c r="E5240" t="s">
        <v>85</v>
      </c>
      <c r="F5240" t="s">
        <v>38</v>
      </c>
      <c r="G5240">
        <v>3</v>
      </c>
      <c r="H5240">
        <v>2010</v>
      </c>
      <c r="I5240" t="s">
        <v>47</v>
      </c>
      <c r="J5240">
        <v>3.2049874349559202</v>
      </c>
      <c r="K5240">
        <v>2.1800000000000002</v>
      </c>
      <c r="L5240">
        <v>4.2300000000000004</v>
      </c>
      <c r="M5240">
        <v>179</v>
      </c>
      <c r="N5240">
        <v>2.6641212086269102</v>
      </c>
      <c r="O5240">
        <v>7.4743509275193603</v>
      </c>
    </row>
    <row r="5241" spans="1:15" x14ac:dyDescent="0.25">
      <c r="A5241" s="20" t="s">
        <v>5351</v>
      </c>
      <c r="B5241">
        <v>4</v>
      </c>
      <c r="C5241" t="s">
        <v>68</v>
      </c>
      <c r="D5241" t="s">
        <v>90</v>
      </c>
      <c r="E5241" t="s">
        <v>85</v>
      </c>
      <c r="F5241" t="s">
        <v>38</v>
      </c>
      <c r="G5241">
        <v>3</v>
      </c>
      <c r="H5241">
        <v>2010</v>
      </c>
      <c r="I5241" t="s">
        <v>48</v>
      </c>
      <c r="J5241">
        <v>3.40326844587748</v>
      </c>
      <c r="K5241">
        <v>1.77</v>
      </c>
      <c r="L5241">
        <v>5.04</v>
      </c>
      <c r="M5241">
        <v>91</v>
      </c>
      <c r="N5241">
        <v>3.27640418029628</v>
      </c>
      <c r="O5241">
        <v>10.4828483672192</v>
      </c>
    </row>
    <row r="5242" spans="1:15" x14ac:dyDescent="0.25">
      <c r="A5242" s="20" t="s">
        <v>5352</v>
      </c>
      <c r="B5242">
        <v>4</v>
      </c>
      <c r="C5242" t="s">
        <v>68</v>
      </c>
      <c r="D5242" t="s">
        <v>90</v>
      </c>
      <c r="E5242" t="s">
        <v>85</v>
      </c>
      <c r="F5242" t="s">
        <v>38</v>
      </c>
      <c r="G5242">
        <v>3</v>
      </c>
      <c r="H5242">
        <v>2010</v>
      </c>
      <c r="I5242" t="s">
        <v>49</v>
      </c>
      <c r="J5242">
        <v>5.2067811846375296</v>
      </c>
      <c r="K5242">
        <v>2.9</v>
      </c>
      <c r="L5242">
        <v>7.52</v>
      </c>
      <c r="M5242">
        <v>82</v>
      </c>
      <c r="N5242">
        <v>4.4306720736021399</v>
      </c>
      <c r="O5242">
        <v>11.0431526074847</v>
      </c>
    </row>
    <row r="5243" spans="1:15" x14ac:dyDescent="0.25">
      <c r="A5243" s="20" t="s">
        <v>5353</v>
      </c>
      <c r="B5243">
        <v>4</v>
      </c>
      <c r="C5243" t="s">
        <v>68</v>
      </c>
      <c r="D5243" t="s">
        <v>90</v>
      </c>
      <c r="E5243" t="s">
        <v>85</v>
      </c>
      <c r="F5243" t="s">
        <v>38</v>
      </c>
      <c r="G5243">
        <v>3</v>
      </c>
      <c r="H5243">
        <v>2010</v>
      </c>
      <c r="I5243" t="s">
        <v>50</v>
      </c>
      <c r="J5243">
        <v>5.1049714564582098</v>
      </c>
      <c r="K5243">
        <v>2.85</v>
      </c>
      <c r="L5243">
        <v>7.36</v>
      </c>
      <c r="M5243">
        <v>119</v>
      </c>
      <c r="N5243">
        <v>4.1498432490626298</v>
      </c>
      <c r="O5243">
        <v>9.16698497028211</v>
      </c>
    </row>
    <row r="5244" spans="1:15" x14ac:dyDescent="0.25">
      <c r="A5244" s="20" t="s">
        <v>5354</v>
      </c>
      <c r="B5244">
        <v>4</v>
      </c>
      <c r="C5244" t="s">
        <v>68</v>
      </c>
      <c r="D5244" t="s">
        <v>90</v>
      </c>
      <c r="E5244" t="s">
        <v>85</v>
      </c>
      <c r="F5244" t="s">
        <v>38</v>
      </c>
      <c r="G5244">
        <v>3</v>
      </c>
      <c r="H5244">
        <v>2010</v>
      </c>
      <c r="I5244" t="s">
        <v>51</v>
      </c>
      <c r="J5244">
        <v>1.19795042374372</v>
      </c>
      <c r="K5244">
        <v>-0.45</v>
      </c>
      <c r="L5244">
        <v>2.85</v>
      </c>
      <c r="M5244">
        <v>59</v>
      </c>
      <c r="N5244">
        <v>4.2392100221827302</v>
      </c>
      <c r="O5244">
        <v>13.018891098082401</v>
      </c>
    </row>
    <row r="5245" spans="1:15" x14ac:dyDescent="0.25">
      <c r="A5245" s="20" t="s">
        <v>5355</v>
      </c>
      <c r="B5245">
        <v>4</v>
      </c>
      <c r="C5245" t="s">
        <v>68</v>
      </c>
      <c r="D5245" t="s">
        <v>90</v>
      </c>
      <c r="E5245" t="s">
        <v>86</v>
      </c>
      <c r="F5245" t="s">
        <v>42</v>
      </c>
      <c r="G5245">
        <v>4</v>
      </c>
      <c r="H5245">
        <v>2010</v>
      </c>
      <c r="I5245" t="s">
        <v>34</v>
      </c>
      <c r="J5245">
        <v>7.7525880499256603</v>
      </c>
      <c r="K5245">
        <v>6</v>
      </c>
      <c r="L5245">
        <v>9.5</v>
      </c>
      <c r="M5245">
        <v>217</v>
      </c>
      <c r="N5245">
        <v>4.2472061698024097</v>
      </c>
      <c r="O5245">
        <v>6.7884423330213099</v>
      </c>
    </row>
    <row r="5246" spans="1:15" x14ac:dyDescent="0.25">
      <c r="A5246" s="20" t="s">
        <v>5356</v>
      </c>
      <c r="B5246">
        <v>4</v>
      </c>
      <c r="C5246" t="s">
        <v>68</v>
      </c>
      <c r="D5246" t="s">
        <v>90</v>
      </c>
      <c r="E5246" t="s">
        <v>86</v>
      </c>
      <c r="F5246" t="s">
        <v>42</v>
      </c>
      <c r="G5246">
        <v>4</v>
      </c>
      <c r="H5246">
        <v>2010</v>
      </c>
      <c r="I5246" t="s">
        <v>52</v>
      </c>
      <c r="J5246" t="s">
        <v>44</v>
      </c>
      <c r="K5246" t="s">
        <v>44</v>
      </c>
      <c r="L5246" t="s">
        <v>44</v>
      </c>
      <c r="M5246">
        <v>5</v>
      </c>
      <c r="N5246">
        <v>3.4491782011529901</v>
      </c>
      <c r="O5246">
        <v>44.721359549995803</v>
      </c>
    </row>
    <row r="5247" spans="1:15" x14ac:dyDescent="0.25">
      <c r="A5247" s="20" t="s">
        <v>5357</v>
      </c>
      <c r="B5247">
        <v>4</v>
      </c>
      <c r="C5247" t="s">
        <v>68</v>
      </c>
      <c r="D5247" t="s">
        <v>90</v>
      </c>
      <c r="E5247" t="s">
        <v>86</v>
      </c>
      <c r="F5247" t="s">
        <v>42</v>
      </c>
      <c r="G5247">
        <v>4</v>
      </c>
      <c r="H5247">
        <v>2010</v>
      </c>
      <c r="I5247" t="s">
        <v>53</v>
      </c>
      <c r="J5247" t="s">
        <v>44</v>
      </c>
      <c r="K5247" t="s">
        <v>44</v>
      </c>
      <c r="L5247" t="s">
        <v>44</v>
      </c>
      <c r="M5247">
        <v>9</v>
      </c>
      <c r="N5247">
        <v>4.0683484128448999</v>
      </c>
      <c r="O5247">
        <v>33.3333333333333</v>
      </c>
    </row>
    <row r="5248" spans="1:15" x14ac:dyDescent="0.25">
      <c r="A5248" s="20" t="s">
        <v>5358</v>
      </c>
      <c r="B5248">
        <v>4</v>
      </c>
      <c r="C5248" t="s">
        <v>68</v>
      </c>
      <c r="D5248" t="s">
        <v>90</v>
      </c>
      <c r="E5248" t="s">
        <v>86</v>
      </c>
      <c r="F5248" t="s">
        <v>42</v>
      </c>
      <c r="G5248">
        <v>4</v>
      </c>
      <c r="H5248">
        <v>2010</v>
      </c>
      <c r="I5248" t="s">
        <v>54</v>
      </c>
      <c r="J5248" t="s">
        <v>44</v>
      </c>
      <c r="K5248" t="s">
        <v>44</v>
      </c>
      <c r="L5248" t="s">
        <v>44</v>
      </c>
      <c r="M5248">
        <v>2</v>
      </c>
      <c r="N5248">
        <v>3.4781572493455699</v>
      </c>
      <c r="O5248">
        <v>70.710678118654698</v>
      </c>
    </row>
    <row r="5249" spans="1:15" x14ac:dyDescent="0.25">
      <c r="A5249" s="20" t="s">
        <v>5359</v>
      </c>
      <c r="B5249">
        <v>4</v>
      </c>
      <c r="C5249" t="s">
        <v>68</v>
      </c>
      <c r="D5249" t="s">
        <v>90</v>
      </c>
      <c r="E5249" t="s">
        <v>86</v>
      </c>
      <c r="F5249" t="s">
        <v>42</v>
      </c>
      <c r="G5249">
        <v>4</v>
      </c>
      <c r="H5249">
        <v>2010</v>
      </c>
      <c r="I5249" t="s">
        <v>55</v>
      </c>
      <c r="J5249" t="s">
        <v>44</v>
      </c>
      <c r="K5249" t="s">
        <v>44</v>
      </c>
      <c r="L5249" t="s">
        <v>44</v>
      </c>
      <c r="M5249">
        <v>18</v>
      </c>
      <c r="N5249">
        <v>3.5123946557696</v>
      </c>
      <c r="O5249">
        <v>23.570226039551599</v>
      </c>
    </row>
    <row r="5250" spans="1:15" x14ac:dyDescent="0.25">
      <c r="A5250" s="20" t="s">
        <v>5360</v>
      </c>
      <c r="B5250">
        <v>4</v>
      </c>
      <c r="C5250" t="s">
        <v>68</v>
      </c>
      <c r="D5250" t="s">
        <v>90</v>
      </c>
      <c r="E5250" t="s">
        <v>86</v>
      </c>
      <c r="F5250" t="s">
        <v>42</v>
      </c>
      <c r="G5250">
        <v>4</v>
      </c>
      <c r="H5250">
        <v>2010</v>
      </c>
      <c r="I5250" t="s">
        <v>56</v>
      </c>
      <c r="J5250" t="s">
        <v>44</v>
      </c>
      <c r="K5250" t="s">
        <v>44</v>
      </c>
      <c r="L5250" t="s">
        <v>44</v>
      </c>
      <c r="M5250">
        <v>4</v>
      </c>
      <c r="N5250">
        <v>4.4952663107120703</v>
      </c>
      <c r="O5250">
        <v>50</v>
      </c>
    </row>
    <row r="5251" spans="1:15" x14ac:dyDescent="0.25">
      <c r="A5251" s="20" t="s">
        <v>5361</v>
      </c>
      <c r="B5251">
        <v>4</v>
      </c>
      <c r="C5251" t="s">
        <v>68</v>
      </c>
      <c r="D5251" t="s">
        <v>90</v>
      </c>
      <c r="E5251" t="s">
        <v>86</v>
      </c>
      <c r="F5251" t="s">
        <v>42</v>
      </c>
      <c r="G5251">
        <v>4</v>
      </c>
      <c r="H5251">
        <v>2010</v>
      </c>
      <c r="I5251" t="s">
        <v>57</v>
      </c>
      <c r="J5251" t="s">
        <v>44</v>
      </c>
      <c r="K5251" t="s">
        <v>44</v>
      </c>
      <c r="L5251" t="s">
        <v>44</v>
      </c>
      <c r="M5251">
        <v>9</v>
      </c>
      <c r="N5251">
        <v>5.6452718934359298</v>
      </c>
      <c r="O5251">
        <v>33.3333333333333</v>
      </c>
    </row>
    <row r="5252" spans="1:15" x14ac:dyDescent="0.25">
      <c r="A5252" s="20" t="s">
        <v>5362</v>
      </c>
      <c r="B5252">
        <v>4</v>
      </c>
      <c r="C5252" t="s">
        <v>68</v>
      </c>
      <c r="D5252" t="s">
        <v>90</v>
      </c>
      <c r="E5252" t="s">
        <v>86</v>
      </c>
      <c r="F5252" t="s">
        <v>42</v>
      </c>
      <c r="G5252">
        <v>4</v>
      </c>
      <c r="H5252">
        <v>2010</v>
      </c>
      <c r="I5252" t="s">
        <v>58</v>
      </c>
      <c r="J5252">
        <v>2.2200193552891001</v>
      </c>
      <c r="K5252">
        <v>-0.05</v>
      </c>
      <c r="L5252">
        <v>4.49</v>
      </c>
      <c r="M5252">
        <v>25</v>
      </c>
      <c r="N5252">
        <v>3.40418228405782</v>
      </c>
      <c r="O5252">
        <v>20</v>
      </c>
    </row>
    <row r="5253" spans="1:15" x14ac:dyDescent="0.25">
      <c r="A5253" s="20" t="s">
        <v>5363</v>
      </c>
      <c r="B5253">
        <v>4</v>
      </c>
      <c r="C5253" t="s">
        <v>68</v>
      </c>
      <c r="D5253" t="s">
        <v>90</v>
      </c>
      <c r="E5253" t="s">
        <v>86</v>
      </c>
      <c r="F5253" t="s">
        <v>42</v>
      </c>
      <c r="G5253">
        <v>4</v>
      </c>
      <c r="H5253">
        <v>2010</v>
      </c>
      <c r="I5253" t="s">
        <v>59</v>
      </c>
      <c r="J5253" t="s">
        <v>44</v>
      </c>
      <c r="K5253" t="s">
        <v>44</v>
      </c>
      <c r="L5253" t="s">
        <v>44</v>
      </c>
      <c r="M5253">
        <v>5</v>
      </c>
      <c r="N5253">
        <v>4.7398467710062802</v>
      </c>
      <c r="O5253">
        <v>44.721359549995803</v>
      </c>
    </row>
    <row r="5254" spans="1:15" x14ac:dyDescent="0.25">
      <c r="A5254" s="20" t="s">
        <v>5364</v>
      </c>
      <c r="B5254">
        <v>4</v>
      </c>
      <c r="C5254" t="s">
        <v>68</v>
      </c>
      <c r="D5254" t="s">
        <v>90</v>
      </c>
      <c r="E5254" t="s">
        <v>86</v>
      </c>
      <c r="F5254" t="s">
        <v>42</v>
      </c>
      <c r="G5254">
        <v>4</v>
      </c>
      <c r="H5254">
        <v>2010</v>
      </c>
      <c r="I5254" t="s">
        <v>60</v>
      </c>
      <c r="J5254">
        <v>8.2062014895415896</v>
      </c>
      <c r="K5254">
        <v>6.54</v>
      </c>
      <c r="L5254">
        <v>9.8699999999999992</v>
      </c>
      <c r="M5254">
        <v>185</v>
      </c>
      <c r="N5254">
        <v>3.0270978714091799</v>
      </c>
      <c r="O5254">
        <v>7.3521462209380797</v>
      </c>
    </row>
    <row r="5255" spans="1:15" x14ac:dyDescent="0.25">
      <c r="A5255" s="20" t="s">
        <v>5365</v>
      </c>
      <c r="B5255">
        <v>4</v>
      </c>
      <c r="C5255" t="s">
        <v>68</v>
      </c>
      <c r="D5255" t="s">
        <v>90</v>
      </c>
      <c r="E5255" t="s">
        <v>86</v>
      </c>
      <c r="F5255" t="s">
        <v>42</v>
      </c>
      <c r="G5255">
        <v>4</v>
      </c>
      <c r="H5255">
        <v>2010</v>
      </c>
      <c r="I5255" t="s">
        <v>61</v>
      </c>
      <c r="J5255" t="s">
        <v>44</v>
      </c>
      <c r="K5255" t="s">
        <v>44</v>
      </c>
      <c r="L5255" t="s">
        <v>44</v>
      </c>
      <c r="M5255">
        <v>3</v>
      </c>
      <c r="N5255">
        <v>5.5455959274367697</v>
      </c>
      <c r="O5255">
        <v>57.735026918962603</v>
      </c>
    </row>
    <row r="5256" spans="1:15" x14ac:dyDescent="0.25">
      <c r="A5256" s="20" t="s">
        <v>5366</v>
      </c>
      <c r="B5256">
        <v>4</v>
      </c>
      <c r="C5256" t="s">
        <v>68</v>
      </c>
      <c r="D5256" t="s">
        <v>90</v>
      </c>
      <c r="E5256" t="s">
        <v>86</v>
      </c>
      <c r="F5256" t="s">
        <v>42</v>
      </c>
      <c r="G5256">
        <v>4</v>
      </c>
      <c r="H5256">
        <v>2010</v>
      </c>
      <c r="I5256" t="s">
        <v>43</v>
      </c>
      <c r="J5256">
        <v>7.6556558169017297</v>
      </c>
      <c r="K5256">
        <v>2.06</v>
      </c>
      <c r="L5256">
        <v>13.25</v>
      </c>
      <c r="M5256">
        <v>20</v>
      </c>
      <c r="N5256">
        <v>5.0324333863950299</v>
      </c>
      <c r="O5256">
        <v>22.360679774997902</v>
      </c>
    </row>
    <row r="5257" spans="1:15" x14ac:dyDescent="0.25">
      <c r="A5257" s="20" t="s">
        <v>5367</v>
      </c>
      <c r="B5257">
        <v>4</v>
      </c>
      <c r="C5257" t="s">
        <v>68</v>
      </c>
      <c r="D5257" t="s">
        <v>90</v>
      </c>
      <c r="E5257" t="s">
        <v>86</v>
      </c>
      <c r="F5257" t="s">
        <v>42</v>
      </c>
      <c r="G5257">
        <v>4</v>
      </c>
      <c r="H5257">
        <v>2010</v>
      </c>
      <c r="I5257" t="s">
        <v>62</v>
      </c>
      <c r="J5257" t="s">
        <v>44</v>
      </c>
      <c r="K5257" t="s">
        <v>44</v>
      </c>
      <c r="L5257" t="s">
        <v>44</v>
      </c>
      <c r="M5257">
        <v>3</v>
      </c>
      <c r="N5257">
        <v>6.4326311511259702</v>
      </c>
      <c r="O5257">
        <v>57.735026918962603</v>
      </c>
    </row>
    <row r="5258" spans="1:15" x14ac:dyDescent="0.25">
      <c r="A5258" s="20" t="s">
        <v>5368</v>
      </c>
      <c r="B5258">
        <v>4</v>
      </c>
      <c r="C5258" t="s">
        <v>68</v>
      </c>
      <c r="D5258" t="s">
        <v>90</v>
      </c>
      <c r="E5258" t="s">
        <v>86</v>
      </c>
      <c r="F5258" t="s">
        <v>42</v>
      </c>
      <c r="G5258">
        <v>4</v>
      </c>
      <c r="H5258">
        <v>2010</v>
      </c>
      <c r="I5258" t="s">
        <v>75</v>
      </c>
      <c r="J5258">
        <v>4.34</v>
      </c>
      <c r="K5258">
        <v>3.79</v>
      </c>
      <c r="L5258">
        <v>4.8899999999999997</v>
      </c>
      <c r="M5258">
        <v>8.3491280494812194</v>
      </c>
      <c r="N5258">
        <v>4.0091470879555704</v>
      </c>
      <c r="O5258">
        <v>-99</v>
      </c>
    </row>
    <row r="5259" spans="1:15" x14ac:dyDescent="0.25">
      <c r="A5259" s="20" t="s">
        <v>5369</v>
      </c>
      <c r="B5259">
        <v>4</v>
      </c>
      <c r="C5259" t="s">
        <v>68</v>
      </c>
      <c r="D5259" t="s">
        <v>90</v>
      </c>
      <c r="E5259" t="s">
        <v>86</v>
      </c>
      <c r="F5259" t="s">
        <v>42</v>
      </c>
      <c r="G5259">
        <v>4</v>
      </c>
      <c r="H5259">
        <v>2010</v>
      </c>
      <c r="I5259" t="s">
        <v>45</v>
      </c>
      <c r="J5259">
        <v>3.8912718169037301</v>
      </c>
      <c r="K5259">
        <v>1.17</v>
      </c>
      <c r="L5259">
        <v>6.61</v>
      </c>
      <c r="M5259">
        <v>46</v>
      </c>
      <c r="N5259">
        <v>5.4041930047933802</v>
      </c>
      <c r="O5259">
        <v>14.7441956154897</v>
      </c>
    </row>
    <row r="5260" spans="1:15" x14ac:dyDescent="0.25">
      <c r="A5260" s="20" t="s">
        <v>5370</v>
      </c>
      <c r="B5260">
        <v>4</v>
      </c>
      <c r="C5260" t="s">
        <v>68</v>
      </c>
      <c r="D5260" t="s">
        <v>90</v>
      </c>
      <c r="E5260" t="s">
        <v>86</v>
      </c>
      <c r="F5260" t="s">
        <v>42</v>
      </c>
      <c r="G5260">
        <v>4</v>
      </c>
      <c r="H5260">
        <v>2010</v>
      </c>
      <c r="I5260" t="s">
        <v>46</v>
      </c>
      <c r="J5260">
        <v>3.96388133765165</v>
      </c>
      <c r="K5260">
        <v>1.94</v>
      </c>
      <c r="L5260">
        <v>5.99</v>
      </c>
      <c r="M5260">
        <v>63</v>
      </c>
      <c r="N5260">
        <v>3.8115345420533102</v>
      </c>
      <c r="O5260">
        <v>12.5988157669742</v>
      </c>
    </row>
    <row r="5261" spans="1:15" x14ac:dyDescent="0.25">
      <c r="A5261" s="20" t="s">
        <v>5371</v>
      </c>
      <c r="B5261">
        <v>4</v>
      </c>
      <c r="C5261" t="s">
        <v>68</v>
      </c>
      <c r="D5261" t="s">
        <v>90</v>
      </c>
      <c r="E5261" t="s">
        <v>86</v>
      </c>
      <c r="F5261" t="s">
        <v>42</v>
      </c>
      <c r="G5261">
        <v>4</v>
      </c>
      <c r="H5261">
        <v>2010</v>
      </c>
      <c r="I5261" t="s">
        <v>47</v>
      </c>
      <c r="J5261">
        <v>3.2257388896152701</v>
      </c>
      <c r="K5261">
        <v>2.33</v>
      </c>
      <c r="L5261">
        <v>4.12</v>
      </c>
      <c r="M5261">
        <v>277</v>
      </c>
      <c r="N5261">
        <v>2.6641212086269102</v>
      </c>
      <c r="O5261">
        <v>6.0084176812610997</v>
      </c>
    </row>
    <row r="5262" spans="1:15" x14ac:dyDescent="0.25">
      <c r="A5262" s="20" t="s">
        <v>5372</v>
      </c>
      <c r="B5262">
        <v>4</v>
      </c>
      <c r="C5262" t="s">
        <v>68</v>
      </c>
      <c r="D5262" t="s">
        <v>90</v>
      </c>
      <c r="E5262" t="s">
        <v>86</v>
      </c>
      <c r="F5262" t="s">
        <v>42</v>
      </c>
      <c r="G5262">
        <v>4</v>
      </c>
      <c r="H5262">
        <v>2010</v>
      </c>
      <c r="I5262" t="s">
        <v>48</v>
      </c>
      <c r="J5262" t="s">
        <v>44</v>
      </c>
      <c r="K5262" t="s">
        <v>44</v>
      </c>
      <c r="L5262" t="s">
        <v>44</v>
      </c>
      <c r="M5262">
        <v>16</v>
      </c>
      <c r="N5262">
        <v>3.27640418029628</v>
      </c>
      <c r="O5262">
        <v>25</v>
      </c>
    </row>
    <row r="5263" spans="1:15" x14ac:dyDescent="0.25">
      <c r="A5263" s="20" t="s">
        <v>5373</v>
      </c>
      <c r="B5263">
        <v>4</v>
      </c>
      <c r="C5263" t="s">
        <v>68</v>
      </c>
      <c r="D5263" t="s">
        <v>90</v>
      </c>
      <c r="E5263" t="s">
        <v>86</v>
      </c>
      <c r="F5263" t="s">
        <v>42</v>
      </c>
      <c r="G5263">
        <v>4</v>
      </c>
      <c r="H5263">
        <v>2010</v>
      </c>
      <c r="I5263" t="s">
        <v>49</v>
      </c>
      <c r="J5263">
        <v>6.72048197907852</v>
      </c>
      <c r="K5263">
        <v>3.62</v>
      </c>
      <c r="L5263">
        <v>9.82</v>
      </c>
      <c r="M5263">
        <v>55</v>
      </c>
      <c r="N5263">
        <v>4.4306720736021399</v>
      </c>
      <c r="O5263">
        <v>13.483997249264799</v>
      </c>
    </row>
    <row r="5264" spans="1:15" x14ac:dyDescent="0.25">
      <c r="A5264" s="20" t="s">
        <v>5374</v>
      </c>
      <c r="B5264">
        <v>4</v>
      </c>
      <c r="C5264" t="s">
        <v>68</v>
      </c>
      <c r="D5264" t="s">
        <v>90</v>
      </c>
      <c r="E5264" t="s">
        <v>86</v>
      </c>
      <c r="F5264" t="s">
        <v>42</v>
      </c>
      <c r="G5264">
        <v>4</v>
      </c>
      <c r="H5264">
        <v>2010</v>
      </c>
      <c r="I5264" t="s">
        <v>50</v>
      </c>
      <c r="J5264" t="s">
        <v>44</v>
      </c>
      <c r="K5264" t="s">
        <v>44</v>
      </c>
      <c r="L5264" t="s">
        <v>44</v>
      </c>
      <c r="M5264">
        <v>8</v>
      </c>
      <c r="N5264">
        <v>4.1498432490626298</v>
      </c>
      <c r="O5264">
        <v>35.355339059327399</v>
      </c>
    </row>
    <row r="5265" spans="1:15" x14ac:dyDescent="0.25">
      <c r="A5265" s="20" t="s">
        <v>5375</v>
      </c>
      <c r="B5265">
        <v>4</v>
      </c>
      <c r="C5265" t="s">
        <v>68</v>
      </c>
      <c r="D5265" t="s">
        <v>90</v>
      </c>
      <c r="E5265" t="s">
        <v>86</v>
      </c>
      <c r="F5265" t="s">
        <v>42</v>
      </c>
      <c r="G5265">
        <v>4</v>
      </c>
      <c r="H5265">
        <v>2010</v>
      </c>
      <c r="I5265" t="s">
        <v>51</v>
      </c>
      <c r="J5265" t="s">
        <v>44</v>
      </c>
      <c r="K5265" t="s">
        <v>44</v>
      </c>
      <c r="L5265" t="s">
        <v>44</v>
      </c>
      <c r="M5265">
        <v>10</v>
      </c>
      <c r="N5265">
        <v>4.2392100221827302</v>
      </c>
      <c r="O5265">
        <v>31.6227766016838</v>
      </c>
    </row>
    <row r="5266" spans="1:15" x14ac:dyDescent="0.25">
      <c r="A5266" s="20" t="s">
        <v>5376</v>
      </c>
      <c r="B5266">
        <v>4</v>
      </c>
      <c r="C5266" t="s">
        <v>68</v>
      </c>
      <c r="D5266" t="s">
        <v>90</v>
      </c>
      <c r="E5266" t="s">
        <v>84</v>
      </c>
      <c r="F5266" t="s">
        <v>35</v>
      </c>
      <c r="G5266">
        <v>5</v>
      </c>
      <c r="H5266">
        <v>2010</v>
      </c>
      <c r="I5266" t="s">
        <v>34</v>
      </c>
      <c r="J5266">
        <v>3.2330996067669799</v>
      </c>
      <c r="K5266">
        <v>1.74</v>
      </c>
      <c r="L5266">
        <v>4.7300000000000004</v>
      </c>
      <c r="M5266">
        <v>127</v>
      </c>
      <c r="N5266">
        <v>4.2472061698024097</v>
      </c>
      <c r="O5266">
        <v>8.8735650941611404</v>
      </c>
    </row>
    <row r="5267" spans="1:15" x14ac:dyDescent="0.25">
      <c r="A5267" s="20" t="s">
        <v>5377</v>
      </c>
      <c r="B5267">
        <v>4</v>
      </c>
      <c r="C5267" t="s">
        <v>68</v>
      </c>
      <c r="D5267" t="s">
        <v>90</v>
      </c>
      <c r="E5267" t="s">
        <v>84</v>
      </c>
      <c r="F5267" t="s">
        <v>35</v>
      </c>
      <c r="G5267">
        <v>5</v>
      </c>
      <c r="H5267">
        <v>2010</v>
      </c>
      <c r="I5267" t="s">
        <v>52</v>
      </c>
      <c r="J5267" t="s">
        <v>44</v>
      </c>
      <c r="K5267" t="s">
        <v>44</v>
      </c>
      <c r="L5267" t="s">
        <v>44</v>
      </c>
      <c r="M5267">
        <v>4</v>
      </c>
      <c r="N5267">
        <v>3.4491782011529901</v>
      </c>
      <c r="O5267">
        <v>50</v>
      </c>
    </row>
    <row r="5268" spans="1:15" x14ac:dyDescent="0.25">
      <c r="A5268" s="20" t="s">
        <v>5378</v>
      </c>
      <c r="B5268">
        <v>4</v>
      </c>
      <c r="C5268" t="s">
        <v>68</v>
      </c>
      <c r="D5268" t="s">
        <v>90</v>
      </c>
      <c r="E5268" t="s">
        <v>84</v>
      </c>
      <c r="F5268" t="s">
        <v>35</v>
      </c>
      <c r="G5268">
        <v>5</v>
      </c>
      <c r="H5268">
        <v>2010</v>
      </c>
      <c r="I5268" t="s">
        <v>53</v>
      </c>
      <c r="J5268" t="s">
        <v>44</v>
      </c>
      <c r="K5268" t="s">
        <v>44</v>
      </c>
      <c r="L5268" t="s">
        <v>44</v>
      </c>
      <c r="M5268">
        <v>4</v>
      </c>
      <c r="N5268">
        <v>4.0683484128448999</v>
      </c>
      <c r="O5268">
        <v>50</v>
      </c>
    </row>
    <row r="5269" spans="1:15" x14ac:dyDescent="0.25">
      <c r="A5269" s="20" t="s">
        <v>5379</v>
      </c>
      <c r="B5269">
        <v>4</v>
      </c>
      <c r="C5269" t="s">
        <v>68</v>
      </c>
      <c r="D5269" t="s">
        <v>90</v>
      </c>
      <c r="E5269" t="s">
        <v>84</v>
      </c>
      <c r="F5269" t="s">
        <v>35</v>
      </c>
      <c r="G5269">
        <v>5</v>
      </c>
      <c r="H5269">
        <v>2010</v>
      </c>
      <c r="I5269" t="s">
        <v>54</v>
      </c>
      <c r="J5269" t="s">
        <v>44</v>
      </c>
      <c r="K5269" t="s">
        <v>44</v>
      </c>
      <c r="L5269" t="s">
        <v>44</v>
      </c>
      <c r="M5269">
        <v>1</v>
      </c>
      <c r="N5269">
        <v>3.4781572493455699</v>
      </c>
      <c r="O5269">
        <v>100</v>
      </c>
    </row>
    <row r="5270" spans="1:15" x14ac:dyDescent="0.25">
      <c r="A5270" s="20" t="s">
        <v>5380</v>
      </c>
      <c r="B5270">
        <v>4</v>
      </c>
      <c r="C5270" t="s">
        <v>68</v>
      </c>
      <c r="D5270" t="s">
        <v>90</v>
      </c>
      <c r="E5270" t="s">
        <v>84</v>
      </c>
      <c r="F5270" t="s">
        <v>35</v>
      </c>
      <c r="G5270">
        <v>5</v>
      </c>
      <c r="H5270">
        <v>2010</v>
      </c>
      <c r="I5270" t="s">
        <v>55</v>
      </c>
      <c r="J5270" t="s">
        <v>44</v>
      </c>
      <c r="K5270" t="s">
        <v>44</v>
      </c>
      <c r="L5270" t="s">
        <v>44</v>
      </c>
      <c r="M5270">
        <v>9</v>
      </c>
      <c r="N5270">
        <v>3.5123946557696</v>
      </c>
      <c r="O5270">
        <v>33.3333333333333</v>
      </c>
    </row>
    <row r="5271" spans="1:15" x14ac:dyDescent="0.25">
      <c r="A5271" s="20" t="s">
        <v>21904</v>
      </c>
      <c r="B5271">
        <v>4</v>
      </c>
      <c r="C5271" t="s">
        <v>68</v>
      </c>
      <c r="D5271" t="s">
        <v>90</v>
      </c>
      <c r="E5271" t="s">
        <v>84</v>
      </c>
      <c r="F5271" t="s">
        <v>35</v>
      </c>
      <c r="G5271">
        <v>5</v>
      </c>
      <c r="H5271">
        <v>2010</v>
      </c>
      <c r="I5271" t="s">
        <v>56</v>
      </c>
      <c r="J5271" t="s">
        <v>44</v>
      </c>
      <c r="K5271" t="s">
        <v>44</v>
      </c>
      <c r="L5271" t="s">
        <v>44</v>
      </c>
      <c r="M5271">
        <v>1</v>
      </c>
      <c r="N5271">
        <v>4.4952663107120703</v>
      </c>
      <c r="O5271">
        <v>100</v>
      </c>
    </row>
    <row r="5272" spans="1:15" x14ac:dyDescent="0.25">
      <c r="A5272" s="20" t="s">
        <v>5381</v>
      </c>
      <c r="B5272">
        <v>4</v>
      </c>
      <c r="C5272" t="s">
        <v>68</v>
      </c>
      <c r="D5272" t="s">
        <v>90</v>
      </c>
      <c r="E5272" t="s">
        <v>84</v>
      </c>
      <c r="F5272" t="s">
        <v>35</v>
      </c>
      <c r="G5272">
        <v>5</v>
      </c>
      <c r="H5272">
        <v>2010</v>
      </c>
      <c r="I5272" t="s">
        <v>57</v>
      </c>
      <c r="J5272" t="s">
        <v>44</v>
      </c>
      <c r="K5272" t="s">
        <v>44</v>
      </c>
      <c r="L5272" t="s">
        <v>44</v>
      </c>
      <c r="M5272">
        <v>5</v>
      </c>
      <c r="N5272">
        <v>5.6452718934359298</v>
      </c>
      <c r="O5272">
        <v>44.721359549995803</v>
      </c>
    </row>
    <row r="5273" spans="1:15" x14ac:dyDescent="0.25">
      <c r="A5273" s="20" t="s">
        <v>5382</v>
      </c>
      <c r="B5273">
        <v>4</v>
      </c>
      <c r="C5273" t="s">
        <v>68</v>
      </c>
      <c r="D5273" t="s">
        <v>90</v>
      </c>
      <c r="E5273" t="s">
        <v>84</v>
      </c>
      <c r="F5273" t="s">
        <v>35</v>
      </c>
      <c r="G5273">
        <v>5</v>
      </c>
      <c r="H5273">
        <v>2010</v>
      </c>
      <c r="I5273" t="s">
        <v>58</v>
      </c>
      <c r="J5273" t="s">
        <v>44</v>
      </c>
      <c r="K5273" t="s">
        <v>44</v>
      </c>
      <c r="L5273" t="s">
        <v>44</v>
      </c>
      <c r="M5273">
        <v>17</v>
      </c>
      <c r="N5273">
        <v>3.40418228405782</v>
      </c>
      <c r="O5273">
        <v>24.253562503633301</v>
      </c>
    </row>
    <row r="5274" spans="1:15" x14ac:dyDescent="0.25">
      <c r="A5274" s="20" t="s">
        <v>5383</v>
      </c>
      <c r="B5274">
        <v>4</v>
      </c>
      <c r="C5274" t="s">
        <v>68</v>
      </c>
      <c r="D5274" t="s">
        <v>90</v>
      </c>
      <c r="E5274" t="s">
        <v>84</v>
      </c>
      <c r="F5274" t="s">
        <v>35</v>
      </c>
      <c r="G5274">
        <v>5</v>
      </c>
      <c r="H5274">
        <v>2010</v>
      </c>
      <c r="I5274" t="s">
        <v>59</v>
      </c>
      <c r="J5274" t="s">
        <v>44</v>
      </c>
      <c r="K5274" t="s">
        <v>44</v>
      </c>
      <c r="L5274" t="s">
        <v>44</v>
      </c>
      <c r="M5274">
        <v>3</v>
      </c>
      <c r="N5274">
        <v>4.7398467710062802</v>
      </c>
      <c r="O5274">
        <v>57.735026918962603</v>
      </c>
    </row>
    <row r="5275" spans="1:15" x14ac:dyDescent="0.25">
      <c r="A5275" s="20" t="s">
        <v>5384</v>
      </c>
      <c r="B5275">
        <v>4</v>
      </c>
      <c r="C5275" t="s">
        <v>68</v>
      </c>
      <c r="D5275" t="s">
        <v>90</v>
      </c>
      <c r="E5275" t="s">
        <v>84</v>
      </c>
      <c r="F5275" t="s">
        <v>35</v>
      </c>
      <c r="G5275">
        <v>5</v>
      </c>
      <c r="H5275">
        <v>2010</v>
      </c>
      <c r="I5275" t="s">
        <v>60</v>
      </c>
      <c r="J5275">
        <v>2.4122705604004202</v>
      </c>
      <c r="K5275">
        <v>1.23</v>
      </c>
      <c r="L5275">
        <v>3.6</v>
      </c>
      <c r="M5275">
        <v>94</v>
      </c>
      <c r="N5275">
        <v>3.0270978714091799</v>
      </c>
      <c r="O5275">
        <v>10.3142124625879</v>
      </c>
    </row>
    <row r="5276" spans="1:15" x14ac:dyDescent="0.25">
      <c r="A5276" s="20" t="s">
        <v>5385</v>
      </c>
      <c r="B5276">
        <v>4</v>
      </c>
      <c r="C5276" t="s">
        <v>68</v>
      </c>
      <c r="D5276" t="s">
        <v>90</v>
      </c>
      <c r="E5276" t="s">
        <v>84</v>
      </c>
      <c r="F5276" t="s">
        <v>35</v>
      </c>
      <c r="G5276">
        <v>5</v>
      </c>
      <c r="H5276">
        <v>2010</v>
      </c>
      <c r="I5276" t="s">
        <v>43</v>
      </c>
      <c r="J5276" t="s">
        <v>44</v>
      </c>
      <c r="K5276" t="s">
        <v>44</v>
      </c>
      <c r="L5276" t="s">
        <v>44</v>
      </c>
      <c r="M5276">
        <v>12</v>
      </c>
      <c r="N5276">
        <v>5.0324333863950299</v>
      </c>
      <c r="O5276">
        <v>28.867513459481302</v>
      </c>
    </row>
    <row r="5277" spans="1:15" x14ac:dyDescent="0.25">
      <c r="A5277" s="20" t="s">
        <v>5386</v>
      </c>
      <c r="B5277">
        <v>4</v>
      </c>
      <c r="C5277" t="s">
        <v>68</v>
      </c>
      <c r="D5277" t="s">
        <v>90</v>
      </c>
      <c r="E5277" t="s">
        <v>84</v>
      </c>
      <c r="F5277" t="s">
        <v>35</v>
      </c>
      <c r="G5277">
        <v>5</v>
      </c>
      <c r="H5277">
        <v>2010</v>
      </c>
      <c r="I5277" t="s">
        <v>62</v>
      </c>
      <c r="J5277" t="s">
        <v>44</v>
      </c>
      <c r="K5277" t="s">
        <v>44</v>
      </c>
      <c r="L5277" t="s">
        <v>44</v>
      </c>
      <c r="M5277">
        <v>4</v>
      </c>
      <c r="N5277">
        <v>6.4326311511259702</v>
      </c>
      <c r="O5277">
        <v>50</v>
      </c>
    </row>
    <row r="5278" spans="1:15" x14ac:dyDescent="0.25">
      <c r="A5278" s="20" t="s">
        <v>5387</v>
      </c>
      <c r="B5278">
        <v>4</v>
      </c>
      <c r="C5278" t="s">
        <v>68</v>
      </c>
      <c r="D5278" t="s">
        <v>90</v>
      </c>
      <c r="E5278" t="s">
        <v>84</v>
      </c>
      <c r="F5278" t="s">
        <v>35</v>
      </c>
      <c r="G5278">
        <v>5</v>
      </c>
      <c r="H5278">
        <v>2010</v>
      </c>
      <c r="I5278" t="s">
        <v>75</v>
      </c>
      <c r="J5278">
        <v>1.29</v>
      </c>
      <c r="K5278">
        <v>0.77</v>
      </c>
      <c r="L5278">
        <v>1.81</v>
      </c>
      <c r="M5278">
        <v>5.29602628016218</v>
      </c>
      <c r="N5278">
        <v>4.0091470879555704</v>
      </c>
      <c r="O5278">
        <v>-99</v>
      </c>
    </row>
    <row r="5279" spans="1:15" x14ac:dyDescent="0.25">
      <c r="A5279" s="20" t="s">
        <v>5388</v>
      </c>
      <c r="B5279">
        <v>4</v>
      </c>
      <c r="C5279" t="s">
        <v>68</v>
      </c>
      <c r="D5279" t="s">
        <v>90</v>
      </c>
      <c r="E5279" t="s">
        <v>84</v>
      </c>
      <c r="F5279" t="s">
        <v>35</v>
      </c>
      <c r="G5279">
        <v>5</v>
      </c>
      <c r="H5279">
        <v>2010</v>
      </c>
      <c r="I5279" t="s">
        <v>45</v>
      </c>
      <c r="J5279">
        <v>-1.7527455231851501</v>
      </c>
      <c r="K5279">
        <v>-3.26</v>
      </c>
      <c r="L5279">
        <v>-0.24</v>
      </c>
      <c r="M5279">
        <v>26</v>
      </c>
      <c r="N5279">
        <v>5.4041930047933802</v>
      </c>
      <c r="O5279">
        <v>19.611613513818401</v>
      </c>
    </row>
    <row r="5280" spans="1:15" x14ac:dyDescent="0.25">
      <c r="A5280" s="20" t="s">
        <v>5389</v>
      </c>
      <c r="B5280">
        <v>4</v>
      </c>
      <c r="C5280" t="s">
        <v>68</v>
      </c>
      <c r="D5280" t="s">
        <v>90</v>
      </c>
      <c r="E5280" t="s">
        <v>84</v>
      </c>
      <c r="F5280" t="s">
        <v>35</v>
      </c>
      <c r="G5280">
        <v>5</v>
      </c>
      <c r="H5280">
        <v>2010</v>
      </c>
      <c r="I5280" t="s">
        <v>46</v>
      </c>
      <c r="J5280">
        <v>1.76583597692259</v>
      </c>
      <c r="K5280">
        <v>-0.2</v>
      </c>
      <c r="L5280">
        <v>3.73</v>
      </c>
      <c r="M5280">
        <v>35</v>
      </c>
      <c r="N5280">
        <v>3.8115345420533102</v>
      </c>
      <c r="O5280">
        <v>16.903085094570301</v>
      </c>
    </row>
    <row r="5281" spans="1:15" x14ac:dyDescent="0.25">
      <c r="A5281" s="20" t="s">
        <v>5390</v>
      </c>
      <c r="B5281">
        <v>4</v>
      </c>
      <c r="C5281" t="s">
        <v>68</v>
      </c>
      <c r="D5281" t="s">
        <v>90</v>
      </c>
      <c r="E5281" t="s">
        <v>84</v>
      </c>
      <c r="F5281" t="s">
        <v>35</v>
      </c>
      <c r="G5281">
        <v>5</v>
      </c>
      <c r="H5281">
        <v>2010</v>
      </c>
      <c r="I5281" t="s">
        <v>47</v>
      </c>
      <c r="J5281">
        <v>1.1758990953728501</v>
      </c>
      <c r="K5281">
        <v>0.15</v>
      </c>
      <c r="L5281">
        <v>2.2000000000000002</v>
      </c>
      <c r="M5281">
        <v>76</v>
      </c>
      <c r="N5281">
        <v>2.6641212086269102</v>
      </c>
      <c r="O5281">
        <v>11.470786693528099</v>
      </c>
    </row>
    <row r="5282" spans="1:15" x14ac:dyDescent="0.25">
      <c r="A5282" s="20" t="s">
        <v>5391</v>
      </c>
      <c r="B5282">
        <v>4</v>
      </c>
      <c r="C5282" t="s">
        <v>68</v>
      </c>
      <c r="D5282" t="s">
        <v>90</v>
      </c>
      <c r="E5282" t="s">
        <v>84</v>
      </c>
      <c r="F5282" t="s">
        <v>35</v>
      </c>
      <c r="G5282">
        <v>5</v>
      </c>
      <c r="H5282">
        <v>2010</v>
      </c>
      <c r="I5282" t="s">
        <v>48</v>
      </c>
      <c r="J5282" t="s">
        <v>44</v>
      </c>
      <c r="K5282" t="s">
        <v>44</v>
      </c>
      <c r="L5282" t="s">
        <v>44</v>
      </c>
      <c r="M5282">
        <v>6</v>
      </c>
      <c r="N5282">
        <v>3.27640418029628</v>
      </c>
      <c r="O5282">
        <v>40.824829046386299</v>
      </c>
    </row>
    <row r="5283" spans="1:15" x14ac:dyDescent="0.25">
      <c r="A5283" s="20" t="s">
        <v>5392</v>
      </c>
      <c r="B5283">
        <v>4</v>
      </c>
      <c r="C5283" t="s">
        <v>68</v>
      </c>
      <c r="D5283" t="s">
        <v>90</v>
      </c>
      <c r="E5283" t="s">
        <v>84</v>
      </c>
      <c r="F5283" t="s">
        <v>35</v>
      </c>
      <c r="G5283">
        <v>5</v>
      </c>
      <c r="H5283">
        <v>2010</v>
      </c>
      <c r="I5283" t="s">
        <v>49</v>
      </c>
      <c r="J5283" t="s">
        <v>44</v>
      </c>
      <c r="K5283" t="s">
        <v>44</v>
      </c>
      <c r="L5283" t="s">
        <v>44</v>
      </c>
      <c r="M5283">
        <v>15</v>
      </c>
      <c r="N5283">
        <v>4.4306720736021399</v>
      </c>
      <c r="O5283">
        <v>25.8198889747161</v>
      </c>
    </row>
    <row r="5284" spans="1:15" x14ac:dyDescent="0.25">
      <c r="A5284" s="20" t="s">
        <v>5393</v>
      </c>
      <c r="B5284">
        <v>4</v>
      </c>
      <c r="C5284" t="s">
        <v>68</v>
      </c>
      <c r="D5284" t="s">
        <v>90</v>
      </c>
      <c r="E5284" t="s">
        <v>84</v>
      </c>
      <c r="F5284" t="s">
        <v>35</v>
      </c>
      <c r="G5284">
        <v>5</v>
      </c>
      <c r="H5284">
        <v>2010</v>
      </c>
      <c r="I5284" t="s">
        <v>50</v>
      </c>
      <c r="J5284" t="s">
        <v>44</v>
      </c>
      <c r="K5284" t="s">
        <v>44</v>
      </c>
      <c r="L5284" t="s">
        <v>44</v>
      </c>
      <c r="M5284">
        <v>10</v>
      </c>
      <c r="N5284">
        <v>4.1498432490626298</v>
      </c>
      <c r="O5284">
        <v>31.6227766016838</v>
      </c>
    </row>
    <row r="5285" spans="1:15" x14ac:dyDescent="0.25">
      <c r="A5285" s="20" t="s">
        <v>5394</v>
      </c>
      <c r="B5285">
        <v>4</v>
      </c>
      <c r="C5285" t="s">
        <v>68</v>
      </c>
      <c r="D5285" t="s">
        <v>90</v>
      </c>
      <c r="E5285" t="s">
        <v>84</v>
      </c>
      <c r="F5285" t="s">
        <v>35</v>
      </c>
      <c r="G5285">
        <v>5</v>
      </c>
      <c r="H5285">
        <v>2010</v>
      </c>
      <c r="I5285" t="s">
        <v>51</v>
      </c>
      <c r="J5285" t="s">
        <v>44</v>
      </c>
      <c r="K5285" t="s">
        <v>44</v>
      </c>
      <c r="L5285" t="s">
        <v>44</v>
      </c>
      <c r="M5285">
        <v>5</v>
      </c>
      <c r="N5285">
        <v>4.2392100221827302</v>
      </c>
      <c r="O5285">
        <v>44.721359549995803</v>
      </c>
    </row>
    <row r="5286" spans="1:15" x14ac:dyDescent="0.25">
      <c r="A5286" s="20" t="s">
        <v>5395</v>
      </c>
      <c r="B5286">
        <v>4</v>
      </c>
      <c r="C5286" t="s">
        <v>68</v>
      </c>
      <c r="D5286" t="s">
        <v>90</v>
      </c>
      <c r="E5286" t="s">
        <v>85</v>
      </c>
      <c r="F5286" t="s">
        <v>38</v>
      </c>
      <c r="G5286">
        <v>3</v>
      </c>
      <c r="H5286">
        <v>2011</v>
      </c>
      <c r="I5286" t="s">
        <v>34</v>
      </c>
      <c r="J5286">
        <v>6.0757809385421098</v>
      </c>
      <c r="K5286">
        <v>3.63</v>
      </c>
      <c r="L5286">
        <v>8.52</v>
      </c>
      <c r="M5286">
        <v>101</v>
      </c>
      <c r="N5286">
        <v>5.7448172567892302</v>
      </c>
      <c r="O5286">
        <v>9.9503719020998904</v>
      </c>
    </row>
    <row r="5287" spans="1:15" x14ac:dyDescent="0.25">
      <c r="A5287" s="20" t="s">
        <v>5396</v>
      </c>
      <c r="B5287">
        <v>4</v>
      </c>
      <c r="C5287" t="s">
        <v>68</v>
      </c>
      <c r="D5287" t="s">
        <v>90</v>
      </c>
      <c r="E5287" t="s">
        <v>85</v>
      </c>
      <c r="F5287" t="s">
        <v>38</v>
      </c>
      <c r="G5287">
        <v>3</v>
      </c>
      <c r="H5287">
        <v>2011</v>
      </c>
      <c r="I5287" t="s">
        <v>52</v>
      </c>
      <c r="J5287">
        <v>2.1430444517554501</v>
      </c>
      <c r="K5287">
        <v>-0.01</v>
      </c>
      <c r="L5287">
        <v>4.29</v>
      </c>
      <c r="M5287">
        <v>22</v>
      </c>
      <c r="N5287">
        <v>2.6913890370098099</v>
      </c>
      <c r="O5287">
        <v>21.320071635561</v>
      </c>
    </row>
    <row r="5288" spans="1:15" x14ac:dyDescent="0.25">
      <c r="A5288" s="20" t="s">
        <v>5397</v>
      </c>
      <c r="B5288">
        <v>4</v>
      </c>
      <c r="C5288" t="s">
        <v>68</v>
      </c>
      <c r="D5288" t="s">
        <v>90</v>
      </c>
      <c r="E5288" t="s">
        <v>85</v>
      </c>
      <c r="F5288" t="s">
        <v>38</v>
      </c>
      <c r="G5288">
        <v>3</v>
      </c>
      <c r="H5288">
        <v>2011</v>
      </c>
      <c r="I5288" t="s">
        <v>53</v>
      </c>
      <c r="J5288">
        <v>2.6653447027213102</v>
      </c>
      <c r="K5288">
        <v>1.2</v>
      </c>
      <c r="L5288">
        <v>4.13</v>
      </c>
      <c r="M5288">
        <v>123</v>
      </c>
      <c r="N5288">
        <v>3.5651076263720398</v>
      </c>
      <c r="O5288">
        <v>9.0166963466743208</v>
      </c>
    </row>
    <row r="5289" spans="1:15" x14ac:dyDescent="0.25">
      <c r="A5289" s="20" t="s">
        <v>5398</v>
      </c>
      <c r="B5289">
        <v>4</v>
      </c>
      <c r="C5289" t="s">
        <v>68</v>
      </c>
      <c r="D5289" t="s">
        <v>90</v>
      </c>
      <c r="E5289" t="s">
        <v>85</v>
      </c>
      <c r="F5289" t="s">
        <v>38</v>
      </c>
      <c r="G5289">
        <v>3</v>
      </c>
      <c r="H5289">
        <v>2011</v>
      </c>
      <c r="I5289" t="s">
        <v>54</v>
      </c>
      <c r="J5289" t="s">
        <v>44</v>
      </c>
      <c r="K5289" t="s">
        <v>44</v>
      </c>
      <c r="L5289" t="s">
        <v>44</v>
      </c>
      <c r="M5289">
        <v>4</v>
      </c>
      <c r="N5289">
        <v>2.1080164821784599</v>
      </c>
      <c r="O5289">
        <v>50</v>
      </c>
    </row>
    <row r="5290" spans="1:15" x14ac:dyDescent="0.25">
      <c r="A5290" s="20" t="s">
        <v>5399</v>
      </c>
      <c r="B5290">
        <v>4</v>
      </c>
      <c r="C5290" t="s">
        <v>68</v>
      </c>
      <c r="D5290" t="s">
        <v>90</v>
      </c>
      <c r="E5290" t="s">
        <v>85</v>
      </c>
      <c r="F5290" t="s">
        <v>38</v>
      </c>
      <c r="G5290">
        <v>3</v>
      </c>
      <c r="H5290">
        <v>2011</v>
      </c>
      <c r="I5290" t="s">
        <v>55</v>
      </c>
      <c r="J5290">
        <v>2.6835475457856401</v>
      </c>
      <c r="K5290">
        <v>0.96</v>
      </c>
      <c r="L5290">
        <v>4.41</v>
      </c>
      <c r="M5290">
        <v>57</v>
      </c>
      <c r="N5290">
        <v>3.6171394637922099</v>
      </c>
      <c r="O5290">
        <v>13.245323570650401</v>
      </c>
    </row>
    <row r="5291" spans="1:15" x14ac:dyDescent="0.25">
      <c r="A5291" s="20" t="s">
        <v>5400</v>
      </c>
      <c r="B5291">
        <v>4</v>
      </c>
      <c r="C5291" t="s">
        <v>68</v>
      </c>
      <c r="D5291" t="s">
        <v>90</v>
      </c>
      <c r="E5291" t="s">
        <v>85</v>
      </c>
      <c r="F5291" t="s">
        <v>38</v>
      </c>
      <c r="G5291">
        <v>3</v>
      </c>
      <c r="H5291">
        <v>2011</v>
      </c>
      <c r="I5291" t="s">
        <v>56</v>
      </c>
      <c r="J5291">
        <v>1.3775036838853001</v>
      </c>
      <c r="K5291">
        <v>-2.06</v>
      </c>
      <c r="L5291">
        <v>4.82</v>
      </c>
      <c r="M5291">
        <v>50</v>
      </c>
      <c r="N5291">
        <v>5.0168788772363797</v>
      </c>
      <c r="O5291">
        <v>14.142135623731001</v>
      </c>
    </row>
    <row r="5292" spans="1:15" x14ac:dyDescent="0.25">
      <c r="A5292" s="20" t="s">
        <v>5401</v>
      </c>
      <c r="B5292">
        <v>4</v>
      </c>
      <c r="C5292" t="s">
        <v>68</v>
      </c>
      <c r="D5292" t="s">
        <v>90</v>
      </c>
      <c r="E5292" t="s">
        <v>85</v>
      </c>
      <c r="F5292" t="s">
        <v>38</v>
      </c>
      <c r="G5292">
        <v>3</v>
      </c>
      <c r="H5292">
        <v>2011</v>
      </c>
      <c r="I5292" t="s">
        <v>57</v>
      </c>
      <c r="J5292">
        <v>3.9650656540095301</v>
      </c>
      <c r="K5292">
        <v>1.6</v>
      </c>
      <c r="L5292">
        <v>6.33</v>
      </c>
      <c r="M5292">
        <v>52</v>
      </c>
      <c r="N5292">
        <v>3.9160397836647598</v>
      </c>
      <c r="O5292">
        <v>13.8675049056307</v>
      </c>
    </row>
    <row r="5293" spans="1:15" x14ac:dyDescent="0.25">
      <c r="A5293" s="20" t="s">
        <v>5402</v>
      </c>
      <c r="B5293">
        <v>4</v>
      </c>
      <c r="C5293" t="s">
        <v>68</v>
      </c>
      <c r="D5293" t="s">
        <v>90</v>
      </c>
      <c r="E5293" t="s">
        <v>85</v>
      </c>
      <c r="F5293" t="s">
        <v>38</v>
      </c>
      <c r="G5293">
        <v>3</v>
      </c>
      <c r="H5293">
        <v>2011</v>
      </c>
      <c r="I5293" t="s">
        <v>58</v>
      </c>
      <c r="J5293">
        <v>2.9674517375023099</v>
      </c>
      <c r="K5293">
        <v>1.92</v>
      </c>
      <c r="L5293">
        <v>4.0199999999999996</v>
      </c>
      <c r="M5293">
        <v>177</v>
      </c>
      <c r="N5293">
        <v>3.2243856541382101</v>
      </c>
      <c r="O5293">
        <v>7.5164602800282898</v>
      </c>
    </row>
    <row r="5294" spans="1:15" x14ac:dyDescent="0.25">
      <c r="A5294" s="20" t="s">
        <v>5403</v>
      </c>
      <c r="B5294">
        <v>4</v>
      </c>
      <c r="C5294" t="s">
        <v>68</v>
      </c>
      <c r="D5294" t="s">
        <v>90</v>
      </c>
      <c r="E5294" t="s">
        <v>85</v>
      </c>
      <c r="F5294" t="s">
        <v>38</v>
      </c>
      <c r="G5294">
        <v>3</v>
      </c>
      <c r="H5294">
        <v>2011</v>
      </c>
      <c r="I5294" t="s">
        <v>59</v>
      </c>
      <c r="J5294" t="s">
        <v>44</v>
      </c>
      <c r="K5294" t="s">
        <v>44</v>
      </c>
      <c r="L5294" t="s">
        <v>44</v>
      </c>
      <c r="M5294">
        <v>16</v>
      </c>
      <c r="N5294">
        <v>2.0857728394867299</v>
      </c>
      <c r="O5294">
        <v>25</v>
      </c>
    </row>
    <row r="5295" spans="1:15" x14ac:dyDescent="0.25">
      <c r="A5295" s="20" t="s">
        <v>5404</v>
      </c>
      <c r="B5295">
        <v>4</v>
      </c>
      <c r="C5295" t="s">
        <v>68</v>
      </c>
      <c r="D5295" t="s">
        <v>90</v>
      </c>
      <c r="E5295" t="s">
        <v>85</v>
      </c>
      <c r="F5295" t="s">
        <v>38</v>
      </c>
      <c r="G5295">
        <v>3</v>
      </c>
      <c r="H5295">
        <v>2011</v>
      </c>
      <c r="I5295" t="s">
        <v>60</v>
      </c>
      <c r="J5295">
        <v>5.7311830897451097</v>
      </c>
      <c r="K5295">
        <v>4.17</v>
      </c>
      <c r="L5295">
        <v>7.29</v>
      </c>
      <c r="M5295">
        <v>160</v>
      </c>
      <c r="N5295">
        <v>3.8441689858732602</v>
      </c>
      <c r="O5295">
        <v>7.9056941504209499</v>
      </c>
    </row>
    <row r="5296" spans="1:15" x14ac:dyDescent="0.25">
      <c r="A5296" s="20" t="s">
        <v>5405</v>
      </c>
      <c r="B5296">
        <v>4</v>
      </c>
      <c r="C5296" t="s">
        <v>68</v>
      </c>
      <c r="D5296" t="s">
        <v>90</v>
      </c>
      <c r="E5296" t="s">
        <v>85</v>
      </c>
      <c r="F5296" t="s">
        <v>38</v>
      </c>
      <c r="G5296">
        <v>3</v>
      </c>
      <c r="H5296">
        <v>2011</v>
      </c>
      <c r="I5296" t="s">
        <v>61</v>
      </c>
      <c r="J5296" t="s">
        <v>44</v>
      </c>
      <c r="K5296" t="s">
        <v>44</v>
      </c>
      <c r="L5296" t="s">
        <v>44</v>
      </c>
      <c r="M5296">
        <v>5</v>
      </c>
      <c r="N5296">
        <v>3.70763517226144</v>
      </c>
      <c r="O5296">
        <v>44.721359549995803</v>
      </c>
    </row>
    <row r="5297" spans="1:15" x14ac:dyDescent="0.25">
      <c r="A5297" s="20" t="s">
        <v>5406</v>
      </c>
      <c r="B5297">
        <v>4</v>
      </c>
      <c r="C5297" t="s">
        <v>68</v>
      </c>
      <c r="D5297" t="s">
        <v>90</v>
      </c>
      <c r="E5297" t="s">
        <v>85</v>
      </c>
      <c r="F5297" t="s">
        <v>38</v>
      </c>
      <c r="G5297">
        <v>3</v>
      </c>
      <c r="H5297">
        <v>2011</v>
      </c>
      <c r="I5297" t="s">
        <v>43</v>
      </c>
      <c r="J5297">
        <v>4.1503121797293403</v>
      </c>
      <c r="K5297">
        <v>2.2400000000000002</v>
      </c>
      <c r="L5297">
        <v>6.06</v>
      </c>
      <c r="M5297">
        <v>166</v>
      </c>
      <c r="N5297">
        <v>6.1627343155805896</v>
      </c>
      <c r="O5297">
        <v>7.7615052570633303</v>
      </c>
    </row>
    <row r="5298" spans="1:15" x14ac:dyDescent="0.25">
      <c r="A5298" s="20" t="s">
        <v>5407</v>
      </c>
      <c r="B5298">
        <v>4</v>
      </c>
      <c r="C5298" t="s">
        <v>68</v>
      </c>
      <c r="D5298" t="s">
        <v>90</v>
      </c>
      <c r="E5298" t="s">
        <v>85</v>
      </c>
      <c r="F5298" t="s">
        <v>38</v>
      </c>
      <c r="G5298">
        <v>3</v>
      </c>
      <c r="H5298">
        <v>2011</v>
      </c>
      <c r="I5298" t="s">
        <v>62</v>
      </c>
      <c r="J5298">
        <v>3.73616427267185</v>
      </c>
      <c r="K5298">
        <v>0.97</v>
      </c>
      <c r="L5298">
        <v>6.5</v>
      </c>
      <c r="M5298">
        <v>41</v>
      </c>
      <c r="N5298">
        <v>3.93168596083629</v>
      </c>
      <c r="O5298">
        <v>15.6173761888606</v>
      </c>
    </row>
    <row r="5299" spans="1:15" x14ac:dyDescent="0.25">
      <c r="A5299" s="20" t="s">
        <v>5408</v>
      </c>
      <c r="B5299">
        <v>4</v>
      </c>
      <c r="C5299" t="s">
        <v>68</v>
      </c>
      <c r="D5299" t="s">
        <v>90</v>
      </c>
      <c r="E5299" t="s">
        <v>85</v>
      </c>
      <c r="F5299" t="s">
        <v>38</v>
      </c>
      <c r="G5299">
        <v>3</v>
      </c>
      <c r="H5299">
        <v>2011</v>
      </c>
      <c r="I5299" t="s">
        <v>75</v>
      </c>
      <c r="J5299">
        <v>3.25</v>
      </c>
      <c r="K5299">
        <v>2.86</v>
      </c>
      <c r="L5299">
        <v>3.65</v>
      </c>
      <c r="M5299">
        <v>7.2941542367016803</v>
      </c>
      <c r="N5299">
        <v>4.0420378817109599</v>
      </c>
      <c r="O5299">
        <v>-99</v>
      </c>
    </row>
    <row r="5300" spans="1:15" x14ac:dyDescent="0.25">
      <c r="A5300" s="20" t="s">
        <v>5409</v>
      </c>
      <c r="B5300">
        <v>4</v>
      </c>
      <c r="C5300" t="s">
        <v>68</v>
      </c>
      <c r="D5300" t="s">
        <v>90</v>
      </c>
      <c r="E5300" t="s">
        <v>85</v>
      </c>
      <c r="F5300" t="s">
        <v>38</v>
      </c>
      <c r="G5300">
        <v>3</v>
      </c>
      <c r="H5300">
        <v>2011</v>
      </c>
      <c r="I5300" t="s">
        <v>45</v>
      </c>
      <c r="J5300">
        <v>3.4327216861573202</v>
      </c>
      <c r="K5300">
        <v>1.73</v>
      </c>
      <c r="L5300">
        <v>5.13</v>
      </c>
      <c r="M5300">
        <v>105</v>
      </c>
      <c r="N5300">
        <v>5.0365519630857198</v>
      </c>
      <c r="O5300">
        <v>9.7590007294853294</v>
      </c>
    </row>
    <row r="5301" spans="1:15" x14ac:dyDescent="0.25">
      <c r="A5301" s="20" t="s">
        <v>5410</v>
      </c>
      <c r="B5301">
        <v>4</v>
      </c>
      <c r="C5301" t="s">
        <v>68</v>
      </c>
      <c r="D5301" t="s">
        <v>90</v>
      </c>
      <c r="E5301" t="s">
        <v>85</v>
      </c>
      <c r="F5301" t="s">
        <v>38</v>
      </c>
      <c r="G5301">
        <v>3</v>
      </c>
      <c r="H5301">
        <v>2011</v>
      </c>
      <c r="I5301" t="s">
        <v>46</v>
      </c>
      <c r="J5301">
        <v>3.9122938724279601</v>
      </c>
      <c r="K5301">
        <v>2</v>
      </c>
      <c r="L5301">
        <v>5.83</v>
      </c>
      <c r="M5301">
        <v>79</v>
      </c>
      <c r="N5301">
        <v>4.1911451649795204</v>
      </c>
      <c r="O5301">
        <v>11.250879009260199</v>
      </c>
    </row>
    <row r="5302" spans="1:15" x14ac:dyDescent="0.25">
      <c r="A5302" s="20" t="s">
        <v>5411</v>
      </c>
      <c r="B5302">
        <v>4</v>
      </c>
      <c r="C5302" t="s">
        <v>68</v>
      </c>
      <c r="D5302" t="s">
        <v>90</v>
      </c>
      <c r="E5302" t="s">
        <v>85</v>
      </c>
      <c r="F5302" t="s">
        <v>38</v>
      </c>
      <c r="G5302">
        <v>3</v>
      </c>
      <c r="H5302">
        <v>2011</v>
      </c>
      <c r="I5302" t="s">
        <v>47</v>
      </c>
      <c r="J5302">
        <v>3.4486957863612</v>
      </c>
      <c r="K5302">
        <v>2.39</v>
      </c>
      <c r="L5302">
        <v>4.51</v>
      </c>
      <c r="M5302">
        <v>186</v>
      </c>
      <c r="N5302">
        <v>2.7497226070372802</v>
      </c>
      <c r="O5302">
        <v>7.3323557510676602</v>
      </c>
    </row>
    <row r="5303" spans="1:15" x14ac:dyDescent="0.25">
      <c r="A5303" s="20" t="s">
        <v>5412</v>
      </c>
      <c r="B5303">
        <v>4</v>
      </c>
      <c r="C5303" t="s">
        <v>68</v>
      </c>
      <c r="D5303" t="s">
        <v>90</v>
      </c>
      <c r="E5303" t="s">
        <v>85</v>
      </c>
      <c r="F5303" t="s">
        <v>38</v>
      </c>
      <c r="G5303">
        <v>3</v>
      </c>
      <c r="H5303">
        <v>2011</v>
      </c>
      <c r="I5303" t="s">
        <v>48</v>
      </c>
      <c r="J5303">
        <v>2.5953823479695002</v>
      </c>
      <c r="K5303">
        <v>0.91</v>
      </c>
      <c r="L5303">
        <v>4.28</v>
      </c>
      <c r="M5303">
        <v>90</v>
      </c>
      <c r="N5303">
        <v>3.9686445596305902</v>
      </c>
      <c r="O5303">
        <v>10.540925533894599</v>
      </c>
    </row>
    <row r="5304" spans="1:15" x14ac:dyDescent="0.25">
      <c r="A5304" s="20" t="s">
        <v>5413</v>
      </c>
      <c r="B5304">
        <v>4</v>
      </c>
      <c r="C5304" t="s">
        <v>68</v>
      </c>
      <c r="D5304" t="s">
        <v>90</v>
      </c>
      <c r="E5304" t="s">
        <v>85</v>
      </c>
      <c r="F5304" t="s">
        <v>38</v>
      </c>
      <c r="G5304">
        <v>3</v>
      </c>
      <c r="H5304">
        <v>2011</v>
      </c>
      <c r="I5304" t="s">
        <v>49</v>
      </c>
      <c r="J5304">
        <v>4.41202455165452</v>
      </c>
      <c r="K5304">
        <v>1.97</v>
      </c>
      <c r="L5304">
        <v>6.85</v>
      </c>
      <c r="M5304">
        <v>85</v>
      </c>
      <c r="N5304">
        <v>5.6833846637928396</v>
      </c>
      <c r="O5304">
        <v>10.8465228909328</v>
      </c>
    </row>
    <row r="5305" spans="1:15" x14ac:dyDescent="0.25">
      <c r="A5305" s="20" t="s">
        <v>5414</v>
      </c>
      <c r="B5305">
        <v>4</v>
      </c>
      <c r="C5305" t="s">
        <v>68</v>
      </c>
      <c r="D5305" t="s">
        <v>90</v>
      </c>
      <c r="E5305" t="s">
        <v>85</v>
      </c>
      <c r="F5305" t="s">
        <v>38</v>
      </c>
      <c r="G5305">
        <v>3</v>
      </c>
      <c r="H5305">
        <v>2011</v>
      </c>
      <c r="I5305" t="s">
        <v>50</v>
      </c>
      <c r="J5305">
        <v>3.20523802280356</v>
      </c>
      <c r="K5305">
        <v>1.4</v>
      </c>
      <c r="L5305">
        <v>5.01</v>
      </c>
      <c r="M5305">
        <v>83</v>
      </c>
      <c r="N5305">
        <v>3.3006944241609801</v>
      </c>
      <c r="O5305">
        <v>10.976425998969001</v>
      </c>
    </row>
    <row r="5306" spans="1:15" x14ac:dyDescent="0.25">
      <c r="A5306" s="20" t="s">
        <v>5415</v>
      </c>
      <c r="B5306">
        <v>4</v>
      </c>
      <c r="C5306" t="s">
        <v>68</v>
      </c>
      <c r="D5306" t="s">
        <v>90</v>
      </c>
      <c r="E5306" t="s">
        <v>85</v>
      </c>
      <c r="F5306" t="s">
        <v>38</v>
      </c>
      <c r="G5306">
        <v>3</v>
      </c>
      <c r="H5306">
        <v>2011</v>
      </c>
      <c r="I5306" t="s">
        <v>51</v>
      </c>
      <c r="J5306">
        <v>0.65257096172557705</v>
      </c>
      <c r="K5306">
        <v>-0.79</v>
      </c>
      <c r="L5306">
        <v>2.1</v>
      </c>
      <c r="M5306">
        <v>45</v>
      </c>
      <c r="N5306">
        <v>3.4104707058903601</v>
      </c>
      <c r="O5306">
        <v>14.907119849998599</v>
      </c>
    </row>
    <row r="5307" spans="1:15" x14ac:dyDescent="0.25">
      <c r="A5307" s="20" t="s">
        <v>5416</v>
      </c>
      <c r="B5307">
        <v>4</v>
      </c>
      <c r="C5307" t="s">
        <v>68</v>
      </c>
      <c r="D5307" t="s">
        <v>90</v>
      </c>
      <c r="E5307" t="s">
        <v>86</v>
      </c>
      <c r="F5307" t="s">
        <v>42</v>
      </c>
      <c r="G5307">
        <v>4</v>
      </c>
      <c r="H5307">
        <v>2011</v>
      </c>
      <c r="I5307" t="s">
        <v>34</v>
      </c>
      <c r="J5307">
        <v>8.5676390065203698</v>
      </c>
      <c r="K5307">
        <v>6.6</v>
      </c>
      <c r="L5307">
        <v>10.53</v>
      </c>
      <c r="M5307">
        <v>250</v>
      </c>
      <c r="N5307">
        <v>5.7448172567892302</v>
      </c>
      <c r="O5307">
        <v>6.3245553203367599</v>
      </c>
    </row>
    <row r="5308" spans="1:15" x14ac:dyDescent="0.25">
      <c r="A5308" s="20" t="s">
        <v>5417</v>
      </c>
      <c r="B5308">
        <v>4</v>
      </c>
      <c r="C5308" t="s">
        <v>68</v>
      </c>
      <c r="D5308" t="s">
        <v>90</v>
      </c>
      <c r="E5308" t="s">
        <v>86</v>
      </c>
      <c r="F5308" t="s">
        <v>42</v>
      </c>
      <c r="G5308">
        <v>4</v>
      </c>
      <c r="H5308">
        <v>2011</v>
      </c>
      <c r="I5308" t="s">
        <v>52</v>
      </c>
      <c r="J5308" t="s">
        <v>44</v>
      </c>
      <c r="K5308" t="s">
        <v>44</v>
      </c>
      <c r="L5308" t="s">
        <v>44</v>
      </c>
      <c r="M5308">
        <v>5</v>
      </c>
      <c r="N5308">
        <v>2.6913890370098099</v>
      </c>
      <c r="O5308">
        <v>44.721359549995803</v>
      </c>
    </row>
    <row r="5309" spans="1:15" x14ac:dyDescent="0.25">
      <c r="A5309" s="20" t="s">
        <v>5418</v>
      </c>
      <c r="B5309">
        <v>4</v>
      </c>
      <c r="C5309" t="s">
        <v>68</v>
      </c>
      <c r="D5309" t="s">
        <v>90</v>
      </c>
      <c r="E5309" t="s">
        <v>86</v>
      </c>
      <c r="F5309" t="s">
        <v>42</v>
      </c>
      <c r="G5309">
        <v>4</v>
      </c>
      <c r="H5309">
        <v>2011</v>
      </c>
      <c r="I5309" t="s">
        <v>53</v>
      </c>
      <c r="J5309" t="s">
        <v>44</v>
      </c>
      <c r="K5309" t="s">
        <v>44</v>
      </c>
      <c r="L5309" t="s">
        <v>44</v>
      </c>
      <c r="M5309">
        <v>17</v>
      </c>
      <c r="N5309">
        <v>3.5651076263720398</v>
      </c>
      <c r="O5309">
        <v>24.253562503633301</v>
      </c>
    </row>
    <row r="5310" spans="1:15" x14ac:dyDescent="0.25">
      <c r="A5310" s="20" t="s">
        <v>5419</v>
      </c>
      <c r="B5310">
        <v>4</v>
      </c>
      <c r="C5310" t="s">
        <v>68</v>
      </c>
      <c r="D5310" t="s">
        <v>90</v>
      </c>
      <c r="E5310" t="s">
        <v>86</v>
      </c>
      <c r="F5310" t="s">
        <v>42</v>
      </c>
      <c r="G5310">
        <v>4</v>
      </c>
      <c r="H5310">
        <v>2011</v>
      </c>
      <c r="I5310" t="s">
        <v>54</v>
      </c>
      <c r="J5310" t="s">
        <v>44</v>
      </c>
      <c r="K5310" t="s">
        <v>44</v>
      </c>
      <c r="L5310" t="s">
        <v>44</v>
      </c>
      <c r="M5310">
        <v>1</v>
      </c>
      <c r="N5310">
        <v>2.1080164821784599</v>
      </c>
      <c r="O5310">
        <v>100</v>
      </c>
    </row>
    <row r="5311" spans="1:15" x14ac:dyDescent="0.25">
      <c r="A5311" s="20" t="s">
        <v>5420</v>
      </c>
      <c r="B5311">
        <v>4</v>
      </c>
      <c r="C5311" t="s">
        <v>68</v>
      </c>
      <c r="D5311" t="s">
        <v>90</v>
      </c>
      <c r="E5311" t="s">
        <v>86</v>
      </c>
      <c r="F5311" t="s">
        <v>42</v>
      </c>
      <c r="G5311">
        <v>4</v>
      </c>
      <c r="H5311">
        <v>2011</v>
      </c>
      <c r="I5311" t="s">
        <v>55</v>
      </c>
      <c r="J5311">
        <v>9.2438683957833607</v>
      </c>
      <c r="K5311">
        <v>3.63</v>
      </c>
      <c r="L5311">
        <v>14.86</v>
      </c>
      <c r="M5311">
        <v>20</v>
      </c>
      <c r="N5311">
        <v>3.6171394637922099</v>
      </c>
      <c r="O5311">
        <v>22.360679774997902</v>
      </c>
    </row>
    <row r="5312" spans="1:15" x14ac:dyDescent="0.25">
      <c r="A5312" s="20" t="s">
        <v>5421</v>
      </c>
      <c r="B5312">
        <v>4</v>
      </c>
      <c r="C5312" t="s">
        <v>68</v>
      </c>
      <c r="D5312" t="s">
        <v>90</v>
      </c>
      <c r="E5312" t="s">
        <v>86</v>
      </c>
      <c r="F5312" t="s">
        <v>42</v>
      </c>
      <c r="G5312">
        <v>4</v>
      </c>
      <c r="H5312">
        <v>2011</v>
      </c>
      <c r="I5312" t="s">
        <v>56</v>
      </c>
      <c r="J5312" t="s">
        <v>44</v>
      </c>
      <c r="K5312" t="s">
        <v>44</v>
      </c>
      <c r="L5312" t="s">
        <v>44</v>
      </c>
      <c r="M5312">
        <v>5</v>
      </c>
      <c r="N5312">
        <v>5.0168788772363797</v>
      </c>
      <c r="O5312">
        <v>44.721359549995803</v>
      </c>
    </row>
    <row r="5313" spans="1:15" x14ac:dyDescent="0.25">
      <c r="A5313" s="20" t="s">
        <v>5422</v>
      </c>
      <c r="B5313">
        <v>4</v>
      </c>
      <c r="C5313" t="s">
        <v>68</v>
      </c>
      <c r="D5313" t="s">
        <v>90</v>
      </c>
      <c r="E5313" t="s">
        <v>86</v>
      </c>
      <c r="F5313" t="s">
        <v>42</v>
      </c>
      <c r="G5313">
        <v>4</v>
      </c>
      <c r="H5313">
        <v>2011</v>
      </c>
      <c r="I5313" t="s">
        <v>57</v>
      </c>
      <c r="J5313" t="s">
        <v>44</v>
      </c>
      <c r="K5313" t="s">
        <v>44</v>
      </c>
      <c r="L5313" t="s">
        <v>44</v>
      </c>
      <c r="M5313">
        <v>9</v>
      </c>
      <c r="N5313">
        <v>3.9160397836647598</v>
      </c>
      <c r="O5313">
        <v>33.3333333333333</v>
      </c>
    </row>
    <row r="5314" spans="1:15" x14ac:dyDescent="0.25">
      <c r="A5314" s="20" t="s">
        <v>5423</v>
      </c>
      <c r="B5314">
        <v>4</v>
      </c>
      <c r="C5314" t="s">
        <v>68</v>
      </c>
      <c r="D5314" t="s">
        <v>90</v>
      </c>
      <c r="E5314" t="s">
        <v>86</v>
      </c>
      <c r="F5314" t="s">
        <v>42</v>
      </c>
      <c r="G5314">
        <v>4</v>
      </c>
      <c r="H5314">
        <v>2011</v>
      </c>
      <c r="I5314" t="s">
        <v>58</v>
      </c>
      <c r="J5314">
        <v>1.7168817077466401</v>
      </c>
      <c r="K5314">
        <v>-0.37</v>
      </c>
      <c r="L5314">
        <v>3.8</v>
      </c>
      <c r="M5314">
        <v>23</v>
      </c>
      <c r="N5314">
        <v>3.2243856541382101</v>
      </c>
      <c r="O5314">
        <v>20.851441405707501</v>
      </c>
    </row>
    <row r="5315" spans="1:15" x14ac:dyDescent="0.25">
      <c r="A5315" s="20" t="s">
        <v>5424</v>
      </c>
      <c r="B5315">
        <v>4</v>
      </c>
      <c r="C5315" t="s">
        <v>68</v>
      </c>
      <c r="D5315" t="s">
        <v>90</v>
      </c>
      <c r="E5315" t="s">
        <v>86</v>
      </c>
      <c r="F5315" t="s">
        <v>42</v>
      </c>
      <c r="G5315">
        <v>4</v>
      </c>
      <c r="H5315">
        <v>2011</v>
      </c>
      <c r="I5315" t="s">
        <v>59</v>
      </c>
      <c r="J5315" t="s">
        <v>44</v>
      </c>
      <c r="K5315" t="s">
        <v>44</v>
      </c>
      <c r="L5315" t="s">
        <v>44</v>
      </c>
      <c r="M5315">
        <v>4</v>
      </c>
      <c r="N5315">
        <v>2.0857728394867299</v>
      </c>
      <c r="O5315">
        <v>50</v>
      </c>
    </row>
    <row r="5316" spans="1:15" x14ac:dyDescent="0.25">
      <c r="A5316" s="20" t="s">
        <v>5425</v>
      </c>
      <c r="B5316">
        <v>4</v>
      </c>
      <c r="C5316" t="s">
        <v>68</v>
      </c>
      <c r="D5316" t="s">
        <v>90</v>
      </c>
      <c r="E5316" t="s">
        <v>86</v>
      </c>
      <c r="F5316" t="s">
        <v>42</v>
      </c>
      <c r="G5316">
        <v>4</v>
      </c>
      <c r="H5316">
        <v>2011</v>
      </c>
      <c r="I5316" t="s">
        <v>60</v>
      </c>
      <c r="J5316">
        <v>7.13013622336784</v>
      </c>
      <c r="K5316">
        <v>5.44</v>
      </c>
      <c r="L5316">
        <v>8.82</v>
      </c>
      <c r="M5316">
        <v>175</v>
      </c>
      <c r="N5316">
        <v>3.8441689858732602</v>
      </c>
      <c r="O5316">
        <v>7.55928946018454</v>
      </c>
    </row>
    <row r="5317" spans="1:15" x14ac:dyDescent="0.25">
      <c r="A5317" s="20" t="s">
        <v>5426</v>
      </c>
      <c r="B5317">
        <v>4</v>
      </c>
      <c r="C5317" t="s">
        <v>68</v>
      </c>
      <c r="D5317" t="s">
        <v>90</v>
      </c>
      <c r="E5317" t="s">
        <v>86</v>
      </c>
      <c r="F5317" t="s">
        <v>42</v>
      </c>
      <c r="G5317">
        <v>4</v>
      </c>
      <c r="H5317">
        <v>2011</v>
      </c>
      <c r="I5317" t="s">
        <v>61</v>
      </c>
      <c r="J5317" t="s">
        <v>44</v>
      </c>
      <c r="K5317" t="s">
        <v>44</v>
      </c>
      <c r="L5317" t="s">
        <v>44</v>
      </c>
      <c r="M5317">
        <v>3</v>
      </c>
      <c r="N5317">
        <v>3.70763517226144</v>
      </c>
      <c r="O5317">
        <v>57.735026918962603</v>
      </c>
    </row>
    <row r="5318" spans="1:15" x14ac:dyDescent="0.25">
      <c r="A5318" s="20" t="s">
        <v>5427</v>
      </c>
      <c r="B5318">
        <v>4</v>
      </c>
      <c r="C5318" t="s">
        <v>68</v>
      </c>
      <c r="D5318" t="s">
        <v>90</v>
      </c>
      <c r="E5318" t="s">
        <v>86</v>
      </c>
      <c r="F5318" t="s">
        <v>42</v>
      </c>
      <c r="G5318">
        <v>4</v>
      </c>
      <c r="H5318">
        <v>2011</v>
      </c>
      <c r="I5318" t="s">
        <v>43</v>
      </c>
      <c r="J5318">
        <v>13.767613299829801</v>
      </c>
      <c r="K5318">
        <v>5.44</v>
      </c>
      <c r="L5318">
        <v>22.09</v>
      </c>
      <c r="M5318">
        <v>22</v>
      </c>
      <c r="N5318">
        <v>6.1627343155805896</v>
      </c>
      <c r="O5318">
        <v>21.320071635561</v>
      </c>
    </row>
    <row r="5319" spans="1:15" x14ac:dyDescent="0.25">
      <c r="A5319" s="20" t="s">
        <v>5428</v>
      </c>
      <c r="B5319">
        <v>4</v>
      </c>
      <c r="C5319" t="s">
        <v>68</v>
      </c>
      <c r="D5319" t="s">
        <v>90</v>
      </c>
      <c r="E5319" t="s">
        <v>86</v>
      </c>
      <c r="F5319" t="s">
        <v>42</v>
      </c>
      <c r="G5319">
        <v>4</v>
      </c>
      <c r="H5319">
        <v>2011</v>
      </c>
      <c r="I5319" t="s">
        <v>75</v>
      </c>
      <c r="J5319">
        <v>5.14</v>
      </c>
      <c r="K5319">
        <v>4.57</v>
      </c>
      <c r="L5319">
        <v>5.72</v>
      </c>
      <c r="M5319">
        <v>9.1852226673074906</v>
      </c>
      <c r="N5319">
        <v>4.0420378817109599</v>
      </c>
      <c r="O5319">
        <v>-99</v>
      </c>
    </row>
    <row r="5320" spans="1:15" x14ac:dyDescent="0.25">
      <c r="A5320" s="20" t="s">
        <v>5429</v>
      </c>
      <c r="B5320">
        <v>4</v>
      </c>
      <c r="C5320" t="s">
        <v>68</v>
      </c>
      <c r="D5320" t="s">
        <v>90</v>
      </c>
      <c r="E5320" t="s">
        <v>86</v>
      </c>
      <c r="F5320" t="s">
        <v>42</v>
      </c>
      <c r="G5320">
        <v>4</v>
      </c>
      <c r="H5320">
        <v>2011</v>
      </c>
      <c r="I5320" t="s">
        <v>45</v>
      </c>
      <c r="J5320">
        <v>4.7271148551134603</v>
      </c>
      <c r="K5320">
        <v>1.84</v>
      </c>
      <c r="L5320">
        <v>7.62</v>
      </c>
      <c r="M5320">
        <v>45</v>
      </c>
      <c r="N5320">
        <v>5.0365519630857198</v>
      </c>
      <c r="O5320">
        <v>14.907119849998599</v>
      </c>
    </row>
    <row r="5321" spans="1:15" x14ac:dyDescent="0.25">
      <c r="A5321" s="20" t="s">
        <v>5430</v>
      </c>
      <c r="B5321">
        <v>4</v>
      </c>
      <c r="C5321" t="s">
        <v>68</v>
      </c>
      <c r="D5321" t="s">
        <v>90</v>
      </c>
      <c r="E5321" t="s">
        <v>86</v>
      </c>
      <c r="F5321" t="s">
        <v>42</v>
      </c>
      <c r="G5321">
        <v>4</v>
      </c>
      <c r="H5321">
        <v>2011</v>
      </c>
      <c r="I5321" t="s">
        <v>46</v>
      </c>
      <c r="J5321">
        <v>5.3124774708546596</v>
      </c>
      <c r="K5321">
        <v>3.09</v>
      </c>
      <c r="L5321">
        <v>7.54</v>
      </c>
      <c r="M5321">
        <v>77</v>
      </c>
      <c r="N5321">
        <v>4.1911451649795204</v>
      </c>
      <c r="O5321">
        <v>11.396057645963801</v>
      </c>
    </row>
    <row r="5322" spans="1:15" x14ac:dyDescent="0.25">
      <c r="A5322" s="20" t="s">
        <v>5431</v>
      </c>
      <c r="B5322">
        <v>4</v>
      </c>
      <c r="C5322" t="s">
        <v>68</v>
      </c>
      <c r="D5322" t="s">
        <v>90</v>
      </c>
      <c r="E5322" t="s">
        <v>86</v>
      </c>
      <c r="F5322" t="s">
        <v>42</v>
      </c>
      <c r="G5322">
        <v>4</v>
      </c>
      <c r="H5322">
        <v>2011</v>
      </c>
      <c r="I5322" t="s">
        <v>47</v>
      </c>
      <c r="J5322">
        <v>3.9728141201165399</v>
      </c>
      <c r="K5322">
        <v>3.03</v>
      </c>
      <c r="L5322">
        <v>4.91</v>
      </c>
      <c r="M5322">
        <v>316</v>
      </c>
      <c r="N5322">
        <v>2.7497226070372802</v>
      </c>
      <c r="O5322">
        <v>5.62543950463012</v>
      </c>
    </row>
    <row r="5323" spans="1:15" x14ac:dyDescent="0.25">
      <c r="A5323" s="20" t="s">
        <v>5432</v>
      </c>
      <c r="B5323">
        <v>4</v>
      </c>
      <c r="C5323" t="s">
        <v>68</v>
      </c>
      <c r="D5323" t="s">
        <v>90</v>
      </c>
      <c r="E5323" t="s">
        <v>86</v>
      </c>
      <c r="F5323" t="s">
        <v>42</v>
      </c>
      <c r="G5323">
        <v>4</v>
      </c>
      <c r="H5323">
        <v>2011</v>
      </c>
      <c r="I5323" t="s">
        <v>48</v>
      </c>
      <c r="J5323">
        <v>6.1261077611676402</v>
      </c>
      <c r="K5323">
        <v>2.2200000000000002</v>
      </c>
      <c r="L5323">
        <v>10.029999999999999</v>
      </c>
      <c r="M5323">
        <v>27</v>
      </c>
      <c r="N5323">
        <v>3.9686445596305902</v>
      </c>
      <c r="O5323">
        <v>19.245008972987499</v>
      </c>
    </row>
    <row r="5324" spans="1:15" x14ac:dyDescent="0.25">
      <c r="A5324" s="20" t="s">
        <v>5433</v>
      </c>
      <c r="B5324">
        <v>4</v>
      </c>
      <c r="C5324" t="s">
        <v>68</v>
      </c>
      <c r="D5324" t="s">
        <v>90</v>
      </c>
      <c r="E5324" t="s">
        <v>86</v>
      </c>
      <c r="F5324" t="s">
        <v>42</v>
      </c>
      <c r="G5324">
        <v>4</v>
      </c>
      <c r="H5324">
        <v>2011</v>
      </c>
      <c r="I5324" t="s">
        <v>49</v>
      </c>
      <c r="J5324">
        <v>5.32610564454522</v>
      </c>
      <c r="K5324">
        <v>2.21</v>
      </c>
      <c r="L5324">
        <v>8.4499999999999993</v>
      </c>
      <c r="M5324">
        <v>55</v>
      </c>
      <c r="N5324">
        <v>5.6833846637928396</v>
      </c>
      <c r="O5324">
        <v>13.483997249264799</v>
      </c>
    </row>
    <row r="5325" spans="1:15" x14ac:dyDescent="0.25">
      <c r="A5325" s="20" t="s">
        <v>5434</v>
      </c>
      <c r="B5325">
        <v>4</v>
      </c>
      <c r="C5325" t="s">
        <v>68</v>
      </c>
      <c r="D5325" t="s">
        <v>90</v>
      </c>
      <c r="E5325" t="s">
        <v>86</v>
      </c>
      <c r="F5325" t="s">
        <v>42</v>
      </c>
      <c r="G5325">
        <v>4</v>
      </c>
      <c r="H5325">
        <v>2011</v>
      </c>
      <c r="I5325" t="s">
        <v>50</v>
      </c>
      <c r="J5325" t="s">
        <v>44</v>
      </c>
      <c r="K5325" t="s">
        <v>44</v>
      </c>
      <c r="L5325" t="s">
        <v>44</v>
      </c>
      <c r="M5325">
        <v>12</v>
      </c>
      <c r="N5325">
        <v>3.3006944241609801</v>
      </c>
      <c r="O5325">
        <v>28.867513459481302</v>
      </c>
    </row>
    <row r="5326" spans="1:15" x14ac:dyDescent="0.25">
      <c r="A5326" s="20" t="s">
        <v>5435</v>
      </c>
      <c r="B5326">
        <v>4</v>
      </c>
      <c r="C5326" t="s">
        <v>68</v>
      </c>
      <c r="D5326" t="s">
        <v>90</v>
      </c>
      <c r="E5326" t="s">
        <v>86</v>
      </c>
      <c r="F5326" t="s">
        <v>42</v>
      </c>
      <c r="G5326">
        <v>4</v>
      </c>
      <c r="H5326">
        <v>2011</v>
      </c>
      <c r="I5326" t="s">
        <v>51</v>
      </c>
      <c r="J5326" t="s">
        <v>44</v>
      </c>
      <c r="K5326" t="s">
        <v>44</v>
      </c>
      <c r="L5326" t="s">
        <v>44</v>
      </c>
      <c r="M5326">
        <v>10</v>
      </c>
      <c r="N5326">
        <v>3.4104707058903601</v>
      </c>
      <c r="O5326">
        <v>31.6227766016838</v>
      </c>
    </row>
    <row r="5327" spans="1:15" x14ac:dyDescent="0.25">
      <c r="A5327" s="20" t="s">
        <v>5436</v>
      </c>
      <c r="B5327">
        <v>4</v>
      </c>
      <c r="C5327" t="s">
        <v>68</v>
      </c>
      <c r="D5327" t="s">
        <v>90</v>
      </c>
      <c r="E5327" t="s">
        <v>84</v>
      </c>
      <c r="F5327" t="s">
        <v>35</v>
      </c>
      <c r="G5327">
        <v>5</v>
      </c>
      <c r="H5327">
        <v>2011</v>
      </c>
      <c r="I5327" t="s">
        <v>34</v>
      </c>
      <c r="J5327">
        <v>2.60450831459951</v>
      </c>
      <c r="K5327">
        <v>1</v>
      </c>
      <c r="L5327">
        <v>4.21</v>
      </c>
      <c r="M5327">
        <v>146</v>
      </c>
      <c r="N5327">
        <v>5.7448172567892302</v>
      </c>
      <c r="O5327">
        <v>8.2760588860236801</v>
      </c>
    </row>
    <row r="5328" spans="1:15" x14ac:dyDescent="0.25">
      <c r="A5328" s="20" t="s">
        <v>5437</v>
      </c>
      <c r="B5328">
        <v>4</v>
      </c>
      <c r="C5328" t="s">
        <v>68</v>
      </c>
      <c r="D5328" t="s">
        <v>90</v>
      </c>
      <c r="E5328" t="s">
        <v>84</v>
      </c>
      <c r="F5328" t="s">
        <v>35</v>
      </c>
      <c r="G5328">
        <v>5</v>
      </c>
      <c r="H5328">
        <v>2011</v>
      </c>
      <c r="I5328" t="s">
        <v>53</v>
      </c>
      <c r="J5328" t="s">
        <v>44</v>
      </c>
      <c r="K5328" t="s">
        <v>44</v>
      </c>
      <c r="L5328" t="s">
        <v>44</v>
      </c>
      <c r="M5328">
        <v>2</v>
      </c>
      <c r="N5328">
        <v>3.5651076263720398</v>
      </c>
      <c r="O5328">
        <v>70.710678118654698</v>
      </c>
    </row>
    <row r="5329" spans="1:15" x14ac:dyDescent="0.25">
      <c r="A5329" s="20" t="s">
        <v>5438</v>
      </c>
      <c r="B5329">
        <v>4</v>
      </c>
      <c r="C5329" t="s">
        <v>68</v>
      </c>
      <c r="D5329" t="s">
        <v>90</v>
      </c>
      <c r="E5329" t="s">
        <v>84</v>
      </c>
      <c r="F5329" t="s">
        <v>35</v>
      </c>
      <c r="G5329">
        <v>5</v>
      </c>
      <c r="H5329">
        <v>2011</v>
      </c>
      <c r="I5329" t="s">
        <v>55</v>
      </c>
      <c r="J5329" t="s">
        <v>44</v>
      </c>
      <c r="K5329" t="s">
        <v>44</v>
      </c>
      <c r="L5329" t="s">
        <v>44</v>
      </c>
      <c r="M5329">
        <v>9</v>
      </c>
      <c r="N5329">
        <v>3.6171394637922099</v>
      </c>
      <c r="O5329">
        <v>33.3333333333333</v>
      </c>
    </row>
    <row r="5330" spans="1:15" x14ac:dyDescent="0.25">
      <c r="A5330" s="20" t="s">
        <v>5439</v>
      </c>
      <c r="B5330">
        <v>4</v>
      </c>
      <c r="C5330" t="s">
        <v>68</v>
      </c>
      <c r="D5330" t="s">
        <v>90</v>
      </c>
      <c r="E5330" t="s">
        <v>84</v>
      </c>
      <c r="F5330" t="s">
        <v>35</v>
      </c>
      <c r="G5330">
        <v>5</v>
      </c>
      <c r="H5330">
        <v>2011</v>
      </c>
      <c r="I5330" t="s">
        <v>56</v>
      </c>
      <c r="J5330" t="s">
        <v>44</v>
      </c>
      <c r="K5330" t="s">
        <v>44</v>
      </c>
      <c r="L5330" t="s">
        <v>44</v>
      </c>
      <c r="M5330">
        <v>1</v>
      </c>
      <c r="N5330">
        <v>5.0168788772363797</v>
      </c>
      <c r="O5330">
        <v>100</v>
      </c>
    </row>
    <row r="5331" spans="1:15" x14ac:dyDescent="0.25">
      <c r="A5331" s="20" t="s">
        <v>21905</v>
      </c>
      <c r="B5331">
        <v>4</v>
      </c>
      <c r="C5331" t="s">
        <v>68</v>
      </c>
      <c r="D5331" t="s">
        <v>90</v>
      </c>
      <c r="E5331" t="s">
        <v>84</v>
      </c>
      <c r="F5331" t="s">
        <v>35</v>
      </c>
      <c r="G5331">
        <v>5</v>
      </c>
      <c r="H5331">
        <v>2011</v>
      </c>
      <c r="I5331" t="s">
        <v>57</v>
      </c>
      <c r="J5331" t="s">
        <v>44</v>
      </c>
      <c r="K5331" t="s">
        <v>44</v>
      </c>
      <c r="L5331" t="s">
        <v>44</v>
      </c>
      <c r="M5331">
        <v>2</v>
      </c>
      <c r="N5331">
        <v>3.9160397836647598</v>
      </c>
      <c r="O5331">
        <v>70.710678118654698</v>
      </c>
    </row>
    <row r="5332" spans="1:15" x14ac:dyDescent="0.25">
      <c r="A5332" s="20" t="s">
        <v>5440</v>
      </c>
      <c r="B5332">
        <v>4</v>
      </c>
      <c r="C5332" t="s">
        <v>68</v>
      </c>
      <c r="D5332" t="s">
        <v>90</v>
      </c>
      <c r="E5332" t="s">
        <v>84</v>
      </c>
      <c r="F5332" t="s">
        <v>35</v>
      </c>
      <c r="G5332">
        <v>5</v>
      </c>
      <c r="H5332">
        <v>2011</v>
      </c>
      <c r="I5332" t="s">
        <v>58</v>
      </c>
      <c r="J5332">
        <v>1.29064417262111</v>
      </c>
      <c r="K5332">
        <v>-0.61</v>
      </c>
      <c r="L5332">
        <v>3.19</v>
      </c>
      <c r="M5332">
        <v>24</v>
      </c>
      <c r="N5332">
        <v>3.2243856541382101</v>
      </c>
      <c r="O5332">
        <v>20.412414523193199</v>
      </c>
    </row>
    <row r="5333" spans="1:15" x14ac:dyDescent="0.25">
      <c r="A5333" s="20" t="s">
        <v>5441</v>
      </c>
      <c r="B5333">
        <v>4</v>
      </c>
      <c r="C5333" t="s">
        <v>68</v>
      </c>
      <c r="D5333" t="s">
        <v>90</v>
      </c>
      <c r="E5333" t="s">
        <v>84</v>
      </c>
      <c r="F5333" t="s">
        <v>35</v>
      </c>
      <c r="G5333">
        <v>5</v>
      </c>
      <c r="H5333">
        <v>2011</v>
      </c>
      <c r="I5333" t="s">
        <v>59</v>
      </c>
      <c r="J5333" t="s">
        <v>44</v>
      </c>
      <c r="K5333" t="s">
        <v>44</v>
      </c>
      <c r="L5333" t="s">
        <v>44</v>
      </c>
      <c r="M5333">
        <v>2</v>
      </c>
      <c r="N5333">
        <v>2.0857728394867299</v>
      </c>
      <c r="O5333">
        <v>70.710678118654698</v>
      </c>
    </row>
    <row r="5334" spans="1:15" x14ac:dyDescent="0.25">
      <c r="A5334" s="20" t="s">
        <v>5442</v>
      </c>
      <c r="B5334">
        <v>4</v>
      </c>
      <c r="C5334" t="s">
        <v>68</v>
      </c>
      <c r="D5334" t="s">
        <v>90</v>
      </c>
      <c r="E5334" t="s">
        <v>84</v>
      </c>
      <c r="F5334" t="s">
        <v>35</v>
      </c>
      <c r="G5334">
        <v>5</v>
      </c>
      <c r="H5334">
        <v>2011</v>
      </c>
      <c r="I5334" t="s">
        <v>60</v>
      </c>
      <c r="J5334">
        <v>2.2528016387828602</v>
      </c>
      <c r="K5334">
        <v>1</v>
      </c>
      <c r="L5334">
        <v>3.5</v>
      </c>
      <c r="M5334">
        <v>110</v>
      </c>
      <c r="N5334">
        <v>3.8441689858732602</v>
      </c>
      <c r="O5334">
        <v>9.5346258924559208</v>
      </c>
    </row>
    <row r="5335" spans="1:15" x14ac:dyDescent="0.25">
      <c r="A5335" s="20" t="s">
        <v>5443</v>
      </c>
      <c r="B5335">
        <v>4</v>
      </c>
      <c r="C5335" t="s">
        <v>68</v>
      </c>
      <c r="D5335" t="s">
        <v>90</v>
      </c>
      <c r="E5335" t="s">
        <v>84</v>
      </c>
      <c r="F5335" t="s">
        <v>35</v>
      </c>
      <c r="G5335">
        <v>5</v>
      </c>
      <c r="H5335">
        <v>2011</v>
      </c>
      <c r="I5335" t="s">
        <v>61</v>
      </c>
      <c r="J5335" t="s">
        <v>44</v>
      </c>
      <c r="K5335" t="s">
        <v>44</v>
      </c>
      <c r="L5335" t="s">
        <v>44</v>
      </c>
      <c r="M5335">
        <v>1</v>
      </c>
      <c r="N5335">
        <v>3.70763517226144</v>
      </c>
      <c r="O5335">
        <v>100</v>
      </c>
    </row>
    <row r="5336" spans="1:15" x14ac:dyDescent="0.25">
      <c r="A5336" s="20" t="s">
        <v>5444</v>
      </c>
      <c r="B5336">
        <v>4</v>
      </c>
      <c r="C5336" t="s">
        <v>68</v>
      </c>
      <c r="D5336" t="s">
        <v>90</v>
      </c>
      <c r="E5336" t="s">
        <v>84</v>
      </c>
      <c r="F5336" t="s">
        <v>35</v>
      </c>
      <c r="G5336">
        <v>5</v>
      </c>
      <c r="H5336">
        <v>2011</v>
      </c>
      <c r="I5336" t="s">
        <v>43</v>
      </c>
      <c r="J5336" t="s">
        <v>44</v>
      </c>
      <c r="K5336" t="s">
        <v>44</v>
      </c>
      <c r="L5336" t="s">
        <v>44</v>
      </c>
      <c r="M5336">
        <v>14</v>
      </c>
      <c r="N5336">
        <v>6.1627343155805896</v>
      </c>
      <c r="O5336">
        <v>26.726124191242398</v>
      </c>
    </row>
    <row r="5337" spans="1:15" x14ac:dyDescent="0.25">
      <c r="A5337" s="20" t="s">
        <v>5445</v>
      </c>
      <c r="B5337">
        <v>4</v>
      </c>
      <c r="C5337" t="s">
        <v>68</v>
      </c>
      <c r="D5337" t="s">
        <v>90</v>
      </c>
      <c r="E5337" t="s">
        <v>84</v>
      </c>
      <c r="F5337" t="s">
        <v>35</v>
      </c>
      <c r="G5337">
        <v>5</v>
      </c>
      <c r="H5337">
        <v>2011</v>
      </c>
      <c r="I5337" t="s">
        <v>75</v>
      </c>
      <c r="J5337">
        <v>1.64</v>
      </c>
      <c r="K5337">
        <v>1.1100000000000001</v>
      </c>
      <c r="L5337">
        <v>2.17</v>
      </c>
      <c r="M5337">
        <v>5.6836112037392104</v>
      </c>
      <c r="N5337">
        <v>4.0420378817109599</v>
      </c>
      <c r="O5337">
        <v>-99</v>
      </c>
    </row>
    <row r="5338" spans="1:15" x14ac:dyDescent="0.25">
      <c r="A5338" s="20" t="s">
        <v>5446</v>
      </c>
      <c r="B5338">
        <v>4</v>
      </c>
      <c r="C5338" t="s">
        <v>68</v>
      </c>
      <c r="D5338" t="s">
        <v>90</v>
      </c>
      <c r="E5338" t="s">
        <v>84</v>
      </c>
      <c r="F5338" t="s">
        <v>35</v>
      </c>
      <c r="G5338">
        <v>5</v>
      </c>
      <c r="H5338">
        <v>2011</v>
      </c>
      <c r="I5338" t="s">
        <v>45</v>
      </c>
      <c r="J5338">
        <v>-1.7856267704852899</v>
      </c>
      <c r="K5338">
        <v>-3.22</v>
      </c>
      <c r="L5338">
        <v>-0.35</v>
      </c>
      <c r="M5338">
        <v>23</v>
      </c>
      <c r="N5338">
        <v>5.0365519630857198</v>
      </c>
      <c r="O5338">
        <v>20.851441405707501</v>
      </c>
    </row>
    <row r="5339" spans="1:15" x14ac:dyDescent="0.25">
      <c r="A5339" s="20" t="s">
        <v>5447</v>
      </c>
      <c r="B5339">
        <v>4</v>
      </c>
      <c r="C5339" t="s">
        <v>68</v>
      </c>
      <c r="D5339" t="s">
        <v>90</v>
      </c>
      <c r="E5339" t="s">
        <v>84</v>
      </c>
      <c r="F5339" t="s">
        <v>35</v>
      </c>
      <c r="G5339">
        <v>5</v>
      </c>
      <c r="H5339">
        <v>2011</v>
      </c>
      <c r="I5339" t="s">
        <v>46</v>
      </c>
      <c r="J5339">
        <v>2.5459884422136598</v>
      </c>
      <c r="K5339">
        <v>0.45</v>
      </c>
      <c r="L5339">
        <v>4.6399999999999997</v>
      </c>
      <c r="M5339">
        <v>45</v>
      </c>
      <c r="N5339">
        <v>4.1911451649795204</v>
      </c>
      <c r="O5339">
        <v>14.907119849998599</v>
      </c>
    </row>
    <row r="5340" spans="1:15" x14ac:dyDescent="0.25">
      <c r="A5340" s="20" t="s">
        <v>5448</v>
      </c>
      <c r="B5340">
        <v>4</v>
      </c>
      <c r="C5340" t="s">
        <v>68</v>
      </c>
      <c r="D5340" t="s">
        <v>90</v>
      </c>
      <c r="E5340" t="s">
        <v>84</v>
      </c>
      <c r="F5340" t="s">
        <v>35</v>
      </c>
      <c r="G5340">
        <v>5</v>
      </c>
      <c r="H5340">
        <v>2011</v>
      </c>
      <c r="I5340" t="s">
        <v>47</v>
      </c>
      <c r="J5340">
        <v>1.3226491870197901</v>
      </c>
      <c r="K5340">
        <v>0.28000000000000003</v>
      </c>
      <c r="L5340">
        <v>2.37</v>
      </c>
      <c r="M5340">
        <v>84</v>
      </c>
      <c r="N5340">
        <v>2.7497226070372802</v>
      </c>
      <c r="O5340">
        <v>10.910894511799601</v>
      </c>
    </row>
    <row r="5341" spans="1:15" x14ac:dyDescent="0.25">
      <c r="A5341" s="20" t="s">
        <v>5449</v>
      </c>
      <c r="B5341">
        <v>4</v>
      </c>
      <c r="C5341" t="s">
        <v>68</v>
      </c>
      <c r="D5341" t="s">
        <v>90</v>
      </c>
      <c r="E5341" t="s">
        <v>84</v>
      </c>
      <c r="F5341" t="s">
        <v>35</v>
      </c>
      <c r="G5341">
        <v>5</v>
      </c>
      <c r="H5341">
        <v>2011</v>
      </c>
      <c r="I5341" t="s">
        <v>48</v>
      </c>
      <c r="J5341" t="s">
        <v>44</v>
      </c>
      <c r="K5341" t="s">
        <v>44</v>
      </c>
      <c r="L5341" t="s">
        <v>44</v>
      </c>
      <c r="M5341">
        <v>9</v>
      </c>
      <c r="N5341">
        <v>3.9686445596305902</v>
      </c>
      <c r="O5341">
        <v>33.3333333333333</v>
      </c>
    </row>
    <row r="5342" spans="1:15" x14ac:dyDescent="0.25">
      <c r="A5342" s="20" t="s">
        <v>5450</v>
      </c>
      <c r="B5342">
        <v>4</v>
      </c>
      <c r="C5342" t="s">
        <v>68</v>
      </c>
      <c r="D5342" t="s">
        <v>90</v>
      </c>
      <c r="E5342" t="s">
        <v>84</v>
      </c>
      <c r="F5342" t="s">
        <v>35</v>
      </c>
      <c r="G5342">
        <v>5</v>
      </c>
      <c r="H5342">
        <v>2011</v>
      </c>
      <c r="I5342" t="s">
        <v>49</v>
      </c>
      <c r="J5342" t="s">
        <v>44</v>
      </c>
      <c r="K5342" t="s">
        <v>44</v>
      </c>
      <c r="L5342" t="s">
        <v>44</v>
      </c>
      <c r="M5342">
        <v>18</v>
      </c>
      <c r="N5342">
        <v>5.6833846637928396</v>
      </c>
      <c r="O5342">
        <v>23.570226039551599</v>
      </c>
    </row>
    <row r="5343" spans="1:15" x14ac:dyDescent="0.25">
      <c r="A5343" s="20" t="s">
        <v>5451</v>
      </c>
      <c r="B5343">
        <v>4</v>
      </c>
      <c r="C5343" t="s">
        <v>68</v>
      </c>
      <c r="D5343" t="s">
        <v>90</v>
      </c>
      <c r="E5343" t="s">
        <v>84</v>
      </c>
      <c r="F5343" t="s">
        <v>35</v>
      </c>
      <c r="G5343">
        <v>5</v>
      </c>
      <c r="H5343">
        <v>2011</v>
      </c>
      <c r="I5343" t="s">
        <v>50</v>
      </c>
      <c r="J5343" t="s">
        <v>44</v>
      </c>
      <c r="K5343" t="s">
        <v>44</v>
      </c>
      <c r="L5343" t="s">
        <v>44</v>
      </c>
      <c r="M5343">
        <v>3</v>
      </c>
      <c r="N5343">
        <v>3.3006944241609801</v>
      </c>
      <c r="O5343">
        <v>57.735026918962603</v>
      </c>
    </row>
    <row r="5344" spans="1:15" x14ac:dyDescent="0.25">
      <c r="A5344" s="20" t="s">
        <v>5452</v>
      </c>
      <c r="B5344">
        <v>4</v>
      </c>
      <c r="C5344" t="s">
        <v>68</v>
      </c>
      <c r="D5344" t="s">
        <v>90</v>
      </c>
      <c r="E5344" t="s">
        <v>84</v>
      </c>
      <c r="F5344" t="s">
        <v>35</v>
      </c>
      <c r="G5344">
        <v>5</v>
      </c>
      <c r="H5344">
        <v>2011</v>
      </c>
      <c r="I5344" t="s">
        <v>51</v>
      </c>
      <c r="J5344" t="s">
        <v>44</v>
      </c>
      <c r="K5344" t="s">
        <v>44</v>
      </c>
      <c r="L5344" t="s">
        <v>44</v>
      </c>
      <c r="M5344">
        <v>5</v>
      </c>
      <c r="N5344">
        <v>3.4104707058903601</v>
      </c>
      <c r="O5344">
        <v>44.721359549995803</v>
      </c>
    </row>
    <row r="5345" spans="1:15" x14ac:dyDescent="0.25">
      <c r="A5345" s="20" t="s">
        <v>5453</v>
      </c>
      <c r="B5345">
        <v>4</v>
      </c>
      <c r="C5345" t="s">
        <v>68</v>
      </c>
      <c r="D5345" t="s">
        <v>90</v>
      </c>
      <c r="E5345" t="s">
        <v>85</v>
      </c>
      <c r="F5345" t="s">
        <v>38</v>
      </c>
      <c r="G5345">
        <v>3</v>
      </c>
      <c r="H5345">
        <v>2012</v>
      </c>
      <c r="I5345" t="s">
        <v>34</v>
      </c>
      <c r="J5345">
        <v>6.2520898241451004</v>
      </c>
      <c r="K5345">
        <v>3.54</v>
      </c>
      <c r="L5345">
        <v>8.9700000000000006</v>
      </c>
      <c r="M5345">
        <v>118</v>
      </c>
      <c r="N5345">
        <v>7.8450968783200503</v>
      </c>
      <c r="O5345">
        <v>9.2057461789832296</v>
      </c>
    </row>
    <row r="5346" spans="1:15" x14ac:dyDescent="0.25">
      <c r="A5346" s="20" t="s">
        <v>5454</v>
      </c>
      <c r="B5346">
        <v>4</v>
      </c>
      <c r="C5346" t="s">
        <v>68</v>
      </c>
      <c r="D5346" t="s">
        <v>90</v>
      </c>
      <c r="E5346" t="s">
        <v>85</v>
      </c>
      <c r="F5346" t="s">
        <v>38</v>
      </c>
      <c r="G5346">
        <v>3</v>
      </c>
      <c r="H5346">
        <v>2012</v>
      </c>
      <c r="I5346" t="s">
        <v>52</v>
      </c>
      <c r="J5346">
        <v>2.17079496165274</v>
      </c>
      <c r="K5346">
        <v>0.11</v>
      </c>
      <c r="L5346">
        <v>4.2300000000000004</v>
      </c>
      <c r="M5346">
        <v>22</v>
      </c>
      <c r="N5346">
        <v>2.4622229430611902</v>
      </c>
      <c r="O5346">
        <v>21.320071635561</v>
      </c>
    </row>
    <row r="5347" spans="1:15" x14ac:dyDescent="0.25">
      <c r="A5347" s="20" t="s">
        <v>5455</v>
      </c>
      <c r="B5347">
        <v>4</v>
      </c>
      <c r="C5347" t="s">
        <v>68</v>
      </c>
      <c r="D5347" t="s">
        <v>90</v>
      </c>
      <c r="E5347" t="s">
        <v>85</v>
      </c>
      <c r="F5347" t="s">
        <v>38</v>
      </c>
      <c r="G5347">
        <v>3</v>
      </c>
      <c r="H5347">
        <v>2012</v>
      </c>
      <c r="I5347" t="s">
        <v>53</v>
      </c>
      <c r="J5347">
        <v>2.2927416066238999</v>
      </c>
      <c r="K5347">
        <v>0.72</v>
      </c>
      <c r="L5347">
        <v>3.86</v>
      </c>
      <c r="M5347">
        <v>129</v>
      </c>
      <c r="N5347">
        <v>4.2699986867289104</v>
      </c>
      <c r="O5347">
        <v>8.8045090632562406</v>
      </c>
    </row>
    <row r="5348" spans="1:15" x14ac:dyDescent="0.25">
      <c r="A5348" s="20" t="s">
        <v>5456</v>
      </c>
      <c r="B5348">
        <v>4</v>
      </c>
      <c r="C5348" t="s">
        <v>68</v>
      </c>
      <c r="D5348" t="s">
        <v>90</v>
      </c>
      <c r="E5348" t="s">
        <v>85</v>
      </c>
      <c r="F5348" t="s">
        <v>38</v>
      </c>
      <c r="G5348">
        <v>3</v>
      </c>
      <c r="H5348">
        <v>2012</v>
      </c>
      <c r="I5348" t="s">
        <v>54</v>
      </c>
      <c r="J5348" t="s">
        <v>44</v>
      </c>
      <c r="K5348" t="s">
        <v>44</v>
      </c>
      <c r="L5348" t="s">
        <v>44</v>
      </c>
      <c r="M5348">
        <v>3</v>
      </c>
      <c r="N5348">
        <v>2.1648079600251702</v>
      </c>
      <c r="O5348">
        <v>57.735026918962603</v>
      </c>
    </row>
    <row r="5349" spans="1:15" x14ac:dyDescent="0.25">
      <c r="A5349" s="20" t="s">
        <v>5457</v>
      </c>
      <c r="B5349">
        <v>4</v>
      </c>
      <c r="C5349" t="s">
        <v>68</v>
      </c>
      <c r="D5349" t="s">
        <v>90</v>
      </c>
      <c r="E5349" t="s">
        <v>85</v>
      </c>
      <c r="F5349" t="s">
        <v>38</v>
      </c>
      <c r="G5349">
        <v>3</v>
      </c>
      <c r="H5349">
        <v>2012</v>
      </c>
      <c r="I5349" t="s">
        <v>55</v>
      </c>
      <c r="J5349">
        <v>3.1126540032500798</v>
      </c>
      <c r="K5349">
        <v>1.2</v>
      </c>
      <c r="L5349">
        <v>5.0199999999999996</v>
      </c>
      <c r="M5349">
        <v>69</v>
      </c>
      <c r="N5349">
        <v>4.5365214592936498</v>
      </c>
      <c r="O5349">
        <v>12.0385853085769</v>
      </c>
    </row>
    <row r="5350" spans="1:15" x14ac:dyDescent="0.25">
      <c r="A5350" s="20" t="s">
        <v>5458</v>
      </c>
      <c r="B5350">
        <v>4</v>
      </c>
      <c r="C5350" t="s">
        <v>68</v>
      </c>
      <c r="D5350" t="s">
        <v>90</v>
      </c>
      <c r="E5350" t="s">
        <v>85</v>
      </c>
      <c r="F5350" t="s">
        <v>38</v>
      </c>
      <c r="G5350">
        <v>3</v>
      </c>
      <c r="H5350">
        <v>2012</v>
      </c>
      <c r="I5350" t="s">
        <v>56</v>
      </c>
      <c r="J5350">
        <v>3.2171041573497301</v>
      </c>
      <c r="K5350">
        <v>0.67</v>
      </c>
      <c r="L5350">
        <v>5.76</v>
      </c>
      <c r="M5350">
        <v>48</v>
      </c>
      <c r="N5350">
        <v>2.98090817372008</v>
      </c>
      <c r="O5350">
        <v>14.433756729740599</v>
      </c>
    </row>
    <row r="5351" spans="1:15" x14ac:dyDescent="0.25">
      <c r="A5351" s="20" t="s">
        <v>5459</v>
      </c>
      <c r="B5351">
        <v>4</v>
      </c>
      <c r="C5351" t="s">
        <v>68</v>
      </c>
      <c r="D5351" t="s">
        <v>90</v>
      </c>
      <c r="E5351" t="s">
        <v>85</v>
      </c>
      <c r="F5351" t="s">
        <v>38</v>
      </c>
      <c r="G5351">
        <v>3</v>
      </c>
      <c r="H5351">
        <v>2012</v>
      </c>
      <c r="I5351" t="s">
        <v>57</v>
      </c>
      <c r="J5351">
        <v>2.9573592018596702</v>
      </c>
      <c r="K5351">
        <v>0.79</v>
      </c>
      <c r="L5351">
        <v>5.12</v>
      </c>
      <c r="M5351">
        <v>45</v>
      </c>
      <c r="N5351">
        <v>3.6781443816967601</v>
      </c>
      <c r="O5351">
        <v>14.907119849998599</v>
      </c>
    </row>
    <row r="5352" spans="1:15" x14ac:dyDescent="0.25">
      <c r="A5352" s="20" t="s">
        <v>5460</v>
      </c>
      <c r="B5352">
        <v>4</v>
      </c>
      <c r="C5352" t="s">
        <v>68</v>
      </c>
      <c r="D5352" t="s">
        <v>90</v>
      </c>
      <c r="E5352" t="s">
        <v>85</v>
      </c>
      <c r="F5352" t="s">
        <v>38</v>
      </c>
      <c r="G5352">
        <v>3</v>
      </c>
      <c r="H5352">
        <v>2012</v>
      </c>
      <c r="I5352" t="s">
        <v>58</v>
      </c>
      <c r="J5352">
        <v>4.3954750923684696</v>
      </c>
      <c r="K5352">
        <v>3.23</v>
      </c>
      <c r="L5352">
        <v>5.56</v>
      </c>
      <c r="M5352">
        <v>228</v>
      </c>
      <c r="N5352">
        <v>3.49308019583933</v>
      </c>
      <c r="O5352">
        <v>6.6226617853252199</v>
      </c>
    </row>
    <row r="5353" spans="1:15" x14ac:dyDescent="0.25">
      <c r="A5353" s="20" t="s">
        <v>5461</v>
      </c>
      <c r="B5353">
        <v>4</v>
      </c>
      <c r="C5353" t="s">
        <v>68</v>
      </c>
      <c r="D5353" t="s">
        <v>90</v>
      </c>
      <c r="E5353" t="s">
        <v>85</v>
      </c>
      <c r="F5353" t="s">
        <v>38</v>
      </c>
      <c r="G5353">
        <v>3</v>
      </c>
      <c r="H5353">
        <v>2012</v>
      </c>
      <c r="I5353" t="s">
        <v>59</v>
      </c>
      <c r="J5353">
        <v>5.6939627620953104</v>
      </c>
      <c r="K5353">
        <v>1.71</v>
      </c>
      <c r="L5353">
        <v>9.67</v>
      </c>
      <c r="M5353">
        <v>22</v>
      </c>
      <c r="N5353">
        <v>3.1396208119788098</v>
      </c>
      <c r="O5353">
        <v>21.320071635561</v>
      </c>
    </row>
    <row r="5354" spans="1:15" x14ac:dyDescent="0.25">
      <c r="A5354" s="20" t="s">
        <v>5462</v>
      </c>
      <c r="B5354">
        <v>4</v>
      </c>
      <c r="C5354" t="s">
        <v>68</v>
      </c>
      <c r="D5354" t="s">
        <v>90</v>
      </c>
      <c r="E5354" t="s">
        <v>85</v>
      </c>
      <c r="F5354" t="s">
        <v>38</v>
      </c>
      <c r="G5354">
        <v>3</v>
      </c>
      <c r="H5354">
        <v>2012</v>
      </c>
      <c r="I5354" t="s">
        <v>60</v>
      </c>
      <c r="J5354">
        <v>4.8441262494782897</v>
      </c>
      <c r="K5354">
        <v>3.26</v>
      </c>
      <c r="L5354">
        <v>6.43</v>
      </c>
      <c r="M5354">
        <v>153</v>
      </c>
      <c r="N5354">
        <v>4.5555863853786596</v>
      </c>
      <c r="O5354">
        <v>8.0845208345444295</v>
      </c>
    </row>
    <row r="5355" spans="1:15" x14ac:dyDescent="0.25">
      <c r="A5355" s="20" t="s">
        <v>5463</v>
      </c>
      <c r="B5355">
        <v>4</v>
      </c>
      <c r="C5355" t="s">
        <v>68</v>
      </c>
      <c r="D5355" t="s">
        <v>90</v>
      </c>
      <c r="E5355" t="s">
        <v>85</v>
      </c>
      <c r="F5355" t="s">
        <v>38</v>
      </c>
      <c r="G5355">
        <v>3</v>
      </c>
      <c r="H5355">
        <v>2012</v>
      </c>
      <c r="I5355" t="s">
        <v>61</v>
      </c>
      <c r="J5355" t="s">
        <v>44</v>
      </c>
      <c r="K5355" t="s">
        <v>44</v>
      </c>
      <c r="L5355" t="s">
        <v>44</v>
      </c>
      <c r="M5355">
        <v>3</v>
      </c>
      <c r="N5355">
        <v>2.5477228198844299</v>
      </c>
      <c r="O5355">
        <v>57.735026918962603</v>
      </c>
    </row>
    <row r="5356" spans="1:15" x14ac:dyDescent="0.25">
      <c r="A5356" s="20" t="s">
        <v>5464</v>
      </c>
      <c r="B5356">
        <v>4</v>
      </c>
      <c r="C5356" t="s">
        <v>68</v>
      </c>
      <c r="D5356" t="s">
        <v>90</v>
      </c>
      <c r="E5356" t="s">
        <v>85</v>
      </c>
      <c r="F5356" t="s">
        <v>38</v>
      </c>
      <c r="G5356">
        <v>3</v>
      </c>
      <c r="H5356">
        <v>2012</v>
      </c>
      <c r="I5356" t="s">
        <v>43</v>
      </c>
      <c r="J5356">
        <v>4.3633522026122797</v>
      </c>
      <c r="K5356">
        <v>2.4900000000000002</v>
      </c>
      <c r="L5356">
        <v>6.23</v>
      </c>
      <c r="M5356">
        <v>152</v>
      </c>
      <c r="N5356">
        <v>5.4182501945853501</v>
      </c>
      <c r="O5356">
        <v>8.1110710565381297</v>
      </c>
    </row>
    <row r="5357" spans="1:15" x14ac:dyDescent="0.25">
      <c r="A5357" s="20" t="s">
        <v>5465</v>
      </c>
      <c r="B5357">
        <v>4</v>
      </c>
      <c r="C5357" t="s">
        <v>68</v>
      </c>
      <c r="D5357" t="s">
        <v>90</v>
      </c>
      <c r="E5357" t="s">
        <v>85</v>
      </c>
      <c r="F5357" t="s">
        <v>38</v>
      </c>
      <c r="G5357">
        <v>3</v>
      </c>
      <c r="H5357">
        <v>2012</v>
      </c>
      <c r="I5357" t="s">
        <v>62</v>
      </c>
      <c r="J5357">
        <v>3.7756812494086001</v>
      </c>
      <c r="K5357">
        <v>1.17</v>
      </c>
      <c r="L5357">
        <v>6.38</v>
      </c>
      <c r="M5357">
        <v>39</v>
      </c>
      <c r="N5357">
        <v>3.3056576859689</v>
      </c>
      <c r="O5357">
        <v>16.012815380508702</v>
      </c>
    </row>
    <row r="5358" spans="1:15" x14ac:dyDescent="0.25">
      <c r="A5358" s="20" t="s">
        <v>5466</v>
      </c>
      <c r="B5358">
        <v>4</v>
      </c>
      <c r="C5358" t="s">
        <v>68</v>
      </c>
      <c r="D5358" t="s">
        <v>90</v>
      </c>
      <c r="E5358" t="s">
        <v>85</v>
      </c>
      <c r="F5358" t="s">
        <v>38</v>
      </c>
      <c r="G5358">
        <v>3</v>
      </c>
      <c r="H5358">
        <v>2012</v>
      </c>
      <c r="I5358" t="s">
        <v>75</v>
      </c>
      <c r="J5358">
        <v>2.98</v>
      </c>
      <c r="K5358">
        <v>2.57</v>
      </c>
      <c r="L5358">
        <v>3.38</v>
      </c>
      <c r="M5358">
        <v>7.3946265653948204</v>
      </c>
      <c r="N5358">
        <v>4.4189044646689997</v>
      </c>
      <c r="O5358">
        <v>-99</v>
      </c>
    </row>
    <row r="5359" spans="1:15" x14ac:dyDescent="0.25">
      <c r="A5359" s="20" t="s">
        <v>5467</v>
      </c>
      <c r="B5359">
        <v>4</v>
      </c>
      <c r="C5359" t="s">
        <v>68</v>
      </c>
      <c r="D5359" t="s">
        <v>90</v>
      </c>
      <c r="E5359" t="s">
        <v>85</v>
      </c>
      <c r="F5359" t="s">
        <v>38</v>
      </c>
      <c r="G5359">
        <v>3</v>
      </c>
      <c r="H5359">
        <v>2012</v>
      </c>
      <c r="I5359" t="s">
        <v>45</v>
      </c>
      <c r="J5359">
        <v>1.7979412713620999</v>
      </c>
      <c r="K5359">
        <v>0.21</v>
      </c>
      <c r="L5359">
        <v>3.39</v>
      </c>
      <c r="M5359">
        <v>94</v>
      </c>
      <c r="N5359">
        <v>5.5994558183993499</v>
      </c>
      <c r="O5359">
        <v>10.3142124625879</v>
      </c>
    </row>
    <row r="5360" spans="1:15" x14ac:dyDescent="0.25">
      <c r="A5360" s="20" t="s">
        <v>5468</v>
      </c>
      <c r="B5360">
        <v>4</v>
      </c>
      <c r="C5360" t="s">
        <v>68</v>
      </c>
      <c r="D5360" t="s">
        <v>90</v>
      </c>
      <c r="E5360" t="s">
        <v>85</v>
      </c>
      <c r="F5360" t="s">
        <v>38</v>
      </c>
      <c r="G5360">
        <v>3</v>
      </c>
      <c r="H5360">
        <v>2012</v>
      </c>
      <c r="I5360" t="s">
        <v>46</v>
      </c>
      <c r="J5360">
        <v>3.6651371975007798</v>
      </c>
      <c r="K5360">
        <v>1.8</v>
      </c>
      <c r="L5360">
        <v>5.53</v>
      </c>
      <c r="M5360">
        <v>77</v>
      </c>
      <c r="N5360">
        <v>4.1144006567987601</v>
      </c>
      <c r="O5360">
        <v>11.396057645963801</v>
      </c>
    </row>
    <row r="5361" spans="1:15" x14ac:dyDescent="0.25">
      <c r="A5361" s="20" t="s">
        <v>5469</v>
      </c>
      <c r="B5361">
        <v>4</v>
      </c>
      <c r="C5361" t="s">
        <v>68</v>
      </c>
      <c r="D5361" t="s">
        <v>90</v>
      </c>
      <c r="E5361" t="s">
        <v>85</v>
      </c>
      <c r="F5361" t="s">
        <v>38</v>
      </c>
      <c r="G5361">
        <v>3</v>
      </c>
      <c r="H5361">
        <v>2012</v>
      </c>
      <c r="I5361" t="s">
        <v>47</v>
      </c>
      <c r="J5361">
        <v>3.4044169844913701</v>
      </c>
      <c r="K5361">
        <v>2.25</v>
      </c>
      <c r="L5361">
        <v>4.5599999999999996</v>
      </c>
      <c r="M5361">
        <v>197</v>
      </c>
      <c r="N5361">
        <v>3.4169835509431898</v>
      </c>
      <c r="O5361">
        <v>7.1247049987909596</v>
      </c>
    </row>
    <row r="5362" spans="1:15" x14ac:dyDescent="0.25">
      <c r="A5362" s="20" t="s">
        <v>5470</v>
      </c>
      <c r="B5362">
        <v>4</v>
      </c>
      <c r="C5362" t="s">
        <v>68</v>
      </c>
      <c r="D5362" t="s">
        <v>90</v>
      </c>
      <c r="E5362" t="s">
        <v>85</v>
      </c>
      <c r="F5362" t="s">
        <v>38</v>
      </c>
      <c r="G5362">
        <v>3</v>
      </c>
      <c r="H5362">
        <v>2012</v>
      </c>
      <c r="I5362" t="s">
        <v>48</v>
      </c>
      <c r="J5362">
        <v>1.3446943537684399</v>
      </c>
      <c r="K5362">
        <v>-0.14000000000000001</v>
      </c>
      <c r="L5362">
        <v>2.83</v>
      </c>
      <c r="M5362">
        <v>68</v>
      </c>
      <c r="N5362">
        <v>3.5234331409996602</v>
      </c>
      <c r="O5362">
        <v>12.126781251816601</v>
      </c>
    </row>
    <row r="5363" spans="1:15" x14ac:dyDescent="0.25">
      <c r="A5363" s="20" t="s">
        <v>5471</v>
      </c>
      <c r="B5363">
        <v>4</v>
      </c>
      <c r="C5363" t="s">
        <v>68</v>
      </c>
      <c r="D5363" t="s">
        <v>90</v>
      </c>
      <c r="E5363" t="s">
        <v>85</v>
      </c>
      <c r="F5363" t="s">
        <v>38</v>
      </c>
      <c r="G5363">
        <v>3</v>
      </c>
      <c r="H5363">
        <v>2012</v>
      </c>
      <c r="I5363" t="s">
        <v>49</v>
      </c>
      <c r="J5363">
        <v>3.4990039597264802</v>
      </c>
      <c r="K5363">
        <v>1.34</v>
      </c>
      <c r="L5363">
        <v>5.66</v>
      </c>
      <c r="M5363">
        <v>63</v>
      </c>
      <c r="N5363">
        <v>4.1970112218150799</v>
      </c>
      <c r="O5363">
        <v>12.5988157669742</v>
      </c>
    </row>
    <row r="5364" spans="1:15" x14ac:dyDescent="0.25">
      <c r="A5364" s="20" t="s">
        <v>5472</v>
      </c>
      <c r="B5364">
        <v>4</v>
      </c>
      <c r="C5364" t="s">
        <v>68</v>
      </c>
      <c r="D5364" t="s">
        <v>90</v>
      </c>
      <c r="E5364" t="s">
        <v>85</v>
      </c>
      <c r="F5364" t="s">
        <v>38</v>
      </c>
      <c r="G5364">
        <v>3</v>
      </c>
      <c r="H5364">
        <v>2012</v>
      </c>
      <c r="I5364" t="s">
        <v>50</v>
      </c>
      <c r="J5364">
        <v>3.12709644701917</v>
      </c>
      <c r="K5364">
        <v>1.33</v>
      </c>
      <c r="L5364">
        <v>4.93</v>
      </c>
      <c r="M5364">
        <v>80</v>
      </c>
      <c r="N5364">
        <v>3.2175655554152098</v>
      </c>
      <c r="O5364">
        <v>11.180339887498899</v>
      </c>
    </row>
    <row r="5365" spans="1:15" x14ac:dyDescent="0.25">
      <c r="A5365" s="20" t="s">
        <v>5473</v>
      </c>
      <c r="B5365">
        <v>4</v>
      </c>
      <c r="C5365" t="s">
        <v>68</v>
      </c>
      <c r="D5365" t="s">
        <v>90</v>
      </c>
      <c r="E5365" t="s">
        <v>85</v>
      </c>
      <c r="F5365" t="s">
        <v>38</v>
      </c>
      <c r="G5365">
        <v>3</v>
      </c>
      <c r="H5365">
        <v>2012</v>
      </c>
      <c r="I5365" t="s">
        <v>51</v>
      </c>
      <c r="J5365">
        <v>0.45677822218415698</v>
      </c>
      <c r="K5365">
        <v>-1.1200000000000001</v>
      </c>
      <c r="L5365">
        <v>2.0299999999999998</v>
      </c>
      <c r="M5365">
        <v>51</v>
      </c>
      <c r="N5365">
        <v>4.1723295496718604</v>
      </c>
      <c r="O5365">
        <v>14.0028008402801</v>
      </c>
    </row>
    <row r="5366" spans="1:15" x14ac:dyDescent="0.25">
      <c r="A5366" s="20" t="s">
        <v>5474</v>
      </c>
      <c r="B5366">
        <v>4</v>
      </c>
      <c r="C5366" t="s">
        <v>68</v>
      </c>
      <c r="D5366" t="s">
        <v>90</v>
      </c>
      <c r="E5366" t="s">
        <v>86</v>
      </c>
      <c r="F5366" t="s">
        <v>42</v>
      </c>
      <c r="G5366">
        <v>4</v>
      </c>
      <c r="H5366">
        <v>2012</v>
      </c>
      <c r="I5366" t="s">
        <v>34</v>
      </c>
      <c r="J5366">
        <v>9.81831943624627</v>
      </c>
      <c r="K5366">
        <v>7.6</v>
      </c>
      <c r="L5366">
        <v>12.03</v>
      </c>
      <c r="M5366">
        <v>302</v>
      </c>
      <c r="N5366">
        <v>7.8450968783200503</v>
      </c>
      <c r="O5366">
        <v>5.7543533764843602</v>
      </c>
    </row>
    <row r="5367" spans="1:15" x14ac:dyDescent="0.25">
      <c r="A5367" s="20" t="s">
        <v>5475</v>
      </c>
      <c r="B5367">
        <v>4</v>
      </c>
      <c r="C5367" t="s">
        <v>68</v>
      </c>
      <c r="D5367" t="s">
        <v>90</v>
      </c>
      <c r="E5367" t="s">
        <v>86</v>
      </c>
      <c r="F5367" t="s">
        <v>42</v>
      </c>
      <c r="G5367">
        <v>4</v>
      </c>
      <c r="H5367">
        <v>2012</v>
      </c>
      <c r="I5367" t="s">
        <v>52</v>
      </c>
      <c r="J5367" t="s">
        <v>44</v>
      </c>
      <c r="K5367" t="s">
        <v>44</v>
      </c>
      <c r="L5367" t="s">
        <v>44</v>
      </c>
      <c r="M5367">
        <v>9</v>
      </c>
      <c r="N5367">
        <v>2.4622229430611902</v>
      </c>
      <c r="O5367">
        <v>33.3333333333333</v>
      </c>
    </row>
    <row r="5368" spans="1:15" x14ac:dyDescent="0.25">
      <c r="A5368" s="20" t="s">
        <v>5476</v>
      </c>
      <c r="B5368">
        <v>4</v>
      </c>
      <c r="C5368" t="s">
        <v>68</v>
      </c>
      <c r="D5368" t="s">
        <v>90</v>
      </c>
      <c r="E5368" t="s">
        <v>86</v>
      </c>
      <c r="F5368" t="s">
        <v>42</v>
      </c>
      <c r="G5368">
        <v>4</v>
      </c>
      <c r="H5368">
        <v>2012</v>
      </c>
      <c r="I5368" t="s">
        <v>53</v>
      </c>
      <c r="J5368" t="s">
        <v>44</v>
      </c>
      <c r="K5368" t="s">
        <v>44</v>
      </c>
      <c r="L5368" t="s">
        <v>44</v>
      </c>
      <c r="M5368">
        <v>12</v>
      </c>
      <c r="N5368">
        <v>4.2699986867289104</v>
      </c>
      <c r="O5368">
        <v>28.867513459481302</v>
      </c>
    </row>
    <row r="5369" spans="1:15" x14ac:dyDescent="0.25">
      <c r="A5369" s="20" t="s">
        <v>5477</v>
      </c>
      <c r="B5369">
        <v>4</v>
      </c>
      <c r="C5369" t="s">
        <v>68</v>
      </c>
      <c r="D5369" t="s">
        <v>90</v>
      </c>
      <c r="E5369" t="s">
        <v>86</v>
      </c>
      <c r="F5369" t="s">
        <v>42</v>
      </c>
      <c r="G5369">
        <v>4</v>
      </c>
      <c r="H5369">
        <v>2012</v>
      </c>
      <c r="I5369" t="s">
        <v>54</v>
      </c>
      <c r="J5369" t="s">
        <v>44</v>
      </c>
      <c r="K5369" t="s">
        <v>44</v>
      </c>
      <c r="L5369" t="s">
        <v>44</v>
      </c>
      <c r="M5369">
        <v>2</v>
      </c>
      <c r="N5369">
        <v>2.1648079600251702</v>
      </c>
      <c r="O5369">
        <v>70.710678118654698</v>
      </c>
    </row>
    <row r="5370" spans="1:15" x14ac:dyDescent="0.25">
      <c r="A5370" s="20" t="s">
        <v>5478</v>
      </c>
      <c r="B5370">
        <v>4</v>
      </c>
      <c r="C5370" t="s">
        <v>68</v>
      </c>
      <c r="D5370" t="s">
        <v>90</v>
      </c>
      <c r="E5370" t="s">
        <v>86</v>
      </c>
      <c r="F5370" t="s">
        <v>42</v>
      </c>
      <c r="G5370">
        <v>4</v>
      </c>
      <c r="H5370">
        <v>2012</v>
      </c>
      <c r="I5370" t="s">
        <v>55</v>
      </c>
      <c r="J5370">
        <v>7.7059453449097202</v>
      </c>
      <c r="K5370">
        <v>3.31</v>
      </c>
      <c r="L5370">
        <v>12.1</v>
      </c>
      <c r="M5370">
        <v>30</v>
      </c>
      <c r="N5370">
        <v>4.5365214592936498</v>
      </c>
      <c r="O5370">
        <v>18.257418583505501</v>
      </c>
    </row>
    <row r="5371" spans="1:15" x14ac:dyDescent="0.25">
      <c r="A5371" s="20" t="s">
        <v>5479</v>
      </c>
      <c r="B5371">
        <v>4</v>
      </c>
      <c r="C5371" t="s">
        <v>68</v>
      </c>
      <c r="D5371" t="s">
        <v>90</v>
      </c>
      <c r="E5371" t="s">
        <v>86</v>
      </c>
      <c r="F5371" t="s">
        <v>42</v>
      </c>
      <c r="G5371">
        <v>4</v>
      </c>
      <c r="H5371">
        <v>2012</v>
      </c>
      <c r="I5371" t="s">
        <v>56</v>
      </c>
      <c r="J5371" t="s">
        <v>44</v>
      </c>
      <c r="K5371" t="s">
        <v>44</v>
      </c>
      <c r="L5371" t="s">
        <v>44</v>
      </c>
      <c r="M5371">
        <v>6</v>
      </c>
      <c r="N5371">
        <v>2.98090817372008</v>
      </c>
      <c r="O5371">
        <v>40.824829046386299</v>
      </c>
    </row>
    <row r="5372" spans="1:15" x14ac:dyDescent="0.25">
      <c r="A5372" s="20" t="s">
        <v>5480</v>
      </c>
      <c r="B5372">
        <v>4</v>
      </c>
      <c r="C5372" t="s">
        <v>68</v>
      </c>
      <c r="D5372" t="s">
        <v>90</v>
      </c>
      <c r="E5372" t="s">
        <v>86</v>
      </c>
      <c r="F5372" t="s">
        <v>42</v>
      </c>
      <c r="G5372">
        <v>4</v>
      </c>
      <c r="H5372">
        <v>2012</v>
      </c>
      <c r="I5372" t="s">
        <v>57</v>
      </c>
      <c r="J5372" t="s">
        <v>44</v>
      </c>
      <c r="K5372" t="s">
        <v>44</v>
      </c>
      <c r="L5372" t="s">
        <v>44</v>
      </c>
      <c r="M5372">
        <v>4</v>
      </c>
      <c r="N5372">
        <v>3.6781443816967601</v>
      </c>
      <c r="O5372">
        <v>50</v>
      </c>
    </row>
    <row r="5373" spans="1:15" x14ac:dyDescent="0.25">
      <c r="A5373" s="20" t="s">
        <v>5481</v>
      </c>
      <c r="B5373">
        <v>4</v>
      </c>
      <c r="C5373" t="s">
        <v>68</v>
      </c>
      <c r="D5373" t="s">
        <v>90</v>
      </c>
      <c r="E5373" t="s">
        <v>86</v>
      </c>
      <c r="F5373" t="s">
        <v>42</v>
      </c>
      <c r="G5373">
        <v>4</v>
      </c>
      <c r="H5373">
        <v>2012</v>
      </c>
      <c r="I5373" t="s">
        <v>58</v>
      </c>
      <c r="J5373">
        <v>3.9589268034132599</v>
      </c>
      <c r="K5373">
        <v>1.53</v>
      </c>
      <c r="L5373">
        <v>6.39</v>
      </c>
      <c r="M5373">
        <v>38</v>
      </c>
      <c r="N5373">
        <v>3.49308019583933</v>
      </c>
      <c r="O5373">
        <v>16.222142113076298</v>
      </c>
    </row>
    <row r="5374" spans="1:15" x14ac:dyDescent="0.25">
      <c r="A5374" s="20" t="s">
        <v>5482</v>
      </c>
      <c r="B5374">
        <v>4</v>
      </c>
      <c r="C5374" t="s">
        <v>68</v>
      </c>
      <c r="D5374" t="s">
        <v>90</v>
      </c>
      <c r="E5374" t="s">
        <v>86</v>
      </c>
      <c r="F5374" t="s">
        <v>42</v>
      </c>
      <c r="G5374">
        <v>4</v>
      </c>
      <c r="H5374">
        <v>2012</v>
      </c>
      <c r="I5374" t="s">
        <v>59</v>
      </c>
      <c r="J5374" t="s">
        <v>44</v>
      </c>
      <c r="K5374" t="s">
        <v>44</v>
      </c>
      <c r="L5374" t="s">
        <v>44</v>
      </c>
      <c r="M5374">
        <v>4</v>
      </c>
      <c r="N5374">
        <v>3.1396208119788098</v>
      </c>
      <c r="O5374">
        <v>50</v>
      </c>
    </row>
    <row r="5375" spans="1:15" x14ac:dyDescent="0.25">
      <c r="A5375" s="20" t="s">
        <v>5483</v>
      </c>
      <c r="B5375">
        <v>4</v>
      </c>
      <c r="C5375" t="s">
        <v>68</v>
      </c>
      <c r="D5375" t="s">
        <v>90</v>
      </c>
      <c r="E5375" t="s">
        <v>86</v>
      </c>
      <c r="F5375" t="s">
        <v>42</v>
      </c>
      <c r="G5375">
        <v>4</v>
      </c>
      <c r="H5375">
        <v>2012</v>
      </c>
      <c r="I5375" t="s">
        <v>60</v>
      </c>
      <c r="J5375">
        <v>7.6379210591571702</v>
      </c>
      <c r="K5375">
        <v>5.82</v>
      </c>
      <c r="L5375">
        <v>9.4600000000000009</v>
      </c>
      <c r="M5375">
        <v>188</v>
      </c>
      <c r="N5375">
        <v>4.5555863853786596</v>
      </c>
      <c r="O5375">
        <v>7.2932495748947304</v>
      </c>
    </row>
    <row r="5376" spans="1:15" x14ac:dyDescent="0.25">
      <c r="A5376" s="20" t="s">
        <v>5484</v>
      </c>
      <c r="B5376">
        <v>4</v>
      </c>
      <c r="C5376" t="s">
        <v>68</v>
      </c>
      <c r="D5376" t="s">
        <v>90</v>
      </c>
      <c r="E5376" t="s">
        <v>86</v>
      </c>
      <c r="F5376" t="s">
        <v>42</v>
      </c>
      <c r="G5376">
        <v>4</v>
      </c>
      <c r="H5376">
        <v>2012</v>
      </c>
      <c r="I5376" t="s">
        <v>43</v>
      </c>
      <c r="J5376" t="s">
        <v>44</v>
      </c>
      <c r="K5376" t="s">
        <v>44</v>
      </c>
      <c r="L5376" t="s">
        <v>44</v>
      </c>
      <c r="M5376">
        <v>14</v>
      </c>
      <c r="N5376">
        <v>5.4182501945853501</v>
      </c>
      <c r="O5376">
        <v>26.726124191242398</v>
      </c>
    </row>
    <row r="5377" spans="1:15" x14ac:dyDescent="0.25">
      <c r="A5377" s="20" t="s">
        <v>5485</v>
      </c>
      <c r="B5377">
        <v>4</v>
      </c>
      <c r="C5377" t="s">
        <v>68</v>
      </c>
      <c r="D5377" t="s">
        <v>90</v>
      </c>
      <c r="E5377" t="s">
        <v>86</v>
      </c>
      <c r="F5377" t="s">
        <v>42</v>
      </c>
      <c r="G5377">
        <v>4</v>
      </c>
      <c r="H5377">
        <v>2012</v>
      </c>
      <c r="I5377" t="s">
        <v>62</v>
      </c>
      <c r="J5377" t="s">
        <v>44</v>
      </c>
      <c r="K5377" t="s">
        <v>44</v>
      </c>
      <c r="L5377" t="s">
        <v>44</v>
      </c>
      <c r="M5377">
        <v>5</v>
      </c>
      <c r="N5377">
        <v>3.3056576859689</v>
      </c>
      <c r="O5377">
        <v>44.721359549995803</v>
      </c>
    </row>
    <row r="5378" spans="1:15" x14ac:dyDescent="0.25">
      <c r="A5378" s="20" t="s">
        <v>5486</v>
      </c>
      <c r="B5378">
        <v>4</v>
      </c>
      <c r="C5378" t="s">
        <v>68</v>
      </c>
      <c r="D5378" t="s">
        <v>90</v>
      </c>
      <c r="E5378" t="s">
        <v>86</v>
      </c>
      <c r="F5378" t="s">
        <v>42</v>
      </c>
      <c r="G5378">
        <v>4</v>
      </c>
      <c r="H5378">
        <v>2012</v>
      </c>
      <c r="I5378" t="s">
        <v>75</v>
      </c>
      <c r="J5378">
        <v>5.97</v>
      </c>
      <c r="K5378">
        <v>5.36</v>
      </c>
      <c r="L5378">
        <v>6.58</v>
      </c>
      <c r="M5378">
        <v>10.3898962649704</v>
      </c>
      <c r="N5378">
        <v>4.4189044646689997</v>
      </c>
      <c r="O5378">
        <v>-99</v>
      </c>
    </row>
    <row r="5379" spans="1:15" x14ac:dyDescent="0.25">
      <c r="A5379" s="20" t="s">
        <v>5487</v>
      </c>
      <c r="B5379">
        <v>4</v>
      </c>
      <c r="C5379" t="s">
        <v>68</v>
      </c>
      <c r="D5379" t="s">
        <v>90</v>
      </c>
      <c r="E5379" t="s">
        <v>86</v>
      </c>
      <c r="F5379" t="s">
        <v>42</v>
      </c>
      <c r="G5379">
        <v>4</v>
      </c>
      <c r="H5379">
        <v>2012</v>
      </c>
      <c r="I5379" t="s">
        <v>45</v>
      </c>
      <c r="J5379">
        <v>4.2132217484419199</v>
      </c>
      <c r="K5379">
        <v>1.37</v>
      </c>
      <c r="L5379">
        <v>7.06</v>
      </c>
      <c r="M5379">
        <v>47</v>
      </c>
      <c r="N5379">
        <v>5.5994558183993499</v>
      </c>
      <c r="O5379">
        <v>14.5864991497895</v>
      </c>
    </row>
    <row r="5380" spans="1:15" x14ac:dyDescent="0.25">
      <c r="A5380" s="20" t="s">
        <v>5488</v>
      </c>
      <c r="B5380">
        <v>4</v>
      </c>
      <c r="C5380" t="s">
        <v>68</v>
      </c>
      <c r="D5380" t="s">
        <v>90</v>
      </c>
      <c r="E5380" t="s">
        <v>86</v>
      </c>
      <c r="F5380" t="s">
        <v>42</v>
      </c>
      <c r="G5380">
        <v>4</v>
      </c>
      <c r="H5380">
        <v>2012</v>
      </c>
      <c r="I5380" t="s">
        <v>46</v>
      </c>
      <c r="J5380">
        <v>5.6081469720085204</v>
      </c>
      <c r="K5380">
        <v>3.38</v>
      </c>
      <c r="L5380">
        <v>7.84</v>
      </c>
      <c r="M5380">
        <v>80</v>
      </c>
      <c r="N5380">
        <v>4.1144006567987601</v>
      </c>
      <c r="O5380">
        <v>11.180339887498899</v>
      </c>
    </row>
    <row r="5381" spans="1:15" x14ac:dyDescent="0.25">
      <c r="A5381" s="20" t="s">
        <v>5489</v>
      </c>
      <c r="B5381">
        <v>4</v>
      </c>
      <c r="C5381" t="s">
        <v>68</v>
      </c>
      <c r="D5381" t="s">
        <v>90</v>
      </c>
      <c r="E5381" t="s">
        <v>86</v>
      </c>
      <c r="F5381" t="s">
        <v>42</v>
      </c>
      <c r="G5381">
        <v>4</v>
      </c>
      <c r="H5381">
        <v>2012</v>
      </c>
      <c r="I5381" t="s">
        <v>47</v>
      </c>
      <c r="J5381">
        <v>4.8421584837576601</v>
      </c>
      <c r="K5381">
        <v>3.78</v>
      </c>
      <c r="L5381">
        <v>5.9</v>
      </c>
      <c r="M5381">
        <v>380</v>
      </c>
      <c r="N5381">
        <v>3.4169835509431898</v>
      </c>
      <c r="O5381">
        <v>5.1298917604257701</v>
      </c>
    </row>
    <row r="5382" spans="1:15" x14ac:dyDescent="0.25">
      <c r="A5382" s="20" t="s">
        <v>5490</v>
      </c>
      <c r="B5382">
        <v>4</v>
      </c>
      <c r="C5382" t="s">
        <v>68</v>
      </c>
      <c r="D5382" t="s">
        <v>90</v>
      </c>
      <c r="E5382" t="s">
        <v>86</v>
      </c>
      <c r="F5382" t="s">
        <v>42</v>
      </c>
      <c r="G5382">
        <v>4</v>
      </c>
      <c r="H5382">
        <v>2012</v>
      </c>
      <c r="I5382" t="s">
        <v>48</v>
      </c>
      <c r="J5382" t="s">
        <v>44</v>
      </c>
      <c r="K5382" t="s">
        <v>44</v>
      </c>
      <c r="L5382" t="s">
        <v>44</v>
      </c>
      <c r="M5382">
        <v>16</v>
      </c>
      <c r="N5382">
        <v>3.5234331409996602</v>
      </c>
      <c r="O5382">
        <v>25</v>
      </c>
    </row>
    <row r="5383" spans="1:15" x14ac:dyDescent="0.25">
      <c r="A5383" s="20" t="s">
        <v>5491</v>
      </c>
      <c r="B5383">
        <v>4</v>
      </c>
      <c r="C5383" t="s">
        <v>68</v>
      </c>
      <c r="D5383" t="s">
        <v>90</v>
      </c>
      <c r="E5383" t="s">
        <v>86</v>
      </c>
      <c r="F5383" t="s">
        <v>42</v>
      </c>
      <c r="G5383">
        <v>4</v>
      </c>
      <c r="H5383">
        <v>2012</v>
      </c>
      <c r="I5383" t="s">
        <v>49</v>
      </c>
      <c r="J5383">
        <v>6.6547382724108299</v>
      </c>
      <c r="K5383">
        <v>3.57</v>
      </c>
      <c r="L5383">
        <v>9.74</v>
      </c>
      <c r="M5383">
        <v>53</v>
      </c>
      <c r="N5383">
        <v>4.1970112218150799</v>
      </c>
      <c r="O5383">
        <v>13.7360563948689</v>
      </c>
    </row>
    <row r="5384" spans="1:15" x14ac:dyDescent="0.25">
      <c r="A5384" s="20" t="s">
        <v>5492</v>
      </c>
      <c r="B5384">
        <v>4</v>
      </c>
      <c r="C5384" t="s">
        <v>68</v>
      </c>
      <c r="D5384" t="s">
        <v>90</v>
      </c>
      <c r="E5384" t="s">
        <v>86</v>
      </c>
      <c r="F5384" t="s">
        <v>42</v>
      </c>
      <c r="G5384">
        <v>4</v>
      </c>
      <c r="H5384">
        <v>2012</v>
      </c>
      <c r="I5384" t="s">
        <v>50</v>
      </c>
      <c r="J5384" t="s">
        <v>44</v>
      </c>
      <c r="K5384" t="s">
        <v>44</v>
      </c>
      <c r="L5384" t="s">
        <v>44</v>
      </c>
      <c r="M5384">
        <v>10</v>
      </c>
      <c r="N5384">
        <v>3.2175655554152098</v>
      </c>
      <c r="O5384">
        <v>31.6227766016838</v>
      </c>
    </row>
    <row r="5385" spans="1:15" x14ac:dyDescent="0.25">
      <c r="A5385" s="20" t="s">
        <v>5493</v>
      </c>
      <c r="B5385">
        <v>4</v>
      </c>
      <c r="C5385" t="s">
        <v>68</v>
      </c>
      <c r="D5385" t="s">
        <v>90</v>
      </c>
      <c r="E5385" t="s">
        <v>86</v>
      </c>
      <c r="F5385" t="s">
        <v>42</v>
      </c>
      <c r="G5385">
        <v>4</v>
      </c>
      <c r="H5385">
        <v>2012</v>
      </c>
      <c r="I5385" t="s">
        <v>51</v>
      </c>
      <c r="J5385" t="s">
        <v>44</v>
      </c>
      <c r="K5385" t="s">
        <v>44</v>
      </c>
      <c r="L5385" t="s">
        <v>44</v>
      </c>
      <c r="M5385">
        <v>14</v>
      </c>
      <c r="N5385">
        <v>4.1723295496718604</v>
      </c>
      <c r="O5385">
        <v>26.726124191242398</v>
      </c>
    </row>
    <row r="5386" spans="1:15" x14ac:dyDescent="0.25">
      <c r="A5386" s="20" t="s">
        <v>5494</v>
      </c>
      <c r="B5386">
        <v>4</v>
      </c>
      <c r="C5386" t="s">
        <v>68</v>
      </c>
      <c r="D5386" t="s">
        <v>90</v>
      </c>
      <c r="E5386" t="s">
        <v>84</v>
      </c>
      <c r="F5386" t="s">
        <v>35</v>
      </c>
      <c r="G5386">
        <v>5</v>
      </c>
      <c r="H5386">
        <v>2012</v>
      </c>
      <c r="I5386" t="s">
        <v>34</v>
      </c>
      <c r="J5386">
        <v>3.0411379537793999</v>
      </c>
      <c r="K5386">
        <v>1.25</v>
      </c>
      <c r="L5386">
        <v>4.83</v>
      </c>
      <c r="M5386">
        <v>208</v>
      </c>
      <c r="N5386">
        <v>7.8450968783200503</v>
      </c>
      <c r="O5386">
        <v>6.9337524528153596</v>
      </c>
    </row>
    <row r="5387" spans="1:15" x14ac:dyDescent="0.25">
      <c r="A5387" s="20" t="s">
        <v>5495</v>
      </c>
      <c r="B5387">
        <v>4</v>
      </c>
      <c r="C5387" t="s">
        <v>68</v>
      </c>
      <c r="D5387" t="s">
        <v>90</v>
      </c>
      <c r="E5387" t="s">
        <v>84</v>
      </c>
      <c r="F5387" t="s">
        <v>35</v>
      </c>
      <c r="G5387">
        <v>5</v>
      </c>
      <c r="H5387">
        <v>2012</v>
      </c>
      <c r="I5387" t="s">
        <v>52</v>
      </c>
      <c r="J5387" t="s">
        <v>44</v>
      </c>
      <c r="K5387" t="s">
        <v>44</v>
      </c>
      <c r="L5387" t="s">
        <v>44</v>
      </c>
      <c r="M5387">
        <v>6</v>
      </c>
      <c r="N5387">
        <v>2.4622229430611902</v>
      </c>
      <c r="O5387">
        <v>40.824829046386299</v>
      </c>
    </row>
    <row r="5388" spans="1:15" x14ac:dyDescent="0.25">
      <c r="A5388" s="20" t="s">
        <v>5496</v>
      </c>
      <c r="B5388">
        <v>4</v>
      </c>
      <c r="C5388" t="s">
        <v>68</v>
      </c>
      <c r="D5388" t="s">
        <v>90</v>
      </c>
      <c r="E5388" t="s">
        <v>84</v>
      </c>
      <c r="F5388" t="s">
        <v>35</v>
      </c>
      <c r="G5388">
        <v>5</v>
      </c>
      <c r="H5388">
        <v>2012</v>
      </c>
      <c r="I5388" t="s">
        <v>53</v>
      </c>
      <c r="J5388" t="s">
        <v>44</v>
      </c>
      <c r="K5388" t="s">
        <v>44</v>
      </c>
      <c r="L5388" t="s">
        <v>44</v>
      </c>
      <c r="M5388">
        <v>3</v>
      </c>
      <c r="N5388">
        <v>4.2699986867289104</v>
      </c>
      <c r="O5388">
        <v>57.735026918962603</v>
      </c>
    </row>
    <row r="5389" spans="1:15" x14ac:dyDescent="0.25">
      <c r="A5389" s="20" t="s">
        <v>5497</v>
      </c>
      <c r="B5389">
        <v>4</v>
      </c>
      <c r="C5389" t="s">
        <v>68</v>
      </c>
      <c r="D5389" t="s">
        <v>90</v>
      </c>
      <c r="E5389" t="s">
        <v>84</v>
      </c>
      <c r="F5389" t="s">
        <v>35</v>
      </c>
      <c r="G5389">
        <v>5</v>
      </c>
      <c r="H5389">
        <v>2012</v>
      </c>
      <c r="I5389" t="s">
        <v>55</v>
      </c>
      <c r="J5389" t="s">
        <v>44</v>
      </c>
      <c r="K5389" t="s">
        <v>44</v>
      </c>
      <c r="L5389" t="s">
        <v>44</v>
      </c>
      <c r="M5389">
        <v>10</v>
      </c>
      <c r="N5389">
        <v>4.5365214592936498</v>
      </c>
      <c r="O5389">
        <v>31.6227766016838</v>
      </c>
    </row>
    <row r="5390" spans="1:15" x14ac:dyDescent="0.25">
      <c r="A5390" s="20" t="s">
        <v>5498</v>
      </c>
      <c r="B5390">
        <v>4</v>
      </c>
      <c r="C5390" t="s">
        <v>68</v>
      </c>
      <c r="D5390" t="s">
        <v>90</v>
      </c>
      <c r="E5390" t="s">
        <v>84</v>
      </c>
      <c r="F5390" t="s">
        <v>35</v>
      </c>
      <c r="G5390">
        <v>5</v>
      </c>
      <c r="H5390">
        <v>2012</v>
      </c>
      <c r="I5390" t="s">
        <v>57</v>
      </c>
      <c r="J5390" t="s">
        <v>44</v>
      </c>
      <c r="K5390" t="s">
        <v>44</v>
      </c>
      <c r="L5390" t="s">
        <v>44</v>
      </c>
      <c r="M5390">
        <v>7</v>
      </c>
      <c r="N5390">
        <v>3.6781443816967601</v>
      </c>
      <c r="O5390">
        <v>37.796447300922701</v>
      </c>
    </row>
    <row r="5391" spans="1:15" x14ac:dyDescent="0.25">
      <c r="A5391" s="20" t="s">
        <v>5499</v>
      </c>
      <c r="B5391">
        <v>4</v>
      </c>
      <c r="C5391" t="s">
        <v>68</v>
      </c>
      <c r="D5391" t="s">
        <v>90</v>
      </c>
      <c r="E5391" t="s">
        <v>84</v>
      </c>
      <c r="F5391" t="s">
        <v>35</v>
      </c>
      <c r="G5391">
        <v>5</v>
      </c>
      <c r="H5391">
        <v>2012</v>
      </c>
      <c r="I5391" t="s">
        <v>58</v>
      </c>
      <c r="J5391">
        <v>1.54529059613488</v>
      </c>
      <c r="K5391">
        <v>-0.32</v>
      </c>
      <c r="L5391">
        <v>3.41</v>
      </c>
      <c r="M5391">
        <v>31</v>
      </c>
      <c r="N5391">
        <v>3.49308019583933</v>
      </c>
      <c r="O5391">
        <v>17.9605302026775</v>
      </c>
    </row>
    <row r="5392" spans="1:15" x14ac:dyDescent="0.25">
      <c r="A5392" s="20" t="s">
        <v>5500</v>
      </c>
      <c r="B5392">
        <v>4</v>
      </c>
      <c r="C5392" t="s">
        <v>68</v>
      </c>
      <c r="D5392" t="s">
        <v>90</v>
      </c>
      <c r="E5392" t="s">
        <v>84</v>
      </c>
      <c r="F5392" t="s">
        <v>35</v>
      </c>
      <c r="G5392">
        <v>5</v>
      </c>
      <c r="H5392">
        <v>2012</v>
      </c>
      <c r="I5392" t="s">
        <v>59</v>
      </c>
      <c r="J5392" t="s">
        <v>44</v>
      </c>
      <c r="K5392" t="s">
        <v>44</v>
      </c>
      <c r="L5392" t="s">
        <v>44</v>
      </c>
      <c r="M5392">
        <v>1</v>
      </c>
      <c r="N5392">
        <v>3.1396208119788098</v>
      </c>
      <c r="O5392">
        <v>100</v>
      </c>
    </row>
    <row r="5393" spans="1:15" x14ac:dyDescent="0.25">
      <c r="A5393" s="20" t="s">
        <v>5501</v>
      </c>
      <c r="B5393">
        <v>4</v>
      </c>
      <c r="C5393" t="s">
        <v>68</v>
      </c>
      <c r="D5393" t="s">
        <v>90</v>
      </c>
      <c r="E5393" t="s">
        <v>84</v>
      </c>
      <c r="F5393" t="s">
        <v>35</v>
      </c>
      <c r="G5393">
        <v>5</v>
      </c>
      <c r="H5393">
        <v>2012</v>
      </c>
      <c r="I5393" t="s">
        <v>60</v>
      </c>
      <c r="J5393">
        <v>1.0662379092559899</v>
      </c>
      <c r="K5393">
        <v>-0.13</v>
      </c>
      <c r="L5393">
        <v>2.2599999999999998</v>
      </c>
      <c r="M5393">
        <v>110</v>
      </c>
      <c r="N5393">
        <v>4.5555863853786596</v>
      </c>
      <c r="O5393">
        <v>9.5346258924559208</v>
      </c>
    </row>
    <row r="5394" spans="1:15" x14ac:dyDescent="0.25">
      <c r="A5394" s="20" t="s">
        <v>5502</v>
      </c>
      <c r="B5394">
        <v>4</v>
      </c>
      <c r="C5394" t="s">
        <v>68</v>
      </c>
      <c r="D5394" t="s">
        <v>90</v>
      </c>
      <c r="E5394" t="s">
        <v>84</v>
      </c>
      <c r="F5394" t="s">
        <v>35</v>
      </c>
      <c r="G5394">
        <v>5</v>
      </c>
      <c r="H5394">
        <v>2012</v>
      </c>
      <c r="I5394" t="s">
        <v>43</v>
      </c>
      <c r="J5394" t="s">
        <v>44</v>
      </c>
      <c r="K5394" t="s">
        <v>44</v>
      </c>
      <c r="L5394" t="s">
        <v>44</v>
      </c>
      <c r="M5394">
        <v>18</v>
      </c>
      <c r="N5394">
        <v>5.4182501945853501</v>
      </c>
      <c r="O5394">
        <v>23.570226039551599</v>
      </c>
    </row>
    <row r="5395" spans="1:15" x14ac:dyDescent="0.25">
      <c r="A5395" s="20" t="s">
        <v>5503</v>
      </c>
      <c r="B5395">
        <v>4</v>
      </c>
      <c r="C5395" t="s">
        <v>68</v>
      </c>
      <c r="D5395" t="s">
        <v>90</v>
      </c>
      <c r="E5395" t="s">
        <v>84</v>
      </c>
      <c r="F5395" t="s">
        <v>35</v>
      </c>
      <c r="G5395">
        <v>5</v>
      </c>
      <c r="H5395">
        <v>2012</v>
      </c>
      <c r="I5395" t="s">
        <v>62</v>
      </c>
      <c r="J5395" t="s">
        <v>44</v>
      </c>
      <c r="K5395" t="s">
        <v>44</v>
      </c>
      <c r="L5395" t="s">
        <v>44</v>
      </c>
      <c r="M5395">
        <v>3</v>
      </c>
      <c r="N5395">
        <v>3.3056576859689</v>
      </c>
      <c r="O5395">
        <v>57.735026918962603</v>
      </c>
    </row>
    <row r="5396" spans="1:15" x14ac:dyDescent="0.25">
      <c r="A5396" s="20" t="s">
        <v>5504</v>
      </c>
      <c r="B5396">
        <v>4</v>
      </c>
      <c r="C5396" t="s">
        <v>68</v>
      </c>
      <c r="D5396" t="s">
        <v>90</v>
      </c>
      <c r="E5396" t="s">
        <v>84</v>
      </c>
      <c r="F5396" t="s">
        <v>35</v>
      </c>
      <c r="G5396">
        <v>5</v>
      </c>
      <c r="H5396">
        <v>2012</v>
      </c>
      <c r="I5396" t="s">
        <v>75</v>
      </c>
      <c r="J5396">
        <v>1.8</v>
      </c>
      <c r="K5396">
        <v>1.27</v>
      </c>
      <c r="L5396">
        <v>2.34</v>
      </c>
      <c r="M5396">
        <v>6.2230582151078</v>
      </c>
      <c r="N5396">
        <v>4.4189044646689997</v>
      </c>
      <c r="O5396">
        <v>-99</v>
      </c>
    </row>
    <row r="5397" spans="1:15" x14ac:dyDescent="0.25">
      <c r="A5397" s="20" t="s">
        <v>5505</v>
      </c>
      <c r="B5397">
        <v>4</v>
      </c>
      <c r="C5397" t="s">
        <v>68</v>
      </c>
      <c r="D5397" t="s">
        <v>90</v>
      </c>
      <c r="E5397" t="s">
        <v>84</v>
      </c>
      <c r="F5397" t="s">
        <v>35</v>
      </c>
      <c r="G5397">
        <v>5</v>
      </c>
      <c r="H5397">
        <v>2012</v>
      </c>
      <c r="I5397" t="s">
        <v>45</v>
      </c>
      <c r="J5397">
        <v>-0.51977149753084095</v>
      </c>
      <c r="K5397">
        <v>-2.2200000000000002</v>
      </c>
      <c r="L5397">
        <v>1.18</v>
      </c>
      <c r="M5397">
        <v>39</v>
      </c>
      <c r="N5397">
        <v>5.5994558183993499</v>
      </c>
      <c r="O5397">
        <v>16.012815380508702</v>
      </c>
    </row>
    <row r="5398" spans="1:15" x14ac:dyDescent="0.25">
      <c r="A5398" s="20" t="s">
        <v>5506</v>
      </c>
      <c r="B5398">
        <v>4</v>
      </c>
      <c r="C5398" t="s">
        <v>68</v>
      </c>
      <c r="D5398" t="s">
        <v>90</v>
      </c>
      <c r="E5398" t="s">
        <v>84</v>
      </c>
      <c r="F5398" t="s">
        <v>35</v>
      </c>
      <c r="G5398">
        <v>5</v>
      </c>
      <c r="H5398">
        <v>2012</v>
      </c>
      <c r="I5398" t="s">
        <v>46</v>
      </c>
      <c r="J5398">
        <v>1.1935782549156799</v>
      </c>
      <c r="K5398">
        <v>-0.64</v>
      </c>
      <c r="L5398">
        <v>3.03</v>
      </c>
      <c r="M5398">
        <v>38</v>
      </c>
      <c r="N5398">
        <v>4.1144006567987601</v>
      </c>
      <c r="O5398">
        <v>16.222142113076298</v>
      </c>
    </row>
    <row r="5399" spans="1:15" x14ac:dyDescent="0.25">
      <c r="A5399" s="20" t="s">
        <v>5507</v>
      </c>
      <c r="B5399">
        <v>4</v>
      </c>
      <c r="C5399" t="s">
        <v>68</v>
      </c>
      <c r="D5399" t="s">
        <v>90</v>
      </c>
      <c r="E5399" t="s">
        <v>84</v>
      </c>
      <c r="F5399" t="s">
        <v>35</v>
      </c>
      <c r="G5399">
        <v>5</v>
      </c>
      <c r="H5399">
        <v>2012</v>
      </c>
      <c r="I5399" t="s">
        <v>47</v>
      </c>
      <c r="J5399">
        <v>0.91583957755121503</v>
      </c>
      <c r="K5399">
        <v>-0.18</v>
      </c>
      <c r="L5399">
        <v>2.0099999999999998</v>
      </c>
      <c r="M5399">
        <v>95</v>
      </c>
      <c r="N5399">
        <v>3.4169835509431898</v>
      </c>
      <c r="O5399">
        <v>10.259783520851499</v>
      </c>
    </row>
    <row r="5400" spans="1:15" x14ac:dyDescent="0.25">
      <c r="A5400" s="20" t="s">
        <v>5508</v>
      </c>
      <c r="B5400">
        <v>4</v>
      </c>
      <c r="C5400" t="s">
        <v>68</v>
      </c>
      <c r="D5400" t="s">
        <v>90</v>
      </c>
      <c r="E5400" t="s">
        <v>84</v>
      </c>
      <c r="F5400" t="s">
        <v>35</v>
      </c>
      <c r="G5400">
        <v>5</v>
      </c>
      <c r="H5400">
        <v>2012</v>
      </c>
      <c r="I5400" t="s">
        <v>48</v>
      </c>
      <c r="J5400" t="s">
        <v>44</v>
      </c>
      <c r="K5400" t="s">
        <v>44</v>
      </c>
      <c r="L5400" t="s">
        <v>44</v>
      </c>
      <c r="M5400">
        <v>4</v>
      </c>
      <c r="N5400">
        <v>3.5234331409996602</v>
      </c>
      <c r="O5400">
        <v>50</v>
      </c>
    </row>
    <row r="5401" spans="1:15" x14ac:dyDescent="0.25">
      <c r="A5401" s="20" t="s">
        <v>5509</v>
      </c>
      <c r="B5401">
        <v>4</v>
      </c>
      <c r="C5401" t="s">
        <v>68</v>
      </c>
      <c r="D5401" t="s">
        <v>90</v>
      </c>
      <c r="E5401" t="s">
        <v>84</v>
      </c>
      <c r="F5401" t="s">
        <v>35</v>
      </c>
      <c r="G5401">
        <v>5</v>
      </c>
      <c r="H5401">
        <v>2012</v>
      </c>
      <c r="I5401" t="s">
        <v>49</v>
      </c>
      <c r="J5401" t="s">
        <v>44</v>
      </c>
      <c r="K5401" t="s">
        <v>44</v>
      </c>
      <c r="L5401" t="s">
        <v>44</v>
      </c>
      <c r="M5401">
        <v>16</v>
      </c>
      <c r="N5401">
        <v>4.1970112218150799</v>
      </c>
      <c r="O5401">
        <v>25</v>
      </c>
    </row>
    <row r="5402" spans="1:15" x14ac:dyDescent="0.25">
      <c r="A5402" s="20" t="s">
        <v>5510</v>
      </c>
      <c r="B5402">
        <v>4</v>
      </c>
      <c r="C5402" t="s">
        <v>68</v>
      </c>
      <c r="D5402" t="s">
        <v>90</v>
      </c>
      <c r="E5402" t="s">
        <v>84</v>
      </c>
      <c r="F5402" t="s">
        <v>35</v>
      </c>
      <c r="G5402">
        <v>5</v>
      </c>
      <c r="H5402">
        <v>2012</v>
      </c>
      <c r="I5402" t="s">
        <v>50</v>
      </c>
      <c r="J5402" t="s">
        <v>44</v>
      </c>
      <c r="K5402" t="s">
        <v>44</v>
      </c>
      <c r="L5402" t="s">
        <v>44</v>
      </c>
      <c r="M5402">
        <v>2</v>
      </c>
      <c r="N5402">
        <v>3.2175655554152098</v>
      </c>
      <c r="O5402">
        <v>70.710678118654698</v>
      </c>
    </row>
    <row r="5403" spans="1:15" x14ac:dyDescent="0.25">
      <c r="A5403" s="20" t="s">
        <v>5511</v>
      </c>
      <c r="B5403">
        <v>4</v>
      </c>
      <c r="C5403" t="s">
        <v>68</v>
      </c>
      <c r="D5403" t="s">
        <v>90</v>
      </c>
      <c r="E5403" t="s">
        <v>84</v>
      </c>
      <c r="F5403" t="s">
        <v>35</v>
      </c>
      <c r="G5403">
        <v>5</v>
      </c>
      <c r="H5403">
        <v>2012</v>
      </c>
      <c r="I5403" t="s">
        <v>51</v>
      </c>
      <c r="J5403" t="s">
        <v>44</v>
      </c>
      <c r="K5403" t="s">
        <v>44</v>
      </c>
      <c r="L5403" t="s">
        <v>44</v>
      </c>
      <c r="M5403">
        <v>9</v>
      </c>
      <c r="N5403">
        <v>4.1723295496718604</v>
      </c>
      <c r="O5403">
        <v>33.3333333333333</v>
      </c>
    </row>
    <row r="5404" spans="1:15" x14ac:dyDescent="0.25">
      <c r="A5404" s="20" t="s">
        <v>5512</v>
      </c>
      <c r="B5404">
        <v>4</v>
      </c>
      <c r="C5404" t="s">
        <v>68</v>
      </c>
      <c r="D5404" t="s">
        <v>90</v>
      </c>
      <c r="E5404" t="s">
        <v>85</v>
      </c>
      <c r="F5404" t="s">
        <v>38</v>
      </c>
      <c r="G5404">
        <v>3</v>
      </c>
      <c r="H5404">
        <v>2013</v>
      </c>
      <c r="I5404" t="s">
        <v>34</v>
      </c>
      <c r="J5404">
        <v>4.5785829484943203</v>
      </c>
      <c r="K5404">
        <v>2.15</v>
      </c>
      <c r="L5404">
        <v>7.01</v>
      </c>
      <c r="M5404">
        <v>105</v>
      </c>
      <c r="N5404">
        <v>7.1600144371261001</v>
      </c>
      <c r="O5404">
        <v>9.7590007294853294</v>
      </c>
    </row>
    <row r="5405" spans="1:15" x14ac:dyDescent="0.25">
      <c r="A5405" s="20" t="s">
        <v>5513</v>
      </c>
      <c r="B5405">
        <v>4</v>
      </c>
      <c r="C5405" t="s">
        <v>68</v>
      </c>
      <c r="D5405" t="s">
        <v>90</v>
      </c>
      <c r="E5405" t="s">
        <v>85</v>
      </c>
      <c r="F5405" t="s">
        <v>38</v>
      </c>
      <c r="G5405">
        <v>3</v>
      </c>
      <c r="H5405">
        <v>2013</v>
      </c>
      <c r="I5405" t="s">
        <v>52</v>
      </c>
      <c r="J5405">
        <v>2.6170450434590702</v>
      </c>
      <c r="K5405">
        <v>0.48</v>
      </c>
      <c r="L5405">
        <v>4.76</v>
      </c>
      <c r="M5405">
        <v>24</v>
      </c>
      <c r="N5405">
        <v>2.4401576876005402</v>
      </c>
      <c r="O5405">
        <v>20.412414523193199</v>
      </c>
    </row>
    <row r="5406" spans="1:15" x14ac:dyDescent="0.25">
      <c r="A5406" s="20" t="s">
        <v>5514</v>
      </c>
      <c r="B5406">
        <v>4</v>
      </c>
      <c r="C5406" t="s">
        <v>68</v>
      </c>
      <c r="D5406" t="s">
        <v>90</v>
      </c>
      <c r="E5406" t="s">
        <v>85</v>
      </c>
      <c r="F5406" t="s">
        <v>38</v>
      </c>
      <c r="G5406">
        <v>3</v>
      </c>
      <c r="H5406">
        <v>2013</v>
      </c>
      <c r="I5406" t="s">
        <v>53</v>
      </c>
      <c r="J5406">
        <v>2.9684344695879199</v>
      </c>
      <c r="K5406">
        <v>1.57</v>
      </c>
      <c r="L5406">
        <v>4.37</v>
      </c>
      <c r="M5406">
        <v>115</v>
      </c>
      <c r="N5406">
        <v>2.8861354542925599</v>
      </c>
      <c r="O5406">
        <v>9.3250480824031392</v>
      </c>
    </row>
    <row r="5407" spans="1:15" x14ac:dyDescent="0.25">
      <c r="A5407" s="20" t="s">
        <v>5515</v>
      </c>
      <c r="B5407">
        <v>4</v>
      </c>
      <c r="C5407" t="s">
        <v>68</v>
      </c>
      <c r="D5407" t="s">
        <v>90</v>
      </c>
      <c r="E5407" t="s">
        <v>85</v>
      </c>
      <c r="F5407" t="s">
        <v>38</v>
      </c>
      <c r="G5407">
        <v>3</v>
      </c>
      <c r="H5407">
        <v>2013</v>
      </c>
      <c r="I5407" t="s">
        <v>54</v>
      </c>
      <c r="J5407" t="s">
        <v>44</v>
      </c>
      <c r="K5407" t="s">
        <v>44</v>
      </c>
      <c r="L5407" t="s">
        <v>44</v>
      </c>
      <c r="M5407">
        <v>5</v>
      </c>
      <c r="N5407">
        <v>2.26054227978732</v>
      </c>
      <c r="O5407">
        <v>44.721359549995803</v>
      </c>
    </row>
    <row r="5408" spans="1:15" x14ac:dyDescent="0.25">
      <c r="A5408" s="20" t="s">
        <v>5516</v>
      </c>
      <c r="B5408">
        <v>4</v>
      </c>
      <c r="C5408" t="s">
        <v>68</v>
      </c>
      <c r="D5408" t="s">
        <v>90</v>
      </c>
      <c r="E5408" t="s">
        <v>85</v>
      </c>
      <c r="F5408" t="s">
        <v>38</v>
      </c>
      <c r="G5408">
        <v>3</v>
      </c>
      <c r="H5408">
        <v>2013</v>
      </c>
      <c r="I5408" t="s">
        <v>55</v>
      </c>
      <c r="J5408">
        <v>3.1935097974713602</v>
      </c>
      <c r="K5408">
        <v>1.33</v>
      </c>
      <c r="L5408">
        <v>5.0599999999999996</v>
      </c>
      <c r="M5408">
        <v>71</v>
      </c>
      <c r="N5408">
        <v>4.3709382803275698</v>
      </c>
      <c r="O5408">
        <v>11.8678165819385</v>
      </c>
    </row>
    <row r="5409" spans="1:15" x14ac:dyDescent="0.25">
      <c r="A5409" s="20" t="s">
        <v>5517</v>
      </c>
      <c r="B5409">
        <v>4</v>
      </c>
      <c r="C5409" t="s">
        <v>68</v>
      </c>
      <c r="D5409" t="s">
        <v>90</v>
      </c>
      <c r="E5409" t="s">
        <v>85</v>
      </c>
      <c r="F5409" t="s">
        <v>38</v>
      </c>
      <c r="G5409">
        <v>3</v>
      </c>
      <c r="H5409">
        <v>2013</v>
      </c>
      <c r="I5409" t="s">
        <v>56</v>
      </c>
      <c r="J5409">
        <v>-1.0284988241343</v>
      </c>
      <c r="K5409">
        <v>-4.67</v>
      </c>
      <c r="L5409">
        <v>2.61</v>
      </c>
      <c r="M5409">
        <v>38</v>
      </c>
      <c r="N5409">
        <v>6.0379653365290897</v>
      </c>
      <c r="O5409">
        <v>16.222142113076298</v>
      </c>
    </row>
    <row r="5410" spans="1:15" x14ac:dyDescent="0.25">
      <c r="A5410" s="20" t="s">
        <v>5518</v>
      </c>
      <c r="B5410">
        <v>4</v>
      </c>
      <c r="C5410" t="s">
        <v>68</v>
      </c>
      <c r="D5410" t="s">
        <v>90</v>
      </c>
      <c r="E5410" t="s">
        <v>85</v>
      </c>
      <c r="F5410" t="s">
        <v>38</v>
      </c>
      <c r="G5410">
        <v>3</v>
      </c>
      <c r="H5410">
        <v>2013</v>
      </c>
      <c r="I5410" t="s">
        <v>57</v>
      </c>
      <c r="J5410">
        <v>2.7612017836534402</v>
      </c>
      <c r="K5410">
        <v>0.77</v>
      </c>
      <c r="L5410">
        <v>4.75</v>
      </c>
      <c r="M5410">
        <v>40</v>
      </c>
      <c r="N5410">
        <v>3.02355782812722</v>
      </c>
      <c r="O5410">
        <v>15.8113883008419</v>
      </c>
    </row>
    <row r="5411" spans="1:15" x14ac:dyDescent="0.25">
      <c r="A5411" s="20" t="s">
        <v>5519</v>
      </c>
      <c r="B5411">
        <v>4</v>
      </c>
      <c r="C5411" t="s">
        <v>68</v>
      </c>
      <c r="D5411" t="s">
        <v>90</v>
      </c>
      <c r="E5411" t="s">
        <v>85</v>
      </c>
      <c r="F5411" t="s">
        <v>38</v>
      </c>
      <c r="G5411">
        <v>3</v>
      </c>
      <c r="H5411">
        <v>2013</v>
      </c>
      <c r="I5411" t="s">
        <v>58</v>
      </c>
      <c r="J5411">
        <v>3.99092448023494</v>
      </c>
      <c r="K5411">
        <v>2.82</v>
      </c>
      <c r="L5411">
        <v>5.16</v>
      </c>
      <c r="M5411">
        <v>229</v>
      </c>
      <c r="N5411">
        <v>3.8553885333167601</v>
      </c>
      <c r="O5411">
        <v>6.6081860045509</v>
      </c>
    </row>
    <row r="5412" spans="1:15" x14ac:dyDescent="0.25">
      <c r="A5412" s="20" t="s">
        <v>5520</v>
      </c>
      <c r="B5412">
        <v>4</v>
      </c>
      <c r="C5412" t="s">
        <v>68</v>
      </c>
      <c r="D5412" t="s">
        <v>90</v>
      </c>
      <c r="E5412" t="s">
        <v>85</v>
      </c>
      <c r="F5412" t="s">
        <v>38</v>
      </c>
      <c r="G5412">
        <v>3</v>
      </c>
      <c r="H5412">
        <v>2013</v>
      </c>
      <c r="I5412" t="s">
        <v>59</v>
      </c>
      <c r="J5412" t="s">
        <v>44</v>
      </c>
      <c r="K5412" t="s">
        <v>44</v>
      </c>
      <c r="L5412" t="s">
        <v>44</v>
      </c>
      <c r="M5412">
        <v>14</v>
      </c>
      <c r="N5412">
        <v>3.4933265949494099</v>
      </c>
      <c r="O5412">
        <v>26.726124191242398</v>
      </c>
    </row>
    <row r="5413" spans="1:15" x14ac:dyDescent="0.25">
      <c r="A5413" s="20" t="s">
        <v>5521</v>
      </c>
      <c r="B5413">
        <v>4</v>
      </c>
      <c r="C5413" t="s">
        <v>68</v>
      </c>
      <c r="D5413" t="s">
        <v>90</v>
      </c>
      <c r="E5413" t="s">
        <v>85</v>
      </c>
      <c r="F5413" t="s">
        <v>38</v>
      </c>
      <c r="G5413">
        <v>3</v>
      </c>
      <c r="H5413">
        <v>2013</v>
      </c>
      <c r="I5413" t="s">
        <v>60</v>
      </c>
      <c r="J5413">
        <v>4.0616915356054202</v>
      </c>
      <c r="K5413">
        <v>2.59</v>
      </c>
      <c r="L5413">
        <v>5.53</v>
      </c>
      <c r="M5413">
        <v>131</v>
      </c>
      <c r="N5413">
        <v>3.97181559167946</v>
      </c>
      <c r="O5413">
        <v>8.7370405666103803</v>
      </c>
    </row>
    <row r="5414" spans="1:15" x14ac:dyDescent="0.25">
      <c r="A5414" s="20" t="s">
        <v>5522</v>
      </c>
      <c r="B5414">
        <v>4</v>
      </c>
      <c r="C5414" t="s">
        <v>68</v>
      </c>
      <c r="D5414" t="s">
        <v>90</v>
      </c>
      <c r="E5414" t="s">
        <v>85</v>
      </c>
      <c r="F5414" t="s">
        <v>38</v>
      </c>
      <c r="G5414">
        <v>3</v>
      </c>
      <c r="H5414">
        <v>2013</v>
      </c>
      <c r="I5414" t="s">
        <v>61</v>
      </c>
      <c r="J5414" t="s">
        <v>44</v>
      </c>
      <c r="K5414" t="s">
        <v>44</v>
      </c>
      <c r="L5414" t="s">
        <v>44</v>
      </c>
      <c r="M5414">
        <v>5</v>
      </c>
      <c r="N5414">
        <v>1.94075072202027</v>
      </c>
      <c r="O5414">
        <v>44.721359549995803</v>
      </c>
    </row>
    <row r="5415" spans="1:15" x14ac:dyDescent="0.25">
      <c r="A5415" s="20" t="s">
        <v>5523</v>
      </c>
      <c r="B5415">
        <v>4</v>
      </c>
      <c r="C5415" t="s">
        <v>68</v>
      </c>
      <c r="D5415" t="s">
        <v>90</v>
      </c>
      <c r="E5415" t="s">
        <v>85</v>
      </c>
      <c r="F5415" t="s">
        <v>38</v>
      </c>
      <c r="G5415">
        <v>3</v>
      </c>
      <c r="H5415">
        <v>2013</v>
      </c>
      <c r="I5415" t="s">
        <v>43</v>
      </c>
      <c r="J5415">
        <v>3.4951033202701698</v>
      </c>
      <c r="K5415">
        <v>1.7</v>
      </c>
      <c r="L5415">
        <v>5.29</v>
      </c>
      <c r="M5415">
        <v>128</v>
      </c>
      <c r="N5415">
        <v>5.0267715089410698</v>
      </c>
      <c r="O5415">
        <v>8.8388347648318408</v>
      </c>
    </row>
    <row r="5416" spans="1:15" x14ac:dyDescent="0.25">
      <c r="A5416" s="20" t="s">
        <v>5524</v>
      </c>
      <c r="B5416">
        <v>4</v>
      </c>
      <c r="C5416" t="s">
        <v>68</v>
      </c>
      <c r="D5416" t="s">
        <v>90</v>
      </c>
      <c r="E5416" t="s">
        <v>85</v>
      </c>
      <c r="F5416" t="s">
        <v>38</v>
      </c>
      <c r="G5416">
        <v>3</v>
      </c>
      <c r="H5416">
        <v>2013</v>
      </c>
      <c r="I5416" t="s">
        <v>62</v>
      </c>
      <c r="J5416">
        <v>1.5544266084328</v>
      </c>
      <c r="K5416">
        <v>-0.48</v>
      </c>
      <c r="L5416">
        <v>3.59</v>
      </c>
      <c r="M5416">
        <v>22</v>
      </c>
      <c r="N5416">
        <v>2.4147861693591799</v>
      </c>
      <c r="O5416">
        <v>21.320071635561</v>
      </c>
    </row>
    <row r="5417" spans="1:15" x14ac:dyDescent="0.25">
      <c r="A5417" s="20" t="s">
        <v>5525</v>
      </c>
      <c r="B5417">
        <v>4</v>
      </c>
      <c r="C5417" t="s">
        <v>68</v>
      </c>
      <c r="D5417" t="s">
        <v>90</v>
      </c>
      <c r="E5417" t="s">
        <v>85</v>
      </c>
      <c r="F5417" t="s">
        <v>38</v>
      </c>
      <c r="G5417">
        <v>3</v>
      </c>
      <c r="H5417">
        <v>2013</v>
      </c>
      <c r="I5417" t="s">
        <v>75</v>
      </c>
      <c r="J5417">
        <v>2.62</v>
      </c>
      <c r="K5417">
        <v>2.23</v>
      </c>
      <c r="L5417">
        <v>3.01</v>
      </c>
      <c r="M5417">
        <v>6.8424333148898597</v>
      </c>
      <c r="N5417">
        <v>4.2252042811625499</v>
      </c>
      <c r="O5417">
        <v>-99</v>
      </c>
    </row>
    <row r="5418" spans="1:15" x14ac:dyDescent="0.25">
      <c r="A5418" s="20" t="s">
        <v>5526</v>
      </c>
      <c r="B5418">
        <v>4</v>
      </c>
      <c r="C5418" t="s">
        <v>68</v>
      </c>
      <c r="D5418" t="s">
        <v>90</v>
      </c>
      <c r="E5418" t="s">
        <v>85</v>
      </c>
      <c r="F5418" t="s">
        <v>38</v>
      </c>
      <c r="G5418">
        <v>3</v>
      </c>
      <c r="H5418">
        <v>2013</v>
      </c>
      <c r="I5418" t="s">
        <v>45</v>
      </c>
      <c r="J5418">
        <v>2.3228257414039599</v>
      </c>
      <c r="K5418">
        <v>0.68</v>
      </c>
      <c r="L5418">
        <v>3.97</v>
      </c>
      <c r="M5418">
        <v>108</v>
      </c>
      <c r="N5418">
        <v>5.8523184659136103</v>
      </c>
      <c r="O5418">
        <v>9.6225044864937601</v>
      </c>
    </row>
    <row r="5419" spans="1:15" x14ac:dyDescent="0.25">
      <c r="A5419" s="20" t="s">
        <v>5527</v>
      </c>
      <c r="B5419">
        <v>4</v>
      </c>
      <c r="C5419" t="s">
        <v>68</v>
      </c>
      <c r="D5419" t="s">
        <v>90</v>
      </c>
      <c r="E5419" t="s">
        <v>85</v>
      </c>
      <c r="F5419" t="s">
        <v>38</v>
      </c>
      <c r="G5419">
        <v>3</v>
      </c>
      <c r="H5419">
        <v>2013</v>
      </c>
      <c r="I5419" t="s">
        <v>46</v>
      </c>
      <c r="J5419">
        <v>3.32640643529697</v>
      </c>
      <c r="K5419">
        <v>1.43</v>
      </c>
      <c r="L5419">
        <v>5.22</v>
      </c>
      <c r="M5419">
        <v>79</v>
      </c>
      <c r="N5419">
        <v>4.60385220107643</v>
      </c>
      <c r="O5419">
        <v>11.250879009260199</v>
      </c>
    </row>
    <row r="5420" spans="1:15" x14ac:dyDescent="0.25">
      <c r="A5420" s="20" t="s">
        <v>5528</v>
      </c>
      <c r="B5420">
        <v>4</v>
      </c>
      <c r="C5420" t="s">
        <v>68</v>
      </c>
      <c r="D5420" t="s">
        <v>90</v>
      </c>
      <c r="E5420" t="s">
        <v>85</v>
      </c>
      <c r="F5420" t="s">
        <v>38</v>
      </c>
      <c r="G5420">
        <v>3</v>
      </c>
      <c r="H5420">
        <v>2013</v>
      </c>
      <c r="I5420" t="s">
        <v>47</v>
      </c>
      <c r="J5420">
        <v>3.4217078155905898</v>
      </c>
      <c r="K5420">
        <v>2.27</v>
      </c>
      <c r="L5420">
        <v>4.57</v>
      </c>
      <c r="M5420">
        <v>188</v>
      </c>
      <c r="N5420">
        <v>3.2329088962914101</v>
      </c>
      <c r="O5420">
        <v>7.2932495748947304</v>
      </c>
    </row>
    <row r="5421" spans="1:15" x14ac:dyDescent="0.25">
      <c r="A5421" s="20" t="s">
        <v>5529</v>
      </c>
      <c r="B5421">
        <v>4</v>
      </c>
      <c r="C5421" t="s">
        <v>68</v>
      </c>
      <c r="D5421" t="s">
        <v>90</v>
      </c>
      <c r="E5421" t="s">
        <v>85</v>
      </c>
      <c r="F5421" t="s">
        <v>38</v>
      </c>
      <c r="G5421">
        <v>3</v>
      </c>
      <c r="H5421">
        <v>2013</v>
      </c>
      <c r="I5421" t="s">
        <v>48</v>
      </c>
      <c r="J5421">
        <v>2.8727959425162601</v>
      </c>
      <c r="K5421">
        <v>1.49</v>
      </c>
      <c r="L5421">
        <v>4.26</v>
      </c>
      <c r="M5421">
        <v>72</v>
      </c>
      <c r="N5421">
        <v>2.19754516013368</v>
      </c>
      <c r="O5421">
        <v>11.7851130197758</v>
      </c>
    </row>
    <row r="5422" spans="1:15" x14ac:dyDescent="0.25">
      <c r="A5422" s="20" t="s">
        <v>5530</v>
      </c>
      <c r="B5422">
        <v>4</v>
      </c>
      <c r="C5422" t="s">
        <v>68</v>
      </c>
      <c r="D5422" t="s">
        <v>90</v>
      </c>
      <c r="E5422" t="s">
        <v>85</v>
      </c>
      <c r="F5422" t="s">
        <v>38</v>
      </c>
      <c r="G5422">
        <v>3</v>
      </c>
      <c r="H5422">
        <v>2013</v>
      </c>
      <c r="I5422" t="s">
        <v>49</v>
      </c>
      <c r="J5422">
        <v>2.4131429899897099</v>
      </c>
      <c r="K5422">
        <v>0.27</v>
      </c>
      <c r="L5422">
        <v>4.5599999999999996</v>
      </c>
      <c r="M5422">
        <v>60</v>
      </c>
      <c r="N5422">
        <v>4.8712260363021302</v>
      </c>
      <c r="O5422">
        <v>12.9099444873581</v>
      </c>
    </row>
    <row r="5423" spans="1:15" x14ac:dyDescent="0.25">
      <c r="A5423" s="20" t="s">
        <v>5531</v>
      </c>
      <c r="B5423">
        <v>4</v>
      </c>
      <c r="C5423" t="s">
        <v>68</v>
      </c>
      <c r="D5423" t="s">
        <v>90</v>
      </c>
      <c r="E5423" t="s">
        <v>85</v>
      </c>
      <c r="F5423" t="s">
        <v>38</v>
      </c>
      <c r="G5423">
        <v>3</v>
      </c>
      <c r="H5423">
        <v>2013</v>
      </c>
      <c r="I5423" t="s">
        <v>50</v>
      </c>
      <c r="J5423">
        <v>2.0457936869579201</v>
      </c>
      <c r="K5423">
        <v>0.28000000000000003</v>
      </c>
      <c r="L5423">
        <v>3.81</v>
      </c>
      <c r="M5423">
        <v>67</v>
      </c>
      <c r="N5423">
        <v>3.3574725928765901</v>
      </c>
      <c r="O5423">
        <v>12.2169444356305</v>
      </c>
    </row>
    <row r="5424" spans="1:15" x14ac:dyDescent="0.25">
      <c r="A5424" s="20" t="s">
        <v>5532</v>
      </c>
      <c r="B5424">
        <v>4</v>
      </c>
      <c r="C5424" t="s">
        <v>68</v>
      </c>
      <c r="D5424" t="s">
        <v>90</v>
      </c>
      <c r="E5424" t="s">
        <v>85</v>
      </c>
      <c r="F5424" t="s">
        <v>38</v>
      </c>
      <c r="G5424">
        <v>3</v>
      </c>
      <c r="H5424">
        <v>2013</v>
      </c>
      <c r="I5424" t="s">
        <v>51</v>
      </c>
      <c r="J5424">
        <v>0.91920911849280196</v>
      </c>
      <c r="K5424">
        <v>-0.47</v>
      </c>
      <c r="L5424">
        <v>2.31</v>
      </c>
      <c r="M5424">
        <v>43</v>
      </c>
      <c r="N5424">
        <v>2.9409656618098898</v>
      </c>
      <c r="O5424">
        <v>15.249857033260501</v>
      </c>
    </row>
    <row r="5425" spans="1:15" x14ac:dyDescent="0.25">
      <c r="A5425" s="20" t="s">
        <v>5533</v>
      </c>
      <c r="B5425">
        <v>4</v>
      </c>
      <c r="C5425" t="s">
        <v>68</v>
      </c>
      <c r="D5425" t="s">
        <v>90</v>
      </c>
      <c r="E5425" t="s">
        <v>86</v>
      </c>
      <c r="F5425" t="s">
        <v>42</v>
      </c>
      <c r="G5425">
        <v>4</v>
      </c>
      <c r="H5425">
        <v>2013</v>
      </c>
      <c r="I5425" t="s">
        <v>34</v>
      </c>
      <c r="J5425">
        <v>8.8958609442845091</v>
      </c>
      <c r="K5425">
        <v>6.82</v>
      </c>
      <c r="L5425">
        <v>10.97</v>
      </c>
      <c r="M5425">
        <v>285</v>
      </c>
      <c r="N5425">
        <v>7.1600144371261001</v>
      </c>
      <c r="O5425">
        <v>5.9234887775909204</v>
      </c>
    </row>
    <row r="5426" spans="1:15" x14ac:dyDescent="0.25">
      <c r="A5426" s="20" t="s">
        <v>5534</v>
      </c>
      <c r="B5426">
        <v>4</v>
      </c>
      <c r="C5426" t="s">
        <v>68</v>
      </c>
      <c r="D5426" t="s">
        <v>90</v>
      </c>
      <c r="E5426" t="s">
        <v>86</v>
      </c>
      <c r="F5426" t="s">
        <v>42</v>
      </c>
      <c r="G5426">
        <v>4</v>
      </c>
      <c r="H5426">
        <v>2013</v>
      </c>
      <c r="I5426" t="s">
        <v>52</v>
      </c>
      <c r="J5426" t="s">
        <v>44</v>
      </c>
      <c r="K5426" t="s">
        <v>44</v>
      </c>
      <c r="L5426" t="s">
        <v>44</v>
      </c>
      <c r="M5426">
        <v>8</v>
      </c>
      <c r="N5426">
        <v>2.4401576876005402</v>
      </c>
      <c r="O5426">
        <v>35.355339059327399</v>
      </c>
    </row>
    <row r="5427" spans="1:15" x14ac:dyDescent="0.25">
      <c r="A5427" s="20" t="s">
        <v>5535</v>
      </c>
      <c r="B5427">
        <v>4</v>
      </c>
      <c r="C5427" t="s">
        <v>68</v>
      </c>
      <c r="D5427" t="s">
        <v>90</v>
      </c>
      <c r="E5427" t="s">
        <v>86</v>
      </c>
      <c r="F5427" t="s">
        <v>42</v>
      </c>
      <c r="G5427">
        <v>4</v>
      </c>
      <c r="H5427">
        <v>2013</v>
      </c>
      <c r="I5427" t="s">
        <v>53</v>
      </c>
      <c r="J5427" t="s">
        <v>44</v>
      </c>
      <c r="K5427" t="s">
        <v>44</v>
      </c>
      <c r="L5427" t="s">
        <v>44</v>
      </c>
      <c r="M5427">
        <v>13</v>
      </c>
      <c r="N5427">
        <v>2.8861354542925599</v>
      </c>
      <c r="O5427">
        <v>27.735009811261499</v>
      </c>
    </row>
    <row r="5428" spans="1:15" x14ac:dyDescent="0.25">
      <c r="A5428" s="20" t="s">
        <v>5536</v>
      </c>
      <c r="B5428">
        <v>4</v>
      </c>
      <c r="C5428" t="s">
        <v>68</v>
      </c>
      <c r="D5428" t="s">
        <v>90</v>
      </c>
      <c r="E5428" t="s">
        <v>86</v>
      </c>
      <c r="F5428" t="s">
        <v>42</v>
      </c>
      <c r="G5428">
        <v>4</v>
      </c>
      <c r="H5428">
        <v>2013</v>
      </c>
      <c r="I5428" t="s">
        <v>54</v>
      </c>
      <c r="J5428" t="s">
        <v>44</v>
      </c>
      <c r="K5428" t="s">
        <v>44</v>
      </c>
      <c r="L5428" t="s">
        <v>44</v>
      </c>
      <c r="M5428">
        <v>6</v>
      </c>
      <c r="N5428">
        <v>2.26054227978732</v>
      </c>
      <c r="O5428">
        <v>40.824829046386299</v>
      </c>
    </row>
    <row r="5429" spans="1:15" x14ac:dyDescent="0.25">
      <c r="A5429" s="20" t="s">
        <v>5537</v>
      </c>
      <c r="B5429">
        <v>4</v>
      </c>
      <c r="C5429" t="s">
        <v>68</v>
      </c>
      <c r="D5429" t="s">
        <v>90</v>
      </c>
      <c r="E5429" t="s">
        <v>86</v>
      </c>
      <c r="F5429" t="s">
        <v>42</v>
      </c>
      <c r="G5429">
        <v>4</v>
      </c>
      <c r="H5429">
        <v>2013</v>
      </c>
      <c r="I5429" t="s">
        <v>55</v>
      </c>
      <c r="J5429">
        <v>14.876425820113999</v>
      </c>
      <c r="K5429">
        <v>8.4600000000000009</v>
      </c>
      <c r="L5429">
        <v>21.29</v>
      </c>
      <c r="M5429">
        <v>34</v>
      </c>
      <c r="N5429">
        <v>4.3709382803275698</v>
      </c>
      <c r="O5429">
        <v>17.149858514250901</v>
      </c>
    </row>
    <row r="5430" spans="1:15" x14ac:dyDescent="0.25">
      <c r="A5430" s="20" t="s">
        <v>21906</v>
      </c>
      <c r="B5430">
        <v>4</v>
      </c>
      <c r="C5430" t="s">
        <v>68</v>
      </c>
      <c r="D5430" t="s">
        <v>90</v>
      </c>
      <c r="E5430" t="s">
        <v>86</v>
      </c>
      <c r="F5430" t="s">
        <v>42</v>
      </c>
      <c r="G5430">
        <v>4</v>
      </c>
      <c r="H5430">
        <v>2013</v>
      </c>
      <c r="I5430" t="s">
        <v>56</v>
      </c>
      <c r="J5430" t="s">
        <v>44</v>
      </c>
      <c r="K5430" t="s">
        <v>44</v>
      </c>
      <c r="L5430" t="s">
        <v>44</v>
      </c>
      <c r="M5430">
        <v>2</v>
      </c>
      <c r="N5430">
        <v>6.0379653365290897</v>
      </c>
      <c r="O5430">
        <v>70.710678118654698</v>
      </c>
    </row>
    <row r="5431" spans="1:15" x14ac:dyDescent="0.25">
      <c r="A5431" s="20" t="s">
        <v>5538</v>
      </c>
      <c r="B5431">
        <v>4</v>
      </c>
      <c r="C5431" t="s">
        <v>68</v>
      </c>
      <c r="D5431" t="s">
        <v>90</v>
      </c>
      <c r="E5431" t="s">
        <v>86</v>
      </c>
      <c r="F5431" t="s">
        <v>42</v>
      </c>
      <c r="G5431">
        <v>4</v>
      </c>
      <c r="H5431">
        <v>2013</v>
      </c>
      <c r="I5431" t="s">
        <v>58</v>
      </c>
      <c r="J5431">
        <v>4.6753691577199703</v>
      </c>
      <c r="K5431">
        <v>2.15</v>
      </c>
      <c r="L5431">
        <v>7.2</v>
      </c>
      <c r="M5431">
        <v>46</v>
      </c>
      <c r="N5431">
        <v>3.8553885333167601</v>
      </c>
      <c r="O5431">
        <v>14.7441956154897</v>
      </c>
    </row>
    <row r="5432" spans="1:15" x14ac:dyDescent="0.25">
      <c r="A5432" s="20" t="s">
        <v>5539</v>
      </c>
      <c r="B5432">
        <v>4</v>
      </c>
      <c r="C5432" t="s">
        <v>68</v>
      </c>
      <c r="D5432" t="s">
        <v>90</v>
      </c>
      <c r="E5432" t="s">
        <v>86</v>
      </c>
      <c r="F5432" t="s">
        <v>42</v>
      </c>
      <c r="G5432">
        <v>4</v>
      </c>
      <c r="H5432">
        <v>2013</v>
      </c>
      <c r="I5432" t="s">
        <v>59</v>
      </c>
      <c r="J5432" t="s">
        <v>44</v>
      </c>
      <c r="K5432" t="s">
        <v>44</v>
      </c>
      <c r="L5432" t="s">
        <v>44</v>
      </c>
      <c r="M5432">
        <v>4</v>
      </c>
      <c r="N5432">
        <v>3.4933265949494099</v>
      </c>
      <c r="O5432">
        <v>50</v>
      </c>
    </row>
    <row r="5433" spans="1:15" x14ac:dyDescent="0.25">
      <c r="A5433" s="20" t="s">
        <v>5540</v>
      </c>
      <c r="B5433">
        <v>4</v>
      </c>
      <c r="C5433" t="s">
        <v>68</v>
      </c>
      <c r="D5433" t="s">
        <v>90</v>
      </c>
      <c r="E5433" t="s">
        <v>86</v>
      </c>
      <c r="F5433" t="s">
        <v>42</v>
      </c>
      <c r="G5433">
        <v>4</v>
      </c>
      <c r="H5433">
        <v>2013</v>
      </c>
      <c r="I5433" t="s">
        <v>60</v>
      </c>
      <c r="J5433">
        <v>6.7106509612326004</v>
      </c>
      <c r="K5433">
        <v>5.01</v>
      </c>
      <c r="L5433">
        <v>8.41</v>
      </c>
      <c r="M5433">
        <v>165</v>
      </c>
      <c r="N5433">
        <v>3.97181559167946</v>
      </c>
      <c r="O5433">
        <v>7.7849894416152301</v>
      </c>
    </row>
    <row r="5434" spans="1:15" x14ac:dyDescent="0.25">
      <c r="A5434" s="20" t="s">
        <v>5541</v>
      </c>
      <c r="B5434">
        <v>4</v>
      </c>
      <c r="C5434" t="s">
        <v>68</v>
      </c>
      <c r="D5434" t="s">
        <v>90</v>
      </c>
      <c r="E5434" t="s">
        <v>86</v>
      </c>
      <c r="F5434" t="s">
        <v>42</v>
      </c>
      <c r="G5434">
        <v>4</v>
      </c>
      <c r="H5434">
        <v>2013</v>
      </c>
      <c r="I5434" t="s">
        <v>43</v>
      </c>
      <c r="J5434">
        <v>13.406338995939601</v>
      </c>
      <c r="K5434">
        <v>5.55</v>
      </c>
      <c r="L5434">
        <v>21.27</v>
      </c>
      <c r="M5434">
        <v>21</v>
      </c>
      <c r="N5434">
        <v>5.0267715089410698</v>
      </c>
      <c r="O5434">
        <v>21.821789023599202</v>
      </c>
    </row>
    <row r="5435" spans="1:15" x14ac:dyDescent="0.25">
      <c r="A5435" s="20" t="s">
        <v>5542</v>
      </c>
      <c r="B5435">
        <v>4</v>
      </c>
      <c r="C5435" t="s">
        <v>68</v>
      </c>
      <c r="D5435" t="s">
        <v>90</v>
      </c>
      <c r="E5435" t="s">
        <v>86</v>
      </c>
      <c r="F5435" t="s">
        <v>42</v>
      </c>
      <c r="G5435">
        <v>4</v>
      </c>
      <c r="H5435">
        <v>2013</v>
      </c>
      <c r="I5435" t="s">
        <v>62</v>
      </c>
      <c r="J5435" t="s">
        <v>44</v>
      </c>
      <c r="K5435" t="s">
        <v>44</v>
      </c>
      <c r="L5435" t="s">
        <v>44</v>
      </c>
      <c r="M5435">
        <v>2</v>
      </c>
      <c r="N5435">
        <v>2.4147861693591799</v>
      </c>
      <c r="O5435">
        <v>70.710678118654698</v>
      </c>
    </row>
    <row r="5436" spans="1:15" x14ac:dyDescent="0.25">
      <c r="A5436" s="20" t="s">
        <v>5543</v>
      </c>
      <c r="B5436">
        <v>4</v>
      </c>
      <c r="C5436" t="s">
        <v>68</v>
      </c>
      <c r="D5436" t="s">
        <v>90</v>
      </c>
      <c r="E5436" t="s">
        <v>86</v>
      </c>
      <c r="F5436" t="s">
        <v>42</v>
      </c>
      <c r="G5436">
        <v>4</v>
      </c>
      <c r="H5436">
        <v>2013</v>
      </c>
      <c r="I5436" t="s">
        <v>75</v>
      </c>
      <c r="J5436">
        <v>5.45</v>
      </c>
      <c r="K5436">
        <v>4.8600000000000003</v>
      </c>
      <c r="L5436">
        <v>6.04</v>
      </c>
      <c r="M5436">
        <v>9.67430769215302</v>
      </c>
      <c r="N5436">
        <v>4.2252042811625499</v>
      </c>
      <c r="O5436">
        <v>-99</v>
      </c>
    </row>
    <row r="5437" spans="1:15" x14ac:dyDescent="0.25">
      <c r="A5437" s="20" t="s">
        <v>5544</v>
      </c>
      <c r="B5437">
        <v>4</v>
      </c>
      <c r="C5437" t="s">
        <v>68</v>
      </c>
      <c r="D5437" t="s">
        <v>90</v>
      </c>
      <c r="E5437" t="s">
        <v>86</v>
      </c>
      <c r="F5437" t="s">
        <v>42</v>
      </c>
      <c r="G5437">
        <v>4</v>
      </c>
      <c r="H5437">
        <v>2013</v>
      </c>
      <c r="I5437" t="s">
        <v>45</v>
      </c>
      <c r="J5437">
        <v>5.2895785008001903</v>
      </c>
      <c r="K5437">
        <v>2.34</v>
      </c>
      <c r="L5437">
        <v>8.24</v>
      </c>
      <c r="M5437">
        <v>56</v>
      </c>
      <c r="N5437">
        <v>5.8523184659136103</v>
      </c>
      <c r="O5437">
        <v>13.363062095621199</v>
      </c>
    </row>
    <row r="5438" spans="1:15" x14ac:dyDescent="0.25">
      <c r="A5438" s="20" t="s">
        <v>5545</v>
      </c>
      <c r="B5438">
        <v>4</v>
      </c>
      <c r="C5438" t="s">
        <v>68</v>
      </c>
      <c r="D5438" t="s">
        <v>90</v>
      </c>
      <c r="E5438" t="s">
        <v>86</v>
      </c>
      <c r="F5438" t="s">
        <v>42</v>
      </c>
      <c r="G5438">
        <v>4</v>
      </c>
      <c r="H5438">
        <v>2013</v>
      </c>
      <c r="I5438" t="s">
        <v>46</v>
      </c>
      <c r="J5438">
        <v>3.9772318073081498</v>
      </c>
      <c r="K5438">
        <v>1.84</v>
      </c>
      <c r="L5438">
        <v>6.11</v>
      </c>
      <c r="M5438">
        <v>70</v>
      </c>
      <c r="N5438">
        <v>4.60385220107643</v>
      </c>
      <c r="O5438">
        <v>11.952286093343901</v>
      </c>
    </row>
    <row r="5439" spans="1:15" x14ac:dyDescent="0.25">
      <c r="A5439" s="20" t="s">
        <v>5546</v>
      </c>
      <c r="B5439">
        <v>4</v>
      </c>
      <c r="C5439" t="s">
        <v>68</v>
      </c>
      <c r="D5439" t="s">
        <v>90</v>
      </c>
      <c r="E5439" t="s">
        <v>86</v>
      </c>
      <c r="F5439" t="s">
        <v>42</v>
      </c>
      <c r="G5439">
        <v>4</v>
      </c>
      <c r="H5439">
        <v>2013</v>
      </c>
      <c r="I5439" t="s">
        <v>47</v>
      </c>
      <c r="J5439">
        <v>4.3369129194190297</v>
      </c>
      <c r="K5439">
        <v>3.32</v>
      </c>
      <c r="L5439">
        <v>5.36</v>
      </c>
      <c r="M5439">
        <v>352</v>
      </c>
      <c r="N5439">
        <v>3.2329088962914101</v>
      </c>
      <c r="O5439">
        <v>5.3300179088902597</v>
      </c>
    </row>
    <row r="5440" spans="1:15" x14ac:dyDescent="0.25">
      <c r="A5440" s="20" t="s">
        <v>5547</v>
      </c>
      <c r="B5440">
        <v>4</v>
      </c>
      <c r="C5440" t="s">
        <v>68</v>
      </c>
      <c r="D5440" t="s">
        <v>90</v>
      </c>
      <c r="E5440" t="s">
        <v>86</v>
      </c>
      <c r="F5440" t="s">
        <v>42</v>
      </c>
      <c r="G5440">
        <v>4</v>
      </c>
      <c r="H5440">
        <v>2013</v>
      </c>
      <c r="I5440" t="s">
        <v>48</v>
      </c>
      <c r="J5440" t="s">
        <v>44</v>
      </c>
      <c r="K5440" t="s">
        <v>44</v>
      </c>
      <c r="L5440" t="s">
        <v>44</v>
      </c>
      <c r="M5440">
        <v>17</v>
      </c>
      <c r="N5440">
        <v>2.19754516013368</v>
      </c>
      <c r="O5440">
        <v>24.253562503633301</v>
      </c>
    </row>
    <row r="5441" spans="1:15" x14ac:dyDescent="0.25">
      <c r="A5441" s="20" t="s">
        <v>5548</v>
      </c>
      <c r="B5441">
        <v>4</v>
      </c>
      <c r="C5441" t="s">
        <v>68</v>
      </c>
      <c r="D5441" t="s">
        <v>90</v>
      </c>
      <c r="E5441" t="s">
        <v>86</v>
      </c>
      <c r="F5441" t="s">
        <v>42</v>
      </c>
      <c r="G5441">
        <v>4</v>
      </c>
      <c r="H5441">
        <v>2013</v>
      </c>
      <c r="I5441" t="s">
        <v>49</v>
      </c>
      <c r="J5441">
        <v>3.3396583589303499</v>
      </c>
      <c r="K5441">
        <v>0.57999999999999996</v>
      </c>
      <c r="L5441">
        <v>6.1</v>
      </c>
      <c r="M5441">
        <v>40</v>
      </c>
      <c r="N5441">
        <v>4.8712260363021302</v>
      </c>
      <c r="O5441">
        <v>15.8113883008419</v>
      </c>
    </row>
    <row r="5442" spans="1:15" x14ac:dyDescent="0.25">
      <c r="A5442" s="20" t="s">
        <v>5549</v>
      </c>
      <c r="B5442">
        <v>4</v>
      </c>
      <c r="C5442" t="s">
        <v>68</v>
      </c>
      <c r="D5442" t="s">
        <v>90</v>
      </c>
      <c r="E5442" t="s">
        <v>86</v>
      </c>
      <c r="F5442" t="s">
        <v>42</v>
      </c>
      <c r="G5442">
        <v>4</v>
      </c>
      <c r="H5442">
        <v>2013</v>
      </c>
      <c r="I5442" t="s">
        <v>50</v>
      </c>
      <c r="J5442" t="s">
        <v>44</v>
      </c>
      <c r="K5442" t="s">
        <v>44</v>
      </c>
      <c r="L5442" t="s">
        <v>44</v>
      </c>
      <c r="M5442">
        <v>12</v>
      </c>
      <c r="N5442">
        <v>3.3574725928765901</v>
      </c>
      <c r="O5442">
        <v>28.867513459481302</v>
      </c>
    </row>
    <row r="5443" spans="1:15" x14ac:dyDescent="0.25">
      <c r="A5443" s="20" t="s">
        <v>5550</v>
      </c>
      <c r="B5443">
        <v>4</v>
      </c>
      <c r="C5443" t="s">
        <v>68</v>
      </c>
      <c r="D5443" t="s">
        <v>90</v>
      </c>
      <c r="E5443" t="s">
        <v>86</v>
      </c>
      <c r="F5443" t="s">
        <v>42</v>
      </c>
      <c r="G5443">
        <v>4</v>
      </c>
      <c r="H5443">
        <v>2013</v>
      </c>
      <c r="I5443" t="s">
        <v>51</v>
      </c>
      <c r="J5443" t="s">
        <v>44</v>
      </c>
      <c r="K5443" t="s">
        <v>44</v>
      </c>
      <c r="L5443" t="s">
        <v>44</v>
      </c>
      <c r="M5443">
        <v>10</v>
      </c>
      <c r="N5443">
        <v>2.9409656618098898</v>
      </c>
      <c r="O5443">
        <v>31.6227766016838</v>
      </c>
    </row>
    <row r="5444" spans="1:15" x14ac:dyDescent="0.25">
      <c r="A5444" s="20" t="s">
        <v>5551</v>
      </c>
      <c r="B5444">
        <v>4</v>
      </c>
      <c r="C5444" t="s">
        <v>68</v>
      </c>
      <c r="D5444" t="s">
        <v>90</v>
      </c>
      <c r="E5444" t="s">
        <v>84</v>
      </c>
      <c r="F5444" t="s">
        <v>35</v>
      </c>
      <c r="G5444">
        <v>5</v>
      </c>
      <c r="H5444">
        <v>2013</v>
      </c>
      <c r="I5444" t="s">
        <v>34</v>
      </c>
      <c r="J5444">
        <v>3.21332760574139</v>
      </c>
      <c r="K5444">
        <v>1.54</v>
      </c>
      <c r="L5444">
        <v>4.8899999999999997</v>
      </c>
      <c r="M5444">
        <v>216</v>
      </c>
      <c r="N5444">
        <v>7.1600144371261001</v>
      </c>
      <c r="O5444">
        <v>6.8041381743977203</v>
      </c>
    </row>
    <row r="5445" spans="1:15" x14ac:dyDescent="0.25">
      <c r="A5445" s="20" t="s">
        <v>5552</v>
      </c>
      <c r="B5445">
        <v>4</v>
      </c>
      <c r="C5445" t="s">
        <v>68</v>
      </c>
      <c r="D5445" t="s">
        <v>90</v>
      </c>
      <c r="E5445" t="s">
        <v>84</v>
      </c>
      <c r="F5445" t="s">
        <v>35</v>
      </c>
      <c r="G5445">
        <v>5</v>
      </c>
      <c r="H5445">
        <v>2013</v>
      </c>
      <c r="I5445" t="s">
        <v>52</v>
      </c>
      <c r="J5445" t="s">
        <v>44</v>
      </c>
      <c r="K5445" t="s">
        <v>44</v>
      </c>
      <c r="L5445" t="s">
        <v>44</v>
      </c>
      <c r="M5445">
        <v>4</v>
      </c>
      <c r="N5445">
        <v>2.4401576876005402</v>
      </c>
      <c r="O5445">
        <v>50</v>
      </c>
    </row>
    <row r="5446" spans="1:15" x14ac:dyDescent="0.25">
      <c r="A5446" s="20" t="s">
        <v>5553</v>
      </c>
      <c r="B5446">
        <v>4</v>
      </c>
      <c r="C5446" t="s">
        <v>68</v>
      </c>
      <c r="D5446" t="s">
        <v>90</v>
      </c>
      <c r="E5446" t="s">
        <v>84</v>
      </c>
      <c r="F5446" t="s">
        <v>35</v>
      </c>
      <c r="G5446">
        <v>5</v>
      </c>
      <c r="H5446">
        <v>2013</v>
      </c>
      <c r="I5446" t="s">
        <v>53</v>
      </c>
      <c r="J5446" t="s">
        <v>44</v>
      </c>
      <c r="K5446" t="s">
        <v>44</v>
      </c>
      <c r="L5446" t="s">
        <v>44</v>
      </c>
      <c r="M5446">
        <v>5</v>
      </c>
      <c r="N5446">
        <v>2.8861354542925599</v>
      </c>
      <c r="O5446">
        <v>44.721359549995803</v>
      </c>
    </row>
    <row r="5447" spans="1:15" x14ac:dyDescent="0.25">
      <c r="A5447" s="20" t="s">
        <v>5554</v>
      </c>
      <c r="B5447">
        <v>4</v>
      </c>
      <c r="C5447" t="s">
        <v>68</v>
      </c>
      <c r="D5447" t="s">
        <v>90</v>
      </c>
      <c r="E5447" t="s">
        <v>84</v>
      </c>
      <c r="F5447" t="s">
        <v>35</v>
      </c>
      <c r="G5447">
        <v>5</v>
      </c>
      <c r="H5447">
        <v>2013</v>
      </c>
      <c r="I5447" t="s">
        <v>55</v>
      </c>
      <c r="J5447" t="s">
        <v>44</v>
      </c>
      <c r="K5447" t="s">
        <v>44</v>
      </c>
      <c r="L5447" t="s">
        <v>44</v>
      </c>
      <c r="M5447">
        <v>14</v>
      </c>
      <c r="N5447">
        <v>4.3709382803275698</v>
      </c>
      <c r="O5447">
        <v>26.726124191242398</v>
      </c>
    </row>
    <row r="5448" spans="1:15" x14ac:dyDescent="0.25">
      <c r="A5448" s="20" t="s">
        <v>5555</v>
      </c>
      <c r="B5448">
        <v>4</v>
      </c>
      <c r="C5448" t="s">
        <v>68</v>
      </c>
      <c r="D5448" t="s">
        <v>90</v>
      </c>
      <c r="E5448" t="s">
        <v>84</v>
      </c>
      <c r="F5448" t="s">
        <v>35</v>
      </c>
      <c r="G5448">
        <v>5</v>
      </c>
      <c r="H5448">
        <v>2013</v>
      </c>
      <c r="I5448" t="s">
        <v>57</v>
      </c>
      <c r="J5448" t="s">
        <v>44</v>
      </c>
      <c r="K5448" t="s">
        <v>44</v>
      </c>
      <c r="L5448" t="s">
        <v>44</v>
      </c>
      <c r="M5448">
        <v>3</v>
      </c>
      <c r="N5448">
        <v>3.02355782812722</v>
      </c>
      <c r="O5448">
        <v>57.735026918962603</v>
      </c>
    </row>
    <row r="5449" spans="1:15" x14ac:dyDescent="0.25">
      <c r="A5449" s="20" t="s">
        <v>5556</v>
      </c>
      <c r="B5449">
        <v>4</v>
      </c>
      <c r="C5449" t="s">
        <v>68</v>
      </c>
      <c r="D5449" t="s">
        <v>90</v>
      </c>
      <c r="E5449" t="s">
        <v>84</v>
      </c>
      <c r="F5449" t="s">
        <v>35</v>
      </c>
      <c r="G5449">
        <v>5</v>
      </c>
      <c r="H5449">
        <v>2013</v>
      </c>
      <c r="I5449" t="s">
        <v>58</v>
      </c>
      <c r="J5449">
        <v>0.48909994103766602</v>
      </c>
      <c r="K5449">
        <v>-1.1499999999999999</v>
      </c>
      <c r="L5449">
        <v>2.13</v>
      </c>
      <c r="M5449">
        <v>31</v>
      </c>
      <c r="N5449">
        <v>3.8553885333167601</v>
      </c>
      <c r="O5449">
        <v>17.9605302026775</v>
      </c>
    </row>
    <row r="5450" spans="1:15" x14ac:dyDescent="0.25">
      <c r="A5450" s="20" t="s">
        <v>5557</v>
      </c>
      <c r="B5450">
        <v>4</v>
      </c>
      <c r="C5450" t="s">
        <v>68</v>
      </c>
      <c r="D5450" t="s">
        <v>90</v>
      </c>
      <c r="E5450" t="s">
        <v>84</v>
      </c>
      <c r="F5450" t="s">
        <v>35</v>
      </c>
      <c r="G5450">
        <v>5</v>
      </c>
      <c r="H5450">
        <v>2013</v>
      </c>
      <c r="I5450" t="s">
        <v>60</v>
      </c>
      <c r="J5450">
        <v>1.3721537713996399</v>
      </c>
      <c r="K5450">
        <v>0.25</v>
      </c>
      <c r="L5450">
        <v>2.5</v>
      </c>
      <c r="M5450">
        <v>113</v>
      </c>
      <c r="N5450">
        <v>3.97181559167946</v>
      </c>
      <c r="O5450">
        <v>9.4072086838359699</v>
      </c>
    </row>
    <row r="5451" spans="1:15" x14ac:dyDescent="0.25">
      <c r="A5451" s="20" t="s">
        <v>5558</v>
      </c>
      <c r="B5451">
        <v>4</v>
      </c>
      <c r="C5451" t="s">
        <v>68</v>
      </c>
      <c r="D5451" t="s">
        <v>90</v>
      </c>
      <c r="E5451" t="s">
        <v>84</v>
      </c>
      <c r="F5451" t="s">
        <v>35</v>
      </c>
      <c r="G5451">
        <v>5</v>
      </c>
      <c r="H5451">
        <v>2013</v>
      </c>
      <c r="I5451" t="s">
        <v>61</v>
      </c>
      <c r="J5451" t="s">
        <v>44</v>
      </c>
      <c r="K5451" t="s">
        <v>44</v>
      </c>
      <c r="L5451" t="s">
        <v>44</v>
      </c>
      <c r="M5451">
        <v>1</v>
      </c>
      <c r="N5451">
        <v>1.94075072202027</v>
      </c>
      <c r="O5451">
        <v>100</v>
      </c>
    </row>
    <row r="5452" spans="1:15" x14ac:dyDescent="0.25">
      <c r="A5452" s="20" t="s">
        <v>5559</v>
      </c>
      <c r="B5452">
        <v>4</v>
      </c>
      <c r="C5452" t="s">
        <v>68</v>
      </c>
      <c r="D5452" t="s">
        <v>90</v>
      </c>
      <c r="E5452" t="s">
        <v>84</v>
      </c>
      <c r="F5452" t="s">
        <v>35</v>
      </c>
      <c r="G5452">
        <v>5</v>
      </c>
      <c r="H5452">
        <v>2013</v>
      </c>
      <c r="I5452" t="s">
        <v>43</v>
      </c>
      <c r="J5452" t="s">
        <v>44</v>
      </c>
      <c r="K5452" t="s">
        <v>44</v>
      </c>
      <c r="L5452" t="s">
        <v>44</v>
      </c>
      <c r="M5452">
        <v>16</v>
      </c>
      <c r="N5452">
        <v>5.0267715089410698</v>
      </c>
      <c r="O5452">
        <v>25</v>
      </c>
    </row>
    <row r="5453" spans="1:15" x14ac:dyDescent="0.25">
      <c r="A5453" s="20" t="s">
        <v>5560</v>
      </c>
      <c r="B5453">
        <v>4</v>
      </c>
      <c r="C5453" t="s">
        <v>68</v>
      </c>
      <c r="D5453" t="s">
        <v>90</v>
      </c>
      <c r="E5453" t="s">
        <v>84</v>
      </c>
      <c r="F5453" t="s">
        <v>35</v>
      </c>
      <c r="G5453">
        <v>5</v>
      </c>
      <c r="H5453">
        <v>2013</v>
      </c>
      <c r="I5453" t="s">
        <v>62</v>
      </c>
      <c r="J5453" t="s">
        <v>44</v>
      </c>
      <c r="K5453" t="s">
        <v>44</v>
      </c>
      <c r="L5453" t="s">
        <v>44</v>
      </c>
      <c r="M5453">
        <v>2</v>
      </c>
      <c r="N5453">
        <v>2.4147861693591799</v>
      </c>
      <c r="O5453">
        <v>70.710678118654698</v>
      </c>
    </row>
    <row r="5454" spans="1:15" x14ac:dyDescent="0.25">
      <c r="A5454" s="20" t="s">
        <v>5561</v>
      </c>
      <c r="B5454">
        <v>4</v>
      </c>
      <c r="C5454" t="s">
        <v>68</v>
      </c>
      <c r="D5454" t="s">
        <v>90</v>
      </c>
      <c r="E5454" t="s">
        <v>84</v>
      </c>
      <c r="F5454" t="s">
        <v>35</v>
      </c>
      <c r="G5454">
        <v>5</v>
      </c>
      <c r="H5454">
        <v>2013</v>
      </c>
      <c r="I5454" t="s">
        <v>75</v>
      </c>
      <c r="J5454">
        <v>1.82</v>
      </c>
      <c r="K5454">
        <v>1.31</v>
      </c>
      <c r="L5454">
        <v>2.33</v>
      </c>
      <c r="M5454">
        <v>6.0484294106707797</v>
      </c>
      <c r="N5454">
        <v>4.2252042811625499</v>
      </c>
      <c r="O5454">
        <v>-99</v>
      </c>
    </row>
    <row r="5455" spans="1:15" x14ac:dyDescent="0.25">
      <c r="A5455" s="20" t="s">
        <v>5562</v>
      </c>
      <c r="B5455">
        <v>4</v>
      </c>
      <c r="C5455" t="s">
        <v>68</v>
      </c>
      <c r="D5455" t="s">
        <v>90</v>
      </c>
      <c r="E5455" t="s">
        <v>84</v>
      </c>
      <c r="F5455" t="s">
        <v>35</v>
      </c>
      <c r="G5455">
        <v>5</v>
      </c>
      <c r="H5455">
        <v>2013</v>
      </c>
      <c r="I5455" t="s">
        <v>45</v>
      </c>
      <c r="J5455">
        <v>-0.25581057695799297</v>
      </c>
      <c r="K5455">
        <v>-1.98</v>
      </c>
      <c r="L5455">
        <v>1.47</v>
      </c>
      <c r="M5455">
        <v>46</v>
      </c>
      <c r="N5455">
        <v>5.8523184659136103</v>
      </c>
      <c r="O5455">
        <v>14.7441956154897</v>
      </c>
    </row>
    <row r="5456" spans="1:15" x14ac:dyDescent="0.25">
      <c r="A5456" s="20" t="s">
        <v>5563</v>
      </c>
      <c r="B5456">
        <v>4</v>
      </c>
      <c r="C5456" t="s">
        <v>68</v>
      </c>
      <c r="D5456" t="s">
        <v>90</v>
      </c>
      <c r="E5456" t="s">
        <v>84</v>
      </c>
      <c r="F5456" t="s">
        <v>35</v>
      </c>
      <c r="G5456">
        <v>5</v>
      </c>
      <c r="H5456">
        <v>2013</v>
      </c>
      <c r="I5456" t="s">
        <v>46</v>
      </c>
      <c r="J5456">
        <v>1.4230553902044101</v>
      </c>
      <c r="K5456">
        <v>-0.5</v>
      </c>
      <c r="L5456">
        <v>3.35</v>
      </c>
      <c r="M5456">
        <v>45</v>
      </c>
      <c r="N5456">
        <v>4.60385220107643</v>
      </c>
      <c r="O5456">
        <v>14.907119849998599</v>
      </c>
    </row>
    <row r="5457" spans="1:15" x14ac:dyDescent="0.25">
      <c r="A5457" s="20" t="s">
        <v>5564</v>
      </c>
      <c r="B5457">
        <v>4</v>
      </c>
      <c r="C5457" t="s">
        <v>68</v>
      </c>
      <c r="D5457" t="s">
        <v>90</v>
      </c>
      <c r="E5457" t="s">
        <v>84</v>
      </c>
      <c r="F5457" t="s">
        <v>35</v>
      </c>
      <c r="G5457">
        <v>5</v>
      </c>
      <c r="H5457">
        <v>2013</v>
      </c>
      <c r="I5457" t="s">
        <v>47</v>
      </c>
      <c r="J5457">
        <v>0.79213394077643295</v>
      </c>
      <c r="K5457">
        <v>-0.25</v>
      </c>
      <c r="L5457">
        <v>1.83</v>
      </c>
      <c r="M5457">
        <v>95</v>
      </c>
      <c r="N5457">
        <v>3.2329088962914101</v>
      </c>
      <c r="O5457">
        <v>10.259783520851499</v>
      </c>
    </row>
    <row r="5458" spans="1:15" x14ac:dyDescent="0.25">
      <c r="A5458" s="20" t="s">
        <v>5565</v>
      </c>
      <c r="B5458">
        <v>4</v>
      </c>
      <c r="C5458" t="s">
        <v>68</v>
      </c>
      <c r="D5458" t="s">
        <v>90</v>
      </c>
      <c r="E5458" t="s">
        <v>84</v>
      </c>
      <c r="F5458" t="s">
        <v>35</v>
      </c>
      <c r="G5458">
        <v>5</v>
      </c>
      <c r="H5458">
        <v>2013</v>
      </c>
      <c r="I5458" t="s">
        <v>48</v>
      </c>
      <c r="J5458" t="s">
        <v>44</v>
      </c>
      <c r="K5458" t="s">
        <v>44</v>
      </c>
      <c r="L5458" t="s">
        <v>44</v>
      </c>
      <c r="M5458">
        <v>5</v>
      </c>
      <c r="N5458">
        <v>2.19754516013368</v>
      </c>
      <c r="O5458">
        <v>44.721359549995803</v>
      </c>
    </row>
    <row r="5459" spans="1:15" x14ac:dyDescent="0.25">
      <c r="A5459" s="20" t="s">
        <v>5566</v>
      </c>
      <c r="B5459">
        <v>4</v>
      </c>
      <c r="C5459" t="s">
        <v>68</v>
      </c>
      <c r="D5459" t="s">
        <v>90</v>
      </c>
      <c r="E5459" t="s">
        <v>84</v>
      </c>
      <c r="F5459" t="s">
        <v>35</v>
      </c>
      <c r="G5459">
        <v>5</v>
      </c>
      <c r="H5459">
        <v>2013</v>
      </c>
      <c r="I5459" t="s">
        <v>49</v>
      </c>
      <c r="J5459">
        <v>2.9357287977875002</v>
      </c>
      <c r="K5459">
        <v>-0.22</v>
      </c>
      <c r="L5459">
        <v>6.09</v>
      </c>
      <c r="M5459">
        <v>27</v>
      </c>
      <c r="N5459">
        <v>4.8712260363021302</v>
      </c>
      <c r="O5459">
        <v>19.245008972987499</v>
      </c>
    </row>
    <row r="5460" spans="1:15" x14ac:dyDescent="0.25">
      <c r="A5460" s="20" t="s">
        <v>5567</v>
      </c>
      <c r="B5460">
        <v>4</v>
      </c>
      <c r="C5460" t="s">
        <v>68</v>
      </c>
      <c r="D5460" t="s">
        <v>90</v>
      </c>
      <c r="E5460" t="s">
        <v>84</v>
      </c>
      <c r="F5460" t="s">
        <v>35</v>
      </c>
      <c r="G5460">
        <v>5</v>
      </c>
      <c r="H5460">
        <v>2013</v>
      </c>
      <c r="I5460" t="s">
        <v>50</v>
      </c>
      <c r="J5460" t="s">
        <v>44</v>
      </c>
      <c r="K5460" t="s">
        <v>44</v>
      </c>
      <c r="L5460" t="s">
        <v>44</v>
      </c>
      <c r="M5460">
        <v>4</v>
      </c>
      <c r="N5460">
        <v>3.3574725928765901</v>
      </c>
      <c r="O5460">
        <v>50</v>
      </c>
    </row>
    <row r="5461" spans="1:15" x14ac:dyDescent="0.25">
      <c r="A5461" s="20" t="s">
        <v>5568</v>
      </c>
      <c r="B5461">
        <v>4</v>
      </c>
      <c r="C5461" t="s">
        <v>68</v>
      </c>
      <c r="D5461" t="s">
        <v>90</v>
      </c>
      <c r="E5461" t="s">
        <v>84</v>
      </c>
      <c r="F5461" t="s">
        <v>35</v>
      </c>
      <c r="G5461">
        <v>5</v>
      </c>
      <c r="H5461">
        <v>2013</v>
      </c>
      <c r="I5461" t="s">
        <v>51</v>
      </c>
      <c r="J5461" t="s">
        <v>44</v>
      </c>
      <c r="K5461" t="s">
        <v>44</v>
      </c>
      <c r="L5461" t="s">
        <v>44</v>
      </c>
      <c r="M5461">
        <v>3</v>
      </c>
      <c r="N5461">
        <v>2.9409656618098898</v>
      </c>
      <c r="O5461">
        <v>57.735026918962603</v>
      </c>
    </row>
    <row r="5462" spans="1:15" x14ac:dyDescent="0.25">
      <c r="A5462" s="20" t="s">
        <v>5569</v>
      </c>
      <c r="B5462">
        <v>4</v>
      </c>
      <c r="C5462" t="s">
        <v>68</v>
      </c>
      <c r="D5462" t="s">
        <v>90</v>
      </c>
      <c r="E5462" t="s">
        <v>85</v>
      </c>
      <c r="F5462" t="s">
        <v>38</v>
      </c>
      <c r="G5462">
        <v>3</v>
      </c>
      <c r="H5462">
        <v>2014</v>
      </c>
      <c r="I5462" t="s">
        <v>34</v>
      </c>
      <c r="J5462">
        <v>4.5866941442296199</v>
      </c>
      <c r="K5462">
        <v>2.1800000000000002</v>
      </c>
      <c r="L5462">
        <v>7</v>
      </c>
      <c r="M5462">
        <v>105</v>
      </c>
      <c r="N5462">
        <v>7.0999485558912596</v>
      </c>
      <c r="O5462">
        <v>9.7590007294853294</v>
      </c>
    </row>
    <row r="5463" spans="1:15" x14ac:dyDescent="0.25">
      <c r="A5463" s="20" t="s">
        <v>5570</v>
      </c>
      <c r="B5463">
        <v>4</v>
      </c>
      <c r="C5463" t="s">
        <v>68</v>
      </c>
      <c r="D5463" t="s">
        <v>90</v>
      </c>
      <c r="E5463" t="s">
        <v>85</v>
      </c>
      <c r="F5463" t="s">
        <v>38</v>
      </c>
      <c r="G5463">
        <v>3</v>
      </c>
      <c r="H5463">
        <v>2014</v>
      </c>
      <c r="I5463" t="s">
        <v>52</v>
      </c>
      <c r="J5463">
        <v>2.10239241695264</v>
      </c>
      <c r="K5463">
        <v>-0.03</v>
      </c>
      <c r="L5463">
        <v>4.2300000000000004</v>
      </c>
      <c r="M5463">
        <v>24</v>
      </c>
      <c r="N5463">
        <v>2.8505894553521598</v>
      </c>
      <c r="O5463">
        <v>20.412414523193199</v>
      </c>
    </row>
    <row r="5464" spans="1:15" x14ac:dyDescent="0.25">
      <c r="A5464" s="20" t="s">
        <v>5571</v>
      </c>
      <c r="B5464">
        <v>4</v>
      </c>
      <c r="C5464" t="s">
        <v>68</v>
      </c>
      <c r="D5464" t="s">
        <v>90</v>
      </c>
      <c r="E5464" t="s">
        <v>85</v>
      </c>
      <c r="F5464" t="s">
        <v>38</v>
      </c>
      <c r="G5464">
        <v>3</v>
      </c>
      <c r="H5464">
        <v>2014</v>
      </c>
      <c r="I5464" t="s">
        <v>53</v>
      </c>
      <c r="J5464">
        <v>4.1344442724958501</v>
      </c>
      <c r="K5464">
        <v>2.61</v>
      </c>
      <c r="L5464">
        <v>5.66</v>
      </c>
      <c r="M5464">
        <v>144</v>
      </c>
      <c r="N5464">
        <v>3.1068013187843002</v>
      </c>
      <c r="O5464">
        <v>8.3333333333333304</v>
      </c>
    </row>
    <row r="5465" spans="1:15" x14ac:dyDescent="0.25">
      <c r="A5465" s="20" t="s">
        <v>5572</v>
      </c>
      <c r="B5465">
        <v>4</v>
      </c>
      <c r="C5465" t="s">
        <v>68</v>
      </c>
      <c r="D5465" t="s">
        <v>90</v>
      </c>
      <c r="E5465" t="s">
        <v>85</v>
      </c>
      <c r="F5465" t="s">
        <v>38</v>
      </c>
      <c r="G5465">
        <v>3</v>
      </c>
      <c r="H5465">
        <v>2014</v>
      </c>
      <c r="I5465" t="s">
        <v>54</v>
      </c>
      <c r="J5465" t="s">
        <v>44</v>
      </c>
      <c r="K5465" t="s">
        <v>44</v>
      </c>
      <c r="L5465" t="s">
        <v>44</v>
      </c>
      <c r="M5465">
        <v>5</v>
      </c>
      <c r="N5465">
        <v>1.5231200627119601</v>
      </c>
      <c r="O5465">
        <v>44.721359549995803</v>
      </c>
    </row>
    <row r="5466" spans="1:15" x14ac:dyDescent="0.25">
      <c r="A5466" s="20" t="s">
        <v>5573</v>
      </c>
      <c r="B5466">
        <v>4</v>
      </c>
      <c r="C5466" t="s">
        <v>68</v>
      </c>
      <c r="D5466" t="s">
        <v>90</v>
      </c>
      <c r="E5466" t="s">
        <v>85</v>
      </c>
      <c r="F5466" t="s">
        <v>38</v>
      </c>
      <c r="G5466">
        <v>3</v>
      </c>
      <c r="H5466">
        <v>2014</v>
      </c>
      <c r="I5466" t="s">
        <v>55</v>
      </c>
      <c r="J5466">
        <v>2.1723189672343599</v>
      </c>
      <c r="K5466">
        <v>0.54</v>
      </c>
      <c r="L5466">
        <v>3.8</v>
      </c>
      <c r="M5466">
        <v>57</v>
      </c>
      <c r="N5466">
        <v>3.69474462561704</v>
      </c>
      <c r="O5466">
        <v>13.245323570650401</v>
      </c>
    </row>
    <row r="5467" spans="1:15" x14ac:dyDescent="0.25">
      <c r="A5467" s="20" t="s">
        <v>5574</v>
      </c>
      <c r="B5467">
        <v>4</v>
      </c>
      <c r="C5467" t="s">
        <v>68</v>
      </c>
      <c r="D5467" t="s">
        <v>90</v>
      </c>
      <c r="E5467" t="s">
        <v>85</v>
      </c>
      <c r="F5467" t="s">
        <v>38</v>
      </c>
      <c r="G5467">
        <v>3</v>
      </c>
      <c r="H5467">
        <v>2014</v>
      </c>
      <c r="I5467" t="s">
        <v>56</v>
      </c>
      <c r="J5467">
        <v>1.2487899445512101</v>
      </c>
      <c r="K5467">
        <v>-1.72</v>
      </c>
      <c r="L5467">
        <v>4.22</v>
      </c>
      <c r="M5467">
        <v>46</v>
      </c>
      <c r="N5467">
        <v>4.7702561940584598</v>
      </c>
      <c r="O5467">
        <v>14.7441956154897</v>
      </c>
    </row>
    <row r="5468" spans="1:15" x14ac:dyDescent="0.25">
      <c r="A5468" s="20" t="s">
        <v>5575</v>
      </c>
      <c r="B5468">
        <v>4</v>
      </c>
      <c r="C5468" t="s">
        <v>68</v>
      </c>
      <c r="D5468" t="s">
        <v>90</v>
      </c>
      <c r="E5468" t="s">
        <v>85</v>
      </c>
      <c r="F5468" t="s">
        <v>38</v>
      </c>
      <c r="G5468">
        <v>3</v>
      </c>
      <c r="H5468">
        <v>2014</v>
      </c>
      <c r="I5468" t="s">
        <v>57</v>
      </c>
      <c r="J5468">
        <v>3.0605882420192101</v>
      </c>
      <c r="K5468">
        <v>0.88</v>
      </c>
      <c r="L5468">
        <v>5.24</v>
      </c>
      <c r="M5468">
        <v>50</v>
      </c>
      <c r="N5468">
        <v>3.9403704413020502</v>
      </c>
      <c r="O5468">
        <v>14.142135623731001</v>
      </c>
    </row>
    <row r="5469" spans="1:15" x14ac:dyDescent="0.25">
      <c r="A5469" s="20" t="s">
        <v>5576</v>
      </c>
      <c r="B5469">
        <v>4</v>
      </c>
      <c r="C5469" t="s">
        <v>68</v>
      </c>
      <c r="D5469" t="s">
        <v>90</v>
      </c>
      <c r="E5469" t="s">
        <v>85</v>
      </c>
      <c r="F5469" t="s">
        <v>38</v>
      </c>
      <c r="G5469">
        <v>3</v>
      </c>
      <c r="H5469">
        <v>2014</v>
      </c>
      <c r="I5469" t="s">
        <v>58</v>
      </c>
      <c r="J5469">
        <v>3.29067099918537</v>
      </c>
      <c r="K5469">
        <v>2.14</v>
      </c>
      <c r="L5469">
        <v>4.4400000000000004</v>
      </c>
      <c r="M5469">
        <v>217</v>
      </c>
      <c r="N5469">
        <v>4.0464280136961097</v>
      </c>
      <c r="O5469">
        <v>6.7884423330213099</v>
      </c>
    </row>
    <row r="5470" spans="1:15" x14ac:dyDescent="0.25">
      <c r="A5470" s="20" t="s">
        <v>5577</v>
      </c>
      <c r="B5470">
        <v>4</v>
      </c>
      <c r="C5470" t="s">
        <v>68</v>
      </c>
      <c r="D5470" t="s">
        <v>90</v>
      </c>
      <c r="E5470" t="s">
        <v>85</v>
      </c>
      <c r="F5470" t="s">
        <v>38</v>
      </c>
      <c r="G5470">
        <v>3</v>
      </c>
      <c r="H5470">
        <v>2014</v>
      </c>
      <c r="I5470" t="s">
        <v>59</v>
      </c>
      <c r="J5470">
        <v>2.5299435950967202</v>
      </c>
      <c r="K5470">
        <v>-1.73</v>
      </c>
      <c r="L5470">
        <v>6.79</v>
      </c>
      <c r="M5470">
        <v>21</v>
      </c>
      <c r="N5470">
        <v>5.50655805378313</v>
      </c>
      <c r="O5470">
        <v>21.821789023599202</v>
      </c>
    </row>
    <row r="5471" spans="1:15" x14ac:dyDescent="0.25">
      <c r="A5471" s="20" t="s">
        <v>5578</v>
      </c>
      <c r="B5471">
        <v>4</v>
      </c>
      <c r="C5471" t="s">
        <v>68</v>
      </c>
      <c r="D5471" t="s">
        <v>90</v>
      </c>
      <c r="E5471" t="s">
        <v>85</v>
      </c>
      <c r="F5471" t="s">
        <v>38</v>
      </c>
      <c r="G5471">
        <v>3</v>
      </c>
      <c r="H5471">
        <v>2014</v>
      </c>
      <c r="I5471" t="s">
        <v>60</v>
      </c>
      <c r="J5471">
        <v>3.35321927854628</v>
      </c>
      <c r="K5471">
        <v>1.96</v>
      </c>
      <c r="L5471">
        <v>4.74</v>
      </c>
      <c r="M5471">
        <v>108</v>
      </c>
      <c r="N5471">
        <v>3.4854595554101699</v>
      </c>
      <c r="O5471">
        <v>9.6225044864937601</v>
      </c>
    </row>
    <row r="5472" spans="1:15" x14ac:dyDescent="0.25">
      <c r="A5472" s="20" t="s">
        <v>5579</v>
      </c>
      <c r="B5472">
        <v>4</v>
      </c>
      <c r="C5472" t="s">
        <v>68</v>
      </c>
      <c r="D5472" t="s">
        <v>90</v>
      </c>
      <c r="E5472" t="s">
        <v>85</v>
      </c>
      <c r="F5472" t="s">
        <v>38</v>
      </c>
      <c r="G5472">
        <v>3</v>
      </c>
      <c r="H5472">
        <v>2014</v>
      </c>
      <c r="I5472" t="s">
        <v>61</v>
      </c>
      <c r="J5472" t="s">
        <v>44</v>
      </c>
      <c r="K5472" t="s">
        <v>44</v>
      </c>
      <c r="L5472" t="s">
        <v>44</v>
      </c>
      <c r="M5472">
        <v>5</v>
      </c>
      <c r="N5472">
        <v>3.7953039242174</v>
      </c>
      <c r="O5472">
        <v>44.721359549995803</v>
      </c>
    </row>
    <row r="5473" spans="1:15" x14ac:dyDescent="0.25">
      <c r="A5473" s="20" t="s">
        <v>5580</v>
      </c>
      <c r="B5473">
        <v>4</v>
      </c>
      <c r="C5473" t="s">
        <v>68</v>
      </c>
      <c r="D5473" t="s">
        <v>90</v>
      </c>
      <c r="E5473" t="s">
        <v>85</v>
      </c>
      <c r="F5473" t="s">
        <v>38</v>
      </c>
      <c r="G5473">
        <v>3</v>
      </c>
      <c r="H5473">
        <v>2014</v>
      </c>
      <c r="I5473" t="s">
        <v>43</v>
      </c>
      <c r="J5473">
        <v>5.0918934099645403</v>
      </c>
      <c r="K5473">
        <v>3.19</v>
      </c>
      <c r="L5473">
        <v>6.99</v>
      </c>
      <c r="M5473">
        <v>144</v>
      </c>
      <c r="N5473">
        <v>4.7176886785489698</v>
      </c>
      <c r="O5473">
        <v>8.3333333333333304</v>
      </c>
    </row>
    <row r="5474" spans="1:15" x14ac:dyDescent="0.25">
      <c r="A5474" s="20" t="s">
        <v>5581</v>
      </c>
      <c r="B5474">
        <v>4</v>
      </c>
      <c r="C5474" t="s">
        <v>68</v>
      </c>
      <c r="D5474" t="s">
        <v>90</v>
      </c>
      <c r="E5474" t="s">
        <v>85</v>
      </c>
      <c r="F5474" t="s">
        <v>38</v>
      </c>
      <c r="G5474">
        <v>3</v>
      </c>
      <c r="H5474">
        <v>2014</v>
      </c>
      <c r="I5474" t="s">
        <v>62</v>
      </c>
      <c r="J5474">
        <v>-1.3593880534949601</v>
      </c>
      <c r="K5474">
        <v>-3.63</v>
      </c>
      <c r="L5474">
        <v>0.92</v>
      </c>
      <c r="M5474">
        <v>19</v>
      </c>
      <c r="N5474">
        <v>4.7404771219600699</v>
      </c>
      <c r="O5474">
        <v>22.941573387056199</v>
      </c>
    </row>
    <row r="5475" spans="1:15" x14ac:dyDescent="0.25">
      <c r="A5475" s="20" t="s">
        <v>5582</v>
      </c>
      <c r="B5475">
        <v>4</v>
      </c>
      <c r="C5475" t="s">
        <v>68</v>
      </c>
      <c r="D5475" t="s">
        <v>90</v>
      </c>
      <c r="E5475" t="s">
        <v>85</v>
      </c>
      <c r="F5475" t="s">
        <v>38</v>
      </c>
      <c r="G5475">
        <v>3</v>
      </c>
      <c r="H5475">
        <v>2014</v>
      </c>
      <c r="I5475" t="s">
        <v>75</v>
      </c>
      <c r="J5475">
        <v>2.8</v>
      </c>
      <c r="K5475">
        <v>2.41</v>
      </c>
      <c r="L5475">
        <v>3.2</v>
      </c>
      <c r="M5475">
        <v>7.0797809581643802</v>
      </c>
      <c r="N5475">
        <v>4.2767965117289304</v>
      </c>
      <c r="O5475">
        <v>-99</v>
      </c>
    </row>
    <row r="5476" spans="1:15" x14ac:dyDescent="0.25">
      <c r="A5476" s="20" t="s">
        <v>5583</v>
      </c>
      <c r="B5476">
        <v>4</v>
      </c>
      <c r="C5476" t="s">
        <v>68</v>
      </c>
      <c r="D5476" t="s">
        <v>90</v>
      </c>
      <c r="E5476" t="s">
        <v>85</v>
      </c>
      <c r="F5476" t="s">
        <v>38</v>
      </c>
      <c r="G5476">
        <v>3</v>
      </c>
      <c r="H5476">
        <v>2014</v>
      </c>
      <c r="I5476" t="s">
        <v>45</v>
      </c>
      <c r="J5476">
        <v>0.81336515596384595</v>
      </c>
      <c r="K5476">
        <v>-0.68</v>
      </c>
      <c r="L5476">
        <v>2.2999999999999998</v>
      </c>
      <c r="M5476">
        <v>94</v>
      </c>
      <c r="N5476">
        <v>5.9717191856567204</v>
      </c>
      <c r="O5476">
        <v>10.3142124625879</v>
      </c>
    </row>
    <row r="5477" spans="1:15" x14ac:dyDescent="0.25">
      <c r="A5477" s="20" t="s">
        <v>5584</v>
      </c>
      <c r="B5477">
        <v>4</v>
      </c>
      <c r="C5477" t="s">
        <v>68</v>
      </c>
      <c r="D5477" t="s">
        <v>90</v>
      </c>
      <c r="E5477" t="s">
        <v>85</v>
      </c>
      <c r="F5477" t="s">
        <v>38</v>
      </c>
      <c r="G5477">
        <v>3</v>
      </c>
      <c r="H5477">
        <v>2014</v>
      </c>
      <c r="I5477" t="s">
        <v>46</v>
      </c>
      <c r="J5477">
        <v>3.4415931270765601</v>
      </c>
      <c r="K5477">
        <v>1.53</v>
      </c>
      <c r="L5477">
        <v>5.35</v>
      </c>
      <c r="M5477">
        <v>79</v>
      </c>
      <c r="N5477">
        <v>4.5517625780296802</v>
      </c>
      <c r="O5477">
        <v>11.250879009260199</v>
      </c>
    </row>
    <row r="5478" spans="1:15" x14ac:dyDescent="0.25">
      <c r="A5478" s="20" t="s">
        <v>5585</v>
      </c>
      <c r="B5478">
        <v>4</v>
      </c>
      <c r="C5478" t="s">
        <v>68</v>
      </c>
      <c r="D5478" t="s">
        <v>90</v>
      </c>
      <c r="E5478" t="s">
        <v>85</v>
      </c>
      <c r="F5478" t="s">
        <v>38</v>
      </c>
      <c r="G5478">
        <v>3</v>
      </c>
      <c r="H5478">
        <v>2014</v>
      </c>
      <c r="I5478" t="s">
        <v>47</v>
      </c>
      <c r="J5478">
        <v>4.9292372665802198</v>
      </c>
      <c r="K5478">
        <v>3.72</v>
      </c>
      <c r="L5478">
        <v>6.14</v>
      </c>
      <c r="M5478">
        <v>221</v>
      </c>
      <c r="N5478">
        <v>2.9186610401794799</v>
      </c>
      <c r="O5478">
        <v>6.7267279399631201</v>
      </c>
    </row>
    <row r="5479" spans="1:15" x14ac:dyDescent="0.25">
      <c r="A5479" s="20" t="s">
        <v>5586</v>
      </c>
      <c r="B5479">
        <v>4</v>
      </c>
      <c r="C5479" t="s">
        <v>68</v>
      </c>
      <c r="D5479" t="s">
        <v>90</v>
      </c>
      <c r="E5479" t="s">
        <v>85</v>
      </c>
      <c r="F5479" t="s">
        <v>38</v>
      </c>
      <c r="G5479">
        <v>3</v>
      </c>
      <c r="H5479">
        <v>2014</v>
      </c>
      <c r="I5479" t="s">
        <v>48</v>
      </c>
      <c r="J5479">
        <v>1.25976315087802</v>
      </c>
      <c r="K5479">
        <v>-7.0000000000000007E-2</v>
      </c>
      <c r="L5479">
        <v>2.59</v>
      </c>
      <c r="M5479">
        <v>59</v>
      </c>
      <c r="N5479">
        <v>2.77795956394539</v>
      </c>
      <c r="O5479">
        <v>13.018891098082401</v>
      </c>
    </row>
    <row r="5480" spans="1:15" x14ac:dyDescent="0.25">
      <c r="A5480" s="20" t="s">
        <v>5587</v>
      </c>
      <c r="B5480">
        <v>4</v>
      </c>
      <c r="C5480" t="s">
        <v>68</v>
      </c>
      <c r="D5480" t="s">
        <v>90</v>
      </c>
      <c r="E5480" t="s">
        <v>85</v>
      </c>
      <c r="F5480" t="s">
        <v>38</v>
      </c>
      <c r="G5480">
        <v>3</v>
      </c>
      <c r="H5480">
        <v>2014</v>
      </c>
      <c r="I5480" t="s">
        <v>49</v>
      </c>
      <c r="J5480">
        <v>5.1574110388614303</v>
      </c>
      <c r="K5480">
        <v>2.91</v>
      </c>
      <c r="L5480">
        <v>7.4</v>
      </c>
      <c r="M5480">
        <v>70</v>
      </c>
      <c r="N5480">
        <v>3.5553244956628398</v>
      </c>
      <c r="O5480">
        <v>11.952286093343901</v>
      </c>
    </row>
    <row r="5481" spans="1:15" x14ac:dyDescent="0.25">
      <c r="A5481" s="20" t="s">
        <v>5588</v>
      </c>
      <c r="B5481">
        <v>4</v>
      </c>
      <c r="C5481" t="s">
        <v>68</v>
      </c>
      <c r="D5481" t="s">
        <v>90</v>
      </c>
      <c r="E5481" t="s">
        <v>85</v>
      </c>
      <c r="F5481" t="s">
        <v>38</v>
      </c>
      <c r="G5481">
        <v>3</v>
      </c>
      <c r="H5481">
        <v>2014</v>
      </c>
      <c r="I5481" t="s">
        <v>50</v>
      </c>
      <c r="J5481">
        <v>0.102479809722792</v>
      </c>
      <c r="K5481">
        <v>-2.1</v>
      </c>
      <c r="L5481">
        <v>2.2999999999999998</v>
      </c>
      <c r="M5481">
        <v>82</v>
      </c>
      <c r="N5481">
        <v>6.4578663551835698</v>
      </c>
      <c r="O5481">
        <v>11.0431526074847</v>
      </c>
    </row>
    <row r="5482" spans="1:15" x14ac:dyDescent="0.25">
      <c r="A5482" s="20" t="s">
        <v>5589</v>
      </c>
      <c r="B5482">
        <v>4</v>
      </c>
      <c r="C5482" t="s">
        <v>68</v>
      </c>
      <c r="D5482" t="s">
        <v>90</v>
      </c>
      <c r="E5482" t="s">
        <v>85</v>
      </c>
      <c r="F5482" t="s">
        <v>38</v>
      </c>
      <c r="G5482">
        <v>3</v>
      </c>
      <c r="H5482">
        <v>2014</v>
      </c>
      <c r="I5482" t="s">
        <v>51</v>
      </c>
      <c r="J5482">
        <v>1.67256777525796</v>
      </c>
      <c r="K5482">
        <v>0.1</v>
      </c>
      <c r="L5482">
        <v>3.24</v>
      </c>
      <c r="M5482">
        <v>57</v>
      </c>
      <c r="N5482">
        <v>3.4041747626086001</v>
      </c>
      <c r="O5482">
        <v>13.245323570650401</v>
      </c>
    </row>
    <row r="5483" spans="1:15" x14ac:dyDescent="0.25">
      <c r="A5483" s="20" t="s">
        <v>5590</v>
      </c>
      <c r="B5483">
        <v>4</v>
      </c>
      <c r="C5483" t="s">
        <v>68</v>
      </c>
      <c r="D5483" t="s">
        <v>90</v>
      </c>
      <c r="E5483" t="s">
        <v>86</v>
      </c>
      <c r="F5483" t="s">
        <v>42</v>
      </c>
      <c r="G5483">
        <v>4</v>
      </c>
      <c r="H5483">
        <v>2014</v>
      </c>
      <c r="I5483" t="s">
        <v>34</v>
      </c>
      <c r="J5483">
        <v>9.2709557177061992</v>
      </c>
      <c r="K5483">
        <v>7.17</v>
      </c>
      <c r="L5483">
        <v>11.37</v>
      </c>
      <c r="M5483">
        <v>288</v>
      </c>
      <c r="N5483">
        <v>7.0999485558912596</v>
      </c>
      <c r="O5483">
        <v>5.8925565098878998</v>
      </c>
    </row>
    <row r="5484" spans="1:15" x14ac:dyDescent="0.25">
      <c r="A5484" s="20" t="s">
        <v>5591</v>
      </c>
      <c r="B5484">
        <v>4</v>
      </c>
      <c r="C5484" t="s">
        <v>68</v>
      </c>
      <c r="D5484" t="s">
        <v>90</v>
      </c>
      <c r="E5484" t="s">
        <v>86</v>
      </c>
      <c r="F5484" t="s">
        <v>42</v>
      </c>
      <c r="G5484">
        <v>4</v>
      </c>
      <c r="H5484">
        <v>2014</v>
      </c>
      <c r="I5484" t="s">
        <v>52</v>
      </c>
      <c r="J5484" t="s">
        <v>44</v>
      </c>
      <c r="K5484" t="s">
        <v>44</v>
      </c>
      <c r="L5484" t="s">
        <v>44</v>
      </c>
      <c r="M5484">
        <v>7</v>
      </c>
      <c r="N5484">
        <v>2.8505894553521598</v>
      </c>
      <c r="O5484">
        <v>37.796447300922701</v>
      </c>
    </row>
    <row r="5485" spans="1:15" x14ac:dyDescent="0.25">
      <c r="A5485" s="20" t="s">
        <v>5592</v>
      </c>
      <c r="B5485">
        <v>4</v>
      </c>
      <c r="C5485" t="s">
        <v>68</v>
      </c>
      <c r="D5485" t="s">
        <v>90</v>
      </c>
      <c r="E5485" t="s">
        <v>86</v>
      </c>
      <c r="F5485" t="s">
        <v>42</v>
      </c>
      <c r="G5485">
        <v>4</v>
      </c>
      <c r="H5485">
        <v>2014</v>
      </c>
      <c r="I5485" t="s">
        <v>53</v>
      </c>
      <c r="J5485" t="s">
        <v>44</v>
      </c>
      <c r="K5485" t="s">
        <v>44</v>
      </c>
      <c r="L5485" t="s">
        <v>44</v>
      </c>
      <c r="M5485">
        <v>15</v>
      </c>
      <c r="N5485">
        <v>3.1068013187843002</v>
      </c>
      <c r="O5485">
        <v>25.8198889747161</v>
      </c>
    </row>
    <row r="5486" spans="1:15" x14ac:dyDescent="0.25">
      <c r="A5486" s="20" t="s">
        <v>5593</v>
      </c>
      <c r="B5486">
        <v>4</v>
      </c>
      <c r="C5486" t="s">
        <v>68</v>
      </c>
      <c r="D5486" t="s">
        <v>90</v>
      </c>
      <c r="E5486" t="s">
        <v>86</v>
      </c>
      <c r="F5486" t="s">
        <v>42</v>
      </c>
      <c r="G5486">
        <v>4</v>
      </c>
      <c r="H5486">
        <v>2014</v>
      </c>
      <c r="I5486" t="s">
        <v>54</v>
      </c>
      <c r="J5486" t="s">
        <v>44</v>
      </c>
      <c r="K5486" t="s">
        <v>44</v>
      </c>
      <c r="L5486" t="s">
        <v>44</v>
      </c>
      <c r="M5486">
        <v>4</v>
      </c>
      <c r="N5486">
        <v>1.5231200627119601</v>
      </c>
      <c r="O5486">
        <v>50</v>
      </c>
    </row>
    <row r="5487" spans="1:15" x14ac:dyDescent="0.25">
      <c r="A5487" s="20" t="s">
        <v>5594</v>
      </c>
      <c r="B5487">
        <v>4</v>
      </c>
      <c r="C5487" t="s">
        <v>68</v>
      </c>
      <c r="D5487" t="s">
        <v>90</v>
      </c>
      <c r="E5487" t="s">
        <v>86</v>
      </c>
      <c r="F5487" t="s">
        <v>42</v>
      </c>
      <c r="G5487">
        <v>4</v>
      </c>
      <c r="H5487">
        <v>2014</v>
      </c>
      <c r="I5487" t="s">
        <v>55</v>
      </c>
      <c r="J5487">
        <v>12.5022563710464</v>
      </c>
      <c r="K5487">
        <v>6.73</v>
      </c>
      <c r="L5487">
        <v>18.28</v>
      </c>
      <c r="M5487">
        <v>30</v>
      </c>
      <c r="N5487">
        <v>3.69474462561704</v>
      </c>
      <c r="O5487">
        <v>18.257418583505501</v>
      </c>
    </row>
    <row r="5488" spans="1:15" x14ac:dyDescent="0.25">
      <c r="A5488" s="20" t="s">
        <v>5595</v>
      </c>
      <c r="B5488">
        <v>4</v>
      </c>
      <c r="C5488" t="s">
        <v>68</v>
      </c>
      <c r="D5488" t="s">
        <v>90</v>
      </c>
      <c r="E5488" t="s">
        <v>86</v>
      </c>
      <c r="F5488" t="s">
        <v>42</v>
      </c>
      <c r="G5488">
        <v>4</v>
      </c>
      <c r="H5488">
        <v>2014</v>
      </c>
      <c r="I5488" t="s">
        <v>56</v>
      </c>
      <c r="J5488" t="s">
        <v>44</v>
      </c>
      <c r="K5488" t="s">
        <v>44</v>
      </c>
      <c r="L5488" t="s">
        <v>44</v>
      </c>
      <c r="M5488">
        <v>3</v>
      </c>
      <c r="N5488">
        <v>4.7702561940584598</v>
      </c>
      <c r="O5488">
        <v>57.735026918962603</v>
      </c>
    </row>
    <row r="5489" spans="1:15" x14ac:dyDescent="0.25">
      <c r="A5489" s="20" t="s">
        <v>5596</v>
      </c>
      <c r="B5489">
        <v>4</v>
      </c>
      <c r="C5489" t="s">
        <v>68</v>
      </c>
      <c r="D5489" t="s">
        <v>90</v>
      </c>
      <c r="E5489" t="s">
        <v>86</v>
      </c>
      <c r="F5489" t="s">
        <v>42</v>
      </c>
      <c r="G5489">
        <v>4</v>
      </c>
      <c r="H5489">
        <v>2014</v>
      </c>
      <c r="I5489" t="s">
        <v>57</v>
      </c>
      <c r="J5489" t="s">
        <v>44</v>
      </c>
      <c r="K5489" t="s">
        <v>44</v>
      </c>
      <c r="L5489" t="s">
        <v>44</v>
      </c>
      <c r="M5489">
        <v>5</v>
      </c>
      <c r="N5489">
        <v>3.9403704413020502</v>
      </c>
      <c r="O5489">
        <v>44.721359549995803</v>
      </c>
    </row>
    <row r="5490" spans="1:15" x14ac:dyDescent="0.25">
      <c r="A5490" s="20" t="s">
        <v>5597</v>
      </c>
      <c r="B5490">
        <v>4</v>
      </c>
      <c r="C5490" t="s">
        <v>68</v>
      </c>
      <c r="D5490" t="s">
        <v>90</v>
      </c>
      <c r="E5490" t="s">
        <v>86</v>
      </c>
      <c r="F5490" t="s">
        <v>42</v>
      </c>
      <c r="G5490">
        <v>4</v>
      </c>
      <c r="H5490">
        <v>2014</v>
      </c>
      <c r="I5490" t="s">
        <v>58</v>
      </c>
      <c r="J5490">
        <v>1.5737777504508399</v>
      </c>
      <c r="K5490">
        <v>-0.43</v>
      </c>
      <c r="L5490">
        <v>3.58</v>
      </c>
      <c r="M5490">
        <v>33</v>
      </c>
      <c r="N5490">
        <v>4.0464280136961097</v>
      </c>
      <c r="O5490">
        <v>17.407765595569799</v>
      </c>
    </row>
    <row r="5491" spans="1:15" x14ac:dyDescent="0.25">
      <c r="A5491" s="20" t="s">
        <v>5598</v>
      </c>
      <c r="B5491">
        <v>4</v>
      </c>
      <c r="C5491" t="s">
        <v>68</v>
      </c>
      <c r="D5491" t="s">
        <v>90</v>
      </c>
      <c r="E5491" t="s">
        <v>86</v>
      </c>
      <c r="F5491" t="s">
        <v>42</v>
      </c>
      <c r="G5491">
        <v>4</v>
      </c>
      <c r="H5491">
        <v>2014</v>
      </c>
      <c r="I5491" t="s">
        <v>59</v>
      </c>
      <c r="J5491" t="s">
        <v>44</v>
      </c>
      <c r="K5491" t="s">
        <v>44</v>
      </c>
      <c r="L5491" t="s">
        <v>44</v>
      </c>
      <c r="M5491">
        <v>7</v>
      </c>
      <c r="N5491">
        <v>5.50655805378313</v>
      </c>
      <c r="O5491">
        <v>37.796447300922701</v>
      </c>
    </row>
    <row r="5492" spans="1:15" x14ac:dyDescent="0.25">
      <c r="A5492" s="20" t="s">
        <v>5599</v>
      </c>
      <c r="B5492">
        <v>4</v>
      </c>
      <c r="C5492" t="s">
        <v>68</v>
      </c>
      <c r="D5492" t="s">
        <v>90</v>
      </c>
      <c r="E5492" t="s">
        <v>86</v>
      </c>
      <c r="F5492" t="s">
        <v>42</v>
      </c>
      <c r="G5492">
        <v>4</v>
      </c>
      <c r="H5492">
        <v>2014</v>
      </c>
      <c r="I5492" t="s">
        <v>60</v>
      </c>
      <c r="J5492">
        <v>5.3276902414669198</v>
      </c>
      <c r="K5492">
        <v>3.73</v>
      </c>
      <c r="L5492">
        <v>6.93</v>
      </c>
      <c r="M5492">
        <v>129</v>
      </c>
      <c r="N5492">
        <v>3.4854595554101699</v>
      </c>
      <c r="O5492">
        <v>8.8045090632562406</v>
      </c>
    </row>
    <row r="5493" spans="1:15" x14ac:dyDescent="0.25">
      <c r="A5493" s="20" t="s">
        <v>5600</v>
      </c>
      <c r="B5493">
        <v>4</v>
      </c>
      <c r="C5493" t="s">
        <v>68</v>
      </c>
      <c r="D5493" t="s">
        <v>90</v>
      </c>
      <c r="E5493" t="s">
        <v>86</v>
      </c>
      <c r="F5493" t="s">
        <v>42</v>
      </c>
      <c r="G5493">
        <v>4</v>
      </c>
      <c r="H5493">
        <v>2014</v>
      </c>
      <c r="I5493" t="s">
        <v>61</v>
      </c>
      <c r="J5493" t="s">
        <v>44</v>
      </c>
      <c r="K5493" t="s">
        <v>44</v>
      </c>
      <c r="L5493" t="s">
        <v>44</v>
      </c>
      <c r="M5493">
        <v>1</v>
      </c>
      <c r="N5493">
        <v>3.7953039242174</v>
      </c>
      <c r="O5493">
        <v>100</v>
      </c>
    </row>
    <row r="5494" spans="1:15" x14ac:dyDescent="0.25">
      <c r="A5494" s="20" t="s">
        <v>5601</v>
      </c>
      <c r="B5494">
        <v>4</v>
      </c>
      <c r="C5494" t="s">
        <v>68</v>
      </c>
      <c r="D5494" t="s">
        <v>90</v>
      </c>
      <c r="E5494" t="s">
        <v>86</v>
      </c>
      <c r="F5494" t="s">
        <v>42</v>
      </c>
      <c r="G5494">
        <v>4</v>
      </c>
      <c r="H5494">
        <v>2014</v>
      </c>
      <c r="I5494" t="s">
        <v>43</v>
      </c>
      <c r="J5494" t="s">
        <v>44</v>
      </c>
      <c r="K5494" t="s">
        <v>44</v>
      </c>
      <c r="L5494" t="s">
        <v>44</v>
      </c>
      <c r="M5494">
        <v>18</v>
      </c>
      <c r="N5494">
        <v>4.7176886785489698</v>
      </c>
      <c r="O5494">
        <v>23.570226039551599</v>
      </c>
    </row>
    <row r="5495" spans="1:15" x14ac:dyDescent="0.25">
      <c r="A5495" s="20" t="s">
        <v>5602</v>
      </c>
      <c r="B5495">
        <v>4</v>
      </c>
      <c r="C5495" t="s">
        <v>68</v>
      </c>
      <c r="D5495" t="s">
        <v>90</v>
      </c>
      <c r="E5495" t="s">
        <v>86</v>
      </c>
      <c r="F5495" t="s">
        <v>42</v>
      </c>
      <c r="G5495">
        <v>4</v>
      </c>
      <c r="H5495">
        <v>2014</v>
      </c>
      <c r="I5495" t="s">
        <v>62</v>
      </c>
      <c r="J5495" t="s">
        <v>44</v>
      </c>
      <c r="K5495" t="s">
        <v>44</v>
      </c>
      <c r="L5495" t="s">
        <v>44</v>
      </c>
      <c r="M5495">
        <v>3</v>
      </c>
      <c r="N5495">
        <v>4.7404771219600699</v>
      </c>
      <c r="O5495">
        <v>57.735026918962603</v>
      </c>
    </row>
    <row r="5496" spans="1:15" x14ac:dyDescent="0.25">
      <c r="A5496" s="20" t="s">
        <v>5603</v>
      </c>
      <c r="B5496">
        <v>4</v>
      </c>
      <c r="C5496" t="s">
        <v>68</v>
      </c>
      <c r="D5496" t="s">
        <v>90</v>
      </c>
      <c r="E5496" t="s">
        <v>86</v>
      </c>
      <c r="F5496" t="s">
        <v>42</v>
      </c>
      <c r="G5496">
        <v>4</v>
      </c>
      <c r="H5496">
        <v>2014</v>
      </c>
      <c r="I5496" t="s">
        <v>75</v>
      </c>
      <c r="J5496">
        <v>5.05</v>
      </c>
      <c r="K5496">
        <v>4.47</v>
      </c>
      <c r="L5496">
        <v>5.63</v>
      </c>
      <c r="M5496">
        <v>9.3247262764066203</v>
      </c>
      <c r="N5496">
        <v>4.2767965117289304</v>
      </c>
      <c r="O5496">
        <v>-99</v>
      </c>
    </row>
    <row r="5497" spans="1:15" x14ac:dyDescent="0.25">
      <c r="A5497" s="20" t="s">
        <v>5604</v>
      </c>
      <c r="B5497">
        <v>4</v>
      </c>
      <c r="C5497" t="s">
        <v>68</v>
      </c>
      <c r="D5497" t="s">
        <v>90</v>
      </c>
      <c r="E5497" t="s">
        <v>86</v>
      </c>
      <c r="F5497" t="s">
        <v>42</v>
      </c>
      <c r="G5497">
        <v>4</v>
      </c>
      <c r="H5497">
        <v>2014</v>
      </c>
      <c r="I5497" t="s">
        <v>45</v>
      </c>
      <c r="J5497">
        <v>3.5795930913416001</v>
      </c>
      <c r="K5497">
        <v>0.91</v>
      </c>
      <c r="L5497">
        <v>6.25</v>
      </c>
      <c r="M5497">
        <v>51</v>
      </c>
      <c r="N5497">
        <v>5.9717191856567204</v>
      </c>
      <c r="O5497">
        <v>14.0028008402801</v>
      </c>
    </row>
    <row r="5498" spans="1:15" x14ac:dyDescent="0.25">
      <c r="A5498" s="20" t="s">
        <v>5605</v>
      </c>
      <c r="B5498">
        <v>4</v>
      </c>
      <c r="C5498" t="s">
        <v>68</v>
      </c>
      <c r="D5498" t="s">
        <v>90</v>
      </c>
      <c r="E5498" t="s">
        <v>86</v>
      </c>
      <c r="F5498" t="s">
        <v>42</v>
      </c>
      <c r="G5498">
        <v>4</v>
      </c>
      <c r="H5498">
        <v>2014</v>
      </c>
      <c r="I5498" t="s">
        <v>46</v>
      </c>
      <c r="J5498">
        <v>4.3221454920659204</v>
      </c>
      <c r="K5498">
        <v>2.15</v>
      </c>
      <c r="L5498">
        <v>6.5</v>
      </c>
      <c r="M5498">
        <v>72</v>
      </c>
      <c r="N5498">
        <v>4.5517625780296802</v>
      </c>
      <c r="O5498">
        <v>11.7851130197758</v>
      </c>
    </row>
    <row r="5499" spans="1:15" x14ac:dyDescent="0.25">
      <c r="A5499" s="20" t="s">
        <v>5606</v>
      </c>
      <c r="B5499">
        <v>4</v>
      </c>
      <c r="C5499" t="s">
        <v>68</v>
      </c>
      <c r="D5499" t="s">
        <v>90</v>
      </c>
      <c r="E5499" t="s">
        <v>86</v>
      </c>
      <c r="F5499" t="s">
        <v>42</v>
      </c>
      <c r="G5499">
        <v>4</v>
      </c>
      <c r="H5499">
        <v>2014</v>
      </c>
      <c r="I5499" t="s">
        <v>47</v>
      </c>
      <c r="J5499">
        <v>4.9992048966679201</v>
      </c>
      <c r="K5499">
        <v>3.97</v>
      </c>
      <c r="L5499">
        <v>6.02</v>
      </c>
      <c r="M5499">
        <v>364</v>
      </c>
      <c r="N5499">
        <v>2.9186610401794799</v>
      </c>
      <c r="O5499">
        <v>5.2414241836095901</v>
      </c>
    </row>
    <row r="5500" spans="1:15" x14ac:dyDescent="0.25">
      <c r="A5500" s="20" t="s">
        <v>5607</v>
      </c>
      <c r="B5500">
        <v>4</v>
      </c>
      <c r="C5500" t="s">
        <v>68</v>
      </c>
      <c r="D5500" t="s">
        <v>90</v>
      </c>
      <c r="E5500" t="s">
        <v>86</v>
      </c>
      <c r="F5500" t="s">
        <v>42</v>
      </c>
      <c r="G5500">
        <v>4</v>
      </c>
      <c r="H5500">
        <v>2014</v>
      </c>
      <c r="I5500" t="s">
        <v>48</v>
      </c>
      <c r="J5500" t="s">
        <v>44</v>
      </c>
      <c r="K5500" t="s">
        <v>44</v>
      </c>
      <c r="L5500" t="s">
        <v>44</v>
      </c>
      <c r="M5500">
        <v>15</v>
      </c>
      <c r="N5500">
        <v>2.77795956394539</v>
      </c>
      <c r="O5500">
        <v>25.8198889747161</v>
      </c>
    </row>
    <row r="5501" spans="1:15" x14ac:dyDescent="0.25">
      <c r="A5501" s="20" t="s">
        <v>5608</v>
      </c>
      <c r="B5501">
        <v>4</v>
      </c>
      <c r="C5501" t="s">
        <v>68</v>
      </c>
      <c r="D5501" t="s">
        <v>90</v>
      </c>
      <c r="E5501" t="s">
        <v>86</v>
      </c>
      <c r="F5501" t="s">
        <v>42</v>
      </c>
      <c r="G5501">
        <v>4</v>
      </c>
      <c r="H5501">
        <v>2014</v>
      </c>
      <c r="I5501" t="s">
        <v>49</v>
      </c>
      <c r="J5501">
        <v>6.4466167041273899</v>
      </c>
      <c r="K5501">
        <v>3.45</v>
      </c>
      <c r="L5501">
        <v>9.4499999999999993</v>
      </c>
      <c r="M5501">
        <v>47</v>
      </c>
      <c r="N5501">
        <v>3.5553244956628398</v>
      </c>
      <c r="O5501">
        <v>14.5864991497895</v>
      </c>
    </row>
    <row r="5502" spans="1:15" x14ac:dyDescent="0.25">
      <c r="A5502" s="20" t="s">
        <v>5609</v>
      </c>
      <c r="B5502">
        <v>4</v>
      </c>
      <c r="C5502" t="s">
        <v>68</v>
      </c>
      <c r="D5502" t="s">
        <v>90</v>
      </c>
      <c r="E5502" t="s">
        <v>86</v>
      </c>
      <c r="F5502" t="s">
        <v>42</v>
      </c>
      <c r="G5502">
        <v>4</v>
      </c>
      <c r="H5502">
        <v>2014</v>
      </c>
      <c r="I5502" t="s">
        <v>50</v>
      </c>
      <c r="J5502" t="s">
        <v>44</v>
      </c>
      <c r="K5502" t="s">
        <v>44</v>
      </c>
      <c r="L5502" t="s">
        <v>44</v>
      </c>
      <c r="M5502">
        <v>9</v>
      </c>
      <c r="N5502">
        <v>6.4578663551835698</v>
      </c>
      <c r="O5502">
        <v>33.3333333333333</v>
      </c>
    </row>
    <row r="5503" spans="1:15" x14ac:dyDescent="0.25">
      <c r="A5503" s="20" t="s">
        <v>5610</v>
      </c>
      <c r="B5503">
        <v>4</v>
      </c>
      <c r="C5503" t="s">
        <v>68</v>
      </c>
      <c r="D5503" t="s">
        <v>90</v>
      </c>
      <c r="E5503" t="s">
        <v>86</v>
      </c>
      <c r="F5503" t="s">
        <v>42</v>
      </c>
      <c r="G5503">
        <v>4</v>
      </c>
      <c r="H5503">
        <v>2014</v>
      </c>
      <c r="I5503" t="s">
        <v>51</v>
      </c>
      <c r="J5503" t="s">
        <v>44</v>
      </c>
      <c r="K5503" t="s">
        <v>44</v>
      </c>
      <c r="L5503" t="s">
        <v>44</v>
      </c>
      <c r="M5503">
        <v>12</v>
      </c>
      <c r="N5503">
        <v>3.4041747626086001</v>
      </c>
      <c r="O5503">
        <v>28.867513459481302</v>
      </c>
    </row>
    <row r="5504" spans="1:15" x14ac:dyDescent="0.25">
      <c r="A5504" s="20" t="s">
        <v>5611</v>
      </c>
      <c r="B5504">
        <v>4</v>
      </c>
      <c r="C5504" t="s">
        <v>68</v>
      </c>
      <c r="D5504" t="s">
        <v>90</v>
      </c>
      <c r="E5504" t="s">
        <v>84</v>
      </c>
      <c r="F5504" t="s">
        <v>35</v>
      </c>
      <c r="G5504">
        <v>5</v>
      </c>
      <c r="H5504">
        <v>2014</v>
      </c>
      <c r="I5504" t="s">
        <v>34</v>
      </c>
      <c r="J5504">
        <v>1.1715461892711201</v>
      </c>
      <c r="K5504">
        <v>-0.38</v>
      </c>
      <c r="L5504">
        <v>2.72</v>
      </c>
      <c r="M5504">
        <v>179</v>
      </c>
      <c r="N5504">
        <v>7.0999485558912596</v>
      </c>
      <c r="O5504">
        <v>7.4743509275193603</v>
      </c>
    </row>
    <row r="5505" spans="1:15" x14ac:dyDescent="0.25">
      <c r="A5505" s="20" t="s">
        <v>21907</v>
      </c>
      <c r="B5505">
        <v>4</v>
      </c>
      <c r="C5505" t="s">
        <v>68</v>
      </c>
      <c r="D5505" t="s">
        <v>90</v>
      </c>
      <c r="E5505" t="s">
        <v>84</v>
      </c>
      <c r="F5505" t="s">
        <v>35</v>
      </c>
      <c r="G5505">
        <v>5</v>
      </c>
      <c r="H5505">
        <v>2014</v>
      </c>
      <c r="I5505" t="s">
        <v>52</v>
      </c>
      <c r="J5505" t="s">
        <v>44</v>
      </c>
      <c r="K5505" t="s">
        <v>44</v>
      </c>
      <c r="L5505" t="s">
        <v>44</v>
      </c>
      <c r="M5505">
        <v>1</v>
      </c>
      <c r="N5505">
        <v>2.8505894553521598</v>
      </c>
      <c r="O5505">
        <v>100</v>
      </c>
    </row>
    <row r="5506" spans="1:15" x14ac:dyDescent="0.25">
      <c r="A5506" s="20" t="s">
        <v>5612</v>
      </c>
      <c r="B5506">
        <v>4</v>
      </c>
      <c r="C5506" t="s">
        <v>68</v>
      </c>
      <c r="D5506" t="s">
        <v>90</v>
      </c>
      <c r="E5506" t="s">
        <v>84</v>
      </c>
      <c r="F5506" t="s">
        <v>35</v>
      </c>
      <c r="G5506">
        <v>5</v>
      </c>
      <c r="H5506">
        <v>2014</v>
      </c>
      <c r="I5506" t="s">
        <v>53</v>
      </c>
      <c r="J5506" t="s">
        <v>44</v>
      </c>
      <c r="K5506" t="s">
        <v>44</v>
      </c>
      <c r="L5506" t="s">
        <v>44</v>
      </c>
      <c r="M5506">
        <v>7</v>
      </c>
      <c r="N5506">
        <v>3.1068013187843002</v>
      </c>
      <c r="O5506">
        <v>37.796447300922701</v>
      </c>
    </row>
    <row r="5507" spans="1:15" x14ac:dyDescent="0.25">
      <c r="A5507" s="20" t="s">
        <v>5613</v>
      </c>
      <c r="B5507">
        <v>4</v>
      </c>
      <c r="C5507" t="s">
        <v>68</v>
      </c>
      <c r="D5507" t="s">
        <v>90</v>
      </c>
      <c r="E5507" t="s">
        <v>84</v>
      </c>
      <c r="F5507" t="s">
        <v>35</v>
      </c>
      <c r="G5507">
        <v>5</v>
      </c>
      <c r="H5507">
        <v>2014</v>
      </c>
      <c r="I5507" t="s">
        <v>54</v>
      </c>
      <c r="J5507" t="s">
        <v>44</v>
      </c>
      <c r="K5507" t="s">
        <v>44</v>
      </c>
      <c r="L5507" t="s">
        <v>44</v>
      </c>
      <c r="M5507">
        <v>1</v>
      </c>
      <c r="N5507">
        <v>1.5231200627119601</v>
      </c>
      <c r="O5507">
        <v>100</v>
      </c>
    </row>
    <row r="5508" spans="1:15" x14ac:dyDescent="0.25">
      <c r="A5508" s="20" t="s">
        <v>5614</v>
      </c>
      <c r="B5508">
        <v>4</v>
      </c>
      <c r="C5508" t="s">
        <v>68</v>
      </c>
      <c r="D5508" t="s">
        <v>90</v>
      </c>
      <c r="E5508" t="s">
        <v>84</v>
      </c>
      <c r="F5508" t="s">
        <v>35</v>
      </c>
      <c r="G5508">
        <v>5</v>
      </c>
      <c r="H5508">
        <v>2014</v>
      </c>
      <c r="I5508" t="s">
        <v>55</v>
      </c>
      <c r="J5508" t="s">
        <v>44</v>
      </c>
      <c r="K5508" t="s">
        <v>44</v>
      </c>
      <c r="L5508" t="s">
        <v>44</v>
      </c>
      <c r="M5508">
        <v>14</v>
      </c>
      <c r="N5508">
        <v>3.69474462561704</v>
      </c>
      <c r="O5508">
        <v>26.726124191242398</v>
      </c>
    </row>
    <row r="5509" spans="1:15" x14ac:dyDescent="0.25">
      <c r="A5509" s="20" t="s">
        <v>5615</v>
      </c>
      <c r="B5509">
        <v>4</v>
      </c>
      <c r="C5509" t="s">
        <v>68</v>
      </c>
      <c r="D5509" t="s">
        <v>90</v>
      </c>
      <c r="E5509" t="s">
        <v>84</v>
      </c>
      <c r="F5509" t="s">
        <v>35</v>
      </c>
      <c r="G5509">
        <v>5</v>
      </c>
      <c r="H5509">
        <v>2014</v>
      </c>
      <c r="I5509" t="s">
        <v>56</v>
      </c>
      <c r="J5509" t="s">
        <v>44</v>
      </c>
      <c r="K5509" t="s">
        <v>44</v>
      </c>
      <c r="L5509" t="s">
        <v>44</v>
      </c>
      <c r="M5509">
        <v>3</v>
      </c>
      <c r="N5509">
        <v>4.7702561940584598</v>
      </c>
      <c r="O5509">
        <v>57.735026918962603</v>
      </c>
    </row>
    <row r="5510" spans="1:15" x14ac:dyDescent="0.25">
      <c r="A5510" s="20" t="s">
        <v>5616</v>
      </c>
      <c r="B5510">
        <v>4</v>
      </c>
      <c r="C5510" t="s">
        <v>68</v>
      </c>
      <c r="D5510" t="s">
        <v>90</v>
      </c>
      <c r="E5510" t="s">
        <v>84</v>
      </c>
      <c r="F5510" t="s">
        <v>35</v>
      </c>
      <c r="G5510">
        <v>5</v>
      </c>
      <c r="H5510">
        <v>2014</v>
      </c>
      <c r="I5510" t="s">
        <v>57</v>
      </c>
      <c r="J5510" t="s">
        <v>44</v>
      </c>
      <c r="K5510" t="s">
        <v>44</v>
      </c>
      <c r="L5510" t="s">
        <v>44</v>
      </c>
      <c r="M5510">
        <v>8</v>
      </c>
      <c r="N5510">
        <v>3.9403704413020502</v>
      </c>
      <c r="O5510">
        <v>35.355339059327399</v>
      </c>
    </row>
    <row r="5511" spans="1:15" x14ac:dyDescent="0.25">
      <c r="A5511" s="20" t="s">
        <v>5617</v>
      </c>
      <c r="B5511">
        <v>4</v>
      </c>
      <c r="C5511" t="s">
        <v>68</v>
      </c>
      <c r="D5511" t="s">
        <v>90</v>
      </c>
      <c r="E5511" t="s">
        <v>84</v>
      </c>
      <c r="F5511" t="s">
        <v>35</v>
      </c>
      <c r="G5511">
        <v>5</v>
      </c>
      <c r="H5511">
        <v>2014</v>
      </c>
      <c r="I5511" t="s">
        <v>58</v>
      </c>
      <c r="J5511">
        <v>2.4758989964731399</v>
      </c>
      <c r="K5511">
        <v>0.16</v>
      </c>
      <c r="L5511">
        <v>4.79</v>
      </c>
      <c r="M5511">
        <v>33</v>
      </c>
      <c r="N5511">
        <v>4.0464280136961097</v>
      </c>
      <c r="O5511">
        <v>17.407765595569799</v>
      </c>
    </row>
    <row r="5512" spans="1:15" x14ac:dyDescent="0.25">
      <c r="A5512" s="20" t="s">
        <v>5618</v>
      </c>
      <c r="B5512">
        <v>4</v>
      </c>
      <c r="C5512" t="s">
        <v>68</v>
      </c>
      <c r="D5512" t="s">
        <v>90</v>
      </c>
      <c r="E5512" t="s">
        <v>84</v>
      </c>
      <c r="F5512" t="s">
        <v>35</v>
      </c>
      <c r="G5512">
        <v>5</v>
      </c>
      <c r="H5512">
        <v>2014</v>
      </c>
      <c r="I5512" t="s">
        <v>59</v>
      </c>
      <c r="J5512" t="s">
        <v>44</v>
      </c>
      <c r="K5512" t="s">
        <v>44</v>
      </c>
      <c r="L5512" t="s">
        <v>44</v>
      </c>
      <c r="M5512">
        <v>1</v>
      </c>
      <c r="N5512">
        <v>5.50655805378313</v>
      </c>
      <c r="O5512">
        <v>100</v>
      </c>
    </row>
    <row r="5513" spans="1:15" x14ac:dyDescent="0.25">
      <c r="A5513" s="20" t="s">
        <v>5619</v>
      </c>
      <c r="B5513">
        <v>4</v>
      </c>
      <c r="C5513" t="s">
        <v>68</v>
      </c>
      <c r="D5513" t="s">
        <v>90</v>
      </c>
      <c r="E5513" t="s">
        <v>84</v>
      </c>
      <c r="F5513" t="s">
        <v>35</v>
      </c>
      <c r="G5513">
        <v>5</v>
      </c>
      <c r="H5513">
        <v>2014</v>
      </c>
      <c r="I5513" t="s">
        <v>60</v>
      </c>
      <c r="J5513">
        <v>1.10913720521767</v>
      </c>
      <c r="K5513">
        <v>0.08</v>
      </c>
      <c r="L5513">
        <v>2.14</v>
      </c>
      <c r="M5513">
        <v>104</v>
      </c>
      <c r="N5513">
        <v>3.4854595554101699</v>
      </c>
      <c r="O5513">
        <v>9.8058067569092007</v>
      </c>
    </row>
    <row r="5514" spans="1:15" x14ac:dyDescent="0.25">
      <c r="A5514" s="20" t="s">
        <v>21908</v>
      </c>
      <c r="B5514">
        <v>4</v>
      </c>
      <c r="C5514" t="s">
        <v>68</v>
      </c>
      <c r="D5514" t="s">
        <v>90</v>
      </c>
      <c r="E5514" t="s">
        <v>84</v>
      </c>
      <c r="F5514" t="s">
        <v>35</v>
      </c>
      <c r="G5514">
        <v>5</v>
      </c>
      <c r="H5514">
        <v>2014</v>
      </c>
      <c r="I5514" t="s">
        <v>61</v>
      </c>
      <c r="J5514" t="s">
        <v>44</v>
      </c>
      <c r="K5514" t="s">
        <v>44</v>
      </c>
      <c r="L5514" t="s">
        <v>44</v>
      </c>
      <c r="M5514">
        <v>1</v>
      </c>
      <c r="N5514">
        <v>3.7953039242174</v>
      </c>
      <c r="O5514">
        <v>100</v>
      </c>
    </row>
    <row r="5515" spans="1:15" x14ac:dyDescent="0.25">
      <c r="A5515" s="20" t="s">
        <v>5620</v>
      </c>
      <c r="B5515">
        <v>4</v>
      </c>
      <c r="C5515" t="s">
        <v>68</v>
      </c>
      <c r="D5515" t="s">
        <v>90</v>
      </c>
      <c r="E5515" t="s">
        <v>84</v>
      </c>
      <c r="F5515" t="s">
        <v>35</v>
      </c>
      <c r="G5515">
        <v>5</v>
      </c>
      <c r="H5515">
        <v>2014</v>
      </c>
      <c r="I5515" t="s">
        <v>43</v>
      </c>
      <c r="J5515" t="s">
        <v>44</v>
      </c>
      <c r="K5515" t="s">
        <v>44</v>
      </c>
      <c r="L5515" t="s">
        <v>44</v>
      </c>
      <c r="M5515">
        <v>15</v>
      </c>
      <c r="N5515">
        <v>4.7176886785489698</v>
      </c>
      <c r="O5515">
        <v>25.8198889747161</v>
      </c>
    </row>
    <row r="5516" spans="1:15" x14ac:dyDescent="0.25">
      <c r="A5516" s="20" t="s">
        <v>5621</v>
      </c>
      <c r="B5516">
        <v>4</v>
      </c>
      <c r="C5516" t="s">
        <v>68</v>
      </c>
      <c r="D5516" t="s">
        <v>90</v>
      </c>
      <c r="E5516" t="s">
        <v>84</v>
      </c>
      <c r="F5516" t="s">
        <v>35</v>
      </c>
      <c r="G5516">
        <v>5</v>
      </c>
      <c r="H5516">
        <v>2014</v>
      </c>
      <c r="I5516" t="s">
        <v>62</v>
      </c>
      <c r="J5516" t="s">
        <v>44</v>
      </c>
      <c r="K5516" t="s">
        <v>44</v>
      </c>
      <c r="L5516" t="s">
        <v>44</v>
      </c>
      <c r="M5516">
        <v>2</v>
      </c>
      <c r="N5516">
        <v>4.7404771219600699</v>
      </c>
      <c r="O5516">
        <v>70.710678118654698</v>
      </c>
    </row>
    <row r="5517" spans="1:15" x14ac:dyDescent="0.25">
      <c r="A5517" s="20" t="s">
        <v>5622</v>
      </c>
      <c r="B5517">
        <v>4</v>
      </c>
      <c r="C5517" t="s">
        <v>68</v>
      </c>
      <c r="D5517" t="s">
        <v>90</v>
      </c>
      <c r="E5517" t="s">
        <v>84</v>
      </c>
      <c r="F5517" t="s">
        <v>35</v>
      </c>
      <c r="G5517">
        <v>5</v>
      </c>
      <c r="H5517">
        <v>2014</v>
      </c>
      <c r="I5517" t="s">
        <v>75</v>
      </c>
      <c r="J5517">
        <v>1.05</v>
      </c>
      <c r="K5517">
        <v>0.57999999999999996</v>
      </c>
      <c r="L5517">
        <v>1.53</v>
      </c>
      <c r="M5517">
        <v>5.3301021239008204</v>
      </c>
      <c r="N5517">
        <v>4.2767965117289304</v>
      </c>
      <c r="O5517">
        <v>-99</v>
      </c>
    </row>
    <row r="5518" spans="1:15" x14ac:dyDescent="0.25">
      <c r="A5518" s="20" t="s">
        <v>5623</v>
      </c>
      <c r="B5518">
        <v>4</v>
      </c>
      <c r="C5518" t="s">
        <v>68</v>
      </c>
      <c r="D5518" t="s">
        <v>90</v>
      </c>
      <c r="E5518" t="s">
        <v>84</v>
      </c>
      <c r="F5518" t="s">
        <v>35</v>
      </c>
      <c r="G5518">
        <v>5</v>
      </c>
      <c r="H5518">
        <v>2014</v>
      </c>
      <c r="I5518" t="s">
        <v>45</v>
      </c>
      <c r="J5518">
        <v>-1.24158733451353</v>
      </c>
      <c r="K5518">
        <v>-2.79</v>
      </c>
      <c r="L5518">
        <v>0.31</v>
      </c>
      <c r="M5518">
        <v>43</v>
      </c>
      <c r="N5518">
        <v>5.9717191856567204</v>
      </c>
      <c r="O5518">
        <v>15.249857033260501</v>
      </c>
    </row>
    <row r="5519" spans="1:15" x14ac:dyDescent="0.25">
      <c r="A5519" s="20" t="s">
        <v>5624</v>
      </c>
      <c r="B5519">
        <v>4</v>
      </c>
      <c r="C5519" t="s">
        <v>68</v>
      </c>
      <c r="D5519" t="s">
        <v>90</v>
      </c>
      <c r="E5519" t="s">
        <v>84</v>
      </c>
      <c r="F5519" t="s">
        <v>35</v>
      </c>
      <c r="G5519">
        <v>5</v>
      </c>
      <c r="H5519">
        <v>2014</v>
      </c>
      <c r="I5519" t="s">
        <v>46</v>
      </c>
      <c r="J5519">
        <v>0.85159512953331895</v>
      </c>
      <c r="K5519">
        <v>-0.92</v>
      </c>
      <c r="L5519">
        <v>2.62</v>
      </c>
      <c r="M5519">
        <v>44</v>
      </c>
      <c r="N5519">
        <v>4.5517625780296802</v>
      </c>
      <c r="O5519">
        <v>15.0755672288882</v>
      </c>
    </row>
    <row r="5520" spans="1:15" x14ac:dyDescent="0.25">
      <c r="A5520" s="20" t="s">
        <v>5625</v>
      </c>
      <c r="B5520">
        <v>4</v>
      </c>
      <c r="C5520" t="s">
        <v>68</v>
      </c>
      <c r="D5520" t="s">
        <v>90</v>
      </c>
      <c r="E5520" t="s">
        <v>84</v>
      </c>
      <c r="F5520" t="s">
        <v>35</v>
      </c>
      <c r="G5520">
        <v>5</v>
      </c>
      <c r="H5520">
        <v>2014</v>
      </c>
      <c r="I5520" t="s">
        <v>47</v>
      </c>
      <c r="J5520">
        <v>1.03750298361002</v>
      </c>
      <c r="K5520">
        <v>0.04</v>
      </c>
      <c r="L5520">
        <v>2.04</v>
      </c>
      <c r="M5520">
        <v>100</v>
      </c>
      <c r="N5520">
        <v>2.9186610401794799</v>
      </c>
      <c r="O5520">
        <v>10</v>
      </c>
    </row>
    <row r="5521" spans="1:15" x14ac:dyDescent="0.25">
      <c r="A5521" s="20" t="s">
        <v>5626</v>
      </c>
      <c r="B5521">
        <v>4</v>
      </c>
      <c r="C5521" t="s">
        <v>68</v>
      </c>
      <c r="D5521" t="s">
        <v>90</v>
      </c>
      <c r="E5521" t="s">
        <v>84</v>
      </c>
      <c r="F5521" t="s">
        <v>35</v>
      </c>
      <c r="G5521">
        <v>5</v>
      </c>
      <c r="H5521">
        <v>2014</v>
      </c>
      <c r="I5521" t="s">
        <v>48</v>
      </c>
      <c r="J5521" t="s">
        <v>44</v>
      </c>
      <c r="K5521" t="s">
        <v>44</v>
      </c>
      <c r="L5521" t="s">
        <v>44</v>
      </c>
      <c r="M5521">
        <v>5</v>
      </c>
      <c r="N5521">
        <v>2.77795956394539</v>
      </c>
      <c r="O5521">
        <v>44.721359549995803</v>
      </c>
    </row>
    <row r="5522" spans="1:15" x14ac:dyDescent="0.25">
      <c r="A5522" s="20" t="s">
        <v>5627</v>
      </c>
      <c r="B5522">
        <v>4</v>
      </c>
      <c r="C5522" t="s">
        <v>68</v>
      </c>
      <c r="D5522" t="s">
        <v>90</v>
      </c>
      <c r="E5522" t="s">
        <v>84</v>
      </c>
      <c r="F5522" t="s">
        <v>35</v>
      </c>
      <c r="G5522">
        <v>5</v>
      </c>
      <c r="H5522">
        <v>2014</v>
      </c>
      <c r="I5522" t="s">
        <v>49</v>
      </c>
      <c r="J5522">
        <v>2.1279432475020599</v>
      </c>
      <c r="K5522">
        <v>-0.44</v>
      </c>
      <c r="L5522">
        <v>4.6900000000000004</v>
      </c>
      <c r="M5522">
        <v>22</v>
      </c>
      <c r="N5522">
        <v>3.5553244956628398</v>
      </c>
      <c r="O5522">
        <v>21.320071635561</v>
      </c>
    </row>
    <row r="5523" spans="1:15" x14ac:dyDescent="0.25">
      <c r="A5523" s="20" t="s">
        <v>5628</v>
      </c>
      <c r="B5523">
        <v>4</v>
      </c>
      <c r="C5523" t="s">
        <v>68</v>
      </c>
      <c r="D5523" t="s">
        <v>90</v>
      </c>
      <c r="E5523" t="s">
        <v>84</v>
      </c>
      <c r="F5523" t="s">
        <v>35</v>
      </c>
      <c r="G5523">
        <v>5</v>
      </c>
      <c r="H5523">
        <v>2014</v>
      </c>
      <c r="I5523" t="s">
        <v>50</v>
      </c>
      <c r="J5523" t="s">
        <v>44</v>
      </c>
      <c r="K5523" t="s">
        <v>44</v>
      </c>
      <c r="L5523" t="s">
        <v>44</v>
      </c>
      <c r="M5523">
        <v>3</v>
      </c>
      <c r="N5523">
        <v>6.4578663551835698</v>
      </c>
      <c r="O5523">
        <v>57.735026918962603</v>
      </c>
    </row>
    <row r="5524" spans="1:15" x14ac:dyDescent="0.25">
      <c r="A5524" s="20" t="s">
        <v>5629</v>
      </c>
      <c r="B5524">
        <v>4</v>
      </c>
      <c r="C5524" t="s">
        <v>68</v>
      </c>
      <c r="D5524" t="s">
        <v>90</v>
      </c>
      <c r="E5524" t="s">
        <v>84</v>
      </c>
      <c r="F5524" t="s">
        <v>35</v>
      </c>
      <c r="G5524">
        <v>5</v>
      </c>
      <c r="H5524">
        <v>2014</v>
      </c>
      <c r="I5524" t="s">
        <v>51</v>
      </c>
      <c r="J5524" t="s">
        <v>44</v>
      </c>
      <c r="K5524" t="s">
        <v>44</v>
      </c>
      <c r="L5524" t="s">
        <v>44</v>
      </c>
      <c r="M5524">
        <v>7</v>
      </c>
      <c r="N5524">
        <v>3.4041747626086001</v>
      </c>
      <c r="O5524">
        <v>37.796447300922701</v>
      </c>
    </row>
    <row r="5525" spans="1:15" x14ac:dyDescent="0.25">
      <c r="A5525" s="20" t="s">
        <v>5630</v>
      </c>
      <c r="B5525">
        <v>4</v>
      </c>
      <c r="C5525" t="s">
        <v>68</v>
      </c>
      <c r="D5525" t="s">
        <v>91</v>
      </c>
      <c r="E5525" t="s">
        <v>79</v>
      </c>
      <c r="F5525" t="s">
        <v>38</v>
      </c>
      <c r="G5525">
        <v>3</v>
      </c>
      <c r="H5525">
        <v>2010</v>
      </c>
      <c r="I5525" t="s">
        <v>34</v>
      </c>
      <c r="J5525">
        <v>2.11</v>
      </c>
      <c r="K5525">
        <v>1.52</v>
      </c>
      <c r="L5525">
        <v>2.7</v>
      </c>
      <c r="M5525">
        <v>78</v>
      </c>
      <c r="N5525">
        <v>4.2472061698024097</v>
      </c>
      <c r="O5525">
        <v>11.322770341446001</v>
      </c>
    </row>
    <row r="5526" spans="1:15" x14ac:dyDescent="0.25">
      <c r="A5526" s="20" t="s">
        <v>5631</v>
      </c>
      <c r="B5526">
        <v>4</v>
      </c>
      <c r="C5526" t="s">
        <v>68</v>
      </c>
      <c r="D5526" t="s">
        <v>91</v>
      </c>
      <c r="E5526" t="s">
        <v>79</v>
      </c>
      <c r="F5526" t="s">
        <v>38</v>
      </c>
      <c r="G5526">
        <v>3</v>
      </c>
      <c r="H5526">
        <v>2010</v>
      </c>
      <c r="I5526" t="s">
        <v>52</v>
      </c>
      <c r="J5526">
        <v>1.27</v>
      </c>
      <c r="K5526">
        <v>0.62</v>
      </c>
      <c r="L5526">
        <v>1.92</v>
      </c>
      <c r="M5526">
        <v>19</v>
      </c>
      <c r="N5526">
        <v>3.4491782011529901</v>
      </c>
      <c r="O5526">
        <v>22.941573387056199</v>
      </c>
    </row>
    <row r="5527" spans="1:15" x14ac:dyDescent="0.25">
      <c r="A5527" s="20" t="s">
        <v>5632</v>
      </c>
      <c r="B5527">
        <v>4</v>
      </c>
      <c r="C5527" t="s">
        <v>68</v>
      </c>
      <c r="D5527" t="s">
        <v>91</v>
      </c>
      <c r="E5527" t="s">
        <v>79</v>
      </c>
      <c r="F5527" t="s">
        <v>38</v>
      </c>
      <c r="G5527">
        <v>3</v>
      </c>
      <c r="H5527">
        <v>2010</v>
      </c>
      <c r="I5527" t="s">
        <v>53</v>
      </c>
      <c r="J5527">
        <v>1.53</v>
      </c>
      <c r="K5527">
        <v>1.06</v>
      </c>
      <c r="L5527">
        <v>2</v>
      </c>
      <c r="M5527">
        <v>122</v>
      </c>
      <c r="N5527">
        <v>4.0683484128448999</v>
      </c>
      <c r="O5527">
        <v>9.0535746042518497</v>
      </c>
    </row>
    <row r="5528" spans="1:15" x14ac:dyDescent="0.25">
      <c r="A5528" s="20" t="s">
        <v>5633</v>
      </c>
      <c r="B5528">
        <v>4</v>
      </c>
      <c r="C5528" t="s">
        <v>68</v>
      </c>
      <c r="D5528" t="s">
        <v>91</v>
      </c>
      <c r="E5528" t="s">
        <v>79</v>
      </c>
      <c r="F5528" t="s">
        <v>38</v>
      </c>
      <c r="G5528">
        <v>3</v>
      </c>
      <c r="H5528">
        <v>2010</v>
      </c>
      <c r="I5528" t="s">
        <v>54</v>
      </c>
      <c r="J5528" t="s">
        <v>44</v>
      </c>
      <c r="K5528" t="s">
        <v>44</v>
      </c>
      <c r="L5528" t="s">
        <v>44</v>
      </c>
      <c r="M5528">
        <v>2</v>
      </c>
      <c r="N5528">
        <v>3.4781572493455699</v>
      </c>
      <c r="O5528">
        <v>70.710678118654698</v>
      </c>
    </row>
    <row r="5529" spans="1:15" x14ac:dyDescent="0.25">
      <c r="A5529" s="20" t="s">
        <v>5634</v>
      </c>
      <c r="B5529">
        <v>4</v>
      </c>
      <c r="C5529" t="s">
        <v>68</v>
      </c>
      <c r="D5529" t="s">
        <v>91</v>
      </c>
      <c r="E5529" t="s">
        <v>79</v>
      </c>
      <c r="F5529" t="s">
        <v>38</v>
      </c>
      <c r="G5529">
        <v>3</v>
      </c>
      <c r="H5529">
        <v>2010</v>
      </c>
      <c r="I5529" t="s">
        <v>55</v>
      </c>
      <c r="J5529">
        <v>1.38</v>
      </c>
      <c r="K5529">
        <v>0.91</v>
      </c>
      <c r="L5529">
        <v>1.85</v>
      </c>
      <c r="M5529">
        <v>43</v>
      </c>
      <c r="N5529">
        <v>3.5123946557696</v>
      </c>
      <c r="O5529">
        <v>15.249857033260501</v>
      </c>
    </row>
    <row r="5530" spans="1:15" x14ac:dyDescent="0.25">
      <c r="A5530" s="20" t="s">
        <v>5635</v>
      </c>
      <c r="B5530">
        <v>4</v>
      </c>
      <c r="C5530" t="s">
        <v>68</v>
      </c>
      <c r="D5530" t="s">
        <v>91</v>
      </c>
      <c r="E5530" t="s">
        <v>79</v>
      </c>
      <c r="F5530" t="s">
        <v>38</v>
      </c>
      <c r="G5530">
        <v>3</v>
      </c>
      <c r="H5530">
        <v>2010</v>
      </c>
      <c r="I5530" t="s">
        <v>56</v>
      </c>
      <c r="J5530">
        <v>1.83</v>
      </c>
      <c r="K5530">
        <v>0.81</v>
      </c>
      <c r="L5530">
        <v>2.85</v>
      </c>
      <c r="M5530">
        <v>64</v>
      </c>
      <c r="N5530">
        <v>4.4952663107120703</v>
      </c>
      <c r="O5530">
        <v>12.5</v>
      </c>
    </row>
    <row r="5531" spans="1:15" x14ac:dyDescent="0.25">
      <c r="A5531" s="20" t="s">
        <v>5636</v>
      </c>
      <c r="B5531">
        <v>4</v>
      </c>
      <c r="C5531" t="s">
        <v>68</v>
      </c>
      <c r="D5531" t="s">
        <v>91</v>
      </c>
      <c r="E5531" t="s">
        <v>79</v>
      </c>
      <c r="F5531" t="s">
        <v>38</v>
      </c>
      <c r="G5531">
        <v>3</v>
      </c>
      <c r="H5531">
        <v>2010</v>
      </c>
      <c r="I5531" t="s">
        <v>57</v>
      </c>
      <c r="J5531">
        <v>1.94</v>
      </c>
      <c r="K5531">
        <v>1.32</v>
      </c>
      <c r="L5531">
        <v>2.56</v>
      </c>
      <c r="M5531">
        <v>70</v>
      </c>
      <c r="N5531">
        <v>5.6452718934359298</v>
      </c>
      <c r="O5531">
        <v>11.952286093343901</v>
      </c>
    </row>
    <row r="5532" spans="1:15" x14ac:dyDescent="0.25">
      <c r="A5532" s="20" t="s">
        <v>5637</v>
      </c>
      <c r="B5532">
        <v>4</v>
      </c>
      <c r="C5532" t="s">
        <v>68</v>
      </c>
      <c r="D5532" t="s">
        <v>91</v>
      </c>
      <c r="E5532" t="s">
        <v>79</v>
      </c>
      <c r="F5532" t="s">
        <v>38</v>
      </c>
      <c r="G5532">
        <v>3</v>
      </c>
      <c r="H5532">
        <v>2010</v>
      </c>
      <c r="I5532" t="s">
        <v>58</v>
      </c>
      <c r="J5532">
        <v>1.85</v>
      </c>
      <c r="K5532">
        <v>1.45</v>
      </c>
      <c r="L5532">
        <v>2.25</v>
      </c>
      <c r="M5532">
        <v>180</v>
      </c>
      <c r="N5532">
        <v>3.40418228405782</v>
      </c>
      <c r="O5532">
        <v>7.4535599249992996</v>
      </c>
    </row>
    <row r="5533" spans="1:15" x14ac:dyDescent="0.25">
      <c r="A5533" s="20" t="s">
        <v>5638</v>
      </c>
      <c r="B5533">
        <v>4</v>
      </c>
      <c r="C5533" t="s">
        <v>68</v>
      </c>
      <c r="D5533" t="s">
        <v>91</v>
      </c>
      <c r="E5533" t="s">
        <v>79</v>
      </c>
      <c r="F5533" t="s">
        <v>38</v>
      </c>
      <c r="G5533">
        <v>3</v>
      </c>
      <c r="H5533">
        <v>2010</v>
      </c>
      <c r="I5533" t="s">
        <v>59</v>
      </c>
      <c r="J5533" t="s">
        <v>44</v>
      </c>
      <c r="K5533" t="s">
        <v>44</v>
      </c>
      <c r="L5533" t="s">
        <v>44</v>
      </c>
      <c r="M5533">
        <v>18</v>
      </c>
      <c r="N5533">
        <v>4.7398467710062802</v>
      </c>
      <c r="O5533">
        <v>23.570226039551599</v>
      </c>
    </row>
    <row r="5534" spans="1:15" x14ac:dyDescent="0.25">
      <c r="A5534" s="20" t="s">
        <v>5639</v>
      </c>
      <c r="B5534">
        <v>4</v>
      </c>
      <c r="C5534" t="s">
        <v>68</v>
      </c>
      <c r="D5534" t="s">
        <v>91</v>
      </c>
      <c r="E5534" t="s">
        <v>79</v>
      </c>
      <c r="F5534" t="s">
        <v>38</v>
      </c>
      <c r="G5534">
        <v>3</v>
      </c>
      <c r="H5534">
        <v>2010</v>
      </c>
      <c r="I5534" t="s">
        <v>60</v>
      </c>
      <c r="J5534">
        <v>2.95</v>
      </c>
      <c r="K5534">
        <v>2.31</v>
      </c>
      <c r="L5534">
        <v>3.59</v>
      </c>
      <c r="M5534">
        <v>153</v>
      </c>
      <c r="N5534">
        <v>3.0270978714091799</v>
      </c>
      <c r="O5534">
        <v>8.0845208345444295</v>
      </c>
    </row>
    <row r="5535" spans="1:15" x14ac:dyDescent="0.25">
      <c r="A5535" s="20" t="s">
        <v>5640</v>
      </c>
      <c r="B5535">
        <v>4</v>
      </c>
      <c r="C5535" t="s">
        <v>68</v>
      </c>
      <c r="D5535" t="s">
        <v>91</v>
      </c>
      <c r="E5535" t="s">
        <v>79</v>
      </c>
      <c r="F5535" t="s">
        <v>38</v>
      </c>
      <c r="G5535">
        <v>3</v>
      </c>
      <c r="H5535">
        <v>2010</v>
      </c>
      <c r="I5535" t="s">
        <v>61</v>
      </c>
      <c r="J5535" t="s">
        <v>44</v>
      </c>
      <c r="K5535" t="s">
        <v>44</v>
      </c>
      <c r="L5535" t="s">
        <v>44</v>
      </c>
      <c r="M5535">
        <v>6</v>
      </c>
      <c r="N5535">
        <v>5.5455959274367697</v>
      </c>
      <c r="O5535">
        <v>40.824829046386299</v>
      </c>
    </row>
    <row r="5536" spans="1:15" x14ac:dyDescent="0.25">
      <c r="A5536" s="20" t="s">
        <v>5641</v>
      </c>
      <c r="B5536">
        <v>4</v>
      </c>
      <c r="C5536" t="s">
        <v>68</v>
      </c>
      <c r="D5536" t="s">
        <v>91</v>
      </c>
      <c r="E5536" t="s">
        <v>79</v>
      </c>
      <c r="F5536" t="s">
        <v>38</v>
      </c>
      <c r="G5536">
        <v>3</v>
      </c>
      <c r="H5536">
        <v>2010</v>
      </c>
      <c r="I5536" t="s">
        <v>43</v>
      </c>
      <c r="J5536">
        <v>1.96</v>
      </c>
      <c r="K5536">
        <v>1.49</v>
      </c>
      <c r="L5536">
        <v>2.4300000000000002</v>
      </c>
      <c r="M5536">
        <v>169</v>
      </c>
      <c r="N5536">
        <v>5.0324333863950299</v>
      </c>
      <c r="O5536">
        <v>7.6923076923076898</v>
      </c>
    </row>
    <row r="5537" spans="1:15" x14ac:dyDescent="0.25">
      <c r="A5537" s="20" t="s">
        <v>5642</v>
      </c>
      <c r="B5537">
        <v>4</v>
      </c>
      <c r="C5537" t="s">
        <v>68</v>
      </c>
      <c r="D5537" t="s">
        <v>91</v>
      </c>
      <c r="E5537" t="s">
        <v>79</v>
      </c>
      <c r="F5537" t="s">
        <v>38</v>
      </c>
      <c r="G5537">
        <v>3</v>
      </c>
      <c r="H5537">
        <v>2010</v>
      </c>
      <c r="I5537" t="s">
        <v>62</v>
      </c>
      <c r="J5537">
        <v>1.84</v>
      </c>
      <c r="K5537">
        <v>1.1399999999999999</v>
      </c>
      <c r="L5537">
        <v>2.54</v>
      </c>
      <c r="M5537">
        <v>63</v>
      </c>
      <c r="N5537">
        <v>6.4326311511259702</v>
      </c>
      <c r="O5537">
        <v>12.5988157669742</v>
      </c>
    </row>
    <row r="5538" spans="1:15" x14ac:dyDescent="0.25">
      <c r="A5538" s="20" t="s">
        <v>5643</v>
      </c>
      <c r="B5538">
        <v>4</v>
      </c>
      <c r="C5538" t="s">
        <v>68</v>
      </c>
      <c r="D5538" t="s">
        <v>91</v>
      </c>
      <c r="E5538" t="s">
        <v>79</v>
      </c>
      <c r="F5538" t="s">
        <v>38</v>
      </c>
      <c r="G5538">
        <v>3</v>
      </c>
      <c r="H5538">
        <v>2010</v>
      </c>
      <c r="I5538" t="s">
        <v>75</v>
      </c>
      <c r="J5538">
        <v>1.86</v>
      </c>
      <c r="K5538">
        <v>1.7</v>
      </c>
      <c r="L5538">
        <v>2</v>
      </c>
      <c r="M5538">
        <v>7.4467390307233803</v>
      </c>
      <c r="N5538">
        <v>4.0091470879555704</v>
      </c>
      <c r="O5538">
        <v>-99</v>
      </c>
    </row>
    <row r="5539" spans="1:15" x14ac:dyDescent="0.25">
      <c r="A5539" s="20" t="s">
        <v>5644</v>
      </c>
      <c r="B5539">
        <v>4</v>
      </c>
      <c r="C5539" t="s">
        <v>68</v>
      </c>
      <c r="D5539" t="s">
        <v>91</v>
      </c>
      <c r="E5539" t="s">
        <v>79</v>
      </c>
      <c r="F5539" t="s">
        <v>38</v>
      </c>
      <c r="G5539">
        <v>3</v>
      </c>
      <c r="H5539">
        <v>2010</v>
      </c>
      <c r="I5539" t="s">
        <v>45</v>
      </c>
      <c r="J5539">
        <v>1.57</v>
      </c>
      <c r="K5539">
        <v>1.24</v>
      </c>
      <c r="L5539">
        <v>1.9</v>
      </c>
      <c r="M5539">
        <v>114</v>
      </c>
      <c r="N5539">
        <v>5.4041930047933802</v>
      </c>
      <c r="O5539">
        <v>9.3658581158169394</v>
      </c>
    </row>
    <row r="5540" spans="1:15" x14ac:dyDescent="0.25">
      <c r="A5540" s="20" t="s">
        <v>5645</v>
      </c>
      <c r="B5540">
        <v>4</v>
      </c>
      <c r="C5540" t="s">
        <v>68</v>
      </c>
      <c r="D5540" t="s">
        <v>91</v>
      </c>
      <c r="E5540" t="s">
        <v>79</v>
      </c>
      <c r="F5540" t="s">
        <v>38</v>
      </c>
      <c r="G5540">
        <v>3</v>
      </c>
      <c r="H5540">
        <v>2010</v>
      </c>
      <c r="I5540" t="s">
        <v>46</v>
      </c>
      <c r="J5540">
        <v>1.7</v>
      </c>
      <c r="K5540">
        <v>1.19</v>
      </c>
      <c r="L5540">
        <v>2.21</v>
      </c>
      <c r="M5540">
        <v>64</v>
      </c>
      <c r="N5540">
        <v>3.8115345420533102</v>
      </c>
      <c r="O5540">
        <v>12.5</v>
      </c>
    </row>
    <row r="5541" spans="1:15" x14ac:dyDescent="0.25">
      <c r="A5541" s="20" t="s">
        <v>5646</v>
      </c>
      <c r="B5541">
        <v>4</v>
      </c>
      <c r="C5541" t="s">
        <v>68</v>
      </c>
      <c r="D5541" t="s">
        <v>91</v>
      </c>
      <c r="E5541" t="s">
        <v>79</v>
      </c>
      <c r="F5541" t="s">
        <v>38</v>
      </c>
      <c r="G5541">
        <v>3</v>
      </c>
      <c r="H5541">
        <v>2010</v>
      </c>
      <c r="I5541" t="s">
        <v>47</v>
      </c>
      <c r="J5541">
        <v>2.2000000000000002</v>
      </c>
      <c r="K5541">
        <v>1.63</v>
      </c>
      <c r="L5541">
        <v>2.77</v>
      </c>
      <c r="M5541">
        <v>179</v>
      </c>
      <c r="N5541">
        <v>2.6641212086269102</v>
      </c>
      <c r="O5541">
        <v>7.4743509275193603</v>
      </c>
    </row>
    <row r="5542" spans="1:15" x14ac:dyDescent="0.25">
      <c r="A5542" s="20" t="s">
        <v>5647</v>
      </c>
      <c r="B5542">
        <v>4</v>
      </c>
      <c r="C5542" t="s">
        <v>68</v>
      </c>
      <c r="D5542" t="s">
        <v>91</v>
      </c>
      <c r="E5542" t="s">
        <v>79</v>
      </c>
      <c r="F5542" t="s">
        <v>38</v>
      </c>
      <c r="G5542">
        <v>3</v>
      </c>
      <c r="H5542">
        <v>2010</v>
      </c>
      <c r="I5542" t="s">
        <v>48</v>
      </c>
      <c r="J5542">
        <v>2.04</v>
      </c>
      <c r="K5542">
        <v>1.34</v>
      </c>
      <c r="L5542">
        <v>2.74</v>
      </c>
      <c r="M5542">
        <v>91</v>
      </c>
      <c r="N5542">
        <v>3.27640418029628</v>
      </c>
      <c r="O5542">
        <v>10.4828483672192</v>
      </c>
    </row>
    <row r="5543" spans="1:15" x14ac:dyDescent="0.25">
      <c r="A5543" s="20" t="s">
        <v>5648</v>
      </c>
      <c r="B5543">
        <v>4</v>
      </c>
      <c r="C5543" t="s">
        <v>68</v>
      </c>
      <c r="D5543" t="s">
        <v>91</v>
      </c>
      <c r="E5543" t="s">
        <v>79</v>
      </c>
      <c r="F5543" t="s">
        <v>38</v>
      </c>
      <c r="G5543">
        <v>3</v>
      </c>
      <c r="H5543">
        <v>2010</v>
      </c>
      <c r="I5543" t="s">
        <v>49</v>
      </c>
      <c r="J5543">
        <v>2.1800000000000002</v>
      </c>
      <c r="K5543">
        <v>1.49</v>
      </c>
      <c r="L5543">
        <v>2.87</v>
      </c>
      <c r="M5543">
        <v>82</v>
      </c>
      <c r="N5543">
        <v>4.4306720736021399</v>
      </c>
      <c r="O5543">
        <v>11.0431526074847</v>
      </c>
    </row>
    <row r="5544" spans="1:15" x14ac:dyDescent="0.25">
      <c r="A5544" s="20" t="s">
        <v>5649</v>
      </c>
      <c r="B5544">
        <v>4</v>
      </c>
      <c r="C5544" t="s">
        <v>68</v>
      </c>
      <c r="D5544" t="s">
        <v>91</v>
      </c>
      <c r="E5544" t="s">
        <v>79</v>
      </c>
      <c r="F5544" t="s">
        <v>38</v>
      </c>
      <c r="G5544">
        <v>3</v>
      </c>
      <c r="H5544">
        <v>2010</v>
      </c>
      <c r="I5544" t="s">
        <v>50</v>
      </c>
      <c r="J5544">
        <v>2.23</v>
      </c>
      <c r="K5544">
        <v>1.31</v>
      </c>
      <c r="L5544">
        <v>3.15</v>
      </c>
      <c r="M5544">
        <v>119</v>
      </c>
      <c r="N5544">
        <v>4.1498432490626298</v>
      </c>
      <c r="O5544">
        <v>9.16698497028211</v>
      </c>
    </row>
    <row r="5545" spans="1:15" x14ac:dyDescent="0.25">
      <c r="A5545" s="20" t="s">
        <v>5650</v>
      </c>
      <c r="B5545">
        <v>4</v>
      </c>
      <c r="C5545" t="s">
        <v>68</v>
      </c>
      <c r="D5545" t="s">
        <v>91</v>
      </c>
      <c r="E5545" t="s">
        <v>79</v>
      </c>
      <c r="F5545" t="s">
        <v>38</v>
      </c>
      <c r="G5545">
        <v>3</v>
      </c>
      <c r="H5545">
        <v>2010</v>
      </c>
      <c r="I5545" t="s">
        <v>51</v>
      </c>
      <c r="J5545">
        <v>1.28</v>
      </c>
      <c r="K5545">
        <v>0.85</v>
      </c>
      <c r="L5545">
        <v>1.71</v>
      </c>
      <c r="M5545">
        <v>59</v>
      </c>
      <c r="N5545">
        <v>4.2392100221827302</v>
      </c>
      <c r="O5545">
        <v>13.018891098082401</v>
      </c>
    </row>
    <row r="5546" spans="1:15" x14ac:dyDescent="0.25">
      <c r="A5546" s="20" t="s">
        <v>5651</v>
      </c>
      <c r="B5546">
        <v>4</v>
      </c>
      <c r="C5546" t="s">
        <v>68</v>
      </c>
      <c r="D5546" t="s">
        <v>91</v>
      </c>
      <c r="E5546" t="s">
        <v>80</v>
      </c>
      <c r="F5546" t="s">
        <v>42</v>
      </c>
      <c r="G5546">
        <v>4</v>
      </c>
      <c r="H5546">
        <v>2010</v>
      </c>
      <c r="I5546" t="s">
        <v>34</v>
      </c>
      <c r="J5546">
        <v>2.83</v>
      </c>
      <c r="K5546">
        <v>2.21</v>
      </c>
      <c r="L5546">
        <v>3.45</v>
      </c>
      <c r="M5546">
        <v>217</v>
      </c>
      <c r="N5546">
        <v>4.2472061698024097</v>
      </c>
      <c r="O5546">
        <v>6.7884423330213099</v>
      </c>
    </row>
    <row r="5547" spans="1:15" x14ac:dyDescent="0.25">
      <c r="A5547" s="20" t="s">
        <v>5652</v>
      </c>
      <c r="B5547">
        <v>4</v>
      </c>
      <c r="C5547" t="s">
        <v>68</v>
      </c>
      <c r="D5547" t="s">
        <v>91</v>
      </c>
      <c r="E5547" t="s">
        <v>80</v>
      </c>
      <c r="F5547" t="s">
        <v>42</v>
      </c>
      <c r="G5547">
        <v>4</v>
      </c>
      <c r="H5547">
        <v>2010</v>
      </c>
      <c r="I5547" t="s">
        <v>52</v>
      </c>
      <c r="J5547" t="s">
        <v>44</v>
      </c>
      <c r="K5547" t="s">
        <v>44</v>
      </c>
      <c r="L5547" t="s">
        <v>44</v>
      </c>
      <c r="M5547">
        <v>5</v>
      </c>
      <c r="N5547">
        <v>3.4491782011529901</v>
      </c>
      <c r="O5547">
        <v>44.721359549995803</v>
      </c>
    </row>
    <row r="5548" spans="1:15" x14ac:dyDescent="0.25">
      <c r="A5548" s="20" t="s">
        <v>5653</v>
      </c>
      <c r="B5548">
        <v>4</v>
      </c>
      <c r="C5548" t="s">
        <v>68</v>
      </c>
      <c r="D5548" t="s">
        <v>91</v>
      </c>
      <c r="E5548" t="s">
        <v>80</v>
      </c>
      <c r="F5548" t="s">
        <v>42</v>
      </c>
      <c r="G5548">
        <v>4</v>
      </c>
      <c r="H5548">
        <v>2010</v>
      </c>
      <c r="I5548" t="s">
        <v>53</v>
      </c>
      <c r="J5548" t="s">
        <v>44</v>
      </c>
      <c r="K5548" t="s">
        <v>44</v>
      </c>
      <c r="L5548" t="s">
        <v>44</v>
      </c>
      <c r="M5548">
        <v>9</v>
      </c>
      <c r="N5548">
        <v>4.0683484128448999</v>
      </c>
      <c r="O5548">
        <v>33.3333333333333</v>
      </c>
    </row>
    <row r="5549" spans="1:15" x14ac:dyDescent="0.25">
      <c r="A5549" s="20" t="s">
        <v>5654</v>
      </c>
      <c r="B5549">
        <v>4</v>
      </c>
      <c r="C5549" t="s">
        <v>68</v>
      </c>
      <c r="D5549" t="s">
        <v>91</v>
      </c>
      <c r="E5549" t="s">
        <v>80</v>
      </c>
      <c r="F5549" t="s">
        <v>42</v>
      </c>
      <c r="G5549">
        <v>4</v>
      </c>
      <c r="H5549">
        <v>2010</v>
      </c>
      <c r="I5549" t="s">
        <v>54</v>
      </c>
      <c r="J5549" t="s">
        <v>44</v>
      </c>
      <c r="K5549" t="s">
        <v>44</v>
      </c>
      <c r="L5549" t="s">
        <v>44</v>
      </c>
      <c r="M5549">
        <v>2</v>
      </c>
      <c r="N5549">
        <v>3.4781572493455699</v>
      </c>
      <c r="O5549">
        <v>70.710678118654698</v>
      </c>
    </row>
    <row r="5550" spans="1:15" x14ac:dyDescent="0.25">
      <c r="A5550" s="20" t="s">
        <v>5655</v>
      </c>
      <c r="B5550">
        <v>4</v>
      </c>
      <c r="C5550" t="s">
        <v>68</v>
      </c>
      <c r="D5550" t="s">
        <v>91</v>
      </c>
      <c r="E5550" t="s">
        <v>80</v>
      </c>
      <c r="F5550" t="s">
        <v>42</v>
      </c>
      <c r="G5550">
        <v>4</v>
      </c>
      <c r="H5550">
        <v>2010</v>
      </c>
      <c r="I5550" t="s">
        <v>55</v>
      </c>
      <c r="J5550" t="s">
        <v>44</v>
      </c>
      <c r="K5550" t="s">
        <v>44</v>
      </c>
      <c r="L5550" t="s">
        <v>44</v>
      </c>
      <c r="M5550">
        <v>18</v>
      </c>
      <c r="N5550">
        <v>3.5123946557696</v>
      </c>
      <c r="O5550">
        <v>23.570226039551599</v>
      </c>
    </row>
    <row r="5551" spans="1:15" x14ac:dyDescent="0.25">
      <c r="A5551" s="20" t="s">
        <v>5656</v>
      </c>
      <c r="B5551">
        <v>4</v>
      </c>
      <c r="C5551" t="s">
        <v>68</v>
      </c>
      <c r="D5551" t="s">
        <v>91</v>
      </c>
      <c r="E5551" t="s">
        <v>80</v>
      </c>
      <c r="F5551" t="s">
        <v>42</v>
      </c>
      <c r="G5551">
        <v>4</v>
      </c>
      <c r="H5551">
        <v>2010</v>
      </c>
      <c r="I5551" t="s">
        <v>56</v>
      </c>
      <c r="J5551" t="s">
        <v>44</v>
      </c>
      <c r="K5551" t="s">
        <v>44</v>
      </c>
      <c r="L5551" t="s">
        <v>44</v>
      </c>
      <c r="M5551">
        <v>4</v>
      </c>
      <c r="N5551">
        <v>4.4952663107120703</v>
      </c>
      <c r="O5551">
        <v>50</v>
      </c>
    </row>
    <row r="5552" spans="1:15" x14ac:dyDescent="0.25">
      <c r="A5552" s="20" t="s">
        <v>5657</v>
      </c>
      <c r="B5552">
        <v>4</v>
      </c>
      <c r="C5552" t="s">
        <v>68</v>
      </c>
      <c r="D5552" t="s">
        <v>91</v>
      </c>
      <c r="E5552" t="s">
        <v>80</v>
      </c>
      <c r="F5552" t="s">
        <v>42</v>
      </c>
      <c r="G5552">
        <v>4</v>
      </c>
      <c r="H5552">
        <v>2010</v>
      </c>
      <c r="I5552" t="s">
        <v>57</v>
      </c>
      <c r="J5552" t="s">
        <v>44</v>
      </c>
      <c r="K5552" t="s">
        <v>44</v>
      </c>
      <c r="L5552" t="s">
        <v>44</v>
      </c>
      <c r="M5552">
        <v>9</v>
      </c>
      <c r="N5552">
        <v>5.6452718934359298</v>
      </c>
      <c r="O5552">
        <v>33.3333333333333</v>
      </c>
    </row>
    <row r="5553" spans="1:15" x14ac:dyDescent="0.25">
      <c r="A5553" s="20" t="s">
        <v>5658</v>
      </c>
      <c r="B5553">
        <v>4</v>
      </c>
      <c r="C5553" t="s">
        <v>68</v>
      </c>
      <c r="D5553" t="s">
        <v>91</v>
      </c>
      <c r="E5553" t="s">
        <v>80</v>
      </c>
      <c r="F5553" t="s">
        <v>42</v>
      </c>
      <c r="G5553">
        <v>4</v>
      </c>
      <c r="H5553">
        <v>2010</v>
      </c>
      <c r="I5553" t="s">
        <v>58</v>
      </c>
      <c r="J5553">
        <v>1.65</v>
      </c>
      <c r="K5553">
        <v>0.95</v>
      </c>
      <c r="L5553">
        <v>2.35</v>
      </c>
      <c r="M5553">
        <v>25</v>
      </c>
      <c r="N5553">
        <v>3.40418228405782</v>
      </c>
      <c r="O5553">
        <v>20</v>
      </c>
    </row>
    <row r="5554" spans="1:15" x14ac:dyDescent="0.25">
      <c r="A5554" s="20" t="s">
        <v>5659</v>
      </c>
      <c r="B5554">
        <v>4</v>
      </c>
      <c r="C5554" t="s">
        <v>68</v>
      </c>
      <c r="D5554" t="s">
        <v>91</v>
      </c>
      <c r="E5554" t="s">
        <v>80</v>
      </c>
      <c r="F5554" t="s">
        <v>42</v>
      </c>
      <c r="G5554">
        <v>4</v>
      </c>
      <c r="H5554">
        <v>2010</v>
      </c>
      <c r="I5554" t="s">
        <v>59</v>
      </c>
      <c r="J5554" t="s">
        <v>44</v>
      </c>
      <c r="K5554" t="s">
        <v>44</v>
      </c>
      <c r="L5554" t="s">
        <v>44</v>
      </c>
      <c r="M5554">
        <v>5</v>
      </c>
      <c r="N5554">
        <v>4.7398467710062802</v>
      </c>
      <c r="O5554">
        <v>44.721359549995803</v>
      </c>
    </row>
    <row r="5555" spans="1:15" x14ac:dyDescent="0.25">
      <c r="A5555" s="20" t="s">
        <v>5660</v>
      </c>
      <c r="B5555">
        <v>4</v>
      </c>
      <c r="C5555" t="s">
        <v>68</v>
      </c>
      <c r="D5555" t="s">
        <v>91</v>
      </c>
      <c r="E5555" t="s">
        <v>80</v>
      </c>
      <c r="F5555" t="s">
        <v>42</v>
      </c>
      <c r="G5555">
        <v>4</v>
      </c>
      <c r="H5555">
        <v>2010</v>
      </c>
      <c r="I5555" t="s">
        <v>60</v>
      </c>
      <c r="J5555">
        <v>3.71</v>
      </c>
      <c r="K5555">
        <v>2.94</v>
      </c>
      <c r="L5555">
        <v>4.4800000000000004</v>
      </c>
      <c r="M5555">
        <v>185</v>
      </c>
      <c r="N5555">
        <v>3.0270978714091799</v>
      </c>
      <c r="O5555">
        <v>7.3521462209380797</v>
      </c>
    </row>
    <row r="5556" spans="1:15" x14ac:dyDescent="0.25">
      <c r="A5556" s="20" t="s">
        <v>5661</v>
      </c>
      <c r="B5556">
        <v>4</v>
      </c>
      <c r="C5556" t="s">
        <v>68</v>
      </c>
      <c r="D5556" t="s">
        <v>91</v>
      </c>
      <c r="E5556" t="s">
        <v>80</v>
      </c>
      <c r="F5556" t="s">
        <v>42</v>
      </c>
      <c r="G5556">
        <v>4</v>
      </c>
      <c r="H5556">
        <v>2010</v>
      </c>
      <c r="I5556" t="s">
        <v>61</v>
      </c>
      <c r="J5556" t="s">
        <v>44</v>
      </c>
      <c r="K5556" t="s">
        <v>44</v>
      </c>
      <c r="L5556" t="s">
        <v>44</v>
      </c>
      <c r="M5556">
        <v>3</v>
      </c>
      <c r="N5556">
        <v>5.5455959274367697</v>
      </c>
      <c r="O5556">
        <v>57.735026918962603</v>
      </c>
    </row>
    <row r="5557" spans="1:15" x14ac:dyDescent="0.25">
      <c r="A5557" s="20" t="s">
        <v>5662</v>
      </c>
      <c r="B5557">
        <v>4</v>
      </c>
      <c r="C5557" t="s">
        <v>68</v>
      </c>
      <c r="D5557" t="s">
        <v>91</v>
      </c>
      <c r="E5557" t="s">
        <v>80</v>
      </c>
      <c r="F5557" t="s">
        <v>42</v>
      </c>
      <c r="G5557">
        <v>4</v>
      </c>
      <c r="H5557">
        <v>2010</v>
      </c>
      <c r="I5557" t="s">
        <v>43</v>
      </c>
      <c r="J5557">
        <v>2.52</v>
      </c>
      <c r="K5557">
        <v>1.33</v>
      </c>
      <c r="L5557">
        <v>3.71</v>
      </c>
      <c r="M5557">
        <v>20</v>
      </c>
      <c r="N5557">
        <v>5.0324333863950299</v>
      </c>
      <c r="O5557">
        <v>22.360679774997902</v>
      </c>
    </row>
    <row r="5558" spans="1:15" x14ac:dyDescent="0.25">
      <c r="A5558" s="20" t="s">
        <v>5663</v>
      </c>
      <c r="B5558">
        <v>4</v>
      </c>
      <c r="C5558" t="s">
        <v>68</v>
      </c>
      <c r="D5558" t="s">
        <v>91</v>
      </c>
      <c r="E5558" t="s">
        <v>80</v>
      </c>
      <c r="F5558" t="s">
        <v>42</v>
      </c>
      <c r="G5558">
        <v>4</v>
      </c>
      <c r="H5558">
        <v>2010</v>
      </c>
      <c r="I5558" t="s">
        <v>62</v>
      </c>
      <c r="J5558" t="s">
        <v>44</v>
      </c>
      <c r="K5558" t="s">
        <v>44</v>
      </c>
      <c r="L5558" t="s">
        <v>44</v>
      </c>
      <c r="M5558">
        <v>3</v>
      </c>
      <c r="N5558">
        <v>6.4326311511259702</v>
      </c>
      <c r="O5558">
        <v>57.735026918962603</v>
      </c>
    </row>
    <row r="5559" spans="1:15" x14ac:dyDescent="0.25">
      <c r="A5559" s="20" t="s">
        <v>5664</v>
      </c>
      <c r="B5559">
        <v>4</v>
      </c>
      <c r="C5559" t="s">
        <v>68</v>
      </c>
      <c r="D5559" t="s">
        <v>91</v>
      </c>
      <c r="E5559" t="s">
        <v>80</v>
      </c>
      <c r="F5559" t="s">
        <v>42</v>
      </c>
      <c r="G5559">
        <v>4</v>
      </c>
      <c r="H5559">
        <v>2010</v>
      </c>
      <c r="I5559" t="s">
        <v>75</v>
      </c>
      <c r="J5559">
        <v>2.08</v>
      </c>
      <c r="K5559">
        <v>1.9</v>
      </c>
      <c r="L5559">
        <v>2.2000000000000002</v>
      </c>
      <c r="M5559">
        <v>8.3491280494812194</v>
      </c>
      <c r="N5559">
        <v>4.0091470879555704</v>
      </c>
      <c r="O5559">
        <v>-99</v>
      </c>
    </row>
    <row r="5560" spans="1:15" x14ac:dyDescent="0.25">
      <c r="A5560" s="20" t="s">
        <v>5665</v>
      </c>
      <c r="B5560">
        <v>4</v>
      </c>
      <c r="C5560" t="s">
        <v>68</v>
      </c>
      <c r="D5560" t="s">
        <v>91</v>
      </c>
      <c r="E5560" t="s">
        <v>80</v>
      </c>
      <c r="F5560" t="s">
        <v>42</v>
      </c>
      <c r="G5560">
        <v>4</v>
      </c>
      <c r="H5560">
        <v>2010</v>
      </c>
      <c r="I5560" t="s">
        <v>45</v>
      </c>
      <c r="J5560">
        <v>1.72</v>
      </c>
      <c r="K5560">
        <v>1.2</v>
      </c>
      <c r="L5560">
        <v>2.2400000000000002</v>
      </c>
      <c r="M5560">
        <v>46</v>
      </c>
      <c r="N5560">
        <v>5.4041930047933802</v>
      </c>
      <c r="O5560">
        <v>14.7441956154897</v>
      </c>
    </row>
    <row r="5561" spans="1:15" x14ac:dyDescent="0.25">
      <c r="A5561" s="20" t="s">
        <v>5666</v>
      </c>
      <c r="B5561">
        <v>4</v>
      </c>
      <c r="C5561" t="s">
        <v>68</v>
      </c>
      <c r="D5561" t="s">
        <v>91</v>
      </c>
      <c r="E5561" t="s">
        <v>80</v>
      </c>
      <c r="F5561" t="s">
        <v>42</v>
      </c>
      <c r="G5561">
        <v>4</v>
      </c>
      <c r="H5561">
        <v>2010</v>
      </c>
      <c r="I5561" t="s">
        <v>46</v>
      </c>
      <c r="J5561">
        <v>2.04</v>
      </c>
      <c r="K5561">
        <v>1.42</v>
      </c>
      <c r="L5561">
        <v>2.66</v>
      </c>
      <c r="M5561">
        <v>63</v>
      </c>
      <c r="N5561">
        <v>3.8115345420533102</v>
      </c>
      <c r="O5561">
        <v>12.5988157669742</v>
      </c>
    </row>
    <row r="5562" spans="1:15" x14ac:dyDescent="0.25">
      <c r="A5562" s="20" t="s">
        <v>5667</v>
      </c>
      <c r="B5562">
        <v>4</v>
      </c>
      <c r="C5562" t="s">
        <v>68</v>
      </c>
      <c r="D5562" t="s">
        <v>91</v>
      </c>
      <c r="E5562" t="s">
        <v>80</v>
      </c>
      <c r="F5562" t="s">
        <v>42</v>
      </c>
      <c r="G5562">
        <v>4</v>
      </c>
      <c r="H5562">
        <v>2010</v>
      </c>
      <c r="I5562" t="s">
        <v>47</v>
      </c>
      <c r="J5562">
        <v>2.21</v>
      </c>
      <c r="K5562">
        <v>1.68</v>
      </c>
      <c r="L5562">
        <v>2.74</v>
      </c>
      <c r="M5562">
        <v>277</v>
      </c>
      <c r="N5562">
        <v>2.6641212086269102</v>
      </c>
      <c r="O5562">
        <v>6.0084176812610997</v>
      </c>
    </row>
    <row r="5563" spans="1:15" x14ac:dyDescent="0.25">
      <c r="A5563" s="20" t="s">
        <v>5668</v>
      </c>
      <c r="B5563">
        <v>4</v>
      </c>
      <c r="C5563" t="s">
        <v>68</v>
      </c>
      <c r="D5563" t="s">
        <v>91</v>
      </c>
      <c r="E5563" t="s">
        <v>80</v>
      </c>
      <c r="F5563" t="s">
        <v>42</v>
      </c>
      <c r="G5563">
        <v>4</v>
      </c>
      <c r="H5563">
        <v>2010</v>
      </c>
      <c r="I5563" t="s">
        <v>48</v>
      </c>
      <c r="J5563" t="s">
        <v>44</v>
      </c>
      <c r="K5563" t="s">
        <v>44</v>
      </c>
      <c r="L5563" t="s">
        <v>44</v>
      </c>
      <c r="M5563">
        <v>16</v>
      </c>
      <c r="N5563">
        <v>3.27640418029628</v>
      </c>
      <c r="O5563">
        <v>25</v>
      </c>
    </row>
    <row r="5564" spans="1:15" x14ac:dyDescent="0.25">
      <c r="A5564" s="20" t="s">
        <v>5669</v>
      </c>
      <c r="B5564">
        <v>4</v>
      </c>
      <c r="C5564" t="s">
        <v>68</v>
      </c>
      <c r="D5564" t="s">
        <v>91</v>
      </c>
      <c r="E5564" t="s">
        <v>80</v>
      </c>
      <c r="F5564" t="s">
        <v>42</v>
      </c>
      <c r="G5564">
        <v>4</v>
      </c>
      <c r="H5564">
        <v>2010</v>
      </c>
      <c r="I5564" t="s">
        <v>49</v>
      </c>
      <c r="J5564">
        <v>2.52</v>
      </c>
      <c r="K5564">
        <v>1.64</v>
      </c>
      <c r="L5564">
        <v>3.4</v>
      </c>
      <c r="M5564">
        <v>55</v>
      </c>
      <c r="N5564">
        <v>4.4306720736021399</v>
      </c>
      <c r="O5564">
        <v>13.483997249264799</v>
      </c>
    </row>
    <row r="5565" spans="1:15" x14ac:dyDescent="0.25">
      <c r="A5565" s="20" t="s">
        <v>5670</v>
      </c>
      <c r="B5565">
        <v>4</v>
      </c>
      <c r="C5565" t="s">
        <v>68</v>
      </c>
      <c r="D5565" t="s">
        <v>91</v>
      </c>
      <c r="E5565" t="s">
        <v>80</v>
      </c>
      <c r="F5565" t="s">
        <v>42</v>
      </c>
      <c r="G5565">
        <v>4</v>
      </c>
      <c r="H5565">
        <v>2010</v>
      </c>
      <c r="I5565" t="s">
        <v>50</v>
      </c>
      <c r="J5565" t="s">
        <v>44</v>
      </c>
      <c r="K5565" t="s">
        <v>44</v>
      </c>
      <c r="L5565" t="s">
        <v>44</v>
      </c>
      <c r="M5565">
        <v>8</v>
      </c>
      <c r="N5565">
        <v>4.1498432490626298</v>
      </c>
      <c r="O5565">
        <v>35.355339059327399</v>
      </c>
    </row>
    <row r="5566" spans="1:15" x14ac:dyDescent="0.25">
      <c r="A5566" s="20" t="s">
        <v>5671</v>
      </c>
      <c r="B5566">
        <v>4</v>
      </c>
      <c r="C5566" t="s">
        <v>68</v>
      </c>
      <c r="D5566" t="s">
        <v>91</v>
      </c>
      <c r="E5566" t="s">
        <v>80</v>
      </c>
      <c r="F5566" t="s">
        <v>42</v>
      </c>
      <c r="G5566">
        <v>4</v>
      </c>
      <c r="H5566">
        <v>2010</v>
      </c>
      <c r="I5566" t="s">
        <v>51</v>
      </c>
      <c r="J5566" t="s">
        <v>44</v>
      </c>
      <c r="K5566" t="s">
        <v>44</v>
      </c>
      <c r="L5566" t="s">
        <v>44</v>
      </c>
      <c r="M5566">
        <v>10</v>
      </c>
      <c r="N5566">
        <v>4.2392100221827302</v>
      </c>
      <c r="O5566">
        <v>31.6227766016838</v>
      </c>
    </row>
    <row r="5567" spans="1:15" x14ac:dyDescent="0.25">
      <c r="A5567" s="20" t="s">
        <v>5672</v>
      </c>
      <c r="B5567">
        <v>4</v>
      </c>
      <c r="C5567" t="s">
        <v>68</v>
      </c>
      <c r="D5567" t="s">
        <v>91</v>
      </c>
      <c r="E5567" t="s">
        <v>78</v>
      </c>
      <c r="F5567" t="s">
        <v>35</v>
      </c>
      <c r="G5567">
        <v>5</v>
      </c>
      <c r="H5567">
        <v>2010</v>
      </c>
      <c r="I5567" t="s">
        <v>34</v>
      </c>
      <c r="J5567">
        <v>1.76</v>
      </c>
      <c r="K5567">
        <v>1.33</v>
      </c>
      <c r="L5567">
        <v>2.19</v>
      </c>
      <c r="M5567">
        <v>127</v>
      </c>
      <c r="N5567">
        <v>4.2472061698024097</v>
      </c>
      <c r="O5567">
        <v>8.8735650941611404</v>
      </c>
    </row>
    <row r="5568" spans="1:15" x14ac:dyDescent="0.25">
      <c r="A5568" s="20" t="s">
        <v>5673</v>
      </c>
      <c r="B5568">
        <v>4</v>
      </c>
      <c r="C5568" t="s">
        <v>68</v>
      </c>
      <c r="D5568" t="s">
        <v>91</v>
      </c>
      <c r="E5568" t="s">
        <v>78</v>
      </c>
      <c r="F5568" t="s">
        <v>35</v>
      </c>
      <c r="G5568">
        <v>5</v>
      </c>
      <c r="H5568">
        <v>2010</v>
      </c>
      <c r="I5568" t="s">
        <v>52</v>
      </c>
      <c r="J5568" t="s">
        <v>44</v>
      </c>
      <c r="K5568" t="s">
        <v>44</v>
      </c>
      <c r="L5568" t="s">
        <v>44</v>
      </c>
      <c r="M5568">
        <v>4</v>
      </c>
      <c r="N5568">
        <v>3.4491782011529901</v>
      </c>
      <c r="O5568">
        <v>50</v>
      </c>
    </row>
    <row r="5569" spans="1:15" x14ac:dyDescent="0.25">
      <c r="A5569" s="20" t="s">
        <v>5674</v>
      </c>
      <c r="B5569">
        <v>4</v>
      </c>
      <c r="C5569" t="s">
        <v>68</v>
      </c>
      <c r="D5569" t="s">
        <v>91</v>
      </c>
      <c r="E5569" t="s">
        <v>78</v>
      </c>
      <c r="F5569" t="s">
        <v>35</v>
      </c>
      <c r="G5569">
        <v>5</v>
      </c>
      <c r="H5569">
        <v>2010</v>
      </c>
      <c r="I5569" t="s">
        <v>53</v>
      </c>
      <c r="J5569" t="s">
        <v>44</v>
      </c>
      <c r="K5569" t="s">
        <v>44</v>
      </c>
      <c r="L5569" t="s">
        <v>44</v>
      </c>
      <c r="M5569">
        <v>4</v>
      </c>
      <c r="N5569">
        <v>4.0683484128448999</v>
      </c>
      <c r="O5569">
        <v>50</v>
      </c>
    </row>
    <row r="5570" spans="1:15" x14ac:dyDescent="0.25">
      <c r="A5570" s="20" t="s">
        <v>5675</v>
      </c>
      <c r="B5570">
        <v>4</v>
      </c>
      <c r="C5570" t="s">
        <v>68</v>
      </c>
      <c r="D5570" t="s">
        <v>91</v>
      </c>
      <c r="E5570" t="s">
        <v>78</v>
      </c>
      <c r="F5570" t="s">
        <v>35</v>
      </c>
      <c r="G5570">
        <v>5</v>
      </c>
      <c r="H5570">
        <v>2010</v>
      </c>
      <c r="I5570" t="s">
        <v>54</v>
      </c>
      <c r="J5570" t="s">
        <v>44</v>
      </c>
      <c r="K5570" t="s">
        <v>44</v>
      </c>
      <c r="L5570" t="s">
        <v>44</v>
      </c>
      <c r="M5570">
        <v>1</v>
      </c>
      <c r="N5570">
        <v>3.4781572493455699</v>
      </c>
      <c r="O5570">
        <v>100</v>
      </c>
    </row>
    <row r="5571" spans="1:15" x14ac:dyDescent="0.25">
      <c r="A5571" s="20" t="s">
        <v>5676</v>
      </c>
      <c r="B5571">
        <v>4</v>
      </c>
      <c r="C5571" t="s">
        <v>68</v>
      </c>
      <c r="D5571" t="s">
        <v>91</v>
      </c>
      <c r="E5571" t="s">
        <v>78</v>
      </c>
      <c r="F5571" t="s">
        <v>35</v>
      </c>
      <c r="G5571">
        <v>5</v>
      </c>
      <c r="H5571">
        <v>2010</v>
      </c>
      <c r="I5571" t="s">
        <v>55</v>
      </c>
      <c r="J5571" t="s">
        <v>44</v>
      </c>
      <c r="K5571" t="s">
        <v>44</v>
      </c>
      <c r="L5571" t="s">
        <v>44</v>
      </c>
      <c r="M5571">
        <v>9</v>
      </c>
      <c r="N5571">
        <v>3.5123946557696</v>
      </c>
      <c r="O5571">
        <v>33.3333333333333</v>
      </c>
    </row>
    <row r="5572" spans="1:15" x14ac:dyDescent="0.25">
      <c r="A5572" s="20" t="s">
        <v>21909</v>
      </c>
      <c r="B5572">
        <v>4</v>
      </c>
      <c r="C5572" t="s">
        <v>68</v>
      </c>
      <c r="D5572" t="s">
        <v>91</v>
      </c>
      <c r="E5572" t="s">
        <v>78</v>
      </c>
      <c r="F5572" t="s">
        <v>35</v>
      </c>
      <c r="G5572">
        <v>5</v>
      </c>
      <c r="H5572">
        <v>2010</v>
      </c>
      <c r="I5572" t="s">
        <v>56</v>
      </c>
      <c r="J5572" t="s">
        <v>44</v>
      </c>
      <c r="K5572" t="s">
        <v>44</v>
      </c>
      <c r="L5572" t="s">
        <v>44</v>
      </c>
      <c r="M5572">
        <v>1</v>
      </c>
      <c r="N5572">
        <v>4.4952663107120703</v>
      </c>
      <c r="O5572">
        <v>100</v>
      </c>
    </row>
    <row r="5573" spans="1:15" x14ac:dyDescent="0.25">
      <c r="A5573" s="20" t="s">
        <v>5677</v>
      </c>
      <c r="B5573">
        <v>4</v>
      </c>
      <c r="C5573" t="s">
        <v>68</v>
      </c>
      <c r="D5573" t="s">
        <v>91</v>
      </c>
      <c r="E5573" t="s">
        <v>78</v>
      </c>
      <c r="F5573" t="s">
        <v>35</v>
      </c>
      <c r="G5573">
        <v>5</v>
      </c>
      <c r="H5573">
        <v>2010</v>
      </c>
      <c r="I5573" t="s">
        <v>57</v>
      </c>
      <c r="J5573" t="s">
        <v>44</v>
      </c>
      <c r="K5573" t="s">
        <v>44</v>
      </c>
      <c r="L5573" t="s">
        <v>44</v>
      </c>
      <c r="M5573">
        <v>5</v>
      </c>
      <c r="N5573">
        <v>5.6452718934359298</v>
      </c>
      <c r="O5573">
        <v>44.721359549995803</v>
      </c>
    </row>
    <row r="5574" spans="1:15" x14ac:dyDescent="0.25">
      <c r="A5574" s="20" t="s">
        <v>5678</v>
      </c>
      <c r="B5574">
        <v>4</v>
      </c>
      <c r="C5574" t="s">
        <v>68</v>
      </c>
      <c r="D5574" t="s">
        <v>91</v>
      </c>
      <c r="E5574" t="s">
        <v>78</v>
      </c>
      <c r="F5574" t="s">
        <v>35</v>
      </c>
      <c r="G5574">
        <v>5</v>
      </c>
      <c r="H5574">
        <v>2010</v>
      </c>
      <c r="I5574" t="s">
        <v>58</v>
      </c>
      <c r="J5574" t="s">
        <v>44</v>
      </c>
      <c r="K5574" t="s">
        <v>44</v>
      </c>
      <c r="L5574" t="s">
        <v>44</v>
      </c>
      <c r="M5574">
        <v>17</v>
      </c>
      <c r="N5574">
        <v>3.40418228405782</v>
      </c>
      <c r="O5574">
        <v>24.253562503633301</v>
      </c>
    </row>
    <row r="5575" spans="1:15" x14ac:dyDescent="0.25">
      <c r="A5575" s="20" t="s">
        <v>5679</v>
      </c>
      <c r="B5575">
        <v>4</v>
      </c>
      <c r="C5575" t="s">
        <v>68</v>
      </c>
      <c r="D5575" t="s">
        <v>91</v>
      </c>
      <c r="E5575" t="s">
        <v>78</v>
      </c>
      <c r="F5575" t="s">
        <v>35</v>
      </c>
      <c r="G5575">
        <v>5</v>
      </c>
      <c r="H5575">
        <v>2010</v>
      </c>
      <c r="I5575" t="s">
        <v>59</v>
      </c>
      <c r="J5575" t="s">
        <v>44</v>
      </c>
      <c r="K5575" t="s">
        <v>44</v>
      </c>
      <c r="L5575" t="s">
        <v>44</v>
      </c>
      <c r="M5575">
        <v>3</v>
      </c>
      <c r="N5575">
        <v>4.7398467710062802</v>
      </c>
      <c r="O5575">
        <v>57.735026918962603</v>
      </c>
    </row>
    <row r="5576" spans="1:15" x14ac:dyDescent="0.25">
      <c r="A5576" s="20" t="s">
        <v>5680</v>
      </c>
      <c r="B5576">
        <v>4</v>
      </c>
      <c r="C5576" t="s">
        <v>68</v>
      </c>
      <c r="D5576" t="s">
        <v>91</v>
      </c>
      <c r="E5576" t="s">
        <v>78</v>
      </c>
      <c r="F5576" t="s">
        <v>35</v>
      </c>
      <c r="G5576">
        <v>5</v>
      </c>
      <c r="H5576">
        <v>2010</v>
      </c>
      <c r="I5576" t="s">
        <v>60</v>
      </c>
      <c r="J5576">
        <v>1.8</v>
      </c>
      <c r="K5576">
        <v>1.35</v>
      </c>
      <c r="L5576">
        <v>2.25</v>
      </c>
      <c r="M5576">
        <v>94</v>
      </c>
      <c r="N5576">
        <v>3.0270978714091799</v>
      </c>
      <c r="O5576">
        <v>10.3142124625879</v>
      </c>
    </row>
    <row r="5577" spans="1:15" x14ac:dyDescent="0.25">
      <c r="A5577" s="20" t="s">
        <v>5681</v>
      </c>
      <c r="B5577">
        <v>4</v>
      </c>
      <c r="C5577" t="s">
        <v>68</v>
      </c>
      <c r="D5577" t="s">
        <v>91</v>
      </c>
      <c r="E5577" t="s">
        <v>78</v>
      </c>
      <c r="F5577" t="s">
        <v>35</v>
      </c>
      <c r="G5577">
        <v>5</v>
      </c>
      <c r="H5577">
        <v>2010</v>
      </c>
      <c r="I5577" t="s">
        <v>43</v>
      </c>
      <c r="J5577" t="s">
        <v>44</v>
      </c>
      <c r="K5577" t="s">
        <v>44</v>
      </c>
      <c r="L5577" t="s">
        <v>44</v>
      </c>
      <c r="M5577">
        <v>12</v>
      </c>
      <c r="N5577">
        <v>5.0324333863950299</v>
      </c>
      <c r="O5577">
        <v>28.867513459481302</v>
      </c>
    </row>
    <row r="5578" spans="1:15" x14ac:dyDescent="0.25">
      <c r="A5578" s="20" t="s">
        <v>5682</v>
      </c>
      <c r="B5578">
        <v>4</v>
      </c>
      <c r="C5578" t="s">
        <v>68</v>
      </c>
      <c r="D5578" t="s">
        <v>91</v>
      </c>
      <c r="E5578" t="s">
        <v>78</v>
      </c>
      <c r="F5578" t="s">
        <v>35</v>
      </c>
      <c r="G5578">
        <v>5</v>
      </c>
      <c r="H5578">
        <v>2010</v>
      </c>
      <c r="I5578" t="s">
        <v>62</v>
      </c>
      <c r="J5578" t="s">
        <v>44</v>
      </c>
      <c r="K5578" t="s">
        <v>44</v>
      </c>
      <c r="L5578" t="s">
        <v>44</v>
      </c>
      <c r="M5578">
        <v>4</v>
      </c>
      <c r="N5578">
        <v>6.4326311511259702</v>
      </c>
      <c r="O5578">
        <v>50</v>
      </c>
    </row>
    <row r="5579" spans="1:15" x14ac:dyDescent="0.25">
      <c r="A5579" s="20" t="s">
        <v>5683</v>
      </c>
      <c r="B5579">
        <v>4</v>
      </c>
      <c r="C5579" t="s">
        <v>68</v>
      </c>
      <c r="D5579" t="s">
        <v>91</v>
      </c>
      <c r="E5579" t="s">
        <v>78</v>
      </c>
      <c r="F5579" t="s">
        <v>35</v>
      </c>
      <c r="G5579">
        <v>5</v>
      </c>
      <c r="H5579">
        <v>2010</v>
      </c>
      <c r="I5579" t="s">
        <v>75</v>
      </c>
      <c r="J5579">
        <v>1.32</v>
      </c>
      <c r="K5579">
        <v>1.2</v>
      </c>
      <c r="L5579">
        <v>1.5</v>
      </c>
      <c r="M5579">
        <v>5.29602628016218</v>
      </c>
      <c r="N5579">
        <v>4.0091470879555704</v>
      </c>
      <c r="O5579">
        <v>-99</v>
      </c>
    </row>
    <row r="5580" spans="1:15" x14ac:dyDescent="0.25">
      <c r="A5580" s="20" t="s">
        <v>5684</v>
      </c>
      <c r="B5580">
        <v>4</v>
      </c>
      <c r="C5580" t="s">
        <v>68</v>
      </c>
      <c r="D5580" t="s">
        <v>91</v>
      </c>
      <c r="E5580" t="s">
        <v>78</v>
      </c>
      <c r="F5580" t="s">
        <v>35</v>
      </c>
      <c r="G5580">
        <v>5</v>
      </c>
      <c r="H5580">
        <v>2010</v>
      </c>
      <c r="I5580" t="s">
        <v>45</v>
      </c>
      <c r="J5580">
        <v>0.68</v>
      </c>
      <c r="K5580">
        <v>0.41</v>
      </c>
      <c r="L5580">
        <v>0.95</v>
      </c>
      <c r="M5580">
        <v>26</v>
      </c>
      <c r="N5580">
        <v>5.4041930047933802</v>
      </c>
      <c r="O5580">
        <v>19.611613513818401</v>
      </c>
    </row>
    <row r="5581" spans="1:15" x14ac:dyDescent="0.25">
      <c r="A5581" s="20" t="s">
        <v>5685</v>
      </c>
      <c r="B5581">
        <v>4</v>
      </c>
      <c r="C5581" t="s">
        <v>68</v>
      </c>
      <c r="D5581" t="s">
        <v>91</v>
      </c>
      <c r="E5581" t="s">
        <v>78</v>
      </c>
      <c r="F5581" t="s">
        <v>35</v>
      </c>
      <c r="G5581">
        <v>5</v>
      </c>
      <c r="H5581">
        <v>2010</v>
      </c>
      <c r="I5581" t="s">
        <v>46</v>
      </c>
      <c r="J5581">
        <v>1.46</v>
      </c>
      <c r="K5581">
        <v>0.91</v>
      </c>
      <c r="L5581">
        <v>2.0099999999999998</v>
      </c>
      <c r="M5581">
        <v>35</v>
      </c>
      <c r="N5581">
        <v>3.8115345420533102</v>
      </c>
      <c r="O5581">
        <v>16.903085094570301</v>
      </c>
    </row>
    <row r="5582" spans="1:15" x14ac:dyDescent="0.25">
      <c r="A5582" s="20" t="s">
        <v>5686</v>
      </c>
      <c r="B5582">
        <v>4</v>
      </c>
      <c r="C5582" t="s">
        <v>68</v>
      </c>
      <c r="D5582" t="s">
        <v>91</v>
      </c>
      <c r="E5582" t="s">
        <v>78</v>
      </c>
      <c r="F5582" t="s">
        <v>35</v>
      </c>
      <c r="G5582">
        <v>5</v>
      </c>
      <c r="H5582">
        <v>2010</v>
      </c>
      <c r="I5582" t="s">
        <v>47</v>
      </c>
      <c r="J5582">
        <v>1.44</v>
      </c>
      <c r="K5582">
        <v>1</v>
      </c>
      <c r="L5582">
        <v>1.88</v>
      </c>
      <c r="M5582">
        <v>76</v>
      </c>
      <c r="N5582">
        <v>2.6641212086269102</v>
      </c>
      <c r="O5582">
        <v>11.470786693528099</v>
      </c>
    </row>
    <row r="5583" spans="1:15" x14ac:dyDescent="0.25">
      <c r="A5583" s="20" t="s">
        <v>5687</v>
      </c>
      <c r="B5583">
        <v>4</v>
      </c>
      <c r="C5583" t="s">
        <v>68</v>
      </c>
      <c r="D5583" t="s">
        <v>91</v>
      </c>
      <c r="E5583" t="s">
        <v>78</v>
      </c>
      <c r="F5583" t="s">
        <v>35</v>
      </c>
      <c r="G5583">
        <v>5</v>
      </c>
      <c r="H5583">
        <v>2010</v>
      </c>
      <c r="I5583" t="s">
        <v>48</v>
      </c>
      <c r="J5583" t="s">
        <v>44</v>
      </c>
      <c r="K5583" t="s">
        <v>44</v>
      </c>
      <c r="L5583" t="s">
        <v>44</v>
      </c>
      <c r="M5583">
        <v>6</v>
      </c>
      <c r="N5583">
        <v>3.27640418029628</v>
      </c>
      <c r="O5583">
        <v>40.824829046386299</v>
      </c>
    </row>
    <row r="5584" spans="1:15" x14ac:dyDescent="0.25">
      <c r="A5584" s="20" t="s">
        <v>5688</v>
      </c>
      <c r="B5584">
        <v>4</v>
      </c>
      <c r="C5584" t="s">
        <v>68</v>
      </c>
      <c r="D5584" t="s">
        <v>91</v>
      </c>
      <c r="E5584" t="s">
        <v>78</v>
      </c>
      <c r="F5584" t="s">
        <v>35</v>
      </c>
      <c r="G5584">
        <v>5</v>
      </c>
      <c r="H5584">
        <v>2010</v>
      </c>
      <c r="I5584" t="s">
        <v>49</v>
      </c>
      <c r="J5584" t="s">
        <v>44</v>
      </c>
      <c r="K5584" t="s">
        <v>44</v>
      </c>
      <c r="L5584" t="s">
        <v>44</v>
      </c>
      <c r="M5584">
        <v>15</v>
      </c>
      <c r="N5584">
        <v>4.4306720736021399</v>
      </c>
      <c r="O5584">
        <v>25.8198889747161</v>
      </c>
    </row>
    <row r="5585" spans="1:15" x14ac:dyDescent="0.25">
      <c r="A5585" s="20" t="s">
        <v>5689</v>
      </c>
      <c r="B5585">
        <v>4</v>
      </c>
      <c r="C5585" t="s">
        <v>68</v>
      </c>
      <c r="D5585" t="s">
        <v>91</v>
      </c>
      <c r="E5585" t="s">
        <v>78</v>
      </c>
      <c r="F5585" t="s">
        <v>35</v>
      </c>
      <c r="G5585">
        <v>5</v>
      </c>
      <c r="H5585">
        <v>2010</v>
      </c>
      <c r="I5585" t="s">
        <v>50</v>
      </c>
      <c r="J5585" t="s">
        <v>44</v>
      </c>
      <c r="K5585" t="s">
        <v>44</v>
      </c>
      <c r="L5585" t="s">
        <v>44</v>
      </c>
      <c r="M5585">
        <v>10</v>
      </c>
      <c r="N5585">
        <v>4.1498432490626298</v>
      </c>
      <c r="O5585">
        <v>31.6227766016838</v>
      </c>
    </row>
    <row r="5586" spans="1:15" x14ac:dyDescent="0.25">
      <c r="A5586" s="20" t="s">
        <v>5690</v>
      </c>
      <c r="B5586">
        <v>4</v>
      </c>
      <c r="C5586" t="s">
        <v>68</v>
      </c>
      <c r="D5586" t="s">
        <v>91</v>
      </c>
      <c r="E5586" t="s">
        <v>78</v>
      </c>
      <c r="F5586" t="s">
        <v>35</v>
      </c>
      <c r="G5586">
        <v>5</v>
      </c>
      <c r="H5586">
        <v>2010</v>
      </c>
      <c r="I5586" t="s">
        <v>51</v>
      </c>
      <c r="J5586" t="s">
        <v>44</v>
      </c>
      <c r="K5586" t="s">
        <v>44</v>
      </c>
      <c r="L5586" t="s">
        <v>44</v>
      </c>
      <c r="M5586">
        <v>5</v>
      </c>
      <c r="N5586">
        <v>4.2392100221827302</v>
      </c>
      <c r="O5586">
        <v>44.721359549995803</v>
      </c>
    </row>
    <row r="5587" spans="1:15" x14ac:dyDescent="0.25">
      <c r="A5587" s="20" t="s">
        <v>5691</v>
      </c>
      <c r="B5587">
        <v>4</v>
      </c>
      <c r="C5587" t="s">
        <v>68</v>
      </c>
      <c r="D5587" t="s">
        <v>91</v>
      </c>
      <c r="E5587" t="s">
        <v>79</v>
      </c>
      <c r="F5587" t="s">
        <v>38</v>
      </c>
      <c r="G5587">
        <v>3</v>
      </c>
      <c r="H5587">
        <v>2011</v>
      </c>
      <c r="I5587" t="s">
        <v>34</v>
      </c>
      <c r="J5587">
        <v>2.06</v>
      </c>
      <c r="K5587">
        <v>1.55</v>
      </c>
      <c r="L5587">
        <v>2.57</v>
      </c>
      <c r="M5587">
        <v>101</v>
      </c>
      <c r="N5587">
        <v>5.7448172567892302</v>
      </c>
      <c r="O5587">
        <v>9.9503719020998904</v>
      </c>
    </row>
    <row r="5588" spans="1:15" x14ac:dyDescent="0.25">
      <c r="A5588" s="20" t="s">
        <v>5692</v>
      </c>
      <c r="B5588">
        <v>4</v>
      </c>
      <c r="C5588" t="s">
        <v>68</v>
      </c>
      <c r="D5588" t="s">
        <v>91</v>
      </c>
      <c r="E5588" t="s">
        <v>79</v>
      </c>
      <c r="F5588" t="s">
        <v>38</v>
      </c>
      <c r="G5588">
        <v>3</v>
      </c>
      <c r="H5588">
        <v>2011</v>
      </c>
      <c r="I5588" t="s">
        <v>52</v>
      </c>
      <c r="J5588">
        <v>1.8</v>
      </c>
      <c r="K5588">
        <v>0.9</v>
      </c>
      <c r="L5588">
        <v>2.7</v>
      </c>
      <c r="M5588">
        <v>22</v>
      </c>
      <c r="N5588">
        <v>2.6913890370098099</v>
      </c>
      <c r="O5588">
        <v>21.320071635561</v>
      </c>
    </row>
    <row r="5589" spans="1:15" x14ac:dyDescent="0.25">
      <c r="A5589" s="20" t="s">
        <v>5693</v>
      </c>
      <c r="B5589">
        <v>4</v>
      </c>
      <c r="C5589" t="s">
        <v>68</v>
      </c>
      <c r="D5589" t="s">
        <v>91</v>
      </c>
      <c r="E5589" t="s">
        <v>79</v>
      </c>
      <c r="F5589" t="s">
        <v>38</v>
      </c>
      <c r="G5589">
        <v>3</v>
      </c>
      <c r="H5589">
        <v>2011</v>
      </c>
      <c r="I5589" t="s">
        <v>53</v>
      </c>
      <c r="J5589">
        <v>1.75</v>
      </c>
      <c r="K5589">
        <v>1.18</v>
      </c>
      <c r="L5589">
        <v>2.3199999999999998</v>
      </c>
      <c r="M5589">
        <v>123</v>
      </c>
      <c r="N5589">
        <v>3.5651076263720398</v>
      </c>
      <c r="O5589">
        <v>9.0166963466743208</v>
      </c>
    </row>
    <row r="5590" spans="1:15" x14ac:dyDescent="0.25">
      <c r="A5590" s="20" t="s">
        <v>5694</v>
      </c>
      <c r="B5590">
        <v>4</v>
      </c>
      <c r="C5590" t="s">
        <v>68</v>
      </c>
      <c r="D5590" t="s">
        <v>91</v>
      </c>
      <c r="E5590" t="s">
        <v>79</v>
      </c>
      <c r="F5590" t="s">
        <v>38</v>
      </c>
      <c r="G5590">
        <v>3</v>
      </c>
      <c r="H5590">
        <v>2011</v>
      </c>
      <c r="I5590" t="s">
        <v>54</v>
      </c>
      <c r="J5590" t="s">
        <v>44</v>
      </c>
      <c r="K5590" t="s">
        <v>44</v>
      </c>
      <c r="L5590" t="s">
        <v>44</v>
      </c>
      <c r="M5590">
        <v>4</v>
      </c>
      <c r="N5590">
        <v>2.1080164821784599</v>
      </c>
      <c r="O5590">
        <v>50</v>
      </c>
    </row>
    <row r="5591" spans="1:15" x14ac:dyDescent="0.25">
      <c r="A5591" s="20" t="s">
        <v>5695</v>
      </c>
      <c r="B5591">
        <v>4</v>
      </c>
      <c r="C5591" t="s">
        <v>68</v>
      </c>
      <c r="D5591" t="s">
        <v>91</v>
      </c>
      <c r="E5591" t="s">
        <v>79</v>
      </c>
      <c r="F5591" t="s">
        <v>38</v>
      </c>
      <c r="G5591">
        <v>3</v>
      </c>
      <c r="H5591">
        <v>2011</v>
      </c>
      <c r="I5591" t="s">
        <v>55</v>
      </c>
      <c r="J5591">
        <v>1.74</v>
      </c>
      <c r="K5591">
        <v>1.21</v>
      </c>
      <c r="L5591">
        <v>2.27</v>
      </c>
      <c r="M5591">
        <v>57</v>
      </c>
      <c r="N5591">
        <v>3.6171394637922099</v>
      </c>
      <c r="O5591">
        <v>13.245323570650401</v>
      </c>
    </row>
    <row r="5592" spans="1:15" x14ac:dyDescent="0.25">
      <c r="A5592" s="20" t="s">
        <v>5696</v>
      </c>
      <c r="B5592">
        <v>4</v>
      </c>
      <c r="C5592" t="s">
        <v>68</v>
      </c>
      <c r="D5592" t="s">
        <v>91</v>
      </c>
      <c r="E5592" t="s">
        <v>79</v>
      </c>
      <c r="F5592" t="s">
        <v>38</v>
      </c>
      <c r="G5592">
        <v>3</v>
      </c>
      <c r="H5592">
        <v>2011</v>
      </c>
      <c r="I5592" t="s">
        <v>56</v>
      </c>
      <c r="J5592">
        <v>1.27</v>
      </c>
      <c r="K5592">
        <v>0.44</v>
      </c>
      <c r="L5592">
        <v>2.1</v>
      </c>
      <c r="M5592">
        <v>50</v>
      </c>
      <c r="N5592">
        <v>5.0168788772363797</v>
      </c>
      <c r="O5592">
        <v>14.142135623731001</v>
      </c>
    </row>
    <row r="5593" spans="1:15" x14ac:dyDescent="0.25">
      <c r="A5593" s="20" t="s">
        <v>5697</v>
      </c>
      <c r="B5593">
        <v>4</v>
      </c>
      <c r="C5593" t="s">
        <v>68</v>
      </c>
      <c r="D5593" t="s">
        <v>91</v>
      </c>
      <c r="E5593" t="s">
        <v>79</v>
      </c>
      <c r="F5593" t="s">
        <v>38</v>
      </c>
      <c r="G5593">
        <v>3</v>
      </c>
      <c r="H5593">
        <v>2011</v>
      </c>
      <c r="I5593" t="s">
        <v>57</v>
      </c>
      <c r="J5593">
        <v>2.0099999999999998</v>
      </c>
      <c r="K5593">
        <v>1.26</v>
      </c>
      <c r="L5593">
        <v>2.76</v>
      </c>
      <c r="M5593">
        <v>52</v>
      </c>
      <c r="N5593">
        <v>3.9160397836647598</v>
      </c>
      <c r="O5593">
        <v>13.8675049056307</v>
      </c>
    </row>
    <row r="5594" spans="1:15" x14ac:dyDescent="0.25">
      <c r="A5594" s="20" t="s">
        <v>5698</v>
      </c>
      <c r="B5594">
        <v>4</v>
      </c>
      <c r="C5594" t="s">
        <v>68</v>
      </c>
      <c r="D5594" t="s">
        <v>91</v>
      </c>
      <c r="E5594" t="s">
        <v>79</v>
      </c>
      <c r="F5594" t="s">
        <v>38</v>
      </c>
      <c r="G5594">
        <v>3</v>
      </c>
      <c r="H5594">
        <v>2011</v>
      </c>
      <c r="I5594" t="s">
        <v>58</v>
      </c>
      <c r="J5594">
        <v>1.92</v>
      </c>
      <c r="K5594">
        <v>1.5</v>
      </c>
      <c r="L5594">
        <v>2.34</v>
      </c>
      <c r="M5594">
        <v>177</v>
      </c>
      <c r="N5594">
        <v>3.2243856541382101</v>
      </c>
      <c r="O5594">
        <v>7.5164602800282898</v>
      </c>
    </row>
    <row r="5595" spans="1:15" x14ac:dyDescent="0.25">
      <c r="A5595" s="20" t="s">
        <v>5699</v>
      </c>
      <c r="B5595">
        <v>4</v>
      </c>
      <c r="C5595" t="s">
        <v>68</v>
      </c>
      <c r="D5595" t="s">
        <v>91</v>
      </c>
      <c r="E5595" t="s">
        <v>79</v>
      </c>
      <c r="F5595" t="s">
        <v>38</v>
      </c>
      <c r="G5595">
        <v>3</v>
      </c>
      <c r="H5595">
        <v>2011</v>
      </c>
      <c r="I5595" t="s">
        <v>59</v>
      </c>
      <c r="J5595" t="s">
        <v>44</v>
      </c>
      <c r="K5595" t="s">
        <v>44</v>
      </c>
      <c r="L5595" t="s">
        <v>44</v>
      </c>
      <c r="M5595">
        <v>16</v>
      </c>
      <c r="N5595">
        <v>2.0857728394867299</v>
      </c>
      <c r="O5595">
        <v>25</v>
      </c>
    </row>
    <row r="5596" spans="1:15" x14ac:dyDescent="0.25">
      <c r="A5596" s="20" t="s">
        <v>5700</v>
      </c>
      <c r="B5596">
        <v>4</v>
      </c>
      <c r="C5596" t="s">
        <v>68</v>
      </c>
      <c r="D5596" t="s">
        <v>91</v>
      </c>
      <c r="E5596" t="s">
        <v>79</v>
      </c>
      <c r="F5596" t="s">
        <v>38</v>
      </c>
      <c r="G5596">
        <v>3</v>
      </c>
      <c r="H5596">
        <v>2011</v>
      </c>
      <c r="I5596" t="s">
        <v>60</v>
      </c>
      <c r="J5596">
        <v>2.4900000000000002</v>
      </c>
      <c r="K5596">
        <v>1.98</v>
      </c>
      <c r="L5596">
        <v>3</v>
      </c>
      <c r="M5596">
        <v>160</v>
      </c>
      <c r="N5596">
        <v>3.8441689858732602</v>
      </c>
      <c r="O5596">
        <v>7.9056941504209499</v>
      </c>
    </row>
    <row r="5597" spans="1:15" x14ac:dyDescent="0.25">
      <c r="A5597" s="20" t="s">
        <v>5701</v>
      </c>
      <c r="B5597">
        <v>4</v>
      </c>
      <c r="C5597" t="s">
        <v>68</v>
      </c>
      <c r="D5597" t="s">
        <v>91</v>
      </c>
      <c r="E5597" t="s">
        <v>79</v>
      </c>
      <c r="F5597" t="s">
        <v>38</v>
      </c>
      <c r="G5597">
        <v>3</v>
      </c>
      <c r="H5597">
        <v>2011</v>
      </c>
      <c r="I5597" t="s">
        <v>61</v>
      </c>
      <c r="J5597" t="s">
        <v>44</v>
      </c>
      <c r="K5597" t="s">
        <v>44</v>
      </c>
      <c r="L5597" t="s">
        <v>44</v>
      </c>
      <c r="M5597">
        <v>5</v>
      </c>
      <c r="N5597">
        <v>3.70763517226144</v>
      </c>
      <c r="O5597">
        <v>44.721359549995803</v>
      </c>
    </row>
    <row r="5598" spans="1:15" x14ac:dyDescent="0.25">
      <c r="A5598" s="20" t="s">
        <v>5702</v>
      </c>
      <c r="B5598">
        <v>4</v>
      </c>
      <c r="C5598" t="s">
        <v>68</v>
      </c>
      <c r="D5598" t="s">
        <v>91</v>
      </c>
      <c r="E5598" t="s">
        <v>79</v>
      </c>
      <c r="F5598" t="s">
        <v>38</v>
      </c>
      <c r="G5598">
        <v>3</v>
      </c>
      <c r="H5598">
        <v>2011</v>
      </c>
      <c r="I5598" t="s">
        <v>43</v>
      </c>
      <c r="J5598">
        <v>1.67</v>
      </c>
      <c r="K5598">
        <v>1.28</v>
      </c>
      <c r="L5598">
        <v>2.06</v>
      </c>
      <c r="M5598">
        <v>166</v>
      </c>
      <c r="N5598">
        <v>6.1627343155805896</v>
      </c>
      <c r="O5598">
        <v>7.7615052570633303</v>
      </c>
    </row>
    <row r="5599" spans="1:15" x14ac:dyDescent="0.25">
      <c r="A5599" s="20" t="s">
        <v>5703</v>
      </c>
      <c r="B5599">
        <v>4</v>
      </c>
      <c r="C5599" t="s">
        <v>68</v>
      </c>
      <c r="D5599" t="s">
        <v>91</v>
      </c>
      <c r="E5599" t="s">
        <v>79</v>
      </c>
      <c r="F5599" t="s">
        <v>38</v>
      </c>
      <c r="G5599">
        <v>3</v>
      </c>
      <c r="H5599">
        <v>2011</v>
      </c>
      <c r="I5599" t="s">
        <v>62</v>
      </c>
      <c r="J5599">
        <v>1.95</v>
      </c>
      <c r="K5599">
        <v>1.01</v>
      </c>
      <c r="L5599">
        <v>2.89</v>
      </c>
      <c r="M5599">
        <v>41</v>
      </c>
      <c r="N5599">
        <v>3.93168596083629</v>
      </c>
      <c r="O5599">
        <v>15.6173761888606</v>
      </c>
    </row>
    <row r="5600" spans="1:15" x14ac:dyDescent="0.25">
      <c r="A5600" s="20" t="s">
        <v>5704</v>
      </c>
      <c r="B5600">
        <v>4</v>
      </c>
      <c r="C5600" t="s">
        <v>68</v>
      </c>
      <c r="D5600" t="s">
        <v>91</v>
      </c>
      <c r="E5600" t="s">
        <v>79</v>
      </c>
      <c r="F5600" t="s">
        <v>38</v>
      </c>
      <c r="G5600">
        <v>3</v>
      </c>
      <c r="H5600">
        <v>2011</v>
      </c>
      <c r="I5600" t="s">
        <v>75</v>
      </c>
      <c r="J5600">
        <v>1.8</v>
      </c>
      <c r="K5600">
        <v>1.7</v>
      </c>
      <c r="L5600">
        <v>1.9</v>
      </c>
      <c r="M5600">
        <v>7.2941542367016803</v>
      </c>
      <c r="N5600">
        <v>4.0420378817109599</v>
      </c>
      <c r="O5600">
        <v>-99</v>
      </c>
    </row>
    <row r="5601" spans="1:15" x14ac:dyDescent="0.25">
      <c r="A5601" s="20" t="s">
        <v>5705</v>
      </c>
      <c r="B5601">
        <v>4</v>
      </c>
      <c r="C5601" t="s">
        <v>68</v>
      </c>
      <c r="D5601" t="s">
        <v>91</v>
      </c>
      <c r="E5601" t="s">
        <v>79</v>
      </c>
      <c r="F5601" t="s">
        <v>38</v>
      </c>
      <c r="G5601">
        <v>3</v>
      </c>
      <c r="H5601">
        <v>2011</v>
      </c>
      <c r="I5601" t="s">
        <v>45</v>
      </c>
      <c r="J5601">
        <v>1.68</v>
      </c>
      <c r="K5601">
        <v>1.31</v>
      </c>
      <c r="L5601">
        <v>2.0499999999999998</v>
      </c>
      <c r="M5601">
        <v>105</v>
      </c>
      <c r="N5601">
        <v>5.0365519630857198</v>
      </c>
      <c r="O5601">
        <v>9.7590007294853294</v>
      </c>
    </row>
    <row r="5602" spans="1:15" x14ac:dyDescent="0.25">
      <c r="A5602" s="20" t="s">
        <v>5706</v>
      </c>
      <c r="B5602">
        <v>4</v>
      </c>
      <c r="C5602" t="s">
        <v>68</v>
      </c>
      <c r="D5602" t="s">
        <v>91</v>
      </c>
      <c r="E5602" t="s">
        <v>79</v>
      </c>
      <c r="F5602" t="s">
        <v>38</v>
      </c>
      <c r="G5602">
        <v>3</v>
      </c>
      <c r="H5602">
        <v>2011</v>
      </c>
      <c r="I5602" t="s">
        <v>46</v>
      </c>
      <c r="J5602">
        <v>1.93</v>
      </c>
      <c r="K5602">
        <v>1.39</v>
      </c>
      <c r="L5602">
        <v>2.4700000000000002</v>
      </c>
      <c r="M5602">
        <v>79</v>
      </c>
      <c r="N5602">
        <v>4.1911451649795204</v>
      </c>
      <c r="O5602">
        <v>11.250879009260199</v>
      </c>
    </row>
    <row r="5603" spans="1:15" x14ac:dyDescent="0.25">
      <c r="A5603" s="20" t="s">
        <v>5707</v>
      </c>
      <c r="B5603">
        <v>4</v>
      </c>
      <c r="C5603" t="s">
        <v>68</v>
      </c>
      <c r="D5603" t="s">
        <v>91</v>
      </c>
      <c r="E5603" t="s">
        <v>79</v>
      </c>
      <c r="F5603" t="s">
        <v>38</v>
      </c>
      <c r="G5603">
        <v>3</v>
      </c>
      <c r="H5603">
        <v>2011</v>
      </c>
      <c r="I5603" t="s">
        <v>47</v>
      </c>
      <c r="J5603">
        <v>2.25</v>
      </c>
      <c r="K5603">
        <v>1.67</v>
      </c>
      <c r="L5603">
        <v>2.83</v>
      </c>
      <c r="M5603">
        <v>186</v>
      </c>
      <c r="N5603">
        <v>2.7497226070372802</v>
      </c>
      <c r="O5603">
        <v>7.3323557510676602</v>
      </c>
    </row>
    <row r="5604" spans="1:15" x14ac:dyDescent="0.25">
      <c r="A5604" s="20" t="s">
        <v>5708</v>
      </c>
      <c r="B5604">
        <v>4</v>
      </c>
      <c r="C5604" t="s">
        <v>68</v>
      </c>
      <c r="D5604" t="s">
        <v>91</v>
      </c>
      <c r="E5604" t="s">
        <v>79</v>
      </c>
      <c r="F5604" t="s">
        <v>38</v>
      </c>
      <c r="G5604">
        <v>3</v>
      </c>
      <c r="H5604">
        <v>2011</v>
      </c>
      <c r="I5604" t="s">
        <v>48</v>
      </c>
      <c r="J5604">
        <v>1.65</v>
      </c>
      <c r="K5604">
        <v>1.1100000000000001</v>
      </c>
      <c r="L5604">
        <v>2.19</v>
      </c>
      <c r="M5604">
        <v>90</v>
      </c>
      <c r="N5604">
        <v>3.9686445596305902</v>
      </c>
      <c r="O5604">
        <v>10.540925533894599</v>
      </c>
    </row>
    <row r="5605" spans="1:15" x14ac:dyDescent="0.25">
      <c r="A5605" s="20" t="s">
        <v>5709</v>
      </c>
      <c r="B5605">
        <v>4</v>
      </c>
      <c r="C5605" t="s">
        <v>68</v>
      </c>
      <c r="D5605" t="s">
        <v>91</v>
      </c>
      <c r="E5605" t="s">
        <v>79</v>
      </c>
      <c r="F5605" t="s">
        <v>38</v>
      </c>
      <c r="G5605">
        <v>3</v>
      </c>
      <c r="H5605">
        <v>2011</v>
      </c>
      <c r="I5605" t="s">
        <v>49</v>
      </c>
      <c r="J5605">
        <v>1.78</v>
      </c>
      <c r="K5605">
        <v>1.25</v>
      </c>
      <c r="L5605">
        <v>2.31</v>
      </c>
      <c r="M5605">
        <v>85</v>
      </c>
      <c r="N5605">
        <v>5.6833846637928396</v>
      </c>
      <c r="O5605">
        <v>10.8465228909328</v>
      </c>
    </row>
    <row r="5606" spans="1:15" x14ac:dyDescent="0.25">
      <c r="A5606" s="20" t="s">
        <v>5710</v>
      </c>
      <c r="B5606">
        <v>4</v>
      </c>
      <c r="C5606" t="s">
        <v>68</v>
      </c>
      <c r="D5606" t="s">
        <v>91</v>
      </c>
      <c r="E5606" t="s">
        <v>79</v>
      </c>
      <c r="F5606" t="s">
        <v>38</v>
      </c>
      <c r="G5606">
        <v>3</v>
      </c>
      <c r="H5606">
        <v>2011</v>
      </c>
      <c r="I5606" t="s">
        <v>50</v>
      </c>
      <c r="J5606">
        <v>1.97</v>
      </c>
      <c r="K5606">
        <v>1.17</v>
      </c>
      <c r="L5606">
        <v>2.77</v>
      </c>
      <c r="M5606">
        <v>83</v>
      </c>
      <c r="N5606">
        <v>3.3006944241609801</v>
      </c>
      <c r="O5606">
        <v>10.976425998969001</v>
      </c>
    </row>
    <row r="5607" spans="1:15" x14ac:dyDescent="0.25">
      <c r="A5607" s="20" t="s">
        <v>5711</v>
      </c>
      <c r="B5607">
        <v>4</v>
      </c>
      <c r="C5607" t="s">
        <v>68</v>
      </c>
      <c r="D5607" t="s">
        <v>91</v>
      </c>
      <c r="E5607" t="s">
        <v>79</v>
      </c>
      <c r="F5607" t="s">
        <v>38</v>
      </c>
      <c r="G5607">
        <v>3</v>
      </c>
      <c r="H5607">
        <v>2011</v>
      </c>
      <c r="I5607" t="s">
        <v>51</v>
      </c>
      <c r="J5607">
        <v>1.19</v>
      </c>
      <c r="K5607">
        <v>0.74</v>
      </c>
      <c r="L5607">
        <v>1.64</v>
      </c>
      <c r="M5607">
        <v>45</v>
      </c>
      <c r="N5607">
        <v>3.4104707058903601</v>
      </c>
      <c r="O5607">
        <v>14.907119849998599</v>
      </c>
    </row>
    <row r="5608" spans="1:15" x14ac:dyDescent="0.25">
      <c r="A5608" s="20" t="s">
        <v>5712</v>
      </c>
      <c r="B5608">
        <v>4</v>
      </c>
      <c r="C5608" t="s">
        <v>68</v>
      </c>
      <c r="D5608" t="s">
        <v>91</v>
      </c>
      <c r="E5608" t="s">
        <v>80</v>
      </c>
      <c r="F5608" t="s">
        <v>42</v>
      </c>
      <c r="G5608">
        <v>4</v>
      </c>
      <c r="H5608">
        <v>2011</v>
      </c>
      <c r="I5608" t="s">
        <v>34</v>
      </c>
      <c r="J5608">
        <v>2.4900000000000002</v>
      </c>
      <c r="K5608">
        <v>2</v>
      </c>
      <c r="L5608">
        <v>2.98</v>
      </c>
      <c r="M5608">
        <v>250</v>
      </c>
      <c r="N5608">
        <v>5.7448172567892302</v>
      </c>
      <c r="O5608">
        <v>6.3245553203367599</v>
      </c>
    </row>
    <row r="5609" spans="1:15" x14ac:dyDescent="0.25">
      <c r="A5609" s="20" t="s">
        <v>5713</v>
      </c>
      <c r="B5609">
        <v>4</v>
      </c>
      <c r="C5609" t="s">
        <v>68</v>
      </c>
      <c r="D5609" t="s">
        <v>91</v>
      </c>
      <c r="E5609" t="s">
        <v>80</v>
      </c>
      <c r="F5609" t="s">
        <v>42</v>
      </c>
      <c r="G5609">
        <v>4</v>
      </c>
      <c r="H5609">
        <v>2011</v>
      </c>
      <c r="I5609" t="s">
        <v>52</v>
      </c>
      <c r="J5609" t="s">
        <v>44</v>
      </c>
      <c r="K5609" t="s">
        <v>44</v>
      </c>
      <c r="L5609" t="s">
        <v>44</v>
      </c>
      <c r="M5609">
        <v>5</v>
      </c>
      <c r="N5609">
        <v>2.6913890370098099</v>
      </c>
      <c r="O5609">
        <v>44.721359549995803</v>
      </c>
    </row>
    <row r="5610" spans="1:15" x14ac:dyDescent="0.25">
      <c r="A5610" s="20" t="s">
        <v>5714</v>
      </c>
      <c r="B5610">
        <v>4</v>
      </c>
      <c r="C5610" t="s">
        <v>68</v>
      </c>
      <c r="D5610" t="s">
        <v>91</v>
      </c>
      <c r="E5610" t="s">
        <v>80</v>
      </c>
      <c r="F5610" t="s">
        <v>42</v>
      </c>
      <c r="G5610">
        <v>4</v>
      </c>
      <c r="H5610">
        <v>2011</v>
      </c>
      <c r="I5610" t="s">
        <v>53</v>
      </c>
      <c r="J5610" t="s">
        <v>44</v>
      </c>
      <c r="K5610" t="s">
        <v>44</v>
      </c>
      <c r="L5610" t="s">
        <v>44</v>
      </c>
      <c r="M5610">
        <v>17</v>
      </c>
      <c r="N5610">
        <v>3.5651076263720398</v>
      </c>
      <c r="O5610">
        <v>24.253562503633301</v>
      </c>
    </row>
    <row r="5611" spans="1:15" x14ac:dyDescent="0.25">
      <c r="A5611" s="20" t="s">
        <v>5715</v>
      </c>
      <c r="B5611">
        <v>4</v>
      </c>
      <c r="C5611" t="s">
        <v>68</v>
      </c>
      <c r="D5611" t="s">
        <v>91</v>
      </c>
      <c r="E5611" t="s">
        <v>80</v>
      </c>
      <c r="F5611" t="s">
        <v>42</v>
      </c>
      <c r="G5611">
        <v>4</v>
      </c>
      <c r="H5611">
        <v>2011</v>
      </c>
      <c r="I5611" t="s">
        <v>54</v>
      </c>
      <c r="J5611" t="s">
        <v>44</v>
      </c>
      <c r="K5611" t="s">
        <v>44</v>
      </c>
      <c r="L5611" t="s">
        <v>44</v>
      </c>
      <c r="M5611">
        <v>1</v>
      </c>
      <c r="N5611">
        <v>2.1080164821784599</v>
      </c>
      <c r="O5611">
        <v>100</v>
      </c>
    </row>
    <row r="5612" spans="1:15" x14ac:dyDescent="0.25">
      <c r="A5612" s="20" t="s">
        <v>5716</v>
      </c>
      <c r="B5612">
        <v>4</v>
      </c>
      <c r="C5612" t="s">
        <v>68</v>
      </c>
      <c r="D5612" t="s">
        <v>91</v>
      </c>
      <c r="E5612" t="s">
        <v>80</v>
      </c>
      <c r="F5612" t="s">
        <v>42</v>
      </c>
      <c r="G5612">
        <v>4</v>
      </c>
      <c r="H5612">
        <v>2011</v>
      </c>
      <c r="I5612" t="s">
        <v>55</v>
      </c>
      <c r="J5612">
        <v>3.56</v>
      </c>
      <c r="K5612">
        <v>1.92</v>
      </c>
      <c r="L5612">
        <v>5.2</v>
      </c>
      <c r="M5612">
        <v>20</v>
      </c>
      <c r="N5612">
        <v>3.6171394637922099</v>
      </c>
      <c r="O5612">
        <v>22.360679774997902</v>
      </c>
    </row>
    <row r="5613" spans="1:15" x14ac:dyDescent="0.25">
      <c r="A5613" s="20" t="s">
        <v>5717</v>
      </c>
      <c r="B5613">
        <v>4</v>
      </c>
      <c r="C5613" t="s">
        <v>68</v>
      </c>
      <c r="D5613" t="s">
        <v>91</v>
      </c>
      <c r="E5613" t="s">
        <v>80</v>
      </c>
      <c r="F5613" t="s">
        <v>42</v>
      </c>
      <c r="G5613">
        <v>4</v>
      </c>
      <c r="H5613">
        <v>2011</v>
      </c>
      <c r="I5613" t="s">
        <v>56</v>
      </c>
      <c r="J5613" t="s">
        <v>44</v>
      </c>
      <c r="K5613" t="s">
        <v>44</v>
      </c>
      <c r="L5613" t="s">
        <v>44</v>
      </c>
      <c r="M5613">
        <v>5</v>
      </c>
      <c r="N5613">
        <v>5.0168788772363797</v>
      </c>
      <c r="O5613">
        <v>44.721359549995803</v>
      </c>
    </row>
    <row r="5614" spans="1:15" x14ac:dyDescent="0.25">
      <c r="A5614" s="20" t="s">
        <v>5718</v>
      </c>
      <c r="B5614">
        <v>4</v>
      </c>
      <c r="C5614" t="s">
        <v>68</v>
      </c>
      <c r="D5614" t="s">
        <v>91</v>
      </c>
      <c r="E5614" t="s">
        <v>80</v>
      </c>
      <c r="F5614" t="s">
        <v>42</v>
      </c>
      <c r="G5614">
        <v>4</v>
      </c>
      <c r="H5614">
        <v>2011</v>
      </c>
      <c r="I5614" t="s">
        <v>57</v>
      </c>
      <c r="J5614" t="s">
        <v>44</v>
      </c>
      <c r="K5614" t="s">
        <v>44</v>
      </c>
      <c r="L5614" t="s">
        <v>44</v>
      </c>
      <c r="M5614">
        <v>9</v>
      </c>
      <c r="N5614">
        <v>3.9160397836647598</v>
      </c>
      <c r="O5614">
        <v>33.3333333333333</v>
      </c>
    </row>
    <row r="5615" spans="1:15" x14ac:dyDescent="0.25">
      <c r="A5615" s="20" t="s">
        <v>5719</v>
      </c>
      <c r="B5615">
        <v>4</v>
      </c>
      <c r="C5615" t="s">
        <v>68</v>
      </c>
      <c r="D5615" t="s">
        <v>91</v>
      </c>
      <c r="E5615" t="s">
        <v>80</v>
      </c>
      <c r="F5615" t="s">
        <v>42</v>
      </c>
      <c r="G5615">
        <v>4</v>
      </c>
      <c r="H5615">
        <v>2011</v>
      </c>
      <c r="I5615" t="s">
        <v>58</v>
      </c>
      <c r="J5615">
        <v>1.53</v>
      </c>
      <c r="K5615">
        <v>0.86</v>
      </c>
      <c r="L5615">
        <v>2.2000000000000002</v>
      </c>
      <c r="M5615">
        <v>23</v>
      </c>
      <c r="N5615">
        <v>3.2243856541382101</v>
      </c>
      <c r="O5615">
        <v>20.851441405707501</v>
      </c>
    </row>
    <row r="5616" spans="1:15" x14ac:dyDescent="0.25">
      <c r="A5616" s="20" t="s">
        <v>5720</v>
      </c>
      <c r="B5616">
        <v>4</v>
      </c>
      <c r="C5616" t="s">
        <v>68</v>
      </c>
      <c r="D5616" t="s">
        <v>91</v>
      </c>
      <c r="E5616" t="s">
        <v>80</v>
      </c>
      <c r="F5616" t="s">
        <v>42</v>
      </c>
      <c r="G5616">
        <v>4</v>
      </c>
      <c r="H5616">
        <v>2011</v>
      </c>
      <c r="I5616" t="s">
        <v>59</v>
      </c>
      <c r="J5616" t="s">
        <v>44</v>
      </c>
      <c r="K5616" t="s">
        <v>44</v>
      </c>
      <c r="L5616" t="s">
        <v>44</v>
      </c>
      <c r="M5616">
        <v>4</v>
      </c>
      <c r="N5616">
        <v>2.0857728394867299</v>
      </c>
      <c r="O5616">
        <v>50</v>
      </c>
    </row>
    <row r="5617" spans="1:15" x14ac:dyDescent="0.25">
      <c r="A5617" s="20" t="s">
        <v>5721</v>
      </c>
      <c r="B5617">
        <v>4</v>
      </c>
      <c r="C5617" t="s">
        <v>68</v>
      </c>
      <c r="D5617" t="s">
        <v>91</v>
      </c>
      <c r="E5617" t="s">
        <v>80</v>
      </c>
      <c r="F5617" t="s">
        <v>42</v>
      </c>
      <c r="G5617">
        <v>4</v>
      </c>
      <c r="H5617">
        <v>2011</v>
      </c>
      <c r="I5617" t="s">
        <v>60</v>
      </c>
      <c r="J5617">
        <v>2.85</v>
      </c>
      <c r="K5617">
        <v>2.2799999999999998</v>
      </c>
      <c r="L5617">
        <v>3.42</v>
      </c>
      <c r="M5617">
        <v>175</v>
      </c>
      <c r="N5617">
        <v>3.8441689858732602</v>
      </c>
      <c r="O5617">
        <v>7.55928946018454</v>
      </c>
    </row>
    <row r="5618" spans="1:15" x14ac:dyDescent="0.25">
      <c r="A5618" s="20" t="s">
        <v>5722</v>
      </c>
      <c r="B5618">
        <v>4</v>
      </c>
      <c r="C5618" t="s">
        <v>68</v>
      </c>
      <c r="D5618" t="s">
        <v>91</v>
      </c>
      <c r="E5618" t="s">
        <v>80</v>
      </c>
      <c r="F5618" t="s">
        <v>42</v>
      </c>
      <c r="G5618">
        <v>4</v>
      </c>
      <c r="H5618">
        <v>2011</v>
      </c>
      <c r="I5618" t="s">
        <v>61</v>
      </c>
      <c r="J5618" t="s">
        <v>44</v>
      </c>
      <c r="K5618" t="s">
        <v>44</v>
      </c>
      <c r="L5618" t="s">
        <v>44</v>
      </c>
      <c r="M5618">
        <v>3</v>
      </c>
      <c r="N5618">
        <v>3.70763517226144</v>
      </c>
      <c r="O5618">
        <v>57.735026918962603</v>
      </c>
    </row>
    <row r="5619" spans="1:15" x14ac:dyDescent="0.25">
      <c r="A5619" s="20" t="s">
        <v>5723</v>
      </c>
      <c r="B5619">
        <v>4</v>
      </c>
      <c r="C5619" t="s">
        <v>68</v>
      </c>
      <c r="D5619" t="s">
        <v>91</v>
      </c>
      <c r="E5619" t="s">
        <v>80</v>
      </c>
      <c r="F5619" t="s">
        <v>42</v>
      </c>
      <c r="G5619">
        <v>4</v>
      </c>
      <c r="H5619">
        <v>2011</v>
      </c>
      <c r="I5619" t="s">
        <v>43</v>
      </c>
      <c r="J5619">
        <v>3.23</v>
      </c>
      <c r="K5619">
        <v>1.77</v>
      </c>
      <c r="L5619">
        <v>4.6900000000000004</v>
      </c>
      <c r="M5619">
        <v>22</v>
      </c>
      <c r="N5619">
        <v>6.1627343155805896</v>
      </c>
      <c r="O5619">
        <v>21.320071635561</v>
      </c>
    </row>
    <row r="5620" spans="1:15" x14ac:dyDescent="0.25">
      <c r="A5620" s="20" t="s">
        <v>5724</v>
      </c>
      <c r="B5620">
        <v>4</v>
      </c>
      <c r="C5620" t="s">
        <v>68</v>
      </c>
      <c r="D5620" t="s">
        <v>91</v>
      </c>
      <c r="E5620" t="s">
        <v>80</v>
      </c>
      <c r="F5620" t="s">
        <v>42</v>
      </c>
      <c r="G5620">
        <v>4</v>
      </c>
      <c r="H5620">
        <v>2011</v>
      </c>
      <c r="I5620" t="s">
        <v>75</v>
      </c>
      <c r="J5620">
        <v>2.27</v>
      </c>
      <c r="K5620">
        <v>2.1</v>
      </c>
      <c r="L5620">
        <v>2.4</v>
      </c>
      <c r="M5620">
        <v>9.1852226673074906</v>
      </c>
      <c r="N5620">
        <v>4.0420378817109599</v>
      </c>
      <c r="O5620">
        <v>-99</v>
      </c>
    </row>
    <row r="5621" spans="1:15" x14ac:dyDescent="0.25">
      <c r="A5621" s="20" t="s">
        <v>5725</v>
      </c>
      <c r="B5621">
        <v>4</v>
      </c>
      <c r="C5621" t="s">
        <v>68</v>
      </c>
      <c r="D5621" t="s">
        <v>91</v>
      </c>
      <c r="E5621" t="s">
        <v>80</v>
      </c>
      <c r="F5621" t="s">
        <v>42</v>
      </c>
      <c r="G5621">
        <v>4</v>
      </c>
      <c r="H5621">
        <v>2011</v>
      </c>
      <c r="I5621" t="s">
        <v>45</v>
      </c>
      <c r="J5621">
        <v>1.94</v>
      </c>
      <c r="K5621">
        <v>1.34</v>
      </c>
      <c r="L5621">
        <v>2.54</v>
      </c>
      <c r="M5621">
        <v>45</v>
      </c>
      <c r="N5621">
        <v>5.0365519630857198</v>
      </c>
      <c r="O5621">
        <v>14.907119849998599</v>
      </c>
    </row>
    <row r="5622" spans="1:15" x14ac:dyDescent="0.25">
      <c r="A5622" s="20" t="s">
        <v>5726</v>
      </c>
      <c r="B5622">
        <v>4</v>
      </c>
      <c r="C5622" t="s">
        <v>68</v>
      </c>
      <c r="D5622" t="s">
        <v>91</v>
      </c>
      <c r="E5622" t="s">
        <v>80</v>
      </c>
      <c r="F5622" t="s">
        <v>42</v>
      </c>
      <c r="G5622">
        <v>4</v>
      </c>
      <c r="H5622">
        <v>2011</v>
      </c>
      <c r="I5622" t="s">
        <v>46</v>
      </c>
      <c r="J5622">
        <v>2.27</v>
      </c>
      <c r="K5622">
        <v>1.64</v>
      </c>
      <c r="L5622">
        <v>2.9</v>
      </c>
      <c r="M5622">
        <v>77</v>
      </c>
      <c r="N5622">
        <v>4.1911451649795204</v>
      </c>
      <c r="O5622">
        <v>11.396057645963801</v>
      </c>
    </row>
    <row r="5623" spans="1:15" x14ac:dyDescent="0.25">
      <c r="A5623" s="20" t="s">
        <v>5727</v>
      </c>
      <c r="B5623">
        <v>4</v>
      </c>
      <c r="C5623" t="s">
        <v>68</v>
      </c>
      <c r="D5623" t="s">
        <v>91</v>
      </c>
      <c r="E5623" t="s">
        <v>80</v>
      </c>
      <c r="F5623" t="s">
        <v>42</v>
      </c>
      <c r="G5623">
        <v>4</v>
      </c>
      <c r="H5623">
        <v>2011</v>
      </c>
      <c r="I5623" t="s">
        <v>47</v>
      </c>
      <c r="J5623">
        <v>2.44</v>
      </c>
      <c r="K5623">
        <v>1.86</v>
      </c>
      <c r="L5623">
        <v>3.02</v>
      </c>
      <c r="M5623">
        <v>316</v>
      </c>
      <c r="N5623">
        <v>2.7497226070372802</v>
      </c>
      <c r="O5623">
        <v>5.62543950463012</v>
      </c>
    </row>
    <row r="5624" spans="1:15" x14ac:dyDescent="0.25">
      <c r="A5624" s="20" t="s">
        <v>5728</v>
      </c>
      <c r="B5624">
        <v>4</v>
      </c>
      <c r="C5624" t="s">
        <v>68</v>
      </c>
      <c r="D5624" t="s">
        <v>91</v>
      </c>
      <c r="E5624" t="s">
        <v>80</v>
      </c>
      <c r="F5624" t="s">
        <v>42</v>
      </c>
      <c r="G5624">
        <v>4</v>
      </c>
      <c r="H5624">
        <v>2011</v>
      </c>
      <c r="I5624" t="s">
        <v>48</v>
      </c>
      <c r="J5624">
        <v>2.54</v>
      </c>
      <c r="K5624">
        <v>1.39</v>
      </c>
      <c r="L5624">
        <v>3.69</v>
      </c>
      <c r="M5624">
        <v>27</v>
      </c>
      <c r="N5624">
        <v>3.9686445596305902</v>
      </c>
      <c r="O5624">
        <v>19.245008972987499</v>
      </c>
    </row>
    <row r="5625" spans="1:15" x14ac:dyDescent="0.25">
      <c r="A5625" s="20" t="s">
        <v>5729</v>
      </c>
      <c r="B5625">
        <v>4</v>
      </c>
      <c r="C5625" t="s">
        <v>68</v>
      </c>
      <c r="D5625" t="s">
        <v>91</v>
      </c>
      <c r="E5625" t="s">
        <v>80</v>
      </c>
      <c r="F5625" t="s">
        <v>42</v>
      </c>
      <c r="G5625">
        <v>4</v>
      </c>
      <c r="H5625">
        <v>2011</v>
      </c>
      <c r="I5625" t="s">
        <v>49</v>
      </c>
      <c r="J5625">
        <v>1.94</v>
      </c>
      <c r="K5625">
        <v>1.29</v>
      </c>
      <c r="L5625">
        <v>2.59</v>
      </c>
      <c r="M5625">
        <v>55</v>
      </c>
      <c r="N5625">
        <v>5.6833846637928396</v>
      </c>
      <c r="O5625">
        <v>13.483997249264799</v>
      </c>
    </row>
    <row r="5626" spans="1:15" x14ac:dyDescent="0.25">
      <c r="A5626" s="20" t="s">
        <v>5730</v>
      </c>
      <c r="B5626">
        <v>4</v>
      </c>
      <c r="C5626" t="s">
        <v>68</v>
      </c>
      <c r="D5626" t="s">
        <v>91</v>
      </c>
      <c r="E5626" t="s">
        <v>80</v>
      </c>
      <c r="F5626" t="s">
        <v>42</v>
      </c>
      <c r="G5626">
        <v>4</v>
      </c>
      <c r="H5626">
        <v>2011</v>
      </c>
      <c r="I5626" t="s">
        <v>50</v>
      </c>
      <c r="J5626" t="s">
        <v>44</v>
      </c>
      <c r="K5626" t="s">
        <v>44</v>
      </c>
      <c r="L5626" t="s">
        <v>44</v>
      </c>
      <c r="M5626">
        <v>12</v>
      </c>
      <c r="N5626">
        <v>3.3006944241609801</v>
      </c>
      <c r="O5626">
        <v>28.867513459481302</v>
      </c>
    </row>
    <row r="5627" spans="1:15" x14ac:dyDescent="0.25">
      <c r="A5627" s="20" t="s">
        <v>5731</v>
      </c>
      <c r="B5627">
        <v>4</v>
      </c>
      <c r="C5627" t="s">
        <v>68</v>
      </c>
      <c r="D5627" t="s">
        <v>91</v>
      </c>
      <c r="E5627" t="s">
        <v>80</v>
      </c>
      <c r="F5627" t="s">
        <v>42</v>
      </c>
      <c r="G5627">
        <v>4</v>
      </c>
      <c r="H5627">
        <v>2011</v>
      </c>
      <c r="I5627" t="s">
        <v>51</v>
      </c>
      <c r="J5627" t="s">
        <v>44</v>
      </c>
      <c r="K5627" t="s">
        <v>44</v>
      </c>
      <c r="L5627" t="s">
        <v>44</v>
      </c>
      <c r="M5627">
        <v>10</v>
      </c>
      <c r="N5627">
        <v>3.4104707058903601</v>
      </c>
      <c r="O5627">
        <v>31.6227766016838</v>
      </c>
    </row>
    <row r="5628" spans="1:15" x14ac:dyDescent="0.25">
      <c r="A5628" s="20" t="s">
        <v>5732</v>
      </c>
      <c r="B5628">
        <v>4</v>
      </c>
      <c r="C5628" t="s">
        <v>68</v>
      </c>
      <c r="D5628" t="s">
        <v>91</v>
      </c>
      <c r="E5628" t="s">
        <v>78</v>
      </c>
      <c r="F5628" t="s">
        <v>35</v>
      </c>
      <c r="G5628">
        <v>5</v>
      </c>
      <c r="H5628">
        <v>2011</v>
      </c>
      <c r="I5628" t="s">
        <v>34</v>
      </c>
      <c r="J5628">
        <v>1.45</v>
      </c>
      <c r="K5628">
        <v>1.1299999999999999</v>
      </c>
      <c r="L5628">
        <v>1.77</v>
      </c>
      <c r="M5628">
        <v>146</v>
      </c>
      <c r="N5628">
        <v>5.7448172567892302</v>
      </c>
      <c r="O5628">
        <v>8.2760588860236801</v>
      </c>
    </row>
    <row r="5629" spans="1:15" x14ac:dyDescent="0.25">
      <c r="A5629" s="20" t="s">
        <v>5733</v>
      </c>
      <c r="B5629">
        <v>4</v>
      </c>
      <c r="C5629" t="s">
        <v>68</v>
      </c>
      <c r="D5629" t="s">
        <v>91</v>
      </c>
      <c r="E5629" t="s">
        <v>78</v>
      </c>
      <c r="F5629" t="s">
        <v>35</v>
      </c>
      <c r="G5629">
        <v>5</v>
      </c>
      <c r="H5629">
        <v>2011</v>
      </c>
      <c r="I5629" t="s">
        <v>53</v>
      </c>
      <c r="J5629" t="s">
        <v>44</v>
      </c>
      <c r="K5629" t="s">
        <v>44</v>
      </c>
      <c r="L5629" t="s">
        <v>44</v>
      </c>
      <c r="M5629">
        <v>2</v>
      </c>
      <c r="N5629">
        <v>3.5651076263720398</v>
      </c>
      <c r="O5629">
        <v>70.710678118654698</v>
      </c>
    </row>
    <row r="5630" spans="1:15" x14ac:dyDescent="0.25">
      <c r="A5630" s="20" t="s">
        <v>5734</v>
      </c>
      <c r="B5630">
        <v>4</v>
      </c>
      <c r="C5630" t="s">
        <v>68</v>
      </c>
      <c r="D5630" t="s">
        <v>91</v>
      </c>
      <c r="E5630" t="s">
        <v>78</v>
      </c>
      <c r="F5630" t="s">
        <v>35</v>
      </c>
      <c r="G5630">
        <v>5</v>
      </c>
      <c r="H5630">
        <v>2011</v>
      </c>
      <c r="I5630" t="s">
        <v>55</v>
      </c>
      <c r="J5630" t="s">
        <v>44</v>
      </c>
      <c r="K5630" t="s">
        <v>44</v>
      </c>
      <c r="L5630" t="s">
        <v>44</v>
      </c>
      <c r="M5630">
        <v>9</v>
      </c>
      <c r="N5630">
        <v>3.6171394637922099</v>
      </c>
      <c r="O5630">
        <v>33.3333333333333</v>
      </c>
    </row>
    <row r="5631" spans="1:15" x14ac:dyDescent="0.25">
      <c r="A5631" s="20" t="s">
        <v>5735</v>
      </c>
      <c r="B5631">
        <v>4</v>
      </c>
      <c r="C5631" t="s">
        <v>68</v>
      </c>
      <c r="D5631" t="s">
        <v>91</v>
      </c>
      <c r="E5631" t="s">
        <v>78</v>
      </c>
      <c r="F5631" t="s">
        <v>35</v>
      </c>
      <c r="G5631">
        <v>5</v>
      </c>
      <c r="H5631">
        <v>2011</v>
      </c>
      <c r="I5631" t="s">
        <v>56</v>
      </c>
      <c r="J5631" t="s">
        <v>44</v>
      </c>
      <c r="K5631" t="s">
        <v>44</v>
      </c>
      <c r="L5631" t="s">
        <v>44</v>
      </c>
      <c r="M5631">
        <v>1</v>
      </c>
      <c r="N5631">
        <v>5.0168788772363797</v>
      </c>
      <c r="O5631">
        <v>100</v>
      </c>
    </row>
    <row r="5632" spans="1:15" x14ac:dyDescent="0.25">
      <c r="A5632" s="20" t="s">
        <v>21910</v>
      </c>
      <c r="B5632">
        <v>4</v>
      </c>
      <c r="C5632" t="s">
        <v>68</v>
      </c>
      <c r="D5632" t="s">
        <v>91</v>
      </c>
      <c r="E5632" t="s">
        <v>78</v>
      </c>
      <c r="F5632" t="s">
        <v>35</v>
      </c>
      <c r="G5632">
        <v>5</v>
      </c>
      <c r="H5632">
        <v>2011</v>
      </c>
      <c r="I5632" t="s">
        <v>57</v>
      </c>
      <c r="J5632" t="s">
        <v>44</v>
      </c>
      <c r="K5632" t="s">
        <v>44</v>
      </c>
      <c r="L5632" t="s">
        <v>44</v>
      </c>
      <c r="M5632">
        <v>2</v>
      </c>
      <c r="N5632">
        <v>3.9160397836647598</v>
      </c>
      <c r="O5632">
        <v>70.710678118654698</v>
      </c>
    </row>
    <row r="5633" spans="1:15" x14ac:dyDescent="0.25">
      <c r="A5633" s="20" t="s">
        <v>5736</v>
      </c>
      <c r="B5633">
        <v>4</v>
      </c>
      <c r="C5633" t="s">
        <v>68</v>
      </c>
      <c r="D5633" t="s">
        <v>91</v>
      </c>
      <c r="E5633" t="s">
        <v>78</v>
      </c>
      <c r="F5633" t="s">
        <v>35</v>
      </c>
      <c r="G5633">
        <v>5</v>
      </c>
      <c r="H5633">
        <v>2011</v>
      </c>
      <c r="I5633" t="s">
        <v>58</v>
      </c>
      <c r="J5633">
        <v>1.4</v>
      </c>
      <c r="K5633">
        <v>0.79</v>
      </c>
      <c r="L5633">
        <v>2.0099999999999998</v>
      </c>
      <c r="M5633">
        <v>24</v>
      </c>
      <c r="N5633">
        <v>3.2243856541382101</v>
      </c>
      <c r="O5633">
        <v>20.412414523193199</v>
      </c>
    </row>
    <row r="5634" spans="1:15" x14ac:dyDescent="0.25">
      <c r="A5634" s="20" t="s">
        <v>5737</v>
      </c>
      <c r="B5634">
        <v>4</v>
      </c>
      <c r="C5634" t="s">
        <v>68</v>
      </c>
      <c r="D5634" t="s">
        <v>91</v>
      </c>
      <c r="E5634" t="s">
        <v>78</v>
      </c>
      <c r="F5634" t="s">
        <v>35</v>
      </c>
      <c r="G5634">
        <v>5</v>
      </c>
      <c r="H5634">
        <v>2011</v>
      </c>
      <c r="I5634" t="s">
        <v>59</v>
      </c>
      <c r="J5634" t="s">
        <v>44</v>
      </c>
      <c r="K5634" t="s">
        <v>44</v>
      </c>
      <c r="L5634" t="s">
        <v>44</v>
      </c>
      <c r="M5634">
        <v>2</v>
      </c>
      <c r="N5634">
        <v>2.0857728394867299</v>
      </c>
      <c r="O5634">
        <v>70.710678118654698</v>
      </c>
    </row>
    <row r="5635" spans="1:15" x14ac:dyDescent="0.25">
      <c r="A5635" s="20" t="s">
        <v>5738</v>
      </c>
      <c r="B5635">
        <v>4</v>
      </c>
      <c r="C5635" t="s">
        <v>68</v>
      </c>
      <c r="D5635" t="s">
        <v>91</v>
      </c>
      <c r="E5635" t="s">
        <v>78</v>
      </c>
      <c r="F5635" t="s">
        <v>35</v>
      </c>
      <c r="G5635">
        <v>5</v>
      </c>
      <c r="H5635">
        <v>2011</v>
      </c>
      <c r="I5635" t="s">
        <v>60</v>
      </c>
      <c r="J5635">
        <v>1.59</v>
      </c>
      <c r="K5635">
        <v>1.22</v>
      </c>
      <c r="L5635">
        <v>1.96</v>
      </c>
      <c r="M5635">
        <v>110</v>
      </c>
      <c r="N5635">
        <v>3.8441689858732602</v>
      </c>
      <c r="O5635">
        <v>9.5346258924559208</v>
      </c>
    </row>
    <row r="5636" spans="1:15" x14ac:dyDescent="0.25">
      <c r="A5636" s="20" t="s">
        <v>5739</v>
      </c>
      <c r="B5636">
        <v>4</v>
      </c>
      <c r="C5636" t="s">
        <v>68</v>
      </c>
      <c r="D5636" t="s">
        <v>91</v>
      </c>
      <c r="E5636" t="s">
        <v>78</v>
      </c>
      <c r="F5636" t="s">
        <v>35</v>
      </c>
      <c r="G5636">
        <v>5</v>
      </c>
      <c r="H5636">
        <v>2011</v>
      </c>
      <c r="I5636" t="s">
        <v>61</v>
      </c>
      <c r="J5636" t="s">
        <v>44</v>
      </c>
      <c r="K5636" t="s">
        <v>44</v>
      </c>
      <c r="L5636" t="s">
        <v>44</v>
      </c>
      <c r="M5636">
        <v>1</v>
      </c>
      <c r="N5636">
        <v>3.70763517226144</v>
      </c>
      <c r="O5636">
        <v>100</v>
      </c>
    </row>
    <row r="5637" spans="1:15" x14ac:dyDescent="0.25">
      <c r="A5637" s="20" t="s">
        <v>5740</v>
      </c>
      <c r="B5637">
        <v>4</v>
      </c>
      <c r="C5637" t="s">
        <v>68</v>
      </c>
      <c r="D5637" t="s">
        <v>91</v>
      </c>
      <c r="E5637" t="s">
        <v>78</v>
      </c>
      <c r="F5637" t="s">
        <v>35</v>
      </c>
      <c r="G5637">
        <v>5</v>
      </c>
      <c r="H5637">
        <v>2011</v>
      </c>
      <c r="I5637" t="s">
        <v>43</v>
      </c>
      <c r="J5637" t="s">
        <v>44</v>
      </c>
      <c r="K5637" t="s">
        <v>44</v>
      </c>
      <c r="L5637" t="s">
        <v>44</v>
      </c>
      <c r="M5637">
        <v>14</v>
      </c>
      <c r="N5637">
        <v>6.1627343155805896</v>
      </c>
      <c r="O5637">
        <v>26.726124191242398</v>
      </c>
    </row>
    <row r="5638" spans="1:15" x14ac:dyDescent="0.25">
      <c r="A5638" s="20" t="s">
        <v>5741</v>
      </c>
      <c r="B5638">
        <v>4</v>
      </c>
      <c r="C5638" t="s">
        <v>68</v>
      </c>
      <c r="D5638" t="s">
        <v>91</v>
      </c>
      <c r="E5638" t="s">
        <v>78</v>
      </c>
      <c r="F5638" t="s">
        <v>35</v>
      </c>
      <c r="G5638">
        <v>5</v>
      </c>
      <c r="H5638">
        <v>2011</v>
      </c>
      <c r="I5638" t="s">
        <v>75</v>
      </c>
      <c r="J5638">
        <v>1.41</v>
      </c>
      <c r="K5638">
        <v>1.3</v>
      </c>
      <c r="L5638">
        <v>1.5</v>
      </c>
      <c r="M5638">
        <v>5.6836112037392104</v>
      </c>
      <c r="N5638">
        <v>4.0420378817109599</v>
      </c>
      <c r="O5638">
        <v>-99</v>
      </c>
    </row>
    <row r="5639" spans="1:15" x14ac:dyDescent="0.25">
      <c r="A5639" s="20" t="s">
        <v>5742</v>
      </c>
      <c r="B5639">
        <v>4</v>
      </c>
      <c r="C5639" t="s">
        <v>68</v>
      </c>
      <c r="D5639" t="s">
        <v>91</v>
      </c>
      <c r="E5639" t="s">
        <v>78</v>
      </c>
      <c r="F5639" t="s">
        <v>35</v>
      </c>
      <c r="G5639">
        <v>5</v>
      </c>
      <c r="H5639">
        <v>2011</v>
      </c>
      <c r="I5639" t="s">
        <v>45</v>
      </c>
      <c r="J5639">
        <v>0.65</v>
      </c>
      <c r="K5639">
        <v>0.38</v>
      </c>
      <c r="L5639">
        <v>0.92</v>
      </c>
      <c r="M5639">
        <v>23</v>
      </c>
      <c r="N5639">
        <v>5.0365519630857198</v>
      </c>
      <c r="O5639">
        <v>20.851441405707501</v>
      </c>
    </row>
    <row r="5640" spans="1:15" x14ac:dyDescent="0.25">
      <c r="A5640" s="20" t="s">
        <v>5743</v>
      </c>
      <c r="B5640">
        <v>4</v>
      </c>
      <c r="C5640" t="s">
        <v>68</v>
      </c>
      <c r="D5640" t="s">
        <v>91</v>
      </c>
      <c r="E5640" t="s">
        <v>78</v>
      </c>
      <c r="F5640" t="s">
        <v>35</v>
      </c>
      <c r="G5640">
        <v>5</v>
      </c>
      <c r="H5640">
        <v>2011</v>
      </c>
      <c r="I5640" t="s">
        <v>46</v>
      </c>
      <c r="J5640">
        <v>1.61</v>
      </c>
      <c r="K5640">
        <v>1.07</v>
      </c>
      <c r="L5640">
        <v>2.15</v>
      </c>
      <c r="M5640">
        <v>45</v>
      </c>
      <c r="N5640">
        <v>4.1911451649795204</v>
      </c>
      <c r="O5640">
        <v>14.907119849998599</v>
      </c>
    </row>
    <row r="5641" spans="1:15" x14ac:dyDescent="0.25">
      <c r="A5641" s="20" t="s">
        <v>5744</v>
      </c>
      <c r="B5641">
        <v>4</v>
      </c>
      <c r="C5641" t="s">
        <v>68</v>
      </c>
      <c r="D5641" t="s">
        <v>91</v>
      </c>
      <c r="E5641" t="s">
        <v>78</v>
      </c>
      <c r="F5641" t="s">
        <v>35</v>
      </c>
      <c r="G5641">
        <v>5</v>
      </c>
      <c r="H5641">
        <v>2011</v>
      </c>
      <c r="I5641" t="s">
        <v>47</v>
      </c>
      <c r="J5641">
        <v>1.48</v>
      </c>
      <c r="K5641">
        <v>1.04</v>
      </c>
      <c r="L5641">
        <v>1.92</v>
      </c>
      <c r="M5641">
        <v>84</v>
      </c>
      <c r="N5641">
        <v>2.7497226070372802</v>
      </c>
      <c r="O5641">
        <v>10.910894511799601</v>
      </c>
    </row>
    <row r="5642" spans="1:15" x14ac:dyDescent="0.25">
      <c r="A5642" s="20" t="s">
        <v>5745</v>
      </c>
      <c r="B5642">
        <v>4</v>
      </c>
      <c r="C5642" t="s">
        <v>68</v>
      </c>
      <c r="D5642" t="s">
        <v>91</v>
      </c>
      <c r="E5642" t="s">
        <v>78</v>
      </c>
      <c r="F5642" t="s">
        <v>35</v>
      </c>
      <c r="G5642">
        <v>5</v>
      </c>
      <c r="H5642">
        <v>2011</v>
      </c>
      <c r="I5642" t="s">
        <v>48</v>
      </c>
      <c r="J5642" t="s">
        <v>44</v>
      </c>
      <c r="K5642" t="s">
        <v>44</v>
      </c>
      <c r="L5642" t="s">
        <v>44</v>
      </c>
      <c r="M5642">
        <v>9</v>
      </c>
      <c r="N5642">
        <v>3.9686445596305902</v>
      </c>
      <c r="O5642">
        <v>33.3333333333333</v>
      </c>
    </row>
    <row r="5643" spans="1:15" x14ac:dyDescent="0.25">
      <c r="A5643" s="20" t="s">
        <v>5746</v>
      </c>
      <c r="B5643">
        <v>4</v>
      </c>
      <c r="C5643" t="s">
        <v>68</v>
      </c>
      <c r="D5643" t="s">
        <v>91</v>
      </c>
      <c r="E5643" t="s">
        <v>78</v>
      </c>
      <c r="F5643" t="s">
        <v>35</v>
      </c>
      <c r="G5643">
        <v>5</v>
      </c>
      <c r="H5643">
        <v>2011</v>
      </c>
      <c r="I5643" t="s">
        <v>49</v>
      </c>
      <c r="J5643" t="s">
        <v>44</v>
      </c>
      <c r="K5643" t="s">
        <v>44</v>
      </c>
      <c r="L5643" t="s">
        <v>44</v>
      </c>
      <c r="M5643">
        <v>18</v>
      </c>
      <c r="N5643">
        <v>5.6833846637928396</v>
      </c>
      <c r="O5643">
        <v>23.570226039551599</v>
      </c>
    </row>
    <row r="5644" spans="1:15" x14ac:dyDescent="0.25">
      <c r="A5644" s="20" t="s">
        <v>5747</v>
      </c>
      <c r="B5644">
        <v>4</v>
      </c>
      <c r="C5644" t="s">
        <v>68</v>
      </c>
      <c r="D5644" t="s">
        <v>91</v>
      </c>
      <c r="E5644" t="s">
        <v>78</v>
      </c>
      <c r="F5644" t="s">
        <v>35</v>
      </c>
      <c r="G5644">
        <v>5</v>
      </c>
      <c r="H5644">
        <v>2011</v>
      </c>
      <c r="I5644" t="s">
        <v>50</v>
      </c>
      <c r="J5644" t="s">
        <v>44</v>
      </c>
      <c r="K5644" t="s">
        <v>44</v>
      </c>
      <c r="L5644" t="s">
        <v>44</v>
      </c>
      <c r="M5644">
        <v>3</v>
      </c>
      <c r="N5644">
        <v>3.3006944241609801</v>
      </c>
      <c r="O5644">
        <v>57.735026918962603</v>
      </c>
    </row>
    <row r="5645" spans="1:15" x14ac:dyDescent="0.25">
      <c r="A5645" s="20" t="s">
        <v>5748</v>
      </c>
      <c r="B5645">
        <v>4</v>
      </c>
      <c r="C5645" t="s">
        <v>68</v>
      </c>
      <c r="D5645" t="s">
        <v>91</v>
      </c>
      <c r="E5645" t="s">
        <v>78</v>
      </c>
      <c r="F5645" t="s">
        <v>35</v>
      </c>
      <c r="G5645">
        <v>5</v>
      </c>
      <c r="H5645">
        <v>2011</v>
      </c>
      <c r="I5645" t="s">
        <v>51</v>
      </c>
      <c r="J5645" t="s">
        <v>44</v>
      </c>
      <c r="K5645" t="s">
        <v>44</v>
      </c>
      <c r="L5645" t="s">
        <v>44</v>
      </c>
      <c r="M5645">
        <v>5</v>
      </c>
      <c r="N5645">
        <v>3.4104707058903601</v>
      </c>
      <c r="O5645">
        <v>44.721359549995803</v>
      </c>
    </row>
    <row r="5646" spans="1:15" x14ac:dyDescent="0.25">
      <c r="A5646" s="20" t="s">
        <v>5749</v>
      </c>
      <c r="B5646">
        <v>4</v>
      </c>
      <c r="C5646" t="s">
        <v>68</v>
      </c>
      <c r="D5646" t="s">
        <v>91</v>
      </c>
      <c r="E5646" t="s">
        <v>79</v>
      </c>
      <c r="F5646" t="s">
        <v>38</v>
      </c>
      <c r="G5646">
        <v>3</v>
      </c>
      <c r="H5646">
        <v>2012</v>
      </c>
      <c r="I5646" t="s">
        <v>34</v>
      </c>
      <c r="J5646">
        <v>1.8</v>
      </c>
      <c r="K5646">
        <v>1.4</v>
      </c>
      <c r="L5646">
        <v>2.2000000000000002</v>
      </c>
      <c r="M5646">
        <v>118</v>
      </c>
      <c r="N5646">
        <v>7.8450968783200503</v>
      </c>
      <c r="O5646">
        <v>9.2057461789832296</v>
      </c>
    </row>
    <row r="5647" spans="1:15" x14ac:dyDescent="0.25">
      <c r="A5647" s="20" t="s">
        <v>5750</v>
      </c>
      <c r="B5647">
        <v>4</v>
      </c>
      <c r="C5647" t="s">
        <v>68</v>
      </c>
      <c r="D5647" t="s">
        <v>91</v>
      </c>
      <c r="E5647" t="s">
        <v>79</v>
      </c>
      <c r="F5647" t="s">
        <v>38</v>
      </c>
      <c r="G5647">
        <v>3</v>
      </c>
      <c r="H5647">
        <v>2012</v>
      </c>
      <c r="I5647" t="s">
        <v>52</v>
      </c>
      <c r="J5647">
        <v>1.88</v>
      </c>
      <c r="K5647">
        <v>0.92</v>
      </c>
      <c r="L5647">
        <v>2.84</v>
      </c>
      <c r="M5647">
        <v>22</v>
      </c>
      <c r="N5647">
        <v>2.4622229430611902</v>
      </c>
      <c r="O5647">
        <v>21.320071635561</v>
      </c>
    </row>
    <row r="5648" spans="1:15" x14ac:dyDescent="0.25">
      <c r="A5648" s="20" t="s">
        <v>5751</v>
      </c>
      <c r="B5648">
        <v>4</v>
      </c>
      <c r="C5648" t="s">
        <v>68</v>
      </c>
      <c r="D5648" t="s">
        <v>91</v>
      </c>
      <c r="E5648" t="s">
        <v>79</v>
      </c>
      <c r="F5648" t="s">
        <v>38</v>
      </c>
      <c r="G5648">
        <v>3</v>
      </c>
      <c r="H5648">
        <v>2012</v>
      </c>
      <c r="I5648" t="s">
        <v>53</v>
      </c>
      <c r="J5648">
        <v>1.54</v>
      </c>
      <c r="K5648">
        <v>1.07</v>
      </c>
      <c r="L5648">
        <v>2.0099999999999998</v>
      </c>
      <c r="M5648">
        <v>129</v>
      </c>
      <c r="N5648">
        <v>4.2699986867289104</v>
      </c>
      <c r="O5648">
        <v>8.8045090632562406</v>
      </c>
    </row>
    <row r="5649" spans="1:15" x14ac:dyDescent="0.25">
      <c r="A5649" s="20" t="s">
        <v>5752</v>
      </c>
      <c r="B5649">
        <v>4</v>
      </c>
      <c r="C5649" t="s">
        <v>68</v>
      </c>
      <c r="D5649" t="s">
        <v>91</v>
      </c>
      <c r="E5649" t="s">
        <v>79</v>
      </c>
      <c r="F5649" t="s">
        <v>38</v>
      </c>
      <c r="G5649">
        <v>3</v>
      </c>
      <c r="H5649">
        <v>2012</v>
      </c>
      <c r="I5649" t="s">
        <v>54</v>
      </c>
      <c r="J5649" t="s">
        <v>44</v>
      </c>
      <c r="K5649" t="s">
        <v>44</v>
      </c>
      <c r="L5649" t="s">
        <v>44</v>
      </c>
      <c r="M5649">
        <v>3</v>
      </c>
      <c r="N5649">
        <v>2.1648079600251702</v>
      </c>
      <c r="O5649">
        <v>57.735026918962603</v>
      </c>
    </row>
    <row r="5650" spans="1:15" x14ac:dyDescent="0.25">
      <c r="A5650" s="20" t="s">
        <v>5753</v>
      </c>
      <c r="B5650">
        <v>4</v>
      </c>
      <c r="C5650" t="s">
        <v>68</v>
      </c>
      <c r="D5650" t="s">
        <v>91</v>
      </c>
      <c r="E5650" t="s">
        <v>79</v>
      </c>
      <c r="F5650" t="s">
        <v>38</v>
      </c>
      <c r="G5650">
        <v>3</v>
      </c>
      <c r="H5650">
        <v>2012</v>
      </c>
      <c r="I5650" t="s">
        <v>55</v>
      </c>
      <c r="J5650">
        <v>1.69</v>
      </c>
      <c r="K5650">
        <v>1.23</v>
      </c>
      <c r="L5650">
        <v>2.15</v>
      </c>
      <c r="M5650">
        <v>69</v>
      </c>
      <c r="N5650">
        <v>4.5365214592936498</v>
      </c>
      <c r="O5650">
        <v>12.0385853085769</v>
      </c>
    </row>
    <row r="5651" spans="1:15" x14ac:dyDescent="0.25">
      <c r="A5651" s="20" t="s">
        <v>5754</v>
      </c>
      <c r="B5651">
        <v>4</v>
      </c>
      <c r="C5651" t="s">
        <v>68</v>
      </c>
      <c r="D5651" t="s">
        <v>91</v>
      </c>
      <c r="E5651" t="s">
        <v>79</v>
      </c>
      <c r="F5651" t="s">
        <v>38</v>
      </c>
      <c r="G5651">
        <v>3</v>
      </c>
      <c r="H5651">
        <v>2012</v>
      </c>
      <c r="I5651" t="s">
        <v>56</v>
      </c>
      <c r="J5651">
        <v>2.08</v>
      </c>
      <c r="K5651">
        <v>0.66</v>
      </c>
      <c r="L5651">
        <v>3.5</v>
      </c>
      <c r="M5651">
        <v>48</v>
      </c>
      <c r="N5651">
        <v>2.98090817372008</v>
      </c>
      <c r="O5651">
        <v>14.433756729740599</v>
      </c>
    </row>
    <row r="5652" spans="1:15" x14ac:dyDescent="0.25">
      <c r="A5652" s="20" t="s">
        <v>5755</v>
      </c>
      <c r="B5652">
        <v>4</v>
      </c>
      <c r="C5652" t="s">
        <v>68</v>
      </c>
      <c r="D5652" t="s">
        <v>91</v>
      </c>
      <c r="E5652" t="s">
        <v>79</v>
      </c>
      <c r="F5652" t="s">
        <v>38</v>
      </c>
      <c r="G5652">
        <v>3</v>
      </c>
      <c r="H5652">
        <v>2012</v>
      </c>
      <c r="I5652" t="s">
        <v>57</v>
      </c>
      <c r="J5652">
        <v>1.8</v>
      </c>
      <c r="K5652">
        <v>1.0900000000000001</v>
      </c>
      <c r="L5652">
        <v>2.5099999999999998</v>
      </c>
      <c r="M5652">
        <v>45</v>
      </c>
      <c r="N5652">
        <v>3.6781443816967601</v>
      </c>
      <c r="O5652">
        <v>14.907119849998599</v>
      </c>
    </row>
    <row r="5653" spans="1:15" x14ac:dyDescent="0.25">
      <c r="A5653" s="20" t="s">
        <v>5756</v>
      </c>
      <c r="B5653">
        <v>4</v>
      </c>
      <c r="C5653" t="s">
        <v>68</v>
      </c>
      <c r="D5653" t="s">
        <v>91</v>
      </c>
      <c r="E5653" t="s">
        <v>79</v>
      </c>
      <c r="F5653" t="s">
        <v>38</v>
      </c>
      <c r="G5653">
        <v>3</v>
      </c>
      <c r="H5653">
        <v>2012</v>
      </c>
      <c r="I5653" t="s">
        <v>58</v>
      </c>
      <c r="J5653">
        <v>2.2599999999999998</v>
      </c>
      <c r="K5653">
        <v>1.8</v>
      </c>
      <c r="L5653">
        <v>2.72</v>
      </c>
      <c r="M5653">
        <v>228</v>
      </c>
      <c r="N5653">
        <v>3.49308019583933</v>
      </c>
      <c r="O5653">
        <v>6.6226617853252199</v>
      </c>
    </row>
    <row r="5654" spans="1:15" x14ac:dyDescent="0.25">
      <c r="A5654" s="20" t="s">
        <v>5757</v>
      </c>
      <c r="B5654">
        <v>4</v>
      </c>
      <c r="C5654" t="s">
        <v>68</v>
      </c>
      <c r="D5654" t="s">
        <v>91</v>
      </c>
      <c r="E5654" t="s">
        <v>79</v>
      </c>
      <c r="F5654" t="s">
        <v>38</v>
      </c>
      <c r="G5654">
        <v>3</v>
      </c>
      <c r="H5654">
        <v>2012</v>
      </c>
      <c r="I5654" t="s">
        <v>59</v>
      </c>
      <c r="J5654">
        <v>2.81</v>
      </c>
      <c r="K5654">
        <v>1</v>
      </c>
      <c r="L5654">
        <v>4.62</v>
      </c>
      <c r="M5654">
        <v>22</v>
      </c>
      <c r="N5654">
        <v>3.1396208119788098</v>
      </c>
      <c r="O5654">
        <v>21.320071635561</v>
      </c>
    </row>
    <row r="5655" spans="1:15" x14ac:dyDescent="0.25">
      <c r="A5655" s="20" t="s">
        <v>5758</v>
      </c>
      <c r="B5655">
        <v>4</v>
      </c>
      <c r="C5655" t="s">
        <v>68</v>
      </c>
      <c r="D5655" t="s">
        <v>91</v>
      </c>
      <c r="E5655" t="s">
        <v>79</v>
      </c>
      <c r="F5655" t="s">
        <v>38</v>
      </c>
      <c r="G5655">
        <v>3</v>
      </c>
      <c r="H5655">
        <v>2012</v>
      </c>
      <c r="I5655" t="s">
        <v>60</v>
      </c>
      <c r="J5655">
        <v>2.06</v>
      </c>
      <c r="K5655">
        <v>1.64</v>
      </c>
      <c r="L5655">
        <v>2.48</v>
      </c>
      <c r="M5655">
        <v>153</v>
      </c>
      <c r="N5655">
        <v>4.5555863853786596</v>
      </c>
      <c r="O5655">
        <v>8.0845208345444295</v>
      </c>
    </row>
    <row r="5656" spans="1:15" x14ac:dyDescent="0.25">
      <c r="A5656" s="20" t="s">
        <v>5759</v>
      </c>
      <c r="B5656">
        <v>4</v>
      </c>
      <c r="C5656" t="s">
        <v>68</v>
      </c>
      <c r="D5656" t="s">
        <v>91</v>
      </c>
      <c r="E5656" t="s">
        <v>79</v>
      </c>
      <c r="F5656" t="s">
        <v>38</v>
      </c>
      <c r="G5656">
        <v>3</v>
      </c>
      <c r="H5656">
        <v>2012</v>
      </c>
      <c r="I5656" t="s">
        <v>61</v>
      </c>
      <c r="J5656" t="s">
        <v>44</v>
      </c>
      <c r="K5656" t="s">
        <v>44</v>
      </c>
      <c r="L5656" t="s">
        <v>44</v>
      </c>
      <c r="M5656">
        <v>3</v>
      </c>
      <c r="N5656">
        <v>2.5477228198844299</v>
      </c>
      <c r="O5656">
        <v>57.735026918962603</v>
      </c>
    </row>
    <row r="5657" spans="1:15" x14ac:dyDescent="0.25">
      <c r="A5657" s="20" t="s">
        <v>5760</v>
      </c>
      <c r="B5657">
        <v>4</v>
      </c>
      <c r="C5657" t="s">
        <v>68</v>
      </c>
      <c r="D5657" t="s">
        <v>91</v>
      </c>
      <c r="E5657" t="s">
        <v>79</v>
      </c>
      <c r="F5657" t="s">
        <v>38</v>
      </c>
      <c r="G5657">
        <v>3</v>
      </c>
      <c r="H5657">
        <v>2012</v>
      </c>
      <c r="I5657" t="s">
        <v>43</v>
      </c>
      <c r="J5657">
        <v>1.81</v>
      </c>
      <c r="K5657">
        <v>1.36</v>
      </c>
      <c r="L5657">
        <v>2.2599999999999998</v>
      </c>
      <c r="M5657">
        <v>152</v>
      </c>
      <c r="N5657">
        <v>5.4182501945853501</v>
      </c>
      <c r="O5657">
        <v>8.1110710565381297</v>
      </c>
    </row>
    <row r="5658" spans="1:15" x14ac:dyDescent="0.25">
      <c r="A5658" s="20" t="s">
        <v>5761</v>
      </c>
      <c r="B5658">
        <v>4</v>
      </c>
      <c r="C5658" t="s">
        <v>68</v>
      </c>
      <c r="D5658" t="s">
        <v>91</v>
      </c>
      <c r="E5658" t="s">
        <v>79</v>
      </c>
      <c r="F5658" t="s">
        <v>38</v>
      </c>
      <c r="G5658">
        <v>3</v>
      </c>
      <c r="H5658">
        <v>2012</v>
      </c>
      <c r="I5658" t="s">
        <v>62</v>
      </c>
      <c r="J5658">
        <v>2.14</v>
      </c>
      <c r="K5658">
        <v>1.02</v>
      </c>
      <c r="L5658">
        <v>3.26</v>
      </c>
      <c r="M5658">
        <v>39</v>
      </c>
      <c r="N5658">
        <v>3.3056576859689</v>
      </c>
      <c r="O5658">
        <v>16.012815380508702</v>
      </c>
    </row>
    <row r="5659" spans="1:15" x14ac:dyDescent="0.25">
      <c r="A5659" s="20" t="s">
        <v>5762</v>
      </c>
      <c r="B5659">
        <v>4</v>
      </c>
      <c r="C5659" t="s">
        <v>68</v>
      </c>
      <c r="D5659" t="s">
        <v>91</v>
      </c>
      <c r="E5659" t="s">
        <v>79</v>
      </c>
      <c r="F5659" t="s">
        <v>38</v>
      </c>
      <c r="G5659">
        <v>3</v>
      </c>
      <c r="H5659">
        <v>2012</v>
      </c>
      <c r="I5659" t="s">
        <v>75</v>
      </c>
      <c r="J5659">
        <v>1.67</v>
      </c>
      <c r="K5659">
        <v>1.6</v>
      </c>
      <c r="L5659">
        <v>1.8</v>
      </c>
      <c r="M5659">
        <v>7.3946265653948204</v>
      </c>
      <c r="N5659">
        <v>4.4189044646689997</v>
      </c>
      <c r="O5659">
        <v>-99</v>
      </c>
    </row>
    <row r="5660" spans="1:15" x14ac:dyDescent="0.25">
      <c r="A5660" s="20" t="s">
        <v>5763</v>
      </c>
      <c r="B5660">
        <v>4</v>
      </c>
      <c r="C5660" t="s">
        <v>68</v>
      </c>
      <c r="D5660" t="s">
        <v>91</v>
      </c>
      <c r="E5660" t="s">
        <v>79</v>
      </c>
      <c r="F5660" t="s">
        <v>38</v>
      </c>
      <c r="G5660">
        <v>3</v>
      </c>
      <c r="H5660">
        <v>2012</v>
      </c>
      <c r="I5660" t="s">
        <v>45</v>
      </c>
      <c r="J5660">
        <v>1.32</v>
      </c>
      <c r="K5660">
        <v>1.02</v>
      </c>
      <c r="L5660">
        <v>1.62</v>
      </c>
      <c r="M5660">
        <v>94</v>
      </c>
      <c r="N5660">
        <v>5.5994558183993499</v>
      </c>
      <c r="O5660">
        <v>10.3142124625879</v>
      </c>
    </row>
    <row r="5661" spans="1:15" x14ac:dyDescent="0.25">
      <c r="A5661" s="20" t="s">
        <v>5764</v>
      </c>
      <c r="B5661">
        <v>4</v>
      </c>
      <c r="C5661" t="s">
        <v>68</v>
      </c>
      <c r="D5661" t="s">
        <v>91</v>
      </c>
      <c r="E5661" t="s">
        <v>79</v>
      </c>
      <c r="F5661" t="s">
        <v>38</v>
      </c>
      <c r="G5661">
        <v>3</v>
      </c>
      <c r="H5661">
        <v>2012</v>
      </c>
      <c r="I5661" t="s">
        <v>46</v>
      </c>
      <c r="J5661">
        <v>1.89</v>
      </c>
      <c r="K5661">
        <v>1.36</v>
      </c>
      <c r="L5661">
        <v>2.42</v>
      </c>
      <c r="M5661">
        <v>77</v>
      </c>
      <c r="N5661">
        <v>4.1144006567987601</v>
      </c>
      <c r="O5661">
        <v>11.396057645963801</v>
      </c>
    </row>
    <row r="5662" spans="1:15" x14ac:dyDescent="0.25">
      <c r="A5662" s="20" t="s">
        <v>5765</v>
      </c>
      <c r="B5662">
        <v>4</v>
      </c>
      <c r="C5662" t="s">
        <v>68</v>
      </c>
      <c r="D5662" t="s">
        <v>91</v>
      </c>
      <c r="E5662" t="s">
        <v>79</v>
      </c>
      <c r="F5662" t="s">
        <v>38</v>
      </c>
      <c r="G5662">
        <v>3</v>
      </c>
      <c r="H5662">
        <v>2012</v>
      </c>
      <c r="I5662" t="s">
        <v>47</v>
      </c>
      <c r="J5662">
        <v>2</v>
      </c>
      <c r="K5662">
        <v>1.52</v>
      </c>
      <c r="L5662">
        <v>2.48</v>
      </c>
      <c r="M5662">
        <v>197</v>
      </c>
      <c r="N5662">
        <v>3.4169835509431898</v>
      </c>
      <c r="O5662">
        <v>7.1247049987909596</v>
      </c>
    </row>
    <row r="5663" spans="1:15" x14ac:dyDescent="0.25">
      <c r="A5663" s="20" t="s">
        <v>5766</v>
      </c>
      <c r="B5663">
        <v>4</v>
      </c>
      <c r="C5663" t="s">
        <v>68</v>
      </c>
      <c r="D5663" t="s">
        <v>91</v>
      </c>
      <c r="E5663" t="s">
        <v>79</v>
      </c>
      <c r="F5663" t="s">
        <v>38</v>
      </c>
      <c r="G5663">
        <v>3</v>
      </c>
      <c r="H5663">
        <v>2012</v>
      </c>
      <c r="I5663" t="s">
        <v>48</v>
      </c>
      <c r="J5663">
        <v>1.38</v>
      </c>
      <c r="K5663">
        <v>0.89</v>
      </c>
      <c r="L5663">
        <v>1.87</v>
      </c>
      <c r="M5663">
        <v>68</v>
      </c>
      <c r="N5663">
        <v>3.5234331409996602</v>
      </c>
      <c r="O5663">
        <v>12.126781251816601</v>
      </c>
    </row>
    <row r="5664" spans="1:15" x14ac:dyDescent="0.25">
      <c r="A5664" s="20" t="s">
        <v>5767</v>
      </c>
      <c r="B5664">
        <v>4</v>
      </c>
      <c r="C5664" t="s">
        <v>68</v>
      </c>
      <c r="D5664" t="s">
        <v>91</v>
      </c>
      <c r="E5664" t="s">
        <v>79</v>
      </c>
      <c r="F5664" t="s">
        <v>38</v>
      </c>
      <c r="G5664">
        <v>3</v>
      </c>
      <c r="H5664">
        <v>2012</v>
      </c>
      <c r="I5664" t="s">
        <v>49</v>
      </c>
      <c r="J5664">
        <v>1.83</v>
      </c>
      <c r="K5664">
        <v>1.19</v>
      </c>
      <c r="L5664">
        <v>2.4700000000000002</v>
      </c>
      <c r="M5664">
        <v>63</v>
      </c>
      <c r="N5664">
        <v>4.1970112218150799</v>
      </c>
      <c r="O5664">
        <v>12.5988157669742</v>
      </c>
    </row>
    <row r="5665" spans="1:15" x14ac:dyDescent="0.25">
      <c r="A5665" s="20" t="s">
        <v>5768</v>
      </c>
      <c r="B5665">
        <v>4</v>
      </c>
      <c r="C5665" t="s">
        <v>68</v>
      </c>
      <c r="D5665" t="s">
        <v>91</v>
      </c>
      <c r="E5665" t="s">
        <v>79</v>
      </c>
      <c r="F5665" t="s">
        <v>38</v>
      </c>
      <c r="G5665">
        <v>3</v>
      </c>
      <c r="H5665">
        <v>2012</v>
      </c>
      <c r="I5665" t="s">
        <v>50</v>
      </c>
      <c r="J5665">
        <v>1.97</v>
      </c>
      <c r="K5665">
        <v>1.1399999999999999</v>
      </c>
      <c r="L5665">
        <v>2.8</v>
      </c>
      <c r="M5665">
        <v>80</v>
      </c>
      <c r="N5665">
        <v>3.2175655554152098</v>
      </c>
      <c r="O5665">
        <v>11.180339887498899</v>
      </c>
    </row>
    <row r="5666" spans="1:15" x14ac:dyDescent="0.25">
      <c r="A5666" s="20" t="s">
        <v>5769</v>
      </c>
      <c r="B5666">
        <v>4</v>
      </c>
      <c r="C5666" t="s">
        <v>68</v>
      </c>
      <c r="D5666" t="s">
        <v>91</v>
      </c>
      <c r="E5666" t="s">
        <v>79</v>
      </c>
      <c r="F5666" t="s">
        <v>38</v>
      </c>
      <c r="G5666">
        <v>3</v>
      </c>
      <c r="H5666">
        <v>2012</v>
      </c>
      <c r="I5666" t="s">
        <v>51</v>
      </c>
      <c r="J5666">
        <v>1.1100000000000001</v>
      </c>
      <c r="K5666">
        <v>0.72</v>
      </c>
      <c r="L5666">
        <v>1.5</v>
      </c>
      <c r="M5666">
        <v>51</v>
      </c>
      <c r="N5666">
        <v>4.1723295496718604</v>
      </c>
      <c r="O5666">
        <v>14.0028008402801</v>
      </c>
    </row>
    <row r="5667" spans="1:15" x14ac:dyDescent="0.25">
      <c r="A5667" s="20" t="s">
        <v>5770</v>
      </c>
      <c r="B5667">
        <v>4</v>
      </c>
      <c r="C5667" t="s">
        <v>68</v>
      </c>
      <c r="D5667" t="s">
        <v>91</v>
      </c>
      <c r="E5667" t="s">
        <v>80</v>
      </c>
      <c r="F5667" t="s">
        <v>42</v>
      </c>
      <c r="G5667">
        <v>4</v>
      </c>
      <c r="H5667">
        <v>2012</v>
      </c>
      <c r="I5667" t="s">
        <v>34</v>
      </c>
      <c r="J5667">
        <v>2.25</v>
      </c>
      <c r="K5667">
        <v>1.86</v>
      </c>
      <c r="L5667">
        <v>2.64</v>
      </c>
      <c r="M5667">
        <v>302</v>
      </c>
      <c r="N5667">
        <v>7.8450968783200503</v>
      </c>
      <c r="O5667">
        <v>5.7543533764843602</v>
      </c>
    </row>
    <row r="5668" spans="1:15" x14ac:dyDescent="0.25">
      <c r="A5668" s="20" t="s">
        <v>5771</v>
      </c>
      <c r="B5668">
        <v>4</v>
      </c>
      <c r="C5668" t="s">
        <v>68</v>
      </c>
      <c r="D5668" t="s">
        <v>91</v>
      </c>
      <c r="E5668" t="s">
        <v>80</v>
      </c>
      <c r="F5668" t="s">
        <v>42</v>
      </c>
      <c r="G5668">
        <v>4</v>
      </c>
      <c r="H5668">
        <v>2012</v>
      </c>
      <c r="I5668" t="s">
        <v>52</v>
      </c>
      <c r="J5668" t="s">
        <v>44</v>
      </c>
      <c r="K5668" t="s">
        <v>44</v>
      </c>
      <c r="L5668" t="s">
        <v>44</v>
      </c>
      <c r="M5668">
        <v>9</v>
      </c>
      <c r="N5668">
        <v>2.4622229430611902</v>
      </c>
      <c r="O5668">
        <v>33.3333333333333</v>
      </c>
    </row>
    <row r="5669" spans="1:15" x14ac:dyDescent="0.25">
      <c r="A5669" s="20" t="s">
        <v>5772</v>
      </c>
      <c r="B5669">
        <v>4</v>
      </c>
      <c r="C5669" t="s">
        <v>68</v>
      </c>
      <c r="D5669" t="s">
        <v>91</v>
      </c>
      <c r="E5669" t="s">
        <v>80</v>
      </c>
      <c r="F5669" t="s">
        <v>42</v>
      </c>
      <c r="G5669">
        <v>4</v>
      </c>
      <c r="H5669">
        <v>2012</v>
      </c>
      <c r="I5669" t="s">
        <v>53</v>
      </c>
      <c r="J5669" t="s">
        <v>44</v>
      </c>
      <c r="K5669" t="s">
        <v>44</v>
      </c>
      <c r="L5669" t="s">
        <v>44</v>
      </c>
      <c r="M5669">
        <v>12</v>
      </c>
      <c r="N5669">
        <v>4.2699986867289104</v>
      </c>
      <c r="O5669">
        <v>28.867513459481302</v>
      </c>
    </row>
    <row r="5670" spans="1:15" x14ac:dyDescent="0.25">
      <c r="A5670" s="20" t="s">
        <v>5773</v>
      </c>
      <c r="B5670">
        <v>4</v>
      </c>
      <c r="C5670" t="s">
        <v>68</v>
      </c>
      <c r="D5670" t="s">
        <v>91</v>
      </c>
      <c r="E5670" t="s">
        <v>80</v>
      </c>
      <c r="F5670" t="s">
        <v>42</v>
      </c>
      <c r="G5670">
        <v>4</v>
      </c>
      <c r="H5670">
        <v>2012</v>
      </c>
      <c r="I5670" t="s">
        <v>54</v>
      </c>
      <c r="J5670" t="s">
        <v>44</v>
      </c>
      <c r="K5670" t="s">
        <v>44</v>
      </c>
      <c r="L5670" t="s">
        <v>44</v>
      </c>
      <c r="M5670">
        <v>2</v>
      </c>
      <c r="N5670">
        <v>2.1648079600251702</v>
      </c>
      <c r="O5670">
        <v>70.710678118654698</v>
      </c>
    </row>
    <row r="5671" spans="1:15" x14ac:dyDescent="0.25">
      <c r="A5671" s="20" t="s">
        <v>5774</v>
      </c>
      <c r="B5671">
        <v>4</v>
      </c>
      <c r="C5671" t="s">
        <v>68</v>
      </c>
      <c r="D5671" t="s">
        <v>91</v>
      </c>
      <c r="E5671" t="s">
        <v>80</v>
      </c>
      <c r="F5671" t="s">
        <v>42</v>
      </c>
      <c r="G5671">
        <v>4</v>
      </c>
      <c r="H5671">
        <v>2012</v>
      </c>
      <c r="I5671" t="s">
        <v>55</v>
      </c>
      <c r="J5671">
        <v>2.7</v>
      </c>
      <c r="K5671">
        <v>1.67</v>
      </c>
      <c r="L5671">
        <v>3.73</v>
      </c>
      <c r="M5671">
        <v>30</v>
      </c>
      <c r="N5671">
        <v>4.5365214592936498</v>
      </c>
      <c r="O5671">
        <v>18.257418583505501</v>
      </c>
    </row>
    <row r="5672" spans="1:15" x14ac:dyDescent="0.25">
      <c r="A5672" s="20" t="s">
        <v>5775</v>
      </c>
      <c r="B5672">
        <v>4</v>
      </c>
      <c r="C5672" t="s">
        <v>68</v>
      </c>
      <c r="D5672" t="s">
        <v>91</v>
      </c>
      <c r="E5672" t="s">
        <v>80</v>
      </c>
      <c r="F5672" t="s">
        <v>42</v>
      </c>
      <c r="G5672">
        <v>4</v>
      </c>
      <c r="H5672">
        <v>2012</v>
      </c>
      <c r="I5672" t="s">
        <v>56</v>
      </c>
      <c r="J5672" t="s">
        <v>44</v>
      </c>
      <c r="K5672" t="s">
        <v>44</v>
      </c>
      <c r="L5672" t="s">
        <v>44</v>
      </c>
      <c r="M5672">
        <v>6</v>
      </c>
      <c r="N5672">
        <v>2.98090817372008</v>
      </c>
      <c r="O5672">
        <v>40.824829046386299</v>
      </c>
    </row>
    <row r="5673" spans="1:15" x14ac:dyDescent="0.25">
      <c r="A5673" s="20" t="s">
        <v>5776</v>
      </c>
      <c r="B5673">
        <v>4</v>
      </c>
      <c r="C5673" t="s">
        <v>68</v>
      </c>
      <c r="D5673" t="s">
        <v>91</v>
      </c>
      <c r="E5673" t="s">
        <v>80</v>
      </c>
      <c r="F5673" t="s">
        <v>42</v>
      </c>
      <c r="G5673">
        <v>4</v>
      </c>
      <c r="H5673">
        <v>2012</v>
      </c>
      <c r="I5673" t="s">
        <v>57</v>
      </c>
      <c r="J5673" t="s">
        <v>44</v>
      </c>
      <c r="K5673" t="s">
        <v>44</v>
      </c>
      <c r="L5673" t="s">
        <v>44</v>
      </c>
      <c r="M5673">
        <v>4</v>
      </c>
      <c r="N5673">
        <v>3.6781443816967601</v>
      </c>
      <c r="O5673">
        <v>50</v>
      </c>
    </row>
    <row r="5674" spans="1:15" x14ac:dyDescent="0.25">
      <c r="A5674" s="20" t="s">
        <v>5777</v>
      </c>
      <c r="B5674">
        <v>4</v>
      </c>
      <c r="C5674" t="s">
        <v>68</v>
      </c>
      <c r="D5674" t="s">
        <v>91</v>
      </c>
      <c r="E5674" t="s">
        <v>80</v>
      </c>
      <c r="F5674" t="s">
        <v>42</v>
      </c>
      <c r="G5674">
        <v>4</v>
      </c>
      <c r="H5674">
        <v>2012</v>
      </c>
      <c r="I5674" t="s">
        <v>58</v>
      </c>
      <c r="J5674">
        <v>2.13</v>
      </c>
      <c r="K5674">
        <v>1.37</v>
      </c>
      <c r="L5674">
        <v>2.89</v>
      </c>
      <c r="M5674">
        <v>38</v>
      </c>
      <c r="N5674">
        <v>3.49308019583933</v>
      </c>
      <c r="O5674">
        <v>16.222142113076298</v>
      </c>
    </row>
    <row r="5675" spans="1:15" x14ac:dyDescent="0.25">
      <c r="A5675" s="20" t="s">
        <v>5778</v>
      </c>
      <c r="B5675">
        <v>4</v>
      </c>
      <c r="C5675" t="s">
        <v>68</v>
      </c>
      <c r="D5675" t="s">
        <v>91</v>
      </c>
      <c r="E5675" t="s">
        <v>80</v>
      </c>
      <c r="F5675" t="s">
        <v>42</v>
      </c>
      <c r="G5675">
        <v>4</v>
      </c>
      <c r="H5675">
        <v>2012</v>
      </c>
      <c r="I5675" t="s">
        <v>59</v>
      </c>
      <c r="J5675" t="s">
        <v>44</v>
      </c>
      <c r="K5675" t="s">
        <v>44</v>
      </c>
      <c r="L5675" t="s">
        <v>44</v>
      </c>
      <c r="M5675">
        <v>4</v>
      </c>
      <c r="N5675">
        <v>3.1396208119788098</v>
      </c>
      <c r="O5675">
        <v>50</v>
      </c>
    </row>
    <row r="5676" spans="1:15" x14ac:dyDescent="0.25">
      <c r="A5676" s="20" t="s">
        <v>5779</v>
      </c>
      <c r="B5676">
        <v>4</v>
      </c>
      <c r="C5676" t="s">
        <v>68</v>
      </c>
      <c r="D5676" t="s">
        <v>91</v>
      </c>
      <c r="E5676" t="s">
        <v>80</v>
      </c>
      <c r="F5676" t="s">
        <v>42</v>
      </c>
      <c r="G5676">
        <v>4</v>
      </c>
      <c r="H5676">
        <v>2012</v>
      </c>
      <c r="I5676" t="s">
        <v>60</v>
      </c>
      <c r="J5676">
        <v>2.68</v>
      </c>
      <c r="K5676">
        <v>2.17</v>
      </c>
      <c r="L5676">
        <v>3.19</v>
      </c>
      <c r="M5676">
        <v>188</v>
      </c>
      <c r="N5676">
        <v>4.5555863853786596</v>
      </c>
      <c r="O5676">
        <v>7.2932495748947304</v>
      </c>
    </row>
    <row r="5677" spans="1:15" x14ac:dyDescent="0.25">
      <c r="A5677" s="20" t="s">
        <v>5780</v>
      </c>
      <c r="B5677">
        <v>4</v>
      </c>
      <c r="C5677" t="s">
        <v>68</v>
      </c>
      <c r="D5677" t="s">
        <v>91</v>
      </c>
      <c r="E5677" t="s">
        <v>80</v>
      </c>
      <c r="F5677" t="s">
        <v>42</v>
      </c>
      <c r="G5677">
        <v>4</v>
      </c>
      <c r="H5677">
        <v>2012</v>
      </c>
      <c r="I5677" t="s">
        <v>43</v>
      </c>
      <c r="J5677" t="s">
        <v>44</v>
      </c>
      <c r="K5677" t="s">
        <v>44</v>
      </c>
      <c r="L5677" t="s">
        <v>44</v>
      </c>
      <c r="M5677">
        <v>14</v>
      </c>
      <c r="N5677">
        <v>5.4182501945853501</v>
      </c>
      <c r="O5677">
        <v>26.726124191242398</v>
      </c>
    </row>
    <row r="5678" spans="1:15" x14ac:dyDescent="0.25">
      <c r="A5678" s="20" t="s">
        <v>5781</v>
      </c>
      <c r="B5678">
        <v>4</v>
      </c>
      <c r="C5678" t="s">
        <v>68</v>
      </c>
      <c r="D5678" t="s">
        <v>91</v>
      </c>
      <c r="E5678" t="s">
        <v>80</v>
      </c>
      <c r="F5678" t="s">
        <v>42</v>
      </c>
      <c r="G5678">
        <v>4</v>
      </c>
      <c r="H5678">
        <v>2012</v>
      </c>
      <c r="I5678" t="s">
        <v>62</v>
      </c>
      <c r="J5678" t="s">
        <v>44</v>
      </c>
      <c r="K5678" t="s">
        <v>44</v>
      </c>
      <c r="L5678" t="s">
        <v>44</v>
      </c>
      <c r="M5678">
        <v>5</v>
      </c>
      <c r="N5678">
        <v>3.3056576859689</v>
      </c>
      <c r="O5678">
        <v>44.721359549995803</v>
      </c>
    </row>
    <row r="5679" spans="1:15" x14ac:dyDescent="0.25">
      <c r="A5679" s="20" t="s">
        <v>5782</v>
      </c>
      <c r="B5679">
        <v>4</v>
      </c>
      <c r="C5679" t="s">
        <v>68</v>
      </c>
      <c r="D5679" t="s">
        <v>91</v>
      </c>
      <c r="E5679" t="s">
        <v>80</v>
      </c>
      <c r="F5679" t="s">
        <v>42</v>
      </c>
      <c r="G5679">
        <v>4</v>
      </c>
      <c r="H5679">
        <v>2012</v>
      </c>
      <c r="I5679" t="s">
        <v>75</v>
      </c>
      <c r="J5679">
        <v>2.35</v>
      </c>
      <c r="K5679">
        <v>2.2000000000000002</v>
      </c>
      <c r="L5679">
        <v>2.5</v>
      </c>
      <c r="M5679">
        <v>10.3898962649704</v>
      </c>
      <c r="N5679">
        <v>4.4189044646689997</v>
      </c>
      <c r="O5679">
        <v>-99</v>
      </c>
    </row>
    <row r="5680" spans="1:15" x14ac:dyDescent="0.25">
      <c r="A5680" s="20" t="s">
        <v>5783</v>
      </c>
      <c r="B5680">
        <v>4</v>
      </c>
      <c r="C5680" t="s">
        <v>68</v>
      </c>
      <c r="D5680" t="s">
        <v>91</v>
      </c>
      <c r="E5680" t="s">
        <v>80</v>
      </c>
      <c r="F5680" t="s">
        <v>42</v>
      </c>
      <c r="G5680">
        <v>4</v>
      </c>
      <c r="H5680">
        <v>2012</v>
      </c>
      <c r="I5680" t="s">
        <v>45</v>
      </c>
      <c r="J5680">
        <v>1.75</v>
      </c>
      <c r="K5680">
        <v>1.22</v>
      </c>
      <c r="L5680">
        <v>2.2799999999999998</v>
      </c>
      <c r="M5680">
        <v>47</v>
      </c>
      <c r="N5680">
        <v>5.5994558183993499</v>
      </c>
      <c r="O5680">
        <v>14.5864991497895</v>
      </c>
    </row>
    <row r="5681" spans="1:15" x14ac:dyDescent="0.25">
      <c r="A5681" s="20" t="s">
        <v>5784</v>
      </c>
      <c r="B5681">
        <v>4</v>
      </c>
      <c r="C5681" t="s">
        <v>68</v>
      </c>
      <c r="D5681" t="s">
        <v>91</v>
      </c>
      <c r="E5681" t="s">
        <v>80</v>
      </c>
      <c r="F5681" t="s">
        <v>42</v>
      </c>
      <c r="G5681">
        <v>4</v>
      </c>
      <c r="H5681">
        <v>2012</v>
      </c>
      <c r="I5681" t="s">
        <v>46</v>
      </c>
      <c r="J5681">
        <v>2.36</v>
      </c>
      <c r="K5681">
        <v>1.7</v>
      </c>
      <c r="L5681">
        <v>3.02</v>
      </c>
      <c r="M5681">
        <v>80</v>
      </c>
      <c r="N5681">
        <v>4.1144006567987601</v>
      </c>
      <c r="O5681">
        <v>11.180339887498899</v>
      </c>
    </row>
    <row r="5682" spans="1:15" x14ac:dyDescent="0.25">
      <c r="A5682" s="20" t="s">
        <v>5785</v>
      </c>
      <c r="B5682">
        <v>4</v>
      </c>
      <c r="C5682" t="s">
        <v>68</v>
      </c>
      <c r="D5682" t="s">
        <v>91</v>
      </c>
      <c r="E5682" t="s">
        <v>80</v>
      </c>
      <c r="F5682" t="s">
        <v>42</v>
      </c>
      <c r="G5682">
        <v>4</v>
      </c>
      <c r="H5682">
        <v>2012</v>
      </c>
      <c r="I5682" t="s">
        <v>47</v>
      </c>
      <c r="J5682">
        <v>2.42</v>
      </c>
      <c r="K5682">
        <v>1.89</v>
      </c>
      <c r="L5682">
        <v>2.95</v>
      </c>
      <c r="M5682">
        <v>380</v>
      </c>
      <c r="N5682">
        <v>3.4169835509431898</v>
      </c>
      <c r="O5682">
        <v>5.1298917604257701</v>
      </c>
    </row>
    <row r="5683" spans="1:15" x14ac:dyDescent="0.25">
      <c r="A5683" s="20" t="s">
        <v>5786</v>
      </c>
      <c r="B5683">
        <v>4</v>
      </c>
      <c r="C5683" t="s">
        <v>68</v>
      </c>
      <c r="D5683" t="s">
        <v>91</v>
      </c>
      <c r="E5683" t="s">
        <v>80</v>
      </c>
      <c r="F5683" t="s">
        <v>42</v>
      </c>
      <c r="G5683">
        <v>4</v>
      </c>
      <c r="H5683">
        <v>2012</v>
      </c>
      <c r="I5683" t="s">
        <v>48</v>
      </c>
      <c r="J5683" t="s">
        <v>44</v>
      </c>
      <c r="K5683" t="s">
        <v>44</v>
      </c>
      <c r="L5683" t="s">
        <v>44</v>
      </c>
      <c r="M5683">
        <v>16</v>
      </c>
      <c r="N5683">
        <v>3.5234331409996602</v>
      </c>
      <c r="O5683">
        <v>25</v>
      </c>
    </row>
    <row r="5684" spans="1:15" x14ac:dyDescent="0.25">
      <c r="A5684" s="20" t="s">
        <v>5787</v>
      </c>
      <c r="B5684">
        <v>4</v>
      </c>
      <c r="C5684" t="s">
        <v>68</v>
      </c>
      <c r="D5684" t="s">
        <v>91</v>
      </c>
      <c r="E5684" t="s">
        <v>80</v>
      </c>
      <c r="F5684" t="s">
        <v>42</v>
      </c>
      <c r="G5684">
        <v>4</v>
      </c>
      <c r="H5684">
        <v>2012</v>
      </c>
      <c r="I5684" t="s">
        <v>49</v>
      </c>
      <c r="J5684">
        <v>2.59</v>
      </c>
      <c r="K5684">
        <v>1.65</v>
      </c>
      <c r="L5684">
        <v>3.53</v>
      </c>
      <c r="M5684">
        <v>53</v>
      </c>
      <c r="N5684">
        <v>4.1970112218150799</v>
      </c>
      <c r="O5684">
        <v>13.7360563948689</v>
      </c>
    </row>
    <row r="5685" spans="1:15" x14ac:dyDescent="0.25">
      <c r="A5685" s="20" t="s">
        <v>5788</v>
      </c>
      <c r="B5685">
        <v>4</v>
      </c>
      <c r="C5685" t="s">
        <v>68</v>
      </c>
      <c r="D5685" t="s">
        <v>91</v>
      </c>
      <c r="E5685" t="s">
        <v>80</v>
      </c>
      <c r="F5685" t="s">
        <v>42</v>
      </c>
      <c r="G5685">
        <v>4</v>
      </c>
      <c r="H5685">
        <v>2012</v>
      </c>
      <c r="I5685" t="s">
        <v>50</v>
      </c>
      <c r="J5685" t="s">
        <v>44</v>
      </c>
      <c r="K5685" t="s">
        <v>44</v>
      </c>
      <c r="L5685" t="s">
        <v>44</v>
      </c>
      <c r="M5685">
        <v>10</v>
      </c>
      <c r="N5685">
        <v>3.2175655554152098</v>
      </c>
      <c r="O5685">
        <v>31.6227766016838</v>
      </c>
    </row>
    <row r="5686" spans="1:15" x14ac:dyDescent="0.25">
      <c r="A5686" s="20" t="s">
        <v>5789</v>
      </c>
      <c r="B5686">
        <v>4</v>
      </c>
      <c r="C5686" t="s">
        <v>68</v>
      </c>
      <c r="D5686" t="s">
        <v>91</v>
      </c>
      <c r="E5686" t="s">
        <v>80</v>
      </c>
      <c r="F5686" t="s">
        <v>42</v>
      </c>
      <c r="G5686">
        <v>4</v>
      </c>
      <c r="H5686">
        <v>2012</v>
      </c>
      <c r="I5686" t="s">
        <v>51</v>
      </c>
      <c r="J5686" t="s">
        <v>44</v>
      </c>
      <c r="K5686" t="s">
        <v>44</v>
      </c>
      <c r="L5686" t="s">
        <v>44</v>
      </c>
      <c r="M5686">
        <v>14</v>
      </c>
      <c r="N5686">
        <v>4.1723295496718604</v>
      </c>
      <c r="O5686">
        <v>26.726124191242398</v>
      </c>
    </row>
    <row r="5687" spans="1:15" x14ac:dyDescent="0.25">
      <c r="A5687" s="20" t="s">
        <v>5790</v>
      </c>
      <c r="B5687">
        <v>4</v>
      </c>
      <c r="C5687" t="s">
        <v>68</v>
      </c>
      <c r="D5687" t="s">
        <v>91</v>
      </c>
      <c r="E5687" t="s">
        <v>78</v>
      </c>
      <c r="F5687" t="s">
        <v>35</v>
      </c>
      <c r="G5687">
        <v>5</v>
      </c>
      <c r="H5687">
        <v>2012</v>
      </c>
      <c r="I5687" t="s">
        <v>34</v>
      </c>
      <c r="J5687">
        <v>1.39</v>
      </c>
      <c r="K5687">
        <v>1.1299999999999999</v>
      </c>
      <c r="L5687">
        <v>1.65</v>
      </c>
      <c r="M5687">
        <v>208</v>
      </c>
      <c r="N5687">
        <v>7.8450968783200503</v>
      </c>
      <c r="O5687">
        <v>6.9337524528153596</v>
      </c>
    </row>
    <row r="5688" spans="1:15" x14ac:dyDescent="0.25">
      <c r="A5688" s="20" t="s">
        <v>5791</v>
      </c>
      <c r="B5688">
        <v>4</v>
      </c>
      <c r="C5688" t="s">
        <v>68</v>
      </c>
      <c r="D5688" t="s">
        <v>91</v>
      </c>
      <c r="E5688" t="s">
        <v>78</v>
      </c>
      <c r="F5688" t="s">
        <v>35</v>
      </c>
      <c r="G5688">
        <v>5</v>
      </c>
      <c r="H5688">
        <v>2012</v>
      </c>
      <c r="I5688" t="s">
        <v>52</v>
      </c>
      <c r="J5688" t="s">
        <v>44</v>
      </c>
      <c r="K5688" t="s">
        <v>44</v>
      </c>
      <c r="L5688" t="s">
        <v>44</v>
      </c>
      <c r="M5688">
        <v>6</v>
      </c>
      <c r="N5688">
        <v>2.4622229430611902</v>
      </c>
      <c r="O5688">
        <v>40.824829046386299</v>
      </c>
    </row>
    <row r="5689" spans="1:15" x14ac:dyDescent="0.25">
      <c r="A5689" s="20" t="s">
        <v>5792</v>
      </c>
      <c r="B5689">
        <v>4</v>
      </c>
      <c r="C5689" t="s">
        <v>68</v>
      </c>
      <c r="D5689" t="s">
        <v>91</v>
      </c>
      <c r="E5689" t="s">
        <v>78</v>
      </c>
      <c r="F5689" t="s">
        <v>35</v>
      </c>
      <c r="G5689">
        <v>5</v>
      </c>
      <c r="H5689">
        <v>2012</v>
      </c>
      <c r="I5689" t="s">
        <v>53</v>
      </c>
      <c r="J5689" t="s">
        <v>44</v>
      </c>
      <c r="K5689" t="s">
        <v>44</v>
      </c>
      <c r="L5689" t="s">
        <v>44</v>
      </c>
      <c r="M5689">
        <v>3</v>
      </c>
      <c r="N5689">
        <v>4.2699986867289104</v>
      </c>
      <c r="O5689">
        <v>57.735026918962603</v>
      </c>
    </row>
    <row r="5690" spans="1:15" x14ac:dyDescent="0.25">
      <c r="A5690" s="20" t="s">
        <v>5793</v>
      </c>
      <c r="B5690">
        <v>4</v>
      </c>
      <c r="C5690" t="s">
        <v>68</v>
      </c>
      <c r="D5690" t="s">
        <v>91</v>
      </c>
      <c r="E5690" t="s">
        <v>78</v>
      </c>
      <c r="F5690" t="s">
        <v>35</v>
      </c>
      <c r="G5690">
        <v>5</v>
      </c>
      <c r="H5690">
        <v>2012</v>
      </c>
      <c r="I5690" t="s">
        <v>55</v>
      </c>
      <c r="J5690" t="s">
        <v>44</v>
      </c>
      <c r="K5690" t="s">
        <v>44</v>
      </c>
      <c r="L5690" t="s">
        <v>44</v>
      </c>
      <c r="M5690">
        <v>10</v>
      </c>
      <c r="N5690">
        <v>4.5365214592936498</v>
      </c>
      <c r="O5690">
        <v>31.6227766016838</v>
      </c>
    </row>
    <row r="5691" spans="1:15" x14ac:dyDescent="0.25">
      <c r="A5691" s="20" t="s">
        <v>5794</v>
      </c>
      <c r="B5691">
        <v>4</v>
      </c>
      <c r="C5691" t="s">
        <v>68</v>
      </c>
      <c r="D5691" t="s">
        <v>91</v>
      </c>
      <c r="E5691" t="s">
        <v>78</v>
      </c>
      <c r="F5691" t="s">
        <v>35</v>
      </c>
      <c r="G5691">
        <v>5</v>
      </c>
      <c r="H5691">
        <v>2012</v>
      </c>
      <c r="I5691" t="s">
        <v>57</v>
      </c>
      <c r="J5691" t="s">
        <v>44</v>
      </c>
      <c r="K5691" t="s">
        <v>44</v>
      </c>
      <c r="L5691" t="s">
        <v>44</v>
      </c>
      <c r="M5691">
        <v>7</v>
      </c>
      <c r="N5691">
        <v>3.6781443816967601</v>
      </c>
      <c r="O5691">
        <v>37.796447300922701</v>
      </c>
    </row>
    <row r="5692" spans="1:15" x14ac:dyDescent="0.25">
      <c r="A5692" s="20" t="s">
        <v>5795</v>
      </c>
      <c r="B5692">
        <v>4</v>
      </c>
      <c r="C5692" t="s">
        <v>68</v>
      </c>
      <c r="D5692" t="s">
        <v>91</v>
      </c>
      <c r="E5692" t="s">
        <v>78</v>
      </c>
      <c r="F5692" t="s">
        <v>35</v>
      </c>
      <c r="G5692">
        <v>5</v>
      </c>
      <c r="H5692">
        <v>2012</v>
      </c>
      <c r="I5692" t="s">
        <v>58</v>
      </c>
      <c r="J5692">
        <v>1.44</v>
      </c>
      <c r="K5692">
        <v>0.88</v>
      </c>
      <c r="L5692">
        <v>2</v>
      </c>
      <c r="M5692">
        <v>31</v>
      </c>
      <c r="N5692">
        <v>3.49308019583933</v>
      </c>
      <c r="O5692">
        <v>17.9605302026775</v>
      </c>
    </row>
    <row r="5693" spans="1:15" x14ac:dyDescent="0.25">
      <c r="A5693" s="20" t="s">
        <v>5796</v>
      </c>
      <c r="B5693">
        <v>4</v>
      </c>
      <c r="C5693" t="s">
        <v>68</v>
      </c>
      <c r="D5693" t="s">
        <v>91</v>
      </c>
      <c r="E5693" t="s">
        <v>78</v>
      </c>
      <c r="F5693" t="s">
        <v>35</v>
      </c>
      <c r="G5693">
        <v>5</v>
      </c>
      <c r="H5693">
        <v>2012</v>
      </c>
      <c r="I5693" t="s">
        <v>59</v>
      </c>
      <c r="J5693" t="s">
        <v>44</v>
      </c>
      <c r="K5693" t="s">
        <v>44</v>
      </c>
      <c r="L5693" t="s">
        <v>44</v>
      </c>
      <c r="M5693">
        <v>1</v>
      </c>
      <c r="N5693">
        <v>3.1396208119788098</v>
      </c>
      <c r="O5693">
        <v>100</v>
      </c>
    </row>
    <row r="5694" spans="1:15" x14ac:dyDescent="0.25">
      <c r="A5694" s="20" t="s">
        <v>5797</v>
      </c>
      <c r="B5694">
        <v>4</v>
      </c>
      <c r="C5694" t="s">
        <v>68</v>
      </c>
      <c r="D5694" t="s">
        <v>91</v>
      </c>
      <c r="E5694" t="s">
        <v>78</v>
      </c>
      <c r="F5694" t="s">
        <v>35</v>
      </c>
      <c r="G5694">
        <v>5</v>
      </c>
      <c r="H5694">
        <v>2012</v>
      </c>
      <c r="I5694" t="s">
        <v>60</v>
      </c>
      <c r="J5694">
        <v>1.23</v>
      </c>
      <c r="K5694">
        <v>0.95</v>
      </c>
      <c r="L5694">
        <v>1.51</v>
      </c>
      <c r="M5694">
        <v>110</v>
      </c>
      <c r="N5694">
        <v>4.5555863853786596</v>
      </c>
      <c r="O5694">
        <v>9.5346258924559208</v>
      </c>
    </row>
    <row r="5695" spans="1:15" x14ac:dyDescent="0.25">
      <c r="A5695" s="20" t="s">
        <v>5798</v>
      </c>
      <c r="B5695">
        <v>4</v>
      </c>
      <c r="C5695" t="s">
        <v>68</v>
      </c>
      <c r="D5695" t="s">
        <v>91</v>
      </c>
      <c r="E5695" t="s">
        <v>78</v>
      </c>
      <c r="F5695" t="s">
        <v>35</v>
      </c>
      <c r="G5695">
        <v>5</v>
      </c>
      <c r="H5695">
        <v>2012</v>
      </c>
      <c r="I5695" t="s">
        <v>43</v>
      </c>
      <c r="J5695" t="s">
        <v>44</v>
      </c>
      <c r="K5695" t="s">
        <v>44</v>
      </c>
      <c r="L5695" t="s">
        <v>44</v>
      </c>
      <c r="M5695">
        <v>18</v>
      </c>
      <c r="N5695">
        <v>5.4182501945853501</v>
      </c>
      <c r="O5695">
        <v>23.570226039551599</v>
      </c>
    </row>
    <row r="5696" spans="1:15" x14ac:dyDescent="0.25">
      <c r="A5696" s="20" t="s">
        <v>5799</v>
      </c>
      <c r="B5696">
        <v>4</v>
      </c>
      <c r="C5696" t="s">
        <v>68</v>
      </c>
      <c r="D5696" t="s">
        <v>91</v>
      </c>
      <c r="E5696" t="s">
        <v>78</v>
      </c>
      <c r="F5696" t="s">
        <v>35</v>
      </c>
      <c r="G5696">
        <v>5</v>
      </c>
      <c r="H5696">
        <v>2012</v>
      </c>
      <c r="I5696" t="s">
        <v>62</v>
      </c>
      <c r="J5696" t="s">
        <v>44</v>
      </c>
      <c r="K5696" t="s">
        <v>44</v>
      </c>
      <c r="L5696" t="s">
        <v>44</v>
      </c>
      <c r="M5696">
        <v>3</v>
      </c>
      <c r="N5696">
        <v>3.3056576859689</v>
      </c>
      <c r="O5696">
        <v>57.735026918962603</v>
      </c>
    </row>
    <row r="5697" spans="1:15" x14ac:dyDescent="0.25">
      <c r="A5697" s="20" t="s">
        <v>5800</v>
      </c>
      <c r="B5697">
        <v>4</v>
      </c>
      <c r="C5697" t="s">
        <v>68</v>
      </c>
      <c r="D5697" t="s">
        <v>91</v>
      </c>
      <c r="E5697" t="s">
        <v>78</v>
      </c>
      <c r="F5697" t="s">
        <v>35</v>
      </c>
      <c r="G5697">
        <v>5</v>
      </c>
      <c r="H5697">
        <v>2012</v>
      </c>
      <c r="I5697" t="s">
        <v>75</v>
      </c>
      <c r="J5697">
        <v>1.41</v>
      </c>
      <c r="K5697">
        <v>1.3</v>
      </c>
      <c r="L5697">
        <v>1.5</v>
      </c>
      <c r="M5697">
        <v>6.2230582151078</v>
      </c>
      <c r="N5697">
        <v>4.4189044646689997</v>
      </c>
      <c r="O5697">
        <v>-99</v>
      </c>
    </row>
    <row r="5698" spans="1:15" x14ac:dyDescent="0.25">
      <c r="A5698" s="20" t="s">
        <v>5801</v>
      </c>
      <c r="B5698">
        <v>4</v>
      </c>
      <c r="C5698" t="s">
        <v>68</v>
      </c>
      <c r="D5698" t="s">
        <v>91</v>
      </c>
      <c r="E5698" t="s">
        <v>78</v>
      </c>
      <c r="F5698" t="s">
        <v>35</v>
      </c>
      <c r="G5698">
        <v>5</v>
      </c>
      <c r="H5698">
        <v>2012</v>
      </c>
      <c r="I5698" t="s">
        <v>45</v>
      </c>
      <c r="J5698">
        <v>0.91</v>
      </c>
      <c r="K5698">
        <v>0.61</v>
      </c>
      <c r="L5698">
        <v>1.21</v>
      </c>
      <c r="M5698">
        <v>39</v>
      </c>
      <c r="N5698">
        <v>5.5994558183993499</v>
      </c>
      <c r="O5698">
        <v>16.012815380508702</v>
      </c>
    </row>
    <row r="5699" spans="1:15" x14ac:dyDescent="0.25">
      <c r="A5699" s="20" t="s">
        <v>5802</v>
      </c>
      <c r="B5699">
        <v>4</v>
      </c>
      <c r="C5699" t="s">
        <v>68</v>
      </c>
      <c r="D5699" t="s">
        <v>91</v>
      </c>
      <c r="E5699" t="s">
        <v>78</v>
      </c>
      <c r="F5699" t="s">
        <v>35</v>
      </c>
      <c r="G5699">
        <v>5</v>
      </c>
      <c r="H5699">
        <v>2012</v>
      </c>
      <c r="I5699" t="s">
        <v>46</v>
      </c>
      <c r="J5699">
        <v>1.29</v>
      </c>
      <c r="K5699">
        <v>0.82</v>
      </c>
      <c r="L5699">
        <v>1.76</v>
      </c>
      <c r="M5699">
        <v>38</v>
      </c>
      <c r="N5699">
        <v>4.1144006567987601</v>
      </c>
      <c r="O5699">
        <v>16.222142113076298</v>
      </c>
    </row>
    <row r="5700" spans="1:15" x14ac:dyDescent="0.25">
      <c r="A5700" s="20" t="s">
        <v>5803</v>
      </c>
      <c r="B5700">
        <v>4</v>
      </c>
      <c r="C5700" t="s">
        <v>68</v>
      </c>
      <c r="D5700" t="s">
        <v>91</v>
      </c>
      <c r="E5700" t="s">
        <v>78</v>
      </c>
      <c r="F5700" t="s">
        <v>35</v>
      </c>
      <c r="G5700">
        <v>5</v>
      </c>
      <c r="H5700">
        <v>2012</v>
      </c>
      <c r="I5700" t="s">
        <v>47</v>
      </c>
      <c r="J5700">
        <v>1.27</v>
      </c>
      <c r="K5700">
        <v>0.92</v>
      </c>
      <c r="L5700">
        <v>1.62</v>
      </c>
      <c r="M5700">
        <v>95</v>
      </c>
      <c r="N5700">
        <v>3.4169835509431898</v>
      </c>
      <c r="O5700">
        <v>10.259783520851499</v>
      </c>
    </row>
    <row r="5701" spans="1:15" x14ac:dyDescent="0.25">
      <c r="A5701" s="20" t="s">
        <v>5804</v>
      </c>
      <c r="B5701">
        <v>4</v>
      </c>
      <c r="C5701" t="s">
        <v>68</v>
      </c>
      <c r="D5701" t="s">
        <v>91</v>
      </c>
      <c r="E5701" t="s">
        <v>78</v>
      </c>
      <c r="F5701" t="s">
        <v>35</v>
      </c>
      <c r="G5701">
        <v>5</v>
      </c>
      <c r="H5701">
        <v>2012</v>
      </c>
      <c r="I5701" t="s">
        <v>48</v>
      </c>
      <c r="J5701" t="s">
        <v>44</v>
      </c>
      <c r="K5701" t="s">
        <v>44</v>
      </c>
      <c r="L5701" t="s">
        <v>44</v>
      </c>
      <c r="M5701">
        <v>4</v>
      </c>
      <c r="N5701">
        <v>3.5234331409996602</v>
      </c>
      <c r="O5701">
        <v>50</v>
      </c>
    </row>
    <row r="5702" spans="1:15" x14ac:dyDescent="0.25">
      <c r="A5702" s="20" t="s">
        <v>5805</v>
      </c>
      <c r="B5702">
        <v>4</v>
      </c>
      <c r="C5702" t="s">
        <v>68</v>
      </c>
      <c r="D5702" t="s">
        <v>91</v>
      </c>
      <c r="E5702" t="s">
        <v>78</v>
      </c>
      <c r="F5702" t="s">
        <v>35</v>
      </c>
      <c r="G5702">
        <v>5</v>
      </c>
      <c r="H5702">
        <v>2012</v>
      </c>
      <c r="I5702" t="s">
        <v>49</v>
      </c>
      <c r="J5702" t="s">
        <v>44</v>
      </c>
      <c r="K5702" t="s">
        <v>44</v>
      </c>
      <c r="L5702" t="s">
        <v>44</v>
      </c>
      <c r="M5702">
        <v>16</v>
      </c>
      <c r="N5702">
        <v>4.1970112218150799</v>
      </c>
      <c r="O5702">
        <v>25</v>
      </c>
    </row>
    <row r="5703" spans="1:15" x14ac:dyDescent="0.25">
      <c r="A5703" s="20" t="s">
        <v>5806</v>
      </c>
      <c r="B5703">
        <v>4</v>
      </c>
      <c r="C5703" t="s">
        <v>68</v>
      </c>
      <c r="D5703" t="s">
        <v>91</v>
      </c>
      <c r="E5703" t="s">
        <v>78</v>
      </c>
      <c r="F5703" t="s">
        <v>35</v>
      </c>
      <c r="G5703">
        <v>5</v>
      </c>
      <c r="H5703">
        <v>2012</v>
      </c>
      <c r="I5703" t="s">
        <v>50</v>
      </c>
      <c r="J5703" t="s">
        <v>44</v>
      </c>
      <c r="K5703" t="s">
        <v>44</v>
      </c>
      <c r="L5703" t="s">
        <v>44</v>
      </c>
      <c r="M5703">
        <v>2</v>
      </c>
      <c r="N5703">
        <v>3.2175655554152098</v>
      </c>
      <c r="O5703">
        <v>70.710678118654698</v>
      </c>
    </row>
    <row r="5704" spans="1:15" x14ac:dyDescent="0.25">
      <c r="A5704" s="20" t="s">
        <v>5807</v>
      </c>
      <c r="B5704">
        <v>4</v>
      </c>
      <c r="C5704" t="s">
        <v>68</v>
      </c>
      <c r="D5704" t="s">
        <v>91</v>
      </c>
      <c r="E5704" t="s">
        <v>78</v>
      </c>
      <c r="F5704" t="s">
        <v>35</v>
      </c>
      <c r="G5704">
        <v>5</v>
      </c>
      <c r="H5704">
        <v>2012</v>
      </c>
      <c r="I5704" t="s">
        <v>51</v>
      </c>
      <c r="J5704" t="s">
        <v>44</v>
      </c>
      <c r="K5704" t="s">
        <v>44</v>
      </c>
      <c r="L5704" t="s">
        <v>44</v>
      </c>
      <c r="M5704">
        <v>9</v>
      </c>
      <c r="N5704">
        <v>4.1723295496718604</v>
      </c>
      <c r="O5704">
        <v>33.3333333333333</v>
      </c>
    </row>
    <row r="5705" spans="1:15" x14ac:dyDescent="0.25">
      <c r="A5705" s="20" t="s">
        <v>5808</v>
      </c>
      <c r="B5705">
        <v>4</v>
      </c>
      <c r="C5705" t="s">
        <v>68</v>
      </c>
      <c r="D5705" t="s">
        <v>91</v>
      </c>
      <c r="E5705" t="s">
        <v>79</v>
      </c>
      <c r="F5705" t="s">
        <v>38</v>
      </c>
      <c r="G5705">
        <v>3</v>
      </c>
      <c r="H5705">
        <v>2013</v>
      </c>
      <c r="I5705" t="s">
        <v>34</v>
      </c>
      <c r="J5705">
        <v>1.64</v>
      </c>
      <c r="K5705">
        <v>1.26</v>
      </c>
      <c r="L5705">
        <v>2.02</v>
      </c>
      <c r="M5705">
        <v>105</v>
      </c>
      <c r="N5705">
        <v>7.1600144371261001</v>
      </c>
      <c r="O5705">
        <v>9.7590007294853294</v>
      </c>
    </row>
    <row r="5706" spans="1:15" x14ac:dyDescent="0.25">
      <c r="A5706" s="20" t="s">
        <v>5809</v>
      </c>
      <c r="B5706">
        <v>4</v>
      </c>
      <c r="C5706" t="s">
        <v>68</v>
      </c>
      <c r="D5706" t="s">
        <v>91</v>
      </c>
      <c r="E5706" t="s">
        <v>79</v>
      </c>
      <c r="F5706" t="s">
        <v>38</v>
      </c>
      <c r="G5706">
        <v>3</v>
      </c>
      <c r="H5706">
        <v>2013</v>
      </c>
      <c r="I5706" t="s">
        <v>52</v>
      </c>
      <c r="J5706">
        <v>2.0699999999999998</v>
      </c>
      <c r="K5706">
        <v>1.04</v>
      </c>
      <c r="L5706">
        <v>3.1</v>
      </c>
      <c r="M5706">
        <v>24</v>
      </c>
      <c r="N5706">
        <v>2.4401576876005402</v>
      </c>
      <c r="O5706">
        <v>20.412414523193199</v>
      </c>
    </row>
    <row r="5707" spans="1:15" x14ac:dyDescent="0.25">
      <c r="A5707" s="20" t="s">
        <v>5810</v>
      </c>
      <c r="B5707">
        <v>4</v>
      </c>
      <c r="C5707" t="s">
        <v>68</v>
      </c>
      <c r="D5707" t="s">
        <v>91</v>
      </c>
      <c r="E5707" t="s">
        <v>79</v>
      </c>
      <c r="F5707" t="s">
        <v>38</v>
      </c>
      <c r="G5707">
        <v>3</v>
      </c>
      <c r="H5707">
        <v>2013</v>
      </c>
      <c r="I5707" t="s">
        <v>53</v>
      </c>
      <c r="J5707">
        <v>2.0299999999999998</v>
      </c>
      <c r="K5707">
        <v>1.29</v>
      </c>
      <c r="L5707">
        <v>2.77</v>
      </c>
      <c r="M5707">
        <v>115</v>
      </c>
      <c r="N5707">
        <v>2.8861354542925599</v>
      </c>
      <c r="O5707">
        <v>9.3250480824031392</v>
      </c>
    </row>
    <row r="5708" spans="1:15" x14ac:dyDescent="0.25">
      <c r="A5708" s="20" t="s">
        <v>5811</v>
      </c>
      <c r="B5708">
        <v>4</v>
      </c>
      <c r="C5708" t="s">
        <v>68</v>
      </c>
      <c r="D5708" t="s">
        <v>91</v>
      </c>
      <c r="E5708" t="s">
        <v>79</v>
      </c>
      <c r="F5708" t="s">
        <v>38</v>
      </c>
      <c r="G5708">
        <v>3</v>
      </c>
      <c r="H5708">
        <v>2013</v>
      </c>
      <c r="I5708" t="s">
        <v>54</v>
      </c>
      <c r="J5708" t="s">
        <v>44</v>
      </c>
      <c r="K5708" t="s">
        <v>44</v>
      </c>
      <c r="L5708" t="s">
        <v>44</v>
      </c>
      <c r="M5708">
        <v>5</v>
      </c>
      <c r="N5708">
        <v>2.26054227978732</v>
      </c>
      <c r="O5708">
        <v>44.721359549995803</v>
      </c>
    </row>
    <row r="5709" spans="1:15" x14ac:dyDescent="0.25">
      <c r="A5709" s="20" t="s">
        <v>5812</v>
      </c>
      <c r="B5709">
        <v>4</v>
      </c>
      <c r="C5709" t="s">
        <v>68</v>
      </c>
      <c r="D5709" t="s">
        <v>91</v>
      </c>
      <c r="E5709" t="s">
        <v>79</v>
      </c>
      <c r="F5709" t="s">
        <v>38</v>
      </c>
      <c r="G5709">
        <v>3</v>
      </c>
      <c r="H5709">
        <v>2013</v>
      </c>
      <c r="I5709" t="s">
        <v>55</v>
      </c>
      <c r="J5709">
        <v>1.73</v>
      </c>
      <c r="K5709">
        <v>1.26</v>
      </c>
      <c r="L5709">
        <v>2.2000000000000002</v>
      </c>
      <c r="M5709">
        <v>71</v>
      </c>
      <c r="N5709">
        <v>4.3709382803275698</v>
      </c>
      <c r="O5709">
        <v>11.8678165819385</v>
      </c>
    </row>
    <row r="5710" spans="1:15" x14ac:dyDescent="0.25">
      <c r="A5710" s="20" t="s">
        <v>5813</v>
      </c>
      <c r="B5710">
        <v>4</v>
      </c>
      <c r="C5710" t="s">
        <v>68</v>
      </c>
      <c r="D5710" t="s">
        <v>91</v>
      </c>
      <c r="E5710" t="s">
        <v>79</v>
      </c>
      <c r="F5710" t="s">
        <v>38</v>
      </c>
      <c r="G5710">
        <v>3</v>
      </c>
      <c r="H5710">
        <v>2013</v>
      </c>
      <c r="I5710" t="s">
        <v>56</v>
      </c>
      <c r="J5710">
        <v>0.83</v>
      </c>
      <c r="K5710">
        <v>0.31</v>
      </c>
      <c r="L5710">
        <v>1.35</v>
      </c>
      <c r="M5710">
        <v>38</v>
      </c>
      <c r="N5710">
        <v>6.0379653365290897</v>
      </c>
      <c r="O5710">
        <v>16.222142113076298</v>
      </c>
    </row>
    <row r="5711" spans="1:15" x14ac:dyDescent="0.25">
      <c r="A5711" s="20" t="s">
        <v>5814</v>
      </c>
      <c r="B5711">
        <v>4</v>
      </c>
      <c r="C5711" t="s">
        <v>68</v>
      </c>
      <c r="D5711" t="s">
        <v>91</v>
      </c>
      <c r="E5711" t="s">
        <v>79</v>
      </c>
      <c r="F5711" t="s">
        <v>38</v>
      </c>
      <c r="G5711">
        <v>3</v>
      </c>
      <c r="H5711">
        <v>2013</v>
      </c>
      <c r="I5711" t="s">
        <v>57</v>
      </c>
      <c r="J5711">
        <v>1.91</v>
      </c>
      <c r="K5711">
        <v>1.1000000000000001</v>
      </c>
      <c r="L5711">
        <v>2.72</v>
      </c>
      <c r="M5711">
        <v>40</v>
      </c>
      <c r="N5711">
        <v>3.02355782812722</v>
      </c>
      <c r="O5711">
        <v>15.8113883008419</v>
      </c>
    </row>
    <row r="5712" spans="1:15" x14ac:dyDescent="0.25">
      <c r="A5712" s="20" t="s">
        <v>5815</v>
      </c>
      <c r="B5712">
        <v>4</v>
      </c>
      <c r="C5712" t="s">
        <v>68</v>
      </c>
      <c r="D5712" t="s">
        <v>91</v>
      </c>
      <c r="E5712" t="s">
        <v>79</v>
      </c>
      <c r="F5712" t="s">
        <v>38</v>
      </c>
      <c r="G5712">
        <v>3</v>
      </c>
      <c r="H5712">
        <v>2013</v>
      </c>
      <c r="I5712" t="s">
        <v>58</v>
      </c>
      <c r="J5712">
        <v>2.04</v>
      </c>
      <c r="K5712">
        <v>1.63</v>
      </c>
      <c r="L5712">
        <v>2.4500000000000002</v>
      </c>
      <c r="M5712">
        <v>229</v>
      </c>
      <c r="N5712">
        <v>3.8553885333167601</v>
      </c>
      <c r="O5712">
        <v>6.6081860045509</v>
      </c>
    </row>
    <row r="5713" spans="1:15" x14ac:dyDescent="0.25">
      <c r="A5713" s="20" t="s">
        <v>5816</v>
      </c>
      <c r="B5713">
        <v>4</v>
      </c>
      <c r="C5713" t="s">
        <v>68</v>
      </c>
      <c r="D5713" t="s">
        <v>91</v>
      </c>
      <c r="E5713" t="s">
        <v>79</v>
      </c>
      <c r="F5713" t="s">
        <v>38</v>
      </c>
      <c r="G5713">
        <v>3</v>
      </c>
      <c r="H5713">
        <v>2013</v>
      </c>
      <c r="I5713" t="s">
        <v>59</v>
      </c>
      <c r="J5713" t="s">
        <v>44</v>
      </c>
      <c r="K5713" t="s">
        <v>44</v>
      </c>
      <c r="L5713" t="s">
        <v>44</v>
      </c>
      <c r="M5713">
        <v>14</v>
      </c>
      <c r="N5713">
        <v>3.4933265949494099</v>
      </c>
      <c r="O5713">
        <v>26.726124191242398</v>
      </c>
    </row>
    <row r="5714" spans="1:15" x14ac:dyDescent="0.25">
      <c r="A5714" s="20" t="s">
        <v>5817</v>
      </c>
      <c r="B5714">
        <v>4</v>
      </c>
      <c r="C5714" t="s">
        <v>68</v>
      </c>
      <c r="D5714" t="s">
        <v>91</v>
      </c>
      <c r="E5714" t="s">
        <v>79</v>
      </c>
      <c r="F5714" t="s">
        <v>38</v>
      </c>
      <c r="G5714">
        <v>3</v>
      </c>
      <c r="H5714">
        <v>2013</v>
      </c>
      <c r="I5714" t="s">
        <v>60</v>
      </c>
      <c r="J5714">
        <v>2.02</v>
      </c>
      <c r="K5714">
        <v>1.58</v>
      </c>
      <c r="L5714">
        <v>2.46</v>
      </c>
      <c r="M5714">
        <v>131</v>
      </c>
      <c r="N5714">
        <v>3.97181559167946</v>
      </c>
      <c r="O5714">
        <v>8.7370405666103803</v>
      </c>
    </row>
    <row r="5715" spans="1:15" x14ac:dyDescent="0.25">
      <c r="A5715" s="20" t="s">
        <v>5818</v>
      </c>
      <c r="B5715">
        <v>4</v>
      </c>
      <c r="C5715" t="s">
        <v>68</v>
      </c>
      <c r="D5715" t="s">
        <v>91</v>
      </c>
      <c r="E5715" t="s">
        <v>79</v>
      </c>
      <c r="F5715" t="s">
        <v>38</v>
      </c>
      <c r="G5715">
        <v>3</v>
      </c>
      <c r="H5715">
        <v>2013</v>
      </c>
      <c r="I5715" t="s">
        <v>61</v>
      </c>
      <c r="J5715" t="s">
        <v>44</v>
      </c>
      <c r="K5715" t="s">
        <v>44</v>
      </c>
      <c r="L5715" t="s">
        <v>44</v>
      </c>
      <c r="M5715">
        <v>5</v>
      </c>
      <c r="N5715">
        <v>1.94075072202027</v>
      </c>
      <c r="O5715">
        <v>44.721359549995803</v>
      </c>
    </row>
    <row r="5716" spans="1:15" x14ac:dyDescent="0.25">
      <c r="A5716" s="20" t="s">
        <v>5819</v>
      </c>
      <c r="B5716">
        <v>4</v>
      </c>
      <c r="C5716" t="s">
        <v>68</v>
      </c>
      <c r="D5716" t="s">
        <v>91</v>
      </c>
      <c r="E5716" t="s">
        <v>79</v>
      </c>
      <c r="F5716" t="s">
        <v>38</v>
      </c>
      <c r="G5716">
        <v>3</v>
      </c>
      <c r="H5716">
        <v>2013</v>
      </c>
      <c r="I5716" t="s">
        <v>43</v>
      </c>
      <c r="J5716">
        <v>1.7</v>
      </c>
      <c r="K5716">
        <v>1.25</v>
      </c>
      <c r="L5716">
        <v>2.15</v>
      </c>
      <c r="M5716">
        <v>128</v>
      </c>
      <c r="N5716">
        <v>5.0267715089410698</v>
      </c>
      <c r="O5716">
        <v>8.8388347648318408</v>
      </c>
    </row>
    <row r="5717" spans="1:15" x14ac:dyDescent="0.25">
      <c r="A5717" s="20" t="s">
        <v>5820</v>
      </c>
      <c r="B5717">
        <v>4</v>
      </c>
      <c r="C5717" t="s">
        <v>68</v>
      </c>
      <c r="D5717" t="s">
        <v>91</v>
      </c>
      <c r="E5717" t="s">
        <v>79</v>
      </c>
      <c r="F5717" t="s">
        <v>38</v>
      </c>
      <c r="G5717">
        <v>3</v>
      </c>
      <c r="H5717">
        <v>2013</v>
      </c>
      <c r="I5717" t="s">
        <v>62</v>
      </c>
      <c r="J5717">
        <v>1.64</v>
      </c>
      <c r="K5717">
        <v>0.57999999999999996</v>
      </c>
      <c r="L5717">
        <v>2.7</v>
      </c>
      <c r="M5717">
        <v>22</v>
      </c>
      <c r="N5717">
        <v>2.4147861693591799</v>
      </c>
      <c r="O5717">
        <v>21.320071635561</v>
      </c>
    </row>
    <row r="5718" spans="1:15" x14ac:dyDescent="0.25">
      <c r="A5718" s="20" t="s">
        <v>5821</v>
      </c>
      <c r="B5718">
        <v>4</v>
      </c>
      <c r="C5718" t="s">
        <v>68</v>
      </c>
      <c r="D5718" t="s">
        <v>91</v>
      </c>
      <c r="E5718" t="s">
        <v>79</v>
      </c>
      <c r="F5718" t="s">
        <v>38</v>
      </c>
      <c r="G5718">
        <v>3</v>
      </c>
      <c r="H5718">
        <v>2013</v>
      </c>
      <c r="I5718" t="s">
        <v>75</v>
      </c>
      <c r="J5718">
        <v>1.62</v>
      </c>
      <c r="K5718">
        <v>1.5</v>
      </c>
      <c r="L5718">
        <v>1.7</v>
      </c>
      <c r="M5718">
        <v>6.8424333148898597</v>
      </c>
      <c r="N5718">
        <v>4.2252042811625499</v>
      </c>
      <c r="O5718">
        <v>-99</v>
      </c>
    </row>
    <row r="5719" spans="1:15" x14ac:dyDescent="0.25">
      <c r="A5719" s="20" t="s">
        <v>5822</v>
      </c>
      <c r="B5719">
        <v>4</v>
      </c>
      <c r="C5719" t="s">
        <v>68</v>
      </c>
      <c r="D5719" t="s">
        <v>91</v>
      </c>
      <c r="E5719" t="s">
        <v>79</v>
      </c>
      <c r="F5719" t="s">
        <v>38</v>
      </c>
      <c r="G5719">
        <v>3</v>
      </c>
      <c r="H5719">
        <v>2013</v>
      </c>
      <c r="I5719" t="s">
        <v>45</v>
      </c>
      <c r="J5719">
        <v>1.4</v>
      </c>
      <c r="K5719">
        <v>1.1000000000000001</v>
      </c>
      <c r="L5719">
        <v>1.7</v>
      </c>
      <c r="M5719">
        <v>108</v>
      </c>
      <c r="N5719">
        <v>5.8523184659136103</v>
      </c>
      <c r="O5719">
        <v>9.6225044864937601</v>
      </c>
    </row>
    <row r="5720" spans="1:15" x14ac:dyDescent="0.25">
      <c r="A5720" s="20" t="s">
        <v>5823</v>
      </c>
      <c r="B5720">
        <v>4</v>
      </c>
      <c r="C5720" t="s">
        <v>68</v>
      </c>
      <c r="D5720" t="s">
        <v>91</v>
      </c>
      <c r="E5720" t="s">
        <v>79</v>
      </c>
      <c r="F5720" t="s">
        <v>38</v>
      </c>
      <c r="G5720">
        <v>3</v>
      </c>
      <c r="H5720">
        <v>2013</v>
      </c>
      <c r="I5720" t="s">
        <v>46</v>
      </c>
      <c r="J5720">
        <v>1.72</v>
      </c>
      <c r="K5720">
        <v>1.25</v>
      </c>
      <c r="L5720">
        <v>2.19</v>
      </c>
      <c r="M5720">
        <v>79</v>
      </c>
      <c r="N5720">
        <v>4.60385220107643</v>
      </c>
      <c r="O5720">
        <v>11.250879009260199</v>
      </c>
    </row>
    <row r="5721" spans="1:15" x14ac:dyDescent="0.25">
      <c r="A5721" s="20" t="s">
        <v>5824</v>
      </c>
      <c r="B5721">
        <v>4</v>
      </c>
      <c r="C5721" t="s">
        <v>68</v>
      </c>
      <c r="D5721" t="s">
        <v>91</v>
      </c>
      <c r="E5721" t="s">
        <v>79</v>
      </c>
      <c r="F5721" t="s">
        <v>38</v>
      </c>
      <c r="G5721">
        <v>3</v>
      </c>
      <c r="H5721">
        <v>2013</v>
      </c>
      <c r="I5721" t="s">
        <v>47</v>
      </c>
      <c r="J5721">
        <v>2.06</v>
      </c>
      <c r="K5721">
        <v>1.55</v>
      </c>
      <c r="L5721">
        <v>2.57</v>
      </c>
      <c r="M5721">
        <v>188</v>
      </c>
      <c r="N5721">
        <v>3.2329088962914101</v>
      </c>
      <c r="O5721">
        <v>7.2932495748947304</v>
      </c>
    </row>
    <row r="5722" spans="1:15" x14ac:dyDescent="0.25">
      <c r="A5722" s="20" t="s">
        <v>5825</v>
      </c>
      <c r="B5722">
        <v>4</v>
      </c>
      <c r="C5722" t="s">
        <v>68</v>
      </c>
      <c r="D5722" t="s">
        <v>91</v>
      </c>
      <c r="E5722" t="s">
        <v>79</v>
      </c>
      <c r="F5722" t="s">
        <v>38</v>
      </c>
      <c r="G5722">
        <v>3</v>
      </c>
      <c r="H5722">
        <v>2013</v>
      </c>
      <c r="I5722" t="s">
        <v>48</v>
      </c>
      <c r="J5722">
        <v>2.31</v>
      </c>
      <c r="K5722">
        <v>1.37</v>
      </c>
      <c r="L5722">
        <v>3.25</v>
      </c>
      <c r="M5722">
        <v>72</v>
      </c>
      <c r="N5722">
        <v>2.19754516013368</v>
      </c>
      <c r="O5722">
        <v>11.7851130197758</v>
      </c>
    </row>
    <row r="5723" spans="1:15" x14ac:dyDescent="0.25">
      <c r="A5723" s="20" t="s">
        <v>5826</v>
      </c>
      <c r="B5723">
        <v>4</v>
      </c>
      <c r="C5723" t="s">
        <v>68</v>
      </c>
      <c r="D5723" t="s">
        <v>91</v>
      </c>
      <c r="E5723" t="s">
        <v>79</v>
      </c>
      <c r="F5723" t="s">
        <v>38</v>
      </c>
      <c r="G5723">
        <v>3</v>
      </c>
      <c r="H5723">
        <v>2013</v>
      </c>
      <c r="I5723" t="s">
        <v>49</v>
      </c>
      <c r="J5723">
        <v>1.5</v>
      </c>
      <c r="K5723">
        <v>0.99</v>
      </c>
      <c r="L5723">
        <v>2.0099999999999998</v>
      </c>
      <c r="M5723">
        <v>60</v>
      </c>
      <c r="N5723">
        <v>4.8712260363021302</v>
      </c>
      <c r="O5723">
        <v>12.9099444873581</v>
      </c>
    </row>
    <row r="5724" spans="1:15" x14ac:dyDescent="0.25">
      <c r="A5724" s="20" t="s">
        <v>5827</v>
      </c>
      <c r="B5724">
        <v>4</v>
      </c>
      <c r="C5724" t="s">
        <v>68</v>
      </c>
      <c r="D5724" t="s">
        <v>91</v>
      </c>
      <c r="E5724" t="s">
        <v>79</v>
      </c>
      <c r="F5724" t="s">
        <v>38</v>
      </c>
      <c r="G5724">
        <v>3</v>
      </c>
      <c r="H5724">
        <v>2013</v>
      </c>
      <c r="I5724" t="s">
        <v>50</v>
      </c>
      <c r="J5724">
        <v>1.61</v>
      </c>
      <c r="K5724">
        <v>0.92</v>
      </c>
      <c r="L5724">
        <v>2.2999999999999998</v>
      </c>
      <c r="M5724">
        <v>67</v>
      </c>
      <c r="N5724">
        <v>3.3574725928765901</v>
      </c>
      <c r="O5724">
        <v>12.2169444356305</v>
      </c>
    </row>
    <row r="5725" spans="1:15" x14ac:dyDescent="0.25">
      <c r="A5725" s="20" t="s">
        <v>5828</v>
      </c>
      <c r="B5725">
        <v>4</v>
      </c>
      <c r="C5725" t="s">
        <v>68</v>
      </c>
      <c r="D5725" t="s">
        <v>91</v>
      </c>
      <c r="E5725" t="s">
        <v>79</v>
      </c>
      <c r="F5725" t="s">
        <v>38</v>
      </c>
      <c r="G5725">
        <v>3</v>
      </c>
      <c r="H5725">
        <v>2013</v>
      </c>
      <c r="I5725" t="s">
        <v>51</v>
      </c>
      <c r="J5725">
        <v>1.31</v>
      </c>
      <c r="K5725">
        <v>0.79</v>
      </c>
      <c r="L5725">
        <v>1.83</v>
      </c>
      <c r="M5725">
        <v>43</v>
      </c>
      <c r="N5725">
        <v>2.9409656618098898</v>
      </c>
      <c r="O5725">
        <v>15.249857033260501</v>
      </c>
    </row>
    <row r="5726" spans="1:15" x14ac:dyDescent="0.25">
      <c r="A5726" s="20" t="s">
        <v>5829</v>
      </c>
      <c r="B5726">
        <v>4</v>
      </c>
      <c r="C5726" t="s">
        <v>68</v>
      </c>
      <c r="D5726" t="s">
        <v>91</v>
      </c>
      <c r="E5726" t="s">
        <v>80</v>
      </c>
      <c r="F5726" t="s">
        <v>42</v>
      </c>
      <c r="G5726">
        <v>4</v>
      </c>
      <c r="H5726">
        <v>2013</v>
      </c>
      <c r="I5726" t="s">
        <v>34</v>
      </c>
      <c r="J5726">
        <v>2.2400000000000002</v>
      </c>
      <c r="K5726">
        <v>1.84</v>
      </c>
      <c r="L5726">
        <v>2.64</v>
      </c>
      <c r="M5726">
        <v>285</v>
      </c>
      <c r="N5726">
        <v>7.1600144371261001</v>
      </c>
      <c r="O5726">
        <v>5.9234887775909204</v>
      </c>
    </row>
    <row r="5727" spans="1:15" x14ac:dyDescent="0.25">
      <c r="A5727" s="20" t="s">
        <v>5830</v>
      </c>
      <c r="B5727">
        <v>4</v>
      </c>
      <c r="C5727" t="s">
        <v>68</v>
      </c>
      <c r="D5727" t="s">
        <v>91</v>
      </c>
      <c r="E5727" t="s">
        <v>80</v>
      </c>
      <c r="F5727" t="s">
        <v>42</v>
      </c>
      <c r="G5727">
        <v>4</v>
      </c>
      <c r="H5727">
        <v>2013</v>
      </c>
      <c r="I5727" t="s">
        <v>52</v>
      </c>
      <c r="J5727" t="s">
        <v>44</v>
      </c>
      <c r="K5727" t="s">
        <v>44</v>
      </c>
      <c r="L5727" t="s">
        <v>44</v>
      </c>
      <c r="M5727">
        <v>8</v>
      </c>
      <c r="N5727">
        <v>2.4401576876005402</v>
      </c>
      <c r="O5727">
        <v>35.355339059327399</v>
      </c>
    </row>
    <row r="5728" spans="1:15" x14ac:dyDescent="0.25">
      <c r="A5728" s="20" t="s">
        <v>5831</v>
      </c>
      <c r="B5728">
        <v>4</v>
      </c>
      <c r="C5728" t="s">
        <v>68</v>
      </c>
      <c r="D5728" t="s">
        <v>91</v>
      </c>
      <c r="E5728" t="s">
        <v>80</v>
      </c>
      <c r="F5728" t="s">
        <v>42</v>
      </c>
      <c r="G5728">
        <v>4</v>
      </c>
      <c r="H5728">
        <v>2013</v>
      </c>
      <c r="I5728" t="s">
        <v>53</v>
      </c>
      <c r="J5728" t="s">
        <v>44</v>
      </c>
      <c r="K5728" t="s">
        <v>44</v>
      </c>
      <c r="L5728" t="s">
        <v>44</v>
      </c>
      <c r="M5728">
        <v>13</v>
      </c>
      <c r="N5728">
        <v>2.8861354542925599</v>
      </c>
      <c r="O5728">
        <v>27.735009811261499</v>
      </c>
    </row>
    <row r="5729" spans="1:15" x14ac:dyDescent="0.25">
      <c r="A5729" s="20" t="s">
        <v>5832</v>
      </c>
      <c r="B5729">
        <v>4</v>
      </c>
      <c r="C5729" t="s">
        <v>68</v>
      </c>
      <c r="D5729" t="s">
        <v>91</v>
      </c>
      <c r="E5729" t="s">
        <v>80</v>
      </c>
      <c r="F5729" t="s">
        <v>42</v>
      </c>
      <c r="G5729">
        <v>4</v>
      </c>
      <c r="H5729">
        <v>2013</v>
      </c>
      <c r="I5729" t="s">
        <v>54</v>
      </c>
      <c r="J5729" t="s">
        <v>44</v>
      </c>
      <c r="K5729" t="s">
        <v>44</v>
      </c>
      <c r="L5729" t="s">
        <v>44</v>
      </c>
      <c r="M5729">
        <v>6</v>
      </c>
      <c r="N5729">
        <v>2.26054227978732</v>
      </c>
      <c r="O5729">
        <v>40.824829046386299</v>
      </c>
    </row>
    <row r="5730" spans="1:15" x14ac:dyDescent="0.25">
      <c r="A5730" s="20" t="s">
        <v>5833</v>
      </c>
      <c r="B5730">
        <v>4</v>
      </c>
      <c r="C5730" t="s">
        <v>68</v>
      </c>
      <c r="D5730" t="s">
        <v>91</v>
      </c>
      <c r="E5730" t="s">
        <v>80</v>
      </c>
      <c r="F5730" t="s">
        <v>42</v>
      </c>
      <c r="G5730">
        <v>4</v>
      </c>
      <c r="H5730">
        <v>2013</v>
      </c>
      <c r="I5730" t="s">
        <v>55</v>
      </c>
      <c r="J5730">
        <v>4.4000000000000004</v>
      </c>
      <c r="K5730">
        <v>2.8</v>
      </c>
      <c r="L5730">
        <v>6</v>
      </c>
      <c r="M5730">
        <v>34</v>
      </c>
      <c r="N5730">
        <v>4.3709382803275698</v>
      </c>
      <c r="O5730">
        <v>17.149858514250901</v>
      </c>
    </row>
    <row r="5731" spans="1:15" x14ac:dyDescent="0.25">
      <c r="A5731" s="20" t="s">
        <v>21911</v>
      </c>
      <c r="B5731">
        <v>4</v>
      </c>
      <c r="C5731" t="s">
        <v>68</v>
      </c>
      <c r="D5731" t="s">
        <v>91</v>
      </c>
      <c r="E5731" t="s">
        <v>80</v>
      </c>
      <c r="F5731" t="s">
        <v>42</v>
      </c>
      <c r="G5731">
        <v>4</v>
      </c>
      <c r="H5731">
        <v>2013</v>
      </c>
      <c r="I5731" t="s">
        <v>56</v>
      </c>
      <c r="J5731" t="s">
        <v>44</v>
      </c>
      <c r="K5731" t="s">
        <v>44</v>
      </c>
      <c r="L5731" t="s">
        <v>44</v>
      </c>
      <c r="M5731">
        <v>2</v>
      </c>
      <c r="N5731">
        <v>6.0379653365290897</v>
      </c>
      <c r="O5731">
        <v>70.710678118654698</v>
      </c>
    </row>
    <row r="5732" spans="1:15" x14ac:dyDescent="0.25">
      <c r="A5732" s="20" t="s">
        <v>5834</v>
      </c>
      <c r="B5732">
        <v>4</v>
      </c>
      <c r="C5732" t="s">
        <v>68</v>
      </c>
      <c r="D5732" t="s">
        <v>91</v>
      </c>
      <c r="E5732" t="s">
        <v>80</v>
      </c>
      <c r="F5732" t="s">
        <v>42</v>
      </c>
      <c r="G5732">
        <v>4</v>
      </c>
      <c r="H5732">
        <v>2013</v>
      </c>
      <c r="I5732" t="s">
        <v>58</v>
      </c>
      <c r="J5732">
        <v>2.21</v>
      </c>
      <c r="K5732">
        <v>1.49</v>
      </c>
      <c r="L5732">
        <v>2.93</v>
      </c>
      <c r="M5732">
        <v>46</v>
      </c>
      <c r="N5732">
        <v>3.8553885333167601</v>
      </c>
      <c r="O5732">
        <v>14.7441956154897</v>
      </c>
    </row>
    <row r="5733" spans="1:15" x14ac:dyDescent="0.25">
      <c r="A5733" s="20" t="s">
        <v>5835</v>
      </c>
      <c r="B5733">
        <v>4</v>
      </c>
      <c r="C5733" t="s">
        <v>68</v>
      </c>
      <c r="D5733" t="s">
        <v>91</v>
      </c>
      <c r="E5733" t="s">
        <v>80</v>
      </c>
      <c r="F5733" t="s">
        <v>42</v>
      </c>
      <c r="G5733">
        <v>4</v>
      </c>
      <c r="H5733">
        <v>2013</v>
      </c>
      <c r="I5733" t="s">
        <v>59</v>
      </c>
      <c r="J5733" t="s">
        <v>44</v>
      </c>
      <c r="K5733" t="s">
        <v>44</v>
      </c>
      <c r="L5733" t="s">
        <v>44</v>
      </c>
      <c r="M5733">
        <v>4</v>
      </c>
      <c r="N5733">
        <v>3.4933265949494099</v>
      </c>
      <c r="O5733">
        <v>50</v>
      </c>
    </row>
    <row r="5734" spans="1:15" x14ac:dyDescent="0.25">
      <c r="A5734" s="20" t="s">
        <v>5836</v>
      </c>
      <c r="B5734">
        <v>4</v>
      </c>
      <c r="C5734" t="s">
        <v>68</v>
      </c>
      <c r="D5734" t="s">
        <v>91</v>
      </c>
      <c r="E5734" t="s">
        <v>80</v>
      </c>
      <c r="F5734" t="s">
        <v>42</v>
      </c>
      <c r="G5734">
        <v>4</v>
      </c>
      <c r="H5734">
        <v>2013</v>
      </c>
      <c r="I5734" t="s">
        <v>60</v>
      </c>
      <c r="J5734">
        <v>2.69</v>
      </c>
      <c r="K5734">
        <v>2.14</v>
      </c>
      <c r="L5734">
        <v>3.24</v>
      </c>
      <c r="M5734">
        <v>165</v>
      </c>
      <c r="N5734">
        <v>3.97181559167946</v>
      </c>
      <c r="O5734">
        <v>7.7849894416152301</v>
      </c>
    </row>
    <row r="5735" spans="1:15" x14ac:dyDescent="0.25">
      <c r="A5735" s="20" t="s">
        <v>5837</v>
      </c>
      <c r="B5735">
        <v>4</v>
      </c>
      <c r="C5735" t="s">
        <v>68</v>
      </c>
      <c r="D5735" t="s">
        <v>91</v>
      </c>
      <c r="E5735" t="s">
        <v>80</v>
      </c>
      <c r="F5735" t="s">
        <v>42</v>
      </c>
      <c r="G5735">
        <v>4</v>
      </c>
      <c r="H5735">
        <v>2013</v>
      </c>
      <c r="I5735" t="s">
        <v>43</v>
      </c>
      <c r="J5735">
        <v>3.67</v>
      </c>
      <c r="K5735">
        <v>1.95</v>
      </c>
      <c r="L5735">
        <v>5.39</v>
      </c>
      <c r="M5735">
        <v>21</v>
      </c>
      <c r="N5735">
        <v>5.0267715089410698</v>
      </c>
      <c r="O5735">
        <v>21.821789023599202</v>
      </c>
    </row>
    <row r="5736" spans="1:15" x14ac:dyDescent="0.25">
      <c r="A5736" s="20" t="s">
        <v>5838</v>
      </c>
      <c r="B5736">
        <v>4</v>
      </c>
      <c r="C5736" t="s">
        <v>68</v>
      </c>
      <c r="D5736" t="s">
        <v>91</v>
      </c>
      <c r="E5736" t="s">
        <v>80</v>
      </c>
      <c r="F5736" t="s">
        <v>42</v>
      </c>
      <c r="G5736">
        <v>4</v>
      </c>
      <c r="H5736">
        <v>2013</v>
      </c>
      <c r="I5736" t="s">
        <v>62</v>
      </c>
      <c r="J5736" t="s">
        <v>44</v>
      </c>
      <c r="K5736" t="s">
        <v>44</v>
      </c>
      <c r="L5736" t="s">
        <v>44</v>
      </c>
      <c r="M5736">
        <v>2</v>
      </c>
      <c r="N5736">
        <v>2.4147861693591799</v>
      </c>
      <c r="O5736">
        <v>70.710678118654698</v>
      </c>
    </row>
    <row r="5737" spans="1:15" x14ac:dyDescent="0.25">
      <c r="A5737" s="20" t="s">
        <v>5839</v>
      </c>
      <c r="B5737">
        <v>4</v>
      </c>
      <c r="C5737" t="s">
        <v>68</v>
      </c>
      <c r="D5737" t="s">
        <v>91</v>
      </c>
      <c r="E5737" t="s">
        <v>80</v>
      </c>
      <c r="F5737" t="s">
        <v>42</v>
      </c>
      <c r="G5737">
        <v>4</v>
      </c>
      <c r="H5737">
        <v>2013</v>
      </c>
      <c r="I5737" t="s">
        <v>75</v>
      </c>
      <c r="J5737">
        <v>2.29</v>
      </c>
      <c r="K5737">
        <v>2.1</v>
      </c>
      <c r="L5737">
        <v>2.5</v>
      </c>
      <c r="M5737">
        <v>9.67430769215302</v>
      </c>
      <c r="N5737">
        <v>4.2252042811625499</v>
      </c>
      <c r="O5737">
        <v>-99</v>
      </c>
    </row>
    <row r="5738" spans="1:15" x14ac:dyDescent="0.25">
      <c r="A5738" s="20" t="s">
        <v>5840</v>
      </c>
      <c r="B5738">
        <v>4</v>
      </c>
      <c r="C5738" t="s">
        <v>68</v>
      </c>
      <c r="D5738" t="s">
        <v>91</v>
      </c>
      <c r="E5738" t="s">
        <v>80</v>
      </c>
      <c r="F5738" t="s">
        <v>42</v>
      </c>
      <c r="G5738">
        <v>4</v>
      </c>
      <c r="H5738">
        <v>2013</v>
      </c>
      <c r="I5738" t="s">
        <v>45</v>
      </c>
      <c r="J5738">
        <v>1.9</v>
      </c>
      <c r="K5738">
        <v>1.37</v>
      </c>
      <c r="L5738">
        <v>2.4300000000000002</v>
      </c>
      <c r="M5738">
        <v>56</v>
      </c>
      <c r="N5738">
        <v>5.8523184659136103</v>
      </c>
      <c r="O5738">
        <v>13.363062095621199</v>
      </c>
    </row>
    <row r="5739" spans="1:15" x14ac:dyDescent="0.25">
      <c r="A5739" s="20" t="s">
        <v>5841</v>
      </c>
      <c r="B5739">
        <v>4</v>
      </c>
      <c r="C5739" t="s">
        <v>68</v>
      </c>
      <c r="D5739" t="s">
        <v>91</v>
      </c>
      <c r="E5739" t="s">
        <v>80</v>
      </c>
      <c r="F5739" t="s">
        <v>42</v>
      </c>
      <c r="G5739">
        <v>4</v>
      </c>
      <c r="H5739">
        <v>2013</v>
      </c>
      <c r="I5739" t="s">
        <v>46</v>
      </c>
      <c r="J5739">
        <v>1.86</v>
      </c>
      <c r="K5739">
        <v>1.33</v>
      </c>
      <c r="L5739">
        <v>2.39</v>
      </c>
      <c r="M5739">
        <v>70</v>
      </c>
      <c r="N5739">
        <v>4.60385220107643</v>
      </c>
      <c r="O5739">
        <v>11.952286093343901</v>
      </c>
    </row>
    <row r="5740" spans="1:15" x14ac:dyDescent="0.25">
      <c r="A5740" s="20" t="s">
        <v>5842</v>
      </c>
      <c r="B5740">
        <v>4</v>
      </c>
      <c r="C5740" t="s">
        <v>68</v>
      </c>
      <c r="D5740" t="s">
        <v>91</v>
      </c>
      <c r="E5740" t="s">
        <v>80</v>
      </c>
      <c r="F5740" t="s">
        <v>42</v>
      </c>
      <c r="G5740">
        <v>4</v>
      </c>
      <c r="H5740">
        <v>2013</v>
      </c>
      <c r="I5740" t="s">
        <v>47</v>
      </c>
      <c r="J5740">
        <v>2.34</v>
      </c>
      <c r="K5740">
        <v>1.81</v>
      </c>
      <c r="L5740">
        <v>2.87</v>
      </c>
      <c r="M5740">
        <v>352</v>
      </c>
      <c r="N5740">
        <v>3.2329088962914101</v>
      </c>
      <c r="O5740">
        <v>5.3300179088902597</v>
      </c>
    </row>
    <row r="5741" spans="1:15" x14ac:dyDescent="0.25">
      <c r="A5741" s="20" t="s">
        <v>5843</v>
      </c>
      <c r="B5741">
        <v>4</v>
      </c>
      <c r="C5741" t="s">
        <v>68</v>
      </c>
      <c r="D5741" t="s">
        <v>91</v>
      </c>
      <c r="E5741" t="s">
        <v>80</v>
      </c>
      <c r="F5741" t="s">
        <v>42</v>
      </c>
      <c r="G5741">
        <v>4</v>
      </c>
      <c r="H5741">
        <v>2013</v>
      </c>
      <c r="I5741" t="s">
        <v>48</v>
      </c>
      <c r="J5741" t="s">
        <v>44</v>
      </c>
      <c r="K5741" t="s">
        <v>44</v>
      </c>
      <c r="L5741" t="s">
        <v>44</v>
      </c>
      <c r="M5741">
        <v>17</v>
      </c>
      <c r="N5741">
        <v>2.19754516013368</v>
      </c>
      <c r="O5741">
        <v>24.253562503633301</v>
      </c>
    </row>
    <row r="5742" spans="1:15" x14ac:dyDescent="0.25">
      <c r="A5742" s="20" t="s">
        <v>5844</v>
      </c>
      <c r="B5742">
        <v>4</v>
      </c>
      <c r="C5742" t="s">
        <v>68</v>
      </c>
      <c r="D5742" t="s">
        <v>91</v>
      </c>
      <c r="E5742" t="s">
        <v>80</v>
      </c>
      <c r="F5742" t="s">
        <v>42</v>
      </c>
      <c r="G5742">
        <v>4</v>
      </c>
      <c r="H5742">
        <v>2013</v>
      </c>
      <c r="I5742" t="s">
        <v>49</v>
      </c>
      <c r="J5742">
        <v>1.69</v>
      </c>
      <c r="K5742">
        <v>1.04</v>
      </c>
      <c r="L5742">
        <v>2.34</v>
      </c>
      <c r="M5742">
        <v>40</v>
      </c>
      <c r="N5742">
        <v>4.8712260363021302</v>
      </c>
      <c r="O5742">
        <v>15.8113883008419</v>
      </c>
    </row>
    <row r="5743" spans="1:15" x14ac:dyDescent="0.25">
      <c r="A5743" s="20" t="s">
        <v>5845</v>
      </c>
      <c r="B5743">
        <v>4</v>
      </c>
      <c r="C5743" t="s">
        <v>68</v>
      </c>
      <c r="D5743" t="s">
        <v>91</v>
      </c>
      <c r="E5743" t="s">
        <v>80</v>
      </c>
      <c r="F5743" t="s">
        <v>42</v>
      </c>
      <c r="G5743">
        <v>4</v>
      </c>
      <c r="H5743">
        <v>2013</v>
      </c>
      <c r="I5743" t="s">
        <v>50</v>
      </c>
      <c r="J5743" t="s">
        <v>44</v>
      </c>
      <c r="K5743" t="s">
        <v>44</v>
      </c>
      <c r="L5743" t="s">
        <v>44</v>
      </c>
      <c r="M5743">
        <v>12</v>
      </c>
      <c r="N5743">
        <v>3.3574725928765901</v>
      </c>
      <c r="O5743">
        <v>28.867513459481302</v>
      </c>
    </row>
    <row r="5744" spans="1:15" x14ac:dyDescent="0.25">
      <c r="A5744" s="20" t="s">
        <v>5846</v>
      </c>
      <c r="B5744">
        <v>4</v>
      </c>
      <c r="C5744" t="s">
        <v>68</v>
      </c>
      <c r="D5744" t="s">
        <v>91</v>
      </c>
      <c r="E5744" t="s">
        <v>80</v>
      </c>
      <c r="F5744" t="s">
        <v>42</v>
      </c>
      <c r="G5744">
        <v>4</v>
      </c>
      <c r="H5744">
        <v>2013</v>
      </c>
      <c r="I5744" t="s">
        <v>51</v>
      </c>
      <c r="J5744" t="s">
        <v>44</v>
      </c>
      <c r="K5744" t="s">
        <v>44</v>
      </c>
      <c r="L5744" t="s">
        <v>44</v>
      </c>
      <c r="M5744">
        <v>10</v>
      </c>
      <c r="N5744">
        <v>2.9409656618098898</v>
      </c>
      <c r="O5744">
        <v>31.6227766016838</v>
      </c>
    </row>
    <row r="5745" spans="1:15" x14ac:dyDescent="0.25">
      <c r="A5745" s="20" t="s">
        <v>5847</v>
      </c>
      <c r="B5745">
        <v>4</v>
      </c>
      <c r="C5745" t="s">
        <v>68</v>
      </c>
      <c r="D5745" t="s">
        <v>91</v>
      </c>
      <c r="E5745" t="s">
        <v>78</v>
      </c>
      <c r="F5745" t="s">
        <v>35</v>
      </c>
      <c r="G5745">
        <v>5</v>
      </c>
      <c r="H5745">
        <v>2013</v>
      </c>
      <c r="I5745" t="s">
        <v>34</v>
      </c>
      <c r="J5745">
        <v>1.45</v>
      </c>
      <c r="K5745">
        <v>1.18</v>
      </c>
      <c r="L5745">
        <v>1.72</v>
      </c>
      <c r="M5745">
        <v>216</v>
      </c>
      <c r="N5745">
        <v>7.1600144371261001</v>
      </c>
      <c r="O5745">
        <v>6.8041381743977203</v>
      </c>
    </row>
    <row r="5746" spans="1:15" x14ac:dyDescent="0.25">
      <c r="A5746" s="20" t="s">
        <v>5848</v>
      </c>
      <c r="B5746">
        <v>4</v>
      </c>
      <c r="C5746" t="s">
        <v>68</v>
      </c>
      <c r="D5746" t="s">
        <v>91</v>
      </c>
      <c r="E5746" t="s">
        <v>78</v>
      </c>
      <c r="F5746" t="s">
        <v>35</v>
      </c>
      <c r="G5746">
        <v>5</v>
      </c>
      <c r="H5746">
        <v>2013</v>
      </c>
      <c r="I5746" t="s">
        <v>52</v>
      </c>
      <c r="J5746" t="s">
        <v>44</v>
      </c>
      <c r="K5746" t="s">
        <v>44</v>
      </c>
      <c r="L5746" t="s">
        <v>44</v>
      </c>
      <c r="M5746">
        <v>4</v>
      </c>
      <c r="N5746">
        <v>2.4401576876005402</v>
      </c>
      <c r="O5746">
        <v>50</v>
      </c>
    </row>
    <row r="5747" spans="1:15" x14ac:dyDescent="0.25">
      <c r="A5747" s="20" t="s">
        <v>5849</v>
      </c>
      <c r="B5747">
        <v>4</v>
      </c>
      <c r="C5747" t="s">
        <v>68</v>
      </c>
      <c r="D5747" t="s">
        <v>91</v>
      </c>
      <c r="E5747" t="s">
        <v>78</v>
      </c>
      <c r="F5747" t="s">
        <v>35</v>
      </c>
      <c r="G5747">
        <v>5</v>
      </c>
      <c r="H5747">
        <v>2013</v>
      </c>
      <c r="I5747" t="s">
        <v>53</v>
      </c>
      <c r="J5747" t="s">
        <v>44</v>
      </c>
      <c r="K5747" t="s">
        <v>44</v>
      </c>
      <c r="L5747" t="s">
        <v>44</v>
      </c>
      <c r="M5747">
        <v>5</v>
      </c>
      <c r="N5747">
        <v>2.8861354542925599</v>
      </c>
      <c r="O5747">
        <v>44.721359549995803</v>
      </c>
    </row>
    <row r="5748" spans="1:15" x14ac:dyDescent="0.25">
      <c r="A5748" s="20" t="s">
        <v>5850</v>
      </c>
      <c r="B5748">
        <v>4</v>
      </c>
      <c r="C5748" t="s">
        <v>68</v>
      </c>
      <c r="D5748" t="s">
        <v>91</v>
      </c>
      <c r="E5748" t="s">
        <v>78</v>
      </c>
      <c r="F5748" t="s">
        <v>35</v>
      </c>
      <c r="G5748">
        <v>5</v>
      </c>
      <c r="H5748">
        <v>2013</v>
      </c>
      <c r="I5748" t="s">
        <v>55</v>
      </c>
      <c r="J5748" t="s">
        <v>44</v>
      </c>
      <c r="K5748" t="s">
        <v>44</v>
      </c>
      <c r="L5748" t="s">
        <v>44</v>
      </c>
      <c r="M5748">
        <v>14</v>
      </c>
      <c r="N5748">
        <v>4.3709382803275698</v>
      </c>
      <c r="O5748">
        <v>26.726124191242398</v>
      </c>
    </row>
    <row r="5749" spans="1:15" x14ac:dyDescent="0.25">
      <c r="A5749" s="20" t="s">
        <v>5851</v>
      </c>
      <c r="B5749">
        <v>4</v>
      </c>
      <c r="C5749" t="s">
        <v>68</v>
      </c>
      <c r="D5749" t="s">
        <v>91</v>
      </c>
      <c r="E5749" t="s">
        <v>78</v>
      </c>
      <c r="F5749" t="s">
        <v>35</v>
      </c>
      <c r="G5749">
        <v>5</v>
      </c>
      <c r="H5749">
        <v>2013</v>
      </c>
      <c r="I5749" t="s">
        <v>57</v>
      </c>
      <c r="J5749" t="s">
        <v>44</v>
      </c>
      <c r="K5749" t="s">
        <v>44</v>
      </c>
      <c r="L5749" t="s">
        <v>44</v>
      </c>
      <c r="M5749">
        <v>3</v>
      </c>
      <c r="N5749">
        <v>3.02355782812722</v>
      </c>
      <c r="O5749">
        <v>57.735026918962603</v>
      </c>
    </row>
    <row r="5750" spans="1:15" x14ac:dyDescent="0.25">
      <c r="A5750" s="20" t="s">
        <v>5852</v>
      </c>
      <c r="B5750">
        <v>4</v>
      </c>
      <c r="C5750" t="s">
        <v>68</v>
      </c>
      <c r="D5750" t="s">
        <v>91</v>
      </c>
      <c r="E5750" t="s">
        <v>78</v>
      </c>
      <c r="F5750" t="s">
        <v>35</v>
      </c>
      <c r="G5750">
        <v>5</v>
      </c>
      <c r="H5750">
        <v>2013</v>
      </c>
      <c r="I5750" t="s">
        <v>58</v>
      </c>
      <c r="J5750">
        <v>1.1299999999999999</v>
      </c>
      <c r="K5750">
        <v>0.7</v>
      </c>
      <c r="L5750">
        <v>1.56</v>
      </c>
      <c r="M5750">
        <v>31</v>
      </c>
      <c r="N5750">
        <v>3.8553885333167601</v>
      </c>
      <c r="O5750">
        <v>17.9605302026775</v>
      </c>
    </row>
    <row r="5751" spans="1:15" x14ac:dyDescent="0.25">
      <c r="A5751" s="20" t="s">
        <v>5853</v>
      </c>
      <c r="B5751">
        <v>4</v>
      </c>
      <c r="C5751" t="s">
        <v>68</v>
      </c>
      <c r="D5751" t="s">
        <v>91</v>
      </c>
      <c r="E5751" t="s">
        <v>78</v>
      </c>
      <c r="F5751" t="s">
        <v>35</v>
      </c>
      <c r="G5751">
        <v>5</v>
      </c>
      <c r="H5751">
        <v>2013</v>
      </c>
      <c r="I5751" t="s">
        <v>60</v>
      </c>
      <c r="J5751">
        <v>1.35</v>
      </c>
      <c r="K5751">
        <v>1.04</v>
      </c>
      <c r="L5751">
        <v>1.66</v>
      </c>
      <c r="M5751">
        <v>113</v>
      </c>
      <c r="N5751">
        <v>3.97181559167946</v>
      </c>
      <c r="O5751">
        <v>9.4072086838359699</v>
      </c>
    </row>
    <row r="5752" spans="1:15" x14ac:dyDescent="0.25">
      <c r="A5752" s="20" t="s">
        <v>5854</v>
      </c>
      <c r="B5752">
        <v>4</v>
      </c>
      <c r="C5752" t="s">
        <v>68</v>
      </c>
      <c r="D5752" t="s">
        <v>91</v>
      </c>
      <c r="E5752" t="s">
        <v>78</v>
      </c>
      <c r="F5752" t="s">
        <v>35</v>
      </c>
      <c r="G5752">
        <v>5</v>
      </c>
      <c r="H5752">
        <v>2013</v>
      </c>
      <c r="I5752" t="s">
        <v>61</v>
      </c>
      <c r="J5752" t="s">
        <v>44</v>
      </c>
      <c r="K5752" t="s">
        <v>44</v>
      </c>
      <c r="L5752" t="s">
        <v>44</v>
      </c>
      <c r="M5752">
        <v>1</v>
      </c>
      <c r="N5752">
        <v>1.94075072202027</v>
      </c>
      <c r="O5752">
        <v>100</v>
      </c>
    </row>
    <row r="5753" spans="1:15" x14ac:dyDescent="0.25">
      <c r="A5753" s="20" t="s">
        <v>5855</v>
      </c>
      <c r="B5753">
        <v>4</v>
      </c>
      <c r="C5753" t="s">
        <v>68</v>
      </c>
      <c r="D5753" t="s">
        <v>91</v>
      </c>
      <c r="E5753" t="s">
        <v>78</v>
      </c>
      <c r="F5753" t="s">
        <v>35</v>
      </c>
      <c r="G5753">
        <v>5</v>
      </c>
      <c r="H5753">
        <v>2013</v>
      </c>
      <c r="I5753" t="s">
        <v>43</v>
      </c>
      <c r="J5753" t="s">
        <v>44</v>
      </c>
      <c r="K5753" t="s">
        <v>44</v>
      </c>
      <c r="L5753" t="s">
        <v>44</v>
      </c>
      <c r="M5753">
        <v>16</v>
      </c>
      <c r="N5753">
        <v>5.0267715089410698</v>
      </c>
      <c r="O5753">
        <v>25</v>
      </c>
    </row>
    <row r="5754" spans="1:15" x14ac:dyDescent="0.25">
      <c r="A5754" s="20" t="s">
        <v>5856</v>
      </c>
      <c r="B5754">
        <v>4</v>
      </c>
      <c r="C5754" t="s">
        <v>68</v>
      </c>
      <c r="D5754" t="s">
        <v>91</v>
      </c>
      <c r="E5754" t="s">
        <v>78</v>
      </c>
      <c r="F5754" t="s">
        <v>35</v>
      </c>
      <c r="G5754">
        <v>5</v>
      </c>
      <c r="H5754">
        <v>2013</v>
      </c>
      <c r="I5754" t="s">
        <v>62</v>
      </c>
      <c r="J5754" t="s">
        <v>44</v>
      </c>
      <c r="K5754" t="s">
        <v>44</v>
      </c>
      <c r="L5754" t="s">
        <v>44</v>
      </c>
      <c r="M5754">
        <v>2</v>
      </c>
      <c r="N5754">
        <v>2.4147861693591799</v>
      </c>
      <c r="O5754">
        <v>70.710678118654698</v>
      </c>
    </row>
    <row r="5755" spans="1:15" x14ac:dyDescent="0.25">
      <c r="A5755" s="20" t="s">
        <v>5857</v>
      </c>
      <c r="B5755">
        <v>4</v>
      </c>
      <c r="C5755" t="s">
        <v>68</v>
      </c>
      <c r="D5755" t="s">
        <v>91</v>
      </c>
      <c r="E5755" t="s">
        <v>78</v>
      </c>
      <c r="F5755" t="s">
        <v>35</v>
      </c>
      <c r="G5755">
        <v>5</v>
      </c>
      <c r="H5755">
        <v>2013</v>
      </c>
      <c r="I5755" t="s">
        <v>75</v>
      </c>
      <c r="J5755">
        <v>1.43</v>
      </c>
      <c r="K5755">
        <v>1.3</v>
      </c>
      <c r="L5755">
        <v>1.6</v>
      </c>
      <c r="M5755">
        <v>6.0484294106707797</v>
      </c>
      <c r="N5755">
        <v>4.2252042811625499</v>
      </c>
      <c r="O5755">
        <v>-99</v>
      </c>
    </row>
    <row r="5756" spans="1:15" x14ac:dyDescent="0.25">
      <c r="A5756" s="20" t="s">
        <v>5858</v>
      </c>
      <c r="B5756">
        <v>4</v>
      </c>
      <c r="C5756" t="s">
        <v>68</v>
      </c>
      <c r="D5756" t="s">
        <v>91</v>
      </c>
      <c r="E5756" t="s">
        <v>78</v>
      </c>
      <c r="F5756" t="s">
        <v>35</v>
      </c>
      <c r="G5756">
        <v>5</v>
      </c>
      <c r="H5756">
        <v>2013</v>
      </c>
      <c r="I5756" t="s">
        <v>45</v>
      </c>
      <c r="J5756">
        <v>0.96</v>
      </c>
      <c r="K5756">
        <v>0.67</v>
      </c>
      <c r="L5756">
        <v>1.25</v>
      </c>
      <c r="M5756">
        <v>46</v>
      </c>
      <c r="N5756">
        <v>5.8523184659136103</v>
      </c>
      <c r="O5756">
        <v>14.7441956154897</v>
      </c>
    </row>
    <row r="5757" spans="1:15" x14ac:dyDescent="0.25">
      <c r="A5757" s="20" t="s">
        <v>5859</v>
      </c>
      <c r="B5757">
        <v>4</v>
      </c>
      <c r="C5757" t="s">
        <v>68</v>
      </c>
      <c r="D5757" t="s">
        <v>91</v>
      </c>
      <c r="E5757" t="s">
        <v>78</v>
      </c>
      <c r="F5757" t="s">
        <v>35</v>
      </c>
      <c r="G5757">
        <v>5</v>
      </c>
      <c r="H5757">
        <v>2013</v>
      </c>
      <c r="I5757" t="s">
        <v>46</v>
      </c>
      <c r="J5757">
        <v>1.31</v>
      </c>
      <c r="K5757">
        <v>0.87</v>
      </c>
      <c r="L5757">
        <v>1.75</v>
      </c>
      <c r="M5757">
        <v>45</v>
      </c>
      <c r="N5757">
        <v>4.60385220107643</v>
      </c>
      <c r="O5757">
        <v>14.907119849998599</v>
      </c>
    </row>
    <row r="5758" spans="1:15" x14ac:dyDescent="0.25">
      <c r="A5758" s="20" t="s">
        <v>5860</v>
      </c>
      <c r="B5758">
        <v>4</v>
      </c>
      <c r="C5758" t="s">
        <v>68</v>
      </c>
      <c r="D5758" t="s">
        <v>91</v>
      </c>
      <c r="E5758" t="s">
        <v>78</v>
      </c>
      <c r="F5758" t="s">
        <v>35</v>
      </c>
      <c r="G5758">
        <v>5</v>
      </c>
      <c r="H5758">
        <v>2013</v>
      </c>
      <c r="I5758" t="s">
        <v>47</v>
      </c>
      <c r="J5758">
        <v>1.25</v>
      </c>
      <c r="K5758">
        <v>0.9</v>
      </c>
      <c r="L5758">
        <v>1.6</v>
      </c>
      <c r="M5758">
        <v>95</v>
      </c>
      <c r="N5758">
        <v>3.2329088962914101</v>
      </c>
      <c r="O5758">
        <v>10.259783520851499</v>
      </c>
    </row>
    <row r="5759" spans="1:15" x14ac:dyDescent="0.25">
      <c r="A5759" s="20" t="s">
        <v>5861</v>
      </c>
      <c r="B5759">
        <v>4</v>
      </c>
      <c r="C5759" t="s">
        <v>68</v>
      </c>
      <c r="D5759" t="s">
        <v>91</v>
      </c>
      <c r="E5759" t="s">
        <v>78</v>
      </c>
      <c r="F5759" t="s">
        <v>35</v>
      </c>
      <c r="G5759">
        <v>5</v>
      </c>
      <c r="H5759">
        <v>2013</v>
      </c>
      <c r="I5759" t="s">
        <v>48</v>
      </c>
      <c r="J5759" t="s">
        <v>44</v>
      </c>
      <c r="K5759" t="s">
        <v>44</v>
      </c>
      <c r="L5759" t="s">
        <v>44</v>
      </c>
      <c r="M5759">
        <v>5</v>
      </c>
      <c r="N5759">
        <v>2.19754516013368</v>
      </c>
      <c r="O5759">
        <v>44.721359549995803</v>
      </c>
    </row>
    <row r="5760" spans="1:15" x14ac:dyDescent="0.25">
      <c r="A5760" s="20" t="s">
        <v>5862</v>
      </c>
      <c r="B5760">
        <v>4</v>
      </c>
      <c r="C5760" t="s">
        <v>68</v>
      </c>
      <c r="D5760" t="s">
        <v>91</v>
      </c>
      <c r="E5760" t="s">
        <v>78</v>
      </c>
      <c r="F5760" t="s">
        <v>35</v>
      </c>
      <c r="G5760">
        <v>5</v>
      </c>
      <c r="H5760">
        <v>2013</v>
      </c>
      <c r="I5760" t="s">
        <v>49</v>
      </c>
      <c r="J5760">
        <v>1.6</v>
      </c>
      <c r="K5760">
        <v>0.89</v>
      </c>
      <c r="L5760">
        <v>2.31</v>
      </c>
      <c r="M5760">
        <v>27</v>
      </c>
      <c r="N5760">
        <v>4.8712260363021302</v>
      </c>
      <c r="O5760">
        <v>19.245008972987499</v>
      </c>
    </row>
    <row r="5761" spans="1:15" x14ac:dyDescent="0.25">
      <c r="A5761" s="20" t="s">
        <v>5863</v>
      </c>
      <c r="B5761">
        <v>4</v>
      </c>
      <c r="C5761" t="s">
        <v>68</v>
      </c>
      <c r="D5761" t="s">
        <v>91</v>
      </c>
      <c r="E5761" t="s">
        <v>78</v>
      </c>
      <c r="F5761" t="s">
        <v>35</v>
      </c>
      <c r="G5761">
        <v>5</v>
      </c>
      <c r="H5761">
        <v>2013</v>
      </c>
      <c r="I5761" t="s">
        <v>50</v>
      </c>
      <c r="J5761" t="s">
        <v>44</v>
      </c>
      <c r="K5761" t="s">
        <v>44</v>
      </c>
      <c r="L5761" t="s">
        <v>44</v>
      </c>
      <c r="M5761">
        <v>4</v>
      </c>
      <c r="N5761">
        <v>3.3574725928765901</v>
      </c>
      <c r="O5761">
        <v>50</v>
      </c>
    </row>
    <row r="5762" spans="1:15" x14ac:dyDescent="0.25">
      <c r="A5762" s="20" t="s">
        <v>5864</v>
      </c>
      <c r="B5762">
        <v>4</v>
      </c>
      <c r="C5762" t="s">
        <v>68</v>
      </c>
      <c r="D5762" t="s">
        <v>91</v>
      </c>
      <c r="E5762" t="s">
        <v>78</v>
      </c>
      <c r="F5762" t="s">
        <v>35</v>
      </c>
      <c r="G5762">
        <v>5</v>
      </c>
      <c r="H5762">
        <v>2013</v>
      </c>
      <c r="I5762" t="s">
        <v>51</v>
      </c>
      <c r="J5762" t="s">
        <v>44</v>
      </c>
      <c r="K5762" t="s">
        <v>44</v>
      </c>
      <c r="L5762" t="s">
        <v>44</v>
      </c>
      <c r="M5762">
        <v>3</v>
      </c>
      <c r="N5762">
        <v>2.9409656618098898</v>
      </c>
      <c r="O5762">
        <v>57.735026918962603</v>
      </c>
    </row>
    <row r="5763" spans="1:15" x14ac:dyDescent="0.25">
      <c r="A5763" s="20" t="s">
        <v>5865</v>
      </c>
      <c r="B5763">
        <v>4</v>
      </c>
      <c r="C5763" t="s">
        <v>68</v>
      </c>
      <c r="D5763" t="s">
        <v>91</v>
      </c>
      <c r="E5763" t="s">
        <v>79</v>
      </c>
      <c r="F5763" t="s">
        <v>38</v>
      </c>
      <c r="G5763">
        <v>3</v>
      </c>
      <c r="H5763">
        <v>2014</v>
      </c>
      <c r="I5763" t="s">
        <v>34</v>
      </c>
      <c r="J5763">
        <v>1.65</v>
      </c>
      <c r="K5763">
        <v>1.27</v>
      </c>
      <c r="L5763">
        <v>2.0299999999999998</v>
      </c>
      <c r="M5763">
        <v>105</v>
      </c>
      <c r="N5763">
        <v>7.0999485558912596</v>
      </c>
      <c r="O5763">
        <v>9.7590007294853294</v>
      </c>
    </row>
    <row r="5764" spans="1:15" x14ac:dyDescent="0.25">
      <c r="A5764" s="20" t="s">
        <v>5866</v>
      </c>
      <c r="B5764">
        <v>4</v>
      </c>
      <c r="C5764" t="s">
        <v>68</v>
      </c>
      <c r="D5764" t="s">
        <v>91</v>
      </c>
      <c r="E5764" t="s">
        <v>79</v>
      </c>
      <c r="F5764" t="s">
        <v>38</v>
      </c>
      <c r="G5764">
        <v>3</v>
      </c>
      <c r="H5764">
        <v>2014</v>
      </c>
      <c r="I5764" t="s">
        <v>52</v>
      </c>
      <c r="J5764">
        <v>1.74</v>
      </c>
      <c r="K5764">
        <v>0.9</v>
      </c>
      <c r="L5764">
        <v>2.58</v>
      </c>
      <c r="M5764">
        <v>24</v>
      </c>
      <c r="N5764">
        <v>2.8505894553521598</v>
      </c>
      <c r="O5764">
        <v>20.412414523193199</v>
      </c>
    </row>
    <row r="5765" spans="1:15" x14ac:dyDescent="0.25">
      <c r="A5765" s="20" t="s">
        <v>5867</v>
      </c>
      <c r="B5765">
        <v>4</v>
      </c>
      <c r="C5765" t="s">
        <v>68</v>
      </c>
      <c r="D5765" t="s">
        <v>91</v>
      </c>
      <c r="E5765" t="s">
        <v>79</v>
      </c>
      <c r="F5765" t="s">
        <v>38</v>
      </c>
      <c r="G5765">
        <v>3</v>
      </c>
      <c r="H5765">
        <v>2014</v>
      </c>
      <c r="I5765" t="s">
        <v>53</v>
      </c>
      <c r="J5765">
        <v>2.33</v>
      </c>
      <c r="K5765">
        <v>1.51</v>
      </c>
      <c r="L5765">
        <v>3.15</v>
      </c>
      <c r="M5765">
        <v>144</v>
      </c>
      <c r="N5765">
        <v>3.1068013187843002</v>
      </c>
      <c r="O5765">
        <v>8.3333333333333304</v>
      </c>
    </row>
    <row r="5766" spans="1:15" x14ac:dyDescent="0.25">
      <c r="A5766" s="20" t="s">
        <v>5868</v>
      </c>
      <c r="B5766">
        <v>4</v>
      </c>
      <c r="C5766" t="s">
        <v>68</v>
      </c>
      <c r="D5766" t="s">
        <v>91</v>
      </c>
      <c r="E5766" t="s">
        <v>79</v>
      </c>
      <c r="F5766" t="s">
        <v>38</v>
      </c>
      <c r="G5766">
        <v>3</v>
      </c>
      <c r="H5766">
        <v>2014</v>
      </c>
      <c r="I5766" t="s">
        <v>54</v>
      </c>
      <c r="J5766" t="s">
        <v>44</v>
      </c>
      <c r="K5766" t="s">
        <v>44</v>
      </c>
      <c r="L5766" t="s">
        <v>44</v>
      </c>
      <c r="M5766">
        <v>5</v>
      </c>
      <c r="N5766">
        <v>1.5231200627119601</v>
      </c>
      <c r="O5766">
        <v>44.721359549995803</v>
      </c>
    </row>
    <row r="5767" spans="1:15" x14ac:dyDescent="0.25">
      <c r="A5767" s="20" t="s">
        <v>5869</v>
      </c>
      <c r="B5767">
        <v>4</v>
      </c>
      <c r="C5767" t="s">
        <v>68</v>
      </c>
      <c r="D5767" t="s">
        <v>91</v>
      </c>
      <c r="E5767" t="s">
        <v>79</v>
      </c>
      <c r="F5767" t="s">
        <v>38</v>
      </c>
      <c r="G5767">
        <v>3</v>
      </c>
      <c r="H5767">
        <v>2014</v>
      </c>
      <c r="I5767" t="s">
        <v>55</v>
      </c>
      <c r="J5767">
        <v>1.59</v>
      </c>
      <c r="K5767">
        <v>1.1100000000000001</v>
      </c>
      <c r="L5767">
        <v>2.0699999999999998</v>
      </c>
      <c r="M5767">
        <v>57</v>
      </c>
      <c r="N5767">
        <v>3.69474462561704</v>
      </c>
      <c r="O5767">
        <v>13.245323570650401</v>
      </c>
    </row>
    <row r="5768" spans="1:15" x14ac:dyDescent="0.25">
      <c r="A5768" s="20" t="s">
        <v>5870</v>
      </c>
      <c r="B5768">
        <v>4</v>
      </c>
      <c r="C5768" t="s">
        <v>68</v>
      </c>
      <c r="D5768" t="s">
        <v>91</v>
      </c>
      <c r="E5768" t="s">
        <v>79</v>
      </c>
      <c r="F5768" t="s">
        <v>38</v>
      </c>
      <c r="G5768">
        <v>3</v>
      </c>
      <c r="H5768">
        <v>2014</v>
      </c>
      <c r="I5768" t="s">
        <v>56</v>
      </c>
      <c r="J5768">
        <v>1.26</v>
      </c>
      <c r="K5768">
        <v>0.53</v>
      </c>
      <c r="L5768">
        <v>1.99</v>
      </c>
      <c r="M5768">
        <v>46</v>
      </c>
      <c r="N5768">
        <v>4.7702561940584598</v>
      </c>
      <c r="O5768">
        <v>14.7441956154897</v>
      </c>
    </row>
    <row r="5769" spans="1:15" x14ac:dyDescent="0.25">
      <c r="A5769" s="20" t="s">
        <v>5871</v>
      </c>
      <c r="B5769">
        <v>4</v>
      </c>
      <c r="C5769" t="s">
        <v>68</v>
      </c>
      <c r="D5769" t="s">
        <v>91</v>
      </c>
      <c r="E5769" t="s">
        <v>79</v>
      </c>
      <c r="F5769" t="s">
        <v>38</v>
      </c>
      <c r="G5769">
        <v>3</v>
      </c>
      <c r="H5769">
        <v>2014</v>
      </c>
      <c r="I5769" t="s">
        <v>57</v>
      </c>
      <c r="J5769">
        <v>1.78</v>
      </c>
      <c r="K5769">
        <v>1.1100000000000001</v>
      </c>
      <c r="L5769">
        <v>2.4500000000000002</v>
      </c>
      <c r="M5769">
        <v>50</v>
      </c>
      <c r="N5769">
        <v>3.9403704413020502</v>
      </c>
      <c r="O5769">
        <v>14.142135623731001</v>
      </c>
    </row>
    <row r="5770" spans="1:15" x14ac:dyDescent="0.25">
      <c r="A5770" s="20" t="s">
        <v>5872</v>
      </c>
      <c r="B5770">
        <v>4</v>
      </c>
      <c r="C5770" t="s">
        <v>68</v>
      </c>
      <c r="D5770" t="s">
        <v>91</v>
      </c>
      <c r="E5770" t="s">
        <v>79</v>
      </c>
      <c r="F5770" t="s">
        <v>38</v>
      </c>
      <c r="G5770">
        <v>3</v>
      </c>
      <c r="H5770">
        <v>2014</v>
      </c>
      <c r="I5770" t="s">
        <v>58</v>
      </c>
      <c r="J5770">
        <v>1.81</v>
      </c>
      <c r="K5770">
        <v>1.45</v>
      </c>
      <c r="L5770">
        <v>2.17</v>
      </c>
      <c r="M5770">
        <v>217</v>
      </c>
      <c r="N5770">
        <v>4.0464280136961097</v>
      </c>
      <c r="O5770">
        <v>6.7884423330213099</v>
      </c>
    </row>
    <row r="5771" spans="1:15" x14ac:dyDescent="0.25">
      <c r="A5771" s="20" t="s">
        <v>5873</v>
      </c>
      <c r="B5771">
        <v>4</v>
      </c>
      <c r="C5771" t="s">
        <v>68</v>
      </c>
      <c r="D5771" t="s">
        <v>91</v>
      </c>
      <c r="E5771" t="s">
        <v>79</v>
      </c>
      <c r="F5771" t="s">
        <v>38</v>
      </c>
      <c r="G5771">
        <v>3</v>
      </c>
      <c r="H5771">
        <v>2014</v>
      </c>
      <c r="I5771" t="s">
        <v>59</v>
      </c>
      <c r="J5771">
        <v>1.46</v>
      </c>
      <c r="K5771">
        <v>0.54</v>
      </c>
      <c r="L5771">
        <v>2.38</v>
      </c>
      <c r="M5771">
        <v>21</v>
      </c>
      <c r="N5771">
        <v>5.50655805378313</v>
      </c>
      <c r="O5771">
        <v>21.821789023599202</v>
      </c>
    </row>
    <row r="5772" spans="1:15" x14ac:dyDescent="0.25">
      <c r="A5772" s="20" t="s">
        <v>5874</v>
      </c>
      <c r="B5772">
        <v>4</v>
      </c>
      <c r="C5772" t="s">
        <v>68</v>
      </c>
      <c r="D5772" t="s">
        <v>91</v>
      </c>
      <c r="E5772" t="s">
        <v>79</v>
      </c>
      <c r="F5772" t="s">
        <v>38</v>
      </c>
      <c r="G5772">
        <v>3</v>
      </c>
      <c r="H5772">
        <v>2014</v>
      </c>
      <c r="I5772" t="s">
        <v>60</v>
      </c>
      <c r="J5772">
        <v>1.96</v>
      </c>
      <c r="K5772">
        <v>1.49</v>
      </c>
      <c r="L5772">
        <v>2.4300000000000002</v>
      </c>
      <c r="M5772">
        <v>108</v>
      </c>
      <c r="N5772">
        <v>3.4854595554101699</v>
      </c>
      <c r="O5772">
        <v>9.6225044864937601</v>
      </c>
    </row>
    <row r="5773" spans="1:15" x14ac:dyDescent="0.25">
      <c r="A5773" s="20" t="s">
        <v>5875</v>
      </c>
      <c r="B5773">
        <v>4</v>
      </c>
      <c r="C5773" t="s">
        <v>68</v>
      </c>
      <c r="D5773" t="s">
        <v>91</v>
      </c>
      <c r="E5773" t="s">
        <v>79</v>
      </c>
      <c r="F5773" t="s">
        <v>38</v>
      </c>
      <c r="G5773">
        <v>3</v>
      </c>
      <c r="H5773">
        <v>2014</v>
      </c>
      <c r="I5773" t="s">
        <v>61</v>
      </c>
      <c r="J5773" t="s">
        <v>44</v>
      </c>
      <c r="K5773" t="s">
        <v>44</v>
      </c>
      <c r="L5773" t="s">
        <v>44</v>
      </c>
      <c r="M5773">
        <v>5</v>
      </c>
      <c r="N5773">
        <v>3.7953039242174</v>
      </c>
      <c r="O5773">
        <v>44.721359549995803</v>
      </c>
    </row>
    <row r="5774" spans="1:15" x14ac:dyDescent="0.25">
      <c r="A5774" s="20" t="s">
        <v>5876</v>
      </c>
      <c r="B5774">
        <v>4</v>
      </c>
      <c r="C5774" t="s">
        <v>68</v>
      </c>
      <c r="D5774" t="s">
        <v>91</v>
      </c>
      <c r="E5774" t="s">
        <v>79</v>
      </c>
      <c r="F5774" t="s">
        <v>38</v>
      </c>
      <c r="G5774">
        <v>3</v>
      </c>
      <c r="H5774">
        <v>2014</v>
      </c>
      <c r="I5774" t="s">
        <v>43</v>
      </c>
      <c r="J5774">
        <v>2.08</v>
      </c>
      <c r="K5774">
        <v>1.52</v>
      </c>
      <c r="L5774">
        <v>2.64</v>
      </c>
      <c r="M5774">
        <v>144</v>
      </c>
      <c r="N5774">
        <v>4.7176886785489698</v>
      </c>
      <c r="O5774">
        <v>8.3333333333333304</v>
      </c>
    </row>
    <row r="5775" spans="1:15" x14ac:dyDescent="0.25">
      <c r="A5775" s="20" t="s">
        <v>5877</v>
      </c>
      <c r="B5775">
        <v>4</v>
      </c>
      <c r="C5775" t="s">
        <v>68</v>
      </c>
      <c r="D5775" t="s">
        <v>91</v>
      </c>
      <c r="E5775" t="s">
        <v>79</v>
      </c>
      <c r="F5775" t="s">
        <v>38</v>
      </c>
      <c r="G5775">
        <v>3</v>
      </c>
      <c r="H5775">
        <v>2014</v>
      </c>
      <c r="I5775" t="s">
        <v>62</v>
      </c>
      <c r="J5775">
        <v>0.71</v>
      </c>
      <c r="K5775">
        <v>0.3</v>
      </c>
      <c r="L5775">
        <v>1.1200000000000001</v>
      </c>
      <c r="M5775">
        <v>19</v>
      </c>
      <c r="N5775">
        <v>4.7404771219600699</v>
      </c>
      <c r="O5775">
        <v>22.941573387056199</v>
      </c>
    </row>
    <row r="5776" spans="1:15" x14ac:dyDescent="0.25">
      <c r="A5776" s="20" t="s">
        <v>5878</v>
      </c>
      <c r="B5776">
        <v>4</v>
      </c>
      <c r="C5776" t="s">
        <v>68</v>
      </c>
      <c r="D5776" t="s">
        <v>91</v>
      </c>
      <c r="E5776" t="s">
        <v>79</v>
      </c>
      <c r="F5776" t="s">
        <v>38</v>
      </c>
      <c r="G5776">
        <v>3</v>
      </c>
      <c r="H5776">
        <v>2014</v>
      </c>
      <c r="I5776" t="s">
        <v>75</v>
      </c>
      <c r="J5776">
        <v>1.66</v>
      </c>
      <c r="K5776">
        <v>1.5</v>
      </c>
      <c r="L5776">
        <v>1.8</v>
      </c>
      <c r="M5776">
        <v>7.0797809581643802</v>
      </c>
      <c r="N5776">
        <v>4.2767965117289304</v>
      </c>
      <c r="O5776">
        <v>-99</v>
      </c>
    </row>
    <row r="5777" spans="1:15" x14ac:dyDescent="0.25">
      <c r="A5777" s="20" t="s">
        <v>5879</v>
      </c>
      <c r="B5777">
        <v>4</v>
      </c>
      <c r="C5777" t="s">
        <v>68</v>
      </c>
      <c r="D5777" t="s">
        <v>91</v>
      </c>
      <c r="E5777" t="s">
        <v>79</v>
      </c>
      <c r="F5777" t="s">
        <v>38</v>
      </c>
      <c r="G5777">
        <v>3</v>
      </c>
      <c r="H5777">
        <v>2014</v>
      </c>
      <c r="I5777" t="s">
        <v>45</v>
      </c>
      <c r="J5777">
        <v>1.1399999999999999</v>
      </c>
      <c r="K5777">
        <v>0.88</v>
      </c>
      <c r="L5777">
        <v>1.4</v>
      </c>
      <c r="M5777">
        <v>94</v>
      </c>
      <c r="N5777">
        <v>5.9717191856567204</v>
      </c>
      <c r="O5777">
        <v>10.3142124625879</v>
      </c>
    </row>
    <row r="5778" spans="1:15" x14ac:dyDescent="0.25">
      <c r="A5778" s="20" t="s">
        <v>5880</v>
      </c>
      <c r="B5778">
        <v>4</v>
      </c>
      <c r="C5778" t="s">
        <v>68</v>
      </c>
      <c r="D5778" t="s">
        <v>91</v>
      </c>
      <c r="E5778" t="s">
        <v>79</v>
      </c>
      <c r="F5778" t="s">
        <v>38</v>
      </c>
      <c r="G5778">
        <v>3</v>
      </c>
      <c r="H5778">
        <v>2014</v>
      </c>
      <c r="I5778" t="s">
        <v>46</v>
      </c>
      <c r="J5778">
        <v>1.76</v>
      </c>
      <c r="K5778">
        <v>1.27</v>
      </c>
      <c r="L5778">
        <v>2.25</v>
      </c>
      <c r="M5778">
        <v>79</v>
      </c>
      <c r="N5778">
        <v>4.5517625780296802</v>
      </c>
      <c r="O5778">
        <v>11.250879009260199</v>
      </c>
    </row>
    <row r="5779" spans="1:15" x14ac:dyDescent="0.25">
      <c r="A5779" s="20" t="s">
        <v>5881</v>
      </c>
      <c r="B5779">
        <v>4</v>
      </c>
      <c r="C5779" t="s">
        <v>68</v>
      </c>
      <c r="D5779" t="s">
        <v>91</v>
      </c>
      <c r="E5779" t="s">
        <v>79</v>
      </c>
      <c r="F5779" t="s">
        <v>38</v>
      </c>
      <c r="G5779">
        <v>3</v>
      </c>
      <c r="H5779">
        <v>2014</v>
      </c>
      <c r="I5779" t="s">
        <v>47</v>
      </c>
      <c r="J5779">
        <v>2.69</v>
      </c>
      <c r="K5779">
        <v>2.0099999999999998</v>
      </c>
      <c r="L5779">
        <v>3.37</v>
      </c>
      <c r="M5779">
        <v>221</v>
      </c>
      <c r="N5779">
        <v>2.9186610401794799</v>
      </c>
      <c r="O5779">
        <v>6.7267279399631201</v>
      </c>
    </row>
    <row r="5780" spans="1:15" x14ac:dyDescent="0.25">
      <c r="A5780" s="20" t="s">
        <v>5882</v>
      </c>
      <c r="B5780">
        <v>4</v>
      </c>
      <c r="C5780" t="s">
        <v>68</v>
      </c>
      <c r="D5780" t="s">
        <v>91</v>
      </c>
      <c r="E5780" t="s">
        <v>79</v>
      </c>
      <c r="F5780" t="s">
        <v>38</v>
      </c>
      <c r="G5780">
        <v>3</v>
      </c>
      <c r="H5780">
        <v>2014</v>
      </c>
      <c r="I5780" t="s">
        <v>48</v>
      </c>
      <c r="J5780">
        <v>1.45</v>
      </c>
      <c r="K5780">
        <v>0.87</v>
      </c>
      <c r="L5780">
        <v>2.0299999999999998</v>
      </c>
      <c r="M5780">
        <v>59</v>
      </c>
      <c r="N5780">
        <v>2.77795956394539</v>
      </c>
      <c r="O5780">
        <v>13.018891098082401</v>
      </c>
    </row>
    <row r="5781" spans="1:15" x14ac:dyDescent="0.25">
      <c r="A5781" s="20" t="s">
        <v>5883</v>
      </c>
      <c r="B5781">
        <v>4</v>
      </c>
      <c r="C5781" t="s">
        <v>68</v>
      </c>
      <c r="D5781" t="s">
        <v>91</v>
      </c>
      <c r="E5781" t="s">
        <v>79</v>
      </c>
      <c r="F5781" t="s">
        <v>38</v>
      </c>
      <c r="G5781">
        <v>3</v>
      </c>
      <c r="H5781">
        <v>2014</v>
      </c>
      <c r="I5781" t="s">
        <v>49</v>
      </c>
      <c r="J5781">
        <v>2.4500000000000002</v>
      </c>
      <c r="K5781">
        <v>1.57</v>
      </c>
      <c r="L5781">
        <v>3.33</v>
      </c>
      <c r="M5781">
        <v>70</v>
      </c>
      <c r="N5781">
        <v>3.5553244956628398</v>
      </c>
      <c r="O5781">
        <v>11.952286093343901</v>
      </c>
    </row>
    <row r="5782" spans="1:15" x14ac:dyDescent="0.25">
      <c r="A5782" s="20" t="s">
        <v>5884</v>
      </c>
      <c r="B5782">
        <v>4</v>
      </c>
      <c r="C5782" t="s">
        <v>68</v>
      </c>
      <c r="D5782" t="s">
        <v>91</v>
      </c>
      <c r="E5782" t="s">
        <v>79</v>
      </c>
      <c r="F5782" t="s">
        <v>38</v>
      </c>
      <c r="G5782">
        <v>3</v>
      </c>
      <c r="H5782">
        <v>2014</v>
      </c>
      <c r="I5782" t="s">
        <v>50</v>
      </c>
      <c r="J5782">
        <v>1.02</v>
      </c>
      <c r="K5782">
        <v>0.68</v>
      </c>
      <c r="L5782">
        <v>1.36</v>
      </c>
      <c r="M5782">
        <v>82</v>
      </c>
      <c r="N5782">
        <v>6.4578663551835698</v>
      </c>
      <c r="O5782">
        <v>11.0431526074847</v>
      </c>
    </row>
    <row r="5783" spans="1:15" x14ac:dyDescent="0.25">
      <c r="A5783" s="20" t="s">
        <v>5885</v>
      </c>
      <c r="B5783">
        <v>4</v>
      </c>
      <c r="C5783" t="s">
        <v>68</v>
      </c>
      <c r="D5783" t="s">
        <v>91</v>
      </c>
      <c r="E5783" t="s">
        <v>79</v>
      </c>
      <c r="F5783" t="s">
        <v>38</v>
      </c>
      <c r="G5783">
        <v>3</v>
      </c>
      <c r="H5783">
        <v>2014</v>
      </c>
      <c r="I5783" t="s">
        <v>51</v>
      </c>
      <c r="J5783">
        <v>1.49</v>
      </c>
      <c r="K5783">
        <v>0.95</v>
      </c>
      <c r="L5783">
        <v>2.0299999999999998</v>
      </c>
      <c r="M5783">
        <v>57</v>
      </c>
      <c r="N5783">
        <v>3.4041747626086001</v>
      </c>
      <c r="O5783">
        <v>13.245323570650401</v>
      </c>
    </row>
    <row r="5784" spans="1:15" x14ac:dyDescent="0.25">
      <c r="A5784" s="20" t="s">
        <v>5886</v>
      </c>
      <c r="B5784">
        <v>4</v>
      </c>
      <c r="C5784" t="s">
        <v>68</v>
      </c>
      <c r="D5784" t="s">
        <v>91</v>
      </c>
      <c r="E5784" t="s">
        <v>80</v>
      </c>
      <c r="F5784" t="s">
        <v>42</v>
      </c>
      <c r="G5784">
        <v>4</v>
      </c>
      <c r="H5784">
        <v>2014</v>
      </c>
      <c r="I5784" t="s">
        <v>34</v>
      </c>
      <c r="J5784">
        <v>2.31</v>
      </c>
      <c r="K5784">
        <v>1.9</v>
      </c>
      <c r="L5784">
        <v>2.72</v>
      </c>
      <c r="M5784">
        <v>288</v>
      </c>
      <c r="N5784">
        <v>7.0999485558912596</v>
      </c>
      <c r="O5784">
        <v>5.8925565098878998</v>
      </c>
    </row>
    <row r="5785" spans="1:15" x14ac:dyDescent="0.25">
      <c r="A5785" s="20" t="s">
        <v>5887</v>
      </c>
      <c r="B5785">
        <v>4</v>
      </c>
      <c r="C5785" t="s">
        <v>68</v>
      </c>
      <c r="D5785" t="s">
        <v>91</v>
      </c>
      <c r="E5785" t="s">
        <v>80</v>
      </c>
      <c r="F5785" t="s">
        <v>42</v>
      </c>
      <c r="G5785">
        <v>4</v>
      </c>
      <c r="H5785">
        <v>2014</v>
      </c>
      <c r="I5785" t="s">
        <v>52</v>
      </c>
      <c r="J5785" t="s">
        <v>44</v>
      </c>
      <c r="K5785" t="s">
        <v>44</v>
      </c>
      <c r="L5785" t="s">
        <v>44</v>
      </c>
      <c r="M5785">
        <v>7</v>
      </c>
      <c r="N5785">
        <v>2.8505894553521598</v>
      </c>
      <c r="O5785">
        <v>37.796447300922701</v>
      </c>
    </row>
    <row r="5786" spans="1:15" x14ac:dyDescent="0.25">
      <c r="A5786" s="20" t="s">
        <v>5888</v>
      </c>
      <c r="B5786">
        <v>4</v>
      </c>
      <c r="C5786" t="s">
        <v>68</v>
      </c>
      <c r="D5786" t="s">
        <v>91</v>
      </c>
      <c r="E5786" t="s">
        <v>80</v>
      </c>
      <c r="F5786" t="s">
        <v>42</v>
      </c>
      <c r="G5786">
        <v>4</v>
      </c>
      <c r="H5786">
        <v>2014</v>
      </c>
      <c r="I5786" t="s">
        <v>53</v>
      </c>
      <c r="J5786" t="s">
        <v>44</v>
      </c>
      <c r="K5786" t="s">
        <v>44</v>
      </c>
      <c r="L5786" t="s">
        <v>44</v>
      </c>
      <c r="M5786">
        <v>15</v>
      </c>
      <c r="N5786">
        <v>3.1068013187843002</v>
      </c>
      <c r="O5786">
        <v>25.8198889747161</v>
      </c>
    </row>
    <row r="5787" spans="1:15" x14ac:dyDescent="0.25">
      <c r="A5787" s="20" t="s">
        <v>5889</v>
      </c>
      <c r="B5787">
        <v>4</v>
      </c>
      <c r="C5787" t="s">
        <v>68</v>
      </c>
      <c r="D5787" t="s">
        <v>91</v>
      </c>
      <c r="E5787" t="s">
        <v>80</v>
      </c>
      <c r="F5787" t="s">
        <v>42</v>
      </c>
      <c r="G5787">
        <v>4</v>
      </c>
      <c r="H5787">
        <v>2014</v>
      </c>
      <c r="I5787" t="s">
        <v>54</v>
      </c>
      <c r="J5787" t="s">
        <v>44</v>
      </c>
      <c r="K5787" t="s">
        <v>44</v>
      </c>
      <c r="L5787" t="s">
        <v>44</v>
      </c>
      <c r="M5787">
        <v>4</v>
      </c>
      <c r="N5787">
        <v>1.5231200627119601</v>
      </c>
      <c r="O5787">
        <v>50</v>
      </c>
    </row>
    <row r="5788" spans="1:15" x14ac:dyDescent="0.25">
      <c r="A5788" s="20" t="s">
        <v>5890</v>
      </c>
      <c r="B5788">
        <v>4</v>
      </c>
      <c r="C5788" t="s">
        <v>68</v>
      </c>
      <c r="D5788" t="s">
        <v>91</v>
      </c>
      <c r="E5788" t="s">
        <v>80</v>
      </c>
      <c r="F5788" t="s">
        <v>42</v>
      </c>
      <c r="G5788">
        <v>4</v>
      </c>
      <c r="H5788">
        <v>2014</v>
      </c>
      <c r="I5788" t="s">
        <v>55</v>
      </c>
      <c r="J5788">
        <v>4.38</v>
      </c>
      <c r="K5788">
        <v>2.67</v>
      </c>
      <c r="L5788">
        <v>6.09</v>
      </c>
      <c r="M5788">
        <v>30</v>
      </c>
      <c r="N5788">
        <v>3.69474462561704</v>
      </c>
      <c r="O5788">
        <v>18.257418583505501</v>
      </c>
    </row>
    <row r="5789" spans="1:15" x14ac:dyDescent="0.25">
      <c r="A5789" s="20" t="s">
        <v>5891</v>
      </c>
      <c r="B5789">
        <v>4</v>
      </c>
      <c r="C5789" t="s">
        <v>68</v>
      </c>
      <c r="D5789" t="s">
        <v>91</v>
      </c>
      <c r="E5789" t="s">
        <v>80</v>
      </c>
      <c r="F5789" t="s">
        <v>42</v>
      </c>
      <c r="G5789">
        <v>4</v>
      </c>
      <c r="H5789">
        <v>2014</v>
      </c>
      <c r="I5789" t="s">
        <v>56</v>
      </c>
      <c r="J5789" t="s">
        <v>44</v>
      </c>
      <c r="K5789" t="s">
        <v>44</v>
      </c>
      <c r="L5789" t="s">
        <v>44</v>
      </c>
      <c r="M5789">
        <v>3</v>
      </c>
      <c r="N5789">
        <v>4.7702561940584598</v>
      </c>
      <c r="O5789">
        <v>57.735026918962603</v>
      </c>
    </row>
    <row r="5790" spans="1:15" x14ac:dyDescent="0.25">
      <c r="A5790" s="20" t="s">
        <v>5892</v>
      </c>
      <c r="B5790">
        <v>4</v>
      </c>
      <c r="C5790" t="s">
        <v>68</v>
      </c>
      <c r="D5790" t="s">
        <v>91</v>
      </c>
      <c r="E5790" t="s">
        <v>80</v>
      </c>
      <c r="F5790" t="s">
        <v>42</v>
      </c>
      <c r="G5790">
        <v>4</v>
      </c>
      <c r="H5790">
        <v>2014</v>
      </c>
      <c r="I5790" t="s">
        <v>57</v>
      </c>
      <c r="J5790" t="s">
        <v>44</v>
      </c>
      <c r="K5790" t="s">
        <v>44</v>
      </c>
      <c r="L5790" t="s">
        <v>44</v>
      </c>
      <c r="M5790">
        <v>5</v>
      </c>
      <c r="N5790">
        <v>3.9403704413020502</v>
      </c>
      <c r="O5790">
        <v>44.721359549995803</v>
      </c>
    </row>
    <row r="5791" spans="1:15" x14ac:dyDescent="0.25">
      <c r="A5791" s="20" t="s">
        <v>5893</v>
      </c>
      <c r="B5791">
        <v>4</v>
      </c>
      <c r="C5791" t="s">
        <v>68</v>
      </c>
      <c r="D5791" t="s">
        <v>91</v>
      </c>
      <c r="E5791" t="s">
        <v>80</v>
      </c>
      <c r="F5791" t="s">
        <v>42</v>
      </c>
      <c r="G5791">
        <v>4</v>
      </c>
      <c r="H5791">
        <v>2014</v>
      </c>
      <c r="I5791" t="s">
        <v>58</v>
      </c>
      <c r="J5791">
        <v>1.39</v>
      </c>
      <c r="K5791">
        <v>0.87</v>
      </c>
      <c r="L5791">
        <v>1.91</v>
      </c>
      <c r="M5791">
        <v>33</v>
      </c>
      <c r="N5791">
        <v>4.0464280136961097</v>
      </c>
      <c r="O5791">
        <v>17.407765595569799</v>
      </c>
    </row>
    <row r="5792" spans="1:15" x14ac:dyDescent="0.25">
      <c r="A5792" s="20" t="s">
        <v>5894</v>
      </c>
      <c r="B5792">
        <v>4</v>
      </c>
      <c r="C5792" t="s">
        <v>68</v>
      </c>
      <c r="D5792" t="s">
        <v>91</v>
      </c>
      <c r="E5792" t="s">
        <v>80</v>
      </c>
      <c r="F5792" t="s">
        <v>42</v>
      </c>
      <c r="G5792">
        <v>4</v>
      </c>
      <c r="H5792">
        <v>2014</v>
      </c>
      <c r="I5792" t="s">
        <v>59</v>
      </c>
      <c r="J5792" t="s">
        <v>44</v>
      </c>
      <c r="K5792" t="s">
        <v>44</v>
      </c>
      <c r="L5792" t="s">
        <v>44</v>
      </c>
      <c r="M5792">
        <v>7</v>
      </c>
      <c r="N5792">
        <v>5.50655805378313</v>
      </c>
      <c r="O5792">
        <v>37.796447300922701</v>
      </c>
    </row>
    <row r="5793" spans="1:15" x14ac:dyDescent="0.25">
      <c r="A5793" s="20" t="s">
        <v>5895</v>
      </c>
      <c r="B5793">
        <v>4</v>
      </c>
      <c r="C5793" t="s">
        <v>68</v>
      </c>
      <c r="D5793" t="s">
        <v>91</v>
      </c>
      <c r="E5793" t="s">
        <v>80</v>
      </c>
      <c r="F5793" t="s">
        <v>42</v>
      </c>
      <c r="G5793">
        <v>4</v>
      </c>
      <c r="H5793">
        <v>2014</v>
      </c>
      <c r="I5793" t="s">
        <v>60</v>
      </c>
      <c r="J5793">
        <v>2.5299999999999998</v>
      </c>
      <c r="K5793">
        <v>1.95</v>
      </c>
      <c r="L5793">
        <v>3.11</v>
      </c>
      <c r="M5793">
        <v>129</v>
      </c>
      <c r="N5793">
        <v>3.4854595554101699</v>
      </c>
      <c r="O5793">
        <v>8.8045090632562406</v>
      </c>
    </row>
    <row r="5794" spans="1:15" x14ac:dyDescent="0.25">
      <c r="A5794" s="20" t="s">
        <v>5896</v>
      </c>
      <c r="B5794">
        <v>4</v>
      </c>
      <c r="C5794" t="s">
        <v>68</v>
      </c>
      <c r="D5794" t="s">
        <v>91</v>
      </c>
      <c r="E5794" t="s">
        <v>80</v>
      </c>
      <c r="F5794" t="s">
        <v>42</v>
      </c>
      <c r="G5794">
        <v>4</v>
      </c>
      <c r="H5794">
        <v>2014</v>
      </c>
      <c r="I5794" t="s">
        <v>61</v>
      </c>
      <c r="J5794" t="s">
        <v>44</v>
      </c>
      <c r="K5794" t="s">
        <v>44</v>
      </c>
      <c r="L5794" t="s">
        <v>44</v>
      </c>
      <c r="M5794">
        <v>1</v>
      </c>
      <c r="N5794">
        <v>3.7953039242174</v>
      </c>
      <c r="O5794">
        <v>100</v>
      </c>
    </row>
    <row r="5795" spans="1:15" x14ac:dyDescent="0.25">
      <c r="A5795" s="20" t="s">
        <v>5897</v>
      </c>
      <c r="B5795">
        <v>4</v>
      </c>
      <c r="C5795" t="s">
        <v>68</v>
      </c>
      <c r="D5795" t="s">
        <v>91</v>
      </c>
      <c r="E5795" t="s">
        <v>80</v>
      </c>
      <c r="F5795" t="s">
        <v>42</v>
      </c>
      <c r="G5795">
        <v>4</v>
      </c>
      <c r="H5795">
        <v>2014</v>
      </c>
      <c r="I5795" t="s">
        <v>43</v>
      </c>
      <c r="J5795" t="s">
        <v>44</v>
      </c>
      <c r="K5795" t="s">
        <v>44</v>
      </c>
      <c r="L5795" t="s">
        <v>44</v>
      </c>
      <c r="M5795">
        <v>18</v>
      </c>
      <c r="N5795">
        <v>4.7176886785489698</v>
      </c>
      <c r="O5795">
        <v>23.570226039551599</v>
      </c>
    </row>
    <row r="5796" spans="1:15" x14ac:dyDescent="0.25">
      <c r="A5796" s="20" t="s">
        <v>5898</v>
      </c>
      <c r="B5796">
        <v>4</v>
      </c>
      <c r="C5796" t="s">
        <v>68</v>
      </c>
      <c r="D5796" t="s">
        <v>91</v>
      </c>
      <c r="E5796" t="s">
        <v>80</v>
      </c>
      <c r="F5796" t="s">
        <v>42</v>
      </c>
      <c r="G5796">
        <v>4</v>
      </c>
      <c r="H5796">
        <v>2014</v>
      </c>
      <c r="I5796" t="s">
        <v>62</v>
      </c>
      <c r="J5796" t="s">
        <v>44</v>
      </c>
      <c r="K5796" t="s">
        <v>44</v>
      </c>
      <c r="L5796" t="s">
        <v>44</v>
      </c>
      <c r="M5796">
        <v>3</v>
      </c>
      <c r="N5796">
        <v>4.7404771219600699</v>
      </c>
      <c r="O5796">
        <v>57.735026918962603</v>
      </c>
    </row>
    <row r="5797" spans="1:15" x14ac:dyDescent="0.25">
      <c r="A5797" s="20" t="s">
        <v>5899</v>
      </c>
      <c r="B5797">
        <v>4</v>
      </c>
      <c r="C5797" t="s">
        <v>68</v>
      </c>
      <c r="D5797" t="s">
        <v>91</v>
      </c>
      <c r="E5797" t="s">
        <v>80</v>
      </c>
      <c r="F5797" t="s">
        <v>42</v>
      </c>
      <c r="G5797">
        <v>4</v>
      </c>
      <c r="H5797">
        <v>2014</v>
      </c>
      <c r="I5797" t="s">
        <v>75</v>
      </c>
      <c r="J5797">
        <v>2.1800000000000002</v>
      </c>
      <c r="K5797">
        <v>2</v>
      </c>
      <c r="L5797">
        <v>2.2999999999999998</v>
      </c>
      <c r="M5797">
        <v>9.3247262764066203</v>
      </c>
      <c r="N5797">
        <v>4.2767965117289304</v>
      </c>
      <c r="O5797">
        <v>-99</v>
      </c>
    </row>
    <row r="5798" spans="1:15" x14ac:dyDescent="0.25">
      <c r="A5798" s="20" t="s">
        <v>5900</v>
      </c>
      <c r="B5798">
        <v>4</v>
      </c>
      <c r="C5798" t="s">
        <v>68</v>
      </c>
      <c r="D5798" t="s">
        <v>91</v>
      </c>
      <c r="E5798" t="s">
        <v>80</v>
      </c>
      <c r="F5798" t="s">
        <v>42</v>
      </c>
      <c r="G5798">
        <v>4</v>
      </c>
      <c r="H5798">
        <v>2014</v>
      </c>
      <c r="I5798" t="s">
        <v>45</v>
      </c>
      <c r="J5798">
        <v>1.6</v>
      </c>
      <c r="K5798">
        <v>1.1399999999999999</v>
      </c>
      <c r="L5798">
        <v>2.06</v>
      </c>
      <c r="M5798">
        <v>51</v>
      </c>
      <c r="N5798">
        <v>5.9717191856567204</v>
      </c>
      <c r="O5798">
        <v>14.0028008402801</v>
      </c>
    </row>
    <row r="5799" spans="1:15" x14ac:dyDescent="0.25">
      <c r="A5799" s="20" t="s">
        <v>5901</v>
      </c>
      <c r="B5799">
        <v>4</v>
      </c>
      <c r="C5799" t="s">
        <v>68</v>
      </c>
      <c r="D5799" t="s">
        <v>91</v>
      </c>
      <c r="E5799" t="s">
        <v>80</v>
      </c>
      <c r="F5799" t="s">
        <v>42</v>
      </c>
      <c r="G5799">
        <v>4</v>
      </c>
      <c r="H5799">
        <v>2014</v>
      </c>
      <c r="I5799" t="s">
        <v>46</v>
      </c>
      <c r="J5799">
        <v>1.95</v>
      </c>
      <c r="K5799">
        <v>1.4</v>
      </c>
      <c r="L5799">
        <v>2.5</v>
      </c>
      <c r="M5799">
        <v>72</v>
      </c>
      <c r="N5799">
        <v>4.5517625780296802</v>
      </c>
      <c r="O5799">
        <v>11.7851130197758</v>
      </c>
    </row>
    <row r="5800" spans="1:15" x14ac:dyDescent="0.25">
      <c r="A5800" s="20" t="s">
        <v>5902</v>
      </c>
      <c r="B5800">
        <v>4</v>
      </c>
      <c r="C5800" t="s">
        <v>68</v>
      </c>
      <c r="D5800" t="s">
        <v>91</v>
      </c>
      <c r="E5800" t="s">
        <v>80</v>
      </c>
      <c r="F5800" t="s">
        <v>42</v>
      </c>
      <c r="G5800">
        <v>4</v>
      </c>
      <c r="H5800">
        <v>2014</v>
      </c>
      <c r="I5800" t="s">
        <v>47</v>
      </c>
      <c r="J5800">
        <v>2.71</v>
      </c>
      <c r="K5800">
        <v>2.06</v>
      </c>
      <c r="L5800">
        <v>3.36</v>
      </c>
      <c r="M5800">
        <v>364</v>
      </c>
      <c r="N5800">
        <v>2.9186610401794799</v>
      </c>
      <c r="O5800">
        <v>5.2414241836095901</v>
      </c>
    </row>
    <row r="5801" spans="1:15" x14ac:dyDescent="0.25">
      <c r="A5801" s="20" t="s">
        <v>5903</v>
      </c>
      <c r="B5801">
        <v>4</v>
      </c>
      <c r="C5801" t="s">
        <v>68</v>
      </c>
      <c r="D5801" t="s">
        <v>91</v>
      </c>
      <c r="E5801" t="s">
        <v>80</v>
      </c>
      <c r="F5801" t="s">
        <v>42</v>
      </c>
      <c r="G5801">
        <v>4</v>
      </c>
      <c r="H5801">
        <v>2014</v>
      </c>
      <c r="I5801" t="s">
        <v>48</v>
      </c>
      <c r="J5801" t="s">
        <v>44</v>
      </c>
      <c r="K5801" t="s">
        <v>44</v>
      </c>
      <c r="L5801" t="s">
        <v>44</v>
      </c>
      <c r="M5801">
        <v>15</v>
      </c>
      <c r="N5801">
        <v>2.77795956394539</v>
      </c>
      <c r="O5801">
        <v>25.8198889747161</v>
      </c>
    </row>
    <row r="5802" spans="1:15" x14ac:dyDescent="0.25">
      <c r="A5802" s="20" t="s">
        <v>5904</v>
      </c>
      <c r="B5802">
        <v>4</v>
      </c>
      <c r="C5802" t="s">
        <v>68</v>
      </c>
      <c r="D5802" t="s">
        <v>91</v>
      </c>
      <c r="E5802" t="s">
        <v>80</v>
      </c>
      <c r="F5802" t="s">
        <v>42</v>
      </c>
      <c r="G5802">
        <v>4</v>
      </c>
      <c r="H5802">
        <v>2014</v>
      </c>
      <c r="I5802" t="s">
        <v>49</v>
      </c>
      <c r="J5802">
        <v>2.81</v>
      </c>
      <c r="K5802">
        <v>1.71</v>
      </c>
      <c r="L5802">
        <v>3.91</v>
      </c>
      <c r="M5802">
        <v>47</v>
      </c>
      <c r="N5802">
        <v>3.5553244956628398</v>
      </c>
      <c r="O5802">
        <v>14.5864991497895</v>
      </c>
    </row>
    <row r="5803" spans="1:15" x14ac:dyDescent="0.25">
      <c r="A5803" s="20" t="s">
        <v>5905</v>
      </c>
      <c r="B5803">
        <v>4</v>
      </c>
      <c r="C5803" t="s">
        <v>68</v>
      </c>
      <c r="D5803" t="s">
        <v>91</v>
      </c>
      <c r="E5803" t="s">
        <v>80</v>
      </c>
      <c r="F5803" t="s">
        <v>42</v>
      </c>
      <c r="G5803">
        <v>4</v>
      </c>
      <c r="H5803">
        <v>2014</v>
      </c>
      <c r="I5803" t="s">
        <v>50</v>
      </c>
      <c r="J5803" t="s">
        <v>44</v>
      </c>
      <c r="K5803" t="s">
        <v>44</v>
      </c>
      <c r="L5803" t="s">
        <v>44</v>
      </c>
      <c r="M5803">
        <v>9</v>
      </c>
      <c r="N5803">
        <v>6.4578663551835698</v>
      </c>
      <c r="O5803">
        <v>33.3333333333333</v>
      </c>
    </row>
    <row r="5804" spans="1:15" x14ac:dyDescent="0.25">
      <c r="A5804" s="20" t="s">
        <v>5906</v>
      </c>
      <c r="B5804">
        <v>4</v>
      </c>
      <c r="C5804" t="s">
        <v>68</v>
      </c>
      <c r="D5804" t="s">
        <v>91</v>
      </c>
      <c r="E5804" t="s">
        <v>80</v>
      </c>
      <c r="F5804" t="s">
        <v>42</v>
      </c>
      <c r="G5804">
        <v>4</v>
      </c>
      <c r="H5804">
        <v>2014</v>
      </c>
      <c r="I5804" t="s">
        <v>51</v>
      </c>
      <c r="J5804" t="s">
        <v>44</v>
      </c>
      <c r="K5804" t="s">
        <v>44</v>
      </c>
      <c r="L5804" t="s">
        <v>44</v>
      </c>
      <c r="M5804">
        <v>12</v>
      </c>
      <c r="N5804">
        <v>3.4041747626086001</v>
      </c>
      <c r="O5804">
        <v>28.867513459481302</v>
      </c>
    </row>
    <row r="5805" spans="1:15" x14ac:dyDescent="0.25">
      <c r="A5805" s="20" t="s">
        <v>5907</v>
      </c>
      <c r="B5805">
        <v>4</v>
      </c>
      <c r="C5805" t="s">
        <v>68</v>
      </c>
      <c r="D5805" t="s">
        <v>91</v>
      </c>
      <c r="E5805" t="s">
        <v>78</v>
      </c>
      <c r="F5805" t="s">
        <v>35</v>
      </c>
      <c r="G5805">
        <v>5</v>
      </c>
      <c r="H5805">
        <v>2014</v>
      </c>
      <c r="I5805" t="s">
        <v>34</v>
      </c>
      <c r="J5805">
        <v>1.17</v>
      </c>
      <c r="K5805">
        <v>0.94</v>
      </c>
      <c r="L5805">
        <v>1.4</v>
      </c>
      <c r="M5805">
        <v>179</v>
      </c>
      <c r="N5805">
        <v>7.0999485558912596</v>
      </c>
      <c r="O5805">
        <v>7.4743509275193603</v>
      </c>
    </row>
    <row r="5806" spans="1:15" x14ac:dyDescent="0.25">
      <c r="A5806" s="20" t="s">
        <v>21912</v>
      </c>
      <c r="B5806">
        <v>4</v>
      </c>
      <c r="C5806" t="s">
        <v>68</v>
      </c>
      <c r="D5806" t="s">
        <v>91</v>
      </c>
      <c r="E5806" t="s">
        <v>78</v>
      </c>
      <c r="F5806" t="s">
        <v>35</v>
      </c>
      <c r="G5806">
        <v>5</v>
      </c>
      <c r="H5806">
        <v>2014</v>
      </c>
      <c r="I5806" t="s">
        <v>52</v>
      </c>
      <c r="J5806" t="s">
        <v>44</v>
      </c>
      <c r="K5806" t="s">
        <v>44</v>
      </c>
      <c r="L5806" t="s">
        <v>44</v>
      </c>
      <c r="M5806">
        <v>1</v>
      </c>
      <c r="N5806">
        <v>2.8505894553521598</v>
      </c>
      <c r="O5806">
        <v>100</v>
      </c>
    </row>
    <row r="5807" spans="1:15" x14ac:dyDescent="0.25">
      <c r="A5807" s="20" t="s">
        <v>5908</v>
      </c>
      <c r="B5807">
        <v>4</v>
      </c>
      <c r="C5807" t="s">
        <v>68</v>
      </c>
      <c r="D5807" t="s">
        <v>91</v>
      </c>
      <c r="E5807" t="s">
        <v>78</v>
      </c>
      <c r="F5807" t="s">
        <v>35</v>
      </c>
      <c r="G5807">
        <v>5</v>
      </c>
      <c r="H5807">
        <v>2014</v>
      </c>
      <c r="I5807" t="s">
        <v>53</v>
      </c>
      <c r="J5807" t="s">
        <v>44</v>
      </c>
      <c r="K5807" t="s">
        <v>44</v>
      </c>
      <c r="L5807" t="s">
        <v>44</v>
      </c>
      <c r="M5807">
        <v>7</v>
      </c>
      <c r="N5807">
        <v>3.1068013187843002</v>
      </c>
      <c r="O5807">
        <v>37.796447300922701</v>
      </c>
    </row>
    <row r="5808" spans="1:15" x14ac:dyDescent="0.25">
      <c r="A5808" s="20" t="s">
        <v>5909</v>
      </c>
      <c r="B5808">
        <v>4</v>
      </c>
      <c r="C5808" t="s">
        <v>68</v>
      </c>
      <c r="D5808" t="s">
        <v>91</v>
      </c>
      <c r="E5808" t="s">
        <v>78</v>
      </c>
      <c r="F5808" t="s">
        <v>35</v>
      </c>
      <c r="G5808">
        <v>5</v>
      </c>
      <c r="H5808">
        <v>2014</v>
      </c>
      <c r="I5808" t="s">
        <v>54</v>
      </c>
      <c r="J5808" t="s">
        <v>44</v>
      </c>
      <c r="K5808" t="s">
        <v>44</v>
      </c>
      <c r="L5808" t="s">
        <v>44</v>
      </c>
      <c r="M5808">
        <v>1</v>
      </c>
      <c r="N5808">
        <v>1.5231200627119601</v>
      </c>
      <c r="O5808">
        <v>100</v>
      </c>
    </row>
    <row r="5809" spans="1:15" x14ac:dyDescent="0.25">
      <c r="A5809" s="20" t="s">
        <v>5910</v>
      </c>
      <c r="B5809">
        <v>4</v>
      </c>
      <c r="C5809" t="s">
        <v>68</v>
      </c>
      <c r="D5809" t="s">
        <v>91</v>
      </c>
      <c r="E5809" t="s">
        <v>78</v>
      </c>
      <c r="F5809" t="s">
        <v>35</v>
      </c>
      <c r="G5809">
        <v>5</v>
      </c>
      <c r="H5809">
        <v>2014</v>
      </c>
      <c r="I5809" t="s">
        <v>55</v>
      </c>
      <c r="J5809" t="s">
        <v>44</v>
      </c>
      <c r="K5809" t="s">
        <v>44</v>
      </c>
      <c r="L5809" t="s">
        <v>44</v>
      </c>
      <c r="M5809">
        <v>14</v>
      </c>
      <c r="N5809">
        <v>3.69474462561704</v>
      </c>
      <c r="O5809">
        <v>26.726124191242398</v>
      </c>
    </row>
    <row r="5810" spans="1:15" x14ac:dyDescent="0.25">
      <c r="A5810" s="20" t="s">
        <v>5911</v>
      </c>
      <c r="B5810">
        <v>4</v>
      </c>
      <c r="C5810" t="s">
        <v>68</v>
      </c>
      <c r="D5810" t="s">
        <v>91</v>
      </c>
      <c r="E5810" t="s">
        <v>78</v>
      </c>
      <c r="F5810" t="s">
        <v>35</v>
      </c>
      <c r="G5810">
        <v>5</v>
      </c>
      <c r="H5810">
        <v>2014</v>
      </c>
      <c r="I5810" t="s">
        <v>56</v>
      </c>
      <c r="J5810" t="s">
        <v>44</v>
      </c>
      <c r="K5810" t="s">
        <v>44</v>
      </c>
      <c r="L5810" t="s">
        <v>44</v>
      </c>
      <c r="M5810">
        <v>3</v>
      </c>
      <c r="N5810">
        <v>4.7702561940584598</v>
      </c>
      <c r="O5810">
        <v>57.735026918962603</v>
      </c>
    </row>
    <row r="5811" spans="1:15" x14ac:dyDescent="0.25">
      <c r="A5811" s="20" t="s">
        <v>5912</v>
      </c>
      <c r="B5811">
        <v>4</v>
      </c>
      <c r="C5811" t="s">
        <v>68</v>
      </c>
      <c r="D5811" t="s">
        <v>91</v>
      </c>
      <c r="E5811" t="s">
        <v>78</v>
      </c>
      <c r="F5811" t="s">
        <v>35</v>
      </c>
      <c r="G5811">
        <v>5</v>
      </c>
      <c r="H5811">
        <v>2014</v>
      </c>
      <c r="I5811" t="s">
        <v>57</v>
      </c>
      <c r="J5811" t="s">
        <v>44</v>
      </c>
      <c r="K5811" t="s">
        <v>44</v>
      </c>
      <c r="L5811" t="s">
        <v>44</v>
      </c>
      <c r="M5811">
        <v>8</v>
      </c>
      <c r="N5811">
        <v>3.9403704413020502</v>
      </c>
      <c r="O5811">
        <v>35.355339059327399</v>
      </c>
    </row>
    <row r="5812" spans="1:15" x14ac:dyDescent="0.25">
      <c r="A5812" s="20" t="s">
        <v>5913</v>
      </c>
      <c r="B5812">
        <v>4</v>
      </c>
      <c r="C5812" t="s">
        <v>68</v>
      </c>
      <c r="D5812" t="s">
        <v>91</v>
      </c>
      <c r="E5812" t="s">
        <v>78</v>
      </c>
      <c r="F5812" t="s">
        <v>35</v>
      </c>
      <c r="G5812">
        <v>5</v>
      </c>
      <c r="H5812">
        <v>2014</v>
      </c>
      <c r="I5812" t="s">
        <v>58</v>
      </c>
      <c r="J5812">
        <v>1.61</v>
      </c>
      <c r="K5812">
        <v>1.01</v>
      </c>
      <c r="L5812">
        <v>2.21</v>
      </c>
      <c r="M5812">
        <v>33</v>
      </c>
      <c r="N5812">
        <v>4.0464280136961097</v>
      </c>
      <c r="O5812">
        <v>17.407765595569799</v>
      </c>
    </row>
    <row r="5813" spans="1:15" x14ac:dyDescent="0.25">
      <c r="A5813" s="20" t="s">
        <v>5914</v>
      </c>
      <c r="B5813">
        <v>4</v>
      </c>
      <c r="C5813" t="s">
        <v>68</v>
      </c>
      <c r="D5813" t="s">
        <v>91</v>
      </c>
      <c r="E5813" t="s">
        <v>78</v>
      </c>
      <c r="F5813" t="s">
        <v>35</v>
      </c>
      <c r="G5813">
        <v>5</v>
      </c>
      <c r="H5813">
        <v>2014</v>
      </c>
      <c r="I5813" t="s">
        <v>59</v>
      </c>
      <c r="J5813" t="s">
        <v>44</v>
      </c>
      <c r="K5813" t="s">
        <v>44</v>
      </c>
      <c r="L5813" t="s">
        <v>44</v>
      </c>
      <c r="M5813">
        <v>1</v>
      </c>
      <c r="N5813">
        <v>5.50655805378313</v>
      </c>
      <c r="O5813">
        <v>100</v>
      </c>
    </row>
    <row r="5814" spans="1:15" x14ac:dyDescent="0.25">
      <c r="A5814" s="20" t="s">
        <v>5915</v>
      </c>
      <c r="B5814">
        <v>4</v>
      </c>
      <c r="C5814" t="s">
        <v>68</v>
      </c>
      <c r="D5814" t="s">
        <v>91</v>
      </c>
      <c r="E5814" t="s">
        <v>78</v>
      </c>
      <c r="F5814" t="s">
        <v>35</v>
      </c>
      <c r="G5814">
        <v>5</v>
      </c>
      <c r="H5814">
        <v>2014</v>
      </c>
      <c r="I5814" t="s">
        <v>60</v>
      </c>
      <c r="J5814">
        <v>1.32</v>
      </c>
      <c r="K5814">
        <v>1</v>
      </c>
      <c r="L5814">
        <v>1.64</v>
      </c>
      <c r="M5814">
        <v>104</v>
      </c>
      <c r="N5814">
        <v>3.4854595554101699</v>
      </c>
      <c r="O5814">
        <v>9.8058067569092007</v>
      </c>
    </row>
    <row r="5815" spans="1:15" x14ac:dyDescent="0.25">
      <c r="A5815" s="20" t="s">
        <v>21913</v>
      </c>
      <c r="B5815">
        <v>4</v>
      </c>
      <c r="C5815" t="s">
        <v>68</v>
      </c>
      <c r="D5815" t="s">
        <v>91</v>
      </c>
      <c r="E5815" t="s">
        <v>78</v>
      </c>
      <c r="F5815" t="s">
        <v>35</v>
      </c>
      <c r="G5815">
        <v>5</v>
      </c>
      <c r="H5815">
        <v>2014</v>
      </c>
      <c r="I5815" t="s">
        <v>61</v>
      </c>
      <c r="J5815" t="s">
        <v>44</v>
      </c>
      <c r="K5815" t="s">
        <v>44</v>
      </c>
      <c r="L5815" t="s">
        <v>44</v>
      </c>
      <c r="M5815">
        <v>1</v>
      </c>
      <c r="N5815">
        <v>3.7953039242174</v>
      </c>
      <c r="O5815">
        <v>100</v>
      </c>
    </row>
    <row r="5816" spans="1:15" x14ac:dyDescent="0.25">
      <c r="A5816" s="20" t="s">
        <v>5916</v>
      </c>
      <c r="B5816">
        <v>4</v>
      </c>
      <c r="C5816" t="s">
        <v>68</v>
      </c>
      <c r="D5816" t="s">
        <v>91</v>
      </c>
      <c r="E5816" t="s">
        <v>78</v>
      </c>
      <c r="F5816" t="s">
        <v>35</v>
      </c>
      <c r="G5816">
        <v>5</v>
      </c>
      <c r="H5816">
        <v>2014</v>
      </c>
      <c r="I5816" t="s">
        <v>43</v>
      </c>
      <c r="J5816" t="s">
        <v>44</v>
      </c>
      <c r="K5816" t="s">
        <v>44</v>
      </c>
      <c r="L5816" t="s">
        <v>44</v>
      </c>
      <c r="M5816">
        <v>15</v>
      </c>
      <c r="N5816">
        <v>4.7176886785489698</v>
      </c>
      <c r="O5816">
        <v>25.8198889747161</v>
      </c>
    </row>
    <row r="5817" spans="1:15" x14ac:dyDescent="0.25">
      <c r="A5817" s="20" t="s">
        <v>5917</v>
      </c>
      <c r="B5817">
        <v>4</v>
      </c>
      <c r="C5817" t="s">
        <v>68</v>
      </c>
      <c r="D5817" t="s">
        <v>91</v>
      </c>
      <c r="E5817" t="s">
        <v>78</v>
      </c>
      <c r="F5817" t="s">
        <v>35</v>
      </c>
      <c r="G5817">
        <v>5</v>
      </c>
      <c r="H5817">
        <v>2014</v>
      </c>
      <c r="I5817" t="s">
        <v>62</v>
      </c>
      <c r="J5817" t="s">
        <v>44</v>
      </c>
      <c r="K5817" t="s">
        <v>44</v>
      </c>
      <c r="L5817" t="s">
        <v>44</v>
      </c>
      <c r="M5817">
        <v>2</v>
      </c>
      <c r="N5817">
        <v>4.7404771219600699</v>
      </c>
      <c r="O5817">
        <v>70.710678118654698</v>
      </c>
    </row>
    <row r="5818" spans="1:15" x14ac:dyDescent="0.25">
      <c r="A5818" s="20" t="s">
        <v>5918</v>
      </c>
      <c r="B5818">
        <v>4</v>
      </c>
      <c r="C5818" t="s">
        <v>68</v>
      </c>
      <c r="D5818" t="s">
        <v>91</v>
      </c>
      <c r="E5818" t="s">
        <v>78</v>
      </c>
      <c r="F5818" t="s">
        <v>35</v>
      </c>
      <c r="G5818">
        <v>5</v>
      </c>
      <c r="H5818">
        <v>2014</v>
      </c>
      <c r="I5818" t="s">
        <v>75</v>
      </c>
      <c r="J5818">
        <v>1.25</v>
      </c>
      <c r="K5818">
        <v>1.1000000000000001</v>
      </c>
      <c r="L5818">
        <v>1.4</v>
      </c>
      <c r="M5818">
        <v>5.3301021239008204</v>
      </c>
      <c r="N5818">
        <v>4.2767965117289304</v>
      </c>
      <c r="O5818">
        <v>-99</v>
      </c>
    </row>
    <row r="5819" spans="1:15" x14ac:dyDescent="0.25">
      <c r="A5819" s="20" t="s">
        <v>5919</v>
      </c>
      <c r="B5819">
        <v>4</v>
      </c>
      <c r="C5819" t="s">
        <v>68</v>
      </c>
      <c r="D5819" t="s">
        <v>91</v>
      </c>
      <c r="E5819" t="s">
        <v>78</v>
      </c>
      <c r="F5819" t="s">
        <v>35</v>
      </c>
      <c r="G5819">
        <v>5</v>
      </c>
      <c r="H5819">
        <v>2014</v>
      </c>
      <c r="I5819" t="s">
        <v>45</v>
      </c>
      <c r="J5819">
        <v>0.79</v>
      </c>
      <c r="K5819">
        <v>0.54</v>
      </c>
      <c r="L5819">
        <v>1.04</v>
      </c>
      <c r="M5819">
        <v>43</v>
      </c>
      <c r="N5819">
        <v>5.9717191856567204</v>
      </c>
      <c r="O5819">
        <v>15.249857033260501</v>
      </c>
    </row>
    <row r="5820" spans="1:15" x14ac:dyDescent="0.25">
      <c r="A5820" s="20" t="s">
        <v>5920</v>
      </c>
      <c r="B5820">
        <v>4</v>
      </c>
      <c r="C5820" t="s">
        <v>68</v>
      </c>
      <c r="D5820" t="s">
        <v>91</v>
      </c>
      <c r="E5820" t="s">
        <v>78</v>
      </c>
      <c r="F5820" t="s">
        <v>35</v>
      </c>
      <c r="G5820">
        <v>5</v>
      </c>
      <c r="H5820">
        <v>2014</v>
      </c>
      <c r="I5820" t="s">
        <v>46</v>
      </c>
      <c r="J5820">
        <v>1.19</v>
      </c>
      <c r="K5820">
        <v>0.79</v>
      </c>
      <c r="L5820">
        <v>1.59</v>
      </c>
      <c r="M5820">
        <v>44</v>
      </c>
      <c r="N5820">
        <v>4.5517625780296802</v>
      </c>
      <c r="O5820">
        <v>15.0755672288882</v>
      </c>
    </row>
    <row r="5821" spans="1:15" x14ac:dyDescent="0.25">
      <c r="A5821" s="20" t="s">
        <v>5921</v>
      </c>
      <c r="B5821">
        <v>4</v>
      </c>
      <c r="C5821" t="s">
        <v>68</v>
      </c>
      <c r="D5821" t="s">
        <v>91</v>
      </c>
      <c r="E5821" t="s">
        <v>78</v>
      </c>
      <c r="F5821" t="s">
        <v>35</v>
      </c>
      <c r="G5821">
        <v>5</v>
      </c>
      <c r="H5821">
        <v>2014</v>
      </c>
      <c r="I5821" t="s">
        <v>47</v>
      </c>
      <c r="J5821">
        <v>1.36</v>
      </c>
      <c r="K5821">
        <v>0.96</v>
      </c>
      <c r="L5821">
        <v>1.76</v>
      </c>
      <c r="M5821">
        <v>100</v>
      </c>
      <c r="N5821">
        <v>2.9186610401794799</v>
      </c>
      <c r="O5821">
        <v>10</v>
      </c>
    </row>
    <row r="5822" spans="1:15" x14ac:dyDescent="0.25">
      <c r="A5822" s="20" t="s">
        <v>5922</v>
      </c>
      <c r="B5822">
        <v>4</v>
      </c>
      <c r="C5822" t="s">
        <v>68</v>
      </c>
      <c r="D5822" t="s">
        <v>91</v>
      </c>
      <c r="E5822" t="s">
        <v>78</v>
      </c>
      <c r="F5822" t="s">
        <v>35</v>
      </c>
      <c r="G5822">
        <v>5</v>
      </c>
      <c r="H5822">
        <v>2014</v>
      </c>
      <c r="I5822" t="s">
        <v>48</v>
      </c>
      <c r="J5822" t="s">
        <v>44</v>
      </c>
      <c r="K5822" t="s">
        <v>44</v>
      </c>
      <c r="L5822" t="s">
        <v>44</v>
      </c>
      <c r="M5822">
        <v>5</v>
      </c>
      <c r="N5822">
        <v>2.77795956394539</v>
      </c>
      <c r="O5822">
        <v>44.721359549995803</v>
      </c>
    </row>
    <row r="5823" spans="1:15" x14ac:dyDescent="0.25">
      <c r="A5823" s="20" t="s">
        <v>5923</v>
      </c>
      <c r="B5823">
        <v>4</v>
      </c>
      <c r="C5823" t="s">
        <v>68</v>
      </c>
      <c r="D5823" t="s">
        <v>91</v>
      </c>
      <c r="E5823" t="s">
        <v>78</v>
      </c>
      <c r="F5823" t="s">
        <v>35</v>
      </c>
      <c r="G5823">
        <v>5</v>
      </c>
      <c r="H5823">
        <v>2014</v>
      </c>
      <c r="I5823" t="s">
        <v>49</v>
      </c>
      <c r="J5823">
        <v>1.6</v>
      </c>
      <c r="K5823">
        <v>0.8</v>
      </c>
      <c r="L5823">
        <v>2.4</v>
      </c>
      <c r="M5823">
        <v>22</v>
      </c>
      <c r="N5823">
        <v>3.5553244956628398</v>
      </c>
      <c r="O5823">
        <v>21.320071635561</v>
      </c>
    </row>
    <row r="5824" spans="1:15" x14ac:dyDescent="0.25">
      <c r="A5824" s="20" t="s">
        <v>5924</v>
      </c>
      <c r="B5824">
        <v>4</v>
      </c>
      <c r="C5824" t="s">
        <v>68</v>
      </c>
      <c r="D5824" t="s">
        <v>91</v>
      </c>
      <c r="E5824" t="s">
        <v>78</v>
      </c>
      <c r="F5824" t="s">
        <v>35</v>
      </c>
      <c r="G5824">
        <v>5</v>
      </c>
      <c r="H5824">
        <v>2014</v>
      </c>
      <c r="I5824" t="s">
        <v>50</v>
      </c>
      <c r="J5824" t="s">
        <v>44</v>
      </c>
      <c r="K5824" t="s">
        <v>44</v>
      </c>
      <c r="L5824" t="s">
        <v>44</v>
      </c>
      <c r="M5824">
        <v>3</v>
      </c>
      <c r="N5824">
        <v>6.4578663551835698</v>
      </c>
      <c r="O5824">
        <v>57.735026918962603</v>
      </c>
    </row>
    <row r="5825" spans="1:15" x14ac:dyDescent="0.25">
      <c r="A5825" s="20" t="s">
        <v>5925</v>
      </c>
      <c r="B5825">
        <v>4</v>
      </c>
      <c r="C5825" t="s">
        <v>68</v>
      </c>
      <c r="D5825" t="s">
        <v>91</v>
      </c>
      <c r="E5825" t="s">
        <v>78</v>
      </c>
      <c r="F5825" t="s">
        <v>35</v>
      </c>
      <c r="G5825">
        <v>5</v>
      </c>
      <c r="H5825">
        <v>2014</v>
      </c>
      <c r="I5825" t="s">
        <v>51</v>
      </c>
      <c r="J5825" t="s">
        <v>44</v>
      </c>
      <c r="K5825" t="s">
        <v>44</v>
      </c>
      <c r="L5825" t="s">
        <v>44</v>
      </c>
      <c r="M5825">
        <v>7</v>
      </c>
      <c r="N5825">
        <v>3.4041747626086001</v>
      </c>
      <c r="O5825">
        <v>37.796447300922701</v>
      </c>
    </row>
    <row r="5826" spans="1:15" x14ac:dyDescent="0.25">
      <c r="A5826" s="20" t="s">
        <v>5926</v>
      </c>
      <c r="B5826">
        <v>5</v>
      </c>
      <c r="C5826" t="s">
        <v>73</v>
      </c>
      <c r="D5826" t="s">
        <v>88</v>
      </c>
      <c r="E5826" t="s">
        <v>92</v>
      </c>
      <c r="F5826" t="s">
        <v>38</v>
      </c>
      <c r="G5826">
        <v>3</v>
      </c>
      <c r="H5826">
        <v>2010</v>
      </c>
      <c r="I5826" t="s">
        <v>34</v>
      </c>
      <c r="J5826">
        <v>13.3</v>
      </c>
      <c r="K5826">
        <v>12.9444679091543</v>
      </c>
      <c r="L5826">
        <v>13.7005202358121</v>
      </c>
      <c r="M5826">
        <v>4364</v>
      </c>
      <c r="N5826" t="s">
        <v>44</v>
      </c>
      <c r="O5826">
        <v>1.5137621049416801</v>
      </c>
    </row>
    <row r="5827" spans="1:15" x14ac:dyDescent="0.25">
      <c r="A5827" s="20" t="s">
        <v>5927</v>
      </c>
      <c r="B5827">
        <v>5</v>
      </c>
      <c r="C5827" t="s">
        <v>73</v>
      </c>
      <c r="D5827" t="s">
        <v>88</v>
      </c>
      <c r="E5827" t="s">
        <v>92</v>
      </c>
      <c r="F5827" t="s">
        <v>38</v>
      </c>
      <c r="G5827">
        <v>3</v>
      </c>
      <c r="H5827">
        <v>2010</v>
      </c>
      <c r="I5827" t="s">
        <v>52</v>
      </c>
      <c r="J5827">
        <v>10.3</v>
      </c>
      <c r="K5827">
        <v>9.7848495283419208</v>
      </c>
      <c r="L5827">
        <v>10.8454366920631</v>
      </c>
      <c r="M5827">
        <v>1360</v>
      </c>
      <c r="N5827" t="s">
        <v>44</v>
      </c>
      <c r="O5827">
        <v>2.7116307227331999</v>
      </c>
    </row>
    <row r="5828" spans="1:15" x14ac:dyDescent="0.25">
      <c r="A5828" s="20" t="s">
        <v>5928</v>
      </c>
      <c r="B5828">
        <v>5</v>
      </c>
      <c r="C5828" t="s">
        <v>73</v>
      </c>
      <c r="D5828" t="s">
        <v>88</v>
      </c>
      <c r="E5828" t="s">
        <v>92</v>
      </c>
      <c r="F5828" t="s">
        <v>38</v>
      </c>
      <c r="G5828">
        <v>3</v>
      </c>
      <c r="H5828">
        <v>2010</v>
      </c>
      <c r="I5828" t="s">
        <v>53</v>
      </c>
      <c r="J5828">
        <v>10.9</v>
      </c>
      <c r="K5828">
        <v>10.6494902242538</v>
      </c>
      <c r="L5828">
        <v>11.157637081749799</v>
      </c>
      <c r="M5828">
        <v>6674</v>
      </c>
      <c r="N5828" t="s">
        <v>44</v>
      </c>
      <c r="O5828">
        <v>1.22407181693138</v>
      </c>
    </row>
    <row r="5829" spans="1:15" x14ac:dyDescent="0.25">
      <c r="A5829" s="20" t="s">
        <v>5929</v>
      </c>
      <c r="B5829">
        <v>5</v>
      </c>
      <c r="C5829" t="s">
        <v>73</v>
      </c>
      <c r="D5829" t="s">
        <v>88</v>
      </c>
      <c r="E5829" t="s">
        <v>92</v>
      </c>
      <c r="F5829" t="s">
        <v>38</v>
      </c>
      <c r="G5829">
        <v>3</v>
      </c>
      <c r="H5829">
        <v>2010</v>
      </c>
      <c r="I5829" t="s">
        <v>54</v>
      </c>
      <c r="J5829">
        <v>10.8</v>
      </c>
      <c r="K5829">
        <v>9.7538336514500301</v>
      </c>
      <c r="L5829">
        <v>11.861516190343201</v>
      </c>
      <c r="M5829">
        <v>381</v>
      </c>
      <c r="N5829" t="s">
        <v>44</v>
      </c>
      <c r="O5829">
        <v>5.1231551957855999</v>
      </c>
    </row>
    <row r="5830" spans="1:15" x14ac:dyDescent="0.25">
      <c r="A5830" s="20" t="s">
        <v>5930</v>
      </c>
      <c r="B5830">
        <v>5</v>
      </c>
      <c r="C5830" t="s">
        <v>73</v>
      </c>
      <c r="D5830" t="s">
        <v>88</v>
      </c>
      <c r="E5830" t="s">
        <v>92</v>
      </c>
      <c r="F5830" t="s">
        <v>38</v>
      </c>
      <c r="G5830">
        <v>3</v>
      </c>
      <c r="H5830">
        <v>2010</v>
      </c>
      <c r="I5830" t="s">
        <v>55</v>
      </c>
      <c r="J5830">
        <v>12.3</v>
      </c>
      <c r="K5830">
        <v>11.939447343807601</v>
      </c>
      <c r="L5830">
        <v>12.7565085546285</v>
      </c>
      <c r="M5830">
        <v>3151</v>
      </c>
      <c r="N5830" t="s">
        <v>44</v>
      </c>
      <c r="O5830">
        <v>1.7814588639398501</v>
      </c>
    </row>
    <row r="5831" spans="1:15" x14ac:dyDescent="0.25">
      <c r="A5831" s="20" t="s">
        <v>5931</v>
      </c>
      <c r="B5831">
        <v>5</v>
      </c>
      <c r="C5831" t="s">
        <v>73</v>
      </c>
      <c r="D5831" t="s">
        <v>88</v>
      </c>
      <c r="E5831" t="s">
        <v>92</v>
      </c>
      <c r="F5831" t="s">
        <v>38</v>
      </c>
      <c r="G5831">
        <v>3</v>
      </c>
      <c r="H5831">
        <v>2010</v>
      </c>
      <c r="I5831" t="s">
        <v>56</v>
      </c>
      <c r="J5831">
        <v>11.6</v>
      </c>
      <c r="K5831">
        <v>11.1739747252938</v>
      </c>
      <c r="L5831">
        <v>11.9950132031222</v>
      </c>
      <c r="M5831">
        <v>2840</v>
      </c>
      <c r="N5831" t="s">
        <v>44</v>
      </c>
      <c r="O5831">
        <v>1.8764665626020001</v>
      </c>
    </row>
    <row r="5832" spans="1:15" x14ac:dyDescent="0.25">
      <c r="A5832" s="20" t="s">
        <v>5932</v>
      </c>
      <c r="B5832">
        <v>5</v>
      </c>
      <c r="C5832" t="s">
        <v>73</v>
      </c>
      <c r="D5832" t="s">
        <v>88</v>
      </c>
      <c r="E5832" t="s">
        <v>92</v>
      </c>
      <c r="F5832" t="s">
        <v>38</v>
      </c>
      <c r="G5832">
        <v>3</v>
      </c>
      <c r="H5832">
        <v>2010</v>
      </c>
      <c r="I5832" t="s">
        <v>57</v>
      </c>
      <c r="J5832">
        <v>12.6</v>
      </c>
      <c r="K5832">
        <v>12.1114397451438</v>
      </c>
      <c r="L5832">
        <v>13.078435410065399</v>
      </c>
      <c r="M5832">
        <v>2356</v>
      </c>
      <c r="N5832" t="s">
        <v>44</v>
      </c>
      <c r="O5832">
        <v>2.0602141085758201</v>
      </c>
    </row>
    <row r="5833" spans="1:15" x14ac:dyDescent="0.25">
      <c r="A5833" s="20" t="s">
        <v>5933</v>
      </c>
      <c r="B5833">
        <v>5</v>
      </c>
      <c r="C5833" t="s">
        <v>73</v>
      </c>
      <c r="D5833" t="s">
        <v>88</v>
      </c>
      <c r="E5833" t="s">
        <v>92</v>
      </c>
      <c r="F5833" t="s">
        <v>38</v>
      </c>
      <c r="G5833">
        <v>3</v>
      </c>
      <c r="H5833">
        <v>2010</v>
      </c>
      <c r="I5833" t="s">
        <v>58</v>
      </c>
      <c r="J5833">
        <v>12.8</v>
      </c>
      <c r="K5833">
        <v>12.5414148736099</v>
      </c>
      <c r="L5833">
        <v>12.994888910137</v>
      </c>
      <c r="M5833">
        <v>10731</v>
      </c>
      <c r="N5833" t="s">
        <v>44</v>
      </c>
      <c r="O5833">
        <v>0.96533911199926603</v>
      </c>
    </row>
    <row r="5834" spans="1:15" x14ac:dyDescent="0.25">
      <c r="A5834" s="20" t="s">
        <v>5934</v>
      </c>
      <c r="B5834">
        <v>5</v>
      </c>
      <c r="C5834" t="s">
        <v>73</v>
      </c>
      <c r="D5834" t="s">
        <v>88</v>
      </c>
      <c r="E5834" t="s">
        <v>92</v>
      </c>
      <c r="F5834" t="s">
        <v>38</v>
      </c>
      <c r="G5834">
        <v>3</v>
      </c>
      <c r="H5834">
        <v>2010</v>
      </c>
      <c r="I5834" t="s">
        <v>59</v>
      </c>
      <c r="J5834">
        <v>14</v>
      </c>
      <c r="K5834">
        <v>13.1549015985251</v>
      </c>
      <c r="L5834">
        <v>14.815180488691899</v>
      </c>
      <c r="M5834">
        <v>974</v>
      </c>
      <c r="N5834" t="s">
        <v>44</v>
      </c>
      <c r="O5834">
        <v>3.2042066805600098</v>
      </c>
    </row>
    <row r="5835" spans="1:15" x14ac:dyDescent="0.25">
      <c r="A5835" s="20" t="s">
        <v>5935</v>
      </c>
      <c r="B5835">
        <v>5</v>
      </c>
      <c r="C5835" t="s">
        <v>73</v>
      </c>
      <c r="D5835" t="s">
        <v>88</v>
      </c>
      <c r="E5835" t="s">
        <v>92</v>
      </c>
      <c r="F5835" t="s">
        <v>38</v>
      </c>
      <c r="G5835">
        <v>3</v>
      </c>
      <c r="H5835">
        <v>2010</v>
      </c>
      <c r="I5835" t="s">
        <v>60</v>
      </c>
      <c r="J5835">
        <v>13.2</v>
      </c>
      <c r="K5835">
        <v>12.9380568338649</v>
      </c>
      <c r="L5835">
        <v>13.5386882638674</v>
      </c>
      <c r="M5835">
        <v>6491</v>
      </c>
      <c r="N5835" t="s">
        <v>44</v>
      </c>
      <c r="O5835">
        <v>1.24120694065995</v>
      </c>
    </row>
    <row r="5836" spans="1:15" x14ac:dyDescent="0.25">
      <c r="A5836" s="20" t="s">
        <v>5936</v>
      </c>
      <c r="B5836">
        <v>5</v>
      </c>
      <c r="C5836" t="s">
        <v>73</v>
      </c>
      <c r="D5836" t="s">
        <v>88</v>
      </c>
      <c r="E5836" t="s">
        <v>92</v>
      </c>
      <c r="F5836" t="s">
        <v>38</v>
      </c>
      <c r="G5836">
        <v>3</v>
      </c>
      <c r="H5836">
        <v>2010</v>
      </c>
      <c r="I5836" t="s">
        <v>61</v>
      </c>
      <c r="J5836">
        <v>10.4</v>
      </c>
      <c r="K5836">
        <v>9.4120097846593094</v>
      </c>
      <c r="L5836">
        <v>11.5053011180902</v>
      </c>
      <c r="M5836">
        <v>370</v>
      </c>
      <c r="N5836" t="s">
        <v>44</v>
      </c>
      <c r="O5836">
        <v>5.1987524491003603</v>
      </c>
    </row>
    <row r="5837" spans="1:15" x14ac:dyDescent="0.25">
      <c r="A5837" s="20" t="s">
        <v>5937</v>
      </c>
      <c r="B5837">
        <v>5</v>
      </c>
      <c r="C5837" t="s">
        <v>73</v>
      </c>
      <c r="D5837" t="s">
        <v>88</v>
      </c>
      <c r="E5837" t="s">
        <v>92</v>
      </c>
      <c r="F5837" t="s">
        <v>38</v>
      </c>
      <c r="G5837">
        <v>3</v>
      </c>
      <c r="H5837">
        <v>2010</v>
      </c>
      <c r="I5837" t="s">
        <v>43</v>
      </c>
      <c r="J5837">
        <v>12.5</v>
      </c>
      <c r="K5837">
        <v>12.261723965033999</v>
      </c>
      <c r="L5837">
        <v>12.8247275198345</v>
      </c>
      <c r="M5837">
        <v>6877</v>
      </c>
      <c r="N5837" t="s">
        <v>44</v>
      </c>
      <c r="O5837">
        <v>1.2058699917939799</v>
      </c>
    </row>
    <row r="5838" spans="1:15" x14ac:dyDescent="0.25">
      <c r="A5838" s="20" t="s">
        <v>5938</v>
      </c>
      <c r="B5838">
        <v>5</v>
      </c>
      <c r="C5838" t="s">
        <v>73</v>
      </c>
      <c r="D5838" t="s">
        <v>88</v>
      </c>
      <c r="E5838" t="s">
        <v>92</v>
      </c>
      <c r="F5838" t="s">
        <v>38</v>
      </c>
      <c r="G5838">
        <v>3</v>
      </c>
      <c r="H5838">
        <v>2010</v>
      </c>
      <c r="I5838" t="s">
        <v>62</v>
      </c>
      <c r="J5838">
        <v>12.6</v>
      </c>
      <c r="K5838">
        <v>12.075092128042501</v>
      </c>
      <c r="L5838">
        <v>13.09648163106</v>
      </c>
      <c r="M5838">
        <v>2128</v>
      </c>
      <c r="N5838" t="s">
        <v>44</v>
      </c>
      <c r="O5838">
        <v>2.1677749238102999</v>
      </c>
    </row>
    <row r="5839" spans="1:15" x14ac:dyDescent="0.25">
      <c r="A5839" s="20" t="s">
        <v>5939</v>
      </c>
      <c r="B5839">
        <v>5</v>
      </c>
      <c r="C5839" t="s">
        <v>73</v>
      </c>
      <c r="D5839" t="s">
        <v>88</v>
      </c>
      <c r="E5839" t="s">
        <v>92</v>
      </c>
      <c r="F5839" t="s">
        <v>38</v>
      </c>
      <c r="G5839">
        <v>3</v>
      </c>
      <c r="H5839">
        <v>2010</v>
      </c>
      <c r="I5839" t="s">
        <v>75</v>
      </c>
      <c r="J5839">
        <v>12.6</v>
      </c>
      <c r="K5839">
        <v>12.52</v>
      </c>
      <c r="L5839">
        <v>12.68</v>
      </c>
      <c r="M5839">
        <v>86798</v>
      </c>
      <c r="N5839" t="s">
        <v>44</v>
      </c>
      <c r="O5839">
        <v>0.33942602711169201</v>
      </c>
    </row>
    <row r="5840" spans="1:15" x14ac:dyDescent="0.25">
      <c r="A5840" s="20" t="s">
        <v>5940</v>
      </c>
      <c r="B5840">
        <v>5</v>
      </c>
      <c r="C5840" t="s">
        <v>73</v>
      </c>
      <c r="D5840" t="s">
        <v>88</v>
      </c>
      <c r="E5840" t="s">
        <v>92</v>
      </c>
      <c r="F5840" t="s">
        <v>38</v>
      </c>
      <c r="G5840">
        <v>3</v>
      </c>
      <c r="H5840">
        <v>2010</v>
      </c>
      <c r="I5840" t="s">
        <v>45</v>
      </c>
      <c r="J5840">
        <v>12</v>
      </c>
      <c r="K5840">
        <v>11.671970521453501</v>
      </c>
      <c r="L5840">
        <v>12.3205361159956</v>
      </c>
      <c r="M5840">
        <v>4717</v>
      </c>
      <c r="N5840" t="s">
        <v>44</v>
      </c>
      <c r="O5840">
        <v>1.45601906582088</v>
      </c>
    </row>
    <row r="5841" spans="1:15" x14ac:dyDescent="0.25">
      <c r="A5841" s="20" t="s">
        <v>5941</v>
      </c>
      <c r="B5841">
        <v>5</v>
      </c>
      <c r="C5841" t="s">
        <v>73</v>
      </c>
      <c r="D5841" t="s">
        <v>88</v>
      </c>
      <c r="E5841" t="s">
        <v>92</v>
      </c>
      <c r="F5841" t="s">
        <v>38</v>
      </c>
      <c r="G5841">
        <v>3</v>
      </c>
      <c r="H5841">
        <v>2010</v>
      </c>
      <c r="I5841" t="s">
        <v>46</v>
      </c>
      <c r="J5841">
        <v>14.7</v>
      </c>
      <c r="K5841">
        <v>14.269876058547201</v>
      </c>
      <c r="L5841">
        <v>15.0712053844992</v>
      </c>
      <c r="M5841">
        <v>4508</v>
      </c>
      <c r="N5841" t="s">
        <v>44</v>
      </c>
      <c r="O5841">
        <v>1.4893886718362499</v>
      </c>
    </row>
    <row r="5842" spans="1:15" x14ac:dyDescent="0.25">
      <c r="A5842" s="20" t="s">
        <v>5942</v>
      </c>
      <c r="B5842">
        <v>5</v>
      </c>
      <c r="C5842" t="s">
        <v>73</v>
      </c>
      <c r="D5842" t="s">
        <v>88</v>
      </c>
      <c r="E5842" t="s">
        <v>92</v>
      </c>
      <c r="F5842" t="s">
        <v>38</v>
      </c>
      <c r="G5842">
        <v>3</v>
      </c>
      <c r="H5842">
        <v>2010</v>
      </c>
      <c r="I5842" t="s">
        <v>47</v>
      </c>
      <c r="J5842">
        <v>13.7</v>
      </c>
      <c r="K5842">
        <v>13.5228318472016</v>
      </c>
      <c r="L5842">
        <v>13.9789871447566</v>
      </c>
      <c r="M5842">
        <v>11924</v>
      </c>
      <c r="N5842" t="s">
        <v>44</v>
      </c>
      <c r="O5842">
        <v>0.91577549109149303</v>
      </c>
    </row>
    <row r="5843" spans="1:15" x14ac:dyDescent="0.25">
      <c r="A5843" s="20" t="s">
        <v>5943</v>
      </c>
      <c r="B5843">
        <v>5</v>
      </c>
      <c r="C5843" t="s">
        <v>73</v>
      </c>
      <c r="D5843" t="s">
        <v>88</v>
      </c>
      <c r="E5843" t="s">
        <v>92</v>
      </c>
      <c r="F5843" t="s">
        <v>38</v>
      </c>
      <c r="G5843">
        <v>3</v>
      </c>
      <c r="H5843">
        <v>2010</v>
      </c>
      <c r="I5843" t="s">
        <v>48</v>
      </c>
      <c r="J5843">
        <v>11</v>
      </c>
      <c r="K5843">
        <v>10.7344690278813</v>
      </c>
      <c r="L5843">
        <v>11.348268118860201</v>
      </c>
      <c r="M5843">
        <v>4536</v>
      </c>
      <c r="N5843" t="s">
        <v>44</v>
      </c>
      <c r="O5843">
        <v>1.4847846772912501</v>
      </c>
    </row>
    <row r="5844" spans="1:15" x14ac:dyDescent="0.25">
      <c r="A5844" s="20" t="s">
        <v>5944</v>
      </c>
      <c r="B5844">
        <v>5</v>
      </c>
      <c r="C5844" t="s">
        <v>73</v>
      </c>
      <c r="D5844" t="s">
        <v>88</v>
      </c>
      <c r="E5844" t="s">
        <v>92</v>
      </c>
      <c r="F5844" t="s">
        <v>38</v>
      </c>
      <c r="G5844">
        <v>3</v>
      </c>
      <c r="H5844">
        <v>2010</v>
      </c>
      <c r="I5844" t="s">
        <v>49</v>
      </c>
      <c r="J5844">
        <v>15</v>
      </c>
      <c r="K5844">
        <v>14.525432137771601</v>
      </c>
      <c r="L5844">
        <v>15.411634705703101</v>
      </c>
      <c r="M5844">
        <v>3741</v>
      </c>
      <c r="N5844" t="s">
        <v>44</v>
      </c>
      <c r="O5844">
        <v>1.63495628798429</v>
      </c>
    </row>
    <row r="5845" spans="1:15" x14ac:dyDescent="0.25">
      <c r="A5845" s="20" t="s">
        <v>5945</v>
      </c>
      <c r="B5845">
        <v>5</v>
      </c>
      <c r="C5845" t="s">
        <v>73</v>
      </c>
      <c r="D5845" t="s">
        <v>88</v>
      </c>
      <c r="E5845" t="s">
        <v>92</v>
      </c>
      <c r="F5845" t="s">
        <v>38</v>
      </c>
      <c r="G5845">
        <v>3</v>
      </c>
      <c r="H5845">
        <v>2010</v>
      </c>
      <c r="I5845" t="s">
        <v>50</v>
      </c>
      <c r="J5845">
        <v>11.2</v>
      </c>
      <c r="K5845">
        <v>10.9120243353994</v>
      </c>
      <c r="L5845">
        <v>11.535674312724201</v>
      </c>
      <c r="M5845">
        <v>4545</v>
      </c>
      <c r="N5845" t="s">
        <v>44</v>
      </c>
      <c r="O5845">
        <v>1.48331386496662</v>
      </c>
    </row>
    <row r="5846" spans="1:15" x14ac:dyDescent="0.25">
      <c r="A5846" s="20" t="s">
        <v>5946</v>
      </c>
      <c r="B5846">
        <v>5</v>
      </c>
      <c r="C5846" t="s">
        <v>73</v>
      </c>
      <c r="D5846" t="s">
        <v>88</v>
      </c>
      <c r="E5846" t="s">
        <v>92</v>
      </c>
      <c r="F5846" t="s">
        <v>38</v>
      </c>
      <c r="G5846">
        <v>3</v>
      </c>
      <c r="H5846">
        <v>2010</v>
      </c>
      <c r="I5846" t="s">
        <v>51</v>
      </c>
      <c r="J5846">
        <v>13.5</v>
      </c>
      <c r="K5846">
        <v>13.1356209012376</v>
      </c>
      <c r="L5846">
        <v>13.9069985789687</v>
      </c>
      <c r="M5846">
        <v>4130</v>
      </c>
      <c r="N5846" t="s">
        <v>44</v>
      </c>
      <c r="O5846">
        <v>1.5560551102236899</v>
      </c>
    </row>
    <row r="5847" spans="1:15" x14ac:dyDescent="0.25">
      <c r="A5847" s="20" t="s">
        <v>5947</v>
      </c>
      <c r="B5847">
        <v>5</v>
      </c>
      <c r="C5847" t="s">
        <v>73</v>
      </c>
      <c r="D5847" t="s">
        <v>88</v>
      </c>
      <c r="E5847" t="s">
        <v>93</v>
      </c>
      <c r="F5847" t="s">
        <v>42</v>
      </c>
      <c r="G5847">
        <v>4</v>
      </c>
      <c r="H5847">
        <v>2010</v>
      </c>
      <c r="I5847" t="s">
        <v>34</v>
      </c>
      <c r="J5847">
        <v>11.3</v>
      </c>
      <c r="K5847">
        <v>11.0444654299899</v>
      </c>
      <c r="L5847">
        <v>11.5504672503784</v>
      </c>
      <c r="M5847">
        <v>7003</v>
      </c>
      <c r="N5847" t="s">
        <v>44</v>
      </c>
      <c r="O5847">
        <v>1.19497257121314</v>
      </c>
    </row>
    <row r="5848" spans="1:15" x14ac:dyDescent="0.25">
      <c r="A5848" s="20" t="s">
        <v>5948</v>
      </c>
      <c r="B5848">
        <v>5</v>
      </c>
      <c r="C5848" t="s">
        <v>73</v>
      </c>
      <c r="D5848" t="s">
        <v>88</v>
      </c>
      <c r="E5848" t="s">
        <v>93</v>
      </c>
      <c r="F5848" t="s">
        <v>42</v>
      </c>
      <c r="G5848">
        <v>4</v>
      </c>
      <c r="H5848">
        <v>2010</v>
      </c>
      <c r="I5848" t="s">
        <v>52</v>
      </c>
      <c r="J5848">
        <v>9</v>
      </c>
      <c r="K5848">
        <v>7.7940658857976901</v>
      </c>
      <c r="L5848">
        <v>10.243944563295701</v>
      </c>
      <c r="M5848">
        <v>196</v>
      </c>
      <c r="N5848" t="s">
        <v>44</v>
      </c>
      <c r="O5848">
        <v>7.1428571428571397</v>
      </c>
    </row>
    <row r="5849" spans="1:15" x14ac:dyDescent="0.25">
      <c r="A5849" s="20" t="s">
        <v>5949</v>
      </c>
      <c r="B5849">
        <v>5</v>
      </c>
      <c r="C5849" t="s">
        <v>73</v>
      </c>
      <c r="D5849" t="s">
        <v>88</v>
      </c>
      <c r="E5849" t="s">
        <v>93</v>
      </c>
      <c r="F5849" t="s">
        <v>42</v>
      </c>
      <c r="G5849">
        <v>4</v>
      </c>
      <c r="H5849">
        <v>2010</v>
      </c>
      <c r="I5849" t="s">
        <v>53</v>
      </c>
      <c r="J5849">
        <v>8.6999999999999993</v>
      </c>
      <c r="K5849">
        <v>7.7991182524952896</v>
      </c>
      <c r="L5849">
        <v>9.6213702324597605</v>
      </c>
      <c r="M5849">
        <v>328</v>
      </c>
      <c r="N5849" t="s">
        <v>44</v>
      </c>
      <c r="O5849">
        <v>5.5215763037423304</v>
      </c>
    </row>
    <row r="5850" spans="1:15" x14ac:dyDescent="0.25">
      <c r="A5850" s="20" t="s">
        <v>5950</v>
      </c>
      <c r="B5850">
        <v>5</v>
      </c>
      <c r="C5850" t="s">
        <v>73</v>
      </c>
      <c r="D5850" t="s">
        <v>88</v>
      </c>
      <c r="E5850" t="s">
        <v>93</v>
      </c>
      <c r="F5850" t="s">
        <v>42</v>
      </c>
      <c r="G5850">
        <v>4</v>
      </c>
      <c r="H5850">
        <v>2010</v>
      </c>
      <c r="I5850" t="s">
        <v>54</v>
      </c>
      <c r="J5850">
        <v>10.1</v>
      </c>
      <c r="K5850">
        <v>7.7836111805600998</v>
      </c>
      <c r="L5850">
        <v>12.9878884580217</v>
      </c>
      <c r="M5850">
        <v>58</v>
      </c>
      <c r="N5850" t="s">
        <v>44</v>
      </c>
      <c r="O5850">
        <v>13.130643285972299</v>
      </c>
    </row>
    <row r="5851" spans="1:15" x14ac:dyDescent="0.25">
      <c r="A5851" s="20" t="s">
        <v>5951</v>
      </c>
      <c r="B5851">
        <v>5</v>
      </c>
      <c r="C5851" t="s">
        <v>73</v>
      </c>
      <c r="D5851" t="s">
        <v>88</v>
      </c>
      <c r="E5851" t="s">
        <v>93</v>
      </c>
      <c r="F5851" t="s">
        <v>42</v>
      </c>
      <c r="G5851">
        <v>4</v>
      </c>
      <c r="H5851">
        <v>2010</v>
      </c>
      <c r="I5851" t="s">
        <v>55</v>
      </c>
      <c r="J5851">
        <v>11.1</v>
      </c>
      <c r="K5851">
        <v>10.338079479609201</v>
      </c>
      <c r="L5851">
        <v>11.9681003038918</v>
      </c>
      <c r="M5851">
        <v>645</v>
      </c>
      <c r="N5851" t="s">
        <v>44</v>
      </c>
      <c r="O5851">
        <v>3.9374961547907898</v>
      </c>
    </row>
    <row r="5852" spans="1:15" x14ac:dyDescent="0.25">
      <c r="A5852" s="20" t="s">
        <v>5952</v>
      </c>
      <c r="B5852">
        <v>5</v>
      </c>
      <c r="C5852" t="s">
        <v>73</v>
      </c>
      <c r="D5852" t="s">
        <v>88</v>
      </c>
      <c r="E5852" t="s">
        <v>93</v>
      </c>
      <c r="F5852" t="s">
        <v>42</v>
      </c>
      <c r="G5852">
        <v>4</v>
      </c>
      <c r="H5852">
        <v>2010</v>
      </c>
      <c r="I5852" t="s">
        <v>56</v>
      </c>
      <c r="J5852">
        <v>9.6</v>
      </c>
      <c r="K5852">
        <v>8.1816063105716008</v>
      </c>
      <c r="L5852">
        <v>11.297202379805301</v>
      </c>
      <c r="M5852">
        <v>138</v>
      </c>
      <c r="N5852" t="s">
        <v>44</v>
      </c>
      <c r="O5852">
        <v>8.5125653075874901</v>
      </c>
    </row>
    <row r="5853" spans="1:15" x14ac:dyDescent="0.25">
      <c r="A5853" s="20" t="s">
        <v>5953</v>
      </c>
      <c r="B5853">
        <v>5</v>
      </c>
      <c r="C5853" t="s">
        <v>73</v>
      </c>
      <c r="D5853" t="s">
        <v>88</v>
      </c>
      <c r="E5853" t="s">
        <v>93</v>
      </c>
      <c r="F5853" t="s">
        <v>42</v>
      </c>
      <c r="G5853">
        <v>4</v>
      </c>
      <c r="H5853">
        <v>2010</v>
      </c>
      <c r="I5853" t="s">
        <v>57</v>
      </c>
      <c r="J5853">
        <v>11.2</v>
      </c>
      <c r="K5853">
        <v>9.6922886133748705</v>
      </c>
      <c r="L5853">
        <v>12.954583501961499</v>
      </c>
      <c r="M5853">
        <v>168</v>
      </c>
      <c r="N5853" t="s">
        <v>44</v>
      </c>
      <c r="O5853">
        <v>7.7151674981046003</v>
      </c>
    </row>
    <row r="5854" spans="1:15" x14ac:dyDescent="0.25">
      <c r="A5854" s="20" t="s">
        <v>5954</v>
      </c>
      <c r="B5854">
        <v>5</v>
      </c>
      <c r="C5854" t="s">
        <v>73</v>
      </c>
      <c r="D5854" t="s">
        <v>88</v>
      </c>
      <c r="E5854" t="s">
        <v>93</v>
      </c>
      <c r="F5854" t="s">
        <v>42</v>
      </c>
      <c r="G5854">
        <v>4</v>
      </c>
      <c r="H5854">
        <v>2010</v>
      </c>
      <c r="I5854" t="s">
        <v>58</v>
      </c>
      <c r="J5854">
        <v>11.1</v>
      </c>
      <c r="K5854">
        <v>10.511131204944901</v>
      </c>
      <c r="L5854">
        <v>11.617537806768</v>
      </c>
      <c r="M5854">
        <v>1372</v>
      </c>
      <c r="N5854" t="s">
        <v>44</v>
      </c>
      <c r="O5854">
        <v>2.6997462357801898</v>
      </c>
    </row>
    <row r="5855" spans="1:15" x14ac:dyDescent="0.25">
      <c r="A5855" s="20" t="s">
        <v>5955</v>
      </c>
      <c r="B5855">
        <v>5</v>
      </c>
      <c r="C5855" t="s">
        <v>73</v>
      </c>
      <c r="D5855" t="s">
        <v>88</v>
      </c>
      <c r="E5855" t="s">
        <v>93</v>
      </c>
      <c r="F5855" t="s">
        <v>42</v>
      </c>
      <c r="G5855">
        <v>4</v>
      </c>
      <c r="H5855">
        <v>2010</v>
      </c>
      <c r="I5855" t="s">
        <v>59</v>
      </c>
      <c r="J5855">
        <v>13.1</v>
      </c>
      <c r="K5855">
        <v>11.1973733848896</v>
      </c>
      <c r="L5855">
        <v>15.353515575908499</v>
      </c>
      <c r="M5855">
        <v>140</v>
      </c>
      <c r="N5855" t="s">
        <v>44</v>
      </c>
      <c r="O5855">
        <v>8.4515425472851593</v>
      </c>
    </row>
    <row r="5856" spans="1:15" x14ac:dyDescent="0.25">
      <c r="A5856" s="20" t="s">
        <v>5956</v>
      </c>
      <c r="B5856">
        <v>5</v>
      </c>
      <c r="C5856" t="s">
        <v>73</v>
      </c>
      <c r="D5856" t="s">
        <v>88</v>
      </c>
      <c r="E5856" t="s">
        <v>93</v>
      </c>
      <c r="F5856" t="s">
        <v>42</v>
      </c>
      <c r="G5856">
        <v>4</v>
      </c>
      <c r="H5856">
        <v>2010</v>
      </c>
      <c r="I5856" t="s">
        <v>60</v>
      </c>
      <c r="J5856">
        <v>11.1</v>
      </c>
      <c r="K5856">
        <v>10.807209925595799</v>
      </c>
      <c r="L5856">
        <v>11.3787531934871</v>
      </c>
      <c r="M5856">
        <v>5153</v>
      </c>
      <c r="N5856" t="s">
        <v>44</v>
      </c>
      <c r="O5856">
        <v>1.39306034192456</v>
      </c>
    </row>
    <row r="5857" spans="1:15" x14ac:dyDescent="0.25">
      <c r="A5857" s="20" t="s">
        <v>5957</v>
      </c>
      <c r="B5857">
        <v>5</v>
      </c>
      <c r="C5857" t="s">
        <v>73</v>
      </c>
      <c r="D5857" t="s">
        <v>88</v>
      </c>
      <c r="E5857" t="s">
        <v>93</v>
      </c>
      <c r="F5857" t="s">
        <v>42</v>
      </c>
      <c r="G5857">
        <v>4</v>
      </c>
      <c r="H5857">
        <v>2010</v>
      </c>
      <c r="I5857" t="s">
        <v>61</v>
      </c>
      <c r="J5857">
        <v>8.3000000000000007</v>
      </c>
      <c r="K5857">
        <v>5.7140546219528003</v>
      </c>
      <c r="L5857">
        <v>11.781650960741599</v>
      </c>
      <c r="M5857">
        <v>29</v>
      </c>
      <c r="N5857" t="s">
        <v>44</v>
      </c>
      <c r="O5857">
        <v>18.569533817705199</v>
      </c>
    </row>
    <row r="5858" spans="1:15" x14ac:dyDescent="0.25">
      <c r="A5858" s="20" t="s">
        <v>5958</v>
      </c>
      <c r="B5858">
        <v>5</v>
      </c>
      <c r="C5858" t="s">
        <v>73</v>
      </c>
      <c r="D5858" t="s">
        <v>88</v>
      </c>
      <c r="E5858" t="s">
        <v>93</v>
      </c>
      <c r="F5858" t="s">
        <v>42</v>
      </c>
      <c r="G5858">
        <v>4</v>
      </c>
      <c r="H5858">
        <v>2010</v>
      </c>
      <c r="I5858" t="s">
        <v>43</v>
      </c>
      <c r="J5858">
        <v>10.5</v>
      </c>
      <c r="K5858">
        <v>9.6201942724879395</v>
      </c>
      <c r="L5858">
        <v>11.482954952460201</v>
      </c>
      <c r="M5858">
        <v>441</v>
      </c>
      <c r="N5858" t="s">
        <v>44</v>
      </c>
      <c r="O5858">
        <v>4.7619047619047601</v>
      </c>
    </row>
    <row r="5859" spans="1:15" x14ac:dyDescent="0.25">
      <c r="A5859" s="20" t="s">
        <v>5959</v>
      </c>
      <c r="B5859">
        <v>5</v>
      </c>
      <c r="C5859" t="s">
        <v>73</v>
      </c>
      <c r="D5859" t="s">
        <v>88</v>
      </c>
      <c r="E5859" t="s">
        <v>93</v>
      </c>
      <c r="F5859" t="s">
        <v>42</v>
      </c>
      <c r="G5859">
        <v>4</v>
      </c>
      <c r="H5859">
        <v>2010</v>
      </c>
      <c r="I5859" t="s">
        <v>62</v>
      </c>
      <c r="J5859">
        <v>8.4</v>
      </c>
      <c r="K5859">
        <v>7.06136797678717</v>
      </c>
      <c r="L5859">
        <v>9.8635476304343506</v>
      </c>
      <c r="M5859">
        <v>133</v>
      </c>
      <c r="N5859" t="s">
        <v>44</v>
      </c>
      <c r="O5859">
        <v>8.6710996952411996</v>
      </c>
    </row>
    <row r="5860" spans="1:15" x14ac:dyDescent="0.25">
      <c r="A5860" s="20" t="s">
        <v>5960</v>
      </c>
      <c r="B5860">
        <v>5</v>
      </c>
      <c r="C5860" t="s">
        <v>73</v>
      </c>
      <c r="D5860" t="s">
        <v>88</v>
      </c>
      <c r="E5860" t="s">
        <v>93</v>
      </c>
      <c r="F5860" t="s">
        <v>42</v>
      </c>
      <c r="G5860">
        <v>4</v>
      </c>
      <c r="H5860">
        <v>2010</v>
      </c>
      <c r="I5860" t="s">
        <v>75</v>
      </c>
      <c r="J5860">
        <v>10.65</v>
      </c>
      <c r="K5860">
        <v>10.55</v>
      </c>
      <c r="L5860">
        <v>10.76</v>
      </c>
      <c r="M5860">
        <v>36906</v>
      </c>
      <c r="N5860" t="s">
        <v>44</v>
      </c>
      <c r="O5860">
        <v>0.52053688794335096</v>
      </c>
    </row>
    <row r="5861" spans="1:15" x14ac:dyDescent="0.25">
      <c r="A5861" s="20" t="s">
        <v>5961</v>
      </c>
      <c r="B5861">
        <v>5</v>
      </c>
      <c r="C5861" t="s">
        <v>73</v>
      </c>
      <c r="D5861" t="s">
        <v>88</v>
      </c>
      <c r="E5861" t="s">
        <v>93</v>
      </c>
      <c r="F5861" t="s">
        <v>42</v>
      </c>
      <c r="G5861">
        <v>4</v>
      </c>
      <c r="H5861">
        <v>2010</v>
      </c>
      <c r="I5861" t="s">
        <v>45</v>
      </c>
      <c r="J5861">
        <v>9.6</v>
      </c>
      <c r="K5861">
        <v>9.1107419012187201</v>
      </c>
      <c r="L5861">
        <v>10.1048686697552</v>
      </c>
      <c r="M5861">
        <v>1309</v>
      </c>
      <c r="N5861" t="s">
        <v>44</v>
      </c>
      <c r="O5861">
        <v>2.7639499641139098</v>
      </c>
    </row>
    <row r="5862" spans="1:15" x14ac:dyDescent="0.25">
      <c r="A5862" s="20" t="s">
        <v>5962</v>
      </c>
      <c r="B5862">
        <v>5</v>
      </c>
      <c r="C5862" t="s">
        <v>73</v>
      </c>
      <c r="D5862" t="s">
        <v>88</v>
      </c>
      <c r="E5862" t="s">
        <v>93</v>
      </c>
      <c r="F5862" t="s">
        <v>42</v>
      </c>
      <c r="G5862">
        <v>4</v>
      </c>
      <c r="H5862">
        <v>2010</v>
      </c>
      <c r="I5862" t="s">
        <v>46</v>
      </c>
      <c r="J5862">
        <v>13</v>
      </c>
      <c r="K5862">
        <v>12.625059046901301</v>
      </c>
      <c r="L5862">
        <v>13.4715373309788</v>
      </c>
      <c r="M5862">
        <v>3226</v>
      </c>
      <c r="N5862" t="s">
        <v>44</v>
      </c>
      <c r="O5862">
        <v>1.76062886809212</v>
      </c>
    </row>
    <row r="5863" spans="1:15" x14ac:dyDescent="0.25">
      <c r="A5863" s="20" t="s">
        <v>5963</v>
      </c>
      <c r="B5863">
        <v>5</v>
      </c>
      <c r="C5863" t="s">
        <v>73</v>
      </c>
      <c r="D5863" t="s">
        <v>88</v>
      </c>
      <c r="E5863" t="s">
        <v>93</v>
      </c>
      <c r="F5863" t="s">
        <v>42</v>
      </c>
      <c r="G5863">
        <v>4</v>
      </c>
      <c r="H5863">
        <v>2010</v>
      </c>
      <c r="I5863" t="s">
        <v>47</v>
      </c>
      <c r="J5863">
        <v>9.9</v>
      </c>
      <c r="K5863">
        <v>9.7473032852637704</v>
      </c>
      <c r="L5863">
        <v>10.0655139742613</v>
      </c>
      <c r="M5863">
        <v>13338</v>
      </c>
      <c r="N5863" t="s">
        <v>44</v>
      </c>
      <c r="O5863">
        <v>0.86587388911021801</v>
      </c>
    </row>
    <row r="5864" spans="1:15" x14ac:dyDescent="0.25">
      <c r="A5864" s="20" t="s">
        <v>5964</v>
      </c>
      <c r="B5864">
        <v>5</v>
      </c>
      <c r="C5864" t="s">
        <v>73</v>
      </c>
      <c r="D5864" t="s">
        <v>88</v>
      </c>
      <c r="E5864" t="s">
        <v>93</v>
      </c>
      <c r="F5864" t="s">
        <v>42</v>
      </c>
      <c r="G5864">
        <v>4</v>
      </c>
      <c r="H5864">
        <v>2010</v>
      </c>
      <c r="I5864" t="s">
        <v>48</v>
      </c>
      <c r="J5864">
        <v>8.1</v>
      </c>
      <c r="K5864">
        <v>7.4482183673619202</v>
      </c>
      <c r="L5864">
        <v>8.7812383276097599</v>
      </c>
      <c r="M5864">
        <v>533</v>
      </c>
      <c r="N5864" t="s">
        <v>44</v>
      </c>
      <c r="O5864">
        <v>4.3314808182420999</v>
      </c>
    </row>
    <row r="5865" spans="1:15" x14ac:dyDescent="0.25">
      <c r="A5865" s="20" t="s">
        <v>5965</v>
      </c>
      <c r="B5865">
        <v>5</v>
      </c>
      <c r="C5865" t="s">
        <v>73</v>
      </c>
      <c r="D5865" t="s">
        <v>88</v>
      </c>
      <c r="E5865" t="s">
        <v>93</v>
      </c>
      <c r="F5865" t="s">
        <v>42</v>
      </c>
      <c r="G5865">
        <v>4</v>
      </c>
      <c r="H5865">
        <v>2010</v>
      </c>
      <c r="I5865" t="s">
        <v>49</v>
      </c>
      <c r="J5865">
        <v>12.4</v>
      </c>
      <c r="K5865">
        <v>11.9084844562945</v>
      </c>
      <c r="L5865">
        <v>13.005446821354999</v>
      </c>
      <c r="M5865">
        <v>1731</v>
      </c>
      <c r="N5865" t="s">
        <v>44</v>
      </c>
      <c r="O5865">
        <v>2.4035406196088598</v>
      </c>
    </row>
    <row r="5866" spans="1:15" x14ac:dyDescent="0.25">
      <c r="A5866" s="20" t="s">
        <v>5966</v>
      </c>
      <c r="B5866">
        <v>5</v>
      </c>
      <c r="C5866" t="s">
        <v>73</v>
      </c>
      <c r="D5866" t="s">
        <v>88</v>
      </c>
      <c r="E5866" t="s">
        <v>93</v>
      </c>
      <c r="F5866" t="s">
        <v>42</v>
      </c>
      <c r="G5866">
        <v>4</v>
      </c>
      <c r="H5866">
        <v>2010</v>
      </c>
      <c r="I5866" t="s">
        <v>50</v>
      </c>
      <c r="J5866">
        <v>10.6</v>
      </c>
      <c r="K5866">
        <v>9.5915491422069596</v>
      </c>
      <c r="L5866">
        <v>11.593716736909601</v>
      </c>
      <c r="M5866">
        <v>391</v>
      </c>
      <c r="N5866" t="s">
        <v>44</v>
      </c>
      <c r="O5866">
        <v>5.0572173742417403</v>
      </c>
    </row>
    <row r="5867" spans="1:15" x14ac:dyDescent="0.25">
      <c r="A5867" s="20" t="s">
        <v>5967</v>
      </c>
      <c r="B5867">
        <v>5</v>
      </c>
      <c r="C5867" t="s">
        <v>73</v>
      </c>
      <c r="D5867" t="s">
        <v>88</v>
      </c>
      <c r="E5867" t="s">
        <v>93</v>
      </c>
      <c r="F5867" t="s">
        <v>42</v>
      </c>
      <c r="G5867">
        <v>4</v>
      </c>
      <c r="H5867">
        <v>2010</v>
      </c>
      <c r="I5867" t="s">
        <v>51</v>
      </c>
      <c r="J5867">
        <v>11</v>
      </c>
      <c r="K5867">
        <v>10.2027935645858</v>
      </c>
      <c r="L5867">
        <v>11.9223549354956</v>
      </c>
      <c r="M5867">
        <v>574</v>
      </c>
      <c r="N5867" t="s">
        <v>44</v>
      </c>
      <c r="O5867">
        <v>4.17391935564841</v>
      </c>
    </row>
    <row r="5868" spans="1:15" x14ac:dyDescent="0.25">
      <c r="A5868" s="20" t="s">
        <v>5968</v>
      </c>
      <c r="B5868">
        <v>5</v>
      </c>
      <c r="C5868" t="s">
        <v>73</v>
      </c>
      <c r="D5868" t="s">
        <v>88</v>
      </c>
      <c r="E5868" t="s">
        <v>94</v>
      </c>
      <c r="F5868" t="s">
        <v>35</v>
      </c>
      <c r="G5868">
        <v>5</v>
      </c>
      <c r="H5868">
        <v>2010</v>
      </c>
      <c r="I5868" t="s">
        <v>34</v>
      </c>
      <c r="J5868">
        <v>8.1</v>
      </c>
      <c r="K5868">
        <v>7.9057952103814397</v>
      </c>
      <c r="L5868">
        <v>8.3282645899494501</v>
      </c>
      <c r="M5868">
        <v>6455</v>
      </c>
      <c r="N5868" t="s">
        <v>44</v>
      </c>
      <c r="O5868">
        <v>1.24466327855954</v>
      </c>
    </row>
    <row r="5869" spans="1:15" x14ac:dyDescent="0.25">
      <c r="A5869" s="20" t="s">
        <v>5969</v>
      </c>
      <c r="B5869">
        <v>5</v>
      </c>
      <c r="C5869" t="s">
        <v>73</v>
      </c>
      <c r="D5869" t="s">
        <v>88</v>
      </c>
      <c r="E5869" t="s">
        <v>94</v>
      </c>
      <c r="F5869" t="s">
        <v>35</v>
      </c>
      <c r="G5869">
        <v>5</v>
      </c>
      <c r="H5869">
        <v>2010</v>
      </c>
      <c r="I5869" t="s">
        <v>52</v>
      </c>
      <c r="J5869">
        <v>5.9</v>
      </c>
      <c r="K5869">
        <v>4.9813462466593403</v>
      </c>
      <c r="L5869">
        <v>6.8399324545403797</v>
      </c>
      <c r="M5869">
        <v>160</v>
      </c>
      <c r="N5869" t="s">
        <v>44</v>
      </c>
      <c r="O5869">
        <v>7.9056941504209499</v>
      </c>
    </row>
    <row r="5870" spans="1:15" x14ac:dyDescent="0.25">
      <c r="A5870" s="20" t="s">
        <v>5970</v>
      </c>
      <c r="B5870">
        <v>5</v>
      </c>
      <c r="C5870" t="s">
        <v>73</v>
      </c>
      <c r="D5870" t="s">
        <v>88</v>
      </c>
      <c r="E5870" t="s">
        <v>94</v>
      </c>
      <c r="F5870" t="s">
        <v>35</v>
      </c>
      <c r="G5870">
        <v>5</v>
      </c>
      <c r="H5870">
        <v>2010</v>
      </c>
      <c r="I5870" t="s">
        <v>53</v>
      </c>
      <c r="J5870">
        <v>7.4</v>
      </c>
      <c r="K5870">
        <v>6.4065595503658397</v>
      </c>
      <c r="L5870">
        <v>8.5355303051661906</v>
      </c>
      <c r="M5870">
        <v>197</v>
      </c>
      <c r="N5870" t="s">
        <v>44</v>
      </c>
      <c r="O5870">
        <v>7.1247049987909596</v>
      </c>
    </row>
    <row r="5871" spans="1:15" x14ac:dyDescent="0.25">
      <c r="A5871" s="20" t="s">
        <v>5971</v>
      </c>
      <c r="B5871">
        <v>5</v>
      </c>
      <c r="C5871" t="s">
        <v>73</v>
      </c>
      <c r="D5871" t="s">
        <v>88</v>
      </c>
      <c r="E5871" t="s">
        <v>94</v>
      </c>
      <c r="F5871" t="s">
        <v>35</v>
      </c>
      <c r="G5871">
        <v>5</v>
      </c>
      <c r="H5871">
        <v>2010</v>
      </c>
      <c r="I5871" t="s">
        <v>54</v>
      </c>
      <c r="J5871">
        <v>7.1</v>
      </c>
      <c r="K5871">
        <v>5.4122040119566499</v>
      </c>
      <c r="L5871">
        <v>9.2295782046583792</v>
      </c>
      <c r="M5871">
        <v>57</v>
      </c>
      <c r="N5871" t="s">
        <v>44</v>
      </c>
      <c r="O5871">
        <v>13.245323570650401</v>
      </c>
    </row>
    <row r="5872" spans="1:15" x14ac:dyDescent="0.25">
      <c r="A5872" s="20" t="s">
        <v>5972</v>
      </c>
      <c r="B5872">
        <v>5</v>
      </c>
      <c r="C5872" t="s">
        <v>73</v>
      </c>
      <c r="D5872" t="s">
        <v>88</v>
      </c>
      <c r="E5872" t="s">
        <v>94</v>
      </c>
      <c r="F5872" t="s">
        <v>35</v>
      </c>
      <c r="G5872">
        <v>5</v>
      </c>
      <c r="H5872">
        <v>2010</v>
      </c>
      <c r="I5872" t="s">
        <v>55</v>
      </c>
      <c r="J5872">
        <v>7.3</v>
      </c>
      <c r="K5872">
        <v>6.6363354255228799</v>
      </c>
      <c r="L5872">
        <v>7.9208237282751099</v>
      </c>
      <c r="M5872">
        <v>506</v>
      </c>
      <c r="N5872" t="s">
        <v>44</v>
      </c>
      <c r="O5872">
        <v>4.4455422447438702</v>
      </c>
    </row>
    <row r="5873" spans="1:15" x14ac:dyDescent="0.25">
      <c r="A5873" s="20" t="s">
        <v>5973</v>
      </c>
      <c r="B5873">
        <v>5</v>
      </c>
      <c r="C5873" t="s">
        <v>73</v>
      </c>
      <c r="D5873" t="s">
        <v>88</v>
      </c>
      <c r="E5873" t="s">
        <v>94</v>
      </c>
      <c r="F5873" t="s">
        <v>35</v>
      </c>
      <c r="G5873">
        <v>5</v>
      </c>
      <c r="H5873">
        <v>2010</v>
      </c>
      <c r="I5873" t="s">
        <v>56</v>
      </c>
      <c r="J5873">
        <v>6.6</v>
      </c>
      <c r="K5873">
        <v>4.7568723666388903</v>
      </c>
      <c r="L5873">
        <v>8.8216383045016293</v>
      </c>
      <c r="M5873">
        <v>45</v>
      </c>
      <c r="N5873" t="s">
        <v>44</v>
      </c>
      <c r="O5873">
        <v>14.907119849998599</v>
      </c>
    </row>
    <row r="5874" spans="1:15" x14ac:dyDescent="0.25">
      <c r="A5874" s="20" t="s">
        <v>5974</v>
      </c>
      <c r="B5874">
        <v>5</v>
      </c>
      <c r="C5874" t="s">
        <v>73</v>
      </c>
      <c r="D5874" t="s">
        <v>88</v>
      </c>
      <c r="E5874" t="s">
        <v>94</v>
      </c>
      <c r="F5874" t="s">
        <v>35</v>
      </c>
      <c r="G5874">
        <v>5</v>
      </c>
      <c r="H5874">
        <v>2010</v>
      </c>
      <c r="I5874" t="s">
        <v>57</v>
      </c>
      <c r="J5874">
        <v>8</v>
      </c>
      <c r="K5874">
        <v>6.8678380795201903</v>
      </c>
      <c r="L5874">
        <v>9.3452648148480808</v>
      </c>
      <c r="M5874">
        <v>164</v>
      </c>
      <c r="N5874" t="s">
        <v>44</v>
      </c>
      <c r="O5874">
        <v>7.8086880944303001</v>
      </c>
    </row>
    <row r="5875" spans="1:15" x14ac:dyDescent="0.25">
      <c r="A5875" s="20" t="s">
        <v>5975</v>
      </c>
      <c r="B5875">
        <v>5</v>
      </c>
      <c r="C5875" t="s">
        <v>73</v>
      </c>
      <c r="D5875" t="s">
        <v>88</v>
      </c>
      <c r="E5875" t="s">
        <v>94</v>
      </c>
      <c r="F5875" t="s">
        <v>35</v>
      </c>
      <c r="G5875">
        <v>5</v>
      </c>
      <c r="H5875">
        <v>2010</v>
      </c>
      <c r="I5875" t="s">
        <v>58</v>
      </c>
      <c r="J5875">
        <v>7.6</v>
      </c>
      <c r="K5875">
        <v>7.2042759808181396</v>
      </c>
      <c r="L5875">
        <v>8.0460535839394396</v>
      </c>
      <c r="M5875">
        <v>1290</v>
      </c>
      <c r="N5875" t="s">
        <v>44</v>
      </c>
      <c r="O5875">
        <v>2.7842302319485199</v>
      </c>
    </row>
    <row r="5876" spans="1:15" x14ac:dyDescent="0.25">
      <c r="A5876" s="20" t="s">
        <v>5976</v>
      </c>
      <c r="B5876">
        <v>5</v>
      </c>
      <c r="C5876" t="s">
        <v>73</v>
      </c>
      <c r="D5876" t="s">
        <v>88</v>
      </c>
      <c r="E5876" t="s">
        <v>94</v>
      </c>
      <c r="F5876" t="s">
        <v>35</v>
      </c>
      <c r="G5876">
        <v>5</v>
      </c>
      <c r="H5876">
        <v>2010</v>
      </c>
      <c r="I5876" t="s">
        <v>59</v>
      </c>
      <c r="J5876">
        <v>8.3000000000000007</v>
      </c>
      <c r="K5876">
        <v>6.0268355533559896</v>
      </c>
      <c r="L5876">
        <v>11.0561388102998</v>
      </c>
      <c r="M5876">
        <v>48</v>
      </c>
      <c r="N5876" t="s">
        <v>44</v>
      </c>
      <c r="O5876">
        <v>14.433756729740599</v>
      </c>
    </row>
    <row r="5877" spans="1:15" x14ac:dyDescent="0.25">
      <c r="A5877" s="20" t="s">
        <v>5977</v>
      </c>
      <c r="B5877">
        <v>5</v>
      </c>
      <c r="C5877" t="s">
        <v>73</v>
      </c>
      <c r="D5877" t="s">
        <v>88</v>
      </c>
      <c r="E5877" t="s">
        <v>94</v>
      </c>
      <c r="F5877" t="s">
        <v>35</v>
      </c>
      <c r="G5877">
        <v>5</v>
      </c>
      <c r="H5877">
        <v>2010</v>
      </c>
      <c r="I5877" t="s">
        <v>60</v>
      </c>
      <c r="J5877">
        <v>7.4</v>
      </c>
      <c r="K5877">
        <v>7.2195637685762302</v>
      </c>
      <c r="L5877">
        <v>7.6504974291130399</v>
      </c>
      <c r="M5877">
        <v>4760</v>
      </c>
      <c r="N5877" t="s">
        <v>44</v>
      </c>
      <c r="O5877">
        <v>1.4494275891311199</v>
      </c>
    </row>
    <row r="5878" spans="1:15" x14ac:dyDescent="0.25">
      <c r="A5878" s="20" t="s">
        <v>5978</v>
      </c>
      <c r="B5878">
        <v>5</v>
      </c>
      <c r="C5878" t="s">
        <v>73</v>
      </c>
      <c r="D5878" t="s">
        <v>88</v>
      </c>
      <c r="E5878" t="s">
        <v>94</v>
      </c>
      <c r="F5878" t="s">
        <v>35</v>
      </c>
      <c r="G5878">
        <v>5</v>
      </c>
      <c r="H5878">
        <v>2010</v>
      </c>
      <c r="I5878" t="s">
        <v>61</v>
      </c>
      <c r="J5878">
        <v>6.6</v>
      </c>
      <c r="K5878">
        <v>4.1468707129883802</v>
      </c>
      <c r="L5878">
        <v>10.0371583735507</v>
      </c>
      <c r="M5878">
        <v>23</v>
      </c>
      <c r="N5878" t="s">
        <v>44</v>
      </c>
      <c r="O5878">
        <v>20.851441405707501</v>
      </c>
    </row>
    <row r="5879" spans="1:15" x14ac:dyDescent="0.25">
      <c r="A5879" s="20" t="s">
        <v>5979</v>
      </c>
      <c r="B5879">
        <v>5</v>
      </c>
      <c r="C5879" t="s">
        <v>73</v>
      </c>
      <c r="D5879" t="s">
        <v>88</v>
      </c>
      <c r="E5879" t="s">
        <v>94</v>
      </c>
      <c r="F5879" t="s">
        <v>35</v>
      </c>
      <c r="G5879">
        <v>5</v>
      </c>
      <c r="H5879">
        <v>2010</v>
      </c>
      <c r="I5879" t="s">
        <v>43</v>
      </c>
      <c r="J5879">
        <v>8.8000000000000007</v>
      </c>
      <c r="K5879">
        <v>8.1305085232974506</v>
      </c>
      <c r="L5879">
        <v>9.6088365745401401</v>
      </c>
      <c r="M5879">
        <v>539</v>
      </c>
      <c r="N5879" t="s">
        <v>44</v>
      </c>
      <c r="O5879">
        <v>4.3073049225394797</v>
      </c>
    </row>
    <row r="5880" spans="1:15" x14ac:dyDescent="0.25">
      <c r="A5880" s="20" t="s">
        <v>5980</v>
      </c>
      <c r="B5880">
        <v>5</v>
      </c>
      <c r="C5880" t="s">
        <v>73</v>
      </c>
      <c r="D5880" t="s">
        <v>88</v>
      </c>
      <c r="E5880" t="s">
        <v>94</v>
      </c>
      <c r="F5880" t="s">
        <v>35</v>
      </c>
      <c r="G5880">
        <v>5</v>
      </c>
      <c r="H5880">
        <v>2010</v>
      </c>
      <c r="I5880" t="s">
        <v>62</v>
      </c>
      <c r="J5880">
        <v>8.3000000000000007</v>
      </c>
      <c r="K5880">
        <v>6.7107743074501203</v>
      </c>
      <c r="L5880">
        <v>10.207868911879199</v>
      </c>
      <c r="M5880">
        <v>94</v>
      </c>
      <c r="N5880" t="s">
        <v>44</v>
      </c>
      <c r="O5880">
        <v>10.3142124625879</v>
      </c>
    </row>
    <row r="5881" spans="1:15" x14ac:dyDescent="0.25">
      <c r="A5881" s="20" t="s">
        <v>5981</v>
      </c>
      <c r="B5881">
        <v>5</v>
      </c>
      <c r="C5881" t="s">
        <v>73</v>
      </c>
      <c r="D5881" t="s">
        <v>88</v>
      </c>
      <c r="E5881" t="s">
        <v>94</v>
      </c>
      <c r="F5881" t="s">
        <v>35</v>
      </c>
      <c r="G5881">
        <v>5</v>
      </c>
      <c r="H5881">
        <v>2010</v>
      </c>
      <c r="I5881" t="s">
        <v>75</v>
      </c>
      <c r="J5881">
        <v>8.2100000000000009</v>
      </c>
      <c r="K5881">
        <v>8.11</v>
      </c>
      <c r="L5881">
        <v>8.31</v>
      </c>
      <c r="M5881">
        <v>27540</v>
      </c>
      <c r="N5881" t="s">
        <v>44</v>
      </c>
      <c r="O5881">
        <v>0.60258460505182299</v>
      </c>
    </row>
    <row r="5882" spans="1:15" x14ac:dyDescent="0.25">
      <c r="A5882" s="20" t="s">
        <v>5982</v>
      </c>
      <c r="B5882">
        <v>5</v>
      </c>
      <c r="C5882" t="s">
        <v>73</v>
      </c>
      <c r="D5882" t="s">
        <v>88</v>
      </c>
      <c r="E5882" t="s">
        <v>94</v>
      </c>
      <c r="F5882" t="s">
        <v>35</v>
      </c>
      <c r="G5882">
        <v>5</v>
      </c>
      <c r="H5882">
        <v>2010</v>
      </c>
      <c r="I5882" t="s">
        <v>45</v>
      </c>
      <c r="J5882">
        <v>6.6</v>
      </c>
      <c r="K5882">
        <v>6.2495354007025901</v>
      </c>
      <c r="L5882">
        <v>6.9088477477973402</v>
      </c>
      <c r="M5882">
        <v>1575</v>
      </c>
      <c r="N5882" t="s">
        <v>44</v>
      </c>
      <c r="O5882">
        <v>2.5197631533948499</v>
      </c>
    </row>
    <row r="5883" spans="1:15" x14ac:dyDescent="0.25">
      <c r="A5883" s="20" t="s">
        <v>5983</v>
      </c>
      <c r="B5883">
        <v>5</v>
      </c>
      <c r="C5883" t="s">
        <v>73</v>
      </c>
      <c r="D5883" t="s">
        <v>88</v>
      </c>
      <c r="E5883" t="s">
        <v>94</v>
      </c>
      <c r="F5883" t="s">
        <v>35</v>
      </c>
      <c r="G5883">
        <v>5</v>
      </c>
      <c r="H5883">
        <v>2010</v>
      </c>
      <c r="I5883" t="s">
        <v>46</v>
      </c>
      <c r="J5883">
        <v>10.1</v>
      </c>
      <c r="K5883">
        <v>9.6475348704716204</v>
      </c>
      <c r="L5883">
        <v>10.4763037467501</v>
      </c>
      <c r="M5883">
        <v>2341</v>
      </c>
      <c r="N5883" t="s">
        <v>44</v>
      </c>
      <c r="O5883">
        <v>2.0668039988727802</v>
      </c>
    </row>
    <row r="5884" spans="1:15" x14ac:dyDescent="0.25">
      <c r="A5884" s="20" t="s">
        <v>5984</v>
      </c>
      <c r="B5884">
        <v>5</v>
      </c>
      <c r="C5884" t="s">
        <v>73</v>
      </c>
      <c r="D5884" t="s">
        <v>88</v>
      </c>
      <c r="E5884" t="s">
        <v>94</v>
      </c>
      <c r="F5884" t="s">
        <v>35</v>
      </c>
      <c r="G5884">
        <v>5</v>
      </c>
      <c r="H5884">
        <v>2010</v>
      </c>
      <c r="I5884" t="s">
        <v>47</v>
      </c>
      <c r="J5884">
        <v>9.1999999999999993</v>
      </c>
      <c r="K5884">
        <v>8.9886163761931108</v>
      </c>
      <c r="L5884">
        <v>9.4229765508437406</v>
      </c>
      <c r="M5884">
        <v>7212</v>
      </c>
      <c r="N5884" t="s">
        <v>44</v>
      </c>
      <c r="O5884">
        <v>1.1775304351393301</v>
      </c>
    </row>
    <row r="5885" spans="1:15" x14ac:dyDescent="0.25">
      <c r="A5885" s="20" t="s">
        <v>5985</v>
      </c>
      <c r="B5885">
        <v>5</v>
      </c>
      <c r="C5885" t="s">
        <v>73</v>
      </c>
      <c r="D5885" t="s">
        <v>88</v>
      </c>
      <c r="E5885" t="s">
        <v>94</v>
      </c>
      <c r="F5885" t="s">
        <v>35</v>
      </c>
      <c r="G5885">
        <v>5</v>
      </c>
      <c r="H5885">
        <v>2010</v>
      </c>
      <c r="I5885" t="s">
        <v>48</v>
      </c>
      <c r="J5885">
        <v>6.7</v>
      </c>
      <c r="K5885">
        <v>5.8964220018444697</v>
      </c>
      <c r="L5885">
        <v>7.6337242880944904</v>
      </c>
      <c r="M5885">
        <v>246</v>
      </c>
      <c r="N5885" t="s">
        <v>44</v>
      </c>
      <c r="O5885">
        <v>6.3757671306333803</v>
      </c>
    </row>
    <row r="5886" spans="1:15" x14ac:dyDescent="0.25">
      <c r="A5886" s="20" t="s">
        <v>5986</v>
      </c>
      <c r="B5886">
        <v>5</v>
      </c>
      <c r="C5886" t="s">
        <v>73</v>
      </c>
      <c r="D5886" t="s">
        <v>88</v>
      </c>
      <c r="E5886" t="s">
        <v>94</v>
      </c>
      <c r="F5886" t="s">
        <v>35</v>
      </c>
      <c r="G5886">
        <v>5</v>
      </c>
      <c r="H5886">
        <v>2010</v>
      </c>
      <c r="I5886" t="s">
        <v>49</v>
      </c>
      <c r="J5886">
        <v>9.9</v>
      </c>
      <c r="K5886">
        <v>9.3406420470782905</v>
      </c>
      <c r="L5886">
        <v>10.5424407356908</v>
      </c>
      <c r="M5886">
        <v>1082</v>
      </c>
      <c r="N5886" t="s">
        <v>44</v>
      </c>
      <c r="O5886">
        <v>3.0400895015524099</v>
      </c>
    </row>
    <row r="5887" spans="1:15" x14ac:dyDescent="0.25">
      <c r="A5887" s="20" t="s">
        <v>5987</v>
      </c>
      <c r="B5887">
        <v>5</v>
      </c>
      <c r="C5887" t="s">
        <v>73</v>
      </c>
      <c r="D5887" t="s">
        <v>88</v>
      </c>
      <c r="E5887" t="s">
        <v>94</v>
      </c>
      <c r="F5887" t="s">
        <v>35</v>
      </c>
      <c r="G5887">
        <v>5</v>
      </c>
      <c r="H5887">
        <v>2010</v>
      </c>
      <c r="I5887" t="s">
        <v>50</v>
      </c>
      <c r="J5887">
        <v>7</v>
      </c>
      <c r="K5887">
        <v>6.15754327790847</v>
      </c>
      <c r="L5887">
        <v>8.0116216710218904</v>
      </c>
      <c r="M5887">
        <v>234</v>
      </c>
      <c r="N5887" t="s">
        <v>44</v>
      </c>
      <c r="O5887">
        <v>6.5372045046061302</v>
      </c>
    </row>
    <row r="5888" spans="1:15" x14ac:dyDescent="0.25">
      <c r="A5888" s="20" t="s">
        <v>5988</v>
      </c>
      <c r="B5888">
        <v>5</v>
      </c>
      <c r="C5888" t="s">
        <v>73</v>
      </c>
      <c r="D5888" t="s">
        <v>88</v>
      </c>
      <c r="E5888" t="s">
        <v>94</v>
      </c>
      <c r="F5888" t="s">
        <v>35</v>
      </c>
      <c r="G5888">
        <v>5</v>
      </c>
      <c r="H5888">
        <v>2010</v>
      </c>
      <c r="I5888" t="s">
        <v>51</v>
      </c>
      <c r="J5888">
        <v>8.6999999999999993</v>
      </c>
      <c r="K5888">
        <v>7.9437294764202102</v>
      </c>
      <c r="L5888">
        <v>9.4693148988502607</v>
      </c>
      <c r="M5888">
        <v>512</v>
      </c>
      <c r="N5888" t="s">
        <v>44</v>
      </c>
      <c r="O5888">
        <v>4.4194173824159204</v>
      </c>
    </row>
    <row r="5889" spans="1:15" x14ac:dyDescent="0.25">
      <c r="A5889" s="20" t="s">
        <v>5989</v>
      </c>
      <c r="B5889">
        <v>5</v>
      </c>
      <c r="C5889" t="s">
        <v>73</v>
      </c>
      <c r="D5889" t="s">
        <v>88</v>
      </c>
      <c r="E5889" t="s">
        <v>76</v>
      </c>
      <c r="F5889" t="s">
        <v>40</v>
      </c>
      <c r="G5889">
        <v>6</v>
      </c>
      <c r="H5889">
        <v>2010</v>
      </c>
      <c r="I5889" t="s">
        <v>34</v>
      </c>
      <c r="J5889">
        <v>10.7</v>
      </c>
      <c r="K5889">
        <v>10.5640497124079</v>
      </c>
      <c r="L5889">
        <v>10.9003417279436</v>
      </c>
      <c r="M5889">
        <v>21336</v>
      </c>
      <c r="N5889" t="s">
        <v>44</v>
      </c>
      <c r="O5889">
        <v>0.68461041006787404</v>
      </c>
    </row>
    <row r="5890" spans="1:15" x14ac:dyDescent="0.25">
      <c r="A5890" s="20" t="s">
        <v>5990</v>
      </c>
      <c r="B5890">
        <v>5</v>
      </c>
      <c r="C5890" t="s">
        <v>73</v>
      </c>
      <c r="D5890" t="s">
        <v>88</v>
      </c>
      <c r="E5890" t="s">
        <v>76</v>
      </c>
      <c r="F5890" t="s">
        <v>40</v>
      </c>
      <c r="G5890">
        <v>6</v>
      </c>
      <c r="H5890">
        <v>2010</v>
      </c>
      <c r="I5890" t="s">
        <v>52</v>
      </c>
      <c r="J5890">
        <v>9</v>
      </c>
      <c r="K5890">
        <v>8.8251196762916706</v>
      </c>
      <c r="L5890">
        <v>9.2357521671810794</v>
      </c>
      <c r="M5890">
        <v>10387</v>
      </c>
      <c r="N5890" t="s">
        <v>44</v>
      </c>
      <c r="O5890">
        <v>0.981194113771371</v>
      </c>
    </row>
    <row r="5891" spans="1:15" x14ac:dyDescent="0.25">
      <c r="A5891" s="20" t="s">
        <v>5991</v>
      </c>
      <c r="B5891">
        <v>5</v>
      </c>
      <c r="C5891" t="s">
        <v>73</v>
      </c>
      <c r="D5891" t="s">
        <v>88</v>
      </c>
      <c r="E5891" t="s">
        <v>76</v>
      </c>
      <c r="F5891" t="s">
        <v>40</v>
      </c>
      <c r="G5891">
        <v>6</v>
      </c>
      <c r="H5891">
        <v>2010</v>
      </c>
      <c r="I5891" t="s">
        <v>53</v>
      </c>
      <c r="J5891">
        <v>9.6999999999999993</v>
      </c>
      <c r="K5891">
        <v>9.4939058696177003</v>
      </c>
      <c r="L5891">
        <v>9.9758639553601096</v>
      </c>
      <c r="M5891">
        <v>9196</v>
      </c>
      <c r="N5891" t="s">
        <v>44</v>
      </c>
      <c r="O5891">
        <v>1.0427987903207401</v>
      </c>
    </row>
    <row r="5892" spans="1:15" x14ac:dyDescent="0.25">
      <c r="A5892" s="20" t="s">
        <v>5992</v>
      </c>
      <c r="B5892">
        <v>5</v>
      </c>
      <c r="C5892" t="s">
        <v>73</v>
      </c>
      <c r="D5892" t="s">
        <v>88</v>
      </c>
      <c r="E5892" t="s">
        <v>76</v>
      </c>
      <c r="F5892" t="s">
        <v>40</v>
      </c>
      <c r="G5892">
        <v>6</v>
      </c>
      <c r="H5892">
        <v>2010</v>
      </c>
      <c r="I5892" t="s">
        <v>54</v>
      </c>
      <c r="J5892">
        <v>10.1</v>
      </c>
      <c r="K5892">
        <v>9.7931425313258202</v>
      </c>
      <c r="L5892">
        <v>10.461527657408</v>
      </c>
      <c r="M5892">
        <v>4835</v>
      </c>
      <c r="N5892" t="s">
        <v>44</v>
      </c>
      <c r="O5892">
        <v>1.43814197031582</v>
      </c>
    </row>
    <row r="5893" spans="1:15" x14ac:dyDescent="0.25">
      <c r="A5893" s="20" t="s">
        <v>5993</v>
      </c>
      <c r="B5893">
        <v>5</v>
      </c>
      <c r="C5893" t="s">
        <v>73</v>
      </c>
      <c r="D5893" t="s">
        <v>88</v>
      </c>
      <c r="E5893" t="s">
        <v>76</v>
      </c>
      <c r="F5893" t="s">
        <v>40</v>
      </c>
      <c r="G5893">
        <v>6</v>
      </c>
      <c r="H5893">
        <v>2010</v>
      </c>
      <c r="I5893" t="s">
        <v>55</v>
      </c>
      <c r="J5893">
        <v>9.8000000000000007</v>
      </c>
      <c r="K5893">
        <v>9.6642475025910404</v>
      </c>
      <c r="L5893">
        <v>9.9530730761036406</v>
      </c>
      <c r="M5893">
        <v>23014</v>
      </c>
      <c r="N5893" t="s">
        <v>44</v>
      </c>
      <c r="O5893">
        <v>0.65917988395094296</v>
      </c>
    </row>
    <row r="5894" spans="1:15" x14ac:dyDescent="0.25">
      <c r="A5894" s="20" t="s">
        <v>5994</v>
      </c>
      <c r="B5894">
        <v>5</v>
      </c>
      <c r="C5894" t="s">
        <v>73</v>
      </c>
      <c r="D5894" t="s">
        <v>88</v>
      </c>
      <c r="E5894" t="s">
        <v>76</v>
      </c>
      <c r="F5894" t="s">
        <v>40</v>
      </c>
      <c r="G5894">
        <v>6</v>
      </c>
      <c r="H5894">
        <v>2010</v>
      </c>
      <c r="I5894" t="s">
        <v>56</v>
      </c>
      <c r="J5894">
        <v>10.4</v>
      </c>
      <c r="K5894">
        <v>9.9184873836356395</v>
      </c>
      <c r="L5894">
        <v>10.9721095092567</v>
      </c>
      <c r="M5894">
        <v>2015</v>
      </c>
      <c r="N5894" t="s">
        <v>44</v>
      </c>
      <c r="O5894">
        <v>2.2277295967705601</v>
      </c>
    </row>
    <row r="5895" spans="1:15" x14ac:dyDescent="0.25">
      <c r="A5895" s="20" t="s">
        <v>5995</v>
      </c>
      <c r="B5895">
        <v>5</v>
      </c>
      <c r="C5895" t="s">
        <v>73</v>
      </c>
      <c r="D5895" t="s">
        <v>88</v>
      </c>
      <c r="E5895" t="s">
        <v>76</v>
      </c>
      <c r="F5895" t="s">
        <v>40</v>
      </c>
      <c r="G5895">
        <v>6</v>
      </c>
      <c r="H5895">
        <v>2010</v>
      </c>
      <c r="I5895" t="s">
        <v>57</v>
      </c>
      <c r="J5895">
        <v>10.4</v>
      </c>
      <c r="K5895">
        <v>10.103346258699499</v>
      </c>
      <c r="L5895">
        <v>10.6131340303043</v>
      </c>
      <c r="M5895">
        <v>8242</v>
      </c>
      <c r="N5895" t="s">
        <v>44</v>
      </c>
      <c r="O5895">
        <v>1.10149795427236</v>
      </c>
    </row>
    <row r="5896" spans="1:15" x14ac:dyDescent="0.25">
      <c r="A5896" s="20" t="s">
        <v>5996</v>
      </c>
      <c r="B5896">
        <v>5</v>
      </c>
      <c r="C5896" t="s">
        <v>73</v>
      </c>
      <c r="D5896" t="s">
        <v>88</v>
      </c>
      <c r="E5896" t="s">
        <v>76</v>
      </c>
      <c r="F5896" t="s">
        <v>40</v>
      </c>
      <c r="G5896">
        <v>6</v>
      </c>
      <c r="H5896">
        <v>2010</v>
      </c>
      <c r="I5896" t="s">
        <v>58</v>
      </c>
      <c r="J5896">
        <v>10.3</v>
      </c>
      <c r="K5896">
        <v>10.108496885054601</v>
      </c>
      <c r="L5896">
        <v>10.3983154574368</v>
      </c>
      <c r="M5896">
        <v>24258</v>
      </c>
      <c r="N5896" t="s">
        <v>44</v>
      </c>
      <c r="O5896">
        <v>0.64205540175536402</v>
      </c>
    </row>
    <row r="5897" spans="1:15" x14ac:dyDescent="0.25">
      <c r="A5897" s="20" t="s">
        <v>5997</v>
      </c>
      <c r="B5897">
        <v>5</v>
      </c>
      <c r="C5897" t="s">
        <v>73</v>
      </c>
      <c r="D5897" t="s">
        <v>88</v>
      </c>
      <c r="E5897" t="s">
        <v>76</v>
      </c>
      <c r="F5897" t="s">
        <v>40</v>
      </c>
      <c r="G5897">
        <v>6</v>
      </c>
      <c r="H5897">
        <v>2010</v>
      </c>
      <c r="I5897" t="s">
        <v>59</v>
      </c>
      <c r="J5897">
        <v>10.3</v>
      </c>
      <c r="K5897">
        <v>9.8341411312818696</v>
      </c>
      <c r="L5897">
        <v>10.6816908863098</v>
      </c>
      <c r="M5897">
        <v>3147</v>
      </c>
      <c r="N5897" t="s">
        <v>44</v>
      </c>
      <c r="O5897">
        <v>1.7825906676524601</v>
      </c>
    </row>
    <row r="5898" spans="1:15" x14ac:dyDescent="0.25">
      <c r="A5898" s="20" t="s">
        <v>5998</v>
      </c>
      <c r="B5898">
        <v>5</v>
      </c>
      <c r="C5898" t="s">
        <v>73</v>
      </c>
      <c r="D5898" t="s">
        <v>88</v>
      </c>
      <c r="E5898" t="s">
        <v>76</v>
      </c>
      <c r="F5898" t="s">
        <v>40</v>
      </c>
      <c r="G5898">
        <v>6</v>
      </c>
      <c r="H5898">
        <v>2010</v>
      </c>
      <c r="I5898" t="s">
        <v>60</v>
      </c>
      <c r="J5898">
        <v>11.2</v>
      </c>
      <c r="K5898">
        <v>11.0918887313819</v>
      </c>
      <c r="L5898">
        <v>11.355458663675501</v>
      </c>
      <c r="M5898">
        <v>34710</v>
      </c>
      <c r="N5898" t="s">
        <v>44</v>
      </c>
      <c r="O5898">
        <v>0.53675079105383505</v>
      </c>
    </row>
    <row r="5899" spans="1:15" x14ac:dyDescent="0.25">
      <c r="A5899" s="20" t="s">
        <v>5999</v>
      </c>
      <c r="B5899">
        <v>5</v>
      </c>
      <c r="C5899" t="s">
        <v>73</v>
      </c>
      <c r="D5899" t="s">
        <v>88</v>
      </c>
      <c r="E5899" t="s">
        <v>76</v>
      </c>
      <c r="F5899" t="s">
        <v>40</v>
      </c>
      <c r="G5899">
        <v>6</v>
      </c>
      <c r="H5899">
        <v>2010</v>
      </c>
      <c r="I5899" t="s">
        <v>61</v>
      </c>
      <c r="J5899">
        <v>9.9</v>
      </c>
      <c r="K5899">
        <v>9.4866080635491308</v>
      </c>
      <c r="L5899">
        <v>10.3466705463872</v>
      </c>
      <c r="M5899">
        <v>2804</v>
      </c>
      <c r="N5899" t="s">
        <v>44</v>
      </c>
      <c r="O5899">
        <v>1.88847393650124</v>
      </c>
    </row>
    <row r="5900" spans="1:15" x14ac:dyDescent="0.25">
      <c r="A5900" s="20" t="s">
        <v>6000</v>
      </c>
      <c r="B5900">
        <v>5</v>
      </c>
      <c r="C5900" t="s">
        <v>73</v>
      </c>
      <c r="D5900" t="s">
        <v>88</v>
      </c>
      <c r="E5900" t="s">
        <v>76</v>
      </c>
      <c r="F5900" t="s">
        <v>40</v>
      </c>
      <c r="G5900">
        <v>6</v>
      </c>
      <c r="H5900">
        <v>2010</v>
      </c>
      <c r="I5900" t="s">
        <v>43</v>
      </c>
      <c r="J5900">
        <v>11.2</v>
      </c>
      <c r="K5900">
        <v>11.015434673828601</v>
      </c>
      <c r="L5900">
        <v>11.445910303973299</v>
      </c>
      <c r="M5900">
        <v>14648</v>
      </c>
      <c r="N5900" t="s">
        <v>44</v>
      </c>
      <c r="O5900">
        <v>0.82624878593158202</v>
      </c>
    </row>
    <row r="5901" spans="1:15" x14ac:dyDescent="0.25">
      <c r="A5901" s="20" t="s">
        <v>6001</v>
      </c>
      <c r="B5901">
        <v>5</v>
      </c>
      <c r="C5901" t="s">
        <v>73</v>
      </c>
      <c r="D5901" t="s">
        <v>88</v>
      </c>
      <c r="E5901" t="s">
        <v>76</v>
      </c>
      <c r="F5901" t="s">
        <v>40</v>
      </c>
      <c r="G5901">
        <v>6</v>
      </c>
      <c r="H5901">
        <v>2010</v>
      </c>
      <c r="I5901" t="s">
        <v>62</v>
      </c>
      <c r="J5901">
        <v>12</v>
      </c>
      <c r="K5901">
        <v>11.5879328031178</v>
      </c>
      <c r="L5901">
        <v>12.3583795338582</v>
      </c>
      <c r="M5901">
        <v>5012</v>
      </c>
      <c r="N5901" t="s">
        <v>44</v>
      </c>
      <c r="O5901">
        <v>1.4125195547029401</v>
      </c>
    </row>
    <row r="5902" spans="1:15" x14ac:dyDescent="0.25">
      <c r="A5902" s="20" t="s">
        <v>6002</v>
      </c>
      <c r="B5902">
        <v>5</v>
      </c>
      <c r="C5902" t="s">
        <v>73</v>
      </c>
      <c r="D5902" t="s">
        <v>88</v>
      </c>
      <c r="E5902" t="s">
        <v>76</v>
      </c>
      <c r="F5902" t="s">
        <v>40</v>
      </c>
      <c r="G5902">
        <v>6</v>
      </c>
      <c r="H5902">
        <v>2010</v>
      </c>
      <c r="I5902" t="s">
        <v>75</v>
      </c>
      <c r="J5902">
        <v>10.78</v>
      </c>
      <c r="K5902">
        <v>10.74</v>
      </c>
      <c r="L5902">
        <v>10.83</v>
      </c>
      <c r="M5902">
        <v>287787</v>
      </c>
      <c r="N5902" t="s">
        <v>44</v>
      </c>
      <c r="O5902">
        <v>0.18640794297887101</v>
      </c>
    </row>
    <row r="5903" spans="1:15" x14ac:dyDescent="0.25">
      <c r="A5903" s="20" t="s">
        <v>6003</v>
      </c>
      <c r="B5903">
        <v>5</v>
      </c>
      <c r="C5903" t="s">
        <v>73</v>
      </c>
      <c r="D5903" t="s">
        <v>88</v>
      </c>
      <c r="E5903" t="s">
        <v>76</v>
      </c>
      <c r="F5903" t="s">
        <v>40</v>
      </c>
      <c r="G5903">
        <v>6</v>
      </c>
      <c r="H5903">
        <v>2010</v>
      </c>
      <c r="I5903" t="s">
        <v>45</v>
      </c>
      <c r="J5903">
        <v>10.3</v>
      </c>
      <c r="K5903">
        <v>10.1422564736331</v>
      </c>
      <c r="L5903">
        <v>10.3684027457679</v>
      </c>
      <c r="M5903">
        <v>40272</v>
      </c>
      <c r="N5903" t="s">
        <v>44</v>
      </c>
      <c r="O5903">
        <v>0.49830862116054597</v>
      </c>
    </row>
    <row r="5904" spans="1:15" x14ac:dyDescent="0.25">
      <c r="A5904" s="20" t="s">
        <v>6004</v>
      </c>
      <c r="B5904">
        <v>5</v>
      </c>
      <c r="C5904" t="s">
        <v>73</v>
      </c>
      <c r="D5904" t="s">
        <v>88</v>
      </c>
      <c r="E5904" t="s">
        <v>76</v>
      </c>
      <c r="F5904" t="s">
        <v>40</v>
      </c>
      <c r="G5904">
        <v>6</v>
      </c>
      <c r="H5904">
        <v>2010</v>
      </c>
      <c r="I5904" t="s">
        <v>46</v>
      </c>
      <c r="J5904">
        <v>11.7</v>
      </c>
      <c r="K5904">
        <v>11.538838580177201</v>
      </c>
      <c r="L5904">
        <v>11.8907992727412</v>
      </c>
      <c r="M5904">
        <v>21170</v>
      </c>
      <c r="N5904" t="s">
        <v>44</v>
      </c>
      <c r="O5904">
        <v>0.68728928148764501</v>
      </c>
    </row>
    <row r="5905" spans="1:15" x14ac:dyDescent="0.25">
      <c r="A5905" s="20" t="s">
        <v>6005</v>
      </c>
      <c r="B5905">
        <v>5</v>
      </c>
      <c r="C5905" t="s">
        <v>73</v>
      </c>
      <c r="D5905" t="s">
        <v>88</v>
      </c>
      <c r="E5905" t="s">
        <v>76</v>
      </c>
      <c r="F5905" t="s">
        <v>40</v>
      </c>
      <c r="G5905">
        <v>6</v>
      </c>
      <c r="H5905">
        <v>2010</v>
      </c>
      <c r="I5905" t="s">
        <v>47</v>
      </c>
      <c r="J5905">
        <v>12.7</v>
      </c>
      <c r="K5905">
        <v>12.547055735971499</v>
      </c>
      <c r="L5905">
        <v>12.9174332857663</v>
      </c>
      <c r="M5905">
        <v>22554</v>
      </c>
      <c r="N5905" t="s">
        <v>44</v>
      </c>
      <c r="O5905">
        <v>0.665868103792702</v>
      </c>
    </row>
    <row r="5906" spans="1:15" x14ac:dyDescent="0.25">
      <c r="A5906" s="20" t="s">
        <v>6006</v>
      </c>
      <c r="B5906">
        <v>5</v>
      </c>
      <c r="C5906" t="s">
        <v>73</v>
      </c>
      <c r="D5906" t="s">
        <v>88</v>
      </c>
      <c r="E5906" t="s">
        <v>76</v>
      </c>
      <c r="F5906" t="s">
        <v>40</v>
      </c>
      <c r="G5906">
        <v>6</v>
      </c>
      <c r="H5906">
        <v>2010</v>
      </c>
      <c r="I5906" t="s">
        <v>48</v>
      </c>
      <c r="J5906">
        <v>10.3</v>
      </c>
      <c r="K5906">
        <v>10.089442739135199</v>
      </c>
      <c r="L5906">
        <v>10.5701721228015</v>
      </c>
      <c r="M5906">
        <v>9548</v>
      </c>
      <c r="N5906" t="s">
        <v>44</v>
      </c>
      <c r="O5906">
        <v>1.0233961877089299</v>
      </c>
    </row>
    <row r="5907" spans="1:15" x14ac:dyDescent="0.25">
      <c r="A5907" s="20" t="s">
        <v>6007</v>
      </c>
      <c r="B5907">
        <v>5</v>
      </c>
      <c r="C5907" t="s">
        <v>73</v>
      </c>
      <c r="D5907" t="s">
        <v>88</v>
      </c>
      <c r="E5907" t="s">
        <v>76</v>
      </c>
      <c r="F5907" t="s">
        <v>40</v>
      </c>
      <c r="G5907">
        <v>6</v>
      </c>
      <c r="H5907">
        <v>2010</v>
      </c>
      <c r="I5907" t="s">
        <v>49</v>
      </c>
      <c r="J5907">
        <v>12.8</v>
      </c>
      <c r="K5907">
        <v>12.564368458271</v>
      </c>
      <c r="L5907">
        <v>13.0892397626706</v>
      </c>
      <c r="M5907">
        <v>11338</v>
      </c>
      <c r="N5907" t="s">
        <v>44</v>
      </c>
      <c r="O5907">
        <v>0.93914310353570696</v>
      </c>
    </row>
    <row r="5908" spans="1:15" x14ac:dyDescent="0.25">
      <c r="A5908" s="20" t="s">
        <v>6008</v>
      </c>
      <c r="B5908">
        <v>5</v>
      </c>
      <c r="C5908" t="s">
        <v>73</v>
      </c>
      <c r="D5908" t="s">
        <v>88</v>
      </c>
      <c r="E5908" t="s">
        <v>76</v>
      </c>
      <c r="F5908" t="s">
        <v>40</v>
      </c>
      <c r="G5908">
        <v>6</v>
      </c>
      <c r="H5908">
        <v>2010</v>
      </c>
      <c r="I5908" t="s">
        <v>50</v>
      </c>
      <c r="J5908">
        <v>10.8</v>
      </c>
      <c r="K5908">
        <v>10.4694915409644</v>
      </c>
      <c r="L5908">
        <v>11.0931647527182</v>
      </c>
      <c r="M5908">
        <v>6199</v>
      </c>
      <c r="N5908" t="s">
        <v>44</v>
      </c>
      <c r="O5908">
        <v>1.2701037018502801</v>
      </c>
    </row>
    <row r="5909" spans="1:15" x14ac:dyDescent="0.25">
      <c r="A5909" s="20" t="s">
        <v>6009</v>
      </c>
      <c r="B5909">
        <v>5</v>
      </c>
      <c r="C5909" t="s">
        <v>73</v>
      </c>
      <c r="D5909" t="s">
        <v>88</v>
      </c>
      <c r="E5909" t="s">
        <v>76</v>
      </c>
      <c r="F5909" t="s">
        <v>40</v>
      </c>
      <c r="G5909">
        <v>6</v>
      </c>
      <c r="H5909">
        <v>2010</v>
      </c>
      <c r="I5909" t="s">
        <v>51</v>
      </c>
      <c r="J5909">
        <v>11.5</v>
      </c>
      <c r="K5909">
        <v>11.272318632158999</v>
      </c>
      <c r="L5909">
        <v>11.7225517035855</v>
      </c>
      <c r="M5909">
        <v>13102</v>
      </c>
      <c r="N5909" t="s">
        <v>44</v>
      </c>
      <c r="O5909">
        <v>0.87363736933073699</v>
      </c>
    </row>
    <row r="5910" spans="1:15" x14ac:dyDescent="0.25">
      <c r="A5910" s="20" t="s">
        <v>6010</v>
      </c>
      <c r="B5910">
        <v>5</v>
      </c>
      <c r="C5910" t="s">
        <v>73</v>
      </c>
      <c r="D5910" t="s">
        <v>88</v>
      </c>
      <c r="E5910" t="s">
        <v>92</v>
      </c>
      <c r="F5910" t="s">
        <v>38</v>
      </c>
      <c r="G5910">
        <v>3</v>
      </c>
      <c r="H5910">
        <v>2011</v>
      </c>
      <c r="I5910" t="s">
        <v>34</v>
      </c>
      <c r="J5910">
        <v>14.1</v>
      </c>
      <c r="K5910">
        <v>13.6753984244789</v>
      </c>
      <c r="L5910">
        <v>14.4445811022815</v>
      </c>
      <c r="M5910">
        <v>4690</v>
      </c>
      <c r="N5910" t="s">
        <v>44</v>
      </c>
      <c r="O5910">
        <v>1.4602041508114201</v>
      </c>
    </row>
    <row r="5911" spans="1:15" x14ac:dyDescent="0.25">
      <c r="A5911" s="20" t="s">
        <v>6011</v>
      </c>
      <c r="B5911">
        <v>5</v>
      </c>
      <c r="C5911" t="s">
        <v>73</v>
      </c>
      <c r="D5911" t="s">
        <v>88</v>
      </c>
      <c r="E5911" t="s">
        <v>92</v>
      </c>
      <c r="F5911" t="s">
        <v>38</v>
      </c>
      <c r="G5911">
        <v>3</v>
      </c>
      <c r="H5911">
        <v>2011</v>
      </c>
      <c r="I5911" t="s">
        <v>52</v>
      </c>
      <c r="J5911">
        <v>11.8</v>
      </c>
      <c r="K5911">
        <v>11.240074406518801</v>
      </c>
      <c r="L5911">
        <v>12.3393378316522</v>
      </c>
      <c r="M5911">
        <v>1626</v>
      </c>
      <c r="N5911" t="s">
        <v>44</v>
      </c>
      <c r="O5911">
        <v>2.47993175321721</v>
      </c>
    </row>
    <row r="5912" spans="1:15" x14ac:dyDescent="0.25">
      <c r="A5912" s="20" t="s">
        <v>6012</v>
      </c>
      <c r="B5912">
        <v>5</v>
      </c>
      <c r="C5912" t="s">
        <v>73</v>
      </c>
      <c r="D5912" t="s">
        <v>88</v>
      </c>
      <c r="E5912" t="s">
        <v>92</v>
      </c>
      <c r="F5912" t="s">
        <v>38</v>
      </c>
      <c r="G5912">
        <v>3</v>
      </c>
      <c r="H5912">
        <v>2011</v>
      </c>
      <c r="I5912" t="s">
        <v>53</v>
      </c>
      <c r="J5912">
        <v>11.8</v>
      </c>
      <c r="K5912">
        <v>11.4982388885151</v>
      </c>
      <c r="L5912">
        <v>12.021753090796899</v>
      </c>
      <c r="M5912">
        <v>7301</v>
      </c>
      <c r="N5912" t="s">
        <v>44</v>
      </c>
      <c r="O5912">
        <v>1.1703313150271999</v>
      </c>
    </row>
    <row r="5913" spans="1:15" x14ac:dyDescent="0.25">
      <c r="A5913" s="20" t="s">
        <v>6013</v>
      </c>
      <c r="B5913">
        <v>5</v>
      </c>
      <c r="C5913" t="s">
        <v>73</v>
      </c>
      <c r="D5913" t="s">
        <v>88</v>
      </c>
      <c r="E5913" t="s">
        <v>92</v>
      </c>
      <c r="F5913" t="s">
        <v>38</v>
      </c>
      <c r="G5913">
        <v>3</v>
      </c>
      <c r="H5913">
        <v>2011</v>
      </c>
      <c r="I5913" t="s">
        <v>54</v>
      </c>
      <c r="J5913">
        <v>11.5</v>
      </c>
      <c r="K5913">
        <v>10.4668918649968</v>
      </c>
      <c r="L5913">
        <v>12.584598820682</v>
      </c>
      <c r="M5913">
        <v>425</v>
      </c>
      <c r="N5913" t="s">
        <v>44</v>
      </c>
      <c r="O5913">
        <v>4.8507125007266598</v>
      </c>
    </row>
    <row r="5914" spans="1:15" x14ac:dyDescent="0.25">
      <c r="A5914" s="20" t="s">
        <v>6014</v>
      </c>
      <c r="B5914">
        <v>5</v>
      </c>
      <c r="C5914" t="s">
        <v>73</v>
      </c>
      <c r="D5914" t="s">
        <v>88</v>
      </c>
      <c r="E5914" t="s">
        <v>92</v>
      </c>
      <c r="F5914" t="s">
        <v>38</v>
      </c>
      <c r="G5914">
        <v>3</v>
      </c>
      <c r="H5914">
        <v>2011</v>
      </c>
      <c r="I5914" t="s">
        <v>55</v>
      </c>
      <c r="J5914">
        <v>12.3</v>
      </c>
      <c r="K5914">
        <v>11.9482907786873</v>
      </c>
      <c r="L5914">
        <v>12.7546158333218</v>
      </c>
      <c r="M5914">
        <v>3265</v>
      </c>
      <c r="N5914" t="s">
        <v>44</v>
      </c>
      <c r="O5914">
        <v>1.7500820370182699</v>
      </c>
    </row>
    <row r="5915" spans="1:15" x14ac:dyDescent="0.25">
      <c r="A5915" s="20" t="s">
        <v>6015</v>
      </c>
      <c r="B5915">
        <v>5</v>
      </c>
      <c r="C5915" t="s">
        <v>73</v>
      </c>
      <c r="D5915" t="s">
        <v>88</v>
      </c>
      <c r="E5915" t="s">
        <v>92</v>
      </c>
      <c r="F5915" t="s">
        <v>38</v>
      </c>
      <c r="G5915">
        <v>3</v>
      </c>
      <c r="H5915">
        <v>2011</v>
      </c>
      <c r="I5915" t="s">
        <v>56</v>
      </c>
      <c r="J5915">
        <v>11.2</v>
      </c>
      <c r="K5915">
        <v>10.8437588949814</v>
      </c>
      <c r="L5915">
        <v>11.648031750449</v>
      </c>
      <c r="M5915">
        <v>2835</v>
      </c>
      <c r="N5915" t="s">
        <v>44</v>
      </c>
      <c r="O5915">
        <v>1.87812056606337</v>
      </c>
    </row>
    <row r="5916" spans="1:15" x14ac:dyDescent="0.25">
      <c r="A5916" s="20" t="s">
        <v>6016</v>
      </c>
      <c r="B5916">
        <v>5</v>
      </c>
      <c r="C5916" t="s">
        <v>73</v>
      </c>
      <c r="D5916" t="s">
        <v>88</v>
      </c>
      <c r="E5916" t="s">
        <v>92</v>
      </c>
      <c r="F5916" t="s">
        <v>38</v>
      </c>
      <c r="G5916">
        <v>3</v>
      </c>
      <c r="H5916">
        <v>2011</v>
      </c>
      <c r="I5916" t="s">
        <v>57</v>
      </c>
      <c r="J5916">
        <v>13</v>
      </c>
      <c r="K5916">
        <v>12.5290661843108</v>
      </c>
      <c r="L5916">
        <v>13.4856587566267</v>
      </c>
      <c r="M5916">
        <v>2552</v>
      </c>
      <c r="N5916" t="s">
        <v>44</v>
      </c>
      <c r="O5916">
        <v>1.9795189561622399</v>
      </c>
    </row>
    <row r="5917" spans="1:15" x14ac:dyDescent="0.25">
      <c r="A5917" s="20" t="s">
        <v>6017</v>
      </c>
      <c r="B5917">
        <v>5</v>
      </c>
      <c r="C5917" t="s">
        <v>73</v>
      </c>
      <c r="D5917" t="s">
        <v>88</v>
      </c>
      <c r="E5917" t="s">
        <v>92</v>
      </c>
      <c r="F5917" t="s">
        <v>38</v>
      </c>
      <c r="G5917">
        <v>3</v>
      </c>
      <c r="H5917">
        <v>2011</v>
      </c>
      <c r="I5917" t="s">
        <v>58</v>
      </c>
      <c r="J5917">
        <v>13</v>
      </c>
      <c r="K5917">
        <v>12.7336133083361</v>
      </c>
      <c r="L5917">
        <v>13.185855811081799</v>
      </c>
      <c r="M5917">
        <v>11154</v>
      </c>
      <c r="N5917" t="s">
        <v>44</v>
      </c>
      <c r="O5917">
        <v>0.94685762291794395</v>
      </c>
    </row>
    <row r="5918" spans="1:15" x14ac:dyDescent="0.25">
      <c r="A5918" s="20" t="s">
        <v>6018</v>
      </c>
      <c r="B5918">
        <v>5</v>
      </c>
      <c r="C5918" t="s">
        <v>73</v>
      </c>
      <c r="D5918" t="s">
        <v>88</v>
      </c>
      <c r="E5918" t="s">
        <v>92</v>
      </c>
      <c r="F5918" t="s">
        <v>38</v>
      </c>
      <c r="G5918">
        <v>3</v>
      </c>
      <c r="H5918">
        <v>2011</v>
      </c>
      <c r="I5918" t="s">
        <v>59</v>
      </c>
      <c r="J5918">
        <v>14</v>
      </c>
      <c r="K5918">
        <v>13.174119698675099</v>
      </c>
      <c r="L5918">
        <v>14.809945491140599</v>
      </c>
      <c r="M5918">
        <v>1012</v>
      </c>
      <c r="N5918" t="s">
        <v>44</v>
      </c>
      <c r="O5918">
        <v>3.1434730673096598</v>
      </c>
    </row>
    <row r="5919" spans="1:15" x14ac:dyDescent="0.25">
      <c r="A5919" s="20" t="s">
        <v>6019</v>
      </c>
      <c r="B5919">
        <v>5</v>
      </c>
      <c r="C5919" t="s">
        <v>73</v>
      </c>
      <c r="D5919" t="s">
        <v>88</v>
      </c>
      <c r="E5919" t="s">
        <v>92</v>
      </c>
      <c r="F5919" t="s">
        <v>38</v>
      </c>
      <c r="G5919">
        <v>3</v>
      </c>
      <c r="H5919">
        <v>2011</v>
      </c>
      <c r="I5919" t="s">
        <v>60</v>
      </c>
      <c r="J5919">
        <v>13.6</v>
      </c>
      <c r="K5919">
        <v>13.3085606232081</v>
      </c>
      <c r="L5919">
        <v>13.9141806796172</v>
      </c>
      <c r="M5919">
        <v>6744</v>
      </c>
      <c r="N5919" t="s">
        <v>44</v>
      </c>
      <c r="O5919">
        <v>1.2177025603587099</v>
      </c>
    </row>
    <row r="5920" spans="1:15" x14ac:dyDescent="0.25">
      <c r="A5920" s="20" t="s">
        <v>6020</v>
      </c>
      <c r="B5920">
        <v>5</v>
      </c>
      <c r="C5920" t="s">
        <v>73</v>
      </c>
      <c r="D5920" t="s">
        <v>88</v>
      </c>
      <c r="E5920" t="s">
        <v>92</v>
      </c>
      <c r="F5920" t="s">
        <v>38</v>
      </c>
      <c r="G5920">
        <v>3</v>
      </c>
      <c r="H5920">
        <v>2011</v>
      </c>
      <c r="I5920" t="s">
        <v>61</v>
      </c>
      <c r="J5920">
        <v>10.8</v>
      </c>
      <c r="K5920">
        <v>9.8399264795568406</v>
      </c>
      <c r="L5920">
        <v>11.884177617359599</v>
      </c>
      <c r="M5920">
        <v>418</v>
      </c>
      <c r="N5920" t="s">
        <v>44</v>
      </c>
      <c r="O5920">
        <v>4.8911598804451897</v>
      </c>
    </row>
    <row r="5921" spans="1:15" x14ac:dyDescent="0.25">
      <c r="A5921" s="20" t="s">
        <v>6021</v>
      </c>
      <c r="B5921">
        <v>5</v>
      </c>
      <c r="C5921" t="s">
        <v>73</v>
      </c>
      <c r="D5921" t="s">
        <v>88</v>
      </c>
      <c r="E5921" t="s">
        <v>92</v>
      </c>
      <c r="F5921" t="s">
        <v>38</v>
      </c>
      <c r="G5921">
        <v>3</v>
      </c>
      <c r="H5921">
        <v>2011</v>
      </c>
      <c r="I5921" t="s">
        <v>43</v>
      </c>
      <c r="J5921">
        <v>13.1</v>
      </c>
      <c r="K5921">
        <v>12.827318790262099</v>
      </c>
      <c r="L5921">
        <v>13.404881035560701</v>
      </c>
      <c r="M5921">
        <v>7150</v>
      </c>
      <c r="N5921" t="s">
        <v>44</v>
      </c>
      <c r="O5921">
        <v>1.1826247919781701</v>
      </c>
    </row>
    <row r="5922" spans="1:15" x14ac:dyDescent="0.25">
      <c r="A5922" s="20" t="s">
        <v>6022</v>
      </c>
      <c r="B5922">
        <v>5</v>
      </c>
      <c r="C5922" t="s">
        <v>73</v>
      </c>
      <c r="D5922" t="s">
        <v>88</v>
      </c>
      <c r="E5922" t="s">
        <v>92</v>
      </c>
      <c r="F5922" t="s">
        <v>38</v>
      </c>
      <c r="G5922">
        <v>3</v>
      </c>
      <c r="H5922">
        <v>2011</v>
      </c>
      <c r="I5922" t="s">
        <v>62</v>
      </c>
      <c r="J5922">
        <v>12.8</v>
      </c>
      <c r="K5922">
        <v>12.282056627667901</v>
      </c>
      <c r="L5922">
        <v>13.3149114413776</v>
      </c>
      <c r="M5922">
        <v>2162</v>
      </c>
      <c r="N5922" t="s">
        <v>44</v>
      </c>
      <c r="O5922">
        <v>2.1506619680967001</v>
      </c>
    </row>
    <row r="5923" spans="1:15" x14ac:dyDescent="0.25">
      <c r="A5923" s="20" t="s">
        <v>6023</v>
      </c>
      <c r="B5923">
        <v>5</v>
      </c>
      <c r="C5923" t="s">
        <v>73</v>
      </c>
      <c r="D5923" t="s">
        <v>88</v>
      </c>
      <c r="E5923" t="s">
        <v>92</v>
      </c>
      <c r="F5923" t="s">
        <v>38</v>
      </c>
      <c r="G5923">
        <v>3</v>
      </c>
      <c r="H5923">
        <v>2011</v>
      </c>
      <c r="I5923" t="s">
        <v>75</v>
      </c>
      <c r="J5923">
        <v>13.07</v>
      </c>
      <c r="K5923">
        <v>12.99</v>
      </c>
      <c r="L5923">
        <v>13.15</v>
      </c>
      <c r="M5923">
        <v>91275</v>
      </c>
      <c r="N5923" t="s">
        <v>44</v>
      </c>
      <c r="O5923">
        <v>0.33099701648908902</v>
      </c>
    </row>
    <row r="5924" spans="1:15" x14ac:dyDescent="0.25">
      <c r="A5924" s="20" t="s">
        <v>6024</v>
      </c>
      <c r="B5924">
        <v>5</v>
      </c>
      <c r="C5924" t="s">
        <v>73</v>
      </c>
      <c r="D5924" t="s">
        <v>88</v>
      </c>
      <c r="E5924" t="s">
        <v>92</v>
      </c>
      <c r="F5924" t="s">
        <v>38</v>
      </c>
      <c r="G5924">
        <v>3</v>
      </c>
      <c r="H5924">
        <v>2011</v>
      </c>
      <c r="I5924" t="s">
        <v>45</v>
      </c>
      <c r="J5924">
        <v>13</v>
      </c>
      <c r="K5924">
        <v>12.654187719603099</v>
      </c>
      <c r="L5924">
        <v>13.3376962171725</v>
      </c>
      <c r="M5924">
        <v>4986</v>
      </c>
      <c r="N5924" t="s">
        <v>44</v>
      </c>
      <c r="O5924">
        <v>1.41619762887362</v>
      </c>
    </row>
    <row r="5925" spans="1:15" x14ac:dyDescent="0.25">
      <c r="A5925" s="20" t="s">
        <v>6025</v>
      </c>
      <c r="B5925">
        <v>5</v>
      </c>
      <c r="C5925" t="s">
        <v>73</v>
      </c>
      <c r="D5925" t="s">
        <v>88</v>
      </c>
      <c r="E5925" t="s">
        <v>92</v>
      </c>
      <c r="F5925" t="s">
        <v>38</v>
      </c>
      <c r="G5925">
        <v>3</v>
      </c>
      <c r="H5925">
        <v>2011</v>
      </c>
      <c r="I5925" t="s">
        <v>46</v>
      </c>
      <c r="J5925">
        <v>14.7</v>
      </c>
      <c r="K5925">
        <v>14.3112395571587</v>
      </c>
      <c r="L5925">
        <v>15.109529516069999</v>
      </c>
      <c r="M5925">
        <v>4592</v>
      </c>
      <c r="N5925" t="s">
        <v>44</v>
      </c>
      <c r="O5925">
        <v>1.47570334025239</v>
      </c>
    </row>
    <row r="5926" spans="1:15" x14ac:dyDescent="0.25">
      <c r="A5926" s="20" t="s">
        <v>6026</v>
      </c>
      <c r="B5926">
        <v>5</v>
      </c>
      <c r="C5926" t="s">
        <v>73</v>
      </c>
      <c r="D5926" t="s">
        <v>88</v>
      </c>
      <c r="E5926" t="s">
        <v>92</v>
      </c>
      <c r="F5926" t="s">
        <v>38</v>
      </c>
      <c r="G5926">
        <v>3</v>
      </c>
      <c r="H5926">
        <v>2011</v>
      </c>
      <c r="I5926" t="s">
        <v>47</v>
      </c>
      <c r="J5926">
        <v>14.1</v>
      </c>
      <c r="K5926">
        <v>13.872230313455701</v>
      </c>
      <c r="L5926">
        <v>14.332942032889299</v>
      </c>
      <c r="M5926">
        <v>12295</v>
      </c>
      <c r="N5926" t="s">
        <v>44</v>
      </c>
      <c r="O5926">
        <v>0.90185295674611199</v>
      </c>
    </row>
    <row r="5927" spans="1:15" x14ac:dyDescent="0.25">
      <c r="A5927" s="20" t="s">
        <v>6027</v>
      </c>
      <c r="B5927">
        <v>5</v>
      </c>
      <c r="C5927" t="s">
        <v>73</v>
      </c>
      <c r="D5927" t="s">
        <v>88</v>
      </c>
      <c r="E5927" t="s">
        <v>92</v>
      </c>
      <c r="F5927" t="s">
        <v>38</v>
      </c>
      <c r="G5927">
        <v>3</v>
      </c>
      <c r="H5927">
        <v>2011</v>
      </c>
      <c r="I5927" t="s">
        <v>48</v>
      </c>
      <c r="J5927">
        <v>12.1</v>
      </c>
      <c r="K5927">
        <v>11.7609725473728</v>
      </c>
      <c r="L5927">
        <v>12.396733362148399</v>
      </c>
      <c r="M5927">
        <v>5015</v>
      </c>
      <c r="N5927" t="s">
        <v>44</v>
      </c>
      <c r="O5927">
        <v>1.41209700309912</v>
      </c>
    </row>
    <row r="5928" spans="1:15" x14ac:dyDescent="0.25">
      <c r="A5928" s="20" t="s">
        <v>6028</v>
      </c>
      <c r="B5928">
        <v>5</v>
      </c>
      <c r="C5928" t="s">
        <v>73</v>
      </c>
      <c r="D5928" t="s">
        <v>88</v>
      </c>
      <c r="E5928" t="s">
        <v>92</v>
      </c>
      <c r="F5928" t="s">
        <v>38</v>
      </c>
      <c r="G5928">
        <v>3</v>
      </c>
      <c r="H5928">
        <v>2011</v>
      </c>
      <c r="I5928" t="s">
        <v>49</v>
      </c>
      <c r="J5928">
        <v>15.7</v>
      </c>
      <c r="K5928">
        <v>15.2054937329694</v>
      </c>
      <c r="L5928">
        <v>16.108241086694701</v>
      </c>
      <c r="M5928">
        <v>3939</v>
      </c>
      <c r="N5928" t="s">
        <v>44</v>
      </c>
      <c r="O5928">
        <v>1.59333468235727</v>
      </c>
    </row>
    <row r="5929" spans="1:15" x14ac:dyDescent="0.25">
      <c r="A5929" s="20" t="s">
        <v>6029</v>
      </c>
      <c r="B5929">
        <v>5</v>
      </c>
      <c r="C5929" t="s">
        <v>73</v>
      </c>
      <c r="D5929" t="s">
        <v>88</v>
      </c>
      <c r="E5929" t="s">
        <v>92</v>
      </c>
      <c r="F5929" t="s">
        <v>38</v>
      </c>
      <c r="G5929">
        <v>3</v>
      </c>
      <c r="H5929">
        <v>2011</v>
      </c>
      <c r="I5929" t="s">
        <v>50</v>
      </c>
      <c r="J5929">
        <v>11.9</v>
      </c>
      <c r="K5929">
        <v>11.5765964242766</v>
      </c>
      <c r="L5929">
        <v>12.216363829046999</v>
      </c>
      <c r="M5929">
        <v>4837</v>
      </c>
      <c r="N5929" t="s">
        <v>44</v>
      </c>
      <c r="O5929">
        <v>1.43784461851479</v>
      </c>
    </row>
    <row r="5930" spans="1:15" x14ac:dyDescent="0.25">
      <c r="A5930" s="20" t="s">
        <v>6030</v>
      </c>
      <c r="B5930">
        <v>5</v>
      </c>
      <c r="C5930" t="s">
        <v>73</v>
      </c>
      <c r="D5930" t="s">
        <v>88</v>
      </c>
      <c r="E5930" t="s">
        <v>92</v>
      </c>
      <c r="F5930" t="s">
        <v>38</v>
      </c>
      <c r="G5930">
        <v>3</v>
      </c>
      <c r="H5930">
        <v>2011</v>
      </c>
      <c r="I5930" t="s">
        <v>51</v>
      </c>
      <c r="J5930">
        <v>13.7</v>
      </c>
      <c r="K5930">
        <v>13.293205498332799</v>
      </c>
      <c r="L5930">
        <v>14.060711284471701</v>
      </c>
      <c r="M5930">
        <v>4277</v>
      </c>
      <c r="N5930" t="s">
        <v>44</v>
      </c>
      <c r="O5930">
        <v>1.5290805879581399</v>
      </c>
    </row>
    <row r="5931" spans="1:15" x14ac:dyDescent="0.25">
      <c r="A5931" s="20" t="s">
        <v>6031</v>
      </c>
      <c r="B5931">
        <v>5</v>
      </c>
      <c r="C5931" t="s">
        <v>73</v>
      </c>
      <c r="D5931" t="s">
        <v>88</v>
      </c>
      <c r="E5931" t="s">
        <v>93</v>
      </c>
      <c r="F5931" t="s">
        <v>42</v>
      </c>
      <c r="G5931">
        <v>4</v>
      </c>
      <c r="H5931">
        <v>2011</v>
      </c>
      <c r="I5931" t="s">
        <v>34</v>
      </c>
      <c r="J5931">
        <v>11.8</v>
      </c>
      <c r="K5931">
        <v>11.567118065743401</v>
      </c>
      <c r="L5931">
        <v>12.081733014549499</v>
      </c>
      <c r="M5931">
        <v>7409</v>
      </c>
      <c r="N5931" t="s">
        <v>44</v>
      </c>
      <c r="O5931">
        <v>1.1617701202864299</v>
      </c>
    </row>
    <row r="5932" spans="1:15" x14ac:dyDescent="0.25">
      <c r="A5932" s="20" t="s">
        <v>6032</v>
      </c>
      <c r="B5932">
        <v>5</v>
      </c>
      <c r="C5932" t="s">
        <v>73</v>
      </c>
      <c r="D5932" t="s">
        <v>88</v>
      </c>
      <c r="E5932" t="s">
        <v>93</v>
      </c>
      <c r="F5932" t="s">
        <v>42</v>
      </c>
      <c r="G5932">
        <v>4</v>
      </c>
      <c r="H5932">
        <v>2011</v>
      </c>
      <c r="I5932" t="s">
        <v>52</v>
      </c>
      <c r="J5932">
        <v>10.5</v>
      </c>
      <c r="K5932">
        <v>9.2438822990172191</v>
      </c>
      <c r="L5932">
        <v>11.804308474168099</v>
      </c>
      <c r="M5932">
        <v>239</v>
      </c>
      <c r="N5932" t="s">
        <v>44</v>
      </c>
      <c r="O5932">
        <v>6.46846227353151</v>
      </c>
    </row>
    <row r="5933" spans="1:15" x14ac:dyDescent="0.25">
      <c r="A5933" s="20" t="s">
        <v>6033</v>
      </c>
      <c r="B5933">
        <v>5</v>
      </c>
      <c r="C5933" t="s">
        <v>73</v>
      </c>
      <c r="D5933" t="s">
        <v>88</v>
      </c>
      <c r="E5933" t="s">
        <v>93</v>
      </c>
      <c r="F5933" t="s">
        <v>42</v>
      </c>
      <c r="G5933">
        <v>4</v>
      </c>
      <c r="H5933">
        <v>2011</v>
      </c>
      <c r="I5933" t="s">
        <v>53</v>
      </c>
      <c r="J5933">
        <v>9.1</v>
      </c>
      <c r="K5933">
        <v>8.1829734523555508</v>
      </c>
      <c r="L5933">
        <v>9.9902346646394804</v>
      </c>
      <c r="M5933">
        <v>362</v>
      </c>
      <c r="N5933" t="s">
        <v>44</v>
      </c>
      <c r="O5933">
        <v>5.25588331227637</v>
      </c>
    </row>
    <row r="5934" spans="1:15" x14ac:dyDescent="0.25">
      <c r="A5934" s="20" t="s">
        <v>6034</v>
      </c>
      <c r="B5934">
        <v>5</v>
      </c>
      <c r="C5934" t="s">
        <v>73</v>
      </c>
      <c r="D5934" t="s">
        <v>88</v>
      </c>
      <c r="E5934" t="s">
        <v>93</v>
      </c>
      <c r="F5934" t="s">
        <v>42</v>
      </c>
      <c r="G5934">
        <v>4</v>
      </c>
      <c r="H5934">
        <v>2011</v>
      </c>
      <c r="I5934" t="s">
        <v>54</v>
      </c>
      <c r="J5934">
        <v>11.1</v>
      </c>
      <c r="K5934">
        <v>8.7056253923501803</v>
      </c>
      <c r="L5934">
        <v>13.8810184901469</v>
      </c>
      <c r="M5934">
        <v>68</v>
      </c>
      <c r="N5934" t="s">
        <v>44</v>
      </c>
      <c r="O5934">
        <v>12.126781251816601</v>
      </c>
    </row>
    <row r="5935" spans="1:15" x14ac:dyDescent="0.25">
      <c r="A5935" s="20" t="s">
        <v>6035</v>
      </c>
      <c r="B5935">
        <v>5</v>
      </c>
      <c r="C5935" t="s">
        <v>73</v>
      </c>
      <c r="D5935" t="s">
        <v>88</v>
      </c>
      <c r="E5935" t="s">
        <v>93</v>
      </c>
      <c r="F5935" t="s">
        <v>42</v>
      </c>
      <c r="G5935">
        <v>4</v>
      </c>
      <c r="H5935">
        <v>2011</v>
      </c>
      <c r="I5935" t="s">
        <v>55</v>
      </c>
      <c r="J5935">
        <v>11.5</v>
      </c>
      <c r="K5935">
        <v>10.7332270121363</v>
      </c>
      <c r="L5935">
        <v>12.3623141083263</v>
      </c>
      <c r="M5935">
        <v>691</v>
      </c>
      <c r="N5935" t="s">
        <v>44</v>
      </c>
      <c r="O5935">
        <v>3.8041792845426698</v>
      </c>
    </row>
    <row r="5936" spans="1:15" x14ac:dyDescent="0.25">
      <c r="A5936" s="20" t="s">
        <v>6036</v>
      </c>
      <c r="B5936">
        <v>5</v>
      </c>
      <c r="C5936" t="s">
        <v>73</v>
      </c>
      <c r="D5936" t="s">
        <v>88</v>
      </c>
      <c r="E5936" t="s">
        <v>93</v>
      </c>
      <c r="F5936" t="s">
        <v>42</v>
      </c>
      <c r="G5936">
        <v>4</v>
      </c>
      <c r="H5936">
        <v>2011</v>
      </c>
      <c r="I5936" t="s">
        <v>56</v>
      </c>
      <c r="J5936">
        <v>11.1</v>
      </c>
      <c r="K5936">
        <v>9.5920748704522296</v>
      </c>
      <c r="L5936">
        <v>12.7791527987919</v>
      </c>
      <c r="M5936">
        <v>171</v>
      </c>
      <c r="N5936" t="s">
        <v>44</v>
      </c>
      <c r="O5936">
        <v>7.6471911290187196</v>
      </c>
    </row>
    <row r="5937" spans="1:15" x14ac:dyDescent="0.25">
      <c r="A5937" s="20" t="s">
        <v>6037</v>
      </c>
      <c r="B5937">
        <v>5</v>
      </c>
      <c r="C5937" t="s">
        <v>73</v>
      </c>
      <c r="D5937" t="s">
        <v>88</v>
      </c>
      <c r="E5937" t="s">
        <v>93</v>
      </c>
      <c r="F5937" t="s">
        <v>42</v>
      </c>
      <c r="G5937">
        <v>4</v>
      </c>
      <c r="H5937">
        <v>2011</v>
      </c>
      <c r="I5937" t="s">
        <v>57</v>
      </c>
      <c r="J5937">
        <v>12.6</v>
      </c>
      <c r="K5937">
        <v>11.0115342551717</v>
      </c>
      <c r="L5937">
        <v>14.262309192782499</v>
      </c>
      <c r="M5937">
        <v>207</v>
      </c>
      <c r="N5937" t="s">
        <v>44</v>
      </c>
      <c r="O5937">
        <v>6.9504804685691601</v>
      </c>
    </row>
    <row r="5938" spans="1:15" x14ac:dyDescent="0.25">
      <c r="A5938" s="20" t="s">
        <v>6038</v>
      </c>
      <c r="B5938">
        <v>5</v>
      </c>
      <c r="C5938" t="s">
        <v>73</v>
      </c>
      <c r="D5938" t="s">
        <v>88</v>
      </c>
      <c r="E5938" t="s">
        <v>93</v>
      </c>
      <c r="F5938" t="s">
        <v>42</v>
      </c>
      <c r="G5938">
        <v>4</v>
      </c>
      <c r="H5938">
        <v>2011</v>
      </c>
      <c r="I5938" t="s">
        <v>58</v>
      </c>
      <c r="J5938">
        <v>11</v>
      </c>
      <c r="K5938">
        <v>10.4334366209366</v>
      </c>
      <c r="L5938">
        <v>11.5062852186239</v>
      </c>
      <c r="M5938">
        <v>1441</v>
      </c>
      <c r="N5938" t="s">
        <v>44</v>
      </c>
      <c r="O5938">
        <v>2.63431684886916</v>
      </c>
    </row>
    <row r="5939" spans="1:15" x14ac:dyDescent="0.25">
      <c r="A5939" s="20" t="s">
        <v>6039</v>
      </c>
      <c r="B5939">
        <v>5</v>
      </c>
      <c r="C5939" t="s">
        <v>73</v>
      </c>
      <c r="D5939" t="s">
        <v>88</v>
      </c>
      <c r="E5939" t="s">
        <v>93</v>
      </c>
      <c r="F5939" t="s">
        <v>42</v>
      </c>
      <c r="G5939">
        <v>4</v>
      </c>
      <c r="H5939">
        <v>2011</v>
      </c>
      <c r="I5939" t="s">
        <v>59</v>
      </c>
      <c r="J5939">
        <v>14.6</v>
      </c>
      <c r="K5939">
        <v>12.5772509674941</v>
      </c>
      <c r="L5939">
        <v>16.8444500491673</v>
      </c>
      <c r="M5939">
        <v>160</v>
      </c>
      <c r="N5939" t="s">
        <v>44</v>
      </c>
      <c r="O5939">
        <v>7.9056941504209499</v>
      </c>
    </row>
    <row r="5940" spans="1:15" x14ac:dyDescent="0.25">
      <c r="A5940" s="20" t="s">
        <v>6040</v>
      </c>
      <c r="B5940">
        <v>5</v>
      </c>
      <c r="C5940" t="s">
        <v>73</v>
      </c>
      <c r="D5940" t="s">
        <v>88</v>
      </c>
      <c r="E5940" t="s">
        <v>93</v>
      </c>
      <c r="F5940" t="s">
        <v>42</v>
      </c>
      <c r="G5940">
        <v>4</v>
      </c>
      <c r="H5940">
        <v>2011</v>
      </c>
      <c r="I5940" t="s">
        <v>60</v>
      </c>
      <c r="J5940">
        <v>11.9</v>
      </c>
      <c r="K5940">
        <v>11.5937545819794</v>
      </c>
      <c r="L5940">
        <v>12.180366756561501</v>
      </c>
      <c r="M5940">
        <v>5576</v>
      </c>
      <c r="N5940" t="s">
        <v>44</v>
      </c>
      <c r="O5940">
        <v>1.3391789600139501</v>
      </c>
    </row>
    <row r="5941" spans="1:15" x14ac:dyDescent="0.25">
      <c r="A5941" s="20" t="s">
        <v>6041</v>
      </c>
      <c r="B5941">
        <v>5</v>
      </c>
      <c r="C5941" t="s">
        <v>73</v>
      </c>
      <c r="D5941" t="s">
        <v>88</v>
      </c>
      <c r="E5941" t="s">
        <v>93</v>
      </c>
      <c r="F5941" t="s">
        <v>42</v>
      </c>
      <c r="G5941">
        <v>4</v>
      </c>
      <c r="H5941">
        <v>2011</v>
      </c>
      <c r="I5941" t="s">
        <v>61</v>
      </c>
      <c r="J5941">
        <v>9.5</v>
      </c>
      <c r="K5941">
        <v>6.7206520363536804</v>
      </c>
      <c r="L5941">
        <v>13.002900058607301</v>
      </c>
      <c r="M5941">
        <v>34</v>
      </c>
      <c r="N5941" t="s">
        <v>44</v>
      </c>
      <c r="O5941">
        <v>17.149858514250901</v>
      </c>
    </row>
    <row r="5942" spans="1:15" x14ac:dyDescent="0.25">
      <c r="A5942" s="20" t="s">
        <v>6042</v>
      </c>
      <c r="B5942">
        <v>5</v>
      </c>
      <c r="C5942" t="s">
        <v>73</v>
      </c>
      <c r="D5942" t="s">
        <v>88</v>
      </c>
      <c r="E5942" t="s">
        <v>93</v>
      </c>
      <c r="F5942" t="s">
        <v>42</v>
      </c>
      <c r="G5942">
        <v>4</v>
      </c>
      <c r="H5942">
        <v>2011</v>
      </c>
      <c r="I5942" t="s">
        <v>43</v>
      </c>
      <c r="J5942">
        <v>11.5</v>
      </c>
      <c r="K5942">
        <v>10.617639391256199</v>
      </c>
      <c r="L5942">
        <v>12.510224730706501</v>
      </c>
      <c r="M5942">
        <v>506</v>
      </c>
      <c r="N5942" t="s">
        <v>44</v>
      </c>
      <c r="O5942">
        <v>4.4455422447438702</v>
      </c>
    </row>
    <row r="5943" spans="1:15" x14ac:dyDescent="0.25">
      <c r="A5943" s="20" t="s">
        <v>6043</v>
      </c>
      <c r="B5943">
        <v>5</v>
      </c>
      <c r="C5943" t="s">
        <v>73</v>
      </c>
      <c r="D5943" t="s">
        <v>88</v>
      </c>
      <c r="E5943" t="s">
        <v>93</v>
      </c>
      <c r="F5943" t="s">
        <v>42</v>
      </c>
      <c r="G5943">
        <v>4</v>
      </c>
      <c r="H5943">
        <v>2011</v>
      </c>
      <c r="I5943" t="s">
        <v>62</v>
      </c>
      <c r="J5943">
        <v>8.8000000000000007</v>
      </c>
      <c r="K5943">
        <v>7.4530430102319896</v>
      </c>
      <c r="L5943">
        <v>10.2906939928409</v>
      </c>
      <c r="M5943">
        <v>140</v>
      </c>
      <c r="N5943" t="s">
        <v>44</v>
      </c>
      <c r="O5943">
        <v>8.4515425472851593</v>
      </c>
    </row>
    <row r="5944" spans="1:15" x14ac:dyDescent="0.25">
      <c r="A5944" s="20" t="s">
        <v>6044</v>
      </c>
      <c r="B5944">
        <v>5</v>
      </c>
      <c r="C5944" t="s">
        <v>73</v>
      </c>
      <c r="D5944" t="s">
        <v>88</v>
      </c>
      <c r="E5944" t="s">
        <v>93</v>
      </c>
      <c r="F5944" t="s">
        <v>42</v>
      </c>
      <c r="G5944">
        <v>4</v>
      </c>
      <c r="H5944">
        <v>2011</v>
      </c>
      <c r="I5944" t="s">
        <v>75</v>
      </c>
      <c r="J5944">
        <v>11.23</v>
      </c>
      <c r="K5944">
        <v>11.13</v>
      </c>
      <c r="L5944">
        <v>11.33</v>
      </c>
      <c r="M5944">
        <v>39746</v>
      </c>
      <c r="N5944" t="s">
        <v>44</v>
      </c>
      <c r="O5944">
        <v>0.50159510069979996</v>
      </c>
    </row>
    <row r="5945" spans="1:15" x14ac:dyDescent="0.25">
      <c r="A5945" s="20" t="s">
        <v>6045</v>
      </c>
      <c r="B5945">
        <v>5</v>
      </c>
      <c r="C5945" t="s">
        <v>73</v>
      </c>
      <c r="D5945" t="s">
        <v>88</v>
      </c>
      <c r="E5945" t="s">
        <v>93</v>
      </c>
      <c r="F5945" t="s">
        <v>42</v>
      </c>
      <c r="G5945">
        <v>4</v>
      </c>
      <c r="H5945">
        <v>2011</v>
      </c>
      <c r="I5945" t="s">
        <v>45</v>
      </c>
      <c r="J5945">
        <v>10.1</v>
      </c>
      <c r="K5945">
        <v>9.5641826186072691</v>
      </c>
      <c r="L5945">
        <v>10.590355827856101</v>
      </c>
      <c r="M5945">
        <v>1359</v>
      </c>
      <c r="N5945" t="s">
        <v>44</v>
      </c>
      <c r="O5945">
        <v>2.7126281959038598</v>
      </c>
    </row>
    <row r="5946" spans="1:15" x14ac:dyDescent="0.25">
      <c r="A5946" s="20" t="s">
        <v>6046</v>
      </c>
      <c r="B5946">
        <v>5</v>
      </c>
      <c r="C5946" t="s">
        <v>73</v>
      </c>
      <c r="D5946" t="s">
        <v>88</v>
      </c>
      <c r="E5946" t="s">
        <v>93</v>
      </c>
      <c r="F5946" t="s">
        <v>42</v>
      </c>
      <c r="G5946">
        <v>4</v>
      </c>
      <c r="H5946">
        <v>2011</v>
      </c>
      <c r="I5946" t="s">
        <v>46</v>
      </c>
      <c r="J5946">
        <v>13.2</v>
      </c>
      <c r="K5946">
        <v>12.823117486888901</v>
      </c>
      <c r="L5946">
        <v>13.6712702100402</v>
      </c>
      <c r="M5946">
        <v>3333</v>
      </c>
      <c r="N5946" t="s">
        <v>44</v>
      </c>
      <c r="O5946">
        <v>1.7321374166049901</v>
      </c>
    </row>
    <row r="5947" spans="1:15" x14ac:dyDescent="0.25">
      <c r="A5947" s="20" t="s">
        <v>6047</v>
      </c>
      <c r="B5947">
        <v>5</v>
      </c>
      <c r="C5947" t="s">
        <v>73</v>
      </c>
      <c r="D5947" t="s">
        <v>88</v>
      </c>
      <c r="E5947" t="s">
        <v>93</v>
      </c>
      <c r="F5947" t="s">
        <v>42</v>
      </c>
      <c r="G5947">
        <v>4</v>
      </c>
      <c r="H5947">
        <v>2011</v>
      </c>
      <c r="I5947" t="s">
        <v>47</v>
      </c>
      <c r="J5947">
        <v>10.5</v>
      </c>
      <c r="K5947">
        <v>10.3833854792989</v>
      </c>
      <c r="L5947">
        <v>10.706932232959399</v>
      </c>
      <c r="M5947">
        <v>14568</v>
      </c>
      <c r="N5947" t="s">
        <v>44</v>
      </c>
      <c r="O5947">
        <v>0.82851434759003895</v>
      </c>
    </row>
    <row r="5948" spans="1:15" x14ac:dyDescent="0.25">
      <c r="A5948" s="20" t="s">
        <v>6048</v>
      </c>
      <c r="B5948">
        <v>5</v>
      </c>
      <c r="C5948" t="s">
        <v>73</v>
      </c>
      <c r="D5948" t="s">
        <v>88</v>
      </c>
      <c r="E5948" t="s">
        <v>93</v>
      </c>
      <c r="F5948" t="s">
        <v>42</v>
      </c>
      <c r="G5948">
        <v>4</v>
      </c>
      <c r="H5948">
        <v>2011</v>
      </c>
      <c r="I5948" t="s">
        <v>48</v>
      </c>
      <c r="J5948">
        <v>9.3000000000000007</v>
      </c>
      <c r="K5948">
        <v>8.6457045346206893</v>
      </c>
      <c r="L5948">
        <v>10.038846280654299</v>
      </c>
      <c r="M5948">
        <v>634</v>
      </c>
      <c r="N5948" t="s">
        <v>44</v>
      </c>
      <c r="O5948">
        <v>3.9715073539476902</v>
      </c>
    </row>
    <row r="5949" spans="1:15" x14ac:dyDescent="0.25">
      <c r="A5949" s="20" t="s">
        <v>6049</v>
      </c>
      <c r="B5949">
        <v>5</v>
      </c>
      <c r="C5949" t="s">
        <v>73</v>
      </c>
      <c r="D5949" t="s">
        <v>88</v>
      </c>
      <c r="E5949" t="s">
        <v>93</v>
      </c>
      <c r="F5949" t="s">
        <v>42</v>
      </c>
      <c r="G5949">
        <v>4</v>
      </c>
      <c r="H5949">
        <v>2011</v>
      </c>
      <c r="I5949" t="s">
        <v>49</v>
      </c>
      <c r="J5949">
        <v>12.8</v>
      </c>
      <c r="K5949">
        <v>12.253216621675801</v>
      </c>
      <c r="L5949">
        <v>13.3564379742655</v>
      </c>
      <c r="M5949">
        <v>1812</v>
      </c>
      <c r="N5949" t="s">
        <v>44</v>
      </c>
      <c r="O5949">
        <v>2.3492049286747001</v>
      </c>
    </row>
    <row r="5950" spans="1:15" x14ac:dyDescent="0.25">
      <c r="A5950" s="20" t="s">
        <v>6050</v>
      </c>
      <c r="B5950">
        <v>5</v>
      </c>
      <c r="C5950" t="s">
        <v>73</v>
      </c>
      <c r="D5950" t="s">
        <v>88</v>
      </c>
      <c r="E5950" t="s">
        <v>93</v>
      </c>
      <c r="F5950" t="s">
        <v>42</v>
      </c>
      <c r="G5950">
        <v>4</v>
      </c>
      <c r="H5950">
        <v>2011</v>
      </c>
      <c r="I5950" t="s">
        <v>50</v>
      </c>
      <c r="J5950">
        <v>10.6</v>
      </c>
      <c r="K5950">
        <v>9.6077873521491703</v>
      </c>
      <c r="L5950">
        <v>11.5845313334928</v>
      </c>
      <c r="M5950">
        <v>404</v>
      </c>
      <c r="N5950" t="s">
        <v>44</v>
      </c>
      <c r="O5950">
        <v>4.9751859510499497</v>
      </c>
    </row>
    <row r="5951" spans="1:15" x14ac:dyDescent="0.25">
      <c r="A5951" s="20" t="s">
        <v>6051</v>
      </c>
      <c r="B5951">
        <v>5</v>
      </c>
      <c r="C5951" t="s">
        <v>73</v>
      </c>
      <c r="D5951" t="s">
        <v>88</v>
      </c>
      <c r="E5951" t="s">
        <v>93</v>
      </c>
      <c r="F5951" t="s">
        <v>42</v>
      </c>
      <c r="G5951">
        <v>4</v>
      </c>
      <c r="H5951">
        <v>2011</v>
      </c>
      <c r="I5951" t="s">
        <v>51</v>
      </c>
      <c r="J5951">
        <v>11.6</v>
      </c>
      <c r="K5951">
        <v>10.796265926813801</v>
      </c>
      <c r="L5951">
        <v>12.5202146870015</v>
      </c>
      <c r="M5951">
        <v>632</v>
      </c>
      <c r="N5951" t="s">
        <v>44</v>
      </c>
      <c r="O5951">
        <v>3.9777864208786502</v>
      </c>
    </row>
    <row r="5952" spans="1:15" x14ac:dyDescent="0.25">
      <c r="A5952" s="20" t="s">
        <v>6052</v>
      </c>
      <c r="B5952">
        <v>5</v>
      </c>
      <c r="C5952" t="s">
        <v>73</v>
      </c>
      <c r="D5952" t="s">
        <v>88</v>
      </c>
      <c r="E5952" t="s">
        <v>94</v>
      </c>
      <c r="F5952" t="s">
        <v>35</v>
      </c>
      <c r="G5952">
        <v>5</v>
      </c>
      <c r="H5952">
        <v>2011</v>
      </c>
      <c r="I5952" t="s">
        <v>34</v>
      </c>
      <c r="J5952">
        <v>8.5</v>
      </c>
      <c r="K5952">
        <v>8.3331630132040395</v>
      </c>
      <c r="L5952">
        <v>8.7590171799158405</v>
      </c>
      <c r="M5952">
        <v>7051</v>
      </c>
      <c r="N5952" t="s">
        <v>44</v>
      </c>
      <c r="O5952">
        <v>1.1908982104796899</v>
      </c>
    </row>
    <row r="5953" spans="1:15" x14ac:dyDescent="0.25">
      <c r="A5953" s="20" t="s">
        <v>6053</v>
      </c>
      <c r="B5953">
        <v>5</v>
      </c>
      <c r="C5953" t="s">
        <v>73</v>
      </c>
      <c r="D5953" t="s">
        <v>88</v>
      </c>
      <c r="E5953" t="s">
        <v>94</v>
      </c>
      <c r="F5953" t="s">
        <v>35</v>
      </c>
      <c r="G5953">
        <v>5</v>
      </c>
      <c r="H5953">
        <v>2011</v>
      </c>
      <c r="I5953" t="s">
        <v>52</v>
      </c>
      <c r="J5953">
        <v>7.1</v>
      </c>
      <c r="K5953">
        <v>6.1737737392983902</v>
      </c>
      <c r="L5953">
        <v>8.0784266137779692</v>
      </c>
      <c r="M5953">
        <v>217</v>
      </c>
      <c r="N5953" t="s">
        <v>44</v>
      </c>
      <c r="O5953">
        <v>6.7884423330213099</v>
      </c>
    </row>
    <row r="5954" spans="1:15" x14ac:dyDescent="0.25">
      <c r="A5954" s="20" t="s">
        <v>6054</v>
      </c>
      <c r="B5954">
        <v>5</v>
      </c>
      <c r="C5954" t="s">
        <v>73</v>
      </c>
      <c r="D5954" t="s">
        <v>88</v>
      </c>
      <c r="E5954" t="s">
        <v>94</v>
      </c>
      <c r="F5954" t="s">
        <v>35</v>
      </c>
      <c r="G5954">
        <v>5</v>
      </c>
      <c r="H5954">
        <v>2011</v>
      </c>
      <c r="I5954" t="s">
        <v>53</v>
      </c>
      <c r="J5954">
        <v>7.5</v>
      </c>
      <c r="K5954">
        <v>6.5208834642414004</v>
      </c>
      <c r="L5954">
        <v>8.6162859633796902</v>
      </c>
      <c r="M5954">
        <v>214</v>
      </c>
      <c r="N5954" t="s">
        <v>44</v>
      </c>
      <c r="O5954">
        <v>6.8358592702466296</v>
      </c>
    </row>
    <row r="5955" spans="1:15" x14ac:dyDescent="0.25">
      <c r="A5955" s="20" t="s">
        <v>6055</v>
      </c>
      <c r="B5955">
        <v>5</v>
      </c>
      <c r="C5955" t="s">
        <v>73</v>
      </c>
      <c r="D5955" t="s">
        <v>88</v>
      </c>
      <c r="E5955" t="s">
        <v>94</v>
      </c>
      <c r="F5955" t="s">
        <v>35</v>
      </c>
      <c r="G5955">
        <v>5</v>
      </c>
      <c r="H5955">
        <v>2011</v>
      </c>
      <c r="I5955" t="s">
        <v>54</v>
      </c>
      <c r="J5955">
        <v>7.6</v>
      </c>
      <c r="K5955">
        <v>5.9148393025589803</v>
      </c>
      <c r="L5955">
        <v>9.5857512412745898</v>
      </c>
      <c r="M5955">
        <v>69</v>
      </c>
      <c r="N5955" t="s">
        <v>44</v>
      </c>
      <c r="O5955">
        <v>12.0385853085769</v>
      </c>
    </row>
    <row r="5956" spans="1:15" x14ac:dyDescent="0.25">
      <c r="A5956" s="20" t="s">
        <v>6056</v>
      </c>
      <c r="B5956">
        <v>5</v>
      </c>
      <c r="C5956" t="s">
        <v>73</v>
      </c>
      <c r="D5956" t="s">
        <v>88</v>
      </c>
      <c r="E5956" t="s">
        <v>94</v>
      </c>
      <c r="F5956" t="s">
        <v>35</v>
      </c>
      <c r="G5956">
        <v>5</v>
      </c>
      <c r="H5956">
        <v>2011</v>
      </c>
      <c r="I5956" t="s">
        <v>55</v>
      </c>
      <c r="J5956">
        <v>7.4</v>
      </c>
      <c r="K5956">
        <v>6.8099304100755598</v>
      </c>
      <c r="L5956">
        <v>8.0624586157430507</v>
      </c>
      <c r="M5956">
        <v>555</v>
      </c>
      <c r="N5956" t="s">
        <v>44</v>
      </c>
      <c r="O5956">
        <v>4.2447635997800903</v>
      </c>
    </row>
    <row r="5957" spans="1:15" x14ac:dyDescent="0.25">
      <c r="A5957" s="20" t="s">
        <v>6057</v>
      </c>
      <c r="B5957">
        <v>5</v>
      </c>
      <c r="C5957" t="s">
        <v>73</v>
      </c>
      <c r="D5957" t="s">
        <v>88</v>
      </c>
      <c r="E5957" t="s">
        <v>94</v>
      </c>
      <c r="F5957" t="s">
        <v>35</v>
      </c>
      <c r="G5957">
        <v>5</v>
      </c>
      <c r="H5957">
        <v>2011</v>
      </c>
      <c r="I5957" t="s">
        <v>56</v>
      </c>
      <c r="J5957">
        <v>6.2</v>
      </c>
      <c r="K5957">
        <v>4.5581189122517598</v>
      </c>
      <c r="L5957">
        <v>8.3398973702930697</v>
      </c>
      <c r="M5957">
        <v>46</v>
      </c>
      <c r="N5957" t="s">
        <v>44</v>
      </c>
      <c r="O5957">
        <v>14.7441956154897</v>
      </c>
    </row>
    <row r="5958" spans="1:15" x14ac:dyDescent="0.25">
      <c r="A5958" s="20" t="s">
        <v>6058</v>
      </c>
      <c r="B5958">
        <v>5</v>
      </c>
      <c r="C5958" t="s">
        <v>73</v>
      </c>
      <c r="D5958" t="s">
        <v>88</v>
      </c>
      <c r="E5958" t="s">
        <v>94</v>
      </c>
      <c r="F5958" t="s">
        <v>35</v>
      </c>
      <c r="G5958">
        <v>5</v>
      </c>
      <c r="H5958">
        <v>2011</v>
      </c>
      <c r="I5958" t="s">
        <v>57</v>
      </c>
      <c r="J5958">
        <v>9.1</v>
      </c>
      <c r="K5958">
        <v>7.9572768694733202</v>
      </c>
      <c r="L5958">
        <v>10.4152669284609</v>
      </c>
      <c r="M5958">
        <v>213</v>
      </c>
      <c r="N5958" t="s">
        <v>44</v>
      </c>
      <c r="O5958">
        <v>6.8518870982753199</v>
      </c>
    </row>
    <row r="5959" spans="1:15" x14ac:dyDescent="0.25">
      <c r="A5959" s="20" t="s">
        <v>6059</v>
      </c>
      <c r="B5959">
        <v>5</v>
      </c>
      <c r="C5959" t="s">
        <v>73</v>
      </c>
      <c r="D5959" t="s">
        <v>88</v>
      </c>
      <c r="E5959" t="s">
        <v>94</v>
      </c>
      <c r="F5959" t="s">
        <v>35</v>
      </c>
      <c r="G5959">
        <v>5</v>
      </c>
      <c r="H5959">
        <v>2011</v>
      </c>
      <c r="I5959" t="s">
        <v>58</v>
      </c>
      <c r="J5959">
        <v>8.4</v>
      </c>
      <c r="K5959">
        <v>7.9338986078999998</v>
      </c>
      <c r="L5959">
        <v>8.7861430428063692</v>
      </c>
      <c r="M5959">
        <v>1513</v>
      </c>
      <c r="N5959" t="s">
        <v>44</v>
      </c>
      <c r="O5959">
        <v>2.5708724836452999</v>
      </c>
    </row>
    <row r="5960" spans="1:15" x14ac:dyDescent="0.25">
      <c r="A5960" s="20" t="s">
        <v>6060</v>
      </c>
      <c r="B5960">
        <v>5</v>
      </c>
      <c r="C5960" t="s">
        <v>73</v>
      </c>
      <c r="D5960" t="s">
        <v>88</v>
      </c>
      <c r="E5960" t="s">
        <v>94</v>
      </c>
      <c r="F5960" t="s">
        <v>35</v>
      </c>
      <c r="G5960">
        <v>5</v>
      </c>
      <c r="H5960">
        <v>2011</v>
      </c>
      <c r="I5960" t="s">
        <v>59</v>
      </c>
      <c r="J5960">
        <v>8.6</v>
      </c>
      <c r="K5960">
        <v>6.3451040170755304</v>
      </c>
      <c r="L5960">
        <v>11.2508980509139</v>
      </c>
      <c r="M5960">
        <v>55</v>
      </c>
      <c r="N5960" t="s">
        <v>44</v>
      </c>
      <c r="O5960">
        <v>13.483997249264799</v>
      </c>
    </row>
    <row r="5961" spans="1:15" x14ac:dyDescent="0.25">
      <c r="A5961" s="20" t="s">
        <v>6061</v>
      </c>
      <c r="B5961">
        <v>5</v>
      </c>
      <c r="C5961" t="s">
        <v>73</v>
      </c>
      <c r="D5961" t="s">
        <v>88</v>
      </c>
      <c r="E5961" t="s">
        <v>94</v>
      </c>
      <c r="F5961" t="s">
        <v>35</v>
      </c>
      <c r="G5961">
        <v>5</v>
      </c>
      <c r="H5961">
        <v>2011</v>
      </c>
      <c r="I5961" t="s">
        <v>60</v>
      </c>
      <c r="J5961">
        <v>7.8</v>
      </c>
      <c r="K5961">
        <v>7.5577789650835401</v>
      </c>
      <c r="L5961">
        <v>7.9912534450469002</v>
      </c>
      <c r="M5961">
        <v>5201</v>
      </c>
      <c r="N5961" t="s">
        <v>44</v>
      </c>
      <c r="O5961">
        <v>1.3866171683985999</v>
      </c>
    </row>
    <row r="5962" spans="1:15" x14ac:dyDescent="0.25">
      <c r="A5962" s="20" t="s">
        <v>6062</v>
      </c>
      <c r="B5962">
        <v>5</v>
      </c>
      <c r="C5962" t="s">
        <v>73</v>
      </c>
      <c r="D5962" t="s">
        <v>88</v>
      </c>
      <c r="E5962" t="s">
        <v>94</v>
      </c>
      <c r="F5962" t="s">
        <v>35</v>
      </c>
      <c r="G5962">
        <v>5</v>
      </c>
      <c r="H5962">
        <v>2011</v>
      </c>
      <c r="I5962" t="s">
        <v>61</v>
      </c>
      <c r="J5962">
        <v>5.5</v>
      </c>
      <c r="K5962">
        <v>3.31250399066333</v>
      </c>
      <c r="L5962">
        <v>8.4341506053241897</v>
      </c>
      <c r="M5962">
        <v>24</v>
      </c>
      <c r="N5962" t="s">
        <v>44</v>
      </c>
      <c r="O5962">
        <v>20.412414523193199</v>
      </c>
    </row>
    <row r="5963" spans="1:15" x14ac:dyDescent="0.25">
      <c r="A5963" s="20" t="s">
        <v>6063</v>
      </c>
      <c r="B5963">
        <v>5</v>
      </c>
      <c r="C5963" t="s">
        <v>73</v>
      </c>
      <c r="D5963" t="s">
        <v>88</v>
      </c>
      <c r="E5963" t="s">
        <v>94</v>
      </c>
      <c r="F5963" t="s">
        <v>35</v>
      </c>
      <c r="G5963">
        <v>5</v>
      </c>
      <c r="H5963">
        <v>2011</v>
      </c>
      <c r="I5963" t="s">
        <v>43</v>
      </c>
      <c r="J5963">
        <v>9.4</v>
      </c>
      <c r="K5963">
        <v>8.6670239101051401</v>
      </c>
      <c r="L5963">
        <v>10.1696276155647</v>
      </c>
      <c r="M5963">
        <v>592</v>
      </c>
      <c r="N5963" t="s">
        <v>44</v>
      </c>
      <c r="O5963">
        <v>4.1099746826339301</v>
      </c>
    </row>
    <row r="5964" spans="1:15" x14ac:dyDescent="0.25">
      <c r="A5964" s="20" t="s">
        <v>6064</v>
      </c>
      <c r="B5964">
        <v>5</v>
      </c>
      <c r="C5964" t="s">
        <v>73</v>
      </c>
      <c r="D5964" t="s">
        <v>88</v>
      </c>
      <c r="E5964" t="s">
        <v>94</v>
      </c>
      <c r="F5964" t="s">
        <v>35</v>
      </c>
      <c r="G5964">
        <v>5</v>
      </c>
      <c r="H5964">
        <v>2011</v>
      </c>
      <c r="I5964" t="s">
        <v>62</v>
      </c>
      <c r="J5964">
        <v>7.9</v>
      </c>
      <c r="K5964">
        <v>6.4099386547283199</v>
      </c>
      <c r="L5964">
        <v>9.7366276173563708</v>
      </c>
      <c r="M5964">
        <v>94</v>
      </c>
      <c r="N5964" t="s">
        <v>44</v>
      </c>
      <c r="O5964">
        <v>10.3142124625879</v>
      </c>
    </row>
    <row r="5965" spans="1:15" x14ac:dyDescent="0.25">
      <c r="A5965" s="20" t="s">
        <v>6065</v>
      </c>
      <c r="B5965">
        <v>5</v>
      </c>
      <c r="C5965" t="s">
        <v>73</v>
      </c>
      <c r="D5965" t="s">
        <v>88</v>
      </c>
      <c r="E5965" t="s">
        <v>94</v>
      </c>
      <c r="F5965" t="s">
        <v>35</v>
      </c>
      <c r="G5965">
        <v>5</v>
      </c>
      <c r="H5965">
        <v>2011</v>
      </c>
      <c r="I5965" t="s">
        <v>75</v>
      </c>
      <c r="J5965">
        <v>8.61</v>
      </c>
      <c r="K5965">
        <v>8.52</v>
      </c>
      <c r="L5965">
        <v>8.7100000000000009</v>
      </c>
      <c r="M5965">
        <v>30342</v>
      </c>
      <c r="N5965" t="s">
        <v>44</v>
      </c>
      <c r="O5965">
        <v>0.57408724515681697</v>
      </c>
    </row>
    <row r="5966" spans="1:15" x14ac:dyDescent="0.25">
      <c r="A5966" s="20" t="s">
        <v>6066</v>
      </c>
      <c r="B5966">
        <v>5</v>
      </c>
      <c r="C5966" t="s">
        <v>73</v>
      </c>
      <c r="D5966" t="s">
        <v>88</v>
      </c>
      <c r="E5966" t="s">
        <v>94</v>
      </c>
      <c r="F5966" t="s">
        <v>35</v>
      </c>
      <c r="G5966">
        <v>5</v>
      </c>
      <c r="H5966">
        <v>2011</v>
      </c>
      <c r="I5966" t="s">
        <v>45</v>
      </c>
      <c r="J5966">
        <v>6.4</v>
      </c>
      <c r="K5966">
        <v>6.1230983617040904</v>
      </c>
      <c r="L5966">
        <v>6.7661038705352601</v>
      </c>
      <c r="M5966">
        <v>1637</v>
      </c>
      <c r="N5966" t="s">
        <v>44</v>
      </c>
      <c r="O5966">
        <v>2.4715856229864301</v>
      </c>
    </row>
    <row r="5967" spans="1:15" x14ac:dyDescent="0.25">
      <c r="A5967" s="20" t="s">
        <v>6067</v>
      </c>
      <c r="B5967">
        <v>5</v>
      </c>
      <c r="C5967" t="s">
        <v>73</v>
      </c>
      <c r="D5967" t="s">
        <v>88</v>
      </c>
      <c r="E5967" t="s">
        <v>94</v>
      </c>
      <c r="F5967" t="s">
        <v>35</v>
      </c>
      <c r="G5967">
        <v>5</v>
      </c>
      <c r="H5967">
        <v>2011</v>
      </c>
      <c r="I5967" t="s">
        <v>46</v>
      </c>
      <c r="J5967">
        <v>10.4</v>
      </c>
      <c r="K5967">
        <v>10.034350933272901</v>
      </c>
      <c r="L5967">
        <v>10.860017983942599</v>
      </c>
      <c r="M5967">
        <v>2557</v>
      </c>
      <c r="N5967" t="s">
        <v>44</v>
      </c>
      <c r="O5967">
        <v>1.97758261709355</v>
      </c>
    </row>
    <row r="5968" spans="1:15" x14ac:dyDescent="0.25">
      <c r="A5968" s="20" t="s">
        <v>6068</v>
      </c>
      <c r="B5968">
        <v>5</v>
      </c>
      <c r="C5968" t="s">
        <v>73</v>
      </c>
      <c r="D5968" t="s">
        <v>88</v>
      </c>
      <c r="E5968" t="s">
        <v>94</v>
      </c>
      <c r="F5968" t="s">
        <v>35</v>
      </c>
      <c r="G5968">
        <v>5</v>
      </c>
      <c r="H5968">
        <v>2011</v>
      </c>
      <c r="I5968" t="s">
        <v>47</v>
      </c>
      <c r="J5968">
        <v>9.6</v>
      </c>
      <c r="K5968">
        <v>9.4214442331558903</v>
      </c>
      <c r="L5968">
        <v>9.8562352816064696</v>
      </c>
      <c r="M5968">
        <v>7949</v>
      </c>
      <c r="N5968" t="s">
        <v>44</v>
      </c>
      <c r="O5968">
        <v>1.1216148522171301</v>
      </c>
    </row>
    <row r="5969" spans="1:15" x14ac:dyDescent="0.25">
      <c r="A5969" s="20" t="s">
        <v>6069</v>
      </c>
      <c r="B5969">
        <v>5</v>
      </c>
      <c r="C5969" t="s">
        <v>73</v>
      </c>
      <c r="D5969" t="s">
        <v>88</v>
      </c>
      <c r="E5969" t="s">
        <v>94</v>
      </c>
      <c r="F5969" t="s">
        <v>35</v>
      </c>
      <c r="G5969">
        <v>5</v>
      </c>
      <c r="H5969">
        <v>2011</v>
      </c>
      <c r="I5969" t="s">
        <v>48</v>
      </c>
      <c r="J5969">
        <v>8.1</v>
      </c>
      <c r="K5969">
        <v>7.2040762128201399</v>
      </c>
      <c r="L5969">
        <v>9.0344308076489899</v>
      </c>
      <c r="M5969">
        <v>310</v>
      </c>
      <c r="N5969" t="s">
        <v>44</v>
      </c>
      <c r="O5969">
        <v>5.6796183424706497</v>
      </c>
    </row>
    <row r="5970" spans="1:15" x14ac:dyDescent="0.25">
      <c r="A5970" s="20" t="s">
        <v>6070</v>
      </c>
      <c r="B5970">
        <v>5</v>
      </c>
      <c r="C5970" t="s">
        <v>73</v>
      </c>
      <c r="D5970" t="s">
        <v>88</v>
      </c>
      <c r="E5970" t="s">
        <v>94</v>
      </c>
      <c r="F5970" t="s">
        <v>35</v>
      </c>
      <c r="G5970">
        <v>5</v>
      </c>
      <c r="H5970">
        <v>2011</v>
      </c>
      <c r="I5970" t="s">
        <v>49</v>
      </c>
      <c r="J5970">
        <v>10.9</v>
      </c>
      <c r="K5970">
        <v>10.290400714059899</v>
      </c>
      <c r="L5970">
        <v>11.532131438254</v>
      </c>
      <c r="M5970">
        <v>1204</v>
      </c>
      <c r="N5970" t="s">
        <v>44</v>
      </c>
      <c r="O5970">
        <v>2.88195208852117</v>
      </c>
    </row>
    <row r="5971" spans="1:15" x14ac:dyDescent="0.25">
      <c r="A5971" s="20" t="s">
        <v>6071</v>
      </c>
      <c r="B5971">
        <v>5</v>
      </c>
      <c r="C5971" t="s">
        <v>73</v>
      </c>
      <c r="D5971" t="s">
        <v>88</v>
      </c>
      <c r="E5971" t="s">
        <v>94</v>
      </c>
      <c r="F5971" t="s">
        <v>35</v>
      </c>
      <c r="G5971">
        <v>5</v>
      </c>
      <c r="H5971">
        <v>2011</v>
      </c>
      <c r="I5971" t="s">
        <v>50</v>
      </c>
      <c r="J5971">
        <v>7.3</v>
      </c>
      <c r="K5971">
        <v>6.4429419342271697</v>
      </c>
      <c r="L5971">
        <v>8.2779740153591295</v>
      </c>
      <c r="M5971">
        <v>255</v>
      </c>
      <c r="N5971" t="s">
        <v>44</v>
      </c>
      <c r="O5971">
        <v>6.2622429108514996</v>
      </c>
    </row>
    <row r="5972" spans="1:15" x14ac:dyDescent="0.25">
      <c r="A5972" s="20" t="s">
        <v>6072</v>
      </c>
      <c r="B5972">
        <v>5</v>
      </c>
      <c r="C5972" t="s">
        <v>73</v>
      </c>
      <c r="D5972" t="s">
        <v>88</v>
      </c>
      <c r="E5972" t="s">
        <v>94</v>
      </c>
      <c r="F5972" t="s">
        <v>35</v>
      </c>
      <c r="G5972">
        <v>5</v>
      </c>
      <c r="H5972">
        <v>2011</v>
      </c>
      <c r="I5972" t="s">
        <v>51</v>
      </c>
      <c r="J5972">
        <v>9.4</v>
      </c>
      <c r="K5972">
        <v>8.67352316117592</v>
      </c>
      <c r="L5972">
        <v>10.2161331554887</v>
      </c>
      <c r="M5972">
        <v>586</v>
      </c>
      <c r="N5972" t="s">
        <v>44</v>
      </c>
      <c r="O5972">
        <v>4.1309619238601396</v>
      </c>
    </row>
    <row r="5973" spans="1:15" x14ac:dyDescent="0.25">
      <c r="A5973" s="20" t="s">
        <v>6073</v>
      </c>
      <c r="B5973">
        <v>5</v>
      </c>
      <c r="C5973" t="s">
        <v>73</v>
      </c>
      <c r="D5973" t="s">
        <v>88</v>
      </c>
      <c r="E5973" t="s">
        <v>76</v>
      </c>
      <c r="F5973" t="s">
        <v>40</v>
      </c>
      <c r="G5973">
        <v>6</v>
      </c>
      <c r="H5973">
        <v>2011</v>
      </c>
      <c r="I5973" t="s">
        <v>34</v>
      </c>
      <c r="J5973">
        <v>11</v>
      </c>
      <c r="K5973">
        <v>10.873896581406701</v>
      </c>
      <c r="L5973">
        <v>11.2145664554563</v>
      </c>
      <c r="M5973">
        <v>22202</v>
      </c>
      <c r="N5973" t="s">
        <v>44</v>
      </c>
      <c r="O5973">
        <v>0.67112582500185203</v>
      </c>
    </row>
    <row r="5974" spans="1:15" x14ac:dyDescent="0.25">
      <c r="A5974" s="20" t="s">
        <v>6074</v>
      </c>
      <c r="B5974">
        <v>5</v>
      </c>
      <c r="C5974" t="s">
        <v>73</v>
      </c>
      <c r="D5974" t="s">
        <v>88</v>
      </c>
      <c r="E5974" t="s">
        <v>76</v>
      </c>
      <c r="F5974" t="s">
        <v>40</v>
      </c>
      <c r="G5974">
        <v>6</v>
      </c>
      <c r="H5974">
        <v>2011</v>
      </c>
      <c r="I5974" t="s">
        <v>52</v>
      </c>
      <c r="J5974">
        <v>10</v>
      </c>
      <c r="K5974">
        <v>9.7627060595263693</v>
      </c>
      <c r="L5974">
        <v>10.196498717089501</v>
      </c>
      <c r="M5974">
        <v>11419</v>
      </c>
      <c r="N5974" t="s">
        <v>44</v>
      </c>
      <c r="O5974">
        <v>0.93580629766255496</v>
      </c>
    </row>
    <row r="5975" spans="1:15" x14ac:dyDescent="0.25">
      <c r="A5975" s="20" t="s">
        <v>6075</v>
      </c>
      <c r="B5975">
        <v>5</v>
      </c>
      <c r="C5975" t="s">
        <v>73</v>
      </c>
      <c r="D5975" t="s">
        <v>88</v>
      </c>
      <c r="E5975" t="s">
        <v>76</v>
      </c>
      <c r="F5975" t="s">
        <v>40</v>
      </c>
      <c r="G5975">
        <v>6</v>
      </c>
      <c r="H5975">
        <v>2011</v>
      </c>
      <c r="I5975" t="s">
        <v>53</v>
      </c>
      <c r="J5975">
        <v>10.5</v>
      </c>
      <c r="K5975">
        <v>10.2672174562398</v>
      </c>
      <c r="L5975">
        <v>10.774442960290701</v>
      </c>
      <c r="M5975">
        <v>9761</v>
      </c>
      <c r="N5975" t="s">
        <v>44</v>
      </c>
      <c r="O5975">
        <v>1.01216856115418</v>
      </c>
    </row>
    <row r="5976" spans="1:15" x14ac:dyDescent="0.25">
      <c r="A5976" s="20" t="s">
        <v>6076</v>
      </c>
      <c r="B5976">
        <v>5</v>
      </c>
      <c r="C5976" t="s">
        <v>73</v>
      </c>
      <c r="D5976" t="s">
        <v>88</v>
      </c>
      <c r="E5976" t="s">
        <v>76</v>
      </c>
      <c r="F5976" t="s">
        <v>40</v>
      </c>
      <c r="G5976">
        <v>6</v>
      </c>
      <c r="H5976">
        <v>2011</v>
      </c>
      <c r="I5976" t="s">
        <v>54</v>
      </c>
      <c r="J5976">
        <v>11</v>
      </c>
      <c r="K5976">
        <v>10.6453144579173</v>
      </c>
      <c r="L5976">
        <v>11.3451032457825</v>
      </c>
      <c r="M5976">
        <v>5215</v>
      </c>
      <c r="N5976" t="s">
        <v>44</v>
      </c>
      <c r="O5976">
        <v>1.38475468647216</v>
      </c>
    </row>
    <row r="5977" spans="1:15" x14ac:dyDescent="0.25">
      <c r="A5977" s="20" t="s">
        <v>6077</v>
      </c>
      <c r="B5977">
        <v>5</v>
      </c>
      <c r="C5977" t="s">
        <v>73</v>
      </c>
      <c r="D5977" t="s">
        <v>88</v>
      </c>
      <c r="E5977" t="s">
        <v>76</v>
      </c>
      <c r="F5977" t="s">
        <v>40</v>
      </c>
      <c r="G5977">
        <v>6</v>
      </c>
      <c r="H5977">
        <v>2011</v>
      </c>
      <c r="I5977" t="s">
        <v>55</v>
      </c>
      <c r="J5977">
        <v>10.199999999999999</v>
      </c>
      <c r="K5977">
        <v>10.0690472906859</v>
      </c>
      <c r="L5977">
        <v>10.363373977353399</v>
      </c>
      <c r="M5977">
        <v>24179</v>
      </c>
      <c r="N5977" t="s">
        <v>44</v>
      </c>
      <c r="O5977">
        <v>0.64310343957752503</v>
      </c>
    </row>
    <row r="5978" spans="1:15" x14ac:dyDescent="0.25">
      <c r="A5978" s="20" t="s">
        <v>6078</v>
      </c>
      <c r="B5978">
        <v>5</v>
      </c>
      <c r="C5978" t="s">
        <v>73</v>
      </c>
      <c r="D5978" t="s">
        <v>88</v>
      </c>
      <c r="E5978" t="s">
        <v>76</v>
      </c>
      <c r="F5978" t="s">
        <v>40</v>
      </c>
      <c r="G5978">
        <v>6</v>
      </c>
      <c r="H5978">
        <v>2011</v>
      </c>
      <c r="I5978" t="s">
        <v>56</v>
      </c>
      <c r="J5978">
        <v>10.6</v>
      </c>
      <c r="K5978">
        <v>10.0488154380913</v>
      </c>
      <c r="L5978">
        <v>11.115019975600299</v>
      </c>
      <c r="M5978">
        <v>2057</v>
      </c>
      <c r="N5978" t="s">
        <v>44</v>
      </c>
      <c r="O5978">
        <v>2.2048693185121202</v>
      </c>
    </row>
    <row r="5979" spans="1:15" x14ac:dyDescent="0.25">
      <c r="A5979" s="20" t="s">
        <v>6079</v>
      </c>
      <c r="B5979">
        <v>5</v>
      </c>
      <c r="C5979" t="s">
        <v>73</v>
      </c>
      <c r="D5979" t="s">
        <v>88</v>
      </c>
      <c r="E5979" t="s">
        <v>76</v>
      </c>
      <c r="F5979" t="s">
        <v>40</v>
      </c>
      <c r="G5979">
        <v>6</v>
      </c>
      <c r="H5979">
        <v>2011</v>
      </c>
      <c r="I5979" t="s">
        <v>57</v>
      </c>
      <c r="J5979">
        <v>10.5</v>
      </c>
      <c r="K5979">
        <v>10.244842830048199</v>
      </c>
      <c r="L5979">
        <v>10.755626754358</v>
      </c>
      <c r="M5979">
        <v>8547</v>
      </c>
      <c r="N5979" t="s">
        <v>44</v>
      </c>
      <c r="O5979">
        <v>1.0816659234722901</v>
      </c>
    </row>
    <row r="5980" spans="1:15" x14ac:dyDescent="0.25">
      <c r="A5980" s="20" t="s">
        <v>6080</v>
      </c>
      <c r="B5980">
        <v>5</v>
      </c>
      <c r="C5980" t="s">
        <v>73</v>
      </c>
      <c r="D5980" t="s">
        <v>88</v>
      </c>
      <c r="E5980" t="s">
        <v>76</v>
      </c>
      <c r="F5980" t="s">
        <v>40</v>
      </c>
      <c r="G5980">
        <v>6</v>
      </c>
      <c r="H5980">
        <v>2011</v>
      </c>
      <c r="I5980" t="s">
        <v>58</v>
      </c>
      <c r="J5980">
        <v>10.7</v>
      </c>
      <c r="K5980">
        <v>10.5428836434878</v>
      </c>
      <c r="L5980">
        <v>10.840115953441099</v>
      </c>
      <c r="M5980">
        <v>25428</v>
      </c>
      <c r="N5980" t="s">
        <v>44</v>
      </c>
      <c r="O5980">
        <v>0.627110249025567</v>
      </c>
    </row>
    <row r="5981" spans="1:15" x14ac:dyDescent="0.25">
      <c r="A5981" s="20" t="s">
        <v>6081</v>
      </c>
      <c r="B5981">
        <v>5</v>
      </c>
      <c r="C5981" t="s">
        <v>73</v>
      </c>
      <c r="D5981" t="s">
        <v>88</v>
      </c>
      <c r="E5981" t="s">
        <v>76</v>
      </c>
      <c r="F5981" t="s">
        <v>40</v>
      </c>
      <c r="G5981">
        <v>6</v>
      </c>
      <c r="H5981">
        <v>2011</v>
      </c>
      <c r="I5981" t="s">
        <v>59</v>
      </c>
      <c r="J5981">
        <v>9.8000000000000007</v>
      </c>
      <c r="K5981">
        <v>9.4011456721566997</v>
      </c>
      <c r="L5981">
        <v>10.2272129780412</v>
      </c>
      <c r="M5981">
        <v>3149</v>
      </c>
      <c r="N5981" t="s">
        <v>44</v>
      </c>
      <c r="O5981">
        <v>1.7820244962334999</v>
      </c>
    </row>
    <row r="5982" spans="1:15" x14ac:dyDescent="0.25">
      <c r="A5982" s="20" t="s">
        <v>6082</v>
      </c>
      <c r="B5982">
        <v>5</v>
      </c>
      <c r="C5982" t="s">
        <v>73</v>
      </c>
      <c r="D5982" t="s">
        <v>88</v>
      </c>
      <c r="E5982" t="s">
        <v>76</v>
      </c>
      <c r="F5982" t="s">
        <v>40</v>
      </c>
      <c r="G5982">
        <v>6</v>
      </c>
      <c r="H5982">
        <v>2011</v>
      </c>
      <c r="I5982" t="s">
        <v>60</v>
      </c>
      <c r="J5982">
        <v>11.8</v>
      </c>
      <c r="K5982">
        <v>11.6577853854313</v>
      </c>
      <c r="L5982">
        <v>11.9287150347705</v>
      </c>
      <c r="M5982">
        <v>36576</v>
      </c>
      <c r="N5982" t="s">
        <v>44</v>
      </c>
      <c r="O5982">
        <v>0.52287983761513201</v>
      </c>
    </row>
    <row r="5983" spans="1:15" x14ac:dyDescent="0.25">
      <c r="A5983" s="20" t="s">
        <v>6083</v>
      </c>
      <c r="B5983">
        <v>5</v>
      </c>
      <c r="C5983" t="s">
        <v>73</v>
      </c>
      <c r="D5983" t="s">
        <v>88</v>
      </c>
      <c r="E5983" t="s">
        <v>76</v>
      </c>
      <c r="F5983" t="s">
        <v>40</v>
      </c>
      <c r="G5983">
        <v>6</v>
      </c>
      <c r="H5983">
        <v>2011</v>
      </c>
      <c r="I5983" t="s">
        <v>61</v>
      </c>
      <c r="J5983">
        <v>10.3</v>
      </c>
      <c r="K5983">
        <v>9.8732361319321402</v>
      </c>
      <c r="L5983">
        <v>10.747593201810201</v>
      </c>
      <c r="M5983">
        <v>2967</v>
      </c>
      <c r="N5983" t="s">
        <v>44</v>
      </c>
      <c r="O5983">
        <v>1.8358670483850801</v>
      </c>
    </row>
    <row r="5984" spans="1:15" x14ac:dyDescent="0.25">
      <c r="A5984" s="20" t="s">
        <v>6084</v>
      </c>
      <c r="B5984">
        <v>5</v>
      </c>
      <c r="C5984" t="s">
        <v>73</v>
      </c>
      <c r="D5984" t="s">
        <v>88</v>
      </c>
      <c r="E5984" t="s">
        <v>76</v>
      </c>
      <c r="F5984" t="s">
        <v>40</v>
      </c>
      <c r="G5984">
        <v>6</v>
      </c>
      <c r="H5984">
        <v>2011</v>
      </c>
      <c r="I5984" t="s">
        <v>43</v>
      </c>
      <c r="J5984">
        <v>11.8</v>
      </c>
      <c r="K5984">
        <v>11.563695286851299</v>
      </c>
      <c r="L5984">
        <v>12.013795567521701</v>
      </c>
      <c r="M5984">
        <v>15151</v>
      </c>
      <c r="N5984" t="s">
        <v>44</v>
      </c>
      <c r="O5984">
        <v>0.81241765168107105</v>
      </c>
    </row>
    <row r="5985" spans="1:15" x14ac:dyDescent="0.25">
      <c r="A5985" s="20" t="s">
        <v>6085</v>
      </c>
      <c r="B5985">
        <v>5</v>
      </c>
      <c r="C5985" t="s">
        <v>73</v>
      </c>
      <c r="D5985" t="s">
        <v>88</v>
      </c>
      <c r="E5985" t="s">
        <v>76</v>
      </c>
      <c r="F5985" t="s">
        <v>40</v>
      </c>
      <c r="G5985">
        <v>6</v>
      </c>
      <c r="H5985">
        <v>2011</v>
      </c>
      <c r="I5985" t="s">
        <v>62</v>
      </c>
      <c r="J5985">
        <v>12.3</v>
      </c>
      <c r="K5985">
        <v>11.921521257733801</v>
      </c>
      <c r="L5985">
        <v>12.713847874467399</v>
      </c>
      <c r="M5985">
        <v>5079</v>
      </c>
      <c r="N5985" t="s">
        <v>44</v>
      </c>
      <c r="O5985">
        <v>1.40317194743822</v>
      </c>
    </row>
    <row r="5986" spans="1:15" x14ac:dyDescent="0.25">
      <c r="A5986" s="20" t="s">
        <v>6086</v>
      </c>
      <c r="B5986">
        <v>5</v>
      </c>
      <c r="C5986" t="s">
        <v>73</v>
      </c>
      <c r="D5986" t="s">
        <v>88</v>
      </c>
      <c r="E5986" t="s">
        <v>76</v>
      </c>
      <c r="F5986" t="s">
        <v>40</v>
      </c>
      <c r="G5986">
        <v>6</v>
      </c>
      <c r="H5986">
        <v>2011</v>
      </c>
      <c r="I5986" t="s">
        <v>75</v>
      </c>
      <c r="J5986">
        <v>11.22</v>
      </c>
      <c r="K5986">
        <v>11.18</v>
      </c>
      <c r="L5986">
        <v>11.27</v>
      </c>
      <c r="M5986">
        <v>299831</v>
      </c>
      <c r="N5986" t="s">
        <v>44</v>
      </c>
      <c r="O5986">
        <v>0.182625632634692</v>
      </c>
    </row>
    <row r="5987" spans="1:15" x14ac:dyDescent="0.25">
      <c r="A5987" s="20" t="s">
        <v>6087</v>
      </c>
      <c r="B5987">
        <v>5</v>
      </c>
      <c r="C5987" t="s">
        <v>73</v>
      </c>
      <c r="D5987" t="s">
        <v>88</v>
      </c>
      <c r="E5987" t="s">
        <v>76</v>
      </c>
      <c r="F5987" t="s">
        <v>40</v>
      </c>
      <c r="G5987">
        <v>6</v>
      </c>
      <c r="H5987">
        <v>2011</v>
      </c>
      <c r="I5987" t="s">
        <v>45</v>
      </c>
      <c r="J5987">
        <v>10.7</v>
      </c>
      <c r="K5987">
        <v>10.564883550581699</v>
      </c>
      <c r="L5987">
        <v>10.7985964585078</v>
      </c>
      <c r="M5987">
        <v>41591</v>
      </c>
      <c r="N5987" t="s">
        <v>44</v>
      </c>
      <c r="O5987">
        <v>0.490343382667078</v>
      </c>
    </row>
    <row r="5988" spans="1:15" x14ac:dyDescent="0.25">
      <c r="A5988" s="20" t="s">
        <v>6088</v>
      </c>
      <c r="B5988">
        <v>5</v>
      </c>
      <c r="C5988" t="s">
        <v>73</v>
      </c>
      <c r="D5988" t="s">
        <v>88</v>
      </c>
      <c r="E5988" t="s">
        <v>76</v>
      </c>
      <c r="F5988" t="s">
        <v>40</v>
      </c>
      <c r="G5988">
        <v>6</v>
      </c>
      <c r="H5988">
        <v>2011</v>
      </c>
      <c r="I5988" t="s">
        <v>46</v>
      </c>
      <c r="J5988">
        <v>12.1</v>
      </c>
      <c r="K5988">
        <v>11.940593422614</v>
      </c>
      <c r="L5988">
        <v>12.300160284492399</v>
      </c>
      <c r="M5988">
        <v>21953</v>
      </c>
      <c r="N5988" t="s">
        <v>44</v>
      </c>
      <c r="O5988">
        <v>0.67492118646189603</v>
      </c>
    </row>
    <row r="5989" spans="1:15" x14ac:dyDescent="0.25">
      <c r="A5989" s="20" t="s">
        <v>6089</v>
      </c>
      <c r="B5989">
        <v>5</v>
      </c>
      <c r="C5989" t="s">
        <v>73</v>
      </c>
      <c r="D5989" t="s">
        <v>88</v>
      </c>
      <c r="E5989" t="s">
        <v>76</v>
      </c>
      <c r="F5989" t="s">
        <v>40</v>
      </c>
      <c r="G5989">
        <v>6</v>
      </c>
      <c r="H5989">
        <v>2011</v>
      </c>
      <c r="I5989" t="s">
        <v>47</v>
      </c>
      <c r="J5989">
        <v>13</v>
      </c>
      <c r="K5989">
        <v>12.7971678276117</v>
      </c>
      <c r="L5989">
        <v>13.173238764764299</v>
      </c>
      <c r="M5989">
        <v>23221</v>
      </c>
      <c r="N5989" t="s">
        <v>44</v>
      </c>
      <c r="O5989">
        <v>0.65623522846506199</v>
      </c>
    </row>
    <row r="5990" spans="1:15" x14ac:dyDescent="0.25">
      <c r="A5990" s="20" t="s">
        <v>6090</v>
      </c>
      <c r="B5990">
        <v>5</v>
      </c>
      <c r="C5990" t="s">
        <v>73</v>
      </c>
      <c r="D5990" t="s">
        <v>88</v>
      </c>
      <c r="E5990" t="s">
        <v>76</v>
      </c>
      <c r="F5990" t="s">
        <v>40</v>
      </c>
      <c r="G5990">
        <v>6</v>
      </c>
      <c r="H5990">
        <v>2011</v>
      </c>
      <c r="I5990" t="s">
        <v>48</v>
      </c>
      <c r="J5990">
        <v>10.9</v>
      </c>
      <c r="K5990">
        <v>10.608389158019399</v>
      </c>
      <c r="L5990">
        <v>11.106659952262801</v>
      </c>
      <c r="M5990">
        <v>9954</v>
      </c>
      <c r="N5990" t="s">
        <v>44</v>
      </c>
      <c r="O5990">
        <v>1.0023079655404401</v>
      </c>
    </row>
    <row r="5991" spans="1:15" x14ac:dyDescent="0.25">
      <c r="A5991" s="20" t="s">
        <v>6091</v>
      </c>
      <c r="B5991">
        <v>5</v>
      </c>
      <c r="C5991" t="s">
        <v>73</v>
      </c>
      <c r="D5991" t="s">
        <v>88</v>
      </c>
      <c r="E5991" t="s">
        <v>76</v>
      </c>
      <c r="F5991" t="s">
        <v>40</v>
      </c>
      <c r="G5991">
        <v>6</v>
      </c>
      <c r="H5991">
        <v>2011</v>
      </c>
      <c r="I5991" t="s">
        <v>49</v>
      </c>
      <c r="J5991">
        <v>13.4</v>
      </c>
      <c r="K5991">
        <v>13.0878228779253</v>
      </c>
      <c r="L5991">
        <v>13.6300181751762</v>
      </c>
      <c r="M5991">
        <v>11733</v>
      </c>
      <c r="N5991" t="s">
        <v>44</v>
      </c>
      <c r="O5991">
        <v>0.92319929606449802</v>
      </c>
    </row>
    <row r="5992" spans="1:15" x14ac:dyDescent="0.25">
      <c r="A5992" s="20" t="s">
        <v>6092</v>
      </c>
      <c r="B5992">
        <v>5</v>
      </c>
      <c r="C5992" t="s">
        <v>73</v>
      </c>
      <c r="D5992" t="s">
        <v>88</v>
      </c>
      <c r="E5992" t="s">
        <v>76</v>
      </c>
      <c r="F5992" t="s">
        <v>40</v>
      </c>
      <c r="G5992">
        <v>6</v>
      </c>
      <c r="H5992">
        <v>2011</v>
      </c>
      <c r="I5992" t="s">
        <v>50</v>
      </c>
      <c r="J5992">
        <v>11</v>
      </c>
      <c r="K5992">
        <v>10.647038278948299</v>
      </c>
      <c r="L5992">
        <v>11.283725684881</v>
      </c>
      <c r="M5992">
        <v>6282</v>
      </c>
      <c r="N5992" t="s">
        <v>44</v>
      </c>
      <c r="O5992">
        <v>1.26168527350744</v>
      </c>
    </row>
    <row r="5993" spans="1:15" x14ac:dyDescent="0.25">
      <c r="A5993" s="20" t="s">
        <v>6093</v>
      </c>
      <c r="B5993">
        <v>5</v>
      </c>
      <c r="C5993" t="s">
        <v>73</v>
      </c>
      <c r="D5993" t="s">
        <v>88</v>
      </c>
      <c r="E5993" t="s">
        <v>76</v>
      </c>
      <c r="F5993" t="s">
        <v>40</v>
      </c>
      <c r="G5993">
        <v>6</v>
      </c>
      <c r="H5993">
        <v>2011</v>
      </c>
      <c r="I5993" t="s">
        <v>51</v>
      </c>
      <c r="J5993">
        <v>11.8</v>
      </c>
      <c r="K5993">
        <v>11.5955670177201</v>
      </c>
      <c r="L5993">
        <v>12.0583582308789</v>
      </c>
      <c r="M5993">
        <v>13367</v>
      </c>
      <c r="N5993" t="s">
        <v>44</v>
      </c>
      <c r="O5993">
        <v>0.86493411290994904</v>
      </c>
    </row>
    <row r="5994" spans="1:15" x14ac:dyDescent="0.25">
      <c r="A5994" s="20" t="s">
        <v>6094</v>
      </c>
      <c r="B5994">
        <v>5</v>
      </c>
      <c r="C5994" t="s">
        <v>73</v>
      </c>
      <c r="D5994" t="s">
        <v>88</v>
      </c>
      <c r="E5994" t="s">
        <v>92</v>
      </c>
      <c r="F5994" t="s">
        <v>38</v>
      </c>
      <c r="G5994">
        <v>3</v>
      </c>
      <c r="H5994">
        <v>2012</v>
      </c>
      <c r="I5994" t="s">
        <v>34</v>
      </c>
      <c r="J5994">
        <v>13.9</v>
      </c>
      <c r="K5994">
        <v>13.488853428966999</v>
      </c>
      <c r="L5994">
        <v>14.2554038640048</v>
      </c>
      <c r="M5994">
        <v>4664</v>
      </c>
      <c r="N5994" t="s">
        <v>44</v>
      </c>
      <c r="O5994">
        <v>1.46426853164356</v>
      </c>
    </row>
    <row r="5995" spans="1:15" x14ac:dyDescent="0.25">
      <c r="A5995" s="20" t="s">
        <v>6095</v>
      </c>
      <c r="B5995">
        <v>5</v>
      </c>
      <c r="C5995" t="s">
        <v>73</v>
      </c>
      <c r="D5995" t="s">
        <v>88</v>
      </c>
      <c r="E5995" t="s">
        <v>92</v>
      </c>
      <c r="F5995" t="s">
        <v>38</v>
      </c>
      <c r="G5995">
        <v>3</v>
      </c>
      <c r="H5995">
        <v>2012</v>
      </c>
      <c r="I5995" t="s">
        <v>52</v>
      </c>
      <c r="J5995">
        <v>11.5</v>
      </c>
      <c r="K5995">
        <v>11.0270446949039</v>
      </c>
      <c r="L5995">
        <v>12.0921501659769</v>
      </c>
      <c r="M5995">
        <v>1682</v>
      </c>
      <c r="N5995" t="s">
        <v>44</v>
      </c>
      <c r="O5995">
        <v>2.4382992454708501</v>
      </c>
    </row>
    <row r="5996" spans="1:15" x14ac:dyDescent="0.25">
      <c r="A5996" s="20" t="s">
        <v>6096</v>
      </c>
      <c r="B5996">
        <v>5</v>
      </c>
      <c r="C5996" t="s">
        <v>73</v>
      </c>
      <c r="D5996" t="s">
        <v>88</v>
      </c>
      <c r="E5996" t="s">
        <v>92</v>
      </c>
      <c r="F5996" t="s">
        <v>38</v>
      </c>
      <c r="G5996">
        <v>3</v>
      </c>
      <c r="H5996">
        <v>2012</v>
      </c>
      <c r="I5996" t="s">
        <v>53</v>
      </c>
      <c r="J5996">
        <v>11.7</v>
      </c>
      <c r="K5996">
        <v>11.439348335924601</v>
      </c>
      <c r="L5996">
        <v>11.9594587917097</v>
      </c>
      <c r="M5996">
        <v>7389</v>
      </c>
      <c r="N5996" t="s">
        <v>44</v>
      </c>
      <c r="O5996">
        <v>1.1633413545996301</v>
      </c>
    </row>
    <row r="5997" spans="1:15" x14ac:dyDescent="0.25">
      <c r="A5997" s="20" t="s">
        <v>6097</v>
      </c>
      <c r="B5997">
        <v>5</v>
      </c>
      <c r="C5997" t="s">
        <v>73</v>
      </c>
      <c r="D5997" t="s">
        <v>88</v>
      </c>
      <c r="E5997" t="s">
        <v>92</v>
      </c>
      <c r="F5997" t="s">
        <v>38</v>
      </c>
      <c r="G5997">
        <v>3</v>
      </c>
      <c r="H5997">
        <v>2012</v>
      </c>
      <c r="I5997" t="s">
        <v>54</v>
      </c>
      <c r="J5997">
        <v>11.8</v>
      </c>
      <c r="K5997">
        <v>10.7661956593589</v>
      </c>
      <c r="L5997">
        <v>12.8569014141857</v>
      </c>
      <c r="M5997">
        <v>460</v>
      </c>
      <c r="N5997" t="s">
        <v>44</v>
      </c>
      <c r="O5997">
        <v>4.6625240412015696</v>
      </c>
    </row>
    <row r="5998" spans="1:15" x14ac:dyDescent="0.25">
      <c r="A5998" s="20" t="s">
        <v>6098</v>
      </c>
      <c r="B5998">
        <v>5</v>
      </c>
      <c r="C5998" t="s">
        <v>73</v>
      </c>
      <c r="D5998" t="s">
        <v>88</v>
      </c>
      <c r="E5998" t="s">
        <v>92</v>
      </c>
      <c r="F5998" t="s">
        <v>38</v>
      </c>
      <c r="G5998">
        <v>3</v>
      </c>
      <c r="H5998">
        <v>2012</v>
      </c>
      <c r="I5998" t="s">
        <v>55</v>
      </c>
      <c r="J5998">
        <v>12.3</v>
      </c>
      <c r="K5998">
        <v>11.868035895635799</v>
      </c>
      <c r="L5998">
        <v>12.663813865691999</v>
      </c>
      <c r="M5998">
        <v>3320</v>
      </c>
      <c r="N5998" t="s">
        <v>44</v>
      </c>
      <c r="O5998">
        <v>1.7355253362515599</v>
      </c>
    </row>
    <row r="5999" spans="1:15" x14ac:dyDescent="0.25">
      <c r="A5999" s="20" t="s">
        <v>6099</v>
      </c>
      <c r="B5999">
        <v>5</v>
      </c>
      <c r="C5999" t="s">
        <v>73</v>
      </c>
      <c r="D5999" t="s">
        <v>88</v>
      </c>
      <c r="E5999" t="s">
        <v>92</v>
      </c>
      <c r="F5999" t="s">
        <v>38</v>
      </c>
      <c r="G5999">
        <v>3</v>
      </c>
      <c r="H5999">
        <v>2012</v>
      </c>
      <c r="I5999" t="s">
        <v>56</v>
      </c>
      <c r="J5999">
        <v>11.2</v>
      </c>
      <c r="K5999">
        <v>10.809671836624201</v>
      </c>
      <c r="L5999">
        <v>11.6164947528694</v>
      </c>
      <c r="M5999">
        <v>2822</v>
      </c>
      <c r="N5999" t="s">
        <v>44</v>
      </c>
      <c r="O5999">
        <v>1.8824415287446401</v>
      </c>
    </row>
    <row r="6000" spans="1:15" x14ac:dyDescent="0.25">
      <c r="A6000" s="20" t="s">
        <v>6100</v>
      </c>
      <c r="B6000">
        <v>5</v>
      </c>
      <c r="C6000" t="s">
        <v>73</v>
      </c>
      <c r="D6000" t="s">
        <v>88</v>
      </c>
      <c r="E6000" t="s">
        <v>92</v>
      </c>
      <c r="F6000" t="s">
        <v>38</v>
      </c>
      <c r="G6000">
        <v>3</v>
      </c>
      <c r="H6000">
        <v>2012</v>
      </c>
      <c r="I6000" t="s">
        <v>57</v>
      </c>
      <c r="J6000">
        <v>12.7</v>
      </c>
      <c r="K6000">
        <v>12.233942249141901</v>
      </c>
      <c r="L6000">
        <v>13.165229891945399</v>
      </c>
      <c r="M6000">
        <v>2597</v>
      </c>
      <c r="N6000" t="s">
        <v>44</v>
      </c>
      <c r="O6000">
        <v>1.9622937706955601</v>
      </c>
    </row>
    <row r="6001" spans="1:15" x14ac:dyDescent="0.25">
      <c r="A6001" s="20" t="s">
        <v>6101</v>
      </c>
      <c r="B6001">
        <v>5</v>
      </c>
      <c r="C6001" t="s">
        <v>73</v>
      </c>
      <c r="D6001" t="s">
        <v>88</v>
      </c>
      <c r="E6001" t="s">
        <v>92</v>
      </c>
      <c r="F6001" t="s">
        <v>38</v>
      </c>
      <c r="G6001">
        <v>3</v>
      </c>
      <c r="H6001">
        <v>2012</v>
      </c>
      <c r="I6001" t="s">
        <v>58</v>
      </c>
      <c r="J6001">
        <v>13.6</v>
      </c>
      <c r="K6001">
        <v>13.3526384845301</v>
      </c>
      <c r="L6001">
        <v>13.808901017424599</v>
      </c>
      <c r="M6001">
        <v>11993</v>
      </c>
      <c r="N6001" t="s">
        <v>44</v>
      </c>
      <c r="O6001">
        <v>0.91313729973907498</v>
      </c>
    </row>
    <row r="6002" spans="1:15" x14ac:dyDescent="0.25">
      <c r="A6002" s="20" t="s">
        <v>6102</v>
      </c>
      <c r="B6002">
        <v>5</v>
      </c>
      <c r="C6002" t="s">
        <v>73</v>
      </c>
      <c r="D6002" t="s">
        <v>88</v>
      </c>
      <c r="E6002" t="s">
        <v>92</v>
      </c>
      <c r="F6002" t="s">
        <v>38</v>
      </c>
      <c r="G6002">
        <v>3</v>
      </c>
      <c r="H6002">
        <v>2012</v>
      </c>
      <c r="I6002" t="s">
        <v>59</v>
      </c>
      <c r="J6002">
        <v>14.8</v>
      </c>
      <c r="K6002">
        <v>13.9627923048863</v>
      </c>
      <c r="L6002">
        <v>15.631000742969601</v>
      </c>
      <c r="M6002">
        <v>1083</v>
      </c>
      <c r="N6002" t="s">
        <v>44</v>
      </c>
      <c r="O6002">
        <v>3.0386856273138201</v>
      </c>
    </row>
    <row r="6003" spans="1:15" x14ac:dyDescent="0.25">
      <c r="A6003" s="20" t="s">
        <v>6103</v>
      </c>
      <c r="B6003">
        <v>5</v>
      </c>
      <c r="C6003" t="s">
        <v>73</v>
      </c>
      <c r="D6003" t="s">
        <v>88</v>
      </c>
      <c r="E6003" t="s">
        <v>92</v>
      </c>
      <c r="F6003" t="s">
        <v>38</v>
      </c>
      <c r="G6003">
        <v>3</v>
      </c>
      <c r="H6003">
        <v>2012</v>
      </c>
      <c r="I6003" t="s">
        <v>60</v>
      </c>
      <c r="J6003">
        <v>14.3</v>
      </c>
      <c r="K6003">
        <v>13.965529842890399</v>
      </c>
      <c r="L6003">
        <v>14.582294769862999</v>
      </c>
      <c r="M6003">
        <v>7110</v>
      </c>
      <c r="N6003" t="s">
        <v>44</v>
      </c>
      <c r="O6003">
        <v>1.1859467782747</v>
      </c>
    </row>
    <row r="6004" spans="1:15" x14ac:dyDescent="0.25">
      <c r="A6004" s="20" t="s">
        <v>6104</v>
      </c>
      <c r="B6004">
        <v>5</v>
      </c>
      <c r="C6004" t="s">
        <v>73</v>
      </c>
      <c r="D6004" t="s">
        <v>88</v>
      </c>
      <c r="E6004" t="s">
        <v>92</v>
      </c>
      <c r="F6004" t="s">
        <v>38</v>
      </c>
      <c r="G6004">
        <v>3</v>
      </c>
      <c r="H6004">
        <v>2012</v>
      </c>
      <c r="I6004" t="s">
        <v>61</v>
      </c>
      <c r="J6004">
        <v>10.9</v>
      </c>
      <c r="K6004">
        <v>9.8833709365666103</v>
      </c>
      <c r="L6004">
        <v>11.925045092188499</v>
      </c>
      <c r="M6004">
        <v>430</v>
      </c>
      <c r="N6004" t="s">
        <v>44</v>
      </c>
      <c r="O6004">
        <v>4.8224282217041203</v>
      </c>
    </row>
    <row r="6005" spans="1:15" x14ac:dyDescent="0.25">
      <c r="A6005" s="20" t="s">
        <v>6105</v>
      </c>
      <c r="B6005">
        <v>5</v>
      </c>
      <c r="C6005" t="s">
        <v>73</v>
      </c>
      <c r="D6005" t="s">
        <v>88</v>
      </c>
      <c r="E6005" t="s">
        <v>92</v>
      </c>
      <c r="F6005" t="s">
        <v>38</v>
      </c>
      <c r="G6005">
        <v>3</v>
      </c>
      <c r="H6005">
        <v>2012</v>
      </c>
      <c r="I6005" t="s">
        <v>43</v>
      </c>
      <c r="J6005">
        <v>12.9</v>
      </c>
      <c r="K6005">
        <v>12.568512957845799</v>
      </c>
      <c r="L6005">
        <v>13.141623605108</v>
      </c>
      <c r="M6005">
        <v>7063</v>
      </c>
      <c r="N6005" t="s">
        <v>44</v>
      </c>
      <c r="O6005">
        <v>1.1898861155004199</v>
      </c>
    </row>
    <row r="6006" spans="1:15" x14ac:dyDescent="0.25">
      <c r="A6006" s="20" t="s">
        <v>6106</v>
      </c>
      <c r="B6006">
        <v>5</v>
      </c>
      <c r="C6006" t="s">
        <v>73</v>
      </c>
      <c r="D6006" t="s">
        <v>88</v>
      </c>
      <c r="E6006" t="s">
        <v>92</v>
      </c>
      <c r="F6006" t="s">
        <v>38</v>
      </c>
      <c r="G6006">
        <v>3</v>
      </c>
      <c r="H6006">
        <v>2012</v>
      </c>
      <c r="I6006" t="s">
        <v>62</v>
      </c>
      <c r="J6006">
        <v>13.3</v>
      </c>
      <c r="K6006">
        <v>12.7677979148843</v>
      </c>
      <c r="L6006">
        <v>13.8095557806356</v>
      </c>
      <c r="M6006">
        <v>2289</v>
      </c>
      <c r="N6006" t="s">
        <v>44</v>
      </c>
      <c r="O6006">
        <v>2.0901483117353798</v>
      </c>
    </row>
    <row r="6007" spans="1:15" x14ac:dyDescent="0.25">
      <c r="A6007" s="20" t="s">
        <v>6107</v>
      </c>
      <c r="B6007">
        <v>5</v>
      </c>
      <c r="C6007" t="s">
        <v>73</v>
      </c>
      <c r="D6007" t="s">
        <v>88</v>
      </c>
      <c r="E6007" t="s">
        <v>92</v>
      </c>
      <c r="F6007" t="s">
        <v>38</v>
      </c>
      <c r="G6007">
        <v>3</v>
      </c>
      <c r="H6007">
        <v>2012</v>
      </c>
      <c r="I6007" t="s">
        <v>75</v>
      </c>
      <c r="J6007">
        <v>13.14</v>
      </c>
      <c r="K6007">
        <v>13.06</v>
      </c>
      <c r="L6007">
        <v>13.22</v>
      </c>
      <c r="M6007">
        <v>93219</v>
      </c>
      <c r="N6007" t="s">
        <v>44</v>
      </c>
      <c r="O6007">
        <v>0.32752750742694198</v>
      </c>
    </row>
    <row r="6008" spans="1:15" x14ac:dyDescent="0.25">
      <c r="A6008" s="20" t="s">
        <v>6108</v>
      </c>
      <c r="B6008">
        <v>5</v>
      </c>
      <c r="C6008" t="s">
        <v>73</v>
      </c>
      <c r="D6008" t="s">
        <v>88</v>
      </c>
      <c r="E6008" t="s">
        <v>92</v>
      </c>
      <c r="F6008" t="s">
        <v>38</v>
      </c>
      <c r="G6008">
        <v>3</v>
      </c>
      <c r="H6008">
        <v>2012</v>
      </c>
      <c r="I6008" t="s">
        <v>45</v>
      </c>
      <c r="J6008">
        <v>12.3</v>
      </c>
      <c r="K6008">
        <v>11.9489537780699</v>
      </c>
      <c r="L6008">
        <v>12.603947589107401</v>
      </c>
      <c r="M6008">
        <v>4910</v>
      </c>
      <c r="N6008" t="s">
        <v>44</v>
      </c>
      <c r="O6008">
        <v>1.42711593004927</v>
      </c>
    </row>
    <row r="6009" spans="1:15" x14ac:dyDescent="0.25">
      <c r="A6009" s="20" t="s">
        <v>6109</v>
      </c>
      <c r="B6009">
        <v>5</v>
      </c>
      <c r="C6009" t="s">
        <v>73</v>
      </c>
      <c r="D6009" t="s">
        <v>88</v>
      </c>
      <c r="E6009" t="s">
        <v>92</v>
      </c>
      <c r="F6009" t="s">
        <v>38</v>
      </c>
      <c r="G6009">
        <v>3</v>
      </c>
      <c r="H6009">
        <v>2012</v>
      </c>
      <c r="I6009" t="s">
        <v>46</v>
      </c>
      <c r="J6009">
        <v>14.6</v>
      </c>
      <c r="K6009">
        <v>14.2296005313612</v>
      </c>
      <c r="L6009">
        <v>15.015394648120999</v>
      </c>
      <c r="M6009">
        <v>4704</v>
      </c>
      <c r="N6009" t="s">
        <v>44</v>
      </c>
      <c r="O6009">
        <v>1.4580296087995099</v>
      </c>
    </row>
    <row r="6010" spans="1:15" x14ac:dyDescent="0.25">
      <c r="A6010" s="20" t="s">
        <v>6110</v>
      </c>
      <c r="B6010">
        <v>5</v>
      </c>
      <c r="C6010" t="s">
        <v>73</v>
      </c>
      <c r="D6010" t="s">
        <v>88</v>
      </c>
      <c r="E6010" t="s">
        <v>92</v>
      </c>
      <c r="F6010" t="s">
        <v>38</v>
      </c>
      <c r="G6010">
        <v>3</v>
      </c>
      <c r="H6010">
        <v>2012</v>
      </c>
      <c r="I6010" t="s">
        <v>47</v>
      </c>
      <c r="J6010">
        <v>14.4</v>
      </c>
      <c r="K6010">
        <v>14.1961558374657</v>
      </c>
      <c r="L6010">
        <v>14.6631660170078</v>
      </c>
      <c r="M6010">
        <v>12510</v>
      </c>
      <c r="N6010" t="s">
        <v>44</v>
      </c>
      <c r="O6010">
        <v>0.89406963464303402</v>
      </c>
    </row>
    <row r="6011" spans="1:15" x14ac:dyDescent="0.25">
      <c r="A6011" s="20" t="s">
        <v>6111</v>
      </c>
      <c r="B6011">
        <v>5</v>
      </c>
      <c r="C6011" t="s">
        <v>73</v>
      </c>
      <c r="D6011" t="s">
        <v>88</v>
      </c>
      <c r="E6011" t="s">
        <v>92</v>
      </c>
      <c r="F6011" t="s">
        <v>38</v>
      </c>
      <c r="G6011">
        <v>3</v>
      </c>
      <c r="H6011">
        <v>2012</v>
      </c>
      <c r="I6011" t="s">
        <v>48</v>
      </c>
      <c r="J6011">
        <v>11.8</v>
      </c>
      <c r="K6011">
        <v>11.481006114657299</v>
      </c>
      <c r="L6011">
        <v>12.107155850810701</v>
      </c>
      <c r="M6011">
        <v>5013</v>
      </c>
      <c r="N6011" t="s">
        <v>44</v>
      </c>
      <c r="O6011">
        <v>1.41237866202345</v>
      </c>
    </row>
    <row r="6012" spans="1:15" x14ac:dyDescent="0.25">
      <c r="A6012" s="20" t="s">
        <v>6112</v>
      </c>
      <c r="B6012">
        <v>5</v>
      </c>
      <c r="C6012" t="s">
        <v>73</v>
      </c>
      <c r="D6012" t="s">
        <v>88</v>
      </c>
      <c r="E6012" t="s">
        <v>92</v>
      </c>
      <c r="F6012" t="s">
        <v>38</v>
      </c>
      <c r="G6012">
        <v>3</v>
      </c>
      <c r="H6012">
        <v>2012</v>
      </c>
      <c r="I6012" t="s">
        <v>49</v>
      </c>
      <c r="J6012">
        <v>15.2</v>
      </c>
      <c r="K6012">
        <v>14.7743052656113</v>
      </c>
      <c r="L6012">
        <v>15.6667561437524</v>
      </c>
      <c r="M6012">
        <v>3864</v>
      </c>
      <c r="N6012" t="s">
        <v>44</v>
      </c>
      <c r="O6012">
        <v>1.6087236302194701</v>
      </c>
    </row>
    <row r="6013" spans="1:15" x14ac:dyDescent="0.25">
      <c r="A6013" s="20" t="s">
        <v>6113</v>
      </c>
      <c r="B6013">
        <v>5</v>
      </c>
      <c r="C6013" t="s">
        <v>73</v>
      </c>
      <c r="D6013" t="s">
        <v>88</v>
      </c>
      <c r="E6013" t="s">
        <v>92</v>
      </c>
      <c r="F6013" t="s">
        <v>38</v>
      </c>
      <c r="G6013">
        <v>3</v>
      </c>
      <c r="H6013">
        <v>2012</v>
      </c>
      <c r="I6013" t="s">
        <v>50</v>
      </c>
      <c r="J6013">
        <v>11.9</v>
      </c>
      <c r="K6013">
        <v>11.605281898985901</v>
      </c>
      <c r="L6013">
        <v>12.246279247217201</v>
      </c>
      <c r="M6013">
        <v>4891</v>
      </c>
      <c r="N6013" t="s">
        <v>44</v>
      </c>
      <c r="O6013">
        <v>1.4298851919775799</v>
      </c>
    </row>
    <row r="6014" spans="1:15" x14ac:dyDescent="0.25">
      <c r="A6014" s="20" t="s">
        <v>6114</v>
      </c>
      <c r="B6014">
        <v>5</v>
      </c>
      <c r="C6014" t="s">
        <v>73</v>
      </c>
      <c r="D6014" t="s">
        <v>88</v>
      </c>
      <c r="E6014" t="s">
        <v>92</v>
      </c>
      <c r="F6014" t="s">
        <v>38</v>
      </c>
      <c r="G6014">
        <v>3</v>
      </c>
      <c r="H6014">
        <v>2012</v>
      </c>
      <c r="I6014" t="s">
        <v>51</v>
      </c>
      <c r="J6014">
        <v>14</v>
      </c>
      <c r="K6014">
        <v>13.616080429815501</v>
      </c>
      <c r="L6014">
        <v>14.3899228310369</v>
      </c>
      <c r="M6014">
        <v>4425</v>
      </c>
      <c r="N6014" t="s">
        <v>44</v>
      </c>
      <c r="O6014">
        <v>1.50329205600566</v>
      </c>
    </row>
    <row r="6015" spans="1:15" x14ac:dyDescent="0.25">
      <c r="A6015" s="20" t="s">
        <v>6115</v>
      </c>
      <c r="B6015">
        <v>5</v>
      </c>
      <c r="C6015" t="s">
        <v>73</v>
      </c>
      <c r="D6015" t="s">
        <v>88</v>
      </c>
      <c r="E6015" t="s">
        <v>93</v>
      </c>
      <c r="F6015" t="s">
        <v>42</v>
      </c>
      <c r="G6015">
        <v>4</v>
      </c>
      <c r="H6015">
        <v>2012</v>
      </c>
      <c r="I6015" t="s">
        <v>34</v>
      </c>
      <c r="J6015">
        <v>12.2</v>
      </c>
      <c r="K6015">
        <v>11.8983006547833</v>
      </c>
      <c r="L6015">
        <v>12.420388382845401</v>
      </c>
      <c r="M6015">
        <v>7613</v>
      </c>
      <c r="N6015" t="s">
        <v>44</v>
      </c>
      <c r="O6015">
        <v>1.1460988720255201</v>
      </c>
    </row>
    <row r="6016" spans="1:15" x14ac:dyDescent="0.25">
      <c r="A6016" s="20" t="s">
        <v>6116</v>
      </c>
      <c r="B6016">
        <v>5</v>
      </c>
      <c r="C6016" t="s">
        <v>73</v>
      </c>
      <c r="D6016" t="s">
        <v>88</v>
      </c>
      <c r="E6016" t="s">
        <v>93</v>
      </c>
      <c r="F6016" t="s">
        <v>42</v>
      </c>
      <c r="G6016">
        <v>4</v>
      </c>
      <c r="H6016">
        <v>2012</v>
      </c>
      <c r="I6016" t="s">
        <v>52</v>
      </c>
      <c r="J6016">
        <v>11.6</v>
      </c>
      <c r="K6016">
        <v>10.4201642133491</v>
      </c>
      <c r="L6016">
        <v>12.970025693656099</v>
      </c>
      <c r="M6016">
        <v>292</v>
      </c>
      <c r="N6016" t="s">
        <v>44</v>
      </c>
      <c r="O6016">
        <v>5.8520573598065297</v>
      </c>
    </row>
    <row r="6017" spans="1:15" x14ac:dyDescent="0.25">
      <c r="A6017" s="20" t="s">
        <v>6117</v>
      </c>
      <c r="B6017">
        <v>5</v>
      </c>
      <c r="C6017" t="s">
        <v>73</v>
      </c>
      <c r="D6017" t="s">
        <v>88</v>
      </c>
      <c r="E6017" t="s">
        <v>93</v>
      </c>
      <c r="F6017" t="s">
        <v>42</v>
      </c>
      <c r="G6017">
        <v>4</v>
      </c>
      <c r="H6017">
        <v>2012</v>
      </c>
      <c r="I6017" t="s">
        <v>53</v>
      </c>
      <c r="J6017">
        <v>10.1</v>
      </c>
      <c r="K6017">
        <v>9.2067939194465094</v>
      </c>
      <c r="L6017">
        <v>10.976193338999799</v>
      </c>
      <c r="M6017">
        <v>464</v>
      </c>
      <c r="N6017" t="s">
        <v>44</v>
      </c>
      <c r="O6017">
        <v>4.6423834544262998</v>
      </c>
    </row>
    <row r="6018" spans="1:15" x14ac:dyDescent="0.25">
      <c r="A6018" s="20" t="s">
        <v>6118</v>
      </c>
      <c r="B6018">
        <v>5</v>
      </c>
      <c r="C6018" t="s">
        <v>73</v>
      </c>
      <c r="D6018" t="s">
        <v>88</v>
      </c>
      <c r="E6018" t="s">
        <v>93</v>
      </c>
      <c r="F6018" t="s">
        <v>42</v>
      </c>
      <c r="G6018">
        <v>4</v>
      </c>
      <c r="H6018">
        <v>2012</v>
      </c>
      <c r="I6018" t="s">
        <v>54</v>
      </c>
      <c r="J6018">
        <v>11.7</v>
      </c>
      <c r="K6018">
        <v>9.2728260277246495</v>
      </c>
      <c r="L6018">
        <v>14.564692848215399</v>
      </c>
      <c r="M6018">
        <v>73</v>
      </c>
      <c r="N6018" t="s">
        <v>44</v>
      </c>
      <c r="O6018">
        <v>11.7041147196131</v>
      </c>
    </row>
    <row r="6019" spans="1:15" x14ac:dyDescent="0.25">
      <c r="A6019" s="20" t="s">
        <v>6119</v>
      </c>
      <c r="B6019">
        <v>5</v>
      </c>
      <c r="C6019" t="s">
        <v>73</v>
      </c>
      <c r="D6019" t="s">
        <v>88</v>
      </c>
      <c r="E6019" t="s">
        <v>93</v>
      </c>
      <c r="F6019" t="s">
        <v>42</v>
      </c>
      <c r="G6019">
        <v>4</v>
      </c>
      <c r="H6019">
        <v>2012</v>
      </c>
      <c r="I6019" t="s">
        <v>55</v>
      </c>
      <c r="J6019">
        <v>11.8</v>
      </c>
      <c r="K6019">
        <v>11.069235490358199</v>
      </c>
      <c r="L6019">
        <v>12.6675651796927</v>
      </c>
      <c r="M6019">
        <v>753</v>
      </c>
      <c r="N6019" t="s">
        <v>44</v>
      </c>
      <c r="O6019">
        <v>3.64420258539502</v>
      </c>
    </row>
    <row r="6020" spans="1:15" x14ac:dyDescent="0.25">
      <c r="A6020" s="20" t="s">
        <v>6120</v>
      </c>
      <c r="B6020">
        <v>5</v>
      </c>
      <c r="C6020" t="s">
        <v>73</v>
      </c>
      <c r="D6020" t="s">
        <v>88</v>
      </c>
      <c r="E6020" t="s">
        <v>93</v>
      </c>
      <c r="F6020" t="s">
        <v>42</v>
      </c>
      <c r="G6020">
        <v>4</v>
      </c>
      <c r="H6020">
        <v>2012</v>
      </c>
      <c r="I6020" t="s">
        <v>56</v>
      </c>
      <c r="J6020">
        <v>9.9</v>
      </c>
      <c r="K6020">
        <v>8.5167534998304397</v>
      </c>
      <c r="L6020">
        <v>11.4337709295158</v>
      </c>
      <c r="M6020">
        <v>163</v>
      </c>
      <c r="N6020" t="s">
        <v>44</v>
      </c>
      <c r="O6020">
        <v>7.8326044998795696</v>
      </c>
    </row>
    <row r="6021" spans="1:15" x14ac:dyDescent="0.25">
      <c r="A6021" s="20" t="s">
        <v>6121</v>
      </c>
      <c r="B6021">
        <v>5</v>
      </c>
      <c r="C6021" t="s">
        <v>73</v>
      </c>
      <c r="D6021" t="s">
        <v>88</v>
      </c>
      <c r="E6021" t="s">
        <v>93</v>
      </c>
      <c r="F6021" t="s">
        <v>42</v>
      </c>
      <c r="G6021">
        <v>4</v>
      </c>
      <c r="H6021">
        <v>2012</v>
      </c>
      <c r="I6021" t="s">
        <v>57</v>
      </c>
      <c r="J6021">
        <v>12.5</v>
      </c>
      <c r="K6021">
        <v>11.041565477040299</v>
      </c>
      <c r="L6021">
        <v>14.212852404115999</v>
      </c>
      <c r="M6021">
        <v>216</v>
      </c>
      <c r="N6021" t="s">
        <v>44</v>
      </c>
      <c r="O6021">
        <v>6.8041381743977203</v>
      </c>
    </row>
    <row r="6022" spans="1:15" x14ac:dyDescent="0.25">
      <c r="A6022" s="20" t="s">
        <v>6122</v>
      </c>
      <c r="B6022">
        <v>5</v>
      </c>
      <c r="C6022" t="s">
        <v>73</v>
      </c>
      <c r="D6022" t="s">
        <v>88</v>
      </c>
      <c r="E6022" t="s">
        <v>93</v>
      </c>
      <c r="F6022" t="s">
        <v>42</v>
      </c>
      <c r="G6022">
        <v>4</v>
      </c>
      <c r="H6022">
        <v>2012</v>
      </c>
      <c r="I6022" t="s">
        <v>58</v>
      </c>
      <c r="J6022">
        <v>11.3</v>
      </c>
      <c r="K6022">
        <v>10.7587359986069</v>
      </c>
      <c r="L6022">
        <v>11.811285819596</v>
      </c>
      <c r="M6022">
        <v>1575</v>
      </c>
      <c r="N6022" t="s">
        <v>44</v>
      </c>
      <c r="O6022">
        <v>2.5197631533948499</v>
      </c>
    </row>
    <row r="6023" spans="1:15" x14ac:dyDescent="0.25">
      <c r="A6023" s="20" t="s">
        <v>6123</v>
      </c>
      <c r="B6023">
        <v>5</v>
      </c>
      <c r="C6023" t="s">
        <v>73</v>
      </c>
      <c r="D6023" t="s">
        <v>88</v>
      </c>
      <c r="E6023" t="s">
        <v>93</v>
      </c>
      <c r="F6023" t="s">
        <v>42</v>
      </c>
      <c r="G6023">
        <v>4</v>
      </c>
      <c r="H6023">
        <v>2012</v>
      </c>
      <c r="I6023" t="s">
        <v>59</v>
      </c>
      <c r="J6023">
        <v>15.7</v>
      </c>
      <c r="K6023">
        <v>13.6371507531035</v>
      </c>
      <c r="L6023">
        <v>17.900367761039298</v>
      </c>
      <c r="M6023">
        <v>180</v>
      </c>
      <c r="N6023" t="s">
        <v>44</v>
      </c>
      <c r="O6023">
        <v>7.4535599249992996</v>
      </c>
    </row>
    <row r="6024" spans="1:15" x14ac:dyDescent="0.25">
      <c r="A6024" s="20" t="s">
        <v>6124</v>
      </c>
      <c r="B6024">
        <v>5</v>
      </c>
      <c r="C6024" t="s">
        <v>73</v>
      </c>
      <c r="D6024" t="s">
        <v>88</v>
      </c>
      <c r="E6024" t="s">
        <v>93</v>
      </c>
      <c r="F6024" t="s">
        <v>42</v>
      </c>
      <c r="G6024">
        <v>4</v>
      </c>
      <c r="H6024">
        <v>2012</v>
      </c>
      <c r="I6024" t="s">
        <v>60</v>
      </c>
      <c r="J6024">
        <v>12.2</v>
      </c>
      <c r="K6024">
        <v>11.9103605316681</v>
      </c>
      <c r="L6024">
        <v>12.503237763965201</v>
      </c>
      <c r="M6024">
        <v>5761</v>
      </c>
      <c r="N6024" t="s">
        <v>44</v>
      </c>
      <c r="O6024">
        <v>1.3175013302653</v>
      </c>
    </row>
    <row r="6025" spans="1:15" x14ac:dyDescent="0.25">
      <c r="A6025" s="20" t="s">
        <v>6125</v>
      </c>
      <c r="B6025">
        <v>5</v>
      </c>
      <c r="C6025" t="s">
        <v>73</v>
      </c>
      <c r="D6025" t="s">
        <v>88</v>
      </c>
      <c r="E6025" t="s">
        <v>93</v>
      </c>
      <c r="F6025" t="s">
        <v>42</v>
      </c>
      <c r="G6025">
        <v>4</v>
      </c>
      <c r="H6025">
        <v>2012</v>
      </c>
      <c r="I6025" t="s">
        <v>61</v>
      </c>
      <c r="J6025">
        <v>7.7</v>
      </c>
      <c r="K6025">
        <v>5.2490512178366</v>
      </c>
      <c r="L6025">
        <v>10.8629766268393</v>
      </c>
      <c r="M6025">
        <v>29</v>
      </c>
      <c r="N6025" t="s">
        <v>44</v>
      </c>
      <c r="O6025">
        <v>18.569533817705199</v>
      </c>
    </row>
    <row r="6026" spans="1:15" x14ac:dyDescent="0.25">
      <c r="A6026" s="20" t="s">
        <v>6126</v>
      </c>
      <c r="B6026">
        <v>5</v>
      </c>
      <c r="C6026" t="s">
        <v>73</v>
      </c>
      <c r="D6026" t="s">
        <v>88</v>
      </c>
      <c r="E6026" t="s">
        <v>93</v>
      </c>
      <c r="F6026" t="s">
        <v>42</v>
      </c>
      <c r="G6026">
        <v>4</v>
      </c>
      <c r="H6026">
        <v>2012</v>
      </c>
      <c r="I6026" t="s">
        <v>43</v>
      </c>
      <c r="J6026">
        <v>11.5</v>
      </c>
      <c r="K6026">
        <v>10.623299225174801</v>
      </c>
      <c r="L6026">
        <v>12.478402073347601</v>
      </c>
      <c r="M6026">
        <v>528</v>
      </c>
      <c r="N6026" t="s">
        <v>44</v>
      </c>
      <c r="O6026">
        <v>4.3519413988924498</v>
      </c>
    </row>
    <row r="6027" spans="1:15" x14ac:dyDescent="0.25">
      <c r="A6027" s="20" t="s">
        <v>6127</v>
      </c>
      <c r="B6027">
        <v>5</v>
      </c>
      <c r="C6027" t="s">
        <v>73</v>
      </c>
      <c r="D6027" t="s">
        <v>88</v>
      </c>
      <c r="E6027" t="s">
        <v>93</v>
      </c>
      <c r="F6027" t="s">
        <v>42</v>
      </c>
      <c r="G6027">
        <v>4</v>
      </c>
      <c r="H6027">
        <v>2012</v>
      </c>
      <c r="I6027" t="s">
        <v>62</v>
      </c>
      <c r="J6027">
        <v>9.1999999999999993</v>
      </c>
      <c r="K6027">
        <v>7.8947535014423602</v>
      </c>
      <c r="L6027">
        <v>10.721148087262099</v>
      </c>
      <c r="M6027">
        <v>154</v>
      </c>
      <c r="N6027" t="s">
        <v>44</v>
      </c>
      <c r="O6027">
        <v>8.0582296402537992</v>
      </c>
    </row>
    <row r="6028" spans="1:15" x14ac:dyDescent="0.25">
      <c r="A6028" s="20" t="s">
        <v>6128</v>
      </c>
      <c r="B6028">
        <v>5</v>
      </c>
      <c r="C6028" t="s">
        <v>73</v>
      </c>
      <c r="D6028" t="s">
        <v>88</v>
      </c>
      <c r="E6028" t="s">
        <v>93</v>
      </c>
      <c r="F6028" t="s">
        <v>42</v>
      </c>
      <c r="G6028">
        <v>4</v>
      </c>
      <c r="H6028">
        <v>2012</v>
      </c>
      <c r="I6028" t="s">
        <v>75</v>
      </c>
      <c r="J6028">
        <v>11.6</v>
      </c>
      <c r="K6028">
        <v>11.5</v>
      </c>
      <c r="L6028">
        <v>11.71</v>
      </c>
      <c r="M6028">
        <v>41846</v>
      </c>
      <c r="N6028" t="s">
        <v>44</v>
      </c>
      <c r="O6028">
        <v>0.48884707916368197</v>
      </c>
    </row>
    <row r="6029" spans="1:15" x14ac:dyDescent="0.25">
      <c r="A6029" s="20" t="s">
        <v>6129</v>
      </c>
      <c r="B6029">
        <v>5</v>
      </c>
      <c r="C6029" t="s">
        <v>73</v>
      </c>
      <c r="D6029" t="s">
        <v>88</v>
      </c>
      <c r="E6029" t="s">
        <v>93</v>
      </c>
      <c r="F6029" t="s">
        <v>42</v>
      </c>
      <c r="G6029">
        <v>4</v>
      </c>
      <c r="H6029">
        <v>2012</v>
      </c>
      <c r="I6029" t="s">
        <v>45</v>
      </c>
      <c r="J6029">
        <v>10</v>
      </c>
      <c r="K6029">
        <v>9.5298362328689503</v>
      </c>
      <c r="L6029">
        <v>10.5335466687355</v>
      </c>
      <c r="M6029">
        <v>1411</v>
      </c>
      <c r="N6029" t="s">
        <v>44</v>
      </c>
      <c r="O6029">
        <v>2.6621743403250102</v>
      </c>
    </row>
    <row r="6030" spans="1:15" x14ac:dyDescent="0.25">
      <c r="A6030" s="20" t="s">
        <v>6130</v>
      </c>
      <c r="B6030">
        <v>5</v>
      </c>
      <c r="C6030" t="s">
        <v>73</v>
      </c>
      <c r="D6030" t="s">
        <v>88</v>
      </c>
      <c r="E6030" t="s">
        <v>93</v>
      </c>
      <c r="F6030" t="s">
        <v>42</v>
      </c>
      <c r="G6030">
        <v>4</v>
      </c>
      <c r="H6030">
        <v>2012</v>
      </c>
      <c r="I6030" t="s">
        <v>46</v>
      </c>
      <c r="J6030">
        <v>13.3</v>
      </c>
      <c r="K6030">
        <v>12.842269604534801</v>
      </c>
      <c r="L6030">
        <v>13.6820052828678</v>
      </c>
      <c r="M6030">
        <v>3443</v>
      </c>
      <c r="N6030" t="s">
        <v>44</v>
      </c>
      <c r="O6030">
        <v>1.70424288146159</v>
      </c>
    </row>
    <row r="6031" spans="1:15" x14ac:dyDescent="0.25">
      <c r="A6031" s="20" t="s">
        <v>6131</v>
      </c>
      <c r="B6031">
        <v>5</v>
      </c>
      <c r="C6031" t="s">
        <v>73</v>
      </c>
      <c r="D6031" t="s">
        <v>88</v>
      </c>
      <c r="E6031" t="s">
        <v>93</v>
      </c>
      <c r="F6031" t="s">
        <v>42</v>
      </c>
      <c r="G6031">
        <v>4</v>
      </c>
      <c r="H6031">
        <v>2012</v>
      </c>
      <c r="I6031" t="s">
        <v>47</v>
      </c>
      <c r="J6031">
        <v>11.2</v>
      </c>
      <c r="K6031">
        <v>11.0495642224089</v>
      </c>
      <c r="L6031">
        <v>11.381235376413001</v>
      </c>
      <c r="M6031">
        <v>15643</v>
      </c>
      <c r="N6031" t="s">
        <v>44</v>
      </c>
      <c r="O6031">
        <v>0.79953959774937899</v>
      </c>
    </row>
    <row r="6032" spans="1:15" x14ac:dyDescent="0.25">
      <c r="A6032" s="20" t="s">
        <v>6132</v>
      </c>
      <c r="B6032">
        <v>5</v>
      </c>
      <c r="C6032" t="s">
        <v>73</v>
      </c>
      <c r="D6032" t="s">
        <v>88</v>
      </c>
      <c r="E6032" t="s">
        <v>93</v>
      </c>
      <c r="F6032" t="s">
        <v>42</v>
      </c>
      <c r="G6032">
        <v>4</v>
      </c>
      <c r="H6032">
        <v>2012</v>
      </c>
      <c r="I6032" t="s">
        <v>48</v>
      </c>
      <c r="J6032">
        <v>8.5</v>
      </c>
      <c r="K6032">
        <v>7.89999014884856</v>
      </c>
      <c r="L6032">
        <v>9.2306741600652806</v>
      </c>
      <c r="M6032">
        <v>595</v>
      </c>
      <c r="N6032" t="s">
        <v>44</v>
      </c>
      <c r="O6032">
        <v>4.0996003084539403</v>
      </c>
    </row>
    <row r="6033" spans="1:15" x14ac:dyDescent="0.25">
      <c r="A6033" s="20" t="s">
        <v>6133</v>
      </c>
      <c r="B6033">
        <v>5</v>
      </c>
      <c r="C6033" t="s">
        <v>73</v>
      </c>
      <c r="D6033" t="s">
        <v>88</v>
      </c>
      <c r="E6033" t="s">
        <v>93</v>
      </c>
      <c r="F6033" t="s">
        <v>42</v>
      </c>
      <c r="G6033">
        <v>4</v>
      </c>
      <c r="H6033">
        <v>2012</v>
      </c>
      <c r="I6033" t="s">
        <v>49</v>
      </c>
      <c r="J6033">
        <v>12.7</v>
      </c>
      <c r="K6033">
        <v>12.127315720519301</v>
      </c>
      <c r="L6033">
        <v>13.220418963347599</v>
      </c>
      <c r="M6033">
        <v>1824</v>
      </c>
      <c r="N6033" t="s">
        <v>44</v>
      </c>
      <c r="O6033">
        <v>2.34146452895423</v>
      </c>
    </row>
    <row r="6034" spans="1:15" x14ac:dyDescent="0.25">
      <c r="A6034" s="20" t="s">
        <v>6134</v>
      </c>
      <c r="B6034">
        <v>5</v>
      </c>
      <c r="C6034" t="s">
        <v>73</v>
      </c>
      <c r="D6034" t="s">
        <v>88</v>
      </c>
      <c r="E6034" t="s">
        <v>93</v>
      </c>
      <c r="F6034" t="s">
        <v>42</v>
      </c>
      <c r="G6034">
        <v>4</v>
      </c>
      <c r="H6034">
        <v>2012</v>
      </c>
      <c r="I6034" t="s">
        <v>50</v>
      </c>
      <c r="J6034">
        <v>10.8</v>
      </c>
      <c r="K6034">
        <v>9.87145268075089</v>
      </c>
      <c r="L6034">
        <v>11.8587258057805</v>
      </c>
      <c r="M6034">
        <v>423</v>
      </c>
      <c r="N6034" t="s">
        <v>44</v>
      </c>
      <c r="O6034">
        <v>4.8621663832631503</v>
      </c>
    </row>
    <row r="6035" spans="1:15" x14ac:dyDescent="0.25">
      <c r="A6035" s="20" t="s">
        <v>6135</v>
      </c>
      <c r="B6035">
        <v>5</v>
      </c>
      <c r="C6035" t="s">
        <v>73</v>
      </c>
      <c r="D6035" t="s">
        <v>88</v>
      </c>
      <c r="E6035" t="s">
        <v>93</v>
      </c>
      <c r="F6035" t="s">
        <v>42</v>
      </c>
      <c r="G6035">
        <v>4</v>
      </c>
      <c r="H6035">
        <v>2012</v>
      </c>
      <c r="I6035" t="s">
        <v>51</v>
      </c>
      <c r="J6035">
        <v>12.2</v>
      </c>
      <c r="K6035">
        <v>11.4082830619984</v>
      </c>
      <c r="L6035">
        <v>13.1147258892072</v>
      </c>
      <c r="M6035">
        <v>706</v>
      </c>
      <c r="N6035" t="s">
        <v>44</v>
      </c>
      <c r="O6035">
        <v>3.7635496474749099</v>
      </c>
    </row>
    <row r="6036" spans="1:15" x14ac:dyDescent="0.25">
      <c r="A6036" s="20" t="s">
        <v>6136</v>
      </c>
      <c r="B6036">
        <v>5</v>
      </c>
      <c r="C6036" t="s">
        <v>73</v>
      </c>
      <c r="D6036" t="s">
        <v>88</v>
      </c>
      <c r="E6036" t="s">
        <v>94</v>
      </c>
      <c r="F6036" t="s">
        <v>35</v>
      </c>
      <c r="G6036">
        <v>5</v>
      </c>
      <c r="H6036">
        <v>2012</v>
      </c>
      <c r="I6036" t="s">
        <v>34</v>
      </c>
      <c r="J6036">
        <v>8.6</v>
      </c>
      <c r="K6036">
        <v>8.4373432716953207</v>
      </c>
      <c r="L6036">
        <v>8.8553838830959197</v>
      </c>
      <c r="M6036">
        <v>7566</v>
      </c>
      <c r="N6036" t="s">
        <v>44</v>
      </c>
      <c r="O6036">
        <v>1.1496531444875799</v>
      </c>
    </row>
    <row r="6037" spans="1:15" x14ac:dyDescent="0.25">
      <c r="A6037" s="20" t="s">
        <v>6137</v>
      </c>
      <c r="B6037">
        <v>5</v>
      </c>
      <c r="C6037" t="s">
        <v>73</v>
      </c>
      <c r="D6037" t="s">
        <v>88</v>
      </c>
      <c r="E6037" t="s">
        <v>94</v>
      </c>
      <c r="F6037" t="s">
        <v>35</v>
      </c>
      <c r="G6037">
        <v>5</v>
      </c>
      <c r="H6037">
        <v>2012</v>
      </c>
      <c r="I6037" t="s">
        <v>52</v>
      </c>
      <c r="J6037">
        <v>7.8</v>
      </c>
      <c r="K6037">
        <v>6.9212429977843302</v>
      </c>
      <c r="L6037">
        <v>8.8598972571577903</v>
      </c>
      <c r="M6037">
        <v>253</v>
      </c>
      <c r="N6037" t="s">
        <v>44</v>
      </c>
      <c r="O6037">
        <v>6.2869461346193098</v>
      </c>
    </row>
    <row r="6038" spans="1:15" x14ac:dyDescent="0.25">
      <c r="A6038" s="20" t="s">
        <v>6138</v>
      </c>
      <c r="B6038">
        <v>5</v>
      </c>
      <c r="C6038" t="s">
        <v>73</v>
      </c>
      <c r="D6038" t="s">
        <v>88</v>
      </c>
      <c r="E6038" t="s">
        <v>94</v>
      </c>
      <c r="F6038" t="s">
        <v>35</v>
      </c>
      <c r="G6038">
        <v>5</v>
      </c>
      <c r="H6038">
        <v>2012</v>
      </c>
      <c r="I6038" t="s">
        <v>53</v>
      </c>
      <c r="J6038">
        <v>8.1999999999999993</v>
      </c>
      <c r="K6038">
        <v>7.17364255396377</v>
      </c>
      <c r="L6038">
        <v>9.2359204108108202</v>
      </c>
      <c r="M6038">
        <v>254</v>
      </c>
      <c r="N6038" t="s">
        <v>44</v>
      </c>
      <c r="O6038">
        <v>6.2745580513815904</v>
      </c>
    </row>
    <row r="6039" spans="1:15" x14ac:dyDescent="0.25">
      <c r="A6039" s="20" t="s">
        <v>6139</v>
      </c>
      <c r="B6039">
        <v>5</v>
      </c>
      <c r="C6039" t="s">
        <v>73</v>
      </c>
      <c r="D6039" t="s">
        <v>88</v>
      </c>
      <c r="E6039" t="s">
        <v>94</v>
      </c>
      <c r="F6039" t="s">
        <v>35</v>
      </c>
      <c r="G6039">
        <v>5</v>
      </c>
      <c r="H6039">
        <v>2012</v>
      </c>
      <c r="I6039" t="s">
        <v>54</v>
      </c>
      <c r="J6039">
        <v>9.3000000000000007</v>
      </c>
      <c r="K6039">
        <v>7.4596150331991904</v>
      </c>
      <c r="L6039">
        <v>11.4674138224544</v>
      </c>
      <c r="M6039">
        <v>86</v>
      </c>
      <c r="N6039" t="s">
        <v>44</v>
      </c>
      <c r="O6039">
        <v>10.783277320343799</v>
      </c>
    </row>
    <row r="6040" spans="1:15" x14ac:dyDescent="0.25">
      <c r="A6040" s="20" t="s">
        <v>6140</v>
      </c>
      <c r="B6040">
        <v>5</v>
      </c>
      <c r="C6040" t="s">
        <v>73</v>
      </c>
      <c r="D6040" t="s">
        <v>88</v>
      </c>
      <c r="E6040" t="s">
        <v>94</v>
      </c>
      <c r="F6040" t="s">
        <v>35</v>
      </c>
      <c r="G6040">
        <v>5</v>
      </c>
      <c r="H6040">
        <v>2012</v>
      </c>
      <c r="I6040" t="s">
        <v>55</v>
      </c>
      <c r="J6040">
        <v>8.1999999999999993</v>
      </c>
      <c r="K6040">
        <v>7.54253062818385</v>
      </c>
      <c r="L6040">
        <v>8.8156527205826603</v>
      </c>
      <c r="M6040">
        <v>643</v>
      </c>
      <c r="N6040" t="s">
        <v>44</v>
      </c>
      <c r="O6040">
        <v>3.9436150336255</v>
      </c>
    </row>
    <row r="6041" spans="1:15" x14ac:dyDescent="0.25">
      <c r="A6041" s="20" t="s">
        <v>6141</v>
      </c>
      <c r="B6041">
        <v>5</v>
      </c>
      <c r="C6041" t="s">
        <v>73</v>
      </c>
      <c r="D6041" t="s">
        <v>88</v>
      </c>
      <c r="E6041" t="s">
        <v>94</v>
      </c>
      <c r="F6041" t="s">
        <v>35</v>
      </c>
      <c r="G6041">
        <v>5</v>
      </c>
      <c r="H6041">
        <v>2012</v>
      </c>
      <c r="I6041" t="s">
        <v>56</v>
      </c>
      <c r="J6041">
        <v>6.4</v>
      </c>
      <c r="K6041">
        <v>4.7535319252589696</v>
      </c>
      <c r="L6041">
        <v>8.4111830089496493</v>
      </c>
      <c r="M6041">
        <v>52</v>
      </c>
      <c r="N6041" t="s">
        <v>44</v>
      </c>
      <c r="O6041">
        <v>13.8675049056307</v>
      </c>
    </row>
    <row r="6042" spans="1:15" x14ac:dyDescent="0.25">
      <c r="A6042" s="20" t="s">
        <v>6142</v>
      </c>
      <c r="B6042">
        <v>5</v>
      </c>
      <c r="C6042" t="s">
        <v>73</v>
      </c>
      <c r="D6042" t="s">
        <v>88</v>
      </c>
      <c r="E6042" t="s">
        <v>94</v>
      </c>
      <c r="F6042" t="s">
        <v>35</v>
      </c>
      <c r="G6042">
        <v>5</v>
      </c>
      <c r="H6042">
        <v>2012</v>
      </c>
      <c r="I6042" t="s">
        <v>57</v>
      </c>
      <c r="J6042">
        <v>9</v>
      </c>
      <c r="K6042">
        <v>7.8868960442132101</v>
      </c>
      <c r="L6042">
        <v>10.1955735006881</v>
      </c>
      <c r="M6042">
        <v>236</v>
      </c>
      <c r="N6042" t="s">
        <v>44</v>
      </c>
      <c r="O6042">
        <v>6.5094455490411898</v>
      </c>
    </row>
    <row r="6043" spans="1:15" x14ac:dyDescent="0.25">
      <c r="A6043" s="20" t="s">
        <v>6143</v>
      </c>
      <c r="B6043">
        <v>5</v>
      </c>
      <c r="C6043" t="s">
        <v>73</v>
      </c>
      <c r="D6043" t="s">
        <v>88</v>
      </c>
      <c r="E6043" t="s">
        <v>94</v>
      </c>
      <c r="F6043" t="s">
        <v>35</v>
      </c>
      <c r="G6043">
        <v>5</v>
      </c>
      <c r="H6043">
        <v>2012</v>
      </c>
      <c r="I6043" t="s">
        <v>58</v>
      </c>
      <c r="J6043">
        <v>8.1999999999999993</v>
      </c>
      <c r="K6043">
        <v>7.7805234790295499</v>
      </c>
      <c r="L6043">
        <v>8.5907113082633799</v>
      </c>
      <c r="M6043">
        <v>1618</v>
      </c>
      <c r="N6043" t="s">
        <v>44</v>
      </c>
      <c r="O6043">
        <v>2.4860550508181398</v>
      </c>
    </row>
    <row r="6044" spans="1:15" x14ac:dyDescent="0.25">
      <c r="A6044" s="20" t="s">
        <v>6144</v>
      </c>
      <c r="B6044">
        <v>5</v>
      </c>
      <c r="C6044" t="s">
        <v>73</v>
      </c>
      <c r="D6044" t="s">
        <v>88</v>
      </c>
      <c r="E6044" t="s">
        <v>94</v>
      </c>
      <c r="F6044" t="s">
        <v>35</v>
      </c>
      <c r="G6044">
        <v>5</v>
      </c>
      <c r="H6044">
        <v>2012</v>
      </c>
      <c r="I6044" t="s">
        <v>59</v>
      </c>
      <c r="J6044">
        <v>8.6</v>
      </c>
      <c r="K6044">
        <v>6.50357532521857</v>
      </c>
      <c r="L6044">
        <v>11.215127281935301</v>
      </c>
      <c r="M6044">
        <v>60</v>
      </c>
      <c r="N6044" t="s">
        <v>44</v>
      </c>
      <c r="O6044">
        <v>12.9099444873581</v>
      </c>
    </row>
    <row r="6045" spans="1:15" x14ac:dyDescent="0.25">
      <c r="A6045" s="20" t="s">
        <v>6145</v>
      </c>
      <c r="B6045">
        <v>5</v>
      </c>
      <c r="C6045" t="s">
        <v>73</v>
      </c>
      <c r="D6045" t="s">
        <v>88</v>
      </c>
      <c r="E6045" t="s">
        <v>94</v>
      </c>
      <c r="F6045" t="s">
        <v>35</v>
      </c>
      <c r="G6045">
        <v>5</v>
      </c>
      <c r="H6045">
        <v>2012</v>
      </c>
      <c r="I6045" t="s">
        <v>60</v>
      </c>
      <c r="J6045">
        <v>7.5</v>
      </c>
      <c r="K6045">
        <v>7.2753056262394402</v>
      </c>
      <c r="L6045">
        <v>7.6888601774273999</v>
      </c>
      <c r="M6045">
        <v>5384</v>
      </c>
      <c r="N6045" t="s">
        <v>44</v>
      </c>
      <c r="O6045">
        <v>1.36284816700179</v>
      </c>
    </row>
    <row r="6046" spans="1:15" x14ac:dyDescent="0.25">
      <c r="A6046" s="20" t="s">
        <v>6146</v>
      </c>
      <c r="B6046">
        <v>5</v>
      </c>
      <c r="C6046" t="s">
        <v>73</v>
      </c>
      <c r="D6046" t="s">
        <v>88</v>
      </c>
      <c r="E6046" t="s">
        <v>94</v>
      </c>
      <c r="F6046" t="s">
        <v>35</v>
      </c>
      <c r="G6046">
        <v>5</v>
      </c>
      <c r="H6046">
        <v>2012</v>
      </c>
      <c r="I6046" t="s">
        <v>61</v>
      </c>
      <c r="J6046">
        <v>6.3</v>
      </c>
      <c r="K6046">
        <v>4.22296531853556</v>
      </c>
      <c r="L6046">
        <v>9.0922064650717402</v>
      </c>
      <c r="M6046">
        <v>32</v>
      </c>
      <c r="N6046" t="s">
        <v>44</v>
      </c>
      <c r="O6046">
        <v>17.677669529663699</v>
      </c>
    </row>
    <row r="6047" spans="1:15" x14ac:dyDescent="0.25">
      <c r="A6047" s="20" t="s">
        <v>6147</v>
      </c>
      <c r="B6047">
        <v>5</v>
      </c>
      <c r="C6047" t="s">
        <v>73</v>
      </c>
      <c r="D6047" t="s">
        <v>88</v>
      </c>
      <c r="E6047" t="s">
        <v>94</v>
      </c>
      <c r="F6047" t="s">
        <v>35</v>
      </c>
      <c r="G6047">
        <v>5</v>
      </c>
      <c r="H6047">
        <v>2012</v>
      </c>
      <c r="I6047" t="s">
        <v>43</v>
      </c>
      <c r="J6047">
        <v>9.5</v>
      </c>
      <c r="K6047">
        <v>8.7652590924951106</v>
      </c>
      <c r="L6047">
        <v>10.2476290755499</v>
      </c>
      <c r="M6047">
        <v>624</v>
      </c>
      <c r="N6047" t="s">
        <v>44</v>
      </c>
      <c r="O6047">
        <v>4.0032038451271799</v>
      </c>
    </row>
    <row r="6048" spans="1:15" x14ac:dyDescent="0.25">
      <c r="A6048" s="20" t="s">
        <v>6148</v>
      </c>
      <c r="B6048">
        <v>5</v>
      </c>
      <c r="C6048" t="s">
        <v>73</v>
      </c>
      <c r="D6048" t="s">
        <v>88</v>
      </c>
      <c r="E6048" t="s">
        <v>94</v>
      </c>
      <c r="F6048" t="s">
        <v>35</v>
      </c>
      <c r="G6048">
        <v>5</v>
      </c>
      <c r="H6048">
        <v>2012</v>
      </c>
      <c r="I6048" t="s">
        <v>62</v>
      </c>
      <c r="J6048">
        <v>8.3000000000000007</v>
      </c>
      <c r="K6048">
        <v>6.7205634541171104</v>
      </c>
      <c r="L6048">
        <v>10.045912991799501</v>
      </c>
      <c r="M6048">
        <v>104</v>
      </c>
      <c r="N6048" t="s">
        <v>44</v>
      </c>
      <c r="O6048">
        <v>9.8058067569092007</v>
      </c>
    </row>
    <row r="6049" spans="1:15" x14ac:dyDescent="0.25">
      <c r="A6049" s="20" t="s">
        <v>6149</v>
      </c>
      <c r="B6049">
        <v>5</v>
      </c>
      <c r="C6049" t="s">
        <v>73</v>
      </c>
      <c r="D6049" t="s">
        <v>88</v>
      </c>
      <c r="E6049" t="s">
        <v>94</v>
      </c>
      <c r="F6049" t="s">
        <v>35</v>
      </c>
      <c r="G6049">
        <v>5</v>
      </c>
      <c r="H6049">
        <v>2012</v>
      </c>
      <c r="I6049" t="s">
        <v>75</v>
      </c>
      <c r="J6049">
        <v>8.56</v>
      </c>
      <c r="K6049">
        <v>8.4700000000000006</v>
      </c>
      <c r="L6049">
        <v>8.66</v>
      </c>
      <c r="M6049">
        <v>32053</v>
      </c>
      <c r="N6049" t="s">
        <v>44</v>
      </c>
      <c r="O6049">
        <v>0.55855463268718397</v>
      </c>
    </row>
    <row r="6050" spans="1:15" x14ac:dyDescent="0.25">
      <c r="A6050" s="20" t="s">
        <v>6150</v>
      </c>
      <c r="B6050">
        <v>5</v>
      </c>
      <c r="C6050" t="s">
        <v>73</v>
      </c>
      <c r="D6050" t="s">
        <v>88</v>
      </c>
      <c r="E6050" t="s">
        <v>94</v>
      </c>
      <c r="F6050" t="s">
        <v>35</v>
      </c>
      <c r="G6050">
        <v>5</v>
      </c>
      <c r="H6050">
        <v>2012</v>
      </c>
      <c r="I6050" t="s">
        <v>45</v>
      </c>
      <c r="J6050">
        <v>6.4</v>
      </c>
      <c r="K6050">
        <v>6.0711081413065102</v>
      </c>
      <c r="L6050">
        <v>6.6983734924101999</v>
      </c>
      <c r="M6050">
        <v>1691</v>
      </c>
      <c r="N6050" t="s">
        <v>44</v>
      </c>
      <c r="O6050">
        <v>2.43180191542899</v>
      </c>
    </row>
    <row r="6051" spans="1:15" x14ac:dyDescent="0.25">
      <c r="A6051" s="20" t="s">
        <v>6151</v>
      </c>
      <c r="B6051">
        <v>5</v>
      </c>
      <c r="C6051" t="s">
        <v>73</v>
      </c>
      <c r="D6051" t="s">
        <v>88</v>
      </c>
      <c r="E6051" t="s">
        <v>94</v>
      </c>
      <c r="F6051" t="s">
        <v>35</v>
      </c>
      <c r="G6051">
        <v>5</v>
      </c>
      <c r="H6051">
        <v>2012</v>
      </c>
      <c r="I6051" t="s">
        <v>46</v>
      </c>
      <c r="J6051">
        <v>10.199999999999999</v>
      </c>
      <c r="K6051">
        <v>9.7809814147267105</v>
      </c>
      <c r="L6051">
        <v>10.5790821871432</v>
      </c>
      <c r="M6051">
        <v>2612</v>
      </c>
      <c r="N6051" t="s">
        <v>44</v>
      </c>
      <c r="O6051">
        <v>1.95665120048708</v>
      </c>
    </row>
    <row r="6052" spans="1:15" x14ac:dyDescent="0.25">
      <c r="A6052" s="20" t="s">
        <v>6152</v>
      </c>
      <c r="B6052">
        <v>5</v>
      </c>
      <c r="C6052" t="s">
        <v>73</v>
      </c>
      <c r="D6052" t="s">
        <v>88</v>
      </c>
      <c r="E6052" t="s">
        <v>94</v>
      </c>
      <c r="F6052" t="s">
        <v>35</v>
      </c>
      <c r="G6052">
        <v>5</v>
      </c>
      <c r="H6052">
        <v>2012</v>
      </c>
      <c r="I6052" t="s">
        <v>47</v>
      </c>
      <c r="J6052">
        <v>9.6</v>
      </c>
      <c r="K6052">
        <v>9.4014259614733806</v>
      </c>
      <c r="L6052">
        <v>9.8253760181902994</v>
      </c>
      <c r="M6052">
        <v>8420</v>
      </c>
      <c r="N6052" t="s">
        <v>44</v>
      </c>
      <c r="O6052">
        <v>1.0897928500669301</v>
      </c>
    </row>
    <row r="6053" spans="1:15" x14ac:dyDescent="0.25">
      <c r="A6053" s="20" t="s">
        <v>6153</v>
      </c>
      <c r="B6053">
        <v>5</v>
      </c>
      <c r="C6053" t="s">
        <v>73</v>
      </c>
      <c r="D6053" t="s">
        <v>88</v>
      </c>
      <c r="E6053" t="s">
        <v>94</v>
      </c>
      <c r="F6053" t="s">
        <v>35</v>
      </c>
      <c r="G6053">
        <v>5</v>
      </c>
      <c r="H6053">
        <v>2012</v>
      </c>
      <c r="I6053" t="s">
        <v>48</v>
      </c>
      <c r="J6053">
        <v>7.9</v>
      </c>
      <c r="K6053">
        <v>7.0302080998387098</v>
      </c>
      <c r="L6053">
        <v>8.7893213309251692</v>
      </c>
      <c r="M6053">
        <v>315</v>
      </c>
      <c r="N6053" t="s">
        <v>44</v>
      </c>
      <c r="O6053">
        <v>5.6343616981901103</v>
      </c>
    </row>
    <row r="6054" spans="1:15" x14ac:dyDescent="0.25">
      <c r="A6054" s="20" t="s">
        <v>6154</v>
      </c>
      <c r="B6054">
        <v>5</v>
      </c>
      <c r="C6054" t="s">
        <v>73</v>
      </c>
      <c r="D6054" t="s">
        <v>88</v>
      </c>
      <c r="E6054" t="s">
        <v>94</v>
      </c>
      <c r="F6054" t="s">
        <v>35</v>
      </c>
      <c r="G6054">
        <v>5</v>
      </c>
      <c r="H6054">
        <v>2012</v>
      </c>
      <c r="I6054" t="s">
        <v>49</v>
      </c>
      <c r="J6054">
        <v>10</v>
      </c>
      <c r="K6054">
        <v>9.4366749799634899</v>
      </c>
      <c r="L6054">
        <v>10.6078306788706</v>
      </c>
      <c r="M6054">
        <v>1184</v>
      </c>
      <c r="N6054" t="s">
        <v>44</v>
      </c>
      <c r="O6054">
        <v>2.9061909685954799</v>
      </c>
    </row>
    <row r="6055" spans="1:15" x14ac:dyDescent="0.25">
      <c r="A6055" s="20" t="s">
        <v>6155</v>
      </c>
      <c r="B6055">
        <v>5</v>
      </c>
      <c r="C6055" t="s">
        <v>73</v>
      </c>
      <c r="D6055" t="s">
        <v>88</v>
      </c>
      <c r="E6055" t="s">
        <v>94</v>
      </c>
      <c r="F6055" t="s">
        <v>35</v>
      </c>
      <c r="G6055">
        <v>5</v>
      </c>
      <c r="H6055">
        <v>2012</v>
      </c>
      <c r="I6055" t="s">
        <v>50</v>
      </c>
      <c r="J6055">
        <v>7.1</v>
      </c>
      <c r="K6055">
        <v>6.2293903497226397</v>
      </c>
      <c r="L6055">
        <v>8.0171790752198699</v>
      </c>
      <c r="M6055">
        <v>261</v>
      </c>
      <c r="N6055" t="s">
        <v>44</v>
      </c>
      <c r="O6055">
        <v>6.1898446059017296</v>
      </c>
    </row>
    <row r="6056" spans="1:15" x14ac:dyDescent="0.25">
      <c r="A6056" s="20" t="s">
        <v>6156</v>
      </c>
      <c r="B6056">
        <v>5</v>
      </c>
      <c r="C6056" t="s">
        <v>73</v>
      </c>
      <c r="D6056" t="s">
        <v>88</v>
      </c>
      <c r="E6056" t="s">
        <v>94</v>
      </c>
      <c r="F6056" t="s">
        <v>35</v>
      </c>
      <c r="G6056">
        <v>5</v>
      </c>
      <c r="H6056">
        <v>2012</v>
      </c>
      <c r="I6056" t="s">
        <v>51</v>
      </c>
      <c r="J6056">
        <v>10</v>
      </c>
      <c r="K6056">
        <v>9.2180671116789998</v>
      </c>
      <c r="L6056">
        <v>10.747395995201501</v>
      </c>
      <c r="M6056">
        <v>658</v>
      </c>
      <c r="N6056" t="s">
        <v>44</v>
      </c>
      <c r="O6056">
        <v>3.8984058779272499</v>
      </c>
    </row>
    <row r="6057" spans="1:15" x14ac:dyDescent="0.25">
      <c r="A6057" s="20" t="s">
        <v>6157</v>
      </c>
      <c r="B6057">
        <v>5</v>
      </c>
      <c r="C6057" t="s">
        <v>73</v>
      </c>
      <c r="D6057" t="s">
        <v>88</v>
      </c>
      <c r="E6057" t="s">
        <v>76</v>
      </c>
      <c r="F6057" t="s">
        <v>40</v>
      </c>
      <c r="G6057">
        <v>6</v>
      </c>
      <c r="H6057">
        <v>2012</v>
      </c>
      <c r="I6057" t="s">
        <v>34</v>
      </c>
      <c r="J6057">
        <v>11</v>
      </c>
      <c r="K6057">
        <v>10.809843475866099</v>
      </c>
      <c r="L6057">
        <v>11.150987601686801</v>
      </c>
      <c r="M6057">
        <v>22086</v>
      </c>
      <c r="N6057" t="s">
        <v>44</v>
      </c>
      <c r="O6057">
        <v>0.67288595906008297</v>
      </c>
    </row>
    <row r="6058" spans="1:15" x14ac:dyDescent="0.25">
      <c r="A6058" s="20" t="s">
        <v>6158</v>
      </c>
      <c r="B6058">
        <v>5</v>
      </c>
      <c r="C6058" t="s">
        <v>73</v>
      </c>
      <c r="D6058" t="s">
        <v>88</v>
      </c>
      <c r="E6058" t="s">
        <v>76</v>
      </c>
      <c r="F6058" t="s">
        <v>40</v>
      </c>
      <c r="G6058">
        <v>6</v>
      </c>
      <c r="H6058">
        <v>2012</v>
      </c>
      <c r="I6058" t="s">
        <v>52</v>
      </c>
      <c r="J6058">
        <v>9.9</v>
      </c>
      <c r="K6058">
        <v>9.7036171416011001</v>
      </c>
      <c r="L6058">
        <v>10.141282844115199</v>
      </c>
      <c r="M6058">
        <v>11407</v>
      </c>
      <c r="N6058" t="s">
        <v>44</v>
      </c>
      <c r="O6058">
        <v>0.93629839566203199</v>
      </c>
    </row>
    <row r="6059" spans="1:15" x14ac:dyDescent="0.25">
      <c r="A6059" s="20" t="s">
        <v>6159</v>
      </c>
      <c r="B6059">
        <v>5</v>
      </c>
      <c r="C6059" t="s">
        <v>73</v>
      </c>
      <c r="D6059" t="s">
        <v>88</v>
      </c>
      <c r="E6059" t="s">
        <v>76</v>
      </c>
      <c r="F6059" t="s">
        <v>40</v>
      </c>
      <c r="G6059">
        <v>6</v>
      </c>
      <c r="H6059">
        <v>2012</v>
      </c>
      <c r="I6059" t="s">
        <v>53</v>
      </c>
      <c r="J6059">
        <v>10.5</v>
      </c>
      <c r="K6059">
        <v>10.279129735992001</v>
      </c>
      <c r="L6059">
        <v>10.7972039351618</v>
      </c>
      <c r="M6059">
        <v>9674</v>
      </c>
      <c r="N6059" t="s">
        <v>44</v>
      </c>
      <c r="O6059">
        <v>1.01670968004439</v>
      </c>
    </row>
    <row r="6060" spans="1:15" x14ac:dyDescent="0.25">
      <c r="A6060" s="20" t="s">
        <v>6160</v>
      </c>
      <c r="B6060">
        <v>5</v>
      </c>
      <c r="C6060" t="s">
        <v>73</v>
      </c>
      <c r="D6060" t="s">
        <v>88</v>
      </c>
      <c r="E6060" t="s">
        <v>76</v>
      </c>
      <c r="F6060" t="s">
        <v>40</v>
      </c>
      <c r="G6060">
        <v>6</v>
      </c>
      <c r="H6060">
        <v>2012</v>
      </c>
      <c r="I6060" t="s">
        <v>54</v>
      </c>
      <c r="J6060">
        <v>11.2</v>
      </c>
      <c r="K6060">
        <v>10.8323348181203</v>
      </c>
      <c r="L6060">
        <v>11.5352859167342</v>
      </c>
      <c r="M6060">
        <v>5434</v>
      </c>
      <c r="N6060" t="s">
        <v>44</v>
      </c>
      <c r="O6060">
        <v>1.35656367272596</v>
      </c>
    </row>
    <row r="6061" spans="1:15" x14ac:dyDescent="0.25">
      <c r="A6061" s="20" t="s">
        <v>6161</v>
      </c>
      <c r="B6061">
        <v>5</v>
      </c>
      <c r="C6061" t="s">
        <v>73</v>
      </c>
      <c r="D6061" t="s">
        <v>88</v>
      </c>
      <c r="E6061" t="s">
        <v>76</v>
      </c>
      <c r="F6061" t="s">
        <v>40</v>
      </c>
      <c r="G6061">
        <v>6</v>
      </c>
      <c r="H6061">
        <v>2012</v>
      </c>
      <c r="I6061" t="s">
        <v>55</v>
      </c>
      <c r="J6061">
        <v>10.1</v>
      </c>
      <c r="K6061">
        <v>9.9135025700703707</v>
      </c>
      <c r="L6061">
        <v>10.2064742688396</v>
      </c>
      <c r="M6061">
        <v>24303</v>
      </c>
      <c r="N6061" t="s">
        <v>44</v>
      </c>
      <c r="O6061">
        <v>0.64146070398186605</v>
      </c>
    </row>
    <row r="6062" spans="1:15" x14ac:dyDescent="0.25">
      <c r="A6062" s="20" t="s">
        <v>6162</v>
      </c>
      <c r="B6062">
        <v>5</v>
      </c>
      <c r="C6062" t="s">
        <v>73</v>
      </c>
      <c r="D6062" t="s">
        <v>88</v>
      </c>
      <c r="E6062" t="s">
        <v>76</v>
      </c>
      <c r="F6062" t="s">
        <v>40</v>
      </c>
      <c r="G6062">
        <v>6</v>
      </c>
      <c r="H6062">
        <v>2012</v>
      </c>
      <c r="I6062" t="s">
        <v>56</v>
      </c>
      <c r="J6062">
        <v>9.8000000000000007</v>
      </c>
      <c r="K6062">
        <v>9.3365035909492704</v>
      </c>
      <c r="L6062">
        <v>10.379383830954501</v>
      </c>
      <c r="M6062">
        <v>1937</v>
      </c>
      <c r="N6062" t="s">
        <v>44</v>
      </c>
      <c r="O6062">
        <v>2.2721405353294202</v>
      </c>
    </row>
    <row r="6063" spans="1:15" x14ac:dyDescent="0.25">
      <c r="A6063" s="20" t="s">
        <v>6163</v>
      </c>
      <c r="B6063">
        <v>5</v>
      </c>
      <c r="C6063" t="s">
        <v>73</v>
      </c>
      <c r="D6063" t="s">
        <v>88</v>
      </c>
      <c r="E6063" t="s">
        <v>76</v>
      </c>
      <c r="F6063" t="s">
        <v>40</v>
      </c>
      <c r="G6063">
        <v>6</v>
      </c>
      <c r="H6063">
        <v>2012</v>
      </c>
      <c r="I6063" t="s">
        <v>57</v>
      </c>
      <c r="J6063">
        <v>10.199999999999999</v>
      </c>
      <c r="K6063">
        <v>9.9862354283723693</v>
      </c>
      <c r="L6063">
        <v>10.489839754775501</v>
      </c>
      <c r="M6063">
        <v>8493</v>
      </c>
      <c r="N6063" t="s">
        <v>44</v>
      </c>
      <c r="O6063">
        <v>1.08509918666801</v>
      </c>
    </row>
    <row r="6064" spans="1:15" x14ac:dyDescent="0.25">
      <c r="A6064" s="20" t="s">
        <v>6164</v>
      </c>
      <c r="B6064">
        <v>5</v>
      </c>
      <c r="C6064" t="s">
        <v>73</v>
      </c>
      <c r="D6064" t="s">
        <v>88</v>
      </c>
      <c r="E6064" t="s">
        <v>76</v>
      </c>
      <c r="F6064" t="s">
        <v>40</v>
      </c>
      <c r="G6064">
        <v>6</v>
      </c>
      <c r="H6064">
        <v>2012</v>
      </c>
      <c r="I6064" t="s">
        <v>58</v>
      </c>
      <c r="J6064">
        <v>10.8</v>
      </c>
      <c r="K6064">
        <v>10.673081268996301</v>
      </c>
      <c r="L6064">
        <v>10.9752214609576</v>
      </c>
      <c r="M6064">
        <v>25467</v>
      </c>
      <c r="N6064" t="s">
        <v>44</v>
      </c>
      <c r="O6064">
        <v>0.62662988874900705</v>
      </c>
    </row>
    <row r="6065" spans="1:15" x14ac:dyDescent="0.25">
      <c r="A6065" s="20" t="s">
        <v>6165</v>
      </c>
      <c r="B6065">
        <v>5</v>
      </c>
      <c r="C6065" t="s">
        <v>73</v>
      </c>
      <c r="D6065" t="s">
        <v>88</v>
      </c>
      <c r="E6065" t="s">
        <v>76</v>
      </c>
      <c r="F6065" t="s">
        <v>40</v>
      </c>
      <c r="G6065">
        <v>6</v>
      </c>
      <c r="H6065">
        <v>2012</v>
      </c>
      <c r="I6065" t="s">
        <v>59</v>
      </c>
      <c r="J6065">
        <v>11.8</v>
      </c>
      <c r="K6065">
        <v>11.3012547501633</v>
      </c>
      <c r="L6065">
        <v>12.2176504382013</v>
      </c>
      <c r="M6065">
        <v>3565</v>
      </c>
      <c r="N6065" t="s">
        <v>44</v>
      </c>
      <c r="O6065">
        <v>1.6748280772542099</v>
      </c>
    </row>
    <row r="6066" spans="1:15" x14ac:dyDescent="0.25">
      <c r="A6066" s="20" t="s">
        <v>6166</v>
      </c>
      <c r="B6066">
        <v>5</v>
      </c>
      <c r="C6066" t="s">
        <v>73</v>
      </c>
      <c r="D6066" t="s">
        <v>88</v>
      </c>
      <c r="E6066" t="s">
        <v>76</v>
      </c>
      <c r="F6066" t="s">
        <v>40</v>
      </c>
      <c r="G6066">
        <v>6</v>
      </c>
      <c r="H6066">
        <v>2012</v>
      </c>
      <c r="I6066" t="s">
        <v>60</v>
      </c>
      <c r="J6066">
        <v>11.5</v>
      </c>
      <c r="K6066">
        <v>11.384689252868601</v>
      </c>
      <c r="L6066">
        <v>11.654238401208399</v>
      </c>
      <c r="M6066">
        <v>35976</v>
      </c>
      <c r="N6066" t="s">
        <v>44</v>
      </c>
      <c r="O6066">
        <v>0.52722204667683703</v>
      </c>
    </row>
    <row r="6067" spans="1:15" x14ac:dyDescent="0.25">
      <c r="A6067" s="20" t="s">
        <v>6167</v>
      </c>
      <c r="B6067">
        <v>5</v>
      </c>
      <c r="C6067" t="s">
        <v>73</v>
      </c>
      <c r="D6067" t="s">
        <v>88</v>
      </c>
      <c r="E6067" t="s">
        <v>76</v>
      </c>
      <c r="F6067" t="s">
        <v>40</v>
      </c>
      <c r="G6067">
        <v>6</v>
      </c>
      <c r="H6067">
        <v>2012</v>
      </c>
      <c r="I6067" t="s">
        <v>61</v>
      </c>
      <c r="J6067">
        <v>10.199999999999999</v>
      </c>
      <c r="K6067">
        <v>9.7587751835294991</v>
      </c>
      <c r="L6067">
        <v>10.6378392946006</v>
      </c>
      <c r="M6067">
        <v>3030</v>
      </c>
      <c r="N6067" t="s">
        <v>44</v>
      </c>
      <c r="O6067">
        <v>1.8166810487819001</v>
      </c>
    </row>
    <row r="6068" spans="1:15" x14ac:dyDescent="0.25">
      <c r="A6068" s="20" t="s">
        <v>6168</v>
      </c>
      <c r="B6068">
        <v>5</v>
      </c>
      <c r="C6068" t="s">
        <v>73</v>
      </c>
      <c r="D6068" t="s">
        <v>88</v>
      </c>
      <c r="E6068" t="s">
        <v>76</v>
      </c>
      <c r="F6068" t="s">
        <v>40</v>
      </c>
      <c r="G6068">
        <v>6</v>
      </c>
      <c r="H6068">
        <v>2012</v>
      </c>
      <c r="I6068" t="s">
        <v>43</v>
      </c>
      <c r="J6068">
        <v>11.3</v>
      </c>
      <c r="K6068">
        <v>11.029417497626699</v>
      </c>
      <c r="L6068">
        <v>11.476751258647999</v>
      </c>
      <c r="M6068">
        <v>14570</v>
      </c>
      <c r="N6068" t="s">
        <v>44</v>
      </c>
      <c r="O6068">
        <v>0.82845748123576701</v>
      </c>
    </row>
    <row r="6069" spans="1:15" x14ac:dyDescent="0.25">
      <c r="A6069" s="20" t="s">
        <v>6169</v>
      </c>
      <c r="B6069">
        <v>5</v>
      </c>
      <c r="C6069" t="s">
        <v>73</v>
      </c>
      <c r="D6069" t="s">
        <v>88</v>
      </c>
      <c r="E6069" t="s">
        <v>76</v>
      </c>
      <c r="F6069" t="s">
        <v>40</v>
      </c>
      <c r="G6069">
        <v>6</v>
      </c>
      <c r="H6069">
        <v>2012</v>
      </c>
      <c r="I6069" t="s">
        <v>62</v>
      </c>
      <c r="J6069">
        <v>12.6</v>
      </c>
      <c r="K6069">
        <v>12.171296193457501</v>
      </c>
      <c r="L6069">
        <v>12.9832018053261</v>
      </c>
      <c r="M6069">
        <v>5079</v>
      </c>
      <c r="N6069" t="s">
        <v>44</v>
      </c>
      <c r="O6069">
        <v>1.40317194743822</v>
      </c>
    </row>
    <row r="6070" spans="1:15" x14ac:dyDescent="0.25">
      <c r="A6070" s="20" t="s">
        <v>6170</v>
      </c>
      <c r="B6070">
        <v>5</v>
      </c>
      <c r="C6070" t="s">
        <v>73</v>
      </c>
      <c r="D6070" t="s">
        <v>88</v>
      </c>
      <c r="E6070" t="s">
        <v>76</v>
      </c>
      <c r="F6070" t="s">
        <v>40</v>
      </c>
      <c r="G6070">
        <v>6</v>
      </c>
      <c r="H6070">
        <v>2012</v>
      </c>
      <c r="I6070" t="s">
        <v>75</v>
      </c>
      <c r="J6070">
        <v>11.1</v>
      </c>
      <c r="K6070">
        <v>11.05</v>
      </c>
      <c r="L6070">
        <v>11.15</v>
      </c>
      <c r="M6070">
        <v>297727</v>
      </c>
      <c r="N6070" t="s">
        <v>44</v>
      </c>
      <c r="O6070">
        <v>0.183269793002033</v>
      </c>
    </row>
    <row r="6071" spans="1:15" x14ac:dyDescent="0.25">
      <c r="A6071" s="20" t="s">
        <v>6171</v>
      </c>
      <c r="B6071">
        <v>5</v>
      </c>
      <c r="C6071" t="s">
        <v>73</v>
      </c>
      <c r="D6071" t="s">
        <v>88</v>
      </c>
      <c r="E6071" t="s">
        <v>76</v>
      </c>
      <c r="F6071" t="s">
        <v>40</v>
      </c>
      <c r="G6071">
        <v>6</v>
      </c>
      <c r="H6071">
        <v>2012</v>
      </c>
      <c r="I6071" t="s">
        <v>45</v>
      </c>
      <c r="J6071">
        <v>10.4</v>
      </c>
      <c r="K6071">
        <v>10.281145141742</v>
      </c>
      <c r="L6071">
        <v>10.5136731909693</v>
      </c>
      <c r="M6071">
        <v>40946</v>
      </c>
      <c r="N6071" t="s">
        <v>44</v>
      </c>
      <c r="O6071">
        <v>0.49419034797757</v>
      </c>
    </row>
    <row r="6072" spans="1:15" x14ac:dyDescent="0.25">
      <c r="A6072" s="20" t="s">
        <v>6172</v>
      </c>
      <c r="B6072">
        <v>5</v>
      </c>
      <c r="C6072" t="s">
        <v>73</v>
      </c>
      <c r="D6072" t="s">
        <v>88</v>
      </c>
      <c r="E6072" t="s">
        <v>76</v>
      </c>
      <c r="F6072" t="s">
        <v>40</v>
      </c>
      <c r="G6072">
        <v>6</v>
      </c>
      <c r="H6072">
        <v>2012</v>
      </c>
      <c r="I6072" t="s">
        <v>46</v>
      </c>
      <c r="J6072">
        <v>11.8</v>
      </c>
      <c r="K6072">
        <v>11.6323360666594</v>
      </c>
      <c r="L6072">
        <v>11.989563290709</v>
      </c>
      <c r="M6072">
        <v>21535</v>
      </c>
      <c r="N6072" t="s">
        <v>44</v>
      </c>
      <c r="O6072">
        <v>0.68143990463330995</v>
      </c>
    </row>
    <row r="6073" spans="1:15" x14ac:dyDescent="0.25">
      <c r="A6073" s="20" t="s">
        <v>6173</v>
      </c>
      <c r="B6073">
        <v>5</v>
      </c>
      <c r="C6073" t="s">
        <v>73</v>
      </c>
      <c r="D6073" t="s">
        <v>88</v>
      </c>
      <c r="E6073" t="s">
        <v>76</v>
      </c>
      <c r="F6073" t="s">
        <v>40</v>
      </c>
      <c r="G6073">
        <v>6</v>
      </c>
      <c r="H6073">
        <v>2012</v>
      </c>
      <c r="I6073" t="s">
        <v>47</v>
      </c>
      <c r="J6073">
        <v>12.9</v>
      </c>
      <c r="K6073">
        <v>12.7220886930291</v>
      </c>
      <c r="L6073">
        <v>13.1003035933464</v>
      </c>
      <c r="M6073">
        <v>23162</v>
      </c>
      <c r="N6073" t="s">
        <v>44</v>
      </c>
      <c r="O6073">
        <v>0.65707050291361702</v>
      </c>
    </row>
    <row r="6074" spans="1:15" x14ac:dyDescent="0.25">
      <c r="A6074" s="20" t="s">
        <v>6174</v>
      </c>
      <c r="B6074">
        <v>5</v>
      </c>
      <c r="C6074" t="s">
        <v>73</v>
      </c>
      <c r="D6074" t="s">
        <v>88</v>
      </c>
      <c r="E6074" t="s">
        <v>76</v>
      </c>
      <c r="F6074" t="s">
        <v>40</v>
      </c>
      <c r="G6074">
        <v>6</v>
      </c>
      <c r="H6074">
        <v>2012</v>
      </c>
      <c r="I6074" t="s">
        <v>48</v>
      </c>
      <c r="J6074">
        <v>10.199999999999999</v>
      </c>
      <c r="K6074">
        <v>9.9625870822042799</v>
      </c>
      <c r="L6074">
        <v>10.4473360827409</v>
      </c>
      <c r="M6074">
        <v>9659</v>
      </c>
      <c r="N6074" t="s">
        <v>44</v>
      </c>
      <c r="O6074">
        <v>1.0174988263793701</v>
      </c>
    </row>
    <row r="6075" spans="1:15" x14ac:dyDescent="0.25">
      <c r="A6075" s="20" t="s">
        <v>6175</v>
      </c>
      <c r="B6075">
        <v>5</v>
      </c>
      <c r="C6075" t="s">
        <v>73</v>
      </c>
      <c r="D6075" t="s">
        <v>88</v>
      </c>
      <c r="E6075" t="s">
        <v>76</v>
      </c>
      <c r="F6075" t="s">
        <v>40</v>
      </c>
      <c r="G6075">
        <v>6</v>
      </c>
      <c r="H6075">
        <v>2012</v>
      </c>
      <c r="I6075" t="s">
        <v>49</v>
      </c>
      <c r="J6075">
        <v>13.2</v>
      </c>
      <c r="K6075">
        <v>12.957988268127799</v>
      </c>
      <c r="L6075">
        <v>13.5052442212187</v>
      </c>
      <c r="M6075">
        <v>11544</v>
      </c>
      <c r="N6075" t="s">
        <v>44</v>
      </c>
      <c r="O6075">
        <v>0.93072598881242496</v>
      </c>
    </row>
    <row r="6076" spans="1:15" x14ac:dyDescent="0.25">
      <c r="A6076" s="20" t="s">
        <v>6176</v>
      </c>
      <c r="B6076">
        <v>5</v>
      </c>
      <c r="C6076" t="s">
        <v>73</v>
      </c>
      <c r="D6076" t="s">
        <v>88</v>
      </c>
      <c r="E6076" t="s">
        <v>76</v>
      </c>
      <c r="F6076" t="s">
        <v>40</v>
      </c>
      <c r="G6076">
        <v>6</v>
      </c>
      <c r="H6076">
        <v>2012</v>
      </c>
      <c r="I6076" t="s">
        <v>50</v>
      </c>
      <c r="J6076">
        <v>11.3</v>
      </c>
      <c r="K6076">
        <v>10.997840096571201</v>
      </c>
      <c r="L6076">
        <v>11.657760082861</v>
      </c>
      <c r="M6076">
        <v>6343</v>
      </c>
      <c r="N6076" t="s">
        <v>44</v>
      </c>
      <c r="O6076">
        <v>1.2556038662312401</v>
      </c>
    </row>
    <row r="6077" spans="1:15" x14ac:dyDescent="0.25">
      <c r="A6077" s="20" t="s">
        <v>6177</v>
      </c>
      <c r="B6077">
        <v>5</v>
      </c>
      <c r="C6077" t="s">
        <v>73</v>
      </c>
      <c r="D6077" t="s">
        <v>88</v>
      </c>
      <c r="E6077" t="s">
        <v>76</v>
      </c>
      <c r="F6077" t="s">
        <v>40</v>
      </c>
      <c r="G6077">
        <v>6</v>
      </c>
      <c r="H6077">
        <v>2012</v>
      </c>
      <c r="I6077" t="s">
        <v>51</v>
      </c>
      <c r="J6077">
        <v>12.2</v>
      </c>
      <c r="K6077">
        <v>11.9558794523921</v>
      </c>
      <c r="L6077">
        <v>12.432292328958701</v>
      </c>
      <c r="M6077">
        <v>13517</v>
      </c>
      <c r="N6077" t="s">
        <v>44</v>
      </c>
      <c r="O6077">
        <v>0.86012157817639601</v>
      </c>
    </row>
    <row r="6078" spans="1:15" x14ac:dyDescent="0.25">
      <c r="A6078" s="20" t="s">
        <v>6178</v>
      </c>
      <c r="B6078">
        <v>5</v>
      </c>
      <c r="C6078" t="s">
        <v>73</v>
      </c>
      <c r="D6078" t="s">
        <v>88</v>
      </c>
      <c r="E6078" t="s">
        <v>92</v>
      </c>
      <c r="F6078" t="s">
        <v>38</v>
      </c>
      <c r="G6078">
        <v>3</v>
      </c>
      <c r="H6078">
        <v>2013</v>
      </c>
      <c r="I6078" t="s">
        <v>34</v>
      </c>
      <c r="J6078">
        <v>13.4</v>
      </c>
      <c r="K6078">
        <v>13.057504458115501</v>
      </c>
      <c r="L6078">
        <v>13.8056929330924</v>
      </c>
      <c r="M6078">
        <v>4647</v>
      </c>
      <c r="N6078" t="s">
        <v>44</v>
      </c>
      <c r="O6078">
        <v>1.4669444344440901</v>
      </c>
    </row>
    <row r="6079" spans="1:15" x14ac:dyDescent="0.25">
      <c r="A6079" s="20" t="s">
        <v>6179</v>
      </c>
      <c r="B6079">
        <v>5</v>
      </c>
      <c r="C6079" t="s">
        <v>73</v>
      </c>
      <c r="D6079" t="s">
        <v>88</v>
      </c>
      <c r="E6079" t="s">
        <v>92</v>
      </c>
      <c r="F6079" t="s">
        <v>38</v>
      </c>
      <c r="G6079">
        <v>3</v>
      </c>
      <c r="H6079">
        <v>2013</v>
      </c>
      <c r="I6079" t="s">
        <v>52</v>
      </c>
      <c r="J6079">
        <v>12.1</v>
      </c>
      <c r="K6079">
        <v>11.5864964347348</v>
      </c>
      <c r="L6079">
        <v>12.6672350669878</v>
      </c>
      <c r="M6079">
        <v>1798</v>
      </c>
      <c r="N6079" t="s">
        <v>44</v>
      </c>
      <c r="O6079">
        <v>2.3583331531828899</v>
      </c>
    </row>
    <row r="6080" spans="1:15" x14ac:dyDescent="0.25">
      <c r="A6080" s="20" t="s">
        <v>6180</v>
      </c>
      <c r="B6080">
        <v>5</v>
      </c>
      <c r="C6080" t="s">
        <v>73</v>
      </c>
      <c r="D6080" t="s">
        <v>88</v>
      </c>
      <c r="E6080" t="s">
        <v>92</v>
      </c>
      <c r="F6080" t="s">
        <v>38</v>
      </c>
      <c r="G6080">
        <v>3</v>
      </c>
      <c r="H6080">
        <v>2013</v>
      </c>
      <c r="I6080" t="s">
        <v>53</v>
      </c>
      <c r="J6080">
        <v>11.3</v>
      </c>
      <c r="K6080">
        <v>11.0866340913951</v>
      </c>
      <c r="L6080">
        <v>11.599392981552301</v>
      </c>
      <c r="M6080">
        <v>7249</v>
      </c>
      <c r="N6080" t="s">
        <v>44</v>
      </c>
      <c r="O6080">
        <v>1.1745214433016</v>
      </c>
    </row>
    <row r="6081" spans="1:15" x14ac:dyDescent="0.25">
      <c r="A6081" s="20" t="s">
        <v>6181</v>
      </c>
      <c r="B6081">
        <v>5</v>
      </c>
      <c r="C6081" t="s">
        <v>73</v>
      </c>
      <c r="D6081" t="s">
        <v>88</v>
      </c>
      <c r="E6081" t="s">
        <v>92</v>
      </c>
      <c r="F6081" t="s">
        <v>38</v>
      </c>
      <c r="G6081">
        <v>3</v>
      </c>
      <c r="H6081">
        <v>2013</v>
      </c>
      <c r="I6081" t="s">
        <v>54</v>
      </c>
      <c r="J6081">
        <v>11.3</v>
      </c>
      <c r="K6081">
        <v>10.3064258019399</v>
      </c>
      <c r="L6081">
        <v>12.305181469155301</v>
      </c>
      <c r="M6081">
        <v>467</v>
      </c>
      <c r="N6081" t="s">
        <v>44</v>
      </c>
      <c r="O6081">
        <v>4.62744813382748</v>
      </c>
    </row>
    <row r="6082" spans="1:15" x14ac:dyDescent="0.25">
      <c r="A6082" s="20" t="s">
        <v>6182</v>
      </c>
      <c r="B6082">
        <v>5</v>
      </c>
      <c r="C6082" t="s">
        <v>73</v>
      </c>
      <c r="D6082" t="s">
        <v>88</v>
      </c>
      <c r="E6082" t="s">
        <v>92</v>
      </c>
      <c r="F6082" t="s">
        <v>38</v>
      </c>
      <c r="G6082">
        <v>3</v>
      </c>
      <c r="H6082">
        <v>2013</v>
      </c>
      <c r="I6082" t="s">
        <v>55</v>
      </c>
      <c r="J6082">
        <v>11.7</v>
      </c>
      <c r="K6082">
        <v>11.3481665331263</v>
      </c>
      <c r="L6082">
        <v>12.114165481091099</v>
      </c>
      <c r="M6082">
        <v>3304</v>
      </c>
      <c r="N6082" t="s">
        <v>44</v>
      </c>
      <c r="O6082">
        <v>1.73972250159805</v>
      </c>
    </row>
    <row r="6083" spans="1:15" x14ac:dyDescent="0.25">
      <c r="A6083" s="20" t="s">
        <v>6183</v>
      </c>
      <c r="B6083">
        <v>5</v>
      </c>
      <c r="C6083" t="s">
        <v>73</v>
      </c>
      <c r="D6083" t="s">
        <v>88</v>
      </c>
      <c r="E6083" t="s">
        <v>92</v>
      </c>
      <c r="F6083" t="s">
        <v>38</v>
      </c>
      <c r="G6083">
        <v>3</v>
      </c>
      <c r="H6083">
        <v>2013</v>
      </c>
      <c r="I6083" t="s">
        <v>56</v>
      </c>
      <c r="J6083">
        <v>10.7</v>
      </c>
      <c r="K6083">
        <v>10.3103521898488</v>
      </c>
      <c r="L6083">
        <v>11.0993806256692</v>
      </c>
      <c r="M6083">
        <v>2721</v>
      </c>
      <c r="N6083" t="s">
        <v>44</v>
      </c>
      <c r="O6083">
        <v>1.9170601037478801</v>
      </c>
    </row>
    <row r="6084" spans="1:15" x14ac:dyDescent="0.25">
      <c r="A6084" s="20" t="s">
        <v>6184</v>
      </c>
      <c r="B6084">
        <v>5</v>
      </c>
      <c r="C6084" t="s">
        <v>73</v>
      </c>
      <c r="D6084" t="s">
        <v>88</v>
      </c>
      <c r="E6084" t="s">
        <v>92</v>
      </c>
      <c r="F6084" t="s">
        <v>38</v>
      </c>
      <c r="G6084">
        <v>3</v>
      </c>
      <c r="H6084">
        <v>2013</v>
      </c>
      <c r="I6084" t="s">
        <v>57</v>
      </c>
      <c r="J6084">
        <v>11.9</v>
      </c>
      <c r="K6084">
        <v>11.429981635977599</v>
      </c>
      <c r="L6084">
        <v>12.320568672884599</v>
      </c>
      <c r="M6084">
        <v>2511</v>
      </c>
      <c r="N6084" t="s">
        <v>44</v>
      </c>
      <c r="O6084">
        <v>1.99561446696417</v>
      </c>
    </row>
    <row r="6085" spans="1:15" x14ac:dyDescent="0.25">
      <c r="A6085" s="20" t="s">
        <v>6185</v>
      </c>
      <c r="B6085">
        <v>5</v>
      </c>
      <c r="C6085" t="s">
        <v>73</v>
      </c>
      <c r="D6085" t="s">
        <v>88</v>
      </c>
      <c r="E6085" t="s">
        <v>92</v>
      </c>
      <c r="F6085" t="s">
        <v>38</v>
      </c>
      <c r="G6085">
        <v>3</v>
      </c>
      <c r="H6085">
        <v>2013</v>
      </c>
      <c r="I6085" t="s">
        <v>58</v>
      </c>
      <c r="J6085">
        <v>12.7</v>
      </c>
      <c r="K6085">
        <v>12.493988902339</v>
      </c>
      <c r="L6085">
        <v>12.934032613786799</v>
      </c>
      <c r="M6085">
        <v>11479</v>
      </c>
      <c r="N6085" t="s">
        <v>44</v>
      </c>
      <c r="O6085">
        <v>0.93335739352292402</v>
      </c>
    </row>
    <row r="6086" spans="1:15" x14ac:dyDescent="0.25">
      <c r="A6086" s="20" t="s">
        <v>6186</v>
      </c>
      <c r="B6086">
        <v>5</v>
      </c>
      <c r="C6086" t="s">
        <v>73</v>
      </c>
      <c r="D6086" t="s">
        <v>88</v>
      </c>
      <c r="E6086" t="s">
        <v>92</v>
      </c>
      <c r="F6086" t="s">
        <v>38</v>
      </c>
      <c r="G6086">
        <v>3</v>
      </c>
      <c r="H6086">
        <v>2013</v>
      </c>
      <c r="I6086" t="s">
        <v>59</v>
      </c>
      <c r="J6086">
        <v>12.9</v>
      </c>
      <c r="K6086">
        <v>12.1147836495765</v>
      </c>
      <c r="L6086">
        <v>13.665076635579799</v>
      </c>
      <c r="M6086">
        <v>978</v>
      </c>
      <c r="N6086" t="s">
        <v>44</v>
      </c>
      <c r="O6086">
        <v>3.1976473969554</v>
      </c>
    </row>
    <row r="6087" spans="1:15" x14ac:dyDescent="0.25">
      <c r="A6087" s="20" t="s">
        <v>6187</v>
      </c>
      <c r="B6087">
        <v>5</v>
      </c>
      <c r="C6087" t="s">
        <v>73</v>
      </c>
      <c r="D6087" t="s">
        <v>88</v>
      </c>
      <c r="E6087" t="s">
        <v>92</v>
      </c>
      <c r="F6087" t="s">
        <v>38</v>
      </c>
      <c r="G6087">
        <v>3</v>
      </c>
      <c r="H6087">
        <v>2013</v>
      </c>
      <c r="I6087" t="s">
        <v>60</v>
      </c>
      <c r="J6087">
        <v>13.7</v>
      </c>
      <c r="K6087">
        <v>13.4155454219205</v>
      </c>
      <c r="L6087">
        <v>14.017253667443899</v>
      </c>
      <c r="M6087">
        <v>6999</v>
      </c>
      <c r="N6087" t="s">
        <v>44</v>
      </c>
      <c r="O6087">
        <v>1.19531399195474</v>
      </c>
    </row>
    <row r="6088" spans="1:15" x14ac:dyDescent="0.25">
      <c r="A6088" s="20" t="s">
        <v>6188</v>
      </c>
      <c r="B6088">
        <v>5</v>
      </c>
      <c r="C6088" t="s">
        <v>73</v>
      </c>
      <c r="D6088" t="s">
        <v>88</v>
      </c>
      <c r="E6088" t="s">
        <v>92</v>
      </c>
      <c r="F6088" t="s">
        <v>38</v>
      </c>
      <c r="G6088">
        <v>3</v>
      </c>
      <c r="H6088">
        <v>2013</v>
      </c>
      <c r="I6088" t="s">
        <v>61</v>
      </c>
      <c r="J6088">
        <v>10.199999999999999</v>
      </c>
      <c r="K6088">
        <v>9.2443874106047605</v>
      </c>
      <c r="L6088">
        <v>11.211675575832199</v>
      </c>
      <c r="M6088">
        <v>417</v>
      </c>
      <c r="N6088" t="s">
        <v>44</v>
      </c>
      <c r="O6088">
        <v>4.8970210687439204</v>
      </c>
    </row>
    <row r="6089" spans="1:15" x14ac:dyDescent="0.25">
      <c r="A6089" s="20" t="s">
        <v>6189</v>
      </c>
      <c r="B6089">
        <v>5</v>
      </c>
      <c r="C6089" t="s">
        <v>73</v>
      </c>
      <c r="D6089" t="s">
        <v>88</v>
      </c>
      <c r="E6089" t="s">
        <v>92</v>
      </c>
      <c r="F6089" t="s">
        <v>38</v>
      </c>
      <c r="G6089">
        <v>3</v>
      </c>
      <c r="H6089">
        <v>2013</v>
      </c>
      <c r="I6089" t="s">
        <v>43</v>
      </c>
      <c r="J6089">
        <v>12.6</v>
      </c>
      <c r="K6089">
        <v>12.337598894593199</v>
      </c>
      <c r="L6089">
        <v>12.909394037548299</v>
      </c>
      <c r="M6089">
        <v>6936</v>
      </c>
      <c r="N6089" t="s">
        <v>44</v>
      </c>
      <c r="O6089">
        <v>1.20073026607019</v>
      </c>
    </row>
    <row r="6090" spans="1:15" x14ac:dyDescent="0.25">
      <c r="A6090" s="20" t="s">
        <v>6190</v>
      </c>
      <c r="B6090">
        <v>5</v>
      </c>
      <c r="C6090" t="s">
        <v>73</v>
      </c>
      <c r="D6090" t="s">
        <v>88</v>
      </c>
      <c r="E6090" t="s">
        <v>92</v>
      </c>
      <c r="F6090" t="s">
        <v>38</v>
      </c>
      <c r="G6090">
        <v>3</v>
      </c>
      <c r="H6090">
        <v>2013</v>
      </c>
      <c r="I6090" t="s">
        <v>62</v>
      </c>
      <c r="J6090">
        <v>12.4</v>
      </c>
      <c r="K6090">
        <v>11.881954225488601</v>
      </c>
      <c r="L6090">
        <v>12.88897561918</v>
      </c>
      <c r="M6090">
        <v>2181</v>
      </c>
      <c r="N6090" t="s">
        <v>44</v>
      </c>
      <c r="O6090">
        <v>2.1412736228951199</v>
      </c>
    </row>
    <row r="6091" spans="1:15" x14ac:dyDescent="0.25">
      <c r="A6091" s="20" t="s">
        <v>6191</v>
      </c>
      <c r="B6091">
        <v>5</v>
      </c>
      <c r="C6091" t="s">
        <v>73</v>
      </c>
      <c r="D6091" t="s">
        <v>88</v>
      </c>
      <c r="E6091" t="s">
        <v>92</v>
      </c>
      <c r="F6091" t="s">
        <v>38</v>
      </c>
      <c r="G6091">
        <v>3</v>
      </c>
      <c r="H6091">
        <v>2013</v>
      </c>
      <c r="I6091" t="s">
        <v>75</v>
      </c>
      <c r="J6091">
        <v>12.55</v>
      </c>
      <c r="K6091">
        <v>12.47</v>
      </c>
      <c r="L6091">
        <v>12.62</v>
      </c>
      <c r="M6091">
        <v>90735</v>
      </c>
      <c r="N6091" t="s">
        <v>44</v>
      </c>
      <c r="O6091">
        <v>0.33198050269365698</v>
      </c>
    </row>
    <row r="6092" spans="1:15" x14ac:dyDescent="0.25">
      <c r="A6092" s="20" t="s">
        <v>6192</v>
      </c>
      <c r="B6092">
        <v>5</v>
      </c>
      <c r="C6092" t="s">
        <v>73</v>
      </c>
      <c r="D6092" t="s">
        <v>88</v>
      </c>
      <c r="E6092" t="s">
        <v>92</v>
      </c>
      <c r="F6092" t="s">
        <v>38</v>
      </c>
      <c r="G6092">
        <v>3</v>
      </c>
      <c r="H6092">
        <v>2013</v>
      </c>
      <c r="I6092" t="s">
        <v>45</v>
      </c>
      <c r="J6092">
        <v>11.7</v>
      </c>
      <c r="K6092">
        <v>11.419109494514901</v>
      </c>
      <c r="L6092">
        <v>12.047956505992801</v>
      </c>
      <c r="M6092">
        <v>4919</v>
      </c>
      <c r="N6092" t="s">
        <v>44</v>
      </c>
      <c r="O6092">
        <v>1.42580977801171</v>
      </c>
    </row>
    <row r="6093" spans="1:15" x14ac:dyDescent="0.25">
      <c r="A6093" s="20" t="s">
        <v>6193</v>
      </c>
      <c r="B6093">
        <v>5</v>
      </c>
      <c r="C6093" t="s">
        <v>73</v>
      </c>
      <c r="D6093" t="s">
        <v>88</v>
      </c>
      <c r="E6093" t="s">
        <v>92</v>
      </c>
      <c r="F6093" t="s">
        <v>38</v>
      </c>
      <c r="G6093">
        <v>3</v>
      </c>
      <c r="H6093">
        <v>2013</v>
      </c>
      <c r="I6093" t="s">
        <v>46</v>
      </c>
      <c r="J6093">
        <v>14.1</v>
      </c>
      <c r="K6093">
        <v>13.698092569134401</v>
      </c>
      <c r="L6093">
        <v>14.467852586312199</v>
      </c>
      <c r="M6093">
        <v>4609</v>
      </c>
      <c r="N6093" t="s">
        <v>44</v>
      </c>
      <c r="O6093">
        <v>1.4729793076583799</v>
      </c>
    </row>
    <row r="6094" spans="1:15" x14ac:dyDescent="0.25">
      <c r="A6094" s="20" t="s">
        <v>6194</v>
      </c>
      <c r="B6094">
        <v>5</v>
      </c>
      <c r="C6094" t="s">
        <v>73</v>
      </c>
      <c r="D6094" t="s">
        <v>88</v>
      </c>
      <c r="E6094" t="s">
        <v>92</v>
      </c>
      <c r="F6094" t="s">
        <v>38</v>
      </c>
      <c r="G6094">
        <v>3</v>
      </c>
      <c r="H6094">
        <v>2013</v>
      </c>
      <c r="I6094" t="s">
        <v>47</v>
      </c>
      <c r="J6094">
        <v>13.5</v>
      </c>
      <c r="K6094">
        <v>13.2918469913265</v>
      </c>
      <c r="L6094">
        <v>13.7471661807055</v>
      </c>
      <c r="M6094">
        <v>11795</v>
      </c>
      <c r="N6094" t="s">
        <v>44</v>
      </c>
      <c r="O6094">
        <v>0.92076971689763099</v>
      </c>
    </row>
    <row r="6095" spans="1:15" x14ac:dyDescent="0.25">
      <c r="A6095" s="20" t="s">
        <v>6195</v>
      </c>
      <c r="B6095">
        <v>5</v>
      </c>
      <c r="C6095" t="s">
        <v>73</v>
      </c>
      <c r="D6095" t="s">
        <v>88</v>
      </c>
      <c r="E6095" t="s">
        <v>92</v>
      </c>
      <c r="F6095" t="s">
        <v>38</v>
      </c>
      <c r="G6095">
        <v>3</v>
      </c>
      <c r="H6095">
        <v>2013</v>
      </c>
      <c r="I6095" t="s">
        <v>48</v>
      </c>
      <c r="J6095">
        <v>11.5</v>
      </c>
      <c r="K6095">
        <v>11.1498840990788</v>
      </c>
      <c r="L6095">
        <v>11.7643511347092</v>
      </c>
      <c r="M6095">
        <v>4977</v>
      </c>
      <c r="N6095" t="s">
        <v>44</v>
      </c>
      <c r="O6095">
        <v>1.41747751854187</v>
      </c>
    </row>
    <row r="6096" spans="1:15" x14ac:dyDescent="0.25">
      <c r="A6096" s="20" t="s">
        <v>6196</v>
      </c>
      <c r="B6096">
        <v>5</v>
      </c>
      <c r="C6096" t="s">
        <v>73</v>
      </c>
      <c r="D6096" t="s">
        <v>88</v>
      </c>
      <c r="E6096" t="s">
        <v>92</v>
      </c>
      <c r="F6096" t="s">
        <v>38</v>
      </c>
      <c r="G6096">
        <v>3</v>
      </c>
      <c r="H6096">
        <v>2013</v>
      </c>
      <c r="I6096" t="s">
        <v>49</v>
      </c>
      <c r="J6096">
        <v>15.2</v>
      </c>
      <c r="K6096">
        <v>14.735186366378599</v>
      </c>
      <c r="L6096">
        <v>15.624493808314</v>
      </c>
      <c r="M6096">
        <v>3889</v>
      </c>
      <c r="N6096" t="s">
        <v>44</v>
      </c>
      <c r="O6096">
        <v>1.6035445438589699</v>
      </c>
    </row>
    <row r="6097" spans="1:15" x14ac:dyDescent="0.25">
      <c r="A6097" s="20" t="s">
        <v>6197</v>
      </c>
      <c r="B6097">
        <v>5</v>
      </c>
      <c r="C6097" t="s">
        <v>73</v>
      </c>
      <c r="D6097" t="s">
        <v>88</v>
      </c>
      <c r="E6097" t="s">
        <v>92</v>
      </c>
      <c r="F6097" t="s">
        <v>38</v>
      </c>
      <c r="G6097">
        <v>3</v>
      </c>
      <c r="H6097">
        <v>2013</v>
      </c>
      <c r="I6097" t="s">
        <v>50</v>
      </c>
      <c r="J6097">
        <v>11.1</v>
      </c>
      <c r="K6097">
        <v>10.7772423028569</v>
      </c>
      <c r="L6097">
        <v>11.398028217960199</v>
      </c>
      <c r="M6097">
        <v>4582</v>
      </c>
      <c r="N6097" t="s">
        <v>44</v>
      </c>
      <c r="O6097">
        <v>1.4773127892422899</v>
      </c>
    </row>
    <row r="6098" spans="1:15" x14ac:dyDescent="0.25">
      <c r="A6098" s="20" t="s">
        <v>6198</v>
      </c>
      <c r="B6098">
        <v>5</v>
      </c>
      <c r="C6098" t="s">
        <v>73</v>
      </c>
      <c r="D6098" t="s">
        <v>88</v>
      </c>
      <c r="E6098" t="s">
        <v>92</v>
      </c>
      <c r="F6098" t="s">
        <v>38</v>
      </c>
      <c r="G6098">
        <v>3</v>
      </c>
      <c r="H6098">
        <v>2013</v>
      </c>
      <c r="I6098" t="s">
        <v>51</v>
      </c>
      <c r="J6098">
        <v>13.2</v>
      </c>
      <c r="K6098">
        <v>12.7926510534295</v>
      </c>
      <c r="L6098">
        <v>13.5386120030015</v>
      </c>
      <c r="M6098">
        <v>4277</v>
      </c>
      <c r="N6098" t="s">
        <v>44</v>
      </c>
      <c r="O6098">
        <v>1.5290805879581399</v>
      </c>
    </row>
    <row r="6099" spans="1:15" x14ac:dyDescent="0.25">
      <c r="A6099" s="20" t="s">
        <v>6199</v>
      </c>
      <c r="B6099">
        <v>5</v>
      </c>
      <c r="C6099" t="s">
        <v>73</v>
      </c>
      <c r="D6099" t="s">
        <v>88</v>
      </c>
      <c r="E6099" t="s">
        <v>93</v>
      </c>
      <c r="F6099" t="s">
        <v>42</v>
      </c>
      <c r="G6099">
        <v>4</v>
      </c>
      <c r="H6099">
        <v>2013</v>
      </c>
      <c r="I6099" t="s">
        <v>34</v>
      </c>
      <c r="J6099">
        <v>11.4</v>
      </c>
      <c r="K6099">
        <v>11.0995689441256</v>
      </c>
      <c r="L6099">
        <v>11.6071465065968</v>
      </c>
      <c r="M6099">
        <v>7193</v>
      </c>
      <c r="N6099" t="s">
        <v>44</v>
      </c>
      <c r="O6099">
        <v>1.17908460748519</v>
      </c>
    </row>
    <row r="6100" spans="1:15" x14ac:dyDescent="0.25">
      <c r="A6100" s="20" t="s">
        <v>6200</v>
      </c>
      <c r="B6100">
        <v>5</v>
      </c>
      <c r="C6100" t="s">
        <v>73</v>
      </c>
      <c r="D6100" t="s">
        <v>88</v>
      </c>
      <c r="E6100" t="s">
        <v>93</v>
      </c>
      <c r="F6100" t="s">
        <v>42</v>
      </c>
      <c r="G6100">
        <v>4</v>
      </c>
      <c r="H6100">
        <v>2013</v>
      </c>
      <c r="I6100" t="s">
        <v>52</v>
      </c>
      <c r="J6100">
        <v>10.8</v>
      </c>
      <c r="K6100">
        <v>9.6810499418577702</v>
      </c>
      <c r="L6100">
        <v>12.0926371693281</v>
      </c>
      <c r="M6100">
        <v>286</v>
      </c>
      <c r="N6100" t="s">
        <v>44</v>
      </c>
      <c r="O6100">
        <v>5.9131239598908296</v>
      </c>
    </row>
    <row r="6101" spans="1:15" x14ac:dyDescent="0.25">
      <c r="A6101" s="20" t="s">
        <v>6201</v>
      </c>
      <c r="B6101">
        <v>5</v>
      </c>
      <c r="C6101" t="s">
        <v>73</v>
      </c>
      <c r="D6101" t="s">
        <v>88</v>
      </c>
      <c r="E6101" t="s">
        <v>93</v>
      </c>
      <c r="F6101" t="s">
        <v>42</v>
      </c>
      <c r="G6101">
        <v>4</v>
      </c>
      <c r="H6101">
        <v>2013</v>
      </c>
      <c r="I6101" t="s">
        <v>53</v>
      </c>
      <c r="J6101">
        <v>9.9</v>
      </c>
      <c r="K6101">
        <v>9.0501267324625605</v>
      </c>
      <c r="L6101">
        <v>10.752240823873001</v>
      </c>
      <c r="M6101">
        <v>480</v>
      </c>
      <c r="N6101" t="s">
        <v>44</v>
      </c>
      <c r="O6101">
        <v>4.5643546458763797</v>
      </c>
    </row>
    <row r="6102" spans="1:15" x14ac:dyDescent="0.25">
      <c r="A6102" s="20" t="s">
        <v>6202</v>
      </c>
      <c r="B6102">
        <v>5</v>
      </c>
      <c r="C6102" t="s">
        <v>73</v>
      </c>
      <c r="D6102" t="s">
        <v>88</v>
      </c>
      <c r="E6102" t="s">
        <v>93</v>
      </c>
      <c r="F6102" t="s">
        <v>42</v>
      </c>
      <c r="G6102">
        <v>4</v>
      </c>
      <c r="H6102">
        <v>2013</v>
      </c>
      <c r="I6102" t="s">
        <v>54</v>
      </c>
      <c r="J6102">
        <v>12.3</v>
      </c>
      <c r="K6102">
        <v>9.9427107705803905</v>
      </c>
      <c r="L6102">
        <v>15.0485419939232</v>
      </c>
      <c r="M6102">
        <v>84</v>
      </c>
      <c r="N6102" t="s">
        <v>44</v>
      </c>
      <c r="O6102">
        <v>10.910894511799601</v>
      </c>
    </row>
    <row r="6103" spans="1:15" x14ac:dyDescent="0.25">
      <c r="A6103" s="20" t="s">
        <v>6203</v>
      </c>
      <c r="B6103">
        <v>5</v>
      </c>
      <c r="C6103" t="s">
        <v>73</v>
      </c>
      <c r="D6103" t="s">
        <v>88</v>
      </c>
      <c r="E6103" t="s">
        <v>93</v>
      </c>
      <c r="F6103" t="s">
        <v>42</v>
      </c>
      <c r="G6103">
        <v>4</v>
      </c>
      <c r="H6103">
        <v>2013</v>
      </c>
      <c r="I6103" t="s">
        <v>55</v>
      </c>
      <c r="J6103">
        <v>11.1</v>
      </c>
      <c r="K6103">
        <v>10.4044688108856</v>
      </c>
      <c r="L6103">
        <v>11.9236403979271</v>
      </c>
      <c r="M6103">
        <v>748</v>
      </c>
      <c r="N6103" t="s">
        <v>44</v>
      </c>
      <c r="O6103">
        <v>3.65636212063565</v>
      </c>
    </row>
    <row r="6104" spans="1:15" x14ac:dyDescent="0.25">
      <c r="A6104" s="20" t="s">
        <v>6204</v>
      </c>
      <c r="B6104">
        <v>5</v>
      </c>
      <c r="C6104" t="s">
        <v>73</v>
      </c>
      <c r="D6104" t="s">
        <v>88</v>
      </c>
      <c r="E6104" t="s">
        <v>93</v>
      </c>
      <c r="F6104" t="s">
        <v>42</v>
      </c>
      <c r="G6104">
        <v>4</v>
      </c>
      <c r="H6104">
        <v>2013</v>
      </c>
      <c r="I6104" t="s">
        <v>56</v>
      </c>
      <c r="J6104">
        <v>10.1</v>
      </c>
      <c r="K6104">
        <v>8.6762171014388105</v>
      </c>
      <c r="L6104">
        <v>11.6015767033008</v>
      </c>
      <c r="M6104">
        <v>169</v>
      </c>
      <c r="N6104" t="s">
        <v>44</v>
      </c>
      <c r="O6104">
        <v>7.6923076923076898</v>
      </c>
    </row>
    <row r="6105" spans="1:15" x14ac:dyDescent="0.25">
      <c r="A6105" s="20" t="s">
        <v>6205</v>
      </c>
      <c r="B6105">
        <v>5</v>
      </c>
      <c r="C6105" t="s">
        <v>73</v>
      </c>
      <c r="D6105" t="s">
        <v>88</v>
      </c>
      <c r="E6105" t="s">
        <v>93</v>
      </c>
      <c r="F6105" t="s">
        <v>42</v>
      </c>
      <c r="G6105">
        <v>4</v>
      </c>
      <c r="H6105">
        <v>2013</v>
      </c>
      <c r="I6105" t="s">
        <v>57</v>
      </c>
      <c r="J6105">
        <v>12.3</v>
      </c>
      <c r="K6105">
        <v>10.8512948902712</v>
      </c>
      <c r="L6105">
        <v>13.905326692574899</v>
      </c>
      <c r="M6105">
        <v>226</v>
      </c>
      <c r="N6105" t="s">
        <v>44</v>
      </c>
      <c r="O6105">
        <v>6.65190105237739</v>
      </c>
    </row>
    <row r="6106" spans="1:15" x14ac:dyDescent="0.25">
      <c r="A6106" s="20" t="s">
        <v>6206</v>
      </c>
      <c r="B6106">
        <v>5</v>
      </c>
      <c r="C6106" t="s">
        <v>73</v>
      </c>
      <c r="D6106" t="s">
        <v>88</v>
      </c>
      <c r="E6106" t="s">
        <v>93</v>
      </c>
      <c r="F6106" t="s">
        <v>42</v>
      </c>
      <c r="G6106">
        <v>4</v>
      </c>
      <c r="H6106">
        <v>2013</v>
      </c>
      <c r="I6106" t="s">
        <v>58</v>
      </c>
      <c r="J6106">
        <v>11</v>
      </c>
      <c r="K6106">
        <v>10.4952707593295</v>
      </c>
      <c r="L6106">
        <v>11.505903658591</v>
      </c>
      <c r="M6106">
        <v>1625</v>
      </c>
      <c r="N6106" t="s">
        <v>44</v>
      </c>
      <c r="O6106">
        <v>2.4806946917841701</v>
      </c>
    </row>
    <row r="6107" spans="1:15" x14ac:dyDescent="0.25">
      <c r="A6107" s="20" t="s">
        <v>6207</v>
      </c>
      <c r="B6107">
        <v>5</v>
      </c>
      <c r="C6107" t="s">
        <v>73</v>
      </c>
      <c r="D6107" t="s">
        <v>88</v>
      </c>
      <c r="E6107" t="s">
        <v>93</v>
      </c>
      <c r="F6107" t="s">
        <v>42</v>
      </c>
      <c r="G6107">
        <v>4</v>
      </c>
      <c r="H6107">
        <v>2013</v>
      </c>
      <c r="I6107" t="s">
        <v>59</v>
      </c>
      <c r="J6107">
        <v>12.8</v>
      </c>
      <c r="K6107">
        <v>10.9210090456511</v>
      </c>
      <c r="L6107">
        <v>14.8560721084118</v>
      </c>
      <c r="M6107">
        <v>147</v>
      </c>
      <c r="N6107" t="s">
        <v>44</v>
      </c>
      <c r="O6107">
        <v>8.2478609884232306</v>
      </c>
    </row>
    <row r="6108" spans="1:15" x14ac:dyDescent="0.25">
      <c r="A6108" s="20" t="s">
        <v>6208</v>
      </c>
      <c r="B6108">
        <v>5</v>
      </c>
      <c r="C6108" t="s">
        <v>73</v>
      </c>
      <c r="D6108" t="s">
        <v>88</v>
      </c>
      <c r="E6108" t="s">
        <v>93</v>
      </c>
      <c r="F6108" t="s">
        <v>42</v>
      </c>
      <c r="G6108">
        <v>4</v>
      </c>
      <c r="H6108">
        <v>2013</v>
      </c>
      <c r="I6108" t="s">
        <v>60</v>
      </c>
      <c r="J6108">
        <v>11.1</v>
      </c>
      <c r="K6108">
        <v>10.833167687362</v>
      </c>
      <c r="L6108">
        <v>11.396725370943299</v>
      </c>
      <c r="M6108">
        <v>5401</v>
      </c>
      <c r="N6108" t="s">
        <v>44</v>
      </c>
      <c r="O6108">
        <v>1.3607016498184099</v>
      </c>
    </row>
    <row r="6109" spans="1:15" x14ac:dyDescent="0.25">
      <c r="A6109" s="20" t="s">
        <v>6209</v>
      </c>
      <c r="B6109">
        <v>5</v>
      </c>
      <c r="C6109" t="s">
        <v>73</v>
      </c>
      <c r="D6109" t="s">
        <v>88</v>
      </c>
      <c r="E6109" t="s">
        <v>93</v>
      </c>
      <c r="F6109" t="s">
        <v>42</v>
      </c>
      <c r="G6109">
        <v>4</v>
      </c>
      <c r="H6109">
        <v>2013</v>
      </c>
      <c r="I6109" t="s">
        <v>61</v>
      </c>
      <c r="J6109">
        <v>11.6</v>
      </c>
      <c r="K6109">
        <v>8.6805077751625905</v>
      </c>
      <c r="L6109">
        <v>15.260258109804999</v>
      </c>
      <c r="M6109">
        <v>46</v>
      </c>
      <c r="N6109" t="s">
        <v>44</v>
      </c>
      <c r="O6109">
        <v>14.7441956154897</v>
      </c>
    </row>
    <row r="6110" spans="1:15" x14ac:dyDescent="0.25">
      <c r="A6110" s="20" t="s">
        <v>6210</v>
      </c>
      <c r="B6110">
        <v>5</v>
      </c>
      <c r="C6110" t="s">
        <v>73</v>
      </c>
      <c r="D6110" t="s">
        <v>88</v>
      </c>
      <c r="E6110" t="s">
        <v>93</v>
      </c>
      <c r="F6110" t="s">
        <v>42</v>
      </c>
      <c r="G6110">
        <v>4</v>
      </c>
      <c r="H6110">
        <v>2013</v>
      </c>
      <c r="I6110" t="s">
        <v>43</v>
      </c>
      <c r="J6110">
        <v>11</v>
      </c>
      <c r="K6110">
        <v>10.1225149309843</v>
      </c>
      <c r="L6110">
        <v>11.914762948784</v>
      </c>
      <c r="M6110">
        <v>516</v>
      </c>
      <c r="N6110" t="s">
        <v>44</v>
      </c>
      <c r="O6110">
        <v>4.4022545316281203</v>
      </c>
    </row>
    <row r="6111" spans="1:15" x14ac:dyDescent="0.25">
      <c r="A6111" s="20" t="s">
        <v>6211</v>
      </c>
      <c r="B6111">
        <v>5</v>
      </c>
      <c r="C6111" t="s">
        <v>73</v>
      </c>
      <c r="D6111" t="s">
        <v>88</v>
      </c>
      <c r="E6111" t="s">
        <v>93</v>
      </c>
      <c r="F6111" t="s">
        <v>42</v>
      </c>
      <c r="G6111">
        <v>4</v>
      </c>
      <c r="H6111">
        <v>2013</v>
      </c>
      <c r="I6111" t="s">
        <v>62</v>
      </c>
      <c r="J6111">
        <v>9</v>
      </c>
      <c r="K6111">
        <v>7.7853078757273897</v>
      </c>
      <c r="L6111">
        <v>10.4501871635408</v>
      </c>
      <c r="M6111">
        <v>168</v>
      </c>
      <c r="N6111" t="s">
        <v>44</v>
      </c>
      <c r="O6111">
        <v>7.7151674981046003</v>
      </c>
    </row>
    <row r="6112" spans="1:15" x14ac:dyDescent="0.25">
      <c r="A6112" s="20" t="s">
        <v>6212</v>
      </c>
      <c r="B6112">
        <v>5</v>
      </c>
      <c r="C6112" t="s">
        <v>73</v>
      </c>
      <c r="D6112" t="s">
        <v>88</v>
      </c>
      <c r="E6112" t="s">
        <v>93</v>
      </c>
      <c r="F6112" t="s">
        <v>42</v>
      </c>
      <c r="G6112">
        <v>4</v>
      </c>
      <c r="H6112">
        <v>2013</v>
      </c>
      <c r="I6112" t="s">
        <v>75</v>
      </c>
      <c r="J6112">
        <v>10.83</v>
      </c>
      <c r="K6112">
        <v>10.73</v>
      </c>
      <c r="L6112">
        <v>10.93</v>
      </c>
      <c r="M6112">
        <v>40019</v>
      </c>
      <c r="N6112" t="s">
        <v>44</v>
      </c>
      <c r="O6112">
        <v>0.49988129228794898</v>
      </c>
    </row>
    <row r="6113" spans="1:15" x14ac:dyDescent="0.25">
      <c r="A6113" s="20" t="s">
        <v>6213</v>
      </c>
      <c r="B6113">
        <v>5</v>
      </c>
      <c r="C6113" t="s">
        <v>73</v>
      </c>
      <c r="D6113" t="s">
        <v>88</v>
      </c>
      <c r="E6113" t="s">
        <v>93</v>
      </c>
      <c r="F6113" t="s">
        <v>42</v>
      </c>
      <c r="G6113">
        <v>4</v>
      </c>
      <c r="H6113">
        <v>2013</v>
      </c>
      <c r="I6113" t="s">
        <v>45</v>
      </c>
      <c r="J6113">
        <v>9.5</v>
      </c>
      <c r="K6113">
        <v>9.0166076207101593</v>
      </c>
      <c r="L6113">
        <v>9.9784802811486806</v>
      </c>
      <c r="M6113">
        <v>1386</v>
      </c>
      <c r="N6113" t="s">
        <v>44</v>
      </c>
      <c r="O6113">
        <v>2.6860765467512699</v>
      </c>
    </row>
    <row r="6114" spans="1:15" x14ac:dyDescent="0.25">
      <c r="A6114" s="20" t="s">
        <v>6214</v>
      </c>
      <c r="B6114">
        <v>5</v>
      </c>
      <c r="C6114" t="s">
        <v>73</v>
      </c>
      <c r="D6114" t="s">
        <v>88</v>
      </c>
      <c r="E6114" t="s">
        <v>93</v>
      </c>
      <c r="F6114" t="s">
        <v>42</v>
      </c>
      <c r="G6114">
        <v>4</v>
      </c>
      <c r="H6114">
        <v>2013</v>
      </c>
      <c r="I6114" t="s">
        <v>46</v>
      </c>
      <c r="J6114">
        <v>12.6</v>
      </c>
      <c r="K6114">
        <v>12.177147820898901</v>
      </c>
      <c r="L6114">
        <v>12.9984299306106</v>
      </c>
      <c r="M6114">
        <v>3284</v>
      </c>
      <c r="N6114" t="s">
        <v>44</v>
      </c>
      <c r="O6114">
        <v>1.74501203189944</v>
      </c>
    </row>
    <row r="6115" spans="1:15" x14ac:dyDescent="0.25">
      <c r="A6115" s="20" t="s">
        <v>6215</v>
      </c>
      <c r="B6115">
        <v>5</v>
      </c>
      <c r="C6115" t="s">
        <v>73</v>
      </c>
      <c r="D6115" t="s">
        <v>88</v>
      </c>
      <c r="E6115" t="s">
        <v>93</v>
      </c>
      <c r="F6115" t="s">
        <v>42</v>
      </c>
      <c r="G6115">
        <v>4</v>
      </c>
      <c r="H6115">
        <v>2013</v>
      </c>
      <c r="I6115" t="s">
        <v>47</v>
      </c>
      <c r="J6115">
        <v>10.3</v>
      </c>
      <c r="K6115">
        <v>10.1436442100331</v>
      </c>
      <c r="L6115">
        <v>10.4606614425674</v>
      </c>
      <c r="M6115">
        <v>14716</v>
      </c>
      <c r="N6115" t="s">
        <v>44</v>
      </c>
      <c r="O6115">
        <v>0.82433760174616699</v>
      </c>
    </row>
    <row r="6116" spans="1:15" x14ac:dyDescent="0.25">
      <c r="A6116" s="20" t="s">
        <v>6216</v>
      </c>
      <c r="B6116">
        <v>5</v>
      </c>
      <c r="C6116" t="s">
        <v>73</v>
      </c>
      <c r="D6116" t="s">
        <v>88</v>
      </c>
      <c r="E6116" t="s">
        <v>93</v>
      </c>
      <c r="F6116" t="s">
        <v>42</v>
      </c>
      <c r="G6116">
        <v>4</v>
      </c>
      <c r="H6116">
        <v>2013</v>
      </c>
      <c r="I6116" t="s">
        <v>48</v>
      </c>
      <c r="J6116">
        <v>8.6999999999999993</v>
      </c>
      <c r="K6116">
        <v>8.0232802884743393</v>
      </c>
      <c r="L6116">
        <v>9.3260335509454606</v>
      </c>
      <c r="M6116">
        <v>634</v>
      </c>
      <c r="N6116" t="s">
        <v>44</v>
      </c>
      <c r="O6116">
        <v>3.9715073539476902</v>
      </c>
    </row>
    <row r="6117" spans="1:15" x14ac:dyDescent="0.25">
      <c r="A6117" s="20" t="s">
        <v>6217</v>
      </c>
      <c r="B6117">
        <v>5</v>
      </c>
      <c r="C6117" t="s">
        <v>73</v>
      </c>
      <c r="D6117" t="s">
        <v>88</v>
      </c>
      <c r="E6117" t="s">
        <v>93</v>
      </c>
      <c r="F6117" t="s">
        <v>42</v>
      </c>
      <c r="G6117">
        <v>4</v>
      </c>
      <c r="H6117">
        <v>2013</v>
      </c>
      <c r="I6117" t="s">
        <v>49</v>
      </c>
      <c r="J6117">
        <v>12.5</v>
      </c>
      <c r="K6117">
        <v>11.936336173994601</v>
      </c>
      <c r="L6117">
        <v>13.020562809749901</v>
      </c>
      <c r="M6117">
        <v>1801</v>
      </c>
      <c r="N6117" t="s">
        <v>44</v>
      </c>
      <c r="O6117">
        <v>2.3563681481313701</v>
      </c>
    </row>
    <row r="6118" spans="1:15" x14ac:dyDescent="0.25">
      <c r="A6118" s="20" t="s">
        <v>6218</v>
      </c>
      <c r="B6118">
        <v>5</v>
      </c>
      <c r="C6118" t="s">
        <v>73</v>
      </c>
      <c r="D6118" t="s">
        <v>88</v>
      </c>
      <c r="E6118" t="s">
        <v>93</v>
      </c>
      <c r="F6118" t="s">
        <v>42</v>
      </c>
      <c r="G6118">
        <v>4</v>
      </c>
      <c r="H6118">
        <v>2013</v>
      </c>
      <c r="I6118" t="s">
        <v>50</v>
      </c>
      <c r="J6118">
        <v>10</v>
      </c>
      <c r="K6118">
        <v>9.0466222062642903</v>
      </c>
      <c r="L6118">
        <v>10.9493708780823</v>
      </c>
      <c r="M6118">
        <v>394</v>
      </c>
      <c r="N6118" t="s">
        <v>44</v>
      </c>
      <c r="O6118">
        <v>5.0379272185987798</v>
      </c>
    </row>
    <row r="6119" spans="1:15" x14ac:dyDescent="0.25">
      <c r="A6119" s="20" t="s">
        <v>6219</v>
      </c>
      <c r="B6119">
        <v>5</v>
      </c>
      <c r="C6119" t="s">
        <v>73</v>
      </c>
      <c r="D6119" t="s">
        <v>88</v>
      </c>
      <c r="E6119" t="s">
        <v>93</v>
      </c>
      <c r="F6119" t="s">
        <v>42</v>
      </c>
      <c r="G6119">
        <v>4</v>
      </c>
      <c r="H6119">
        <v>2013</v>
      </c>
      <c r="I6119" t="s">
        <v>51</v>
      </c>
      <c r="J6119">
        <v>11.6</v>
      </c>
      <c r="K6119">
        <v>10.8379878035673</v>
      </c>
      <c r="L6119">
        <v>12.4563717328263</v>
      </c>
      <c r="M6119">
        <v>715</v>
      </c>
      <c r="N6119" t="s">
        <v>44</v>
      </c>
      <c r="O6119">
        <v>3.73978796003383</v>
      </c>
    </row>
    <row r="6120" spans="1:15" x14ac:dyDescent="0.25">
      <c r="A6120" s="20" t="s">
        <v>6220</v>
      </c>
      <c r="B6120">
        <v>5</v>
      </c>
      <c r="C6120" t="s">
        <v>73</v>
      </c>
      <c r="D6120" t="s">
        <v>88</v>
      </c>
      <c r="E6120" t="s">
        <v>94</v>
      </c>
      <c r="F6120" t="s">
        <v>35</v>
      </c>
      <c r="G6120">
        <v>5</v>
      </c>
      <c r="H6120">
        <v>2013</v>
      </c>
      <c r="I6120" t="s">
        <v>34</v>
      </c>
      <c r="J6120">
        <v>8.1999999999999993</v>
      </c>
      <c r="K6120">
        <v>7.97057348119381</v>
      </c>
      <c r="L6120">
        <v>8.3716962207431393</v>
      </c>
      <c r="M6120">
        <v>7353</v>
      </c>
      <c r="N6120" t="s">
        <v>44</v>
      </c>
      <c r="O6120">
        <v>1.1661857142355301</v>
      </c>
    </row>
    <row r="6121" spans="1:15" x14ac:dyDescent="0.25">
      <c r="A6121" s="20" t="s">
        <v>6221</v>
      </c>
      <c r="B6121">
        <v>5</v>
      </c>
      <c r="C6121" t="s">
        <v>73</v>
      </c>
      <c r="D6121" t="s">
        <v>88</v>
      </c>
      <c r="E6121" t="s">
        <v>94</v>
      </c>
      <c r="F6121" t="s">
        <v>35</v>
      </c>
      <c r="G6121">
        <v>5</v>
      </c>
      <c r="H6121">
        <v>2013</v>
      </c>
      <c r="I6121" t="s">
        <v>52</v>
      </c>
      <c r="J6121">
        <v>7.4</v>
      </c>
      <c r="K6121">
        <v>6.5116615201879497</v>
      </c>
      <c r="L6121">
        <v>8.3406918275324404</v>
      </c>
      <c r="M6121">
        <v>256</v>
      </c>
      <c r="N6121" t="s">
        <v>44</v>
      </c>
      <c r="O6121">
        <v>6.25</v>
      </c>
    </row>
    <row r="6122" spans="1:15" x14ac:dyDescent="0.25">
      <c r="A6122" s="20" t="s">
        <v>6222</v>
      </c>
      <c r="B6122">
        <v>5</v>
      </c>
      <c r="C6122" t="s">
        <v>73</v>
      </c>
      <c r="D6122" t="s">
        <v>88</v>
      </c>
      <c r="E6122" t="s">
        <v>94</v>
      </c>
      <c r="F6122" t="s">
        <v>35</v>
      </c>
      <c r="G6122">
        <v>5</v>
      </c>
      <c r="H6122">
        <v>2013</v>
      </c>
      <c r="I6122" t="s">
        <v>53</v>
      </c>
      <c r="J6122">
        <v>8</v>
      </c>
      <c r="K6122">
        <v>7.0366512177839597</v>
      </c>
      <c r="L6122">
        <v>9.0156934440997603</v>
      </c>
      <c r="M6122">
        <v>269</v>
      </c>
      <c r="N6122" t="s">
        <v>44</v>
      </c>
      <c r="O6122">
        <v>6.0971076084969198</v>
      </c>
    </row>
    <row r="6123" spans="1:15" x14ac:dyDescent="0.25">
      <c r="A6123" s="20" t="s">
        <v>6223</v>
      </c>
      <c r="B6123">
        <v>5</v>
      </c>
      <c r="C6123" t="s">
        <v>73</v>
      </c>
      <c r="D6123" t="s">
        <v>88</v>
      </c>
      <c r="E6123" t="s">
        <v>94</v>
      </c>
      <c r="F6123" t="s">
        <v>35</v>
      </c>
      <c r="G6123">
        <v>5</v>
      </c>
      <c r="H6123">
        <v>2013</v>
      </c>
      <c r="I6123" t="s">
        <v>54</v>
      </c>
      <c r="J6123">
        <v>7.7</v>
      </c>
      <c r="K6123">
        <v>6.0516155370869296</v>
      </c>
      <c r="L6123">
        <v>9.5632526905263795</v>
      </c>
      <c r="M6123">
        <v>78</v>
      </c>
      <c r="N6123" t="s">
        <v>44</v>
      </c>
      <c r="O6123">
        <v>11.322770341446001</v>
      </c>
    </row>
    <row r="6124" spans="1:15" x14ac:dyDescent="0.25">
      <c r="A6124" s="20" t="s">
        <v>6224</v>
      </c>
      <c r="B6124">
        <v>5</v>
      </c>
      <c r="C6124" t="s">
        <v>73</v>
      </c>
      <c r="D6124" t="s">
        <v>88</v>
      </c>
      <c r="E6124" t="s">
        <v>94</v>
      </c>
      <c r="F6124" t="s">
        <v>35</v>
      </c>
      <c r="G6124">
        <v>5</v>
      </c>
      <c r="H6124">
        <v>2013</v>
      </c>
      <c r="I6124" t="s">
        <v>55</v>
      </c>
      <c r="J6124">
        <v>7.6</v>
      </c>
      <c r="K6124">
        <v>7.0096194282698399</v>
      </c>
      <c r="L6124">
        <v>8.2082721991696097</v>
      </c>
      <c r="M6124">
        <v>629</v>
      </c>
      <c r="N6124" t="s">
        <v>44</v>
      </c>
      <c r="O6124">
        <v>3.9872611141444998</v>
      </c>
    </row>
    <row r="6125" spans="1:15" x14ac:dyDescent="0.25">
      <c r="A6125" s="20" t="s">
        <v>6225</v>
      </c>
      <c r="B6125">
        <v>5</v>
      </c>
      <c r="C6125" t="s">
        <v>73</v>
      </c>
      <c r="D6125" t="s">
        <v>88</v>
      </c>
      <c r="E6125" t="s">
        <v>94</v>
      </c>
      <c r="F6125" t="s">
        <v>35</v>
      </c>
      <c r="G6125">
        <v>5</v>
      </c>
      <c r="H6125">
        <v>2013</v>
      </c>
      <c r="I6125" t="s">
        <v>56</v>
      </c>
      <c r="J6125">
        <v>5.9</v>
      </c>
      <c r="K6125">
        <v>4.3135827400951801</v>
      </c>
      <c r="L6125">
        <v>7.7760932427756799</v>
      </c>
      <c r="M6125">
        <v>48</v>
      </c>
      <c r="N6125" t="s">
        <v>44</v>
      </c>
      <c r="O6125">
        <v>14.433756729740599</v>
      </c>
    </row>
    <row r="6126" spans="1:15" x14ac:dyDescent="0.25">
      <c r="A6126" s="20" t="s">
        <v>6226</v>
      </c>
      <c r="B6126">
        <v>5</v>
      </c>
      <c r="C6126" t="s">
        <v>73</v>
      </c>
      <c r="D6126" t="s">
        <v>88</v>
      </c>
      <c r="E6126" t="s">
        <v>94</v>
      </c>
      <c r="F6126" t="s">
        <v>35</v>
      </c>
      <c r="G6126">
        <v>5</v>
      </c>
      <c r="H6126">
        <v>2013</v>
      </c>
      <c r="I6126" t="s">
        <v>57</v>
      </c>
      <c r="J6126">
        <v>8.5</v>
      </c>
      <c r="K6126">
        <v>7.4467376367895399</v>
      </c>
      <c r="L6126">
        <v>9.5972649315214298</v>
      </c>
      <c r="M6126">
        <v>249</v>
      </c>
      <c r="N6126" t="s">
        <v>44</v>
      </c>
      <c r="O6126">
        <v>6.3372425052447801</v>
      </c>
    </row>
    <row r="6127" spans="1:15" x14ac:dyDescent="0.25">
      <c r="A6127" s="20" t="s">
        <v>6227</v>
      </c>
      <c r="B6127">
        <v>5</v>
      </c>
      <c r="C6127" t="s">
        <v>73</v>
      </c>
      <c r="D6127" t="s">
        <v>88</v>
      </c>
      <c r="E6127" t="s">
        <v>94</v>
      </c>
      <c r="F6127" t="s">
        <v>35</v>
      </c>
      <c r="G6127">
        <v>5</v>
      </c>
      <c r="H6127">
        <v>2013</v>
      </c>
      <c r="I6127" t="s">
        <v>58</v>
      </c>
      <c r="J6127">
        <v>8</v>
      </c>
      <c r="K6127">
        <v>7.6389914920364204</v>
      </c>
      <c r="L6127">
        <v>8.4079647764128094</v>
      </c>
      <c r="M6127">
        <v>1726</v>
      </c>
      <c r="N6127" t="s">
        <v>44</v>
      </c>
      <c r="O6127">
        <v>2.4070194759954799</v>
      </c>
    </row>
    <row r="6128" spans="1:15" x14ac:dyDescent="0.25">
      <c r="A6128" s="20" t="s">
        <v>6228</v>
      </c>
      <c r="B6128">
        <v>5</v>
      </c>
      <c r="C6128" t="s">
        <v>73</v>
      </c>
      <c r="D6128" t="s">
        <v>88</v>
      </c>
      <c r="E6128" t="s">
        <v>94</v>
      </c>
      <c r="F6128" t="s">
        <v>35</v>
      </c>
      <c r="G6128">
        <v>5</v>
      </c>
      <c r="H6128">
        <v>2013</v>
      </c>
      <c r="I6128" t="s">
        <v>59</v>
      </c>
      <c r="J6128">
        <v>8.1999999999999993</v>
      </c>
      <c r="K6128">
        <v>6.1761098325720099</v>
      </c>
      <c r="L6128">
        <v>10.664306824439</v>
      </c>
      <c r="M6128">
        <v>62</v>
      </c>
      <c r="N6128" t="s">
        <v>44</v>
      </c>
      <c r="O6128">
        <v>12.700012700019</v>
      </c>
    </row>
    <row r="6129" spans="1:15" x14ac:dyDescent="0.25">
      <c r="A6129" s="20" t="s">
        <v>6229</v>
      </c>
      <c r="B6129">
        <v>5</v>
      </c>
      <c r="C6129" t="s">
        <v>73</v>
      </c>
      <c r="D6129" t="s">
        <v>88</v>
      </c>
      <c r="E6129" t="s">
        <v>94</v>
      </c>
      <c r="F6129" t="s">
        <v>35</v>
      </c>
      <c r="G6129">
        <v>5</v>
      </c>
      <c r="H6129">
        <v>2013</v>
      </c>
      <c r="I6129" t="s">
        <v>60</v>
      </c>
      <c r="J6129">
        <v>7.1</v>
      </c>
      <c r="K6129">
        <v>6.9413198158650804</v>
      </c>
      <c r="L6129">
        <v>7.3353398023159304</v>
      </c>
      <c r="M6129">
        <v>5454</v>
      </c>
      <c r="N6129" t="s">
        <v>44</v>
      </c>
      <c r="O6129">
        <v>1.35407410617065</v>
      </c>
    </row>
    <row r="6130" spans="1:15" x14ac:dyDescent="0.25">
      <c r="A6130" s="20" t="s">
        <v>6230</v>
      </c>
      <c r="B6130">
        <v>5</v>
      </c>
      <c r="C6130" t="s">
        <v>73</v>
      </c>
      <c r="D6130" t="s">
        <v>88</v>
      </c>
      <c r="E6130" t="s">
        <v>94</v>
      </c>
      <c r="F6130" t="s">
        <v>35</v>
      </c>
      <c r="G6130">
        <v>5</v>
      </c>
      <c r="H6130">
        <v>2013</v>
      </c>
      <c r="I6130" t="s">
        <v>61</v>
      </c>
      <c r="J6130">
        <v>6.1</v>
      </c>
      <c r="K6130">
        <v>4.0764673749590798</v>
      </c>
      <c r="L6130">
        <v>8.6871751928135303</v>
      </c>
      <c r="M6130">
        <v>32</v>
      </c>
      <c r="N6130" t="s">
        <v>44</v>
      </c>
      <c r="O6130">
        <v>17.677669529663699</v>
      </c>
    </row>
    <row r="6131" spans="1:15" x14ac:dyDescent="0.25">
      <c r="A6131" s="20" t="s">
        <v>6231</v>
      </c>
      <c r="B6131">
        <v>5</v>
      </c>
      <c r="C6131" t="s">
        <v>73</v>
      </c>
      <c r="D6131" t="s">
        <v>88</v>
      </c>
      <c r="E6131" t="s">
        <v>94</v>
      </c>
      <c r="F6131" t="s">
        <v>35</v>
      </c>
      <c r="G6131">
        <v>5</v>
      </c>
      <c r="H6131">
        <v>2013</v>
      </c>
      <c r="I6131" t="s">
        <v>43</v>
      </c>
      <c r="J6131">
        <v>9.6</v>
      </c>
      <c r="K6131">
        <v>8.87246434283486</v>
      </c>
      <c r="L6131">
        <v>10.3249136840325</v>
      </c>
      <c r="M6131">
        <v>661</v>
      </c>
      <c r="N6131" t="s">
        <v>44</v>
      </c>
      <c r="O6131">
        <v>3.8895492079220699</v>
      </c>
    </row>
    <row r="6132" spans="1:15" x14ac:dyDescent="0.25">
      <c r="A6132" s="20" t="s">
        <v>6232</v>
      </c>
      <c r="B6132">
        <v>5</v>
      </c>
      <c r="C6132" t="s">
        <v>73</v>
      </c>
      <c r="D6132" t="s">
        <v>88</v>
      </c>
      <c r="E6132" t="s">
        <v>94</v>
      </c>
      <c r="F6132" t="s">
        <v>35</v>
      </c>
      <c r="G6132">
        <v>5</v>
      </c>
      <c r="H6132">
        <v>2013</v>
      </c>
      <c r="I6132" t="s">
        <v>62</v>
      </c>
      <c r="J6132">
        <v>7.9</v>
      </c>
      <c r="K6132">
        <v>6.4620215533914704</v>
      </c>
      <c r="L6132">
        <v>9.6170747322344603</v>
      </c>
      <c r="M6132">
        <v>102</v>
      </c>
      <c r="N6132" t="s">
        <v>44</v>
      </c>
      <c r="O6132">
        <v>9.9014754297667409</v>
      </c>
    </row>
    <row r="6133" spans="1:15" x14ac:dyDescent="0.25">
      <c r="A6133" s="20" t="s">
        <v>6233</v>
      </c>
      <c r="B6133">
        <v>5</v>
      </c>
      <c r="C6133" t="s">
        <v>73</v>
      </c>
      <c r="D6133" t="s">
        <v>88</v>
      </c>
      <c r="E6133" t="s">
        <v>94</v>
      </c>
      <c r="F6133" t="s">
        <v>35</v>
      </c>
      <c r="G6133">
        <v>5</v>
      </c>
      <c r="H6133">
        <v>2013</v>
      </c>
      <c r="I6133" t="s">
        <v>75</v>
      </c>
      <c r="J6133">
        <v>8.15</v>
      </c>
      <c r="K6133">
        <v>8.0500000000000007</v>
      </c>
      <c r="L6133">
        <v>8.24</v>
      </c>
      <c r="M6133">
        <v>32142</v>
      </c>
      <c r="N6133" t="s">
        <v>44</v>
      </c>
      <c r="O6133">
        <v>0.55778078814947396</v>
      </c>
    </row>
    <row r="6134" spans="1:15" x14ac:dyDescent="0.25">
      <c r="A6134" s="20" t="s">
        <v>6234</v>
      </c>
      <c r="B6134">
        <v>5</v>
      </c>
      <c r="C6134" t="s">
        <v>73</v>
      </c>
      <c r="D6134" t="s">
        <v>88</v>
      </c>
      <c r="E6134" t="s">
        <v>94</v>
      </c>
      <c r="F6134" t="s">
        <v>35</v>
      </c>
      <c r="G6134">
        <v>5</v>
      </c>
      <c r="H6134">
        <v>2013</v>
      </c>
      <c r="I6134" t="s">
        <v>45</v>
      </c>
      <c r="J6134">
        <v>6.4</v>
      </c>
      <c r="K6134">
        <v>6.0740363702929399</v>
      </c>
      <c r="L6134">
        <v>6.6899041879779997</v>
      </c>
      <c r="M6134">
        <v>1756</v>
      </c>
      <c r="N6134" t="s">
        <v>44</v>
      </c>
      <c r="O6134">
        <v>2.3863697995167401</v>
      </c>
    </row>
    <row r="6135" spans="1:15" x14ac:dyDescent="0.25">
      <c r="A6135" s="20" t="s">
        <v>6235</v>
      </c>
      <c r="B6135">
        <v>5</v>
      </c>
      <c r="C6135" t="s">
        <v>73</v>
      </c>
      <c r="D6135" t="s">
        <v>88</v>
      </c>
      <c r="E6135" t="s">
        <v>94</v>
      </c>
      <c r="F6135" t="s">
        <v>35</v>
      </c>
      <c r="G6135">
        <v>5</v>
      </c>
      <c r="H6135">
        <v>2013</v>
      </c>
      <c r="I6135" t="s">
        <v>46</v>
      </c>
      <c r="J6135">
        <v>9.8000000000000007</v>
      </c>
      <c r="K6135">
        <v>9.4277782004605601</v>
      </c>
      <c r="L6135">
        <v>10.196217276570099</v>
      </c>
      <c r="M6135">
        <v>2648</v>
      </c>
      <c r="N6135" t="s">
        <v>44</v>
      </c>
      <c r="O6135">
        <v>1.9433051858411801</v>
      </c>
    </row>
    <row r="6136" spans="1:15" x14ac:dyDescent="0.25">
      <c r="A6136" s="20" t="s">
        <v>6236</v>
      </c>
      <c r="B6136">
        <v>5</v>
      </c>
      <c r="C6136" t="s">
        <v>73</v>
      </c>
      <c r="D6136" t="s">
        <v>88</v>
      </c>
      <c r="E6136" t="s">
        <v>94</v>
      </c>
      <c r="F6136" t="s">
        <v>35</v>
      </c>
      <c r="G6136">
        <v>5</v>
      </c>
      <c r="H6136">
        <v>2013</v>
      </c>
      <c r="I6136" t="s">
        <v>47</v>
      </c>
      <c r="J6136">
        <v>9</v>
      </c>
      <c r="K6136">
        <v>8.7744182420653498</v>
      </c>
      <c r="L6136">
        <v>9.1751622739946708</v>
      </c>
      <c r="M6136">
        <v>8365</v>
      </c>
      <c r="N6136" t="s">
        <v>44</v>
      </c>
      <c r="O6136">
        <v>1.0933696824052099</v>
      </c>
    </row>
    <row r="6137" spans="1:15" x14ac:dyDescent="0.25">
      <c r="A6137" s="20" t="s">
        <v>6237</v>
      </c>
      <c r="B6137">
        <v>5</v>
      </c>
      <c r="C6137" t="s">
        <v>73</v>
      </c>
      <c r="D6137" t="s">
        <v>88</v>
      </c>
      <c r="E6137" t="s">
        <v>94</v>
      </c>
      <c r="F6137" t="s">
        <v>35</v>
      </c>
      <c r="G6137">
        <v>5</v>
      </c>
      <c r="H6137">
        <v>2013</v>
      </c>
      <c r="I6137" t="s">
        <v>48</v>
      </c>
      <c r="J6137">
        <v>7.7</v>
      </c>
      <c r="K6137">
        <v>6.9054334737685101</v>
      </c>
      <c r="L6137">
        <v>8.5541586069706099</v>
      </c>
      <c r="M6137">
        <v>351</v>
      </c>
      <c r="N6137" t="s">
        <v>44</v>
      </c>
      <c r="O6137">
        <v>5.3376051268362401</v>
      </c>
    </row>
    <row r="6138" spans="1:15" x14ac:dyDescent="0.25">
      <c r="A6138" s="20" t="s">
        <v>6238</v>
      </c>
      <c r="B6138">
        <v>5</v>
      </c>
      <c r="C6138" t="s">
        <v>73</v>
      </c>
      <c r="D6138" t="s">
        <v>88</v>
      </c>
      <c r="E6138" t="s">
        <v>94</v>
      </c>
      <c r="F6138" t="s">
        <v>35</v>
      </c>
      <c r="G6138">
        <v>5</v>
      </c>
      <c r="H6138">
        <v>2013</v>
      </c>
      <c r="I6138" t="s">
        <v>49</v>
      </c>
      <c r="J6138">
        <v>9.9</v>
      </c>
      <c r="K6138">
        <v>9.3768538445884904</v>
      </c>
      <c r="L6138">
        <v>10.5278172852866</v>
      </c>
      <c r="M6138">
        <v>1207</v>
      </c>
      <c r="N6138" t="s">
        <v>44</v>
      </c>
      <c r="O6138">
        <v>2.8783683125170199</v>
      </c>
    </row>
    <row r="6139" spans="1:15" x14ac:dyDescent="0.25">
      <c r="A6139" s="20" t="s">
        <v>6239</v>
      </c>
      <c r="B6139">
        <v>5</v>
      </c>
      <c r="C6139" t="s">
        <v>73</v>
      </c>
      <c r="D6139" t="s">
        <v>88</v>
      </c>
      <c r="E6139" t="s">
        <v>94</v>
      </c>
      <c r="F6139" t="s">
        <v>35</v>
      </c>
      <c r="G6139">
        <v>5</v>
      </c>
      <c r="H6139">
        <v>2013</v>
      </c>
      <c r="I6139" t="s">
        <v>50</v>
      </c>
      <c r="J6139">
        <v>6.4</v>
      </c>
      <c r="K6139">
        <v>5.5747922450533096</v>
      </c>
      <c r="L6139">
        <v>7.2277967315670999</v>
      </c>
      <c r="M6139">
        <v>245</v>
      </c>
      <c r="N6139" t="s">
        <v>44</v>
      </c>
      <c r="O6139">
        <v>6.3887656499994003</v>
      </c>
    </row>
    <row r="6140" spans="1:15" x14ac:dyDescent="0.25">
      <c r="A6140" s="20" t="s">
        <v>6240</v>
      </c>
      <c r="B6140">
        <v>5</v>
      </c>
      <c r="C6140" t="s">
        <v>73</v>
      </c>
      <c r="D6140" t="s">
        <v>88</v>
      </c>
      <c r="E6140" t="s">
        <v>94</v>
      </c>
      <c r="F6140" t="s">
        <v>35</v>
      </c>
      <c r="G6140">
        <v>5</v>
      </c>
      <c r="H6140">
        <v>2013</v>
      </c>
      <c r="I6140" t="s">
        <v>51</v>
      </c>
      <c r="J6140">
        <v>9.1999999999999993</v>
      </c>
      <c r="K6140">
        <v>8.4839481081722106</v>
      </c>
      <c r="L6140">
        <v>9.9123450260122201</v>
      </c>
      <c r="M6140">
        <v>651</v>
      </c>
      <c r="N6140" t="s">
        <v>44</v>
      </c>
      <c r="O6140">
        <v>3.9193090083481001</v>
      </c>
    </row>
    <row r="6141" spans="1:15" x14ac:dyDescent="0.25">
      <c r="A6141" s="20" t="s">
        <v>6241</v>
      </c>
      <c r="B6141">
        <v>5</v>
      </c>
      <c r="C6141" t="s">
        <v>73</v>
      </c>
      <c r="D6141" t="s">
        <v>88</v>
      </c>
      <c r="E6141" t="s">
        <v>76</v>
      </c>
      <c r="F6141" t="s">
        <v>40</v>
      </c>
      <c r="G6141">
        <v>6</v>
      </c>
      <c r="H6141">
        <v>2013</v>
      </c>
      <c r="I6141" t="s">
        <v>34</v>
      </c>
      <c r="J6141">
        <v>10.8</v>
      </c>
      <c r="K6141">
        <v>10.6743784210967</v>
      </c>
      <c r="L6141">
        <v>11.016449447701101</v>
      </c>
      <c r="M6141">
        <v>21541</v>
      </c>
      <c r="N6141" t="s">
        <v>44</v>
      </c>
      <c r="O6141">
        <v>0.68134499436502105</v>
      </c>
    </row>
    <row r="6142" spans="1:15" x14ac:dyDescent="0.25">
      <c r="A6142" s="20" t="s">
        <v>6242</v>
      </c>
      <c r="B6142">
        <v>5</v>
      </c>
      <c r="C6142" t="s">
        <v>73</v>
      </c>
      <c r="D6142" t="s">
        <v>88</v>
      </c>
      <c r="E6142" t="s">
        <v>76</v>
      </c>
      <c r="F6142" t="s">
        <v>40</v>
      </c>
      <c r="G6142">
        <v>6</v>
      </c>
      <c r="H6142">
        <v>2013</v>
      </c>
      <c r="I6142" t="s">
        <v>52</v>
      </c>
      <c r="J6142">
        <v>9.8000000000000007</v>
      </c>
      <c r="K6142">
        <v>9.5474483781488999</v>
      </c>
      <c r="L6142">
        <v>9.9844535741566691</v>
      </c>
      <c r="M6142">
        <v>11404</v>
      </c>
      <c r="N6142" t="s">
        <v>44</v>
      </c>
      <c r="O6142">
        <v>0.93642154150911905</v>
      </c>
    </row>
    <row r="6143" spans="1:15" x14ac:dyDescent="0.25">
      <c r="A6143" s="20" t="s">
        <v>6243</v>
      </c>
      <c r="B6143">
        <v>5</v>
      </c>
      <c r="C6143" t="s">
        <v>73</v>
      </c>
      <c r="D6143" t="s">
        <v>88</v>
      </c>
      <c r="E6143" t="s">
        <v>76</v>
      </c>
      <c r="F6143" t="s">
        <v>40</v>
      </c>
      <c r="G6143">
        <v>6</v>
      </c>
      <c r="H6143">
        <v>2013</v>
      </c>
      <c r="I6143" t="s">
        <v>53</v>
      </c>
      <c r="J6143">
        <v>9.8000000000000007</v>
      </c>
      <c r="K6143">
        <v>9.5296150512803699</v>
      </c>
      <c r="L6143">
        <v>10.035239114325501</v>
      </c>
      <c r="M6143">
        <v>9106</v>
      </c>
      <c r="N6143" t="s">
        <v>44</v>
      </c>
      <c r="O6143">
        <v>1.0479394191157301</v>
      </c>
    </row>
    <row r="6144" spans="1:15" x14ac:dyDescent="0.25">
      <c r="A6144" s="20" t="s">
        <v>6244</v>
      </c>
      <c r="B6144">
        <v>5</v>
      </c>
      <c r="C6144" t="s">
        <v>73</v>
      </c>
      <c r="D6144" t="s">
        <v>88</v>
      </c>
      <c r="E6144" t="s">
        <v>76</v>
      </c>
      <c r="F6144" t="s">
        <v>40</v>
      </c>
      <c r="G6144">
        <v>6</v>
      </c>
      <c r="H6144">
        <v>2013</v>
      </c>
      <c r="I6144" t="s">
        <v>54</v>
      </c>
      <c r="J6144">
        <v>10.9</v>
      </c>
      <c r="K6144">
        <v>10.572091673276301</v>
      </c>
      <c r="L6144">
        <v>11.270031358298301</v>
      </c>
      <c r="M6144">
        <v>5290</v>
      </c>
      <c r="N6144" t="s">
        <v>44</v>
      </c>
      <c r="O6144">
        <v>1.3749033305079901</v>
      </c>
    </row>
    <row r="6145" spans="1:15" x14ac:dyDescent="0.25">
      <c r="A6145" s="20" t="s">
        <v>6245</v>
      </c>
      <c r="B6145">
        <v>5</v>
      </c>
      <c r="C6145" t="s">
        <v>73</v>
      </c>
      <c r="D6145" t="s">
        <v>88</v>
      </c>
      <c r="E6145" t="s">
        <v>76</v>
      </c>
      <c r="F6145" t="s">
        <v>40</v>
      </c>
      <c r="G6145">
        <v>6</v>
      </c>
      <c r="H6145">
        <v>2013</v>
      </c>
      <c r="I6145" t="s">
        <v>55</v>
      </c>
      <c r="J6145">
        <v>9.8000000000000007</v>
      </c>
      <c r="K6145">
        <v>9.6189714080309106</v>
      </c>
      <c r="L6145">
        <v>9.9097736025940293</v>
      </c>
      <c r="M6145">
        <v>23640</v>
      </c>
      <c r="N6145" t="s">
        <v>44</v>
      </c>
      <c r="O6145">
        <v>0.65039360723460504</v>
      </c>
    </row>
    <row r="6146" spans="1:15" x14ac:dyDescent="0.25">
      <c r="A6146" s="20" t="s">
        <v>6246</v>
      </c>
      <c r="B6146">
        <v>5</v>
      </c>
      <c r="C6146" t="s">
        <v>73</v>
      </c>
      <c r="D6146" t="s">
        <v>88</v>
      </c>
      <c r="E6146" t="s">
        <v>76</v>
      </c>
      <c r="F6146" t="s">
        <v>40</v>
      </c>
      <c r="G6146">
        <v>6</v>
      </c>
      <c r="H6146">
        <v>2013</v>
      </c>
      <c r="I6146" t="s">
        <v>56</v>
      </c>
      <c r="J6146">
        <v>9.5</v>
      </c>
      <c r="K6146">
        <v>9.0226828024626293</v>
      </c>
      <c r="L6146">
        <v>10.061960165593799</v>
      </c>
      <c r="M6146">
        <v>1866</v>
      </c>
      <c r="N6146" t="s">
        <v>44</v>
      </c>
      <c r="O6146">
        <v>2.3149636727176</v>
      </c>
    </row>
    <row r="6147" spans="1:15" x14ac:dyDescent="0.25">
      <c r="A6147" s="20" t="s">
        <v>6247</v>
      </c>
      <c r="B6147">
        <v>5</v>
      </c>
      <c r="C6147" t="s">
        <v>73</v>
      </c>
      <c r="D6147" t="s">
        <v>88</v>
      </c>
      <c r="E6147" t="s">
        <v>76</v>
      </c>
      <c r="F6147" t="s">
        <v>40</v>
      </c>
      <c r="G6147">
        <v>6</v>
      </c>
      <c r="H6147">
        <v>2013</v>
      </c>
      <c r="I6147" t="s">
        <v>57</v>
      </c>
      <c r="J6147">
        <v>9.5</v>
      </c>
      <c r="K6147">
        <v>9.2834447270781801</v>
      </c>
      <c r="L6147">
        <v>9.7668855809759396</v>
      </c>
      <c r="M6147">
        <v>8181</v>
      </c>
      <c r="N6147" t="s">
        <v>44</v>
      </c>
      <c r="O6147">
        <v>1.1055968780111001</v>
      </c>
    </row>
    <row r="6148" spans="1:15" x14ac:dyDescent="0.25">
      <c r="A6148" s="20" t="s">
        <v>6248</v>
      </c>
      <c r="B6148">
        <v>5</v>
      </c>
      <c r="C6148" t="s">
        <v>73</v>
      </c>
      <c r="D6148" t="s">
        <v>88</v>
      </c>
      <c r="E6148" t="s">
        <v>76</v>
      </c>
      <c r="F6148" t="s">
        <v>40</v>
      </c>
      <c r="G6148">
        <v>6</v>
      </c>
      <c r="H6148">
        <v>2013</v>
      </c>
      <c r="I6148" t="s">
        <v>58</v>
      </c>
      <c r="J6148">
        <v>10.1</v>
      </c>
      <c r="K6148">
        <v>9.9570393949811802</v>
      </c>
      <c r="L6148">
        <v>10.250957299437401</v>
      </c>
      <c r="M6148">
        <v>24180</v>
      </c>
      <c r="N6148" t="s">
        <v>44</v>
      </c>
      <c r="O6148">
        <v>0.64309014118859098</v>
      </c>
    </row>
    <row r="6149" spans="1:15" x14ac:dyDescent="0.25">
      <c r="A6149" s="20" t="s">
        <v>6249</v>
      </c>
      <c r="B6149">
        <v>5</v>
      </c>
      <c r="C6149" t="s">
        <v>73</v>
      </c>
      <c r="D6149" t="s">
        <v>88</v>
      </c>
      <c r="E6149" t="s">
        <v>76</v>
      </c>
      <c r="F6149" t="s">
        <v>40</v>
      </c>
      <c r="G6149">
        <v>6</v>
      </c>
      <c r="H6149">
        <v>2013</v>
      </c>
      <c r="I6149" t="s">
        <v>59</v>
      </c>
      <c r="J6149">
        <v>9.5</v>
      </c>
      <c r="K6149">
        <v>9.1312417213891202</v>
      </c>
      <c r="L6149">
        <v>9.9656032972935993</v>
      </c>
      <c r="M6149">
        <v>3115</v>
      </c>
      <c r="N6149" t="s">
        <v>44</v>
      </c>
      <c r="O6149">
        <v>1.7917234365811701</v>
      </c>
    </row>
    <row r="6150" spans="1:15" x14ac:dyDescent="0.25">
      <c r="A6150" s="20" t="s">
        <v>6250</v>
      </c>
      <c r="B6150">
        <v>5</v>
      </c>
      <c r="C6150" t="s">
        <v>73</v>
      </c>
      <c r="D6150" t="s">
        <v>88</v>
      </c>
      <c r="E6150" t="s">
        <v>76</v>
      </c>
      <c r="F6150" t="s">
        <v>40</v>
      </c>
      <c r="G6150">
        <v>6</v>
      </c>
      <c r="H6150">
        <v>2013</v>
      </c>
      <c r="I6150" t="s">
        <v>60</v>
      </c>
      <c r="J6150">
        <v>11.1</v>
      </c>
      <c r="K6150">
        <v>10.949230671560001</v>
      </c>
      <c r="L6150">
        <v>11.216667624501101</v>
      </c>
      <c r="M6150">
        <v>34697</v>
      </c>
      <c r="N6150" t="s">
        <v>44</v>
      </c>
      <c r="O6150">
        <v>0.53685133442664801</v>
      </c>
    </row>
    <row r="6151" spans="1:15" x14ac:dyDescent="0.25">
      <c r="A6151" s="20" t="s">
        <v>6251</v>
      </c>
      <c r="B6151">
        <v>5</v>
      </c>
      <c r="C6151" t="s">
        <v>73</v>
      </c>
      <c r="D6151" t="s">
        <v>88</v>
      </c>
      <c r="E6151" t="s">
        <v>76</v>
      </c>
      <c r="F6151" t="s">
        <v>40</v>
      </c>
      <c r="G6151">
        <v>6</v>
      </c>
      <c r="H6151">
        <v>2013</v>
      </c>
      <c r="I6151" t="s">
        <v>61</v>
      </c>
      <c r="J6151">
        <v>9.8000000000000007</v>
      </c>
      <c r="K6151">
        <v>9.3308048449280907</v>
      </c>
      <c r="L6151">
        <v>10.211419209433499</v>
      </c>
      <c r="M6151">
        <v>2832</v>
      </c>
      <c r="N6151" t="s">
        <v>44</v>
      </c>
      <c r="O6151">
        <v>1.87911507000707</v>
      </c>
    </row>
    <row r="6152" spans="1:15" x14ac:dyDescent="0.25">
      <c r="A6152" s="20" t="s">
        <v>6252</v>
      </c>
      <c r="B6152">
        <v>5</v>
      </c>
      <c r="C6152" t="s">
        <v>73</v>
      </c>
      <c r="D6152" t="s">
        <v>88</v>
      </c>
      <c r="E6152" t="s">
        <v>76</v>
      </c>
      <c r="F6152" t="s">
        <v>40</v>
      </c>
      <c r="G6152">
        <v>6</v>
      </c>
      <c r="H6152">
        <v>2013</v>
      </c>
      <c r="I6152" t="s">
        <v>43</v>
      </c>
      <c r="J6152">
        <v>10.8</v>
      </c>
      <c r="K6152">
        <v>10.5697270854231</v>
      </c>
      <c r="L6152">
        <v>11.013213661774699</v>
      </c>
      <c r="M6152">
        <v>14064</v>
      </c>
      <c r="N6152" t="s">
        <v>44</v>
      </c>
      <c r="O6152">
        <v>0.84322907169360595</v>
      </c>
    </row>
    <row r="6153" spans="1:15" x14ac:dyDescent="0.25">
      <c r="A6153" s="20" t="s">
        <v>6253</v>
      </c>
      <c r="B6153">
        <v>5</v>
      </c>
      <c r="C6153" t="s">
        <v>73</v>
      </c>
      <c r="D6153" t="s">
        <v>88</v>
      </c>
      <c r="E6153" t="s">
        <v>76</v>
      </c>
      <c r="F6153" t="s">
        <v>40</v>
      </c>
      <c r="G6153">
        <v>6</v>
      </c>
      <c r="H6153">
        <v>2013</v>
      </c>
      <c r="I6153" t="s">
        <v>62</v>
      </c>
      <c r="J6153">
        <v>11.6</v>
      </c>
      <c r="K6153">
        <v>11.224286618141999</v>
      </c>
      <c r="L6153">
        <v>12.023403750193699</v>
      </c>
      <c r="M6153">
        <v>4695</v>
      </c>
      <c r="N6153" t="s">
        <v>44</v>
      </c>
      <c r="O6153">
        <v>1.4594264121939</v>
      </c>
    </row>
    <row r="6154" spans="1:15" x14ac:dyDescent="0.25">
      <c r="A6154" s="20" t="s">
        <v>6254</v>
      </c>
      <c r="B6154">
        <v>5</v>
      </c>
      <c r="C6154" t="s">
        <v>73</v>
      </c>
      <c r="D6154" t="s">
        <v>88</v>
      </c>
      <c r="E6154" t="s">
        <v>76</v>
      </c>
      <c r="F6154" t="s">
        <v>40</v>
      </c>
      <c r="G6154">
        <v>6</v>
      </c>
      <c r="H6154">
        <v>2013</v>
      </c>
      <c r="I6154" t="s">
        <v>75</v>
      </c>
      <c r="J6154">
        <v>10.62</v>
      </c>
      <c r="K6154">
        <v>10.57</v>
      </c>
      <c r="L6154">
        <v>10.66</v>
      </c>
      <c r="M6154">
        <v>286170</v>
      </c>
      <c r="N6154" t="s">
        <v>44</v>
      </c>
      <c r="O6154">
        <v>0.186933848992313</v>
      </c>
    </row>
    <row r="6155" spans="1:15" x14ac:dyDescent="0.25">
      <c r="A6155" s="20" t="s">
        <v>6255</v>
      </c>
      <c r="B6155">
        <v>5</v>
      </c>
      <c r="C6155" t="s">
        <v>73</v>
      </c>
      <c r="D6155" t="s">
        <v>88</v>
      </c>
      <c r="E6155" t="s">
        <v>76</v>
      </c>
      <c r="F6155" t="s">
        <v>40</v>
      </c>
      <c r="G6155">
        <v>6</v>
      </c>
      <c r="H6155">
        <v>2013</v>
      </c>
      <c r="I6155" t="s">
        <v>45</v>
      </c>
      <c r="J6155">
        <v>9.9</v>
      </c>
      <c r="K6155">
        <v>9.7773664631695691</v>
      </c>
      <c r="L6155">
        <v>10.005373364538601</v>
      </c>
      <c r="M6155">
        <v>39186</v>
      </c>
      <c r="N6155" t="s">
        <v>44</v>
      </c>
      <c r="O6155">
        <v>0.50516648863339797</v>
      </c>
    </row>
    <row r="6156" spans="1:15" x14ac:dyDescent="0.25">
      <c r="A6156" s="20" t="s">
        <v>6256</v>
      </c>
      <c r="B6156">
        <v>5</v>
      </c>
      <c r="C6156" t="s">
        <v>73</v>
      </c>
      <c r="D6156" t="s">
        <v>88</v>
      </c>
      <c r="E6156" t="s">
        <v>76</v>
      </c>
      <c r="F6156" t="s">
        <v>40</v>
      </c>
      <c r="G6156">
        <v>6</v>
      </c>
      <c r="H6156">
        <v>2013</v>
      </c>
      <c r="I6156" t="s">
        <v>46</v>
      </c>
      <c r="J6156">
        <v>11.6</v>
      </c>
      <c r="K6156">
        <v>11.374946260644</v>
      </c>
      <c r="L6156">
        <v>11.7318903498312</v>
      </c>
      <c r="M6156">
        <v>20901</v>
      </c>
      <c r="N6156" t="s">
        <v>44</v>
      </c>
      <c r="O6156">
        <v>0.69169791626696997</v>
      </c>
    </row>
    <row r="6157" spans="1:15" x14ac:dyDescent="0.25">
      <c r="A6157" s="20" t="s">
        <v>6257</v>
      </c>
      <c r="B6157">
        <v>5</v>
      </c>
      <c r="C6157" t="s">
        <v>73</v>
      </c>
      <c r="D6157" t="s">
        <v>88</v>
      </c>
      <c r="E6157" t="s">
        <v>76</v>
      </c>
      <c r="F6157" t="s">
        <v>40</v>
      </c>
      <c r="G6157">
        <v>6</v>
      </c>
      <c r="H6157">
        <v>2013</v>
      </c>
      <c r="I6157" t="s">
        <v>47</v>
      </c>
      <c r="J6157">
        <v>12.5</v>
      </c>
      <c r="K6157">
        <v>12.287889586033399</v>
      </c>
      <c r="L6157">
        <v>12.6648628015772</v>
      </c>
      <c r="M6157">
        <v>22398</v>
      </c>
      <c r="N6157" t="s">
        <v>44</v>
      </c>
      <c r="O6157">
        <v>0.66818293504224402</v>
      </c>
    </row>
    <row r="6158" spans="1:15" x14ac:dyDescent="0.25">
      <c r="A6158" s="20" t="s">
        <v>6258</v>
      </c>
      <c r="B6158">
        <v>5</v>
      </c>
      <c r="C6158" t="s">
        <v>73</v>
      </c>
      <c r="D6158" t="s">
        <v>88</v>
      </c>
      <c r="E6158" t="s">
        <v>76</v>
      </c>
      <c r="F6158" t="s">
        <v>40</v>
      </c>
      <c r="G6158">
        <v>6</v>
      </c>
      <c r="H6158">
        <v>2013</v>
      </c>
      <c r="I6158" t="s">
        <v>48</v>
      </c>
      <c r="J6158">
        <v>10.199999999999999</v>
      </c>
      <c r="K6158">
        <v>9.9770533926857201</v>
      </c>
      <c r="L6158">
        <v>10.4668713390743</v>
      </c>
      <c r="M6158">
        <v>9549</v>
      </c>
      <c r="N6158" t="s">
        <v>44</v>
      </c>
      <c r="O6158">
        <v>1.0233425997425301</v>
      </c>
    </row>
    <row r="6159" spans="1:15" x14ac:dyDescent="0.25">
      <c r="A6159" s="20" t="s">
        <v>6259</v>
      </c>
      <c r="B6159">
        <v>5</v>
      </c>
      <c r="C6159" t="s">
        <v>73</v>
      </c>
      <c r="D6159" t="s">
        <v>88</v>
      </c>
      <c r="E6159" t="s">
        <v>76</v>
      </c>
      <c r="F6159" t="s">
        <v>40</v>
      </c>
      <c r="G6159">
        <v>6</v>
      </c>
      <c r="H6159">
        <v>2013</v>
      </c>
      <c r="I6159" t="s">
        <v>49</v>
      </c>
      <c r="J6159">
        <v>12.7</v>
      </c>
      <c r="K6159">
        <v>12.4356616239609</v>
      </c>
      <c r="L6159">
        <v>12.9771324256835</v>
      </c>
      <c r="M6159">
        <v>11038</v>
      </c>
      <c r="N6159" t="s">
        <v>44</v>
      </c>
      <c r="O6159">
        <v>0.95181995401419095</v>
      </c>
    </row>
    <row r="6160" spans="1:15" x14ac:dyDescent="0.25">
      <c r="A6160" s="20" t="s">
        <v>6260</v>
      </c>
      <c r="B6160">
        <v>5</v>
      </c>
      <c r="C6160" t="s">
        <v>73</v>
      </c>
      <c r="D6160" t="s">
        <v>88</v>
      </c>
      <c r="E6160" t="s">
        <v>76</v>
      </c>
      <c r="F6160" t="s">
        <v>40</v>
      </c>
      <c r="G6160">
        <v>6</v>
      </c>
      <c r="H6160">
        <v>2013</v>
      </c>
      <c r="I6160" t="s">
        <v>50</v>
      </c>
      <c r="J6160">
        <v>10.1</v>
      </c>
      <c r="K6160">
        <v>9.8285258588004805</v>
      </c>
      <c r="L6160">
        <v>10.4613042818383</v>
      </c>
      <c r="M6160">
        <v>5813</v>
      </c>
      <c r="N6160" t="s">
        <v>44</v>
      </c>
      <c r="O6160">
        <v>1.31159526008167</v>
      </c>
    </row>
    <row r="6161" spans="1:15" x14ac:dyDescent="0.25">
      <c r="A6161" s="20" t="s">
        <v>6261</v>
      </c>
      <c r="B6161">
        <v>5</v>
      </c>
      <c r="C6161" t="s">
        <v>73</v>
      </c>
      <c r="D6161" t="s">
        <v>88</v>
      </c>
      <c r="E6161" t="s">
        <v>76</v>
      </c>
      <c r="F6161" t="s">
        <v>40</v>
      </c>
      <c r="G6161">
        <v>6</v>
      </c>
      <c r="H6161">
        <v>2013</v>
      </c>
      <c r="I6161" t="s">
        <v>51</v>
      </c>
      <c r="J6161">
        <v>11.2</v>
      </c>
      <c r="K6161">
        <v>10.928651543463801</v>
      </c>
      <c r="L6161">
        <v>11.3886736242253</v>
      </c>
      <c r="M6161">
        <v>12674</v>
      </c>
      <c r="N6161" t="s">
        <v>44</v>
      </c>
      <c r="O6161">
        <v>0.88826622414754597</v>
      </c>
    </row>
    <row r="6162" spans="1:15" x14ac:dyDescent="0.25">
      <c r="A6162" s="20" t="s">
        <v>6262</v>
      </c>
      <c r="B6162">
        <v>5</v>
      </c>
      <c r="C6162" t="s">
        <v>73</v>
      </c>
      <c r="D6162" t="s">
        <v>88</v>
      </c>
      <c r="E6162" t="s">
        <v>92</v>
      </c>
      <c r="F6162" t="s">
        <v>38</v>
      </c>
      <c r="G6162">
        <v>3</v>
      </c>
      <c r="H6162">
        <v>2014</v>
      </c>
      <c r="I6162" t="s">
        <v>34</v>
      </c>
      <c r="J6162">
        <v>13.9</v>
      </c>
      <c r="K6162">
        <v>13.539178296617401</v>
      </c>
      <c r="L6162">
        <v>14.2923521157333</v>
      </c>
      <c r="M6162">
        <v>4891</v>
      </c>
      <c r="N6162" t="s">
        <v>44</v>
      </c>
      <c r="O6162">
        <v>1.4298851919775799</v>
      </c>
    </row>
    <row r="6163" spans="1:15" x14ac:dyDescent="0.25">
      <c r="A6163" s="20" t="s">
        <v>6263</v>
      </c>
      <c r="B6163">
        <v>5</v>
      </c>
      <c r="C6163" t="s">
        <v>73</v>
      </c>
      <c r="D6163" t="s">
        <v>88</v>
      </c>
      <c r="E6163" t="s">
        <v>92</v>
      </c>
      <c r="F6163" t="s">
        <v>38</v>
      </c>
      <c r="G6163">
        <v>3</v>
      </c>
      <c r="H6163">
        <v>2014</v>
      </c>
      <c r="I6163" t="s">
        <v>52</v>
      </c>
      <c r="J6163">
        <v>11.7</v>
      </c>
      <c r="K6163">
        <v>11.162395394849501</v>
      </c>
      <c r="L6163">
        <v>12.2127093973233</v>
      </c>
      <c r="M6163">
        <v>1797</v>
      </c>
      <c r="N6163" t="s">
        <v>44</v>
      </c>
      <c r="O6163">
        <v>2.35898924810536</v>
      </c>
    </row>
    <row r="6164" spans="1:15" x14ac:dyDescent="0.25">
      <c r="A6164" s="20" t="s">
        <v>6264</v>
      </c>
      <c r="B6164">
        <v>5</v>
      </c>
      <c r="C6164" t="s">
        <v>73</v>
      </c>
      <c r="D6164" t="s">
        <v>88</v>
      </c>
      <c r="E6164" t="s">
        <v>92</v>
      </c>
      <c r="F6164" t="s">
        <v>38</v>
      </c>
      <c r="G6164">
        <v>3</v>
      </c>
      <c r="H6164">
        <v>2014</v>
      </c>
      <c r="I6164" t="s">
        <v>53</v>
      </c>
      <c r="J6164">
        <v>11.2</v>
      </c>
      <c r="K6164">
        <v>10.905233667412899</v>
      </c>
      <c r="L6164">
        <v>11.409389708521401</v>
      </c>
      <c r="M6164">
        <v>7376</v>
      </c>
      <c r="N6164" t="s">
        <v>44</v>
      </c>
      <c r="O6164">
        <v>1.16436608208156</v>
      </c>
    </row>
    <row r="6165" spans="1:15" x14ac:dyDescent="0.25">
      <c r="A6165" s="20" t="s">
        <v>6265</v>
      </c>
      <c r="B6165">
        <v>5</v>
      </c>
      <c r="C6165" t="s">
        <v>73</v>
      </c>
      <c r="D6165" t="s">
        <v>88</v>
      </c>
      <c r="E6165" t="s">
        <v>92</v>
      </c>
      <c r="F6165" t="s">
        <v>38</v>
      </c>
      <c r="G6165">
        <v>3</v>
      </c>
      <c r="H6165">
        <v>2014</v>
      </c>
      <c r="I6165" t="s">
        <v>54</v>
      </c>
      <c r="J6165">
        <v>11.2</v>
      </c>
      <c r="K6165">
        <v>10.2654231655064</v>
      </c>
      <c r="L6165">
        <v>12.194301419925299</v>
      </c>
      <c r="M6165">
        <v>493</v>
      </c>
      <c r="N6165" t="s">
        <v>44</v>
      </c>
      <c r="O6165">
        <v>4.5037734911104499</v>
      </c>
    </row>
    <row r="6166" spans="1:15" x14ac:dyDescent="0.25">
      <c r="A6166" s="20" t="s">
        <v>6266</v>
      </c>
      <c r="B6166">
        <v>5</v>
      </c>
      <c r="C6166" t="s">
        <v>73</v>
      </c>
      <c r="D6166" t="s">
        <v>88</v>
      </c>
      <c r="E6166" t="s">
        <v>92</v>
      </c>
      <c r="F6166" t="s">
        <v>38</v>
      </c>
      <c r="G6166">
        <v>3</v>
      </c>
      <c r="H6166">
        <v>2014</v>
      </c>
      <c r="I6166" t="s">
        <v>55</v>
      </c>
      <c r="J6166">
        <v>12.2</v>
      </c>
      <c r="K6166">
        <v>11.8437448782327</v>
      </c>
      <c r="L6166">
        <v>12.6068193278306</v>
      </c>
      <c r="M6166">
        <v>3606</v>
      </c>
      <c r="N6166" t="s">
        <v>44</v>
      </c>
      <c r="O6166">
        <v>1.6652795114811301</v>
      </c>
    </row>
    <row r="6167" spans="1:15" x14ac:dyDescent="0.25">
      <c r="A6167" s="20" t="s">
        <v>6267</v>
      </c>
      <c r="B6167">
        <v>5</v>
      </c>
      <c r="C6167" t="s">
        <v>73</v>
      </c>
      <c r="D6167" t="s">
        <v>88</v>
      </c>
      <c r="E6167" t="s">
        <v>92</v>
      </c>
      <c r="F6167" t="s">
        <v>38</v>
      </c>
      <c r="G6167">
        <v>3</v>
      </c>
      <c r="H6167">
        <v>2014</v>
      </c>
      <c r="I6167" t="s">
        <v>56</v>
      </c>
      <c r="J6167">
        <v>10.6</v>
      </c>
      <c r="K6167">
        <v>10.194172888616601</v>
      </c>
      <c r="L6167">
        <v>10.976404142776801</v>
      </c>
      <c r="M6167">
        <v>2734</v>
      </c>
      <c r="N6167" t="s">
        <v>44</v>
      </c>
      <c r="O6167">
        <v>1.9124969220777399</v>
      </c>
    </row>
    <row r="6168" spans="1:15" x14ac:dyDescent="0.25">
      <c r="A6168" s="20" t="s">
        <v>6268</v>
      </c>
      <c r="B6168">
        <v>5</v>
      </c>
      <c r="C6168" t="s">
        <v>73</v>
      </c>
      <c r="D6168" t="s">
        <v>88</v>
      </c>
      <c r="E6168" t="s">
        <v>92</v>
      </c>
      <c r="F6168" t="s">
        <v>38</v>
      </c>
      <c r="G6168">
        <v>3</v>
      </c>
      <c r="H6168">
        <v>2014</v>
      </c>
      <c r="I6168" t="s">
        <v>57</v>
      </c>
      <c r="J6168">
        <v>12.8</v>
      </c>
      <c r="K6168">
        <v>12.3973319998936</v>
      </c>
      <c r="L6168">
        <v>13.3094123790371</v>
      </c>
      <c r="M6168">
        <v>2794</v>
      </c>
      <c r="N6168" t="s">
        <v>44</v>
      </c>
      <c r="O6168">
        <v>1.8918504347032901</v>
      </c>
    </row>
    <row r="6169" spans="1:15" x14ac:dyDescent="0.25">
      <c r="A6169" s="20" t="s">
        <v>6269</v>
      </c>
      <c r="B6169">
        <v>5</v>
      </c>
      <c r="C6169" t="s">
        <v>73</v>
      </c>
      <c r="D6169" t="s">
        <v>88</v>
      </c>
      <c r="E6169" t="s">
        <v>92</v>
      </c>
      <c r="F6169" t="s">
        <v>38</v>
      </c>
      <c r="G6169">
        <v>3</v>
      </c>
      <c r="H6169">
        <v>2014</v>
      </c>
      <c r="I6169" t="s">
        <v>58</v>
      </c>
      <c r="J6169">
        <v>13.1</v>
      </c>
      <c r="K6169">
        <v>12.8615301849108</v>
      </c>
      <c r="L6169">
        <v>13.301886196834401</v>
      </c>
      <c r="M6169">
        <v>12136</v>
      </c>
      <c r="N6169" t="s">
        <v>44</v>
      </c>
      <c r="O6169">
        <v>0.90774155266449696</v>
      </c>
    </row>
    <row r="6170" spans="1:15" x14ac:dyDescent="0.25">
      <c r="A6170" s="20" t="s">
        <v>6270</v>
      </c>
      <c r="B6170">
        <v>5</v>
      </c>
      <c r="C6170" t="s">
        <v>73</v>
      </c>
      <c r="D6170" t="s">
        <v>88</v>
      </c>
      <c r="E6170" t="s">
        <v>92</v>
      </c>
      <c r="F6170" t="s">
        <v>38</v>
      </c>
      <c r="G6170">
        <v>3</v>
      </c>
      <c r="H6170">
        <v>2014</v>
      </c>
      <c r="I6170" t="s">
        <v>59</v>
      </c>
      <c r="J6170">
        <v>12.7</v>
      </c>
      <c r="K6170">
        <v>11.972993856459899</v>
      </c>
      <c r="L6170">
        <v>13.4834863551102</v>
      </c>
      <c r="M6170">
        <v>1014</v>
      </c>
      <c r="N6170" t="s">
        <v>44</v>
      </c>
      <c r="O6170">
        <v>3.1403714651066399</v>
      </c>
    </row>
    <row r="6171" spans="1:15" x14ac:dyDescent="0.25">
      <c r="A6171" s="20" t="s">
        <v>6271</v>
      </c>
      <c r="B6171">
        <v>5</v>
      </c>
      <c r="C6171" t="s">
        <v>73</v>
      </c>
      <c r="D6171" t="s">
        <v>88</v>
      </c>
      <c r="E6171" t="s">
        <v>92</v>
      </c>
      <c r="F6171" t="s">
        <v>38</v>
      </c>
      <c r="G6171">
        <v>3</v>
      </c>
      <c r="H6171">
        <v>2014</v>
      </c>
      <c r="I6171" t="s">
        <v>60</v>
      </c>
      <c r="J6171">
        <v>14</v>
      </c>
      <c r="K6171">
        <v>13.739542142010899</v>
      </c>
      <c r="L6171">
        <v>14.343755715739301</v>
      </c>
      <c r="M6171">
        <v>7241</v>
      </c>
      <c r="N6171" t="s">
        <v>44</v>
      </c>
      <c r="O6171">
        <v>1.1751700814531001</v>
      </c>
    </row>
    <row r="6172" spans="1:15" x14ac:dyDescent="0.25">
      <c r="A6172" s="20" t="s">
        <v>6272</v>
      </c>
      <c r="B6172">
        <v>5</v>
      </c>
      <c r="C6172" t="s">
        <v>73</v>
      </c>
      <c r="D6172" t="s">
        <v>88</v>
      </c>
      <c r="E6172" t="s">
        <v>92</v>
      </c>
      <c r="F6172" t="s">
        <v>38</v>
      </c>
      <c r="G6172">
        <v>3</v>
      </c>
      <c r="H6172">
        <v>2014</v>
      </c>
      <c r="I6172" t="s">
        <v>61</v>
      </c>
      <c r="J6172">
        <v>10.5</v>
      </c>
      <c r="K6172">
        <v>9.59591280928686</v>
      </c>
      <c r="L6172">
        <v>11.563233164589001</v>
      </c>
      <c r="M6172">
        <v>447</v>
      </c>
      <c r="N6172" t="s">
        <v>44</v>
      </c>
      <c r="O6172">
        <v>4.7298376984040198</v>
      </c>
    </row>
    <row r="6173" spans="1:15" x14ac:dyDescent="0.25">
      <c r="A6173" s="20" t="s">
        <v>6273</v>
      </c>
      <c r="B6173">
        <v>5</v>
      </c>
      <c r="C6173" t="s">
        <v>73</v>
      </c>
      <c r="D6173" t="s">
        <v>88</v>
      </c>
      <c r="E6173" t="s">
        <v>92</v>
      </c>
      <c r="F6173" t="s">
        <v>38</v>
      </c>
      <c r="G6173">
        <v>3</v>
      </c>
      <c r="H6173">
        <v>2014</v>
      </c>
      <c r="I6173" t="s">
        <v>43</v>
      </c>
      <c r="J6173">
        <v>13.5</v>
      </c>
      <c r="K6173">
        <v>13.2189757798158</v>
      </c>
      <c r="L6173">
        <v>13.8096680870615</v>
      </c>
      <c r="M6173">
        <v>7428</v>
      </c>
      <c r="N6173" t="s">
        <v>44</v>
      </c>
      <c r="O6173">
        <v>1.1602833293707699</v>
      </c>
    </row>
    <row r="6174" spans="1:15" x14ac:dyDescent="0.25">
      <c r="A6174" s="20" t="s">
        <v>6274</v>
      </c>
      <c r="B6174">
        <v>5</v>
      </c>
      <c r="C6174" t="s">
        <v>73</v>
      </c>
      <c r="D6174" t="s">
        <v>88</v>
      </c>
      <c r="E6174" t="s">
        <v>92</v>
      </c>
      <c r="F6174" t="s">
        <v>38</v>
      </c>
      <c r="G6174">
        <v>3</v>
      </c>
      <c r="H6174">
        <v>2014</v>
      </c>
      <c r="I6174" t="s">
        <v>62</v>
      </c>
      <c r="J6174">
        <v>13.3</v>
      </c>
      <c r="K6174">
        <v>12.805905344569601</v>
      </c>
      <c r="L6174">
        <v>13.832193919102099</v>
      </c>
      <c r="M6174">
        <v>2409</v>
      </c>
      <c r="N6174" t="s">
        <v>44</v>
      </c>
      <c r="O6174">
        <v>2.0374248554268202</v>
      </c>
    </row>
    <row r="6175" spans="1:15" x14ac:dyDescent="0.25">
      <c r="A6175" s="20" t="s">
        <v>6275</v>
      </c>
      <c r="B6175">
        <v>5</v>
      </c>
      <c r="C6175" t="s">
        <v>73</v>
      </c>
      <c r="D6175" t="s">
        <v>88</v>
      </c>
      <c r="E6175" t="s">
        <v>92</v>
      </c>
      <c r="F6175" t="s">
        <v>38</v>
      </c>
      <c r="G6175">
        <v>3</v>
      </c>
      <c r="H6175">
        <v>2014</v>
      </c>
      <c r="I6175" t="s">
        <v>75</v>
      </c>
      <c r="J6175">
        <v>12.93</v>
      </c>
      <c r="K6175">
        <v>12.86</v>
      </c>
      <c r="L6175">
        <v>13.01</v>
      </c>
      <c r="M6175">
        <v>95740</v>
      </c>
      <c r="N6175" t="s">
        <v>44</v>
      </c>
      <c r="O6175">
        <v>0.323186557373495</v>
      </c>
    </row>
    <row r="6176" spans="1:15" x14ac:dyDescent="0.25">
      <c r="A6176" s="20" t="s">
        <v>6276</v>
      </c>
      <c r="B6176">
        <v>5</v>
      </c>
      <c r="C6176" t="s">
        <v>73</v>
      </c>
      <c r="D6176" t="s">
        <v>88</v>
      </c>
      <c r="E6176" t="s">
        <v>92</v>
      </c>
      <c r="F6176" t="s">
        <v>38</v>
      </c>
      <c r="G6176">
        <v>3</v>
      </c>
      <c r="H6176">
        <v>2014</v>
      </c>
      <c r="I6176" t="s">
        <v>45</v>
      </c>
      <c r="J6176">
        <v>12</v>
      </c>
      <c r="K6176">
        <v>11.706175628870101</v>
      </c>
      <c r="L6176">
        <v>12.3230179221309</v>
      </c>
      <c r="M6176">
        <v>5350</v>
      </c>
      <c r="N6176" t="s">
        <v>44</v>
      </c>
      <c r="O6176">
        <v>1.3671718540493301</v>
      </c>
    </row>
    <row r="6177" spans="1:15" x14ac:dyDescent="0.25">
      <c r="A6177" s="20" t="s">
        <v>6277</v>
      </c>
      <c r="B6177">
        <v>5</v>
      </c>
      <c r="C6177" t="s">
        <v>73</v>
      </c>
      <c r="D6177" t="s">
        <v>88</v>
      </c>
      <c r="E6177" t="s">
        <v>92</v>
      </c>
      <c r="F6177" t="s">
        <v>38</v>
      </c>
      <c r="G6177">
        <v>3</v>
      </c>
      <c r="H6177">
        <v>2014</v>
      </c>
      <c r="I6177" t="s">
        <v>46</v>
      </c>
      <c r="J6177">
        <v>14</v>
      </c>
      <c r="K6177">
        <v>13.6321099597691</v>
      </c>
      <c r="L6177">
        <v>14.393254432448799</v>
      </c>
      <c r="M6177">
        <v>4688</v>
      </c>
      <c r="N6177" t="s">
        <v>44</v>
      </c>
      <c r="O6177">
        <v>1.4605155945924599</v>
      </c>
    </row>
    <row r="6178" spans="1:15" x14ac:dyDescent="0.25">
      <c r="A6178" s="20" t="s">
        <v>6278</v>
      </c>
      <c r="B6178">
        <v>5</v>
      </c>
      <c r="C6178" t="s">
        <v>73</v>
      </c>
      <c r="D6178" t="s">
        <v>88</v>
      </c>
      <c r="E6178" t="s">
        <v>92</v>
      </c>
      <c r="F6178" t="s">
        <v>38</v>
      </c>
      <c r="G6178">
        <v>3</v>
      </c>
      <c r="H6178">
        <v>2014</v>
      </c>
      <c r="I6178" t="s">
        <v>47</v>
      </c>
      <c r="J6178">
        <v>14.2</v>
      </c>
      <c r="K6178">
        <v>13.997404704029099</v>
      </c>
      <c r="L6178">
        <v>14.4605067866457</v>
      </c>
      <c r="M6178">
        <v>12532</v>
      </c>
      <c r="N6178" t="s">
        <v>44</v>
      </c>
      <c r="O6178">
        <v>0.89328451766080597</v>
      </c>
    </row>
    <row r="6179" spans="1:15" x14ac:dyDescent="0.25">
      <c r="A6179" s="20" t="s">
        <v>6279</v>
      </c>
      <c r="B6179">
        <v>5</v>
      </c>
      <c r="C6179" t="s">
        <v>73</v>
      </c>
      <c r="D6179" t="s">
        <v>88</v>
      </c>
      <c r="E6179" t="s">
        <v>92</v>
      </c>
      <c r="F6179" t="s">
        <v>38</v>
      </c>
      <c r="G6179">
        <v>3</v>
      </c>
      <c r="H6179">
        <v>2014</v>
      </c>
      <c r="I6179" t="s">
        <v>48</v>
      </c>
      <c r="J6179">
        <v>12.3</v>
      </c>
      <c r="K6179">
        <v>11.968298462558799</v>
      </c>
      <c r="L6179">
        <v>12.592658987219499</v>
      </c>
      <c r="M6179">
        <v>5501</v>
      </c>
      <c r="N6179" t="s">
        <v>44</v>
      </c>
      <c r="O6179">
        <v>1.34827715984648</v>
      </c>
    </row>
    <row r="6180" spans="1:15" x14ac:dyDescent="0.25">
      <c r="A6180" s="20" t="s">
        <v>6280</v>
      </c>
      <c r="B6180">
        <v>5</v>
      </c>
      <c r="C6180" t="s">
        <v>73</v>
      </c>
      <c r="D6180" t="s">
        <v>88</v>
      </c>
      <c r="E6180" t="s">
        <v>92</v>
      </c>
      <c r="F6180" t="s">
        <v>38</v>
      </c>
      <c r="G6180">
        <v>3</v>
      </c>
      <c r="H6180">
        <v>2014</v>
      </c>
      <c r="I6180" t="s">
        <v>49</v>
      </c>
      <c r="J6180">
        <v>15.2</v>
      </c>
      <c r="K6180">
        <v>14.791040424190101</v>
      </c>
      <c r="L6180">
        <v>15.6800074612341</v>
      </c>
      <c r="M6180">
        <v>3950</v>
      </c>
      <c r="N6180" t="s">
        <v>44</v>
      </c>
      <c r="O6180">
        <v>1.59111456835146</v>
      </c>
    </row>
    <row r="6181" spans="1:15" x14ac:dyDescent="0.25">
      <c r="A6181" s="20" t="s">
        <v>6281</v>
      </c>
      <c r="B6181">
        <v>5</v>
      </c>
      <c r="C6181" t="s">
        <v>73</v>
      </c>
      <c r="D6181" t="s">
        <v>88</v>
      </c>
      <c r="E6181" t="s">
        <v>92</v>
      </c>
      <c r="F6181" t="s">
        <v>38</v>
      </c>
      <c r="G6181">
        <v>3</v>
      </c>
      <c r="H6181">
        <v>2014</v>
      </c>
      <c r="I6181" t="s">
        <v>50</v>
      </c>
      <c r="J6181">
        <v>11.6</v>
      </c>
      <c r="K6181">
        <v>11.2841486567025</v>
      </c>
      <c r="L6181">
        <v>11.9154558669459</v>
      </c>
      <c r="M6181">
        <v>4856</v>
      </c>
      <c r="N6181" t="s">
        <v>44</v>
      </c>
      <c r="O6181">
        <v>1.4350289448257301</v>
      </c>
    </row>
    <row r="6182" spans="1:15" x14ac:dyDescent="0.25">
      <c r="A6182" s="20" t="s">
        <v>6282</v>
      </c>
      <c r="B6182">
        <v>5</v>
      </c>
      <c r="C6182" t="s">
        <v>73</v>
      </c>
      <c r="D6182" t="s">
        <v>88</v>
      </c>
      <c r="E6182" t="s">
        <v>92</v>
      </c>
      <c r="F6182" t="s">
        <v>38</v>
      </c>
      <c r="G6182">
        <v>3</v>
      </c>
      <c r="H6182">
        <v>2014</v>
      </c>
      <c r="I6182" t="s">
        <v>51</v>
      </c>
      <c r="J6182">
        <v>13.5</v>
      </c>
      <c r="K6182">
        <v>13.164198480627601</v>
      </c>
      <c r="L6182">
        <v>13.9127071516503</v>
      </c>
      <c r="M6182">
        <v>4497</v>
      </c>
      <c r="N6182" t="s">
        <v>44</v>
      </c>
      <c r="O6182">
        <v>1.4912091375849701</v>
      </c>
    </row>
    <row r="6183" spans="1:15" x14ac:dyDescent="0.25">
      <c r="A6183" s="20" t="s">
        <v>6283</v>
      </c>
      <c r="B6183">
        <v>5</v>
      </c>
      <c r="C6183" t="s">
        <v>73</v>
      </c>
      <c r="D6183" t="s">
        <v>88</v>
      </c>
      <c r="E6183" t="s">
        <v>93</v>
      </c>
      <c r="F6183" t="s">
        <v>42</v>
      </c>
      <c r="G6183">
        <v>4</v>
      </c>
      <c r="H6183">
        <v>2014</v>
      </c>
      <c r="I6183" t="s">
        <v>34</v>
      </c>
      <c r="J6183">
        <v>12.1</v>
      </c>
      <c r="K6183">
        <v>11.8130595818911</v>
      </c>
      <c r="L6183">
        <v>12.334592655618099</v>
      </c>
      <c r="M6183">
        <v>7640</v>
      </c>
      <c r="N6183" t="s">
        <v>44</v>
      </c>
      <c r="O6183">
        <v>1.14407190489069</v>
      </c>
    </row>
    <row r="6184" spans="1:15" x14ac:dyDescent="0.25">
      <c r="A6184" s="20" t="s">
        <v>6284</v>
      </c>
      <c r="B6184">
        <v>5</v>
      </c>
      <c r="C6184" t="s">
        <v>73</v>
      </c>
      <c r="D6184" t="s">
        <v>88</v>
      </c>
      <c r="E6184" t="s">
        <v>93</v>
      </c>
      <c r="F6184" t="s">
        <v>42</v>
      </c>
      <c r="G6184">
        <v>4</v>
      </c>
      <c r="H6184">
        <v>2014</v>
      </c>
      <c r="I6184" t="s">
        <v>52</v>
      </c>
      <c r="J6184">
        <v>10.8</v>
      </c>
      <c r="K6184">
        <v>9.7302356876129803</v>
      </c>
      <c r="L6184">
        <v>12.0325570764314</v>
      </c>
      <c r="M6184">
        <v>313</v>
      </c>
      <c r="N6184" t="s">
        <v>44</v>
      </c>
      <c r="O6184">
        <v>5.6523341894422199</v>
      </c>
    </row>
    <row r="6185" spans="1:15" x14ac:dyDescent="0.25">
      <c r="A6185" s="20" t="s">
        <v>6285</v>
      </c>
      <c r="B6185">
        <v>5</v>
      </c>
      <c r="C6185" t="s">
        <v>73</v>
      </c>
      <c r="D6185" t="s">
        <v>88</v>
      </c>
      <c r="E6185" t="s">
        <v>93</v>
      </c>
      <c r="F6185" t="s">
        <v>42</v>
      </c>
      <c r="G6185">
        <v>4</v>
      </c>
      <c r="H6185">
        <v>2014</v>
      </c>
      <c r="I6185" t="s">
        <v>53</v>
      </c>
      <c r="J6185">
        <v>9.9</v>
      </c>
      <c r="K6185">
        <v>9.1416575234058897</v>
      </c>
      <c r="L6185">
        <v>10.756234213399701</v>
      </c>
      <c r="M6185">
        <v>546</v>
      </c>
      <c r="N6185" t="s">
        <v>44</v>
      </c>
      <c r="O6185">
        <v>4.2796049251091297</v>
      </c>
    </row>
    <row r="6186" spans="1:15" x14ac:dyDescent="0.25">
      <c r="A6186" s="20" t="s">
        <v>6286</v>
      </c>
      <c r="B6186">
        <v>5</v>
      </c>
      <c r="C6186" t="s">
        <v>73</v>
      </c>
      <c r="D6186" t="s">
        <v>88</v>
      </c>
      <c r="E6186" t="s">
        <v>93</v>
      </c>
      <c r="F6186" t="s">
        <v>42</v>
      </c>
      <c r="G6186">
        <v>4</v>
      </c>
      <c r="H6186">
        <v>2014</v>
      </c>
      <c r="I6186" t="s">
        <v>54</v>
      </c>
      <c r="J6186">
        <v>12.5</v>
      </c>
      <c r="K6186">
        <v>10.2523969991288</v>
      </c>
      <c r="L6186">
        <v>15.072814640616301</v>
      </c>
      <c r="M6186">
        <v>96</v>
      </c>
      <c r="N6186" t="s">
        <v>44</v>
      </c>
      <c r="O6186">
        <v>10.2062072615966</v>
      </c>
    </row>
    <row r="6187" spans="1:15" x14ac:dyDescent="0.25">
      <c r="A6187" s="20" t="s">
        <v>6287</v>
      </c>
      <c r="B6187">
        <v>5</v>
      </c>
      <c r="C6187" t="s">
        <v>73</v>
      </c>
      <c r="D6187" t="s">
        <v>88</v>
      </c>
      <c r="E6187" t="s">
        <v>93</v>
      </c>
      <c r="F6187" t="s">
        <v>42</v>
      </c>
      <c r="G6187">
        <v>4</v>
      </c>
      <c r="H6187">
        <v>2014</v>
      </c>
      <c r="I6187" t="s">
        <v>55</v>
      </c>
      <c r="J6187">
        <v>11</v>
      </c>
      <c r="K6187">
        <v>10.278450752443799</v>
      </c>
      <c r="L6187">
        <v>11.733100470555501</v>
      </c>
      <c r="M6187">
        <v>793</v>
      </c>
      <c r="N6187" t="s">
        <v>44</v>
      </c>
      <c r="O6187">
        <v>3.5511041211421701</v>
      </c>
    </row>
    <row r="6188" spans="1:15" x14ac:dyDescent="0.25">
      <c r="A6188" s="20" t="s">
        <v>6288</v>
      </c>
      <c r="B6188">
        <v>5</v>
      </c>
      <c r="C6188" t="s">
        <v>73</v>
      </c>
      <c r="D6188" t="s">
        <v>88</v>
      </c>
      <c r="E6188" t="s">
        <v>93</v>
      </c>
      <c r="F6188" t="s">
        <v>42</v>
      </c>
      <c r="G6188">
        <v>4</v>
      </c>
      <c r="H6188">
        <v>2014</v>
      </c>
      <c r="I6188" t="s">
        <v>56</v>
      </c>
      <c r="J6188">
        <v>9.3000000000000007</v>
      </c>
      <c r="K6188">
        <v>8.0273066561193591</v>
      </c>
      <c r="L6188">
        <v>10.794966240655301</v>
      </c>
      <c r="M6188">
        <v>165</v>
      </c>
      <c r="N6188" t="s">
        <v>44</v>
      </c>
      <c r="O6188">
        <v>7.7849894416152301</v>
      </c>
    </row>
    <row r="6189" spans="1:15" x14ac:dyDescent="0.25">
      <c r="A6189" s="20" t="s">
        <v>6289</v>
      </c>
      <c r="B6189">
        <v>5</v>
      </c>
      <c r="C6189" t="s">
        <v>73</v>
      </c>
      <c r="D6189" t="s">
        <v>88</v>
      </c>
      <c r="E6189" t="s">
        <v>93</v>
      </c>
      <c r="F6189" t="s">
        <v>42</v>
      </c>
      <c r="G6189">
        <v>4</v>
      </c>
      <c r="H6189">
        <v>2014</v>
      </c>
      <c r="I6189" t="s">
        <v>57</v>
      </c>
      <c r="J6189">
        <v>10.8</v>
      </c>
      <c r="K6189">
        <v>9.5022548406896199</v>
      </c>
      <c r="L6189">
        <v>12.2416530262044</v>
      </c>
      <c r="M6189">
        <v>222</v>
      </c>
      <c r="N6189" t="s">
        <v>44</v>
      </c>
      <c r="O6189">
        <v>6.7115605521402397</v>
      </c>
    </row>
    <row r="6190" spans="1:15" x14ac:dyDescent="0.25">
      <c r="A6190" s="20" t="s">
        <v>6290</v>
      </c>
      <c r="B6190">
        <v>5</v>
      </c>
      <c r="C6190" t="s">
        <v>73</v>
      </c>
      <c r="D6190" t="s">
        <v>88</v>
      </c>
      <c r="E6190" t="s">
        <v>93</v>
      </c>
      <c r="F6190" t="s">
        <v>42</v>
      </c>
      <c r="G6190">
        <v>4</v>
      </c>
      <c r="H6190">
        <v>2014</v>
      </c>
      <c r="I6190" t="s">
        <v>58</v>
      </c>
      <c r="J6190">
        <v>11.1</v>
      </c>
      <c r="K6190">
        <v>10.6086264899947</v>
      </c>
      <c r="L6190">
        <v>11.595534707098199</v>
      </c>
      <c r="M6190">
        <v>1751</v>
      </c>
      <c r="N6190" t="s">
        <v>44</v>
      </c>
      <c r="O6190">
        <v>2.3897745234617598</v>
      </c>
    </row>
    <row r="6191" spans="1:15" x14ac:dyDescent="0.25">
      <c r="A6191" s="20" t="s">
        <v>6291</v>
      </c>
      <c r="B6191">
        <v>5</v>
      </c>
      <c r="C6191" t="s">
        <v>73</v>
      </c>
      <c r="D6191" t="s">
        <v>88</v>
      </c>
      <c r="E6191" t="s">
        <v>93</v>
      </c>
      <c r="F6191" t="s">
        <v>42</v>
      </c>
      <c r="G6191">
        <v>4</v>
      </c>
      <c r="H6191">
        <v>2014</v>
      </c>
      <c r="I6191" t="s">
        <v>59</v>
      </c>
      <c r="J6191">
        <v>14.6</v>
      </c>
      <c r="K6191">
        <v>12.7310418777795</v>
      </c>
      <c r="L6191">
        <v>16.776438881796601</v>
      </c>
      <c r="M6191">
        <v>180</v>
      </c>
      <c r="N6191" t="s">
        <v>44</v>
      </c>
      <c r="O6191">
        <v>7.4535599249992996</v>
      </c>
    </row>
    <row r="6192" spans="1:15" x14ac:dyDescent="0.25">
      <c r="A6192" s="20" t="s">
        <v>6292</v>
      </c>
      <c r="B6192">
        <v>5</v>
      </c>
      <c r="C6192" t="s">
        <v>73</v>
      </c>
      <c r="D6192" t="s">
        <v>88</v>
      </c>
      <c r="E6192" t="s">
        <v>93</v>
      </c>
      <c r="F6192" t="s">
        <v>42</v>
      </c>
      <c r="G6192">
        <v>4</v>
      </c>
      <c r="H6192">
        <v>2014</v>
      </c>
      <c r="I6192" t="s">
        <v>60</v>
      </c>
      <c r="J6192">
        <v>12</v>
      </c>
      <c r="K6192">
        <v>11.741204748013599</v>
      </c>
      <c r="L6192">
        <v>12.3245983736466</v>
      </c>
      <c r="M6192">
        <v>5877</v>
      </c>
      <c r="N6192" t="s">
        <v>44</v>
      </c>
      <c r="O6192">
        <v>1.3044341336580501</v>
      </c>
    </row>
    <row r="6193" spans="1:15" x14ac:dyDescent="0.25">
      <c r="A6193" s="20" t="s">
        <v>6293</v>
      </c>
      <c r="B6193">
        <v>5</v>
      </c>
      <c r="C6193" t="s">
        <v>73</v>
      </c>
      <c r="D6193" t="s">
        <v>88</v>
      </c>
      <c r="E6193" t="s">
        <v>93</v>
      </c>
      <c r="F6193" t="s">
        <v>42</v>
      </c>
      <c r="G6193">
        <v>4</v>
      </c>
      <c r="H6193">
        <v>2014</v>
      </c>
      <c r="I6193" t="s">
        <v>61</v>
      </c>
      <c r="J6193">
        <v>8</v>
      </c>
      <c r="K6193">
        <v>5.4770907985274402</v>
      </c>
      <c r="L6193">
        <v>11.255809244269701</v>
      </c>
      <c r="M6193">
        <v>30</v>
      </c>
      <c r="N6193" t="s">
        <v>44</v>
      </c>
      <c r="O6193">
        <v>18.257418583505501</v>
      </c>
    </row>
    <row r="6194" spans="1:15" x14ac:dyDescent="0.25">
      <c r="A6194" s="20" t="s">
        <v>6294</v>
      </c>
      <c r="B6194">
        <v>5</v>
      </c>
      <c r="C6194" t="s">
        <v>73</v>
      </c>
      <c r="D6194" t="s">
        <v>88</v>
      </c>
      <c r="E6194" t="s">
        <v>93</v>
      </c>
      <c r="F6194" t="s">
        <v>42</v>
      </c>
      <c r="G6194">
        <v>4</v>
      </c>
      <c r="H6194">
        <v>2014</v>
      </c>
      <c r="I6194" t="s">
        <v>43</v>
      </c>
      <c r="J6194">
        <v>12.1</v>
      </c>
      <c r="K6194">
        <v>11.228074238852299</v>
      </c>
      <c r="L6194">
        <v>13.054293955490801</v>
      </c>
      <c r="M6194">
        <v>587</v>
      </c>
      <c r="N6194" t="s">
        <v>44</v>
      </c>
      <c r="O6194">
        <v>4.12744171706498</v>
      </c>
    </row>
    <row r="6195" spans="1:15" x14ac:dyDescent="0.25">
      <c r="A6195" s="20" t="s">
        <v>6295</v>
      </c>
      <c r="B6195">
        <v>5</v>
      </c>
      <c r="C6195" t="s">
        <v>73</v>
      </c>
      <c r="D6195" t="s">
        <v>88</v>
      </c>
      <c r="E6195" t="s">
        <v>93</v>
      </c>
      <c r="F6195" t="s">
        <v>42</v>
      </c>
      <c r="G6195">
        <v>4</v>
      </c>
      <c r="H6195">
        <v>2014</v>
      </c>
      <c r="I6195" t="s">
        <v>62</v>
      </c>
      <c r="J6195">
        <v>9.4</v>
      </c>
      <c r="K6195">
        <v>8.1777721565100805</v>
      </c>
      <c r="L6195">
        <v>10.7383961511112</v>
      </c>
      <c r="M6195">
        <v>196</v>
      </c>
      <c r="N6195" t="s">
        <v>44</v>
      </c>
      <c r="O6195">
        <v>7.1428571428571397</v>
      </c>
    </row>
    <row r="6196" spans="1:15" x14ac:dyDescent="0.25">
      <c r="A6196" s="20" t="s">
        <v>6296</v>
      </c>
      <c r="B6196">
        <v>5</v>
      </c>
      <c r="C6196" t="s">
        <v>73</v>
      </c>
      <c r="D6196" t="s">
        <v>88</v>
      </c>
      <c r="E6196" t="s">
        <v>93</v>
      </c>
      <c r="F6196" t="s">
        <v>42</v>
      </c>
      <c r="G6196">
        <v>4</v>
      </c>
      <c r="H6196">
        <v>2014</v>
      </c>
      <c r="I6196" t="s">
        <v>75</v>
      </c>
      <c r="J6196">
        <v>11.38</v>
      </c>
      <c r="K6196">
        <v>11.28</v>
      </c>
      <c r="L6196">
        <v>11.48</v>
      </c>
      <c r="M6196">
        <v>43057</v>
      </c>
      <c r="N6196" t="s">
        <v>44</v>
      </c>
      <c r="O6196">
        <v>0.48192351353100699</v>
      </c>
    </row>
    <row r="6197" spans="1:15" x14ac:dyDescent="0.25">
      <c r="A6197" s="20" t="s">
        <v>6297</v>
      </c>
      <c r="B6197">
        <v>5</v>
      </c>
      <c r="C6197" t="s">
        <v>73</v>
      </c>
      <c r="D6197" t="s">
        <v>88</v>
      </c>
      <c r="E6197" t="s">
        <v>93</v>
      </c>
      <c r="F6197" t="s">
        <v>42</v>
      </c>
      <c r="G6197">
        <v>4</v>
      </c>
      <c r="H6197">
        <v>2014</v>
      </c>
      <c r="I6197" t="s">
        <v>45</v>
      </c>
      <c r="J6197">
        <v>10.199999999999999</v>
      </c>
      <c r="K6197">
        <v>9.7730075773807705</v>
      </c>
      <c r="L6197">
        <v>10.7349910955468</v>
      </c>
      <c r="M6197">
        <v>1594</v>
      </c>
      <c r="N6197" t="s">
        <v>44</v>
      </c>
      <c r="O6197">
        <v>2.5047007249281199</v>
      </c>
    </row>
    <row r="6198" spans="1:15" x14ac:dyDescent="0.25">
      <c r="A6198" s="20" t="s">
        <v>6298</v>
      </c>
      <c r="B6198">
        <v>5</v>
      </c>
      <c r="C6198" t="s">
        <v>73</v>
      </c>
      <c r="D6198" t="s">
        <v>88</v>
      </c>
      <c r="E6198" t="s">
        <v>93</v>
      </c>
      <c r="F6198" t="s">
        <v>42</v>
      </c>
      <c r="G6198">
        <v>4</v>
      </c>
      <c r="H6198">
        <v>2014</v>
      </c>
      <c r="I6198" t="s">
        <v>46</v>
      </c>
      <c r="J6198">
        <v>12.9</v>
      </c>
      <c r="K6198">
        <v>12.504726030412501</v>
      </c>
      <c r="L6198">
        <v>13.325386052524101</v>
      </c>
      <c r="M6198">
        <v>3482</v>
      </c>
      <c r="N6198" t="s">
        <v>44</v>
      </c>
      <c r="O6198">
        <v>1.69467185432877</v>
      </c>
    </row>
    <row r="6199" spans="1:15" x14ac:dyDescent="0.25">
      <c r="A6199" s="20" t="s">
        <v>6299</v>
      </c>
      <c r="B6199">
        <v>5</v>
      </c>
      <c r="C6199" t="s">
        <v>73</v>
      </c>
      <c r="D6199" t="s">
        <v>88</v>
      </c>
      <c r="E6199" t="s">
        <v>93</v>
      </c>
      <c r="F6199" t="s">
        <v>42</v>
      </c>
      <c r="G6199">
        <v>4</v>
      </c>
      <c r="H6199">
        <v>2014</v>
      </c>
      <c r="I6199" t="s">
        <v>47</v>
      </c>
      <c r="J6199">
        <v>10.9</v>
      </c>
      <c r="K6199">
        <v>10.7551943995713</v>
      </c>
      <c r="L6199">
        <v>11.078335568610401</v>
      </c>
      <c r="M6199">
        <v>15837</v>
      </c>
      <c r="N6199" t="s">
        <v>44</v>
      </c>
      <c r="O6199">
        <v>0.79462741007568705</v>
      </c>
    </row>
    <row r="6200" spans="1:15" x14ac:dyDescent="0.25">
      <c r="A6200" s="20" t="s">
        <v>6300</v>
      </c>
      <c r="B6200">
        <v>5</v>
      </c>
      <c r="C6200" t="s">
        <v>73</v>
      </c>
      <c r="D6200" t="s">
        <v>88</v>
      </c>
      <c r="E6200" t="s">
        <v>93</v>
      </c>
      <c r="F6200" t="s">
        <v>42</v>
      </c>
      <c r="G6200">
        <v>4</v>
      </c>
      <c r="H6200">
        <v>2014</v>
      </c>
      <c r="I6200" t="s">
        <v>48</v>
      </c>
      <c r="J6200">
        <v>9.4</v>
      </c>
      <c r="K6200">
        <v>8.7693829006702</v>
      </c>
      <c r="L6200">
        <v>10.1006143894825</v>
      </c>
      <c r="M6200">
        <v>710</v>
      </c>
      <c r="N6200" t="s">
        <v>44</v>
      </c>
      <c r="O6200">
        <v>3.7529331252040099</v>
      </c>
    </row>
    <row r="6201" spans="1:15" x14ac:dyDescent="0.25">
      <c r="A6201" s="20" t="s">
        <v>6301</v>
      </c>
      <c r="B6201">
        <v>5</v>
      </c>
      <c r="C6201" t="s">
        <v>73</v>
      </c>
      <c r="D6201" t="s">
        <v>88</v>
      </c>
      <c r="E6201" t="s">
        <v>93</v>
      </c>
      <c r="F6201" t="s">
        <v>42</v>
      </c>
      <c r="G6201">
        <v>4</v>
      </c>
      <c r="H6201">
        <v>2014</v>
      </c>
      <c r="I6201" t="s">
        <v>49</v>
      </c>
      <c r="J6201">
        <v>12.5</v>
      </c>
      <c r="K6201">
        <v>11.9333663943655</v>
      </c>
      <c r="L6201">
        <v>13.0096028899922</v>
      </c>
      <c r="M6201">
        <v>1842</v>
      </c>
      <c r="N6201" t="s">
        <v>44</v>
      </c>
      <c r="O6201">
        <v>2.3299960623099798</v>
      </c>
    </row>
    <row r="6202" spans="1:15" x14ac:dyDescent="0.25">
      <c r="A6202" s="20" t="s">
        <v>6302</v>
      </c>
      <c r="B6202">
        <v>5</v>
      </c>
      <c r="C6202" t="s">
        <v>73</v>
      </c>
      <c r="D6202" t="s">
        <v>88</v>
      </c>
      <c r="E6202" t="s">
        <v>93</v>
      </c>
      <c r="F6202" t="s">
        <v>42</v>
      </c>
      <c r="G6202">
        <v>4</v>
      </c>
      <c r="H6202">
        <v>2014</v>
      </c>
      <c r="I6202" t="s">
        <v>50</v>
      </c>
      <c r="J6202">
        <v>9.6</v>
      </c>
      <c r="K6202">
        <v>8.7120095152527295</v>
      </c>
      <c r="L6202">
        <v>10.539889756585501</v>
      </c>
      <c r="M6202">
        <v>397</v>
      </c>
      <c r="N6202" t="s">
        <v>44</v>
      </c>
      <c r="O6202">
        <v>5.0188561322849603</v>
      </c>
    </row>
    <row r="6203" spans="1:15" x14ac:dyDescent="0.25">
      <c r="A6203" s="20" t="s">
        <v>6303</v>
      </c>
      <c r="B6203">
        <v>5</v>
      </c>
      <c r="C6203" t="s">
        <v>73</v>
      </c>
      <c r="D6203" t="s">
        <v>88</v>
      </c>
      <c r="E6203" t="s">
        <v>93</v>
      </c>
      <c r="F6203" t="s">
        <v>42</v>
      </c>
      <c r="G6203">
        <v>4</v>
      </c>
      <c r="H6203">
        <v>2014</v>
      </c>
      <c r="I6203" t="s">
        <v>51</v>
      </c>
      <c r="J6203">
        <v>12.4</v>
      </c>
      <c r="K6203">
        <v>11.562751133156301</v>
      </c>
      <c r="L6203">
        <v>13.184312062073699</v>
      </c>
      <c r="M6203">
        <v>799</v>
      </c>
      <c r="N6203" t="s">
        <v>44</v>
      </c>
      <c r="O6203">
        <v>3.53774568838613</v>
      </c>
    </row>
    <row r="6204" spans="1:15" x14ac:dyDescent="0.25">
      <c r="A6204" s="20" t="s">
        <v>6304</v>
      </c>
      <c r="B6204">
        <v>5</v>
      </c>
      <c r="C6204" t="s">
        <v>73</v>
      </c>
      <c r="D6204" t="s">
        <v>88</v>
      </c>
      <c r="E6204" t="s">
        <v>94</v>
      </c>
      <c r="F6204" t="s">
        <v>35</v>
      </c>
      <c r="G6204">
        <v>5</v>
      </c>
      <c r="H6204">
        <v>2014</v>
      </c>
      <c r="I6204" t="s">
        <v>34</v>
      </c>
      <c r="J6204">
        <v>8.6</v>
      </c>
      <c r="K6204">
        <v>8.3709308238266402</v>
      </c>
      <c r="L6204">
        <v>8.7739910096050799</v>
      </c>
      <c r="M6204">
        <v>7992</v>
      </c>
      <c r="N6204" t="s">
        <v>44</v>
      </c>
      <c r="O6204">
        <v>1.11859342535671</v>
      </c>
    </row>
    <row r="6205" spans="1:15" x14ac:dyDescent="0.25">
      <c r="A6205" s="20" t="s">
        <v>6305</v>
      </c>
      <c r="B6205">
        <v>5</v>
      </c>
      <c r="C6205" t="s">
        <v>73</v>
      </c>
      <c r="D6205" t="s">
        <v>88</v>
      </c>
      <c r="E6205" t="s">
        <v>94</v>
      </c>
      <c r="F6205" t="s">
        <v>35</v>
      </c>
      <c r="G6205">
        <v>5</v>
      </c>
      <c r="H6205">
        <v>2014</v>
      </c>
      <c r="I6205" t="s">
        <v>52</v>
      </c>
      <c r="J6205">
        <v>7.6</v>
      </c>
      <c r="K6205">
        <v>6.8026837733632401</v>
      </c>
      <c r="L6205">
        <v>8.5341749172912902</v>
      </c>
      <c r="M6205">
        <v>300</v>
      </c>
      <c r="N6205" t="s">
        <v>44</v>
      </c>
      <c r="O6205">
        <v>5.77350269189626</v>
      </c>
    </row>
    <row r="6206" spans="1:15" x14ac:dyDescent="0.25">
      <c r="A6206" s="20" t="s">
        <v>6306</v>
      </c>
      <c r="B6206">
        <v>5</v>
      </c>
      <c r="C6206" t="s">
        <v>73</v>
      </c>
      <c r="D6206" t="s">
        <v>88</v>
      </c>
      <c r="E6206" t="s">
        <v>94</v>
      </c>
      <c r="F6206" t="s">
        <v>35</v>
      </c>
      <c r="G6206">
        <v>5</v>
      </c>
      <c r="H6206">
        <v>2014</v>
      </c>
      <c r="I6206" t="s">
        <v>53</v>
      </c>
      <c r="J6206">
        <v>7.1</v>
      </c>
      <c r="K6206">
        <v>6.2705979866586903</v>
      </c>
      <c r="L6206">
        <v>8.0364414041827299</v>
      </c>
      <c r="M6206">
        <v>273</v>
      </c>
      <c r="N6206" t="s">
        <v>44</v>
      </c>
      <c r="O6206">
        <v>6.0522753266880196</v>
      </c>
    </row>
    <row r="6207" spans="1:15" x14ac:dyDescent="0.25">
      <c r="A6207" s="20" t="s">
        <v>6307</v>
      </c>
      <c r="B6207">
        <v>5</v>
      </c>
      <c r="C6207" t="s">
        <v>73</v>
      </c>
      <c r="D6207" t="s">
        <v>88</v>
      </c>
      <c r="E6207" t="s">
        <v>94</v>
      </c>
      <c r="F6207" t="s">
        <v>35</v>
      </c>
      <c r="G6207">
        <v>5</v>
      </c>
      <c r="H6207">
        <v>2014</v>
      </c>
      <c r="I6207" t="s">
        <v>54</v>
      </c>
      <c r="J6207">
        <v>8.5</v>
      </c>
      <c r="K6207">
        <v>6.8872833158178599</v>
      </c>
      <c r="L6207">
        <v>10.409130843955101</v>
      </c>
      <c r="M6207">
        <v>94</v>
      </c>
      <c r="N6207" t="s">
        <v>44</v>
      </c>
      <c r="O6207">
        <v>10.3142124625879</v>
      </c>
    </row>
    <row r="6208" spans="1:15" x14ac:dyDescent="0.25">
      <c r="A6208" s="20" t="s">
        <v>6308</v>
      </c>
      <c r="B6208">
        <v>5</v>
      </c>
      <c r="C6208" t="s">
        <v>73</v>
      </c>
      <c r="D6208" t="s">
        <v>88</v>
      </c>
      <c r="E6208" t="s">
        <v>94</v>
      </c>
      <c r="F6208" t="s">
        <v>35</v>
      </c>
      <c r="G6208">
        <v>5</v>
      </c>
      <c r="H6208">
        <v>2014</v>
      </c>
      <c r="I6208" t="s">
        <v>55</v>
      </c>
      <c r="J6208">
        <v>8.4</v>
      </c>
      <c r="K6208">
        <v>7.8083465683606201</v>
      </c>
      <c r="L6208">
        <v>9.0141657452477304</v>
      </c>
      <c r="M6208">
        <v>759</v>
      </c>
      <c r="N6208" t="s">
        <v>44</v>
      </c>
      <c r="O6208">
        <v>3.6297700432031399</v>
      </c>
    </row>
    <row r="6209" spans="1:15" x14ac:dyDescent="0.25">
      <c r="A6209" s="20" t="s">
        <v>6309</v>
      </c>
      <c r="B6209">
        <v>5</v>
      </c>
      <c r="C6209" t="s">
        <v>73</v>
      </c>
      <c r="D6209" t="s">
        <v>88</v>
      </c>
      <c r="E6209" t="s">
        <v>94</v>
      </c>
      <c r="F6209" t="s">
        <v>35</v>
      </c>
      <c r="G6209">
        <v>5</v>
      </c>
      <c r="H6209">
        <v>2014</v>
      </c>
      <c r="I6209" t="s">
        <v>56</v>
      </c>
      <c r="J6209">
        <v>7.1</v>
      </c>
      <c r="K6209">
        <v>5.44781094838073</v>
      </c>
      <c r="L6209">
        <v>9.1761250408693709</v>
      </c>
      <c r="M6209">
        <v>60</v>
      </c>
      <c r="N6209" t="s">
        <v>44</v>
      </c>
      <c r="O6209">
        <v>12.9099444873581</v>
      </c>
    </row>
    <row r="6210" spans="1:15" x14ac:dyDescent="0.25">
      <c r="A6210" s="20" t="s">
        <v>6310</v>
      </c>
      <c r="B6210">
        <v>5</v>
      </c>
      <c r="C6210" t="s">
        <v>73</v>
      </c>
      <c r="D6210" t="s">
        <v>88</v>
      </c>
      <c r="E6210" t="s">
        <v>94</v>
      </c>
      <c r="F6210" t="s">
        <v>35</v>
      </c>
      <c r="G6210">
        <v>5</v>
      </c>
      <c r="H6210">
        <v>2014</v>
      </c>
      <c r="I6210" t="s">
        <v>57</v>
      </c>
      <c r="J6210">
        <v>8.6</v>
      </c>
      <c r="K6210">
        <v>7.6165815593661597</v>
      </c>
      <c r="L6210">
        <v>9.6659105438083994</v>
      </c>
      <c r="M6210">
        <v>278</v>
      </c>
      <c r="N6210" t="s">
        <v>44</v>
      </c>
      <c r="O6210">
        <v>5.99760143904067</v>
      </c>
    </row>
    <row r="6211" spans="1:15" x14ac:dyDescent="0.25">
      <c r="A6211" s="20" t="s">
        <v>6311</v>
      </c>
      <c r="B6211">
        <v>5</v>
      </c>
      <c r="C6211" t="s">
        <v>73</v>
      </c>
      <c r="D6211" t="s">
        <v>88</v>
      </c>
      <c r="E6211" t="s">
        <v>94</v>
      </c>
      <c r="F6211" t="s">
        <v>35</v>
      </c>
      <c r="G6211">
        <v>5</v>
      </c>
      <c r="H6211">
        <v>2014</v>
      </c>
      <c r="I6211" t="s">
        <v>58</v>
      </c>
      <c r="J6211">
        <v>7.9</v>
      </c>
      <c r="K6211">
        <v>7.5701173904599504</v>
      </c>
      <c r="L6211">
        <v>8.3077891351765594</v>
      </c>
      <c r="M6211">
        <v>1843</v>
      </c>
      <c r="N6211" t="s">
        <v>44</v>
      </c>
      <c r="O6211">
        <v>2.3293638560679</v>
      </c>
    </row>
    <row r="6212" spans="1:15" x14ac:dyDescent="0.25">
      <c r="A6212" s="20" t="s">
        <v>6312</v>
      </c>
      <c r="B6212">
        <v>5</v>
      </c>
      <c r="C6212" t="s">
        <v>73</v>
      </c>
      <c r="D6212" t="s">
        <v>88</v>
      </c>
      <c r="E6212" t="s">
        <v>94</v>
      </c>
      <c r="F6212" t="s">
        <v>35</v>
      </c>
      <c r="G6212">
        <v>5</v>
      </c>
      <c r="H6212">
        <v>2014</v>
      </c>
      <c r="I6212" t="s">
        <v>59</v>
      </c>
      <c r="J6212">
        <v>10.3</v>
      </c>
      <c r="K6212">
        <v>8.0700074531209296</v>
      </c>
      <c r="L6212">
        <v>12.8589459698615</v>
      </c>
      <c r="M6212">
        <v>79</v>
      </c>
      <c r="N6212" t="s">
        <v>44</v>
      </c>
      <c r="O6212">
        <v>11.250879009260199</v>
      </c>
    </row>
    <row r="6213" spans="1:15" x14ac:dyDescent="0.25">
      <c r="A6213" s="20" t="s">
        <v>6313</v>
      </c>
      <c r="B6213">
        <v>5</v>
      </c>
      <c r="C6213" t="s">
        <v>73</v>
      </c>
      <c r="D6213" t="s">
        <v>88</v>
      </c>
      <c r="E6213" t="s">
        <v>94</v>
      </c>
      <c r="F6213" t="s">
        <v>35</v>
      </c>
      <c r="G6213">
        <v>5</v>
      </c>
      <c r="H6213">
        <v>2014</v>
      </c>
      <c r="I6213" t="s">
        <v>60</v>
      </c>
      <c r="J6213">
        <v>7.7</v>
      </c>
      <c r="K6213">
        <v>7.5350389291706801</v>
      </c>
      <c r="L6213">
        <v>7.9337896379212101</v>
      </c>
      <c r="M6213">
        <v>6217</v>
      </c>
      <c r="N6213" t="s">
        <v>44</v>
      </c>
      <c r="O6213">
        <v>1.2682637116179201</v>
      </c>
    </row>
    <row r="6214" spans="1:15" x14ac:dyDescent="0.25">
      <c r="A6214" s="20" t="s">
        <v>6314</v>
      </c>
      <c r="B6214">
        <v>5</v>
      </c>
      <c r="C6214" t="s">
        <v>73</v>
      </c>
      <c r="D6214" t="s">
        <v>88</v>
      </c>
      <c r="E6214" t="s">
        <v>94</v>
      </c>
      <c r="F6214" t="s">
        <v>35</v>
      </c>
      <c r="G6214">
        <v>5</v>
      </c>
      <c r="H6214">
        <v>2014</v>
      </c>
      <c r="I6214" t="s">
        <v>61</v>
      </c>
      <c r="J6214">
        <v>7.7</v>
      </c>
      <c r="K6214">
        <v>5.3757636166115397</v>
      </c>
      <c r="L6214">
        <v>10.7342709418448</v>
      </c>
      <c r="M6214">
        <v>42</v>
      </c>
      <c r="N6214" t="s">
        <v>44</v>
      </c>
      <c r="O6214">
        <v>15.430334996209201</v>
      </c>
    </row>
    <row r="6215" spans="1:15" x14ac:dyDescent="0.25">
      <c r="A6215" s="20" t="s">
        <v>6315</v>
      </c>
      <c r="B6215">
        <v>5</v>
      </c>
      <c r="C6215" t="s">
        <v>73</v>
      </c>
      <c r="D6215" t="s">
        <v>88</v>
      </c>
      <c r="E6215" t="s">
        <v>94</v>
      </c>
      <c r="F6215" t="s">
        <v>35</v>
      </c>
      <c r="G6215">
        <v>5</v>
      </c>
      <c r="H6215">
        <v>2014</v>
      </c>
      <c r="I6215" t="s">
        <v>43</v>
      </c>
      <c r="J6215">
        <v>9.8000000000000007</v>
      </c>
      <c r="K6215">
        <v>9.1133313208977107</v>
      </c>
      <c r="L6215">
        <v>10.5271327552529</v>
      </c>
      <c r="M6215">
        <v>721</v>
      </c>
      <c r="N6215" t="s">
        <v>44</v>
      </c>
      <c r="O6215">
        <v>3.7241946136192898</v>
      </c>
    </row>
    <row r="6216" spans="1:15" x14ac:dyDescent="0.25">
      <c r="A6216" s="20" t="s">
        <v>6316</v>
      </c>
      <c r="B6216">
        <v>5</v>
      </c>
      <c r="C6216" t="s">
        <v>73</v>
      </c>
      <c r="D6216" t="s">
        <v>88</v>
      </c>
      <c r="E6216" t="s">
        <v>94</v>
      </c>
      <c r="F6216" t="s">
        <v>35</v>
      </c>
      <c r="G6216">
        <v>5</v>
      </c>
      <c r="H6216">
        <v>2014</v>
      </c>
      <c r="I6216" t="s">
        <v>62</v>
      </c>
      <c r="J6216">
        <v>8.6</v>
      </c>
      <c r="K6216">
        <v>7.1124889721711897</v>
      </c>
      <c r="L6216">
        <v>10.2741239439856</v>
      </c>
      <c r="M6216">
        <v>120</v>
      </c>
      <c r="N6216" t="s">
        <v>44</v>
      </c>
      <c r="O6216">
        <v>9.1287092917527701</v>
      </c>
    </row>
    <row r="6217" spans="1:15" x14ac:dyDescent="0.25">
      <c r="A6217" s="20" t="s">
        <v>6317</v>
      </c>
      <c r="B6217">
        <v>5</v>
      </c>
      <c r="C6217" t="s">
        <v>73</v>
      </c>
      <c r="D6217" t="s">
        <v>88</v>
      </c>
      <c r="E6217" t="s">
        <v>94</v>
      </c>
      <c r="F6217" t="s">
        <v>35</v>
      </c>
      <c r="G6217">
        <v>5</v>
      </c>
      <c r="H6217">
        <v>2014</v>
      </c>
      <c r="I6217" t="s">
        <v>75</v>
      </c>
      <c r="J6217">
        <v>8.51</v>
      </c>
      <c r="K6217">
        <v>8.42</v>
      </c>
      <c r="L6217">
        <v>8.6</v>
      </c>
      <c r="M6217">
        <v>35582</v>
      </c>
      <c r="N6217" t="s">
        <v>44</v>
      </c>
      <c r="O6217">
        <v>0.53013297933091097</v>
      </c>
    </row>
    <row r="6218" spans="1:15" x14ac:dyDescent="0.25">
      <c r="A6218" s="20" t="s">
        <v>6318</v>
      </c>
      <c r="B6218">
        <v>5</v>
      </c>
      <c r="C6218" t="s">
        <v>73</v>
      </c>
      <c r="D6218" t="s">
        <v>88</v>
      </c>
      <c r="E6218" t="s">
        <v>94</v>
      </c>
      <c r="F6218" t="s">
        <v>35</v>
      </c>
      <c r="G6218">
        <v>5</v>
      </c>
      <c r="H6218">
        <v>2014</v>
      </c>
      <c r="I6218" t="s">
        <v>45</v>
      </c>
      <c r="J6218">
        <v>6.7</v>
      </c>
      <c r="K6218">
        <v>6.4327636410921398</v>
      </c>
      <c r="L6218">
        <v>7.0396273961182798</v>
      </c>
      <c r="M6218">
        <v>2021</v>
      </c>
      <c r="N6218" t="s">
        <v>44</v>
      </c>
      <c r="O6218">
        <v>2.2244202665006498</v>
      </c>
    </row>
    <row r="6219" spans="1:15" x14ac:dyDescent="0.25">
      <c r="A6219" s="20" t="s">
        <v>6319</v>
      </c>
      <c r="B6219">
        <v>5</v>
      </c>
      <c r="C6219" t="s">
        <v>73</v>
      </c>
      <c r="D6219" t="s">
        <v>88</v>
      </c>
      <c r="E6219" t="s">
        <v>94</v>
      </c>
      <c r="F6219" t="s">
        <v>35</v>
      </c>
      <c r="G6219">
        <v>5</v>
      </c>
      <c r="H6219">
        <v>2014</v>
      </c>
      <c r="I6219" t="s">
        <v>46</v>
      </c>
      <c r="J6219">
        <v>10.1</v>
      </c>
      <c r="K6219">
        <v>9.6958634349379693</v>
      </c>
      <c r="L6219">
        <v>10.444997085275499</v>
      </c>
      <c r="M6219">
        <v>2942</v>
      </c>
      <c r="N6219" t="s">
        <v>44</v>
      </c>
      <c r="O6219">
        <v>1.84365079841205</v>
      </c>
    </row>
    <row r="6220" spans="1:15" x14ac:dyDescent="0.25">
      <c r="A6220" s="20" t="s">
        <v>6320</v>
      </c>
      <c r="B6220">
        <v>5</v>
      </c>
      <c r="C6220" t="s">
        <v>73</v>
      </c>
      <c r="D6220" t="s">
        <v>88</v>
      </c>
      <c r="E6220" t="s">
        <v>94</v>
      </c>
      <c r="F6220" t="s">
        <v>35</v>
      </c>
      <c r="G6220">
        <v>5</v>
      </c>
      <c r="H6220">
        <v>2014</v>
      </c>
      <c r="I6220" t="s">
        <v>47</v>
      </c>
      <c r="J6220">
        <v>9.3000000000000007</v>
      </c>
      <c r="K6220">
        <v>9.0797561096829096</v>
      </c>
      <c r="L6220">
        <v>9.4757828241054902</v>
      </c>
      <c r="M6220">
        <v>9133</v>
      </c>
      <c r="N6220" t="s">
        <v>44</v>
      </c>
      <c r="O6220">
        <v>1.04638925449138</v>
      </c>
    </row>
    <row r="6221" spans="1:15" x14ac:dyDescent="0.25">
      <c r="A6221" s="20" t="s">
        <v>6321</v>
      </c>
      <c r="B6221">
        <v>5</v>
      </c>
      <c r="C6221" t="s">
        <v>73</v>
      </c>
      <c r="D6221" t="s">
        <v>88</v>
      </c>
      <c r="E6221" t="s">
        <v>94</v>
      </c>
      <c r="F6221" t="s">
        <v>35</v>
      </c>
      <c r="G6221">
        <v>5</v>
      </c>
      <c r="H6221">
        <v>2014</v>
      </c>
      <c r="I6221" t="s">
        <v>48</v>
      </c>
      <c r="J6221">
        <v>8.1</v>
      </c>
      <c r="K6221">
        <v>7.3269141083208602</v>
      </c>
      <c r="L6221">
        <v>8.9692104240511199</v>
      </c>
      <c r="M6221">
        <v>388</v>
      </c>
      <c r="N6221" t="s">
        <v>44</v>
      </c>
      <c r="O6221">
        <v>5.0767308256680996</v>
      </c>
    </row>
    <row r="6222" spans="1:15" x14ac:dyDescent="0.25">
      <c r="A6222" s="20" t="s">
        <v>6322</v>
      </c>
      <c r="B6222">
        <v>5</v>
      </c>
      <c r="C6222" t="s">
        <v>73</v>
      </c>
      <c r="D6222" t="s">
        <v>88</v>
      </c>
      <c r="E6222" t="s">
        <v>94</v>
      </c>
      <c r="F6222" t="s">
        <v>35</v>
      </c>
      <c r="G6222">
        <v>5</v>
      </c>
      <c r="H6222">
        <v>2014</v>
      </c>
      <c r="I6222" t="s">
        <v>49</v>
      </c>
      <c r="J6222">
        <v>9.8000000000000007</v>
      </c>
      <c r="K6222">
        <v>9.2712816243828104</v>
      </c>
      <c r="L6222">
        <v>10.3810754252458</v>
      </c>
      <c r="M6222">
        <v>1278</v>
      </c>
      <c r="N6222" t="s">
        <v>44</v>
      </c>
      <c r="O6222">
        <v>2.7972711943222999</v>
      </c>
    </row>
    <row r="6223" spans="1:15" x14ac:dyDescent="0.25">
      <c r="A6223" s="20" t="s">
        <v>6323</v>
      </c>
      <c r="B6223">
        <v>5</v>
      </c>
      <c r="C6223" t="s">
        <v>73</v>
      </c>
      <c r="D6223" t="s">
        <v>88</v>
      </c>
      <c r="E6223" t="s">
        <v>94</v>
      </c>
      <c r="F6223" t="s">
        <v>35</v>
      </c>
      <c r="G6223">
        <v>5</v>
      </c>
      <c r="H6223">
        <v>2014</v>
      </c>
      <c r="I6223" t="s">
        <v>50</v>
      </c>
      <c r="J6223">
        <v>7.7</v>
      </c>
      <c r="K6223">
        <v>6.8242778913871103</v>
      </c>
      <c r="L6223">
        <v>8.5663055019805796</v>
      </c>
      <c r="M6223">
        <v>318</v>
      </c>
      <c r="N6223" t="s">
        <v>44</v>
      </c>
      <c r="O6223">
        <v>5.6077215409204397</v>
      </c>
    </row>
    <row r="6224" spans="1:15" x14ac:dyDescent="0.25">
      <c r="A6224" s="20" t="s">
        <v>6324</v>
      </c>
      <c r="B6224">
        <v>5</v>
      </c>
      <c r="C6224" t="s">
        <v>73</v>
      </c>
      <c r="D6224" t="s">
        <v>88</v>
      </c>
      <c r="E6224" t="s">
        <v>94</v>
      </c>
      <c r="F6224" t="s">
        <v>35</v>
      </c>
      <c r="G6224">
        <v>5</v>
      </c>
      <c r="H6224">
        <v>2014</v>
      </c>
      <c r="I6224" t="s">
        <v>51</v>
      </c>
      <c r="J6224">
        <v>9.6</v>
      </c>
      <c r="K6224">
        <v>8.9160135346460194</v>
      </c>
      <c r="L6224">
        <v>10.324367284850601</v>
      </c>
      <c r="M6224">
        <v>724</v>
      </c>
      <c r="N6224" t="s">
        <v>44</v>
      </c>
      <c r="O6224">
        <v>3.7164707312358298</v>
      </c>
    </row>
    <row r="6225" spans="1:15" x14ac:dyDescent="0.25">
      <c r="A6225" s="20" t="s">
        <v>6325</v>
      </c>
      <c r="B6225">
        <v>5</v>
      </c>
      <c r="C6225" t="s">
        <v>73</v>
      </c>
      <c r="D6225" t="s">
        <v>88</v>
      </c>
      <c r="E6225" t="s">
        <v>76</v>
      </c>
      <c r="F6225" t="s">
        <v>40</v>
      </c>
      <c r="G6225">
        <v>6</v>
      </c>
      <c r="H6225">
        <v>2014</v>
      </c>
      <c r="I6225" t="s">
        <v>34</v>
      </c>
      <c r="J6225">
        <v>10.9</v>
      </c>
      <c r="K6225">
        <v>10.685489782874701</v>
      </c>
      <c r="L6225">
        <v>11.030673796257</v>
      </c>
      <c r="M6225">
        <v>21660</v>
      </c>
      <c r="N6225" t="s">
        <v>44</v>
      </c>
      <c r="O6225">
        <v>0.67947076249252902</v>
      </c>
    </row>
    <row r="6226" spans="1:15" x14ac:dyDescent="0.25">
      <c r="A6226" s="20" t="s">
        <v>6326</v>
      </c>
      <c r="B6226">
        <v>5</v>
      </c>
      <c r="C6226" t="s">
        <v>73</v>
      </c>
      <c r="D6226" t="s">
        <v>88</v>
      </c>
      <c r="E6226" t="s">
        <v>76</v>
      </c>
      <c r="F6226" t="s">
        <v>40</v>
      </c>
      <c r="G6226">
        <v>6</v>
      </c>
      <c r="H6226">
        <v>2014</v>
      </c>
      <c r="I6226" t="s">
        <v>52</v>
      </c>
      <c r="J6226">
        <v>9.6</v>
      </c>
      <c r="K6226">
        <v>9.3354862342215394</v>
      </c>
      <c r="L6226">
        <v>9.7709693773221407</v>
      </c>
      <c r="M6226">
        <v>11359</v>
      </c>
      <c r="N6226" t="s">
        <v>44</v>
      </c>
      <c r="O6226">
        <v>0.93827457950650694</v>
      </c>
    </row>
    <row r="6227" spans="1:15" x14ac:dyDescent="0.25">
      <c r="A6227" s="20" t="s">
        <v>6327</v>
      </c>
      <c r="B6227">
        <v>5</v>
      </c>
      <c r="C6227" t="s">
        <v>73</v>
      </c>
      <c r="D6227" t="s">
        <v>88</v>
      </c>
      <c r="E6227" t="s">
        <v>76</v>
      </c>
      <c r="F6227" t="s">
        <v>40</v>
      </c>
      <c r="G6227">
        <v>6</v>
      </c>
      <c r="H6227">
        <v>2014</v>
      </c>
      <c r="I6227" t="s">
        <v>53</v>
      </c>
      <c r="J6227">
        <v>9.9</v>
      </c>
      <c r="K6227">
        <v>9.6907174959599995</v>
      </c>
      <c r="L6227">
        <v>10.203809152046601</v>
      </c>
      <c r="M6227">
        <v>9509</v>
      </c>
      <c r="N6227" t="s">
        <v>44</v>
      </c>
      <c r="O6227">
        <v>1.02549270737555</v>
      </c>
    </row>
    <row r="6228" spans="1:15" x14ac:dyDescent="0.25">
      <c r="A6228" s="20" t="s">
        <v>6328</v>
      </c>
      <c r="B6228">
        <v>5</v>
      </c>
      <c r="C6228" t="s">
        <v>73</v>
      </c>
      <c r="D6228" t="s">
        <v>88</v>
      </c>
      <c r="E6228" t="s">
        <v>76</v>
      </c>
      <c r="F6228" t="s">
        <v>40</v>
      </c>
      <c r="G6228">
        <v>6</v>
      </c>
      <c r="H6228">
        <v>2014</v>
      </c>
      <c r="I6228" t="s">
        <v>54</v>
      </c>
      <c r="J6228">
        <v>10.5</v>
      </c>
      <c r="K6228">
        <v>10.1790557195066</v>
      </c>
      <c r="L6228">
        <v>10.8676445467196</v>
      </c>
      <c r="M6228">
        <v>5216</v>
      </c>
      <c r="N6228" t="s">
        <v>44</v>
      </c>
      <c r="O6228">
        <v>1.38462193905428</v>
      </c>
    </row>
    <row r="6229" spans="1:15" x14ac:dyDescent="0.25">
      <c r="A6229" s="20" t="s">
        <v>6329</v>
      </c>
      <c r="B6229">
        <v>5</v>
      </c>
      <c r="C6229" t="s">
        <v>73</v>
      </c>
      <c r="D6229" t="s">
        <v>88</v>
      </c>
      <c r="E6229" t="s">
        <v>76</v>
      </c>
      <c r="F6229" t="s">
        <v>40</v>
      </c>
      <c r="G6229">
        <v>6</v>
      </c>
      <c r="H6229">
        <v>2014</v>
      </c>
      <c r="I6229" t="s">
        <v>55</v>
      </c>
      <c r="J6229">
        <v>9.9</v>
      </c>
      <c r="K6229">
        <v>9.7885226672932202</v>
      </c>
      <c r="L6229">
        <v>10.082580848206399</v>
      </c>
      <c r="M6229">
        <v>24431</v>
      </c>
      <c r="N6229" t="s">
        <v>44</v>
      </c>
      <c r="O6229">
        <v>0.63977811224596404</v>
      </c>
    </row>
    <row r="6230" spans="1:15" x14ac:dyDescent="0.25">
      <c r="A6230" s="20" t="s">
        <v>6330</v>
      </c>
      <c r="B6230">
        <v>5</v>
      </c>
      <c r="C6230" t="s">
        <v>73</v>
      </c>
      <c r="D6230" t="s">
        <v>88</v>
      </c>
      <c r="E6230" t="s">
        <v>76</v>
      </c>
      <c r="F6230" t="s">
        <v>40</v>
      </c>
      <c r="G6230">
        <v>6</v>
      </c>
      <c r="H6230">
        <v>2014</v>
      </c>
      <c r="I6230" t="s">
        <v>56</v>
      </c>
      <c r="J6230">
        <v>10.3</v>
      </c>
      <c r="K6230">
        <v>9.7852795045871996</v>
      </c>
      <c r="L6230">
        <v>10.879138922945099</v>
      </c>
      <c r="M6230">
        <v>1985</v>
      </c>
      <c r="N6230" t="s">
        <v>44</v>
      </c>
      <c r="O6230">
        <v>2.24450069621617</v>
      </c>
    </row>
    <row r="6231" spans="1:15" x14ac:dyDescent="0.25">
      <c r="A6231" s="20" t="s">
        <v>6331</v>
      </c>
      <c r="B6231">
        <v>5</v>
      </c>
      <c r="C6231" t="s">
        <v>73</v>
      </c>
      <c r="D6231" t="s">
        <v>88</v>
      </c>
      <c r="E6231" t="s">
        <v>76</v>
      </c>
      <c r="F6231" t="s">
        <v>40</v>
      </c>
      <c r="G6231">
        <v>6</v>
      </c>
      <c r="H6231">
        <v>2014</v>
      </c>
      <c r="I6231" t="s">
        <v>57</v>
      </c>
      <c r="J6231">
        <v>10.199999999999999</v>
      </c>
      <c r="K6231">
        <v>9.9466963418766507</v>
      </c>
      <c r="L6231">
        <v>10.4476275049206</v>
      </c>
      <c r="M6231">
        <v>8703</v>
      </c>
      <c r="N6231" t="s">
        <v>44</v>
      </c>
      <c r="O6231">
        <v>1.0719277356405501</v>
      </c>
    </row>
    <row r="6232" spans="1:15" x14ac:dyDescent="0.25">
      <c r="A6232" s="20" t="s">
        <v>6332</v>
      </c>
      <c r="B6232">
        <v>5</v>
      </c>
      <c r="C6232" t="s">
        <v>73</v>
      </c>
      <c r="D6232" t="s">
        <v>88</v>
      </c>
      <c r="E6232" t="s">
        <v>76</v>
      </c>
      <c r="F6232" t="s">
        <v>40</v>
      </c>
      <c r="G6232">
        <v>6</v>
      </c>
      <c r="H6232">
        <v>2014</v>
      </c>
      <c r="I6232" t="s">
        <v>58</v>
      </c>
      <c r="J6232">
        <v>10.199999999999999</v>
      </c>
      <c r="K6232">
        <v>10.0815479374335</v>
      </c>
      <c r="L6232">
        <v>10.3781644752244</v>
      </c>
      <c r="M6232">
        <v>24783</v>
      </c>
      <c r="N6232" t="s">
        <v>44</v>
      </c>
      <c r="O6232">
        <v>0.63521838830380595</v>
      </c>
    </row>
    <row r="6233" spans="1:15" x14ac:dyDescent="0.25">
      <c r="A6233" s="20" t="s">
        <v>6333</v>
      </c>
      <c r="B6233">
        <v>5</v>
      </c>
      <c r="C6233" t="s">
        <v>73</v>
      </c>
      <c r="D6233" t="s">
        <v>88</v>
      </c>
      <c r="E6233" t="s">
        <v>76</v>
      </c>
      <c r="F6233" t="s">
        <v>40</v>
      </c>
      <c r="G6233">
        <v>6</v>
      </c>
      <c r="H6233">
        <v>2014</v>
      </c>
      <c r="I6233" t="s">
        <v>59</v>
      </c>
      <c r="J6233">
        <v>9.9</v>
      </c>
      <c r="K6233">
        <v>9.4791669674892702</v>
      </c>
      <c r="L6233">
        <v>10.330013526801199</v>
      </c>
      <c r="M6233">
        <v>3314</v>
      </c>
      <c r="N6233" t="s">
        <v>44</v>
      </c>
      <c r="O6233">
        <v>1.7370957108780001</v>
      </c>
    </row>
    <row r="6234" spans="1:15" x14ac:dyDescent="0.25">
      <c r="A6234" s="20" t="s">
        <v>6334</v>
      </c>
      <c r="B6234">
        <v>5</v>
      </c>
      <c r="C6234" t="s">
        <v>73</v>
      </c>
      <c r="D6234" t="s">
        <v>88</v>
      </c>
      <c r="E6234" t="s">
        <v>76</v>
      </c>
      <c r="F6234" t="s">
        <v>40</v>
      </c>
      <c r="G6234">
        <v>6</v>
      </c>
      <c r="H6234">
        <v>2014</v>
      </c>
      <c r="I6234" t="s">
        <v>60</v>
      </c>
      <c r="J6234">
        <v>11.4</v>
      </c>
      <c r="K6234">
        <v>11.271501597245701</v>
      </c>
      <c r="L6234">
        <v>11.5472592919702</v>
      </c>
      <c r="M6234">
        <v>35160</v>
      </c>
      <c r="N6234" t="s">
        <v>44</v>
      </c>
      <c r="O6234">
        <v>0.53330489116424196</v>
      </c>
    </row>
    <row r="6235" spans="1:15" x14ac:dyDescent="0.25">
      <c r="A6235" s="20" t="s">
        <v>6335</v>
      </c>
      <c r="B6235">
        <v>5</v>
      </c>
      <c r="C6235" t="s">
        <v>73</v>
      </c>
      <c r="D6235" t="s">
        <v>88</v>
      </c>
      <c r="E6235" t="s">
        <v>76</v>
      </c>
      <c r="F6235" t="s">
        <v>40</v>
      </c>
      <c r="G6235">
        <v>6</v>
      </c>
      <c r="H6235">
        <v>2014</v>
      </c>
      <c r="I6235" t="s">
        <v>61</v>
      </c>
      <c r="J6235">
        <v>9.8000000000000007</v>
      </c>
      <c r="K6235">
        <v>9.3466510699288605</v>
      </c>
      <c r="L6235">
        <v>10.240845320198099</v>
      </c>
      <c r="M6235">
        <v>2851</v>
      </c>
      <c r="N6235" t="s">
        <v>44</v>
      </c>
      <c r="O6235">
        <v>1.8728430830182401</v>
      </c>
    </row>
    <row r="6236" spans="1:15" x14ac:dyDescent="0.25">
      <c r="A6236" s="20" t="s">
        <v>6336</v>
      </c>
      <c r="B6236">
        <v>5</v>
      </c>
      <c r="C6236" t="s">
        <v>73</v>
      </c>
      <c r="D6236" t="s">
        <v>88</v>
      </c>
      <c r="E6236" t="s">
        <v>76</v>
      </c>
      <c r="F6236" t="s">
        <v>40</v>
      </c>
      <c r="G6236">
        <v>6</v>
      </c>
      <c r="H6236">
        <v>2014</v>
      </c>
      <c r="I6236" t="s">
        <v>43</v>
      </c>
      <c r="J6236">
        <v>11.3</v>
      </c>
      <c r="K6236">
        <v>11.091825966905301</v>
      </c>
      <c r="L6236">
        <v>11.5490513446665</v>
      </c>
      <c r="M6236">
        <v>14787</v>
      </c>
      <c r="N6236" t="s">
        <v>44</v>
      </c>
      <c r="O6236">
        <v>0.82235618581908099</v>
      </c>
    </row>
    <row r="6237" spans="1:15" x14ac:dyDescent="0.25">
      <c r="A6237" s="20" t="s">
        <v>6337</v>
      </c>
      <c r="B6237">
        <v>5</v>
      </c>
      <c r="C6237" t="s">
        <v>73</v>
      </c>
      <c r="D6237" t="s">
        <v>88</v>
      </c>
      <c r="E6237" t="s">
        <v>76</v>
      </c>
      <c r="F6237" t="s">
        <v>40</v>
      </c>
      <c r="G6237">
        <v>6</v>
      </c>
      <c r="H6237">
        <v>2014</v>
      </c>
      <c r="I6237" t="s">
        <v>62</v>
      </c>
      <c r="J6237">
        <v>11.8</v>
      </c>
      <c r="K6237">
        <v>11.420150135376799</v>
      </c>
      <c r="L6237">
        <v>12.2290911150053</v>
      </c>
      <c r="M6237">
        <v>4903</v>
      </c>
      <c r="N6237" t="s">
        <v>44</v>
      </c>
      <c r="O6237">
        <v>1.42813431149396</v>
      </c>
    </row>
    <row r="6238" spans="1:15" x14ac:dyDescent="0.25">
      <c r="A6238" s="20" t="s">
        <v>6338</v>
      </c>
      <c r="B6238">
        <v>5</v>
      </c>
      <c r="C6238" t="s">
        <v>73</v>
      </c>
      <c r="D6238" t="s">
        <v>88</v>
      </c>
      <c r="E6238" t="s">
        <v>76</v>
      </c>
      <c r="F6238" t="s">
        <v>40</v>
      </c>
      <c r="G6238">
        <v>6</v>
      </c>
      <c r="H6238">
        <v>2014</v>
      </c>
      <c r="I6238" t="s">
        <v>75</v>
      </c>
      <c r="J6238">
        <v>10.83</v>
      </c>
      <c r="K6238">
        <v>10.78</v>
      </c>
      <c r="L6238">
        <v>10.87</v>
      </c>
      <c r="M6238">
        <v>294118</v>
      </c>
      <c r="N6238" t="s">
        <v>44</v>
      </c>
      <c r="O6238">
        <v>0.18439077851142399</v>
      </c>
    </row>
    <row r="6239" spans="1:15" x14ac:dyDescent="0.25">
      <c r="A6239" s="20" t="s">
        <v>6339</v>
      </c>
      <c r="B6239">
        <v>5</v>
      </c>
      <c r="C6239" t="s">
        <v>73</v>
      </c>
      <c r="D6239" t="s">
        <v>88</v>
      </c>
      <c r="E6239" t="s">
        <v>76</v>
      </c>
      <c r="F6239" t="s">
        <v>40</v>
      </c>
      <c r="G6239">
        <v>6</v>
      </c>
      <c r="H6239">
        <v>2014</v>
      </c>
      <c r="I6239" t="s">
        <v>45</v>
      </c>
      <c r="J6239">
        <v>10.3</v>
      </c>
      <c r="K6239">
        <v>10.173818581407501</v>
      </c>
      <c r="L6239">
        <v>10.406457386794401</v>
      </c>
      <c r="M6239">
        <v>41084</v>
      </c>
      <c r="N6239" t="s">
        <v>44</v>
      </c>
      <c r="O6239">
        <v>0.49335966409306897</v>
      </c>
    </row>
    <row r="6240" spans="1:15" x14ac:dyDescent="0.25">
      <c r="A6240" s="20" t="s">
        <v>6340</v>
      </c>
      <c r="B6240">
        <v>5</v>
      </c>
      <c r="C6240" t="s">
        <v>73</v>
      </c>
      <c r="D6240" t="s">
        <v>88</v>
      </c>
      <c r="E6240" t="s">
        <v>76</v>
      </c>
      <c r="F6240" t="s">
        <v>40</v>
      </c>
      <c r="G6240">
        <v>6</v>
      </c>
      <c r="H6240">
        <v>2014</v>
      </c>
      <c r="I6240" t="s">
        <v>46</v>
      </c>
      <c r="J6240">
        <v>11.5</v>
      </c>
      <c r="K6240">
        <v>11.368586207677501</v>
      </c>
      <c r="L6240">
        <v>11.723333213740499</v>
      </c>
      <c r="M6240">
        <v>21497</v>
      </c>
      <c r="N6240" t="s">
        <v>44</v>
      </c>
      <c r="O6240">
        <v>0.68204192545088804</v>
      </c>
    </row>
    <row r="6241" spans="1:15" x14ac:dyDescent="0.25">
      <c r="A6241" s="20" t="s">
        <v>6341</v>
      </c>
      <c r="B6241">
        <v>5</v>
      </c>
      <c r="C6241" t="s">
        <v>73</v>
      </c>
      <c r="D6241" t="s">
        <v>88</v>
      </c>
      <c r="E6241" t="s">
        <v>76</v>
      </c>
      <c r="F6241" t="s">
        <v>40</v>
      </c>
      <c r="G6241">
        <v>6</v>
      </c>
      <c r="H6241">
        <v>2014</v>
      </c>
      <c r="I6241" t="s">
        <v>47</v>
      </c>
      <c r="J6241">
        <v>12.4</v>
      </c>
      <c r="K6241">
        <v>12.223163482822001</v>
      </c>
      <c r="L6241">
        <v>12.604188483470899</v>
      </c>
      <c r="M6241">
        <v>22202</v>
      </c>
      <c r="N6241" t="s">
        <v>44</v>
      </c>
      <c r="O6241">
        <v>0.67112582500185203</v>
      </c>
    </row>
    <row r="6242" spans="1:15" x14ac:dyDescent="0.25">
      <c r="A6242" s="20" t="s">
        <v>6342</v>
      </c>
      <c r="B6242">
        <v>5</v>
      </c>
      <c r="C6242" t="s">
        <v>73</v>
      </c>
      <c r="D6242" t="s">
        <v>88</v>
      </c>
      <c r="E6242" t="s">
        <v>76</v>
      </c>
      <c r="F6242" t="s">
        <v>40</v>
      </c>
      <c r="G6242">
        <v>6</v>
      </c>
      <c r="H6242">
        <v>2014</v>
      </c>
      <c r="I6242" t="s">
        <v>48</v>
      </c>
      <c r="J6242">
        <v>10.7</v>
      </c>
      <c r="K6242">
        <v>10.4882023605093</v>
      </c>
      <c r="L6242">
        <v>10.9925356982328</v>
      </c>
      <c r="M6242">
        <v>10147</v>
      </c>
      <c r="N6242" t="s">
        <v>44</v>
      </c>
      <c r="O6242">
        <v>0.99273005368801903</v>
      </c>
    </row>
    <row r="6243" spans="1:15" x14ac:dyDescent="0.25">
      <c r="A6243" s="20" t="s">
        <v>6343</v>
      </c>
      <c r="B6243">
        <v>5</v>
      </c>
      <c r="C6243" t="s">
        <v>73</v>
      </c>
      <c r="D6243" t="s">
        <v>88</v>
      </c>
      <c r="E6243" t="s">
        <v>76</v>
      </c>
      <c r="F6243" t="s">
        <v>40</v>
      </c>
      <c r="G6243">
        <v>6</v>
      </c>
      <c r="H6243">
        <v>2014</v>
      </c>
      <c r="I6243" t="s">
        <v>49</v>
      </c>
      <c r="J6243">
        <v>12.9</v>
      </c>
      <c r="K6243">
        <v>12.6254172089661</v>
      </c>
      <c r="L6243">
        <v>13.169275069417401</v>
      </c>
      <c r="M6243">
        <v>11493</v>
      </c>
      <c r="N6243" t="s">
        <v>44</v>
      </c>
      <c r="O6243">
        <v>0.93278874368079601</v>
      </c>
    </row>
    <row r="6244" spans="1:15" x14ac:dyDescent="0.25">
      <c r="A6244" s="20" t="s">
        <v>6344</v>
      </c>
      <c r="B6244">
        <v>5</v>
      </c>
      <c r="C6244" t="s">
        <v>73</v>
      </c>
      <c r="D6244" t="s">
        <v>88</v>
      </c>
      <c r="E6244" t="s">
        <v>76</v>
      </c>
      <c r="F6244" t="s">
        <v>40</v>
      </c>
      <c r="G6244">
        <v>6</v>
      </c>
      <c r="H6244">
        <v>2014</v>
      </c>
      <c r="I6244" t="s">
        <v>50</v>
      </c>
      <c r="J6244">
        <v>10.8</v>
      </c>
      <c r="K6244">
        <v>10.464043168491999</v>
      </c>
      <c r="L6244">
        <v>11.124542177143301</v>
      </c>
      <c r="M6244">
        <v>6037</v>
      </c>
      <c r="N6244" t="s">
        <v>44</v>
      </c>
      <c r="O6244">
        <v>1.28703219853774</v>
      </c>
    </row>
    <row r="6245" spans="1:15" x14ac:dyDescent="0.25">
      <c r="A6245" s="20" t="s">
        <v>6345</v>
      </c>
      <c r="B6245">
        <v>5</v>
      </c>
      <c r="C6245" t="s">
        <v>73</v>
      </c>
      <c r="D6245" t="s">
        <v>88</v>
      </c>
      <c r="E6245" t="s">
        <v>76</v>
      </c>
      <c r="F6245" t="s">
        <v>40</v>
      </c>
      <c r="G6245">
        <v>6</v>
      </c>
      <c r="H6245">
        <v>2014</v>
      </c>
      <c r="I6245" t="s">
        <v>51</v>
      </c>
      <c r="J6245">
        <v>11.4</v>
      </c>
      <c r="K6245">
        <v>11.207042492871601</v>
      </c>
      <c r="L6245">
        <v>11.6762208105652</v>
      </c>
      <c r="M6245">
        <v>12997</v>
      </c>
      <c r="N6245" t="s">
        <v>44</v>
      </c>
      <c r="O6245">
        <v>0.87715923582783795</v>
      </c>
    </row>
    <row r="6246" spans="1:15" x14ac:dyDescent="0.25">
      <c r="A6246" s="20" t="s">
        <v>6346</v>
      </c>
      <c r="B6246">
        <v>5</v>
      </c>
      <c r="C6246" t="s">
        <v>73</v>
      </c>
      <c r="D6246" t="s">
        <v>89</v>
      </c>
      <c r="E6246" t="s">
        <v>37</v>
      </c>
      <c r="F6246" t="s">
        <v>38</v>
      </c>
      <c r="G6246">
        <v>3</v>
      </c>
      <c r="H6246">
        <v>2010</v>
      </c>
      <c r="I6246" t="s">
        <v>34</v>
      </c>
      <c r="J6246">
        <v>12.9</v>
      </c>
      <c r="K6246">
        <v>12.53</v>
      </c>
      <c r="L6246">
        <v>13.24</v>
      </c>
      <c r="M6246">
        <v>4364</v>
      </c>
      <c r="N6246">
        <v>33879</v>
      </c>
      <c r="O6246">
        <v>1.5137621049416801</v>
      </c>
    </row>
    <row r="6247" spans="1:15" x14ac:dyDescent="0.25">
      <c r="A6247" s="20" t="s">
        <v>6347</v>
      </c>
      <c r="B6247">
        <v>5</v>
      </c>
      <c r="C6247" t="s">
        <v>73</v>
      </c>
      <c r="D6247" t="s">
        <v>89</v>
      </c>
      <c r="E6247" t="s">
        <v>37</v>
      </c>
      <c r="F6247" t="s">
        <v>38</v>
      </c>
      <c r="G6247">
        <v>3</v>
      </c>
      <c r="H6247">
        <v>2010</v>
      </c>
      <c r="I6247" t="s">
        <v>52</v>
      </c>
      <c r="J6247">
        <v>10.4</v>
      </c>
      <c r="K6247">
        <v>9.8800000000000008</v>
      </c>
      <c r="L6247">
        <v>10.92</v>
      </c>
      <c r="M6247">
        <v>1360</v>
      </c>
      <c r="N6247">
        <v>13092</v>
      </c>
      <c r="O6247">
        <v>2.7116307227331999</v>
      </c>
    </row>
    <row r="6248" spans="1:15" x14ac:dyDescent="0.25">
      <c r="A6248" s="20" t="s">
        <v>6348</v>
      </c>
      <c r="B6248">
        <v>5</v>
      </c>
      <c r="C6248" t="s">
        <v>73</v>
      </c>
      <c r="D6248" t="s">
        <v>89</v>
      </c>
      <c r="E6248" t="s">
        <v>37</v>
      </c>
      <c r="F6248" t="s">
        <v>38</v>
      </c>
      <c r="G6248">
        <v>3</v>
      </c>
      <c r="H6248">
        <v>2010</v>
      </c>
      <c r="I6248" t="s">
        <v>53</v>
      </c>
      <c r="J6248">
        <v>11.3</v>
      </c>
      <c r="K6248">
        <v>11.05</v>
      </c>
      <c r="L6248">
        <v>11.56</v>
      </c>
      <c r="M6248">
        <v>6674</v>
      </c>
      <c r="N6248">
        <v>59033</v>
      </c>
      <c r="O6248">
        <v>1.22407181693138</v>
      </c>
    </row>
    <row r="6249" spans="1:15" x14ac:dyDescent="0.25">
      <c r="A6249" s="20" t="s">
        <v>6349</v>
      </c>
      <c r="B6249">
        <v>5</v>
      </c>
      <c r="C6249" t="s">
        <v>73</v>
      </c>
      <c r="D6249" t="s">
        <v>89</v>
      </c>
      <c r="E6249" t="s">
        <v>37</v>
      </c>
      <c r="F6249" t="s">
        <v>38</v>
      </c>
      <c r="G6249">
        <v>3</v>
      </c>
      <c r="H6249">
        <v>2010</v>
      </c>
      <c r="I6249" t="s">
        <v>54</v>
      </c>
      <c r="J6249">
        <v>10.9</v>
      </c>
      <c r="K6249">
        <v>9.92</v>
      </c>
      <c r="L6249">
        <v>11.99</v>
      </c>
      <c r="M6249">
        <v>381</v>
      </c>
      <c r="N6249">
        <v>3491</v>
      </c>
      <c r="O6249">
        <v>5.1231551957855999</v>
      </c>
    </row>
    <row r="6250" spans="1:15" x14ac:dyDescent="0.25">
      <c r="A6250" s="20" t="s">
        <v>6350</v>
      </c>
      <c r="B6250">
        <v>5</v>
      </c>
      <c r="C6250" t="s">
        <v>73</v>
      </c>
      <c r="D6250" t="s">
        <v>89</v>
      </c>
      <c r="E6250" t="s">
        <v>37</v>
      </c>
      <c r="F6250" t="s">
        <v>38</v>
      </c>
      <c r="G6250">
        <v>3</v>
      </c>
      <c r="H6250">
        <v>2010</v>
      </c>
      <c r="I6250" t="s">
        <v>55</v>
      </c>
      <c r="J6250">
        <v>12.4</v>
      </c>
      <c r="K6250">
        <v>11.96</v>
      </c>
      <c r="L6250">
        <v>12.77</v>
      </c>
      <c r="M6250">
        <v>3151</v>
      </c>
      <c r="N6250">
        <v>25488</v>
      </c>
      <c r="O6250">
        <v>1.7814588639398501</v>
      </c>
    </row>
    <row r="6251" spans="1:15" x14ac:dyDescent="0.25">
      <c r="A6251" s="20" t="s">
        <v>6351</v>
      </c>
      <c r="B6251">
        <v>5</v>
      </c>
      <c r="C6251" t="s">
        <v>73</v>
      </c>
      <c r="D6251" t="s">
        <v>89</v>
      </c>
      <c r="E6251" t="s">
        <v>37</v>
      </c>
      <c r="F6251" t="s">
        <v>38</v>
      </c>
      <c r="G6251">
        <v>3</v>
      </c>
      <c r="H6251">
        <v>2010</v>
      </c>
      <c r="I6251" t="s">
        <v>56</v>
      </c>
      <c r="J6251">
        <v>11.6</v>
      </c>
      <c r="K6251">
        <v>11.22</v>
      </c>
      <c r="L6251">
        <v>12.02</v>
      </c>
      <c r="M6251">
        <v>2840</v>
      </c>
      <c r="N6251">
        <v>24448</v>
      </c>
      <c r="O6251">
        <v>1.8764665626020001</v>
      </c>
    </row>
    <row r="6252" spans="1:15" x14ac:dyDescent="0.25">
      <c r="A6252" s="20" t="s">
        <v>6352</v>
      </c>
      <c r="B6252">
        <v>5</v>
      </c>
      <c r="C6252" t="s">
        <v>73</v>
      </c>
      <c r="D6252" t="s">
        <v>89</v>
      </c>
      <c r="E6252" t="s">
        <v>37</v>
      </c>
      <c r="F6252" t="s">
        <v>38</v>
      </c>
      <c r="G6252">
        <v>3</v>
      </c>
      <c r="H6252">
        <v>2010</v>
      </c>
      <c r="I6252" t="s">
        <v>57</v>
      </c>
      <c r="J6252">
        <v>12.7</v>
      </c>
      <c r="K6252">
        <v>12.27</v>
      </c>
      <c r="L6252">
        <v>13.23</v>
      </c>
      <c r="M6252">
        <v>2356</v>
      </c>
      <c r="N6252">
        <v>18489</v>
      </c>
      <c r="O6252">
        <v>2.0602141085758201</v>
      </c>
    </row>
    <row r="6253" spans="1:15" x14ac:dyDescent="0.25">
      <c r="A6253" s="20" t="s">
        <v>6353</v>
      </c>
      <c r="B6253">
        <v>5</v>
      </c>
      <c r="C6253" t="s">
        <v>73</v>
      </c>
      <c r="D6253" t="s">
        <v>89</v>
      </c>
      <c r="E6253" t="s">
        <v>37</v>
      </c>
      <c r="F6253" t="s">
        <v>38</v>
      </c>
      <c r="G6253">
        <v>3</v>
      </c>
      <c r="H6253">
        <v>2010</v>
      </c>
      <c r="I6253" t="s">
        <v>58</v>
      </c>
      <c r="J6253">
        <v>12.8</v>
      </c>
      <c r="K6253">
        <v>12.61</v>
      </c>
      <c r="L6253">
        <v>13.07</v>
      </c>
      <c r="M6253">
        <v>10731</v>
      </c>
      <c r="N6253">
        <v>83591</v>
      </c>
      <c r="O6253">
        <v>0.96533911199926603</v>
      </c>
    </row>
    <row r="6254" spans="1:15" x14ac:dyDescent="0.25">
      <c r="A6254" s="20" t="s">
        <v>6354</v>
      </c>
      <c r="B6254">
        <v>5</v>
      </c>
      <c r="C6254" t="s">
        <v>73</v>
      </c>
      <c r="D6254" t="s">
        <v>89</v>
      </c>
      <c r="E6254" t="s">
        <v>37</v>
      </c>
      <c r="F6254" t="s">
        <v>38</v>
      </c>
      <c r="G6254">
        <v>3</v>
      </c>
      <c r="H6254">
        <v>2010</v>
      </c>
      <c r="I6254" t="s">
        <v>59</v>
      </c>
      <c r="J6254">
        <v>14.4</v>
      </c>
      <c r="K6254">
        <v>13.54</v>
      </c>
      <c r="L6254">
        <v>15.21</v>
      </c>
      <c r="M6254">
        <v>974</v>
      </c>
      <c r="N6254">
        <v>6786</v>
      </c>
      <c r="O6254">
        <v>3.2042066805600098</v>
      </c>
    </row>
    <row r="6255" spans="1:15" x14ac:dyDescent="0.25">
      <c r="A6255" s="20" t="s">
        <v>6355</v>
      </c>
      <c r="B6255">
        <v>5</v>
      </c>
      <c r="C6255" t="s">
        <v>73</v>
      </c>
      <c r="D6255" t="s">
        <v>89</v>
      </c>
      <c r="E6255" t="s">
        <v>37</v>
      </c>
      <c r="F6255" t="s">
        <v>38</v>
      </c>
      <c r="G6255">
        <v>3</v>
      </c>
      <c r="H6255">
        <v>2010</v>
      </c>
      <c r="I6255" t="s">
        <v>60</v>
      </c>
      <c r="J6255">
        <v>13.2</v>
      </c>
      <c r="K6255">
        <v>12.9</v>
      </c>
      <c r="L6255">
        <v>13.5</v>
      </c>
      <c r="M6255">
        <v>6491</v>
      </c>
      <c r="N6255">
        <v>49195</v>
      </c>
      <c r="O6255">
        <v>1.24120694065995</v>
      </c>
    </row>
    <row r="6256" spans="1:15" x14ac:dyDescent="0.25">
      <c r="A6256" s="20" t="s">
        <v>6356</v>
      </c>
      <c r="B6256">
        <v>5</v>
      </c>
      <c r="C6256" t="s">
        <v>73</v>
      </c>
      <c r="D6256" t="s">
        <v>89</v>
      </c>
      <c r="E6256" t="s">
        <v>37</v>
      </c>
      <c r="F6256" t="s">
        <v>38</v>
      </c>
      <c r="G6256">
        <v>3</v>
      </c>
      <c r="H6256">
        <v>2010</v>
      </c>
      <c r="I6256" t="s">
        <v>61</v>
      </c>
      <c r="J6256">
        <v>10.6</v>
      </c>
      <c r="K6256">
        <v>9.61</v>
      </c>
      <c r="L6256">
        <v>11.65</v>
      </c>
      <c r="M6256">
        <v>370</v>
      </c>
      <c r="N6256">
        <v>3496</v>
      </c>
      <c r="O6256">
        <v>5.1987524491003603</v>
      </c>
    </row>
    <row r="6257" spans="1:15" x14ac:dyDescent="0.25">
      <c r="A6257" s="20" t="s">
        <v>6357</v>
      </c>
      <c r="B6257">
        <v>5</v>
      </c>
      <c r="C6257" t="s">
        <v>73</v>
      </c>
      <c r="D6257" t="s">
        <v>89</v>
      </c>
      <c r="E6257" t="s">
        <v>37</v>
      </c>
      <c r="F6257" t="s">
        <v>38</v>
      </c>
      <c r="G6257">
        <v>3</v>
      </c>
      <c r="H6257">
        <v>2010</v>
      </c>
      <c r="I6257" t="s">
        <v>43</v>
      </c>
      <c r="J6257">
        <v>12.5</v>
      </c>
      <c r="K6257">
        <v>12.24</v>
      </c>
      <c r="L6257">
        <v>12.8</v>
      </c>
      <c r="M6257">
        <v>6877</v>
      </c>
      <c r="N6257">
        <v>54935</v>
      </c>
      <c r="O6257">
        <v>1.2058699917939799</v>
      </c>
    </row>
    <row r="6258" spans="1:15" x14ac:dyDescent="0.25">
      <c r="A6258" s="20" t="s">
        <v>6358</v>
      </c>
      <c r="B6258">
        <v>5</v>
      </c>
      <c r="C6258" t="s">
        <v>73</v>
      </c>
      <c r="D6258" t="s">
        <v>89</v>
      </c>
      <c r="E6258" t="s">
        <v>37</v>
      </c>
      <c r="F6258" t="s">
        <v>38</v>
      </c>
      <c r="G6258">
        <v>3</v>
      </c>
      <c r="H6258">
        <v>2010</v>
      </c>
      <c r="I6258" t="s">
        <v>62</v>
      </c>
      <c r="J6258">
        <v>12.8</v>
      </c>
      <c r="K6258">
        <v>12.3</v>
      </c>
      <c r="L6258">
        <v>13.32</v>
      </c>
      <c r="M6258">
        <v>2128</v>
      </c>
      <c r="N6258">
        <v>16621</v>
      </c>
      <c r="O6258">
        <v>2.1677749238102999</v>
      </c>
    </row>
    <row r="6259" spans="1:15" x14ac:dyDescent="0.25">
      <c r="A6259" s="20" t="s">
        <v>6359</v>
      </c>
      <c r="B6259">
        <v>5</v>
      </c>
      <c r="C6259" t="s">
        <v>73</v>
      </c>
      <c r="D6259" t="s">
        <v>89</v>
      </c>
      <c r="E6259" t="s">
        <v>37</v>
      </c>
      <c r="F6259" t="s">
        <v>38</v>
      </c>
      <c r="G6259">
        <v>3</v>
      </c>
      <c r="H6259">
        <v>2010</v>
      </c>
      <c r="I6259" t="s">
        <v>75</v>
      </c>
      <c r="J6259">
        <v>12.6</v>
      </c>
      <c r="K6259">
        <v>12.56</v>
      </c>
      <c r="L6259">
        <v>12.72</v>
      </c>
      <c r="M6259">
        <v>86798</v>
      </c>
      <c r="N6259">
        <v>686869</v>
      </c>
      <c r="O6259">
        <v>0.33942602711169201</v>
      </c>
    </row>
    <row r="6260" spans="1:15" x14ac:dyDescent="0.25">
      <c r="A6260" s="20" t="s">
        <v>6360</v>
      </c>
      <c r="B6260">
        <v>5</v>
      </c>
      <c r="C6260" t="s">
        <v>73</v>
      </c>
      <c r="D6260" t="s">
        <v>89</v>
      </c>
      <c r="E6260" t="s">
        <v>37</v>
      </c>
      <c r="F6260" t="s">
        <v>38</v>
      </c>
      <c r="G6260">
        <v>3</v>
      </c>
      <c r="H6260">
        <v>2010</v>
      </c>
      <c r="I6260" t="s">
        <v>45</v>
      </c>
      <c r="J6260">
        <v>11.9</v>
      </c>
      <c r="K6260">
        <v>11.62</v>
      </c>
      <c r="L6260">
        <v>12.26</v>
      </c>
      <c r="M6260">
        <v>4717</v>
      </c>
      <c r="N6260">
        <v>39533</v>
      </c>
      <c r="O6260">
        <v>1.45601906582088</v>
      </c>
    </row>
    <row r="6261" spans="1:15" x14ac:dyDescent="0.25">
      <c r="A6261" s="20" t="s">
        <v>6361</v>
      </c>
      <c r="B6261">
        <v>5</v>
      </c>
      <c r="C6261" t="s">
        <v>73</v>
      </c>
      <c r="D6261" t="s">
        <v>89</v>
      </c>
      <c r="E6261" t="s">
        <v>37</v>
      </c>
      <c r="F6261" t="s">
        <v>38</v>
      </c>
      <c r="G6261">
        <v>3</v>
      </c>
      <c r="H6261">
        <v>2010</v>
      </c>
      <c r="I6261" t="s">
        <v>46</v>
      </c>
      <c r="J6261">
        <v>14.5</v>
      </c>
      <c r="K6261">
        <v>14.13</v>
      </c>
      <c r="L6261">
        <v>14.92</v>
      </c>
      <c r="M6261">
        <v>4508</v>
      </c>
      <c r="N6261">
        <v>31048</v>
      </c>
      <c r="O6261">
        <v>1.4893886718362499</v>
      </c>
    </row>
    <row r="6262" spans="1:15" x14ac:dyDescent="0.25">
      <c r="A6262" s="20" t="s">
        <v>6362</v>
      </c>
      <c r="B6262">
        <v>5</v>
      </c>
      <c r="C6262" t="s">
        <v>73</v>
      </c>
      <c r="D6262" t="s">
        <v>89</v>
      </c>
      <c r="E6262" t="s">
        <v>37</v>
      </c>
      <c r="F6262" t="s">
        <v>38</v>
      </c>
      <c r="G6262">
        <v>3</v>
      </c>
      <c r="H6262">
        <v>2010</v>
      </c>
      <c r="I6262" t="s">
        <v>47</v>
      </c>
      <c r="J6262">
        <v>13.7</v>
      </c>
      <c r="K6262">
        <v>13.49</v>
      </c>
      <c r="L6262">
        <v>13.95</v>
      </c>
      <c r="M6262">
        <v>11924</v>
      </c>
      <c r="N6262">
        <v>86933</v>
      </c>
      <c r="O6262">
        <v>0.91577549109149303</v>
      </c>
    </row>
    <row r="6263" spans="1:15" x14ac:dyDescent="0.25">
      <c r="A6263" s="20" t="s">
        <v>6363</v>
      </c>
      <c r="B6263">
        <v>5</v>
      </c>
      <c r="C6263" t="s">
        <v>73</v>
      </c>
      <c r="D6263" t="s">
        <v>89</v>
      </c>
      <c r="E6263" t="s">
        <v>37</v>
      </c>
      <c r="F6263" t="s">
        <v>38</v>
      </c>
      <c r="G6263">
        <v>3</v>
      </c>
      <c r="H6263">
        <v>2010</v>
      </c>
      <c r="I6263" t="s">
        <v>48</v>
      </c>
      <c r="J6263">
        <v>11.1</v>
      </c>
      <c r="K6263">
        <v>10.76</v>
      </c>
      <c r="L6263">
        <v>11.37</v>
      </c>
      <c r="M6263">
        <v>4536</v>
      </c>
      <c r="N6263">
        <v>41020</v>
      </c>
      <c r="O6263">
        <v>1.4847846772912501</v>
      </c>
    </row>
    <row r="6264" spans="1:15" x14ac:dyDescent="0.25">
      <c r="A6264" s="20" t="s">
        <v>6364</v>
      </c>
      <c r="B6264">
        <v>5</v>
      </c>
      <c r="C6264" t="s">
        <v>73</v>
      </c>
      <c r="D6264" t="s">
        <v>89</v>
      </c>
      <c r="E6264" t="s">
        <v>37</v>
      </c>
      <c r="F6264" t="s">
        <v>38</v>
      </c>
      <c r="G6264">
        <v>3</v>
      </c>
      <c r="H6264">
        <v>2010</v>
      </c>
      <c r="I6264" t="s">
        <v>49</v>
      </c>
      <c r="J6264">
        <v>14.8</v>
      </c>
      <c r="K6264">
        <v>14.42</v>
      </c>
      <c r="L6264">
        <v>15.29</v>
      </c>
      <c r="M6264">
        <v>3741</v>
      </c>
      <c r="N6264">
        <v>25194</v>
      </c>
      <c r="O6264">
        <v>1.63495628798429</v>
      </c>
    </row>
    <row r="6265" spans="1:15" x14ac:dyDescent="0.25">
      <c r="A6265" s="20" t="s">
        <v>6365</v>
      </c>
      <c r="B6265">
        <v>5</v>
      </c>
      <c r="C6265" t="s">
        <v>73</v>
      </c>
      <c r="D6265" t="s">
        <v>89</v>
      </c>
      <c r="E6265" t="s">
        <v>37</v>
      </c>
      <c r="F6265" t="s">
        <v>38</v>
      </c>
      <c r="G6265">
        <v>3</v>
      </c>
      <c r="H6265">
        <v>2010</v>
      </c>
      <c r="I6265" t="s">
        <v>50</v>
      </c>
      <c r="J6265">
        <v>11.3</v>
      </c>
      <c r="K6265">
        <v>10.95</v>
      </c>
      <c r="L6265">
        <v>11.57</v>
      </c>
      <c r="M6265">
        <v>4545</v>
      </c>
      <c r="N6265">
        <v>40384</v>
      </c>
      <c r="O6265">
        <v>1.48331386496662</v>
      </c>
    </row>
    <row r="6266" spans="1:15" x14ac:dyDescent="0.25">
      <c r="A6266" s="20" t="s">
        <v>6366</v>
      </c>
      <c r="B6266">
        <v>5</v>
      </c>
      <c r="C6266" t="s">
        <v>73</v>
      </c>
      <c r="D6266" t="s">
        <v>89</v>
      </c>
      <c r="E6266" t="s">
        <v>37</v>
      </c>
      <c r="F6266" t="s">
        <v>38</v>
      </c>
      <c r="G6266">
        <v>3</v>
      </c>
      <c r="H6266">
        <v>2010</v>
      </c>
      <c r="I6266" t="s">
        <v>51</v>
      </c>
      <c r="J6266">
        <v>13.7</v>
      </c>
      <c r="K6266">
        <v>13.29</v>
      </c>
      <c r="L6266">
        <v>14.06</v>
      </c>
      <c r="M6266">
        <v>4130</v>
      </c>
      <c r="N6266">
        <v>30213</v>
      </c>
      <c r="O6266">
        <v>1.5560551102236899</v>
      </c>
    </row>
    <row r="6267" spans="1:15" x14ac:dyDescent="0.25">
      <c r="A6267" s="20" t="s">
        <v>6367</v>
      </c>
      <c r="B6267">
        <v>5</v>
      </c>
      <c r="C6267" t="s">
        <v>73</v>
      </c>
      <c r="D6267" t="s">
        <v>89</v>
      </c>
      <c r="E6267" t="s">
        <v>41</v>
      </c>
      <c r="F6267" t="s">
        <v>42</v>
      </c>
      <c r="G6267">
        <v>4</v>
      </c>
      <c r="H6267">
        <v>2010</v>
      </c>
      <c r="I6267" t="s">
        <v>34</v>
      </c>
      <c r="J6267">
        <v>11.1</v>
      </c>
      <c r="K6267">
        <v>10.87</v>
      </c>
      <c r="L6267">
        <v>11.36</v>
      </c>
      <c r="M6267">
        <v>7003</v>
      </c>
      <c r="N6267">
        <v>63012</v>
      </c>
      <c r="O6267">
        <v>1.19497257121314</v>
      </c>
    </row>
    <row r="6268" spans="1:15" x14ac:dyDescent="0.25">
      <c r="A6268" s="20" t="s">
        <v>6368</v>
      </c>
      <c r="B6268">
        <v>5</v>
      </c>
      <c r="C6268" t="s">
        <v>73</v>
      </c>
      <c r="D6268" t="s">
        <v>89</v>
      </c>
      <c r="E6268" t="s">
        <v>41</v>
      </c>
      <c r="F6268" t="s">
        <v>42</v>
      </c>
      <c r="G6268">
        <v>4</v>
      </c>
      <c r="H6268">
        <v>2010</v>
      </c>
      <c r="I6268" t="s">
        <v>52</v>
      </c>
      <c r="J6268">
        <v>9.1</v>
      </c>
      <c r="K6268">
        <v>7.96</v>
      </c>
      <c r="L6268">
        <v>10.39</v>
      </c>
      <c r="M6268">
        <v>196</v>
      </c>
      <c r="N6268">
        <v>2153</v>
      </c>
      <c r="O6268">
        <v>7.1428571428571397</v>
      </c>
    </row>
    <row r="6269" spans="1:15" x14ac:dyDescent="0.25">
      <c r="A6269" s="20" t="s">
        <v>6369</v>
      </c>
      <c r="B6269">
        <v>5</v>
      </c>
      <c r="C6269" t="s">
        <v>73</v>
      </c>
      <c r="D6269" t="s">
        <v>89</v>
      </c>
      <c r="E6269" t="s">
        <v>41</v>
      </c>
      <c r="F6269" t="s">
        <v>42</v>
      </c>
      <c r="G6269">
        <v>4</v>
      </c>
      <c r="H6269">
        <v>2010</v>
      </c>
      <c r="I6269" t="s">
        <v>53</v>
      </c>
      <c r="J6269">
        <v>8.9</v>
      </c>
      <c r="K6269">
        <v>8</v>
      </c>
      <c r="L6269">
        <v>9.83</v>
      </c>
      <c r="M6269">
        <v>328</v>
      </c>
      <c r="N6269">
        <v>3696</v>
      </c>
      <c r="O6269">
        <v>5.5215763037423304</v>
      </c>
    </row>
    <row r="6270" spans="1:15" x14ac:dyDescent="0.25">
      <c r="A6270" s="20" t="s">
        <v>6370</v>
      </c>
      <c r="B6270">
        <v>5</v>
      </c>
      <c r="C6270" t="s">
        <v>73</v>
      </c>
      <c r="D6270" t="s">
        <v>89</v>
      </c>
      <c r="E6270" t="s">
        <v>41</v>
      </c>
      <c r="F6270" t="s">
        <v>42</v>
      </c>
      <c r="G6270">
        <v>4</v>
      </c>
      <c r="H6270">
        <v>2010</v>
      </c>
      <c r="I6270" t="s">
        <v>54</v>
      </c>
      <c r="J6270">
        <v>10.4</v>
      </c>
      <c r="K6270">
        <v>8.1</v>
      </c>
      <c r="L6270">
        <v>13.16</v>
      </c>
      <c r="M6270">
        <v>58</v>
      </c>
      <c r="N6270">
        <v>560</v>
      </c>
      <c r="O6270">
        <v>13.130643285972299</v>
      </c>
    </row>
    <row r="6271" spans="1:15" x14ac:dyDescent="0.25">
      <c r="A6271" s="20" t="s">
        <v>6371</v>
      </c>
      <c r="B6271">
        <v>5</v>
      </c>
      <c r="C6271" t="s">
        <v>73</v>
      </c>
      <c r="D6271" t="s">
        <v>89</v>
      </c>
      <c r="E6271" t="s">
        <v>41</v>
      </c>
      <c r="F6271" t="s">
        <v>42</v>
      </c>
      <c r="G6271">
        <v>4</v>
      </c>
      <c r="H6271">
        <v>2010</v>
      </c>
      <c r="I6271" t="s">
        <v>55</v>
      </c>
      <c r="J6271">
        <v>11.2</v>
      </c>
      <c r="K6271">
        <v>10.41</v>
      </c>
      <c r="L6271">
        <v>12.04</v>
      </c>
      <c r="M6271">
        <v>645</v>
      </c>
      <c r="N6271">
        <v>5760</v>
      </c>
      <c r="O6271">
        <v>3.9374961547907898</v>
      </c>
    </row>
    <row r="6272" spans="1:15" x14ac:dyDescent="0.25">
      <c r="A6272" s="20" t="s">
        <v>6372</v>
      </c>
      <c r="B6272">
        <v>5</v>
      </c>
      <c r="C6272" t="s">
        <v>73</v>
      </c>
      <c r="D6272" t="s">
        <v>89</v>
      </c>
      <c r="E6272" t="s">
        <v>41</v>
      </c>
      <c r="F6272" t="s">
        <v>42</v>
      </c>
      <c r="G6272">
        <v>4</v>
      </c>
      <c r="H6272">
        <v>2010</v>
      </c>
      <c r="I6272" t="s">
        <v>56</v>
      </c>
      <c r="J6272">
        <v>9.8000000000000007</v>
      </c>
      <c r="K6272">
        <v>8.3699999999999992</v>
      </c>
      <c r="L6272">
        <v>11.49</v>
      </c>
      <c r="M6272">
        <v>138</v>
      </c>
      <c r="N6272">
        <v>1405</v>
      </c>
      <c r="O6272">
        <v>8.5125653075874901</v>
      </c>
    </row>
    <row r="6273" spans="1:15" x14ac:dyDescent="0.25">
      <c r="A6273" s="20" t="s">
        <v>6373</v>
      </c>
      <c r="B6273">
        <v>5</v>
      </c>
      <c r="C6273" t="s">
        <v>73</v>
      </c>
      <c r="D6273" t="s">
        <v>89</v>
      </c>
      <c r="E6273" t="s">
        <v>41</v>
      </c>
      <c r="F6273" t="s">
        <v>42</v>
      </c>
      <c r="G6273">
        <v>4</v>
      </c>
      <c r="H6273">
        <v>2010</v>
      </c>
      <c r="I6273" t="s">
        <v>57</v>
      </c>
      <c r="J6273">
        <v>11.4</v>
      </c>
      <c r="K6273">
        <v>9.8699999999999992</v>
      </c>
      <c r="L6273">
        <v>13.11</v>
      </c>
      <c r="M6273">
        <v>168</v>
      </c>
      <c r="N6273">
        <v>1475</v>
      </c>
      <c r="O6273">
        <v>7.7151674981046003</v>
      </c>
    </row>
    <row r="6274" spans="1:15" x14ac:dyDescent="0.25">
      <c r="A6274" s="20" t="s">
        <v>6374</v>
      </c>
      <c r="B6274">
        <v>5</v>
      </c>
      <c r="C6274" t="s">
        <v>73</v>
      </c>
      <c r="D6274" t="s">
        <v>89</v>
      </c>
      <c r="E6274" t="s">
        <v>41</v>
      </c>
      <c r="F6274" t="s">
        <v>42</v>
      </c>
      <c r="G6274">
        <v>4</v>
      </c>
      <c r="H6274">
        <v>2010</v>
      </c>
      <c r="I6274" t="s">
        <v>58</v>
      </c>
      <c r="J6274">
        <v>11.1</v>
      </c>
      <c r="K6274">
        <v>10.55</v>
      </c>
      <c r="L6274">
        <v>11.66</v>
      </c>
      <c r="M6274">
        <v>1372</v>
      </c>
      <c r="N6274">
        <v>12371</v>
      </c>
      <c r="O6274">
        <v>2.6997462357801898</v>
      </c>
    </row>
    <row r="6275" spans="1:15" x14ac:dyDescent="0.25">
      <c r="A6275" s="20" t="s">
        <v>6375</v>
      </c>
      <c r="B6275">
        <v>5</v>
      </c>
      <c r="C6275" t="s">
        <v>73</v>
      </c>
      <c r="D6275" t="s">
        <v>89</v>
      </c>
      <c r="E6275" t="s">
        <v>41</v>
      </c>
      <c r="F6275" t="s">
        <v>42</v>
      </c>
      <c r="G6275">
        <v>4</v>
      </c>
      <c r="H6275">
        <v>2010</v>
      </c>
      <c r="I6275" t="s">
        <v>59</v>
      </c>
      <c r="J6275">
        <v>13.8</v>
      </c>
      <c r="K6275">
        <v>11.8</v>
      </c>
      <c r="L6275">
        <v>16.04</v>
      </c>
      <c r="M6275">
        <v>140</v>
      </c>
      <c r="N6275">
        <v>1016</v>
      </c>
      <c r="O6275">
        <v>8.4515425472851593</v>
      </c>
    </row>
    <row r="6276" spans="1:15" x14ac:dyDescent="0.25">
      <c r="A6276" s="20" t="s">
        <v>6376</v>
      </c>
      <c r="B6276">
        <v>5</v>
      </c>
      <c r="C6276" t="s">
        <v>73</v>
      </c>
      <c r="D6276" t="s">
        <v>89</v>
      </c>
      <c r="E6276" t="s">
        <v>41</v>
      </c>
      <c r="F6276" t="s">
        <v>42</v>
      </c>
      <c r="G6276">
        <v>4</v>
      </c>
      <c r="H6276">
        <v>2010</v>
      </c>
      <c r="I6276" t="s">
        <v>60</v>
      </c>
      <c r="J6276">
        <v>11.2</v>
      </c>
      <c r="K6276">
        <v>10.92</v>
      </c>
      <c r="L6276">
        <v>11.5</v>
      </c>
      <c r="M6276">
        <v>5153</v>
      </c>
      <c r="N6276">
        <v>45993</v>
      </c>
      <c r="O6276">
        <v>1.39306034192456</v>
      </c>
    </row>
    <row r="6277" spans="1:15" x14ac:dyDescent="0.25">
      <c r="A6277" s="20" t="s">
        <v>6377</v>
      </c>
      <c r="B6277">
        <v>5</v>
      </c>
      <c r="C6277" t="s">
        <v>73</v>
      </c>
      <c r="D6277" t="s">
        <v>89</v>
      </c>
      <c r="E6277" t="s">
        <v>41</v>
      </c>
      <c r="F6277" t="s">
        <v>42</v>
      </c>
      <c r="G6277">
        <v>4</v>
      </c>
      <c r="H6277">
        <v>2010</v>
      </c>
      <c r="I6277" t="s">
        <v>61</v>
      </c>
      <c r="J6277">
        <v>8.1999999999999993</v>
      </c>
      <c r="K6277">
        <v>5.76</v>
      </c>
      <c r="L6277">
        <v>11.52</v>
      </c>
      <c r="M6277">
        <v>29</v>
      </c>
      <c r="N6277">
        <v>354</v>
      </c>
      <c r="O6277">
        <v>18.569533817705199</v>
      </c>
    </row>
    <row r="6278" spans="1:15" x14ac:dyDescent="0.25">
      <c r="A6278" s="20" t="s">
        <v>6378</v>
      </c>
      <c r="B6278">
        <v>5</v>
      </c>
      <c r="C6278" t="s">
        <v>73</v>
      </c>
      <c r="D6278" t="s">
        <v>89</v>
      </c>
      <c r="E6278" t="s">
        <v>41</v>
      </c>
      <c r="F6278" t="s">
        <v>42</v>
      </c>
      <c r="G6278">
        <v>4</v>
      </c>
      <c r="H6278">
        <v>2010</v>
      </c>
      <c r="I6278" t="s">
        <v>43</v>
      </c>
      <c r="J6278">
        <v>10.6</v>
      </c>
      <c r="K6278">
        <v>9.73</v>
      </c>
      <c r="L6278">
        <v>11.61</v>
      </c>
      <c r="M6278">
        <v>441</v>
      </c>
      <c r="N6278">
        <v>4148</v>
      </c>
      <c r="O6278">
        <v>4.7619047619047601</v>
      </c>
    </row>
    <row r="6279" spans="1:15" x14ac:dyDescent="0.25">
      <c r="A6279" s="20" t="s">
        <v>6379</v>
      </c>
      <c r="B6279">
        <v>5</v>
      </c>
      <c r="C6279" t="s">
        <v>73</v>
      </c>
      <c r="D6279" t="s">
        <v>89</v>
      </c>
      <c r="E6279" t="s">
        <v>41</v>
      </c>
      <c r="F6279" t="s">
        <v>42</v>
      </c>
      <c r="G6279">
        <v>4</v>
      </c>
      <c r="H6279">
        <v>2010</v>
      </c>
      <c r="I6279" t="s">
        <v>62</v>
      </c>
      <c r="J6279">
        <v>8.6</v>
      </c>
      <c r="K6279">
        <v>7.34</v>
      </c>
      <c r="L6279">
        <v>10.16</v>
      </c>
      <c r="M6279">
        <v>133</v>
      </c>
      <c r="N6279">
        <v>1538</v>
      </c>
      <c r="O6279">
        <v>8.6710996952411996</v>
      </c>
    </row>
    <row r="6280" spans="1:15" x14ac:dyDescent="0.25">
      <c r="A6280" s="20" t="s">
        <v>6380</v>
      </c>
      <c r="B6280">
        <v>5</v>
      </c>
      <c r="C6280" t="s">
        <v>73</v>
      </c>
      <c r="D6280" t="s">
        <v>89</v>
      </c>
      <c r="E6280" t="s">
        <v>41</v>
      </c>
      <c r="F6280" t="s">
        <v>42</v>
      </c>
      <c r="G6280">
        <v>4</v>
      </c>
      <c r="H6280">
        <v>2010</v>
      </c>
      <c r="I6280" t="s">
        <v>75</v>
      </c>
      <c r="J6280">
        <v>10.7</v>
      </c>
      <c r="K6280">
        <v>10.62</v>
      </c>
      <c r="L6280">
        <v>10.83</v>
      </c>
      <c r="M6280">
        <v>36906</v>
      </c>
      <c r="N6280">
        <v>344067</v>
      </c>
      <c r="O6280">
        <v>0.52053688794335096</v>
      </c>
    </row>
    <row r="6281" spans="1:15" x14ac:dyDescent="0.25">
      <c r="A6281" s="20" t="s">
        <v>6381</v>
      </c>
      <c r="B6281">
        <v>5</v>
      </c>
      <c r="C6281" t="s">
        <v>73</v>
      </c>
      <c r="D6281" t="s">
        <v>89</v>
      </c>
      <c r="E6281" t="s">
        <v>41</v>
      </c>
      <c r="F6281" t="s">
        <v>42</v>
      </c>
      <c r="G6281">
        <v>4</v>
      </c>
      <c r="H6281">
        <v>2010</v>
      </c>
      <c r="I6281" t="s">
        <v>45</v>
      </c>
      <c r="J6281">
        <v>9.6</v>
      </c>
      <c r="K6281">
        <v>9.16</v>
      </c>
      <c r="L6281">
        <v>10.15</v>
      </c>
      <c r="M6281">
        <v>1309</v>
      </c>
      <c r="N6281">
        <v>13578</v>
      </c>
      <c r="O6281">
        <v>2.7639499641139098</v>
      </c>
    </row>
    <row r="6282" spans="1:15" x14ac:dyDescent="0.25">
      <c r="A6282" s="20" t="s">
        <v>6382</v>
      </c>
      <c r="B6282">
        <v>5</v>
      </c>
      <c r="C6282" t="s">
        <v>73</v>
      </c>
      <c r="D6282" t="s">
        <v>89</v>
      </c>
      <c r="E6282" t="s">
        <v>41</v>
      </c>
      <c r="F6282" t="s">
        <v>42</v>
      </c>
      <c r="G6282">
        <v>4</v>
      </c>
      <c r="H6282">
        <v>2010</v>
      </c>
      <c r="I6282" t="s">
        <v>46</v>
      </c>
      <c r="J6282">
        <v>13.2</v>
      </c>
      <c r="K6282">
        <v>12.75</v>
      </c>
      <c r="L6282">
        <v>13.6</v>
      </c>
      <c r="M6282">
        <v>3226</v>
      </c>
      <c r="N6282">
        <v>24502</v>
      </c>
      <c r="O6282">
        <v>1.76062886809212</v>
      </c>
    </row>
    <row r="6283" spans="1:15" x14ac:dyDescent="0.25">
      <c r="A6283" s="20" t="s">
        <v>6383</v>
      </c>
      <c r="B6283">
        <v>5</v>
      </c>
      <c r="C6283" t="s">
        <v>73</v>
      </c>
      <c r="D6283" t="s">
        <v>89</v>
      </c>
      <c r="E6283" t="s">
        <v>41</v>
      </c>
      <c r="F6283" t="s">
        <v>42</v>
      </c>
      <c r="G6283">
        <v>4</v>
      </c>
      <c r="H6283">
        <v>2010</v>
      </c>
      <c r="I6283" t="s">
        <v>47</v>
      </c>
      <c r="J6283">
        <v>10</v>
      </c>
      <c r="K6283">
        <v>9.83</v>
      </c>
      <c r="L6283">
        <v>10.15</v>
      </c>
      <c r="M6283">
        <v>13338</v>
      </c>
      <c r="N6283">
        <v>133517</v>
      </c>
      <c r="O6283">
        <v>0.86587388911021801</v>
      </c>
    </row>
    <row r="6284" spans="1:15" x14ac:dyDescent="0.25">
      <c r="A6284" s="20" t="s">
        <v>6384</v>
      </c>
      <c r="B6284">
        <v>5</v>
      </c>
      <c r="C6284" t="s">
        <v>73</v>
      </c>
      <c r="D6284" t="s">
        <v>89</v>
      </c>
      <c r="E6284" t="s">
        <v>41</v>
      </c>
      <c r="F6284" t="s">
        <v>42</v>
      </c>
      <c r="G6284">
        <v>4</v>
      </c>
      <c r="H6284">
        <v>2010</v>
      </c>
      <c r="I6284" t="s">
        <v>48</v>
      </c>
      <c r="J6284">
        <v>8.5</v>
      </c>
      <c r="K6284">
        <v>7.79</v>
      </c>
      <c r="L6284">
        <v>9.16</v>
      </c>
      <c r="M6284">
        <v>533</v>
      </c>
      <c r="N6284">
        <v>6306</v>
      </c>
      <c r="O6284">
        <v>4.3314808182420999</v>
      </c>
    </row>
    <row r="6285" spans="1:15" x14ac:dyDescent="0.25">
      <c r="A6285" s="20" t="s">
        <v>6385</v>
      </c>
      <c r="B6285">
        <v>5</v>
      </c>
      <c r="C6285" t="s">
        <v>73</v>
      </c>
      <c r="D6285" t="s">
        <v>89</v>
      </c>
      <c r="E6285" t="s">
        <v>41</v>
      </c>
      <c r="F6285" t="s">
        <v>42</v>
      </c>
      <c r="G6285">
        <v>4</v>
      </c>
      <c r="H6285">
        <v>2010</v>
      </c>
      <c r="I6285" t="s">
        <v>49</v>
      </c>
      <c r="J6285">
        <v>12.4</v>
      </c>
      <c r="K6285">
        <v>11.91</v>
      </c>
      <c r="L6285">
        <v>13</v>
      </c>
      <c r="M6285">
        <v>1731</v>
      </c>
      <c r="N6285">
        <v>13909</v>
      </c>
      <c r="O6285">
        <v>2.4035406196088598</v>
      </c>
    </row>
    <row r="6286" spans="1:15" x14ac:dyDescent="0.25">
      <c r="A6286" s="20" t="s">
        <v>6386</v>
      </c>
      <c r="B6286">
        <v>5</v>
      </c>
      <c r="C6286" t="s">
        <v>73</v>
      </c>
      <c r="D6286" t="s">
        <v>89</v>
      </c>
      <c r="E6286" t="s">
        <v>41</v>
      </c>
      <c r="F6286" t="s">
        <v>42</v>
      </c>
      <c r="G6286">
        <v>4</v>
      </c>
      <c r="H6286">
        <v>2010</v>
      </c>
      <c r="I6286" t="s">
        <v>50</v>
      </c>
      <c r="J6286">
        <v>10.5</v>
      </c>
      <c r="K6286">
        <v>9.56</v>
      </c>
      <c r="L6286">
        <v>11.53</v>
      </c>
      <c r="M6286">
        <v>391</v>
      </c>
      <c r="N6286">
        <v>3723</v>
      </c>
      <c r="O6286">
        <v>5.0572173742417403</v>
      </c>
    </row>
    <row r="6287" spans="1:15" x14ac:dyDescent="0.25">
      <c r="A6287" s="20" t="s">
        <v>6387</v>
      </c>
      <c r="B6287">
        <v>5</v>
      </c>
      <c r="C6287" t="s">
        <v>73</v>
      </c>
      <c r="D6287" t="s">
        <v>89</v>
      </c>
      <c r="E6287" t="s">
        <v>41</v>
      </c>
      <c r="F6287" t="s">
        <v>42</v>
      </c>
      <c r="G6287">
        <v>4</v>
      </c>
      <c r="H6287">
        <v>2010</v>
      </c>
      <c r="I6287" t="s">
        <v>51</v>
      </c>
      <c r="J6287">
        <v>11.4</v>
      </c>
      <c r="K6287">
        <v>10.52</v>
      </c>
      <c r="L6287">
        <v>12.27</v>
      </c>
      <c r="M6287">
        <v>574</v>
      </c>
      <c r="N6287">
        <v>5051</v>
      </c>
      <c r="O6287">
        <v>4.17391935564841</v>
      </c>
    </row>
    <row r="6288" spans="1:15" x14ac:dyDescent="0.25">
      <c r="A6288" s="20" t="s">
        <v>6388</v>
      </c>
      <c r="B6288">
        <v>5</v>
      </c>
      <c r="C6288" t="s">
        <v>73</v>
      </c>
      <c r="D6288" t="s">
        <v>89</v>
      </c>
      <c r="E6288" t="s">
        <v>33</v>
      </c>
      <c r="F6288" t="s">
        <v>35</v>
      </c>
      <c r="G6288">
        <v>5</v>
      </c>
      <c r="H6288">
        <v>2010</v>
      </c>
      <c r="I6288" t="s">
        <v>34</v>
      </c>
      <c r="J6288">
        <v>7</v>
      </c>
      <c r="K6288">
        <v>6.81</v>
      </c>
      <c r="L6288">
        <v>7.13</v>
      </c>
      <c r="M6288">
        <v>6455</v>
      </c>
      <c r="N6288">
        <v>92643</v>
      </c>
      <c r="O6288">
        <v>1.24466327855954</v>
      </c>
    </row>
    <row r="6289" spans="1:15" x14ac:dyDescent="0.25">
      <c r="A6289" s="20" t="s">
        <v>6389</v>
      </c>
      <c r="B6289">
        <v>5</v>
      </c>
      <c r="C6289" t="s">
        <v>73</v>
      </c>
      <c r="D6289" t="s">
        <v>89</v>
      </c>
      <c r="E6289" t="s">
        <v>33</v>
      </c>
      <c r="F6289" t="s">
        <v>35</v>
      </c>
      <c r="G6289">
        <v>5</v>
      </c>
      <c r="H6289">
        <v>2010</v>
      </c>
      <c r="I6289" t="s">
        <v>52</v>
      </c>
      <c r="J6289">
        <v>5.7</v>
      </c>
      <c r="K6289">
        <v>4.93</v>
      </c>
      <c r="L6289">
        <v>6.66</v>
      </c>
      <c r="M6289">
        <v>160</v>
      </c>
      <c r="N6289">
        <v>2789</v>
      </c>
      <c r="O6289">
        <v>7.9056941504209499</v>
      </c>
    </row>
    <row r="6290" spans="1:15" x14ac:dyDescent="0.25">
      <c r="A6290" s="20" t="s">
        <v>6390</v>
      </c>
      <c r="B6290">
        <v>5</v>
      </c>
      <c r="C6290" t="s">
        <v>73</v>
      </c>
      <c r="D6290" t="s">
        <v>89</v>
      </c>
      <c r="E6290" t="s">
        <v>33</v>
      </c>
      <c r="F6290" t="s">
        <v>35</v>
      </c>
      <c r="G6290">
        <v>5</v>
      </c>
      <c r="H6290">
        <v>2010</v>
      </c>
      <c r="I6290" t="s">
        <v>53</v>
      </c>
      <c r="J6290">
        <v>6.9</v>
      </c>
      <c r="K6290">
        <v>6.01</v>
      </c>
      <c r="L6290">
        <v>7.87</v>
      </c>
      <c r="M6290">
        <v>197</v>
      </c>
      <c r="N6290">
        <v>2861</v>
      </c>
      <c r="O6290">
        <v>7.1247049987909596</v>
      </c>
    </row>
    <row r="6291" spans="1:15" x14ac:dyDescent="0.25">
      <c r="A6291" s="20" t="s">
        <v>6391</v>
      </c>
      <c r="B6291">
        <v>5</v>
      </c>
      <c r="C6291" t="s">
        <v>73</v>
      </c>
      <c r="D6291" t="s">
        <v>89</v>
      </c>
      <c r="E6291" t="s">
        <v>33</v>
      </c>
      <c r="F6291" t="s">
        <v>35</v>
      </c>
      <c r="G6291">
        <v>5</v>
      </c>
      <c r="H6291">
        <v>2010</v>
      </c>
      <c r="I6291" t="s">
        <v>54</v>
      </c>
      <c r="J6291">
        <v>6.9</v>
      </c>
      <c r="K6291">
        <v>5.36</v>
      </c>
      <c r="L6291">
        <v>8.84</v>
      </c>
      <c r="M6291">
        <v>57</v>
      </c>
      <c r="N6291">
        <v>826</v>
      </c>
      <c r="O6291">
        <v>13.245323570650401</v>
      </c>
    </row>
    <row r="6292" spans="1:15" x14ac:dyDescent="0.25">
      <c r="A6292" s="20" t="s">
        <v>6392</v>
      </c>
      <c r="B6292">
        <v>5</v>
      </c>
      <c r="C6292" t="s">
        <v>73</v>
      </c>
      <c r="D6292" t="s">
        <v>89</v>
      </c>
      <c r="E6292" t="s">
        <v>33</v>
      </c>
      <c r="F6292" t="s">
        <v>35</v>
      </c>
      <c r="G6292">
        <v>5</v>
      </c>
      <c r="H6292">
        <v>2010</v>
      </c>
      <c r="I6292" t="s">
        <v>55</v>
      </c>
      <c r="J6292">
        <v>7</v>
      </c>
      <c r="K6292">
        <v>6.41</v>
      </c>
      <c r="L6292">
        <v>7.58</v>
      </c>
      <c r="M6292">
        <v>506</v>
      </c>
      <c r="N6292">
        <v>7255</v>
      </c>
      <c r="O6292">
        <v>4.4455422447438702</v>
      </c>
    </row>
    <row r="6293" spans="1:15" x14ac:dyDescent="0.25">
      <c r="A6293" s="20" t="s">
        <v>6393</v>
      </c>
      <c r="B6293">
        <v>5</v>
      </c>
      <c r="C6293" t="s">
        <v>73</v>
      </c>
      <c r="D6293" t="s">
        <v>89</v>
      </c>
      <c r="E6293" t="s">
        <v>33</v>
      </c>
      <c r="F6293" t="s">
        <v>35</v>
      </c>
      <c r="G6293">
        <v>5</v>
      </c>
      <c r="H6293">
        <v>2010</v>
      </c>
      <c r="I6293" t="s">
        <v>56</v>
      </c>
      <c r="J6293">
        <v>6.4</v>
      </c>
      <c r="K6293">
        <v>4.79</v>
      </c>
      <c r="L6293">
        <v>8.41</v>
      </c>
      <c r="M6293">
        <v>45</v>
      </c>
      <c r="N6293">
        <v>707</v>
      </c>
      <c r="O6293">
        <v>14.907119849998599</v>
      </c>
    </row>
    <row r="6294" spans="1:15" x14ac:dyDescent="0.25">
      <c r="A6294" s="20" t="s">
        <v>6394</v>
      </c>
      <c r="B6294">
        <v>5</v>
      </c>
      <c r="C6294" t="s">
        <v>73</v>
      </c>
      <c r="D6294" t="s">
        <v>89</v>
      </c>
      <c r="E6294" t="s">
        <v>33</v>
      </c>
      <c r="F6294" t="s">
        <v>35</v>
      </c>
      <c r="G6294">
        <v>5</v>
      </c>
      <c r="H6294">
        <v>2010</v>
      </c>
      <c r="I6294" t="s">
        <v>57</v>
      </c>
      <c r="J6294">
        <v>7.6</v>
      </c>
      <c r="K6294">
        <v>6.59</v>
      </c>
      <c r="L6294">
        <v>8.84</v>
      </c>
      <c r="M6294">
        <v>164</v>
      </c>
      <c r="N6294">
        <v>2148</v>
      </c>
      <c r="O6294">
        <v>7.8086880944303001</v>
      </c>
    </row>
    <row r="6295" spans="1:15" x14ac:dyDescent="0.25">
      <c r="A6295" s="20" t="s">
        <v>6395</v>
      </c>
      <c r="B6295">
        <v>5</v>
      </c>
      <c r="C6295" t="s">
        <v>73</v>
      </c>
      <c r="D6295" t="s">
        <v>89</v>
      </c>
      <c r="E6295" t="s">
        <v>33</v>
      </c>
      <c r="F6295" t="s">
        <v>35</v>
      </c>
      <c r="G6295">
        <v>5</v>
      </c>
      <c r="H6295">
        <v>2010</v>
      </c>
      <c r="I6295" t="s">
        <v>58</v>
      </c>
      <c r="J6295">
        <v>7.3</v>
      </c>
      <c r="K6295">
        <v>6.9</v>
      </c>
      <c r="L6295">
        <v>7.67</v>
      </c>
      <c r="M6295">
        <v>1290</v>
      </c>
      <c r="N6295">
        <v>17731</v>
      </c>
      <c r="O6295">
        <v>2.7842302319485199</v>
      </c>
    </row>
    <row r="6296" spans="1:15" x14ac:dyDescent="0.25">
      <c r="A6296" s="20" t="s">
        <v>6396</v>
      </c>
      <c r="B6296">
        <v>5</v>
      </c>
      <c r="C6296" t="s">
        <v>73</v>
      </c>
      <c r="D6296" t="s">
        <v>89</v>
      </c>
      <c r="E6296" t="s">
        <v>33</v>
      </c>
      <c r="F6296" t="s">
        <v>35</v>
      </c>
      <c r="G6296">
        <v>5</v>
      </c>
      <c r="H6296">
        <v>2010</v>
      </c>
      <c r="I6296" t="s">
        <v>59</v>
      </c>
      <c r="J6296">
        <v>7.7</v>
      </c>
      <c r="K6296">
        <v>5.87</v>
      </c>
      <c r="L6296">
        <v>10.08</v>
      </c>
      <c r="M6296">
        <v>48</v>
      </c>
      <c r="N6296">
        <v>622</v>
      </c>
      <c r="O6296">
        <v>14.433756729740599</v>
      </c>
    </row>
    <row r="6297" spans="1:15" x14ac:dyDescent="0.25">
      <c r="A6297" s="20" t="s">
        <v>6397</v>
      </c>
      <c r="B6297">
        <v>5</v>
      </c>
      <c r="C6297" t="s">
        <v>73</v>
      </c>
      <c r="D6297" t="s">
        <v>89</v>
      </c>
      <c r="E6297" t="s">
        <v>33</v>
      </c>
      <c r="F6297" t="s">
        <v>35</v>
      </c>
      <c r="G6297">
        <v>5</v>
      </c>
      <c r="H6297">
        <v>2010</v>
      </c>
      <c r="I6297" t="s">
        <v>60</v>
      </c>
      <c r="J6297">
        <v>6.6</v>
      </c>
      <c r="K6297">
        <v>6.39</v>
      </c>
      <c r="L6297">
        <v>6.75</v>
      </c>
      <c r="M6297">
        <v>4760</v>
      </c>
      <c r="N6297">
        <v>72487</v>
      </c>
      <c r="O6297">
        <v>1.4494275891311199</v>
      </c>
    </row>
    <row r="6298" spans="1:15" x14ac:dyDescent="0.25">
      <c r="A6298" s="20" t="s">
        <v>6398</v>
      </c>
      <c r="B6298">
        <v>5</v>
      </c>
      <c r="C6298" t="s">
        <v>73</v>
      </c>
      <c r="D6298" t="s">
        <v>89</v>
      </c>
      <c r="E6298" t="s">
        <v>33</v>
      </c>
      <c r="F6298" t="s">
        <v>35</v>
      </c>
      <c r="G6298">
        <v>5</v>
      </c>
      <c r="H6298">
        <v>2010</v>
      </c>
      <c r="I6298" t="s">
        <v>61</v>
      </c>
      <c r="J6298">
        <v>6.4</v>
      </c>
      <c r="K6298">
        <v>4.3099999999999996</v>
      </c>
      <c r="L6298">
        <v>9.43</v>
      </c>
      <c r="M6298">
        <v>23</v>
      </c>
      <c r="N6298">
        <v>359</v>
      </c>
      <c r="O6298">
        <v>20.851441405707501</v>
      </c>
    </row>
    <row r="6299" spans="1:15" x14ac:dyDescent="0.25">
      <c r="A6299" s="20" t="s">
        <v>6399</v>
      </c>
      <c r="B6299">
        <v>5</v>
      </c>
      <c r="C6299" t="s">
        <v>73</v>
      </c>
      <c r="D6299" t="s">
        <v>89</v>
      </c>
      <c r="E6299" t="s">
        <v>33</v>
      </c>
      <c r="F6299" t="s">
        <v>35</v>
      </c>
      <c r="G6299">
        <v>5</v>
      </c>
      <c r="H6299">
        <v>2010</v>
      </c>
      <c r="I6299" t="s">
        <v>43</v>
      </c>
      <c r="J6299">
        <v>8.5</v>
      </c>
      <c r="K6299">
        <v>7.82</v>
      </c>
      <c r="L6299">
        <v>9.19</v>
      </c>
      <c r="M6299">
        <v>539</v>
      </c>
      <c r="N6299">
        <v>6359</v>
      </c>
      <c r="O6299">
        <v>4.3073049225394797</v>
      </c>
    </row>
    <row r="6300" spans="1:15" x14ac:dyDescent="0.25">
      <c r="A6300" s="20" t="s">
        <v>6400</v>
      </c>
      <c r="B6300">
        <v>5</v>
      </c>
      <c r="C6300" t="s">
        <v>73</v>
      </c>
      <c r="D6300" t="s">
        <v>89</v>
      </c>
      <c r="E6300" t="s">
        <v>33</v>
      </c>
      <c r="F6300" t="s">
        <v>35</v>
      </c>
      <c r="G6300">
        <v>5</v>
      </c>
      <c r="H6300">
        <v>2010</v>
      </c>
      <c r="I6300" t="s">
        <v>62</v>
      </c>
      <c r="J6300">
        <v>8</v>
      </c>
      <c r="K6300">
        <v>6.55</v>
      </c>
      <c r="L6300">
        <v>9.64</v>
      </c>
      <c r="M6300">
        <v>94</v>
      </c>
      <c r="N6300">
        <v>1181</v>
      </c>
      <c r="O6300">
        <v>10.3142124625879</v>
      </c>
    </row>
    <row r="6301" spans="1:15" x14ac:dyDescent="0.25">
      <c r="A6301" s="20" t="s">
        <v>6401</v>
      </c>
      <c r="B6301">
        <v>5</v>
      </c>
      <c r="C6301" t="s">
        <v>73</v>
      </c>
      <c r="D6301" t="s">
        <v>89</v>
      </c>
      <c r="E6301" t="s">
        <v>33</v>
      </c>
      <c r="F6301" t="s">
        <v>35</v>
      </c>
      <c r="G6301">
        <v>5</v>
      </c>
      <c r="H6301">
        <v>2010</v>
      </c>
      <c r="I6301" t="s">
        <v>75</v>
      </c>
      <c r="J6301">
        <v>7.4</v>
      </c>
      <c r="K6301">
        <v>7.35</v>
      </c>
      <c r="L6301">
        <v>7.51</v>
      </c>
      <c r="M6301">
        <v>27540</v>
      </c>
      <c r="N6301">
        <v>370682</v>
      </c>
      <c r="O6301">
        <v>0.60258460505182299</v>
      </c>
    </row>
    <row r="6302" spans="1:15" x14ac:dyDescent="0.25">
      <c r="A6302" s="20" t="s">
        <v>6402</v>
      </c>
      <c r="B6302">
        <v>5</v>
      </c>
      <c r="C6302" t="s">
        <v>73</v>
      </c>
      <c r="D6302" t="s">
        <v>89</v>
      </c>
      <c r="E6302" t="s">
        <v>33</v>
      </c>
      <c r="F6302" t="s">
        <v>35</v>
      </c>
      <c r="G6302">
        <v>5</v>
      </c>
      <c r="H6302">
        <v>2010</v>
      </c>
      <c r="I6302" t="s">
        <v>45</v>
      </c>
      <c r="J6302">
        <v>6</v>
      </c>
      <c r="K6302">
        <v>5.7</v>
      </c>
      <c r="L6302">
        <v>6.28</v>
      </c>
      <c r="M6302">
        <v>1575</v>
      </c>
      <c r="N6302">
        <v>26325</v>
      </c>
      <c r="O6302">
        <v>2.5197631533948499</v>
      </c>
    </row>
    <row r="6303" spans="1:15" x14ac:dyDescent="0.25">
      <c r="A6303" s="20" t="s">
        <v>6403</v>
      </c>
      <c r="B6303">
        <v>5</v>
      </c>
      <c r="C6303" t="s">
        <v>73</v>
      </c>
      <c r="D6303" t="s">
        <v>89</v>
      </c>
      <c r="E6303" t="s">
        <v>33</v>
      </c>
      <c r="F6303" t="s">
        <v>35</v>
      </c>
      <c r="G6303">
        <v>5</v>
      </c>
      <c r="H6303">
        <v>2010</v>
      </c>
      <c r="I6303" t="s">
        <v>46</v>
      </c>
      <c r="J6303">
        <v>9.4</v>
      </c>
      <c r="K6303">
        <v>9</v>
      </c>
      <c r="L6303">
        <v>9.7200000000000006</v>
      </c>
      <c r="M6303">
        <v>2341</v>
      </c>
      <c r="N6303">
        <v>25024</v>
      </c>
      <c r="O6303">
        <v>2.0668039988727802</v>
      </c>
    </row>
    <row r="6304" spans="1:15" x14ac:dyDescent="0.25">
      <c r="A6304" s="20" t="s">
        <v>6404</v>
      </c>
      <c r="B6304">
        <v>5</v>
      </c>
      <c r="C6304" t="s">
        <v>73</v>
      </c>
      <c r="D6304" t="s">
        <v>89</v>
      </c>
      <c r="E6304" t="s">
        <v>33</v>
      </c>
      <c r="F6304" t="s">
        <v>35</v>
      </c>
      <c r="G6304">
        <v>5</v>
      </c>
      <c r="H6304">
        <v>2010</v>
      </c>
      <c r="I6304" t="s">
        <v>47</v>
      </c>
      <c r="J6304">
        <v>8.4</v>
      </c>
      <c r="K6304">
        <v>8.1999999999999993</v>
      </c>
      <c r="L6304">
        <v>8.57</v>
      </c>
      <c r="M6304">
        <v>7212</v>
      </c>
      <c r="N6304">
        <v>85988</v>
      </c>
      <c r="O6304">
        <v>1.1775304351393301</v>
      </c>
    </row>
    <row r="6305" spans="1:15" x14ac:dyDescent="0.25">
      <c r="A6305" s="20" t="s">
        <v>6405</v>
      </c>
      <c r="B6305">
        <v>5</v>
      </c>
      <c r="C6305" t="s">
        <v>73</v>
      </c>
      <c r="D6305" t="s">
        <v>89</v>
      </c>
      <c r="E6305" t="s">
        <v>33</v>
      </c>
      <c r="F6305" t="s">
        <v>35</v>
      </c>
      <c r="G6305">
        <v>5</v>
      </c>
      <c r="H6305">
        <v>2010</v>
      </c>
      <c r="I6305" t="s">
        <v>48</v>
      </c>
      <c r="J6305">
        <v>6.6</v>
      </c>
      <c r="K6305">
        <v>5.89</v>
      </c>
      <c r="L6305">
        <v>7.49</v>
      </c>
      <c r="M6305">
        <v>246</v>
      </c>
      <c r="N6305">
        <v>3703</v>
      </c>
      <c r="O6305">
        <v>6.3757671306333803</v>
      </c>
    </row>
    <row r="6306" spans="1:15" x14ac:dyDescent="0.25">
      <c r="A6306" s="20" t="s">
        <v>6406</v>
      </c>
      <c r="B6306">
        <v>5</v>
      </c>
      <c r="C6306" t="s">
        <v>73</v>
      </c>
      <c r="D6306" t="s">
        <v>89</v>
      </c>
      <c r="E6306" t="s">
        <v>33</v>
      </c>
      <c r="F6306" t="s">
        <v>35</v>
      </c>
      <c r="G6306">
        <v>5</v>
      </c>
      <c r="H6306">
        <v>2010</v>
      </c>
      <c r="I6306" t="s">
        <v>49</v>
      </c>
      <c r="J6306">
        <v>9.1999999999999993</v>
      </c>
      <c r="K6306">
        <v>8.65</v>
      </c>
      <c r="L6306">
        <v>9.69</v>
      </c>
      <c r="M6306">
        <v>1082</v>
      </c>
      <c r="N6306">
        <v>11818</v>
      </c>
      <c r="O6306">
        <v>3.0400895015524099</v>
      </c>
    </row>
    <row r="6307" spans="1:15" x14ac:dyDescent="0.25">
      <c r="A6307" s="20" t="s">
        <v>6407</v>
      </c>
      <c r="B6307">
        <v>5</v>
      </c>
      <c r="C6307" t="s">
        <v>73</v>
      </c>
      <c r="D6307" t="s">
        <v>89</v>
      </c>
      <c r="E6307" t="s">
        <v>33</v>
      </c>
      <c r="F6307" t="s">
        <v>35</v>
      </c>
      <c r="G6307">
        <v>5</v>
      </c>
      <c r="H6307">
        <v>2010</v>
      </c>
      <c r="I6307" t="s">
        <v>50</v>
      </c>
      <c r="J6307">
        <v>6.8</v>
      </c>
      <c r="K6307">
        <v>6.02</v>
      </c>
      <c r="L6307">
        <v>7.71</v>
      </c>
      <c r="M6307">
        <v>234</v>
      </c>
      <c r="N6307">
        <v>3433</v>
      </c>
      <c r="O6307">
        <v>6.5372045046061302</v>
      </c>
    </row>
    <row r="6308" spans="1:15" x14ac:dyDescent="0.25">
      <c r="A6308" s="20" t="s">
        <v>6408</v>
      </c>
      <c r="B6308">
        <v>5</v>
      </c>
      <c r="C6308" t="s">
        <v>73</v>
      </c>
      <c r="D6308" t="s">
        <v>89</v>
      </c>
      <c r="E6308" t="s">
        <v>33</v>
      </c>
      <c r="F6308" t="s">
        <v>35</v>
      </c>
      <c r="G6308">
        <v>5</v>
      </c>
      <c r="H6308">
        <v>2010</v>
      </c>
      <c r="I6308" t="s">
        <v>51</v>
      </c>
      <c r="J6308">
        <v>8</v>
      </c>
      <c r="K6308">
        <v>7.33</v>
      </c>
      <c r="L6308">
        <v>8.66</v>
      </c>
      <c r="M6308">
        <v>512</v>
      </c>
      <c r="N6308">
        <v>6423</v>
      </c>
      <c r="O6308">
        <v>4.4194173824159204</v>
      </c>
    </row>
    <row r="6309" spans="1:15" x14ac:dyDescent="0.25">
      <c r="A6309" s="20" t="s">
        <v>6409</v>
      </c>
      <c r="B6309">
        <v>5</v>
      </c>
      <c r="C6309" t="s">
        <v>73</v>
      </c>
      <c r="D6309" t="s">
        <v>89</v>
      </c>
      <c r="E6309" t="s">
        <v>39</v>
      </c>
      <c r="F6309" t="s">
        <v>40</v>
      </c>
      <c r="G6309">
        <v>6</v>
      </c>
      <c r="H6309">
        <v>2010</v>
      </c>
      <c r="I6309" t="s">
        <v>34</v>
      </c>
      <c r="J6309">
        <v>9.6999999999999993</v>
      </c>
      <c r="K6309">
        <v>9.6</v>
      </c>
      <c r="L6309">
        <v>9.85</v>
      </c>
      <c r="M6309">
        <v>21336</v>
      </c>
      <c r="N6309">
        <v>219435</v>
      </c>
      <c r="O6309">
        <v>0.68461041006787404</v>
      </c>
    </row>
    <row r="6310" spans="1:15" x14ac:dyDescent="0.25">
      <c r="A6310" s="20" t="s">
        <v>6410</v>
      </c>
      <c r="B6310">
        <v>5</v>
      </c>
      <c r="C6310" t="s">
        <v>73</v>
      </c>
      <c r="D6310" t="s">
        <v>89</v>
      </c>
      <c r="E6310" t="s">
        <v>39</v>
      </c>
      <c r="F6310" t="s">
        <v>40</v>
      </c>
      <c r="G6310">
        <v>6</v>
      </c>
      <c r="H6310">
        <v>2010</v>
      </c>
      <c r="I6310" t="s">
        <v>52</v>
      </c>
      <c r="J6310">
        <v>8.6</v>
      </c>
      <c r="K6310">
        <v>8.43</v>
      </c>
      <c r="L6310">
        <v>8.75</v>
      </c>
      <c r="M6310">
        <v>10387</v>
      </c>
      <c r="N6310">
        <v>120934</v>
      </c>
      <c r="O6310">
        <v>0.981194113771371</v>
      </c>
    </row>
    <row r="6311" spans="1:15" x14ac:dyDescent="0.25">
      <c r="A6311" s="20" t="s">
        <v>6411</v>
      </c>
      <c r="B6311">
        <v>5</v>
      </c>
      <c r="C6311" t="s">
        <v>73</v>
      </c>
      <c r="D6311" t="s">
        <v>89</v>
      </c>
      <c r="E6311" t="s">
        <v>39</v>
      </c>
      <c r="F6311" t="s">
        <v>40</v>
      </c>
      <c r="G6311">
        <v>6</v>
      </c>
      <c r="H6311">
        <v>2010</v>
      </c>
      <c r="I6311" t="s">
        <v>53</v>
      </c>
      <c r="J6311">
        <v>9.1</v>
      </c>
      <c r="K6311">
        <v>8.94</v>
      </c>
      <c r="L6311">
        <v>9.3000000000000007</v>
      </c>
      <c r="M6311">
        <v>9196</v>
      </c>
      <c r="N6311">
        <v>100832</v>
      </c>
      <c r="O6311">
        <v>1.0427987903207401</v>
      </c>
    </row>
    <row r="6312" spans="1:15" x14ac:dyDescent="0.25">
      <c r="A6312" s="20" t="s">
        <v>6412</v>
      </c>
      <c r="B6312">
        <v>5</v>
      </c>
      <c r="C6312" t="s">
        <v>73</v>
      </c>
      <c r="D6312" t="s">
        <v>89</v>
      </c>
      <c r="E6312" t="s">
        <v>39</v>
      </c>
      <c r="F6312" t="s">
        <v>40</v>
      </c>
      <c r="G6312">
        <v>6</v>
      </c>
      <c r="H6312">
        <v>2010</v>
      </c>
      <c r="I6312" t="s">
        <v>54</v>
      </c>
      <c r="J6312">
        <v>9.5</v>
      </c>
      <c r="K6312">
        <v>9.2200000000000006</v>
      </c>
      <c r="L6312">
        <v>9.73</v>
      </c>
      <c r="M6312">
        <v>4835</v>
      </c>
      <c r="N6312">
        <v>51057</v>
      </c>
      <c r="O6312">
        <v>1.43814197031582</v>
      </c>
    </row>
    <row r="6313" spans="1:15" x14ac:dyDescent="0.25">
      <c r="A6313" s="20" t="s">
        <v>6413</v>
      </c>
      <c r="B6313">
        <v>5</v>
      </c>
      <c r="C6313" t="s">
        <v>73</v>
      </c>
      <c r="D6313" t="s">
        <v>89</v>
      </c>
      <c r="E6313" t="s">
        <v>39</v>
      </c>
      <c r="F6313" t="s">
        <v>40</v>
      </c>
      <c r="G6313">
        <v>6</v>
      </c>
      <c r="H6313">
        <v>2010</v>
      </c>
      <c r="I6313" t="s">
        <v>55</v>
      </c>
      <c r="J6313">
        <v>9.1999999999999993</v>
      </c>
      <c r="K6313">
        <v>9.07</v>
      </c>
      <c r="L6313">
        <v>9.2899999999999991</v>
      </c>
      <c r="M6313">
        <v>23014</v>
      </c>
      <c r="N6313">
        <v>250673</v>
      </c>
      <c r="O6313">
        <v>0.65917988395094296</v>
      </c>
    </row>
    <row r="6314" spans="1:15" x14ac:dyDescent="0.25">
      <c r="A6314" s="20" t="s">
        <v>6414</v>
      </c>
      <c r="B6314">
        <v>5</v>
      </c>
      <c r="C6314" t="s">
        <v>73</v>
      </c>
      <c r="D6314" t="s">
        <v>89</v>
      </c>
      <c r="E6314" t="s">
        <v>39</v>
      </c>
      <c r="F6314" t="s">
        <v>40</v>
      </c>
      <c r="G6314">
        <v>6</v>
      </c>
      <c r="H6314">
        <v>2010</v>
      </c>
      <c r="I6314" t="s">
        <v>56</v>
      </c>
      <c r="J6314">
        <v>9.3000000000000007</v>
      </c>
      <c r="K6314">
        <v>8.94</v>
      </c>
      <c r="L6314">
        <v>9.7100000000000009</v>
      </c>
      <c r="M6314">
        <v>2015</v>
      </c>
      <c r="N6314">
        <v>21629</v>
      </c>
      <c r="O6314">
        <v>2.2277295967705601</v>
      </c>
    </row>
    <row r="6315" spans="1:15" x14ac:dyDescent="0.25">
      <c r="A6315" s="20" t="s">
        <v>6415</v>
      </c>
      <c r="B6315">
        <v>5</v>
      </c>
      <c r="C6315" t="s">
        <v>73</v>
      </c>
      <c r="D6315" t="s">
        <v>89</v>
      </c>
      <c r="E6315" t="s">
        <v>39</v>
      </c>
      <c r="F6315" t="s">
        <v>40</v>
      </c>
      <c r="G6315">
        <v>6</v>
      </c>
      <c r="H6315">
        <v>2010</v>
      </c>
      <c r="I6315" t="s">
        <v>57</v>
      </c>
      <c r="J6315">
        <v>9.6999999999999993</v>
      </c>
      <c r="K6315">
        <v>9.51</v>
      </c>
      <c r="L6315">
        <v>9.91</v>
      </c>
      <c r="M6315">
        <v>8242</v>
      </c>
      <c r="N6315">
        <v>84912</v>
      </c>
      <c r="O6315">
        <v>1.10149795427236</v>
      </c>
    </row>
    <row r="6316" spans="1:15" x14ac:dyDescent="0.25">
      <c r="A6316" s="20" t="s">
        <v>6416</v>
      </c>
      <c r="B6316">
        <v>5</v>
      </c>
      <c r="C6316" t="s">
        <v>73</v>
      </c>
      <c r="D6316" t="s">
        <v>89</v>
      </c>
      <c r="E6316" t="s">
        <v>39</v>
      </c>
      <c r="F6316" t="s">
        <v>40</v>
      </c>
      <c r="G6316">
        <v>6</v>
      </c>
      <c r="H6316">
        <v>2010</v>
      </c>
      <c r="I6316" t="s">
        <v>58</v>
      </c>
      <c r="J6316">
        <v>9.6</v>
      </c>
      <c r="K6316">
        <v>9.5299999999999994</v>
      </c>
      <c r="L6316">
        <v>9.77</v>
      </c>
      <c r="M6316">
        <v>24258</v>
      </c>
      <c r="N6316">
        <v>251389</v>
      </c>
      <c r="O6316">
        <v>0.64205540175536402</v>
      </c>
    </row>
    <row r="6317" spans="1:15" x14ac:dyDescent="0.25">
      <c r="A6317" s="20" t="s">
        <v>6417</v>
      </c>
      <c r="B6317">
        <v>5</v>
      </c>
      <c r="C6317" t="s">
        <v>73</v>
      </c>
      <c r="D6317" t="s">
        <v>89</v>
      </c>
      <c r="E6317" t="s">
        <v>39</v>
      </c>
      <c r="F6317" t="s">
        <v>40</v>
      </c>
      <c r="G6317">
        <v>6</v>
      </c>
      <c r="H6317">
        <v>2010</v>
      </c>
      <c r="I6317" t="s">
        <v>59</v>
      </c>
      <c r="J6317">
        <v>9.9</v>
      </c>
      <c r="K6317">
        <v>9.5399999999999991</v>
      </c>
      <c r="L6317">
        <v>10.19</v>
      </c>
      <c r="M6317">
        <v>3147</v>
      </c>
      <c r="N6317">
        <v>31909</v>
      </c>
      <c r="O6317">
        <v>1.7825906676524601</v>
      </c>
    </row>
    <row r="6318" spans="1:15" x14ac:dyDescent="0.25">
      <c r="A6318" s="20" t="s">
        <v>6418</v>
      </c>
      <c r="B6318">
        <v>5</v>
      </c>
      <c r="C6318" t="s">
        <v>73</v>
      </c>
      <c r="D6318" t="s">
        <v>89</v>
      </c>
      <c r="E6318" t="s">
        <v>39</v>
      </c>
      <c r="F6318" t="s">
        <v>40</v>
      </c>
      <c r="G6318">
        <v>6</v>
      </c>
      <c r="H6318">
        <v>2010</v>
      </c>
      <c r="I6318" t="s">
        <v>60</v>
      </c>
      <c r="J6318">
        <v>10.3</v>
      </c>
      <c r="K6318">
        <v>10.220000000000001</v>
      </c>
      <c r="L6318">
        <v>10.42</v>
      </c>
      <c r="M6318">
        <v>34710</v>
      </c>
      <c r="N6318">
        <v>336343</v>
      </c>
      <c r="O6318">
        <v>0.53675079105383505</v>
      </c>
    </row>
    <row r="6319" spans="1:15" x14ac:dyDescent="0.25">
      <c r="A6319" s="20" t="s">
        <v>6419</v>
      </c>
      <c r="B6319">
        <v>5</v>
      </c>
      <c r="C6319" t="s">
        <v>73</v>
      </c>
      <c r="D6319" t="s">
        <v>89</v>
      </c>
      <c r="E6319" t="s">
        <v>39</v>
      </c>
      <c r="F6319" t="s">
        <v>40</v>
      </c>
      <c r="G6319">
        <v>6</v>
      </c>
      <c r="H6319">
        <v>2010</v>
      </c>
      <c r="I6319" t="s">
        <v>61</v>
      </c>
      <c r="J6319">
        <v>9.9</v>
      </c>
      <c r="K6319">
        <v>9.5500000000000007</v>
      </c>
      <c r="L6319">
        <v>10.24</v>
      </c>
      <c r="M6319">
        <v>2804</v>
      </c>
      <c r="N6319">
        <v>28355</v>
      </c>
      <c r="O6319">
        <v>1.88847393650124</v>
      </c>
    </row>
    <row r="6320" spans="1:15" x14ac:dyDescent="0.25">
      <c r="A6320" s="20" t="s">
        <v>6420</v>
      </c>
      <c r="B6320">
        <v>5</v>
      </c>
      <c r="C6320" t="s">
        <v>73</v>
      </c>
      <c r="D6320" t="s">
        <v>89</v>
      </c>
      <c r="E6320" t="s">
        <v>39</v>
      </c>
      <c r="F6320" t="s">
        <v>40</v>
      </c>
      <c r="G6320">
        <v>6</v>
      </c>
      <c r="H6320">
        <v>2010</v>
      </c>
      <c r="I6320" t="s">
        <v>43</v>
      </c>
      <c r="J6320">
        <v>10.1</v>
      </c>
      <c r="K6320">
        <v>9.91</v>
      </c>
      <c r="L6320">
        <v>10.220000000000001</v>
      </c>
      <c r="M6320">
        <v>14648</v>
      </c>
      <c r="N6320">
        <v>145491</v>
      </c>
      <c r="O6320">
        <v>0.82624878593158202</v>
      </c>
    </row>
    <row r="6321" spans="1:15" x14ac:dyDescent="0.25">
      <c r="A6321" s="20" t="s">
        <v>6421</v>
      </c>
      <c r="B6321">
        <v>5</v>
      </c>
      <c r="C6321" t="s">
        <v>73</v>
      </c>
      <c r="D6321" t="s">
        <v>89</v>
      </c>
      <c r="E6321" t="s">
        <v>39</v>
      </c>
      <c r="F6321" t="s">
        <v>40</v>
      </c>
      <c r="G6321">
        <v>6</v>
      </c>
      <c r="H6321">
        <v>2010</v>
      </c>
      <c r="I6321" t="s">
        <v>62</v>
      </c>
      <c r="J6321">
        <v>11.2</v>
      </c>
      <c r="K6321">
        <v>10.92</v>
      </c>
      <c r="L6321">
        <v>11.5</v>
      </c>
      <c r="M6321">
        <v>5012</v>
      </c>
      <c r="N6321">
        <v>44727</v>
      </c>
      <c r="O6321">
        <v>1.4125195547029401</v>
      </c>
    </row>
    <row r="6322" spans="1:15" x14ac:dyDescent="0.25">
      <c r="A6322" s="20" t="s">
        <v>6422</v>
      </c>
      <c r="B6322">
        <v>5</v>
      </c>
      <c r="C6322" t="s">
        <v>73</v>
      </c>
      <c r="D6322" t="s">
        <v>89</v>
      </c>
      <c r="E6322" t="s">
        <v>39</v>
      </c>
      <c r="F6322" t="s">
        <v>40</v>
      </c>
      <c r="G6322">
        <v>6</v>
      </c>
      <c r="H6322">
        <v>2010</v>
      </c>
      <c r="I6322" t="s">
        <v>75</v>
      </c>
      <c r="J6322">
        <v>10.1</v>
      </c>
      <c r="K6322">
        <v>10.02</v>
      </c>
      <c r="L6322">
        <v>10.09</v>
      </c>
      <c r="M6322">
        <v>287787</v>
      </c>
      <c r="N6322">
        <v>2862467</v>
      </c>
      <c r="O6322">
        <v>0.18640794297887101</v>
      </c>
    </row>
    <row r="6323" spans="1:15" x14ac:dyDescent="0.25">
      <c r="A6323" s="20" t="s">
        <v>6423</v>
      </c>
      <c r="B6323">
        <v>5</v>
      </c>
      <c r="C6323" t="s">
        <v>73</v>
      </c>
      <c r="D6323" t="s">
        <v>89</v>
      </c>
      <c r="E6323" t="s">
        <v>39</v>
      </c>
      <c r="F6323" t="s">
        <v>40</v>
      </c>
      <c r="G6323">
        <v>6</v>
      </c>
      <c r="H6323">
        <v>2010</v>
      </c>
      <c r="I6323" t="s">
        <v>45</v>
      </c>
      <c r="J6323">
        <v>9.6999999999999993</v>
      </c>
      <c r="K6323">
        <v>9.64</v>
      </c>
      <c r="L6323">
        <v>9.82</v>
      </c>
      <c r="M6323">
        <v>40272</v>
      </c>
      <c r="N6323">
        <v>413731</v>
      </c>
      <c r="O6323">
        <v>0.49830862116054597</v>
      </c>
    </row>
    <row r="6324" spans="1:15" x14ac:dyDescent="0.25">
      <c r="A6324" s="20" t="s">
        <v>6424</v>
      </c>
      <c r="B6324">
        <v>5</v>
      </c>
      <c r="C6324" t="s">
        <v>73</v>
      </c>
      <c r="D6324" t="s">
        <v>89</v>
      </c>
      <c r="E6324" t="s">
        <v>39</v>
      </c>
      <c r="F6324" t="s">
        <v>40</v>
      </c>
      <c r="G6324">
        <v>6</v>
      </c>
      <c r="H6324">
        <v>2010</v>
      </c>
      <c r="I6324" t="s">
        <v>46</v>
      </c>
      <c r="J6324">
        <v>11.2</v>
      </c>
      <c r="K6324">
        <v>11.06</v>
      </c>
      <c r="L6324">
        <v>11.34</v>
      </c>
      <c r="M6324">
        <v>21170</v>
      </c>
      <c r="N6324">
        <v>189055</v>
      </c>
      <c r="O6324">
        <v>0.68728928148764501</v>
      </c>
    </row>
    <row r="6325" spans="1:15" x14ac:dyDescent="0.25">
      <c r="A6325" s="20" t="s">
        <v>6425</v>
      </c>
      <c r="B6325">
        <v>5</v>
      </c>
      <c r="C6325" t="s">
        <v>73</v>
      </c>
      <c r="D6325" t="s">
        <v>89</v>
      </c>
      <c r="E6325" t="s">
        <v>39</v>
      </c>
      <c r="F6325" t="s">
        <v>40</v>
      </c>
      <c r="G6325">
        <v>6</v>
      </c>
      <c r="H6325">
        <v>2010</v>
      </c>
      <c r="I6325" t="s">
        <v>47</v>
      </c>
      <c r="J6325">
        <v>11.6</v>
      </c>
      <c r="K6325">
        <v>11.47</v>
      </c>
      <c r="L6325">
        <v>11.75</v>
      </c>
      <c r="M6325">
        <v>22554</v>
      </c>
      <c r="N6325">
        <v>194295</v>
      </c>
      <c r="O6325">
        <v>0.665868103792702</v>
      </c>
    </row>
    <row r="6326" spans="1:15" x14ac:dyDescent="0.25">
      <c r="A6326" s="20" t="s">
        <v>6426</v>
      </c>
      <c r="B6326">
        <v>5</v>
      </c>
      <c r="C6326" t="s">
        <v>73</v>
      </c>
      <c r="D6326" t="s">
        <v>89</v>
      </c>
      <c r="E6326" t="s">
        <v>39</v>
      </c>
      <c r="F6326" t="s">
        <v>40</v>
      </c>
      <c r="G6326">
        <v>6</v>
      </c>
      <c r="H6326">
        <v>2010</v>
      </c>
      <c r="I6326" t="s">
        <v>48</v>
      </c>
      <c r="J6326">
        <v>9.1</v>
      </c>
      <c r="K6326">
        <v>8.9700000000000006</v>
      </c>
      <c r="L6326">
        <v>9.32</v>
      </c>
      <c r="M6326">
        <v>9548</v>
      </c>
      <c r="N6326">
        <v>104413</v>
      </c>
      <c r="O6326">
        <v>1.0233961877089299</v>
      </c>
    </row>
    <row r="6327" spans="1:15" x14ac:dyDescent="0.25">
      <c r="A6327" s="20" t="s">
        <v>6427</v>
      </c>
      <c r="B6327">
        <v>5</v>
      </c>
      <c r="C6327" t="s">
        <v>73</v>
      </c>
      <c r="D6327" t="s">
        <v>89</v>
      </c>
      <c r="E6327" t="s">
        <v>39</v>
      </c>
      <c r="F6327" t="s">
        <v>40</v>
      </c>
      <c r="G6327">
        <v>6</v>
      </c>
      <c r="H6327">
        <v>2010</v>
      </c>
      <c r="I6327" t="s">
        <v>49</v>
      </c>
      <c r="J6327">
        <v>12.1</v>
      </c>
      <c r="K6327">
        <v>11.89</v>
      </c>
      <c r="L6327">
        <v>12.3</v>
      </c>
      <c r="M6327">
        <v>11338</v>
      </c>
      <c r="N6327">
        <v>93759</v>
      </c>
      <c r="O6327">
        <v>0.93914310353570696</v>
      </c>
    </row>
    <row r="6328" spans="1:15" x14ac:dyDescent="0.25">
      <c r="A6328" s="20" t="s">
        <v>6428</v>
      </c>
      <c r="B6328">
        <v>5</v>
      </c>
      <c r="C6328" t="s">
        <v>73</v>
      </c>
      <c r="D6328" t="s">
        <v>89</v>
      </c>
      <c r="E6328" t="s">
        <v>39</v>
      </c>
      <c r="F6328" t="s">
        <v>40</v>
      </c>
      <c r="G6328">
        <v>6</v>
      </c>
      <c r="H6328">
        <v>2010</v>
      </c>
      <c r="I6328" t="s">
        <v>50</v>
      </c>
      <c r="J6328">
        <v>10.3</v>
      </c>
      <c r="K6328">
        <v>10.02</v>
      </c>
      <c r="L6328">
        <v>10.51</v>
      </c>
      <c r="M6328">
        <v>6199</v>
      </c>
      <c r="N6328">
        <v>60411</v>
      </c>
      <c r="O6328">
        <v>1.2701037018502801</v>
      </c>
    </row>
    <row r="6329" spans="1:15" x14ac:dyDescent="0.25">
      <c r="A6329" s="20" t="s">
        <v>6429</v>
      </c>
      <c r="B6329">
        <v>5</v>
      </c>
      <c r="C6329" t="s">
        <v>73</v>
      </c>
      <c r="D6329" t="s">
        <v>89</v>
      </c>
      <c r="E6329" t="s">
        <v>39</v>
      </c>
      <c r="F6329" t="s">
        <v>40</v>
      </c>
      <c r="G6329">
        <v>6</v>
      </c>
      <c r="H6329">
        <v>2010</v>
      </c>
      <c r="I6329" t="s">
        <v>51</v>
      </c>
      <c r="J6329">
        <v>11</v>
      </c>
      <c r="K6329">
        <v>10.82</v>
      </c>
      <c r="L6329">
        <v>11.18</v>
      </c>
      <c r="M6329">
        <v>13102</v>
      </c>
      <c r="N6329">
        <v>119117</v>
      </c>
      <c r="O6329">
        <v>0.87363736933073699</v>
      </c>
    </row>
    <row r="6330" spans="1:15" x14ac:dyDescent="0.25">
      <c r="A6330" s="20" t="s">
        <v>6430</v>
      </c>
      <c r="B6330">
        <v>5</v>
      </c>
      <c r="C6330" t="s">
        <v>73</v>
      </c>
      <c r="D6330" t="s">
        <v>89</v>
      </c>
      <c r="E6330" t="s">
        <v>37</v>
      </c>
      <c r="F6330" t="s">
        <v>38</v>
      </c>
      <c r="G6330">
        <v>3</v>
      </c>
      <c r="H6330">
        <v>2011</v>
      </c>
      <c r="I6330" t="s">
        <v>34</v>
      </c>
      <c r="J6330">
        <v>13.6</v>
      </c>
      <c r="K6330">
        <v>13.21</v>
      </c>
      <c r="L6330">
        <v>13.93</v>
      </c>
      <c r="M6330">
        <v>4690</v>
      </c>
      <c r="N6330">
        <v>34579</v>
      </c>
      <c r="O6330">
        <v>1.4602041508114201</v>
      </c>
    </row>
    <row r="6331" spans="1:15" x14ac:dyDescent="0.25">
      <c r="A6331" s="20" t="s">
        <v>6431</v>
      </c>
      <c r="B6331">
        <v>5</v>
      </c>
      <c r="C6331" t="s">
        <v>73</v>
      </c>
      <c r="D6331" t="s">
        <v>89</v>
      </c>
      <c r="E6331" t="s">
        <v>37</v>
      </c>
      <c r="F6331" t="s">
        <v>38</v>
      </c>
      <c r="G6331">
        <v>3</v>
      </c>
      <c r="H6331">
        <v>2011</v>
      </c>
      <c r="I6331" t="s">
        <v>52</v>
      </c>
      <c r="J6331">
        <v>11.9</v>
      </c>
      <c r="K6331">
        <v>11.35</v>
      </c>
      <c r="L6331">
        <v>12.43</v>
      </c>
      <c r="M6331">
        <v>1626</v>
      </c>
      <c r="N6331">
        <v>13689</v>
      </c>
      <c r="O6331">
        <v>2.47993175321721</v>
      </c>
    </row>
    <row r="6332" spans="1:15" x14ac:dyDescent="0.25">
      <c r="A6332" s="20" t="s">
        <v>6432</v>
      </c>
      <c r="B6332">
        <v>5</v>
      </c>
      <c r="C6332" t="s">
        <v>73</v>
      </c>
      <c r="D6332" t="s">
        <v>89</v>
      </c>
      <c r="E6332" t="s">
        <v>37</v>
      </c>
      <c r="F6332" t="s">
        <v>38</v>
      </c>
      <c r="G6332">
        <v>3</v>
      </c>
      <c r="H6332">
        <v>2011</v>
      </c>
      <c r="I6332" t="s">
        <v>53</v>
      </c>
      <c r="J6332">
        <v>12.2</v>
      </c>
      <c r="K6332">
        <v>11.98</v>
      </c>
      <c r="L6332">
        <v>12.51</v>
      </c>
      <c r="M6332">
        <v>7301</v>
      </c>
      <c r="N6332">
        <v>59640</v>
      </c>
      <c r="O6332">
        <v>1.1703313150271999</v>
      </c>
    </row>
    <row r="6333" spans="1:15" x14ac:dyDescent="0.25">
      <c r="A6333" s="20" t="s">
        <v>6433</v>
      </c>
      <c r="B6333">
        <v>5</v>
      </c>
      <c r="C6333" t="s">
        <v>73</v>
      </c>
      <c r="D6333" t="s">
        <v>89</v>
      </c>
      <c r="E6333" t="s">
        <v>37</v>
      </c>
      <c r="F6333" t="s">
        <v>38</v>
      </c>
      <c r="G6333">
        <v>3</v>
      </c>
      <c r="H6333">
        <v>2011</v>
      </c>
      <c r="I6333" t="s">
        <v>54</v>
      </c>
      <c r="J6333">
        <v>11.6</v>
      </c>
      <c r="K6333">
        <v>10.59</v>
      </c>
      <c r="L6333">
        <v>12.66</v>
      </c>
      <c r="M6333">
        <v>425</v>
      </c>
      <c r="N6333">
        <v>3670</v>
      </c>
      <c r="O6333">
        <v>4.8507125007266598</v>
      </c>
    </row>
    <row r="6334" spans="1:15" x14ac:dyDescent="0.25">
      <c r="A6334" s="20" t="s">
        <v>6434</v>
      </c>
      <c r="B6334">
        <v>5</v>
      </c>
      <c r="C6334" t="s">
        <v>73</v>
      </c>
      <c r="D6334" t="s">
        <v>89</v>
      </c>
      <c r="E6334" t="s">
        <v>37</v>
      </c>
      <c r="F6334" t="s">
        <v>38</v>
      </c>
      <c r="G6334">
        <v>3</v>
      </c>
      <c r="H6334">
        <v>2011</v>
      </c>
      <c r="I6334" t="s">
        <v>55</v>
      </c>
      <c r="J6334">
        <v>12.4</v>
      </c>
      <c r="K6334">
        <v>12.03</v>
      </c>
      <c r="L6334">
        <v>12.83</v>
      </c>
      <c r="M6334">
        <v>3265</v>
      </c>
      <c r="N6334">
        <v>26285</v>
      </c>
      <c r="O6334">
        <v>1.7500820370182699</v>
      </c>
    </row>
    <row r="6335" spans="1:15" x14ac:dyDescent="0.25">
      <c r="A6335" s="20" t="s">
        <v>6435</v>
      </c>
      <c r="B6335">
        <v>5</v>
      </c>
      <c r="C6335" t="s">
        <v>73</v>
      </c>
      <c r="D6335" t="s">
        <v>89</v>
      </c>
      <c r="E6335" t="s">
        <v>37</v>
      </c>
      <c r="F6335" t="s">
        <v>38</v>
      </c>
      <c r="G6335">
        <v>3</v>
      </c>
      <c r="H6335">
        <v>2011</v>
      </c>
      <c r="I6335" t="s">
        <v>56</v>
      </c>
      <c r="J6335">
        <v>11.4</v>
      </c>
      <c r="K6335">
        <v>11.02</v>
      </c>
      <c r="L6335">
        <v>11.81</v>
      </c>
      <c r="M6335">
        <v>2835</v>
      </c>
      <c r="N6335">
        <v>24855</v>
      </c>
      <c r="O6335">
        <v>1.87812056606337</v>
      </c>
    </row>
    <row r="6336" spans="1:15" x14ac:dyDescent="0.25">
      <c r="A6336" s="20" t="s">
        <v>6436</v>
      </c>
      <c r="B6336">
        <v>5</v>
      </c>
      <c r="C6336" t="s">
        <v>73</v>
      </c>
      <c r="D6336" t="s">
        <v>89</v>
      </c>
      <c r="E6336" t="s">
        <v>37</v>
      </c>
      <c r="F6336" t="s">
        <v>38</v>
      </c>
      <c r="G6336">
        <v>3</v>
      </c>
      <c r="H6336">
        <v>2011</v>
      </c>
      <c r="I6336" t="s">
        <v>57</v>
      </c>
      <c r="J6336">
        <v>13.2</v>
      </c>
      <c r="K6336">
        <v>12.77</v>
      </c>
      <c r="L6336">
        <v>13.72</v>
      </c>
      <c r="M6336">
        <v>2552</v>
      </c>
      <c r="N6336">
        <v>19279</v>
      </c>
      <c r="O6336">
        <v>1.9795189561622399</v>
      </c>
    </row>
    <row r="6337" spans="1:15" x14ac:dyDescent="0.25">
      <c r="A6337" s="20" t="s">
        <v>6437</v>
      </c>
      <c r="B6337">
        <v>5</v>
      </c>
      <c r="C6337" t="s">
        <v>73</v>
      </c>
      <c r="D6337" t="s">
        <v>89</v>
      </c>
      <c r="E6337" t="s">
        <v>37</v>
      </c>
      <c r="F6337" t="s">
        <v>38</v>
      </c>
      <c r="G6337">
        <v>3</v>
      </c>
      <c r="H6337">
        <v>2011</v>
      </c>
      <c r="I6337" t="s">
        <v>58</v>
      </c>
      <c r="J6337">
        <v>13.1</v>
      </c>
      <c r="K6337">
        <v>12.85</v>
      </c>
      <c r="L6337">
        <v>13.3</v>
      </c>
      <c r="M6337">
        <v>11154</v>
      </c>
      <c r="N6337">
        <v>85334</v>
      </c>
      <c r="O6337">
        <v>0.94685762291794395</v>
      </c>
    </row>
    <row r="6338" spans="1:15" x14ac:dyDescent="0.25">
      <c r="A6338" s="20" t="s">
        <v>6438</v>
      </c>
      <c r="B6338">
        <v>5</v>
      </c>
      <c r="C6338" t="s">
        <v>73</v>
      </c>
      <c r="D6338" t="s">
        <v>89</v>
      </c>
      <c r="E6338" t="s">
        <v>37</v>
      </c>
      <c r="F6338" t="s">
        <v>38</v>
      </c>
      <c r="G6338">
        <v>3</v>
      </c>
      <c r="H6338">
        <v>2011</v>
      </c>
      <c r="I6338" t="s">
        <v>59</v>
      </c>
      <c r="J6338">
        <v>14.1</v>
      </c>
      <c r="K6338">
        <v>13.36</v>
      </c>
      <c r="L6338">
        <v>14.97</v>
      </c>
      <c r="M6338">
        <v>1012</v>
      </c>
      <c r="N6338">
        <v>7153</v>
      </c>
      <c r="O6338">
        <v>3.1434730673096598</v>
      </c>
    </row>
    <row r="6339" spans="1:15" x14ac:dyDescent="0.25">
      <c r="A6339" s="20" t="s">
        <v>6439</v>
      </c>
      <c r="B6339">
        <v>5</v>
      </c>
      <c r="C6339" t="s">
        <v>73</v>
      </c>
      <c r="D6339" t="s">
        <v>89</v>
      </c>
      <c r="E6339" t="s">
        <v>37</v>
      </c>
      <c r="F6339" t="s">
        <v>38</v>
      </c>
      <c r="G6339">
        <v>3</v>
      </c>
      <c r="H6339">
        <v>2011</v>
      </c>
      <c r="I6339" t="s">
        <v>60</v>
      </c>
      <c r="J6339">
        <v>13.5</v>
      </c>
      <c r="K6339">
        <v>13.24</v>
      </c>
      <c r="L6339">
        <v>13.84</v>
      </c>
      <c r="M6339">
        <v>6744</v>
      </c>
      <c r="N6339">
        <v>49803</v>
      </c>
      <c r="O6339">
        <v>1.2177025603587099</v>
      </c>
    </row>
    <row r="6340" spans="1:15" x14ac:dyDescent="0.25">
      <c r="A6340" s="20" t="s">
        <v>6440</v>
      </c>
      <c r="B6340">
        <v>5</v>
      </c>
      <c r="C6340" t="s">
        <v>73</v>
      </c>
      <c r="D6340" t="s">
        <v>89</v>
      </c>
      <c r="E6340" t="s">
        <v>37</v>
      </c>
      <c r="F6340" t="s">
        <v>38</v>
      </c>
      <c r="G6340">
        <v>3</v>
      </c>
      <c r="H6340">
        <v>2011</v>
      </c>
      <c r="I6340" t="s">
        <v>61</v>
      </c>
      <c r="J6340">
        <v>11.3</v>
      </c>
      <c r="K6340">
        <v>10.33</v>
      </c>
      <c r="L6340">
        <v>12.37</v>
      </c>
      <c r="M6340">
        <v>418</v>
      </c>
      <c r="N6340">
        <v>3695</v>
      </c>
      <c r="O6340">
        <v>4.8911598804451897</v>
      </c>
    </row>
    <row r="6341" spans="1:15" x14ac:dyDescent="0.25">
      <c r="A6341" s="20" t="s">
        <v>6441</v>
      </c>
      <c r="B6341">
        <v>5</v>
      </c>
      <c r="C6341" t="s">
        <v>73</v>
      </c>
      <c r="D6341" t="s">
        <v>89</v>
      </c>
      <c r="E6341" t="s">
        <v>37</v>
      </c>
      <c r="F6341" t="s">
        <v>38</v>
      </c>
      <c r="G6341">
        <v>3</v>
      </c>
      <c r="H6341">
        <v>2011</v>
      </c>
      <c r="I6341" t="s">
        <v>43</v>
      </c>
      <c r="J6341">
        <v>13</v>
      </c>
      <c r="K6341">
        <v>12.75</v>
      </c>
      <c r="L6341">
        <v>13.32</v>
      </c>
      <c r="M6341">
        <v>7150</v>
      </c>
      <c r="N6341">
        <v>54863</v>
      </c>
      <c r="O6341">
        <v>1.1826247919781701</v>
      </c>
    </row>
    <row r="6342" spans="1:15" x14ac:dyDescent="0.25">
      <c r="A6342" s="20" t="s">
        <v>6442</v>
      </c>
      <c r="B6342">
        <v>5</v>
      </c>
      <c r="C6342" t="s">
        <v>73</v>
      </c>
      <c r="D6342" t="s">
        <v>89</v>
      </c>
      <c r="E6342" t="s">
        <v>37</v>
      </c>
      <c r="F6342" t="s">
        <v>38</v>
      </c>
      <c r="G6342">
        <v>3</v>
      </c>
      <c r="H6342">
        <v>2011</v>
      </c>
      <c r="I6342" t="s">
        <v>62</v>
      </c>
      <c r="J6342">
        <v>13</v>
      </c>
      <c r="K6342">
        <v>12.48</v>
      </c>
      <c r="L6342">
        <v>13.5</v>
      </c>
      <c r="M6342">
        <v>2162</v>
      </c>
      <c r="N6342">
        <v>16656</v>
      </c>
      <c r="O6342">
        <v>2.1506619680967001</v>
      </c>
    </row>
    <row r="6343" spans="1:15" x14ac:dyDescent="0.25">
      <c r="A6343" s="20" t="s">
        <v>6443</v>
      </c>
      <c r="B6343">
        <v>5</v>
      </c>
      <c r="C6343" t="s">
        <v>73</v>
      </c>
      <c r="D6343" t="s">
        <v>89</v>
      </c>
      <c r="E6343" t="s">
        <v>37</v>
      </c>
      <c r="F6343" t="s">
        <v>38</v>
      </c>
      <c r="G6343">
        <v>3</v>
      </c>
      <c r="H6343">
        <v>2011</v>
      </c>
      <c r="I6343" t="s">
        <v>75</v>
      </c>
      <c r="J6343">
        <v>13.1</v>
      </c>
      <c r="K6343">
        <v>13.06</v>
      </c>
      <c r="L6343">
        <v>13.22</v>
      </c>
      <c r="M6343">
        <v>91275</v>
      </c>
      <c r="N6343">
        <v>694711</v>
      </c>
      <c r="O6343">
        <v>0.33099701648908902</v>
      </c>
    </row>
    <row r="6344" spans="1:15" x14ac:dyDescent="0.25">
      <c r="A6344" s="20" t="s">
        <v>6444</v>
      </c>
      <c r="B6344">
        <v>5</v>
      </c>
      <c r="C6344" t="s">
        <v>73</v>
      </c>
      <c r="D6344" t="s">
        <v>89</v>
      </c>
      <c r="E6344" t="s">
        <v>37</v>
      </c>
      <c r="F6344" t="s">
        <v>38</v>
      </c>
      <c r="G6344">
        <v>3</v>
      </c>
      <c r="H6344">
        <v>2011</v>
      </c>
      <c r="I6344" t="s">
        <v>45</v>
      </c>
      <c r="J6344">
        <v>12.9</v>
      </c>
      <c r="K6344">
        <v>12.59</v>
      </c>
      <c r="L6344">
        <v>13.25</v>
      </c>
      <c r="M6344">
        <v>4986</v>
      </c>
      <c r="N6344">
        <v>38602</v>
      </c>
      <c r="O6344">
        <v>1.41619762887362</v>
      </c>
    </row>
    <row r="6345" spans="1:15" x14ac:dyDescent="0.25">
      <c r="A6345" s="20" t="s">
        <v>6445</v>
      </c>
      <c r="B6345">
        <v>5</v>
      </c>
      <c r="C6345" t="s">
        <v>73</v>
      </c>
      <c r="D6345" t="s">
        <v>89</v>
      </c>
      <c r="E6345" t="s">
        <v>37</v>
      </c>
      <c r="F6345" t="s">
        <v>38</v>
      </c>
      <c r="G6345">
        <v>3</v>
      </c>
      <c r="H6345">
        <v>2011</v>
      </c>
      <c r="I6345" t="s">
        <v>46</v>
      </c>
      <c r="J6345">
        <v>14.6</v>
      </c>
      <c r="K6345">
        <v>14.2</v>
      </c>
      <c r="L6345">
        <v>14.98</v>
      </c>
      <c r="M6345">
        <v>4592</v>
      </c>
      <c r="N6345">
        <v>31492</v>
      </c>
      <c r="O6345">
        <v>1.47570334025239</v>
      </c>
    </row>
    <row r="6346" spans="1:15" x14ac:dyDescent="0.25">
      <c r="A6346" s="20" t="s">
        <v>6446</v>
      </c>
      <c r="B6346">
        <v>5</v>
      </c>
      <c r="C6346" t="s">
        <v>73</v>
      </c>
      <c r="D6346" t="s">
        <v>89</v>
      </c>
      <c r="E6346" t="s">
        <v>37</v>
      </c>
      <c r="F6346" t="s">
        <v>38</v>
      </c>
      <c r="G6346">
        <v>3</v>
      </c>
      <c r="H6346">
        <v>2011</v>
      </c>
      <c r="I6346" t="s">
        <v>47</v>
      </c>
      <c r="J6346">
        <v>14.1</v>
      </c>
      <c r="K6346">
        <v>13.88</v>
      </c>
      <c r="L6346">
        <v>14.35</v>
      </c>
      <c r="M6346">
        <v>12295</v>
      </c>
      <c r="N6346">
        <v>87115</v>
      </c>
      <c r="O6346">
        <v>0.90185295674611199</v>
      </c>
    </row>
    <row r="6347" spans="1:15" x14ac:dyDescent="0.25">
      <c r="A6347" s="20" t="s">
        <v>6447</v>
      </c>
      <c r="B6347">
        <v>5</v>
      </c>
      <c r="C6347" t="s">
        <v>73</v>
      </c>
      <c r="D6347" t="s">
        <v>89</v>
      </c>
      <c r="E6347" t="s">
        <v>37</v>
      </c>
      <c r="F6347" t="s">
        <v>38</v>
      </c>
      <c r="G6347">
        <v>3</v>
      </c>
      <c r="H6347">
        <v>2011</v>
      </c>
      <c r="I6347" t="s">
        <v>48</v>
      </c>
      <c r="J6347">
        <v>12.1</v>
      </c>
      <c r="K6347">
        <v>11.82</v>
      </c>
      <c r="L6347">
        <v>12.45</v>
      </c>
      <c r="M6347">
        <v>5015</v>
      </c>
      <c r="N6347">
        <v>41333</v>
      </c>
      <c r="O6347">
        <v>1.41209700309912</v>
      </c>
    </row>
    <row r="6348" spans="1:15" x14ac:dyDescent="0.25">
      <c r="A6348" s="20" t="s">
        <v>6448</v>
      </c>
      <c r="B6348">
        <v>5</v>
      </c>
      <c r="C6348" t="s">
        <v>73</v>
      </c>
      <c r="D6348" t="s">
        <v>89</v>
      </c>
      <c r="E6348" t="s">
        <v>37</v>
      </c>
      <c r="F6348" t="s">
        <v>38</v>
      </c>
      <c r="G6348">
        <v>3</v>
      </c>
      <c r="H6348">
        <v>2011</v>
      </c>
      <c r="I6348" t="s">
        <v>49</v>
      </c>
      <c r="J6348">
        <v>15.5</v>
      </c>
      <c r="K6348">
        <v>15.09</v>
      </c>
      <c r="L6348">
        <v>15.98</v>
      </c>
      <c r="M6348">
        <v>3939</v>
      </c>
      <c r="N6348">
        <v>25371</v>
      </c>
      <c r="O6348">
        <v>1.59333468235727</v>
      </c>
    </row>
    <row r="6349" spans="1:15" x14ac:dyDescent="0.25">
      <c r="A6349" s="20" t="s">
        <v>6449</v>
      </c>
      <c r="B6349">
        <v>5</v>
      </c>
      <c r="C6349" t="s">
        <v>73</v>
      </c>
      <c r="D6349" t="s">
        <v>89</v>
      </c>
      <c r="E6349" t="s">
        <v>37</v>
      </c>
      <c r="F6349" t="s">
        <v>38</v>
      </c>
      <c r="G6349">
        <v>3</v>
      </c>
      <c r="H6349">
        <v>2011</v>
      </c>
      <c r="I6349" t="s">
        <v>50</v>
      </c>
      <c r="J6349">
        <v>12</v>
      </c>
      <c r="K6349">
        <v>11.65</v>
      </c>
      <c r="L6349">
        <v>12.28</v>
      </c>
      <c r="M6349">
        <v>4837</v>
      </c>
      <c r="N6349">
        <v>40431</v>
      </c>
      <c r="O6349">
        <v>1.43784461851479</v>
      </c>
    </row>
    <row r="6350" spans="1:15" x14ac:dyDescent="0.25">
      <c r="A6350" s="20" t="s">
        <v>6450</v>
      </c>
      <c r="B6350">
        <v>5</v>
      </c>
      <c r="C6350" t="s">
        <v>73</v>
      </c>
      <c r="D6350" t="s">
        <v>89</v>
      </c>
      <c r="E6350" t="s">
        <v>37</v>
      </c>
      <c r="F6350" t="s">
        <v>38</v>
      </c>
      <c r="G6350">
        <v>3</v>
      </c>
      <c r="H6350">
        <v>2011</v>
      </c>
      <c r="I6350" t="s">
        <v>51</v>
      </c>
      <c r="J6350">
        <v>13.9</v>
      </c>
      <c r="K6350">
        <v>13.48</v>
      </c>
      <c r="L6350">
        <v>14.25</v>
      </c>
      <c r="M6350">
        <v>4277</v>
      </c>
      <c r="N6350">
        <v>30866</v>
      </c>
      <c r="O6350">
        <v>1.5290805879581399</v>
      </c>
    </row>
    <row r="6351" spans="1:15" x14ac:dyDescent="0.25">
      <c r="A6351" s="20" t="s">
        <v>6451</v>
      </c>
      <c r="B6351">
        <v>5</v>
      </c>
      <c r="C6351" t="s">
        <v>73</v>
      </c>
      <c r="D6351" t="s">
        <v>89</v>
      </c>
      <c r="E6351" t="s">
        <v>41</v>
      </c>
      <c r="F6351" t="s">
        <v>42</v>
      </c>
      <c r="G6351">
        <v>4</v>
      </c>
      <c r="H6351">
        <v>2011</v>
      </c>
      <c r="I6351" t="s">
        <v>34</v>
      </c>
      <c r="J6351">
        <v>11.6</v>
      </c>
      <c r="K6351">
        <v>11.35</v>
      </c>
      <c r="L6351">
        <v>11.84</v>
      </c>
      <c r="M6351">
        <v>7409</v>
      </c>
      <c r="N6351">
        <v>63916</v>
      </c>
      <c r="O6351">
        <v>1.1617701202864299</v>
      </c>
    </row>
    <row r="6352" spans="1:15" x14ac:dyDescent="0.25">
      <c r="A6352" s="20" t="s">
        <v>6452</v>
      </c>
      <c r="B6352">
        <v>5</v>
      </c>
      <c r="C6352" t="s">
        <v>73</v>
      </c>
      <c r="D6352" t="s">
        <v>89</v>
      </c>
      <c r="E6352" t="s">
        <v>41</v>
      </c>
      <c r="F6352" t="s">
        <v>42</v>
      </c>
      <c r="G6352">
        <v>4</v>
      </c>
      <c r="H6352">
        <v>2011</v>
      </c>
      <c r="I6352" t="s">
        <v>52</v>
      </c>
      <c r="J6352">
        <v>10.7</v>
      </c>
      <c r="K6352">
        <v>9.4499999999999993</v>
      </c>
      <c r="L6352">
        <v>12.01</v>
      </c>
      <c r="M6352">
        <v>239</v>
      </c>
      <c r="N6352">
        <v>2241</v>
      </c>
      <c r="O6352">
        <v>6.46846227353151</v>
      </c>
    </row>
    <row r="6353" spans="1:15" x14ac:dyDescent="0.25">
      <c r="A6353" s="20" t="s">
        <v>6453</v>
      </c>
      <c r="B6353">
        <v>5</v>
      </c>
      <c r="C6353" t="s">
        <v>73</v>
      </c>
      <c r="D6353" t="s">
        <v>89</v>
      </c>
      <c r="E6353" t="s">
        <v>41</v>
      </c>
      <c r="F6353" t="s">
        <v>42</v>
      </c>
      <c r="G6353">
        <v>4</v>
      </c>
      <c r="H6353">
        <v>2011</v>
      </c>
      <c r="I6353" t="s">
        <v>53</v>
      </c>
      <c r="J6353">
        <v>9.4</v>
      </c>
      <c r="K6353">
        <v>8.48</v>
      </c>
      <c r="L6353">
        <v>10.31</v>
      </c>
      <c r="M6353">
        <v>362</v>
      </c>
      <c r="N6353">
        <v>3869</v>
      </c>
      <c r="O6353">
        <v>5.25588331227637</v>
      </c>
    </row>
    <row r="6354" spans="1:15" x14ac:dyDescent="0.25">
      <c r="A6354" s="20" t="s">
        <v>6454</v>
      </c>
      <c r="B6354">
        <v>5</v>
      </c>
      <c r="C6354" t="s">
        <v>73</v>
      </c>
      <c r="D6354" t="s">
        <v>89</v>
      </c>
      <c r="E6354" t="s">
        <v>41</v>
      </c>
      <c r="F6354" t="s">
        <v>42</v>
      </c>
      <c r="G6354">
        <v>4</v>
      </c>
      <c r="H6354">
        <v>2011</v>
      </c>
      <c r="I6354" t="s">
        <v>54</v>
      </c>
      <c r="J6354">
        <v>11.5</v>
      </c>
      <c r="K6354">
        <v>9.18</v>
      </c>
      <c r="L6354">
        <v>14.33</v>
      </c>
      <c r="M6354">
        <v>68</v>
      </c>
      <c r="N6354">
        <v>591</v>
      </c>
      <c r="O6354">
        <v>12.126781251816601</v>
      </c>
    </row>
    <row r="6355" spans="1:15" x14ac:dyDescent="0.25">
      <c r="A6355" s="20" t="s">
        <v>6455</v>
      </c>
      <c r="B6355">
        <v>5</v>
      </c>
      <c r="C6355" t="s">
        <v>73</v>
      </c>
      <c r="D6355" t="s">
        <v>89</v>
      </c>
      <c r="E6355" t="s">
        <v>41</v>
      </c>
      <c r="F6355" t="s">
        <v>42</v>
      </c>
      <c r="G6355">
        <v>4</v>
      </c>
      <c r="H6355">
        <v>2011</v>
      </c>
      <c r="I6355" t="s">
        <v>55</v>
      </c>
      <c r="J6355">
        <v>11.5</v>
      </c>
      <c r="K6355">
        <v>10.74</v>
      </c>
      <c r="L6355">
        <v>12.36</v>
      </c>
      <c r="M6355">
        <v>691</v>
      </c>
      <c r="N6355">
        <v>5994</v>
      </c>
      <c r="O6355">
        <v>3.8041792845426698</v>
      </c>
    </row>
    <row r="6356" spans="1:15" x14ac:dyDescent="0.25">
      <c r="A6356" s="20" t="s">
        <v>6456</v>
      </c>
      <c r="B6356">
        <v>5</v>
      </c>
      <c r="C6356" t="s">
        <v>73</v>
      </c>
      <c r="D6356" t="s">
        <v>89</v>
      </c>
      <c r="E6356" t="s">
        <v>41</v>
      </c>
      <c r="F6356" t="s">
        <v>42</v>
      </c>
      <c r="G6356">
        <v>4</v>
      </c>
      <c r="H6356">
        <v>2011</v>
      </c>
      <c r="I6356" t="s">
        <v>56</v>
      </c>
      <c r="J6356">
        <v>11.4</v>
      </c>
      <c r="K6356">
        <v>9.86</v>
      </c>
      <c r="L6356">
        <v>13.06</v>
      </c>
      <c r="M6356">
        <v>171</v>
      </c>
      <c r="N6356">
        <v>1505</v>
      </c>
      <c r="O6356">
        <v>7.6471911290187196</v>
      </c>
    </row>
    <row r="6357" spans="1:15" x14ac:dyDescent="0.25">
      <c r="A6357" s="20" t="s">
        <v>6457</v>
      </c>
      <c r="B6357">
        <v>5</v>
      </c>
      <c r="C6357" t="s">
        <v>73</v>
      </c>
      <c r="D6357" t="s">
        <v>89</v>
      </c>
      <c r="E6357" t="s">
        <v>41</v>
      </c>
      <c r="F6357" t="s">
        <v>42</v>
      </c>
      <c r="G6357">
        <v>4</v>
      </c>
      <c r="H6357">
        <v>2011</v>
      </c>
      <c r="I6357" t="s">
        <v>57</v>
      </c>
      <c r="J6357">
        <v>12.8</v>
      </c>
      <c r="K6357">
        <v>11.27</v>
      </c>
      <c r="L6357">
        <v>14.54</v>
      </c>
      <c r="M6357">
        <v>207</v>
      </c>
      <c r="N6357">
        <v>1615</v>
      </c>
      <c r="O6357">
        <v>6.9504804685691601</v>
      </c>
    </row>
    <row r="6358" spans="1:15" x14ac:dyDescent="0.25">
      <c r="A6358" s="20" t="s">
        <v>6458</v>
      </c>
      <c r="B6358">
        <v>5</v>
      </c>
      <c r="C6358" t="s">
        <v>73</v>
      </c>
      <c r="D6358" t="s">
        <v>89</v>
      </c>
      <c r="E6358" t="s">
        <v>41</v>
      </c>
      <c r="F6358" t="s">
        <v>42</v>
      </c>
      <c r="G6358">
        <v>4</v>
      </c>
      <c r="H6358">
        <v>2011</v>
      </c>
      <c r="I6358" t="s">
        <v>58</v>
      </c>
      <c r="J6358">
        <v>11.1</v>
      </c>
      <c r="K6358">
        <v>10.53</v>
      </c>
      <c r="L6358">
        <v>11.61</v>
      </c>
      <c r="M6358">
        <v>1441</v>
      </c>
      <c r="N6358">
        <v>13031</v>
      </c>
      <c r="O6358">
        <v>2.63431684886916</v>
      </c>
    </row>
    <row r="6359" spans="1:15" x14ac:dyDescent="0.25">
      <c r="A6359" s="20" t="s">
        <v>6459</v>
      </c>
      <c r="B6359">
        <v>5</v>
      </c>
      <c r="C6359" t="s">
        <v>73</v>
      </c>
      <c r="D6359" t="s">
        <v>89</v>
      </c>
      <c r="E6359" t="s">
        <v>41</v>
      </c>
      <c r="F6359" t="s">
        <v>42</v>
      </c>
      <c r="G6359">
        <v>4</v>
      </c>
      <c r="H6359">
        <v>2011</v>
      </c>
      <c r="I6359" t="s">
        <v>59</v>
      </c>
      <c r="J6359">
        <v>15.1</v>
      </c>
      <c r="K6359">
        <v>13.09</v>
      </c>
      <c r="L6359">
        <v>17.41</v>
      </c>
      <c r="M6359">
        <v>160</v>
      </c>
      <c r="N6359">
        <v>1058</v>
      </c>
      <c r="O6359">
        <v>7.9056941504209499</v>
      </c>
    </row>
    <row r="6360" spans="1:15" x14ac:dyDescent="0.25">
      <c r="A6360" s="20" t="s">
        <v>6460</v>
      </c>
      <c r="B6360">
        <v>5</v>
      </c>
      <c r="C6360" t="s">
        <v>73</v>
      </c>
      <c r="D6360" t="s">
        <v>89</v>
      </c>
      <c r="E6360" t="s">
        <v>41</v>
      </c>
      <c r="F6360" t="s">
        <v>42</v>
      </c>
      <c r="G6360">
        <v>4</v>
      </c>
      <c r="H6360">
        <v>2011</v>
      </c>
      <c r="I6360" t="s">
        <v>60</v>
      </c>
      <c r="J6360">
        <v>12</v>
      </c>
      <c r="K6360">
        <v>11.67</v>
      </c>
      <c r="L6360">
        <v>12.26</v>
      </c>
      <c r="M6360">
        <v>5576</v>
      </c>
      <c r="N6360">
        <v>46608</v>
      </c>
      <c r="O6360">
        <v>1.3391789600139501</v>
      </c>
    </row>
    <row r="6361" spans="1:15" x14ac:dyDescent="0.25">
      <c r="A6361" s="20" t="s">
        <v>6461</v>
      </c>
      <c r="B6361">
        <v>5</v>
      </c>
      <c r="C6361" t="s">
        <v>73</v>
      </c>
      <c r="D6361" t="s">
        <v>89</v>
      </c>
      <c r="E6361" t="s">
        <v>41</v>
      </c>
      <c r="F6361" t="s">
        <v>42</v>
      </c>
      <c r="G6361">
        <v>4</v>
      </c>
      <c r="H6361">
        <v>2011</v>
      </c>
      <c r="I6361" t="s">
        <v>61</v>
      </c>
      <c r="J6361">
        <v>9.3000000000000007</v>
      </c>
      <c r="K6361">
        <v>6.74</v>
      </c>
      <c r="L6361">
        <v>12.74</v>
      </c>
      <c r="M6361">
        <v>34</v>
      </c>
      <c r="N6361">
        <v>365</v>
      </c>
      <c r="O6361">
        <v>17.149858514250901</v>
      </c>
    </row>
    <row r="6362" spans="1:15" x14ac:dyDescent="0.25">
      <c r="A6362" s="20" t="s">
        <v>6462</v>
      </c>
      <c r="B6362">
        <v>5</v>
      </c>
      <c r="C6362" t="s">
        <v>73</v>
      </c>
      <c r="D6362" t="s">
        <v>89</v>
      </c>
      <c r="E6362" t="s">
        <v>41</v>
      </c>
      <c r="F6362" t="s">
        <v>42</v>
      </c>
      <c r="G6362">
        <v>4</v>
      </c>
      <c r="H6362">
        <v>2011</v>
      </c>
      <c r="I6362" t="s">
        <v>43</v>
      </c>
      <c r="J6362">
        <v>11.6</v>
      </c>
      <c r="K6362">
        <v>10.73</v>
      </c>
      <c r="L6362">
        <v>12.64</v>
      </c>
      <c r="M6362">
        <v>506</v>
      </c>
      <c r="N6362">
        <v>4344</v>
      </c>
      <c r="O6362">
        <v>4.4455422447438702</v>
      </c>
    </row>
    <row r="6363" spans="1:15" x14ac:dyDescent="0.25">
      <c r="A6363" s="20" t="s">
        <v>6463</v>
      </c>
      <c r="B6363">
        <v>5</v>
      </c>
      <c r="C6363" t="s">
        <v>73</v>
      </c>
      <c r="D6363" t="s">
        <v>89</v>
      </c>
      <c r="E6363" t="s">
        <v>41</v>
      </c>
      <c r="F6363" t="s">
        <v>42</v>
      </c>
      <c r="G6363">
        <v>4</v>
      </c>
      <c r="H6363">
        <v>2011</v>
      </c>
      <c r="I6363" t="s">
        <v>62</v>
      </c>
      <c r="J6363">
        <v>9.1</v>
      </c>
      <c r="K6363">
        <v>7.74</v>
      </c>
      <c r="L6363">
        <v>10.61</v>
      </c>
      <c r="M6363">
        <v>140</v>
      </c>
      <c r="N6363">
        <v>1543</v>
      </c>
      <c r="O6363">
        <v>8.4515425472851593</v>
      </c>
    </row>
    <row r="6364" spans="1:15" x14ac:dyDescent="0.25">
      <c r="A6364" s="20" t="s">
        <v>6464</v>
      </c>
      <c r="B6364">
        <v>5</v>
      </c>
      <c r="C6364" t="s">
        <v>73</v>
      </c>
      <c r="D6364" t="s">
        <v>89</v>
      </c>
      <c r="E6364" t="s">
        <v>41</v>
      </c>
      <c r="F6364" t="s">
        <v>42</v>
      </c>
      <c r="G6364">
        <v>4</v>
      </c>
      <c r="H6364">
        <v>2011</v>
      </c>
      <c r="I6364" t="s">
        <v>75</v>
      </c>
      <c r="J6364">
        <v>11.3</v>
      </c>
      <c r="K6364">
        <v>11.19</v>
      </c>
      <c r="L6364">
        <v>11.4</v>
      </c>
      <c r="M6364">
        <v>39746</v>
      </c>
      <c r="N6364">
        <v>351907</v>
      </c>
      <c r="O6364">
        <v>0.50159510069979996</v>
      </c>
    </row>
    <row r="6365" spans="1:15" x14ac:dyDescent="0.25">
      <c r="A6365" s="20" t="s">
        <v>6465</v>
      </c>
      <c r="B6365">
        <v>5</v>
      </c>
      <c r="C6365" t="s">
        <v>73</v>
      </c>
      <c r="D6365" t="s">
        <v>89</v>
      </c>
      <c r="E6365" t="s">
        <v>41</v>
      </c>
      <c r="F6365" t="s">
        <v>42</v>
      </c>
      <c r="G6365">
        <v>4</v>
      </c>
      <c r="H6365">
        <v>2011</v>
      </c>
      <c r="I6365" t="s">
        <v>45</v>
      </c>
      <c r="J6365">
        <v>10.1</v>
      </c>
      <c r="K6365">
        <v>9.61</v>
      </c>
      <c r="L6365">
        <v>10.62</v>
      </c>
      <c r="M6365">
        <v>1359</v>
      </c>
      <c r="N6365">
        <v>13450</v>
      </c>
      <c r="O6365">
        <v>2.7126281959038598</v>
      </c>
    </row>
    <row r="6366" spans="1:15" x14ac:dyDescent="0.25">
      <c r="A6366" s="20" t="s">
        <v>6466</v>
      </c>
      <c r="B6366">
        <v>5</v>
      </c>
      <c r="C6366" t="s">
        <v>73</v>
      </c>
      <c r="D6366" t="s">
        <v>89</v>
      </c>
      <c r="E6366" t="s">
        <v>41</v>
      </c>
      <c r="F6366" t="s">
        <v>42</v>
      </c>
      <c r="G6366">
        <v>4</v>
      </c>
      <c r="H6366">
        <v>2011</v>
      </c>
      <c r="I6366" t="s">
        <v>46</v>
      </c>
      <c r="J6366">
        <v>13.3</v>
      </c>
      <c r="K6366">
        <v>12.9</v>
      </c>
      <c r="L6366">
        <v>13.75</v>
      </c>
      <c r="M6366">
        <v>3333</v>
      </c>
      <c r="N6366">
        <v>25024</v>
      </c>
      <c r="O6366">
        <v>1.7321374166049901</v>
      </c>
    </row>
    <row r="6367" spans="1:15" x14ac:dyDescent="0.25">
      <c r="A6367" s="20" t="s">
        <v>6467</v>
      </c>
      <c r="B6367">
        <v>5</v>
      </c>
      <c r="C6367" t="s">
        <v>73</v>
      </c>
      <c r="D6367" t="s">
        <v>89</v>
      </c>
      <c r="E6367" t="s">
        <v>41</v>
      </c>
      <c r="F6367" t="s">
        <v>42</v>
      </c>
      <c r="G6367">
        <v>4</v>
      </c>
      <c r="H6367">
        <v>2011</v>
      </c>
      <c r="I6367" t="s">
        <v>47</v>
      </c>
      <c r="J6367">
        <v>10.6</v>
      </c>
      <c r="K6367">
        <v>10.47</v>
      </c>
      <c r="L6367">
        <v>10.79</v>
      </c>
      <c r="M6367">
        <v>14568</v>
      </c>
      <c r="N6367">
        <v>137038</v>
      </c>
      <c r="O6367">
        <v>0.82851434759003895</v>
      </c>
    </row>
    <row r="6368" spans="1:15" x14ac:dyDescent="0.25">
      <c r="A6368" s="20" t="s">
        <v>6468</v>
      </c>
      <c r="B6368">
        <v>5</v>
      </c>
      <c r="C6368" t="s">
        <v>73</v>
      </c>
      <c r="D6368" t="s">
        <v>89</v>
      </c>
      <c r="E6368" t="s">
        <v>41</v>
      </c>
      <c r="F6368" t="s">
        <v>42</v>
      </c>
      <c r="G6368">
        <v>4</v>
      </c>
      <c r="H6368">
        <v>2011</v>
      </c>
      <c r="I6368" t="s">
        <v>48</v>
      </c>
      <c r="J6368">
        <v>9.6999999999999993</v>
      </c>
      <c r="K6368">
        <v>9.0399999999999991</v>
      </c>
      <c r="L6368">
        <v>10.48</v>
      </c>
      <c r="M6368">
        <v>634</v>
      </c>
      <c r="N6368">
        <v>6510</v>
      </c>
      <c r="O6368">
        <v>3.9715073539476902</v>
      </c>
    </row>
    <row r="6369" spans="1:15" x14ac:dyDescent="0.25">
      <c r="A6369" s="20" t="s">
        <v>6469</v>
      </c>
      <c r="B6369">
        <v>5</v>
      </c>
      <c r="C6369" t="s">
        <v>73</v>
      </c>
      <c r="D6369" t="s">
        <v>89</v>
      </c>
      <c r="E6369" t="s">
        <v>41</v>
      </c>
      <c r="F6369" t="s">
        <v>42</v>
      </c>
      <c r="G6369">
        <v>4</v>
      </c>
      <c r="H6369">
        <v>2011</v>
      </c>
      <c r="I6369" t="s">
        <v>49</v>
      </c>
      <c r="J6369">
        <v>12.9</v>
      </c>
      <c r="K6369">
        <v>12.31</v>
      </c>
      <c r="L6369">
        <v>13.41</v>
      </c>
      <c r="M6369">
        <v>1812</v>
      </c>
      <c r="N6369">
        <v>14101</v>
      </c>
      <c r="O6369">
        <v>2.3492049286747001</v>
      </c>
    </row>
    <row r="6370" spans="1:15" x14ac:dyDescent="0.25">
      <c r="A6370" s="20" t="s">
        <v>6470</v>
      </c>
      <c r="B6370">
        <v>5</v>
      </c>
      <c r="C6370" t="s">
        <v>73</v>
      </c>
      <c r="D6370" t="s">
        <v>89</v>
      </c>
      <c r="E6370" t="s">
        <v>41</v>
      </c>
      <c r="F6370" t="s">
        <v>42</v>
      </c>
      <c r="G6370">
        <v>4</v>
      </c>
      <c r="H6370">
        <v>2011</v>
      </c>
      <c r="I6370" t="s">
        <v>50</v>
      </c>
      <c r="J6370">
        <v>10.6</v>
      </c>
      <c r="K6370">
        <v>9.68</v>
      </c>
      <c r="L6370">
        <v>11.64</v>
      </c>
      <c r="M6370">
        <v>404</v>
      </c>
      <c r="N6370">
        <v>3803</v>
      </c>
      <c r="O6370">
        <v>4.9751859510499497</v>
      </c>
    </row>
    <row r="6371" spans="1:15" x14ac:dyDescent="0.25">
      <c r="A6371" s="20" t="s">
        <v>6471</v>
      </c>
      <c r="B6371">
        <v>5</v>
      </c>
      <c r="C6371" t="s">
        <v>73</v>
      </c>
      <c r="D6371" t="s">
        <v>89</v>
      </c>
      <c r="E6371" t="s">
        <v>41</v>
      </c>
      <c r="F6371" t="s">
        <v>42</v>
      </c>
      <c r="G6371">
        <v>4</v>
      </c>
      <c r="H6371">
        <v>2011</v>
      </c>
      <c r="I6371" t="s">
        <v>51</v>
      </c>
      <c r="J6371">
        <v>11.9</v>
      </c>
      <c r="K6371">
        <v>11.08</v>
      </c>
      <c r="L6371">
        <v>12.82</v>
      </c>
      <c r="M6371">
        <v>632</v>
      </c>
      <c r="N6371">
        <v>5301</v>
      </c>
      <c r="O6371">
        <v>3.9777864208786502</v>
      </c>
    </row>
    <row r="6372" spans="1:15" x14ac:dyDescent="0.25">
      <c r="A6372" s="20" t="s">
        <v>6472</v>
      </c>
      <c r="B6372">
        <v>5</v>
      </c>
      <c r="C6372" t="s">
        <v>73</v>
      </c>
      <c r="D6372" t="s">
        <v>89</v>
      </c>
      <c r="E6372" t="s">
        <v>33</v>
      </c>
      <c r="F6372" t="s">
        <v>35</v>
      </c>
      <c r="G6372">
        <v>5</v>
      </c>
      <c r="H6372">
        <v>2011</v>
      </c>
      <c r="I6372" t="s">
        <v>34</v>
      </c>
      <c r="J6372">
        <v>7.3</v>
      </c>
      <c r="K6372">
        <v>7.15</v>
      </c>
      <c r="L6372">
        <v>7.48</v>
      </c>
      <c r="M6372">
        <v>7051</v>
      </c>
      <c r="N6372">
        <v>96384</v>
      </c>
      <c r="O6372">
        <v>1.1908982104796899</v>
      </c>
    </row>
    <row r="6373" spans="1:15" x14ac:dyDescent="0.25">
      <c r="A6373" s="20" t="s">
        <v>6473</v>
      </c>
      <c r="B6373">
        <v>5</v>
      </c>
      <c r="C6373" t="s">
        <v>73</v>
      </c>
      <c r="D6373" t="s">
        <v>89</v>
      </c>
      <c r="E6373" t="s">
        <v>33</v>
      </c>
      <c r="F6373" t="s">
        <v>35</v>
      </c>
      <c r="G6373">
        <v>5</v>
      </c>
      <c r="H6373">
        <v>2011</v>
      </c>
      <c r="I6373" t="s">
        <v>52</v>
      </c>
      <c r="J6373">
        <v>7.2</v>
      </c>
      <c r="K6373">
        <v>6.3</v>
      </c>
      <c r="L6373">
        <v>8.14</v>
      </c>
      <c r="M6373">
        <v>217</v>
      </c>
      <c r="N6373">
        <v>3030</v>
      </c>
      <c r="O6373">
        <v>6.7884423330213099</v>
      </c>
    </row>
    <row r="6374" spans="1:15" x14ac:dyDescent="0.25">
      <c r="A6374" s="20" t="s">
        <v>6474</v>
      </c>
      <c r="B6374">
        <v>5</v>
      </c>
      <c r="C6374" t="s">
        <v>73</v>
      </c>
      <c r="D6374" t="s">
        <v>89</v>
      </c>
      <c r="E6374" t="s">
        <v>33</v>
      </c>
      <c r="F6374" t="s">
        <v>35</v>
      </c>
      <c r="G6374">
        <v>5</v>
      </c>
      <c r="H6374">
        <v>2011</v>
      </c>
      <c r="I6374" t="s">
        <v>53</v>
      </c>
      <c r="J6374">
        <v>7.2</v>
      </c>
      <c r="K6374">
        <v>6.3</v>
      </c>
      <c r="L6374">
        <v>8.16</v>
      </c>
      <c r="M6374">
        <v>214</v>
      </c>
      <c r="N6374">
        <v>2983</v>
      </c>
      <c r="O6374">
        <v>6.8358592702466296</v>
      </c>
    </row>
    <row r="6375" spans="1:15" x14ac:dyDescent="0.25">
      <c r="A6375" s="20" t="s">
        <v>6475</v>
      </c>
      <c r="B6375">
        <v>5</v>
      </c>
      <c r="C6375" t="s">
        <v>73</v>
      </c>
      <c r="D6375" t="s">
        <v>89</v>
      </c>
      <c r="E6375" t="s">
        <v>33</v>
      </c>
      <c r="F6375" t="s">
        <v>35</v>
      </c>
      <c r="G6375">
        <v>5</v>
      </c>
      <c r="H6375">
        <v>2011</v>
      </c>
      <c r="I6375" t="s">
        <v>54</v>
      </c>
      <c r="J6375">
        <v>7.7</v>
      </c>
      <c r="K6375">
        <v>6.16</v>
      </c>
      <c r="L6375">
        <v>9.68</v>
      </c>
      <c r="M6375">
        <v>69</v>
      </c>
      <c r="N6375">
        <v>892</v>
      </c>
      <c r="O6375">
        <v>12.0385853085769</v>
      </c>
    </row>
    <row r="6376" spans="1:15" x14ac:dyDescent="0.25">
      <c r="A6376" s="20" t="s">
        <v>6476</v>
      </c>
      <c r="B6376">
        <v>5</v>
      </c>
      <c r="C6376" t="s">
        <v>73</v>
      </c>
      <c r="D6376" t="s">
        <v>89</v>
      </c>
      <c r="E6376" t="s">
        <v>33</v>
      </c>
      <c r="F6376" t="s">
        <v>35</v>
      </c>
      <c r="G6376">
        <v>5</v>
      </c>
      <c r="H6376">
        <v>2011</v>
      </c>
      <c r="I6376" t="s">
        <v>55</v>
      </c>
      <c r="J6376">
        <v>7.1</v>
      </c>
      <c r="K6376">
        <v>6.57</v>
      </c>
      <c r="L6376">
        <v>7.71</v>
      </c>
      <c r="M6376">
        <v>555</v>
      </c>
      <c r="N6376">
        <v>7798</v>
      </c>
      <c r="O6376">
        <v>4.2447635997800903</v>
      </c>
    </row>
    <row r="6377" spans="1:15" x14ac:dyDescent="0.25">
      <c r="A6377" s="20" t="s">
        <v>6477</v>
      </c>
      <c r="B6377">
        <v>5</v>
      </c>
      <c r="C6377" t="s">
        <v>73</v>
      </c>
      <c r="D6377" t="s">
        <v>89</v>
      </c>
      <c r="E6377" t="s">
        <v>33</v>
      </c>
      <c r="F6377" t="s">
        <v>35</v>
      </c>
      <c r="G6377">
        <v>5</v>
      </c>
      <c r="H6377">
        <v>2011</v>
      </c>
      <c r="I6377" t="s">
        <v>56</v>
      </c>
      <c r="J6377">
        <v>6.1</v>
      </c>
      <c r="K6377">
        <v>4.6399999999999997</v>
      </c>
      <c r="L6377">
        <v>8.09</v>
      </c>
      <c r="M6377">
        <v>46</v>
      </c>
      <c r="N6377">
        <v>749</v>
      </c>
      <c r="O6377">
        <v>14.7441956154897</v>
      </c>
    </row>
    <row r="6378" spans="1:15" x14ac:dyDescent="0.25">
      <c r="A6378" s="20" t="s">
        <v>6478</v>
      </c>
      <c r="B6378">
        <v>5</v>
      </c>
      <c r="C6378" t="s">
        <v>73</v>
      </c>
      <c r="D6378" t="s">
        <v>89</v>
      </c>
      <c r="E6378" t="s">
        <v>33</v>
      </c>
      <c r="F6378" t="s">
        <v>35</v>
      </c>
      <c r="G6378">
        <v>5</v>
      </c>
      <c r="H6378">
        <v>2011</v>
      </c>
      <c r="I6378" t="s">
        <v>57</v>
      </c>
      <c r="J6378">
        <v>8.9</v>
      </c>
      <c r="K6378">
        <v>7.82</v>
      </c>
      <c r="L6378">
        <v>10.1</v>
      </c>
      <c r="M6378">
        <v>213</v>
      </c>
      <c r="N6378">
        <v>2396</v>
      </c>
      <c r="O6378">
        <v>6.8518870982753199</v>
      </c>
    </row>
    <row r="6379" spans="1:15" x14ac:dyDescent="0.25">
      <c r="A6379" s="20" t="s">
        <v>6479</v>
      </c>
      <c r="B6379">
        <v>5</v>
      </c>
      <c r="C6379" t="s">
        <v>73</v>
      </c>
      <c r="D6379" t="s">
        <v>89</v>
      </c>
      <c r="E6379" t="s">
        <v>33</v>
      </c>
      <c r="F6379" t="s">
        <v>35</v>
      </c>
      <c r="G6379">
        <v>5</v>
      </c>
      <c r="H6379">
        <v>2011</v>
      </c>
      <c r="I6379" t="s">
        <v>58</v>
      </c>
      <c r="J6379">
        <v>7.9</v>
      </c>
      <c r="K6379">
        <v>7.5</v>
      </c>
      <c r="L6379">
        <v>8.26</v>
      </c>
      <c r="M6379">
        <v>1513</v>
      </c>
      <c r="N6379">
        <v>19221</v>
      </c>
      <c r="O6379">
        <v>2.5708724836452999</v>
      </c>
    </row>
    <row r="6380" spans="1:15" x14ac:dyDescent="0.25">
      <c r="A6380" s="20" t="s">
        <v>6480</v>
      </c>
      <c r="B6380">
        <v>5</v>
      </c>
      <c r="C6380" t="s">
        <v>73</v>
      </c>
      <c r="D6380" t="s">
        <v>89</v>
      </c>
      <c r="E6380" t="s">
        <v>33</v>
      </c>
      <c r="F6380" t="s">
        <v>35</v>
      </c>
      <c r="G6380">
        <v>5</v>
      </c>
      <c r="H6380">
        <v>2011</v>
      </c>
      <c r="I6380" t="s">
        <v>59</v>
      </c>
      <c r="J6380">
        <v>8.6</v>
      </c>
      <c r="K6380">
        <v>6.63</v>
      </c>
      <c r="L6380">
        <v>10.97</v>
      </c>
      <c r="M6380">
        <v>55</v>
      </c>
      <c r="N6380">
        <v>643</v>
      </c>
      <c r="O6380">
        <v>13.483997249264799</v>
      </c>
    </row>
    <row r="6381" spans="1:15" x14ac:dyDescent="0.25">
      <c r="A6381" s="20" t="s">
        <v>6481</v>
      </c>
      <c r="B6381">
        <v>5</v>
      </c>
      <c r="C6381" t="s">
        <v>73</v>
      </c>
      <c r="D6381" t="s">
        <v>89</v>
      </c>
      <c r="E6381" t="s">
        <v>33</v>
      </c>
      <c r="F6381" t="s">
        <v>35</v>
      </c>
      <c r="G6381">
        <v>5</v>
      </c>
      <c r="H6381">
        <v>2011</v>
      </c>
      <c r="I6381" t="s">
        <v>60</v>
      </c>
      <c r="J6381">
        <v>6.8</v>
      </c>
      <c r="K6381">
        <v>6.66</v>
      </c>
      <c r="L6381">
        <v>7.02</v>
      </c>
      <c r="M6381">
        <v>5201</v>
      </c>
      <c r="N6381">
        <v>76072</v>
      </c>
      <c r="O6381">
        <v>1.3866171683985999</v>
      </c>
    </row>
    <row r="6382" spans="1:15" x14ac:dyDescent="0.25">
      <c r="A6382" s="20" t="s">
        <v>6482</v>
      </c>
      <c r="B6382">
        <v>5</v>
      </c>
      <c r="C6382" t="s">
        <v>73</v>
      </c>
      <c r="D6382" t="s">
        <v>89</v>
      </c>
      <c r="E6382" t="s">
        <v>33</v>
      </c>
      <c r="F6382" t="s">
        <v>35</v>
      </c>
      <c r="G6382">
        <v>5</v>
      </c>
      <c r="H6382">
        <v>2011</v>
      </c>
      <c r="I6382" t="s">
        <v>61</v>
      </c>
      <c r="J6382">
        <v>5.0999999999999996</v>
      </c>
      <c r="K6382">
        <v>3.43</v>
      </c>
      <c r="L6382">
        <v>7.44</v>
      </c>
      <c r="M6382">
        <v>24</v>
      </c>
      <c r="N6382">
        <v>473</v>
      </c>
      <c r="O6382">
        <v>20.412414523193199</v>
      </c>
    </row>
    <row r="6383" spans="1:15" x14ac:dyDescent="0.25">
      <c r="A6383" s="20" t="s">
        <v>6483</v>
      </c>
      <c r="B6383">
        <v>5</v>
      </c>
      <c r="C6383" t="s">
        <v>73</v>
      </c>
      <c r="D6383" t="s">
        <v>89</v>
      </c>
      <c r="E6383" t="s">
        <v>33</v>
      </c>
      <c r="F6383" t="s">
        <v>35</v>
      </c>
      <c r="G6383">
        <v>5</v>
      </c>
      <c r="H6383">
        <v>2011</v>
      </c>
      <c r="I6383" t="s">
        <v>43</v>
      </c>
      <c r="J6383">
        <v>8.9</v>
      </c>
      <c r="K6383">
        <v>8.2100000000000009</v>
      </c>
      <c r="L6383">
        <v>9.57</v>
      </c>
      <c r="M6383">
        <v>592</v>
      </c>
      <c r="N6383">
        <v>6679</v>
      </c>
      <c r="O6383">
        <v>4.1099746826339301</v>
      </c>
    </row>
    <row r="6384" spans="1:15" x14ac:dyDescent="0.25">
      <c r="A6384" s="20" t="s">
        <v>6484</v>
      </c>
      <c r="B6384">
        <v>5</v>
      </c>
      <c r="C6384" t="s">
        <v>73</v>
      </c>
      <c r="D6384" t="s">
        <v>89</v>
      </c>
      <c r="E6384" t="s">
        <v>33</v>
      </c>
      <c r="F6384" t="s">
        <v>35</v>
      </c>
      <c r="G6384">
        <v>5</v>
      </c>
      <c r="H6384">
        <v>2011</v>
      </c>
      <c r="I6384" t="s">
        <v>62</v>
      </c>
      <c r="J6384">
        <v>7.6</v>
      </c>
      <c r="K6384">
        <v>6.24</v>
      </c>
      <c r="L6384">
        <v>9.1999999999999993</v>
      </c>
      <c r="M6384">
        <v>94</v>
      </c>
      <c r="N6384">
        <v>1238</v>
      </c>
      <c r="O6384">
        <v>10.3142124625879</v>
      </c>
    </row>
    <row r="6385" spans="1:15" x14ac:dyDescent="0.25">
      <c r="A6385" s="20" t="s">
        <v>6485</v>
      </c>
      <c r="B6385">
        <v>5</v>
      </c>
      <c r="C6385" t="s">
        <v>73</v>
      </c>
      <c r="D6385" t="s">
        <v>89</v>
      </c>
      <c r="E6385" t="s">
        <v>33</v>
      </c>
      <c r="F6385" t="s">
        <v>35</v>
      </c>
      <c r="G6385">
        <v>5</v>
      </c>
      <c r="H6385">
        <v>2011</v>
      </c>
      <c r="I6385" t="s">
        <v>75</v>
      </c>
      <c r="J6385">
        <v>7.8</v>
      </c>
      <c r="K6385">
        <v>7.72</v>
      </c>
      <c r="L6385">
        <v>7.88</v>
      </c>
      <c r="M6385">
        <v>30342</v>
      </c>
      <c r="N6385">
        <v>389047</v>
      </c>
      <c r="O6385">
        <v>0.57408724515681697</v>
      </c>
    </row>
    <row r="6386" spans="1:15" x14ac:dyDescent="0.25">
      <c r="A6386" s="20" t="s">
        <v>6486</v>
      </c>
      <c r="B6386">
        <v>5</v>
      </c>
      <c r="C6386" t="s">
        <v>73</v>
      </c>
      <c r="D6386" t="s">
        <v>89</v>
      </c>
      <c r="E6386" t="s">
        <v>33</v>
      </c>
      <c r="F6386" t="s">
        <v>35</v>
      </c>
      <c r="G6386">
        <v>5</v>
      </c>
      <c r="H6386">
        <v>2011</v>
      </c>
      <c r="I6386" t="s">
        <v>45</v>
      </c>
      <c r="J6386">
        <v>6</v>
      </c>
      <c r="K6386">
        <v>5.72</v>
      </c>
      <c r="L6386">
        <v>6.28</v>
      </c>
      <c r="M6386">
        <v>1637</v>
      </c>
      <c r="N6386">
        <v>27308</v>
      </c>
      <c r="O6386">
        <v>2.4715856229864301</v>
      </c>
    </row>
    <row r="6387" spans="1:15" x14ac:dyDescent="0.25">
      <c r="A6387" s="20" t="s">
        <v>6487</v>
      </c>
      <c r="B6387">
        <v>5</v>
      </c>
      <c r="C6387" t="s">
        <v>73</v>
      </c>
      <c r="D6387" t="s">
        <v>89</v>
      </c>
      <c r="E6387" t="s">
        <v>33</v>
      </c>
      <c r="F6387" t="s">
        <v>35</v>
      </c>
      <c r="G6387">
        <v>5</v>
      </c>
      <c r="H6387">
        <v>2011</v>
      </c>
      <c r="I6387" t="s">
        <v>46</v>
      </c>
      <c r="J6387">
        <v>9.6999999999999993</v>
      </c>
      <c r="K6387">
        <v>9.35</v>
      </c>
      <c r="L6387">
        <v>10.06</v>
      </c>
      <c r="M6387">
        <v>2557</v>
      </c>
      <c r="N6387">
        <v>26367</v>
      </c>
      <c r="O6387">
        <v>1.97758261709355</v>
      </c>
    </row>
    <row r="6388" spans="1:15" x14ac:dyDescent="0.25">
      <c r="A6388" s="20" t="s">
        <v>6488</v>
      </c>
      <c r="B6388">
        <v>5</v>
      </c>
      <c r="C6388" t="s">
        <v>73</v>
      </c>
      <c r="D6388" t="s">
        <v>89</v>
      </c>
      <c r="E6388" t="s">
        <v>33</v>
      </c>
      <c r="F6388" t="s">
        <v>35</v>
      </c>
      <c r="G6388">
        <v>5</v>
      </c>
      <c r="H6388">
        <v>2011</v>
      </c>
      <c r="I6388" t="s">
        <v>47</v>
      </c>
      <c r="J6388">
        <v>8.8000000000000007</v>
      </c>
      <c r="K6388">
        <v>8.61</v>
      </c>
      <c r="L6388">
        <v>8.98</v>
      </c>
      <c r="M6388">
        <v>7949</v>
      </c>
      <c r="N6388">
        <v>90402</v>
      </c>
      <c r="O6388">
        <v>1.1216148522171301</v>
      </c>
    </row>
    <row r="6389" spans="1:15" x14ac:dyDescent="0.25">
      <c r="A6389" s="20" t="s">
        <v>6489</v>
      </c>
      <c r="B6389">
        <v>5</v>
      </c>
      <c r="C6389" t="s">
        <v>73</v>
      </c>
      <c r="D6389" t="s">
        <v>89</v>
      </c>
      <c r="E6389" t="s">
        <v>33</v>
      </c>
      <c r="F6389" t="s">
        <v>35</v>
      </c>
      <c r="G6389">
        <v>5</v>
      </c>
      <c r="H6389">
        <v>2011</v>
      </c>
      <c r="I6389" t="s">
        <v>48</v>
      </c>
      <c r="J6389">
        <v>7.8</v>
      </c>
      <c r="K6389">
        <v>6.99</v>
      </c>
      <c r="L6389">
        <v>8.66</v>
      </c>
      <c r="M6389">
        <v>310</v>
      </c>
      <c r="N6389">
        <v>3983</v>
      </c>
      <c r="O6389">
        <v>5.6796183424706497</v>
      </c>
    </row>
    <row r="6390" spans="1:15" x14ac:dyDescent="0.25">
      <c r="A6390" s="20" t="s">
        <v>6490</v>
      </c>
      <c r="B6390">
        <v>5</v>
      </c>
      <c r="C6390" t="s">
        <v>73</v>
      </c>
      <c r="D6390" t="s">
        <v>89</v>
      </c>
      <c r="E6390" t="s">
        <v>33</v>
      </c>
      <c r="F6390" t="s">
        <v>35</v>
      </c>
      <c r="G6390">
        <v>5</v>
      </c>
      <c r="H6390">
        <v>2011</v>
      </c>
      <c r="I6390" t="s">
        <v>49</v>
      </c>
      <c r="J6390">
        <v>10</v>
      </c>
      <c r="K6390">
        <v>9.44</v>
      </c>
      <c r="L6390">
        <v>10.51</v>
      </c>
      <c r="M6390">
        <v>1204</v>
      </c>
      <c r="N6390">
        <v>12089</v>
      </c>
      <c r="O6390">
        <v>2.88195208852117</v>
      </c>
    </row>
    <row r="6391" spans="1:15" x14ac:dyDescent="0.25">
      <c r="A6391" s="20" t="s">
        <v>6491</v>
      </c>
      <c r="B6391">
        <v>5</v>
      </c>
      <c r="C6391" t="s">
        <v>73</v>
      </c>
      <c r="D6391" t="s">
        <v>89</v>
      </c>
      <c r="E6391" t="s">
        <v>33</v>
      </c>
      <c r="F6391" t="s">
        <v>35</v>
      </c>
      <c r="G6391">
        <v>5</v>
      </c>
      <c r="H6391">
        <v>2011</v>
      </c>
      <c r="I6391" t="s">
        <v>50</v>
      </c>
      <c r="J6391">
        <v>7</v>
      </c>
      <c r="K6391">
        <v>6.25</v>
      </c>
      <c r="L6391">
        <v>7.92</v>
      </c>
      <c r="M6391">
        <v>255</v>
      </c>
      <c r="N6391">
        <v>3622</v>
      </c>
      <c r="O6391">
        <v>6.2622429108514996</v>
      </c>
    </row>
    <row r="6392" spans="1:15" x14ac:dyDescent="0.25">
      <c r="A6392" s="20" t="s">
        <v>6492</v>
      </c>
      <c r="B6392">
        <v>5</v>
      </c>
      <c r="C6392" t="s">
        <v>73</v>
      </c>
      <c r="D6392" t="s">
        <v>89</v>
      </c>
      <c r="E6392" t="s">
        <v>33</v>
      </c>
      <c r="F6392" t="s">
        <v>35</v>
      </c>
      <c r="G6392">
        <v>5</v>
      </c>
      <c r="H6392">
        <v>2011</v>
      </c>
      <c r="I6392" t="s">
        <v>51</v>
      </c>
      <c r="J6392">
        <v>8.6999999999999993</v>
      </c>
      <c r="K6392">
        <v>8.07</v>
      </c>
      <c r="L6392">
        <v>9.42</v>
      </c>
      <c r="M6392">
        <v>586</v>
      </c>
      <c r="N6392">
        <v>6718</v>
      </c>
      <c r="O6392">
        <v>4.1309619238601396</v>
      </c>
    </row>
    <row r="6393" spans="1:15" x14ac:dyDescent="0.25">
      <c r="A6393" s="20" t="s">
        <v>6493</v>
      </c>
      <c r="B6393">
        <v>5</v>
      </c>
      <c r="C6393" t="s">
        <v>73</v>
      </c>
      <c r="D6393" t="s">
        <v>89</v>
      </c>
      <c r="E6393" t="s">
        <v>39</v>
      </c>
      <c r="F6393" t="s">
        <v>40</v>
      </c>
      <c r="G6393">
        <v>6</v>
      </c>
      <c r="H6393">
        <v>2011</v>
      </c>
      <c r="I6393" t="s">
        <v>34</v>
      </c>
      <c r="J6393">
        <v>10</v>
      </c>
      <c r="K6393">
        <v>9.9</v>
      </c>
      <c r="L6393">
        <v>10.15</v>
      </c>
      <c r="M6393">
        <v>22202</v>
      </c>
      <c r="N6393">
        <v>221514</v>
      </c>
      <c r="O6393">
        <v>0.67112582500185203</v>
      </c>
    </row>
    <row r="6394" spans="1:15" x14ac:dyDescent="0.25">
      <c r="A6394" s="20" t="s">
        <v>6494</v>
      </c>
      <c r="B6394">
        <v>5</v>
      </c>
      <c r="C6394" t="s">
        <v>73</v>
      </c>
      <c r="D6394" t="s">
        <v>89</v>
      </c>
      <c r="E6394" t="s">
        <v>39</v>
      </c>
      <c r="F6394" t="s">
        <v>40</v>
      </c>
      <c r="G6394">
        <v>6</v>
      </c>
      <c r="H6394">
        <v>2011</v>
      </c>
      <c r="I6394" t="s">
        <v>52</v>
      </c>
      <c r="J6394">
        <v>9.4</v>
      </c>
      <c r="K6394">
        <v>9.2899999999999991</v>
      </c>
      <c r="L6394">
        <v>9.6199999999999992</v>
      </c>
      <c r="M6394">
        <v>11419</v>
      </c>
      <c r="N6394">
        <v>120845</v>
      </c>
      <c r="O6394">
        <v>0.93580629766255496</v>
      </c>
    </row>
    <row r="6395" spans="1:15" x14ac:dyDescent="0.25">
      <c r="A6395" s="20" t="s">
        <v>6495</v>
      </c>
      <c r="B6395">
        <v>5</v>
      </c>
      <c r="C6395" t="s">
        <v>73</v>
      </c>
      <c r="D6395" t="s">
        <v>89</v>
      </c>
      <c r="E6395" t="s">
        <v>39</v>
      </c>
      <c r="F6395" t="s">
        <v>40</v>
      </c>
      <c r="G6395">
        <v>6</v>
      </c>
      <c r="H6395">
        <v>2011</v>
      </c>
      <c r="I6395" t="s">
        <v>53</v>
      </c>
      <c r="J6395">
        <v>9.6999999999999993</v>
      </c>
      <c r="K6395">
        <v>9.5500000000000007</v>
      </c>
      <c r="L6395">
        <v>9.92</v>
      </c>
      <c r="M6395">
        <v>9761</v>
      </c>
      <c r="N6395">
        <v>100303</v>
      </c>
      <c r="O6395">
        <v>1.01216856115418</v>
      </c>
    </row>
    <row r="6396" spans="1:15" x14ac:dyDescent="0.25">
      <c r="A6396" s="20" t="s">
        <v>6496</v>
      </c>
      <c r="B6396">
        <v>5</v>
      </c>
      <c r="C6396" t="s">
        <v>73</v>
      </c>
      <c r="D6396" t="s">
        <v>89</v>
      </c>
      <c r="E6396" t="s">
        <v>39</v>
      </c>
      <c r="F6396" t="s">
        <v>40</v>
      </c>
      <c r="G6396">
        <v>6</v>
      </c>
      <c r="H6396">
        <v>2011</v>
      </c>
      <c r="I6396" t="s">
        <v>54</v>
      </c>
      <c r="J6396">
        <v>10.199999999999999</v>
      </c>
      <c r="K6396">
        <v>9.9499999999999993</v>
      </c>
      <c r="L6396">
        <v>10.47</v>
      </c>
      <c r="M6396">
        <v>5215</v>
      </c>
      <c r="N6396">
        <v>51085</v>
      </c>
      <c r="O6396">
        <v>1.38475468647216</v>
      </c>
    </row>
    <row r="6397" spans="1:15" x14ac:dyDescent="0.25">
      <c r="A6397" s="20" t="s">
        <v>6497</v>
      </c>
      <c r="B6397">
        <v>5</v>
      </c>
      <c r="C6397" t="s">
        <v>73</v>
      </c>
      <c r="D6397" t="s">
        <v>89</v>
      </c>
      <c r="E6397" t="s">
        <v>39</v>
      </c>
      <c r="F6397" t="s">
        <v>40</v>
      </c>
      <c r="G6397">
        <v>6</v>
      </c>
      <c r="H6397">
        <v>2011</v>
      </c>
      <c r="I6397" t="s">
        <v>55</v>
      </c>
      <c r="J6397">
        <v>9.6</v>
      </c>
      <c r="K6397">
        <v>9.4700000000000006</v>
      </c>
      <c r="L6397">
        <v>9.6999999999999993</v>
      </c>
      <c r="M6397">
        <v>24179</v>
      </c>
      <c r="N6397">
        <v>252262</v>
      </c>
      <c r="O6397">
        <v>0.64310343957752503</v>
      </c>
    </row>
    <row r="6398" spans="1:15" x14ac:dyDescent="0.25">
      <c r="A6398" s="20" t="s">
        <v>6498</v>
      </c>
      <c r="B6398">
        <v>5</v>
      </c>
      <c r="C6398" t="s">
        <v>73</v>
      </c>
      <c r="D6398" t="s">
        <v>89</v>
      </c>
      <c r="E6398" t="s">
        <v>39</v>
      </c>
      <c r="F6398" t="s">
        <v>40</v>
      </c>
      <c r="G6398">
        <v>6</v>
      </c>
      <c r="H6398">
        <v>2011</v>
      </c>
      <c r="I6398" t="s">
        <v>56</v>
      </c>
      <c r="J6398">
        <v>9.6</v>
      </c>
      <c r="K6398">
        <v>9.18</v>
      </c>
      <c r="L6398">
        <v>9.9700000000000006</v>
      </c>
      <c r="M6398">
        <v>2057</v>
      </c>
      <c r="N6398">
        <v>21494</v>
      </c>
      <c r="O6398">
        <v>2.2048693185121202</v>
      </c>
    </row>
    <row r="6399" spans="1:15" x14ac:dyDescent="0.25">
      <c r="A6399" s="20" t="s">
        <v>6499</v>
      </c>
      <c r="B6399">
        <v>5</v>
      </c>
      <c r="C6399" t="s">
        <v>73</v>
      </c>
      <c r="D6399" t="s">
        <v>89</v>
      </c>
      <c r="E6399" t="s">
        <v>39</v>
      </c>
      <c r="F6399" t="s">
        <v>40</v>
      </c>
      <c r="G6399">
        <v>6</v>
      </c>
      <c r="H6399">
        <v>2011</v>
      </c>
      <c r="I6399" t="s">
        <v>57</v>
      </c>
      <c r="J6399">
        <v>10</v>
      </c>
      <c r="K6399">
        <v>9.81</v>
      </c>
      <c r="L6399">
        <v>10.210000000000001</v>
      </c>
      <c r="M6399">
        <v>8547</v>
      </c>
      <c r="N6399">
        <v>85375</v>
      </c>
      <c r="O6399">
        <v>1.0816659234722901</v>
      </c>
    </row>
    <row r="6400" spans="1:15" x14ac:dyDescent="0.25">
      <c r="A6400" s="20" t="s">
        <v>6500</v>
      </c>
      <c r="B6400">
        <v>5</v>
      </c>
      <c r="C6400" t="s">
        <v>73</v>
      </c>
      <c r="D6400" t="s">
        <v>89</v>
      </c>
      <c r="E6400" t="s">
        <v>39</v>
      </c>
      <c r="F6400" t="s">
        <v>40</v>
      </c>
      <c r="G6400">
        <v>6</v>
      </c>
      <c r="H6400">
        <v>2011</v>
      </c>
      <c r="I6400" t="s">
        <v>58</v>
      </c>
      <c r="J6400">
        <v>10.1</v>
      </c>
      <c r="K6400">
        <v>9.9700000000000006</v>
      </c>
      <c r="L6400">
        <v>10.199999999999999</v>
      </c>
      <c r="M6400">
        <v>25428</v>
      </c>
      <c r="N6400">
        <v>252173</v>
      </c>
      <c r="O6400">
        <v>0.627110249025567</v>
      </c>
    </row>
    <row r="6401" spans="1:15" x14ac:dyDescent="0.25">
      <c r="A6401" s="20" t="s">
        <v>6501</v>
      </c>
      <c r="B6401">
        <v>5</v>
      </c>
      <c r="C6401" t="s">
        <v>73</v>
      </c>
      <c r="D6401" t="s">
        <v>89</v>
      </c>
      <c r="E6401" t="s">
        <v>39</v>
      </c>
      <c r="F6401" t="s">
        <v>40</v>
      </c>
      <c r="G6401">
        <v>6</v>
      </c>
      <c r="H6401">
        <v>2011</v>
      </c>
      <c r="I6401" t="s">
        <v>59</v>
      </c>
      <c r="J6401">
        <v>9.8000000000000007</v>
      </c>
      <c r="K6401">
        <v>9.4499999999999993</v>
      </c>
      <c r="L6401">
        <v>10.1</v>
      </c>
      <c r="M6401">
        <v>3149</v>
      </c>
      <c r="N6401">
        <v>32242</v>
      </c>
      <c r="O6401">
        <v>1.7820244962334999</v>
      </c>
    </row>
    <row r="6402" spans="1:15" x14ac:dyDescent="0.25">
      <c r="A6402" s="20" t="s">
        <v>6502</v>
      </c>
      <c r="B6402">
        <v>5</v>
      </c>
      <c r="C6402" t="s">
        <v>73</v>
      </c>
      <c r="D6402" t="s">
        <v>89</v>
      </c>
      <c r="E6402" t="s">
        <v>39</v>
      </c>
      <c r="F6402" t="s">
        <v>40</v>
      </c>
      <c r="G6402">
        <v>6</v>
      </c>
      <c r="H6402">
        <v>2011</v>
      </c>
      <c r="I6402" t="s">
        <v>60</v>
      </c>
      <c r="J6402">
        <v>10.8</v>
      </c>
      <c r="K6402">
        <v>10.72</v>
      </c>
      <c r="L6402">
        <v>10.93</v>
      </c>
      <c r="M6402">
        <v>36576</v>
      </c>
      <c r="N6402">
        <v>337911</v>
      </c>
      <c r="O6402">
        <v>0.52287983761513201</v>
      </c>
    </row>
    <row r="6403" spans="1:15" x14ac:dyDescent="0.25">
      <c r="A6403" s="20" t="s">
        <v>6503</v>
      </c>
      <c r="B6403">
        <v>5</v>
      </c>
      <c r="C6403" t="s">
        <v>73</v>
      </c>
      <c r="D6403" t="s">
        <v>89</v>
      </c>
      <c r="E6403" t="s">
        <v>39</v>
      </c>
      <c r="F6403" t="s">
        <v>40</v>
      </c>
      <c r="G6403">
        <v>6</v>
      </c>
      <c r="H6403">
        <v>2011</v>
      </c>
      <c r="I6403" t="s">
        <v>61</v>
      </c>
      <c r="J6403">
        <v>10.4</v>
      </c>
      <c r="K6403">
        <v>10.08</v>
      </c>
      <c r="L6403">
        <v>10.79</v>
      </c>
      <c r="M6403">
        <v>2967</v>
      </c>
      <c r="N6403">
        <v>28449</v>
      </c>
      <c r="O6403">
        <v>1.8358670483850801</v>
      </c>
    </row>
    <row r="6404" spans="1:15" x14ac:dyDescent="0.25">
      <c r="A6404" s="20" t="s">
        <v>6504</v>
      </c>
      <c r="B6404">
        <v>5</v>
      </c>
      <c r="C6404" t="s">
        <v>73</v>
      </c>
      <c r="D6404" t="s">
        <v>89</v>
      </c>
      <c r="E6404" t="s">
        <v>39</v>
      </c>
      <c r="F6404" t="s">
        <v>40</v>
      </c>
      <c r="G6404">
        <v>6</v>
      </c>
      <c r="H6404">
        <v>2011</v>
      </c>
      <c r="I6404" t="s">
        <v>43</v>
      </c>
      <c r="J6404">
        <v>10.5</v>
      </c>
      <c r="K6404">
        <v>10.35</v>
      </c>
      <c r="L6404">
        <v>10.67</v>
      </c>
      <c r="M6404">
        <v>15151</v>
      </c>
      <c r="N6404">
        <v>144188</v>
      </c>
      <c r="O6404">
        <v>0.81241765168107105</v>
      </c>
    </row>
    <row r="6405" spans="1:15" x14ac:dyDescent="0.25">
      <c r="A6405" s="20" t="s">
        <v>6505</v>
      </c>
      <c r="B6405">
        <v>5</v>
      </c>
      <c r="C6405" t="s">
        <v>73</v>
      </c>
      <c r="D6405" t="s">
        <v>89</v>
      </c>
      <c r="E6405" t="s">
        <v>39</v>
      </c>
      <c r="F6405" t="s">
        <v>40</v>
      </c>
      <c r="G6405">
        <v>6</v>
      </c>
      <c r="H6405">
        <v>2011</v>
      </c>
      <c r="I6405" t="s">
        <v>62</v>
      </c>
      <c r="J6405">
        <v>11.5</v>
      </c>
      <c r="K6405">
        <v>11.23</v>
      </c>
      <c r="L6405">
        <v>11.82</v>
      </c>
      <c r="M6405">
        <v>5079</v>
      </c>
      <c r="N6405">
        <v>44081</v>
      </c>
      <c r="O6405">
        <v>1.40317194743822</v>
      </c>
    </row>
    <row r="6406" spans="1:15" x14ac:dyDescent="0.25">
      <c r="A6406" s="20" t="s">
        <v>6506</v>
      </c>
      <c r="B6406">
        <v>5</v>
      </c>
      <c r="C6406" t="s">
        <v>73</v>
      </c>
      <c r="D6406" t="s">
        <v>89</v>
      </c>
      <c r="E6406" t="s">
        <v>39</v>
      </c>
      <c r="F6406" t="s">
        <v>40</v>
      </c>
      <c r="G6406">
        <v>6</v>
      </c>
      <c r="H6406">
        <v>2011</v>
      </c>
      <c r="I6406" t="s">
        <v>75</v>
      </c>
      <c r="J6406">
        <v>10.5</v>
      </c>
      <c r="K6406">
        <v>10.47</v>
      </c>
      <c r="L6406">
        <v>10.54</v>
      </c>
      <c r="M6406">
        <v>299831</v>
      </c>
      <c r="N6406">
        <v>2855205</v>
      </c>
      <c r="O6406">
        <v>0.182625632634692</v>
      </c>
    </row>
    <row r="6407" spans="1:15" x14ac:dyDescent="0.25">
      <c r="A6407" s="20" t="s">
        <v>6507</v>
      </c>
      <c r="B6407">
        <v>5</v>
      </c>
      <c r="C6407" t="s">
        <v>73</v>
      </c>
      <c r="D6407" t="s">
        <v>89</v>
      </c>
      <c r="E6407" t="s">
        <v>39</v>
      </c>
      <c r="F6407" t="s">
        <v>40</v>
      </c>
      <c r="G6407">
        <v>6</v>
      </c>
      <c r="H6407">
        <v>2011</v>
      </c>
      <c r="I6407" t="s">
        <v>45</v>
      </c>
      <c r="J6407">
        <v>10.199999999999999</v>
      </c>
      <c r="K6407">
        <v>10.119999999999999</v>
      </c>
      <c r="L6407">
        <v>10.31</v>
      </c>
      <c r="M6407">
        <v>41591</v>
      </c>
      <c r="N6407">
        <v>407125</v>
      </c>
      <c r="O6407">
        <v>0.490343382667078</v>
      </c>
    </row>
    <row r="6408" spans="1:15" x14ac:dyDescent="0.25">
      <c r="A6408" s="20" t="s">
        <v>6508</v>
      </c>
      <c r="B6408">
        <v>5</v>
      </c>
      <c r="C6408" t="s">
        <v>73</v>
      </c>
      <c r="D6408" t="s">
        <v>89</v>
      </c>
      <c r="E6408" t="s">
        <v>39</v>
      </c>
      <c r="F6408" t="s">
        <v>40</v>
      </c>
      <c r="G6408">
        <v>6</v>
      </c>
      <c r="H6408">
        <v>2011</v>
      </c>
      <c r="I6408" t="s">
        <v>46</v>
      </c>
      <c r="J6408">
        <v>11.6</v>
      </c>
      <c r="K6408">
        <v>11.45</v>
      </c>
      <c r="L6408">
        <v>11.74</v>
      </c>
      <c r="M6408">
        <v>21953</v>
      </c>
      <c r="N6408">
        <v>189345</v>
      </c>
      <c r="O6408">
        <v>0.67492118646189603</v>
      </c>
    </row>
    <row r="6409" spans="1:15" x14ac:dyDescent="0.25">
      <c r="A6409" s="20" t="s">
        <v>6509</v>
      </c>
      <c r="B6409">
        <v>5</v>
      </c>
      <c r="C6409" t="s">
        <v>73</v>
      </c>
      <c r="D6409" t="s">
        <v>89</v>
      </c>
      <c r="E6409" t="s">
        <v>39</v>
      </c>
      <c r="F6409" t="s">
        <v>40</v>
      </c>
      <c r="G6409">
        <v>6</v>
      </c>
      <c r="H6409">
        <v>2011</v>
      </c>
      <c r="I6409" t="s">
        <v>47</v>
      </c>
      <c r="J6409">
        <v>12</v>
      </c>
      <c r="K6409">
        <v>11.83</v>
      </c>
      <c r="L6409">
        <v>12.12</v>
      </c>
      <c r="M6409">
        <v>23221</v>
      </c>
      <c r="N6409">
        <v>193906</v>
      </c>
      <c r="O6409">
        <v>0.65623522846506199</v>
      </c>
    </row>
    <row r="6410" spans="1:15" x14ac:dyDescent="0.25">
      <c r="A6410" s="20" t="s">
        <v>6510</v>
      </c>
      <c r="B6410">
        <v>5</v>
      </c>
      <c r="C6410" t="s">
        <v>73</v>
      </c>
      <c r="D6410" t="s">
        <v>89</v>
      </c>
      <c r="E6410" t="s">
        <v>39</v>
      </c>
      <c r="F6410" t="s">
        <v>40</v>
      </c>
      <c r="G6410">
        <v>6</v>
      </c>
      <c r="H6410">
        <v>2011</v>
      </c>
      <c r="I6410" t="s">
        <v>48</v>
      </c>
      <c r="J6410">
        <v>9.6</v>
      </c>
      <c r="K6410">
        <v>9.4600000000000009</v>
      </c>
      <c r="L6410">
        <v>9.82</v>
      </c>
      <c r="M6410">
        <v>9954</v>
      </c>
      <c r="N6410">
        <v>103250</v>
      </c>
      <c r="O6410">
        <v>1.0023079655404401</v>
      </c>
    </row>
    <row r="6411" spans="1:15" x14ac:dyDescent="0.25">
      <c r="A6411" s="20" t="s">
        <v>6511</v>
      </c>
      <c r="B6411">
        <v>5</v>
      </c>
      <c r="C6411" t="s">
        <v>73</v>
      </c>
      <c r="D6411" t="s">
        <v>89</v>
      </c>
      <c r="E6411" t="s">
        <v>39</v>
      </c>
      <c r="F6411" t="s">
        <v>40</v>
      </c>
      <c r="G6411">
        <v>6</v>
      </c>
      <c r="H6411">
        <v>2011</v>
      </c>
      <c r="I6411" t="s">
        <v>49</v>
      </c>
      <c r="J6411">
        <v>12.7</v>
      </c>
      <c r="K6411">
        <v>12.45</v>
      </c>
      <c r="L6411">
        <v>12.88</v>
      </c>
      <c r="M6411">
        <v>11733</v>
      </c>
      <c r="N6411">
        <v>92661</v>
      </c>
      <c r="O6411">
        <v>0.92319929606449802</v>
      </c>
    </row>
    <row r="6412" spans="1:15" x14ac:dyDescent="0.25">
      <c r="A6412" s="20" t="s">
        <v>6512</v>
      </c>
      <c r="B6412">
        <v>5</v>
      </c>
      <c r="C6412" t="s">
        <v>73</v>
      </c>
      <c r="D6412" t="s">
        <v>89</v>
      </c>
      <c r="E6412" t="s">
        <v>39</v>
      </c>
      <c r="F6412" t="s">
        <v>40</v>
      </c>
      <c r="G6412">
        <v>6</v>
      </c>
      <c r="H6412">
        <v>2011</v>
      </c>
      <c r="I6412" t="s">
        <v>50</v>
      </c>
      <c r="J6412">
        <v>10.5</v>
      </c>
      <c r="K6412">
        <v>10.26</v>
      </c>
      <c r="L6412">
        <v>10.75</v>
      </c>
      <c r="M6412">
        <v>6282</v>
      </c>
      <c r="N6412">
        <v>59794</v>
      </c>
      <c r="O6412">
        <v>1.26168527350744</v>
      </c>
    </row>
    <row r="6413" spans="1:15" x14ac:dyDescent="0.25">
      <c r="A6413" s="20" t="s">
        <v>6513</v>
      </c>
      <c r="B6413">
        <v>5</v>
      </c>
      <c r="C6413" t="s">
        <v>73</v>
      </c>
      <c r="D6413" t="s">
        <v>89</v>
      </c>
      <c r="E6413" t="s">
        <v>39</v>
      </c>
      <c r="F6413" t="s">
        <v>40</v>
      </c>
      <c r="G6413">
        <v>6</v>
      </c>
      <c r="H6413">
        <v>2011</v>
      </c>
      <c r="I6413" t="s">
        <v>51</v>
      </c>
      <c r="J6413">
        <v>11.4</v>
      </c>
      <c r="K6413">
        <v>11.22</v>
      </c>
      <c r="L6413">
        <v>11.59</v>
      </c>
      <c r="M6413">
        <v>13367</v>
      </c>
      <c r="N6413">
        <v>117202</v>
      </c>
      <c r="O6413">
        <v>0.86493411290994904</v>
      </c>
    </row>
    <row r="6414" spans="1:15" x14ac:dyDescent="0.25">
      <c r="A6414" s="20" t="s">
        <v>6514</v>
      </c>
      <c r="B6414">
        <v>5</v>
      </c>
      <c r="C6414" t="s">
        <v>73</v>
      </c>
      <c r="D6414" t="s">
        <v>89</v>
      </c>
      <c r="E6414" t="s">
        <v>37</v>
      </c>
      <c r="F6414" t="s">
        <v>38</v>
      </c>
      <c r="G6414">
        <v>3</v>
      </c>
      <c r="H6414">
        <v>2012</v>
      </c>
      <c r="I6414" t="s">
        <v>34</v>
      </c>
      <c r="J6414">
        <v>13.4</v>
      </c>
      <c r="K6414">
        <v>13.05</v>
      </c>
      <c r="L6414">
        <v>13.77</v>
      </c>
      <c r="M6414">
        <v>4664</v>
      </c>
      <c r="N6414">
        <v>34783</v>
      </c>
      <c r="O6414">
        <v>1.46426853164356</v>
      </c>
    </row>
    <row r="6415" spans="1:15" x14ac:dyDescent="0.25">
      <c r="A6415" s="20" t="s">
        <v>6515</v>
      </c>
      <c r="B6415">
        <v>5</v>
      </c>
      <c r="C6415" t="s">
        <v>73</v>
      </c>
      <c r="D6415" t="s">
        <v>89</v>
      </c>
      <c r="E6415" t="s">
        <v>37</v>
      </c>
      <c r="F6415" t="s">
        <v>38</v>
      </c>
      <c r="G6415">
        <v>3</v>
      </c>
      <c r="H6415">
        <v>2012</v>
      </c>
      <c r="I6415" t="s">
        <v>52</v>
      </c>
      <c r="J6415">
        <v>11.8</v>
      </c>
      <c r="K6415">
        <v>11.28</v>
      </c>
      <c r="L6415">
        <v>12.34</v>
      </c>
      <c r="M6415">
        <v>1682</v>
      </c>
      <c r="N6415">
        <v>14255</v>
      </c>
      <c r="O6415">
        <v>2.4382992454708501</v>
      </c>
    </row>
    <row r="6416" spans="1:15" x14ac:dyDescent="0.25">
      <c r="A6416" s="20" t="s">
        <v>6516</v>
      </c>
      <c r="B6416">
        <v>5</v>
      </c>
      <c r="C6416" t="s">
        <v>73</v>
      </c>
      <c r="D6416" t="s">
        <v>89</v>
      </c>
      <c r="E6416" t="s">
        <v>37</v>
      </c>
      <c r="F6416" t="s">
        <v>38</v>
      </c>
      <c r="G6416">
        <v>3</v>
      </c>
      <c r="H6416">
        <v>2012</v>
      </c>
      <c r="I6416" t="s">
        <v>53</v>
      </c>
      <c r="J6416">
        <v>12.3</v>
      </c>
      <c r="K6416">
        <v>11.99</v>
      </c>
      <c r="L6416">
        <v>12.51</v>
      </c>
      <c r="M6416">
        <v>7389</v>
      </c>
      <c r="N6416">
        <v>60318</v>
      </c>
      <c r="O6416">
        <v>1.1633413545996301</v>
      </c>
    </row>
    <row r="6417" spans="1:15" x14ac:dyDescent="0.25">
      <c r="A6417" s="20" t="s">
        <v>6517</v>
      </c>
      <c r="B6417">
        <v>5</v>
      </c>
      <c r="C6417" t="s">
        <v>73</v>
      </c>
      <c r="D6417" t="s">
        <v>89</v>
      </c>
      <c r="E6417" t="s">
        <v>37</v>
      </c>
      <c r="F6417" t="s">
        <v>38</v>
      </c>
      <c r="G6417">
        <v>3</v>
      </c>
      <c r="H6417">
        <v>2012</v>
      </c>
      <c r="I6417" t="s">
        <v>54</v>
      </c>
      <c r="J6417">
        <v>12</v>
      </c>
      <c r="K6417">
        <v>11.01</v>
      </c>
      <c r="L6417">
        <v>13.06</v>
      </c>
      <c r="M6417">
        <v>460</v>
      </c>
      <c r="N6417">
        <v>3834</v>
      </c>
      <c r="O6417">
        <v>4.6625240412015696</v>
      </c>
    </row>
    <row r="6418" spans="1:15" x14ac:dyDescent="0.25">
      <c r="A6418" s="20" t="s">
        <v>6518</v>
      </c>
      <c r="B6418">
        <v>5</v>
      </c>
      <c r="C6418" t="s">
        <v>73</v>
      </c>
      <c r="D6418" t="s">
        <v>89</v>
      </c>
      <c r="E6418" t="s">
        <v>37</v>
      </c>
      <c r="F6418" t="s">
        <v>38</v>
      </c>
      <c r="G6418">
        <v>3</v>
      </c>
      <c r="H6418">
        <v>2012</v>
      </c>
      <c r="I6418" t="s">
        <v>55</v>
      </c>
      <c r="J6418">
        <v>12.3</v>
      </c>
      <c r="K6418">
        <v>11.95</v>
      </c>
      <c r="L6418">
        <v>12.73</v>
      </c>
      <c r="M6418">
        <v>3320</v>
      </c>
      <c r="N6418">
        <v>26915</v>
      </c>
      <c r="O6418">
        <v>1.7355253362515599</v>
      </c>
    </row>
    <row r="6419" spans="1:15" x14ac:dyDescent="0.25">
      <c r="A6419" s="20" t="s">
        <v>6519</v>
      </c>
      <c r="B6419">
        <v>5</v>
      </c>
      <c r="C6419" t="s">
        <v>73</v>
      </c>
      <c r="D6419" t="s">
        <v>89</v>
      </c>
      <c r="E6419" t="s">
        <v>37</v>
      </c>
      <c r="F6419" t="s">
        <v>38</v>
      </c>
      <c r="G6419">
        <v>3</v>
      </c>
      <c r="H6419">
        <v>2012</v>
      </c>
      <c r="I6419" t="s">
        <v>56</v>
      </c>
      <c r="J6419">
        <v>11.3</v>
      </c>
      <c r="K6419">
        <v>10.94</v>
      </c>
      <c r="L6419">
        <v>11.72</v>
      </c>
      <c r="M6419">
        <v>2822</v>
      </c>
      <c r="N6419">
        <v>24919</v>
      </c>
      <c r="O6419">
        <v>1.8824415287446401</v>
      </c>
    </row>
    <row r="6420" spans="1:15" x14ac:dyDescent="0.25">
      <c r="A6420" s="20" t="s">
        <v>6520</v>
      </c>
      <c r="B6420">
        <v>5</v>
      </c>
      <c r="C6420" t="s">
        <v>73</v>
      </c>
      <c r="D6420" t="s">
        <v>89</v>
      </c>
      <c r="E6420" t="s">
        <v>37</v>
      </c>
      <c r="F6420" t="s">
        <v>38</v>
      </c>
      <c r="G6420">
        <v>3</v>
      </c>
      <c r="H6420">
        <v>2012</v>
      </c>
      <c r="I6420" t="s">
        <v>57</v>
      </c>
      <c r="J6420">
        <v>13</v>
      </c>
      <c r="K6420">
        <v>12.51</v>
      </c>
      <c r="L6420">
        <v>13.44</v>
      </c>
      <c r="M6420">
        <v>2597</v>
      </c>
      <c r="N6420">
        <v>20032</v>
      </c>
      <c r="O6420">
        <v>1.9622937706955601</v>
      </c>
    </row>
    <row r="6421" spans="1:15" x14ac:dyDescent="0.25">
      <c r="A6421" s="20" t="s">
        <v>6521</v>
      </c>
      <c r="B6421">
        <v>5</v>
      </c>
      <c r="C6421" t="s">
        <v>73</v>
      </c>
      <c r="D6421" t="s">
        <v>89</v>
      </c>
      <c r="E6421" t="s">
        <v>37</v>
      </c>
      <c r="F6421" t="s">
        <v>38</v>
      </c>
      <c r="G6421">
        <v>3</v>
      </c>
      <c r="H6421">
        <v>2012</v>
      </c>
      <c r="I6421" t="s">
        <v>58</v>
      </c>
      <c r="J6421">
        <v>13.8</v>
      </c>
      <c r="K6421">
        <v>13.53</v>
      </c>
      <c r="L6421">
        <v>13.99</v>
      </c>
      <c r="M6421">
        <v>11993</v>
      </c>
      <c r="N6421">
        <v>87172</v>
      </c>
      <c r="O6421">
        <v>0.91313729973907498</v>
      </c>
    </row>
    <row r="6422" spans="1:15" x14ac:dyDescent="0.25">
      <c r="A6422" s="20" t="s">
        <v>6522</v>
      </c>
      <c r="B6422">
        <v>5</v>
      </c>
      <c r="C6422" t="s">
        <v>73</v>
      </c>
      <c r="D6422" t="s">
        <v>89</v>
      </c>
      <c r="E6422" t="s">
        <v>37</v>
      </c>
      <c r="F6422" t="s">
        <v>38</v>
      </c>
      <c r="G6422">
        <v>3</v>
      </c>
      <c r="H6422">
        <v>2012</v>
      </c>
      <c r="I6422" t="s">
        <v>59</v>
      </c>
      <c r="J6422">
        <v>15</v>
      </c>
      <c r="K6422">
        <v>14.21</v>
      </c>
      <c r="L6422">
        <v>15.86</v>
      </c>
      <c r="M6422">
        <v>1083</v>
      </c>
      <c r="N6422">
        <v>7213</v>
      </c>
      <c r="O6422">
        <v>3.0386856273138201</v>
      </c>
    </row>
    <row r="6423" spans="1:15" x14ac:dyDescent="0.25">
      <c r="A6423" s="20" t="s">
        <v>6523</v>
      </c>
      <c r="B6423">
        <v>5</v>
      </c>
      <c r="C6423" t="s">
        <v>73</v>
      </c>
      <c r="D6423" t="s">
        <v>89</v>
      </c>
      <c r="E6423" t="s">
        <v>37</v>
      </c>
      <c r="F6423" t="s">
        <v>38</v>
      </c>
      <c r="G6423">
        <v>3</v>
      </c>
      <c r="H6423">
        <v>2012</v>
      </c>
      <c r="I6423" t="s">
        <v>60</v>
      </c>
      <c r="J6423">
        <v>14.2</v>
      </c>
      <c r="K6423">
        <v>13.88</v>
      </c>
      <c r="L6423">
        <v>14.49</v>
      </c>
      <c r="M6423">
        <v>7110</v>
      </c>
      <c r="N6423">
        <v>50139</v>
      </c>
      <c r="O6423">
        <v>1.1859467782747</v>
      </c>
    </row>
    <row r="6424" spans="1:15" x14ac:dyDescent="0.25">
      <c r="A6424" s="20" t="s">
        <v>6524</v>
      </c>
      <c r="B6424">
        <v>5</v>
      </c>
      <c r="C6424" t="s">
        <v>73</v>
      </c>
      <c r="D6424" t="s">
        <v>89</v>
      </c>
      <c r="E6424" t="s">
        <v>37</v>
      </c>
      <c r="F6424" t="s">
        <v>38</v>
      </c>
      <c r="G6424">
        <v>3</v>
      </c>
      <c r="H6424">
        <v>2012</v>
      </c>
      <c r="I6424" t="s">
        <v>61</v>
      </c>
      <c r="J6424">
        <v>11.4</v>
      </c>
      <c r="K6424">
        <v>10.43</v>
      </c>
      <c r="L6424">
        <v>12.46</v>
      </c>
      <c r="M6424">
        <v>430</v>
      </c>
      <c r="N6424">
        <v>3769</v>
      </c>
      <c r="O6424">
        <v>4.8224282217041203</v>
      </c>
    </row>
    <row r="6425" spans="1:15" x14ac:dyDescent="0.25">
      <c r="A6425" s="20" t="s">
        <v>6525</v>
      </c>
      <c r="B6425">
        <v>5</v>
      </c>
      <c r="C6425" t="s">
        <v>73</v>
      </c>
      <c r="D6425" t="s">
        <v>89</v>
      </c>
      <c r="E6425" t="s">
        <v>37</v>
      </c>
      <c r="F6425" t="s">
        <v>38</v>
      </c>
      <c r="G6425">
        <v>3</v>
      </c>
      <c r="H6425">
        <v>2012</v>
      </c>
      <c r="I6425" t="s">
        <v>43</v>
      </c>
      <c r="J6425">
        <v>12.8</v>
      </c>
      <c r="K6425">
        <v>12.53</v>
      </c>
      <c r="L6425">
        <v>13.09</v>
      </c>
      <c r="M6425">
        <v>7063</v>
      </c>
      <c r="N6425">
        <v>55133</v>
      </c>
      <c r="O6425">
        <v>1.1898861155004199</v>
      </c>
    </row>
    <row r="6426" spans="1:15" x14ac:dyDescent="0.25">
      <c r="A6426" s="20" t="s">
        <v>6526</v>
      </c>
      <c r="B6426">
        <v>5</v>
      </c>
      <c r="C6426" t="s">
        <v>73</v>
      </c>
      <c r="D6426" t="s">
        <v>89</v>
      </c>
      <c r="E6426" t="s">
        <v>37</v>
      </c>
      <c r="F6426" t="s">
        <v>38</v>
      </c>
      <c r="G6426">
        <v>3</v>
      </c>
      <c r="H6426">
        <v>2012</v>
      </c>
      <c r="I6426" t="s">
        <v>62</v>
      </c>
      <c r="J6426">
        <v>13.6</v>
      </c>
      <c r="K6426">
        <v>13.12</v>
      </c>
      <c r="L6426">
        <v>14.15</v>
      </c>
      <c r="M6426">
        <v>2289</v>
      </c>
      <c r="N6426">
        <v>16798</v>
      </c>
      <c r="O6426">
        <v>2.0901483117353798</v>
      </c>
    </row>
    <row r="6427" spans="1:15" x14ac:dyDescent="0.25">
      <c r="A6427" s="20" t="s">
        <v>6527</v>
      </c>
      <c r="B6427">
        <v>5</v>
      </c>
      <c r="C6427" t="s">
        <v>73</v>
      </c>
      <c r="D6427" t="s">
        <v>89</v>
      </c>
      <c r="E6427" t="s">
        <v>37</v>
      </c>
      <c r="F6427" t="s">
        <v>38</v>
      </c>
      <c r="G6427">
        <v>3</v>
      </c>
      <c r="H6427">
        <v>2012</v>
      </c>
      <c r="I6427" t="s">
        <v>75</v>
      </c>
      <c r="J6427">
        <v>13.2</v>
      </c>
      <c r="K6427">
        <v>13.17</v>
      </c>
      <c r="L6427">
        <v>13.32</v>
      </c>
      <c r="M6427">
        <v>93219</v>
      </c>
      <c r="N6427">
        <v>703829</v>
      </c>
      <c r="O6427">
        <v>0.32752750742694198</v>
      </c>
    </row>
    <row r="6428" spans="1:15" x14ac:dyDescent="0.25">
      <c r="A6428" s="20" t="s">
        <v>6528</v>
      </c>
      <c r="B6428">
        <v>5</v>
      </c>
      <c r="C6428" t="s">
        <v>73</v>
      </c>
      <c r="D6428" t="s">
        <v>89</v>
      </c>
      <c r="E6428" t="s">
        <v>37</v>
      </c>
      <c r="F6428" t="s">
        <v>38</v>
      </c>
      <c r="G6428">
        <v>3</v>
      </c>
      <c r="H6428">
        <v>2012</v>
      </c>
      <c r="I6428" t="s">
        <v>45</v>
      </c>
      <c r="J6428">
        <v>12.2</v>
      </c>
      <c r="K6428">
        <v>11.89</v>
      </c>
      <c r="L6428">
        <v>12.53</v>
      </c>
      <c r="M6428">
        <v>4910</v>
      </c>
      <c r="N6428">
        <v>40215</v>
      </c>
      <c r="O6428">
        <v>1.42711593004927</v>
      </c>
    </row>
    <row r="6429" spans="1:15" x14ac:dyDescent="0.25">
      <c r="A6429" s="20" t="s">
        <v>6529</v>
      </c>
      <c r="B6429">
        <v>5</v>
      </c>
      <c r="C6429" t="s">
        <v>73</v>
      </c>
      <c r="D6429" t="s">
        <v>89</v>
      </c>
      <c r="E6429" t="s">
        <v>37</v>
      </c>
      <c r="F6429" t="s">
        <v>38</v>
      </c>
      <c r="G6429">
        <v>3</v>
      </c>
      <c r="H6429">
        <v>2012</v>
      </c>
      <c r="I6429" t="s">
        <v>46</v>
      </c>
      <c r="J6429">
        <v>14.5</v>
      </c>
      <c r="K6429">
        <v>14.15</v>
      </c>
      <c r="L6429">
        <v>14.92</v>
      </c>
      <c r="M6429">
        <v>4704</v>
      </c>
      <c r="N6429">
        <v>32365</v>
      </c>
      <c r="O6429">
        <v>1.4580296087995099</v>
      </c>
    </row>
    <row r="6430" spans="1:15" x14ac:dyDescent="0.25">
      <c r="A6430" s="20" t="s">
        <v>6530</v>
      </c>
      <c r="B6430">
        <v>5</v>
      </c>
      <c r="C6430" t="s">
        <v>73</v>
      </c>
      <c r="D6430" t="s">
        <v>89</v>
      </c>
      <c r="E6430" t="s">
        <v>37</v>
      </c>
      <c r="F6430" t="s">
        <v>38</v>
      </c>
      <c r="G6430">
        <v>3</v>
      </c>
      <c r="H6430">
        <v>2012</v>
      </c>
      <c r="I6430" t="s">
        <v>47</v>
      </c>
      <c r="J6430">
        <v>14.4</v>
      </c>
      <c r="K6430">
        <v>14.19</v>
      </c>
      <c r="L6430">
        <v>14.65</v>
      </c>
      <c r="M6430">
        <v>12510</v>
      </c>
      <c r="N6430">
        <v>86770</v>
      </c>
      <c r="O6430">
        <v>0.89406963464303402</v>
      </c>
    </row>
    <row r="6431" spans="1:15" x14ac:dyDescent="0.25">
      <c r="A6431" s="20" t="s">
        <v>6531</v>
      </c>
      <c r="B6431">
        <v>5</v>
      </c>
      <c r="C6431" t="s">
        <v>73</v>
      </c>
      <c r="D6431" t="s">
        <v>89</v>
      </c>
      <c r="E6431" t="s">
        <v>37</v>
      </c>
      <c r="F6431" t="s">
        <v>38</v>
      </c>
      <c r="G6431">
        <v>3</v>
      </c>
      <c r="H6431">
        <v>2012</v>
      </c>
      <c r="I6431" t="s">
        <v>48</v>
      </c>
      <c r="J6431">
        <v>12</v>
      </c>
      <c r="K6431">
        <v>11.65</v>
      </c>
      <c r="L6431">
        <v>12.27</v>
      </c>
      <c r="M6431">
        <v>5013</v>
      </c>
      <c r="N6431">
        <v>41914</v>
      </c>
      <c r="O6431">
        <v>1.41237866202345</v>
      </c>
    </row>
    <row r="6432" spans="1:15" x14ac:dyDescent="0.25">
      <c r="A6432" s="20" t="s">
        <v>6532</v>
      </c>
      <c r="B6432">
        <v>5</v>
      </c>
      <c r="C6432" t="s">
        <v>73</v>
      </c>
      <c r="D6432" t="s">
        <v>89</v>
      </c>
      <c r="E6432" t="s">
        <v>37</v>
      </c>
      <c r="F6432" t="s">
        <v>38</v>
      </c>
      <c r="G6432">
        <v>3</v>
      </c>
      <c r="H6432">
        <v>2012</v>
      </c>
      <c r="I6432" t="s">
        <v>49</v>
      </c>
      <c r="J6432">
        <v>15.2</v>
      </c>
      <c r="K6432">
        <v>14.72</v>
      </c>
      <c r="L6432">
        <v>15.6</v>
      </c>
      <c r="M6432">
        <v>3864</v>
      </c>
      <c r="N6432">
        <v>25498</v>
      </c>
      <c r="O6432">
        <v>1.6087236302194701</v>
      </c>
    </row>
    <row r="6433" spans="1:15" x14ac:dyDescent="0.25">
      <c r="A6433" s="20" t="s">
        <v>6533</v>
      </c>
      <c r="B6433">
        <v>5</v>
      </c>
      <c r="C6433" t="s">
        <v>73</v>
      </c>
      <c r="D6433" t="s">
        <v>89</v>
      </c>
      <c r="E6433" t="s">
        <v>37</v>
      </c>
      <c r="F6433" t="s">
        <v>38</v>
      </c>
      <c r="G6433">
        <v>3</v>
      </c>
      <c r="H6433">
        <v>2012</v>
      </c>
      <c r="I6433" t="s">
        <v>50</v>
      </c>
      <c r="J6433">
        <v>12</v>
      </c>
      <c r="K6433">
        <v>11.73</v>
      </c>
      <c r="L6433">
        <v>12.37</v>
      </c>
      <c r="M6433">
        <v>4891</v>
      </c>
      <c r="N6433">
        <v>40604</v>
      </c>
      <c r="O6433">
        <v>1.4298851919775799</v>
      </c>
    </row>
    <row r="6434" spans="1:15" x14ac:dyDescent="0.25">
      <c r="A6434" s="20" t="s">
        <v>6534</v>
      </c>
      <c r="B6434">
        <v>5</v>
      </c>
      <c r="C6434" t="s">
        <v>73</v>
      </c>
      <c r="D6434" t="s">
        <v>89</v>
      </c>
      <c r="E6434" t="s">
        <v>37</v>
      </c>
      <c r="F6434" t="s">
        <v>38</v>
      </c>
      <c r="G6434">
        <v>3</v>
      </c>
      <c r="H6434">
        <v>2012</v>
      </c>
      <c r="I6434" t="s">
        <v>51</v>
      </c>
      <c r="J6434">
        <v>14.2</v>
      </c>
      <c r="K6434">
        <v>13.81</v>
      </c>
      <c r="L6434">
        <v>14.58</v>
      </c>
      <c r="M6434">
        <v>4425</v>
      </c>
      <c r="N6434">
        <v>31183</v>
      </c>
      <c r="O6434">
        <v>1.50329205600566</v>
      </c>
    </row>
    <row r="6435" spans="1:15" x14ac:dyDescent="0.25">
      <c r="A6435" s="20" t="s">
        <v>6535</v>
      </c>
      <c r="B6435">
        <v>5</v>
      </c>
      <c r="C6435" t="s">
        <v>73</v>
      </c>
      <c r="D6435" t="s">
        <v>89</v>
      </c>
      <c r="E6435" t="s">
        <v>41</v>
      </c>
      <c r="F6435" t="s">
        <v>42</v>
      </c>
      <c r="G6435">
        <v>4</v>
      </c>
      <c r="H6435">
        <v>2012</v>
      </c>
      <c r="I6435" t="s">
        <v>34</v>
      </c>
      <c r="J6435">
        <v>11.8</v>
      </c>
      <c r="K6435">
        <v>11.58</v>
      </c>
      <c r="L6435">
        <v>12.08</v>
      </c>
      <c r="M6435">
        <v>7613</v>
      </c>
      <c r="N6435">
        <v>64365</v>
      </c>
      <c r="O6435">
        <v>1.1460988720255201</v>
      </c>
    </row>
    <row r="6436" spans="1:15" x14ac:dyDescent="0.25">
      <c r="A6436" s="20" t="s">
        <v>6536</v>
      </c>
      <c r="B6436">
        <v>5</v>
      </c>
      <c r="C6436" t="s">
        <v>73</v>
      </c>
      <c r="D6436" t="s">
        <v>89</v>
      </c>
      <c r="E6436" t="s">
        <v>41</v>
      </c>
      <c r="F6436" t="s">
        <v>42</v>
      </c>
      <c r="G6436">
        <v>4</v>
      </c>
      <c r="H6436">
        <v>2012</v>
      </c>
      <c r="I6436" t="s">
        <v>52</v>
      </c>
      <c r="J6436">
        <v>12</v>
      </c>
      <c r="K6436">
        <v>10.73</v>
      </c>
      <c r="L6436">
        <v>13.3</v>
      </c>
      <c r="M6436">
        <v>292</v>
      </c>
      <c r="N6436">
        <v>2443</v>
      </c>
      <c r="O6436">
        <v>5.8520573598065297</v>
      </c>
    </row>
    <row r="6437" spans="1:15" x14ac:dyDescent="0.25">
      <c r="A6437" s="20" t="s">
        <v>6537</v>
      </c>
      <c r="B6437">
        <v>5</v>
      </c>
      <c r="C6437" t="s">
        <v>73</v>
      </c>
      <c r="D6437" t="s">
        <v>89</v>
      </c>
      <c r="E6437" t="s">
        <v>41</v>
      </c>
      <c r="F6437" t="s">
        <v>42</v>
      </c>
      <c r="G6437">
        <v>4</v>
      </c>
      <c r="H6437">
        <v>2012</v>
      </c>
      <c r="I6437" t="s">
        <v>53</v>
      </c>
      <c r="J6437">
        <v>10.4</v>
      </c>
      <c r="K6437">
        <v>9.5500000000000007</v>
      </c>
      <c r="L6437">
        <v>11.34</v>
      </c>
      <c r="M6437">
        <v>464</v>
      </c>
      <c r="N6437">
        <v>4458</v>
      </c>
      <c r="O6437">
        <v>4.6423834544262998</v>
      </c>
    </row>
    <row r="6438" spans="1:15" x14ac:dyDescent="0.25">
      <c r="A6438" s="20" t="s">
        <v>6538</v>
      </c>
      <c r="B6438">
        <v>5</v>
      </c>
      <c r="C6438" t="s">
        <v>73</v>
      </c>
      <c r="D6438" t="s">
        <v>89</v>
      </c>
      <c r="E6438" t="s">
        <v>41</v>
      </c>
      <c r="F6438" t="s">
        <v>42</v>
      </c>
      <c r="G6438">
        <v>4</v>
      </c>
      <c r="H6438">
        <v>2012</v>
      </c>
      <c r="I6438" t="s">
        <v>54</v>
      </c>
      <c r="J6438">
        <v>12</v>
      </c>
      <c r="K6438">
        <v>9.6300000000000008</v>
      </c>
      <c r="L6438">
        <v>14.78</v>
      </c>
      <c r="M6438">
        <v>73</v>
      </c>
      <c r="N6438">
        <v>610</v>
      </c>
      <c r="O6438">
        <v>11.7041147196131</v>
      </c>
    </row>
    <row r="6439" spans="1:15" x14ac:dyDescent="0.25">
      <c r="A6439" s="20" t="s">
        <v>6539</v>
      </c>
      <c r="B6439">
        <v>5</v>
      </c>
      <c r="C6439" t="s">
        <v>73</v>
      </c>
      <c r="D6439" t="s">
        <v>89</v>
      </c>
      <c r="E6439" t="s">
        <v>41</v>
      </c>
      <c r="F6439" t="s">
        <v>42</v>
      </c>
      <c r="G6439">
        <v>4</v>
      </c>
      <c r="H6439">
        <v>2012</v>
      </c>
      <c r="I6439" t="s">
        <v>55</v>
      </c>
      <c r="J6439">
        <v>12</v>
      </c>
      <c r="K6439">
        <v>11.19</v>
      </c>
      <c r="L6439">
        <v>12.79</v>
      </c>
      <c r="M6439">
        <v>753</v>
      </c>
      <c r="N6439">
        <v>6294</v>
      </c>
      <c r="O6439">
        <v>3.64420258539502</v>
      </c>
    </row>
    <row r="6440" spans="1:15" x14ac:dyDescent="0.25">
      <c r="A6440" s="20" t="s">
        <v>6540</v>
      </c>
      <c r="B6440">
        <v>5</v>
      </c>
      <c r="C6440" t="s">
        <v>73</v>
      </c>
      <c r="D6440" t="s">
        <v>89</v>
      </c>
      <c r="E6440" t="s">
        <v>41</v>
      </c>
      <c r="F6440" t="s">
        <v>42</v>
      </c>
      <c r="G6440">
        <v>4</v>
      </c>
      <c r="H6440">
        <v>2012</v>
      </c>
      <c r="I6440" t="s">
        <v>56</v>
      </c>
      <c r="J6440">
        <v>10.1</v>
      </c>
      <c r="K6440">
        <v>8.7100000000000009</v>
      </c>
      <c r="L6440">
        <v>11.64</v>
      </c>
      <c r="M6440">
        <v>163</v>
      </c>
      <c r="N6440">
        <v>1617</v>
      </c>
      <c r="O6440">
        <v>7.8326044998795696</v>
      </c>
    </row>
    <row r="6441" spans="1:15" x14ac:dyDescent="0.25">
      <c r="A6441" s="20" t="s">
        <v>6541</v>
      </c>
      <c r="B6441">
        <v>5</v>
      </c>
      <c r="C6441" t="s">
        <v>73</v>
      </c>
      <c r="D6441" t="s">
        <v>89</v>
      </c>
      <c r="E6441" t="s">
        <v>41</v>
      </c>
      <c r="F6441" t="s">
        <v>42</v>
      </c>
      <c r="G6441">
        <v>4</v>
      </c>
      <c r="H6441">
        <v>2012</v>
      </c>
      <c r="I6441" t="s">
        <v>57</v>
      </c>
      <c r="J6441">
        <v>12.8</v>
      </c>
      <c r="K6441">
        <v>11.33</v>
      </c>
      <c r="L6441">
        <v>14.53</v>
      </c>
      <c r="M6441">
        <v>216</v>
      </c>
      <c r="N6441">
        <v>1682</v>
      </c>
      <c r="O6441">
        <v>6.8041381743977203</v>
      </c>
    </row>
    <row r="6442" spans="1:15" x14ac:dyDescent="0.25">
      <c r="A6442" s="20" t="s">
        <v>6542</v>
      </c>
      <c r="B6442">
        <v>5</v>
      </c>
      <c r="C6442" t="s">
        <v>73</v>
      </c>
      <c r="D6442" t="s">
        <v>89</v>
      </c>
      <c r="E6442" t="s">
        <v>41</v>
      </c>
      <c r="F6442" t="s">
        <v>42</v>
      </c>
      <c r="G6442">
        <v>4</v>
      </c>
      <c r="H6442">
        <v>2012</v>
      </c>
      <c r="I6442" t="s">
        <v>58</v>
      </c>
      <c r="J6442">
        <v>11.4</v>
      </c>
      <c r="K6442">
        <v>10.89</v>
      </c>
      <c r="L6442">
        <v>11.95</v>
      </c>
      <c r="M6442">
        <v>1575</v>
      </c>
      <c r="N6442">
        <v>13804</v>
      </c>
      <c r="O6442">
        <v>2.5197631533948499</v>
      </c>
    </row>
    <row r="6443" spans="1:15" x14ac:dyDescent="0.25">
      <c r="A6443" s="20" t="s">
        <v>6543</v>
      </c>
      <c r="B6443">
        <v>5</v>
      </c>
      <c r="C6443" t="s">
        <v>73</v>
      </c>
      <c r="D6443" t="s">
        <v>89</v>
      </c>
      <c r="E6443" t="s">
        <v>41</v>
      </c>
      <c r="F6443" t="s">
        <v>42</v>
      </c>
      <c r="G6443">
        <v>4</v>
      </c>
      <c r="H6443">
        <v>2012</v>
      </c>
      <c r="I6443" t="s">
        <v>59</v>
      </c>
      <c r="J6443">
        <v>16.100000000000001</v>
      </c>
      <c r="K6443">
        <v>14.04</v>
      </c>
      <c r="L6443">
        <v>18.34</v>
      </c>
      <c r="M6443">
        <v>180</v>
      </c>
      <c r="N6443">
        <v>1120</v>
      </c>
      <c r="O6443">
        <v>7.4535599249992996</v>
      </c>
    </row>
    <row r="6444" spans="1:15" x14ac:dyDescent="0.25">
      <c r="A6444" s="20" t="s">
        <v>6544</v>
      </c>
      <c r="B6444">
        <v>5</v>
      </c>
      <c r="C6444" t="s">
        <v>73</v>
      </c>
      <c r="D6444" t="s">
        <v>89</v>
      </c>
      <c r="E6444" t="s">
        <v>41</v>
      </c>
      <c r="F6444" t="s">
        <v>42</v>
      </c>
      <c r="G6444">
        <v>4</v>
      </c>
      <c r="H6444">
        <v>2012</v>
      </c>
      <c r="I6444" t="s">
        <v>60</v>
      </c>
      <c r="J6444">
        <v>12.2</v>
      </c>
      <c r="K6444">
        <v>11.92</v>
      </c>
      <c r="L6444">
        <v>12.51</v>
      </c>
      <c r="M6444">
        <v>5761</v>
      </c>
      <c r="N6444">
        <v>47160</v>
      </c>
      <c r="O6444">
        <v>1.3175013302653</v>
      </c>
    </row>
    <row r="6445" spans="1:15" x14ac:dyDescent="0.25">
      <c r="A6445" s="20" t="s">
        <v>6545</v>
      </c>
      <c r="B6445">
        <v>5</v>
      </c>
      <c r="C6445" t="s">
        <v>73</v>
      </c>
      <c r="D6445" t="s">
        <v>89</v>
      </c>
      <c r="E6445" t="s">
        <v>41</v>
      </c>
      <c r="F6445" t="s">
        <v>42</v>
      </c>
      <c r="G6445">
        <v>4</v>
      </c>
      <c r="H6445">
        <v>2012</v>
      </c>
      <c r="I6445" t="s">
        <v>61</v>
      </c>
      <c r="J6445">
        <v>7.4</v>
      </c>
      <c r="K6445">
        <v>5.21</v>
      </c>
      <c r="L6445">
        <v>10.45</v>
      </c>
      <c r="M6445">
        <v>29</v>
      </c>
      <c r="N6445">
        <v>391</v>
      </c>
      <c r="O6445">
        <v>18.569533817705199</v>
      </c>
    </row>
    <row r="6446" spans="1:15" x14ac:dyDescent="0.25">
      <c r="A6446" s="20" t="s">
        <v>6546</v>
      </c>
      <c r="B6446">
        <v>5</v>
      </c>
      <c r="C6446" t="s">
        <v>73</v>
      </c>
      <c r="D6446" t="s">
        <v>89</v>
      </c>
      <c r="E6446" t="s">
        <v>41</v>
      </c>
      <c r="F6446" t="s">
        <v>42</v>
      </c>
      <c r="G6446">
        <v>4</v>
      </c>
      <c r="H6446">
        <v>2012</v>
      </c>
      <c r="I6446" t="s">
        <v>43</v>
      </c>
      <c r="J6446">
        <v>11.7</v>
      </c>
      <c r="K6446">
        <v>10.8</v>
      </c>
      <c r="L6446">
        <v>12.67</v>
      </c>
      <c r="M6446">
        <v>528</v>
      </c>
      <c r="N6446">
        <v>4512</v>
      </c>
      <c r="O6446">
        <v>4.3519413988924498</v>
      </c>
    </row>
    <row r="6447" spans="1:15" x14ac:dyDescent="0.25">
      <c r="A6447" s="20" t="s">
        <v>6547</v>
      </c>
      <c r="B6447">
        <v>5</v>
      </c>
      <c r="C6447" t="s">
        <v>73</v>
      </c>
      <c r="D6447" t="s">
        <v>89</v>
      </c>
      <c r="E6447" t="s">
        <v>41</v>
      </c>
      <c r="F6447" t="s">
        <v>42</v>
      </c>
      <c r="G6447">
        <v>4</v>
      </c>
      <c r="H6447">
        <v>2012</v>
      </c>
      <c r="I6447" t="s">
        <v>62</v>
      </c>
      <c r="J6447">
        <v>9.4</v>
      </c>
      <c r="K6447">
        <v>8.1</v>
      </c>
      <c r="L6447">
        <v>10.94</v>
      </c>
      <c r="M6447">
        <v>154</v>
      </c>
      <c r="N6447">
        <v>1634</v>
      </c>
      <c r="O6447">
        <v>8.0582296402537992</v>
      </c>
    </row>
    <row r="6448" spans="1:15" x14ac:dyDescent="0.25">
      <c r="A6448" s="20" t="s">
        <v>6548</v>
      </c>
      <c r="B6448">
        <v>5</v>
      </c>
      <c r="C6448" t="s">
        <v>73</v>
      </c>
      <c r="D6448" t="s">
        <v>89</v>
      </c>
      <c r="E6448" t="s">
        <v>41</v>
      </c>
      <c r="F6448" t="s">
        <v>42</v>
      </c>
      <c r="G6448">
        <v>4</v>
      </c>
      <c r="H6448">
        <v>2012</v>
      </c>
      <c r="I6448" t="s">
        <v>75</v>
      </c>
      <c r="J6448">
        <v>11.6</v>
      </c>
      <c r="K6448">
        <v>11.54</v>
      </c>
      <c r="L6448">
        <v>11.75</v>
      </c>
      <c r="M6448">
        <v>41846</v>
      </c>
      <c r="N6448">
        <v>359472</v>
      </c>
      <c r="O6448">
        <v>0.48884707916368197</v>
      </c>
    </row>
    <row r="6449" spans="1:15" x14ac:dyDescent="0.25">
      <c r="A6449" s="20" t="s">
        <v>6549</v>
      </c>
      <c r="B6449">
        <v>5</v>
      </c>
      <c r="C6449" t="s">
        <v>73</v>
      </c>
      <c r="D6449" t="s">
        <v>89</v>
      </c>
      <c r="E6449" t="s">
        <v>41</v>
      </c>
      <c r="F6449" t="s">
        <v>42</v>
      </c>
      <c r="G6449">
        <v>4</v>
      </c>
      <c r="H6449">
        <v>2012</v>
      </c>
      <c r="I6449" t="s">
        <v>45</v>
      </c>
      <c r="J6449">
        <v>10</v>
      </c>
      <c r="K6449">
        <v>9.56</v>
      </c>
      <c r="L6449">
        <v>10.55</v>
      </c>
      <c r="M6449">
        <v>1411</v>
      </c>
      <c r="N6449">
        <v>14050</v>
      </c>
      <c r="O6449">
        <v>2.6621743403250102</v>
      </c>
    </row>
    <row r="6450" spans="1:15" x14ac:dyDescent="0.25">
      <c r="A6450" s="20" t="s">
        <v>6550</v>
      </c>
      <c r="B6450">
        <v>5</v>
      </c>
      <c r="C6450" t="s">
        <v>73</v>
      </c>
      <c r="D6450" t="s">
        <v>89</v>
      </c>
      <c r="E6450" t="s">
        <v>41</v>
      </c>
      <c r="F6450" t="s">
        <v>42</v>
      </c>
      <c r="G6450">
        <v>4</v>
      </c>
      <c r="H6450">
        <v>2012</v>
      </c>
      <c r="I6450" t="s">
        <v>46</v>
      </c>
      <c r="J6450">
        <v>13.5</v>
      </c>
      <c r="K6450">
        <v>13.1</v>
      </c>
      <c r="L6450">
        <v>13.94</v>
      </c>
      <c r="M6450">
        <v>3443</v>
      </c>
      <c r="N6450">
        <v>25479</v>
      </c>
      <c r="O6450">
        <v>1.70424288146159</v>
      </c>
    </row>
    <row r="6451" spans="1:15" x14ac:dyDescent="0.25">
      <c r="A6451" s="20" t="s">
        <v>6551</v>
      </c>
      <c r="B6451">
        <v>5</v>
      </c>
      <c r="C6451" t="s">
        <v>73</v>
      </c>
      <c r="D6451" t="s">
        <v>89</v>
      </c>
      <c r="E6451" t="s">
        <v>41</v>
      </c>
      <c r="F6451" t="s">
        <v>42</v>
      </c>
      <c r="G6451">
        <v>4</v>
      </c>
      <c r="H6451">
        <v>2012</v>
      </c>
      <c r="I6451" t="s">
        <v>47</v>
      </c>
      <c r="J6451">
        <v>11.2</v>
      </c>
      <c r="K6451">
        <v>11.05</v>
      </c>
      <c r="L6451">
        <v>11.39</v>
      </c>
      <c r="M6451">
        <v>15643</v>
      </c>
      <c r="N6451">
        <v>139430</v>
      </c>
      <c r="O6451">
        <v>0.79953959774937899</v>
      </c>
    </row>
    <row r="6452" spans="1:15" x14ac:dyDescent="0.25">
      <c r="A6452" s="20" t="s">
        <v>6552</v>
      </c>
      <c r="B6452">
        <v>5</v>
      </c>
      <c r="C6452" t="s">
        <v>73</v>
      </c>
      <c r="D6452" t="s">
        <v>89</v>
      </c>
      <c r="E6452" t="s">
        <v>41</v>
      </c>
      <c r="F6452" t="s">
        <v>42</v>
      </c>
      <c r="G6452">
        <v>4</v>
      </c>
      <c r="H6452">
        <v>2012</v>
      </c>
      <c r="I6452" t="s">
        <v>48</v>
      </c>
      <c r="J6452">
        <v>8.9</v>
      </c>
      <c r="K6452">
        <v>8.2100000000000009</v>
      </c>
      <c r="L6452">
        <v>9.57</v>
      </c>
      <c r="M6452">
        <v>595</v>
      </c>
      <c r="N6452">
        <v>6711</v>
      </c>
      <c r="O6452">
        <v>4.0996003084539403</v>
      </c>
    </row>
    <row r="6453" spans="1:15" x14ac:dyDescent="0.25">
      <c r="A6453" s="20" t="s">
        <v>6553</v>
      </c>
      <c r="B6453">
        <v>5</v>
      </c>
      <c r="C6453" t="s">
        <v>73</v>
      </c>
      <c r="D6453" t="s">
        <v>89</v>
      </c>
      <c r="E6453" t="s">
        <v>41</v>
      </c>
      <c r="F6453" t="s">
        <v>42</v>
      </c>
      <c r="G6453">
        <v>4</v>
      </c>
      <c r="H6453">
        <v>2012</v>
      </c>
      <c r="I6453" t="s">
        <v>49</v>
      </c>
      <c r="J6453">
        <v>12.7</v>
      </c>
      <c r="K6453">
        <v>12.21</v>
      </c>
      <c r="L6453">
        <v>13.3</v>
      </c>
      <c r="M6453">
        <v>1824</v>
      </c>
      <c r="N6453">
        <v>14309</v>
      </c>
      <c r="O6453">
        <v>2.34146452895423</v>
      </c>
    </row>
    <row r="6454" spans="1:15" x14ac:dyDescent="0.25">
      <c r="A6454" s="20" t="s">
        <v>6554</v>
      </c>
      <c r="B6454">
        <v>5</v>
      </c>
      <c r="C6454" t="s">
        <v>73</v>
      </c>
      <c r="D6454" t="s">
        <v>89</v>
      </c>
      <c r="E6454" t="s">
        <v>41</v>
      </c>
      <c r="F6454" t="s">
        <v>42</v>
      </c>
      <c r="G6454">
        <v>4</v>
      </c>
      <c r="H6454">
        <v>2012</v>
      </c>
      <c r="I6454" t="s">
        <v>50</v>
      </c>
      <c r="J6454">
        <v>11</v>
      </c>
      <c r="K6454">
        <v>10.01</v>
      </c>
      <c r="L6454">
        <v>11.98</v>
      </c>
      <c r="M6454">
        <v>423</v>
      </c>
      <c r="N6454">
        <v>3860</v>
      </c>
      <c r="O6454">
        <v>4.8621663832631503</v>
      </c>
    </row>
    <row r="6455" spans="1:15" x14ac:dyDescent="0.25">
      <c r="A6455" s="20" t="s">
        <v>6555</v>
      </c>
      <c r="B6455">
        <v>5</v>
      </c>
      <c r="C6455" t="s">
        <v>73</v>
      </c>
      <c r="D6455" t="s">
        <v>89</v>
      </c>
      <c r="E6455" t="s">
        <v>41</v>
      </c>
      <c r="F6455" t="s">
        <v>42</v>
      </c>
      <c r="G6455">
        <v>4</v>
      </c>
      <c r="H6455">
        <v>2012</v>
      </c>
      <c r="I6455" t="s">
        <v>51</v>
      </c>
      <c r="J6455">
        <v>12.7</v>
      </c>
      <c r="K6455">
        <v>11.88</v>
      </c>
      <c r="L6455">
        <v>13.64</v>
      </c>
      <c r="M6455">
        <v>706</v>
      </c>
      <c r="N6455">
        <v>5543</v>
      </c>
      <c r="O6455">
        <v>3.7635496474749099</v>
      </c>
    </row>
    <row r="6456" spans="1:15" x14ac:dyDescent="0.25">
      <c r="A6456" s="20" t="s">
        <v>6556</v>
      </c>
      <c r="B6456">
        <v>5</v>
      </c>
      <c r="C6456" t="s">
        <v>73</v>
      </c>
      <c r="D6456" t="s">
        <v>89</v>
      </c>
      <c r="E6456" t="s">
        <v>33</v>
      </c>
      <c r="F6456" t="s">
        <v>35</v>
      </c>
      <c r="G6456">
        <v>5</v>
      </c>
      <c r="H6456">
        <v>2012</v>
      </c>
      <c r="I6456" t="s">
        <v>34</v>
      </c>
      <c r="J6456">
        <v>7.5</v>
      </c>
      <c r="K6456">
        <v>7.38</v>
      </c>
      <c r="L6456">
        <v>7.71</v>
      </c>
      <c r="M6456">
        <v>7566</v>
      </c>
      <c r="N6456">
        <v>100270</v>
      </c>
      <c r="O6456">
        <v>1.1496531444875799</v>
      </c>
    </row>
    <row r="6457" spans="1:15" x14ac:dyDescent="0.25">
      <c r="A6457" s="20" t="s">
        <v>6557</v>
      </c>
      <c r="B6457">
        <v>5</v>
      </c>
      <c r="C6457" t="s">
        <v>73</v>
      </c>
      <c r="D6457" t="s">
        <v>89</v>
      </c>
      <c r="E6457" t="s">
        <v>33</v>
      </c>
      <c r="F6457" t="s">
        <v>35</v>
      </c>
      <c r="G6457">
        <v>5</v>
      </c>
      <c r="H6457">
        <v>2012</v>
      </c>
      <c r="I6457" t="s">
        <v>52</v>
      </c>
      <c r="J6457">
        <v>7.9</v>
      </c>
      <c r="K6457">
        <v>7.05</v>
      </c>
      <c r="L6457">
        <v>8.93</v>
      </c>
      <c r="M6457">
        <v>253</v>
      </c>
      <c r="N6457">
        <v>3186</v>
      </c>
      <c r="O6457">
        <v>6.2869461346193098</v>
      </c>
    </row>
    <row r="6458" spans="1:15" x14ac:dyDescent="0.25">
      <c r="A6458" s="20" t="s">
        <v>6558</v>
      </c>
      <c r="B6458">
        <v>5</v>
      </c>
      <c r="C6458" t="s">
        <v>73</v>
      </c>
      <c r="D6458" t="s">
        <v>89</v>
      </c>
      <c r="E6458" t="s">
        <v>33</v>
      </c>
      <c r="F6458" t="s">
        <v>35</v>
      </c>
      <c r="G6458">
        <v>5</v>
      </c>
      <c r="H6458">
        <v>2012</v>
      </c>
      <c r="I6458" t="s">
        <v>53</v>
      </c>
      <c r="J6458">
        <v>7.9</v>
      </c>
      <c r="K6458">
        <v>7</v>
      </c>
      <c r="L6458">
        <v>8.86</v>
      </c>
      <c r="M6458">
        <v>254</v>
      </c>
      <c r="N6458">
        <v>3222</v>
      </c>
      <c r="O6458">
        <v>6.2745580513815904</v>
      </c>
    </row>
    <row r="6459" spans="1:15" x14ac:dyDescent="0.25">
      <c r="A6459" s="20" t="s">
        <v>6559</v>
      </c>
      <c r="B6459">
        <v>5</v>
      </c>
      <c r="C6459" t="s">
        <v>73</v>
      </c>
      <c r="D6459" t="s">
        <v>89</v>
      </c>
      <c r="E6459" t="s">
        <v>33</v>
      </c>
      <c r="F6459" t="s">
        <v>35</v>
      </c>
      <c r="G6459">
        <v>5</v>
      </c>
      <c r="H6459">
        <v>2012</v>
      </c>
      <c r="I6459" t="s">
        <v>54</v>
      </c>
      <c r="J6459">
        <v>9.1999999999999993</v>
      </c>
      <c r="K6459">
        <v>7.48</v>
      </c>
      <c r="L6459">
        <v>11.19</v>
      </c>
      <c r="M6459">
        <v>86</v>
      </c>
      <c r="N6459">
        <v>938</v>
      </c>
      <c r="O6459">
        <v>10.783277320343799</v>
      </c>
    </row>
    <row r="6460" spans="1:15" x14ac:dyDescent="0.25">
      <c r="A6460" s="20" t="s">
        <v>6560</v>
      </c>
      <c r="B6460">
        <v>5</v>
      </c>
      <c r="C6460" t="s">
        <v>73</v>
      </c>
      <c r="D6460" t="s">
        <v>89</v>
      </c>
      <c r="E6460" t="s">
        <v>33</v>
      </c>
      <c r="F6460" t="s">
        <v>35</v>
      </c>
      <c r="G6460">
        <v>5</v>
      </c>
      <c r="H6460">
        <v>2012</v>
      </c>
      <c r="I6460" t="s">
        <v>55</v>
      </c>
      <c r="J6460">
        <v>7.7</v>
      </c>
      <c r="K6460">
        <v>7.18</v>
      </c>
      <c r="L6460">
        <v>8.33</v>
      </c>
      <c r="M6460">
        <v>643</v>
      </c>
      <c r="N6460">
        <v>8315</v>
      </c>
      <c r="O6460">
        <v>3.9436150336255</v>
      </c>
    </row>
    <row r="6461" spans="1:15" x14ac:dyDescent="0.25">
      <c r="A6461" s="20" t="s">
        <v>6561</v>
      </c>
      <c r="B6461">
        <v>5</v>
      </c>
      <c r="C6461" t="s">
        <v>73</v>
      </c>
      <c r="D6461" t="s">
        <v>89</v>
      </c>
      <c r="E6461" t="s">
        <v>33</v>
      </c>
      <c r="F6461" t="s">
        <v>35</v>
      </c>
      <c r="G6461">
        <v>5</v>
      </c>
      <c r="H6461">
        <v>2012</v>
      </c>
      <c r="I6461" t="s">
        <v>56</v>
      </c>
      <c r="J6461">
        <v>6.3</v>
      </c>
      <c r="K6461">
        <v>4.83</v>
      </c>
      <c r="L6461">
        <v>8.16</v>
      </c>
      <c r="M6461">
        <v>52</v>
      </c>
      <c r="N6461">
        <v>826</v>
      </c>
      <c r="O6461">
        <v>13.8675049056307</v>
      </c>
    </row>
    <row r="6462" spans="1:15" x14ac:dyDescent="0.25">
      <c r="A6462" s="20" t="s">
        <v>6562</v>
      </c>
      <c r="B6462">
        <v>5</v>
      </c>
      <c r="C6462" t="s">
        <v>73</v>
      </c>
      <c r="D6462" t="s">
        <v>89</v>
      </c>
      <c r="E6462" t="s">
        <v>33</v>
      </c>
      <c r="F6462" t="s">
        <v>35</v>
      </c>
      <c r="G6462">
        <v>5</v>
      </c>
      <c r="H6462">
        <v>2012</v>
      </c>
      <c r="I6462" t="s">
        <v>57</v>
      </c>
      <c r="J6462">
        <v>8.8000000000000007</v>
      </c>
      <c r="K6462">
        <v>7.8</v>
      </c>
      <c r="L6462">
        <v>9.9499999999999993</v>
      </c>
      <c r="M6462">
        <v>236</v>
      </c>
      <c r="N6462">
        <v>2677</v>
      </c>
      <c r="O6462">
        <v>6.5094455490411898</v>
      </c>
    </row>
    <row r="6463" spans="1:15" x14ac:dyDescent="0.25">
      <c r="A6463" s="20" t="s">
        <v>6563</v>
      </c>
      <c r="B6463">
        <v>5</v>
      </c>
      <c r="C6463" t="s">
        <v>73</v>
      </c>
      <c r="D6463" t="s">
        <v>89</v>
      </c>
      <c r="E6463" t="s">
        <v>33</v>
      </c>
      <c r="F6463" t="s">
        <v>35</v>
      </c>
      <c r="G6463">
        <v>5</v>
      </c>
      <c r="H6463">
        <v>2012</v>
      </c>
      <c r="I6463" t="s">
        <v>58</v>
      </c>
      <c r="J6463">
        <v>7.8</v>
      </c>
      <c r="K6463">
        <v>7.41</v>
      </c>
      <c r="L6463">
        <v>8.1300000000000008</v>
      </c>
      <c r="M6463">
        <v>1618</v>
      </c>
      <c r="N6463">
        <v>20847</v>
      </c>
      <c r="O6463">
        <v>2.4860550508181398</v>
      </c>
    </row>
    <row r="6464" spans="1:15" x14ac:dyDescent="0.25">
      <c r="A6464" s="20" t="s">
        <v>6564</v>
      </c>
      <c r="B6464">
        <v>5</v>
      </c>
      <c r="C6464" t="s">
        <v>73</v>
      </c>
      <c r="D6464" t="s">
        <v>89</v>
      </c>
      <c r="E6464" t="s">
        <v>33</v>
      </c>
      <c r="F6464" t="s">
        <v>35</v>
      </c>
      <c r="G6464">
        <v>5</v>
      </c>
      <c r="H6464">
        <v>2012</v>
      </c>
      <c r="I6464" t="s">
        <v>59</v>
      </c>
      <c r="J6464">
        <v>8.9</v>
      </c>
      <c r="K6464">
        <v>6.96</v>
      </c>
      <c r="L6464">
        <v>11.26</v>
      </c>
      <c r="M6464">
        <v>60</v>
      </c>
      <c r="N6464">
        <v>676</v>
      </c>
      <c r="O6464">
        <v>12.9099444873581</v>
      </c>
    </row>
    <row r="6465" spans="1:15" x14ac:dyDescent="0.25">
      <c r="A6465" s="20" t="s">
        <v>6565</v>
      </c>
      <c r="B6465">
        <v>5</v>
      </c>
      <c r="C6465" t="s">
        <v>73</v>
      </c>
      <c r="D6465" t="s">
        <v>89</v>
      </c>
      <c r="E6465" t="s">
        <v>33</v>
      </c>
      <c r="F6465" t="s">
        <v>35</v>
      </c>
      <c r="G6465">
        <v>5</v>
      </c>
      <c r="H6465">
        <v>2012</v>
      </c>
      <c r="I6465" t="s">
        <v>60</v>
      </c>
      <c r="J6465">
        <v>6.6</v>
      </c>
      <c r="K6465">
        <v>6.45</v>
      </c>
      <c r="L6465">
        <v>6.79</v>
      </c>
      <c r="M6465">
        <v>5384</v>
      </c>
      <c r="N6465">
        <v>81396</v>
      </c>
      <c r="O6465">
        <v>1.36284816700179</v>
      </c>
    </row>
    <row r="6466" spans="1:15" x14ac:dyDescent="0.25">
      <c r="A6466" s="20" t="s">
        <v>6566</v>
      </c>
      <c r="B6466">
        <v>5</v>
      </c>
      <c r="C6466" t="s">
        <v>73</v>
      </c>
      <c r="D6466" t="s">
        <v>89</v>
      </c>
      <c r="E6466" t="s">
        <v>33</v>
      </c>
      <c r="F6466" t="s">
        <v>35</v>
      </c>
      <c r="G6466">
        <v>5</v>
      </c>
      <c r="H6466">
        <v>2012</v>
      </c>
      <c r="I6466" t="s">
        <v>61</v>
      </c>
      <c r="J6466">
        <v>5.9</v>
      </c>
      <c r="K6466">
        <v>4.22</v>
      </c>
      <c r="L6466">
        <v>8.23</v>
      </c>
      <c r="M6466">
        <v>32</v>
      </c>
      <c r="N6466">
        <v>541</v>
      </c>
      <c r="O6466">
        <v>17.677669529663699</v>
      </c>
    </row>
    <row r="6467" spans="1:15" x14ac:dyDescent="0.25">
      <c r="A6467" s="20" t="s">
        <v>6567</v>
      </c>
      <c r="B6467">
        <v>5</v>
      </c>
      <c r="C6467" t="s">
        <v>73</v>
      </c>
      <c r="D6467" t="s">
        <v>89</v>
      </c>
      <c r="E6467" t="s">
        <v>33</v>
      </c>
      <c r="F6467" t="s">
        <v>35</v>
      </c>
      <c r="G6467">
        <v>5</v>
      </c>
      <c r="H6467">
        <v>2012</v>
      </c>
      <c r="I6467" t="s">
        <v>43</v>
      </c>
      <c r="J6467">
        <v>8.8000000000000007</v>
      </c>
      <c r="K6467">
        <v>8.19</v>
      </c>
      <c r="L6467">
        <v>9.51</v>
      </c>
      <c r="M6467">
        <v>624</v>
      </c>
      <c r="N6467">
        <v>7068</v>
      </c>
      <c r="O6467">
        <v>4.0032038451271799</v>
      </c>
    </row>
    <row r="6468" spans="1:15" x14ac:dyDescent="0.25">
      <c r="A6468" s="20" t="s">
        <v>6568</v>
      </c>
      <c r="B6468">
        <v>5</v>
      </c>
      <c r="C6468" t="s">
        <v>73</v>
      </c>
      <c r="D6468" t="s">
        <v>89</v>
      </c>
      <c r="E6468" t="s">
        <v>33</v>
      </c>
      <c r="F6468" t="s">
        <v>35</v>
      </c>
      <c r="G6468">
        <v>5</v>
      </c>
      <c r="H6468">
        <v>2012</v>
      </c>
      <c r="I6468" t="s">
        <v>62</v>
      </c>
      <c r="J6468">
        <v>8.3000000000000007</v>
      </c>
      <c r="K6468">
        <v>6.94</v>
      </c>
      <c r="L6468">
        <v>10.01</v>
      </c>
      <c r="M6468">
        <v>104</v>
      </c>
      <c r="N6468">
        <v>1246</v>
      </c>
      <c r="O6468">
        <v>9.8058067569092007</v>
      </c>
    </row>
    <row r="6469" spans="1:15" x14ac:dyDescent="0.25">
      <c r="A6469" s="20" t="s">
        <v>6569</v>
      </c>
      <c r="B6469">
        <v>5</v>
      </c>
      <c r="C6469" t="s">
        <v>73</v>
      </c>
      <c r="D6469" t="s">
        <v>89</v>
      </c>
      <c r="E6469" t="s">
        <v>33</v>
      </c>
      <c r="F6469" t="s">
        <v>35</v>
      </c>
      <c r="G6469">
        <v>5</v>
      </c>
      <c r="H6469">
        <v>2012</v>
      </c>
      <c r="I6469" t="s">
        <v>75</v>
      </c>
      <c r="J6469">
        <v>7.8</v>
      </c>
      <c r="K6469">
        <v>7.72</v>
      </c>
      <c r="L6469">
        <v>7.89</v>
      </c>
      <c r="M6469">
        <v>32053</v>
      </c>
      <c r="N6469">
        <v>410689</v>
      </c>
      <c r="O6469">
        <v>0.55855463268718397</v>
      </c>
    </row>
    <row r="6470" spans="1:15" x14ac:dyDescent="0.25">
      <c r="A6470" s="20" t="s">
        <v>6570</v>
      </c>
      <c r="B6470">
        <v>5</v>
      </c>
      <c r="C6470" t="s">
        <v>73</v>
      </c>
      <c r="D6470" t="s">
        <v>89</v>
      </c>
      <c r="E6470" t="s">
        <v>33</v>
      </c>
      <c r="F6470" t="s">
        <v>35</v>
      </c>
      <c r="G6470">
        <v>5</v>
      </c>
      <c r="H6470">
        <v>2012</v>
      </c>
      <c r="I6470" t="s">
        <v>45</v>
      </c>
      <c r="J6470">
        <v>5.9</v>
      </c>
      <c r="K6470">
        <v>5.62</v>
      </c>
      <c r="L6470">
        <v>6.17</v>
      </c>
      <c r="M6470">
        <v>1691</v>
      </c>
      <c r="N6470">
        <v>28704</v>
      </c>
      <c r="O6470">
        <v>2.43180191542899</v>
      </c>
    </row>
    <row r="6471" spans="1:15" x14ac:dyDescent="0.25">
      <c r="A6471" s="20" t="s">
        <v>6571</v>
      </c>
      <c r="B6471">
        <v>5</v>
      </c>
      <c r="C6471" t="s">
        <v>73</v>
      </c>
      <c r="D6471" t="s">
        <v>89</v>
      </c>
      <c r="E6471" t="s">
        <v>33</v>
      </c>
      <c r="F6471" t="s">
        <v>35</v>
      </c>
      <c r="G6471">
        <v>5</v>
      </c>
      <c r="H6471">
        <v>2012</v>
      </c>
      <c r="I6471" t="s">
        <v>46</v>
      </c>
      <c r="J6471">
        <v>9.5</v>
      </c>
      <c r="K6471">
        <v>9.1300000000000008</v>
      </c>
      <c r="L6471">
        <v>9.82</v>
      </c>
      <c r="M6471">
        <v>2612</v>
      </c>
      <c r="N6471">
        <v>27586</v>
      </c>
      <c r="O6471">
        <v>1.95665120048708</v>
      </c>
    </row>
    <row r="6472" spans="1:15" x14ac:dyDescent="0.25">
      <c r="A6472" s="20" t="s">
        <v>6572</v>
      </c>
      <c r="B6472">
        <v>5</v>
      </c>
      <c r="C6472" t="s">
        <v>73</v>
      </c>
      <c r="D6472" t="s">
        <v>89</v>
      </c>
      <c r="E6472" t="s">
        <v>33</v>
      </c>
      <c r="F6472" t="s">
        <v>35</v>
      </c>
      <c r="G6472">
        <v>5</v>
      </c>
      <c r="H6472">
        <v>2012</v>
      </c>
      <c r="I6472" t="s">
        <v>47</v>
      </c>
      <c r="J6472">
        <v>8.8000000000000007</v>
      </c>
      <c r="K6472">
        <v>8.66</v>
      </c>
      <c r="L6472">
        <v>9.02</v>
      </c>
      <c r="M6472">
        <v>8420</v>
      </c>
      <c r="N6472">
        <v>95271</v>
      </c>
      <c r="O6472">
        <v>1.0897928500669301</v>
      </c>
    </row>
    <row r="6473" spans="1:15" x14ac:dyDescent="0.25">
      <c r="A6473" s="20" t="s">
        <v>6573</v>
      </c>
      <c r="B6473">
        <v>5</v>
      </c>
      <c r="C6473" t="s">
        <v>73</v>
      </c>
      <c r="D6473" t="s">
        <v>89</v>
      </c>
      <c r="E6473" t="s">
        <v>33</v>
      </c>
      <c r="F6473" t="s">
        <v>35</v>
      </c>
      <c r="G6473">
        <v>5</v>
      </c>
      <c r="H6473">
        <v>2012</v>
      </c>
      <c r="I6473" t="s">
        <v>48</v>
      </c>
      <c r="J6473">
        <v>7.4</v>
      </c>
      <c r="K6473">
        <v>6.64</v>
      </c>
      <c r="L6473">
        <v>8.2100000000000009</v>
      </c>
      <c r="M6473">
        <v>315</v>
      </c>
      <c r="N6473">
        <v>4265</v>
      </c>
      <c r="O6473">
        <v>5.6343616981901103</v>
      </c>
    </row>
    <row r="6474" spans="1:15" x14ac:dyDescent="0.25">
      <c r="A6474" s="20" t="s">
        <v>6574</v>
      </c>
      <c r="B6474">
        <v>5</v>
      </c>
      <c r="C6474" t="s">
        <v>73</v>
      </c>
      <c r="D6474" t="s">
        <v>89</v>
      </c>
      <c r="E6474" t="s">
        <v>33</v>
      </c>
      <c r="F6474" t="s">
        <v>35</v>
      </c>
      <c r="G6474">
        <v>5</v>
      </c>
      <c r="H6474">
        <v>2012</v>
      </c>
      <c r="I6474" t="s">
        <v>49</v>
      </c>
      <c r="J6474">
        <v>9.4</v>
      </c>
      <c r="K6474">
        <v>8.89</v>
      </c>
      <c r="L6474">
        <v>9.9</v>
      </c>
      <c r="M6474">
        <v>1184</v>
      </c>
      <c r="N6474">
        <v>12619</v>
      </c>
      <c r="O6474">
        <v>2.9061909685954799</v>
      </c>
    </row>
    <row r="6475" spans="1:15" x14ac:dyDescent="0.25">
      <c r="A6475" s="20" t="s">
        <v>6575</v>
      </c>
      <c r="B6475">
        <v>5</v>
      </c>
      <c r="C6475" t="s">
        <v>73</v>
      </c>
      <c r="D6475" t="s">
        <v>89</v>
      </c>
      <c r="E6475" t="s">
        <v>33</v>
      </c>
      <c r="F6475" t="s">
        <v>35</v>
      </c>
      <c r="G6475">
        <v>5</v>
      </c>
      <c r="H6475">
        <v>2012</v>
      </c>
      <c r="I6475" t="s">
        <v>50</v>
      </c>
      <c r="J6475">
        <v>6.9</v>
      </c>
      <c r="K6475">
        <v>6.11</v>
      </c>
      <c r="L6475">
        <v>7.73</v>
      </c>
      <c r="M6475">
        <v>261</v>
      </c>
      <c r="N6475">
        <v>3796</v>
      </c>
      <c r="O6475">
        <v>6.1898446059017296</v>
      </c>
    </row>
    <row r="6476" spans="1:15" x14ac:dyDescent="0.25">
      <c r="A6476" s="20" t="s">
        <v>6576</v>
      </c>
      <c r="B6476">
        <v>5</v>
      </c>
      <c r="C6476" t="s">
        <v>73</v>
      </c>
      <c r="D6476" t="s">
        <v>89</v>
      </c>
      <c r="E6476" t="s">
        <v>33</v>
      </c>
      <c r="F6476" t="s">
        <v>35</v>
      </c>
      <c r="G6476">
        <v>5</v>
      </c>
      <c r="H6476">
        <v>2012</v>
      </c>
      <c r="I6476" t="s">
        <v>51</v>
      </c>
      <c r="J6476">
        <v>9.1</v>
      </c>
      <c r="K6476">
        <v>8.4499999999999993</v>
      </c>
      <c r="L6476">
        <v>9.77</v>
      </c>
      <c r="M6476">
        <v>658</v>
      </c>
      <c r="N6476">
        <v>7240</v>
      </c>
      <c r="O6476">
        <v>3.8984058779272499</v>
      </c>
    </row>
    <row r="6477" spans="1:15" x14ac:dyDescent="0.25">
      <c r="A6477" s="20" t="s">
        <v>6577</v>
      </c>
      <c r="B6477">
        <v>5</v>
      </c>
      <c r="C6477" t="s">
        <v>73</v>
      </c>
      <c r="D6477" t="s">
        <v>89</v>
      </c>
      <c r="E6477" t="s">
        <v>39</v>
      </c>
      <c r="F6477" t="s">
        <v>40</v>
      </c>
      <c r="G6477">
        <v>6</v>
      </c>
      <c r="H6477">
        <v>2012</v>
      </c>
      <c r="I6477" t="s">
        <v>34</v>
      </c>
      <c r="J6477">
        <v>9.9</v>
      </c>
      <c r="K6477">
        <v>9.83</v>
      </c>
      <c r="L6477">
        <v>10.07</v>
      </c>
      <c r="M6477">
        <v>22086</v>
      </c>
      <c r="N6477">
        <v>221993</v>
      </c>
      <c r="O6477">
        <v>0.67288595906008297</v>
      </c>
    </row>
    <row r="6478" spans="1:15" x14ac:dyDescent="0.25">
      <c r="A6478" s="20" t="s">
        <v>6578</v>
      </c>
      <c r="B6478">
        <v>5</v>
      </c>
      <c r="C6478" t="s">
        <v>73</v>
      </c>
      <c r="D6478" t="s">
        <v>89</v>
      </c>
      <c r="E6478" t="s">
        <v>39</v>
      </c>
      <c r="F6478" t="s">
        <v>40</v>
      </c>
      <c r="G6478">
        <v>6</v>
      </c>
      <c r="H6478">
        <v>2012</v>
      </c>
      <c r="I6478" t="s">
        <v>52</v>
      </c>
      <c r="J6478">
        <v>9.4</v>
      </c>
      <c r="K6478">
        <v>9.25</v>
      </c>
      <c r="L6478">
        <v>9.58</v>
      </c>
      <c r="M6478">
        <v>11407</v>
      </c>
      <c r="N6478">
        <v>121178</v>
      </c>
      <c r="O6478">
        <v>0.93629839566203199</v>
      </c>
    </row>
    <row r="6479" spans="1:15" x14ac:dyDescent="0.25">
      <c r="A6479" s="20" t="s">
        <v>6579</v>
      </c>
      <c r="B6479">
        <v>5</v>
      </c>
      <c r="C6479" t="s">
        <v>73</v>
      </c>
      <c r="D6479" t="s">
        <v>89</v>
      </c>
      <c r="E6479" t="s">
        <v>39</v>
      </c>
      <c r="F6479" t="s">
        <v>40</v>
      </c>
      <c r="G6479">
        <v>6</v>
      </c>
      <c r="H6479">
        <v>2012</v>
      </c>
      <c r="I6479" t="s">
        <v>53</v>
      </c>
      <c r="J6479">
        <v>9.8000000000000007</v>
      </c>
      <c r="K6479">
        <v>9.6</v>
      </c>
      <c r="L6479">
        <v>9.9700000000000006</v>
      </c>
      <c r="M6479">
        <v>9674</v>
      </c>
      <c r="N6479">
        <v>98892</v>
      </c>
      <c r="O6479">
        <v>1.01670968004439</v>
      </c>
    </row>
    <row r="6480" spans="1:15" x14ac:dyDescent="0.25">
      <c r="A6480" s="20" t="s">
        <v>6580</v>
      </c>
      <c r="B6480">
        <v>5</v>
      </c>
      <c r="C6480" t="s">
        <v>73</v>
      </c>
      <c r="D6480" t="s">
        <v>89</v>
      </c>
      <c r="E6480" t="s">
        <v>39</v>
      </c>
      <c r="F6480" t="s">
        <v>40</v>
      </c>
      <c r="G6480">
        <v>6</v>
      </c>
      <c r="H6480">
        <v>2012</v>
      </c>
      <c r="I6480" t="s">
        <v>54</v>
      </c>
      <c r="J6480">
        <v>10.6</v>
      </c>
      <c r="K6480">
        <v>10.34</v>
      </c>
      <c r="L6480">
        <v>10.88</v>
      </c>
      <c r="M6480">
        <v>5434</v>
      </c>
      <c r="N6480">
        <v>51225</v>
      </c>
      <c r="O6480">
        <v>1.35656367272596</v>
      </c>
    </row>
    <row r="6481" spans="1:15" x14ac:dyDescent="0.25">
      <c r="A6481" s="20" t="s">
        <v>6581</v>
      </c>
      <c r="B6481">
        <v>5</v>
      </c>
      <c r="C6481" t="s">
        <v>73</v>
      </c>
      <c r="D6481" t="s">
        <v>89</v>
      </c>
      <c r="E6481" t="s">
        <v>39</v>
      </c>
      <c r="F6481" t="s">
        <v>40</v>
      </c>
      <c r="G6481">
        <v>6</v>
      </c>
      <c r="H6481">
        <v>2012</v>
      </c>
      <c r="I6481" t="s">
        <v>55</v>
      </c>
      <c r="J6481">
        <v>9.6</v>
      </c>
      <c r="K6481">
        <v>9.5299999999999994</v>
      </c>
      <c r="L6481">
        <v>9.76</v>
      </c>
      <c r="M6481">
        <v>24303</v>
      </c>
      <c r="N6481">
        <v>252044</v>
      </c>
      <c r="O6481">
        <v>0.64146070398186605</v>
      </c>
    </row>
    <row r="6482" spans="1:15" x14ac:dyDescent="0.25">
      <c r="A6482" s="20" t="s">
        <v>6582</v>
      </c>
      <c r="B6482">
        <v>5</v>
      </c>
      <c r="C6482" t="s">
        <v>73</v>
      </c>
      <c r="D6482" t="s">
        <v>89</v>
      </c>
      <c r="E6482" t="s">
        <v>39</v>
      </c>
      <c r="F6482" t="s">
        <v>40</v>
      </c>
      <c r="G6482">
        <v>6</v>
      </c>
      <c r="H6482">
        <v>2012</v>
      </c>
      <c r="I6482" t="s">
        <v>56</v>
      </c>
      <c r="J6482">
        <v>9.1</v>
      </c>
      <c r="K6482">
        <v>8.74</v>
      </c>
      <c r="L6482">
        <v>9.51</v>
      </c>
      <c r="M6482">
        <v>1937</v>
      </c>
      <c r="N6482">
        <v>21249</v>
      </c>
      <c r="O6482">
        <v>2.2721405353294202</v>
      </c>
    </row>
    <row r="6483" spans="1:15" x14ac:dyDescent="0.25">
      <c r="A6483" s="20" t="s">
        <v>6583</v>
      </c>
      <c r="B6483">
        <v>5</v>
      </c>
      <c r="C6483" t="s">
        <v>73</v>
      </c>
      <c r="D6483" t="s">
        <v>89</v>
      </c>
      <c r="E6483" t="s">
        <v>39</v>
      </c>
      <c r="F6483" t="s">
        <v>40</v>
      </c>
      <c r="G6483">
        <v>6</v>
      </c>
      <c r="H6483">
        <v>2012</v>
      </c>
      <c r="I6483" t="s">
        <v>57</v>
      </c>
      <c r="J6483">
        <v>9.8000000000000007</v>
      </c>
      <c r="K6483">
        <v>9.65</v>
      </c>
      <c r="L6483">
        <v>10.050000000000001</v>
      </c>
      <c r="M6483">
        <v>8493</v>
      </c>
      <c r="N6483">
        <v>86227</v>
      </c>
      <c r="O6483">
        <v>1.08509918666801</v>
      </c>
    </row>
    <row r="6484" spans="1:15" x14ac:dyDescent="0.25">
      <c r="A6484" s="20" t="s">
        <v>6584</v>
      </c>
      <c r="B6484">
        <v>5</v>
      </c>
      <c r="C6484" t="s">
        <v>73</v>
      </c>
      <c r="D6484" t="s">
        <v>89</v>
      </c>
      <c r="E6484" t="s">
        <v>39</v>
      </c>
      <c r="F6484" t="s">
        <v>40</v>
      </c>
      <c r="G6484">
        <v>6</v>
      </c>
      <c r="H6484">
        <v>2012</v>
      </c>
      <c r="I6484" t="s">
        <v>58</v>
      </c>
      <c r="J6484">
        <v>10.1</v>
      </c>
      <c r="K6484">
        <v>10</v>
      </c>
      <c r="L6484">
        <v>10.23</v>
      </c>
      <c r="M6484">
        <v>25467</v>
      </c>
      <c r="N6484">
        <v>251745</v>
      </c>
      <c r="O6484">
        <v>0.62662988874900705</v>
      </c>
    </row>
    <row r="6485" spans="1:15" x14ac:dyDescent="0.25">
      <c r="A6485" s="20" t="s">
        <v>6585</v>
      </c>
      <c r="B6485">
        <v>5</v>
      </c>
      <c r="C6485" t="s">
        <v>73</v>
      </c>
      <c r="D6485" t="s">
        <v>89</v>
      </c>
      <c r="E6485" t="s">
        <v>39</v>
      </c>
      <c r="F6485" t="s">
        <v>40</v>
      </c>
      <c r="G6485">
        <v>6</v>
      </c>
      <c r="H6485">
        <v>2012</v>
      </c>
      <c r="I6485" t="s">
        <v>59</v>
      </c>
      <c r="J6485">
        <v>11.1</v>
      </c>
      <c r="K6485">
        <v>10.76</v>
      </c>
      <c r="L6485">
        <v>11.45</v>
      </c>
      <c r="M6485">
        <v>3565</v>
      </c>
      <c r="N6485">
        <v>32120</v>
      </c>
      <c r="O6485">
        <v>1.6748280772542099</v>
      </c>
    </row>
    <row r="6486" spans="1:15" x14ac:dyDescent="0.25">
      <c r="A6486" s="20" t="s">
        <v>6586</v>
      </c>
      <c r="B6486">
        <v>5</v>
      </c>
      <c r="C6486" t="s">
        <v>73</v>
      </c>
      <c r="D6486" t="s">
        <v>89</v>
      </c>
      <c r="E6486" t="s">
        <v>39</v>
      </c>
      <c r="F6486" t="s">
        <v>40</v>
      </c>
      <c r="G6486">
        <v>6</v>
      </c>
      <c r="H6486">
        <v>2012</v>
      </c>
      <c r="I6486" t="s">
        <v>60</v>
      </c>
      <c r="J6486">
        <v>10.6</v>
      </c>
      <c r="K6486">
        <v>10.48</v>
      </c>
      <c r="L6486">
        <v>10.69</v>
      </c>
      <c r="M6486">
        <v>35976</v>
      </c>
      <c r="N6486">
        <v>339906</v>
      </c>
      <c r="O6486">
        <v>0.52722204667683703</v>
      </c>
    </row>
    <row r="6487" spans="1:15" x14ac:dyDescent="0.25">
      <c r="A6487" s="20" t="s">
        <v>6587</v>
      </c>
      <c r="B6487">
        <v>5</v>
      </c>
      <c r="C6487" t="s">
        <v>73</v>
      </c>
      <c r="D6487" t="s">
        <v>89</v>
      </c>
      <c r="E6487" t="s">
        <v>39</v>
      </c>
      <c r="F6487" t="s">
        <v>40</v>
      </c>
      <c r="G6487">
        <v>6</v>
      </c>
      <c r="H6487">
        <v>2012</v>
      </c>
      <c r="I6487" t="s">
        <v>61</v>
      </c>
      <c r="J6487">
        <v>10.8</v>
      </c>
      <c r="K6487">
        <v>10.43</v>
      </c>
      <c r="L6487">
        <v>11.16</v>
      </c>
      <c r="M6487">
        <v>3030</v>
      </c>
      <c r="N6487">
        <v>28078</v>
      </c>
      <c r="O6487">
        <v>1.8166810487819001</v>
      </c>
    </row>
    <row r="6488" spans="1:15" x14ac:dyDescent="0.25">
      <c r="A6488" s="20" t="s">
        <v>6588</v>
      </c>
      <c r="B6488">
        <v>5</v>
      </c>
      <c r="C6488" t="s">
        <v>73</v>
      </c>
      <c r="D6488" t="s">
        <v>89</v>
      </c>
      <c r="E6488" t="s">
        <v>39</v>
      </c>
      <c r="F6488" t="s">
        <v>40</v>
      </c>
      <c r="G6488">
        <v>6</v>
      </c>
      <c r="H6488">
        <v>2012</v>
      </c>
      <c r="I6488" t="s">
        <v>43</v>
      </c>
      <c r="J6488">
        <v>10.1</v>
      </c>
      <c r="K6488">
        <v>9.9700000000000006</v>
      </c>
      <c r="L6488">
        <v>10.29</v>
      </c>
      <c r="M6488">
        <v>14570</v>
      </c>
      <c r="N6488">
        <v>143851</v>
      </c>
      <c r="O6488">
        <v>0.82845748123576701</v>
      </c>
    </row>
    <row r="6489" spans="1:15" x14ac:dyDescent="0.25">
      <c r="A6489" s="20" t="s">
        <v>6589</v>
      </c>
      <c r="B6489">
        <v>5</v>
      </c>
      <c r="C6489" t="s">
        <v>73</v>
      </c>
      <c r="D6489" t="s">
        <v>89</v>
      </c>
      <c r="E6489" t="s">
        <v>39</v>
      </c>
      <c r="F6489" t="s">
        <v>40</v>
      </c>
      <c r="G6489">
        <v>6</v>
      </c>
      <c r="H6489">
        <v>2012</v>
      </c>
      <c r="I6489" t="s">
        <v>62</v>
      </c>
      <c r="J6489">
        <v>11.7</v>
      </c>
      <c r="K6489">
        <v>11.4</v>
      </c>
      <c r="L6489">
        <v>12.01</v>
      </c>
      <c r="M6489">
        <v>5079</v>
      </c>
      <c r="N6489">
        <v>43402</v>
      </c>
      <c r="O6489">
        <v>1.40317194743822</v>
      </c>
    </row>
    <row r="6490" spans="1:15" x14ac:dyDescent="0.25">
      <c r="A6490" s="20" t="s">
        <v>6590</v>
      </c>
      <c r="B6490">
        <v>5</v>
      </c>
      <c r="C6490" t="s">
        <v>73</v>
      </c>
      <c r="D6490" t="s">
        <v>89</v>
      </c>
      <c r="E6490" t="s">
        <v>39</v>
      </c>
      <c r="F6490" t="s">
        <v>40</v>
      </c>
      <c r="G6490">
        <v>6</v>
      </c>
      <c r="H6490">
        <v>2012</v>
      </c>
      <c r="I6490" t="s">
        <v>75</v>
      </c>
      <c r="J6490">
        <v>10.4</v>
      </c>
      <c r="K6490">
        <v>10.41</v>
      </c>
      <c r="L6490">
        <v>10.48</v>
      </c>
      <c r="M6490">
        <v>297727</v>
      </c>
      <c r="N6490">
        <v>2849889</v>
      </c>
      <c r="O6490">
        <v>0.183269793002033</v>
      </c>
    </row>
    <row r="6491" spans="1:15" x14ac:dyDescent="0.25">
      <c r="A6491" s="20" t="s">
        <v>6591</v>
      </c>
      <c r="B6491">
        <v>5</v>
      </c>
      <c r="C6491" t="s">
        <v>73</v>
      </c>
      <c r="D6491" t="s">
        <v>89</v>
      </c>
      <c r="E6491" t="s">
        <v>39</v>
      </c>
      <c r="F6491" t="s">
        <v>40</v>
      </c>
      <c r="G6491">
        <v>6</v>
      </c>
      <c r="H6491">
        <v>2012</v>
      </c>
      <c r="I6491" t="s">
        <v>45</v>
      </c>
      <c r="J6491">
        <v>10.1</v>
      </c>
      <c r="K6491">
        <v>10.02</v>
      </c>
      <c r="L6491">
        <v>10.199999999999999</v>
      </c>
      <c r="M6491">
        <v>40946</v>
      </c>
      <c r="N6491">
        <v>404975</v>
      </c>
      <c r="O6491">
        <v>0.49419034797757</v>
      </c>
    </row>
    <row r="6492" spans="1:15" x14ac:dyDescent="0.25">
      <c r="A6492" s="20" t="s">
        <v>6592</v>
      </c>
      <c r="B6492">
        <v>5</v>
      </c>
      <c r="C6492" t="s">
        <v>73</v>
      </c>
      <c r="D6492" t="s">
        <v>89</v>
      </c>
      <c r="E6492" t="s">
        <v>39</v>
      </c>
      <c r="F6492" t="s">
        <v>40</v>
      </c>
      <c r="G6492">
        <v>6</v>
      </c>
      <c r="H6492">
        <v>2012</v>
      </c>
      <c r="I6492" t="s">
        <v>46</v>
      </c>
      <c r="J6492">
        <v>11.3</v>
      </c>
      <c r="K6492">
        <v>11.2</v>
      </c>
      <c r="L6492">
        <v>11.49</v>
      </c>
      <c r="M6492">
        <v>21535</v>
      </c>
      <c r="N6492">
        <v>189809</v>
      </c>
      <c r="O6492">
        <v>0.68143990463330995</v>
      </c>
    </row>
    <row r="6493" spans="1:15" x14ac:dyDescent="0.25">
      <c r="A6493" s="20" t="s">
        <v>6593</v>
      </c>
      <c r="B6493">
        <v>5</v>
      </c>
      <c r="C6493" t="s">
        <v>73</v>
      </c>
      <c r="D6493" t="s">
        <v>89</v>
      </c>
      <c r="E6493" t="s">
        <v>39</v>
      </c>
      <c r="F6493" t="s">
        <v>40</v>
      </c>
      <c r="G6493">
        <v>6</v>
      </c>
      <c r="H6493">
        <v>2012</v>
      </c>
      <c r="I6493" t="s">
        <v>47</v>
      </c>
      <c r="J6493">
        <v>12</v>
      </c>
      <c r="K6493">
        <v>11.84</v>
      </c>
      <c r="L6493">
        <v>12.13</v>
      </c>
      <c r="M6493">
        <v>23162</v>
      </c>
      <c r="N6493">
        <v>193291</v>
      </c>
      <c r="O6493">
        <v>0.65707050291361702</v>
      </c>
    </row>
    <row r="6494" spans="1:15" x14ac:dyDescent="0.25">
      <c r="A6494" s="20" t="s">
        <v>6594</v>
      </c>
      <c r="B6494">
        <v>5</v>
      </c>
      <c r="C6494" t="s">
        <v>73</v>
      </c>
      <c r="D6494" t="s">
        <v>89</v>
      </c>
      <c r="E6494" t="s">
        <v>39</v>
      </c>
      <c r="F6494" t="s">
        <v>40</v>
      </c>
      <c r="G6494">
        <v>6</v>
      </c>
      <c r="H6494">
        <v>2012</v>
      </c>
      <c r="I6494" t="s">
        <v>48</v>
      </c>
      <c r="J6494">
        <v>9.4</v>
      </c>
      <c r="K6494">
        <v>9.2100000000000009</v>
      </c>
      <c r="L6494">
        <v>9.57</v>
      </c>
      <c r="M6494">
        <v>9659</v>
      </c>
      <c r="N6494">
        <v>102910</v>
      </c>
      <c r="O6494">
        <v>1.0174988263793701</v>
      </c>
    </row>
    <row r="6495" spans="1:15" x14ac:dyDescent="0.25">
      <c r="A6495" s="20" t="s">
        <v>6595</v>
      </c>
      <c r="B6495">
        <v>5</v>
      </c>
      <c r="C6495" t="s">
        <v>73</v>
      </c>
      <c r="D6495" t="s">
        <v>89</v>
      </c>
      <c r="E6495" t="s">
        <v>39</v>
      </c>
      <c r="F6495" t="s">
        <v>40</v>
      </c>
      <c r="G6495">
        <v>6</v>
      </c>
      <c r="H6495">
        <v>2012</v>
      </c>
      <c r="I6495" t="s">
        <v>49</v>
      </c>
      <c r="J6495">
        <v>12.6</v>
      </c>
      <c r="K6495">
        <v>12.35</v>
      </c>
      <c r="L6495">
        <v>12.77</v>
      </c>
      <c r="M6495">
        <v>11544</v>
      </c>
      <c r="N6495">
        <v>91921</v>
      </c>
      <c r="O6495">
        <v>0.93072598881242496</v>
      </c>
    </row>
    <row r="6496" spans="1:15" x14ac:dyDescent="0.25">
      <c r="A6496" s="20" t="s">
        <v>6596</v>
      </c>
      <c r="B6496">
        <v>5</v>
      </c>
      <c r="C6496" t="s">
        <v>73</v>
      </c>
      <c r="D6496" t="s">
        <v>89</v>
      </c>
      <c r="E6496" t="s">
        <v>39</v>
      </c>
      <c r="F6496" t="s">
        <v>40</v>
      </c>
      <c r="G6496">
        <v>6</v>
      </c>
      <c r="H6496">
        <v>2012</v>
      </c>
      <c r="I6496" t="s">
        <v>50</v>
      </c>
      <c r="J6496">
        <v>10.8</v>
      </c>
      <c r="K6496">
        <v>10.51</v>
      </c>
      <c r="L6496">
        <v>11.01</v>
      </c>
      <c r="M6496">
        <v>6343</v>
      </c>
      <c r="N6496">
        <v>58941</v>
      </c>
      <c r="O6496">
        <v>1.2556038662312401</v>
      </c>
    </row>
    <row r="6497" spans="1:15" x14ac:dyDescent="0.25">
      <c r="A6497" s="20" t="s">
        <v>6597</v>
      </c>
      <c r="B6497">
        <v>5</v>
      </c>
      <c r="C6497" t="s">
        <v>73</v>
      </c>
      <c r="D6497" t="s">
        <v>89</v>
      </c>
      <c r="E6497" t="s">
        <v>39</v>
      </c>
      <c r="F6497" t="s">
        <v>40</v>
      </c>
      <c r="G6497">
        <v>6</v>
      </c>
      <c r="H6497">
        <v>2012</v>
      </c>
      <c r="I6497" t="s">
        <v>51</v>
      </c>
      <c r="J6497">
        <v>11.6</v>
      </c>
      <c r="K6497">
        <v>11.46</v>
      </c>
      <c r="L6497">
        <v>11.83</v>
      </c>
      <c r="M6497">
        <v>13517</v>
      </c>
      <c r="N6497">
        <v>116132</v>
      </c>
      <c r="O6497">
        <v>0.86012157817639601</v>
      </c>
    </row>
    <row r="6498" spans="1:15" x14ac:dyDescent="0.25">
      <c r="A6498" s="20" t="s">
        <v>6598</v>
      </c>
      <c r="B6498">
        <v>5</v>
      </c>
      <c r="C6498" t="s">
        <v>73</v>
      </c>
      <c r="D6498" t="s">
        <v>89</v>
      </c>
      <c r="E6498" t="s">
        <v>37</v>
      </c>
      <c r="F6498" t="s">
        <v>38</v>
      </c>
      <c r="G6498">
        <v>3</v>
      </c>
      <c r="H6498">
        <v>2013</v>
      </c>
      <c r="I6498" t="s">
        <v>34</v>
      </c>
      <c r="J6498">
        <v>13.1</v>
      </c>
      <c r="K6498">
        <v>12.72</v>
      </c>
      <c r="L6498">
        <v>13.42</v>
      </c>
      <c r="M6498">
        <v>4647</v>
      </c>
      <c r="N6498">
        <v>35554</v>
      </c>
      <c r="O6498">
        <v>1.4669444344440901</v>
      </c>
    </row>
    <row r="6499" spans="1:15" x14ac:dyDescent="0.25">
      <c r="A6499" s="20" t="s">
        <v>6599</v>
      </c>
      <c r="B6499">
        <v>5</v>
      </c>
      <c r="C6499" t="s">
        <v>73</v>
      </c>
      <c r="D6499" t="s">
        <v>89</v>
      </c>
      <c r="E6499" t="s">
        <v>37</v>
      </c>
      <c r="F6499" t="s">
        <v>38</v>
      </c>
      <c r="G6499">
        <v>3</v>
      </c>
      <c r="H6499">
        <v>2013</v>
      </c>
      <c r="I6499" t="s">
        <v>52</v>
      </c>
      <c r="J6499">
        <v>12.3</v>
      </c>
      <c r="K6499">
        <v>11.82</v>
      </c>
      <c r="L6499">
        <v>12.89</v>
      </c>
      <c r="M6499">
        <v>1798</v>
      </c>
      <c r="N6499">
        <v>14569</v>
      </c>
      <c r="O6499">
        <v>2.3583331531828899</v>
      </c>
    </row>
    <row r="6500" spans="1:15" x14ac:dyDescent="0.25">
      <c r="A6500" s="20" t="s">
        <v>6600</v>
      </c>
      <c r="B6500">
        <v>5</v>
      </c>
      <c r="C6500" t="s">
        <v>73</v>
      </c>
      <c r="D6500" t="s">
        <v>89</v>
      </c>
      <c r="E6500" t="s">
        <v>37</v>
      </c>
      <c r="F6500" t="s">
        <v>38</v>
      </c>
      <c r="G6500">
        <v>3</v>
      </c>
      <c r="H6500">
        <v>2013</v>
      </c>
      <c r="I6500" t="s">
        <v>53</v>
      </c>
      <c r="J6500">
        <v>11.9</v>
      </c>
      <c r="K6500">
        <v>11.65</v>
      </c>
      <c r="L6500">
        <v>12.16</v>
      </c>
      <c r="M6500">
        <v>7249</v>
      </c>
      <c r="N6500">
        <v>60911</v>
      </c>
      <c r="O6500">
        <v>1.1745214433016</v>
      </c>
    </row>
    <row r="6501" spans="1:15" x14ac:dyDescent="0.25">
      <c r="A6501" s="20" t="s">
        <v>6601</v>
      </c>
      <c r="B6501">
        <v>5</v>
      </c>
      <c r="C6501" t="s">
        <v>73</v>
      </c>
      <c r="D6501" t="s">
        <v>89</v>
      </c>
      <c r="E6501" t="s">
        <v>37</v>
      </c>
      <c r="F6501" t="s">
        <v>38</v>
      </c>
      <c r="G6501">
        <v>3</v>
      </c>
      <c r="H6501">
        <v>2013</v>
      </c>
      <c r="I6501" t="s">
        <v>54</v>
      </c>
      <c r="J6501">
        <v>11.4</v>
      </c>
      <c r="K6501">
        <v>10.5</v>
      </c>
      <c r="L6501">
        <v>12.46</v>
      </c>
      <c r="M6501">
        <v>467</v>
      </c>
      <c r="N6501">
        <v>4081</v>
      </c>
      <c r="O6501">
        <v>4.62744813382748</v>
      </c>
    </row>
    <row r="6502" spans="1:15" x14ac:dyDescent="0.25">
      <c r="A6502" s="20" t="s">
        <v>6602</v>
      </c>
      <c r="B6502">
        <v>5</v>
      </c>
      <c r="C6502" t="s">
        <v>73</v>
      </c>
      <c r="D6502" t="s">
        <v>89</v>
      </c>
      <c r="E6502" t="s">
        <v>37</v>
      </c>
      <c r="F6502" t="s">
        <v>38</v>
      </c>
      <c r="G6502">
        <v>3</v>
      </c>
      <c r="H6502">
        <v>2013</v>
      </c>
      <c r="I6502" t="s">
        <v>55</v>
      </c>
      <c r="J6502">
        <v>11.9</v>
      </c>
      <c r="K6502">
        <v>11.49</v>
      </c>
      <c r="L6502">
        <v>12.25</v>
      </c>
      <c r="M6502">
        <v>3304</v>
      </c>
      <c r="N6502">
        <v>27852</v>
      </c>
      <c r="O6502">
        <v>1.73972250159805</v>
      </c>
    </row>
    <row r="6503" spans="1:15" x14ac:dyDescent="0.25">
      <c r="A6503" s="20" t="s">
        <v>6603</v>
      </c>
      <c r="B6503">
        <v>5</v>
      </c>
      <c r="C6503" t="s">
        <v>73</v>
      </c>
      <c r="D6503" t="s">
        <v>89</v>
      </c>
      <c r="E6503" t="s">
        <v>37</v>
      </c>
      <c r="F6503" t="s">
        <v>38</v>
      </c>
      <c r="G6503">
        <v>3</v>
      </c>
      <c r="H6503">
        <v>2013</v>
      </c>
      <c r="I6503" t="s">
        <v>56</v>
      </c>
      <c r="J6503">
        <v>10.8</v>
      </c>
      <c r="K6503">
        <v>10.45</v>
      </c>
      <c r="L6503">
        <v>11.21</v>
      </c>
      <c r="M6503">
        <v>2721</v>
      </c>
      <c r="N6503">
        <v>25138</v>
      </c>
      <c r="O6503">
        <v>1.9170601037478801</v>
      </c>
    </row>
    <row r="6504" spans="1:15" x14ac:dyDescent="0.25">
      <c r="A6504" s="20" t="s">
        <v>6604</v>
      </c>
      <c r="B6504">
        <v>5</v>
      </c>
      <c r="C6504" t="s">
        <v>73</v>
      </c>
      <c r="D6504" t="s">
        <v>89</v>
      </c>
      <c r="E6504" t="s">
        <v>37</v>
      </c>
      <c r="F6504" t="s">
        <v>38</v>
      </c>
      <c r="G6504">
        <v>3</v>
      </c>
      <c r="H6504">
        <v>2013</v>
      </c>
      <c r="I6504" t="s">
        <v>57</v>
      </c>
      <c r="J6504">
        <v>12.2</v>
      </c>
      <c r="K6504">
        <v>11.8</v>
      </c>
      <c r="L6504">
        <v>12.69</v>
      </c>
      <c r="M6504">
        <v>2511</v>
      </c>
      <c r="N6504">
        <v>20518</v>
      </c>
      <c r="O6504">
        <v>1.99561446696417</v>
      </c>
    </row>
    <row r="6505" spans="1:15" x14ac:dyDescent="0.25">
      <c r="A6505" s="20" t="s">
        <v>6605</v>
      </c>
      <c r="B6505">
        <v>5</v>
      </c>
      <c r="C6505" t="s">
        <v>73</v>
      </c>
      <c r="D6505" t="s">
        <v>89</v>
      </c>
      <c r="E6505" t="s">
        <v>37</v>
      </c>
      <c r="F6505" t="s">
        <v>38</v>
      </c>
      <c r="G6505">
        <v>3</v>
      </c>
      <c r="H6505">
        <v>2013</v>
      </c>
      <c r="I6505" t="s">
        <v>58</v>
      </c>
      <c r="J6505">
        <v>12.9</v>
      </c>
      <c r="K6505">
        <v>12.73</v>
      </c>
      <c r="L6505">
        <v>13.17</v>
      </c>
      <c r="M6505">
        <v>11479</v>
      </c>
      <c r="N6505">
        <v>88674</v>
      </c>
      <c r="O6505">
        <v>0.93335739352292402</v>
      </c>
    </row>
    <row r="6506" spans="1:15" x14ac:dyDescent="0.25">
      <c r="A6506" s="20" t="s">
        <v>6606</v>
      </c>
      <c r="B6506">
        <v>5</v>
      </c>
      <c r="C6506" t="s">
        <v>73</v>
      </c>
      <c r="D6506" t="s">
        <v>89</v>
      </c>
      <c r="E6506" t="s">
        <v>37</v>
      </c>
      <c r="F6506" t="s">
        <v>38</v>
      </c>
      <c r="G6506">
        <v>3</v>
      </c>
      <c r="H6506">
        <v>2013</v>
      </c>
      <c r="I6506" t="s">
        <v>59</v>
      </c>
      <c r="J6506">
        <v>13.2</v>
      </c>
      <c r="K6506">
        <v>12.45</v>
      </c>
      <c r="L6506">
        <v>13.99</v>
      </c>
      <c r="M6506">
        <v>978</v>
      </c>
      <c r="N6506">
        <v>7409</v>
      </c>
      <c r="O6506">
        <v>3.1976473969554</v>
      </c>
    </row>
    <row r="6507" spans="1:15" x14ac:dyDescent="0.25">
      <c r="A6507" s="20" t="s">
        <v>6607</v>
      </c>
      <c r="B6507">
        <v>5</v>
      </c>
      <c r="C6507" t="s">
        <v>73</v>
      </c>
      <c r="D6507" t="s">
        <v>89</v>
      </c>
      <c r="E6507" t="s">
        <v>37</v>
      </c>
      <c r="F6507" t="s">
        <v>38</v>
      </c>
      <c r="G6507">
        <v>3</v>
      </c>
      <c r="H6507">
        <v>2013</v>
      </c>
      <c r="I6507" t="s">
        <v>60</v>
      </c>
      <c r="J6507">
        <v>13.7</v>
      </c>
      <c r="K6507">
        <v>13.36</v>
      </c>
      <c r="L6507">
        <v>13.96</v>
      </c>
      <c r="M6507">
        <v>6999</v>
      </c>
      <c r="N6507">
        <v>51252</v>
      </c>
      <c r="O6507">
        <v>1.19531399195474</v>
      </c>
    </row>
    <row r="6508" spans="1:15" x14ac:dyDescent="0.25">
      <c r="A6508" s="20" t="s">
        <v>6608</v>
      </c>
      <c r="B6508">
        <v>5</v>
      </c>
      <c r="C6508" t="s">
        <v>73</v>
      </c>
      <c r="D6508" t="s">
        <v>89</v>
      </c>
      <c r="E6508" t="s">
        <v>37</v>
      </c>
      <c r="F6508" t="s">
        <v>38</v>
      </c>
      <c r="G6508">
        <v>3</v>
      </c>
      <c r="H6508">
        <v>2013</v>
      </c>
      <c r="I6508" t="s">
        <v>61</v>
      </c>
      <c r="J6508">
        <v>10.8</v>
      </c>
      <c r="K6508">
        <v>9.8800000000000008</v>
      </c>
      <c r="L6508">
        <v>11.84</v>
      </c>
      <c r="M6508">
        <v>417</v>
      </c>
      <c r="N6508">
        <v>3853</v>
      </c>
      <c r="O6508">
        <v>4.8970210687439204</v>
      </c>
    </row>
    <row r="6509" spans="1:15" x14ac:dyDescent="0.25">
      <c r="A6509" s="20" t="s">
        <v>6609</v>
      </c>
      <c r="B6509">
        <v>5</v>
      </c>
      <c r="C6509" t="s">
        <v>73</v>
      </c>
      <c r="D6509" t="s">
        <v>89</v>
      </c>
      <c r="E6509" t="s">
        <v>37</v>
      </c>
      <c r="F6509" t="s">
        <v>38</v>
      </c>
      <c r="G6509">
        <v>3</v>
      </c>
      <c r="H6509">
        <v>2013</v>
      </c>
      <c r="I6509" t="s">
        <v>43</v>
      </c>
      <c r="J6509">
        <v>12.6</v>
      </c>
      <c r="K6509">
        <v>12.31</v>
      </c>
      <c r="L6509">
        <v>12.86</v>
      </c>
      <c r="M6509">
        <v>6936</v>
      </c>
      <c r="N6509">
        <v>55118</v>
      </c>
      <c r="O6509">
        <v>1.20073026607019</v>
      </c>
    </row>
    <row r="6510" spans="1:15" x14ac:dyDescent="0.25">
      <c r="A6510" s="20" t="s">
        <v>6610</v>
      </c>
      <c r="B6510">
        <v>5</v>
      </c>
      <c r="C6510" t="s">
        <v>73</v>
      </c>
      <c r="D6510" t="s">
        <v>89</v>
      </c>
      <c r="E6510" t="s">
        <v>37</v>
      </c>
      <c r="F6510" t="s">
        <v>38</v>
      </c>
      <c r="G6510">
        <v>3</v>
      </c>
      <c r="H6510">
        <v>2013</v>
      </c>
      <c r="I6510" t="s">
        <v>62</v>
      </c>
      <c r="J6510">
        <v>12.9</v>
      </c>
      <c r="K6510">
        <v>12.4</v>
      </c>
      <c r="L6510">
        <v>13.41</v>
      </c>
      <c r="M6510">
        <v>2181</v>
      </c>
      <c r="N6510">
        <v>16907</v>
      </c>
      <c r="O6510">
        <v>2.1412736228951199</v>
      </c>
    </row>
    <row r="6511" spans="1:15" x14ac:dyDescent="0.25">
      <c r="A6511" s="20" t="s">
        <v>6611</v>
      </c>
      <c r="B6511">
        <v>5</v>
      </c>
      <c r="C6511" t="s">
        <v>73</v>
      </c>
      <c r="D6511" t="s">
        <v>89</v>
      </c>
      <c r="E6511" t="s">
        <v>37</v>
      </c>
      <c r="F6511" t="s">
        <v>38</v>
      </c>
      <c r="G6511">
        <v>3</v>
      </c>
      <c r="H6511">
        <v>2013</v>
      </c>
      <c r="I6511" t="s">
        <v>75</v>
      </c>
      <c r="J6511">
        <v>12.7</v>
      </c>
      <c r="K6511">
        <v>12.63</v>
      </c>
      <c r="L6511">
        <v>12.78</v>
      </c>
      <c r="M6511">
        <v>90735</v>
      </c>
      <c r="N6511">
        <v>714184</v>
      </c>
      <c r="O6511">
        <v>0.33198050269365698</v>
      </c>
    </row>
    <row r="6512" spans="1:15" x14ac:dyDescent="0.25">
      <c r="A6512" s="20" t="s">
        <v>6612</v>
      </c>
      <c r="B6512">
        <v>5</v>
      </c>
      <c r="C6512" t="s">
        <v>73</v>
      </c>
      <c r="D6512" t="s">
        <v>89</v>
      </c>
      <c r="E6512" t="s">
        <v>37</v>
      </c>
      <c r="F6512" t="s">
        <v>38</v>
      </c>
      <c r="G6512">
        <v>3</v>
      </c>
      <c r="H6512">
        <v>2013</v>
      </c>
      <c r="I6512" t="s">
        <v>45</v>
      </c>
      <c r="J6512">
        <v>11.7</v>
      </c>
      <c r="K6512">
        <v>11.44</v>
      </c>
      <c r="L6512">
        <v>12.06</v>
      </c>
      <c r="M6512">
        <v>4919</v>
      </c>
      <c r="N6512">
        <v>41873</v>
      </c>
      <c r="O6512">
        <v>1.42580977801171</v>
      </c>
    </row>
    <row r="6513" spans="1:15" x14ac:dyDescent="0.25">
      <c r="A6513" s="20" t="s">
        <v>6613</v>
      </c>
      <c r="B6513">
        <v>5</v>
      </c>
      <c r="C6513" t="s">
        <v>73</v>
      </c>
      <c r="D6513" t="s">
        <v>89</v>
      </c>
      <c r="E6513" t="s">
        <v>37</v>
      </c>
      <c r="F6513" t="s">
        <v>38</v>
      </c>
      <c r="G6513">
        <v>3</v>
      </c>
      <c r="H6513">
        <v>2013</v>
      </c>
      <c r="I6513" t="s">
        <v>46</v>
      </c>
      <c r="J6513">
        <v>14</v>
      </c>
      <c r="K6513">
        <v>13.65</v>
      </c>
      <c r="L6513">
        <v>14.4</v>
      </c>
      <c r="M6513">
        <v>4609</v>
      </c>
      <c r="N6513">
        <v>32863</v>
      </c>
      <c r="O6513">
        <v>1.4729793076583799</v>
      </c>
    </row>
    <row r="6514" spans="1:15" x14ac:dyDescent="0.25">
      <c r="A6514" s="20" t="s">
        <v>6614</v>
      </c>
      <c r="B6514">
        <v>5</v>
      </c>
      <c r="C6514" t="s">
        <v>73</v>
      </c>
      <c r="D6514" t="s">
        <v>89</v>
      </c>
      <c r="E6514" t="s">
        <v>37</v>
      </c>
      <c r="F6514" t="s">
        <v>38</v>
      </c>
      <c r="G6514">
        <v>3</v>
      </c>
      <c r="H6514">
        <v>2013</v>
      </c>
      <c r="I6514" t="s">
        <v>47</v>
      </c>
      <c r="J6514">
        <v>13.5</v>
      </c>
      <c r="K6514">
        <v>13.32</v>
      </c>
      <c r="L6514">
        <v>13.77</v>
      </c>
      <c r="M6514">
        <v>11795</v>
      </c>
      <c r="N6514">
        <v>87075</v>
      </c>
      <c r="O6514">
        <v>0.92076971689763099</v>
      </c>
    </row>
    <row r="6515" spans="1:15" x14ac:dyDescent="0.25">
      <c r="A6515" s="20" t="s">
        <v>6615</v>
      </c>
      <c r="B6515">
        <v>5</v>
      </c>
      <c r="C6515" t="s">
        <v>73</v>
      </c>
      <c r="D6515" t="s">
        <v>89</v>
      </c>
      <c r="E6515" t="s">
        <v>37</v>
      </c>
      <c r="F6515" t="s">
        <v>38</v>
      </c>
      <c r="G6515">
        <v>3</v>
      </c>
      <c r="H6515">
        <v>2013</v>
      </c>
      <c r="I6515" t="s">
        <v>48</v>
      </c>
      <c r="J6515">
        <v>11.7</v>
      </c>
      <c r="K6515">
        <v>11.43</v>
      </c>
      <c r="L6515">
        <v>12.04</v>
      </c>
      <c r="M6515">
        <v>4977</v>
      </c>
      <c r="N6515">
        <v>42436</v>
      </c>
      <c r="O6515">
        <v>1.41747751854187</v>
      </c>
    </row>
    <row r="6516" spans="1:15" x14ac:dyDescent="0.25">
      <c r="A6516" s="20" t="s">
        <v>6616</v>
      </c>
      <c r="B6516">
        <v>5</v>
      </c>
      <c r="C6516" t="s">
        <v>73</v>
      </c>
      <c r="D6516" t="s">
        <v>89</v>
      </c>
      <c r="E6516" t="s">
        <v>37</v>
      </c>
      <c r="F6516" t="s">
        <v>38</v>
      </c>
      <c r="G6516">
        <v>3</v>
      </c>
      <c r="H6516">
        <v>2013</v>
      </c>
      <c r="I6516" t="s">
        <v>49</v>
      </c>
      <c r="J6516">
        <v>15.2</v>
      </c>
      <c r="K6516">
        <v>14.75</v>
      </c>
      <c r="L6516">
        <v>15.62</v>
      </c>
      <c r="M6516">
        <v>3889</v>
      </c>
      <c r="N6516">
        <v>25620</v>
      </c>
      <c r="O6516">
        <v>1.6035445438589699</v>
      </c>
    </row>
    <row r="6517" spans="1:15" x14ac:dyDescent="0.25">
      <c r="A6517" s="20" t="s">
        <v>6617</v>
      </c>
      <c r="B6517">
        <v>5</v>
      </c>
      <c r="C6517" t="s">
        <v>73</v>
      </c>
      <c r="D6517" t="s">
        <v>89</v>
      </c>
      <c r="E6517" t="s">
        <v>37</v>
      </c>
      <c r="F6517" t="s">
        <v>38</v>
      </c>
      <c r="G6517">
        <v>3</v>
      </c>
      <c r="H6517">
        <v>2013</v>
      </c>
      <c r="I6517" t="s">
        <v>50</v>
      </c>
      <c r="J6517">
        <v>11.3</v>
      </c>
      <c r="K6517">
        <v>10.95</v>
      </c>
      <c r="L6517">
        <v>11.57</v>
      </c>
      <c r="M6517">
        <v>4582</v>
      </c>
      <c r="N6517">
        <v>40709</v>
      </c>
      <c r="O6517">
        <v>1.4773127892422899</v>
      </c>
    </row>
    <row r="6518" spans="1:15" x14ac:dyDescent="0.25">
      <c r="A6518" s="20" t="s">
        <v>6618</v>
      </c>
      <c r="B6518">
        <v>5</v>
      </c>
      <c r="C6518" t="s">
        <v>73</v>
      </c>
      <c r="D6518" t="s">
        <v>89</v>
      </c>
      <c r="E6518" t="s">
        <v>37</v>
      </c>
      <c r="F6518" t="s">
        <v>38</v>
      </c>
      <c r="G6518">
        <v>3</v>
      </c>
      <c r="H6518">
        <v>2013</v>
      </c>
      <c r="I6518" t="s">
        <v>51</v>
      </c>
      <c r="J6518">
        <v>13.5</v>
      </c>
      <c r="K6518">
        <v>13.09</v>
      </c>
      <c r="L6518">
        <v>13.84</v>
      </c>
      <c r="M6518">
        <v>4277</v>
      </c>
      <c r="N6518">
        <v>31772</v>
      </c>
      <c r="O6518">
        <v>1.5290805879581399</v>
      </c>
    </row>
    <row r="6519" spans="1:15" x14ac:dyDescent="0.25">
      <c r="A6519" s="20" t="s">
        <v>6619</v>
      </c>
      <c r="B6519">
        <v>5</v>
      </c>
      <c r="C6519" t="s">
        <v>73</v>
      </c>
      <c r="D6519" t="s">
        <v>89</v>
      </c>
      <c r="E6519" t="s">
        <v>41</v>
      </c>
      <c r="F6519" t="s">
        <v>42</v>
      </c>
      <c r="G6519">
        <v>4</v>
      </c>
      <c r="H6519">
        <v>2013</v>
      </c>
      <c r="I6519" t="s">
        <v>34</v>
      </c>
      <c r="J6519">
        <v>11.1</v>
      </c>
      <c r="K6519">
        <v>10.88</v>
      </c>
      <c r="L6519">
        <v>11.37</v>
      </c>
      <c r="M6519">
        <v>7193</v>
      </c>
      <c r="N6519">
        <v>64675</v>
      </c>
      <c r="O6519">
        <v>1.17908460748519</v>
      </c>
    </row>
    <row r="6520" spans="1:15" x14ac:dyDescent="0.25">
      <c r="A6520" s="20" t="s">
        <v>6620</v>
      </c>
      <c r="B6520">
        <v>5</v>
      </c>
      <c r="C6520" t="s">
        <v>73</v>
      </c>
      <c r="D6520" t="s">
        <v>89</v>
      </c>
      <c r="E6520" t="s">
        <v>41</v>
      </c>
      <c r="F6520" t="s">
        <v>42</v>
      </c>
      <c r="G6520">
        <v>4</v>
      </c>
      <c r="H6520">
        <v>2013</v>
      </c>
      <c r="I6520" t="s">
        <v>52</v>
      </c>
      <c r="J6520">
        <v>11.1</v>
      </c>
      <c r="K6520">
        <v>9.93</v>
      </c>
      <c r="L6520">
        <v>12.35</v>
      </c>
      <c r="M6520">
        <v>286</v>
      </c>
      <c r="N6520">
        <v>2581</v>
      </c>
      <c r="O6520">
        <v>5.9131239598908296</v>
      </c>
    </row>
    <row r="6521" spans="1:15" x14ac:dyDescent="0.25">
      <c r="A6521" s="20" t="s">
        <v>6621</v>
      </c>
      <c r="B6521">
        <v>5</v>
      </c>
      <c r="C6521" t="s">
        <v>73</v>
      </c>
      <c r="D6521" t="s">
        <v>89</v>
      </c>
      <c r="E6521" t="s">
        <v>41</v>
      </c>
      <c r="F6521" t="s">
        <v>42</v>
      </c>
      <c r="G6521">
        <v>4</v>
      </c>
      <c r="H6521">
        <v>2013</v>
      </c>
      <c r="I6521" t="s">
        <v>53</v>
      </c>
      <c r="J6521">
        <v>10.199999999999999</v>
      </c>
      <c r="K6521">
        <v>9.3699999999999992</v>
      </c>
      <c r="L6521">
        <v>11.09</v>
      </c>
      <c r="M6521">
        <v>480</v>
      </c>
      <c r="N6521">
        <v>4707</v>
      </c>
      <c r="O6521">
        <v>4.5643546458763797</v>
      </c>
    </row>
    <row r="6522" spans="1:15" x14ac:dyDescent="0.25">
      <c r="A6522" s="20" t="s">
        <v>6622</v>
      </c>
      <c r="B6522">
        <v>5</v>
      </c>
      <c r="C6522" t="s">
        <v>73</v>
      </c>
      <c r="D6522" t="s">
        <v>89</v>
      </c>
      <c r="E6522" t="s">
        <v>41</v>
      </c>
      <c r="F6522" t="s">
        <v>42</v>
      </c>
      <c r="G6522">
        <v>4</v>
      </c>
      <c r="H6522">
        <v>2013</v>
      </c>
      <c r="I6522" t="s">
        <v>54</v>
      </c>
      <c r="J6522">
        <v>12.8</v>
      </c>
      <c r="K6522">
        <v>10.45</v>
      </c>
      <c r="L6522">
        <v>15.56</v>
      </c>
      <c r="M6522">
        <v>84</v>
      </c>
      <c r="N6522">
        <v>657</v>
      </c>
      <c r="O6522">
        <v>10.910894511799601</v>
      </c>
    </row>
    <row r="6523" spans="1:15" x14ac:dyDescent="0.25">
      <c r="A6523" s="20" t="s">
        <v>6623</v>
      </c>
      <c r="B6523">
        <v>5</v>
      </c>
      <c r="C6523" t="s">
        <v>73</v>
      </c>
      <c r="D6523" t="s">
        <v>89</v>
      </c>
      <c r="E6523" t="s">
        <v>41</v>
      </c>
      <c r="F6523" t="s">
        <v>42</v>
      </c>
      <c r="G6523">
        <v>4</v>
      </c>
      <c r="H6523">
        <v>2013</v>
      </c>
      <c r="I6523" t="s">
        <v>55</v>
      </c>
      <c r="J6523">
        <v>11.3</v>
      </c>
      <c r="K6523">
        <v>10.54</v>
      </c>
      <c r="L6523">
        <v>12.07</v>
      </c>
      <c r="M6523">
        <v>748</v>
      </c>
      <c r="N6523">
        <v>6629</v>
      </c>
      <c r="O6523">
        <v>3.65636212063565</v>
      </c>
    </row>
    <row r="6524" spans="1:15" x14ac:dyDescent="0.25">
      <c r="A6524" s="20" t="s">
        <v>6624</v>
      </c>
      <c r="B6524">
        <v>5</v>
      </c>
      <c r="C6524" t="s">
        <v>73</v>
      </c>
      <c r="D6524" t="s">
        <v>89</v>
      </c>
      <c r="E6524" t="s">
        <v>41</v>
      </c>
      <c r="F6524" t="s">
        <v>42</v>
      </c>
      <c r="G6524">
        <v>4</v>
      </c>
      <c r="H6524">
        <v>2013</v>
      </c>
      <c r="I6524" t="s">
        <v>56</v>
      </c>
      <c r="J6524">
        <v>10.199999999999999</v>
      </c>
      <c r="K6524">
        <v>8.82</v>
      </c>
      <c r="L6524">
        <v>11.74</v>
      </c>
      <c r="M6524">
        <v>169</v>
      </c>
      <c r="N6524">
        <v>1659</v>
      </c>
      <c r="O6524">
        <v>7.6923076923076898</v>
      </c>
    </row>
    <row r="6525" spans="1:15" x14ac:dyDescent="0.25">
      <c r="A6525" s="20" t="s">
        <v>6625</v>
      </c>
      <c r="B6525">
        <v>5</v>
      </c>
      <c r="C6525" t="s">
        <v>73</v>
      </c>
      <c r="D6525" t="s">
        <v>89</v>
      </c>
      <c r="E6525" t="s">
        <v>41</v>
      </c>
      <c r="F6525" t="s">
        <v>42</v>
      </c>
      <c r="G6525">
        <v>4</v>
      </c>
      <c r="H6525">
        <v>2013</v>
      </c>
      <c r="I6525" t="s">
        <v>57</v>
      </c>
      <c r="J6525">
        <v>12.7</v>
      </c>
      <c r="K6525">
        <v>11.22</v>
      </c>
      <c r="L6525">
        <v>14.31</v>
      </c>
      <c r="M6525">
        <v>226</v>
      </c>
      <c r="N6525">
        <v>1782</v>
      </c>
      <c r="O6525">
        <v>6.65190105237739</v>
      </c>
    </row>
    <row r="6526" spans="1:15" x14ac:dyDescent="0.25">
      <c r="A6526" s="20" t="s">
        <v>6626</v>
      </c>
      <c r="B6526">
        <v>5</v>
      </c>
      <c r="C6526" t="s">
        <v>73</v>
      </c>
      <c r="D6526" t="s">
        <v>89</v>
      </c>
      <c r="E6526" t="s">
        <v>41</v>
      </c>
      <c r="F6526" t="s">
        <v>42</v>
      </c>
      <c r="G6526">
        <v>4</v>
      </c>
      <c r="H6526">
        <v>2013</v>
      </c>
      <c r="I6526" t="s">
        <v>58</v>
      </c>
      <c r="J6526">
        <v>11.2</v>
      </c>
      <c r="K6526">
        <v>10.66</v>
      </c>
      <c r="L6526">
        <v>11.69</v>
      </c>
      <c r="M6526">
        <v>1625</v>
      </c>
      <c r="N6526">
        <v>14556</v>
      </c>
      <c r="O6526">
        <v>2.4806946917841701</v>
      </c>
    </row>
    <row r="6527" spans="1:15" x14ac:dyDescent="0.25">
      <c r="A6527" s="20" t="s">
        <v>6627</v>
      </c>
      <c r="B6527">
        <v>5</v>
      </c>
      <c r="C6527" t="s">
        <v>73</v>
      </c>
      <c r="D6527" t="s">
        <v>89</v>
      </c>
      <c r="E6527" t="s">
        <v>41</v>
      </c>
      <c r="F6527" t="s">
        <v>42</v>
      </c>
      <c r="G6527">
        <v>4</v>
      </c>
      <c r="H6527">
        <v>2013</v>
      </c>
      <c r="I6527" t="s">
        <v>59</v>
      </c>
      <c r="J6527">
        <v>12.9</v>
      </c>
      <c r="K6527">
        <v>11.1</v>
      </c>
      <c r="L6527">
        <v>15</v>
      </c>
      <c r="M6527">
        <v>147</v>
      </c>
      <c r="N6527">
        <v>1137</v>
      </c>
      <c r="O6527">
        <v>8.2478609884232306</v>
      </c>
    </row>
    <row r="6528" spans="1:15" x14ac:dyDescent="0.25">
      <c r="A6528" s="20" t="s">
        <v>6628</v>
      </c>
      <c r="B6528">
        <v>5</v>
      </c>
      <c r="C6528" t="s">
        <v>73</v>
      </c>
      <c r="D6528" t="s">
        <v>89</v>
      </c>
      <c r="E6528" t="s">
        <v>41</v>
      </c>
      <c r="F6528" t="s">
        <v>42</v>
      </c>
      <c r="G6528">
        <v>4</v>
      </c>
      <c r="H6528">
        <v>2013</v>
      </c>
      <c r="I6528" t="s">
        <v>60</v>
      </c>
      <c r="J6528">
        <v>11.1</v>
      </c>
      <c r="K6528">
        <v>10.86</v>
      </c>
      <c r="L6528">
        <v>11.42</v>
      </c>
      <c r="M6528">
        <v>5401</v>
      </c>
      <c r="N6528">
        <v>48480</v>
      </c>
      <c r="O6528">
        <v>1.3607016498184099</v>
      </c>
    </row>
    <row r="6529" spans="1:15" x14ac:dyDescent="0.25">
      <c r="A6529" s="20" t="s">
        <v>6629</v>
      </c>
      <c r="B6529">
        <v>5</v>
      </c>
      <c r="C6529" t="s">
        <v>73</v>
      </c>
      <c r="D6529" t="s">
        <v>89</v>
      </c>
      <c r="E6529" t="s">
        <v>41</v>
      </c>
      <c r="F6529" t="s">
        <v>42</v>
      </c>
      <c r="G6529">
        <v>4</v>
      </c>
      <c r="H6529">
        <v>2013</v>
      </c>
      <c r="I6529" t="s">
        <v>61</v>
      </c>
      <c r="J6529">
        <v>11.5</v>
      </c>
      <c r="K6529">
        <v>8.73</v>
      </c>
      <c r="L6529">
        <v>15</v>
      </c>
      <c r="M6529">
        <v>46</v>
      </c>
      <c r="N6529">
        <v>400</v>
      </c>
      <c r="O6529">
        <v>14.7441956154897</v>
      </c>
    </row>
    <row r="6530" spans="1:15" x14ac:dyDescent="0.25">
      <c r="A6530" s="20" t="s">
        <v>6630</v>
      </c>
      <c r="B6530">
        <v>5</v>
      </c>
      <c r="C6530" t="s">
        <v>73</v>
      </c>
      <c r="D6530" t="s">
        <v>89</v>
      </c>
      <c r="E6530" t="s">
        <v>41</v>
      </c>
      <c r="F6530" t="s">
        <v>42</v>
      </c>
      <c r="G6530">
        <v>4</v>
      </c>
      <c r="H6530">
        <v>2013</v>
      </c>
      <c r="I6530" t="s">
        <v>43</v>
      </c>
      <c r="J6530">
        <v>11.1</v>
      </c>
      <c r="K6530">
        <v>10.199999999999999</v>
      </c>
      <c r="L6530">
        <v>12</v>
      </c>
      <c r="M6530">
        <v>516</v>
      </c>
      <c r="N6530">
        <v>4664</v>
      </c>
      <c r="O6530">
        <v>4.4022545316281203</v>
      </c>
    </row>
    <row r="6531" spans="1:15" x14ac:dyDescent="0.25">
      <c r="A6531" s="20" t="s">
        <v>6631</v>
      </c>
      <c r="B6531">
        <v>5</v>
      </c>
      <c r="C6531" t="s">
        <v>73</v>
      </c>
      <c r="D6531" t="s">
        <v>89</v>
      </c>
      <c r="E6531" t="s">
        <v>41</v>
      </c>
      <c r="F6531" t="s">
        <v>42</v>
      </c>
      <c r="G6531">
        <v>4</v>
      </c>
      <c r="H6531">
        <v>2013</v>
      </c>
      <c r="I6531" t="s">
        <v>62</v>
      </c>
      <c r="J6531">
        <v>9.1999999999999993</v>
      </c>
      <c r="K6531">
        <v>7.97</v>
      </c>
      <c r="L6531">
        <v>10.62</v>
      </c>
      <c r="M6531">
        <v>168</v>
      </c>
      <c r="N6531">
        <v>1824</v>
      </c>
      <c r="O6531">
        <v>7.7151674981046003</v>
      </c>
    </row>
    <row r="6532" spans="1:15" x14ac:dyDescent="0.25">
      <c r="A6532" s="20" t="s">
        <v>6632</v>
      </c>
      <c r="B6532">
        <v>5</v>
      </c>
      <c r="C6532" t="s">
        <v>73</v>
      </c>
      <c r="D6532" t="s">
        <v>89</v>
      </c>
      <c r="E6532" t="s">
        <v>41</v>
      </c>
      <c r="F6532" t="s">
        <v>42</v>
      </c>
      <c r="G6532">
        <v>4</v>
      </c>
      <c r="H6532">
        <v>2013</v>
      </c>
      <c r="I6532" t="s">
        <v>75</v>
      </c>
      <c r="J6532">
        <v>10.9</v>
      </c>
      <c r="K6532">
        <v>10.78</v>
      </c>
      <c r="L6532">
        <v>10.98</v>
      </c>
      <c r="M6532">
        <v>40019</v>
      </c>
      <c r="N6532">
        <v>367812</v>
      </c>
      <c r="O6532">
        <v>0.49988129228794898</v>
      </c>
    </row>
    <row r="6533" spans="1:15" x14ac:dyDescent="0.25">
      <c r="A6533" s="20" t="s">
        <v>6633</v>
      </c>
      <c r="B6533">
        <v>5</v>
      </c>
      <c r="C6533" t="s">
        <v>73</v>
      </c>
      <c r="D6533" t="s">
        <v>89</v>
      </c>
      <c r="E6533" t="s">
        <v>41</v>
      </c>
      <c r="F6533" t="s">
        <v>42</v>
      </c>
      <c r="G6533">
        <v>4</v>
      </c>
      <c r="H6533">
        <v>2013</v>
      </c>
      <c r="I6533" t="s">
        <v>45</v>
      </c>
      <c r="J6533">
        <v>9.5</v>
      </c>
      <c r="K6533">
        <v>9.0399999999999991</v>
      </c>
      <c r="L6533">
        <v>9.99</v>
      </c>
      <c r="M6533">
        <v>1386</v>
      </c>
      <c r="N6533">
        <v>14587</v>
      </c>
      <c r="O6533">
        <v>2.6860765467512699</v>
      </c>
    </row>
    <row r="6534" spans="1:15" x14ac:dyDescent="0.25">
      <c r="A6534" s="20" t="s">
        <v>6634</v>
      </c>
      <c r="B6534">
        <v>5</v>
      </c>
      <c r="C6534" t="s">
        <v>73</v>
      </c>
      <c r="D6534" t="s">
        <v>89</v>
      </c>
      <c r="E6534" t="s">
        <v>41</v>
      </c>
      <c r="F6534" t="s">
        <v>42</v>
      </c>
      <c r="G6534">
        <v>4</v>
      </c>
      <c r="H6534">
        <v>2013</v>
      </c>
      <c r="I6534" t="s">
        <v>46</v>
      </c>
      <c r="J6534">
        <v>12.7</v>
      </c>
      <c r="K6534">
        <v>12.34</v>
      </c>
      <c r="L6534">
        <v>13.15</v>
      </c>
      <c r="M6534">
        <v>3284</v>
      </c>
      <c r="N6534">
        <v>25780</v>
      </c>
      <c r="O6534">
        <v>1.74501203189944</v>
      </c>
    </row>
    <row r="6535" spans="1:15" x14ac:dyDescent="0.25">
      <c r="A6535" s="20" t="s">
        <v>6635</v>
      </c>
      <c r="B6535">
        <v>5</v>
      </c>
      <c r="C6535" t="s">
        <v>73</v>
      </c>
      <c r="D6535" t="s">
        <v>89</v>
      </c>
      <c r="E6535" t="s">
        <v>41</v>
      </c>
      <c r="F6535" t="s">
        <v>42</v>
      </c>
      <c r="G6535">
        <v>4</v>
      </c>
      <c r="H6535">
        <v>2013</v>
      </c>
      <c r="I6535" t="s">
        <v>47</v>
      </c>
      <c r="J6535">
        <v>10.3</v>
      </c>
      <c r="K6535">
        <v>10.18</v>
      </c>
      <c r="L6535">
        <v>10.49</v>
      </c>
      <c r="M6535">
        <v>14716</v>
      </c>
      <c r="N6535">
        <v>142410</v>
      </c>
      <c r="O6535">
        <v>0.82433760174616699</v>
      </c>
    </row>
    <row r="6536" spans="1:15" x14ac:dyDescent="0.25">
      <c r="A6536" s="20" t="s">
        <v>6636</v>
      </c>
      <c r="B6536">
        <v>5</v>
      </c>
      <c r="C6536" t="s">
        <v>73</v>
      </c>
      <c r="D6536" t="s">
        <v>89</v>
      </c>
      <c r="E6536" t="s">
        <v>41</v>
      </c>
      <c r="F6536" t="s">
        <v>42</v>
      </c>
      <c r="G6536">
        <v>4</v>
      </c>
      <c r="H6536">
        <v>2013</v>
      </c>
      <c r="I6536" t="s">
        <v>48</v>
      </c>
      <c r="J6536">
        <v>9.1</v>
      </c>
      <c r="K6536">
        <v>8.43</v>
      </c>
      <c r="L6536">
        <v>9.7799999999999994</v>
      </c>
      <c r="M6536">
        <v>634</v>
      </c>
      <c r="N6536">
        <v>6982</v>
      </c>
      <c r="O6536">
        <v>3.9715073539476902</v>
      </c>
    </row>
    <row r="6537" spans="1:15" x14ac:dyDescent="0.25">
      <c r="A6537" s="20" t="s">
        <v>6637</v>
      </c>
      <c r="B6537">
        <v>5</v>
      </c>
      <c r="C6537" t="s">
        <v>73</v>
      </c>
      <c r="D6537" t="s">
        <v>89</v>
      </c>
      <c r="E6537" t="s">
        <v>41</v>
      </c>
      <c r="F6537" t="s">
        <v>42</v>
      </c>
      <c r="G6537">
        <v>4</v>
      </c>
      <c r="H6537">
        <v>2013</v>
      </c>
      <c r="I6537" t="s">
        <v>49</v>
      </c>
      <c r="J6537">
        <v>12.5</v>
      </c>
      <c r="K6537">
        <v>11.93</v>
      </c>
      <c r="L6537">
        <v>13</v>
      </c>
      <c r="M6537">
        <v>1801</v>
      </c>
      <c r="N6537">
        <v>14460</v>
      </c>
      <c r="O6537">
        <v>2.3563681481313701</v>
      </c>
    </row>
    <row r="6538" spans="1:15" x14ac:dyDescent="0.25">
      <c r="A6538" s="20" t="s">
        <v>6638</v>
      </c>
      <c r="B6538">
        <v>5</v>
      </c>
      <c r="C6538" t="s">
        <v>73</v>
      </c>
      <c r="D6538" t="s">
        <v>89</v>
      </c>
      <c r="E6538" t="s">
        <v>41</v>
      </c>
      <c r="F6538" t="s">
        <v>42</v>
      </c>
      <c r="G6538">
        <v>4</v>
      </c>
      <c r="H6538">
        <v>2013</v>
      </c>
      <c r="I6538" t="s">
        <v>50</v>
      </c>
      <c r="J6538">
        <v>10</v>
      </c>
      <c r="K6538">
        <v>9.11</v>
      </c>
      <c r="L6538">
        <v>10.99</v>
      </c>
      <c r="M6538">
        <v>394</v>
      </c>
      <c r="N6538">
        <v>3935</v>
      </c>
      <c r="O6538">
        <v>5.0379272185987798</v>
      </c>
    </row>
    <row r="6539" spans="1:15" x14ac:dyDescent="0.25">
      <c r="A6539" s="20" t="s">
        <v>6639</v>
      </c>
      <c r="B6539">
        <v>5</v>
      </c>
      <c r="C6539" t="s">
        <v>73</v>
      </c>
      <c r="D6539" t="s">
        <v>89</v>
      </c>
      <c r="E6539" t="s">
        <v>41</v>
      </c>
      <c r="F6539" t="s">
        <v>42</v>
      </c>
      <c r="G6539">
        <v>4</v>
      </c>
      <c r="H6539">
        <v>2013</v>
      </c>
      <c r="I6539" t="s">
        <v>51</v>
      </c>
      <c r="J6539">
        <v>12.1</v>
      </c>
      <c r="K6539">
        <v>11.3</v>
      </c>
      <c r="L6539">
        <v>12.96</v>
      </c>
      <c r="M6539">
        <v>715</v>
      </c>
      <c r="N6539">
        <v>5907</v>
      </c>
      <c r="O6539">
        <v>3.73978796003383</v>
      </c>
    </row>
    <row r="6540" spans="1:15" x14ac:dyDescent="0.25">
      <c r="A6540" s="20" t="s">
        <v>6640</v>
      </c>
      <c r="B6540">
        <v>5</v>
      </c>
      <c r="C6540" t="s">
        <v>73</v>
      </c>
      <c r="D6540" t="s">
        <v>89</v>
      </c>
      <c r="E6540" t="s">
        <v>33</v>
      </c>
      <c r="F6540" t="s">
        <v>35</v>
      </c>
      <c r="G6540">
        <v>5</v>
      </c>
      <c r="H6540">
        <v>2013</v>
      </c>
      <c r="I6540" t="s">
        <v>34</v>
      </c>
      <c r="J6540">
        <v>7.2</v>
      </c>
      <c r="K6540">
        <v>7</v>
      </c>
      <c r="L6540">
        <v>7.31</v>
      </c>
      <c r="M6540">
        <v>7353</v>
      </c>
      <c r="N6540">
        <v>102788</v>
      </c>
      <c r="O6540">
        <v>1.1661857142355301</v>
      </c>
    </row>
    <row r="6541" spans="1:15" x14ac:dyDescent="0.25">
      <c r="A6541" s="20" t="s">
        <v>6641</v>
      </c>
      <c r="B6541">
        <v>5</v>
      </c>
      <c r="C6541" t="s">
        <v>73</v>
      </c>
      <c r="D6541" t="s">
        <v>89</v>
      </c>
      <c r="E6541" t="s">
        <v>33</v>
      </c>
      <c r="F6541" t="s">
        <v>35</v>
      </c>
      <c r="G6541">
        <v>5</v>
      </c>
      <c r="H6541">
        <v>2013</v>
      </c>
      <c r="I6541" t="s">
        <v>52</v>
      </c>
      <c r="J6541">
        <v>7.4</v>
      </c>
      <c r="K6541">
        <v>6.55</v>
      </c>
      <c r="L6541">
        <v>8.2899999999999991</v>
      </c>
      <c r="M6541">
        <v>256</v>
      </c>
      <c r="N6541">
        <v>3473</v>
      </c>
      <c r="O6541">
        <v>6.25</v>
      </c>
    </row>
    <row r="6542" spans="1:15" x14ac:dyDescent="0.25">
      <c r="A6542" s="20" t="s">
        <v>6642</v>
      </c>
      <c r="B6542">
        <v>5</v>
      </c>
      <c r="C6542" t="s">
        <v>73</v>
      </c>
      <c r="D6542" t="s">
        <v>89</v>
      </c>
      <c r="E6542" t="s">
        <v>33</v>
      </c>
      <c r="F6542" t="s">
        <v>35</v>
      </c>
      <c r="G6542">
        <v>5</v>
      </c>
      <c r="H6542">
        <v>2013</v>
      </c>
      <c r="I6542" t="s">
        <v>53</v>
      </c>
      <c r="J6542">
        <v>7.8</v>
      </c>
      <c r="K6542">
        <v>6.99</v>
      </c>
      <c r="L6542">
        <v>8.7899999999999991</v>
      </c>
      <c r="M6542">
        <v>269</v>
      </c>
      <c r="N6542">
        <v>3431</v>
      </c>
      <c r="O6542">
        <v>6.0971076084969198</v>
      </c>
    </row>
    <row r="6543" spans="1:15" x14ac:dyDescent="0.25">
      <c r="A6543" s="20" t="s">
        <v>6643</v>
      </c>
      <c r="B6543">
        <v>5</v>
      </c>
      <c r="C6543" t="s">
        <v>73</v>
      </c>
      <c r="D6543" t="s">
        <v>89</v>
      </c>
      <c r="E6543" t="s">
        <v>33</v>
      </c>
      <c r="F6543" t="s">
        <v>35</v>
      </c>
      <c r="G6543">
        <v>5</v>
      </c>
      <c r="H6543">
        <v>2013</v>
      </c>
      <c r="I6543" t="s">
        <v>54</v>
      </c>
      <c r="J6543">
        <v>7.6</v>
      </c>
      <c r="K6543">
        <v>6.09</v>
      </c>
      <c r="L6543">
        <v>9.32</v>
      </c>
      <c r="M6543">
        <v>78</v>
      </c>
      <c r="N6543">
        <v>1033</v>
      </c>
      <c r="O6543">
        <v>11.322770341446001</v>
      </c>
    </row>
    <row r="6544" spans="1:15" x14ac:dyDescent="0.25">
      <c r="A6544" s="20" t="s">
        <v>6644</v>
      </c>
      <c r="B6544">
        <v>5</v>
      </c>
      <c r="C6544" t="s">
        <v>73</v>
      </c>
      <c r="D6544" t="s">
        <v>89</v>
      </c>
      <c r="E6544" t="s">
        <v>33</v>
      </c>
      <c r="F6544" t="s">
        <v>35</v>
      </c>
      <c r="G6544">
        <v>5</v>
      </c>
      <c r="H6544">
        <v>2013</v>
      </c>
      <c r="I6544" t="s">
        <v>55</v>
      </c>
      <c r="J6544">
        <v>7.2</v>
      </c>
      <c r="K6544">
        <v>6.64</v>
      </c>
      <c r="L6544">
        <v>7.72</v>
      </c>
      <c r="M6544">
        <v>629</v>
      </c>
      <c r="N6544">
        <v>8787</v>
      </c>
      <c r="O6544">
        <v>3.9872611141444998</v>
      </c>
    </row>
    <row r="6545" spans="1:15" x14ac:dyDescent="0.25">
      <c r="A6545" s="20" t="s">
        <v>6645</v>
      </c>
      <c r="B6545">
        <v>5</v>
      </c>
      <c r="C6545" t="s">
        <v>73</v>
      </c>
      <c r="D6545" t="s">
        <v>89</v>
      </c>
      <c r="E6545" t="s">
        <v>33</v>
      </c>
      <c r="F6545" t="s">
        <v>35</v>
      </c>
      <c r="G6545">
        <v>5</v>
      </c>
      <c r="H6545">
        <v>2013</v>
      </c>
      <c r="I6545" t="s">
        <v>56</v>
      </c>
      <c r="J6545">
        <v>5.7</v>
      </c>
      <c r="K6545">
        <v>4.3499999999999996</v>
      </c>
      <c r="L6545">
        <v>7.51</v>
      </c>
      <c r="M6545">
        <v>48</v>
      </c>
      <c r="N6545">
        <v>838</v>
      </c>
      <c r="O6545">
        <v>14.433756729740599</v>
      </c>
    </row>
    <row r="6546" spans="1:15" x14ac:dyDescent="0.25">
      <c r="A6546" s="20" t="s">
        <v>6646</v>
      </c>
      <c r="B6546">
        <v>5</v>
      </c>
      <c r="C6546" t="s">
        <v>73</v>
      </c>
      <c r="D6546" t="s">
        <v>89</v>
      </c>
      <c r="E6546" t="s">
        <v>33</v>
      </c>
      <c r="F6546" t="s">
        <v>35</v>
      </c>
      <c r="G6546">
        <v>5</v>
      </c>
      <c r="H6546">
        <v>2013</v>
      </c>
      <c r="I6546" t="s">
        <v>57</v>
      </c>
      <c r="J6546">
        <v>8.1999999999999993</v>
      </c>
      <c r="K6546">
        <v>7.29</v>
      </c>
      <c r="L6546">
        <v>9.25</v>
      </c>
      <c r="M6546">
        <v>249</v>
      </c>
      <c r="N6546">
        <v>3029</v>
      </c>
      <c r="O6546">
        <v>6.3372425052447801</v>
      </c>
    </row>
    <row r="6547" spans="1:15" x14ac:dyDescent="0.25">
      <c r="A6547" s="20" t="s">
        <v>6647</v>
      </c>
      <c r="B6547">
        <v>5</v>
      </c>
      <c r="C6547" t="s">
        <v>73</v>
      </c>
      <c r="D6547" t="s">
        <v>89</v>
      </c>
      <c r="E6547" t="s">
        <v>33</v>
      </c>
      <c r="F6547" t="s">
        <v>35</v>
      </c>
      <c r="G6547">
        <v>5</v>
      </c>
      <c r="H6547">
        <v>2013</v>
      </c>
      <c r="I6547" t="s">
        <v>58</v>
      </c>
      <c r="J6547">
        <v>7.7</v>
      </c>
      <c r="K6547">
        <v>7.38</v>
      </c>
      <c r="L6547">
        <v>8.08</v>
      </c>
      <c r="M6547">
        <v>1726</v>
      </c>
      <c r="N6547">
        <v>22339</v>
      </c>
      <c r="O6547">
        <v>2.4070194759954799</v>
      </c>
    </row>
    <row r="6548" spans="1:15" x14ac:dyDescent="0.25">
      <c r="A6548" s="20" t="s">
        <v>6648</v>
      </c>
      <c r="B6548">
        <v>5</v>
      </c>
      <c r="C6548" t="s">
        <v>73</v>
      </c>
      <c r="D6548" t="s">
        <v>89</v>
      </c>
      <c r="E6548" t="s">
        <v>33</v>
      </c>
      <c r="F6548" t="s">
        <v>35</v>
      </c>
      <c r="G6548">
        <v>5</v>
      </c>
      <c r="H6548">
        <v>2013</v>
      </c>
      <c r="I6548" t="s">
        <v>59</v>
      </c>
      <c r="J6548">
        <v>8.5</v>
      </c>
      <c r="K6548">
        <v>6.66</v>
      </c>
      <c r="L6548">
        <v>10.71</v>
      </c>
      <c r="M6548">
        <v>62</v>
      </c>
      <c r="N6548">
        <v>732</v>
      </c>
      <c r="O6548">
        <v>12.700012700019</v>
      </c>
    </row>
    <row r="6549" spans="1:15" x14ac:dyDescent="0.25">
      <c r="A6549" s="20" t="s">
        <v>6649</v>
      </c>
      <c r="B6549">
        <v>5</v>
      </c>
      <c r="C6549" t="s">
        <v>73</v>
      </c>
      <c r="D6549" t="s">
        <v>89</v>
      </c>
      <c r="E6549" t="s">
        <v>33</v>
      </c>
      <c r="F6549" t="s">
        <v>35</v>
      </c>
      <c r="G6549">
        <v>5</v>
      </c>
      <c r="H6549">
        <v>2013</v>
      </c>
      <c r="I6549" t="s">
        <v>60</v>
      </c>
      <c r="J6549">
        <v>6.3</v>
      </c>
      <c r="K6549">
        <v>6.14</v>
      </c>
      <c r="L6549">
        <v>6.46</v>
      </c>
      <c r="M6549">
        <v>5454</v>
      </c>
      <c r="N6549">
        <v>86565</v>
      </c>
      <c r="O6549">
        <v>1.35407410617065</v>
      </c>
    </row>
    <row r="6550" spans="1:15" x14ac:dyDescent="0.25">
      <c r="A6550" s="20" t="s">
        <v>6650</v>
      </c>
      <c r="B6550">
        <v>5</v>
      </c>
      <c r="C6550" t="s">
        <v>73</v>
      </c>
      <c r="D6550" t="s">
        <v>89</v>
      </c>
      <c r="E6550" t="s">
        <v>33</v>
      </c>
      <c r="F6550" t="s">
        <v>35</v>
      </c>
      <c r="G6550">
        <v>5</v>
      </c>
      <c r="H6550">
        <v>2013</v>
      </c>
      <c r="I6550" t="s">
        <v>61</v>
      </c>
      <c r="J6550">
        <v>6.7</v>
      </c>
      <c r="K6550">
        <v>4.8</v>
      </c>
      <c r="L6550">
        <v>9.34</v>
      </c>
      <c r="M6550">
        <v>32</v>
      </c>
      <c r="N6550">
        <v>476</v>
      </c>
      <c r="O6550">
        <v>17.677669529663699</v>
      </c>
    </row>
    <row r="6551" spans="1:15" x14ac:dyDescent="0.25">
      <c r="A6551" s="20" t="s">
        <v>6651</v>
      </c>
      <c r="B6551">
        <v>5</v>
      </c>
      <c r="C6551" t="s">
        <v>73</v>
      </c>
      <c r="D6551" t="s">
        <v>89</v>
      </c>
      <c r="E6551" t="s">
        <v>33</v>
      </c>
      <c r="F6551" t="s">
        <v>35</v>
      </c>
      <c r="G6551">
        <v>5</v>
      </c>
      <c r="H6551">
        <v>2013</v>
      </c>
      <c r="I6551" t="s">
        <v>43</v>
      </c>
      <c r="J6551">
        <v>8.9</v>
      </c>
      <c r="K6551">
        <v>8.3000000000000007</v>
      </c>
      <c r="L6551">
        <v>9.6</v>
      </c>
      <c r="M6551">
        <v>661</v>
      </c>
      <c r="N6551">
        <v>7400</v>
      </c>
      <c r="O6551">
        <v>3.8895492079220699</v>
      </c>
    </row>
    <row r="6552" spans="1:15" x14ac:dyDescent="0.25">
      <c r="A6552" s="20" t="s">
        <v>6652</v>
      </c>
      <c r="B6552">
        <v>5</v>
      </c>
      <c r="C6552" t="s">
        <v>73</v>
      </c>
      <c r="D6552" t="s">
        <v>89</v>
      </c>
      <c r="E6552" t="s">
        <v>33</v>
      </c>
      <c r="F6552" t="s">
        <v>35</v>
      </c>
      <c r="G6552">
        <v>5</v>
      </c>
      <c r="H6552">
        <v>2013</v>
      </c>
      <c r="I6552" t="s">
        <v>62</v>
      </c>
      <c r="J6552">
        <v>7.6</v>
      </c>
      <c r="K6552">
        <v>6.33</v>
      </c>
      <c r="L6552">
        <v>9.19</v>
      </c>
      <c r="M6552">
        <v>102</v>
      </c>
      <c r="N6552">
        <v>1335</v>
      </c>
      <c r="O6552">
        <v>9.9014754297667409</v>
      </c>
    </row>
    <row r="6553" spans="1:15" x14ac:dyDescent="0.25">
      <c r="A6553" s="20" t="s">
        <v>6653</v>
      </c>
      <c r="B6553">
        <v>5</v>
      </c>
      <c r="C6553" t="s">
        <v>73</v>
      </c>
      <c r="D6553" t="s">
        <v>89</v>
      </c>
      <c r="E6553" t="s">
        <v>33</v>
      </c>
      <c r="F6553" t="s">
        <v>35</v>
      </c>
      <c r="G6553">
        <v>5</v>
      </c>
      <c r="H6553">
        <v>2013</v>
      </c>
      <c r="I6553" t="s">
        <v>75</v>
      </c>
      <c r="J6553">
        <v>7.4</v>
      </c>
      <c r="K6553">
        <v>7.37</v>
      </c>
      <c r="L6553">
        <v>7.53</v>
      </c>
      <c r="M6553">
        <v>32142</v>
      </c>
      <c r="N6553">
        <v>431551</v>
      </c>
      <c r="O6553">
        <v>0.55778078814947396</v>
      </c>
    </row>
    <row r="6554" spans="1:15" x14ac:dyDescent="0.25">
      <c r="A6554" s="20" t="s">
        <v>6654</v>
      </c>
      <c r="B6554">
        <v>5</v>
      </c>
      <c r="C6554" t="s">
        <v>73</v>
      </c>
      <c r="D6554" t="s">
        <v>89</v>
      </c>
      <c r="E6554" t="s">
        <v>33</v>
      </c>
      <c r="F6554" t="s">
        <v>35</v>
      </c>
      <c r="G6554">
        <v>5</v>
      </c>
      <c r="H6554">
        <v>2013</v>
      </c>
      <c r="I6554" t="s">
        <v>45</v>
      </c>
      <c r="J6554">
        <v>5.9</v>
      </c>
      <c r="K6554">
        <v>5.61</v>
      </c>
      <c r="L6554">
        <v>6.15</v>
      </c>
      <c r="M6554">
        <v>1756</v>
      </c>
      <c r="N6554">
        <v>29899</v>
      </c>
      <c r="O6554">
        <v>2.3863697995167401</v>
      </c>
    </row>
    <row r="6555" spans="1:15" x14ac:dyDescent="0.25">
      <c r="A6555" s="20" t="s">
        <v>6655</v>
      </c>
      <c r="B6555">
        <v>5</v>
      </c>
      <c r="C6555" t="s">
        <v>73</v>
      </c>
      <c r="D6555" t="s">
        <v>89</v>
      </c>
      <c r="E6555" t="s">
        <v>33</v>
      </c>
      <c r="F6555" t="s">
        <v>35</v>
      </c>
      <c r="G6555">
        <v>5</v>
      </c>
      <c r="H6555">
        <v>2013</v>
      </c>
      <c r="I6555" t="s">
        <v>46</v>
      </c>
      <c r="J6555">
        <v>9.1</v>
      </c>
      <c r="K6555">
        <v>8.75</v>
      </c>
      <c r="L6555">
        <v>9.41</v>
      </c>
      <c r="M6555">
        <v>2648</v>
      </c>
      <c r="N6555">
        <v>29182</v>
      </c>
      <c r="O6555">
        <v>1.9433051858411801</v>
      </c>
    </row>
    <row r="6556" spans="1:15" x14ac:dyDescent="0.25">
      <c r="A6556" s="20" t="s">
        <v>6656</v>
      </c>
      <c r="B6556">
        <v>5</v>
      </c>
      <c r="C6556" t="s">
        <v>73</v>
      </c>
      <c r="D6556" t="s">
        <v>89</v>
      </c>
      <c r="E6556" t="s">
        <v>33</v>
      </c>
      <c r="F6556" t="s">
        <v>35</v>
      </c>
      <c r="G6556">
        <v>5</v>
      </c>
      <c r="H6556">
        <v>2013</v>
      </c>
      <c r="I6556" t="s">
        <v>47</v>
      </c>
      <c r="J6556">
        <v>8.3000000000000007</v>
      </c>
      <c r="K6556">
        <v>8.1300000000000008</v>
      </c>
      <c r="L6556">
        <v>8.4700000000000006</v>
      </c>
      <c r="M6556">
        <v>8365</v>
      </c>
      <c r="N6556">
        <v>100860</v>
      </c>
      <c r="O6556">
        <v>1.0933696824052099</v>
      </c>
    </row>
    <row r="6557" spans="1:15" x14ac:dyDescent="0.25">
      <c r="A6557" s="20" t="s">
        <v>6657</v>
      </c>
      <c r="B6557">
        <v>5</v>
      </c>
      <c r="C6557" t="s">
        <v>73</v>
      </c>
      <c r="D6557" t="s">
        <v>89</v>
      </c>
      <c r="E6557" t="s">
        <v>33</v>
      </c>
      <c r="F6557" t="s">
        <v>35</v>
      </c>
      <c r="G6557">
        <v>5</v>
      </c>
      <c r="H6557">
        <v>2013</v>
      </c>
      <c r="I6557" t="s">
        <v>48</v>
      </c>
      <c r="J6557">
        <v>7.6</v>
      </c>
      <c r="K6557">
        <v>6.9</v>
      </c>
      <c r="L6557">
        <v>8.44</v>
      </c>
      <c r="M6557">
        <v>351</v>
      </c>
      <c r="N6557">
        <v>4598</v>
      </c>
      <c r="O6557">
        <v>5.3376051268362401</v>
      </c>
    </row>
    <row r="6558" spans="1:15" x14ac:dyDescent="0.25">
      <c r="A6558" s="20" t="s">
        <v>6658</v>
      </c>
      <c r="B6558">
        <v>5</v>
      </c>
      <c r="C6558" t="s">
        <v>73</v>
      </c>
      <c r="D6558" t="s">
        <v>89</v>
      </c>
      <c r="E6558" t="s">
        <v>33</v>
      </c>
      <c r="F6558" t="s">
        <v>35</v>
      </c>
      <c r="G6558">
        <v>5</v>
      </c>
      <c r="H6558">
        <v>2013</v>
      </c>
      <c r="I6558" t="s">
        <v>49</v>
      </c>
      <c r="J6558">
        <v>9.1999999999999993</v>
      </c>
      <c r="K6558">
        <v>8.6999999999999993</v>
      </c>
      <c r="L6558">
        <v>9.68</v>
      </c>
      <c r="M6558">
        <v>1207</v>
      </c>
      <c r="N6558">
        <v>13149</v>
      </c>
      <c r="O6558">
        <v>2.8783683125170199</v>
      </c>
    </row>
    <row r="6559" spans="1:15" x14ac:dyDescent="0.25">
      <c r="A6559" s="20" t="s">
        <v>6659</v>
      </c>
      <c r="B6559">
        <v>5</v>
      </c>
      <c r="C6559" t="s">
        <v>73</v>
      </c>
      <c r="D6559" t="s">
        <v>89</v>
      </c>
      <c r="E6559" t="s">
        <v>33</v>
      </c>
      <c r="F6559" t="s">
        <v>35</v>
      </c>
      <c r="G6559">
        <v>5</v>
      </c>
      <c r="H6559">
        <v>2013</v>
      </c>
      <c r="I6559" t="s">
        <v>50</v>
      </c>
      <c r="J6559">
        <v>6.1</v>
      </c>
      <c r="K6559">
        <v>5.4</v>
      </c>
      <c r="L6559">
        <v>6.88</v>
      </c>
      <c r="M6559">
        <v>245</v>
      </c>
      <c r="N6559">
        <v>4018</v>
      </c>
      <c r="O6559">
        <v>6.3887656499994003</v>
      </c>
    </row>
    <row r="6560" spans="1:15" x14ac:dyDescent="0.25">
      <c r="A6560" s="20" t="s">
        <v>6660</v>
      </c>
      <c r="B6560">
        <v>5</v>
      </c>
      <c r="C6560" t="s">
        <v>73</v>
      </c>
      <c r="D6560" t="s">
        <v>89</v>
      </c>
      <c r="E6560" t="s">
        <v>33</v>
      </c>
      <c r="F6560" t="s">
        <v>35</v>
      </c>
      <c r="G6560">
        <v>5</v>
      </c>
      <c r="H6560">
        <v>2013</v>
      </c>
      <c r="I6560" t="s">
        <v>51</v>
      </c>
      <c r="J6560">
        <v>8.5</v>
      </c>
      <c r="K6560">
        <v>7.94</v>
      </c>
      <c r="L6560">
        <v>9.19</v>
      </c>
      <c r="M6560">
        <v>651</v>
      </c>
      <c r="N6560">
        <v>7619</v>
      </c>
      <c r="O6560">
        <v>3.9193090083481001</v>
      </c>
    </row>
    <row r="6561" spans="1:15" x14ac:dyDescent="0.25">
      <c r="A6561" s="20" t="s">
        <v>6661</v>
      </c>
      <c r="B6561">
        <v>5</v>
      </c>
      <c r="C6561" t="s">
        <v>73</v>
      </c>
      <c r="D6561" t="s">
        <v>89</v>
      </c>
      <c r="E6561" t="s">
        <v>39</v>
      </c>
      <c r="F6561" t="s">
        <v>40</v>
      </c>
      <c r="G6561">
        <v>6</v>
      </c>
      <c r="H6561">
        <v>2013</v>
      </c>
      <c r="I6561" t="s">
        <v>34</v>
      </c>
      <c r="J6561">
        <v>9.8000000000000007</v>
      </c>
      <c r="K6561">
        <v>9.68</v>
      </c>
      <c r="L6561">
        <v>9.93</v>
      </c>
      <c r="M6561">
        <v>21541</v>
      </c>
      <c r="N6561">
        <v>219760</v>
      </c>
      <c r="O6561">
        <v>0.68134499436502105</v>
      </c>
    </row>
    <row r="6562" spans="1:15" x14ac:dyDescent="0.25">
      <c r="A6562" s="20" t="s">
        <v>6662</v>
      </c>
      <c r="B6562">
        <v>5</v>
      </c>
      <c r="C6562" t="s">
        <v>73</v>
      </c>
      <c r="D6562" t="s">
        <v>89</v>
      </c>
      <c r="E6562" t="s">
        <v>39</v>
      </c>
      <c r="F6562" t="s">
        <v>40</v>
      </c>
      <c r="G6562">
        <v>6</v>
      </c>
      <c r="H6562">
        <v>2013</v>
      </c>
      <c r="I6562" t="s">
        <v>52</v>
      </c>
      <c r="J6562">
        <v>9.4</v>
      </c>
      <c r="K6562">
        <v>9.27</v>
      </c>
      <c r="L6562">
        <v>9.6</v>
      </c>
      <c r="M6562">
        <v>11404</v>
      </c>
      <c r="N6562">
        <v>120869</v>
      </c>
      <c r="O6562">
        <v>0.93642154150911905</v>
      </c>
    </row>
    <row r="6563" spans="1:15" x14ac:dyDescent="0.25">
      <c r="A6563" s="20" t="s">
        <v>6663</v>
      </c>
      <c r="B6563">
        <v>5</v>
      </c>
      <c r="C6563" t="s">
        <v>73</v>
      </c>
      <c r="D6563" t="s">
        <v>89</v>
      </c>
      <c r="E6563" t="s">
        <v>39</v>
      </c>
      <c r="F6563" t="s">
        <v>40</v>
      </c>
      <c r="G6563">
        <v>6</v>
      </c>
      <c r="H6563">
        <v>2013</v>
      </c>
      <c r="I6563" t="s">
        <v>53</v>
      </c>
      <c r="J6563">
        <v>9.3000000000000007</v>
      </c>
      <c r="K6563">
        <v>9.09</v>
      </c>
      <c r="L6563">
        <v>9.4600000000000009</v>
      </c>
      <c r="M6563">
        <v>9106</v>
      </c>
      <c r="N6563">
        <v>98207</v>
      </c>
      <c r="O6563">
        <v>1.0479394191157301</v>
      </c>
    </row>
    <row r="6564" spans="1:15" x14ac:dyDescent="0.25">
      <c r="A6564" s="20" t="s">
        <v>6664</v>
      </c>
      <c r="B6564">
        <v>5</v>
      </c>
      <c r="C6564" t="s">
        <v>73</v>
      </c>
      <c r="D6564" t="s">
        <v>89</v>
      </c>
      <c r="E6564" t="s">
        <v>39</v>
      </c>
      <c r="F6564" t="s">
        <v>40</v>
      </c>
      <c r="G6564">
        <v>6</v>
      </c>
      <c r="H6564">
        <v>2013</v>
      </c>
      <c r="I6564" t="s">
        <v>54</v>
      </c>
      <c r="J6564">
        <v>10.3</v>
      </c>
      <c r="K6564">
        <v>10.06</v>
      </c>
      <c r="L6564">
        <v>10.58</v>
      </c>
      <c r="M6564">
        <v>5290</v>
      </c>
      <c r="N6564">
        <v>51268</v>
      </c>
      <c r="O6564">
        <v>1.3749033305079901</v>
      </c>
    </row>
    <row r="6565" spans="1:15" x14ac:dyDescent="0.25">
      <c r="A6565" s="20" t="s">
        <v>6665</v>
      </c>
      <c r="B6565">
        <v>5</v>
      </c>
      <c r="C6565" t="s">
        <v>73</v>
      </c>
      <c r="D6565" t="s">
        <v>89</v>
      </c>
      <c r="E6565" t="s">
        <v>39</v>
      </c>
      <c r="F6565" t="s">
        <v>40</v>
      </c>
      <c r="G6565">
        <v>6</v>
      </c>
      <c r="H6565">
        <v>2013</v>
      </c>
      <c r="I6565" t="s">
        <v>55</v>
      </c>
      <c r="J6565">
        <v>9.4</v>
      </c>
      <c r="K6565">
        <v>9.31</v>
      </c>
      <c r="L6565">
        <v>9.5399999999999991</v>
      </c>
      <c r="M6565">
        <v>23640</v>
      </c>
      <c r="N6565">
        <v>250809</v>
      </c>
      <c r="O6565">
        <v>0.65039360723460504</v>
      </c>
    </row>
    <row r="6566" spans="1:15" x14ac:dyDescent="0.25">
      <c r="A6566" s="20" t="s">
        <v>6666</v>
      </c>
      <c r="B6566">
        <v>5</v>
      </c>
      <c r="C6566" t="s">
        <v>73</v>
      </c>
      <c r="D6566" t="s">
        <v>89</v>
      </c>
      <c r="E6566" t="s">
        <v>39</v>
      </c>
      <c r="F6566" t="s">
        <v>40</v>
      </c>
      <c r="G6566">
        <v>6</v>
      </c>
      <c r="H6566">
        <v>2013</v>
      </c>
      <c r="I6566" t="s">
        <v>56</v>
      </c>
      <c r="J6566">
        <v>8.9</v>
      </c>
      <c r="K6566">
        <v>8.49</v>
      </c>
      <c r="L6566">
        <v>9.26</v>
      </c>
      <c r="M6566">
        <v>1866</v>
      </c>
      <c r="N6566">
        <v>21040</v>
      </c>
      <c r="O6566">
        <v>2.3149636727176</v>
      </c>
    </row>
    <row r="6567" spans="1:15" x14ac:dyDescent="0.25">
      <c r="A6567" s="20" t="s">
        <v>6667</v>
      </c>
      <c r="B6567">
        <v>5</v>
      </c>
      <c r="C6567" t="s">
        <v>73</v>
      </c>
      <c r="D6567" t="s">
        <v>89</v>
      </c>
      <c r="E6567" t="s">
        <v>39</v>
      </c>
      <c r="F6567" t="s">
        <v>40</v>
      </c>
      <c r="G6567">
        <v>6</v>
      </c>
      <c r="H6567">
        <v>2013</v>
      </c>
      <c r="I6567" t="s">
        <v>57</v>
      </c>
      <c r="J6567">
        <v>9.4</v>
      </c>
      <c r="K6567">
        <v>9.2200000000000006</v>
      </c>
      <c r="L6567">
        <v>9.61</v>
      </c>
      <c r="M6567">
        <v>8181</v>
      </c>
      <c r="N6567">
        <v>86890</v>
      </c>
      <c r="O6567">
        <v>1.1055968780111001</v>
      </c>
    </row>
    <row r="6568" spans="1:15" x14ac:dyDescent="0.25">
      <c r="A6568" s="20" t="s">
        <v>6668</v>
      </c>
      <c r="B6568">
        <v>5</v>
      </c>
      <c r="C6568" t="s">
        <v>73</v>
      </c>
      <c r="D6568" t="s">
        <v>89</v>
      </c>
      <c r="E6568" t="s">
        <v>39</v>
      </c>
      <c r="F6568" t="s">
        <v>40</v>
      </c>
      <c r="G6568">
        <v>6</v>
      </c>
      <c r="H6568">
        <v>2013</v>
      </c>
      <c r="I6568" t="s">
        <v>58</v>
      </c>
      <c r="J6568">
        <v>9.6</v>
      </c>
      <c r="K6568">
        <v>9.49</v>
      </c>
      <c r="L6568">
        <v>9.7200000000000006</v>
      </c>
      <c r="M6568">
        <v>24180</v>
      </c>
      <c r="N6568">
        <v>251875</v>
      </c>
      <c r="O6568">
        <v>0.64309014118859098</v>
      </c>
    </row>
    <row r="6569" spans="1:15" x14ac:dyDescent="0.25">
      <c r="A6569" s="20" t="s">
        <v>6669</v>
      </c>
      <c r="B6569">
        <v>5</v>
      </c>
      <c r="C6569" t="s">
        <v>73</v>
      </c>
      <c r="D6569" t="s">
        <v>89</v>
      </c>
      <c r="E6569" t="s">
        <v>39</v>
      </c>
      <c r="F6569" t="s">
        <v>40</v>
      </c>
      <c r="G6569">
        <v>6</v>
      </c>
      <c r="H6569">
        <v>2013</v>
      </c>
      <c r="I6569" t="s">
        <v>59</v>
      </c>
      <c r="J6569">
        <v>9.6</v>
      </c>
      <c r="K6569">
        <v>9.31</v>
      </c>
      <c r="L6569">
        <v>9.9600000000000009</v>
      </c>
      <c r="M6569">
        <v>3115</v>
      </c>
      <c r="N6569">
        <v>32342</v>
      </c>
      <c r="O6569">
        <v>1.7917234365811701</v>
      </c>
    </row>
    <row r="6570" spans="1:15" x14ac:dyDescent="0.25">
      <c r="A6570" s="20" t="s">
        <v>6670</v>
      </c>
      <c r="B6570">
        <v>5</v>
      </c>
      <c r="C6570" t="s">
        <v>73</v>
      </c>
      <c r="D6570" t="s">
        <v>89</v>
      </c>
      <c r="E6570" t="s">
        <v>39</v>
      </c>
      <c r="F6570" t="s">
        <v>40</v>
      </c>
      <c r="G6570">
        <v>6</v>
      </c>
      <c r="H6570">
        <v>2013</v>
      </c>
      <c r="I6570" t="s">
        <v>60</v>
      </c>
      <c r="J6570">
        <v>10.3</v>
      </c>
      <c r="K6570">
        <v>10.18</v>
      </c>
      <c r="L6570">
        <v>10.38</v>
      </c>
      <c r="M6570">
        <v>34697</v>
      </c>
      <c r="N6570">
        <v>337543</v>
      </c>
      <c r="O6570">
        <v>0.53685133442664801</v>
      </c>
    </row>
    <row r="6571" spans="1:15" x14ac:dyDescent="0.25">
      <c r="A6571" s="20" t="s">
        <v>6671</v>
      </c>
      <c r="B6571">
        <v>5</v>
      </c>
      <c r="C6571" t="s">
        <v>73</v>
      </c>
      <c r="D6571" t="s">
        <v>89</v>
      </c>
      <c r="E6571" t="s">
        <v>39</v>
      </c>
      <c r="F6571" t="s">
        <v>40</v>
      </c>
      <c r="G6571">
        <v>6</v>
      </c>
      <c r="H6571">
        <v>2013</v>
      </c>
      <c r="I6571" t="s">
        <v>61</v>
      </c>
      <c r="J6571">
        <v>10.3</v>
      </c>
      <c r="K6571">
        <v>9.92</v>
      </c>
      <c r="L6571">
        <v>10.64</v>
      </c>
      <c r="M6571">
        <v>2832</v>
      </c>
      <c r="N6571">
        <v>27557</v>
      </c>
      <c r="O6571">
        <v>1.87911507000707</v>
      </c>
    </row>
    <row r="6572" spans="1:15" x14ac:dyDescent="0.25">
      <c r="A6572" s="20" t="s">
        <v>6672</v>
      </c>
      <c r="B6572">
        <v>5</v>
      </c>
      <c r="C6572" t="s">
        <v>73</v>
      </c>
      <c r="D6572" t="s">
        <v>89</v>
      </c>
      <c r="E6572" t="s">
        <v>39</v>
      </c>
      <c r="F6572" t="s">
        <v>40</v>
      </c>
      <c r="G6572">
        <v>6</v>
      </c>
      <c r="H6572">
        <v>2013</v>
      </c>
      <c r="I6572" t="s">
        <v>43</v>
      </c>
      <c r="J6572">
        <v>9.8000000000000007</v>
      </c>
      <c r="K6572">
        <v>9.67</v>
      </c>
      <c r="L6572">
        <v>9.98</v>
      </c>
      <c r="M6572">
        <v>14064</v>
      </c>
      <c r="N6572">
        <v>143190</v>
      </c>
      <c r="O6572">
        <v>0.84322907169360595</v>
      </c>
    </row>
    <row r="6573" spans="1:15" x14ac:dyDescent="0.25">
      <c r="A6573" s="20" t="s">
        <v>6673</v>
      </c>
      <c r="B6573">
        <v>5</v>
      </c>
      <c r="C6573" t="s">
        <v>73</v>
      </c>
      <c r="D6573" t="s">
        <v>89</v>
      </c>
      <c r="E6573" t="s">
        <v>39</v>
      </c>
      <c r="F6573" t="s">
        <v>40</v>
      </c>
      <c r="G6573">
        <v>6</v>
      </c>
      <c r="H6573">
        <v>2013</v>
      </c>
      <c r="I6573" t="s">
        <v>62</v>
      </c>
      <c r="J6573">
        <v>11</v>
      </c>
      <c r="K6573">
        <v>10.74</v>
      </c>
      <c r="L6573">
        <v>11.34</v>
      </c>
      <c r="M6573">
        <v>4695</v>
      </c>
      <c r="N6573">
        <v>42530</v>
      </c>
      <c r="O6573">
        <v>1.4594264121939</v>
      </c>
    </row>
    <row r="6574" spans="1:15" x14ac:dyDescent="0.25">
      <c r="A6574" s="20" t="s">
        <v>6674</v>
      </c>
      <c r="B6574">
        <v>5</v>
      </c>
      <c r="C6574" t="s">
        <v>73</v>
      </c>
      <c r="D6574" t="s">
        <v>89</v>
      </c>
      <c r="E6574" t="s">
        <v>39</v>
      </c>
      <c r="F6574" t="s">
        <v>40</v>
      </c>
      <c r="G6574">
        <v>6</v>
      </c>
      <c r="H6574">
        <v>2013</v>
      </c>
      <c r="I6574" t="s">
        <v>75</v>
      </c>
      <c r="J6574">
        <v>10.1</v>
      </c>
      <c r="K6574">
        <v>10.050000000000001</v>
      </c>
      <c r="L6574">
        <v>10.119999999999999</v>
      </c>
      <c r="M6574">
        <v>286170</v>
      </c>
      <c r="N6574">
        <v>2838259</v>
      </c>
      <c r="O6574">
        <v>0.186933848992313</v>
      </c>
    </row>
    <row r="6575" spans="1:15" x14ac:dyDescent="0.25">
      <c r="A6575" s="20" t="s">
        <v>6675</v>
      </c>
      <c r="B6575">
        <v>5</v>
      </c>
      <c r="C6575" t="s">
        <v>73</v>
      </c>
      <c r="D6575" t="s">
        <v>89</v>
      </c>
      <c r="E6575" t="s">
        <v>39</v>
      </c>
      <c r="F6575" t="s">
        <v>40</v>
      </c>
      <c r="G6575">
        <v>6</v>
      </c>
      <c r="H6575">
        <v>2013</v>
      </c>
      <c r="I6575" t="s">
        <v>45</v>
      </c>
      <c r="J6575">
        <v>9.6999999999999993</v>
      </c>
      <c r="K6575">
        <v>9.59</v>
      </c>
      <c r="L6575">
        <v>9.7799999999999994</v>
      </c>
      <c r="M6575">
        <v>39186</v>
      </c>
      <c r="N6575">
        <v>404593</v>
      </c>
      <c r="O6575">
        <v>0.50516648863339797</v>
      </c>
    </row>
    <row r="6576" spans="1:15" x14ac:dyDescent="0.25">
      <c r="A6576" s="20" t="s">
        <v>6676</v>
      </c>
      <c r="B6576">
        <v>5</v>
      </c>
      <c r="C6576" t="s">
        <v>73</v>
      </c>
      <c r="D6576" t="s">
        <v>89</v>
      </c>
      <c r="E6576" t="s">
        <v>39</v>
      </c>
      <c r="F6576" t="s">
        <v>40</v>
      </c>
      <c r="G6576">
        <v>6</v>
      </c>
      <c r="H6576">
        <v>2013</v>
      </c>
      <c r="I6576" t="s">
        <v>46</v>
      </c>
      <c r="J6576">
        <v>11</v>
      </c>
      <c r="K6576">
        <v>10.85</v>
      </c>
      <c r="L6576">
        <v>11.13</v>
      </c>
      <c r="M6576">
        <v>20901</v>
      </c>
      <c r="N6576">
        <v>190231</v>
      </c>
      <c r="O6576">
        <v>0.69169791626696997</v>
      </c>
    </row>
    <row r="6577" spans="1:15" x14ac:dyDescent="0.25">
      <c r="A6577" s="20" t="s">
        <v>6677</v>
      </c>
      <c r="B6577">
        <v>5</v>
      </c>
      <c r="C6577" t="s">
        <v>73</v>
      </c>
      <c r="D6577" t="s">
        <v>89</v>
      </c>
      <c r="E6577" t="s">
        <v>39</v>
      </c>
      <c r="F6577" t="s">
        <v>40</v>
      </c>
      <c r="G6577">
        <v>6</v>
      </c>
      <c r="H6577">
        <v>2013</v>
      </c>
      <c r="I6577" t="s">
        <v>47</v>
      </c>
      <c r="J6577">
        <v>11.7</v>
      </c>
      <c r="K6577">
        <v>11.52</v>
      </c>
      <c r="L6577">
        <v>11.81</v>
      </c>
      <c r="M6577">
        <v>22398</v>
      </c>
      <c r="N6577">
        <v>191996</v>
      </c>
      <c r="O6577">
        <v>0.66818293504224402</v>
      </c>
    </row>
    <row r="6578" spans="1:15" x14ac:dyDescent="0.25">
      <c r="A6578" s="20" t="s">
        <v>6678</v>
      </c>
      <c r="B6578">
        <v>5</v>
      </c>
      <c r="C6578" t="s">
        <v>73</v>
      </c>
      <c r="D6578" t="s">
        <v>89</v>
      </c>
      <c r="E6578" t="s">
        <v>39</v>
      </c>
      <c r="F6578" t="s">
        <v>40</v>
      </c>
      <c r="G6578">
        <v>6</v>
      </c>
      <c r="H6578">
        <v>2013</v>
      </c>
      <c r="I6578" t="s">
        <v>48</v>
      </c>
      <c r="J6578">
        <v>9.4</v>
      </c>
      <c r="K6578">
        <v>9.18</v>
      </c>
      <c r="L6578">
        <v>9.5299999999999994</v>
      </c>
      <c r="M6578">
        <v>9549</v>
      </c>
      <c r="N6578">
        <v>102090</v>
      </c>
      <c r="O6578">
        <v>1.0233425997425301</v>
      </c>
    </row>
    <row r="6579" spans="1:15" x14ac:dyDescent="0.25">
      <c r="A6579" s="20" t="s">
        <v>6679</v>
      </c>
      <c r="B6579">
        <v>5</v>
      </c>
      <c r="C6579" t="s">
        <v>73</v>
      </c>
      <c r="D6579" t="s">
        <v>89</v>
      </c>
      <c r="E6579" t="s">
        <v>39</v>
      </c>
      <c r="F6579" t="s">
        <v>40</v>
      </c>
      <c r="G6579">
        <v>6</v>
      </c>
      <c r="H6579">
        <v>2013</v>
      </c>
      <c r="I6579" t="s">
        <v>49</v>
      </c>
      <c r="J6579">
        <v>12.1</v>
      </c>
      <c r="K6579">
        <v>11.86</v>
      </c>
      <c r="L6579">
        <v>12.28</v>
      </c>
      <c r="M6579">
        <v>11038</v>
      </c>
      <c r="N6579">
        <v>91487</v>
      </c>
      <c r="O6579">
        <v>0.95181995401419095</v>
      </c>
    </row>
    <row r="6580" spans="1:15" x14ac:dyDescent="0.25">
      <c r="A6580" s="20" t="s">
        <v>6680</v>
      </c>
      <c r="B6580">
        <v>5</v>
      </c>
      <c r="C6580" t="s">
        <v>73</v>
      </c>
      <c r="D6580" t="s">
        <v>89</v>
      </c>
      <c r="E6580" t="s">
        <v>39</v>
      </c>
      <c r="F6580" t="s">
        <v>40</v>
      </c>
      <c r="G6580">
        <v>6</v>
      </c>
      <c r="H6580">
        <v>2013</v>
      </c>
      <c r="I6580" t="s">
        <v>50</v>
      </c>
      <c r="J6580">
        <v>10</v>
      </c>
      <c r="K6580">
        <v>9.75</v>
      </c>
      <c r="L6580">
        <v>10.23</v>
      </c>
      <c r="M6580">
        <v>5813</v>
      </c>
      <c r="N6580">
        <v>58205</v>
      </c>
      <c r="O6580">
        <v>1.31159526008167</v>
      </c>
    </row>
    <row r="6581" spans="1:15" x14ac:dyDescent="0.25">
      <c r="A6581" s="20" t="s">
        <v>6681</v>
      </c>
      <c r="B6581">
        <v>5</v>
      </c>
      <c r="C6581" t="s">
        <v>73</v>
      </c>
      <c r="D6581" t="s">
        <v>89</v>
      </c>
      <c r="E6581" t="s">
        <v>39</v>
      </c>
      <c r="F6581" t="s">
        <v>40</v>
      </c>
      <c r="G6581">
        <v>6</v>
      </c>
      <c r="H6581">
        <v>2013</v>
      </c>
      <c r="I6581" t="s">
        <v>51</v>
      </c>
      <c r="J6581">
        <v>10.9</v>
      </c>
      <c r="K6581">
        <v>10.77</v>
      </c>
      <c r="L6581">
        <v>11.13</v>
      </c>
      <c r="M6581">
        <v>12674</v>
      </c>
      <c r="N6581">
        <v>115777</v>
      </c>
      <c r="O6581">
        <v>0.88826622414754597</v>
      </c>
    </row>
    <row r="6582" spans="1:15" x14ac:dyDescent="0.25">
      <c r="A6582" s="20" t="s">
        <v>6682</v>
      </c>
      <c r="B6582">
        <v>5</v>
      </c>
      <c r="C6582" t="s">
        <v>73</v>
      </c>
      <c r="D6582" t="s">
        <v>89</v>
      </c>
      <c r="E6582" t="s">
        <v>37</v>
      </c>
      <c r="F6582" t="s">
        <v>38</v>
      </c>
      <c r="G6582">
        <v>3</v>
      </c>
      <c r="H6582">
        <v>2014</v>
      </c>
      <c r="I6582" t="s">
        <v>34</v>
      </c>
      <c r="J6582">
        <v>13.5</v>
      </c>
      <c r="K6582">
        <v>13.16</v>
      </c>
      <c r="L6582">
        <v>13.86</v>
      </c>
      <c r="M6582">
        <v>4891</v>
      </c>
      <c r="N6582">
        <v>36215</v>
      </c>
      <c r="O6582">
        <v>1.4298851919775799</v>
      </c>
    </row>
    <row r="6583" spans="1:15" x14ac:dyDescent="0.25">
      <c r="A6583" s="20" t="s">
        <v>6683</v>
      </c>
      <c r="B6583">
        <v>5</v>
      </c>
      <c r="C6583" t="s">
        <v>73</v>
      </c>
      <c r="D6583" t="s">
        <v>89</v>
      </c>
      <c r="E6583" t="s">
        <v>37</v>
      </c>
      <c r="F6583" t="s">
        <v>38</v>
      </c>
      <c r="G6583">
        <v>3</v>
      </c>
      <c r="H6583">
        <v>2014</v>
      </c>
      <c r="I6583" t="s">
        <v>52</v>
      </c>
      <c r="J6583">
        <v>12</v>
      </c>
      <c r="K6583">
        <v>11.48</v>
      </c>
      <c r="L6583">
        <v>12.52</v>
      </c>
      <c r="M6583">
        <v>1797</v>
      </c>
      <c r="N6583">
        <v>14987</v>
      </c>
      <c r="O6583">
        <v>2.35898924810536</v>
      </c>
    </row>
    <row r="6584" spans="1:15" x14ac:dyDescent="0.25">
      <c r="A6584" s="20" t="s">
        <v>6684</v>
      </c>
      <c r="B6584">
        <v>5</v>
      </c>
      <c r="C6584" t="s">
        <v>73</v>
      </c>
      <c r="D6584" t="s">
        <v>89</v>
      </c>
      <c r="E6584" t="s">
        <v>37</v>
      </c>
      <c r="F6584" t="s">
        <v>38</v>
      </c>
      <c r="G6584">
        <v>3</v>
      </c>
      <c r="H6584">
        <v>2014</v>
      </c>
      <c r="I6584" t="s">
        <v>53</v>
      </c>
      <c r="J6584">
        <v>11.8</v>
      </c>
      <c r="K6584">
        <v>11.6</v>
      </c>
      <c r="L6584">
        <v>12.1</v>
      </c>
      <c r="M6584">
        <v>7376</v>
      </c>
      <c r="N6584">
        <v>62256</v>
      </c>
      <c r="O6584">
        <v>1.16436608208156</v>
      </c>
    </row>
    <row r="6585" spans="1:15" x14ac:dyDescent="0.25">
      <c r="A6585" s="20" t="s">
        <v>6685</v>
      </c>
      <c r="B6585">
        <v>5</v>
      </c>
      <c r="C6585" t="s">
        <v>73</v>
      </c>
      <c r="D6585" t="s">
        <v>89</v>
      </c>
      <c r="E6585" t="s">
        <v>37</v>
      </c>
      <c r="F6585" t="s">
        <v>38</v>
      </c>
      <c r="G6585">
        <v>3</v>
      </c>
      <c r="H6585">
        <v>2014</v>
      </c>
      <c r="I6585" t="s">
        <v>54</v>
      </c>
      <c r="J6585">
        <v>11.4</v>
      </c>
      <c r="K6585">
        <v>10.47</v>
      </c>
      <c r="L6585">
        <v>12.37</v>
      </c>
      <c r="M6585">
        <v>493</v>
      </c>
      <c r="N6585">
        <v>4330</v>
      </c>
      <c r="O6585">
        <v>4.5037734911104499</v>
      </c>
    </row>
    <row r="6586" spans="1:15" x14ac:dyDescent="0.25">
      <c r="A6586" s="20" t="s">
        <v>6686</v>
      </c>
      <c r="B6586">
        <v>5</v>
      </c>
      <c r="C6586" t="s">
        <v>73</v>
      </c>
      <c r="D6586" t="s">
        <v>89</v>
      </c>
      <c r="E6586" t="s">
        <v>37</v>
      </c>
      <c r="F6586" t="s">
        <v>38</v>
      </c>
      <c r="G6586">
        <v>3</v>
      </c>
      <c r="H6586">
        <v>2014</v>
      </c>
      <c r="I6586" t="s">
        <v>55</v>
      </c>
      <c r="J6586">
        <v>12.4</v>
      </c>
      <c r="K6586">
        <v>12</v>
      </c>
      <c r="L6586">
        <v>12.76</v>
      </c>
      <c r="M6586">
        <v>3606</v>
      </c>
      <c r="N6586">
        <v>29141</v>
      </c>
      <c r="O6586">
        <v>1.6652795114811301</v>
      </c>
    </row>
    <row r="6587" spans="1:15" x14ac:dyDescent="0.25">
      <c r="A6587" s="20" t="s">
        <v>6687</v>
      </c>
      <c r="B6587">
        <v>5</v>
      </c>
      <c r="C6587" t="s">
        <v>73</v>
      </c>
      <c r="D6587" t="s">
        <v>89</v>
      </c>
      <c r="E6587" t="s">
        <v>37</v>
      </c>
      <c r="F6587" t="s">
        <v>38</v>
      </c>
      <c r="G6587">
        <v>3</v>
      </c>
      <c r="H6587">
        <v>2014</v>
      </c>
      <c r="I6587" t="s">
        <v>56</v>
      </c>
      <c r="J6587">
        <v>10.8</v>
      </c>
      <c r="K6587">
        <v>10.38</v>
      </c>
      <c r="L6587">
        <v>11.14</v>
      </c>
      <c r="M6587">
        <v>2734</v>
      </c>
      <c r="N6587">
        <v>25431</v>
      </c>
      <c r="O6587">
        <v>1.9124969220777399</v>
      </c>
    </row>
    <row r="6588" spans="1:15" x14ac:dyDescent="0.25">
      <c r="A6588" s="20" t="s">
        <v>6688</v>
      </c>
      <c r="B6588">
        <v>5</v>
      </c>
      <c r="C6588" t="s">
        <v>73</v>
      </c>
      <c r="D6588" t="s">
        <v>89</v>
      </c>
      <c r="E6588" t="s">
        <v>37</v>
      </c>
      <c r="F6588" t="s">
        <v>38</v>
      </c>
      <c r="G6588">
        <v>3</v>
      </c>
      <c r="H6588">
        <v>2014</v>
      </c>
      <c r="I6588" t="s">
        <v>57</v>
      </c>
      <c r="J6588">
        <v>13.3</v>
      </c>
      <c r="K6588">
        <v>12.88</v>
      </c>
      <c r="L6588">
        <v>13.8</v>
      </c>
      <c r="M6588">
        <v>2794</v>
      </c>
      <c r="N6588">
        <v>20962</v>
      </c>
      <c r="O6588">
        <v>1.8918504347032901</v>
      </c>
    </row>
    <row r="6589" spans="1:15" x14ac:dyDescent="0.25">
      <c r="A6589" s="20" t="s">
        <v>6689</v>
      </c>
      <c r="B6589">
        <v>5</v>
      </c>
      <c r="C6589" t="s">
        <v>73</v>
      </c>
      <c r="D6589" t="s">
        <v>89</v>
      </c>
      <c r="E6589" t="s">
        <v>37</v>
      </c>
      <c r="F6589" t="s">
        <v>38</v>
      </c>
      <c r="G6589">
        <v>3</v>
      </c>
      <c r="H6589">
        <v>2014</v>
      </c>
      <c r="I6589" t="s">
        <v>58</v>
      </c>
      <c r="J6589">
        <v>13.3</v>
      </c>
      <c r="K6589">
        <v>13.12</v>
      </c>
      <c r="L6589">
        <v>13.56</v>
      </c>
      <c r="M6589">
        <v>12136</v>
      </c>
      <c r="N6589">
        <v>91005</v>
      </c>
      <c r="O6589">
        <v>0.90774155266449696</v>
      </c>
    </row>
    <row r="6590" spans="1:15" x14ac:dyDescent="0.25">
      <c r="A6590" s="20" t="s">
        <v>6690</v>
      </c>
      <c r="B6590">
        <v>5</v>
      </c>
      <c r="C6590" t="s">
        <v>73</v>
      </c>
      <c r="D6590" t="s">
        <v>89</v>
      </c>
      <c r="E6590" t="s">
        <v>37</v>
      </c>
      <c r="F6590" t="s">
        <v>38</v>
      </c>
      <c r="G6590">
        <v>3</v>
      </c>
      <c r="H6590">
        <v>2014</v>
      </c>
      <c r="I6590" t="s">
        <v>59</v>
      </c>
      <c r="J6590">
        <v>13.1</v>
      </c>
      <c r="K6590">
        <v>12.41</v>
      </c>
      <c r="L6590">
        <v>13.92</v>
      </c>
      <c r="M6590">
        <v>1014</v>
      </c>
      <c r="N6590">
        <v>7714</v>
      </c>
      <c r="O6590">
        <v>3.1403714651066399</v>
      </c>
    </row>
    <row r="6591" spans="1:15" x14ac:dyDescent="0.25">
      <c r="A6591" s="20" t="s">
        <v>6691</v>
      </c>
      <c r="B6591">
        <v>5</v>
      </c>
      <c r="C6591" t="s">
        <v>73</v>
      </c>
      <c r="D6591" t="s">
        <v>89</v>
      </c>
      <c r="E6591" t="s">
        <v>37</v>
      </c>
      <c r="F6591" t="s">
        <v>38</v>
      </c>
      <c r="G6591">
        <v>3</v>
      </c>
      <c r="H6591">
        <v>2014</v>
      </c>
      <c r="I6591" t="s">
        <v>60</v>
      </c>
      <c r="J6591">
        <v>13.9</v>
      </c>
      <c r="K6591">
        <v>13.58</v>
      </c>
      <c r="L6591">
        <v>14.18</v>
      </c>
      <c r="M6591">
        <v>7241</v>
      </c>
      <c r="N6591">
        <v>52177</v>
      </c>
      <c r="O6591">
        <v>1.1751700814531001</v>
      </c>
    </row>
    <row r="6592" spans="1:15" x14ac:dyDescent="0.25">
      <c r="A6592" s="20" t="s">
        <v>6692</v>
      </c>
      <c r="B6592">
        <v>5</v>
      </c>
      <c r="C6592" t="s">
        <v>73</v>
      </c>
      <c r="D6592" t="s">
        <v>89</v>
      </c>
      <c r="E6592" t="s">
        <v>37</v>
      </c>
      <c r="F6592" t="s">
        <v>38</v>
      </c>
      <c r="G6592">
        <v>3</v>
      </c>
      <c r="H6592">
        <v>2014</v>
      </c>
      <c r="I6592" t="s">
        <v>61</v>
      </c>
      <c r="J6592">
        <v>11.3</v>
      </c>
      <c r="K6592">
        <v>10.39</v>
      </c>
      <c r="L6592">
        <v>12.37</v>
      </c>
      <c r="M6592">
        <v>447</v>
      </c>
      <c r="N6592">
        <v>3941</v>
      </c>
      <c r="O6592">
        <v>4.7298376984040198</v>
      </c>
    </row>
    <row r="6593" spans="1:15" x14ac:dyDescent="0.25">
      <c r="A6593" s="20" t="s">
        <v>6693</v>
      </c>
      <c r="B6593">
        <v>5</v>
      </c>
      <c r="C6593" t="s">
        <v>73</v>
      </c>
      <c r="D6593" t="s">
        <v>89</v>
      </c>
      <c r="E6593" t="s">
        <v>37</v>
      </c>
      <c r="F6593" t="s">
        <v>38</v>
      </c>
      <c r="G6593">
        <v>3</v>
      </c>
      <c r="H6593">
        <v>2014</v>
      </c>
      <c r="I6593" t="s">
        <v>43</v>
      </c>
      <c r="J6593">
        <v>13.4</v>
      </c>
      <c r="K6593">
        <v>13.15</v>
      </c>
      <c r="L6593">
        <v>13.72</v>
      </c>
      <c r="M6593">
        <v>7428</v>
      </c>
      <c r="N6593">
        <v>55292</v>
      </c>
      <c r="O6593">
        <v>1.1602833293707699</v>
      </c>
    </row>
    <row r="6594" spans="1:15" x14ac:dyDescent="0.25">
      <c r="A6594" s="20" t="s">
        <v>6694</v>
      </c>
      <c r="B6594">
        <v>5</v>
      </c>
      <c r="C6594" t="s">
        <v>73</v>
      </c>
      <c r="D6594" t="s">
        <v>89</v>
      </c>
      <c r="E6594" t="s">
        <v>37</v>
      </c>
      <c r="F6594" t="s">
        <v>38</v>
      </c>
      <c r="G6594">
        <v>3</v>
      </c>
      <c r="H6594">
        <v>2014</v>
      </c>
      <c r="I6594" t="s">
        <v>62</v>
      </c>
      <c r="J6594">
        <v>13.9</v>
      </c>
      <c r="K6594">
        <v>13.38</v>
      </c>
      <c r="L6594">
        <v>14.41</v>
      </c>
      <c r="M6594">
        <v>2409</v>
      </c>
      <c r="N6594">
        <v>17345</v>
      </c>
      <c r="O6594">
        <v>2.0374248554268202</v>
      </c>
    </row>
    <row r="6595" spans="1:15" x14ac:dyDescent="0.25">
      <c r="A6595" s="20" t="s">
        <v>6695</v>
      </c>
      <c r="B6595">
        <v>5</v>
      </c>
      <c r="C6595" t="s">
        <v>73</v>
      </c>
      <c r="D6595" t="s">
        <v>89</v>
      </c>
      <c r="E6595" t="s">
        <v>37</v>
      </c>
      <c r="F6595" t="s">
        <v>38</v>
      </c>
      <c r="G6595">
        <v>3</v>
      </c>
      <c r="H6595">
        <v>2014</v>
      </c>
      <c r="I6595" t="s">
        <v>75</v>
      </c>
      <c r="J6595">
        <v>13.1</v>
      </c>
      <c r="K6595">
        <v>13.05</v>
      </c>
      <c r="L6595">
        <v>13.21</v>
      </c>
      <c r="M6595">
        <v>95740</v>
      </c>
      <c r="N6595">
        <v>729263</v>
      </c>
      <c r="O6595">
        <v>0.323186557373495</v>
      </c>
    </row>
    <row r="6596" spans="1:15" x14ac:dyDescent="0.25">
      <c r="A6596" s="20" t="s">
        <v>6696</v>
      </c>
      <c r="B6596">
        <v>5</v>
      </c>
      <c r="C6596" t="s">
        <v>73</v>
      </c>
      <c r="D6596" t="s">
        <v>89</v>
      </c>
      <c r="E6596" t="s">
        <v>37</v>
      </c>
      <c r="F6596" t="s">
        <v>38</v>
      </c>
      <c r="G6596">
        <v>3</v>
      </c>
      <c r="H6596">
        <v>2014</v>
      </c>
      <c r="I6596" t="s">
        <v>45</v>
      </c>
      <c r="J6596">
        <v>12.1</v>
      </c>
      <c r="K6596">
        <v>11.78</v>
      </c>
      <c r="L6596">
        <v>12.39</v>
      </c>
      <c r="M6596">
        <v>5350</v>
      </c>
      <c r="N6596">
        <v>44288</v>
      </c>
      <c r="O6596">
        <v>1.3671718540493301</v>
      </c>
    </row>
    <row r="6597" spans="1:15" x14ac:dyDescent="0.25">
      <c r="A6597" s="20" t="s">
        <v>6697</v>
      </c>
      <c r="B6597">
        <v>5</v>
      </c>
      <c r="C6597" t="s">
        <v>73</v>
      </c>
      <c r="D6597" t="s">
        <v>89</v>
      </c>
      <c r="E6597" t="s">
        <v>37</v>
      </c>
      <c r="F6597" t="s">
        <v>38</v>
      </c>
      <c r="G6597">
        <v>3</v>
      </c>
      <c r="H6597">
        <v>2014</v>
      </c>
      <c r="I6597" t="s">
        <v>46</v>
      </c>
      <c r="J6597">
        <v>14</v>
      </c>
      <c r="K6597">
        <v>13.66</v>
      </c>
      <c r="L6597">
        <v>14.4</v>
      </c>
      <c r="M6597">
        <v>4688</v>
      </c>
      <c r="N6597">
        <v>33419</v>
      </c>
      <c r="O6597">
        <v>1.4605155945924599</v>
      </c>
    </row>
    <row r="6598" spans="1:15" x14ac:dyDescent="0.25">
      <c r="A6598" s="20" t="s">
        <v>6698</v>
      </c>
      <c r="B6598">
        <v>5</v>
      </c>
      <c r="C6598" t="s">
        <v>73</v>
      </c>
      <c r="D6598" t="s">
        <v>89</v>
      </c>
      <c r="E6598" t="s">
        <v>37</v>
      </c>
      <c r="F6598" t="s">
        <v>38</v>
      </c>
      <c r="G6598">
        <v>3</v>
      </c>
      <c r="H6598">
        <v>2014</v>
      </c>
      <c r="I6598" t="s">
        <v>47</v>
      </c>
      <c r="J6598">
        <v>14.3</v>
      </c>
      <c r="K6598">
        <v>14.04</v>
      </c>
      <c r="L6598">
        <v>14.5</v>
      </c>
      <c r="M6598">
        <v>12532</v>
      </c>
      <c r="N6598">
        <v>87838</v>
      </c>
      <c r="O6598">
        <v>0.89328451766080597</v>
      </c>
    </row>
    <row r="6599" spans="1:15" x14ac:dyDescent="0.25">
      <c r="A6599" s="20" t="s">
        <v>6699</v>
      </c>
      <c r="B6599">
        <v>5</v>
      </c>
      <c r="C6599" t="s">
        <v>73</v>
      </c>
      <c r="D6599" t="s">
        <v>89</v>
      </c>
      <c r="E6599" t="s">
        <v>37</v>
      </c>
      <c r="F6599" t="s">
        <v>38</v>
      </c>
      <c r="G6599">
        <v>3</v>
      </c>
      <c r="H6599">
        <v>2014</v>
      </c>
      <c r="I6599" t="s">
        <v>48</v>
      </c>
      <c r="J6599">
        <v>12.6</v>
      </c>
      <c r="K6599">
        <v>12.32</v>
      </c>
      <c r="L6599">
        <v>12.94</v>
      </c>
      <c r="M6599">
        <v>5501</v>
      </c>
      <c r="N6599">
        <v>43574</v>
      </c>
      <c r="O6599">
        <v>1.34827715984648</v>
      </c>
    </row>
    <row r="6600" spans="1:15" x14ac:dyDescent="0.25">
      <c r="A6600" s="20" t="s">
        <v>6700</v>
      </c>
      <c r="B6600">
        <v>5</v>
      </c>
      <c r="C6600" t="s">
        <v>73</v>
      </c>
      <c r="D6600" t="s">
        <v>89</v>
      </c>
      <c r="E6600" t="s">
        <v>37</v>
      </c>
      <c r="F6600" t="s">
        <v>38</v>
      </c>
      <c r="G6600">
        <v>3</v>
      </c>
      <c r="H6600">
        <v>2014</v>
      </c>
      <c r="I6600" t="s">
        <v>49</v>
      </c>
      <c r="J6600">
        <v>15.3</v>
      </c>
      <c r="K6600">
        <v>14.86</v>
      </c>
      <c r="L6600">
        <v>15.74</v>
      </c>
      <c r="M6600">
        <v>3950</v>
      </c>
      <c r="N6600">
        <v>25828</v>
      </c>
      <c r="O6600">
        <v>1.59111456835146</v>
      </c>
    </row>
    <row r="6601" spans="1:15" x14ac:dyDescent="0.25">
      <c r="A6601" s="20" t="s">
        <v>6701</v>
      </c>
      <c r="B6601">
        <v>5</v>
      </c>
      <c r="C6601" t="s">
        <v>73</v>
      </c>
      <c r="D6601" t="s">
        <v>89</v>
      </c>
      <c r="E6601" t="s">
        <v>37</v>
      </c>
      <c r="F6601" t="s">
        <v>38</v>
      </c>
      <c r="G6601">
        <v>3</v>
      </c>
      <c r="H6601">
        <v>2014</v>
      </c>
      <c r="I6601" t="s">
        <v>50</v>
      </c>
      <c r="J6601">
        <v>11.8</v>
      </c>
      <c r="K6601">
        <v>11.52</v>
      </c>
      <c r="L6601">
        <v>12.14</v>
      </c>
      <c r="M6601">
        <v>4856</v>
      </c>
      <c r="N6601">
        <v>41061</v>
      </c>
      <c r="O6601">
        <v>1.4350289448257301</v>
      </c>
    </row>
    <row r="6602" spans="1:15" x14ac:dyDescent="0.25">
      <c r="A6602" s="20" t="s">
        <v>6702</v>
      </c>
      <c r="B6602">
        <v>5</v>
      </c>
      <c r="C6602" t="s">
        <v>73</v>
      </c>
      <c r="D6602" t="s">
        <v>89</v>
      </c>
      <c r="E6602" t="s">
        <v>37</v>
      </c>
      <c r="F6602" t="s">
        <v>38</v>
      </c>
      <c r="G6602">
        <v>3</v>
      </c>
      <c r="H6602">
        <v>2014</v>
      </c>
      <c r="I6602" t="s">
        <v>51</v>
      </c>
      <c r="J6602">
        <v>13.9</v>
      </c>
      <c r="K6602">
        <v>13.48</v>
      </c>
      <c r="L6602">
        <v>14.23</v>
      </c>
      <c r="M6602">
        <v>4497</v>
      </c>
      <c r="N6602">
        <v>32459</v>
      </c>
      <c r="O6602">
        <v>1.4912091375849701</v>
      </c>
    </row>
    <row r="6603" spans="1:15" x14ac:dyDescent="0.25">
      <c r="A6603" s="20" t="s">
        <v>6703</v>
      </c>
      <c r="B6603">
        <v>5</v>
      </c>
      <c r="C6603" t="s">
        <v>73</v>
      </c>
      <c r="D6603" t="s">
        <v>89</v>
      </c>
      <c r="E6603" t="s">
        <v>41</v>
      </c>
      <c r="F6603" t="s">
        <v>42</v>
      </c>
      <c r="G6603">
        <v>4</v>
      </c>
      <c r="H6603">
        <v>2014</v>
      </c>
      <c r="I6603" t="s">
        <v>34</v>
      </c>
      <c r="J6603">
        <v>11.8</v>
      </c>
      <c r="K6603">
        <v>11.56</v>
      </c>
      <c r="L6603">
        <v>12.05</v>
      </c>
      <c r="M6603">
        <v>7640</v>
      </c>
      <c r="N6603">
        <v>64731</v>
      </c>
      <c r="O6603">
        <v>1.14407190489069</v>
      </c>
    </row>
    <row r="6604" spans="1:15" x14ac:dyDescent="0.25">
      <c r="A6604" s="20" t="s">
        <v>6704</v>
      </c>
      <c r="B6604">
        <v>5</v>
      </c>
      <c r="C6604" t="s">
        <v>73</v>
      </c>
      <c r="D6604" t="s">
        <v>89</v>
      </c>
      <c r="E6604" t="s">
        <v>41</v>
      </c>
      <c r="F6604" t="s">
        <v>42</v>
      </c>
      <c r="G6604">
        <v>4</v>
      </c>
      <c r="H6604">
        <v>2014</v>
      </c>
      <c r="I6604" t="s">
        <v>52</v>
      </c>
      <c r="J6604">
        <v>11.2</v>
      </c>
      <c r="K6604">
        <v>10.08</v>
      </c>
      <c r="L6604">
        <v>12.41</v>
      </c>
      <c r="M6604">
        <v>313</v>
      </c>
      <c r="N6604">
        <v>2797</v>
      </c>
      <c r="O6604">
        <v>5.6523341894422199</v>
      </c>
    </row>
    <row r="6605" spans="1:15" x14ac:dyDescent="0.25">
      <c r="A6605" s="20" t="s">
        <v>6705</v>
      </c>
      <c r="B6605">
        <v>5</v>
      </c>
      <c r="C6605" t="s">
        <v>73</v>
      </c>
      <c r="D6605" t="s">
        <v>89</v>
      </c>
      <c r="E6605" t="s">
        <v>41</v>
      </c>
      <c r="F6605" t="s">
        <v>42</v>
      </c>
      <c r="G6605">
        <v>4</v>
      </c>
      <c r="H6605">
        <v>2014</v>
      </c>
      <c r="I6605" t="s">
        <v>53</v>
      </c>
      <c r="J6605">
        <v>10.199999999999999</v>
      </c>
      <c r="K6605">
        <v>9.44</v>
      </c>
      <c r="L6605">
        <v>11.06</v>
      </c>
      <c r="M6605">
        <v>546</v>
      </c>
      <c r="N6605">
        <v>5343</v>
      </c>
      <c r="O6605">
        <v>4.2796049251091297</v>
      </c>
    </row>
    <row r="6606" spans="1:15" x14ac:dyDescent="0.25">
      <c r="A6606" s="20" t="s">
        <v>6706</v>
      </c>
      <c r="B6606">
        <v>5</v>
      </c>
      <c r="C6606" t="s">
        <v>73</v>
      </c>
      <c r="D6606" t="s">
        <v>89</v>
      </c>
      <c r="E6606" t="s">
        <v>41</v>
      </c>
      <c r="F6606" t="s">
        <v>42</v>
      </c>
      <c r="G6606">
        <v>4</v>
      </c>
      <c r="H6606">
        <v>2014</v>
      </c>
      <c r="I6606" t="s">
        <v>54</v>
      </c>
      <c r="J6606">
        <v>12.9</v>
      </c>
      <c r="K6606">
        <v>10.7</v>
      </c>
      <c r="L6606">
        <v>15.52</v>
      </c>
      <c r="M6606">
        <v>96</v>
      </c>
      <c r="N6606">
        <v>743</v>
      </c>
      <c r="O6606">
        <v>10.2062072615966</v>
      </c>
    </row>
    <row r="6607" spans="1:15" x14ac:dyDescent="0.25">
      <c r="A6607" s="20" t="s">
        <v>6707</v>
      </c>
      <c r="B6607">
        <v>5</v>
      </c>
      <c r="C6607" t="s">
        <v>73</v>
      </c>
      <c r="D6607" t="s">
        <v>89</v>
      </c>
      <c r="E6607" t="s">
        <v>41</v>
      </c>
      <c r="F6607" t="s">
        <v>42</v>
      </c>
      <c r="G6607">
        <v>4</v>
      </c>
      <c r="H6607">
        <v>2014</v>
      </c>
      <c r="I6607" t="s">
        <v>55</v>
      </c>
      <c r="J6607">
        <v>11.1</v>
      </c>
      <c r="K6607">
        <v>10.43</v>
      </c>
      <c r="L6607">
        <v>11.9</v>
      </c>
      <c r="M6607">
        <v>793</v>
      </c>
      <c r="N6607">
        <v>7116</v>
      </c>
      <c r="O6607">
        <v>3.5511041211421701</v>
      </c>
    </row>
    <row r="6608" spans="1:15" x14ac:dyDescent="0.25">
      <c r="A6608" s="20" t="s">
        <v>6708</v>
      </c>
      <c r="B6608">
        <v>5</v>
      </c>
      <c r="C6608" t="s">
        <v>73</v>
      </c>
      <c r="D6608" t="s">
        <v>89</v>
      </c>
      <c r="E6608" t="s">
        <v>41</v>
      </c>
      <c r="F6608" t="s">
        <v>42</v>
      </c>
      <c r="G6608">
        <v>4</v>
      </c>
      <c r="H6608">
        <v>2014</v>
      </c>
      <c r="I6608" t="s">
        <v>56</v>
      </c>
      <c r="J6608">
        <v>9.6</v>
      </c>
      <c r="K6608">
        <v>8.27</v>
      </c>
      <c r="L6608">
        <v>11.04</v>
      </c>
      <c r="M6608">
        <v>165</v>
      </c>
      <c r="N6608">
        <v>1725</v>
      </c>
      <c r="O6608">
        <v>7.7849894416152301</v>
      </c>
    </row>
    <row r="6609" spans="1:15" x14ac:dyDescent="0.25">
      <c r="A6609" s="20" t="s">
        <v>6709</v>
      </c>
      <c r="B6609">
        <v>5</v>
      </c>
      <c r="C6609" t="s">
        <v>73</v>
      </c>
      <c r="D6609" t="s">
        <v>89</v>
      </c>
      <c r="E6609" t="s">
        <v>41</v>
      </c>
      <c r="F6609" t="s">
        <v>42</v>
      </c>
      <c r="G6609">
        <v>4</v>
      </c>
      <c r="H6609">
        <v>2014</v>
      </c>
      <c r="I6609" t="s">
        <v>57</v>
      </c>
      <c r="J6609">
        <v>11.3</v>
      </c>
      <c r="K6609">
        <v>9.9600000000000009</v>
      </c>
      <c r="L6609">
        <v>12.75</v>
      </c>
      <c r="M6609">
        <v>222</v>
      </c>
      <c r="N6609">
        <v>1968</v>
      </c>
      <c r="O6609">
        <v>6.7115605521402397</v>
      </c>
    </row>
    <row r="6610" spans="1:15" x14ac:dyDescent="0.25">
      <c r="A6610" s="20" t="s">
        <v>6710</v>
      </c>
      <c r="B6610">
        <v>5</v>
      </c>
      <c r="C6610" t="s">
        <v>73</v>
      </c>
      <c r="D6610" t="s">
        <v>89</v>
      </c>
      <c r="E6610" t="s">
        <v>41</v>
      </c>
      <c r="F6610" t="s">
        <v>42</v>
      </c>
      <c r="G6610">
        <v>4</v>
      </c>
      <c r="H6610">
        <v>2014</v>
      </c>
      <c r="I6610" t="s">
        <v>58</v>
      </c>
      <c r="J6610">
        <v>11.4</v>
      </c>
      <c r="K6610">
        <v>10.86</v>
      </c>
      <c r="L6610">
        <v>11.86</v>
      </c>
      <c r="M6610">
        <v>1751</v>
      </c>
      <c r="N6610">
        <v>15425</v>
      </c>
      <c r="O6610">
        <v>2.3897745234617598</v>
      </c>
    </row>
    <row r="6611" spans="1:15" x14ac:dyDescent="0.25">
      <c r="A6611" s="20" t="s">
        <v>6711</v>
      </c>
      <c r="B6611">
        <v>5</v>
      </c>
      <c r="C6611" t="s">
        <v>73</v>
      </c>
      <c r="D6611" t="s">
        <v>89</v>
      </c>
      <c r="E6611" t="s">
        <v>41</v>
      </c>
      <c r="F6611" t="s">
        <v>42</v>
      </c>
      <c r="G6611">
        <v>4</v>
      </c>
      <c r="H6611">
        <v>2014</v>
      </c>
      <c r="I6611" t="s">
        <v>59</v>
      </c>
      <c r="J6611">
        <v>15</v>
      </c>
      <c r="K6611">
        <v>13.12</v>
      </c>
      <c r="L6611">
        <v>17.170000000000002</v>
      </c>
      <c r="M6611">
        <v>180</v>
      </c>
      <c r="N6611">
        <v>1197</v>
      </c>
      <c r="O6611">
        <v>7.4535599249992996</v>
      </c>
    </row>
    <row r="6612" spans="1:15" x14ac:dyDescent="0.25">
      <c r="A6612" s="20" t="s">
        <v>6712</v>
      </c>
      <c r="B6612">
        <v>5</v>
      </c>
      <c r="C6612" t="s">
        <v>73</v>
      </c>
      <c r="D6612" t="s">
        <v>89</v>
      </c>
      <c r="E6612" t="s">
        <v>41</v>
      </c>
      <c r="F6612" t="s">
        <v>42</v>
      </c>
      <c r="G6612">
        <v>4</v>
      </c>
      <c r="H6612">
        <v>2014</v>
      </c>
      <c r="I6612" t="s">
        <v>60</v>
      </c>
      <c r="J6612">
        <v>12</v>
      </c>
      <c r="K6612">
        <v>11.67</v>
      </c>
      <c r="L6612">
        <v>12.24</v>
      </c>
      <c r="M6612">
        <v>5877</v>
      </c>
      <c r="N6612">
        <v>49170</v>
      </c>
      <c r="O6612">
        <v>1.3044341336580501</v>
      </c>
    </row>
    <row r="6613" spans="1:15" x14ac:dyDescent="0.25">
      <c r="A6613" s="20" t="s">
        <v>6713</v>
      </c>
      <c r="B6613">
        <v>5</v>
      </c>
      <c r="C6613" t="s">
        <v>73</v>
      </c>
      <c r="D6613" t="s">
        <v>89</v>
      </c>
      <c r="E6613" t="s">
        <v>41</v>
      </c>
      <c r="F6613" t="s">
        <v>42</v>
      </c>
      <c r="G6613">
        <v>4</v>
      </c>
      <c r="H6613">
        <v>2014</v>
      </c>
      <c r="I6613" t="s">
        <v>61</v>
      </c>
      <c r="J6613">
        <v>7.7</v>
      </c>
      <c r="K6613">
        <v>5.47</v>
      </c>
      <c r="L6613">
        <v>10.82</v>
      </c>
      <c r="M6613">
        <v>30</v>
      </c>
      <c r="N6613">
        <v>388</v>
      </c>
      <c r="O6613">
        <v>18.257418583505501</v>
      </c>
    </row>
    <row r="6614" spans="1:15" x14ac:dyDescent="0.25">
      <c r="A6614" s="20" t="s">
        <v>6714</v>
      </c>
      <c r="B6614">
        <v>5</v>
      </c>
      <c r="C6614" t="s">
        <v>73</v>
      </c>
      <c r="D6614" t="s">
        <v>89</v>
      </c>
      <c r="E6614" t="s">
        <v>41</v>
      </c>
      <c r="F6614" t="s">
        <v>42</v>
      </c>
      <c r="G6614">
        <v>4</v>
      </c>
      <c r="H6614">
        <v>2014</v>
      </c>
      <c r="I6614" t="s">
        <v>43</v>
      </c>
      <c r="J6614">
        <v>12.1</v>
      </c>
      <c r="K6614">
        <v>11.18</v>
      </c>
      <c r="L6614">
        <v>13.01</v>
      </c>
      <c r="M6614">
        <v>587</v>
      </c>
      <c r="N6614">
        <v>4867</v>
      </c>
      <c r="O6614">
        <v>4.12744171706498</v>
      </c>
    </row>
    <row r="6615" spans="1:15" x14ac:dyDescent="0.25">
      <c r="A6615" s="20" t="s">
        <v>6715</v>
      </c>
      <c r="B6615">
        <v>5</v>
      </c>
      <c r="C6615" t="s">
        <v>73</v>
      </c>
      <c r="D6615" t="s">
        <v>89</v>
      </c>
      <c r="E6615" t="s">
        <v>41</v>
      </c>
      <c r="F6615" t="s">
        <v>42</v>
      </c>
      <c r="G6615">
        <v>4</v>
      </c>
      <c r="H6615">
        <v>2014</v>
      </c>
      <c r="I6615" t="s">
        <v>62</v>
      </c>
      <c r="J6615">
        <v>9.6999999999999993</v>
      </c>
      <c r="K6615">
        <v>8.5299999999999994</v>
      </c>
      <c r="L6615">
        <v>11.12</v>
      </c>
      <c r="M6615">
        <v>196</v>
      </c>
      <c r="N6615">
        <v>2011</v>
      </c>
      <c r="O6615">
        <v>7.1428571428571397</v>
      </c>
    </row>
    <row r="6616" spans="1:15" x14ac:dyDescent="0.25">
      <c r="A6616" s="20" t="s">
        <v>6716</v>
      </c>
      <c r="B6616">
        <v>5</v>
      </c>
      <c r="C6616" t="s">
        <v>73</v>
      </c>
      <c r="D6616" t="s">
        <v>89</v>
      </c>
      <c r="E6616" t="s">
        <v>41</v>
      </c>
      <c r="F6616" t="s">
        <v>42</v>
      </c>
      <c r="G6616">
        <v>4</v>
      </c>
      <c r="H6616">
        <v>2014</v>
      </c>
      <c r="I6616" t="s">
        <v>75</v>
      </c>
      <c r="J6616">
        <v>11.4</v>
      </c>
      <c r="K6616">
        <v>11.31</v>
      </c>
      <c r="L6616">
        <v>11.51</v>
      </c>
      <c r="M6616">
        <v>43057</v>
      </c>
      <c r="N6616">
        <v>377367</v>
      </c>
      <c r="O6616">
        <v>0.48192351353100699</v>
      </c>
    </row>
    <row r="6617" spans="1:15" x14ac:dyDescent="0.25">
      <c r="A6617" s="20" t="s">
        <v>6717</v>
      </c>
      <c r="B6617">
        <v>5</v>
      </c>
      <c r="C6617" t="s">
        <v>73</v>
      </c>
      <c r="D6617" t="s">
        <v>89</v>
      </c>
      <c r="E6617" t="s">
        <v>41</v>
      </c>
      <c r="F6617" t="s">
        <v>42</v>
      </c>
      <c r="G6617">
        <v>4</v>
      </c>
      <c r="H6617">
        <v>2014</v>
      </c>
      <c r="I6617" t="s">
        <v>45</v>
      </c>
      <c r="J6617">
        <v>10.199999999999999</v>
      </c>
      <c r="K6617">
        <v>9.75</v>
      </c>
      <c r="L6617">
        <v>10.7</v>
      </c>
      <c r="M6617">
        <v>1594</v>
      </c>
      <c r="N6617">
        <v>15600</v>
      </c>
      <c r="O6617">
        <v>2.5047007249281199</v>
      </c>
    </row>
    <row r="6618" spans="1:15" x14ac:dyDescent="0.25">
      <c r="A6618" s="20" t="s">
        <v>6718</v>
      </c>
      <c r="B6618">
        <v>5</v>
      </c>
      <c r="C6618" t="s">
        <v>73</v>
      </c>
      <c r="D6618" t="s">
        <v>89</v>
      </c>
      <c r="E6618" t="s">
        <v>41</v>
      </c>
      <c r="F6618" t="s">
        <v>42</v>
      </c>
      <c r="G6618">
        <v>4</v>
      </c>
      <c r="H6618">
        <v>2014</v>
      </c>
      <c r="I6618" t="s">
        <v>46</v>
      </c>
      <c r="J6618">
        <v>13.1</v>
      </c>
      <c r="K6618">
        <v>12.69</v>
      </c>
      <c r="L6618">
        <v>13.5</v>
      </c>
      <c r="M6618">
        <v>3482</v>
      </c>
      <c r="N6618">
        <v>26603</v>
      </c>
      <c r="O6618">
        <v>1.69467185432877</v>
      </c>
    </row>
    <row r="6619" spans="1:15" x14ac:dyDescent="0.25">
      <c r="A6619" s="20" t="s">
        <v>6719</v>
      </c>
      <c r="B6619">
        <v>5</v>
      </c>
      <c r="C6619" t="s">
        <v>73</v>
      </c>
      <c r="D6619" t="s">
        <v>89</v>
      </c>
      <c r="E6619" t="s">
        <v>41</v>
      </c>
      <c r="F6619" t="s">
        <v>42</v>
      </c>
      <c r="G6619">
        <v>4</v>
      </c>
      <c r="H6619">
        <v>2014</v>
      </c>
      <c r="I6619" t="s">
        <v>47</v>
      </c>
      <c r="J6619">
        <v>10.9</v>
      </c>
      <c r="K6619">
        <v>10.73</v>
      </c>
      <c r="L6619">
        <v>11.05</v>
      </c>
      <c r="M6619">
        <v>15837</v>
      </c>
      <c r="N6619">
        <v>145424</v>
      </c>
      <c r="O6619">
        <v>0.79462741007568705</v>
      </c>
    </row>
    <row r="6620" spans="1:15" x14ac:dyDescent="0.25">
      <c r="A6620" s="20" t="s">
        <v>6720</v>
      </c>
      <c r="B6620">
        <v>5</v>
      </c>
      <c r="C6620" t="s">
        <v>73</v>
      </c>
      <c r="D6620" t="s">
        <v>89</v>
      </c>
      <c r="E6620" t="s">
        <v>41</v>
      </c>
      <c r="F6620" t="s">
        <v>42</v>
      </c>
      <c r="G6620">
        <v>4</v>
      </c>
      <c r="H6620">
        <v>2014</v>
      </c>
      <c r="I6620" t="s">
        <v>48</v>
      </c>
      <c r="J6620">
        <v>9.6999999999999993</v>
      </c>
      <c r="K6620">
        <v>9.07</v>
      </c>
      <c r="L6620">
        <v>10.43</v>
      </c>
      <c r="M6620">
        <v>710</v>
      </c>
      <c r="N6620">
        <v>7295</v>
      </c>
      <c r="O6620">
        <v>3.7529331252040099</v>
      </c>
    </row>
    <row r="6621" spans="1:15" x14ac:dyDescent="0.25">
      <c r="A6621" s="20" t="s">
        <v>6721</v>
      </c>
      <c r="B6621">
        <v>5</v>
      </c>
      <c r="C6621" t="s">
        <v>73</v>
      </c>
      <c r="D6621" t="s">
        <v>89</v>
      </c>
      <c r="E6621" t="s">
        <v>41</v>
      </c>
      <c r="F6621" t="s">
        <v>42</v>
      </c>
      <c r="G6621">
        <v>4</v>
      </c>
      <c r="H6621">
        <v>2014</v>
      </c>
      <c r="I6621" t="s">
        <v>49</v>
      </c>
      <c r="J6621">
        <v>12.6</v>
      </c>
      <c r="K6621">
        <v>12.07</v>
      </c>
      <c r="L6621">
        <v>13.14</v>
      </c>
      <c r="M6621">
        <v>1842</v>
      </c>
      <c r="N6621">
        <v>14626</v>
      </c>
      <c r="O6621">
        <v>2.3299960623099798</v>
      </c>
    </row>
    <row r="6622" spans="1:15" x14ac:dyDescent="0.25">
      <c r="A6622" s="20" t="s">
        <v>6722</v>
      </c>
      <c r="B6622">
        <v>5</v>
      </c>
      <c r="C6622" t="s">
        <v>73</v>
      </c>
      <c r="D6622" t="s">
        <v>89</v>
      </c>
      <c r="E6622" t="s">
        <v>41</v>
      </c>
      <c r="F6622" t="s">
        <v>42</v>
      </c>
      <c r="G6622">
        <v>4</v>
      </c>
      <c r="H6622">
        <v>2014</v>
      </c>
      <c r="I6622" t="s">
        <v>50</v>
      </c>
      <c r="J6622">
        <v>9.6</v>
      </c>
      <c r="K6622">
        <v>8.77</v>
      </c>
      <c r="L6622">
        <v>10.57</v>
      </c>
      <c r="M6622">
        <v>397</v>
      </c>
      <c r="N6622">
        <v>4120</v>
      </c>
      <c r="O6622">
        <v>5.0188561322849603</v>
      </c>
    </row>
    <row r="6623" spans="1:15" x14ac:dyDescent="0.25">
      <c r="A6623" s="20" t="s">
        <v>6723</v>
      </c>
      <c r="B6623">
        <v>5</v>
      </c>
      <c r="C6623" t="s">
        <v>73</v>
      </c>
      <c r="D6623" t="s">
        <v>89</v>
      </c>
      <c r="E6623" t="s">
        <v>41</v>
      </c>
      <c r="F6623" t="s">
        <v>42</v>
      </c>
      <c r="G6623">
        <v>4</v>
      </c>
      <c r="H6623">
        <v>2014</v>
      </c>
      <c r="I6623" t="s">
        <v>51</v>
      </c>
      <c r="J6623">
        <v>12.8</v>
      </c>
      <c r="K6623">
        <v>12.04</v>
      </c>
      <c r="L6623">
        <v>13.7</v>
      </c>
      <c r="M6623">
        <v>799</v>
      </c>
      <c r="N6623">
        <v>6218</v>
      </c>
      <c r="O6623">
        <v>3.53774568838613</v>
      </c>
    </row>
    <row r="6624" spans="1:15" x14ac:dyDescent="0.25">
      <c r="A6624" s="20" t="s">
        <v>6724</v>
      </c>
      <c r="B6624">
        <v>5</v>
      </c>
      <c r="C6624" t="s">
        <v>73</v>
      </c>
      <c r="D6624" t="s">
        <v>89</v>
      </c>
      <c r="E6624" t="s">
        <v>33</v>
      </c>
      <c r="F6624" t="s">
        <v>35</v>
      </c>
      <c r="G6624">
        <v>5</v>
      </c>
      <c r="H6624">
        <v>2014</v>
      </c>
      <c r="I6624" t="s">
        <v>34</v>
      </c>
      <c r="J6624">
        <v>7.6</v>
      </c>
      <c r="K6624">
        <v>7.4</v>
      </c>
      <c r="L6624">
        <v>7.72</v>
      </c>
      <c r="M6624">
        <v>7992</v>
      </c>
      <c r="N6624">
        <v>105773</v>
      </c>
      <c r="O6624">
        <v>1.11859342535671</v>
      </c>
    </row>
    <row r="6625" spans="1:15" x14ac:dyDescent="0.25">
      <c r="A6625" s="20" t="s">
        <v>6725</v>
      </c>
      <c r="B6625">
        <v>5</v>
      </c>
      <c r="C6625" t="s">
        <v>73</v>
      </c>
      <c r="D6625" t="s">
        <v>89</v>
      </c>
      <c r="E6625" t="s">
        <v>33</v>
      </c>
      <c r="F6625" t="s">
        <v>35</v>
      </c>
      <c r="G6625">
        <v>5</v>
      </c>
      <c r="H6625">
        <v>2014</v>
      </c>
      <c r="I6625" t="s">
        <v>52</v>
      </c>
      <c r="J6625">
        <v>7.8</v>
      </c>
      <c r="K6625">
        <v>6.96</v>
      </c>
      <c r="L6625">
        <v>8.64</v>
      </c>
      <c r="M6625">
        <v>300</v>
      </c>
      <c r="N6625">
        <v>3867</v>
      </c>
      <c r="O6625">
        <v>5.77350269189626</v>
      </c>
    </row>
    <row r="6626" spans="1:15" x14ac:dyDescent="0.25">
      <c r="A6626" s="20" t="s">
        <v>6726</v>
      </c>
      <c r="B6626">
        <v>5</v>
      </c>
      <c r="C6626" t="s">
        <v>73</v>
      </c>
      <c r="D6626" t="s">
        <v>89</v>
      </c>
      <c r="E6626" t="s">
        <v>33</v>
      </c>
      <c r="F6626" t="s">
        <v>35</v>
      </c>
      <c r="G6626">
        <v>5</v>
      </c>
      <c r="H6626">
        <v>2014</v>
      </c>
      <c r="I6626" t="s">
        <v>53</v>
      </c>
      <c r="J6626">
        <v>7.2</v>
      </c>
      <c r="K6626">
        <v>6.4</v>
      </c>
      <c r="L6626">
        <v>8.0399999999999991</v>
      </c>
      <c r="M6626">
        <v>273</v>
      </c>
      <c r="N6626">
        <v>3806</v>
      </c>
      <c r="O6626">
        <v>6.0522753266880196</v>
      </c>
    </row>
    <row r="6627" spans="1:15" x14ac:dyDescent="0.25">
      <c r="A6627" s="20" t="s">
        <v>6727</v>
      </c>
      <c r="B6627">
        <v>5</v>
      </c>
      <c r="C6627" t="s">
        <v>73</v>
      </c>
      <c r="D6627" t="s">
        <v>89</v>
      </c>
      <c r="E6627" t="s">
        <v>33</v>
      </c>
      <c r="F6627" t="s">
        <v>35</v>
      </c>
      <c r="G6627">
        <v>5</v>
      </c>
      <c r="H6627">
        <v>2014</v>
      </c>
      <c r="I6627" t="s">
        <v>54</v>
      </c>
      <c r="J6627">
        <v>8.1999999999999993</v>
      </c>
      <c r="K6627">
        <v>6.78</v>
      </c>
      <c r="L6627">
        <v>9.98</v>
      </c>
      <c r="M6627">
        <v>94</v>
      </c>
      <c r="N6627">
        <v>1141</v>
      </c>
      <c r="O6627">
        <v>10.3142124625879</v>
      </c>
    </row>
    <row r="6628" spans="1:15" x14ac:dyDescent="0.25">
      <c r="A6628" s="20" t="s">
        <v>6728</v>
      </c>
      <c r="B6628">
        <v>5</v>
      </c>
      <c r="C6628" t="s">
        <v>73</v>
      </c>
      <c r="D6628" t="s">
        <v>89</v>
      </c>
      <c r="E6628" t="s">
        <v>33</v>
      </c>
      <c r="F6628" t="s">
        <v>35</v>
      </c>
      <c r="G6628">
        <v>5</v>
      </c>
      <c r="H6628">
        <v>2014</v>
      </c>
      <c r="I6628" t="s">
        <v>55</v>
      </c>
      <c r="J6628">
        <v>8.1</v>
      </c>
      <c r="K6628">
        <v>7.52</v>
      </c>
      <c r="L6628">
        <v>8.6199999999999992</v>
      </c>
      <c r="M6628">
        <v>759</v>
      </c>
      <c r="N6628">
        <v>9420</v>
      </c>
      <c r="O6628">
        <v>3.6297700432031399</v>
      </c>
    </row>
    <row r="6629" spans="1:15" x14ac:dyDescent="0.25">
      <c r="A6629" s="20" t="s">
        <v>6729</v>
      </c>
      <c r="B6629">
        <v>5</v>
      </c>
      <c r="C6629" t="s">
        <v>73</v>
      </c>
      <c r="D6629" t="s">
        <v>89</v>
      </c>
      <c r="E6629" t="s">
        <v>33</v>
      </c>
      <c r="F6629" t="s">
        <v>35</v>
      </c>
      <c r="G6629">
        <v>5</v>
      </c>
      <c r="H6629">
        <v>2014</v>
      </c>
      <c r="I6629" t="s">
        <v>56</v>
      </c>
      <c r="J6629">
        <v>7.1</v>
      </c>
      <c r="K6629">
        <v>5.56</v>
      </c>
      <c r="L6629">
        <v>9.0399999999999991</v>
      </c>
      <c r="M6629">
        <v>60</v>
      </c>
      <c r="N6629">
        <v>844</v>
      </c>
      <c r="O6629">
        <v>12.9099444873581</v>
      </c>
    </row>
    <row r="6630" spans="1:15" x14ac:dyDescent="0.25">
      <c r="A6630" s="20" t="s">
        <v>6730</v>
      </c>
      <c r="B6630">
        <v>5</v>
      </c>
      <c r="C6630" t="s">
        <v>73</v>
      </c>
      <c r="D6630" t="s">
        <v>89</v>
      </c>
      <c r="E6630" t="s">
        <v>33</v>
      </c>
      <c r="F6630" t="s">
        <v>35</v>
      </c>
      <c r="G6630">
        <v>5</v>
      </c>
      <c r="H6630">
        <v>2014</v>
      </c>
      <c r="I6630" t="s">
        <v>57</v>
      </c>
      <c r="J6630">
        <v>8.5</v>
      </c>
      <c r="K6630">
        <v>7.57</v>
      </c>
      <c r="L6630">
        <v>9.48</v>
      </c>
      <c r="M6630">
        <v>278</v>
      </c>
      <c r="N6630">
        <v>3281</v>
      </c>
      <c r="O6630">
        <v>5.99760143904067</v>
      </c>
    </row>
    <row r="6631" spans="1:15" x14ac:dyDescent="0.25">
      <c r="A6631" s="20" t="s">
        <v>6731</v>
      </c>
      <c r="B6631">
        <v>5</v>
      </c>
      <c r="C6631" t="s">
        <v>73</v>
      </c>
      <c r="D6631" t="s">
        <v>89</v>
      </c>
      <c r="E6631" t="s">
        <v>33</v>
      </c>
      <c r="F6631" t="s">
        <v>35</v>
      </c>
      <c r="G6631">
        <v>5</v>
      </c>
      <c r="H6631">
        <v>2014</v>
      </c>
      <c r="I6631" t="s">
        <v>58</v>
      </c>
      <c r="J6631">
        <v>7.6</v>
      </c>
      <c r="K6631">
        <v>7.29</v>
      </c>
      <c r="L6631">
        <v>7.96</v>
      </c>
      <c r="M6631">
        <v>1843</v>
      </c>
      <c r="N6631">
        <v>24198</v>
      </c>
      <c r="O6631">
        <v>2.3293638560679</v>
      </c>
    </row>
    <row r="6632" spans="1:15" x14ac:dyDescent="0.25">
      <c r="A6632" s="20" t="s">
        <v>6732</v>
      </c>
      <c r="B6632">
        <v>5</v>
      </c>
      <c r="C6632" t="s">
        <v>73</v>
      </c>
      <c r="D6632" t="s">
        <v>89</v>
      </c>
      <c r="E6632" t="s">
        <v>33</v>
      </c>
      <c r="F6632" t="s">
        <v>35</v>
      </c>
      <c r="G6632">
        <v>5</v>
      </c>
      <c r="H6632">
        <v>2014</v>
      </c>
      <c r="I6632" t="s">
        <v>59</v>
      </c>
      <c r="J6632">
        <v>9.9</v>
      </c>
      <c r="K6632">
        <v>7.98</v>
      </c>
      <c r="L6632">
        <v>12.11</v>
      </c>
      <c r="M6632">
        <v>79</v>
      </c>
      <c r="N6632">
        <v>802</v>
      </c>
      <c r="O6632">
        <v>11.250879009260199</v>
      </c>
    </row>
    <row r="6633" spans="1:15" x14ac:dyDescent="0.25">
      <c r="A6633" s="20" t="s">
        <v>6733</v>
      </c>
      <c r="B6633">
        <v>5</v>
      </c>
      <c r="C6633" t="s">
        <v>73</v>
      </c>
      <c r="D6633" t="s">
        <v>89</v>
      </c>
      <c r="E6633" t="s">
        <v>33</v>
      </c>
      <c r="F6633" t="s">
        <v>35</v>
      </c>
      <c r="G6633">
        <v>5</v>
      </c>
      <c r="H6633">
        <v>2014</v>
      </c>
      <c r="I6633" t="s">
        <v>60</v>
      </c>
      <c r="J6633">
        <v>6.7</v>
      </c>
      <c r="K6633">
        <v>6.57</v>
      </c>
      <c r="L6633">
        <v>6.89</v>
      </c>
      <c r="M6633">
        <v>6217</v>
      </c>
      <c r="N6633">
        <v>92393</v>
      </c>
      <c r="O6633">
        <v>1.2682637116179201</v>
      </c>
    </row>
    <row r="6634" spans="1:15" x14ac:dyDescent="0.25">
      <c r="A6634" s="20" t="s">
        <v>6734</v>
      </c>
      <c r="B6634">
        <v>5</v>
      </c>
      <c r="C6634" t="s">
        <v>73</v>
      </c>
      <c r="D6634" t="s">
        <v>89</v>
      </c>
      <c r="E6634" t="s">
        <v>33</v>
      </c>
      <c r="F6634" t="s">
        <v>35</v>
      </c>
      <c r="G6634">
        <v>5</v>
      </c>
      <c r="H6634">
        <v>2014</v>
      </c>
      <c r="I6634" t="s">
        <v>61</v>
      </c>
      <c r="J6634">
        <v>7.5</v>
      </c>
      <c r="K6634">
        <v>5.6</v>
      </c>
      <c r="L6634">
        <v>9.98</v>
      </c>
      <c r="M6634">
        <v>42</v>
      </c>
      <c r="N6634">
        <v>560</v>
      </c>
      <c r="O6634">
        <v>15.430334996209201</v>
      </c>
    </row>
    <row r="6635" spans="1:15" x14ac:dyDescent="0.25">
      <c r="A6635" s="20" t="s">
        <v>6735</v>
      </c>
      <c r="B6635">
        <v>5</v>
      </c>
      <c r="C6635" t="s">
        <v>73</v>
      </c>
      <c r="D6635" t="s">
        <v>89</v>
      </c>
      <c r="E6635" t="s">
        <v>33</v>
      </c>
      <c r="F6635" t="s">
        <v>35</v>
      </c>
      <c r="G6635">
        <v>5</v>
      </c>
      <c r="H6635">
        <v>2014</v>
      </c>
      <c r="I6635" t="s">
        <v>43</v>
      </c>
      <c r="J6635">
        <v>9.1</v>
      </c>
      <c r="K6635">
        <v>8.48</v>
      </c>
      <c r="L6635">
        <v>9.74</v>
      </c>
      <c r="M6635">
        <v>721</v>
      </c>
      <c r="N6635">
        <v>7931</v>
      </c>
      <c r="O6635">
        <v>3.7241946136192898</v>
      </c>
    </row>
    <row r="6636" spans="1:15" x14ac:dyDescent="0.25">
      <c r="A6636" s="20" t="s">
        <v>6736</v>
      </c>
      <c r="B6636">
        <v>5</v>
      </c>
      <c r="C6636" t="s">
        <v>73</v>
      </c>
      <c r="D6636" t="s">
        <v>89</v>
      </c>
      <c r="E6636" t="s">
        <v>33</v>
      </c>
      <c r="F6636" t="s">
        <v>35</v>
      </c>
      <c r="G6636">
        <v>5</v>
      </c>
      <c r="H6636">
        <v>2014</v>
      </c>
      <c r="I6636" t="s">
        <v>62</v>
      </c>
      <c r="J6636">
        <v>8.1</v>
      </c>
      <c r="K6636">
        <v>6.78</v>
      </c>
      <c r="L6636">
        <v>9.5500000000000007</v>
      </c>
      <c r="M6636">
        <v>120</v>
      </c>
      <c r="N6636">
        <v>1490</v>
      </c>
      <c r="O6636">
        <v>9.1287092917527701</v>
      </c>
    </row>
    <row r="6637" spans="1:15" x14ac:dyDescent="0.25">
      <c r="A6637" s="20" t="s">
        <v>6737</v>
      </c>
      <c r="B6637">
        <v>5</v>
      </c>
      <c r="C6637" t="s">
        <v>73</v>
      </c>
      <c r="D6637" t="s">
        <v>89</v>
      </c>
      <c r="E6637" t="s">
        <v>33</v>
      </c>
      <c r="F6637" t="s">
        <v>35</v>
      </c>
      <c r="G6637">
        <v>5</v>
      </c>
      <c r="H6637">
        <v>2014</v>
      </c>
      <c r="I6637" t="s">
        <v>75</v>
      </c>
      <c r="J6637">
        <v>7.8</v>
      </c>
      <c r="K6637">
        <v>7.7</v>
      </c>
      <c r="L6637">
        <v>7.85</v>
      </c>
      <c r="M6637">
        <v>35582</v>
      </c>
      <c r="N6637">
        <v>457711</v>
      </c>
      <c r="O6637">
        <v>0.53013297933091097</v>
      </c>
    </row>
    <row r="6638" spans="1:15" x14ac:dyDescent="0.25">
      <c r="A6638" s="20" t="s">
        <v>6738</v>
      </c>
      <c r="B6638">
        <v>5</v>
      </c>
      <c r="C6638" t="s">
        <v>73</v>
      </c>
      <c r="D6638" t="s">
        <v>89</v>
      </c>
      <c r="E6638" t="s">
        <v>33</v>
      </c>
      <c r="F6638" t="s">
        <v>35</v>
      </c>
      <c r="G6638">
        <v>5</v>
      </c>
      <c r="H6638">
        <v>2014</v>
      </c>
      <c r="I6638" t="s">
        <v>45</v>
      </c>
      <c r="J6638">
        <v>6.3</v>
      </c>
      <c r="K6638">
        <v>6.02</v>
      </c>
      <c r="L6638">
        <v>6.55</v>
      </c>
      <c r="M6638">
        <v>2021</v>
      </c>
      <c r="N6638">
        <v>32175</v>
      </c>
      <c r="O6638">
        <v>2.2244202665006498</v>
      </c>
    </row>
    <row r="6639" spans="1:15" x14ac:dyDescent="0.25">
      <c r="A6639" s="20" t="s">
        <v>6739</v>
      </c>
      <c r="B6639">
        <v>5</v>
      </c>
      <c r="C6639" t="s">
        <v>73</v>
      </c>
      <c r="D6639" t="s">
        <v>89</v>
      </c>
      <c r="E6639" t="s">
        <v>33</v>
      </c>
      <c r="F6639" t="s">
        <v>35</v>
      </c>
      <c r="G6639">
        <v>5</v>
      </c>
      <c r="H6639">
        <v>2014</v>
      </c>
      <c r="I6639" t="s">
        <v>46</v>
      </c>
      <c r="J6639">
        <v>9.4</v>
      </c>
      <c r="K6639">
        <v>9.0500000000000007</v>
      </c>
      <c r="L6639">
        <v>9.69</v>
      </c>
      <c r="M6639">
        <v>2942</v>
      </c>
      <c r="N6639">
        <v>31411</v>
      </c>
      <c r="O6639">
        <v>1.84365079841205</v>
      </c>
    </row>
    <row r="6640" spans="1:15" x14ac:dyDescent="0.25">
      <c r="A6640" s="20" t="s">
        <v>6740</v>
      </c>
      <c r="B6640">
        <v>5</v>
      </c>
      <c r="C6640" t="s">
        <v>73</v>
      </c>
      <c r="D6640" t="s">
        <v>89</v>
      </c>
      <c r="E6640" t="s">
        <v>33</v>
      </c>
      <c r="F6640" t="s">
        <v>35</v>
      </c>
      <c r="G6640">
        <v>5</v>
      </c>
      <c r="H6640">
        <v>2014</v>
      </c>
      <c r="I6640" t="s">
        <v>47</v>
      </c>
      <c r="J6640">
        <v>8.5</v>
      </c>
      <c r="K6640">
        <v>8.35</v>
      </c>
      <c r="L6640">
        <v>8.69</v>
      </c>
      <c r="M6640">
        <v>9133</v>
      </c>
      <c r="N6640">
        <v>107209</v>
      </c>
      <c r="O6640">
        <v>1.04638925449138</v>
      </c>
    </row>
    <row r="6641" spans="1:15" x14ac:dyDescent="0.25">
      <c r="A6641" s="20" t="s">
        <v>6741</v>
      </c>
      <c r="B6641">
        <v>5</v>
      </c>
      <c r="C6641" t="s">
        <v>73</v>
      </c>
      <c r="D6641" t="s">
        <v>89</v>
      </c>
      <c r="E6641" t="s">
        <v>33</v>
      </c>
      <c r="F6641" t="s">
        <v>35</v>
      </c>
      <c r="G6641">
        <v>5</v>
      </c>
      <c r="H6641">
        <v>2014</v>
      </c>
      <c r="I6641" t="s">
        <v>48</v>
      </c>
      <c r="J6641">
        <v>7.9</v>
      </c>
      <c r="K6641">
        <v>7.21</v>
      </c>
      <c r="L6641">
        <v>8.7200000000000006</v>
      </c>
      <c r="M6641">
        <v>388</v>
      </c>
      <c r="N6641">
        <v>4891</v>
      </c>
      <c r="O6641">
        <v>5.0767308256680996</v>
      </c>
    </row>
    <row r="6642" spans="1:15" x14ac:dyDescent="0.25">
      <c r="A6642" s="20" t="s">
        <v>6742</v>
      </c>
      <c r="B6642">
        <v>5</v>
      </c>
      <c r="C6642" t="s">
        <v>73</v>
      </c>
      <c r="D6642" t="s">
        <v>89</v>
      </c>
      <c r="E6642" t="s">
        <v>33</v>
      </c>
      <c r="F6642" t="s">
        <v>35</v>
      </c>
      <c r="G6642">
        <v>5</v>
      </c>
      <c r="H6642">
        <v>2014</v>
      </c>
      <c r="I6642" t="s">
        <v>49</v>
      </c>
      <c r="J6642">
        <v>9</v>
      </c>
      <c r="K6642">
        <v>8.58</v>
      </c>
      <c r="L6642">
        <v>9.52</v>
      </c>
      <c r="M6642">
        <v>1278</v>
      </c>
      <c r="N6642">
        <v>14138</v>
      </c>
      <c r="O6642">
        <v>2.7972711943222999</v>
      </c>
    </row>
    <row r="6643" spans="1:15" x14ac:dyDescent="0.25">
      <c r="A6643" s="20" t="s">
        <v>6743</v>
      </c>
      <c r="B6643">
        <v>5</v>
      </c>
      <c r="C6643" t="s">
        <v>73</v>
      </c>
      <c r="D6643" t="s">
        <v>89</v>
      </c>
      <c r="E6643" t="s">
        <v>33</v>
      </c>
      <c r="F6643" t="s">
        <v>35</v>
      </c>
      <c r="G6643">
        <v>5</v>
      </c>
      <c r="H6643">
        <v>2014</v>
      </c>
      <c r="I6643" t="s">
        <v>50</v>
      </c>
      <c r="J6643">
        <v>7.4</v>
      </c>
      <c r="K6643">
        <v>6.68</v>
      </c>
      <c r="L6643">
        <v>8.25</v>
      </c>
      <c r="M6643">
        <v>318</v>
      </c>
      <c r="N6643">
        <v>4282</v>
      </c>
      <c r="O6643">
        <v>5.6077215409204397</v>
      </c>
    </row>
    <row r="6644" spans="1:15" x14ac:dyDescent="0.25">
      <c r="A6644" s="20" t="s">
        <v>6744</v>
      </c>
      <c r="B6644">
        <v>5</v>
      </c>
      <c r="C6644" t="s">
        <v>73</v>
      </c>
      <c r="D6644" t="s">
        <v>89</v>
      </c>
      <c r="E6644" t="s">
        <v>33</v>
      </c>
      <c r="F6644" t="s">
        <v>35</v>
      </c>
      <c r="G6644">
        <v>5</v>
      </c>
      <c r="H6644">
        <v>2014</v>
      </c>
      <c r="I6644" t="s">
        <v>51</v>
      </c>
      <c r="J6644">
        <v>8.9</v>
      </c>
      <c r="K6644">
        <v>8.34</v>
      </c>
      <c r="L6644">
        <v>9.58</v>
      </c>
      <c r="M6644">
        <v>724</v>
      </c>
      <c r="N6644">
        <v>8099</v>
      </c>
      <c r="O6644">
        <v>3.7164707312358298</v>
      </c>
    </row>
    <row r="6645" spans="1:15" x14ac:dyDescent="0.25">
      <c r="A6645" s="20" t="s">
        <v>6745</v>
      </c>
      <c r="B6645">
        <v>5</v>
      </c>
      <c r="C6645" t="s">
        <v>73</v>
      </c>
      <c r="D6645" t="s">
        <v>89</v>
      </c>
      <c r="E6645" t="s">
        <v>39</v>
      </c>
      <c r="F6645" t="s">
        <v>40</v>
      </c>
      <c r="G6645">
        <v>6</v>
      </c>
      <c r="H6645">
        <v>2014</v>
      </c>
      <c r="I6645" t="s">
        <v>34</v>
      </c>
      <c r="J6645">
        <v>9.9</v>
      </c>
      <c r="K6645">
        <v>9.75</v>
      </c>
      <c r="L6645">
        <v>10</v>
      </c>
      <c r="M6645">
        <v>21660</v>
      </c>
      <c r="N6645">
        <v>219339</v>
      </c>
      <c r="O6645">
        <v>0.67947076249252902</v>
      </c>
    </row>
    <row r="6646" spans="1:15" x14ac:dyDescent="0.25">
      <c r="A6646" s="20" t="s">
        <v>6746</v>
      </c>
      <c r="B6646">
        <v>5</v>
      </c>
      <c r="C6646" t="s">
        <v>73</v>
      </c>
      <c r="D6646" t="s">
        <v>89</v>
      </c>
      <c r="E6646" t="s">
        <v>39</v>
      </c>
      <c r="F6646" t="s">
        <v>40</v>
      </c>
      <c r="G6646">
        <v>6</v>
      </c>
      <c r="H6646">
        <v>2014</v>
      </c>
      <c r="I6646" t="s">
        <v>52</v>
      </c>
      <c r="J6646">
        <v>9.3000000000000007</v>
      </c>
      <c r="K6646">
        <v>9.16</v>
      </c>
      <c r="L6646">
        <v>9.49</v>
      </c>
      <c r="M6646">
        <v>11359</v>
      </c>
      <c r="N6646">
        <v>121799</v>
      </c>
      <c r="O6646">
        <v>0.93827457950650694</v>
      </c>
    </row>
    <row r="6647" spans="1:15" x14ac:dyDescent="0.25">
      <c r="A6647" s="20" t="s">
        <v>6747</v>
      </c>
      <c r="B6647">
        <v>5</v>
      </c>
      <c r="C6647" t="s">
        <v>73</v>
      </c>
      <c r="D6647" t="s">
        <v>89</v>
      </c>
      <c r="E6647" t="s">
        <v>39</v>
      </c>
      <c r="F6647" t="s">
        <v>40</v>
      </c>
      <c r="G6647">
        <v>6</v>
      </c>
      <c r="H6647">
        <v>2014</v>
      </c>
      <c r="I6647" t="s">
        <v>53</v>
      </c>
      <c r="J6647">
        <v>9.6999999999999993</v>
      </c>
      <c r="K6647">
        <v>9.4700000000000006</v>
      </c>
      <c r="L6647">
        <v>9.84</v>
      </c>
      <c r="M6647">
        <v>9509</v>
      </c>
      <c r="N6647">
        <v>98530</v>
      </c>
      <c r="O6647">
        <v>1.02549270737555</v>
      </c>
    </row>
    <row r="6648" spans="1:15" x14ac:dyDescent="0.25">
      <c r="A6648" s="20" t="s">
        <v>6748</v>
      </c>
      <c r="B6648">
        <v>5</v>
      </c>
      <c r="C6648" t="s">
        <v>73</v>
      </c>
      <c r="D6648" t="s">
        <v>89</v>
      </c>
      <c r="E6648" t="s">
        <v>39</v>
      </c>
      <c r="F6648" t="s">
        <v>40</v>
      </c>
      <c r="G6648">
        <v>6</v>
      </c>
      <c r="H6648">
        <v>2014</v>
      </c>
      <c r="I6648" t="s">
        <v>54</v>
      </c>
      <c r="J6648">
        <v>10.199999999999999</v>
      </c>
      <c r="K6648">
        <v>9.94</v>
      </c>
      <c r="L6648">
        <v>10.47</v>
      </c>
      <c r="M6648">
        <v>5216</v>
      </c>
      <c r="N6648">
        <v>51137</v>
      </c>
      <c r="O6648">
        <v>1.38462193905428</v>
      </c>
    </row>
    <row r="6649" spans="1:15" x14ac:dyDescent="0.25">
      <c r="A6649" s="20" t="s">
        <v>6749</v>
      </c>
      <c r="B6649">
        <v>5</v>
      </c>
      <c r="C6649" t="s">
        <v>73</v>
      </c>
      <c r="D6649" t="s">
        <v>89</v>
      </c>
      <c r="E6649" t="s">
        <v>39</v>
      </c>
      <c r="F6649" t="s">
        <v>40</v>
      </c>
      <c r="G6649">
        <v>6</v>
      </c>
      <c r="H6649">
        <v>2014</v>
      </c>
      <c r="I6649" t="s">
        <v>55</v>
      </c>
      <c r="J6649">
        <v>9.6999999999999993</v>
      </c>
      <c r="K6649">
        <v>9.61</v>
      </c>
      <c r="L6649">
        <v>9.85</v>
      </c>
      <c r="M6649">
        <v>24431</v>
      </c>
      <c r="N6649">
        <v>251107</v>
      </c>
      <c r="O6649">
        <v>0.63977811224596404</v>
      </c>
    </row>
    <row r="6650" spans="1:15" x14ac:dyDescent="0.25">
      <c r="A6650" s="20" t="s">
        <v>6750</v>
      </c>
      <c r="B6650">
        <v>5</v>
      </c>
      <c r="C6650" t="s">
        <v>73</v>
      </c>
      <c r="D6650" t="s">
        <v>89</v>
      </c>
      <c r="E6650" t="s">
        <v>39</v>
      </c>
      <c r="F6650" t="s">
        <v>40</v>
      </c>
      <c r="G6650">
        <v>6</v>
      </c>
      <c r="H6650">
        <v>2014</v>
      </c>
      <c r="I6650" t="s">
        <v>56</v>
      </c>
      <c r="J6650">
        <v>9.6</v>
      </c>
      <c r="K6650">
        <v>9.17</v>
      </c>
      <c r="L6650">
        <v>9.9700000000000006</v>
      </c>
      <c r="M6650">
        <v>1985</v>
      </c>
      <c r="N6650">
        <v>20762</v>
      </c>
      <c r="O6650">
        <v>2.24450069621617</v>
      </c>
    </row>
    <row r="6651" spans="1:15" x14ac:dyDescent="0.25">
      <c r="A6651" s="20" t="s">
        <v>6751</v>
      </c>
      <c r="B6651">
        <v>5</v>
      </c>
      <c r="C6651" t="s">
        <v>73</v>
      </c>
      <c r="D6651" t="s">
        <v>89</v>
      </c>
      <c r="E6651" t="s">
        <v>39</v>
      </c>
      <c r="F6651" t="s">
        <v>40</v>
      </c>
      <c r="G6651">
        <v>6</v>
      </c>
      <c r="H6651">
        <v>2014</v>
      </c>
      <c r="I6651" t="s">
        <v>57</v>
      </c>
      <c r="J6651">
        <v>10</v>
      </c>
      <c r="K6651">
        <v>9.8000000000000007</v>
      </c>
      <c r="L6651">
        <v>10.199999999999999</v>
      </c>
      <c r="M6651">
        <v>8703</v>
      </c>
      <c r="N6651">
        <v>87028</v>
      </c>
      <c r="O6651">
        <v>1.0719277356405501</v>
      </c>
    </row>
    <row r="6652" spans="1:15" x14ac:dyDescent="0.25">
      <c r="A6652" s="20" t="s">
        <v>6752</v>
      </c>
      <c r="B6652">
        <v>5</v>
      </c>
      <c r="C6652" t="s">
        <v>73</v>
      </c>
      <c r="D6652" t="s">
        <v>89</v>
      </c>
      <c r="E6652" t="s">
        <v>39</v>
      </c>
      <c r="F6652" t="s">
        <v>40</v>
      </c>
      <c r="G6652">
        <v>6</v>
      </c>
      <c r="H6652">
        <v>2014</v>
      </c>
      <c r="I6652" t="s">
        <v>58</v>
      </c>
      <c r="J6652">
        <v>9.8000000000000007</v>
      </c>
      <c r="K6652">
        <v>9.67</v>
      </c>
      <c r="L6652">
        <v>9.9</v>
      </c>
      <c r="M6652">
        <v>24783</v>
      </c>
      <c r="N6652">
        <v>253312</v>
      </c>
      <c r="O6652">
        <v>0.63521838830380595</v>
      </c>
    </row>
    <row r="6653" spans="1:15" x14ac:dyDescent="0.25">
      <c r="A6653" s="20" t="s">
        <v>6753</v>
      </c>
      <c r="B6653">
        <v>5</v>
      </c>
      <c r="C6653" t="s">
        <v>73</v>
      </c>
      <c r="D6653" t="s">
        <v>89</v>
      </c>
      <c r="E6653" t="s">
        <v>39</v>
      </c>
      <c r="F6653" t="s">
        <v>40</v>
      </c>
      <c r="G6653">
        <v>6</v>
      </c>
      <c r="H6653">
        <v>2014</v>
      </c>
      <c r="I6653" t="s">
        <v>59</v>
      </c>
      <c r="J6653">
        <v>10.1</v>
      </c>
      <c r="K6653">
        <v>9.82</v>
      </c>
      <c r="L6653">
        <v>10.48</v>
      </c>
      <c r="M6653">
        <v>3314</v>
      </c>
      <c r="N6653">
        <v>32667</v>
      </c>
      <c r="O6653">
        <v>1.7370957108780001</v>
      </c>
    </row>
    <row r="6654" spans="1:15" x14ac:dyDescent="0.25">
      <c r="A6654" s="20" t="s">
        <v>6754</v>
      </c>
      <c r="B6654">
        <v>5</v>
      </c>
      <c r="C6654" t="s">
        <v>73</v>
      </c>
      <c r="D6654" t="s">
        <v>89</v>
      </c>
      <c r="E6654" t="s">
        <v>39</v>
      </c>
      <c r="F6654" t="s">
        <v>40</v>
      </c>
      <c r="G6654">
        <v>6</v>
      </c>
      <c r="H6654">
        <v>2014</v>
      </c>
      <c r="I6654" t="s">
        <v>60</v>
      </c>
      <c r="J6654">
        <v>10.5</v>
      </c>
      <c r="K6654">
        <v>10.42</v>
      </c>
      <c r="L6654">
        <v>10.62</v>
      </c>
      <c r="M6654">
        <v>35160</v>
      </c>
      <c r="N6654">
        <v>334208</v>
      </c>
      <c r="O6654">
        <v>0.53330489116424196</v>
      </c>
    </row>
    <row r="6655" spans="1:15" x14ac:dyDescent="0.25">
      <c r="A6655" s="20" t="s">
        <v>6755</v>
      </c>
      <c r="B6655">
        <v>5</v>
      </c>
      <c r="C6655" t="s">
        <v>73</v>
      </c>
      <c r="D6655" t="s">
        <v>89</v>
      </c>
      <c r="E6655" t="s">
        <v>39</v>
      </c>
      <c r="F6655" t="s">
        <v>40</v>
      </c>
      <c r="G6655">
        <v>6</v>
      </c>
      <c r="H6655">
        <v>2014</v>
      </c>
      <c r="I6655" t="s">
        <v>61</v>
      </c>
      <c r="J6655">
        <v>10.5</v>
      </c>
      <c r="K6655">
        <v>10.17</v>
      </c>
      <c r="L6655">
        <v>10.9</v>
      </c>
      <c r="M6655">
        <v>2851</v>
      </c>
      <c r="N6655">
        <v>27076</v>
      </c>
      <c r="O6655">
        <v>1.8728430830182401</v>
      </c>
    </row>
    <row r="6656" spans="1:15" x14ac:dyDescent="0.25">
      <c r="A6656" s="20" t="s">
        <v>6756</v>
      </c>
      <c r="B6656">
        <v>5</v>
      </c>
      <c r="C6656" t="s">
        <v>73</v>
      </c>
      <c r="D6656" t="s">
        <v>89</v>
      </c>
      <c r="E6656" t="s">
        <v>39</v>
      </c>
      <c r="F6656" t="s">
        <v>40</v>
      </c>
      <c r="G6656">
        <v>6</v>
      </c>
      <c r="H6656">
        <v>2014</v>
      </c>
      <c r="I6656" t="s">
        <v>43</v>
      </c>
      <c r="J6656">
        <v>10.3</v>
      </c>
      <c r="K6656">
        <v>10.1</v>
      </c>
      <c r="L6656">
        <v>10.41</v>
      </c>
      <c r="M6656">
        <v>14787</v>
      </c>
      <c r="N6656">
        <v>144240</v>
      </c>
      <c r="O6656">
        <v>0.82235618581908099</v>
      </c>
    </row>
    <row r="6657" spans="1:15" x14ac:dyDescent="0.25">
      <c r="A6657" s="20" t="s">
        <v>6757</v>
      </c>
      <c r="B6657">
        <v>5</v>
      </c>
      <c r="C6657" t="s">
        <v>73</v>
      </c>
      <c r="D6657" t="s">
        <v>89</v>
      </c>
      <c r="E6657" t="s">
        <v>39</v>
      </c>
      <c r="F6657" t="s">
        <v>40</v>
      </c>
      <c r="G6657">
        <v>6</v>
      </c>
      <c r="H6657">
        <v>2014</v>
      </c>
      <c r="I6657" t="s">
        <v>62</v>
      </c>
      <c r="J6657">
        <v>11.5</v>
      </c>
      <c r="K6657">
        <v>11.17</v>
      </c>
      <c r="L6657">
        <v>11.77</v>
      </c>
      <c r="M6657">
        <v>4903</v>
      </c>
      <c r="N6657">
        <v>42762</v>
      </c>
      <c r="O6657">
        <v>1.42813431149396</v>
      </c>
    </row>
    <row r="6658" spans="1:15" x14ac:dyDescent="0.25">
      <c r="A6658" s="20" t="s">
        <v>6758</v>
      </c>
      <c r="B6658">
        <v>5</v>
      </c>
      <c r="C6658" t="s">
        <v>73</v>
      </c>
      <c r="D6658" t="s">
        <v>89</v>
      </c>
      <c r="E6658" t="s">
        <v>39</v>
      </c>
      <c r="F6658" t="s">
        <v>40</v>
      </c>
      <c r="G6658">
        <v>6</v>
      </c>
      <c r="H6658">
        <v>2014</v>
      </c>
      <c r="I6658" t="s">
        <v>75</v>
      </c>
      <c r="J6658">
        <v>10.4</v>
      </c>
      <c r="K6658">
        <v>10.32</v>
      </c>
      <c r="L6658">
        <v>10.39</v>
      </c>
      <c r="M6658">
        <v>294118</v>
      </c>
      <c r="N6658">
        <v>2840837</v>
      </c>
      <c r="O6658">
        <v>0.18439077851142399</v>
      </c>
    </row>
    <row r="6659" spans="1:15" x14ac:dyDescent="0.25">
      <c r="A6659" s="20" t="s">
        <v>6759</v>
      </c>
      <c r="B6659">
        <v>5</v>
      </c>
      <c r="C6659" t="s">
        <v>73</v>
      </c>
      <c r="D6659" t="s">
        <v>89</v>
      </c>
      <c r="E6659" t="s">
        <v>39</v>
      </c>
      <c r="F6659" t="s">
        <v>40</v>
      </c>
      <c r="G6659">
        <v>6</v>
      </c>
      <c r="H6659">
        <v>2014</v>
      </c>
      <c r="I6659" t="s">
        <v>45</v>
      </c>
      <c r="J6659">
        <v>10.199999999999999</v>
      </c>
      <c r="K6659">
        <v>10.06</v>
      </c>
      <c r="L6659">
        <v>10.25</v>
      </c>
      <c r="M6659">
        <v>41084</v>
      </c>
      <c r="N6659">
        <v>404676</v>
      </c>
      <c r="O6659">
        <v>0.49335966409306897</v>
      </c>
    </row>
    <row r="6660" spans="1:15" x14ac:dyDescent="0.25">
      <c r="A6660" s="20" t="s">
        <v>6760</v>
      </c>
      <c r="B6660">
        <v>5</v>
      </c>
      <c r="C6660" t="s">
        <v>73</v>
      </c>
      <c r="D6660" t="s">
        <v>89</v>
      </c>
      <c r="E6660" t="s">
        <v>39</v>
      </c>
      <c r="F6660" t="s">
        <v>40</v>
      </c>
      <c r="G6660">
        <v>6</v>
      </c>
      <c r="H6660">
        <v>2014</v>
      </c>
      <c r="I6660" t="s">
        <v>46</v>
      </c>
      <c r="J6660">
        <v>11.1</v>
      </c>
      <c r="K6660">
        <v>10.97</v>
      </c>
      <c r="L6660">
        <v>11.25</v>
      </c>
      <c r="M6660">
        <v>21497</v>
      </c>
      <c r="N6660">
        <v>193503</v>
      </c>
      <c r="O6660">
        <v>0.68204192545088804</v>
      </c>
    </row>
    <row r="6661" spans="1:15" x14ac:dyDescent="0.25">
      <c r="A6661" s="20" t="s">
        <v>6761</v>
      </c>
      <c r="B6661">
        <v>5</v>
      </c>
      <c r="C6661" t="s">
        <v>73</v>
      </c>
      <c r="D6661" t="s">
        <v>89</v>
      </c>
      <c r="E6661" t="s">
        <v>39</v>
      </c>
      <c r="F6661" t="s">
        <v>40</v>
      </c>
      <c r="G6661">
        <v>6</v>
      </c>
      <c r="H6661">
        <v>2014</v>
      </c>
      <c r="I6661" t="s">
        <v>47</v>
      </c>
      <c r="J6661">
        <v>11.6</v>
      </c>
      <c r="K6661">
        <v>11.5</v>
      </c>
      <c r="L6661">
        <v>11.78</v>
      </c>
      <c r="M6661">
        <v>22202</v>
      </c>
      <c r="N6661">
        <v>190754</v>
      </c>
      <c r="O6661">
        <v>0.67112582500185203</v>
      </c>
    </row>
    <row r="6662" spans="1:15" x14ac:dyDescent="0.25">
      <c r="A6662" s="20" t="s">
        <v>6762</v>
      </c>
      <c r="B6662">
        <v>5</v>
      </c>
      <c r="C6662" t="s">
        <v>73</v>
      </c>
      <c r="D6662" t="s">
        <v>89</v>
      </c>
      <c r="E6662" t="s">
        <v>39</v>
      </c>
      <c r="F6662" t="s">
        <v>40</v>
      </c>
      <c r="G6662">
        <v>6</v>
      </c>
      <c r="H6662">
        <v>2014</v>
      </c>
      <c r="I6662" t="s">
        <v>48</v>
      </c>
      <c r="J6662">
        <v>9.9</v>
      </c>
      <c r="K6662">
        <v>9.74</v>
      </c>
      <c r="L6662">
        <v>10.11</v>
      </c>
      <c r="M6662">
        <v>10147</v>
      </c>
      <c r="N6662">
        <v>102236</v>
      </c>
      <c r="O6662">
        <v>0.99273005368801903</v>
      </c>
    </row>
    <row r="6663" spans="1:15" x14ac:dyDescent="0.25">
      <c r="A6663" s="20" t="s">
        <v>6763</v>
      </c>
      <c r="B6663">
        <v>5</v>
      </c>
      <c r="C6663" t="s">
        <v>73</v>
      </c>
      <c r="D6663" t="s">
        <v>89</v>
      </c>
      <c r="E6663" t="s">
        <v>39</v>
      </c>
      <c r="F6663" t="s">
        <v>40</v>
      </c>
      <c r="G6663">
        <v>6</v>
      </c>
      <c r="H6663">
        <v>2014</v>
      </c>
      <c r="I6663" t="s">
        <v>49</v>
      </c>
      <c r="J6663">
        <v>12.5</v>
      </c>
      <c r="K6663">
        <v>12.28</v>
      </c>
      <c r="L6663">
        <v>12.71</v>
      </c>
      <c r="M6663">
        <v>11493</v>
      </c>
      <c r="N6663">
        <v>91998</v>
      </c>
      <c r="O6663">
        <v>0.93278874368079601</v>
      </c>
    </row>
    <row r="6664" spans="1:15" x14ac:dyDescent="0.25">
      <c r="A6664" s="20" t="s">
        <v>6764</v>
      </c>
      <c r="B6664">
        <v>5</v>
      </c>
      <c r="C6664" t="s">
        <v>73</v>
      </c>
      <c r="D6664" t="s">
        <v>89</v>
      </c>
      <c r="E6664" t="s">
        <v>39</v>
      </c>
      <c r="F6664" t="s">
        <v>40</v>
      </c>
      <c r="G6664">
        <v>6</v>
      </c>
      <c r="H6664">
        <v>2014</v>
      </c>
      <c r="I6664" t="s">
        <v>50</v>
      </c>
      <c r="J6664">
        <v>10.5</v>
      </c>
      <c r="K6664">
        <v>10.210000000000001</v>
      </c>
      <c r="L6664">
        <v>10.71</v>
      </c>
      <c r="M6664">
        <v>6037</v>
      </c>
      <c r="N6664">
        <v>57731</v>
      </c>
      <c r="O6664">
        <v>1.28703219853774</v>
      </c>
    </row>
    <row r="6665" spans="1:15" x14ac:dyDescent="0.25">
      <c r="A6665" s="20" t="s">
        <v>6765</v>
      </c>
      <c r="B6665">
        <v>5</v>
      </c>
      <c r="C6665" t="s">
        <v>73</v>
      </c>
      <c r="D6665" t="s">
        <v>89</v>
      </c>
      <c r="E6665" t="s">
        <v>39</v>
      </c>
      <c r="F6665" t="s">
        <v>40</v>
      </c>
      <c r="G6665">
        <v>6</v>
      </c>
      <c r="H6665">
        <v>2014</v>
      </c>
      <c r="I6665" t="s">
        <v>51</v>
      </c>
      <c r="J6665">
        <v>11.2</v>
      </c>
      <c r="K6665">
        <v>11.03</v>
      </c>
      <c r="L6665">
        <v>11.39</v>
      </c>
      <c r="M6665">
        <v>12997</v>
      </c>
      <c r="N6665">
        <v>115972</v>
      </c>
      <c r="O6665">
        <v>0.87715923582783795</v>
      </c>
    </row>
    <row r="6666" spans="1:15" x14ac:dyDescent="0.25">
      <c r="A6666" s="20" t="s">
        <v>6766</v>
      </c>
      <c r="B6666">
        <v>5</v>
      </c>
      <c r="C6666" t="s">
        <v>73</v>
      </c>
      <c r="D6666" t="s">
        <v>90</v>
      </c>
      <c r="E6666" t="s">
        <v>82</v>
      </c>
      <c r="F6666" t="s">
        <v>38</v>
      </c>
      <c r="G6666">
        <v>3</v>
      </c>
      <c r="H6666">
        <v>2010</v>
      </c>
      <c r="I6666" t="s">
        <v>34</v>
      </c>
      <c r="J6666">
        <v>2.5869184659353399</v>
      </c>
      <c r="K6666">
        <v>2.17</v>
      </c>
      <c r="L6666">
        <v>3</v>
      </c>
      <c r="M6666">
        <v>4364</v>
      </c>
      <c r="N6666">
        <v>10.731345276979299</v>
      </c>
      <c r="O6666">
        <v>1.5137621049416801</v>
      </c>
    </row>
    <row r="6667" spans="1:15" x14ac:dyDescent="0.25">
      <c r="A6667" s="20" t="s">
        <v>6767</v>
      </c>
      <c r="B6667">
        <v>5</v>
      </c>
      <c r="C6667" t="s">
        <v>73</v>
      </c>
      <c r="D6667" t="s">
        <v>90</v>
      </c>
      <c r="E6667" t="s">
        <v>82</v>
      </c>
      <c r="F6667" t="s">
        <v>38</v>
      </c>
      <c r="G6667">
        <v>3</v>
      </c>
      <c r="H6667">
        <v>2010</v>
      </c>
      <c r="I6667" t="s">
        <v>52</v>
      </c>
      <c r="J6667">
        <v>1.27555644465478</v>
      </c>
      <c r="K6667">
        <v>0.71</v>
      </c>
      <c r="L6667">
        <v>1.84</v>
      </c>
      <c r="M6667">
        <v>1360</v>
      </c>
      <c r="N6667">
        <v>9.0289472625082805</v>
      </c>
      <c r="O6667">
        <v>2.7116307227331999</v>
      </c>
    </row>
    <row r="6668" spans="1:15" x14ac:dyDescent="0.25">
      <c r="A6668" s="20" t="s">
        <v>6768</v>
      </c>
      <c r="B6668">
        <v>5</v>
      </c>
      <c r="C6668" t="s">
        <v>73</v>
      </c>
      <c r="D6668" t="s">
        <v>90</v>
      </c>
      <c r="E6668" t="s">
        <v>82</v>
      </c>
      <c r="F6668" t="s">
        <v>38</v>
      </c>
      <c r="G6668">
        <v>3</v>
      </c>
      <c r="H6668">
        <v>2010</v>
      </c>
      <c r="I6668" t="s">
        <v>53</v>
      </c>
      <c r="J6668">
        <v>1.16823715677673</v>
      </c>
      <c r="K6668">
        <v>0.82</v>
      </c>
      <c r="L6668">
        <v>1.52</v>
      </c>
      <c r="M6668">
        <v>6674</v>
      </c>
      <c r="N6668">
        <v>9.7330278875855303</v>
      </c>
      <c r="O6668">
        <v>1.22407181693138</v>
      </c>
    </row>
    <row r="6669" spans="1:15" x14ac:dyDescent="0.25">
      <c r="A6669" s="20" t="s">
        <v>6769</v>
      </c>
      <c r="B6669">
        <v>5</v>
      </c>
      <c r="C6669" t="s">
        <v>73</v>
      </c>
      <c r="D6669" t="s">
        <v>90</v>
      </c>
      <c r="E6669" t="s">
        <v>82</v>
      </c>
      <c r="F6669" t="s">
        <v>38</v>
      </c>
      <c r="G6669">
        <v>3</v>
      </c>
      <c r="H6669">
        <v>2010</v>
      </c>
      <c r="I6669" t="s">
        <v>54</v>
      </c>
      <c r="J6669">
        <v>0.64388533694590899</v>
      </c>
      <c r="K6669">
        <v>-0.45</v>
      </c>
      <c r="L6669">
        <v>1.74</v>
      </c>
      <c r="M6669">
        <v>381</v>
      </c>
      <c r="N6669">
        <v>10.123782313429301</v>
      </c>
      <c r="O6669">
        <v>5.1231551957855999</v>
      </c>
    </row>
    <row r="6670" spans="1:15" x14ac:dyDescent="0.25">
      <c r="A6670" s="20" t="s">
        <v>6770</v>
      </c>
      <c r="B6670">
        <v>5</v>
      </c>
      <c r="C6670" t="s">
        <v>73</v>
      </c>
      <c r="D6670" t="s">
        <v>90</v>
      </c>
      <c r="E6670" t="s">
        <v>82</v>
      </c>
      <c r="F6670" t="s">
        <v>38</v>
      </c>
      <c r="G6670">
        <v>3</v>
      </c>
      <c r="H6670">
        <v>2010</v>
      </c>
      <c r="I6670" t="s">
        <v>55</v>
      </c>
      <c r="J6670">
        <v>2.5346396853198301</v>
      </c>
      <c r="K6670">
        <v>2.1</v>
      </c>
      <c r="L6670">
        <v>2.97</v>
      </c>
      <c r="M6670">
        <v>3151</v>
      </c>
      <c r="N6670">
        <v>9.8079570291745508</v>
      </c>
      <c r="O6670">
        <v>1.7814588639398501</v>
      </c>
    </row>
    <row r="6671" spans="1:15" x14ac:dyDescent="0.25">
      <c r="A6671" s="20" t="s">
        <v>6771</v>
      </c>
      <c r="B6671">
        <v>5</v>
      </c>
      <c r="C6671" t="s">
        <v>73</v>
      </c>
      <c r="D6671" t="s">
        <v>90</v>
      </c>
      <c r="E6671" t="s">
        <v>82</v>
      </c>
      <c r="F6671" t="s">
        <v>38</v>
      </c>
      <c r="G6671">
        <v>3</v>
      </c>
      <c r="H6671">
        <v>2010</v>
      </c>
      <c r="I6671" t="s">
        <v>56</v>
      </c>
      <c r="J6671">
        <v>1.1421797080910201</v>
      </c>
      <c r="K6671">
        <v>0.48</v>
      </c>
      <c r="L6671">
        <v>1.81</v>
      </c>
      <c r="M6671">
        <v>2840</v>
      </c>
      <c r="N6671">
        <v>10.436618042065099</v>
      </c>
      <c r="O6671">
        <v>1.8764665626020001</v>
      </c>
    </row>
    <row r="6672" spans="1:15" x14ac:dyDescent="0.25">
      <c r="A6672" s="20" t="s">
        <v>6772</v>
      </c>
      <c r="B6672">
        <v>5</v>
      </c>
      <c r="C6672" t="s">
        <v>73</v>
      </c>
      <c r="D6672" t="s">
        <v>90</v>
      </c>
      <c r="E6672" t="s">
        <v>82</v>
      </c>
      <c r="F6672" t="s">
        <v>38</v>
      </c>
      <c r="G6672">
        <v>3</v>
      </c>
      <c r="H6672">
        <v>2010</v>
      </c>
      <c r="I6672" t="s">
        <v>57</v>
      </c>
      <c r="J6672">
        <v>2.2314055813451201</v>
      </c>
      <c r="K6672">
        <v>1.69</v>
      </c>
      <c r="L6672">
        <v>2.78</v>
      </c>
      <c r="M6672">
        <v>2356</v>
      </c>
      <c r="N6672">
        <v>10.3561652268369</v>
      </c>
      <c r="O6672">
        <v>2.0602141085758201</v>
      </c>
    </row>
    <row r="6673" spans="1:15" x14ac:dyDescent="0.25">
      <c r="A6673" s="20" t="s">
        <v>6773</v>
      </c>
      <c r="B6673">
        <v>5</v>
      </c>
      <c r="C6673" t="s">
        <v>73</v>
      </c>
      <c r="D6673" t="s">
        <v>90</v>
      </c>
      <c r="E6673" t="s">
        <v>82</v>
      </c>
      <c r="F6673" t="s">
        <v>38</v>
      </c>
      <c r="G6673">
        <v>3</v>
      </c>
      <c r="H6673">
        <v>2010</v>
      </c>
      <c r="I6673" t="s">
        <v>58</v>
      </c>
      <c r="J6673">
        <v>2.5138156696462901</v>
      </c>
      <c r="K6673">
        <v>2.25</v>
      </c>
      <c r="L6673">
        <v>2.78</v>
      </c>
      <c r="M6673">
        <v>10731</v>
      </c>
      <c r="N6673">
        <v>10.252718835073299</v>
      </c>
      <c r="O6673">
        <v>0.96533911199926603</v>
      </c>
    </row>
    <row r="6674" spans="1:15" x14ac:dyDescent="0.25">
      <c r="A6674" s="20" t="s">
        <v>6774</v>
      </c>
      <c r="B6674">
        <v>5</v>
      </c>
      <c r="C6674" t="s">
        <v>73</v>
      </c>
      <c r="D6674" t="s">
        <v>90</v>
      </c>
      <c r="E6674" t="s">
        <v>82</v>
      </c>
      <c r="F6674" t="s">
        <v>38</v>
      </c>
      <c r="G6674">
        <v>3</v>
      </c>
      <c r="H6674">
        <v>2010</v>
      </c>
      <c r="I6674" t="s">
        <v>59</v>
      </c>
      <c r="J6674">
        <v>3.7130232934866898</v>
      </c>
      <c r="K6674">
        <v>2.79</v>
      </c>
      <c r="L6674">
        <v>4.6399999999999997</v>
      </c>
      <c r="M6674">
        <v>974</v>
      </c>
      <c r="N6674">
        <v>10.2523304228462</v>
      </c>
      <c r="O6674">
        <v>3.2042066805600098</v>
      </c>
    </row>
    <row r="6675" spans="1:15" x14ac:dyDescent="0.25">
      <c r="A6675" s="20" t="s">
        <v>6775</v>
      </c>
      <c r="B6675">
        <v>5</v>
      </c>
      <c r="C6675" t="s">
        <v>73</v>
      </c>
      <c r="D6675" t="s">
        <v>90</v>
      </c>
      <c r="E6675" t="s">
        <v>82</v>
      </c>
      <c r="F6675" t="s">
        <v>38</v>
      </c>
      <c r="G6675">
        <v>3</v>
      </c>
      <c r="H6675">
        <v>2010</v>
      </c>
      <c r="I6675" t="s">
        <v>60</v>
      </c>
      <c r="J6675">
        <v>2.0124663372263099</v>
      </c>
      <c r="K6675">
        <v>1.69</v>
      </c>
      <c r="L6675">
        <v>2.34</v>
      </c>
      <c r="M6675">
        <v>6491</v>
      </c>
      <c r="N6675">
        <v>11.2231511782682</v>
      </c>
      <c r="O6675">
        <v>1.24120694065995</v>
      </c>
    </row>
    <row r="6676" spans="1:15" x14ac:dyDescent="0.25">
      <c r="A6676" s="20" t="s">
        <v>6776</v>
      </c>
      <c r="B6676">
        <v>5</v>
      </c>
      <c r="C6676" t="s">
        <v>73</v>
      </c>
      <c r="D6676" t="s">
        <v>90</v>
      </c>
      <c r="E6676" t="s">
        <v>82</v>
      </c>
      <c r="F6676" t="s">
        <v>38</v>
      </c>
      <c r="G6676">
        <v>3</v>
      </c>
      <c r="H6676">
        <v>2010</v>
      </c>
      <c r="I6676" t="s">
        <v>61</v>
      </c>
      <c r="J6676">
        <v>0.50769921041624499</v>
      </c>
      <c r="K6676">
        <v>-0.61</v>
      </c>
      <c r="L6676">
        <v>1.63</v>
      </c>
      <c r="M6676">
        <v>370</v>
      </c>
      <c r="N6676">
        <v>9.9106341144779702</v>
      </c>
      <c r="O6676">
        <v>5.1987524491003603</v>
      </c>
    </row>
    <row r="6677" spans="1:15" x14ac:dyDescent="0.25">
      <c r="A6677" s="20" t="s">
        <v>6777</v>
      </c>
      <c r="B6677">
        <v>5</v>
      </c>
      <c r="C6677" t="s">
        <v>73</v>
      </c>
      <c r="D6677" t="s">
        <v>90</v>
      </c>
      <c r="E6677" t="s">
        <v>82</v>
      </c>
      <c r="F6677" t="s">
        <v>38</v>
      </c>
      <c r="G6677">
        <v>3</v>
      </c>
      <c r="H6677">
        <v>2010</v>
      </c>
      <c r="I6677" t="s">
        <v>43</v>
      </c>
      <c r="J6677">
        <v>1.3113583995131199</v>
      </c>
      <c r="K6677">
        <v>0.96</v>
      </c>
      <c r="L6677">
        <v>1.66</v>
      </c>
      <c r="M6677">
        <v>6877</v>
      </c>
      <c r="N6677">
        <v>11.2293584944565</v>
      </c>
      <c r="O6677">
        <v>1.2058699917939799</v>
      </c>
    </row>
    <row r="6678" spans="1:15" x14ac:dyDescent="0.25">
      <c r="A6678" s="20" t="s">
        <v>6778</v>
      </c>
      <c r="B6678">
        <v>5</v>
      </c>
      <c r="C6678" t="s">
        <v>73</v>
      </c>
      <c r="D6678" t="s">
        <v>90</v>
      </c>
      <c r="E6678" t="s">
        <v>82</v>
      </c>
      <c r="F6678" t="s">
        <v>38</v>
      </c>
      <c r="G6678">
        <v>3</v>
      </c>
      <c r="H6678">
        <v>2010</v>
      </c>
      <c r="I6678" t="s">
        <v>62</v>
      </c>
      <c r="J6678">
        <v>0.60846492485841397</v>
      </c>
      <c r="K6678">
        <v>-0.03</v>
      </c>
      <c r="L6678">
        <v>1.25</v>
      </c>
      <c r="M6678">
        <v>2128</v>
      </c>
      <c r="N6678">
        <v>11.9691339233474</v>
      </c>
      <c r="O6678">
        <v>2.1677749238102999</v>
      </c>
    </row>
    <row r="6679" spans="1:15" x14ac:dyDescent="0.25">
      <c r="A6679" s="20" t="s">
        <v>6779</v>
      </c>
      <c r="B6679">
        <v>5</v>
      </c>
      <c r="C6679" t="s">
        <v>73</v>
      </c>
      <c r="D6679" t="s">
        <v>90</v>
      </c>
      <c r="E6679" t="s">
        <v>82</v>
      </c>
      <c r="F6679" t="s">
        <v>38</v>
      </c>
      <c r="G6679">
        <v>3</v>
      </c>
      <c r="H6679">
        <v>2010</v>
      </c>
      <c r="I6679" t="s">
        <v>75</v>
      </c>
      <c r="J6679">
        <v>1.82</v>
      </c>
      <c r="K6679">
        <v>1.73</v>
      </c>
      <c r="L6679">
        <v>1.91</v>
      </c>
      <c r="M6679">
        <v>12.597939192878099</v>
      </c>
      <c r="N6679">
        <v>10.781093014319399</v>
      </c>
      <c r="O6679">
        <v>-99</v>
      </c>
    </row>
    <row r="6680" spans="1:15" x14ac:dyDescent="0.25">
      <c r="A6680" s="20" t="s">
        <v>6780</v>
      </c>
      <c r="B6680">
        <v>5</v>
      </c>
      <c r="C6680" t="s">
        <v>73</v>
      </c>
      <c r="D6680" t="s">
        <v>90</v>
      </c>
      <c r="E6680" t="s">
        <v>82</v>
      </c>
      <c r="F6680" t="s">
        <v>38</v>
      </c>
      <c r="G6680">
        <v>3</v>
      </c>
      <c r="H6680">
        <v>2010</v>
      </c>
      <c r="I6680" t="s">
        <v>45</v>
      </c>
      <c r="J6680">
        <v>1.73784958277775</v>
      </c>
      <c r="K6680">
        <v>1.4</v>
      </c>
      <c r="L6680">
        <v>2.08</v>
      </c>
      <c r="M6680">
        <v>4717</v>
      </c>
      <c r="N6680">
        <v>10.2549134039237</v>
      </c>
      <c r="O6680">
        <v>1.45601906582088</v>
      </c>
    </row>
    <row r="6681" spans="1:15" x14ac:dyDescent="0.25">
      <c r="A6681" s="20" t="s">
        <v>6781</v>
      </c>
      <c r="B6681">
        <v>5</v>
      </c>
      <c r="C6681" t="s">
        <v>73</v>
      </c>
      <c r="D6681" t="s">
        <v>90</v>
      </c>
      <c r="E6681" t="s">
        <v>82</v>
      </c>
      <c r="F6681" t="s">
        <v>38</v>
      </c>
      <c r="G6681">
        <v>3</v>
      </c>
      <c r="H6681">
        <v>2010</v>
      </c>
      <c r="I6681" t="s">
        <v>46</v>
      </c>
      <c r="J6681">
        <v>2.95220395358254</v>
      </c>
      <c r="K6681">
        <v>2.52</v>
      </c>
      <c r="L6681">
        <v>3.39</v>
      </c>
      <c r="M6681">
        <v>4508</v>
      </c>
      <c r="N6681">
        <v>11.713925374277601</v>
      </c>
      <c r="O6681">
        <v>1.4893886718362499</v>
      </c>
    </row>
    <row r="6682" spans="1:15" x14ac:dyDescent="0.25">
      <c r="A6682" s="20" t="s">
        <v>6782</v>
      </c>
      <c r="B6682">
        <v>5</v>
      </c>
      <c r="C6682" t="s">
        <v>73</v>
      </c>
      <c r="D6682" t="s">
        <v>90</v>
      </c>
      <c r="E6682" t="s">
        <v>82</v>
      </c>
      <c r="F6682" t="s">
        <v>38</v>
      </c>
      <c r="G6682">
        <v>3</v>
      </c>
      <c r="H6682">
        <v>2010</v>
      </c>
      <c r="I6682" t="s">
        <v>47</v>
      </c>
      <c r="J6682">
        <v>1.0180326135279301</v>
      </c>
      <c r="K6682">
        <v>0.72</v>
      </c>
      <c r="L6682">
        <v>1.31</v>
      </c>
      <c r="M6682">
        <v>11924</v>
      </c>
      <c r="N6682">
        <v>12.731333525039901</v>
      </c>
      <c r="O6682">
        <v>0.91577549109149303</v>
      </c>
    </row>
    <row r="6683" spans="1:15" x14ac:dyDescent="0.25">
      <c r="A6683" s="20" t="s">
        <v>6783</v>
      </c>
      <c r="B6683">
        <v>5</v>
      </c>
      <c r="C6683" t="s">
        <v>73</v>
      </c>
      <c r="D6683" t="s">
        <v>90</v>
      </c>
      <c r="E6683" t="s">
        <v>82</v>
      </c>
      <c r="F6683" t="s">
        <v>38</v>
      </c>
      <c r="G6683">
        <v>3</v>
      </c>
      <c r="H6683">
        <v>2010</v>
      </c>
      <c r="I6683" t="s">
        <v>48</v>
      </c>
      <c r="J6683">
        <v>0.71001037622657903</v>
      </c>
      <c r="K6683">
        <v>0.32</v>
      </c>
      <c r="L6683">
        <v>1.1000000000000001</v>
      </c>
      <c r="M6683">
        <v>4536</v>
      </c>
      <c r="N6683">
        <v>10.327989632085201</v>
      </c>
      <c r="O6683">
        <v>1.4847846772912501</v>
      </c>
    </row>
    <row r="6684" spans="1:15" x14ac:dyDescent="0.25">
      <c r="A6684" s="20" t="s">
        <v>6784</v>
      </c>
      <c r="B6684">
        <v>5</v>
      </c>
      <c r="C6684" t="s">
        <v>73</v>
      </c>
      <c r="D6684" t="s">
        <v>90</v>
      </c>
      <c r="E6684" t="s">
        <v>82</v>
      </c>
      <c r="F6684" t="s">
        <v>38</v>
      </c>
      <c r="G6684">
        <v>3</v>
      </c>
      <c r="H6684">
        <v>2010</v>
      </c>
      <c r="I6684" t="s">
        <v>49</v>
      </c>
      <c r="J6684">
        <v>2.1381944753072402</v>
      </c>
      <c r="K6684">
        <v>1.63</v>
      </c>
      <c r="L6684">
        <v>2.65</v>
      </c>
      <c r="M6684">
        <v>3741</v>
      </c>
      <c r="N6684">
        <v>12.824982911714599</v>
      </c>
      <c r="O6684">
        <v>1.63495628798429</v>
      </c>
    </row>
    <row r="6685" spans="1:15" x14ac:dyDescent="0.25">
      <c r="A6685" s="20" t="s">
        <v>6785</v>
      </c>
      <c r="B6685">
        <v>5</v>
      </c>
      <c r="C6685" t="s">
        <v>73</v>
      </c>
      <c r="D6685" t="s">
        <v>90</v>
      </c>
      <c r="E6685" t="s">
        <v>82</v>
      </c>
      <c r="F6685" t="s">
        <v>38</v>
      </c>
      <c r="G6685">
        <v>3</v>
      </c>
      <c r="H6685">
        <v>2010</v>
      </c>
      <c r="I6685" t="s">
        <v>50</v>
      </c>
      <c r="J6685">
        <v>0.44202933371326503</v>
      </c>
      <c r="K6685">
        <v>0</v>
      </c>
      <c r="L6685">
        <v>0.88</v>
      </c>
      <c r="M6685">
        <v>4545</v>
      </c>
      <c r="N6685">
        <v>10.778400757271999</v>
      </c>
      <c r="O6685">
        <v>1.48331386496662</v>
      </c>
    </row>
    <row r="6686" spans="1:15" x14ac:dyDescent="0.25">
      <c r="A6686" s="20" t="s">
        <v>6786</v>
      </c>
      <c r="B6686">
        <v>5</v>
      </c>
      <c r="C6686" t="s">
        <v>73</v>
      </c>
      <c r="D6686" t="s">
        <v>90</v>
      </c>
      <c r="E6686" t="s">
        <v>82</v>
      </c>
      <c r="F6686" t="s">
        <v>38</v>
      </c>
      <c r="G6686">
        <v>3</v>
      </c>
      <c r="H6686">
        <v>2010</v>
      </c>
      <c r="I6686" t="s">
        <v>51</v>
      </c>
      <c r="J6686">
        <v>2.0208909432142401</v>
      </c>
      <c r="K6686">
        <v>1.58</v>
      </c>
      <c r="L6686">
        <v>2.4700000000000002</v>
      </c>
      <c r="M6686">
        <v>4130</v>
      </c>
      <c r="N6686">
        <v>11.495981989367399</v>
      </c>
      <c r="O6686">
        <v>1.5560551102236899</v>
      </c>
    </row>
    <row r="6687" spans="1:15" x14ac:dyDescent="0.25">
      <c r="A6687" s="20" t="s">
        <v>6787</v>
      </c>
      <c r="B6687">
        <v>5</v>
      </c>
      <c r="C6687" t="s">
        <v>73</v>
      </c>
      <c r="D6687" t="s">
        <v>90</v>
      </c>
      <c r="E6687" t="s">
        <v>83</v>
      </c>
      <c r="F6687" t="s">
        <v>42</v>
      </c>
      <c r="G6687">
        <v>4</v>
      </c>
      <c r="H6687">
        <v>2010</v>
      </c>
      <c r="I6687" t="s">
        <v>34</v>
      </c>
      <c r="J6687">
        <v>0.56388662074993301</v>
      </c>
      <c r="K6687">
        <v>0.26</v>
      </c>
      <c r="L6687">
        <v>0.87</v>
      </c>
      <c r="M6687">
        <v>7003</v>
      </c>
      <c r="N6687">
        <v>10.731345276979299</v>
      </c>
      <c r="O6687">
        <v>1.19497257121314</v>
      </c>
    </row>
    <row r="6688" spans="1:15" x14ac:dyDescent="0.25">
      <c r="A6688" s="20" t="s">
        <v>6788</v>
      </c>
      <c r="B6688">
        <v>5</v>
      </c>
      <c r="C6688" t="s">
        <v>73</v>
      </c>
      <c r="D6688" t="s">
        <v>90</v>
      </c>
      <c r="E6688" t="s">
        <v>83</v>
      </c>
      <c r="F6688" t="s">
        <v>42</v>
      </c>
      <c r="G6688">
        <v>4</v>
      </c>
      <c r="H6688">
        <v>2010</v>
      </c>
      <c r="I6688" t="s">
        <v>52</v>
      </c>
      <c r="J6688">
        <v>-7.4844253373731504E-2</v>
      </c>
      <c r="K6688">
        <v>-1.29</v>
      </c>
      <c r="L6688">
        <v>1.1399999999999999</v>
      </c>
      <c r="M6688">
        <v>196</v>
      </c>
      <c r="N6688">
        <v>9.0289472625082805</v>
      </c>
      <c r="O6688">
        <v>7.1428571428571397</v>
      </c>
    </row>
    <row r="6689" spans="1:15" x14ac:dyDescent="0.25">
      <c r="A6689" s="20" t="s">
        <v>6789</v>
      </c>
      <c r="B6689">
        <v>5</v>
      </c>
      <c r="C6689" t="s">
        <v>73</v>
      </c>
      <c r="D6689" t="s">
        <v>90</v>
      </c>
      <c r="E6689" t="s">
        <v>83</v>
      </c>
      <c r="F6689" t="s">
        <v>42</v>
      </c>
      <c r="G6689">
        <v>4</v>
      </c>
      <c r="H6689">
        <v>2010</v>
      </c>
      <c r="I6689" t="s">
        <v>53</v>
      </c>
      <c r="J6689">
        <v>-1.06007114195188</v>
      </c>
      <c r="K6689">
        <v>-1.99</v>
      </c>
      <c r="L6689">
        <v>-0.13</v>
      </c>
      <c r="M6689">
        <v>328</v>
      </c>
      <c r="N6689">
        <v>9.7330278875855303</v>
      </c>
      <c r="O6689">
        <v>5.5215763037423304</v>
      </c>
    </row>
    <row r="6690" spans="1:15" x14ac:dyDescent="0.25">
      <c r="A6690" s="20" t="s">
        <v>6790</v>
      </c>
      <c r="B6690">
        <v>5</v>
      </c>
      <c r="C6690" t="s">
        <v>73</v>
      </c>
      <c r="D6690" t="s">
        <v>90</v>
      </c>
      <c r="E6690" t="s">
        <v>83</v>
      </c>
      <c r="F6690" t="s">
        <v>42</v>
      </c>
      <c r="G6690">
        <v>4</v>
      </c>
      <c r="H6690">
        <v>2010</v>
      </c>
      <c r="I6690" t="s">
        <v>54</v>
      </c>
      <c r="J6690">
        <v>8.06177794332541E-3</v>
      </c>
      <c r="K6690">
        <v>-2.52</v>
      </c>
      <c r="L6690">
        <v>2.54</v>
      </c>
      <c r="M6690">
        <v>58</v>
      </c>
      <c r="N6690">
        <v>10.123782313429301</v>
      </c>
      <c r="O6690">
        <v>13.130643285972299</v>
      </c>
    </row>
    <row r="6691" spans="1:15" x14ac:dyDescent="0.25">
      <c r="A6691" s="20" t="s">
        <v>6791</v>
      </c>
      <c r="B6691">
        <v>5</v>
      </c>
      <c r="C6691" t="s">
        <v>73</v>
      </c>
      <c r="D6691" t="s">
        <v>90</v>
      </c>
      <c r="E6691" t="s">
        <v>83</v>
      </c>
      <c r="F6691" t="s">
        <v>42</v>
      </c>
      <c r="G6691">
        <v>4</v>
      </c>
      <c r="H6691">
        <v>2010</v>
      </c>
      <c r="I6691" t="s">
        <v>55</v>
      </c>
      <c r="J6691">
        <v>1.3213697263304001</v>
      </c>
      <c r="K6691">
        <v>0.5</v>
      </c>
      <c r="L6691">
        <v>2.14</v>
      </c>
      <c r="M6691">
        <v>645</v>
      </c>
      <c r="N6691">
        <v>9.8079570291745508</v>
      </c>
      <c r="O6691">
        <v>3.9374961547907898</v>
      </c>
    </row>
    <row r="6692" spans="1:15" x14ac:dyDescent="0.25">
      <c r="A6692" s="20" t="s">
        <v>6792</v>
      </c>
      <c r="B6692">
        <v>5</v>
      </c>
      <c r="C6692" t="s">
        <v>73</v>
      </c>
      <c r="D6692" t="s">
        <v>90</v>
      </c>
      <c r="E6692" t="s">
        <v>83</v>
      </c>
      <c r="F6692" t="s">
        <v>42</v>
      </c>
      <c r="G6692">
        <v>4</v>
      </c>
      <c r="H6692">
        <v>2010</v>
      </c>
      <c r="I6692" t="s">
        <v>56</v>
      </c>
      <c r="J6692">
        <v>-0.79563628374944195</v>
      </c>
      <c r="K6692">
        <v>-2.41</v>
      </c>
      <c r="L6692">
        <v>0.81</v>
      </c>
      <c r="M6692">
        <v>138</v>
      </c>
      <c r="N6692">
        <v>10.436618042065099</v>
      </c>
      <c r="O6692">
        <v>8.5125653075874901</v>
      </c>
    </row>
    <row r="6693" spans="1:15" x14ac:dyDescent="0.25">
      <c r="A6693" s="20" t="s">
        <v>6793</v>
      </c>
      <c r="B6693">
        <v>5</v>
      </c>
      <c r="C6693" t="s">
        <v>73</v>
      </c>
      <c r="D6693" t="s">
        <v>90</v>
      </c>
      <c r="E6693" t="s">
        <v>83</v>
      </c>
      <c r="F6693" t="s">
        <v>42</v>
      </c>
      <c r="G6693">
        <v>4</v>
      </c>
      <c r="H6693">
        <v>2010</v>
      </c>
      <c r="I6693" t="s">
        <v>57</v>
      </c>
      <c r="J6693">
        <v>0.87389784135736703</v>
      </c>
      <c r="K6693">
        <v>-0.74</v>
      </c>
      <c r="L6693">
        <v>2.4900000000000002</v>
      </c>
      <c r="M6693">
        <v>168</v>
      </c>
      <c r="N6693">
        <v>10.3561652268369</v>
      </c>
      <c r="O6693">
        <v>7.7151674981046003</v>
      </c>
    </row>
    <row r="6694" spans="1:15" x14ac:dyDescent="0.25">
      <c r="A6694" s="20" t="s">
        <v>6794</v>
      </c>
      <c r="B6694">
        <v>5</v>
      </c>
      <c r="C6694" t="s">
        <v>73</v>
      </c>
      <c r="D6694" t="s">
        <v>90</v>
      </c>
      <c r="E6694" t="s">
        <v>83</v>
      </c>
      <c r="F6694" t="s">
        <v>42</v>
      </c>
      <c r="G6694">
        <v>4</v>
      </c>
      <c r="H6694">
        <v>2010</v>
      </c>
      <c r="I6694" t="s">
        <v>58</v>
      </c>
      <c r="J6694">
        <v>0.80056536012278601</v>
      </c>
      <c r="K6694">
        <v>0.23</v>
      </c>
      <c r="L6694">
        <v>1.37</v>
      </c>
      <c r="M6694">
        <v>1372</v>
      </c>
      <c r="N6694">
        <v>10.252718835073299</v>
      </c>
      <c r="O6694">
        <v>2.6997462357801898</v>
      </c>
    </row>
    <row r="6695" spans="1:15" x14ac:dyDescent="0.25">
      <c r="A6695" s="20" t="s">
        <v>6795</v>
      </c>
      <c r="B6695">
        <v>5</v>
      </c>
      <c r="C6695" t="s">
        <v>73</v>
      </c>
      <c r="D6695" t="s">
        <v>90</v>
      </c>
      <c r="E6695" t="s">
        <v>83</v>
      </c>
      <c r="F6695" t="s">
        <v>42</v>
      </c>
      <c r="G6695">
        <v>4</v>
      </c>
      <c r="H6695">
        <v>2010</v>
      </c>
      <c r="I6695" t="s">
        <v>59</v>
      </c>
      <c r="J6695">
        <v>2.8927645759326799</v>
      </c>
      <c r="K6695">
        <v>0.82</v>
      </c>
      <c r="L6695">
        <v>4.97</v>
      </c>
      <c r="M6695">
        <v>140</v>
      </c>
      <c r="N6695">
        <v>10.2523304228462</v>
      </c>
      <c r="O6695">
        <v>8.4515425472851593</v>
      </c>
    </row>
    <row r="6696" spans="1:15" x14ac:dyDescent="0.25">
      <c r="A6696" s="20" t="s">
        <v>6796</v>
      </c>
      <c r="B6696">
        <v>5</v>
      </c>
      <c r="C6696" t="s">
        <v>73</v>
      </c>
      <c r="D6696" t="s">
        <v>90</v>
      </c>
      <c r="E6696" t="s">
        <v>83</v>
      </c>
      <c r="F6696" t="s">
        <v>42</v>
      </c>
      <c r="G6696">
        <v>4</v>
      </c>
      <c r="H6696">
        <v>2010</v>
      </c>
      <c r="I6696" t="s">
        <v>60</v>
      </c>
      <c r="J6696">
        <v>-0.13311230572814001</v>
      </c>
      <c r="K6696">
        <v>-0.45</v>
      </c>
      <c r="L6696">
        <v>0.18</v>
      </c>
      <c r="M6696">
        <v>5153</v>
      </c>
      <c r="N6696">
        <v>11.2231511782682</v>
      </c>
      <c r="O6696">
        <v>1.39306034192456</v>
      </c>
    </row>
    <row r="6697" spans="1:15" x14ac:dyDescent="0.25">
      <c r="A6697" s="20" t="s">
        <v>6797</v>
      </c>
      <c r="B6697">
        <v>5</v>
      </c>
      <c r="C6697" t="s">
        <v>73</v>
      </c>
      <c r="D6697" t="s">
        <v>90</v>
      </c>
      <c r="E6697" t="s">
        <v>83</v>
      </c>
      <c r="F6697" t="s">
        <v>42</v>
      </c>
      <c r="G6697">
        <v>4</v>
      </c>
      <c r="H6697">
        <v>2010</v>
      </c>
      <c r="I6697" t="s">
        <v>61</v>
      </c>
      <c r="J6697">
        <v>-1.5814488998515801</v>
      </c>
      <c r="K6697">
        <v>-4.49</v>
      </c>
      <c r="L6697">
        <v>1.33</v>
      </c>
      <c r="M6697">
        <v>29</v>
      </c>
      <c r="N6697">
        <v>9.9106341144779702</v>
      </c>
      <c r="O6697">
        <v>18.569533817705199</v>
      </c>
    </row>
    <row r="6698" spans="1:15" x14ac:dyDescent="0.25">
      <c r="A6698" s="20" t="s">
        <v>6798</v>
      </c>
      <c r="B6698">
        <v>5</v>
      </c>
      <c r="C6698" t="s">
        <v>73</v>
      </c>
      <c r="D6698" t="s">
        <v>90</v>
      </c>
      <c r="E6698" t="s">
        <v>83</v>
      </c>
      <c r="F6698" t="s">
        <v>42</v>
      </c>
      <c r="G6698">
        <v>4</v>
      </c>
      <c r="H6698">
        <v>2010</v>
      </c>
      <c r="I6698" t="s">
        <v>43</v>
      </c>
      <c r="J6698">
        <v>-0.71064211766399599</v>
      </c>
      <c r="K6698">
        <v>-1.66</v>
      </c>
      <c r="L6698">
        <v>0.23</v>
      </c>
      <c r="M6698">
        <v>441</v>
      </c>
      <c r="N6698">
        <v>11.2293584944565</v>
      </c>
      <c r="O6698">
        <v>4.7619047619047601</v>
      </c>
    </row>
    <row r="6699" spans="1:15" x14ac:dyDescent="0.25">
      <c r="A6699" s="20" t="s">
        <v>6799</v>
      </c>
      <c r="B6699">
        <v>5</v>
      </c>
      <c r="C6699" t="s">
        <v>73</v>
      </c>
      <c r="D6699" t="s">
        <v>90</v>
      </c>
      <c r="E6699" t="s">
        <v>83</v>
      </c>
      <c r="F6699" t="s">
        <v>42</v>
      </c>
      <c r="G6699">
        <v>4</v>
      </c>
      <c r="H6699">
        <v>2010</v>
      </c>
      <c r="I6699" t="s">
        <v>62</v>
      </c>
      <c r="J6699">
        <v>-3.5968518240858902</v>
      </c>
      <c r="K6699">
        <v>-5.0199999999999996</v>
      </c>
      <c r="L6699">
        <v>-2.1800000000000002</v>
      </c>
      <c r="M6699">
        <v>133</v>
      </c>
      <c r="N6699">
        <v>11.9691339233474</v>
      </c>
      <c r="O6699">
        <v>8.6710996952411996</v>
      </c>
    </row>
    <row r="6700" spans="1:15" x14ac:dyDescent="0.25">
      <c r="A6700" s="20" t="s">
        <v>6800</v>
      </c>
      <c r="B6700">
        <v>5</v>
      </c>
      <c r="C6700" t="s">
        <v>73</v>
      </c>
      <c r="D6700" t="s">
        <v>90</v>
      </c>
      <c r="E6700" t="s">
        <v>83</v>
      </c>
      <c r="F6700" t="s">
        <v>42</v>
      </c>
      <c r="G6700">
        <v>4</v>
      </c>
      <c r="H6700">
        <v>2010</v>
      </c>
      <c r="I6700" t="s">
        <v>75</v>
      </c>
      <c r="J6700">
        <v>-0.13</v>
      </c>
      <c r="K6700">
        <v>-0.24</v>
      </c>
      <c r="L6700">
        <v>-0.01</v>
      </c>
      <c r="M6700">
        <v>10.6546888640958</v>
      </c>
      <c r="N6700">
        <v>10.781093014319399</v>
      </c>
      <c r="O6700">
        <v>-99</v>
      </c>
    </row>
    <row r="6701" spans="1:15" x14ac:dyDescent="0.25">
      <c r="A6701" s="20" t="s">
        <v>6801</v>
      </c>
      <c r="B6701">
        <v>5</v>
      </c>
      <c r="C6701" t="s">
        <v>73</v>
      </c>
      <c r="D6701" t="s">
        <v>90</v>
      </c>
      <c r="E6701" t="s">
        <v>83</v>
      </c>
      <c r="F6701" t="s">
        <v>42</v>
      </c>
      <c r="G6701">
        <v>4</v>
      </c>
      <c r="H6701">
        <v>2010</v>
      </c>
      <c r="I6701" t="s">
        <v>45</v>
      </c>
      <c r="J6701">
        <v>-0.65727359969418797</v>
      </c>
      <c r="K6701">
        <v>-1.1599999999999999</v>
      </c>
      <c r="L6701">
        <v>-0.15</v>
      </c>
      <c r="M6701">
        <v>1309</v>
      </c>
      <c r="N6701">
        <v>10.2549134039237</v>
      </c>
      <c r="O6701">
        <v>2.7639499641139098</v>
      </c>
    </row>
    <row r="6702" spans="1:15" x14ac:dyDescent="0.25">
      <c r="A6702" s="20" t="s">
        <v>6802</v>
      </c>
      <c r="B6702">
        <v>5</v>
      </c>
      <c r="C6702" t="s">
        <v>73</v>
      </c>
      <c r="D6702" t="s">
        <v>90</v>
      </c>
      <c r="E6702" t="s">
        <v>83</v>
      </c>
      <c r="F6702" t="s">
        <v>42</v>
      </c>
      <c r="G6702">
        <v>4</v>
      </c>
      <c r="H6702">
        <v>2010</v>
      </c>
      <c r="I6702" t="s">
        <v>46</v>
      </c>
      <c r="J6702">
        <v>1.3288631078773501</v>
      </c>
      <c r="K6702">
        <v>0.87</v>
      </c>
      <c r="L6702">
        <v>1.79</v>
      </c>
      <c r="M6702">
        <v>3226</v>
      </c>
      <c r="N6702">
        <v>11.713925374277601</v>
      </c>
      <c r="O6702">
        <v>1.76062886809212</v>
      </c>
    </row>
    <row r="6703" spans="1:15" x14ac:dyDescent="0.25">
      <c r="A6703" s="20" t="s">
        <v>6803</v>
      </c>
      <c r="B6703">
        <v>5</v>
      </c>
      <c r="C6703" t="s">
        <v>73</v>
      </c>
      <c r="D6703" t="s">
        <v>90</v>
      </c>
      <c r="E6703" t="s">
        <v>83</v>
      </c>
      <c r="F6703" t="s">
        <v>42</v>
      </c>
      <c r="G6703">
        <v>4</v>
      </c>
      <c r="H6703">
        <v>2010</v>
      </c>
      <c r="I6703" t="s">
        <v>47</v>
      </c>
      <c r="J6703">
        <v>-2.8259428234158399</v>
      </c>
      <c r="K6703">
        <v>-3.07</v>
      </c>
      <c r="L6703">
        <v>-2.58</v>
      </c>
      <c r="M6703">
        <v>13338</v>
      </c>
      <c r="N6703">
        <v>12.731333525039901</v>
      </c>
      <c r="O6703">
        <v>0.86587388911021801</v>
      </c>
    </row>
    <row r="6704" spans="1:15" x14ac:dyDescent="0.25">
      <c r="A6704" s="20" t="s">
        <v>6804</v>
      </c>
      <c r="B6704">
        <v>5</v>
      </c>
      <c r="C6704" t="s">
        <v>73</v>
      </c>
      <c r="D6704" t="s">
        <v>90</v>
      </c>
      <c r="E6704" t="s">
        <v>83</v>
      </c>
      <c r="F6704" t="s">
        <v>42</v>
      </c>
      <c r="G6704">
        <v>4</v>
      </c>
      <c r="H6704">
        <v>2010</v>
      </c>
      <c r="I6704" t="s">
        <v>48</v>
      </c>
      <c r="J6704">
        <v>-2.2346442872266401</v>
      </c>
      <c r="K6704">
        <v>-2.94</v>
      </c>
      <c r="L6704">
        <v>-1.53</v>
      </c>
      <c r="M6704">
        <v>533</v>
      </c>
      <c r="N6704">
        <v>10.327989632085201</v>
      </c>
      <c r="O6704">
        <v>4.3314808182420999</v>
      </c>
    </row>
    <row r="6705" spans="1:15" x14ac:dyDescent="0.25">
      <c r="A6705" s="20" t="s">
        <v>6805</v>
      </c>
      <c r="B6705">
        <v>5</v>
      </c>
      <c r="C6705" t="s">
        <v>73</v>
      </c>
      <c r="D6705" t="s">
        <v>90</v>
      </c>
      <c r="E6705" t="s">
        <v>83</v>
      </c>
      <c r="F6705" t="s">
        <v>42</v>
      </c>
      <c r="G6705">
        <v>4</v>
      </c>
      <c r="H6705">
        <v>2010</v>
      </c>
      <c r="I6705" t="s">
        <v>49</v>
      </c>
      <c r="J6705">
        <v>-0.37776919222287703</v>
      </c>
      <c r="K6705">
        <v>-0.98</v>
      </c>
      <c r="L6705">
        <v>0.23</v>
      </c>
      <c r="M6705">
        <v>1731</v>
      </c>
      <c r="N6705">
        <v>12.824982911714599</v>
      </c>
      <c r="O6705">
        <v>2.4035406196088598</v>
      </c>
    </row>
    <row r="6706" spans="1:15" x14ac:dyDescent="0.25">
      <c r="A6706" s="20" t="s">
        <v>6806</v>
      </c>
      <c r="B6706">
        <v>5</v>
      </c>
      <c r="C6706" t="s">
        <v>73</v>
      </c>
      <c r="D6706" t="s">
        <v>90</v>
      </c>
      <c r="E6706" t="s">
        <v>83</v>
      </c>
      <c r="F6706" t="s">
        <v>42</v>
      </c>
      <c r="G6706">
        <v>4</v>
      </c>
      <c r="H6706">
        <v>2010</v>
      </c>
      <c r="I6706" t="s">
        <v>50</v>
      </c>
      <c r="J6706">
        <v>-0.22328170813693199</v>
      </c>
      <c r="K6706">
        <v>-1.26</v>
      </c>
      <c r="L6706">
        <v>0.81</v>
      </c>
      <c r="M6706">
        <v>391</v>
      </c>
      <c r="N6706">
        <v>10.778400757271999</v>
      </c>
      <c r="O6706">
        <v>5.0572173742417403</v>
      </c>
    </row>
    <row r="6707" spans="1:15" x14ac:dyDescent="0.25">
      <c r="A6707" s="20" t="s">
        <v>6807</v>
      </c>
      <c r="B6707">
        <v>5</v>
      </c>
      <c r="C6707" t="s">
        <v>73</v>
      </c>
      <c r="D6707" t="s">
        <v>90</v>
      </c>
      <c r="E6707" t="s">
        <v>83</v>
      </c>
      <c r="F6707" t="s">
        <v>42</v>
      </c>
      <c r="G6707">
        <v>4</v>
      </c>
      <c r="H6707">
        <v>2010</v>
      </c>
      <c r="I6707" t="s">
        <v>51</v>
      </c>
      <c r="J6707">
        <v>-0.45998533809319803</v>
      </c>
      <c r="K6707">
        <v>-1.34</v>
      </c>
      <c r="L6707">
        <v>0.42</v>
      </c>
      <c r="M6707">
        <v>574</v>
      </c>
      <c r="N6707">
        <v>11.495981989367399</v>
      </c>
      <c r="O6707">
        <v>4.17391935564841</v>
      </c>
    </row>
    <row r="6708" spans="1:15" x14ac:dyDescent="0.25">
      <c r="A6708" s="20" t="s">
        <v>6808</v>
      </c>
      <c r="B6708">
        <v>5</v>
      </c>
      <c r="C6708" t="s">
        <v>73</v>
      </c>
      <c r="D6708" t="s">
        <v>90</v>
      </c>
      <c r="E6708" t="s">
        <v>81</v>
      </c>
      <c r="F6708" t="s">
        <v>35</v>
      </c>
      <c r="G6708">
        <v>5</v>
      </c>
      <c r="H6708">
        <v>2010</v>
      </c>
      <c r="I6708" t="s">
        <v>34</v>
      </c>
      <c r="J6708">
        <v>-2.6162586008829698</v>
      </c>
      <c r="K6708">
        <v>-2.89</v>
      </c>
      <c r="L6708">
        <v>-2.35</v>
      </c>
      <c r="M6708">
        <v>6455</v>
      </c>
      <c r="N6708">
        <v>10.731345276979299</v>
      </c>
      <c r="O6708">
        <v>1.24466327855954</v>
      </c>
    </row>
    <row r="6709" spans="1:15" x14ac:dyDescent="0.25">
      <c r="A6709" s="20" t="s">
        <v>6809</v>
      </c>
      <c r="B6709">
        <v>5</v>
      </c>
      <c r="C6709" t="s">
        <v>73</v>
      </c>
      <c r="D6709" t="s">
        <v>90</v>
      </c>
      <c r="E6709" t="s">
        <v>81</v>
      </c>
      <c r="F6709" t="s">
        <v>35</v>
      </c>
      <c r="G6709">
        <v>5</v>
      </c>
      <c r="H6709">
        <v>2010</v>
      </c>
      <c r="I6709" t="s">
        <v>52</v>
      </c>
      <c r="J6709">
        <v>-3.1728221921517799</v>
      </c>
      <c r="K6709">
        <v>-4.1100000000000003</v>
      </c>
      <c r="L6709">
        <v>-2.2400000000000002</v>
      </c>
      <c r="M6709">
        <v>160</v>
      </c>
      <c r="N6709">
        <v>9.0289472625082805</v>
      </c>
      <c r="O6709">
        <v>7.9056941504209499</v>
      </c>
    </row>
    <row r="6710" spans="1:15" x14ac:dyDescent="0.25">
      <c r="A6710" s="20" t="s">
        <v>6810</v>
      </c>
      <c r="B6710">
        <v>5</v>
      </c>
      <c r="C6710" t="s">
        <v>73</v>
      </c>
      <c r="D6710" t="s">
        <v>90</v>
      </c>
      <c r="E6710" t="s">
        <v>81</v>
      </c>
      <c r="F6710" t="s">
        <v>35</v>
      </c>
      <c r="G6710">
        <v>5</v>
      </c>
      <c r="H6710">
        <v>2010</v>
      </c>
      <c r="I6710" t="s">
        <v>53</v>
      </c>
      <c r="J6710">
        <v>-2.3182398810139202</v>
      </c>
      <c r="K6710">
        <v>-3.39</v>
      </c>
      <c r="L6710">
        <v>-1.25</v>
      </c>
      <c r="M6710">
        <v>197</v>
      </c>
      <c r="N6710">
        <v>9.7330278875855303</v>
      </c>
      <c r="O6710">
        <v>7.1247049987909596</v>
      </c>
    </row>
    <row r="6711" spans="1:15" x14ac:dyDescent="0.25">
      <c r="A6711" s="20" t="s">
        <v>6811</v>
      </c>
      <c r="B6711">
        <v>5</v>
      </c>
      <c r="C6711" t="s">
        <v>73</v>
      </c>
      <c r="D6711" t="s">
        <v>90</v>
      </c>
      <c r="E6711" t="s">
        <v>81</v>
      </c>
      <c r="F6711" t="s">
        <v>35</v>
      </c>
      <c r="G6711">
        <v>5</v>
      </c>
      <c r="H6711">
        <v>2010</v>
      </c>
      <c r="I6711" t="s">
        <v>54</v>
      </c>
      <c r="J6711">
        <v>-2.9907625619921201</v>
      </c>
      <c r="K6711">
        <v>-4.8600000000000003</v>
      </c>
      <c r="L6711">
        <v>-1.1200000000000001</v>
      </c>
      <c r="M6711">
        <v>57</v>
      </c>
      <c r="N6711">
        <v>10.123782313429301</v>
      </c>
      <c r="O6711">
        <v>13.245323570650401</v>
      </c>
    </row>
    <row r="6712" spans="1:15" x14ac:dyDescent="0.25">
      <c r="A6712" s="20" t="s">
        <v>6812</v>
      </c>
      <c r="B6712">
        <v>5</v>
      </c>
      <c r="C6712" t="s">
        <v>73</v>
      </c>
      <c r="D6712" t="s">
        <v>90</v>
      </c>
      <c r="E6712" t="s">
        <v>81</v>
      </c>
      <c r="F6712" t="s">
        <v>35</v>
      </c>
      <c r="G6712">
        <v>5</v>
      </c>
      <c r="H6712">
        <v>2010</v>
      </c>
      <c r="I6712" t="s">
        <v>55</v>
      </c>
      <c r="J6712">
        <v>-2.5505259888639702</v>
      </c>
      <c r="K6712">
        <v>-3.2</v>
      </c>
      <c r="L6712">
        <v>-1.9</v>
      </c>
      <c r="M6712">
        <v>506</v>
      </c>
      <c r="N6712">
        <v>9.8079570291745508</v>
      </c>
      <c r="O6712">
        <v>4.4455422447438702</v>
      </c>
    </row>
    <row r="6713" spans="1:15" x14ac:dyDescent="0.25">
      <c r="A6713" s="20" t="s">
        <v>6813</v>
      </c>
      <c r="B6713">
        <v>5</v>
      </c>
      <c r="C6713" t="s">
        <v>73</v>
      </c>
      <c r="D6713" t="s">
        <v>90</v>
      </c>
      <c r="E6713" t="s">
        <v>81</v>
      </c>
      <c r="F6713" t="s">
        <v>35</v>
      </c>
      <c r="G6713">
        <v>5</v>
      </c>
      <c r="H6713">
        <v>2010</v>
      </c>
      <c r="I6713" t="s">
        <v>56</v>
      </c>
      <c r="J6713">
        <v>-3.87254509957874</v>
      </c>
      <c r="K6713">
        <v>-5.89</v>
      </c>
      <c r="L6713">
        <v>-1.85</v>
      </c>
      <c r="M6713">
        <v>45</v>
      </c>
      <c r="N6713">
        <v>10.436618042065099</v>
      </c>
      <c r="O6713">
        <v>14.907119849998599</v>
      </c>
    </row>
    <row r="6714" spans="1:15" x14ac:dyDescent="0.25">
      <c r="A6714" s="20" t="s">
        <v>6814</v>
      </c>
      <c r="B6714">
        <v>5</v>
      </c>
      <c r="C6714" t="s">
        <v>73</v>
      </c>
      <c r="D6714" t="s">
        <v>90</v>
      </c>
      <c r="E6714" t="s">
        <v>81</v>
      </c>
      <c r="F6714" t="s">
        <v>35</v>
      </c>
      <c r="G6714">
        <v>5</v>
      </c>
      <c r="H6714">
        <v>2010</v>
      </c>
      <c r="I6714" t="s">
        <v>57</v>
      </c>
      <c r="J6714">
        <v>-2.3213847480302499</v>
      </c>
      <c r="K6714">
        <v>-3.56</v>
      </c>
      <c r="L6714">
        <v>-1.08</v>
      </c>
      <c r="M6714">
        <v>164</v>
      </c>
      <c r="N6714">
        <v>10.3561652268369</v>
      </c>
      <c r="O6714">
        <v>7.8086880944303001</v>
      </c>
    </row>
    <row r="6715" spans="1:15" x14ac:dyDescent="0.25">
      <c r="A6715" s="20" t="s">
        <v>6815</v>
      </c>
      <c r="B6715">
        <v>5</v>
      </c>
      <c r="C6715" t="s">
        <v>73</v>
      </c>
      <c r="D6715" t="s">
        <v>90</v>
      </c>
      <c r="E6715" t="s">
        <v>81</v>
      </c>
      <c r="F6715" t="s">
        <v>35</v>
      </c>
      <c r="G6715">
        <v>5</v>
      </c>
      <c r="H6715">
        <v>2010</v>
      </c>
      <c r="I6715" t="s">
        <v>58</v>
      </c>
      <c r="J6715">
        <v>-2.6362249603294599</v>
      </c>
      <c r="K6715">
        <v>-3.08</v>
      </c>
      <c r="L6715">
        <v>-2.19</v>
      </c>
      <c r="M6715">
        <v>1290</v>
      </c>
      <c r="N6715">
        <v>10.252718835073299</v>
      </c>
      <c r="O6715">
        <v>2.7842302319485199</v>
      </c>
    </row>
    <row r="6716" spans="1:15" x14ac:dyDescent="0.25">
      <c r="A6716" s="20" t="s">
        <v>6816</v>
      </c>
      <c r="B6716">
        <v>5</v>
      </c>
      <c r="C6716" t="s">
        <v>73</v>
      </c>
      <c r="D6716" t="s">
        <v>90</v>
      </c>
      <c r="E6716" t="s">
        <v>81</v>
      </c>
      <c r="F6716" t="s">
        <v>35</v>
      </c>
      <c r="G6716">
        <v>5</v>
      </c>
      <c r="H6716">
        <v>2010</v>
      </c>
      <c r="I6716" t="s">
        <v>59</v>
      </c>
      <c r="J6716">
        <v>-1.9806035437963301</v>
      </c>
      <c r="K6716">
        <v>-4.43</v>
      </c>
      <c r="L6716">
        <v>0.47</v>
      </c>
      <c r="M6716">
        <v>48</v>
      </c>
      <c r="N6716">
        <v>10.2523304228462</v>
      </c>
      <c r="O6716">
        <v>14.433756729740599</v>
      </c>
    </row>
    <row r="6717" spans="1:15" x14ac:dyDescent="0.25">
      <c r="A6717" s="20" t="s">
        <v>6817</v>
      </c>
      <c r="B6717">
        <v>5</v>
      </c>
      <c r="C6717" t="s">
        <v>73</v>
      </c>
      <c r="D6717" t="s">
        <v>90</v>
      </c>
      <c r="E6717" t="s">
        <v>81</v>
      </c>
      <c r="F6717" t="s">
        <v>35</v>
      </c>
      <c r="G6717">
        <v>5</v>
      </c>
      <c r="H6717">
        <v>2010</v>
      </c>
      <c r="I6717" t="s">
        <v>60</v>
      </c>
      <c r="J6717">
        <v>-3.7904291892942399</v>
      </c>
      <c r="K6717">
        <v>-4.04</v>
      </c>
      <c r="L6717">
        <v>-3.54</v>
      </c>
      <c r="M6717">
        <v>4760</v>
      </c>
      <c r="N6717">
        <v>11.2231511782682</v>
      </c>
      <c r="O6717">
        <v>1.4494275891311199</v>
      </c>
    </row>
    <row r="6718" spans="1:15" x14ac:dyDescent="0.25">
      <c r="A6718" s="20" t="s">
        <v>6818</v>
      </c>
      <c r="B6718">
        <v>5</v>
      </c>
      <c r="C6718" t="s">
        <v>73</v>
      </c>
      <c r="D6718" t="s">
        <v>90</v>
      </c>
      <c r="E6718" t="s">
        <v>81</v>
      </c>
      <c r="F6718" t="s">
        <v>35</v>
      </c>
      <c r="G6718">
        <v>5</v>
      </c>
      <c r="H6718">
        <v>2010</v>
      </c>
      <c r="I6718" t="s">
        <v>61</v>
      </c>
      <c r="J6718">
        <v>-3.27480970071935</v>
      </c>
      <c r="K6718">
        <v>-6.08</v>
      </c>
      <c r="L6718">
        <v>-0.47</v>
      </c>
      <c r="M6718">
        <v>23</v>
      </c>
      <c r="N6718">
        <v>9.9106341144779702</v>
      </c>
      <c r="O6718">
        <v>20.851441405707501</v>
      </c>
    </row>
    <row r="6719" spans="1:15" x14ac:dyDescent="0.25">
      <c r="A6719" s="20" t="s">
        <v>6819</v>
      </c>
      <c r="B6719">
        <v>5</v>
      </c>
      <c r="C6719" t="s">
        <v>73</v>
      </c>
      <c r="D6719" t="s">
        <v>90</v>
      </c>
      <c r="E6719" t="s">
        <v>81</v>
      </c>
      <c r="F6719" t="s">
        <v>35</v>
      </c>
      <c r="G6719">
        <v>5</v>
      </c>
      <c r="H6719">
        <v>2010</v>
      </c>
      <c r="I6719" t="s">
        <v>43</v>
      </c>
      <c r="J6719">
        <v>-2.3832671359528899</v>
      </c>
      <c r="K6719">
        <v>-3.15</v>
      </c>
      <c r="L6719">
        <v>-1.62</v>
      </c>
      <c r="M6719">
        <v>539</v>
      </c>
      <c r="N6719">
        <v>11.2293584944565</v>
      </c>
      <c r="O6719">
        <v>4.3073049225394797</v>
      </c>
    </row>
    <row r="6720" spans="1:15" x14ac:dyDescent="0.25">
      <c r="A6720" s="20" t="s">
        <v>6820</v>
      </c>
      <c r="B6720">
        <v>5</v>
      </c>
      <c r="C6720" t="s">
        <v>73</v>
      </c>
      <c r="D6720" t="s">
        <v>90</v>
      </c>
      <c r="E6720" t="s">
        <v>81</v>
      </c>
      <c r="F6720" t="s">
        <v>35</v>
      </c>
      <c r="G6720">
        <v>5</v>
      </c>
      <c r="H6720">
        <v>2010</v>
      </c>
      <c r="I6720" t="s">
        <v>62</v>
      </c>
      <c r="J6720">
        <v>-3.6437495191322098</v>
      </c>
      <c r="K6720">
        <v>-5.39</v>
      </c>
      <c r="L6720">
        <v>-1.9</v>
      </c>
      <c r="M6720">
        <v>94</v>
      </c>
      <c r="N6720">
        <v>11.9691339233474</v>
      </c>
      <c r="O6720">
        <v>10.3142124625879</v>
      </c>
    </row>
    <row r="6721" spans="1:15" x14ac:dyDescent="0.25">
      <c r="A6721" s="20" t="s">
        <v>6821</v>
      </c>
      <c r="B6721">
        <v>5</v>
      </c>
      <c r="C6721" t="s">
        <v>73</v>
      </c>
      <c r="D6721" t="s">
        <v>90</v>
      </c>
      <c r="E6721" t="s">
        <v>81</v>
      </c>
      <c r="F6721" t="s">
        <v>35</v>
      </c>
      <c r="G6721">
        <v>5</v>
      </c>
      <c r="H6721">
        <v>2010</v>
      </c>
      <c r="I6721" t="s">
        <v>75</v>
      </c>
      <c r="J6721">
        <v>-2.58</v>
      </c>
      <c r="K6721">
        <v>-2.68</v>
      </c>
      <c r="L6721">
        <v>-2.4700000000000002</v>
      </c>
      <c r="M6721">
        <v>8.2058110437770697</v>
      </c>
      <c r="N6721">
        <v>10.781093014319399</v>
      </c>
      <c r="O6721">
        <v>-99</v>
      </c>
    </row>
    <row r="6722" spans="1:15" x14ac:dyDescent="0.25">
      <c r="A6722" s="20" t="s">
        <v>6822</v>
      </c>
      <c r="B6722">
        <v>5</v>
      </c>
      <c r="C6722" t="s">
        <v>73</v>
      </c>
      <c r="D6722" t="s">
        <v>90</v>
      </c>
      <c r="E6722" t="s">
        <v>81</v>
      </c>
      <c r="F6722" t="s">
        <v>35</v>
      </c>
      <c r="G6722">
        <v>5</v>
      </c>
      <c r="H6722">
        <v>2010</v>
      </c>
      <c r="I6722" t="s">
        <v>45</v>
      </c>
      <c r="J6722">
        <v>-3.6818669917743501</v>
      </c>
      <c r="K6722">
        <v>-4.03</v>
      </c>
      <c r="L6722">
        <v>-3.34</v>
      </c>
      <c r="M6722">
        <v>1575</v>
      </c>
      <c r="N6722">
        <v>10.2549134039237</v>
      </c>
      <c r="O6722">
        <v>2.5197631533948499</v>
      </c>
    </row>
    <row r="6723" spans="1:15" x14ac:dyDescent="0.25">
      <c r="A6723" s="20" t="s">
        <v>6823</v>
      </c>
      <c r="B6723">
        <v>5</v>
      </c>
      <c r="C6723" t="s">
        <v>73</v>
      </c>
      <c r="D6723" t="s">
        <v>90</v>
      </c>
      <c r="E6723" t="s">
        <v>81</v>
      </c>
      <c r="F6723" t="s">
        <v>35</v>
      </c>
      <c r="G6723">
        <v>5</v>
      </c>
      <c r="H6723">
        <v>2010</v>
      </c>
      <c r="I6723" t="s">
        <v>46</v>
      </c>
      <c r="J6723">
        <v>-1.65834002094935</v>
      </c>
      <c r="K6723">
        <v>-2.11</v>
      </c>
      <c r="L6723">
        <v>-1.21</v>
      </c>
      <c r="M6723">
        <v>2341</v>
      </c>
      <c r="N6723">
        <v>11.713925374277601</v>
      </c>
      <c r="O6723">
        <v>2.0668039988727802</v>
      </c>
    </row>
    <row r="6724" spans="1:15" x14ac:dyDescent="0.25">
      <c r="A6724" s="20" t="s">
        <v>6824</v>
      </c>
      <c r="B6724">
        <v>5</v>
      </c>
      <c r="C6724" t="s">
        <v>73</v>
      </c>
      <c r="D6724" t="s">
        <v>90</v>
      </c>
      <c r="E6724" t="s">
        <v>81</v>
      </c>
      <c r="F6724" t="s">
        <v>35</v>
      </c>
      <c r="G6724">
        <v>5</v>
      </c>
      <c r="H6724">
        <v>2010</v>
      </c>
      <c r="I6724" t="s">
        <v>47</v>
      </c>
      <c r="J6724">
        <v>-3.5274271209285399</v>
      </c>
      <c r="K6724">
        <v>-3.81</v>
      </c>
      <c r="L6724">
        <v>-3.24</v>
      </c>
      <c r="M6724">
        <v>7212</v>
      </c>
      <c r="N6724">
        <v>12.731333525039901</v>
      </c>
      <c r="O6724">
        <v>1.1775304351393301</v>
      </c>
    </row>
    <row r="6725" spans="1:15" x14ac:dyDescent="0.25">
      <c r="A6725" s="20" t="s">
        <v>6825</v>
      </c>
      <c r="B6725">
        <v>5</v>
      </c>
      <c r="C6725" t="s">
        <v>73</v>
      </c>
      <c r="D6725" t="s">
        <v>90</v>
      </c>
      <c r="E6725" t="s">
        <v>81</v>
      </c>
      <c r="F6725" t="s">
        <v>35</v>
      </c>
      <c r="G6725">
        <v>5</v>
      </c>
      <c r="H6725">
        <v>2010</v>
      </c>
      <c r="I6725" t="s">
        <v>48</v>
      </c>
      <c r="J6725">
        <v>-3.6039834033343401</v>
      </c>
      <c r="K6725">
        <v>-4.49</v>
      </c>
      <c r="L6725">
        <v>-2.72</v>
      </c>
      <c r="M6725">
        <v>246</v>
      </c>
      <c r="N6725">
        <v>10.327989632085201</v>
      </c>
      <c r="O6725">
        <v>6.3757671306333803</v>
      </c>
    </row>
    <row r="6726" spans="1:15" x14ac:dyDescent="0.25">
      <c r="A6726" s="20" t="s">
        <v>6826</v>
      </c>
      <c r="B6726">
        <v>5</v>
      </c>
      <c r="C6726" t="s">
        <v>73</v>
      </c>
      <c r="D6726" t="s">
        <v>90</v>
      </c>
      <c r="E6726" t="s">
        <v>81</v>
      </c>
      <c r="F6726" t="s">
        <v>35</v>
      </c>
      <c r="G6726">
        <v>5</v>
      </c>
      <c r="H6726">
        <v>2010</v>
      </c>
      <c r="I6726" t="s">
        <v>49</v>
      </c>
      <c r="J6726">
        <v>-2.8969608653288899</v>
      </c>
      <c r="K6726">
        <v>-3.55</v>
      </c>
      <c r="L6726">
        <v>-2.25</v>
      </c>
      <c r="M6726">
        <v>1082</v>
      </c>
      <c r="N6726">
        <v>12.824982911714599</v>
      </c>
      <c r="O6726">
        <v>3.0400895015524099</v>
      </c>
    </row>
    <row r="6727" spans="1:15" x14ac:dyDescent="0.25">
      <c r="A6727" s="20" t="s">
        <v>6827</v>
      </c>
      <c r="B6727">
        <v>5</v>
      </c>
      <c r="C6727" t="s">
        <v>73</v>
      </c>
      <c r="D6727" t="s">
        <v>90</v>
      </c>
      <c r="E6727" t="s">
        <v>81</v>
      </c>
      <c r="F6727" t="s">
        <v>35</v>
      </c>
      <c r="G6727">
        <v>5</v>
      </c>
      <c r="H6727">
        <v>2010</v>
      </c>
      <c r="I6727" t="s">
        <v>50</v>
      </c>
      <c r="J6727">
        <v>-3.7387588900134898</v>
      </c>
      <c r="K6727">
        <v>-4.7</v>
      </c>
      <c r="L6727">
        <v>-2.78</v>
      </c>
      <c r="M6727">
        <v>234</v>
      </c>
      <c r="N6727">
        <v>10.778400757271999</v>
      </c>
      <c r="O6727">
        <v>6.5372045046061302</v>
      </c>
    </row>
    <row r="6728" spans="1:15" x14ac:dyDescent="0.25">
      <c r="A6728" s="20" t="s">
        <v>6828</v>
      </c>
      <c r="B6728">
        <v>5</v>
      </c>
      <c r="C6728" t="s">
        <v>73</v>
      </c>
      <c r="D6728" t="s">
        <v>90</v>
      </c>
      <c r="E6728" t="s">
        <v>81</v>
      </c>
      <c r="F6728" t="s">
        <v>35</v>
      </c>
      <c r="G6728">
        <v>5</v>
      </c>
      <c r="H6728">
        <v>2010</v>
      </c>
      <c r="I6728" t="s">
        <v>51</v>
      </c>
      <c r="J6728">
        <v>-2.8144298958845302</v>
      </c>
      <c r="K6728">
        <v>-3.6</v>
      </c>
      <c r="L6728">
        <v>-2.0299999999999998</v>
      </c>
      <c r="M6728">
        <v>512</v>
      </c>
      <c r="N6728">
        <v>11.495981989367399</v>
      </c>
      <c r="O6728">
        <v>4.4194173824159204</v>
      </c>
    </row>
    <row r="6729" spans="1:15" x14ac:dyDescent="0.25">
      <c r="A6729" s="20" t="s">
        <v>6829</v>
      </c>
      <c r="B6729">
        <v>5</v>
      </c>
      <c r="C6729" t="s">
        <v>73</v>
      </c>
      <c r="D6729" t="s">
        <v>90</v>
      </c>
      <c r="E6729" t="s">
        <v>82</v>
      </c>
      <c r="F6729" t="s">
        <v>38</v>
      </c>
      <c r="G6729">
        <v>3</v>
      </c>
      <c r="H6729">
        <v>2011</v>
      </c>
      <c r="I6729" t="s">
        <v>34</v>
      </c>
      <c r="J6729">
        <v>3.0124514227847201</v>
      </c>
      <c r="K6729">
        <v>2.59</v>
      </c>
      <c r="L6729">
        <v>3.43</v>
      </c>
      <c r="M6729">
        <v>4690</v>
      </c>
      <c r="N6729">
        <v>11.0433869822497</v>
      </c>
      <c r="O6729">
        <v>1.4602041508114201</v>
      </c>
    </row>
    <row r="6730" spans="1:15" x14ac:dyDescent="0.25">
      <c r="A6730" s="20" t="s">
        <v>6830</v>
      </c>
      <c r="B6730">
        <v>5</v>
      </c>
      <c r="C6730" t="s">
        <v>73</v>
      </c>
      <c r="D6730" t="s">
        <v>90</v>
      </c>
      <c r="E6730" t="s">
        <v>82</v>
      </c>
      <c r="F6730" t="s">
        <v>38</v>
      </c>
      <c r="G6730">
        <v>3</v>
      </c>
      <c r="H6730">
        <v>2011</v>
      </c>
      <c r="I6730" t="s">
        <v>52</v>
      </c>
      <c r="J6730">
        <v>1.80152004167737</v>
      </c>
      <c r="K6730">
        <v>1.21</v>
      </c>
      <c r="L6730">
        <v>2.39</v>
      </c>
      <c r="M6730">
        <v>1626</v>
      </c>
      <c r="N6730">
        <v>9.9781025661525398</v>
      </c>
      <c r="O6730">
        <v>2.47993175321721</v>
      </c>
    </row>
    <row r="6731" spans="1:15" x14ac:dyDescent="0.25">
      <c r="A6731" s="20" t="s">
        <v>6831</v>
      </c>
      <c r="B6731">
        <v>5</v>
      </c>
      <c r="C6731" t="s">
        <v>73</v>
      </c>
      <c r="D6731" t="s">
        <v>90</v>
      </c>
      <c r="E6731" t="s">
        <v>82</v>
      </c>
      <c r="F6731" t="s">
        <v>38</v>
      </c>
      <c r="G6731">
        <v>3</v>
      </c>
      <c r="H6731">
        <v>2011</v>
      </c>
      <c r="I6731" t="s">
        <v>53</v>
      </c>
      <c r="J6731">
        <v>1.2387986508278199</v>
      </c>
      <c r="K6731">
        <v>0.88</v>
      </c>
      <c r="L6731">
        <v>1.6</v>
      </c>
      <c r="M6731">
        <v>7301</v>
      </c>
      <c r="N6731">
        <v>10.518933277458601</v>
      </c>
      <c r="O6731">
        <v>1.1703313150271999</v>
      </c>
    </row>
    <row r="6732" spans="1:15" x14ac:dyDescent="0.25">
      <c r="A6732" s="20" t="s">
        <v>6832</v>
      </c>
      <c r="B6732">
        <v>5</v>
      </c>
      <c r="C6732" t="s">
        <v>73</v>
      </c>
      <c r="D6732" t="s">
        <v>90</v>
      </c>
      <c r="E6732" t="s">
        <v>82</v>
      </c>
      <c r="F6732" t="s">
        <v>38</v>
      </c>
      <c r="G6732">
        <v>3</v>
      </c>
      <c r="H6732">
        <v>2011</v>
      </c>
      <c r="I6732" t="s">
        <v>54</v>
      </c>
      <c r="J6732">
        <v>0.49606397664907198</v>
      </c>
      <c r="K6732">
        <v>-0.61</v>
      </c>
      <c r="L6732">
        <v>1.6</v>
      </c>
      <c r="M6732">
        <v>425</v>
      </c>
      <c r="N6732">
        <v>10.9916273753296</v>
      </c>
      <c r="O6732">
        <v>4.8507125007266598</v>
      </c>
    </row>
    <row r="6733" spans="1:15" x14ac:dyDescent="0.25">
      <c r="A6733" s="20" t="s">
        <v>6833</v>
      </c>
      <c r="B6733">
        <v>5</v>
      </c>
      <c r="C6733" t="s">
        <v>73</v>
      </c>
      <c r="D6733" t="s">
        <v>90</v>
      </c>
      <c r="E6733" t="s">
        <v>82</v>
      </c>
      <c r="F6733" t="s">
        <v>38</v>
      </c>
      <c r="G6733">
        <v>3</v>
      </c>
      <c r="H6733">
        <v>2011</v>
      </c>
      <c r="I6733" t="s">
        <v>55</v>
      </c>
      <c r="J6733">
        <v>2.13072496962105</v>
      </c>
      <c r="K6733">
        <v>1.7</v>
      </c>
      <c r="L6733">
        <v>2.56</v>
      </c>
      <c r="M6733">
        <v>3265</v>
      </c>
      <c r="N6733">
        <v>10.215511466376601</v>
      </c>
      <c r="O6733">
        <v>1.7500820370182699</v>
      </c>
    </row>
    <row r="6734" spans="1:15" x14ac:dyDescent="0.25">
      <c r="A6734" s="20" t="s">
        <v>6834</v>
      </c>
      <c r="B6734">
        <v>5</v>
      </c>
      <c r="C6734" t="s">
        <v>73</v>
      </c>
      <c r="D6734" t="s">
        <v>90</v>
      </c>
      <c r="E6734" t="s">
        <v>82</v>
      </c>
      <c r="F6734" t="s">
        <v>38</v>
      </c>
      <c r="G6734">
        <v>3</v>
      </c>
      <c r="H6734">
        <v>2011</v>
      </c>
      <c r="I6734" t="s">
        <v>56</v>
      </c>
      <c r="J6734">
        <v>0.66708657789733605</v>
      </c>
      <c r="K6734">
        <v>0</v>
      </c>
      <c r="L6734">
        <v>1.33</v>
      </c>
      <c r="M6734">
        <v>2835</v>
      </c>
      <c r="N6734">
        <v>10.5732239224102</v>
      </c>
      <c r="O6734">
        <v>1.87812056606337</v>
      </c>
    </row>
    <row r="6735" spans="1:15" x14ac:dyDescent="0.25">
      <c r="A6735" s="20" t="s">
        <v>6835</v>
      </c>
      <c r="B6735">
        <v>5</v>
      </c>
      <c r="C6735" t="s">
        <v>73</v>
      </c>
      <c r="D6735" t="s">
        <v>90</v>
      </c>
      <c r="E6735" t="s">
        <v>82</v>
      </c>
      <c r="F6735" t="s">
        <v>38</v>
      </c>
      <c r="G6735">
        <v>3</v>
      </c>
      <c r="H6735">
        <v>2011</v>
      </c>
      <c r="I6735" t="s">
        <v>57</v>
      </c>
      <c r="J6735">
        <v>2.502167522013</v>
      </c>
      <c r="K6735">
        <v>1.96</v>
      </c>
      <c r="L6735">
        <v>3.04</v>
      </c>
      <c r="M6735">
        <v>2552</v>
      </c>
      <c r="N6735">
        <v>10.4981932825391</v>
      </c>
      <c r="O6735">
        <v>1.9795189561622399</v>
      </c>
    </row>
    <row r="6736" spans="1:15" x14ac:dyDescent="0.25">
      <c r="A6736" s="20" t="s">
        <v>6836</v>
      </c>
      <c r="B6736">
        <v>5</v>
      </c>
      <c r="C6736" t="s">
        <v>73</v>
      </c>
      <c r="D6736" t="s">
        <v>90</v>
      </c>
      <c r="E6736" t="s">
        <v>82</v>
      </c>
      <c r="F6736" t="s">
        <v>38</v>
      </c>
      <c r="G6736">
        <v>3</v>
      </c>
      <c r="H6736">
        <v>2011</v>
      </c>
      <c r="I6736" t="s">
        <v>58</v>
      </c>
      <c r="J6736">
        <v>2.2673411723607599</v>
      </c>
      <c r="K6736">
        <v>2</v>
      </c>
      <c r="L6736">
        <v>2.54</v>
      </c>
      <c r="M6736">
        <v>11154</v>
      </c>
      <c r="N6736">
        <v>10.690811296473999</v>
      </c>
      <c r="O6736">
        <v>0.94685762291794395</v>
      </c>
    </row>
    <row r="6737" spans="1:15" x14ac:dyDescent="0.25">
      <c r="A6737" s="20" t="s">
        <v>6837</v>
      </c>
      <c r="B6737">
        <v>5</v>
      </c>
      <c r="C6737" t="s">
        <v>73</v>
      </c>
      <c r="D6737" t="s">
        <v>90</v>
      </c>
      <c r="E6737" t="s">
        <v>82</v>
      </c>
      <c r="F6737" t="s">
        <v>38</v>
      </c>
      <c r="G6737">
        <v>3</v>
      </c>
      <c r="H6737">
        <v>2011</v>
      </c>
      <c r="I6737" t="s">
        <v>59</v>
      </c>
      <c r="J6737">
        <v>4.1642666163691002</v>
      </c>
      <c r="K6737">
        <v>3.25</v>
      </c>
      <c r="L6737">
        <v>5.07</v>
      </c>
      <c r="M6737">
        <v>1012</v>
      </c>
      <c r="N6737">
        <v>9.8087370457563701</v>
      </c>
      <c r="O6737">
        <v>3.1434730673096598</v>
      </c>
    </row>
    <row r="6738" spans="1:15" x14ac:dyDescent="0.25">
      <c r="A6738" s="20" t="s">
        <v>6838</v>
      </c>
      <c r="B6738">
        <v>5</v>
      </c>
      <c r="C6738" t="s">
        <v>73</v>
      </c>
      <c r="D6738" t="s">
        <v>90</v>
      </c>
      <c r="E6738" t="s">
        <v>82</v>
      </c>
      <c r="F6738" t="s">
        <v>38</v>
      </c>
      <c r="G6738">
        <v>3</v>
      </c>
      <c r="H6738">
        <v>2011</v>
      </c>
      <c r="I6738" t="s">
        <v>60</v>
      </c>
      <c r="J6738">
        <v>1.81591840308607</v>
      </c>
      <c r="K6738">
        <v>1.49</v>
      </c>
      <c r="L6738">
        <v>2.15</v>
      </c>
      <c r="M6738">
        <v>6744</v>
      </c>
      <c r="N6738">
        <v>11.7927269865094</v>
      </c>
      <c r="O6738">
        <v>1.2177025603587099</v>
      </c>
    </row>
    <row r="6739" spans="1:15" x14ac:dyDescent="0.25">
      <c r="A6739" s="20" t="s">
        <v>6839</v>
      </c>
      <c r="B6739">
        <v>5</v>
      </c>
      <c r="C6739" t="s">
        <v>73</v>
      </c>
      <c r="D6739" t="s">
        <v>90</v>
      </c>
      <c r="E6739" t="s">
        <v>82</v>
      </c>
      <c r="F6739" t="s">
        <v>38</v>
      </c>
      <c r="G6739">
        <v>3</v>
      </c>
      <c r="H6739">
        <v>2011</v>
      </c>
      <c r="I6739" t="s">
        <v>61</v>
      </c>
      <c r="J6739">
        <v>0.52053088656158197</v>
      </c>
      <c r="K6739">
        <v>-0.57999999999999996</v>
      </c>
      <c r="L6739">
        <v>1.62</v>
      </c>
      <c r="M6739">
        <v>418</v>
      </c>
      <c r="N6739">
        <v>10.304479963171399</v>
      </c>
      <c r="O6739">
        <v>4.8911598804451897</v>
      </c>
    </row>
    <row r="6740" spans="1:15" x14ac:dyDescent="0.25">
      <c r="A6740" s="20" t="s">
        <v>6840</v>
      </c>
      <c r="B6740">
        <v>5</v>
      </c>
      <c r="C6740" t="s">
        <v>73</v>
      </c>
      <c r="D6740" t="s">
        <v>90</v>
      </c>
      <c r="E6740" t="s">
        <v>82</v>
      </c>
      <c r="F6740" t="s">
        <v>38</v>
      </c>
      <c r="G6740">
        <v>3</v>
      </c>
      <c r="H6740">
        <v>2011</v>
      </c>
      <c r="I6740" t="s">
        <v>43</v>
      </c>
      <c r="J6740">
        <v>1.3261813030409499</v>
      </c>
      <c r="K6740">
        <v>0.96</v>
      </c>
      <c r="L6740">
        <v>1.69</v>
      </c>
      <c r="M6740">
        <v>7150</v>
      </c>
      <c r="N6740">
        <v>11.7873945433436</v>
      </c>
      <c r="O6740">
        <v>1.1826247919781701</v>
      </c>
    </row>
    <row r="6741" spans="1:15" x14ac:dyDescent="0.25">
      <c r="A6741" s="20" t="s">
        <v>6841</v>
      </c>
      <c r="B6741">
        <v>5</v>
      </c>
      <c r="C6741" t="s">
        <v>73</v>
      </c>
      <c r="D6741" t="s">
        <v>90</v>
      </c>
      <c r="E6741" t="s">
        <v>82</v>
      </c>
      <c r="F6741" t="s">
        <v>38</v>
      </c>
      <c r="G6741">
        <v>3</v>
      </c>
      <c r="H6741">
        <v>2011</v>
      </c>
      <c r="I6741" t="s">
        <v>62</v>
      </c>
      <c r="J6741">
        <v>0.47669405948193599</v>
      </c>
      <c r="K6741">
        <v>-0.17</v>
      </c>
      <c r="L6741">
        <v>1.1200000000000001</v>
      </c>
      <c r="M6741">
        <v>2162</v>
      </c>
      <c r="N6741">
        <v>12.3135754964241</v>
      </c>
      <c r="O6741">
        <v>2.1506619680967001</v>
      </c>
    </row>
    <row r="6742" spans="1:15" x14ac:dyDescent="0.25">
      <c r="A6742" s="20" t="s">
        <v>6842</v>
      </c>
      <c r="B6742">
        <v>5</v>
      </c>
      <c r="C6742" t="s">
        <v>73</v>
      </c>
      <c r="D6742" t="s">
        <v>90</v>
      </c>
      <c r="E6742" t="s">
        <v>82</v>
      </c>
      <c r="F6742" t="s">
        <v>38</v>
      </c>
      <c r="G6742">
        <v>3</v>
      </c>
      <c r="H6742">
        <v>2011</v>
      </c>
      <c r="I6742" t="s">
        <v>75</v>
      </c>
      <c r="J6742">
        <v>1.85</v>
      </c>
      <c r="K6742">
        <v>1.76</v>
      </c>
      <c r="L6742">
        <v>1.94</v>
      </c>
      <c r="M6742">
        <v>13.0722817199656</v>
      </c>
      <c r="N6742">
        <v>11.222894151104899</v>
      </c>
      <c r="O6742">
        <v>-99</v>
      </c>
    </row>
    <row r="6743" spans="1:15" x14ac:dyDescent="0.25">
      <c r="A6743" s="20" t="s">
        <v>6843</v>
      </c>
      <c r="B6743">
        <v>5</v>
      </c>
      <c r="C6743" t="s">
        <v>73</v>
      </c>
      <c r="D6743" t="s">
        <v>90</v>
      </c>
      <c r="E6743" t="s">
        <v>82</v>
      </c>
      <c r="F6743" t="s">
        <v>38</v>
      </c>
      <c r="G6743">
        <v>3</v>
      </c>
      <c r="H6743">
        <v>2011</v>
      </c>
      <c r="I6743" t="s">
        <v>45</v>
      </c>
      <c r="J6743">
        <v>2.3110475459199198</v>
      </c>
      <c r="K6743">
        <v>1.95</v>
      </c>
      <c r="L6743">
        <v>2.67</v>
      </c>
      <c r="M6743">
        <v>4986</v>
      </c>
      <c r="N6743">
        <v>10.68131675111</v>
      </c>
      <c r="O6743">
        <v>1.41619762887362</v>
      </c>
    </row>
    <row r="6744" spans="1:15" x14ac:dyDescent="0.25">
      <c r="A6744" s="20" t="s">
        <v>6844</v>
      </c>
      <c r="B6744">
        <v>5</v>
      </c>
      <c r="C6744" t="s">
        <v>73</v>
      </c>
      <c r="D6744" t="s">
        <v>90</v>
      </c>
      <c r="E6744" t="s">
        <v>82</v>
      </c>
      <c r="F6744" t="s">
        <v>38</v>
      </c>
      <c r="G6744">
        <v>3</v>
      </c>
      <c r="H6744">
        <v>2011</v>
      </c>
      <c r="I6744" t="s">
        <v>46</v>
      </c>
      <c r="J6744">
        <v>2.5865498733809602</v>
      </c>
      <c r="K6744">
        <v>2.15</v>
      </c>
      <c r="L6744">
        <v>3.02</v>
      </c>
      <c r="M6744">
        <v>4592</v>
      </c>
      <c r="N6744">
        <v>12.119480427195899</v>
      </c>
      <c r="O6744">
        <v>1.47570334025239</v>
      </c>
    </row>
    <row r="6745" spans="1:15" x14ac:dyDescent="0.25">
      <c r="A6745" s="20" t="s">
        <v>6845</v>
      </c>
      <c r="B6745">
        <v>5</v>
      </c>
      <c r="C6745" t="s">
        <v>73</v>
      </c>
      <c r="D6745" t="s">
        <v>90</v>
      </c>
      <c r="E6745" t="s">
        <v>82</v>
      </c>
      <c r="F6745" t="s">
        <v>38</v>
      </c>
      <c r="G6745">
        <v>3</v>
      </c>
      <c r="H6745">
        <v>2011</v>
      </c>
      <c r="I6745" t="s">
        <v>47</v>
      </c>
      <c r="J6745">
        <v>1.1167594190522701</v>
      </c>
      <c r="K6745">
        <v>0.82</v>
      </c>
      <c r="L6745">
        <v>1.41</v>
      </c>
      <c r="M6745">
        <v>12295</v>
      </c>
      <c r="N6745">
        <v>12.984291695333701</v>
      </c>
      <c r="O6745">
        <v>0.90185295674611199</v>
      </c>
    </row>
    <row r="6746" spans="1:15" x14ac:dyDescent="0.25">
      <c r="A6746" s="20" t="s">
        <v>6846</v>
      </c>
      <c r="B6746">
        <v>5</v>
      </c>
      <c r="C6746" t="s">
        <v>73</v>
      </c>
      <c r="D6746" t="s">
        <v>90</v>
      </c>
      <c r="E6746" t="s">
        <v>82</v>
      </c>
      <c r="F6746" t="s">
        <v>38</v>
      </c>
      <c r="G6746">
        <v>3</v>
      </c>
      <c r="H6746">
        <v>2011</v>
      </c>
      <c r="I6746" t="s">
        <v>48</v>
      </c>
      <c r="J6746">
        <v>1.2198555725145901</v>
      </c>
      <c r="K6746">
        <v>0.82</v>
      </c>
      <c r="L6746">
        <v>1.62</v>
      </c>
      <c r="M6746">
        <v>5015</v>
      </c>
      <c r="N6746">
        <v>10.8556792812665</v>
      </c>
      <c r="O6746">
        <v>1.41209700309912</v>
      </c>
    </row>
    <row r="6747" spans="1:15" x14ac:dyDescent="0.25">
      <c r="A6747" s="20" t="s">
        <v>6847</v>
      </c>
      <c r="B6747">
        <v>5</v>
      </c>
      <c r="C6747" t="s">
        <v>73</v>
      </c>
      <c r="D6747" t="s">
        <v>90</v>
      </c>
      <c r="E6747" t="s">
        <v>82</v>
      </c>
      <c r="F6747" t="s">
        <v>38</v>
      </c>
      <c r="G6747">
        <v>3</v>
      </c>
      <c r="H6747">
        <v>2011</v>
      </c>
      <c r="I6747" t="s">
        <v>49</v>
      </c>
      <c r="J6747">
        <v>2.29447926411251</v>
      </c>
      <c r="K6747">
        <v>1.77</v>
      </c>
      <c r="L6747">
        <v>2.82</v>
      </c>
      <c r="M6747">
        <v>3939</v>
      </c>
      <c r="N6747">
        <v>13.3570711790841</v>
      </c>
      <c r="O6747">
        <v>1.59333468235727</v>
      </c>
    </row>
    <row r="6748" spans="1:15" x14ac:dyDescent="0.25">
      <c r="A6748" s="20" t="s">
        <v>6848</v>
      </c>
      <c r="B6748">
        <v>5</v>
      </c>
      <c r="C6748" t="s">
        <v>73</v>
      </c>
      <c r="D6748" t="s">
        <v>90</v>
      </c>
      <c r="E6748" t="s">
        <v>82</v>
      </c>
      <c r="F6748" t="s">
        <v>38</v>
      </c>
      <c r="G6748">
        <v>3</v>
      </c>
      <c r="H6748">
        <v>2011</v>
      </c>
      <c r="I6748" t="s">
        <v>50</v>
      </c>
      <c r="J6748">
        <v>0.93066683255194105</v>
      </c>
      <c r="K6748">
        <v>0.48</v>
      </c>
      <c r="L6748">
        <v>1.38</v>
      </c>
      <c r="M6748">
        <v>4837</v>
      </c>
      <c r="N6748">
        <v>10.962413333696301</v>
      </c>
      <c r="O6748">
        <v>1.43784461851479</v>
      </c>
    </row>
    <row r="6749" spans="1:15" x14ac:dyDescent="0.25">
      <c r="A6749" s="20" t="s">
        <v>6849</v>
      </c>
      <c r="B6749">
        <v>5</v>
      </c>
      <c r="C6749" t="s">
        <v>73</v>
      </c>
      <c r="D6749" t="s">
        <v>90</v>
      </c>
      <c r="E6749" t="s">
        <v>82</v>
      </c>
      <c r="F6749" t="s">
        <v>38</v>
      </c>
      <c r="G6749">
        <v>3</v>
      </c>
      <c r="H6749">
        <v>2011</v>
      </c>
      <c r="I6749" t="s">
        <v>51</v>
      </c>
      <c r="J6749">
        <v>1.8471366655311301</v>
      </c>
      <c r="K6749">
        <v>1.4</v>
      </c>
      <c r="L6749">
        <v>2.29</v>
      </c>
      <c r="M6749">
        <v>4277</v>
      </c>
      <c r="N6749">
        <v>11.825483803599599</v>
      </c>
      <c r="O6749">
        <v>1.5290805879581399</v>
      </c>
    </row>
    <row r="6750" spans="1:15" x14ac:dyDescent="0.25">
      <c r="A6750" s="20" t="s">
        <v>6850</v>
      </c>
      <c r="B6750">
        <v>5</v>
      </c>
      <c r="C6750" t="s">
        <v>73</v>
      </c>
      <c r="D6750" t="s">
        <v>90</v>
      </c>
      <c r="E6750" t="s">
        <v>83</v>
      </c>
      <c r="F6750" t="s">
        <v>42</v>
      </c>
      <c r="G6750">
        <v>4</v>
      </c>
      <c r="H6750">
        <v>2011</v>
      </c>
      <c r="I6750" t="s">
        <v>34</v>
      </c>
      <c r="J6750">
        <v>0.77882927856908102</v>
      </c>
      <c r="K6750">
        <v>0.47</v>
      </c>
      <c r="L6750">
        <v>1.0900000000000001</v>
      </c>
      <c r="M6750">
        <v>7409</v>
      </c>
      <c r="N6750">
        <v>11.0433869822497</v>
      </c>
      <c r="O6750">
        <v>1.1617701202864299</v>
      </c>
    </row>
    <row r="6751" spans="1:15" x14ac:dyDescent="0.25">
      <c r="A6751" s="20" t="s">
        <v>6851</v>
      </c>
      <c r="B6751">
        <v>5</v>
      </c>
      <c r="C6751" t="s">
        <v>73</v>
      </c>
      <c r="D6751" t="s">
        <v>90</v>
      </c>
      <c r="E6751" t="s">
        <v>83</v>
      </c>
      <c r="F6751" t="s">
        <v>42</v>
      </c>
      <c r="G6751">
        <v>4</v>
      </c>
      <c r="H6751">
        <v>2011</v>
      </c>
      <c r="I6751" t="s">
        <v>52</v>
      </c>
      <c r="J6751">
        <v>0.48458588071650199</v>
      </c>
      <c r="K6751">
        <v>-0.79</v>
      </c>
      <c r="L6751">
        <v>1.76</v>
      </c>
      <c r="M6751">
        <v>239</v>
      </c>
      <c r="N6751">
        <v>9.9781025661525398</v>
      </c>
      <c r="O6751">
        <v>6.46846227353151</v>
      </c>
    </row>
    <row r="6752" spans="1:15" x14ac:dyDescent="0.25">
      <c r="A6752" s="20" t="s">
        <v>6852</v>
      </c>
      <c r="B6752">
        <v>5</v>
      </c>
      <c r="C6752" t="s">
        <v>73</v>
      </c>
      <c r="D6752" t="s">
        <v>90</v>
      </c>
      <c r="E6752" t="s">
        <v>83</v>
      </c>
      <c r="F6752" t="s">
        <v>42</v>
      </c>
      <c r="G6752">
        <v>4</v>
      </c>
      <c r="H6752">
        <v>2011</v>
      </c>
      <c r="I6752" t="s">
        <v>53</v>
      </c>
      <c r="J6752">
        <v>-1.46752536217221</v>
      </c>
      <c r="K6752">
        <v>-2.39</v>
      </c>
      <c r="L6752">
        <v>-0.54</v>
      </c>
      <c r="M6752">
        <v>362</v>
      </c>
      <c r="N6752">
        <v>10.518933277458601</v>
      </c>
      <c r="O6752">
        <v>5.25588331227637</v>
      </c>
    </row>
    <row r="6753" spans="1:15" x14ac:dyDescent="0.25">
      <c r="A6753" s="20" t="s">
        <v>6853</v>
      </c>
      <c r="B6753">
        <v>5</v>
      </c>
      <c r="C6753" t="s">
        <v>73</v>
      </c>
      <c r="D6753" t="s">
        <v>90</v>
      </c>
      <c r="E6753" t="s">
        <v>83</v>
      </c>
      <c r="F6753" t="s">
        <v>42</v>
      </c>
      <c r="G6753">
        <v>4</v>
      </c>
      <c r="H6753">
        <v>2011</v>
      </c>
      <c r="I6753" t="s">
        <v>54</v>
      </c>
      <c r="J6753">
        <v>6.8542356461705395E-2</v>
      </c>
      <c r="K6753">
        <v>-2.46</v>
      </c>
      <c r="L6753">
        <v>2.6</v>
      </c>
      <c r="M6753">
        <v>68</v>
      </c>
      <c r="N6753">
        <v>10.9916273753296</v>
      </c>
      <c r="O6753">
        <v>12.126781251816601</v>
      </c>
    </row>
    <row r="6754" spans="1:15" x14ac:dyDescent="0.25">
      <c r="A6754" s="20" t="s">
        <v>6854</v>
      </c>
      <c r="B6754">
        <v>5</v>
      </c>
      <c r="C6754" t="s">
        <v>73</v>
      </c>
      <c r="D6754" t="s">
        <v>90</v>
      </c>
      <c r="E6754" t="s">
        <v>83</v>
      </c>
      <c r="F6754" t="s">
        <v>42</v>
      </c>
      <c r="G6754">
        <v>4</v>
      </c>
      <c r="H6754">
        <v>2011</v>
      </c>
      <c r="I6754" t="s">
        <v>55</v>
      </c>
      <c r="J6754">
        <v>1.30931561106102</v>
      </c>
      <c r="K6754">
        <v>0.49</v>
      </c>
      <c r="L6754">
        <v>2.13</v>
      </c>
      <c r="M6754">
        <v>691</v>
      </c>
      <c r="N6754">
        <v>10.215511466376601</v>
      </c>
      <c r="O6754">
        <v>3.8041792845426698</v>
      </c>
    </row>
    <row r="6755" spans="1:15" x14ac:dyDescent="0.25">
      <c r="A6755" s="20" t="s">
        <v>6855</v>
      </c>
      <c r="B6755">
        <v>5</v>
      </c>
      <c r="C6755" t="s">
        <v>73</v>
      </c>
      <c r="D6755" t="s">
        <v>90</v>
      </c>
      <c r="E6755" t="s">
        <v>83</v>
      </c>
      <c r="F6755" t="s">
        <v>42</v>
      </c>
      <c r="G6755">
        <v>4</v>
      </c>
      <c r="H6755">
        <v>2011</v>
      </c>
      <c r="I6755" t="s">
        <v>56</v>
      </c>
      <c r="J6755">
        <v>0.52197612223114098</v>
      </c>
      <c r="K6755">
        <v>-1.1299999999999999</v>
      </c>
      <c r="L6755">
        <v>2.17</v>
      </c>
      <c r="M6755">
        <v>171</v>
      </c>
      <c r="N6755">
        <v>10.5732239224102</v>
      </c>
      <c r="O6755">
        <v>7.6471911290187196</v>
      </c>
    </row>
    <row r="6756" spans="1:15" x14ac:dyDescent="0.25">
      <c r="A6756" s="20" t="s">
        <v>6856</v>
      </c>
      <c r="B6756">
        <v>5</v>
      </c>
      <c r="C6756" t="s">
        <v>73</v>
      </c>
      <c r="D6756" t="s">
        <v>90</v>
      </c>
      <c r="E6756" t="s">
        <v>83</v>
      </c>
      <c r="F6756" t="s">
        <v>42</v>
      </c>
      <c r="G6756">
        <v>4</v>
      </c>
      <c r="H6756">
        <v>2011</v>
      </c>
      <c r="I6756" t="s">
        <v>57</v>
      </c>
      <c r="J6756">
        <v>2.0549357459739799</v>
      </c>
      <c r="K6756">
        <v>0.44</v>
      </c>
      <c r="L6756">
        <v>3.67</v>
      </c>
      <c r="M6756">
        <v>207</v>
      </c>
      <c r="N6756">
        <v>10.4981932825391</v>
      </c>
      <c r="O6756">
        <v>6.9504804685691601</v>
      </c>
    </row>
    <row r="6757" spans="1:15" x14ac:dyDescent="0.25">
      <c r="A6757" s="20" t="s">
        <v>6857</v>
      </c>
      <c r="B6757">
        <v>5</v>
      </c>
      <c r="C6757" t="s">
        <v>73</v>
      </c>
      <c r="D6757" t="s">
        <v>90</v>
      </c>
      <c r="E6757" t="s">
        <v>83</v>
      </c>
      <c r="F6757" t="s">
        <v>42</v>
      </c>
      <c r="G6757">
        <v>4</v>
      </c>
      <c r="H6757">
        <v>2011</v>
      </c>
      <c r="I6757" t="s">
        <v>58</v>
      </c>
      <c r="J6757">
        <v>0.26859463495674002</v>
      </c>
      <c r="K6757">
        <v>-0.28000000000000003</v>
      </c>
      <c r="L6757">
        <v>0.82</v>
      </c>
      <c r="M6757">
        <v>1441</v>
      </c>
      <c r="N6757">
        <v>10.690811296473999</v>
      </c>
      <c r="O6757">
        <v>2.63431684886916</v>
      </c>
    </row>
    <row r="6758" spans="1:15" x14ac:dyDescent="0.25">
      <c r="A6758" s="20" t="s">
        <v>6858</v>
      </c>
      <c r="B6758">
        <v>5</v>
      </c>
      <c r="C6758" t="s">
        <v>73</v>
      </c>
      <c r="D6758" t="s">
        <v>90</v>
      </c>
      <c r="E6758" t="s">
        <v>83</v>
      </c>
      <c r="F6758" t="s">
        <v>42</v>
      </c>
      <c r="G6758">
        <v>4</v>
      </c>
      <c r="H6758">
        <v>2011</v>
      </c>
      <c r="I6758" t="s">
        <v>59</v>
      </c>
      <c r="J6758">
        <v>4.7769520438539397</v>
      </c>
      <c r="K6758">
        <v>2.65</v>
      </c>
      <c r="L6758">
        <v>6.91</v>
      </c>
      <c r="M6758">
        <v>160</v>
      </c>
      <c r="N6758">
        <v>9.8087370457563701</v>
      </c>
      <c r="O6758">
        <v>7.9056941504209499</v>
      </c>
    </row>
    <row r="6759" spans="1:15" x14ac:dyDescent="0.25">
      <c r="A6759" s="20" t="s">
        <v>6859</v>
      </c>
      <c r="B6759">
        <v>5</v>
      </c>
      <c r="C6759" t="s">
        <v>73</v>
      </c>
      <c r="D6759" t="s">
        <v>90</v>
      </c>
      <c r="E6759" t="s">
        <v>83</v>
      </c>
      <c r="F6759" t="s">
        <v>42</v>
      </c>
      <c r="G6759">
        <v>4</v>
      </c>
      <c r="H6759">
        <v>2011</v>
      </c>
      <c r="I6759" t="s">
        <v>60</v>
      </c>
      <c r="J6759">
        <v>9.1430349490519106E-2</v>
      </c>
      <c r="K6759">
        <v>-0.23</v>
      </c>
      <c r="L6759">
        <v>0.41</v>
      </c>
      <c r="M6759">
        <v>5576</v>
      </c>
      <c r="N6759">
        <v>11.7927269865094</v>
      </c>
      <c r="O6759">
        <v>1.3391789600139501</v>
      </c>
    </row>
    <row r="6760" spans="1:15" x14ac:dyDescent="0.25">
      <c r="A6760" s="20" t="s">
        <v>6860</v>
      </c>
      <c r="B6760">
        <v>5</v>
      </c>
      <c r="C6760" t="s">
        <v>73</v>
      </c>
      <c r="D6760" t="s">
        <v>90</v>
      </c>
      <c r="E6760" t="s">
        <v>83</v>
      </c>
      <c r="F6760" t="s">
        <v>42</v>
      </c>
      <c r="G6760">
        <v>4</v>
      </c>
      <c r="H6760">
        <v>2011</v>
      </c>
      <c r="I6760" t="s">
        <v>61</v>
      </c>
      <c r="J6760">
        <v>-0.84309308692819596</v>
      </c>
      <c r="K6760">
        <v>-3.87</v>
      </c>
      <c r="L6760">
        <v>2.1800000000000002</v>
      </c>
      <c r="M6760">
        <v>34</v>
      </c>
      <c r="N6760">
        <v>10.304479963171399</v>
      </c>
      <c r="O6760">
        <v>17.149858514250901</v>
      </c>
    </row>
    <row r="6761" spans="1:15" x14ac:dyDescent="0.25">
      <c r="A6761" s="20" t="s">
        <v>6861</v>
      </c>
      <c r="B6761">
        <v>5</v>
      </c>
      <c r="C6761" t="s">
        <v>73</v>
      </c>
      <c r="D6761" t="s">
        <v>90</v>
      </c>
      <c r="E6761" t="s">
        <v>83</v>
      </c>
      <c r="F6761" t="s">
        <v>42</v>
      </c>
      <c r="G6761">
        <v>4</v>
      </c>
      <c r="H6761">
        <v>2011</v>
      </c>
      <c r="I6761" t="s">
        <v>43</v>
      </c>
      <c r="J6761">
        <v>-0.25462306997699202</v>
      </c>
      <c r="K6761">
        <v>-1.22</v>
      </c>
      <c r="L6761">
        <v>0.71</v>
      </c>
      <c r="M6761">
        <v>506</v>
      </c>
      <c r="N6761">
        <v>11.7873945433436</v>
      </c>
      <c r="O6761">
        <v>4.4455422447438702</v>
      </c>
    </row>
    <row r="6762" spans="1:15" x14ac:dyDescent="0.25">
      <c r="A6762" s="20" t="s">
        <v>6862</v>
      </c>
      <c r="B6762">
        <v>5</v>
      </c>
      <c r="C6762" t="s">
        <v>73</v>
      </c>
      <c r="D6762" t="s">
        <v>90</v>
      </c>
      <c r="E6762" t="s">
        <v>83</v>
      </c>
      <c r="F6762" t="s">
        <v>42</v>
      </c>
      <c r="G6762">
        <v>4</v>
      </c>
      <c r="H6762">
        <v>2011</v>
      </c>
      <c r="I6762" t="s">
        <v>62</v>
      </c>
      <c r="J6762">
        <v>-3.5307045117198199</v>
      </c>
      <c r="K6762">
        <v>-4.97</v>
      </c>
      <c r="L6762">
        <v>-2.09</v>
      </c>
      <c r="M6762">
        <v>140</v>
      </c>
      <c r="N6762">
        <v>12.3135754964241</v>
      </c>
      <c r="O6762">
        <v>8.4515425472851593</v>
      </c>
    </row>
    <row r="6763" spans="1:15" x14ac:dyDescent="0.25">
      <c r="A6763" s="20" t="s">
        <v>6863</v>
      </c>
      <c r="B6763">
        <v>5</v>
      </c>
      <c r="C6763" t="s">
        <v>73</v>
      </c>
      <c r="D6763" t="s">
        <v>90</v>
      </c>
      <c r="E6763" t="s">
        <v>83</v>
      </c>
      <c r="F6763" t="s">
        <v>42</v>
      </c>
      <c r="G6763">
        <v>4</v>
      </c>
      <c r="H6763">
        <v>2011</v>
      </c>
      <c r="I6763" t="s">
        <v>75</v>
      </c>
      <c r="J6763">
        <v>0.01</v>
      </c>
      <c r="K6763">
        <v>-0.11</v>
      </c>
      <c r="L6763">
        <v>0.12</v>
      </c>
      <c r="M6763">
        <v>11.229469950970399</v>
      </c>
      <c r="N6763">
        <v>11.222894151104899</v>
      </c>
      <c r="O6763">
        <v>-99</v>
      </c>
    </row>
    <row r="6764" spans="1:15" x14ac:dyDescent="0.25">
      <c r="A6764" s="20" t="s">
        <v>6864</v>
      </c>
      <c r="B6764">
        <v>5</v>
      </c>
      <c r="C6764" t="s">
        <v>73</v>
      </c>
      <c r="D6764" t="s">
        <v>90</v>
      </c>
      <c r="E6764" t="s">
        <v>83</v>
      </c>
      <c r="F6764" t="s">
        <v>42</v>
      </c>
      <c r="G6764">
        <v>4</v>
      </c>
      <c r="H6764">
        <v>2011</v>
      </c>
      <c r="I6764" t="s">
        <v>45</v>
      </c>
      <c r="J6764">
        <v>-0.614345497146221</v>
      </c>
      <c r="K6764">
        <v>-1.1399999999999999</v>
      </c>
      <c r="L6764">
        <v>-0.09</v>
      </c>
      <c r="M6764">
        <v>1359</v>
      </c>
      <c r="N6764">
        <v>10.68131675111</v>
      </c>
      <c r="O6764">
        <v>2.7126281959038598</v>
      </c>
    </row>
    <row r="6765" spans="1:15" x14ac:dyDescent="0.25">
      <c r="A6765" s="20" t="s">
        <v>6865</v>
      </c>
      <c r="B6765">
        <v>5</v>
      </c>
      <c r="C6765" t="s">
        <v>73</v>
      </c>
      <c r="D6765" t="s">
        <v>90</v>
      </c>
      <c r="E6765" t="s">
        <v>83</v>
      </c>
      <c r="F6765" t="s">
        <v>42</v>
      </c>
      <c r="G6765">
        <v>4</v>
      </c>
      <c r="H6765">
        <v>2011</v>
      </c>
      <c r="I6765" t="s">
        <v>46</v>
      </c>
      <c r="J6765">
        <v>1.1222822677859801</v>
      </c>
      <c r="K6765">
        <v>0.66</v>
      </c>
      <c r="L6765">
        <v>1.58</v>
      </c>
      <c r="M6765">
        <v>3333</v>
      </c>
      <c r="N6765">
        <v>12.119480427195899</v>
      </c>
      <c r="O6765">
        <v>1.7321374166049901</v>
      </c>
    </row>
    <row r="6766" spans="1:15" x14ac:dyDescent="0.25">
      <c r="A6766" s="20" t="s">
        <v>6866</v>
      </c>
      <c r="B6766">
        <v>5</v>
      </c>
      <c r="C6766" t="s">
        <v>73</v>
      </c>
      <c r="D6766" t="s">
        <v>90</v>
      </c>
      <c r="E6766" t="s">
        <v>83</v>
      </c>
      <c r="F6766" t="s">
        <v>42</v>
      </c>
      <c r="G6766">
        <v>4</v>
      </c>
      <c r="H6766">
        <v>2011</v>
      </c>
      <c r="I6766" t="s">
        <v>47</v>
      </c>
      <c r="J6766">
        <v>-2.4401231510694701</v>
      </c>
      <c r="K6766">
        <v>-2.69</v>
      </c>
      <c r="L6766">
        <v>-2.19</v>
      </c>
      <c r="M6766">
        <v>14568</v>
      </c>
      <c r="N6766">
        <v>12.984291695333701</v>
      </c>
      <c r="O6766">
        <v>0.82851434759003895</v>
      </c>
    </row>
    <row r="6767" spans="1:15" x14ac:dyDescent="0.25">
      <c r="A6767" s="20" t="s">
        <v>6867</v>
      </c>
      <c r="B6767">
        <v>5</v>
      </c>
      <c r="C6767" t="s">
        <v>73</v>
      </c>
      <c r="D6767" t="s">
        <v>90</v>
      </c>
      <c r="E6767" t="s">
        <v>83</v>
      </c>
      <c r="F6767" t="s">
        <v>42</v>
      </c>
      <c r="G6767">
        <v>4</v>
      </c>
      <c r="H6767">
        <v>2011</v>
      </c>
      <c r="I6767" t="s">
        <v>48</v>
      </c>
      <c r="J6767">
        <v>-1.5338895524885801</v>
      </c>
      <c r="K6767">
        <v>-2.27</v>
      </c>
      <c r="L6767">
        <v>-0.8</v>
      </c>
      <c r="M6767">
        <v>634</v>
      </c>
      <c r="N6767">
        <v>10.8556792812665</v>
      </c>
      <c r="O6767">
        <v>3.9715073539476902</v>
      </c>
    </row>
    <row r="6768" spans="1:15" x14ac:dyDescent="0.25">
      <c r="A6768" s="20" t="s">
        <v>6868</v>
      </c>
      <c r="B6768">
        <v>5</v>
      </c>
      <c r="C6768" t="s">
        <v>73</v>
      </c>
      <c r="D6768" t="s">
        <v>90</v>
      </c>
      <c r="E6768" t="s">
        <v>83</v>
      </c>
      <c r="F6768" t="s">
        <v>42</v>
      </c>
      <c r="G6768">
        <v>4</v>
      </c>
      <c r="H6768">
        <v>2011</v>
      </c>
      <c r="I6768" t="s">
        <v>49</v>
      </c>
      <c r="J6768">
        <v>-0.56182935881414198</v>
      </c>
      <c r="K6768">
        <v>-1.17</v>
      </c>
      <c r="L6768">
        <v>0.05</v>
      </c>
      <c r="M6768">
        <v>1812</v>
      </c>
      <c r="N6768">
        <v>13.3570711790841</v>
      </c>
      <c r="O6768">
        <v>2.3492049286747001</v>
      </c>
    </row>
    <row r="6769" spans="1:15" x14ac:dyDescent="0.25">
      <c r="A6769" s="20" t="s">
        <v>6869</v>
      </c>
      <c r="B6769">
        <v>5</v>
      </c>
      <c r="C6769" t="s">
        <v>73</v>
      </c>
      <c r="D6769" t="s">
        <v>90</v>
      </c>
      <c r="E6769" t="s">
        <v>83</v>
      </c>
      <c r="F6769" t="s">
        <v>42</v>
      </c>
      <c r="G6769">
        <v>4</v>
      </c>
      <c r="H6769">
        <v>2011</v>
      </c>
      <c r="I6769" t="s">
        <v>50</v>
      </c>
      <c r="J6769">
        <v>-0.40268905678822597</v>
      </c>
      <c r="K6769">
        <v>-1.43</v>
      </c>
      <c r="L6769">
        <v>0.62</v>
      </c>
      <c r="M6769">
        <v>404</v>
      </c>
      <c r="N6769">
        <v>10.962413333696301</v>
      </c>
      <c r="O6769">
        <v>4.9751859510499497</v>
      </c>
    </row>
    <row r="6770" spans="1:15" x14ac:dyDescent="0.25">
      <c r="A6770" s="20" t="s">
        <v>6870</v>
      </c>
      <c r="B6770">
        <v>5</v>
      </c>
      <c r="C6770" t="s">
        <v>73</v>
      </c>
      <c r="D6770" t="s">
        <v>90</v>
      </c>
      <c r="E6770" t="s">
        <v>83</v>
      </c>
      <c r="F6770" t="s">
        <v>42</v>
      </c>
      <c r="G6770">
        <v>4</v>
      </c>
      <c r="H6770">
        <v>2011</v>
      </c>
      <c r="I6770" t="s">
        <v>51</v>
      </c>
      <c r="J6770">
        <v>-0.19263375952731299</v>
      </c>
      <c r="K6770">
        <v>-1.08</v>
      </c>
      <c r="L6770">
        <v>0.69</v>
      </c>
      <c r="M6770">
        <v>632</v>
      </c>
      <c r="N6770">
        <v>11.825483803599599</v>
      </c>
      <c r="O6770">
        <v>3.9777864208786502</v>
      </c>
    </row>
    <row r="6771" spans="1:15" x14ac:dyDescent="0.25">
      <c r="A6771" s="20" t="s">
        <v>6871</v>
      </c>
      <c r="B6771">
        <v>5</v>
      </c>
      <c r="C6771" t="s">
        <v>73</v>
      </c>
      <c r="D6771" t="s">
        <v>90</v>
      </c>
      <c r="E6771" t="s">
        <v>81</v>
      </c>
      <c r="F6771" t="s">
        <v>35</v>
      </c>
      <c r="G6771">
        <v>5</v>
      </c>
      <c r="H6771">
        <v>2011</v>
      </c>
      <c r="I6771" t="s">
        <v>34</v>
      </c>
      <c r="J6771">
        <v>-2.4991709881791699</v>
      </c>
      <c r="K6771">
        <v>-2.77</v>
      </c>
      <c r="L6771">
        <v>-2.23</v>
      </c>
      <c r="M6771">
        <v>7051</v>
      </c>
      <c r="N6771">
        <v>11.0433869822497</v>
      </c>
      <c r="O6771">
        <v>1.1908982104796899</v>
      </c>
    </row>
    <row r="6772" spans="1:15" x14ac:dyDescent="0.25">
      <c r="A6772" s="20" t="s">
        <v>6872</v>
      </c>
      <c r="B6772">
        <v>5</v>
      </c>
      <c r="C6772" t="s">
        <v>73</v>
      </c>
      <c r="D6772" t="s">
        <v>90</v>
      </c>
      <c r="E6772" t="s">
        <v>81</v>
      </c>
      <c r="F6772" t="s">
        <v>35</v>
      </c>
      <c r="G6772">
        <v>5</v>
      </c>
      <c r="H6772">
        <v>2011</v>
      </c>
      <c r="I6772" t="s">
        <v>52</v>
      </c>
      <c r="J6772">
        <v>-2.8999489302910999</v>
      </c>
      <c r="K6772">
        <v>-3.86</v>
      </c>
      <c r="L6772">
        <v>-1.94</v>
      </c>
      <c r="M6772">
        <v>217</v>
      </c>
      <c r="N6772">
        <v>9.9781025661525398</v>
      </c>
      <c r="O6772">
        <v>6.7884423330213099</v>
      </c>
    </row>
    <row r="6773" spans="1:15" x14ac:dyDescent="0.25">
      <c r="A6773" s="20" t="s">
        <v>6873</v>
      </c>
      <c r="B6773">
        <v>5</v>
      </c>
      <c r="C6773" t="s">
        <v>73</v>
      </c>
      <c r="D6773" t="s">
        <v>90</v>
      </c>
      <c r="E6773" t="s">
        <v>81</v>
      </c>
      <c r="F6773" t="s">
        <v>35</v>
      </c>
      <c r="G6773">
        <v>5</v>
      </c>
      <c r="H6773">
        <v>2011</v>
      </c>
      <c r="I6773" t="s">
        <v>53</v>
      </c>
      <c r="J6773">
        <v>-3.0034665537998801</v>
      </c>
      <c r="K6773">
        <v>-4.0599999999999996</v>
      </c>
      <c r="L6773">
        <v>-1.94</v>
      </c>
      <c r="M6773">
        <v>214</v>
      </c>
      <c r="N6773">
        <v>10.518933277458601</v>
      </c>
      <c r="O6773">
        <v>6.8358592702466296</v>
      </c>
    </row>
    <row r="6774" spans="1:15" x14ac:dyDescent="0.25">
      <c r="A6774" s="20" t="s">
        <v>6874</v>
      </c>
      <c r="B6774">
        <v>5</v>
      </c>
      <c r="C6774" t="s">
        <v>73</v>
      </c>
      <c r="D6774" t="s">
        <v>90</v>
      </c>
      <c r="E6774" t="s">
        <v>81</v>
      </c>
      <c r="F6774" t="s">
        <v>35</v>
      </c>
      <c r="G6774">
        <v>5</v>
      </c>
      <c r="H6774">
        <v>2011</v>
      </c>
      <c r="I6774" t="s">
        <v>54</v>
      </c>
      <c r="J6774">
        <v>-3.4055015665995199</v>
      </c>
      <c r="K6774">
        <v>-5.22</v>
      </c>
      <c r="L6774">
        <v>-1.6</v>
      </c>
      <c r="M6774">
        <v>69</v>
      </c>
      <c r="N6774">
        <v>10.9916273753296</v>
      </c>
      <c r="O6774">
        <v>12.0385853085769</v>
      </c>
    </row>
    <row r="6775" spans="1:15" x14ac:dyDescent="0.25">
      <c r="A6775" s="20" t="s">
        <v>6875</v>
      </c>
      <c r="B6775">
        <v>5</v>
      </c>
      <c r="C6775" t="s">
        <v>73</v>
      </c>
      <c r="D6775" t="s">
        <v>90</v>
      </c>
      <c r="E6775" t="s">
        <v>81</v>
      </c>
      <c r="F6775" t="s">
        <v>35</v>
      </c>
      <c r="G6775">
        <v>5</v>
      </c>
      <c r="H6775">
        <v>2011</v>
      </c>
      <c r="I6775" t="s">
        <v>55</v>
      </c>
      <c r="J6775">
        <v>-2.7990055074315898</v>
      </c>
      <c r="K6775">
        <v>-3.44</v>
      </c>
      <c r="L6775">
        <v>-2.16</v>
      </c>
      <c r="M6775">
        <v>555</v>
      </c>
      <c r="N6775">
        <v>10.215511466376601</v>
      </c>
      <c r="O6775">
        <v>4.2447635997800903</v>
      </c>
    </row>
    <row r="6776" spans="1:15" x14ac:dyDescent="0.25">
      <c r="A6776" s="20" t="s">
        <v>6876</v>
      </c>
      <c r="B6776">
        <v>5</v>
      </c>
      <c r="C6776" t="s">
        <v>73</v>
      </c>
      <c r="D6776" t="s">
        <v>90</v>
      </c>
      <c r="E6776" t="s">
        <v>81</v>
      </c>
      <c r="F6776" t="s">
        <v>35</v>
      </c>
      <c r="G6776">
        <v>5</v>
      </c>
      <c r="H6776">
        <v>2011</v>
      </c>
      <c r="I6776" t="s">
        <v>56</v>
      </c>
      <c r="J6776">
        <v>-4.3314292304300599</v>
      </c>
      <c r="K6776">
        <v>-6.22</v>
      </c>
      <c r="L6776">
        <v>-2.44</v>
      </c>
      <c r="M6776">
        <v>46</v>
      </c>
      <c r="N6776">
        <v>10.5732239224102</v>
      </c>
      <c r="O6776">
        <v>14.7441956154897</v>
      </c>
    </row>
    <row r="6777" spans="1:15" x14ac:dyDescent="0.25">
      <c r="A6777" s="20" t="s">
        <v>6877</v>
      </c>
      <c r="B6777">
        <v>5</v>
      </c>
      <c r="C6777" t="s">
        <v>73</v>
      </c>
      <c r="D6777" t="s">
        <v>90</v>
      </c>
      <c r="E6777" t="s">
        <v>81</v>
      </c>
      <c r="F6777" t="s">
        <v>35</v>
      </c>
      <c r="G6777">
        <v>5</v>
      </c>
      <c r="H6777">
        <v>2011</v>
      </c>
      <c r="I6777" t="s">
        <v>57</v>
      </c>
      <c r="J6777">
        <v>-1.3743774558813799</v>
      </c>
      <c r="K6777">
        <v>-2.61</v>
      </c>
      <c r="L6777">
        <v>-0.14000000000000001</v>
      </c>
      <c r="M6777">
        <v>213</v>
      </c>
      <c r="N6777">
        <v>10.4981932825391</v>
      </c>
      <c r="O6777">
        <v>6.8518870982753199</v>
      </c>
    </row>
    <row r="6778" spans="1:15" x14ac:dyDescent="0.25">
      <c r="A6778" s="20" t="s">
        <v>6878</v>
      </c>
      <c r="B6778">
        <v>5</v>
      </c>
      <c r="C6778" t="s">
        <v>73</v>
      </c>
      <c r="D6778" t="s">
        <v>90</v>
      </c>
      <c r="E6778" t="s">
        <v>81</v>
      </c>
      <c r="F6778" t="s">
        <v>35</v>
      </c>
      <c r="G6778">
        <v>5</v>
      </c>
      <c r="H6778">
        <v>2011</v>
      </c>
      <c r="I6778" t="s">
        <v>58</v>
      </c>
      <c r="J6778">
        <v>-2.33889527740835</v>
      </c>
      <c r="K6778">
        <v>-2.79</v>
      </c>
      <c r="L6778">
        <v>-1.89</v>
      </c>
      <c r="M6778">
        <v>1513</v>
      </c>
      <c r="N6778">
        <v>10.690811296473999</v>
      </c>
      <c r="O6778">
        <v>2.5708724836452999</v>
      </c>
    </row>
    <row r="6779" spans="1:15" x14ac:dyDescent="0.25">
      <c r="A6779" s="20" t="s">
        <v>6879</v>
      </c>
      <c r="B6779">
        <v>5</v>
      </c>
      <c r="C6779" t="s">
        <v>73</v>
      </c>
      <c r="D6779" t="s">
        <v>90</v>
      </c>
      <c r="E6779" t="s">
        <v>81</v>
      </c>
      <c r="F6779" t="s">
        <v>35</v>
      </c>
      <c r="G6779">
        <v>5</v>
      </c>
      <c r="H6779">
        <v>2011</v>
      </c>
      <c r="I6779" t="s">
        <v>59</v>
      </c>
      <c r="J6779">
        <v>-1.2565322803357499</v>
      </c>
      <c r="K6779">
        <v>-3.66</v>
      </c>
      <c r="L6779">
        <v>1.1399999999999999</v>
      </c>
      <c r="M6779">
        <v>55</v>
      </c>
      <c r="N6779">
        <v>9.8087370457563701</v>
      </c>
      <c r="O6779">
        <v>13.483997249264799</v>
      </c>
    </row>
    <row r="6780" spans="1:15" x14ac:dyDescent="0.25">
      <c r="A6780" s="20" t="s">
        <v>6880</v>
      </c>
      <c r="B6780">
        <v>5</v>
      </c>
      <c r="C6780" t="s">
        <v>73</v>
      </c>
      <c r="D6780" t="s">
        <v>90</v>
      </c>
      <c r="E6780" t="s">
        <v>81</v>
      </c>
      <c r="F6780" t="s">
        <v>35</v>
      </c>
      <c r="G6780">
        <v>5</v>
      </c>
      <c r="H6780">
        <v>2011</v>
      </c>
      <c r="I6780" t="s">
        <v>60</v>
      </c>
      <c r="J6780">
        <v>-4.0204322645130297</v>
      </c>
      <c r="K6780">
        <v>-4.28</v>
      </c>
      <c r="L6780">
        <v>-3.77</v>
      </c>
      <c r="M6780">
        <v>5201</v>
      </c>
      <c r="N6780">
        <v>11.7927269865094</v>
      </c>
      <c r="O6780">
        <v>1.3866171683985999</v>
      </c>
    </row>
    <row r="6781" spans="1:15" x14ac:dyDescent="0.25">
      <c r="A6781" s="20" t="s">
        <v>6881</v>
      </c>
      <c r="B6781">
        <v>5</v>
      </c>
      <c r="C6781" t="s">
        <v>73</v>
      </c>
      <c r="D6781" t="s">
        <v>90</v>
      </c>
      <c r="E6781" t="s">
        <v>81</v>
      </c>
      <c r="F6781" t="s">
        <v>35</v>
      </c>
      <c r="G6781">
        <v>5</v>
      </c>
      <c r="H6781">
        <v>2011</v>
      </c>
      <c r="I6781" t="s">
        <v>61</v>
      </c>
      <c r="J6781">
        <v>-4.81949983321402</v>
      </c>
      <c r="K6781">
        <v>-7.28</v>
      </c>
      <c r="L6781">
        <v>-2.36</v>
      </c>
      <c r="M6781">
        <v>24</v>
      </c>
      <c r="N6781">
        <v>10.304479963171399</v>
      </c>
      <c r="O6781">
        <v>20.412414523193199</v>
      </c>
    </row>
    <row r="6782" spans="1:15" x14ac:dyDescent="0.25">
      <c r="A6782" s="20" t="s">
        <v>6882</v>
      </c>
      <c r="B6782">
        <v>5</v>
      </c>
      <c r="C6782" t="s">
        <v>73</v>
      </c>
      <c r="D6782" t="s">
        <v>90</v>
      </c>
      <c r="E6782" t="s">
        <v>81</v>
      </c>
      <c r="F6782" t="s">
        <v>35</v>
      </c>
      <c r="G6782">
        <v>5</v>
      </c>
      <c r="H6782">
        <v>2011</v>
      </c>
      <c r="I6782" t="s">
        <v>43</v>
      </c>
      <c r="J6782">
        <v>-2.3919363785078098</v>
      </c>
      <c r="K6782">
        <v>-3.17</v>
      </c>
      <c r="L6782">
        <v>-1.62</v>
      </c>
      <c r="M6782">
        <v>592</v>
      </c>
      <c r="N6782">
        <v>11.7873945433436</v>
      </c>
      <c r="O6782">
        <v>4.1099746826339301</v>
      </c>
    </row>
    <row r="6783" spans="1:15" x14ac:dyDescent="0.25">
      <c r="A6783" s="20" t="s">
        <v>6883</v>
      </c>
      <c r="B6783">
        <v>5</v>
      </c>
      <c r="C6783" t="s">
        <v>73</v>
      </c>
      <c r="D6783" t="s">
        <v>90</v>
      </c>
      <c r="E6783" t="s">
        <v>81</v>
      </c>
      <c r="F6783" t="s">
        <v>35</v>
      </c>
      <c r="G6783">
        <v>5</v>
      </c>
      <c r="H6783">
        <v>2011</v>
      </c>
      <c r="I6783" t="s">
        <v>62</v>
      </c>
      <c r="J6783">
        <v>-4.3677031037141498</v>
      </c>
      <c r="K6783">
        <v>-6.03</v>
      </c>
      <c r="L6783">
        <v>-2.7</v>
      </c>
      <c r="M6783">
        <v>94</v>
      </c>
      <c r="N6783">
        <v>12.3135754964241</v>
      </c>
      <c r="O6783">
        <v>10.3142124625879</v>
      </c>
    </row>
    <row r="6784" spans="1:15" x14ac:dyDescent="0.25">
      <c r="A6784" s="20" t="s">
        <v>6884</v>
      </c>
      <c r="B6784">
        <v>5</v>
      </c>
      <c r="C6784" t="s">
        <v>73</v>
      </c>
      <c r="D6784" t="s">
        <v>90</v>
      </c>
      <c r="E6784" t="s">
        <v>81</v>
      </c>
      <c r="F6784" t="s">
        <v>35</v>
      </c>
      <c r="G6784">
        <v>5</v>
      </c>
      <c r="H6784">
        <v>2011</v>
      </c>
      <c r="I6784" t="s">
        <v>75</v>
      </c>
      <c r="J6784">
        <v>-2.61</v>
      </c>
      <c r="K6784">
        <v>-2.72</v>
      </c>
      <c r="L6784">
        <v>-2.5</v>
      </c>
      <c r="M6784">
        <v>8.6142205339712508</v>
      </c>
      <c r="N6784">
        <v>11.222894151104899</v>
      </c>
      <c r="O6784">
        <v>-99</v>
      </c>
    </row>
    <row r="6785" spans="1:15" x14ac:dyDescent="0.25">
      <c r="A6785" s="20" t="s">
        <v>6885</v>
      </c>
      <c r="B6785">
        <v>5</v>
      </c>
      <c r="C6785" t="s">
        <v>73</v>
      </c>
      <c r="D6785" t="s">
        <v>90</v>
      </c>
      <c r="E6785" t="s">
        <v>81</v>
      </c>
      <c r="F6785" t="s">
        <v>35</v>
      </c>
      <c r="G6785">
        <v>5</v>
      </c>
      <c r="H6785">
        <v>2011</v>
      </c>
      <c r="I6785" t="s">
        <v>45</v>
      </c>
      <c r="J6785">
        <v>-4.2425940208046304</v>
      </c>
      <c r="K6785">
        <v>-4.58</v>
      </c>
      <c r="L6785">
        <v>-3.9</v>
      </c>
      <c r="M6785">
        <v>1637</v>
      </c>
      <c r="N6785">
        <v>10.68131675111</v>
      </c>
      <c r="O6785">
        <v>2.4715856229864301</v>
      </c>
    </row>
    <row r="6786" spans="1:15" x14ac:dyDescent="0.25">
      <c r="A6786" s="20" t="s">
        <v>6886</v>
      </c>
      <c r="B6786">
        <v>5</v>
      </c>
      <c r="C6786" t="s">
        <v>73</v>
      </c>
      <c r="D6786" t="s">
        <v>90</v>
      </c>
      <c r="E6786" t="s">
        <v>81</v>
      </c>
      <c r="F6786" t="s">
        <v>35</v>
      </c>
      <c r="G6786">
        <v>5</v>
      </c>
      <c r="H6786">
        <v>2011</v>
      </c>
      <c r="I6786" t="s">
        <v>46</v>
      </c>
      <c r="J6786">
        <v>-1.67833342060145</v>
      </c>
      <c r="K6786">
        <v>-2.13</v>
      </c>
      <c r="L6786">
        <v>-1.23</v>
      </c>
      <c r="M6786">
        <v>2557</v>
      </c>
      <c r="N6786">
        <v>12.119480427195899</v>
      </c>
      <c r="O6786">
        <v>1.97758261709355</v>
      </c>
    </row>
    <row r="6787" spans="1:15" x14ac:dyDescent="0.25">
      <c r="A6787" s="20" t="s">
        <v>6887</v>
      </c>
      <c r="B6787">
        <v>5</v>
      </c>
      <c r="C6787" t="s">
        <v>73</v>
      </c>
      <c r="D6787" t="s">
        <v>90</v>
      </c>
      <c r="E6787" t="s">
        <v>81</v>
      </c>
      <c r="F6787" t="s">
        <v>35</v>
      </c>
      <c r="G6787">
        <v>5</v>
      </c>
      <c r="H6787">
        <v>2011</v>
      </c>
      <c r="I6787" t="s">
        <v>47</v>
      </c>
      <c r="J6787">
        <v>-3.3472539549356899</v>
      </c>
      <c r="K6787">
        <v>-3.63</v>
      </c>
      <c r="L6787">
        <v>-3.06</v>
      </c>
      <c r="M6787">
        <v>7949</v>
      </c>
      <c r="N6787">
        <v>12.984291695333701</v>
      </c>
      <c r="O6787">
        <v>1.1216148522171301</v>
      </c>
    </row>
    <row r="6788" spans="1:15" x14ac:dyDescent="0.25">
      <c r="A6788" s="20" t="s">
        <v>6888</v>
      </c>
      <c r="B6788">
        <v>5</v>
      </c>
      <c r="C6788" t="s">
        <v>73</v>
      </c>
      <c r="D6788" t="s">
        <v>90</v>
      </c>
      <c r="E6788" t="s">
        <v>81</v>
      </c>
      <c r="F6788" t="s">
        <v>35</v>
      </c>
      <c r="G6788">
        <v>5</v>
      </c>
      <c r="H6788">
        <v>2011</v>
      </c>
      <c r="I6788" t="s">
        <v>48</v>
      </c>
      <c r="J6788">
        <v>-2.7749543495774498</v>
      </c>
      <c r="K6788">
        <v>-3.71</v>
      </c>
      <c r="L6788">
        <v>-1.84</v>
      </c>
      <c r="M6788">
        <v>310</v>
      </c>
      <c r="N6788">
        <v>10.8556792812665</v>
      </c>
      <c r="O6788">
        <v>5.6796183424706497</v>
      </c>
    </row>
    <row r="6789" spans="1:15" x14ac:dyDescent="0.25">
      <c r="A6789" s="20" t="s">
        <v>6889</v>
      </c>
      <c r="B6789">
        <v>5</v>
      </c>
      <c r="C6789" t="s">
        <v>73</v>
      </c>
      <c r="D6789" t="s">
        <v>90</v>
      </c>
      <c r="E6789" t="s">
        <v>81</v>
      </c>
      <c r="F6789" t="s">
        <v>35</v>
      </c>
      <c r="G6789">
        <v>5</v>
      </c>
      <c r="H6789">
        <v>2011</v>
      </c>
      <c r="I6789" t="s">
        <v>49</v>
      </c>
      <c r="J6789">
        <v>-2.4590456292583598</v>
      </c>
      <c r="K6789">
        <v>-3.13</v>
      </c>
      <c r="L6789">
        <v>-1.79</v>
      </c>
      <c r="M6789">
        <v>1204</v>
      </c>
      <c r="N6789">
        <v>13.3570711790841</v>
      </c>
      <c r="O6789">
        <v>2.88195208852117</v>
      </c>
    </row>
    <row r="6790" spans="1:15" x14ac:dyDescent="0.25">
      <c r="A6790" s="20" t="s">
        <v>6890</v>
      </c>
      <c r="B6790">
        <v>5</v>
      </c>
      <c r="C6790" t="s">
        <v>73</v>
      </c>
      <c r="D6790" t="s">
        <v>90</v>
      </c>
      <c r="E6790" t="s">
        <v>81</v>
      </c>
      <c r="F6790" t="s">
        <v>35</v>
      </c>
      <c r="G6790">
        <v>5</v>
      </c>
      <c r="H6790">
        <v>2011</v>
      </c>
      <c r="I6790" t="s">
        <v>50</v>
      </c>
      <c r="J6790">
        <v>-3.6445576736811098</v>
      </c>
      <c r="K6790">
        <v>-4.5999999999999996</v>
      </c>
      <c r="L6790">
        <v>-2.69</v>
      </c>
      <c r="M6790">
        <v>255</v>
      </c>
      <c r="N6790">
        <v>10.962413333696301</v>
      </c>
      <c r="O6790">
        <v>6.2622429108514996</v>
      </c>
    </row>
    <row r="6791" spans="1:15" x14ac:dyDescent="0.25">
      <c r="A6791" s="20" t="s">
        <v>6891</v>
      </c>
      <c r="B6791">
        <v>5</v>
      </c>
      <c r="C6791" t="s">
        <v>73</v>
      </c>
      <c r="D6791" t="s">
        <v>90</v>
      </c>
      <c r="E6791" t="s">
        <v>81</v>
      </c>
      <c r="F6791" t="s">
        <v>35</v>
      </c>
      <c r="G6791">
        <v>5</v>
      </c>
      <c r="H6791">
        <v>2011</v>
      </c>
      <c r="I6791" t="s">
        <v>51</v>
      </c>
      <c r="J6791">
        <v>-2.4042522701780298</v>
      </c>
      <c r="K6791">
        <v>-3.2</v>
      </c>
      <c r="L6791">
        <v>-1.61</v>
      </c>
      <c r="M6791">
        <v>586</v>
      </c>
      <c r="N6791">
        <v>11.825483803599599</v>
      </c>
      <c r="O6791">
        <v>4.1309619238601396</v>
      </c>
    </row>
    <row r="6792" spans="1:15" x14ac:dyDescent="0.25">
      <c r="A6792" s="20" t="s">
        <v>6892</v>
      </c>
      <c r="B6792">
        <v>5</v>
      </c>
      <c r="C6792" t="s">
        <v>73</v>
      </c>
      <c r="D6792" t="s">
        <v>90</v>
      </c>
      <c r="E6792" t="s">
        <v>82</v>
      </c>
      <c r="F6792" t="s">
        <v>38</v>
      </c>
      <c r="G6792">
        <v>3</v>
      </c>
      <c r="H6792">
        <v>2012</v>
      </c>
      <c r="I6792" t="s">
        <v>34</v>
      </c>
      <c r="J6792">
        <v>2.8884123586838202</v>
      </c>
      <c r="K6792">
        <v>2.4700000000000002</v>
      </c>
      <c r="L6792">
        <v>3.31</v>
      </c>
      <c r="M6792">
        <v>4664</v>
      </c>
      <c r="N6792">
        <v>10.979567607696801</v>
      </c>
      <c r="O6792">
        <v>1.46426853164356</v>
      </c>
    </row>
    <row r="6793" spans="1:15" x14ac:dyDescent="0.25">
      <c r="A6793" s="20" t="s">
        <v>6893</v>
      </c>
      <c r="B6793">
        <v>5</v>
      </c>
      <c r="C6793" t="s">
        <v>73</v>
      </c>
      <c r="D6793" t="s">
        <v>90</v>
      </c>
      <c r="E6793" t="s">
        <v>82</v>
      </c>
      <c r="F6793" t="s">
        <v>38</v>
      </c>
      <c r="G6793">
        <v>3</v>
      </c>
      <c r="H6793">
        <v>2012</v>
      </c>
      <c r="I6793" t="s">
        <v>52</v>
      </c>
      <c r="J6793">
        <v>1.6290555665009401</v>
      </c>
      <c r="K6793">
        <v>1.06</v>
      </c>
      <c r="L6793">
        <v>2.2000000000000002</v>
      </c>
      <c r="M6793">
        <v>1682</v>
      </c>
      <c r="N6793">
        <v>9.9209359834775999</v>
      </c>
      <c r="O6793">
        <v>2.4382992454708501</v>
      </c>
    </row>
    <row r="6794" spans="1:15" x14ac:dyDescent="0.25">
      <c r="A6794" s="20" t="s">
        <v>6894</v>
      </c>
      <c r="B6794">
        <v>5</v>
      </c>
      <c r="C6794" t="s">
        <v>73</v>
      </c>
      <c r="D6794" t="s">
        <v>90</v>
      </c>
      <c r="E6794" t="s">
        <v>82</v>
      </c>
      <c r="F6794" t="s">
        <v>38</v>
      </c>
      <c r="G6794">
        <v>3</v>
      </c>
      <c r="H6794">
        <v>2012</v>
      </c>
      <c r="I6794" t="s">
        <v>53</v>
      </c>
      <c r="J6794">
        <v>1.16094703624262</v>
      </c>
      <c r="K6794">
        <v>0.79</v>
      </c>
      <c r="L6794">
        <v>1.53</v>
      </c>
      <c r="M6794">
        <v>7389</v>
      </c>
      <c r="N6794">
        <v>10.5362206330775</v>
      </c>
      <c r="O6794">
        <v>1.1633413545996301</v>
      </c>
    </row>
    <row r="6795" spans="1:15" x14ac:dyDescent="0.25">
      <c r="A6795" s="20" t="s">
        <v>6895</v>
      </c>
      <c r="B6795">
        <v>5</v>
      </c>
      <c r="C6795" t="s">
        <v>73</v>
      </c>
      <c r="D6795" t="s">
        <v>90</v>
      </c>
      <c r="E6795" t="s">
        <v>82</v>
      </c>
      <c r="F6795" t="s">
        <v>38</v>
      </c>
      <c r="G6795">
        <v>3</v>
      </c>
      <c r="H6795">
        <v>2012</v>
      </c>
      <c r="I6795" t="s">
        <v>54</v>
      </c>
      <c r="J6795">
        <v>0.59515519269350403</v>
      </c>
      <c r="K6795">
        <v>-0.5</v>
      </c>
      <c r="L6795">
        <v>1.69</v>
      </c>
      <c r="M6795">
        <v>460</v>
      </c>
      <c r="N6795">
        <v>11.1802860237063</v>
      </c>
      <c r="O6795">
        <v>4.6625240412015696</v>
      </c>
    </row>
    <row r="6796" spans="1:15" x14ac:dyDescent="0.25">
      <c r="A6796" s="20" t="s">
        <v>6896</v>
      </c>
      <c r="B6796">
        <v>5</v>
      </c>
      <c r="C6796" t="s">
        <v>73</v>
      </c>
      <c r="D6796" t="s">
        <v>90</v>
      </c>
      <c r="E6796" t="s">
        <v>82</v>
      </c>
      <c r="F6796" t="s">
        <v>38</v>
      </c>
      <c r="G6796">
        <v>3</v>
      </c>
      <c r="H6796">
        <v>2012</v>
      </c>
      <c r="I6796" t="s">
        <v>55</v>
      </c>
      <c r="J6796">
        <v>2.2015248804278298</v>
      </c>
      <c r="K6796">
        <v>1.78</v>
      </c>
      <c r="L6796">
        <v>2.62</v>
      </c>
      <c r="M6796">
        <v>3320</v>
      </c>
      <c r="N6796">
        <v>10.059294249197</v>
      </c>
      <c r="O6796">
        <v>1.7355253362515599</v>
      </c>
    </row>
    <row r="6797" spans="1:15" x14ac:dyDescent="0.25">
      <c r="A6797" s="20" t="s">
        <v>6897</v>
      </c>
      <c r="B6797">
        <v>5</v>
      </c>
      <c r="C6797" t="s">
        <v>73</v>
      </c>
      <c r="D6797" t="s">
        <v>90</v>
      </c>
      <c r="E6797" t="s">
        <v>82</v>
      </c>
      <c r="F6797" t="s">
        <v>38</v>
      </c>
      <c r="G6797">
        <v>3</v>
      </c>
      <c r="H6797">
        <v>2012</v>
      </c>
      <c r="I6797" t="s">
        <v>56</v>
      </c>
      <c r="J6797">
        <v>1.35828761463144</v>
      </c>
      <c r="K6797">
        <v>0.7</v>
      </c>
      <c r="L6797">
        <v>2.0099999999999998</v>
      </c>
      <c r="M6797">
        <v>2822</v>
      </c>
      <c r="N6797">
        <v>9.8491802427657902</v>
      </c>
      <c r="O6797">
        <v>1.8824415287446401</v>
      </c>
    </row>
    <row r="6798" spans="1:15" x14ac:dyDescent="0.25">
      <c r="A6798" s="20" t="s">
        <v>6898</v>
      </c>
      <c r="B6798">
        <v>5</v>
      </c>
      <c r="C6798" t="s">
        <v>73</v>
      </c>
      <c r="D6798" t="s">
        <v>90</v>
      </c>
      <c r="E6798" t="s">
        <v>82</v>
      </c>
      <c r="F6798" t="s">
        <v>38</v>
      </c>
      <c r="G6798">
        <v>3</v>
      </c>
      <c r="H6798">
        <v>2012</v>
      </c>
      <c r="I6798" t="s">
        <v>57</v>
      </c>
      <c r="J6798">
        <v>2.4568106374093199</v>
      </c>
      <c r="K6798">
        <v>1.93</v>
      </c>
      <c r="L6798">
        <v>2.98</v>
      </c>
      <c r="M6798">
        <v>2597</v>
      </c>
      <c r="N6798">
        <v>10.236018383284501</v>
      </c>
      <c r="O6798">
        <v>1.9622937706955601</v>
      </c>
    </row>
    <row r="6799" spans="1:15" x14ac:dyDescent="0.25">
      <c r="A6799" s="20" t="s">
        <v>6899</v>
      </c>
      <c r="B6799">
        <v>5</v>
      </c>
      <c r="C6799" t="s">
        <v>73</v>
      </c>
      <c r="D6799" t="s">
        <v>90</v>
      </c>
      <c r="E6799" t="s">
        <v>82</v>
      </c>
      <c r="F6799" t="s">
        <v>38</v>
      </c>
      <c r="G6799">
        <v>3</v>
      </c>
      <c r="H6799">
        <v>2012</v>
      </c>
      <c r="I6799" t="s">
        <v>58</v>
      </c>
      <c r="J6799">
        <v>2.7557784502829898</v>
      </c>
      <c r="K6799">
        <v>2.48</v>
      </c>
      <c r="L6799">
        <v>3.03</v>
      </c>
      <c r="M6799">
        <v>11993</v>
      </c>
      <c r="N6799">
        <v>10.8234520308462</v>
      </c>
      <c r="O6799">
        <v>0.91313729973907498</v>
      </c>
    </row>
    <row r="6800" spans="1:15" x14ac:dyDescent="0.25">
      <c r="A6800" s="20" t="s">
        <v>6900</v>
      </c>
      <c r="B6800">
        <v>5</v>
      </c>
      <c r="C6800" t="s">
        <v>73</v>
      </c>
      <c r="D6800" t="s">
        <v>90</v>
      </c>
      <c r="E6800" t="s">
        <v>82</v>
      </c>
      <c r="F6800" t="s">
        <v>38</v>
      </c>
      <c r="G6800">
        <v>3</v>
      </c>
      <c r="H6800">
        <v>2012</v>
      </c>
      <c r="I6800" t="s">
        <v>59</v>
      </c>
      <c r="J6800">
        <v>3.0243602572674901</v>
      </c>
      <c r="K6800">
        <v>2.08</v>
      </c>
      <c r="L6800">
        <v>3.97</v>
      </c>
      <c r="M6800">
        <v>1083</v>
      </c>
      <c r="N6800">
        <v>11.7537788411429</v>
      </c>
      <c r="O6800">
        <v>3.0386856273138201</v>
      </c>
    </row>
    <row r="6801" spans="1:15" x14ac:dyDescent="0.25">
      <c r="A6801" s="20" t="s">
        <v>6901</v>
      </c>
      <c r="B6801">
        <v>5</v>
      </c>
      <c r="C6801" t="s">
        <v>73</v>
      </c>
      <c r="D6801" t="s">
        <v>90</v>
      </c>
      <c r="E6801" t="s">
        <v>82</v>
      </c>
      <c r="F6801" t="s">
        <v>38</v>
      </c>
      <c r="G6801">
        <v>3</v>
      </c>
      <c r="H6801">
        <v>2012</v>
      </c>
      <c r="I6801" t="s">
        <v>60</v>
      </c>
      <c r="J6801">
        <v>2.7522703930249799</v>
      </c>
      <c r="K6801">
        <v>2.42</v>
      </c>
      <c r="L6801">
        <v>3.09</v>
      </c>
      <c r="M6801">
        <v>7110</v>
      </c>
      <c r="N6801">
        <v>11.518938944729801</v>
      </c>
      <c r="O6801">
        <v>1.1859467782747</v>
      </c>
    </row>
    <row r="6802" spans="1:15" x14ac:dyDescent="0.25">
      <c r="A6802" s="20" t="s">
        <v>6902</v>
      </c>
      <c r="B6802">
        <v>5</v>
      </c>
      <c r="C6802" t="s">
        <v>73</v>
      </c>
      <c r="D6802" t="s">
        <v>90</v>
      </c>
      <c r="E6802" t="s">
        <v>82</v>
      </c>
      <c r="F6802" t="s">
        <v>38</v>
      </c>
      <c r="G6802">
        <v>3</v>
      </c>
      <c r="H6802">
        <v>2012</v>
      </c>
      <c r="I6802" t="s">
        <v>61</v>
      </c>
      <c r="J6802">
        <v>0.675331784808199</v>
      </c>
      <c r="K6802">
        <v>-0.42</v>
      </c>
      <c r="L6802">
        <v>1.77</v>
      </c>
      <c r="M6802">
        <v>430</v>
      </c>
      <c r="N6802">
        <v>10.1924030252015</v>
      </c>
      <c r="O6802">
        <v>4.8224282217041203</v>
      </c>
    </row>
    <row r="6803" spans="1:15" x14ac:dyDescent="0.25">
      <c r="A6803" s="20" t="s">
        <v>6903</v>
      </c>
      <c r="B6803">
        <v>5</v>
      </c>
      <c r="C6803" t="s">
        <v>73</v>
      </c>
      <c r="D6803" t="s">
        <v>90</v>
      </c>
      <c r="E6803" t="s">
        <v>82</v>
      </c>
      <c r="F6803" t="s">
        <v>38</v>
      </c>
      <c r="G6803">
        <v>3</v>
      </c>
      <c r="H6803">
        <v>2012</v>
      </c>
      <c r="I6803" t="s">
        <v>43</v>
      </c>
      <c r="J6803">
        <v>1.6008330038509999</v>
      </c>
      <c r="K6803">
        <v>1.24</v>
      </c>
      <c r="L6803">
        <v>1.96</v>
      </c>
      <c r="M6803">
        <v>7063</v>
      </c>
      <c r="N6803">
        <v>11.2517152730537</v>
      </c>
      <c r="O6803">
        <v>1.1898861155004199</v>
      </c>
    </row>
    <row r="6804" spans="1:15" x14ac:dyDescent="0.25">
      <c r="A6804" s="20" t="s">
        <v>6904</v>
      </c>
      <c r="B6804">
        <v>5</v>
      </c>
      <c r="C6804" t="s">
        <v>73</v>
      </c>
      <c r="D6804" t="s">
        <v>90</v>
      </c>
      <c r="E6804" t="s">
        <v>82</v>
      </c>
      <c r="F6804" t="s">
        <v>38</v>
      </c>
      <c r="G6804">
        <v>3</v>
      </c>
      <c r="H6804">
        <v>2012</v>
      </c>
      <c r="I6804" t="s">
        <v>62</v>
      </c>
      <c r="J6804">
        <v>0.70758664667848603</v>
      </c>
      <c r="K6804">
        <v>0.05</v>
      </c>
      <c r="L6804">
        <v>1.36</v>
      </c>
      <c r="M6804">
        <v>2289</v>
      </c>
      <c r="N6804">
        <v>12.573038391469</v>
      </c>
      <c r="O6804">
        <v>2.0901483117353798</v>
      </c>
    </row>
    <row r="6805" spans="1:15" x14ac:dyDescent="0.25">
      <c r="A6805" s="20" t="s">
        <v>6905</v>
      </c>
      <c r="B6805">
        <v>5</v>
      </c>
      <c r="C6805" t="s">
        <v>73</v>
      </c>
      <c r="D6805" t="s">
        <v>90</v>
      </c>
      <c r="E6805" t="s">
        <v>82</v>
      </c>
      <c r="F6805" t="s">
        <v>38</v>
      </c>
      <c r="G6805">
        <v>3</v>
      </c>
      <c r="H6805">
        <v>2012</v>
      </c>
      <c r="I6805" t="s">
        <v>75</v>
      </c>
      <c r="J6805">
        <v>2.04</v>
      </c>
      <c r="K6805">
        <v>1.95</v>
      </c>
      <c r="L6805">
        <v>2.13</v>
      </c>
      <c r="M6805">
        <v>13.1416585986477</v>
      </c>
      <c r="N6805">
        <v>11.099153799186</v>
      </c>
      <c r="O6805">
        <v>-99</v>
      </c>
    </row>
    <row r="6806" spans="1:15" x14ac:dyDescent="0.25">
      <c r="A6806" s="20" t="s">
        <v>6906</v>
      </c>
      <c r="B6806">
        <v>5</v>
      </c>
      <c r="C6806" t="s">
        <v>73</v>
      </c>
      <c r="D6806" t="s">
        <v>90</v>
      </c>
      <c r="E6806" t="s">
        <v>82</v>
      </c>
      <c r="F6806" t="s">
        <v>38</v>
      </c>
      <c r="G6806">
        <v>3</v>
      </c>
      <c r="H6806">
        <v>2012</v>
      </c>
      <c r="I6806" t="s">
        <v>45</v>
      </c>
      <c r="J6806">
        <v>1.8760110520259199</v>
      </c>
      <c r="K6806">
        <v>1.53</v>
      </c>
      <c r="L6806">
        <v>2.2200000000000002</v>
      </c>
      <c r="M6806">
        <v>4910</v>
      </c>
      <c r="N6806">
        <v>10.3969847535969</v>
      </c>
      <c r="O6806">
        <v>1.42711593004927</v>
      </c>
    </row>
    <row r="6807" spans="1:15" x14ac:dyDescent="0.25">
      <c r="A6807" s="20" t="s">
        <v>6907</v>
      </c>
      <c r="B6807">
        <v>5</v>
      </c>
      <c r="C6807" t="s">
        <v>73</v>
      </c>
      <c r="D6807" t="s">
        <v>90</v>
      </c>
      <c r="E6807" t="s">
        <v>82</v>
      </c>
      <c r="F6807" t="s">
        <v>38</v>
      </c>
      <c r="G6807">
        <v>3</v>
      </c>
      <c r="H6807">
        <v>2012</v>
      </c>
      <c r="I6807" t="s">
        <v>46</v>
      </c>
      <c r="J6807">
        <v>2.80821242169884</v>
      </c>
      <c r="K6807">
        <v>2.38</v>
      </c>
      <c r="L6807">
        <v>3.24</v>
      </c>
      <c r="M6807">
        <v>4704</v>
      </c>
      <c r="N6807">
        <v>11.810050478747099</v>
      </c>
      <c r="O6807">
        <v>1.4580296087995099</v>
      </c>
    </row>
    <row r="6808" spans="1:15" x14ac:dyDescent="0.25">
      <c r="A6808" s="20" t="s">
        <v>6908</v>
      </c>
      <c r="B6808">
        <v>5</v>
      </c>
      <c r="C6808" t="s">
        <v>73</v>
      </c>
      <c r="D6808" t="s">
        <v>90</v>
      </c>
      <c r="E6808" t="s">
        <v>82</v>
      </c>
      <c r="F6808" t="s">
        <v>38</v>
      </c>
      <c r="G6808">
        <v>3</v>
      </c>
      <c r="H6808">
        <v>2012</v>
      </c>
      <c r="I6808" t="s">
        <v>47</v>
      </c>
      <c r="J6808">
        <v>1.5178401433128701</v>
      </c>
      <c r="K6808">
        <v>1.22</v>
      </c>
      <c r="L6808">
        <v>1.82</v>
      </c>
      <c r="M6808">
        <v>12510</v>
      </c>
      <c r="N6808">
        <v>12.9102781777998</v>
      </c>
      <c r="O6808">
        <v>0.89406963464303402</v>
      </c>
    </row>
    <row r="6809" spans="1:15" x14ac:dyDescent="0.25">
      <c r="A6809" s="20" t="s">
        <v>6909</v>
      </c>
      <c r="B6809">
        <v>5</v>
      </c>
      <c r="C6809" t="s">
        <v>73</v>
      </c>
      <c r="D6809" t="s">
        <v>90</v>
      </c>
      <c r="E6809" t="s">
        <v>82</v>
      </c>
      <c r="F6809" t="s">
        <v>38</v>
      </c>
      <c r="G6809">
        <v>3</v>
      </c>
      <c r="H6809">
        <v>2012</v>
      </c>
      <c r="I6809" t="s">
        <v>48</v>
      </c>
      <c r="J6809">
        <v>1.5876732352501</v>
      </c>
      <c r="K6809">
        <v>1.19</v>
      </c>
      <c r="L6809">
        <v>1.98</v>
      </c>
      <c r="M6809">
        <v>5013</v>
      </c>
      <c r="N6809">
        <v>10.203139155183599</v>
      </c>
      <c r="O6809">
        <v>1.41237866202345</v>
      </c>
    </row>
    <row r="6810" spans="1:15" x14ac:dyDescent="0.25">
      <c r="A6810" s="20" t="s">
        <v>6910</v>
      </c>
      <c r="B6810">
        <v>5</v>
      </c>
      <c r="C6810" t="s">
        <v>73</v>
      </c>
      <c r="D6810" t="s">
        <v>90</v>
      </c>
      <c r="E6810" t="s">
        <v>82</v>
      </c>
      <c r="F6810" t="s">
        <v>38</v>
      </c>
      <c r="G6810">
        <v>3</v>
      </c>
      <c r="H6810">
        <v>2012</v>
      </c>
      <c r="I6810" t="s">
        <v>49</v>
      </c>
      <c r="J6810">
        <v>1.98548914656384</v>
      </c>
      <c r="K6810">
        <v>1.46</v>
      </c>
      <c r="L6810">
        <v>2.5099999999999998</v>
      </c>
      <c r="M6810">
        <v>3864</v>
      </c>
      <c r="N6810">
        <v>13.229734406785701</v>
      </c>
      <c r="O6810">
        <v>1.6087236302194701</v>
      </c>
    </row>
    <row r="6811" spans="1:15" x14ac:dyDescent="0.25">
      <c r="A6811" s="20" t="s">
        <v>6911</v>
      </c>
      <c r="B6811">
        <v>5</v>
      </c>
      <c r="C6811" t="s">
        <v>73</v>
      </c>
      <c r="D6811" t="s">
        <v>90</v>
      </c>
      <c r="E6811" t="s">
        <v>82</v>
      </c>
      <c r="F6811" t="s">
        <v>38</v>
      </c>
      <c r="G6811">
        <v>3</v>
      </c>
      <c r="H6811">
        <v>2012</v>
      </c>
      <c r="I6811" t="s">
        <v>50</v>
      </c>
      <c r="J6811">
        <v>0.59765499228112695</v>
      </c>
      <c r="K6811">
        <v>0.14000000000000001</v>
      </c>
      <c r="L6811">
        <v>1.06</v>
      </c>
      <c r="M6811">
        <v>4891</v>
      </c>
      <c r="N6811">
        <v>11.3247379617031</v>
      </c>
      <c r="O6811">
        <v>1.4298851919775799</v>
      </c>
    </row>
    <row r="6812" spans="1:15" x14ac:dyDescent="0.25">
      <c r="A6812" s="20" t="s">
        <v>6912</v>
      </c>
      <c r="B6812">
        <v>5</v>
      </c>
      <c r="C6812" t="s">
        <v>73</v>
      </c>
      <c r="D6812" t="s">
        <v>90</v>
      </c>
      <c r="E6812" t="s">
        <v>82</v>
      </c>
      <c r="F6812" t="s">
        <v>38</v>
      </c>
      <c r="G6812">
        <v>3</v>
      </c>
      <c r="H6812">
        <v>2012</v>
      </c>
      <c r="I6812" t="s">
        <v>51</v>
      </c>
      <c r="J6812">
        <v>1.80612972316084</v>
      </c>
      <c r="K6812">
        <v>1.35</v>
      </c>
      <c r="L6812">
        <v>2.2599999999999998</v>
      </c>
      <c r="M6812">
        <v>4425</v>
      </c>
      <c r="N6812">
        <v>12.192572018955101</v>
      </c>
      <c r="O6812">
        <v>1.50329205600566</v>
      </c>
    </row>
    <row r="6813" spans="1:15" x14ac:dyDescent="0.25">
      <c r="A6813" s="20" t="s">
        <v>6913</v>
      </c>
      <c r="B6813">
        <v>5</v>
      </c>
      <c r="C6813" t="s">
        <v>73</v>
      </c>
      <c r="D6813" t="s">
        <v>90</v>
      </c>
      <c r="E6813" t="s">
        <v>83</v>
      </c>
      <c r="F6813" t="s">
        <v>42</v>
      </c>
      <c r="G6813">
        <v>4</v>
      </c>
      <c r="H6813">
        <v>2012</v>
      </c>
      <c r="I6813" t="s">
        <v>34</v>
      </c>
      <c r="J6813">
        <v>1.17756581136146</v>
      </c>
      <c r="K6813">
        <v>0.87</v>
      </c>
      <c r="L6813">
        <v>1.49</v>
      </c>
      <c r="M6813">
        <v>7613</v>
      </c>
      <c r="N6813">
        <v>10.979567607696801</v>
      </c>
      <c r="O6813">
        <v>1.1460988720255201</v>
      </c>
    </row>
    <row r="6814" spans="1:15" x14ac:dyDescent="0.25">
      <c r="A6814" s="20" t="s">
        <v>6914</v>
      </c>
      <c r="B6814">
        <v>5</v>
      </c>
      <c r="C6814" t="s">
        <v>73</v>
      </c>
      <c r="D6814" t="s">
        <v>90</v>
      </c>
      <c r="E6814" t="s">
        <v>83</v>
      </c>
      <c r="F6814" t="s">
        <v>42</v>
      </c>
      <c r="G6814">
        <v>4</v>
      </c>
      <c r="H6814">
        <v>2012</v>
      </c>
      <c r="I6814" t="s">
        <v>52</v>
      </c>
      <c r="J6814">
        <v>1.7188502828976799</v>
      </c>
      <c r="K6814">
        <v>0.44</v>
      </c>
      <c r="L6814">
        <v>2.99</v>
      </c>
      <c r="M6814">
        <v>292</v>
      </c>
      <c r="N6814">
        <v>9.9209359834775999</v>
      </c>
      <c r="O6814">
        <v>5.8520573598065297</v>
      </c>
    </row>
    <row r="6815" spans="1:15" x14ac:dyDescent="0.25">
      <c r="A6815" s="20" t="s">
        <v>6915</v>
      </c>
      <c r="B6815">
        <v>5</v>
      </c>
      <c r="C6815" t="s">
        <v>73</v>
      </c>
      <c r="D6815" t="s">
        <v>90</v>
      </c>
      <c r="E6815" t="s">
        <v>83</v>
      </c>
      <c r="F6815" t="s">
        <v>42</v>
      </c>
      <c r="G6815">
        <v>4</v>
      </c>
      <c r="H6815">
        <v>2012</v>
      </c>
      <c r="I6815" t="s">
        <v>53</v>
      </c>
      <c r="J6815">
        <v>-0.47515287443047599</v>
      </c>
      <c r="K6815">
        <v>-1.39</v>
      </c>
      <c r="L6815">
        <v>0.44</v>
      </c>
      <c r="M6815">
        <v>464</v>
      </c>
      <c r="N6815">
        <v>10.5362206330775</v>
      </c>
      <c r="O6815">
        <v>4.6423834544262998</v>
      </c>
    </row>
    <row r="6816" spans="1:15" x14ac:dyDescent="0.25">
      <c r="A6816" s="20" t="s">
        <v>6916</v>
      </c>
      <c r="B6816">
        <v>5</v>
      </c>
      <c r="C6816" t="s">
        <v>73</v>
      </c>
      <c r="D6816" t="s">
        <v>90</v>
      </c>
      <c r="E6816" t="s">
        <v>83</v>
      </c>
      <c r="F6816" t="s">
        <v>42</v>
      </c>
      <c r="G6816">
        <v>4</v>
      </c>
      <c r="H6816">
        <v>2012</v>
      </c>
      <c r="I6816" t="s">
        <v>54</v>
      </c>
      <c r="J6816">
        <v>0.50840357370434897</v>
      </c>
      <c r="K6816">
        <v>-2.08</v>
      </c>
      <c r="L6816">
        <v>3.1</v>
      </c>
      <c r="M6816">
        <v>73</v>
      </c>
      <c r="N6816">
        <v>11.1802860237063</v>
      </c>
      <c r="O6816">
        <v>11.7041147196131</v>
      </c>
    </row>
    <row r="6817" spans="1:15" x14ac:dyDescent="0.25">
      <c r="A6817" s="20" t="s">
        <v>6917</v>
      </c>
      <c r="B6817">
        <v>5</v>
      </c>
      <c r="C6817" t="s">
        <v>73</v>
      </c>
      <c r="D6817" t="s">
        <v>90</v>
      </c>
      <c r="E6817" t="s">
        <v>83</v>
      </c>
      <c r="F6817" t="s">
        <v>42</v>
      </c>
      <c r="G6817">
        <v>4</v>
      </c>
      <c r="H6817">
        <v>2012</v>
      </c>
      <c r="I6817" t="s">
        <v>55</v>
      </c>
      <c r="J6817">
        <v>1.7875445980157201</v>
      </c>
      <c r="K6817">
        <v>0.98</v>
      </c>
      <c r="L6817">
        <v>2.59</v>
      </c>
      <c r="M6817">
        <v>753</v>
      </c>
      <c r="N6817">
        <v>10.059294249197</v>
      </c>
      <c r="O6817">
        <v>3.64420258539502</v>
      </c>
    </row>
    <row r="6818" spans="1:15" x14ac:dyDescent="0.25">
      <c r="A6818" s="20" t="s">
        <v>6918</v>
      </c>
      <c r="B6818">
        <v>5</v>
      </c>
      <c r="C6818" t="s">
        <v>73</v>
      </c>
      <c r="D6818" t="s">
        <v>90</v>
      </c>
      <c r="E6818" t="s">
        <v>83</v>
      </c>
      <c r="F6818" t="s">
        <v>42</v>
      </c>
      <c r="G6818">
        <v>4</v>
      </c>
      <c r="H6818">
        <v>2012</v>
      </c>
      <c r="I6818" t="s">
        <v>56</v>
      </c>
      <c r="J6818">
        <v>4.13163984998643E-2</v>
      </c>
      <c r="K6818">
        <v>-1.48</v>
      </c>
      <c r="L6818">
        <v>1.56</v>
      </c>
      <c r="M6818">
        <v>163</v>
      </c>
      <c r="N6818">
        <v>9.8491802427657902</v>
      </c>
      <c r="O6818">
        <v>7.8326044998795696</v>
      </c>
    </row>
    <row r="6819" spans="1:15" x14ac:dyDescent="0.25">
      <c r="A6819" s="20" t="s">
        <v>6919</v>
      </c>
      <c r="B6819">
        <v>5</v>
      </c>
      <c r="C6819" t="s">
        <v>73</v>
      </c>
      <c r="D6819" t="s">
        <v>90</v>
      </c>
      <c r="E6819" t="s">
        <v>83</v>
      </c>
      <c r="F6819" t="s">
        <v>42</v>
      </c>
      <c r="G6819">
        <v>4</v>
      </c>
      <c r="H6819">
        <v>2012</v>
      </c>
      <c r="I6819" t="s">
        <v>57</v>
      </c>
      <c r="J6819">
        <v>2.3111733840375099</v>
      </c>
      <c r="K6819">
        <v>0.73</v>
      </c>
      <c r="L6819">
        <v>3.89</v>
      </c>
      <c r="M6819">
        <v>216</v>
      </c>
      <c r="N6819">
        <v>10.236018383284501</v>
      </c>
      <c r="O6819">
        <v>6.8041381743977203</v>
      </c>
    </row>
    <row r="6820" spans="1:15" x14ac:dyDescent="0.25">
      <c r="A6820" s="20" t="s">
        <v>6920</v>
      </c>
      <c r="B6820">
        <v>5</v>
      </c>
      <c r="C6820" t="s">
        <v>73</v>
      </c>
      <c r="D6820" t="s">
        <v>90</v>
      </c>
      <c r="E6820" t="s">
        <v>83</v>
      </c>
      <c r="F6820" t="s">
        <v>42</v>
      </c>
      <c r="G6820">
        <v>4</v>
      </c>
      <c r="H6820">
        <v>2012</v>
      </c>
      <c r="I6820" t="s">
        <v>58</v>
      </c>
      <c r="J6820">
        <v>0.45174852160485202</v>
      </c>
      <c r="K6820">
        <v>-0.09</v>
      </c>
      <c r="L6820">
        <v>1</v>
      </c>
      <c r="M6820">
        <v>1575</v>
      </c>
      <c r="N6820">
        <v>10.8234520308462</v>
      </c>
      <c r="O6820">
        <v>2.5197631533948499</v>
      </c>
    </row>
    <row r="6821" spans="1:15" x14ac:dyDescent="0.25">
      <c r="A6821" s="20" t="s">
        <v>6921</v>
      </c>
      <c r="B6821">
        <v>5</v>
      </c>
      <c r="C6821" t="s">
        <v>73</v>
      </c>
      <c r="D6821" t="s">
        <v>90</v>
      </c>
      <c r="E6821" t="s">
        <v>83</v>
      </c>
      <c r="F6821" t="s">
        <v>42</v>
      </c>
      <c r="G6821">
        <v>4</v>
      </c>
      <c r="H6821">
        <v>2012</v>
      </c>
      <c r="I6821" t="s">
        <v>59</v>
      </c>
      <c r="J6821">
        <v>3.89711004521613</v>
      </c>
      <c r="K6821">
        <v>1.76</v>
      </c>
      <c r="L6821">
        <v>6.04</v>
      </c>
      <c r="M6821">
        <v>180</v>
      </c>
      <c r="N6821">
        <v>11.7537788411429</v>
      </c>
      <c r="O6821">
        <v>7.4535599249992996</v>
      </c>
    </row>
    <row r="6822" spans="1:15" x14ac:dyDescent="0.25">
      <c r="A6822" s="20" t="s">
        <v>6922</v>
      </c>
      <c r="B6822">
        <v>5</v>
      </c>
      <c r="C6822" t="s">
        <v>73</v>
      </c>
      <c r="D6822" t="s">
        <v>90</v>
      </c>
      <c r="E6822" t="s">
        <v>83</v>
      </c>
      <c r="F6822" t="s">
        <v>42</v>
      </c>
      <c r="G6822">
        <v>4</v>
      </c>
      <c r="H6822">
        <v>2012</v>
      </c>
      <c r="I6822" t="s">
        <v>60</v>
      </c>
      <c r="J6822">
        <v>0.68497340874524104</v>
      </c>
      <c r="K6822">
        <v>0.36</v>
      </c>
      <c r="L6822">
        <v>1.01</v>
      </c>
      <c r="M6822">
        <v>5761</v>
      </c>
      <c r="N6822">
        <v>11.518938944729801</v>
      </c>
      <c r="O6822">
        <v>1.3175013302653</v>
      </c>
    </row>
    <row r="6823" spans="1:15" x14ac:dyDescent="0.25">
      <c r="A6823" s="20" t="s">
        <v>6923</v>
      </c>
      <c r="B6823">
        <v>5</v>
      </c>
      <c r="C6823" t="s">
        <v>73</v>
      </c>
      <c r="D6823" t="s">
        <v>90</v>
      </c>
      <c r="E6823" t="s">
        <v>83</v>
      </c>
      <c r="F6823" t="s">
        <v>42</v>
      </c>
      <c r="G6823">
        <v>4</v>
      </c>
      <c r="H6823">
        <v>2012</v>
      </c>
      <c r="I6823" t="s">
        <v>61</v>
      </c>
      <c r="J6823">
        <v>-2.5237531290189001</v>
      </c>
      <c r="K6823">
        <v>-5.22</v>
      </c>
      <c r="L6823">
        <v>0.18</v>
      </c>
      <c r="M6823">
        <v>29</v>
      </c>
      <c r="N6823">
        <v>10.1924030252015</v>
      </c>
      <c r="O6823">
        <v>18.569533817705199</v>
      </c>
    </row>
    <row r="6824" spans="1:15" x14ac:dyDescent="0.25">
      <c r="A6824" s="20" t="s">
        <v>6924</v>
      </c>
      <c r="B6824">
        <v>5</v>
      </c>
      <c r="C6824" t="s">
        <v>73</v>
      </c>
      <c r="D6824" t="s">
        <v>90</v>
      </c>
      <c r="E6824" t="s">
        <v>83</v>
      </c>
      <c r="F6824" t="s">
        <v>42</v>
      </c>
      <c r="G6824">
        <v>4</v>
      </c>
      <c r="H6824">
        <v>2012</v>
      </c>
      <c r="I6824" t="s">
        <v>43</v>
      </c>
      <c r="J6824">
        <v>0.26923669469074901</v>
      </c>
      <c r="K6824">
        <v>-0.67</v>
      </c>
      <c r="L6824">
        <v>1.21</v>
      </c>
      <c r="M6824">
        <v>528</v>
      </c>
      <c r="N6824">
        <v>11.2517152730537</v>
      </c>
      <c r="O6824">
        <v>4.3519413988924498</v>
      </c>
    </row>
    <row r="6825" spans="1:15" x14ac:dyDescent="0.25">
      <c r="A6825" s="20" t="s">
        <v>6925</v>
      </c>
      <c r="B6825">
        <v>5</v>
      </c>
      <c r="C6825" t="s">
        <v>73</v>
      </c>
      <c r="D6825" t="s">
        <v>90</v>
      </c>
      <c r="E6825" t="s">
        <v>83</v>
      </c>
      <c r="F6825" t="s">
        <v>42</v>
      </c>
      <c r="G6825">
        <v>4</v>
      </c>
      <c r="H6825">
        <v>2012</v>
      </c>
      <c r="I6825" t="s">
        <v>62</v>
      </c>
      <c r="J6825">
        <v>-3.34959355404879</v>
      </c>
      <c r="K6825">
        <v>-4.79</v>
      </c>
      <c r="L6825">
        <v>-1.91</v>
      </c>
      <c r="M6825">
        <v>154</v>
      </c>
      <c r="N6825">
        <v>12.573038391469</v>
      </c>
      <c r="O6825">
        <v>8.0582296402537992</v>
      </c>
    </row>
    <row r="6826" spans="1:15" x14ac:dyDescent="0.25">
      <c r="A6826" s="20" t="s">
        <v>6926</v>
      </c>
      <c r="B6826">
        <v>5</v>
      </c>
      <c r="C6826" t="s">
        <v>73</v>
      </c>
      <c r="D6826" t="s">
        <v>90</v>
      </c>
      <c r="E6826" t="s">
        <v>83</v>
      </c>
      <c r="F6826" t="s">
        <v>42</v>
      </c>
      <c r="G6826">
        <v>4</v>
      </c>
      <c r="H6826">
        <v>2012</v>
      </c>
      <c r="I6826" t="s">
        <v>75</v>
      </c>
      <c r="J6826">
        <v>0.5</v>
      </c>
      <c r="K6826">
        <v>0.39</v>
      </c>
      <c r="L6826">
        <v>0.62</v>
      </c>
      <c r="M6826">
        <v>11.6031658002857</v>
      </c>
      <c r="N6826">
        <v>11.099153799186</v>
      </c>
      <c r="O6826">
        <v>-99</v>
      </c>
    </row>
    <row r="6827" spans="1:15" x14ac:dyDescent="0.25">
      <c r="A6827" s="20" t="s">
        <v>6927</v>
      </c>
      <c r="B6827">
        <v>5</v>
      </c>
      <c r="C6827" t="s">
        <v>73</v>
      </c>
      <c r="D6827" t="s">
        <v>90</v>
      </c>
      <c r="E6827" t="s">
        <v>83</v>
      </c>
      <c r="F6827" t="s">
        <v>42</v>
      </c>
      <c r="G6827">
        <v>4</v>
      </c>
      <c r="H6827">
        <v>2012</v>
      </c>
      <c r="I6827" t="s">
        <v>45</v>
      </c>
      <c r="J6827">
        <v>-0.375178160666369</v>
      </c>
      <c r="K6827">
        <v>-0.89</v>
      </c>
      <c r="L6827">
        <v>0.14000000000000001</v>
      </c>
      <c r="M6827">
        <v>1411</v>
      </c>
      <c r="N6827">
        <v>10.3969847535969</v>
      </c>
      <c r="O6827">
        <v>2.6621743403250102</v>
      </c>
    </row>
    <row r="6828" spans="1:15" x14ac:dyDescent="0.25">
      <c r="A6828" s="20" t="s">
        <v>6928</v>
      </c>
      <c r="B6828">
        <v>5</v>
      </c>
      <c r="C6828" t="s">
        <v>73</v>
      </c>
      <c r="D6828" t="s">
        <v>90</v>
      </c>
      <c r="E6828" t="s">
        <v>83</v>
      </c>
      <c r="F6828" t="s">
        <v>42</v>
      </c>
      <c r="G6828">
        <v>4</v>
      </c>
      <c r="H6828">
        <v>2012</v>
      </c>
      <c r="I6828" t="s">
        <v>46</v>
      </c>
      <c r="J6828">
        <v>1.4467964156672299</v>
      </c>
      <c r="K6828">
        <v>0.99</v>
      </c>
      <c r="L6828">
        <v>1.9</v>
      </c>
      <c r="M6828">
        <v>3443</v>
      </c>
      <c r="N6828">
        <v>11.810050478747099</v>
      </c>
      <c r="O6828">
        <v>1.70424288146159</v>
      </c>
    </row>
    <row r="6829" spans="1:15" x14ac:dyDescent="0.25">
      <c r="A6829" s="20" t="s">
        <v>6929</v>
      </c>
      <c r="B6829">
        <v>5</v>
      </c>
      <c r="C6829" t="s">
        <v>73</v>
      </c>
      <c r="D6829" t="s">
        <v>90</v>
      </c>
      <c r="E6829" t="s">
        <v>83</v>
      </c>
      <c r="F6829" t="s">
        <v>42</v>
      </c>
      <c r="G6829">
        <v>4</v>
      </c>
      <c r="H6829">
        <v>2012</v>
      </c>
      <c r="I6829" t="s">
        <v>47</v>
      </c>
      <c r="J6829">
        <v>-1.6958580321808201</v>
      </c>
      <c r="K6829">
        <v>-1.95</v>
      </c>
      <c r="L6829">
        <v>-1.44</v>
      </c>
      <c r="M6829">
        <v>15643</v>
      </c>
      <c r="N6829">
        <v>12.9102781777998</v>
      </c>
      <c r="O6829">
        <v>0.79953959774937899</v>
      </c>
    </row>
    <row r="6830" spans="1:15" x14ac:dyDescent="0.25">
      <c r="A6830" s="20" t="s">
        <v>6930</v>
      </c>
      <c r="B6830">
        <v>5</v>
      </c>
      <c r="C6830" t="s">
        <v>73</v>
      </c>
      <c r="D6830" t="s">
        <v>90</v>
      </c>
      <c r="E6830" t="s">
        <v>83</v>
      </c>
      <c r="F6830" t="s">
        <v>42</v>
      </c>
      <c r="G6830">
        <v>4</v>
      </c>
      <c r="H6830">
        <v>2012</v>
      </c>
      <c r="I6830" t="s">
        <v>48</v>
      </c>
      <c r="J6830">
        <v>-1.6580069661458201</v>
      </c>
      <c r="K6830">
        <v>-2.36</v>
      </c>
      <c r="L6830">
        <v>-0.96</v>
      </c>
      <c r="M6830">
        <v>595</v>
      </c>
      <c r="N6830">
        <v>10.203139155183599</v>
      </c>
      <c r="O6830">
        <v>4.0996003084539403</v>
      </c>
    </row>
    <row r="6831" spans="1:15" x14ac:dyDescent="0.25">
      <c r="A6831" s="20" t="s">
        <v>6931</v>
      </c>
      <c r="B6831">
        <v>5</v>
      </c>
      <c r="C6831" t="s">
        <v>73</v>
      </c>
      <c r="D6831" t="s">
        <v>90</v>
      </c>
      <c r="E6831" t="s">
        <v>83</v>
      </c>
      <c r="F6831" t="s">
        <v>42</v>
      </c>
      <c r="G6831">
        <v>4</v>
      </c>
      <c r="H6831">
        <v>2012</v>
      </c>
      <c r="I6831" t="s">
        <v>49</v>
      </c>
      <c r="J6831">
        <v>-0.56533328453779896</v>
      </c>
      <c r="K6831">
        <v>-1.17</v>
      </c>
      <c r="L6831">
        <v>0.04</v>
      </c>
      <c r="M6831">
        <v>1824</v>
      </c>
      <c r="N6831">
        <v>13.229734406785701</v>
      </c>
      <c r="O6831">
        <v>2.34146452895423</v>
      </c>
    </row>
    <row r="6832" spans="1:15" x14ac:dyDescent="0.25">
      <c r="A6832" s="20" t="s">
        <v>6932</v>
      </c>
      <c r="B6832">
        <v>5</v>
      </c>
      <c r="C6832" t="s">
        <v>73</v>
      </c>
      <c r="D6832" t="s">
        <v>90</v>
      </c>
      <c r="E6832" t="s">
        <v>83</v>
      </c>
      <c r="F6832" t="s">
        <v>42</v>
      </c>
      <c r="G6832">
        <v>4</v>
      </c>
      <c r="H6832">
        <v>2012</v>
      </c>
      <c r="I6832" t="s">
        <v>50</v>
      </c>
      <c r="J6832">
        <v>-0.49544344548861502</v>
      </c>
      <c r="K6832">
        <v>-1.53</v>
      </c>
      <c r="L6832">
        <v>0.54</v>
      </c>
      <c r="M6832">
        <v>423</v>
      </c>
      <c r="N6832">
        <v>11.3247379617031</v>
      </c>
      <c r="O6832">
        <v>4.8621663832631503</v>
      </c>
    </row>
    <row r="6833" spans="1:15" x14ac:dyDescent="0.25">
      <c r="A6833" s="20" t="s">
        <v>6933</v>
      </c>
      <c r="B6833">
        <v>5</v>
      </c>
      <c r="C6833" t="s">
        <v>73</v>
      </c>
      <c r="D6833" t="s">
        <v>90</v>
      </c>
      <c r="E6833" t="s">
        <v>83</v>
      </c>
      <c r="F6833" t="s">
        <v>42</v>
      </c>
      <c r="G6833">
        <v>4</v>
      </c>
      <c r="H6833">
        <v>2012</v>
      </c>
      <c r="I6833" t="s">
        <v>51</v>
      </c>
      <c r="J6833">
        <v>4.5156813074971297E-2</v>
      </c>
      <c r="K6833">
        <v>-0.83</v>
      </c>
      <c r="L6833">
        <v>0.92</v>
      </c>
      <c r="M6833">
        <v>706</v>
      </c>
      <c r="N6833">
        <v>12.192572018955101</v>
      </c>
      <c r="O6833">
        <v>3.7635496474749099</v>
      </c>
    </row>
    <row r="6834" spans="1:15" x14ac:dyDescent="0.25">
      <c r="A6834" s="20" t="s">
        <v>6934</v>
      </c>
      <c r="B6834">
        <v>5</v>
      </c>
      <c r="C6834" t="s">
        <v>73</v>
      </c>
      <c r="D6834" t="s">
        <v>90</v>
      </c>
      <c r="E6834" t="s">
        <v>81</v>
      </c>
      <c r="F6834" t="s">
        <v>35</v>
      </c>
      <c r="G6834">
        <v>5</v>
      </c>
      <c r="H6834">
        <v>2012</v>
      </c>
      <c r="I6834" t="s">
        <v>34</v>
      </c>
      <c r="J6834">
        <v>-2.3349799742971</v>
      </c>
      <c r="K6834">
        <v>-2.6</v>
      </c>
      <c r="L6834">
        <v>-2.0699999999999998</v>
      </c>
      <c r="M6834">
        <v>7566</v>
      </c>
      <c r="N6834">
        <v>10.979567607696801</v>
      </c>
      <c r="O6834">
        <v>1.1496531444875799</v>
      </c>
    </row>
    <row r="6835" spans="1:15" x14ac:dyDescent="0.25">
      <c r="A6835" s="20" t="s">
        <v>6935</v>
      </c>
      <c r="B6835">
        <v>5</v>
      </c>
      <c r="C6835" t="s">
        <v>73</v>
      </c>
      <c r="D6835" t="s">
        <v>90</v>
      </c>
      <c r="E6835" t="s">
        <v>81</v>
      </c>
      <c r="F6835" t="s">
        <v>35</v>
      </c>
      <c r="G6835">
        <v>5</v>
      </c>
      <c r="H6835">
        <v>2012</v>
      </c>
      <c r="I6835" t="s">
        <v>52</v>
      </c>
      <c r="J6835">
        <v>-2.07555198245239</v>
      </c>
      <c r="K6835">
        <v>-3.05</v>
      </c>
      <c r="L6835">
        <v>-1.1000000000000001</v>
      </c>
      <c r="M6835">
        <v>253</v>
      </c>
      <c r="N6835">
        <v>9.9209359834775999</v>
      </c>
      <c r="O6835">
        <v>6.2869461346193098</v>
      </c>
    </row>
    <row r="6836" spans="1:15" x14ac:dyDescent="0.25">
      <c r="A6836" s="20" t="s">
        <v>6936</v>
      </c>
      <c r="B6836">
        <v>5</v>
      </c>
      <c r="C6836" t="s">
        <v>73</v>
      </c>
      <c r="D6836" t="s">
        <v>90</v>
      </c>
      <c r="E6836" t="s">
        <v>81</v>
      </c>
      <c r="F6836" t="s">
        <v>35</v>
      </c>
      <c r="G6836">
        <v>5</v>
      </c>
      <c r="H6836">
        <v>2012</v>
      </c>
      <c r="I6836" t="s">
        <v>53</v>
      </c>
      <c r="J6836">
        <v>-2.3794116816952502</v>
      </c>
      <c r="K6836">
        <v>-3.43</v>
      </c>
      <c r="L6836">
        <v>-1.33</v>
      </c>
      <c r="M6836">
        <v>254</v>
      </c>
      <c r="N6836">
        <v>10.5362206330775</v>
      </c>
      <c r="O6836">
        <v>6.2745580513815904</v>
      </c>
    </row>
    <row r="6837" spans="1:15" x14ac:dyDescent="0.25">
      <c r="A6837" s="20" t="s">
        <v>6937</v>
      </c>
      <c r="B6837">
        <v>5</v>
      </c>
      <c r="C6837" t="s">
        <v>73</v>
      </c>
      <c r="D6837" t="s">
        <v>90</v>
      </c>
      <c r="E6837" t="s">
        <v>81</v>
      </c>
      <c r="F6837" t="s">
        <v>35</v>
      </c>
      <c r="G6837">
        <v>5</v>
      </c>
      <c r="H6837">
        <v>2012</v>
      </c>
      <c r="I6837" t="s">
        <v>54</v>
      </c>
      <c r="J6837">
        <v>-1.8772702530351799</v>
      </c>
      <c r="K6837">
        <v>-3.86</v>
      </c>
      <c r="L6837">
        <v>0.1</v>
      </c>
      <c r="M6837">
        <v>86</v>
      </c>
      <c r="N6837">
        <v>11.1802860237063</v>
      </c>
      <c r="O6837">
        <v>10.783277320343799</v>
      </c>
    </row>
    <row r="6838" spans="1:15" x14ac:dyDescent="0.25">
      <c r="A6838" s="20" t="s">
        <v>6938</v>
      </c>
      <c r="B6838">
        <v>5</v>
      </c>
      <c r="C6838" t="s">
        <v>73</v>
      </c>
      <c r="D6838" t="s">
        <v>90</v>
      </c>
      <c r="E6838" t="s">
        <v>81</v>
      </c>
      <c r="F6838" t="s">
        <v>35</v>
      </c>
      <c r="G6838">
        <v>5</v>
      </c>
      <c r="H6838">
        <v>2012</v>
      </c>
      <c r="I6838" t="s">
        <v>55</v>
      </c>
      <c r="J6838">
        <v>-1.8987916032344501</v>
      </c>
      <c r="K6838">
        <v>-2.5499999999999998</v>
      </c>
      <c r="L6838">
        <v>-1.25</v>
      </c>
      <c r="M6838">
        <v>643</v>
      </c>
      <c r="N6838">
        <v>10.059294249197</v>
      </c>
      <c r="O6838">
        <v>3.9436150336255</v>
      </c>
    </row>
    <row r="6839" spans="1:15" x14ac:dyDescent="0.25">
      <c r="A6839" s="20" t="s">
        <v>6939</v>
      </c>
      <c r="B6839">
        <v>5</v>
      </c>
      <c r="C6839" t="s">
        <v>73</v>
      </c>
      <c r="D6839" t="s">
        <v>90</v>
      </c>
      <c r="E6839" t="s">
        <v>81</v>
      </c>
      <c r="F6839" t="s">
        <v>35</v>
      </c>
      <c r="G6839">
        <v>5</v>
      </c>
      <c r="H6839">
        <v>2012</v>
      </c>
      <c r="I6839" t="s">
        <v>56</v>
      </c>
      <c r="J6839">
        <v>-3.45530390587661</v>
      </c>
      <c r="K6839">
        <v>-5.29</v>
      </c>
      <c r="L6839">
        <v>-1.62</v>
      </c>
      <c r="M6839">
        <v>52</v>
      </c>
      <c r="N6839">
        <v>9.8491802427657902</v>
      </c>
      <c r="O6839">
        <v>13.8675049056307</v>
      </c>
    </row>
    <row r="6840" spans="1:15" x14ac:dyDescent="0.25">
      <c r="A6840" s="20" t="s">
        <v>6940</v>
      </c>
      <c r="B6840">
        <v>5</v>
      </c>
      <c r="C6840" t="s">
        <v>73</v>
      </c>
      <c r="D6840" t="s">
        <v>90</v>
      </c>
      <c r="E6840" t="s">
        <v>81</v>
      </c>
      <c r="F6840" t="s">
        <v>35</v>
      </c>
      <c r="G6840">
        <v>5</v>
      </c>
      <c r="H6840">
        <v>2012</v>
      </c>
      <c r="I6840" t="s">
        <v>57</v>
      </c>
      <c r="J6840">
        <v>-1.25050476964694</v>
      </c>
      <c r="K6840">
        <v>-2.41</v>
      </c>
      <c r="L6840">
        <v>-0.09</v>
      </c>
      <c r="M6840">
        <v>236</v>
      </c>
      <c r="N6840">
        <v>10.236018383284501</v>
      </c>
      <c r="O6840">
        <v>6.5094455490411898</v>
      </c>
    </row>
    <row r="6841" spans="1:15" x14ac:dyDescent="0.25">
      <c r="A6841" s="20" t="s">
        <v>6941</v>
      </c>
      <c r="B6841">
        <v>5</v>
      </c>
      <c r="C6841" t="s">
        <v>73</v>
      </c>
      <c r="D6841" t="s">
        <v>90</v>
      </c>
      <c r="E6841" t="s">
        <v>81</v>
      </c>
      <c r="F6841" t="s">
        <v>35</v>
      </c>
      <c r="G6841">
        <v>5</v>
      </c>
      <c r="H6841">
        <v>2012</v>
      </c>
      <c r="I6841" t="s">
        <v>58</v>
      </c>
      <c r="J6841">
        <v>-2.6452848487307801</v>
      </c>
      <c r="K6841">
        <v>-3.08</v>
      </c>
      <c r="L6841">
        <v>-2.2200000000000002</v>
      </c>
      <c r="M6841">
        <v>1618</v>
      </c>
      <c r="N6841">
        <v>10.8234520308462</v>
      </c>
      <c r="O6841">
        <v>2.4860550508181398</v>
      </c>
    </row>
    <row r="6842" spans="1:15" x14ac:dyDescent="0.25">
      <c r="A6842" s="20" t="s">
        <v>6942</v>
      </c>
      <c r="B6842">
        <v>5</v>
      </c>
      <c r="C6842" t="s">
        <v>73</v>
      </c>
      <c r="D6842" t="s">
        <v>90</v>
      </c>
      <c r="E6842" t="s">
        <v>81</v>
      </c>
      <c r="F6842" t="s">
        <v>35</v>
      </c>
      <c r="G6842">
        <v>5</v>
      </c>
      <c r="H6842">
        <v>2012</v>
      </c>
      <c r="I6842" t="s">
        <v>59</v>
      </c>
      <c r="J6842">
        <v>-3.1204230196512701</v>
      </c>
      <c r="K6842">
        <v>-5.44</v>
      </c>
      <c r="L6842">
        <v>-0.8</v>
      </c>
      <c r="M6842">
        <v>60</v>
      </c>
      <c r="N6842">
        <v>11.7537788411429</v>
      </c>
      <c r="O6842">
        <v>12.9099444873581</v>
      </c>
    </row>
    <row r="6843" spans="1:15" x14ac:dyDescent="0.25">
      <c r="A6843" s="20" t="s">
        <v>6943</v>
      </c>
      <c r="B6843">
        <v>5</v>
      </c>
      <c r="C6843" t="s">
        <v>73</v>
      </c>
      <c r="D6843" t="s">
        <v>90</v>
      </c>
      <c r="E6843" t="s">
        <v>81</v>
      </c>
      <c r="F6843" t="s">
        <v>35</v>
      </c>
      <c r="G6843">
        <v>5</v>
      </c>
      <c r="H6843">
        <v>2012</v>
      </c>
      <c r="I6843" t="s">
        <v>60</v>
      </c>
      <c r="J6843">
        <v>-4.03893907191335</v>
      </c>
      <c r="K6843">
        <v>-4.29</v>
      </c>
      <c r="L6843">
        <v>-3.79</v>
      </c>
      <c r="M6843">
        <v>5384</v>
      </c>
      <c r="N6843">
        <v>11.518938944729801</v>
      </c>
      <c r="O6843">
        <v>1.36284816700179</v>
      </c>
    </row>
    <row r="6844" spans="1:15" x14ac:dyDescent="0.25">
      <c r="A6844" s="20" t="s">
        <v>6944</v>
      </c>
      <c r="B6844">
        <v>5</v>
      </c>
      <c r="C6844" t="s">
        <v>73</v>
      </c>
      <c r="D6844" t="s">
        <v>90</v>
      </c>
      <c r="E6844" t="s">
        <v>81</v>
      </c>
      <c r="F6844" t="s">
        <v>35</v>
      </c>
      <c r="G6844">
        <v>5</v>
      </c>
      <c r="H6844">
        <v>2012</v>
      </c>
      <c r="I6844" t="s">
        <v>61</v>
      </c>
      <c r="J6844">
        <v>-3.8546901249822398</v>
      </c>
      <c r="K6844">
        <v>-6.21</v>
      </c>
      <c r="L6844">
        <v>-1.5</v>
      </c>
      <c r="M6844">
        <v>32</v>
      </c>
      <c r="N6844">
        <v>10.1924030252015</v>
      </c>
      <c r="O6844">
        <v>17.677669529663699</v>
      </c>
    </row>
    <row r="6845" spans="1:15" x14ac:dyDescent="0.25">
      <c r="A6845" s="20" t="s">
        <v>6945</v>
      </c>
      <c r="B6845">
        <v>5</v>
      </c>
      <c r="C6845" t="s">
        <v>73</v>
      </c>
      <c r="D6845" t="s">
        <v>90</v>
      </c>
      <c r="E6845" t="s">
        <v>81</v>
      </c>
      <c r="F6845" t="s">
        <v>35</v>
      </c>
      <c r="G6845">
        <v>5</v>
      </c>
      <c r="H6845">
        <v>2012</v>
      </c>
      <c r="I6845" t="s">
        <v>43</v>
      </c>
      <c r="J6845">
        <v>-1.76724333974668</v>
      </c>
      <c r="K6845">
        <v>-2.5299999999999998</v>
      </c>
      <c r="L6845">
        <v>-1</v>
      </c>
      <c r="M6845">
        <v>624</v>
      </c>
      <c r="N6845">
        <v>11.2517152730537</v>
      </c>
      <c r="O6845">
        <v>4.0032038451271799</v>
      </c>
    </row>
    <row r="6846" spans="1:15" x14ac:dyDescent="0.25">
      <c r="A6846" s="20" t="s">
        <v>6946</v>
      </c>
      <c r="B6846">
        <v>5</v>
      </c>
      <c r="C6846" t="s">
        <v>73</v>
      </c>
      <c r="D6846" t="s">
        <v>90</v>
      </c>
      <c r="E6846" t="s">
        <v>81</v>
      </c>
      <c r="F6846" t="s">
        <v>35</v>
      </c>
      <c r="G6846">
        <v>5</v>
      </c>
      <c r="H6846">
        <v>2012</v>
      </c>
      <c r="I6846" t="s">
        <v>62</v>
      </c>
      <c r="J6846">
        <v>-4.3108630847829801</v>
      </c>
      <c r="K6846">
        <v>-5.98</v>
      </c>
      <c r="L6846">
        <v>-2.64</v>
      </c>
      <c r="M6846">
        <v>104</v>
      </c>
      <c r="N6846">
        <v>12.573038391469</v>
      </c>
      <c r="O6846">
        <v>9.8058067569092007</v>
      </c>
    </row>
    <row r="6847" spans="1:15" x14ac:dyDescent="0.25">
      <c r="A6847" s="20" t="s">
        <v>6947</v>
      </c>
      <c r="B6847">
        <v>5</v>
      </c>
      <c r="C6847" t="s">
        <v>73</v>
      </c>
      <c r="D6847" t="s">
        <v>90</v>
      </c>
      <c r="E6847" t="s">
        <v>81</v>
      </c>
      <c r="F6847" t="s">
        <v>35</v>
      </c>
      <c r="G6847">
        <v>5</v>
      </c>
      <c r="H6847">
        <v>2012</v>
      </c>
      <c r="I6847" t="s">
        <v>75</v>
      </c>
      <c r="J6847">
        <v>-2.54</v>
      </c>
      <c r="K6847">
        <v>-2.64</v>
      </c>
      <c r="L6847">
        <v>-2.4300000000000002</v>
      </c>
      <c r="M6847">
        <v>8.5622331325324197</v>
      </c>
      <c r="N6847">
        <v>11.099153799186</v>
      </c>
      <c r="O6847">
        <v>-99</v>
      </c>
    </row>
    <row r="6848" spans="1:15" x14ac:dyDescent="0.25">
      <c r="A6848" s="20" t="s">
        <v>6948</v>
      </c>
      <c r="B6848">
        <v>5</v>
      </c>
      <c r="C6848" t="s">
        <v>73</v>
      </c>
      <c r="D6848" t="s">
        <v>90</v>
      </c>
      <c r="E6848" t="s">
        <v>81</v>
      </c>
      <c r="F6848" t="s">
        <v>35</v>
      </c>
      <c r="G6848">
        <v>5</v>
      </c>
      <c r="H6848">
        <v>2012</v>
      </c>
      <c r="I6848" t="s">
        <v>45</v>
      </c>
      <c r="J6848">
        <v>-4.0178859624883403</v>
      </c>
      <c r="K6848">
        <v>-4.3499999999999996</v>
      </c>
      <c r="L6848">
        <v>-3.69</v>
      </c>
      <c r="M6848">
        <v>1691</v>
      </c>
      <c r="N6848">
        <v>10.3969847535969</v>
      </c>
      <c r="O6848">
        <v>2.43180191542899</v>
      </c>
    </row>
    <row r="6849" spans="1:15" x14ac:dyDescent="0.25">
      <c r="A6849" s="20" t="s">
        <v>6949</v>
      </c>
      <c r="B6849">
        <v>5</v>
      </c>
      <c r="C6849" t="s">
        <v>73</v>
      </c>
      <c r="D6849" t="s">
        <v>90</v>
      </c>
      <c r="E6849" t="s">
        <v>81</v>
      </c>
      <c r="F6849" t="s">
        <v>35</v>
      </c>
      <c r="G6849">
        <v>5</v>
      </c>
      <c r="H6849">
        <v>2012</v>
      </c>
      <c r="I6849" t="s">
        <v>46</v>
      </c>
      <c r="J6849">
        <v>-1.6357927021857901</v>
      </c>
      <c r="K6849">
        <v>-2.0699999999999998</v>
      </c>
      <c r="L6849">
        <v>-1.2</v>
      </c>
      <c r="M6849">
        <v>2612</v>
      </c>
      <c r="N6849">
        <v>11.810050478747099</v>
      </c>
      <c r="O6849">
        <v>1.95665120048708</v>
      </c>
    </row>
    <row r="6850" spans="1:15" x14ac:dyDescent="0.25">
      <c r="A6850" s="20" t="s">
        <v>6950</v>
      </c>
      <c r="B6850">
        <v>5</v>
      </c>
      <c r="C6850" t="s">
        <v>73</v>
      </c>
      <c r="D6850" t="s">
        <v>90</v>
      </c>
      <c r="E6850" t="s">
        <v>81</v>
      </c>
      <c r="F6850" t="s">
        <v>35</v>
      </c>
      <c r="G6850">
        <v>5</v>
      </c>
      <c r="H6850">
        <v>2012</v>
      </c>
      <c r="I6850" t="s">
        <v>47</v>
      </c>
      <c r="J6850">
        <v>-3.2985843803544901</v>
      </c>
      <c r="K6850">
        <v>-3.58</v>
      </c>
      <c r="L6850">
        <v>-3.02</v>
      </c>
      <c r="M6850">
        <v>8420</v>
      </c>
      <c r="N6850">
        <v>12.9102781777998</v>
      </c>
      <c r="O6850">
        <v>1.0897928500669301</v>
      </c>
    </row>
    <row r="6851" spans="1:15" x14ac:dyDescent="0.25">
      <c r="A6851" s="20" t="s">
        <v>6951</v>
      </c>
      <c r="B6851">
        <v>5</v>
      </c>
      <c r="C6851" t="s">
        <v>73</v>
      </c>
      <c r="D6851" t="s">
        <v>90</v>
      </c>
      <c r="E6851" t="s">
        <v>81</v>
      </c>
      <c r="F6851" t="s">
        <v>35</v>
      </c>
      <c r="G6851">
        <v>5</v>
      </c>
      <c r="H6851">
        <v>2012</v>
      </c>
      <c r="I6851" t="s">
        <v>48</v>
      </c>
      <c r="J6851">
        <v>-2.3301074581496399</v>
      </c>
      <c r="K6851">
        <v>-3.23</v>
      </c>
      <c r="L6851">
        <v>-1.43</v>
      </c>
      <c r="M6851">
        <v>315</v>
      </c>
      <c r="N6851">
        <v>10.203139155183599</v>
      </c>
      <c r="O6851">
        <v>5.6343616981901103</v>
      </c>
    </row>
    <row r="6852" spans="1:15" x14ac:dyDescent="0.25">
      <c r="A6852" s="20" t="s">
        <v>6952</v>
      </c>
      <c r="B6852">
        <v>5</v>
      </c>
      <c r="C6852" t="s">
        <v>73</v>
      </c>
      <c r="D6852" t="s">
        <v>90</v>
      </c>
      <c r="E6852" t="s">
        <v>81</v>
      </c>
      <c r="F6852" t="s">
        <v>35</v>
      </c>
      <c r="G6852">
        <v>5</v>
      </c>
      <c r="H6852">
        <v>2012</v>
      </c>
      <c r="I6852" t="s">
        <v>49</v>
      </c>
      <c r="J6852">
        <v>-3.2200748038479001</v>
      </c>
      <c r="K6852">
        <v>-3.86</v>
      </c>
      <c r="L6852">
        <v>-2.58</v>
      </c>
      <c r="M6852">
        <v>1184</v>
      </c>
      <c r="N6852">
        <v>13.229734406785701</v>
      </c>
      <c r="O6852">
        <v>2.9061909685954799</v>
      </c>
    </row>
    <row r="6853" spans="1:15" x14ac:dyDescent="0.25">
      <c r="A6853" s="20" t="s">
        <v>6953</v>
      </c>
      <c r="B6853">
        <v>5</v>
      </c>
      <c r="C6853" t="s">
        <v>73</v>
      </c>
      <c r="D6853" t="s">
        <v>90</v>
      </c>
      <c r="E6853" t="s">
        <v>81</v>
      </c>
      <c r="F6853" t="s">
        <v>35</v>
      </c>
      <c r="G6853">
        <v>5</v>
      </c>
      <c r="H6853">
        <v>2012</v>
      </c>
      <c r="I6853" t="s">
        <v>50</v>
      </c>
      <c r="J6853">
        <v>-4.2424774100827198</v>
      </c>
      <c r="K6853">
        <v>-5.18</v>
      </c>
      <c r="L6853">
        <v>-3.3</v>
      </c>
      <c r="M6853">
        <v>261</v>
      </c>
      <c r="N6853">
        <v>11.3247379617031</v>
      </c>
      <c r="O6853">
        <v>6.1898446059017296</v>
      </c>
    </row>
    <row r="6854" spans="1:15" x14ac:dyDescent="0.25">
      <c r="A6854" s="20" t="s">
        <v>6954</v>
      </c>
      <c r="B6854">
        <v>5</v>
      </c>
      <c r="C6854" t="s">
        <v>73</v>
      </c>
      <c r="D6854" t="s">
        <v>90</v>
      </c>
      <c r="E6854" t="s">
        <v>81</v>
      </c>
      <c r="F6854" t="s">
        <v>35</v>
      </c>
      <c r="G6854">
        <v>5</v>
      </c>
      <c r="H6854">
        <v>2012</v>
      </c>
      <c r="I6854" t="s">
        <v>51</v>
      </c>
      <c r="J6854">
        <v>-2.2319137914662202</v>
      </c>
      <c r="K6854">
        <v>-3.03</v>
      </c>
      <c r="L6854">
        <v>-1.44</v>
      </c>
      <c r="M6854">
        <v>658</v>
      </c>
      <c r="N6854">
        <v>12.192572018955101</v>
      </c>
      <c r="O6854">
        <v>3.8984058779272499</v>
      </c>
    </row>
    <row r="6855" spans="1:15" x14ac:dyDescent="0.25">
      <c r="A6855" s="20" t="s">
        <v>6955</v>
      </c>
      <c r="B6855">
        <v>5</v>
      </c>
      <c r="C6855" t="s">
        <v>73</v>
      </c>
      <c r="D6855" t="s">
        <v>90</v>
      </c>
      <c r="E6855" t="s">
        <v>82</v>
      </c>
      <c r="F6855" t="s">
        <v>38</v>
      </c>
      <c r="G6855">
        <v>3</v>
      </c>
      <c r="H6855">
        <v>2013</v>
      </c>
      <c r="I6855" t="s">
        <v>34</v>
      </c>
      <c r="J6855">
        <v>2.5829889797551</v>
      </c>
      <c r="K6855">
        <v>2.17</v>
      </c>
      <c r="L6855">
        <v>2.99</v>
      </c>
      <c r="M6855">
        <v>4647</v>
      </c>
      <c r="N6855">
        <v>10.844553005105899</v>
      </c>
      <c r="O6855">
        <v>1.4669444344440901</v>
      </c>
    </row>
    <row r="6856" spans="1:15" x14ac:dyDescent="0.25">
      <c r="A6856" s="20" t="s">
        <v>6956</v>
      </c>
      <c r="B6856">
        <v>5</v>
      </c>
      <c r="C6856" t="s">
        <v>73</v>
      </c>
      <c r="D6856" t="s">
        <v>90</v>
      </c>
      <c r="E6856" t="s">
        <v>82</v>
      </c>
      <c r="F6856" t="s">
        <v>38</v>
      </c>
      <c r="G6856">
        <v>3</v>
      </c>
      <c r="H6856">
        <v>2013</v>
      </c>
      <c r="I6856" t="s">
        <v>52</v>
      </c>
      <c r="J6856">
        <v>2.3530000164871701</v>
      </c>
      <c r="K6856">
        <v>1.77</v>
      </c>
      <c r="L6856">
        <v>2.93</v>
      </c>
      <c r="M6856">
        <v>1798</v>
      </c>
      <c r="N6856">
        <v>9.7644390526765807</v>
      </c>
      <c r="O6856">
        <v>2.3583331531828899</v>
      </c>
    </row>
    <row r="6857" spans="1:15" x14ac:dyDescent="0.25">
      <c r="A6857" s="20" t="s">
        <v>6957</v>
      </c>
      <c r="B6857">
        <v>5</v>
      </c>
      <c r="C6857" t="s">
        <v>73</v>
      </c>
      <c r="D6857" t="s">
        <v>90</v>
      </c>
      <c r="E6857" t="s">
        <v>82</v>
      </c>
      <c r="F6857" t="s">
        <v>38</v>
      </c>
      <c r="G6857">
        <v>3</v>
      </c>
      <c r="H6857">
        <v>2013</v>
      </c>
      <c r="I6857" t="s">
        <v>53</v>
      </c>
      <c r="J6857">
        <v>1.5603187832635199</v>
      </c>
      <c r="K6857">
        <v>1.2</v>
      </c>
      <c r="L6857">
        <v>1.92</v>
      </c>
      <c r="M6857">
        <v>7249</v>
      </c>
      <c r="N6857">
        <v>9.7804692590707702</v>
      </c>
      <c r="O6857">
        <v>1.1745214433016</v>
      </c>
    </row>
    <row r="6858" spans="1:15" x14ac:dyDescent="0.25">
      <c r="A6858" s="20" t="s">
        <v>6958</v>
      </c>
      <c r="B6858">
        <v>5</v>
      </c>
      <c r="C6858" t="s">
        <v>73</v>
      </c>
      <c r="D6858" t="s">
        <v>90</v>
      </c>
      <c r="E6858" t="s">
        <v>82</v>
      </c>
      <c r="F6858" t="s">
        <v>38</v>
      </c>
      <c r="G6858">
        <v>3</v>
      </c>
      <c r="H6858">
        <v>2013</v>
      </c>
      <c r="I6858" t="s">
        <v>54</v>
      </c>
      <c r="J6858">
        <v>0.35402978151756098</v>
      </c>
      <c r="K6858">
        <v>-0.69</v>
      </c>
      <c r="L6858">
        <v>1.4</v>
      </c>
      <c r="M6858">
        <v>467</v>
      </c>
      <c r="N6858">
        <v>10.9175149412994</v>
      </c>
      <c r="O6858">
        <v>4.62744813382748</v>
      </c>
    </row>
    <row r="6859" spans="1:15" x14ac:dyDescent="0.25">
      <c r="A6859" s="20" t="s">
        <v>6959</v>
      </c>
      <c r="B6859">
        <v>5</v>
      </c>
      <c r="C6859" t="s">
        <v>73</v>
      </c>
      <c r="D6859" t="s">
        <v>90</v>
      </c>
      <c r="E6859" t="s">
        <v>82</v>
      </c>
      <c r="F6859" t="s">
        <v>38</v>
      </c>
      <c r="G6859">
        <v>3</v>
      </c>
      <c r="H6859">
        <v>2013</v>
      </c>
      <c r="I6859" t="s">
        <v>55</v>
      </c>
      <c r="J6859">
        <v>1.9625655436543401</v>
      </c>
      <c r="K6859">
        <v>1.55</v>
      </c>
      <c r="L6859">
        <v>2.37</v>
      </c>
      <c r="M6859">
        <v>3304</v>
      </c>
      <c r="N6859">
        <v>9.7636738751615795</v>
      </c>
      <c r="O6859">
        <v>1.73972250159805</v>
      </c>
    </row>
    <row r="6860" spans="1:15" x14ac:dyDescent="0.25">
      <c r="A6860" s="20" t="s">
        <v>6960</v>
      </c>
      <c r="B6860">
        <v>5</v>
      </c>
      <c r="C6860" t="s">
        <v>73</v>
      </c>
      <c r="D6860" t="s">
        <v>90</v>
      </c>
      <c r="E6860" t="s">
        <v>82</v>
      </c>
      <c r="F6860" t="s">
        <v>38</v>
      </c>
      <c r="G6860">
        <v>3</v>
      </c>
      <c r="H6860">
        <v>2013</v>
      </c>
      <c r="I6860" t="s">
        <v>56</v>
      </c>
      <c r="J6860">
        <v>1.16585026021285</v>
      </c>
      <c r="K6860">
        <v>0.52</v>
      </c>
      <c r="L6860">
        <v>1.81</v>
      </c>
      <c r="M6860">
        <v>2721</v>
      </c>
      <c r="N6860">
        <v>9.5334234249788299</v>
      </c>
      <c r="O6860">
        <v>1.9170601037478801</v>
      </c>
    </row>
    <row r="6861" spans="1:15" x14ac:dyDescent="0.25">
      <c r="A6861" s="20" t="s">
        <v>6961</v>
      </c>
      <c r="B6861">
        <v>5</v>
      </c>
      <c r="C6861" t="s">
        <v>73</v>
      </c>
      <c r="D6861" t="s">
        <v>90</v>
      </c>
      <c r="E6861" t="s">
        <v>82</v>
      </c>
      <c r="F6861" t="s">
        <v>38</v>
      </c>
      <c r="G6861">
        <v>3</v>
      </c>
      <c r="H6861">
        <v>2013</v>
      </c>
      <c r="I6861" t="s">
        <v>57</v>
      </c>
      <c r="J6861">
        <v>2.3455133846337302</v>
      </c>
      <c r="K6861">
        <v>1.84</v>
      </c>
      <c r="L6861">
        <v>2.85</v>
      </c>
      <c r="M6861">
        <v>2511</v>
      </c>
      <c r="N6861">
        <v>9.5231901440559401</v>
      </c>
      <c r="O6861">
        <v>1.99561446696417</v>
      </c>
    </row>
    <row r="6862" spans="1:15" x14ac:dyDescent="0.25">
      <c r="A6862" s="20" t="s">
        <v>6962</v>
      </c>
      <c r="B6862">
        <v>5</v>
      </c>
      <c r="C6862" t="s">
        <v>73</v>
      </c>
      <c r="D6862" t="s">
        <v>90</v>
      </c>
      <c r="E6862" t="s">
        <v>82</v>
      </c>
      <c r="F6862" t="s">
        <v>38</v>
      </c>
      <c r="G6862">
        <v>3</v>
      </c>
      <c r="H6862">
        <v>2013</v>
      </c>
      <c r="I6862" t="s">
        <v>58</v>
      </c>
      <c r="J6862">
        <v>2.60919314240047</v>
      </c>
      <c r="K6862">
        <v>2.35</v>
      </c>
      <c r="L6862">
        <v>2.87</v>
      </c>
      <c r="M6862">
        <v>11479</v>
      </c>
      <c r="N6862">
        <v>10.1033001650659</v>
      </c>
      <c r="O6862">
        <v>0.93335739352292402</v>
      </c>
    </row>
    <row r="6863" spans="1:15" x14ac:dyDescent="0.25">
      <c r="A6863" s="20" t="s">
        <v>6963</v>
      </c>
      <c r="B6863">
        <v>5</v>
      </c>
      <c r="C6863" t="s">
        <v>73</v>
      </c>
      <c r="D6863" t="s">
        <v>90</v>
      </c>
      <c r="E6863" t="s">
        <v>82</v>
      </c>
      <c r="F6863" t="s">
        <v>38</v>
      </c>
      <c r="G6863">
        <v>3</v>
      </c>
      <c r="H6863">
        <v>2013</v>
      </c>
      <c r="I6863" t="s">
        <v>59</v>
      </c>
      <c r="J6863">
        <v>3.3286890943180598</v>
      </c>
      <c r="K6863">
        <v>2.4500000000000002</v>
      </c>
      <c r="L6863">
        <v>4.2</v>
      </c>
      <c r="M6863">
        <v>978</v>
      </c>
      <c r="N6863">
        <v>9.5428956283823201</v>
      </c>
      <c r="O6863">
        <v>3.1976473969554</v>
      </c>
    </row>
    <row r="6864" spans="1:15" x14ac:dyDescent="0.25">
      <c r="A6864" s="20" t="s">
        <v>6964</v>
      </c>
      <c r="B6864">
        <v>5</v>
      </c>
      <c r="C6864" t="s">
        <v>73</v>
      </c>
      <c r="D6864" t="s">
        <v>90</v>
      </c>
      <c r="E6864" t="s">
        <v>82</v>
      </c>
      <c r="F6864" t="s">
        <v>38</v>
      </c>
      <c r="G6864">
        <v>3</v>
      </c>
      <c r="H6864">
        <v>2013</v>
      </c>
      <c r="I6864" t="s">
        <v>60</v>
      </c>
      <c r="J6864">
        <v>2.63132285127503</v>
      </c>
      <c r="K6864">
        <v>2.2999999999999998</v>
      </c>
      <c r="L6864">
        <v>2.96</v>
      </c>
      <c r="M6864">
        <v>6999</v>
      </c>
      <c r="N6864">
        <v>11.082418863164399</v>
      </c>
      <c r="O6864">
        <v>1.19531399195474</v>
      </c>
    </row>
    <row r="6865" spans="1:15" x14ac:dyDescent="0.25">
      <c r="A6865" s="20" t="s">
        <v>6965</v>
      </c>
      <c r="B6865">
        <v>5</v>
      </c>
      <c r="C6865" t="s">
        <v>73</v>
      </c>
      <c r="D6865" t="s">
        <v>90</v>
      </c>
      <c r="E6865" t="s">
        <v>82</v>
      </c>
      <c r="F6865" t="s">
        <v>38</v>
      </c>
      <c r="G6865">
        <v>3</v>
      </c>
      <c r="H6865">
        <v>2013</v>
      </c>
      <c r="I6865" t="s">
        <v>61</v>
      </c>
      <c r="J6865">
        <v>0.42734815191798198</v>
      </c>
      <c r="K6865">
        <v>-0.64</v>
      </c>
      <c r="L6865">
        <v>1.49</v>
      </c>
      <c r="M6865">
        <v>417</v>
      </c>
      <c r="N6865">
        <v>9.7649938514654906</v>
      </c>
      <c r="O6865">
        <v>4.8970210687439204</v>
      </c>
    </row>
    <row r="6866" spans="1:15" x14ac:dyDescent="0.25">
      <c r="A6866" s="20" t="s">
        <v>6966</v>
      </c>
      <c r="B6866">
        <v>5</v>
      </c>
      <c r="C6866" t="s">
        <v>73</v>
      </c>
      <c r="D6866" t="s">
        <v>90</v>
      </c>
      <c r="E6866" t="s">
        <v>82</v>
      </c>
      <c r="F6866" t="s">
        <v>38</v>
      </c>
      <c r="G6866">
        <v>3</v>
      </c>
      <c r="H6866">
        <v>2013</v>
      </c>
      <c r="I6866" t="s">
        <v>43</v>
      </c>
      <c r="J6866">
        <v>1.83087048551272</v>
      </c>
      <c r="K6866">
        <v>1.47</v>
      </c>
      <c r="L6866">
        <v>2.19</v>
      </c>
      <c r="M6866">
        <v>6936</v>
      </c>
      <c r="N6866">
        <v>10.7900888255254</v>
      </c>
      <c r="O6866">
        <v>1.20073026607019</v>
      </c>
    </row>
    <row r="6867" spans="1:15" x14ac:dyDescent="0.25">
      <c r="A6867" s="20" t="s">
        <v>6967</v>
      </c>
      <c r="B6867">
        <v>5</v>
      </c>
      <c r="C6867" t="s">
        <v>73</v>
      </c>
      <c r="D6867" t="s">
        <v>90</v>
      </c>
      <c r="E6867" t="s">
        <v>82</v>
      </c>
      <c r="F6867" t="s">
        <v>38</v>
      </c>
      <c r="G6867">
        <v>3</v>
      </c>
      <c r="H6867">
        <v>2013</v>
      </c>
      <c r="I6867" t="s">
        <v>62</v>
      </c>
      <c r="J6867">
        <v>0.75795635126296501</v>
      </c>
      <c r="K6867">
        <v>0.12</v>
      </c>
      <c r="L6867">
        <v>1.4</v>
      </c>
      <c r="M6867">
        <v>2181</v>
      </c>
      <c r="N6867">
        <v>11.619534566178499</v>
      </c>
      <c r="O6867">
        <v>2.1412736228951199</v>
      </c>
    </row>
    <row r="6868" spans="1:15" x14ac:dyDescent="0.25">
      <c r="A6868" s="20" t="s">
        <v>6968</v>
      </c>
      <c r="B6868">
        <v>5</v>
      </c>
      <c r="C6868" t="s">
        <v>73</v>
      </c>
      <c r="D6868" t="s">
        <v>90</v>
      </c>
      <c r="E6868" t="s">
        <v>82</v>
      </c>
      <c r="F6868" t="s">
        <v>38</v>
      </c>
      <c r="G6868">
        <v>3</v>
      </c>
      <c r="H6868">
        <v>2013</v>
      </c>
      <c r="I6868" t="s">
        <v>75</v>
      </c>
      <c r="J6868">
        <v>1.93</v>
      </c>
      <c r="K6868">
        <v>1.84</v>
      </c>
      <c r="L6868">
        <v>2.02</v>
      </c>
      <c r="M6868">
        <v>12.546415654711399</v>
      </c>
      <c r="N6868">
        <v>10.6161171019337</v>
      </c>
      <c r="O6868">
        <v>-99</v>
      </c>
    </row>
    <row r="6869" spans="1:15" x14ac:dyDescent="0.25">
      <c r="A6869" s="20" t="s">
        <v>6969</v>
      </c>
      <c r="B6869">
        <v>5</v>
      </c>
      <c r="C6869" t="s">
        <v>73</v>
      </c>
      <c r="D6869" t="s">
        <v>90</v>
      </c>
      <c r="E6869" t="s">
        <v>82</v>
      </c>
      <c r="F6869" t="s">
        <v>38</v>
      </c>
      <c r="G6869">
        <v>3</v>
      </c>
      <c r="H6869">
        <v>2013</v>
      </c>
      <c r="I6869" t="s">
        <v>45</v>
      </c>
      <c r="J6869">
        <v>1.8392745708981</v>
      </c>
      <c r="K6869">
        <v>1.51</v>
      </c>
      <c r="L6869">
        <v>2.17</v>
      </c>
      <c r="M6869">
        <v>4919</v>
      </c>
      <c r="N6869">
        <v>9.8909445062959005</v>
      </c>
      <c r="O6869">
        <v>1.42580977801171</v>
      </c>
    </row>
    <row r="6870" spans="1:15" x14ac:dyDescent="0.25">
      <c r="A6870" s="20" t="s">
        <v>6970</v>
      </c>
      <c r="B6870">
        <v>5</v>
      </c>
      <c r="C6870" t="s">
        <v>73</v>
      </c>
      <c r="D6870" t="s">
        <v>90</v>
      </c>
      <c r="E6870" t="s">
        <v>82</v>
      </c>
      <c r="F6870" t="s">
        <v>38</v>
      </c>
      <c r="G6870">
        <v>3</v>
      </c>
      <c r="H6870">
        <v>2013</v>
      </c>
      <c r="I6870" t="s">
        <v>46</v>
      </c>
      <c r="J6870">
        <v>2.5262754306914599</v>
      </c>
      <c r="K6870">
        <v>2.1</v>
      </c>
      <c r="L6870">
        <v>2.95</v>
      </c>
      <c r="M6870">
        <v>4609</v>
      </c>
      <c r="N6870">
        <v>11.552506285211299</v>
      </c>
      <c r="O6870">
        <v>1.4729793076583799</v>
      </c>
    </row>
    <row r="6871" spans="1:15" x14ac:dyDescent="0.25">
      <c r="A6871" s="20" t="s">
        <v>6971</v>
      </c>
      <c r="B6871">
        <v>5</v>
      </c>
      <c r="C6871" t="s">
        <v>73</v>
      </c>
      <c r="D6871" t="s">
        <v>90</v>
      </c>
      <c r="E6871" t="s">
        <v>82</v>
      </c>
      <c r="F6871" t="s">
        <v>38</v>
      </c>
      <c r="G6871">
        <v>3</v>
      </c>
      <c r="H6871">
        <v>2013</v>
      </c>
      <c r="I6871" t="s">
        <v>47</v>
      </c>
      <c r="J6871">
        <v>1.04251188996674</v>
      </c>
      <c r="K6871">
        <v>0.75</v>
      </c>
      <c r="L6871">
        <v>1.34</v>
      </c>
      <c r="M6871">
        <v>11795</v>
      </c>
      <c r="N6871">
        <v>12.475445760104501</v>
      </c>
      <c r="O6871">
        <v>0.92076971689763099</v>
      </c>
    </row>
    <row r="6872" spans="1:15" x14ac:dyDescent="0.25">
      <c r="A6872" s="20" t="s">
        <v>6972</v>
      </c>
      <c r="B6872">
        <v>5</v>
      </c>
      <c r="C6872" t="s">
        <v>73</v>
      </c>
      <c r="D6872" t="s">
        <v>90</v>
      </c>
      <c r="E6872" t="s">
        <v>82</v>
      </c>
      <c r="F6872" t="s">
        <v>38</v>
      </c>
      <c r="G6872">
        <v>3</v>
      </c>
      <c r="H6872">
        <v>2013</v>
      </c>
      <c r="I6872" t="s">
        <v>48</v>
      </c>
      <c r="J6872">
        <v>1.23378812051622</v>
      </c>
      <c r="K6872">
        <v>0.84</v>
      </c>
      <c r="L6872">
        <v>1.63</v>
      </c>
      <c r="M6872">
        <v>4977</v>
      </c>
      <c r="N6872">
        <v>10.2201102971579</v>
      </c>
      <c r="O6872">
        <v>1.41747751854187</v>
      </c>
    </row>
    <row r="6873" spans="1:15" x14ac:dyDescent="0.25">
      <c r="A6873" s="20" t="s">
        <v>6973</v>
      </c>
      <c r="B6873">
        <v>5</v>
      </c>
      <c r="C6873" t="s">
        <v>73</v>
      </c>
      <c r="D6873" t="s">
        <v>90</v>
      </c>
      <c r="E6873" t="s">
        <v>82</v>
      </c>
      <c r="F6873" t="s">
        <v>38</v>
      </c>
      <c r="G6873">
        <v>3</v>
      </c>
      <c r="H6873">
        <v>2013</v>
      </c>
      <c r="I6873" t="s">
        <v>49</v>
      </c>
      <c r="J6873">
        <v>2.4700758255089101</v>
      </c>
      <c r="K6873">
        <v>1.95</v>
      </c>
      <c r="L6873">
        <v>2.99</v>
      </c>
      <c r="M6873">
        <v>3889</v>
      </c>
      <c r="N6873">
        <v>12.704492849610601</v>
      </c>
      <c r="O6873">
        <v>1.6035445438589699</v>
      </c>
    </row>
    <row r="6874" spans="1:15" x14ac:dyDescent="0.25">
      <c r="A6874" s="20" t="s">
        <v>6974</v>
      </c>
      <c r="B6874">
        <v>5</v>
      </c>
      <c r="C6874" t="s">
        <v>73</v>
      </c>
      <c r="D6874" t="s">
        <v>90</v>
      </c>
      <c r="E6874" t="s">
        <v>82</v>
      </c>
      <c r="F6874" t="s">
        <v>38</v>
      </c>
      <c r="G6874">
        <v>3</v>
      </c>
      <c r="H6874">
        <v>2013</v>
      </c>
      <c r="I6874" t="s">
        <v>50</v>
      </c>
      <c r="J6874">
        <v>0.94239769731970902</v>
      </c>
      <c r="K6874">
        <v>0.5</v>
      </c>
      <c r="L6874">
        <v>1.38</v>
      </c>
      <c r="M6874">
        <v>4582</v>
      </c>
      <c r="N6874">
        <v>10.1418478176766</v>
      </c>
      <c r="O6874">
        <v>1.4773127892422899</v>
      </c>
    </row>
    <row r="6875" spans="1:15" x14ac:dyDescent="0.25">
      <c r="A6875" s="20" t="s">
        <v>6975</v>
      </c>
      <c r="B6875">
        <v>5</v>
      </c>
      <c r="C6875" t="s">
        <v>73</v>
      </c>
      <c r="D6875" t="s">
        <v>90</v>
      </c>
      <c r="E6875" t="s">
        <v>82</v>
      </c>
      <c r="F6875" t="s">
        <v>38</v>
      </c>
      <c r="G6875">
        <v>3</v>
      </c>
      <c r="H6875">
        <v>2013</v>
      </c>
      <c r="I6875" t="s">
        <v>51</v>
      </c>
      <c r="J6875">
        <v>2.00426244617559</v>
      </c>
      <c r="K6875">
        <v>1.57</v>
      </c>
      <c r="L6875">
        <v>2.44</v>
      </c>
      <c r="M6875">
        <v>4277</v>
      </c>
      <c r="N6875">
        <v>11.157152930611099</v>
      </c>
      <c r="O6875">
        <v>1.5290805879581399</v>
      </c>
    </row>
    <row r="6876" spans="1:15" x14ac:dyDescent="0.25">
      <c r="A6876" s="20" t="s">
        <v>6976</v>
      </c>
      <c r="B6876">
        <v>5</v>
      </c>
      <c r="C6876" t="s">
        <v>73</v>
      </c>
      <c r="D6876" t="s">
        <v>90</v>
      </c>
      <c r="E6876" t="s">
        <v>83</v>
      </c>
      <c r="F6876" t="s">
        <v>42</v>
      </c>
      <c r="G6876">
        <v>4</v>
      </c>
      <c r="H6876">
        <v>2013</v>
      </c>
      <c r="I6876" t="s">
        <v>34</v>
      </c>
      <c r="J6876">
        <v>0.50659314754963702</v>
      </c>
      <c r="K6876">
        <v>0.2</v>
      </c>
      <c r="L6876">
        <v>0.81</v>
      </c>
      <c r="M6876">
        <v>7193</v>
      </c>
      <c r="N6876">
        <v>10.844553005105899</v>
      </c>
      <c r="O6876">
        <v>1.17908460748519</v>
      </c>
    </row>
    <row r="6877" spans="1:15" x14ac:dyDescent="0.25">
      <c r="A6877" s="20" t="s">
        <v>6977</v>
      </c>
      <c r="B6877">
        <v>5</v>
      </c>
      <c r="C6877" t="s">
        <v>73</v>
      </c>
      <c r="D6877" t="s">
        <v>90</v>
      </c>
      <c r="E6877" t="s">
        <v>83</v>
      </c>
      <c r="F6877" t="s">
        <v>42</v>
      </c>
      <c r="G6877">
        <v>4</v>
      </c>
      <c r="H6877">
        <v>2013</v>
      </c>
      <c r="I6877" t="s">
        <v>52</v>
      </c>
      <c r="J6877">
        <v>1.0695475647874499</v>
      </c>
      <c r="K6877">
        <v>-0.14000000000000001</v>
      </c>
      <c r="L6877">
        <v>2.2799999999999998</v>
      </c>
      <c r="M6877">
        <v>286</v>
      </c>
      <c r="N6877">
        <v>9.7644390526765807</v>
      </c>
      <c r="O6877">
        <v>5.9131239598908296</v>
      </c>
    </row>
    <row r="6878" spans="1:15" x14ac:dyDescent="0.25">
      <c r="A6878" s="20" t="s">
        <v>6978</v>
      </c>
      <c r="B6878">
        <v>5</v>
      </c>
      <c r="C6878" t="s">
        <v>73</v>
      </c>
      <c r="D6878" t="s">
        <v>90</v>
      </c>
      <c r="E6878" t="s">
        <v>83</v>
      </c>
      <c r="F6878" t="s">
        <v>42</v>
      </c>
      <c r="G6878">
        <v>4</v>
      </c>
      <c r="H6878">
        <v>2013</v>
      </c>
      <c r="I6878" t="s">
        <v>53</v>
      </c>
      <c r="J6878">
        <v>9.1938932776660195E-2</v>
      </c>
      <c r="K6878">
        <v>-0.79</v>
      </c>
      <c r="L6878">
        <v>0.97</v>
      </c>
      <c r="M6878">
        <v>480</v>
      </c>
      <c r="N6878">
        <v>9.7804692590707702</v>
      </c>
      <c r="O6878">
        <v>4.5643546458763797</v>
      </c>
    </row>
    <row r="6879" spans="1:15" x14ac:dyDescent="0.25">
      <c r="A6879" s="20" t="s">
        <v>6979</v>
      </c>
      <c r="B6879">
        <v>5</v>
      </c>
      <c r="C6879" t="s">
        <v>73</v>
      </c>
      <c r="D6879" t="s">
        <v>90</v>
      </c>
      <c r="E6879" t="s">
        <v>83</v>
      </c>
      <c r="F6879" t="s">
        <v>42</v>
      </c>
      <c r="G6879">
        <v>4</v>
      </c>
      <c r="H6879">
        <v>2013</v>
      </c>
      <c r="I6879" t="s">
        <v>54</v>
      </c>
      <c r="J6879">
        <v>1.37121349870167</v>
      </c>
      <c r="K6879">
        <v>-1.1299999999999999</v>
      </c>
      <c r="L6879">
        <v>3.87</v>
      </c>
      <c r="M6879">
        <v>84</v>
      </c>
      <c r="N6879">
        <v>10.9175149412994</v>
      </c>
      <c r="O6879">
        <v>10.910894511799601</v>
      </c>
    </row>
    <row r="6880" spans="1:15" x14ac:dyDescent="0.25">
      <c r="A6880" s="20" t="s">
        <v>6980</v>
      </c>
      <c r="B6880">
        <v>5</v>
      </c>
      <c r="C6880" t="s">
        <v>73</v>
      </c>
      <c r="D6880" t="s">
        <v>90</v>
      </c>
      <c r="E6880" t="s">
        <v>83</v>
      </c>
      <c r="F6880" t="s">
        <v>42</v>
      </c>
      <c r="G6880">
        <v>4</v>
      </c>
      <c r="H6880">
        <v>2013</v>
      </c>
      <c r="I6880" t="s">
        <v>55</v>
      </c>
      <c r="J6880">
        <v>1.37981854441719</v>
      </c>
      <c r="K6880">
        <v>0.61</v>
      </c>
      <c r="L6880">
        <v>2.15</v>
      </c>
      <c r="M6880">
        <v>748</v>
      </c>
      <c r="N6880">
        <v>9.7636738751615795</v>
      </c>
      <c r="O6880">
        <v>3.65636212063565</v>
      </c>
    </row>
    <row r="6881" spans="1:15" x14ac:dyDescent="0.25">
      <c r="A6881" s="20" t="s">
        <v>6981</v>
      </c>
      <c r="B6881">
        <v>5</v>
      </c>
      <c r="C6881" t="s">
        <v>73</v>
      </c>
      <c r="D6881" t="s">
        <v>90</v>
      </c>
      <c r="E6881" t="s">
        <v>83</v>
      </c>
      <c r="F6881" t="s">
        <v>42</v>
      </c>
      <c r="G6881">
        <v>4</v>
      </c>
      <c r="H6881">
        <v>2013</v>
      </c>
      <c r="I6881" t="s">
        <v>56</v>
      </c>
      <c r="J6881">
        <v>0.52199310907346896</v>
      </c>
      <c r="K6881">
        <v>-1</v>
      </c>
      <c r="L6881">
        <v>2.0499999999999998</v>
      </c>
      <c r="M6881">
        <v>169</v>
      </c>
      <c r="N6881">
        <v>9.5334234249788299</v>
      </c>
      <c r="O6881">
        <v>7.6923076923076898</v>
      </c>
    </row>
    <row r="6882" spans="1:15" x14ac:dyDescent="0.25">
      <c r="A6882" s="20" t="s">
        <v>6982</v>
      </c>
      <c r="B6882">
        <v>5</v>
      </c>
      <c r="C6882" t="s">
        <v>73</v>
      </c>
      <c r="D6882" t="s">
        <v>90</v>
      </c>
      <c r="E6882" t="s">
        <v>83</v>
      </c>
      <c r="F6882" t="s">
        <v>42</v>
      </c>
      <c r="G6882">
        <v>4</v>
      </c>
      <c r="H6882">
        <v>2013</v>
      </c>
      <c r="I6882" t="s">
        <v>57</v>
      </c>
      <c r="J6882">
        <v>2.7797916355521699</v>
      </c>
      <c r="K6882">
        <v>1.26</v>
      </c>
      <c r="L6882">
        <v>4.3</v>
      </c>
      <c r="M6882">
        <v>226</v>
      </c>
      <c r="N6882">
        <v>9.5231901440559401</v>
      </c>
      <c r="O6882">
        <v>6.65190105237739</v>
      </c>
    </row>
    <row r="6883" spans="1:15" x14ac:dyDescent="0.25">
      <c r="A6883" s="20" t="s">
        <v>6983</v>
      </c>
      <c r="B6883">
        <v>5</v>
      </c>
      <c r="C6883" t="s">
        <v>73</v>
      </c>
      <c r="D6883" t="s">
        <v>90</v>
      </c>
      <c r="E6883" t="s">
        <v>83</v>
      </c>
      <c r="F6883" t="s">
        <v>42</v>
      </c>
      <c r="G6883">
        <v>4</v>
      </c>
      <c r="H6883">
        <v>2013</v>
      </c>
      <c r="I6883" t="s">
        <v>58</v>
      </c>
      <c r="J6883">
        <v>0.88801368086629795</v>
      </c>
      <c r="K6883">
        <v>0.36</v>
      </c>
      <c r="L6883">
        <v>1.41</v>
      </c>
      <c r="M6883">
        <v>1625</v>
      </c>
      <c r="N6883">
        <v>10.1033001650659</v>
      </c>
      <c r="O6883">
        <v>2.4806946917841701</v>
      </c>
    </row>
    <row r="6884" spans="1:15" x14ac:dyDescent="0.25">
      <c r="A6884" s="20" t="s">
        <v>6984</v>
      </c>
      <c r="B6884">
        <v>5</v>
      </c>
      <c r="C6884" t="s">
        <v>73</v>
      </c>
      <c r="D6884" t="s">
        <v>90</v>
      </c>
      <c r="E6884" t="s">
        <v>83</v>
      </c>
      <c r="F6884" t="s">
        <v>42</v>
      </c>
      <c r="G6884">
        <v>4</v>
      </c>
      <c r="H6884">
        <v>2013</v>
      </c>
      <c r="I6884" t="s">
        <v>59</v>
      </c>
      <c r="J6884">
        <v>3.2252131531533199</v>
      </c>
      <c r="K6884">
        <v>1.26</v>
      </c>
      <c r="L6884">
        <v>5.19</v>
      </c>
      <c r="M6884">
        <v>147</v>
      </c>
      <c r="N6884">
        <v>9.5428956283823201</v>
      </c>
      <c r="O6884">
        <v>8.2478609884232306</v>
      </c>
    </row>
    <row r="6885" spans="1:15" x14ac:dyDescent="0.25">
      <c r="A6885" s="20" t="s">
        <v>6985</v>
      </c>
      <c r="B6885">
        <v>5</v>
      </c>
      <c r="C6885" t="s">
        <v>73</v>
      </c>
      <c r="D6885" t="s">
        <v>90</v>
      </c>
      <c r="E6885" t="s">
        <v>83</v>
      </c>
      <c r="F6885" t="s">
        <v>42</v>
      </c>
      <c r="G6885">
        <v>4</v>
      </c>
      <c r="H6885">
        <v>2013</v>
      </c>
      <c r="I6885" t="s">
        <v>60</v>
      </c>
      <c r="J6885">
        <v>2.96935630712198E-2</v>
      </c>
      <c r="K6885">
        <v>-0.28000000000000003</v>
      </c>
      <c r="L6885">
        <v>0.34</v>
      </c>
      <c r="M6885">
        <v>5401</v>
      </c>
      <c r="N6885">
        <v>11.082418863164399</v>
      </c>
      <c r="O6885">
        <v>1.3607016498184099</v>
      </c>
    </row>
    <row r="6886" spans="1:15" x14ac:dyDescent="0.25">
      <c r="A6886" s="20" t="s">
        <v>6986</v>
      </c>
      <c r="B6886">
        <v>5</v>
      </c>
      <c r="C6886" t="s">
        <v>73</v>
      </c>
      <c r="D6886" t="s">
        <v>90</v>
      </c>
      <c r="E6886" t="s">
        <v>83</v>
      </c>
      <c r="F6886" t="s">
        <v>42</v>
      </c>
      <c r="G6886">
        <v>4</v>
      </c>
      <c r="H6886">
        <v>2013</v>
      </c>
      <c r="I6886" t="s">
        <v>61</v>
      </c>
      <c r="J6886">
        <v>1.84486750641193</v>
      </c>
      <c r="K6886">
        <v>-1.34</v>
      </c>
      <c r="L6886">
        <v>5.03</v>
      </c>
      <c r="M6886">
        <v>46</v>
      </c>
      <c r="N6886">
        <v>9.7649938514654906</v>
      </c>
      <c r="O6886">
        <v>14.7441956154897</v>
      </c>
    </row>
    <row r="6887" spans="1:15" x14ac:dyDescent="0.25">
      <c r="A6887" s="20" t="s">
        <v>6987</v>
      </c>
      <c r="B6887">
        <v>5</v>
      </c>
      <c r="C6887" t="s">
        <v>73</v>
      </c>
      <c r="D6887" t="s">
        <v>90</v>
      </c>
      <c r="E6887" t="s">
        <v>83</v>
      </c>
      <c r="F6887" t="s">
        <v>42</v>
      </c>
      <c r="G6887">
        <v>4</v>
      </c>
      <c r="H6887">
        <v>2013</v>
      </c>
      <c r="I6887" t="s">
        <v>43</v>
      </c>
      <c r="J6887">
        <v>0.19932962968117399</v>
      </c>
      <c r="K6887">
        <v>-0.71</v>
      </c>
      <c r="L6887">
        <v>1.1100000000000001</v>
      </c>
      <c r="M6887">
        <v>516</v>
      </c>
      <c r="N6887">
        <v>10.7900888255254</v>
      </c>
      <c r="O6887">
        <v>4.4022545316281203</v>
      </c>
    </row>
    <row r="6888" spans="1:15" x14ac:dyDescent="0.25">
      <c r="A6888" s="20" t="s">
        <v>6988</v>
      </c>
      <c r="B6888">
        <v>5</v>
      </c>
      <c r="C6888" t="s">
        <v>73</v>
      </c>
      <c r="D6888" t="s">
        <v>90</v>
      </c>
      <c r="E6888" t="s">
        <v>83</v>
      </c>
      <c r="F6888" t="s">
        <v>42</v>
      </c>
      <c r="G6888">
        <v>4</v>
      </c>
      <c r="H6888">
        <v>2013</v>
      </c>
      <c r="I6888" t="s">
        <v>62</v>
      </c>
      <c r="J6888">
        <v>-2.5780608826592402</v>
      </c>
      <c r="K6888">
        <v>-3.94</v>
      </c>
      <c r="L6888">
        <v>-1.21</v>
      </c>
      <c r="M6888">
        <v>168</v>
      </c>
      <c r="N6888">
        <v>11.619534566178499</v>
      </c>
      <c r="O6888">
        <v>7.7151674981046003</v>
      </c>
    </row>
    <row r="6889" spans="1:15" x14ac:dyDescent="0.25">
      <c r="A6889" s="20" t="s">
        <v>6989</v>
      </c>
      <c r="B6889">
        <v>5</v>
      </c>
      <c r="C6889" t="s">
        <v>73</v>
      </c>
      <c r="D6889" t="s">
        <v>90</v>
      </c>
      <c r="E6889" t="s">
        <v>83</v>
      </c>
      <c r="F6889" t="s">
        <v>42</v>
      </c>
      <c r="G6889">
        <v>4</v>
      </c>
      <c r="H6889">
        <v>2013</v>
      </c>
      <c r="I6889" t="s">
        <v>75</v>
      </c>
      <c r="J6889">
        <v>0.21</v>
      </c>
      <c r="K6889">
        <v>0.1</v>
      </c>
      <c r="L6889">
        <v>0.33</v>
      </c>
      <c r="M6889">
        <v>10.8307035188105</v>
      </c>
      <c r="N6889">
        <v>10.6161171019337</v>
      </c>
      <c r="O6889">
        <v>-99</v>
      </c>
    </row>
    <row r="6890" spans="1:15" x14ac:dyDescent="0.25">
      <c r="A6890" s="20" t="s">
        <v>6990</v>
      </c>
      <c r="B6890">
        <v>5</v>
      </c>
      <c r="C6890" t="s">
        <v>73</v>
      </c>
      <c r="D6890" t="s">
        <v>90</v>
      </c>
      <c r="E6890" t="s">
        <v>83</v>
      </c>
      <c r="F6890" t="s">
        <v>42</v>
      </c>
      <c r="G6890">
        <v>4</v>
      </c>
      <c r="H6890">
        <v>2013</v>
      </c>
      <c r="I6890" t="s">
        <v>45</v>
      </c>
      <c r="J6890">
        <v>-0.40295859104368997</v>
      </c>
      <c r="K6890">
        <v>-0.89</v>
      </c>
      <c r="L6890">
        <v>0.09</v>
      </c>
      <c r="M6890">
        <v>1386</v>
      </c>
      <c r="N6890">
        <v>9.8909445062959005</v>
      </c>
      <c r="O6890">
        <v>2.6860765467512699</v>
      </c>
    </row>
    <row r="6891" spans="1:15" x14ac:dyDescent="0.25">
      <c r="A6891" s="20" t="s">
        <v>6991</v>
      </c>
      <c r="B6891">
        <v>5</v>
      </c>
      <c r="C6891" t="s">
        <v>73</v>
      </c>
      <c r="D6891" t="s">
        <v>90</v>
      </c>
      <c r="E6891" t="s">
        <v>83</v>
      </c>
      <c r="F6891" t="s">
        <v>42</v>
      </c>
      <c r="G6891">
        <v>4</v>
      </c>
      <c r="H6891">
        <v>2013</v>
      </c>
      <c r="I6891" t="s">
        <v>46</v>
      </c>
      <c r="J6891">
        <v>1.02998436296447</v>
      </c>
      <c r="K6891">
        <v>0.57999999999999996</v>
      </c>
      <c r="L6891">
        <v>1.48</v>
      </c>
      <c r="M6891">
        <v>3284</v>
      </c>
      <c r="N6891">
        <v>11.552506285211299</v>
      </c>
      <c r="O6891">
        <v>1.74501203189944</v>
      </c>
    </row>
    <row r="6892" spans="1:15" x14ac:dyDescent="0.25">
      <c r="A6892" s="20" t="s">
        <v>6992</v>
      </c>
      <c r="B6892">
        <v>5</v>
      </c>
      <c r="C6892" t="s">
        <v>73</v>
      </c>
      <c r="D6892" t="s">
        <v>90</v>
      </c>
      <c r="E6892" t="s">
        <v>83</v>
      </c>
      <c r="F6892" t="s">
        <v>42</v>
      </c>
      <c r="G6892">
        <v>4</v>
      </c>
      <c r="H6892">
        <v>2013</v>
      </c>
      <c r="I6892" t="s">
        <v>47</v>
      </c>
      <c r="J6892">
        <v>-2.1742583652684799</v>
      </c>
      <c r="K6892">
        <v>-2.42</v>
      </c>
      <c r="L6892">
        <v>-1.93</v>
      </c>
      <c r="M6892">
        <v>14716</v>
      </c>
      <c r="N6892">
        <v>12.475445760104501</v>
      </c>
      <c r="O6892">
        <v>0.82433760174616699</v>
      </c>
    </row>
    <row r="6893" spans="1:15" x14ac:dyDescent="0.25">
      <c r="A6893" s="20" t="s">
        <v>6993</v>
      </c>
      <c r="B6893">
        <v>5</v>
      </c>
      <c r="C6893" t="s">
        <v>73</v>
      </c>
      <c r="D6893" t="s">
        <v>90</v>
      </c>
      <c r="E6893" t="s">
        <v>83</v>
      </c>
      <c r="F6893" t="s">
        <v>42</v>
      </c>
      <c r="G6893">
        <v>4</v>
      </c>
      <c r="H6893">
        <v>2013</v>
      </c>
      <c r="I6893" t="s">
        <v>48</v>
      </c>
      <c r="J6893">
        <v>-1.5646099241844</v>
      </c>
      <c r="K6893">
        <v>-2.25</v>
      </c>
      <c r="L6893">
        <v>-0.88</v>
      </c>
      <c r="M6893">
        <v>634</v>
      </c>
      <c r="N6893">
        <v>10.2201102971579</v>
      </c>
      <c r="O6893">
        <v>3.9715073539476902</v>
      </c>
    </row>
    <row r="6894" spans="1:15" x14ac:dyDescent="0.25">
      <c r="A6894" s="20" t="s">
        <v>6994</v>
      </c>
      <c r="B6894">
        <v>5</v>
      </c>
      <c r="C6894" t="s">
        <v>73</v>
      </c>
      <c r="D6894" t="s">
        <v>90</v>
      </c>
      <c r="E6894" t="s">
        <v>83</v>
      </c>
      <c r="F6894" t="s">
        <v>42</v>
      </c>
      <c r="G6894">
        <v>4</v>
      </c>
      <c r="H6894">
        <v>2013</v>
      </c>
      <c r="I6894" t="s">
        <v>49</v>
      </c>
      <c r="J6894">
        <v>-0.23549257035632501</v>
      </c>
      <c r="K6894">
        <v>-0.84</v>
      </c>
      <c r="L6894">
        <v>0.37</v>
      </c>
      <c r="M6894">
        <v>1801</v>
      </c>
      <c r="N6894">
        <v>12.704492849610601</v>
      </c>
      <c r="O6894">
        <v>2.3563681481313701</v>
      </c>
    </row>
    <row r="6895" spans="1:15" x14ac:dyDescent="0.25">
      <c r="A6895" s="20" t="s">
        <v>6995</v>
      </c>
      <c r="B6895">
        <v>5</v>
      </c>
      <c r="C6895" t="s">
        <v>73</v>
      </c>
      <c r="D6895" t="s">
        <v>90</v>
      </c>
      <c r="E6895" t="s">
        <v>83</v>
      </c>
      <c r="F6895" t="s">
        <v>42</v>
      </c>
      <c r="G6895">
        <v>4</v>
      </c>
      <c r="H6895">
        <v>2013</v>
      </c>
      <c r="I6895" t="s">
        <v>50</v>
      </c>
      <c r="J6895">
        <v>-0.17936601449405601</v>
      </c>
      <c r="K6895">
        <v>-1.17</v>
      </c>
      <c r="L6895">
        <v>0.81</v>
      </c>
      <c r="M6895">
        <v>394</v>
      </c>
      <c r="N6895">
        <v>10.1418478176766</v>
      </c>
      <c r="O6895">
        <v>5.0379272185987798</v>
      </c>
    </row>
    <row r="6896" spans="1:15" x14ac:dyDescent="0.25">
      <c r="A6896" s="20" t="s">
        <v>6996</v>
      </c>
      <c r="B6896">
        <v>5</v>
      </c>
      <c r="C6896" t="s">
        <v>73</v>
      </c>
      <c r="D6896" t="s">
        <v>90</v>
      </c>
      <c r="E6896" t="s">
        <v>83</v>
      </c>
      <c r="F6896" t="s">
        <v>42</v>
      </c>
      <c r="G6896">
        <v>4</v>
      </c>
      <c r="H6896">
        <v>2013</v>
      </c>
      <c r="I6896" t="s">
        <v>51</v>
      </c>
      <c r="J6896">
        <v>0.46762080963303598</v>
      </c>
      <c r="K6896">
        <v>-0.37</v>
      </c>
      <c r="L6896">
        <v>1.3</v>
      </c>
      <c r="M6896">
        <v>715</v>
      </c>
      <c r="N6896">
        <v>11.157152930611099</v>
      </c>
      <c r="O6896">
        <v>3.73978796003383</v>
      </c>
    </row>
    <row r="6897" spans="1:15" x14ac:dyDescent="0.25">
      <c r="A6897" s="20" t="s">
        <v>6997</v>
      </c>
      <c r="B6897">
        <v>5</v>
      </c>
      <c r="C6897" t="s">
        <v>73</v>
      </c>
      <c r="D6897" t="s">
        <v>90</v>
      </c>
      <c r="E6897" t="s">
        <v>81</v>
      </c>
      <c r="F6897" t="s">
        <v>35</v>
      </c>
      <c r="G6897">
        <v>5</v>
      </c>
      <c r="H6897">
        <v>2013</v>
      </c>
      <c r="I6897" t="s">
        <v>34</v>
      </c>
      <c r="J6897">
        <v>-2.6751467541425198</v>
      </c>
      <c r="K6897">
        <v>-2.94</v>
      </c>
      <c r="L6897">
        <v>-2.41</v>
      </c>
      <c r="M6897">
        <v>7353</v>
      </c>
      <c r="N6897">
        <v>10.844553005105899</v>
      </c>
      <c r="O6897">
        <v>1.1661857142355301</v>
      </c>
    </row>
    <row r="6898" spans="1:15" x14ac:dyDescent="0.25">
      <c r="A6898" s="20" t="s">
        <v>6998</v>
      </c>
      <c r="B6898">
        <v>5</v>
      </c>
      <c r="C6898" t="s">
        <v>73</v>
      </c>
      <c r="D6898" t="s">
        <v>90</v>
      </c>
      <c r="E6898" t="s">
        <v>81</v>
      </c>
      <c r="F6898" t="s">
        <v>35</v>
      </c>
      <c r="G6898">
        <v>5</v>
      </c>
      <c r="H6898">
        <v>2013</v>
      </c>
      <c r="I6898" t="s">
        <v>52</v>
      </c>
      <c r="J6898">
        <v>-2.3806420781758102</v>
      </c>
      <c r="K6898">
        <v>-3.31</v>
      </c>
      <c r="L6898">
        <v>-1.46</v>
      </c>
      <c r="M6898">
        <v>256</v>
      </c>
      <c r="N6898">
        <v>9.7644390526765807</v>
      </c>
      <c r="O6898">
        <v>6.25</v>
      </c>
    </row>
    <row r="6899" spans="1:15" x14ac:dyDescent="0.25">
      <c r="A6899" s="20" t="s">
        <v>6999</v>
      </c>
      <c r="B6899">
        <v>5</v>
      </c>
      <c r="C6899" t="s">
        <v>73</v>
      </c>
      <c r="D6899" t="s">
        <v>90</v>
      </c>
      <c r="E6899" t="s">
        <v>81</v>
      </c>
      <c r="F6899" t="s">
        <v>35</v>
      </c>
      <c r="G6899">
        <v>5</v>
      </c>
      <c r="H6899">
        <v>2013</v>
      </c>
      <c r="I6899" t="s">
        <v>53</v>
      </c>
      <c r="J6899">
        <v>-1.79902726782684</v>
      </c>
      <c r="K6899">
        <v>-2.8</v>
      </c>
      <c r="L6899">
        <v>-0.79</v>
      </c>
      <c r="M6899">
        <v>269</v>
      </c>
      <c r="N6899">
        <v>9.7804692590707702</v>
      </c>
      <c r="O6899">
        <v>6.0971076084969198</v>
      </c>
    </row>
    <row r="6900" spans="1:15" x14ac:dyDescent="0.25">
      <c r="A6900" s="20" t="s">
        <v>7000</v>
      </c>
      <c r="B6900">
        <v>5</v>
      </c>
      <c r="C6900" t="s">
        <v>73</v>
      </c>
      <c r="D6900" t="s">
        <v>90</v>
      </c>
      <c r="E6900" t="s">
        <v>81</v>
      </c>
      <c r="F6900" t="s">
        <v>35</v>
      </c>
      <c r="G6900">
        <v>5</v>
      </c>
      <c r="H6900">
        <v>2013</v>
      </c>
      <c r="I6900" t="s">
        <v>54</v>
      </c>
      <c r="J6900">
        <v>-3.2577658541206702</v>
      </c>
      <c r="K6900">
        <v>-5</v>
      </c>
      <c r="L6900">
        <v>-1.52</v>
      </c>
      <c r="M6900">
        <v>78</v>
      </c>
      <c r="N6900">
        <v>10.9175149412994</v>
      </c>
      <c r="O6900">
        <v>11.322770341446001</v>
      </c>
    </row>
    <row r="6901" spans="1:15" x14ac:dyDescent="0.25">
      <c r="A6901" s="20" t="s">
        <v>7001</v>
      </c>
      <c r="B6901">
        <v>5</v>
      </c>
      <c r="C6901" t="s">
        <v>73</v>
      </c>
      <c r="D6901" t="s">
        <v>90</v>
      </c>
      <c r="E6901" t="s">
        <v>81</v>
      </c>
      <c r="F6901" t="s">
        <v>35</v>
      </c>
      <c r="G6901">
        <v>5</v>
      </c>
      <c r="H6901">
        <v>2013</v>
      </c>
      <c r="I6901" t="s">
        <v>55</v>
      </c>
      <c r="J6901">
        <v>-2.1724239353785402</v>
      </c>
      <c r="K6901">
        <v>-2.78</v>
      </c>
      <c r="L6901">
        <v>-1.56</v>
      </c>
      <c r="M6901">
        <v>629</v>
      </c>
      <c r="N6901">
        <v>9.7636738751615795</v>
      </c>
      <c r="O6901">
        <v>3.9872611141444998</v>
      </c>
    </row>
    <row r="6902" spans="1:15" x14ac:dyDescent="0.25">
      <c r="A6902" s="20" t="s">
        <v>7002</v>
      </c>
      <c r="B6902">
        <v>5</v>
      </c>
      <c r="C6902" t="s">
        <v>73</v>
      </c>
      <c r="D6902" t="s">
        <v>90</v>
      </c>
      <c r="E6902" t="s">
        <v>81</v>
      </c>
      <c r="F6902" t="s">
        <v>35</v>
      </c>
      <c r="G6902">
        <v>5</v>
      </c>
      <c r="H6902">
        <v>2013</v>
      </c>
      <c r="I6902" t="s">
        <v>56</v>
      </c>
      <c r="J6902">
        <v>-3.6743065630628098</v>
      </c>
      <c r="K6902">
        <v>-5.42</v>
      </c>
      <c r="L6902">
        <v>-1.93</v>
      </c>
      <c r="M6902">
        <v>48</v>
      </c>
      <c r="N6902">
        <v>9.5334234249788299</v>
      </c>
      <c r="O6902">
        <v>14.433756729740599</v>
      </c>
    </row>
    <row r="6903" spans="1:15" x14ac:dyDescent="0.25">
      <c r="A6903" s="20" t="s">
        <v>7003</v>
      </c>
      <c r="B6903">
        <v>5</v>
      </c>
      <c r="C6903" t="s">
        <v>73</v>
      </c>
      <c r="D6903" t="s">
        <v>90</v>
      </c>
      <c r="E6903" t="s">
        <v>81</v>
      </c>
      <c r="F6903" t="s">
        <v>35</v>
      </c>
      <c r="G6903">
        <v>5</v>
      </c>
      <c r="H6903">
        <v>2013</v>
      </c>
      <c r="I6903" t="s">
        <v>57</v>
      </c>
      <c r="J6903">
        <v>-1.05171559255852</v>
      </c>
      <c r="K6903">
        <v>-2.14</v>
      </c>
      <c r="L6903">
        <v>0.03</v>
      </c>
      <c r="M6903">
        <v>249</v>
      </c>
      <c r="N6903">
        <v>9.5231901440559401</v>
      </c>
      <c r="O6903">
        <v>6.3372425052447801</v>
      </c>
    </row>
    <row r="6904" spans="1:15" x14ac:dyDescent="0.25">
      <c r="A6904" s="20" t="s">
        <v>7004</v>
      </c>
      <c r="B6904">
        <v>5</v>
      </c>
      <c r="C6904" t="s">
        <v>73</v>
      </c>
      <c r="D6904" t="s">
        <v>90</v>
      </c>
      <c r="E6904" t="s">
        <v>81</v>
      </c>
      <c r="F6904" t="s">
        <v>35</v>
      </c>
      <c r="G6904">
        <v>5</v>
      </c>
      <c r="H6904">
        <v>2013</v>
      </c>
      <c r="I6904" t="s">
        <v>58</v>
      </c>
      <c r="J6904">
        <v>-2.0866680613422401</v>
      </c>
      <c r="K6904">
        <v>-2.5</v>
      </c>
      <c r="L6904">
        <v>-1.68</v>
      </c>
      <c r="M6904">
        <v>1726</v>
      </c>
      <c r="N6904">
        <v>10.1033001650659</v>
      </c>
      <c r="O6904">
        <v>2.4070194759954799</v>
      </c>
    </row>
    <row r="6905" spans="1:15" x14ac:dyDescent="0.25">
      <c r="A6905" s="20" t="s">
        <v>7005</v>
      </c>
      <c r="B6905">
        <v>5</v>
      </c>
      <c r="C6905" t="s">
        <v>73</v>
      </c>
      <c r="D6905" t="s">
        <v>90</v>
      </c>
      <c r="E6905" t="s">
        <v>81</v>
      </c>
      <c r="F6905" t="s">
        <v>35</v>
      </c>
      <c r="G6905">
        <v>5</v>
      </c>
      <c r="H6905">
        <v>2013</v>
      </c>
      <c r="I6905" t="s">
        <v>59</v>
      </c>
      <c r="J6905">
        <v>-1.3344612369156399</v>
      </c>
      <c r="K6905">
        <v>-3.54</v>
      </c>
      <c r="L6905">
        <v>0.87</v>
      </c>
      <c r="M6905">
        <v>62</v>
      </c>
      <c r="N6905">
        <v>9.5428956283823201</v>
      </c>
      <c r="O6905">
        <v>12.700012700019</v>
      </c>
    </row>
    <row r="6906" spans="1:15" x14ac:dyDescent="0.25">
      <c r="A6906" s="20" t="s">
        <v>7006</v>
      </c>
      <c r="B6906">
        <v>5</v>
      </c>
      <c r="C6906" t="s">
        <v>73</v>
      </c>
      <c r="D6906" t="s">
        <v>90</v>
      </c>
      <c r="E6906" t="s">
        <v>81</v>
      </c>
      <c r="F6906" t="s">
        <v>35</v>
      </c>
      <c r="G6906">
        <v>5</v>
      </c>
      <c r="H6906">
        <v>2013</v>
      </c>
      <c r="I6906" t="s">
        <v>60</v>
      </c>
      <c r="J6906">
        <v>-3.9460608992901798</v>
      </c>
      <c r="K6906">
        <v>-4.18</v>
      </c>
      <c r="L6906">
        <v>-3.71</v>
      </c>
      <c r="M6906">
        <v>5454</v>
      </c>
      <c r="N6906">
        <v>11.082418863164399</v>
      </c>
      <c r="O6906">
        <v>1.35407410617065</v>
      </c>
    </row>
    <row r="6907" spans="1:15" x14ac:dyDescent="0.25">
      <c r="A6907" s="20" t="s">
        <v>7007</v>
      </c>
      <c r="B6907">
        <v>5</v>
      </c>
      <c r="C6907" t="s">
        <v>73</v>
      </c>
      <c r="D6907" t="s">
        <v>90</v>
      </c>
      <c r="E6907" t="s">
        <v>81</v>
      </c>
      <c r="F6907" t="s">
        <v>35</v>
      </c>
      <c r="G6907">
        <v>5</v>
      </c>
      <c r="H6907">
        <v>2013</v>
      </c>
      <c r="I6907" t="s">
        <v>61</v>
      </c>
      <c r="J6907">
        <v>-3.6860618389531399</v>
      </c>
      <c r="K6907">
        <v>-5.92</v>
      </c>
      <c r="L6907">
        <v>-1.45</v>
      </c>
      <c r="M6907">
        <v>32</v>
      </c>
      <c r="N6907">
        <v>9.7649938514654906</v>
      </c>
      <c r="O6907">
        <v>17.677669529663699</v>
      </c>
    </row>
    <row r="6908" spans="1:15" x14ac:dyDescent="0.25">
      <c r="A6908" s="20" t="s">
        <v>7008</v>
      </c>
      <c r="B6908">
        <v>5</v>
      </c>
      <c r="C6908" t="s">
        <v>73</v>
      </c>
      <c r="D6908" t="s">
        <v>90</v>
      </c>
      <c r="E6908" t="s">
        <v>81</v>
      </c>
      <c r="F6908" t="s">
        <v>35</v>
      </c>
      <c r="G6908">
        <v>5</v>
      </c>
      <c r="H6908">
        <v>2013</v>
      </c>
      <c r="I6908" t="s">
        <v>43</v>
      </c>
      <c r="J6908">
        <v>-1.21231576634153</v>
      </c>
      <c r="K6908">
        <v>-1.96</v>
      </c>
      <c r="L6908">
        <v>-0.46</v>
      </c>
      <c r="M6908">
        <v>661</v>
      </c>
      <c r="N6908">
        <v>10.7900888255254</v>
      </c>
      <c r="O6908">
        <v>3.8895492079220699</v>
      </c>
    </row>
    <row r="6909" spans="1:15" x14ac:dyDescent="0.25">
      <c r="A6909" s="20" t="s">
        <v>7009</v>
      </c>
      <c r="B6909">
        <v>5</v>
      </c>
      <c r="C6909" t="s">
        <v>73</v>
      </c>
      <c r="D6909" t="s">
        <v>90</v>
      </c>
      <c r="E6909" t="s">
        <v>81</v>
      </c>
      <c r="F6909" t="s">
        <v>35</v>
      </c>
      <c r="G6909">
        <v>5</v>
      </c>
      <c r="H6909">
        <v>2013</v>
      </c>
      <c r="I6909" t="s">
        <v>62</v>
      </c>
      <c r="J6909">
        <v>-3.69597365955318</v>
      </c>
      <c r="K6909">
        <v>-5.28</v>
      </c>
      <c r="L6909">
        <v>-2.11</v>
      </c>
      <c r="M6909">
        <v>102</v>
      </c>
      <c r="N6909">
        <v>11.619534566178499</v>
      </c>
      <c r="O6909">
        <v>9.9014754297667409</v>
      </c>
    </row>
    <row r="6910" spans="1:15" x14ac:dyDescent="0.25">
      <c r="A6910" s="20" t="s">
        <v>7010</v>
      </c>
      <c r="B6910">
        <v>5</v>
      </c>
      <c r="C6910" t="s">
        <v>73</v>
      </c>
      <c r="D6910" t="s">
        <v>90</v>
      </c>
      <c r="E6910" t="s">
        <v>81</v>
      </c>
      <c r="F6910" t="s">
        <v>35</v>
      </c>
      <c r="G6910">
        <v>5</v>
      </c>
      <c r="H6910">
        <v>2013</v>
      </c>
      <c r="I6910" t="s">
        <v>75</v>
      </c>
      <c r="J6910">
        <v>-2.4700000000000002</v>
      </c>
      <c r="K6910">
        <v>-2.57</v>
      </c>
      <c r="L6910">
        <v>-2.37</v>
      </c>
      <c r="M6910">
        <v>8.1463749588332295</v>
      </c>
      <c r="N6910">
        <v>10.6161171019337</v>
      </c>
      <c r="O6910">
        <v>-99</v>
      </c>
    </row>
    <row r="6911" spans="1:15" x14ac:dyDescent="0.25">
      <c r="A6911" s="20" t="s">
        <v>7011</v>
      </c>
      <c r="B6911">
        <v>5</v>
      </c>
      <c r="C6911" t="s">
        <v>73</v>
      </c>
      <c r="D6911" t="s">
        <v>90</v>
      </c>
      <c r="E6911" t="s">
        <v>81</v>
      </c>
      <c r="F6911" t="s">
        <v>35</v>
      </c>
      <c r="G6911">
        <v>5</v>
      </c>
      <c r="H6911">
        <v>2013</v>
      </c>
      <c r="I6911" t="s">
        <v>45</v>
      </c>
      <c r="J6911">
        <v>-3.5144100699577399</v>
      </c>
      <c r="K6911">
        <v>-3.84</v>
      </c>
      <c r="L6911">
        <v>-3.19</v>
      </c>
      <c r="M6911">
        <v>1756</v>
      </c>
      <c r="N6911">
        <v>9.8909445062959005</v>
      </c>
      <c r="O6911">
        <v>2.3863697995167401</v>
      </c>
    </row>
    <row r="6912" spans="1:15" x14ac:dyDescent="0.25">
      <c r="A6912" s="20" t="s">
        <v>7012</v>
      </c>
      <c r="B6912">
        <v>5</v>
      </c>
      <c r="C6912" t="s">
        <v>73</v>
      </c>
      <c r="D6912" t="s">
        <v>90</v>
      </c>
      <c r="E6912" t="s">
        <v>81</v>
      </c>
      <c r="F6912" t="s">
        <v>35</v>
      </c>
      <c r="G6912">
        <v>5</v>
      </c>
      <c r="H6912">
        <v>2013</v>
      </c>
      <c r="I6912" t="s">
        <v>46</v>
      </c>
      <c r="J6912">
        <v>-1.7460300035590699</v>
      </c>
      <c r="K6912">
        <v>-2.17</v>
      </c>
      <c r="L6912">
        <v>-1.32</v>
      </c>
      <c r="M6912">
        <v>2648</v>
      </c>
      <c r="N6912">
        <v>11.552506285211299</v>
      </c>
      <c r="O6912">
        <v>1.9433051858411801</v>
      </c>
    </row>
    <row r="6913" spans="1:15" x14ac:dyDescent="0.25">
      <c r="A6913" s="20" t="s">
        <v>7013</v>
      </c>
      <c r="B6913">
        <v>5</v>
      </c>
      <c r="C6913" t="s">
        <v>73</v>
      </c>
      <c r="D6913" t="s">
        <v>90</v>
      </c>
      <c r="E6913" t="s">
        <v>81</v>
      </c>
      <c r="F6913" t="s">
        <v>35</v>
      </c>
      <c r="G6913">
        <v>5</v>
      </c>
      <c r="H6913">
        <v>2013</v>
      </c>
      <c r="I6913" t="s">
        <v>47</v>
      </c>
      <c r="J6913">
        <v>-3.5022745477845301</v>
      </c>
      <c r="K6913">
        <v>-3.78</v>
      </c>
      <c r="L6913">
        <v>-3.23</v>
      </c>
      <c r="M6913">
        <v>8365</v>
      </c>
      <c r="N6913">
        <v>12.475445760104501</v>
      </c>
      <c r="O6913">
        <v>1.0933696824052099</v>
      </c>
    </row>
    <row r="6914" spans="1:15" x14ac:dyDescent="0.25">
      <c r="A6914" s="20" t="s">
        <v>7014</v>
      </c>
      <c r="B6914">
        <v>5</v>
      </c>
      <c r="C6914" t="s">
        <v>73</v>
      </c>
      <c r="D6914" t="s">
        <v>90</v>
      </c>
      <c r="E6914" t="s">
        <v>81</v>
      </c>
      <c r="F6914" t="s">
        <v>35</v>
      </c>
      <c r="G6914">
        <v>5</v>
      </c>
      <c r="H6914">
        <v>2013</v>
      </c>
      <c r="I6914" t="s">
        <v>48</v>
      </c>
      <c r="J6914">
        <v>-2.52292365405438</v>
      </c>
      <c r="K6914">
        <v>-3.37</v>
      </c>
      <c r="L6914">
        <v>-1.67</v>
      </c>
      <c r="M6914">
        <v>351</v>
      </c>
      <c r="N6914">
        <v>10.2201102971579</v>
      </c>
      <c r="O6914">
        <v>5.3376051268362401</v>
      </c>
    </row>
    <row r="6915" spans="1:15" x14ac:dyDescent="0.25">
      <c r="A6915" s="20" t="s">
        <v>7015</v>
      </c>
      <c r="B6915">
        <v>5</v>
      </c>
      <c r="C6915" t="s">
        <v>73</v>
      </c>
      <c r="D6915" t="s">
        <v>90</v>
      </c>
      <c r="E6915" t="s">
        <v>81</v>
      </c>
      <c r="F6915" t="s">
        <v>35</v>
      </c>
      <c r="G6915">
        <v>5</v>
      </c>
      <c r="H6915">
        <v>2013</v>
      </c>
      <c r="I6915" t="s">
        <v>49</v>
      </c>
      <c r="J6915">
        <v>-2.76441467170494</v>
      </c>
      <c r="K6915">
        <v>-3.4</v>
      </c>
      <c r="L6915">
        <v>-2.13</v>
      </c>
      <c r="M6915">
        <v>1207</v>
      </c>
      <c r="N6915">
        <v>12.704492849610601</v>
      </c>
      <c r="O6915">
        <v>2.8783683125170199</v>
      </c>
    </row>
    <row r="6916" spans="1:15" x14ac:dyDescent="0.25">
      <c r="A6916" s="20" t="s">
        <v>7016</v>
      </c>
      <c r="B6916">
        <v>5</v>
      </c>
      <c r="C6916" t="s">
        <v>73</v>
      </c>
      <c r="D6916" t="s">
        <v>90</v>
      </c>
      <c r="E6916" t="s">
        <v>81</v>
      </c>
      <c r="F6916" t="s">
        <v>35</v>
      </c>
      <c r="G6916">
        <v>5</v>
      </c>
      <c r="H6916">
        <v>2013</v>
      </c>
      <c r="I6916" t="s">
        <v>50</v>
      </c>
      <c r="J6916">
        <v>-3.7797075015146699</v>
      </c>
      <c r="K6916">
        <v>-4.6500000000000004</v>
      </c>
      <c r="L6916">
        <v>-2.91</v>
      </c>
      <c r="M6916">
        <v>245</v>
      </c>
      <c r="N6916">
        <v>10.1418478176766</v>
      </c>
      <c r="O6916">
        <v>6.3887656499994003</v>
      </c>
    </row>
    <row r="6917" spans="1:15" x14ac:dyDescent="0.25">
      <c r="A6917" s="20" t="s">
        <v>7017</v>
      </c>
      <c r="B6917">
        <v>5</v>
      </c>
      <c r="C6917" t="s">
        <v>73</v>
      </c>
      <c r="D6917" t="s">
        <v>90</v>
      </c>
      <c r="E6917" t="s">
        <v>81</v>
      </c>
      <c r="F6917" t="s">
        <v>35</v>
      </c>
      <c r="G6917">
        <v>5</v>
      </c>
      <c r="H6917">
        <v>2013</v>
      </c>
      <c r="I6917" t="s">
        <v>51</v>
      </c>
      <c r="J6917">
        <v>-1.9797337206954999</v>
      </c>
      <c r="K6917">
        <v>-2.72</v>
      </c>
      <c r="L6917">
        <v>-1.24</v>
      </c>
      <c r="M6917">
        <v>651</v>
      </c>
      <c r="N6917">
        <v>11.157152930611099</v>
      </c>
      <c r="O6917">
        <v>3.9193090083481001</v>
      </c>
    </row>
    <row r="6918" spans="1:15" x14ac:dyDescent="0.25">
      <c r="A6918" s="20" t="s">
        <v>7018</v>
      </c>
      <c r="B6918">
        <v>5</v>
      </c>
      <c r="C6918" t="s">
        <v>73</v>
      </c>
      <c r="D6918" t="s">
        <v>90</v>
      </c>
      <c r="E6918" t="s">
        <v>82</v>
      </c>
      <c r="F6918" t="s">
        <v>38</v>
      </c>
      <c r="G6918">
        <v>3</v>
      </c>
      <c r="H6918">
        <v>2014</v>
      </c>
      <c r="I6918" t="s">
        <v>34</v>
      </c>
      <c r="J6918">
        <v>3.0545693269460301</v>
      </c>
      <c r="K6918">
        <v>2.64</v>
      </c>
      <c r="L6918">
        <v>3.47</v>
      </c>
      <c r="M6918">
        <v>4891</v>
      </c>
      <c r="N6918">
        <v>10.8572154165404</v>
      </c>
      <c r="O6918">
        <v>1.4298851919775799</v>
      </c>
    </row>
    <row r="6919" spans="1:15" x14ac:dyDescent="0.25">
      <c r="A6919" s="20" t="s">
        <v>7019</v>
      </c>
      <c r="B6919">
        <v>5</v>
      </c>
      <c r="C6919" t="s">
        <v>73</v>
      </c>
      <c r="D6919" t="s">
        <v>90</v>
      </c>
      <c r="E6919" t="s">
        <v>82</v>
      </c>
      <c r="F6919" t="s">
        <v>38</v>
      </c>
      <c r="G6919">
        <v>3</v>
      </c>
      <c r="H6919">
        <v>2014</v>
      </c>
      <c r="I6919" t="s">
        <v>52</v>
      </c>
      <c r="J6919">
        <v>2.1266703739860202</v>
      </c>
      <c r="K6919">
        <v>1.56</v>
      </c>
      <c r="L6919">
        <v>2.69</v>
      </c>
      <c r="M6919">
        <v>1797</v>
      </c>
      <c r="N6919">
        <v>9.5517181645550107</v>
      </c>
      <c r="O6919">
        <v>2.35898924810536</v>
      </c>
    </row>
    <row r="6920" spans="1:15" x14ac:dyDescent="0.25">
      <c r="A6920" s="20" t="s">
        <v>7020</v>
      </c>
      <c r="B6920">
        <v>5</v>
      </c>
      <c r="C6920" t="s">
        <v>73</v>
      </c>
      <c r="D6920" t="s">
        <v>90</v>
      </c>
      <c r="E6920" t="s">
        <v>82</v>
      </c>
      <c r="F6920" t="s">
        <v>38</v>
      </c>
      <c r="G6920">
        <v>3</v>
      </c>
      <c r="H6920">
        <v>2014</v>
      </c>
      <c r="I6920" t="s">
        <v>53</v>
      </c>
      <c r="J6920">
        <v>1.20982329413199</v>
      </c>
      <c r="K6920">
        <v>0.85</v>
      </c>
      <c r="L6920">
        <v>1.57</v>
      </c>
      <c r="M6920">
        <v>7376</v>
      </c>
      <c r="N6920">
        <v>9.9453191747278193</v>
      </c>
      <c r="O6920">
        <v>1.16436608208156</v>
      </c>
    </row>
    <row r="6921" spans="1:15" x14ac:dyDescent="0.25">
      <c r="A6921" s="20" t="s">
        <v>7021</v>
      </c>
      <c r="B6921">
        <v>5</v>
      </c>
      <c r="C6921" t="s">
        <v>73</v>
      </c>
      <c r="D6921" t="s">
        <v>90</v>
      </c>
      <c r="E6921" t="s">
        <v>82</v>
      </c>
      <c r="F6921" t="s">
        <v>38</v>
      </c>
      <c r="G6921">
        <v>3</v>
      </c>
      <c r="H6921">
        <v>2014</v>
      </c>
      <c r="I6921" t="s">
        <v>54</v>
      </c>
      <c r="J6921">
        <v>0.67786073139876502</v>
      </c>
      <c r="K6921">
        <v>-0.34</v>
      </c>
      <c r="L6921">
        <v>1.69</v>
      </c>
      <c r="M6921">
        <v>493</v>
      </c>
      <c r="N6921">
        <v>10.519826315505</v>
      </c>
      <c r="O6921">
        <v>4.5037734911104499</v>
      </c>
    </row>
    <row r="6922" spans="1:15" x14ac:dyDescent="0.25">
      <c r="A6922" s="20" t="s">
        <v>7022</v>
      </c>
      <c r="B6922">
        <v>5</v>
      </c>
      <c r="C6922" t="s">
        <v>73</v>
      </c>
      <c r="D6922" t="s">
        <v>90</v>
      </c>
      <c r="E6922" t="s">
        <v>82</v>
      </c>
      <c r="F6922" t="s">
        <v>38</v>
      </c>
      <c r="G6922">
        <v>3</v>
      </c>
      <c r="H6922">
        <v>2014</v>
      </c>
      <c r="I6922" t="s">
        <v>55</v>
      </c>
      <c r="J6922">
        <v>2.2857277469506099</v>
      </c>
      <c r="K6922">
        <v>1.88</v>
      </c>
      <c r="L6922">
        <v>2.69</v>
      </c>
      <c r="M6922">
        <v>3606</v>
      </c>
      <c r="N6922">
        <v>9.9348568417103493</v>
      </c>
      <c r="O6922">
        <v>1.6652795114811301</v>
      </c>
    </row>
    <row r="6923" spans="1:15" x14ac:dyDescent="0.25">
      <c r="A6923" s="20" t="s">
        <v>7023</v>
      </c>
      <c r="B6923">
        <v>5</v>
      </c>
      <c r="C6923" t="s">
        <v>73</v>
      </c>
      <c r="D6923" t="s">
        <v>90</v>
      </c>
      <c r="E6923" t="s">
        <v>82</v>
      </c>
      <c r="F6923" t="s">
        <v>38</v>
      </c>
      <c r="G6923">
        <v>3</v>
      </c>
      <c r="H6923">
        <v>2014</v>
      </c>
      <c r="I6923" t="s">
        <v>56</v>
      </c>
      <c r="J6923">
        <v>0.25662783294389702</v>
      </c>
      <c r="K6923">
        <v>-0.41</v>
      </c>
      <c r="L6923">
        <v>0.93</v>
      </c>
      <c r="M6923">
        <v>2734</v>
      </c>
      <c r="N6923">
        <v>10.3231293555533</v>
      </c>
      <c r="O6923">
        <v>1.9124969220777399</v>
      </c>
    </row>
    <row r="6924" spans="1:15" x14ac:dyDescent="0.25">
      <c r="A6924" s="20" t="s">
        <v>7024</v>
      </c>
      <c r="B6924">
        <v>5</v>
      </c>
      <c r="C6924" t="s">
        <v>73</v>
      </c>
      <c r="D6924" t="s">
        <v>90</v>
      </c>
      <c r="E6924" t="s">
        <v>82</v>
      </c>
      <c r="F6924" t="s">
        <v>38</v>
      </c>
      <c r="G6924">
        <v>3</v>
      </c>
      <c r="H6924">
        <v>2014</v>
      </c>
      <c r="I6924" t="s">
        <v>57</v>
      </c>
      <c r="J6924">
        <v>2.6518145601585901</v>
      </c>
      <c r="K6924">
        <v>2.13</v>
      </c>
      <c r="L6924">
        <v>3.17</v>
      </c>
      <c r="M6924">
        <v>2794</v>
      </c>
      <c r="N6924">
        <v>10.195177833515199</v>
      </c>
      <c r="O6924">
        <v>1.8918504347032901</v>
      </c>
    </row>
    <row r="6925" spans="1:15" x14ac:dyDescent="0.25">
      <c r="A6925" s="20" t="s">
        <v>7025</v>
      </c>
      <c r="B6925">
        <v>5</v>
      </c>
      <c r="C6925" t="s">
        <v>73</v>
      </c>
      <c r="D6925" t="s">
        <v>90</v>
      </c>
      <c r="E6925" t="s">
        <v>82</v>
      </c>
      <c r="F6925" t="s">
        <v>38</v>
      </c>
      <c r="G6925">
        <v>3</v>
      </c>
      <c r="H6925">
        <v>2014</v>
      </c>
      <c r="I6925" t="s">
        <v>58</v>
      </c>
      <c r="J6925">
        <v>2.8510711260715702</v>
      </c>
      <c r="K6925">
        <v>2.59</v>
      </c>
      <c r="L6925">
        <v>3.12</v>
      </c>
      <c r="M6925">
        <v>12136</v>
      </c>
      <c r="N6925">
        <v>10.2291602427246</v>
      </c>
      <c r="O6925">
        <v>0.90774155266449696</v>
      </c>
    </row>
    <row r="6926" spans="1:15" x14ac:dyDescent="0.25">
      <c r="A6926" s="20" t="s">
        <v>7026</v>
      </c>
      <c r="B6926">
        <v>5</v>
      </c>
      <c r="C6926" t="s">
        <v>73</v>
      </c>
      <c r="D6926" t="s">
        <v>90</v>
      </c>
      <c r="E6926" t="s">
        <v>82</v>
      </c>
      <c r="F6926" t="s">
        <v>38</v>
      </c>
      <c r="G6926">
        <v>3</v>
      </c>
      <c r="H6926">
        <v>2014</v>
      </c>
      <c r="I6926" t="s">
        <v>59</v>
      </c>
      <c r="J6926">
        <v>2.81156027297251</v>
      </c>
      <c r="K6926">
        <v>1.95</v>
      </c>
      <c r="L6926">
        <v>3.67</v>
      </c>
      <c r="M6926">
        <v>1014</v>
      </c>
      <c r="N6926">
        <v>9.89912622733641</v>
      </c>
      <c r="O6926">
        <v>3.1403714651066399</v>
      </c>
    </row>
    <row r="6927" spans="1:15" x14ac:dyDescent="0.25">
      <c r="A6927" s="20" t="s">
        <v>7027</v>
      </c>
      <c r="B6927">
        <v>5</v>
      </c>
      <c r="C6927" t="s">
        <v>73</v>
      </c>
      <c r="D6927" t="s">
        <v>90</v>
      </c>
      <c r="E6927" t="s">
        <v>82</v>
      </c>
      <c r="F6927" t="s">
        <v>38</v>
      </c>
      <c r="G6927">
        <v>3</v>
      </c>
      <c r="H6927">
        <v>2014</v>
      </c>
      <c r="I6927" t="s">
        <v>60</v>
      </c>
      <c r="J6927">
        <v>2.6301877756917098</v>
      </c>
      <c r="K6927">
        <v>2.2999999999999998</v>
      </c>
      <c r="L6927">
        <v>2.96</v>
      </c>
      <c r="M6927">
        <v>7241</v>
      </c>
      <c r="N6927">
        <v>11.4088372746453</v>
      </c>
      <c r="O6927">
        <v>1.1751700814531001</v>
      </c>
    </row>
    <row r="6928" spans="1:15" x14ac:dyDescent="0.25">
      <c r="A6928" s="20" t="s">
        <v>7028</v>
      </c>
      <c r="B6928">
        <v>5</v>
      </c>
      <c r="C6928" t="s">
        <v>73</v>
      </c>
      <c r="D6928" t="s">
        <v>90</v>
      </c>
      <c r="E6928" t="s">
        <v>82</v>
      </c>
      <c r="F6928" t="s">
        <v>38</v>
      </c>
      <c r="G6928">
        <v>3</v>
      </c>
      <c r="H6928">
        <v>2014</v>
      </c>
      <c r="I6928" t="s">
        <v>61</v>
      </c>
      <c r="J6928">
        <v>0.75754826533124797</v>
      </c>
      <c r="K6928">
        <v>-0.31</v>
      </c>
      <c r="L6928">
        <v>1.83</v>
      </c>
      <c r="M6928">
        <v>447</v>
      </c>
      <c r="N6928">
        <v>9.7875564357188907</v>
      </c>
      <c r="O6928">
        <v>4.7298376984040198</v>
      </c>
    </row>
    <row r="6929" spans="1:15" x14ac:dyDescent="0.25">
      <c r="A6929" s="20" t="s">
        <v>7029</v>
      </c>
      <c r="B6929">
        <v>5</v>
      </c>
      <c r="C6929" t="s">
        <v>73</v>
      </c>
      <c r="D6929" t="s">
        <v>90</v>
      </c>
      <c r="E6929" t="s">
        <v>82</v>
      </c>
      <c r="F6929" t="s">
        <v>38</v>
      </c>
      <c r="G6929">
        <v>3</v>
      </c>
      <c r="H6929">
        <v>2014</v>
      </c>
      <c r="I6929" t="s">
        <v>43</v>
      </c>
      <c r="J6929">
        <v>2.1927397075765098</v>
      </c>
      <c r="K6929">
        <v>1.82</v>
      </c>
      <c r="L6929">
        <v>2.57</v>
      </c>
      <c r="M6929">
        <v>7428</v>
      </c>
      <c r="N6929">
        <v>11.3190495891554</v>
      </c>
      <c r="O6929">
        <v>1.1602833293707699</v>
      </c>
    </row>
    <row r="6930" spans="1:15" x14ac:dyDescent="0.25">
      <c r="A6930" s="20" t="s">
        <v>7030</v>
      </c>
      <c r="B6930">
        <v>5</v>
      </c>
      <c r="C6930" t="s">
        <v>73</v>
      </c>
      <c r="D6930" t="s">
        <v>90</v>
      </c>
      <c r="E6930" t="s">
        <v>82</v>
      </c>
      <c r="F6930" t="s">
        <v>38</v>
      </c>
      <c r="G6930">
        <v>3</v>
      </c>
      <c r="H6930">
        <v>2014</v>
      </c>
      <c r="I6930" t="s">
        <v>62</v>
      </c>
      <c r="J6930">
        <v>1.49096709143988</v>
      </c>
      <c r="K6930">
        <v>0.84</v>
      </c>
      <c r="L6930">
        <v>2.14</v>
      </c>
      <c r="M6930">
        <v>2409</v>
      </c>
      <c r="N6930">
        <v>11.820350678167401</v>
      </c>
      <c r="O6930">
        <v>2.0374248554268202</v>
      </c>
    </row>
    <row r="6931" spans="1:15" x14ac:dyDescent="0.25">
      <c r="A6931" s="20" t="s">
        <v>7031</v>
      </c>
      <c r="B6931">
        <v>5</v>
      </c>
      <c r="C6931" t="s">
        <v>73</v>
      </c>
      <c r="D6931" t="s">
        <v>90</v>
      </c>
      <c r="E6931" t="s">
        <v>82</v>
      </c>
      <c r="F6931" t="s">
        <v>38</v>
      </c>
      <c r="G6931">
        <v>3</v>
      </c>
      <c r="H6931">
        <v>2014</v>
      </c>
      <c r="I6931" t="s">
        <v>75</v>
      </c>
      <c r="J6931">
        <v>2.11</v>
      </c>
      <c r="K6931">
        <v>2.02</v>
      </c>
      <c r="L6931">
        <v>2.2000000000000002</v>
      </c>
      <c r="M6931">
        <v>12.9330806499809</v>
      </c>
      <c r="N6931">
        <v>10.8266823610223</v>
      </c>
      <c r="O6931">
        <v>-99</v>
      </c>
    </row>
    <row r="6932" spans="1:15" x14ac:dyDescent="0.25">
      <c r="A6932" s="20" t="s">
        <v>7032</v>
      </c>
      <c r="B6932">
        <v>5</v>
      </c>
      <c r="C6932" t="s">
        <v>73</v>
      </c>
      <c r="D6932" t="s">
        <v>90</v>
      </c>
      <c r="E6932" t="s">
        <v>82</v>
      </c>
      <c r="F6932" t="s">
        <v>38</v>
      </c>
      <c r="G6932">
        <v>3</v>
      </c>
      <c r="H6932">
        <v>2014</v>
      </c>
      <c r="I6932" t="s">
        <v>45</v>
      </c>
      <c r="J6932">
        <v>1.72176585792801</v>
      </c>
      <c r="K6932">
        <v>1.39</v>
      </c>
      <c r="L6932">
        <v>2.0499999999999998</v>
      </c>
      <c r="M6932">
        <v>5350</v>
      </c>
      <c r="N6932">
        <v>10.2897140832081</v>
      </c>
      <c r="O6932">
        <v>1.3671718540493301</v>
      </c>
    </row>
    <row r="6933" spans="1:15" x14ac:dyDescent="0.25">
      <c r="A6933" s="20" t="s">
        <v>7033</v>
      </c>
      <c r="B6933">
        <v>5</v>
      </c>
      <c r="C6933" t="s">
        <v>73</v>
      </c>
      <c r="D6933" t="s">
        <v>90</v>
      </c>
      <c r="E6933" t="s">
        <v>82</v>
      </c>
      <c r="F6933" t="s">
        <v>38</v>
      </c>
      <c r="G6933">
        <v>3</v>
      </c>
      <c r="H6933">
        <v>2014</v>
      </c>
      <c r="I6933" t="s">
        <v>46</v>
      </c>
      <c r="J6933">
        <v>2.4635073790622202</v>
      </c>
      <c r="K6933">
        <v>2.0499999999999998</v>
      </c>
      <c r="L6933">
        <v>2.88</v>
      </c>
      <c r="M6933">
        <v>4688</v>
      </c>
      <c r="N6933">
        <v>11.5450659645745</v>
      </c>
      <c r="O6933">
        <v>1.4605155945924599</v>
      </c>
    </row>
    <row r="6934" spans="1:15" x14ac:dyDescent="0.25">
      <c r="A6934" s="20" t="s">
        <v>7034</v>
      </c>
      <c r="B6934">
        <v>5</v>
      </c>
      <c r="C6934" t="s">
        <v>73</v>
      </c>
      <c r="D6934" t="s">
        <v>90</v>
      </c>
      <c r="E6934" t="s">
        <v>82</v>
      </c>
      <c r="F6934" t="s">
        <v>38</v>
      </c>
      <c r="G6934">
        <v>3</v>
      </c>
      <c r="H6934">
        <v>2014</v>
      </c>
      <c r="I6934" t="s">
        <v>47</v>
      </c>
      <c r="J6934">
        <v>1.8146959877240301</v>
      </c>
      <c r="K6934">
        <v>1.52</v>
      </c>
      <c r="L6934">
        <v>2.11</v>
      </c>
      <c r="M6934">
        <v>12532</v>
      </c>
      <c r="N6934">
        <v>12.4127314047622</v>
      </c>
      <c r="O6934">
        <v>0.89328451766080597</v>
      </c>
    </row>
    <row r="6935" spans="1:15" x14ac:dyDescent="0.25">
      <c r="A6935" s="20" t="s">
        <v>7035</v>
      </c>
      <c r="B6935">
        <v>5</v>
      </c>
      <c r="C6935" t="s">
        <v>73</v>
      </c>
      <c r="D6935" t="s">
        <v>90</v>
      </c>
      <c r="E6935" t="s">
        <v>82</v>
      </c>
      <c r="F6935" t="s">
        <v>38</v>
      </c>
      <c r="G6935">
        <v>3</v>
      </c>
      <c r="H6935">
        <v>2014</v>
      </c>
      <c r="I6935" t="s">
        <v>48</v>
      </c>
      <c r="J6935">
        <v>1.53884838178398</v>
      </c>
      <c r="K6935">
        <v>1.1399999999999999</v>
      </c>
      <c r="L6935">
        <v>1.94</v>
      </c>
      <c r="M6935">
        <v>5501</v>
      </c>
      <c r="N6935">
        <v>10.738519165309</v>
      </c>
      <c r="O6935">
        <v>1.34827715984648</v>
      </c>
    </row>
    <row r="6936" spans="1:15" x14ac:dyDescent="0.25">
      <c r="A6936" s="20" t="s">
        <v>7036</v>
      </c>
      <c r="B6936">
        <v>5</v>
      </c>
      <c r="C6936" t="s">
        <v>73</v>
      </c>
      <c r="D6936" t="s">
        <v>90</v>
      </c>
      <c r="E6936" t="s">
        <v>82</v>
      </c>
      <c r="F6936" t="s">
        <v>38</v>
      </c>
      <c r="G6936">
        <v>3</v>
      </c>
      <c r="H6936">
        <v>2014</v>
      </c>
      <c r="I6936" t="s">
        <v>49</v>
      </c>
      <c r="J6936">
        <v>2.3348236045740398</v>
      </c>
      <c r="K6936">
        <v>1.82</v>
      </c>
      <c r="L6936">
        <v>2.85</v>
      </c>
      <c r="M6936">
        <v>3950</v>
      </c>
      <c r="N6936">
        <v>12.8954718384275</v>
      </c>
      <c r="O6936">
        <v>1.59111456835146</v>
      </c>
    </row>
    <row r="6937" spans="1:15" x14ac:dyDescent="0.25">
      <c r="A6937" s="20" t="s">
        <v>7037</v>
      </c>
      <c r="B6937">
        <v>5</v>
      </c>
      <c r="C6937" t="s">
        <v>73</v>
      </c>
      <c r="D6937" t="s">
        <v>90</v>
      </c>
      <c r="E6937" t="s">
        <v>82</v>
      </c>
      <c r="F6937" t="s">
        <v>38</v>
      </c>
      <c r="G6937">
        <v>3</v>
      </c>
      <c r="H6937">
        <v>2014</v>
      </c>
      <c r="I6937" t="s">
        <v>50</v>
      </c>
      <c r="J6937">
        <v>0.80530277048353605</v>
      </c>
      <c r="K6937">
        <v>0.35</v>
      </c>
      <c r="L6937">
        <v>1.26</v>
      </c>
      <c r="M6937">
        <v>4856</v>
      </c>
      <c r="N6937">
        <v>10.791151068636699</v>
      </c>
      <c r="O6937">
        <v>1.4350289448257301</v>
      </c>
    </row>
    <row r="6938" spans="1:15" x14ac:dyDescent="0.25">
      <c r="A6938" s="20" t="s">
        <v>7038</v>
      </c>
      <c r="B6938">
        <v>5</v>
      </c>
      <c r="C6938" t="s">
        <v>73</v>
      </c>
      <c r="D6938" t="s">
        <v>90</v>
      </c>
      <c r="E6938" t="s">
        <v>82</v>
      </c>
      <c r="F6938" t="s">
        <v>38</v>
      </c>
      <c r="G6938">
        <v>3</v>
      </c>
      <c r="H6938">
        <v>2014</v>
      </c>
      <c r="I6938" t="s">
        <v>51</v>
      </c>
      <c r="J6938">
        <v>2.09421594651818</v>
      </c>
      <c r="K6938">
        <v>1.65</v>
      </c>
      <c r="L6938">
        <v>2.5299999999999998</v>
      </c>
      <c r="M6938">
        <v>4497</v>
      </c>
      <c r="N6938">
        <v>11.4401112163984</v>
      </c>
      <c r="O6938">
        <v>1.4912091375849701</v>
      </c>
    </row>
    <row r="6939" spans="1:15" x14ac:dyDescent="0.25">
      <c r="A6939" s="20" t="s">
        <v>7039</v>
      </c>
      <c r="B6939">
        <v>5</v>
      </c>
      <c r="C6939" t="s">
        <v>73</v>
      </c>
      <c r="D6939" t="s">
        <v>90</v>
      </c>
      <c r="E6939" t="s">
        <v>83</v>
      </c>
      <c r="F6939" t="s">
        <v>42</v>
      </c>
      <c r="G6939">
        <v>4</v>
      </c>
      <c r="H6939">
        <v>2014</v>
      </c>
      <c r="I6939" t="s">
        <v>34</v>
      </c>
      <c r="J6939">
        <v>1.2144058612901101</v>
      </c>
      <c r="K6939">
        <v>0.9</v>
      </c>
      <c r="L6939">
        <v>1.53</v>
      </c>
      <c r="M6939">
        <v>7640</v>
      </c>
      <c r="N6939">
        <v>10.8572154165404</v>
      </c>
      <c r="O6939">
        <v>1.14407190489069</v>
      </c>
    </row>
    <row r="6940" spans="1:15" x14ac:dyDescent="0.25">
      <c r="A6940" s="20" t="s">
        <v>7040</v>
      </c>
      <c r="B6940">
        <v>5</v>
      </c>
      <c r="C6940" t="s">
        <v>73</v>
      </c>
      <c r="D6940" t="s">
        <v>90</v>
      </c>
      <c r="E6940" t="s">
        <v>83</v>
      </c>
      <c r="F6940" t="s">
        <v>42</v>
      </c>
      <c r="G6940">
        <v>4</v>
      </c>
      <c r="H6940">
        <v>2014</v>
      </c>
      <c r="I6940" t="s">
        <v>52</v>
      </c>
      <c r="J6940">
        <v>1.2814483517014601</v>
      </c>
      <c r="K6940">
        <v>0.13</v>
      </c>
      <c r="L6940">
        <v>2.44</v>
      </c>
      <c r="M6940">
        <v>313</v>
      </c>
      <c r="N6940">
        <v>9.5517181645550107</v>
      </c>
      <c r="O6940">
        <v>5.6523341894422199</v>
      </c>
    </row>
    <row r="6941" spans="1:15" x14ac:dyDescent="0.25">
      <c r="A6941" s="20" t="s">
        <v>7041</v>
      </c>
      <c r="B6941">
        <v>5</v>
      </c>
      <c r="C6941" t="s">
        <v>73</v>
      </c>
      <c r="D6941" t="s">
        <v>90</v>
      </c>
      <c r="E6941" t="s">
        <v>83</v>
      </c>
      <c r="F6941" t="s">
        <v>42</v>
      </c>
      <c r="G6941">
        <v>4</v>
      </c>
      <c r="H6941">
        <v>2014</v>
      </c>
      <c r="I6941" t="s">
        <v>53</v>
      </c>
      <c r="J6941">
        <v>-2.1961778337887601E-2</v>
      </c>
      <c r="K6941">
        <v>-0.86</v>
      </c>
      <c r="L6941">
        <v>0.82</v>
      </c>
      <c r="M6941">
        <v>546</v>
      </c>
      <c r="N6941">
        <v>9.9453191747278193</v>
      </c>
      <c r="O6941">
        <v>4.2796049251091297</v>
      </c>
    </row>
    <row r="6942" spans="1:15" x14ac:dyDescent="0.25">
      <c r="A6942" s="20" t="s">
        <v>7042</v>
      </c>
      <c r="B6942">
        <v>5</v>
      </c>
      <c r="C6942" t="s">
        <v>73</v>
      </c>
      <c r="D6942" t="s">
        <v>90</v>
      </c>
      <c r="E6942" t="s">
        <v>83</v>
      </c>
      <c r="F6942" t="s">
        <v>42</v>
      </c>
      <c r="G6942">
        <v>4</v>
      </c>
      <c r="H6942">
        <v>2014</v>
      </c>
      <c r="I6942" t="s">
        <v>54</v>
      </c>
      <c r="J6942">
        <v>1.96009865531514</v>
      </c>
      <c r="K6942">
        <v>-0.41</v>
      </c>
      <c r="L6942">
        <v>4.33</v>
      </c>
      <c r="M6942">
        <v>96</v>
      </c>
      <c r="N6942">
        <v>10.519826315505</v>
      </c>
      <c r="O6942">
        <v>10.2062072615966</v>
      </c>
    </row>
    <row r="6943" spans="1:15" x14ac:dyDescent="0.25">
      <c r="A6943" s="20" t="s">
        <v>7043</v>
      </c>
      <c r="B6943">
        <v>5</v>
      </c>
      <c r="C6943" t="s">
        <v>73</v>
      </c>
      <c r="D6943" t="s">
        <v>90</v>
      </c>
      <c r="E6943" t="s">
        <v>83</v>
      </c>
      <c r="F6943" t="s">
        <v>42</v>
      </c>
      <c r="G6943">
        <v>4</v>
      </c>
      <c r="H6943">
        <v>2014</v>
      </c>
      <c r="I6943" t="s">
        <v>55</v>
      </c>
      <c r="J6943">
        <v>1.05179798661061</v>
      </c>
      <c r="K6943">
        <v>0.32</v>
      </c>
      <c r="L6943">
        <v>1.79</v>
      </c>
      <c r="M6943">
        <v>793</v>
      </c>
      <c r="N6943">
        <v>9.9348568417103493</v>
      </c>
      <c r="O6943">
        <v>3.5511041211421701</v>
      </c>
    </row>
    <row r="6944" spans="1:15" x14ac:dyDescent="0.25">
      <c r="A6944" s="20" t="s">
        <v>7044</v>
      </c>
      <c r="B6944">
        <v>5</v>
      </c>
      <c r="C6944" t="s">
        <v>73</v>
      </c>
      <c r="D6944" t="s">
        <v>90</v>
      </c>
      <c r="E6944" t="s">
        <v>83</v>
      </c>
      <c r="F6944" t="s">
        <v>42</v>
      </c>
      <c r="G6944">
        <v>4</v>
      </c>
      <c r="H6944">
        <v>2014</v>
      </c>
      <c r="I6944" t="s">
        <v>56</v>
      </c>
      <c r="J6944">
        <v>-0.99192777562718804</v>
      </c>
      <c r="K6944">
        <v>-2.4500000000000002</v>
      </c>
      <c r="L6944">
        <v>0.47</v>
      </c>
      <c r="M6944">
        <v>165</v>
      </c>
      <c r="N6944">
        <v>10.3231293555533</v>
      </c>
      <c r="O6944">
        <v>7.7849894416152301</v>
      </c>
    </row>
    <row r="6945" spans="1:15" x14ac:dyDescent="0.25">
      <c r="A6945" s="20" t="s">
        <v>7045</v>
      </c>
      <c r="B6945">
        <v>5</v>
      </c>
      <c r="C6945" t="s">
        <v>73</v>
      </c>
      <c r="D6945" t="s">
        <v>90</v>
      </c>
      <c r="E6945" t="s">
        <v>83</v>
      </c>
      <c r="F6945" t="s">
        <v>42</v>
      </c>
      <c r="G6945">
        <v>4</v>
      </c>
      <c r="H6945">
        <v>2014</v>
      </c>
      <c r="I6945" t="s">
        <v>57</v>
      </c>
      <c r="J6945">
        <v>0.60859970053192602</v>
      </c>
      <c r="K6945">
        <v>-0.76</v>
      </c>
      <c r="L6945">
        <v>1.98</v>
      </c>
      <c r="M6945">
        <v>222</v>
      </c>
      <c r="N6945">
        <v>10.195177833515199</v>
      </c>
      <c r="O6945">
        <v>6.7115605521402397</v>
      </c>
    </row>
    <row r="6946" spans="1:15" x14ac:dyDescent="0.25">
      <c r="A6946" s="20" t="s">
        <v>7046</v>
      </c>
      <c r="B6946">
        <v>5</v>
      </c>
      <c r="C6946" t="s">
        <v>73</v>
      </c>
      <c r="D6946" t="s">
        <v>90</v>
      </c>
      <c r="E6946" t="s">
        <v>83</v>
      </c>
      <c r="F6946" t="s">
        <v>42</v>
      </c>
      <c r="G6946">
        <v>4</v>
      </c>
      <c r="H6946">
        <v>2014</v>
      </c>
      <c r="I6946" t="s">
        <v>58</v>
      </c>
      <c r="J6946">
        <v>0.86419714493648303</v>
      </c>
      <c r="K6946">
        <v>0.35</v>
      </c>
      <c r="L6946">
        <v>1.38</v>
      </c>
      <c r="M6946">
        <v>1751</v>
      </c>
      <c r="N6946">
        <v>10.2291602427246</v>
      </c>
      <c r="O6946">
        <v>2.3897745234617598</v>
      </c>
    </row>
    <row r="6947" spans="1:15" x14ac:dyDescent="0.25">
      <c r="A6947" s="20" t="s">
        <v>7047</v>
      </c>
      <c r="B6947">
        <v>5</v>
      </c>
      <c r="C6947" t="s">
        <v>73</v>
      </c>
      <c r="D6947" t="s">
        <v>90</v>
      </c>
      <c r="E6947" t="s">
        <v>83</v>
      </c>
      <c r="F6947" t="s">
        <v>42</v>
      </c>
      <c r="G6947">
        <v>4</v>
      </c>
      <c r="H6947">
        <v>2014</v>
      </c>
      <c r="I6947" t="s">
        <v>59</v>
      </c>
      <c r="J6947">
        <v>4.7427661175862896</v>
      </c>
      <c r="K6947">
        <v>2.71</v>
      </c>
      <c r="L6947">
        <v>6.77</v>
      </c>
      <c r="M6947">
        <v>180</v>
      </c>
      <c r="N6947">
        <v>9.89912622733641</v>
      </c>
      <c r="O6947">
        <v>7.4535599249992996</v>
      </c>
    </row>
    <row r="6948" spans="1:15" x14ac:dyDescent="0.25">
      <c r="A6948" s="20" t="s">
        <v>7048</v>
      </c>
      <c r="B6948">
        <v>5</v>
      </c>
      <c r="C6948" t="s">
        <v>73</v>
      </c>
      <c r="D6948" t="s">
        <v>90</v>
      </c>
      <c r="E6948" t="s">
        <v>83</v>
      </c>
      <c r="F6948" t="s">
        <v>42</v>
      </c>
      <c r="G6948">
        <v>4</v>
      </c>
      <c r="H6948">
        <v>2014</v>
      </c>
      <c r="I6948" t="s">
        <v>60</v>
      </c>
      <c r="J6948">
        <v>0.62125187054606801</v>
      </c>
      <c r="K6948">
        <v>0.3</v>
      </c>
      <c r="L6948">
        <v>0.94</v>
      </c>
      <c r="M6948">
        <v>5877</v>
      </c>
      <c r="N6948">
        <v>11.4088372746453</v>
      </c>
      <c r="O6948">
        <v>1.3044341336580501</v>
      </c>
    </row>
    <row r="6949" spans="1:15" x14ac:dyDescent="0.25">
      <c r="A6949" s="20" t="s">
        <v>7049</v>
      </c>
      <c r="B6949">
        <v>5</v>
      </c>
      <c r="C6949" t="s">
        <v>73</v>
      </c>
      <c r="D6949" t="s">
        <v>90</v>
      </c>
      <c r="E6949" t="s">
        <v>83</v>
      </c>
      <c r="F6949" t="s">
        <v>42</v>
      </c>
      <c r="G6949">
        <v>4</v>
      </c>
      <c r="H6949">
        <v>2014</v>
      </c>
      <c r="I6949" t="s">
        <v>61</v>
      </c>
      <c r="J6949">
        <v>-1.8131536155302299</v>
      </c>
      <c r="K6949">
        <v>-4.59</v>
      </c>
      <c r="L6949">
        <v>0.97</v>
      </c>
      <c r="M6949">
        <v>30</v>
      </c>
      <c r="N6949">
        <v>9.7875564357188907</v>
      </c>
      <c r="O6949">
        <v>18.257418583505501</v>
      </c>
    </row>
    <row r="6950" spans="1:15" x14ac:dyDescent="0.25">
      <c r="A6950" s="20" t="s">
        <v>7050</v>
      </c>
      <c r="B6950">
        <v>5</v>
      </c>
      <c r="C6950" t="s">
        <v>73</v>
      </c>
      <c r="D6950" t="s">
        <v>90</v>
      </c>
      <c r="E6950" t="s">
        <v>83</v>
      </c>
      <c r="F6950" t="s">
        <v>42</v>
      </c>
      <c r="G6950">
        <v>4</v>
      </c>
      <c r="H6950">
        <v>2014</v>
      </c>
      <c r="I6950" t="s">
        <v>43</v>
      </c>
      <c r="J6950">
        <v>0.79422349541394899</v>
      </c>
      <c r="K6950">
        <v>-0.14000000000000001</v>
      </c>
      <c r="L6950">
        <v>1.73</v>
      </c>
      <c r="M6950">
        <v>587</v>
      </c>
      <c r="N6950">
        <v>11.3190495891554</v>
      </c>
      <c r="O6950">
        <v>4.12744171706498</v>
      </c>
    </row>
    <row r="6951" spans="1:15" x14ac:dyDescent="0.25">
      <c r="A6951" s="20" t="s">
        <v>7051</v>
      </c>
      <c r="B6951">
        <v>5</v>
      </c>
      <c r="C6951" t="s">
        <v>73</v>
      </c>
      <c r="D6951" t="s">
        <v>90</v>
      </c>
      <c r="E6951" t="s">
        <v>83</v>
      </c>
      <c r="F6951" t="s">
        <v>42</v>
      </c>
      <c r="G6951">
        <v>4</v>
      </c>
      <c r="H6951">
        <v>2014</v>
      </c>
      <c r="I6951" t="s">
        <v>62</v>
      </c>
      <c r="J6951">
        <v>-2.4301026060426301</v>
      </c>
      <c r="K6951">
        <v>-3.75</v>
      </c>
      <c r="L6951">
        <v>-1.1100000000000001</v>
      </c>
      <c r="M6951">
        <v>196</v>
      </c>
      <c r="N6951">
        <v>11.820350678167401</v>
      </c>
      <c r="O6951">
        <v>7.1428571428571397</v>
      </c>
    </row>
    <row r="6952" spans="1:15" x14ac:dyDescent="0.25">
      <c r="A6952" s="20" t="s">
        <v>7052</v>
      </c>
      <c r="B6952">
        <v>5</v>
      </c>
      <c r="C6952" t="s">
        <v>73</v>
      </c>
      <c r="D6952" t="s">
        <v>90</v>
      </c>
      <c r="E6952" t="s">
        <v>83</v>
      </c>
      <c r="F6952" t="s">
        <v>42</v>
      </c>
      <c r="G6952">
        <v>4</v>
      </c>
      <c r="H6952">
        <v>2014</v>
      </c>
      <c r="I6952" t="s">
        <v>75</v>
      </c>
      <c r="J6952">
        <v>0.56000000000000005</v>
      </c>
      <c r="K6952">
        <v>0.44</v>
      </c>
      <c r="L6952">
        <v>0.67</v>
      </c>
      <c r="M6952">
        <v>11.3824110855846</v>
      </c>
      <c r="N6952">
        <v>10.8266823610223</v>
      </c>
      <c r="O6952">
        <v>-99</v>
      </c>
    </row>
    <row r="6953" spans="1:15" x14ac:dyDescent="0.25">
      <c r="A6953" s="20" t="s">
        <v>7053</v>
      </c>
      <c r="B6953">
        <v>5</v>
      </c>
      <c r="C6953" t="s">
        <v>73</v>
      </c>
      <c r="D6953" t="s">
        <v>90</v>
      </c>
      <c r="E6953" t="s">
        <v>83</v>
      </c>
      <c r="F6953" t="s">
        <v>42</v>
      </c>
      <c r="G6953">
        <v>4</v>
      </c>
      <c r="H6953">
        <v>2014</v>
      </c>
      <c r="I6953" t="s">
        <v>45</v>
      </c>
      <c r="J6953">
        <v>-4.4627282847857302E-2</v>
      </c>
      <c r="K6953">
        <v>-0.54</v>
      </c>
      <c r="L6953">
        <v>0.45</v>
      </c>
      <c r="M6953">
        <v>1594</v>
      </c>
      <c r="N6953">
        <v>10.2897140832081</v>
      </c>
      <c r="O6953">
        <v>2.5047007249281199</v>
      </c>
    </row>
    <row r="6954" spans="1:15" x14ac:dyDescent="0.25">
      <c r="A6954" s="20" t="s">
        <v>7054</v>
      </c>
      <c r="B6954">
        <v>5</v>
      </c>
      <c r="C6954" t="s">
        <v>73</v>
      </c>
      <c r="D6954" t="s">
        <v>90</v>
      </c>
      <c r="E6954" t="s">
        <v>83</v>
      </c>
      <c r="F6954" t="s">
        <v>42</v>
      </c>
      <c r="G6954">
        <v>4</v>
      </c>
      <c r="H6954">
        <v>2014</v>
      </c>
      <c r="I6954" t="s">
        <v>46</v>
      </c>
      <c r="J6954">
        <v>1.36484878250994</v>
      </c>
      <c r="K6954">
        <v>0.92</v>
      </c>
      <c r="L6954">
        <v>1.81</v>
      </c>
      <c r="M6954">
        <v>3482</v>
      </c>
      <c r="N6954">
        <v>11.5450659645745</v>
      </c>
      <c r="O6954">
        <v>1.69467185432877</v>
      </c>
    </row>
    <row r="6955" spans="1:15" x14ac:dyDescent="0.25">
      <c r="A6955" s="20" t="s">
        <v>7055</v>
      </c>
      <c r="B6955">
        <v>5</v>
      </c>
      <c r="C6955" t="s">
        <v>73</v>
      </c>
      <c r="D6955" t="s">
        <v>90</v>
      </c>
      <c r="E6955" t="s">
        <v>83</v>
      </c>
      <c r="F6955" t="s">
        <v>42</v>
      </c>
      <c r="G6955">
        <v>4</v>
      </c>
      <c r="H6955">
        <v>2014</v>
      </c>
      <c r="I6955" t="s">
        <v>47</v>
      </c>
      <c r="J6955">
        <v>-1.49691501186399</v>
      </c>
      <c r="K6955">
        <v>-1.75</v>
      </c>
      <c r="L6955">
        <v>-1.25</v>
      </c>
      <c r="M6955">
        <v>15837</v>
      </c>
      <c r="N6955">
        <v>12.4127314047622</v>
      </c>
      <c r="O6955">
        <v>0.79462741007568705</v>
      </c>
    </row>
    <row r="6956" spans="1:15" x14ac:dyDescent="0.25">
      <c r="A6956" s="20" t="s">
        <v>7056</v>
      </c>
      <c r="B6956">
        <v>5</v>
      </c>
      <c r="C6956" t="s">
        <v>73</v>
      </c>
      <c r="D6956" t="s">
        <v>90</v>
      </c>
      <c r="E6956" t="s">
        <v>83</v>
      </c>
      <c r="F6956" t="s">
        <v>42</v>
      </c>
      <c r="G6956">
        <v>4</v>
      </c>
      <c r="H6956">
        <v>2014</v>
      </c>
      <c r="I6956" t="s">
        <v>48</v>
      </c>
      <c r="J6956">
        <v>-1.3220159476148401</v>
      </c>
      <c r="K6956">
        <v>-2.0299999999999998</v>
      </c>
      <c r="L6956">
        <v>-0.62</v>
      </c>
      <c r="M6956">
        <v>710</v>
      </c>
      <c r="N6956">
        <v>10.738519165309</v>
      </c>
      <c r="O6956">
        <v>3.7529331252040099</v>
      </c>
    </row>
    <row r="6957" spans="1:15" x14ac:dyDescent="0.25">
      <c r="A6957" s="20" t="s">
        <v>7057</v>
      </c>
      <c r="B6957">
        <v>5</v>
      </c>
      <c r="C6957" t="s">
        <v>73</v>
      </c>
      <c r="D6957" t="s">
        <v>90</v>
      </c>
      <c r="E6957" t="s">
        <v>83</v>
      </c>
      <c r="F6957" t="s">
        <v>42</v>
      </c>
      <c r="G6957">
        <v>4</v>
      </c>
      <c r="H6957">
        <v>2014</v>
      </c>
      <c r="I6957" t="s">
        <v>49</v>
      </c>
      <c r="J6957">
        <v>-0.433261625195977</v>
      </c>
      <c r="K6957">
        <v>-1.03</v>
      </c>
      <c r="L6957">
        <v>0.17</v>
      </c>
      <c r="M6957">
        <v>1842</v>
      </c>
      <c r="N6957">
        <v>12.8954718384275</v>
      </c>
      <c r="O6957">
        <v>2.3299960623099798</v>
      </c>
    </row>
    <row r="6958" spans="1:15" x14ac:dyDescent="0.25">
      <c r="A6958" s="20" t="s">
        <v>7058</v>
      </c>
      <c r="B6958">
        <v>5</v>
      </c>
      <c r="C6958" t="s">
        <v>73</v>
      </c>
      <c r="D6958" t="s">
        <v>90</v>
      </c>
      <c r="E6958" t="s">
        <v>83</v>
      </c>
      <c r="F6958" t="s">
        <v>42</v>
      </c>
      <c r="G6958">
        <v>4</v>
      </c>
      <c r="H6958">
        <v>2014</v>
      </c>
      <c r="I6958" t="s">
        <v>50</v>
      </c>
      <c r="J6958">
        <v>-1.19918923597538</v>
      </c>
      <c r="K6958">
        <v>-2.16</v>
      </c>
      <c r="L6958">
        <v>-0.24</v>
      </c>
      <c r="M6958">
        <v>397</v>
      </c>
      <c r="N6958">
        <v>10.791151068636699</v>
      </c>
      <c r="O6958">
        <v>5.0188561322849603</v>
      </c>
    </row>
    <row r="6959" spans="1:15" x14ac:dyDescent="0.25">
      <c r="A6959" s="20" t="s">
        <v>7059</v>
      </c>
      <c r="B6959">
        <v>5</v>
      </c>
      <c r="C6959" t="s">
        <v>73</v>
      </c>
      <c r="D6959" t="s">
        <v>90</v>
      </c>
      <c r="E6959" t="s">
        <v>83</v>
      </c>
      <c r="F6959" t="s">
        <v>42</v>
      </c>
      <c r="G6959">
        <v>4</v>
      </c>
      <c r="H6959">
        <v>2014</v>
      </c>
      <c r="I6959" t="s">
        <v>51</v>
      </c>
      <c r="J6959">
        <v>0.91218598201377399</v>
      </c>
      <c r="K6959">
        <v>0.08</v>
      </c>
      <c r="L6959">
        <v>1.75</v>
      </c>
      <c r="M6959">
        <v>799</v>
      </c>
      <c r="N6959">
        <v>11.4401112163984</v>
      </c>
      <c r="O6959">
        <v>3.53774568838613</v>
      </c>
    </row>
    <row r="6960" spans="1:15" x14ac:dyDescent="0.25">
      <c r="A6960" s="20" t="s">
        <v>7060</v>
      </c>
      <c r="B6960">
        <v>5</v>
      </c>
      <c r="C6960" t="s">
        <v>73</v>
      </c>
      <c r="D6960" t="s">
        <v>90</v>
      </c>
      <c r="E6960" t="s">
        <v>81</v>
      </c>
      <c r="F6960" t="s">
        <v>35</v>
      </c>
      <c r="G6960">
        <v>5</v>
      </c>
      <c r="H6960">
        <v>2014</v>
      </c>
      <c r="I6960" t="s">
        <v>34</v>
      </c>
      <c r="J6960">
        <v>-2.28642050244521</v>
      </c>
      <c r="K6960">
        <v>-2.5499999999999998</v>
      </c>
      <c r="L6960">
        <v>-2.02</v>
      </c>
      <c r="M6960">
        <v>7992</v>
      </c>
      <c r="N6960">
        <v>10.8572154165404</v>
      </c>
      <c r="O6960">
        <v>1.11859342535671</v>
      </c>
    </row>
    <row r="6961" spans="1:15" x14ac:dyDescent="0.25">
      <c r="A6961" s="20" t="s">
        <v>7061</v>
      </c>
      <c r="B6961">
        <v>5</v>
      </c>
      <c r="C6961" t="s">
        <v>73</v>
      </c>
      <c r="D6961" t="s">
        <v>90</v>
      </c>
      <c r="E6961" t="s">
        <v>81</v>
      </c>
      <c r="F6961" t="s">
        <v>35</v>
      </c>
      <c r="G6961">
        <v>5</v>
      </c>
      <c r="H6961">
        <v>2014</v>
      </c>
      <c r="I6961" t="s">
        <v>52</v>
      </c>
      <c r="J6961">
        <v>-1.9203406681513</v>
      </c>
      <c r="K6961">
        <v>-2.8</v>
      </c>
      <c r="L6961">
        <v>-1.04</v>
      </c>
      <c r="M6961">
        <v>300</v>
      </c>
      <c r="N6961">
        <v>9.5517181645550107</v>
      </c>
      <c r="O6961">
        <v>5.77350269189626</v>
      </c>
    </row>
    <row r="6962" spans="1:15" x14ac:dyDescent="0.25">
      <c r="A6962" s="20" t="s">
        <v>7062</v>
      </c>
      <c r="B6962">
        <v>5</v>
      </c>
      <c r="C6962" t="s">
        <v>73</v>
      </c>
      <c r="D6962" t="s">
        <v>90</v>
      </c>
      <c r="E6962" t="s">
        <v>81</v>
      </c>
      <c r="F6962" t="s">
        <v>35</v>
      </c>
      <c r="G6962">
        <v>5</v>
      </c>
      <c r="H6962">
        <v>2014</v>
      </c>
      <c r="I6962" t="s">
        <v>53</v>
      </c>
      <c r="J6962">
        <v>-2.8314167147849898</v>
      </c>
      <c r="K6962">
        <v>-3.74</v>
      </c>
      <c r="L6962">
        <v>-1.93</v>
      </c>
      <c r="M6962">
        <v>273</v>
      </c>
      <c r="N6962">
        <v>9.9453191747278193</v>
      </c>
      <c r="O6962">
        <v>6.0522753266880196</v>
      </c>
    </row>
    <row r="6963" spans="1:15" x14ac:dyDescent="0.25">
      <c r="A6963" s="20" t="s">
        <v>7063</v>
      </c>
      <c r="B6963">
        <v>5</v>
      </c>
      <c r="C6963" t="s">
        <v>73</v>
      </c>
      <c r="D6963" t="s">
        <v>90</v>
      </c>
      <c r="E6963" t="s">
        <v>81</v>
      </c>
      <c r="F6963" t="s">
        <v>35</v>
      </c>
      <c r="G6963">
        <v>5</v>
      </c>
      <c r="H6963">
        <v>2014</v>
      </c>
      <c r="I6963" t="s">
        <v>54</v>
      </c>
      <c r="J6963">
        <v>-2.00650446730209</v>
      </c>
      <c r="K6963">
        <v>-3.75</v>
      </c>
      <c r="L6963">
        <v>-0.26</v>
      </c>
      <c r="M6963">
        <v>94</v>
      </c>
      <c r="N6963">
        <v>10.519826315505</v>
      </c>
      <c r="O6963">
        <v>10.3142124625879</v>
      </c>
    </row>
    <row r="6964" spans="1:15" x14ac:dyDescent="0.25">
      <c r="A6964" s="20" t="s">
        <v>7064</v>
      </c>
      <c r="B6964">
        <v>5</v>
      </c>
      <c r="C6964" t="s">
        <v>73</v>
      </c>
      <c r="D6964" t="s">
        <v>90</v>
      </c>
      <c r="E6964" t="s">
        <v>81</v>
      </c>
      <c r="F6964" t="s">
        <v>35</v>
      </c>
      <c r="G6964">
        <v>5</v>
      </c>
      <c r="H6964">
        <v>2014</v>
      </c>
      <c r="I6964" t="s">
        <v>55</v>
      </c>
      <c r="J6964">
        <v>-1.5398026289201601</v>
      </c>
      <c r="K6964">
        <v>-2.15</v>
      </c>
      <c r="L6964">
        <v>-0.92</v>
      </c>
      <c r="M6964">
        <v>759</v>
      </c>
      <c r="N6964">
        <v>9.9348568417103493</v>
      </c>
      <c r="O6964">
        <v>3.6297700432031399</v>
      </c>
    </row>
    <row r="6965" spans="1:15" x14ac:dyDescent="0.25">
      <c r="A6965" s="20" t="s">
        <v>7065</v>
      </c>
      <c r="B6965">
        <v>5</v>
      </c>
      <c r="C6965" t="s">
        <v>73</v>
      </c>
      <c r="D6965" t="s">
        <v>90</v>
      </c>
      <c r="E6965" t="s">
        <v>81</v>
      </c>
      <c r="F6965" t="s">
        <v>35</v>
      </c>
      <c r="G6965">
        <v>5</v>
      </c>
      <c r="H6965">
        <v>2014</v>
      </c>
      <c r="I6965" t="s">
        <v>56</v>
      </c>
      <c r="J6965">
        <v>-3.1899946091738598</v>
      </c>
      <c r="K6965">
        <v>-5.07</v>
      </c>
      <c r="L6965">
        <v>-1.31</v>
      </c>
      <c r="M6965">
        <v>60</v>
      </c>
      <c r="N6965">
        <v>10.3231293555533</v>
      </c>
      <c r="O6965">
        <v>12.9099444873581</v>
      </c>
    </row>
    <row r="6966" spans="1:15" x14ac:dyDescent="0.25">
      <c r="A6966" s="20" t="s">
        <v>7066</v>
      </c>
      <c r="B6966">
        <v>5</v>
      </c>
      <c r="C6966" t="s">
        <v>73</v>
      </c>
      <c r="D6966" t="s">
        <v>90</v>
      </c>
      <c r="E6966" t="s">
        <v>81</v>
      </c>
      <c r="F6966" t="s">
        <v>35</v>
      </c>
      <c r="G6966">
        <v>5</v>
      </c>
      <c r="H6966">
        <v>2014</v>
      </c>
      <c r="I6966" t="s">
        <v>57</v>
      </c>
      <c r="J6966">
        <v>-1.5994924785701301</v>
      </c>
      <c r="K6966">
        <v>-2.64</v>
      </c>
      <c r="L6966">
        <v>-0.56000000000000005</v>
      </c>
      <c r="M6966">
        <v>278</v>
      </c>
      <c r="N6966">
        <v>10.195177833515199</v>
      </c>
      <c r="O6966">
        <v>5.99760143904067</v>
      </c>
    </row>
    <row r="6967" spans="1:15" x14ac:dyDescent="0.25">
      <c r="A6967" s="20" t="s">
        <v>7067</v>
      </c>
      <c r="B6967">
        <v>5</v>
      </c>
      <c r="C6967" t="s">
        <v>73</v>
      </c>
      <c r="D6967" t="s">
        <v>90</v>
      </c>
      <c r="E6967" t="s">
        <v>81</v>
      </c>
      <c r="F6967" t="s">
        <v>35</v>
      </c>
      <c r="G6967">
        <v>5</v>
      </c>
      <c r="H6967">
        <v>2014</v>
      </c>
      <c r="I6967" t="s">
        <v>58</v>
      </c>
      <c r="J6967">
        <v>-2.2965621117141302</v>
      </c>
      <c r="K6967">
        <v>-2.69</v>
      </c>
      <c r="L6967">
        <v>-1.9</v>
      </c>
      <c r="M6967">
        <v>1843</v>
      </c>
      <c r="N6967">
        <v>10.2291602427246</v>
      </c>
      <c r="O6967">
        <v>2.3293638560679</v>
      </c>
    </row>
    <row r="6968" spans="1:15" x14ac:dyDescent="0.25">
      <c r="A6968" s="20" t="s">
        <v>7068</v>
      </c>
      <c r="B6968">
        <v>5</v>
      </c>
      <c r="C6968" t="s">
        <v>73</v>
      </c>
      <c r="D6968" t="s">
        <v>90</v>
      </c>
      <c r="E6968" t="s">
        <v>81</v>
      </c>
      <c r="F6968" t="s">
        <v>35</v>
      </c>
      <c r="G6968">
        <v>5</v>
      </c>
      <c r="H6968">
        <v>2014</v>
      </c>
      <c r="I6968" t="s">
        <v>59</v>
      </c>
      <c r="J6968">
        <v>0.36522964971373301</v>
      </c>
      <c r="K6968">
        <v>-2</v>
      </c>
      <c r="L6968">
        <v>2.73</v>
      </c>
      <c r="M6968">
        <v>79</v>
      </c>
      <c r="N6968">
        <v>9.89912622733641</v>
      </c>
      <c r="O6968">
        <v>11.250879009260199</v>
      </c>
    </row>
    <row r="6969" spans="1:15" x14ac:dyDescent="0.25">
      <c r="A6969" s="20" t="s">
        <v>7069</v>
      </c>
      <c r="B6969">
        <v>5</v>
      </c>
      <c r="C6969" t="s">
        <v>73</v>
      </c>
      <c r="D6969" t="s">
        <v>90</v>
      </c>
      <c r="E6969" t="s">
        <v>81</v>
      </c>
      <c r="F6969" t="s">
        <v>35</v>
      </c>
      <c r="G6969">
        <v>5</v>
      </c>
      <c r="H6969">
        <v>2014</v>
      </c>
      <c r="I6969" t="s">
        <v>60</v>
      </c>
      <c r="J6969">
        <v>-3.6762919281345101</v>
      </c>
      <c r="K6969">
        <v>-3.92</v>
      </c>
      <c r="L6969">
        <v>-3.43</v>
      </c>
      <c r="M6969">
        <v>6217</v>
      </c>
      <c r="N6969">
        <v>11.4088372746453</v>
      </c>
      <c r="O6969">
        <v>1.2682637116179201</v>
      </c>
    </row>
    <row r="6970" spans="1:15" x14ac:dyDescent="0.25">
      <c r="A6970" s="20" t="s">
        <v>7070</v>
      </c>
      <c r="B6970">
        <v>5</v>
      </c>
      <c r="C6970" t="s">
        <v>73</v>
      </c>
      <c r="D6970" t="s">
        <v>90</v>
      </c>
      <c r="E6970" t="s">
        <v>81</v>
      </c>
      <c r="F6970" t="s">
        <v>35</v>
      </c>
      <c r="G6970">
        <v>5</v>
      </c>
      <c r="H6970">
        <v>2014</v>
      </c>
      <c r="I6970" t="s">
        <v>61</v>
      </c>
      <c r="J6970">
        <v>-2.0398192696847199</v>
      </c>
      <c r="K6970">
        <v>-4.6500000000000004</v>
      </c>
      <c r="L6970">
        <v>0.56999999999999995</v>
      </c>
      <c r="M6970">
        <v>42</v>
      </c>
      <c r="N6970">
        <v>9.7875564357188907</v>
      </c>
      <c r="O6970">
        <v>15.430334996209201</v>
      </c>
    </row>
    <row r="6971" spans="1:15" x14ac:dyDescent="0.25">
      <c r="A6971" s="20" t="s">
        <v>7071</v>
      </c>
      <c r="B6971">
        <v>5</v>
      </c>
      <c r="C6971" t="s">
        <v>73</v>
      </c>
      <c r="D6971" t="s">
        <v>90</v>
      </c>
      <c r="E6971" t="s">
        <v>81</v>
      </c>
      <c r="F6971" t="s">
        <v>35</v>
      </c>
      <c r="G6971">
        <v>5</v>
      </c>
      <c r="H6971">
        <v>2014</v>
      </c>
      <c r="I6971" t="s">
        <v>43</v>
      </c>
      <c r="J6971">
        <v>-1.5183093900823601</v>
      </c>
      <c r="K6971">
        <v>-2.25</v>
      </c>
      <c r="L6971">
        <v>-0.78</v>
      </c>
      <c r="M6971">
        <v>721</v>
      </c>
      <c r="N6971">
        <v>11.3190495891554</v>
      </c>
      <c r="O6971">
        <v>3.7241946136192898</v>
      </c>
    </row>
    <row r="6972" spans="1:15" x14ac:dyDescent="0.25">
      <c r="A6972" s="20" t="s">
        <v>7072</v>
      </c>
      <c r="B6972">
        <v>5</v>
      </c>
      <c r="C6972" t="s">
        <v>73</v>
      </c>
      <c r="D6972" t="s">
        <v>90</v>
      </c>
      <c r="E6972" t="s">
        <v>81</v>
      </c>
      <c r="F6972" t="s">
        <v>35</v>
      </c>
      <c r="G6972">
        <v>5</v>
      </c>
      <c r="H6972">
        <v>2014</v>
      </c>
      <c r="I6972" t="s">
        <v>62</v>
      </c>
      <c r="J6972">
        <v>-3.2341746842103198</v>
      </c>
      <c r="K6972">
        <v>-4.83</v>
      </c>
      <c r="L6972">
        <v>-1.64</v>
      </c>
      <c r="M6972">
        <v>120</v>
      </c>
      <c r="N6972">
        <v>11.820350678167401</v>
      </c>
      <c r="O6972">
        <v>9.1287092917527701</v>
      </c>
    </row>
    <row r="6973" spans="1:15" x14ac:dyDescent="0.25">
      <c r="A6973" s="20" t="s">
        <v>7073</v>
      </c>
      <c r="B6973">
        <v>5</v>
      </c>
      <c r="C6973" t="s">
        <v>73</v>
      </c>
      <c r="D6973" t="s">
        <v>90</v>
      </c>
      <c r="E6973" t="s">
        <v>81</v>
      </c>
      <c r="F6973" t="s">
        <v>35</v>
      </c>
      <c r="G6973">
        <v>5</v>
      </c>
      <c r="H6973">
        <v>2014</v>
      </c>
      <c r="I6973" t="s">
        <v>75</v>
      </c>
      <c r="J6973">
        <v>-2.31</v>
      </c>
      <c r="K6973">
        <v>-2.42</v>
      </c>
      <c r="L6973">
        <v>-2.21</v>
      </c>
      <c r="M6973">
        <v>8.5125331309079808</v>
      </c>
      <c r="N6973">
        <v>10.8266823610223</v>
      </c>
      <c r="O6973">
        <v>-99</v>
      </c>
    </row>
    <row r="6974" spans="1:15" x14ac:dyDescent="0.25">
      <c r="A6974" s="20" t="s">
        <v>7074</v>
      </c>
      <c r="B6974">
        <v>5</v>
      </c>
      <c r="C6974" t="s">
        <v>73</v>
      </c>
      <c r="D6974" t="s">
        <v>90</v>
      </c>
      <c r="E6974" t="s">
        <v>81</v>
      </c>
      <c r="F6974" t="s">
        <v>35</v>
      </c>
      <c r="G6974">
        <v>5</v>
      </c>
      <c r="H6974">
        <v>2014</v>
      </c>
      <c r="I6974" t="s">
        <v>45</v>
      </c>
      <c r="J6974">
        <v>-3.5585108524126698</v>
      </c>
      <c r="K6974">
        <v>-3.88</v>
      </c>
      <c r="L6974">
        <v>-3.24</v>
      </c>
      <c r="M6974">
        <v>2021</v>
      </c>
      <c r="N6974">
        <v>10.2897140832081</v>
      </c>
      <c r="O6974">
        <v>2.2244202665006498</v>
      </c>
    </row>
    <row r="6975" spans="1:15" x14ac:dyDescent="0.25">
      <c r="A6975" s="20" t="s">
        <v>7075</v>
      </c>
      <c r="B6975">
        <v>5</v>
      </c>
      <c r="C6975" t="s">
        <v>73</v>
      </c>
      <c r="D6975" t="s">
        <v>90</v>
      </c>
      <c r="E6975" t="s">
        <v>81</v>
      </c>
      <c r="F6975" t="s">
        <v>35</v>
      </c>
      <c r="G6975">
        <v>5</v>
      </c>
      <c r="H6975">
        <v>2014</v>
      </c>
      <c r="I6975" t="s">
        <v>46</v>
      </c>
      <c r="J6975">
        <v>-1.4797420411871101</v>
      </c>
      <c r="K6975">
        <v>-1.89</v>
      </c>
      <c r="L6975">
        <v>-1.07</v>
      </c>
      <c r="M6975">
        <v>2942</v>
      </c>
      <c r="N6975">
        <v>11.5450659645745</v>
      </c>
      <c r="O6975">
        <v>1.84365079841205</v>
      </c>
    </row>
    <row r="6976" spans="1:15" x14ac:dyDescent="0.25">
      <c r="A6976" s="20" t="s">
        <v>7076</v>
      </c>
      <c r="B6976">
        <v>5</v>
      </c>
      <c r="C6976" t="s">
        <v>73</v>
      </c>
      <c r="D6976" t="s">
        <v>90</v>
      </c>
      <c r="E6976" t="s">
        <v>81</v>
      </c>
      <c r="F6976" t="s">
        <v>35</v>
      </c>
      <c r="G6976">
        <v>5</v>
      </c>
      <c r="H6976">
        <v>2014</v>
      </c>
      <c r="I6976" t="s">
        <v>47</v>
      </c>
      <c r="J6976">
        <v>-3.1364931201919699</v>
      </c>
      <c r="K6976">
        <v>-3.41</v>
      </c>
      <c r="L6976">
        <v>-2.86</v>
      </c>
      <c r="M6976">
        <v>9133</v>
      </c>
      <c r="N6976">
        <v>12.4127314047622</v>
      </c>
      <c r="O6976">
        <v>1.04638925449138</v>
      </c>
    </row>
    <row r="6977" spans="1:15" x14ac:dyDescent="0.25">
      <c r="A6977" s="20" t="s">
        <v>7077</v>
      </c>
      <c r="B6977">
        <v>5</v>
      </c>
      <c r="C6977" t="s">
        <v>73</v>
      </c>
      <c r="D6977" t="s">
        <v>90</v>
      </c>
      <c r="E6977" t="s">
        <v>81</v>
      </c>
      <c r="F6977" t="s">
        <v>35</v>
      </c>
      <c r="G6977">
        <v>5</v>
      </c>
      <c r="H6977">
        <v>2014</v>
      </c>
      <c r="I6977" t="s">
        <v>48</v>
      </c>
      <c r="J6977">
        <v>-2.62134708373405</v>
      </c>
      <c r="K6977">
        <v>-3.47</v>
      </c>
      <c r="L6977">
        <v>-1.77</v>
      </c>
      <c r="M6977">
        <v>388</v>
      </c>
      <c r="N6977">
        <v>10.738519165309</v>
      </c>
      <c r="O6977">
        <v>5.0767308256680996</v>
      </c>
    </row>
    <row r="6978" spans="1:15" x14ac:dyDescent="0.25">
      <c r="A6978" s="20" t="s">
        <v>7078</v>
      </c>
      <c r="B6978">
        <v>5</v>
      </c>
      <c r="C6978" t="s">
        <v>73</v>
      </c>
      <c r="D6978" t="s">
        <v>90</v>
      </c>
      <c r="E6978" t="s">
        <v>81</v>
      </c>
      <c r="F6978" t="s">
        <v>35</v>
      </c>
      <c r="G6978">
        <v>5</v>
      </c>
      <c r="H6978">
        <v>2014</v>
      </c>
      <c r="I6978" t="s">
        <v>49</v>
      </c>
      <c r="J6978">
        <v>-3.0807786257214</v>
      </c>
      <c r="K6978">
        <v>-3.69</v>
      </c>
      <c r="L6978">
        <v>-2.4700000000000002</v>
      </c>
      <c r="M6978">
        <v>1278</v>
      </c>
      <c r="N6978">
        <v>12.8954718384275</v>
      </c>
      <c r="O6978">
        <v>2.7972711943222999</v>
      </c>
    </row>
    <row r="6979" spans="1:15" x14ac:dyDescent="0.25">
      <c r="A6979" s="20" t="s">
        <v>7079</v>
      </c>
      <c r="B6979">
        <v>5</v>
      </c>
      <c r="C6979" t="s">
        <v>73</v>
      </c>
      <c r="D6979" t="s">
        <v>90</v>
      </c>
      <c r="E6979" t="s">
        <v>81</v>
      </c>
      <c r="F6979" t="s">
        <v>35</v>
      </c>
      <c r="G6979">
        <v>5</v>
      </c>
      <c r="H6979">
        <v>2014</v>
      </c>
      <c r="I6979" t="s">
        <v>50</v>
      </c>
      <c r="J6979">
        <v>-3.1320631061442001</v>
      </c>
      <c r="K6979">
        <v>-4.05</v>
      </c>
      <c r="L6979">
        <v>-2.21</v>
      </c>
      <c r="M6979">
        <v>318</v>
      </c>
      <c r="N6979">
        <v>10.791151068636699</v>
      </c>
      <c r="O6979">
        <v>5.6077215409204397</v>
      </c>
    </row>
    <row r="6980" spans="1:15" x14ac:dyDescent="0.25">
      <c r="A6980" s="20" t="s">
        <v>7080</v>
      </c>
      <c r="B6980">
        <v>5</v>
      </c>
      <c r="C6980" t="s">
        <v>73</v>
      </c>
      <c r="D6980" t="s">
        <v>90</v>
      </c>
      <c r="E6980" t="s">
        <v>81</v>
      </c>
      <c r="F6980" t="s">
        <v>35</v>
      </c>
      <c r="G6980">
        <v>5</v>
      </c>
      <c r="H6980">
        <v>2014</v>
      </c>
      <c r="I6980" t="s">
        <v>51</v>
      </c>
      <c r="J6980">
        <v>-1.83929717428498</v>
      </c>
      <c r="K6980">
        <v>-2.57</v>
      </c>
      <c r="L6980">
        <v>-1.1000000000000001</v>
      </c>
      <c r="M6980">
        <v>724</v>
      </c>
      <c r="N6980">
        <v>11.4401112163984</v>
      </c>
      <c r="O6980">
        <v>3.7164707312358298</v>
      </c>
    </row>
    <row r="6981" spans="1:15" x14ac:dyDescent="0.25">
      <c r="A6981" s="20" t="s">
        <v>7081</v>
      </c>
      <c r="B6981">
        <v>5</v>
      </c>
      <c r="C6981" t="s">
        <v>73</v>
      </c>
      <c r="D6981" t="s">
        <v>91</v>
      </c>
      <c r="E6981" t="s">
        <v>79</v>
      </c>
      <c r="F6981" t="s">
        <v>38</v>
      </c>
      <c r="G6981">
        <v>3</v>
      </c>
      <c r="H6981">
        <v>2010</v>
      </c>
      <c r="I6981" t="s">
        <v>34</v>
      </c>
      <c r="J6981">
        <v>1.24</v>
      </c>
      <c r="K6981">
        <v>1.2</v>
      </c>
      <c r="L6981">
        <v>1.28</v>
      </c>
      <c r="M6981">
        <v>4364</v>
      </c>
      <c r="N6981">
        <v>10.731345276979299</v>
      </c>
      <c r="O6981">
        <v>1.5137621049416801</v>
      </c>
    </row>
    <row r="6982" spans="1:15" x14ac:dyDescent="0.25">
      <c r="A6982" s="20" t="s">
        <v>7082</v>
      </c>
      <c r="B6982">
        <v>5</v>
      </c>
      <c r="C6982" t="s">
        <v>73</v>
      </c>
      <c r="D6982" t="s">
        <v>91</v>
      </c>
      <c r="E6982" t="s">
        <v>79</v>
      </c>
      <c r="F6982" t="s">
        <v>38</v>
      </c>
      <c r="G6982">
        <v>3</v>
      </c>
      <c r="H6982">
        <v>2010</v>
      </c>
      <c r="I6982" t="s">
        <v>52</v>
      </c>
      <c r="J6982">
        <v>1.1399999999999999</v>
      </c>
      <c r="K6982">
        <v>1.08</v>
      </c>
      <c r="L6982">
        <v>1.2</v>
      </c>
      <c r="M6982">
        <v>1360</v>
      </c>
      <c r="N6982">
        <v>9.0289472625082805</v>
      </c>
      <c r="O6982">
        <v>2.7116307227331999</v>
      </c>
    </row>
    <row r="6983" spans="1:15" x14ac:dyDescent="0.25">
      <c r="A6983" s="20" t="s">
        <v>7083</v>
      </c>
      <c r="B6983">
        <v>5</v>
      </c>
      <c r="C6983" t="s">
        <v>73</v>
      </c>
      <c r="D6983" t="s">
        <v>91</v>
      </c>
      <c r="E6983" t="s">
        <v>79</v>
      </c>
      <c r="F6983" t="s">
        <v>38</v>
      </c>
      <c r="G6983">
        <v>3</v>
      </c>
      <c r="H6983">
        <v>2010</v>
      </c>
      <c r="I6983" t="s">
        <v>53</v>
      </c>
      <c r="J6983">
        <v>1.1200000000000001</v>
      </c>
      <c r="K6983">
        <v>1.08</v>
      </c>
      <c r="L6983">
        <v>1.1599999999999999</v>
      </c>
      <c r="M6983">
        <v>6674</v>
      </c>
      <c r="N6983">
        <v>9.7330278875855303</v>
      </c>
      <c r="O6983">
        <v>1.22407181693138</v>
      </c>
    </row>
    <row r="6984" spans="1:15" x14ac:dyDescent="0.25">
      <c r="A6984" s="20" t="s">
        <v>7084</v>
      </c>
      <c r="B6984">
        <v>5</v>
      </c>
      <c r="C6984" t="s">
        <v>73</v>
      </c>
      <c r="D6984" t="s">
        <v>91</v>
      </c>
      <c r="E6984" t="s">
        <v>79</v>
      </c>
      <c r="F6984" t="s">
        <v>38</v>
      </c>
      <c r="G6984">
        <v>3</v>
      </c>
      <c r="H6984">
        <v>2010</v>
      </c>
      <c r="I6984" t="s">
        <v>54</v>
      </c>
      <c r="J6984">
        <v>1.06</v>
      </c>
      <c r="K6984">
        <v>0.95</v>
      </c>
      <c r="L6984">
        <v>1.17</v>
      </c>
      <c r="M6984">
        <v>381</v>
      </c>
      <c r="N6984">
        <v>10.123782313429301</v>
      </c>
      <c r="O6984">
        <v>5.1231551957855999</v>
      </c>
    </row>
    <row r="6985" spans="1:15" x14ac:dyDescent="0.25">
      <c r="A6985" s="20" t="s">
        <v>7085</v>
      </c>
      <c r="B6985">
        <v>5</v>
      </c>
      <c r="C6985" t="s">
        <v>73</v>
      </c>
      <c r="D6985" t="s">
        <v>91</v>
      </c>
      <c r="E6985" t="s">
        <v>79</v>
      </c>
      <c r="F6985" t="s">
        <v>38</v>
      </c>
      <c r="G6985">
        <v>3</v>
      </c>
      <c r="H6985">
        <v>2010</v>
      </c>
      <c r="I6985" t="s">
        <v>55</v>
      </c>
      <c r="J6985">
        <v>1.26</v>
      </c>
      <c r="K6985">
        <v>1.21</v>
      </c>
      <c r="L6985">
        <v>1.31</v>
      </c>
      <c r="M6985">
        <v>3151</v>
      </c>
      <c r="N6985">
        <v>9.8079570291745508</v>
      </c>
      <c r="O6985">
        <v>1.7814588639398501</v>
      </c>
    </row>
    <row r="6986" spans="1:15" x14ac:dyDescent="0.25">
      <c r="A6986" s="20" t="s">
        <v>7086</v>
      </c>
      <c r="B6986">
        <v>5</v>
      </c>
      <c r="C6986" t="s">
        <v>73</v>
      </c>
      <c r="D6986" t="s">
        <v>91</v>
      </c>
      <c r="E6986" t="s">
        <v>79</v>
      </c>
      <c r="F6986" t="s">
        <v>38</v>
      </c>
      <c r="G6986">
        <v>3</v>
      </c>
      <c r="H6986">
        <v>2010</v>
      </c>
      <c r="I6986" t="s">
        <v>56</v>
      </c>
      <c r="J6986">
        <v>1.1100000000000001</v>
      </c>
      <c r="K6986">
        <v>1.04</v>
      </c>
      <c r="L6986">
        <v>1.18</v>
      </c>
      <c r="M6986">
        <v>2840</v>
      </c>
      <c r="N6986">
        <v>10.436618042065099</v>
      </c>
      <c r="O6986">
        <v>1.8764665626020001</v>
      </c>
    </row>
    <row r="6987" spans="1:15" x14ac:dyDescent="0.25">
      <c r="A6987" s="20" t="s">
        <v>7087</v>
      </c>
      <c r="B6987">
        <v>5</v>
      </c>
      <c r="C6987" t="s">
        <v>73</v>
      </c>
      <c r="D6987" t="s">
        <v>91</v>
      </c>
      <c r="E6987" t="s">
        <v>79</v>
      </c>
      <c r="F6987" t="s">
        <v>38</v>
      </c>
      <c r="G6987">
        <v>3</v>
      </c>
      <c r="H6987">
        <v>2010</v>
      </c>
      <c r="I6987" t="s">
        <v>57</v>
      </c>
      <c r="J6987">
        <v>1.22</v>
      </c>
      <c r="K6987">
        <v>1.1599999999999999</v>
      </c>
      <c r="L6987">
        <v>1.28</v>
      </c>
      <c r="M6987">
        <v>2356</v>
      </c>
      <c r="N6987">
        <v>10.3561652268369</v>
      </c>
      <c r="O6987">
        <v>2.0602141085758201</v>
      </c>
    </row>
    <row r="6988" spans="1:15" x14ac:dyDescent="0.25">
      <c r="A6988" s="20" t="s">
        <v>7088</v>
      </c>
      <c r="B6988">
        <v>5</v>
      </c>
      <c r="C6988" t="s">
        <v>73</v>
      </c>
      <c r="D6988" t="s">
        <v>91</v>
      </c>
      <c r="E6988" t="s">
        <v>79</v>
      </c>
      <c r="F6988" t="s">
        <v>38</v>
      </c>
      <c r="G6988">
        <v>3</v>
      </c>
      <c r="H6988">
        <v>2010</v>
      </c>
      <c r="I6988" t="s">
        <v>58</v>
      </c>
      <c r="J6988">
        <v>1.25</v>
      </c>
      <c r="K6988">
        <v>1.22</v>
      </c>
      <c r="L6988">
        <v>1.28</v>
      </c>
      <c r="M6988">
        <v>10731</v>
      </c>
      <c r="N6988">
        <v>10.252718835073299</v>
      </c>
      <c r="O6988">
        <v>0.96533911199926603</v>
      </c>
    </row>
    <row r="6989" spans="1:15" x14ac:dyDescent="0.25">
      <c r="A6989" s="20" t="s">
        <v>7089</v>
      </c>
      <c r="B6989">
        <v>5</v>
      </c>
      <c r="C6989" t="s">
        <v>73</v>
      </c>
      <c r="D6989" t="s">
        <v>91</v>
      </c>
      <c r="E6989" t="s">
        <v>79</v>
      </c>
      <c r="F6989" t="s">
        <v>38</v>
      </c>
      <c r="G6989">
        <v>3</v>
      </c>
      <c r="H6989">
        <v>2010</v>
      </c>
      <c r="I6989" t="s">
        <v>59</v>
      </c>
      <c r="J6989">
        <v>1.36</v>
      </c>
      <c r="K6989">
        <v>1.26</v>
      </c>
      <c r="L6989">
        <v>1.46</v>
      </c>
      <c r="M6989">
        <v>974</v>
      </c>
      <c r="N6989">
        <v>10.2523304228462</v>
      </c>
      <c r="O6989">
        <v>3.2042066805600098</v>
      </c>
    </row>
    <row r="6990" spans="1:15" x14ac:dyDescent="0.25">
      <c r="A6990" s="20" t="s">
        <v>7090</v>
      </c>
      <c r="B6990">
        <v>5</v>
      </c>
      <c r="C6990" t="s">
        <v>73</v>
      </c>
      <c r="D6990" t="s">
        <v>91</v>
      </c>
      <c r="E6990" t="s">
        <v>79</v>
      </c>
      <c r="F6990" t="s">
        <v>38</v>
      </c>
      <c r="G6990">
        <v>3</v>
      </c>
      <c r="H6990">
        <v>2010</v>
      </c>
      <c r="I6990" t="s">
        <v>60</v>
      </c>
      <c r="J6990">
        <v>1.18</v>
      </c>
      <c r="K6990">
        <v>1.1499999999999999</v>
      </c>
      <c r="L6990">
        <v>1.21</v>
      </c>
      <c r="M6990">
        <v>6491</v>
      </c>
      <c r="N6990">
        <v>11.2231511782682</v>
      </c>
      <c r="O6990">
        <v>1.24120694065995</v>
      </c>
    </row>
    <row r="6991" spans="1:15" x14ac:dyDescent="0.25">
      <c r="A6991" s="20" t="s">
        <v>7091</v>
      </c>
      <c r="B6991">
        <v>5</v>
      </c>
      <c r="C6991" t="s">
        <v>73</v>
      </c>
      <c r="D6991" t="s">
        <v>91</v>
      </c>
      <c r="E6991" t="s">
        <v>79</v>
      </c>
      <c r="F6991" t="s">
        <v>38</v>
      </c>
      <c r="G6991">
        <v>3</v>
      </c>
      <c r="H6991">
        <v>2010</v>
      </c>
      <c r="I6991" t="s">
        <v>61</v>
      </c>
      <c r="J6991">
        <v>1.05</v>
      </c>
      <c r="K6991">
        <v>0.94</v>
      </c>
      <c r="L6991">
        <v>1.1599999999999999</v>
      </c>
      <c r="M6991">
        <v>370</v>
      </c>
      <c r="N6991">
        <v>9.9106341144779702</v>
      </c>
      <c r="O6991">
        <v>5.1987524491003603</v>
      </c>
    </row>
    <row r="6992" spans="1:15" x14ac:dyDescent="0.25">
      <c r="A6992" s="20" t="s">
        <v>7092</v>
      </c>
      <c r="B6992">
        <v>5</v>
      </c>
      <c r="C6992" t="s">
        <v>73</v>
      </c>
      <c r="D6992" t="s">
        <v>91</v>
      </c>
      <c r="E6992" t="s">
        <v>79</v>
      </c>
      <c r="F6992" t="s">
        <v>38</v>
      </c>
      <c r="G6992">
        <v>3</v>
      </c>
      <c r="H6992">
        <v>2010</v>
      </c>
      <c r="I6992" t="s">
        <v>43</v>
      </c>
      <c r="J6992">
        <v>1.1200000000000001</v>
      </c>
      <c r="K6992">
        <v>1.0900000000000001</v>
      </c>
      <c r="L6992">
        <v>1.1499999999999999</v>
      </c>
      <c r="M6992">
        <v>6877</v>
      </c>
      <c r="N6992">
        <v>11.2293584944565</v>
      </c>
      <c r="O6992">
        <v>1.2058699917939799</v>
      </c>
    </row>
    <row r="6993" spans="1:15" x14ac:dyDescent="0.25">
      <c r="A6993" s="20" t="s">
        <v>7093</v>
      </c>
      <c r="B6993">
        <v>5</v>
      </c>
      <c r="C6993" t="s">
        <v>73</v>
      </c>
      <c r="D6993" t="s">
        <v>91</v>
      </c>
      <c r="E6993" t="s">
        <v>79</v>
      </c>
      <c r="F6993" t="s">
        <v>38</v>
      </c>
      <c r="G6993">
        <v>3</v>
      </c>
      <c r="H6993">
        <v>2010</v>
      </c>
      <c r="I6993" t="s">
        <v>62</v>
      </c>
      <c r="J6993">
        <v>1.05</v>
      </c>
      <c r="K6993">
        <v>1</v>
      </c>
      <c r="L6993">
        <v>1.1000000000000001</v>
      </c>
      <c r="M6993">
        <v>2128</v>
      </c>
      <c r="N6993">
        <v>11.9691339233474</v>
      </c>
      <c r="O6993">
        <v>2.1677749238102999</v>
      </c>
    </row>
    <row r="6994" spans="1:15" x14ac:dyDescent="0.25">
      <c r="A6994" s="20" t="s">
        <v>7094</v>
      </c>
      <c r="B6994">
        <v>5</v>
      </c>
      <c r="C6994" t="s">
        <v>73</v>
      </c>
      <c r="D6994" t="s">
        <v>91</v>
      </c>
      <c r="E6994" t="s">
        <v>79</v>
      </c>
      <c r="F6994" t="s">
        <v>38</v>
      </c>
      <c r="G6994">
        <v>3</v>
      </c>
      <c r="H6994">
        <v>2010</v>
      </c>
      <c r="I6994" t="s">
        <v>75</v>
      </c>
      <c r="J6994">
        <v>1.17</v>
      </c>
      <c r="K6994">
        <v>1.2</v>
      </c>
      <c r="L6994">
        <v>1.2</v>
      </c>
      <c r="M6994">
        <v>12.597939192878099</v>
      </c>
      <c r="N6994">
        <v>10.781093014319399</v>
      </c>
      <c r="O6994">
        <v>-99</v>
      </c>
    </row>
    <row r="6995" spans="1:15" x14ac:dyDescent="0.25">
      <c r="A6995" s="20" t="s">
        <v>7095</v>
      </c>
      <c r="B6995">
        <v>5</v>
      </c>
      <c r="C6995" t="s">
        <v>73</v>
      </c>
      <c r="D6995" t="s">
        <v>91</v>
      </c>
      <c r="E6995" t="s">
        <v>79</v>
      </c>
      <c r="F6995" t="s">
        <v>38</v>
      </c>
      <c r="G6995">
        <v>3</v>
      </c>
      <c r="H6995">
        <v>2010</v>
      </c>
      <c r="I6995" t="s">
        <v>45</v>
      </c>
      <c r="J6995">
        <v>1.17</v>
      </c>
      <c r="K6995">
        <v>1.1399999999999999</v>
      </c>
      <c r="L6995">
        <v>1.2</v>
      </c>
      <c r="M6995">
        <v>4717</v>
      </c>
      <c r="N6995">
        <v>10.2549134039237</v>
      </c>
      <c r="O6995">
        <v>1.45601906582088</v>
      </c>
    </row>
    <row r="6996" spans="1:15" x14ac:dyDescent="0.25">
      <c r="A6996" s="20" t="s">
        <v>7096</v>
      </c>
      <c r="B6996">
        <v>5</v>
      </c>
      <c r="C6996" t="s">
        <v>73</v>
      </c>
      <c r="D6996" t="s">
        <v>91</v>
      </c>
      <c r="E6996" t="s">
        <v>79</v>
      </c>
      <c r="F6996" t="s">
        <v>38</v>
      </c>
      <c r="G6996">
        <v>3</v>
      </c>
      <c r="H6996">
        <v>2010</v>
      </c>
      <c r="I6996" t="s">
        <v>46</v>
      </c>
      <c r="J6996">
        <v>1.25</v>
      </c>
      <c r="K6996">
        <v>1.21</v>
      </c>
      <c r="L6996">
        <v>1.29</v>
      </c>
      <c r="M6996">
        <v>4508</v>
      </c>
      <c r="N6996">
        <v>11.713925374277601</v>
      </c>
      <c r="O6996">
        <v>1.4893886718362499</v>
      </c>
    </row>
    <row r="6997" spans="1:15" x14ac:dyDescent="0.25">
      <c r="A6997" s="20" t="s">
        <v>7097</v>
      </c>
      <c r="B6997">
        <v>5</v>
      </c>
      <c r="C6997" t="s">
        <v>73</v>
      </c>
      <c r="D6997" t="s">
        <v>91</v>
      </c>
      <c r="E6997" t="s">
        <v>79</v>
      </c>
      <c r="F6997" t="s">
        <v>38</v>
      </c>
      <c r="G6997">
        <v>3</v>
      </c>
      <c r="H6997">
        <v>2010</v>
      </c>
      <c r="I6997" t="s">
        <v>47</v>
      </c>
      <c r="J6997">
        <v>1.08</v>
      </c>
      <c r="K6997">
        <v>1.06</v>
      </c>
      <c r="L6997">
        <v>1.1000000000000001</v>
      </c>
      <c r="M6997">
        <v>11924</v>
      </c>
      <c r="N6997">
        <v>12.731333525039901</v>
      </c>
      <c r="O6997">
        <v>0.91577549109149303</v>
      </c>
    </row>
    <row r="6998" spans="1:15" x14ac:dyDescent="0.25">
      <c r="A6998" s="20" t="s">
        <v>7098</v>
      </c>
      <c r="B6998">
        <v>5</v>
      </c>
      <c r="C6998" t="s">
        <v>73</v>
      </c>
      <c r="D6998" t="s">
        <v>91</v>
      </c>
      <c r="E6998" t="s">
        <v>79</v>
      </c>
      <c r="F6998" t="s">
        <v>38</v>
      </c>
      <c r="G6998">
        <v>3</v>
      </c>
      <c r="H6998">
        <v>2010</v>
      </c>
      <c r="I6998" t="s">
        <v>48</v>
      </c>
      <c r="J6998">
        <v>1.07</v>
      </c>
      <c r="K6998">
        <v>1.03</v>
      </c>
      <c r="L6998">
        <v>1.1100000000000001</v>
      </c>
      <c r="M6998">
        <v>4536</v>
      </c>
      <c r="N6998">
        <v>10.327989632085201</v>
      </c>
      <c r="O6998">
        <v>1.4847846772912501</v>
      </c>
    </row>
    <row r="6999" spans="1:15" x14ac:dyDescent="0.25">
      <c r="A6999" s="20" t="s">
        <v>7099</v>
      </c>
      <c r="B6999">
        <v>5</v>
      </c>
      <c r="C6999" t="s">
        <v>73</v>
      </c>
      <c r="D6999" t="s">
        <v>91</v>
      </c>
      <c r="E6999" t="s">
        <v>79</v>
      </c>
      <c r="F6999" t="s">
        <v>38</v>
      </c>
      <c r="G6999">
        <v>3</v>
      </c>
      <c r="H6999">
        <v>2010</v>
      </c>
      <c r="I6999" t="s">
        <v>49</v>
      </c>
      <c r="J6999">
        <v>1.17</v>
      </c>
      <c r="K6999">
        <v>1.1299999999999999</v>
      </c>
      <c r="L6999">
        <v>1.21</v>
      </c>
      <c r="M6999">
        <v>3741</v>
      </c>
      <c r="N6999">
        <v>12.824982911714599</v>
      </c>
      <c r="O6999">
        <v>1.63495628798429</v>
      </c>
    </row>
    <row r="7000" spans="1:15" x14ac:dyDescent="0.25">
      <c r="A7000" s="20" t="s">
        <v>7100</v>
      </c>
      <c r="B7000">
        <v>5</v>
      </c>
      <c r="C7000" t="s">
        <v>73</v>
      </c>
      <c r="D7000" t="s">
        <v>91</v>
      </c>
      <c r="E7000" t="s">
        <v>79</v>
      </c>
      <c r="F7000" t="s">
        <v>38</v>
      </c>
      <c r="G7000">
        <v>3</v>
      </c>
      <c r="H7000">
        <v>2010</v>
      </c>
      <c r="I7000" t="s">
        <v>50</v>
      </c>
      <c r="J7000">
        <v>1.04</v>
      </c>
      <c r="K7000">
        <v>1</v>
      </c>
      <c r="L7000">
        <v>1.08</v>
      </c>
      <c r="M7000">
        <v>4545</v>
      </c>
      <c r="N7000">
        <v>10.778400757271999</v>
      </c>
      <c r="O7000">
        <v>1.48331386496662</v>
      </c>
    </row>
    <row r="7001" spans="1:15" x14ac:dyDescent="0.25">
      <c r="A7001" s="20" t="s">
        <v>7101</v>
      </c>
      <c r="B7001">
        <v>5</v>
      </c>
      <c r="C7001" t="s">
        <v>73</v>
      </c>
      <c r="D7001" t="s">
        <v>91</v>
      </c>
      <c r="E7001" t="s">
        <v>79</v>
      </c>
      <c r="F7001" t="s">
        <v>38</v>
      </c>
      <c r="G7001">
        <v>3</v>
      </c>
      <c r="H7001">
        <v>2010</v>
      </c>
      <c r="I7001" t="s">
        <v>51</v>
      </c>
      <c r="J7001">
        <v>1.18</v>
      </c>
      <c r="K7001">
        <v>1.1399999999999999</v>
      </c>
      <c r="L7001">
        <v>1.22</v>
      </c>
      <c r="M7001">
        <v>4130</v>
      </c>
      <c r="N7001">
        <v>11.495981989367399</v>
      </c>
      <c r="O7001">
        <v>1.5560551102236899</v>
      </c>
    </row>
    <row r="7002" spans="1:15" x14ac:dyDescent="0.25">
      <c r="A7002" s="20" t="s">
        <v>7102</v>
      </c>
      <c r="B7002">
        <v>5</v>
      </c>
      <c r="C7002" t="s">
        <v>73</v>
      </c>
      <c r="D7002" t="s">
        <v>91</v>
      </c>
      <c r="E7002" t="s">
        <v>80</v>
      </c>
      <c r="F7002" t="s">
        <v>42</v>
      </c>
      <c r="G7002">
        <v>4</v>
      </c>
      <c r="H7002">
        <v>2010</v>
      </c>
      <c r="I7002" t="s">
        <v>34</v>
      </c>
      <c r="J7002">
        <v>1.05</v>
      </c>
      <c r="K7002">
        <v>1.02</v>
      </c>
      <c r="L7002">
        <v>1.08</v>
      </c>
      <c r="M7002">
        <v>7003</v>
      </c>
      <c r="N7002">
        <v>10.731345276979299</v>
      </c>
      <c r="O7002">
        <v>1.19497257121314</v>
      </c>
    </row>
    <row r="7003" spans="1:15" x14ac:dyDescent="0.25">
      <c r="A7003" s="20" t="s">
        <v>7103</v>
      </c>
      <c r="B7003">
        <v>5</v>
      </c>
      <c r="C7003" t="s">
        <v>73</v>
      </c>
      <c r="D7003" t="s">
        <v>91</v>
      </c>
      <c r="E7003" t="s">
        <v>80</v>
      </c>
      <c r="F7003" t="s">
        <v>42</v>
      </c>
      <c r="G7003">
        <v>4</v>
      </c>
      <c r="H7003">
        <v>2010</v>
      </c>
      <c r="I7003" t="s">
        <v>52</v>
      </c>
      <c r="J7003">
        <v>0.99</v>
      </c>
      <c r="K7003">
        <v>0.85</v>
      </c>
      <c r="L7003">
        <v>1.1299999999999999</v>
      </c>
      <c r="M7003">
        <v>196</v>
      </c>
      <c r="N7003">
        <v>9.0289472625082805</v>
      </c>
      <c r="O7003">
        <v>7.1428571428571397</v>
      </c>
    </row>
    <row r="7004" spans="1:15" x14ac:dyDescent="0.25">
      <c r="A7004" s="20" t="s">
        <v>7104</v>
      </c>
      <c r="B7004">
        <v>5</v>
      </c>
      <c r="C7004" t="s">
        <v>73</v>
      </c>
      <c r="D7004" t="s">
        <v>91</v>
      </c>
      <c r="E7004" t="s">
        <v>80</v>
      </c>
      <c r="F7004" t="s">
        <v>42</v>
      </c>
      <c r="G7004">
        <v>4</v>
      </c>
      <c r="H7004">
        <v>2010</v>
      </c>
      <c r="I7004" t="s">
        <v>53</v>
      </c>
      <c r="J7004">
        <v>0.89</v>
      </c>
      <c r="K7004">
        <v>0.8</v>
      </c>
      <c r="L7004">
        <v>0.98</v>
      </c>
      <c r="M7004">
        <v>328</v>
      </c>
      <c r="N7004">
        <v>9.7330278875855303</v>
      </c>
      <c r="O7004">
        <v>5.5215763037423304</v>
      </c>
    </row>
    <row r="7005" spans="1:15" x14ac:dyDescent="0.25">
      <c r="A7005" s="20" t="s">
        <v>7105</v>
      </c>
      <c r="B7005">
        <v>5</v>
      </c>
      <c r="C7005" t="s">
        <v>73</v>
      </c>
      <c r="D7005" t="s">
        <v>91</v>
      </c>
      <c r="E7005" t="s">
        <v>80</v>
      </c>
      <c r="F7005" t="s">
        <v>42</v>
      </c>
      <c r="G7005">
        <v>4</v>
      </c>
      <c r="H7005">
        <v>2010</v>
      </c>
      <c r="I7005" t="s">
        <v>54</v>
      </c>
      <c r="J7005">
        <v>1</v>
      </c>
      <c r="K7005">
        <v>0.75</v>
      </c>
      <c r="L7005">
        <v>1.25</v>
      </c>
      <c r="M7005">
        <v>58</v>
      </c>
      <c r="N7005">
        <v>10.123782313429301</v>
      </c>
      <c r="O7005">
        <v>13.130643285972299</v>
      </c>
    </row>
    <row r="7006" spans="1:15" x14ac:dyDescent="0.25">
      <c r="A7006" s="20" t="s">
        <v>7106</v>
      </c>
      <c r="B7006">
        <v>5</v>
      </c>
      <c r="C7006" t="s">
        <v>73</v>
      </c>
      <c r="D7006" t="s">
        <v>91</v>
      </c>
      <c r="E7006" t="s">
        <v>80</v>
      </c>
      <c r="F7006" t="s">
        <v>42</v>
      </c>
      <c r="G7006">
        <v>4</v>
      </c>
      <c r="H7006">
        <v>2010</v>
      </c>
      <c r="I7006" t="s">
        <v>55</v>
      </c>
      <c r="J7006">
        <v>1.1299999999999999</v>
      </c>
      <c r="K7006">
        <v>1.05</v>
      </c>
      <c r="L7006">
        <v>1.21</v>
      </c>
      <c r="M7006">
        <v>645</v>
      </c>
      <c r="N7006">
        <v>9.8079570291745508</v>
      </c>
      <c r="O7006">
        <v>3.9374961547907898</v>
      </c>
    </row>
    <row r="7007" spans="1:15" x14ac:dyDescent="0.25">
      <c r="A7007" s="20" t="s">
        <v>7107</v>
      </c>
      <c r="B7007">
        <v>5</v>
      </c>
      <c r="C7007" t="s">
        <v>73</v>
      </c>
      <c r="D7007" t="s">
        <v>91</v>
      </c>
      <c r="E7007" t="s">
        <v>80</v>
      </c>
      <c r="F7007" t="s">
        <v>42</v>
      </c>
      <c r="G7007">
        <v>4</v>
      </c>
      <c r="H7007">
        <v>2010</v>
      </c>
      <c r="I7007" t="s">
        <v>56</v>
      </c>
      <c r="J7007">
        <v>0.92</v>
      </c>
      <c r="K7007">
        <v>0.77</v>
      </c>
      <c r="L7007">
        <v>1.07</v>
      </c>
      <c r="M7007">
        <v>138</v>
      </c>
      <c r="N7007">
        <v>10.436618042065099</v>
      </c>
      <c r="O7007">
        <v>8.5125653075874901</v>
      </c>
    </row>
    <row r="7008" spans="1:15" x14ac:dyDescent="0.25">
      <c r="A7008" s="20" t="s">
        <v>7108</v>
      </c>
      <c r="B7008">
        <v>5</v>
      </c>
      <c r="C7008" t="s">
        <v>73</v>
      </c>
      <c r="D7008" t="s">
        <v>91</v>
      </c>
      <c r="E7008" t="s">
        <v>80</v>
      </c>
      <c r="F7008" t="s">
        <v>42</v>
      </c>
      <c r="G7008">
        <v>4</v>
      </c>
      <c r="H7008">
        <v>2010</v>
      </c>
      <c r="I7008" t="s">
        <v>57</v>
      </c>
      <c r="J7008">
        <v>1.08</v>
      </c>
      <c r="K7008">
        <v>0.92</v>
      </c>
      <c r="L7008">
        <v>1.24</v>
      </c>
      <c r="M7008">
        <v>168</v>
      </c>
      <c r="N7008">
        <v>10.3561652268369</v>
      </c>
      <c r="O7008">
        <v>7.7151674981046003</v>
      </c>
    </row>
    <row r="7009" spans="1:15" x14ac:dyDescent="0.25">
      <c r="A7009" s="20" t="s">
        <v>7109</v>
      </c>
      <c r="B7009">
        <v>5</v>
      </c>
      <c r="C7009" t="s">
        <v>73</v>
      </c>
      <c r="D7009" t="s">
        <v>91</v>
      </c>
      <c r="E7009" t="s">
        <v>80</v>
      </c>
      <c r="F7009" t="s">
        <v>42</v>
      </c>
      <c r="G7009">
        <v>4</v>
      </c>
      <c r="H7009">
        <v>2010</v>
      </c>
      <c r="I7009" t="s">
        <v>58</v>
      </c>
      <c r="J7009">
        <v>1.08</v>
      </c>
      <c r="K7009">
        <v>1.02</v>
      </c>
      <c r="L7009">
        <v>1.1399999999999999</v>
      </c>
      <c r="M7009">
        <v>1372</v>
      </c>
      <c r="N7009">
        <v>10.252718835073299</v>
      </c>
      <c r="O7009">
        <v>2.6997462357801898</v>
      </c>
    </row>
    <row r="7010" spans="1:15" x14ac:dyDescent="0.25">
      <c r="A7010" s="20" t="s">
        <v>7110</v>
      </c>
      <c r="B7010">
        <v>5</v>
      </c>
      <c r="C7010" t="s">
        <v>73</v>
      </c>
      <c r="D7010" t="s">
        <v>91</v>
      </c>
      <c r="E7010" t="s">
        <v>80</v>
      </c>
      <c r="F7010" t="s">
        <v>42</v>
      </c>
      <c r="G7010">
        <v>4</v>
      </c>
      <c r="H7010">
        <v>2010</v>
      </c>
      <c r="I7010" t="s">
        <v>59</v>
      </c>
      <c r="J7010">
        <v>1.28</v>
      </c>
      <c r="K7010">
        <v>1.07</v>
      </c>
      <c r="L7010">
        <v>1.49</v>
      </c>
      <c r="M7010">
        <v>140</v>
      </c>
      <c r="N7010">
        <v>10.2523304228462</v>
      </c>
      <c r="O7010">
        <v>8.4515425472851593</v>
      </c>
    </row>
    <row r="7011" spans="1:15" x14ac:dyDescent="0.25">
      <c r="A7011" s="20" t="s">
        <v>7111</v>
      </c>
      <c r="B7011">
        <v>5</v>
      </c>
      <c r="C7011" t="s">
        <v>73</v>
      </c>
      <c r="D7011" t="s">
        <v>91</v>
      </c>
      <c r="E7011" t="s">
        <v>80</v>
      </c>
      <c r="F7011" t="s">
        <v>42</v>
      </c>
      <c r="G7011">
        <v>4</v>
      </c>
      <c r="H7011">
        <v>2010</v>
      </c>
      <c r="I7011" t="s">
        <v>60</v>
      </c>
      <c r="J7011">
        <v>0.99</v>
      </c>
      <c r="K7011">
        <v>0.96</v>
      </c>
      <c r="L7011">
        <v>1.02</v>
      </c>
      <c r="M7011">
        <v>5153</v>
      </c>
      <c r="N7011">
        <v>11.2231511782682</v>
      </c>
      <c r="O7011">
        <v>1.39306034192456</v>
      </c>
    </row>
    <row r="7012" spans="1:15" x14ac:dyDescent="0.25">
      <c r="A7012" s="20" t="s">
        <v>7112</v>
      </c>
      <c r="B7012">
        <v>5</v>
      </c>
      <c r="C7012" t="s">
        <v>73</v>
      </c>
      <c r="D7012" t="s">
        <v>91</v>
      </c>
      <c r="E7012" t="s">
        <v>80</v>
      </c>
      <c r="F7012" t="s">
        <v>42</v>
      </c>
      <c r="G7012">
        <v>4</v>
      </c>
      <c r="H7012">
        <v>2010</v>
      </c>
      <c r="I7012" t="s">
        <v>61</v>
      </c>
      <c r="J7012">
        <v>0.84</v>
      </c>
      <c r="K7012">
        <v>0.55000000000000004</v>
      </c>
      <c r="L7012">
        <v>1.1299999999999999</v>
      </c>
      <c r="M7012">
        <v>29</v>
      </c>
      <c r="N7012">
        <v>9.9106341144779702</v>
      </c>
      <c r="O7012">
        <v>18.569533817705199</v>
      </c>
    </row>
    <row r="7013" spans="1:15" x14ac:dyDescent="0.25">
      <c r="A7013" s="20" t="s">
        <v>7113</v>
      </c>
      <c r="B7013">
        <v>5</v>
      </c>
      <c r="C7013" t="s">
        <v>73</v>
      </c>
      <c r="D7013" t="s">
        <v>91</v>
      </c>
      <c r="E7013" t="s">
        <v>80</v>
      </c>
      <c r="F7013" t="s">
        <v>42</v>
      </c>
      <c r="G7013">
        <v>4</v>
      </c>
      <c r="H7013">
        <v>2010</v>
      </c>
      <c r="I7013" t="s">
        <v>43</v>
      </c>
      <c r="J7013">
        <v>0.94</v>
      </c>
      <c r="K7013">
        <v>0.86</v>
      </c>
      <c r="L7013">
        <v>1.02</v>
      </c>
      <c r="M7013">
        <v>441</v>
      </c>
      <c r="N7013">
        <v>11.2293584944565</v>
      </c>
      <c r="O7013">
        <v>4.7619047619047601</v>
      </c>
    </row>
    <row r="7014" spans="1:15" x14ac:dyDescent="0.25">
      <c r="A7014" s="20" t="s">
        <v>7114</v>
      </c>
      <c r="B7014">
        <v>5</v>
      </c>
      <c r="C7014" t="s">
        <v>73</v>
      </c>
      <c r="D7014" t="s">
        <v>91</v>
      </c>
      <c r="E7014" t="s">
        <v>80</v>
      </c>
      <c r="F7014" t="s">
        <v>42</v>
      </c>
      <c r="G7014">
        <v>4</v>
      </c>
      <c r="H7014">
        <v>2010</v>
      </c>
      <c r="I7014" t="s">
        <v>62</v>
      </c>
      <c r="J7014">
        <v>0.7</v>
      </c>
      <c r="K7014">
        <v>0.57999999999999996</v>
      </c>
      <c r="L7014">
        <v>0.82</v>
      </c>
      <c r="M7014">
        <v>133</v>
      </c>
      <c r="N7014">
        <v>11.9691339233474</v>
      </c>
      <c r="O7014">
        <v>8.6710996952411996</v>
      </c>
    </row>
    <row r="7015" spans="1:15" x14ac:dyDescent="0.25">
      <c r="A7015" s="20" t="s">
        <v>7115</v>
      </c>
      <c r="B7015">
        <v>5</v>
      </c>
      <c r="C7015" t="s">
        <v>73</v>
      </c>
      <c r="D7015" t="s">
        <v>91</v>
      </c>
      <c r="E7015" t="s">
        <v>80</v>
      </c>
      <c r="F7015" t="s">
        <v>42</v>
      </c>
      <c r="G7015">
        <v>4</v>
      </c>
      <c r="H7015">
        <v>2010</v>
      </c>
      <c r="I7015" t="s">
        <v>75</v>
      </c>
      <c r="J7015">
        <v>0.99</v>
      </c>
      <c r="K7015">
        <v>1</v>
      </c>
      <c r="L7015">
        <v>1</v>
      </c>
      <c r="M7015">
        <v>10.6546888640958</v>
      </c>
      <c r="N7015">
        <v>10.781093014319399</v>
      </c>
      <c r="O7015">
        <v>-99</v>
      </c>
    </row>
    <row r="7016" spans="1:15" x14ac:dyDescent="0.25">
      <c r="A7016" s="20" t="s">
        <v>7116</v>
      </c>
      <c r="B7016">
        <v>5</v>
      </c>
      <c r="C7016" t="s">
        <v>73</v>
      </c>
      <c r="D7016" t="s">
        <v>91</v>
      </c>
      <c r="E7016" t="s">
        <v>80</v>
      </c>
      <c r="F7016" t="s">
        <v>42</v>
      </c>
      <c r="G7016">
        <v>4</v>
      </c>
      <c r="H7016">
        <v>2010</v>
      </c>
      <c r="I7016" t="s">
        <v>45</v>
      </c>
      <c r="J7016">
        <v>0.94</v>
      </c>
      <c r="K7016">
        <v>0.89</v>
      </c>
      <c r="L7016">
        <v>0.99</v>
      </c>
      <c r="M7016">
        <v>1309</v>
      </c>
      <c r="N7016">
        <v>10.2549134039237</v>
      </c>
      <c r="O7016">
        <v>2.7639499641139098</v>
      </c>
    </row>
    <row r="7017" spans="1:15" x14ac:dyDescent="0.25">
      <c r="A7017" s="20" t="s">
        <v>7117</v>
      </c>
      <c r="B7017">
        <v>5</v>
      </c>
      <c r="C7017" t="s">
        <v>73</v>
      </c>
      <c r="D7017" t="s">
        <v>91</v>
      </c>
      <c r="E7017" t="s">
        <v>80</v>
      </c>
      <c r="F7017" t="s">
        <v>42</v>
      </c>
      <c r="G7017">
        <v>4</v>
      </c>
      <c r="H7017">
        <v>2010</v>
      </c>
      <c r="I7017" t="s">
        <v>46</v>
      </c>
      <c r="J7017">
        <v>1.1100000000000001</v>
      </c>
      <c r="K7017">
        <v>1.07</v>
      </c>
      <c r="L7017">
        <v>1.1499999999999999</v>
      </c>
      <c r="M7017">
        <v>3226</v>
      </c>
      <c r="N7017">
        <v>11.713925374277601</v>
      </c>
      <c r="O7017">
        <v>1.76062886809212</v>
      </c>
    </row>
    <row r="7018" spans="1:15" x14ac:dyDescent="0.25">
      <c r="A7018" s="20" t="s">
        <v>7118</v>
      </c>
      <c r="B7018">
        <v>5</v>
      </c>
      <c r="C7018" t="s">
        <v>73</v>
      </c>
      <c r="D7018" t="s">
        <v>91</v>
      </c>
      <c r="E7018" t="s">
        <v>80</v>
      </c>
      <c r="F7018" t="s">
        <v>42</v>
      </c>
      <c r="G7018">
        <v>4</v>
      </c>
      <c r="H7018">
        <v>2010</v>
      </c>
      <c r="I7018" t="s">
        <v>47</v>
      </c>
      <c r="J7018">
        <v>0.78</v>
      </c>
      <c r="K7018">
        <v>0.76</v>
      </c>
      <c r="L7018">
        <v>0.8</v>
      </c>
      <c r="M7018">
        <v>13338</v>
      </c>
      <c r="N7018">
        <v>12.731333525039901</v>
      </c>
      <c r="O7018">
        <v>0.86587388911021801</v>
      </c>
    </row>
    <row r="7019" spans="1:15" x14ac:dyDescent="0.25">
      <c r="A7019" s="20" t="s">
        <v>7119</v>
      </c>
      <c r="B7019">
        <v>5</v>
      </c>
      <c r="C7019" t="s">
        <v>73</v>
      </c>
      <c r="D7019" t="s">
        <v>91</v>
      </c>
      <c r="E7019" t="s">
        <v>80</v>
      </c>
      <c r="F7019" t="s">
        <v>42</v>
      </c>
      <c r="G7019">
        <v>4</v>
      </c>
      <c r="H7019">
        <v>2010</v>
      </c>
      <c r="I7019" t="s">
        <v>48</v>
      </c>
      <c r="J7019">
        <v>0.78</v>
      </c>
      <c r="K7019">
        <v>0.71</v>
      </c>
      <c r="L7019">
        <v>0.85</v>
      </c>
      <c r="M7019">
        <v>533</v>
      </c>
      <c r="N7019">
        <v>10.327989632085201</v>
      </c>
      <c r="O7019">
        <v>4.3314808182420999</v>
      </c>
    </row>
    <row r="7020" spans="1:15" x14ac:dyDescent="0.25">
      <c r="A7020" s="20" t="s">
        <v>7120</v>
      </c>
      <c r="B7020">
        <v>5</v>
      </c>
      <c r="C7020" t="s">
        <v>73</v>
      </c>
      <c r="D7020" t="s">
        <v>91</v>
      </c>
      <c r="E7020" t="s">
        <v>80</v>
      </c>
      <c r="F7020" t="s">
        <v>42</v>
      </c>
      <c r="G7020">
        <v>4</v>
      </c>
      <c r="H7020">
        <v>2010</v>
      </c>
      <c r="I7020" t="s">
        <v>49</v>
      </c>
      <c r="J7020">
        <v>0.97</v>
      </c>
      <c r="K7020">
        <v>0.92</v>
      </c>
      <c r="L7020">
        <v>1.02</v>
      </c>
      <c r="M7020">
        <v>1731</v>
      </c>
      <c r="N7020">
        <v>12.824982911714599</v>
      </c>
      <c r="O7020">
        <v>2.4035406196088598</v>
      </c>
    </row>
    <row r="7021" spans="1:15" x14ac:dyDescent="0.25">
      <c r="A7021" s="20" t="s">
        <v>7121</v>
      </c>
      <c r="B7021">
        <v>5</v>
      </c>
      <c r="C7021" t="s">
        <v>73</v>
      </c>
      <c r="D7021" t="s">
        <v>91</v>
      </c>
      <c r="E7021" t="s">
        <v>80</v>
      </c>
      <c r="F7021" t="s">
        <v>42</v>
      </c>
      <c r="G7021">
        <v>4</v>
      </c>
      <c r="H7021">
        <v>2010</v>
      </c>
      <c r="I7021" t="s">
        <v>50</v>
      </c>
      <c r="J7021">
        <v>0.98</v>
      </c>
      <c r="K7021">
        <v>0.88</v>
      </c>
      <c r="L7021">
        <v>1.08</v>
      </c>
      <c r="M7021">
        <v>391</v>
      </c>
      <c r="N7021">
        <v>10.778400757271999</v>
      </c>
      <c r="O7021">
        <v>5.0572173742417403</v>
      </c>
    </row>
    <row r="7022" spans="1:15" x14ac:dyDescent="0.25">
      <c r="A7022" s="20" t="s">
        <v>7122</v>
      </c>
      <c r="B7022">
        <v>5</v>
      </c>
      <c r="C7022" t="s">
        <v>73</v>
      </c>
      <c r="D7022" t="s">
        <v>91</v>
      </c>
      <c r="E7022" t="s">
        <v>80</v>
      </c>
      <c r="F7022" t="s">
        <v>42</v>
      </c>
      <c r="G7022">
        <v>4</v>
      </c>
      <c r="H7022">
        <v>2010</v>
      </c>
      <c r="I7022" t="s">
        <v>51</v>
      </c>
      <c r="J7022">
        <v>0.96</v>
      </c>
      <c r="K7022">
        <v>0.88</v>
      </c>
      <c r="L7022">
        <v>1.04</v>
      </c>
      <c r="M7022">
        <v>574</v>
      </c>
      <c r="N7022">
        <v>11.495981989367399</v>
      </c>
      <c r="O7022">
        <v>4.17391935564841</v>
      </c>
    </row>
    <row r="7023" spans="1:15" x14ac:dyDescent="0.25">
      <c r="A7023" s="20" t="s">
        <v>7123</v>
      </c>
      <c r="B7023">
        <v>5</v>
      </c>
      <c r="C7023" t="s">
        <v>73</v>
      </c>
      <c r="D7023" t="s">
        <v>91</v>
      </c>
      <c r="E7023" t="s">
        <v>78</v>
      </c>
      <c r="F7023" t="s">
        <v>35</v>
      </c>
      <c r="G7023">
        <v>5</v>
      </c>
      <c r="H7023">
        <v>2010</v>
      </c>
      <c r="I7023" t="s">
        <v>34</v>
      </c>
      <c r="J7023">
        <v>0.76</v>
      </c>
      <c r="K7023">
        <v>0.74</v>
      </c>
      <c r="L7023">
        <v>0.78</v>
      </c>
      <c r="M7023">
        <v>6455</v>
      </c>
      <c r="N7023">
        <v>10.731345276979299</v>
      </c>
      <c r="O7023">
        <v>1.24466327855954</v>
      </c>
    </row>
    <row r="7024" spans="1:15" x14ac:dyDescent="0.25">
      <c r="A7024" s="20" t="s">
        <v>7124</v>
      </c>
      <c r="B7024">
        <v>5</v>
      </c>
      <c r="C7024" t="s">
        <v>73</v>
      </c>
      <c r="D7024" t="s">
        <v>91</v>
      </c>
      <c r="E7024" t="s">
        <v>78</v>
      </c>
      <c r="F7024" t="s">
        <v>35</v>
      </c>
      <c r="G7024">
        <v>5</v>
      </c>
      <c r="H7024">
        <v>2010</v>
      </c>
      <c r="I7024" t="s">
        <v>52</v>
      </c>
      <c r="J7024">
        <v>0.65</v>
      </c>
      <c r="K7024">
        <v>0.55000000000000004</v>
      </c>
      <c r="L7024">
        <v>0.75</v>
      </c>
      <c r="M7024">
        <v>160</v>
      </c>
      <c r="N7024">
        <v>9.0289472625082805</v>
      </c>
      <c r="O7024">
        <v>7.9056941504209499</v>
      </c>
    </row>
    <row r="7025" spans="1:15" x14ac:dyDescent="0.25">
      <c r="A7025" s="20" t="s">
        <v>7125</v>
      </c>
      <c r="B7025">
        <v>5</v>
      </c>
      <c r="C7025" t="s">
        <v>73</v>
      </c>
      <c r="D7025" t="s">
        <v>91</v>
      </c>
      <c r="E7025" t="s">
        <v>78</v>
      </c>
      <c r="F7025" t="s">
        <v>35</v>
      </c>
      <c r="G7025">
        <v>5</v>
      </c>
      <c r="H7025">
        <v>2010</v>
      </c>
      <c r="I7025" t="s">
        <v>53</v>
      </c>
      <c r="J7025">
        <v>0.76</v>
      </c>
      <c r="K7025">
        <v>0.65</v>
      </c>
      <c r="L7025">
        <v>0.87</v>
      </c>
      <c r="M7025">
        <v>197</v>
      </c>
      <c r="N7025">
        <v>9.7330278875855303</v>
      </c>
      <c r="O7025">
        <v>7.1247049987909596</v>
      </c>
    </row>
    <row r="7026" spans="1:15" x14ac:dyDescent="0.25">
      <c r="A7026" s="20" t="s">
        <v>7126</v>
      </c>
      <c r="B7026">
        <v>5</v>
      </c>
      <c r="C7026" t="s">
        <v>73</v>
      </c>
      <c r="D7026" t="s">
        <v>91</v>
      </c>
      <c r="E7026" t="s">
        <v>78</v>
      </c>
      <c r="F7026" t="s">
        <v>35</v>
      </c>
      <c r="G7026">
        <v>5</v>
      </c>
      <c r="H7026">
        <v>2010</v>
      </c>
      <c r="I7026" t="s">
        <v>54</v>
      </c>
      <c r="J7026">
        <v>0.7</v>
      </c>
      <c r="K7026">
        <v>0.52</v>
      </c>
      <c r="L7026">
        <v>0.88</v>
      </c>
      <c r="M7026">
        <v>57</v>
      </c>
      <c r="N7026">
        <v>10.123782313429301</v>
      </c>
      <c r="O7026">
        <v>13.245323570650401</v>
      </c>
    </row>
    <row r="7027" spans="1:15" x14ac:dyDescent="0.25">
      <c r="A7027" s="20" t="s">
        <v>7127</v>
      </c>
      <c r="B7027">
        <v>5</v>
      </c>
      <c r="C7027" t="s">
        <v>73</v>
      </c>
      <c r="D7027" t="s">
        <v>91</v>
      </c>
      <c r="E7027" t="s">
        <v>78</v>
      </c>
      <c r="F7027" t="s">
        <v>35</v>
      </c>
      <c r="G7027">
        <v>5</v>
      </c>
      <c r="H7027">
        <v>2010</v>
      </c>
      <c r="I7027" t="s">
        <v>55</v>
      </c>
      <c r="J7027">
        <v>0.74</v>
      </c>
      <c r="K7027">
        <v>0.67</v>
      </c>
      <c r="L7027">
        <v>0.81</v>
      </c>
      <c r="M7027">
        <v>506</v>
      </c>
      <c r="N7027">
        <v>9.8079570291745508</v>
      </c>
      <c r="O7027">
        <v>4.4455422447438702</v>
      </c>
    </row>
    <row r="7028" spans="1:15" x14ac:dyDescent="0.25">
      <c r="A7028" s="20" t="s">
        <v>7128</v>
      </c>
      <c r="B7028">
        <v>5</v>
      </c>
      <c r="C7028" t="s">
        <v>73</v>
      </c>
      <c r="D7028" t="s">
        <v>91</v>
      </c>
      <c r="E7028" t="s">
        <v>78</v>
      </c>
      <c r="F7028" t="s">
        <v>35</v>
      </c>
      <c r="G7028">
        <v>5</v>
      </c>
      <c r="H7028">
        <v>2010</v>
      </c>
      <c r="I7028" t="s">
        <v>56</v>
      </c>
      <c r="J7028">
        <v>0.63</v>
      </c>
      <c r="K7028">
        <v>0.44</v>
      </c>
      <c r="L7028">
        <v>0.82</v>
      </c>
      <c r="M7028">
        <v>45</v>
      </c>
      <c r="N7028">
        <v>10.436618042065099</v>
      </c>
      <c r="O7028">
        <v>14.907119849998599</v>
      </c>
    </row>
    <row r="7029" spans="1:15" x14ac:dyDescent="0.25">
      <c r="A7029" s="20" t="s">
        <v>7129</v>
      </c>
      <c r="B7029">
        <v>5</v>
      </c>
      <c r="C7029" t="s">
        <v>73</v>
      </c>
      <c r="D7029" t="s">
        <v>91</v>
      </c>
      <c r="E7029" t="s">
        <v>78</v>
      </c>
      <c r="F7029" t="s">
        <v>35</v>
      </c>
      <c r="G7029">
        <v>5</v>
      </c>
      <c r="H7029">
        <v>2010</v>
      </c>
      <c r="I7029" t="s">
        <v>57</v>
      </c>
      <c r="J7029">
        <v>0.78</v>
      </c>
      <c r="K7029">
        <v>0.66</v>
      </c>
      <c r="L7029">
        <v>0.9</v>
      </c>
      <c r="M7029">
        <v>164</v>
      </c>
      <c r="N7029">
        <v>10.3561652268369</v>
      </c>
      <c r="O7029">
        <v>7.8086880944303001</v>
      </c>
    </row>
    <row r="7030" spans="1:15" x14ac:dyDescent="0.25">
      <c r="A7030" s="20" t="s">
        <v>7130</v>
      </c>
      <c r="B7030">
        <v>5</v>
      </c>
      <c r="C7030" t="s">
        <v>73</v>
      </c>
      <c r="D7030" t="s">
        <v>91</v>
      </c>
      <c r="E7030" t="s">
        <v>78</v>
      </c>
      <c r="F7030" t="s">
        <v>35</v>
      </c>
      <c r="G7030">
        <v>5</v>
      </c>
      <c r="H7030">
        <v>2010</v>
      </c>
      <c r="I7030" t="s">
        <v>58</v>
      </c>
      <c r="J7030">
        <v>0.74</v>
      </c>
      <c r="K7030">
        <v>0.7</v>
      </c>
      <c r="L7030">
        <v>0.78</v>
      </c>
      <c r="M7030">
        <v>1290</v>
      </c>
      <c r="N7030">
        <v>10.252718835073299</v>
      </c>
      <c r="O7030">
        <v>2.7842302319485199</v>
      </c>
    </row>
    <row r="7031" spans="1:15" x14ac:dyDescent="0.25">
      <c r="A7031" s="20" t="s">
        <v>7131</v>
      </c>
      <c r="B7031">
        <v>5</v>
      </c>
      <c r="C7031" t="s">
        <v>73</v>
      </c>
      <c r="D7031" t="s">
        <v>91</v>
      </c>
      <c r="E7031" t="s">
        <v>78</v>
      </c>
      <c r="F7031" t="s">
        <v>35</v>
      </c>
      <c r="G7031">
        <v>5</v>
      </c>
      <c r="H7031">
        <v>2010</v>
      </c>
      <c r="I7031" t="s">
        <v>59</v>
      </c>
      <c r="J7031">
        <v>0.81</v>
      </c>
      <c r="K7031">
        <v>0.56999999999999995</v>
      </c>
      <c r="L7031">
        <v>1.05</v>
      </c>
      <c r="M7031">
        <v>48</v>
      </c>
      <c r="N7031">
        <v>10.2523304228462</v>
      </c>
      <c r="O7031">
        <v>14.433756729740599</v>
      </c>
    </row>
    <row r="7032" spans="1:15" x14ac:dyDescent="0.25">
      <c r="A7032" s="20" t="s">
        <v>7132</v>
      </c>
      <c r="B7032">
        <v>5</v>
      </c>
      <c r="C7032" t="s">
        <v>73</v>
      </c>
      <c r="D7032" t="s">
        <v>91</v>
      </c>
      <c r="E7032" t="s">
        <v>78</v>
      </c>
      <c r="F7032" t="s">
        <v>35</v>
      </c>
      <c r="G7032">
        <v>5</v>
      </c>
      <c r="H7032">
        <v>2010</v>
      </c>
      <c r="I7032" t="s">
        <v>60</v>
      </c>
      <c r="J7032">
        <v>0.66</v>
      </c>
      <c r="K7032">
        <v>0.64</v>
      </c>
      <c r="L7032">
        <v>0.68</v>
      </c>
      <c r="M7032">
        <v>4760</v>
      </c>
      <c r="N7032">
        <v>11.2231511782682</v>
      </c>
      <c r="O7032">
        <v>1.4494275891311199</v>
      </c>
    </row>
    <row r="7033" spans="1:15" x14ac:dyDescent="0.25">
      <c r="A7033" s="20" t="s">
        <v>7133</v>
      </c>
      <c r="B7033">
        <v>5</v>
      </c>
      <c r="C7033" t="s">
        <v>73</v>
      </c>
      <c r="D7033" t="s">
        <v>91</v>
      </c>
      <c r="E7033" t="s">
        <v>78</v>
      </c>
      <c r="F7033" t="s">
        <v>35</v>
      </c>
      <c r="G7033">
        <v>5</v>
      </c>
      <c r="H7033">
        <v>2010</v>
      </c>
      <c r="I7033" t="s">
        <v>61</v>
      </c>
      <c r="J7033">
        <v>0.67</v>
      </c>
      <c r="K7033">
        <v>0.39</v>
      </c>
      <c r="L7033">
        <v>0.95</v>
      </c>
      <c r="M7033">
        <v>23</v>
      </c>
      <c r="N7033">
        <v>9.9106341144779702</v>
      </c>
      <c r="O7033">
        <v>20.851441405707501</v>
      </c>
    </row>
    <row r="7034" spans="1:15" x14ac:dyDescent="0.25">
      <c r="A7034" s="20" t="s">
        <v>7134</v>
      </c>
      <c r="B7034">
        <v>5</v>
      </c>
      <c r="C7034" t="s">
        <v>73</v>
      </c>
      <c r="D7034" t="s">
        <v>91</v>
      </c>
      <c r="E7034" t="s">
        <v>78</v>
      </c>
      <c r="F7034" t="s">
        <v>35</v>
      </c>
      <c r="G7034">
        <v>5</v>
      </c>
      <c r="H7034">
        <v>2010</v>
      </c>
      <c r="I7034" t="s">
        <v>43</v>
      </c>
      <c r="J7034">
        <v>0.79</v>
      </c>
      <c r="K7034">
        <v>0.72</v>
      </c>
      <c r="L7034">
        <v>0.86</v>
      </c>
      <c r="M7034">
        <v>539</v>
      </c>
      <c r="N7034">
        <v>11.2293584944565</v>
      </c>
      <c r="O7034">
        <v>4.3073049225394797</v>
      </c>
    </row>
    <row r="7035" spans="1:15" x14ac:dyDescent="0.25">
      <c r="A7035" s="20" t="s">
        <v>7135</v>
      </c>
      <c r="B7035">
        <v>5</v>
      </c>
      <c r="C7035" t="s">
        <v>73</v>
      </c>
      <c r="D7035" t="s">
        <v>91</v>
      </c>
      <c r="E7035" t="s">
        <v>78</v>
      </c>
      <c r="F7035" t="s">
        <v>35</v>
      </c>
      <c r="G7035">
        <v>5</v>
      </c>
      <c r="H7035">
        <v>2010</v>
      </c>
      <c r="I7035" t="s">
        <v>62</v>
      </c>
      <c r="J7035">
        <v>0.7</v>
      </c>
      <c r="K7035">
        <v>0.56000000000000005</v>
      </c>
      <c r="L7035">
        <v>0.84</v>
      </c>
      <c r="M7035">
        <v>94</v>
      </c>
      <c r="N7035">
        <v>11.9691339233474</v>
      </c>
      <c r="O7035">
        <v>10.3142124625879</v>
      </c>
    </row>
    <row r="7036" spans="1:15" x14ac:dyDescent="0.25">
      <c r="A7036" s="20" t="s">
        <v>7136</v>
      </c>
      <c r="B7036">
        <v>5</v>
      </c>
      <c r="C7036" t="s">
        <v>73</v>
      </c>
      <c r="D7036" t="s">
        <v>91</v>
      </c>
      <c r="E7036" t="s">
        <v>78</v>
      </c>
      <c r="F7036" t="s">
        <v>35</v>
      </c>
      <c r="G7036">
        <v>5</v>
      </c>
      <c r="H7036">
        <v>2010</v>
      </c>
      <c r="I7036" t="s">
        <v>75</v>
      </c>
      <c r="J7036">
        <v>0.76</v>
      </c>
      <c r="K7036">
        <v>0.8</v>
      </c>
      <c r="L7036">
        <v>0.8</v>
      </c>
      <c r="M7036">
        <v>8.2058110437770697</v>
      </c>
      <c r="N7036">
        <v>10.781093014319399</v>
      </c>
      <c r="O7036">
        <v>-99</v>
      </c>
    </row>
    <row r="7037" spans="1:15" x14ac:dyDescent="0.25">
      <c r="A7037" s="20" t="s">
        <v>7137</v>
      </c>
      <c r="B7037">
        <v>5</v>
      </c>
      <c r="C7037" t="s">
        <v>73</v>
      </c>
      <c r="D7037" t="s">
        <v>91</v>
      </c>
      <c r="E7037" t="s">
        <v>78</v>
      </c>
      <c r="F7037" t="s">
        <v>35</v>
      </c>
      <c r="G7037">
        <v>5</v>
      </c>
      <c r="H7037">
        <v>2010</v>
      </c>
      <c r="I7037" t="s">
        <v>45</v>
      </c>
      <c r="J7037">
        <v>0.64</v>
      </c>
      <c r="K7037">
        <v>0.61</v>
      </c>
      <c r="L7037">
        <v>0.67</v>
      </c>
      <c r="M7037">
        <v>1575</v>
      </c>
      <c r="N7037">
        <v>10.2549134039237</v>
      </c>
      <c r="O7037">
        <v>2.5197631533948499</v>
      </c>
    </row>
    <row r="7038" spans="1:15" x14ac:dyDescent="0.25">
      <c r="A7038" s="20" t="s">
        <v>7138</v>
      </c>
      <c r="B7038">
        <v>5</v>
      </c>
      <c r="C7038" t="s">
        <v>73</v>
      </c>
      <c r="D7038" t="s">
        <v>91</v>
      </c>
      <c r="E7038" t="s">
        <v>78</v>
      </c>
      <c r="F7038" t="s">
        <v>35</v>
      </c>
      <c r="G7038">
        <v>5</v>
      </c>
      <c r="H7038">
        <v>2010</v>
      </c>
      <c r="I7038" t="s">
        <v>46</v>
      </c>
      <c r="J7038">
        <v>0.86</v>
      </c>
      <c r="K7038">
        <v>0.82</v>
      </c>
      <c r="L7038">
        <v>0.9</v>
      </c>
      <c r="M7038">
        <v>2341</v>
      </c>
      <c r="N7038">
        <v>11.713925374277601</v>
      </c>
      <c r="O7038">
        <v>2.0668039988727802</v>
      </c>
    </row>
    <row r="7039" spans="1:15" x14ac:dyDescent="0.25">
      <c r="A7039" s="20" t="s">
        <v>7139</v>
      </c>
      <c r="B7039">
        <v>5</v>
      </c>
      <c r="C7039" t="s">
        <v>73</v>
      </c>
      <c r="D7039" t="s">
        <v>91</v>
      </c>
      <c r="E7039" t="s">
        <v>78</v>
      </c>
      <c r="F7039" t="s">
        <v>35</v>
      </c>
      <c r="G7039">
        <v>5</v>
      </c>
      <c r="H7039">
        <v>2010</v>
      </c>
      <c r="I7039" t="s">
        <v>47</v>
      </c>
      <c r="J7039">
        <v>0.72</v>
      </c>
      <c r="K7039">
        <v>0.7</v>
      </c>
      <c r="L7039">
        <v>0.74</v>
      </c>
      <c r="M7039">
        <v>7212</v>
      </c>
      <c r="N7039">
        <v>12.731333525039901</v>
      </c>
      <c r="O7039">
        <v>1.1775304351393301</v>
      </c>
    </row>
    <row r="7040" spans="1:15" x14ac:dyDescent="0.25">
      <c r="A7040" s="20" t="s">
        <v>7140</v>
      </c>
      <c r="B7040">
        <v>5</v>
      </c>
      <c r="C7040" t="s">
        <v>73</v>
      </c>
      <c r="D7040" t="s">
        <v>91</v>
      </c>
      <c r="E7040" t="s">
        <v>78</v>
      </c>
      <c r="F7040" t="s">
        <v>35</v>
      </c>
      <c r="G7040">
        <v>5</v>
      </c>
      <c r="H7040">
        <v>2010</v>
      </c>
      <c r="I7040" t="s">
        <v>48</v>
      </c>
      <c r="J7040">
        <v>0.65</v>
      </c>
      <c r="K7040">
        <v>0.56999999999999995</v>
      </c>
      <c r="L7040">
        <v>0.73</v>
      </c>
      <c r="M7040">
        <v>246</v>
      </c>
      <c r="N7040">
        <v>10.327989632085201</v>
      </c>
      <c r="O7040">
        <v>6.3757671306333803</v>
      </c>
    </row>
    <row r="7041" spans="1:15" x14ac:dyDescent="0.25">
      <c r="A7041" s="20" t="s">
        <v>7141</v>
      </c>
      <c r="B7041">
        <v>5</v>
      </c>
      <c r="C7041" t="s">
        <v>73</v>
      </c>
      <c r="D7041" t="s">
        <v>91</v>
      </c>
      <c r="E7041" t="s">
        <v>78</v>
      </c>
      <c r="F7041" t="s">
        <v>35</v>
      </c>
      <c r="G7041">
        <v>5</v>
      </c>
      <c r="H7041">
        <v>2010</v>
      </c>
      <c r="I7041" t="s">
        <v>49</v>
      </c>
      <c r="J7041">
        <v>0.77</v>
      </c>
      <c r="K7041">
        <v>0.72</v>
      </c>
      <c r="L7041">
        <v>0.82</v>
      </c>
      <c r="M7041">
        <v>1082</v>
      </c>
      <c r="N7041">
        <v>12.824982911714599</v>
      </c>
      <c r="O7041">
        <v>3.0400895015524099</v>
      </c>
    </row>
    <row r="7042" spans="1:15" x14ac:dyDescent="0.25">
      <c r="A7042" s="20" t="s">
        <v>7142</v>
      </c>
      <c r="B7042">
        <v>5</v>
      </c>
      <c r="C7042" t="s">
        <v>73</v>
      </c>
      <c r="D7042" t="s">
        <v>91</v>
      </c>
      <c r="E7042" t="s">
        <v>78</v>
      </c>
      <c r="F7042" t="s">
        <v>35</v>
      </c>
      <c r="G7042">
        <v>5</v>
      </c>
      <c r="H7042">
        <v>2010</v>
      </c>
      <c r="I7042" t="s">
        <v>50</v>
      </c>
      <c r="J7042">
        <v>0.65</v>
      </c>
      <c r="K7042">
        <v>0.56000000000000005</v>
      </c>
      <c r="L7042">
        <v>0.74</v>
      </c>
      <c r="M7042">
        <v>234</v>
      </c>
      <c r="N7042">
        <v>10.778400757271999</v>
      </c>
      <c r="O7042">
        <v>6.5372045046061302</v>
      </c>
    </row>
    <row r="7043" spans="1:15" x14ac:dyDescent="0.25">
      <c r="A7043" s="20" t="s">
        <v>7143</v>
      </c>
      <c r="B7043">
        <v>5</v>
      </c>
      <c r="C7043" t="s">
        <v>73</v>
      </c>
      <c r="D7043" t="s">
        <v>91</v>
      </c>
      <c r="E7043" t="s">
        <v>78</v>
      </c>
      <c r="F7043" t="s">
        <v>35</v>
      </c>
      <c r="G7043">
        <v>5</v>
      </c>
      <c r="H7043">
        <v>2010</v>
      </c>
      <c r="I7043" t="s">
        <v>51</v>
      </c>
      <c r="J7043">
        <v>0.76</v>
      </c>
      <c r="K7043">
        <v>0.69</v>
      </c>
      <c r="L7043">
        <v>0.83</v>
      </c>
      <c r="M7043">
        <v>512</v>
      </c>
      <c r="N7043">
        <v>11.495981989367399</v>
      </c>
      <c r="O7043">
        <v>4.4194173824159204</v>
      </c>
    </row>
    <row r="7044" spans="1:15" x14ac:dyDescent="0.25">
      <c r="A7044" s="20" t="s">
        <v>7144</v>
      </c>
      <c r="B7044">
        <v>5</v>
      </c>
      <c r="C7044" t="s">
        <v>73</v>
      </c>
      <c r="D7044" t="s">
        <v>91</v>
      </c>
      <c r="E7044" t="s">
        <v>79</v>
      </c>
      <c r="F7044" t="s">
        <v>38</v>
      </c>
      <c r="G7044">
        <v>3</v>
      </c>
      <c r="H7044">
        <v>2011</v>
      </c>
      <c r="I7044" t="s">
        <v>34</v>
      </c>
      <c r="J7044">
        <v>1.27</v>
      </c>
      <c r="K7044">
        <v>1.23</v>
      </c>
      <c r="L7044">
        <v>1.31</v>
      </c>
      <c r="M7044">
        <v>4690</v>
      </c>
      <c r="N7044">
        <v>11.0433869822497</v>
      </c>
      <c r="O7044">
        <v>1.4602041508114201</v>
      </c>
    </row>
    <row r="7045" spans="1:15" x14ac:dyDescent="0.25">
      <c r="A7045" s="20" t="s">
        <v>7145</v>
      </c>
      <c r="B7045">
        <v>5</v>
      </c>
      <c r="C7045" t="s">
        <v>73</v>
      </c>
      <c r="D7045" t="s">
        <v>91</v>
      </c>
      <c r="E7045" t="s">
        <v>79</v>
      </c>
      <c r="F7045" t="s">
        <v>38</v>
      </c>
      <c r="G7045">
        <v>3</v>
      </c>
      <c r="H7045">
        <v>2011</v>
      </c>
      <c r="I7045" t="s">
        <v>52</v>
      </c>
      <c r="J7045">
        <v>1.18</v>
      </c>
      <c r="K7045">
        <v>1.1200000000000001</v>
      </c>
      <c r="L7045">
        <v>1.24</v>
      </c>
      <c r="M7045">
        <v>1626</v>
      </c>
      <c r="N7045">
        <v>9.9781025661525398</v>
      </c>
      <c r="O7045">
        <v>2.47993175321721</v>
      </c>
    </row>
    <row r="7046" spans="1:15" x14ac:dyDescent="0.25">
      <c r="A7046" s="20" t="s">
        <v>7146</v>
      </c>
      <c r="B7046">
        <v>5</v>
      </c>
      <c r="C7046" t="s">
        <v>73</v>
      </c>
      <c r="D7046" t="s">
        <v>91</v>
      </c>
      <c r="E7046" t="s">
        <v>79</v>
      </c>
      <c r="F7046" t="s">
        <v>38</v>
      </c>
      <c r="G7046">
        <v>3</v>
      </c>
      <c r="H7046">
        <v>2011</v>
      </c>
      <c r="I7046" t="s">
        <v>53</v>
      </c>
      <c r="J7046">
        <v>1.1200000000000001</v>
      </c>
      <c r="K7046">
        <v>1.08</v>
      </c>
      <c r="L7046">
        <v>1.1599999999999999</v>
      </c>
      <c r="M7046">
        <v>7301</v>
      </c>
      <c r="N7046">
        <v>10.518933277458601</v>
      </c>
      <c r="O7046">
        <v>1.1703313150271999</v>
      </c>
    </row>
    <row r="7047" spans="1:15" x14ac:dyDescent="0.25">
      <c r="A7047" s="20" t="s">
        <v>7147</v>
      </c>
      <c r="B7047">
        <v>5</v>
      </c>
      <c r="C7047" t="s">
        <v>73</v>
      </c>
      <c r="D7047" t="s">
        <v>91</v>
      </c>
      <c r="E7047" t="s">
        <v>79</v>
      </c>
      <c r="F7047" t="s">
        <v>38</v>
      </c>
      <c r="G7047">
        <v>3</v>
      </c>
      <c r="H7047">
        <v>2011</v>
      </c>
      <c r="I7047" t="s">
        <v>54</v>
      </c>
      <c r="J7047">
        <v>1.05</v>
      </c>
      <c r="K7047">
        <v>0.95</v>
      </c>
      <c r="L7047">
        <v>1.1499999999999999</v>
      </c>
      <c r="M7047">
        <v>425</v>
      </c>
      <c r="N7047">
        <v>10.9916273753296</v>
      </c>
      <c r="O7047">
        <v>4.8507125007266598</v>
      </c>
    </row>
    <row r="7048" spans="1:15" x14ac:dyDescent="0.25">
      <c r="A7048" s="20" t="s">
        <v>7148</v>
      </c>
      <c r="B7048">
        <v>5</v>
      </c>
      <c r="C7048" t="s">
        <v>73</v>
      </c>
      <c r="D7048" t="s">
        <v>91</v>
      </c>
      <c r="E7048" t="s">
        <v>79</v>
      </c>
      <c r="F7048" t="s">
        <v>38</v>
      </c>
      <c r="G7048">
        <v>3</v>
      </c>
      <c r="H7048">
        <v>2011</v>
      </c>
      <c r="I7048" t="s">
        <v>55</v>
      </c>
      <c r="J7048">
        <v>1.21</v>
      </c>
      <c r="K7048">
        <v>1.17</v>
      </c>
      <c r="L7048">
        <v>1.25</v>
      </c>
      <c r="M7048">
        <v>3265</v>
      </c>
      <c r="N7048">
        <v>10.215511466376601</v>
      </c>
      <c r="O7048">
        <v>1.7500820370182699</v>
      </c>
    </row>
    <row r="7049" spans="1:15" x14ac:dyDescent="0.25">
      <c r="A7049" s="20" t="s">
        <v>7149</v>
      </c>
      <c r="B7049">
        <v>5</v>
      </c>
      <c r="C7049" t="s">
        <v>73</v>
      </c>
      <c r="D7049" t="s">
        <v>91</v>
      </c>
      <c r="E7049" t="s">
        <v>79</v>
      </c>
      <c r="F7049" t="s">
        <v>38</v>
      </c>
      <c r="G7049">
        <v>3</v>
      </c>
      <c r="H7049">
        <v>2011</v>
      </c>
      <c r="I7049" t="s">
        <v>56</v>
      </c>
      <c r="J7049">
        <v>1.06</v>
      </c>
      <c r="K7049">
        <v>0.99</v>
      </c>
      <c r="L7049">
        <v>1.1299999999999999</v>
      </c>
      <c r="M7049">
        <v>2835</v>
      </c>
      <c r="N7049">
        <v>10.5732239224102</v>
      </c>
      <c r="O7049">
        <v>1.87812056606337</v>
      </c>
    </row>
    <row r="7050" spans="1:15" x14ac:dyDescent="0.25">
      <c r="A7050" s="20" t="s">
        <v>7150</v>
      </c>
      <c r="B7050">
        <v>5</v>
      </c>
      <c r="C7050" t="s">
        <v>73</v>
      </c>
      <c r="D7050" t="s">
        <v>91</v>
      </c>
      <c r="E7050" t="s">
        <v>79</v>
      </c>
      <c r="F7050" t="s">
        <v>38</v>
      </c>
      <c r="G7050">
        <v>3</v>
      </c>
      <c r="H7050">
        <v>2011</v>
      </c>
      <c r="I7050" t="s">
        <v>57</v>
      </c>
      <c r="J7050">
        <v>1.24</v>
      </c>
      <c r="K7050">
        <v>1.19</v>
      </c>
      <c r="L7050">
        <v>1.29</v>
      </c>
      <c r="M7050">
        <v>2552</v>
      </c>
      <c r="N7050">
        <v>10.4981932825391</v>
      </c>
      <c r="O7050">
        <v>1.9795189561622399</v>
      </c>
    </row>
    <row r="7051" spans="1:15" x14ac:dyDescent="0.25">
      <c r="A7051" s="20" t="s">
        <v>7151</v>
      </c>
      <c r="B7051">
        <v>5</v>
      </c>
      <c r="C7051" t="s">
        <v>73</v>
      </c>
      <c r="D7051" t="s">
        <v>91</v>
      </c>
      <c r="E7051" t="s">
        <v>79</v>
      </c>
      <c r="F7051" t="s">
        <v>38</v>
      </c>
      <c r="G7051">
        <v>3</v>
      </c>
      <c r="H7051">
        <v>2011</v>
      </c>
      <c r="I7051" t="s">
        <v>58</v>
      </c>
      <c r="J7051">
        <v>1.21</v>
      </c>
      <c r="K7051">
        <v>1.18</v>
      </c>
      <c r="L7051">
        <v>1.24</v>
      </c>
      <c r="M7051">
        <v>11154</v>
      </c>
      <c r="N7051">
        <v>10.690811296473999</v>
      </c>
      <c r="O7051">
        <v>0.94685762291794395</v>
      </c>
    </row>
    <row r="7052" spans="1:15" x14ac:dyDescent="0.25">
      <c r="A7052" s="20" t="s">
        <v>7152</v>
      </c>
      <c r="B7052">
        <v>5</v>
      </c>
      <c r="C7052" t="s">
        <v>73</v>
      </c>
      <c r="D7052" t="s">
        <v>91</v>
      </c>
      <c r="E7052" t="s">
        <v>79</v>
      </c>
      <c r="F7052" t="s">
        <v>38</v>
      </c>
      <c r="G7052">
        <v>3</v>
      </c>
      <c r="H7052">
        <v>2011</v>
      </c>
      <c r="I7052" t="s">
        <v>59</v>
      </c>
      <c r="J7052">
        <v>1.42</v>
      </c>
      <c r="K7052">
        <v>1.32</v>
      </c>
      <c r="L7052">
        <v>1.52</v>
      </c>
      <c r="M7052">
        <v>1012</v>
      </c>
      <c r="N7052">
        <v>9.8087370457563701</v>
      </c>
      <c r="O7052">
        <v>3.1434730673096598</v>
      </c>
    </row>
    <row r="7053" spans="1:15" x14ac:dyDescent="0.25">
      <c r="A7053" s="20" t="s">
        <v>7153</v>
      </c>
      <c r="B7053">
        <v>5</v>
      </c>
      <c r="C7053" t="s">
        <v>73</v>
      </c>
      <c r="D7053" t="s">
        <v>91</v>
      </c>
      <c r="E7053" t="s">
        <v>79</v>
      </c>
      <c r="F7053" t="s">
        <v>38</v>
      </c>
      <c r="G7053">
        <v>3</v>
      </c>
      <c r="H7053">
        <v>2011</v>
      </c>
      <c r="I7053" t="s">
        <v>60</v>
      </c>
      <c r="J7053">
        <v>1.1499999999999999</v>
      </c>
      <c r="K7053">
        <v>1.1200000000000001</v>
      </c>
      <c r="L7053">
        <v>1.18</v>
      </c>
      <c r="M7053">
        <v>6744</v>
      </c>
      <c r="N7053">
        <v>11.7927269865094</v>
      </c>
      <c r="O7053">
        <v>1.2177025603587099</v>
      </c>
    </row>
    <row r="7054" spans="1:15" x14ac:dyDescent="0.25">
      <c r="A7054" s="20" t="s">
        <v>7154</v>
      </c>
      <c r="B7054">
        <v>5</v>
      </c>
      <c r="C7054" t="s">
        <v>73</v>
      </c>
      <c r="D7054" t="s">
        <v>91</v>
      </c>
      <c r="E7054" t="s">
        <v>79</v>
      </c>
      <c r="F7054" t="s">
        <v>38</v>
      </c>
      <c r="G7054">
        <v>3</v>
      </c>
      <c r="H7054">
        <v>2011</v>
      </c>
      <c r="I7054" t="s">
        <v>61</v>
      </c>
      <c r="J7054">
        <v>1.05</v>
      </c>
      <c r="K7054">
        <v>0.94</v>
      </c>
      <c r="L7054">
        <v>1.1599999999999999</v>
      </c>
      <c r="M7054">
        <v>418</v>
      </c>
      <c r="N7054">
        <v>10.304479963171399</v>
      </c>
      <c r="O7054">
        <v>4.8911598804451897</v>
      </c>
    </row>
    <row r="7055" spans="1:15" x14ac:dyDescent="0.25">
      <c r="A7055" s="20" t="s">
        <v>7155</v>
      </c>
      <c r="B7055">
        <v>5</v>
      </c>
      <c r="C7055" t="s">
        <v>73</v>
      </c>
      <c r="D7055" t="s">
        <v>91</v>
      </c>
      <c r="E7055" t="s">
        <v>79</v>
      </c>
      <c r="F7055" t="s">
        <v>38</v>
      </c>
      <c r="G7055">
        <v>3</v>
      </c>
      <c r="H7055">
        <v>2011</v>
      </c>
      <c r="I7055" t="s">
        <v>43</v>
      </c>
      <c r="J7055">
        <v>1.1100000000000001</v>
      </c>
      <c r="K7055">
        <v>1.08</v>
      </c>
      <c r="L7055">
        <v>1.1399999999999999</v>
      </c>
      <c r="M7055">
        <v>7150</v>
      </c>
      <c r="N7055">
        <v>11.7873945433436</v>
      </c>
      <c r="O7055">
        <v>1.1826247919781701</v>
      </c>
    </row>
    <row r="7056" spans="1:15" x14ac:dyDescent="0.25">
      <c r="A7056" s="20" t="s">
        <v>7156</v>
      </c>
      <c r="B7056">
        <v>5</v>
      </c>
      <c r="C7056" t="s">
        <v>73</v>
      </c>
      <c r="D7056" t="s">
        <v>91</v>
      </c>
      <c r="E7056" t="s">
        <v>79</v>
      </c>
      <c r="F7056" t="s">
        <v>38</v>
      </c>
      <c r="G7056">
        <v>3</v>
      </c>
      <c r="H7056">
        <v>2011</v>
      </c>
      <c r="I7056" t="s">
        <v>62</v>
      </c>
      <c r="J7056">
        <v>1.04</v>
      </c>
      <c r="K7056">
        <v>0.99</v>
      </c>
      <c r="L7056">
        <v>1.0900000000000001</v>
      </c>
      <c r="M7056">
        <v>2162</v>
      </c>
      <c r="N7056">
        <v>12.3135754964241</v>
      </c>
      <c r="O7056">
        <v>2.1506619680967001</v>
      </c>
    </row>
    <row r="7057" spans="1:15" x14ac:dyDescent="0.25">
      <c r="A7057" s="20" t="s">
        <v>7157</v>
      </c>
      <c r="B7057">
        <v>5</v>
      </c>
      <c r="C7057" t="s">
        <v>73</v>
      </c>
      <c r="D7057" t="s">
        <v>91</v>
      </c>
      <c r="E7057" t="s">
        <v>79</v>
      </c>
      <c r="F7057" t="s">
        <v>38</v>
      </c>
      <c r="G7057">
        <v>3</v>
      </c>
      <c r="H7057">
        <v>2011</v>
      </c>
      <c r="I7057" t="s">
        <v>75</v>
      </c>
      <c r="J7057">
        <v>1.1599999999999999</v>
      </c>
      <c r="K7057">
        <v>1.2</v>
      </c>
      <c r="L7057">
        <v>1.2</v>
      </c>
      <c r="M7057">
        <v>13.0722817199656</v>
      </c>
      <c r="N7057">
        <v>11.222894151104899</v>
      </c>
      <c r="O7057">
        <v>-99</v>
      </c>
    </row>
    <row r="7058" spans="1:15" x14ac:dyDescent="0.25">
      <c r="A7058" s="20" t="s">
        <v>7158</v>
      </c>
      <c r="B7058">
        <v>5</v>
      </c>
      <c r="C7058" t="s">
        <v>73</v>
      </c>
      <c r="D7058" t="s">
        <v>91</v>
      </c>
      <c r="E7058" t="s">
        <v>79</v>
      </c>
      <c r="F7058" t="s">
        <v>38</v>
      </c>
      <c r="G7058">
        <v>3</v>
      </c>
      <c r="H7058">
        <v>2011</v>
      </c>
      <c r="I7058" t="s">
        <v>45</v>
      </c>
      <c r="J7058">
        <v>1.22</v>
      </c>
      <c r="K7058">
        <v>1.19</v>
      </c>
      <c r="L7058">
        <v>1.25</v>
      </c>
      <c r="M7058">
        <v>4986</v>
      </c>
      <c r="N7058">
        <v>10.68131675111</v>
      </c>
      <c r="O7058">
        <v>1.41619762887362</v>
      </c>
    </row>
    <row r="7059" spans="1:15" x14ac:dyDescent="0.25">
      <c r="A7059" s="20" t="s">
        <v>7159</v>
      </c>
      <c r="B7059">
        <v>5</v>
      </c>
      <c r="C7059" t="s">
        <v>73</v>
      </c>
      <c r="D7059" t="s">
        <v>91</v>
      </c>
      <c r="E7059" t="s">
        <v>79</v>
      </c>
      <c r="F7059" t="s">
        <v>38</v>
      </c>
      <c r="G7059">
        <v>3</v>
      </c>
      <c r="H7059">
        <v>2011</v>
      </c>
      <c r="I7059" t="s">
        <v>46</v>
      </c>
      <c r="J7059">
        <v>1.21</v>
      </c>
      <c r="K7059">
        <v>1.17</v>
      </c>
      <c r="L7059">
        <v>1.25</v>
      </c>
      <c r="M7059">
        <v>4592</v>
      </c>
      <c r="N7059">
        <v>12.119480427195899</v>
      </c>
      <c r="O7059">
        <v>1.47570334025239</v>
      </c>
    </row>
    <row r="7060" spans="1:15" x14ac:dyDescent="0.25">
      <c r="A7060" s="20" t="s">
        <v>7160</v>
      </c>
      <c r="B7060">
        <v>5</v>
      </c>
      <c r="C7060" t="s">
        <v>73</v>
      </c>
      <c r="D7060" t="s">
        <v>91</v>
      </c>
      <c r="E7060" t="s">
        <v>79</v>
      </c>
      <c r="F7060" t="s">
        <v>38</v>
      </c>
      <c r="G7060">
        <v>3</v>
      </c>
      <c r="H7060">
        <v>2011</v>
      </c>
      <c r="I7060" t="s">
        <v>47</v>
      </c>
      <c r="J7060">
        <v>1.0900000000000001</v>
      </c>
      <c r="K7060">
        <v>1.07</v>
      </c>
      <c r="L7060">
        <v>1.1100000000000001</v>
      </c>
      <c r="M7060">
        <v>12295</v>
      </c>
      <c r="N7060">
        <v>12.984291695333701</v>
      </c>
      <c r="O7060">
        <v>0.90185295674611199</v>
      </c>
    </row>
    <row r="7061" spans="1:15" x14ac:dyDescent="0.25">
      <c r="A7061" s="20" t="s">
        <v>7161</v>
      </c>
      <c r="B7061">
        <v>5</v>
      </c>
      <c r="C7061" t="s">
        <v>73</v>
      </c>
      <c r="D7061" t="s">
        <v>91</v>
      </c>
      <c r="E7061" t="s">
        <v>79</v>
      </c>
      <c r="F7061" t="s">
        <v>38</v>
      </c>
      <c r="G7061">
        <v>3</v>
      </c>
      <c r="H7061">
        <v>2011</v>
      </c>
      <c r="I7061" t="s">
        <v>48</v>
      </c>
      <c r="J7061">
        <v>1.1100000000000001</v>
      </c>
      <c r="K7061">
        <v>1.07</v>
      </c>
      <c r="L7061">
        <v>1.1499999999999999</v>
      </c>
      <c r="M7061">
        <v>5015</v>
      </c>
      <c r="N7061">
        <v>10.8556792812665</v>
      </c>
      <c r="O7061">
        <v>1.41209700309912</v>
      </c>
    </row>
    <row r="7062" spans="1:15" x14ac:dyDescent="0.25">
      <c r="A7062" s="20" t="s">
        <v>7162</v>
      </c>
      <c r="B7062">
        <v>5</v>
      </c>
      <c r="C7062" t="s">
        <v>73</v>
      </c>
      <c r="D7062" t="s">
        <v>91</v>
      </c>
      <c r="E7062" t="s">
        <v>79</v>
      </c>
      <c r="F7062" t="s">
        <v>38</v>
      </c>
      <c r="G7062">
        <v>3</v>
      </c>
      <c r="H7062">
        <v>2011</v>
      </c>
      <c r="I7062" t="s">
        <v>49</v>
      </c>
      <c r="J7062">
        <v>1.17</v>
      </c>
      <c r="K7062">
        <v>1.1299999999999999</v>
      </c>
      <c r="L7062">
        <v>1.21</v>
      </c>
      <c r="M7062">
        <v>3939</v>
      </c>
      <c r="N7062">
        <v>13.3570711790841</v>
      </c>
      <c r="O7062">
        <v>1.59333468235727</v>
      </c>
    </row>
    <row r="7063" spans="1:15" x14ac:dyDescent="0.25">
      <c r="A7063" s="20" t="s">
        <v>7163</v>
      </c>
      <c r="B7063">
        <v>5</v>
      </c>
      <c r="C7063" t="s">
        <v>73</v>
      </c>
      <c r="D7063" t="s">
        <v>91</v>
      </c>
      <c r="E7063" t="s">
        <v>79</v>
      </c>
      <c r="F7063" t="s">
        <v>38</v>
      </c>
      <c r="G7063">
        <v>3</v>
      </c>
      <c r="H7063">
        <v>2011</v>
      </c>
      <c r="I7063" t="s">
        <v>50</v>
      </c>
      <c r="J7063">
        <v>1.08</v>
      </c>
      <c r="K7063">
        <v>1.04</v>
      </c>
      <c r="L7063">
        <v>1.1200000000000001</v>
      </c>
      <c r="M7063">
        <v>4837</v>
      </c>
      <c r="N7063">
        <v>10.962413333696301</v>
      </c>
      <c r="O7063">
        <v>1.43784461851479</v>
      </c>
    </row>
    <row r="7064" spans="1:15" x14ac:dyDescent="0.25">
      <c r="A7064" s="20" t="s">
        <v>7164</v>
      </c>
      <c r="B7064">
        <v>5</v>
      </c>
      <c r="C7064" t="s">
        <v>73</v>
      </c>
      <c r="D7064" t="s">
        <v>91</v>
      </c>
      <c r="E7064" t="s">
        <v>79</v>
      </c>
      <c r="F7064" t="s">
        <v>38</v>
      </c>
      <c r="G7064">
        <v>3</v>
      </c>
      <c r="H7064">
        <v>2011</v>
      </c>
      <c r="I7064" t="s">
        <v>51</v>
      </c>
      <c r="J7064">
        <v>1.1599999999999999</v>
      </c>
      <c r="K7064">
        <v>1.1200000000000001</v>
      </c>
      <c r="L7064">
        <v>1.2</v>
      </c>
      <c r="M7064">
        <v>4277</v>
      </c>
      <c r="N7064">
        <v>11.825483803599599</v>
      </c>
      <c r="O7064">
        <v>1.5290805879581399</v>
      </c>
    </row>
    <row r="7065" spans="1:15" x14ac:dyDescent="0.25">
      <c r="A7065" s="20" t="s">
        <v>7165</v>
      </c>
      <c r="B7065">
        <v>5</v>
      </c>
      <c r="C7065" t="s">
        <v>73</v>
      </c>
      <c r="D7065" t="s">
        <v>91</v>
      </c>
      <c r="E7065" t="s">
        <v>80</v>
      </c>
      <c r="F7065" t="s">
        <v>42</v>
      </c>
      <c r="G7065">
        <v>4</v>
      </c>
      <c r="H7065">
        <v>2011</v>
      </c>
      <c r="I7065" t="s">
        <v>34</v>
      </c>
      <c r="J7065">
        <v>1.07</v>
      </c>
      <c r="K7065">
        <v>1.04</v>
      </c>
      <c r="L7065">
        <v>1.1000000000000001</v>
      </c>
      <c r="M7065">
        <v>7409</v>
      </c>
      <c r="N7065">
        <v>11.0433869822497</v>
      </c>
      <c r="O7065">
        <v>1.1617701202864299</v>
      </c>
    </row>
    <row r="7066" spans="1:15" x14ac:dyDescent="0.25">
      <c r="A7066" s="20" t="s">
        <v>7166</v>
      </c>
      <c r="B7066">
        <v>5</v>
      </c>
      <c r="C7066" t="s">
        <v>73</v>
      </c>
      <c r="D7066" t="s">
        <v>91</v>
      </c>
      <c r="E7066" t="s">
        <v>80</v>
      </c>
      <c r="F7066" t="s">
        <v>42</v>
      </c>
      <c r="G7066">
        <v>4</v>
      </c>
      <c r="H7066">
        <v>2011</v>
      </c>
      <c r="I7066" t="s">
        <v>52</v>
      </c>
      <c r="J7066">
        <v>1.05</v>
      </c>
      <c r="K7066">
        <v>0.92</v>
      </c>
      <c r="L7066">
        <v>1.18</v>
      </c>
      <c r="M7066">
        <v>239</v>
      </c>
      <c r="N7066">
        <v>9.9781025661525398</v>
      </c>
      <c r="O7066">
        <v>6.46846227353151</v>
      </c>
    </row>
    <row r="7067" spans="1:15" x14ac:dyDescent="0.25">
      <c r="A7067" s="20" t="s">
        <v>7167</v>
      </c>
      <c r="B7067">
        <v>5</v>
      </c>
      <c r="C7067" t="s">
        <v>73</v>
      </c>
      <c r="D7067" t="s">
        <v>91</v>
      </c>
      <c r="E7067" t="s">
        <v>80</v>
      </c>
      <c r="F7067" t="s">
        <v>42</v>
      </c>
      <c r="G7067">
        <v>4</v>
      </c>
      <c r="H7067">
        <v>2011</v>
      </c>
      <c r="I7067" t="s">
        <v>53</v>
      </c>
      <c r="J7067">
        <v>0.86</v>
      </c>
      <c r="K7067">
        <v>0.77</v>
      </c>
      <c r="L7067">
        <v>0.95</v>
      </c>
      <c r="M7067">
        <v>362</v>
      </c>
      <c r="N7067">
        <v>10.518933277458601</v>
      </c>
      <c r="O7067">
        <v>5.25588331227637</v>
      </c>
    </row>
    <row r="7068" spans="1:15" x14ac:dyDescent="0.25">
      <c r="A7068" s="20" t="s">
        <v>7168</v>
      </c>
      <c r="B7068">
        <v>5</v>
      </c>
      <c r="C7068" t="s">
        <v>73</v>
      </c>
      <c r="D7068" t="s">
        <v>91</v>
      </c>
      <c r="E7068" t="s">
        <v>80</v>
      </c>
      <c r="F7068" t="s">
        <v>42</v>
      </c>
      <c r="G7068">
        <v>4</v>
      </c>
      <c r="H7068">
        <v>2011</v>
      </c>
      <c r="I7068" t="s">
        <v>54</v>
      </c>
      <c r="J7068">
        <v>1.01</v>
      </c>
      <c r="K7068">
        <v>0.78</v>
      </c>
      <c r="L7068">
        <v>1.24</v>
      </c>
      <c r="M7068">
        <v>68</v>
      </c>
      <c r="N7068">
        <v>10.9916273753296</v>
      </c>
      <c r="O7068">
        <v>12.126781251816601</v>
      </c>
    </row>
    <row r="7069" spans="1:15" x14ac:dyDescent="0.25">
      <c r="A7069" s="20" t="s">
        <v>7169</v>
      </c>
      <c r="B7069">
        <v>5</v>
      </c>
      <c r="C7069" t="s">
        <v>73</v>
      </c>
      <c r="D7069" t="s">
        <v>91</v>
      </c>
      <c r="E7069" t="s">
        <v>80</v>
      </c>
      <c r="F7069" t="s">
        <v>42</v>
      </c>
      <c r="G7069">
        <v>4</v>
      </c>
      <c r="H7069">
        <v>2011</v>
      </c>
      <c r="I7069" t="s">
        <v>55</v>
      </c>
      <c r="J7069">
        <v>1.1299999999999999</v>
      </c>
      <c r="K7069">
        <v>1.05</v>
      </c>
      <c r="L7069">
        <v>1.21</v>
      </c>
      <c r="M7069">
        <v>691</v>
      </c>
      <c r="N7069">
        <v>10.215511466376601</v>
      </c>
      <c r="O7069">
        <v>3.8041792845426698</v>
      </c>
    </row>
    <row r="7070" spans="1:15" x14ac:dyDescent="0.25">
      <c r="A7070" s="20" t="s">
        <v>7170</v>
      </c>
      <c r="B7070">
        <v>5</v>
      </c>
      <c r="C7070" t="s">
        <v>73</v>
      </c>
      <c r="D7070" t="s">
        <v>91</v>
      </c>
      <c r="E7070" t="s">
        <v>80</v>
      </c>
      <c r="F7070" t="s">
        <v>42</v>
      </c>
      <c r="G7070">
        <v>4</v>
      </c>
      <c r="H7070">
        <v>2011</v>
      </c>
      <c r="I7070" t="s">
        <v>56</v>
      </c>
      <c r="J7070">
        <v>1.05</v>
      </c>
      <c r="K7070">
        <v>0.89</v>
      </c>
      <c r="L7070">
        <v>1.21</v>
      </c>
      <c r="M7070">
        <v>171</v>
      </c>
      <c r="N7070">
        <v>10.5732239224102</v>
      </c>
      <c r="O7070">
        <v>7.6471911290187196</v>
      </c>
    </row>
    <row r="7071" spans="1:15" x14ac:dyDescent="0.25">
      <c r="A7071" s="20" t="s">
        <v>7171</v>
      </c>
      <c r="B7071">
        <v>5</v>
      </c>
      <c r="C7071" t="s">
        <v>73</v>
      </c>
      <c r="D7071" t="s">
        <v>91</v>
      </c>
      <c r="E7071" t="s">
        <v>80</v>
      </c>
      <c r="F7071" t="s">
        <v>42</v>
      </c>
      <c r="G7071">
        <v>4</v>
      </c>
      <c r="H7071">
        <v>2011</v>
      </c>
      <c r="I7071" t="s">
        <v>57</v>
      </c>
      <c r="J7071">
        <v>1.2</v>
      </c>
      <c r="K7071">
        <v>1.05</v>
      </c>
      <c r="L7071">
        <v>1.35</v>
      </c>
      <c r="M7071">
        <v>207</v>
      </c>
      <c r="N7071">
        <v>10.4981932825391</v>
      </c>
      <c r="O7071">
        <v>6.9504804685691601</v>
      </c>
    </row>
    <row r="7072" spans="1:15" x14ac:dyDescent="0.25">
      <c r="A7072" s="20" t="s">
        <v>7172</v>
      </c>
      <c r="B7072">
        <v>5</v>
      </c>
      <c r="C7072" t="s">
        <v>73</v>
      </c>
      <c r="D7072" t="s">
        <v>91</v>
      </c>
      <c r="E7072" t="s">
        <v>80</v>
      </c>
      <c r="F7072" t="s">
        <v>42</v>
      </c>
      <c r="G7072">
        <v>4</v>
      </c>
      <c r="H7072">
        <v>2011</v>
      </c>
      <c r="I7072" t="s">
        <v>58</v>
      </c>
      <c r="J7072">
        <v>1.03</v>
      </c>
      <c r="K7072">
        <v>0.98</v>
      </c>
      <c r="L7072">
        <v>1.08</v>
      </c>
      <c r="M7072">
        <v>1441</v>
      </c>
      <c r="N7072">
        <v>10.690811296473999</v>
      </c>
      <c r="O7072">
        <v>2.63431684886916</v>
      </c>
    </row>
    <row r="7073" spans="1:15" x14ac:dyDescent="0.25">
      <c r="A7073" s="20" t="s">
        <v>7173</v>
      </c>
      <c r="B7073">
        <v>5</v>
      </c>
      <c r="C7073" t="s">
        <v>73</v>
      </c>
      <c r="D7073" t="s">
        <v>91</v>
      </c>
      <c r="E7073" t="s">
        <v>80</v>
      </c>
      <c r="F7073" t="s">
        <v>42</v>
      </c>
      <c r="G7073">
        <v>4</v>
      </c>
      <c r="H7073">
        <v>2011</v>
      </c>
      <c r="I7073" t="s">
        <v>59</v>
      </c>
      <c r="J7073">
        <v>1.49</v>
      </c>
      <c r="K7073">
        <v>1.27</v>
      </c>
      <c r="L7073">
        <v>1.71</v>
      </c>
      <c r="M7073">
        <v>160</v>
      </c>
      <c r="N7073">
        <v>9.8087370457563701</v>
      </c>
      <c r="O7073">
        <v>7.9056941504209499</v>
      </c>
    </row>
    <row r="7074" spans="1:15" x14ac:dyDescent="0.25">
      <c r="A7074" s="20" t="s">
        <v>7174</v>
      </c>
      <c r="B7074">
        <v>5</v>
      </c>
      <c r="C7074" t="s">
        <v>73</v>
      </c>
      <c r="D7074" t="s">
        <v>91</v>
      </c>
      <c r="E7074" t="s">
        <v>80</v>
      </c>
      <c r="F7074" t="s">
        <v>42</v>
      </c>
      <c r="G7074">
        <v>4</v>
      </c>
      <c r="H7074">
        <v>2011</v>
      </c>
      <c r="I7074" t="s">
        <v>60</v>
      </c>
      <c r="J7074">
        <v>1.01</v>
      </c>
      <c r="K7074">
        <v>0.98</v>
      </c>
      <c r="L7074">
        <v>1.04</v>
      </c>
      <c r="M7074">
        <v>5576</v>
      </c>
      <c r="N7074">
        <v>11.7927269865094</v>
      </c>
      <c r="O7074">
        <v>1.3391789600139501</v>
      </c>
    </row>
    <row r="7075" spans="1:15" x14ac:dyDescent="0.25">
      <c r="A7075" s="20" t="s">
        <v>7175</v>
      </c>
      <c r="B7075">
        <v>5</v>
      </c>
      <c r="C7075" t="s">
        <v>73</v>
      </c>
      <c r="D7075" t="s">
        <v>91</v>
      </c>
      <c r="E7075" t="s">
        <v>80</v>
      </c>
      <c r="F7075" t="s">
        <v>42</v>
      </c>
      <c r="G7075">
        <v>4</v>
      </c>
      <c r="H7075">
        <v>2011</v>
      </c>
      <c r="I7075" t="s">
        <v>61</v>
      </c>
      <c r="J7075">
        <v>0.92</v>
      </c>
      <c r="K7075">
        <v>0.63</v>
      </c>
      <c r="L7075">
        <v>1.21</v>
      </c>
      <c r="M7075">
        <v>34</v>
      </c>
      <c r="N7075">
        <v>10.304479963171399</v>
      </c>
      <c r="O7075">
        <v>17.149858514250901</v>
      </c>
    </row>
    <row r="7076" spans="1:15" x14ac:dyDescent="0.25">
      <c r="A7076" s="20" t="s">
        <v>7176</v>
      </c>
      <c r="B7076">
        <v>5</v>
      </c>
      <c r="C7076" t="s">
        <v>73</v>
      </c>
      <c r="D7076" t="s">
        <v>91</v>
      </c>
      <c r="E7076" t="s">
        <v>80</v>
      </c>
      <c r="F7076" t="s">
        <v>42</v>
      </c>
      <c r="G7076">
        <v>4</v>
      </c>
      <c r="H7076">
        <v>2011</v>
      </c>
      <c r="I7076" t="s">
        <v>43</v>
      </c>
      <c r="J7076">
        <v>0.98</v>
      </c>
      <c r="K7076">
        <v>0.9</v>
      </c>
      <c r="L7076">
        <v>1.06</v>
      </c>
      <c r="M7076">
        <v>506</v>
      </c>
      <c r="N7076">
        <v>11.7873945433436</v>
      </c>
      <c r="O7076">
        <v>4.4455422447438702</v>
      </c>
    </row>
    <row r="7077" spans="1:15" x14ac:dyDescent="0.25">
      <c r="A7077" s="20" t="s">
        <v>7177</v>
      </c>
      <c r="B7077">
        <v>5</v>
      </c>
      <c r="C7077" t="s">
        <v>73</v>
      </c>
      <c r="D7077" t="s">
        <v>91</v>
      </c>
      <c r="E7077" t="s">
        <v>80</v>
      </c>
      <c r="F7077" t="s">
        <v>42</v>
      </c>
      <c r="G7077">
        <v>4</v>
      </c>
      <c r="H7077">
        <v>2011</v>
      </c>
      <c r="I7077" t="s">
        <v>62</v>
      </c>
      <c r="J7077">
        <v>0.71</v>
      </c>
      <c r="K7077">
        <v>0.6</v>
      </c>
      <c r="L7077">
        <v>0.82</v>
      </c>
      <c r="M7077">
        <v>140</v>
      </c>
      <c r="N7077">
        <v>12.3135754964241</v>
      </c>
      <c r="O7077">
        <v>8.4515425472851593</v>
      </c>
    </row>
    <row r="7078" spans="1:15" x14ac:dyDescent="0.25">
      <c r="A7078" s="20" t="s">
        <v>7178</v>
      </c>
      <c r="B7078">
        <v>5</v>
      </c>
      <c r="C7078" t="s">
        <v>73</v>
      </c>
      <c r="D7078" t="s">
        <v>91</v>
      </c>
      <c r="E7078" t="s">
        <v>80</v>
      </c>
      <c r="F7078" t="s">
        <v>42</v>
      </c>
      <c r="G7078">
        <v>4</v>
      </c>
      <c r="H7078">
        <v>2011</v>
      </c>
      <c r="I7078" t="s">
        <v>75</v>
      </c>
      <c r="J7078">
        <v>1</v>
      </c>
      <c r="K7078">
        <v>1</v>
      </c>
      <c r="L7078">
        <v>1</v>
      </c>
      <c r="M7078">
        <v>11.229469950970399</v>
      </c>
      <c r="N7078">
        <v>11.222894151104899</v>
      </c>
      <c r="O7078">
        <v>-99</v>
      </c>
    </row>
    <row r="7079" spans="1:15" x14ac:dyDescent="0.25">
      <c r="A7079" s="20" t="s">
        <v>7179</v>
      </c>
      <c r="B7079">
        <v>5</v>
      </c>
      <c r="C7079" t="s">
        <v>73</v>
      </c>
      <c r="D7079" t="s">
        <v>91</v>
      </c>
      <c r="E7079" t="s">
        <v>80</v>
      </c>
      <c r="F7079" t="s">
        <v>42</v>
      </c>
      <c r="G7079">
        <v>4</v>
      </c>
      <c r="H7079">
        <v>2011</v>
      </c>
      <c r="I7079" t="s">
        <v>45</v>
      </c>
      <c r="J7079">
        <v>0.94</v>
      </c>
      <c r="K7079">
        <v>0.89</v>
      </c>
      <c r="L7079">
        <v>0.99</v>
      </c>
      <c r="M7079">
        <v>1359</v>
      </c>
      <c r="N7079">
        <v>10.68131675111</v>
      </c>
      <c r="O7079">
        <v>2.7126281959038598</v>
      </c>
    </row>
    <row r="7080" spans="1:15" x14ac:dyDescent="0.25">
      <c r="A7080" s="20" t="s">
        <v>7180</v>
      </c>
      <c r="B7080">
        <v>5</v>
      </c>
      <c r="C7080" t="s">
        <v>73</v>
      </c>
      <c r="D7080" t="s">
        <v>91</v>
      </c>
      <c r="E7080" t="s">
        <v>80</v>
      </c>
      <c r="F7080" t="s">
        <v>42</v>
      </c>
      <c r="G7080">
        <v>4</v>
      </c>
      <c r="H7080">
        <v>2011</v>
      </c>
      <c r="I7080" t="s">
        <v>46</v>
      </c>
      <c r="J7080">
        <v>1.0900000000000001</v>
      </c>
      <c r="K7080">
        <v>1.05</v>
      </c>
      <c r="L7080">
        <v>1.1299999999999999</v>
      </c>
      <c r="M7080">
        <v>3333</v>
      </c>
      <c r="N7080">
        <v>12.119480427195899</v>
      </c>
      <c r="O7080">
        <v>1.7321374166049901</v>
      </c>
    </row>
    <row r="7081" spans="1:15" x14ac:dyDescent="0.25">
      <c r="A7081" s="20" t="s">
        <v>7181</v>
      </c>
      <c r="B7081">
        <v>5</v>
      </c>
      <c r="C7081" t="s">
        <v>73</v>
      </c>
      <c r="D7081" t="s">
        <v>91</v>
      </c>
      <c r="E7081" t="s">
        <v>80</v>
      </c>
      <c r="F7081" t="s">
        <v>42</v>
      </c>
      <c r="G7081">
        <v>4</v>
      </c>
      <c r="H7081">
        <v>2011</v>
      </c>
      <c r="I7081" t="s">
        <v>47</v>
      </c>
      <c r="J7081">
        <v>0.81</v>
      </c>
      <c r="K7081">
        <v>0.79</v>
      </c>
      <c r="L7081">
        <v>0.83</v>
      </c>
      <c r="M7081">
        <v>14568</v>
      </c>
      <c r="N7081">
        <v>12.984291695333701</v>
      </c>
      <c r="O7081">
        <v>0.82851434759003895</v>
      </c>
    </row>
    <row r="7082" spans="1:15" x14ac:dyDescent="0.25">
      <c r="A7082" s="20" t="s">
        <v>7182</v>
      </c>
      <c r="B7082">
        <v>5</v>
      </c>
      <c r="C7082" t="s">
        <v>73</v>
      </c>
      <c r="D7082" t="s">
        <v>91</v>
      </c>
      <c r="E7082" t="s">
        <v>80</v>
      </c>
      <c r="F7082" t="s">
        <v>42</v>
      </c>
      <c r="G7082">
        <v>4</v>
      </c>
      <c r="H7082">
        <v>2011</v>
      </c>
      <c r="I7082" t="s">
        <v>48</v>
      </c>
      <c r="J7082">
        <v>0.86</v>
      </c>
      <c r="K7082">
        <v>0.79</v>
      </c>
      <c r="L7082">
        <v>0.93</v>
      </c>
      <c r="M7082">
        <v>634</v>
      </c>
      <c r="N7082">
        <v>10.8556792812665</v>
      </c>
      <c r="O7082">
        <v>3.9715073539476902</v>
      </c>
    </row>
    <row r="7083" spans="1:15" x14ac:dyDescent="0.25">
      <c r="A7083" s="20" t="s">
        <v>7183</v>
      </c>
      <c r="B7083">
        <v>5</v>
      </c>
      <c r="C7083" t="s">
        <v>73</v>
      </c>
      <c r="D7083" t="s">
        <v>91</v>
      </c>
      <c r="E7083" t="s">
        <v>80</v>
      </c>
      <c r="F7083" t="s">
        <v>42</v>
      </c>
      <c r="G7083">
        <v>4</v>
      </c>
      <c r="H7083">
        <v>2011</v>
      </c>
      <c r="I7083" t="s">
        <v>49</v>
      </c>
      <c r="J7083">
        <v>0.96</v>
      </c>
      <c r="K7083">
        <v>0.91</v>
      </c>
      <c r="L7083">
        <v>1.01</v>
      </c>
      <c r="M7083">
        <v>1812</v>
      </c>
      <c r="N7083">
        <v>13.3570711790841</v>
      </c>
      <c r="O7083">
        <v>2.3492049286747001</v>
      </c>
    </row>
    <row r="7084" spans="1:15" x14ac:dyDescent="0.25">
      <c r="A7084" s="20" t="s">
        <v>7184</v>
      </c>
      <c r="B7084">
        <v>5</v>
      </c>
      <c r="C7084" t="s">
        <v>73</v>
      </c>
      <c r="D7084" t="s">
        <v>91</v>
      </c>
      <c r="E7084" t="s">
        <v>80</v>
      </c>
      <c r="F7084" t="s">
        <v>42</v>
      </c>
      <c r="G7084">
        <v>4</v>
      </c>
      <c r="H7084">
        <v>2011</v>
      </c>
      <c r="I7084" t="s">
        <v>50</v>
      </c>
      <c r="J7084">
        <v>0.96</v>
      </c>
      <c r="K7084">
        <v>0.87</v>
      </c>
      <c r="L7084">
        <v>1.05</v>
      </c>
      <c r="M7084">
        <v>404</v>
      </c>
      <c r="N7084">
        <v>10.962413333696301</v>
      </c>
      <c r="O7084">
        <v>4.9751859510499497</v>
      </c>
    </row>
    <row r="7085" spans="1:15" x14ac:dyDescent="0.25">
      <c r="A7085" s="20" t="s">
        <v>7185</v>
      </c>
      <c r="B7085">
        <v>5</v>
      </c>
      <c r="C7085" t="s">
        <v>73</v>
      </c>
      <c r="D7085" t="s">
        <v>91</v>
      </c>
      <c r="E7085" t="s">
        <v>80</v>
      </c>
      <c r="F7085" t="s">
        <v>42</v>
      </c>
      <c r="G7085">
        <v>4</v>
      </c>
      <c r="H7085">
        <v>2011</v>
      </c>
      <c r="I7085" t="s">
        <v>51</v>
      </c>
      <c r="J7085">
        <v>0.98</v>
      </c>
      <c r="K7085">
        <v>0.91</v>
      </c>
      <c r="L7085">
        <v>1.05</v>
      </c>
      <c r="M7085">
        <v>632</v>
      </c>
      <c r="N7085">
        <v>11.825483803599599</v>
      </c>
      <c r="O7085">
        <v>3.9777864208786502</v>
      </c>
    </row>
    <row r="7086" spans="1:15" x14ac:dyDescent="0.25">
      <c r="A7086" s="20" t="s">
        <v>7186</v>
      </c>
      <c r="B7086">
        <v>5</v>
      </c>
      <c r="C7086" t="s">
        <v>73</v>
      </c>
      <c r="D7086" t="s">
        <v>91</v>
      </c>
      <c r="E7086" t="s">
        <v>78</v>
      </c>
      <c r="F7086" t="s">
        <v>35</v>
      </c>
      <c r="G7086">
        <v>5</v>
      </c>
      <c r="H7086">
        <v>2011</v>
      </c>
      <c r="I7086" t="s">
        <v>34</v>
      </c>
      <c r="J7086">
        <v>0.77</v>
      </c>
      <c r="K7086">
        <v>0.75</v>
      </c>
      <c r="L7086">
        <v>0.79</v>
      </c>
      <c r="M7086">
        <v>7051</v>
      </c>
      <c r="N7086">
        <v>11.0433869822497</v>
      </c>
      <c r="O7086">
        <v>1.1908982104796899</v>
      </c>
    </row>
    <row r="7087" spans="1:15" x14ac:dyDescent="0.25">
      <c r="A7087" s="20" t="s">
        <v>7187</v>
      </c>
      <c r="B7087">
        <v>5</v>
      </c>
      <c r="C7087" t="s">
        <v>73</v>
      </c>
      <c r="D7087" t="s">
        <v>91</v>
      </c>
      <c r="E7087" t="s">
        <v>78</v>
      </c>
      <c r="F7087" t="s">
        <v>35</v>
      </c>
      <c r="G7087">
        <v>5</v>
      </c>
      <c r="H7087">
        <v>2011</v>
      </c>
      <c r="I7087" t="s">
        <v>52</v>
      </c>
      <c r="J7087">
        <v>0.71</v>
      </c>
      <c r="K7087">
        <v>0.62</v>
      </c>
      <c r="L7087">
        <v>0.8</v>
      </c>
      <c r="M7087">
        <v>217</v>
      </c>
      <c r="N7087">
        <v>9.9781025661525398</v>
      </c>
      <c r="O7087">
        <v>6.7884423330213099</v>
      </c>
    </row>
    <row r="7088" spans="1:15" x14ac:dyDescent="0.25">
      <c r="A7088" s="20" t="s">
        <v>7188</v>
      </c>
      <c r="B7088">
        <v>5</v>
      </c>
      <c r="C7088" t="s">
        <v>73</v>
      </c>
      <c r="D7088" t="s">
        <v>91</v>
      </c>
      <c r="E7088" t="s">
        <v>78</v>
      </c>
      <c r="F7088" t="s">
        <v>35</v>
      </c>
      <c r="G7088">
        <v>5</v>
      </c>
      <c r="H7088">
        <v>2011</v>
      </c>
      <c r="I7088" t="s">
        <v>53</v>
      </c>
      <c r="J7088">
        <v>0.71</v>
      </c>
      <c r="K7088">
        <v>0.61</v>
      </c>
      <c r="L7088">
        <v>0.81</v>
      </c>
      <c r="M7088">
        <v>214</v>
      </c>
      <c r="N7088">
        <v>10.518933277458601</v>
      </c>
      <c r="O7088">
        <v>6.8358592702466296</v>
      </c>
    </row>
    <row r="7089" spans="1:15" x14ac:dyDescent="0.25">
      <c r="A7089" s="20" t="s">
        <v>7189</v>
      </c>
      <c r="B7089">
        <v>5</v>
      </c>
      <c r="C7089" t="s">
        <v>73</v>
      </c>
      <c r="D7089" t="s">
        <v>91</v>
      </c>
      <c r="E7089" t="s">
        <v>78</v>
      </c>
      <c r="F7089" t="s">
        <v>35</v>
      </c>
      <c r="G7089">
        <v>5</v>
      </c>
      <c r="H7089">
        <v>2011</v>
      </c>
      <c r="I7089" t="s">
        <v>54</v>
      </c>
      <c r="J7089">
        <v>0.69</v>
      </c>
      <c r="K7089">
        <v>0.53</v>
      </c>
      <c r="L7089">
        <v>0.85</v>
      </c>
      <c r="M7089">
        <v>69</v>
      </c>
      <c r="N7089">
        <v>10.9916273753296</v>
      </c>
      <c r="O7089">
        <v>12.0385853085769</v>
      </c>
    </row>
    <row r="7090" spans="1:15" x14ac:dyDescent="0.25">
      <c r="A7090" s="20" t="s">
        <v>7190</v>
      </c>
      <c r="B7090">
        <v>5</v>
      </c>
      <c r="C7090" t="s">
        <v>73</v>
      </c>
      <c r="D7090" t="s">
        <v>91</v>
      </c>
      <c r="E7090" t="s">
        <v>78</v>
      </c>
      <c r="F7090" t="s">
        <v>35</v>
      </c>
      <c r="G7090">
        <v>5</v>
      </c>
      <c r="H7090">
        <v>2011</v>
      </c>
      <c r="I7090" t="s">
        <v>55</v>
      </c>
      <c r="J7090">
        <v>0.73</v>
      </c>
      <c r="K7090">
        <v>0.67</v>
      </c>
      <c r="L7090">
        <v>0.79</v>
      </c>
      <c r="M7090">
        <v>555</v>
      </c>
      <c r="N7090">
        <v>10.215511466376601</v>
      </c>
      <c r="O7090">
        <v>4.2447635997800903</v>
      </c>
    </row>
    <row r="7091" spans="1:15" x14ac:dyDescent="0.25">
      <c r="A7091" s="20" t="s">
        <v>7191</v>
      </c>
      <c r="B7091">
        <v>5</v>
      </c>
      <c r="C7091" t="s">
        <v>73</v>
      </c>
      <c r="D7091" t="s">
        <v>91</v>
      </c>
      <c r="E7091" t="s">
        <v>78</v>
      </c>
      <c r="F7091" t="s">
        <v>35</v>
      </c>
      <c r="G7091">
        <v>5</v>
      </c>
      <c r="H7091">
        <v>2011</v>
      </c>
      <c r="I7091" t="s">
        <v>56</v>
      </c>
      <c r="J7091">
        <v>0.59</v>
      </c>
      <c r="K7091">
        <v>0.42</v>
      </c>
      <c r="L7091">
        <v>0.76</v>
      </c>
      <c r="M7091">
        <v>46</v>
      </c>
      <c r="N7091">
        <v>10.5732239224102</v>
      </c>
      <c r="O7091">
        <v>14.7441956154897</v>
      </c>
    </row>
    <row r="7092" spans="1:15" x14ac:dyDescent="0.25">
      <c r="A7092" s="20" t="s">
        <v>7192</v>
      </c>
      <c r="B7092">
        <v>5</v>
      </c>
      <c r="C7092" t="s">
        <v>73</v>
      </c>
      <c r="D7092" t="s">
        <v>91</v>
      </c>
      <c r="E7092" t="s">
        <v>78</v>
      </c>
      <c r="F7092" t="s">
        <v>35</v>
      </c>
      <c r="G7092">
        <v>5</v>
      </c>
      <c r="H7092">
        <v>2011</v>
      </c>
      <c r="I7092" t="s">
        <v>57</v>
      </c>
      <c r="J7092">
        <v>0.87</v>
      </c>
      <c r="K7092">
        <v>0.75</v>
      </c>
      <c r="L7092">
        <v>0.99</v>
      </c>
      <c r="M7092">
        <v>213</v>
      </c>
      <c r="N7092">
        <v>10.4981932825391</v>
      </c>
      <c r="O7092">
        <v>6.8518870982753199</v>
      </c>
    </row>
    <row r="7093" spans="1:15" x14ac:dyDescent="0.25">
      <c r="A7093" s="20" t="s">
        <v>7193</v>
      </c>
      <c r="B7093">
        <v>5</v>
      </c>
      <c r="C7093" t="s">
        <v>73</v>
      </c>
      <c r="D7093" t="s">
        <v>91</v>
      </c>
      <c r="E7093" t="s">
        <v>78</v>
      </c>
      <c r="F7093" t="s">
        <v>35</v>
      </c>
      <c r="G7093">
        <v>5</v>
      </c>
      <c r="H7093">
        <v>2011</v>
      </c>
      <c r="I7093" t="s">
        <v>58</v>
      </c>
      <c r="J7093">
        <v>0.78</v>
      </c>
      <c r="K7093">
        <v>0.74</v>
      </c>
      <c r="L7093">
        <v>0.82</v>
      </c>
      <c r="M7093">
        <v>1513</v>
      </c>
      <c r="N7093">
        <v>10.690811296473999</v>
      </c>
      <c r="O7093">
        <v>2.5708724836452999</v>
      </c>
    </row>
    <row r="7094" spans="1:15" x14ac:dyDescent="0.25">
      <c r="A7094" s="20" t="s">
        <v>7194</v>
      </c>
      <c r="B7094">
        <v>5</v>
      </c>
      <c r="C7094" t="s">
        <v>73</v>
      </c>
      <c r="D7094" t="s">
        <v>91</v>
      </c>
      <c r="E7094" t="s">
        <v>78</v>
      </c>
      <c r="F7094" t="s">
        <v>35</v>
      </c>
      <c r="G7094">
        <v>5</v>
      </c>
      <c r="H7094">
        <v>2011</v>
      </c>
      <c r="I7094" t="s">
        <v>59</v>
      </c>
      <c r="J7094">
        <v>0.87</v>
      </c>
      <c r="K7094">
        <v>0.63</v>
      </c>
      <c r="L7094">
        <v>1.1100000000000001</v>
      </c>
      <c r="M7094">
        <v>55</v>
      </c>
      <c r="N7094">
        <v>9.8087370457563701</v>
      </c>
      <c r="O7094">
        <v>13.483997249264799</v>
      </c>
    </row>
    <row r="7095" spans="1:15" x14ac:dyDescent="0.25">
      <c r="A7095" s="20" t="s">
        <v>7195</v>
      </c>
      <c r="B7095">
        <v>5</v>
      </c>
      <c r="C7095" t="s">
        <v>73</v>
      </c>
      <c r="D7095" t="s">
        <v>91</v>
      </c>
      <c r="E7095" t="s">
        <v>78</v>
      </c>
      <c r="F7095" t="s">
        <v>35</v>
      </c>
      <c r="G7095">
        <v>5</v>
      </c>
      <c r="H7095">
        <v>2011</v>
      </c>
      <c r="I7095" t="s">
        <v>60</v>
      </c>
      <c r="J7095">
        <v>0.66</v>
      </c>
      <c r="K7095">
        <v>0.64</v>
      </c>
      <c r="L7095">
        <v>0.68</v>
      </c>
      <c r="M7095">
        <v>5201</v>
      </c>
      <c r="N7095">
        <v>11.7927269865094</v>
      </c>
      <c r="O7095">
        <v>1.3866171683985999</v>
      </c>
    </row>
    <row r="7096" spans="1:15" x14ac:dyDescent="0.25">
      <c r="A7096" s="20" t="s">
        <v>7196</v>
      </c>
      <c r="B7096">
        <v>5</v>
      </c>
      <c r="C7096" t="s">
        <v>73</v>
      </c>
      <c r="D7096" t="s">
        <v>91</v>
      </c>
      <c r="E7096" t="s">
        <v>78</v>
      </c>
      <c r="F7096" t="s">
        <v>35</v>
      </c>
      <c r="G7096">
        <v>5</v>
      </c>
      <c r="H7096">
        <v>2011</v>
      </c>
      <c r="I7096" t="s">
        <v>61</v>
      </c>
      <c r="J7096">
        <v>0.53</v>
      </c>
      <c r="K7096">
        <v>0.28999999999999998</v>
      </c>
      <c r="L7096">
        <v>0.77</v>
      </c>
      <c r="M7096">
        <v>24</v>
      </c>
      <c r="N7096">
        <v>10.304479963171399</v>
      </c>
      <c r="O7096">
        <v>20.412414523193199</v>
      </c>
    </row>
    <row r="7097" spans="1:15" x14ac:dyDescent="0.25">
      <c r="A7097" s="20" t="s">
        <v>7197</v>
      </c>
      <c r="B7097">
        <v>5</v>
      </c>
      <c r="C7097" t="s">
        <v>73</v>
      </c>
      <c r="D7097" t="s">
        <v>91</v>
      </c>
      <c r="E7097" t="s">
        <v>78</v>
      </c>
      <c r="F7097" t="s">
        <v>35</v>
      </c>
      <c r="G7097">
        <v>5</v>
      </c>
      <c r="H7097">
        <v>2011</v>
      </c>
      <c r="I7097" t="s">
        <v>43</v>
      </c>
      <c r="J7097">
        <v>0.8</v>
      </c>
      <c r="K7097">
        <v>0.74</v>
      </c>
      <c r="L7097">
        <v>0.86</v>
      </c>
      <c r="M7097">
        <v>592</v>
      </c>
      <c r="N7097">
        <v>11.7873945433436</v>
      </c>
      <c r="O7097">
        <v>4.1099746826339301</v>
      </c>
    </row>
    <row r="7098" spans="1:15" x14ac:dyDescent="0.25">
      <c r="A7098" s="20" t="s">
        <v>7198</v>
      </c>
      <c r="B7098">
        <v>5</v>
      </c>
      <c r="C7098" t="s">
        <v>73</v>
      </c>
      <c r="D7098" t="s">
        <v>91</v>
      </c>
      <c r="E7098" t="s">
        <v>78</v>
      </c>
      <c r="F7098" t="s">
        <v>35</v>
      </c>
      <c r="G7098">
        <v>5</v>
      </c>
      <c r="H7098">
        <v>2011</v>
      </c>
      <c r="I7098" t="s">
        <v>62</v>
      </c>
      <c r="J7098">
        <v>0.65</v>
      </c>
      <c r="K7098">
        <v>0.52</v>
      </c>
      <c r="L7098">
        <v>0.78</v>
      </c>
      <c r="M7098">
        <v>94</v>
      </c>
      <c r="N7098">
        <v>12.3135754964241</v>
      </c>
      <c r="O7098">
        <v>10.3142124625879</v>
      </c>
    </row>
    <row r="7099" spans="1:15" x14ac:dyDescent="0.25">
      <c r="A7099" s="20" t="s">
        <v>7199</v>
      </c>
      <c r="B7099">
        <v>5</v>
      </c>
      <c r="C7099" t="s">
        <v>73</v>
      </c>
      <c r="D7099" t="s">
        <v>91</v>
      </c>
      <c r="E7099" t="s">
        <v>78</v>
      </c>
      <c r="F7099" t="s">
        <v>35</v>
      </c>
      <c r="G7099">
        <v>5</v>
      </c>
      <c r="H7099">
        <v>2011</v>
      </c>
      <c r="I7099" t="s">
        <v>75</v>
      </c>
      <c r="J7099">
        <v>0.77</v>
      </c>
      <c r="K7099">
        <v>0.8</v>
      </c>
      <c r="L7099">
        <v>0.8</v>
      </c>
      <c r="M7099">
        <v>8.6142205339712508</v>
      </c>
      <c r="N7099">
        <v>11.222894151104899</v>
      </c>
      <c r="O7099">
        <v>-99</v>
      </c>
    </row>
    <row r="7100" spans="1:15" x14ac:dyDescent="0.25">
      <c r="A7100" s="20" t="s">
        <v>7200</v>
      </c>
      <c r="B7100">
        <v>5</v>
      </c>
      <c r="C7100" t="s">
        <v>73</v>
      </c>
      <c r="D7100" t="s">
        <v>91</v>
      </c>
      <c r="E7100" t="s">
        <v>78</v>
      </c>
      <c r="F7100" t="s">
        <v>35</v>
      </c>
      <c r="G7100">
        <v>5</v>
      </c>
      <c r="H7100">
        <v>2011</v>
      </c>
      <c r="I7100" t="s">
        <v>45</v>
      </c>
      <c r="J7100">
        <v>0.6</v>
      </c>
      <c r="K7100">
        <v>0.56999999999999995</v>
      </c>
      <c r="L7100">
        <v>0.63</v>
      </c>
      <c r="M7100">
        <v>1637</v>
      </c>
      <c r="N7100">
        <v>10.68131675111</v>
      </c>
      <c r="O7100">
        <v>2.4715856229864301</v>
      </c>
    </row>
    <row r="7101" spans="1:15" x14ac:dyDescent="0.25">
      <c r="A7101" s="20" t="s">
        <v>7201</v>
      </c>
      <c r="B7101">
        <v>5</v>
      </c>
      <c r="C7101" t="s">
        <v>73</v>
      </c>
      <c r="D7101" t="s">
        <v>91</v>
      </c>
      <c r="E7101" t="s">
        <v>78</v>
      </c>
      <c r="F7101" t="s">
        <v>35</v>
      </c>
      <c r="G7101">
        <v>5</v>
      </c>
      <c r="H7101">
        <v>2011</v>
      </c>
      <c r="I7101" t="s">
        <v>46</v>
      </c>
      <c r="J7101">
        <v>0.86</v>
      </c>
      <c r="K7101">
        <v>0.82</v>
      </c>
      <c r="L7101">
        <v>0.9</v>
      </c>
      <c r="M7101">
        <v>2557</v>
      </c>
      <c r="N7101">
        <v>12.119480427195899</v>
      </c>
      <c r="O7101">
        <v>1.97758261709355</v>
      </c>
    </row>
    <row r="7102" spans="1:15" x14ac:dyDescent="0.25">
      <c r="A7102" s="20" t="s">
        <v>7202</v>
      </c>
      <c r="B7102">
        <v>5</v>
      </c>
      <c r="C7102" t="s">
        <v>73</v>
      </c>
      <c r="D7102" t="s">
        <v>91</v>
      </c>
      <c r="E7102" t="s">
        <v>78</v>
      </c>
      <c r="F7102" t="s">
        <v>35</v>
      </c>
      <c r="G7102">
        <v>5</v>
      </c>
      <c r="H7102">
        <v>2011</v>
      </c>
      <c r="I7102" t="s">
        <v>47</v>
      </c>
      <c r="J7102">
        <v>0.74</v>
      </c>
      <c r="K7102">
        <v>0.72</v>
      </c>
      <c r="L7102">
        <v>0.76</v>
      </c>
      <c r="M7102">
        <v>7949</v>
      </c>
      <c r="N7102">
        <v>12.984291695333701</v>
      </c>
      <c r="O7102">
        <v>1.1216148522171301</v>
      </c>
    </row>
    <row r="7103" spans="1:15" x14ac:dyDescent="0.25">
      <c r="A7103" s="20" t="s">
        <v>7203</v>
      </c>
      <c r="B7103">
        <v>5</v>
      </c>
      <c r="C7103" t="s">
        <v>73</v>
      </c>
      <c r="D7103" t="s">
        <v>91</v>
      </c>
      <c r="E7103" t="s">
        <v>78</v>
      </c>
      <c r="F7103" t="s">
        <v>35</v>
      </c>
      <c r="G7103">
        <v>5</v>
      </c>
      <c r="H7103">
        <v>2011</v>
      </c>
      <c r="I7103" t="s">
        <v>48</v>
      </c>
      <c r="J7103">
        <v>0.74</v>
      </c>
      <c r="K7103">
        <v>0.66</v>
      </c>
      <c r="L7103">
        <v>0.82</v>
      </c>
      <c r="M7103">
        <v>310</v>
      </c>
      <c r="N7103">
        <v>10.8556792812665</v>
      </c>
      <c r="O7103">
        <v>5.6796183424706497</v>
      </c>
    </row>
    <row r="7104" spans="1:15" x14ac:dyDescent="0.25">
      <c r="A7104" s="20" t="s">
        <v>7204</v>
      </c>
      <c r="B7104">
        <v>5</v>
      </c>
      <c r="C7104" t="s">
        <v>73</v>
      </c>
      <c r="D7104" t="s">
        <v>91</v>
      </c>
      <c r="E7104" t="s">
        <v>78</v>
      </c>
      <c r="F7104" t="s">
        <v>35</v>
      </c>
      <c r="G7104">
        <v>5</v>
      </c>
      <c r="H7104">
        <v>2011</v>
      </c>
      <c r="I7104" t="s">
        <v>49</v>
      </c>
      <c r="J7104">
        <v>0.82</v>
      </c>
      <c r="K7104">
        <v>0.77</v>
      </c>
      <c r="L7104">
        <v>0.87</v>
      </c>
      <c r="M7104">
        <v>1204</v>
      </c>
      <c r="N7104">
        <v>13.3570711790841</v>
      </c>
      <c r="O7104">
        <v>2.88195208852117</v>
      </c>
    </row>
    <row r="7105" spans="1:15" x14ac:dyDescent="0.25">
      <c r="A7105" s="20" t="s">
        <v>7205</v>
      </c>
      <c r="B7105">
        <v>5</v>
      </c>
      <c r="C7105" t="s">
        <v>73</v>
      </c>
      <c r="D7105" t="s">
        <v>91</v>
      </c>
      <c r="E7105" t="s">
        <v>78</v>
      </c>
      <c r="F7105" t="s">
        <v>35</v>
      </c>
      <c r="G7105">
        <v>5</v>
      </c>
      <c r="H7105">
        <v>2011</v>
      </c>
      <c r="I7105" t="s">
        <v>50</v>
      </c>
      <c r="J7105">
        <v>0.67</v>
      </c>
      <c r="K7105">
        <v>0.59</v>
      </c>
      <c r="L7105">
        <v>0.75</v>
      </c>
      <c r="M7105">
        <v>255</v>
      </c>
      <c r="N7105">
        <v>10.962413333696301</v>
      </c>
      <c r="O7105">
        <v>6.2622429108514996</v>
      </c>
    </row>
    <row r="7106" spans="1:15" x14ac:dyDescent="0.25">
      <c r="A7106" s="20" t="s">
        <v>7206</v>
      </c>
      <c r="B7106">
        <v>5</v>
      </c>
      <c r="C7106" t="s">
        <v>73</v>
      </c>
      <c r="D7106" t="s">
        <v>91</v>
      </c>
      <c r="E7106" t="s">
        <v>78</v>
      </c>
      <c r="F7106" t="s">
        <v>35</v>
      </c>
      <c r="G7106">
        <v>5</v>
      </c>
      <c r="H7106">
        <v>2011</v>
      </c>
      <c r="I7106" t="s">
        <v>51</v>
      </c>
      <c r="J7106">
        <v>0.8</v>
      </c>
      <c r="K7106">
        <v>0.73</v>
      </c>
      <c r="L7106">
        <v>0.87</v>
      </c>
      <c r="M7106">
        <v>586</v>
      </c>
      <c r="N7106">
        <v>11.825483803599599</v>
      </c>
      <c r="O7106">
        <v>4.1309619238601396</v>
      </c>
    </row>
    <row r="7107" spans="1:15" x14ac:dyDescent="0.25">
      <c r="A7107" s="20" t="s">
        <v>7207</v>
      </c>
      <c r="B7107">
        <v>5</v>
      </c>
      <c r="C7107" t="s">
        <v>73</v>
      </c>
      <c r="D7107" t="s">
        <v>91</v>
      </c>
      <c r="E7107" t="s">
        <v>79</v>
      </c>
      <c r="F7107" t="s">
        <v>38</v>
      </c>
      <c r="G7107">
        <v>3</v>
      </c>
      <c r="H7107">
        <v>2012</v>
      </c>
      <c r="I7107" t="s">
        <v>34</v>
      </c>
      <c r="J7107">
        <v>1.26</v>
      </c>
      <c r="K7107">
        <v>1.22</v>
      </c>
      <c r="L7107">
        <v>1.3</v>
      </c>
      <c r="M7107">
        <v>4664</v>
      </c>
      <c r="N7107">
        <v>10.979567607696801</v>
      </c>
      <c r="O7107">
        <v>1.46426853164356</v>
      </c>
    </row>
    <row r="7108" spans="1:15" x14ac:dyDescent="0.25">
      <c r="A7108" s="20" t="s">
        <v>7208</v>
      </c>
      <c r="B7108">
        <v>5</v>
      </c>
      <c r="C7108" t="s">
        <v>73</v>
      </c>
      <c r="D7108" t="s">
        <v>91</v>
      </c>
      <c r="E7108" t="s">
        <v>79</v>
      </c>
      <c r="F7108" t="s">
        <v>38</v>
      </c>
      <c r="G7108">
        <v>3</v>
      </c>
      <c r="H7108">
        <v>2012</v>
      </c>
      <c r="I7108" t="s">
        <v>52</v>
      </c>
      <c r="J7108">
        <v>1.1599999999999999</v>
      </c>
      <c r="K7108">
        <v>1.1000000000000001</v>
      </c>
      <c r="L7108">
        <v>1.22</v>
      </c>
      <c r="M7108">
        <v>1682</v>
      </c>
      <c r="N7108">
        <v>9.9209359834775999</v>
      </c>
      <c r="O7108">
        <v>2.4382992454708501</v>
      </c>
    </row>
    <row r="7109" spans="1:15" x14ac:dyDescent="0.25">
      <c r="A7109" s="20" t="s">
        <v>7209</v>
      </c>
      <c r="B7109">
        <v>5</v>
      </c>
      <c r="C7109" t="s">
        <v>73</v>
      </c>
      <c r="D7109" t="s">
        <v>91</v>
      </c>
      <c r="E7109" t="s">
        <v>79</v>
      </c>
      <c r="F7109" t="s">
        <v>38</v>
      </c>
      <c r="G7109">
        <v>3</v>
      </c>
      <c r="H7109">
        <v>2012</v>
      </c>
      <c r="I7109" t="s">
        <v>53</v>
      </c>
      <c r="J7109">
        <v>1.1100000000000001</v>
      </c>
      <c r="K7109">
        <v>1.07</v>
      </c>
      <c r="L7109">
        <v>1.1499999999999999</v>
      </c>
      <c r="M7109">
        <v>7389</v>
      </c>
      <c r="N7109">
        <v>10.5362206330775</v>
      </c>
      <c r="O7109">
        <v>1.1633413545996301</v>
      </c>
    </row>
    <row r="7110" spans="1:15" x14ac:dyDescent="0.25">
      <c r="A7110" s="20" t="s">
        <v>7210</v>
      </c>
      <c r="B7110">
        <v>5</v>
      </c>
      <c r="C7110" t="s">
        <v>73</v>
      </c>
      <c r="D7110" t="s">
        <v>91</v>
      </c>
      <c r="E7110" t="s">
        <v>79</v>
      </c>
      <c r="F7110" t="s">
        <v>38</v>
      </c>
      <c r="G7110">
        <v>3</v>
      </c>
      <c r="H7110">
        <v>2012</v>
      </c>
      <c r="I7110" t="s">
        <v>54</v>
      </c>
      <c r="J7110">
        <v>1.05</v>
      </c>
      <c r="K7110">
        <v>0.95</v>
      </c>
      <c r="L7110">
        <v>1.1499999999999999</v>
      </c>
      <c r="M7110">
        <v>460</v>
      </c>
      <c r="N7110">
        <v>11.1802860237063</v>
      </c>
      <c r="O7110">
        <v>4.6625240412015696</v>
      </c>
    </row>
    <row r="7111" spans="1:15" x14ac:dyDescent="0.25">
      <c r="A7111" s="20" t="s">
        <v>7211</v>
      </c>
      <c r="B7111">
        <v>5</v>
      </c>
      <c r="C7111" t="s">
        <v>73</v>
      </c>
      <c r="D7111" t="s">
        <v>91</v>
      </c>
      <c r="E7111" t="s">
        <v>79</v>
      </c>
      <c r="F7111" t="s">
        <v>38</v>
      </c>
      <c r="G7111">
        <v>3</v>
      </c>
      <c r="H7111">
        <v>2012</v>
      </c>
      <c r="I7111" t="s">
        <v>55</v>
      </c>
      <c r="J7111">
        <v>1.22</v>
      </c>
      <c r="K7111">
        <v>1.18</v>
      </c>
      <c r="L7111">
        <v>1.26</v>
      </c>
      <c r="M7111">
        <v>3320</v>
      </c>
      <c r="N7111">
        <v>10.059294249197</v>
      </c>
      <c r="O7111">
        <v>1.7355253362515599</v>
      </c>
    </row>
    <row r="7112" spans="1:15" x14ac:dyDescent="0.25">
      <c r="A7112" s="20" t="s">
        <v>7212</v>
      </c>
      <c r="B7112">
        <v>5</v>
      </c>
      <c r="C7112" t="s">
        <v>73</v>
      </c>
      <c r="D7112" t="s">
        <v>91</v>
      </c>
      <c r="E7112" t="s">
        <v>79</v>
      </c>
      <c r="F7112" t="s">
        <v>38</v>
      </c>
      <c r="G7112">
        <v>3</v>
      </c>
      <c r="H7112">
        <v>2012</v>
      </c>
      <c r="I7112" t="s">
        <v>56</v>
      </c>
      <c r="J7112">
        <v>1.1399999999999999</v>
      </c>
      <c r="K7112">
        <v>1.07</v>
      </c>
      <c r="L7112">
        <v>1.21</v>
      </c>
      <c r="M7112">
        <v>2822</v>
      </c>
      <c r="N7112">
        <v>9.8491802427657902</v>
      </c>
      <c r="O7112">
        <v>1.8824415287446401</v>
      </c>
    </row>
    <row r="7113" spans="1:15" x14ac:dyDescent="0.25">
      <c r="A7113" s="20" t="s">
        <v>7213</v>
      </c>
      <c r="B7113">
        <v>5</v>
      </c>
      <c r="C7113" t="s">
        <v>73</v>
      </c>
      <c r="D7113" t="s">
        <v>91</v>
      </c>
      <c r="E7113" t="s">
        <v>79</v>
      </c>
      <c r="F7113" t="s">
        <v>38</v>
      </c>
      <c r="G7113">
        <v>3</v>
      </c>
      <c r="H7113">
        <v>2012</v>
      </c>
      <c r="I7113" t="s">
        <v>57</v>
      </c>
      <c r="J7113">
        <v>1.24</v>
      </c>
      <c r="K7113">
        <v>1.19</v>
      </c>
      <c r="L7113">
        <v>1.29</v>
      </c>
      <c r="M7113">
        <v>2597</v>
      </c>
      <c r="N7113">
        <v>10.236018383284501</v>
      </c>
      <c r="O7113">
        <v>1.9622937706955601</v>
      </c>
    </row>
    <row r="7114" spans="1:15" x14ac:dyDescent="0.25">
      <c r="A7114" s="20" t="s">
        <v>7214</v>
      </c>
      <c r="B7114">
        <v>5</v>
      </c>
      <c r="C7114" t="s">
        <v>73</v>
      </c>
      <c r="D7114" t="s">
        <v>91</v>
      </c>
      <c r="E7114" t="s">
        <v>79</v>
      </c>
      <c r="F7114" t="s">
        <v>38</v>
      </c>
      <c r="G7114">
        <v>3</v>
      </c>
      <c r="H7114">
        <v>2012</v>
      </c>
      <c r="I7114" t="s">
        <v>58</v>
      </c>
      <c r="J7114">
        <v>1.25</v>
      </c>
      <c r="K7114">
        <v>1.22</v>
      </c>
      <c r="L7114">
        <v>1.28</v>
      </c>
      <c r="M7114">
        <v>11993</v>
      </c>
      <c r="N7114">
        <v>10.8234520308462</v>
      </c>
      <c r="O7114">
        <v>0.91313729973907498</v>
      </c>
    </row>
    <row r="7115" spans="1:15" x14ac:dyDescent="0.25">
      <c r="A7115" s="20" t="s">
        <v>7215</v>
      </c>
      <c r="B7115">
        <v>5</v>
      </c>
      <c r="C7115" t="s">
        <v>73</v>
      </c>
      <c r="D7115" t="s">
        <v>91</v>
      </c>
      <c r="E7115" t="s">
        <v>79</v>
      </c>
      <c r="F7115" t="s">
        <v>38</v>
      </c>
      <c r="G7115">
        <v>3</v>
      </c>
      <c r="H7115">
        <v>2012</v>
      </c>
      <c r="I7115" t="s">
        <v>59</v>
      </c>
      <c r="J7115">
        <v>1.26</v>
      </c>
      <c r="K7115">
        <v>1.17</v>
      </c>
      <c r="L7115">
        <v>1.35</v>
      </c>
      <c r="M7115">
        <v>1083</v>
      </c>
      <c r="N7115">
        <v>11.7537788411429</v>
      </c>
      <c r="O7115">
        <v>3.0386856273138201</v>
      </c>
    </row>
    <row r="7116" spans="1:15" x14ac:dyDescent="0.25">
      <c r="A7116" s="20" t="s">
        <v>7216</v>
      </c>
      <c r="B7116">
        <v>5</v>
      </c>
      <c r="C7116" t="s">
        <v>73</v>
      </c>
      <c r="D7116" t="s">
        <v>91</v>
      </c>
      <c r="E7116" t="s">
        <v>79</v>
      </c>
      <c r="F7116" t="s">
        <v>38</v>
      </c>
      <c r="G7116">
        <v>3</v>
      </c>
      <c r="H7116">
        <v>2012</v>
      </c>
      <c r="I7116" t="s">
        <v>60</v>
      </c>
      <c r="J7116">
        <v>1.24</v>
      </c>
      <c r="K7116">
        <v>1.21</v>
      </c>
      <c r="L7116">
        <v>1.27</v>
      </c>
      <c r="M7116">
        <v>7110</v>
      </c>
      <c r="N7116">
        <v>11.518938944729801</v>
      </c>
      <c r="O7116">
        <v>1.1859467782747</v>
      </c>
    </row>
    <row r="7117" spans="1:15" x14ac:dyDescent="0.25">
      <c r="A7117" s="20" t="s">
        <v>7217</v>
      </c>
      <c r="B7117">
        <v>5</v>
      </c>
      <c r="C7117" t="s">
        <v>73</v>
      </c>
      <c r="D7117" t="s">
        <v>91</v>
      </c>
      <c r="E7117" t="s">
        <v>79</v>
      </c>
      <c r="F7117" t="s">
        <v>38</v>
      </c>
      <c r="G7117">
        <v>3</v>
      </c>
      <c r="H7117">
        <v>2012</v>
      </c>
      <c r="I7117" t="s">
        <v>61</v>
      </c>
      <c r="J7117">
        <v>1.07</v>
      </c>
      <c r="K7117">
        <v>0.96</v>
      </c>
      <c r="L7117">
        <v>1.18</v>
      </c>
      <c r="M7117">
        <v>430</v>
      </c>
      <c r="N7117">
        <v>10.1924030252015</v>
      </c>
      <c r="O7117">
        <v>4.8224282217041203</v>
      </c>
    </row>
    <row r="7118" spans="1:15" x14ac:dyDescent="0.25">
      <c r="A7118" s="20" t="s">
        <v>7218</v>
      </c>
      <c r="B7118">
        <v>5</v>
      </c>
      <c r="C7118" t="s">
        <v>73</v>
      </c>
      <c r="D7118" t="s">
        <v>91</v>
      </c>
      <c r="E7118" t="s">
        <v>79</v>
      </c>
      <c r="F7118" t="s">
        <v>38</v>
      </c>
      <c r="G7118">
        <v>3</v>
      </c>
      <c r="H7118">
        <v>2012</v>
      </c>
      <c r="I7118" t="s">
        <v>43</v>
      </c>
      <c r="J7118">
        <v>1.1399999999999999</v>
      </c>
      <c r="K7118">
        <v>1.1100000000000001</v>
      </c>
      <c r="L7118">
        <v>1.17</v>
      </c>
      <c r="M7118">
        <v>7063</v>
      </c>
      <c r="N7118">
        <v>11.2517152730537</v>
      </c>
      <c r="O7118">
        <v>1.1898861155004199</v>
      </c>
    </row>
    <row r="7119" spans="1:15" x14ac:dyDescent="0.25">
      <c r="A7119" s="20" t="s">
        <v>7219</v>
      </c>
      <c r="B7119">
        <v>5</v>
      </c>
      <c r="C7119" t="s">
        <v>73</v>
      </c>
      <c r="D7119" t="s">
        <v>91</v>
      </c>
      <c r="E7119" t="s">
        <v>79</v>
      </c>
      <c r="F7119" t="s">
        <v>38</v>
      </c>
      <c r="G7119">
        <v>3</v>
      </c>
      <c r="H7119">
        <v>2012</v>
      </c>
      <c r="I7119" t="s">
        <v>62</v>
      </c>
      <c r="J7119">
        <v>1.06</v>
      </c>
      <c r="K7119">
        <v>1.01</v>
      </c>
      <c r="L7119">
        <v>1.1100000000000001</v>
      </c>
      <c r="M7119">
        <v>2289</v>
      </c>
      <c r="N7119">
        <v>12.573038391469</v>
      </c>
      <c r="O7119">
        <v>2.0901483117353798</v>
      </c>
    </row>
    <row r="7120" spans="1:15" x14ac:dyDescent="0.25">
      <c r="A7120" s="20" t="s">
        <v>7220</v>
      </c>
      <c r="B7120">
        <v>5</v>
      </c>
      <c r="C7120" t="s">
        <v>73</v>
      </c>
      <c r="D7120" t="s">
        <v>91</v>
      </c>
      <c r="E7120" t="s">
        <v>79</v>
      </c>
      <c r="F7120" t="s">
        <v>38</v>
      </c>
      <c r="G7120">
        <v>3</v>
      </c>
      <c r="H7120">
        <v>2012</v>
      </c>
      <c r="I7120" t="s">
        <v>75</v>
      </c>
      <c r="J7120">
        <v>1.18</v>
      </c>
      <c r="K7120">
        <v>1.2</v>
      </c>
      <c r="L7120">
        <v>1.2</v>
      </c>
      <c r="M7120">
        <v>13.1416585986477</v>
      </c>
      <c r="N7120">
        <v>11.099153799186</v>
      </c>
      <c r="O7120">
        <v>-99</v>
      </c>
    </row>
    <row r="7121" spans="1:15" x14ac:dyDescent="0.25">
      <c r="A7121" s="20" t="s">
        <v>7221</v>
      </c>
      <c r="B7121">
        <v>5</v>
      </c>
      <c r="C7121" t="s">
        <v>73</v>
      </c>
      <c r="D7121" t="s">
        <v>91</v>
      </c>
      <c r="E7121" t="s">
        <v>79</v>
      </c>
      <c r="F7121" t="s">
        <v>38</v>
      </c>
      <c r="G7121">
        <v>3</v>
      </c>
      <c r="H7121">
        <v>2012</v>
      </c>
      <c r="I7121" t="s">
        <v>45</v>
      </c>
      <c r="J7121">
        <v>1.18</v>
      </c>
      <c r="K7121">
        <v>1.1499999999999999</v>
      </c>
      <c r="L7121">
        <v>1.21</v>
      </c>
      <c r="M7121">
        <v>4910</v>
      </c>
      <c r="N7121">
        <v>10.3969847535969</v>
      </c>
      <c r="O7121">
        <v>1.42711593004927</v>
      </c>
    </row>
    <row r="7122" spans="1:15" x14ac:dyDescent="0.25">
      <c r="A7122" s="20" t="s">
        <v>7222</v>
      </c>
      <c r="B7122">
        <v>5</v>
      </c>
      <c r="C7122" t="s">
        <v>73</v>
      </c>
      <c r="D7122" t="s">
        <v>91</v>
      </c>
      <c r="E7122" t="s">
        <v>79</v>
      </c>
      <c r="F7122" t="s">
        <v>38</v>
      </c>
      <c r="G7122">
        <v>3</v>
      </c>
      <c r="H7122">
        <v>2012</v>
      </c>
      <c r="I7122" t="s">
        <v>46</v>
      </c>
      <c r="J7122">
        <v>1.24</v>
      </c>
      <c r="K7122">
        <v>1.2</v>
      </c>
      <c r="L7122">
        <v>1.28</v>
      </c>
      <c r="M7122">
        <v>4704</v>
      </c>
      <c r="N7122">
        <v>11.810050478747099</v>
      </c>
      <c r="O7122">
        <v>1.4580296087995099</v>
      </c>
    </row>
    <row r="7123" spans="1:15" x14ac:dyDescent="0.25">
      <c r="A7123" s="20" t="s">
        <v>7223</v>
      </c>
      <c r="B7123">
        <v>5</v>
      </c>
      <c r="C7123" t="s">
        <v>73</v>
      </c>
      <c r="D7123" t="s">
        <v>91</v>
      </c>
      <c r="E7123" t="s">
        <v>79</v>
      </c>
      <c r="F7123" t="s">
        <v>38</v>
      </c>
      <c r="G7123">
        <v>3</v>
      </c>
      <c r="H7123">
        <v>2012</v>
      </c>
      <c r="I7123" t="s">
        <v>47</v>
      </c>
      <c r="J7123">
        <v>1.1200000000000001</v>
      </c>
      <c r="K7123">
        <v>1.1000000000000001</v>
      </c>
      <c r="L7123">
        <v>1.1399999999999999</v>
      </c>
      <c r="M7123">
        <v>12510</v>
      </c>
      <c r="N7123">
        <v>12.9102781777998</v>
      </c>
      <c r="O7123">
        <v>0.89406963464303402</v>
      </c>
    </row>
    <row r="7124" spans="1:15" x14ac:dyDescent="0.25">
      <c r="A7124" s="20" t="s">
        <v>7224</v>
      </c>
      <c r="B7124">
        <v>5</v>
      </c>
      <c r="C7124" t="s">
        <v>73</v>
      </c>
      <c r="D7124" t="s">
        <v>91</v>
      </c>
      <c r="E7124" t="s">
        <v>79</v>
      </c>
      <c r="F7124" t="s">
        <v>38</v>
      </c>
      <c r="G7124">
        <v>3</v>
      </c>
      <c r="H7124">
        <v>2012</v>
      </c>
      <c r="I7124" t="s">
        <v>48</v>
      </c>
      <c r="J7124">
        <v>1.1599999999999999</v>
      </c>
      <c r="K7124">
        <v>1.1200000000000001</v>
      </c>
      <c r="L7124">
        <v>1.2</v>
      </c>
      <c r="M7124">
        <v>5013</v>
      </c>
      <c r="N7124">
        <v>10.203139155183599</v>
      </c>
      <c r="O7124">
        <v>1.41237866202345</v>
      </c>
    </row>
    <row r="7125" spans="1:15" x14ac:dyDescent="0.25">
      <c r="A7125" s="20" t="s">
        <v>7225</v>
      </c>
      <c r="B7125">
        <v>5</v>
      </c>
      <c r="C7125" t="s">
        <v>73</v>
      </c>
      <c r="D7125" t="s">
        <v>91</v>
      </c>
      <c r="E7125" t="s">
        <v>79</v>
      </c>
      <c r="F7125" t="s">
        <v>38</v>
      </c>
      <c r="G7125">
        <v>3</v>
      </c>
      <c r="H7125">
        <v>2012</v>
      </c>
      <c r="I7125" t="s">
        <v>49</v>
      </c>
      <c r="J7125">
        <v>1.1499999999999999</v>
      </c>
      <c r="K7125">
        <v>1.1100000000000001</v>
      </c>
      <c r="L7125">
        <v>1.19</v>
      </c>
      <c r="M7125">
        <v>3864</v>
      </c>
      <c r="N7125">
        <v>13.229734406785701</v>
      </c>
      <c r="O7125">
        <v>1.6087236302194701</v>
      </c>
    </row>
    <row r="7126" spans="1:15" x14ac:dyDescent="0.25">
      <c r="A7126" s="20" t="s">
        <v>7226</v>
      </c>
      <c r="B7126">
        <v>5</v>
      </c>
      <c r="C7126" t="s">
        <v>73</v>
      </c>
      <c r="D7126" t="s">
        <v>91</v>
      </c>
      <c r="E7126" t="s">
        <v>79</v>
      </c>
      <c r="F7126" t="s">
        <v>38</v>
      </c>
      <c r="G7126">
        <v>3</v>
      </c>
      <c r="H7126">
        <v>2012</v>
      </c>
      <c r="I7126" t="s">
        <v>50</v>
      </c>
      <c r="J7126">
        <v>1.05</v>
      </c>
      <c r="K7126">
        <v>1.01</v>
      </c>
      <c r="L7126">
        <v>1.0900000000000001</v>
      </c>
      <c r="M7126">
        <v>4891</v>
      </c>
      <c r="N7126">
        <v>11.3247379617031</v>
      </c>
      <c r="O7126">
        <v>1.4298851919775799</v>
      </c>
    </row>
    <row r="7127" spans="1:15" x14ac:dyDescent="0.25">
      <c r="A7127" s="20" t="s">
        <v>7227</v>
      </c>
      <c r="B7127">
        <v>5</v>
      </c>
      <c r="C7127" t="s">
        <v>73</v>
      </c>
      <c r="D7127" t="s">
        <v>91</v>
      </c>
      <c r="E7127" t="s">
        <v>79</v>
      </c>
      <c r="F7127" t="s">
        <v>38</v>
      </c>
      <c r="G7127">
        <v>3</v>
      </c>
      <c r="H7127">
        <v>2012</v>
      </c>
      <c r="I7127" t="s">
        <v>51</v>
      </c>
      <c r="J7127">
        <v>1.1499999999999999</v>
      </c>
      <c r="K7127">
        <v>1.1100000000000001</v>
      </c>
      <c r="L7127">
        <v>1.19</v>
      </c>
      <c r="M7127">
        <v>4425</v>
      </c>
      <c r="N7127">
        <v>12.192572018955101</v>
      </c>
      <c r="O7127">
        <v>1.50329205600566</v>
      </c>
    </row>
    <row r="7128" spans="1:15" x14ac:dyDescent="0.25">
      <c r="A7128" s="20" t="s">
        <v>7228</v>
      </c>
      <c r="B7128">
        <v>5</v>
      </c>
      <c r="C7128" t="s">
        <v>73</v>
      </c>
      <c r="D7128" t="s">
        <v>91</v>
      </c>
      <c r="E7128" t="s">
        <v>80</v>
      </c>
      <c r="F7128" t="s">
        <v>42</v>
      </c>
      <c r="G7128">
        <v>4</v>
      </c>
      <c r="H7128">
        <v>2012</v>
      </c>
      <c r="I7128" t="s">
        <v>34</v>
      </c>
      <c r="J7128">
        <v>1.1100000000000001</v>
      </c>
      <c r="K7128">
        <v>1.08</v>
      </c>
      <c r="L7128">
        <v>1.1399999999999999</v>
      </c>
      <c r="M7128">
        <v>7613</v>
      </c>
      <c r="N7128">
        <v>10.979567607696801</v>
      </c>
      <c r="O7128">
        <v>1.1460988720255201</v>
      </c>
    </row>
    <row r="7129" spans="1:15" x14ac:dyDescent="0.25">
      <c r="A7129" s="20" t="s">
        <v>7229</v>
      </c>
      <c r="B7129">
        <v>5</v>
      </c>
      <c r="C7129" t="s">
        <v>73</v>
      </c>
      <c r="D7129" t="s">
        <v>91</v>
      </c>
      <c r="E7129" t="s">
        <v>80</v>
      </c>
      <c r="F7129" t="s">
        <v>42</v>
      </c>
      <c r="G7129">
        <v>4</v>
      </c>
      <c r="H7129">
        <v>2012</v>
      </c>
      <c r="I7129" t="s">
        <v>52</v>
      </c>
      <c r="J7129">
        <v>1.17</v>
      </c>
      <c r="K7129">
        <v>1.04</v>
      </c>
      <c r="L7129">
        <v>1.3</v>
      </c>
      <c r="M7129">
        <v>292</v>
      </c>
      <c r="N7129">
        <v>9.9209359834775999</v>
      </c>
      <c r="O7129">
        <v>5.8520573598065297</v>
      </c>
    </row>
    <row r="7130" spans="1:15" x14ac:dyDescent="0.25">
      <c r="A7130" s="20" t="s">
        <v>7230</v>
      </c>
      <c r="B7130">
        <v>5</v>
      </c>
      <c r="C7130" t="s">
        <v>73</v>
      </c>
      <c r="D7130" t="s">
        <v>91</v>
      </c>
      <c r="E7130" t="s">
        <v>80</v>
      </c>
      <c r="F7130" t="s">
        <v>42</v>
      </c>
      <c r="G7130">
        <v>4</v>
      </c>
      <c r="H7130">
        <v>2012</v>
      </c>
      <c r="I7130" t="s">
        <v>53</v>
      </c>
      <c r="J7130">
        <v>0.95</v>
      </c>
      <c r="K7130">
        <v>0.86</v>
      </c>
      <c r="L7130">
        <v>1.04</v>
      </c>
      <c r="M7130">
        <v>464</v>
      </c>
      <c r="N7130">
        <v>10.5362206330775</v>
      </c>
      <c r="O7130">
        <v>4.6423834544262998</v>
      </c>
    </row>
    <row r="7131" spans="1:15" x14ac:dyDescent="0.25">
      <c r="A7131" s="20" t="s">
        <v>7231</v>
      </c>
      <c r="B7131">
        <v>5</v>
      </c>
      <c r="C7131" t="s">
        <v>73</v>
      </c>
      <c r="D7131" t="s">
        <v>91</v>
      </c>
      <c r="E7131" t="s">
        <v>80</v>
      </c>
      <c r="F7131" t="s">
        <v>42</v>
      </c>
      <c r="G7131">
        <v>4</v>
      </c>
      <c r="H7131">
        <v>2012</v>
      </c>
      <c r="I7131" t="s">
        <v>54</v>
      </c>
      <c r="J7131">
        <v>1.05</v>
      </c>
      <c r="K7131">
        <v>0.82</v>
      </c>
      <c r="L7131">
        <v>1.28</v>
      </c>
      <c r="M7131">
        <v>73</v>
      </c>
      <c r="N7131">
        <v>11.1802860237063</v>
      </c>
      <c r="O7131">
        <v>11.7041147196131</v>
      </c>
    </row>
    <row r="7132" spans="1:15" x14ac:dyDescent="0.25">
      <c r="A7132" s="20" t="s">
        <v>7232</v>
      </c>
      <c r="B7132">
        <v>5</v>
      </c>
      <c r="C7132" t="s">
        <v>73</v>
      </c>
      <c r="D7132" t="s">
        <v>91</v>
      </c>
      <c r="E7132" t="s">
        <v>80</v>
      </c>
      <c r="F7132" t="s">
        <v>42</v>
      </c>
      <c r="G7132">
        <v>4</v>
      </c>
      <c r="H7132">
        <v>2012</v>
      </c>
      <c r="I7132" t="s">
        <v>55</v>
      </c>
      <c r="J7132">
        <v>1.18</v>
      </c>
      <c r="K7132">
        <v>1.1000000000000001</v>
      </c>
      <c r="L7132">
        <v>1.26</v>
      </c>
      <c r="M7132">
        <v>753</v>
      </c>
      <c r="N7132">
        <v>10.059294249197</v>
      </c>
      <c r="O7132">
        <v>3.64420258539502</v>
      </c>
    </row>
    <row r="7133" spans="1:15" x14ac:dyDescent="0.25">
      <c r="A7133" s="20" t="s">
        <v>7233</v>
      </c>
      <c r="B7133">
        <v>5</v>
      </c>
      <c r="C7133" t="s">
        <v>73</v>
      </c>
      <c r="D7133" t="s">
        <v>91</v>
      </c>
      <c r="E7133" t="s">
        <v>80</v>
      </c>
      <c r="F7133" t="s">
        <v>42</v>
      </c>
      <c r="G7133">
        <v>4</v>
      </c>
      <c r="H7133">
        <v>2012</v>
      </c>
      <c r="I7133" t="s">
        <v>56</v>
      </c>
      <c r="J7133">
        <v>1</v>
      </c>
      <c r="K7133">
        <v>0.85</v>
      </c>
      <c r="L7133">
        <v>1.1499999999999999</v>
      </c>
      <c r="M7133">
        <v>163</v>
      </c>
      <c r="N7133">
        <v>9.8491802427657902</v>
      </c>
      <c r="O7133">
        <v>7.8326044998795696</v>
      </c>
    </row>
    <row r="7134" spans="1:15" x14ac:dyDescent="0.25">
      <c r="A7134" s="20" t="s">
        <v>7234</v>
      </c>
      <c r="B7134">
        <v>5</v>
      </c>
      <c r="C7134" t="s">
        <v>73</v>
      </c>
      <c r="D7134" t="s">
        <v>91</v>
      </c>
      <c r="E7134" t="s">
        <v>80</v>
      </c>
      <c r="F7134" t="s">
        <v>42</v>
      </c>
      <c r="G7134">
        <v>4</v>
      </c>
      <c r="H7134">
        <v>2012</v>
      </c>
      <c r="I7134" t="s">
        <v>57</v>
      </c>
      <c r="J7134">
        <v>1.23</v>
      </c>
      <c r="K7134">
        <v>1.07</v>
      </c>
      <c r="L7134">
        <v>1.39</v>
      </c>
      <c r="M7134">
        <v>216</v>
      </c>
      <c r="N7134">
        <v>10.236018383284501</v>
      </c>
      <c r="O7134">
        <v>6.8041381743977203</v>
      </c>
    </row>
    <row r="7135" spans="1:15" x14ac:dyDescent="0.25">
      <c r="A7135" s="20" t="s">
        <v>7235</v>
      </c>
      <c r="B7135">
        <v>5</v>
      </c>
      <c r="C7135" t="s">
        <v>73</v>
      </c>
      <c r="D7135" t="s">
        <v>91</v>
      </c>
      <c r="E7135" t="s">
        <v>80</v>
      </c>
      <c r="F7135" t="s">
        <v>42</v>
      </c>
      <c r="G7135">
        <v>4</v>
      </c>
      <c r="H7135">
        <v>2012</v>
      </c>
      <c r="I7135" t="s">
        <v>58</v>
      </c>
      <c r="J7135">
        <v>1.04</v>
      </c>
      <c r="K7135">
        <v>0.99</v>
      </c>
      <c r="L7135">
        <v>1.0900000000000001</v>
      </c>
      <c r="M7135">
        <v>1575</v>
      </c>
      <c r="N7135">
        <v>10.8234520308462</v>
      </c>
      <c r="O7135">
        <v>2.5197631533948499</v>
      </c>
    </row>
    <row r="7136" spans="1:15" x14ac:dyDescent="0.25">
      <c r="A7136" s="20" t="s">
        <v>7236</v>
      </c>
      <c r="B7136">
        <v>5</v>
      </c>
      <c r="C7136" t="s">
        <v>73</v>
      </c>
      <c r="D7136" t="s">
        <v>91</v>
      </c>
      <c r="E7136" t="s">
        <v>80</v>
      </c>
      <c r="F7136" t="s">
        <v>42</v>
      </c>
      <c r="G7136">
        <v>4</v>
      </c>
      <c r="H7136">
        <v>2012</v>
      </c>
      <c r="I7136" t="s">
        <v>59</v>
      </c>
      <c r="J7136">
        <v>1.33</v>
      </c>
      <c r="K7136">
        <v>1.1399999999999999</v>
      </c>
      <c r="L7136">
        <v>1.52</v>
      </c>
      <c r="M7136">
        <v>180</v>
      </c>
      <c r="N7136">
        <v>11.7537788411429</v>
      </c>
      <c r="O7136">
        <v>7.4535599249992996</v>
      </c>
    </row>
    <row r="7137" spans="1:15" x14ac:dyDescent="0.25">
      <c r="A7137" s="20" t="s">
        <v>7237</v>
      </c>
      <c r="B7137">
        <v>5</v>
      </c>
      <c r="C7137" t="s">
        <v>73</v>
      </c>
      <c r="D7137" t="s">
        <v>91</v>
      </c>
      <c r="E7137" t="s">
        <v>80</v>
      </c>
      <c r="F7137" t="s">
        <v>42</v>
      </c>
      <c r="G7137">
        <v>4</v>
      </c>
      <c r="H7137">
        <v>2012</v>
      </c>
      <c r="I7137" t="s">
        <v>60</v>
      </c>
      <c r="J7137">
        <v>1.06</v>
      </c>
      <c r="K7137">
        <v>1.03</v>
      </c>
      <c r="L7137">
        <v>1.0900000000000001</v>
      </c>
      <c r="M7137">
        <v>5761</v>
      </c>
      <c r="N7137">
        <v>11.518938944729801</v>
      </c>
      <c r="O7137">
        <v>1.3175013302653</v>
      </c>
    </row>
    <row r="7138" spans="1:15" x14ac:dyDescent="0.25">
      <c r="A7138" s="20" t="s">
        <v>7238</v>
      </c>
      <c r="B7138">
        <v>5</v>
      </c>
      <c r="C7138" t="s">
        <v>73</v>
      </c>
      <c r="D7138" t="s">
        <v>91</v>
      </c>
      <c r="E7138" t="s">
        <v>80</v>
      </c>
      <c r="F7138" t="s">
        <v>42</v>
      </c>
      <c r="G7138">
        <v>4</v>
      </c>
      <c r="H7138">
        <v>2012</v>
      </c>
      <c r="I7138" t="s">
        <v>61</v>
      </c>
      <c r="J7138">
        <v>0.75</v>
      </c>
      <c r="K7138">
        <v>0.49</v>
      </c>
      <c r="L7138">
        <v>1.01</v>
      </c>
      <c r="M7138">
        <v>29</v>
      </c>
      <c r="N7138">
        <v>10.1924030252015</v>
      </c>
      <c r="O7138">
        <v>18.569533817705199</v>
      </c>
    </row>
    <row r="7139" spans="1:15" x14ac:dyDescent="0.25">
      <c r="A7139" s="20" t="s">
        <v>7239</v>
      </c>
      <c r="B7139">
        <v>5</v>
      </c>
      <c r="C7139" t="s">
        <v>73</v>
      </c>
      <c r="D7139" t="s">
        <v>91</v>
      </c>
      <c r="E7139" t="s">
        <v>80</v>
      </c>
      <c r="F7139" t="s">
        <v>42</v>
      </c>
      <c r="G7139">
        <v>4</v>
      </c>
      <c r="H7139">
        <v>2012</v>
      </c>
      <c r="I7139" t="s">
        <v>43</v>
      </c>
      <c r="J7139">
        <v>1.02</v>
      </c>
      <c r="K7139">
        <v>0.94</v>
      </c>
      <c r="L7139">
        <v>1.1000000000000001</v>
      </c>
      <c r="M7139">
        <v>528</v>
      </c>
      <c r="N7139">
        <v>11.2517152730537</v>
      </c>
      <c r="O7139">
        <v>4.3519413988924498</v>
      </c>
    </row>
    <row r="7140" spans="1:15" x14ac:dyDescent="0.25">
      <c r="A7140" s="20" t="s">
        <v>7240</v>
      </c>
      <c r="B7140">
        <v>5</v>
      </c>
      <c r="C7140" t="s">
        <v>73</v>
      </c>
      <c r="D7140" t="s">
        <v>91</v>
      </c>
      <c r="E7140" t="s">
        <v>80</v>
      </c>
      <c r="F7140" t="s">
        <v>42</v>
      </c>
      <c r="G7140">
        <v>4</v>
      </c>
      <c r="H7140">
        <v>2012</v>
      </c>
      <c r="I7140" t="s">
        <v>62</v>
      </c>
      <c r="J7140">
        <v>0.73</v>
      </c>
      <c r="K7140">
        <v>0.62</v>
      </c>
      <c r="L7140">
        <v>0.84</v>
      </c>
      <c r="M7140">
        <v>154</v>
      </c>
      <c r="N7140">
        <v>12.573038391469</v>
      </c>
      <c r="O7140">
        <v>8.0582296402537992</v>
      </c>
    </row>
    <row r="7141" spans="1:15" x14ac:dyDescent="0.25">
      <c r="A7141" s="20" t="s">
        <v>7241</v>
      </c>
      <c r="B7141">
        <v>5</v>
      </c>
      <c r="C7141" t="s">
        <v>73</v>
      </c>
      <c r="D7141" t="s">
        <v>91</v>
      </c>
      <c r="E7141" t="s">
        <v>80</v>
      </c>
      <c r="F7141" t="s">
        <v>42</v>
      </c>
      <c r="G7141">
        <v>4</v>
      </c>
      <c r="H7141">
        <v>2012</v>
      </c>
      <c r="I7141" t="s">
        <v>75</v>
      </c>
      <c r="J7141">
        <v>1.05</v>
      </c>
      <c r="K7141">
        <v>1</v>
      </c>
      <c r="L7141">
        <v>1.1000000000000001</v>
      </c>
      <c r="M7141">
        <v>11.6031658002857</v>
      </c>
      <c r="N7141">
        <v>11.099153799186</v>
      </c>
      <c r="O7141">
        <v>-99</v>
      </c>
    </row>
    <row r="7142" spans="1:15" x14ac:dyDescent="0.25">
      <c r="A7142" s="20" t="s">
        <v>7242</v>
      </c>
      <c r="B7142">
        <v>5</v>
      </c>
      <c r="C7142" t="s">
        <v>73</v>
      </c>
      <c r="D7142" t="s">
        <v>91</v>
      </c>
      <c r="E7142" t="s">
        <v>80</v>
      </c>
      <c r="F7142" t="s">
        <v>42</v>
      </c>
      <c r="G7142">
        <v>4</v>
      </c>
      <c r="H7142">
        <v>2012</v>
      </c>
      <c r="I7142" t="s">
        <v>45</v>
      </c>
      <c r="J7142">
        <v>0.96</v>
      </c>
      <c r="K7142">
        <v>0.91</v>
      </c>
      <c r="L7142">
        <v>1.01</v>
      </c>
      <c r="M7142">
        <v>1411</v>
      </c>
      <c r="N7142">
        <v>10.3969847535969</v>
      </c>
      <c r="O7142">
        <v>2.6621743403250102</v>
      </c>
    </row>
    <row r="7143" spans="1:15" x14ac:dyDescent="0.25">
      <c r="A7143" s="20" t="s">
        <v>7243</v>
      </c>
      <c r="B7143">
        <v>5</v>
      </c>
      <c r="C7143" t="s">
        <v>73</v>
      </c>
      <c r="D7143" t="s">
        <v>91</v>
      </c>
      <c r="E7143" t="s">
        <v>80</v>
      </c>
      <c r="F7143" t="s">
        <v>42</v>
      </c>
      <c r="G7143">
        <v>4</v>
      </c>
      <c r="H7143">
        <v>2012</v>
      </c>
      <c r="I7143" t="s">
        <v>46</v>
      </c>
      <c r="J7143">
        <v>1.1200000000000001</v>
      </c>
      <c r="K7143">
        <v>1.08</v>
      </c>
      <c r="L7143">
        <v>1.1599999999999999</v>
      </c>
      <c r="M7143">
        <v>3443</v>
      </c>
      <c r="N7143">
        <v>11.810050478747099</v>
      </c>
      <c r="O7143">
        <v>1.70424288146159</v>
      </c>
    </row>
    <row r="7144" spans="1:15" x14ac:dyDescent="0.25">
      <c r="A7144" s="20" t="s">
        <v>7244</v>
      </c>
      <c r="B7144">
        <v>5</v>
      </c>
      <c r="C7144" t="s">
        <v>73</v>
      </c>
      <c r="D7144" t="s">
        <v>91</v>
      </c>
      <c r="E7144" t="s">
        <v>80</v>
      </c>
      <c r="F7144" t="s">
        <v>42</v>
      </c>
      <c r="G7144">
        <v>4</v>
      </c>
      <c r="H7144">
        <v>2012</v>
      </c>
      <c r="I7144" t="s">
        <v>47</v>
      </c>
      <c r="J7144">
        <v>0.87</v>
      </c>
      <c r="K7144">
        <v>0.85</v>
      </c>
      <c r="L7144">
        <v>0.89</v>
      </c>
      <c r="M7144">
        <v>15643</v>
      </c>
      <c r="N7144">
        <v>12.9102781777998</v>
      </c>
      <c r="O7144">
        <v>0.79953959774937899</v>
      </c>
    </row>
    <row r="7145" spans="1:15" x14ac:dyDescent="0.25">
      <c r="A7145" s="20" t="s">
        <v>7245</v>
      </c>
      <c r="B7145">
        <v>5</v>
      </c>
      <c r="C7145" t="s">
        <v>73</v>
      </c>
      <c r="D7145" t="s">
        <v>91</v>
      </c>
      <c r="E7145" t="s">
        <v>80</v>
      </c>
      <c r="F7145" t="s">
        <v>42</v>
      </c>
      <c r="G7145">
        <v>4</v>
      </c>
      <c r="H7145">
        <v>2012</v>
      </c>
      <c r="I7145" t="s">
        <v>48</v>
      </c>
      <c r="J7145">
        <v>0.84</v>
      </c>
      <c r="K7145">
        <v>0.77</v>
      </c>
      <c r="L7145">
        <v>0.91</v>
      </c>
      <c r="M7145">
        <v>595</v>
      </c>
      <c r="N7145">
        <v>10.203139155183599</v>
      </c>
      <c r="O7145">
        <v>4.0996003084539403</v>
      </c>
    </row>
    <row r="7146" spans="1:15" x14ac:dyDescent="0.25">
      <c r="A7146" s="20" t="s">
        <v>7246</v>
      </c>
      <c r="B7146">
        <v>5</v>
      </c>
      <c r="C7146" t="s">
        <v>73</v>
      </c>
      <c r="D7146" t="s">
        <v>91</v>
      </c>
      <c r="E7146" t="s">
        <v>80</v>
      </c>
      <c r="F7146" t="s">
        <v>42</v>
      </c>
      <c r="G7146">
        <v>4</v>
      </c>
      <c r="H7146">
        <v>2012</v>
      </c>
      <c r="I7146" t="s">
        <v>49</v>
      </c>
      <c r="J7146">
        <v>0.96</v>
      </c>
      <c r="K7146">
        <v>0.91</v>
      </c>
      <c r="L7146">
        <v>1.01</v>
      </c>
      <c r="M7146">
        <v>1824</v>
      </c>
      <c r="N7146">
        <v>13.229734406785701</v>
      </c>
      <c r="O7146">
        <v>2.34146452895423</v>
      </c>
    </row>
    <row r="7147" spans="1:15" x14ac:dyDescent="0.25">
      <c r="A7147" s="20" t="s">
        <v>7247</v>
      </c>
      <c r="B7147">
        <v>5</v>
      </c>
      <c r="C7147" t="s">
        <v>73</v>
      </c>
      <c r="D7147" t="s">
        <v>91</v>
      </c>
      <c r="E7147" t="s">
        <v>80</v>
      </c>
      <c r="F7147" t="s">
        <v>42</v>
      </c>
      <c r="G7147">
        <v>4</v>
      </c>
      <c r="H7147">
        <v>2012</v>
      </c>
      <c r="I7147" t="s">
        <v>50</v>
      </c>
      <c r="J7147">
        <v>0.96</v>
      </c>
      <c r="K7147">
        <v>0.87</v>
      </c>
      <c r="L7147">
        <v>1.05</v>
      </c>
      <c r="M7147">
        <v>423</v>
      </c>
      <c r="N7147">
        <v>11.3247379617031</v>
      </c>
      <c r="O7147">
        <v>4.8621663832631503</v>
      </c>
    </row>
    <row r="7148" spans="1:15" x14ac:dyDescent="0.25">
      <c r="A7148" s="20" t="s">
        <v>7248</v>
      </c>
      <c r="B7148">
        <v>5</v>
      </c>
      <c r="C7148" t="s">
        <v>73</v>
      </c>
      <c r="D7148" t="s">
        <v>91</v>
      </c>
      <c r="E7148" t="s">
        <v>80</v>
      </c>
      <c r="F7148" t="s">
        <v>42</v>
      </c>
      <c r="G7148">
        <v>4</v>
      </c>
      <c r="H7148">
        <v>2012</v>
      </c>
      <c r="I7148" t="s">
        <v>51</v>
      </c>
      <c r="J7148">
        <v>1</v>
      </c>
      <c r="K7148">
        <v>0.93</v>
      </c>
      <c r="L7148">
        <v>1.07</v>
      </c>
      <c r="M7148">
        <v>706</v>
      </c>
      <c r="N7148">
        <v>12.192572018955101</v>
      </c>
      <c r="O7148">
        <v>3.7635496474749099</v>
      </c>
    </row>
    <row r="7149" spans="1:15" x14ac:dyDescent="0.25">
      <c r="A7149" s="20" t="s">
        <v>7249</v>
      </c>
      <c r="B7149">
        <v>5</v>
      </c>
      <c r="C7149" t="s">
        <v>73</v>
      </c>
      <c r="D7149" t="s">
        <v>91</v>
      </c>
      <c r="E7149" t="s">
        <v>78</v>
      </c>
      <c r="F7149" t="s">
        <v>35</v>
      </c>
      <c r="G7149">
        <v>5</v>
      </c>
      <c r="H7149">
        <v>2012</v>
      </c>
      <c r="I7149" t="s">
        <v>34</v>
      </c>
      <c r="J7149">
        <v>0.79</v>
      </c>
      <c r="K7149">
        <v>0.77</v>
      </c>
      <c r="L7149">
        <v>0.81</v>
      </c>
      <c r="M7149">
        <v>7566</v>
      </c>
      <c r="N7149">
        <v>10.979567607696801</v>
      </c>
      <c r="O7149">
        <v>1.1496531444875799</v>
      </c>
    </row>
    <row r="7150" spans="1:15" x14ac:dyDescent="0.25">
      <c r="A7150" s="20" t="s">
        <v>7250</v>
      </c>
      <c r="B7150">
        <v>5</v>
      </c>
      <c r="C7150" t="s">
        <v>73</v>
      </c>
      <c r="D7150" t="s">
        <v>91</v>
      </c>
      <c r="E7150" t="s">
        <v>78</v>
      </c>
      <c r="F7150" t="s">
        <v>35</v>
      </c>
      <c r="G7150">
        <v>5</v>
      </c>
      <c r="H7150">
        <v>2012</v>
      </c>
      <c r="I7150" t="s">
        <v>52</v>
      </c>
      <c r="J7150">
        <v>0.79</v>
      </c>
      <c r="K7150">
        <v>0.69</v>
      </c>
      <c r="L7150">
        <v>0.89</v>
      </c>
      <c r="M7150">
        <v>253</v>
      </c>
      <c r="N7150">
        <v>9.9209359834775999</v>
      </c>
      <c r="O7150">
        <v>6.2869461346193098</v>
      </c>
    </row>
    <row r="7151" spans="1:15" x14ac:dyDescent="0.25">
      <c r="A7151" s="20" t="s">
        <v>7251</v>
      </c>
      <c r="B7151">
        <v>5</v>
      </c>
      <c r="C7151" t="s">
        <v>73</v>
      </c>
      <c r="D7151" t="s">
        <v>91</v>
      </c>
      <c r="E7151" t="s">
        <v>78</v>
      </c>
      <c r="F7151" t="s">
        <v>35</v>
      </c>
      <c r="G7151">
        <v>5</v>
      </c>
      <c r="H7151">
        <v>2012</v>
      </c>
      <c r="I7151" t="s">
        <v>53</v>
      </c>
      <c r="J7151">
        <v>0.77</v>
      </c>
      <c r="K7151">
        <v>0.67</v>
      </c>
      <c r="L7151">
        <v>0.87</v>
      </c>
      <c r="M7151">
        <v>254</v>
      </c>
      <c r="N7151">
        <v>10.5362206330775</v>
      </c>
      <c r="O7151">
        <v>6.2745580513815904</v>
      </c>
    </row>
    <row r="7152" spans="1:15" x14ac:dyDescent="0.25">
      <c r="A7152" s="20" t="s">
        <v>7252</v>
      </c>
      <c r="B7152">
        <v>5</v>
      </c>
      <c r="C7152" t="s">
        <v>73</v>
      </c>
      <c r="D7152" t="s">
        <v>91</v>
      </c>
      <c r="E7152" t="s">
        <v>78</v>
      </c>
      <c r="F7152" t="s">
        <v>35</v>
      </c>
      <c r="G7152">
        <v>5</v>
      </c>
      <c r="H7152">
        <v>2012</v>
      </c>
      <c r="I7152" t="s">
        <v>54</v>
      </c>
      <c r="J7152">
        <v>0.83</v>
      </c>
      <c r="K7152">
        <v>0.65</v>
      </c>
      <c r="L7152">
        <v>1.01</v>
      </c>
      <c r="M7152">
        <v>86</v>
      </c>
      <c r="N7152">
        <v>11.1802860237063</v>
      </c>
      <c r="O7152">
        <v>10.783277320343799</v>
      </c>
    </row>
    <row r="7153" spans="1:15" x14ac:dyDescent="0.25">
      <c r="A7153" s="20" t="s">
        <v>7253</v>
      </c>
      <c r="B7153">
        <v>5</v>
      </c>
      <c r="C7153" t="s">
        <v>73</v>
      </c>
      <c r="D7153" t="s">
        <v>91</v>
      </c>
      <c r="E7153" t="s">
        <v>78</v>
      </c>
      <c r="F7153" t="s">
        <v>35</v>
      </c>
      <c r="G7153">
        <v>5</v>
      </c>
      <c r="H7153">
        <v>2012</v>
      </c>
      <c r="I7153" t="s">
        <v>55</v>
      </c>
      <c r="J7153">
        <v>0.81</v>
      </c>
      <c r="K7153">
        <v>0.75</v>
      </c>
      <c r="L7153">
        <v>0.87</v>
      </c>
      <c r="M7153">
        <v>643</v>
      </c>
      <c r="N7153">
        <v>10.059294249197</v>
      </c>
      <c r="O7153">
        <v>3.9436150336255</v>
      </c>
    </row>
    <row r="7154" spans="1:15" x14ac:dyDescent="0.25">
      <c r="A7154" s="20" t="s">
        <v>7254</v>
      </c>
      <c r="B7154">
        <v>5</v>
      </c>
      <c r="C7154" t="s">
        <v>73</v>
      </c>
      <c r="D7154" t="s">
        <v>91</v>
      </c>
      <c r="E7154" t="s">
        <v>78</v>
      </c>
      <c r="F7154" t="s">
        <v>35</v>
      </c>
      <c r="G7154">
        <v>5</v>
      </c>
      <c r="H7154">
        <v>2012</v>
      </c>
      <c r="I7154" t="s">
        <v>56</v>
      </c>
      <c r="J7154">
        <v>0.65</v>
      </c>
      <c r="K7154">
        <v>0.47</v>
      </c>
      <c r="L7154">
        <v>0.83</v>
      </c>
      <c r="M7154">
        <v>52</v>
      </c>
      <c r="N7154">
        <v>9.8491802427657902</v>
      </c>
      <c r="O7154">
        <v>13.8675049056307</v>
      </c>
    </row>
    <row r="7155" spans="1:15" x14ac:dyDescent="0.25">
      <c r="A7155" s="20" t="s">
        <v>7255</v>
      </c>
      <c r="B7155">
        <v>5</v>
      </c>
      <c r="C7155" t="s">
        <v>73</v>
      </c>
      <c r="D7155" t="s">
        <v>91</v>
      </c>
      <c r="E7155" t="s">
        <v>78</v>
      </c>
      <c r="F7155" t="s">
        <v>35</v>
      </c>
      <c r="G7155">
        <v>5</v>
      </c>
      <c r="H7155">
        <v>2012</v>
      </c>
      <c r="I7155" t="s">
        <v>57</v>
      </c>
      <c r="J7155">
        <v>0.88</v>
      </c>
      <c r="K7155">
        <v>0.77</v>
      </c>
      <c r="L7155">
        <v>0.99</v>
      </c>
      <c r="M7155">
        <v>236</v>
      </c>
      <c r="N7155">
        <v>10.236018383284501</v>
      </c>
      <c r="O7155">
        <v>6.5094455490411898</v>
      </c>
    </row>
    <row r="7156" spans="1:15" x14ac:dyDescent="0.25">
      <c r="A7156" s="20" t="s">
        <v>7256</v>
      </c>
      <c r="B7156">
        <v>5</v>
      </c>
      <c r="C7156" t="s">
        <v>73</v>
      </c>
      <c r="D7156" t="s">
        <v>91</v>
      </c>
      <c r="E7156" t="s">
        <v>78</v>
      </c>
      <c r="F7156" t="s">
        <v>35</v>
      </c>
      <c r="G7156">
        <v>5</v>
      </c>
      <c r="H7156">
        <v>2012</v>
      </c>
      <c r="I7156" t="s">
        <v>58</v>
      </c>
      <c r="J7156">
        <v>0.76</v>
      </c>
      <c r="K7156">
        <v>0.72</v>
      </c>
      <c r="L7156">
        <v>0.8</v>
      </c>
      <c r="M7156">
        <v>1618</v>
      </c>
      <c r="N7156">
        <v>10.8234520308462</v>
      </c>
      <c r="O7156">
        <v>2.4860550508181398</v>
      </c>
    </row>
    <row r="7157" spans="1:15" x14ac:dyDescent="0.25">
      <c r="A7157" s="20" t="s">
        <v>7257</v>
      </c>
      <c r="B7157">
        <v>5</v>
      </c>
      <c r="C7157" t="s">
        <v>73</v>
      </c>
      <c r="D7157" t="s">
        <v>91</v>
      </c>
      <c r="E7157" t="s">
        <v>78</v>
      </c>
      <c r="F7157" t="s">
        <v>35</v>
      </c>
      <c r="G7157">
        <v>5</v>
      </c>
      <c r="H7157">
        <v>2012</v>
      </c>
      <c r="I7157" t="s">
        <v>59</v>
      </c>
      <c r="J7157">
        <v>0.73</v>
      </c>
      <c r="K7157">
        <v>0.53</v>
      </c>
      <c r="L7157">
        <v>0.93</v>
      </c>
      <c r="M7157">
        <v>60</v>
      </c>
      <c r="N7157">
        <v>11.7537788411429</v>
      </c>
      <c r="O7157">
        <v>12.9099444873581</v>
      </c>
    </row>
    <row r="7158" spans="1:15" x14ac:dyDescent="0.25">
      <c r="A7158" s="20" t="s">
        <v>7258</v>
      </c>
      <c r="B7158">
        <v>5</v>
      </c>
      <c r="C7158" t="s">
        <v>73</v>
      </c>
      <c r="D7158" t="s">
        <v>91</v>
      </c>
      <c r="E7158" t="s">
        <v>78</v>
      </c>
      <c r="F7158" t="s">
        <v>35</v>
      </c>
      <c r="G7158">
        <v>5</v>
      </c>
      <c r="H7158">
        <v>2012</v>
      </c>
      <c r="I7158" t="s">
        <v>60</v>
      </c>
      <c r="J7158">
        <v>0.65</v>
      </c>
      <c r="K7158">
        <v>0.63</v>
      </c>
      <c r="L7158">
        <v>0.67</v>
      </c>
      <c r="M7158">
        <v>5384</v>
      </c>
      <c r="N7158">
        <v>11.518938944729801</v>
      </c>
      <c r="O7158">
        <v>1.36284816700179</v>
      </c>
    </row>
    <row r="7159" spans="1:15" x14ac:dyDescent="0.25">
      <c r="A7159" s="20" t="s">
        <v>7259</v>
      </c>
      <c r="B7159">
        <v>5</v>
      </c>
      <c r="C7159" t="s">
        <v>73</v>
      </c>
      <c r="D7159" t="s">
        <v>91</v>
      </c>
      <c r="E7159" t="s">
        <v>78</v>
      </c>
      <c r="F7159" t="s">
        <v>35</v>
      </c>
      <c r="G7159">
        <v>5</v>
      </c>
      <c r="H7159">
        <v>2012</v>
      </c>
      <c r="I7159" t="s">
        <v>61</v>
      </c>
      <c r="J7159">
        <v>0.62</v>
      </c>
      <c r="K7159">
        <v>0.39</v>
      </c>
      <c r="L7159">
        <v>0.85</v>
      </c>
      <c r="M7159">
        <v>32</v>
      </c>
      <c r="N7159">
        <v>10.1924030252015</v>
      </c>
      <c r="O7159">
        <v>17.677669529663699</v>
      </c>
    </row>
    <row r="7160" spans="1:15" x14ac:dyDescent="0.25">
      <c r="A7160" s="20" t="s">
        <v>7260</v>
      </c>
      <c r="B7160">
        <v>5</v>
      </c>
      <c r="C7160" t="s">
        <v>73</v>
      </c>
      <c r="D7160" t="s">
        <v>91</v>
      </c>
      <c r="E7160" t="s">
        <v>78</v>
      </c>
      <c r="F7160" t="s">
        <v>35</v>
      </c>
      <c r="G7160">
        <v>5</v>
      </c>
      <c r="H7160">
        <v>2012</v>
      </c>
      <c r="I7160" t="s">
        <v>43</v>
      </c>
      <c r="J7160">
        <v>0.84</v>
      </c>
      <c r="K7160">
        <v>0.77</v>
      </c>
      <c r="L7160">
        <v>0.91</v>
      </c>
      <c r="M7160">
        <v>624</v>
      </c>
      <c r="N7160">
        <v>11.2517152730537</v>
      </c>
      <c r="O7160">
        <v>4.0032038451271799</v>
      </c>
    </row>
    <row r="7161" spans="1:15" x14ac:dyDescent="0.25">
      <c r="A7161" s="20" t="s">
        <v>7261</v>
      </c>
      <c r="B7161">
        <v>5</v>
      </c>
      <c r="C7161" t="s">
        <v>73</v>
      </c>
      <c r="D7161" t="s">
        <v>91</v>
      </c>
      <c r="E7161" t="s">
        <v>78</v>
      </c>
      <c r="F7161" t="s">
        <v>35</v>
      </c>
      <c r="G7161">
        <v>5</v>
      </c>
      <c r="H7161">
        <v>2012</v>
      </c>
      <c r="I7161" t="s">
        <v>62</v>
      </c>
      <c r="J7161">
        <v>0.66</v>
      </c>
      <c r="K7161">
        <v>0.53</v>
      </c>
      <c r="L7161">
        <v>0.79</v>
      </c>
      <c r="M7161">
        <v>104</v>
      </c>
      <c r="N7161">
        <v>12.573038391469</v>
      </c>
      <c r="O7161">
        <v>9.8058067569092007</v>
      </c>
    </row>
    <row r="7162" spans="1:15" x14ac:dyDescent="0.25">
      <c r="A7162" s="20" t="s">
        <v>7262</v>
      </c>
      <c r="B7162">
        <v>5</v>
      </c>
      <c r="C7162" t="s">
        <v>73</v>
      </c>
      <c r="D7162" t="s">
        <v>91</v>
      </c>
      <c r="E7162" t="s">
        <v>78</v>
      </c>
      <c r="F7162" t="s">
        <v>35</v>
      </c>
      <c r="G7162">
        <v>5</v>
      </c>
      <c r="H7162">
        <v>2012</v>
      </c>
      <c r="I7162" t="s">
        <v>75</v>
      </c>
      <c r="J7162">
        <v>0.77</v>
      </c>
      <c r="K7162">
        <v>0.8</v>
      </c>
      <c r="L7162">
        <v>0.8</v>
      </c>
      <c r="M7162">
        <v>8.5622331325324197</v>
      </c>
      <c r="N7162">
        <v>11.099153799186</v>
      </c>
      <c r="O7162">
        <v>-99</v>
      </c>
    </row>
    <row r="7163" spans="1:15" x14ac:dyDescent="0.25">
      <c r="A7163" s="20" t="s">
        <v>7263</v>
      </c>
      <c r="B7163">
        <v>5</v>
      </c>
      <c r="C7163" t="s">
        <v>73</v>
      </c>
      <c r="D7163" t="s">
        <v>91</v>
      </c>
      <c r="E7163" t="s">
        <v>78</v>
      </c>
      <c r="F7163" t="s">
        <v>35</v>
      </c>
      <c r="G7163">
        <v>5</v>
      </c>
      <c r="H7163">
        <v>2012</v>
      </c>
      <c r="I7163" t="s">
        <v>45</v>
      </c>
      <c r="J7163">
        <v>0.61</v>
      </c>
      <c r="K7163">
        <v>0.57999999999999996</v>
      </c>
      <c r="L7163">
        <v>0.64</v>
      </c>
      <c r="M7163">
        <v>1691</v>
      </c>
      <c r="N7163">
        <v>10.3969847535969</v>
      </c>
      <c r="O7163">
        <v>2.43180191542899</v>
      </c>
    </row>
    <row r="7164" spans="1:15" x14ac:dyDescent="0.25">
      <c r="A7164" s="20" t="s">
        <v>7264</v>
      </c>
      <c r="B7164">
        <v>5</v>
      </c>
      <c r="C7164" t="s">
        <v>73</v>
      </c>
      <c r="D7164" t="s">
        <v>91</v>
      </c>
      <c r="E7164" t="s">
        <v>78</v>
      </c>
      <c r="F7164" t="s">
        <v>35</v>
      </c>
      <c r="G7164">
        <v>5</v>
      </c>
      <c r="H7164">
        <v>2012</v>
      </c>
      <c r="I7164" t="s">
        <v>46</v>
      </c>
      <c r="J7164">
        <v>0.86</v>
      </c>
      <c r="K7164">
        <v>0.82</v>
      </c>
      <c r="L7164">
        <v>0.9</v>
      </c>
      <c r="M7164">
        <v>2612</v>
      </c>
      <c r="N7164">
        <v>11.810050478747099</v>
      </c>
      <c r="O7164">
        <v>1.95665120048708</v>
      </c>
    </row>
    <row r="7165" spans="1:15" x14ac:dyDescent="0.25">
      <c r="A7165" s="20" t="s">
        <v>7265</v>
      </c>
      <c r="B7165">
        <v>5</v>
      </c>
      <c r="C7165" t="s">
        <v>73</v>
      </c>
      <c r="D7165" t="s">
        <v>91</v>
      </c>
      <c r="E7165" t="s">
        <v>78</v>
      </c>
      <c r="F7165" t="s">
        <v>35</v>
      </c>
      <c r="G7165">
        <v>5</v>
      </c>
      <c r="H7165">
        <v>2012</v>
      </c>
      <c r="I7165" t="s">
        <v>47</v>
      </c>
      <c r="J7165">
        <v>0.74</v>
      </c>
      <c r="K7165">
        <v>0.72</v>
      </c>
      <c r="L7165">
        <v>0.76</v>
      </c>
      <c r="M7165">
        <v>8420</v>
      </c>
      <c r="N7165">
        <v>12.9102781777998</v>
      </c>
      <c r="O7165">
        <v>1.0897928500669301</v>
      </c>
    </row>
    <row r="7166" spans="1:15" x14ac:dyDescent="0.25">
      <c r="A7166" s="20" t="s">
        <v>7266</v>
      </c>
      <c r="B7166">
        <v>5</v>
      </c>
      <c r="C7166" t="s">
        <v>73</v>
      </c>
      <c r="D7166" t="s">
        <v>91</v>
      </c>
      <c r="E7166" t="s">
        <v>78</v>
      </c>
      <c r="F7166" t="s">
        <v>35</v>
      </c>
      <c r="G7166">
        <v>5</v>
      </c>
      <c r="H7166">
        <v>2012</v>
      </c>
      <c r="I7166" t="s">
        <v>48</v>
      </c>
      <c r="J7166">
        <v>0.77</v>
      </c>
      <c r="K7166">
        <v>0.68</v>
      </c>
      <c r="L7166">
        <v>0.86</v>
      </c>
      <c r="M7166">
        <v>315</v>
      </c>
      <c r="N7166">
        <v>10.203139155183599</v>
      </c>
      <c r="O7166">
        <v>5.6343616981901103</v>
      </c>
    </row>
    <row r="7167" spans="1:15" x14ac:dyDescent="0.25">
      <c r="A7167" s="20" t="s">
        <v>7267</v>
      </c>
      <c r="B7167">
        <v>5</v>
      </c>
      <c r="C7167" t="s">
        <v>73</v>
      </c>
      <c r="D7167" t="s">
        <v>91</v>
      </c>
      <c r="E7167" t="s">
        <v>78</v>
      </c>
      <c r="F7167" t="s">
        <v>35</v>
      </c>
      <c r="G7167">
        <v>5</v>
      </c>
      <c r="H7167">
        <v>2012</v>
      </c>
      <c r="I7167" t="s">
        <v>49</v>
      </c>
      <c r="J7167">
        <v>0.76</v>
      </c>
      <c r="K7167">
        <v>0.71</v>
      </c>
      <c r="L7167">
        <v>0.81</v>
      </c>
      <c r="M7167">
        <v>1184</v>
      </c>
      <c r="N7167">
        <v>13.229734406785701</v>
      </c>
      <c r="O7167">
        <v>2.9061909685954799</v>
      </c>
    </row>
    <row r="7168" spans="1:15" x14ac:dyDescent="0.25">
      <c r="A7168" s="20" t="s">
        <v>7268</v>
      </c>
      <c r="B7168">
        <v>5</v>
      </c>
      <c r="C7168" t="s">
        <v>73</v>
      </c>
      <c r="D7168" t="s">
        <v>91</v>
      </c>
      <c r="E7168" t="s">
        <v>78</v>
      </c>
      <c r="F7168" t="s">
        <v>35</v>
      </c>
      <c r="G7168">
        <v>5</v>
      </c>
      <c r="H7168">
        <v>2012</v>
      </c>
      <c r="I7168" t="s">
        <v>50</v>
      </c>
      <c r="J7168">
        <v>0.63</v>
      </c>
      <c r="K7168">
        <v>0.55000000000000004</v>
      </c>
      <c r="L7168">
        <v>0.71</v>
      </c>
      <c r="M7168">
        <v>261</v>
      </c>
      <c r="N7168">
        <v>11.3247379617031</v>
      </c>
      <c r="O7168">
        <v>6.1898446059017296</v>
      </c>
    </row>
    <row r="7169" spans="1:15" x14ac:dyDescent="0.25">
      <c r="A7169" s="20" t="s">
        <v>7269</v>
      </c>
      <c r="B7169">
        <v>5</v>
      </c>
      <c r="C7169" t="s">
        <v>73</v>
      </c>
      <c r="D7169" t="s">
        <v>91</v>
      </c>
      <c r="E7169" t="s">
        <v>78</v>
      </c>
      <c r="F7169" t="s">
        <v>35</v>
      </c>
      <c r="G7169">
        <v>5</v>
      </c>
      <c r="H7169">
        <v>2012</v>
      </c>
      <c r="I7169" t="s">
        <v>51</v>
      </c>
      <c r="J7169">
        <v>0.82</v>
      </c>
      <c r="K7169">
        <v>0.76</v>
      </c>
      <c r="L7169">
        <v>0.88</v>
      </c>
      <c r="M7169">
        <v>658</v>
      </c>
      <c r="N7169">
        <v>12.192572018955101</v>
      </c>
      <c r="O7169">
        <v>3.8984058779272499</v>
      </c>
    </row>
    <row r="7170" spans="1:15" x14ac:dyDescent="0.25">
      <c r="A7170" s="20" t="s">
        <v>7270</v>
      </c>
      <c r="B7170">
        <v>5</v>
      </c>
      <c r="C7170" t="s">
        <v>73</v>
      </c>
      <c r="D7170" t="s">
        <v>91</v>
      </c>
      <c r="E7170" t="s">
        <v>79</v>
      </c>
      <c r="F7170" t="s">
        <v>38</v>
      </c>
      <c r="G7170">
        <v>3</v>
      </c>
      <c r="H7170">
        <v>2013</v>
      </c>
      <c r="I7170" t="s">
        <v>34</v>
      </c>
      <c r="J7170">
        <v>1.24</v>
      </c>
      <c r="K7170">
        <v>1.2</v>
      </c>
      <c r="L7170">
        <v>1.28</v>
      </c>
      <c r="M7170">
        <v>4647</v>
      </c>
      <c r="N7170">
        <v>10.844553005105899</v>
      </c>
      <c r="O7170">
        <v>1.4669444344440901</v>
      </c>
    </row>
    <row r="7171" spans="1:15" x14ac:dyDescent="0.25">
      <c r="A7171" s="20" t="s">
        <v>7271</v>
      </c>
      <c r="B7171">
        <v>5</v>
      </c>
      <c r="C7171" t="s">
        <v>73</v>
      </c>
      <c r="D7171" t="s">
        <v>91</v>
      </c>
      <c r="E7171" t="s">
        <v>79</v>
      </c>
      <c r="F7171" t="s">
        <v>38</v>
      </c>
      <c r="G7171">
        <v>3</v>
      </c>
      <c r="H7171">
        <v>2013</v>
      </c>
      <c r="I7171" t="s">
        <v>52</v>
      </c>
      <c r="J7171">
        <v>1.24</v>
      </c>
      <c r="K7171">
        <v>1.18</v>
      </c>
      <c r="L7171">
        <v>1.3</v>
      </c>
      <c r="M7171">
        <v>1798</v>
      </c>
      <c r="N7171">
        <v>9.7644390526765807</v>
      </c>
      <c r="O7171">
        <v>2.3583331531828899</v>
      </c>
    </row>
    <row r="7172" spans="1:15" x14ac:dyDescent="0.25">
      <c r="A7172" s="20" t="s">
        <v>7272</v>
      </c>
      <c r="B7172">
        <v>5</v>
      </c>
      <c r="C7172" t="s">
        <v>73</v>
      </c>
      <c r="D7172" t="s">
        <v>91</v>
      </c>
      <c r="E7172" t="s">
        <v>79</v>
      </c>
      <c r="F7172" t="s">
        <v>38</v>
      </c>
      <c r="G7172">
        <v>3</v>
      </c>
      <c r="H7172">
        <v>2013</v>
      </c>
      <c r="I7172" t="s">
        <v>53</v>
      </c>
      <c r="J7172">
        <v>1.1599999999999999</v>
      </c>
      <c r="K7172">
        <v>1.1200000000000001</v>
      </c>
      <c r="L7172">
        <v>1.2</v>
      </c>
      <c r="M7172">
        <v>7249</v>
      </c>
      <c r="N7172">
        <v>9.7804692590707702</v>
      </c>
      <c r="O7172">
        <v>1.1745214433016</v>
      </c>
    </row>
    <row r="7173" spans="1:15" x14ac:dyDescent="0.25">
      <c r="A7173" s="20" t="s">
        <v>7273</v>
      </c>
      <c r="B7173">
        <v>5</v>
      </c>
      <c r="C7173" t="s">
        <v>73</v>
      </c>
      <c r="D7173" t="s">
        <v>91</v>
      </c>
      <c r="E7173" t="s">
        <v>79</v>
      </c>
      <c r="F7173" t="s">
        <v>38</v>
      </c>
      <c r="G7173">
        <v>3</v>
      </c>
      <c r="H7173">
        <v>2013</v>
      </c>
      <c r="I7173" t="s">
        <v>54</v>
      </c>
      <c r="J7173">
        <v>1.03</v>
      </c>
      <c r="K7173">
        <v>0.93</v>
      </c>
      <c r="L7173">
        <v>1.1299999999999999</v>
      </c>
      <c r="M7173">
        <v>467</v>
      </c>
      <c r="N7173">
        <v>10.9175149412994</v>
      </c>
      <c r="O7173">
        <v>4.62744813382748</v>
      </c>
    </row>
    <row r="7174" spans="1:15" x14ac:dyDescent="0.25">
      <c r="A7174" s="20" t="s">
        <v>7274</v>
      </c>
      <c r="B7174">
        <v>5</v>
      </c>
      <c r="C7174" t="s">
        <v>73</v>
      </c>
      <c r="D7174" t="s">
        <v>91</v>
      </c>
      <c r="E7174" t="s">
        <v>79</v>
      </c>
      <c r="F7174" t="s">
        <v>38</v>
      </c>
      <c r="G7174">
        <v>3</v>
      </c>
      <c r="H7174">
        <v>2013</v>
      </c>
      <c r="I7174" t="s">
        <v>55</v>
      </c>
      <c r="J7174">
        <v>1.2</v>
      </c>
      <c r="K7174">
        <v>1.1599999999999999</v>
      </c>
      <c r="L7174">
        <v>1.24</v>
      </c>
      <c r="M7174">
        <v>3304</v>
      </c>
      <c r="N7174">
        <v>9.7636738751615795</v>
      </c>
      <c r="O7174">
        <v>1.73972250159805</v>
      </c>
    </row>
    <row r="7175" spans="1:15" x14ac:dyDescent="0.25">
      <c r="A7175" s="20" t="s">
        <v>7275</v>
      </c>
      <c r="B7175">
        <v>5</v>
      </c>
      <c r="C7175" t="s">
        <v>73</v>
      </c>
      <c r="D7175" t="s">
        <v>91</v>
      </c>
      <c r="E7175" t="s">
        <v>79</v>
      </c>
      <c r="F7175" t="s">
        <v>38</v>
      </c>
      <c r="G7175">
        <v>3</v>
      </c>
      <c r="H7175">
        <v>2013</v>
      </c>
      <c r="I7175" t="s">
        <v>56</v>
      </c>
      <c r="J7175">
        <v>1.1200000000000001</v>
      </c>
      <c r="K7175">
        <v>1.05</v>
      </c>
      <c r="L7175">
        <v>1.19</v>
      </c>
      <c r="M7175">
        <v>2721</v>
      </c>
      <c r="N7175">
        <v>9.5334234249788299</v>
      </c>
      <c r="O7175">
        <v>1.9170601037478801</v>
      </c>
    </row>
    <row r="7176" spans="1:15" x14ac:dyDescent="0.25">
      <c r="A7176" s="20" t="s">
        <v>7276</v>
      </c>
      <c r="B7176">
        <v>5</v>
      </c>
      <c r="C7176" t="s">
        <v>73</v>
      </c>
      <c r="D7176" t="s">
        <v>91</v>
      </c>
      <c r="E7176" t="s">
        <v>79</v>
      </c>
      <c r="F7176" t="s">
        <v>38</v>
      </c>
      <c r="G7176">
        <v>3</v>
      </c>
      <c r="H7176">
        <v>2013</v>
      </c>
      <c r="I7176" t="s">
        <v>57</v>
      </c>
      <c r="J7176">
        <v>1.25</v>
      </c>
      <c r="K7176">
        <v>1.19</v>
      </c>
      <c r="L7176">
        <v>1.31</v>
      </c>
      <c r="M7176">
        <v>2511</v>
      </c>
      <c r="N7176">
        <v>9.5231901440559401</v>
      </c>
      <c r="O7176">
        <v>1.99561446696417</v>
      </c>
    </row>
    <row r="7177" spans="1:15" x14ac:dyDescent="0.25">
      <c r="A7177" s="20" t="s">
        <v>7277</v>
      </c>
      <c r="B7177">
        <v>5</v>
      </c>
      <c r="C7177" t="s">
        <v>73</v>
      </c>
      <c r="D7177" t="s">
        <v>91</v>
      </c>
      <c r="E7177" t="s">
        <v>79</v>
      </c>
      <c r="F7177" t="s">
        <v>38</v>
      </c>
      <c r="G7177">
        <v>3</v>
      </c>
      <c r="H7177">
        <v>2013</v>
      </c>
      <c r="I7177" t="s">
        <v>58</v>
      </c>
      <c r="J7177">
        <v>1.26</v>
      </c>
      <c r="K7177">
        <v>1.23</v>
      </c>
      <c r="L7177">
        <v>1.29</v>
      </c>
      <c r="M7177">
        <v>11479</v>
      </c>
      <c r="N7177">
        <v>10.1033001650659</v>
      </c>
      <c r="O7177">
        <v>0.93335739352292402</v>
      </c>
    </row>
    <row r="7178" spans="1:15" x14ac:dyDescent="0.25">
      <c r="A7178" s="20" t="s">
        <v>7278</v>
      </c>
      <c r="B7178">
        <v>5</v>
      </c>
      <c r="C7178" t="s">
        <v>73</v>
      </c>
      <c r="D7178" t="s">
        <v>91</v>
      </c>
      <c r="E7178" t="s">
        <v>79</v>
      </c>
      <c r="F7178" t="s">
        <v>38</v>
      </c>
      <c r="G7178">
        <v>3</v>
      </c>
      <c r="H7178">
        <v>2013</v>
      </c>
      <c r="I7178" t="s">
        <v>59</v>
      </c>
      <c r="J7178">
        <v>1.35</v>
      </c>
      <c r="K7178">
        <v>1.25</v>
      </c>
      <c r="L7178">
        <v>1.45</v>
      </c>
      <c r="M7178">
        <v>978</v>
      </c>
      <c r="N7178">
        <v>9.5428956283823201</v>
      </c>
      <c r="O7178">
        <v>3.1976473969554</v>
      </c>
    </row>
    <row r="7179" spans="1:15" x14ac:dyDescent="0.25">
      <c r="A7179" s="20" t="s">
        <v>7279</v>
      </c>
      <c r="B7179">
        <v>5</v>
      </c>
      <c r="C7179" t="s">
        <v>73</v>
      </c>
      <c r="D7179" t="s">
        <v>91</v>
      </c>
      <c r="E7179" t="s">
        <v>79</v>
      </c>
      <c r="F7179" t="s">
        <v>38</v>
      </c>
      <c r="G7179">
        <v>3</v>
      </c>
      <c r="H7179">
        <v>2013</v>
      </c>
      <c r="I7179" t="s">
        <v>60</v>
      </c>
      <c r="J7179">
        <v>1.24</v>
      </c>
      <c r="K7179">
        <v>1.21</v>
      </c>
      <c r="L7179">
        <v>1.27</v>
      </c>
      <c r="M7179">
        <v>6999</v>
      </c>
      <c r="N7179">
        <v>11.082418863164399</v>
      </c>
      <c r="O7179">
        <v>1.19531399195474</v>
      </c>
    </row>
    <row r="7180" spans="1:15" x14ac:dyDescent="0.25">
      <c r="A7180" s="20" t="s">
        <v>7280</v>
      </c>
      <c r="B7180">
        <v>5</v>
      </c>
      <c r="C7180" t="s">
        <v>73</v>
      </c>
      <c r="D7180" t="s">
        <v>91</v>
      </c>
      <c r="E7180" t="s">
        <v>79</v>
      </c>
      <c r="F7180" t="s">
        <v>38</v>
      </c>
      <c r="G7180">
        <v>3</v>
      </c>
      <c r="H7180">
        <v>2013</v>
      </c>
      <c r="I7180" t="s">
        <v>61</v>
      </c>
      <c r="J7180">
        <v>1.04</v>
      </c>
      <c r="K7180">
        <v>0.93</v>
      </c>
      <c r="L7180">
        <v>1.1499999999999999</v>
      </c>
      <c r="M7180">
        <v>417</v>
      </c>
      <c r="N7180">
        <v>9.7649938514654906</v>
      </c>
      <c r="O7180">
        <v>4.8970210687439204</v>
      </c>
    </row>
    <row r="7181" spans="1:15" x14ac:dyDescent="0.25">
      <c r="A7181" s="20" t="s">
        <v>7281</v>
      </c>
      <c r="B7181">
        <v>5</v>
      </c>
      <c r="C7181" t="s">
        <v>73</v>
      </c>
      <c r="D7181" t="s">
        <v>91</v>
      </c>
      <c r="E7181" t="s">
        <v>79</v>
      </c>
      <c r="F7181" t="s">
        <v>38</v>
      </c>
      <c r="G7181">
        <v>3</v>
      </c>
      <c r="H7181">
        <v>2013</v>
      </c>
      <c r="I7181" t="s">
        <v>43</v>
      </c>
      <c r="J7181">
        <v>1.17</v>
      </c>
      <c r="K7181">
        <v>1.1299999999999999</v>
      </c>
      <c r="L7181">
        <v>1.21</v>
      </c>
      <c r="M7181">
        <v>6936</v>
      </c>
      <c r="N7181">
        <v>10.7900888255254</v>
      </c>
      <c r="O7181">
        <v>1.20073026607019</v>
      </c>
    </row>
    <row r="7182" spans="1:15" x14ac:dyDescent="0.25">
      <c r="A7182" s="20" t="s">
        <v>7282</v>
      </c>
      <c r="B7182">
        <v>5</v>
      </c>
      <c r="C7182" t="s">
        <v>73</v>
      </c>
      <c r="D7182" t="s">
        <v>91</v>
      </c>
      <c r="E7182" t="s">
        <v>79</v>
      </c>
      <c r="F7182" t="s">
        <v>38</v>
      </c>
      <c r="G7182">
        <v>3</v>
      </c>
      <c r="H7182">
        <v>2013</v>
      </c>
      <c r="I7182" t="s">
        <v>62</v>
      </c>
      <c r="J7182">
        <v>1.07</v>
      </c>
      <c r="K7182">
        <v>1.01</v>
      </c>
      <c r="L7182">
        <v>1.1299999999999999</v>
      </c>
      <c r="M7182">
        <v>2181</v>
      </c>
      <c r="N7182">
        <v>11.619534566178499</v>
      </c>
      <c r="O7182">
        <v>2.1412736228951199</v>
      </c>
    </row>
    <row r="7183" spans="1:15" x14ac:dyDescent="0.25">
      <c r="A7183" s="20" t="s">
        <v>7283</v>
      </c>
      <c r="B7183">
        <v>5</v>
      </c>
      <c r="C7183" t="s">
        <v>73</v>
      </c>
      <c r="D7183" t="s">
        <v>91</v>
      </c>
      <c r="E7183" t="s">
        <v>79</v>
      </c>
      <c r="F7183" t="s">
        <v>38</v>
      </c>
      <c r="G7183">
        <v>3</v>
      </c>
      <c r="H7183">
        <v>2013</v>
      </c>
      <c r="I7183" t="s">
        <v>75</v>
      </c>
      <c r="J7183">
        <v>1.18</v>
      </c>
      <c r="K7183">
        <v>1.2</v>
      </c>
      <c r="L7183">
        <v>1.2</v>
      </c>
      <c r="M7183">
        <v>12.546415654711399</v>
      </c>
      <c r="N7183">
        <v>10.6161171019337</v>
      </c>
      <c r="O7183">
        <v>-99</v>
      </c>
    </row>
    <row r="7184" spans="1:15" x14ac:dyDescent="0.25">
      <c r="A7184" s="20" t="s">
        <v>7284</v>
      </c>
      <c r="B7184">
        <v>5</v>
      </c>
      <c r="C7184" t="s">
        <v>73</v>
      </c>
      <c r="D7184" t="s">
        <v>91</v>
      </c>
      <c r="E7184" t="s">
        <v>79</v>
      </c>
      <c r="F7184" t="s">
        <v>38</v>
      </c>
      <c r="G7184">
        <v>3</v>
      </c>
      <c r="H7184">
        <v>2013</v>
      </c>
      <c r="I7184" t="s">
        <v>45</v>
      </c>
      <c r="J7184">
        <v>1.19</v>
      </c>
      <c r="K7184">
        <v>1.1599999999999999</v>
      </c>
      <c r="L7184">
        <v>1.22</v>
      </c>
      <c r="M7184">
        <v>4919</v>
      </c>
      <c r="N7184">
        <v>9.8909445062959005</v>
      </c>
      <c r="O7184">
        <v>1.42580977801171</v>
      </c>
    </row>
    <row r="7185" spans="1:15" x14ac:dyDescent="0.25">
      <c r="A7185" s="20" t="s">
        <v>7285</v>
      </c>
      <c r="B7185">
        <v>5</v>
      </c>
      <c r="C7185" t="s">
        <v>73</v>
      </c>
      <c r="D7185" t="s">
        <v>91</v>
      </c>
      <c r="E7185" t="s">
        <v>79</v>
      </c>
      <c r="F7185" t="s">
        <v>38</v>
      </c>
      <c r="G7185">
        <v>3</v>
      </c>
      <c r="H7185">
        <v>2013</v>
      </c>
      <c r="I7185" t="s">
        <v>46</v>
      </c>
      <c r="J7185">
        <v>1.22</v>
      </c>
      <c r="K7185">
        <v>1.18</v>
      </c>
      <c r="L7185">
        <v>1.26</v>
      </c>
      <c r="M7185">
        <v>4609</v>
      </c>
      <c r="N7185">
        <v>11.552506285211299</v>
      </c>
      <c r="O7185">
        <v>1.4729793076583799</v>
      </c>
    </row>
    <row r="7186" spans="1:15" x14ac:dyDescent="0.25">
      <c r="A7186" s="20" t="s">
        <v>7286</v>
      </c>
      <c r="B7186">
        <v>5</v>
      </c>
      <c r="C7186" t="s">
        <v>73</v>
      </c>
      <c r="D7186" t="s">
        <v>91</v>
      </c>
      <c r="E7186" t="s">
        <v>79</v>
      </c>
      <c r="F7186" t="s">
        <v>38</v>
      </c>
      <c r="G7186">
        <v>3</v>
      </c>
      <c r="H7186">
        <v>2013</v>
      </c>
      <c r="I7186" t="s">
        <v>47</v>
      </c>
      <c r="J7186">
        <v>1.08</v>
      </c>
      <c r="K7186">
        <v>1.06</v>
      </c>
      <c r="L7186">
        <v>1.1000000000000001</v>
      </c>
      <c r="M7186">
        <v>11795</v>
      </c>
      <c r="N7186">
        <v>12.475445760104501</v>
      </c>
      <c r="O7186">
        <v>0.92076971689763099</v>
      </c>
    </row>
    <row r="7187" spans="1:15" x14ac:dyDescent="0.25">
      <c r="A7187" s="20" t="s">
        <v>7287</v>
      </c>
      <c r="B7187">
        <v>5</v>
      </c>
      <c r="C7187" t="s">
        <v>73</v>
      </c>
      <c r="D7187" t="s">
        <v>91</v>
      </c>
      <c r="E7187" t="s">
        <v>79</v>
      </c>
      <c r="F7187" t="s">
        <v>38</v>
      </c>
      <c r="G7187">
        <v>3</v>
      </c>
      <c r="H7187">
        <v>2013</v>
      </c>
      <c r="I7187" t="s">
        <v>48</v>
      </c>
      <c r="J7187">
        <v>1.1200000000000001</v>
      </c>
      <c r="K7187">
        <v>1.08</v>
      </c>
      <c r="L7187">
        <v>1.1599999999999999</v>
      </c>
      <c r="M7187">
        <v>4977</v>
      </c>
      <c r="N7187">
        <v>10.2201102971579</v>
      </c>
      <c r="O7187">
        <v>1.41747751854187</v>
      </c>
    </row>
    <row r="7188" spans="1:15" x14ac:dyDescent="0.25">
      <c r="A7188" s="20" t="s">
        <v>7288</v>
      </c>
      <c r="B7188">
        <v>5</v>
      </c>
      <c r="C7188" t="s">
        <v>73</v>
      </c>
      <c r="D7188" t="s">
        <v>91</v>
      </c>
      <c r="E7188" t="s">
        <v>79</v>
      </c>
      <c r="F7188" t="s">
        <v>38</v>
      </c>
      <c r="G7188">
        <v>3</v>
      </c>
      <c r="H7188">
        <v>2013</v>
      </c>
      <c r="I7188" t="s">
        <v>49</v>
      </c>
      <c r="J7188">
        <v>1.19</v>
      </c>
      <c r="K7188">
        <v>1.1499999999999999</v>
      </c>
      <c r="L7188">
        <v>1.23</v>
      </c>
      <c r="M7188">
        <v>3889</v>
      </c>
      <c r="N7188">
        <v>12.704492849610601</v>
      </c>
      <c r="O7188">
        <v>1.6035445438589699</v>
      </c>
    </row>
    <row r="7189" spans="1:15" x14ac:dyDescent="0.25">
      <c r="A7189" s="20" t="s">
        <v>7289</v>
      </c>
      <c r="B7189">
        <v>5</v>
      </c>
      <c r="C7189" t="s">
        <v>73</v>
      </c>
      <c r="D7189" t="s">
        <v>91</v>
      </c>
      <c r="E7189" t="s">
        <v>79</v>
      </c>
      <c r="F7189" t="s">
        <v>38</v>
      </c>
      <c r="G7189">
        <v>3</v>
      </c>
      <c r="H7189">
        <v>2013</v>
      </c>
      <c r="I7189" t="s">
        <v>50</v>
      </c>
      <c r="J7189">
        <v>1.0900000000000001</v>
      </c>
      <c r="K7189">
        <v>1.04</v>
      </c>
      <c r="L7189">
        <v>1.1399999999999999</v>
      </c>
      <c r="M7189">
        <v>4582</v>
      </c>
      <c r="N7189">
        <v>10.1418478176766</v>
      </c>
      <c r="O7189">
        <v>1.4773127892422899</v>
      </c>
    </row>
    <row r="7190" spans="1:15" x14ac:dyDescent="0.25">
      <c r="A7190" s="20" t="s">
        <v>7290</v>
      </c>
      <c r="B7190">
        <v>5</v>
      </c>
      <c r="C7190" t="s">
        <v>73</v>
      </c>
      <c r="D7190" t="s">
        <v>91</v>
      </c>
      <c r="E7190" t="s">
        <v>79</v>
      </c>
      <c r="F7190" t="s">
        <v>38</v>
      </c>
      <c r="G7190">
        <v>3</v>
      </c>
      <c r="H7190">
        <v>2013</v>
      </c>
      <c r="I7190" t="s">
        <v>51</v>
      </c>
      <c r="J7190">
        <v>1.18</v>
      </c>
      <c r="K7190">
        <v>1.1399999999999999</v>
      </c>
      <c r="L7190">
        <v>1.22</v>
      </c>
      <c r="M7190">
        <v>4277</v>
      </c>
      <c r="N7190">
        <v>11.157152930611099</v>
      </c>
      <c r="O7190">
        <v>1.5290805879581399</v>
      </c>
    </row>
    <row r="7191" spans="1:15" x14ac:dyDescent="0.25">
      <c r="A7191" s="20" t="s">
        <v>7291</v>
      </c>
      <c r="B7191">
        <v>5</v>
      </c>
      <c r="C7191" t="s">
        <v>73</v>
      </c>
      <c r="D7191" t="s">
        <v>91</v>
      </c>
      <c r="E7191" t="s">
        <v>80</v>
      </c>
      <c r="F7191" t="s">
        <v>42</v>
      </c>
      <c r="G7191">
        <v>4</v>
      </c>
      <c r="H7191">
        <v>2013</v>
      </c>
      <c r="I7191" t="s">
        <v>34</v>
      </c>
      <c r="J7191">
        <v>1.05</v>
      </c>
      <c r="K7191">
        <v>1.02</v>
      </c>
      <c r="L7191">
        <v>1.08</v>
      </c>
      <c r="M7191">
        <v>7193</v>
      </c>
      <c r="N7191">
        <v>10.844553005105899</v>
      </c>
      <c r="O7191">
        <v>1.17908460748519</v>
      </c>
    </row>
    <row r="7192" spans="1:15" x14ac:dyDescent="0.25">
      <c r="A7192" s="20" t="s">
        <v>7292</v>
      </c>
      <c r="B7192">
        <v>5</v>
      </c>
      <c r="C7192" t="s">
        <v>73</v>
      </c>
      <c r="D7192" t="s">
        <v>91</v>
      </c>
      <c r="E7192" t="s">
        <v>80</v>
      </c>
      <c r="F7192" t="s">
        <v>42</v>
      </c>
      <c r="G7192">
        <v>4</v>
      </c>
      <c r="H7192">
        <v>2013</v>
      </c>
      <c r="I7192" t="s">
        <v>52</v>
      </c>
      <c r="J7192">
        <v>1.1100000000000001</v>
      </c>
      <c r="K7192">
        <v>0.99</v>
      </c>
      <c r="L7192">
        <v>1.23</v>
      </c>
      <c r="M7192">
        <v>286</v>
      </c>
      <c r="N7192">
        <v>9.7644390526765807</v>
      </c>
      <c r="O7192">
        <v>5.9131239598908296</v>
      </c>
    </row>
    <row r="7193" spans="1:15" x14ac:dyDescent="0.25">
      <c r="A7193" s="20" t="s">
        <v>7293</v>
      </c>
      <c r="B7193">
        <v>5</v>
      </c>
      <c r="C7193" t="s">
        <v>73</v>
      </c>
      <c r="D7193" t="s">
        <v>91</v>
      </c>
      <c r="E7193" t="s">
        <v>80</v>
      </c>
      <c r="F7193" t="s">
        <v>42</v>
      </c>
      <c r="G7193">
        <v>4</v>
      </c>
      <c r="H7193">
        <v>2013</v>
      </c>
      <c r="I7193" t="s">
        <v>53</v>
      </c>
      <c r="J7193">
        <v>1.01</v>
      </c>
      <c r="K7193">
        <v>0.92</v>
      </c>
      <c r="L7193">
        <v>1.1000000000000001</v>
      </c>
      <c r="M7193">
        <v>480</v>
      </c>
      <c r="N7193">
        <v>9.7804692590707702</v>
      </c>
      <c r="O7193">
        <v>4.5643546458763797</v>
      </c>
    </row>
    <row r="7194" spans="1:15" x14ac:dyDescent="0.25">
      <c r="A7194" s="20" t="s">
        <v>7294</v>
      </c>
      <c r="B7194">
        <v>5</v>
      </c>
      <c r="C7194" t="s">
        <v>73</v>
      </c>
      <c r="D7194" t="s">
        <v>91</v>
      </c>
      <c r="E7194" t="s">
        <v>80</v>
      </c>
      <c r="F7194" t="s">
        <v>42</v>
      </c>
      <c r="G7194">
        <v>4</v>
      </c>
      <c r="H7194">
        <v>2013</v>
      </c>
      <c r="I7194" t="s">
        <v>54</v>
      </c>
      <c r="J7194">
        <v>1.1299999999999999</v>
      </c>
      <c r="K7194">
        <v>0.9</v>
      </c>
      <c r="L7194">
        <v>1.36</v>
      </c>
      <c r="M7194">
        <v>84</v>
      </c>
      <c r="N7194">
        <v>10.9175149412994</v>
      </c>
      <c r="O7194">
        <v>10.910894511799601</v>
      </c>
    </row>
    <row r="7195" spans="1:15" x14ac:dyDescent="0.25">
      <c r="A7195" s="20" t="s">
        <v>7295</v>
      </c>
      <c r="B7195">
        <v>5</v>
      </c>
      <c r="C7195" t="s">
        <v>73</v>
      </c>
      <c r="D7195" t="s">
        <v>91</v>
      </c>
      <c r="E7195" t="s">
        <v>80</v>
      </c>
      <c r="F7195" t="s">
        <v>42</v>
      </c>
      <c r="G7195">
        <v>4</v>
      </c>
      <c r="H7195">
        <v>2013</v>
      </c>
      <c r="I7195" t="s">
        <v>55</v>
      </c>
      <c r="J7195">
        <v>1.1399999999999999</v>
      </c>
      <c r="K7195">
        <v>1.06</v>
      </c>
      <c r="L7195">
        <v>1.22</v>
      </c>
      <c r="M7195">
        <v>748</v>
      </c>
      <c r="N7195">
        <v>9.7636738751615795</v>
      </c>
      <c r="O7195">
        <v>3.65636212063565</v>
      </c>
    </row>
    <row r="7196" spans="1:15" x14ac:dyDescent="0.25">
      <c r="A7196" s="20" t="s">
        <v>7296</v>
      </c>
      <c r="B7196">
        <v>5</v>
      </c>
      <c r="C7196" t="s">
        <v>73</v>
      </c>
      <c r="D7196" t="s">
        <v>91</v>
      </c>
      <c r="E7196" t="s">
        <v>80</v>
      </c>
      <c r="F7196" t="s">
        <v>42</v>
      </c>
      <c r="G7196">
        <v>4</v>
      </c>
      <c r="H7196">
        <v>2013</v>
      </c>
      <c r="I7196" t="s">
        <v>56</v>
      </c>
      <c r="J7196">
        <v>1.05</v>
      </c>
      <c r="K7196">
        <v>0.89</v>
      </c>
      <c r="L7196">
        <v>1.21</v>
      </c>
      <c r="M7196">
        <v>169</v>
      </c>
      <c r="N7196">
        <v>9.5334234249788299</v>
      </c>
      <c r="O7196">
        <v>7.6923076923076898</v>
      </c>
    </row>
    <row r="7197" spans="1:15" x14ac:dyDescent="0.25">
      <c r="A7197" s="20" t="s">
        <v>7297</v>
      </c>
      <c r="B7197">
        <v>5</v>
      </c>
      <c r="C7197" t="s">
        <v>73</v>
      </c>
      <c r="D7197" t="s">
        <v>91</v>
      </c>
      <c r="E7197" t="s">
        <v>80</v>
      </c>
      <c r="F7197" t="s">
        <v>42</v>
      </c>
      <c r="G7197">
        <v>4</v>
      </c>
      <c r="H7197">
        <v>2013</v>
      </c>
      <c r="I7197" t="s">
        <v>57</v>
      </c>
      <c r="J7197">
        <v>1.29</v>
      </c>
      <c r="K7197">
        <v>1.1299999999999999</v>
      </c>
      <c r="L7197">
        <v>1.45</v>
      </c>
      <c r="M7197">
        <v>226</v>
      </c>
      <c r="N7197">
        <v>9.5231901440559401</v>
      </c>
      <c r="O7197">
        <v>6.65190105237739</v>
      </c>
    </row>
    <row r="7198" spans="1:15" x14ac:dyDescent="0.25">
      <c r="A7198" s="20" t="s">
        <v>7298</v>
      </c>
      <c r="B7198">
        <v>5</v>
      </c>
      <c r="C7198" t="s">
        <v>73</v>
      </c>
      <c r="D7198" t="s">
        <v>91</v>
      </c>
      <c r="E7198" t="s">
        <v>80</v>
      </c>
      <c r="F7198" t="s">
        <v>42</v>
      </c>
      <c r="G7198">
        <v>4</v>
      </c>
      <c r="H7198">
        <v>2013</v>
      </c>
      <c r="I7198" t="s">
        <v>58</v>
      </c>
      <c r="J7198">
        <v>1.0900000000000001</v>
      </c>
      <c r="K7198">
        <v>1.04</v>
      </c>
      <c r="L7198">
        <v>1.1399999999999999</v>
      </c>
      <c r="M7198">
        <v>1625</v>
      </c>
      <c r="N7198">
        <v>10.1033001650659</v>
      </c>
      <c r="O7198">
        <v>2.4806946917841701</v>
      </c>
    </row>
    <row r="7199" spans="1:15" x14ac:dyDescent="0.25">
      <c r="A7199" s="20" t="s">
        <v>7299</v>
      </c>
      <c r="B7199">
        <v>5</v>
      </c>
      <c r="C7199" t="s">
        <v>73</v>
      </c>
      <c r="D7199" t="s">
        <v>91</v>
      </c>
      <c r="E7199" t="s">
        <v>80</v>
      </c>
      <c r="F7199" t="s">
        <v>42</v>
      </c>
      <c r="G7199">
        <v>4</v>
      </c>
      <c r="H7199">
        <v>2013</v>
      </c>
      <c r="I7199" t="s">
        <v>59</v>
      </c>
      <c r="J7199">
        <v>1.34</v>
      </c>
      <c r="K7199">
        <v>1.1299999999999999</v>
      </c>
      <c r="L7199">
        <v>1.55</v>
      </c>
      <c r="M7199">
        <v>147</v>
      </c>
      <c r="N7199">
        <v>9.5428956283823201</v>
      </c>
      <c r="O7199">
        <v>8.2478609884232306</v>
      </c>
    </row>
    <row r="7200" spans="1:15" x14ac:dyDescent="0.25">
      <c r="A7200" s="20" t="s">
        <v>7300</v>
      </c>
      <c r="B7200">
        <v>5</v>
      </c>
      <c r="C7200" t="s">
        <v>73</v>
      </c>
      <c r="D7200" t="s">
        <v>91</v>
      </c>
      <c r="E7200" t="s">
        <v>80</v>
      </c>
      <c r="F7200" t="s">
        <v>42</v>
      </c>
      <c r="G7200">
        <v>4</v>
      </c>
      <c r="H7200">
        <v>2013</v>
      </c>
      <c r="I7200" t="s">
        <v>60</v>
      </c>
      <c r="J7200">
        <v>1</v>
      </c>
      <c r="K7200">
        <v>0.97</v>
      </c>
      <c r="L7200">
        <v>1.03</v>
      </c>
      <c r="M7200">
        <v>5401</v>
      </c>
      <c r="N7200">
        <v>11.082418863164399</v>
      </c>
      <c r="O7200">
        <v>1.3607016498184099</v>
      </c>
    </row>
    <row r="7201" spans="1:15" x14ac:dyDescent="0.25">
      <c r="A7201" s="20" t="s">
        <v>7301</v>
      </c>
      <c r="B7201">
        <v>5</v>
      </c>
      <c r="C7201" t="s">
        <v>73</v>
      </c>
      <c r="D7201" t="s">
        <v>91</v>
      </c>
      <c r="E7201" t="s">
        <v>80</v>
      </c>
      <c r="F7201" t="s">
        <v>42</v>
      </c>
      <c r="G7201">
        <v>4</v>
      </c>
      <c r="H7201">
        <v>2013</v>
      </c>
      <c r="I7201" t="s">
        <v>61</v>
      </c>
      <c r="J7201">
        <v>1.19</v>
      </c>
      <c r="K7201">
        <v>0.86</v>
      </c>
      <c r="L7201">
        <v>1.52</v>
      </c>
      <c r="M7201">
        <v>46</v>
      </c>
      <c r="N7201">
        <v>9.7649938514654906</v>
      </c>
      <c r="O7201">
        <v>14.7441956154897</v>
      </c>
    </row>
    <row r="7202" spans="1:15" x14ac:dyDescent="0.25">
      <c r="A7202" s="20" t="s">
        <v>7302</v>
      </c>
      <c r="B7202">
        <v>5</v>
      </c>
      <c r="C7202" t="s">
        <v>73</v>
      </c>
      <c r="D7202" t="s">
        <v>91</v>
      </c>
      <c r="E7202" t="s">
        <v>80</v>
      </c>
      <c r="F7202" t="s">
        <v>42</v>
      </c>
      <c r="G7202">
        <v>4</v>
      </c>
      <c r="H7202">
        <v>2013</v>
      </c>
      <c r="I7202" t="s">
        <v>43</v>
      </c>
      <c r="J7202">
        <v>1.02</v>
      </c>
      <c r="K7202">
        <v>0.94</v>
      </c>
      <c r="L7202">
        <v>1.1000000000000001</v>
      </c>
      <c r="M7202">
        <v>516</v>
      </c>
      <c r="N7202">
        <v>10.7900888255254</v>
      </c>
      <c r="O7202">
        <v>4.4022545316281203</v>
      </c>
    </row>
    <row r="7203" spans="1:15" x14ac:dyDescent="0.25">
      <c r="A7203" s="20" t="s">
        <v>7303</v>
      </c>
      <c r="B7203">
        <v>5</v>
      </c>
      <c r="C7203" t="s">
        <v>73</v>
      </c>
      <c r="D7203" t="s">
        <v>91</v>
      </c>
      <c r="E7203" t="s">
        <v>80</v>
      </c>
      <c r="F7203" t="s">
        <v>42</v>
      </c>
      <c r="G7203">
        <v>4</v>
      </c>
      <c r="H7203">
        <v>2013</v>
      </c>
      <c r="I7203" t="s">
        <v>62</v>
      </c>
      <c r="J7203">
        <v>0.78</v>
      </c>
      <c r="K7203">
        <v>0.66</v>
      </c>
      <c r="L7203">
        <v>0.9</v>
      </c>
      <c r="M7203">
        <v>168</v>
      </c>
      <c r="N7203">
        <v>11.619534566178499</v>
      </c>
      <c r="O7203">
        <v>7.7151674981046003</v>
      </c>
    </row>
    <row r="7204" spans="1:15" x14ac:dyDescent="0.25">
      <c r="A7204" s="20" t="s">
        <v>7304</v>
      </c>
      <c r="B7204">
        <v>5</v>
      </c>
      <c r="C7204" t="s">
        <v>73</v>
      </c>
      <c r="D7204" t="s">
        <v>91</v>
      </c>
      <c r="E7204" t="s">
        <v>80</v>
      </c>
      <c r="F7204" t="s">
        <v>42</v>
      </c>
      <c r="G7204">
        <v>4</v>
      </c>
      <c r="H7204">
        <v>2013</v>
      </c>
      <c r="I7204" t="s">
        <v>75</v>
      </c>
      <c r="J7204">
        <v>1.02</v>
      </c>
      <c r="K7204">
        <v>1</v>
      </c>
      <c r="L7204">
        <v>1</v>
      </c>
      <c r="M7204">
        <v>10.8307035188105</v>
      </c>
      <c r="N7204">
        <v>10.6161171019337</v>
      </c>
      <c r="O7204">
        <v>-99</v>
      </c>
    </row>
    <row r="7205" spans="1:15" x14ac:dyDescent="0.25">
      <c r="A7205" s="20" t="s">
        <v>7305</v>
      </c>
      <c r="B7205">
        <v>5</v>
      </c>
      <c r="C7205" t="s">
        <v>73</v>
      </c>
      <c r="D7205" t="s">
        <v>91</v>
      </c>
      <c r="E7205" t="s">
        <v>80</v>
      </c>
      <c r="F7205" t="s">
        <v>42</v>
      </c>
      <c r="G7205">
        <v>4</v>
      </c>
      <c r="H7205">
        <v>2013</v>
      </c>
      <c r="I7205" t="s">
        <v>45</v>
      </c>
      <c r="J7205">
        <v>0.96</v>
      </c>
      <c r="K7205">
        <v>0.91</v>
      </c>
      <c r="L7205">
        <v>1.01</v>
      </c>
      <c r="M7205">
        <v>1386</v>
      </c>
      <c r="N7205">
        <v>9.8909445062959005</v>
      </c>
      <c r="O7205">
        <v>2.6860765467512699</v>
      </c>
    </row>
    <row r="7206" spans="1:15" x14ac:dyDescent="0.25">
      <c r="A7206" s="20" t="s">
        <v>7306</v>
      </c>
      <c r="B7206">
        <v>5</v>
      </c>
      <c r="C7206" t="s">
        <v>73</v>
      </c>
      <c r="D7206" t="s">
        <v>91</v>
      </c>
      <c r="E7206" t="s">
        <v>80</v>
      </c>
      <c r="F7206" t="s">
        <v>42</v>
      </c>
      <c r="G7206">
        <v>4</v>
      </c>
      <c r="H7206">
        <v>2013</v>
      </c>
      <c r="I7206" t="s">
        <v>46</v>
      </c>
      <c r="J7206">
        <v>1.0900000000000001</v>
      </c>
      <c r="K7206">
        <v>1.05</v>
      </c>
      <c r="L7206">
        <v>1.1299999999999999</v>
      </c>
      <c r="M7206">
        <v>3284</v>
      </c>
      <c r="N7206">
        <v>11.552506285211299</v>
      </c>
      <c r="O7206">
        <v>1.74501203189944</v>
      </c>
    </row>
    <row r="7207" spans="1:15" x14ac:dyDescent="0.25">
      <c r="A7207" s="20" t="s">
        <v>7307</v>
      </c>
      <c r="B7207">
        <v>5</v>
      </c>
      <c r="C7207" t="s">
        <v>73</v>
      </c>
      <c r="D7207" t="s">
        <v>91</v>
      </c>
      <c r="E7207" t="s">
        <v>80</v>
      </c>
      <c r="F7207" t="s">
        <v>42</v>
      </c>
      <c r="G7207">
        <v>4</v>
      </c>
      <c r="H7207">
        <v>2013</v>
      </c>
      <c r="I7207" t="s">
        <v>47</v>
      </c>
      <c r="J7207">
        <v>0.83</v>
      </c>
      <c r="K7207">
        <v>0.81</v>
      </c>
      <c r="L7207">
        <v>0.85</v>
      </c>
      <c r="M7207">
        <v>14716</v>
      </c>
      <c r="N7207">
        <v>12.475445760104501</v>
      </c>
      <c r="O7207">
        <v>0.82433760174616699</v>
      </c>
    </row>
    <row r="7208" spans="1:15" x14ac:dyDescent="0.25">
      <c r="A7208" s="20" t="s">
        <v>7308</v>
      </c>
      <c r="B7208">
        <v>5</v>
      </c>
      <c r="C7208" t="s">
        <v>73</v>
      </c>
      <c r="D7208" t="s">
        <v>91</v>
      </c>
      <c r="E7208" t="s">
        <v>80</v>
      </c>
      <c r="F7208" t="s">
        <v>42</v>
      </c>
      <c r="G7208">
        <v>4</v>
      </c>
      <c r="H7208">
        <v>2013</v>
      </c>
      <c r="I7208" t="s">
        <v>48</v>
      </c>
      <c r="J7208">
        <v>0.85</v>
      </c>
      <c r="K7208">
        <v>0.78</v>
      </c>
      <c r="L7208">
        <v>0.92</v>
      </c>
      <c r="M7208">
        <v>634</v>
      </c>
      <c r="N7208">
        <v>10.2201102971579</v>
      </c>
      <c r="O7208">
        <v>3.9715073539476902</v>
      </c>
    </row>
    <row r="7209" spans="1:15" x14ac:dyDescent="0.25">
      <c r="A7209" s="20" t="s">
        <v>7309</v>
      </c>
      <c r="B7209">
        <v>5</v>
      </c>
      <c r="C7209" t="s">
        <v>73</v>
      </c>
      <c r="D7209" t="s">
        <v>91</v>
      </c>
      <c r="E7209" t="s">
        <v>80</v>
      </c>
      <c r="F7209" t="s">
        <v>42</v>
      </c>
      <c r="G7209">
        <v>4</v>
      </c>
      <c r="H7209">
        <v>2013</v>
      </c>
      <c r="I7209" t="s">
        <v>49</v>
      </c>
      <c r="J7209">
        <v>0.98</v>
      </c>
      <c r="K7209">
        <v>0.93</v>
      </c>
      <c r="L7209">
        <v>1.03</v>
      </c>
      <c r="M7209">
        <v>1801</v>
      </c>
      <c r="N7209">
        <v>12.704492849610601</v>
      </c>
      <c r="O7209">
        <v>2.3563681481313701</v>
      </c>
    </row>
    <row r="7210" spans="1:15" x14ac:dyDescent="0.25">
      <c r="A7210" s="20" t="s">
        <v>7310</v>
      </c>
      <c r="B7210">
        <v>5</v>
      </c>
      <c r="C7210" t="s">
        <v>73</v>
      </c>
      <c r="D7210" t="s">
        <v>91</v>
      </c>
      <c r="E7210" t="s">
        <v>80</v>
      </c>
      <c r="F7210" t="s">
        <v>42</v>
      </c>
      <c r="G7210">
        <v>4</v>
      </c>
      <c r="H7210">
        <v>2013</v>
      </c>
      <c r="I7210" t="s">
        <v>50</v>
      </c>
      <c r="J7210">
        <v>0.98</v>
      </c>
      <c r="K7210">
        <v>0.88</v>
      </c>
      <c r="L7210">
        <v>1.08</v>
      </c>
      <c r="M7210">
        <v>394</v>
      </c>
      <c r="N7210">
        <v>10.1418478176766</v>
      </c>
      <c r="O7210">
        <v>5.0379272185987798</v>
      </c>
    </row>
    <row r="7211" spans="1:15" x14ac:dyDescent="0.25">
      <c r="A7211" s="20" t="s">
        <v>7311</v>
      </c>
      <c r="B7211">
        <v>5</v>
      </c>
      <c r="C7211" t="s">
        <v>73</v>
      </c>
      <c r="D7211" t="s">
        <v>91</v>
      </c>
      <c r="E7211" t="s">
        <v>80</v>
      </c>
      <c r="F7211" t="s">
        <v>42</v>
      </c>
      <c r="G7211">
        <v>4</v>
      </c>
      <c r="H7211">
        <v>2013</v>
      </c>
      <c r="I7211" t="s">
        <v>51</v>
      </c>
      <c r="J7211">
        <v>1.04</v>
      </c>
      <c r="K7211">
        <v>0.97</v>
      </c>
      <c r="L7211">
        <v>1.1100000000000001</v>
      </c>
      <c r="M7211">
        <v>715</v>
      </c>
      <c r="N7211">
        <v>11.157152930611099</v>
      </c>
      <c r="O7211">
        <v>3.73978796003383</v>
      </c>
    </row>
    <row r="7212" spans="1:15" x14ac:dyDescent="0.25">
      <c r="A7212" s="20" t="s">
        <v>7312</v>
      </c>
      <c r="B7212">
        <v>5</v>
      </c>
      <c r="C7212" t="s">
        <v>73</v>
      </c>
      <c r="D7212" t="s">
        <v>91</v>
      </c>
      <c r="E7212" t="s">
        <v>78</v>
      </c>
      <c r="F7212" t="s">
        <v>35</v>
      </c>
      <c r="G7212">
        <v>5</v>
      </c>
      <c r="H7212">
        <v>2013</v>
      </c>
      <c r="I7212" t="s">
        <v>34</v>
      </c>
      <c r="J7212">
        <v>0.75</v>
      </c>
      <c r="K7212">
        <v>0.73</v>
      </c>
      <c r="L7212">
        <v>0.77</v>
      </c>
      <c r="M7212">
        <v>7353</v>
      </c>
      <c r="N7212">
        <v>10.844553005105899</v>
      </c>
      <c r="O7212">
        <v>1.1661857142355301</v>
      </c>
    </row>
    <row r="7213" spans="1:15" x14ac:dyDescent="0.25">
      <c r="A7213" s="20" t="s">
        <v>7313</v>
      </c>
      <c r="B7213">
        <v>5</v>
      </c>
      <c r="C7213" t="s">
        <v>73</v>
      </c>
      <c r="D7213" t="s">
        <v>91</v>
      </c>
      <c r="E7213" t="s">
        <v>78</v>
      </c>
      <c r="F7213" t="s">
        <v>35</v>
      </c>
      <c r="G7213">
        <v>5</v>
      </c>
      <c r="H7213">
        <v>2013</v>
      </c>
      <c r="I7213" t="s">
        <v>52</v>
      </c>
      <c r="J7213">
        <v>0.76</v>
      </c>
      <c r="K7213">
        <v>0.67</v>
      </c>
      <c r="L7213">
        <v>0.85</v>
      </c>
      <c r="M7213">
        <v>256</v>
      </c>
      <c r="N7213">
        <v>9.7644390526765807</v>
      </c>
      <c r="O7213">
        <v>6.25</v>
      </c>
    </row>
    <row r="7214" spans="1:15" x14ac:dyDescent="0.25">
      <c r="A7214" s="20" t="s">
        <v>7314</v>
      </c>
      <c r="B7214">
        <v>5</v>
      </c>
      <c r="C7214" t="s">
        <v>73</v>
      </c>
      <c r="D7214" t="s">
        <v>91</v>
      </c>
      <c r="E7214" t="s">
        <v>78</v>
      </c>
      <c r="F7214" t="s">
        <v>35</v>
      </c>
      <c r="G7214">
        <v>5</v>
      </c>
      <c r="H7214">
        <v>2013</v>
      </c>
      <c r="I7214" t="s">
        <v>53</v>
      </c>
      <c r="J7214">
        <v>0.82</v>
      </c>
      <c r="K7214">
        <v>0.72</v>
      </c>
      <c r="L7214">
        <v>0.92</v>
      </c>
      <c r="M7214">
        <v>269</v>
      </c>
      <c r="N7214">
        <v>9.7804692590707702</v>
      </c>
      <c r="O7214">
        <v>6.0971076084969198</v>
      </c>
    </row>
    <row r="7215" spans="1:15" x14ac:dyDescent="0.25">
      <c r="A7215" s="20" t="s">
        <v>7315</v>
      </c>
      <c r="B7215">
        <v>5</v>
      </c>
      <c r="C7215" t="s">
        <v>73</v>
      </c>
      <c r="D7215" t="s">
        <v>91</v>
      </c>
      <c r="E7215" t="s">
        <v>78</v>
      </c>
      <c r="F7215" t="s">
        <v>35</v>
      </c>
      <c r="G7215">
        <v>5</v>
      </c>
      <c r="H7215">
        <v>2013</v>
      </c>
      <c r="I7215" t="s">
        <v>54</v>
      </c>
      <c r="J7215">
        <v>0.7</v>
      </c>
      <c r="K7215">
        <v>0.54</v>
      </c>
      <c r="L7215">
        <v>0.86</v>
      </c>
      <c r="M7215">
        <v>78</v>
      </c>
      <c r="N7215">
        <v>10.9175149412994</v>
      </c>
      <c r="O7215">
        <v>11.322770341446001</v>
      </c>
    </row>
    <row r="7216" spans="1:15" x14ac:dyDescent="0.25">
      <c r="A7216" s="20" t="s">
        <v>7316</v>
      </c>
      <c r="B7216">
        <v>5</v>
      </c>
      <c r="C7216" t="s">
        <v>73</v>
      </c>
      <c r="D7216" t="s">
        <v>91</v>
      </c>
      <c r="E7216" t="s">
        <v>78</v>
      </c>
      <c r="F7216" t="s">
        <v>35</v>
      </c>
      <c r="G7216">
        <v>5</v>
      </c>
      <c r="H7216">
        <v>2013</v>
      </c>
      <c r="I7216" t="s">
        <v>55</v>
      </c>
      <c r="J7216">
        <v>0.78</v>
      </c>
      <c r="K7216">
        <v>0.72</v>
      </c>
      <c r="L7216">
        <v>0.84</v>
      </c>
      <c r="M7216">
        <v>629</v>
      </c>
      <c r="N7216">
        <v>9.7636738751615795</v>
      </c>
      <c r="O7216">
        <v>3.9872611141444998</v>
      </c>
    </row>
    <row r="7217" spans="1:15" x14ac:dyDescent="0.25">
      <c r="A7217" s="20" t="s">
        <v>7317</v>
      </c>
      <c r="B7217">
        <v>5</v>
      </c>
      <c r="C7217" t="s">
        <v>73</v>
      </c>
      <c r="D7217" t="s">
        <v>91</v>
      </c>
      <c r="E7217" t="s">
        <v>78</v>
      </c>
      <c r="F7217" t="s">
        <v>35</v>
      </c>
      <c r="G7217">
        <v>5</v>
      </c>
      <c r="H7217">
        <v>2013</v>
      </c>
      <c r="I7217" t="s">
        <v>56</v>
      </c>
      <c r="J7217">
        <v>0.61</v>
      </c>
      <c r="K7217">
        <v>0.43</v>
      </c>
      <c r="L7217">
        <v>0.79</v>
      </c>
      <c r="M7217">
        <v>48</v>
      </c>
      <c r="N7217">
        <v>9.5334234249788299</v>
      </c>
      <c r="O7217">
        <v>14.433756729740599</v>
      </c>
    </row>
    <row r="7218" spans="1:15" x14ac:dyDescent="0.25">
      <c r="A7218" s="20" t="s">
        <v>7318</v>
      </c>
      <c r="B7218">
        <v>5</v>
      </c>
      <c r="C7218" t="s">
        <v>73</v>
      </c>
      <c r="D7218" t="s">
        <v>91</v>
      </c>
      <c r="E7218" t="s">
        <v>78</v>
      </c>
      <c r="F7218" t="s">
        <v>35</v>
      </c>
      <c r="G7218">
        <v>5</v>
      </c>
      <c r="H7218">
        <v>2013</v>
      </c>
      <c r="I7218" t="s">
        <v>57</v>
      </c>
      <c r="J7218">
        <v>0.89</v>
      </c>
      <c r="K7218">
        <v>0.78</v>
      </c>
      <c r="L7218">
        <v>1</v>
      </c>
      <c r="M7218">
        <v>249</v>
      </c>
      <c r="N7218">
        <v>9.5231901440559401</v>
      </c>
      <c r="O7218">
        <v>6.3372425052447801</v>
      </c>
    </row>
    <row r="7219" spans="1:15" x14ac:dyDescent="0.25">
      <c r="A7219" s="20" t="s">
        <v>7319</v>
      </c>
      <c r="B7219">
        <v>5</v>
      </c>
      <c r="C7219" t="s">
        <v>73</v>
      </c>
      <c r="D7219" t="s">
        <v>91</v>
      </c>
      <c r="E7219" t="s">
        <v>78</v>
      </c>
      <c r="F7219" t="s">
        <v>35</v>
      </c>
      <c r="G7219">
        <v>5</v>
      </c>
      <c r="H7219">
        <v>2013</v>
      </c>
      <c r="I7219" t="s">
        <v>58</v>
      </c>
      <c r="J7219">
        <v>0.79</v>
      </c>
      <c r="K7219">
        <v>0.75</v>
      </c>
      <c r="L7219">
        <v>0.83</v>
      </c>
      <c r="M7219">
        <v>1726</v>
      </c>
      <c r="N7219">
        <v>10.1033001650659</v>
      </c>
      <c r="O7219">
        <v>2.4070194759954799</v>
      </c>
    </row>
    <row r="7220" spans="1:15" x14ac:dyDescent="0.25">
      <c r="A7220" s="20" t="s">
        <v>7320</v>
      </c>
      <c r="B7220">
        <v>5</v>
      </c>
      <c r="C7220" t="s">
        <v>73</v>
      </c>
      <c r="D7220" t="s">
        <v>91</v>
      </c>
      <c r="E7220" t="s">
        <v>78</v>
      </c>
      <c r="F7220" t="s">
        <v>35</v>
      </c>
      <c r="G7220">
        <v>5</v>
      </c>
      <c r="H7220">
        <v>2013</v>
      </c>
      <c r="I7220" t="s">
        <v>59</v>
      </c>
      <c r="J7220">
        <v>0.86</v>
      </c>
      <c r="K7220">
        <v>0.63</v>
      </c>
      <c r="L7220">
        <v>1.0900000000000001</v>
      </c>
      <c r="M7220">
        <v>62</v>
      </c>
      <c r="N7220">
        <v>9.5428956283823201</v>
      </c>
      <c r="O7220">
        <v>12.700012700019</v>
      </c>
    </row>
    <row r="7221" spans="1:15" x14ac:dyDescent="0.25">
      <c r="A7221" s="20" t="s">
        <v>7321</v>
      </c>
      <c r="B7221">
        <v>5</v>
      </c>
      <c r="C7221" t="s">
        <v>73</v>
      </c>
      <c r="D7221" t="s">
        <v>91</v>
      </c>
      <c r="E7221" t="s">
        <v>78</v>
      </c>
      <c r="F7221" t="s">
        <v>35</v>
      </c>
      <c r="G7221">
        <v>5</v>
      </c>
      <c r="H7221">
        <v>2013</v>
      </c>
      <c r="I7221" t="s">
        <v>60</v>
      </c>
      <c r="J7221">
        <v>0.64</v>
      </c>
      <c r="K7221">
        <v>0.62</v>
      </c>
      <c r="L7221">
        <v>0.66</v>
      </c>
      <c r="M7221">
        <v>5454</v>
      </c>
      <c r="N7221">
        <v>11.082418863164399</v>
      </c>
      <c r="O7221">
        <v>1.35407410617065</v>
      </c>
    </row>
    <row r="7222" spans="1:15" x14ac:dyDescent="0.25">
      <c r="A7222" s="20" t="s">
        <v>7322</v>
      </c>
      <c r="B7222">
        <v>5</v>
      </c>
      <c r="C7222" t="s">
        <v>73</v>
      </c>
      <c r="D7222" t="s">
        <v>91</v>
      </c>
      <c r="E7222" t="s">
        <v>78</v>
      </c>
      <c r="F7222" t="s">
        <v>35</v>
      </c>
      <c r="G7222">
        <v>5</v>
      </c>
      <c r="H7222">
        <v>2013</v>
      </c>
      <c r="I7222" t="s">
        <v>61</v>
      </c>
      <c r="J7222">
        <v>0.62</v>
      </c>
      <c r="K7222">
        <v>0.39</v>
      </c>
      <c r="L7222">
        <v>0.85</v>
      </c>
      <c r="M7222">
        <v>32</v>
      </c>
      <c r="N7222">
        <v>9.7649938514654906</v>
      </c>
      <c r="O7222">
        <v>17.677669529663699</v>
      </c>
    </row>
    <row r="7223" spans="1:15" x14ac:dyDescent="0.25">
      <c r="A7223" s="20" t="s">
        <v>7323</v>
      </c>
      <c r="B7223">
        <v>5</v>
      </c>
      <c r="C7223" t="s">
        <v>73</v>
      </c>
      <c r="D7223" t="s">
        <v>91</v>
      </c>
      <c r="E7223" t="s">
        <v>78</v>
      </c>
      <c r="F7223" t="s">
        <v>35</v>
      </c>
      <c r="G7223">
        <v>5</v>
      </c>
      <c r="H7223">
        <v>2013</v>
      </c>
      <c r="I7223" t="s">
        <v>43</v>
      </c>
      <c r="J7223">
        <v>0.89</v>
      </c>
      <c r="K7223">
        <v>0.82</v>
      </c>
      <c r="L7223">
        <v>0.96</v>
      </c>
      <c r="M7223">
        <v>661</v>
      </c>
      <c r="N7223">
        <v>10.7900888255254</v>
      </c>
      <c r="O7223">
        <v>3.8895492079220699</v>
      </c>
    </row>
    <row r="7224" spans="1:15" x14ac:dyDescent="0.25">
      <c r="A7224" s="20" t="s">
        <v>7324</v>
      </c>
      <c r="B7224">
        <v>5</v>
      </c>
      <c r="C7224" t="s">
        <v>73</v>
      </c>
      <c r="D7224" t="s">
        <v>91</v>
      </c>
      <c r="E7224" t="s">
        <v>78</v>
      </c>
      <c r="F7224" t="s">
        <v>35</v>
      </c>
      <c r="G7224">
        <v>5</v>
      </c>
      <c r="H7224">
        <v>2013</v>
      </c>
      <c r="I7224" t="s">
        <v>62</v>
      </c>
      <c r="J7224">
        <v>0.68</v>
      </c>
      <c r="K7224">
        <v>0.55000000000000004</v>
      </c>
      <c r="L7224">
        <v>0.81</v>
      </c>
      <c r="M7224">
        <v>102</v>
      </c>
      <c r="N7224">
        <v>11.619534566178499</v>
      </c>
      <c r="O7224">
        <v>9.9014754297667409</v>
      </c>
    </row>
    <row r="7225" spans="1:15" x14ac:dyDescent="0.25">
      <c r="A7225" s="20" t="s">
        <v>7325</v>
      </c>
      <c r="B7225">
        <v>5</v>
      </c>
      <c r="C7225" t="s">
        <v>73</v>
      </c>
      <c r="D7225" t="s">
        <v>91</v>
      </c>
      <c r="E7225" t="s">
        <v>78</v>
      </c>
      <c r="F7225" t="s">
        <v>35</v>
      </c>
      <c r="G7225">
        <v>5</v>
      </c>
      <c r="H7225">
        <v>2013</v>
      </c>
      <c r="I7225" t="s">
        <v>75</v>
      </c>
      <c r="J7225">
        <v>0.77</v>
      </c>
      <c r="K7225">
        <v>0.8</v>
      </c>
      <c r="L7225">
        <v>0.8</v>
      </c>
      <c r="M7225">
        <v>8.1463749588332295</v>
      </c>
      <c r="N7225">
        <v>10.6161171019337</v>
      </c>
      <c r="O7225">
        <v>-99</v>
      </c>
    </row>
    <row r="7226" spans="1:15" x14ac:dyDescent="0.25">
      <c r="A7226" s="20" t="s">
        <v>7326</v>
      </c>
      <c r="B7226">
        <v>5</v>
      </c>
      <c r="C7226" t="s">
        <v>73</v>
      </c>
      <c r="D7226" t="s">
        <v>91</v>
      </c>
      <c r="E7226" t="s">
        <v>78</v>
      </c>
      <c r="F7226" t="s">
        <v>35</v>
      </c>
      <c r="G7226">
        <v>5</v>
      </c>
      <c r="H7226">
        <v>2013</v>
      </c>
      <c r="I7226" t="s">
        <v>45</v>
      </c>
      <c r="J7226">
        <v>0.64</v>
      </c>
      <c r="K7226">
        <v>0.61</v>
      </c>
      <c r="L7226">
        <v>0.67</v>
      </c>
      <c r="M7226">
        <v>1756</v>
      </c>
      <c r="N7226">
        <v>9.8909445062959005</v>
      </c>
      <c r="O7226">
        <v>2.3863697995167401</v>
      </c>
    </row>
    <row r="7227" spans="1:15" x14ac:dyDescent="0.25">
      <c r="A7227" s="20" t="s">
        <v>7327</v>
      </c>
      <c r="B7227">
        <v>5</v>
      </c>
      <c r="C7227" t="s">
        <v>73</v>
      </c>
      <c r="D7227" t="s">
        <v>91</v>
      </c>
      <c r="E7227" t="s">
        <v>78</v>
      </c>
      <c r="F7227" t="s">
        <v>35</v>
      </c>
      <c r="G7227">
        <v>5</v>
      </c>
      <c r="H7227">
        <v>2013</v>
      </c>
      <c r="I7227" t="s">
        <v>46</v>
      </c>
      <c r="J7227">
        <v>0.85</v>
      </c>
      <c r="K7227">
        <v>0.81</v>
      </c>
      <c r="L7227">
        <v>0.89</v>
      </c>
      <c r="M7227">
        <v>2648</v>
      </c>
      <c r="N7227">
        <v>11.552506285211299</v>
      </c>
      <c r="O7227">
        <v>1.9433051858411801</v>
      </c>
    </row>
    <row r="7228" spans="1:15" x14ac:dyDescent="0.25">
      <c r="A7228" s="20" t="s">
        <v>7328</v>
      </c>
      <c r="B7228">
        <v>5</v>
      </c>
      <c r="C7228" t="s">
        <v>73</v>
      </c>
      <c r="D7228" t="s">
        <v>91</v>
      </c>
      <c r="E7228" t="s">
        <v>78</v>
      </c>
      <c r="F7228" t="s">
        <v>35</v>
      </c>
      <c r="G7228">
        <v>5</v>
      </c>
      <c r="H7228">
        <v>2013</v>
      </c>
      <c r="I7228" t="s">
        <v>47</v>
      </c>
      <c r="J7228">
        <v>0.72</v>
      </c>
      <c r="K7228">
        <v>0.7</v>
      </c>
      <c r="L7228">
        <v>0.74</v>
      </c>
      <c r="M7228">
        <v>8365</v>
      </c>
      <c r="N7228">
        <v>12.475445760104501</v>
      </c>
      <c r="O7228">
        <v>1.0933696824052099</v>
      </c>
    </row>
    <row r="7229" spans="1:15" x14ac:dyDescent="0.25">
      <c r="A7229" s="20" t="s">
        <v>7329</v>
      </c>
      <c r="B7229">
        <v>5</v>
      </c>
      <c r="C7229" t="s">
        <v>73</v>
      </c>
      <c r="D7229" t="s">
        <v>91</v>
      </c>
      <c r="E7229" t="s">
        <v>78</v>
      </c>
      <c r="F7229" t="s">
        <v>35</v>
      </c>
      <c r="G7229">
        <v>5</v>
      </c>
      <c r="H7229">
        <v>2013</v>
      </c>
      <c r="I7229" t="s">
        <v>48</v>
      </c>
      <c r="J7229">
        <v>0.75</v>
      </c>
      <c r="K7229">
        <v>0.67</v>
      </c>
      <c r="L7229">
        <v>0.83</v>
      </c>
      <c r="M7229">
        <v>351</v>
      </c>
      <c r="N7229">
        <v>10.2201102971579</v>
      </c>
      <c r="O7229">
        <v>5.3376051268362401</v>
      </c>
    </row>
    <row r="7230" spans="1:15" x14ac:dyDescent="0.25">
      <c r="A7230" s="20" t="s">
        <v>7330</v>
      </c>
      <c r="B7230">
        <v>5</v>
      </c>
      <c r="C7230" t="s">
        <v>73</v>
      </c>
      <c r="D7230" t="s">
        <v>91</v>
      </c>
      <c r="E7230" t="s">
        <v>78</v>
      </c>
      <c r="F7230" t="s">
        <v>35</v>
      </c>
      <c r="G7230">
        <v>5</v>
      </c>
      <c r="H7230">
        <v>2013</v>
      </c>
      <c r="I7230" t="s">
        <v>49</v>
      </c>
      <c r="J7230">
        <v>0.78</v>
      </c>
      <c r="K7230">
        <v>0.73</v>
      </c>
      <c r="L7230">
        <v>0.83</v>
      </c>
      <c r="M7230">
        <v>1207</v>
      </c>
      <c r="N7230">
        <v>12.704492849610601</v>
      </c>
      <c r="O7230">
        <v>2.8783683125170199</v>
      </c>
    </row>
    <row r="7231" spans="1:15" x14ac:dyDescent="0.25">
      <c r="A7231" s="20" t="s">
        <v>7331</v>
      </c>
      <c r="B7231">
        <v>5</v>
      </c>
      <c r="C7231" t="s">
        <v>73</v>
      </c>
      <c r="D7231" t="s">
        <v>91</v>
      </c>
      <c r="E7231" t="s">
        <v>78</v>
      </c>
      <c r="F7231" t="s">
        <v>35</v>
      </c>
      <c r="G7231">
        <v>5</v>
      </c>
      <c r="H7231">
        <v>2013</v>
      </c>
      <c r="I7231" t="s">
        <v>50</v>
      </c>
      <c r="J7231">
        <v>0.63</v>
      </c>
      <c r="K7231">
        <v>0.55000000000000004</v>
      </c>
      <c r="L7231">
        <v>0.71</v>
      </c>
      <c r="M7231">
        <v>245</v>
      </c>
      <c r="N7231">
        <v>10.1418478176766</v>
      </c>
      <c r="O7231">
        <v>6.3887656499994003</v>
      </c>
    </row>
    <row r="7232" spans="1:15" x14ac:dyDescent="0.25">
      <c r="A7232" s="20" t="s">
        <v>7332</v>
      </c>
      <c r="B7232">
        <v>5</v>
      </c>
      <c r="C7232" t="s">
        <v>73</v>
      </c>
      <c r="D7232" t="s">
        <v>91</v>
      </c>
      <c r="E7232" t="s">
        <v>78</v>
      </c>
      <c r="F7232" t="s">
        <v>35</v>
      </c>
      <c r="G7232">
        <v>5</v>
      </c>
      <c r="H7232">
        <v>2013</v>
      </c>
      <c r="I7232" t="s">
        <v>51</v>
      </c>
      <c r="J7232">
        <v>0.82</v>
      </c>
      <c r="K7232">
        <v>0.75</v>
      </c>
      <c r="L7232">
        <v>0.89</v>
      </c>
      <c r="M7232">
        <v>651</v>
      </c>
      <c r="N7232">
        <v>11.157152930611099</v>
      </c>
      <c r="O7232">
        <v>3.9193090083481001</v>
      </c>
    </row>
    <row r="7233" spans="1:15" x14ac:dyDescent="0.25">
      <c r="A7233" s="20" t="s">
        <v>7333</v>
      </c>
      <c r="B7233">
        <v>5</v>
      </c>
      <c r="C7233" t="s">
        <v>73</v>
      </c>
      <c r="D7233" t="s">
        <v>91</v>
      </c>
      <c r="E7233" t="s">
        <v>79</v>
      </c>
      <c r="F7233" t="s">
        <v>38</v>
      </c>
      <c r="G7233">
        <v>3</v>
      </c>
      <c r="H7233">
        <v>2014</v>
      </c>
      <c r="I7233" t="s">
        <v>34</v>
      </c>
      <c r="J7233">
        <v>1.28</v>
      </c>
      <c r="K7233">
        <v>1.24</v>
      </c>
      <c r="L7233">
        <v>1.32</v>
      </c>
      <c r="M7233">
        <v>4891</v>
      </c>
      <c r="N7233">
        <v>10.8572154165404</v>
      </c>
      <c r="O7233">
        <v>1.4298851919775799</v>
      </c>
    </row>
    <row r="7234" spans="1:15" x14ac:dyDescent="0.25">
      <c r="A7234" s="20" t="s">
        <v>7334</v>
      </c>
      <c r="B7234">
        <v>5</v>
      </c>
      <c r="C7234" t="s">
        <v>73</v>
      </c>
      <c r="D7234" t="s">
        <v>91</v>
      </c>
      <c r="E7234" t="s">
        <v>79</v>
      </c>
      <c r="F7234" t="s">
        <v>38</v>
      </c>
      <c r="G7234">
        <v>3</v>
      </c>
      <c r="H7234">
        <v>2014</v>
      </c>
      <c r="I7234" t="s">
        <v>52</v>
      </c>
      <c r="J7234">
        <v>1.22</v>
      </c>
      <c r="K7234">
        <v>1.1599999999999999</v>
      </c>
      <c r="L7234">
        <v>1.28</v>
      </c>
      <c r="M7234">
        <v>1797</v>
      </c>
      <c r="N7234">
        <v>9.5517181645550107</v>
      </c>
      <c r="O7234">
        <v>2.35898924810536</v>
      </c>
    </row>
    <row r="7235" spans="1:15" x14ac:dyDescent="0.25">
      <c r="A7235" s="20" t="s">
        <v>7335</v>
      </c>
      <c r="B7235">
        <v>5</v>
      </c>
      <c r="C7235" t="s">
        <v>73</v>
      </c>
      <c r="D7235" t="s">
        <v>91</v>
      </c>
      <c r="E7235" t="s">
        <v>79</v>
      </c>
      <c r="F7235" t="s">
        <v>38</v>
      </c>
      <c r="G7235">
        <v>3</v>
      </c>
      <c r="H7235">
        <v>2014</v>
      </c>
      <c r="I7235" t="s">
        <v>53</v>
      </c>
      <c r="J7235">
        <v>1.1200000000000001</v>
      </c>
      <c r="K7235">
        <v>1.08</v>
      </c>
      <c r="L7235">
        <v>1.1599999999999999</v>
      </c>
      <c r="M7235">
        <v>7376</v>
      </c>
      <c r="N7235">
        <v>9.9453191747278193</v>
      </c>
      <c r="O7235">
        <v>1.16436608208156</v>
      </c>
    </row>
    <row r="7236" spans="1:15" x14ac:dyDescent="0.25">
      <c r="A7236" s="20" t="s">
        <v>7336</v>
      </c>
      <c r="B7236">
        <v>5</v>
      </c>
      <c r="C7236" t="s">
        <v>73</v>
      </c>
      <c r="D7236" t="s">
        <v>91</v>
      </c>
      <c r="E7236" t="s">
        <v>79</v>
      </c>
      <c r="F7236" t="s">
        <v>38</v>
      </c>
      <c r="G7236">
        <v>3</v>
      </c>
      <c r="H7236">
        <v>2014</v>
      </c>
      <c r="I7236" t="s">
        <v>54</v>
      </c>
      <c r="J7236">
        <v>1.06</v>
      </c>
      <c r="K7236">
        <v>0.96</v>
      </c>
      <c r="L7236">
        <v>1.1599999999999999</v>
      </c>
      <c r="M7236">
        <v>493</v>
      </c>
      <c r="N7236">
        <v>10.519826315505</v>
      </c>
      <c r="O7236">
        <v>4.5037734911104499</v>
      </c>
    </row>
    <row r="7237" spans="1:15" x14ac:dyDescent="0.25">
      <c r="A7237" s="20" t="s">
        <v>7337</v>
      </c>
      <c r="B7237">
        <v>5</v>
      </c>
      <c r="C7237" t="s">
        <v>73</v>
      </c>
      <c r="D7237" t="s">
        <v>91</v>
      </c>
      <c r="E7237" t="s">
        <v>79</v>
      </c>
      <c r="F7237" t="s">
        <v>38</v>
      </c>
      <c r="G7237">
        <v>3</v>
      </c>
      <c r="H7237">
        <v>2014</v>
      </c>
      <c r="I7237" t="s">
        <v>55</v>
      </c>
      <c r="J7237">
        <v>1.23</v>
      </c>
      <c r="K7237">
        <v>1.19</v>
      </c>
      <c r="L7237">
        <v>1.27</v>
      </c>
      <c r="M7237">
        <v>3606</v>
      </c>
      <c r="N7237">
        <v>9.9348568417103493</v>
      </c>
      <c r="O7237">
        <v>1.6652795114811301</v>
      </c>
    </row>
    <row r="7238" spans="1:15" x14ac:dyDescent="0.25">
      <c r="A7238" s="20" t="s">
        <v>7338</v>
      </c>
      <c r="B7238">
        <v>5</v>
      </c>
      <c r="C7238" t="s">
        <v>73</v>
      </c>
      <c r="D7238" t="s">
        <v>91</v>
      </c>
      <c r="E7238" t="s">
        <v>79</v>
      </c>
      <c r="F7238" t="s">
        <v>38</v>
      </c>
      <c r="G7238">
        <v>3</v>
      </c>
      <c r="H7238">
        <v>2014</v>
      </c>
      <c r="I7238" t="s">
        <v>56</v>
      </c>
      <c r="J7238">
        <v>1.02</v>
      </c>
      <c r="K7238">
        <v>0.95</v>
      </c>
      <c r="L7238">
        <v>1.0900000000000001</v>
      </c>
      <c r="M7238">
        <v>2734</v>
      </c>
      <c r="N7238">
        <v>10.3231293555533</v>
      </c>
      <c r="O7238">
        <v>1.9124969220777399</v>
      </c>
    </row>
    <row r="7239" spans="1:15" x14ac:dyDescent="0.25">
      <c r="A7239" s="20" t="s">
        <v>7339</v>
      </c>
      <c r="B7239">
        <v>5</v>
      </c>
      <c r="C7239" t="s">
        <v>73</v>
      </c>
      <c r="D7239" t="s">
        <v>91</v>
      </c>
      <c r="E7239" t="s">
        <v>79</v>
      </c>
      <c r="F7239" t="s">
        <v>38</v>
      </c>
      <c r="G7239">
        <v>3</v>
      </c>
      <c r="H7239">
        <v>2014</v>
      </c>
      <c r="I7239" t="s">
        <v>57</v>
      </c>
      <c r="J7239">
        <v>1.26</v>
      </c>
      <c r="K7239">
        <v>1.21</v>
      </c>
      <c r="L7239">
        <v>1.31</v>
      </c>
      <c r="M7239">
        <v>2794</v>
      </c>
      <c r="N7239">
        <v>10.195177833515199</v>
      </c>
      <c r="O7239">
        <v>1.8918504347032901</v>
      </c>
    </row>
    <row r="7240" spans="1:15" x14ac:dyDescent="0.25">
      <c r="A7240" s="20" t="s">
        <v>7340</v>
      </c>
      <c r="B7240">
        <v>5</v>
      </c>
      <c r="C7240" t="s">
        <v>73</v>
      </c>
      <c r="D7240" t="s">
        <v>91</v>
      </c>
      <c r="E7240" t="s">
        <v>79</v>
      </c>
      <c r="F7240" t="s">
        <v>38</v>
      </c>
      <c r="G7240">
        <v>3</v>
      </c>
      <c r="H7240">
        <v>2014</v>
      </c>
      <c r="I7240" t="s">
        <v>58</v>
      </c>
      <c r="J7240">
        <v>1.28</v>
      </c>
      <c r="K7240">
        <v>1.25</v>
      </c>
      <c r="L7240">
        <v>1.31</v>
      </c>
      <c r="M7240">
        <v>12136</v>
      </c>
      <c r="N7240">
        <v>10.2291602427246</v>
      </c>
      <c r="O7240">
        <v>0.90774155266449696</v>
      </c>
    </row>
    <row r="7241" spans="1:15" x14ac:dyDescent="0.25">
      <c r="A7241" s="20" t="s">
        <v>7341</v>
      </c>
      <c r="B7241">
        <v>5</v>
      </c>
      <c r="C7241" t="s">
        <v>73</v>
      </c>
      <c r="D7241" t="s">
        <v>91</v>
      </c>
      <c r="E7241" t="s">
        <v>79</v>
      </c>
      <c r="F7241" t="s">
        <v>38</v>
      </c>
      <c r="G7241">
        <v>3</v>
      </c>
      <c r="H7241">
        <v>2014</v>
      </c>
      <c r="I7241" t="s">
        <v>59</v>
      </c>
      <c r="J7241">
        <v>1.28</v>
      </c>
      <c r="K7241">
        <v>1.19</v>
      </c>
      <c r="L7241">
        <v>1.37</v>
      </c>
      <c r="M7241">
        <v>1014</v>
      </c>
      <c r="N7241">
        <v>9.89912622733641</v>
      </c>
      <c r="O7241">
        <v>3.1403714651066399</v>
      </c>
    </row>
    <row r="7242" spans="1:15" x14ac:dyDescent="0.25">
      <c r="A7242" s="20" t="s">
        <v>7342</v>
      </c>
      <c r="B7242">
        <v>5</v>
      </c>
      <c r="C7242" t="s">
        <v>73</v>
      </c>
      <c r="D7242" t="s">
        <v>91</v>
      </c>
      <c r="E7242" t="s">
        <v>79</v>
      </c>
      <c r="F7242" t="s">
        <v>38</v>
      </c>
      <c r="G7242">
        <v>3</v>
      </c>
      <c r="H7242">
        <v>2014</v>
      </c>
      <c r="I7242" t="s">
        <v>60</v>
      </c>
      <c r="J7242">
        <v>1.23</v>
      </c>
      <c r="K7242">
        <v>1.2</v>
      </c>
      <c r="L7242">
        <v>1.26</v>
      </c>
      <c r="M7242">
        <v>7241</v>
      </c>
      <c r="N7242">
        <v>11.4088372746453</v>
      </c>
      <c r="O7242">
        <v>1.1751700814531001</v>
      </c>
    </row>
    <row r="7243" spans="1:15" x14ac:dyDescent="0.25">
      <c r="A7243" s="20" t="s">
        <v>7343</v>
      </c>
      <c r="B7243">
        <v>5</v>
      </c>
      <c r="C7243" t="s">
        <v>73</v>
      </c>
      <c r="D7243" t="s">
        <v>91</v>
      </c>
      <c r="E7243" t="s">
        <v>79</v>
      </c>
      <c r="F7243" t="s">
        <v>38</v>
      </c>
      <c r="G7243">
        <v>3</v>
      </c>
      <c r="H7243">
        <v>2014</v>
      </c>
      <c r="I7243" t="s">
        <v>61</v>
      </c>
      <c r="J7243">
        <v>1.08</v>
      </c>
      <c r="K7243">
        <v>0.97</v>
      </c>
      <c r="L7243">
        <v>1.19</v>
      </c>
      <c r="M7243">
        <v>447</v>
      </c>
      <c r="N7243">
        <v>9.7875564357188907</v>
      </c>
      <c r="O7243">
        <v>4.7298376984040198</v>
      </c>
    </row>
    <row r="7244" spans="1:15" x14ac:dyDescent="0.25">
      <c r="A7244" s="20" t="s">
        <v>7344</v>
      </c>
      <c r="B7244">
        <v>5</v>
      </c>
      <c r="C7244" t="s">
        <v>73</v>
      </c>
      <c r="D7244" t="s">
        <v>91</v>
      </c>
      <c r="E7244" t="s">
        <v>79</v>
      </c>
      <c r="F7244" t="s">
        <v>38</v>
      </c>
      <c r="G7244">
        <v>3</v>
      </c>
      <c r="H7244">
        <v>2014</v>
      </c>
      <c r="I7244" t="s">
        <v>43</v>
      </c>
      <c r="J7244">
        <v>1.19</v>
      </c>
      <c r="K7244">
        <v>1.1499999999999999</v>
      </c>
      <c r="L7244">
        <v>1.23</v>
      </c>
      <c r="M7244">
        <v>7428</v>
      </c>
      <c r="N7244">
        <v>11.3190495891554</v>
      </c>
      <c r="O7244">
        <v>1.1602833293707699</v>
      </c>
    </row>
    <row r="7245" spans="1:15" x14ac:dyDescent="0.25">
      <c r="A7245" s="20" t="s">
        <v>7345</v>
      </c>
      <c r="B7245">
        <v>5</v>
      </c>
      <c r="C7245" t="s">
        <v>73</v>
      </c>
      <c r="D7245" t="s">
        <v>91</v>
      </c>
      <c r="E7245" t="s">
        <v>79</v>
      </c>
      <c r="F7245" t="s">
        <v>38</v>
      </c>
      <c r="G7245">
        <v>3</v>
      </c>
      <c r="H7245">
        <v>2014</v>
      </c>
      <c r="I7245" t="s">
        <v>62</v>
      </c>
      <c r="J7245">
        <v>1.1299999999999999</v>
      </c>
      <c r="K7245">
        <v>1.07</v>
      </c>
      <c r="L7245">
        <v>1.19</v>
      </c>
      <c r="M7245">
        <v>2409</v>
      </c>
      <c r="N7245">
        <v>11.820350678167401</v>
      </c>
      <c r="O7245">
        <v>2.0374248554268202</v>
      </c>
    </row>
    <row r="7246" spans="1:15" x14ac:dyDescent="0.25">
      <c r="A7246" s="20" t="s">
        <v>7346</v>
      </c>
      <c r="B7246">
        <v>5</v>
      </c>
      <c r="C7246" t="s">
        <v>73</v>
      </c>
      <c r="D7246" t="s">
        <v>91</v>
      </c>
      <c r="E7246" t="s">
        <v>79</v>
      </c>
      <c r="F7246" t="s">
        <v>38</v>
      </c>
      <c r="G7246">
        <v>3</v>
      </c>
      <c r="H7246">
        <v>2014</v>
      </c>
      <c r="I7246" t="s">
        <v>75</v>
      </c>
      <c r="J7246">
        <v>1.19</v>
      </c>
      <c r="K7246">
        <v>1.2</v>
      </c>
      <c r="L7246">
        <v>1.2</v>
      </c>
      <c r="M7246">
        <v>12.9330806499809</v>
      </c>
      <c r="N7246">
        <v>10.8266823610223</v>
      </c>
      <c r="O7246">
        <v>-99</v>
      </c>
    </row>
    <row r="7247" spans="1:15" x14ac:dyDescent="0.25">
      <c r="A7247" s="20" t="s">
        <v>7347</v>
      </c>
      <c r="B7247">
        <v>5</v>
      </c>
      <c r="C7247" t="s">
        <v>73</v>
      </c>
      <c r="D7247" t="s">
        <v>91</v>
      </c>
      <c r="E7247" t="s">
        <v>79</v>
      </c>
      <c r="F7247" t="s">
        <v>38</v>
      </c>
      <c r="G7247">
        <v>3</v>
      </c>
      <c r="H7247">
        <v>2014</v>
      </c>
      <c r="I7247" t="s">
        <v>45</v>
      </c>
      <c r="J7247">
        <v>1.17</v>
      </c>
      <c r="K7247">
        <v>1.1399999999999999</v>
      </c>
      <c r="L7247">
        <v>1.2</v>
      </c>
      <c r="M7247">
        <v>5350</v>
      </c>
      <c r="N7247">
        <v>10.2897140832081</v>
      </c>
      <c r="O7247">
        <v>1.3671718540493301</v>
      </c>
    </row>
    <row r="7248" spans="1:15" x14ac:dyDescent="0.25">
      <c r="A7248" s="20" t="s">
        <v>7348</v>
      </c>
      <c r="B7248">
        <v>5</v>
      </c>
      <c r="C7248" t="s">
        <v>73</v>
      </c>
      <c r="D7248" t="s">
        <v>91</v>
      </c>
      <c r="E7248" t="s">
        <v>79</v>
      </c>
      <c r="F7248" t="s">
        <v>38</v>
      </c>
      <c r="G7248">
        <v>3</v>
      </c>
      <c r="H7248">
        <v>2014</v>
      </c>
      <c r="I7248" t="s">
        <v>46</v>
      </c>
      <c r="J7248">
        <v>1.21</v>
      </c>
      <c r="K7248">
        <v>1.17</v>
      </c>
      <c r="L7248">
        <v>1.25</v>
      </c>
      <c r="M7248">
        <v>4688</v>
      </c>
      <c r="N7248">
        <v>11.5450659645745</v>
      </c>
      <c r="O7248">
        <v>1.4605155945924599</v>
      </c>
    </row>
    <row r="7249" spans="1:15" x14ac:dyDescent="0.25">
      <c r="A7249" s="20" t="s">
        <v>7349</v>
      </c>
      <c r="B7249">
        <v>5</v>
      </c>
      <c r="C7249" t="s">
        <v>73</v>
      </c>
      <c r="D7249" t="s">
        <v>91</v>
      </c>
      <c r="E7249" t="s">
        <v>79</v>
      </c>
      <c r="F7249" t="s">
        <v>38</v>
      </c>
      <c r="G7249">
        <v>3</v>
      </c>
      <c r="H7249">
        <v>2014</v>
      </c>
      <c r="I7249" t="s">
        <v>47</v>
      </c>
      <c r="J7249">
        <v>1.1499999999999999</v>
      </c>
      <c r="K7249">
        <v>1.1200000000000001</v>
      </c>
      <c r="L7249">
        <v>1.18</v>
      </c>
      <c r="M7249">
        <v>12532</v>
      </c>
      <c r="N7249">
        <v>12.4127314047622</v>
      </c>
      <c r="O7249">
        <v>0.89328451766080597</v>
      </c>
    </row>
    <row r="7250" spans="1:15" x14ac:dyDescent="0.25">
      <c r="A7250" s="20" t="s">
        <v>7350</v>
      </c>
      <c r="B7250">
        <v>5</v>
      </c>
      <c r="C7250" t="s">
        <v>73</v>
      </c>
      <c r="D7250" t="s">
        <v>91</v>
      </c>
      <c r="E7250" t="s">
        <v>79</v>
      </c>
      <c r="F7250" t="s">
        <v>38</v>
      </c>
      <c r="G7250">
        <v>3</v>
      </c>
      <c r="H7250">
        <v>2014</v>
      </c>
      <c r="I7250" t="s">
        <v>48</v>
      </c>
      <c r="J7250">
        <v>1.1399999999999999</v>
      </c>
      <c r="K7250">
        <v>1.1000000000000001</v>
      </c>
      <c r="L7250">
        <v>1.18</v>
      </c>
      <c r="M7250">
        <v>5501</v>
      </c>
      <c r="N7250">
        <v>10.738519165309</v>
      </c>
      <c r="O7250">
        <v>1.34827715984648</v>
      </c>
    </row>
    <row r="7251" spans="1:15" x14ac:dyDescent="0.25">
      <c r="A7251" s="20" t="s">
        <v>7351</v>
      </c>
      <c r="B7251">
        <v>5</v>
      </c>
      <c r="C7251" t="s">
        <v>73</v>
      </c>
      <c r="D7251" t="s">
        <v>91</v>
      </c>
      <c r="E7251" t="s">
        <v>79</v>
      </c>
      <c r="F7251" t="s">
        <v>38</v>
      </c>
      <c r="G7251">
        <v>3</v>
      </c>
      <c r="H7251">
        <v>2014</v>
      </c>
      <c r="I7251" t="s">
        <v>49</v>
      </c>
      <c r="J7251">
        <v>1.18</v>
      </c>
      <c r="K7251">
        <v>1.1399999999999999</v>
      </c>
      <c r="L7251">
        <v>1.22</v>
      </c>
      <c r="M7251">
        <v>3950</v>
      </c>
      <c r="N7251">
        <v>12.8954718384275</v>
      </c>
      <c r="O7251">
        <v>1.59111456835146</v>
      </c>
    </row>
    <row r="7252" spans="1:15" x14ac:dyDescent="0.25">
      <c r="A7252" s="20" t="s">
        <v>7352</v>
      </c>
      <c r="B7252">
        <v>5</v>
      </c>
      <c r="C7252" t="s">
        <v>73</v>
      </c>
      <c r="D7252" t="s">
        <v>91</v>
      </c>
      <c r="E7252" t="s">
        <v>79</v>
      </c>
      <c r="F7252" t="s">
        <v>38</v>
      </c>
      <c r="G7252">
        <v>3</v>
      </c>
      <c r="H7252">
        <v>2014</v>
      </c>
      <c r="I7252" t="s">
        <v>50</v>
      </c>
      <c r="J7252">
        <v>1.07</v>
      </c>
      <c r="K7252">
        <v>1.03</v>
      </c>
      <c r="L7252">
        <v>1.1100000000000001</v>
      </c>
      <c r="M7252">
        <v>4856</v>
      </c>
      <c r="N7252">
        <v>10.791151068636699</v>
      </c>
      <c r="O7252">
        <v>1.4350289448257301</v>
      </c>
    </row>
    <row r="7253" spans="1:15" x14ac:dyDescent="0.25">
      <c r="A7253" s="20" t="s">
        <v>7353</v>
      </c>
      <c r="B7253">
        <v>5</v>
      </c>
      <c r="C7253" t="s">
        <v>73</v>
      </c>
      <c r="D7253" t="s">
        <v>91</v>
      </c>
      <c r="E7253" t="s">
        <v>79</v>
      </c>
      <c r="F7253" t="s">
        <v>38</v>
      </c>
      <c r="G7253">
        <v>3</v>
      </c>
      <c r="H7253">
        <v>2014</v>
      </c>
      <c r="I7253" t="s">
        <v>51</v>
      </c>
      <c r="J7253">
        <v>1.18</v>
      </c>
      <c r="K7253">
        <v>1.1399999999999999</v>
      </c>
      <c r="L7253">
        <v>1.22</v>
      </c>
      <c r="M7253">
        <v>4497</v>
      </c>
      <c r="N7253">
        <v>11.4401112163984</v>
      </c>
      <c r="O7253">
        <v>1.4912091375849701</v>
      </c>
    </row>
    <row r="7254" spans="1:15" x14ac:dyDescent="0.25">
      <c r="A7254" s="20" t="s">
        <v>7354</v>
      </c>
      <c r="B7254">
        <v>5</v>
      </c>
      <c r="C7254" t="s">
        <v>73</v>
      </c>
      <c r="D7254" t="s">
        <v>91</v>
      </c>
      <c r="E7254" t="s">
        <v>80</v>
      </c>
      <c r="F7254" t="s">
        <v>42</v>
      </c>
      <c r="G7254">
        <v>4</v>
      </c>
      <c r="H7254">
        <v>2014</v>
      </c>
      <c r="I7254" t="s">
        <v>34</v>
      </c>
      <c r="J7254">
        <v>1.1100000000000001</v>
      </c>
      <c r="K7254">
        <v>1.08</v>
      </c>
      <c r="L7254">
        <v>1.1399999999999999</v>
      </c>
      <c r="M7254">
        <v>7640</v>
      </c>
      <c r="N7254">
        <v>10.8572154165404</v>
      </c>
      <c r="O7254">
        <v>1.14407190489069</v>
      </c>
    </row>
    <row r="7255" spans="1:15" x14ac:dyDescent="0.25">
      <c r="A7255" s="20" t="s">
        <v>7355</v>
      </c>
      <c r="B7255">
        <v>5</v>
      </c>
      <c r="C7255" t="s">
        <v>73</v>
      </c>
      <c r="D7255" t="s">
        <v>91</v>
      </c>
      <c r="E7255" t="s">
        <v>80</v>
      </c>
      <c r="F7255" t="s">
        <v>42</v>
      </c>
      <c r="G7255">
        <v>4</v>
      </c>
      <c r="H7255">
        <v>2014</v>
      </c>
      <c r="I7255" t="s">
        <v>52</v>
      </c>
      <c r="J7255">
        <v>1.1299999999999999</v>
      </c>
      <c r="K7255">
        <v>1.01</v>
      </c>
      <c r="L7255">
        <v>1.25</v>
      </c>
      <c r="M7255">
        <v>313</v>
      </c>
      <c r="N7255">
        <v>9.5517181645550107</v>
      </c>
      <c r="O7255">
        <v>5.6523341894422199</v>
      </c>
    </row>
    <row r="7256" spans="1:15" x14ac:dyDescent="0.25">
      <c r="A7256" s="20" t="s">
        <v>7356</v>
      </c>
      <c r="B7256">
        <v>5</v>
      </c>
      <c r="C7256" t="s">
        <v>73</v>
      </c>
      <c r="D7256" t="s">
        <v>91</v>
      </c>
      <c r="E7256" t="s">
        <v>80</v>
      </c>
      <c r="F7256" t="s">
        <v>42</v>
      </c>
      <c r="G7256">
        <v>4</v>
      </c>
      <c r="H7256">
        <v>2014</v>
      </c>
      <c r="I7256" t="s">
        <v>53</v>
      </c>
      <c r="J7256">
        <v>1</v>
      </c>
      <c r="K7256">
        <v>0.92</v>
      </c>
      <c r="L7256">
        <v>1.08</v>
      </c>
      <c r="M7256">
        <v>546</v>
      </c>
      <c r="N7256">
        <v>9.9453191747278193</v>
      </c>
      <c r="O7256">
        <v>4.2796049251091297</v>
      </c>
    </row>
    <row r="7257" spans="1:15" x14ac:dyDescent="0.25">
      <c r="A7257" s="20" t="s">
        <v>7357</v>
      </c>
      <c r="B7257">
        <v>5</v>
      </c>
      <c r="C7257" t="s">
        <v>73</v>
      </c>
      <c r="D7257" t="s">
        <v>91</v>
      </c>
      <c r="E7257" t="s">
        <v>80</v>
      </c>
      <c r="F7257" t="s">
        <v>42</v>
      </c>
      <c r="G7257">
        <v>4</v>
      </c>
      <c r="H7257">
        <v>2014</v>
      </c>
      <c r="I7257" t="s">
        <v>54</v>
      </c>
      <c r="J7257">
        <v>1.19</v>
      </c>
      <c r="K7257">
        <v>0.96</v>
      </c>
      <c r="L7257">
        <v>1.42</v>
      </c>
      <c r="M7257">
        <v>96</v>
      </c>
      <c r="N7257">
        <v>10.519826315505</v>
      </c>
      <c r="O7257">
        <v>10.2062072615966</v>
      </c>
    </row>
    <row r="7258" spans="1:15" x14ac:dyDescent="0.25">
      <c r="A7258" s="20" t="s">
        <v>7358</v>
      </c>
      <c r="B7258">
        <v>5</v>
      </c>
      <c r="C7258" t="s">
        <v>73</v>
      </c>
      <c r="D7258" t="s">
        <v>91</v>
      </c>
      <c r="E7258" t="s">
        <v>80</v>
      </c>
      <c r="F7258" t="s">
        <v>42</v>
      </c>
      <c r="G7258">
        <v>4</v>
      </c>
      <c r="H7258">
        <v>2014</v>
      </c>
      <c r="I7258" t="s">
        <v>55</v>
      </c>
      <c r="J7258">
        <v>1.1100000000000001</v>
      </c>
      <c r="K7258">
        <v>1.04</v>
      </c>
      <c r="L7258">
        <v>1.18</v>
      </c>
      <c r="M7258">
        <v>793</v>
      </c>
      <c r="N7258">
        <v>9.9348568417103493</v>
      </c>
      <c r="O7258">
        <v>3.5511041211421701</v>
      </c>
    </row>
    <row r="7259" spans="1:15" x14ac:dyDescent="0.25">
      <c r="A7259" s="20" t="s">
        <v>7359</v>
      </c>
      <c r="B7259">
        <v>5</v>
      </c>
      <c r="C7259" t="s">
        <v>73</v>
      </c>
      <c r="D7259" t="s">
        <v>91</v>
      </c>
      <c r="E7259" t="s">
        <v>80</v>
      </c>
      <c r="F7259" t="s">
        <v>42</v>
      </c>
      <c r="G7259">
        <v>4</v>
      </c>
      <c r="H7259">
        <v>2014</v>
      </c>
      <c r="I7259" t="s">
        <v>56</v>
      </c>
      <c r="J7259">
        <v>0.9</v>
      </c>
      <c r="K7259">
        <v>0.76</v>
      </c>
      <c r="L7259">
        <v>1.04</v>
      </c>
      <c r="M7259">
        <v>165</v>
      </c>
      <c r="N7259">
        <v>10.3231293555533</v>
      </c>
      <c r="O7259">
        <v>7.7849894416152301</v>
      </c>
    </row>
    <row r="7260" spans="1:15" x14ac:dyDescent="0.25">
      <c r="A7260" s="20" t="s">
        <v>7360</v>
      </c>
      <c r="B7260">
        <v>5</v>
      </c>
      <c r="C7260" t="s">
        <v>73</v>
      </c>
      <c r="D7260" t="s">
        <v>91</v>
      </c>
      <c r="E7260" t="s">
        <v>80</v>
      </c>
      <c r="F7260" t="s">
        <v>42</v>
      </c>
      <c r="G7260">
        <v>4</v>
      </c>
      <c r="H7260">
        <v>2014</v>
      </c>
      <c r="I7260" t="s">
        <v>57</v>
      </c>
      <c r="J7260">
        <v>1.06</v>
      </c>
      <c r="K7260">
        <v>0.93</v>
      </c>
      <c r="L7260">
        <v>1.19</v>
      </c>
      <c r="M7260">
        <v>222</v>
      </c>
      <c r="N7260">
        <v>10.195177833515199</v>
      </c>
      <c r="O7260">
        <v>6.7115605521402397</v>
      </c>
    </row>
    <row r="7261" spans="1:15" x14ac:dyDescent="0.25">
      <c r="A7261" s="20" t="s">
        <v>7361</v>
      </c>
      <c r="B7261">
        <v>5</v>
      </c>
      <c r="C7261" t="s">
        <v>73</v>
      </c>
      <c r="D7261" t="s">
        <v>91</v>
      </c>
      <c r="E7261" t="s">
        <v>80</v>
      </c>
      <c r="F7261" t="s">
        <v>42</v>
      </c>
      <c r="G7261">
        <v>4</v>
      </c>
      <c r="H7261">
        <v>2014</v>
      </c>
      <c r="I7261" t="s">
        <v>58</v>
      </c>
      <c r="J7261">
        <v>1.08</v>
      </c>
      <c r="K7261">
        <v>1.03</v>
      </c>
      <c r="L7261">
        <v>1.1299999999999999</v>
      </c>
      <c r="M7261">
        <v>1751</v>
      </c>
      <c r="N7261">
        <v>10.2291602427246</v>
      </c>
      <c r="O7261">
        <v>2.3897745234617598</v>
      </c>
    </row>
    <row r="7262" spans="1:15" x14ac:dyDescent="0.25">
      <c r="A7262" s="20" t="s">
        <v>7362</v>
      </c>
      <c r="B7262">
        <v>5</v>
      </c>
      <c r="C7262" t="s">
        <v>73</v>
      </c>
      <c r="D7262" t="s">
        <v>91</v>
      </c>
      <c r="E7262" t="s">
        <v>80</v>
      </c>
      <c r="F7262" t="s">
        <v>42</v>
      </c>
      <c r="G7262">
        <v>4</v>
      </c>
      <c r="H7262">
        <v>2014</v>
      </c>
      <c r="I7262" t="s">
        <v>59</v>
      </c>
      <c r="J7262">
        <v>1.48</v>
      </c>
      <c r="K7262">
        <v>1.27</v>
      </c>
      <c r="L7262">
        <v>1.69</v>
      </c>
      <c r="M7262">
        <v>180</v>
      </c>
      <c r="N7262">
        <v>9.89912622733641</v>
      </c>
      <c r="O7262">
        <v>7.4535599249992996</v>
      </c>
    </row>
    <row r="7263" spans="1:15" x14ac:dyDescent="0.25">
      <c r="A7263" s="20" t="s">
        <v>7363</v>
      </c>
      <c r="B7263">
        <v>5</v>
      </c>
      <c r="C7263" t="s">
        <v>73</v>
      </c>
      <c r="D7263" t="s">
        <v>91</v>
      </c>
      <c r="E7263" t="s">
        <v>80</v>
      </c>
      <c r="F7263" t="s">
        <v>42</v>
      </c>
      <c r="G7263">
        <v>4</v>
      </c>
      <c r="H7263">
        <v>2014</v>
      </c>
      <c r="I7263" t="s">
        <v>60</v>
      </c>
      <c r="J7263">
        <v>1.05</v>
      </c>
      <c r="K7263">
        <v>1.02</v>
      </c>
      <c r="L7263">
        <v>1.08</v>
      </c>
      <c r="M7263">
        <v>5877</v>
      </c>
      <c r="N7263">
        <v>11.4088372746453</v>
      </c>
      <c r="O7263">
        <v>1.3044341336580501</v>
      </c>
    </row>
    <row r="7264" spans="1:15" x14ac:dyDescent="0.25">
      <c r="A7264" s="20" t="s">
        <v>7364</v>
      </c>
      <c r="B7264">
        <v>5</v>
      </c>
      <c r="C7264" t="s">
        <v>73</v>
      </c>
      <c r="D7264" t="s">
        <v>91</v>
      </c>
      <c r="E7264" t="s">
        <v>80</v>
      </c>
      <c r="F7264" t="s">
        <v>42</v>
      </c>
      <c r="G7264">
        <v>4</v>
      </c>
      <c r="H7264">
        <v>2014</v>
      </c>
      <c r="I7264" t="s">
        <v>61</v>
      </c>
      <c r="J7264">
        <v>0.81</v>
      </c>
      <c r="K7264">
        <v>0.53</v>
      </c>
      <c r="L7264">
        <v>1.0900000000000001</v>
      </c>
      <c r="M7264">
        <v>30</v>
      </c>
      <c r="N7264">
        <v>9.7875564357188907</v>
      </c>
      <c r="O7264">
        <v>18.257418583505501</v>
      </c>
    </row>
    <row r="7265" spans="1:15" x14ac:dyDescent="0.25">
      <c r="A7265" s="20" t="s">
        <v>7365</v>
      </c>
      <c r="B7265">
        <v>5</v>
      </c>
      <c r="C7265" t="s">
        <v>73</v>
      </c>
      <c r="D7265" t="s">
        <v>91</v>
      </c>
      <c r="E7265" t="s">
        <v>80</v>
      </c>
      <c r="F7265" t="s">
        <v>42</v>
      </c>
      <c r="G7265">
        <v>4</v>
      </c>
      <c r="H7265">
        <v>2014</v>
      </c>
      <c r="I7265" t="s">
        <v>43</v>
      </c>
      <c r="J7265">
        <v>1.07</v>
      </c>
      <c r="K7265">
        <v>0.99</v>
      </c>
      <c r="L7265">
        <v>1.1499999999999999</v>
      </c>
      <c r="M7265">
        <v>587</v>
      </c>
      <c r="N7265">
        <v>11.3190495891554</v>
      </c>
      <c r="O7265">
        <v>4.12744171706498</v>
      </c>
    </row>
    <row r="7266" spans="1:15" x14ac:dyDescent="0.25">
      <c r="A7266" s="20" t="s">
        <v>7366</v>
      </c>
      <c r="B7266">
        <v>5</v>
      </c>
      <c r="C7266" t="s">
        <v>73</v>
      </c>
      <c r="D7266" t="s">
        <v>91</v>
      </c>
      <c r="E7266" t="s">
        <v>80</v>
      </c>
      <c r="F7266" t="s">
        <v>42</v>
      </c>
      <c r="G7266">
        <v>4</v>
      </c>
      <c r="H7266">
        <v>2014</v>
      </c>
      <c r="I7266" t="s">
        <v>62</v>
      </c>
      <c r="J7266">
        <v>0.79</v>
      </c>
      <c r="K7266">
        <v>0.68</v>
      </c>
      <c r="L7266">
        <v>0.9</v>
      </c>
      <c r="M7266">
        <v>196</v>
      </c>
      <c r="N7266">
        <v>11.820350678167401</v>
      </c>
      <c r="O7266">
        <v>7.1428571428571397</v>
      </c>
    </row>
    <row r="7267" spans="1:15" x14ac:dyDescent="0.25">
      <c r="A7267" s="20" t="s">
        <v>7367</v>
      </c>
      <c r="B7267">
        <v>5</v>
      </c>
      <c r="C7267" t="s">
        <v>73</v>
      </c>
      <c r="D7267" t="s">
        <v>91</v>
      </c>
      <c r="E7267" t="s">
        <v>80</v>
      </c>
      <c r="F7267" t="s">
        <v>42</v>
      </c>
      <c r="G7267">
        <v>4</v>
      </c>
      <c r="H7267">
        <v>2014</v>
      </c>
      <c r="I7267" t="s">
        <v>75</v>
      </c>
      <c r="J7267">
        <v>1.05</v>
      </c>
      <c r="K7267">
        <v>1</v>
      </c>
      <c r="L7267">
        <v>1.1000000000000001</v>
      </c>
      <c r="M7267">
        <v>11.3824110855846</v>
      </c>
      <c r="N7267">
        <v>10.8266823610223</v>
      </c>
      <c r="O7267">
        <v>-99</v>
      </c>
    </row>
    <row r="7268" spans="1:15" x14ac:dyDescent="0.25">
      <c r="A7268" s="20" t="s">
        <v>7368</v>
      </c>
      <c r="B7268">
        <v>5</v>
      </c>
      <c r="C7268" t="s">
        <v>73</v>
      </c>
      <c r="D7268" t="s">
        <v>91</v>
      </c>
      <c r="E7268" t="s">
        <v>80</v>
      </c>
      <c r="F7268" t="s">
        <v>42</v>
      </c>
      <c r="G7268">
        <v>4</v>
      </c>
      <c r="H7268">
        <v>2014</v>
      </c>
      <c r="I7268" t="s">
        <v>45</v>
      </c>
      <c r="J7268">
        <v>1</v>
      </c>
      <c r="K7268">
        <v>0.95</v>
      </c>
      <c r="L7268">
        <v>1.05</v>
      </c>
      <c r="M7268">
        <v>1594</v>
      </c>
      <c r="N7268">
        <v>10.2897140832081</v>
      </c>
      <c r="O7268">
        <v>2.5047007249281199</v>
      </c>
    </row>
    <row r="7269" spans="1:15" x14ac:dyDescent="0.25">
      <c r="A7269" s="20" t="s">
        <v>7369</v>
      </c>
      <c r="B7269">
        <v>5</v>
      </c>
      <c r="C7269" t="s">
        <v>73</v>
      </c>
      <c r="D7269" t="s">
        <v>91</v>
      </c>
      <c r="E7269" t="s">
        <v>80</v>
      </c>
      <c r="F7269" t="s">
        <v>42</v>
      </c>
      <c r="G7269">
        <v>4</v>
      </c>
      <c r="H7269">
        <v>2014</v>
      </c>
      <c r="I7269" t="s">
        <v>46</v>
      </c>
      <c r="J7269">
        <v>1.1200000000000001</v>
      </c>
      <c r="K7269">
        <v>1.08</v>
      </c>
      <c r="L7269">
        <v>1.1599999999999999</v>
      </c>
      <c r="M7269">
        <v>3482</v>
      </c>
      <c r="N7269">
        <v>11.5450659645745</v>
      </c>
      <c r="O7269">
        <v>1.69467185432877</v>
      </c>
    </row>
    <row r="7270" spans="1:15" x14ac:dyDescent="0.25">
      <c r="A7270" s="20" t="s">
        <v>7370</v>
      </c>
      <c r="B7270">
        <v>5</v>
      </c>
      <c r="C7270" t="s">
        <v>73</v>
      </c>
      <c r="D7270" t="s">
        <v>91</v>
      </c>
      <c r="E7270" t="s">
        <v>80</v>
      </c>
      <c r="F7270" t="s">
        <v>42</v>
      </c>
      <c r="G7270">
        <v>4</v>
      </c>
      <c r="H7270">
        <v>2014</v>
      </c>
      <c r="I7270" t="s">
        <v>47</v>
      </c>
      <c r="J7270">
        <v>0.88</v>
      </c>
      <c r="K7270">
        <v>0.86</v>
      </c>
      <c r="L7270">
        <v>0.9</v>
      </c>
      <c r="M7270">
        <v>15837</v>
      </c>
      <c r="N7270">
        <v>12.4127314047622</v>
      </c>
      <c r="O7270">
        <v>0.79462741007568705</v>
      </c>
    </row>
    <row r="7271" spans="1:15" x14ac:dyDescent="0.25">
      <c r="A7271" s="20" t="s">
        <v>7371</v>
      </c>
      <c r="B7271">
        <v>5</v>
      </c>
      <c r="C7271" t="s">
        <v>73</v>
      </c>
      <c r="D7271" t="s">
        <v>91</v>
      </c>
      <c r="E7271" t="s">
        <v>80</v>
      </c>
      <c r="F7271" t="s">
        <v>42</v>
      </c>
      <c r="G7271">
        <v>4</v>
      </c>
      <c r="H7271">
        <v>2014</v>
      </c>
      <c r="I7271" t="s">
        <v>48</v>
      </c>
      <c r="J7271">
        <v>0.88</v>
      </c>
      <c r="K7271">
        <v>0.82</v>
      </c>
      <c r="L7271">
        <v>0.94</v>
      </c>
      <c r="M7271">
        <v>710</v>
      </c>
      <c r="N7271">
        <v>10.738519165309</v>
      </c>
      <c r="O7271">
        <v>3.7529331252040099</v>
      </c>
    </row>
    <row r="7272" spans="1:15" x14ac:dyDescent="0.25">
      <c r="A7272" s="20" t="s">
        <v>7372</v>
      </c>
      <c r="B7272">
        <v>5</v>
      </c>
      <c r="C7272" t="s">
        <v>73</v>
      </c>
      <c r="D7272" t="s">
        <v>91</v>
      </c>
      <c r="E7272" t="s">
        <v>80</v>
      </c>
      <c r="F7272" t="s">
        <v>42</v>
      </c>
      <c r="G7272">
        <v>4</v>
      </c>
      <c r="H7272">
        <v>2014</v>
      </c>
      <c r="I7272" t="s">
        <v>49</v>
      </c>
      <c r="J7272">
        <v>0.97</v>
      </c>
      <c r="K7272">
        <v>0.92</v>
      </c>
      <c r="L7272">
        <v>1.02</v>
      </c>
      <c r="M7272">
        <v>1842</v>
      </c>
      <c r="N7272">
        <v>12.8954718384275</v>
      </c>
      <c r="O7272">
        <v>2.3299960623099798</v>
      </c>
    </row>
    <row r="7273" spans="1:15" x14ac:dyDescent="0.25">
      <c r="A7273" s="20" t="s">
        <v>7373</v>
      </c>
      <c r="B7273">
        <v>5</v>
      </c>
      <c r="C7273" t="s">
        <v>73</v>
      </c>
      <c r="D7273" t="s">
        <v>91</v>
      </c>
      <c r="E7273" t="s">
        <v>80</v>
      </c>
      <c r="F7273" t="s">
        <v>42</v>
      </c>
      <c r="G7273">
        <v>4</v>
      </c>
      <c r="H7273">
        <v>2014</v>
      </c>
      <c r="I7273" t="s">
        <v>50</v>
      </c>
      <c r="J7273">
        <v>0.89</v>
      </c>
      <c r="K7273">
        <v>0.8</v>
      </c>
      <c r="L7273">
        <v>0.98</v>
      </c>
      <c r="M7273">
        <v>397</v>
      </c>
      <c r="N7273">
        <v>10.791151068636699</v>
      </c>
      <c r="O7273">
        <v>5.0188561322849603</v>
      </c>
    </row>
    <row r="7274" spans="1:15" x14ac:dyDescent="0.25">
      <c r="A7274" s="20" t="s">
        <v>7374</v>
      </c>
      <c r="B7274">
        <v>5</v>
      </c>
      <c r="C7274" t="s">
        <v>73</v>
      </c>
      <c r="D7274" t="s">
        <v>91</v>
      </c>
      <c r="E7274" t="s">
        <v>80</v>
      </c>
      <c r="F7274" t="s">
        <v>42</v>
      </c>
      <c r="G7274">
        <v>4</v>
      </c>
      <c r="H7274">
        <v>2014</v>
      </c>
      <c r="I7274" t="s">
        <v>51</v>
      </c>
      <c r="J7274">
        <v>1.08</v>
      </c>
      <c r="K7274">
        <v>1.01</v>
      </c>
      <c r="L7274">
        <v>1.1499999999999999</v>
      </c>
      <c r="M7274">
        <v>799</v>
      </c>
      <c r="N7274">
        <v>11.4401112163984</v>
      </c>
      <c r="O7274">
        <v>3.53774568838613</v>
      </c>
    </row>
    <row r="7275" spans="1:15" x14ac:dyDescent="0.25">
      <c r="A7275" s="20" t="s">
        <v>7375</v>
      </c>
      <c r="B7275">
        <v>5</v>
      </c>
      <c r="C7275" t="s">
        <v>73</v>
      </c>
      <c r="D7275" t="s">
        <v>91</v>
      </c>
      <c r="E7275" t="s">
        <v>78</v>
      </c>
      <c r="F7275" t="s">
        <v>35</v>
      </c>
      <c r="G7275">
        <v>5</v>
      </c>
      <c r="H7275">
        <v>2014</v>
      </c>
      <c r="I7275" t="s">
        <v>34</v>
      </c>
      <c r="J7275">
        <v>0.79</v>
      </c>
      <c r="K7275">
        <v>0.77</v>
      </c>
      <c r="L7275">
        <v>0.81</v>
      </c>
      <c r="M7275">
        <v>7992</v>
      </c>
      <c r="N7275">
        <v>10.8572154165404</v>
      </c>
      <c r="O7275">
        <v>1.11859342535671</v>
      </c>
    </row>
    <row r="7276" spans="1:15" x14ac:dyDescent="0.25">
      <c r="A7276" s="20" t="s">
        <v>7376</v>
      </c>
      <c r="B7276">
        <v>5</v>
      </c>
      <c r="C7276" t="s">
        <v>73</v>
      </c>
      <c r="D7276" t="s">
        <v>91</v>
      </c>
      <c r="E7276" t="s">
        <v>78</v>
      </c>
      <c r="F7276" t="s">
        <v>35</v>
      </c>
      <c r="G7276">
        <v>5</v>
      </c>
      <c r="H7276">
        <v>2014</v>
      </c>
      <c r="I7276" t="s">
        <v>52</v>
      </c>
      <c r="J7276">
        <v>0.8</v>
      </c>
      <c r="K7276">
        <v>0.71</v>
      </c>
      <c r="L7276">
        <v>0.89</v>
      </c>
      <c r="M7276">
        <v>300</v>
      </c>
      <c r="N7276">
        <v>9.5517181645550107</v>
      </c>
      <c r="O7276">
        <v>5.77350269189626</v>
      </c>
    </row>
    <row r="7277" spans="1:15" x14ac:dyDescent="0.25">
      <c r="A7277" s="20" t="s">
        <v>7377</v>
      </c>
      <c r="B7277">
        <v>5</v>
      </c>
      <c r="C7277" t="s">
        <v>73</v>
      </c>
      <c r="D7277" t="s">
        <v>91</v>
      </c>
      <c r="E7277" t="s">
        <v>78</v>
      </c>
      <c r="F7277" t="s">
        <v>35</v>
      </c>
      <c r="G7277">
        <v>5</v>
      </c>
      <c r="H7277">
        <v>2014</v>
      </c>
      <c r="I7277" t="s">
        <v>53</v>
      </c>
      <c r="J7277">
        <v>0.72</v>
      </c>
      <c r="K7277">
        <v>0.63</v>
      </c>
      <c r="L7277">
        <v>0.81</v>
      </c>
      <c r="M7277">
        <v>273</v>
      </c>
      <c r="N7277">
        <v>9.9453191747278193</v>
      </c>
      <c r="O7277">
        <v>6.0522753266880196</v>
      </c>
    </row>
    <row r="7278" spans="1:15" x14ac:dyDescent="0.25">
      <c r="A7278" s="20" t="s">
        <v>7378</v>
      </c>
      <c r="B7278">
        <v>5</v>
      </c>
      <c r="C7278" t="s">
        <v>73</v>
      </c>
      <c r="D7278" t="s">
        <v>91</v>
      </c>
      <c r="E7278" t="s">
        <v>78</v>
      </c>
      <c r="F7278" t="s">
        <v>35</v>
      </c>
      <c r="G7278">
        <v>5</v>
      </c>
      <c r="H7278">
        <v>2014</v>
      </c>
      <c r="I7278" t="s">
        <v>54</v>
      </c>
      <c r="J7278">
        <v>0.81</v>
      </c>
      <c r="K7278">
        <v>0.65</v>
      </c>
      <c r="L7278">
        <v>0.97</v>
      </c>
      <c r="M7278">
        <v>94</v>
      </c>
      <c r="N7278">
        <v>10.519826315505</v>
      </c>
      <c r="O7278">
        <v>10.3142124625879</v>
      </c>
    </row>
    <row r="7279" spans="1:15" x14ac:dyDescent="0.25">
      <c r="A7279" s="20" t="s">
        <v>7379</v>
      </c>
      <c r="B7279">
        <v>5</v>
      </c>
      <c r="C7279" t="s">
        <v>73</v>
      </c>
      <c r="D7279" t="s">
        <v>91</v>
      </c>
      <c r="E7279" t="s">
        <v>78</v>
      </c>
      <c r="F7279" t="s">
        <v>35</v>
      </c>
      <c r="G7279">
        <v>5</v>
      </c>
      <c r="H7279">
        <v>2014</v>
      </c>
      <c r="I7279" t="s">
        <v>55</v>
      </c>
      <c r="J7279">
        <v>0.85</v>
      </c>
      <c r="K7279">
        <v>0.79</v>
      </c>
      <c r="L7279">
        <v>0.91</v>
      </c>
      <c r="M7279">
        <v>759</v>
      </c>
      <c r="N7279">
        <v>9.9348568417103493</v>
      </c>
      <c r="O7279">
        <v>3.6297700432031399</v>
      </c>
    </row>
    <row r="7280" spans="1:15" x14ac:dyDescent="0.25">
      <c r="A7280" s="20" t="s">
        <v>7380</v>
      </c>
      <c r="B7280">
        <v>5</v>
      </c>
      <c r="C7280" t="s">
        <v>73</v>
      </c>
      <c r="D7280" t="s">
        <v>91</v>
      </c>
      <c r="E7280" t="s">
        <v>78</v>
      </c>
      <c r="F7280" t="s">
        <v>35</v>
      </c>
      <c r="G7280">
        <v>5</v>
      </c>
      <c r="H7280">
        <v>2014</v>
      </c>
      <c r="I7280" t="s">
        <v>56</v>
      </c>
      <c r="J7280">
        <v>0.69</v>
      </c>
      <c r="K7280">
        <v>0.51</v>
      </c>
      <c r="L7280">
        <v>0.87</v>
      </c>
      <c r="M7280">
        <v>60</v>
      </c>
      <c r="N7280">
        <v>10.3231293555533</v>
      </c>
      <c r="O7280">
        <v>12.9099444873581</v>
      </c>
    </row>
    <row r="7281" spans="1:15" x14ac:dyDescent="0.25">
      <c r="A7281" s="20" t="s">
        <v>7381</v>
      </c>
      <c r="B7281">
        <v>5</v>
      </c>
      <c r="C7281" t="s">
        <v>73</v>
      </c>
      <c r="D7281" t="s">
        <v>91</v>
      </c>
      <c r="E7281" t="s">
        <v>78</v>
      </c>
      <c r="F7281" t="s">
        <v>35</v>
      </c>
      <c r="G7281">
        <v>5</v>
      </c>
      <c r="H7281">
        <v>2014</v>
      </c>
      <c r="I7281" t="s">
        <v>57</v>
      </c>
      <c r="J7281">
        <v>0.84</v>
      </c>
      <c r="K7281">
        <v>0.74</v>
      </c>
      <c r="L7281">
        <v>0.94</v>
      </c>
      <c r="M7281">
        <v>278</v>
      </c>
      <c r="N7281">
        <v>10.195177833515199</v>
      </c>
      <c r="O7281">
        <v>5.99760143904067</v>
      </c>
    </row>
    <row r="7282" spans="1:15" x14ac:dyDescent="0.25">
      <c r="A7282" s="20" t="s">
        <v>7382</v>
      </c>
      <c r="B7282">
        <v>5</v>
      </c>
      <c r="C7282" t="s">
        <v>73</v>
      </c>
      <c r="D7282" t="s">
        <v>91</v>
      </c>
      <c r="E7282" t="s">
        <v>78</v>
      </c>
      <c r="F7282" t="s">
        <v>35</v>
      </c>
      <c r="G7282">
        <v>5</v>
      </c>
      <c r="H7282">
        <v>2014</v>
      </c>
      <c r="I7282" t="s">
        <v>58</v>
      </c>
      <c r="J7282">
        <v>0.78</v>
      </c>
      <c r="K7282">
        <v>0.74</v>
      </c>
      <c r="L7282">
        <v>0.82</v>
      </c>
      <c r="M7282">
        <v>1843</v>
      </c>
      <c r="N7282">
        <v>10.2291602427246</v>
      </c>
      <c r="O7282">
        <v>2.3293638560679</v>
      </c>
    </row>
    <row r="7283" spans="1:15" x14ac:dyDescent="0.25">
      <c r="A7283" s="20" t="s">
        <v>7383</v>
      </c>
      <c r="B7283">
        <v>5</v>
      </c>
      <c r="C7283" t="s">
        <v>73</v>
      </c>
      <c r="D7283" t="s">
        <v>91</v>
      </c>
      <c r="E7283" t="s">
        <v>78</v>
      </c>
      <c r="F7283" t="s">
        <v>35</v>
      </c>
      <c r="G7283">
        <v>5</v>
      </c>
      <c r="H7283">
        <v>2014</v>
      </c>
      <c r="I7283" t="s">
        <v>59</v>
      </c>
      <c r="J7283">
        <v>1.04</v>
      </c>
      <c r="K7283">
        <v>0.8</v>
      </c>
      <c r="L7283">
        <v>1.28</v>
      </c>
      <c r="M7283">
        <v>79</v>
      </c>
      <c r="N7283">
        <v>9.89912622733641</v>
      </c>
      <c r="O7283">
        <v>11.250879009260199</v>
      </c>
    </row>
    <row r="7284" spans="1:15" x14ac:dyDescent="0.25">
      <c r="A7284" s="20" t="s">
        <v>7384</v>
      </c>
      <c r="B7284">
        <v>5</v>
      </c>
      <c r="C7284" t="s">
        <v>73</v>
      </c>
      <c r="D7284" t="s">
        <v>91</v>
      </c>
      <c r="E7284" t="s">
        <v>78</v>
      </c>
      <c r="F7284" t="s">
        <v>35</v>
      </c>
      <c r="G7284">
        <v>5</v>
      </c>
      <c r="H7284">
        <v>2014</v>
      </c>
      <c r="I7284" t="s">
        <v>60</v>
      </c>
      <c r="J7284">
        <v>0.68</v>
      </c>
      <c r="K7284">
        <v>0.66</v>
      </c>
      <c r="L7284">
        <v>0.7</v>
      </c>
      <c r="M7284">
        <v>6217</v>
      </c>
      <c r="N7284">
        <v>11.4088372746453</v>
      </c>
      <c r="O7284">
        <v>1.2682637116179201</v>
      </c>
    </row>
    <row r="7285" spans="1:15" x14ac:dyDescent="0.25">
      <c r="A7285" s="20" t="s">
        <v>7385</v>
      </c>
      <c r="B7285">
        <v>5</v>
      </c>
      <c r="C7285" t="s">
        <v>73</v>
      </c>
      <c r="D7285" t="s">
        <v>91</v>
      </c>
      <c r="E7285" t="s">
        <v>78</v>
      </c>
      <c r="F7285" t="s">
        <v>35</v>
      </c>
      <c r="G7285">
        <v>5</v>
      </c>
      <c r="H7285">
        <v>2014</v>
      </c>
      <c r="I7285" t="s">
        <v>61</v>
      </c>
      <c r="J7285">
        <v>0.79</v>
      </c>
      <c r="K7285">
        <v>0.53</v>
      </c>
      <c r="L7285">
        <v>1.05</v>
      </c>
      <c r="M7285">
        <v>42</v>
      </c>
      <c r="N7285">
        <v>9.7875564357188907</v>
      </c>
      <c r="O7285">
        <v>15.430334996209201</v>
      </c>
    </row>
    <row r="7286" spans="1:15" x14ac:dyDescent="0.25">
      <c r="A7286" s="20" t="s">
        <v>7386</v>
      </c>
      <c r="B7286">
        <v>5</v>
      </c>
      <c r="C7286" t="s">
        <v>73</v>
      </c>
      <c r="D7286" t="s">
        <v>91</v>
      </c>
      <c r="E7286" t="s">
        <v>78</v>
      </c>
      <c r="F7286" t="s">
        <v>35</v>
      </c>
      <c r="G7286">
        <v>5</v>
      </c>
      <c r="H7286">
        <v>2014</v>
      </c>
      <c r="I7286" t="s">
        <v>43</v>
      </c>
      <c r="J7286">
        <v>0.87</v>
      </c>
      <c r="K7286">
        <v>0.81</v>
      </c>
      <c r="L7286">
        <v>0.93</v>
      </c>
      <c r="M7286">
        <v>721</v>
      </c>
      <c r="N7286">
        <v>11.3190495891554</v>
      </c>
      <c r="O7286">
        <v>3.7241946136192898</v>
      </c>
    </row>
    <row r="7287" spans="1:15" x14ac:dyDescent="0.25">
      <c r="A7287" s="20" t="s">
        <v>7387</v>
      </c>
      <c r="B7287">
        <v>5</v>
      </c>
      <c r="C7287" t="s">
        <v>73</v>
      </c>
      <c r="D7287" t="s">
        <v>91</v>
      </c>
      <c r="E7287" t="s">
        <v>78</v>
      </c>
      <c r="F7287" t="s">
        <v>35</v>
      </c>
      <c r="G7287">
        <v>5</v>
      </c>
      <c r="H7287">
        <v>2014</v>
      </c>
      <c r="I7287" t="s">
        <v>62</v>
      </c>
      <c r="J7287">
        <v>0.73</v>
      </c>
      <c r="K7287">
        <v>0.6</v>
      </c>
      <c r="L7287">
        <v>0.86</v>
      </c>
      <c r="M7287">
        <v>120</v>
      </c>
      <c r="N7287">
        <v>11.820350678167401</v>
      </c>
      <c r="O7287">
        <v>9.1287092917527701</v>
      </c>
    </row>
    <row r="7288" spans="1:15" x14ac:dyDescent="0.25">
      <c r="A7288" s="20" t="s">
        <v>7388</v>
      </c>
      <c r="B7288">
        <v>5</v>
      </c>
      <c r="C7288" t="s">
        <v>73</v>
      </c>
      <c r="D7288" t="s">
        <v>91</v>
      </c>
      <c r="E7288" t="s">
        <v>78</v>
      </c>
      <c r="F7288" t="s">
        <v>35</v>
      </c>
      <c r="G7288">
        <v>5</v>
      </c>
      <c r="H7288">
        <v>2014</v>
      </c>
      <c r="I7288" t="s">
        <v>75</v>
      </c>
      <c r="J7288">
        <v>0.79</v>
      </c>
      <c r="K7288">
        <v>0.8</v>
      </c>
      <c r="L7288">
        <v>0.8</v>
      </c>
      <c r="M7288">
        <v>8.5125331309079808</v>
      </c>
      <c r="N7288">
        <v>10.8266823610223</v>
      </c>
      <c r="O7288">
        <v>-99</v>
      </c>
    </row>
    <row r="7289" spans="1:15" x14ac:dyDescent="0.25">
      <c r="A7289" s="20" t="s">
        <v>7389</v>
      </c>
      <c r="B7289">
        <v>5</v>
      </c>
      <c r="C7289" t="s">
        <v>73</v>
      </c>
      <c r="D7289" t="s">
        <v>91</v>
      </c>
      <c r="E7289" t="s">
        <v>78</v>
      </c>
      <c r="F7289" t="s">
        <v>35</v>
      </c>
      <c r="G7289">
        <v>5</v>
      </c>
      <c r="H7289">
        <v>2014</v>
      </c>
      <c r="I7289" t="s">
        <v>45</v>
      </c>
      <c r="J7289">
        <v>0.65</v>
      </c>
      <c r="K7289">
        <v>0.62</v>
      </c>
      <c r="L7289">
        <v>0.68</v>
      </c>
      <c r="M7289">
        <v>2021</v>
      </c>
      <c r="N7289">
        <v>10.2897140832081</v>
      </c>
      <c r="O7289">
        <v>2.2244202665006498</v>
      </c>
    </row>
    <row r="7290" spans="1:15" x14ac:dyDescent="0.25">
      <c r="A7290" s="20" t="s">
        <v>7390</v>
      </c>
      <c r="B7290">
        <v>5</v>
      </c>
      <c r="C7290" t="s">
        <v>73</v>
      </c>
      <c r="D7290" t="s">
        <v>91</v>
      </c>
      <c r="E7290" t="s">
        <v>78</v>
      </c>
      <c r="F7290" t="s">
        <v>35</v>
      </c>
      <c r="G7290">
        <v>5</v>
      </c>
      <c r="H7290">
        <v>2014</v>
      </c>
      <c r="I7290" t="s">
        <v>46</v>
      </c>
      <c r="J7290">
        <v>0.87</v>
      </c>
      <c r="K7290">
        <v>0.84</v>
      </c>
      <c r="L7290">
        <v>0.9</v>
      </c>
      <c r="M7290">
        <v>2942</v>
      </c>
      <c r="N7290">
        <v>11.5450659645745</v>
      </c>
      <c r="O7290">
        <v>1.84365079841205</v>
      </c>
    </row>
    <row r="7291" spans="1:15" x14ac:dyDescent="0.25">
      <c r="A7291" s="20" t="s">
        <v>7391</v>
      </c>
      <c r="B7291">
        <v>5</v>
      </c>
      <c r="C7291" t="s">
        <v>73</v>
      </c>
      <c r="D7291" t="s">
        <v>91</v>
      </c>
      <c r="E7291" t="s">
        <v>78</v>
      </c>
      <c r="F7291" t="s">
        <v>35</v>
      </c>
      <c r="G7291">
        <v>5</v>
      </c>
      <c r="H7291">
        <v>2014</v>
      </c>
      <c r="I7291" t="s">
        <v>47</v>
      </c>
      <c r="J7291">
        <v>0.75</v>
      </c>
      <c r="K7291">
        <v>0.73</v>
      </c>
      <c r="L7291">
        <v>0.77</v>
      </c>
      <c r="M7291">
        <v>9133</v>
      </c>
      <c r="N7291">
        <v>12.4127314047622</v>
      </c>
      <c r="O7291">
        <v>1.04638925449138</v>
      </c>
    </row>
    <row r="7292" spans="1:15" x14ac:dyDescent="0.25">
      <c r="A7292" s="20" t="s">
        <v>7392</v>
      </c>
      <c r="B7292">
        <v>5</v>
      </c>
      <c r="C7292" t="s">
        <v>73</v>
      </c>
      <c r="D7292" t="s">
        <v>91</v>
      </c>
      <c r="E7292" t="s">
        <v>78</v>
      </c>
      <c r="F7292" t="s">
        <v>35</v>
      </c>
      <c r="G7292">
        <v>5</v>
      </c>
      <c r="H7292">
        <v>2014</v>
      </c>
      <c r="I7292" t="s">
        <v>48</v>
      </c>
      <c r="J7292">
        <v>0.76</v>
      </c>
      <c r="K7292">
        <v>0.68</v>
      </c>
      <c r="L7292">
        <v>0.84</v>
      </c>
      <c r="M7292">
        <v>388</v>
      </c>
      <c r="N7292">
        <v>10.738519165309</v>
      </c>
      <c r="O7292">
        <v>5.0767308256680996</v>
      </c>
    </row>
    <row r="7293" spans="1:15" x14ac:dyDescent="0.25">
      <c r="A7293" s="20" t="s">
        <v>7393</v>
      </c>
      <c r="B7293">
        <v>5</v>
      </c>
      <c r="C7293" t="s">
        <v>73</v>
      </c>
      <c r="D7293" t="s">
        <v>91</v>
      </c>
      <c r="E7293" t="s">
        <v>78</v>
      </c>
      <c r="F7293" t="s">
        <v>35</v>
      </c>
      <c r="G7293">
        <v>5</v>
      </c>
      <c r="H7293">
        <v>2014</v>
      </c>
      <c r="I7293" t="s">
        <v>49</v>
      </c>
      <c r="J7293">
        <v>0.76</v>
      </c>
      <c r="K7293">
        <v>0.71</v>
      </c>
      <c r="L7293">
        <v>0.81</v>
      </c>
      <c r="M7293">
        <v>1278</v>
      </c>
      <c r="N7293">
        <v>12.8954718384275</v>
      </c>
      <c r="O7293">
        <v>2.7972711943222999</v>
      </c>
    </row>
    <row r="7294" spans="1:15" x14ac:dyDescent="0.25">
      <c r="A7294" s="20" t="s">
        <v>7394</v>
      </c>
      <c r="B7294">
        <v>5</v>
      </c>
      <c r="C7294" t="s">
        <v>73</v>
      </c>
      <c r="D7294" t="s">
        <v>91</v>
      </c>
      <c r="E7294" t="s">
        <v>78</v>
      </c>
      <c r="F7294" t="s">
        <v>35</v>
      </c>
      <c r="G7294">
        <v>5</v>
      </c>
      <c r="H7294">
        <v>2014</v>
      </c>
      <c r="I7294" t="s">
        <v>50</v>
      </c>
      <c r="J7294">
        <v>0.71</v>
      </c>
      <c r="K7294">
        <v>0.63</v>
      </c>
      <c r="L7294">
        <v>0.79</v>
      </c>
      <c r="M7294">
        <v>318</v>
      </c>
      <c r="N7294">
        <v>10.791151068636699</v>
      </c>
      <c r="O7294">
        <v>5.6077215409204397</v>
      </c>
    </row>
    <row r="7295" spans="1:15" x14ac:dyDescent="0.25">
      <c r="A7295" s="20" t="s">
        <v>7395</v>
      </c>
      <c r="B7295">
        <v>5</v>
      </c>
      <c r="C7295" t="s">
        <v>73</v>
      </c>
      <c r="D7295" t="s">
        <v>91</v>
      </c>
      <c r="E7295" t="s">
        <v>78</v>
      </c>
      <c r="F7295" t="s">
        <v>35</v>
      </c>
      <c r="G7295">
        <v>5</v>
      </c>
      <c r="H7295">
        <v>2014</v>
      </c>
      <c r="I7295" t="s">
        <v>51</v>
      </c>
      <c r="J7295">
        <v>0.84</v>
      </c>
      <c r="K7295">
        <v>0.78</v>
      </c>
      <c r="L7295">
        <v>0.9</v>
      </c>
      <c r="M7295">
        <v>724</v>
      </c>
      <c r="N7295">
        <v>11.4401112163984</v>
      </c>
      <c r="O7295">
        <v>3.7164707312358298</v>
      </c>
    </row>
    <row r="7296" spans="1:15" x14ac:dyDescent="0.25">
      <c r="A7296" s="20" t="s">
        <v>7396</v>
      </c>
      <c r="B7296">
        <v>6</v>
      </c>
      <c r="C7296" t="s">
        <v>74</v>
      </c>
      <c r="D7296" t="s">
        <v>88</v>
      </c>
      <c r="E7296" t="s">
        <v>92</v>
      </c>
      <c r="F7296" t="s">
        <v>38</v>
      </c>
      <c r="G7296">
        <v>3</v>
      </c>
      <c r="H7296">
        <v>2010</v>
      </c>
      <c r="I7296" t="s">
        <v>34</v>
      </c>
      <c r="J7296">
        <v>8</v>
      </c>
      <c r="K7296">
        <v>7.7002256250423002</v>
      </c>
      <c r="L7296">
        <v>8.2913230913832408</v>
      </c>
      <c r="M7296">
        <v>2811</v>
      </c>
      <c r="N7296" t="s">
        <v>44</v>
      </c>
      <c r="O7296">
        <v>1.886121115875</v>
      </c>
    </row>
    <row r="7297" spans="1:15" x14ac:dyDescent="0.25">
      <c r="A7297" s="20" t="s">
        <v>7397</v>
      </c>
      <c r="B7297">
        <v>6</v>
      </c>
      <c r="C7297" t="s">
        <v>74</v>
      </c>
      <c r="D7297" t="s">
        <v>88</v>
      </c>
      <c r="E7297" t="s">
        <v>92</v>
      </c>
      <c r="F7297" t="s">
        <v>38</v>
      </c>
      <c r="G7297">
        <v>3</v>
      </c>
      <c r="H7297">
        <v>2010</v>
      </c>
      <c r="I7297" t="s">
        <v>52</v>
      </c>
      <c r="J7297">
        <v>7.2</v>
      </c>
      <c r="K7297">
        <v>6.75972702181648</v>
      </c>
      <c r="L7297">
        <v>7.6466181953280303</v>
      </c>
      <c r="M7297">
        <v>992</v>
      </c>
      <c r="N7297" t="s">
        <v>44</v>
      </c>
      <c r="O7297">
        <v>3.1750031750047598</v>
      </c>
    </row>
    <row r="7298" spans="1:15" x14ac:dyDescent="0.25">
      <c r="A7298" s="20" t="s">
        <v>7398</v>
      </c>
      <c r="B7298">
        <v>6</v>
      </c>
      <c r="C7298" t="s">
        <v>74</v>
      </c>
      <c r="D7298" t="s">
        <v>88</v>
      </c>
      <c r="E7298" t="s">
        <v>92</v>
      </c>
      <c r="F7298" t="s">
        <v>38</v>
      </c>
      <c r="G7298">
        <v>3</v>
      </c>
      <c r="H7298">
        <v>2010</v>
      </c>
      <c r="I7298" t="s">
        <v>53</v>
      </c>
      <c r="J7298">
        <v>6.5</v>
      </c>
      <c r="K7298">
        <v>6.3343351587115704</v>
      </c>
      <c r="L7298">
        <v>6.7282776111005198</v>
      </c>
      <c r="M7298">
        <v>4281</v>
      </c>
      <c r="N7298" t="s">
        <v>44</v>
      </c>
      <c r="O7298">
        <v>1.5283660642799</v>
      </c>
    </row>
    <row r="7299" spans="1:15" x14ac:dyDescent="0.25">
      <c r="A7299" s="20" t="s">
        <v>7399</v>
      </c>
      <c r="B7299">
        <v>6</v>
      </c>
      <c r="C7299" t="s">
        <v>74</v>
      </c>
      <c r="D7299" t="s">
        <v>88</v>
      </c>
      <c r="E7299" t="s">
        <v>92</v>
      </c>
      <c r="F7299" t="s">
        <v>38</v>
      </c>
      <c r="G7299">
        <v>3</v>
      </c>
      <c r="H7299">
        <v>2010</v>
      </c>
      <c r="I7299" t="s">
        <v>54</v>
      </c>
      <c r="J7299">
        <v>9.6</v>
      </c>
      <c r="K7299">
        <v>8.6738992384393701</v>
      </c>
      <c r="L7299">
        <v>10.645685661465199</v>
      </c>
      <c r="M7299">
        <v>355</v>
      </c>
      <c r="N7299" t="s">
        <v>44</v>
      </c>
      <c r="O7299">
        <v>5.3074489243427498</v>
      </c>
    </row>
    <row r="7300" spans="1:15" x14ac:dyDescent="0.25">
      <c r="A7300" s="20" t="s">
        <v>7400</v>
      </c>
      <c r="B7300">
        <v>6</v>
      </c>
      <c r="C7300" t="s">
        <v>74</v>
      </c>
      <c r="D7300" t="s">
        <v>88</v>
      </c>
      <c r="E7300" t="s">
        <v>92</v>
      </c>
      <c r="F7300" t="s">
        <v>38</v>
      </c>
      <c r="G7300">
        <v>3</v>
      </c>
      <c r="H7300">
        <v>2010</v>
      </c>
      <c r="I7300" t="s">
        <v>55</v>
      </c>
      <c r="J7300">
        <v>8.8000000000000007</v>
      </c>
      <c r="K7300">
        <v>8.4779241736986695</v>
      </c>
      <c r="L7300">
        <v>9.1762355175143906</v>
      </c>
      <c r="M7300">
        <v>2317</v>
      </c>
      <c r="N7300" t="s">
        <v>44</v>
      </c>
      <c r="O7300">
        <v>2.0774806295310699</v>
      </c>
    </row>
    <row r="7301" spans="1:15" x14ac:dyDescent="0.25">
      <c r="A7301" s="20" t="s">
        <v>7401</v>
      </c>
      <c r="B7301">
        <v>6</v>
      </c>
      <c r="C7301" t="s">
        <v>74</v>
      </c>
      <c r="D7301" t="s">
        <v>88</v>
      </c>
      <c r="E7301" t="s">
        <v>92</v>
      </c>
      <c r="F7301" t="s">
        <v>38</v>
      </c>
      <c r="G7301">
        <v>3</v>
      </c>
      <c r="H7301">
        <v>2010</v>
      </c>
      <c r="I7301" t="s">
        <v>56</v>
      </c>
      <c r="J7301">
        <v>7.5</v>
      </c>
      <c r="K7301">
        <v>7.1461753613034</v>
      </c>
      <c r="L7301">
        <v>7.8145260079707999</v>
      </c>
      <c r="M7301">
        <v>1931</v>
      </c>
      <c r="N7301" t="s">
        <v>44</v>
      </c>
      <c r="O7301">
        <v>2.2756677931351499</v>
      </c>
    </row>
    <row r="7302" spans="1:15" x14ac:dyDescent="0.25">
      <c r="A7302" s="20" t="s">
        <v>7402</v>
      </c>
      <c r="B7302">
        <v>6</v>
      </c>
      <c r="C7302" t="s">
        <v>74</v>
      </c>
      <c r="D7302" t="s">
        <v>88</v>
      </c>
      <c r="E7302" t="s">
        <v>92</v>
      </c>
      <c r="F7302" t="s">
        <v>38</v>
      </c>
      <c r="G7302">
        <v>3</v>
      </c>
      <c r="H7302">
        <v>2010</v>
      </c>
      <c r="I7302" t="s">
        <v>57</v>
      </c>
      <c r="J7302">
        <v>8.5</v>
      </c>
      <c r="K7302">
        <v>8.1445476966408101</v>
      </c>
      <c r="L7302">
        <v>8.9497810356196901</v>
      </c>
      <c r="M7302">
        <v>1661</v>
      </c>
      <c r="N7302" t="s">
        <v>44</v>
      </c>
      <c r="O7302">
        <v>2.45366452405958</v>
      </c>
    </row>
    <row r="7303" spans="1:15" x14ac:dyDescent="0.25">
      <c r="A7303" s="20" t="s">
        <v>7403</v>
      </c>
      <c r="B7303">
        <v>6</v>
      </c>
      <c r="C7303" t="s">
        <v>74</v>
      </c>
      <c r="D7303" t="s">
        <v>88</v>
      </c>
      <c r="E7303" t="s">
        <v>92</v>
      </c>
      <c r="F7303" t="s">
        <v>38</v>
      </c>
      <c r="G7303">
        <v>3</v>
      </c>
      <c r="H7303">
        <v>2010</v>
      </c>
      <c r="I7303" t="s">
        <v>58</v>
      </c>
      <c r="J7303">
        <v>7.7</v>
      </c>
      <c r="K7303">
        <v>7.53707494941278</v>
      </c>
      <c r="L7303">
        <v>7.8960732679793102</v>
      </c>
      <c r="M7303">
        <v>6726</v>
      </c>
      <c r="N7303" t="s">
        <v>44</v>
      </c>
      <c r="O7303">
        <v>1.21933086849912</v>
      </c>
    </row>
    <row r="7304" spans="1:15" x14ac:dyDescent="0.25">
      <c r="A7304" s="20" t="s">
        <v>7404</v>
      </c>
      <c r="B7304">
        <v>6</v>
      </c>
      <c r="C7304" t="s">
        <v>74</v>
      </c>
      <c r="D7304" t="s">
        <v>88</v>
      </c>
      <c r="E7304" t="s">
        <v>92</v>
      </c>
      <c r="F7304" t="s">
        <v>38</v>
      </c>
      <c r="G7304">
        <v>3</v>
      </c>
      <c r="H7304">
        <v>2010</v>
      </c>
      <c r="I7304" t="s">
        <v>59</v>
      </c>
      <c r="J7304">
        <v>10.199999999999999</v>
      </c>
      <c r="K7304">
        <v>9.4724059688898805</v>
      </c>
      <c r="L7304">
        <v>10.908771943851299</v>
      </c>
      <c r="M7304">
        <v>734</v>
      </c>
      <c r="N7304" t="s">
        <v>44</v>
      </c>
      <c r="O7304">
        <v>3.6910673526278099</v>
      </c>
    </row>
    <row r="7305" spans="1:15" x14ac:dyDescent="0.25">
      <c r="A7305" s="20" t="s">
        <v>7405</v>
      </c>
      <c r="B7305">
        <v>6</v>
      </c>
      <c r="C7305" t="s">
        <v>74</v>
      </c>
      <c r="D7305" t="s">
        <v>88</v>
      </c>
      <c r="E7305" t="s">
        <v>92</v>
      </c>
      <c r="F7305" t="s">
        <v>38</v>
      </c>
      <c r="G7305">
        <v>3</v>
      </c>
      <c r="H7305">
        <v>2010</v>
      </c>
      <c r="I7305" t="s">
        <v>60</v>
      </c>
      <c r="J7305">
        <v>8.3000000000000007</v>
      </c>
      <c r="K7305">
        <v>8.0671518775622495</v>
      </c>
      <c r="L7305">
        <v>8.5545054997082808</v>
      </c>
      <c r="M7305">
        <v>4146</v>
      </c>
      <c r="N7305" t="s">
        <v>44</v>
      </c>
      <c r="O7305">
        <v>1.55304968953259</v>
      </c>
    </row>
    <row r="7306" spans="1:15" x14ac:dyDescent="0.25">
      <c r="A7306" s="20" t="s">
        <v>7406</v>
      </c>
      <c r="B7306">
        <v>6</v>
      </c>
      <c r="C7306" t="s">
        <v>74</v>
      </c>
      <c r="D7306" t="s">
        <v>88</v>
      </c>
      <c r="E7306" t="s">
        <v>92</v>
      </c>
      <c r="F7306" t="s">
        <v>38</v>
      </c>
      <c r="G7306">
        <v>3</v>
      </c>
      <c r="H7306">
        <v>2010</v>
      </c>
      <c r="I7306" t="s">
        <v>61</v>
      </c>
      <c r="J7306">
        <v>7.7</v>
      </c>
      <c r="K7306">
        <v>6.8548453114228201</v>
      </c>
      <c r="L7306">
        <v>8.6513735803223692</v>
      </c>
      <c r="M7306">
        <v>287</v>
      </c>
      <c r="N7306" t="s">
        <v>44</v>
      </c>
      <c r="O7306">
        <v>5.9028133610095503</v>
      </c>
    </row>
    <row r="7307" spans="1:15" x14ac:dyDescent="0.25">
      <c r="A7307" s="20" t="s">
        <v>7407</v>
      </c>
      <c r="B7307">
        <v>6</v>
      </c>
      <c r="C7307" t="s">
        <v>74</v>
      </c>
      <c r="D7307" t="s">
        <v>88</v>
      </c>
      <c r="E7307" t="s">
        <v>92</v>
      </c>
      <c r="F7307" t="s">
        <v>38</v>
      </c>
      <c r="G7307">
        <v>3</v>
      </c>
      <c r="H7307">
        <v>2010</v>
      </c>
      <c r="I7307" t="s">
        <v>43</v>
      </c>
      <c r="J7307">
        <v>7.4</v>
      </c>
      <c r="K7307">
        <v>7.1859547402774897</v>
      </c>
      <c r="L7307">
        <v>7.6250477632565596</v>
      </c>
      <c r="M7307">
        <v>4326</v>
      </c>
      <c r="N7307" t="s">
        <v>44</v>
      </c>
      <c r="O7307">
        <v>1.5203960843647999</v>
      </c>
    </row>
    <row r="7308" spans="1:15" x14ac:dyDescent="0.25">
      <c r="A7308" s="20" t="s">
        <v>7408</v>
      </c>
      <c r="B7308">
        <v>6</v>
      </c>
      <c r="C7308" t="s">
        <v>74</v>
      </c>
      <c r="D7308" t="s">
        <v>88</v>
      </c>
      <c r="E7308" t="s">
        <v>92</v>
      </c>
      <c r="F7308" t="s">
        <v>38</v>
      </c>
      <c r="G7308">
        <v>3</v>
      </c>
      <c r="H7308">
        <v>2010</v>
      </c>
      <c r="I7308" t="s">
        <v>62</v>
      </c>
      <c r="J7308">
        <v>7.8</v>
      </c>
      <c r="K7308">
        <v>7.4131226685937603</v>
      </c>
      <c r="L7308">
        <v>8.2191910963955603</v>
      </c>
      <c r="M7308">
        <v>1416</v>
      </c>
      <c r="N7308" t="s">
        <v>44</v>
      </c>
      <c r="O7308">
        <v>2.65747001726367</v>
      </c>
    </row>
    <row r="7309" spans="1:15" x14ac:dyDescent="0.25">
      <c r="A7309" s="20" t="s">
        <v>7409</v>
      </c>
      <c r="B7309">
        <v>6</v>
      </c>
      <c r="C7309" t="s">
        <v>74</v>
      </c>
      <c r="D7309" t="s">
        <v>88</v>
      </c>
      <c r="E7309" t="s">
        <v>92</v>
      </c>
      <c r="F7309" t="s">
        <v>38</v>
      </c>
      <c r="G7309">
        <v>3</v>
      </c>
      <c r="H7309">
        <v>2010</v>
      </c>
      <c r="I7309" t="s">
        <v>75</v>
      </c>
      <c r="J7309">
        <v>7.83</v>
      </c>
      <c r="K7309">
        <v>7.77</v>
      </c>
      <c r="L7309">
        <v>7.89</v>
      </c>
      <c r="M7309">
        <v>56175</v>
      </c>
      <c r="N7309" t="s">
        <v>44</v>
      </c>
      <c r="O7309">
        <v>0.42191839410739101</v>
      </c>
    </row>
    <row r="7310" spans="1:15" x14ac:dyDescent="0.25">
      <c r="A7310" s="20" t="s">
        <v>7410</v>
      </c>
      <c r="B7310">
        <v>6</v>
      </c>
      <c r="C7310" t="s">
        <v>74</v>
      </c>
      <c r="D7310" t="s">
        <v>88</v>
      </c>
      <c r="E7310" t="s">
        <v>92</v>
      </c>
      <c r="F7310" t="s">
        <v>38</v>
      </c>
      <c r="G7310">
        <v>3</v>
      </c>
      <c r="H7310">
        <v>2010</v>
      </c>
      <c r="I7310" t="s">
        <v>45</v>
      </c>
      <c r="J7310">
        <v>7.6</v>
      </c>
      <c r="K7310">
        <v>7.3415931657850004</v>
      </c>
      <c r="L7310">
        <v>7.8651002838518096</v>
      </c>
      <c r="M7310">
        <v>3079</v>
      </c>
      <c r="N7310" t="s">
        <v>44</v>
      </c>
      <c r="O7310">
        <v>1.80216750880222</v>
      </c>
    </row>
    <row r="7311" spans="1:15" x14ac:dyDescent="0.25">
      <c r="A7311" s="20" t="s">
        <v>7411</v>
      </c>
      <c r="B7311">
        <v>6</v>
      </c>
      <c r="C7311" t="s">
        <v>74</v>
      </c>
      <c r="D7311" t="s">
        <v>88</v>
      </c>
      <c r="E7311" t="s">
        <v>92</v>
      </c>
      <c r="F7311" t="s">
        <v>38</v>
      </c>
      <c r="G7311">
        <v>3</v>
      </c>
      <c r="H7311">
        <v>2010</v>
      </c>
      <c r="I7311" t="s">
        <v>46</v>
      </c>
      <c r="J7311">
        <v>9.5</v>
      </c>
      <c r="K7311">
        <v>9.1861602468150405</v>
      </c>
      <c r="L7311">
        <v>9.8421962917033294</v>
      </c>
      <c r="M7311">
        <v>3023</v>
      </c>
      <c r="N7311" t="s">
        <v>44</v>
      </c>
      <c r="O7311">
        <v>1.81878316822908</v>
      </c>
    </row>
    <row r="7312" spans="1:15" x14ac:dyDescent="0.25">
      <c r="A7312" s="20" t="s">
        <v>7412</v>
      </c>
      <c r="B7312">
        <v>6</v>
      </c>
      <c r="C7312" t="s">
        <v>74</v>
      </c>
      <c r="D7312" t="s">
        <v>88</v>
      </c>
      <c r="E7312" t="s">
        <v>92</v>
      </c>
      <c r="F7312" t="s">
        <v>38</v>
      </c>
      <c r="G7312">
        <v>3</v>
      </c>
      <c r="H7312">
        <v>2010</v>
      </c>
      <c r="I7312" t="s">
        <v>47</v>
      </c>
      <c r="J7312">
        <v>7.6</v>
      </c>
      <c r="K7312">
        <v>7.3818130489811704</v>
      </c>
      <c r="L7312">
        <v>7.7304409382415402</v>
      </c>
      <c r="M7312">
        <v>6693</v>
      </c>
      <c r="N7312" t="s">
        <v>44</v>
      </c>
      <c r="O7312">
        <v>1.2223331426697499</v>
      </c>
    </row>
    <row r="7313" spans="1:15" x14ac:dyDescent="0.25">
      <c r="A7313" s="20" t="s">
        <v>7413</v>
      </c>
      <c r="B7313">
        <v>6</v>
      </c>
      <c r="C7313" t="s">
        <v>74</v>
      </c>
      <c r="D7313" t="s">
        <v>88</v>
      </c>
      <c r="E7313" t="s">
        <v>92</v>
      </c>
      <c r="F7313" t="s">
        <v>38</v>
      </c>
      <c r="G7313">
        <v>3</v>
      </c>
      <c r="H7313">
        <v>2010</v>
      </c>
      <c r="I7313" t="s">
        <v>48</v>
      </c>
      <c r="J7313">
        <v>7.5</v>
      </c>
      <c r="K7313">
        <v>7.2140228049664801</v>
      </c>
      <c r="L7313">
        <v>7.7210437873549598</v>
      </c>
      <c r="M7313">
        <v>3227</v>
      </c>
      <c r="N7313" t="s">
        <v>44</v>
      </c>
      <c r="O7313">
        <v>1.7603560504150999</v>
      </c>
    </row>
    <row r="7314" spans="1:15" x14ac:dyDescent="0.25">
      <c r="A7314" s="20" t="s">
        <v>7414</v>
      </c>
      <c r="B7314">
        <v>6</v>
      </c>
      <c r="C7314" t="s">
        <v>74</v>
      </c>
      <c r="D7314" t="s">
        <v>88</v>
      </c>
      <c r="E7314" t="s">
        <v>92</v>
      </c>
      <c r="F7314" t="s">
        <v>38</v>
      </c>
      <c r="G7314">
        <v>3</v>
      </c>
      <c r="H7314">
        <v>2010</v>
      </c>
      <c r="I7314" t="s">
        <v>49</v>
      </c>
      <c r="J7314">
        <v>9.6999999999999993</v>
      </c>
      <c r="K7314">
        <v>9.3573196115050408</v>
      </c>
      <c r="L7314">
        <v>10.087977637093701</v>
      </c>
      <c r="M7314">
        <v>2496</v>
      </c>
      <c r="N7314" t="s">
        <v>44</v>
      </c>
      <c r="O7314">
        <v>2.0016019225635899</v>
      </c>
    </row>
    <row r="7315" spans="1:15" x14ac:dyDescent="0.25">
      <c r="A7315" s="20" t="s">
        <v>7415</v>
      </c>
      <c r="B7315">
        <v>6</v>
      </c>
      <c r="C7315" t="s">
        <v>74</v>
      </c>
      <c r="D7315" t="s">
        <v>88</v>
      </c>
      <c r="E7315" t="s">
        <v>92</v>
      </c>
      <c r="F7315" t="s">
        <v>38</v>
      </c>
      <c r="G7315">
        <v>3</v>
      </c>
      <c r="H7315">
        <v>2010</v>
      </c>
      <c r="I7315" t="s">
        <v>50</v>
      </c>
      <c r="J7315">
        <v>6.7</v>
      </c>
      <c r="K7315">
        <v>6.48556632616791</v>
      </c>
      <c r="L7315">
        <v>6.9731561123107602</v>
      </c>
      <c r="M7315">
        <v>2866</v>
      </c>
      <c r="N7315" t="s">
        <v>44</v>
      </c>
      <c r="O7315">
        <v>1.8679356335414099</v>
      </c>
    </row>
    <row r="7316" spans="1:15" x14ac:dyDescent="0.25">
      <c r="A7316" s="20" t="s">
        <v>7416</v>
      </c>
      <c r="B7316">
        <v>6</v>
      </c>
      <c r="C7316" t="s">
        <v>74</v>
      </c>
      <c r="D7316" t="s">
        <v>88</v>
      </c>
      <c r="E7316" t="s">
        <v>92</v>
      </c>
      <c r="F7316" t="s">
        <v>38</v>
      </c>
      <c r="G7316">
        <v>3</v>
      </c>
      <c r="H7316">
        <v>2010</v>
      </c>
      <c r="I7316" t="s">
        <v>51</v>
      </c>
      <c r="J7316">
        <v>9</v>
      </c>
      <c r="K7316">
        <v>8.6803472951563396</v>
      </c>
      <c r="L7316">
        <v>9.3219343067879397</v>
      </c>
      <c r="M7316">
        <v>2808</v>
      </c>
      <c r="N7316" t="s">
        <v>44</v>
      </c>
      <c r="O7316">
        <v>1.8871283902409901</v>
      </c>
    </row>
    <row r="7317" spans="1:15" x14ac:dyDescent="0.25">
      <c r="A7317" s="20" t="s">
        <v>7417</v>
      </c>
      <c r="B7317">
        <v>6</v>
      </c>
      <c r="C7317" t="s">
        <v>74</v>
      </c>
      <c r="D7317" t="s">
        <v>88</v>
      </c>
      <c r="E7317" t="s">
        <v>93</v>
      </c>
      <c r="F7317" t="s">
        <v>42</v>
      </c>
      <c r="G7317">
        <v>4</v>
      </c>
      <c r="H7317">
        <v>2010</v>
      </c>
      <c r="I7317" t="s">
        <v>34</v>
      </c>
      <c r="J7317">
        <v>6</v>
      </c>
      <c r="K7317">
        <v>5.8138816330393501</v>
      </c>
      <c r="L7317">
        <v>6.1885349209124501</v>
      </c>
      <c r="M7317">
        <v>3976</v>
      </c>
      <c r="N7317" t="s">
        <v>44</v>
      </c>
      <c r="O7317">
        <v>1.58590369923888</v>
      </c>
    </row>
    <row r="7318" spans="1:15" x14ac:dyDescent="0.25">
      <c r="A7318" s="20" t="s">
        <v>7418</v>
      </c>
      <c r="B7318">
        <v>6</v>
      </c>
      <c r="C7318" t="s">
        <v>74</v>
      </c>
      <c r="D7318" t="s">
        <v>88</v>
      </c>
      <c r="E7318" t="s">
        <v>93</v>
      </c>
      <c r="F7318" t="s">
        <v>42</v>
      </c>
      <c r="G7318">
        <v>4</v>
      </c>
      <c r="H7318">
        <v>2010</v>
      </c>
      <c r="I7318" t="s">
        <v>52</v>
      </c>
      <c r="J7318">
        <v>5.9</v>
      </c>
      <c r="K7318">
        <v>4.9821283683243802</v>
      </c>
      <c r="L7318">
        <v>7.0392087309769398</v>
      </c>
      <c r="M7318">
        <v>128</v>
      </c>
      <c r="N7318" t="s">
        <v>44</v>
      </c>
      <c r="O7318">
        <v>8.8388347648318408</v>
      </c>
    </row>
    <row r="7319" spans="1:15" x14ac:dyDescent="0.25">
      <c r="A7319" s="20" t="s">
        <v>7419</v>
      </c>
      <c r="B7319">
        <v>6</v>
      </c>
      <c r="C7319" t="s">
        <v>74</v>
      </c>
      <c r="D7319" t="s">
        <v>88</v>
      </c>
      <c r="E7319" t="s">
        <v>93</v>
      </c>
      <c r="F7319" t="s">
        <v>42</v>
      </c>
      <c r="G7319">
        <v>4</v>
      </c>
      <c r="H7319">
        <v>2010</v>
      </c>
      <c r="I7319" t="s">
        <v>53</v>
      </c>
      <c r="J7319">
        <v>5.3</v>
      </c>
      <c r="K7319">
        <v>4.6239483352324404</v>
      </c>
      <c r="L7319">
        <v>6.0869406466189497</v>
      </c>
      <c r="M7319">
        <v>201</v>
      </c>
      <c r="N7319" t="s">
        <v>44</v>
      </c>
      <c r="O7319">
        <v>7.0534561585859796</v>
      </c>
    </row>
    <row r="7320" spans="1:15" x14ac:dyDescent="0.25">
      <c r="A7320" s="20" t="s">
        <v>7420</v>
      </c>
      <c r="B7320">
        <v>6</v>
      </c>
      <c r="C7320" t="s">
        <v>74</v>
      </c>
      <c r="D7320" t="s">
        <v>88</v>
      </c>
      <c r="E7320" t="s">
        <v>93</v>
      </c>
      <c r="F7320" t="s">
        <v>42</v>
      </c>
      <c r="G7320">
        <v>4</v>
      </c>
      <c r="H7320">
        <v>2010</v>
      </c>
      <c r="I7320" t="s">
        <v>54</v>
      </c>
      <c r="J7320">
        <v>9.6</v>
      </c>
      <c r="K7320">
        <v>7.3466671593758903</v>
      </c>
      <c r="L7320">
        <v>12.3588417335364</v>
      </c>
      <c r="M7320">
        <v>55</v>
      </c>
      <c r="N7320" t="s">
        <v>44</v>
      </c>
      <c r="O7320">
        <v>13.483997249264799</v>
      </c>
    </row>
    <row r="7321" spans="1:15" x14ac:dyDescent="0.25">
      <c r="A7321" s="20" t="s">
        <v>7421</v>
      </c>
      <c r="B7321">
        <v>6</v>
      </c>
      <c r="C7321" t="s">
        <v>74</v>
      </c>
      <c r="D7321" t="s">
        <v>88</v>
      </c>
      <c r="E7321" t="s">
        <v>93</v>
      </c>
      <c r="F7321" t="s">
        <v>42</v>
      </c>
      <c r="G7321">
        <v>4</v>
      </c>
      <c r="H7321">
        <v>2010</v>
      </c>
      <c r="I7321" t="s">
        <v>55</v>
      </c>
      <c r="J7321">
        <v>7.9</v>
      </c>
      <c r="K7321">
        <v>7.2016206348364804</v>
      </c>
      <c r="L7321">
        <v>8.60616556081591</v>
      </c>
      <c r="M7321">
        <v>456</v>
      </c>
      <c r="N7321" t="s">
        <v>44</v>
      </c>
      <c r="O7321">
        <v>4.6829290579084697</v>
      </c>
    </row>
    <row r="7322" spans="1:15" x14ac:dyDescent="0.25">
      <c r="A7322" s="20" t="s">
        <v>7422</v>
      </c>
      <c r="B7322">
        <v>6</v>
      </c>
      <c r="C7322" t="s">
        <v>74</v>
      </c>
      <c r="D7322" t="s">
        <v>88</v>
      </c>
      <c r="E7322" t="s">
        <v>93</v>
      </c>
      <c r="F7322" t="s">
        <v>42</v>
      </c>
      <c r="G7322">
        <v>4</v>
      </c>
      <c r="H7322">
        <v>2010</v>
      </c>
      <c r="I7322" t="s">
        <v>56</v>
      </c>
      <c r="J7322">
        <v>6</v>
      </c>
      <c r="K7322">
        <v>4.8369618183996899</v>
      </c>
      <c r="L7322">
        <v>7.38040550243905</v>
      </c>
      <c r="M7322">
        <v>86</v>
      </c>
      <c r="N7322" t="s">
        <v>44</v>
      </c>
      <c r="O7322">
        <v>10.783277320343799</v>
      </c>
    </row>
    <row r="7323" spans="1:15" x14ac:dyDescent="0.25">
      <c r="A7323" s="20" t="s">
        <v>7423</v>
      </c>
      <c r="B7323">
        <v>6</v>
      </c>
      <c r="C7323" t="s">
        <v>74</v>
      </c>
      <c r="D7323" t="s">
        <v>88</v>
      </c>
      <c r="E7323" t="s">
        <v>93</v>
      </c>
      <c r="F7323" t="s">
        <v>42</v>
      </c>
      <c r="G7323">
        <v>4</v>
      </c>
      <c r="H7323">
        <v>2010</v>
      </c>
      <c r="I7323" t="s">
        <v>57</v>
      </c>
      <c r="J7323">
        <v>7.2</v>
      </c>
      <c r="K7323">
        <v>5.91408103851606</v>
      </c>
      <c r="L7323">
        <v>8.6114320286204595</v>
      </c>
      <c r="M7323">
        <v>106</v>
      </c>
      <c r="N7323" t="s">
        <v>44</v>
      </c>
      <c r="O7323">
        <v>9.7128586235726395</v>
      </c>
    </row>
    <row r="7324" spans="1:15" x14ac:dyDescent="0.25">
      <c r="A7324" s="20" t="s">
        <v>7424</v>
      </c>
      <c r="B7324">
        <v>6</v>
      </c>
      <c r="C7324" t="s">
        <v>74</v>
      </c>
      <c r="D7324" t="s">
        <v>88</v>
      </c>
      <c r="E7324" t="s">
        <v>93</v>
      </c>
      <c r="F7324" t="s">
        <v>42</v>
      </c>
      <c r="G7324">
        <v>4</v>
      </c>
      <c r="H7324">
        <v>2010</v>
      </c>
      <c r="I7324" t="s">
        <v>58</v>
      </c>
      <c r="J7324">
        <v>5.9</v>
      </c>
      <c r="K7324">
        <v>5.5356778347807802</v>
      </c>
      <c r="L7324">
        <v>6.3713259750434004</v>
      </c>
      <c r="M7324">
        <v>751</v>
      </c>
      <c r="N7324" t="s">
        <v>44</v>
      </c>
      <c r="O7324">
        <v>3.64905182584413</v>
      </c>
    </row>
    <row r="7325" spans="1:15" x14ac:dyDescent="0.25">
      <c r="A7325" s="20" t="s">
        <v>7425</v>
      </c>
      <c r="B7325">
        <v>6</v>
      </c>
      <c r="C7325" t="s">
        <v>74</v>
      </c>
      <c r="D7325" t="s">
        <v>88</v>
      </c>
      <c r="E7325" t="s">
        <v>93</v>
      </c>
      <c r="F7325" t="s">
        <v>42</v>
      </c>
      <c r="G7325">
        <v>4</v>
      </c>
      <c r="H7325">
        <v>2010</v>
      </c>
      <c r="I7325" t="s">
        <v>59</v>
      </c>
      <c r="J7325">
        <v>8.1</v>
      </c>
      <c r="K7325">
        <v>6.5325962586569899</v>
      </c>
      <c r="L7325">
        <v>9.9284408862504296</v>
      </c>
      <c r="M7325">
        <v>86</v>
      </c>
      <c r="N7325" t="s">
        <v>44</v>
      </c>
      <c r="O7325">
        <v>10.783277320343799</v>
      </c>
    </row>
    <row r="7326" spans="1:15" x14ac:dyDescent="0.25">
      <c r="A7326" s="20" t="s">
        <v>7426</v>
      </c>
      <c r="B7326">
        <v>6</v>
      </c>
      <c r="C7326" t="s">
        <v>74</v>
      </c>
      <c r="D7326" t="s">
        <v>88</v>
      </c>
      <c r="E7326" t="s">
        <v>93</v>
      </c>
      <c r="F7326" t="s">
        <v>42</v>
      </c>
      <c r="G7326">
        <v>4</v>
      </c>
      <c r="H7326">
        <v>2010</v>
      </c>
      <c r="I7326" t="s">
        <v>60</v>
      </c>
      <c r="J7326">
        <v>6.3</v>
      </c>
      <c r="K7326">
        <v>6.0407948563361398</v>
      </c>
      <c r="L7326">
        <v>6.4811017864352296</v>
      </c>
      <c r="M7326">
        <v>2993</v>
      </c>
      <c r="N7326" t="s">
        <v>44</v>
      </c>
      <c r="O7326">
        <v>1.8278756253377799</v>
      </c>
    </row>
    <row r="7327" spans="1:15" x14ac:dyDescent="0.25">
      <c r="A7327" s="20" t="s">
        <v>7427</v>
      </c>
      <c r="B7327">
        <v>6</v>
      </c>
      <c r="C7327" t="s">
        <v>74</v>
      </c>
      <c r="D7327" t="s">
        <v>88</v>
      </c>
      <c r="E7327" t="s">
        <v>93</v>
      </c>
      <c r="F7327" t="s">
        <v>42</v>
      </c>
      <c r="G7327">
        <v>4</v>
      </c>
      <c r="H7327">
        <v>2010</v>
      </c>
      <c r="I7327" t="s">
        <v>61</v>
      </c>
      <c r="J7327">
        <v>6.9</v>
      </c>
      <c r="K7327">
        <v>4.5550063106230203</v>
      </c>
      <c r="L7327">
        <v>10.1634245645251</v>
      </c>
      <c r="M7327">
        <v>24</v>
      </c>
      <c r="N7327" t="s">
        <v>44</v>
      </c>
      <c r="O7327">
        <v>20.412414523193199</v>
      </c>
    </row>
    <row r="7328" spans="1:15" x14ac:dyDescent="0.25">
      <c r="A7328" s="20" t="s">
        <v>7428</v>
      </c>
      <c r="B7328">
        <v>6</v>
      </c>
      <c r="C7328" t="s">
        <v>74</v>
      </c>
      <c r="D7328" t="s">
        <v>88</v>
      </c>
      <c r="E7328" t="s">
        <v>93</v>
      </c>
      <c r="F7328" t="s">
        <v>42</v>
      </c>
      <c r="G7328">
        <v>4</v>
      </c>
      <c r="H7328">
        <v>2010</v>
      </c>
      <c r="I7328" t="s">
        <v>43</v>
      </c>
      <c r="J7328">
        <v>6.2</v>
      </c>
      <c r="K7328">
        <v>5.4795529018325899</v>
      </c>
      <c r="L7328">
        <v>6.9466827056272598</v>
      </c>
      <c r="M7328">
        <v>263</v>
      </c>
      <c r="N7328" t="s">
        <v>44</v>
      </c>
      <c r="O7328">
        <v>6.1662641597820702</v>
      </c>
    </row>
    <row r="7329" spans="1:15" x14ac:dyDescent="0.25">
      <c r="A7329" s="20" t="s">
        <v>7429</v>
      </c>
      <c r="B7329">
        <v>6</v>
      </c>
      <c r="C7329" t="s">
        <v>74</v>
      </c>
      <c r="D7329" t="s">
        <v>88</v>
      </c>
      <c r="E7329" t="s">
        <v>93</v>
      </c>
      <c r="F7329" t="s">
        <v>42</v>
      </c>
      <c r="G7329">
        <v>4</v>
      </c>
      <c r="H7329">
        <v>2010</v>
      </c>
      <c r="I7329" t="s">
        <v>62</v>
      </c>
      <c r="J7329">
        <v>4.7</v>
      </c>
      <c r="K7329">
        <v>3.6909015327503201</v>
      </c>
      <c r="L7329">
        <v>5.8433573229493101</v>
      </c>
      <c r="M7329">
        <v>75</v>
      </c>
      <c r="N7329" t="s">
        <v>44</v>
      </c>
      <c r="O7329">
        <v>11.5470053837925</v>
      </c>
    </row>
    <row r="7330" spans="1:15" x14ac:dyDescent="0.25">
      <c r="A7330" s="20" t="s">
        <v>7430</v>
      </c>
      <c r="B7330">
        <v>6</v>
      </c>
      <c r="C7330" t="s">
        <v>74</v>
      </c>
      <c r="D7330" t="s">
        <v>88</v>
      </c>
      <c r="E7330" t="s">
        <v>93</v>
      </c>
      <c r="F7330" t="s">
        <v>42</v>
      </c>
      <c r="G7330">
        <v>4</v>
      </c>
      <c r="H7330">
        <v>2010</v>
      </c>
      <c r="I7330" t="s">
        <v>75</v>
      </c>
      <c r="J7330">
        <v>5.62</v>
      </c>
      <c r="K7330">
        <v>5.54</v>
      </c>
      <c r="L7330">
        <v>5.69</v>
      </c>
      <c r="M7330">
        <v>20143</v>
      </c>
      <c r="N7330" t="s">
        <v>44</v>
      </c>
      <c r="O7330">
        <v>0.70459235007523402</v>
      </c>
    </row>
    <row r="7331" spans="1:15" x14ac:dyDescent="0.25">
      <c r="A7331" s="20" t="s">
        <v>7431</v>
      </c>
      <c r="B7331">
        <v>6</v>
      </c>
      <c r="C7331" t="s">
        <v>74</v>
      </c>
      <c r="D7331" t="s">
        <v>88</v>
      </c>
      <c r="E7331" t="s">
        <v>93</v>
      </c>
      <c r="F7331" t="s">
        <v>42</v>
      </c>
      <c r="G7331">
        <v>4</v>
      </c>
      <c r="H7331">
        <v>2010</v>
      </c>
      <c r="I7331" t="s">
        <v>45</v>
      </c>
      <c r="J7331">
        <v>5.8</v>
      </c>
      <c r="K7331">
        <v>5.4194325710723401</v>
      </c>
      <c r="L7331">
        <v>6.20717509358259</v>
      </c>
      <c r="M7331">
        <v>806</v>
      </c>
      <c r="N7331" t="s">
        <v>44</v>
      </c>
      <c r="O7331">
        <v>3.52234976838173</v>
      </c>
    </row>
    <row r="7332" spans="1:15" x14ac:dyDescent="0.25">
      <c r="A7332" s="20" t="s">
        <v>7432</v>
      </c>
      <c r="B7332">
        <v>6</v>
      </c>
      <c r="C7332" t="s">
        <v>74</v>
      </c>
      <c r="D7332" t="s">
        <v>88</v>
      </c>
      <c r="E7332" t="s">
        <v>93</v>
      </c>
      <c r="F7332" t="s">
        <v>42</v>
      </c>
      <c r="G7332">
        <v>4</v>
      </c>
      <c r="H7332">
        <v>2010</v>
      </c>
      <c r="I7332" t="s">
        <v>46</v>
      </c>
      <c r="J7332">
        <v>7.4</v>
      </c>
      <c r="K7332">
        <v>7.1223486199136898</v>
      </c>
      <c r="L7332">
        <v>7.7762279290325802</v>
      </c>
      <c r="M7332">
        <v>1919</v>
      </c>
      <c r="N7332" t="s">
        <v>44</v>
      </c>
      <c r="O7332">
        <v>2.2827718722052599</v>
      </c>
    </row>
    <row r="7333" spans="1:15" x14ac:dyDescent="0.25">
      <c r="A7333" s="20" t="s">
        <v>7433</v>
      </c>
      <c r="B7333">
        <v>6</v>
      </c>
      <c r="C7333" t="s">
        <v>74</v>
      </c>
      <c r="D7333" t="s">
        <v>88</v>
      </c>
      <c r="E7333" t="s">
        <v>93</v>
      </c>
      <c r="F7333" t="s">
        <v>42</v>
      </c>
      <c r="G7333">
        <v>4</v>
      </c>
      <c r="H7333">
        <v>2010</v>
      </c>
      <c r="I7333" t="s">
        <v>47</v>
      </c>
      <c r="J7333">
        <v>4.5</v>
      </c>
      <c r="K7333">
        <v>4.4154000746850599</v>
      </c>
      <c r="L7333">
        <v>4.6353500153982701</v>
      </c>
      <c r="M7333">
        <v>6324</v>
      </c>
      <c r="N7333" t="s">
        <v>44</v>
      </c>
      <c r="O7333">
        <v>1.2574886370696401</v>
      </c>
    </row>
    <row r="7334" spans="1:15" x14ac:dyDescent="0.25">
      <c r="A7334" s="20" t="s">
        <v>7434</v>
      </c>
      <c r="B7334">
        <v>6</v>
      </c>
      <c r="C7334" t="s">
        <v>74</v>
      </c>
      <c r="D7334" t="s">
        <v>88</v>
      </c>
      <c r="E7334" t="s">
        <v>93</v>
      </c>
      <c r="F7334" t="s">
        <v>42</v>
      </c>
      <c r="G7334">
        <v>4</v>
      </c>
      <c r="H7334">
        <v>2010</v>
      </c>
      <c r="I7334" t="s">
        <v>48</v>
      </c>
      <c r="J7334">
        <v>4.7</v>
      </c>
      <c r="K7334">
        <v>4.22536746389203</v>
      </c>
      <c r="L7334">
        <v>5.2764623734493803</v>
      </c>
      <c r="M7334">
        <v>309</v>
      </c>
      <c r="N7334" t="s">
        <v>44</v>
      </c>
      <c r="O7334">
        <v>5.6888012398857404</v>
      </c>
    </row>
    <row r="7335" spans="1:15" x14ac:dyDescent="0.25">
      <c r="A7335" s="20" t="s">
        <v>7435</v>
      </c>
      <c r="B7335">
        <v>6</v>
      </c>
      <c r="C7335" t="s">
        <v>74</v>
      </c>
      <c r="D7335" t="s">
        <v>88</v>
      </c>
      <c r="E7335" t="s">
        <v>93</v>
      </c>
      <c r="F7335" t="s">
        <v>42</v>
      </c>
      <c r="G7335">
        <v>4</v>
      </c>
      <c r="H7335">
        <v>2010</v>
      </c>
      <c r="I7335" t="s">
        <v>49</v>
      </c>
      <c r="J7335">
        <v>7.1</v>
      </c>
      <c r="K7335">
        <v>6.6483406988699203</v>
      </c>
      <c r="L7335">
        <v>7.5019258135113196</v>
      </c>
      <c r="M7335">
        <v>1005</v>
      </c>
      <c r="N7335" t="s">
        <v>44</v>
      </c>
      <c r="O7335">
        <v>3.1544014893825598</v>
      </c>
    </row>
    <row r="7336" spans="1:15" x14ac:dyDescent="0.25">
      <c r="A7336" s="20" t="s">
        <v>7436</v>
      </c>
      <c r="B7336">
        <v>6</v>
      </c>
      <c r="C7336" t="s">
        <v>74</v>
      </c>
      <c r="D7336" t="s">
        <v>88</v>
      </c>
      <c r="E7336" t="s">
        <v>93</v>
      </c>
      <c r="F7336" t="s">
        <v>42</v>
      </c>
      <c r="G7336">
        <v>4</v>
      </c>
      <c r="H7336">
        <v>2010</v>
      </c>
      <c r="I7336" t="s">
        <v>50</v>
      </c>
      <c r="J7336">
        <v>5.7</v>
      </c>
      <c r="K7336">
        <v>5.0060400189032501</v>
      </c>
      <c r="L7336">
        <v>6.5112775722162599</v>
      </c>
      <c r="M7336">
        <v>219</v>
      </c>
      <c r="N7336" t="s">
        <v>44</v>
      </c>
      <c r="O7336">
        <v>6.7573737839948604</v>
      </c>
    </row>
    <row r="7337" spans="1:15" x14ac:dyDescent="0.25">
      <c r="A7337" s="20" t="s">
        <v>7437</v>
      </c>
      <c r="B7337">
        <v>6</v>
      </c>
      <c r="C7337" t="s">
        <v>74</v>
      </c>
      <c r="D7337" t="s">
        <v>88</v>
      </c>
      <c r="E7337" t="s">
        <v>93</v>
      </c>
      <c r="F7337" t="s">
        <v>42</v>
      </c>
      <c r="G7337">
        <v>4</v>
      </c>
      <c r="H7337">
        <v>2010</v>
      </c>
      <c r="I7337" t="s">
        <v>51</v>
      </c>
      <c r="J7337">
        <v>7</v>
      </c>
      <c r="K7337">
        <v>6.2956200184018796</v>
      </c>
      <c r="L7337">
        <v>7.7037458695592997</v>
      </c>
      <c r="M7337">
        <v>361</v>
      </c>
      <c r="N7337" t="s">
        <v>44</v>
      </c>
      <c r="O7337">
        <v>5.2631578947368398</v>
      </c>
    </row>
    <row r="7338" spans="1:15" x14ac:dyDescent="0.25">
      <c r="A7338" s="20" t="s">
        <v>7438</v>
      </c>
      <c r="B7338">
        <v>6</v>
      </c>
      <c r="C7338" t="s">
        <v>74</v>
      </c>
      <c r="D7338" t="s">
        <v>88</v>
      </c>
      <c r="E7338" t="s">
        <v>94</v>
      </c>
      <c r="F7338" t="s">
        <v>35</v>
      </c>
      <c r="G7338">
        <v>5</v>
      </c>
      <c r="H7338">
        <v>2010</v>
      </c>
      <c r="I7338" t="s">
        <v>34</v>
      </c>
      <c r="J7338">
        <v>4.9000000000000004</v>
      </c>
      <c r="K7338">
        <v>4.7588230400283598</v>
      </c>
      <c r="L7338">
        <v>5.0860428431447202</v>
      </c>
      <c r="M7338">
        <v>4340</v>
      </c>
      <c r="N7338" t="s">
        <v>44</v>
      </c>
      <c r="O7338">
        <v>1.51794185179729</v>
      </c>
    </row>
    <row r="7339" spans="1:15" x14ac:dyDescent="0.25">
      <c r="A7339" s="20" t="s">
        <v>7439</v>
      </c>
      <c r="B7339">
        <v>6</v>
      </c>
      <c r="C7339" t="s">
        <v>74</v>
      </c>
      <c r="D7339" t="s">
        <v>88</v>
      </c>
      <c r="E7339" t="s">
        <v>94</v>
      </c>
      <c r="F7339" t="s">
        <v>35</v>
      </c>
      <c r="G7339">
        <v>5</v>
      </c>
      <c r="H7339">
        <v>2010</v>
      </c>
      <c r="I7339" t="s">
        <v>52</v>
      </c>
      <c r="J7339">
        <v>4.5</v>
      </c>
      <c r="K7339">
        <v>3.72411582036999</v>
      </c>
      <c r="L7339">
        <v>5.3304448378523901</v>
      </c>
      <c r="M7339">
        <v>129</v>
      </c>
      <c r="N7339" t="s">
        <v>44</v>
      </c>
      <c r="O7339">
        <v>8.8045090632562406</v>
      </c>
    </row>
    <row r="7340" spans="1:15" x14ac:dyDescent="0.25">
      <c r="A7340" s="20" t="s">
        <v>7440</v>
      </c>
      <c r="B7340">
        <v>6</v>
      </c>
      <c r="C7340" t="s">
        <v>74</v>
      </c>
      <c r="D7340" t="s">
        <v>88</v>
      </c>
      <c r="E7340" t="s">
        <v>94</v>
      </c>
      <c r="F7340" t="s">
        <v>35</v>
      </c>
      <c r="G7340">
        <v>5</v>
      </c>
      <c r="H7340">
        <v>2010</v>
      </c>
      <c r="I7340" t="s">
        <v>53</v>
      </c>
      <c r="J7340">
        <v>3.5</v>
      </c>
      <c r="K7340">
        <v>2.7767062676108201</v>
      </c>
      <c r="L7340">
        <v>4.2300510286531496</v>
      </c>
      <c r="M7340">
        <v>103</v>
      </c>
      <c r="N7340" t="s">
        <v>44</v>
      </c>
      <c r="O7340">
        <v>9.8532927816429297</v>
      </c>
    </row>
    <row r="7341" spans="1:15" x14ac:dyDescent="0.25">
      <c r="A7341" s="20" t="s">
        <v>7441</v>
      </c>
      <c r="B7341">
        <v>6</v>
      </c>
      <c r="C7341" t="s">
        <v>74</v>
      </c>
      <c r="D7341" t="s">
        <v>88</v>
      </c>
      <c r="E7341" t="s">
        <v>94</v>
      </c>
      <c r="F7341" t="s">
        <v>35</v>
      </c>
      <c r="G7341">
        <v>5</v>
      </c>
      <c r="H7341">
        <v>2010</v>
      </c>
      <c r="I7341" t="s">
        <v>54</v>
      </c>
      <c r="J7341">
        <v>6.9</v>
      </c>
      <c r="K7341">
        <v>5.2188592082586203</v>
      </c>
      <c r="L7341">
        <v>8.9171803851947402</v>
      </c>
      <c r="M7341">
        <v>57</v>
      </c>
      <c r="N7341" t="s">
        <v>44</v>
      </c>
      <c r="O7341">
        <v>13.245323570650401</v>
      </c>
    </row>
    <row r="7342" spans="1:15" x14ac:dyDescent="0.25">
      <c r="A7342" s="20" t="s">
        <v>7442</v>
      </c>
      <c r="B7342">
        <v>6</v>
      </c>
      <c r="C7342" t="s">
        <v>74</v>
      </c>
      <c r="D7342" t="s">
        <v>88</v>
      </c>
      <c r="E7342" t="s">
        <v>94</v>
      </c>
      <c r="F7342" t="s">
        <v>35</v>
      </c>
      <c r="G7342">
        <v>5</v>
      </c>
      <c r="H7342">
        <v>2010</v>
      </c>
      <c r="I7342" t="s">
        <v>55</v>
      </c>
      <c r="J7342">
        <v>5</v>
      </c>
      <c r="K7342">
        <v>4.5289403081410802</v>
      </c>
      <c r="L7342">
        <v>5.60608833813352</v>
      </c>
      <c r="M7342">
        <v>364</v>
      </c>
      <c r="N7342" t="s">
        <v>44</v>
      </c>
      <c r="O7342">
        <v>5.2414241836095901</v>
      </c>
    </row>
    <row r="7343" spans="1:15" x14ac:dyDescent="0.25">
      <c r="A7343" s="20" t="s">
        <v>7443</v>
      </c>
      <c r="B7343">
        <v>6</v>
      </c>
      <c r="C7343" t="s">
        <v>74</v>
      </c>
      <c r="D7343" t="s">
        <v>88</v>
      </c>
      <c r="E7343" t="s">
        <v>94</v>
      </c>
      <c r="F7343" t="s">
        <v>35</v>
      </c>
      <c r="G7343">
        <v>5</v>
      </c>
      <c r="H7343">
        <v>2010</v>
      </c>
      <c r="I7343" t="s">
        <v>56</v>
      </c>
      <c r="J7343">
        <v>4.7</v>
      </c>
      <c r="K7343">
        <v>3.1260868385443401</v>
      </c>
      <c r="L7343">
        <v>6.8916539174793598</v>
      </c>
      <c r="M7343">
        <v>29</v>
      </c>
      <c r="N7343" t="s">
        <v>44</v>
      </c>
      <c r="O7343">
        <v>18.569533817705199</v>
      </c>
    </row>
    <row r="7344" spans="1:15" x14ac:dyDescent="0.25">
      <c r="A7344" s="20" t="s">
        <v>7444</v>
      </c>
      <c r="B7344">
        <v>6</v>
      </c>
      <c r="C7344" t="s">
        <v>74</v>
      </c>
      <c r="D7344" t="s">
        <v>88</v>
      </c>
      <c r="E7344" t="s">
        <v>94</v>
      </c>
      <c r="F7344" t="s">
        <v>35</v>
      </c>
      <c r="G7344">
        <v>5</v>
      </c>
      <c r="H7344">
        <v>2010</v>
      </c>
      <c r="I7344" t="s">
        <v>57</v>
      </c>
      <c r="J7344">
        <v>5.3</v>
      </c>
      <c r="K7344">
        <v>4.3990637444555203</v>
      </c>
      <c r="L7344">
        <v>6.44180496944605</v>
      </c>
      <c r="M7344">
        <v>114</v>
      </c>
      <c r="N7344" t="s">
        <v>44</v>
      </c>
      <c r="O7344">
        <v>9.3658581158169394</v>
      </c>
    </row>
    <row r="7345" spans="1:15" x14ac:dyDescent="0.25">
      <c r="A7345" s="20" t="s">
        <v>7445</v>
      </c>
      <c r="B7345">
        <v>6</v>
      </c>
      <c r="C7345" t="s">
        <v>74</v>
      </c>
      <c r="D7345" t="s">
        <v>88</v>
      </c>
      <c r="E7345" t="s">
        <v>94</v>
      </c>
      <c r="F7345" t="s">
        <v>35</v>
      </c>
      <c r="G7345">
        <v>5</v>
      </c>
      <c r="H7345">
        <v>2010</v>
      </c>
      <c r="I7345" t="s">
        <v>58</v>
      </c>
      <c r="J7345">
        <v>4.9000000000000004</v>
      </c>
      <c r="K7345">
        <v>4.6094500897109301</v>
      </c>
      <c r="L7345">
        <v>5.2898322853970496</v>
      </c>
      <c r="M7345">
        <v>888</v>
      </c>
      <c r="N7345" t="s">
        <v>44</v>
      </c>
      <c r="O7345">
        <v>3.3557802760701199</v>
      </c>
    </row>
    <row r="7346" spans="1:15" x14ac:dyDescent="0.25">
      <c r="A7346" s="20" t="s">
        <v>7446</v>
      </c>
      <c r="B7346">
        <v>6</v>
      </c>
      <c r="C7346" t="s">
        <v>74</v>
      </c>
      <c r="D7346" t="s">
        <v>88</v>
      </c>
      <c r="E7346" t="s">
        <v>94</v>
      </c>
      <c r="F7346" t="s">
        <v>35</v>
      </c>
      <c r="G7346">
        <v>5</v>
      </c>
      <c r="H7346">
        <v>2010</v>
      </c>
      <c r="I7346" t="s">
        <v>59</v>
      </c>
      <c r="J7346">
        <v>5.5</v>
      </c>
      <c r="K7346">
        <v>3.6998436281687899</v>
      </c>
      <c r="L7346">
        <v>7.7069199147739704</v>
      </c>
      <c r="M7346">
        <v>38</v>
      </c>
      <c r="N7346" t="s">
        <v>44</v>
      </c>
      <c r="O7346">
        <v>16.222142113076298</v>
      </c>
    </row>
    <row r="7347" spans="1:15" x14ac:dyDescent="0.25">
      <c r="A7347" s="20" t="s">
        <v>7447</v>
      </c>
      <c r="B7347">
        <v>6</v>
      </c>
      <c r="C7347" t="s">
        <v>74</v>
      </c>
      <c r="D7347" t="s">
        <v>88</v>
      </c>
      <c r="E7347" t="s">
        <v>94</v>
      </c>
      <c r="F7347" t="s">
        <v>35</v>
      </c>
      <c r="G7347">
        <v>5</v>
      </c>
      <c r="H7347">
        <v>2010</v>
      </c>
      <c r="I7347" t="s">
        <v>60</v>
      </c>
      <c r="J7347">
        <v>4.8</v>
      </c>
      <c r="K7347">
        <v>4.60300030028138</v>
      </c>
      <c r="L7347">
        <v>4.9485311100988296</v>
      </c>
      <c r="M7347">
        <v>3291</v>
      </c>
      <c r="N7347" t="s">
        <v>44</v>
      </c>
      <c r="O7347">
        <v>1.7431552123079299</v>
      </c>
    </row>
    <row r="7348" spans="1:15" x14ac:dyDescent="0.25">
      <c r="A7348" s="20" t="s">
        <v>7448</v>
      </c>
      <c r="B7348">
        <v>6</v>
      </c>
      <c r="C7348" t="s">
        <v>74</v>
      </c>
      <c r="D7348" t="s">
        <v>88</v>
      </c>
      <c r="E7348" t="s">
        <v>94</v>
      </c>
      <c r="F7348" t="s">
        <v>35</v>
      </c>
      <c r="G7348">
        <v>5</v>
      </c>
      <c r="H7348">
        <v>2010</v>
      </c>
      <c r="I7348" t="s">
        <v>61</v>
      </c>
      <c r="J7348" t="s">
        <v>44</v>
      </c>
      <c r="K7348" t="s">
        <v>44</v>
      </c>
      <c r="L7348" t="s">
        <v>44</v>
      </c>
      <c r="M7348">
        <v>17</v>
      </c>
      <c r="N7348" t="s">
        <v>44</v>
      </c>
      <c r="O7348">
        <v>24.253562503633301</v>
      </c>
    </row>
    <row r="7349" spans="1:15" x14ac:dyDescent="0.25">
      <c r="A7349" s="20" t="s">
        <v>7449</v>
      </c>
      <c r="B7349">
        <v>6</v>
      </c>
      <c r="C7349" t="s">
        <v>74</v>
      </c>
      <c r="D7349" t="s">
        <v>88</v>
      </c>
      <c r="E7349" t="s">
        <v>94</v>
      </c>
      <c r="F7349" t="s">
        <v>35</v>
      </c>
      <c r="G7349">
        <v>5</v>
      </c>
      <c r="H7349">
        <v>2010</v>
      </c>
      <c r="I7349" t="s">
        <v>43</v>
      </c>
      <c r="J7349">
        <v>5.4</v>
      </c>
      <c r="K7349">
        <v>4.8570397925169901</v>
      </c>
      <c r="L7349">
        <v>6.0349185793620501</v>
      </c>
      <c r="M7349">
        <v>351</v>
      </c>
      <c r="N7349" t="s">
        <v>44</v>
      </c>
      <c r="O7349">
        <v>5.3376051268362401</v>
      </c>
    </row>
    <row r="7350" spans="1:15" x14ac:dyDescent="0.25">
      <c r="A7350" s="20" t="s">
        <v>7450</v>
      </c>
      <c r="B7350">
        <v>6</v>
      </c>
      <c r="C7350" t="s">
        <v>74</v>
      </c>
      <c r="D7350" t="s">
        <v>88</v>
      </c>
      <c r="E7350" t="s">
        <v>94</v>
      </c>
      <c r="F7350" t="s">
        <v>35</v>
      </c>
      <c r="G7350">
        <v>5</v>
      </c>
      <c r="H7350">
        <v>2010</v>
      </c>
      <c r="I7350" t="s">
        <v>62</v>
      </c>
      <c r="J7350">
        <v>5.4</v>
      </c>
      <c r="K7350">
        <v>4.1432620033121497</v>
      </c>
      <c r="L7350">
        <v>6.9734793432877602</v>
      </c>
      <c r="M7350">
        <v>67</v>
      </c>
      <c r="N7350" t="s">
        <v>44</v>
      </c>
      <c r="O7350">
        <v>12.2169444356305</v>
      </c>
    </row>
    <row r="7351" spans="1:15" x14ac:dyDescent="0.25">
      <c r="A7351" s="20" t="s">
        <v>7451</v>
      </c>
      <c r="B7351">
        <v>6</v>
      </c>
      <c r="C7351" t="s">
        <v>74</v>
      </c>
      <c r="D7351" t="s">
        <v>88</v>
      </c>
      <c r="E7351" t="s">
        <v>94</v>
      </c>
      <c r="F7351" t="s">
        <v>35</v>
      </c>
      <c r="G7351">
        <v>5</v>
      </c>
      <c r="H7351">
        <v>2010</v>
      </c>
      <c r="I7351" t="s">
        <v>75</v>
      </c>
      <c r="J7351">
        <v>5.0599999999999996</v>
      </c>
      <c r="K7351">
        <v>4.99</v>
      </c>
      <c r="L7351">
        <v>5.14</v>
      </c>
      <c r="M7351">
        <v>18412</v>
      </c>
      <c r="N7351" t="s">
        <v>44</v>
      </c>
      <c r="O7351">
        <v>0.73696950380115001</v>
      </c>
    </row>
    <row r="7352" spans="1:15" x14ac:dyDescent="0.25">
      <c r="A7352" s="20" t="s">
        <v>7452</v>
      </c>
      <c r="B7352">
        <v>6</v>
      </c>
      <c r="C7352" t="s">
        <v>74</v>
      </c>
      <c r="D7352" t="s">
        <v>88</v>
      </c>
      <c r="E7352" t="s">
        <v>94</v>
      </c>
      <c r="F7352" t="s">
        <v>35</v>
      </c>
      <c r="G7352">
        <v>5</v>
      </c>
      <c r="H7352">
        <v>2010</v>
      </c>
      <c r="I7352" t="s">
        <v>45</v>
      </c>
      <c r="J7352">
        <v>3.7</v>
      </c>
      <c r="K7352">
        <v>3.4455859334926</v>
      </c>
      <c r="L7352">
        <v>3.9400553301899999</v>
      </c>
      <c r="M7352">
        <v>942</v>
      </c>
      <c r="N7352" t="s">
        <v>44</v>
      </c>
      <c r="O7352">
        <v>3.2581760622553699</v>
      </c>
    </row>
    <row r="7353" spans="1:15" x14ac:dyDescent="0.25">
      <c r="A7353" s="20" t="s">
        <v>7453</v>
      </c>
      <c r="B7353">
        <v>6</v>
      </c>
      <c r="C7353" t="s">
        <v>74</v>
      </c>
      <c r="D7353" t="s">
        <v>88</v>
      </c>
      <c r="E7353" t="s">
        <v>94</v>
      </c>
      <c r="F7353" t="s">
        <v>35</v>
      </c>
      <c r="G7353">
        <v>5</v>
      </c>
      <c r="H7353">
        <v>2010</v>
      </c>
      <c r="I7353" t="s">
        <v>46</v>
      </c>
      <c r="J7353">
        <v>7</v>
      </c>
      <c r="K7353">
        <v>6.6975436130567703</v>
      </c>
      <c r="L7353">
        <v>7.39222695787132</v>
      </c>
      <c r="M7353">
        <v>1754</v>
      </c>
      <c r="N7353" t="s">
        <v>44</v>
      </c>
      <c r="O7353">
        <v>2.3877299420036402</v>
      </c>
    </row>
    <row r="7354" spans="1:15" x14ac:dyDescent="0.25">
      <c r="A7354" s="20" t="s">
        <v>7454</v>
      </c>
      <c r="B7354">
        <v>6</v>
      </c>
      <c r="C7354" t="s">
        <v>74</v>
      </c>
      <c r="D7354" t="s">
        <v>88</v>
      </c>
      <c r="E7354" t="s">
        <v>94</v>
      </c>
      <c r="F7354" t="s">
        <v>35</v>
      </c>
      <c r="G7354">
        <v>5</v>
      </c>
      <c r="H7354">
        <v>2010</v>
      </c>
      <c r="I7354" t="s">
        <v>47</v>
      </c>
      <c r="J7354">
        <v>5.2</v>
      </c>
      <c r="K7354">
        <v>5.0557518383153903</v>
      </c>
      <c r="L7354">
        <v>5.3846848463245198</v>
      </c>
      <c r="M7354">
        <v>4459</v>
      </c>
      <c r="N7354" t="s">
        <v>44</v>
      </c>
      <c r="O7354">
        <v>1.4975497667455999</v>
      </c>
    </row>
    <row r="7355" spans="1:15" x14ac:dyDescent="0.25">
      <c r="A7355" s="20" t="s">
        <v>7455</v>
      </c>
      <c r="B7355">
        <v>6</v>
      </c>
      <c r="C7355" t="s">
        <v>74</v>
      </c>
      <c r="D7355" t="s">
        <v>88</v>
      </c>
      <c r="E7355" t="s">
        <v>94</v>
      </c>
      <c r="F7355" t="s">
        <v>35</v>
      </c>
      <c r="G7355">
        <v>5</v>
      </c>
      <c r="H7355">
        <v>2010</v>
      </c>
      <c r="I7355" t="s">
        <v>48</v>
      </c>
      <c r="J7355">
        <v>5.0999999999999996</v>
      </c>
      <c r="K7355">
        <v>4.3849267726026904</v>
      </c>
      <c r="L7355">
        <v>5.89771768388594</v>
      </c>
      <c r="M7355">
        <v>199</v>
      </c>
      <c r="N7355" t="s">
        <v>44</v>
      </c>
      <c r="O7355">
        <v>7.0888120500833596</v>
      </c>
    </row>
    <row r="7356" spans="1:15" x14ac:dyDescent="0.25">
      <c r="A7356" s="20" t="s">
        <v>7456</v>
      </c>
      <c r="B7356">
        <v>6</v>
      </c>
      <c r="C7356" t="s">
        <v>74</v>
      </c>
      <c r="D7356" t="s">
        <v>88</v>
      </c>
      <c r="E7356" t="s">
        <v>94</v>
      </c>
      <c r="F7356" t="s">
        <v>35</v>
      </c>
      <c r="G7356">
        <v>5</v>
      </c>
      <c r="H7356">
        <v>2010</v>
      </c>
      <c r="I7356" t="s">
        <v>49</v>
      </c>
      <c r="J7356">
        <v>6.5</v>
      </c>
      <c r="K7356">
        <v>6.0373668743230597</v>
      </c>
      <c r="L7356">
        <v>7.0229967655212304</v>
      </c>
      <c r="M7356">
        <v>753</v>
      </c>
      <c r="N7356" t="s">
        <v>44</v>
      </c>
      <c r="O7356">
        <v>3.64420258539502</v>
      </c>
    </row>
    <row r="7357" spans="1:15" x14ac:dyDescent="0.25">
      <c r="A7357" s="20" t="s">
        <v>7457</v>
      </c>
      <c r="B7357">
        <v>6</v>
      </c>
      <c r="C7357" t="s">
        <v>74</v>
      </c>
      <c r="D7357" t="s">
        <v>88</v>
      </c>
      <c r="E7357" t="s">
        <v>94</v>
      </c>
      <c r="F7357" t="s">
        <v>35</v>
      </c>
      <c r="G7357">
        <v>5</v>
      </c>
      <c r="H7357">
        <v>2010</v>
      </c>
      <c r="I7357" t="s">
        <v>50</v>
      </c>
      <c r="J7357">
        <v>4.5999999999999996</v>
      </c>
      <c r="K7357">
        <v>3.93474634498103</v>
      </c>
      <c r="L7357">
        <v>5.4368847753568001</v>
      </c>
      <c r="M7357">
        <v>164</v>
      </c>
      <c r="N7357" t="s">
        <v>44</v>
      </c>
      <c r="O7357">
        <v>7.8086880944303001</v>
      </c>
    </row>
    <row r="7358" spans="1:15" x14ac:dyDescent="0.25">
      <c r="A7358" s="20" t="s">
        <v>7458</v>
      </c>
      <c r="B7358">
        <v>6</v>
      </c>
      <c r="C7358" t="s">
        <v>74</v>
      </c>
      <c r="D7358" t="s">
        <v>88</v>
      </c>
      <c r="E7358" t="s">
        <v>94</v>
      </c>
      <c r="F7358" t="s">
        <v>35</v>
      </c>
      <c r="G7358">
        <v>5</v>
      </c>
      <c r="H7358">
        <v>2010</v>
      </c>
      <c r="I7358" t="s">
        <v>51</v>
      </c>
      <c r="J7358">
        <v>5.3</v>
      </c>
      <c r="K7358">
        <v>4.71487674541362</v>
      </c>
      <c r="L7358">
        <v>5.9023035062267102</v>
      </c>
      <c r="M7358">
        <v>353</v>
      </c>
      <c r="N7358" t="s">
        <v>44</v>
      </c>
      <c r="O7358">
        <v>5.3224629541234902</v>
      </c>
    </row>
    <row r="7359" spans="1:15" x14ac:dyDescent="0.25">
      <c r="A7359" s="20" t="s">
        <v>7459</v>
      </c>
      <c r="B7359">
        <v>6</v>
      </c>
      <c r="C7359" t="s">
        <v>74</v>
      </c>
      <c r="D7359" t="s">
        <v>88</v>
      </c>
      <c r="E7359" t="s">
        <v>76</v>
      </c>
      <c r="F7359" t="s">
        <v>40</v>
      </c>
      <c r="G7359">
        <v>6</v>
      </c>
      <c r="H7359">
        <v>2010</v>
      </c>
      <c r="I7359" t="s">
        <v>34</v>
      </c>
      <c r="J7359">
        <v>7.6</v>
      </c>
      <c r="K7359">
        <v>7.5059235512489302</v>
      </c>
      <c r="L7359">
        <v>7.7853346789210898</v>
      </c>
      <c r="M7359">
        <v>17567</v>
      </c>
      <c r="N7359" t="s">
        <v>44</v>
      </c>
      <c r="O7359">
        <v>0.75448602396431996</v>
      </c>
    </row>
    <row r="7360" spans="1:15" x14ac:dyDescent="0.25">
      <c r="A7360" s="20" t="s">
        <v>7460</v>
      </c>
      <c r="B7360">
        <v>6</v>
      </c>
      <c r="C7360" t="s">
        <v>74</v>
      </c>
      <c r="D7360" t="s">
        <v>88</v>
      </c>
      <c r="E7360" t="s">
        <v>76</v>
      </c>
      <c r="F7360" t="s">
        <v>40</v>
      </c>
      <c r="G7360">
        <v>6</v>
      </c>
      <c r="H7360">
        <v>2010</v>
      </c>
      <c r="I7360" t="s">
        <v>52</v>
      </c>
      <c r="J7360">
        <v>6.4</v>
      </c>
      <c r="K7360">
        <v>6.2201620851728503</v>
      </c>
      <c r="L7360">
        <v>6.5588299262375998</v>
      </c>
      <c r="M7360">
        <v>8880</v>
      </c>
      <c r="N7360" t="s">
        <v>44</v>
      </c>
      <c r="O7360">
        <v>1.0611908999450199</v>
      </c>
    </row>
    <row r="7361" spans="1:15" x14ac:dyDescent="0.25">
      <c r="A7361" s="20" t="s">
        <v>7461</v>
      </c>
      <c r="B7361">
        <v>6</v>
      </c>
      <c r="C7361" t="s">
        <v>74</v>
      </c>
      <c r="D7361" t="s">
        <v>88</v>
      </c>
      <c r="E7361" t="s">
        <v>76</v>
      </c>
      <c r="F7361" t="s">
        <v>40</v>
      </c>
      <c r="G7361">
        <v>6</v>
      </c>
      <c r="H7361">
        <v>2010</v>
      </c>
      <c r="I7361" t="s">
        <v>53</v>
      </c>
      <c r="J7361">
        <v>6.1</v>
      </c>
      <c r="K7361">
        <v>5.9419395845927001</v>
      </c>
      <c r="L7361">
        <v>6.3156499777030701</v>
      </c>
      <c r="M7361">
        <v>7289</v>
      </c>
      <c r="N7361" t="s">
        <v>44</v>
      </c>
      <c r="O7361">
        <v>1.1712942866506499</v>
      </c>
    </row>
    <row r="7362" spans="1:15" x14ac:dyDescent="0.25">
      <c r="A7362" s="20" t="s">
        <v>7462</v>
      </c>
      <c r="B7362">
        <v>6</v>
      </c>
      <c r="C7362" t="s">
        <v>74</v>
      </c>
      <c r="D7362" t="s">
        <v>88</v>
      </c>
      <c r="E7362" t="s">
        <v>76</v>
      </c>
      <c r="F7362" t="s">
        <v>40</v>
      </c>
      <c r="G7362">
        <v>6</v>
      </c>
      <c r="H7362">
        <v>2010</v>
      </c>
      <c r="I7362" t="s">
        <v>54</v>
      </c>
      <c r="J7362">
        <v>9.1999999999999993</v>
      </c>
      <c r="K7362">
        <v>8.8839934308887099</v>
      </c>
      <c r="L7362">
        <v>9.5155719846149793</v>
      </c>
      <c r="M7362">
        <v>5027</v>
      </c>
      <c r="N7362" t="s">
        <v>44</v>
      </c>
      <c r="O7362">
        <v>1.4104105809173</v>
      </c>
    </row>
    <row r="7363" spans="1:15" x14ac:dyDescent="0.25">
      <c r="A7363" s="20" t="s">
        <v>7463</v>
      </c>
      <c r="B7363">
        <v>6</v>
      </c>
      <c r="C7363" t="s">
        <v>74</v>
      </c>
      <c r="D7363" t="s">
        <v>88</v>
      </c>
      <c r="E7363" t="s">
        <v>76</v>
      </c>
      <c r="F7363" t="s">
        <v>40</v>
      </c>
      <c r="G7363">
        <v>6</v>
      </c>
      <c r="H7363">
        <v>2010</v>
      </c>
      <c r="I7363" t="s">
        <v>55</v>
      </c>
      <c r="J7363">
        <v>7.3</v>
      </c>
      <c r="K7363">
        <v>7.1520866468649098</v>
      </c>
      <c r="L7363">
        <v>7.3980355833294897</v>
      </c>
      <c r="M7363">
        <v>19693</v>
      </c>
      <c r="N7363" t="s">
        <v>44</v>
      </c>
      <c r="O7363">
        <v>0.71259711467589604</v>
      </c>
    </row>
    <row r="7364" spans="1:15" x14ac:dyDescent="0.25">
      <c r="A7364" s="20" t="s">
        <v>7464</v>
      </c>
      <c r="B7364">
        <v>6</v>
      </c>
      <c r="C7364" t="s">
        <v>74</v>
      </c>
      <c r="D7364" t="s">
        <v>88</v>
      </c>
      <c r="E7364" t="s">
        <v>76</v>
      </c>
      <c r="F7364" t="s">
        <v>40</v>
      </c>
      <c r="G7364">
        <v>6</v>
      </c>
      <c r="H7364">
        <v>2010</v>
      </c>
      <c r="I7364" t="s">
        <v>56</v>
      </c>
      <c r="J7364">
        <v>7.3</v>
      </c>
      <c r="K7364">
        <v>6.9012406733556997</v>
      </c>
      <c r="L7364">
        <v>7.7820167932762603</v>
      </c>
      <c r="M7364">
        <v>1647</v>
      </c>
      <c r="N7364" t="s">
        <v>44</v>
      </c>
      <c r="O7364">
        <v>2.4640709031819101</v>
      </c>
    </row>
    <row r="7365" spans="1:15" x14ac:dyDescent="0.25">
      <c r="A7365" s="20" t="s">
        <v>7465</v>
      </c>
      <c r="B7365">
        <v>6</v>
      </c>
      <c r="C7365" t="s">
        <v>74</v>
      </c>
      <c r="D7365" t="s">
        <v>88</v>
      </c>
      <c r="E7365" t="s">
        <v>76</v>
      </c>
      <c r="F7365" t="s">
        <v>40</v>
      </c>
      <c r="G7365">
        <v>6</v>
      </c>
      <c r="H7365">
        <v>2010</v>
      </c>
      <c r="I7365" t="s">
        <v>57</v>
      </c>
      <c r="J7365">
        <v>7.3</v>
      </c>
      <c r="K7365">
        <v>7.0424990098735396</v>
      </c>
      <c r="L7365">
        <v>7.4637204877098098</v>
      </c>
      <c r="M7365">
        <v>6828</v>
      </c>
      <c r="N7365" t="s">
        <v>44</v>
      </c>
      <c r="O7365">
        <v>1.2101891189287399</v>
      </c>
    </row>
    <row r="7366" spans="1:15" x14ac:dyDescent="0.25">
      <c r="A7366" s="20" t="s">
        <v>7466</v>
      </c>
      <c r="B7366">
        <v>6</v>
      </c>
      <c r="C7366" t="s">
        <v>74</v>
      </c>
      <c r="D7366" t="s">
        <v>88</v>
      </c>
      <c r="E7366" t="s">
        <v>76</v>
      </c>
      <c r="F7366" t="s">
        <v>40</v>
      </c>
      <c r="G7366">
        <v>6</v>
      </c>
      <c r="H7366">
        <v>2010</v>
      </c>
      <c r="I7366" t="s">
        <v>58</v>
      </c>
      <c r="J7366">
        <v>6.5</v>
      </c>
      <c r="K7366">
        <v>6.3862440213054503</v>
      </c>
      <c r="L7366">
        <v>6.6141989892767299</v>
      </c>
      <c r="M7366">
        <v>18104</v>
      </c>
      <c r="N7366" t="s">
        <v>44</v>
      </c>
      <c r="O7366">
        <v>0.74321202790782803</v>
      </c>
    </row>
    <row r="7367" spans="1:15" x14ac:dyDescent="0.25">
      <c r="A7367" s="20" t="s">
        <v>7467</v>
      </c>
      <c r="B7367">
        <v>6</v>
      </c>
      <c r="C7367" t="s">
        <v>74</v>
      </c>
      <c r="D7367" t="s">
        <v>88</v>
      </c>
      <c r="E7367" t="s">
        <v>76</v>
      </c>
      <c r="F7367" t="s">
        <v>40</v>
      </c>
      <c r="G7367">
        <v>6</v>
      </c>
      <c r="H7367">
        <v>2010</v>
      </c>
      <c r="I7367" t="s">
        <v>59</v>
      </c>
      <c r="J7367">
        <v>7</v>
      </c>
      <c r="K7367">
        <v>6.7084191180972796</v>
      </c>
      <c r="L7367">
        <v>7.3961608097918203</v>
      </c>
      <c r="M7367">
        <v>2731</v>
      </c>
      <c r="N7367" t="s">
        <v>44</v>
      </c>
      <c r="O7367">
        <v>1.9135470714689</v>
      </c>
    </row>
    <row r="7368" spans="1:15" x14ac:dyDescent="0.25">
      <c r="A7368" s="20" t="s">
        <v>7468</v>
      </c>
      <c r="B7368">
        <v>6</v>
      </c>
      <c r="C7368" t="s">
        <v>74</v>
      </c>
      <c r="D7368" t="s">
        <v>88</v>
      </c>
      <c r="E7368" t="s">
        <v>76</v>
      </c>
      <c r="F7368" t="s">
        <v>40</v>
      </c>
      <c r="G7368">
        <v>6</v>
      </c>
      <c r="H7368">
        <v>2010</v>
      </c>
      <c r="I7368" t="s">
        <v>60</v>
      </c>
      <c r="J7368">
        <v>7.9</v>
      </c>
      <c r="K7368">
        <v>7.7945063875523104</v>
      </c>
      <c r="L7368">
        <v>8.0136296725444396</v>
      </c>
      <c r="M7368">
        <v>28199</v>
      </c>
      <c r="N7368" t="s">
        <v>44</v>
      </c>
      <c r="O7368">
        <v>0.59550189281321797</v>
      </c>
    </row>
    <row r="7369" spans="1:15" x14ac:dyDescent="0.25">
      <c r="A7369" s="20" t="s">
        <v>7469</v>
      </c>
      <c r="B7369">
        <v>6</v>
      </c>
      <c r="C7369" t="s">
        <v>74</v>
      </c>
      <c r="D7369" t="s">
        <v>88</v>
      </c>
      <c r="E7369" t="s">
        <v>76</v>
      </c>
      <c r="F7369" t="s">
        <v>40</v>
      </c>
      <c r="G7369">
        <v>6</v>
      </c>
      <c r="H7369">
        <v>2010</v>
      </c>
      <c r="I7369" t="s">
        <v>61</v>
      </c>
      <c r="J7369">
        <v>7.2</v>
      </c>
      <c r="K7369">
        <v>6.8332463207371603</v>
      </c>
      <c r="L7369">
        <v>7.5533656689284099</v>
      </c>
      <c r="M7369">
        <v>2353</v>
      </c>
      <c r="N7369" t="s">
        <v>44</v>
      </c>
      <c r="O7369">
        <v>2.0615270438818398</v>
      </c>
    </row>
    <row r="7370" spans="1:15" x14ac:dyDescent="0.25">
      <c r="A7370" s="20" t="s">
        <v>7470</v>
      </c>
      <c r="B7370">
        <v>6</v>
      </c>
      <c r="C7370" t="s">
        <v>74</v>
      </c>
      <c r="D7370" t="s">
        <v>88</v>
      </c>
      <c r="E7370" t="s">
        <v>76</v>
      </c>
      <c r="F7370" t="s">
        <v>40</v>
      </c>
      <c r="G7370">
        <v>6</v>
      </c>
      <c r="H7370">
        <v>2010</v>
      </c>
      <c r="I7370" t="s">
        <v>43</v>
      </c>
      <c r="J7370">
        <v>7.2</v>
      </c>
      <c r="K7370">
        <v>7.00026251751878</v>
      </c>
      <c r="L7370">
        <v>7.3395425474985201</v>
      </c>
      <c r="M7370">
        <v>11964</v>
      </c>
      <c r="N7370" t="s">
        <v>44</v>
      </c>
      <c r="O7370">
        <v>0.91424332423104804</v>
      </c>
    </row>
    <row r="7371" spans="1:15" x14ac:dyDescent="0.25">
      <c r="A7371" s="20" t="s">
        <v>7471</v>
      </c>
      <c r="B7371">
        <v>6</v>
      </c>
      <c r="C7371" t="s">
        <v>74</v>
      </c>
      <c r="D7371" t="s">
        <v>88</v>
      </c>
      <c r="E7371" t="s">
        <v>76</v>
      </c>
      <c r="F7371" t="s">
        <v>40</v>
      </c>
      <c r="G7371">
        <v>6</v>
      </c>
      <c r="H7371">
        <v>2010</v>
      </c>
      <c r="I7371" t="s">
        <v>62</v>
      </c>
      <c r="J7371">
        <v>7.9</v>
      </c>
      <c r="K7371">
        <v>7.6107152883479596</v>
      </c>
      <c r="L7371">
        <v>8.2304580912154695</v>
      </c>
      <c r="M7371">
        <v>4013</v>
      </c>
      <c r="N7371" t="s">
        <v>44</v>
      </c>
      <c r="O7371">
        <v>1.57857572536375</v>
      </c>
    </row>
    <row r="7372" spans="1:15" x14ac:dyDescent="0.25">
      <c r="A7372" s="20" t="s">
        <v>7472</v>
      </c>
      <c r="B7372">
        <v>6</v>
      </c>
      <c r="C7372" t="s">
        <v>74</v>
      </c>
      <c r="D7372" t="s">
        <v>88</v>
      </c>
      <c r="E7372" t="s">
        <v>76</v>
      </c>
      <c r="F7372" t="s">
        <v>40</v>
      </c>
      <c r="G7372">
        <v>6</v>
      </c>
      <c r="H7372">
        <v>2010</v>
      </c>
      <c r="I7372" t="s">
        <v>75</v>
      </c>
      <c r="J7372">
        <v>7.4</v>
      </c>
      <c r="K7372">
        <v>7.36</v>
      </c>
      <c r="L7372">
        <v>7.44</v>
      </c>
      <c r="M7372">
        <v>232931</v>
      </c>
      <c r="N7372" t="s">
        <v>44</v>
      </c>
      <c r="O7372">
        <v>0.207198379476317</v>
      </c>
    </row>
    <row r="7373" spans="1:15" x14ac:dyDescent="0.25">
      <c r="A7373" s="20" t="s">
        <v>7473</v>
      </c>
      <c r="B7373">
        <v>6</v>
      </c>
      <c r="C7373" t="s">
        <v>74</v>
      </c>
      <c r="D7373" t="s">
        <v>88</v>
      </c>
      <c r="E7373" t="s">
        <v>76</v>
      </c>
      <c r="F7373" t="s">
        <v>40</v>
      </c>
      <c r="G7373">
        <v>6</v>
      </c>
      <c r="H7373">
        <v>2010</v>
      </c>
      <c r="I7373" t="s">
        <v>45</v>
      </c>
      <c r="J7373">
        <v>6.7</v>
      </c>
      <c r="K7373">
        <v>6.5845490528174402</v>
      </c>
      <c r="L7373">
        <v>6.7642206221097902</v>
      </c>
      <c r="M7373">
        <v>31060</v>
      </c>
      <c r="N7373" t="s">
        <v>44</v>
      </c>
      <c r="O7373">
        <v>0.567412990342826</v>
      </c>
    </row>
    <row r="7374" spans="1:15" x14ac:dyDescent="0.25">
      <c r="A7374" s="20" t="s">
        <v>7474</v>
      </c>
      <c r="B7374">
        <v>6</v>
      </c>
      <c r="C7374" t="s">
        <v>74</v>
      </c>
      <c r="D7374" t="s">
        <v>88</v>
      </c>
      <c r="E7374" t="s">
        <v>76</v>
      </c>
      <c r="F7374" t="s">
        <v>40</v>
      </c>
      <c r="G7374">
        <v>6</v>
      </c>
      <c r="H7374">
        <v>2010</v>
      </c>
      <c r="I7374" t="s">
        <v>46</v>
      </c>
      <c r="J7374">
        <v>8.4</v>
      </c>
      <c r="K7374">
        <v>8.2564853495432509</v>
      </c>
      <c r="L7374">
        <v>8.5507599463315707</v>
      </c>
      <c r="M7374">
        <v>17173</v>
      </c>
      <c r="N7374" t="s">
        <v>44</v>
      </c>
      <c r="O7374">
        <v>0.76309202540454502</v>
      </c>
    </row>
    <row r="7375" spans="1:15" x14ac:dyDescent="0.25">
      <c r="A7375" s="20" t="s">
        <v>7475</v>
      </c>
      <c r="B7375">
        <v>6</v>
      </c>
      <c r="C7375" t="s">
        <v>74</v>
      </c>
      <c r="D7375" t="s">
        <v>88</v>
      </c>
      <c r="E7375" t="s">
        <v>76</v>
      </c>
      <c r="F7375" t="s">
        <v>40</v>
      </c>
      <c r="G7375">
        <v>6</v>
      </c>
      <c r="H7375">
        <v>2010</v>
      </c>
      <c r="I7375" t="s">
        <v>47</v>
      </c>
      <c r="J7375">
        <v>8.1</v>
      </c>
      <c r="K7375">
        <v>7.9366593638154201</v>
      </c>
      <c r="L7375">
        <v>8.2305473588196492</v>
      </c>
      <c r="M7375">
        <v>16671</v>
      </c>
      <c r="N7375" t="s">
        <v>44</v>
      </c>
      <c r="O7375">
        <v>0.77449599130625402</v>
      </c>
    </row>
    <row r="7376" spans="1:15" x14ac:dyDescent="0.25">
      <c r="A7376" s="20" t="s">
        <v>7476</v>
      </c>
      <c r="B7376">
        <v>6</v>
      </c>
      <c r="C7376" t="s">
        <v>74</v>
      </c>
      <c r="D7376" t="s">
        <v>88</v>
      </c>
      <c r="E7376" t="s">
        <v>76</v>
      </c>
      <c r="F7376" t="s">
        <v>40</v>
      </c>
      <c r="G7376">
        <v>6</v>
      </c>
      <c r="H7376">
        <v>2010</v>
      </c>
      <c r="I7376" t="s">
        <v>48</v>
      </c>
      <c r="J7376">
        <v>7.6</v>
      </c>
      <c r="K7376">
        <v>7.4411020953479801</v>
      </c>
      <c r="L7376">
        <v>7.8472703065904001</v>
      </c>
      <c r="M7376">
        <v>8838</v>
      </c>
      <c r="N7376" t="s">
        <v>44</v>
      </c>
      <c r="O7376">
        <v>1.0637094104543401</v>
      </c>
    </row>
    <row r="7377" spans="1:15" x14ac:dyDescent="0.25">
      <c r="A7377" s="20" t="s">
        <v>7477</v>
      </c>
      <c r="B7377">
        <v>6</v>
      </c>
      <c r="C7377" t="s">
        <v>74</v>
      </c>
      <c r="D7377" t="s">
        <v>88</v>
      </c>
      <c r="E7377" t="s">
        <v>76</v>
      </c>
      <c r="F7377" t="s">
        <v>40</v>
      </c>
      <c r="G7377">
        <v>6</v>
      </c>
      <c r="H7377">
        <v>2010</v>
      </c>
      <c r="I7377" t="s">
        <v>49</v>
      </c>
      <c r="J7377">
        <v>8.6999999999999993</v>
      </c>
      <c r="K7377">
        <v>8.5259330043909607</v>
      </c>
      <c r="L7377">
        <v>8.9557449336511006</v>
      </c>
      <c r="M7377">
        <v>8965</v>
      </c>
      <c r="N7377" t="s">
        <v>44</v>
      </c>
      <c r="O7377">
        <v>1.0561481753095601</v>
      </c>
    </row>
    <row r="7378" spans="1:15" x14ac:dyDescent="0.25">
      <c r="A7378" s="20" t="s">
        <v>7478</v>
      </c>
      <c r="B7378">
        <v>6</v>
      </c>
      <c r="C7378" t="s">
        <v>74</v>
      </c>
      <c r="D7378" t="s">
        <v>88</v>
      </c>
      <c r="E7378" t="s">
        <v>76</v>
      </c>
      <c r="F7378" t="s">
        <v>40</v>
      </c>
      <c r="G7378">
        <v>6</v>
      </c>
      <c r="H7378">
        <v>2010</v>
      </c>
      <c r="I7378" t="s">
        <v>50</v>
      </c>
      <c r="J7378">
        <v>7</v>
      </c>
      <c r="K7378">
        <v>6.7338220803456297</v>
      </c>
      <c r="L7378">
        <v>7.2253276635697397</v>
      </c>
      <c r="M7378">
        <v>4974</v>
      </c>
      <c r="N7378" t="s">
        <v>44</v>
      </c>
      <c r="O7378">
        <v>1.4179049201853999</v>
      </c>
    </row>
    <row r="7379" spans="1:15" x14ac:dyDescent="0.25">
      <c r="A7379" s="20" t="s">
        <v>7479</v>
      </c>
      <c r="B7379">
        <v>6</v>
      </c>
      <c r="C7379" t="s">
        <v>74</v>
      </c>
      <c r="D7379" t="s">
        <v>88</v>
      </c>
      <c r="E7379" t="s">
        <v>76</v>
      </c>
      <c r="F7379" t="s">
        <v>40</v>
      </c>
      <c r="G7379">
        <v>6</v>
      </c>
      <c r="H7379">
        <v>2010</v>
      </c>
      <c r="I7379" t="s">
        <v>51</v>
      </c>
      <c r="J7379">
        <v>8.1</v>
      </c>
      <c r="K7379">
        <v>7.9293657872496501</v>
      </c>
      <c r="L7379">
        <v>8.3016948867774101</v>
      </c>
      <c r="M7379">
        <v>10955</v>
      </c>
      <c r="N7379" t="s">
        <v>44</v>
      </c>
      <c r="O7379">
        <v>0.95541885787090997</v>
      </c>
    </row>
    <row r="7380" spans="1:15" x14ac:dyDescent="0.25">
      <c r="A7380" s="20" t="s">
        <v>7480</v>
      </c>
      <c r="B7380">
        <v>6</v>
      </c>
      <c r="C7380" t="s">
        <v>74</v>
      </c>
      <c r="D7380" t="s">
        <v>88</v>
      </c>
      <c r="E7380" t="s">
        <v>92</v>
      </c>
      <c r="F7380" t="s">
        <v>38</v>
      </c>
      <c r="G7380">
        <v>3</v>
      </c>
      <c r="H7380">
        <v>2011</v>
      </c>
      <c r="I7380" t="s">
        <v>34</v>
      </c>
      <c r="J7380">
        <v>8.4</v>
      </c>
      <c r="K7380">
        <v>8.1220657191137207</v>
      </c>
      <c r="L7380">
        <v>8.7225908127613891</v>
      </c>
      <c r="M7380">
        <v>3047</v>
      </c>
      <c r="N7380" t="s">
        <v>44</v>
      </c>
      <c r="O7380">
        <v>1.8116060938618399</v>
      </c>
    </row>
    <row r="7381" spans="1:15" x14ac:dyDescent="0.25">
      <c r="A7381" s="20" t="s">
        <v>7481</v>
      </c>
      <c r="B7381">
        <v>6</v>
      </c>
      <c r="C7381" t="s">
        <v>74</v>
      </c>
      <c r="D7381" t="s">
        <v>88</v>
      </c>
      <c r="E7381" t="s">
        <v>92</v>
      </c>
      <c r="F7381" t="s">
        <v>38</v>
      </c>
      <c r="G7381">
        <v>3</v>
      </c>
      <c r="H7381">
        <v>2011</v>
      </c>
      <c r="I7381" t="s">
        <v>52</v>
      </c>
      <c r="J7381">
        <v>8.4</v>
      </c>
      <c r="K7381">
        <v>7.9625496001116796</v>
      </c>
      <c r="L7381">
        <v>8.8951357607722095</v>
      </c>
      <c r="M7381">
        <v>1211</v>
      </c>
      <c r="N7381" t="s">
        <v>44</v>
      </c>
      <c r="O7381">
        <v>2.8736106756903901</v>
      </c>
    </row>
    <row r="7382" spans="1:15" x14ac:dyDescent="0.25">
      <c r="A7382" s="20" t="s">
        <v>7482</v>
      </c>
      <c r="B7382">
        <v>6</v>
      </c>
      <c r="C7382" t="s">
        <v>74</v>
      </c>
      <c r="D7382" t="s">
        <v>88</v>
      </c>
      <c r="E7382" t="s">
        <v>92</v>
      </c>
      <c r="F7382" t="s">
        <v>38</v>
      </c>
      <c r="G7382">
        <v>3</v>
      </c>
      <c r="H7382">
        <v>2011</v>
      </c>
      <c r="I7382" t="s">
        <v>53</v>
      </c>
      <c r="J7382">
        <v>6.9</v>
      </c>
      <c r="K7382">
        <v>6.7491826632185896</v>
      </c>
      <c r="L7382">
        <v>7.1537760431055197</v>
      </c>
      <c r="M7382">
        <v>4633</v>
      </c>
      <c r="N7382" t="s">
        <v>44</v>
      </c>
      <c r="O7382">
        <v>1.4691591690258301</v>
      </c>
    </row>
    <row r="7383" spans="1:15" x14ac:dyDescent="0.25">
      <c r="A7383" s="20" t="s">
        <v>7483</v>
      </c>
      <c r="B7383">
        <v>6</v>
      </c>
      <c r="C7383" t="s">
        <v>74</v>
      </c>
      <c r="D7383" t="s">
        <v>88</v>
      </c>
      <c r="E7383" t="s">
        <v>92</v>
      </c>
      <c r="F7383" t="s">
        <v>38</v>
      </c>
      <c r="G7383">
        <v>3</v>
      </c>
      <c r="H7383">
        <v>2011</v>
      </c>
      <c r="I7383" t="s">
        <v>54</v>
      </c>
      <c r="J7383">
        <v>9.5</v>
      </c>
      <c r="K7383">
        <v>8.57905591993398</v>
      </c>
      <c r="L7383">
        <v>10.4868263486964</v>
      </c>
      <c r="M7383">
        <v>371</v>
      </c>
      <c r="N7383" t="s">
        <v>44</v>
      </c>
      <c r="O7383">
        <v>5.1917413165116502</v>
      </c>
    </row>
    <row r="7384" spans="1:15" x14ac:dyDescent="0.25">
      <c r="A7384" s="20" t="s">
        <v>7484</v>
      </c>
      <c r="B7384">
        <v>6</v>
      </c>
      <c r="C7384" t="s">
        <v>74</v>
      </c>
      <c r="D7384" t="s">
        <v>88</v>
      </c>
      <c r="E7384" t="s">
        <v>92</v>
      </c>
      <c r="F7384" t="s">
        <v>38</v>
      </c>
      <c r="G7384">
        <v>3</v>
      </c>
      <c r="H7384">
        <v>2011</v>
      </c>
      <c r="I7384" t="s">
        <v>55</v>
      </c>
      <c r="J7384">
        <v>8.8000000000000007</v>
      </c>
      <c r="K7384">
        <v>8.4444550913154401</v>
      </c>
      <c r="L7384">
        <v>9.1327839252728893</v>
      </c>
      <c r="M7384">
        <v>2383</v>
      </c>
      <c r="N7384" t="s">
        <v>44</v>
      </c>
      <c r="O7384">
        <v>2.0485094834173601</v>
      </c>
    </row>
    <row r="7385" spans="1:15" x14ac:dyDescent="0.25">
      <c r="A7385" s="20" t="s">
        <v>7485</v>
      </c>
      <c r="B7385">
        <v>6</v>
      </c>
      <c r="C7385" t="s">
        <v>74</v>
      </c>
      <c r="D7385" t="s">
        <v>88</v>
      </c>
      <c r="E7385" t="s">
        <v>92</v>
      </c>
      <c r="F7385" t="s">
        <v>38</v>
      </c>
      <c r="G7385">
        <v>3</v>
      </c>
      <c r="H7385">
        <v>2011</v>
      </c>
      <c r="I7385" t="s">
        <v>56</v>
      </c>
      <c r="J7385">
        <v>7.2</v>
      </c>
      <c r="K7385">
        <v>6.9024114454629704</v>
      </c>
      <c r="L7385">
        <v>7.5528349403468198</v>
      </c>
      <c r="M7385">
        <v>1934</v>
      </c>
      <c r="N7385" t="s">
        <v>44</v>
      </c>
      <c r="O7385">
        <v>2.2739021124401302</v>
      </c>
    </row>
    <row r="7386" spans="1:15" x14ac:dyDescent="0.25">
      <c r="A7386" s="20" t="s">
        <v>7486</v>
      </c>
      <c r="B7386">
        <v>6</v>
      </c>
      <c r="C7386" t="s">
        <v>74</v>
      </c>
      <c r="D7386" t="s">
        <v>88</v>
      </c>
      <c r="E7386" t="s">
        <v>92</v>
      </c>
      <c r="F7386" t="s">
        <v>38</v>
      </c>
      <c r="G7386">
        <v>3</v>
      </c>
      <c r="H7386">
        <v>2011</v>
      </c>
      <c r="I7386" t="s">
        <v>57</v>
      </c>
      <c r="J7386">
        <v>8.8000000000000007</v>
      </c>
      <c r="K7386">
        <v>8.4180601626741307</v>
      </c>
      <c r="L7386">
        <v>9.2155254096294197</v>
      </c>
      <c r="M7386">
        <v>1793</v>
      </c>
      <c r="N7386" t="s">
        <v>44</v>
      </c>
      <c r="O7386">
        <v>2.36161911430453</v>
      </c>
    </row>
    <row r="7387" spans="1:15" x14ac:dyDescent="0.25">
      <c r="A7387" s="20" t="s">
        <v>7487</v>
      </c>
      <c r="B7387">
        <v>6</v>
      </c>
      <c r="C7387" t="s">
        <v>74</v>
      </c>
      <c r="D7387" t="s">
        <v>88</v>
      </c>
      <c r="E7387" t="s">
        <v>92</v>
      </c>
      <c r="F7387" t="s">
        <v>38</v>
      </c>
      <c r="G7387">
        <v>3</v>
      </c>
      <c r="H7387">
        <v>2011</v>
      </c>
      <c r="I7387" t="s">
        <v>58</v>
      </c>
      <c r="J7387">
        <v>7.8</v>
      </c>
      <c r="K7387">
        <v>7.6475036362392999</v>
      </c>
      <c r="L7387">
        <v>8.0055336880421795</v>
      </c>
      <c r="M7387">
        <v>7006</v>
      </c>
      <c r="N7387" t="s">
        <v>44</v>
      </c>
      <c r="O7387">
        <v>1.1947166975644601</v>
      </c>
    </row>
    <row r="7388" spans="1:15" x14ac:dyDescent="0.25">
      <c r="A7388" s="20" t="s">
        <v>7488</v>
      </c>
      <c r="B7388">
        <v>6</v>
      </c>
      <c r="C7388" t="s">
        <v>74</v>
      </c>
      <c r="D7388" t="s">
        <v>88</v>
      </c>
      <c r="E7388" t="s">
        <v>92</v>
      </c>
      <c r="F7388" t="s">
        <v>38</v>
      </c>
      <c r="G7388">
        <v>3</v>
      </c>
      <c r="H7388">
        <v>2011</v>
      </c>
      <c r="I7388" t="s">
        <v>59</v>
      </c>
      <c r="J7388">
        <v>9.5</v>
      </c>
      <c r="K7388">
        <v>8.79162014909571</v>
      </c>
      <c r="L7388">
        <v>10.1483450583184</v>
      </c>
      <c r="M7388">
        <v>726</v>
      </c>
      <c r="N7388" t="s">
        <v>44</v>
      </c>
      <c r="O7388">
        <v>3.7113480951260298</v>
      </c>
    </row>
    <row r="7389" spans="1:15" x14ac:dyDescent="0.25">
      <c r="A7389" s="20" t="s">
        <v>7489</v>
      </c>
      <c r="B7389">
        <v>6</v>
      </c>
      <c r="C7389" t="s">
        <v>74</v>
      </c>
      <c r="D7389" t="s">
        <v>88</v>
      </c>
      <c r="E7389" t="s">
        <v>92</v>
      </c>
      <c r="F7389" t="s">
        <v>38</v>
      </c>
      <c r="G7389">
        <v>3</v>
      </c>
      <c r="H7389">
        <v>2011</v>
      </c>
      <c r="I7389" t="s">
        <v>60</v>
      </c>
      <c r="J7389">
        <v>8.5</v>
      </c>
      <c r="K7389">
        <v>8.2956764243215293</v>
      </c>
      <c r="L7389">
        <v>8.7865291079980796</v>
      </c>
      <c r="M7389">
        <v>4336</v>
      </c>
      <c r="N7389" t="s">
        <v>44</v>
      </c>
      <c r="O7389">
        <v>1.5186418480769699</v>
      </c>
    </row>
    <row r="7390" spans="1:15" x14ac:dyDescent="0.25">
      <c r="A7390" s="20" t="s">
        <v>7490</v>
      </c>
      <c r="B7390">
        <v>6</v>
      </c>
      <c r="C7390" t="s">
        <v>74</v>
      </c>
      <c r="D7390" t="s">
        <v>88</v>
      </c>
      <c r="E7390" t="s">
        <v>92</v>
      </c>
      <c r="F7390" t="s">
        <v>38</v>
      </c>
      <c r="G7390">
        <v>3</v>
      </c>
      <c r="H7390">
        <v>2011</v>
      </c>
      <c r="I7390" t="s">
        <v>61</v>
      </c>
      <c r="J7390">
        <v>7.9</v>
      </c>
      <c r="K7390">
        <v>7.0302445077149702</v>
      </c>
      <c r="L7390">
        <v>8.7730337585458091</v>
      </c>
      <c r="M7390">
        <v>316</v>
      </c>
      <c r="N7390" t="s">
        <v>44</v>
      </c>
      <c r="O7390">
        <v>5.62543950463012</v>
      </c>
    </row>
    <row r="7391" spans="1:15" x14ac:dyDescent="0.25">
      <c r="A7391" s="20" t="s">
        <v>7491</v>
      </c>
      <c r="B7391">
        <v>6</v>
      </c>
      <c r="C7391" t="s">
        <v>74</v>
      </c>
      <c r="D7391" t="s">
        <v>88</v>
      </c>
      <c r="E7391" t="s">
        <v>92</v>
      </c>
      <c r="F7391" t="s">
        <v>38</v>
      </c>
      <c r="G7391">
        <v>3</v>
      </c>
      <c r="H7391">
        <v>2011</v>
      </c>
      <c r="I7391" t="s">
        <v>43</v>
      </c>
      <c r="J7391">
        <v>7.7</v>
      </c>
      <c r="K7391">
        <v>7.48380989915489</v>
      </c>
      <c r="L7391">
        <v>7.9338590511731404</v>
      </c>
      <c r="M7391">
        <v>4519</v>
      </c>
      <c r="N7391" t="s">
        <v>44</v>
      </c>
      <c r="O7391">
        <v>1.4875748571151399</v>
      </c>
    </row>
    <row r="7392" spans="1:15" x14ac:dyDescent="0.25">
      <c r="A7392" s="20" t="s">
        <v>7492</v>
      </c>
      <c r="B7392">
        <v>6</v>
      </c>
      <c r="C7392" t="s">
        <v>74</v>
      </c>
      <c r="D7392" t="s">
        <v>88</v>
      </c>
      <c r="E7392" t="s">
        <v>92</v>
      </c>
      <c r="F7392" t="s">
        <v>38</v>
      </c>
      <c r="G7392">
        <v>3</v>
      </c>
      <c r="H7392">
        <v>2011</v>
      </c>
      <c r="I7392" t="s">
        <v>62</v>
      </c>
      <c r="J7392">
        <v>7.9</v>
      </c>
      <c r="K7392">
        <v>7.4740099889126599</v>
      </c>
      <c r="L7392">
        <v>8.2866969860257704</v>
      </c>
      <c r="M7392">
        <v>1437</v>
      </c>
      <c r="N7392" t="s">
        <v>44</v>
      </c>
      <c r="O7392">
        <v>2.6379807127383299</v>
      </c>
    </row>
    <row r="7393" spans="1:15" x14ac:dyDescent="0.25">
      <c r="A7393" s="20" t="s">
        <v>7493</v>
      </c>
      <c r="B7393">
        <v>6</v>
      </c>
      <c r="C7393" t="s">
        <v>74</v>
      </c>
      <c r="D7393" t="s">
        <v>88</v>
      </c>
      <c r="E7393" t="s">
        <v>92</v>
      </c>
      <c r="F7393" t="s">
        <v>38</v>
      </c>
      <c r="G7393">
        <v>3</v>
      </c>
      <c r="H7393">
        <v>2011</v>
      </c>
      <c r="I7393" t="s">
        <v>75</v>
      </c>
      <c r="J7393">
        <v>8.11</v>
      </c>
      <c r="K7393">
        <v>8.0399999999999991</v>
      </c>
      <c r="L7393">
        <v>8.17</v>
      </c>
      <c r="M7393">
        <v>59215</v>
      </c>
      <c r="N7393" t="s">
        <v>44</v>
      </c>
      <c r="O7393">
        <v>0.41094540922014799</v>
      </c>
    </row>
    <row r="7394" spans="1:15" x14ac:dyDescent="0.25">
      <c r="A7394" s="20" t="s">
        <v>7494</v>
      </c>
      <c r="B7394">
        <v>6</v>
      </c>
      <c r="C7394" t="s">
        <v>74</v>
      </c>
      <c r="D7394" t="s">
        <v>88</v>
      </c>
      <c r="E7394" t="s">
        <v>92</v>
      </c>
      <c r="F7394" t="s">
        <v>38</v>
      </c>
      <c r="G7394">
        <v>3</v>
      </c>
      <c r="H7394">
        <v>2011</v>
      </c>
      <c r="I7394" t="s">
        <v>45</v>
      </c>
      <c r="J7394">
        <v>8.1999999999999993</v>
      </c>
      <c r="K7394">
        <v>7.9022502946434097</v>
      </c>
      <c r="L7394">
        <v>8.4512759015685699</v>
      </c>
      <c r="M7394">
        <v>3259</v>
      </c>
      <c r="N7394" t="s">
        <v>44</v>
      </c>
      <c r="O7394">
        <v>1.75169229532888</v>
      </c>
    </row>
    <row r="7395" spans="1:15" x14ac:dyDescent="0.25">
      <c r="A7395" s="20" t="s">
        <v>7495</v>
      </c>
      <c r="B7395">
        <v>6</v>
      </c>
      <c r="C7395" t="s">
        <v>74</v>
      </c>
      <c r="D7395" t="s">
        <v>88</v>
      </c>
      <c r="E7395" t="s">
        <v>92</v>
      </c>
      <c r="F7395" t="s">
        <v>38</v>
      </c>
      <c r="G7395">
        <v>3</v>
      </c>
      <c r="H7395">
        <v>2011</v>
      </c>
      <c r="I7395" t="s">
        <v>46</v>
      </c>
      <c r="J7395">
        <v>9.6999999999999993</v>
      </c>
      <c r="K7395">
        <v>9.3934190135436104</v>
      </c>
      <c r="L7395">
        <v>10.051854755453499</v>
      </c>
      <c r="M7395">
        <v>3145</v>
      </c>
      <c r="N7395" t="s">
        <v>44</v>
      </c>
      <c r="O7395">
        <v>1.7831573790537301</v>
      </c>
    </row>
    <row r="7396" spans="1:15" x14ac:dyDescent="0.25">
      <c r="A7396" s="20" t="s">
        <v>7496</v>
      </c>
      <c r="B7396">
        <v>6</v>
      </c>
      <c r="C7396" t="s">
        <v>74</v>
      </c>
      <c r="D7396" t="s">
        <v>88</v>
      </c>
      <c r="E7396" t="s">
        <v>92</v>
      </c>
      <c r="F7396" t="s">
        <v>38</v>
      </c>
      <c r="G7396">
        <v>3</v>
      </c>
      <c r="H7396">
        <v>2011</v>
      </c>
      <c r="I7396" t="s">
        <v>47</v>
      </c>
      <c r="J7396">
        <v>7.8</v>
      </c>
      <c r="K7396">
        <v>7.5972671472833397</v>
      </c>
      <c r="L7396">
        <v>7.9493756791141497</v>
      </c>
      <c r="M7396">
        <v>6965</v>
      </c>
      <c r="N7396" t="s">
        <v>44</v>
      </c>
      <c r="O7396">
        <v>1.1982279330197501</v>
      </c>
    </row>
    <row r="7397" spans="1:15" x14ac:dyDescent="0.25">
      <c r="A7397" s="20" t="s">
        <v>7497</v>
      </c>
      <c r="B7397">
        <v>6</v>
      </c>
      <c r="C7397" t="s">
        <v>74</v>
      </c>
      <c r="D7397" t="s">
        <v>88</v>
      </c>
      <c r="E7397" t="s">
        <v>92</v>
      </c>
      <c r="F7397" t="s">
        <v>38</v>
      </c>
      <c r="G7397">
        <v>3</v>
      </c>
      <c r="H7397">
        <v>2011</v>
      </c>
      <c r="I7397" t="s">
        <v>48</v>
      </c>
      <c r="J7397">
        <v>8.1999999999999993</v>
      </c>
      <c r="K7397">
        <v>7.9646216733061896</v>
      </c>
      <c r="L7397">
        <v>8.4949819552588295</v>
      </c>
      <c r="M7397">
        <v>3577</v>
      </c>
      <c r="N7397" t="s">
        <v>44</v>
      </c>
      <c r="O7397">
        <v>1.6720163885161501</v>
      </c>
    </row>
    <row r="7398" spans="1:15" x14ac:dyDescent="0.25">
      <c r="A7398" s="20" t="s">
        <v>7498</v>
      </c>
      <c r="B7398">
        <v>6</v>
      </c>
      <c r="C7398" t="s">
        <v>74</v>
      </c>
      <c r="D7398" t="s">
        <v>88</v>
      </c>
      <c r="E7398" t="s">
        <v>92</v>
      </c>
      <c r="F7398" t="s">
        <v>38</v>
      </c>
      <c r="G7398">
        <v>3</v>
      </c>
      <c r="H7398">
        <v>2011</v>
      </c>
      <c r="I7398" t="s">
        <v>49</v>
      </c>
      <c r="J7398">
        <v>9.8000000000000007</v>
      </c>
      <c r="K7398">
        <v>9.4157531267098804</v>
      </c>
      <c r="L7398">
        <v>10.147091373043001</v>
      </c>
      <c r="M7398">
        <v>2541</v>
      </c>
      <c r="N7398" t="s">
        <v>44</v>
      </c>
      <c r="O7398">
        <v>1.98379900214539</v>
      </c>
    </row>
    <row r="7399" spans="1:15" x14ac:dyDescent="0.25">
      <c r="A7399" s="20" t="s">
        <v>7499</v>
      </c>
      <c r="B7399">
        <v>6</v>
      </c>
      <c r="C7399" t="s">
        <v>74</v>
      </c>
      <c r="D7399" t="s">
        <v>88</v>
      </c>
      <c r="E7399" t="s">
        <v>92</v>
      </c>
      <c r="F7399" t="s">
        <v>38</v>
      </c>
      <c r="G7399">
        <v>3</v>
      </c>
      <c r="H7399">
        <v>2011</v>
      </c>
      <c r="I7399" t="s">
        <v>50</v>
      </c>
      <c r="J7399">
        <v>7</v>
      </c>
      <c r="K7399">
        <v>6.7531250383143204</v>
      </c>
      <c r="L7399">
        <v>7.2492298990582604</v>
      </c>
      <c r="M7399">
        <v>3010</v>
      </c>
      <c r="N7399" t="s">
        <v>44</v>
      </c>
      <c r="O7399">
        <v>1.82270654144122</v>
      </c>
    </row>
    <row r="7400" spans="1:15" x14ac:dyDescent="0.25">
      <c r="A7400" s="20" t="s">
        <v>7500</v>
      </c>
      <c r="B7400">
        <v>6</v>
      </c>
      <c r="C7400" t="s">
        <v>74</v>
      </c>
      <c r="D7400" t="s">
        <v>88</v>
      </c>
      <c r="E7400" t="s">
        <v>92</v>
      </c>
      <c r="F7400" t="s">
        <v>38</v>
      </c>
      <c r="G7400">
        <v>3</v>
      </c>
      <c r="H7400">
        <v>2011</v>
      </c>
      <c r="I7400" t="s">
        <v>51</v>
      </c>
      <c r="J7400">
        <v>9.4</v>
      </c>
      <c r="K7400">
        <v>9.0413350360707305</v>
      </c>
      <c r="L7400">
        <v>9.6867570935303906</v>
      </c>
      <c r="M7400">
        <v>3006</v>
      </c>
      <c r="N7400" t="s">
        <v>44</v>
      </c>
      <c r="O7400">
        <v>1.8239188505486099</v>
      </c>
    </row>
    <row r="7401" spans="1:15" x14ac:dyDescent="0.25">
      <c r="A7401" s="20" t="s">
        <v>7501</v>
      </c>
      <c r="B7401">
        <v>6</v>
      </c>
      <c r="C7401" t="s">
        <v>74</v>
      </c>
      <c r="D7401" t="s">
        <v>88</v>
      </c>
      <c r="E7401" t="s">
        <v>93</v>
      </c>
      <c r="F7401" t="s">
        <v>42</v>
      </c>
      <c r="G7401">
        <v>4</v>
      </c>
      <c r="H7401">
        <v>2011</v>
      </c>
      <c r="I7401" t="s">
        <v>34</v>
      </c>
      <c r="J7401">
        <v>6.2</v>
      </c>
      <c r="K7401">
        <v>5.9785637926734898</v>
      </c>
      <c r="L7401">
        <v>6.3560420844489398</v>
      </c>
      <c r="M7401">
        <v>4174</v>
      </c>
      <c r="N7401" t="s">
        <v>44</v>
      </c>
      <c r="O7401">
        <v>1.5478318452528099</v>
      </c>
    </row>
    <row r="7402" spans="1:15" x14ac:dyDescent="0.25">
      <c r="A7402" s="20" t="s">
        <v>7502</v>
      </c>
      <c r="B7402">
        <v>6</v>
      </c>
      <c r="C7402" t="s">
        <v>74</v>
      </c>
      <c r="D7402" t="s">
        <v>88</v>
      </c>
      <c r="E7402" t="s">
        <v>93</v>
      </c>
      <c r="F7402" t="s">
        <v>42</v>
      </c>
      <c r="G7402">
        <v>4</v>
      </c>
      <c r="H7402">
        <v>2011</v>
      </c>
      <c r="I7402" t="s">
        <v>52</v>
      </c>
      <c r="J7402">
        <v>7</v>
      </c>
      <c r="K7402">
        <v>5.9509710993235299</v>
      </c>
      <c r="L7402">
        <v>8.0873001001368792</v>
      </c>
      <c r="M7402">
        <v>159</v>
      </c>
      <c r="N7402" t="s">
        <v>44</v>
      </c>
      <c r="O7402">
        <v>7.9305158571814403</v>
      </c>
    </row>
    <row r="7403" spans="1:15" x14ac:dyDescent="0.25">
      <c r="A7403" s="20" t="s">
        <v>7503</v>
      </c>
      <c r="B7403">
        <v>6</v>
      </c>
      <c r="C7403" t="s">
        <v>74</v>
      </c>
      <c r="D7403" t="s">
        <v>88</v>
      </c>
      <c r="E7403" t="s">
        <v>93</v>
      </c>
      <c r="F7403" t="s">
        <v>42</v>
      </c>
      <c r="G7403">
        <v>4</v>
      </c>
      <c r="H7403">
        <v>2011</v>
      </c>
      <c r="I7403" t="s">
        <v>53</v>
      </c>
      <c r="J7403">
        <v>5.5</v>
      </c>
      <c r="K7403">
        <v>4.82996291430422</v>
      </c>
      <c r="L7403">
        <v>6.2677027536086296</v>
      </c>
      <c r="M7403">
        <v>222</v>
      </c>
      <c r="N7403" t="s">
        <v>44</v>
      </c>
      <c r="O7403">
        <v>6.7115605521402397</v>
      </c>
    </row>
    <row r="7404" spans="1:15" x14ac:dyDescent="0.25">
      <c r="A7404" s="20" t="s">
        <v>7504</v>
      </c>
      <c r="B7404">
        <v>6</v>
      </c>
      <c r="C7404" t="s">
        <v>74</v>
      </c>
      <c r="D7404" t="s">
        <v>88</v>
      </c>
      <c r="E7404" t="s">
        <v>93</v>
      </c>
      <c r="F7404" t="s">
        <v>42</v>
      </c>
      <c r="G7404">
        <v>4</v>
      </c>
      <c r="H7404">
        <v>2011</v>
      </c>
      <c r="I7404" t="s">
        <v>54</v>
      </c>
      <c r="J7404">
        <v>9.3000000000000007</v>
      </c>
      <c r="K7404">
        <v>7.0828609856195204</v>
      </c>
      <c r="L7404">
        <v>11.9050035648901</v>
      </c>
      <c r="M7404">
        <v>56</v>
      </c>
      <c r="N7404" t="s">
        <v>44</v>
      </c>
      <c r="O7404">
        <v>13.363062095621199</v>
      </c>
    </row>
    <row r="7405" spans="1:15" x14ac:dyDescent="0.25">
      <c r="A7405" s="20" t="s">
        <v>7505</v>
      </c>
      <c r="B7405">
        <v>6</v>
      </c>
      <c r="C7405" t="s">
        <v>74</v>
      </c>
      <c r="D7405" t="s">
        <v>88</v>
      </c>
      <c r="E7405" t="s">
        <v>93</v>
      </c>
      <c r="F7405" t="s">
        <v>42</v>
      </c>
      <c r="G7405">
        <v>4</v>
      </c>
      <c r="H7405">
        <v>2011</v>
      </c>
      <c r="I7405" t="s">
        <v>55</v>
      </c>
      <c r="J7405">
        <v>7.9</v>
      </c>
      <c r="K7405">
        <v>7.2207841400201698</v>
      </c>
      <c r="L7405">
        <v>8.5994598319328492</v>
      </c>
      <c r="M7405">
        <v>475</v>
      </c>
      <c r="N7405" t="s">
        <v>44</v>
      </c>
      <c r="O7405">
        <v>4.5883146774112404</v>
      </c>
    </row>
    <row r="7406" spans="1:15" x14ac:dyDescent="0.25">
      <c r="A7406" s="20" t="s">
        <v>7506</v>
      </c>
      <c r="B7406">
        <v>6</v>
      </c>
      <c r="C7406" t="s">
        <v>74</v>
      </c>
      <c r="D7406" t="s">
        <v>88</v>
      </c>
      <c r="E7406" t="s">
        <v>93</v>
      </c>
      <c r="F7406" t="s">
        <v>42</v>
      </c>
      <c r="G7406">
        <v>4</v>
      </c>
      <c r="H7406">
        <v>2011</v>
      </c>
      <c r="I7406" t="s">
        <v>56</v>
      </c>
      <c r="J7406">
        <v>5.4</v>
      </c>
      <c r="K7406">
        <v>4.3389660030905599</v>
      </c>
      <c r="L7406">
        <v>6.7029765466331899</v>
      </c>
      <c r="M7406">
        <v>82</v>
      </c>
      <c r="N7406" t="s">
        <v>44</v>
      </c>
      <c r="O7406">
        <v>11.0431526074847</v>
      </c>
    </row>
    <row r="7407" spans="1:15" x14ac:dyDescent="0.25">
      <c r="A7407" s="20" t="s">
        <v>7507</v>
      </c>
      <c r="B7407">
        <v>6</v>
      </c>
      <c r="C7407" t="s">
        <v>74</v>
      </c>
      <c r="D7407" t="s">
        <v>88</v>
      </c>
      <c r="E7407" t="s">
        <v>93</v>
      </c>
      <c r="F7407" t="s">
        <v>42</v>
      </c>
      <c r="G7407">
        <v>4</v>
      </c>
      <c r="H7407">
        <v>2011</v>
      </c>
      <c r="I7407" t="s">
        <v>57</v>
      </c>
      <c r="J7407">
        <v>8.1999999999999993</v>
      </c>
      <c r="K7407">
        <v>6.9081998514491998</v>
      </c>
      <c r="L7407">
        <v>9.6241966000475792</v>
      </c>
      <c r="M7407">
        <v>134</v>
      </c>
      <c r="N7407" t="s">
        <v>44</v>
      </c>
      <c r="O7407">
        <v>8.6386842558135992</v>
      </c>
    </row>
    <row r="7408" spans="1:15" x14ac:dyDescent="0.25">
      <c r="A7408" s="20" t="s">
        <v>7508</v>
      </c>
      <c r="B7408">
        <v>6</v>
      </c>
      <c r="C7408" t="s">
        <v>74</v>
      </c>
      <c r="D7408" t="s">
        <v>88</v>
      </c>
      <c r="E7408" t="s">
        <v>93</v>
      </c>
      <c r="F7408" t="s">
        <v>42</v>
      </c>
      <c r="G7408">
        <v>4</v>
      </c>
      <c r="H7408">
        <v>2011</v>
      </c>
      <c r="I7408" t="s">
        <v>58</v>
      </c>
      <c r="J7408">
        <v>6.2</v>
      </c>
      <c r="K7408">
        <v>5.7861520682326404</v>
      </c>
      <c r="L7408">
        <v>6.6136362357623302</v>
      </c>
      <c r="M7408">
        <v>830</v>
      </c>
      <c r="N7408" t="s">
        <v>44</v>
      </c>
      <c r="O7408">
        <v>3.4710506725031198</v>
      </c>
    </row>
    <row r="7409" spans="1:15" x14ac:dyDescent="0.25">
      <c r="A7409" s="20" t="s">
        <v>7509</v>
      </c>
      <c r="B7409">
        <v>6</v>
      </c>
      <c r="C7409" t="s">
        <v>74</v>
      </c>
      <c r="D7409" t="s">
        <v>88</v>
      </c>
      <c r="E7409" t="s">
        <v>93</v>
      </c>
      <c r="F7409" t="s">
        <v>42</v>
      </c>
      <c r="G7409">
        <v>4</v>
      </c>
      <c r="H7409">
        <v>2011</v>
      </c>
      <c r="I7409" t="s">
        <v>59</v>
      </c>
      <c r="J7409">
        <v>8.6999999999999993</v>
      </c>
      <c r="K7409">
        <v>7.1217547262587502</v>
      </c>
      <c r="L7409">
        <v>10.5664469364828</v>
      </c>
      <c r="M7409">
        <v>96</v>
      </c>
      <c r="N7409" t="s">
        <v>44</v>
      </c>
      <c r="O7409">
        <v>10.2062072615966</v>
      </c>
    </row>
    <row r="7410" spans="1:15" x14ac:dyDescent="0.25">
      <c r="A7410" s="20" t="s">
        <v>7510</v>
      </c>
      <c r="B7410">
        <v>6</v>
      </c>
      <c r="C7410" t="s">
        <v>74</v>
      </c>
      <c r="D7410" t="s">
        <v>88</v>
      </c>
      <c r="E7410" t="s">
        <v>93</v>
      </c>
      <c r="F7410" t="s">
        <v>42</v>
      </c>
      <c r="G7410">
        <v>4</v>
      </c>
      <c r="H7410">
        <v>2011</v>
      </c>
      <c r="I7410" t="s">
        <v>60</v>
      </c>
      <c r="J7410">
        <v>6.8</v>
      </c>
      <c r="K7410">
        <v>6.5327666346946103</v>
      </c>
      <c r="L7410">
        <v>6.9881630589870802</v>
      </c>
      <c r="M7410">
        <v>3267</v>
      </c>
      <c r="N7410" t="s">
        <v>44</v>
      </c>
      <c r="O7410">
        <v>1.74954627027159</v>
      </c>
    </row>
    <row r="7411" spans="1:15" x14ac:dyDescent="0.25">
      <c r="A7411" s="20" t="s">
        <v>7511</v>
      </c>
      <c r="B7411">
        <v>6</v>
      </c>
      <c r="C7411" t="s">
        <v>74</v>
      </c>
      <c r="D7411" t="s">
        <v>88</v>
      </c>
      <c r="E7411" t="s">
        <v>93</v>
      </c>
      <c r="F7411" t="s">
        <v>42</v>
      </c>
      <c r="G7411">
        <v>4</v>
      </c>
      <c r="H7411">
        <v>2011</v>
      </c>
      <c r="I7411" t="s">
        <v>61</v>
      </c>
      <c r="J7411">
        <v>7.1</v>
      </c>
      <c r="K7411">
        <v>4.5977157822893302</v>
      </c>
      <c r="L7411">
        <v>10.5821775568047</v>
      </c>
      <c r="M7411">
        <v>22</v>
      </c>
      <c r="N7411" t="s">
        <v>44</v>
      </c>
      <c r="O7411">
        <v>21.320071635561</v>
      </c>
    </row>
    <row r="7412" spans="1:15" x14ac:dyDescent="0.25">
      <c r="A7412" s="20" t="s">
        <v>7512</v>
      </c>
      <c r="B7412">
        <v>6</v>
      </c>
      <c r="C7412" t="s">
        <v>74</v>
      </c>
      <c r="D7412" t="s">
        <v>88</v>
      </c>
      <c r="E7412" t="s">
        <v>93</v>
      </c>
      <c r="F7412" t="s">
        <v>42</v>
      </c>
      <c r="G7412">
        <v>4</v>
      </c>
      <c r="H7412">
        <v>2011</v>
      </c>
      <c r="I7412" t="s">
        <v>43</v>
      </c>
      <c r="J7412">
        <v>6.5</v>
      </c>
      <c r="K7412">
        <v>5.8207326563063999</v>
      </c>
      <c r="L7412">
        <v>7.3009308541682403</v>
      </c>
      <c r="M7412">
        <v>289</v>
      </c>
      <c r="N7412" t="s">
        <v>44</v>
      </c>
      <c r="O7412">
        <v>5.8823529411764701</v>
      </c>
    </row>
    <row r="7413" spans="1:15" x14ac:dyDescent="0.25">
      <c r="A7413" s="20" t="s">
        <v>7513</v>
      </c>
      <c r="B7413">
        <v>6</v>
      </c>
      <c r="C7413" t="s">
        <v>74</v>
      </c>
      <c r="D7413" t="s">
        <v>88</v>
      </c>
      <c r="E7413" t="s">
        <v>93</v>
      </c>
      <c r="F7413" t="s">
        <v>42</v>
      </c>
      <c r="G7413">
        <v>4</v>
      </c>
      <c r="H7413">
        <v>2011</v>
      </c>
      <c r="I7413" t="s">
        <v>62</v>
      </c>
      <c r="J7413">
        <v>4.5</v>
      </c>
      <c r="K7413">
        <v>3.55924797033498</v>
      </c>
      <c r="L7413">
        <v>5.67191630739587</v>
      </c>
      <c r="M7413">
        <v>72</v>
      </c>
      <c r="N7413" t="s">
        <v>44</v>
      </c>
      <c r="O7413">
        <v>11.7851130197758</v>
      </c>
    </row>
    <row r="7414" spans="1:15" x14ac:dyDescent="0.25">
      <c r="A7414" s="20" t="s">
        <v>7514</v>
      </c>
      <c r="B7414">
        <v>6</v>
      </c>
      <c r="C7414" t="s">
        <v>74</v>
      </c>
      <c r="D7414" t="s">
        <v>88</v>
      </c>
      <c r="E7414" t="s">
        <v>93</v>
      </c>
      <c r="F7414" t="s">
        <v>42</v>
      </c>
      <c r="G7414">
        <v>4</v>
      </c>
      <c r="H7414">
        <v>2011</v>
      </c>
      <c r="I7414" t="s">
        <v>75</v>
      </c>
      <c r="J7414">
        <v>5.87</v>
      </c>
      <c r="K7414">
        <v>5.79</v>
      </c>
      <c r="L7414">
        <v>5.95</v>
      </c>
      <c r="M7414">
        <v>21596</v>
      </c>
      <c r="N7414" t="s">
        <v>44</v>
      </c>
      <c r="O7414">
        <v>0.68047682747069205</v>
      </c>
    </row>
    <row r="7415" spans="1:15" x14ac:dyDescent="0.25">
      <c r="A7415" s="20" t="s">
        <v>7515</v>
      </c>
      <c r="B7415">
        <v>6</v>
      </c>
      <c r="C7415" t="s">
        <v>74</v>
      </c>
      <c r="D7415" t="s">
        <v>88</v>
      </c>
      <c r="E7415" t="s">
        <v>93</v>
      </c>
      <c r="F7415" t="s">
        <v>42</v>
      </c>
      <c r="G7415">
        <v>4</v>
      </c>
      <c r="H7415">
        <v>2011</v>
      </c>
      <c r="I7415" t="s">
        <v>45</v>
      </c>
      <c r="J7415">
        <v>6.2</v>
      </c>
      <c r="K7415">
        <v>5.7610495450891799</v>
      </c>
      <c r="L7415">
        <v>6.5782453427430898</v>
      </c>
      <c r="M7415">
        <v>846</v>
      </c>
      <c r="N7415" t="s">
        <v>44</v>
      </c>
      <c r="O7415">
        <v>3.4380708208626398</v>
      </c>
    </row>
    <row r="7416" spans="1:15" x14ac:dyDescent="0.25">
      <c r="A7416" s="20" t="s">
        <v>7516</v>
      </c>
      <c r="B7416">
        <v>6</v>
      </c>
      <c r="C7416" t="s">
        <v>74</v>
      </c>
      <c r="D7416" t="s">
        <v>88</v>
      </c>
      <c r="E7416" t="s">
        <v>93</v>
      </c>
      <c r="F7416" t="s">
        <v>42</v>
      </c>
      <c r="G7416">
        <v>4</v>
      </c>
      <c r="H7416">
        <v>2011</v>
      </c>
      <c r="I7416" t="s">
        <v>46</v>
      </c>
      <c r="J7416">
        <v>7.4</v>
      </c>
      <c r="K7416">
        <v>7.07054788802159</v>
      </c>
      <c r="L7416">
        <v>7.7165047149901902</v>
      </c>
      <c r="M7416">
        <v>1957</v>
      </c>
      <c r="N7416" t="s">
        <v>44</v>
      </c>
      <c r="O7416">
        <v>2.2605003945421198</v>
      </c>
    </row>
    <row r="7417" spans="1:15" x14ac:dyDescent="0.25">
      <c r="A7417" s="20" t="s">
        <v>7517</v>
      </c>
      <c r="B7417">
        <v>6</v>
      </c>
      <c r="C7417" t="s">
        <v>74</v>
      </c>
      <c r="D7417" t="s">
        <v>88</v>
      </c>
      <c r="E7417" t="s">
        <v>93</v>
      </c>
      <c r="F7417" t="s">
        <v>42</v>
      </c>
      <c r="G7417">
        <v>4</v>
      </c>
      <c r="H7417">
        <v>2011</v>
      </c>
      <c r="I7417" t="s">
        <v>47</v>
      </c>
      <c r="J7417">
        <v>4.8</v>
      </c>
      <c r="K7417">
        <v>4.6759856921132998</v>
      </c>
      <c r="L7417">
        <v>4.89927034845467</v>
      </c>
      <c r="M7417">
        <v>6904</v>
      </c>
      <c r="N7417" t="s">
        <v>44</v>
      </c>
      <c r="O7417">
        <v>1.20350973799774</v>
      </c>
    </row>
    <row r="7418" spans="1:15" x14ac:dyDescent="0.25">
      <c r="A7418" s="20" t="s">
        <v>7518</v>
      </c>
      <c r="B7418">
        <v>6</v>
      </c>
      <c r="C7418" t="s">
        <v>74</v>
      </c>
      <c r="D7418" t="s">
        <v>88</v>
      </c>
      <c r="E7418" t="s">
        <v>93</v>
      </c>
      <c r="F7418" t="s">
        <v>42</v>
      </c>
      <c r="G7418">
        <v>4</v>
      </c>
      <c r="H7418">
        <v>2011</v>
      </c>
      <c r="I7418" t="s">
        <v>48</v>
      </c>
      <c r="J7418">
        <v>5.4</v>
      </c>
      <c r="K7418">
        <v>4.8423139661265102</v>
      </c>
      <c r="L7418">
        <v>5.9333997277091797</v>
      </c>
      <c r="M7418">
        <v>363</v>
      </c>
      <c r="N7418" t="s">
        <v>44</v>
      </c>
      <c r="O7418">
        <v>5.2486388108147803</v>
      </c>
    </row>
    <row r="7419" spans="1:15" x14ac:dyDescent="0.25">
      <c r="A7419" s="20" t="s">
        <v>7519</v>
      </c>
      <c r="B7419">
        <v>6</v>
      </c>
      <c r="C7419" t="s">
        <v>74</v>
      </c>
      <c r="D7419" t="s">
        <v>88</v>
      </c>
      <c r="E7419" t="s">
        <v>93</v>
      </c>
      <c r="F7419" t="s">
        <v>42</v>
      </c>
      <c r="G7419">
        <v>4</v>
      </c>
      <c r="H7419">
        <v>2011</v>
      </c>
      <c r="I7419" t="s">
        <v>49</v>
      </c>
      <c r="J7419">
        <v>7.1</v>
      </c>
      <c r="K7419">
        <v>6.6909986334870704</v>
      </c>
      <c r="L7419">
        <v>7.5408676233990102</v>
      </c>
      <c r="M7419">
        <v>1031</v>
      </c>
      <c r="N7419" t="s">
        <v>44</v>
      </c>
      <c r="O7419">
        <v>3.1143732993215001</v>
      </c>
    </row>
    <row r="7420" spans="1:15" x14ac:dyDescent="0.25">
      <c r="A7420" s="20" t="s">
        <v>7520</v>
      </c>
      <c r="B7420">
        <v>6</v>
      </c>
      <c r="C7420" t="s">
        <v>74</v>
      </c>
      <c r="D7420" t="s">
        <v>88</v>
      </c>
      <c r="E7420" t="s">
        <v>93</v>
      </c>
      <c r="F7420" t="s">
        <v>42</v>
      </c>
      <c r="G7420">
        <v>4</v>
      </c>
      <c r="H7420">
        <v>2011</v>
      </c>
      <c r="I7420" t="s">
        <v>50</v>
      </c>
      <c r="J7420">
        <v>5.8</v>
      </c>
      <c r="K7420">
        <v>5.1168350446787896</v>
      </c>
      <c r="L7420">
        <v>6.6239147888105299</v>
      </c>
      <c r="M7420">
        <v>228</v>
      </c>
      <c r="N7420" t="s">
        <v>44</v>
      </c>
      <c r="O7420">
        <v>6.6226617853252199</v>
      </c>
    </row>
    <row r="7421" spans="1:15" x14ac:dyDescent="0.25">
      <c r="A7421" s="20" t="s">
        <v>7521</v>
      </c>
      <c r="B7421">
        <v>6</v>
      </c>
      <c r="C7421" t="s">
        <v>74</v>
      </c>
      <c r="D7421" t="s">
        <v>88</v>
      </c>
      <c r="E7421" t="s">
        <v>93</v>
      </c>
      <c r="F7421" t="s">
        <v>42</v>
      </c>
      <c r="G7421">
        <v>4</v>
      </c>
      <c r="H7421">
        <v>2011</v>
      </c>
      <c r="I7421" t="s">
        <v>51</v>
      </c>
      <c r="J7421">
        <v>7.2</v>
      </c>
      <c r="K7421">
        <v>6.4881158922606303</v>
      </c>
      <c r="L7421">
        <v>7.88188036454022</v>
      </c>
      <c r="M7421">
        <v>389</v>
      </c>
      <c r="N7421" t="s">
        <v>44</v>
      </c>
      <c r="O7421">
        <v>5.0702012656339397</v>
      </c>
    </row>
    <row r="7422" spans="1:15" x14ac:dyDescent="0.25">
      <c r="A7422" s="20" t="s">
        <v>7522</v>
      </c>
      <c r="B7422">
        <v>6</v>
      </c>
      <c r="C7422" t="s">
        <v>74</v>
      </c>
      <c r="D7422" t="s">
        <v>88</v>
      </c>
      <c r="E7422" t="s">
        <v>94</v>
      </c>
      <c r="F7422" t="s">
        <v>35</v>
      </c>
      <c r="G7422">
        <v>5</v>
      </c>
      <c r="H7422">
        <v>2011</v>
      </c>
      <c r="I7422" t="s">
        <v>34</v>
      </c>
      <c r="J7422">
        <v>5.2</v>
      </c>
      <c r="K7422">
        <v>4.9952319845018502</v>
      </c>
      <c r="L7422">
        <v>5.3253392263845702</v>
      </c>
      <c r="M7422">
        <v>4709</v>
      </c>
      <c r="N7422" t="s">
        <v>44</v>
      </c>
      <c r="O7422">
        <v>1.4572553378040101</v>
      </c>
    </row>
    <row r="7423" spans="1:15" x14ac:dyDescent="0.25">
      <c r="A7423" s="20" t="s">
        <v>7523</v>
      </c>
      <c r="B7423">
        <v>6</v>
      </c>
      <c r="C7423" t="s">
        <v>74</v>
      </c>
      <c r="D7423" t="s">
        <v>88</v>
      </c>
      <c r="E7423" t="s">
        <v>94</v>
      </c>
      <c r="F7423" t="s">
        <v>35</v>
      </c>
      <c r="G7423">
        <v>5</v>
      </c>
      <c r="H7423">
        <v>2011</v>
      </c>
      <c r="I7423" t="s">
        <v>52</v>
      </c>
      <c r="J7423">
        <v>5.2</v>
      </c>
      <c r="K7423">
        <v>4.4356146827622798</v>
      </c>
      <c r="L7423">
        <v>6.0915100683596499</v>
      </c>
      <c r="M7423">
        <v>163</v>
      </c>
      <c r="N7423" t="s">
        <v>44</v>
      </c>
      <c r="O7423">
        <v>7.8326044998795696</v>
      </c>
    </row>
    <row r="7424" spans="1:15" x14ac:dyDescent="0.25">
      <c r="A7424" s="20" t="s">
        <v>7524</v>
      </c>
      <c r="B7424">
        <v>6</v>
      </c>
      <c r="C7424" t="s">
        <v>74</v>
      </c>
      <c r="D7424" t="s">
        <v>88</v>
      </c>
      <c r="E7424" t="s">
        <v>94</v>
      </c>
      <c r="F7424" t="s">
        <v>35</v>
      </c>
      <c r="G7424">
        <v>5</v>
      </c>
      <c r="H7424">
        <v>2011</v>
      </c>
      <c r="I7424" t="s">
        <v>53</v>
      </c>
      <c r="J7424">
        <v>4</v>
      </c>
      <c r="K7424">
        <v>3.3058428006995699</v>
      </c>
      <c r="L7424">
        <v>4.8848563812872197</v>
      </c>
      <c r="M7424">
        <v>118</v>
      </c>
      <c r="N7424" t="s">
        <v>44</v>
      </c>
      <c r="O7424">
        <v>9.2057461789832296</v>
      </c>
    </row>
    <row r="7425" spans="1:15" x14ac:dyDescent="0.25">
      <c r="A7425" s="20" t="s">
        <v>7525</v>
      </c>
      <c r="B7425">
        <v>6</v>
      </c>
      <c r="C7425" t="s">
        <v>74</v>
      </c>
      <c r="D7425" t="s">
        <v>88</v>
      </c>
      <c r="E7425" t="s">
        <v>94</v>
      </c>
      <c r="F7425" t="s">
        <v>35</v>
      </c>
      <c r="G7425">
        <v>5</v>
      </c>
      <c r="H7425">
        <v>2011</v>
      </c>
      <c r="I7425" t="s">
        <v>54</v>
      </c>
      <c r="J7425">
        <v>7.5</v>
      </c>
      <c r="K7425">
        <v>5.8540101273557399</v>
      </c>
      <c r="L7425">
        <v>9.4810743499064891</v>
      </c>
      <c r="M7425">
        <v>70</v>
      </c>
      <c r="N7425" t="s">
        <v>44</v>
      </c>
      <c r="O7425">
        <v>11.952286093343901</v>
      </c>
    </row>
    <row r="7426" spans="1:15" x14ac:dyDescent="0.25">
      <c r="A7426" s="20" t="s">
        <v>7526</v>
      </c>
      <c r="B7426">
        <v>6</v>
      </c>
      <c r="C7426" t="s">
        <v>74</v>
      </c>
      <c r="D7426" t="s">
        <v>88</v>
      </c>
      <c r="E7426" t="s">
        <v>94</v>
      </c>
      <c r="F7426" t="s">
        <v>35</v>
      </c>
      <c r="G7426">
        <v>5</v>
      </c>
      <c r="H7426">
        <v>2011</v>
      </c>
      <c r="I7426" t="s">
        <v>55</v>
      </c>
      <c r="J7426">
        <v>5.6</v>
      </c>
      <c r="K7426">
        <v>5.0435577284076203</v>
      </c>
      <c r="L7426">
        <v>6.1244988246234398</v>
      </c>
      <c r="M7426">
        <v>437</v>
      </c>
      <c r="N7426" t="s">
        <v>44</v>
      </c>
      <c r="O7426">
        <v>4.7836487323494001</v>
      </c>
    </row>
    <row r="7427" spans="1:15" x14ac:dyDescent="0.25">
      <c r="A7427" s="20" t="s">
        <v>7527</v>
      </c>
      <c r="B7427">
        <v>6</v>
      </c>
      <c r="C7427" t="s">
        <v>74</v>
      </c>
      <c r="D7427" t="s">
        <v>88</v>
      </c>
      <c r="E7427" t="s">
        <v>94</v>
      </c>
      <c r="F7427" t="s">
        <v>35</v>
      </c>
      <c r="G7427">
        <v>5</v>
      </c>
      <c r="H7427">
        <v>2011</v>
      </c>
      <c r="I7427" t="s">
        <v>56</v>
      </c>
      <c r="J7427">
        <v>4</v>
      </c>
      <c r="K7427">
        <v>2.60911635156106</v>
      </c>
      <c r="L7427">
        <v>5.96337795719454</v>
      </c>
      <c r="M7427">
        <v>26</v>
      </c>
      <c r="N7427" t="s">
        <v>44</v>
      </c>
      <c r="O7427">
        <v>19.611613513818401</v>
      </c>
    </row>
    <row r="7428" spans="1:15" x14ac:dyDescent="0.25">
      <c r="A7428" s="20" t="s">
        <v>7528</v>
      </c>
      <c r="B7428">
        <v>6</v>
      </c>
      <c r="C7428" t="s">
        <v>74</v>
      </c>
      <c r="D7428" t="s">
        <v>88</v>
      </c>
      <c r="E7428" t="s">
        <v>94</v>
      </c>
      <c r="F7428" t="s">
        <v>35</v>
      </c>
      <c r="G7428">
        <v>5</v>
      </c>
      <c r="H7428">
        <v>2011</v>
      </c>
      <c r="I7428" t="s">
        <v>57</v>
      </c>
      <c r="J7428">
        <v>6.4</v>
      </c>
      <c r="K7428">
        <v>5.4247156268787302</v>
      </c>
      <c r="L7428">
        <v>7.5381465730179702</v>
      </c>
      <c r="M7428">
        <v>150</v>
      </c>
      <c r="N7428" t="s">
        <v>44</v>
      </c>
      <c r="O7428">
        <v>8.1649658092772608</v>
      </c>
    </row>
    <row r="7429" spans="1:15" x14ac:dyDescent="0.25">
      <c r="A7429" s="20" t="s">
        <v>7529</v>
      </c>
      <c r="B7429">
        <v>6</v>
      </c>
      <c r="C7429" t="s">
        <v>74</v>
      </c>
      <c r="D7429" t="s">
        <v>88</v>
      </c>
      <c r="E7429" t="s">
        <v>94</v>
      </c>
      <c r="F7429" t="s">
        <v>35</v>
      </c>
      <c r="G7429">
        <v>5</v>
      </c>
      <c r="H7429">
        <v>2011</v>
      </c>
      <c r="I7429" t="s">
        <v>58</v>
      </c>
      <c r="J7429">
        <v>5.2</v>
      </c>
      <c r="K7429">
        <v>4.84403919359975</v>
      </c>
      <c r="L7429">
        <v>5.5186843541419197</v>
      </c>
      <c r="M7429">
        <v>995</v>
      </c>
      <c r="N7429" t="s">
        <v>44</v>
      </c>
      <c r="O7429">
        <v>3.1702131247412102</v>
      </c>
    </row>
    <row r="7430" spans="1:15" x14ac:dyDescent="0.25">
      <c r="A7430" s="20" t="s">
        <v>7530</v>
      </c>
      <c r="B7430">
        <v>6</v>
      </c>
      <c r="C7430" t="s">
        <v>74</v>
      </c>
      <c r="D7430" t="s">
        <v>88</v>
      </c>
      <c r="E7430" t="s">
        <v>94</v>
      </c>
      <c r="F7430" t="s">
        <v>35</v>
      </c>
      <c r="G7430">
        <v>5</v>
      </c>
      <c r="H7430">
        <v>2011</v>
      </c>
      <c r="I7430" t="s">
        <v>59</v>
      </c>
      <c r="J7430">
        <v>5.4</v>
      </c>
      <c r="K7430">
        <v>3.6609164029411501</v>
      </c>
      <c r="L7430">
        <v>7.5963900025098399</v>
      </c>
      <c r="M7430">
        <v>37</v>
      </c>
      <c r="N7430" t="s">
        <v>44</v>
      </c>
      <c r="O7430">
        <v>16.439898730535699</v>
      </c>
    </row>
    <row r="7431" spans="1:15" x14ac:dyDescent="0.25">
      <c r="A7431" s="20" t="s">
        <v>7531</v>
      </c>
      <c r="B7431">
        <v>6</v>
      </c>
      <c r="C7431" t="s">
        <v>74</v>
      </c>
      <c r="D7431" t="s">
        <v>88</v>
      </c>
      <c r="E7431" t="s">
        <v>94</v>
      </c>
      <c r="F7431" t="s">
        <v>35</v>
      </c>
      <c r="G7431">
        <v>5</v>
      </c>
      <c r="H7431">
        <v>2011</v>
      </c>
      <c r="I7431" t="s">
        <v>60</v>
      </c>
      <c r="J7431">
        <v>4.9000000000000004</v>
      </c>
      <c r="K7431">
        <v>4.7602671707501703</v>
      </c>
      <c r="L7431">
        <v>5.1074061133633402</v>
      </c>
      <c r="M7431">
        <v>3534</v>
      </c>
      <c r="N7431" t="s">
        <v>44</v>
      </c>
      <c r="O7431">
        <v>1.68215777563122</v>
      </c>
    </row>
    <row r="7432" spans="1:15" x14ac:dyDescent="0.25">
      <c r="A7432" s="20" t="s">
        <v>7532</v>
      </c>
      <c r="B7432">
        <v>6</v>
      </c>
      <c r="C7432" t="s">
        <v>74</v>
      </c>
      <c r="D7432" t="s">
        <v>88</v>
      </c>
      <c r="E7432" t="s">
        <v>94</v>
      </c>
      <c r="F7432" t="s">
        <v>35</v>
      </c>
      <c r="G7432">
        <v>5</v>
      </c>
      <c r="H7432">
        <v>2011</v>
      </c>
      <c r="I7432" t="s">
        <v>61</v>
      </c>
      <c r="J7432" t="s">
        <v>44</v>
      </c>
      <c r="K7432" t="s">
        <v>44</v>
      </c>
      <c r="L7432" t="s">
        <v>44</v>
      </c>
      <c r="M7432">
        <v>17</v>
      </c>
      <c r="N7432" t="s">
        <v>44</v>
      </c>
      <c r="O7432">
        <v>24.253562503633301</v>
      </c>
    </row>
    <row r="7433" spans="1:15" x14ac:dyDescent="0.25">
      <c r="A7433" s="20" t="s">
        <v>7533</v>
      </c>
      <c r="B7433">
        <v>6</v>
      </c>
      <c r="C7433" t="s">
        <v>74</v>
      </c>
      <c r="D7433" t="s">
        <v>88</v>
      </c>
      <c r="E7433" t="s">
        <v>94</v>
      </c>
      <c r="F7433" t="s">
        <v>35</v>
      </c>
      <c r="G7433">
        <v>5</v>
      </c>
      <c r="H7433">
        <v>2011</v>
      </c>
      <c r="I7433" t="s">
        <v>43</v>
      </c>
      <c r="J7433">
        <v>6.1</v>
      </c>
      <c r="K7433">
        <v>5.5281769790671698</v>
      </c>
      <c r="L7433">
        <v>6.7698130727652597</v>
      </c>
      <c r="M7433">
        <v>400</v>
      </c>
      <c r="N7433" t="s">
        <v>44</v>
      </c>
      <c r="O7433">
        <v>5</v>
      </c>
    </row>
    <row r="7434" spans="1:15" x14ac:dyDescent="0.25">
      <c r="A7434" s="20" t="s">
        <v>7534</v>
      </c>
      <c r="B7434">
        <v>6</v>
      </c>
      <c r="C7434" t="s">
        <v>74</v>
      </c>
      <c r="D7434" t="s">
        <v>88</v>
      </c>
      <c r="E7434" t="s">
        <v>94</v>
      </c>
      <c r="F7434" t="s">
        <v>35</v>
      </c>
      <c r="G7434">
        <v>5</v>
      </c>
      <c r="H7434">
        <v>2011</v>
      </c>
      <c r="I7434" t="s">
        <v>62</v>
      </c>
      <c r="J7434">
        <v>4.9000000000000004</v>
      </c>
      <c r="K7434">
        <v>3.70599956364895</v>
      </c>
      <c r="L7434">
        <v>6.3555600099149103</v>
      </c>
      <c r="M7434">
        <v>63</v>
      </c>
      <c r="N7434" t="s">
        <v>44</v>
      </c>
      <c r="O7434">
        <v>12.5988157669742</v>
      </c>
    </row>
    <row r="7435" spans="1:15" x14ac:dyDescent="0.25">
      <c r="A7435" s="20" t="s">
        <v>7535</v>
      </c>
      <c r="B7435">
        <v>6</v>
      </c>
      <c r="C7435" t="s">
        <v>74</v>
      </c>
      <c r="D7435" t="s">
        <v>88</v>
      </c>
      <c r="E7435" t="s">
        <v>94</v>
      </c>
      <c r="F7435" t="s">
        <v>35</v>
      </c>
      <c r="G7435">
        <v>5</v>
      </c>
      <c r="H7435">
        <v>2011</v>
      </c>
      <c r="I7435" t="s">
        <v>75</v>
      </c>
      <c r="J7435">
        <v>5.28</v>
      </c>
      <c r="K7435">
        <v>5.2</v>
      </c>
      <c r="L7435">
        <v>5.36</v>
      </c>
      <c r="M7435">
        <v>20027</v>
      </c>
      <c r="N7435" t="s">
        <v>44</v>
      </c>
      <c r="O7435">
        <v>0.70662996682950796</v>
      </c>
    </row>
    <row r="7436" spans="1:15" x14ac:dyDescent="0.25">
      <c r="A7436" s="20" t="s">
        <v>7536</v>
      </c>
      <c r="B7436">
        <v>6</v>
      </c>
      <c r="C7436" t="s">
        <v>74</v>
      </c>
      <c r="D7436" t="s">
        <v>88</v>
      </c>
      <c r="E7436" t="s">
        <v>94</v>
      </c>
      <c r="F7436" t="s">
        <v>35</v>
      </c>
      <c r="G7436">
        <v>5</v>
      </c>
      <c r="H7436">
        <v>2011</v>
      </c>
      <c r="I7436" t="s">
        <v>45</v>
      </c>
      <c r="J7436">
        <v>3.7</v>
      </c>
      <c r="K7436">
        <v>3.4908967653224701</v>
      </c>
      <c r="L7436">
        <v>3.9821528963506601</v>
      </c>
      <c r="M7436">
        <v>1000</v>
      </c>
      <c r="N7436" t="s">
        <v>44</v>
      </c>
      <c r="O7436">
        <v>3.16227766016838</v>
      </c>
    </row>
    <row r="7437" spans="1:15" x14ac:dyDescent="0.25">
      <c r="A7437" s="20" t="s">
        <v>7537</v>
      </c>
      <c r="B7437">
        <v>6</v>
      </c>
      <c r="C7437" t="s">
        <v>74</v>
      </c>
      <c r="D7437" t="s">
        <v>88</v>
      </c>
      <c r="E7437" t="s">
        <v>94</v>
      </c>
      <c r="F7437" t="s">
        <v>35</v>
      </c>
      <c r="G7437">
        <v>5</v>
      </c>
      <c r="H7437">
        <v>2011</v>
      </c>
      <c r="I7437" t="s">
        <v>46</v>
      </c>
      <c r="J7437">
        <v>7.2</v>
      </c>
      <c r="K7437">
        <v>6.8218998823448</v>
      </c>
      <c r="L7437">
        <v>7.5085768595311402</v>
      </c>
      <c r="M7437">
        <v>1874</v>
      </c>
      <c r="N7437" t="s">
        <v>44</v>
      </c>
      <c r="O7437">
        <v>2.31001716349129</v>
      </c>
    </row>
    <row r="7438" spans="1:15" x14ac:dyDescent="0.25">
      <c r="A7438" s="20" t="s">
        <v>7538</v>
      </c>
      <c r="B7438">
        <v>6</v>
      </c>
      <c r="C7438" t="s">
        <v>74</v>
      </c>
      <c r="D7438" t="s">
        <v>88</v>
      </c>
      <c r="E7438" t="s">
        <v>94</v>
      </c>
      <c r="F7438" t="s">
        <v>35</v>
      </c>
      <c r="G7438">
        <v>5</v>
      </c>
      <c r="H7438">
        <v>2011</v>
      </c>
      <c r="I7438" t="s">
        <v>47</v>
      </c>
      <c r="J7438">
        <v>5.4</v>
      </c>
      <c r="K7438">
        <v>5.2221580472276496</v>
      </c>
      <c r="L7438">
        <v>5.5506104327175603</v>
      </c>
      <c r="M7438">
        <v>4807</v>
      </c>
      <c r="N7438" t="s">
        <v>44</v>
      </c>
      <c r="O7438">
        <v>1.44232436127838</v>
      </c>
    </row>
    <row r="7439" spans="1:15" x14ac:dyDescent="0.25">
      <c r="A7439" s="20" t="s">
        <v>7539</v>
      </c>
      <c r="B7439">
        <v>6</v>
      </c>
      <c r="C7439" t="s">
        <v>74</v>
      </c>
      <c r="D7439" t="s">
        <v>88</v>
      </c>
      <c r="E7439" t="s">
        <v>94</v>
      </c>
      <c r="F7439" t="s">
        <v>35</v>
      </c>
      <c r="G7439">
        <v>5</v>
      </c>
      <c r="H7439">
        <v>2011</v>
      </c>
      <c r="I7439" t="s">
        <v>48</v>
      </c>
      <c r="J7439">
        <v>5.3</v>
      </c>
      <c r="K7439">
        <v>4.58030231317509</v>
      </c>
      <c r="L7439">
        <v>6.0468650380507398</v>
      </c>
      <c r="M7439">
        <v>226</v>
      </c>
      <c r="N7439" t="s">
        <v>44</v>
      </c>
      <c r="O7439">
        <v>6.65190105237739</v>
      </c>
    </row>
    <row r="7440" spans="1:15" x14ac:dyDescent="0.25">
      <c r="A7440" s="20" t="s">
        <v>7540</v>
      </c>
      <c r="B7440">
        <v>6</v>
      </c>
      <c r="C7440" t="s">
        <v>74</v>
      </c>
      <c r="D7440" t="s">
        <v>88</v>
      </c>
      <c r="E7440" t="s">
        <v>94</v>
      </c>
      <c r="F7440" t="s">
        <v>35</v>
      </c>
      <c r="G7440">
        <v>5</v>
      </c>
      <c r="H7440">
        <v>2011</v>
      </c>
      <c r="I7440" t="s">
        <v>49</v>
      </c>
      <c r="J7440">
        <v>6.9</v>
      </c>
      <c r="K7440">
        <v>6.4021866704743404</v>
      </c>
      <c r="L7440">
        <v>7.4035749243473203</v>
      </c>
      <c r="M7440">
        <v>820</v>
      </c>
      <c r="N7440" t="s">
        <v>44</v>
      </c>
      <c r="O7440">
        <v>3.49215147884789</v>
      </c>
    </row>
    <row r="7441" spans="1:15" x14ac:dyDescent="0.25">
      <c r="A7441" s="20" t="s">
        <v>7541</v>
      </c>
      <c r="B7441">
        <v>6</v>
      </c>
      <c r="C7441" t="s">
        <v>74</v>
      </c>
      <c r="D7441" t="s">
        <v>88</v>
      </c>
      <c r="E7441" t="s">
        <v>94</v>
      </c>
      <c r="F7441" t="s">
        <v>35</v>
      </c>
      <c r="G7441">
        <v>5</v>
      </c>
      <c r="H7441">
        <v>2011</v>
      </c>
      <c r="I7441" t="s">
        <v>50</v>
      </c>
      <c r="J7441">
        <v>4.3</v>
      </c>
      <c r="K7441">
        <v>3.5976501693215202</v>
      </c>
      <c r="L7441">
        <v>4.99765898696924</v>
      </c>
      <c r="M7441">
        <v>161</v>
      </c>
      <c r="N7441" t="s">
        <v>44</v>
      </c>
      <c r="O7441">
        <v>7.8811040623910102</v>
      </c>
    </row>
    <row r="7442" spans="1:15" x14ac:dyDescent="0.25">
      <c r="A7442" s="20" t="s">
        <v>7542</v>
      </c>
      <c r="B7442">
        <v>6</v>
      </c>
      <c r="C7442" t="s">
        <v>74</v>
      </c>
      <c r="D7442" t="s">
        <v>88</v>
      </c>
      <c r="E7442" t="s">
        <v>94</v>
      </c>
      <c r="F7442" t="s">
        <v>35</v>
      </c>
      <c r="G7442">
        <v>5</v>
      </c>
      <c r="H7442">
        <v>2011</v>
      </c>
      <c r="I7442" t="s">
        <v>51</v>
      </c>
      <c r="J7442">
        <v>6.1</v>
      </c>
      <c r="K7442">
        <v>5.5124313464326402</v>
      </c>
      <c r="L7442">
        <v>6.7577957281299303</v>
      </c>
      <c r="M7442">
        <v>420</v>
      </c>
      <c r="N7442" t="s">
        <v>44</v>
      </c>
      <c r="O7442">
        <v>4.87950036474267</v>
      </c>
    </row>
    <row r="7443" spans="1:15" x14ac:dyDescent="0.25">
      <c r="A7443" s="20" t="s">
        <v>7543</v>
      </c>
      <c r="B7443">
        <v>6</v>
      </c>
      <c r="C7443" t="s">
        <v>74</v>
      </c>
      <c r="D7443" t="s">
        <v>88</v>
      </c>
      <c r="E7443" t="s">
        <v>76</v>
      </c>
      <c r="F7443" t="s">
        <v>40</v>
      </c>
      <c r="G7443">
        <v>6</v>
      </c>
      <c r="H7443">
        <v>2011</v>
      </c>
      <c r="I7443" t="s">
        <v>34</v>
      </c>
      <c r="J7443">
        <v>7.7</v>
      </c>
      <c r="K7443">
        <v>7.5618069720802801</v>
      </c>
      <c r="L7443">
        <v>7.8420871938461696</v>
      </c>
      <c r="M7443">
        <v>17915</v>
      </c>
      <c r="N7443" t="s">
        <v>44</v>
      </c>
      <c r="O7443">
        <v>0.74712211831177</v>
      </c>
    </row>
    <row r="7444" spans="1:15" x14ac:dyDescent="0.25">
      <c r="A7444" s="20" t="s">
        <v>7544</v>
      </c>
      <c r="B7444">
        <v>6</v>
      </c>
      <c r="C7444" t="s">
        <v>74</v>
      </c>
      <c r="D7444" t="s">
        <v>88</v>
      </c>
      <c r="E7444" t="s">
        <v>76</v>
      </c>
      <c r="F7444" t="s">
        <v>40</v>
      </c>
      <c r="G7444">
        <v>6</v>
      </c>
      <c r="H7444">
        <v>2011</v>
      </c>
      <c r="I7444" t="s">
        <v>52</v>
      </c>
      <c r="J7444">
        <v>6.9</v>
      </c>
      <c r="K7444">
        <v>6.7570184924800198</v>
      </c>
      <c r="L7444">
        <v>7.11495658579401</v>
      </c>
      <c r="M7444">
        <v>9411</v>
      </c>
      <c r="N7444" t="s">
        <v>44</v>
      </c>
      <c r="O7444">
        <v>1.0308182842478699</v>
      </c>
    </row>
    <row r="7445" spans="1:15" x14ac:dyDescent="0.25">
      <c r="A7445" s="20" t="s">
        <v>7545</v>
      </c>
      <c r="B7445">
        <v>6</v>
      </c>
      <c r="C7445" t="s">
        <v>74</v>
      </c>
      <c r="D7445" t="s">
        <v>88</v>
      </c>
      <c r="E7445" t="s">
        <v>76</v>
      </c>
      <c r="F7445" t="s">
        <v>40</v>
      </c>
      <c r="G7445">
        <v>6</v>
      </c>
      <c r="H7445">
        <v>2011</v>
      </c>
      <c r="I7445" t="s">
        <v>53</v>
      </c>
      <c r="J7445">
        <v>6.7</v>
      </c>
      <c r="K7445">
        <v>6.4558552551810804</v>
      </c>
      <c r="L7445">
        <v>6.8521293148873799</v>
      </c>
      <c r="M7445">
        <v>7684</v>
      </c>
      <c r="N7445" t="s">
        <v>44</v>
      </c>
      <c r="O7445">
        <v>1.1407916189906899</v>
      </c>
    </row>
    <row r="7446" spans="1:15" x14ac:dyDescent="0.25">
      <c r="A7446" s="20" t="s">
        <v>7546</v>
      </c>
      <c r="B7446">
        <v>6</v>
      </c>
      <c r="C7446" t="s">
        <v>74</v>
      </c>
      <c r="D7446" t="s">
        <v>88</v>
      </c>
      <c r="E7446" t="s">
        <v>76</v>
      </c>
      <c r="F7446" t="s">
        <v>40</v>
      </c>
      <c r="G7446">
        <v>6</v>
      </c>
      <c r="H7446">
        <v>2011</v>
      </c>
      <c r="I7446" t="s">
        <v>54</v>
      </c>
      <c r="J7446">
        <v>9.5</v>
      </c>
      <c r="K7446">
        <v>9.1982234689671092</v>
      </c>
      <c r="L7446">
        <v>9.8465513901220092</v>
      </c>
      <c r="M7446">
        <v>5182</v>
      </c>
      <c r="N7446" t="s">
        <v>44</v>
      </c>
      <c r="O7446">
        <v>1.3891568848178499</v>
      </c>
    </row>
    <row r="7447" spans="1:15" x14ac:dyDescent="0.25">
      <c r="A7447" s="20" t="s">
        <v>7547</v>
      </c>
      <c r="B7447">
        <v>6</v>
      </c>
      <c r="C7447" t="s">
        <v>74</v>
      </c>
      <c r="D7447" t="s">
        <v>88</v>
      </c>
      <c r="E7447" t="s">
        <v>76</v>
      </c>
      <c r="F7447" t="s">
        <v>40</v>
      </c>
      <c r="G7447">
        <v>6</v>
      </c>
      <c r="H7447">
        <v>2011</v>
      </c>
      <c r="I7447" t="s">
        <v>55</v>
      </c>
      <c r="J7447">
        <v>7.5</v>
      </c>
      <c r="K7447">
        <v>7.3734691564628401</v>
      </c>
      <c r="L7447">
        <v>7.6232922461632402</v>
      </c>
      <c r="M7447">
        <v>20461</v>
      </c>
      <c r="N7447" t="s">
        <v>44</v>
      </c>
      <c r="O7447">
        <v>0.69909560572918505</v>
      </c>
    </row>
    <row r="7448" spans="1:15" x14ac:dyDescent="0.25">
      <c r="A7448" s="20" t="s">
        <v>7548</v>
      </c>
      <c r="B7448">
        <v>6</v>
      </c>
      <c r="C7448" t="s">
        <v>74</v>
      </c>
      <c r="D7448" t="s">
        <v>88</v>
      </c>
      <c r="E7448" t="s">
        <v>76</v>
      </c>
      <c r="F7448" t="s">
        <v>40</v>
      </c>
      <c r="G7448">
        <v>6</v>
      </c>
      <c r="H7448">
        <v>2011</v>
      </c>
      <c r="I7448" t="s">
        <v>56</v>
      </c>
      <c r="J7448">
        <v>7.1</v>
      </c>
      <c r="K7448">
        <v>6.6581720369746904</v>
      </c>
      <c r="L7448">
        <v>7.5252629242724902</v>
      </c>
      <c r="M7448">
        <v>1636</v>
      </c>
      <c r="N7448" t="s">
        <v>44</v>
      </c>
      <c r="O7448">
        <v>2.47234088217074</v>
      </c>
    </row>
    <row r="7449" spans="1:15" x14ac:dyDescent="0.25">
      <c r="A7449" s="20" t="s">
        <v>7549</v>
      </c>
      <c r="B7449">
        <v>6</v>
      </c>
      <c r="C7449" t="s">
        <v>74</v>
      </c>
      <c r="D7449" t="s">
        <v>88</v>
      </c>
      <c r="E7449" t="s">
        <v>76</v>
      </c>
      <c r="F7449" t="s">
        <v>40</v>
      </c>
      <c r="G7449">
        <v>6</v>
      </c>
      <c r="H7449">
        <v>2011</v>
      </c>
      <c r="I7449" t="s">
        <v>57</v>
      </c>
      <c r="J7449">
        <v>7.2</v>
      </c>
      <c r="K7449">
        <v>7.0037918254844804</v>
      </c>
      <c r="L7449">
        <v>7.4222896081945002</v>
      </c>
      <c r="M7449">
        <v>6944</v>
      </c>
      <c r="N7449" t="s">
        <v>44</v>
      </c>
      <c r="O7449">
        <v>1.2000384018432999</v>
      </c>
    </row>
    <row r="7450" spans="1:15" x14ac:dyDescent="0.25">
      <c r="A7450" s="20" t="s">
        <v>7550</v>
      </c>
      <c r="B7450">
        <v>6</v>
      </c>
      <c r="C7450" t="s">
        <v>74</v>
      </c>
      <c r="D7450" t="s">
        <v>88</v>
      </c>
      <c r="E7450" t="s">
        <v>76</v>
      </c>
      <c r="F7450" t="s">
        <v>40</v>
      </c>
      <c r="G7450">
        <v>6</v>
      </c>
      <c r="H7450">
        <v>2011</v>
      </c>
      <c r="I7450" t="s">
        <v>58</v>
      </c>
      <c r="J7450">
        <v>6.8</v>
      </c>
      <c r="K7450">
        <v>6.67052196132585</v>
      </c>
      <c r="L7450">
        <v>6.9053754069455904</v>
      </c>
      <c r="M7450">
        <v>18867</v>
      </c>
      <c r="N7450" t="s">
        <v>44</v>
      </c>
      <c r="O7450">
        <v>0.72802882585279005</v>
      </c>
    </row>
    <row r="7451" spans="1:15" x14ac:dyDescent="0.25">
      <c r="A7451" s="20" t="s">
        <v>7551</v>
      </c>
      <c r="B7451">
        <v>6</v>
      </c>
      <c r="C7451" t="s">
        <v>74</v>
      </c>
      <c r="D7451" t="s">
        <v>88</v>
      </c>
      <c r="E7451" t="s">
        <v>76</v>
      </c>
      <c r="F7451" t="s">
        <v>40</v>
      </c>
      <c r="G7451">
        <v>6</v>
      </c>
      <c r="H7451">
        <v>2011</v>
      </c>
      <c r="I7451" t="s">
        <v>59</v>
      </c>
      <c r="J7451">
        <v>6.7</v>
      </c>
      <c r="K7451">
        <v>6.3848401299874498</v>
      </c>
      <c r="L7451">
        <v>7.0558263955621596</v>
      </c>
      <c r="M7451">
        <v>2717</v>
      </c>
      <c r="N7451" t="s">
        <v>44</v>
      </c>
      <c r="O7451">
        <v>1.9184707441916999</v>
      </c>
    </row>
    <row r="7452" spans="1:15" x14ac:dyDescent="0.25">
      <c r="A7452" s="20" t="s">
        <v>7552</v>
      </c>
      <c r="B7452">
        <v>6</v>
      </c>
      <c r="C7452" t="s">
        <v>74</v>
      </c>
      <c r="D7452" t="s">
        <v>88</v>
      </c>
      <c r="E7452" t="s">
        <v>76</v>
      </c>
      <c r="F7452" t="s">
        <v>40</v>
      </c>
      <c r="G7452">
        <v>6</v>
      </c>
      <c r="H7452">
        <v>2011</v>
      </c>
      <c r="I7452" t="s">
        <v>60</v>
      </c>
      <c r="J7452">
        <v>8.3000000000000007</v>
      </c>
      <c r="K7452">
        <v>8.1612383881750095</v>
      </c>
      <c r="L7452">
        <v>8.3866249147097207</v>
      </c>
      <c r="M7452">
        <v>29551</v>
      </c>
      <c r="N7452" t="s">
        <v>44</v>
      </c>
      <c r="O7452">
        <v>0.58171988427037702</v>
      </c>
    </row>
    <row r="7453" spans="1:15" x14ac:dyDescent="0.25">
      <c r="A7453" s="20" t="s">
        <v>7553</v>
      </c>
      <c r="B7453">
        <v>6</v>
      </c>
      <c r="C7453" t="s">
        <v>74</v>
      </c>
      <c r="D7453" t="s">
        <v>88</v>
      </c>
      <c r="E7453" t="s">
        <v>76</v>
      </c>
      <c r="F7453" t="s">
        <v>40</v>
      </c>
      <c r="G7453">
        <v>6</v>
      </c>
      <c r="H7453">
        <v>2011</v>
      </c>
      <c r="I7453" t="s">
        <v>61</v>
      </c>
      <c r="J7453">
        <v>7.2</v>
      </c>
      <c r="K7453">
        <v>6.8089085292305001</v>
      </c>
      <c r="L7453">
        <v>7.5291462803596998</v>
      </c>
      <c r="M7453">
        <v>2377</v>
      </c>
      <c r="N7453" t="s">
        <v>44</v>
      </c>
      <c r="O7453">
        <v>2.0510932676901801</v>
      </c>
    </row>
    <row r="7454" spans="1:15" x14ac:dyDescent="0.25">
      <c r="A7454" s="20" t="s">
        <v>7554</v>
      </c>
      <c r="B7454">
        <v>6</v>
      </c>
      <c r="C7454" t="s">
        <v>74</v>
      </c>
      <c r="D7454" t="s">
        <v>88</v>
      </c>
      <c r="E7454" t="s">
        <v>76</v>
      </c>
      <c r="F7454" t="s">
        <v>40</v>
      </c>
      <c r="G7454">
        <v>6</v>
      </c>
      <c r="H7454">
        <v>2011</v>
      </c>
      <c r="I7454" t="s">
        <v>43</v>
      </c>
      <c r="J7454">
        <v>7.4</v>
      </c>
      <c r="K7454">
        <v>7.2329008842674396</v>
      </c>
      <c r="L7454">
        <v>7.5869777239016001</v>
      </c>
      <c r="M7454">
        <v>12099</v>
      </c>
      <c r="N7454" t="s">
        <v>44</v>
      </c>
      <c r="O7454">
        <v>0.90912847715957001</v>
      </c>
    </row>
    <row r="7455" spans="1:15" x14ac:dyDescent="0.25">
      <c r="A7455" s="20" t="s">
        <v>7555</v>
      </c>
      <c r="B7455">
        <v>6</v>
      </c>
      <c r="C7455" t="s">
        <v>74</v>
      </c>
      <c r="D7455" t="s">
        <v>88</v>
      </c>
      <c r="E7455" t="s">
        <v>76</v>
      </c>
      <c r="F7455" t="s">
        <v>40</v>
      </c>
      <c r="G7455">
        <v>6</v>
      </c>
      <c r="H7455">
        <v>2011</v>
      </c>
      <c r="I7455" t="s">
        <v>62</v>
      </c>
      <c r="J7455">
        <v>8</v>
      </c>
      <c r="K7455">
        <v>7.6529675521309999</v>
      </c>
      <c r="L7455">
        <v>8.2823428037756806</v>
      </c>
      <c r="M7455">
        <v>4050</v>
      </c>
      <c r="N7455" t="s">
        <v>44</v>
      </c>
      <c r="O7455">
        <v>1.5713484026367699</v>
      </c>
    </row>
    <row r="7456" spans="1:15" x14ac:dyDescent="0.25">
      <c r="A7456" s="20" t="s">
        <v>7556</v>
      </c>
      <c r="B7456">
        <v>6</v>
      </c>
      <c r="C7456" t="s">
        <v>74</v>
      </c>
      <c r="D7456" t="s">
        <v>88</v>
      </c>
      <c r="E7456" t="s">
        <v>76</v>
      </c>
      <c r="F7456" t="s">
        <v>40</v>
      </c>
      <c r="G7456">
        <v>6</v>
      </c>
      <c r="H7456">
        <v>2011</v>
      </c>
      <c r="I7456" t="s">
        <v>75</v>
      </c>
      <c r="J7456">
        <v>7.66</v>
      </c>
      <c r="K7456">
        <v>7.62</v>
      </c>
      <c r="L7456">
        <v>7.7</v>
      </c>
      <c r="M7456">
        <v>240096</v>
      </c>
      <c r="N7456" t="s">
        <v>44</v>
      </c>
      <c r="O7456">
        <v>0.204083332646253</v>
      </c>
    </row>
    <row r="7457" spans="1:15" x14ac:dyDescent="0.25">
      <c r="A7457" s="20" t="s">
        <v>7557</v>
      </c>
      <c r="B7457">
        <v>6</v>
      </c>
      <c r="C7457" t="s">
        <v>74</v>
      </c>
      <c r="D7457" t="s">
        <v>88</v>
      </c>
      <c r="E7457" t="s">
        <v>76</v>
      </c>
      <c r="F7457" t="s">
        <v>40</v>
      </c>
      <c r="G7457">
        <v>6</v>
      </c>
      <c r="H7457">
        <v>2011</v>
      </c>
      <c r="I7457" t="s">
        <v>45</v>
      </c>
      <c r="J7457">
        <v>6.9</v>
      </c>
      <c r="K7457">
        <v>6.8566215790506302</v>
      </c>
      <c r="L7457">
        <v>7.0427889673059898</v>
      </c>
      <c r="M7457">
        <v>31742</v>
      </c>
      <c r="N7457" t="s">
        <v>44</v>
      </c>
      <c r="O7457">
        <v>0.56128425069770205</v>
      </c>
    </row>
    <row r="7458" spans="1:15" x14ac:dyDescent="0.25">
      <c r="A7458" s="20" t="s">
        <v>7558</v>
      </c>
      <c r="B7458">
        <v>6</v>
      </c>
      <c r="C7458" t="s">
        <v>74</v>
      </c>
      <c r="D7458" t="s">
        <v>88</v>
      </c>
      <c r="E7458" t="s">
        <v>76</v>
      </c>
      <c r="F7458" t="s">
        <v>40</v>
      </c>
      <c r="G7458">
        <v>6</v>
      </c>
      <c r="H7458">
        <v>2011</v>
      </c>
      <c r="I7458" t="s">
        <v>46</v>
      </c>
      <c r="J7458">
        <v>8.6999999999999993</v>
      </c>
      <c r="K7458">
        <v>8.56475689705597</v>
      </c>
      <c r="L7458">
        <v>8.8664222091145799</v>
      </c>
      <c r="M7458">
        <v>17799</v>
      </c>
      <c r="N7458" t="s">
        <v>44</v>
      </c>
      <c r="O7458">
        <v>0.74955274414394801</v>
      </c>
    </row>
    <row r="7459" spans="1:15" x14ac:dyDescent="0.25">
      <c r="A7459" s="20" t="s">
        <v>7559</v>
      </c>
      <c r="B7459">
        <v>6</v>
      </c>
      <c r="C7459" t="s">
        <v>74</v>
      </c>
      <c r="D7459" t="s">
        <v>88</v>
      </c>
      <c r="E7459" t="s">
        <v>76</v>
      </c>
      <c r="F7459" t="s">
        <v>40</v>
      </c>
      <c r="G7459">
        <v>6</v>
      </c>
      <c r="H7459">
        <v>2011</v>
      </c>
      <c r="I7459" t="s">
        <v>47</v>
      </c>
      <c r="J7459">
        <v>8.3000000000000007</v>
      </c>
      <c r="K7459">
        <v>8.1822122644464592</v>
      </c>
      <c r="L7459">
        <v>8.4831474052209206</v>
      </c>
      <c r="M7459">
        <v>17204</v>
      </c>
      <c r="N7459" t="s">
        <v>44</v>
      </c>
      <c r="O7459">
        <v>0.76240420516482699</v>
      </c>
    </row>
    <row r="7460" spans="1:15" x14ac:dyDescent="0.25">
      <c r="A7460" s="20" t="s">
        <v>7560</v>
      </c>
      <c r="B7460">
        <v>6</v>
      </c>
      <c r="C7460" t="s">
        <v>74</v>
      </c>
      <c r="D7460" t="s">
        <v>88</v>
      </c>
      <c r="E7460" t="s">
        <v>76</v>
      </c>
      <c r="F7460" t="s">
        <v>40</v>
      </c>
      <c r="G7460">
        <v>6</v>
      </c>
      <c r="H7460">
        <v>2011</v>
      </c>
      <c r="I7460" t="s">
        <v>48</v>
      </c>
      <c r="J7460">
        <v>8</v>
      </c>
      <c r="K7460">
        <v>7.8245607981309302</v>
      </c>
      <c r="L7460">
        <v>8.2473765464138609</v>
      </c>
      <c r="M7460">
        <v>9128</v>
      </c>
      <c r="N7460" t="s">
        <v>44</v>
      </c>
      <c r="O7460">
        <v>1.0466758030233301</v>
      </c>
    </row>
    <row r="7461" spans="1:15" x14ac:dyDescent="0.25">
      <c r="A7461" s="20" t="s">
        <v>7561</v>
      </c>
      <c r="B7461">
        <v>6</v>
      </c>
      <c r="C7461" t="s">
        <v>74</v>
      </c>
      <c r="D7461" t="s">
        <v>88</v>
      </c>
      <c r="E7461" t="s">
        <v>76</v>
      </c>
      <c r="F7461" t="s">
        <v>40</v>
      </c>
      <c r="G7461">
        <v>6</v>
      </c>
      <c r="H7461">
        <v>2011</v>
      </c>
      <c r="I7461" t="s">
        <v>49</v>
      </c>
      <c r="J7461">
        <v>9</v>
      </c>
      <c r="K7461">
        <v>8.8101197537075198</v>
      </c>
      <c r="L7461">
        <v>9.2539656863940092</v>
      </c>
      <c r="M7461">
        <v>9159</v>
      </c>
      <c r="N7461" t="s">
        <v>44</v>
      </c>
      <c r="O7461">
        <v>1.0449029865674</v>
      </c>
    </row>
    <row r="7462" spans="1:15" x14ac:dyDescent="0.25">
      <c r="A7462" s="20" t="s">
        <v>7562</v>
      </c>
      <c r="B7462">
        <v>6</v>
      </c>
      <c r="C7462" t="s">
        <v>74</v>
      </c>
      <c r="D7462" t="s">
        <v>88</v>
      </c>
      <c r="E7462" t="s">
        <v>76</v>
      </c>
      <c r="F7462" t="s">
        <v>40</v>
      </c>
      <c r="G7462">
        <v>6</v>
      </c>
      <c r="H7462">
        <v>2011</v>
      </c>
      <c r="I7462" t="s">
        <v>50</v>
      </c>
      <c r="J7462">
        <v>7.2</v>
      </c>
      <c r="K7462">
        <v>6.94397786666595</v>
      </c>
      <c r="L7462">
        <v>7.4502793063629102</v>
      </c>
      <c r="M7462">
        <v>5058</v>
      </c>
      <c r="N7462" t="s">
        <v>44</v>
      </c>
      <c r="O7462">
        <v>1.4060818020319901</v>
      </c>
    </row>
    <row r="7463" spans="1:15" x14ac:dyDescent="0.25">
      <c r="A7463" s="20" t="s">
        <v>7563</v>
      </c>
      <c r="B7463">
        <v>6</v>
      </c>
      <c r="C7463" t="s">
        <v>74</v>
      </c>
      <c r="D7463" t="s">
        <v>88</v>
      </c>
      <c r="E7463" t="s">
        <v>76</v>
      </c>
      <c r="F7463" t="s">
        <v>40</v>
      </c>
      <c r="G7463">
        <v>6</v>
      </c>
      <c r="H7463">
        <v>2011</v>
      </c>
      <c r="I7463" t="s">
        <v>51</v>
      </c>
      <c r="J7463">
        <v>8.3000000000000007</v>
      </c>
      <c r="K7463">
        <v>8.0662359871999207</v>
      </c>
      <c r="L7463">
        <v>8.4464464405506892</v>
      </c>
      <c r="M7463">
        <v>11112</v>
      </c>
      <c r="N7463" t="s">
        <v>44</v>
      </c>
      <c r="O7463">
        <v>0.94864535299527997</v>
      </c>
    </row>
    <row r="7464" spans="1:15" x14ac:dyDescent="0.25">
      <c r="A7464" s="20" t="s">
        <v>7564</v>
      </c>
      <c r="B7464">
        <v>6</v>
      </c>
      <c r="C7464" t="s">
        <v>74</v>
      </c>
      <c r="D7464" t="s">
        <v>88</v>
      </c>
      <c r="E7464" t="s">
        <v>92</v>
      </c>
      <c r="F7464" t="s">
        <v>38</v>
      </c>
      <c r="G7464">
        <v>3</v>
      </c>
      <c r="H7464">
        <v>2012</v>
      </c>
      <c r="I7464" t="s">
        <v>34</v>
      </c>
      <c r="J7464">
        <v>8.1999999999999993</v>
      </c>
      <c r="K7464">
        <v>7.9265268143477003</v>
      </c>
      <c r="L7464">
        <v>8.5189812357033592</v>
      </c>
      <c r="M7464">
        <v>3023</v>
      </c>
      <c r="N7464" t="s">
        <v>44</v>
      </c>
      <c r="O7464">
        <v>1.81878316822908</v>
      </c>
    </row>
    <row r="7465" spans="1:15" x14ac:dyDescent="0.25">
      <c r="A7465" s="20" t="s">
        <v>7565</v>
      </c>
      <c r="B7465">
        <v>6</v>
      </c>
      <c r="C7465" t="s">
        <v>74</v>
      </c>
      <c r="D7465" t="s">
        <v>88</v>
      </c>
      <c r="E7465" t="s">
        <v>92</v>
      </c>
      <c r="F7465" t="s">
        <v>38</v>
      </c>
      <c r="G7465">
        <v>3</v>
      </c>
      <c r="H7465">
        <v>2012</v>
      </c>
      <c r="I7465" t="s">
        <v>52</v>
      </c>
      <c r="J7465">
        <v>7.7</v>
      </c>
      <c r="K7465">
        <v>7.3021369615559903</v>
      </c>
      <c r="L7465">
        <v>8.1802118237688592</v>
      </c>
      <c r="M7465">
        <v>1170</v>
      </c>
      <c r="N7465" t="s">
        <v>44</v>
      </c>
      <c r="O7465">
        <v>2.9235267310234301</v>
      </c>
    </row>
    <row r="7466" spans="1:15" x14ac:dyDescent="0.25">
      <c r="A7466" s="20" t="s">
        <v>7566</v>
      </c>
      <c r="B7466">
        <v>6</v>
      </c>
      <c r="C7466" t="s">
        <v>74</v>
      </c>
      <c r="D7466" t="s">
        <v>88</v>
      </c>
      <c r="E7466" t="s">
        <v>92</v>
      </c>
      <c r="F7466" t="s">
        <v>38</v>
      </c>
      <c r="G7466">
        <v>3</v>
      </c>
      <c r="H7466">
        <v>2012</v>
      </c>
      <c r="I7466" t="s">
        <v>53</v>
      </c>
      <c r="J7466">
        <v>6.8</v>
      </c>
      <c r="K7466">
        <v>6.6471029220976998</v>
      </c>
      <c r="L7466">
        <v>7.0474171498987097</v>
      </c>
      <c r="M7466">
        <v>4656</v>
      </c>
      <c r="N7466" t="s">
        <v>44</v>
      </c>
      <c r="O7466">
        <v>1.4655259544013699</v>
      </c>
    </row>
    <row r="7467" spans="1:15" x14ac:dyDescent="0.25">
      <c r="A7467" s="20" t="s">
        <v>7567</v>
      </c>
      <c r="B7467">
        <v>6</v>
      </c>
      <c r="C7467" t="s">
        <v>74</v>
      </c>
      <c r="D7467" t="s">
        <v>88</v>
      </c>
      <c r="E7467" t="s">
        <v>92</v>
      </c>
      <c r="F7467" t="s">
        <v>38</v>
      </c>
      <c r="G7467">
        <v>3</v>
      </c>
      <c r="H7467">
        <v>2012</v>
      </c>
      <c r="I7467" t="s">
        <v>54</v>
      </c>
      <c r="J7467">
        <v>9.6</v>
      </c>
      <c r="K7467">
        <v>8.7188774876491308</v>
      </c>
      <c r="L7467">
        <v>10.6053895371587</v>
      </c>
      <c r="M7467">
        <v>392</v>
      </c>
      <c r="N7467" t="s">
        <v>44</v>
      </c>
      <c r="O7467">
        <v>5.0507627227610499</v>
      </c>
    </row>
    <row r="7468" spans="1:15" x14ac:dyDescent="0.25">
      <c r="A7468" s="20" t="s">
        <v>7568</v>
      </c>
      <c r="B7468">
        <v>6</v>
      </c>
      <c r="C7468" t="s">
        <v>74</v>
      </c>
      <c r="D7468" t="s">
        <v>88</v>
      </c>
      <c r="E7468" t="s">
        <v>92</v>
      </c>
      <c r="F7468" t="s">
        <v>38</v>
      </c>
      <c r="G7468">
        <v>3</v>
      </c>
      <c r="H7468">
        <v>2012</v>
      </c>
      <c r="I7468" t="s">
        <v>55</v>
      </c>
      <c r="J7468">
        <v>8.8000000000000007</v>
      </c>
      <c r="K7468">
        <v>8.4380806992812296</v>
      </c>
      <c r="L7468">
        <v>9.1186998607147007</v>
      </c>
      <c r="M7468">
        <v>2446</v>
      </c>
      <c r="N7468" t="s">
        <v>44</v>
      </c>
      <c r="O7468">
        <v>2.0219563399637299</v>
      </c>
    </row>
    <row r="7469" spans="1:15" x14ac:dyDescent="0.25">
      <c r="A7469" s="20" t="s">
        <v>7569</v>
      </c>
      <c r="B7469">
        <v>6</v>
      </c>
      <c r="C7469" t="s">
        <v>74</v>
      </c>
      <c r="D7469" t="s">
        <v>88</v>
      </c>
      <c r="E7469" t="s">
        <v>92</v>
      </c>
      <c r="F7469" t="s">
        <v>38</v>
      </c>
      <c r="G7469">
        <v>3</v>
      </c>
      <c r="H7469">
        <v>2012</v>
      </c>
      <c r="I7469" t="s">
        <v>56</v>
      </c>
      <c r="J7469">
        <v>7</v>
      </c>
      <c r="K7469">
        <v>6.7256276781067799</v>
      </c>
      <c r="L7469">
        <v>7.3694849653719698</v>
      </c>
      <c r="M7469">
        <v>1908</v>
      </c>
      <c r="N7469" t="s">
        <v>44</v>
      </c>
      <c r="O7469">
        <v>2.2893427324781501</v>
      </c>
    </row>
    <row r="7470" spans="1:15" x14ac:dyDescent="0.25">
      <c r="A7470" s="20" t="s">
        <v>7570</v>
      </c>
      <c r="B7470">
        <v>6</v>
      </c>
      <c r="C7470" t="s">
        <v>74</v>
      </c>
      <c r="D7470" t="s">
        <v>88</v>
      </c>
      <c r="E7470" t="s">
        <v>92</v>
      </c>
      <c r="F7470" t="s">
        <v>38</v>
      </c>
      <c r="G7470">
        <v>3</v>
      </c>
      <c r="H7470">
        <v>2012</v>
      </c>
      <c r="I7470" t="s">
        <v>57</v>
      </c>
      <c r="J7470">
        <v>8.3000000000000007</v>
      </c>
      <c r="K7470">
        <v>7.9377341652135103</v>
      </c>
      <c r="L7470">
        <v>8.69937702494496</v>
      </c>
      <c r="M7470">
        <v>1775</v>
      </c>
      <c r="N7470" t="s">
        <v>44</v>
      </c>
      <c r="O7470">
        <v>2.3735633163877101</v>
      </c>
    </row>
    <row r="7471" spans="1:15" x14ac:dyDescent="0.25">
      <c r="A7471" s="20" t="s">
        <v>7571</v>
      </c>
      <c r="B7471">
        <v>6</v>
      </c>
      <c r="C7471" t="s">
        <v>74</v>
      </c>
      <c r="D7471" t="s">
        <v>88</v>
      </c>
      <c r="E7471" t="s">
        <v>92</v>
      </c>
      <c r="F7471" t="s">
        <v>38</v>
      </c>
      <c r="G7471">
        <v>3</v>
      </c>
      <c r="H7471">
        <v>2012</v>
      </c>
      <c r="I7471" t="s">
        <v>58</v>
      </c>
      <c r="J7471">
        <v>8</v>
      </c>
      <c r="K7471">
        <v>7.81863863088227</v>
      </c>
      <c r="L7471">
        <v>8.1764046323793895</v>
      </c>
      <c r="M7471">
        <v>7370</v>
      </c>
      <c r="N7471" t="s">
        <v>44</v>
      </c>
      <c r="O7471">
        <v>1.16483994742658</v>
      </c>
    </row>
    <row r="7472" spans="1:15" x14ac:dyDescent="0.25">
      <c r="A7472" s="20" t="s">
        <v>7572</v>
      </c>
      <c r="B7472">
        <v>6</v>
      </c>
      <c r="C7472" t="s">
        <v>74</v>
      </c>
      <c r="D7472" t="s">
        <v>88</v>
      </c>
      <c r="E7472" t="s">
        <v>92</v>
      </c>
      <c r="F7472" t="s">
        <v>38</v>
      </c>
      <c r="G7472">
        <v>3</v>
      </c>
      <c r="H7472">
        <v>2012</v>
      </c>
      <c r="I7472" t="s">
        <v>59</v>
      </c>
      <c r="J7472">
        <v>10.3</v>
      </c>
      <c r="K7472">
        <v>9.6560633451009608</v>
      </c>
      <c r="L7472">
        <v>11.063522943812901</v>
      </c>
      <c r="M7472">
        <v>802</v>
      </c>
      <c r="N7472" t="s">
        <v>44</v>
      </c>
      <c r="O7472">
        <v>3.5311227577322399</v>
      </c>
    </row>
    <row r="7473" spans="1:15" x14ac:dyDescent="0.25">
      <c r="A7473" s="20" t="s">
        <v>7573</v>
      </c>
      <c r="B7473">
        <v>6</v>
      </c>
      <c r="C7473" t="s">
        <v>74</v>
      </c>
      <c r="D7473" t="s">
        <v>88</v>
      </c>
      <c r="E7473" t="s">
        <v>92</v>
      </c>
      <c r="F7473" t="s">
        <v>38</v>
      </c>
      <c r="G7473">
        <v>3</v>
      </c>
      <c r="H7473">
        <v>2012</v>
      </c>
      <c r="I7473" t="s">
        <v>60</v>
      </c>
      <c r="J7473">
        <v>8.8000000000000007</v>
      </c>
      <c r="K7473">
        <v>8.5662336976303504</v>
      </c>
      <c r="L7473">
        <v>9.0634447922771102</v>
      </c>
      <c r="M7473">
        <v>4516</v>
      </c>
      <c r="N7473" t="s">
        <v>44</v>
      </c>
      <c r="O7473">
        <v>1.4880688765643399</v>
      </c>
    </row>
    <row r="7474" spans="1:15" x14ac:dyDescent="0.25">
      <c r="A7474" s="20" t="s">
        <v>7574</v>
      </c>
      <c r="B7474">
        <v>6</v>
      </c>
      <c r="C7474" t="s">
        <v>74</v>
      </c>
      <c r="D7474" t="s">
        <v>88</v>
      </c>
      <c r="E7474" t="s">
        <v>92</v>
      </c>
      <c r="F7474" t="s">
        <v>38</v>
      </c>
      <c r="G7474">
        <v>3</v>
      </c>
      <c r="H7474">
        <v>2012</v>
      </c>
      <c r="I7474" t="s">
        <v>61</v>
      </c>
      <c r="J7474">
        <v>7.5</v>
      </c>
      <c r="K7474">
        <v>6.6673632611349296</v>
      </c>
      <c r="L7474">
        <v>8.3720323454707</v>
      </c>
      <c r="M7474">
        <v>307</v>
      </c>
      <c r="N7474" t="s">
        <v>44</v>
      </c>
      <c r="O7474">
        <v>5.7073014553535</v>
      </c>
    </row>
    <row r="7475" spans="1:15" x14ac:dyDescent="0.25">
      <c r="A7475" s="20" t="s">
        <v>7575</v>
      </c>
      <c r="B7475">
        <v>6</v>
      </c>
      <c r="C7475" t="s">
        <v>74</v>
      </c>
      <c r="D7475" t="s">
        <v>88</v>
      </c>
      <c r="E7475" t="s">
        <v>92</v>
      </c>
      <c r="F7475" t="s">
        <v>38</v>
      </c>
      <c r="G7475">
        <v>3</v>
      </c>
      <c r="H7475">
        <v>2012</v>
      </c>
      <c r="I7475" t="s">
        <v>43</v>
      </c>
      <c r="J7475">
        <v>7.5</v>
      </c>
      <c r="K7475">
        <v>7.2430117207629303</v>
      </c>
      <c r="L7475">
        <v>7.6854751521976397</v>
      </c>
      <c r="M7475">
        <v>4451</v>
      </c>
      <c r="N7475" t="s">
        <v>44</v>
      </c>
      <c r="O7475">
        <v>1.4988949722867599</v>
      </c>
    </row>
    <row r="7476" spans="1:15" x14ac:dyDescent="0.25">
      <c r="A7476" s="20" t="s">
        <v>7576</v>
      </c>
      <c r="B7476">
        <v>6</v>
      </c>
      <c r="C7476" t="s">
        <v>74</v>
      </c>
      <c r="D7476" t="s">
        <v>88</v>
      </c>
      <c r="E7476" t="s">
        <v>92</v>
      </c>
      <c r="F7476" t="s">
        <v>38</v>
      </c>
      <c r="G7476">
        <v>3</v>
      </c>
      <c r="H7476">
        <v>2012</v>
      </c>
      <c r="I7476" t="s">
        <v>62</v>
      </c>
      <c r="J7476">
        <v>8</v>
      </c>
      <c r="K7476">
        <v>7.6477085888003398</v>
      </c>
      <c r="L7476">
        <v>8.4640382909979603</v>
      </c>
      <c r="M7476">
        <v>1493</v>
      </c>
      <c r="N7476" t="s">
        <v>44</v>
      </c>
      <c r="O7476">
        <v>2.58803470681335</v>
      </c>
    </row>
    <row r="7477" spans="1:15" x14ac:dyDescent="0.25">
      <c r="A7477" s="20" t="s">
        <v>7577</v>
      </c>
      <c r="B7477">
        <v>6</v>
      </c>
      <c r="C7477" t="s">
        <v>74</v>
      </c>
      <c r="D7477" t="s">
        <v>88</v>
      </c>
      <c r="E7477" t="s">
        <v>92</v>
      </c>
      <c r="F7477" t="s">
        <v>38</v>
      </c>
      <c r="G7477">
        <v>3</v>
      </c>
      <c r="H7477">
        <v>2012</v>
      </c>
      <c r="I7477" t="s">
        <v>75</v>
      </c>
      <c r="J7477">
        <v>8.06</v>
      </c>
      <c r="K7477">
        <v>7.99</v>
      </c>
      <c r="L7477">
        <v>8.1199999999999992</v>
      </c>
      <c r="M7477">
        <v>60085</v>
      </c>
      <c r="N7477" t="s">
        <v>44</v>
      </c>
      <c r="O7477">
        <v>0.40795942147853997</v>
      </c>
    </row>
    <row r="7478" spans="1:15" x14ac:dyDescent="0.25">
      <c r="A7478" s="20" t="s">
        <v>7578</v>
      </c>
      <c r="B7478">
        <v>6</v>
      </c>
      <c r="C7478" t="s">
        <v>74</v>
      </c>
      <c r="D7478" t="s">
        <v>88</v>
      </c>
      <c r="E7478" t="s">
        <v>92</v>
      </c>
      <c r="F7478" t="s">
        <v>38</v>
      </c>
      <c r="G7478">
        <v>3</v>
      </c>
      <c r="H7478">
        <v>2012</v>
      </c>
      <c r="I7478" t="s">
        <v>45</v>
      </c>
      <c r="J7478">
        <v>7.7</v>
      </c>
      <c r="K7478">
        <v>7.4805036145133101</v>
      </c>
      <c r="L7478">
        <v>8.0054968010071104</v>
      </c>
      <c r="M7478">
        <v>3228</v>
      </c>
      <c r="N7478" t="s">
        <v>44</v>
      </c>
      <c r="O7478">
        <v>1.7600833595219101</v>
      </c>
    </row>
    <row r="7479" spans="1:15" x14ac:dyDescent="0.25">
      <c r="A7479" s="20" t="s">
        <v>7579</v>
      </c>
      <c r="B7479">
        <v>6</v>
      </c>
      <c r="C7479" t="s">
        <v>74</v>
      </c>
      <c r="D7479" t="s">
        <v>88</v>
      </c>
      <c r="E7479" t="s">
        <v>92</v>
      </c>
      <c r="F7479" t="s">
        <v>38</v>
      </c>
      <c r="G7479">
        <v>3</v>
      </c>
      <c r="H7479">
        <v>2012</v>
      </c>
      <c r="I7479" t="s">
        <v>46</v>
      </c>
      <c r="J7479">
        <v>9.6</v>
      </c>
      <c r="K7479">
        <v>9.2987234903849298</v>
      </c>
      <c r="L7479">
        <v>9.9437378581726108</v>
      </c>
      <c r="M7479">
        <v>3228</v>
      </c>
      <c r="N7479" t="s">
        <v>44</v>
      </c>
      <c r="O7479">
        <v>1.7600833595219101</v>
      </c>
    </row>
    <row r="7480" spans="1:15" x14ac:dyDescent="0.25">
      <c r="A7480" s="20" t="s">
        <v>7580</v>
      </c>
      <c r="B7480">
        <v>6</v>
      </c>
      <c r="C7480" t="s">
        <v>74</v>
      </c>
      <c r="D7480" t="s">
        <v>88</v>
      </c>
      <c r="E7480" t="s">
        <v>92</v>
      </c>
      <c r="F7480" t="s">
        <v>38</v>
      </c>
      <c r="G7480">
        <v>3</v>
      </c>
      <c r="H7480">
        <v>2012</v>
      </c>
      <c r="I7480" t="s">
        <v>47</v>
      </c>
      <c r="J7480">
        <v>7.8</v>
      </c>
      <c r="K7480">
        <v>7.6155796843803003</v>
      </c>
      <c r="L7480">
        <v>7.9688316319891097</v>
      </c>
      <c r="M7480">
        <v>7005</v>
      </c>
      <c r="N7480" t="s">
        <v>44</v>
      </c>
      <c r="O7480">
        <v>1.19480197051683</v>
      </c>
    </row>
    <row r="7481" spans="1:15" x14ac:dyDescent="0.25">
      <c r="A7481" s="20" t="s">
        <v>7581</v>
      </c>
      <c r="B7481">
        <v>6</v>
      </c>
      <c r="C7481" t="s">
        <v>74</v>
      </c>
      <c r="D7481" t="s">
        <v>88</v>
      </c>
      <c r="E7481" t="s">
        <v>92</v>
      </c>
      <c r="F7481" t="s">
        <v>38</v>
      </c>
      <c r="G7481">
        <v>3</v>
      </c>
      <c r="H7481">
        <v>2012</v>
      </c>
      <c r="I7481" t="s">
        <v>48</v>
      </c>
      <c r="J7481">
        <v>8.1</v>
      </c>
      <c r="K7481">
        <v>7.8525243020822098</v>
      </c>
      <c r="L7481">
        <v>8.3748709446659593</v>
      </c>
      <c r="M7481">
        <v>3632</v>
      </c>
      <c r="N7481" t="s">
        <v>44</v>
      </c>
      <c r="O7481">
        <v>1.6593082789999301</v>
      </c>
    </row>
    <row r="7482" spans="1:15" x14ac:dyDescent="0.25">
      <c r="A7482" s="20" t="s">
        <v>7582</v>
      </c>
      <c r="B7482">
        <v>6</v>
      </c>
      <c r="C7482" t="s">
        <v>74</v>
      </c>
      <c r="D7482" t="s">
        <v>88</v>
      </c>
      <c r="E7482" t="s">
        <v>92</v>
      </c>
      <c r="F7482" t="s">
        <v>38</v>
      </c>
      <c r="G7482">
        <v>3</v>
      </c>
      <c r="H7482">
        <v>2012</v>
      </c>
      <c r="I7482" t="s">
        <v>49</v>
      </c>
      <c r="J7482">
        <v>9.4</v>
      </c>
      <c r="K7482">
        <v>9.0118334282605002</v>
      </c>
      <c r="L7482">
        <v>9.7266890337922103</v>
      </c>
      <c r="M7482">
        <v>2479</v>
      </c>
      <c r="N7482" t="s">
        <v>44</v>
      </c>
      <c r="O7482">
        <v>2.00845329318348</v>
      </c>
    </row>
    <row r="7483" spans="1:15" x14ac:dyDescent="0.25">
      <c r="A7483" s="20" t="s">
        <v>7583</v>
      </c>
      <c r="B7483">
        <v>6</v>
      </c>
      <c r="C7483" t="s">
        <v>74</v>
      </c>
      <c r="D7483" t="s">
        <v>88</v>
      </c>
      <c r="E7483" t="s">
        <v>92</v>
      </c>
      <c r="F7483" t="s">
        <v>38</v>
      </c>
      <c r="G7483">
        <v>3</v>
      </c>
      <c r="H7483">
        <v>2012</v>
      </c>
      <c r="I7483" t="s">
        <v>50</v>
      </c>
      <c r="J7483">
        <v>7</v>
      </c>
      <c r="K7483">
        <v>6.7692889077069003</v>
      </c>
      <c r="L7483">
        <v>7.2645886482059199</v>
      </c>
      <c r="M7483">
        <v>3071</v>
      </c>
      <c r="N7483" t="s">
        <v>44</v>
      </c>
      <c r="O7483">
        <v>1.8045133184627</v>
      </c>
    </row>
    <row r="7484" spans="1:15" x14ac:dyDescent="0.25">
      <c r="A7484" s="20" t="s">
        <v>7584</v>
      </c>
      <c r="B7484">
        <v>6</v>
      </c>
      <c r="C7484" t="s">
        <v>74</v>
      </c>
      <c r="D7484" t="s">
        <v>88</v>
      </c>
      <c r="E7484" t="s">
        <v>92</v>
      </c>
      <c r="F7484" t="s">
        <v>38</v>
      </c>
      <c r="G7484">
        <v>3</v>
      </c>
      <c r="H7484">
        <v>2012</v>
      </c>
      <c r="I7484" t="s">
        <v>51</v>
      </c>
      <c r="J7484">
        <v>9.6</v>
      </c>
      <c r="K7484">
        <v>9.3211183249668892</v>
      </c>
      <c r="L7484">
        <v>9.9750873837298304</v>
      </c>
      <c r="M7484">
        <v>3133</v>
      </c>
      <c r="N7484" t="s">
        <v>44</v>
      </c>
      <c r="O7484">
        <v>1.7865690353216099</v>
      </c>
    </row>
    <row r="7485" spans="1:15" x14ac:dyDescent="0.25">
      <c r="A7485" s="20" t="s">
        <v>7585</v>
      </c>
      <c r="B7485">
        <v>6</v>
      </c>
      <c r="C7485" t="s">
        <v>74</v>
      </c>
      <c r="D7485" t="s">
        <v>88</v>
      </c>
      <c r="E7485" t="s">
        <v>93</v>
      </c>
      <c r="F7485" t="s">
        <v>42</v>
      </c>
      <c r="G7485">
        <v>4</v>
      </c>
      <c r="H7485">
        <v>2012</v>
      </c>
      <c r="I7485" t="s">
        <v>34</v>
      </c>
      <c r="J7485">
        <v>6</v>
      </c>
      <c r="K7485">
        <v>5.8510067414173701</v>
      </c>
      <c r="L7485">
        <v>6.2244144457039603</v>
      </c>
      <c r="M7485">
        <v>4144</v>
      </c>
      <c r="N7485" t="s">
        <v>44</v>
      </c>
      <c r="O7485">
        <v>1.5534244150030001</v>
      </c>
    </row>
    <row r="7486" spans="1:15" x14ac:dyDescent="0.25">
      <c r="A7486" s="20" t="s">
        <v>7586</v>
      </c>
      <c r="B7486">
        <v>6</v>
      </c>
      <c r="C7486" t="s">
        <v>74</v>
      </c>
      <c r="D7486" t="s">
        <v>88</v>
      </c>
      <c r="E7486" t="s">
        <v>93</v>
      </c>
      <c r="F7486" t="s">
        <v>42</v>
      </c>
      <c r="G7486">
        <v>4</v>
      </c>
      <c r="H7486">
        <v>2012</v>
      </c>
      <c r="I7486" t="s">
        <v>52</v>
      </c>
      <c r="J7486">
        <v>7.6</v>
      </c>
      <c r="K7486">
        <v>6.5996088741647698</v>
      </c>
      <c r="L7486">
        <v>8.7257841961869804</v>
      </c>
      <c r="M7486">
        <v>188</v>
      </c>
      <c r="N7486" t="s">
        <v>44</v>
      </c>
      <c r="O7486">
        <v>7.2932495748947304</v>
      </c>
    </row>
    <row r="7487" spans="1:15" x14ac:dyDescent="0.25">
      <c r="A7487" s="20" t="s">
        <v>7587</v>
      </c>
      <c r="B7487">
        <v>6</v>
      </c>
      <c r="C7487" t="s">
        <v>74</v>
      </c>
      <c r="D7487" t="s">
        <v>88</v>
      </c>
      <c r="E7487" t="s">
        <v>93</v>
      </c>
      <c r="F7487" t="s">
        <v>42</v>
      </c>
      <c r="G7487">
        <v>4</v>
      </c>
      <c r="H7487">
        <v>2012</v>
      </c>
      <c r="I7487" t="s">
        <v>53</v>
      </c>
      <c r="J7487">
        <v>5.8</v>
      </c>
      <c r="K7487">
        <v>5.1821500097389102</v>
      </c>
      <c r="L7487">
        <v>6.5594186973830197</v>
      </c>
      <c r="M7487">
        <v>269</v>
      </c>
      <c r="N7487" t="s">
        <v>44</v>
      </c>
      <c r="O7487">
        <v>6.0971076084969198</v>
      </c>
    </row>
    <row r="7488" spans="1:15" x14ac:dyDescent="0.25">
      <c r="A7488" s="20" t="s">
        <v>7588</v>
      </c>
      <c r="B7488">
        <v>6</v>
      </c>
      <c r="C7488" t="s">
        <v>74</v>
      </c>
      <c r="D7488" t="s">
        <v>88</v>
      </c>
      <c r="E7488" t="s">
        <v>93</v>
      </c>
      <c r="F7488" t="s">
        <v>42</v>
      </c>
      <c r="G7488">
        <v>4</v>
      </c>
      <c r="H7488">
        <v>2012</v>
      </c>
      <c r="I7488" t="s">
        <v>54</v>
      </c>
      <c r="J7488">
        <v>9.1</v>
      </c>
      <c r="K7488">
        <v>6.9314925901551101</v>
      </c>
      <c r="L7488">
        <v>11.658202741253699</v>
      </c>
      <c r="M7488">
        <v>57</v>
      </c>
      <c r="N7488" t="s">
        <v>44</v>
      </c>
      <c r="O7488">
        <v>13.245323570650401</v>
      </c>
    </row>
    <row r="7489" spans="1:15" x14ac:dyDescent="0.25">
      <c r="A7489" s="20" t="s">
        <v>7589</v>
      </c>
      <c r="B7489">
        <v>6</v>
      </c>
      <c r="C7489" t="s">
        <v>74</v>
      </c>
      <c r="D7489" t="s">
        <v>88</v>
      </c>
      <c r="E7489" t="s">
        <v>93</v>
      </c>
      <c r="F7489" t="s">
        <v>42</v>
      </c>
      <c r="G7489">
        <v>4</v>
      </c>
      <c r="H7489">
        <v>2012</v>
      </c>
      <c r="I7489" t="s">
        <v>55</v>
      </c>
      <c r="J7489">
        <v>7.9</v>
      </c>
      <c r="K7489">
        <v>7.2801419373868699</v>
      </c>
      <c r="L7489">
        <v>8.6263917840988498</v>
      </c>
      <c r="M7489">
        <v>505</v>
      </c>
      <c r="N7489" t="s">
        <v>44</v>
      </c>
      <c r="O7489">
        <v>4.4499415948998502</v>
      </c>
    </row>
    <row r="7490" spans="1:15" x14ac:dyDescent="0.25">
      <c r="A7490" s="20" t="s">
        <v>7590</v>
      </c>
      <c r="B7490">
        <v>6</v>
      </c>
      <c r="C7490" t="s">
        <v>74</v>
      </c>
      <c r="D7490" t="s">
        <v>88</v>
      </c>
      <c r="E7490" t="s">
        <v>93</v>
      </c>
      <c r="F7490" t="s">
        <v>42</v>
      </c>
      <c r="G7490">
        <v>4</v>
      </c>
      <c r="H7490">
        <v>2012</v>
      </c>
      <c r="I7490" t="s">
        <v>56</v>
      </c>
      <c r="J7490">
        <v>5.3</v>
      </c>
      <c r="K7490">
        <v>4.2441859355259597</v>
      </c>
      <c r="L7490">
        <v>6.4649371418013901</v>
      </c>
      <c r="M7490">
        <v>87</v>
      </c>
      <c r="N7490" t="s">
        <v>44</v>
      </c>
      <c r="O7490">
        <v>10.7211253483779</v>
      </c>
    </row>
    <row r="7491" spans="1:15" x14ac:dyDescent="0.25">
      <c r="A7491" s="20" t="s">
        <v>7591</v>
      </c>
      <c r="B7491">
        <v>6</v>
      </c>
      <c r="C7491" t="s">
        <v>74</v>
      </c>
      <c r="D7491" t="s">
        <v>88</v>
      </c>
      <c r="E7491" t="s">
        <v>93</v>
      </c>
      <c r="F7491" t="s">
        <v>42</v>
      </c>
      <c r="G7491">
        <v>4</v>
      </c>
      <c r="H7491">
        <v>2012</v>
      </c>
      <c r="I7491" t="s">
        <v>57</v>
      </c>
      <c r="J7491">
        <v>7.8</v>
      </c>
      <c r="K7491">
        <v>6.5883252051271599</v>
      </c>
      <c r="L7491">
        <v>9.1917244993893199</v>
      </c>
      <c r="M7491">
        <v>133</v>
      </c>
      <c r="N7491" t="s">
        <v>44</v>
      </c>
      <c r="O7491">
        <v>8.6710996952411996</v>
      </c>
    </row>
    <row r="7492" spans="1:15" x14ac:dyDescent="0.25">
      <c r="A7492" s="20" t="s">
        <v>7592</v>
      </c>
      <c r="B7492">
        <v>6</v>
      </c>
      <c r="C7492" t="s">
        <v>74</v>
      </c>
      <c r="D7492" t="s">
        <v>88</v>
      </c>
      <c r="E7492" t="s">
        <v>93</v>
      </c>
      <c r="F7492" t="s">
        <v>42</v>
      </c>
      <c r="G7492">
        <v>4</v>
      </c>
      <c r="H7492">
        <v>2012</v>
      </c>
      <c r="I7492" t="s">
        <v>58</v>
      </c>
      <c r="J7492">
        <v>6.2</v>
      </c>
      <c r="K7492">
        <v>5.8471210152253104</v>
      </c>
      <c r="L7492">
        <v>6.6537148630806797</v>
      </c>
      <c r="M7492">
        <v>885</v>
      </c>
      <c r="N7492" t="s">
        <v>44</v>
      </c>
      <c r="O7492">
        <v>3.3614632272640699</v>
      </c>
    </row>
    <row r="7493" spans="1:15" x14ac:dyDescent="0.25">
      <c r="A7493" s="20" t="s">
        <v>7593</v>
      </c>
      <c r="B7493">
        <v>6</v>
      </c>
      <c r="C7493" t="s">
        <v>74</v>
      </c>
      <c r="D7493" t="s">
        <v>88</v>
      </c>
      <c r="E7493" t="s">
        <v>93</v>
      </c>
      <c r="F7493" t="s">
        <v>42</v>
      </c>
      <c r="G7493">
        <v>4</v>
      </c>
      <c r="H7493">
        <v>2012</v>
      </c>
      <c r="I7493" t="s">
        <v>59</v>
      </c>
      <c r="J7493">
        <v>9.6999999999999993</v>
      </c>
      <c r="K7493">
        <v>8.0421283273798903</v>
      </c>
      <c r="L7493">
        <v>11.519260596009101</v>
      </c>
      <c r="M7493">
        <v>113</v>
      </c>
      <c r="N7493" t="s">
        <v>44</v>
      </c>
      <c r="O7493">
        <v>9.4072086838359699</v>
      </c>
    </row>
    <row r="7494" spans="1:15" x14ac:dyDescent="0.25">
      <c r="A7494" s="20" t="s">
        <v>7594</v>
      </c>
      <c r="B7494">
        <v>6</v>
      </c>
      <c r="C7494" t="s">
        <v>74</v>
      </c>
      <c r="D7494" t="s">
        <v>88</v>
      </c>
      <c r="E7494" t="s">
        <v>93</v>
      </c>
      <c r="F7494" t="s">
        <v>42</v>
      </c>
      <c r="G7494">
        <v>4</v>
      </c>
      <c r="H7494">
        <v>2012</v>
      </c>
      <c r="I7494" t="s">
        <v>60</v>
      </c>
      <c r="J7494">
        <v>6.6</v>
      </c>
      <c r="K7494">
        <v>6.4093110111503302</v>
      </c>
      <c r="L7494">
        <v>6.8587186236348296</v>
      </c>
      <c r="M7494">
        <v>3261</v>
      </c>
      <c r="N7494" t="s">
        <v>44</v>
      </c>
      <c r="O7494">
        <v>1.7511550487910701</v>
      </c>
    </row>
    <row r="7495" spans="1:15" x14ac:dyDescent="0.25">
      <c r="A7495" s="20" t="s">
        <v>7595</v>
      </c>
      <c r="B7495">
        <v>6</v>
      </c>
      <c r="C7495" t="s">
        <v>74</v>
      </c>
      <c r="D7495" t="s">
        <v>88</v>
      </c>
      <c r="E7495" t="s">
        <v>93</v>
      </c>
      <c r="F7495" t="s">
        <v>42</v>
      </c>
      <c r="G7495">
        <v>4</v>
      </c>
      <c r="H7495">
        <v>2012</v>
      </c>
      <c r="I7495" t="s">
        <v>61</v>
      </c>
      <c r="J7495">
        <v>5.7</v>
      </c>
      <c r="K7495">
        <v>3.64278205627468</v>
      </c>
      <c r="L7495">
        <v>8.5602363165662592</v>
      </c>
      <c r="M7495">
        <v>22</v>
      </c>
      <c r="N7495" t="s">
        <v>44</v>
      </c>
      <c r="O7495">
        <v>21.320071635561</v>
      </c>
    </row>
    <row r="7496" spans="1:15" x14ac:dyDescent="0.25">
      <c r="A7496" s="20" t="s">
        <v>7596</v>
      </c>
      <c r="B7496">
        <v>6</v>
      </c>
      <c r="C7496" t="s">
        <v>74</v>
      </c>
      <c r="D7496" t="s">
        <v>88</v>
      </c>
      <c r="E7496" t="s">
        <v>93</v>
      </c>
      <c r="F7496" t="s">
        <v>42</v>
      </c>
      <c r="G7496">
        <v>4</v>
      </c>
      <c r="H7496">
        <v>2012</v>
      </c>
      <c r="I7496" t="s">
        <v>43</v>
      </c>
      <c r="J7496">
        <v>6.4</v>
      </c>
      <c r="K7496">
        <v>5.6970698305434402</v>
      </c>
      <c r="L7496">
        <v>7.1331414194539704</v>
      </c>
      <c r="M7496">
        <v>295</v>
      </c>
      <c r="N7496" t="s">
        <v>44</v>
      </c>
      <c r="O7496">
        <v>5.8222250973958198</v>
      </c>
    </row>
    <row r="7497" spans="1:15" x14ac:dyDescent="0.25">
      <c r="A7497" s="20" t="s">
        <v>7597</v>
      </c>
      <c r="B7497">
        <v>6</v>
      </c>
      <c r="C7497" t="s">
        <v>74</v>
      </c>
      <c r="D7497" t="s">
        <v>88</v>
      </c>
      <c r="E7497" t="s">
        <v>93</v>
      </c>
      <c r="F7497" t="s">
        <v>42</v>
      </c>
      <c r="G7497">
        <v>4</v>
      </c>
      <c r="H7497">
        <v>2012</v>
      </c>
      <c r="I7497" t="s">
        <v>62</v>
      </c>
      <c r="J7497">
        <v>5.3</v>
      </c>
      <c r="K7497">
        <v>4.3081089864442097</v>
      </c>
      <c r="L7497">
        <v>6.5310518307805303</v>
      </c>
      <c r="M7497">
        <v>89</v>
      </c>
      <c r="N7497" t="s">
        <v>44</v>
      </c>
      <c r="O7497">
        <v>10.599978800063599</v>
      </c>
    </row>
    <row r="7498" spans="1:15" x14ac:dyDescent="0.25">
      <c r="A7498" s="20" t="s">
        <v>7598</v>
      </c>
      <c r="B7498">
        <v>6</v>
      </c>
      <c r="C7498" t="s">
        <v>74</v>
      </c>
      <c r="D7498" t="s">
        <v>88</v>
      </c>
      <c r="E7498" t="s">
        <v>93</v>
      </c>
      <c r="F7498" t="s">
        <v>42</v>
      </c>
      <c r="G7498">
        <v>4</v>
      </c>
      <c r="H7498">
        <v>2012</v>
      </c>
      <c r="I7498" t="s">
        <v>75</v>
      </c>
      <c r="J7498">
        <v>5.88</v>
      </c>
      <c r="K7498">
        <v>5.8</v>
      </c>
      <c r="L7498">
        <v>5.95</v>
      </c>
      <c r="M7498">
        <v>22210</v>
      </c>
      <c r="N7498" t="s">
        <v>44</v>
      </c>
      <c r="O7498">
        <v>0.67100494498916297</v>
      </c>
    </row>
    <row r="7499" spans="1:15" x14ac:dyDescent="0.25">
      <c r="A7499" s="20" t="s">
        <v>7599</v>
      </c>
      <c r="B7499">
        <v>6</v>
      </c>
      <c r="C7499" t="s">
        <v>74</v>
      </c>
      <c r="D7499" t="s">
        <v>88</v>
      </c>
      <c r="E7499" t="s">
        <v>93</v>
      </c>
      <c r="F7499" t="s">
        <v>42</v>
      </c>
      <c r="G7499">
        <v>4</v>
      </c>
      <c r="H7499">
        <v>2012</v>
      </c>
      <c r="I7499" t="s">
        <v>45</v>
      </c>
      <c r="J7499">
        <v>6.1</v>
      </c>
      <c r="K7499">
        <v>5.6773599187115398</v>
      </c>
      <c r="L7499">
        <v>6.4720237989748401</v>
      </c>
      <c r="M7499">
        <v>871</v>
      </c>
      <c r="N7499" t="s">
        <v>44</v>
      </c>
      <c r="O7499">
        <v>3.38837073785849</v>
      </c>
    </row>
    <row r="7500" spans="1:15" x14ac:dyDescent="0.25">
      <c r="A7500" s="20" t="s">
        <v>7600</v>
      </c>
      <c r="B7500">
        <v>6</v>
      </c>
      <c r="C7500" t="s">
        <v>74</v>
      </c>
      <c r="D7500" t="s">
        <v>88</v>
      </c>
      <c r="E7500" t="s">
        <v>93</v>
      </c>
      <c r="F7500" t="s">
        <v>42</v>
      </c>
      <c r="G7500">
        <v>4</v>
      </c>
      <c r="H7500">
        <v>2012</v>
      </c>
      <c r="I7500" t="s">
        <v>46</v>
      </c>
      <c r="J7500">
        <v>7.1</v>
      </c>
      <c r="K7500">
        <v>6.8308292694293504</v>
      </c>
      <c r="L7500">
        <v>7.4598537092818402</v>
      </c>
      <c r="M7500">
        <v>1946</v>
      </c>
      <c r="N7500" t="s">
        <v>44</v>
      </c>
      <c r="O7500">
        <v>2.2668802672263899</v>
      </c>
    </row>
    <row r="7501" spans="1:15" x14ac:dyDescent="0.25">
      <c r="A7501" s="20" t="s">
        <v>7601</v>
      </c>
      <c r="B7501">
        <v>6</v>
      </c>
      <c r="C7501" t="s">
        <v>74</v>
      </c>
      <c r="D7501" t="s">
        <v>88</v>
      </c>
      <c r="E7501" t="s">
        <v>93</v>
      </c>
      <c r="F7501" t="s">
        <v>42</v>
      </c>
      <c r="G7501">
        <v>4</v>
      </c>
      <c r="H7501">
        <v>2012</v>
      </c>
      <c r="I7501" t="s">
        <v>47</v>
      </c>
      <c r="J7501">
        <v>4.9000000000000004</v>
      </c>
      <c r="K7501">
        <v>4.7917370279762501</v>
      </c>
      <c r="L7501">
        <v>5.0161825404559197</v>
      </c>
      <c r="M7501">
        <v>7233</v>
      </c>
      <c r="N7501" t="s">
        <v>44</v>
      </c>
      <c r="O7501">
        <v>1.1758197954385801</v>
      </c>
    </row>
    <row r="7502" spans="1:15" x14ac:dyDescent="0.25">
      <c r="A7502" s="20" t="s">
        <v>7602</v>
      </c>
      <c r="B7502">
        <v>6</v>
      </c>
      <c r="C7502" t="s">
        <v>74</v>
      </c>
      <c r="D7502" t="s">
        <v>88</v>
      </c>
      <c r="E7502" t="s">
        <v>93</v>
      </c>
      <c r="F7502" t="s">
        <v>42</v>
      </c>
      <c r="G7502">
        <v>4</v>
      </c>
      <c r="H7502">
        <v>2012</v>
      </c>
      <c r="I7502" t="s">
        <v>48</v>
      </c>
      <c r="J7502">
        <v>5.4</v>
      </c>
      <c r="K7502">
        <v>4.9114347935762899</v>
      </c>
      <c r="L7502">
        <v>5.9927019458485198</v>
      </c>
      <c r="M7502">
        <v>381</v>
      </c>
      <c r="N7502" t="s">
        <v>44</v>
      </c>
      <c r="O7502">
        <v>5.1231551957855999</v>
      </c>
    </row>
    <row r="7503" spans="1:15" x14ac:dyDescent="0.25">
      <c r="A7503" s="20" t="s">
        <v>7603</v>
      </c>
      <c r="B7503">
        <v>6</v>
      </c>
      <c r="C7503" t="s">
        <v>74</v>
      </c>
      <c r="D7503" t="s">
        <v>88</v>
      </c>
      <c r="E7503" t="s">
        <v>93</v>
      </c>
      <c r="F7503" t="s">
        <v>42</v>
      </c>
      <c r="G7503">
        <v>4</v>
      </c>
      <c r="H7503">
        <v>2012</v>
      </c>
      <c r="I7503" t="s">
        <v>49</v>
      </c>
      <c r="J7503">
        <v>7</v>
      </c>
      <c r="K7503">
        <v>6.5511840156566503</v>
      </c>
      <c r="L7503">
        <v>7.3865945299259002</v>
      </c>
      <c r="M7503">
        <v>1033</v>
      </c>
      <c r="N7503" t="s">
        <v>44</v>
      </c>
      <c r="O7503">
        <v>3.1113569564352801</v>
      </c>
    </row>
    <row r="7504" spans="1:15" x14ac:dyDescent="0.25">
      <c r="A7504" s="20" t="s">
        <v>7604</v>
      </c>
      <c r="B7504">
        <v>6</v>
      </c>
      <c r="C7504" t="s">
        <v>74</v>
      </c>
      <c r="D7504" t="s">
        <v>88</v>
      </c>
      <c r="E7504" t="s">
        <v>93</v>
      </c>
      <c r="F7504" t="s">
        <v>42</v>
      </c>
      <c r="G7504">
        <v>4</v>
      </c>
      <c r="H7504">
        <v>2012</v>
      </c>
      <c r="I7504" t="s">
        <v>50</v>
      </c>
      <c r="J7504">
        <v>6.3</v>
      </c>
      <c r="K7504">
        <v>5.6039578805539003</v>
      </c>
      <c r="L7504">
        <v>7.1534402771821899</v>
      </c>
      <c r="M7504">
        <v>256</v>
      </c>
      <c r="N7504" t="s">
        <v>44</v>
      </c>
      <c r="O7504">
        <v>6.25</v>
      </c>
    </row>
    <row r="7505" spans="1:15" x14ac:dyDescent="0.25">
      <c r="A7505" s="20" t="s">
        <v>7605</v>
      </c>
      <c r="B7505">
        <v>6</v>
      </c>
      <c r="C7505" t="s">
        <v>74</v>
      </c>
      <c r="D7505" t="s">
        <v>88</v>
      </c>
      <c r="E7505" t="s">
        <v>93</v>
      </c>
      <c r="F7505" t="s">
        <v>42</v>
      </c>
      <c r="G7505">
        <v>4</v>
      </c>
      <c r="H7505">
        <v>2012</v>
      </c>
      <c r="I7505" t="s">
        <v>51</v>
      </c>
      <c r="J7505">
        <v>7.7</v>
      </c>
      <c r="K7505">
        <v>7.0504788540809598</v>
      </c>
      <c r="L7505">
        <v>8.4556031502923705</v>
      </c>
      <c r="M7505">
        <v>442</v>
      </c>
      <c r="N7505" t="s">
        <v>44</v>
      </c>
      <c r="O7505">
        <v>4.7565149415449399</v>
      </c>
    </row>
    <row r="7506" spans="1:15" x14ac:dyDescent="0.25">
      <c r="A7506" s="20" t="s">
        <v>7606</v>
      </c>
      <c r="B7506">
        <v>6</v>
      </c>
      <c r="C7506" t="s">
        <v>74</v>
      </c>
      <c r="D7506" t="s">
        <v>88</v>
      </c>
      <c r="E7506" t="s">
        <v>94</v>
      </c>
      <c r="F7506" t="s">
        <v>35</v>
      </c>
      <c r="G7506">
        <v>5</v>
      </c>
      <c r="H7506">
        <v>2012</v>
      </c>
      <c r="I7506" t="s">
        <v>34</v>
      </c>
      <c r="J7506">
        <v>5</v>
      </c>
      <c r="K7506">
        <v>4.7996215340634096</v>
      </c>
      <c r="L7506">
        <v>5.1150210973357799</v>
      </c>
      <c r="M7506">
        <v>4833</v>
      </c>
      <c r="N7506" t="s">
        <v>44</v>
      </c>
      <c r="O7506">
        <v>1.4384395066736799</v>
      </c>
    </row>
    <row r="7507" spans="1:15" x14ac:dyDescent="0.25">
      <c r="A7507" s="20" t="s">
        <v>7607</v>
      </c>
      <c r="B7507">
        <v>6</v>
      </c>
      <c r="C7507" t="s">
        <v>74</v>
      </c>
      <c r="D7507" t="s">
        <v>88</v>
      </c>
      <c r="E7507" t="s">
        <v>94</v>
      </c>
      <c r="F7507" t="s">
        <v>35</v>
      </c>
      <c r="G7507">
        <v>5</v>
      </c>
      <c r="H7507">
        <v>2012</v>
      </c>
      <c r="I7507" t="s">
        <v>52</v>
      </c>
      <c r="J7507">
        <v>5</v>
      </c>
      <c r="K7507">
        <v>4.2812533372378301</v>
      </c>
      <c r="L7507">
        <v>5.8491572764103497</v>
      </c>
      <c r="M7507">
        <v>168</v>
      </c>
      <c r="N7507" t="s">
        <v>44</v>
      </c>
      <c r="O7507">
        <v>7.7151674981046003</v>
      </c>
    </row>
    <row r="7508" spans="1:15" x14ac:dyDescent="0.25">
      <c r="A7508" s="20" t="s">
        <v>7608</v>
      </c>
      <c r="B7508">
        <v>6</v>
      </c>
      <c r="C7508" t="s">
        <v>74</v>
      </c>
      <c r="D7508" t="s">
        <v>88</v>
      </c>
      <c r="E7508" t="s">
        <v>94</v>
      </c>
      <c r="F7508" t="s">
        <v>35</v>
      </c>
      <c r="G7508">
        <v>5</v>
      </c>
      <c r="H7508">
        <v>2012</v>
      </c>
      <c r="I7508" t="s">
        <v>53</v>
      </c>
      <c r="J7508">
        <v>4.3</v>
      </c>
      <c r="K7508">
        <v>3.5556673906413598</v>
      </c>
      <c r="L7508">
        <v>5.0738534460130902</v>
      </c>
      <c r="M7508">
        <v>143</v>
      </c>
      <c r="N7508" t="s">
        <v>44</v>
      </c>
      <c r="O7508">
        <v>8.36242010007091</v>
      </c>
    </row>
    <row r="7509" spans="1:15" x14ac:dyDescent="0.25">
      <c r="A7509" s="20" t="s">
        <v>7609</v>
      </c>
      <c r="B7509">
        <v>6</v>
      </c>
      <c r="C7509" t="s">
        <v>74</v>
      </c>
      <c r="D7509" t="s">
        <v>88</v>
      </c>
      <c r="E7509" t="s">
        <v>94</v>
      </c>
      <c r="F7509" t="s">
        <v>35</v>
      </c>
      <c r="G7509">
        <v>5</v>
      </c>
      <c r="H7509">
        <v>2012</v>
      </c>
      <c r="I7509" t="s">
        <v>54</v>
      </c>
      <c r="J7509">
        <v>7.8</v>
      </c>
      <c r="K7509">
        <v>6.0992780587608602</v>
      </c>
      <c r="L7509">
        <v>9.7805486069878302</v>
      </c>
      <c r="M7509">
        <v>73</v>
      </c>
      <c r="N7509" t="s">
        <v>44</v>
      </c>
      <c r="O7509">
        <v>11.7041147196131</v>
      </c>
    </row>
    <row r="7510" spans="1:15" x14ac:dyDescent="0.25">
      <c r="A7510" s="20" t="s">
        <v>7610</v>
      </c>
      <c r="B7510">
        <v>6</v>
      </c>
      <c r="C7510" t="s">
        <v>74</v>
      </c>
      <c r="D7510" t="s">
        <v>88</v>
      </c>
      <c r="E7510" t="s">
        <v>94</v>
      </c>
      <c r="F7510" t="s">
        <v>35</v>
      </c>
      <c r="G7510">
        <v>5</v>
      </c>
      <c r="H7510">
        <v>2012</v>
      </c>
      <c r="I7510" t="s">
        <v>55</v>
      </c>
      <c r="J7510">
        <v>5.5</v>
      </c>
      <c r="K7510">
        <v>5.0213612599247197</v>
      </c>
      <c r="L7510">
        <v>6.0755737219944104</v>
      </c>
      <c r="M7510">
        <v>458</v>
      </c>
      <c r="N7510" t="s">
        <v>44</v>
      </c>
      <c r="O7510">
        <v>4.6726931351599799</v>
      </c>
    </row>
    <row r="7511" spans="1:15" x14ac:dyDescent="0.25">
      <c r="A7511" s="20" t="s">
        <v>7611</v>
      </c>
      <c r="B7511">
        <v>6</v>
      </c>
      <c r="C7511" t="s">
        <v>74</v>
      </c>
      <c r="D7511" t="s">
        <v>88</v>
      </c>
      <c r="E7511" t="s">
        <v>94</v>
      </c>
      <c r="F7511" t="s">
        <v>35</v>
      </c>
      <c r="G7511">
        <v>5</v>
      </c>
      <c r="H7511">
        <v>2012</v>
      </c>
      <c r="I7511" t="s">
        <v>56</v>
      </c>
      <c r="J7511">
        <v>4.0999999999999996</v>
      </c>
      <c r="K7511">
        <v>2.6769214138815798</v>
      </c>
      <c r="L7511">
        <v>5.9764493608869502</v>
      </c>
      <c r="M7511">
        <v>28</v>
      </c>
      <c r="N7511" t="s">
        <v>44</v>
      </c>
      <c r="O7511">
        <v>18.8982236504614</v>
      </c>
    </row>
    <row r="7512" spans="1:15" x14ac:dyDescent="0.25">
      <c r="A7512" s="20" t="s">
        <v>7612</v>
      </c>
      <c r="B7512">
        <v>6</v>
      </c>
      <c r="C7512" t="s">
        <v>74</v>
      </c>
      <c r="D7512" t="s">
        <v>88</v>
      </c>
      <c r="E7512" t="s">
        <v>94</v>
      </c>
      <c r="F7512" t="s">
        <v>35</v>
      </c>
      <c r="G7512">
        <v>5</v>
      </c>
      <c r="H7512">
        <v>2012</v>
      </c>
      <c r="I7512" t="s">
        <v>57</v>
      </c>
      <c r="J7512">
        <v>5.7</v>
      </c>
      <c r="K7512">
        <v>4.79118660458587</v>
      </c>
      <c r="L7512">
        <v>6.6727180800699504</v>
      </c>
      <c r="M7512">
        <v>152</v>
      </c>
      <c r="N7512" t="s">
        <v>44</v>
      </c>
      <c r="O7512">
        <v>8.1110710565381297</v>
      </c>
    </row>
    <row r="7513" spans="1:15" x14ac:dyDescent="0.25">
      <c r="A7513" s="20" t="s">
        <v>7613</v>
      </c>
      <c r="B7513">
        <v>6</v>
      </c>
      <c r="C7513" t="s">
        <v>74</v>
      </c>
      <c r="D7513" t="s">
        <v>88</v>
      </c>
      <c r="E7513" t="s">
        <v>94</v>
      </c>
      <c r="F7513" t="s">
        <v>35</v>
      </c>
      <c r="G7513">
        <v>5</v>
      </c>
      <c r="H7513">
        <v>2012</v>
      </c>
      <c r="I7513" t="s">
        <v>58</v>
      </c>
      <c r="J7513">
        <v>5.0999999999999996</v>
      </c>
      <c r="K7513">
        <v>4.74349235798209</v>
      </c>
      <c r="L7513">
        <v>5.38536093858922</v>
      </c>
      <c r="M7513">
        <v>1062</v>
      </c>
      <c r="N7513" t="s">
        <v>44</v>
      </c>
      <c r="O7513">
        <v>3.0685820596610802</v>
      </c>
    </row>
    <row r="7514" spans="1:15" x14ac:dyDescent="0.25">
      <c r="A7514" s="20" t="s">
        <v>7614</v>
      </c>
      <c r="B7514">
        <v>6</v>
      </c>
      <c r="C7514" t="s">
        <v>74</v>
      </c>
      <c r="D7514" t="s">
        <v>88</v>
      </c>
      <c r="E7514" t="s">
        <v>94</v>
      </c>
      <c r="F7514" t="s">
        <v>35</v>
      </c>
      <c r="G7514">
        <v>5</v>
      </c>
      <c r="H7514">
        <v>2012</v>
      </c>
      <c r="I7514" t="s">
        <v>59</v>
      </c>
      <c r="J7514">
        <v>5.2</v>
      </c>
      <c r="K7514">
        <v>3.5475878899112798</v>
      </c>
      <c r="L7514">
        <v>7.23631939733382</v>
      </c>
      <c r="M7514">
        <v>39</v>
      </c>
      <c r="N7514" t="s">
        <v>44</v>
      </c>
      <c r="O7514">
        <v>16.012815380508702</v>
      </c>
    </row>
    <row r="7515" spans="1:15" x14ac:dyDescent="0.25">
      <c r="A7515" s="20" t="s">
        <v>7615</v>
      </c>
      <c r="B7515">
        <v>6</v>
      </c>
      <c r="C7515" t="s">
        <v>74</v>
      </c>
      <c r="D7515" t="s">
        <v>88</v>
      </c>
      <c r="E7515" t="s">
        <v>94</v>
      </c>
      <c r="F7515" t="s">
        <v>35</v>
      </c>
      <c r="G7515">
        <v>5</v>
      </c>
      <c r="H7515">
        <v>2012</v>
      </c>
      <c r="I7515" t="s">
        <v>60</v>
      </c>
      <c r="J7515">
        <v>4.5999999999999996</v>
      </c>
      <c r="K7515">
        <v>4.4548441988371597</v>
      </c>
      <c r="L7515">
        <v>4.78195571597076</v>
      </c>
      <c r="M7515">
        <v>3538</v>
      </c>
      <c r="N7515" t="s">
        <v>44</v>
      </c>
      <c r="O7515">
        <v>1.68120659784772</v>
      </c>
    </row>
    <row r="7516" spans="1:15" x14ac:dyDescent="0.25">
      <c r="A7516" s="20" t="s">
        <v>7616</v>
      </c>
      <c r="B7516">
        <v>6</v>
      </c>
      <c r="C7516" t="s">
        <v>74</v>
      </c>
      <c r="D7516" t="s">
        <v>88</v>
      </c>
      <c r="E7516" t="s">
        <v>94</v>
      </c>
      <c r="F7516" t="s">
        <v>35</v>
      </c>
      <c r="G7516">
        <v>5</v>
      </c>
      <c r="H7516">
        <v>2012</v>
      </c>
      <c r="I7516" t="s">
        <v>61</v>
      </c>
      <c r="J7516" t="s">
        <v>44</v>
      </c>
      <c r="K7516" t="s">
        <v>44</v>
      </c>
      <c r="L7516" t="s">
        <v>44</v>
      </c>
      <c r="M7516">
        <v>18</v>
      </c>
      <c r="N7516" t="s">
        <v>44</v>
      </c>
      <c r="O7516">
        <v>23.570226039551599</v>
      </c>
    </row>
    <row r="7517" spans="1:15" x14ac:dyDescent="0.25">
      <c r="A7517" s="20" t="s">
        <v>7617</v>
      </c>
      <c r="B7517">
        <v>6</v>
      </c>
      <c r="C7517" t="s">
        <v>74</v>
      </c>
      <c r="D7517" t="s">
        <v>88</v>
      </c>
      <c r="E7517" t="s">
        <v>94</v>
      </c>
      <c r="F7517" t="s">
        <v>35</v>
      </c>
      <c r="G7517">
        <v>5</v>
      </c>
      <c r="H7517">
        <v>2012</v>
      </c>
      <c r="I7517" t="s">
        <v>43</v>
      </c>
      <c r="J7517">
        <v>5.9</v>
      </c>
      <c r="K7517">
        <v>5.2944267602016604</v>
      </c>
      <c r="L7517">
        <v>6.4785421009998698</v>
      </c>
      <c r="M7517">
        <v>412</v>
      </c>
      <c r="N7517" t="s">
        <v>44</v>
      </c>
      <c r="O7517">
        <v>4.9266463908214702</v>
      </c>
    </row>
    <row r="7518" spans="1:15" x14ac:dyDescent="0.25">
      <c r="A7518" s="20" t="s">
        <v>7618</v>
      </c>
      <c r="B7518">
        <v>6</v>
      </c>
      <c r="C7518" t="s">
        <v>74</v>
      </c>
      <c r="D7518" t="s">
        <v>88</v>
      </c>
      <c r="E7518" t="s">
        <v>94</v>
      </c>
      <c r="F7518" t="s">
        <v>35</v>
      </c>
      <c r="G7518">
        <v>5</v>
      </c>
      <c r="H7518">
        <v>2012</v>
      </c>
      <c r="I7518" t="s">
        <v>62</v>
      </c>
      <c r="J7518">
        <v>5.2</v>
      </c>
      <c r="K7518">
        <v>3.9882168078041098</v>
      </c>
      <c r="L7518">
        <v>6.5994569532132301</v>
      </c>
      <c r="M7518">
        <v>73</v>
      </c>
      <c r="N7518" t="s">
        <v>44</v>
      </c>
      <c r="O7518">
        <v>11.7041147196131</v>
      </c>
    </row>
    <row r="7519" spans="1:15" x14ac:dyDescent="0.25">
      <c r="A7519" s="20" t="s">
        <v>7619</v>
      </c>
      <c r="B7519">
        <v>6</v>
      </c>
      <c r="C7519" t="s">
        <v>74</v>
      </c>
      <c r="D7519" t="s">
        <v>88</v>
      </c>
      <c r="E7519" t="s">
        <v>94</v>
      </c>
      <c r="F7519" t="s">
        <v>35</v>
      </c>
      <c r="G7519">
        <v>5</v>
      </c>
      <c r="H7519">
        <v>2012</v>
      </c>
      <c r="I7519" t="s">
        <v>75</v>
      </c>
      <c r="J7519">
        <v>5.07</v>
      </c>
      <c r="K7519">
        <v>4.99</v>
      </c>
      <c r="L7519">
        <v>5.14</v>
      </c>
      <c r="M7519">
        <v>20471</v>
      </c>
      <c r="N7519" t="s">
        <v>44</v>
      </c>
      <c r="O7519">
        <v>0.69892483219517898</v>
      </c>
    </row>
    <row r="7520" spans="1:15" x14ac:dyDescent="0.25">
      <c r="A7520" s="20" t="s">
        <v>7620</v>
      </c>
      <c r="B7520">
        <v>6</v>
      </c>
      <c r="C7520" t="s">
        <v>74</v>
      </c>
      <c r="D7520" t="s">
        <v>88</v>
      </c>
      <c r="E7520" t="s">
        <v>94</v>
      </c>
      <c r="F7520" t="s">
        <v>35</v>
      </c>
      <c r="G7520">
        <v>5</v>
      </c>
      <c r="H7520">
        <v>2012</v>
      </c>
      <c r="I7520" t="s">
        <v>45</v>
      </c>
      <c r="J7520">
        <v>3.6</v>
      </c>
      <c r="K7520">
        <v>3.4158776731593701</v>
      </c>
      <c r="L7520">
        <v>3.8926180164618698</v>
      </c>
      <c r="M7520">
        <v>1021</v>
      </c>
      <c r="N7520" t="s">
        <v>44</v>
      </c>
      <c r="O7520">
        <v>3.1295877196220299</v>
      </c>
    </row>
    <row r="7521" spans="1:15" x14ac:dyDescent="0.25">
      <c r="A7521" s="20" t="s">
        <v>7621</v>
      </c>
      <c r="B7521">
        <v>6</v>
      </c>
      <c r="C7521" t="s">
        <v>74</v>
      </c>
      <c r="D7521" t="s">
        <v>88</v>
      </c>
      <c r="E7521" t="s">
        <v>94</v>
      </c>
      <c r="F7521" t="s">
        <v>35</v>
      </c>
      <c r="G7521">
        <v>5</v>
      </c>
      <c r="H7521">
        <v>2012</v>
      </c>
      <c r="I7521" t="s">
        <v>46</v>
      </c>
      <c r="J7521">
        <v>6.9</v>
      </c>
      <c r="K7521">
        <v>6.5522556314176397</v>
      </c>
      <c r="L7521">
        <v>7.2104884049909002</v>
      </c>
      <c r="M7521">
        <v>1900</v>
      </c>
      <c r="N7521" t="s">
        <v>44</v>
      </c>
      <c r="O7521">
        <v>2.2941573387056202</v>
      </c>
    </row>
    <row r="7522" spans="1:15" x14ac:dyDescent="0.25">
      <c r="A7522" s="20" t="s">
        <v>7622</v>
      </c>
      <c r="B7522">
        <v>6</v>
      </c>
      <c r="C7522" t="s">
        <v>74</v>
      </c>
      <c r="D7522" t="s">
        <v>88</v>
      </c>
      <c r="E7522" t="s">
        <v>94</v>
      </c>
      <c r="F7522" t="s">
        <v>35</v>
      </c>
      <c r="G7522">
        <v>5</v>
      </c>
      <c r="H7522">
        <v>2012</v>
      </c>
      <c r="I7522" t="s">
        <v>47</v>
      </c>
      <c r="J7522">
        <v>5.0999999999999996</v>
      </c>
      <c r="K7522">
        <v>4.9196024817395303</v>
      </c>
      <c r="L7522">
        <v>5.2312860485364396</v>
      </c>
      <c r="M7522">
        <v>4835</v>
      </c>
      <c r="N7522" t="s">
        <v>44</v>
      </c>
      <c r="O7522">
        <v>1.43814197031582</v>
      </c>
    </row>
    <row r="7523" spans="1:15" x14ac:dyDescent="0.25">
      <c r="A7523" s="20" t="s">
        <v>7623</v>
      </c>
      <c r="B7523">
        <v>6</v>
      </c>
      <c r="C7523" t="s">
        <v>74</v>
      </c>
      <c r="D7523" t="s">
        <v>88</v>
      </c>
      <c r="E7523" t="s">
        <v>94</v>
      </c>
      <c r="F7523" t="s">
        <v>35</v>
      </c>
      <c r="G7523">
        <v>5</v>
      </c>
      <c r="H7523">
        <v>2012</v>
      </c>
      <c r="I7523" t="s">
        <v>48</v>
      </c>
      <c r="J7523">
        <v>6.1</v>
      </c>
      <c r="K7523">
        <v>5.3338815616164501</v>
      </c>
      <c r="L7523">
        <v>6.8717461556580997</v>
      </c>
      <c r="M7523">
        <v>266</v>
      </c>
      <c r="N7523" t="s">
        <v>44</v>
      </c>
      <c r="O7523">
        <v>6.1313933948496597</v>
      </c>
    </row>
    <row r="7524" spans="1:15" x14ac:dyDescent="0.25">
      <c r="A7524" s="20" t="s">
        <v>7624</v>
      </c>
      <c r="B7524">
        <v>6</v>
      </c>
      <c r="C7524" t="s">
        <v>74</v>
      </c>
      <c r="D7524" t="s">
        <v>88</v>
      </c>
      <c r="E7524" t="s">
        <v>94</v>
      </c>
      <c r="F7524" t="s">
        <v>35</v>
      </c>
      <c r="G7524">
        <v>5</v>
      </c>
      <c r="H7524">
        <v>2012</v>
      </c>
      <c r="I7524" t="s">
        <v>49</v>
      </c>
      <c r="J7524">
        <v>6.5</v>
      </c>
      <c r="K7524">
        <v>6.0785682777093202</v>
      </c>
      <c r="L7524">
        <v>7.0387647857691897</v>
      </c>
      <c r="M7524">
        <v>821</v>
      </c>
      <c r="N7524" t="s">
        <v>44</v>
      </c>
      <c r="O7524">
        <v>3.49002406379888</v>
      </c>
    </row>
    <row r="7525" spans="1:15" x14ac:dyDescent="0.25">
      <c r="A7525" s="20" t="s">
        <v>7625</v>
      </c>
      <c r="B7525">
        <v>6</v>
      </c>
      <c r="C7525" t="s">
        <v>74</v>
      </c>
      <c r="D7525" t="s">
        <v>88</v>
      </c>
      <c r="E7525" t="s">
        <v>94</v>
      </c>
      <c r="F7525" t="s">
        <v>35</v>
      </c>
      <c r="G7525">
        <v>5</v>
      </c>
      <c r="H7525">
        <v>2012</v>
      </c>
      <c r="I7525" t="s">
        <v>50</v>
      </c>
      <c r="J7525">
        <v>4.3</v>
      </c>
      <c r="K7525">
        <v>3.6410352851441101</v>
      </c>
      <c r="L7525">
        <v>5.0435031804043904</v>
      </c>
      <c r="M7525">
        <v>167</v>
      </c>
      <c r="N7525" t="s">
        <v>44</v>
      </c>
      <c r="O7525">
        <v>7.7382323253413698</v>
      </c>
    </row>
    <row r="7526" spans="1:15" x14ac:dyDescent="0.25">
      <c r="A7526" s="20" t="s">
        <v>7626</v>
      </c>
      <c r="B7526">
        <v>6</v>
      </c>
      <c r="C7526" t="s">
        <v>74</v>
      </c>
      <c r="D7526" t="s">
        <v>88</v>
      </c>
      <c r="E7526" t="s">
        <v>94</v>
      </c>
      <c r="F7526" t="s">
        <v>35</v>
      </c>
      <c r="G7526">
        <v>5</v>
      </c>
      <c r="H7526">
        <v>2012</v>
      </c>
      <c r="I7526" t="s">
        <v>51</v>
      </c>
      <c r="J7526">
        <v>6.5</v>
      </c>
      <c r="K7526">
        <v>5.8696842937180698</v>
      </c>
      <c r="L7526">
        <v>7.1156722730950097</v>
      </c>
      <c r="M7526">
        <v>464</v>
      </c>
      <c r="N7526" t="s">
        <v>44</v>
      </c>
      <c r="O7526">
        <v>4.6423834544262998</v>
      </c>
    </row>
    <row r="7527" spans="1:15" x14ac:dyDescent="0.25">
      <c r="A7527" s="20" t="s">
        <v>7627</v>
      </c>
      <c r="B7527">
        <v>6</v>
      </c>
      <c r="C7527" t="s">
        <v>74</v>
      </c>
      <c r="D7527" t="s">
        <v>88</v>
      </c>
      <c r="E7527" t="s">
        <v>76</v>
      </c>
      <c r="F7527" t="s">
        <v>40</v>
      </c>
      <c r="G7527">
        <v>6</v>
      </c>
      <c r="H7527">
        <v>2012</v>
      </c>
      <c r="I7527" t="s">
        <v>34</v>
      </c>
      <c r="J7527">
        <v>7.5</v>
      </c>
      <c r="K7527">
        <v>7.3801833287912597</v>
      </c>
      <c r="L7527">
        <v>7.6572072006968099</v>
      </c>
      <c r="M7527">
        <v>17727</v>
      </c>
      <c r="N7527" t="s">
        <v>44</v>
      </c>
      <c r="O7527">
        <v>0.75107339370867598</v>
      </c>
    </row>
    <row r="7528" spans="1:15" x14ac:dyDescent="0.25">
      <c r="A7528" s="20" t="s">
        <v>7628</v>
      </c>
      <c r="B7528">
        <v>6</v>
      </c>
      <c r="C7528" t="s">
        <v>74</v>
      </c>
      <c r="D7528" t="s">
        <v>88</v>
      </c>
      <c r="E7528" t="s">
        <v>76</v>
      </c>
      <c r="F7528" t="s">
        <v>40</v>
      </c>
      <c r="G7528">
        <v>6</v>
      </c>
      <c r="H7528">
        <v>2012</v>
      </c>
      <c r="I7528" t="s">
        <v>52</v>
      </c>
      <c r="J7528">
        <v>6.7</v>
      </c>
      <c r="K7528">
        <v>6.5360318454535102</v>
      </c>
      <c r="L7528">
        <v>6.8907078160414503</v>
      </c>
      <c r="M7528">
        <v>9415</v>
      </c>
      <c r="N7528" t="s">
        <v>44</v>
      </c>
      <c r="O7528">
        <v>1.03059928737176</v>
      </c>
    </row>
    <row r="7529" spans="1:15" x14ac:dyDescent="0.25">
      <c r="A7529" s="20" t="s">
        <v>7629</v>
      </c>
      <c r="B7529">
        <v>6</v>
      </c>
      <c r="C7529" t="s">
        <v>74</v>
      </c>
      <c r="D7529" t="s">
        <v>88</v>
      </c>
      <c r="E7529" t="s">
        <v>76</v>
      </c>
      <c r="F7529" t="s">
        <v>40</v>
      </c>
      <c r="G7529">
        <v>6</v>
      </c>
      <c r="H7529">
        <v>2012</v>
      </c>
      <c r="I7529" t="s">
        <v>53</v>
      </c>
      <c r="J7529">
        <v>6.6</v>
      </c>
      <c r="K7529">
        <v>6.4200895840870702</v>
      </c>
      <c r="L7529">
        <v>6.82257412193524</v>
      </c>
      <c r="M7529">
        <v>7677</v>
      </c>
      <c r="N7529" t="s">
        <v>44</v>
      </c>
      <c r="O7529">
        <v>1.1413115956631701</v>
      </c>
    </row>
    <row r="7530" spans="1:15" x14ac:dyDescent="0.25">
      <c r="A7530" s="20" t="s">
        <v>7630</v>
      </c>
      <c r="B7530">
        <v>6</v>
      </c>
      <c r="C7530" t="s">
        <v>74</v>
      </c>
      <c r="D7530" t="s">
        <v>88</v>
      </c>
      <c r="E7530" t="s">
        <v>76</v>
      </c>
      <c r="F7530" t="s">
        <v>40</v>
      </c>
      <c r="G7530">
        <v>6</v>
      </c>
      <c r="H7530">
        <v>2012</v>
      </c>
      <c r="I7530" t="s">
        <v>54</v>
      </c>
      <c r="J7530">
        <v>9.4</v>
      </c>
      <c r="K7530">
        <v>9.0371985853278201</v>
      </c>
      <c r="L7530">
        <v>9.6760595768969093</v>
      </c>
      <c r="M7530">
        <v>5289</v>
      </c>
      <c r="N7530" t="s">
        <v>44</v>
      </c>
      <c r="O7530">
        <v>1.3750333019910499</v>
      </c>
    </row>
    <row r="7531" spans="1:15" x14ac:dyDescent="0.25">
      <c r="A7531" s="20" t="s">
        <v>7631</v>
      </c>
      <c r="B7531">
        <v>6</v>
      </c>
      <c r="C7531" t="s">
        <v>74</v>
      </c>
      <c r="D7531" t="s">
        <v>88</v>
      </c>
      <c r="E7531" t="s">
        <v>76</v>
      </c>
      <c r="F7531" t="s">
        <v>40</v>
      </c>
      <c r="G7531">
        <v>6</v>
      </c>
      <c r="H7531">
        <v>2012</v>
      </c>
      <c r="I7531" t="s">
        <v>55</v>
      </c>
      <c r="J7531">
        <v>7.3</v>
      </c>
      <c r="K7531">
        <v>7.22068415102959</v>
      </c>
      <c r="L7531">
        <v>7.4680451630971598</v>
      </c>
      <c r="M7531">
        <v>20450</v>
      </c>
      <c r="N7531" t="s">
        <v>44</v>
      </c>
      <c r="O7531">
        <v>0.69928360127506595</v>
      </c>
    </row>
    <row r="7532" spans="1:15" x14ac:dyDescent="0.25">
      <c r="A7532" s="20" t="s">
        <v>7632</v>
      </c>
      <c r="B7532">
        <v>6</v>
      </c>
      <c r="C7532" t="s">
        <v>74</v>
      </c>
      <c r="D7532" t="s">
        <v>88</v>
      </c>
      <c r="E7532" t="s">
        <v>76</v>
      </c>
      <c r="F7532" t="s">
        <v>40</v>
      </c>
      <c r="G7532">
        <v>6</v>
      </c>
      <c r="H7532">
        <v>2012</v>
      </c>
      <c r="I7532" t="s">
        <v>56</v>
      </c>
      <c r="J7532">
        <v>6.4</v>
      </c>
      <c r="K7532">
        <v>6.0295722988837097</v>
      </c>
      <c r="L7532">
        <v>6.8661518743361798</v>
      </c>
      <c r="M7532">
        <v>1509</v>
      </c>
      <c r="N7532" t="s">
        <v>44</v>
      </c>
      <c r="O7532">
        <v>2.57427761425514</v>
      </c>
    </row>
    <row r="7533" spans="1:15" x14ac:dyDescent="0.25">
      <c r="A7533" s="20" t="s">
        <v>7633</v>
      </c>
      <c r="B7533">
        <v>6</v>
      </c>
      <c r="C7533" t="s">
        <v>74</v>
      </c>
      <c r="D7533" t="s">
        <v>88</v>
      </c>
      <c r="E7533" t="s">
        <v>76</v>
      </c>
      <c r="F7533" t="s">
        <v>40</v>
      </c>
      <c r="G7533">
        <v>6</v>
      </c>
      <c r="H7533">
        <v>2012</v>
      </c>
      <c r="I7533" t="s">
        <v>57</v>
      </c>
      <c r="J7533">
        <v>7</v>
      </c>
      <c r="K7533">
        <v>6.8392720651824801</v>
      </c>
      <c r="L7533">
        <v>7.2512930681450296</v>
      </c>
      <c r="M7533">
        <v>6902</v>
      </c>
      <c r="N7533" t="s">
        <v>44</v>
      </c>
      <c r="O7533">
        <v>1.2036840965264299</v>
      </c>
    </row>
    <row r="7534" spans="1:15" x14ac:dyDescent="0.25">
      <c r="A7534" s="20" t="s">
        <v>7634</v>
      </c>
      <c r="B7534">
        <v>6</v>
      </c>
      <c r="C7534" t="s">
        <v>74</v>
      </c>
      <c r="D7534" t="s">
        <v>88</v>
      </c>
      <c r="E7534" t="s">
        <v>76</v>
      </c>
      <c r="F7534" t="s">
        <v>40</v>
      </c>
      <c r="G7534">
        <v>6</v>
      </c>
      <c r="H7534">
        <v>2012</v>
      </c>
      <c r="I7534" t="s">
        <v>58</v>
      </c>
      <c r="J7534">
        <v>6.7</v>
      </c>
      <c r="K7534">
        <v>6.6027293686511399</v>
      </c>
      <c r="L7534">
        <v>6.8379087827165401</v>
      </c>
      <c r="M7534">
        <v>18933</v>
      </c>
      <c r="N7534" t="s">
        <v>44</v>
      </c>
      <c r="O7534">
        <v>0.72675877221982599</v>
      </c>
    </row>
    <row r="7535" spans="1:15" x14ac:dyDescent="0.25">
      <c r="A7535" s="20" t="s">
        <v>7635</v>
      </c>
      <c r="B7535">
        <v>6</v>
      </c>
      <c r="C7535" t="s">
        <v>74</v>
      </c>
      <c r="D7535" t="s">
        <v>88</v>
      </c>
      <c r="E7535" t="s">
        <v>76</v>
      </c>
      <c r="F7535" t="s">
        <v>40</v>
      </c>
      <c r="G7535">
        <v>6</v>
      </c>
      <c r="H7535">
        <v>2012</v>
      </c>
      <c r="I7535" t="s">
        <v>59</v>
      </c>
      <c r="J7535">
        <v>7.2</v>
      </c>
      <c r="K7535">
        <v>6.8566964237652002</v>
      </c>
      <c r="L7535">
        <v>7.5650212248088797</v>
      </c>
      <c r="M7535">
        <v>2821</v>
      </c>
      <c r="N7535" t="s">
        <v>44</v>
      </c>
      <c r="O7535">
        <v>1.88277514709529</v>
      </c>
    </row>
    <row r="7536" spans="1:15" x14ac:dyDescent="0.25">
      <c r="A7536" s="20" t="s">
        <v>7636</v>
      </c>
      <c r="B7536">
        <v>6</v>
      </c>
      <c r="C7536" t="s">
        <v>74</v>
      </c>
      <c r="D7536" t="s">
        <v>88</v>
      </c>
      <c r="E7536" t="s">
        <v>76</v>
      </c>
      <c r="F7536" t="s">
        <v>40</v>
      </c>
      <c r="G7536">
        <v>6</v>
      </c>
      <c r="H7536">
        <v>2012</v>
      </c>
      <c r="I7536" t="s">
        <v>60</v>
      </c>
      <c r="J7536">
        <v>8</v>
      </c>
      <c r="K7536">
        <v>7.8804447621145197</v>
      </c>
      <c r="L7536">
        <v>8.1025592774160398</v>
      </c>
      <c r="M7536">
        <v>29150</v>
      </c>
      <c r="N7536" t="s">
        <v>44</v>
      </c>
      <c r="O7536">
        <v>0.58570741265742299</v>
      </c>
    </row>
    <row r="7537" spans="1:15" x14ac:dyDescent="0.25">
      <c r="A7537" s="20" t="s">
        <v>7637</v>
      </c>
      <c r="B7537">
        <v>6</v>
      </c>
      <c r="C7537" t="s">
        <v>74</v>
      </c>
      <c r="D7537" t="s">
        <v>88</v>
      </c>
      <c r="E7537" t="s">
        <v>76</v>
      </c>
      <c r="F7537" t="s">
        <v>40</v>
      </c>
      <c r="G7537">
        <v>6</v>
      </c>
      <c r="H7537">
        <v>2012</v>
      </c>
      <c r="I7537" t="s">
        <v>61</v>
      </c>
      <c r="J7537">
        <v>7</v>
      </c>
      <c r="K7537">
        <v>6.6273123871846504</v>
      </c>
      <c r="L7537">
        <v>7.3428402382026796</v>
      </c>
      <c r="M7537">
        <v>2366</v>
      </c>
      <c r="N7537" t="s">
        <v>44</v>
      </c>
      <c r="O7537">
        <v>2.0558557070186501</v>
      </c>
    </row>
    <row r="7538" spans="1:15" x14ac:dyDescent="0.25">
      <c r="A7538" s="20" t="s">
        <v>7638</v>
      </c>
      <c r="B7538">
        <v>6</v>
      </c>
      <c r="C7538" t="s">
        <v>74</v>
      </c>
      <c r="D7538" t="s">
        <v>88</v>
      </c>
      <c r="E7538" t="s">
        <v>76</v>
      </c>
      <c r="F7538" t="s">
        <v>40</v>
      </c>
      <c r="G7538">
        <v>6</v>
      </c>
      <c r="H7538">
        <v>2012</v>
      </c>
      <c r="I7538" t="s">
        <v>43</v>
      </c>
      <c r="J7538">
        <v>7.2</v>
      </c>
      <c r="K7538">
        <v>7.0100004731501997</v>
      </c>
      <c r="L7538">
        <v>7.3633905260714503</v>
      </c>
      <c r="M7538">
        <v>11931</v>
      </c>
      <c r="N7538" t="s">
        <v>44</v>
      </c>
      <c r="O7538">
        <v>0.91550680577700905</v>
      </c>
    </row>
    <row r="7539" spans="1:15" x14ac:dyDescent="0.25">
      <c r="A7539" s="20" t="s">
        <v>7639</v>
      </c>
      <c r="B7539">
        <v>6</v>
      </c>
      <c r="C7539" t="s">
        <v>74</v>
      </c>
      <c r="D7539" t="s">
        <v>88</v>
      </c>
      <c r="E7539" t="s">
        <v>76</v>
      </c>
      <c r="F7539" t="s">
        <v>40</v>
      </c>
      <c r="G7539">
        <v>6</v>
      </c>
      <c r="H7539">
        <v>2012</v>
      </c>
      <c r="I7539" t="s">
        <v>62</v>
      </c>
      <c r="J7539">
        <v>8</v>
      </c>
      <c r="K7539">
        <v>7.6729229767070404</v>
      </c>
      <c r="L7539">
        <v>8.3156603602695291</v>
      </c>
      <c r="M7539">
        <v>4017</v>
      </c>
      <c r="N7539" t="s">
        <v>44</v>
      </c>
      <c r="O7539">
        <v>1.5777895820254699</v>
      </c>
    </row>
    <row r="7540" spans="1:15" x14ac:dyDescent="0.25">
      <c r="A7540" s="20" t="s">
        <v>7640</v>
      </c>
      <c r="B7540">
        <v>6</v>
      </c>
      <c r="C7540" t="s">
        <v>74</v>
      </c>
      <c r="D7540" t="s">
        <v>88</v>
      </c>
      <c r="E7540" t="s">
        <v>76</v>
      </c>
      <c r="F7540" t="s">
        <v>40</v>
      </c>
      <c r="G7540">
        <v>6</v>
      </c>
      <c r="H7540">
        <v>2012</v>
      </c>
      <c r="I7540" t="s">
        <v>75</v>
      </c>
      <c r="J7540">
        <v>7.46</v>
      </c>
      <c r="K7540">
        <v>7.43</v>
      </c>
      <c r="L7540">
        <v>7.5</v>
      </c>
      <c r="M7540">
        <v>237839</v>
      </c>
      <c r="N7540" t="s">
        <v>44</v>
      </c>
      <c r="O7540">
        <v>0.205049382093871</v>
      </c>
    </row>
    <row r="7541" spans="1:15" x14ac:dyDescent="0.25">
      <c r="A7541" s="20" t="s">
        <v>7641</v>
      </c>
      <c r="B7541">
        <v>6</v>
      </c>
      <c r="C7541" t="s">
        <v>74</v>
      </c>
      <c r="D7541" t="s">
        <v>88</v>
      </c>
      <c r="E7541" t="s">
        <v>76</v>
      </c>
      <c r="F7541" t="s">
        <v>40</v>
      </c>
      <c r="G7541">
        <v>6</v>
      </c>
      <c r="H7541">
        <v>2012</v>
      </c>
      <c r="I7541" t="s">
        <v>45</v>
      </c>
      <c r="J7541">
        <v>6.7</v>
      </c>
      <c r="K7541">
        <v>6.6386574260711901</v>
      </c>
      <c r="L7541">
        <v>6.8227909294638804</v>
      </c>
      <c r="M7541">
        <v>31182</v>
      </c>
      <c r="N7541" t="s">
        <v>44</v>
      </c>
      <c r="O7541">
        <v>0.56630189695653399</v>
      </c>
    </row>
    <row r="7542" spans="1:15" x14ac:dyDescent="0.25">
      <c r="A7542" s="20" t="s">
        <v>7642</v>
      </c>
      <c r="B7542">
        <v>6</v>
      </c>
      <c r="C7542" t="s">
        <v>74</v>
      </c>
      <c r="D7542" t="s">
        <v>88</v>
      </c>
      <c r="E7542" t="s">
        <v>76</v>
      </c>
      <c r="F7542" t="s">
        <v>40</v>
      </c>
      <c r="G7542">
        <v>6</v>
      </c>
      <c r="H7542">
        <v>2012</v>
      </c>
      <c r="I7542" t="s">
        <v>46</v>
      </c>
      <c r="J7542">
        <v>8.3000000000000007</v>
      </c>
      <c r="K7542">
        <v>8.1976437269844507</v>
      </c>
      <c r="L7542">
        <v>8.4937386481519308</v>
      </c>
      <c r="M7542">
        <v>17355</v>
      </c>
      <c r="N7542" t="s">
        <v>44</v>
      </c>
      <c r="O7542">
        <v>0.75908024832281995</v>
      </c>
    </row>
    <row r="7543" spans="1:15" x14ac:dyDescent="0.25">
      <c r="A7543" s="20" t="s">
        <v>7643</v>
      </c>
      <c r="B7543">
        <v>6</v>
      </c>
      <c r="C7543" t="s">
        <v>74</v>
      </c>
      <c r="D7543" t="s">
        <v>88</v>
      </c>
      <c r="E7543" t="s">
        <v>76</v>
      </c>
      <c r="F7543" t="s">
        <v>40</v>
      </c>
      <c r="G7543">
        <v>6</v>
      </c>
      <c r="H7543">
        <v>2012</v>
      </c>
      <c r="I7543" t="s">
        <v>47</v>
      </c>
      <c r="J7543">
        <v>8</v>
      </c>
      <c r="K7543">
        <v>7.8937760932978698</v>
      </c>
      <c r="L7543">
        <v>8.1911739657057598</v>
      </c>
      <c r="M7543">
        <v>16968</v>
      </c>
      <c r="N7543" t="s">
        <v>44</v>
      </c>
      <c r="O7543">
        <v>0.76768785893134295</v>
      </c>
    </row>
    <row r="7544" spans="1:15" x14ac:dyDescent="0.25">
      <c r="A7544" s="20" t="s">
        <v>7644</v>
      </c>
      <c r="B7544">
        <v>6</v>
      </c>
      <c r="C7544" t="s">
        <v>74</v>
      </c>
      <c r="D7544" t="s">
        <v>88</v>
      </c>
      <c r="E7544" t="s">
        <v>76</v>
      </c>
      <c r="F7544" t="s">
        <v>40</v>
      </c>
      <c r="G7544">
        <v>6</v>
      </c>
      <c r="H7544">
        <v>2012</v>
      </c>
      <c r="I7544" t="s">
        <v>48</v>
      </c>
      <c r="J7544">
        <v>7.6</v>
      </c>
      <c r="K7544">
        <v>7.3887057290852498</v>
      </c>
      <c r="L7544">
        <v>7.7988706656823998</v>
      </c>
      <c r="M7544">
        <v>8969</v>
      </c>
      <c r="N7544" t="s">
        <v>44</v>
      </c>
      <c r="O7544">
        <v>1.0559126382470101</v>
      </c>
    </row>
    <row r="7545" spans="1:15" x14ac:dyDescent="0.25">
      <c r="A7545" s="20" t="s">
        <v>7645</v>
      </c>
      <c r="B7545">
        <v>6</v>
      </c>
      <c r="C7545" t="s">
        <v>74</v>
      </c>
      <c r="D7545" t="s">
        <v>88</v>
      </c>
      <c r="E7545" t="s">
        <v>76</v>
      </c>
      <c r="F7545" t="s">
        <v>40</v>
      </c>
      <c r="G7545">
        <v>6</v>
      </c>
      <c r="H7545">
        <v>2012</v>
      </c>
      <c r="I7545" t="s">
        <v>49</v>
      </c>
      <c r="J7545">
        <v>8.6</v>
      </c>
      <c r="K7545">
        <v>8.3951198757099501</v>
      </c>
      <c r="L7545">
        <v>8.8324291929596299</v>
      </c>
      <c r="M7545">
        <v>8884</v>
      </c>
      <c r="N7545" t="s">
        <v>44</v>
      </c>
      <c r="O7545">
        <v>1.0609519737008699</v>
      </c>
    </row>
    <row r="7546" spans="1:15" x14ac:dyDescent="0.25">
      <c r="A7546" s="20" t="s">
        <v>7646</v>
      </c>
      <c r="B7546">
        <v>6</v>
      </c>
      <c r="C7546" t="s">
        <v>74</v>
      </c>
      <c r="D7546" t="s">
        <v>88</v>
      </c>
      <c r="E7546" t="s">
        <v>76</v>
      </c>
      <c r="F7546" t="s">
        <v>40</v>
      </c>
      <c r="G7546">
        <v>6</v>
      </c>
      <c r="H7546">
        <v>2012</v>
      </c>
      <c r="I7546" t="s">
        <v>50</v>
      </c>
      <c r="J7546">
        <v>7.2</v>
      </c>
      <c r="K7546">
        <v>6.9675586499010196</v>
      </c>
      <c r="L7546">
        <v>7.4845801222083796</v>
      </c>
      <c r="M7546">
        <v>5075</v>
      </c>
      <c r="N7546" t="s">
        <v>44</v>
      </c>
      <c r="O7546">
        <v>1.40372481268719</v>
      </c>
    </row>
    <row r="7547" spans="1:15" x14ac:dyDescent="0.25">
      <c r="A7547" s="20" t="s">
        <v>7647</v>
      </c>
      <c r="B7547">
        <v>6</v>
      </c>
      <c r="C7547" t="s">
        <v>74</v>
      </c>
      <c r="D7547" t="s">
        <v>88</v>
      </c>
      <c r="E7547" t="s">
        <v>76</v>
      </c>
      <c r="F7547" t="s">
        <v>40</v>
      </c>
      <c r="G7547">
        <v>6</v>
      </c>
      <c r="H7547">
        <v>2012</v>
      </c>
      <c r="I7547" t="s">
        <v>51</v>
      </c>
      <c r="J7547">
        <v>8.4</v>
      </c>
      <c r="K7547">
        <v>8.2125727483057798</v>
      </c>
      <c r="L7547">
        <v>8.6020248040058007</v>
      </c>
      <c r="M7547">
        <v>11219</v>
      </c>
      <c r="N7547" t="s">
        <v>44</v>
      </c>
      <c r="O7547">
        <v>0.94411071366914101</v>
      </c>
    </row>
    <row r="7548" spans="1:15" x14ac:dyDescent="0.25">
      <c r="A7548" s="20" t="s">
        <v>7648</v>
      </c>
      <c r="B7548">
        <v>6</v>
      </c>
      <c r="C7548" t="s">
        <v>74</v>
      </c>
      <c r="D7548" t="s">
        <v>88</v>
      </c>
      <c r="E7548" t="s">
        <v>92</v>
      </c>
      <c r="F7548" t="s">
        <v>38</v>
      </c>
      <c r="G7548">
        <v>3</v>
      </c>
      <c r="H7548">
        <v>2013</v>
      </c>
      <c r="I7548" t="s">
        <v>34</v>
      </c>
      <c r="J7548">
        <v>8</v>
      </c>
      <c r="K7548">
        <v>7.6700694544767698</v>
      </c>
      <c r="L7548">
        <v>8.2461447709652003</v>
      </c>
      <c r="M7548">
        <v>3020</v>
      </c>
      <c r="N7548" t="s">
        <v>44</v>
      </c>
      <c r="O7548">
        <v>1.8196863131170999</v>
      </c>
    </row>
    <row r="7549" spans="1:15" x14ac:dyDescent="0.25">
      <c r="A7549" s="20" t="s">
        <v>7649</v>
      </c>
      <c r="B7549">
        <v>6</v>
      </c>
      <c r="C7549" t="s">
        <v>74</v>
      </c>
      <c r="D7549" t="s">
        <v>88</v>
      </c>
      <c r="E7549" t="s">
        <v>92</v>
      </c>
      <c r="F7549" t="s">
        <v>38</v>
      </c>
      <c r="G7549">
        <v>3</v>
      </c>
      <c r="H7549">
        <v>2013</v>
      </c>
      <c r="I7549" t="s">
        <v>52</v>
      </c>
      <c r="J7549">
        <v>8.4</v>
      </c>
      <c r="K7549">
        <v>7.9583092580655102</v>
      </c>
      <c r="L7549">
        <v>8.8637877991752596</v>
      </c>
      <c r="M7549">
        <v>1306</v>
      </c>
      <c r="N7549" t="s">
        <v>44</v>
      </c>
      <c r="O7549">
        <v>2.7671226645624301</v>
      </c>
    </row>
    <row r="7550" spans="1:15" x14ac:dyDescent="0.25">
      <c r="A7550" s="20" t="s">
        <v>7650</v>
      </c>
      <c r="B7550">
        <v>6</v>
      </c>
      <c r="C7550" t="s">
        <v>74</v>
      </c>
      <c r="D7550" t="s">
        <v>88</v>
      </c>
      <c r="E7550" t="s">
        <v>92</v>
      </c>
      <c r="F7550" t="s">
        <v>38</v>
      </c>
      <c r="G7550">
        <v>3</v>
      </c>
      <c r="H7550">
        <v>2013</v>
      </c>
      <c r="I7550" t="s">
        <v>53</v>
      </c>
      <c r="J7550">
        <v>6.7</v>
      </c>
      <c r="K7550">
        <v>6.5177151286896802</v>
      </c>
      <c r="L7550">
        <v>6.9132008968388101</v>
      </c>
      <c r="M7550">
        <v>4664</v>
      </c>
      <c r="N7550" t="s">
        <v>44</v>
      </c>
      <c r="O7550">
        <v>1.46426853164356</v>
      </c>
    </row>
    <row r="7551" spans="1:15" x14ac:dyDescent="0.25">
      <c r="A7551" s="20" t="s">
        <v>7651</v>
      </c>
      <c r="B7551">
        <v>6</v>
      </c>
      <c r="C7551" t="s">
        <v>74</v>
      </c>
      <c r="D7551" t="s">
        <v>88</v>
      </c>
      <c r="E7551" t="s">
        <v>92</v>
      </c>
      <c r="F7551" t="s">
        <v>38</v>
      </c>
      <c r="G7551">
        <v>3</v>
      </c>
      <c r="H7551">
        <v>2013</v>
      </c>
      <c r="I7551" t="s">
        <v>54</v>
      </c>
      <c r="J7551">
        <v>9.3000000000000007</v>
      </c>
      <c r="K7551">
        <v>8.4160564685155705</v>
      </c>
      <c r="L7551">
        <v>10.2274913467686</v>
      </c>
      <c r="M7551">
        <v>401</v>
      </c>
      <c r="N7551" t="s">
        <v>44</v>
      </c>
      <c r="O7551">
        <v>4.99376169438922</v>
      </c>
    </row>
    <row r="7552" spans="1:15" x14ac:dyDescent="0.25">
      <c r="A7552" s="20" t="s">
        <v>7652</v>
      </c>
      <c r="B7552">
        <v>6</v>
      </c>
      <c r="C7552" t="s">
        <v>74</v>
      </c>
      <c r="D7552" t="s">
        <v>88</v>
      </c>
      <c r="E7552" t="s">
        <v>92</v>
      </c>
      <c r="F7552" t="s">
        <v>38</v>
      </c>
      <c r="G7552">
        <v>3</v>
      </c>
      <c r="H7552">
        <v>2013</v>
      </c>
      <c r="I7552" t="s">
        <v>55</v>
      </c>
      <c r="J7552">
        <v>8.3000000000000007</v>
      </c>
      <c r="K7552">
        <v>8.0173965905164408</v>
      </c>
      <c r="L7552">
        <v>8.6705122590528205</v>
      </c>
      <c r="M7552">
        <v>2420</v>
      </c>
      <c r="N7552" t="s">
        <v>44</v>
      </c>
      <c r="O7552">
        <v>2.0327890704543501</v>
      </c>
    </row>
    <row r="7553" spans="1:15" x14ac:dyDescent="0.25">
      <c r="A7553" s="20" t="s">
        <v>7653</v>
      </c>
      <c r="B7553">
        <v>6</v>
      </c>
      <c r="C7553" t="s">
        <v>74</v>
      </c>
      <c r="D7553" t="s">
        <v>88</v>
      </c>
      <c r="E7553" t="s">
        <v>92</v>
      </c>
      <c r="F7553" t="s">
        <v>38</v>
      </c>
      <c r="G7553">
        <v>3</v>
      </c>
      <c r="H7553">
        <v>2013</v>
      </c>
      <c r="I7553" t="s">
        <v>56</v>
      </c>
      <c r="J7553">
        <v>6.9</v>
      </c>
      <c r="K7553">
        <v>6.5543530599429598</v>
      </c>
      <c r="L7553">
        <v>7.1871843705878904</v>
      </c>
      <c r="M7553">
        <v>1892</v>
      </c>
      <c r="N7553" t="s">
        <v>44</v>
      </c>
      <c r="O7553">
        <v>2.2990024493585102</v>
      </c>
    </row>
    <row r="7554" spans="1:15" x14ac:dyDescent="0.25">
      <c r="A7554" s="20" t="s">
        <v>7654</v>
      </c>
      <c r="B7554">
        <v>6</v>
      </c>
      <c r="C7554" t="s">
        <v>74</v>
      </c>
      <c r="D7554" t="s">
        <v>88</v>
      </c>
      <c r="E7554" t="s">
        <v>92</v>
      </c>
      <c r="F7554" t="s">
        <v>38</v>
      </c>
      <c r="G7554">
        <v>3</v>
      </c>
      <c r="H7554">
        <v>2013</v>
      </c>
      <c r="I7554" t="s">
        <v>57</v>
      </c>
      <c r="J7554">
        <v>7.7</v>
      </c>
      <c r="K7554">
        <v>7.3819360731076999</v>
      </c>
      <c r="L7554">
        <v>8.1074226321623097</v>
      </c>
      <c r="M7554">
        <v>1715</v>
      </c>
      <c r="N7554" t="s">
        <v>44</v>
      </c>
      <c r="O7554">
        <v>2.4147264420814798</v>
      </c>
    </row>
    <row r="7555" spans="1:15" x14ac:dyDescent="0.25">
      <c r="A7555" s="20" t="s">
        <v>7655</v>
      </c>
      <c r="B7555">
        <v>6</v>
      </c>
      <c r="C7555" t="s">
        <v>74</v>
      </c>
      <c r="D7555" t="s">
        <v>88</v>
      </c>
      <c r="E7555" t="s">
        <v>92</v>
      </c>
      <c r="F7555" t="s">
        <v>38</v>
      </c>
      <c r="G7555">
        <v>3</v>
      </c>
      <c r="H7555">
        <v>2013</v>
      </c>
      <c r="I7555" t="s">
        <v>58</v>
      </c>
      <c r="J7555">
        <v>7.7</v>
      </c>
      <c r="K7555">
        <v>7.5442393278926296</v>
      </c>
      <c r="L7555">
        <v>7.8924619423427496</v>
      </c>
      <c r="M7555">
        <v>7315</v>
      </c>
      <c r="N7555" t="s">
        <v>44</v>
      </c>
      <c r="O7555">
        <v>1.1692108443873399</v>
      </c>
    </row>
    <row r="7556" spans="1:15" x14ac:dyDescent="0.25">
      <c r="A7556" s="20" t="s">
        <v>7656</v>
      </c>
      <c r="B7556">
        <v>6</v>
      </c>
      <c r="C7556" t="s">
        <v>74</v>
      </c>
      <c r="D7556" t="s">
        <v>88</v>
      </c>
      <c r="E7556" t="s">
        <v>92</v>
      </c>
      <c r="F7556" t="s">
        <v>38</v>
      </c>
      <c r="G7556">
        <v>3</v>
      </c>
      <c r="H7556">
        <v>2013</v>
      </c>
      <c r="I7556" t="s">
        <v>59</v>
      </c>
      <c r="J7556">
        <v>9.5</v>
      </c>
      <c r="K7556">
        <v>8.8298092327409101</v>
      </c>
      <c r="L7556">
        <v>10.1601157476056</v>
      </c>
      <c r="M7556">
        <v>764</v>
      </c>
      <c r="N7556" t="s">
        <v>44</v>
      </c>
      <c r="O7556">
        <v>3.6178730264621102</v>
      </c>
    </row>
    <row r="7557" spans="1:15" x14ac:dyDescent="0.25">
      <c r="A7557" s="20" t="s">
        <v>7657</v>
      </c>
      <c r="B7557">
        <v>6</v>
      </c>
      <c r="C7557" t="s">
        <v>74</v>
      </c>
      <c r="D7557" t="s">
        <v>88</v>
      </c>
      <c r="E7557" t="s">
        <v>92</v>
      </c>
      <c r="F7557" t="s">
        <v>38</v>
      </c>
      <c r="G7557">
        <v>3</v>
      </c>
      <c r="H7557">
        <v>2013</v>
      </c>
      <c r="I7557" t="s">
        <v>60</v>
      </c>
      <c r="J7557">
        <v>8.6999999999999993</v>
      </c>
      <c r="K7557">
        <v>8.4413752448117805</v>
      </c>
      <c r="L7557">
        <v>8.9303496102128204</v>
      </c>
      <c r="M7557">
        <v>4572</v>
      </c>
      <c r="N7557" t="s">
        <v>44</v>
      </c>
      <c r="O7557">
        <v>1.47892751569352</v>
      </c>
    </row>
    <row r="7558" spans="1:15" x14ac:dyDescent="0.25">
      <c r="A7558" s="20" t="s">
        <v>7658</v>
      </c>
      <c r="B7558">
        <v>6</v>
      </c>
      <c r="C7558" t="s">
        <v>74</v>
      </c>
      <c r="D7558" t="s">
        <v>88</v>
      </c>
      <c r="E7558" t="s">
        <v>92</v>
      </c>
      <c r="F7558" t="s">
        <v>38</v>
      </c>
      <c r="G7558">
        <v>3</v>
      </c>
      <c r="H7558">
        <v>2013</v>
      </c>
      <c r="I7558" t="s">
        <v>61</v>
      </c>
      <c r="J7558">
        <v>7.1</v>
      </c>
      <c r="K7558">
        <v>6.3486173078476398</v>
      </c>
      <c r="L7558">
        <v>7.9966768922145901</v>
      </c>
      <c r="M7558">
        <v>304</v>
      </c>
      <c r="N7558" t="s">
        <v>44</v>
      </c>
      <c r="O7558">
        <v>5.7353933467640399</v>
      </c>
    </row>
    <row r="7559" spans="1:15" x14ac:dyDescent="0.25">
      <c r="A7559" s="20" t="s">
        <v>7659</v>
      </c>
      <c r="B7559">
        <v>6</v>
      </c>
      <c r="C7559" t="s">
        <v>74</v>
      </c>
      <c r="D7559" t="s">
        <v>88</v>
      </c>
      <c r="E7559" t="s">
        <v>92</v>
      </c>
      <c r="F7559" t="s">
        <v>38</v>
      </c>
      <c r="G7559">
        <v>3</v>
      </c>
      <c r="H7559">
        <v>2013</v>
      </c>
      <c r="I7559" t="s">
        <v>43</v>
      </c>
      <c r="J7559">
        <v>7.3</v>
      </c>
      <c r="K7559">
        <v>7.0872585570369004</v>
      </c>
      <c r="L7559">
        <v>7.5260317288357799</v>
      </c>
      <c r="M7559">
        <v>4428</v>
      </c>
      <c r="N7559" t="s">
        <v>44</v>
      </c>
      <c r="O7559">
        <v>1.5027827244457199</v>
      </c>
    </row>
    <row r="7560" spans="1:15" x14ac:dyDescent="0.25">
      <c r="A7560" s="20" t="s">
        <v>7660</v>
      </c>
      <c r="B7560">
        <v>6</v>
      </c>
      <c r="C7560" t="s">
        <v>74</v>
      </c>
      <c r="D7560" t="s">
        <v>88</v>
      </c>
      <c r="E7560" t="s">
        <v>92</v>
      </c>
      <c r="F7560" t="s">
        <v>38</v>
      </c>
      <c r="G7560">
        <v>3</v>
      </c>
      <c r="H7560">
        <v>2013</v>
      </c>
      <c r="I7560" t="s">
        <v>62</v>
      </c>
      <c r="J7560">
        <v>7.7</v>
      </c>
      <c r="K7560">
        <v>7.2929881829527599</v>
      </c>
      <c r="L7560">
        <v>8.0860569848315507</v>
      </c>
      <c r="M7560">
        <v>1462</v>
      </c>
      <c r="N7560" t="s">
        <v>44</v>
      </c>
      <c r="O7560">
        <v>2.6153289048297101</v>
      </c>
    </row>
    <row r="7561" spans="1:15" x14ac:dyDescent="0.25">
      <c r="A7561" s="20" t="s">
        <v>7661</v>
      </c>
      <c r="B7561">
        <v>6</v>
      </c>
      <c r="C7561" t="s">
        <v>74</v>
      </c>
      <c r="D7561" t="s">
        <v>88</v>
      </c>
      <c r="E7561" t="s">
        <v>92</v>
      </c>
      <c r="F7561" t="s">
        <v>38</v>
      </c>
      <c r="G7561">
        <v>3</v>
      </c>
      <c r="H7561">
        <v>2013</v>
      </c>
      <c r="I7561" t="s">
        <v>75</v>
      </c>
      <c r="J7561">
        <v>7.8</v>
      </c>
      <c r="K7561">
        <v>7.74</v>
      </c>
      <c r="L7561">
        <v>7.86</v>
      </c>
      <c r="M7561">
        <v>59646</v>
      </c>
      <c r="N7561" t="s">
        <v>44</v>
      </c>
      <c r="O7561">
        <v>0.40945797842960002</v>
      </c>
    </row>
    <row r="7562" spans="1:15" x14ac:dyDescent="0.25">
      <c r="A7562" s="20" t="s">
        <v>7662</v>
      </c>
      <c r="B7562">
        <v>6</v>
      </c>
      <c r="C7562" t="s">
        <v>74</v>
      </c>
      <c r="D7562" t="s">
        <v>88</v>
      </c>
      <c r="E7562" t="s">
        <v>92</v>
      </c>
      <c r="F7562" t="s">
        <v>38</v>
      </c>
      <c r="G7562">
        <v>3</v>
      </c>
      <c r="H7562">
        <v>2013</v>
      </c>
      <c r="I7562" t="s">
        <v>45</v>
      </c>
      <c r="J7562">
        <v>7.4</v>
      </c>
      <c r="K7562">
        <v>7.1936867190852798</v>
      </c>
      <c r="L7562">
        <v>7.6989666366847596</v>
      </c>
      <c r="M7562">
        <v>3246</v>
      </c>
      <c r="N7562" t="s">
        <v>44</v>
      </c>
      <c r="O7562">
        <v>1.7551964920818399</v>
      </c>
    </row>
    <row r="7563" spans="1:15" x14ac:dyDescent="0.25">
      <c r="A7563" s="20" t="s">
        <v>7663</v>
      </c>
      <c r="B7563">
        <v>6</v>
      </c>
      <c r="C7563" t="s">
        <v>74</v>
      </c>
      <c r="D7563" t="s">
        <v>88</v>
      </c>
      <c r="E7563" t="s">
        <v>92</v>
      </c>
      <c r="F7563" t="s">
        <v>38</v>
      </c>
      <c r="G7563">
        <v>3</v>
      </c>
      <c r="H7563">
        <v>2013</v>
      </c>
      <c r="I7563" t="s">
        <v>46</v>
      </c>
      <c r="J7563">
        <v>9.3000000000000007</v>
      </c>
      <c r="K7563">
        <v>9.0128102012162508</v>
      </c>
      <c r="L7563">
        <v>9.6461021998644707</v>
      </c>
      <c r="M7563">
        <v>3185</v>
      </c>
      <c r="N7563" t="s">
        <v>44</v>
      </c>
      <c r="O7563">
        <v>1.77192477984583</v>
      </c>
    </row>
    <row r="7564" spans="1:15" x14ac:dyDescent="0.25">
      <c r="A7564" s="20" t="s">
        <v>7664</v>
      </c>
      <c r="B7564">
        <v>6</v>
      </c>
      <c r="C7564" t="s">
        <v>74</v>
      </c>
      <c r="D7564" t="s">
        <v>88</v>
      </c>
      <c r="E7564" t="s">
        <v>92</v>
      </c>
      <c r="F7564" t="s">
        <v>38</v>
      </c>
      <c r="G7564">
        <v>3</v>
      </c>
      <c r="H7564">
        <v>2013</v>
      </c>
      <c r="I7564" t="s">
        <v>47</v>
      </c>
      <c r="J7564">
        <v>7.5</v>
      </c>
      <c r="K7564">
        <v>7.2912389432895104</v>
      </c>
      <c r="L7564">
        <v>7.6359833025619501</v>
      </c>
      <c r="M7564">
        <v>6834</v>
      </c>
      <c r="N7564" t="s">
        <v>44</v>
      </c>
      <c r="O7564">
        <v>1.20965775156221</v>
      </c>
    </row>
    <row r="7565" spans="1:15" x14ac:dyDescent="0.25">
      <c r="A7565" s="20" t="s">
        <v>7665</v>
      </c>
      <c r="B7565">
        <v>6</v>
      </c>
      <c r="C7565" t="s">
        <v>74</v>
      </c>
      <c r="D7565" t="s">
        <v>88</v>
      </c>
      <c r="E7565" t="s">
        <v>92</v>
      </c>
      <c r="F7565" t="s">
        <v>38</v>
      </c>
      <c r="G7565">
        <v>3</v>
      </c>
      <c r="H7565">
        <v>2013</v>
      </c>
      <c r="I7565" t="s">
        <v>48</v>
      </c>
      <c r="J7565">
        <v>7.7</v>
      </c>
      <c r="K7565">
        <v>7.42699560065852</v>
      </c>
      <c r="L7565">
        <v>7.93224385919416</v>
      </c>
      <c r="M7565">
        <v>3534</v>
      </c>
      <c r="N7565" t="s">
        <v>44</v>
      </c>
      <c r="O7565">
        <v>1.68215777563122</v>
      </c>
    </row>
    <row r="7566" spans="1:15" x14ac:dyDescent="0.25">
      <c r="A7566" s="20" t="s">
        <v>7666</v>
      </c>
      <c r="B7566">
        <v>6</v>
      </c>
      <c r="C7566" t="s">
        <v>74</v>
      </c>
      <c r="D7566" t="s">
        <v>88</v>
      </c>
      <c r="E7566" t="s">
        <v>92</v>
      </c>
      <c r="F7566" t="s">
        <v>38</v>
      </c>
      <c r="G7566">
        <v>3</v>
      </c>
      <c r="H7566">
        <v>2013</v>
      </c>
      <c r="I7566" t="s">
        <v>49</v>
      </c>
      <c r="J7566">
        <v>9.4</v>
      </c>
      <c r="K7566">
        <v>9.0550854521519497</v>
      </c>
      <c r="L7566">
        <v>9.7688701295182607</v>
      </c>
      <c r="M7566">
        <v>2523</v>
      </c>
      <c r="N7566" t="s">
        <v>44</v>
      </c>
      <c r="O7566">
        <v>1.99086299720561</v>
      </c>
    </row>
    <row r="7567" spans="1:15" x14ac:dyDescent="0.25">
      <c r="A7567" s="20" t="s">
        <v>7667</v>
      </c>
      <c r="B7567">
        <v>6</v>
      </c>
      <c r="C7567" t="s">
        <v>74</v>
      </c>
      <c r="D7567" t="s">
        <v>88</v>
      </c>
      <c r="E7567" t="s">
        <v>92</v>
      </c>
      <c r="F7567" t="s">
        <v>38</v>
      </c>
      <c r="G7567">
        <v>3</v>
      </c>
      <c r="H7567">
        <v>2013</v>
      </c>
      <c r="I7567" t="s">
        <v>50</v>
      </c>
      <c r="J7567">
        <v>6.8</v>
      </c>
      <c r="K7567">
        <v>6.5508072596245999</v>
      </c>
      <c r="L7567">
        <v>7.0372754291110802</v>
      </c>
      <c r="M7567">
        <v>3024</v>
      </c>
      <c r="N7567" t="s">
        <v>44</v>
      </c>
      <c r="O7567">
        <v>1.81848241863327</v>
      </c>
    </row>
    <row r="7568" spans="1:15" x14ac:dyDescent="0.25">
      <c r="A7568" s="20" t="s">
        <v>7668</v>
      </c>
      <c r="B7568">
        <v>6</v>
      </c>
      <c r="C7568" t="s">
        <v>74</v>
      </c>
      <c r="D7568" t="s">
        <v>88</v>
      </c>
      <c r="E7568" t="s">
        <v>92</v>
      </c>
      <c r="F7568" t="s">
        <v>38</v>
      </c>
      <c r="G7568">
        <v>3</v>
      </c>
      <c r="H7568">
        <v>2013</v>
      </c>
      <c r="I7568" t="s">
        <v>51</v>
      </c>
      <c r="J7568">
        <v>9</v>
      </c>
      <c r="K7568">
        <v>8.7287264255172108</v>
      </c>
      <c r="L7568">
        <v>9.3552316080424909</v>
      </c>
      <c r="M7568">
        <v>3037</v>
      </c>
      <c r="N7568" t="s">
        <v>44</v>
      </c>
      <c r="O7568">
        <v>1.81458620131114</v>
      </c>
    </row>
    <row r="7569" spans="1:15" x14ac:dyDescent="0.25">
      <c r="A7569" s="20" t="s">
        <v>7669</v>
      </c>
      <c r="B7569">
        <v>6</v>
      </c>
      <c r="C7569" t="s">
        <v>74</v>
      </c>
      <c r="D7569" t="s">
        <v>88</v>
      </c>
      <c r="E7569" t="s">
        <v>93</v>
      </c>
      <c r="F7569" t="s">
        <v>42</v>
      </c>
      <c r="G7569">
        <v>4</v>
      </c>
      <c r="H7569">
        <v>2013</v>
      </c>
      <c r="I7569" t="s">
        <v>34</v>
      </c>
      <c r="J7569">
        <v>5.8</v>
      </c>
      <c r="K7569">
        <v>5.59572158000414</v>
      </c>
      <c r="L7569">
        <v>5.9603720095931898</v>
      </c>
      <c r="M7569">
        <v>4023</v>
      </c>
      <c r="N7569" t="s">
        <v>44</v>
      </c>
      <c r="O7569">
        <v>1.5766125661346699</v>
      </c>
    </row>
    <row r="7570" spans="1:15" x14ac:dyDescent="0.25">
      <c r="A7570" s="20" t="s">
        <v>7670</v>
      </c>
      <c r="B7570">
        <v>6</v>
      </c>
      <c r="C7570" t="s">
        <v>74</v>
      </c>
      <c r="D7570" t="s">
        <v>88</v>
      </c>
      <c r="E7570" t="s">
        <v>93</v>
      </c>
      <c r="F7570" t="s">
        <v>42</v>
      </c>
      <c r="G7570">
        <v>4</v>
      </c>
      <c r="H7570">
        <v>2013</v>
      </c>
      <c r="I7570" t="s">
        <v>52</v>
      </c>
      <c r="J7570">
        <v>7.2</v>
      </c>
      <c r="K7570">
        <v>6.2539582654280803</v>
      </c>
      <c r="L7570">
        <v>8.2744699966181798</v>
      </c>
      <c r="M7570">
        <v>189</v>
      </c>
      <c r="N7570" t="s">
        <v>44</v>
      </c>
      <c r="O7570">
        <v>7.2739296745330799</v>
      </c>
    </row>
    <row r="7571" spans="1:15" x14ac:dyDescent="0.25">
      <c r="A7571" s="20" t="s">
        <v>7671</v>
      </c>
      <c r="B7571">
        <v>6</v>
      </c>
      <c r="C7571" t="s">
        <v>74</v>
      </c>
      <c r="D7571" t="s">
        <v>88</v>
      </c>
      <c r="E7571" t="s">
        <v>93</v>
      </c>
      <c r="F7571" t="s">
        <v>42</v>
      </c>
      <c r="G7571">
        <v>4</v>
      </c>
      <c r="H7571">
        <v>2013</v>
      </c>
      <c r="I7571" t="s">
        <v>53</v>
      </c>
      <c r="J7571">
        <v>5.9</v>
      </c>
      <c r="K7571">
        <v>5.29659036435533</v>
      </c>
      <c r="L7571">
        <v>6.66111766826082</v>
      </c>
      <c r="M7571">
        <v>285</v>
      </c>
      <c r="N7571" t="s">
        <v>44</v>
      </c>
      <c r="O7571">
        <v>5.9234887775909204</v>
      </c>
    </row>
    <row r="7572" spans="1:15" x14ac:dyDescent="0.25">
      <c r="A7572" s="20" t="s">
        <v>7672</v>
      </c>
      <c r="B7572">
        <v>6</v>
      </c>
      <c r="C7572" t="s">
        <v>74</v>
      </c>
      <c r="D7572" t="s">
        <v>88</v>
      </c>
      <c r="E7572" t="s">
        <v>93</v>
      </c>
      <c r="F7572" t="s">
        <v>42</v>
      </c>
      <c r="G7572">
        <v>4</v>
      </c>
      <c r="H7572">
        <v>2013</v>
      </c>
      <c r="I7572" t="s">
        <v>54</v>
      </c>
      <c r="J7572">
        <v>9.3000000000000007</v>
      </c>
      <c r="K7572">
        <v>7.2100001192439498</v>
      </c>
      <c r="L7572">
        <v>11.720342185915399</v>
      </c>
      <c r="M7572">
        <v>64</v>
      </c>
      <c r="N7572" t="s">
        <v>44</v>
      </c>
      <c r="O7572">
        <v>12.5</v>
      </c>
    </row>
    <row r="7573" spans="1:15" x14ac:dyDescent="0.25">
      <c r="A7573" s="20" t="s">
        <v>7673</v>
      </c>
      <c r="B7573">
        <v>6</v>
      </c>
      <c r="C7573" t="s">
        <v>74</v>
      </c>
      <c r="D7573" t="s">
        <v>88</v>
      </c>
      <c r="E7573" t="s">
        <v>93</v>
      </c>
      <c r="F7573" t="s">
        <v>42</v>
      </c>
      <c r="G7573">
        <v>4</v>
      </c>
      <c r="H7573">
        <v>2013</v>
      </c>
      <c r="I7573" t="s">
        <v>55</v>
      </c>
      <c r="J7573">
        <v>7.6</v>
      </c>
      <c r="K7573">
        <v>7.0079097583853498</v>
      </c>
      <c r="L7573">
        <v>8.2926420784947403</v>
      </c>
      <c r="M7573">
        <v>516</v>
      </c>
      <c r="N7573" t="s">
        <v>44</v>
      </c>
      <c r="O7573">
        <v>4.4022545316281203</v>
      </c>
    </row>
    <row r="7574" spans="1:15" x14ac:dyDescent="0.25">
      <c r="A7574" s="20" t="s">
        <v>7674</v>
      </c>
      <c r="B7574">
        <v>6</v>
      </c>
      <c r="C7574" t="s">
        <v>74</v>
      </c>
      <c r="D7574" t="s">
        <v>88</v>
      </c>
      <c r="E7574" t="s">
        <v>93</v>
      </c>
      <c r="F7574" t="s">
        <v>42</v>
      </c>
      <c r="G7574">
        <v>4</v>
      </c>
      <c r="H7574">
        <v>2013</v>
      </c>
      <c r="I7574" t="s">
        <v>56</v>
      </c>
      <c r="J7574">
        <v>5.3</v>
      </c>
      <c r="K7574">
        <v>4.2811569823085502</v>
      </c>
      <c r="L7574">
        <v>6.4977032791930602</v>
      </c>
      <c r="M7574">
        <v>89</v>
      </c>
      <c r="N7574" t="s">
        <v>44</v>
      </c>
      <c r="O7574">
        <v>10.599978800063599</v>
      </c>
    </row>
    <row r="7575" spans="1:15" x14ac:dyDescent="0.25">
      <c r="A7575" s="20" t="s">
        <v>7675</v>
      </c>
      <c r="B7575">
        <v>6</v>
      </c>
      <c r="C7575" t="s">
        <v>74</v>
      </c>
      <c r="D7575" t="s">
        <v>88</v>
      </c>
      <c r="E7575" t="s">
        <v>93</v>
      </c>
      <c r="F7575" t="s">
        <v>42</v>
      </c>
      <c r="G7575">
        <v>4</v>
      </c>
      <c r="H7575">
        <v>2013</v>
      </c>
      <c r="I7575" t="s">
        <v>57</v>
      </c>
      <c r="J7575">
        <v>6.6</v>
      </c>
      <c r="K7575">
        <v>5.5479980814902401</v>
      </c>
      <c r="L7575">
        <v>7.8985472261991898</v>
      </c>
      <c r="M7575">
        <v>121</v>
      </c>
      <c r="N7575" t="s">
        <v>44</v>
      </c>
      <c r="O7575">
        <v>9.0909090909090899</v>
      </c>
    </row>
    <row r="7576" spans="1:15" x14ac:dyDescent="0.25">
      <c r="A7576" s="20" t="s">
        <v>7676</v>
      </c>
      <c r="B7576">
        <v>6</v>
      </c>
      <c r="C7576" t="s">
        <v>74</v>
      </c>
      <c r="D7576" t="s">
        <v>88</v>
      </c>
      <c r="E7576" t="s">
        <v>93</v>
      </c>
      <c r="F7576" t="s">
        <v>42</v>
      </c>
      <c r="G7576">
        <v>4</v>
      </c>
      <c r="H7576">
        <v>2013</v>
      </c>
      <c r="I7576" t="s">
        <v>58</v>
      </c>
      <c r="J7576">
        <v>6</v>
      </c>
      <c r="K7576">
        <v>5.59607630924343</v>
      </c>
      <c r="L7576">
        <v>6.3652499494329797</v>
      </c>
      <c r="M7576">
        <v>894</v>
      </c>
      <c r="N7576" t="s">
        <v>44</v>
      </c>
      <c r="O7576">
        <v>3.34450031045326</v>
      </c>
    </row>
    <row r="7577" spans="1:15" x14ac:dyDescent="0.25">
      <c r="A7577" s="20" t="s">
        <v>7677</v>
      </c>
      <c r="B7577">
        <v>6</v>
      </c>
      <c r="C7577" t="s">
        <v>74</v>
      </c>
      <c r="D7577" t="s">
        <v>88</v>
      </c>
      <c r="E7577" t="s">
        <v>93</v>
      </c>
      <c r="F7577" t="s">
        <v>42</v>
      </c>
      <c r="G7577">
        <v>4</v>
      </c>
      <c r="H7577">
        <v>2013</v>
      </c>
      <c r="I7577" t="s">
        <v>59</v>
      </c>
      <c r="J7577">
        <v>8.3000000000000007</v>
      </c>
      <c r="K7577">
        <v>6.7539203506540204</v>
      </c>
      <c r="L7577">
        <v>10.0229872894064</v>
      </c>
      <c r="M7577">
        <v>96</v>
      </c>
      <c r="N7577" t="s">
        <v>44</v>
      </c>
      <c r="O7577">
        <v>10.2062072615966</v>
      </c>
    </row>
    <row r="7578" spans="1:15" x14ac:dyDescent="0.25">
      <c r="A7578" s="20" t="s">
        <v>7678</v>
      </c>
      <c r="B7578">
        <v>6</v>
      </c>
      <c r="C7578" t="s">
        <v>74</v>
      </c>
      <c r="D7578" t="s">
        <v>88</v>
      </c>
      <c r="E7578" t="s">
        <v>93</v>
      </c>
      <c r="F7578" t="s">
        <v>42</v>
      </c>
      <c r="G7578">
        <v>4</v>
      </c>
      <c r="H7578">
        <v>2013</v>
      </c>
      <c r="I7578" t="s">
        <v>60</v>
      </c>
      <c r="J7578">
        <v>6.4</v>
      </c>
      <c r="K7578">
        <v>6.1368979594739104</v>
      </c>
      <c r="L7578">
        <v>6.57256015443867</v>
      </c>
      <c r="M7578">
        <v>3222</v>
      </c>
      <c r="N7578" t="s">
        <v>44</v>
      </c>
      <c r="O7578">
        <v>1.7617214086056301</v>
      </c>
    </row>
    <row r="7579" spans="1:15" x14ac:dyDescent="0.25">
      <c r="A7579" s="20" t="s">
        <v>7679</v>
      </c>
      <c r="B7579">
        <v>6</v>
      </c>
      <c r="C7579" t="s">
        <v>74</v>
      </c>
      <c r="D7579" t="s">
        <v>88</v>
      </c>
      <c r="E7579" t="s">
        <v>93</v>
      </c>
      <c r="F7579" t="s">
        <v>42</v>
      </c>
      <c r="G7579">
        <v>4</v>
      </c>
      <c r="H7579">
        <v>2013</v>
      </c>
      <c r="I7579" t="s">
        <v>61</v>
      </c>
      <c r="J7579">
        <v>8.1999999999999993</v>
      </c>
      <c r="K7579">
        <v>5.74548224314651</v>
      </c>
      <c r="L7579">
        <v>11.4488185113409</v>
      </c>
      <c r="M7579">
        <v>32</v>
      </c>
      <c r="N7579" t="s">
        <v>44</v>
      </c>
      <c r="O7579">
        <v>17.677669529663699</v>
      </c>
    </row>
    <row r="7580" spans="1:15" x14ac:dyDescent="0.25">
      <c r="A7580" s="20" t="s">
        <v>7680</v>
      </c>
      <c r="B7580">
        <v>6</v>
      </c>
      <c r="C7580" t="s">
        <v>74</v>
      </c>
      <c r="D7580" t="s">
        <v>88</v>
      </c>
      <c r="E7580" t="s">
        <v>93</v>
      </c>
      <c r="F7580" t="s">
        <v>42</v>
      </c>
      <c r="G7580">
        <v>4</v>
      </c>
      <c r="H7580">
        <v>2013</v>
      </c>
      <c r="I7580" t="s">
        <v>43</v>
      </c>
      <c r="J7580">
        <v>6.2</v>
      </c>
      <c r="K7580">
        <v>5.5162530132109397</v>
      </c>
      <c r="L7580">
        <v>6.9010849080280297</v>
      </c>
      <c r="M7580">
        <v>297</v>
      </c>
      <c r="N7580" t="s">
        <v>44</v>
      </c>
      <c r="O7580">
        <v>5.80258853185659</v>
      </c>
    </row>
    <row r="7581" spans="1:15" x14ac:dyDescent="0.25">
      <c r="A7581" s="20" t="s">
        <v>7681</v>
      </c>
      <c r="B7581">
        <v>6</v>
      </c>
      <c r="C7581" t="s">
        <v>74</v>
      </c>
      <c r="D7581" t="s">
        <v>88</v>
      </c>
      <c r="E7581" t="s">
        <v>93</v>
      </c>
      <c r="F7581" t="s">
        <v>42</v>
      </c>
      <c r="G7581">
        <v>4</v>
      </c>
      <c r="H7581">
        <v>2013</v>
      </c>
      <c r="I7581" t="s">
        <v>62</v>
      </c>
      <c r="J7581">
        <v>5.6</v>
      </c>
      <c r="K7581">
        <v>4.5609495209301896</v>
      </c>
      <c r="L7581">
        <v>6.7318535493494398</v>
      </c>
      <c r="M7581">
        <v>102</v>
      </c>
      <c r="N7581" t="s">
        <v>44</v>
      </c>
      <c r="O7581">
        <v>9.9014754297667409</v>
      </c>
    </row>
    <row r="7582" spans="1:15" x14ac:dyDescent="0.25">
      <c r="A7582" s="20" t="s">
        <v>7682</v>
      </c>
      <c r="B7582">
        <v>6</v>
      </c>
      <c r="C7582" t="s">
        <v>74</v>
      </c>
      <c r="D7582" t="s">
        <v>88</v>
      </c>
      <c r="E7582" t="s">
        <v>93</v>
      </c>
      <c r="F7582" t="s">
        <v>42</v>
      </c>
      <c r="G7582">
        <v>4</v>
      </c>
      <c r="H7582">
        <v>2013</v>
      </c>
      <c r="I7582" t="s">
        <v>75</v>
      </c>
      <c r="J7582">
        <v>5.62</v>
      </c>
      <c r="K7582">
        <v>5.55</v>
      </c>
      <c r="L7582">
        <v>5.69</v>
      </c>
      <c r="M7582">
        <v>21867</v>
      </c>
      <c r="N7582" t="s">
        <v>44</v>
      </c>
      <c r="O7582">
        <v>0.676247071698024</v>
      </c>
    </row>
    <row r="7583" spans="1:15" x14ac:dyDescent="0.25">
      <c r="A7583" s="20" t="s">
        <v>7683</v>
      </c>
      <c r="B7583">
        <v>6</v>
      </c>
      <c r="C7583" t="s">
        <v>74</v>
      </c>
      <c r="D7583" t="s">
        <v>88</v>
      </c>
      <c r="E7583" t="s">
        <v>93</v>
      </c>
      <c r="F7583" t="s">
        <v>42</v>
      </c>
      <c r="G7583">
        <v>4</v>
      </c>
      <c r="H7583">
        <v>2013</v>
      </c>
      <c r="I7583" t="s">
        <v>45</v>
      </c>
      <c r="J7583">
        <v>5.9</v>
      </c>
      <c r="K7583">
        <v>5.4886640294949398</v>
      </c>
      <c r="L7583">
        <v>6.2555658559637504</v>
      </c>
      <c r="M7583">
        <v>878</v>
      </c>
      <c r="N7583" t="s">
        <v>44</v>
      </c>
      <c r="O7583">
        <v>3.3748365353141399</v>
      </c>
    </row>
    <row r="7584" spans="1:15" x14ac:dyDescent="0.25">
      <c r="A7584" s="20" t="s">
        <v>7684</v>
      </c>
      <c r="B7584">
        <v>6</v>
      </c>
      <c r="C7584" t="s">
        <v>74</v>
      </c>
      <c r="D7584" t="s">
        <v>88</v>
      </c>
      <c r="E7584" t="s">
        <v>93</v>
      </c>
      <c r="F7584" t="s">
        <v>42</v>
      </c>
      <c r="G7584">
        <v>4</v>
      </c>
      <c r="H7584">
        <v>2013</v>
      </c>
      <c r="I7584" t="s">
        <v>46</v>
      </c>
      <c r="J7584">
        <v>7.1</v>
      </c>
      <c r="K7584">
        <v>6.7656610382925999</v>
      </c>
      <c r="L7584">
        <v>7.3915247870209901</v>
      </c>
      <c r="M7584">
        <v>1955</v>
      </c>
      <c r="N7584" t="s">
        <v>44</v>
      </c>
      <c r="O7584">
        <v>2.2616563651594999</v>
      </c>
    </row>
    <row r="7585" spans="1:15" x14ac:dyDescent="0.25">
      <c r="A7585" s="20" t="s">
        <v>7685</v>
      </c>
      <c r="B7585">
        <v>6</v>
      </c>
      <c r="C7585" t="s">
        <v>74</v>
      </c>
      <c r="D7585" t="s">
        <v>88</v>
      </c>
      <c r="E7585" t="s">
        <v>93</v>
      </c>
      <c r="F7585" t="s">
        <v>42</v>
      </c>
      <c r="G7585">
        <v>4</v>
      </c>
      <c r="H7585">
        <v>2013</v>
      </c>
      <c r="I7585" t="s">
        <v>47</v>
      </c>
      <c r="J7585">
        <v>4.5999999999999996</v>
      </c>
      <c r="K7585">
        <v>4.4961442426792102</v>
      </c>
      <c r="L7585">
        <v>4.7110502088728996</v>
      </c>
      <c r="M7585">
        <v>7025</v>
      </c>
      <c r="N7585" t="s">
        <v>44</v>
      </c>
      <c r="O7585">
        <v>1.1930999725437901</v>
      </c>
    </row>
    <row r="7586" spans="1:15" x14ac:dyDescent="0.25">
      <c r="A7586" s="20" t="s">
        <v>7686</v>
      </c>
      <c r="B7586">
        <v>6</v>
      </c>
      <c r="C7586" t="s">
        <v>74</v>
      </c>
      <c r="D7586" t="s">
        <v>88</v>
      </c>
      <c r="E7586" t="s">
        <v>93</v>
      </c>
      <c r="F7586" t="s">
        <v>42</v>
      </c>
      <c r="G7586">
        <v>4</v>
      </c>
      <c r="H7586">
        <v>2013</v>
      </c>
      <c r="I7586" t="s">
        <v>48</v>
      </c>
      <c r="J7586">
        <v>5</v>
      </c>
      <c r="K7586">
        <v>4.5555652588623099</v>
      </c>
      <c r="L7586">
        <v>5.5798113575178903</v>
      </c>
      <c r="M7586">
        <v>371</v>
      </c>
      <c r="N7586" t="s">
        <v>44</v>
      </c>
      <c r="O7586">
        <v>5.1917413165116502</v>
      </c>
    </row>
    <row r="7587" spans="1:15" x14ac:dyDescent="0.25">
      <c r="A7587" s="20" t="s">
        <v>7687</v>
      </c>
      <c r="B7587">
        <v>6</v>
      </c>
      <c r="C7587" t="s">
        <v>74</v>
      </c>
      <c r="D7587" t="s">
        <v>88</v>
      </c>
      <c r="E7587" t="s">
        <v>93</v>
      </c>
      <c r="F7587" t="s">
        <v>42</v>
      </c>
      <c r="G7587">
        <v>4</v>
      </c>
      <c r="H7587">
        <v>2013</v>
      </c>
      <c r="I7587" t="s">
        <v>49</v>
      </c>
      <c r="J7587">
        <v>6.9</v>
      </c>
      <c r="K7587">
        <v>6.5295644564765301</v>
      </c>
      <c r="L7587">
        <v>7.3604860209984704</v>
      </c>
      <c r="M7587">
        <v>1044</v>
      </c>
      <c r="N7587" t="s">
        <v>44</v>
      </c>
      <c r="O7587">
        <v>3.0949223029508599</v>
      </c>
    </row>
    <row r="7588" spans="1:15" x14ac:dyDescent="0.25">
      <c r="A7588" s="20" t="s">
        <v>7688</v>
      </c>
      <c r="B7588">
        <v>6</v>
      </c>
      <c r="C7588" t="s">
        <v>74</v>
      </c>
      <c r="D7588" t="s">
        <v>88</v>
      </c>
      <c r="E7588" t="s">
        <v>93</v>
      </c>
      <c r="F7588" t="s">
        <v>42</v>
      </c>
      <c r="G7588">
        <v>4</v>
      </c>
      <c r="H7588">
        <v>2013</v>
      </c>
      <c r="I7588" t="s">
        <v>50</v>
      </c>
      <c r="J7588">
        <v>5.7</v>
      </c>
      <c r="K7588">
        <v>5.0276244404435504</v>
      </c>
      <c r="L7588">
        <v>6.4956132177552997</v>
      </c>
      <c r="M7588">
        <v>236</v>
      </c>
      <c r="N7588" t="s">
        <v>44</v>
      </c>
      <c r="O7588">
        <v>6.5094455490411898</v>
      </c>
    </row>
    <row r="7589" spans="1:15" x14ac:dyDescent="0.25">
      <c r="A7589" s="20" t="s">
        <v>7689</v>
      </c>
      <c r="B7589">
        <v>6</v>
      </c>
      <c r="C7589" t="s">
        <v>74</v>
      </c>
      <c r="D7589" t="s">
        <v>88</v>
      </c>
      <c r="E7589" t="s">
        <v>93</v>
      </c>
      <c r="F7589" t="s">
        <v>42</v>
      </c>
      <c r="G7589">
        <v>4</v>
      </c>
      <c r="H7589">
        <v>2013</v>
      </c>
      <c r="I7589" t="s">
        <v>51</v>
      </c>
      <c r="J7589">
        <v>7</v>
      </c>
      <c r="K7589">
        <v>6.3469865808990198</v>
      </c>
      <c r="L7589">
        <v>7.6407751517953697</v>
      </c>
      <c r="M7589">
        <v>428</v>
      </c>
      <c r="N7589" t="s">
        <v>44</v>
      </c>
      <c r="O7589">
        <v>4.8336824452283196</v>
      </c>
    </row>
    <row r="7590" spans="1:15" x14ac:dyDescent="0.25">
      <c r="A7590" s="20" t="s">
        <v>7690</v>
      </c>
      <c r="B7590">
        <v>6</v>
      </c>
      <c r="C7590" t="s">
        <v>74</v>
      </c>
      <c r="D7590" t="s">
        <v>88</v>
      </c>
      <c r="E7590" t="s">
        <v>94</v>
      </c>
      <c r="F7590" t="s">
        <v>35</v>
      </c>
      <c r="G7590">
        <v>5</v>
      </c>
      <c r="H7590">
        <v>2013</v>
      </c>
      <c r="I7590" t="s">
        <v>34</v>
      </c>
      <c r="J7590">
        <v>4.8</v>
      </c>
      <c r="K7590">
        <v>4.6415545924126</v>
      </c>
      <c r="L7590">
        <v>4.9469045473536699</v>
      </c>
      <c r="M7590">
        <v>4839</v>
      </c>
      <c r="N7590" t="s">
        <v>44</v>
      </c>
      <c r="O7590">
        <v>1.43754745107987</v>
      </c>
    </row>
    <row r="7591" spans="1:15" x14ac:dyDescent="0.25">
      <c r="A7591" s="20" t="s">
        <v>7691</v>
      </c>
      <c r="B7591">
        <v>6</v>
      </c>
      <c r="C7591" t="s">
        <v>74</v>
      </c>
      <c r="D7591" t="s">
        <v>88</v>
      </c>
      <c r="E7591" t="s">
        <v>94</v>
      </c>
      <c r="F7591" t="s">
        <v>35</v>
      </c>
      <c r="G7591">
        <v>5</v>
      </c>
      <c r="H7591">
        <v>2013</v>
      </c>
      <c r="I7591" t="s">
        <v>52</v>
      </c>
      <c r="J7591">
        <v>5</v>
      </c>
      <c r="K7591">
        <v>4.3139142142152096</v>
      </c>
      <c r="L7591">
        <v>5.8469799811687002</v>
      </c>
      <c r="M7591">
        <v>178</v>
      </c>
      <c r="N7591" t="s">
        <v>44</v>
      </c>
      <c r="O7591">
        <v>7.4953168899586098</v>
      </c>
    </row>
    <row r="7592" spans="1:15" x14ac:dyDescent="0.25">
      <c r="A7592" s="20" t="s">
        <v>7692</v>
      </c>
      <c r="B7592">
        <v>6</v>
      </c>
      <c r="C7592" t="s">
        <v>74</v>
      </c>
      <c r="D7592" t="s">
        <v>88</v>
      </c>
      <c r="E7592" t="s">
        <v>94</v>
      </c>
      <c r="F7592" t="s">
        <v>35</v>
      </c>
      <c r="G7592">
        <v>5</v>
      </c>
      <c r="H7592">
        <v>2013</v>
      </c>
      <c r="I7592" t="s">
        <v>53</v>
      </c>
      <c r="J7592">
        <v>4.4000000000000004</v>
      </c>
      <c r="K7592">
        <v>3.70406072564746</v>
      </c>
      <c r="L7592">
        <v>5.1898302874874398</v>
      </c>
      <c r="M7592">
        <v>158</v>
      </c>
      <c r="N7592" t="s">
        <v>44</v>
      </c>
      <c r="O7592">
        <v>7.9555728417573004</v>
      </c>
    </row>
    <row r="7593" spans="1:15" x14ac:dyDescent="0.25">
      <c r="A7593" s="20" t="s">
        <v>7693</v>
      </c>
      <c r="B7593">
        <v>6</v>
      </c>
      <c r="C7593" t="s">
        <v>74</v>
      </c>
      <c r="D7593" t="s">
        <v>88</v>
      </c>
      <c r="E7593" t="s">
        <v>94</v>
      </c>
      <c r="F7593" t="s">
        <v>35</v>
      </c>
      <c r="G7593">
        <v>5</v>
      </c>
      <c r="H7593">
        <v>2013</v>
      </c>
      <c r="I7593" t="s">
        <v>54</v>
      </c>
      <c r="J7593">
        <v>7.1</v>
      </c>
      <c r="K7593">
        <v>5.5700963030525799</v>
      </c>
      <c r="L7593">
        <v>8.9217376295475095</v>
      </c>
      <c r="M7593">
        <v>75</v>
      </c>
      <c r="N7593" t="s">
        <v>44</v>
      </c>
      <c r="O7593">
        <v>11.5470053837925</v>
      </c>
    </row>
    <row r="7594" spans="1:15" x14ac:dyDescent="0.25">
      <c r="A7594" s="20" t="s">
        <v>7694</v>
      </c>
      <c r="B7594">
        <v>6</v>
      </c>
      <c r="C7594" t="s">
        <v>74</v>
      </c>
      <c r="D7594" t="s">
        <v>88</v>
      </c>
      <c r="E7594" t="s">
        <v>94</v>
      </c>
      <c r="F7594" t="s">
        <v>35</v>
      </c>
      <c r="G7594">
        <v>5</v>
      </c>
      <c r="H7594">
        <v>2013</v>
      </c>
      <c r="I7594" t="s">
        <v>55</v>
      </c>
      <c r="J7594">
        <v>5.3</v>
      </c>
      <c r="K7594">
        <v>4.8419598129579402</v>
      </c>
      <c r="L7594">
        <v>5.8405388657031798</v>
      </c>
      <c r="M7594">
        <v>471</v>
      </c>
      <c r="N7594" t="s">
        <v>44</v>
      </c>
      <c r="O7594">
        <v>4.6077567758409099</v>
      </c>
    </row>
    <row r="7595" spans="1:15" x14ac:dyDescent="0.25">
      <c r="A7595" s="20" t="s">
        <v>7695</v>
      </c>
      <c r="B7595">
        <v>6</v>
      </c>
      <c r="C7595" t="s">
        <v>74</v>
      </c>
      <c r="D7595" t="s">
        <v>88</v>
      </c>
      <c r="E7595" t="s">
        <v>94</v>
      </c>
      <c r="F7595" t="s">
        <v>35</v>
      </c>
      <c r="G7595">
        <v>5</v>
      </c>
      <c r="H7595">
        <v>2013</v>
      </c>
      <c r="I7595" t="s">
        <v>56</v>
      </c>
      <c r="J7595">
        <v>3.4</v>
      </c>
      <c r="K7595">
        <v>2.2169404075253301</v>
      </c>
      <c r="L7595">
        <v>5.0179503510039103</v>
      </c>
      <c r="M7595">
        <v>27</v>
      </c>
      <c r="N7595" t="s">
        <v>44</v>
      </c>
      <c r="O7595">
        <v>19.245008972987499</v>
      </c>
    </row>
    <row r="7596" spans="1:15" x14ac:dyDescent="0.25">
      <c r="A7596" s="20" t="s">
        <v>7696</v>
      </c>
      <c r="B7596">
        <v>6</v>
      </c>
      <c r="C7596" t="s">
        <v>74</v>
      </c>
      <c r="D7596" t="s">
        <v>88</v>
      </c>
      <c r="E7596" t="s">
        <v>94</v>
      </c>
      <c r="F7596" t="s">
        <v>35</v>
      </c>
      <c r="G7596">
        <v>5</v>
      </c>
      <c r="H7596">
        <v>2013</v>
      </c>
      <c r="I7596" t="s">
        <v>57</v>
      </c>
      <c r="J7596">
        <v>5.6</v>
      </c>
      <c r="K7596">
        <v>4.7600558028444597</v>
      </c>
      <c r="L7596">
        <v>6.5253729449048299</v>
      </c>
      <c r="M7596">
        <v>170</v>
      </c>
      <c r="N7596" t="s">
        <v>44</v>
      </c>
      <c r="O7596">
        <v>7.6696498884736997</v>
      </c>
    </row>
    <row r="7597" spans="1:15" x14ac:dyDescent="0.25">
      <c r="A7597" s="20" t="s">
        <v>7697</v>
      </c>
      <c r="B7597">
        <v>6</v>
      </c>
      <c r="C7597" t="s">
        <v>74</v>
      </c>
      <c r="D7597" t="s">
        <v>88</v>
      </c>
      <c r="E7597" t="s">
        <v>94</v>
      </c>
      <c r="F7597" t="s">
        <v>35</v>
      </c>
      <c r="G7597">
        <v>5</v>
      </c>
      <c r="H7597">
        <v>2013</v>
      </c>
      <c r="I7597" t="s">
        <v>58</v>
      </c>
      <c r="J7597">
        <v>4.8</v>
      </c>
      <c r="K7597">
        <v>4.5479442666198198</v>
      </c>
      <c r="L7597">
        <v>5.1517051721360101</v>
      </c>
      <c r="M7597">
        <v>1110</v>
      </c>
      <c r="N7597" t="s">
        <v>44</v>
      </c>
      <c r="O7597">
        <v>3.00150112593832</v>
      </c>
    </row>
    <row r="7598" spans="1:15" x14ac:dyDescent="0.25">
      <c r="A7598" s="20" t="s">
        <v>7698</v>
      </c>
      <c r="B7598">
        <v>6</v>
      </c>
      <c r="C7598" t="s">
        <v>74</v>
      </c>
      <c r="D7598" t="s">
        <v>88</v>
      </c>
      <c r="E7598" t="s">
        <v>94</v>
      </c>
      <c r="F7598" t="s">
        <v>35</v>
      </c>
      <c r="G7598">
        <v>5</v>
      </c>
      <c r="H7598">
        <v>2013</v>
      </c>
      <c r="I7598" t="s">
        <v>59</v>
      </c>
      <c r="J7598">
        <v>5.5</v>
      </c>
      <c r="K7598">
        <v>3.89557041918364</v>
      </c>
      <c r="L7598">
        <v>7.5464328808488697</v>
      </c>
      <c r="M7598">
        <v>46</v>
      </c>
      <c r="N7598" t="s">
        <v>44</v>
      </c>
      <c r="O7598">
        <v>14.7441956154897</v>
      </c>
    </row>
    <row r="7599" spans="1:15" x14ac:dyDescent="0.25">
      <c r="A7599" s="20" t="s">
        <v>7699</v>
      </c>
      <c r="B7599">
        <v>6</v>
      </c>
      <c r="C7599" t="s">
        <v>74</v>
      </c>
      <c r="D7599" t="s">
        <v>88</v>
      </c>
      <c r="E7599" t="s">
        <v>94</v>
      </c>
      <c r="F7599" t="s">
        <v>35</v>
      </c>
      <c r="G7599">
        <v>5</v>
      </c>
      <c r="H7599">
        <v>2013</v>
      </c>
      <c r="I7599" t="s">
        <v>60</v>
      </c>
      <c r="J7599">
        <v>4.4000000000000004</v>
      </c>
      <c r="K7599">
        <v>4.21998472116152</v>
      </c>
      <c r="L7599">
        <v>4.5301036256213898</v>
      </c>
      <c r="M7599">
        <v>3591</v>
      </c>
      <c r="N7599" t="s">
        <v>44</v>
      </c>
      <c r="O7599">
        <v>1.6687539144058601</v>
      </c>
    </row>
    <row r="7600" spans="1:15" x14ac:dyDescent="0.25">
      <c r="A7600" s="20" t="s">
        <v>7700</v>
      </c>
      <c r="B7600">
        <v>6</v>
      </c>
      <c r="C7600" t="s">
        <v>74</v>
      </c>
      <c r="D7600" t="s">
        <v>88</v>
      </c>
      <c r="E7600" t="s">
        <v>94</v>
      </c>
      <c r="F7600" t="s">
        <v>35</v>
      </c>
      <c r="G7600">
        <v>5</v>
      </c>
      <c r="H7600">
        <v>2013</v>
      </c>
      <c r="I7600" t="s">
        <v>61</v>
      </c>
      <c r="J7600">
        <v>4.5</v>
      </c>
      <c r="K7600">
        <v>2.9285819374880799</v>
      </c>
      <c r="L7600">
        <v>6.7026220492146997</v>
      </c>
      <c r="M7600">
        <v>27</v>
      </c>
      <c r="N7600" t="s">
        <v>44</v>
      </c>
      <c r="O7600">
        <v>19.245008972987499</v>
      </c>
    </row>
    <row r="7601" spans="1:15" x14ac:dyDescent="0.25">
      <c r="A7601" s="20" t="s">
        <v>7701</v>
      </c>
      <c r="B7601">
        <v>6</v>
      </c>
      <c r="C7601" t="s">
        <v>74</v>
      </c>
      <c r="D7601" t="s">
        <v>88</v>
      </c>
      <c r="E7601" t="s">
        <v>94</v>
      </c>
      <c r="F7601" t="s">
        <v>35</v>
      </c>
      <c r="G7601">
        <v>5</v>
      </c>
      <c r="H7601">
        <v>2013</v>
      </c>
      <c r="I7601" t="s">
        <v>43</v>
      </c>
      <c r="J7601">
        <v>5.9</v>
      </c>
      <c r="K7601">
        <v>5.3092397691908504</v>
      </c>
      <c r="L7601">
        <v>6.4664349636284397</v>
      </c>
      <c r="M7601">
        <v>431</v>
      </c>
      <c r="N7601" t="s">
        <v>44</v>
      </c>
      <c r="O7601">
        <v>4.81683050859088</v>
      </c>
    </row>
    <row r="7602" spans="1:15" x14ac:dyDescent="0.25">
      <c r="A7602" s="20" t="s">
        <v>7702</v>
      </c>
      <c r="B7602">
        <v>6</v>
      </c>
      <c r="C7602" t="s">
        <v>74</v>
      </c>
      <c r="D7602" t="s">
        <v>88</v>
      </c>
      <c r="E7602" t="s">
        <v>94</v>
      </c>
      <c r="F7602" t="s">
        <v>35</v>
      </c>
      <c r="G7602">
        <v>5</v>
      </c>
      <c r="H7602">
        <v>2013</v>
      </c>
      <c r="I7602" t="s">
        <v>62</v>
      </c>
      <c r="J7602">
        <v>5.0999999999999996</v>
      </c>
      <c r="K7602">
        <v>3.9932155317850899</v>
      </c>
      <c r="L7602">
        <v>6.5205590699582201</v>
      </c>
      <c r="M7602">
        <v>74</v>
      </c>
      <c r="N7602" t="s">
        <v>44</v>
      </c>
      <c r="O7602">
        <v>11.6247638743819</v>
      </c>
    </row>
    <row r="7603" spans="1:15" x14ac:dyDescent="0.25">
      <c r="A7603" s="20" t="s">
        <v>7703</v>
      </c>
      <c r="B7603">
        <v>6</v>
      </c>
      <c r="C7603" t="s">
        <v>74</v>
      </c>
      <c r="D7603" t="s">
        <v>88</v>
      </c>
      <c r="E7603" t="s">
        <v>94</v>
      </c>
      <c r="F7603" t="s">
        <v>35</v>
      </c>
      <c r="G7603">
        <v>5</v>
      </c>
      <c r="H7603">
        <v>2013</v>
      </c>
      <c r="I7603" t="s">
        <v>75</v>
      </c>
      <c r="J7603">
        <v>4.88</v>
      </c>
      <c r="K7603">
        <v>4.8099999999999996</v>
      </c>
      <c r="L7603">
        <v>4.95</v>
      </c>
      <c r="M7603">
        <v>20926</v>
      </c>
      <c r="N7603" t="s">
        <v>44</v>
      </c>
      <c r="O7603">
        <v>0.69128461186680701</v>
      </c>
    </row>
    <row r="7604" spans="1:15" x14ac:dyDescent="0.25">
      <c r="A7604" s="20" t="s">
        <v>7704</v>
      </c>
      <c r="B7604">
        <v>6</v>
      </c>
      <c r="C7604" t="s">
        <v>74</v>
      </c>
      <c r="D7604" t="s">
        <v>88</v>
      </c>
      <c r="E7604" t="s">
        <v>94</v>
      </c>
      <c r="F7604" t="s">
        <v>35</v>
      </c>
      <c r="G7604">
        <v>5</v>
      </c>
      <c r="H7604">
        <v>2013</v>
      </c>
      <c r="I7604" t="s">
        <v>45</v>
      </c>
      <c r="J7604">
        <v>3.7</v>
      </c>
      <c r="K7604">
        <v>3.4844443565090502</v>
      </c>
      <c r="L7604">
        <v>3.9538401517827002</v>
      </c>
      <c r="M7604">
        <v>1096</v>
      </c>
      <c r="N7604" t="s">
        <v>44</v>
      </c>
      <c r="O7604">
        <v>3.0206104666508899</v>
      </c>
    </row>
    <row r="7605" spans="1:15" x14ac:dyDescent="0.25">
      <c r="A7605" s="20" t="s">
        <v>7705</v>
      </c>
      <c r="B7605">
        <v>6</v>
      </c>
      <c r="C7605" t="s">
        <v>74</v>
      </c>
      <c r="D7605" t="s">
        <v>88</v>
      </c>
      <c r="E7605" t="s">
        <v>94</v>
      </c>
      <c r="F7605" t="s">
        <v>35</v>
      </c>
      <c r="G7605">
        <v>5</v>
      </c>
      <c r="H7605">
        <v>2013</v>
      </c>
      <c r="I7605" t="s">
        <v>46</v>
      </c>
      <c r="J7605">
        <v>6.6</v>
      </c>
      <c r="K7605">
        <v>6.32059394489273</v>
      </c>
      <c r="L7605">
        <v>6.9542765532017103</v>
      </c>
      <c r="M7605">
        <v>1947</v>
      </c>
      <c r="N7605" t="s">
        <v>44</v>
      </c>
      <c r="O7605">
        <v>2.2662980454966801</v>
      </c>
    </row>
    <row r="7606" spans="1:15" x14ac:dyDescent="0.25">
      <c r="A7606" s="20" t="s">
        <v>7706</v>
      </c>
      <c r="B7606">
        <v>6</v>
      </c>
      <c r="C7606" t="s">
        <v>74</v>
      </c>
      <c r="D7606" t="s">
        <v>88</v>
      </c>
      <c r="E7606" t="s">
        <v>94</v>
      </c>
      <c r="F7606" t="s">
        <v>35</v>
      </c>
      <c r="G7606">
        <v>5</v>
      </c>
      <c r="H7606">
        <v>2013</v>
      </c>
      <c r="I7606" t="s">
        <v>47</v>
      </c>
      <c r="J7606">
        <v>4.9000000000000004</v>
      </c>
      <c r="K7606">
        <v>4.7261133843192296</v>
      </c>
      <c r="L7606">
        <v>5.0238429788125298</v>
      </c>
      <c r="M7606">
        <v>4961</v>
      </c>
      <c r="N7606" t="s">
        <v>44</v>
      </c>
      <c r="O7606">
        <v>1.4197614717146001</v>
      </c>
    </row>
    <row r="7607" spans="1:15" x14ac:dyDescent="0.25">
      <c r="A7607" s="20" t="s">
        <v>7707</v>
      </c>
      <c r="B7607">
        <v>6</v>
      </c>
      <c r="C7607" t="s">
        <v>74</v>
      </c>
      <c r="D7607" t="s">
        <v>88</v>
      </c>
      <c r="E7607" t="s">
        <v>94</v>
      </c>
      <c r="F7607" t="s">
        <v>35</v>
      </c>
      <c r="G7607">
        <v>5</v>
      </c>
      <c r="H7607">
        <v>2013</v>
      </c>
      <c r="I7607" t="s">
        <v>48</v>
      </c>
      <c r="J7607">
        <v>5.7</v>
      </c>
      <c r="K7607">
        <v>5.0537183497508202</v>
      </c>
      <c r="L7607">
        <v>6.4890272514004304</v>
      </c>
      <c r="M7607">
        <v>276</v>
      </c>
      <c r="N7607" t="s">
        <v>44</v>
      </c>
      <c r="O7607">
        <v>6.0192926542884599</v>
      </c>
    </row>
    <row r="7608" spans="1:15" x14ac:dyDescent="0.25">
      <c r="A7608" s="20" t="s">
        <v>7708</v>
      </c>
      <c r="B7608">
        <v>6</v>
      </c>
      <c r="C7608" t="s">
        <v>74</v>
      </c>
      <c r="D7608" t="s">
        <v>88</v>
      </c>
      <c r="E7608" t="s">
        <v>94</v>
      </c>
      <c r="F7608" t="s">
        <v>35</v>
      </c>
      <c r="G7608">
        <v>5</v>
      </c>
      <c r="H7608">
        <v>2013</v>
      </c>
      <c r="I7608" t="s">
        <v>49</v>
      </c>
      <c r="J7608">
        <v>6.4</v>
      </c>
      <c r="K7608">
        <v>5.9319593450916903</v>
      </c>
      <c r="L7608">
        <v>6.8669863535285698</v>
      </c>
      <c r="M7608">
        <v>828</v>
      </c>
      <c r="N7608" t="s">
        <v>44</v>
      </c>
      <c r="O7608">
        <v>3.4752402342845801</v>
      </c>
    </row>
    <row r="7609" spans="1:15" x14ac:dyDescent="0.25">
      <c r="A7609" s="20" t="s">
        <v>7709</v>
      </c>
      <c r="B7609">
        <v>6</v>
      </c>
      <c r="C7609" t="s">
        <v>74</v>
      </c>
      <c r="D7609" t="s">
        <v>88</v>
      </c>
      <c r="E7609" t="s">
        <v>94</v>
      </c>
      <c r="F7609" t="s">
        <v>35</v>
      </c>
      <c r="G7609">
        <v>5</v>
      </c>
      <c r="H7609">
        <v>2013</v>
      </c>
      <c r="I7609" t="s">
        <v>50</v>
      </c>
      <c r="J7609">
        <v>4</v>
      </c>
      <c r="K7609">
        <v>3.3814618405043899</v>
      </c>
      <c r="L7609">
        <v>4.6823365802712198</v>
      </c>
      <c r="M7609">
        <v>169</v>
      </c>
      <c r="N7609" t="s">
        <v>44</v>
      </c>
      <c r="O7609">
        <v>7.6923076923076898</v>
      </c>
    </row>
    <row r="7610" spans="1:15" x14ac:dyDescent="0.25">
      <c r="A7610" s="20" t="s">
        <v>7710</v>
      </c>
      <c r="B7610">
        <v>6</v>
      </c>
      <c r="C7610" t="s">
        <v>74</v>
      </c>
      <c r="D7610" t="s">
        <v>88</v>
      </c>
      <c r="E7610" t="s">
        <v>94</v>
      </c>
      <c r="F7610" t="s">
        <v>35</v>
      </c>
      <c r="G7610">
        <v>5</v>
      </c>
      <c r="H7610">
        <v>2013</v>
      </c>
      <c r="I7610" t="s">
        <v>51</v>
      </c>
      <c r="J7610">
        <v>5.8</v>
      </c>
      <c r="K7610">
        <v>5.2157472841291304</v>
      </c>
      <c r="L7610">
        <v>6.3537513980638396</v>
      </c>
      <c r="M7610">
        <v>452</v>
      </c>
      <c r="N7610" t="s">
        <v>44</v>
      </c>
      <c r="O7610">
        <v>4.7036043419179903</v>
      </c>
    </row>
    <row r="7611" spans="1:15" x14ac:dyDescent="0.25">
      <c r="A7611" s="20" t="s">
        <v>7711</v>
      </c>
      <c r="B7611">
        <v>6</v>
      </c>
      <c r="C7611" t="s">
        <v>74</v>
      </c>
      <c r="D7611" t="s">
        <v>88</v>
      </c>
      <c r="E7611" t="s">
        <v>76</v>
      </c>
      <c r="F7611" t="s">
        <v>40</v>
      </c>
      <c r="G7611">
        <v>6</v>
      </c>
      <c r="H7611">
        <v>2013</v>
      </c>
      <c r="I7611" t="s">
        <v>34</v>
      </c>
      <c r="J7611">
        <v>7.4</v>
      </c>
      <c r="K7611">
        <v>7.2716966165513499</v>
      </c>
      <c r="L7611">
        <v>7.5494696733085602</v>
      </c>
      <c r="M7611">
        <v>17326</v>
      </c>
      <c r="N7611" t="s">
        <v>44</v>
      </c>
      <c r="O7611">
        <v>0.75971525130988304</v>
      </c>
    </row>
    <row r="7612" spans="1:15" x14ac:dyDescent="0.25">
      <c r="A7612" s="20" t="s">
        <v>7712</v>
      </c>
      <c r="B7612">
        <v>6</v>
      </c>
      <c r="C7612" t="s">
        <v>74</v>
      </c>
      <c r="D7612" t="s">
        <v>88</v>
      </c>
      <c r="E7612" t="s">
        <v>76</v>
      </c>
      <c r="F7612" t="s">
        <v>40</v>
      </c>
      <c r="G7612">
        <v>6</v>
      </c>
      <c r="H7612">
        <v>2013</v>
      </c>
      <c r="I7612" t="s">
        <v>52</v>
      </c>
      <c r="J7612">
        <v>6.8</v>
      </c>
      <c r="K7612">
        <v>6.6171905921354197</v>
      </c>
      <c r="L7612">
        <v>6.9769903029926796</v>
      </c>
      <c r="M7612">
        <v>9582</v>
      </c>
      <c r="N7612" t="s">
        <v>44</v>
      </c>
      <c r="O7612">
        <v>1.0215789057411999</v>
      </c>
    </row>
    <row r="7613" spans="1:15" x14ac:dyDescent="0.25">
      <c r="A7613" s="20" t="s">
        <v>7713</v>
      </c>
      <c r="B7613">
        <v>6</v>
      </c>
      <c r="C7613" t="s">
        <v>74</v>
      </c>
      <c r="D7613" t="s">
        <v>88</v>
      </c>
      <c r="E7613" t="s">
        <v>76</v>
      </c>
      <c r="F7613" t="s">
        <v>40</v>
      </c>
      <c r="G7613">
        <v>6</v>
      </c>
      <c r="H7613">
        <v>2013</v>
      </c>
      <c r="I7613" t="s">
        <v>53</v>
      </c>
      <c r="J7613">
        <v>6.3</v>
      </c>
      <c r="K7613">
        <v>6.1386008014874296</v>
      </c>
      <c r="L7613">
        <v>6.53557267824681</v>
      </c>
      <c r="M7613">
        <v>7533</v>
      </c>
      <c r="N7613" t="s">
        <v>44</v>
      </c>
      <c r="O7613">
        <v>1.1521685497004699</v>
      </c>
    </row>
    <row r="7614" spans="1:15" x14ac:dyDescent="0.25">
      <c r="A7614" s="20" t="s">
        <v>7714</v>
      </c>
      <c r="B7614">
        <v>6</v>
      </c>
      <c r="C7614" t="s">
        <v>74</v>
      </c>
      <c r="D7614" t="s">
        <v>88</v>
      </c>
      <c r="E7614" t="s">
        <v>76</v>
      </c>
      <c r="F7614" t="s">
        <v>40</v>
      </c>
      <c r="G7614">
        <v>6</v>
      </c>
      <c r="H7614">
        <v>2013</v>
      </c>
      <c r="I7614" t="s">
        <v>54</v>
      </c>
      <c r="J7614">
        <v>8.8000000000000007</v>
      </c>
      <c r="K7614">
        <v>8.4589809507552403</v>
      </c>
      <c r="L7614">
        <v>9.0789670877275697</v>
      </c>
      <c r="M7614">
        <v>5006</v>
      </c>
      <c r="N7614" t="s">
        <v>44</v>
      </c>
      <c r="O7614">
        <v>1.4133657971481199</v>
      </c>
    </row>
    <row r="7615" spans="1:15" x14ac:dyDescent="0.25">
      <c r="A7615" s="20" t="s">
        <v>7715</v>
      </c>
      <c r="B7615">
        <v>6</v>
      </c>
      <c r="C7615" t="s">
        <v>74</v>
      </c>
      <c r="D7615" t="s">
        <v>88</v>
      </c>
      <c r="E7615" t="s">
        <v>76</v>
      </c>
      <c r="F7615" t="s">
        <v>40</v>
      </c>
      <c r="G7615">
        <v>6</v>
      </c>
      <c r="H7615">
        <v>2013</v>
      </c>
      <c r="I7615" t="s">
        <v>55</v>
      </c>
      <c r="J7615">
        <v>7.1</v>
      </c>
      <c r="K7615">
        <v>6.9801548309513901</v>
      </c>
      <c r="L7615">
        <v>7.2243870313034897</v>
      </c>
      <c r="M7615">
        <v>20184</v>
      </c>
      <c r="N7615" t="s">
        <v>44</v>
      </c>
      <c r="O7615">
        <v>0.70387636286872901</v>
      </c>
    </row>
    <row r="7616" spans="1:15" x14ac:dyDescent="0.25">
      <c r="A7616" s="20" t="s">
        <v>7716</v>
      </c>
      <c r="B7616">
        <v>6</v>
      </c>
      <c r="C7616" t="s">
        <v>74</v>
      </c>
      <c r="D7616" t="s">
        <v>88</v>
      </c>
      <c r="E7616" t="s">
        <v>76</v>
      </c>
      <c r="F7616" t="s">
        <v>40</v>
      </c>
      <c r="G7616">
        <v>6</v>
      </c>
      <c r="H7616">
        <v>2013</v>
      </c>
      <c r="I7616" t="s">
        <v>56</v>
      </c>
      <c r="J7616">
        <v>6.5</v>
      </c>
      <c r="K7616">
        <v>6.1119561685475503</v>
      </c>
      <c r="L7616">
        <v>6.9679138801024596</v>
      </c>
      <c r="M7616">
        <v>1531</v>
      </c>
      <c r="N7616" t="s">
        <v>44</v>
      </c>
      <c r="O7616">
        <v>2.5557148983035698</v>
      </c>
    </row>
    <row r="7617" spans="1:15" x14ac:dyDescent="0.25">
      <c r="A7617" s="20" t="s">
        <v>7717</v>
      </c>
      <c r="B7617">
        <v>6</v>
      </c>
      <c r="C7617" t="s">
        <v>74</v>
      </c>
      <c r="D7617" t="s">
        <v>88</v>
      </c>
      <c r="E7617" t="s">
        <v>76</v>
      </c>
      <c r="F7617" t="s">
        <v>40</v>
      </c>
      <c r="G7617">
        <v>6</v>
      </c>
      <c r="H7617">
        <v>2013</v>
      </c>
      <c r="I7617" t="s">
        <v>57</v>
      </c>
      <c r="J7617">
        <v>6.7</v>
      </c>
      <c r="K7617">
        <v>6.4581045962197798</v>
      </c>
      <c r="L7617">
        <v>6.8562627470527202</v>
      </c>
      <c r="M7617">
        <v>6802</v>
      </c>
      <c r="N7617" t="s">
        <v>44</v>
      </c>
      <c r="O7617">
        <v>1.21249982949222</v>
      </c>
    </row>
    <row r="7618" spans="1:15" x14ac:dyDescent="0.25">
      <c r="A7618" s="20" t="s">
        <v>7718</v>
      </c>
      <c r="B7618">
        <v>6</v>
      </c>
      <c r="C7618" t="s">
        <v>74</v>
      </c>
      <c r="D7618" t="s">
        <v>88</v>
      </c>
      <c r="E7618" t="s">
        <v>76</v>
      </c>
      <c r="F7618" t="s">
        <v>40</v>
      </c>
      <c r="G7618">
        <v>6</v>
      </c>
      <c r="H7618">
        <v>2013</v>
      </c>
      <c r="I7618" t="s">
        <v>58</v>
      </c>
      <c r="J7618">
        <v>6.5</v>
      </c>
      <c r="K7618">
        <v>6.3659597164600896</v>
      </c>
      <c r="L7618">
        <v>6.5973953558611198</v>
      </c>
      <c r="M7618">
        <v>18748</v>
      </c>
      <c r="N7618" t="s">
        <v>44</v>
      </c>
      <c r="O7618">
        <v>0.73033569561607603</v>
      </c>
    </row>
    <row r="7619" spans="1:15" x14ac:dyDescent="0.25">
      <c r="A7619" s="20" t="s">
        <v>7719</v>
      </c>
      <c r="B7619">
        <v>6</v>
      </c>
      <c r="C7619" t="s">
        <v>74</v>
      </c>
      <c r="D7619" t="s">
        <v>88</v>
      </c>
      <c r="E7619" t="s">
        <v>76</v>
      </c>
      <c r="F7619" t="s">
        <v>40</v>
      </c>
      <c r="G7619">
        <v>6</v>
      </c>
      <c r="H7619">
        <v>2013</v>
      </c>
      <c r="I7619" t="s">
        <v>59</v>
      </c>
      <c r="J7619">
        <v>6.8</v>
      </c>
      <c r="K7619">
        <v>6.4892220642335099</v>
      </c>
      <c r="L7619">
        <v>7.1809346801549703</v>
      </c>
      <c r="M7619">
        <v>2816</v>
      </c>
      <c r="N7619" t="s">
        <v>44</v>
      </c>
      <c r="O7619">
        <v>1.8844459036110199</v>
      </c>
    </row>
    <row r="7620" spans="1:15" x14ac:dyDescent="0.25">
      <c r="A7620" s="20" t="s">
        <v>7720</v>
      </c>
      <c r="B7620">
        <v>6</v>
      </c>
      <c r="C7620" t="s">
        <v>74</v>
      </c>
      <c r="D7620" t="s">
        <v>88</v>
      </c>
      <c r="E7620" t="s">
        <v>76</v>
      </c>
      <c r="F7620" t="s">
        <v>40</v>
      </c>
      <c r="G7620">
        <v>6</v>
      </c>
      <c r="H7620">
        <v>2013</v>
      </c>
      <c r="I7620" t="s">
        <v>60</v>
      </c>
      <c r="J7620">
        <v>7.8</v>
      </c>
      <c r="K7620">
        <v>7.6887090400844</v>
      </c>
      <c r="L7620">
        <v>7.9103265942987999</v>
      </c>
      <c r="M7620">
        <v>28541</v>
      </c>
      <c r="N7620" t="s">
        <v>44</v>
      </c>
      <c r="O7620">
        <v>0.59192326141315199</v>
      </c>
    </row>
    <row r="7621" spans="1:15" x14ac:dyDescent="0.25">
      <c r="A7621" s="20" t="s">
        <v>7721</v>
      </c>
      <c r="B7621">
        <v>6</v>
      </c>
      <c r="C7621" t="s">
        <v>74</v>
      </c>
      <c r="D7621" t="s">
        <v>88</v>
      </c>
      <c r="E7621" t="s">
        <v>76</v>
      </c>
      <c r="F7621" t="s">
        <v>40</v>
      </c>
      <c r="G7621">
        <v>6</v>
      </c>
      <c r="H7621">
        <v>2013</v>
      </c>
      <c r="I7621" t="s">
        <v>61</v>
      </c>
      <c r="J7621">
        <v>6.8</v>
      </c>
      <c r="K7621">
        <v>6.4634236266276304</v>
      </c>
      <c r="L7621">
        <v>7.1841436972170198</v>
      </c>
      <c r="M7621">
        <v>2316</v>
      </c>
      <c r="N7621" t="s">
        <v>44</v>
      </c>
      <c r="O7621">
        <v>2.0779290873084602</v>
      </c>
    </row>
    <row r="7622" spans="1:15" x14ac:dyDescent="0.25">
      <c r="A7622" s="20" t="s">
        <v>7722</v>
      </c>
      <c r="B7622">
        <v>6</v>
      </c>
      <c r="C7622" t="s">
        <v>74</v>
      </c>
      <c r="D7622" t="s">
        <v>88</v>
      </c>
      <c r="E7622" t="s">
        <v>76</v>
      </c>
      <c r="F7622" t="s">
        <v>40</v>
      </c>
      <c r="G7622">
        <v>6</v>
      </c>
      <c r="H7622">
        <v>2013</v>
      </c>
      <c r="I7622" t="s">
        <v>43</v>
      </c>
      <c r="J7622">
        <v>6.8</v>
      </c>
      <c r="K7622">
        <v>6.6730155519895398</v>
      </c>
      <c r="L7622">
        <v>7.0196885991344704</v>
      </c>
      <c r="M7622">
        <v>11625</v>
      </c>
      <c r="N7622" t="s">
        <v>44</v>
      </c>
      <c r="O7622">
        <v>0.92747779152033705</v>
      </c>
    </row>
    <row r="7623" spans="1:15" x14ac:dyDescent="0.25">
      <c r="A7623" s="20" t="s">
        <v>7723</v>
      </c>
      <c r="B7623">
        <v>6</v>
      </c>
      <c r="C7623" t="s">
        <v>74</v>
      </c>
      <c r="D7623" t="s">
        <v>88</v>
      </c>
      <c r="E7623" t="s">
        <v>76</v>
      </c>
      <c r="F7623" t="s">
        <v>40</v>
      </c>
      <c r="G7623">
        <v>6</v>
      </c>
      <c r="H7623">
        <v>2013</v>
      </c>
      <c r="I7623" t="s">
        <v>62</v>
      </c>
      <c r="J7623">
        <v>7.3</v>
      </c>
      <c r="K7623">
        <v>7.0353493504931599</v>
      </c>
      <c r="L7623">
        <v>7.6560412002696498</v>
      </c>
      <c r="M7623">
        <v>3831</v>
      </c>
      <c r="N7623" t="s">
        <v>44</v>
      </c>
      <c r="O7623">
        <v>1.6156374967834799</v>
      </c>
    </row>
    <row r="7624" spans="1:15" x14ac:dyDescent="0.25">
      <c r="A7624" s="20" t="s">
        <v>7724</v>
      </c>
      <c r="B7624">
        <v>6</v>
      </c>
      <c r="C7624" t="s">
        <v>74</v>
      </c>
      <c r="D7624" t="s">
        <v>88</v>
      </c>
      <c r="E7624" t="s">
        <v>76</v>
      </c>
      <c r="F7624" t="s">
        <v>40</v>
      </c>
      <c r="G7624">
        <v>6</v>
      </c>
      <c r="H7624">
        <v>2013</v>
      </c>
      <c r="I7624" t="s">
        <v>75</v>
      </c>
      <c r="J7624">
        <v>7.21</v>
      </c>
      <c r="K7624">
        <v>7.17</v>
      </c>
      <c r="L7624">
        <v>7.25</v>
      </c>
      <c r="M7624">
        <v>232858</v>
      </c>
      <c r="N7624" t="s">
        <v>44</v>
      </c>
      <c r="O7624">
        <v>0.207230854839938</v>
      </c>
    </row>
    <row r="7625" spans="1:15" x14ac:dyDescent="0.25">
      <c r="A7625" s="20" t="s">
        <v>7725</v>
      </c>
      <c r="B7625">
        <v>6</v>
      </c>
      <c r="C7625" t="s">
        <v>74</v>
      </c>
      <c r="D7625" t="s">
        <v>88</v>
      </c>
      <c r="E7625" t="s">
        <v>76</v>
      </c>
      <c r="F7625" t="s">
        <v>40</v>
      </c>
      <c r="G7625">
        <v>6</v>
      </c>
      <c r="H7625">
        <v>2013</v>
      </c>
      <c r="I7625" t="s">
        <v>45</v>
      </c>
      <c r="J7625">
        <v>6.4</v>
      </c>
      <c r="K7625">
        <v>6.3099358054379104</v>
      </c>
      <c r="L7625">
        <v>6.4895754099902696</v>
      </c>
      <c r="M7625">
        <v>30196</v>
      </c>
      <c r="N7625" t="s">
        <v>44</v>
      </c>
      <c r="O7625">
        <v>0.57547344973495296</v>
      </c>
    </row>
    <row r="7626" spans="1:15" x14ac:dyDescent="0.25">
      <c r="A7626" s="20" t="s">
        <v>7726</v>
      </c>
      <c r="B7626">
        <v>6</v>
      </c>
      <c r="C7626" t="s">
        <v>74</v>
      </c>
      <c r="D7626" t="s">
        <v>88</v>
      </c>
      <c r="E7626" t="s">
        <v>76</v>
      </c>
      <c r="F7626" t="s">
        <v>40</v>
      </c>
      <c r="G7626">
        <v>6</v>
      </c>
      <c r="H7626">
        <v>2013</v>
      </c>
      <c r="I7626" t="s">
        <v>46</v>
      </c>
      <c r="J7626">
        <v>8.1</v>
      </c>
      <c r="K7626">
        <v>7.9995096305651003</v>
      </c>
      <c r="L7626">
        <v>8.2938364540469003</v>
      </c>
      <c r="M7626">
        <v>17061</v>
      </c>
      <c r="N7626" t="s">
        <v>44</v>
      </c>
      <c r="O7626">
        <v>0.76559265551501698</v>
      </c>
    </row>
    <row r="7627" spans="1:15" x14ac:dyDescent="0.25">
      <c r="A7627" s="20" t="s">
        <v>7727</v>
      </c>
      <c r="B7627">
        <v>6</v>
      </c>
      <c r="C7627" t="s">
        <v>74</v>
      </c>
      <c r="D7627" t="s">
        <v>88</v>
      </c>
      <c r="E7627" t="s">
        <v>76</v>
      </c>
      <c r="F7627" t="s">
        <v>40</v>
      </c>
      <c r="G7627">
        <v>6</v>
      </c>
      <c r="H7627">
        <v>2013</v>
      </c>
      <c r="I7627" t="s">
        <v>47</v>
      </c>
      <c r="J7627">
        <v>7.7</v>
      </c>
      <c r="K7627">
        <v>7.57223760435358</v>
      </c>
      <c r="L7627">
        <v>7.8670247350649998</v>
      </c>
      <c r="M7627">
        <v>16410</v>
      </c>
      <c r="N7627" t="s">
        <v>44</v>
      </c>
      <c r="O7627">
        <v>0.78063084850212705</v>
      </c>
    </row>
    <row r="7628" spans="1:15" x14ac:dyDescent="0.25">
      <c r="A7628" s="20" t="s">
        <v>7728</v>
      </c>
      <c r="B7628">
        <v>6</v>
      </c>
      <c r="C7628" t="s">
        <v>74</v>
      </c>
      <c r="D7628" t="s">
        <v>88</v>
      </c>
      <c r="E7628" t="s">
        <v>76</v>
      </c>
      <c r="F7628" t="s">
        <v>40</v>
      </c>
      <c r="G7628">
        <v>6</v>
      </c>
      <c r="H7628">
        <v>2013</v>
      </c>
      <c r="I7628" t="s">
        <v>48</v>
      </c>
      <c r="J7628">
        <v>7.5</v>
      </c>
      <c r="K7628">
        <v>7.3455511482879201</v>
      </c>
      <c r="L7628">
        <v>7.7576458015648804</v>
      </c>
      <c r="M7628">
        <v>8924</v>
      </c>
      <c r="N7628" t="s">
        <v>44</v>
      </c>
      <c r="O7628">
        <v>1.05857155343967</v>
      </c>
    </row>
    <row r="7629" spans="1:15" x14ac:dyDescent="0.25">
      <c r="A7629" s="20" t="s">
        <v>7729</v>
      </c>
      <c r="B7629">
        <v>6</v>
      </c>
      <c r="C7629" t="s">
        <v>74</v>
      </c>
      <c r="D7629" t="s">
        <v>88</v>
      </c>
      <c r="E7629" t="s">
        <v>76</v>
      </c>
      <c r="F7629" t="s">
        <v>40</v>
      </c>
      <c r="G7629">
        <v>6</v>
      </c>
      <c r="H7629">
        <v>2013</v>
      </c>
      <c r="I7629" t="s">
        <v>49</v>
      </c>
      <c r="J7629">
        <v>8.3000000000000007</v>
      </c>
      <c r="K7629">
        <v>8.1166859186345306</v>
      </c>
      <c r="L7629">
        <v>8.5493733063117894</v>
      </c>
      <c r="M7629">
        <v>8678</v>
      </c>
      <c r="N7629" t="s">
        <v>44</v>
      </c>
      <c r="O7629">
        <v>1.0734706557120299</v>
      </c>
    </row>
    <row r="7630" spans="1:15" x14ac:dyDescent="0.25">
      <c r="A7630" s="20" t="s">
        <v>7730</v>
      </c>
      <c r="B7630">
        <v>6</v>
      </c>
      <c r="C7630" t="s">
        <v>74</v>
      </c>
      <c r="D7630" t="s">
        <v>88</v>
      </c>
      <c r="E7630" t="s">
        <v>76</v>
      </c>
      <c r="F7630" t="s">
        <v>40</v>
      </c>
      <c r="G7630">
        <v>6</v>
      </c>
      <c r="H7630">
        <v>2013</v>
      </c>
      <c r="I7630" t="s">
        <v>50</v>
      </c>
      <c r="J7630">
        <v>6.8</v>
      </c>
      <c r="K7630">
        <v>6.5163876010959898</v>
      </c>
      <c r="L7630">
        <v>7.01990913514621</v>
      </c>
      <c r="M7630">
        <v>4869</v>
      </c>
      <c r="N7630" t="s">
        <v>44</v>
      </c>
      <c r="O7630">
        <v>1.43311193464116</v>
      </c>
    </row>
    <row r="7631" spans="1:15" x14ac:dyDescent="0.25">
      <c r="A7631" s="20" t="s">
        <v>7731</v>
      </c>
      <c r="B7631">
        <v>6</v>
      </c>
      <c r="C7631" t="s">
        <v>74</v>
      </c>
      <c r="D7631" t="s">
        <v>88</v>
      </c>
      <c r="E7631" t="s">
        <v>76</v>
      </c>
      <c r="F7631" t="s">
        <v>40</v>
      </c>
      <c r="G7631">
        <v>6</v>
      </c>
      <c r="H7631">
        <v>2013</v>
      </c>
      <c r="I7631" t="s">
        <v>51</v>
      </c>
      <c r="J7631">
        <v>8</v>
      </c>
      <c r="K7631">
        <v>7.7698367596814304</v>
      </c>
      <c r="L7631">
        <v>8.1505308924494493</v>
      </c>
      <c r="M7631">
        <v>10879</v>
      </c>
      <c r="N7631" t="s">
        <v>44</v>
      </c>
      <c r="O7631">
        <v>0.95875029728754102</v>
      </c>
    </row>
    <row r="7632" spans="1:15" x14ac:dyDescent="0.25">
      <c r="A7632" s="20" t="s">
        <v>7732</v>
      </c>
      <c r="B7632">
        <v>6</v>
      </c>
      <c r="C7632" t="s">
        <v>74</v>
      </c>
      <c r="D7632" t="s">
        <v>88</v>
      </c>
      <c r="E7632" t="s">
        <v>92</v>
      </c>
      <c r="F7632" t="s">
        <v>38</v>
      </c>
      <c r="G7632">
        <v>3</v>
      </c>
      <c r="H7632">
        <v>2014</v>
      </c>
      <c r="I7632" t="s">
        <v>34</v>
      </c>
      <c r="J7632">
        <v>8.1999999999999993</v>
      </c>
      <c r="K7632">
        <v>7.9159207914418799</v>
      </c>
      <c r="L7632">
        <v>8.4942131526716391</v>
      </c>
      <c r="M7632">
        <v>3185</v>
      </c>
      <c r="N7632" t="s">
        <v>44</v>
      </c>
      <c r="O7632">
        <v>1.77192477984583</v>
      </c>
    </row>
    <row r="7633" spans="1:15" x14ac:dyDescent="0.25">
      <c r="A7633" s="20" t="s">
        <v>7733</v>
      </c>
      <c r="B7633">
        <v>6</v>
      </c>
      <c r="C7633" t="s">
        <v>74</v>
      </c>
      <c r="D7633" t="s">
        <v>88</v>
      </c>
      <c r="E7633" t="s">
        <v>92</v>
      </c>
      <c r="F7633" t="s">
        <v>38</v>
      </c>
      <c r="G7633">
        <v>3</v>
      </c>
      <c r="H7633">
        <v>2014</v>
      </c>
      <c r="I7633" t="s">
        <v>52</v>
      </c>
      <c r="J7633">
        <v>8.1</v>
      </c>
      <c r="K7633">
        <v>7.7116227228691896</v>
      </c>
      <c r="L7633">
        <v>8.5920636829319097</v>
      </c>
      <c r="M7633">
        <v>1316</v>
      </c>
      <c r="N7633" t="s">
        <v>44</v>
      </c>
      <c r="O7633">
        <v>2.7565892320998602</v>
      </c>
    </row>
    <row r="7634" spans="1:15" x14ac:dyDescent="0.25">
      <c r="A7634" s="20" t="s">
        <v>7734</v>
      </c>
      <c r="B7634">
        <v>6</v>
      </c>
      <c r="C7634" t="s">
        <v>74</v>
      </c>
      <c r="D7634" t="s">
        <v>88</v>
      </c>
      <c r="E7634" t="s">
        <v>92</v>
      </c>
      <c r="F7634" t="s">
        <v>38</v>
      </c>
      <c r="G7634">
        <v>3</v>
      </c>
      <c r="H7634">
        <v>2014</v>
      </c>
      <c r="I7634" t="s">
        <v>53</v>
      </c>
      <c r="J7634">
        <v>6.8</v>
      </c>
      <c r="K7634">
        <v>6.6439001274642102</v>
      </c>
      <c r="L7634">
        <v>7.0391762062412999</v>
      </c>
      <c r="M7634">
        <v>4894</v>
      </c>
      <c r="N7634" t="s">
        <v>44</v>
      </c>
      <c r="O7634">
        <v>1.4294468681971999</v>
      </c>
    </row>
    <row r="7635" spans="1:15" x14ac:dyDescent="0.25">
      <c r="A7635" s="20" t="s">
        <v>7735</v>
      </c>
      <c r="B7635">
        <v>6</v>
      </c>
      <c r="C7635" t="s">
        <v>74</v>
      </c>
      <c r="D7635" t="s">
        <v>88</v>
      </c>
      <c r="E7635" t="s">
        <v>92</v>
      </c>
      <c r="F7635" t="s">
        <v>38</v>
      </c>
      <c r="G7635">
        <v>3</v>
      </c>
      <c r="H7635">
        <v>2014</v>
      </c>
      <c r="I7635" t="s">
        <v>54</v>
      </c>
      <c r="J7635">
        <v>9.1</v>
      </c>
      <c r="K7635">
        <v>8.2469425121711506</v>
      </c>
      <c r="L7635">
        <v>9.9789961830114997</v>
      </c>
      <c r="M7635">
        <v>420</v>
      </c>
      <c r="N7635" t="s">
        <v>44</v>
      </c>
      <c r="O7635">
        <v>4.87950036474267</v>
      </c>
    </row>
    <row r="7636" spans="1:15" x14ac:dyDescent="0.25">
      <c r="A7636" s="20" t="s">
        <v>7736</v>
      </c>
      <c r="B7636">
        <v>6</v>
      </c>
      <c r="C7636" t="s">
        <v>74</v>
      </c>
      <c r="D7636" t="s">
        <v>88</v>
      </c>
      <c r="E7636" t="s">
        <v>92</v>
      </c>
      <c r="F7636" t="s">
        <v>38</v>
      </c>
      <c r="G7636">
        <v>3</v>
      </c>
      <c r="H7636">
        <v>2014</v>
      </c>
      <c r="I7636" t="s">
        <v>55</v>
      </c>
      <c r="J7636">
        <v>8.6</v>
      </c>
      <c r="K7636">
        <v>8.2696824718607491</v>
      </c>
      <c r="L7636">
        <v>8.9166849531716004</v>
      </c>
      <c r="M7636">
        <v>2620</v>
      </c>
      <c r="N7636" t="s">
        <v>44</v>
      </c>
      <c r="O7636">
        <v>1.9536616629114101</v>
      </c>
    </row>
    <row r="7637" spans="1:15" x14ac:dyDescent="0.25">
      <c r="A7637" s="20" t="s">
        <v>7737</v>
      </c>
      <c r="B7637">
        <v>6</v>
      </c>
      <c r="C7637" t="s">
        <v>74</v>
      </c>
      <c r="D7637" t="s">
        <v>88</v>
      </c>
      <c r="E7637" t="s">
        <v>92</v>
      </c>
      <c r="F7637" t="s">
        <v>38</v>
      </c>
      <c r="G7637">
        <v>3</v>
      </c>
      <c r="H7637">
        <v>2014</v>
      </c>
      <c r="I7637" t="s">
        <v>56</v>
      </c>
      <c r="J7637">
        <v>6.7</v>
      </c>
      <c r="K7637">
        <v>6.3911395689104902</v>
      </c>
      <c r="L7637">
        <v>7.0116350478782401</v>
      </c>
      <c r="M7637">
        <v>1898</v>
      </c>
      <c r="N7637" t="s">
        <v>44</v>
      </c>
      <c r="O7637">
        <v>2.2953657440244402</v>
      </c>
    </row>
    <row r="7638" spans="1:15" x14ac:dyDescent="0.25">
      <c r="A7638" s="20" t="s">
        <v>7738</v>
      </c>
      <c r="B7638">
        <v>6</v>
      </c>
      <c r="C7638" t="s">
        <v>74</v>
      </c>
      <c r="D7638" t="s">
        <v>88</v>
      </c>
      <c r="E7638" t="s">
        <v>92</v>
      </c>
      <c r="F7638" t="s">
        <v>38</v>
      </c>
      <c r="G7638">
        <v>3</v>
      </c>
      <c r="H7638">
        <v>2014</v>
      </c>
      <c r="I7638" t="s">
        <v>57</v>
      </c>
      <c r="J7638">
        <v>8.4</v>
      </c>
      <c r="K7638">
        <v>8.0032003290930493</v>
      </c>
      <c r="L7638">
        <v>8.7457142008583499</v>
      </c>
      <c r="M7638">
        <v>1910</v>
      </c>
      <c r="N7638" t="s">
        <v>44</v>
      </c>
      <c r="O7638">
        <v>2.28814380978138</v>
      </c>
    </row>
    <row r="7639" spans="1:15" x14ac:dyDescent="0.25">
      <c r="A7639" s="20" t="s">
        <v>7739</v>
      </c>
      <c r="B7639">
        <v>6</v>
      </c>
      <c r="C7639" t="s">
        <v>74</v>
      </c>
      <c r="D7639" t="s">
        <v>88</v>
      </c>
      <c r="E7639" t="s">
        <v>92</v>
      </c>
      <c r="F7639" t="s">
        <v>38</v>
      </c>
      <c r="G7639">
        <v>3</v>
      </c>
      <c r="H7639">
        <v>2014</v>
      </c>
      <c r="I7639" t="s">
        <v>58</v>
      </c>
      <c r="J7639">
        <v>7.9</v>
      </c>
      <c r="K7639">
        <v>7.7083443410229302</v>
      </c>
      <c r="L7639">
        <v>8.05544908647928</v>
      </c>
      <c r="M7639">
        <v>7732</v>
      </c>
      <c r="N7639" t="s">
        <v>44</v>
      </c>
      <c r="O7639">
        <v>1.1372451079658901</v>
      </c>
    </row>
    <row r="7640" spans="1:15" x14ac:dyDescent="0.25">
      <c r="A7640" s="20" t="s">
        <v>7740</v>
      </c>
      <c r="B7640">
        <v>6</v>
      </c>
      <c r="C7640" t="s">
        <v>74</v>
      </c>
      <c r="D7640" t="s">
        <v>88</v>
      </c>
      <c r="E7640" t="s">
        <v>92</v>
      </c>
      <c r="F7640" t="s">
        <v>38</v>
      </c>
      <c r="G7640">
        <v>3</v>
      </c>
      <c r="H7640">
        <v>2014</v>
      </c>
      <c r="I7640" t="s">
        <v>59</v>
      </c>
      <c r="J7640">
        <v>9.4</v>
      </c>
      <c r="K7640">
        <v>8.7339692062964893</v>
      </c>
      <c r="L7640">
        <v>10.029924729344501</v>
      </c>
      <c r="M7640">
        <v>795</v>
      </c>
      <c r="N7640" t="s">
        <v>44</v>
      </c>
      <c r="O7640">
        <v>3.5466345106595401</v>
      </c>
    </row>
    <row r="7641" spans="1:15" x14ac:dyDescent="0.25">
      <c r="A7641" s="20" t="s">
        <v>7741</v>
      </c>
      <c r="B7641">
        <v>6</v>
      </c>
      <c r="C7641" t="s">
        <v>74</v>
      </c>
      <c r="D7641" t="s">
        <v>88</v>
      </c>
      <c r="E7641" t="s">
        <v>92</v>
      </c>
      <c r="F7641" t="s">
        <v>38</v>
      </c>
      <c r="G7641">
        <v>3</v>
      </c>
      <c r="H7641">
        <v>2014</v>
      </c>
      <c r="I7641" t="s">
        <v>60</v>
      </c>
      <c r="J7641">
        <v>8.6999999999999993</v>
      </c>
      <c r="K7641">
        <v>8.4607663842166403</v>
      </c>
      <c r="L7641">
        <v>8.9467472068205307</v>
      </c>
      <c r="M7641">
        <v>4690</v>
      </c>
      <c r="N7641" t="s">
        <v>44</v>
      </c>
      <c r="O7641">
        <v>1.4602041508114201</v>
      </c>
    </row>
    <row r="7642" spans="1:15" x14ac:dyDescent="0.25">
      <c r="A7642" s="20" t="s">
        <v>7742</v>
      </c>
      <c r="B7642">
        <v>6</v>
      </c>
      <c r="C7642" t="s">
        <v>74</v>
      </c>
      <c r="D7642" t="s">
        <v>88</v>
      </c>
      <c r="E7642" t="s">
        <v>92</v>
      </c>
      <c r="F7642" t="s">
        <v>38</v>
      </c>
      <c r="G7642">
        <v>3</v>
      </c>
      <c r="H7642">
        <v>2014</v>
      </c>
      <c r="I7642" t="s">
        <v>61</v>
      </c>
      <c r="J7642">
        <v>7.3</v>
      </c>
      <c r="K7642">
        <v>6.4828422036548696</v>
      </c>
      <c r="L7642">
        <v>8.1099224561480803</v>
      </c>
      <c r="M7642">
        <v>324</v>
      </c>
      <c r="N7642" t="s">
        <v>44</v>
      </c>
      <c r="O7642">
        <v>5.5555555555555598</v>
      </c>
    </row>
    <row r="7643" spans="1:15" x14ac:dyDescent="0.25">
      <c r="A7643" s="20" t="s">
        <v>7743</v>
      </c>
      <c r="B7643">
        <v>6</v>
      </c>
      <c r="C7643" t="s">
        <v>74</v>
      </c>
      <c r="D7643" t="s">
        <v>88</v>
      </c>
      <c r="E7643" t="s">
        <v>92</v>
      </c>
      <c r="F7643" t="s">
        <v>38</v>
      </c>
      <c r="G7643">
        <v>3</v>
      </c>
      <c r="H7643">
        <v>2014</v>
      </c>
      <c r="I7643" t="s">
        <v>43</v>
      </c>
      <c r="J7643">
        <v>8</v>
      </c>
      <c r="K7643">
        <v>7.74383487431811</v>
      </c>
      <c r="L7643">
        <v>8.2024671706808494</v>
      </c>
      <c r="M7643">
        <v>4865</v>
      </c>
      <c r="N7643" t="s">
        <v>44</v>
      </c>
      <c r="O7643">
        <v>1.4337009654653099</v>
      </c>
    </row>
    <row r="7644" spans="1:15" x14ac:dyDescent="0.25">
      <c r="A7644" s="20" t="s">
        <v>7744</v>
      </c>
      <c r="B7644">
        <v>6</v>
      </c>
      <c r="C7644" t="s">
        <v>74</v>
      </c>
      <c r="D7644" t="s">
        <v>88</v>
      </c>
      <c r="E7644" t="s">
        <v>92</v>
      </c>
      <c r="F7644" t="s">
        <v>38</v>
      </c>
      <c r="G7644">
        <v>3</v>
      </c>
      <c r="H7644">
        <v>2014</v>
      </c>
      <c r="I7644" t="s">
        <v>62</v>
      </c>
      <c r="J7644">
        <v>7.9</v>
      </c>
      <c r="K7644">
        <v>7.4866618761380899</v>
      </c>
      <c r="L7644">
        <v>8.27822352082595</v>
      </c>
      <c r="M7644">
        <v>1555</v>
      </c>
      <c r="N7644" t="s">
        <v>44</v>
      </c>
      <c r="O7644">
        <v>2.5359156467048698</v>
      </c>
    </row>
    <row r="7645" spans="1:15" x14ac:dyDescent="0.25">
      <c r="A7645" s="20" t="s">
        <v>7745</v>
      </c>
      <c r="B7645">
        <v>6</v>
      </c>
      <c r="C7645" t="s">
        <v>74</v>
      </c>
      <c r="D7645" t="s">
        <v>88</v>
      </c>
      <c r="E7645" t="s">
        <v>92</v>
      </c>
      <c r="F7645" t="s">
        <v>38</v>
      </c>
      <c r="G7645">
        <v>3</v>
      </c>
      <c r="H7645">
        <v>2014</v>
      </c>
      <c r="I7645" t="s">
        <v>75</v>
      </c>
      <c r="J7645">
        <v>7.98</v>
      </c>
      <c r="K7645">
        <v>7.92</v>
      </c>
      <c r="L7645">
        <v>8.0399999999999991</v>
      </c>
      <c r="M7645">
        <v>62823</v>
      </c>
      <c r="N7645" t="s">
        <v>44</v>
      </c>
      <c r="O7645">
        <v>0.39897038905774701</v>
      </c>
    </row>
    <row r="7646" spans="1:15" x14ac:dyDescent="0.25">
      <c r="A7646" s="20" t="s">
        <v>7746</v>
      </c>
      <c r="B7646">
        <v>6</v>
      </c>
      <c r="C7646" t="s">
        <v>74</v>
      </c>
      <c r="D7646" t="s">
        <v>88</v>
      </c>
      <c r="E7646" t="s">
        <v>92</v>
      </c>
      <c r="F7646" t="s">
        <v>38</v>
      </c>
      <c r="G7646">
        <v>3</v>
      </c>
      <c r="H7646">
        <v>2014</v>
      </c>
      <c r="I7646" t="s">
        <v>45</v>
      </c>
      <c r="J7646">
        <v>7.5</v>
      </c>
      <c r="K7646">
        <v>7.2927124351181201</v>
      </c>
      <c r="L7646">
        <v>7.78617042114064</v>
      </c>
      <c r="M7646">
        <v>3491</v>
      </c>
      <c r="N7646" t="s">
        <v>44</v>
      </c>
      <c r="O7646">
        <v>1.69248596353165</v>
      </c>
    </row>
    <row r="7647" spans="1:15" x14ac:dyDescent="0.25">
      <c r="A7647" s="20" t="s">
        <v>7747</v>
      </c>
      <c r="B7647">
        <v>6</v>
      </c>
      <c r="C7647" t="s">
        <v>74</v>
      </c>
      <c r="D7647" t="s">
        <v>88</v>
      </c>
      <c r="E7647" t="s">
        <v>92</v>
      </c>
      <c r="F7647" t="s">
        <v>38</v>
      </c>
      <c r="G7647">
        <v>3</v>
      </c>
      <c r="H7647">
        <v>2014</v>
      </c>
      <c r="I7647" t="s">
        <v>46</v>
      </c>
      <c r="J7647">
        <v>9.5</v>
      </c>
      <c r="K7647">
        <v>9.1980026009289606</v>
      </c>
      <c r="L7647">
        <v>9.8313529578214496</v>
      </c>
      <c r="M7647">
        <v>3321</v>
      </c>
      <c r="N7647" t="s">
        <v>44</v>
      </c>
      <c r="O7647">
        <v>1.73526402098451</v>
      </c>
    </row>
    <row r="7648" spans="1:15" x14ac:dyDescent="0.25">
      <c r="A7648" s="20" t="s">
        <v>7748</v>
      </c>
      <c r="B7648">
        <v>6</v>
      </c>
      <c r="C7648" t="s">
        <v>74</v>
      </c>
      <c r="D7648" t="s">
        <v>88</v>
      </c>
      <c r="E7648" t="s">
        <v>92</v>
      </c>
      <c r="F7648" t="s">
        <v>38</v>
      </c>
      <c r="G7648">
        <v>3</v>
      </c>
      <c r="H7648">
        <v>2014</v>
      </c>
      <c r="I7648" t="s">
        <v>47</v>
      </c>
      <c r="J7648">
        <v>7.7</v>
      </c>
      <c r="K7648">
        <v>7.5197697695213801</v>
      </c>
      <c r="L7648">
        <v>7.8675391103568897</v>
      </c>
      <c r="M7648">
        <v>7165</v>
      </c>
      <c r="N7648" t="s">
        <v>44</v>
      </c>
      <c r="O7648">
        <v>1.18138622491609</v>
      </c>
    </row>
    <row r="7649" spans="1:15" x14ac:dyDescent="0.25">
      <c r="A7649" s="20" t="s">
        <v>7749</v>
      </c>
      <c r="B7649">
        <v>6</v>
      </c>
      <c r="C7649" t="s">
        <v>74</v>
      </c>
      <c r="D7649" t="s">
        <v>88</v>
      </c>
      <c r="E7649" t="s">
        <v>92</v>
      </c>
      <c r="F7649" t="s">
        <v>38</v>
      </c>
      <c r="G7649">
        <v>3</v>
      </c>
      <c r="H7649">
        <v>2014</v>
      </c>
      <c r="I7649" t="s">
        <v>48</v>
      </c>
      <c r="J7649">
        <v>8</v>
      </c>
      <c r="K7649">
        <v>7.7450289914346602</v>
      </c>
      <c r="L7649">
        <v>8.2539180259794094</v>
      </c>
      <c r="M7649">
        <v>3793</v>
      </c>
      <c r="N7649" t="s">
        <v>44</v>
      </c>
      <c r="O7649">
        <v>1.6237104234287201</v>
      </c>
    </row>
    <row r="7650" spans="1:15" x14ac:dyDescent="0.25">
      <c r="A7650" s="20" t="s">
        <v>7750</v>
      </c>
      <c r="B7650">
        <v>6</v>
      </c>
      <c r="C7650" t="s">
        <v>74</v>
      </c>
      <c r="D7650" t="s">
        <v>88</v>
      </c>
      <c r="E7650" t="s">
        <v>92</v>
      </c>
      <c r="F7650" t="s">
        <v>38</v>
      </c>
      <c r="G7650">
        <v>3</v>
      </c>
      <c r="H7650">
        <v>2014</v>
      </c>
      <c r="I7650" t="s">
        <v>49</v>
      </c>
      <c r="J7650">
        <v>9.1999999999999993</v>
      </c>
      <c r="K7650">
        <v>8.8550379562595207</v>
      </c>
      <c r="L7650">
        <v>9.5585428111596507</v>
      </c>
      <c r="M7650">
        <v>2514</v>
      </c>
      <c r="N7650" t="s">
        <v>44</v>
      </c>
      <c r="O7650">
        <v>1.99442341077513</v>
      </c>
    </row>
    <row r="7651" spans="1:15" x14ac:dyDescent="0.25">
      <c r="A7651" s="20" t="s">
        <v>7751</v>
      </c>
      <c r="B7651">
        <v>6</v>
      </c>
      <c r="C7651" t="s">
        <v>74</v>
      </c>
      <c r="D7651" t="s">
        <v>88</v>
      </c>
      <c r="E7651" t="s">
        <v>92</v>
      </c>
      <c r="F7651" t="s">
        <v>38</v>
      </c>
      <c r="G7651">
        <v>3</v>
      </c>
      <c r="H7651">
        <v>2014</v>
      </c>
      <c r="I7651" t="s">
        <v>50</v>
      </c>
      <c r="J7651">
        <v>7</v>
      </c>
      <c r="K7651">
        <v>6.7134570734691996</v>
      </c>
      <c r="L7651">
        <v>7.2029675993809104</v>
      </c>
      <c r="M7651">
        <v>3152</v>
      </c>
      <c r="N7651" t="s">
        <v>44</v>
      </c>
      <c r="O7651">
        <v>1.7811762496977399</v>
      </c>
    </row>
    <row r="7652" spans="1:15" x14ac:dyDescent="0.25">
      <c r="A7652" s="20" t="s">
        <v>7752</v>
      </c>
      <c r="B7652">
        <v>6</v>
      </c>
      <c r="C7652" t="s">
        <v>74</v>
      </c>
      <c r="D7652" t="s">
        <v>88</v>
      </c>
      <c r="E7652" t="s">
        <v>92</v>
      </c>
      <c r="F7652" t="s">
        <v>38</v>
      </c>
      <c r="G7652">
        <v>3</v>
      </c>
      <c r="H7652">
        <v>2014</v>
      </c>
      <c r="I7652" t="s">
        <v>51</v>
      </c>
      <c r="J7652">
        <v>9.1999999999999993</v>
      </c>
      <c r="K7652">
        <v>8.9122267958379204</v>
      </c>
      <c r="L7652">
        <v>9.5386604134991906</v>
      </c>
      <c r="M7652">
        <v>3183</v>
      </c>
      <c r="N7652" t="s">
        <v>44</v>
      </c>
      <c r="O7652">
        <v>1.77248137630368</v>
      </c>
    </row>
    <row r="7653" spans="1:15" x14ac:dyDescent="0.25">
      <c r="A7653" s="20" t="s">
        <v>7753</v>
      </c>
      <c r="B7653">
        <v>6</v>
      </c>
      <c r="C7653" t="s">
        <v>74</v>
      </c>
      <c r="D7653" t="s">
        <v>88</v>
      </c>
      <c r="E7653" t="s">
        <v>93</v>
      </c>
      <c r="F7653" t="s">
        <v>42</v>
      </c>
      <c r="G7653">
        <v>4</v>
      </c>
      <c r="H7653">
        <v>2014</v>
      </c>
      <c r="I7653" t="s">
        <v>34</v>
      </c>
      <c r="J7653">
        <v>6</v>
      </c>
      <c r="K7653">
        <v>5.8447360032485198</v>
      </c>
      <c r="L7653">
        <v>6.2167142518152696</v>
      </c>
      <c r="M7653">
        <v>4225</v>
      </c>
      <c r="N7653" t="s">
        <v>44</v>
      </c>
      <c r="O7653">
        <v>1.5384615384615401</v>
      </c>
    </row>
    <row r="7654" spans="1:15" x14ac:dyDescent="0.25">
      <c r="A7654" s="20" t="s">
        <v>7754</v>
      </c>
      <c r="B7654">
        <v>6</v>
      </c>
      <c r="C7654" t="s">
        <v>74</v>
      </c>
      <c r="D7654" t="s">
        <v>88</v>
      </c>
      <c r="E7654" t="s">
        <v>93</v>
      </c>
      <c r="F7654" t="s">
        <v>42</v>
      </c>
      <c r="G7654">
        <v>4</v>
      </c>
      <c r="H7654">
        <v>2014</v>
      </c>
      <c r="I7654" t="s">
        <v>52</v>
      </c>
      <c r="J7654">
        <v>6.9</v>
      </c>
      <c r="K7654">
        <v>6.0277445522717299</v>
      </c>
      <c r="L7654">
        <v>7.9292645720212001</v>
      </c>
      <c r="M7654">
        <v>198</v>
      </c>
      <c r="N7654" t="s">
        <v>44</v>
      </c>
      <c r="O7654">
        <v>7.1066905451870204</v>
      </c>
    </row>
    <row r="7655" spans="1:15" x14ac:dyDescent="0.25">
      <c r="A7655" s="20" t="s">
        <v>7755</v>
      </c>
      <c r="B7655">
        <v>6</v>
      </c>
      <c r="C7655" t="s">
        <v>74</v>
      </c>
      <c r="D7655" t="s">
        <v>88</v>
      </c>
      <c r="E7655" t="s">
        <v>93</v>
      </c>
      <c r="F7655" t="s">
        <v>42</v>
      </c>
      <c r="G7655">
        <v>4</v>
      </c>
      <c r="H7655">
        <v>2014</v>
      </c>
      <c r="I7655" t="s">
        <v>53</v>
      </c>
      <c r="J7655">
        <v>5.8</v>
      </c>
      <c r="K7655">
        <v>5.1644729119592698</v>
      </c>
      <c r="L7655">
        <v>6.4459088803047697</v>
      </c>
      <c r="M7655">
        <v>309</v>
      </c>
      <c r="N7655" t="s">
        <v>44</v>
      </c>
      <c r="O7655">
        <v>5.6888012398857404</v>
      </c>
    </row>
    <row r="7656" spans="1:15" x14ac:dyDescent="0.25">
      <c r="A7656" s="20" t="s">
        <v>7756</v>
      </c>
      <c r="B7656">
        <v>6</v>
      </c>
      <c r="C7656" t="s">
        <v>74</v>
      </c>
      <c r="D7656" t="s">
        <v>88</v>
      </c>
      <c r="E7656" t="s">
        <v>93</v>
      </c>
      <c r="F7656" t="s">
        <v>42</v>
      </c>
      <c r="G7656">
        <v>4</v>
      </c>
      <c r="H7656">
        <v>2014</v>
      </c>
      <c r="I7656" t="s">
        <v>54</v>
      </c>
      <c r="J7656">
        <v>10</v>
      </c>
      <c r="K7656">
        <v>8.0077283766136205</v>
      </c>
      <c r="L7656">
        <v>12.3888183829469</v>
      </c>
      <c r="M7656">
        <v>78</v>
      </c>
      <c r="N7656" t="s">
        <v>44</v>
      </c>
      <c r="O7656">
        <v>11.322770341446001</v>
      </c>
    </row>
    <row r="7657" spans="1:15" x14ac:dyDescent="0.25">
      <c r="A7657" s="20" t="s">
        <v>7757</v>
      </c>
      <c r="B7657">
        <v>6</v>
      </c>
      <c r="C7657" t="s">
        <v>74</v>
      </c>
      <c r="D7657" t="s">
        <v>88</v>
      </c>
      <c r="E7657" t="s">
        <v>93</v>
      </c>
      <c r="F7657" t="s">
        <v>42</v>
      </c>
      <c r="G7657">
        <v>4</v>
      </c>
      <c r="H7657">
        <v>2014</v>
      </c>
      <c r="I7657" t="s">
        <v>55</v>
      </c>
      <c r="J7657">
        <v>7.7</v>
      </c>
      <c r="K7657">
        <v>7.1266087345321196</v>
      </c>
      <c r="L7657">
        <v>8.3720706875817505</v>
      </c>
      <c r="M7657">
        <v>562</v>
      </c>
      <c r="N7657" t="s">
        <v>44</v>
      </c>
      <c r="O7657">
        <v>4.2182454060959804</v>
      </c>
    </row>
    <row r="7658" spans="1:15" x14ac:dyDescent="0.25">
      <c r="A7658" s="20" t="s">
        <v>7758</v>
      </c>
      <c r="B7658">
        <v>6</v>
      </c>
      <c r="C7658" t="s">
        <v>74</v>
      </c>
      <c r="D7658" t="s">
        <v>88</v>
      </c>
      <c r="E7658" t="s">
        <v>93</v>
      </c>
      <c r="F7658" t="s">
        <v>42</v>
      </c>
      <c r="G7658">
        <v>4</v>
      </c>
      <c r="H7658">
        <v>2014</v>
      </c>
      <c r="I7658" t="s">
        <v>56</v>
      </c>
      <c r="J7658">
        <v>4.7</v>
      </c>
      <c r="K7658">
        <v>3.7934946383045598</v>
      </c>
      <c r="L7658">
        <v>5.8466811684135802</v>
      </c>
      <c r="M7658">
        <v>84</v>
      </c>
      <c r="N7658" t="s">
        <v>44</v>
      </c>
      <c r="O7658">
        <v>10.910894511799601</v>
      </c>
    </row>
    <row r="7659" spans="1:15" x14ac:dyDescent="0.25">
      <c r="A7659" s="20" t="s">
        <v>7759</v>
      </c>
      <c r="B7659">
        <v>6</v>
      </c>
      <c r="C7659" t="s">
        <v>74</v>
      </c>
      <c r="D7659" t="s">
        <v>88</v>
      </c>
      <c r="E7659" t="s">
        <v>93</v>
      </c>
      <c r="F7659" t="s">
        <v>42</v>
      </c>
      <c r="G7659">
        <v>4</v>
      </c>
      <c r="H7659">
        <v>2014</v>
      </c>
      <c r="I7659" t="s">
        <v>57</v>
      </c>
      <c r="J7659">
        <v>7.2</v>
      </c>
      <c r="K7659">
        <v>6.1543397130585298</v>
      </c>
      <c r="L7659">
        <v>8.4810924710025493</v>
      </c>
      <c r="M7659">
        <v>146</v>
      </c>
      <c r="N7659" t="s">
        <v>44</v>
      </c>
      <c r="O7659">
        <v>8.2760588860236801</v>
      </c>
    </row>
    <row r="7660" spans="1:15" x14ac:dyDescent="0.25">
      <c r="A7660" s="20" t="s">
        <v>7760</v>
      </c>
      <c r="B7660">
        <v>6</v>
      </c>
      <c r="C7660" t="s">
        <v>74</v>
      </c>
      <c r="D7660" t="s">
        <v>88</v>
      </c>
      <c r="E7660" t="s">
        <v>93</v>
      </c>
      <c r="F7660" t="s">
        <v>42</v>
      </c>
      <c r="G7660">
        <v>4</v>
      </c>
      <c r="H7660">
        <v>2014</v>
      </c>
      <c r="I7660" t="s">
        <v>58</v>
      </c>
      <c r="J7660">
        <v>6.2</v>
      </c>
      <c r="K7660">
        <v>5.8114207643180302</v>
      </c>
      <c r="L7660">
        <v>6.5707342454578903</v>
      </c>
      <c r="M7660">
        <v>986</v>
      </c>
      <c r="N7660" t="s">
        <v>44</v>
      </c>
      <c r="O7660">
        <v>3.1846487764924101</v>
      </c>
    </row>
    <row r="7661" spans="1:15" x14ac:dyDescent="0.25">
      <c r="A7661" s="20" t="s">
        <v>7761</v>
      </c>
      <c r="B7661">
        <v>6</v>
      </c>
      <c r="C7661" t="s">
        <v>74</v>
      </c>
      <c r="D7661" t="s">
        <v>88</v>
      </c>
      <c r="E7661" t="s">
        <v>93</v>
      </c>
      <c r="F7661" t="s">
        <v>42</v>
      </c>
      <c r="G7661">
        <v>4</v>
      </c>
      <c r="H7661">
        <v>2014</v>
      </c>
      <c r="I7661" t="s">
        <v>59</v>
      </c>
      <c r="J7661">
        <v>9.1</v>
      </c>
      <c r="K7661">
        <v>7.5554251913850203</v>
      </c>
      <c r="L7661">
        <v>10.863518639791399</v>
      </c>
      <c r="M7661">
        <v>112</v>
      </c>
      <c r="N7661" t="s">
        <v>44</v>
      </c>
      <c r="O7661">
        <v>9.4491118252306805</v>
      </c>
    </row>
    <row r="7662" spans="1:15" x14ac:dyDescent="0.25">
      <c r="A7662" s="20" t="s">
        <v>7762</v>
      </c>
      <c r="B7662">
        <v>6</v>
      </c>
      <c r="C7662" t="s">
        <v>74</v>
      </c>
      <c r="D7662" t="s">
        <v>88</v>
      </c>
      <c r="E7662" t="s">
        <v>93</v>
      </c>
      <c r="F7662" t="s">
        <v>42</v>
      </c>
      <c r="G7662">
        <v>4</v>
      </c>
      <c r="H7662">
        <v>2014</v>
      </c>
      <c r="I7662" t="s">
        <v>60</v>
      </c>
      <c r="J7662">
        <v>6.6</v>
      </c>
      <c r="K7662">
        <v>6.33412203290617</v>
      </c>
      <c r="L7662">
        <v>6.7747451787988897</v>
      </c>
      <c r="M7662">
        <v>3377</v>
      </c>
      <c r="N7662" t="s">
        <v>44</v>
      </c>
      <c r="O7662">
        <v>1.72081613571426</v>
      </c>
    </row>
    <row r="7663" spans="1:15" x14ac:dyDescent="0.25">
      <c r="A7663" s="20" t="s">
        <v>7763</v>
      </c>
      <c r="B7663">
        <v>6</v>
      </c>
      <c r="C7663" t="s">
        <v>74</v>
      </c>
      <c r="D7663" t="s">
        <v>88</v>
      </c>
      <c r="E7663" t="s">
        <v>93</v>
      </c>
      <c r="F7663" t="s">
        <v>42</v>
      </c>
      <c r="G7663">
        <v>4</v>
      </c>
      <c r="H7663">
        <v>2014</v>
      </c>
      <c r="I7663" t="s">
        <v>61</v>
      </c>
      <c r="J7663">
        <v>6.7</v>
      </c>
      <c r="K7663">
        <v>4.3742341200777801</v>
      </c>
      <c r="L7663">
        <v>9.7532295634380795</v>
      </c>
      <c r="M7663">
        <v>25</v>
      </c>
      <c r="N7663" t="s">
        <v>44</v>
      </c>
      <c r="O7663">
        <v>20</v>
      </c>
    </row>
    <row r="7664" spans="1:15" x14ac:dyDescent="0.25">
      <c r="A7664" s="20" t="s">
        <v>7764</v>
      </c>
      <c r="B7664">
        <v>6</v>
      </c>
      <c r="C7664" t="s">
        <v>74</v>
      </c>
      <c r="D7664" t="s">
        <v>88</v>
      </c>
      <c r="E7664" t="s">
        <v>93</v>
      </c>
      <c r="F7664" t="s">
        <v>42</v>
      </c>
      <c r="G7664">
        <v>4</v>
      </c>
      <c r="H7664">
        <v>2014</v>
      </c>
      <c r="I7664" t="s">
        <v>43</v>
      </c>
      <c r="J7664">
        <v>7.1</v>
      </c>
      <c r="K7664">
        <v>6.4270220764006396</v>
      </c>
      <c r="L7664">
        <v>7.8854282628678396</v>
      </c>
      <c r="M7664">
        <v>355</v>
      </c>
      <c r="N7664" t="s">
        <v>44</v>
      </c>
      <c r="O7664">
        <v>5.3074489243427498</v>
      </c>
    </row>
    <row r="7665" spans="1:15" x14ac:dyDescent="0.25">
      <c r="A7665" s="20" t="s">
        <v>7765</v>
      </c>
      <c r="B7665">
        <v>6</v>
      </c>
      <c r="C7665" t="s">
        <v>74</v>
      </c>
      <c r="D7665" t="s">
        <v>88</v>
      </c>
      <c r="E7665" t="s">
        <v>93</v>
      </c>
      <c r="F7665" t="s">
        <v>42</v>
      </c>
      <c r="G7665">
        <v>4</v>
      </c>
      <c r="H7665">
        <v>2014</v>
      </c>
      <c r="I7665" t="s">
        <v>62</v>
      </c>
      <c r="J7665">
        <v>4.9000000000000004</v>
      </c>
      <c r="K7665">
        <v>4.0474543289083904</v>
      </c>
      <c r="L7665">
        <v>5.9769722559182501</v>
      </c>
      <c r="M7665">
        <v>103</v>
      </c>
      <c r="N7665" t="s">
        <v>44</v>
      </c>
      <c r="O7665">
        <v>9.8532927816429297</v>
      </c>
    </row>
    <row r="7666" spans="1:15" x14ac:dyDescent="0.25">
      <c r="A7666" s="20" t="s">
        <v>7766</v>
      </c>
      <c r="B7666">
        <v>6</v>
      </c>
      <c r="C7666" t="s">
        <v>74</v>
      </c>
      <c r="D7666" t="s">
        <v>88</v>
      </c>
      <c r="E7666" t="s">
        <v>93</v>
      </c>
      <c r="F7666" t="s">
        <v>42</v>
      </c>
      <c r="G7666">
        <v>4</v>
      </c>
      <c r="H7666">
        <v>2014</v>
      </c>
      <c r="I7666" t="s">
        <v>75</v>
      </c>
      <c r="J7666">
        <v>5.84</v>
      </c>
      <c r="K7666">
        <v>5.77</v>
      </c>
      <c r="L7666">
        <v>5.91</v>
      </c>
      <c r="M7666">
        <v>23370</v>
      </c>
      <c r="N7666" t="s">
        <v>44</v>
      </c>
      <c r="O7666">
        <v>0.65413990539659295</v>
      </c>
    </row>
    <row r="7667" spans="1:15" x14ac:dyDescent="0.25">
      <c r="A7667" s="20" t="s">
        <v>7767</v>
      </c>
      <c r="B7667">
        <v>6</v>
      </c>
      <c r="C7667" t="s">
        <v>74</v>
      </c>
      <c r="D7667" t="s">
        <v>88</v>
      </c>
      <c r="E7667" t="s">
        <v>93</v>
      </c>
      <c r="F7667" t="s">
        <v>42</v>
      </c>
      <c r="G7667">
        <v>4</v>
      </c>
      <c r="H7667">
        <v>2014</v>
      </c>
      <c r="I7667" t="s">
        <v>45</v>
      </c>
      <c r="J7667">
        <v>6</v>
      </c>
      <c r="K7667">
        <v>5.6357220167068398</v>
      </c>
      <c r="L7667">
        <v>6.38433765659728</v>
      </c>
      <c r="M7667">
        <v>961</v>
      </c>
      <c r="N7667" t="s">
        <v>44</v>
      </c>
      <c r="O7667">
        <v>3.2258064516128999</v>
      </c>
    </row>
    <row r="7668" spans="1:15" x14ac:dyDescent="0.25">
      <c r="A7668" s="20" t="s">
        <v>7768</v>
      </c>
      <c r="B7668">
        <v>6</v>
      </c>
      <c r="C7668" t="s">
        <v>74</v>
      </c>
      <c r="D7668" t="s">
        <v>88</v>
      </c>
      <c r="E7668" t="s">
        <v>93</v>
      </c>
      <c r="F7668" t="s">
        <v>42</v>
      </c>
      <c r="G7668">
        <v>4</v>
      </c>
      <c r="H7668">
        <v>2014</v>
      </c>
      <c r="I7668" t="s">
        <v>46</v>
      </c>
      <c r="J7668">
        <v>7.1</v>
      </c>
      <c r="K7668">
        <v>6.7690154056595402</v>
      </c>
      <c r="L7668">
        <v>7.3868250359115804</v>
      </c>
      <c r="M7668">
        <v>2031</v>
      </c>
      <c r="N7668" t="s">
        <v>44</v>
      </c>
      <c r="O7668">
        <v>2.2189373390928102</v>
      </c>
    </row>
    <row r="7669" spans="1:15" x14ac:dyDescent="0.25">
      <c r="A7669" s="20" t="s">
        <v>7769</v>
      </c>
      <c r="B7669">
        <v>6</v>
      </c>
      <c r="C7669" t="s">
        <v>74</v>
      </c>
      <c r="D7669" t="s">
        <v>88</v>
      </c>
      <c r="E7669" t="s">
        <v>93</v>
      </c>
      <c r="F7669" t="s">
        <v>42</v>
      </c>
      <c r="G7669">
        <v>4</v>
      </c>
      <c r="H7669">
        <v>2014</v>
      </c>
      <c r="I7669" t="s">
        <v>47</v>
      </c>
      <c r="J7669">
        <v>4.9000000000000004</v>
      </c>
      <c r="K7669">
        <v>4.75542627211777</v>
      </c>
      <c r="L7669">
        <v>4.9746283589501497</v>
      </c>
      <c r="M7669">
        <v>7595</v>
      </c>
      <c r="N7669" t="s">
        <v>44</v>
      </c>
      <c r="O7669">
        <v>1.1474561841464299</v>
      </c>
    </row>
    <row r="7670" spans="1:15" x14ac:dyDescent="0.25">
      <c r="A7670" s="20" t="s">
        <v>7770</v>
      </c>
      <c r="B7670">
        <v>6</v>
      </c>
      <c r="C7670" t="s">
        <v>74</v>
      </c>
      <c r="D7670" t="s">
        <v>88</v>
      </c>
      <c r="E7670" t="s">
        <v>93</v>
      </c>
      <c r="F7670" t="s">
        <v>42</v>
      </c>
      <c r="G7670">
        <v>4</v>
      </c>
      <c r="H7670">
        <v>2014</v>
      </c>
      <c r="I7670" t="s">
        <v>48</v>
      </c>
      <c r="J7670">
        <v>5.7</v>
      </c>
      <c r="K7670">
        <v>5.2019410271105899</v>
      </c>
      <c r="L7670">
        <v>6.2744669330486698</v>
      </c>
      <c r="M7670">
        <v>430</v>
      </c>
      <c r="N7670" t="s">
        <v>44</v>
      </c>
      <c r="O7670">
        <v>4.8224282217041203</v>
      </c>
    </row>
    <row r="7671" spans="1:15" x14ac:dyDescent="0.25">
      <c r="A7671" s="20" t="s">
        <v>7771</v>
      </c>
      <c r="B7671">
        <v>6</v>
      </c>
      <c r="C7671" t="s">
        <v>74</v>
      </c>
      <c r="D7671" t="s">
        <v>88</v>
      </c>
      <c r="E7671" t="s">
        <v>93</v>
      </c>
      <c r="F7671" t="s">
        <v>42</v>
      </c>
      <c r="G7671">
        <v>4</v>
      </c>
      <c r="H7671">
        <v>2014</v>
      </c>
      <c r="I7671" t="s">
        <v>49</v>
      </c>
      <c r="J7671">
        <v>7</v>
      </c>
      <c r="K7671">
        <v>6.6206802743805202</v>
      </c>
      <c r="L7671">
        <v>7.45081545578019</v>
      </c>
      <c r="M7671">
        <v>1080</v>
      </c>
      <c r="N7671" t="s">
        <v>44</v>
      </c>
      <c r="O7671">
        <v>3.0429030972509201</v>
      </c>
    </row>
    <row r="7672" spans="1:15" x14ac:dyDescent="0.25">
      <c r="A7672" s="20" t="s">
        <v>7772</v>
      </c>
      <c r="B7672">
        <v>6</v>
      </c>
      <c r="C7672" t="s">
        <v>74</v>
      </c>
      <c r="D7672" t="s">
        <v>88</v>
      </c>
      <c r="E7672" t="s">
        <v>93</v>
      </c>
      <c r="F7672" t="s">
        <v>42</v>
      </c>
      <c r="G7672">
        <v>4</v>
      </c>
      <c r="H7672">
        <v>2014</v>
      </c>
      <c r="I7672" t="s">
        <v>50</v>
      </c>
      <c r="J7672">
        <v>5.7</v>
      </c>
      <c r="K7672">
        <v>4.9837572962560301</v>
      </c>
      <c r="L7672">
        <v>6.4136905969586904</v>
      </c>
      <c r="M7672">
        <v>242</v>
      </c>
      <c r="N7672" t="s">
        <v>44</v>
      </c>
      <c r="O7672">
        <v>6.4282434653322502</v>
      </c>
    </row>
    <row r="7673" spans="1:15" x14ac:dyDescent="0.25">
      <c r="A7673" s="20" t="s">
        <v>7773</v>
      </c>
      <c r="B7673">
        <v>6</v>
      </c>
      <c r="C7673" t="s">
        <v>74</v>
      </c>
      <c r="D7673" t="s">
        <v>88</v>
      </c>
      <c r="E7673" t="s">
        <v>93</v>
      </c>
      <c r="F7673" t="s">
        <v>42</v>
      </c>
      <c r="G7673">
        <v>4</v>
      </c>
      <c r="H7673">
        <v>2014</v>
      </c>
      <c r="I7673" t="s">
        <v>51</v>
      </c>
      <c r="J7673">
        <v>7.3</v>
      </c>
      <c r="K7673">
        <v>6.6613538883725099</v>
      </c>
      <c r="L7673">
        <v>7.95252167610359</v>
      </c>
      <c r="M7673">
        <v>471</v>
      </c>
      <c r="N7673" t="s">
        <v>44</v>
      </c>
      <c r="O7673">
        <v>4.6077567758409099</v>
      </c>
    </row>
    <row r="7674" spans="1:15" x14ac:dyDescent="0.25">
      <c r="A7674" s="20" t="s">
        <v>7774</v>
      </c>
      <c r="B7674">
        <v>6</v>
      </c>
      <c r="C7674" t="s">
        <v>74</v>
      </c>
      <c r="D7674" t="s">
        <v>88</v>
      </c>
      <c r="E7674" t="s">
        <v>94</v>
      </c>
      <c r="F7674" t="s">
        <v>35</v>
      </c>
      <c r="G7674">
        <v>5</v>
      </c>
      <c r="H7674">
        <v>2014</v>
      </c>
      <c r="I7674" t="s">
        <v>34</v>
      </c>
      <c r="J7674">
        <v>5</v>
      </c>
      <c r="K7674">
        <v>4.8483246649535801</v>
      </c>
      <c r="L7674">
        <v>5.1538206349519999</v>
      </c>
      <c r="M7674">
        <v>5266</v>
      </c>
      <c r="N7674" t="s">
        <v>44</v>
      </c>
      <c r="O7674">
        <v>1.3780328565534901</v>
      </c>
    </row>
    <row r="7675" spans="1:15" x14ac:dyDescent="0.25">
      <c r="A7675" s="20" t="s">
        <v>7775</v>
      </c>
      <c r="B7675">
        <v>6</v>
      </c>
      <c r="C7675" t="s">
        <v>74</v>
      </c>
      <c r="D7675" t="s">
        <v>88</v>
      </c>
      <c r="E7675" t="s">
        <v>94</v>
      </c>
      <c r="F7675" t="s">
        <v>35</v>
      </c>
      <c r="G7675">
        <v>5</v>
      </c>
      <c r="H7675">
        <v>2014</v>
      </c>
      <c r="I7675" t="s">
        <v>52</v>
      </c>
      <c r="J7675">
        <v>5.3</v>
      </c>
      <c r="K7675">
        <v>4.5636579005796998</v>
      </c>
      <c r="L7675">
        <v>6.0325813074981598</v>
      </c>
      <c r="M7675">
        <v>208</v>
      </c>
      <c r="N7675" t="s">
        <v>44</v>
      </c>
      <c r="O7675">
        <v>6.9337524528153596</v>
      </c>
    </row>
    <row r="7676" spans="1:15" x14ac:dyDescent="0.25">
      <c r="A7676" s="20" t="s">
        <v>7776</v>
      </c>
      <c r="B7676">
        <v>6</v>
      </c>
      <c r="C7676" t="s">
        <v>74</v>
      </c>
      <c r="D7676" t="s">
        <v>88</v>
      </c>
      <c r="E7676" t="s">
        <v>94</v>
      </c>
      <c r="F7676" t="s">
        <v>35</v>
      </c>
      <c r="G7676">
        <v>5</v>
      </c>
      <c r="H7676">
        <v>2014</v>
      </c>
      <c r="I7676" t="s">
        <v>53</v>
      </c>
      <c r="J7676">
        <v>3.9</v>
      </c>
      <c r="K7676">
        <v>3.3250378697330301</v>
      </c>
      <c r="L7676">
        <v>4.6202907108828803</v>
      </c>
      <c r="M7676">
        <v>166</v>
      </c>
      <c r="N7676" t="s">
        <v>44</v>
      </c>
      <c r="O7676">
        <v>7.7615052570633303</v>
      </c>
    </row>
    <row r="7677" spans="1:15" x14ac:dyDescent="0.25">
      <c r="A7677" s="20" t="s">
        <v>7777</v>
      </c>
      <c r="B7677">
        <v>6</v>
      </c>
      <c r="C7677" t="s">
        <v>74</v>
      </c>
      <c r="D7677" t="s">
        <v>88</v>
      </c>
      <c r="E7677" t="s">
        <v>94</v>
      </c>
      <c r="F7677" t="s">
        <v>35</v>
      </c>
      <c r="G7677">
        <v>5</v>
      </c>
      <c r="H7677">
        <v>2014</v>
      </c>
      <c r="I7677" t="s">
        <v>54</v>
      </c>
      <c r="J7677">
        <v>6.4</v>
      </c>
      <c r="K7677">
        <v>5.0419372136953804</v>
      </c>
      <c r="L7677">
        <v>8.0543307587984394</v>
      </c>
      <c r="M7677">
        <v>78</v>
      </c>
      <c r="N7677" t="s">
        <v>44</v>
      </c>
      <c r="O7677">
        <v>11.322770341446001</v>
      </c>
    </row>
    <row r="7678" spans="1:15" x14ac:dyDescent="0.25">
      <c r="A7678" s="20" t="s">
        <v>7778</v>
      </c>
      <c r="B7678">
        <v>6</v>
      </c>
      <c r="C7678" t="s">
        <v>74</v>
      </c>
      <c r="D7678" t="s">
        <v>88</v>
      </c>
      <c r="E7678" t="s">
        <v>94</v>
      </c>
      <c r="F7678" t="s">
        <v>35</v>
      </c>
      <c r="G7678">
        <v>5</v>
      </c>
      <c r="H7678">
        <v>2014</v>
      </c>
      <c r="I7678" t="s">
        <v>55</v>
      </c>
      <c r="J7678">
        <v>5.8</v>
      </c>
      <c r="K7678">
        <v>5.3223012571882897</v>
      </c>
      <c r="L7678">
        <v>6.3393090309553104</v>
      </c>
      <c r="M7678">
        <v>540</v>
      </c>
      <c r="N7678" t="s">
        <v>44</v>
      </c>
      <c r="O7678">
        <v>4.3033148291193504</v>
      </c>
    </row>
    <row r="7679" spans="1:15" x14ac:dyDescent="0.25">
      <c r="A7679" s="20" t="s">
        <v>7779</v>
      </c>
      <c r="B7679">
        <v>6</v>
      </c>
      <c r="C7679" t="s">
        <v>74</v>
      </c>
      <c r="D7679" t="s">
        <v>88</v>
      </c>
      <c r="E7679" t="s">
        <v>94</v>
      </c>
      <c r="F7679" t="s">
        <v>35</v>
      </c>
      <c r="G7679">
        <v>5</v>
      </c>
      <c r="H7679">
        <v>2014</v>
      </c>
      <c r="I7679" t="s">
        <v>56</v>
      </c>
      <c r="J7679">
        <v>3.8</v>
      </c>
      <c r="K7679">
        <v>2.5460780646017298</v>
      </c>
      <c r="L7679">
        <v>5.3198450154281902</v>
      </c>
      <c r="M7679">
        <v>33</v>
      </c>
      <c r="N7679" t="s">
        <v>44</v>
      </c>
      <c r="O7679">
        <v>17.407765595569799</v>
      </c>
    </row>
    <row r="7680" spans="1:15" x14ac:dyDescent="0.25">
      <c r="A7680" s="20" t="s">
        <v>7780</v>
      </c>
      <c r="B7680">
        <v>6</v>
      </c>
      <c r="C7680" t="s">
        <v>74</v>
      </c>
      <c r="D7680" t="s">
        <v>88</v>
      </c>
      <c r="E7680" t="s">
        <v>94</v>
      </c>
      <c r="F7680" t="s">
        <v>35</v>
      </c>
      <c r="G7680">
        <v>5</v>
      </c>
      <c r="H7680">
        <v>2014</v>
      </c>
      <c r="I7680" t="s">
        <v>57</v>
      </c>
      <c r="J7680">
        <v>5.7</v>
      </c>
      <c r="K7680">
        <v>4.9169204653577596</v>
      </c>
      <c r="L7680">
        <v>6.6379455055296699</v>
      </c>
      <c r="M7680">
        <v>188</v>
      </c>
      <c r="N7680" t="s">
        <v>44</v>
      </c>
      <c r="O7680">
        <v>7.2932495748947304</v>
      </c>
    </row>
    <row r="7681" spans="1:15" x14ac:dyDescent="0.25">
      <c r="A7681" s="20" t="s">
        <v>7781</v>
      </c>
      <c r="B7681">
        <v>6</v>
      </c>
      <c r="C7681" t="s">
        <v>74</v>
      </c>
      <c r="D7681" t="s">
        <v>88</v>
      </c>
      <c r="E7681" t="s">
        <v>94</v>
      </c>
      <c r="F7681" t="s">
        <v>35</v>
      </c>
      <c r="G7681">
        <v>5</v>
      </c>
      <c r="H7681">
        <v>2014</v>
      </c>
      <c r="I7681" t="s">
        <v>58</v>
      </c>
      <c r="J7681">
        <v>5</v>
      </c>
      <c r="K7681">
        <v>4.7466007808441404</v>
      </c>
      <c r="L7681">
        <v>5.33732021033327</v>
      </c>
      <c r="M7681">
        <v>1250</v>
      </c>
      <c r="N7681" t="s">
        <v>44</v>
      </c>
      <c r="O7681">
        <v>2.8284271247461898</v>
      </c>
    </row>
    <row r="7682" spans="1:15" x14ac:dyDescent="0.25">
      <c r="A7682" s="20" t="s">
        <v>7782</v>
      </c>
      <c r="B7682">
        <v>6</v>
      </c>
      <c r="C7682" t="s">
        <v>74</v>
      </c>
      <c r="D7682" t="s">
        <v>88</v>
      </c>
      <c r="E7682" t="s">
        <v>94</v>
      </c>
      <c r="F7682" t="s">
        <v>35</v>
      </c>
      <c r="G7682">
        <v>5</v>
      </c>
      <c r="H7682">
        <v>2014</v>
      </c>
      <c r="I7682" t="s">
        <v>59</v>
      </c>
      <c r="J7682">
        <v>6.6</v>
      </c>
      <c r="K7682">
        <v>4.8255361097160199</v>
      </c>
      <c r="L7682">
        <v>8.6669417652343093</v>
      </c>
      <c r="M7682">
        <v>55</v>
      </c>
      <c r="N7682" t="s">
        <v>44</v>
      </c>
      <c r="O7682">
        <v>13.483997249264799</v>
      </c>
    </row>
    <row r="7683" spans="1:15" x14ac:dyDescent="0.25">
      <c r="A7683" s="20" t="s">
        <v>7783</v>
      </c>
      <c r="B7683">
        <v>6</v>
      </c>
      <c r="C7683" t="s">
        <v>74</v>
      </c>
      <c r="D7683" t="s">
        <v>88</v>
      </c>
      <c r="E7683" t="s">
        <v>94</v>
      </c>
      <c r="F7683" t="s">
        <v>35</v>
      </c>
      <c r="G7683">
        <v>5</v>
      </c>
      <c r="H7683">
        <v>2014</v>
      </c>
      <c r="I7683" t="s">
        <v>60</v>
      </c>
      <c r="J7683">
        <v>4.5999999999999996</v>
      </c>
      <c r="K7683">
        <v>4.4380842136700496</v>
      </c>
      <c r="L7683">
        <v>4.7482023682143399</v>
      </c>
      <c r="M7683">
        <v>3990</v>
      </c>
      <c r="N7683" t="s">
        <v>44</v>
      </c>
      <c r="O7683">
        <v>1.5831189671532599</v>
      </c>
    </row>
    <row r="7684" spans="1:15" x14ac:dyDescent="0.25">
      <c r="A7684" s="20" t="s">
        <v>7784</v>
      </c>
      <c r="B7684">
        <v>6</v>
      </c>
      <c r="C7684" t="s">
        <v>74</v>
      </c>
      <c r="D7684" t="s">
        <v>88</v>
      </c>
      <c r="E7684" t="s">
        <v>94</v>
      </c>
      <c r="F7684" t="s">
        <v>35</v>
      </c>
      <c r="G7684">
        <v>5</v>
      </c>
      <c r="H7684">
        <v>2014</v>
      </c>
      <c r="I7684" t="s">
        <v>61</v>
      </c>
      <c r="J7684">
        <v>4.9000000000000004</v>
      </c>
      <c r="K7684">
        <v>3.0071022122184998</v>
      </c>
      <c r="L7684">
        <v>7.5363561227285798</v>
      </c>
      <c r="M7684">
        <v>26</v>
      </c>
      <c r="N7684" t="s">
        <v>44</v>
      </c>
      <c r="O7684">
        <v>19.611613513818401</v>
      </c>
    </row>
    <row r="7685" spans="1:15" x14ac:dyDescent="0.25">
      <c r="A7685" s="20" t="s">
        <v>7785</v>
      </c>
      <c r="B7685">
        <v>6</v>
      </c>
      <c r="C7685" t="s">
        <v>74</v>
      </c>
      <c r="D7685" t="s">
        <v>88</v>
      </c>
      <c r="E7685" t="s">
        <v>94</v>
      </c>
      <c r="F7685" t="s">
        <v>35</v>
      </c>
      <c r="G7685">
        <v>5</v>
      </c>
      <c r="H7685">
        <v>2014</v>
      </c>
      <c r="I7685" t="s">
        <v>43</v>
      </c>
      <c r="J7685">
        <v>5.9</v>
      </c>
      <c r="K7685">
        <v>5.3163659168406401</v>
      </c>
      <c r="L7685">
        <v>6.4364540603861498</v>
      </c>
      <c r="M7685">
        <v>466</v>
      </c>
      <c r="N7685" t="s">
        <v>44</v>
      </c>
      <c r="O7685">
        <v>4.6324105461207896</v>
      </c>
    </row>
    <row r="7686" spans="1:15" x14ac:dyDescent="0.25">
      <c r="A7686" s="20" t="s">
        <v>7786</v>
      </c>
      <c r="B7686">
        <v>6</v>
      </c>
      <c r="C7686" t="s">
        <v>74</v>
      </c>
      <c r="D7686" t="s">
        <v>88</v>
      </c>
      <c r="E7686" t="s">
        <v>94</v>
      </c>
      <c r="F7686" t="s">
        <v>35</v>
      </c>
      <c r="G7686">
        <v>5</v>
      </c>
      <c r="H7686">
        <v>2014</v>
      </c>
      <c r="I7686" t="s">
        <v>62</v>
      </c>
      <c r="J7686">
        <v>5.3</v>
      </c>
      <c r="K7686">
        <v>4.1530723156940601</v>
      </c>
      <c r="L7686">
        <v>6.68475803469825</v>
      </c>
      <c r="M7686">
        <v>80</v>
      </c>
      <c r="N7686" t="s">
        <v>44</v>
      </c>
      <c r="O7686">
        <v>11.180339887498899</v>
      </c>
    </row>
    <row r="7687" spans="1:15" x14ac:dyDescent="0.25">
      <c r="A7687" s="20" t="s">
        <v>7787</v>
      </c>
      <c r="B7687">
        <v>6</v>
      </c>
      <c r="C7687" t="s">
        <v>74</v>
      </c>
      <c r="D7687" t="s">
        <v>88</v>
      </c>
      <c r="E7687" t="s">
        <v>94</v>
      </c>
      <c r="F7687" t="s">
        <v>35</v>
      </c>
      <c r="G7687">
        <v>5</v>
      </c>
      <c r="H7687">
        <v>2014</v>
      </c>
      <c r="I7687" t="s">
        <v>75</v>
      </c>
      <c r="J7687">
        <v>5.05</v>
      </c>
      <c r="K7687">
        <v>4.9800000000000004</v>
      </c>
      <c r="L7687">
        <v>5.12</v>
      </c>
      <c r="M7687">
        <v>23022</v>
      </c>
      <c r="N7687" t="s">
        <v>44</v>
      </c>
      <c r="O7687">
        <v>0.65906534357059099</v>
      </c>
    </row>
    <row r="7688" spans="1:15" x14ac:dyDescent="0.25">
      <c r="A7688" s="20" t="s">
        <v>7788</v>
      </c>
      <c r="B7688">
        <v>6</v>
      </c>
      <c r="C7688" t="s">
        <v>74</v>
      </c>
      <c r="D7688" t="s">
        <v>88</v>
      </c>
      <c r="E7688" t="s">
        <v>94</v>
      </c>
      <c r="F7688" t="s">
        <v>35</v>
      </c>
      <c r="G7688">
        <v>5</v>
      </c>
      <c r="H7688">
        <v>2014</v>
      </c>
      <c r="I7688" t="s">
        <v>45</v>
      </c>
      <c r="J7688">
        <v>3.8</v>
      </c>
      <c r="K7688">
        <v>3.5526943605284198</v>
      </c>
      <c r="L7688">
        <v>4.0097783466518102</v>
      </c>
      <c r="M7688">
        <v>1200</v>
      </c>
      <c r="N7688" t="s">
        <v>44</v>
      </c>
      <c r="O7688">
        <v>2.88675134594813</v>
      </c>
    </row>
    <row r="7689" spans="1:15" x14ac:dyDescent="0.25">
      <c r="A7689" s="20" t="s">
        <v>7789</v>
      </c>
      <c r="B7689">
        <v>6</v>
      </c>
      <c r="C7689" t="s">
        <v>74</v>
      </c>
      <c r="D7689" t="s">
        <v>88</v>
      </c>
      <c r="E7689" t="s">
        <v>94</v>
      </c>
      <c r="F7689" t="s">
        <v>35</v>
      </c>
      <c r="G7689">
        <v>5</v>
      </c>
      <c r="H7689">
        <v>2014</v>
      </c>
      <c r="I7689" t="s">
        <v>46</v>
      </c>
      <c r="J7689">
        <v>6.7</v>
      </c>
      <c r="K7689">
        <v>6.3958823786749504</v>
      </c>
      <c r="L7689">
        <v>7.0107058426145699</v>
      </c>
      <c r="M7689">
        <v>2113</v>
      </c>
      <c r="N7689" t="s">
        <v>44</v>
      </c>
      <c r="O7689">
        <v>2.17545573773047</v>
      </c>
    </row>
    <row r="7690" spans="1:15" x14ac:dyDescent="0.25">
      <c r="A7690" s="20" t="s">
        <v>7790</v>
      </c>
      <c r="B7690">
        <v>6</v>
      </c>
      <c r="C7690" t="s">
        <v>74</v>
      </c>
      <c r="D7690" t="s">
        <v>88</v>
      </c>
      <c r="E7690" t="s">
        <v>94</v>
      </c>
      <c r="F7690" t="s">
        <v>35</v>
      </c>
      <c r="G7690">
        <v>5</v>
      </c>
      <c r="H7690">
        <v>2014</v>
      </c>
      <c r="I7690" t="s">
        <v>47</v>
      </c>
      <c r="J7690">
        <v>5</v>
      </c>
      <c r="K7690">
        <v>4.9028907022841999</v>
      </c>
      <c r="L7690">
        <v>5.1975318713946201</v>
      </c>
      <c r="M7690">
        <v>5486</v>
      </c>
      <c r="N7690" t="s">
        <v>44</v>
      </c>
      <c r="O7690">
        <v>1.35011915327315</v>
      </c>
    </row>
    <row r="7691" spans="1:15" x14ac:dyDescent="0.25">
      <c r="A7691" s="20" t="s">
        <v>7791</v>
      </c>
      <c r="B7691">
        <v>6</v>
      </c>
      <c r="C7691" t="s">
        <v>74</v>
      </c>
      <c r="D7691" t="s">
        <v>88</v>
      </c>
      <c r="E7691" t="s">
        <v>94</v>
      </c>
      <c r="F7691" t="s">
        <v>35</v>
      </c>
      <c r="G7691">
        <v>5</v>
      </c>
      <c r="H7691">
        <v>2014</v>
      </c>
      <c r="I7691" t="s">
        <v>48</v>
      </c>
      <c r="J7691">
        <v>5.4</v>
      </c>
      <c r="K7691">
        <v>4.7956320927756</v>
      </c>
      <c r="L7691">
        <v>6.1527557238185704</v>
      </c>
      <c r="M7691">
        <v>282</v>
      </c>
      <c r="N7691" t="s">
        <v>44</v>
      </c>
      <c r="O7691">
        <v>5.95491334175414</v>
      </c>
    </row>
    <row r="7692" spans="1:15" x14ac:dyDescent="0.25">
      <c r="A7692" s="20" t="s">
        <v>7792</v>
      </c>
      <c r="B7692">
        <v>6</v>
      </c>
      <c r="C7692" t="s">
        <v>74</v>
      </c>
      <c r="D7692" t="s">
        <v>88</v>
      </c>
      <c r="E7692" t="s">
        <v>94</v>
      </c>
      <c r="F7692" t="s">
        <v>35</v>
      </c>
      <c r="G7692">
        <v>5</v>
      </c>
      <c r="H7692">
        <v>2014</v>
      </c>
      <c r="I7692" t="s">
        <v>49</v>
      </c>
      <c r="J7692">
        <v>6.3</v>
      </c>
      <c r="K7692">
        <v>5.8360413831053801</v>
      </c>
      <c r="L7692">
        <v>6.7319168223770003</v>
      </c>
      <c r="M7692">
        <v>882</v>
      </c>
      <c r="N7692" t="s">
        <v>44</v>
      </c>
      <c r="O7692">
        <v>3.36717514850737</v>
      </c>
    </row>
    <row r="7693" spans="1:15" x14ac:dyDescent="0.25">
      <c r="A7693" s="20" t="s">
        <v>7793</v>
      </c>
      <c r="B7693">
        <v>6</v>
      </c>
      <c r="C7693" t="s">
        <v>74</v>
      </c>
      <c r="D7693" t="s">
        <v>88</v>
      </c>
      <c r="E7693" t="s">
        <v>94</v>
      </c>
      <c r="F7693" t="s">
        <v>35</v>
      </c>
      <c r="G7693">
        <v>5</v>
      </c>
      <c r="H7693">
        <v>2014</v>
      </c>
      <c r="I7693" t="s">
        <v>50</v>
      </c>
      <c r="J7693">
        <v>4.5999999999999996</v>
      </c>
      <c r="K7693">
        <v>3.9136080878812001</v>
      </c>
      <c r="L7693">
        <v>5.2651071663909397</v>
      </c>
      <c r="M7693">
        <v>200</v>
      </c>
      <c r="N7693" t="s">
        <v>44</v>
      </c>
      <c r="O7693">
        <v>7.0710678118654799</v>
      </c>
    </row>
    <row r="7694" spans="1:15" x14ac:dyDescent="0.25">
      <c r="A7694" s="20" t="s">
        <v>7794</v>
      </c>
      <c r="B7694">
        <v>6</v>
      </c>
      <c r="C7694" t="s">
        <v>74</v>
      </c>
      <c r="D7694" t="s">
        <v>88</v>
      </c>
      <c r="E7694" t="s">
        <v>94</v>
      </c>
      <c r="F7694" t="s">
        <v>35</v>
      </c>
      <c r="G7694">
        <v>5</v>
      </c>
      <c r="H7694">
        <v>2014</v>
      </c>
      <c r="I7694" t="s">
        <v>51</v>
      </c>
      <c r="J7694">
        <v>6.1</v>
      </c>
      <c r="K7694">
        <v>5.5985028186145902</v>
      </c>
      <c r="L7694">
        <v>6.7334218775789898</v>
      </c>
      <c r="M7694">
        <v>513</v>
      </c>
      <c r="N7694" t="s">
        <v>44</v>
      </c>
      <c r="O7694">
        <v>4.4151078568834796</v>
      </c>
    </row>
    <row r="7695" spans="1:15" x14ac:dyDescent="0.25">
      <c r="A7695" s="20" t="s">
        <v>7795</v>
      </c>
      <c r="B7695">
        <v>6</v>
      </c>
      <c r="C7695" t="s">
        <v>74</v>
      </c>
      <c r="D7695" t="s">
        <v>88</v>
      </c>
      <c r="E7695" t="s">
        <v>76</v>
      </c>
      <c r="F7695" t="s">
        <v>40</v>
      </c>
      <c r="G7695">
        <v>6</v>
      </c>
      <c r="H7695">
        <v>2014</v>
      </c>
      <c r="I7695" t="s">
        <v>34</v>
      </c>
      <c r="J7695">
        <v>7.3</v>
      </c>
      <c r="K7695">
        <v>7.1801553931328197</v>
      </c>
      <c r="L7695">
        <v>7.45652859730294</v>
      </c>
      <c r="M7695">
        <v>17465</v>
      </c>
      <c r="N7695" t="s">
        <v>44</v>
      </c>
      <c r="O7695">
        <v>0.75668601075102704</v>
      </c>
    </row>
    <row r="7696" spans="1:15" x14ac:dyDescent="0.25">
      <c r="A7696" s="20" t="s">
        <v>7796</v>
      </c>
      <c r="B7696">
        <v>6</v>
      </c>
      <c r="C7696" t="s">
        <v>74</v>
      </c>
      <c r="D7696" t="s">
        <v>88</v>
      </c>
      <c r="E7696" t="s">
        <v>76</v>
      </c>
      <c r="F7696" t="s">
        <v>40</v>
      </c>
      <c r="G7696">
        <v>6</v>
      </c>
      <c r="H7696">
        <v>2014</v>
      </c>
      <c r="I7696" t="s">
        <v>52</v>
      </c>
      <c r="J7696">
        <v>6.7</v>
      </c>
      <c r="K7696">
        <v>6.5494210624932103</v>
      </c>
      <c r="L7696">
        <v>6.9089527004139901</v>
      </c>
      <c r="M7696">
        <v>9756</v>
      </c>
      <c r="N7696" t="s">
        <v>44</v>
      </c>
      <c r="O7696">
        <v>1.01242789871798</v>
      </c>
    </row>
    <row r="7697" spans="1:15" x14ac:dyDescent="0.25">
      <c r="A7697" s="20" t="s">
        <v>7797</v>
      </c>
      <c r="B7697">
        <v>6</v>
      </c>
      <c r="C7697" t="s">
        <v>74</v>
      </c>
      <c r="D7697" t="s">
        <v>88</v>
      </c>
      <c r="E7697" t="s">
        <v>76</v>
      </c>
      <c r="F7697" t="s">
        <v>40</v>
      </c>
      <c r="G7697">
        <v>6</v>
      </c>
      <c r="H7697">
        <v>2014</v>
      </c>
      <c r="I7697" t="s">
        <v>53</v>
      </c>
      <c r="J7697">
        <v>6.3</v>
      </c>
      <c r="K7697">
        <v>6.0808446225117097</v>
      </c>
      <c r="L7697">
        <v>6.4777582646432101</v>
      </c>
      <c r="M7697">
        <v>7752</v>
      </c>
      <c r="N7697" t="s">
        <v>44</v>
      </c>
      <c r="O7697">
        <v>1.13577712606064</v>
      </c>
    </row>
    <row r="7698" spans="1:15" x14ac:dyDescent="0.25">
      <c r="A7698" s="20" t="s">
        <v>7798</v>
      </c>
      <c r="B7698">
        <v>6</v>
      </c>
      <c r="C7698" t="s">
        <v>74</v>
      </c>
      <c r="D7698" t="s">
        <v>88</v>
      </c>
      <c r="E7698" t="s">
        <v>76</v>
      </c>
      <c r="F7698" t="s">
        <v>40</v>
      </c>
      <c r="G7698">
        <v>6</v>
      </c>
      <c r="H7698">
        <v>2014</v>
      </c>
      <c r="I7698" t="s">
        <v>54</v>
      </c>
      <c r="J7698">
        <v>8.1999999999999993</v>
      </c>
      <c r="K7698">
        <v>7.8785425439120402</v>
      </c>
      <c r="L7698">
        <v>8.4774631484195293</v>
      </c>
      <c r="M7698">
        <v>4906</v>
      </c>
      <c r="N7698" t="s">
        <v>44</v>
      </c>
      <c r="O7698">
        <v>1.4276975954209099</v>
      </c>
    </row>
    <row r="7699" spans="1:15" x14ac:dyDescent="0.25">
      <c r="A7699" s="20" t="s">
        <v>7799</v>
      </c>
      <c r="B7699">
        <v>6</v>
      </c>
      <c r="C7699" t="s">
        <v>74</v>
      </c>
      <c r="D7699" t="s">
        <v>88</v>
      </c>
      <c r="E7699" t="s">
        <v>76</v>
      </c>
      <c r="F7699" t="s">
        <v>40</v>
      </c>
      <c r="G7699">
        <v>6</v>
      </c>
      <c r="H7699">
        <v>2014</v>
      </c>
      <c r="I7699" t="s">
        <v>55</v>
      </c>
      <c r="J7699">
        <v>7.3</v>
      </c>
      <c r="K7699">
        <v>7.1437994990125597</v>
      </c>
      <c r="L7699">
        <v>7.3913525133357298</v>
      </c>
      <c r="M7699">
        <v>20841</v>
      </c>
      <c r="N7699" t="s">
        <v>44</v>
      </c>
      <c r="O7699">
        <v>0.69269287926151502</v>
      </c>
    </row>
    <row r="7700" spans="1:15" x14ac:dyDescent="0.25">
      <c r="A7700" s="20" t="s">
        <v>7800</v>
      </c>
      <c r="B7700">
        <v>6</v>
      </c>
      <c r="C7700" t="s">
        <v>74</v>
      </c>
      <c r="D7700" t="s">
        <v>88</v>
      </c>
      <c r="E7700" t="s">
        <v>76</v>
      </c>
      <c r="F7700" t="s">
        <v>40</v>
      </c>
      <c r="G7700">
        <v>6</v>
      </c>
      <c r="H7700">
        <v>2014</v>
      </c>
      <c r="I7700" t="s">
        <v>56</v>
      </c>
      <c r="J7700">
        <v>6.8</v>
      </c>
      <c r="K7700">
        <v>6.3549934430773698</v>
      </c>
      <c r="L7700">
        <v>7.2325442679559302</v>
      </c>
      <c r="M7700">
        <v>1609</v>
      </c>
      <c r="N7700" t="s">
        <v>44</v>
      </c>
      <c r="O7700">
        <v>2.4929982747211401</v>
      </c>
    </row>
    <row r="7701" spans="1:15" x14ac:dyDescent="0.25">
      <c r="A7701" s="20" t="s">
        <v>7801</v>
      </c>
      <c r="B7701">
        <v>6</v>
      </c>
      <c r="C7701" t="s">
        <v>74</v>
      </c>
      <c r="D7701" t="s">
        <v>88</v>
      </c>
      <c r="E7701" t="s">
        <v>76</v>
      </c>
      <c r="F7701" t="s">
        <v>40</v>
      </c>
      <c r="G7701">
        <v>6</v>
      </c>
      <c r="H7701">
        <v>2014</v>
      </c>
      <c r="I7701" t="s">
        <v>57</v>
      </c>
      <c r="J7701">
        <v>6.9</v>
      </c>
      <c r="K7701">
        <v>6.7083333415928497</v>
      </c>
      <c r="L7701">
        <v>7.1146297699901702</v>
      </c>
      <c r="M7701">
        <v>7106</v>
      </c>
      <c r="N7701" t="s">
        <v>44</v>
      </c>
      <c r="O7701">
        <v>1.1862805187564101</v>
      </c>
    </row>
    <row r="7702" spans="1:15" x14ac:dyDescent="0.25">
      <c r="A7702" s="20" t="s">
        <v>7802</v>
      </c>
      <c r="B7702">
        <v>6</v>
      </c>
      <c r="C7702" t="s">
        <v>74</v>
      </c>
      <c r="D7702" t="s">
        <v>88</v>
      </c>
      <c r="E7702" t="s">
        <v>76</v>
      </c>
      <c r="F7702" t="s">
        <v>40</v>
      </c>
      <c r="G7702">
        <v>6</v>
      </c>
      <c r="H7702">
        <v>2014</v>
      </c>
      <c r="I7702" t="s">
        <v>58</v>
      </c>
      <c r="J7702">
        <v>6.5</v>
      </c>
      <c r="K7702">
        <v>6.3651794213972197</v>
      </c>
      <c r="L7702">
        <v>6.5972080048408204</v>
      </c>
      <c r="M7702">
        <v>19139</v>
      </c>
      <c r="N7702" t="s">
        <v>44</v>
      </c>
      <c r="O7702">
        <v>0.722837006668819</v>
      </c>
    </row>
    <row r="7703" spans="1:15" x14ac:dyDescent="0.25">
      <c r="A7703" s="20" t="s">
        <v>7803</v>
      </c>
      <c r="B7703">
        <v>6</v>
      </c>
      <c r="C7703" t="s">
        <v>74</v>
      </c>
      <c r="D7703" t="s">
        <v>88</v>
      </c>
      <c r="E7703" t="s">
        <v>76</v>
      </c>
      <c r="F7703" t="s">
        <v>40</v>
      </c>
      <c r="G7703">
        <v>6</v>
      </c>
      <c r="H7703">
        <v>2014</v>
      </c>
      <c r="I7703" t="s">
        <v>59</v>
      </c>
      <c r="J7703">
        <v>7</v>
      </c>
      <c r="K7703">
        <v>6.6979617463740997</v>
      </c>
      <c r="L7703">
        <v>7.4046587218077198</v>
      </c>
      <c r="M7703">
        <v>2945</v>
      </c>
      <c r="N7703" t="s">
        <v>44</v>
      </c>
      <c r="O7703">
        <v>1.8427115179918701</v>
      </c>
    </row>
    <row r="7704" spans="1:15" x14ac:dyDescent="0.25">
      <c r="A7704" s="20" t="s">
        <v>7804</v>
      </c>
      <c r="B7704">
        <v>6</v>
      </c>
      <c r="C7704" t="s">
        <v>74</v>
      </c>
      <c r="D7704" t="s">
        <v>88</v>
      </c>
      <c r="E7704" t="s">
        <v>76</v>
      </c>
      <c r="F7704" t="s">
        <v>40</v>
      </c>
      <c r="G7704">
        <v>6</v>
      </c>
      <c r="H7704">
        <v>2014</v>
      </c>
      <c r="I7704" t="s">
        <v>60</v>
      </c>
      <c r="J7704">
        <v>8</v>
      </c>
      <c r="K7704">
        <v>7.85121420637737</v>
      </c>
      <c r="L7704">
        <v>8.0780997065774702</v>
      </c>
      <c r="M7704">
        <v>29220</v>
      </c>
      <c r="N7704" t="s">
        <v>44</v>
      </c>
      <c r="O7704">
        <v>0.58500542595048899</v>
      </c>
    </row>
    <row r="7705" spans="1:15" x14ac:dyDescent="0.25">
      <c r="A7705" s="20" t="s">
        <v>7805</v>
      </c>
      <c r="B7705">
        <v>6</v>
      </c>
      <c r="C7705" t="s">
        <v>74</v>
      </c>
      <c r="D7705" t="s">
        <v>88</v>
      </c>
      <c r="E7705" t="s">
        <v>76</v>
      </c>
      <c r="F7705" t="s">
        <v>40</v>
      </c>
      <c r="G7705">
        <v>6</v>
      </c>
      <c r="H7705">
        <v>2014</v>
      </c>
      <c r="I7705" t="s">
        <v>61</v>
      </c>
      <c r="J7705">
        <v>7.2</v>
      </c>
      <c r="K7705">
        <v>6.7784306139791699</v>
      </c>
      <c r="L7705">
        <v>7.5341047222332103</v>
      </c>
      <c r="M7705">
        <v>2348</v>
      </c>
      <c r="N7705" t="s">
        <v>44</v>
      </c>
      <c r="O7705">
        <v>2.06372085853249</v>
      </c>
    </row>
    <row r="7706" spans="1:15" x14ac:dyDescent="0.25">
      <c r="A7706" s="20" t="s">
        <v>7806</v>
      </c>
      <c r="B7706">
        <v>6</v>
      </c>
      <c r="C7706" t="s">
        <v>74</v>
      </c>
      <c r="D7706" t="s">
        <v>88</v>
      </c>
      <c r="E7706" t="s">
        <v>76</v>
      </c>
      <c r="F7706" t="s">
        <v>40</v>
      </c>
      <c r="G7706">
        <v>6</v>
      </c>
      <c r="H7706">
        <v>2014</v>
      </c>
      <c r="I7706" t="s">
        <v>43</v>
      </c>
      <c r="J7706">
        <v>7.1</v>
      </c>
      <c r="K7706">
        <v>6.89517018684157</v>
      </c>
      <c r="L7706">
        <v>7.2483378479419898</v>
      </c>
      <c r="M7706">
        <v>12279</v>
      </c>
      <c r="N7706" t="s">
        <v>44</v>
      </c>
      <c r="O7706">
        <v>0.902440339667129</v>
      </c>
    </row>
    <row r="7707" spans="1:15" x14ac:dyDescent="0.25">
      <c r="A7707" s="20" t="s">
        <v>7807</v>
      </c>
      <c r="B7707">
        <v>6</v>
      </c>
      <c r="C7707" t="s">
        <v>74</v>
      </c>
      <c r="D7707" t="s">
        <v>88</v>
      </c>
      <c r="E7707" t="s">
        <v>76</v>
      </c>
      <c r="F7707" t="s">
        <v>40</v>
      </c>
      <c r="G7707">
        <v>6</v>
      </c>
      <c r="H7707">
        <v>2014</v>
      </c>
      <c r="I7707" t="s">
        <v>62</v>
      </c>
      <c r="J7707">
        <v>7.5</v>
      </c>
      <c r="K7707">
        <v>7.1616909567574698</v>
      </c>
      <c r="L7707">
        <v>7.7900488795793601</v>
      </c>
      <c r="M7707">
        <v>3954</v>
      </c>
      <c r="N7707" t="s">
        <v>44</v>
      </c>
      <c r="O7707">
        <v>1.59030955207511</v>
      </c>
    </row>
    <row r="7708" spans="1:15" x14ac:dyDescent="0.25">
      <c r="A7708" s="20" t="s">
        <v>7808</v>
      </c>
      <c r="B7708">
        <v>6</v>
      </c>
      <c r="C7708" t="s">
        <v>74</v>
      </c>
      <c r="D7708" t="s">
        <v>88</v>
      </c>
      <c r="E7708" t="s">
        <v>76</v>
      </c>
      <c r="F7708" t="s">
        <v>40</v>
      </c>
      <c r="G7708">
        <v>6</v>
      </c>
      <c r="H7708">
        <v>2014</v>
      </c>
      <c r="I7708" t="s">
        <v>75</v>
      </c>
      <c r="J7708">
        <v>7.29</v>
      </c>
      <c r="K7708">
        <v>7.25</v>
      </c>
      <c r="L7708">
        <v>7.33</v>
      </c>
      <c r="M7708">
        <v>238726</v>
      </c>
      <c r="N7708" t="s">
        <v>44</v>
      </c>
      <c r="O7708">
        <v>0.20466809127979299</v>
      </c>
    </row>
    <row r="7709" spans="1:15" x14ac:dyDescent="0.25">
      <c r="A7709" s="20" t="s">
        <v>7809</v>
      </c>
      <c r="B7709">
        <v>6</v>
      </c>
      <c r="C7709" t="s">
        <v>74</v>
      </c>
      <c r="D7709" t="s">
        <v>88</v>
      </c>
      <c r="E7709" t="s">
        <v>76</v>
      </c>
      <c r="F7709" t="s">
        <v>40</v>
      </c>
      <c r="G7709">
        <v>6</v>
      </c>
      <c r="H7709">
        <v>2014</v>
      </c>
      <c r="I7709" t="s">
        <v>45</v>
      </c>
      <c r="J7709">
        <v>6.5</v>
      </c>
      <c r="K7709">
        <v>6.4181574145541704</v>
      </c>
      <c r="L7709">
        <v>6.59982309527902</v>
      </c>
      <c r="M7709">
        <v>30755</v>
      </c>
      <c r="N7709" t="s">
        <v>44</v>
      </c>
      <c r="O7709">
        <v>0.57021959108022502</v>
      </c>
    </row>
    <row r="7710" spans="1:15" x14ac:dyDescent="0.25">
      <c r="A7710" s="20" t="s">
        <v>7810</v>
      </c>
      <c r="B7710">
        <v>6</v>
      </c>
      <c r="C7710" t="s">
        <v>74</v>
      </c>
      <c r="D7710" t="s">
        <v>88</v>
      </c>
      <c r="E7710" t="s">
        <v>76</v>
      </c>
      <c r="F7710" t="s">
        <v>40</v>
      </c>
      <c r="G7710">
        <v>6</v>
      </c>
      <c r="H7710">
        <v>2014</v>
      </c>
      <c r="I7710" t="s">
        <v>46</v>
      </c>
      <c r="J7710">
        <v>8.3000000000000007</v>
      </c>
      <c r="K7710">
        <v>8.1222927870181305</v>
      </c>
      <c r="L7710">
        <v>8.4172667002899306</v>
      </c>
      <c r="M7710">
        <v>17744</v>
      </c>
      <c r="N7710" t="s">
        <v>44</v>
      </c>
      <c r="O7710">
        <v>0.75071351692275501</v>
      </c>
    </row>
    <row r="7711" spans="1:15" x14ac:dyDescent="0.25">
      <c r="A7711" s="20" t="s">
        <v>7811</v>
      </c>
      <c r="B7711">
        <v>6</v>
      </c>
      <c r="C7711" t="s">
        <v>74</v>
      </c>
      <c r="D7711" t="s">
        <v>88</v>
      </c>
      <c r="E7711" t="s">
        <v>76</v>
      </c>
      <c r="F7711" t="s">
        <v>40</v>
      </c>
      <c r="G7711">
        <v>6</v>
      </c>
      <c r="H7711">
        <v>2014</v>
      </c>
      <c r="I7711" t="s">
        <v>47</v>
      </c>
      <c r="J7711">
        <v>7.7</v>
      </c>
      <c r="K7711">
        <v>7.5217414075596798</v>
      </c>
      <c r="L7711">
        <v>7.8176305462454803</v>
      </c>
      <c r="M7711">
        <v>16550</v>
      </c>
      <c r="N7711" t="s">
        <v>44</v>
      </c>
      <c r="O7711">
        <v>0.77732207433647205</v>
      </c>
    </row>
    <row r="7712" spans="1:15" x14ac:dyDescent="0.25">
      <c r="A7712" s="20" t="s">
        <v>7812</v>
      </c>
      <c r="B7712">
        <v>6</v>
      </c>
      <c r="C7712" t="s">
        <v>74</v>
      </c>
      <c r="D7712" t="s">
        <v>88</v>
      </c>
      <c r="E7712" t="s">
        <v>76</v>
      </c>
      <c r="F7712" t="s">
        <v>40</v>
      </c>
      <c r="G7712">
        <v>6</v>
      </c>
      <c r="H7712">
        <v>2014</v>
      </c>
      <c r="I7712" t="s">
        <v>48</v>
      </c>
      <c r="J7712">
        <v>7.8</v>
      </c>
      <c r="K7712">
        <v>7.5566550209959402</v>
      </c>
      <c r="L7712">
        <v>7.9782465883505198</v>
      </c>
      <c r="M7712">
        <v>9253</v>
      </c>
      <c r="N7712" t="s">
        <v>44</v>
      </c>
      <c r="O7712">
        <v>1.03958192263426</v>
      </c>
    </row>
    <row r="7713" spans="1:15" x14ac:dyDescent="0.25">
      <c r="A7713" s="20" t="s">
        <v>7813</v>
      </c>
      <c r="B7713">
        <v>6</v>
      </c>
      <c r="C7713" t="s">
        <v>74</v>
      </c>
      <c r="D7713" t="s">
        <v>88</v>
      </c>
      <c r="E7713" t="s">
        <v>76</v>
      </c>
      <c r="F7713" t="s">
        <v>40</v>
      </c>
      <c r="G7713">
        <v>6</v>
      </c>
      <c r="H7713">
        <v>2014</v>
      </c>
      <c r="I7713" t="s">
        <v>49</v>
      </c>
      <c r="J7713">
        <v>8.5</v>
      </c>
      <c r="K7713">
        <v>8.2509691916155603</v>
      </c>
      <c r="L7713">
        <v>8.6871573264550399</v>
      </c>
      <c r="M7713">
        <v>8974</v>
      </c>
      <c r="N7713" t="s">
        <v>44</v>
      </c>
      <c r="O7713">
        <v>1.05561843840339</v>
      </c>
    </row>
    <row r="7714" spans="1:15" x14ac:dyDescent="0.25">
      <c r="A7714" s="20" t="s">
        <v>7814</v>
      </c>
      <c r="B7714">
        <v>6</v>
      </c>
      <c r="C7714" t="s">
        <v>74</v>
      </c>
      <c r="D7714" t="s">
        <v>88</v>
      </c>
      <c r="E7714" t="s">
        <v>76</v>
      </c>
      <c r="F7714" t="s">
        <v>40</v>
      </c>
      <c r="G7714">
        <v>6</v>
      </c>
      <c r="H7714">
        <v>2014</v>
      </c>
      <c r="I7714" t="s">
        <v>50</v>
      </c>
      <c r="J7714">
        <v>7.1</v>
      </c>
      <c r="K7714">
        <v>6.8107897304547604</v>
      </c>
      <c r="L7714">
        <v>7.3319919386284296</v>
      </c>
      <c r="M7714">
        <v>5004</v>
      </c>
      <c r="N7714" t="s">
        <v>44</v>
      </c>
      <c r="O7714">
        <v>1.4136482161332899</v>
      </c>
    </row>
    <row r="7715" spans="1:15" x14ac:dyDescent="0.25">
      <c r="A7715" s="20" t="s">
        <v>7815</v>
      </c>
      <c r="B7715">
        <v>6</v>
      </c>
      <c r="C7715" t="s">
        <v>74</v>
      </c>
      <c r="D7715" t="s">
        <v>88</v>
      </c>
      <c r="E7715" t="s">
        <v>76</v>
      </c>
      <c r="F7715" t="s">
        <v>40</v>
      </c>
      <c r="G7715">
        <v>6</v>
      </c>
      <c r="H7715">
        <v>2014</v>
      </c>
      <c r="I7715" t="s">
        <v>51</v>
      </c>
      <c r="J7715">
        <v>8</v>
      </c>
      <c r="K7715">
        <v>7.7957405677439899</v>
      </c>
      <c r="L7715">
        <v>8.1779931849591598</v>
      </c>
      <c r="M7715">
        <v>11126</v>
      </c>
      <c r="N7715" t="s">
        <v>44</v>
      </c>
      <c r="O7715">
        <v>0.94804831832423198</v>
      </c>
    </row>
    <row r="7716" spans="1:15" x14ac:dyDescent="0.25">
      <c r="A7716" s="20" t="s">
        <v>7816</v>
      </c>
      <c r="B7716">
        <v>6</v>
      </c>
      <c r="C7716" t="s">
        <v>74</v>
      </c>
      <c r="D7716" t="s">
        <v>89</v>
      </c>
      <c r="E7716" t="s">
        <v>37</v>
      </c>
      <c r="F7716" t="s">
        <v>38</v>
      </c>
      <c r="G7716">
        <v>3</v>
      </c>
      <c r="H7716">
        <v>2010</v>
      </c>
      <c r="I7716" t="s">
        <v>34</v>
      </c>
      <c r="J7716">
        <v>8.3000000000000007</v>
      </c>
      <c r="K7716">
        <v>8.01</v>
      </c>
      <c r="L7716">
        <v>8.6</v>
      </c>
      <c r="M7716">
        <v>2811</v>
      </c>
      <c r="N7716">
        <v>33879</v>
      </c>
      <c r="O7716">
        <v>1.886121115875</v>
      </c>
    </row>
    <row r="7717" spans="1:15" x14ac:dyDescent="0.25">
      <c r="A7717" s="20" t="s">
        <v>7817</v>
      </c>
      <c r="B7717">
        <v>6</v>
      </c>
      <c r="C7717" t="s">
        <v>74</v>
      </c>
      <c r="D7717" t="s">
        <v>89</v>
      </c>
      <c r="E7717" t="s">
        <v>37</v>
      </c>
      <c r="F7717" t="s">
        <v>38</v>
      </c>
      <c r="G7717">
        <v>3</v>
      </c>
      <c r="H7717">
        <v>2010</v>
      </c>
      <c r="I7717" t="s">
        <v>52</v>
      </c>
      <c r="J7717">
        <v>7.6</v>
      </c>
      <c r="K7717">
        <v>7.14</v>
      </c>
      <c r="L7717">
        <v>8.0399999999999991</v>
      </c>
      <c r="M7717">
        <v>992</v>
      </c>
      <c r="N7717">
        <v>13092</v>
      </c>
      <c r="O7717">
        <v>3.1750031750047598</v>
      </c>
    </row>
    <row r="7718" spans="1:15" x14ac:dyDescent="0.25">
      <c r="A7718" s="20" t="s">
        <v>7818</v>
      </c>
      <c r="B7718">
        <v>6</v>
      </c>
      <c r="C7718" t="s">
        <v>74</v>
      </c>
      <c r="D7718" t="s">
        <v>89</v>
      </c>
      <c r="E7718" t="s">
        <v>37</v>
      </c>
      <c r="F7718" t="s">
        <v>38</v>
      </c>
      <c r="G7718">
        <v>3</v>
      </c>
      <c r="H7718">
        <v>2010</v>
      </c>
      <c r="I7718" t="s">
        <v>53</v>
      </c>
      <c r="J7718">
        <v>7.3</v>
      </c>
      <c r="K7718">
        <v>7.05</v>
      </c>
      <c r="L7718">
        <v>7.46</v>
      </c>
      <c r="M7718">
        <v>4281</v>
      </c>
      <c r="N7718">
        <v>59033</v>
      </c>
      <c r="O7718">
        <v>1.5283660642799</v>
      </c>
    </row>
    <row r="7719" spans="1:15" x14ac:dyDescent="0.25">
      <c r="A7719" s="20" t="s">
        <v>7819</v>
      </c>
      <c r="B7719">
        <v>6</v>
      </c>
      <c r="C7719" t="s">
        <v>74</v>
      </c>
      <c r="D7719" t="s">
        <v>89</v>
      </c>
      <c r="E7719" t="s">
        <v>37</v>
      </c>
      <c r="F7719" t="s">
        <v>38</v>
      </c>
      <c r="G7719">
        <v>3</v>
      </c>
      <c r="H7719">
        <v>2010</v>
      </c>
      <c r="I7719" t="s">
        <v>54</v>
      </c>
      <c r="J7719">
        <v>10.199999999999999</v>
      </c>
      <c r="K7719">
        <v>9.2100000000000009</v>
      </c>
      <c r="L7719">
        <v>11.22</v>
      </c>
      <c r="M7719">
        <v>355</v>
      </c>
      <c r="N7719">
        <v>3491</v>
      </c>
      <c r="O7719">
        <v>5.3074489243427498</v>
      </c>
    </row>
    <row r="7720" spans="1:15" x14ac:dyDescent="0.25">
      <c r="A7720" s="20" t="s">
        <v>7820</v>
      </c>
      <c r="B7720">
        <v>6</v>
      </c>
      <c r="C7720" t="s">
        <v>74</v>
      </c>
      <c r="D7720" t="s">
        <v>89</v>
      </c>
      <c r="E7720" t="s">
        <v>37</v>
      </c>
      <c r="F7720" t="s">
        <v>38</v>
      </c>
      <c r="G7720">
        <v>3</v>
      </c>
      <c r="H7720">
        <v>2010</v>
      </c>
      <c r="I7720" t="s">
        <v>55</v>
      </c>
      <c r="J7720">
        <v>9.1</v>
      </c>
      <c r="K7720">
        <v>8.74</v>
      </c>
      <c r="L7720">
        <v>9.4499999999999993</v>
      </c>
      <c r="M7720">
        <v>2317</v>
      </c>
      <c r="N7720">
        <v>25488</v>
      </c>
      <c r="O7720">
        <v>2.0774806295310699</v>
      </c>
    </row>
    <row r="7721" spans="1:15" x14ac:dyDescent="0.25">
      <c r="A7721" s="20" t="s">
        <v>7821</v>
      </c>
      <c r="B7721">
        <v>6</v>
      </c>
      <c r="C7721" t="s">
        <v>74</v>
      </c>
      <c r="D7721" t="s">
        <v>89</v>
      </c>
      <c r="E7721" t="s">
        <v>37</v>
      </c>
      <c r="F7721" t="s">
        <v>38</v>
      </c>
      <c r="G7721">
        <v>3</v>
      </c>
      <c r="H7721">
        <v>2010</v>
      </c>
      <c r="I7721" t="s">
        <v>56</v>
      </c>
      <c r="J7721">
        <v>7.9</v>
      </c>
      <c r="K7721">
        <v>7.57</v>
      </c>
      <c r="L7721">
        <v>8.24</v>
      </c>
      <c r="M7721">
        <v>1931</v>
      </c>
      <c r="N7721">
        <v>24448</v>
      </c>
      <c r="O7721">
        <v>2.2756677931351499</v>
      </c>
    </row>
    <row r="7722" spans="1:15" x14ac:dyDescent="0.25">
      <c r="A7722" s="20" t="s">
        <v>7822</v>
      </c>
      <c r="B7722">
        <v>6</v>
      </c>
      <c r="C7722" t="s">
        <v>74</v>
      </c>
      <c r="D7722" t="s">
        <v>89</v>
      </c>
      <c r="E7722" t="s">
        <v>37</v>
      </c>
      <c r="F7722" t="s">
        <v>38</v>
      </c>
      <c r="G7722">
        <v>3</v>
      </c>
      <c r="H7722">
        <v>2010</v>
      </c>
      <c r="I7722" t="s">
        <v>57</v>
      </c>
      <c r="J7722">
        <v>9</v>
      </c>
      <c r="K7722">
        <v>8.58</v>
      </c>
      <c r="L7722">
        <v>9.4</v>
      </c>
      <c r="M7722">
        <v>1661</v>
      </c>
      <c r="N7722">
        <v>18489</v>
      </c>
      <c r="O7722">
        <v>2.45366452405958</v>
      </c>
    </row>
    <row r="7723" spans="1:15" x14ac:dyDescent="0.25">
      <c r="A7723" s="20" t="s">
        <v>7823</v>
      </c>
      <c r="B7723">
        <v>6</v>
      </c>
      <c r="C7723" t="s">
        <v>74</v>
      </c>
      <c r="D7723" t="s">
        <v>89</v>
      </c>
      <c r="E7723" t="s">
        <v>37</v>
      </c>
      <c r="F7723" t="s">
        <v>38</v>
      </c>
      <c r="G7723">
        <v>3</v>
      </c>
      <c r="H7723">
        <v>2010</v>
      </c>
      <c r="I7723" t="s">
        <v>58</v>
      </c>
      <c r="J7723">
        <v>8</v>
      </c>
      <c r="K7723">
        <v>7.86</v>
      </c>
      <c r="L7723">
        <v>8.23</v>
      </c>
      <c r="M7723">
        <v>6726</v>
      </c>
      <c r="N7723">
        <v>83591</v>
      </c>
      <c r="O7723">
        <v>1.21933086849912</v>
      </c>
    </row>
    <row r="7724" spans="1:15" x14ac:dyDescent="0.25">
      <c r="A7724" s="20" t="s">
        <v>7824</v>
      </c>
      <c r="B7724">
        <v>6</v>
      </c>
      <c r="C7724" t="s">
        <v>74</v>
      </c>
      <c r="D7724" t="s">
        <v>89</v>
      </c>
      <c r="E7724" t="s">
        <v>37</v>
      </c>
      <c r="F7724" t="s">
        <v>38</v>
      </c>
      <c r="G7724">
        <v>3</v>
      </c>
      <c r="H7724">
        <v>2010</v>
      </c>
      <c r="I7724" t="s">
        <v>59</v>
      </c>
      <c r="J7724">
        <v>10.8</v>
      </c>
      <c r="K7724">
        <v>10.1</v>
      </c>
      <c r="L7724">
        <v>11.58</v>
      </c>
      <c r="M7724">
        <v>734</v>
      </c>
      <c r="N7724">
        <v>6786</v>
      </c>
      <c r="O7724">
        <v>3.6910673526278099</v>
      </c>
    </row>
    <row r="7725" spans="1:15" x14ac:dyDescent="0.25">
      <c r="A7725" s="20" t="s">
        <v>7825</v>
      </c>
      <c r="B7725">
        <v>6</v>
      </c>
      <c r="C7725" t="s">
        <v>74</v>
      </c>
      <c r="D7725" t="s">
        <v>89</v>
      </c>
      <c r="E7725" t="s">
        <v>37</v>
      </c>
      <c r="F7725" t="s">
        <v>38</v>
      </c>
      <c r="G7725">
        <v>3</v>
      </c>
      <c r="H7725">
        <v>2010</v>
      </c>
      <c r="I7725" t="s">
        <v>60</v>
      </c>
      <c r="J7725">
        <v>8.4</v>
      </c>
      <c r="K7725">
        <v>8.19</v>
      </c>
      <c r="L7725">
        <v>8.68</v>
      </c>
      <c r="M7725">
        <v>4146</v>
      </c>
      <c r="N7725">
        <v>49195</v>
      </c>
      <c r="O7725">
        <v>1.55304968953259</v>
      </c>
    </row>
    <row r="7726" spans="1:15" x14ac:dyDescent="0.25">
      <c r="A7726" s="20" t="s">
        <v>7826</v>
      </c>
      <c r="B7726">
        <v>6</v>
      </c>
      <c r="C7726" t="s">
        <v>74</v>
      </c>
      <c r="D7726" t="s">
        <v>89</v>
      </c>
      <c r="E7726" t="s">
        <v>37</v>
      </c>
      <c r="F7726" t="s">
        <v>38</v>
      </c>
      <c r="G7726">
        <v>3</v>
      </c>
      <c r="H7726">
        <v>2010</v>
      </c>
      <c r="I7726" t="s">
        <v>61</v>
      </c>
      <c r="J7726">
        <v>8.1999999999999993</v>
      </c>
      <c r="K7726">
        <v>7.34</v>
      </c>
      <c r="L7726">
        <v>9.17</v>
      </c>
      <c r="M7726">
        <v>287</v>
      </c>
      <c r="N7726">
        <v>3496</v>
      </c>
      <c r="O7726">
        <v>5.9028133610095503</v>
      </c>
    </row>
    <row r="7727" spans="1:15" x14ac:dyDescent="0.25">
      <c r="A7727" s="20" t="s">
        <v>7827</v>
      </c>
      <c r="B7727">
        <v>6</v>
      </c>
      <c r="C7727" t="s">
        <v>74</v>
      </c>
      <c r="D7727" t="s">
        <v>89</v>
      </c>
      <c r="E7727" t="s">
        <v>37</v>
      </c>
      <c r="F7727" t="s">
        <v>38</v>
      </c>
      <c r="G7727">
        <v>3</v>
      </c>
      <c r="H7727">
        <v>2010</v>
      </c>
      <c r="I7727" t="s">
        <v>43</v>
      </c>
      <c r="J7727">
        <v>7.9</v>
      </c>
      <c r="K7727">
        <v>7.65</v>
      </c>
      <c r="L7727">
        <v>8.1</v>
      </c>
      <c r="M7727">
        <v>4326</v>
      </c>
      <c r="N7727">
        <v>54935</v>
      </c>
      <c r="O7727">
        <v>1.5203960843647999</v>
      </c>
    </row>
    <row r="7728" spans="1:15" x14ac:dyDescent="0.25">
      <c r="A7728" s="20" t="s">
        <v>7828</v>
      </c>
      <c r="B7728">
        <v>6</v>
      </c>
      <c r="C7728" t="s">
        <v>74</v>
      </c>
      <c r="D7728" t="s">
        <v>89</v>
      </c>
      <c r="E7728" t="s">
        <v>37</v>
      </c>
      <c r="F7728" t="s">
        <v>38</v>
      </c>
      <c r="G7728">
        <v>3</v>
      </c>
      <c r="H7728">
        <v>2010</v>
      </c>
      <c r="I7728" t="s">
        <v>62</v>
      </c>
      <c r="J7728">
        <v>8.5</v>
      </c>
      <c r="K7728">
        <v>8.1</v>
      </c>
      <c r="L7728">
        <v>8.9499999999999993</v>
      </c>
      <c r="M7728">
        <v>1416</v>
      </c>
      <c r="N7728">
        <v>16621</v>
      </c>
      <c r="O7728">
        <v>2.65747001726367</v>
      </c>
    </row>
    <row r="7729" spans="1:15" x14ac:dyDescent="0.25">
      <c r="A7729" s="20" t="s">
        <v>7829</v>
      </c>
      <c r="B7729">
        <v>6</v>
      </c>
      <c r="C7729" t="s">
        <v>74</v>
      </c>
      <c r="D7729" t="s">
        <v>89</v>
      </c>
      <c r="E7729" t="s">
        <v>37</v>
      </c>
      <c r="F7729" t="s">
        <v>38</v>
      </c>
      <c r="G7729">
        <v>3</v>
      </c>
      <c r="H7729">
        <v>2010</v>
      </c>
      <c r="I7729" t="s">
        <v>75</v>
      </c>
      <c r="J7729">
        <v>8.1999999999999993</v>
      </c>
      <c r="K7729">
        <v>8.11</v>
      </c>
      <c r="L7729">
        <v>8.24</v>
      </c>
      <c r="M7729">
        <v>56175</v>
      </c>
      <c r="N7729">
        <v>686869</v>
      </c>
      <c r="O7729">
        <v>0.42191839410739101</v>
      </c>
    </row>
    <row r="7730" spans="1:15" x14ac:dyDescent="0.25">
      <c r="A7730" s="20" t="s">
        <v>7830</v>
      </c>
      <c r="B7730">
        <v>6</v>
      </c>
      <c r="C7730" t="s">
        <v>74</v>
      </c>
      <c r="D7730" t="s">
        <v>89</v>
      </c>
      <c r="E7730" t="s">
        <v>37</v>
      </c>
      <c r="F7730" t="s">
        <v>38</v>
      </c>
      <c r="G7730">
        <v>3</v>
      </c>
      <c r="H7730">
        <v>2010</v>
      </c>
      <c r="I7730" t="s">
        <v>45</v>
      </c>
      <c r="J7730">
        <v>7.8</v>
      </c>
      <c r="K7730">
        <v>7.53</v>
      </c>
      <c r="L7730">
        <v>8.06</v>
      </c>
      <c r="M7730">
        <v>3079</v>
      </c>
      <c r="N7730">
        <v>39533</v>
      </c>
      <c r="O7730">
        <v>1.80216750880222</v>
      </c>
    </row>
    <row r="7731" spans="1:15" x14ac:dyDescent="0.25">
      <c r="A7731" s="20" t="s">
        <v>7831</v>
      </c>
      <c r="B7731">
        <v>6</v>
      </c>
      <c r="C7731" t="s">
        <v>74</v>
      </c>
      <c r="D7731" t="s">
        <v>89</v>
      </c>
      <c r="E7731" t="s">
        <v>37</v>
      </c>
      <c r="F7731" t="s">
        <v>38</v>
      </c>
      <c r="G7731">
        <v>3</v>
      </c>
      <c r="H7731">
        <v>2010</v>
      </c>
      <c r="I7731" t="s">
        <v>46</v>
      </c>
      <c r="J7731">
        <v>9.6999999999999993</v>
      </c>
      <c r="K7731">
        <v>9.41</v>
      </c>
      <c r="L7731">
        <v>10.07</v>
      </c>
      <c r="M7731">
        <v>3023</v>
      </c>
      <c r="N7731">
        <v>31048</v>
      </c>
      <c r="O7731">
        <v>1.81878316822908</v>
      </c>
    </row>
    <row r="7732" spans="1:15" x14ac:dyDescent="0.25">
      <c r="A7732" s="20" t="s">
        <v>7832</v>
      </c>
      <c r="B7732">
        <v>6</v>
      </c>
      <c r="C7732" t="s">
        <v>74</v>
      </c>
      <c r="D7732" t="s">
        <v>89</v>
      </c>
      <c r="E7732" t="s">
        <v>37</v>
      </c>
      <c r="F7732" t="s">
        <v>38</v>
      </c>
      <c r="G7732">
        <v>3</v>
      </c>
      <c r="H7732">
        <v>2010</v>
      </c>
      <c r="I7732" t="s">
        <v>47</v>
      </c>
      <c r="J7732">
        <v>7.7</v>
      </c>
      <c r="K7732">
        <v>7.52</v>
      </c>
      <c r="L7732">
        <v>7.88</v>
      </c>
      <c r="M7732">
        <v>6693</v>
      </c>
      <c r="N7732">
        <v>86933</v>
      </c>
      <c r="O7732">
        <v>1.2223331426697499</v>
      </c>
    </row>
    <row r="7733" spans="1:15" x14ac:dyDescent="0.25">
      <c r="A7733" s="20" t="s">
        <v>7833</v>
      </c>
      <c r="B7733">
        <v>6</v>
      </c>
      <c r="C7733" t="s">
        <v>74</v>
      </c>
      <c r="D7733" t="s">
        <v>89</v>
      </c>
      <c r="E7733" t="s">
        <v>37</v>
      </c>
      <c r="F7733" t="s">
        <v>38</v>
      </c>
      <c r="G7733">
        <v>3</v>
      </c>
      <c r="H7733">
        <v>2010</v>
      </c>
      <c r="I7733" t="s">
        <v>48</v>
      </c>
      <c r="J7733">
        <v>7.9</v>
      </c>
      <c r="K7733">
        <v>7.61</v>
      </c>
      <c r="L7733">
        <v>8.1300000000000008</v>
      </c>
      <c r="M7733">
        <v>3227</v>
      </c>
      <c r="N7733">
        <v>41020</v>
      </c>
      <c r="O7733">
        <v>1.7603560504150999</v>
      </c>
    </row>
    <row r="7734" spans="1:15" x14ac:dyDescent="0.25">
      <c r="A7734" s="20" t="s">
        <v>7834</v>
      </c>
      <c r="B7734">
        <v>6</v>
      </c>
      <c r="C7734" t="s">
        <v>74</v>
      </c>
      <c r="D7734" t="s">
        <v>89</v>
      </c>
      <c r="E7734" t="s">
        <v>37</v>
      </c>
      <c r="F7734" t="s">
        <v>38</v>
      </c>
      <c r="G7734">
        <v>3</v>
      </c>
      <c r="H7734">
        <v>2010</v>
      </c>
      <c r="I7734" t="s">
        <v>49</v>
      </c>
      <c r="J7734">
        <v>9.9</v>
      </c>
      <c r="K7734">
        <v>9.5399999999999991</v>
      </c>
      <c r="L7734">
        <v>10.28</v>
      </c>
      <c r="M7734">
        <v>2496</v>
      </c>
      <c r="N7734">
        <v>25194</v>
      </c>
      <c r="O7734">
        <v>2.0016019225635899</v>
      </c>
    </row>
    <row r="7735" spans="1:15" x14ac:dyDescent="0.25">
      <c r="A7735" s="20" t="s">
        <v>7835</v>
      </c>
      <c r="B7735">
        <v>6</v>
      </c>
      <c r="C7735" t="s">
        <v>74</v>
      </c>
      <c r="D7735" t="s">
        <v>89</v>
      </c>
      <c r="E7735" t="s">
        <v>37</v>
      </c>
      <c r="F7735" t="s">
        <v>38</v>
      </c>
      <c r="G7735">
        <v>3</v>
      </c>
      <c r="H7735">
        <v>2010</v>
      </c>
      <c r="I7735" t="s">
        <v>50</v>
      </c>
      <c r="J7735">
        <v>7.1</v>
      </c>
      <c r="K7735">
        <v>6.85</v>
      </c>
      <c r="L7735">
        <v>7.35</v>
      </c>
      <c r="M7735">
        <v>2866</v>
      </c>
      <c r="N7735">
        <v>40384</v>
      </c>
      <c r="O7735">
        <v>1.8679356335414099</v>
      </c>
    </row>
    <row r="7736" spans="1:15" x14ac:dyDescent="0.25">
      <c r="A7736" s="20" t="s">
        <v>7836</v>
      </c>
      <c r="B7736">
        <v>6</v>
      </c>
      <c r="C7736" t="s">
        <v>74</v>
      </c>
      <c r="D7736" t="s">
        <v>89</v>
      </c>
      <c r="E7736" t="s">
        <v>37</v>
      </c>
      <c r="F7736" t="s">
        <v>38</v>
      </c>
      <c r="G7736">
        <v>3</v>
      </c>
      <c r="H7736">
        <v>2010</v>
      </c>
      <c r="I7736" t="s">
        <v>51</v>
      </c>
      <c r="J7736">
        <v>9.3000000000000007</v>
      </c>
      <c r="K7736">
        <v>8.9700000000000006</v>
      </c>
      <c r="L7736">
        <v>9.6300000000000008</v>
      </c>
      <c r="M7736">
        <v>2808</v>
      </c>
      <c r="N7736">
        <v>30213</v>
      </c>
      <c r="O7736">
        <v>1.8871283902409901</v>
      </c>
    </row>
    <row r="7737" spans="1:15" x14ac:dyDescent="0.25">
      <c r="A7737" s="20" t="s">
        <v>7837</v>
      </c>
      <c r="B7737">
        <v>6</v>
      </c>
      <c r="C7737" t="s">
        <v>74</v>
      </c>
      <c r="D7737" t="s">
        <v>89</v>
      </c>
      <c r="E7737" t="s">
        <v>41</v>
      </c>
      <c r="F7737" t="s">
        <v>42</v>
      </c>
      <c r="G7737">
        <v>4</v>
      </c>
      <c r="H7737">
        <v>2010</v>
      </c>
      <c r="I7737" t="s">
        <v>34</v>
      </c>
      <c r="J7737">
        <v>6.3</v>
      </c>
      <c r="K7737">
        <v>6.12</v>
      </c>
      <c r="L7737">
        <v>6.5</v>
      </c>
      <c r="M7737">
        <v>3976</v>
      </c>
      <c r="N7737">
        <v>63012</v>
      </c>
      <c r="O7737">
        <v>1.58590369923888</v>
      </c>
    </row>
    <row r="7738" spans="1:15" x14ac:dyDescent="0.25">
      <c r="A7738" s="20" t="s">
        <v>7838</v>
      </c>
      <c r="B7738">
        <v>6</v>
      </c>
      <c r="C7738" t="s">
        <v>74</v>
      </c>
      <c r="D7738" t="s">
        <v>89</v>
      </c>
      <c r="E7738" t="s">
        <v>41</v>
      </c>
      <c r="F7738" t="s">
        <v>42</v>
      </c>
      <c r="G7738">
        <v>4</v>
      </c>
      <c r="H7738">
        <v>2010</v>
      </c>
      <c r="I7738" t="s">
        <v>52</v>
      </c>
      <c r="J7738">
        <v>5.9</v>
      </c>
      <c r="K7738">
        <v>5.0199999999999996</v>
      </c>
      <c r="L7738">
        <v>7.02</v>
      </c>
      <c r="M7738">
        <v>128</v>
      </c>
      <c r="N7738">
        <v>2153</v>
      </c>
      <c r="O7738">
        <v>8.8388347648318408</v>
      </c>
    </row>
    <row r="7739" spans="1:15" x14ac:dyDescent="0.25">
      <c r="A7739" s="20" t="s">
        <v>7839</v>
      </c>
      <c r="B7739">
        <v>6</v>
      </c>
      <c r="C7739" t="s">
        <v>74</v>
      </c>
      <c r="D7739" t="s">
        <v>89</v>
      </c>
      <c r="E7739" t="s">
        <v>41</v>
      </c>
      <c r="F7739" t="s">
        <v>42</v>
      </c>
      <c r="G7739">
        <v>4</v>
      </c>
      <c r="H7739">
        <v>2010</v>
      </c>
      <c r="I7739" t="s">
        <v>53</v>
      </c>
      <c r="J7739">
        <v>5.4</v>
      </c>
      <c r="K7739">
        <v>4.75</v>
      </c>
      <c r="L7739">
        <v>6.22</v>
      </c>
      <c r="M7739">
        <v>201</v>
      </c>
      <c r="N7739">
        <v>3696</v>
      </c>
      <c r="O7739">
        <v>7.0534561585859796</v>
      </c>
    </row>
    <row r="7740" spans="1:15" x14ac:dyDescent="0.25">
      <c r="A7740" s="20" t="s">
        <v>7840</v>
      </c>
      <c r="B7740">
        <v>6</v>
      </c>
      <c r="C7740" t="s">
        <v>74</v>
      </c>
      <c r="D7740" t="s">
        <v>89</v>
      </c>
      <c r="E7740" t="s">
        <v>41</v>
      </c>
      <c r="F7740" t="s">
        <v>42</v>
      </c>
      <c r="G7740">
        <v>4</v>
      </c>
      <c r="H7740">
        <v>2010</v>
      </c>
      <c r="I7740" t="s">
        <v>54</v>
      </c>
      <c r="J7740">
        <v>9.8000000000000007</v>
      </c>
      <c r="K7740">
        <v>7.62</v>
      </c>
      <c r="L7740">
        <v>12.57</v>
      </c>
      <c r="M7740">
        <v>55</v>
      </c>
      <c r="N7740">
        <v>560</v>
      </c>
      <c r="O7740">
        <v>13.483997249264799</v>
      </c>
    </row>
    <row r="7741" spans="1:15" x14ac:dyDescent="0.25">
      <c r="A7741" s="20" t="s">
        <v>7841</v>
      </c>
      <c r="B7741">
        <v>6</v>
      </c>
      <c r="C7741" t="s">
        <v>74</v>
      </c>
      <c r="D7741" t="s">
        <v>89</v>
      </c>
      <c r="E7741" t="s">
        <v>41</v>
      </c>
      <c r="F7741" t="s">
        <v>42</v>
      </c>
      <c r="G7741">
        <v>4</v>
      </c>
      <c r="H7741">
        <v>2010</v>
      </c>
      <c r="I7741" t="s">
        <v>55</v>
      </c>
      <c r="J7741">
        <v>7.9</v>
      </c>
      <c r="K7741">
        <v>7.25</v>
      </c>
      <c r="L7741">
        <v>8.64</v>
      </c>
      <c r="M7741">
        <v>456</v>
      </c>
      <c r="N7741">
        <v>5760</v>
      </c>
      <c r="O7741">
        <v>4.6829290579084697</v>
      </c>
    </row>
    <row r="7742" spans="1:15" x14ac:dyDescent="0.25">
      <c r="A7742" s="20" t="s">
        <v>7842</v>
      </c>
      <c r="B7742">
        <v>6</v>
      </c>
      <c r="C7742" t="s">
        <v>74</v>
      </c>
      <c r="D7742" t="s">
        <v>89</v>
      </c>
      <c r="E7742" t="s">
        <v>41</v>
      </c>
      <c r="F7742" t="s">
        <v>42</v>
      </c>
      <c r="G7742">
        <v>4</v>
      </c>
      <c r="H7742">
        <v>2010</v>
      </c>
      <c r="I7742" t="s">
        <v>56</v>
      </c>
      <c r="J7742">
        <v>6.1</v>
      </c>
      <c r="K7742">
        <v>4.9800000000000004</v>
      </c>
      <c r="L7742">
        <v>7.5</v>
      </c>
      <c r="M7742">
        <v>86</v>
      </c>
      <c r="N7742">
        <v>1405</v>
      </c>
      <c r="O7742">
        <v>10.783277320343799</v>
      </c>
    </row>
    <row r="7743" spans="1:15" x14ac:dyDescent="0.25">
      <c r="A7743" s="20" t="s">
        <v>7843</v>
      </c>
      <c r="B7743">
        <v>6</v>
      </c>
      <c r="C7743" t="s">
        <v>74</v>
      </c>
      <c r="D7743" t="s">
        <v>89</v>
      </c>
      <c r="E7743" t="s">
        <v>41</v>
      </c>
      <c r="F7743" t="s">
        <v>42</v>
      </c>
      <c r="G7743">
        <v>4</v>
      </c>
      <c r="H7743">
        <v>2010</v>
      </c>
      <c r="I7743" t="s">
        <v>57</v>
      </c>
      <c r="J7743">
        <v>7.2</v>
      </c>
      <c r="K7743">
        <v>5.98</v>
      </c>
      <c r="L7743">
        <v>8.6199999999999992</v>
      </c>
      <c r="M7743">
        <v>106</v>
      </c>
      <c r="N7743">
        <v>1475</v>
      </c>
      <c r="O7743">
        <v>9.7128586235726395</v>
      </c>
    </row>
    <row r="7744" spans="1:15" x14ac:dyDescent="0.25">
      <c r="A7744" s="20" t="s">
        <v>7844</v>
      </c>
      <c r="B7744">
        <v>6</v>
      </c>
      <c r="C7744" t="s">
        <v>74</v>
      </c>
      <c r="D7744" t="s">
        <v>89</v>
      </c>
      <c r="E7744" t="s">
        <v>41</v>
      </c>
      <c r="F7744" t="s">
        <v>42</v>
      </c>
      <c r="G7744">
        <v>4</v>
      </c>
      <c r="H7744">
        <v>2010</v>
      </c>
      <c r="I7744" t="s">
        <v>58</v>
      </c>
      <c r="J7744">
        <v>6.1</v>
      </c>
      <c r="K7744">
        <v>5.66</v>
      </c>
      <c r="L7744">
        <v>6.51</v>
      </c>
      <c r="M7744">
        <v>751</v>
      </c>
      <c r="N7744">
        <v>12371</v>
      </c>
      <c r="O7744">
        <v>3.64905182584413</v>
      </c>
    </row>
    <row r="7745" spans="1:15" x14ac:dyDescent="0.25">
      <c r="A7745" s="20" t="s">
        <v>7845</v>
      </c>
      <c r="B7745">
        <v>6</v>
      </c>
      <c r="C7745" t="s">
        <v>74</v>
      </c>
      <c r="D7745" t="s">
        <v>89</v>
      </c>
      <c r="E7745" t="s">
        <v>41</v>
      </c>
      <c r="F7745" t="s">
        <v>42</v>
      </c>
      <c r="G7745">
        <v>4</v>
      </c>
      <c r="H7745">
        <v>2010</v>
      </c>
      <c r="I7745" t="s">
        <v>59</v>
      </c>
      <c r="J7745">
        <v>8.5</v>
      </c>
      <c r="K7745">
        <v>6.91</v>
      </c>
      <c r="L7745">
        <v>10.34</v>
      </c>
      <c r="M7745">
        <v>86</v>
      </c>
      <c r="N7745">
        <v>1016</v>
      </c>
      <c r="O7745">
        <v>10.783277320343799</v>
      </c>
    </row>
    <row r="7746" spans="1:15" x14ac:dyDescent="0.25">
      <c r="A7746" s="20" t="s">
        <v>7846</v>
      </c>
      <c r="B7746">
        <v>6</v>
      </c>
      <c r="C7746" t="s">
        <v>74</v>
      </c>
      <c r="D7746" t="s">
        <v>89</v>
      </c>
      <c r="E7746" t="s">
        <v>41</v>
      </c>
      <c r="F7746" t="s">
        <v>42</v>
      </c>
      <c r="G7746">
        <v>4</v>
      </c>
      <c r="H7746">
        <v>2010</v>
      </c>
      <c r="I7746" t="s">
        <v>60</v>
      </c>
      <c r="J7746">
        <v>6.5</v>
      </c>
      <c r="K7746">
        <v>6.29</v>
      </c>
      <c r="L7746">
        <v>6.74</v>
      </c>
      <c r="M7746">
        <v>2993</v>
      </c>
      <c r="N7746">
        <v>45993</v>
      </c>
      <c r="O7746">
        <v>1.8278756253377799</v>
      </c>
    </row>
    <row r="7747" spans="1:15" x14ac:dyDescent="0.25">
      <c r="A7747" s="20" t="s">
        <v>7847</v>
      </c>
      <c r="B7747">
        <v>6</v>
      </c>
      <c r="C7747" t="s">
        <v>74</v>
      </c>
      <c r="D7747" t="s">
        <v>89</v>
      </c>
      <c r="E7747" t="s">
        <v>41</v>
      </c>
      <c r="F7747" t="s">
        <v>42</v>
      </c>
      <c r="G7747">
        <v>4</v>
      </c>
      <c r="H7747">
        <v>2010</v>
      </c>
      <c r="I7747" t="s">
        <v>61</v>
      </c>
      <c r="J7747">
        <v>6.8</v>
      </c>
      <c r="K7747">
        <v>4.5999999999999996</v>
      </c>
      <c r="L7747">
        <v>9.89</v>
      </c>
      <c r="M7747">
        <v>24</v>
      </c>
      <c r="N7747">
        <v>354</v>
      </c>
      <c r="O7747">
        <v>20.412414523193199</v>
      </c>
    </row>
    <row r="7748" spans="1:15" x14ac:dyDescent="0.25">
      <c r="A7748" s="20" t="s">
        <v>7848</v>
      </c>
      <c r="B7748">
        <v>6</v>
      </c>
      <c r="C7748" t="s">
        <v>74</v>
      </c>
      <c r="D7748" t="s">
        <v>89</v>
      </c>
      <c r="E7748" t="s">
        <v>41</v>
      </c>
      <c r="F7748" t="s">
        <v>42</v>
      </c>
      <c r="G7748">
        <v>4</v>
      </c>
      <c r="H7748">
        <v>2010</v>
      </c>
      <c r="I7748" t="s">
        <v>43</v>
      </c>
      <c r="J7748">
        <v>6.3</v>
      </c>
      <c r="K7748">
        <v>5.64</v>
      </c>
      <c r="L7748">
        <v>7.12</v>
      </c>
      <c r="M7748">
        <v>263</v>
      </c>
      <c r="N7748">
        <v>4148</v>
      </c>
      <c r="O7748">
        <v>6.1662641597820702</v>
      </c>
    </row>
    <row r="7749" spans="1:15" x14ac:dyDescent="0.25">
      <c r="A7749" s="20" t="s">
        <v>7849</v>
      </c>
      <c r="B7749">
        <v>6</v>
      </c>
      <c r="C7749" t="s">
        <v>74</v>
      </c>
      <c r="D7749" t="s">
        <v>89</v>
      </c>
      <c r="E7749" t="s">
        <v>41</v>
      </c>
      <c r="F7749" t="s">
        <v>42</v>
      </c>
      <c r="G7749">
        <v>4</v>
      </c>
      <c r="H7749">
        <v>2010</v>
      </c>
      <c r="I7749" t="s">
        <v>62</v>
      </c>
      <c r="J7749">
        <v>4.9000000000000004</v>
      </c>
      <c r="K7749">
        <v>3.91</v>
      </c>
      <c r="L7749">
        <v>6.07</v>
      </c>
      <c r="M7749">
        <v>75</v>
      </c>
      <c r="N7749">
        <v>1538</v>
      </c>
      <c r="O7749">
        <v>11.5470053837925</v>
      </c>
    </row>
    <row r="7750" spans="1:15" x14ac:dyDescent="0.25">
      <c r="A7750" s="20" t="s">
        <v>7850</v>
      </c>
      <c r="B7750">
        <v>6</v>
      </c>
      <c r="C7750" t="s">
        <v>74</v>
      </c>
      <c r="D7750" t="s">
        <v>89</v>
      </c>
      <c r="E7750" t="s">
        <v>41</v>
      </c>
      <c r="F7750" t="s">
        <v>42</v>
      </c>
      <c r="G7750">
        <v>4</v>
      </c>
      <c r="H7750">
        <v>2010</v>
      </c>
      <c r="I7750" t="s">
        <v>75</v>
      </c>
      <c r="J7750">
        <v>5.9</v>
      </c>
      <c r="K7750">
        <v>5.78</v>
      </c>
      <c r="L7750">
        <v>5.93</v>
      </c>
      <c r="M7750">
        <v>20143</v>
      </c>
      <c r="N7750">
        <v>344067</v>
      </c>
      <c r="O7750">
        <v>0.70459235007523402</v>
      </c>
    </row>
    <row r="7751" spans="1:15" x14ac:dyDescent="0.25">
      <c r="A7751" s="20" t="s">
        <v>7851</v>
      </c>
      <c r="B7751">
        <v>6</v>
      </c>
      <c r="C7751" t="s">
        <v>74</v>
      </c>
      <c r="D7751" t="s">
        <v>89</v>
      </c>
      <c r="E7751" t="s">
        <v>41</v>
      </c>
      <c r="F7751" t="s">
        <v>42</v>
      </c>
      <c r="G7751">
        <v>4</v>
      </c>
      <c r="H7751">
        <v>2010</v>
      </c>
      <c r="I7751" t="s">
        <v>45</v>
      </c>
      <c r="J7751">
        <v>5.9</v>
      </c>
      <c r="K7751">
        <v>5.55</v>
      </c>
      <c r="L7751">
        <v>6.35</v>
      </c>
      <c r="M7751">
        <v>806</v>
      </c>
      <c r="N7751">
        <v>13578</v>
      </c>
      <c r="O7751">
        <v>3.52234976838173</v>
      </c>
    </row>
    <row r="7752" spans="1:15" x14ac:dyDescent="0.25">
      <c r="A7752" s="20" t="s">
        <v>7852</v>
      </c>
      <c r="B7752">
        <v>6</v>
      </c>
      <c r="C7752" t="s">
        <v>74</v>
      </c>
      <c r="D7752" t="s">
        <v>89</v>
      </c>
      <c r="E7752" t="s">
        <v>41</v>
      </c>
      <c r="F7752" t="s">
        <v>42</v>
      </c>
      <c r="G7752">
        <v>4</v>
      </c>
      <c r="H7752">
        <v>2010</v>
      </c>
      <c r="I7752" t="s">
        <v>46</v>
      </c>
      <c r="J7752">
        <v>7.8</v>
      </c>
      <c r="K7752">
        <v>7.5</v>
      </c>
      <c r="L7752">
        <v>8.18</v>
      </c>
      <c r="M7752">
        <v>1919</v>
      </c>
      <c r="N7752">
        <v>24502</v>
      </c>
      <c r="O7752">
        <v>2.2827718722052599</v>
      </c>
    </row>
    <row r="7753" spans="1:15" x14ac:dyDescent="0.25">
      <c r="A7753" s="20" t="s">
        <v>7853</v>
      </c>
      <c r="B7753">
        <v>6</v>
      </c>
      <c r="C7753" t="s">
        <v>74</v>
      </c>
      <c r="D7753" t="s">
        <v>89</v>
      </c>
      <c r="E7753" t="s">
        <v>41</v>
      </c>
      <c r="F7753" t="s">
        <v>42</v>
      </c>
      <c r="G7753">
        <v>4</v>
      </c>
      <c r="H7753">
        <v>2010</v>
      </c>
      <c r="I7753" t="s">
        <v>47</v>
      </c>
      <c r="J7753">
        <v>4.7</v>
      </c>
      <c r="K7753">
        <v>4.62</v>
      </c>
      <c r="L7753">
        <v>4.8499999999999996</v>
      </c>
      <c r="M7753">
        <v>6324</v>
      </c>
      <c r="N7753">
        <v>133517</v>
      </c>
      <c r="O7753">
        <v>1.2574886370696401</v>
      </c>
    </row>
    <row r="7754" spans="1:15" x14ac:dyDescent="0.25">
      <c r="A7754" s="20" t="s">
        <v>7854</v>
      </c>
      <c r="B7754">
        <v>6</v>
      </c>
      <c r="C7754" t="s">
        <v>74</v>
      </c>
      <c r="D7754" t="s">
        <v>89</v>
      </c>
      <c r="E7754" t="s">
        <v>41</v>
      </c>
      <c r="F7754" t="s">
        <v>42</v>
      </c>
      <c r="G7754">
        <v>4</v>
      </c>
      <c r="H7754">
        <v>2010</v>
      </c>
      <c r="I7754" t="s">
        <v>48</v>
      </c>
      <c r="J7754">
        <v>4.9000000000000004</v>
      </c>
      <c r="K7754">
        <v>4.3899999999999997</v>
      </c>
      <c r="L7754">
        <v>5.46</v>
      </c>
      <c r="M7754">
        <v>309</v>
      </c>
      <c r="N7754">
        <v>6306</v>
      </c>
      <c r="O7754">
        <v>5.6888012398857404</v>
      </c>
    </row>
    <row r="7755" spans="1:15" x14ac:dyDescent="0.25">
      <c r="A7755" s="20" t="s">
        <v>7855</v>
      </c>
      <c r="B7755">
        <v>6</v>
      </c>
      <c r="C7755" t="s">
        <v>74</v>
      </c>
      <c r="D7755" t="s">
        <v>89</v>
      </c>
      <c r="E7755" t="s">
        <v>41</v>
      </c>
      <c r="F7755" t="s">
        <v>42</v>
      </c>
      <c r="G7755">
        <v>4</v>
      </c>
      <c r="H7755">
        <v>2010</v>
      </c>
      <c r="I7755" t="s">
        <v>49</v>
      </c>
      <c r="J7755">
        <v>7.2</v>
      </c>
      <c r="K7755">
        <v>6.81</v>
      </c>
      <c r="L7755">
        <v>7.67</v>
      </c>
      <c r="M7755">
        <v>1005</v>
      </c>
      <c r="N7755">
        <v>13909</v>
      </c>
      <c r="O7755">
        <v>3.1544014893825598</v>
      </c>
    </row>
    <row r="7756" spans="1:15" x14ac:dyDescent="0.25">
      <c r="A7756" s="20" t="s">
        <v>7856</v>
      </c>
      <c r="B7756">
        <v>6</v>
      </c>
      <c r="C7756" t="s">
        <v>74</v>
      </c>
      <c r="D7756" t="s">
        <v>89</v>
      </c>
      <c r="E7756" t="s">
        <v>41</v>
      </c>
      <c r="F7756" t="s">
        <v>42</v>
      </c>
      <c r="G7756">
        <v>4</v>
      </c>
      <c r="H7756">
        <v>2010</v>
      </c>
      <c r="I7756" t="s">
        <v>50</v>
      </c>
      <c r="J7756">
        <v>5.9</v>
      </c>
      <c r="K7756">
        <v>5.17</v>
      </c>
      <c r="L7756">
        <v>6.68</v>
      </c>
      <c r="M7756">
        <v>219</v>
      </c>
      <c r="N7756">
        <v>3723</v>
      </c>
      <c r="O7756">
        <v>6.7573737839948604</v>
      </c>
    </row>
    <row r="7757" spans="1:15" x14ac:dyDescent="0.25">
      <c r="A7757" s="20" t="s">
        <v>7857</v>
      </c>
      <c r="B7757">
        <v>6</v>
      </c>
      <c r="C7757" t="s">
        <v>74</v>
      </c>
      <c r="D7757" t="s">
        <v>89</v>
      </c>
      <c r="E7757" t="s">
        <v>41</v>
      </c>
      <c r="F7757" t="s">
        <v>42</v>
      </c>
      <c r="G7757">
        <v>4</v>
      </c>
      <c r="H7757">
        <v>2010</v>
      </c>
      <c r="I7757" t="s">
        <v>51</v>
      </c>
      <c r="J7757">
        <v>7.1</v>
      </c>
      <c r="K7757">
        <v>6.47</v>
      </c>
      <c r="L7757">
        <v>7.89</v>
      </c>
      <c r="M7757">
        <v>361</v>
      </c>
      <c r="N7757">
        <v>5051</v>
      </c>
      <c r="O7757">
        <v>5.2631578947368398</v>
      </c>
    </row>
    <row r="7758" spans="1:15" x14ac:dyDescent="0.25">
      <c r="A7758" s="20" t="s">
        <v>7858</v>
      </c>
      <c r="B7758">
        <v>6</v>
      </c>
      <c r="C7758" t="s">
        <v>74</v>
      </c>
      <c r="D7758" t="s">
        <v>89</v>
      </c>
      <c r="E7758" t="s">
        <v>33</v>
      </c>
      <c r="F7758" t="s">
        <v>35</v>
      </c>
      <c r="G7758">
        <v>5</v>
      </c>
      <c r="H7758">
        <v>2010</v>
      </c>
      <c r="I7758" t="s">
        <v>34</v>
      </c>
      <c r="J7758">
        <v>4.7</v>
      </c>
      <c r="K7758">
        <v>4.55</v>
      </c>
      <c r="L7758">
        <v>4.82</v>
      </c>
      <c r="M7758">
        <v>4340</v>
      </c>
      <c r="N7758">
        <v>92643</v>
      </c>
      <c r="O7758">
        <v>1.51794185179729</v>
      </c>
    </row>
    <row r="7759" spans="1:15" x14ac:dyDescent="0.25">
      <c r="A7759" s="20" t="s">
        <v>7859</v>
      </c>
      <c r="B7759">
        <v>6</v>
      </c>
      <c r="C7759" t="s">
        <v>74</v>
      </c>
      <c r="D7759" t="s">
        <v>89</v>
      </c>
      <c r="E7759" t="s">
        <v>33</v>
      </c>
      <c r="F7759" t="s">
        <v>35</v>
      </c>
      <c r="G7759">
        <v>5</v>
      </c>
      <c r="H7759">
        <v>2010</v>
      </c>
      <c r="I7759" t="s">
        <v>52</v>
      </c>
      <c r="J7759">
        <v>4.5999999999999996</v>
      </c>
      <c r="K7759">
        <v>3.91</v>
      </c>
      <c r="L7759">
        <v>5.47</v>
      </c>
      <c r="M7759">
        <v>129</v>
      </c>
      <c r="N7759">
        <v>2789</v>
      </c>
      <c r="O7759">
        <v>8.8045090632562406</v>
      </c>
    </row>
    <row r="7760" spans="1:15" x14ac:dyDescent="0.25">
      <c r="A7760" s="20" t="s">
        <v>7860</v>
      </c>
      <c r="B7760">
        <v>6</v>
      </c>
      <c r="C7760" t="s">
        <v>74</v>
      </c>
      <c r="D7760" t="s">
        <v>89</v>
      </c>
      <c r="E7760" t="s">
        <v>33</v>
      </c>
      <c r="F7760" t="s">
        <v>35</v>
      </c>
      <c r="G7760">
        <v>5</v>
      </c>
      <c r="H7760">
        <v>2010</v>
      </c>
      <c r="I7760" t="s">
        <v>53</v>
      </c>
      <c r="J7760">
        <v>3.6</v>
      </c>
      <c r="K7760">
        <v>2.98</v>
      </c>
      <c r="L7760">
        <v>4.3499999999999996</v>
      </c>
      <c r="M7760">
        <v>103</v>
      </c>
      <c r="N7760">
        <v>2861</v>
      </c>
      <c r="O7760">
        <v>9.8532927816429297</v>
      </c>
    </row>
    <row r="7761" spans="1:15" x14ac:dyDescent="0.25">
      <c r="A7761" s="20" t="s">
        <v>7861</v>
      </c>
      <c r="B7761">
        <v>6</v>
      </c>
      <c r="C7761" t="s">
        <v>74</v>
      </c>
      <c r="D7761" t="s">
        <v>89</v>
      </c>
      <c r="E7761" t="s">
        <v>33</v>
      </c>
      <c r="F7761" t="s">
        <v>35</v>
      </c>
      <c r="G7761">
        <v>5</v>
      </c>
      <c r="H7761">
        <v>2010</v>
      </c>
      <c r="I7761" t="s">
        <v>54</v>
      </c>
      <c r="J7761">
        <v>6.9</v>
      </c>
      <c r="K7761">
        <v>5.36</v>
      </c>
      <c r="L7761">
        <v>8.84</v>
      </c>
      <c r="M7761">
        <v>57</v>
      </c>
      <c r="N7761">
        <v>826</v>
      </c>
      <c r="O7761">
        <v>13.245323570650401</v>
      </c>
    </row>
    <row r="7762" spans="1:15" x14ac:dyDescent="0.25">
      <c r="A7762" s="20" t="s">
        <v>7862</v>
      </c>
      <c r="B7762">
        <v>6</v>
      </c>
      <c r="C7762" t="s">
        <v>74</v>
      </c>
      <c r="D7762" t="s">
        <v>89</v>
      </c>
      <c r="E7762" t="s">
        <v>33</v>
      </c>
      <c r="F7762" t="s">
        <v>35</v>
      </c>
      <c r="G7762">
        <v>5</v>
      </c>
      <c r="H7762">
        <v>2010</v>
      </c>
      <c r="I7762" t="s">
        <v>55</v>
      </c>
      <c r="J7762">
        <v>5</v>
      </c>
      <c r="K7762">
        <v>4.54</v>
      </c>
      <c r="L7762">
        <v>5.54</v>
      </c>
      <c r="M7762">
        <v>364</v>
      </c>
      <c r="N7762">
        <v>7255</v>
      </c>
      <c r="O7762">
        <v>5.2414241836095901</v>
      </c>
    </row>
    <row r="7763" spans="1:15" x14ac:dyDescent="0.25">
      <c r="A7763" s="20" t="s">
        <v>7863</v>
      </c>
      <c r="B7763">
        <v>6</v>
      </c>
      <c r="C7763" t="s">
        <v>74</v>
      </c>
      <c r="D7763" t="s">
        <v>89</v>
      </c>
      <c r="E7763" t="s">
        <v>33</v>
      </c>
      <c r="F7763" t="s">
        <v>35</v>
      </c>
      <c r="G7763">
        <v>5</v>
      </c>
      <c r="H7763">
        <v>2010</v>
      </c>
      <c r="I7763" t="s">
        <v>56</v>
      </c>
      <c r="J7763">
        <v>4.8</v>
      </c>
      <c r="K7763">
        <v>3.37</v>
      </c>
      <c r="L7763">
        <v>6.82</v>
      </c>
      <c r="M7763">
        <v>29</v>
      </c>
      <c r="N7763">
        <v>603</v>
      </c>
      <c r="O7763">
        <v>18.569533817705199</v>
      </c>
    </row>
    <row r="7764" spans="1:15" x14ac:dyDescent="0.25">
      <c r="A7764" s="20" t="s">
        <v>7864</v>
      </c>
      <c r="B7764">
        <v>6</v>
      </c>
      <c r="C7764" t="s">
        <v>74</v>
      </c>
      <c r="D7764" t="s">
        <v>89</v>
      </c>
      <c r="E7764" t="s">
        <v>33</v>
      </c>
      <c r="F7764" t="s">
        <v>35</v>
      </c>
      <c r="G7764">
        <v>5</v>
      </c>
      <c r="H7764">
        <v>2010</v>
      </c>
      <c r="I7764" t="s">
        <v>57</v>
      </c>
      <c r="J7764">
        <v>5.3</v>
      </c>
      <c r="K7764">
        <v>4.4400000000000004</v>
      </c>
      <c r="L7764">
        <v>6.34</v>
      </c>
      <c r="M7764">
        <v>114</v>
      </c>
      <c r="N7764">
        <v>2148</v>
      </c>
      <c r="O7764">
        <v>9.3658581158169394</v>
      </c>
    </row>
    <row r="7765" spans="1:15" x14ac:dyDescent="0.25">
      <c r="A7765" s="20" t="s">
        <v>7865</v>
      </c>
      <c r="B7765">
        <v>6</v>
      </c>
      <c r="C7765" t="s">
        <v>74</v>
      </c>
      <c r="D7765" t="s">
        <v>89</v>
      </c>
      <c r="E7765" t="s">
        <v>33</v>
      </c>
      <c r="F7765" t="s">
        <v>35</v>
      </c>
      <c r="G7765">
        <v>5</v>
      </c>
      <c r="H7765">
        <v>2010</v>
      </c>
      <c r="I7765" t="s">
        <v>58</v>
      </c>
      <c r="J7765">
        <v>5</v>
      </c>
      <c r="K7765">
        <v>4.7</v>
      </c>
      <c r="L7765">
        <v>5.34</v>
      </c>
      <c r="M7765">
        <v>888</v>
      </c>
      <c r="N7765">
        <v>17731</v>
      </c>
      <c r="O7765">
        <v>3.3557802760701199</v>
      </c>
    </row>
    <row r="7766" spans="1:15" x14ac:dyDescent="0.25">
      <c r="A7766" s="20" t="s">
        <v>7866</v>
      </c>
      <c r="B7766">
        <v>6</v>
      </c>
      <c r="C7766" t="s">
        <v>74</v>
      </c>
      <c r="D7766" t="s">
        <v>89</v>
      </c>
      <c r="E7766" t="s">
        <v>33</v>
      </c>
      <c r="F7766" t="s">
        <v>35</v>
      </c>
      <c r="G7766">
        <v>5</v>
      </c>
      <c r="H7766">
        <v>2010</v>
      </c>
      <c r="I7766" t="s">
        <v>59</v>
      </c>
      <c r="J7766">
        <v>6.1</v>
      </c>
      <c r="K7766">
        <v>4.4800000000000004</v>
      </c>
      <c r="L7766">
        <v>8.27</v>
      </c>
      <c r="M7766">
        <v>38</v>
      </c>
      <c r="N7766">
        <v>622</v>
      </c>
      <c r="O7766">
        <v>16.222142113076298</v>
      </c>
    </row>
    <row r="7767" spans="1:15" x14ac:dyDescent="0.25">
      <c r="A7767" s="20" t="s">
        <v>7867</v>
      </c>
      <c r="B7767">
        <v>6</v>
      </c>
      <c r="C7767" t="s">
        <v>74</v>
      </c>
      <c r="D7767" t="s">
        <v>89</v>
      </c>
      <c r="E7767" t="s">
        <v>33</v>
      </c>
      <c r="F7767" t="s">
        <v>35</v>
      </c>
      <c r="G7767">
        <v>5</v>
      </c>
      <c r="H7767">
        <v>2010</v>
      </c>
      <c r="I7767" t="s">
        <v>60</v>
      </c>
      <c r="J7767">
        <v>4.5</v>
      </c>
      <c r="K7767">
        <v>4.3899999999999997</v>
      </c>
      <c r="L7767">
        <v>4.6900000000000004</v>
      </c>
      <c r="M7767">
        <v>3291</v>
      </c>
      <c r="N7767">
        <v>72487</v>
      </c>
      <c r="O7767">
        <v>1.7431552123079299</v>
      </c>
    </row>
    <row r="7768" spans="1:15" x14ac:dyDescent="0.25">
      <c r="A7768" s="20" t="s">
        <v>7868</v>
      </c>
      <c r="B7768">
        <v>6</v>
      </c>
      <c r="C7768" t="s">
        <v>74</v>
      </c>
      <c r="D7768" t="s">
        <v>89</v>
      </c>
      <c r="E7768" t="s">
        <v>33</v>
      </c>
      <c r="F7768" t="s">
        <v>35</v>
      </c>
      <c r="G7768">
        <v>5</v>
      </c>
      <c r="H7768">
        <v>2010</v>
      </c>
      <c r="I7768" t="s">
        <v>61</v>
      </c>
      <c r="J7768" t="s">
        <v>44</v>
      </c>
      <c r="K7768" t="s">
        <v>44</v>
      </c>
      <c r="L7768" t="s">
        <v>44</v>
      </c>
      <c r="M7768">
        <v>17</v>
      </c>
      <c r="N7768">
        <v>359</v>
      </c>
      <c r="O7768">
        <v>24.253562503633301</v>
      </c>
    </row>
    <row r="7769" spans="1:15" x14ac:dyDescent="0.25">
      <c r="A7769" s="20" t="s">
        <v>7869</v>
      </c>
      <c r="B7769">
        <v>6</v>
      </c>
      <c r="C7769" t="s">
        <v>74</v>
      </c>
      <c r="D7769" t="s">
        <v>89</v>
      </c>
      <c r="E7769" t="s">
        <v>33</v>
      </c>
      <c r="F7769" t="s">
        <v>35</v>
      </c>
      <c r="G7769">
        <v>5</v>
      </c>
      <c r="H7769">
        <v>2010</v>
      </c>
      <c r="I7769" t="s">
        <v>43</v>
      </c>
      <c r="J7769">
        <v>5.5</v>
      </c>
      <c r="K7769">
        <v>4.9800000000000004</v>
      </c>
      <c r="L7769">
        <v>6.11</v>
      </c>
      <c r="M7769">
        <v>351</v>
      </c>
      <c r="N7769">
        <v>6359</v>
      </c>
      <c r="O7769">
        <v>5.3376051268362401</v>
      </c>
    </row>
    <row r="7770" spans="1:15" x14ac:dyDescent="0.25">
      <c r="A7770" s="20" t="s">
        <v>7870</v>
      </c>
      <c r="B7770">
        <v>6</v>
      </c>
      <c r="C7770" t="s">
        <v>74</v>
      </c>
      <c r="D7770" t="s">
        <v>89</v>
      </c>
      <c r="E7770" t="s">
        <v>33</v>
      </c>
      <c r="F7770" t="s">
        <v>35</v>
      </c>
      <c r="G7770">
        <v>5</v>
      </c>
      <c r="H7770">
        <v>2010</v>
      </c>
      <c r="I7770" t="s">
        <v>62</v>
      </c>
      <c r="J7770">
        <v>5.7</v>
      </c>
      <c r="K7770">
        <v>4.49</v>
      </c>
      <c r="L7770">
        <v>7.14</v>
      </c>
      <c r="M7770">
        <v>67</v>
      </c>
      <c r="N7770">
        <v>1181</v>
      </c>
      <c r="O7770">
        <v>12.2169444356305</v>
      </c>
    </row>
    <row r="7771" spans="1:15" x14ac:dyDescent="0.25">
      <c r="A7771" s="20" t="s">
        <v>7871</v>
      </c>
      <c r="B7771">
        <v>6</v>
      </c>
      <c r="C7771" t="s">
        <v>74</v>
      </c>
      <c r="D7771" t="s">
        <v>89</v>
      </c>
      <c r="E7771" t="s">
        <v>33</v>
      </c>
      <c r="F7771" t="s">
        <v>35</v>
      </c>
      <c r="G7771">
        <v>5</v>
      </c>
      <c r="H7771">
        <v>2010</v>
      </c>
      <c r="I7771" t="s">
        <v>75</v>
      </c>
      <c r="J7771">
        <v>5</v>
      </c>
      <c r="K7771">
        <v>4.9000000000000004</v>
      </c>
      <c r="L7771">
        <v>5.04</v>
      </c>
      <c r="M7771">
        <v>18412</v>
      </c>
      <c r="N7771">
        <v>370578</v>
      </c>
      <c r="O7771">
        <v>0.73696950380115001</v>
      </c>
    </row>
    <row r="7772" spans="1:15" x14ac:dyDescent="0.25">
      <c r="A7772" s="20" t="s">
        <v>7872</v>
      </c>
      <c r="B7772">
        <v>6</v>
      </c>
      <c r="C7772" t="s">
        <v>74</v>
      </c>
      <c r="D7772" t="s">
        <v>89</v>
      </c>
      <c r="E7772" t="s">
        <v>33</v>
      </c>
      <c r="F7772" t="s">
        <v>35</v>
      </c>
      <c r="G7772">
        <v>5</v>
      </c>
      <c r="H7772">
        <v>2010</v>
      </c>
      <c r="I7772" t="s">
        <v>45</v>
      </c>
      <c r="J7772">
        <v>3.6</v>
      </c>
      <c r="K7772">
        <v>3.36</v>
      </c>
      <c r="L7772">
        <v>3.81</v>
      </c>
      <c r="M7772">
        <v>942</v>
      </c>
      <c r="N7772">
        <v>26325</v>
      </c>
      <c r="O7772">
        <v>3.2581760622553699</v>
      </c>
    </row>
    <row r="7773" spans="1:15" x14ac:dyDescent="0.25">
      <c r="A7773" s="20" t="s">
        <v>7873</v>
      </c>
      <c r="B7773">
        <v>6</v>
      </c>
      <c r="C7773" t="s">
        <v>74</v>
      </c>
      <c r="D7773" t="s">
        <v>89</v>
      </c>
      <c r="E7773" t="s">
        <v>33</v>
      </c>
      <c r="F7773" t="s">
        <v>35</v>
      </c>
      <c r="G7773">
        <v>5</v>
      </c>
      <c r="H7773">
        <v>2010</v>
      </c>
      <c r="I7773" t="s">
        <v>46</v>
      </c>
      <c r="J7773">
        <v>7</v>
      </c>
      <c r="K7773">
        <v>6.7</v>
      </c>
      <c r="L7773">
        <v>7.33</v>
      </c>
      <c r="M7773">
        <v>1754</v>
      </c>
      <c r="N7773">
        <v>25024</v>
      </c>
      <c r="O7773">
        <v>2.3877299420036402</v>
      </c>
    </row>
    <row r="7774" spans="1:15" x14ac:dyDescent="0.25">
      <c r="A7774" s="20" t="s">
        <v>7874</v>
      </c>
      <c r="B7774">
        <v>6</v>
      </c>
      <c r="C7774" t="s">
        <v>74</v>
      </c>
      <c r="D7774" t="s">
        <v>89</v>
      </c>
      <c r="E7774" t="s">
        <v>33</v>
      </c>
      <c r="F7774" t="s">
        <v>35</v>
      </c>
      <c r="G7774">
        <v>5</v>
      </c>
      <c r="H7774">
        <v>2010</v>
      </c>
      <c r="I7774" t="s">
        <v>47</v>
      </c>
      <c r="J7774">
        <v>5.2</v>
      </c>
      <c r="K7774">
        <v>5.04</v>
      </c>
      <c r="L7774">
        <v>5.34</v>
      </c>
      <c r="M7774">
        <v>4459</v>
      </c>
      <c r="N7774">
        <v>85988</v>
      </c>
      <c r="O7774">
        <v>1.4975497667455999</v>
      </c>
    </row>
    <row r="7775" spans="1:15" x14ac:dyDescent="0.25">
      <c r="A7775" s="20" t="s">
        <v>7875</v>
      </c>
      <c r="B7775">
        <v>6</v>
      </c>
      <c r="C7775" t="s">
        <v>74</v>
      </c>
      <c r="D7775" t="s">
        <v>89</v>
      </c>
      <c r="E7775" t="s">
        <v>33</v>
      </c>
      <c r="F7775" t="s">
        <v>35</v>
      </c>
      <c r="G7775">
        <v>5</v>
      </c>
      <c r="H7775">
        <v>2010</v>
      </c>
      <c r="I7775" t="s">
        <v>48</v>
      </c>
      <c r="J7775">
        <v>5.4</v>
      </c>
      <c r="K7775">
        <v>4.6900000000000004</v>
      </c>
      <c r="L7775">
        <v>6.15</v>
      </c>
      <c r="M7775">
        <v>199</v>
      </c>
      <c r="N7775">
        <v>3703</v>
      </c>
      <c r="O7775">
        <v>7.0888120500833596</v>
      </c>
    </row>
    <row r="7776" spans="1:15" x14ac:dyDescent="0.25">
      <c r="A7776" s="20" t="s">
        <v>7876</v>
      </c>
      <c r="B7776">
        <v>6</v>
      </c>
      <c r="C7776" t="s">
        <v>74</v>
      </c>
      <c r="D7776" t="s">
        <v>89</v>
      </c>
      <c r="E7776" t="s">
        <v>33</v>
      </c>
      <c r="F7776" t="s">
        <v>35</v>
      </c>
      <c r="G7776">
        <v>5</v>
      </c>
      <c r="H7776">
        <v>2010</v>
      </c>
      <c r="I7776" t="s">
        <v>49</v>
      </c>
      <c r="J7776">
        <v>6.4</v>
      </c>
      <c r="K7776">
        <v>5.95</v>
      </c>
      <c r="L7776">
        <v>6.83</v>
      </c>
      <c r="M7776">
        <v>753</v>
      </c>
      <c r="N7776">
        <v>11818</v>
      </c>
      <c r="O7776">
        <v>3.64420258539502</v>
      </c>
    </row>
    <row r="7777" spans="1:15" x14ac:dyDescent="0.25">
      <c r="A7777" s="20" t="s">
        <v>7877</v>
      </c>
      <c r="B7777">
        <v>6</v>
      </c>
      <c r="C7777" t="s">
        <v>74</v>
      </c>
      <c r="D7777" t="s">
        <v>89</v>
      </c>
      <c r="E7777" t="s">
        <v>33</v>
      </c>
      <c r="F7777" t="s">
        <v>35</v>
      </c>
      <c r="G7777">
        <v>5</v>
      </c>
      <c r="H7777">
        <v>2010</v>
      </c>
      <c r="I7777" t="s">
        <v>50</v>
      </c>
      <c r="J7777">
        <v>4.8</v>
      </c>
      <c r="K7777">
        <v>4.1100000000000003</v>
      </c>
      <c r="L7777">
        <v>5.54</v>
      </c>
      <c r="M7777">
        <v>164</v>
      </c>
      <c r="N7777">
        <v>3433</v>
      </c>
      <c r="O7777">
        <v>7.8086880944303001</v>
      </c>
    </row>
    <row r="7778" spans="1:15" x14ac:dyDescent="0.25">
      <c r="A7778" s="20" t="s">
        <v>7878</v>
      </c>
      <c r="B7778">
        <v>6</v>
      </c>
      <c r="C7778" t="s">
        <v>74</v>
      </c>
      <c r="D7778" t="s">
        <v>89</v>
      </c>
      <c r="E7778" t="s">
        <v>33</v>
      </c>
      <c r="F7778" t="s">
        <v>35</v>
      </c>
      <c r="G7778">
        <v>5</v>
      </c>
      <c r="H7778">
        <v>2010</v>
      </c>
      <c r="I7778" t="s">
        <v>51</v>
      </c>
      <c r="J7778">
        <v>5.5</v>
      </c>
      <c r="K7778">
        <v>4.96</v>
      </c>
      <c r="L7778">
        <v>6.08</v>
      </c>
      <c r="M7778">
        <v>353</v>
      </c>
      <c r="N7778">
        <v>6423</v>
      </c>
      <c r="O7778">
        <v>5.3224629541234902</v>
      </c>
    </row>
    <row r="7779" spans="1:15" x14ac:dyDescent="0.25">
      <c r="A7779" s="20" t="s">
        <v>7879</v>
      </c>
      <c r="B7779">
        <v>6</v>
      </c>
      <c r="C7779" t="s">
        <v>74</v>
      </c>
      <c r="D7779" t="s">
        <v>89</v>
      </c>
      <c r="E7779" t="s">
        <v>39</v>
      </c>
      <c r="F7779" t="s">
        <v>40</v>
      </c>
      <c r="G7779">
        <v>6</v>
      </c>
      <c r="H7779">
        <v>2010</v>
      </c>
      <c r="I7779" t="s">
        <v>34</v>
      </c>
      <c r="J7779">
        <v>8</v>
      </c>
      <c r="K7779">
        <v>7.89</v>
      </c>
      <c r="L7779">
        <v>8.1199999999999992</v>
      </c>
      <c r="M7779">
        <v>17567</v>
      </c>
      <c r="N7779">
        <v>219435</v>
      </c>
      <c r="O7779">
        <v>0.75448602396431996</v>
      </c>
    </row>
    <row r="7780" spans="1:15" x14ac:dyDescent="0.25">
      <c r="A7780" s="20" t="s">
        <v>7880</v>
      </c>
      <c r="B7780">
        <v>6</v>
      </c>
      <c r="C7780" t="s">
        <v>74</v>
      </c>
      <c r="D7780" t="s">
        <v>89</v>
      </c>
      <c r="E7780" t="s">
        <v>39</v>
      </c>
      <c r="F7780" t="s">
        <v>40</v>
      </c>
      <c r="G7780">
        <v>6</v>
      </c>
      <c r="H7780">
        <v>2010</v>
      </c>
      <c r="I7780" t="s">
        <v>52</v>
      </c>
      <c r="J7780">
        <v>7.3</v>
      </c>
      <c r="K7780">
        <v>7.2</v>
      </c>
      <c r="L7780">
        <v>7.49</v>
      </c>
      <c r="M7780">
        <v>8880</v>
      </c>
      <c r="N7780">
        <v>120934</v>
      </c>
      <c r="O7780">
        <v>1.0611908999450199</v>
      </c>
    </row>
    <row r="7781" spans="1:15" x14ac:dyDescent="0.25">
      <c r="A7781" s="20" t="s">
        <v>7881</v>
      </c>
      <c r="B7781">
        <v>6</v>
      </c>
      <c r="C7781" t="s">
        <v>74</v>
      </c>
      <c r="D7781" t="s">
        <v>89</v>
      </c>
      <c r="E7781" t="s">
        <v>39</v>
      </c>
      <c r="F7781" t="s">
        <v>40</v>
      </c>
      <c r="G7781">
        <v>6</v>
      </c>
      <c r="H7781">
        <v>2010</v>
      </c>
      <c r="I7781" t="s">
        <v>53</v>
      </c>
      <c r="J7781">
        <v>7.2</v>
      </c>
      <c r="K7781">
        <v>7.07</v>
      </c>
      <c r="L7781">
        <v>7.39</v>
      </c>
      <c r="M7781">
        <v>7289</v>
      </c>
      <c r="N7781">
        <v>100832</v>
      </c>
      <c r="O7781">
        <v>1.1712942866506499</v>
      </c>
    </row>
    <row r="7782" spans="1:15" x14ac:dyDescent="0.25">
      <c r="A7782" s="20" t="s">
        <v>7882</v>
      </c>
      <c r="B7782">
        <v>6</v>
      </c>
      <c r="C7782" t="s">
        <v>74</v>
      </c>
      <c r="D7782" t="s">
        <v>89</v>
      </c>
      <c r="E7782" t="s">
        <v>39</v>
      </c>
      <c r="F7782" t="s">
        <v>40</v>
      </c>
      <c r="G7782">
        <v>6</v>
      </c>
      <c r="H7782">
        <v>2010</v>
      </c>
      <c r="I7782" t="s">
        <v>54</v>
      </c>
      <c r="J7782">
        <v>9.8000000000000007</v>
      </c>
      <c r="K7782">
        <v>9.59</v>
      </c>
      <c r="L7782">
        <v>10.11</v>
      </c>
      <c r="M7782">
        <v>5027</v>
      </c>
      <c r="N7782">
        <v>51057</v>
      </c>
      <c r="O7782">
        <v>1.4104105809173</v>
      </c>
    </row>
    <row r="7783" spans="1:15" x14ac:dyDescent="0.25">
      <c r="A7783" s="20" t="s">
        <v>7883</v>
      </c>
      <c r="B7783">
        <v>6</v>
      </c>
      <c r="C7783" t="s">
        <v>74</v>
      </c>
      <c r="D7783" t="s">
        <v>89</v>
      </c>
      <c r="E7783" t="s">
        <v>39</v>
      </c>
      <c r="F7783" t="s">
        <v>40</v>
      </c>
      <c r="G7783">
        <v>6</v>
      </c>
      <c r="H7783">
        <v>2010</v>
      </c>
      <c r="I7783" t="s">
        <v>55</v>
      </c>
      <c r="J7783">
        <v>7.9</v>
      </c>
      <c r="K7783">
        <v>7.75</v>
      </c>
      <c r="L7783">
        <v>7.96</v>
      </c>
      <c r="M7783">
        <v>19693</v>
      </c>
      <c r="N7783">
        <v>250673</v>
      </c>
      <c r="O7783">
        <v>0.71259711467589604</v>
      </c>
    </row>
    <row r="7784" spans="1:15" x14ac:dyDescent="0.25">
      <c r="A7784" s="20" t="s">
        <v>7884</v>
      </c>
      <c r="B7784">
        <v>6</v>
      </c>
      <c r="C7784" t="s">
        <v>74</v>
      </c>
      <c r="D7784" t="s">
        <v>89</v>
      </c>
      <c r="E7784" t="s">
        <v>39</v>
      </c>
      <c r="F7784" t="s">
        <v>40</v>
      </c>
      <c r="G7784">
        <v>6</v>
      </c>
      <c r="H7784">
        <v>2010</v>
      </c>
      <c r="I7784" t="s">
        <v>56</v>
      </c>
      <c r="J7784">
        <v>7.6</v>
      </c>
      <c r="K7784">
        <v>7.27</v>
      </c>
      <c r="L7784">
        <v>7.98</v>
      </c>
      <c r="M7784">
        <v>1647</v>
      </c>
      <c r="N7784">
        <v>21629</v>
      </c>
      <c r="O7784">
        <v>2.4640709031819101</v>
      </c>
    </row>
    <row r="7785" spans="1:15" x14ac:dyDescent="0.25">
      <c r="A7785" s="20" t="s">
        <v>7885</v>
      </c>
      <c r="B7785">
        <v>6</v>
      </c>
      <c r="C7785" t="s">
        <v>74</v>
      </c>
      <c r="D7785" t="s">
        <v>89</v>
      </c>
      <c r="E7785" t="s">
        <v>39</v>
      </c>
      <c r="F7785" t="s">
        <v>40</v>
      </c>
      <c r="G7785">
        <v>6</v>
      </c>
      <c r="H7785">
        <v>2010</v>
      </c>
      <c r="I7785" t="s">
        <v>57</v>
      </c>
      <c r="J7785">
        <v>8</v>
      </c>
      <c r="K7785">
        <v>7.86</v>
      </c>
      <c r="L7785">
        <v>8.23</v>
      </c>
      <c r="M7785">
        <v>6828</v>
      </c>
      <c r="N7785">
        <v>84912</v>
      </c>
      <c r="O7785">
        <v>1.2101891189287399</v>
      </c>
    </row>
    <row r="7786" spans="1:15" x14ac:dyDescent="0.25">
      <c r="A7786" s="20" t="s">
        <v>7886</v>
      </c>
      <c r="B7786">
        <v>6</v>
      </c>
      <c r="C7786" t="s">
        <v>74</v>
      </c>
      <c r="D7786" t="s">
        <v>89</v>
      </c>
      <c r="E7786" t="s">
        <v>39</v>
      </c>
      <c r="F7786" t="s">
        <v>40</v>
      </c>
      <c r="G7786">
        <v>6</v>
      </c>
      <c r="H7786">
        <v>2010</v>
      </c>
      <c r="I7786" t="s">
        <v>58</v>
      </c>
      <c r="J7786">
        <v>7.2</v>
      </c>
      <c r="K7786">
        <v>7.1</v>
      </c>
      <c r="L7786">
        <v>7.3</v>
      </c>
      <c r="M7786">
        <v>18104</v>
      </c>
      <c r="N7786">
        <v>251389</v>
      </c>
      <c r="O7786">
        <v>0.74321202790782803</v>
      </c>
    </row>
    <row r="7787" spans="1:15" x14ac:dyDescent="0.25">
      <c r="A7787" s="20" t="s">
        <v>7887</v>
      </c>
      <c r="B7787">
        <v>6</v>
      </c>
      <c r="C7787" t="s">
        <v>74</v>
      </c>
      <c r="D7787" t="s">
        <v>89</v>
      </c>
      <c r="E7787" t="s">
        <v>39</v>
      </c>
      <c r="F7787" t="s">
        <v>40</v>
      </c>
      <c r="G7787">
        <v>6</v>
      </c>
      <c r="H7787">
        <v>2010</v>
      </c>
      <c r="I7787" t="s">
        <v>59</v>
      </c>
      <c r="J7787">
        <v>8.6</v>
      </c>
      <c r="K7787">
        <v>8.26</v>
      </c>
      <c r="L7787">
        <v>8.8699999999999992</v>
      </c>
      <c r="M7787">
        <v>2731</v>
      </c>
      <c r="N7787">
        <v>31909</v>
      </c>
      <c r="O7787">
        <v>1.9135470714689</v>
      </c>
    </row>
    <row r="7788" spans="1:15" x14ac:dyDescent="0.25">
      <c r="A7788" s="20" t="s">
        <v>7888</v>
      </c>
      <c r="B7788">
        <v>6</v>
      </c>
      <c r="C7788" t="s">
        <v>74</v>
      </c>
      <c r="D7788" t="s">
        <v>89</v>
      </c>
      <c r="E7788" t="s">
        <v>39</v>
      </c>
      <c r="F7788" t="s">
        <v>40</v>
      </c>
      <c r="G7788">
        <v>6</v>
      </c>
      <c r="H7788">
        <v>2010</v>
      </c>
      <c r="I7788" t="s">
        <v>60</v>
      </c>
      <c r="J7788">
        <v>8.4</v>
      </c>
      <c r="K7788">
        <v>8.2899999999999991</v>
      </c>
      <c r="L7788">
        <v>8.48</v>
      </c>
      <c r="M7788">
        <v>28199</v>
      </c>
      <c r="N7788">
        <v>336343</v>
      </c>
      <c r="O7788">
        <v>0.59550189281321797</v>
      </c>
    </row>
    <row r="7789" spans="1:15" x14ac:dyDescent="0.25">
      <c r="A7789" s="20" t="s">
        <v>7889</v>
      </c>
      <c r="B7789">
        <v>6</v>
      </c>
      <c r="C7789" t="s">
        <v>74</v>
      </c>
      <c r="D7789" t="s">
        <v>89</v>
      </c>
      <c r="E7789" t="s">
        <v>39</v>
      </c>
      <c r="F7789" t="s">
        <v>40</v>
      </c>
      <c r="G7789">
        <v>6</v>
      </c>
      <c r="H7789">
        <v>2010</v>
      </c>
      <c r="I7789" t="s">
        <v>61</v>
      </c>
      <c r="J7789">
        <v>8.3000000000000007</v>
      </c>
      <c r="K7789">
        <v>7.98</v>
      </c>
      <c r="L7789">
        <v>8.6300000000000008</v>
      </c>
      <c r="M7789">
        <v>2353</v>
      </c>
      <c r="N7789">
        <v>28355</v>
      </c>
      <c r="O7789">
        <v>2.0615270438818398</v>
      </c>
    </row>
    <row r="7790" spans="1:15" x14ac:dyDescent="0.25">
      <c r="A7790" s="20" t="s">
        <v>7890</v>
      </c>
      <c r="B7790">
        <v>6</v>
      </c>
      <c r="C7790" t="s">
        <v>74</v>
      </c>
      <c r="D7790" t="s">
        <v>89</v>
      </c>
      <c r="E7790" t="s">
        <v>39</v>
      </c>
      <c r="F7790" t="s">
        <v>40</v>
      </c>
      <c r="G7790">
        <v>6</v>
      </c>
      <c r="H7790">
        <v>2010</v>
      </c>
      <c r="I7790" t="s">
        <v>43</v>
      </c>
      <c r="J7790">
        <v>8.1999999999999993</v>
      </c>
      <c r="K7790">
        <v>8.08</v>
      </c>
      <c r="L7790">
        <v>8.3699999999999992</v>
      </c>
      <c r="M7790">
        <v>11964</v>
      </c>
      <c r="N7790">
        <v>145491</v>
      </c>
      <c r="O7790">
        <v>0.91424332423104804</v>
      </c>
    </row>
    <row r="7791" spans="1:15" x14ac:dyDescent="0.25">
      <c r="A7791" s="20" t="s">
        <v>7891</v>
      </c>
      <c r="B7791">
        <v>6</v>
      </c>
      <c r="C7791" t="s">
        <v>74</v>
      </c>
      <c r="D7791" t="s">
        <v>89</v>
      </c>
      <c r="E7791" t="s">
        <v>39</v>
      </c>
      <c r="F7791" t="s">
        <v>40</v>
      </c>
      <c r="G7791">
        <v>6</v>
      </c>
      <c r="H7791">
        <v>2010</v>
      </c>
      <c r="I7791" t="s">
        <v>62</v>
      </c>
      <c r="J7791">
        <v>9</v>
      </c>
      <c r="K7791">
        <v>8.7100000000000009</v>
      </c>
      <c r="L7791">
        <v>9.24</v>
      </c>
      <c r="M7791">
        <v>4013</v>
      </c>
      <c r="N7791">
        <v>44727</v>
      </c>
      <c r="O7791">
        <v>1.57857572536375</v>
      </c>
    </row>
    <row r="7792" spans="1:15" x14ac:dyDescent="0.25">
      <c r="A7792" s="20" t="s">
        <v>7892</v>
      </c>
      <c r="B7792">
        <v>6</v>
      </c>
      <c r="C7792" t="s">
        <v>74</v>
      </c>
      <c r="D7792" t="s">
        <v>89</v>
      </c>
      <c r="E7792" t="s">
        <v>39</v>
      </c>
      <c r="F7792" t="s">
        <v>40</v>
      </c>
      <c r="G7792">
        <v>6</v>
      </c>
      <c r="H7792">
        <v>2010</v>
      </c>
      <c r="I7792" t="s">
        <v>75</v>
      </c>
      <c r="J7792">
        <v>8.1</v>
      </c>
      <c r="K7792">
        <v>8.11</v>
      </c>
      <c r="L7792">
        <v>8.17</v>
      </c>
      <c r="M7792">
        <v>232931</v>
      </c>
      <c r="N7792">
        <v>2862467</v>
      </c>
      <c r="O7792">
        <v>0.207198379476317</v>
      </c>
    </row>
    <row r="7793" spans="1:15" x14ac:dyDescent="0.25">
      <c r="A7793" s="20" t="s">
        <v>7893</v>
      </c>
      <c r="B7793">
        <v>6</v>
      </c>
      <c r="C7793" t="s">
        <v>74</v>
      </c>
      <c r="D7793" t="s">
        <v>89</v>
      </c>
      <c r="E7793" t="s">
        <v>39</v>
      </c>
      <c r="F7793" t="s">
        <v>40</v>
      </c>
      <c r="G7793">
        <v>6</v>
      </c>
      <c r="H7793">
        <v>2010</v>
      </c>
      <c r="I7793" t="s">
        <v>45</v>
      </c>
      <c r="J7793">
        <v>7.5</v>
      </c>
      <c r="K7793">
        <v>7.43</v>
      </c>
      <c r="L7793">
        <v>7.59</v>
      </c>
      <c r="M7793">
        <v>31060</v>
      </c>
      <c r="N7793">
        <v>413731</v>
      </c>
      <c r="O7793">
        <v>0.567412990342826</v>
      </c>
    </row>
    <row r="7794" spans="1:15" x14ac:dyDescent="0.25">
      <c r="A7794" s="20" t="s">
        <v>7894</v>
      </c>
      <c r="B7794">
        <v>6</v>
      </c>
      <c r="C7794" t="s">
        <v>74</v>
      </c>
      <c r="D7794" t="s">
        <v>89</v>
      </c>
      <c r="E7794" t="s">
        <v>39</v>
      </c>
      <c r="F7794" t="s">
        <v>40</v>
      </c>
      <c r="G7794">
        <v>6</v>
      </c>
      <c r="H7794">
        <v>2010</v>
      </c>
      <c r="I7794" t="s">
        <v>46</v>
      </c>
      <c r="J7794">
        <v>9.1</v>
      </c>
      <c r="K7794">
        <v>8.9499999999999993</v>
      </c>
      <c r="L7794">
        <v>9.2100000000000009</v>
      </c>
      <c r="M7794">
        <v>17173</v>
      </c>
      <c r="N7794">
        <v>189055</v>
      </c>
      <c r="O7794">
        <v>0.76309202540454502</v>
      </c>
    </row>
    <row r="7795" spans="1:15" x14ac:dyDescent="0.25">
      <c r="A7795" s="20" t="s">
        <v>7895</v>
      </c>
      <c r="B7795">
        <v>6</v>
      </c>
      <c r="C7795" t="s">
        <v>74</v>
      </c>
      <c r="D7795" t="s">
        <v>89</v>
      </c>
      <c r="E7795" t="s">
        <v>39</v>
      </c>
      <c r="F7795" t="s">
        <v>40</v>
      </c>
      <c r="G7795">
        <v>6</v>
      </c>
      <c r="H7795">
        <v>2010</v>
      </c>
      <c r="I7795" t="s">
        <v>47</v>
      </c>
      <c r="J7795">
        <v>8.6</v>
      </c>
      <c r="K7795">
        <v>8.4600000000000009</v>
      </c>
      <c r="L7795">
        <v>8.7100000000000009</v>
      </c>
      <c r="M7795">
        <v>16671</v>
      </c>
      <c r="N7795">
        <v>194295</v>
      </c>
      <c r="O7795">
        <v>0.77449599130625402</v>
      </c>
    </row>
    <row r="7796" spans="1:15" x14ac:dyDescent="0.25">
      <c r="A7796" s="20" t="s">
        <v>7896</v>
      </c>
      <c r="B7796">
        <v>6</v>
      </c>
      <c r="C7796" t="s">
        <v>74</v>
      </c>
      <c r="D7796" t="s">
        <v>89</v>
      </c>
      <c r="E7796" t="s">
        <v>39</v>
      </c>
      <c r="F7796" t="s">
        <v>40</v>
      </c>
      <c r="G7796">
        <v>6</v>
      </c>
      <c r="H7796">
        <v>2010</v>
      </c>
      <c r="I7796" t="s">
        <v>48</v>
      </c>
      <c r="J7796">
        <v>8.5</v>
      </c>
      <c r="K7796">
        <v>8.3000000000000007</v>
      </c>
      <c r="L7796">
        <v>8.6300000000000008</v>
      </c>
      <c r="M7796">
        <v>8838</v>
      </c>
      <c r="N7796">
        <v>104413</v>
      </c>
      <c r="O7796">
        <v>1.0637094104543401</v>
      </c>
    </row>
    <row r="7797" spans="1:15" x14ac:dyDescent="0.25">
      <c r="A7797" s="20" t="s">
        <v>7897</v>
      </c>
      <c r="B7797">
        <v>6</v>
      </c>
      <c r="C7797" t="s">
        <v>74</v>
      </c>
      <c r="D7797" t="s">
        <v>89</v>
      </c>
      <c r="E7797" t="s">
        <v>39</v>
      </c>
      <c r="F7797" t="s">
        <v>40</v>
      </c>
      <c r="G7797">
        <v>6</v>
      </c>
      <c r="H7797">
        <v>2010</v>
      </c>
      <c r="I7797" t="s">
        <v>49</v>
      </c>
      <c r="J7797">
        <v>9.6</v>
      </c>
      <c r="K7797">
        <v>9.3800000000000008</v>
      </c>
      <c r="L7797">
        <v>9.75</v>
      </c>
      <c r="M7797">
        <v>8965</v>
      </c>
      <c r="N7797">
        <v>93759</v>
      </c>
      <c r="O7797">
        <v>1.0561481753095601</v>
      </c>
    </row>
    <row r="7798" spans="1:15" x14ac:dyDescent="0.25">
      <c r="A7798" s="20" t="s">
        <v>7898</v>
      </c>
      <c r="B7798">
        <v>6</v>
      </c>
      <c r="C7798" t="s">
        <v>74</v>
      </c>
      <c r="D7798" t="s">
        <v>89</v>
      </c>
      <c r="E7798" t="s">
        <v>39</v>
      </c>
      <c r="F7798" t="s">
        <v>40</v>
      </c>
      <c r="G7798">
        <v>6</v>
      </c>
      <c r="H7798">
        <v>2010</v>
      </c>
      <c r="I7798" t="s">
        <v>50</v>
      </c>
      <c r="J7798">
        <v>8.1999999999999993</v>
      </c>
      <c r="K7798">
        <v>8.02</v>
      </c>
      <c r="L7798">
        <v>8.4600000000000009</v>
      </c>
      <c r="M7798">
        <v>4974</v>
      </c>
      <c r="N7798">
        <v>60411</v>
      </c>
      <c r="O7798">
        <v>1.4179049201853999</v>
      </c>
    </row>
    <row r="7799" spans="1:15" x14ac:dyDescent="0.25">
      <c r="A7799" s="20" t="s">
        <v>7899</v>
      </c>
      <c r="B7799">
        <v>6</v>
      </c>
      <c r="C7799" t="s">
        <v>74</v>
      </c>
      <c r="D7799" t="s">
        <v>89</v>
      </c>
      <c r="E7799" t="s">
        <v>39</v>
      </c>
      <c r="F7799" t="s">
        <v>40</v>
      </c>
      <c r="G7799">
        <v>6</v>
      </c>
      <c r="H7799">
        <v>2010</v>
      </c>
      <c r="I7799" t="s">
        <v>51</v>
      </c>
      <c r="J7799">
        <v>9.1999999999999993</v>
      </c>
      <c r="K7799">
        <v>9.0299999999999994</v>
      </c>
      <c r="L7799">
        <v>9.36</v>
      </c>
      <c r="M7799">
        <v>10955</v>
      </c>
      <c r="N7799">
        <v>119117</v>
      </c>
      <c r="O7799">
        <v>0.95541885787090997</v>
      </c>
    </row>
    <row r="7800" spans="1:15" x14ac:dyDescent="0.25">
      <c r="A7800" s="20" t="s">
        <v>7900</v>
      </c>
      <c r="B7800">
        <v>6</v>
      </c>
      <c r="C7800" t="s">
        <v>74</v>
      </c>
      <c r="D7800" t="s">
        <v>89</v>
      </c>
      <c r="E7800" t="s">
        <v>37</v>
      </c>
      <c r="F7800" t="s">
        <v>38</v>
      </c>
      <c r="G7800">
        <v>3</v>
      </c>
      <c r="H7800">
        <v>2011</v>
      </c>
      <c r="I7800" t="s">
        <v>34</v>
      </c>
      <c r="J7800">
        <v>8.8000000000000007</v>
      </c>
      <c r="K7800">
        <v>8.52</v>
      </c>
      <c r="L7800">
        <v>9.1199999999999992</v>
      </c>
      <c r="M7800">
        <v>3047</v>
      </c>
      <c r="N7800">
        <v>34579</v>
      </c>
      <c r="O7800">
        <v>1.8116060938618399</v>
      </c>
    </row>
    <row r="7801" spans="1:15" x14ac:dyDescent="0.25">
      <c r="A7801" s="20" t="s">
        <v>7901</v>
      </c>
      <c r="B7801">
        <v>6</v>
      </c>
      <c r="C7801" t="s">
        <v>74</v>
      </c>
      <c r="D7801" t="s">
        <v>89</v>
      </c>
      <c r="E7801" t="s">
        <v>37</v>
      </c>
      <c r="F7801" t="s">
        <v>38</v>
      </c>
      <c r="G7801">
        <v>3</v>
      </c>
      <c r="H7801">
        <v>2011</v>
      </c>
      <c r="I7801" t="s">
        <v>52</v>
      </c>
      <c r="J7801">
        <v>8.8000000000000007</v>
      </c>
      <c r="K7801">
        <v>8.3800000000000008</v>
      </c>
      <c r="L7801">
        <v>9.33</v>
      </c>
      <c r="M7801">
        <v>1211</v>
      </c>
      <c r="N7801">
        <v>13689</v>
      </c>
      <c r="O7801">
        <v>2.8736106756903901</v>
      </c>
    </row>
    <row r="7802" spans="1:15" x14ac:dyDescent="0.25">
      <c r="A7802" s="20" t="s">
        <v>7902</v>
      </c>
      <c r="B7802">
        <v>6</v>
      </c>
      <c r="C7802" t="s">
        <v>74</v>
      </c>
      <c r="D7802" t="s">
        <v>89</v>
      </c>
      <c r="E7802" t="s">
        <v>37</v>
      </c>
      <c r="F7802" t="s">
        <v>38</v>
      </c>
      <c r="G7802">
        <v>3</v>
      </c>
      <c r="H7802">
        <v>2011</v>
      </c>
      <c r="I7802" t="s">
        <v>53</v>
      </c>
      <c r="J7802">
        <v>7.8</v>
      </c>
      <c r="K7802">
        <v>7.56</v>
      </c>
      <c r="L7802">
        <v>7.99</v>
      </c>
      <c r="M7802">
        <v>4633</v>
      </c>
      <c r="N7802">
        <v>59640</v>
      </c>
      <c r="O7802">
        <v>1.4691591690258301</v>
      </c>
    </row>
    <row r="7803" spans="1:15" x14ac:dyDescent="0.25">
      <c r="A7803" s="20" t="s">
        <v>7903</v>
      </c>
      <c r="B7803">
        <v>6</v>
      </c>
      <c r="C7803" t="s">
        <v>74</v>
      </c>
      <c r="D7803" t="s">
        <v>89</v>
      </c>
      <c r="E7803" t="s">
        <v>37</v>
      </c>
      <c r="F7803" t="s">
        <v>38</v>
      </c>
      <c r="G7803">
        <v>3</v>
      </c>
      <c r="H7803">
        <v>2011</v>
      </c>
      <c r="I7803" t="s">
        <v>54</v>
      </c>
      <c r="J7803">
        <v>10.1</v>
      </c>
      <c r="K7803">
        <v>9.18</v>
      </c>
      <c r="L7803">
        <v>11.13</v>
      </c>
      <c r="M7803">
        <v>371</v>
      </c>
      <c r="N7803">
        <v>3670</v>
      </c>
      <c r="O7803">
        <v>5.1917413165116502</v>
      </c>
    </row>
    <row r="7804" spans="1:15" x14ac:dyDescent="0.25">
      <c r="A7804" s="20" t="s">
        <v>7904</v>
      </c>
      <c r="B7804">
        <v>6</v>
      </c>
      <c r="C7804" t="s">
        <v>74</v>
      </c>
      <c r="D7804" t="s">
        <v>89</v>
      </c>
      <c r="E7804" t="s">
        <v>37</v>
      </c>
      <c r="F7804" t="s">
        <v>38</v>
      </c>
      <c r="G7804">
        <v>3</v>
      </c>
      <c r="H7804">
        <v>2011</v>
      </c>
      <c r="I7804" t="s">
        <v>55</v>
      </c>
      <c r="J7804">
        <v>9.1</v>
      </c>
      <c r="K7804">
        <v>8.7200000000000006</v>
      </c>
      <c r="L7804">
        <v>9.42</v>
      </c>
      <c r="M7804">
        <v>2383</v>
      </c>
      <c r="N7804">
        <v>26285</v>
      </c>
      <c r="O7804">
        <v>2.0485094834173601</v>
      </c>
    </row>
    <row r="7805" spans="1:15" x14ac:dyDescent="0.25">
      <c r="A7805" s="20" t="s">
        <v>7905</v>
      </c>
      <c r="B7805">
        <v>6</v>
      </c>
      <c r="C7805" t="s">
        <v>74</v>
      </c>
      <c r="D7805" t="s">
        <v>89</v>
      </c>
      <c r="E7805" t="s">
        <v>37</v>
      </c>
      <c r="F7805" t="s">
        <v>38</v>
      </c>
      <c r="G7805">
        <v>3</v>
      </c>
      <c r="H7805">
        <v>2011</v>
      </c>
      <c r="I7805" t="s">
        <v>56</v>
      </c>
      <c r="J7805">
        <v>7.8</v>
      </c>
      <c r="K7805">
        <v>7.45</v>
      </c>
      <c r="L7805">
        <v>8.1199999999999992</v>
      </c>
      <c r="M7805">
        <v>1934</v>
      </c>
      <c r="N7805">
        <v>24855</v>
      </c>
      <c r="O7805">
        <v>2.2739021124401302</v>
      </c>
    </row>
    <row r="7806" spans="1:15" x14ac:dyDescent="0.25">
      <c r="A7806" s="20" t="s">
        <v>7906</v>
      </c>
      <c r="B7806">
        <v>6</v>
      </c>
      <c r="C7806" t="s">
        <v>74</v>
      </c>
      <c r="D7806" t="s">
        <v>89</v>
      </c>
      <c r="E7806" t="s">
        <v>37</v>
      </c>
      <c r="F7806" t="s">
        <v>38</v>
      </c>
      <c r="G7806">
        <v>3</v>
      </c>
      <c r="H7806">
        <v>2011</v>
      </c>
      <c r="I7806" t="s">
        <v>57</v>
      </c>
      <c r="J7806">
        <v>9.3000000000000007</v>
      </c>
      <c r="K7806">
        <v>8.9</v>
      </c>
      <c r="L7806">
        <v>9.7200000000000006</v>
      </c>
      <c r="M7806">
        <v>1793</v>
      </c>
      <c r="N7806">
        <v>19279</v>
      </c>
      <c r="O7806">
        <v>2.36161911430453</v>
      </c>
    </row>
    <row r="7807" spans="1:15" x14ac:dyDescent="0.25">
      <c r="A7807" s="20" t="s">
        <v>7907</v>
      </c>
      <c r="B7807">
        <v>6</v>
      </c>
      <c r="C7807" t="s">
        <v>74</v>
      </c>
      <c r="D7807" t="s">
        <v>89</v>
      </c>
      <c r="E7807" t="s">
        <v>37</v>
      </c>
      <c r="F7807" t="s">
        <v>38</v>
      </c>
      <c r="G7807">
        <v>3</v>
      </c>
      <c r="H7807">
        <v>2011</v>
      </c>
      <c r="I7807" t="s">
        <v>58</v>
      </c>
      <c r="J7807">
        <v>8.1999999999999993</v>
      </c>
      <c r="K7807">
        <v>8.0299999999999994</v>
      </c>
      <c r="L7807">
        <v>8.4</v>
      </c>
      <c r="M7807">
        <v>7006</v>
      </c>
      <c r="N7807">
        <v>85334</v>
      </c>
      <c r="O7807">
        <v>1.1947166975644601</v>
      </c>
    </row>
    <row r="7808" spans="1:15" x14ac:dyDescent="0.25">
      <c r="A7808" s="20" t="s">
        <v>7908</v>
      </c>
      <c r="B7808">
        <v>6</v>
      </c>
      <c r="C7808" t="s">
        <v>74</v>
      </c>
      <c r="D7808" t="s">
        <v>89</v>
      </c>
      <c r="E7808" t="s">
        <v>37</v>
      </c>
      <c r="F7808" t="s">
        <v>38</v>
      </c>
      <c r="G7808">
        <v>3</v>
      </c>
      <c r="H7808">
        <v>2011</v>
      </c>
      <c r="I7808" t="s">
        <v>59</v>
      </c>
      <c r="J7808">
        <v>10.1</v>
      </c>
      <c r="K7808">
        <v>9.4700000000000006</v>
      </c>
      <c r="L7808">
        <v>10.87</v>
      </c>
      <c r="M7808">
        <v>726</v>
      </c>
      <c r="N7808">
        <v>7153</v>
      </c>
      <c r="O7808">
        <v>3.7113480951260298</v>
      </c>
    </row>
    <row r="7809" spans="1:15" x14ac:dyDescent="0.25">
      <c r="A7809" s="20" t="s">
        <v>7909</v>
      </c>
      <c r="B7809">
        <v>6</v>
      </c>
      <c r="C7809" t="s">
        <v>74</v>
      </c>
      <c r="D7809" t="s">
        <v>89</v>
      </c>
      <c r="E7809" t="s">
        <v>37</v>
      </c>
      <c r="F7809" t="s">
        <v>38</v>
      </c>
      <c r="G7809">
        <v>3</v>
      </c>
      <c r="H7809">
        <v>2011</v>
      </c>
      <c r="I7809" t="s">
        <v>60</v>
      </c>
      <c r="J7809">
        <v>8.6999999999999993</v>
      </c>
      <c r="K7809">
        <v>8.4600000000000009</v>
      </c>
      <c r="L7809">
        <v>8.9600000000000009</v>
      </c>
      <c r="M7809">
        <v>4336</v>
      </c>
      <c r="N7809">
        <v>49803</v>
      </c>
      <c r="O7809">
        <v>1.5186418480769699</v>
      </c>
    </row>
    <row r="7810" spans="1:15" x14ac:dyDescent="0.25">
      <c r="A7810" s="20" t="s">
        <v>7910</v>
      </c>
      <c r="B7810">
        <v>6</v>
      </c>
      <c r="C7810" t="s">
        <v>74</v>
      </c>
      <c r="D7810" t="s">
        <v>89</v>
      </c>
      <c r="E7810" t="s">
        <v>37</v>
      </c>
      <c r="F7810" t="s">
        <v>38</v>
      </c>
      <c r="G7810">
        <v>3</v>
      </c>
      <c r="H7810">
        <v>2011</v>
      </c>
      <c r="I7810" t="s">
        <v>61</v>
      </c>
      <c r="J7810">
        <v>8.6</v>
      </c>
      <c r="K7810">
        <v>7.69</v>
      </c>
      <c r="L7810">
        <v>9.5</v>
      </c>
      <c r="M7810">
        <v>316</v>
      </c>
      <c r="N7810">
        <v>3695</v>
      </c>
      <c r="O7810">
        <v>5.62543950463012</v>
      </c>
    </row>
    <row r="7811" spans="1:15" x14ac:dyDescent="0.25">
      <c r="A7811" s="20" t="s">
        <v>7911</v>
      </c>
      <c r="B7811">
        <v>6</v>
      </c>
      <c r="C7811" t="s">
        <v>74</v>
      </c>
      <c r="D7811" t="s">
        <v>89</v>
      </c>
      <c r="E7811" t="s">
        <v>37</v>
      </c>
      <c r="F7811" t="s">
        <v>38</v>
      </c>
      <c r="G7811">
        <v>3</v>
      </c>
      <c r="H7811">
        <v>2011</v>
      </c>
      <c r="I7811" t="s">
        <v>43</v>
      </c>
      <c r="J7811">
        <v>8.1999999999999993</v>
      </c>
      <c r="K7811">
        <v>8.01</v>
      </c>
      <c r="L7811">
        <v>8.4700000000000006</v>
      </c>
      <c r="M7811">
        <v>4519</v>
      </c>
      <c r="N7811">
        <v>54863</v>
      </c>
      <c r="O7811">
        <v>1.4875748571151399</v>
      </c>
    </row>
    <row r="7812" spans="1:15" x14ac:dyDescent="0.25">
      <c r="A7812" s="20" t="s">
        <v>7912</v>
      </c>
      <c r="B7812">
        <v>6</v>
      </c>
      <c r="C7812" t="s">
        <v>74</v>
      </c>
      <c r="D7812" t="s">
        <v>89</v>
      </c>
      <c r="E7812" t="s">
        <v>37</v>
      </c>
      <c r="F7812" t="s">
        <v>38</v>
      </c>
      <c r="G7812">
        <v>3</v>
      </c>
      <c r="H7812">
        <v>2011</v>
      </c>
      <c r="I7812" t="s">
        <v>62</v>
      </c>
      <c r="J7812">
        <v>8.6</v>
      </c>
      <c r="K7812">
        <v>8.2100000000000009</v>
      </c>
      <c r="L7812">
        <v>9.06</v>
      </c>
      <c r="M7812">
        <v>1437</v>
      </c>
      <c r="N7812">
        <v>16656</v>
      </c>
      <c r="O7812">
        <v>2.6379807127383299</v>
      </c>
    </row>
    <row r="7813" spans="1:15" x14ac:dyDescent="0.25">
      <c r="A7813" s="20" t="s">
        <v>7913</v>
      </c>
      <c r="B7813">
        <v>6</v>
      </c>
      <c r="C7813" t="s">
        <v>74</v>
      </c>
      <c r="D7813" t="s">
        <v>89</v>
      </c>
      <c r="E7813" t="s">
        <v>37</v>
      </c>
      <c r="F7813" t="s">
        <v>38</v>
      </c>
      <c r="G7813">
        <v>3</v>
      </c>
      <c r="H7813">
        <v>2011</v>
      </c>
      <c r="I7813" t="s">
        <v>75</v>
      </c>
      <c r="J7813">
        <v>8.5</v>
      </c>
      <c r="K7813">
        <v>8.4600000000000009</v>
      </c>
      <c r="L7813">
        <v>8.59</v>
      </c>
      <c r="M7813">
        <v>59215</v>
      </c>
      <c r="N7813">
        <v>694711</v>
      </c>
      <c r="O7813">
        <v>0.41094540922014799</v>
      </c>
    </row>
    <row r="7814" spans="1:15" x14ac:dyDescent="0.25">
      <c r="A7814" s="20" t="s">
        <v>7914</v>
      </c>
      <c r="B7814">
        <v>6</v>
      </c>
      <c r="C7814" t="s">
        <v>74</v>
      </c>
      <c r="D7814" t="s">
        <v>89</v>
      </c>
      <c r="E7814" t="s">
        <v>37</v>
      </c>
      <c r="F7814" t="s">
        <v>38</v>
      </c>
      <c r="G7814">
        <v>3</v>
      </c>
      <c r="H7814">
        <v>2011</v>
      </c>
      <c r="I7814" t="s">
        <v>45</v>
      </c>
      <c r="J7814">
        <v>8.4</v>
      </c>
      <c r="K7814">
        <v>8.17</v>
      </c>
      <c r="L7814">
        <v>8.7200000000000006</v>
      </c>
      <c r="M7814">
        <v>3259</v>
      </c>
      <c r="N7814">
        <v>38602</v>
      </c>
      <c r="O7814">
        <v>1.75169229532888</v>
      </c>
    </row>
    <row r="7815" spans="1:15" x14ac:dyDescent="0.25">
      <c r="A7815" s="20" t="s">
        <v>7915</v>
      </c>
      <c r="B7815">
        <v>6</v>
      </c>
      <c r="C7815" t="s">
        <v>74</v>
      </c>
      <c r="D7815" t="s">
        <v>89</v>
      </c>
      <c r="E7815" t="s">
        <v>37</v>
      </c>
      <c r="F7815" t="s">
        <v>38</v>
      </c>
      <c r="G7815">
        <v>3</v>
      </c>
      <c r="H7815">
        <v>2011</v>
      </c>
      <c r="I7815" t="s">
        <v>46</v>
      </c>
      <c r="J7815">
        <v>10</v>
      </c>
      <c r="K7815">
        <v>9.66</v>
      </c>
      <c r="L7815">
        <v>10.32</v>
      </c>
      <c r="M7815">
        <v>3145</v>
      </c>
      <c r="N7815">
        <v>31492</v>
      </c>
      <c r="O7815">
        <v>1.7831573790537301</v>
      </c>
    </row>
    <row r="7816" spans="1:15" x14ac:dyDescent="0.25">
      <c r="A7816" s="20" t="s">
        <v>7916</v>
      </c>
      <c r="B7816">
        <v>6</v>
      </c>
      <c r="C7816" t="s">
        <v>74</v>
      </c>
      <c r="D7816" t="s">
        <v>89</v>
      </c>
      <c r="E7816" t="s">
        <v>37</v>
      </c>
      <c r="F7816" t="s">
        <v>38</v>
      </c>
      <c r="G7816">
        <v>3</v>
      </c>
      <c r="H7816">
        <v>2011</v>
      </c>
      <c r="I7816" t="s">
        <v>47</v>
      </c>
      <c r="J7816">
        <v>8</v>
      </c>
      <c r="K7816">
        <v>7.82</v>
      </c>
      <c r="L7816">
        <v>8.18</v>
      </c>
      <c r="M7816">
        <v>6965</v>
      </c>
      <c r="N7816">
        <v>87115</v>
      </c>
      <c r="O7816">
        <v>1.1982279330197501</v>
      </c>
    </row>
    <row r="7817" spans="1:15" x14ac:dyDescent="0.25">
      <c r="A7817" s="20" t="s">
        <v>7917</v>
      </c>
      <c r="B7817">
        <v>6</v>
      </c>
      <c r="C7817" t="s">
        <v>74</v>
      </c>
      <c r="D7817" t="s">
        <v>89</v>
      </c>
      <c r="E7817" t="s">
        <v>37</v>
      </c>
      <c r="F7817" t="s">
        <v>38</v>
      </c>
      <c r="G7817">
        <v>3</v>
      </c>
      <c r="H7817">
        <v>2011</v>
      </c>
      <c r="I7817" t="s">
        <v>48</v>
      </c>
      <c r="J7817">
        <v>8.6999999999999993</v>
      </c>
      <c r="K7817">
        <v>8.39</v>
      </c>
      <c r="L7817">
        <v>8.93</v>
      </c>
      <c r="M7817">
        <v>3577</v>
      </c>
      <c r="N7817">
        <v>41333</v>
      </c>
      <c r="O7817">
        <v>1.6720163885161501</v>
      </c>
    </row>
    <row r="7818" spans="1:15" x14ac:dyDescent="0.25">
      <c r="A7818" s="20" t="s">
        <v>7918</v>
      </c>
      <c r="B7818">
        <v>6</v>
      </c>
      <c r="C7818" t="s">
        <v>74</v>
      </c>
      <c r="D7818" t="s">
        <v>89</v>
      </c>
      <c r="E7818" t="s">
        <v>37</v>
      </c>
      <c r="F7818" t="s">
        <v>38</v>
      </c>
      <c r="G7818">
        <v>3</v>
      </c>
      <c r="H7818">
        <v>2011</v>
      </c>
      <c r="I7818" t="s">
        <v>49</v>
      </c>
      <c r="J7818">
        <v>10</v>
      </c>
      <c r="K7818">
        <v>9.65</v>
      </c>
      <c r="L7818">
        <v>10.39</v>
      </c>
      <c r="M7818">
        <v>2541</v>
      </c>
      <c r="N7818">
        <v>25371</v>
      </c>
      <c r="O7818">
        <v>1.98379900214539</v>
      </c>
    </row>
    <row r="7819" spans="1:15" x14ac:dyDescent="0.25">
      <c r="A7819" s="20" t="s">
        <v>7919</v>
      </c>
      <c r="B7819">
        <v>6</v>
      </c>
      <c r="C7819" t="s">
        <v>74</v>
      </c>
      <c r="D7819" t="s">
        <v>89</v>
      </c>
      <c r="E7819" t="s">
        <v>37</v>
      </c>
      <c r="F7819" t="s">
        <v>38</v>
      </c>
      <c r="G7819">
        <v>3</v>
      </c>
      <c r="H7819">
        <v>2011</v>
      </c>
      <c r="I7819" t="s">
        <v>50</v>
      </c>
      <c r="J7819">
        <v>7.4</v>
      </c>
      <c r="K7819">
        <v>7.19</v>
      </c>
      <c r="L7819">
        <v>7.7</v>
      </c>
      <c r="M7819">
        <v>3010</v>
      </c>
      <c r="N7819">
        <v>40431</v>
      </c>
      <c r="O7819">
        <v>1.82270654144122</v>
      </c>
    </row>
    <row r="7820" spans="1:15" x14ac:dyDescent="0.25">
      <c r="A7820" s="20" t="s">
        <v>7920</v>
      </c>
      <c r="B7820">
        <v>6</v>
      </c>
      <c r="C7820" t="s">
        <v>74</v>
      </c>
      <c r="D7820" t="s">
        <v>89</v>
      </c>
      <c r="E7820" t="s">
        <v>37</v>
      </c>
      <c r="F7820" t="s">
        <v>38</v>
      </c>
      <c r="G7820">
        <v>3</v>
      </c>
      <c r="H7820">
        <v>2011</v>
      </c>
      <c r="I7820" t="s">
        <v>51</v>
      </c>
      <c r="J7820">
        <v>9.6999999999999993</v>
      </c>
      <c r="K7820">
        <v>9.41</v>
      </c>
      <c r="L7820">
        <v>10.07</v>
      </c>
      <c r="M7820">
        <v>3006</v>
      </c>
      <c r="N7820">
        <v>30866</v>
      </c>
      <c r="O7820">
        <v>1.8239188505486099</v>
      </c>
    </row>
    <row r="7821" spans="1:15" x14ac:dyDescent="0.25">
      <c r="A7821" s="20" t="s">
        <v>7921</v>
      </c>
      <c r="B7821">
        <v>6</v>
      </c>
      <c r="C7821" t="s">
        <v>74</v>
      </c>
      <c r="D7821" t="s">
        <v>89</v>
      </c>
      <c r="E7821" t="s">
        <v>41</v>
      </c>
      <c r="F7821" t="s">
        <v>42</v>
      </c>
      <c r="G7821">
        <v>4</v>
      </c>
      <c r="H7821">
        <v>2011</v>
      </c>
      <c r="I7821" t="s">
        <v>34</v>
      </c>
      <c r="J7821">
        <v>6.5</v>
      </c>
      <c r="K7821">
        <v>6.34</v>
      </c>
      <c r="L7821">
        <v>6.72</v>
      </c>
      <c r="M7821">
        <v>4174</v>
      </c>
      <c r="N7821">
        <v>63916</v>
      </c>
      <c r="O7821">
        <v>1.5478318452528099</v>
      </c>
    </row>
    <row r="7822" spans="1:15" x14ac:dyDescent="0.25">
      <c r="A7822" s="20" t="s">
        <v>7922</v>
      </c>
      <c r="B7822">
        <v>6</v>
      </c>
      <c r="C7822" t="s">
        <v>74</v>
      </c>
      <c r="D7822" t="s">
        <v>89</v>
      </c>
      <c r="E7822" t="s">
        <v>41</v>
      </c>
      <c r="F7822" t="s">
        <v>42</v>
      </c>
      <c r="G7822">
        <v>4</v>
      </c>
      <c r="H7822">
        <v>2011</v>
      </c>
      <c r="I7822" t="s">
        <v>52</v>
      </c>
      <c r="J7822">
        <v>7.1</v>
      </c>
      <c r="K7822">
        <v>6.1</v>
      </c>
      <c r="L7822">
        <v>8.23</v>
      </c>
      <c r="M7822">
        <v>159</v>
      </c>
      <c r="N7822">
        <v>2241</v>
      </c>
      <c r="O7822">
        <v>7.9305158571814403</v>
      </c>
    </row>
    <row r="7823" spans="1:15" x14ac:dyDescent="0.25">
      <c r="A7823" s="20" t="s">
        <v>7923</v>
      </c>
      <c r="B7823">
        <v>6</v>
      </c>
      <c r="C7823" t="s">
        <v>74</v>
      </c>
      <c r="D7823" t="s">
        <v>89</v>
      </c>
      <c r="E7823" t="s">
        <v>41</v>
      </c>
      <c r="F7823" t="s">
        <v>42</v>
      </c>
      <c r="G7823">
        <v>4</v>
      </c>
      <c r="H7823">
        <v>2011</v>
      </c>
      <c r="I7823" t="s">
        <v>53</v>
      </c>
      <c r="J7823">
        <v>5.7</v>
      </c>
      <c r="K7823">
        <v>5.05</v>
      </c>
      <c r="L7823">
        <v>6.52</v>
      </c>
      <c r="M7823">
        <v>222</v>
      </c>
      <c r="N7823">
        <v>3869</v>
      </c>
      <c r="O7823">
        <v>6.7115605521402397</v>
      </c>
    </row>
    <row r="7824" spans="1:15" x14ac:dyDescent="0.25">
      <c r="A7824" s="20" t="s">
        <v>7924</v>
      </c>
      <c r="B7824">
        <v>6</v>
      </c>
      <c r="C7824" t="s">
        <v>74</v>
      </c>
      <c r="D7824" t="s">
        <v>89</v>
      </c>
      <c r="E7824" t="s">
        <v>41</v>
      </c>
      <c r="F7824" t="s">
        <v>42</v>
      </c>
      <c r="G7824">
        <v>4</v>
      </c>
      <c r="H7824">
        <v>2011</v>
      </c>
      <c r="I7824" t="s">
        <v>54</v>
      </c>
      <c r="J7824">
        <v>9.5</v>
      </c>
      <c r="K7824">
        <v>7.37</v>
      </c>
      <c r="L7824">
        <v>12.11</v>
      </c>
      <c r="M7824">
        <v>56</v>
      </c>
      <c r="N7824">
        <v>591</v>
      </c>
      <c r="O7824">
        <v>13.363062095621199</v>
      </c>
    </row>
    <row r="7825" spans="1:15" x14ac:dyDescent="0.25">
      <c r="A7825" s="20" t="s">
        <v>7925</v>
      </c>
      <c r="B7825">
        <v>6</v>
      </c>
      <c r="C7825" t="s">
        <v>74</v>
      </c>
      <c r="D7825" t="s">
        <v>89</v>
      </c>
      <c r="E7825" t="s">
        <v>41</v>
      </c>
      <c r="F7825" t="s">
        <v>42</v>
      </c>
      <c r="G7825">
        <v>4</v>
      </c>
      <c r="H7825">
        <v>2011</v>
      </c>
      <c r="I7825" t="s">
        <v>55</v>
      </c>
      <c r="J7825">
        <v>7.9</v>
      </c>
      <c r="K7825">
        <v>7.27</v>
      </c>
      <c r="L7825">
        <v>8.64</v>
      </c>
      <c r="M7825">
        <v>475</v>
      </c>
      <c r="N7825">
        <v>5994</v>
      </c>
      <c r="O7825">
        <v>4.5883146774112404</v>
      </c>
    </row>
    <row r="7826" spans="1:15" x14ac:dyDescent="0.25">
      <c r="A7826" s="20" t="s">
        <v>7926</v>
      </c>
      <c r="B7826">
        <v>6</v>
      </c>
      <c r="C7826" t="s">
        <v>74</v>
      </c>
      <c r="D7826" t="s">
        <v>89</v>
      </c>
      <c r="E7826" t="s">
        <v>41</v>
      </c>
      <c r="F7826" t="s">
        <v>42</v>
      </c>
      <c r="G7826">
        <v>4</v>
      </c>
      <c r="H7826">
        <v>2011</v>
      </c>
      <c r="I7826" t="s">
        <v>56</v>
      </c>
      <c r="J7826">
        <v>5.4</v>
      </c>
      <c r="K7826">
        <v>4.41</v>
      </c>
      <c r="L7826">
        <v>6.71</v>
      </c>
      <c r="M7826">
        <v>82</v>
      </c>
      <c r="N7826">
        <v>1505</v>
      </c>
      <c r="O7826">
        <v>11.0431526074847</v>
      </c>
    </row>
    <row r="7827" spans="1:15" x14ac:dyDescent="0.25">
      <c r="A7827" s="20" t="s">
        <v>7927</v>
      </c>
      <c r="B7827">
        <v>6</v>
      </c>
      <c r="C7827" t="s">
        <v>74</v>
      </c>
      <c r="D7827" t="s">
        <v>89</v>
      </c>
      <c r="E7827" t="s">
        <v>41</v>
      </c>
      <c r="F7827" t="s">
        <v>42</v>
      </c>
      <c r="G7827">
        <v>4</v>
      </c>
      <c r="H7827">
        <v>2011</v>
      </c>
      <c r="I7827" t="s">
        <v>57</v>
      </c>
      <c r="J7827">
        <v>8.3000000000000007</v>
      </c>
      <c r="K7827">
        <v>7.05</v>
      </c>
      <c r="L7827">
        <v>9.74</v>
      </c>
      <c r="M7827">
        <v>134</v>
      </c>
      <c r="N7827">
        <v>1615</v>
      </c>
      <c r="O7827">
        <v>8.6386842558135992</v>
      </c>
    </row>
    <row r="7828" spans="1:15" x14ac:dyDescent="0.25">
      <c r="A7828" s="20" t="s">
        <v>7928</v>
      </c>
      <c r="B7828">
        <v>6</v>
      </c>
      <c r="C7828" t="s">
        <v>74</v>
      </c>
      <c r="D7828" t="s">
        <v>89</v>
      </c>
      <c r="E7828" t="s">
        <v>41</v>
      </c>
      <c r="F7828" t="s">
        <v>42</v>
      </c>
      <c r="G7828">
        <v>4</v>
      </c>
      <c r="H7828">
        <v>2011</v>
      </c>
      <c r="I7828" t="s">
        <v>58</v>
      </c>
      <c r="J7828">
        <v>6.4</v>
      </c>
      <c r="K7828">
        <v>5.96</v>
      </c>
      <c r="L7828">
        <v>6.8</v>
      </c>
      <c r="M7828">
        <v>830</v>
      </c>
      <c r="N7828">
        <v>13031</v>
      </c>
      <c r="O7828">
        <v>3.4710506725031198</v>
      </c>
    </row>
    <row r="7829" spans="1:15" x14ac:dyDescent="0.25">
      <c r="A7829" s="20" t="s">
        <v>7929</v>
      </c>
      <c r="B7829">
        <v>6</v>
      </c>
      <c r="C7829" t="s">
        <v>74</v>
      </c>
      <c r="D7829" t="s">
        <v>89</v>
      </c>
      <c r="E7829" t="s">
        <v>41</v>
      </c>
      <c r="F7829" t="s">
        <v>42</v>
      </c>
      <c r="G7829">
        <v>4</v>
      </c>
      <c r="H7829">
        <v>2011</v>
      </c>
      <c r="I7829" t="s">
        <v>59</v>
      </c>
      <c r="J7829">
        <v>9.1</v>
      </c>
      <c r="K7829">
        <v>7.49</v>
      </c>
      <c r="L7829">
        <v>10.96</v>
      </c>
      <c r="M7829">
        <v>96</v>
      </c>
      <c r="N7829">
        <v>1058</v>
      </c>
      <c r="O7829">
        <v>10.2062072615966</v>
      </c>
    </row>
    <row r="7830" spans="1:15" x14ac:dyDescent="0.25">
      <c r="A7830" s="20" t="s">
        <v>7930</v>
      </c>
      <c r="B7830">
        <v>6</v>
      </c>
      <c r="C7830" t="s">
        <v>74</v>
      </c>
      <c r="D7830" t="s">
        <v>89</v>
      </c>
      <c r="E7830" t="s">
        <v>41</v>
      </c>
      <c r="F7830" t="s">
        <v>42</v>
      </c>
      <c r="G7830">
        <v>4</v>
      </c>
      <c r="H7830">
        <v>2011</v>
      </c>
      <c r="I7830" t="s">
        <v>60</v>
      </c>
      <c r="J7830">
        <v>7</v>
      </c>
      <c r="K7830">
        <v>6.78</v>
      </c>
      <c r="L7830">
        <v>7.24</v>
      </c>
      <c r="M7830">
        <v>3267</v>
      </c>
      <c r="N7830">
        <v>46608</v>
      </c>
      <c r="O7830">
        <v>1.74954627027159</v>
      </c>
    </row>
    <row r="7831" spans="1:15" x14ac:dyDescent="0.25">
      <c r="A7831" s="20" t="s">
        <v>7931</v>
      </c>
      <c r="B7831">
        <v>6</v>
      </c>
      <c r="C7831" t="s">
        <v>74</v>
      </c>
      <c r="D7831" t="s">
        <v>89</v>
      </c>
      <c r="E7831" t="s">
        <v>41</v>
      </c>
      <c r="F7831" t="s">
        <v>42</v>
      </c>
      <c r="G7831">
        <v>4</v>
      </c>
      <c r="H7831">
        <v>2011</v>
      </c>
      <c r="I7831" t="s">
        <v>61</v>
      </c>
      <c r="J7831">
        <v>6.9</v>
      </c>
      <c r="K7831">
        <v>4.6100000000000003</v>
      </c>
      <c r="L7831">
        <v>10.25</v>
      </c>
      <c r="M7831">
        <v>22</v>
      </c>
      <c r="N7831">
        <v>318</v>
      </c>
      <c r="O7831">
        <v>21.320071635561</v>
      </c>
    </row>
    <row r="7832" spans="1:15" x14ac:dyDescent="0.25">
      <c r="A7832" s="20" t="s">
        <v>7932</v>
      </c>
      <c r="B7832">
        <v>6</v>
      </c>
      <c r="C7832" t="s">
        <v>74</v>
      </c>
      <c r="D7832" t="s">
        <v>89</v>
      </c>
      <c r="E7832" t="s">
        <v>41</v>
      </c>
      <c r="F7832" t="s">
        <v>42</v>
      </c>
      <c r="G7832">
        <v>4</v>
      </c>
      <c r="H7832">
        <v>2011</v>
      </c>
      <c r="I7832" t="s">
        <v>43</v>
      </c>
      <c r="J7832">
        <v>6.7</v>
      </c>
      <c r="K7832">
        <v>5.95</v>
      </c>
      <c r="L7832">
        <v>7.43</v>
      </c>
      <c r="M7832">
        <v>289</v>
      </c>
      <c r="N7832">
        <v>4344</v>
      </c>
      <c r="O7832">
        <v>5.8823529411764701</v>
      </c>
    </row>
    <row r="7833" spans="1:15" x14ac:dyDescent="0.25">
      <c r="A7833" s="20" t="s">
        <v>7933</v>
      </c>
      <c r="B7833">
        <v>6</v>
      </c>
      <c r="C7833" t="s">
        <v>74</v>
      </c>
      <c r="D7833" t="s">
        <v>89</v>
      </c>
      <c r="E7833" t="s">
        <v>41</v>
      </c>
      <c r="F7833" t="s">
        <v>42</v>
      </c>
      <c r="G7833">
        <v>4</v>
      </c>
      <c r="H7833">
        <v>2011</v>
      </c>
      <c r="I7833" t="s">
        <v>62</v>
      </c>
      <c r="J7833">
        <v>4.7</v>
      </c>
      <c r="K7833">
        <v>3.72</v>
      </c>
      <c r="L7833">
        <v>5.84</v>
      </c>
      <c r="M7833">
        <v>72</v>
      </c>
      <c r="N7833">
        <v>1543</v>
      </c>
      <c r="O7833">
        <v>11.7851130197758</v>
      </c>
    </row>
    <row r="7834" spans="1:15" x14ac:dyDescent="0.25">
      <c r="A7834" s="20" t="s">
        <v>7934</v>
      </c>
      <c r="B7834">
        <v>6</v>
      </c>
      <c r="C7834" t="s">
        <v>74</v>
      </c>
      <c r="D7834" t="s">
        <v>89</v>
      </c>
      <c r="E7834" t="s">
        <v>41</v>
      </c>
      <c r="F7834" t="s">
        <v>42</v>
      </c>
      <c r="G7834">
        <v>4</v>
      </c>
      <c r="H7834">
        <v>2011</v>
      </c>
      <c r="I7834" t="s">
        <v>75</v>
      </c>
      <c r="J7834">
        <v>6.1</v>
      </c>
      <c r="K7834">
        <v>6.06</v>
      </c>
      <c r="L7834">
        <v>6.22</v>
      </c>
      <c r="M7834">
        <v>21596</v>
      </c>
      <c r="N7834">
        <v>351860</v>
      </c>
      <c r="O7834">
        <v>0.68047682747069205</v>
      </c>
    </row>
    <row r="7835" spans="1:15" x14ac:dyDescent="0.25">
      <c r="A7835" s="20" t="s">
        <v>7935</v>
      </c>
      <c r="B7835">
        <v>6</v>
      </c>
      <c r="C7835" t="s">
        <v>74</v>
      </c>
      <c r="D7835" t="s">
        <v>89</v>
      </c>
      <c r="E7835" t="s">
        <v>41</v>
      </c>
      <c r="F7835" t="s">
        <v>42</v>
      </c>
      <c r="G7835">
        <v>4</v>
      </c>
      <c r="H7835">
        <v>2011</v>
      </c>
      <c r="I7835" t="s">
        <v>45</v>
      </c>
      <c r="J7835">
        <v>6.3</v>
      </c>
      <c r="K7835">
        <v>5.89</v>
      </c>
      <c r="L7835">
        <v>6.71</v>
      </c>
      <c r="M7835">
        <v>846</v>
      </c>
      <c r="N7835">
        <v>13450</v>
      </c>
      <c r="O7835">
        <v>3.4380708208626398</v>
      </c>
    </row>
    <row r="7836" spans="1:15" x14ac:dyDescent="0.25">
      <c r="A7836" s="20" t="s">
        <v>7936</v>
      </c>
      <c r="B7836">
        <v>6</v>
      </c>
      <c r="C7836" t="s">
        <v>74</v>
      </c>
      <c r="D7836" t="s">
        <v>89</v>
      </c>
      <c r="E7836" t="s">
        <v>41</v>
      </c>
      <c r="F7836" t="s">
        <v>42</v>
      </c>
      <c r="G7836">
        <v>4</v>
      </c>
      <c r="H7836">
        <v>2011</v>
      </c>
      <c r="I7836" t="s">
        <v>46</v>
      </c>
      <c r="J7836">
        <v>7.8</v>
      </c>
      <c r="K7836">
        <v>7.49</v>
      </c>
      <c r="L7836">
        <v>8.16</v>
      </c>
      <c r="M7836">
        <v>1957</v>
      </c>
      <c r="N7836">
        <v>25024</v>
      </c>
      <c r="O7836">
        <v>2.2605003945421198</v>
      </c>
    </row>
    <row r="7837" spans="1:15" x14ac:dyDescent="0.25">
      <c r="A7837" s="20" t="s">
        <v>7937</v>
      </c>
      <c r="B7837">
        <v>6</v>
      </c>
      <c r="C7837" t="s">
        <v>74</v>
      </c>
      <c r="D7837" t="s">
        <v>89</v>
      </c>
      <c r="E7837" t="s">
        <v>41</v>
      </c>
      <c r="F7837" t="s">
        <v>42</v>
      </c>
      <c r="G7837">
        <v>4</v>
      </c>
      <c r="H7837">
        <v>2011</v>
      </c>
      <c r="I7837" t="s">
        <v>47</v>
      </c>
      <c r="J7837">
        <v>5</v>
      </c>
      <c r="K7837">
        <v>4.92</v>
      </c>
      <c r="L7837">
        <v>5.16</v>
      </c>
      <c r="M7837">
        <v>6904</v>
      </c>
      <c r="N7837">
        <v>137038</v>
      </c>
      <c r="O7837">
        <v>1.20350973799774</v>
      </c>
    </row>
    <row r="7838" spans="1:15" x14ac:dyDescent="0.25">
      <c r="A7838" s="20" t="s">
        <v>7938</v>
      </c>
      <c r="B7838">
        <v>6</v>
      </c>
      <c r="C7838" t="s">
        <v>74</v>
      </c>
      <c r="D7838" t="s">
        <v>89</v>
      </c>
      <c r="E7838" t="s">
        <v>41</v>
      </c>
      <c r="F7838" t="s">
        <v>42</v>
      </c>
      <c r="G7838">
        <v>4</v>
      </c>
      <c r="H7838">
        <v>2011</v>
      </c>
      <c r="I7838" t="s">
        <v>48</v>
      </c>
      <c r="J7838">
        <v>5.6</v>
      </c>
      <c r="K7838">
        <v>5.04</v>
      </c>
      <c r="L7838">
        <v>6.16</v>
      </c>
      <c r="M7838">
        <v>363</v>
      </c>
      <c r="N7838">
        <v>6510</v>
      </c>
      <c r="O7838">
        <v>5.2486388108147803</v>
      </c>
    </row>
    <row r="7839" spans="1:15" x14ac:dyDescent="0.25">
      <c r="A7839" s="20" t="s">
        <v>7939</v>
      </c>
      <c r="B7839">
        <v>6</v>
      </c>
      <c r="C7839" t="s">
        <v>74</v>
      </c>
      <c r="D7839" t="s">
        <v>89</v>
      </c>
      <c r="E7839" t="s">
        <v>41</v>
      </c>
      <c r="F7839" t="s">
        <v>42</v>
      </c>
      <c r="G7839">
        <v>4</v>
      </c>
      <c r="H7839">
        <v>2011</v>
      </c>
      <c r="I7839" t="s">
        <v>49</v>
      </c>
      <c r="J7839">
        <v>7.3</v>
      </c>
      <c r="K7839">
        <v>6.89</v>
      </c>
      <c r="L7839">
        <v>7.75</v>
      </c>
      <c r="M7839">
        <v>1031</v>
      </c>
      <c r="N7839">
        <v>14101</v>
      </c>
      <c r="O7839">
        <v>3.1143732993215001</v>
      </c>
    </row>
    <row r="7840" spans="1:15" x14ac:dyDescent="0.25">
      <c r="A7840" s="20" t="s">
        <v>7940</v>
      </c>
      <c r="B7840">
        <v>6</v>
      </c>
      <c r="C7840" t="s">
        <v>74</v>
      </c>
      <c r="D7840" t="s">
        <v>89</v>
      </c>
      <c r="E7840" t="s">
        <v>41</v>
      </c>
      <c r="F7840" t="s">
        <v>42</v>
      </c>
      <c r="G7840">
        <v>4</v>
      </c>
      <c r="H7840">
        <v>2011</v>
      </c>
      <c r="I7840" t="s">
        <v>50</v>
      </c>
      <c r="J7840">
        <v>6</v>
      </c>
      <c r="K7840">
        <v>5.28</v>
      </c>
      <c r="L7840">
        <v>6.8</v>
      </c>
      <c r="M7840">
        <v>228</v>
      </c>
      <c r="N7840">
        <v>3803</v>
      </c>
      <c r="O7840">
        <v>6.6226617853252199</v>
      </c>
    </row>
    <row r="7841" spans="1:15" x14ac:dyDescent="0.25">
      <c r="A7841" s="20" t="s">
        <v>7941</v>
      </c>
      <c r="B7841">
        <v>6</v>
      </c>
      <c r="C7841" t="s">
        <v>74</v>
      </c>
      <c r="D7841" t="s">
        <v>89</v>
      </c>
      <c r="E7841" t="s">
        <v>41</v>
      </c>
      <c r="F7841" t="s">
        <v>42</v>
      </c>
      <c r="G7841">
        <v>4</v>
      </c>
      <c r="H7841">
        <v>2011</v>
      </c>
      <c r="I7841" t="s">
        <v>51</v>
      </c>
      <c r="J7841">
        <v>7.3</v>
      </c>
      <c r="K7841">
        <v>6.67</v>
      </c>
      <c r="L7841">
        <v>8.07</v>
      </c>
      <c r="M7841">
        <v>389</v>
      </c>
      <c r="N7841">
        <v>5301</v>
      </c>
      <c r="O7841">
        <v>5.0702012656339397</v>
      </c>
    </row>
    <row r="7842" spans="1:15" x14ac:dyDescent="0.25">
      <c r="A7842" s="20" t="s">
        <v>7942</v>
      </c>
      <c r="B7842">
        <v>6</v>
      </c>
      <c r="C7842" t="s">
        <v>74</v>
      </c>
      <c r="D7842" t="s">
        <v>89</v>
      </c>
      <c r="E7842" t="s">
        <v>33</v>
      </c>
      <c r="F7842" t="s">
        <v>35</v>
      </c>
      <c r="G7842">
        <v>5</v>
      </c>
      <c r="H7842">
        <v>2011</v>
      </c>
      <c r="I7842" t="s">
        <v>34</v>
      </c>
      <c r="J7842">
        <v>4.9000000000000004</v>
      </c>
      <c r="K7842">
        <v>4.75</v>
      </c>
      <c r="L7842">
        <v>5.0199999999999996</v>
      </c>
      <c r="M7842">
        <v>4709</v>
      </c>
      <c r="N7842">
        <v>96384</v>
      </c>
      <c r="O7842">
        <v>1.4572553378040101</v>
      </c>
    </row>
    <row r="7843" spans="1:15" x14ac:dyDescent="0.25">
      <c r="A7843" s="20" t="s">
        <v>7943</v>
      </c>
      <c r="B7843">
        <v>6</v>
      </c>
      <c r="C7843" t="s">
        <v>74</v>
      </c>
      <c r="D7843" t="s">
        <v>89</v>
      </c>
      <c r="E7843" t="s">
        <v>33</v>
      </c>
      <c r="F7843" t="s">
        <v>35</v>
      </c>
      <c r="G7843">
        <v>5</v>
      </c>
      <c r="H7843">
        <v>2011</v>
      </c>
      <c r="I7843" t="s">
        <v>52</v>
      </c>
      <c r="J7843">
        <v>5.4</v>
      </c>
      <c r="K7843">
        <v>4.63</v>
      </c>
      <c r="L7843">
        <v>6.24</v>
      </c>
      <c r="M7843">
        <v>163</v>
      </c>
      <c r="N7843">
        <v>3030</v>
      </c>
      <c r="O7843">
        <v>7.8326044998795696</v>
      </c>
    </row>
    <row r="7844" spans="1:15" x14ac:dyDescent="0.25">
      <c r="A7844" s="20" t="s">
        <v>7944</v>
      </c>
      <c r="B7844">
        <v>6</v>
      </c>
      <c r="C7844" t="s">
        <v>74</v>
      </c>
      <c r="D7844" t="s">
        <v>89</v>
      </c>
      <c r="E7844" t="s">
        <v>33</v>
      </c>
      <c r="F7844" t="s">
        <v>35</v>
      </c>
      <c r="G7844">
        <v>5</v>
      </c>
      <c r="H7844">
        <v>2011</v>
      </c>
      <c r="I7844" t="s">
        <v>53</v>
      </c>
      <c r="J7844">
        <v>4</v>
      </c>
      <c r="K7844">
        <v>3.31</v>
      </c>
      <c r="L7844">
        <v>4.72</v>
      </c>
      <c r="M7844">
        <v>118</v>
      </c>
      <c r="N7844">
        <v>2983</v>
      </c>
      <c r="O7844">
        <v>9.2057461789832296</v>
      </c>
    </row>
    <row r="7845" spans="1:15" x14ac:dyDescent="0.25">
      <c r="A7845" s="20" t="s">
        <v>7945</v>
      </c>
      <c r="B7845">
        <v>6</v>
      </c>
      <c r="C7845" t="s">
        <v>74</v>
      </c>
      <c r="D7845" t="s">
        <v>89</v>
      </c>
      <c r="E7845" t="s">
        <v>33</v>
      </c>
      <c r="F7845" t="s">
        <v>35</v>
      </c>
      <c r="G7845">
        <v>5</v>
      </c>
      <c r="H7845">
        <v>2011</v>
      </c>
      <c r="I7845" t="s">
        <v>54</v>
      </c>
      <c r="J7845">
        <v>7.8</v>
      </c>
      <c r="K7845">
        <v>6.26</v>
      </c>
      <c r="L7845">
        <v>9.8000000000000007</v>
      </c>
      <c r="M7845">
        <v>70</v>
      </c>
      <c r="N7845">
        <v>892</v>
      </c>
      <c r="O7845">
        <v>11.952286093343901</v>
      </c>
    </row>
    <row r="7846" spans="1:15" x14ac:dyDescent="0.25">
      <c r="A7846" s="20" t="s">
        <v>7946</v>
      </c>
      <c r="B7846">
        <v>6</v>
      </c>
      <c r="C7846" t="s">
        <v>74</v>
      </c>
      <c r="D7846" t="s">
        <v>89</v>
      </c>
      <c r="E7846" t="s">
        <v>33</v>
      </c>
      <c r="F7846" t="s">
        <v>35</v>
      </c>
      <c r="G7846">
        <v>5</v>
      </c>
      <c r="H7846">
        <v>2011</v>
      </c>
      <c r="I7846" t="s">
        <v>55</v>
      </c>
      <c r="J7846">
        <v>5.6</v>
      </c>
      <c r="K7846">
        <v>5.12</v>
      </c>
      <c r="L7846">
        <v>6.14</v>
      </c>
      <c r="M7846">
        <v>437</v>
      </c>
      <c r="N7846">
        <v>7798</v>
      </c>
      <c r="O7846">
        <v>4.7836487323494001</v>
      </c>
    </row>
    <row r="7847" spans="1:15" x14ac:dyDescent="0.25">
      <c r="A7847" s="20" t="s">
        <v>7947</v>
      </c>
      <c r="B7847">
        <v>6</v>
      </c>
      <c r="C7847" t="s">
        <v>74</v>
      </c>
      <c r="D7847" t="s">
        <v>89</v>
      </c>
      <c r="E7847" t="s">
        <v>33</v>
      </c>
      <c r="F7847" t="s">
        <v>35</v>
      </c>
      <c r="G7847">
        <v>5</v>
      </c>
      <c r="H7847">
        <v>2011</v>
      </c>
      <c r="I7847" t="s">
        <v>56</v>
      </c>
      <c r="J7847">
        <v>4.0999999999999996</v>
      </c>
      <c r="K7847">
        <v>2.79</v>
      </c>
      <c r="L7847">
        <v>5.89</v>
      </c>
      <c r="M7847">
        <v>26</v>
      </c>
      <c r="N7847">
        <v>640</v>
      </c>
      <c r="O7847">
        <v>19.611613513818401</v>
      </c>
    </row>
    <row r="7848" spans="1:15" x14ac:dyDescent="0.25">
      <c r="A7848" s="20" t="s">
        <v>7948</v>
      </c>
      <c r="B7848">
        <v>6</v>
      </c>
      <c r="C7848" t="s">
        <v>74</v>
      </c>
      <c r="D7848" t="s">
        <v>89</v>
      </c>
      <c r="E7848" t="s">
        <v>33</v>
      </c>
      <c r="F7848" t="s">
        <v>35</v>
      </c>
      <c r="G7848">
        <v>5</v>
      </c>
      <c r="H7848">
        <v>2011</v>
      </c>
      <c r="I7848" t="s">
        <v>57</v>
      </c>
      <c r="J7848">
        <v>6.3</v>
      </c>
      <c r="K7848">
        <v>5.36</v>
      </c>
      <c r="L7848">
        <v>7.3</v>
      </c>
      <c r="M7848">
        <v>150</v>
      </c>
      <c r="N7848">
        <v>2396</v>
      </c>
      <c r="O7848">
        <v>8.1649658092772608</v>
      </c>
    </row>
    <row r="7849" spans="1:15" x14ac:dyDescent="0.25">
      <c r="A7849" s="20" t="s">
        <v>7949</v>
      </c>
      <c r="B7849">
        <v>6</v>
      </c>
      <c r="C7849" t="s">
        <v>74</v>
      </c>
      <c r="D7849" t="s">
        <v>89</v>
      </c>
      <c r="E7849" t="s">
        <v>33</v>
      </c>
      <c r="F7849" t="s">
        <v>35</v>
      </c>
      <c r="G7849">
        <v>5</v>
      </c>
      <c r="H7849">
        <v>2011</v>
      </c>
      <c r="I7849" t="s">
        <v>58</v>
      </c>
      <c r="J7849">
        <v>5.2</v>
      </c>
      <c r="K7849">
        <v>4.87</v>
      </c>
      <c r="L7849">
        <v>5.5</v>
      </c>
      <c r="M7849">
        <v>995</v>
      </c>
      <c r="N7849">
        <v>19221</v>
      </c>
      <c r="O7849">
        <v>3.1702131247412102</v>
      </c>
    </row>
    <row r="7850" spans="1:15" x14ac:dyDescent="0.25">
      <c r="A7850" s="20" t="s">
        <v>7950</v>
      </c>
      <c r="B7850">
        <v>6</v>
      </c>
      <c r="C7850" t="s">
        <v>74</v>
      </c>
      <c r="D7850" t="s">
        <v>89</v>
      </c>
      <c r="E7850" t="s">
        <v>33</v>
      </c>
      <c r="F7850" t="s">
        <v>35</v>
      </c>
      <c r="G7850">
        <v>5</v>
      </c>
      <c r="H7850">
        <v>2011</v>
      </c>
      <c r="I7850" t="s">
        <v>59</v>
      </c>
      <c r="J7850">
        <v>5.8</v>
      </c>
      <c r="K7850">
        <v>4.2</v>
      </c>
      <c r="L7850">
        <v>7.83</v>
      </c>
      <c r="M7850">
        <v>37</v>
      </c>
      <c r="N7850">
        <v>643</v>
      </c>
      <c r="O7850">
        <v>16.439898730535699</v>
      </c>
    </row>
    <row r="7851" spans="1:15" x14ac:dyDescent="0.25">
      <c r="A7851" s="20" t="s">
        <v>7951</v>
      </c>
      <c r="B7851">
        <v>6</v>
      </c>
      <c r="C7851" t="s">
        <v>74</v>
      </c>
      <c r="D7851" t="s">
        <v>89</v>
      </c>
      <c r="E7851" t="s">
        <v>33</v>
      </c>
      <c r="F7851" t="s">
        <v>35</v>
      </c>
      <c r="G7851">
        <v>5</v>
      </c>
      <c r="H7851">
        <v>2011</v>
      </c>
      <c r="I7851" t="s">
        <v>60</v>
      </c>
      <c r="J7851">
        <v>4.5999999999999996</v>
      </c>
      <c r="K7851">
        <v>4.5</v>
      </c>
      <c r="L7851">
        <v>4.8</v>
      </c>
      <c r="M7851">
        <v>3534</v>
      </c>
      <c r="N7851">
        <v>76072</v>
      </c>
      <c r="O7851">
        <v>1.68215777563122</v>
      </c>
    </row>
    <row r="7852" spans="1:15" x14ac:dyDescent="0.25">
      <c r="A7852" s="20" t="s">
        <v>7952</v>
      </c>
      <c r="B7852">
        <v>6</v>
      </c>
      <c r="C7852" t="s">
        <v>74</v>
      </c>
      <c r="D7852" t="s">
        <v>89</v>
      </c>
      <c r="E7852" t="s">
        <v>33</v>
      </c>
      <c r="F7852" t="s">
        <v>35</v>
      </c>
      <c r="G7852">
        <v>5</v>
      </c>
      <c r="H7852">
        <v>2011</v>
      </c>
      <c r="I7852" t="s">
        <v>61</v>
      </c>
      <c r="J7852" t="s">
        <v>44</v>
      </c>
      <c r="K7852" t="s">
        <v>44</v>
      </c>
      <c r="L7852" t="s">
        <v>44</v>
      </c>
      <c r="M7852">
        <v>17</v>
      </c>
      <c r="N7852">
        <v>432</v>
      </c>
      <c r="O7852">
        <v>24.253562503633301</v>
      </c>
    </row>
    <row r="7853" spans="1:15" x14ac:dyDescent="0.25">
      <c r="A7853" s="20" t="s">
        <v>7953</v>
      </c>
      <c r="B7853">
        <v>6</v>
      </c>
      <c r="C7853" t="s">
        <v>74</v>
      </c>
      <c r="D7853" t="s">
        <v>89</v>
      </c>
      <c r="E7853" t="s">
        <v>33</v>
      </c>
      <c r="F7853" t="s">
        <v>35</v>
      </c>
      <c r="G7853">
        <v>5</v>
      </c>
      <c r="H7853">
        <v>2011</v>
      </c>
      <c r="I7853" t="s">
        <v>43</v>
      </c>
      <c r="J7853">
        <v>6</v>
      </c>
      <c r="K7853">
        <v>5.44</v>
      </c>
      <c r="L7853">
        <v>6.58</v>
      </c>
      <c r="M7853">
        <v>400</v>
      </c>
      <c r="N7853">
        <v>6679</v>
      </c>
      <c r="O7853">
        <v>5</v>
      </c>
    </row>
    <row r="7854" spans="1:15" x14ac:dyDescent="0.25">
      <c r="A7854" s="20" t="s">
        <v>7954</v>
      </c>
      <c r="B7854">
        <v>6</v>
      </c>
      <c r="C7854" t="s">
        <v>74</v>
      </c>
      <c r="D7854" t="s">
        <v>89</v>
      </c>
      <c r="E7854" t="s">
        <v>33</v>
      </c>
      <c r="F7854" t="s">
        <v>35</v>
      </c>
      <c r="G7854">
        <v>5</v>
      </c>
      <c r="H7854">
        <v>2011</v>
      </c>
      <c r="I7854" t="s">
        <v>62</v>
      </c>
      <c r="J7854">
        <v>5.0999999999999996</v>
      </c>
      <c r="K7854">
        <v>4</v>
      </c>
      <c r="L7854">
        <v>6.46</v>
      </c>
      <c r="M7854">
        <v>63</v>
      </c>
      <c r="N7854">
        <v>1238</v>
      </c>
      <c r="O7854">
        <v>12.5988157669742</v>
      </c>
    </row>
    <row r="7855" spans="1:15" x14ac:dyDescent="0.25">
      <c r="A7855" s="20" t="s">
        <v>7955</v>
      </c>
      <c r="B7855">
        <v>6</v>
      </c>
      <c r="C7855" t="s">
        <v>74</v>
      </c>
      <c r="D7855" t="s">
        <v>89</v>
      </c>
      <c r="E7855" t="s">
        <v>33</v>
      </c>
      <c r="F7855" t="s">
        <v>35</v>
      </c>
      <c r="G7855">
        <v>5</v>
      </c>
      <c r="H7855">
        <v>2011</v>
      </c>
      <c r="I7855" t="s">
        <v>75</v>
      </c>
      <c r="J7855">
        <v>5.0999999999999996</v>
      </c>
      <c r="K7855">
        <v>5.08</v>
      </c>
      <c r="L7855">
        <v>5.22</v>
      </c>
      <c r="M7855">
        <v>20027</v>
      </c>
      <c r="N7855">
        <v>388897</v>
      </c>
      <c r="O7855">
        <v>0.70662996682950796</v>
      </c>
    </row>
    <row r="7856" spans="1:15" x14ac:dyDescent="0.25">
      <c r="A7856" s="20" t="s">
        <v>7956</v>
      </c>
      <c r="B7856">
        <v>6</v>
      </c>
      <c r="C7856" t="s">
        <v>74</v>
      </c>
      <c r="D7856" t="s">
        <v>89</v>
      </c>
      <c r="E7856" t="s">
        <v>33</v>
      </c>
      <c r="F7856" t="s">
        <v>35</v>
      </c>
      <c r="G7856">
        <v>5</v>
      </c>
      <c r="H7856">
        <v>2011</v>
      </c>
      <c r="I7856" t="s">
        <v>45</v>
      </c>
      <c r="J7856">
        <v>3.7</v>
      </c>
      <c r="K7856">
        <v>3.45</v>
      </c>
      <c r="L7856">
        <v>3.89</v>
      </c>
      <c r="M7856">
        <v>1000</v>
      </c>
      <c r="N7856">
        <v>27308</v>
      </c>
      <c r="O7856">
        <v>3.16227766016838</v>
      </c>
    </row>
    <row r="7857" spans="1:15" x14ac:dyDescent="0.25">
      <c r="A7857" s="20" t="s">
        <v>7957</v>
      </c>
      <c r="B7857">
        <v>6</v>
      </c>
      <c r="C7857" t="s">
        <v>74</v>
      </c>
      <c r="D7857" t="s">
        <v>89</v>
      </c>
      <c r="E7857" t="s">
        <v>33</v>
      </c>
      <c r="F7857" t="s">
        <v>35</v>
      </c>
      <c r="G7857">
        <v>5</v>
      </c>
      <c r="H7857">
        <v>2011</v>
      </c>
      <c r="I7857" t="s">
        <v>46</v>
      </c>
      <c r="J7857">
        <v>7.1</v>
      </c>
      <c r="K7857">
        <v>6.8</v>
      </c>
      <c r="L7857">
        <v>7.42</v>
      </c>
      <c r="M7857">
        <v>1874</v>
      </c>
      <c r="N7857">
        <v>26367</v>
      </c>
      <c r="O7857">
        <v>2.31001716349129</v>
      </c>
    </row>
    <row r="7858" spans="1:15" x14ac:dyDescent="0.25">
      <c r="A7858" s="20" t="s">
        <v>7958</v>
      </c>
      <c r="B7858">
        <v>6</v>
      </c>
      <c r="C7858" t="s">
        <v>74</v>
      </c>
      <c r="D7858" t="s">
        <v>89</v>
      </c>
      <c r="E7858" t="s">
        <v>33</v>
      </c>
      <c r="F7858" t="s">
        <v>35</v>
      </c>
      <c r="G7858">
        <v>5</v>
      </c>
      <c r="H7858">
        <v>2011</v>
      </c>
      <c r="I7858" t="s">
        <v>47</v>
      </c>
      <c r="J7858">
        <v>5.3</v>
      </c>
      <c r="K7858">
        <v>5.17</v>
      </c>
      <c r="L7858">
        <v>5.47</v>
      </c>
      <c r="M7858">
        <v>4807</v>
      </c>
      <c r="N7858">
        <v>90402</v>
      </c>
      <c r="O7858">
        <v>1.44232436127838</v>
      </c>
    </row>
    <row r="7859" spans="1:15" x14ac:dyDescent="0.25">
      <c r="A7859" s="20" t="s">
        <v>7959</v>
      </c>
      <c r="B7859">
        <v>6</v>
      </c>
      <c r="C7859" t="s">
        <v>74</v>
      </c>
      <c r="D7859" t="s">
        <v>89</v>
      </c>
      <c r="E7859" t="s">
        <v>33</v>
      </c>
      <c r="F7859" t="s">
        <v>35</v>
      </c>
      <c r="G7859">
        <v>5</v>
      </c>
      <c r="H7859">
        <v>2011</v>
      </c>
      <c r="I7859" t="s">
        <v>48</v>
      </c>
      <c r="J7859">
        <v>5.7</v>
      </c>
      <c r="K7859">
        <v>5</v>
      </c>
      <c r="L7859">
        <v>6.44</v>
      </c>
      <c r="M7859">
        <v>226</v>
      </c>
      <c r="N7859">
        <v>3983</v>
      </c>
      <c r="O7859">
        <v>6.65190105237739</v>
      </c>
    </row>
    <row r="7860" spans="1:15" x14ac:dyDescent="0.25">
      <c r="A7860" s="20" t="s">
        <v>7960</v>
      </c>
      <c r="B7860">
        <v>6</v>
      </c>
      <c r="C7860" t="s">
        <v>74</v>
      </c>
      <c r="D7860" t="s">
        <v>89</v>
      </c>
      <c r="E7860" t="s">
        <v>33</v>
      </c>
      <c r="F7860" t="s">
        <v>35</v>
      </c>
      <c r="G7860">
        <v>5</v>
      </c>
      <c r="H7860">
        <v>2011</v>
      </c>
      <c r="I7860" t="s">
        <v>49</v>
      </c>
      <c r="J7860">
        <v>6.8</v>
      </c>
      <c r="K7860">
        <v>6.35</v>
      </c>
      <c r="L7860">
        <v>7.25</v>
      </c>
      <c r="M7860">
        <v>820</v>
      </c>
      <c r="N7860">
        <v>12089</v>
      </c>
      <c r="O7860">
        <v>3.49215147884789</v>
      </c>
    </row>
    <row r="7861" spans="1:15" x14ac:dyDescent="0.25">
      <c r="A7861" s="20" t="s">
        <v>7961</v>
      </c>
      <c r="B7861">
        <v>6</v>
      </c>
      <c r="C7861" t="s">
        <v>74</v>
      </c>
      <c r="D7861" t="s">
        <v>89</v>
      </c>
      <c r="E7861" t="s">
        <v>33</v>
      </c>
      <c r="F7861" t="s">
        <v>35</v>
      </c>
      <c r="G7861">
        <v>5</v>
      </c>
      <c r="H7861">
        <v>2011</v>
      </c>
      <c r="I7861" t="s">
        <v>50</v>
      </c>
      <c r="J7861">
        <v>4.4000000000000004</v>
      </c>
      <c r="K7861">
        <v>3.82</v>
      </c>
      <c r="L7861">
        <v>5.17</v>
      </c>
      <c r="M7861">
        <v>161</v>
      </c>
      <c r="N7861">
        <v>3622</v>
      </c>
      <c r="O7861">
        <v>7.8811040623910102</v>
      </c>
    </row>
    <row r="7862" spans="1:15" x14ac:dyDescent="0.25">
      <c r="A7862" s="20" t="s">
        <v>7962</v>
      </c>
      <c r="B7862">
        <v>6</v>
      </c>
      <c r="C7862" t="s">
        <v>74</v>
      </c>
      <c r="D7862" t="s">
        <v>89</v>
      </c>
      <c r="E7862" t="s">
        <v>33</v>
      </c>
      <c r="F7862" t="s">
        <v>35</v>
      </c>
      <c r="G7862">
        <v>5</v>
      </c>
      <c r="H7862">
        <v>2011</v>
      </c>
      <c r="I7862" t="s">
        <v>51</v>
      </c>
      <c r="J7862">
        <v>6.3</v>
      </c>
      <c r="K7862">
        <v>5.7</v>
      </c>
      <c r="L7862">
        <v>6.86</v>
      </c>
      <c r="M7862">
        <v>420</v>
      </c>
      <c r="N7862">
        <v>6718</v>
      </c>
      <c r="O7862">
        <v>4.87950036474267</v>
      </c>
    </row>
    <row r="7863" spans="1:15" x14ac:dyDescent="0.25">
      <c r="A7863" s="20" t="s">
        <v>7963</v>
      </c>
      <c r="B7863">
        <v>6</v>
      </c>
      <c r="C7863" t="s">
        <v>74</v>
      </c>
      <c r="D7863" t="s">
        <v>89</v>
      </c>
      <c r="E7863" t="s">
        <v>39</v>
      </c>
      <c r="F7863" t="s">
        <v>40</v>
      </c>
      <c r="G7863">
        <v>6</v>
      </c>
      <c r="H7863">
        <v>2011</v>
      </c>
      <c r="I7863" t="s">
        <v>34</v>
      </c>
      <c r="J7863">
        <v>8.1</v>
      </c>
      <c r="K7863">
        <v>7.97</v>
      </c>
      <c r="L7863">
        <v>8.1999999999999993</v>
      </c>
      <c r="M7863">
        <v>17915</v>
      </c>
      <c r="N7863">
        <v>221514</v>
      </c>
      <c r="O7863">
        <v>0.74712211831177</v>
      </c>
    </row>
    <row r="7864" spans="1:15" x14ac:dyDescent="0.25">
      <c r="A7864" s="20" t="s">
        <v>7964</v>
      </c>
      <c r="B7864">
        <v>6</v>
      </c>
      <c r="C7864" t="s">
        <v>74</v>
      </c>
      <c r="D7864" t="s">
        <v>89</v>
      </c>
      <c r="E7864" t="s">
        <v>39</v>
      </c>
      <c r="F7864" t="s">
        <v>40</v>
      </c>
      <c r="G7864">
        <v>6</v>
      </c>
      <c r="H7864">
        <v>2011</v>
      </c>
      <c r="I7864" t="s">
        <v>52</v>
      </c>
      <c r="J7864">
        <v>7.8</v>
      </c>
      <c r="K7864">
        <v>7.64</v>
      </c>
      <c r="L7864">
        <v>7.94</v>
      </c>
      <c r="M7864">
        <v>9411</v>
      </c>
      <c r="N7864">
        <v>120845</v>
      </c>
      <c r="O7864">
        <v>1.0308182842478699</v>
      </c>
    </row>
    <row r="7865" spans="1:15" x14ac:dyDescent="0.25">
      <c r="A7865" s="20" t="s">
        <v>7965</v>
      </c>
      <c r="B7865">
        <v>6</v>
      </c>
      <c r="C7865" t="s">
        <v>74</v>
      </c>
      <c r="D7865" t="s">
        <v>89</v>
      </c>
      <c r="E7865" t="s">
        <v>39</v>
      </c>
      <c r="F7865" t="s">
        <v>40</v>
      </c>
      <c r="G7865">
        <v>6</v>
      </c>
      <c r="H7865">
        <v>2011</v>
      </c>
      <c r="I7865" t="s">
        <v>53</v>
      </c>
      <c r="J7865">
        <v>7.7</v>
      </c>
      <c r="K7865">
        <v>7.5</v>
      </c>
      <c r="L7865">
        <v>7.83</v>
      </c>
      <c r="M7865">
        <v>7684</v>
      </c>
      <c r="N7865">
        <v>100303</v>
      </c>
      <c r="O7865">
        <v>1.1407916189906899</v>
      </c>
    </row>
    <row r="7866" spans="1:15" x14ac:dyDescent="0.25">
      <c r="A7866" s="20" t="s">
        <v>7966</v>
      </c>
      <c r="B7866">
        <v>6</v>
      </c>
      <c r="C7866" t="s">
        <v>74</v>
      </c>
      <c r="D7866" t="s">
        <v>89</v>
      </c>
      <c r="E7866" t="s">
        <v>39</v>
      </c>
      <c r="F7866" t="s">
        <v>40</v>
      </c>
      <c r="G7866">
        <v>6</v>
      </c>
      <c r="H7866">
        <v>2011</v>
      </c>
      <c r="I7866" t="s">
        <v>54</v>
      </c>
      <c r="J7866">
        <v>10.1</v>
      </c>
      <c r="K7866">
        <v>9.89</v>
      </c>
      <c r="L7866">
        <v>10.41</v>
      </c>
      <c r="M7866">
        <v>5182</v>
      </c>
      <c r="N7866">
        <v>51085</v>
      </c>
      <c r="O7866">
        <v>1.3891568848178499</v>
      </c>
    </row>
    <row r="7867" spans="1:15" x14ac:dyDescent="0.25">
      <c r="A7867" s="20" t="s">
        <v>7967</v>
      </c>
      <c r="B7867">
        <v>6</v>
      </c>
      <c r="C7867" t="s">
        <v>74</v>
      </c>
      <c r="D7867" t="s">
        <v>89</v>
      </c>
      <c r="E7867" t="s">
        <v>39</v>
      </c>
      <c r="F7867" t="s">
        <v>40</v>
      </c>
      <c r="G7867">
        <v>6</v>
      </c>
      <c r="H7867">
        <v>2011</v>
      </c>
      <c r="I7867" t="s">
        <v>55</v>
      </c>
      <c r="J7867">
        <v>8.1</v>
      </c>
      <c r="K7867">
        <v>8.01</v>
      </c>
      <c r="L7867">
        <v>8.2200000000000006</v>
      </c>
      <c r="M7867">
        <v>20461</v>
      </c>
      <c r="N7867">
        <v>252262</v>
      </c>
      <c r="O7867">
        <v>0.69909560572918505</v>
      </c>
    </row>
    <row r="7868" spans="1:15" x14ac:dyDescent="0.25">
      <c r="A7868" s="20" t="s">
        <v>7968</v>
      </c>
      <c r="B7868">
        <v>6</v>
      </c>
      <c r="C7868" t="s">
        <v>74</v>
      </c>
      <c r="D7868" t="s">
        <v>89</v>
      </c>
      <c r="E7868" t="s">
        <v>39</v>
      </c>
      <c r="F7868" t="s">
        <v>40</v>
      </c>
      <c r="G7868">
        <v>6</v>
      </c>
      <c r="H7868">
        <v>2011</v>
      </c>
      <c r="I7868" t="s">
        <v>56</v>
      </c>
      <c r="J7868">
        <v>7.6</v>
      </c>
      <c r="K7868">
        <v>7.26</v>
      </c>
      <c r="L7868">
        <v>7.97</v>
      </c>
      <c r="M7868">
        <v>1636</v>
      </c>
      <c r="N7868">
        <v>21494</v>
      </c>
      <c r="O7868">
        <v>2.47234088217074</v>
      </c>
    </row>
    <row r="7869" spans="1:15" x14ac:dyDescent="0.25">
      <c r="A7869" s="20" t="s">
        <v>7969</v>
      </c>
      <c r="B7869">
        <v>6</v>
      </c>
      <c r="C7869" t="s">
        <v>74</v>
      </c>
      <c r="D7869" t="s">
        <v>89</v>
      </c>
      <c r="E7869" t="s">
        <v>39</v>
      </c>
      <c r="F7869" t="s">
        <v>40</v>
      </c>
      <c r="G7869">
        <v>6</v>
      </c>
      <c r="H7869">
        <v>2011</v>
      </c>
      <c r="I7869" t="s">
        <v>57</v>
      </c>
      <c r="J7869">
        <v>8.1</v>
      </c>
      <c r="K7869">
        <v>7.95</v>
      </c>
      <c r="L7869">
        <v>8.32</v>
      </c>
      <c r="M7869">
        <v>6944</v>
      </c>
      <c r="N7869">
        <v>85375</v>
      </c>
      <c r="O7869">
        <v>1.2000384018432999</v>
      </c>
    </row>
    <row r="7870" spans="1:15" x14ac:dyDescent="0.25">
      <c r="A7870" s="20" t="s">
        <v>7970</v>
      </c>
      <c r="B7870">
        <v>6</v>
      </c>
      <c r="C7870" t="s">
        <v>74</v>
      </c>
      <c r="D7870" t="s">
        <v>89</v>
      </c>
      <c r="E7870" t="s">
        <v>39</v>
      </c>
      <c r="F7870" t="s">
        <v>40</v>
      </c>
      <c r="G7870">
        <v>6</v>
      </c>
      <c r="H7870">
        <v>2011</v>
      </c>
      <c r="I7870" t="s">
        <v>58</v>
      </c>
      <c r="J7870">
        <v>7.5</v>
      </c>
      <c r="K7870">
        <v>7.38</v>
      </c>
      <c r="L7870">
        <v>7.59</v>
      </c>
      <c r="M7870">
        <v>18867</v>
      </c>
      <c r="N7870">
        <v>252173</v>
      </c>
      <c r="O7870">
        <v>0.72802882585279005</v>
      </c>
    </row>
    <row r="7871" spans="1:15" x14ac:dyDescent="0.25">
      <c r="A7871" s="20" t="s">
        <v>7971</v>
      </c>
      <c r="B7871">
        <v>6</v>
      </c>
      <c r="C7871" t="s">
        <v>74</v>
      </c>
      <c r="D7871" t="s">
        <v>89</v>
      </c>
      <c r="E7871" t="s">
        <v>39</v>
      </c>
      <c r="F7871" t="s">
        <v>40</v>
      </c>
      <c r="G7871">
        <v>6</v>
      </c>
      <c r="H7871">
        <v>2011</v>
      </c>
      <c r="I7871" t="s">
        <v>59</v>
      </c>
      <c r="J7871">
        <v>8.4</v>
      </c>
      <c r="K7871">
        <v>8.1300000000000008</v>
      </c>
      <c r="L7871">
        <v>8.74</v>
      </c>
      <c r="M7871">
        <v>2717</v>
      </c>
      <c r="N7871">
        <v>32242</v>
      </c>
      <c r="O7871">
        <v>1.9184707441916999</v>
      </c>
    </row>
    <row r="7872" spans="1:15" x14ac:dyDescent="0.25">
      <c r="A7872" s="20" t="s">
        <v>7972</v>
      </c>
      <c r="B7872">
        <v>6</v>
      </c>
      <c r="C7872" t="s">
        <v>74</v>
      </c>
      <c r="D7872" t="s">
        <v>89</v>
      </c>
      <c r="E7872" t="s">
        <v>39</v>
      </c>
      <c r="F7872" t="s">
        <v>40</v>
      </c>
      <c r="G7872">
        <v>6</v>
      </c>
      <c r="H7872">
        <v>2011</v>
      </c>
      <c r="I7872" t="s">
        <v>60</v>
      </c>
      <c r="J7872">
        <v>8.6999999999999993</v>
      </c>
      <c r="K7872">
        <v>8.65</v>
      </c>
      <c r="L7872">
        <v>8.84</v>
      </c>
      <c r="M7872">
        <v>29551</v>
      </c>
      <c r="N7872">
        <v>337911</v>
      </c>
      <c r="O7872">
        <v>0.58171988427037702</v>
      </c>
    </row>
    <row r="7873" spans="1:15" x14ac:dyDescent="0.25">
      <c r="A7873" s="20" t="s">
        <v>7973</v>
      </c>
      <c r="B7873">
        <v>6</v>
      </c>
      <c r="C7873" t="s">
        <v>74</v>
      </c>
      <c r="D7873" t="s">
        <v>89</v>
      </c>
      <c r="E7873" t="s">
        <v>39</v>
      </c>
      <c r="F7873" t="s">
        <v>40</v>
      </c>
      <c r="G7873">
        <v>6</v>
      </c>
      <c r="H7873">
        <v>2011</v>
      </c>
      <c r="I7873" t="s">
        <v>61</v>
      </c>
      <c r="J7873">
        <v>8.4</v>
      </c>
      <c r="K7873">
        <v>8.0399999999999991</v>
      </c>
      <c r="L7873">
        <v>8.68</v>
      </c>
      <c r="M7873">
        <v>2377</v>
      </c>
      <c r="N7873">
        <v>28449</v>
      </c>
      <c r="O7873">
        <v>2.0510932676901801</v>
      </c>
    </row>
    <row r="7874" spans="1:15" x14ac:dyDescent="0.25">
      <c r="A7874" s="20" t="s">
        <v>7974</v>
      </c>
      <c r="B7874">
        <v>6</v>
      </c>
      <c r="C7874" t="s">
        <v>74</v>
      </c>
      <c r="D7874" t="s">
        <v>89</v>
      </c>
      <c r="E7874" t="s">
        <v>39</v>
      </c>
      <c r="F7874" t="s">
        <v>40</v>
      </c>
      <c r="G7874">
        <v>6</v>
      </c>
      <c r="H7874">
        <v>2011</v>
      </c>
      <c r="I7874" t="s">
        <v>43</v>
      </c>
      <c r="J7874">
        <v>8.4</v>
      </c>
      <c r="K7874">
        <v>8.25</v>
      </c>
      <c r="L7874">
        <v>8.5399999999999991</v>
      </c>
      <c r="M7874">
        <v>12099</v>
      </c>
      <c r="N7874">
        <v>144188</v>
      </c>
      <c r="O7874">
        <v>0.90912847715957001</v>
      </c>
    </row>
    <row r="7875" spans="1:15" x14ac:dyDescent="0.25">
      <c r="A7875" s="20" t="s">
        <v>7975</v>
      </c>
      <c r="B7875">
        <v>6</v>
      </c>
      <c r="C7875" t="s">
        <v>74</v>
      </c>
      <c r="D7875" t="s">
        <v>89</v>
      </c>
      <c r="E7875" t="s">
        <v>39</v>
      </c>
      <c r="F7875" t="s">
        <v>40</v>
      </c>
      <c r="G7875">
        <v>6</v>
      </c>
      <c r="H7875">
        <v>2011</v>
      </c>
      <c r="I7875" t="s">
        <v>62</v>
      </c>
      <c r="J7875">
        <v>9.1999999999999993</v>
      </c>
      <c r="K7875">
        <v>8.92</v>
      </c>
      <c r="L7875">
        <v>9.4600000000000009</v>
      </c>
      <c r="M7875">
        <v>4050</v>
      </c>
      <c r="N7875">
        <v>44081</v>
      </c>
      <c r="O7875">
        <v>1.5713484026367699</v>
      </c>
    </row>
    <row r="7876" spans="1:15" x14ac:dyDescent="0.25">
      <c r="A7876" s="20" t="s">
        <v>7976</v>
      </c>
      <c r="B7876">
        <v>6</v>
      </c>
      <c r="C7876" t="s">
        <v>74</v>
      </c>
      <c r="D7876" t="s">
        <v>89</v>
      </c>
      <c r="E7876" t="s">
        <v>39</v>
      </c>
      <c r="F7876" t="s">
        <v>40</v>
      </c>
      <c r="G7876">
        <v>6</v>
      </c>
      <c r="H7876">
        <v>2011</v>
      </c>
      <c r="I7876" t="s">
        <v>75</v>
      </c>
      <c r="J7876">
        <v>8.4</v>
      </c>
      <c r="K7876">
        <v>8.3800000000000008</v>
      </c>
      <c r="L7876">
        <v>8.44</v>
      </c>
      <c r="M7876">
        <v>240096</v>
      </c>
      <c r="N7876">
        <v>2855205</v>
      </c>
      <c r="O7876">
        <v>0.204083332646253</v>
      </c>
    </row>
    <row r="7877" spans="1:15" x14ac:dyDescent="0.25">
      <c r="A7877" s="20" t="s">
        <v>7977</v>
      </c>
      <c r="B7877">
        <v>6</v>
      </c>
      <c r="C7877" t="s">
        <v>74</v>
      </c>
      <c r="D7877" t="s">
        <v>89</v>
      </c>
      <c r="E7877" t="s">
        <v>39</v>
      </c>
      <c r="F7877" t="s">
        <v>40</v>
      </c>
      <c r="G7877">
        <v>6</v>
      </c>
      <c r="H7877">
        <v>2011</v>
      </c>
      <c r="I7877" t="s">
        <v>45</v>
      </c>
      <c r="J7877">
        <v>7.8</v>
      </c>
      <c r="K7877">
        <v>7.71</v>
      </c>
      <c r="L7877">
        <v>7.88</v>
      </c>
      <c r="M7877">
        <v>31742</v>
      </c>
      <c r="N7877">
        <v>407125</v>
      </c>
      <c r="O7877">
        <v>0.56128425069770205</v>
      </c>
    </row>
    <row r="7878" spans="1:15" x14ac:dyDescent="0.25">
      <c r="A7878" s="20" t="s">
        <v>7978</v>
      </c>
      <c r="B7878">
        <v>6</v>
      </c>
      <c r="C7878" t="s">
        <v>74</v>
      </c>
      <c r="D7878" t="s">
        <v>89</v>
      </c>
      <c r="E7878" t="s">
        <v>39</v>
      </c>
      <c r="F7878" t="s">
        <v>40</v>
      </c>
      <c r="G7878">
        <v>6</v>
      </c>
      <c r="H7878">
        <v>2011</v>
      </c>
      <c r="I7878" t="s">
        <v>46</v>
      </c>
      <c r="J7878">
        <v>9.4</v>
      </c>
      <c r="K7878">
        <v>9.27</v>
      </c>
      <c r="L7878">
        <v>9.5299999999999994</v>
      </c>
      <c r="M7878">
        <v>17799</v>
      </c>
      <c r="N7878">
        <v>189345</v>
      </c>
      <c r="O7878">
        <v>0.74955274414394801</v>
      </c>
    </row>
    <row r="7879" spans="1:15" x14ac:dyDescent="0.25">
      <c r="A7879" s="20" t="s">
        <v>7979</v>
      </c>
      <c r="B7879">
        <v>6</v>
      </c>
      <c r="C7879" t="s">
        <v>74</v>
      </c>
      <c r="D7879" t="s">
        <v>89</v>
      </c>
      <c r="E7879" t="s">
        <v>39</v>
      </c>
      <c r="F7879" t="s">
        <v>40</v>
      </c>
      <c r="G7879">
        <v>6</v>
      </c>
      <c r="H7879">
        <v>2011</v>
      </c>
      <c r="I7879" t="s">
        <v>47</v>
      </c>
      <c r="J7879">
        <v>8.9</v>
      </c>
      <c r="K7879">
        <v>8.75</v>
      </c>
      <c r="L7879">
        <v>9</v>
      </c>
      <c r="M7879">
        <v>17204</v>
      </c>
      <c r="N7879">
        <v>193906</v>
      </c>
      <c r="O7879">
        <v>0.76240420516482699</v>
      </c>
    </row>
    <row r="7880" spans="1:15" x14ac:dyDescent="0.25">
      <c r="A7880" s="20" t="s">
        <v>7980</v>
      </c>
      <c r="B7880">
        <v>6</v>
      </c>
      <c r="C7880" t="s">
        <v>74</v>
      </c>
      <c r="D7880" t="s">
        <v>89</v>
      </c>
      <c r="E7880" t="s">
        <v>39</v>
      </c>
      <c r="F7880" t="s">
        <v>40</v>
      </c>
      <c r="G7880">
        <v>6</v>
      </c>
      <c r="H7880">
        <v>2011</v>
      </c>
      <c r="I7880" t="s">
        <v>48</v>
      </c>
      <c r="J7880">
        <v>8.8000000000000007</v>
      </c>
      <c r="K7880">
        <v>8.67</v>
      </c>
      <c r="L7880">
        <v>9.02</v>
      </c>
      <c r="M7880">
        <v>9128</v>
      </c>
      <c r="N7880">
        <v>103250</v>
      </c>
      <c r="O7880">
        <v>1.0466758030233301</v>
      </c>
    </row>
    <row r="7881" spans="1:15" x14ac:dyDescent="0.25">
      <c r="A7881" s="20" t="s">
        <v>7981</v>
      </c>
      <c r="B7881">
        <v>6</v>
      </c>
      <c r="C7881" t="s">
        <v>74</v>
      </c>
      <c r="D7881" t="s">
        <v>89</v>
      </c>
      <c r="E7881" t="s">
        <v>39</v>
      </c>
      <c r="F7881" t="s">
        <v>40</v>
      </c>
      <c r="G7881">
        <v>6</v>
      </c>
      <c r="H7881">
        <v>2011</v>
      </c>
      <c r="I7881" t="s">
        <v>49</v>
      </c>
      <c r="J7881">
        <v>9.9</v>
      </c>
      <c r="K7881">
        <v>9.69</v>
      </c>
      <c r="L7881">
        <v>10.08</v>
      </c>
      <c r="M7881">
        <v>9159</v>
      </c>
      <c r="N7881">
        <v>92661</v>
      </c>
      <c r="O7881">
        <v>1.0449029865674</v>
      </c>
    </row>
    <row r="7882" spans="1:15" x14ac:dyDescent="0.25">
      <c r="A7882" s="20" t="s">
        <v>7982</v>
      </c>
      <c r="B7882">
        <v>6</v>
      </c>
      <c r="C7882" t="s">
        <v>74</v>
      </c>
      <c r="D7882" t="s">
        <v>89</v>
      </c>
      <c r="E7882" t="s">
        <v>39</v>
      </c>
      <c r="F7882" t="s">
        <v>40</v>
      </c>
      <c r="G7882">
        <v>6</v>
      </c>
      <c r="H7882">
        <v>2011</v>
      </c>
      <c r="I7882" t="s">
        <v>50</v>
      </c>
      <c r="J7882">
        <v>8.5</v>
      </c>
      <c r="K7882">
        <v>8.24</v>
      </c>
      <c r="L7882">
        <v>8.68</v>
      </c>
      <c r="M7882">
        <v>5058</v>
      </c>
      <c r="N7882">
        <v>59794</v>
      </c>
      <c r="O7882">
        <v>1.4060818020319901</v>
      </c>
    </row>
    <row r="7883" spans="1:15" x14ac:dyDescent="0.25">
      <c r="A7883" s="20" t="s">
        <v>7983</v>
      </c>
      <c r="B7883">
        <v>6</v>
      </c>
      <c r="C7883" t="s">
        <v>74</v>
      </c>
      <c r="D7883" t="s">
        <v>89</v>
      </c>
      <c r="E7883" t="s">
        <v>39</v>
      </c>
      <c r="F7883" t="s">
        <v>40</v>
      </c>
      <c r="G7883">
        <v>6</v>
      </c>
      <c r="H7883">
        <v>2011</v>
      </c>
      <c r="I7883" t="s">
        <v>51</v>
      </c>
      <c r="J7883">
        <v>9.5</v>
      </c>
      <c r="K7883">
        <v>9.31</v>
      </c>
      <c r="L7883">
        <v>9.65</v>
      </c>
      <c r="M7883">
        <v>11112</v>
      </c>
      <c r="N7883">
        <v>117202</v>
      </c>
      <c r="O7883">
        <v>0.94864535299527997</v>
      </c>
    </row>
    <row r="7884" spans="1:15" x14ac:dyDescent="0.25">
      <c r="A7884" s="20" t="s">
        <v>7984</v>
      </c>
      <c r="B7884">
        <v>6</v>
      </c>
      <c r="C7884" t="s">
        <v>74</v>
      </c>
      <c r="D7884" t="s">
        <v>89</v>
      </c>
      <c r="E7884" t="s">
        <v>37</v>
      </c>
      <c r="F7884" t="s">
        <v>38</v>
      </c>
      <c r="G7884">
        <v>3</v>
      </c>
      <c r="H7884">
        <v>2012</v>
      </c>
      <c r="I7884" t="s">
        <v>34</v>
      </c>
      <c r="J7884">
        <v>8.6999999999999993</v>
      </c>
      <c r="K7884">
        <v>8.4</v>
      </c>
      <c r="L7884">
        <v>8.99</v>
      </c>
      <c r="M7884">
        <v>3023</v>
      </c>
      <c r="N7884">
        <v>34783</v>
      </c>
      <c r="O7884">
        <v>1.81878316822908</v>
      </c>
    </row>
    <row r="7885" spans="1:15" x14ac:dyDescent="0.25">
      <c r="A7885" s="20" t="s">
        <v>7985</v>
      </c>
      <c r="B7885">
        <v>6</v>
      </c>
      <c r="C7885" t="s">
        <v>74</v>
      </c>
      <c r="D7885" t="s">
        <v>89</v>
      </c>
      <c r="E7885" t="s">
        <v>37</v>
      </c>
      <c r="F7885" t="s">
        <v>38</v>
      </c>
      <c r="G7885">
        <v>3</v>
      </c>
      <c r="H7885">
        <v>2012</v>
      </c>
      <c r="I7885" t="s">
        <v>52</v>
      </c>
      <c r="J7885">
        <v>8.1999999999999993</v>
      </c>
      <c r="K7885">
        <v>7.77</v>
      </c>
      <c r="L7885">
        <v>8.67</v>
      </c>
      <c r="M7885">
        <v>1170</v>
      </c>
      <c r="N7885">
        <v>14255</v>
      </c>
      <c r="O7885">
        <v>2.9235267310234301</v>
      </c>
    </row>
    <row r="7886" spans="1:15" x14ac:dyDescent="0.25">
      <c r="A7886" s="20" t="s">
        <v>7986</v>
      </c>
      <c r="B7886">
        <v>6</v>
      </c>
      <c r="C7886" t="s">
        <v>74</v>
      </c>
      <c r="D7886" t="s">
        <v>89</v>
      </c>
      <c r="E7886" t="s">
        <v>37</v>
      </c>
      <c r="F7886" t="s">
        <v>38</v>
      </c>
      <c r="G7886">
        <v>3</v>
      </c>
      <c r="H7886">
        <v>2012</v>
      </c>
      <c r="I7886" t="s">
        <v>53</v>
      </c>
      <c r="J7886">
        <v>7.7</v>
      </c>
      <c r="K7886">
        <v>7.51</v>
      </c>
      <c r="L7886">
        <v>7.93</v>
      </c>
      <c r="M7886">
        <v>4656</v>
      </c>
      <c r="N7886">
        <v>60318</v>
      </c>
      <c r="O7886">
        <v>1.4655259544013699</v>
      </c>
    </row>
    <row r="7887" spans="1:15" x14ac:dyDescent="0.25">
      <c r="A7887" s="20" t="s">
        <v>7987</v>
      </c>
      <c r="B7887">
        <v>6</v>
      </c>
      <c r="C7887" t="s">
        <v>74</v>
      </c>
      <c r="D7887" t="s">
        <v>89</v>
      </c>
      <c r="E7887" t="s">
        <v>37</v>
      </c>
      <c r="F7887" t="s">
        <v>38</v>
      </c>
      <c r="G7887">
        <v>3</v>
      </c>
      <c r="H7887">
        <v>2012</v>
      </c>
      <c r="I7887" t="s">
        <v>54</v>
      </c>
      <c r="J7887">
        <v>10.199999999999999</v>
      </c>
      <c r="K7887">
        <v>9.3000000000000007</v>
      </c>
      <c r="L7887">
        <v>11.22</v>
      </c>
      <c r="M7887">
        <v>392</v>
      </c>
      <c r="N7887">
        <v>3834</v>
      </c>
      <c r="O7887">
        <v>5.0507627227610499</v>
      </c>
    </row>
    <row r="7888" spans="1:15" x14ac:dyDescent="0.25">
      <c r="A7888" s="20" t="s">
        <v>7988</v>
      </c>
      <c r="B7888">
        <v>6</v>
      </c>
      <c r="C7888" t="s">
        <v>74</v>
      </c>
      <c r="D7888" t="s">
        <v>89</v>
      </c>
      <c r="E7888" t="s">
        <v>37</v>
      </c>
      <c r="F7888" t="s">
        <v>38</v>
      </c>
      <c r="G7888">
        <v>3</v>
      </c>
      <c r="H7888">
        <v>2012</v>
      </c>
      <c r="I7888" t="s">
        <v>55</v>
      </c>
      <c r="J7888">
        <v>9.1</v>
      </c>
      <c r="K7888">
        <v>8.75</v>
      </c>
      <c r="L7888">
        <v>9.44</v>
      </c>
      <c r="M7888">
        <v>2446</v>
      </c>
      <c r="N7888">
        <v>26915</v>
      </c>
      <c r="O7888">
        <v>2.0219563399637299</v>
      </c>
    </row>
    <row r="7889" spans="1:15" x14ac:dyDescent="0.25">
      <c r="A7889" s="20" t="s">
        <v>7989</v>
      </c>
      <c r="B7889">
        <v>6</v>
      </c>
      <c r="C7889" t="s">
        <v>74</v>
      </c>
      <c r="D7889" t="s">
        <v>89</v>
      </c>
      <c r="E7889" t="s">
        <v>37</v>
      </c>
      <c r="F7889" t="s">
        <v>38</v>
      </c>
      <c r="G7889">
        <v>3</v>
      </c>
      <c r="H7889">
        <v>2012</v>
      </c>
      <c r="I7889" t="s">
        <v>56</v>
      </c>
      <c r="J7889">
        <v>7.7</v>
      </c>
      <c r="K7889">
        <v>7.33</v>
      </c>
      <c r="L7889">
        <v>7.99</v>
      </c>
      <c r="M7889">
        <v>1908</v>
      </c>
      <c r="N7889">
        <v>24919</v>
      </c>
      <c r="O7889">
        <v>2.2893427324781501</v>
      </c>
    </row>
    <row r="7890" spans="1:15" x14ac:dyDescent="0.25">
      <c r="A7890" s="20" t="s">
        <v>7990</v>
      </c>
      <c r="B7890">
        <v>6</v>
      </c>
      <c r="C7890" t="s">
        <v>74</v>
      </c>
      <c r="D7890" t="s">
        <v>89</v>
      </c>
      <c r="E7890" t="s">
        <v>37</v>
      </c>
      <c r="F7890" t="s">
        <v>38</v>
      </c>
      <c r="G7890">
        <v>3</v>
      </c>
      <c r="H7890">
        <v>2012</v>
      </c>
      <c r="I7890" t="s">
        <v>57</v>
      </c>
      <c r="J7890">
        <v>8.9</v>
      </c>
      <c r="K7890">
        <v>8.48</v>
      </c>
      <c r="L7890">
        <v>9.26</v>
      </c>
      <c r="M7890">
        <v>1775</v>
      </c>
      <c r="N7890">
        <v>20032</v>
      </c>
      <c r="O7890">
        <v>2.3735633163877101</v>
      </c>
    </row>
    <row r="7891" spans="1:15" x14ac:dyDescent="0.25">
      <c r="A7891" s="20" t="s">
        <v>7991</v>
      </c>
      <c r="B7891">
        <v>6</v>
      </c>
      <c r="C7891" t="s">
        <v>74</v>
      </c>
      <c r="D7891" t="s">
        <v>89</v>
      </c>
      <c r="E7891" t="s">
        <v>37</v>
      </c>
      <c r="F7891" t="s">
        <v>38</v>
      </c>
      <c r="G7891">
        <v>3</v>
      </c>
      <c r="H7891">
        <v>2012</v>
      </c>
      <c r="I7891" t="s">
        <v>58</v>
      </c>
      <c r="J7891">
        <v>8.5</v>
      </c>
      <c r="K7891">
        <v>8.27</v>
      </c>
      <c r="L7891">
        <v>8.64</v>
      </c>
      <c r="M7891">
        <v>7370</v>
      </c>
      <c r="N7891">
        <v>87172</v>
      </c>
      <c r="O7891">
        <v>1.16483994742658</v>
      </c>
    </row>
    <row r="7892" spans="1:15" x14ac:dyDescent="0.25">
      <c r="A7892" s="20" t="s">
        <v>7992</v>
      </c>
      <c r="B7892">
        <v>6</v>
      </c>
      <c r="C7892" t="s">
        <v>74</v>
      </c>
      <c r="D7892" t="s">
        <v>89</v>
      </c>
      <c r="E7892" t="s">
        <v>37</v>
      </c>
      <c r="F7892" t="s">
        <v>38</v>
      </c>
      <c r="G7892">
        <v>3</v>
      </c>
      <c r="H7892">
        <v>2012</v>
      </c>
      <c r="I7892" t="s">
        <v>59</v>
      </c>
      <c r="J7892">
        <v>11.1</v>
      </c>
      <c r="K7892">
        <v>10.41</v>
      </c>
      <c r="L7892">
        <v>11.87</v>
      </c>
      <c r="M7892">
        <v>802</v>
      </c>
      <c r="N7892">
        <v>7213</v>
      </c>
      <c r="O7892">
        <v>3.5311227577322399</v>
      </c>
    </row>
    <row r="7893" spans="1:15" x14ac:dyDescent="0.25">
      <c r="A7893" s="20" t="s">
        <v>7993</v>
      </c>
      <c r="B7893">
        <v>6</v>
      </c>
      <c r="C7893" t="s">
        <v>74</v>
      </c>
      <c r="D7893" t="s">
        <v>89</v>
      </c>
      <c r="E7893" t="s">
        <v>37</v>
      </c>
      <c r="F7893" t="s">
        <v>38</v>
      </c>
      <c r="G7893">
        <v>3</v>
      </c>
      <c r="H7893">
        <v>2012</v>
      </c>
      <c r="I7893" t="s">
        <v>60</v>
      </c>
      <c r="J7893">
        <v>9</v>
      </c>
      <c r="K7893">
        <v>8.76</v>
      </c>
      <c r="L7893">
        <v>9.26</v>
      </c>
      <c r="M7893">
        <v>4516</v>
      </c>
      <c r="N7893">
        <v>50139</v>
      </c>
      <c r="O7893">
        <v>1.4880688765643399</v>
      </c>
    </row>
    <row r="7894" spans="1:15" x14ac:dyDescent="0.25">
      <c r="A7894" s="20" t="s">
        <v>7994</v>
      </c>
      <c r="B7894">
        <v>6</v>
      </c>
      <c r="C7894" t="s">
        <v>74</v>
      </c>
      <c r="D7894" t="s">
        <v>89</v>
      </c>
      <c r="E7894" t="s">
        <v>37</v>
      </c>
      <c r="F7894" t="s">
        <v>38</v>
      </c>
      <c r="G7894">
        <v>3</v>
      </c>
      <c r="H7894">
        <v>2012</v>
      </c>
      <c r="I7894" t="s">
        <v>61</v>
      </c>
      <c r="J7894">
        <v>8.1</v>
      </c>
      <c r="K7894">
        <v>7.31</v>
      </c>
      <c r="L7894">
        <v>9.06</v>
      </c>
      <c r="M7894">
        <v>307</v>
      </c>
      <c r="N7894">
        <v>3769</v>
      </c>
      <c r="O7894">
        <v>5.7073014553535</v>
      </c>
    </row>
    <row r="7895" spans="1:15" x14ac:dyDescent="0.25">
      <c r="A7895" s="20" t="s">
        <v>7995</v>
      </c>
      <c r="B7895">
        <v>6</v>
      </c>
      <c r="C7895" t="s">
        <v>74</v>
      </c>
      <c r="D7895" t="s">
        <v>89</v>
      </c>
      <c r="E7895" t="s">
        <v>37</v>
      </c>
      <c r="F7895" t="s">
        <v>38</v>
      </c>
      <c r="G7895">
        <v>3</v>
      </c>
      <c r="H7895">
        <v>2012</v>
      </c>
      <c r="I7895" t="s">
        <v>43</v>
      </c>
      <c r="J7895">
        <v>8.1</v>
      </c>
      <c r="K7895">
        <v>7.85</v>
      </c>
      <c r="L7895">
        <v>8.3000000000000007</v>
      </c>
      <c r="M7895">
        <v>4451</v>
      </c>
      <c r="N7895">
        <v>55133</v>
      </c>
      <c r="O7895">
        <v>1.4988949722867599</v>
      </c>
    </row>
    <row r="7896" spans="1:15" x14ac:dyDescent="0.25">
      <c r="A7896" s="20" t="s">
        <v>7996</v>
      </c>
      <c r="B7896">
        <v>6</v>
      </c>
      <c r="C7896" t="s">
        <v>74</v>
      </c>
      <c r="D7896" t="s">
        <v>89</v>
      </c>
      <c r="E7896" t="s">
        <v>37</v>
      </c>
      <c r="F7896" t="s">
        <v>38</v>
      </c>
      <c r="G7896">
        <v>3</v>
      </c>
      <c r="H7896">
        <v>2012</v>
      </c>
      <c r="I7896" t="s">
        <v>62</v>
      </c>
      <c r="J7896">
        <v>8.9</v>
      </c>
      <c r="K7896">
        <v>8.4700000000000006</v>
      </c>
      <c r="L7896">
        <v>9.33</v>
      </c>
      <c r="M7896">
        <v>1493</v>
      </c>
      <c r="N7896">
        <v>16798</v>
      </c>
      <c r="O7896">
        <v>2.58803470681335</v>
      </c>
    </row>
    <row r="7897" spans="1:15" x14ac:dyDescent="0.25">
      <c r="A7897" s="20" t="s">
        <v>7997</v>
      </c>
      <c r="B7897">
        <v>6</v>
      </c>
      <c r="C7897" t="s">
        <v>74</v>
      </c>
      <c r="D7897" t="s">
        <v>89</v>
      </c>
      <c r="E7897" t="s">
        <v>37</v>
      </c>
      <c r="F7897" t="s">
        <v>38</v>
      </c>
      <c r="G7897">
        <v>3</v>
      </c>
      <c r="H7897">
        <v>2012</v>
      </c>
      <c r="I7897" t="s">
        <v>75</v>
      </c>
      <c r="J7897">
        <v>8.5</v>
      </c>
      <c r="K7897">
        <v>8.4700000000000006</v>
      </c>
      <c r="L7897">
        <v>8.6</v>
      </c>
      <c r="M7897">
        <v>60085</v>
      </c>
      <c r="N7897">
        <v>703829</v>
      </c>
      <c r="O7897">
        <v>0.40795942147853997</v>
      </c>
    </row>
    <row r="7898" spans="1:15" x14ac:dyDescent="0.25">
      <c r="A7898" s="20" t="s">
        <v>7998</v>
      </c>
      <c r="B7898">
        <v>6</v>
      </c>
      <c r="C7898" t="s">
        <v>74</v>
      </c>
      <c r="D7898" t="s">
        <v>89</v>
      </c>
      <c r="E7898" t="s">
        <v>37</v>
      </c>
      <c r="F7898" t="s">
        <v>38</v>
      </c>
      <c r="G7898">
        <v>3</v>
      </c>
      <c r="H7898">
        <v>2012</v>
      </c>
      <c r="I7898" t="s">
        <v>45</v>
      </c>
      <c r="J7898">
        <v>8</v>
      </c>
      <c r="K7898">
        <v>7.77</v>
      </c>
      <c r="L7898">
        <v>8.3000000000000007</v>
      </c>
      <c r="M7898">
        <v>3228</v>
      </c>
      <c r="N7898">
        <v>40215</v>
      </c>
      <c r="O7898">
        <v>1.7600833595219101</v>
      </c>
    </row>
    <row r="7899" spans="1:15" x14ac:dyDescent="0.25">
      <c r="A7899" s="20" t="s">
        <v>7999</v>
      </c>
      <c r="B7899">
        <v>6</v>
      </c>
      <c r="C7899" t="s">
        <v>74</v>
      </c>
      <c r="D7899" t="s">
        <v>89</v>
      </c>
      <c r="E7899" t="s">
        <v>37</v>
      </c>
      <c r="F7899" t="s">
        <v>38</v>
      </c>
      <c r="G7899">
        <v>3</v>
      </c>
      <c r="H7899">
        <v>2012</v>
      </c>
      <c r="I7899" t="s">
        <v>46</v>
      </c>
      <c r="J7899">
        <v>10</v>
      </c>
      <c r="K7899">
        <v>9.65</v>
      </c>
      <c r="L7899">
        <v>10.3</v>
      </c>
      <c r="M7899">
        <v>3228</v>
      </c>
      <c r="N7899">
        <v>32365</v>
      </c>
      <c r="O7899">
        <v>1.7600833595219101</v>
      </c>
    </row>
    <row r="7900" spans="1:15" x14ac:dyDescent="0.25">
      <c r="A7900" s="20" t="s">
        <v>8000</v>
      </c>
      <c r="B7900">
        <v>6</v>
      </c>
      <c r="C7900" t="s">
        <v>74</v>
      </c>
      <c r="D7900" t="s">
        <v>89</v>
      </c>
      <c r="E7900" t="s">
        <v>37</v>
      </c>
      <c r="F7900" t="s">
        <v>38</v>
      </c>
      <c r="G7900">
        <v>3</v>
      </c>
      <c r="H7900">
        <v>2012</v>
      </c>
      <c r="I7900" t="s">
        <v>47</v>
      </c>
      <c r="J7900">
        <v>8.1</v>
      </c>
      <c r="K7900">
        <v>7.89</v>
      </c>
      <c r="L7900">
        <v>8.26</v>
      </c>
      <c r="M7900">
        <v>7005</v>
      </c>
      <c r="N7900">
        <v>86770</v>
      </c>
      <c r="O7900">
        <v>1.19480197051683</v>
      </c>
    </row>
    <row r="7901" spans="1:15" x14ac:dyDescent="0.25">
      <c r="A7901" s="20" t="s">
        <v>8001</v>
      </c>
      <c r="B7901">
        <v>6</v>
      </c>
      <c r="C7901" t="s">
        <v>74</v>
      </c>
      <c r="D7901" t="s">
        <v>89</v>
      </c>
      <c r="E7901" t="s">
        <v>37</v>
      </c>
      <c r="F7901" t="s">
        <v>38</v>
      </c>
      <c r="G7901">
        <v>3</v>
      </c>
      <c r="H7901">
        <v>2012</v>
      </c>
      <c r="I7901" t="s">
        <v>48</v>
      </c>
      <c r="J7901">
        <v>8.6999999999999993</v>
      </c>
      <c r="K7901">
        <v>8.4</v>
      </c>
      <c r="L7901">
        <v>8.94</v>
      </c>
      <c r="M7901">
        <v>3632</v>
      </c>
      <c r="N7901">
        <v>41914</v>
      </c>
      <c r="O7901">
        <v>1.6593082789999301</v>
      </c>
    </row>
    <row r="7902" spans="1:15" x14ac:dyDescent="0.25">
      <c r="A7902" s="20" t="s">
        <v>8002</v>
      </c>
      <c r="B7902">
        <v>6</v>
      </c>
      <c r="C7902" t="s">
        <v>74</v>
      </c>
      <c r="D7902" t="s">
        <v>89</v>
      </c>
      <c r="E7902" t="s">
        <v>37</v>
      </c>
      <c r="F7902" t="s">
        <v>38</v>
      </c>
      <c r="G7902">
        <v>3</v>
      </c>
      <c r="H7902">
        <v>2012</v>
      </c>
      <c r="I7902" t="s">
        <v>49</v>
      </c>
      <c r="J7902">
        <v>9.6999999999999993</v>
      </c>
      <c r="K7902">
        <v>9.36</v>
      </c>
      <c r="L7902">
        <v>10.09</v>
      </c>
      <c r="M7902">
        <v>2479</v>
      </c>
      <c r="N7902">
        <v>25498</v>
      </c>
      <c r="O7902">
        <v>2.00845329318348</v>
      </c>
    </row>
    <row r="7903" spans="1:15" x14ac:dyDescent="0.25">
      <c r="A7903" s="20" t="s">
        <v>8003</v>
      </c>
      <c r="B7903">
        <v>6</v>
      </c>
      <c r="C7903" t="s">
        <v>74</v>
      </c>
      <c r="D7903" t="s">
        <v>89</v>
      </c>
      <c r="E7903" t="s">
        <v>37</v>
      </c>
      <c r="F7903" t="s">
        <v>38</v>
      </c>
      <c r="G7903">
        <v>3</v>
      </c>
      <c r="H7903">
        <v>2012</v>
      </c>
      <c r="I7903" t="s">
        <v>50</v>
      </c>
      <c r="J7903">
        <v>7.6</v>
      </c>
      <c r="K7903">
        <v>7.31</v>
      </c>
      <c r="L7903">
        <v>7.82</v>
      </c>
      <c r="M7903">
        <v>3071</v>
      </c>
      <c r="N7903">
        <v>40604</v>
      </c>
      <c r="O7903">
        <v>1.8045133184627</v>
      </c>
    </row>
    <row r="7904" spans="1:15" x14ac:dyDescent="0.25">
      <c r="A7904" s="20" t="s">
        <v>8004</v>
      </c>
      <c r="B7904">
        <v>6</v>
      </c>
      <c r="C7904" t="s">
        <v>74</v>
      </c>
      <c r="D7904" t="s">
        <v>89</v>
      </c>
      <c r="E7904" t="s">
        <v>37</v>
      </c>
      <c r="F7904" t="s">
        <v>38</v>
      </c>
      <c r="G7904">
        <v>3</v>
      </c>
      <c r="H7904">
        <v>2012</v>
      </c>
      <c r="I7904" t="s">
        <v>51</v>
      </c>
      <c r="J7904">
        <v>10</v>
      </c>
      <c r="K7904">
        <v>9.7200000000000006</v>
      </c>
      <c r="L7904">
        <v>10.39</v>
      </c>
      <c r="M7904">
        <v>3133</v>
      </c>
      <c r="N7904">
        <v>31183</v>
      </c>
      <c r="O7904">
        <v>1.7865690353216099</v>
      </c>
    </row>
    <row r="7905" spans="1:15" x14ac:dyDescent="0.25">
      <c r="A7905" s="20" t="s">
        <v>8005</v>
      </c>
      <c r="B7905">
        <v>6</v>
      </c>
      <c r="C7905" t="s">
        <v>74</v>
      </c>
      <c r="D7905" t="s">
        <v>89</v>
      </c>
      <c r="E7905" t="s">
        <v>41</v>
      </c>
      <c r="F7905" t="s">
        <v>42</v>
      </c>
      <c r="G7905">
        <v>4</v>
      </c>
      <c r="H7905">
        <v>2012</v>
      </c>
      <c r="I7905" t="s">
        <v>34</v>
      </c>
      <c r="J7905">
        <v>6.4</v>
      </c>
      <c r="K7905">
        <v>6.25</v>
      </c>
      <c r="L7905">
        <v>6.63</v>
      </c>
      <c r="M7905">
        <v>4144</v>
      </c>
      <c r="N7905">
        <v>64365</v>
      </c>
      <c r="O7905">
        <v>1.5534244150030001</v>
      </c>
    </row>
    <row r="7906" spans="1:15" x14ac:dyDescent="0.25">
      <c r="A7906" s="20" t="s">
        <v>8006</v>
      </c>
      <c r="B7906">
        <v>6</v>
      </c>
      <c r="C7906" t="s">
        <v>74</v>
      </c>
      <c r="D7906" t="s">
        <v>89</v>
      </c>
      <c r="E7906" t="s">
        <v>41</v>
      </c>
      <c r="F7906" t="s">
        <v>42</v>
      </c>
      <c r="G7906">
        <v>4</v>
      </c>
      <c r="H7906">
        <v>2012</v>
      </c>
      <c r="I7906" t="s">
        <v>52</v>
      </c>
      <c r="J7906">
        <v>7.7</v>
      </c>
      <c r="K7906">
        <v>6.7</v>
      </c>
      <c r="L7906">
        <v>8.82</v>
      </c>
      <c r="M7906">
        <v>188</v>
      </c>
      <c r="N7906">
        <v>2443</v>
      </c>
      <c r="O7906">
        <v>7.2932495748947304</v>
      </c>
    </row>
    <row r="7907" spans="1:15" x14ac:dyDescent="0.25">
      <c r="A7907" s="20" t="s">
        <v>8007</v>
      </c>
      <c r="B7907">
        <v>6</v>
      </c>
      <c r="C7907" t="s">
        <v>74</v>
      </c>
      <c r="D7907" t="s">
        <v>89</v>
      </c>
      <c r="E7907" t="s">
        <v>41</v>
      </c>
      <c r="F7907" t="s">
        <v>42</v>
      </c>
      <c r="G7907">
        <v>4</v>
      </c>
      <c r="H7907">
        <v>2012</v>
      </c>
      <c r="I7907" t="s">
        <v>53</v>
      </c>
      <c r="J7907">
        <v>6</v>
      </c>
      <c r="K7907">
        <v>5.37</v>
      </c>
      <c r="L7907">
        <v>6.77</v>
      </c>
      <c r="M7907">
        <v>269</v>
      </c>
      <c r="N7907">
        <v>4458</v>
      </c>
      <c r="O7907">
        <v>6.0971076084969198</v>
      </c>
    </row>
    <row r="7908" spans="1:15" x14ac:dyDescent="0.25">
      <c r="A7908" s="20" t="s">
        <v>8008</v>
      </c>
      <c r="B7908">
        <v>6</v>
      </c>
      <c r="C7908" t="s">
        <v>74</v>
      </c>
      <c r="D7908" t="s">
        <v>89</v>
      </c>
      <c r="E7908" t="s">
        <v>41</v>
      </c>
      <c r="F7908" t="s">
        <v>42</v>
      </c>
      <c r="G7908">
        <v>4</v>
      </c>
      <c r="H7908">
        <v>2012</v>
      </c>
      <c r="I7908" t="s">
        <v>54</v>
      </c>
      <c r="J7908">
        <v>9.3000000000000007</v>
      </c>
      <c r="K7908">
        <v>7.28</v>
      </c>
      <c r="L7908">
        <v>11.92</v>
      </c>
      <c r="M7908">
        <v>57</v>
      </c>
      <c r="N7908">
        <v>610</v>
      </c>
      <c r="O7908">
        <v>13.245323570650401</v>
      </c>
    </row>
    <row r="7909" spans="1:15" x14ac:dyDescent="0.25">
      <c r="A7909" s="20" t="s">
        <v>8009</v>
      </c>
      <c r="B7909">
        <v>6</v>
      </c>
      <c r="C7909" t="s">
        <v>74</v>
      </c>
      <c r="D7909" t="s">
        <v>89</v>
      </c>
      <c r="E7909" t="s">
        <v>41</v>
      </c>
      <c r="F7909" t="s">
        <v>42</v>
      </c>
      <c r="G7909">
        <v>4</v>
      </c>
      <c r="H7909">
        <v>2012</v>
      </c>
      <c r="I7909" t="s">
        <v>55</v>
      </c>
      <c r="J7909">
        <v>8</v>
      </c>
      <c r="K7909">
        <v>7.38</v>
      </c>
      <c r="L7909">
        <v>8.7200000000000006</v>
      </c>
      <c r="M7909">
        <v>505</v>
      </c>
      <c r="N7909">
        <v>6294</v>
      </c>
      <c r="O7909">
        <v>4.4499415948998502</v>
      </c>
    </row>
    <row r="7910" spans="1:15" x14ac:dyDescent="0.25">
      <c r="A7910" s="20" t="s">
        <v>8010</v>
      </c>
      <c r="B7910">
        <v>6</v>
      </c>
      <c r="C7910" t="s">
        <v>74</v>
      </c>
      <c r="D7910" t="s">
        <v>89</v>
      </c>
      <c r="E7910" t="s">
        <v>41</v>
      </c>
      <c r="F7910" t="s">
        <v>42</v>
      </c>
      <c r="G7910">
        <v>4</v>
      </c>
      <c r="H7910">
        <v>2012</v>
      </c>
      <c r="I7910" t="s">
        <v>56</v>
      </c>
      <c r="J7910">
        <v>5.4</v>
      </c>
      <c r="K7910">
        <v>4.38</v>
      </c>
      <c r="L7910">
        <v>6.59</v>
      </c>
      <c r="M7910">
        <v>87</v>
      </c>
      <c r="N7910">
        <v>1617</v>
      </c>
      <c r="O7910">
        <v>10.7211253483779</v>
      </c>
    </row>
    <row r="7911" spans="1:15" x14ac:dyDescent="0.25">
      <c r="A7911" s="20" t="s">
        <v>8011</v>
      </c>
      <c r="B7911">
        <v>6</v>
      </c>
      <c r="C7911" t="s">
        <v>74</v>
      </c>
      <c r="D7911" t="s">
        <v>89</v>
      </c>
      <c r="E7911" t="s">
        <v>41</v>
      </c>
      <c r="F7911" t="s">
        <v>42</v>
      </c>
      <c r="G7911">
        <v>4</v>
      </c>
      <c r="H7911">
        <v>2012</v>
      </c>
      <c r="I7911" t="s">
        <v>57</v>
      </c>
      <c r="J7911">
        <v>7.9</v>
      </c>
      <c r="K7911">
        <v>6.71</v>
      </c>
      <c r="L7911">
        <v>9.2899999999999991</v>
      </c>
      <c r="M7911">
        <v>133</v>
      </c>
      <c r="N7911">
        <v>1682</v>
      </c>
      <c r="O7911">
        <v>8.6710996952411996</v>
      </c>
    </row>
    <row r="7912" spans="1:15" x14ac:dyDescent="0.25">
      <c r="A7912" s="20" t="s">
        <v>8012</v>
      </c>
      <c r="B7912">
        <v>6</v>
      </c>
      <c r="C7912" t="s">
        <v>74</v>
      </c>
      <c r="D7912" t="s">
        <v>89</v>
      </c>
      <c r="E7912" t="s">
        <v>41</v>
      </c>
      <c r="F7912" t="s">
        <v>42</v>
      </c>
      <c r="G7912">
        <v>4</v>
      </c>
      <c r="H7912">
        <v>2012</v>
      </c>
      <c r="I7912" t="s">
        <v>58</v>
      </c>
      <c r="J7912">
        <v>6.4</v>
      </c>
      <c r="K7912">
        <v>6.01</v>
      </c>
      <c r="L7912">
        <v>6.83</v>
      </c>
      <c r="M7912">
        <v>885</v>
      </c>
      <c r="N7912">
        <v>13804</v>
      </c>
      <c r="O7912">
        <v>3.3614632272640699</v>
      </c>
    </row>
    <row r="7913" spans="1:15" x14ac:dyDescent="0.25">
      <c r="A7913" s="20" t="s">
        <v>8013</v>
      </c>
      <c r="B7913">
        <v>6</v>
      </c>
      <c r="C7913" t="s">
        <v>74</v>
      </c>
      <c r="D7913" t="s">
        <v>89</v>
      </c>
      <c r="E7913" t="s">
        <v>41</v>
      </c>
      <c r="F7913" t="s">
        <v>42</v>
      </c>
      <c r="G7913">
        <v>4</v>
      </c>
      <c r="H7913">
        <v>2012</v>
      </c>
      <c r="I7913" t="s">
        <v>59</v>
      </c>
      <c r="J7913">
        <v>10.1</v>
      </c>
      <c r="K7913">
        <v>8.4600000000000009</v>
      </c>
      <c r="L7913">
        <v>11.99</v>
      </c>
      <c r="M7913">
        <v>113</v>
      </c>
      <c r="N7913">
        <v>1120</v>
      </c>
      <c r="O7913">
        <v>9.4072086838359699</v>
      </c>
    </row>
    <row r="7914" spans="1:15" x14ac:dyDescent="0.25">
      <c r="A7914" s="20" t="s">
        <v>8014</v>
      </c>
      <c r="B7914">
        <v>6</v>
      </c>
      <c r="C7914" t="s">
        <v>74</v>
      </c>
      <c r="D7914" t="s">
        <v>89</v>
      </c>
      <c r="E7914" t="s">
        <v>41</v>
      </c>
      <c r="F7914" t="s">
        <v>42</v>
      </c>
      <c r="G7914">
        <v>4</v>
      </c>
      <c r="H7914">
        <v>2012</v>
      </c>
      <c r="I7914" t="s">
        <v>60</v>
      </c>
      <c r="J7914">
        <v>6.9</v>
      </c>
      <c r="K7914">
        <v>6.69</v>
      </c>
      <c r="L7914">
        <v>7.15</v>
      </c>
      <c r="M7914">
        <v>3261</v>
      </c>
      <c r="N7914">
        <v>47160</v>
      </c>
      <c r="O7914">
        <v>1.7511550487910701</v>
      </c>
    </row>
    <row r="7915" spans="1:15" x14ac:dyDescent="0.25">
      <c r="A7915" s="20" t="s">
        <v>8015</v>
      </c>
      <c r="B7915">
        <v>6</v>
      </c>
      <c r="C7915" t="s">
        <v>74</v>
      </c>
      <c r="D7915" t="s">
        <v>89</v>
      </c>
      <c r="E7915" t="s">
        <v>41</v>
      </c>
      <c r="F7915" t="s">
        <v>42</v>
      </c>
      <c r="G7915">
        <v>4</v>
      </c>
      <c r="H7915">
        <v>2012</v>
      </c>
      <c r="I7915" t="s">
        <v>61</v>
      </c>
      <c r="J7915">
        <v>5.6</v>
      </c>
      <c r="K7915">
        <v>3.74</v>
      </c>
      <c r="L7915">
        <v>8.3699999999999992</v>
      </c>
      <c r="M7915">
        <v>22</v>
      </c>
      <c r="N7915">
        <v>391</v>
      </c>
      <c r="O7915">
        <v>21.320071635561</v>
      </c>
    </row>
    <row r="7916" spans="1:15" x14ac:dyDescent="0.25">
      <c r="A7916" s="20" t="s">
        <v>8016</v>
      </c>
      <c r="B7916">
        <v>6</v>
      </c>
      <c r="C7916" t="s">
        <v>74</v>
      </c>
      <c r="D7916" t="s">
        <v>89</v>
      </c>
      <c r="E7916" t="s">
        <v>41</v>
      </c>
      <c r="F7916" t="s">
        <v>42</v>
      </c>
      <c r="G7916">
        <v>4</v>
      </c>
      <c r="H7916">
        <v>2012</v>
      </c>
      <c r="I7916" t="s">
        <v>43</v>
      </c>
      <c r="J7916">
        <v>6.5</v>
      </c>
      <c r="K7916">
        <v>5.85</v>
      </c>
      <c r="L7916">
        <v>7.3</v>
      </c>
      <c r="M7916">
        <v>295</v>
      </c>
      <c r="N7916">
        <v>4512</v>
      </c>
      <c r="O7916">
        <v>5.8222250973958198</v>
      </c>
    </row>
    <row r="7917" spans="1:15" x14ac:dyDescent="0.25">
      <c r="A7917" s="20" t="s">
        <v>8017</v>
      </c>
      <c r="B7917">
        <v>6</v>
      </c>
      <c r="C7917" t="s">
        <v>74</v>
      </c>
      <c r="D7917" t="s">
        <v>89</v>
      </c>
      <c r="E7917" t="s">
        <v>41</v>
      </c>
      <c r="F7917" t="s">
        <v>42</v>
      </c>
      <c r="G7917">
        <v>4</v>
      </c>
      <c r="H7917">
        <v>2012</v>
      </c>
      <c r="I7917" t="s">
        <v>62</v>
      </c>
      <c r="J7917">
        <v>5.4</v>
      </c>
      <c r="K7917">
        <v>4.45</v>
      </c>
      <c r="L7917">
        <v>6.66</v>
      </c>
      <c r="M7917">
        <v>89</v>
      </c>
      <c r="N7917">
        <v>1634</v>
      </c>
      <c r="O7917">
        <v>10.599978800063599</v>
      </c>
    </row>
    <row r="7918" spans="1:15" x14ac:dyDescent="0.25">
      <c r="A7918" s="20" t="s">
        <v>8018</v>
      </c>
      <c r="B7918">
        <v>6</v>
      </c>
      <c r="C7918" t="s">
        <v>74</v>
      </c>
      <c r="D7918" t="s">
        <v>89</v>
      </c>
      <c r="E7918" t="s">
        <v>41</v>
      </c>
      <c r="F7918" t="s">
        <v>42</v>
      </c>
      <c r="G7918">
        <v>4</v>
      </c>
      <c r="H7918">
        <v>2012</v>
      </c>
      <c r="I7918" t="s">
        <v>75</v>
      </c>
      <c r="J7918">
        <v>6.2</v>
      </c>
      <c r="K7918">
        <v>6.1</v>
      </c>
      <c r="L7918">
        <v>6.26</v>
      </c>
      <c r="M7918">
        <v>22210</v>
      </c>
      <c r="N7918">
        <v>359472</v>
      </c>
      <c r="O7918">
        <v>0.67100494498916297</v>
      </c>
    </row>
    <row r="7919" spans="1:15" x14ac:dyDescent="0.25">
      <c r="A7919" s="20" t="s">
        <v>8019</v>
      </c>
      <c r="B7919">
        <v>6</v>
      </c>
      <c r="C7919" t="s">
        <v>74</v>
      </c>
      <c r="D7919" t="s">
        <v>89</v>
      </c>
      <c r="E7919" t="s">
        <v>41</v>
      </c>
      <c r="F7919" t="s">
        <v>42</v>
      </c>
      <c r="G7919">
        <v>4</v>
      </c>
      <c r="H7919">
        <v>2012</v>
      </c>
      <c r="I7919" t="s">
        <v>45</v>
      </c>
      <c r="J7919">
        <v>6.2</v>
      </c>
      <c r="K7919">
        <v>5.81</v>
      </c>
      <c r="L7919">
        <v>6.61</v>
      </c>
      <c r="M7919">
        <v>871</v>
      </c>
      <c r="N7919">
        <v>14050</v>
      </c>
      <c r="O7919">
        <v>3.38837073785849</v>
      </c>
    </row>
    <row r="7920" spans="1:15" x14ac:dyDescent="0.25">
      <c r="A7920" s="20" t="s">
        <v>8020</v>
      </c>
      <c r="B7920">
        <v>6</v>
      </c>
      <c r="C7920" t="s">
        <v>74</v>
      </c>
      <c r="D7920" t="s">
        <v>89</v>
      </c>
      <c r="E7920" t="s">
        <v>41</v>
      </c>
      <c r="F7920" t="s">
        <v>42</v>
      </c>
      <c r="G7920">
        <v>4</v>
      </c>
      <c r="H7920">
        <v>2012</v>
      </c>
      <c r="I7920" t="s">
        <v>46</v>
      </c>
      <c r="J7920">
        <v>7.6</v>
      </c>
      <c r="K7920">
        <v>7.32</v>
      </c>
      <c r="L7920">
        <v>7.97</v>
      </c>
      <c r="M7920">
        <v>1946</v>
      </c>
      <c r="N7920">
        <v>25479</v>
      </c>
      <c r="O7920">
        <v>2.2668802672263899</v>
      </c>
    </row>
    <row r="7921" spans="1:15" x14ac:dyDescent="0.25">
      <c r="A7921" s="20" t="s">
        <v>8021</v>
      </c>
      <c r="B7921">
        <v>6</v>
      </c>
      <c r="C7921" t="s">
        <v>74</v>
      </c>
      <c r="D7921" t="s">
        <v>89</v>
      </c>
      <c r="E7921" t="s">
        <v>41</v>
      </c>
      <c r="F7921" t="s">
        <v>42</v>
      </c>
      <c r="G7921">
        <v>4</v>
      </c>
      <c r="H7921">
        <v>2012</v>
      </c>
      <c r="I7921" t="s">
        <v>47</v>
      </c>
      <c r="J7921">
        <v>5.2</v>
      </c>
      <c r="K7921">
        <v>5.07</v>
      </c>
      <c r="L7921">
        <v>5.31</v>
      </c>
      <c r="M7921">
        <v>7233</v>
      </c>
      <c r="N7921">
        <v>139430</v>
      </c>
      <c r="O7921">
        <v>1.1758197954385801</v>
      </c>
    </row>
    <row r="7922" spans="1:15" x14ac:dyDescent="0.25">
      <c r="A7922" s="20" t="s">
        <v>8022</v>
      </c>
      <c r="B7922">
        <v>6</v>
      </c>
      <c r="C7922" t="s">
        <v>74</v>
      </c>
      <c r="D7922" t="s">
        <v>89</v>
      </c>
      <c r="E7922" t="s">
        <v>41</v>
      </c>
      <c r="F7922" t="s">
        <v>42</v>
      </c>
      <c r="G7922">
        <v>4</v>
      </c>
      <c r="H7922">
        <v>2012</v>
      </c>
      <c r="I7922" t="s">
        <v>48</v>
      </c>
      <c r="J7922">
        <v>5.7</v>
      </c>
      <c r="K7922">
        <v>5.15</v>
      </c>
      <c r="L7922">
        <v>6.26</v>
      </c>
      <c r="M7922">
        <v>381</v>
      </c>
      <c r="N7922">
        <v>6711</v>
      </c>
      <c r="O7922">
        <v>5.1231551957855999</v>
      </c>
    </row>
    <row r="7923" spans="1:15" x14ac:dyDescent="0.25">
      <c r="A7923" s="20" t="s">
        <v>8023</v>
      </c>
      <c r="B7923">
        <v>6</v>
      </c>
      <c r="C7923" t="s">
        <v>74</v>
      </c>
      <c r="D7923" t="s">
        <v>89</v>
      </c>
      <c r="E7923" t="s">
        <v>41</v>
      </c>
      <c r="F7923" t="s">
        <v>42</v>
      </c>
      <c r="G7923">
        <v>4</v>
      </c>
      <c r="H7923">
        <v>2012</v>
      </c>
      <c r="I7923" t="s">
        <v>49</v>
      </c>
      <c r="J7923">
        <v>7.2</v>
      </c>
      <c r="K7923">
        <v>6.81</v>
      </c>
      <c r="L7923">
        <v>7.65</v>
      </c>
      <c r="M7923">
        <v>1033</v>
      </c>
      <c r="N7923">
        <v>14309</v>
      </c>
      <c r="O7923">
        <v>3.1113569564352801</v>
      </c>
    </row>
    <row r="7924" spans="1:15" x14ac:dyDescent="0.25">
      <c r="A7924" s="20" t="s">
        <v>8024</v>
      </c>
      <c r="B7924">
        <v>6</v>
      </c>
      <c r="C7924" t="s">
        <v>74</v>
      </c>
      <c r="D7924" t="s">
        <v>89</v>
      </c>
      <c r="E7924" t="s">
        <v>41</v>
      </c>
      <c r="F7924" t="s">
        <v>42</v>
      </c>
      <c r="G7924">
        <v>4</v>
      </c>
      <c r="H7924">
        <v>2012</v>
      </c>
      <c r="I7924" t="s">
        <v>50</v>
      </c>
      <c r="J7924">
        <v>6.6</v>
      </c>
      <c r="K7924">
        <v>5.89</v>
      </c>
      <c r="L7924">
        <v>7.46</v>
      </c>
      <c r="M7924">
        <v>256</v>
      </c>
      <c r="N7924">
        <v>3860</v>
      </c>
      <c r="O7924">
        <v>6.25</v>
      </c>
    </row>
    <row r="7925" spans="1:15" x14ac:dyDescent="0.25">
      <c r="A7925" s="20" t="s">
        <v>8025</v>
      </c>
      <c r="B7925">
        <v>6</v>
      </c>
      <c r="C7925" t="s">
        <v>74</v>
      </c>
      <c r="D7925" t="s">
        <v>89</v>
      </c>
      <c r="E7925" t="s">
        <v>41</v>
      </c>
      <c r="F7925" t="s">
        <v>42</v>
      </c>
      <c r="G7925">
        <v>4</v>
      </c>
      <c r="H7925">
        <v>2012</v>
      </c>
      <c r="I7925" t="s">
        <v>51</v>
      </c>
      <c r="J7925">
        <v>8</v>
      </c>
      <c r="K7925">
        <v>7.29</v>
      </c>
      <c r="L7925">
        <v>8.7200000000000006</v>
      </c>
      <c r="M7925">
        <v>442</v>
      </c>
      <c r="N7925">
        <v>5543</v>
      </c>
      <c r="O7925">
        <v>4.7565149415449399</v>
      </c>
    </row>
    <row r="7926" spans="1:15" x14ac:dyDescent="0.25">
      <c r="A7926" s="20" t="s">
        <v>8026</v>
      </c>
      <c r="B7926">
        <v>6</v>
      </c>
      <c r="C7926" t="s">
        <v>74</v>
      </c>
      <c r="D7926" t="s">
        <v>89</v>
      </c>
      <c r="E7926" t="s">
        <v>33</v>
      </c>
      <c r="F7926" t="s">
        <v>35</v>
      </c>
      <c r="G7926">
        <v>5</v>
      </c>
      <c r="H7926">
        <v>2012</v>
      </c>
      <c r="I7926" t="s">
        <v>34</v>
      </c>
      <c r="J7926">
        <v>4.8</v>
      </c>
      <c r="K7926">
        <v>4.6900000000000004</v>
      </c>
      <c r="L7926">
        <v>4.95</v>
      </c>
      <c r="M7926">
        <v>4833</v>
      </c>
      <c r="N7926">
        <v>100270</v>
      </c>
      <c r="O7926">
        <v>1.4384395066736799</v>
      </c>
    </row>
    <row r="7927" spans="1:15" x14ac:dyDescent="0.25">
      <c r="A7927" s="20" t="s">
        <v>8027</v>
      </c>
      <c r="B7927">
        <v>6</v>
      </c>
      <c r="C7927" t="s">
        <v>74</v>
      </c>
      <c r="D7927" t="s">
        <v>89</v>
      </c>
      <c r="E7927" t="s">
        <v>33</v>
      </c>
      <c r="F7927" t="s">
        <v>35</v>
      </c>
      <c r="G7927">
        <v>5</v>
      </c>
      <c r="H7927">
        <v>2012</v>
      </c>
      <c r="I7927" t="s">
        <v>52</v>
      </c>
      <c r="J7927">
        <v>5.3</v>
      </c>
      <c r="K7927">
        <v>4.55</v>
      </c>
      <c r="L7927">
        <v>6.1</v>
      </c>
      <c r="M7927">
        <v>168</v>
      </c>
      <c r="N7927">
        <v>3186</v>
      </c>
      <c r="O7927">
        <v>7.7151674981046003</v>
      </c>
    </row>
    <row r="7928" spans="1:15" x14ac:dyDescent="0.25">
      <c r="A7928" s="20" t="s">
        <v>8028</v>
      </c>
      <c r="B7928">
        <v>6</v>
      </c>
      <c r="C7928" t="s">
        <v>74</v>
      </c>
      <c r="D7928" t="s">
        <v>89</v>
      </c>
      <c r="E7928" t="s">
        <v>33</v>
      </c>
      <c r="F7928" t="s">
        <v>35</v>
      </c>
      <c r="G7928">
        <v>5</v>
      </c>
      <c r="H7928">
        <v>2012</v>
      </c>
      <c r="I7928" t="s">
        <v>53</v>
      </c>
      <c r="J7928">
        <v>4.4000000000000004</v>
      </c>
      <c r="K7928">
        <v>3.78</v>
      </c>
      <c r="L7928">
        <v>5.21</v>
      </c>
      <c r="M7928">
        <v>143</v>
      </c>
      <c r="N7928">
        <v>3222</v>
      </c>
      <c r="O7928">
        <v>8.36242010007091</v>
      </c>
    </row>
    <row r="7929" spans="1:15" x14ac:dyDescent="0.25">
      <c r="A7929" s="20" t="s">
        <v>8029</v>
      </c>
      <c r="B7929">
        <v>6</v>
      </c>
      <c r="C7929" t="s">
        <v>74</v>
      </c>
      <c r="D7929" t="s">
        <v>89</v>
      </c>
      <c r="E7929" t="s">
        <v>33</v>
      </c>
      <c r="F7929" t="s">
        <v>35</v>
      </c>
      <c r="G7929">
        <v>5</v>
      </c>
      <c r="H7929">
        <v>2012</v>
      </c>
      <c r="I7929" t="s">
        <v>54</v>
      </c>
      <c r="J7929">
        <v>7.8</v>
      </c>
      <c r="K7929">
        <v>6.24</v>
      </c>
      <c r="L7929">
        <v>9.67</v>
      </c>
      <c r="M7929">
        <v>73</v>
      </c>
      <c r="N7929">
        <v>938</v>
      </c>
      <c r="O7929">
        <v>11.7041147196131</v>
      </c>
    </row>
    <row r="7930" spans="1:15" x14ac:dyDescent="0.25">
      <c r="A7930" s="20" t="s">
        <v>8030</v>
      </c>
      <c r="B7930">
        <v>6</v>
      </c>
      <c r="C7930" t="s">
        <v>74</v>
      </c>
      <c r="D7930" t="s">
        <v>89</v>
      </c>
      <c r="E7930" t="s">
        <v>33</v>
      </c>
      <c r="F7930" t="s">
        <v>35</v>
      </c>
      <c r="G7930">
        <v>5</v>
      </c>
      <c r="H7930">
        <v>2012</v>
      </c>
      <c r="I7930" t="s">
        <v>55</v>
      </c>
      <c r="J7930">
        <v>5.5</v>
      </c>
      <c r="K7930">
        <v>5.04</v>
      </c>
      <c r="L7930">
        <v>6.02</v>
      </c>
      <c r="M7930">
        <v>458</v>
      </c>
      <c r="N7930">
        <v>8315</v>
      </c>
      <c r="O7930">
        <v>4.6726931351599799</v>
      </c>
    </row>
    <row r="7931" spans="1:15" x14ac:dyDescent="0.25">
      <c r="A7931" s="20" t="s">
        <v>8031</v>
      </c>
      <c r="B7931">
        <v>6</v>
      </c>
      <c r="C7931" t="s">
        <v>74</v>
      </c>
      <c r="D7931" t="s">
        <v>89</v>
      </c>
      <c r="E7931" t="s">
        <v>33</v>
      </c>
      <c r="F7931" t="s">
        <v>35</v>
      </c>
      <c r="G7931">
        <v>5</v>
      </c>
      <c r="H7931">
        <v>2012</v>
      </c>
      <c r="I7931" t="s">
        <v>56</v>
      </c>
      <c r="J7931">
        <v>3.9</v>
      </c>
      <c r="K7931">
        <v>2.73</v>
      </c>
      <c r="L7931">
        <v>5.62</v>
      </c>
      <c r="M7931">
        <v>28</v>
      </c>
      <c r="N7931">
        <v>712</v>
      </c>
      <c r="O7931">
        <v>18.8982236504614</v>
      </c>
    </row>
    <row r="7932" spans="1:15" x14ac:dyDescent="0.25">
      <c r="A7932" s="20" t="s">
        <v>8032</v>
      </c>
      <c r="B7932">
        <v>6</v>
      </c>
      <c r="C7932" t="s">
        <v>74</v>
      </c>
      <c r="D7932" t="s">
        <v>89</v>
      </c>
      <c r="E7932" t="s">
        <v>33</v>
      </c>
      <c r="F7932" t="s">
        <v>35</v>
      </c>
      <c r="G7932">
        <v>5</v>
      </c>
      <c r="H7932">
        <v>2012</v>
      </c>
      <c r="I7932" t="s">
        <v>57</v>
      </c>
      <c r="J7932">
        <v>5.7</v>
      </c>
      <c r="K7932">
        <v>4.8600000000000003</v>
      </c>
      <c r="L7932">
        <v>6.62</v>
      </c>
      <c r="M7932">
        <v>152</v>
      </c>
      <c r="N7932">
        <v>2677</v>
      </c>
      <c r="O7932">
        <v>8.1110710565381297</v>
      </c>
    </row>
    <row r="7933" spans="1:15" x14ac:dyDescent="0.25">
      <c r="A7933" s="20" t="s">
        <v>8033</v>
      </c>
      <c r="B7933">
        <v>6</v>
      </c>
      <c r="C7933" t="s">
        <v>74</v>
      </c>
      <c r="D7933" t="s">
        <v>89</v>
      </c>
      <c r="E7933" t="s">
        <v>33</v>
      </c>
      <c r="F7933" t="s">
        <v>35</v>
      </c>
      <c r="G7933">
        <v>5</v>
      </c>
      <c r="H7933">
        <v>2012</v>
      </c>
      <c r="I7933" t="s">
        <v>58</v>
      </c>
      <c r="J7933">
        <v>5.0999999999999996</v>
      </c>
      <c r="K7933">
        <v>4.8</v>
      </c>
      <c r="L7933">
        <v>5.4</v>
      </c>
      <c r="M7933">
        <v>1062</v>
      </c>
      <c r="N7933">
        <v>20847</v>
      </c>
      <c r="O7933">
        <v>3.0685820596610802</v>
      </c>
    </row>
    <row r="7934" spans="1:15" x14ac:dyDescent="0.25">
      <c r="A7934" s="20" t="s">
        <v>8034</v>
      </c>
      <c r="B7934">
        <v>6</v>
      </c>
      <c r="C7934" t="s">
        <v>74</v>
      </c>
      <c r="D7934" t="s">
        <v>89</v>
      </c>
      <c r="E7934" t="s">
        <v>33</v>
      </c>
      <c r="F7934" t="s">
        <v>35</v>
      </c>
      <c r="G7934">
        <v>5</v>
      </c>
      <c r="H7934">
        <v>2012</v>
      </c>
      <c r="I7934" t="s">
        <v>59</v>
      </c>
      <c r="J7934">
        <v>5.8</v>
      </c>
      <c r="K7934">
        <v>4.25</v>
      </c>
      <c r="L7934">
        <v>7.79</v>
      </c>
      <c r="M7934">
        <v>39</v>
      </c>
      <c r="N7934">
        <v>676</v>
      </c>
      <c r="O7934">
        <v>16.012815380508702</v>
      </c>
    </row>
    <row r="7935" spans="1:15" x14ac:dyDescent="0.25">
      <c r="A7935" s="20" t="s">
        <v>8035</v>
      </c>
      <c r="B7935">
        <v>6</v>
      </c>
      <c r="C7935" t="s">
        <v>74</v>
      </c>
      <c r="D7935" t="s">
        <v>89</v>
      </c>
      <c r="E7935" t="s">
        <v>33</v>
      </c>
      <c r="F7935" t="s">
        <v>35</v>
      </c>
      <c r="G7935">
        <v>5</v>
      </c>
      <c r="H7935">
        <v>2012</v>
      </c>
      <c r="I7935" t="s">
        <v>60</v>
      </c>
      <c r="J7935">
        <v>4.3</v>
      </c>
      <c r="K7935">
        <v>4.21</v>
      </c>
      <c r="L7935">
        <v>4.49</v>
      </c>
      <c r="M7935">
        <v>3538</v>
      </c>
      <c r="N7935">
        <v>81396</v>
      </c>
      <c r="O7935">
        <v>1.68120659784772</v>
      </c>
    </row>
    <row r="7936" spans="1:15" x14ac:dyDescent="0.25">
      <c r="A7936" s="20" t="s">
        <v>8036</v>
      </c>
      <c r="B7936">
        <v>6</v>
      </c>
      <c r="C7936" t="s">
        <v>74</v>
      </c>
      <c r="D7936" t="s">
        <v>89</v>
      </c>
      <c r="E7936" t="s">
        <v>33</v>
      </c>
      <c r="F7936" t="s">
        <v>35</v>
      </c>
      <c r="G7936">
        <v>5</v>
      </c>
      <c r="H7936">
        <v>2012</v>
      </c>
      <c r="I7936" t="s">
        <v>61</v>
      </c>
      <c r="J7936" t="s">
        <v>44</v>
      </c>
      <c r="K7936" t="s">
        <v>44</v>
      </c>
      <c r="L7936" t="s">
        <v>44</v>
      </c>
      <c r="M7936">
        <v>18</v>
      </c>
      <c r="N7936">
        <v>541</v>
      </c>
      <c r="O7936">
        <v>23.570226039551599</v>
      </c>
    </row>
    <row r="7937" spans="1:15" x14ac:dyDescent="0.25">
      <c r="A7937" s="20" t="s">
        <v>8037</v>
      </c>
      <c r="B7937">
        <v>6</v>
      </c>
      <c r="C7937" t="s">
        <v>74</v>
      </c>
      <c r="D7937" t="s">
        <v>89</v>
      </c>
      <c r="E7937" t="s">
        <v>33</v>
      </c>
      <c r="F7937" t="s">
        <v>35</v>
      </c>
      <c r="G7937">
        <v>5</v>
      </c>
      <c r="H7937">
        <v>2012</v>
      </c>
      <c r="I7937" t="s">
        <v>43</v>
      </c>
      <c r="J7937">
        <v>5.8</v>
      </c>
      <c r="K7937">
        <v>5.31</v>
      </c>
      <c r="L7937">
        <v>6.4</v>
      </c>
      <c r="M7937">
        <v>412</v>
      </c>
      <c r="N7937">
        <v>7068</v>
      </c>
      <c r="O7937">
        <v>4.9266463908214702</v>
      </c>
    </row>
    <row r="7938" spans="1:15" x14ac:dyDescent="0.25">
      <c r="A7938" s="20" t="s">
        <v>8038</v>
      </c>
      <c r="B7938">
        <v>6</v>
      </c>
      <c r="C7938" t="s">
        <v>74</v>
      </c>
      <c r="D7938" t="s">
        <v>89</v>
      </c>
      <c r="E7938" t="s">
        <v>33</v>
      </c>
      <c r="F7938" t="s">
        <v>35</v>
      </c>
      <c r="G7938">
        <v>5</v>
      </c>
      <c r="H7938">
        <v>2012</v>
      </c>
      <c r="I7938" t="s">
        <v>62</v>
      </c>
      <c r="J7938">
        <v>5.9</v>
      </c>
      <c r="K7938">
        <v>4.6900000000000004</v>
      </c>
      <c r="L7938">
        <v>7.3</v>
      </c>
      <c r="M7938">
        <v>73</v>
      </c>
      <c r="N7938">
        <v>1246</v>
      </c>
      <c r="O7938">
        <v>11.7041147196131</v>
      </c>
    </row>
    <row r="7939" spans="1:15" x14ac:dyDescent="0.25">
      <c r="A7939" s="20" t="s">
        <v>8039</v>
      </c>
      <c r="B7939">
        <v>6</v>
      </c>
      <c r="C7939" t="s">
        <v>74</v>
      </c>
      <c r="D7939" t="s">
        <v>89</v>
      </c>
      <c r="E7939" t="s">
        <v>33</v>
      </c>
      <c r="F7939" t="s">
        <v>35</v>
      </c>
      <c r="G7939">
        <v>5</v>
      </c>
      <c r="H7939">
        <v>2012</v>
      </c>
      <c r="I7939" t="s">
        <v>75</v>
      </c>
      <c r="J7939">
        <v>5</v>
      </c>
      <c r="K7939">
        <v>4.92</v>
      </c>
      <c r="L7939">
        <v>5.05</v>
      </c>
      <c r="M7939">
        <v>20471</v>
      </c>
      <c r="N7939">
        <v>410575</v>
      </c>
      <c r="O7939">
        <v>0.69892483219517898</v>
      </c>
    </row>
    <row r="7940" spans="1:15" x14ac:dyDescent="0.25">
      <c r="A7940" s="20" t="s">
        <v>8040</v>
      </c>
      <c r="B7940">
        <v>6</v>
      </c>
      <c r="C7940" t="s">
        <v>74</v>
      </c>
      <c r="D7940" t="s">
        <v>89</v>
      </c>
      <c r="E7940" t="s">
        <v>33</v>
      </c>
      <c r="F7940" t="s">
        <v>35</v>
      </c>
      <c r="G7940">
        <v>5</v>
      </c>
      <c r="H7940">
        <v>2012</v>
      </c>
      <c r="I7940" t="s">
        <v>45</v>
      </c>
      <c r="J7940">
        <v>3.6</v>
      </c>
      <c r="K7940">
        <v>3.35</v>
      </c>
      <c r="L7940">
        <v>3.78</v>
      </c>
      <c r="M7940">
        <v>1021</v>
      </c>
      <c r="N7940">
        <v>28704</v>
      </c>
      <c r="O7940">
        <v>3.1295877196220299</v>
      </c>
    </row>
    <row r="7941" spans="1:15" x14ac:dyDescent="0.25">
      <c r="A7941" s="20" t="s">
        <v>8041</v>
      </c>
      <c r="B7941">
        <v>6</v>
      </c>
      <c r="C7941" t="s">
        <v>74</v>
      </c>
      <c r="D7941" t="s">
        <v>89</v>
      </c>
      <c r="E7941" t="s">
        <v>33</v>
      </c>
      <c r="F7941" t="s">
        <v>35</v>
      </c>
      <c r="G7941">
        <v>5</v>
      </c>
      <c r="H7941">
        <v>2012</v>
      </c>
      <c r="I7941" t="s">
        <v>46</v>
      </c>
      <c r="J7941">
        <v>6.9</v>
      </c>
      <c r="K7941">
        <v>6.59</v>
      </c>
      <c r="L7941">
        <v>7.19</v>
      </c>
      <c r="M7941">
        <v>1900</v>
      </c>
      <c r="N7941">
        <v>27586</v>
      </c>
      <c r="O7941">
        <v>2.2941573387056202</v>
      </c>
    </row>
    <row r="7942" spans="1:15" x14ac:dyDescent="0.25">
      <c r="A7942" s="20" t="s">
        <v>8042</v>
      </c>
      <c r="B7942">
        <v>6</v>
      </c>
      <c r="C7942" t="s">
        <v>74</v>
      </c>
      <c r="D7942" t="s">
        <v>89</v>
      </c>
      <c r="E7942" t="s">
        <v>33</v>
      </c>
      <c r="F7942" t="s">
        <v>35</v>
      </c>
      <c r="G7942">
        <v>5</v>
      </c>
      <c r="H7942">
        <v>2012</v>
      </c>
      <c r="I7942" t="s">
        <v>47</v>
      </c>
      <c r="J7942">
        <v>5.0999999999999996</v>
      </c>
      <c r="K7942">
        <v>4.9400000000000004</v>
      </c>
      <c r="L7942">
        <v>5.22</v>
      </c>
      <c r="M7942">
        <v>4835</v>
      </c>
      <c r="N7942">
        <v>95271</v>
      </c>
      <c r="O7942">
        <v>1.43814197031582</v>
      </c>
    </row>
    <row r="7943" spans="1:15" x14ac:dyDescent="0.25">
      <c r="A7943" s="20" t="s">
        <v>8043</v>
      </c>
      <c r="B7943">
        <v>6</v>
      </c>
      <c r="C7943" t="s">
        <v>74</v>
      </c>
      <c r="D7943" t="s">
        <v>89</v>
      </c>
      <c r="E7943" t="s">
        <v>33</v>
      </c>
      <c r="F7943" t="s">
        <v>35</v>
      </c>
      <c r="G7943">
        <v>5</v>
      </c>
      <c r="H7943">
        <v>2012</v>
      </c>
      <c r="I7943" t="s">
        <v>48</v>
      </c>
      <c r="J7943">
        <v>6.2</v>
      </c>
      <c r="K7943">
        <v>5.55</v>
      </c>
      <c r="L7943">
        <v>7</v>
      </c>
      <c r="M7943">
        <v>266</v>
      </c>
      <c r="N7943">
        <v>4265</v>
      </c>
      <c r="O7943">
        <v>6.1313933948496597</v>
      </c>
    </row>
    <row r="7944" spans="1:15" x14ac:dyDescent="0.25">
      <c r="A7944" s="20" t="s">
        <v>8044</v>
      </c>
      <c r="B7944">
        <v>6</v>
      </c>
      <c r="C7944" t="s">
        <v>74</v>
      </c>
      <c r="D7944" t="s">
        <v>89</v>
      </c>
      <c r="E7944" t="s">
        <v>33</v>
      </c>
      <c r="F7944" t="s">
        <v>35</v>
      </c>
      <c r="G7944">
        <v>5</v>
      </c>
      <c r="H7944">
        <v>2012</v>
      </c>
      <c r="I7944" t="s">
        <v>49</v>
      </c>
      <c r="J7944">
        <v>6.5</v>
      </c>
      <c r="K7944">
        <v>6.09</v>
      </c>
      <c r="L7944">
        <v>6.95</v>
      </c>
      <c r="M7944">
        <v>821</v>
      </c>
      <c r="N7944">
        <v>12619</v>
      </c>
      <c r="O7944">
        <v>3.49002406379888</v>
      </c>
    </row>
    <row r="7945" spans="1:15" x14ac:dyDescent="0.25">
      <c r="A7945" s="20" t="s">
        <v>8045</v>
      </c>
      <c r="B7945">
        <v>6</v>
      </c>
      <c r="C7945" t="s">
        <v>74</v>
      </c>
      <c r="D7945" t="s">
        <v>89</v>
      </c>
      <c r="E7945" t="s">
        <v>33</v>
      </c>
      <c r="F7945" t="s">
        <v>35</v>
      </c>
      <c r="G7945">
        <v>5</v>
      </c>
      <c r="H7945">
        <v>2012</v>
      </c>
      <c r="I7945" t="s">
        <v>50</v>
      </c>
      <c r="J7945">
        <v>4.4000000000000004</v>
      </c>
      <c r="K7945">
        <v>3.79</v>
      </c>
      <c r="L7945">
        <v>5.0999999999999996</v>
      </c>
      <c r="M7945">
        <v>167</v>
      </c>
      <c r="N7945">
        <v>3796</v>
      </c>
      <c r="O7945">
        <v>7.7382323253413698</v>
      </c>
    </row>
    <row r="7946" spans="1:15" x14ac:dyDescent="0.25">
      <c r="A7946" s="20" t="s">
        <v>8046</v>
      </c>
      <c r="B7946">
        <v>6</v>
      </c>
      <c r="C7946" t="s">
        <v>74</v>
      </c>
      <c r="D7946" t="s">
        <v>89</v>
      </c>
      <c r="E7946" t="s">
        <v>33</v>
      </c>
      <c r="F7946" t="s">
        <v>35</v>
      </c>
      <c r="G7946">
        <v>5</v>
      </c>
      <c r="H7946">
        <v>2012</v>
      </c>
      <c r="I7946" t="s">
        <v>51</v>
      </c>
      <c r="J7946">
        <v>6.4</v>
      </c>
      <c r="K7946">
        <v>5.87</v>
      </c>
      <c r="L7946">
        <v>7</v>
      </c>
      <c r="M7946">
        <v>464</v>
      </c>
      <c r="N7946">
        <v>7240</v>
      </c>
      <c r="O7946">
        <v>4.6423834544262998</v>
      </c>
    </row>
    <row r="7947" spans="1:15" x14ac:dyDescent="0.25">
      <c r="A7947" s="20" t="s">
        <v>8047</v>
      </c>
      <c r="B7947">
        <v>6</v>
      </c>
      <c r="C7947" t="s">
        <v>74</v>
      </c>
      <c r="D7947" t="s">
        <v>89</v>
      </c>
      <c r="E7947" t="s">
        <v>39</v>
      </c>
      <c r="F7947" t="s">
        <v>40</v>
      </c>
      <c r="G7947">
        <v>6</v>
      </c>
      <c r="H7947">
        <v>2012</v>
      </c>
      <c r="I7947" t="s">
        <v>34</v>
      </c>
      <c r="J7947">
        <v>8</v>
      </c>
      <c r="K7947">
        <v>7.87</v>
      </c>
      <c r="L7947">
        <v>8.1</v>
      </c>
      <c r="M7947">
        <v>17727</v>
      </c>
      <c r="N7947">
        <v>221993</v>
      </c>
      <c r="O7947">
        <v>0.75107339370867598</v>
      </c>
    </row>
    <row r="7948" spans="1:15" x14ac:dyDescent="0.25">
      <c r="A7948" s="20" t="s">
        <v>8048</v>
      </c>
      <c r="B7948">
        <v>6</v>
      </c>
      <c r="C7948" t="s">
        <v>74</v>
      </c>
      <c r="D7948" t="s">
        <v>89</v>
      </c>
      <c r="E7948" t="s">
        <v>39</v>
      </c>
      <c r="F7948" t="s">
        <v>40</v>
      </c>
      <c r="G7948">
        <v>6</v>
      </c>
      <c r="H7948">
        <v>2012</v>
      </c>
      <c r="I7948" t="s">
        <v>52</v>
      </c>
      <c r="J7948">
        <v>7.8</v>
      </c>
      <c r="K7948">
        <v>7.62</v>
      </c>
      <c r="L7948">
        <v>7.92</v>
      </c>
      <c r="M7948">
        <v>9415</v>
      </c>
      <c r="N7948">
        <v>121178</v>
      </c>
      <c r="O7948">
        <v>1.03059928737176</v>
      </c>
    </row>
    <row r="7949" spans="1:15" x14ac:dyDescent="0.25">
      <c r="A7949" s="20" t="s">
        <v>8049</v>
      </c>
      <c r="B7949">
        <v>6</v>
      </c>
      <c r="C7949" t="s">
        <v>74</v>
      </c>
      <c r="D7949" t="s">
        <v>89</v>
      </c>
      <c r="E7949" t="s">
        <v>39</v>
      </c>
      <c r="F7949" t="s">
        <v>40</v>
      </c>
      <c r="G7949">
        <v>6</v>
      </c>
      <c r="H7949">
        <v>2012</v>
      </c>
      <c r="I7949" t="s">
        <v>53</v>
      </c>
      <c r="J7949">
        <v>7.8</v>
      </c>
      <c r="K7949">
        <v>7.6</v>
      </c>
      <c r="L7949">
        <v>7.93</v>
      </c>
      <c r="M7949">
        <v>7677</v>
      </c>
      <c r="N7949">
        <v>98892</v>
      </c>
      <c r="O7949">
        <v>1.1413115956631701</v>
      </c>
    </row>
    <row r="7950" spans="1:15" x14ac:dyDescent="0.25">
      <c r="A7950" s="20" t="s">
        <v>8050</v>
      </c>
      <c r="B7950">
        <v>6</v>
      </c>
      <c r="C7950" t="s">
        <v>74</v>
      </c>
      <c r="D7950" t="s">
        <v>89</v>
      </c>
      <c r="E7950" t="s">
        <v>39</v>
      </c>
      <c r="F7950" t="s">
        <v>40</v>
      </c>
      <c r="G7950">
        <v>6</v>
      </c>
      <c r="H7950">
        <v>2012</v>
      </c>
      <c r="I7950" t="s">
        <v>54</v>
      </c>
      <c r="J7950">
        <v>10.3</v>
      </c>
      <c r="K7950">
        <v>10.06</v>
      </c>
      <c r="L7950">
        <v>10.59</v>
      </c>
      <c r="M7950">
        <v>5289</v>
      </c>
      <c r="N7950">
        <v>51225</v>
      </c>
      <c r="O7950">
        <v>1.3750333019910499</v>
      </c>
    </row>
    <row r="7951" spans="1:15" x14ac:dyDescent="0.25">
      <c r="A7951" s="20" t="s">
        <v>8051</v>
      </c>
      <c r="B7951">
        <v>6</v>
      </c>
      <c r="C7951" t="s">
        <v>74</v>
      </c>
      <c r="D7951" t="s">
        <v>89</v>
      </c>
      <c r="E7951" t="s">
        <v>39</v>
      </c>
      <c r="F7951" t="s">
        <v>40</v>
      </c>
      <c r="G7951">
        <v>6</v>
      </c>
      <c r="H7951">
        <v>2012</v>
      </c>
      <c r="I7951" t="s">
        <v>55</v>
      </c>
      <c r="J7951">
        <v>8.1</v>
      </c>
      <c r="K7951">
        <v>8.01</v>
      </c>
      <c r="L7951">
        <v>8.2200000000000006</v>
      </c>
      <c r="M7951">
        <v>20450</v>
      </c>
      <c r="N7951">
        <v>252044</v>
      </c>
      <c r="O7951">
        <v>0.69928360127506595</v>
      </c>
    </row>
    <row r="7952" spans="1:15" x14ac:dyDescent="0.25">
      <c r="A7952" s="20" t="s">
        <v>8052</v>
      </c>
      <c r="B7952">
        <v>6</v>
      </c>
      <c r="C7952" t="s">
        <v>74</v>
      </c>
      <c r="D7952" t="s">
        <v>89</v>
      </c>
      <c r="E7952" t="s">
        <v>39</v>
      </c>
      <c r="F7952" t="s">
        <v>40</v>
      </c>
      <c r="G7952">
        <v>6</v>
      </c>
      <c r="H7952">
        <v>2012</v>
      </c>
      <c r="I7952" t="s">
        <v>56</v>
      </c>
      <c r="J7952">
        <v>7.1</v>
      </c>
      <c r="K7952">
        <v>6.76</v>
      </c>
      <c r="L7952">
        <v>7.45</v>
      </c>
      <c r="M7952">
        <v>1509</v>
      </c>
      <c r="N7952">
        <v>21249</v>
      </c>
      <c r="O7952">
        <v>2.57427761425514</v>
      </c>
    </row>
    <row r="7953" spans="1:15" x14ac:dyDescent="0.25">
      <c r="A7953" s="20" t="s">
        <v>8053</v>
      </c>
      <c r="B7953">
        <v>6</v>
      </c>
      <c r="C7953" t="s">
        <v>74</v>
      </c>
      <c r="D7953" t="s">
        <v>89</v>
      </c>
      <c r="E7953" t="s">
        <v>39</v>
      </c>
      <c r="F7953" t="s">
        <v>40</v>
      </c>
      <c r="G7953">
        <v>6</v>
      </c>
      <c r="H7953">
        <v>2012</v>
      </c>
      <c r="I7953" t="s">
        <v>57</v>
      </c>
      <c r="J7953">
        <v>8</v>
      </c>
      <c r="K7953">
        <v>7.83</v>
      </c>
      <c r="L7953">
        <v>8.19</v>
      </c>
      <c r="M7953">
        <v>6902</v>
      </c>
      <c r="N7953">
        <v>86227</v>
      </c>
      <c r="O7953">
        <v>1.2036840965264299</v>
      </c>
    </row>
    <row r="7954" spans="1:15" x14ac:dyDescent="0.25">
      <c r="A7954" s="20" t="s">
        <v>8054</v>
      </c>
      <c r="B7954">
        <v>6</v>
      </c>
      <c r="C7954" t="s">
        <v>74</v>
      </c>
      <c r="D7954" t="s">
        <v>89</v>
      </c>
      <c r="E7954" t="s">
        <v>39</v>
      </c>
      <c r="F7954" t="s">
        <v>40</v>
      </c>
      <c r="G7954">
        <v>6</v>
      </c>
      <c r="H7954">
        <v>2012</v>
      </c>
      <c r="I7954" t="s">
        <v>58</v>
      </c>
      <c r="J7954">
        <v>7.5</v>
      </c>
      <c r="K7954">
        <v>7.42</v>
      </c>
      <c r="L7954">
        <v>7.62</v>
      </c>
      <c r="M7954">
        <v>18933</v>
      </c>
      <c r="N7954">
        <v>251745</v>
      </c>
      <c r="O7954">
        <v>0.72675877221982599</v>
      </c>
    </row>
    <row r="7955" spans="1:15" x14ac:dyDescent="0.25">
      <c r="A7955" s="20" t="s">
        <v>8055</v>
      </c>
      <c r="B7955">
        <v>6</v>
      </c>
      <c r="C7955" t="s">
        <v>74</v>
      </c>
      <c r="D7955" t="s">
        <v>89</v>
      </c>
      <c r="E7955" t="s">
        <v>39</v>
      </c>
      <c r="F7955" t="s">
        <v>40</v>
      </c>
      <c r="G7955">
        <v>6</v>
      </c>
      <c r="H7955">
        <v>2012</v>
      </c>
      <c r="I7955" t="s">
        <v>59</v>
      </c>
      <c r="J7955">
        <v>8.8000000000000007</v>
      </c>
      <c r="K7955">
        <v>8.48</v>
      </c>
      <c r="L7955">
        <v>9.1</v>
      </c>
      <c r="M7955">
        <v>2821</v>
      </c>
      <c r="N7955">
        <v>32120</v>
      </c>
      <c r="O7955">
        <v>1.88277514709529</v>
      </c>
    </row>
    <row r="7956" spans="1:15" x14ac:dyDescent="0.25">
      <c r="A7956" s="20" t="s">
        <v>8056</v>
      </c>
      <c r="B7956">
        <v>6</v>
      </c>
      <c r="C7956" t="s">
        <v>74</v>
      </c>
      <c r="D7956" t="s">
        <v>89</v>
      </c>
      <c r="E7956" t="s">
        <v>39</v>
      </c>
      <c r="F7956" t="s">
        <v>40</v>
      </c>
      <c r="G7956">
        <v>6</v>
      </c>
      <c r="H7956">
        <v>2012</v>
      </c>
      <c r="I7956" t="s">
        <v>60</v>
      </c>
      <c r="J7956">
        <v>8.6</v>
      </c>
      <c r="K7956">
        <v>8.48</v>
      </c>
      <c r="L7956">
        <v>8.67</v>
      </c>
      <c r="M7956">
        <v>29150</v>
      </c>
      <c r="N7956">
        <v>339906</v>
      </c>
      <c r="O7956">
        <v>0.58570741265742299</v>
      </c>
    </row>
    <row r="7957" spans="1:15" x14ac:dyDescent="0.25">
      <c r="A7957" s="20" t="s">
        <v>8057</v>
      </c>
      <c r="B7957">
        <v>6</v>
      </c>
      <c r="C7957" t="s">
        <v>74</v>
      </c>
      <c r="D7957" t="s">
        <v>89</v>
      </c>
      <c r="E7957" t="s">
        <v>39</v>
      </c>
      <c r="F7957" t="s">
        <v>40</v>
      </c>
      <c r="G7957">
        <v>6</v>
      </c>
      <c r="H7957">
        <v>2012</v>
      </c>
      <c r="I7957" t="s">
        <v>61</v>
      </c>
      <c r="J7957">
        <v>8.4</v>
      </c>
      <c r="K7957">
        <v>8.11</v>
      </c>
      <c r="L7957">
        <v>8.76</v>
      </c>
      <c r="M7957">
        <v>2366</v>
      </c>
      <c r="N7957">
        <v>28078</v>
      </c>
      <c r="O7957">
        <v>2.0558557070186501</v>
      </c>
    </row>
    <row r="7958" spans="1:15" x14ac:dyDescent="0.25">
      <c r="A7958" s="20" t="s">
        <v>8058</v>
      </c>
      <c r="B7958">
        <v>6</v>
      </c>
      <c r="C7958" t="s">
        <v>74</v>
      </c>
      <c r="D7958" t="s">
        <v>89</v>
      </c>
      <c r="E7958" t="s">
        <v>39</v>
      </c>
      <c r="F7958" t="s">
        <v>40</v>
      </c>
      <c r="G7958">
        <v>6</v>
      </c>
      <c r="H7958">
        <v>2012</v>
      </c>
      <c r="I7958" t="s">
        <v>43</v>
      </c>
      <c r="J7958">
        <v>8.3000000000000007</v>
      </c>
      <c r="K7958">
        <v>8.15</v>
      </c>
      <c r="L7958">
        <v>8.44</v>
      </c>
      <c r="M7958">
        <v>11931</v>
      </c>
      <c r="N7958">
        <v>143851</v>
      </c>
      <c r="O7958">
        <v>0.91550680577700905</v>
      </c>
    </row>
    <row r="7959" spans="1:15" x14ac:dyDescent="0.25">
      <c r="A7959" s="20" t="s">
        <v>8059</v>
      </c>
      <c r="B7959">
        <v>6</v>
      </c>
      <c r="C7959" t="s">
        <v>74</v>
      </c>
      <c r="D7959" t="s">
        <v>89</v>
      </c>
      <c r="E7959" t="s">
        <v>39</v>
      </c>
      <c r="F7959" t="s">
        <v>40</v>
      </c>
      <c r="G7959">
        <v>6</v>
      </c>
      <c r="H7959">
        <v>2012</v>
      </c>
      <c r="I7959" t="s">
        <v>62</v>
      </c>
      <c r="J7959">
        <v>9.3000000000000007</v>
      </c>
      <c r="K7959">
        <v>8.99</v>
      </c>
      <c r="L7959">
        <v>9.5299999999999994</v>
      </c>
      <c r="M7959">
        <v>4017</v>
      </c>
      <c r="N7959">
        <v>43402</v>
      </c>
      <c r="O7959">
        <v>1.5777895820254699</v>
      </c>
    </row>
    <row r="7960" spans="1:15" x14ac:dyDescent="0.25">
      <c r="A7960" s="20" t="s">
        <v>8060</v>
      </c>
      <c r="B7960">
        <v>6</v>
      </c>
      <c r="C7960" t="s">
        <v>74</v>
      </c>
      <c r="D7960" t="s">
        <v>89</v>
      </c>
      <c r="E7960" t="s">
        <v>39</v>
      </c>
      <c r="F7960" t="s">
        <v>40</v>
      </c>
      <c r="G7960">
        <v>6</v>
      </c>
      <c r="H7960">
        <v>2012</v>
      </c>
      <c r="I7960" t="s">
        <v>75</v>
      </c>
      <c r="J7960">
        <v>8.3000000000000007</v>
      </c>
      <c r="K7960">
        <v>8.31</v>
      </c>
      <c r="L7960">
        <v>8.3800000000000008</v>
      </c>
      <c r="M7960">
        <v>237839</v>
      </c>
      <c r="N7960">
        <v>2849889</v>
      </c>
      <c r="O7960">
        <v>0.205049382093871</v>
      </c>
    </row>
    <row r="7961" spans="1:15" x14ac:dyDescent="0.25">
      <c r="A7961" s="20" t="s">
        <v>8061</v>
      </c>
      <c r="B7961">
        <v>6</v>
      </c>
      <c r="C7961" t="s">
        <v>74</v>
      </c>
      <c r="D7961" t="s">
        <v>89</v>
      </c>
      <c r="E7961" t="s">
        <v>39</v>
      </c>
      <c r="F7961" t="s">
        <v>40</v>
      </c>
      <c r="G7961">
        <v>6</v>
      </c>
      <c r="H7961">
        <v>2012</v>
      </c>
      <c r="I7961" t="s">
        <v>45</v>
      </c>
      <c r="J7961">
        <v>7.7</v>
      </c>
      <c r="K7961">
        <v>7.62</v>
      </c>
      <c r="L7961">
        <v>7.78</v>
      </c>
      <c r="M7961">
        <v>31182</v>
      </c>
      <c r="N7961">
        <v>404975</v>
      </c>
      <c r="O7961">
        <v>0.56630189695653399</v>
      </c>
    </row>
    <row r="7962" spans="1:15" x14ac:dyDescent="0.25">
      <c r="A7962" s="20" t="s">
        <v>8062</v>
      </c>
      <c r="B7962">
        <v>6</v>
      </c>
      <c r="C7962" t="s">
        <v>74</v>
      </c>
      <c r="D7962" t="s">
        <v>89</v>
      </c>
      <c r="E7962" t="s">
        <v>39</v>
      </c>
      <c r="F7962" t="s">
        <v>40</v>
      </c>
      <c r="G7962">
        <v>6</v>
      </c>
      <c r="H7962">
        <v>2012</v>
      </c>
      <c r="I7962" t="s">
        <v>46</v>
      </c>
      <c r="J7962">
        <v>9.1</v>
      </c>
      <c r="K7962">
        <v>9.01</v>
      </c>
      <c r="L7962">
        <v>9.27</v>
      </c>
      <c r="M7962">
        <v>17355</v>
      </c>
      <c r="N7962">
        <v>189809</v>
      </c>
      <c r="O7962">
        <v>0.75908024832281995</v>
      </c>
    </row>
    <row r="7963" spans="1:15" x14ac:dyDescent="0.25">
      <c r="A7963" s="20" t="s">
        <v>8063</v>
      </c>
      <c r="B7963">
        <v>6</v>
      </c>
      <c r="C7963" t="s">
        <v>74</v>
      </c>
      <c r="D7963" t="s">
        <v>89</v>
      </c>
      <c r="E7963" t="s">
        <v>39</v>
      </c>
      <c r="F7963" t="s">
        <v>40</v>
      </c>
      <c r="G7963">
        <v>6</v>
      </c>
      <c r="H7963">
        <v>2012</v>
      </c>
      <c r="I7963" t="s">
        <v>47</v>
      </c>
      <c r="J7963">
        <v>8.8000000000000007</v>
      </c>
      <c r="K7963">
        <v>8.65</v>
      </c>
      <c r="L7963">
        <v>8.91</v>
      </c>
      <c r="M7963">
        <v>16968</v>
      </c>
      <c r="N7963">
        <v>193291</v>
      </c>
      <c r="O7963">
        <v>0.76768785893134295</v>
      </c>
    </row>
    <row r="7964" spans="1:15" x14ac:dyDescent="0.25">
      <c r="A7964" s="20" t="s">
        <v>8064</v>
      </c>
      <c r="B7964">
        <v>6</v>
      </c>
      <c r="C7964" t="s">
        <v>74</v>
      </c>
      <c r="D7964" t="s">
        <v>89</v>
      </c>
      <c r="E7964" t="s">
        <v>39</v>
      </c>
      <c r="F7964" t="s">
        <v>40</v>
      </c>
      <c r="G7964">
        <v>6</v>
      </c>
      <c r="H7964">
        <v>2012</v>
      </c>
      <c r="I7964" t="s">
        <v>48</v>
      </c>
      <c r="J7964">
        <v>8.6999999999999993</v>
      </c>
      <c r="K7964">
        <v>8.5399999999999991</v>
      </c>
      <c r="L7964">
        <v>8.89</v>
      </c>
      <c r="M7964">
        <v>8969</v>
      </c>
      <c r="N7964">
        <v>102910</v>
      </c>
      <c r="O7964">
        <v>1.0559126382470101</v>
      </c>
    </row>
    <row r="7965" spans="1:15" x14ac:dyDescent="0.25">
      <c r="A7965" s="20" t="s">
        <v>8065</v>
      </c>
      <c r="B7965">
        <v>6</v>
      </c>
      <c r="C7965" t="s">
        <v>74</v>
      </c>
      <c r="D7965" t="s">
        <v>89</v>
      </c>
      <c r="E7965" t="s">
        <v>39</v>
      </c>
      <c r="F7965" t="s">
        <v>40</v>
      </c>
      <c r="G7965">
        <v>6</v>
      </c>
      <c r="H7965">
        <v>2012</v>
      </c>
      <c r="I7965" t="s">
        <v>49</v>
      </c>
      <c r="J7965">
        <v>9.6999999999999993</v>
      </c>
      <c r="K7965">
        <v>9.48</v>
      </c>
      <c r="L7965">
        <v>9.86</v>
      </c>
      <c r="M7965">
        <v>8884</v>
      </c>
      <c r="N7965">
        <v>91921</v>
      </c>
      <c r="O7965">
        <v>1.0609519737008699</v>
      </c>
    </row>
    <row r="7966" spans="1:15" x14ac:dyDescent="0.25">
      <c r="A7966" s="20" t="s">
        <v>8066</v>
      </c>
      <c r="B7966">
        <v>6</v>
      </c>
      <c r="C7966" t="s">
        <v>74</v>
      </c>
      <c r="D7966" t="s">
        <v>89</v>
      </c>
      <c r="E7966" t="s">
        <v>39</v>
      </c>
      <c r="F7966" t="s">
        <v>40</v>
      </c>
      <c r="G7966">
        <v>6</v>
      </c>
      <c r="H7966">
        <v>2012</v>
      </c>
      <c r="I7966" t="s">
        <v>50</v>
      </c>
      <c r="J7966">
        <v>8.6</v>
      </c>
      <c r="K7966">
        <v>8.39</v>
      </c>
      <c r="L7966">
        <v>8.84</v>
      </c>
      <c r="M7966">
        <v>5075</v>
      </c>
      <c r="N7966">
        <v>58941</v>
      </c>
      <c r="O7966">
        <v>1.40372481268719</v>
      </c>
    </row>
    <row r="7967" spans="1:15" x14ac:dyDescent="0.25">
      <c r="A7967" s="20" t="s">
        <v>8067</v>
      </c>
      <c r="B7967">
        <v>6</v>
      </c>
      <c r="C7967" t="s">
        <v>74</v>
      </c>
      <c r="D7967" t="s">
        <v>89</v>
      </c>
      <c r="E7967" t="s">
        <v>39</v>
      </c>
      <c r="F7967" t="s">
        <v>40</v>
      </c>
      <c r="G7967">
        <v>6</v>
      </c>
      <c r="H7967">
        <v>2012</v>
      </c>
      <c r="I7967" t="s">
        <v>51</v>
      </c>
      <c r="J7967">
        <v>9.6999999999999993</v>
      </c>
      <c r="K7967">
        <v>9.49</v>
      </c>
      <c r="L7967">
        <v>9.83</v>
      </c>
      <c r="M7967">
        <v>11219</v>
      </c>
      <c r="N7967">
        <v>116132</v>
      </c>
      <c r="O7967">
        <v>0.94411071366914101</v>
      </c>
    </row>
    <row r="7968" spans="1:15" x14ac:dyDescent="0.25">
      <c r="A7968" s="20" t="s">
        <v>8068</v>
      </c>
      <c r="B7968">
        <v>6</v>
      </c>
      <c r="C7968" t="s">
        <v>74</v>
      </c>
      <c r="D7968" t="s">
        <v>89</v>
      </c>
      <c r="E7968" t="s">
        <v>37</v>
      </c>
      <c r="F7968" t="s">
        <v>38</v>
      </c>
      <c r="G7968">
        <v>3</v>
      </c>
      <c r="H7968">
        <v>2013</v>
      </c>
      <c r="I7968" t="s">
        <v>34</v>
      </c>
      <c r="J7968">
        <v>8.5</v>
      </c>
      <c r="K7968">
        <v>8.2100000000000009</v>
      </c>
      <c r="L7968">
        <v>8.7899999999999991</v>
      </c>
      <c r="M7968">
        <v>3020</v>
      </c>
      <c r="N7968">
        <v>35554</v>
      </c>
      <c r="O7968">
        <v>1.8196863131170999</v>
      </c>
    </row>
    <row r="7969" spans="1:15" x14ac:dyDescent="0.25">
      <c r="A7969" s="20" t="s">
        <v>8069</v>
      </c>
      <c r="B7969">
        <v>6</v>
      </c>
      <c r="C7969" t="s">
        <v>74</v>
      </c>
      <c r="D7969" t="s">
        <v>89</v>
      </c>
      <c r="E7969" t="s">
        <v>37</v>
      </c>
      <c r="F7969" t="s">
        <v>38</v>
      </c>
      <c r="G7969">
        <v>3</v>
      </c>
      <c r="H7969">
        <v>2013</v>
      </c>
      <c r="I7969" t="s">
        <v>52</v>
      </c>
      <c r="J7969">
        <v>9</v>
      </c>
      <c r="K7969">
        <v>8.51</v>
      </c>
      <c r="L7969">
        <v>9.44</v>
      </c>
      <c r="M7969">
        <v>1306</v>
      </c>
      <c r="N7969">
        <v>14569</v>
      </c>
      <c r="O7969">
        <v>2.7671226645624301</v>
      </c>
    </row>
    <row r="7970" spans="1:15" x14ac:dyDescent="0.25">
      <c r="A7970" s="20" t="s">
        <v>8070</v>
      </c>
      <c r="B7970">
        <v>6</v>
      </c>
      <c r="C7970" t="s">
        <v>74</v>
      </c>
      <c r="D7970" t="s">
        <v>89</v>
      </c>
      <c r="E7970" t="s">
        <v>37</v>
      </c>
      <c r="F7970" t="s">
        <v>38</v>
      </c>
      <c r="G7970">
        <v>3</v>
      </c>
      <c r="H7970">
        <v>2013</v>
      </c>
      <c r="I7970" t="s">
        <v>53</v>
      </c>
      <c r="J7970">
        <v>7.7</v>
      </c>
      <c r="K7970">
        <v>7.45</v>
      </c>
      <c r="L7970">
        <v>7.87</v>
      </c>
      <c r="M7970">
        <v>4664</v>
      </c>
      <c r="N7970">
        <v>60911</v>
      </c>
      <c r="O7970">
        <v>1.46426853164356</v>
      </c>
    </row>
    <row r="7971" spans="1:15" x14ac:dyDescent="0.25">
      <c r="A7971" s="20" t="s">
        <v>8071</v>
      </c>
      <c r="B7971">
        <v>6</v>
      </c>
      <c r="C7971" t="s">
        <v>74</v>
      </c>
      <c r="D7971" t="s">
        <v>89</v>
      </c>
      <c r="E7971" t="s">
        <v>37</v>
      </c>
      <c r="F7971" t="s">
        <v>38</v>
      </c>
      <c r="G7971">
        <v>3</v>
      </c>
      <c r="H7971">
        <v>2013</v>
      </c>
      <c r="I7971" t="s">
        <v>54</v>
      </c>
      <c r="J7971">
        <v>9.8000000000000007</v>
      </c>
      <c r="K7971">
        <v>8.9499999999999993</v>
      </c>
      <c r="L7971">
        <v>10.78</v>
      </c>
      <c r="M7971">
        <v>401</v>
      </c>
      <c r="N7971">
        <v>4081</v>
      </c>
      <c r="O7971">
        <v>4.99376169438922</v>
      </c>
    </row>
    <row r="7972" spans="1:15" x14ac:dyDescent="0.25">
      <c r="A7972" s="20" t="s">
        <v>8072</v>
      </c>
      <c r="B7972">
        <v>6</v>
      </c>
      <c r="C7972" t="s">
        <v>74</v>
      </c>
      <c r="D7972" t="s">
        <v>89</v>
      </c>
      <c r="E7972" t="s">
        <v>37</v>
      </c>
      <c r="F7972" t="s">
        <v>38</v>
      </c>
      <c r="G7972">
        <v>3</v>
      </c>
      <c r="H7972">
        <v>2013</v>
      </c>
      <c r="I7972" t="s">
        <v>55</v>
      </c>
      <c r="J7972">
        <v>8.6999999999999993</v>
      </c>
      <c r="K7972">
        <v>8.36</v>
      </c>
      <c r="L7972">
        <v>9.0299999999999994</v>
      </c>
      <c r="M7972">
        <v>2420</v>
      </c>
      <c r="N7972">
        <v>27852</v>
      </c>
      <c r="O7972">
        <v>2.0327890704543501</v>
      </c>
    </row>
    <row r="7973" spans="1:15" x14ac:dyDescent="0.25">
      <c r="A7973" s="20" t="s">
        <v>8073</v>
      </c>
      <c r="B7973">
        <v>6</v>
      </c>
      <c r="C7973" t="s">
        <v>74</v>
      </c>
      <c r="D7973" t="s">
        <v>89</v>
      </c>
      <c r="E7973" t="s">
        <v>37</v>
      </c>
      <c r="F7973" t="s">
        <v>38</v>
      </c>
      <c r="G7973">
        <v>3</v>
      </c>
      <c r="H7973">
        <v>2013</v>
      </c>
      <c r="I7973" t="s">
        <v>56</v>
      </c>
      <c r="J7973">
        <v>7.5</v>
      </c>
      <c r="K7973">
        <v>7.21</v>
      </c>
      <c r="L7973">
        <v>7.86</v>
      </c>
      <c r="M7973">
        <v>1892</v>
      </c>
      <c r="N7973">
        <v>25138</v>
      </c>
      <c r="O7973">
        <v>2.2990024493585102</v>
      </c>
    </row>
    <row r="7974" spans="1:15" x14ac:dyDescent="0.25">
      <c r="A7974" s="20" t="s">
        <v>8074</v>
      </c>
      <c r="B7974">
        <v>6</v>
      </c>
      <c r="C7974" t="s">
        <v>74</v>
      </c>
      <c r="D7974" t="s">
        <v>89</v>
      </c>
      <c r="E7974" t="s">
        <v>37</v>
      </c>
      <c r="F7974" t="s">
        <v>38</v>
      </c>
      <c r="G7974">
        <v>3</v>
      </c>
      <c r="H7974">
        <v>2013</v>
      </c>
      <c r="I7974" t="s">
        <v>57</v>
      </c>
      <c r="J7974">
        <v>8.4</v>
      </c>
      <c r="K7974">
        <v>7.99</v>
      </c>
      <c r="L7974">
        <v>8.75</v>
      </c>
      <c r="M7974">
        <v>1715</v>
      </c>
      <c r="N7974">
        <v>20518</v>
      </c>
      <c r="O7974">
        <v>2.4147264420814798</v>
      </c>
    </row>
    <row r="7975" spans="1:15" x14ac:dyDescent="0.25">
      <c r="A7975" s="20" t="s">
        <v>8075</v>
      </c>
      <c r="B7975">
        <v>6</v>
      </c>
      <c r="C7975" t="s">
        <v>74</v>
      </c>
      <c r="D7975" t="s">
        <v>89</v>
      </c>
      <c r="E7975" t="s">
        <v>37</v>
      </c>
      <c r="F7975" t="s">
        <v>38</v>
      </c>
      <c r="G7975">
        <v>3</v>
      </c>
      <c r="H7975">
        <v>2013</v>
      </c>
      <c r="I7975" t="s">
        <v>58</v>
      </c>
      <c r="J7975">
        <v>8.1999999999999993</v>
      </c>
      <c r="K7975">
        <v>8.07</v>
      </c>
      <c r="L7975">
        <v>8.43</v>
      </c>
      <c r="M7975">
        <v>7315</v>
      </c>
      <c r="N7975">
        <v>88674</v>
      </c>
      <c r="O7975">
        <v>1.1692108443873399</v>
      </c>
    </row>
    <row r="7976" spans="1:15" x14ac:dyDescent="0.25">
      <c r="A7976" s="20" t="s">
        <v>8076</v>
      </c>
      <c r="B7976">
        <v>6</v>
      </c>
      <c r="C7976" t="s">
        <v>74</v>
      </c>
      <c r="D7976" t="s">
        <v>89</v>
      </c>
      <c r="E7976" t="s">
        <v>37</v>
      </c>
      <c r="F7976" t="s">
        <v>38</v>
      </c>
      <c r="G7976">
        <v>3</v>
      </c>
      <c r="H7976">
        <v>2013</v>
      </c>
      <c r="I7976" t="s">
        <v>59</v>
      </c>
      <c r="J7976">
        <v>10.3</v>
      </c>
      <c r="K7976">
        <v>9.64</v>
      </c>
      <c r="L7976">
        <v>11.02</v>
      </c>
      <c r="M7976">
        <v>764</v>
      </c>
      <c r="N7976">
        <v>7409</v>
      </c>
      <c r="O7976">
        <v>3.6178730264621102</v>
      </c>
    </row>
    <row r="7977" spans="1:15" x14ac:dyDescent="0.25">
      <c r="A7977" s="20" t="s">
        <v>8077</v>
      </c>
      <c r="B7977">
        <v>6</v>
      </c>
      <c r="C7977" t="s">
        <v>74</v>
      </c>
      <c r="D7977" t="s">
        <v>89</v>
      </c>
      <c r="E7977" t="s">
        <v>37</v>
      </c>
      <c r="F7977" t="s">
        <v>38</v>
      </c>
      <c r="G7977">
        <v>3</v>
      </c>
      <c r="H7977">
        <v>2013</v>
      </c>
      <c r="I7977" t="s">
        <v>60</v>
      </c>
      <c r="J7977">
        <v>8.9</v>
      </c>
      <c r="K7977">
        <v>8.68</v>
      </c>
      <c r="L7977">
        <v>9.17</v>
      </c>
      <c r="M7977">
        <v>4572</v>
      </c>
      <c r="N7977">
        <v>51252</v>
      </c>
      <c r="O7977">
        <v>1.47892751569352</v>
      </c>
    </row>
    <row r="7978" spans="1:15" x14ac:dyDescent="0.25">
      <c r="A7978" s="20" t="s">
        <v>8078</v>
      </c>
      <c r="B7978">
        <v>6</v>
      </c>
      <c r="C7978" t="s">
        <v>74</v>
      </c>
      <c r="D7978" t="s">
        <v>89</v>
      </c>
      <c r="E7978" t="s">
        <v>37</v>
      </c>
      <c r="F7978" t="s">
        <v>38</v>
      </c>
      <c r="G7978">
        <v>3</v>
      </c>
      <c r="H7978">
        <v>2013</v>
      </c>
      <c r="I7978" t="s">
        <v>61</v>
      </c>
      <c r="J7978">
        <v>7.9</v>
      </c>
      <c r="K7978">
        <v>7.08</v>
      </c>
      <c r="L7978">
        <v>8.7799999999999994</v>
      </c>
      <c r="M7978">
        <v>304</v>
      </c>
      <c r="N7978">
        <v>3853</v>
      </c>
      <c r="O7978">
        <v>5.7353933467640399</v>
      </c>
    </row>
    <row r="7979" spans="1:15" x14ac:dyDescent="0.25">
      <c r="A7979" s="20" t="s">
        <v>8079</v>
      </c>
      <c r="B7979">
        <v>6</v>
      </c>
      <c r="C7979" t="s">
        <v>74</v>
      </c>
      <c r="D7979" t="s">
        <v>89</v>
      </c>
      <c r="E7979" t="s">
        <v>37</v>
      </c>
      <c r="F7979" t="s">
        <v>38</v>
      </c>
      <c r="G7979">
        <v>3</v>
      </c>
      <c r="H7979">
        <v>2013</v>
      </c>
      <c r="I7979" t="s">
        <v>43</v>
      </c>
      <c r="J7979">
        <v>8</v>
      </c>
      <c r="K7979">
        <v>7.81</v>
      </c>
      <c r="L7979">
        <v>8.26</v>
      </c>
      <c r="M7979">
        <v>4428</v>
      </c>
      <c r="N7979">
        <v>55118</v>
      </c>
      <c r="O7979">
        <v>1.5027827244457199</v>
      </c>
    </row>
    <row r="7980" spans="1:15" x14ac:dyDescent="0.25">
      <c r="A7980" s="20" t="s">
        <v>8080</v>
      </c>
      <c r="B7980">
        <v>6</v>
      </c>
      <c r="C7980" t="s">
        <v>74</v>
      </c>
      <c r="D7980" t="s">
        <v>89</v>
      </c>
      <c r="E7980" t="s">
        <v>37</v>
      </c>
      <c r="F7980" t="s">
        <v>38</v>
      </c>
      <c r="G7980">
        <v>3</v>
      </c>
      <c r="H7980">
        <v>2013</v>
      </c>
      <c r="I7980" t="s">
        <v>62</v>
      </c>
      <c r="J7980">
        <v>8.6</v>
      </c>
      <c r="K7980">
        <v>8.23</v>
      </c>
      <c r="L7980">
        <v>9.08</v>
      </c>
      <c r="M7980">
        <v>1462</v>
      </c>
      <c r="N7980">
        <v>16907</v>
      </c>
      <c r="O7980">
        <v>2.6153289048297101</v>
      </c>
    </row>
    <row r="7981" spans="1:15" x14ac:dyDescent="0.25">
      <c r="A7981" s="20" t="s">
        <v>8081</v>
      </c>
      <c r="B7981">
        <v>6</v>
      </c>
      <c r="C7981" t="s">
        <v>74</v>
      </c>
      <c r="D7981" t="s">
        <v>89</v>
      </c>
      <c r="E7981" t="s">
        <v>37</v>
      </c>
      <c r="F7981" t="s">
        <v>38</v>
      </c>
      <c r="G7981">
        <v>3</v>
      </c>
      <c r="H7981">
        <v>2013</v>
      </c>
      <c r="I7981" t="s">
        <v>75</v>
      </c>
      <c r="J7981">
        <v>8.4</v>
      </c>
      <c r="K7981">
        <v>8.2899999999999991</v>
      </c>
      <c r="L7981">
        <v>8.42</v>
      </c>
      <c r="M7981">
        <v>59646</v>
      </c>
      <c r="N7981">
        <v>714184</v>
      </c>
      <c r="O7981">
        <v>0.40945797842960002</v>
      </c>
    </row>
    <row r="7982" spans="1:15" x14ac:dyDescent="0.25">
      <c r="A7982" s="20" t="s">
        <v>8082</v>
      </c>
      <c r="B7982">
        <v>6</v>
      </c>
      <c r="C7982" t="s">
        <v>74</v>
      </c>
      <c r="D7982" t="s">
        <v>89</v>
      </c>
      <c r="E7982" t="s">
        <v>37</v>
      </c>
      <c r="F7982" t="s">
        <v>38</v>
      </c>
      <c r="G7982">
        <v>3</v>
      </c>
      <c r="H7982">
        <v>2013</v>
      </c>
      <c r="I7982" t="s">
        <v>45</v>
      </c>
      <c r="J7982">
        <v>7.8</v>
      </c>
      <c r="K7982">
        <v>7.5</v>
      </c>
      <c r="L7982">
        <v>8.01</v>
      </c>
      <c r="M7982">
        <v>3246</v>
      </c>
      <c r="N7982">
        <v>41873</v>
      </c>
      <c r="O7982">
        <v>1.7551964920818399</v>
      </c>
    </row>
    <row r="7983" spans="1:15" x14ac:dyDescent="0.25">
      <c r="A7983" s="20" t="s">
        <v>8083</v>
      </c>
      <c r="B7983">
        <v>6</v>
      </c>
      <c r="C7983" t="s">
        <v>74</v>
      </c>
      <c r="D7983" t="s">
        <v>89</v>
      </c>
      <c r="E7983" t="s">
        <v>37</v>
      </c>
      <c r="F7983" t="s">
        <v>38</v>
      </c>
      <c r="G7983">
        <v>3</v>
      </c>
      <c r="H7983">
        <v>2013</v>
      </c>
      <c r="I7983" t="s">
        <v>46</v>
      </c>
      <c r="J7983">
        <v>9.6999999999999993</v>
      </c>
      <c r="K7983">
        <v>9.3800000000000008</v>
      </c>
      <c r="L7983">
        <v>10.02</v>
      </c>
      <c r="M7983">
        <v>3185</v>
      </c>
      <c r="N7983">
        <v>32863</v>
      </c>
      <c r="O7983">
        <v>1.77192477984583</v>
      </c>
    </row>
    <row r="7984" spans="1:15" x14ac:dyDescent="0.25">
      <c r="A7984" s="20" t="s">
        <v>8084</v>
      </c>
      <c r="B7984">
        <v>6</v>
      </c>
      <c r="C7984" t="s">
        <v>74</v>
      </c>
      <c r="D7984" t="s">
        <v>89</v>
      </c>
      <c r="E7984" t="s">
        <v>37</v>
      </c>
      <c r="F7984" t="s">
        <v>38</v>
      </c>
      <c r="G7984">
        <v>3</v>
      </c>
      <c r="H7984">
        <v>2013</v>
      </c>
      <c r="I7984" t="s">
        <v>47</v>
      </c>
      <c r="J7984">
        <v>7.8</v>
      </c>
      <c r="K7984">
        <v>7.67</v>
      </c>
      <c r="L7984">
        <v>8.0299999999999994</v>
      </c>
      <c r="M7984">
        <v>6834</v>
      </c>
      <c r="N7984">
        <v>87075</v>
      </c>
      <c r="O7984">
        <v>1.20965775156221</v>
      </c>
    </row>
    <row r="7985" spans="1:15" x14ac:dyDescent="0.25">
      <c r="A7985" s="20" t="s">
        <v>8085</v>
      </c>
      <c r="B7985">
        <v>6</v>
      </c>
      <c r="C7985" t="s">
        <v>74</v>
      </c>
      <c r="D7985" t="s">
        <v>89</v>
      </c>
      <c r="E7985" t="s">
        <v>37</v>
      </c>
      <c r="F7985" t="s">
        <v>38</v>
      </c>
      <c r="G7985">
        <v>3</v>
      </c>
      <c r="H7985">
        <v>2013</v>
      </c>
      <c r="I7985" t="s">
        <v>48</v>
      </c>
      <c r="J7985">
        <v>8.3000000000000007</v>
      </c>
      <c r="K7985">
        <v>8.07</v>
      </c>
      <c r="L7985">
        <v>8.59</v>
      </c>
      <c r="M7985">
        <v>3534</v>
      </c>
      <c r="N7985">
        <v>42436</v>
      </c>
      <c r="O7985">
        <v>1.68215777563122</v>
      </c>
    </row>
    <row r="7986" spans="1:15" x14ac:dyDescent="0.25">
      <c r="A7986" s="20" t="s">
        <v>8086</v>
      </c>
      <c r="B7986">
        <v>6</v>
      </c>
      <c r="C7986" t="s">
        <v>74</v>
      </c>
      <c r="D7986" t="s">
        <v>89</v>
      </c>
      <c r="E7986" t="s">
        <v>37</v>
      </c>
      <c r="F7986" t="s">
        <v>38</v>
      </c>
      <c r="G7986">
        <v>3</v>
      </c>
      <c r="H7986">
        <v>2013</v>
      </c>
      <c r="I7986" t="s">
        <v>49</v>
      </c>
      <c r="J7986">
        <v>9.8000000000000007</v>
      </c>
      <c r="K7986">
        <v>9.49</v>
      </c>
      <c r="L7986">
        <v>10.220000000000001</v>
      </c>
      <c r="M7986">
        <v>2523</v>
      </c>
      <c r="N7986">
        <v>25620</v>
      </c>
      <c r="O7986">
        <v>1.99086299720561</v>
      </c>
    </row>
    <row r="7987" spans="1:15" x14ac:dyDescent="0.25">
      <c r="A7987" s="20" t="s">
        <v>8087</v>
      </c>
      <c r="B7987">
        <v>6</v>
      </c>
      <c r="C7987" t="s">
        <v>74</v>
      </c>
      <c r="D7987" t="s">
        <v>89</v>
      </c>
      <c r="E7987" t="s">
        <v>37</v>
      </c>
      <c r="F7987" t="s">
        <v>38</v>
      </c>
      <c r="G7987">
        <v>3</v>
      </c>
      <c r="H7987">
        <v>2013</v>
      </c>
      <c r="I7987" t="s">
        <v>50</v>
      </c>
      <c r="J7987">
        <v>7.4</v>
      </c>
      <c r="K7987">
        <v>7.18</v>
      </c>
      <c r="L7987">
        <v>7.69</v>
      </c>
      <c r="M7987">
        <v>3024</v>
      </c>
      <c r="N7987">
        <v>40709</v>
      </c>
      <c r="O7987">
        <v>1.81848241863327</v>
      </c>
    </row>
    <row r="7988" spans="1:15" x14ac:dyDescent="0.25">
      <c r="A7988" s="20" t="s">
        <v>8088</v>
      </c>
      <c r="B7988">
        <v>6</v>
      </c>
      <c r="C7988" t="s">
        <v>74</v>
      </c>
      <c r="D7988" t="s">
        <v>89</v>
      </c>
      <c r="E7988" t="s">
        <v>37</v>
      </c>
      <c r="F7988" t="s">
        <v>38</v>
      </c>
      <c r="G7988">
        <v>3</v>
      </c>
      <c r="H7988">
        <v>2013</v>
      </c>
      <c r="I7988" t="s">
        <v>51</v>
      </c>
      <c r="J7988">
        <v>9.6</v>
      </c>
      <c r="K7988">
        <v>9.24</v>
      </c>
      <c r="L7988">
        <v>9.89</v>
      </c>
      <c r="M7988">
        <v>3037</v>
      </c>
      <c r="N7988">
        <v>31772</v>
      </c>
      <c r="O7988">
        <v>1.81458620131114</v>
      </c>
    </row>
    <row r="7989" spans="1:15" x14ac:dyDescent="0.25">
      <c r="A7989" s="20" t="s">
        <v>8089</v>
      </c>
      <c r="B7989">
        <v>6</v>
      </c>
      <c r="C7989" t="s">
        <v>74</v>
      </c>
      <c r="D7989" t="s">
        <v>89</v>
      </c>
      <c r="E7989" t="s">
        <v>41</v>
      </c>
      <c r="F7989" t="s">
        <v>42</v>
      </c>
      <c r="G7989">
        <v>4</v>
      </c>
      <c r="H7989">
        <v>2013</v>
      </c>
      <c r="I7989" t="s">
        <v>34</v>
      </c>
      <c r="J7989">
        <v>6.2</v>
      </c>
      <c r="K7989">
        <v>6.04</v>
      </c>
      <c r="L7989">
        <v>6.41</v>
      </c>
      <c r="M7989">
        <v>4023</v>
      </c>
      <c r="N7989">
        <v>64675</v>
      </c>
      <c r="O7989">
        <v>1.5766125661346699</v>
      </c>
    </row>
    <row r="7990" spans="1:15" x14ac:dyDescent="0.25">
      <c r="A7990" s="20" t="s">
        <v>8090</v>
      </c>
      <c r="B7990">
        <v>6</v>
      </c>
      <c r="C7990" t="s">
        <v>74</v>
      </c>
      <c r="D7990" t="s">
        <v>89</v>
      </c>
      <c r="E7990" t="s">
        <v>41</v>
      </c>
      <c r="F7990" t="s">
        <v>42</v>
      </c>
      <c r="G7990">
        <v>4</v>
      </c>
      <c r="H7990">
        <v>2013</v>
      </c>
      <c r="I7990" t="s">
        <v>52</v>
      </c>
      <c r="J7990">
        <v>7.3</v>
      </c>
      <c r="K7990">
        <v>6.38</v>
      </c>
      <c r="L7990">
        <v>8.39</v>
      </c>
      <c r="M7990">
        <v>189</v>
      </c>
      <c r="N7990">
        <v>2581</v>
      </c>
      <c r="O7990">
        <v>7.2739296745330799</v>
      </c>
    </row>
    <row r="7991" spans="1:15" x14ac:dyDescent="0.25">
      <c r="A7991" s="20" t="s">
        <v>8091</v>
      </c>
      <c r="B7991">
        <v>6</v>
      </c>
      <c r="C7991" t="s">
        <v>74</v>
      </c>
      <c r="D7991" t="s">
        <v>89</v>
      </c>
      <c r="E7991" t="s">
        <v>41</v>
      </c>
      <c r="F7991" t="s">
        <v>42</v>
      </c>
      <c r="G7991">
        <v>4</v>
      </c>
      <c r="H7991">
        <v>2013</v>
      </c>
      <c r="I7991" t="s">
        <v>53</v>
      </c>
      <c r="J7991">
        <v>6.1</v>
      </c>
      <c r="K7991">
        <v>5.41</v>
      </c>
      <c r="L7991">
        <v>6.77</v>
      </c>
      <c r="M7991">
        <v>285</v>
      </c>
      <c r="N7991">
        <v>4707</v>
      </c>
      <c r="O7991">
        <v>5.9234887775909204</v>
      </c>
    </row>
    <row r="7992" spans="1:15" x14ac:dyDescent="0.25">
      <c r="A7992" s="20" t="s">
        <v>8092</v>
      </c>
      <c r="B7992">
        <v>6</v>
      </c>
      <c r="C7992" t="s">
        <v>74</v>
      </c>
      <c r="D7992" t="s">
        <v>89</v>
      </c>
      <c r="E7992" t="s">
        <v>41</v>
      </c>
      <c r="F7992" t="s">
        <v>42</v>
      </c>
      <c r="G7992">
        <v>4</v>
      </c>
      <c r="H7992">
        <v>2013</v>
      </c>
      <c r="I7992" t="s">
        <v>54</v>
      </c>
      <c r="J7992">
        <v>9.6</v>
      </c>
      <c r="K7992">
        <v>7.57</v>
      </c>
      <c r="L7992">
        <v>12.05</v>
      </c>
      <c r="M7992">
        <v>64</v>
      </c>
      <c r="N7992">
        <v>668</v>
      </c>
      <c r="O7992">
        <v>12.5</v>
      </c>
    </row>
    <row r="7993" spans="1:15" x14ac:dyDescent="0.25">
      <c r="A7993" s="20" t="s">
        <v>8093</v>
      </c>
      <c r="B7993">
        <v>6</v>
      </c>
      <c r="C7993" t="s">
        <v>74</v>
      </c>
      <c r="D7993" t="s">
        <v>89</v>
      </c>
      <c r="E7993" t="s">
        <v>41</v>
      </c>
      <c r="F7993" t="s">
        <v>42</v>
      </c>
      <c r="G7993">
        <v>4</v>
      </c>
      <c r="H7993">
        <v>2013</v>
      </c>
      <c r="I7993" t="s">
        <v>55</v>
      </c>
      <c r="J7993">
        <v>7.8</v>
      </c>
      <c r="K7993">
        <v>7.16</v>
      </c>
      <c r="L7993">
        <v>8.4499999999999993</v>
      </c>
      <c r="M7993">
        <v>516</v>
      </c>
      <c r="N7993">
        <v>6629</v>
      </c>
      <c r="O7993">
        <v>4.4022545316281203</v>
      </c>
    </row>
    <row r="7994" spans="1:15" x14ac:dyDescent="0.25">
      <c r="A7994" s="20" t="s">
        <v>8094</v>
      </c>
      <c r="B7994">
        <v>6</v>
      </c>
      <c r="C7994" t="s">
        <v>74</v>
      </c>
      <c r="D7994" t="s">
        <v>89</v>
      </c>
      <c r="E7994" t="s">
        <v>41</v>
      </c>
      <c r="F7994" t="s">
        <v>42</v>
      </c>
      <c r="G7994">
        <v>4</v>
      </c>
      <c r="H7994">
        <v>2013</v>
      </c>
      <c r="I7994" t="s">
        <v>56</v>
      </c>
      <c r="J7994">
        <v>5.4</v>
      </c>
      <c r="K7994">
        <v>4.38</v>
      </c>
      <c r="L7994">
        <v>6.56</v>
      </c>
      <c r="M7994">
        <v>89</v>
      </c>
      <c r="N7994">
        <v>1659</v>
      </c>
      <c r="O7994">
        <v>10.599978800063599</v>
      </c>
    </row>
    <row r="7995" spans="1:15" x14ac:dyDescent="0.25">
      <c r="A7995" s="20" t="s">
        <v>8095</v>
      </c>
      <c r="B7995">
        <v>6</v>
      </c>
      <c r="C7995" t="s">
        <v>74</v>
      </c>
      <c r="D7995" t="s">
        <v>89</v>
      </c>
      <c r="E7995" t="s">
        <v>41</v>
      </c>
      <c r="F7995" t="s">
        <v>42</v>
      </c>
      <c r="G7995">
        <v>4</v>
      </c>
      <c r="H7995">
        <v>2013</v>
      </c>
      <c r="I7995" t="s">
        <v>57</v>
      </c>
      <c r="J7995">
        <v>6.8</v>
      </c>
      <c r="K7995">
        <v>5.71</v>
      </c>
      <c r="L7995">
        <v>8.0500000000000007</v>
      </c>
      <c r="M7995">
        <v>121</v>
      </c>
      <c r="N7995">
        <v>1782</v>
      </c>
      <c r="O7995">
        <v>9.0909090909090899</v>
      </c>
    </row>
    <row r="7996" spans="1:15" x14ac:dyDescent="0.25">
      <c r="A7996" s="20" t="s">
        <v>8096</v>
      </c>
      <c r="B7996">
        <v>6</v>
      </c>
      <c r="C7996" t="s">
        <v>74</v>
      </c>
      <c r="D7996" t="s">
        <v>89</v>
      </c>
      <c r="E7996" t="s">
        <v>41</v>
      </c>
      <c r="F7996" t="s">
        <v>42</v>
      </c>
      <c r="G7996">
        <v>4</v>
      </c>
      <c r="H7996">
        <v>2013</v>
      </c>
      <c r="I7996" t="s">
        <v>58</v>
      </c>
      <c r="J7996">
        <v>6.1</v>
      </c>
      <c r="K7996">
        <v>5.76</v>
      </c>
      <c r="L7996">
        <v>6.54</v>
      </c>
      <c r="M7996">
        <v>894</v>
      </c>
      <c r="N7996">
        <v>14556</v>
      </c>
      <c r="O7996">
        <v>3.34450031045326</v>
      </c>
    </row>
    <row r="7997" spans="1:15" x14ac:dyDescent="0.25">
      <c r="A7997" s="20" t="s">
        <v>8097</v>
      </c>
      <c r="B7997">
        <v>6</v>
      </c>
      <c r="C7997" t="s">
        <v>74</v>
      </c>
      <c r="D7997" t="s">
        <v>89</v>
      </c>
      <c r="E7997" t="s">
        <v>41</v>
      </c>
      <c r="F7997" t="s">
        <v>42</v>
      </c>
      <c r="G7997">
        <v>4</v>
      </c>
      <c r="H7997">
        <v>2013</v>
      </c>
      <c r="I7997" t="s">
        <v>59</v>
      </c>
      <c r="J7997">
        <v>8.4</v>
      </c>
      <c r="K7997">
        <v>6.96</v>
      </c>
      <c r="L7997">
        <v>10.199999999999999</v>
      </c>
      <c r="M7997">
        <v>96</v>
      </c>
      <c r="N7997">
        <v>1137</v>
      </c>
      <c r="O7997">
        <v>10.2062072615966</v>
      </c>
    </row>
    <row r="7998" spans="1:15" x14ac:dyDescent="0.25">
      <c r="A7998" s="20" t="s">
        <v>8098</v>
      </c>
      <c r="B7998">
        <v>6</v>
      </c>
      <c r="C7998" t="s">
        <v>74</v>
      </c>
      <c r="D7998" t="s">
        <v>89</v>
      </c>
      <c r="E7998" t="s">
        <v>41</v>
      </c>
      <c r="F7998" t="s">
        <v>42</v>
      </c>
      <c r="G7998">
        <v>4</v>
      </c>
      <c r="H7998">
        <v>2013</v>
      </c>
      <c r="I7998" t="s">
        <v>60</v>
      </c>
      <c r="J7998">
        <v>6.6</v>
      </c>
      <c r="K7998">
        <v>6.43</v>
      </c>
      <c r="L7998">
        <v>6.87</v>
      </c>
      <c r="M7998">
        <v>3222</v>
      </c>
      <c r="N7998">
        <v>48480</v>
      </c>
      <c r="O7998">
        <v>1.7617214086056301</v>
      </c>
    </row>
    <row r="7999" spans="1:15" x14ac:dyDescent="0.25">
      <c r="A7999" s="20" t="s">
        <v>8099</v>
      </c>
      <c r="B7999">
        <v>6</v>
      </c>
      <c r="C7999" t="s">
        <v>74</v>
      </c>
      <c r="D7999" t="s">
        <v>89</v>
      </c>
      <c r="E7999" t="s">
        <v>41</v>
      </c>
      <c r="F7999" t="s">
        <v>42</v>
      </c>
      <c r="G7999">
        <v>4</v>
      </c>
      <c r="H7999">
        <v>2013</v>
      </c>
      <c r="I7999" t="s">
        <v>61</v>
      </c>
      <c r="J7999">
        <v>8</v>
      </c>
      <c r="K7999">
        <v>5.72</v>
      </c>
      <c r="L7999">
        <v>11.08</v>
      </c>
      <c r="M7999">
        <v>32</v>
      </c>
      <c r="N7999">
        <v>400</v>
      </c>
      <c r="O7999">
        <v>17.677669529663699</v>
      </c>
    </row>
    <row r="8000" spans="1:15" x14ac:dyDescent="0.25">
      <c r="A8000" s="20" t="s">
        <v>8100</v>
      </c>
      <c r="B8000">
        <v>6</v>
      </c>
      <c r="C8000" t="s">
        <v>74</v>
      </c>
      <c r="D8000" t="s">
        <v>89</v>
      </c>
      <c r="E8000" t="s">
        <v>41</v>
      </c>
      <c r="F8000" t="s">
        <v>42</v>
      </c>
      <c r="G8000">
        <v>4</v>
      </c>
      <c r="H8000">
        <v>2013</v>
      </c>
      <c r="I8000" t="s">
        <v>43</v>
      </c>
      <c r="J8000">
        <v>6.4</v>
      </c>
      <c r="K8000">
        <v>5.7</v>
      </c>
      <c r="L8000">
        <v>7.11</v>
      </c>
      <c r="M8000">
        <v>297</v>
      </c>
      <c r="N8000">
        <v>4664</v>
      </c>
      <c r="O8000">
        <v>5.80258853185659</v>
      </c>
    </row>
    <row r="8001" spans="1:15" x14ac:dyDescent="0.25">
      <c r="A8001" s="20" t="s">
        <v>8101</v>
      </c>
      <c r="B8001">
        <v>6</v>
      </c>
      <c r="C8001" t="s">
        <v>74</v>
      </c>
      <c r="D8001" t="s">
        <v>89</v>
      </c>
      <c r="E8001" t="s">
        <v>41</v>
      </c>
      <c r="F8001" t="s">
        <v>42</v>
      </c>
      <c r="G8001">
        <v>4</v>
      </c>
      <c r="H8001">
        <v>2013</v>
      </c>
      <c r="I8001" t="s">
        <v>62</v>
      </c>
      <c r="J8001">
        <v>5.6</v>
      </c>
      <c r="K8001">
        <v>4.63</v>
      </c>
      <c r="L8001">
        <v>6.74</v>
      </c>
      <c r="M8001">
        <v>102</v>
      </c>
      <c r="N8001">
        <v>1824</v>
      </c>
      <c r="O8001">
        <v>9.9014754297667409</v>
      </c>
    </row>
    <row r="8002" spans="1:15" x14ac:dyDescent="0.25">
      <c r="A8002" s="20" t="s">
        <v>8102</v>
      </c>
      <c r="B8002">
        <v>6</v>
      </c>
      <c r="C8002" t="s">
        <v>74</v>
      </c>
      <c r="D8002" t="s">
        <v>89</v>
      </c>
      <c r="E8002" t="s">
        <v>41</v>
      </c>
      <c r="F8002" t="s">
        <v>42</v>
      </c>
      <c r="G8002">
        <v>4</v>
      </c>
      <c r="H8002">
        <v>2013</v>
      </c>
      <c r="I8002" t="s">
        <v>75</v>
      </c>
      <c r="J8002">
        <v>5.9</v>
      </c>
      <c r="K8002">
        <v>5.87</v>
      </c>
      <c r="L8002">
        <v>6.02</v>
      </c>
      <c r="M8002">
        <v>21867</v>
      </c>
      <c r="N8002">
        <v>367823</v>
      </c>
      <c r="O8002">
        <v>0.676247071698024</v>
      </c>
    </row>
    <row r="8003" spans="1:15" x14ac:dyDescent="0.25">
      <c r="A8003" s="20" t="s">
        <v>8103</v>
      </c>
      <c r="B8003">
        <v>6</v>
      </c>
      <c r="C8003" t="s">
        <v>74</v>
      </c>
      <c r="D8003" t="s">
        <v>89</v>
      </c>
      <c r="E8003" t="s">
        <v>41</v>
      </c>
      <c r="F8003" t="s">
        <v>42</v>
      </c>
      <c r="G8003">
        <v>4</v>
      </c>
      <c r="H8003">
        <v>2013</v>
      </c>
      <c r="I8003" t="s">
        <v>45</v>
      </c>
      <c r="J8003">
        <v>6</v>
      </c>
      <c r="K8003">
        <v>5.64</v>
      </c>
      <c r="L8003">
        <v>6.42</v>
      </c>
      <c r="M8003">
        <v>878</v>
      </c>
      <c r="N8003">
        <v>14587</v>
      </c>
      <c r="O8003">
        <v>3.3748365353141399</v>
      </c>
    </row>
    <row r="8004" spans="1:15" x14ac:dyDescent="0.25">
      <c r="A8004" s="20" t="s">
        <v>8104</v>
      </c>
      <c r="B8004">
        <v>6</v>
      </c>
      <c r="C8004" t="s">
        <v>74</v>
      </c>
      <c r="D8004" t="s">
        <v>89</v>
      </c>
      <c r="E8004" t="s">
        <v>41</v>
      </c>
      <c r="F8004" t="s">
        <v>42</v>
      </c>
      <c r="G8004">
        <v>4</v>
      </c>
      <c r="H8004">
        <v>2013</v>
      </c>
      <c r="I8004" t="s">
        <v>46</v>
      </c>
      <c r="J8004">
        <v>7.6</v>
      </c>
      <c r="K8004">
        <v>7.27</v>
      </c>
      <c r="L8004">
        <v>7.91</v>
      </c>
      <c r="M8004">
        <v>1955</v>
      </c>
      <c r="N8004">
        <v>25780</v>
      </c>
      <c r="O8004">
        <v>2.2616563651594999</v>
      </c>
    </row>
    <row r="8005" spans="1:15" x14ac:dyDescent="0.25">
      <c r="A8005" s="20" t="s">
        <v>8105</v>
      </c>
      <c r="B8005">
        <v>6</v>
      </c>
      <c r="C8005" t="s">
        <v>74</v>
      </c>
      <c r="D8005" t="s">
        <v>89</v>
      </c>
      <c r="E8005" t="s">
        <v>41</v>
      </c>
      <c r="F8005" t="s">
        <v>42</v>
      </c>
      <c r="G8005">
        <v>4</v>
      </c>
      <c r="H8005">
        <v>2013</v>
      </c>
      <c r="I8005" t="s">
        <v>47</v>
      </c>
      <c r="J8005">
        <v>4.9000000000000004</v>
      </c>
      <c r="K8005">
        <v>4.82</v>
      </c>
      <c r="L8005">
        <v>5.05</v>
      </c>
      <c r="M8005">
        <v>7025</v>
      </c>
      <c r="N8005">
        <v>142410</v>
      </c>
      <c r="O8005">
        <v>1.1930999725437901</v>
      </c>
    </row>
    <row r="8006" spans="1:15" x14ac:dyDescent="0.25">
      <c r="A8006" s="20" t="s">
        <v>8106</v>
      </c>
      <c r="B8006">
        <v>6</v>
      </c>
      <c r="C8006" t="s">
        <v>74</v>
      </c>
      <c r="D8006" t="s">
        <v>89</v>
      </c>
      <c r="E8006" t="s">
        <v>41</v>
      </c>
      <c r="F8006" t="s">
        <v>42</v>
      </c>
      <c r="G8006">
        <v>4</v>
      </c>
      <c r="H8006">
        <v>2013</v>
      </c>
      <c r="I8006" t="s">
        <v>48</v>
      </c>
      <c r="J8006">
        <v>5.3</v>
      </c>
      <c r="K8006">
        <v>4.8099999999999996</v>
      </c>
      <c r="L8006">
        <v>5.86</v>
      </c>
      <c r="M8006">
        <v>371</v>
      </c>
      <c r="N8006">
        <v>6982</v>
      </c>
      <c r="O8006">
        <v>5.1917413165116502</v>
      </c>
    </row>
    <row r="8007" spans="1:15" x14ac:dyDescent="0.25">
      <c r="A8007" s="20" t="s">
        <v>8107</v>
      </c>
      <c r="B8007">
        <v>6</v>
      </c>
      <c r="C8007" t="s">
        <v>74</v>
      </c>
      <c r="D8007" t="s">
        <v>89</v>
      </c>
      <c r="E8007" t="s">
        <v>41</v>
      </c>
      <c r="F8007" t="s">
        <v>42</v>
      </c>
      <c r="G8007">
        <v>4</v>
      </c>
      <c r="H8007">
        <v>2013</v>
      </c>
      <c r="I8007" t="s">
        <v>49</v>
      </c>
      <c r="J8007">
        <v>7.2</v>
      </c>
      <c r="K8007">
        <v>6.81</v>
      </c>
      <c r="L8007">
        <v>7.65</v>
      </c>
      <c r="M8007">
        <v>1044</v>
      </c>
      <c r="N8007">
        <v>14460</v>
      </c>
      <c r="O8007">
        <v>3.0949223029508599</v>
      </c>
    </row>
    <row r="8008" spans="1:15" x14ac:dyDescent="0.25">
      <c r="A8008" s="20" t="s">
        <v>8108</v>
      </c>
      <c r="B8008">
        <v>6</v>
      </c>
      <c r="C8008" t="s">
        <v>74</v>
      </c>
      <c r="D8008" t="s">
        <v>89</v>
      </c>
      <c r="E8008" t="s">
        <v>41</v>
      </c>
      <c r="F8008" t="s">
        <v>42</v>
      </c>
      <c r="G8008">
        <v>4</v>
      </c>
      <c r="H8008">
        <v>2013</v>
      </c>
      <c r="I8008" t="s">
        <v>50</v>
      </c>
      <c r="J8008">
        <v>6</v>
      </c>
      <c r="K8008">
        <v>5.3</v>
      </c>
      <c r="L8008">
        <v>6.78</v>
      </c>
      <c r="M8008">
        <v>236</v>
      </c>
      <c r="N8008">
        <v>3935</v>
      </c>
      <c r="O8008">
        <v>6.5094455490411898</v>
      </c>
    </row>
    <row r="8009" spans="1:15" x14ac:dyDescent="0.25">
      <c r="A8009" s="20" t="s">
        <v>8109</v>
      </c>
      <c r="B8009">
        <v>6</v>
      </c>
      <c r="C8009" t="s">
        <v>74</v>
      </c>
      <c r="D8009" t="s">
        <v>89</v>
      </c>
      <c r="E8009" t="s">
        <v>41</v>
      </c>
      <c r="F8009" t="s">
        <v>42</v>
      </c>
      <c r="G8009">
        <v>4</v>
      </c>
      <c r="H8009">
        <v>2013</v>
      </c>
      <c r="I8009" t="s">
        <v>51</v>
      </c>
      <c r="J8009">
        <v>7.2</v>
      </c>
      <c r="K8009">
        <v>6.61</v>
      </c>
      <c r="L8009">
        <v>7.93</v>
      </c>
      <c r="M8009">
        <v>428</v>
      </c>
      <c r="N8009">
        <v>5907</v>
      </c>
      <c r="O8009">
        <v>4.8336824452283196</v>
      </c>
    </row>
    <row r="8010" spans="1:15" x14ac:dyDescent="0.25">
      <c r="A8010" s="20" t="s">
        <v>8110</v>
      </c>
      <c r="B8010">
        <v>6</v>
      </c>
      <c r="C8010" t="s">
        <v>74</v>
      </c>
      <c r="D8010" t="s">
        <v>89</v>
      </c>
      <c r="E8010" t="s">
        <v>33</v>
      </c>
      <c r="F8010" t="s">
        <v>35</v>
      </c>
      <c r="G8010">
        <v>5</v>
      </c>
      <c r="H8010">
        <v>2013</v>
      </c>
      <c r="I8010" t="s">
        <v>34</v>
      </c>
      <c r="J8010">
        <v>4.7</v>
      </c>
      <c r="K8010">
        <v>4.58</v>
      </c>
      <c r="L8010">
        <v>4.84</v>
      </c>
      <c r="M8010">
        <v>4839</v>
      </c>
      <c r="N8010">
        <v>102788</v>
      </c>
      <c r="O8010">
        <v>1.43754745107987</v>
      </c>
    </row>
    <row r="8011" spans="1:15" x14ac:dyDescent="0.25">
      <c r="A8011" s="20" t="s">
        <v>8111</v>
      </c>
      <c r="B8011">
        <v>6</v>
      </c>
      <c r="C8011" t="s">
        <v>74</v>
      </c>
      <c r="D8011" t="s">
        <v>89</v>
      </c>
      <c r="E8011" t="s">
        <v>33</v>
      </c>
      <c r="F8011" t="s">
        <v>35</v>
      </c>
      <c r="G8011">
        <v>5</v>
      </c>
      <c r="H8011">
        <v>2013</v>
      </c>
      <c r="I8011" t="s">
        <v>52</v>
      </c>
      <c r="J8011">
        <v>5.0999999999999996</v>
      </c>
      <c r="K8011">
        <v>4.4400000000000004</v>
      </c>
      <c r="L8011">
        <v>5.91</v>
      </c>
      <c r="M8011">
        <v>178</v>
      </c>
      <c r="N8011">
        <v>3473</v>
      </c>
      <c r="O8011">
        <v>7.4953168899586098</v>
      </c>
    </row>
    <row r="8012" spans="1:15" x14ac:dyDescent="0.25">
      <c r="A8012" s="20" t="s">
        <v>8112</v>
      </c>
      <c r="B8012">
        <v>6</v>
      </c>
      <c r="C8012" t="s">
        <v>74</v>
      </c>
      <c r="D8012" t="s">
        <v>89</v>
      </c>
      <c r="E8012" t="s">
        <v>33</v>
      </c>
      <c r="F8012" t="s">
        <v>35</v>
      </c>
      <c r="G8012">
        <v>5</v>
      </c>
      <c r="H8012">
        <v>2013</v>
      </c>
      <c r="I8012" t="s">
        <v>53</v>
      </c>
      <c r="J8012">
        <v>4.5999999999999996</v>
      </c>
      <c r="K8012">
        <v>3.95</v>
      </c>
      <c r="L8012">
        <v>5.36</v>
      </c>
      <c r="M8012">
        <v>158</v>
      </c>
      <c r="N8012">
        <v>3431</v>
      </c>
      <c r="O8012">
        <v>7.9555728417573004</v>
      </c>
    </row>
    <row r="8013" spans="1:15" x14ac:dyDescent="0.25">
      <c r="A8013" s="20" t="s">
        <v>8113</v>
      </c>
      <c r="B8013">
        <v>6</v>
      </c>
      <c r="C8013" t="s">
        <v>74</v>
      </c>
      <c r="D8013" t="s">
        <v>89</v>
      </c>
      <c r="E8013" t="s">
        <v>33</v>
      </c>
      <c r="F8013" t="s">
        <v>35</v>
      </c>
      <c r="G8013">
        <v>5</v>
      </c>
      <c r="H8013">
        <v>2013</v>
      </c>
      <c r="I8013" t="s">
        <v>54</v>
      </c>
      <c r="J8013">
        <v>7.3</v>
      </c>
      <c r="K8013">
        <v>5.83</v>
      </c>
      <c r="L8013">
        <v>9.01</v>
      </c>
      <c r="M8013">
        <v>75</v>
      </c>
      <c r="N8013">
        <v>1033</v>
      </c>
      <c r="O8013">
        <v>11.5470053837925</v>
      </c>
    </row>
    <row r="8014" spans="1:15" x14ac:dyDescent="0.25">
      <c r="A8014" s="20" t="s">
        <v>8114</v>
      </c>
      <c r="B8014">
        <v>6</v>
      </c>
      <c r="C8014" t="s">
        <v>74</v>
      </c>
      <c r="D8014" t="s">
        <v>89</v>
      </c>
      <c r="E8014" t="s">
        <v>33</v>
      </c>
      <c r="F8014" t="s">
        <v>35</v>
      </c>
      <c r="G8014">
        <v>5</v>
      </c>
      <c r="H8014">
        <v>2013</v>
      </c>
      <c r="I8014" t="s">
        <v>55</v>
      </c>
      <c r="J8014">
        <v>5.4</v>
      </c>
      <c r="K8014">
        <v>4.91</v>
      </c>
      <c r="L8014">
        <v>5.85</v>
      </c>
      <c r="M8014">
        <v>471</v>
      </c>
      <c r="N8014">
        <v>8787</v>
      </c>
      <c r="O8014">
        <v>4.6077567758409099</v>
      </c>
    </row>
    <row r="8015" spans="1:15" x14ac:dyDescent="0.25">
      <c r="A8015" s="20" t="s">
        <v>8115</v>
      </c>
      <c r="B8015">
        <v>6</v>
      </c>
      <c r="C8015" t="s">
        <v>74</v>
      </c>
      <c r="D8015" t="s">
        <v>89</v>
      </c>
      <c r="E8015" t="s">
        <v>33</v>
      </c>
      <c r="F8015" t="s">
        <v>35</v>
      </c>
      <c r="G8015">
        <v>5</v>
      </c>
      <c r="H8015">
        <v>2013</v>
      </c>
      <c r="I8015" t="s">
        <v>56</v>
      </c>
      <c r="J8015">
        <v>3.2</v>
      </c>
      <c r="K8015">
        <v>2.2200000000000002</v>
      </c>
      <c r="L8015">
        <v>4.6500000000000004</v>
      </c>
      <c r="M8015">
        <v>27</v>
      </c>
      <c r="N8015">
        <v>838</v>
      </c>
      <c r="O8015">
        <v>19.245008972987499</v>
      </c>
    </row>
    <row r="8016" spans="1:15" x14ac:dyDescent="0.25">
      <c r="A8016" s="20" t="s">
        <v>8116</v>
      </c>
      <c r="B8016">
        <v>6</v>
      </c>
      <c r="C8016" t="s">
        <v>74</v>
      </c>
      <c r="D8016" t="s">
        <v>89</v>
      </c>
      <c r="E8016" t="s">
        <v>33</v>
      </c>
      <c r="F8016" t="s">
        <v>35</v>
      </c>
      <c r="G8016">
        <v>5</v>
      </c>
      <c r="H8016">
        <v>2013</v>
      </c>
      <c r="I8016" t="s">
        <v>57</v>
      </c>
      <c r="J8016">
        <v>5.6</v>
      </c>
      <c r="K8016">
        <v>4.8499999999999996</v>
      </c>
      <c r="L8016">
        <v>6.49</v>
      </c>
      <c r="M8016">
        <v>170</v>
      </c>
      <c r="N8016">
        <v>3029</v>
      </c>
      <c r="O8016">
        <v>7.6696498884736997</v>
      </c>
    </row>
    <row r="8017" spans="1:15" x14ac:dyDescent="0.25">
      <c r="A8017" s="20" t="s">
        <v>8117</v>
      </c>
      <c r="B8017">
        <v>6</v>
      </c>
      <c r="C8017" t="s">
        <v>74</v>
      </c>
      <c r="D8017" t="s">
        <v>89</v>
      </c>
      <c r="E8017" t="s">
        <v>33</v>
      </c>
      <c r="F8017" t="s">
        <v>35</v>
      </c>
      <c r="G8017">
        <v>5</v>
      </c>
      <c r="H8017">
        <v>2013</v>
      </c>
      <c r="I8017" t="s">
        <v>58</v>
      </c>
      <c r="J8017">
        <v>5</v>
      </c>
      <c r="K8017">
        <v>4.6900000000000004</v>
      </c>
      <c r="L8017">
        <v>5.26</v>
      </c>
      <c r="M8017">
        <v>1110</v>
      </c>
      <c r="N8017">
        <v>22339</v>
      </c>
      <c r="O8017">
        <v>3.00150112593832</v>
      </c>
    </row>
    <row r="8018" spans="1:15" x14ac:dyDescent="0.25">
      <c r="A8018" s="20" t="s">
        <v>8118</v>
      </c>
      <c r="B8018">
        <v>6</v>
      </c>
      <c r="C8018" t="s">
        <v>74</v>
      </c>
      <c r="D8018" t="s">
        <v>89</v>
      </c>
      <c r="E8018" t="s">
        <v>33</v>
      </c>
      <c r="F8018" t="s">
        <v>35</v>
      </c>
      <c r="G8018">
        <v>5</v>
      </c>
      <c r="H8018">
        <v>2013</v>
      </c>
      <c r="I8018" t="s">
        <v>59</v>
      </c>
      <c r="J8018">
        <v>6.3</v>
      </c>
      <c r="K8018">
        <v>4.74</v>
      </c>
      <c r="L8018">
        <v>8.2799999999999994</v>
      </c>
      <c r="M8018">
        <v>46</v>
      </c>
      <c r="N8018">
        <v>732</v>
      </c>
      <c r="O8018">
        <v>14.7441956154897</v>
      </c>
    </row>
    <row r="8019" spans="1:15" x14ac:dyDescent="0.25">
      <c r="A8019" s="20" t="s">
        <v>8119</v>
      </c>
      <c r="B8019">
        <v>6</v>
      </c>
      <c r="C8019" t="s">
        <v>74</v>
      </c>
      <c r="D8019" t="s">
        <v>89</v>
      </c>
      <c r="E8019" t="s">
        <v>33</v>
      </c>
      <c r="F8019" t="s">
        <v>35</v>
      </c>
      <c r="G8019">
        <v>5</v>
      </c>
      <c r="H8019">
        <v>2013</v>
      </c>
      <c r="I8019" t="s">
        <v>60</v>
      </c>
      <c r="J8019">
        <v>4.0999999999999996</v>
      </c>
      <c r="K8019">
        <v>4.0199999999999996</v>
      </c>
      <c r="L8019">
        <v>4.28</v>
      </c>
      <c r="M8019">
        <v>3591</v>
      </c>
      <c r="N8019">
        <v>86565</v>
      </c>
      <c r="O8019">
        <v>1.6687539144058601</v>
      </c>
    </row>
    <row r="8020" spans="1:15" x14ac:dyDescent="0.25">
      <c r="A8020" s="20" t="s">
        <v>8120</v>
      </c>
      <c r="B8020">
        <v>6</v>
      </c>
      <c r="C8020" t="s">
        <v>74</v>
      </c>
      <c r="D8020" t="s">
        <v>89</v>
      </c>
      <c r="E8020" t="s">
        <v>33</v>
      </c>
      <c r="F8020" t="s">
        <v>35</v>
      </c>
      <c r="G8020">
        <v>5</v>
      </c>
      <c r="H8020">
        <v>2013</v>
      </c>
      <c r="I8020" t="s">
        <v>61</v>
      </c>
      <c r="J8020">
        <v>5</v>
      </c>
      <c r="K8020">
        <v>3.45</v>
      </c>
      <c r="L8020">
        <v>7.16</v>
      </c>
      <c r="M8020">
        <v>27</v>
      </c>
      <c r="N8020">
        <v>541</v>
      </c>
      <c r="O8020">
        <v>19.245008972987499</v>
      </c>
    </row>
    <row r="8021" spans="1:15" x14ac:dyDescent="0.25">
      <c r="A8021" s="20" t="s">
        <v>8121</v>
      </c>
      <c r="B8021">
        <v>6</v>
      </c>
      <c r="C8021" t="s">
        <v>74</v>
      </c>
      <c r="D8021" t="s">
        <v>89</v>
      </c>
      <c r="E8021" t="s">
        <v>33</v>
      </c>
      <c r="F8021" t="s">
        <v>35</v>
      </c>
      <c r="G8021">
        <v>5</v>
      </c>
      <c r="H8021">
        <v>2013</v>
      </c>
      <c r="I8021" t="s">
        <v>43</v>
      </c>
      <c r="J8021">
        <v>5.8</v>
      </c>
      <c r="K8021">
        <v>5.31</v>
      </c>
      <c r="L8021">
        <v>6.38</v>
      </c>
      <c r="M8021">
        <v>431</v>
      </c>
      <c r="N8021">
        <v>7400</v>
      </c>
      <c r="O8021">
        <v>4.81683050859088</v>
      </c>
    </row>
    <row r="8022" spans="1:15" x14ac:dyDescent="0.25">
      <c r="A8022" s="20" t="s">
        <v>8122</v>
      </c>
      <c r="B8022">
        <v>6</v>
      </c>
      <c r="C8022" t="s">
        <v>74</v>
      </c>
      <c r="D8022" t="s">
        <v>89</v>
      </c>
      <c r="E8022" t="s">
        <v>33</v>
      </c>
      <c r="F8022" t="s">
        <v>35</v>
      </c>
      <c r="G8022">
        <v>5</v>
      </c>
      <c r="H8022">
        <v>2013</v>
      </c>
      <c r="I8022" t="s">
        <v>62</v>
      </c>
      <c r="J8022">
        <v>5.5</v>
      </c>
      <c r="K8022">
        <v>4.4400000000000004</v>
      </c>
      <c r="L8022">
        <v>6.9</v>
      </c>
      <c r="M8022">
        <v>74</v>
      </c>
      <c r="N8022">
        <v>1335</v>
      </c>
      <c r="O8022">
        <v>11.6247638743819</v>
      </c>
    </row>
    <row r="8023" spans="1:15" x14ac:dyDescent="0.25">
      <c r="A8023" s="20" t="s">
        <v>8123</v>
      </c>
      <c r="B8023">
        <v>6</v>
      </c>
      <c r="C8023" t="s">
        <v>74</v>
      </c>
      <c r="D8023" t="s">
        <v>89</v>
      </c>
      <c r="E8023" t="s">
        <v>33</v>
      </c>
      <c r="F8023" t="s">
        <v>35</v>
      </c>
      <c r="G8023">
        <v>5</v>
      </c>
      <c r="H8023">
        <v>2013</v>
      </c>
      <c r="I8023" t="s">
        <v>75</v>
      </c>
      <c r="J8023">
        <v>4.8</v>
      </c>
      <c r="K8023">
        <v>4.78</v>
      </c>
      <c r="L8023">
        <v>4.91</v>
      </c>
      <c r="M8023">
        <v>20926</v>
      </c>
      <c r="N8023">
        <v>431616</v>
      </c>
      <c r="O8023">
        <v>0.69128461186680701</v>
      </c>
    </row>
    <row r="8024" spans="1:15" x14ac:dyDescent="0.25">
      <c r="A8024" s="20" t="s">
        <v>8124</v>
      </c>
      <c r="B8024">
        <v>6</v>
      </c>
      <c r="C8024" t="s">
        <v>74</v>
      </c>
      <c r="D8024" t="s">
        <v>89</v>
      </c>
      <c r="E8024" t="s">
        <v>33</v>
      </c>
      <c r="F8024" t="s">
        <v>35</v>
      </c>
      <c r="G8024">
        <v>5</v>
      </c>
      <c r="H8024">
        <v>2013</v>
      </c>
      <c r="I8024" t="s">
        <v>45</v>
      </c>
      <c r="J8024">
        <v>3.7</v>
      </c>
      <c r="K8024">
        <v>3.46</v>
      </c>
      <c r="L8024">
        <v>3.88</v>
      </c>
      <c r="M8024">
        <v>1096</v>
      </c>
      <c r="N8024">
        <v>29899</v>
      </c>
      <c r="O8024">
        <v>3.0206104666508899</v>
      </c>
    </row>
    <row r="8025" spans="1:15" x14ac:dyDescent="0.25">
      <c r="A8025" s="20" t="s">
        <v>8125</v>
      </c>
      <c r="B8025">
        <v>6</v>
      </c>
      <c r="C8025" t="s">
        <v>74</v>
      </c>
      <c r="D8025" t="s">
        <v>89</v>
      </c>
      <c r="E8025" t="s">
        <v>33</v>
      </c>
      <c r="F8025" t="s">
        <v>35</v>
      </c>
      <c r="G8025">
        <v>5</v>
      </c>
      <c r="H8025">
        <v>2013</v>
      </c>
      <c r="I8025" t="s">
        <v>46</v>
      </c>
      <c r="J8025">
        <v>6.7</v>
      </c>
      <c r="K8025">
        <v>6.39</v>
      </c>
      <c r="L8025">
        <v>6.96</v>
      </c>
      <c r="M8025">
        <v>1947</v>
      </c>
      <c r="N8025">
        <v>29182</v>
      </c>
      <c r="O8025">
        <v>2.2662980454966801</v>
      </c>
    </row>
    <row r="8026" spans="1:15" x14ac:dyDescent="0.25">
      <c r="A8026" s="20" t="s">
        <v>8126</v>
      </c>
      <c r="B8026">
        <v>6</v>
      </c>
      <c r="C8026" t="s">
        <v>74</v>
      </c>
      <c r="D8026" t="s">
        <v>89</v>
      </c>
      <c r="E8026" t="s">
        <v>33</v>
      </c>
      <c r="F8026" t="s">
        <v>35</v>
      </c>
      <c r="G8026">
        <v>5</v>
      </c>
      <c r="H8026">
        <v>2013</v>
      </c>
      <c r="I8026" t="s">
        <v>47</v>
      </c>
      <c r="J8026">
        <v>4.9000000000000004</v>
      </c>
      <c r="K8026">
        <v>4.79</v>
      </c>
      <c r="L8026">
        <v>5.05</v>
      </c>
      <c r="M8026">
        <v>4961</v>
      </c>
      <c r="N8026">
        <v>100860</v>
      </c>
      <c r="O8026">
        <v>1.4197614717146001</v>
      </c>
    </row>
    <row r="8027" spans="1:15" x14ac:dyDescent="0.25">
      <c r="A8027" s="20" t="s">
        <v>8127</v>
      </c>
      <c r="B8027">
        <v>6</v>
      </c>
      <c r="C8027" t="s">
        <v>74</v>
      </c>
      <c r="D8027" t="s">
        <v>89</v>
      </c>
      <c r="E8027" t="s">
        <v>33</v>
      </c>
      <c r="F8027" t="s">
        <v>35</v>
      </c>
      <c r="G8027">
        <v>5</v>
      </c>
      <c r="H8027">
        <v>2013</v>
      </c>
      <c r="I8027" t="s">
        <v>48</v>
      </c>
      <c r="J8027">
        <v>6</v>
      </c>
      <c r="K8027">
        <v>5.35</v>
      </c>
      <c r="L8027">
        <v>6.73</v>
      </c>
      <c r="M8027">
        <v>276</v>
      </c>
      <c r="N8027">
        <v>4598</v>
      </c>
      <c r="O8027">
        <v>6.0192926542884599</v>
      </c>
    </row>
    <row r="8028" spans="1:15" x14ac:dyDescent="0.25">
      <c r="A8028" s="20" t="s">
        <v>8128</v>
      </c>
      <c r="B8028">
        <v>6</v>
      </c>
      <c r="C8028" t="s">
        <v>74</v>
      </c>
      <c r="D8028" t="s">
        <v>89</v>
      </c>
      <c r="E8028" t="s">
        <v>33</v>
      </c>
      <c r="F8028" t="s">
        <v>35</v>
      </c>
      <c r="G8028">
        <v>5</v>
      </c>
      <c r="H8028">
        <v>2013</v>
      </c>
      <c r="I8028" t="s">
        <v>49</v>
      </c>
      <c r="J8028">
        <v>6.3</v>
      </c>
      <c r="K8028">
        <v>5.89</v>
      </c>
      <c r="L8028">
        <v>6.73</v>
      </c>
      <c r="M8028">
        <v>828</v>
      </c>
      <c r="N8028">
        <v>13149</v>
      </c>
      <c r="O8028">
        <v>3.4752402342845801</v>
      </c>
    </row>
    <row r="8029" spans="1:15" x14ac:dyDescent="0.25">
      <c r="A8029" s="20" t="s">
        <v>8129</v>
      </c>
      <c r="B8029">
        <v>6</v>
      </c>
      <c r="C8029" t="s">
        <v>74</v>
      </c>
      <c r="D8029" t="s">
        <v>89</v>
      </c>
      <c r="E8029" t="s">
        <v>33</v>
      </c>
      <c r="F8029" t="s">
        <v>35</v>
      </c>
      <c r="G8029">
        <v>5</v>
      </c>
      <c r="H8029">
        <v>2013</v>
      </c>
      <c r="I8029" t="s">
        <v>50</v>
      </c>
      <c r="J8029">
        <v>4.2</v>
      </c>
      <c r="K8029">
        <v>3.63</v>
      </c>
      <c r="L8029">
        <v>4.87</v>
      </c>
      <c r="M8029">
        <v>169</v>
      </c>
      <c r="N8029">
        <v>4018</v>
      </c>
      <c r="O8029">
        <v>7.6923076923076898</v>
      </c>
    </row>
    <row r="8030" spans="1:15" x14ac:dyDescent="0.25">
      <c r="A8030" s="20" t="s">
        <v>8130</v>
      </c>
      <c r="B8030">
        <v>6</v>
      </c>
      <c r="C8030" t="s">
        <v>74</v>
      </c>
      <c r="D8030" t="s">
        <v>89</v>
      </c>
      <c r="E8030" t="s">
        <v>33</v>
      </c>
      <c r="F8030" t="s">
        <v>35</v>
      </c>
      <c r="G8030">
        <v>5</v>
      </c>
      <c r="H8030">
        <v>2013</v>
      </c>
      <c r="I8030" t="s">
        <v>51</v>
      </c>
      <c r="J8030">
        <v>5.9</v>
      </c>
      <c r="K8030">
        <v>5.42</v>
      </c>
      <c r="L8030">
        <v>6.49</v>
      </c>
      <c r="M8030">
        <v>452</v>
      </c>
      <c r="N8030">
        <v>7619</v>
      </c>
      <c r="O8030">
        <v>4.7036043419179903</v>
      </c>
    </row>
    <row r="8031" spans="1:15" x14ac:dyDescent="0.25">
      <c r="A8031" s="20" t="s">
        <v>8131</v>
      </c>
      <c r="B8031">
        <v>6</v>
      </c>
      <c r="C8031" t="s">
        <v>74</v>
      </c>
      <c r="D8031" t="s">
        <v>89</v>
      </c>
      <c r="E8031" t="s">
        <v>39</v>
      </c>
      <c r="F8031" t="s">
        <v>40</v>
      </c>
      <c r="G8031">
        <v>6</v>
      </c>
      <c r="H8031">
        <v>2013</v>
      </c>
      <c r="I8031" t="s">
        <v>34</v>
      </c>
      <c r="J8031">
        <v>7.9</v>
      </c>
      <c r="K8031">
        <v>7.77</v>
      </c>
      <c r="L8031">
        <v>8</v>
      </c>
      <c r="M8031">
        <v>17326</v>
      </c>
      <c r="N8031">
        <v>219760</v>
      </c>
      <c r="O8031">
        <v>0.75971525130988304</v>
      </c>
    </row>
    <row r="8032" spans="1:15" x14ac:dyDescent="0.25">
      <c r="A8032" s="20" t="s">
        <v>8132</v>
      </c>
      <c r="B8032">
        <v>6</v>
      </c>
      <c r="C8032" t="s">
        <v>74</v>
      </c>
      <c r="D8032" t="s">
        <v>89</v>
      </c>
      <c r="E8032" t="s">
        <v>39</v>
      </c>
      <c r="F8032" t="s">
        <v>40</v>
      </c>
      <c r="G8032">
        <v>6</v>
      </c>
      <c r="H8032">
        <v>2013</v>
      </c>
      <c r="I8032" t="s">
        <v>52</v>
      </c>
      <c r="J8032">
        <v>7.9</v>
      </c>
      <c r="K8032">
        <v>7.78</v>
      </c>
      <c r="L8032">
        <v>8.08</v>
      </c>
      <c r="M8032">
        <v>9582</v>
      </c>
      <c r="N8032">
        <v>120869</v>
      </c>
      <c r="O8032">
        <v>1.0215789057411999</v>
      </c>
    </row>
    <row r="8033" spans="1:15" x14ac:dyDescent="0.25">
      <c r="A8033" s="20" t="s">
        <v>8133</v>
      </c>
      <c r="B8033">
        <v>6</v>
      </c>
      <c r="C8033" t="s">
        <v>74</v>
      </c>
      <c r="D8033" t="s">
        <v>89</v>
      </c>
      <c r="E8033" t="s">
        <v>39</v>
      </c>
      <c r="F8033" t="s">
        <v>40</v>
      </c>
      <c r="G8033">
        <v>6</v>
      </c>
      <c r="H8033">
        <v>2013</v>
      </c>
      <c r="I8033" t="s">
        <v>53</v>
      </c>
      <c r="J8033">
        <v>7.7</v>
      </c>
      <c r="K8033">
        <v>7.51</v>
      </c>
      <c r="L8033">
        <v>7.84</v>
      </c>
      <c r="M8033">
        <v>7533</v>
      </c>
      <c r="N8033">
        <v>98207</v>
      </c>
      <c r="O8033">
        <v>1.1521685497004699</v>
      </c>
    </row>
    <row r="8034" spans="1:15" x14ac:dyDescent="0.25">
      <c r="A8034" s="20" t="s">
        <v>8134</v>
      </c>
      <c r="B8034">
        <v>6</v>
      </c>
      <c r="C8034" t="s">
        <v>74</v>
      </c>
      <c r="D8034" t="s">
        <v>89</v>
      </c>
      <c r="E8034" t="s">
        <v>39</v>
      </c>
      <c r="F8034" t="s">
        <v>40</v>
      </c>
      <c r="G8034">
        <v>6</v>
      </c>
      <c r="H8034">
        <v>2013</v>
      </c>
      <c r="I8034" t="s">
        <v>54</v>
      </c>
      <c r="J8034">
        <v>9.8000000000000007</v>
      </c>
      <c r="K8034">
        <v>9.51</v>
      </c>
      <c r="L8034">
        <v>10.02</v>
      </c>
      <c r="M8034">
        <v>5006</v>
      </c>
      <c r="N8034">
        <v>51268</v>
      </c>
      <c r="O8034">
        <v>1.4133657971481199</v>
      </c>
    </row>
    <row r="8035" spans="1:15" x14ac:dyDescent="0.25">
      <c r="A8035" s="20" t="s">
        <v>8135</v>
      </c>
      <c r="B8035">
        <v>6</v>
      </c>
      <c r="C8035" t="s">
        <v>74</v>
      </c>
      <c r="D8035" t="s">
        <v>89</v>
      </c>
      <c r="E8035" t="s">
        <v>39</v>
      </c>
      <c r="F8035" t="s">
        <v>40</v>
      </c>
      <c r="G8035">
        <v>6</v>
      </c>
      <c r="H8035">
        <v>2013</v>
      </c>
      <c r="I8035" t="s">
        <v>55</v>
      </c>
      <c r="J8035">
        <v>8</v>
      </c>
      <c r="K8035">
        <v>7.94</v>
      </c>
      <c r="L8035">
        <v>8.15</v>
      </c>
      <c r="M8035">
        <v>20184</v>
      </c>
      <c r="N8035">
        <v>250809</v>
      </c>
      <c r="O8035">
        <v>0.70387636286872901</v>
      </c>
    </row>
    <row r="8036" spans="1:15" x14ac:dyDescent="0.25">
      <c r="A8036" s="20" t="s">
        <v>8136</v>
      </c>
      <c r="B8036">
        <v>6</v>
      </c>
      <c r="C8036" t="s">
        <v>74</v>
      </c>
      <c r="D8036" t="s">
        <v>89</v>
      </c>
      <c r="E8036" t="s">
        <v>39</v>
      </c>
      <c r="F8036" t="s">
        <v>40</v>
      </c>
      <c r="G8036">
        <v>6</v>
      </c>
      <c r="H8036">
        <v>2013</v>
      </c>
      <c r="I8036" t="s">
        <v>56</v>
      </c>
      <c r="J8036">
        <v>7.3</v>
      </c>
      <c r="K8036">
        <v>6.93</v>
      </c>
      <c r="L8036">
        <v>7.64</v>
      </c>
      <c r="M8036">
        <v>1531</v>
      </c>
      <c r="N8036">
        <v>21040</v>
      </c>
      <c r="O8036">
        <v>2.5557148983035698</v>
      </c>
    </row>
    <row r="8037" spans="1:15" x14ac:dyDescent="0.25">
      <c r="A8037" s="20" t="s">
        <v>8137</v>
      </c>
      <c r="B8037">
        <v>6</v>
      </c>
      <c r="C8037" t="s">
        <v>74</v>
      </c>
      <c r="D8037" t="s">
        <v>89</v>
      </c>
      <c r="E8037" t="s">
        <v>39</v>
      </c>
      <c r="F8037" t="s">
        <v>40</v>
      </c>
      <c r="G8037">
        <v>6</v>
      </c>
      <c r="H8037">
        <v>2013</v>
      </c>
      <c r="I8037" t="s">
        <v>57</v>
      </c>
      <c r="J8037">
        <v>7.8</v>
      </c>
      <c r="K8037">
        <v>7.65</v>
      </c>
      <c r="L8037">
        <v>8.01</v>
      </c>
      <c r="M8037">
        <v>6802</v>
      </c>
      <c r="N8037">
        <v>86890</v>
      </c>
      <c r="O8037">
        <v>1.21249982949222</v>
      </c>
    </row>
    <row r="8038" spans="1:15" x14ac:dyDescent="0.25">
      <c r="A8038" s="20" t="s">
        <v>8138</v>
      </c>
      <c r="B8038">
        <v>6</v>
      </c>
      <c r="C8038" t="s">
        <v>74</v>
      </c>
      <c r="D8038" t="s">
        <v>89</v>
      </c>
      <c r="E8038" t="s">
        <v>39</v>
      </c>
      <c r="F8038" t="s">
        <v>40</v>
      </c>
      <c r="G8038">
        <v>6</v>
      </c>
      <c r="H8038">
        <v>2013</v>
      </c>
      <c r="I8038" t="s">
        <v>58</v>
      </c>
      <c r="J8038">
        <v>7.4</v>
      </c>
      <c r="K8038">
        <v>7.34</v>
      </c>
      <c r="L8038">
        <v>7.55</v>
      </c>
      <c r="M8038">
        <v>18748</v>
      </c>
      <c r="N8038">
        <v>251875</v>
      </c>
      <c r="O8038">
        <v>0.73033569561607603</v>
      </c>
    </row>
    <row r="8039" spans="1:15" x14ac:dyDescent="0.25">
      <c r="A8039" s="20" t="s">
        <v>8139</v>
      </c>
      <c r="B8039">
        <v>6</v>
      </c>
      <c r="C8039" t="s">
        <v>74</v>
      </c>
      <c r="D8039" t="s">
        <v>89</v>
      </c>
      <c r="E8039" t="s">
        <v>39</v>
      </c>
      <c r="F8039" t="s">
        <v>40</v>
      </c>
      <c r="G8039">
        <v>6</v>
      </c>
      <c r="H8039">
        <v>2013</v>
      </c>
      <c r="I8039" t="s">
        <v>59</v>
      </c>
      <c r="J8039">
        <v>8.6999999999999993</v>
      </c>
      <c r="K8039">
        <v>8.4</v>
      </c>
      <c r="L8039">
        <v>9.02</v>
      </c>
      <c r="M8039">
        <v>2816</v>
      </c>
      <c r="N8039">
        <v>32342</v>
      </c>
      <c r="O8039">
        <v>1.8844459036110199</v>
      </c>
    </row>
    <row r="8040" spans="1:15" x14ac:dyDescent="0.25">
      <c r="A8040" s="20" t="s">
        <v>8140</v>
      </c>
      <c r="B8040">
        <v>6</v>
      </c>
      <c r="C8040" t="s">
        <v>74</v>
      </c>
      <c r="D8040" t="s">
        <v>89</v>
      </c>
      <c r="E8040" t="s">
        <v>39</v>
      </c>
      <c r="F8040" t="s">
        <v>40</v>
      </c>
      <c r="G8040">
        <v>6</v>
      </c>
      <c r="H8040">
        <v>2013</v>
      </c>
      <c r="I8040" t="s">
        <v>60</v>
      </c>
      <c r="J8040">
        <v>8.5</v>
      </c>
      <c r="K8040">
        <v>8.36</v>
      </c>
      <c r="L8040">
        <v>8.5500000000000007</v>
      </c>
      <c r="M8040">
        <v>28541</v>
      </c>
      <c r="N8040">
        <v>337543</v>
      </c>
      <c r="O8040">
        <v>0.59192326141315199</v>
      </c>
    </row>
    <row r="8041" spans="1:15" x14ac:dyDescent="0.25">
      <c r="A8041" s="20" t="s">
        <v>8141</v>
      </c>
      <c r="B8041">
        <v>6</v>
      </c>
      <c r="C8041" t="s">
        <v>74</v>
      </c>
      <c r="D8041" t="s">
        <v>89</v>
      </c>
      <c r="E8041" t="s">
        <v>39</v>
      </c>
      <c r="F8041" t="s">
        <v>40</v>
      </c>
      <c r="G8041">
        <v>6</v>
      </c>
      <c r="H8041">
        <v>2013</v>
      </c>
      <c r="I8041" t="s">
        <v>61</v>
      </c>
      <c r="J8041">
        <v>8.4</v>
      </c>
      <c r="K8041">
        <v>8.08</v>
      </c>
      <c r="L8041">
        <v>8.74</v>
      </c>
      <c r="M8041">
        <v>2316</v>
      </c>
      <c r="N8041">
        <v>27557</v>
      </c>
      <c r="O8041">
        <v>2.0779290873084602</v>
      </c>
    </row>
    <row r="8042" spans="1:15" x14ac:dyDescent="0.25">
      <c r="A8042" s="20" t="s">
        <v>8142</v>
      </c>
      <c r="B8042">
        <v>6</v>
      </c>
      <c r="C8042" t="s">
        <v>74</v>
      </c>
      <c r="D8042" t="s">
        <v>89</v>
      </c>
      <c r="E8042" t="s">
        <v>39</v>
      </c>
      <c r="F8042" t="s">
        <v>40</v>
      </c>
      <c r="G8042">
        <v>6</v>
      </c>
      <c r="H8042">
        <v>2013</v>
      </c>
      <c r="I8042" t="s">
        <v>43</v>
      </c>
      <c r="J8042">
        <v>8.1</v>
      </c>
      <c r="K8042">
        <v>7.98</v>
      </c>
      <c r="L8042">
        <v>8.26</v>
      </c>
      <c r="M8042">
        <v>11625</v>
      </c>
      <c r="N8042">
        <v>143190</v>
      </c>
      <c r="O8042">
        <v>0.92747779152033705</v>
      </c>
    </row>
    <row r="8043" spans="1:15" x14ac:dyDescent="0.25">
      <c r="A8043" s="20" t="s">
        <v>8143</v>
      </c>
      <c r="B8043">
        <v>6</v>
      </c>
      <c r="C8043" t="s">
        <v>74</v>
      </c>
      <c r="D8043" t="s">
        <v>89</v>
      </c>
      <c r="E8043" t="s">
        <v>39</v>
      </c>
      <c r="F8043" t="s">
        <v>40</v>
      </c>
      <c r="G8043">
        <v>6</v>
      </c>
      <c r="H8043">
        <v>2013</v>
      </c>
      <c r="I8043" t="s">
        <v>62</v>
      </c>
      <c r="J8043">
        <v>9</v>
      </c>
      <c r="K8043">
        <v>8.74</v>
      </c>
      <c r="L8043">
        <v>9.2799999999999994</v>
      </c>
      <c r="M8043">
        <v>3831</v>
      </c>
      <c r="N8043">
        <v>42530</v>
      </c>
      <c r="O8043">
        <v>1.6156374967834799</v>
      </c>
    </row>
    <row r="8044" spans="1:15" x14ac:dyDescent="0.25">
      <c r="A8044" s="20" t="s">
        <v>8144</v>
      </c>
      <c r="B8044">
        <v>6</v>
      </c>
      <c r="C8044" t="s">
        <v>74</v>
      </c>
      <c r="D8044" t="s">
        <v>89</v>
      </c>
      <c r="E8044" t="s">
        <v>39</v>
      </c>
      <c r="F8044" t="s">
        <v>40</v>
      </c>
      <c r="G8044">
        <v>6</v>
      </c>
      <c r="H8044">
        <v>2013</v>
      </c>
      <c r="I8044" t="s">
        <v>75</v>
      </c>
      <c r="J8044">
        <v>8.1999999999999993</v>
      </c>
      <c r="K8044">
        <v>8.17</v>
      </c>
      <c r="L8044">
        <v>8.24</v>
      </c>
      <c r="M8044">
        <v>232858</v>
      </c>
      <c r="N8044">
        <v>2838259</v>
      </c>
      <c r="O8044">
        <v>0.207230854839938</v>
      </c>
    </row>
    <row r="8045" spans="1:15" x14ac:dyDescent="0.25">
      <c r="A8045" s="20" t="s">
        <v>8145</v>
      </c>
      <c r="B8045">
        <v>6</v>
      </c>
      <c r="C8045" t="s">
        <v>74</v>
      </c>
      <c r="D8045" t="s">
        <v>89</v>
      </c>
      <c r="E8045" t="s">
        <v>39</v>
      </c>
      <c r="F8045" t="s">
        <v>40</v>
      </c>
      <c r="G8045">
        <v>6</v>
      </c>
      <c r="H8045">
        <v>2013</v>
      </c>
      <c r="I8045" t="s">
        <v>45</v>
      </c>
      <c r="J8045">
        <v>7.5</v>
      </c>
      <c r="K8045">
        <v>7.38</v>
      </c>
      <c r="L8045">
        <v>7.54</v>
      </c>
      <c r="M8045">
        <v>30196</v>
      </c>
      <c r="N8045">
        <v>404593</v>
      </c>
      <c r="O8045">
        <v>0.57547344973495296</v>
      </c>
    </row>
    <row r="8046" spans="1:15" x14ac:dyDescent="0.25">
      <c r="A8046" s="20" t="s">
        <v>8146</v>
      </c>
      <c r="B8046">
        <v>6</v>
      </c>
      <c r="C8046" t="s">
        <v>74</v>
      </c>
      <c r="D8046" t="s">
        <v>89</v>
      </c>
      <c r="E8046" t="s">
        <v>39</v>
      </c>
      <c r="F8046" t="s">
        <v>40</v>
      </c>
      <c r="G8046">
        <v>6</v>
      </c>
      <c r="H8046">
        <v>2013</v>
      </c>
      <c r="I8046" t="s">
        <v>46</v>
      </c>
      <c r="J8046">
        <v>9</v>
      </c>
      <c r="K8046">
        <v>8.84</v>
      </c>
      <c r="L8046">
        <v>9.1</v>
      </c>
      <c r="M8046">
        <v>17061</v>
      </c>
      <c r="N8046">
        <v>190231</v>
      </c>
      <c r="O8046">
        <v>0.76559265551501698</v>
      </c>
    </row>
    <row r="8047" spans="1:15" x14ac:dyDescent="0.25">
      <c r="A8047" s="20" t="s">
        <v>8147</v>
      </c>
      <c r="B8047">
        <v>6</v>
      </c>
      <c r="C8047" t="s">
        <v>74</v>
      </c>
      <c r="D8047" t="s">
        <v>89</v>
      </c>
      <c r="E8047" t="s">
        <v>39</v>
      </c>
      <c r="F8047" t="s">
        <v>40</v>
      </c>
      <c r="G8047">
        <v>6</v>
      </c>
      <c r="H8047">
        <v>2013</v>
      </c>
      <c r="I8047" t="s">
        <v>47</v>
      </c>
      <c r="J8047">
        <v>8.5</v>
      </c>
      <c r="K8047">
        <v>8.42</v>
      </c>
      <c r="L8047">
        <v>8.67</v>
      </c>
      <c r="M8047">
        <v>16410</v>
      </c>
      <c r="N8047">
        <v>191996</v>
      </c>
      <c r="O8047">
        <v>0.78063084850212705</v>
      </c>
    </row>
    <row r="8048" spans="1:15" x14ac:dyDescent="0.25">
      <c r="A8048" s="20" t="s">
        <v>8148</v>
      </c>
      <c r="B8048">
        <v>6</v>
      </c>
      <c r="C8048" t="s">
        <v>74</v>
      </c>
      <c r="D8048" t="s">
        <v>89</v>
      </c>
      <c r="E8048" t="s">
        <v>39</v>
      </c>
      <c r="F8048" t="s">
        <v>40</v>
      </c>
      <c r="G8048">
        <v>6</v>
      </c>
      <c r="H8048">
        <v>2013</v>
      </c>
      <c r="I8048" t="s">
        <v>48</v>
      </c>
      <c r="J8048">
        <v>8.6999999999999993</v>
      </c>
      <c r="K8048">
        <v>8.57</v>
      </c>
      <c r="L8048">
        <v>8.92</v>
      </c>
      <c r="M8048">
        <v>8924</v>
      </c>
      <c r="N8048">
        <v>102090</v>
      </c>
      <c r="O8048">
        <v>1.05857155343967</v>
      </c>
    </row>
    <row r="8049" spans="1:15" x14ac:dyDescent="0.25">
      <c r="A8049" s="20" t="s">
        <v>8149</v>
      </c>
      <c r="B8049">
        <v>6</v>
      </c>
      <c r="C8049" t="s">
        <v>74</v>
      </c>
      <c r="D8049" t="s">
        <v>89</v>
      </c>
      <c r="E8049" t="s">
        <v>39</v>
      </c>
      <c r="F8049" t="s">
        <v>40</v>
      </c>
      <c r="G8049">
        <v>6</v>
      </c>
      <c r="H8049">
        <v>2013</v>
      </c>
      <c r="I8049" t="s">
        <v>49</v>
      </c>
      <c r="J8049">
        <v>9.5</v>
      </c>
      <c r="K8049">
        <v>9.3000000000000007</v>
      </c>
      <c r="L8049">
        <v>9.68</v>
      </c>
      <c r="M8049">
        <v>8678</v>
      </c>
      <c r="N8049">
        <v>91487</v>
      </c>
      <c r="O8049">
        <v>1.0734706557120299</v>
      </c>
    </row>
    <row r="8050" spans="1:15" x14ac:dyDescent="0.25">
      <c r="A8050" s="20" t="s">
        <v>8150</v>
      </c>
      <c r="B8050">
        <v>6</v>
      </c>
      <c r="C8050" t="s">
        <v>74</v>
      </c>
      <c r="D8050" t="s">
        <v>89</v>
      </c>
      <c r="E8050" t="s">
        <v>39</v>
      </c>
      <c r="F8050" t="s">
        <v>40</v>
      </c>
      <c r="G8050">
        <v>6</v>
      </c>
      <c r="H8050">
        <v>2013</v>
      </c>
      <c r="I8050" t="s">
        <v>50</v>
      </c>
      <c r="J8050">
        <v>8.4</v>
      </c>
      <c r="K8050">
        <v>8.14</v>
      </c>
      <c r="L8050">
        <v>8.59</v>
      </c>
      <c r="M8050">
        <v>4869</v>
      </c>
      <c r="N8050">
        <v>58205</v>
      </c>
      <c r="O8050">
        <v>1.43311193464116</v>
      </c>
    </row>
    <row r="8051" spans="1:15" x14ac:dyDescent="0.25">
      <c r="A8051" s="20" t="s">
        <v>8151</v>
      </c>
      <c r="B8051">
        <v>6</v>
      </c>
      <c r="C8051" t="s">
        <v>74</v>
      </c>
      <c r="D8051" t="s">
        <v>89</v>
      </c>
      <c r="E8051" t="s">
        <v>39</v>
      </c>
      <c r="F8051" t="s">
        <v>40</v>
      </c>
      <c r="G8051">
        <v>6</v>
      </c>
      <c r="H8051">
        <v>2013</v>
      </c>
      <c r="I8051" t="s">
        <v>51</v>
      </c>
      <c r="J8051">
        <v>9.4</v>
      </c>
      <c r="K8051">
        <v>9.23</v>
      </c>
      <c r="L8051">
        <v>9.57</v>
      </c>
      <c r="M8051">
        <v>10879</v>
      </c>
      <c r="N8051">
        <v>115777</v>
      </c>
      <c r="O8051">
        <v>0.95875029728754102</v>
      </c>
    </row>
    <row r="8052" spans="1:15" x14ac:dyDescent="0.25">
      <c r="A8052" s="20" t="s">
        <v>8152</v>
      </c>
      <c r="B8052">
        <v>6</v>
      </c>
      <c r="C8052" t="s">
        <v>74</v>
      </c>
      <c r="D8052" t="s">
        <v>89</v>
      </c>
      <c r="E8052" t="s">
        <v>37</v>
      </c>
      <c r="F8052" t="s">
        <v>38</v>
      </c>
      <c r="G8052">
        <v>3</v>
      </c>
      <c r="H8052">
        <v>2014</v>
      </c>
      <c r="I8052" t="s">
        <v>34</v>
      </c>
      <c r="J8052">
        <v>8.8000000000000007</v>
      </c>
      <c r="K8052">
        <v>8.51</v>
      </c>
      <c r="L8052">
        <v>9.09</v>
      </c>
      <c r="M8052">
        <v>3185</v>
      </c>
      <c r="N8052">
        <v>36215</v>
      </c>
      <c r="O8052">
        <v>1.77192477984583</v>
      </c>
    </row>
    <row r="8053" spans="1:15" x14ac:dyDescent="0.25">
      <c r="A8053" s="20" t="s">
        <v>8153</v>
      </c>
      <c r="B8053">
        <v>6</v>
      </c>
      <c r="C8053" t="s">
        <v>74</v>
      </c>
      <c r="D8053" t="s">
        <v>89</v>
      </c>
      <c r="E8053" t="s">
        <v>37</v>
      </c>
      <c r="F8053" t="s">
        <v>38</v>
      </c>
      <c r="G8053">
        <v>3</v>
      </c>
      <c r="H8053">
        <v>2014</v>
      </c>
      <c r="I8053" t="s">
        <v>52</v>
      </c>
      <c r="J8053">
        <v>8.8000000000000007</v>
      </c>
      <c r="K8053">
        <v>8.34</v>
      </c>
      <c r="L8053">
        <v>9.24</v>
      </c>
      <c r="M8053">
        <v>1316</v>
      </c>
      <c r="N8053">
        <v>14987</v>
      </c>
      <c r="O8053">
        <v>2.7565892320998602</v>
      </c>
    </row>
    <row r="8054" spans="1:15" x14ac:dyDescent="0.25">
      <c r="A8054" s="20" t="s">
        <v>8154</v>
      </c>
      <c r="B8054">
        <v>6</v>
      </c>
      <c r="C8054" t="s">
        <v>74</v>
      </c>
      <c r="D8054" t="s">
        <v>89</v>
      </c>
      <c r="E8054" t="s">
        <v>37</v>
      </c>
      <c r="F8054" t="s">
        <v>38</v>
      </c>
      <c r="G8054">
        <v>3</v>
      </c>
      <c r="H8054">
        <v>2014</v>
      </c>
      <c r="I8054" t="s">
        <v>53</v>
      </c>
      <c r="J8054">
        <v>7.9</v>
      </c>
      <c r="K8054">
        <v>7.65</v>
      </c>
      <c r="L8054">
        <v>8.08</v>
      </c>
      <c r="M8054">
        <v>4894</v>
      </c>
      <c r="N8054">
        <v>62256</v>
      </c>
      <c r="O8054">
        <v>1.4294468681971999</v>
      </c>
    </row>
    <row r="8055" spans="1:15" x14ac:dyDescent="0.25">
      <c r="A8055" s="20" t="s">
        <v>8155</v>
      </c>
      <c r="B8055">
        <v>6</v>
      </c>
      <c r="C8055" t="s">
        <v>74</v>
      </c>
      <c r="D8055" t="s">
        <v>89</v>
      </c>
      <c r="E8055" t="s">
        <v>37</v>
      </c>
      <c r="F8055" t="s">
        <v>38</v>
      </c>
      <c r="G8055">
        <v>3</v>
      </c>
      <c r="H8055">
        <v>2014</v>
      </c>
      <c r="I8055" t="s">
        <v>54</v>
      </c>
      <c r="J8055">
        <v>9.6999999999999993</v>
      </c>
      <c r="K8055">
        <v>8.85</v>
      </c>
      <c r="L8055">
        <v>10.62</v>
      </c>
      <c r="M8055">
        <v>420</v>
      </c>
      <c r="N8055">
        <v>4330</v>
      </c>
      <c r="O8055">
        <v>4.87950036474267</v>
      </c>
    </row>
    <row r="8056" spans="1:15" x14ac:dyDescent="0.25">
      <c r="A8056" s="20" t="s">
        <v>8156</v>
      </c>
      <c r="B8056">
        <v>6</v>
      </c>
      <c r="C8056" t="s">
        <v>74</v>
      </c>
      <c r="D8056" t="s">
        <v>89</v>
      </c>
      <c r="E8056" t="s">
        <v>37</v>
      </c>
      <c r="F8056" t="s">
        <v>38</v>
      </c>
      <c r="G8056">
        <v>3</v>
      </c>
      <c r="H8056">
        <v>2014</v>
      </c>
      <c r="I8056" t="s">
        <v>55</v>
      </c>
      <c r="J8056">
        <v>9</v>
      </c>
      <c r="K8056">
        <v>8.67</v>
      </c>
      <c r="L8056">
        <v>9.32</v>
      </c>
      <c r="M8056">
        <v>2620</v>
      </c>
      <c r="N8056">
        <v>29141</v>
      </c>
      <c r="O8056">
        <v>1.9536616629114101</v>
      </c>
    </row>
    <row r="8057" spans="1:15" x14ac:dyDescent="0.25">
      <c r="A8057" s="20" t="s">
        <v>8157</v>
      </c>
      <c r="B8057">
        <v>6</v>
      </c>
      <c r="C8057" t="s">
        <v>74</v>
      </c>
      <c r="D8057" t="s">
        <v>89</v>
      </c>
      <c r="E8057" t="s">
        <v>37</v>
      </c>
      <c r="F8057" t="s">
        <v>38</v>
      </c>
      <c r="G8057">
        <v>3</v>
      </c>
      <c r="H8057">
        <v>2014</v>
      </c>
      <c r="I8057" t="s">
        <v>56</v>
      </c>
      <c r="J8057">
        <v>7.5</v>
      </c>
      <c r="K8057">
        <v>7.15</v>
      </c>
      <c r="L8057">
        <v>7.79</v>
      </c>
      <c r="M8057">
        <v>1898</v>
      </c>
      <c r="N8057">
        <v>25431</v>
      </c>
      <c r="O8057">
        <v>2.2953657440244402</v>
      </c>
    </row>
    <row r="8058" spans="1:15" x14ac:dyDescent="0.25">
      <c r="A8058" s="20" t="s">
        <v>8158</v>
      </c>
      <c r="B8058">
        <v>6</v>
      </c>
      <c r="C8058" t="s">
        <v>74</v>
      </c>
      <c r="D8058" t="s">
        <v>89</v>
      </c>
      <c r="E8058" t="s">
        <v>37</v>
      </c>
      <c r="F8058" t="s">
        <v>38</v>
      </c>
      <c r="G8058">
        <v>3</v>
      </c>
      <c r="H8058">
        <v>2014</v>
      </c>
      <c r="I8058" t="s">
        <v>57</v>
      </c>
      <c r="J8058">
        <v>9.1</v>
      </c>
      <c r="K8058">
        <v>8.73</v>
      </c>
      <c r="L8058">
        <v>9.51</v>
      </c>
      <c r="M8058">
        <v>1910</v>
      </c>
      <c r="N8058">
        <v>20962</v>
      </c>
      <c r="O8058">
        <v>2.28814380978138</v>
      </c>
    </row>
    <row r="8059" spans="1:15" x14ac:dyDescent="0.25">
      <c r="A8059" s="20" t="s">
        <v>8159</v>
      </c>
      <c r="B8059">
        <v>6</v>
      </c>
      <c r="C8059" t="s">
        <v>74</v>
      </c>
      <c r="D8059" t="s">
        <v>89</v>
      </c>
      <c r="E8059" t="s">
        <v>37</v>
      </c>
      <c r="F8059" t="s">
        <v>38</v>
      </c>
      <c r="G8059">
        <v>3</v>
      </c>
      <c r="H8059">
        <v>2014</v>
      </c>
      <c r="I8059" t="s">
        <v>58</v>
      </c>
      <c r="J8059">
        <v>8.5</v>
      </c>
      <c r="K8059">
        <v>8.32</v>
      </c>
      <c r="L8059">
        <v>8.68</v>
      </c>
      <c r="M8059">
        <v>7732</v>
      </c>
      <c r="N8059">
        <v>91005</v>
      </c>
      <c r="O8059">
        <v>1.1372451079658901</v>
      </c>
    </row>
    <row r="8060" spans="1:15" x14ac:dyDescent="0.25">
      <c r="A8060" s="20" t="s">
        <v>8160</v>
      </c>
      <c r="B8060">
        <v>6</v>
      </c>
      <c r="C8060" t="s">
        <v>74</v>
      </c>
      <c r="D8060" t="s">
        <v>89</v>
      </c>
      <c r="E8060" t="s">
        <v>37</v>
      </c>
      <c r="F8060" t="s">
        <v>38</v>
      </c>
      <c r="G8060">
        <v>3</v>
      </c>
      <c r="H8060">
        <v>2014</v>
      </c>
      <c r="I8060" t="s">
        <v>59</v>
      </c>
      <c r="J8060">
        <v>10.3</v>
      </c>
      <c r="K8060">
        <v>9.65</v>
      </c>
      <c r="L8060">
        <v>11</v>
      </c>
      <c r="M8060">
        <v>795</v>
      </c>
      <c r="N8060">
        <v>7714</v>
      </c>
      <c r="O8060">
        <v>3.5466345106595401</v>
      </c>
    </row>
    <row r="8061" spans="1:15" x14ac:dyDescent="0.25">
      <c r="A8061" s="20" t="s">
        <v>8161</v>
      </c>
      <c r="B8061">
        <v>6</v>
      </c>
      <c r="C8061" t="s">
        <v>74</v>
      </c>
      <c r="D8061" t="s">
        <v>89</v>
      </c>
      <c r="E8061" t="s">
        <v>37</v>
      </c>
      <c r="F8061" t="s">
        <v>38</v>
      </c>
      <c r="G8061">
        <v>3</v>
      </c>
      <c r="H8061">
        <v>2014</v>
      </c>
      <c r="I8061" t="s">
        <v>60</v>
      </c>
      <c r="J8061">
        <v>9</v>
      </c>
      <c r="K8061">
        <v>8.75</v>
      </c>
      <c r="L8061">
        <v>9.24</v>
      </c>
      <c r="M8061">
        <v>4690</v>
      </c>
      <c r="N8061">
        <v>52177</v>
      </c>
      <c r="O8061">
        <v>1.4602041508114201</v>
      </c>
    </row>
    <row r="8062" spans="1:15" x14ac:dyDescent="0.25">
      <c r="A8062" s="20" t="s">
        <v>8162</v>
      </c>
      <c r="B8062">
        <v>6</v>
      </c>
      <c r="C8062" t="s">
        <v>74</v>
      </c>
      <c r="D8062" t="s">
        <v>89</v>
      </c>
      <c r="E8062" t="s">
        <v>37</v>
      </c>
      <c r="F8062" t="s">
        <v>38</v>
      </c>
      <c r="G8062">
        <v>3</v>
      </c>
      <c r="H8062">
        <v>2014</v>
      </c>
      <c r="I8062" t="s">
        <v>61</v>
      </c>
      <c r="J8062">
        <v>8.1999999999999993</v>
      </c>
      <c r="K8062">
        <v>7.4</v>
      </c>
      <c r="L8062">
        <v>9.1199999999999992</v>
      </c>
      <c r="M8062">
        <v>324</v>
      </c>
      <c r="N8062">
        <v>3941</v>
      </c>
      <c r="O8062">
        <v>5.5555555555555598</v>
      </c>
    </row>
    <row r="8063" spans="1:15" x14ac:dyDescent="0.25">
      <c r="A8063" s="20" t="s">
        <v>8163</v>
      </c>
      <c r="B8063">
        <v>6</v>
      </c>
      <c r="C8063" t="s">
        <v>74</v>
      </c>
      <c r="D8063" t="s">
        <v>89</v>
      </c>
      <c r="E8063" t="s">
        <v>37</v>
      </c>
      <c r="F8063" t="s">
        <v>38</v>
      </c>
      <c r="G8063">
        <v>3</v>
      </c>
      <c r="H8063">
        <v>2014</v>
      </c>
      <c r="I8063" t="s">
        <v>43</v>
      </c>
      <c r="J8063">
        <v>8.8000000000000007</v>
      </c>
      <c r="K8063">
        <v>8.57</v>
      </c>
      <c r="L8063">
        <v>9.0399999999999991</v>
      </c>
      <c r="M8063">
        <v>4865</v>
      </c>
      <c r="N8063">
        <v>55292</v>
      </c>
      <c r="O8063">
        <v>1.4337009654653099</v>
      </c>
    </row>
    <row r="8064" spans="1:15" x14ac:dyDescent="0.25">
      <c r="A8064" s="20" t="s">
        <v>8164</v>
      </c>
      <c r="B8064">
        <v>6</v>
      </c>
      <c r="C8064" t="s">
        <v>74</v>
      </c>
      <c r="D8064" t="s">
        <v>89</v>
      </c>
      <c r="E8064" t="s">
        <v>37</v>
      </c>
      <c r="F8064" t="s">
        <v>38</v>
      </c>
      <c r="G8064">
        <v>3</v>
      </c>
      <c r="H8064">
        <v>2014</v>
      </c>
      <c r="I8064" t="s">
        <v>62</v>
      </c>
      <c r="J8064">
        <v>9</v>
      </c>
      <c r="K8064">
        <v>8.5500000000000007</v>
      </c>
      <c r="L8064">
        <v>9.4</v>
      </c>
      <c r="M8064">
        <v>1555</v>
      </c>
      <c r="N8064">
        <v>17345</v>
      </c>
      <c r="O8064">
        <v>2.5359156467048698</v>
      </c>
    </row>
    <row r="8065" spans="1:15" x14ac:dyDescent="0.25">
      <c r="A8065" s="20" t="s">
        <v>8165</v>
      </c>
      <c r="B8065">
        <v>6</v>
      </c>
      <c r="C8065" t="s">
        <v>74</v>
      </c>
      <c r="D8065" t="s">
        <v>89</v>
      </c>
      <c r="E8065" t="s">
        <v>37</v>
      </c>
      <c r="F8065" t="s">
        <v>38</v>
      </c>
      <c r="G8065">
        <v>3</v>
      </c>
      <c r="H8065">
        <v>2014</v>
      </c>
      <c r="I8065" t="s">
        <v>75</v>
      </c>
      <c r="J8065">
        <v>8.6</v>
      </c>
      <c r="K8065">
        <v>8.5500000000000007</v>
      </c>
      <c r="L8065">
        <v>8.68</v>
      </c>
      <c r="M8065">
        <v>62823</v>
      </c>
      <c r="N8065">
        <v>729263</v>
      </c>
      <c r="O8065">
        <v>0.39897038905774701</v>
      </c>
    </row>
    <row r="8066" spans="1:15" x14ac:dyDescent="0.25">
      <c r="A8066" s="20" t="s">
        <v>8166</v>
      </c>
      <c r="B8066">
        <v>6</v>
      </c>
      <c r="C8066" t="s">
        <v>74</v>
      </c>
      <c r="D8066" t="s">
        <v>89</v>
      </c>
      <c r="E8066" t="s">
        <v>37</v>
      </c>
      <c r="F8066" t="s">
        <v>38</v>
      </c>
      <c r="G8066">
        <v>3</v>
      </c>
      <c r="H8066">
        <v>2014</v>
      </c>
      <c r="I8066" t="s">
        <v>45</v>
      </c>
      <c r="J8066">
        <v>7.9</v>
      </c>
      <c r="K8066">
        <v>7.64</v>
      </c>
      <c r="L8066">
        <v>8.14</v>
      </c>
      <c r="M8066">
        <v>3491</v>
      </c>
      <c r="N8066">
        <v>44288</v>
      </c>
      <c r="O8066">
        <v>1.69248596353165</v>
      </c>
    </row>
    <row r="8067" spans="1:15" x14ac:dyDescent="0.25">
      <c r="A8067" s="20" t="s">
        <v>8167</v>
      </c>
      <c r="B8067">
        <v>6</v>
      </c>
      <c r="C8067" t="s">
        <v>74</v>
      </c>
      <c r="D8067" t="s">
        <v>89</v>
      </c>
      <c r="E8067" t="s">
        <v>37</v>
      </c>
      <c r="F8067" t="s">
        <v>38</v>
      </c>
      <c r="G8067">
        <v>3</v>
      </c>
      <c r="H8067">
        <v>2014</v>
      </c>
      <c r="I8067" t="s">
        <v>46</v>
      </c>
      <c r="J8067">
        <v>9.9</v>
      </c>
      <c r="K8067">
        <v>9.6199999999999992</v>
      </c>
      <c r="L8067">
        <v>10.26</v>
      </c>
      <c r="M8067">
        <v>3321</v>
      </c>
      <c r="N8067">
        <v>33419</v>
      </c>
      <c r="O8067">
        <v>1.73526402098451</v>
      </c>
    </row>
    <row r="8068" spans="1:15" x14ac:dyDescent="0.25">
      <c r="A8068" s="20" t="s">
        <v>8168</v>
      </c>
      <c r="B8068">
        <v>6</v>
      </c>
      <c r="C8068" t="s">
        <v>74</v>
      </c>
      <c r="D8068" t="s">
        <v>89</v>
      </c>
      <c r="E8068" t="s">
        <v>37</v>
      </c>
      <c r="F8068" t="s">
        <v>38</v>
      </c>
      <c r="G8068">
        <v>3</v>
      </c>
      <c r="H8068">
        <v>2014</v>
      </c>
      <c r="I8068" t="s">
        <v>47</v>
      </c>
      <c r="J8068">
        <v>8.1999999999999993</v>
      </c>
      <c r="K8068">
        <v>7.98</v>
      </c>
      <c r="L8068">
        <v>8.34</v>
      </c>
      <c r="M8068">
        <v>7165</v>
      </c>
      <c r="N8068">
        <v>87838</v>
      </c>
      <c r="O8068">
        <v>1.18138622491609</v>
      </c>
    </row>
    <row r="8069" spans="1:15" x14ac:dyDescent="0.25">
      <c r="A8069" s="20" t="s">
        <v>8169</v>
      </c>
      <c r="B8069">
        <v>6</v>
      </c>
      <c r="C8069" t="s">
        <v>74</v>
      </c>
      <c r="D8069" t="s">
        <v>89</v>
      </c>
      <c r="E8069" t="s">
        <v>37</v>
      </c>
      <c r="F8069" t="s">
        <v>38</v>
      </c>
      <c r="G8069">
        <v>3</v>
      </c>
      <c r="H8069">
        <v>2014</v>
      </c>
      <c r="I8069" t="s">
        <v>48</v>
      </c>
      <c r="J8069">
        <v>8.6999999999999993</v>
      </c>
      <c r="K8069">
        <v>8.44</v>
      </c>
      <c r="L8069">
        <v>8.9700000000000006</v>
      </c>
      <c r="M8069">
        <v>3793</v>
      </c>
      <c r="N8069">
        <v>43574</v>
      </c>
      <c r="O8069">
        <v>1.6237104234287201</v>
      </c>
    </row>
    <row r="8070" spans="1:15" x14ac:dyDescent="0.25">
      <c r="A8070" s="20" t="s">
        <v>8170</v>
      </c>
      <c r="B8070">
        <v>6</v>
      </c>
      <c r="C8070" t="s">
        <v>74</v>
      </c>
      <c r="D8070" t="s">
        <v>89</v>
      </c>
      <c r="E8070" t="s">
        <v>37</v>
      </c>
      <c r="F8070" t="s">
        <v>38</v>
      </c>
      <c r="G8070">
        <v>3</v>
      </c>
      <c r="H8070">
        <v>2014</v>
      </c>
      <c r="I8070" t="s">
        <v>49</v>
      </c>
      <c r="J8070">
        <v>9.6999999999999993</v>
      </c>
      <c r="K8070">
        <v>9.3800000000000008</v>
      </c>
      <c r="L8070">
        <v>10.1</v>
      </c>
      <c r="M8070">
        <v>2514</v>
      </c>
      <c r="N8070">
        <v>25828</v>
      </c>
      <c r="O8070">
        <v>1.99442341077513</v>
      </c>
    </row>
    <row r="8071" spans="1:15" x14ac:dyDescent="0.25">
      <c r="A8071" s="20" t="s">
        <v>8171</v>
      </c>
      <c r="B8071">
        <v>6</v>
      </c>
      <c r="C8071" t="s">
        <v>74</v>
      </c>
      <c r="D8071" t="s">
        <v>89</v>
      </c>
      <c r="E8071" t="s">
        <v>37</v>
      </c>
      <c r="F8071" t="s">
        <v>38</v>
      </c>
      <c r="G8071">
        <v>3</v>
      </c>
      <c r="H8071">
        <v>2014</v>
      </c>
      <c r="I8071" t="s">
        <v>50</v>
      </c>
      <c r="J8071">
        <v>7.7</v>
      </c>
      <c r="K8071">
        <v>7.42</v>
      </c>
      <c r="L8071">
        <v>7.94</v>
      </c>
      <c r="M8071">
        <v>3152</v>
      </c>
      <c r="N8071">
        <v>41061</v>
      </c>
      <c r="O8071">
        <v>1.7811762496977399</v>
      </c>
    </row>
    <row r="8072" spans="1:15" x14ac:dyDescent="0.25">
      <c r="A8072" s="20" t="s">
        <v>8172</v>
      </c>
      <c r="B8072">
        <v>6</v>
      </c>
      <c r="C8072" t="s">
        <v>74</v>
      </c>
      <c r="D8072" t="s">
        <v>89</v>
      </c>
      <c r="E8072" t="s">
        <v>37</v>
      </c>
      <c r="F8072" t="s">
        <v>38</v>
      </c>
      <c r="G8072">
        <v>3</v>
      </c>
      <c r="H8072">
        <v>2014</v>
      </c>
      <c r="I8072" t="s">
        <v>51</v>
      </c>
      <c r="J8072">
        <v>9.8000000000000007</v>
      </c>
      <c r="K8072">
        <v>9.49</v>
      </c>
      <c r="L8072">
        <v>10.130000000000001</v>
      </c>
      <c r="M8072">
        <v>3183</v>
      </c>
      <c r="N8072">
        <v>32459</v>
      </c>
      <c r="O8072">
        <v>1.77248137630368</v>
      </c>
    </row>
    <row r="8073" spans="1:15" x14ac:dyDescent="0.25">
      <c r="A8073" s="20" t="s">
        <v>8173</v>
      </c>
      <c r="B8073">
        <v>6</v>
      </c>
      <c r="C8073" t="s">
        <v>74</v>
      </c>
      <c r="D8073" t="s">
        <v>89</v>
      </c>
      <c r="E8073" t="s">
        <v>41</v>
      </c>
      <c r="F8073" t="s">
        <v>42</v>
      </c>
      <c r="G8073">
        <v>4</v>
      </c>
      <c r="H8073">
        <v>2014</v>
      </c>
      <c r="I8073" t="s">
        <v>34</v>
      </c>
      <c r="J8073">
        <v>6.5</v>
      </c>
      <c r="K8073">
        <v>6.34</v>
      </c>
      <c r="L8073">
        <v>6.72</v>
      </c>
      <c r="M8073">
        <v>4225</v>
      </c>
      <c r="N8073">
        <v>64731</v>
      </c>
      <c r="O8073">
        <v>1.5384615384615401</v>
      </c>
    </row>
    <row r="8074" spans="1:15" x14ac:dyDescent="0.25">
      <c r="A8074" s="20" t="s">
        <v>8174</v>
      </c>
      <c r="B8074">
        <v>6</v>
      </c>
      <c r="C8074" t="s">
        <v>74</v>
      </c>
      <c r="D8074" t="s">
        <v>89</v>
      </c>
      <c r="E8074" t="s">
        <v>41</v>
      </c>
      <c r="F8074" t="s">
        <v>42</v>
      </c>
      <c r="G8074">
        <v>4</v>
      </c>
      <c r="H8074">
        <v>2014</v>
      </c>
      <c r="I8074" t="s">
        <v>52</v>
      </c>
      <c r="J8074">
        <v>7.1</v>
      </c>
      <c r="K8074">
        <v>6.19</v>
      </c>
      <c r="L8074">
        <v>8.09</v>
      </c>
      <c r="M8074">
        <v>198</v>
      </c>
      <c r="N8074">
        <v>2797</v>
      </c>
      <c r="O8074">
        <v>7.1066905451870204</v>
      </c>
    </row>
    <row r="8075" spans="1:15" x14ac:dyDescent="0.25">
      <c r="A8075" s="20" t="s">
        <v>8175</v>
      </c>
      <c r="B8075">
        <v>6</v>
      </c>
      <c r="C8075" t="s">
        <v>74</v>
      </c>
      <c r="D8075" t="s">
        <v>89</v>
      </c>
      <c r="E8075" t="s">
        <v>41</v>
      </c>
      <c r="F8075" t="s">
        <v>42</v>
      </c>
      <c r="G8075">
        <v>4</v>
      </c>
      <c r="H8075">
        <v>2014</v>
      </c>
      <c r="I8075" t="s">
        <v>53</v>
      </c>
      <c r="J8075">
        <v>5.8</v>
      </c>
      <c r="K8075">
        <v>5.19</v>
      </c>
      <c r="L8075">
        <v>6.44</v>
      </c>
      <c r="M8075">
        <v>309</v>
      </c>
      <c r="N8075">
        <v>5343</v>
      </c>
      <c r="O8075">
        <v>5.6888012398857404</v>
      </c>
    </row>
    <row r="8076" spans="1:15" x14ac:dyDescent="0.25">
      <c r="A8076" s="20" t="s">
        <v>8176</v>
      </c>
      <c r="B8076">
        <v>6</v>
      </c>
      <c r="C8076" t="s">
        <v>74</v>
      </c>
      <c r="D8076" t="s">
        <v>89</v>
      </c>
      <c r="E8076" t="s">
        <v>41</v>
      </c>
      <c r="F8076" t="s">
        <v>42</v>
      </c>
      <c r="G8076">
        <v>4</v>
      </c>
      <c r="H8076">
        <v>2014</v>
      </c>
      <c r="I8076" t="s">
        <v>54</v>
      </c>
      <c r="J8076">
        <v>10.5</v>
      </c>
      <c r="K8076">
        <v>8.49</v>
      </c>
      <c r="L8076">
        <v>12.91</v>
      </c>
      <c r="M8076">
        <v>78</v>
      </c>
      <c r="N8076">
        <v>743</v>
      </c>
      <c r="O8076">
        <v>11.322770341446001</v>
      </c>
    </row>
    <row r="8077" spans="1:15" x14ac:dyDescent="0.25">
      <c r="A8077" s="20" t="s">
        <v>8177</v>
      </c>
      <c r="B8077">
        <v>6</v>
      </c>
      <c r="C8077" t="s">
        <v>74</v>
      </c>
      <c r="D8077" t="s">
        <v>89</v>
      </c>
      <c r="E8077" t="s">
        <v>41</v>
      </c>
      <c r="F8077" t="s">
        <v>42</v>
      </c>
      <c r="G8077">
        <v>4</v>
      </c>
      <c r="H8077">
        <v>2014</v>
      </c>
      <c r="I8077" t="s">
        <v>55</v>
      </c>
      <c r="J8077">
        <v>7.9</v>
      </c>
      <c r="K8077">
        <v>7.29</v>
      </c>
      <c r="L8077">
        <v>8.5500000000000007</v>
      </c>
      <c r="M8077">
        <v>562</v>
      </c>
      <c r="N8077">
        <v>7116</v>
      </c>
      <c r="O8077">
        <v>4.2182454060959804</v>
      </c>
    </row>
    <row r="8078" spans="1:15" x14ac:dyDescent="0.25">
      <c r="A8078" s="20" t="s">
        <v>8178</v>
      </c>
      <c r="B8078">
        <v>6</v>
      </c>
      <c r="C8078" t="s">
        <v>74</v>
      </c>
      <c r="D8078" t="s">
        <v>89</v>
      </c>
      <c r="E8078" t="s">
        <v>41</v>
      </c>
      <c r="F8078" t="s">
        <v>42</v>
      </c>
      <c r="G8078">
        <v>4</v>
      </c>
      <c r="H8078">
        <v>2014</v>
      </c>
      <c r="I8078" t="s">
        <v>56</v>
      </c>
      <c r="J8078">
        <v>4.9000000000000004</v>
      </c>
      <c r="K8078">
        <v>3.95</v>
      </c>
      <c r="L8078">
        <v>5.99</v>
      </c>
      <c r="M8078">
        <v>84</v>
      </c>
      <c r="N8078">
        <v>1725</v>
      </c>
      <c r="O8078">
        <v>10.910894511799601</v>
      </c>
    </row>
    <row r="8079" spans="1:15" x14ac:dyDescent="0.25">
      <c r="A8079" s="20" t="s">
        <v>8179</v>
      </c>
      <c r="B8079">
        <v>6</v>
      </c>
      <c r="C8079" t="s">
        <v>74</v>
      </c>
      <c r="D8079" t="s">
        <v>89</v>
      </c>
      <c r="E8079" t="s">
        <v>41</v>
      </c>
      <c r="F8079" t="s">
        <v>42</v>
      </c>
      <c r="G8079">
        <v>4</v>
      </c>
      <c r="H8079">
        <v>2014</v>
      </c>
      <c r="I8079" t="s">
        <v>57</v>
      </c>
      <c r="J8079">
        <v>7.4</v>
      </c>
      <c r="K8079">
        <v>6.34</v>
      </c>
      <c r="L8079">
        <v>8.66</v>
      </c>
      <c r="M8079">
        <v>146</v>
      </c>
      <c r="N8079">
        <v>1968</v>
      </c>
      <c r="O8079">
        <v>8.2760588860236801</v>
      </c>
    </row>
    <row r="8080" spans="1:15" x14ac:dyDescent="0.25">
      <c r="A8080" s="20" t="s">
        <v>8180</v>
      </c>
      <c r="B8080">
        <v>6</v>
      </c>
      <c r="C8080" t="s">
        <v>74</v>
      </c>
      <c r="D8080" t="s">
        <v>89</v>
      </c>
      <c r="E8080" t="s">
        <v>41</v>
      </c>
      <c r="F8080" t="s">
        <v>42</v>
      </c>
      <c r="G8080">
        <v>4</v>
      </c>
      <c r="H8080">
        <v>2014</v>
      </c>
      <c r="I8080" t="s">
        <v>58</v>
      </c>
      <c r="J8080">
        <v>6.4</v>
      </c>
      <c r="K8080">
        <v>6.02</v>
      </c>
      <c r="L8080">
        <v>6.79</v>
      </c>
      <c r="M8080">
        <v>986</v>
      </c>
      <c r="N8080">
        <v>15425</v>
      </c>
      <c r="O8080">
        <v>3.1846487764924101</v>
      </c>
    </row>
    <row r="8081" spans="1:15" x14ac:dyDescent="0.25">
      <c r="A8081" s="20" t="s">
        <v>8181</v>
      </c>
      <c r="B8081">
        <v>6</v>
      </c>
      <c r="C8081" t="s">
        <v>74</v>
      </c>
      <c r="D8081" t="s">
        <v>89</v>
      </c>
      <c r="E8081" t="s">
        <v>41</v>
      </c>
      <c r="F8081" t="s">
        <v>42</v>
      </c>
      <c r="G8081">
        <v>4</v>
      </c>
      <c r="H8081">
        <v>2014</v>
      </c>
      <c r="I8081" t="s">
        <v>59</v>
      </c>
      <c r="J8081">
        <v>9.4</v>
      </c>
      <c r="K8081">
        <v>7.83</v>
      </c>
      <c r="L8081">
        <v>11.14</v>
      </c>
      <c r="M8081">
        <v>112</v>
      </c>
      <c r="N8081">
        <v>1197</v>
      </c>
      <c r="O8081">
        <v>9.4491118252306805</v>
      </c>
    </row>
    <row r="8082" spans="1:15" x14ac:dyDescent="0.25">
      <c r="A8082" s="20" t="s">
        <v>8182</v>
      </c>
      <c r="B8082">
        <v>6</v>
      </c>
      <c r="C8082" t="s">
        <v>74</v>
      </c>
      <c r="D8082" t="s">
        <v>89</v>
      </c>
      <c r="E8082" t="s">
        <v>41</v>
      </c>
      <c r="F8082" t="s">
        <v>42</v>
      </c>
      <c r="G8082">
        <v>4</v>
      </c>
      <c r="H8082">
        <v>2014</v>
      </c>
      <c r="I8082" t="s">
        <v>60</v>
      </c>
      <c r="J8082">
        <v>6.9</v>
      </c>
      <c r="K8082">
        <v>6.65</v>
      </c>
      <c r="L8082">
        <v>7.09</v>
      </c>
      <c r="M8082">
        <v>3377</v>
      </c>
      <c r="N8082">
        <v>49170</v>
      </c>
      <c r="O8082">
        <v>1.72081613571426</v>
      </c>
    </row>
    <row r="8083" spans="1:15" x14ac:dyDescent="0.25">
      <c r="A8083" s="20" t="s">
        <v>8183</v>
      </c>
      <c r="B8083">
        <v>6</v>
      </c>
      <c r="C8083" t="s">
        <v>74</v>
      </c>
      <c r="D8083" t="s">
        <v>89</v>
      </c>
      <c r="E8083" t="s">
        <v>41</v>
      </c>
      <c r="F8083" t="s">
        <v>42</v>
      </c>
      <c r="G8083">
        <v>4</v>
      </c>
      <c r="H8083">
        <v>2014</v>
      </c>
      <c r="I8083" t="s">
        <v>61</v>
      </c>
      <c r="J8083">
        <v>6.4</v>
      </c>
      <c r="K8083">
        <v>4.4000000000000004</v>
      </c>
      <c r="L8083">
        <v>9.34</v>
      </c>
      <c r="M8083">
        <v>25</v>
      </c>
      <c r="N8083">
        <v>388</v>
      </c>
      <c r="O8083">
        <v>20</v>
      </c>
    </row>
    <row r="8084" spans="1:15" x14ac:dyDescent="0.25">
      <c r="A8084" s="20" t="s">
        <v>8184</v>
      </c>
      <c r="B8084">
        <v>6</v>
      </c>
      <c r="C8084" t="s">
        <v>74</v>
      </c>
      <c r="D8084" t="s">
        <v>89</v>
      </c>
      <c r="E8084" t="s">
        <v>41</v>
      </c>
      <c r="F8084" t="s">
        <v>42</v>
      </c>
      <c r="G8084">
        <v>4</v>
      </c>
      <c r="H8084">
        <v>2014</v>
      </c>
      <c r="I8084" t="s">
        <v>43</v>
      </c>
      <c r="J8084">
        <v>7.3</v>
      </c>
      <c r="K8084">
        <v>6.6</v>
      </c>
      <c r="L8084">
        <v>8.06</v>
      </c>
      <c r="M8084">
        <v>355</v>
      </c>
      <c r="N8084">
        <v>4867</v>
      </c>
      <c r="O8084">
        <v>5.3074489243427498</v>
      </c>
    </row>
    <row r="8085" spans="1:15" x14ac:dyDescent="0.25">
      <c r="A8085" s="20" t="s">
        <v>8185</v>
      </c>
      <c r="B8085">
        <v>6</v>
      </c>
      <c r="C8085" t="s">
        <v>74</v>
      </c>
      <c r="D8085" t="s">
        <v>89</v>
      </c>
      <c r="E8085" t="s">
        <v>41</v>
      </c>
      <c r="F8085" t="s">
        <v>42</v>
      </c>
      <c r="G8085">
        <v>4</v>
      </c>
      <c r="H8085">
        <v>2014</v>
      </c>
      <c r="I8085" t="s">
        <v>62</v>
      </c>
      <c r="J8085">
        <v>5.0999999999999996</v>
      </c>
      <c r="K8085">
        <v>4.24</v>
      </c>
      <c r="L8085">
        <v>6.17</v>
      </c>
      <c r="M8085">
        <v>103</v>
      </c>
      <c r="N8085">
        <v>2011</v>
      </c>
      <c r="O8085">
        <v>9.8532927816429297</v>
      </c>
    </row>
    <row r="8086" spans="1:15" x14ac:dyDescent="0.25">
      <c r="A8086" s="20" t="s">
        <v>8186</v>
      </c>
      <c r="B8086">
        <v>6</v>
      </c>
      <c r="C8086" t="s">
        <v>74</v>
      </c>
      <c r="D8086" t="s">
        <v>89</v>
      </c>
      <c r="E8086" t="s">
        <v>41</v>
      </c>
      <c r="F8086" t="s">
        <v>42</v>
      </c>
      <c r="G8086">
        <v>4</v>
      </c>
      <c r="H8086">
        <v>2014</v>
      </c>
      <c r="I8086" t="s">
        <v>75</v>
      </c>
      <c r="J8086">
        <v>6.2</v>
      </c>
      <c r="K8086">
        <v>6.12</v>
      </c>
      <c r="L8086">
        <v>6.27</v>
      </c>
      <c r="M8086">
        <v>23370</v>
      </c>
      <c r="N8086">
        <v>377367</v>
      </c>
      <c r="O8086">
        <v>0.65413990539659295</v>
      </c>
    </row>
    <row r="8087" spans="1:15" x14ac:dyDescent="0.25">
      <c r="A8087" s="20" t="s">
        <v>8187</v>
      </c>
      <c r="B8087">
        <v>6</v>
      </c>
      <c r="C8087" t="s">
        <v>74</v>
      </c>
      <c r="D8087" t="s">
        <v>89</v>
      </c>
      <c r="E8087" t="s">
        <v>41</v>
      </c>
      <c r="F8087" t="s">
        <v>42</v>
      </c>
      <c r="G8087">
        <v>4</v>
      </c>
      <c r="H8087">
        <v>2014</v>
      </c>
      <c r="I8087" t="s">
        <v>45</v>
      </c>
      <c r="J8087">
        <v>6.2</v>
      </c>
      <c r="K8087">
        <v>5.79</v>
      </c>
      <c r="L8087">
        <v>6.55</v>
      </c>
      <c r="M8087">
        <v>961</v>
      </c>
      <c r="N8087">
        <v>15600</v>
      </c>
      <c r="O8087">
        <v>3.2258064516128999</v>
      </c>
    </row>
    <row r="8088" spans="1:15" x14ac:dyDescent="0.25">
      <c r="A8088" s="20" t="s">
        <v>8188</v>
      </c>
      <c r="B8088">
        <v>6</v>
      </c>
      <c r="C8088" t="s">
        <v>74</v>
      </c>
      <c r="D8088" t="s">
        <v>89</v>
      </c>
      <c r="E8088" t="s">
        <v>41</v>
      </c>
      <c r="F8088" t="s">
        <v>42</v>
      </c>
      <c r="G8088">
        <v>4</v>
      </c>
      <c r="H8088">
        <v>2014</v>
      </c>
      <c r="I8088" t="s">
        <v>46</v>
      </c>
      <c r="J8088">
        <v>7.6</v>
      </c>
      <c r="K8088">
        <v>7.32</v>
      </c>
      <c r="L8088">
        <v>7.96</v>
      </c>
      <c r="M8088">
        <v>2031</v>
      </c>
      <c r="N8088">
        <v>26603</v>
      </c>
      <c r="O8088">
        <v>2.2189373390928102</v>
      </c>
    </row>
    <row r="8089" spans="1:15" x14ac:dyDescent="0.25">
      <c r="A8089" s="20" t="s">
        <v>8189</v>
      </c>
      <c r="B8089">
        <v>6</v>
      </c>
      <c r="C8089" t="s">
        <v>74</v>
      </c>
      <c r="D8089" t="s">
        <v>89</v>
      </c>
      <c r="E8089" t="s">
        <v>41</v>
      </c>
      <c r="F8089" t="s">
        <v>42</v>
      </c>
      <c r="G8089">
        <v>4</v>
      </c>
      <c r="H8089">
        <v>2014</v>
      </c>
      <c r="I8089" t="s">
        <v>47</v>
      </c>
      <c r="J8089">
        <v>5.2</v>
      </c>
      <c r="K8089">
        <v>5.1100000000000003</v>
      </c>
      <c r="L8089">
        <v>5.34</v>
      </c>
      <c r="M8089">
        <v>7595</v>
      </c>
      <c r="N8089">
        <v>145424</v>
      </c>
      <c r="O8089">
        <v>1.1474561841464299</v>
      </c>
    </row>
    <row r="8090" spans="1:15" x14ac:dyDescent="0.25">
      <c r="A8090" s="20" t="s">
        <v>8190</v>
      </c>
      <c r="B8090">
        <v>6</v>
      </c>
      <c r="C8090" t="s">
        <v>74</v>
      </c>
      <c r="D8090" t="s">
        <v>89</v>
      </c>
      <c r="E8090" t="s">
        <v>41</v>
      </c>
      <c r="F8090" t="s">
        <v>42</v>
      </c>
      <c r="G8090">
        <v>4</v>
      </c>
      <c r="H8090">
        <v>2014</v>
      </c>
      <c r="I8090" t="s">
        <v>48</v>
      </c>
      <c r="J8090">
        <v>5.9</v>
      </c>
      <c r="K8090">
        <v>5.38</v>
      </c>
      <c r="L8090">
        <v>6.46</v>
      </c>
      <c r="M8090">
        <v>430</v>
      </c>
      <c r="N8090">
        <v>7295</v>
      </c>
      <c r="O8090">
        <v>4.8224282217041203</v>
      </c>
    </row>
    <row r="8091" spans="1:15" x14ac:dyDescent="0.25">
      <c r="A8091" s="20" t="s">
        <v>8191</v>
      </c>
      <c r="B8091">
        <v>6</v>
      </c>
      <c r="C8091" t="s">
        <v>74</v>
      </c>
      <c r="D8091" t="s">
        <v>89</v>
      </c>
      <c r="E8091" t="s">
        <v>41</v>
      </c>
      <c r="F8091" t="s">
        <v>42</v>
      </c>
      <c r="G8091">
        <v>4</v>
      </c>
      <c r="H8091">
        <v>2014</v>
      </c>
      <c r="I8091" t="s">
        <v>49</v>
      </c>
      <c r="J8091">
        <v>7.4</v>
      </c>
      <c r="K8091">
        <v>6.97</v>
      </c>
      <c r="L8091">
        <v>7.82</v>
      </c>
      <c r="M8091">
        <v>1080</v>
      </c>
      <c r="N8091">
        <v>14626</v>
      </c>
      <c r="O8091">
        <v>3.0429030972509201</v>
      </c>
    </row>
    <row r="8092" spans="1:15" x14ac:dyDescent="0.25">
      <c r="A8092" s="20" t="s">
        <v>8192</v>
      </c>
      <c r="B8092">
        <v>6</v>
      </c>
      <c r="C8092" t="s">
        <v>74</v>
      </c>
      <c r="D8092" t="s">
        <v>89</v>
      </c>
      <c r="E8092" t="s">
        <v>41</v>
      </c>
      <c r="F8092" t="s">
        <v>42</v>
      </c>
      <c r="G8092">
        <v>4</v>
      </c>
      <c r="H8092">
        <v>2014</v>
      </c>
      <c r="I8092" t="s">
        <v>50</v>
      </c>
      <c r="J8092">
        <v>5.9</v>
      </c>
      <c r="K8092">
        <v>5.2</v>
      </c>
      <c r="L8092">
        <v>6.63</v>
      </c>
      <c r="M8092">
        <v>242</v>
      </c>
      <c r="N8092">
        <v>4120</v>
      </c>
      <c r="O8092">
        <v>6.4282434653322502</v>
      </c>
    </row>
    <row r="8093" spans="1:15" x14ac:dyDescent="0.25">
      <c r="A8093" s="20" t="s">
        <v>8193</v>
      </c>
      <c r="B8093">
        <v>6</v>
      </c>
      <c r="C8093" t="s">
        <v>74</v>
      </c>
      <c r="D8093" t="s">
        <v>89</v>
      </c>
      <c r="E8093" t="s">
        <v>41</v>
      </c>
      <c r="F8093" t="s">
        <v>42</v>
      </c>
      <c r="G8093">
        <v>4</v>
      </c>
      <c r="H8093">
        <v>2014</v>
      </c>
      <c r="I8093" t="s">
        <v>51</v>
      </c>
      <c r="J8093">
        <v>7.6</v>
      </c>
      <c r="K8093">
        <v>6.94</v>
      </c>
      <c r="L8093">
        <v>8.26</v>
      </c>
      <c r="M8093">
        <v>471</v>
      </c>
      <c r="N8093">
        <v>6218</v>
      </c>
      <c r="O8093">
        <v>4.6077567758409099</v>
      </c>
    </row>
    <row r="8094" spans="1:15" x14ac:dyDescent="0.25">
      <c r="A8094" s="20" t="s">
        <v>8194</v>
      </c>
      <c r="B8094">
        <v>6</v>
      </c>
      <c r="C8094" t="s">
        <v>74</v>
      </c>
      <c r="D8094" t="s">
        <v>89</v>
      </c>
      <c r="E8094" t="s">
        <v>33</v>
      </c>
      <c r="F8094" t="s">
        <v>35</v>
      </c>
      <c r="G8094">
        <v>5</v>
      </c>
      <c r="H8094">
        <v>2014</v>
      </c>
      <c r="I8094" t="s">
        <v>34</v>
      </c>
      <c r="J8094">
        <v>5</v>
      </c>
      <c r="K8094">
        <v>4.8499999999999996</v>
      </c>
      <c r="L8094">
        <v>5.1100000000000003</v>
      </c>
      <c r="M8094">
        <v>5266</v>
      </c>
      <c r="N8094">
        <v>105773</v>
      </c>
      <c r="O8094">
        <v>1.3780328565534901</v>
      </c>
    </row>
    <row r="8095" spans="1:15" x14ac:dyDescent="0.25">
      <c r="A8095" s="20" t="s">
        <v>8195</v>
      </c>
      <c r="B8095">
        <v>6</v>
      </c>
      <c r="C8095" t="s">
        <v>74</v>
      </c>
      <c r="D8095" t="s">
        <v>89</v>
      </c>
      <c r="E8095" t="s">
        <v>33</v>
      </c>
      <c r="F8095" t="s">
        <v>35</v>
      </c>
      <c r="G8095">
        <v>5</v>
      </c>
      <c r="H8095">
        <v>2014</v>
      </c>
      <c r="I8095" t="s">
        <v>52</v>
      </c>
      <c r="J8095">
        <v>5.4</v>
      </c>
      <c r="K8095">
        <v>4.71</v>
      </c>
      <c r="L8095">
        <v>6.14</v>
      </c>
      <c r="M8095">
        <v>208</v>
      </c>
      <c r="N8095">
        <v>3867</v>
      </c>
      <c r="O8095">
        <v>6.9337524528153596</v>
      </c>
    </row>
    <row r="8096" spans="1:15" x14ac:dyDescent="0.25">
      <c r="A8096" s="20" t="s">
        <v>8196</v>
      </c>
      <c r="B8096">
        <v>6</v>
      </c>
      <c r="C8096" t="s">
        <v>74</v>
      </c>
      <c r="D8096" t="s">
        <v>89</v>
      </c>
      <c r="E8096" t="s">
        <v>33</v>
      </c>
      <c r="F8096" t="s">
        <v>35</v>
      </c>
      <c r="G8096">
        <v>5</v>
      </c>
      <c r="H8096">
        <v>2014</v>
      </c>
      <c r="I8096" t="s">
        <v>53</v>
      </c>
      <c r="J8096">
        <v>4.4000000000000004</v>
      </c>
      <c r="K8096">
        <v>3.76</v>
      </c>
      <c r="L8096">
        <v>5.0599999999999996</v>
      </c>
      <c r="M8096">
        <v>166</v>
      </c>
      <c r="N8096">
        <v>3806</v>
      </c>
      <c r="O8096">
        <v>7.7615052570633303</v>
      </c>
    </row>
    <row r="8097" spans="1:15" x14ac:dyDescent="0.25">
      <c r="A8097" s="20" t="s">
        <v>8197</v>
      </c>
      <c r="B8097">
        <v>6</v>
      </c>
      <c r="C8097" t="s">
        <v>74</v>
      </c>
      <c r="D8097" t="s">
        <v>89</v>
      </c>
      <c r="E8097" t="s">
        <v>33</v>
      </c>
      <c r="F8097" t="s">
        <v>35</v>
      </c>
      <c r="G8097">
        <v>5</v>
      </c>
      <c r="H8097">
        <v>2014</v>
      </c>
      <c r="I8097" t="s">
        <v>54</v>
      </c>
      <c r="J8097">
        <v>6.8</v>
      </c>
      <c r="K8097">
        <v>5.51</v>
      </c>
      <c r="L8097">
        <v>8.4499999999999993</v>
      </c>
      <c r="M8097">
        <v>78</v>
      </c>
      <c r="N8097">
        <v>1141</v>
      </c>
      <c r="O8097">
        <v>11.322770341446001</v>
      </c>
    </row>
    <row r="8098" spans="1:15" x14ac:dyDescent="0.25">
      <c r="A8098" s="20" t="s">
        <v>8198</v>
      </c>
      <c r="B8098">
        <v>6</v>
      </c>
      <c r="C8098" t="s">
        <v>74</v>
      </c>
      <c r="D8098" t="s">
        <v>89</v>
      </c>
      <c r="E8098" t="s">
        <v>33</v>
      </c>
      <c r="F8098" t="s">
        <v>35</v>
      </c>
      <c r="G8098">
        <v>5</v>
      </c>
      <c r="H8098">
        <v>2014</v>
      </c>
      <c r="I8098" t="s">
        <v>55</v>
      </c>
      <c r="J8098">
        <v>5.7</v>
      </c>
      <c r="K8098">
        <v>5.28</v>
      </c>
      <c r="L8098">
        <v>6.22</v>
      </c>
      <c r="M8098">
        <v>540</v>
      </c>
      <c r="N8098">
        <v>9420</v>
      </c>
      <c r="O8098">
        <v>4.3033148291193504</v>
      </c>
    </row>
    <row r="8099" spans="1:15" x14ac:dyDescent="0.25">
      <c r="A8099" s="20" t="s">
        <v>8199</v>
      </c>
      <c r="B8099">
        <v>6</v>
      </c>
      <c r="C8099" t="s">
        <v>74</v>
      </c>
      <c r="D8099" t="s">
        <v>89</v>
      </c>
      <c r="E8099" t="s">
        <v>33</v>
      </c>
      <c r="F8099" t="s">
        <v>35</v>
      </c>
      <c r="G8099">
        <v>5</v>
      </c>
      <c r="H8099">
        <v>2014</v>
      </c>
      <c r="I8099" t="s">
        <v>56</v>
      </c>
      <c r="J8099">
        <v>3.9</v>
      </c>
      <c r="K8099">
        <v>2.8</v>
      </c>
      <c r="L8099">
        <v>5.44</v>
      </c>
      <c r="M8099">
        <v>33</v>
      </c>
      <c r="N8099">
        <v>844</v>
      </c>
      <c r="O8099">
        <v>17.407765595569799</v>
      </c>
    </row>
    <row r="8100" spans="1:15" x14ac:dyDescent="0.25">
      <c r="A8100" s="20" t="s">
        <v>8200</v>
      </c>
      <c r="B8100">
        <v>6</v>
      </c>
      <c r="C8100" t="s">
        <v>74</v>
      </c>
      <c r="D8100" t="s">
        <v>89</v>
      </c>
      <c r="E8100" t="s">
        <v>33</v>
      </c>
      <c r="F8100" t="s">
        <v>35</v>
      </c>
      <c r="G8100">
        <v>5</v>
      </c>
      <c r="H8100">
        <v>2014</v>
      </c>
      <c r="I8100" t="s">
        <v>57</v>
      </c>
      <c r="J8100">
        <v>5.7</v>
      </c>
      <c r="K8100">
        <v>4.99</v>
      </c>
      <c r="L8100">
        <v>6.58</v>
      </c>
      <c r="M8100">
        <v>188</v>
      </c>
      <c r="N8100">
        <v>3281</v>
      </c>
      <c r="O8100">
        <v>7.2932495748947304</v>
      </c>
    </row>
    <row r="8101" spans="1:15" x14ac:dyDescent="0.25">
      <c r="A8101" s="20" t="s">
        <v>8201</v>
      </c>
      <c r="B8101">
        <v>6</v>
      </c>
      <c r="C8101" t="s">
        <v>74</v>
      </c>
      <c r="D8101" t="s">
        <v>89</v>
      </c>
      <c r="E8101" t="s">
        <v>33</v>
      </c>
      <c r="F8101" t="s">
        <v>35</v>
      </c>
      <c r="G8101">
        <v>5</v>
      </c>
      <c r="H8101">
        <v>2014</v>
      </c>
      <c r="I8101" t="s">
        <v>58</v>
      </c>
      <c r="J8101">
        <v>5.2</v>
      </c>
      <c r="K8101">
        <v>4.8899999999999997</v>
      </c>
      <c r="L8101">
        <v>5.45</v>
      </c>
      <c r="M8101">
        <v>1250</v>
      </c>
      <c r="N8101">
        <v>24198</v>
      </c>
      <c r="O8101">
        <v>2.8284271247461898</v>
      </c>
    </row>
    <row r="8102" spans="1:15" x14ac:dyDescent="0.25">
      <c r="A8102" s="20" t="s">
        <v>8202</v>
      </c>
      <c r="B8102">
        <v>6</v>
      </c>
      <c r="C8102" t="s">
        <v>74</v>
      </c>
      <c r="D8102" t="s">
        <v>89</v>
      </c>
      <c r="E8102" t="s">
        <v>33</v>
      </c>
      <c r="F8102" t="s">
        <v>35</v>
      </c>
      <c r="G8102">
        <v>5</v>
      </c>
      <c r="H8102">
        <v>2014</v>
      </c>
      <c r="I8102" t="s">
        <v>59</v>
      </c>
      <c r="J8102">
        <v>6.9</v>
      </c>
      <c r="K8102">
        <v>5.31</v>
      </c>
      <c r="L8102">
        <v>8.82</v>
      </c>
      <c r="M8102">
        <v>55</v>
      </c>
      <c r="N8102">
        <v>802</v>
      </c>
      <c r="O8102">
        <v>13.483997249264799</v>
      </c>
    </row>
    <row r="8103" spans="1:15" x14ac:dyDescent="0.25">
      <c r="A8103" s="20" t="s">
        <v>8203</v>
      </c>
      <c r="B8103">
        <v>6</v>
      </c>
      <c r="C8103" t="s">
        <v>74</v>
      </c>
      <c r="D8103" t="s">
        <v>89</v>
      </c>
      <c r="E8103" t="s">
        <v>33</v>
      </c>
      <c r="F8103" t="s">
        <v>35</v>
      </c>
      <c r="G8103">
        <v>5</v>
      </c>
      <c r="H8103">
        <v>2014</v>
      </c>
      <c r="I8103" t="s">
        <v>60</v>
      </c>
      <c r="J8103">
        <v>4.3</v>
      </c>
      <c r="K8103">
        <v>4.1900000000000004</v>
      </c>
      <c r="L8103">
        <v>4.45</v>
      </c>
      <c r="M8103">
        <v>3990</v>
      </c>
      <c r="N8103">
        <v>92393</v>
      </c>
      <c r="O8103">
        <v>1.5831189671532599</v>
      </c>
    </row>
    <row r="8104" spans="1:15" x14ac:dyDescent="0.25">
      <c r="A8104" s="20" t="s">
        <v>8204</v>
      </c>
      <c r="B8104">
        <v>6</v>
      </c>
      <c r="C8104" t="s">
        <v>74</v>
      </c>
      <c r="D8104" t="s">
        <v>89</v>
      </c>
      <c r="E8104" t="s">
        <v>33</v>
      </c>
      <c r="F8104" t="s">
        <v>35</v>
      </c>
      <c r="G8104">
        <v>5</v>
      </c>
      <c r="H8104">
        <v>2014</v>
      </c>
      <c r="I8104" t="s">
        <v>61</v>
      </c>
      <c r="J8104">
        <v>4.5999999999999996</v>
      </c>
      <c r="K8104">
        <v>3.19</v>
      </c>
      <c r="L8104">
        <v>6.72</v>
      </c>
      <c r="M8104">
        <v>26</v>
      </c>
      <c r="N8104">
        <v>560</v>
      </c>
      <c r="O8104">
        <v>19.611613513818401</v>
      </c>
    </row>
    <row r="8105" spans="1:15" x14ac:dyDescent="0.25">
      <c r="A8105" s="20" t="s">
        <v>8205</v>
      </c>
      <c r="B8105">
        <v>6</v>
      </c>
      <c r="C8105" t="s">
        <v>74</v>
      </c>
      <c r="D8105" t="s">
        <v>89</v>
      </c>
      <c r="E8105" t="s">
        <v>33</v>
      </c>
      <c r="F8105" t="s">
        <v>35</v>
      </c>
      <c r="G8105">
        <v>5</v>
      </c>
      <c r="H8105">
        <v>2014</v>
      </c>
      <c r="I8105" t="s">
        <v>43</v>
      </c>
      <c r="J8105">
        <v>5.9</v>
      </c>
      <c r="K8105">
        <v>5.38</v>
      </c>
      <c r="L8105">
        <v>6.41</v>
      </c>
      <c r="M8105">
        <v>466</v>
      </c>
      <c r="N8105">
        <v>7931</v>
      </c>
      <c r="O8105">
        <v>4.6324105461207896</v>
      </c>
    </row>
    <row r="8106" spans="1:15" x14ac:dyDescent="0.25">
      <c r="A8106" s="20" t="s">
        <v>8206</v>
      </c>
      <c r="B8106">
        <v>6</v>
      </c>
      <c r="C8106" t="s">
        <v>74</v>
      </c>
      <c r="D8106" t="s">
        <v>89</v>
      </c>
      <c r="E8106" t="s">
        <v>33</v>
      </c>
      <c r="F8106" t="s">
        <v>35</v>
      </c>
      <c r="G8106">
        <v>5</v>
      </c>
      <c r="H8106">
        <v>2014</v>
      </c>
      <c r="I8106" t="s">
        <v>62</v>
      </c>
      <c r="J8106">
        <v>5.4</v>
      </c>
      <c r="K8106">
        <v>4.34</v>
      </c>
      <c r="L8106">
        <v>6.63</v>
      </c>
      <c r="M8106">
        <v>80</v>
      </c>
      <c r="N8106">
        <v>1490</v>
      </c>
      <c r="O8106">
        <v>11.180339887498899</v>
      </c>
    </row>
    <row r="8107" spans="1:15" x14ac:dyDescent="0.25">
      <c r="A8107" s="20" t="s">
        <v>8207</v>
      </c>
      <c r="B8107">
        <v>6</v>
      </c>
      <c r="C8107" t="s">
        <v>74</v>
      </c>
      <c r="D8107" t="s">
        <v>89</v>
      </c>
      <c r="E8107" t="s">
        <v>33</v>
      </c>
      <c r="F8107" t="s">
        <v>35</v>
      </c>
      <c r="G8107">
        <v>5</v>
      </c>
      <c r="H8107">
        <v>2014</v>
      </c>
      <c r="I8107" t="s">
        <v>75</v>
      </c>
      <c r="J8107">
        <v>5</v>
      </c>
      <c r="K8107">
        <v>4.97</v>
      </c>
      <c r="L8107">
        <v>5.09</v>
      </c>
      <c r="M8107">
        <v>23022</v>
      </c>
      <c r="N8107">
        <v>457711</v>
      </c>
      <c r="O8107">
        <v>0.65906534357059099</v>
      </c>
    </row>
    <row r="8108" spans="1:15" x14ac:dyDescent="0.25">
      <c r="A8108" s="20" t="s">
        <v>8208</v>
      </c>
      <c r="B8108">
        <v>6</v>
      </c>
      <c r="C8108" t="s">
        <v>74</v>
      </c>
      <c r="D8108" t="s">
        <v>89</v>
      </c>
      <c r="E8108" t="s">
        <v>33</v>
      </c>
      <c r="F8108" t="s">
        <v>35</v>
      </c>
      <c r="G8108">
        <v>5</v>
      </c>
      <c r="H8108">
        <v>2014</v>
      </c>
      <c r="I8108" t="s">
        <v>45</v>
      </c>
      <c r="J8108">
        <v>3.7</v>
      </c>
      <c r="K8108">
        <v>3.53</v>
      </c>
      <c r="L8108">
        <v>3.94</v>
      </c>
      <c r="M8108">
        <v>1200</v>
      </c>
      <c r="N8108">
        <v>32175</v>
      </c>
      <c r="O8108">
        <v>2.88675134594813</v>
      </c>
    </row>
    <row r="8109" spans="1:15" x14ac:dyDescent="0.25">
      <c r="A8109" s="20" t="s">
        <v>8209</v>
      </c>
      <c r="B8109">
        <v>6</v>
      </c>
      <c r="C8109" t="s">
        <v>74</v>
      </c>
      <c r="D8109" t="s">
        <v>89</v>
      </c>
      <c r="E8109" t="s">
        <v>33</v>
      </c>
      <c r="F8109" t="s">
        <v>35</v>
      </c>
      <c r="G8109">
        <v>5</v>
      </c>
      <c r="H8109">
        <v>2014</v>
      </c>
      <c r="I8109" t="s">
        <v>46</v>
      </c>
      <c r="J8109">
        <v>6.7</v>
      </c>
      <c r="K8109">
        <v>6.46</v>
      </c>
      <c r="L8109">
        <v>7.01</v>
      </c>
      <c r="M8109">
        <v>2113</v>
      </c>
      <c r="N8109">
        <v>31411</v>
      </c>
      <c r="O8109">
        <v>2.17545573773047</v>
      </c>
    </row>
    <row r="8110" spans="1:15" x14ac:dyDescent="0.25">
      <c r="A8110" s="20" t="s">
        <v>8210</v>
      </c>
      <c r="B8110">
        <v>6</v>
      </c>
      <c r="C8110" t="s">
        <v>74</v>
      </c>
      <c r="D8110" t="s">
        <v>89</v>
      </c>
      <c r="E8110" t="s">
        <v>33</v>
      </c>
      <c r="F8110" t="s">
        <v>35</v>
      </c>
      <c r="G8110">
        <v>5</v>
      </c>
      <c r="H8110">
        <v>2014</v>
      </c>
      <c r="I8110" t="s">
        <v>47</v>
      </c>
      <c r="J8110">
        <v>5.0999999999999996</v>
      </c>
      <c r="K8110">
        <v>4.99</v>
      </c>
      <c r="L8110">
        <v>5.25</v>
      </c>
      <c r="M8110">
        <v>5486</v>
      </c>
      <c r="N8110">
        <v>107209</v>
      </c>
      <c r="O8110">
        <v>1.35011915327315</v>
      </c>
    </row>
    <row r="8111" spans="1:15" x14ac:dyDescent="0.25">
      <c r="A8111" s="20" t="s">
        <v>8211</v>
      </c>
      <c r="B8111">
        <v>6</v>
      </c>
      <c r="C8111" t="s">
        <v>74</v>
      </c>
      <c r="D8111" t="s">
        <v>89</v>
      </c>
      <c r="E8111" t="s">
        <v>33</v>
      </c>
      <c r="F8111" t="s">
        <v>35</v>
      </c>
      <c r="G8111">
        <v>5</v>
      </c>
      <c r="H8111">
        <v>2014</v>
      </c>
      <c r="I8111" t="s">
        <v>48</v>
      </c>
      <c r="J8111">
        <v>5.8</v>
      </c>
      <c r="K8111">
        <v>5.15</v>
      </c>
      <c r="L8111">
        <v>6.45</v>
      </c>
      <c r="M8111">
        <v>282</v>
      </c>
      <c r="N8111">
        <v>4891</v>
      </c>
      <c r="O8111">
        <v>5.95491334175414</v>
      </c>
    </row>
    <row r="8112" spans="1:15" x14ac:dyDescent="0.25">
      <c r="A8112" s="20" t="s">
        <v>8212</v>
      </c>
      <c r="B8112">
        <v>6</v>
      </c>
      <c r="C8112" t="s">
        <v>74</v>
      </c>
      <c r="D8112" t="s">
        <v>89</v>
      </c>
      <c r="E8112" t="s">
        <v>33</v>
      </c>
      <c r="F8112" t="s">
        <v>35</v>
      </c>
      <c r="G8112">
        <v>5</v>
      </c>
      <c r="H8112">
        <v>2014</v>
      </c>
      <c r="I8112" t="s">
        <v>49</v>
      </c>
      <c r="J8112">
        <v>6.2</v>
      </c>
      <c r="K8112">
        <v>5.85</v>
      </c>
      <c r="L8112">
        <v>6.65</v>
      </c>
      <c r="M8112">
        <v>882</v>
      </c>
      <c r="N8112">
        <v>14138</v>
      </c>
      <c r="O8112">
        <v>3.36717514850737</v>
      </c>
    </row>
    <row r="8113" spans="1:15" x14ac:dyDescent="0.25">
      <c r="A8113" s="20" t="s">
        <v>8213</v>
      </c>
      <c r="B8113">
        <v>6</v>
      </c>
      <c r="C8113" t="s">
        <v>74</v>
      </c>
      <c r="D8113" t="s">
        <v>89</v>
      </c>
      <c r="E8113" t="s">
        <v>33</v>
      </c>
      <c r="F8113" t="s">
        <v>35</v>
      </c>
      <c r="G8113">
        <v>5</v>
      </c>
      <c r="H8113">
        <v>2014</v>
      </c>
      <c r="I8113" t="s">
        <v>50</v>
      </c>
      <c r="J8113">
        <v>4.7</v>
      </c>
      <c r="K8113">
        <v>4.08</v>
      </c>
      <c r="L8113">
        <v>5.34</v>
      </c>
      <c r="M8113">
        <v>200</v>
      </c>
      <c r="N8113">
        <v>4282</v>
      </c>
      <c r="O8113">
        <v>7.0710678118654799</v>
      </c>
    </row>
    <row r="8114" spans="1:15" x14ac:dyDescent="0.25">
      <c r="A8114" s="20" t="s">
        <v>8214</v>
      </c>
      <c r="B8114">
        <v>6</v>
      </c>
      <c r="C8114" t="s">
        <v>74</v>
      </c>
      <c r="D8114" t="s">
        <v>89</v>
      </c>
      <c r="E8114" t="s">
        <v>33</v>
      </c>
      <c r="F8114" t="s">
        <v>35</v>
      </c>
      <c r="G8114">
        <v>5</v>
      </c>
      <c r="H8114">
        <v>2014</v>
      </c>
      <c r="I8114" t="s">
        <v>51</v>
      </c>
      <c r="J8114">
        <v>6.3</v>
      </c>
      <c r="K8114">
        <v>5.82</v>
      </c>
      <c r="L8114">
        <v>6.89</v>
      </c>
      <c r="M8114">
        <v>513</v>
      </c>
      <c r="N8114">
        <v>8099</v>
      </c>
      <c r="O8114">
        <v>4.4151078568834796</v>
      </c>
    </row>
    <row r="8115" spans="1:15" x14ac:dyDescent="0.25">
      <c r="A8115" s="20" t="s">
        <v>8215</v>
      </c>
      <c r="B8115">
        <v>6</v>
      </c>
      <c r="C8115" t="s">
        <v>74</v>
      </c>
      <c r="D8115" t="s">
        <v>89</v>
      </c>
      <c r="E8115" t="s">
        <v>39</v>
      </c>
      <c r="F8115" t="s">
        <v>40</v>
      </c>
      <c r="G8115">
        <v>6</v>
      </c>
      <c r="H8115">
        <v>2014</v>
      </c>
      <c r="I8115" t="s">
        <v>34</v>
      </c>
      <c r="J8115">
        <v>8</v>
      </c>
      <c r="K8115">
        <v>7.85</v>
      </c>
      <c r="L8115">
        <v>8.08</v>
      </c>
      <c r="M8115">
        <v>17465</v>
      </c>
      <c r="N8115">
        <v>219339</v>
      </c>
      <c r="O8115">
        <v>0.75668601075102704</v>
      </c>
    </row>
    <row r="8116" spans="1:15" x14ac:dyDescent="0.25">
      <c r="A8116" s="20" t="s">
        <v>8216</v>
      </c>
      <c r="B8116">
        <v>6</v>
      </c>
      <c r="C8116" t="s">
        <v>74</v>
      </c>
      <c r="D8116" t="s">
        <v>89</v>
      </c>
      <c r="E8116" t="s">
        <v>39</v>
      </c>
      <c r="F8116" t="s">
        <v>40</v>
      </c>
      <c r="G8116">
        <v>6</v>
      </c>
      <c r="H8116">
        <v>2014</v>
      </c>
      <c r="I8116" t="s">
        <v>52</v>
      </c>
      <c r="J8116">
        <v>8</v>
      </c>
      <c r="K8116">
        <v>7.86</v>
      </c>
      <c r="L8116">
        <v>8.16</v>
      </c>
      <c r="M8116">
        <v>9756</v>
      </c>
      <c r="N8116">
        <v>121799</v>
      </c>
      <c r="O8116">
        <v>1.01242789871798</v>
      </c>
    </row>
    <row r="8117" spans="1:15" x14ac:dyDescent="0.25">
      <c r="A8117" s="20" t="s">
        <v>8217</v>
      </c>
      <c r="B8117">
        <v>6</v>
      </c>
      <c r="C8117" t="s">
        <v>74</v>
      </c>
      <c r="D8117" t="s">
        <v>89</v>
      </c>
      <c r="E8117" t="s">
        <v>39</v>
      </c>
      <c r="F8117" t="s">
        <v>40</v>
      </c>
      <c r="G8117">
        <v>6</v>
      </c>
      <c r="H8117">
        <v>2014</v>
      </c>
      <c r="I8117" t="s">
        <v>53</v>
      </c>
      <c r="J8117">
        <v>7.9</v>
      </c>
      <c r="K8117">
        <v>7.7</v>
      </c>
      <c r="L8117">
        <v>8.0399999999999991</v>
      </c>
      <c r="M8117">
        <v>7752</v>
      </c>
      <c r="N8117">
        <v>98530</v>
      </c>
      <c r="O8117">
        <v>1.13577712606064</v>
      </c>
    </row>
    <row r="8118" spans="1:15" x14ac:dyDescent="0.25">
      <c r="A8118" s="20" t="s">
        <v>8218</v>
      </c>
      <c r="B8118">
        <v>6</v>
      </c>
      <c r="C8118" t="s">
        <v>74</v>
      </c>
      <c r="D8118" t="s">
        <v>89</v>
      </c>
      <c r="E8118" t="s">
        <v>39</v>
      </c>
      <c r="F8118" t="s">
        <v>40</v>
      </c>
      <c r="G8118">
        <v>6</v>
      </c>
      <c r="H8118">
        <v>2014</v>
      </c>
      <c r="I8118" t="s">
        <v>54</v>
      </c>
      <c r="J8118">
        <v>9.6</v>
      </c>
      <c r="K8118">
        <v>9.34</v>
      </c>
      <c r="L8118">
        <v>9.85</v>
      </c>
      <c r="M8118">
        <v>4906</v>
      </c>
      <c r="N8118">
        <v>51137</v>
      </c>
      <c r="O8118">
        <v>1.4276975954209099</v>
      </c>
    </row>
    <row r="8119" spans="1:15" x14ac:dyDescent="0.25">
      <c r="A8119" s="20" t="s">
        <v>8219</v>
      </c>
      <c r="B8119">
        <v>6</v>
      </c>
      <c r="C8119" t="s">
        <v>74</v>
      </c>
      <c r="D8119" t="s">
        <v>89</v>
      </c>
      <c r="E8119" t="s">
        <v>39</v>
      </c>
      <c r="F8119" t="s">
        <v>40</v>
      </c>
      <c r="G8119">
        <v>6</v>
      </c>
      <c r="H8119">
        <v>2014</v>
      </c>
      <c r="I8119" t="s">
        <v>55</v>
      </c>
      <c r="J8119">
        <v>8.3000000000000007</v>
      </c>
      <c r="K8119">
        <v>8.19</v>
      </c>
      <c r="L8119">
        <v>8.41</v>
      </c>
      <c r="M8119">
        <v>20841</v>
      </c>
      <c r="N8119">
        <v>251107</v>
      </c>
      <c r="O8119">
        <v>0.69269287926151502</v>
      </c>
    </row>
    <row r="8120" spans="1:15" x14ac:dyDescent="0.25">
      <c r="A8120" s="20" t="s">
        <v>8220</v>
      </c>
      <c r="B8120">
        <v>6</v>
      </c>
      <c r="C8120" t="s">
        <v>74</v>
      </c>
      <c r="D8120" t="s">
        <v>89</v>
      </c>
      <c r="E8120" t="s">
        <v>39</v>
      </c>
      <c r="F8120" t="s">
        <v>40</v>
      </c>
      <c r="G8120">
        <v>6</v>
      </c>
      <c r="H8120">
        <v>2014</v>
      </c>
      <c r="I8120" t="s">
        <v>56</v>
      </c>
      <c r="J8120">
        <v>7.7</v>
      </c>
      <c r="K8120">
        <v>7.39</v>
      </c>
      <c r="L8120">
        <v>8.1199999999999992</v>
      </c>
      <c r="M8120">
        <v>1609</v>
      </c>
      <c r="N8120">
        <v>20762</v>
      </c>
      <c r="O8120">
        <v>2.4929982747211401</v>
      </c>
    </row>
    <row r="8121" spans="1:15" x14ac:dyDescent="0.25">
      <c r="A8121" s="20" t="s">
        <v>8221</v>
      </c>
      <c r="B8121">
        <v>6</v>
      </c>
      <c r="C8121" t="s">
        <v>74</v>
      </c>
      <c r="D8121" t="s">
        <v>89</v>
      </c>
      <c r="E8121" t="s">
        <v>39</v>
      </c>
      <c r="F8121" t="s">
        <v>40</v>
      </c>
      <c r="G8121">
        <v>6</v>
      </c>
      <c r="H8121">
        <v>2014</v>
      </c>
      <c r="I8121" t="s">
        <v>57</v>
      </c>
      <c r="J8121">
        <v>8.1999999999999993</v>
      </c>
      <c r="K8121">
        <v>7.99</v>
      </c>
      <c r="L8121">
        <v>8.35</v>
      </c>
      <c r="M8121">
        <v>7106</v>
      </c>
      <c r="N8121">
        <v>87028</v>
      </c>
      <c r="O8121">
        <v>1.1862805187564101</v>
      </c>
    </row>
    <row r="8122" spans="1:15" x14ac:dyDescent="0.25">
      <c r="A8122" s="20" t="s">
        <v>8222</v>
      </c>
      <c r="B8122">
        <v>6</v>
      </c>
      <c r="C8122" t="s">
        <v>74</v>
      </c>
      <c r="D8122" t="s">
        <v>89</v>
      </c>
      <c r="E8122" t="s">
        <v>39</v>
      </c>
      <c r="F8122" t="s">
        <v>40</v>
      </c>
      <c r="G8122">
        <v>6</v>
      </c>
      <c r="H8122">
        <v>2014</v>
      </c>
      <c r="I8122" t="s">
        <v>58</v>
      </c>
      <c r="J8122">
        <v>7.6</v>
      </c>
      <c r="K8122">
        <v>7.45</v>
      </c>
      <c r="L8122">
        <v>7.66</v>
      </c>
      <c r="M8122">
        <v>19139</v>
      </c>
      <c r="N8122">
        <v>253312</v>
      </c>
      <c r="O8122">
        <v>0.722837006668819</v>
      </c>
    </row>
    <row r="8123" spans="1:15" x14ac:dyDescent="0.25">
      <c r="A8123" s="20" t="s">
        <v>8223</v>
      </c>
      <c r="B8123">
        <v>6</v>
      </c>
      <c r="C8123" t="s">
        <v>74</v>
      </c>
      <c r="D8123" t="s">
        <v>89</v>
      </c>
      <c r="E8123" t="s">
        <v>39</v>
      </c>
      <c r="F8123" t="s">
        <v>40</v>
      </c>
      <c r="G8123">
        <v>6</v>
      </c>
      <c r="H8123">
        <v>2014</v>
      </c>
      <c r="I8123" t="s">
        <v>59</v>
      </c>
      <c r="J8123">
        <v>9</v>
      </c>
      <c r="K8123">
        <v>8.7100000000000009</v>
      </c>
      <c r="L8123">
        <v>9.33</v>
      </c>
      <c r="M8123">
        <v>2945</v>
      </c>
      <c r="N8123">
        <v>32667</v>
      </c>
      <c r="O8123">
        <v>1.8427115179918701</v>
      </c>
    </row>
    <row r="8124" spans="1:15" x14ac:dyDescent="0.25">
      <c r="A8124" s="20" t="s">
        <v>8224</v>
      </c>
      <c r="B8124">
        <v>6</v>
      </c>
      <c r="C8124" t="s">
        <v>74</v>
      </c>
      <c r="D8124" t="s">
        <v>89</v>
      </c>
      <c r="E8124" t="s">
        <v>39</v>
      </c>
      <c r="F8124" t="s">
        <v>40</v>
      </c>
      <c r="G8124">
        <v>6</v>
      </c>
      <c r="H8124">
        <v>2014</v>
      </c>
      <c r="I8124" t="s">
        <v>60</v>
      </c>
      <c r="J8124">
        <v>8.6999999999999993</v>
      </c>
      <c r="K8124">
        <v>8.65</v>
      </c>
      <c r="L8124">
        <v>8.84</v>
      </c>
      <c r="M8124">
        <v>29220</v>
      </c>
      <c r="N8124">
        <v>334208</v>
      </c>
      <c r="O8124">
        <v>0.58500542595048899</v>
      </c>
    </row>
    <row r="8125" spans="1:15" x14ac:dyDescent="0.25">
      <c r="A8125" s="20" t="s">
        <v>8225</v>
      </c>
      <c r="B8125">
        <v>6</v>
      </c>
      <c r="C8125" t="s">
        <v>74</v>
      </c>
      <c r="D8125" t="s">
        <v>89</v>
      </c>
      <c r="E8125" t="s">
        <v>39</v>
      </c>
      <c r="F8125" t="s">
        <v>40</v>
      </c>
      <c r="G8125">
        <v>6</v>
      </c>
      <c r="H8125">
        <v>2014</v>
      </c>
      <c r="I8125" t="s">
        <v>61</v>
      </c>
      <c r="J8125">
        <v>8.6999999999999993</v>
      </c>
      <c r="K8125">
        <v>8.34</v>
      </c>
      <c r="L8125">
        <v>9.01</v>
      </c>
      <c r="M8125">
        <v>2348</v>
      </c>
      <c r="N8125">
        <v>27076</v>
      </c>
      <c r="O8125">
        <v>2.06372085853249</v>
      </c>
    </row>
    <row r="8126" spans="1:15" x14ac:dyDescent="0.25">
      <c r="A8126" s="20" t="s">
        <v>8226</v>
      </c>
      <c r="B8126">
        <v>6</v>
      </c>
      <c r="C8126" t="s">
        <v>74</v>
      </c>
      <c r="D8126" t="s">
        <v>89</v>
      </c>
      <c r="E8126" t="s">
        <v>39</v>
      </c>
      <c r="F8126" t="s">
        <v>40</v>
      </c>
      <c r="G8126">
        <v>6</v>
      </c>
      <c r="H8126">
        <v>2014</v>
      </c>
      <c r="I8126" t="s">
        <v>43</v>
      </c>
      <c r="J8126">
        <v>8.5</v>
      </c>
      <c r="K8126">
        <v>8.3699999999999992</v>
      </c>
      <c r="L8126">
        <v>8.66</v>
      </c>
      <c r="M8126">
        <v>12279</v>
      </c>
      <c r="N8126">
        <v>144240</v>
      </c>
      <c r="O8126">
        <v>0.902440339667129</v>
      </c>
    </row>
    <row r="8127" spans="1:15" x14ac:dyDescent="0.25">
      <c r="A8127" s="20" t="s">
        <v>8227</v>
      </c>
      <c r="B8127">
        <v>6</v>
      </c>
      <c r="C8127" t="s">
        <v>74</v>
      </c>
      <c r="D8127" t="s">
        <v>89</v>
      </c>
      <c r="E8127" t="s">
        <v>39</v>
      </c>
      <c r="F8127" t="s">
        <v>40</v>
      </c>
      <c r="G8127">
        <v>6</v>
      </c>
      <c r="H8127">
        <v>2014</v>
      </c>
      <c r="I8127" t="s">
        <v>62</v>
      </c>
      <c r="J8127">
        <v>9.1999999999999993</v>
      </c>
      <c r="K8127">
        <v>8.98</v>
      </c>
      <c r="L8127">
        <v>9.52</v>
      </c>
      <c r="M8127">
        <v>3954</v>
      </c>
      <c r="N8127">
        <v>42762</v>
      </c>
      <c r="O8127">
        <v>1.59030955207511</v>
      </c>
    </row>
    <row r="8128" spans="1:15" x14ac:dyDescent="0.25">
      <c r="A8128" s="20" t="s">
        <v>8228</v>
      </c>
      <c r="B8128">
        <v>6</v>
      </c>
      <c r="C8128" t="s">
        <v>74</v>
      </c>
      <c r="D8128" t="s">
        <v>89</v>
      </c>
      <c r="E8128" t="s">
        <v>39</v>
      </c>
      <c r="F8128" t="s">
        <v>40</v>
      </c>
      <c r="G8128">
        <v>6</v>
      </c>
      <c r="H8128">
        <v>2014</v>
      </c>
      <c r="I8128" t="s">
        <v>75</v>
      </c>
      <c r="J8128">
        <v>8.4</v>
      </c>
      <c r="K8128">
        <v>8.3699999999999992</v>
      </c>
      <c r="L8128">
        <v>8.44</v>
      </c>
      <c r="M8128">
        <v>238726</v>
      </c>
      <c r="N8128">
        <v>2840837</v>
      </c>
      <c r="O8128">
        <v>0.20466809127979299</v>
      </c>
    </row>
    <row r="8129" spans="1:15" x14ac:dyDescent="0.25">
      <c r="A8129" s="20" t="s">
        <v>8229</v>
      </c>
      <c r="B8129">
        <v>6</v>
      </c>
      <c r="C8129" t="s">
        <v>74</v>
      </c>
      <c r="D8129" t="s">
        <v>89</v>
      </c>
      <c r="E8129" t="s">
        <v>39</v>
      </c>
      <c r="F8129" t="s">
        <v>40</v>
      </c>
      <c r="G8129">
        <v>6</v>
      </c>
      <c r="H8129">
        <v>2014</v>
      </c>
      <c r="I8129" t="s">
        <v>45</v>
      </c>
      <c r="J8129">
        <v>7.6</v>
      </c>
      <c r="K8129">
        <v>7.52</v>
      </c>
      <c r="L8129">
        <v>7.68</v>
      </c>
      <c r="M8129">
        <v>30755</v>
      </c>
      <c r="N8129">
        <v>404676</v>
      </c>
      <c r="O8129">
        <v>0.57021959108022502</v>
      </c>
    </row>
    <row r="8130" spans="1:15" x14ac:dyDescent="0.25">
      <c r="A8130" s="20" t="s">
        <v>8230</v>
      </c>
      <c r="B8130">
        <v>6</v>
      </c>
      <c r="C8130" t="s">
        <v>74</v>
      </c>
      <c r="D8130" t="s">
        <v>89</v>
      </c>
      <c r="E8130" t="s">
        <v>39</v>
      </c>
      <c r="F8130" t="s">
        <v>40</v>
      </c>
      <c r="G8130">
        <v>6</v>
      </c>
      <c r="H8130">
        <v>2014</v>
      </c>
      <c r="I8130" t="s">
        <v>46</v>
      </c>
      <c r="J8130">
        <v>9.1999999999999993</v>
      </c>
      <c r="K8130">
        <v>9.0399999999999991</v>
      </c>
      <c r="L8130">
        <v>9.3000000000000007</v>
      </c>
      <c r="M8130">
        <v>17744</v>
      </c>
      <c r="N8130">
        <v>193503</v>
      </c>
      <c r="O8130">
        <v>0.75071351692275501</v>
      </c>
    </row>
    <row r="8131" spans="1:15" x14ac:dyDescent="0.25">
      <c r="A8131" s="20" t="s">
        <v>8231</v>
      </c>
      <c r="B8131">
        <v>6</v>
      </c>
      <c r="C8131" t="s">
        <v>74</v>
      </c>
      <c r="D8131" t="s">
        <v>89</v>
      </c>
      <c r="E8131" t="s">
        <v>39</v>
      </c>
      <c r="F8131" t="s">
        <v>40</v>
      </c>
      <c r="G8131">
        <v>6</v>
      </c>
      <c r="H8131">
        <v>2014</v>
      </c>
      <c r="I8131" t="s">
        <v>47</v>
      </c>
      <c r="J8131">
        <v>8.6999999999999993</v>
      </c>
      <c r="K8131">
        <v>8.5500000000000007</v>
      </c>
      <c r="L8131">
        <v>8.8000000000000007</v>
      </c>
      <c r="M8131">
        <v>16550</v>
      </c>
      <c r="N8131">
        <v>190754</v>
      </c>
      <c r="O8131">
        <v>0.77732207433647205</v>
      </c>
    </row>
    <row r="8132" spans="1:15" x14ac:dyDescent="0.25">
      <c r="A8132" s="20" t="s">
        <v>8232</v>
      </c>
      <c r="B8132">
        <v>6</v>
      </c>
      <c r="C8132" t="s">
        <v>74</v>
      </c>
      <c r="D8132" t="s">
        <v>89</v>
      </c>
      <c r="E8132" t="s">
        <v>39</v>
      </c>
      <c r="F8132" t="s">
        <v>40</v>
      </c>
      <c r="G8132">
        <v>6</v>
      </c>
      <c r="H8132">
        <v>2014</v>
      </c>
      <c r="I8132" t="s">
        <v>48</v>
      </c>
      <c r="J8132">
        <v>9.1</v>
      </c>
      <c r="K8132">
        <v>8.8800000000000008</v>
      </c>
      <c r="L8132">
        <v>9.23</v>
      </c>
      <c r="M8132">
        <v>9253</v>
      </c>
      <c r="N8132">
        <v>102236</v>
      </c>
      <c r="O8132">
        <v>1.03958192263426</v>
      </c>
    </row>
    <row r="8133" spans="1:15" x14ac:dyDescent="0.25">
      <c r="A8133" s="20" t="s">
        <v>8233</v>
      </c>
      <c r="B8133">
        <v>6</v>
      </c>
      <c r="C8133" t="s">
        <v>74</v>
      </c>
      <c r="D8133" t="s">
        <v>89</v>
      </c>
      <c r="E8133" t="s">
        <v>39</v>
      </c>
      <c r="F8133" t="s">
        <v>40</v>
      </c>
      <c r="G8133">
        <v>6</v>
      </c>
      <c r="H8133">
        <v>2014</v>
      </c>
      <c r="I8133" t="s">
        <v>49</v>
      </c>
      <c r="J8133">
        <v>9.8000000000000007</v>
      </c>
      <c r="K8133">
        <v>9.56</v>
      </c>
      <c r="L8133">
        <v>9.9499999999999993</v>
      </c>
      <c r="M8133">
        <v>8974</v>
      </c>
      <c r="N8133">
        <v>91998</v>
      </c>
      <c r="O8133">
        <v>1.05561843840339</v>
      </c>
    </row>
    <row r="8134" spans="1:15" x14ac:dyDescent="0.25">
      <c r="A8134" s="20" t="s">
        <v>8234</v>
      </c>
      <c r="B8134">
        <v>6</v>
      </c>
      <c r="C8134" t="s">
        <v>74</v>
      </c>
      <c r="D8134" t="s">
        <v>89</v>
      </c>
      <c r="E8134" t="s">
        <v>39</v>
      </c>
      <c r="F8134" t="s">
        <v>40</v>
      </c>
      <c r="G8134">
        <v>6</v>
      </c>
      <c r="H8134">
        <v>2014</v>
      </c>
      <c r="I8134" t="s">
        <v>50</v>
      </c>
      <c r="J8134">
        <v>8.6999999999999993</v>
      </c>
      <c r="K8134">
        <v>8.44</v>
      </c>
      <c r="L8134">
        <v>8.9</v>
      </c>
      <c r="M8134">
        <v>5004</v>
      </c>
      <c r="N8134">
        <v>57731</v>
      </c>
      <c r="O8134">
        <v>1.4136482161332899</v>
      </c>
    </row>
    <row r="8135" spans="1:15" x14ac:dyDescent="0.25">
      <c r="A8135" s="20" t="s">
        <v>8235</v>
      </c>
      <c r="B8135">
        <v>6</v>
      </c>
      <c r="C8135" t="s">
        <v>74</v>
      </c>
      <c r="D8135" t="s">
        <v>89</v>
      </c>
      <c r="E8135" t="s">
        <v>39</v>
      </c>
      <c r="F8135" t="s">
        <v>40</v>
      </c>
      <c r="G8135">
        <v>6</v>
      </c>
      <c r="H8135">
        <v>2014</v>
      </c>
      <c r="I8135" t="s">
        <v>51</v>
      </c>
      <c r="J8135">
        <v>9.6</v>
      </c>
      <c r="K8135">
        <v>9.43</v>
      </c>
      <c r="L8135">
        <v>9.76</v>
      </c>
      <c r="M8135">
        <v>11126</v>
      </c>
      <c r="N8135">
        <v>115972</v>
      </c>
      <c r="O8135">
        <v>0.94804831832423198</v>
      </c>
    </row>
    <row r="8136" spans="1:15" x14ac:dyDescent="0.25">
      <c r="A8136" s="20" t="s">
        <v>8236</v>
      </c>
      <c r="B8136">
        <v>6</v>
      </c>
      <c r="C8136" t="s">
        <v>74</v>
      </c>
      <c r="D8136" t="s">
        <v>90</v>
      </c>
      <c r="E8136" t="s">
        <v>82</v>
      </c>
      <c r="F8136" t="s">
        <v>38</v>
      </c>
      <c r="G8136">
        <v>3</v>
      </c>
      <c r="H8136">
        <v>2010</v>
      </c>
      <c r="I8136" t="s">
        <v>34</v>
      </c>
      <c r="J8136">
        <v>0.34680194999923902</v>
      </c>
      <c r="K8136">
        <v>0.02</v>
      </c>
      <c r="L8136">
        <v>0.67</v>
      </c>
      <c r="M8136">
        <v>2811</v>
      </c>
      <c r="N8136">
        <v>7.6448503538586596</v>
      </c>
      <c r="O8136">
        <v>1.886121115875</v>
      </c>
    </row>
    <row r="8137" spans="1:15" x14ac:dyDescent="0.25">
      <c r="A8137" s="20" t="s">
        <v>8237</v>
      </c>
      <c r="B8137">
        <v>6</v>
      </c>
      <c r="C8137" t="s">
        <v>74</v>
      </c>
      <c r="D8137" t="s">
        <v>90</v>
      </c>
      <c r="E8137" t="s">
        <v>82</v>
      </c>
      <c r="F8137" t="s">
        <v>38</v>
      </c>
      <c r="G8137">
        <v>3</v>
      </c>
      <c r="H8137">
        <v>2010</v>
      </c>
      <c r="I8137" t="s">
        <v>52</v>
      </c>
      <c r="J8137">
        <v>0.80458398779330198</v>
      </c>
      <c r="K8137">
        <v>0.33</v>
      </c>
      <c r="L8137">
        <v>1.28</v>
      </c>
      <c r="M8137">
        <v>992</v>
      </c>
      <c r="N8137">
        <v>6.3881680559787997</v>
      </c>
      <c r="O8137">
        <v>3.1750031750047598</v>
      </c>
    </row>
    <row r="8138" spans="1:15" x14ac:dyDescent="0.25">
      <c r="A8138" s="20" t="s">
        <v>8238</v>
      </c>
      <c r="B8138">
        <v>6</v>
      </c>
      <c r="C8138" t="s">
        <v>74</v>
      </c>
      <c r="D8138" t="s">
        <v>90</v>
      </c>
      <c r="E8138" t="s">
        <v>82</v>
      </c>
      <c r="F8138" t="s">
        <v>38</v>
      </c>
      <c r="G8138">
        <v>3</v>
      </c>
      <c r="H8138">
        <v>2010</v>
      </c>
      <c r="I8138" t="s">
        <v>53</v>
      </c>
      <c r="J8138">
        <v>0.4019036234469</v>
      </c>
      <c r="K8138">
        <v>0.13</v>
      </c>
      <c r="L8138">
        <v>0.67</v>
      </c>
      <c r="M8138">
        <v>4281</v>
      </c>
      <c r="N8138">
        <v>6.1271772508480504</v>
      </c>
      <c r="O8138">
        <v>1.5283660642799</v>
      </c>
    </row>
    <row r="8139" spans="1:15" x14ac:dyDescent="0.25">
      <c r="A8139" s="20" t="s">
        <v>8239</v>
      </c>
      <c r="B8139">
        <v>6</v>
      </c>
      <c r="C8139" t="s">
        <v>74</v>
      </c>
      <c r="D8139" t="s">
        <v>90</v>
      </c>
      <c r="E8139" t="s">
        <v>82</v>
      </c>
      <c r="F8139" t="s">
        <v>38</v>
      </c>
      <c r="G8139">
        <v>3</v>
      </c>
      <c r="H8139">
        <v>2010</v>
      </c>
      <c r="I8139" t="s">
        <v>54</v>
      </c>
      <c r="J8139">
        <v>0.42452397362507499</v>
      </c>
      <c r="K8139">
        <v>-0.6</v>
      </c>
      <c r="L8139">
        <v>1.45</v>
      </c>
      <c r="M8139">
        <v>355</v>
      </c>
      <c r="N8139">
        <v>9.1964903752723206</v>
      </c>
      <c r="O8139">
        <v>5.3074489243427498</v>
      </c>
    </row>
    <row r="8140" spans="1:15" x14ac:dyDescent="0.25">
      <c r="A8140" s="20" t="s">
        <v>8240</v>
      </c>
      <c r="B8140">
        <v>6</v>
      </c>
      <c r="C8140" t="s">
        <v>74</v>
      </c>
      <c r="D8140" t="s">
        <v>90</v>
      </c>
      <c r="E8140" t="s">
        <v>82</v>
      </c>
      <c r="F8140" t="s">
        <v>38</v>
      </c>
      <c r="G8140">
        <v>3</v>
      </c>
      <c r="H8140">
        <v>2010</v>
      </c>
      <c r="I8140" t="s">
        <v>55</v>
      </c>
      <c r="J8140">
        <v>1.5473016169718901</v>
      </c>
      <c r="K8140">
        <v>1.18</v>
      </c>
      <c r="L8140">
        <v>1.92</v>
      </c>
      <c r="M8140">
        <v>2317</v>
      </c>
      <c r="N8140">
        <v>7.2744136983079297</v>
      </c>
      <c r="O8140">
        <v>2.0774806295310699</v>
      </c>
    </row>
    <row r="8141" spans="1:15" x14ac:dyDescent="0.25">
      <c r="A8141" s="20" t="s">
        <v>8241</v>
      </c>
      <c r="B8141">
        <v>6</v>
      </c>
      <c r="C8141" t="s">
        <v>74</v>
      </c>
      <c r="D8141" t="s">
        <v>90</v>
      </c>
      <c r="E8141" t="s">
        <v>82</v>
      </c>
      <c r="F8141" t="s">
        <v>38</v>
      </c>
      <c r="G8141">
        <v>3</v>
      </c>
      <c r="H8141">
        <v>2010</v>
      </c>
      <c r="I8141" t="s">
        <v>56</v>
      </c>
      <c r="J8141">
        <v>0.14112454605427499</v>
      </c>
      <c r="K8141">
        <v>-0.41</v>
      </c>
      <c r="L8141">
        <v>0.69</v>
      </c>
      <c r="M8141">
        <v>1931</v>
      </c>
      <c r="N8141">
        <v>7.33360116205374</v>
      </c>
      <c r="O8141">
        <v>2.2756677931351499</v>
      </c>
    </row>
    <row r="8142" spans="1:15" x14ac:dyDescent="0.25">
      <c r="A8142" s="20" t="s">
        <v>8242</v>
      </c>
      <c r="B8142">
        <v>6</v>
      </c>
      <c r="C8142" t="s">
        <v>74</v>
      </c>
      <c r="D8142" t="s">
        <v>90</v>
      </c>
      <c r="E8142" t="s">
        <v>82</v>
      </c>
      <c r="F8142" t="s">
        <v>38</v>
      </c>
      <c r="G8142">
        <v>3</v>
      </c>
      <c r="H8142">
        <v>2010</v>
      </c>
      <c r="I8142" t="s">
        <v>57</v>
      </c>
      <c r="J8142">
        <v>1.28863037693483</v>
      </c>
      <c r="K8142">
        <v>0.84</v>
      </c>
      <c r="L8142">
        <v>1.74</v>
      </c>
      <c r="M8142">
        <v>1661</v>
      </c>
      <c r="N8142">
        <v>7.25122597824687</v>
      </c>
      <c r="O8142">
        <v>2.45366452405958</v>
      </c>
    </row>
    <row r="8143" spans="1:15" x14ac:dyDescent="0.25">
      <c r="A8143" s="20" t="s">
        <v>8243</v>
      </c>
      <c r="B8143">
        <v>6</v>
      </c>
      <c r="C8143" t="s">
        <v>74</v>
      </c>
      <c r="D8143" t="s">
        <v>90</v>
      </c>
      <c r="E8143" t="s">
        <v>82</v>
      </c>
      <c r="F8143" t="s">
        <v>38</v>
      </c>
      <c r="G8143">
        <v>3</v>
      </c>
      <c r="H8143">
        <v>2010</v>
      </c>
      <c r="I8143" t="s">
        <v>58</v>
      </c>
      <c r="J8143">
        <v>1.21536081136344</v>
      </c>
      <c r="K8143">
        <v>1</v>
      </c>
      <c r="L8143">
        <v>1.43</v>
      </c>
      <c r="M8143">
        <v>6726</v>
      </c>
      <c r="N8143">
        <v>6.4995956595193096</v>
      </c>
      <c r="O8143">
        <v>1.21933086849912</v>
      </c>
    </row>
    <row r="8144" spans="1:15" x14ac:dyDescent="0.25">
      <c r="A8144" s="20" t="s">
        <v>8244</v>
      </c>
      <c r="B8144">
        <v>6</v>
      </c>
      <c r="C8144" t="s">
        <v>74</v>
      </c>
      <c r="D8144" t="s">
        <v>90</v>
      </c>
      <c r="E8144" t="s">
        <v>82</v>
      </c>
      <c r="F8144" t="s">
        <v>38</v>
      </c>
      <c r="G8144">
        <v>3</v>
      </c>
      <c r="H8144">
        <v>2010</v>
      </c>
      <c r="I8144" t="s">
        <v>59</v>
      </c>
      <c r="J8144">
        <v>3.1235384693963399</v>
      </c>
      <c r="K8144">
        <v>2.33</v>
      </c>
      <c r="L8144">
        <v>3.91</v>
      </c>
      <c r="M8144">
        <v>734</v>
      </c>
      <c r="N8144">
        <v>7.0474241188723399</v>
      </c>
      <c r="O8144">
        <v>3.6910673526278099</v>
      </c>
    </row>
    <row r="8145" spans="1:15" x14ac:dyDescent="0.25">
      <c r="A8145" s="20" t="s">
        <v>8245</v>
      </c>
      <c r="B8145">
        <v>6</v>
      </c>
      <c r="C8145" t="s">
        <v>74</v>
      </c>
      <c r="D8145" t="s">
        <v>90</v>
      </c>
      <c r="E8145" t="s">
        <v>82</v>
      </c>
      <c r="F8145" t="s">
        <v>38</v>
      </c>
      <c r="G8145">
        <v>3</v>
      </c>
      <c r="H8145">
        <v>2010</v>
      </c>
      <c r="I8145" t="s">
        <v>60</v>
      </c>
      <c r="J8145">
        <v>0.404444896707846</v>
      </c>
      <c r="K8145">
        <v>0.14000000000000001</v>
      </c>
      <c r="L8145">
        <v>0.67</v>
      </c>
      <c r="M8145">
        <v>4146</v>
      </c>
      <c r="N8145">
        <v>7.9035860534525897</v>
      </c>
      <c r="O8145">
        <v>1.55304968953259</v>
      </c>
    </row>
    <row r="8146" spans="1:15" x14ac:dyDescent="0.25">
      <c r="A8146" s="20" t="s">
        <v>8246</v>
      </c>
      <c r="B8146">
        <v>6</v>
      </c>
      <c r="C8146" t="s">
        <v>74</v>
      </c>
      <c r="D8146" t="s">
        <v>90</v>
      </c>
      <c r="E8146" t="s">
        <v>82</v>
      </c>
      <c r="F8146" t="s">
        <v>38</v>
      </c>
      <c r="G8146">
        <v>3</v>
      </c>
      <c r="H8146">
        <v>2010</v>
      </c>
      <c r="I8146" t="s">
        <v>61</v>
      </c>
      <c r="J8146">
        <v>0.52598570377083598</v>
      </c>
      <c r="K8146">
        <v>-0.43</v>
      </c>
      <c r="L8146">
        <v>1.48</v>
      </c>
      <c r="M8146">
        <v>287</v>
      </c>
      <c r="N8146">
        <v>7.1878164779872096</v>
      </c>
      <c r="O8146">
        <v>5.9028133610095503</v>
      </c>
    </row>
    <row r="8147" spans="1:15" x14ac:dyDescent="0.25">
      <c r="A8147" s="20" t="s">
        <v>8247</v>
      </c>
      <c r="B8147">
        <v>6</v>
      </c>
      <c r="C8147" t="s">
        <v>74</v>
      </c>
      <c r="D8147" t="s">
        <v>90</v>
      </c>
      <c r="E8147" t="s">
        <v>82</v>
      </c>
      <c r="F8147" t="s">
        <v>38</v>
      </c>
      <c r="G8147">
        <v>3</v>
      </c>
      <c r="H8147">
        <v>2010</v>
      </c>
      <c r="I8147" t="s">
        <v>43</v>
      </c>
      <c r="J8147">
        <v>0.23427708780852499</v>
      </c>
      <c r="K8147">
        <v>-0.04</v>
      </c>
      <c r="L8147">
        <v>0.51</v>
      </c>
      <c r="M8147">
        <v>4326</v>
      </c>
      <c r="N8147">
        <v>7.1687565332274197</v>
      </c>
      <c r="O8147">
        <v>1.5203960843647999</v>
      </c>
    </row>
    <row r="8148" spans="1:15" x14ac:dyDescent="0.25">
      <c r="A8148" s="20" t="s">
        <v>8248</v>
      </c>
      <c r="B8148">
        <v>6</v>
      </c>
      <c r="C8148" t="s">
        <v>74</v>
      </c>
      <c r="D8148" t="s">
        <v>90</v>
      </c>
      <c r="E8148" t="s">
        <v>82</v>
      </c>
      <c r="F8148" t="s">
        <v>38</v>
      </c>
      <c r="G8148">
        <v>3</v>
      </c>
      <c r="H8148">
        <v>2010</v>
      </c>
      <c r="I8148" t="s">
        <v>62</v>
      </c>
      <c r="J8148">
        <v>-0.108737884056069</v>
      </c>
      <c r="K8148">
        <v>-0.61</v>
      </c>
      <c r="L8148">
        <v>0.4</v>
      </c>
      <c r="M8148">
        <v>1416</v>
      </c>
      <c r="N8148">
        <v>7.9169704034860704</v>
      </c>
      <c r="O8148">
        <v>2.65747001726367</v>
      </c>
    </row>
    <row r="8149" spans="1:15" x14ac:dyDescent="0.25">
      <c r="A8149" s="20" t="s">
        <v>8249</v>
      </c>
      <c r="B8149">
        <v>6</v>
      </c>
      <c r="C8149" t="s">
        <v>74</v>
      </c>
      <c r="D8149" t="s">
        <v>90</v>
      </c>
      <c r="E8149" t="s">
        <v>82</v>
      </c>
      <c r="F8149" t="s">
        <v>38</v>
      </c>
      <c r="G8149">
        <v>3</v>
      </c>
      <c r="H8149">
        <v>2010</v>
      </c>
      <c r="I8149" t="s">
        <v>75</v>
      </c>
      <c r="J8149">
        <v>0.43</v>
      </c>
      <c r="K8149">
        <v>0.36</v>
      </c>
      <c r="L8149">
        <v>0.5</v>
      </c>
      <c r="M8149">
        <v>7.8290580051004399</v>
      </c>
      <c r="N8149">
        <v>7.4001556757826403</v>
      </c>
      <c r="O8149">
        <v>-99</v>
      </c>
    </row>
    <row r="8150" spans="1:15" x14ac:dyDescent="0.25">
      <c r="A8150" s="20" t="s">
        <v>8250</v>
      </c>
      <c r="B8150">
        <v>6</v>
      </c>
      <c r="C8150" t="s">
        <v>74</v>
      </c>
      <c r="D8150" t="s">
        <v>90</v>
      </c>
      <c r="E8150" t="s">
        <v>82</v>
      </c>
      <c r="F8150" t="s">
        <v>38</v>
      </c>
      <c r="G8150">
        <v>3</v>
      </c>
      <c r="H8150">
        <v>2010</v>
      </c>
      <c r="I8150" t="s">
        <v>45</v>
      </c>
      <c r="J8150">
        <v>0.925850442067088</v>
      </c>
      <c r="K8150">
        <v>0.65</v>
      </c>
      <c r="L8150">
        <v>1.2</v>
      </c>
      <c r="M8150">
        <v>3079</v>
      </c>
      <c r="N8150">
        <v>6.6740082870713104</v>
      </c>
      <c r="O8150">
        <v>1.80216750880222</v>
      </c>
    </row>
    <row r="8151" spans="1:15" x14ac:dyDescent="0.25">
      <c r="A8151" s="20" t="s">
        <v>8251</v>
      </c>
      <c r="B8151">
        <v>6</v>
      </c>
      <c r="C8151" t="s">
        <v>74</v>
      </c>
      <c r="D8151" t="s">
        <v>90</v>
      </c>
      <c r="E8151" t="s">
        <v>82</v>
      </c>
      <c r="F8151" t="s">
        <v>38</v>
      </c>
      <c r="G8151">
        <v>3</v>
      </c>
      <c r="H8151">
        <v>2010</v>
      </c>
      <c r="I8151" t="s">
        <v>46</v>
      </c>
      <c r="J8151">
        <v>1.1069738139922001</v>
      </c>
      <c r="K8151">
        <v>0.75</v>
      </c>
      <c r="L8151">
        <v>1.46</v>
      </c>
      <c r="M8151">
        <v>3023</v>
      </c>
      <c r="N8151">
        <v>8.4027930988692408</v>
      </c>
      <c r="O8151">
        <v>1.81878316822908</v>
      </c>
    </row>
    <row r="8152" spans="1:15" x14ac:dyDescent="0.25">
      <c r="A8152" s="20" t="s">
        <v>8252</v>
      </c>
      <c r="B8152">
        <v>6</v>
      </c>
      <c r="C8152" t="s">
        <v>74</v>
      </c>
      <c r="D8152" t="s">
        <v>90</v>
      </c>
      <c r="E8152" t="s">
        <v>82</v>
      </c>
      <c r="F8152" t="s">
        <v>38</v>
      </c>
      <c r="G8152">
        <v>3</v>
      </c>
      <c r="H8152">
        <v>2010</v>
      </c>
      <c r="I8152" t="s">
        <v>47</v>
      </c>
      <c r="J8152">
        <v>-0.528210300488551</v>
      </c>
      <c r="K8152">
        <v>-0.76</v>
      </c>
      <c r="L8152">
        <v>-0.3</v>
      </c>
      <c r="M8152">
        <v>6693</v>
      </c>
      <c r="N8152">
        <v>8.0827625136133197</v>
      </c>
      <c r="O8152">
        <v>1.2223331426697499</v>
      </c>
    </row>
    <row r="8153" spans="1:15" x14ac:dyDescent="0.25">
      <c r="A8153" s="20" t="s">
        <v>8253</v>
      </c>
      <c r="B8153">
        <v>6</v>
      </c>
      <c r="C8153" t="s">
        <v>74</v>
      </c>
      <c r="D8153" t="s">
        <v>90</v>
      </c>
      <c r="E8153" t="s">
        <v>82</v>
      </c>
      <c r="F8153" t="s">
        <v>38</v>
      </c>
      <c r="G8153">
        <v>3</v>
      </c>
      <c r="H8153">
        <v>2010</v>
      </c>
      <c r="I8153" t="s">
        <v>48</v>
      </c>
      <c r="J8153">
        <v>-0.17835617197341899</v>
      </c>
      <c r="K8153">
        <v>-0.5</v>
      </c>
      <c r="L8153">
        <v>0.15</v>
      </c>
      <c r="M8153">
        <v>3227</v>
      </c>
      <c r="N8153">
        <v>7.6425897928048396</v>
      </c>
      <c r="O8153">
        <v>1.7603560504150999</v>
      </c>
    </row>
    <row r="8154" spans="1:15" x14ac:dyDescent="0.25">
      <c r="A8154" s="20" t="s">
        <v>8254</v>
      </c>
      <c r="B8154">
        <v>6</v>
      </c>
      <c r="C8154" t="s">
        <v>74</v>
      </c>
      <c r="D8154" t="s">
        <v>90</v>
      </c>
      <c r="E8154" t="s">
        <v>82</v>
      </c>
      <c r="F8154" t="s">
        <v>38</v>
      </c>
      <c r="G8154">
        <v>3</v>
      </c>
      <c r="H8154">
        <v>2010</v>
      </c>
      <c r="I8154" t="s">
        <v>49</v>
      </c>
      <c r="J8154">
        <v>0.97807926247514498</v>
      </c>
      <c r="K8154">
        <v>0.56000000000000005</v>
      </c>
      <c r="L8154">
        <v>1.4</v>
      </c>
      <c r="M8154">
        <v>2496</v>
      </c>
      <c r="N8154">
        <v>8.7391616496169693</v>
      </c>
      <c r="O8154">
        <v>2.0016019225635899</v>
      </c>
    </row>
    <row r="8155" spans="1:15" x14ac:dyDescent="0.25">
      <c r="A8155" s="20" t="s">
        <v>8255</v>
      </c>
      <c r="B8155">
        <v>6</v>
      </c>
      <c r="C8155" t="s">
        <v>74</v>
      </c>
      <c r="D8155" t="s">
        <v>90</v>
      </c>
      <c r="E8155" t="s">
        <v>82</v>
      </c>
      <c r="F8155" t="s">
        <v>38</v>
      </c>
      <c r="G8155">
        <v>3</v>
      </c>
      <c r="H8155">
        <v>2010</v>
      </c>
      <c r="I8155" t="s">
        <v>50</v>
      </c>
      <c r="J8155">
        <v>-0.25100528061202998</v>
      </c>
      <c r="K8155">
        <v>-0.6</v>
      </c>
      <c r="L8155">
        <v>0.09</v>
      </c>
      <c r="M8155">
        <v>2866</v>
      </c>
      <c r="N8155">
        <v>6.9769990918142604</v>
      </c>
      <c r="O8155">
        <v>1.8679356335414099</v>
      </c>
    </row>
    <row r="8156" spans="1:15" x14ac:dyDescent="0.25">
      <c r="A8156" s="20" t="s">
        <v>8256</v>
      </c>
      <c r="B8156">
        <v>6</v>
      </c>
      <c r="C8156" t="s">
        <v>74</v>
      </c>
      <c r="D8156" t="s">
        <v>90</v>
      </c>
      <c r="E8156" t="s">
        <v>82</v>
      </c>
      <c r="F8156" t="s">
        <v>38</v>
      </c>
      <c r="G8156">
        <v>3</v>
      </c>
      <c r="H8156">
        <v>2010</v>
      </c>
      <c r="I8156" t="s">
        <v>51</v>
      </c>
      <c r="J8156">
        <v>0.88244823877966305</v>
      </c>
      <c r="K8156">
        <v>0.51</v>
      </c>
      <c r="L8156">
        <v>1.25</v>
      </c>
      <c r="M8156">
        <v>2808</v>
      </c>
      <c r="N8156">
        <v>8.1142160231962794</v>
      </c>
      <c r="O8156">
        <v>1.8871283902409901</v>
      </c>
    </row>
    <row r="8157" spans="1:15" x14ac:dyDescent="0.25">
      <c r="A8157" s="20" t="s">
        <v>8257</v>
      </c>
      <c r="B8157">
        <v>6</v>
      </c>
      <c r="C8157" t="s">
        <v>74</v>
      </c>
      <c r="D8157" t="s">
        <v>90</v>
      </c>
      <c r="E8157" t="s">
        <v>83</v>
      </c>
      <c r="F8157" t="s">
        <v>42</v>
      </c>
      <c r="G8157">
        <v>4</v>
      </c>
      <c r="H8157">
        <v>2010</v>
      </c>
      <c r="I8157" t="s">
        <v>34</v>
      </c>
      <c r="J8157">
        <v>-1.6458383919536499</v>
      </c>
      <c r="K8157">
        <v>-1.88</v>
      </c>
      <c r="L8157">
        <v>-1.41</v>
      </c>
      <c r="M8157">
        <v>3976</v>
      </c>
      <c r="N8157">
        <v>7.6448503538586596</v>
      </c>
      <c r="O8157">
        <v>1.58590369923888</v>
      </c>
    </row>
    <row r="8158" spans="1:15" x14ac:dyDescent="0.25">
      <c r="A8158" s="20" t="s">
        <v>8258</v>
      </c>
      <c r="B8158">
        <v>6</v>
      </c>
      <c r="C8158" t="s">
        <v>74</v>
      </c>
      <c r="D8158" t="s">
        <v>90</v>
      </c>
      <c r="E8158" t="s">
        <v>83</v>
      </c>
      <c r="F8158" t="s">
        <v>42</v>
      </c>
      <c r="G8158">
        <v>4</v>
      </c>
      <c r="H8158">
        <v>2010</v>
      </c>
      <c r="I8158" t="s">
        <v>52</v>
      </c>
      <c r="J8158">
        <v>-0.44498225792294799</v>
      </c>
      <c r="K8158">
        <v>-1.46</v>
      </c>
      <c r="L8158">
        <v>0.56999999999999995</v>
      </c>
      <c r="M8158">
        <v>128</v>
      </c>
      <c r="N8158">
        <v>6.3881680559787997</v>
      </c>
      <c r="O8158">
        <v>8.8388347648318408</v>
      </c>
    </row>
    <row r="8159" spans="1:15" x14ac:dyDescent="0.25">
      <c r="A8159" s="20" t="s">
        <v>8259</v>
      </c>
      <c r="B8159">
        <v>6</v>
      </c>
      <c r="C8159" t="s">
        <v>74</v>
      </c>
      <c r="D8159" t="s">
        <v>90</v>
      </c>
      <c r="E8159" t="s">
        <v>83</v>
      </c>
      <c r="F8159" t="s">
        <v>42</v>
      </c>
      <c r="G8159">
        <v>4</v>
      </c>
      <c r="H8159">
        <v>2010</v>
      </c>
      <c r="I8159" t="s">
        <v>53</v>
      </c>
      <c r="J8159">
        <v>-0.81000370481733297</v>
      </c>
      <c r="K8159">
        <v>-1.55</v>
      </c>
      <c r="L8159">
        <v>-7.0000000000000007E-2</v>
      </c>
      <c r="M8159">
        <v>201</v>
      </c>
      <c r="N8159">
        <v>6.1271772508480504</v>
      </c>
      <c r="O8159">
        <v>7.0534561585859796</v>
      </c>
    </row>
    <row r="8160" spans="1:15" x14ac:dyDescent="0.25">
      <c r="A8160" s="20" t="s">
        <v>8260</v>
      </c>
      <c r="B8160">
        <v>6</v>
      </c>
      <c r="C8160" t="s">
        <v>74</v>
      </c>
      <c r="D8160" t="s">
        <v>90</v>
      </c>
      <c r="E8160" t="s">
        <v>83</v>
      </c>
      <c r="F8160" t="s">
        <v>42</v>
      </c>
      <c r="G8160">
        <v>4</v>
      </c>
      <c r="H8160">
        <v>2010</v>
      </c>
      <c r="I8160" t="s">
        <v>54</v>
      </c>
      <c r="J8160">
        <v>0.40513779085630103</v>
      </c>
      <c r="K8160">
        <v>-2.0299999999999998</v>
      </c>
      <c r="L8160">
        <v>2.84</v>
      </c>
      <c r="M8160">
        <v>55</v>
      </c>
      <c r="N8160">
        <v>9.1964903752723206</v>
      </c>
      <c r="O8160">
        <v>13.483997249264799</v>
      </c>
    </row>
    <row r="8161" spans="1:15" x14ac:dyDescent="0.25">
      <c r="A8161" s="20" t="s">
        <v>8261</v>
      </c>
      <c r="B8161">
        <v>6</v>
      </c>
      <c r="C8161" t="s">
        <v>74</v>
      </c>
      <c r="D8161" t="s">
        <v>90</v>
      </c>
      <c r="E8161" t="s">
        <v>83</v>
      </c>
      <c r="F8161" t="s">
        <v>42</v>
      </c>
      <c r="G8161">
        <v>4</v>
      </c>
      <c r="H8161">
        <v>2010</v>
      </c>
      <c r="I8161" t="s">
        <v>55</v>
      </c>
      <c r="J8161">
        <v>0.60511589999913296</v>
      </c>
      <c r="K8161">
        <v>-0.1</v>
      </c>
      <c r="L8161">
        <v>1.31</v>
      </c>
      <c r="M8161">
        <v>456</v>
      </c>
      <c r="N8161">
        <v>7.2744136983079297</v>
      </c>
      <c r="O8161">
        <v>4.6829290579084697</v>
      </c>
    </row>
    <row r="8162" spans="1:15" x14ac:dyDescent="0.25">
      <c r="A8162" s="20" t="s">
        <v>8262</v>
      </c>
      <c r="B8162">
        <v>6</v>
      </c>
      <c r="C8162" t="s">
        <v>74</v>
      </c>
      <c r="D8162" t="s">
        <v>90</v>
      </c>
      <c r="E8162" t="s">
        <v>83</v>
      </c>
      <c r="F8162" t="s">
        <v>42</v>
      </c>
      <c r="G8162">
        <v>4</v>
      </c>
      <c r="H8162">
        <v>2010</v>
      </c>
      <c r="I8162" t="s">
        <v>56</v>
      </c>
      <c r="J8162">
        <v>-1.32677373676622</v>
      </c>
      <c r="K8162">
        <v>-2.64</v>
      </c>
      <c r="L8162">
        <v>-0.02</v>
      </c>
      <c r="M8162">
        <v>86</v>
      </c>
      <c r="N8162">
        <v>7.33360116205374</v>
      </c>
      <c r="O8162">
        <v>10.783277320343799</v>
      </c>
    </row>
    <row r="8163" spans="1:15" x14ac:dyDescent="0.25">
      <c r="A8163" s="20" t="s">
        <v>8263</v>
      </c>
      <c r="B8163">
        <v>6</v>
      </c>
      <c r="C8163" t="s">
        <v>74</v>
      </c>
      <c r="D8163" t="s">
        <v>90</v>
      </c>
      <c r="E8163" t="s">
        <v>83</v>
      </c>
      <c r="F8163" t="s">
        <v>42</v>
      </c>
      <c r="G8163">
        <v>4</v>
      </c>
      <c r="H8163">
        <v>2010</v>
      </c>
      <c r="I8163" t="s">
        <v>57</v>
      </c>
      <c r="J8163">
        <v>-8.5735678753037406E-2</v>
      </c>
      <c r="K8163">
        <v>-1.42</v>
      </c>
      <c r="L8163">
        <v>1.24</v>
      </c>
      <c r="M8163">
        <v>106</v>
      </c>
      <c r="N8163">
        <v>7.25122597824687</v>
      </c>
      <c r="O8163">
        <v>9.7128586235726395</v>
      </c>
    </row>
    <row r="8164" spans="1:15" x14ac:dyDescent="0.25">
      <c r="A8164" s="20" t="s">
        <v>8264</v>
      </c>
      <c r="B8164">
        <v>6</v>
      </c>
      <c r="C8164" t="s">
        <v>74</v>
      </c>
      <c r="D8164" t="s">
        <v>90</v>
      </c>
      <c r="E8164" t="s">
        <v>83</v>
      </c>
      <c r="F8164" t="s">
        <v>42</v>
      </c>
      <c r="G8164">
        <v>4</v>
      </c>
      <c r="H8164">
        <v>2010</v>
      </c>
      <c r="I8164" t="s">
        <v>58</v>
      </c>
      <c r="J8164">
        <v>-0.55738169424071904</v>
      </c>
      <c r="K8164">
        <v>-0.99</v>
      </c>
      <c r="L8164">
        <v>-0.13</v>
      </c>
      <c r="M8164">
        <v>751</v>
      </c>
      <c r="N8164">
        <v>6.4995956595193096</v>
      </c>
      <c r="O8164">
        <v>3.64905182584413</v>
      </c>
    </row>
    <row r="8165" spans="1:15" x14ac:dyDescent="0.25">
      <c r="A8165" s="20" t="s">
        <v>8265</v>
      </c>
      <c r="B8165">
        <v>6</v>
      </c>
      <c r="C8165" t="s">
        <v>74</v>
      </c>
      <c r="D8165" t="s">
        <v>90</v>
      </c>
      <c r="E8165" t="s">
        <v>83</v>
      </c>
      <c r="F8165" t="s">
        <v>42</v>
      </c>
      <c r="G8165">
        <v>4</v>
      </c>
      <c r="H8165">
        <v>2010</v>
      </c>
      <c r="I8165" t="s">
        <v>59</v>
      </c>
      <c r="J8165">
        <v>1.0471024711247201</v>
      </c>
      <c r="K8165">
        <v>-0.64</v>
      </c>
      <c r="L8165">
        <v>2.73</v>
      </c>
      <c r="M8165">
        <v>86</v>
      </c>
      <c r="N8165">
        <v>7.0474241188723399</v>
      </c>
      <c r="O8165">
        <v>10.783277320343799</v>
      </c>
    </row>
    <row r="8166" spans="1:15" x14ac:dyDescent="0.25">
      <c r="A8166" s="20" t="s">
        <v>8266</v>
      </c>
      <c r="B8166">
        <v>6</v>
      </c>
      <c r="C8166" t="s">
        <v>74</v>
      </c>
      <c r="D8166" t="s">
        <v>90</v>
      </c>
      <c r="E8166" t="s">
        <v>83</v>
      </c>
      <c r="F8166" t="s">
        <v>42</v>
      </c>
      <c r="G8166">
        <v>4</v>
      </c>
      <c r="H8166">
        <v>2010</v>
      </c>
      <c r="I8166" t="s">
        <v>60</v>
      </c>
      <c r="J8166">
        <v>-1.6456132912507599</v>
      </c>
      <c r="K8166">
        <v>-1.89</v>
      </c>
      <c r="L8166">
        <v>-1.4</v>
      </c>
      <c r="M8166">
        <v>2993</v>
      </c>
      <c r="N8166">
        <v>7.9035860534525897</v>
      </c>
      <c r="O8166">
        <v>1.8278756253377799</v>
      </c>
    </row>
    <row r="8167" spans="1:15" x14ac:dyDescent="0.25">
      <c r="A8167" s="20" t="s">
        <v>8267</v>
      </c>
      <c r="B8167">
        <v>6</v>
      </c>
      <c r="C8167" t="s">
        <v>74</v>
      </c>
      <c r="D8167" t="s">
        <v>90</v>
      </c>
      <c r="E8167" t="s">
        <v>83</v>
      </c>
      <c r="F8167" t="s">
        <v>42</v>
      </c>
      <c r="G8167">
        <v>4</v>
      </c>
      <c r="H8167">
        <v>2010</v>
      </c>
      <c r="I8167" t="s">
        <v>61</v>
      </c>
      <c r="J8167">
        <v>-0.253857507704706</v>
      </c>
      <c r="K8167">
        <v>-2.93</v>
      </c>
      <c r="L8167">
        <v>2.42</v>
      </c>
      <c r="M8167">
        <v>24</v>
      </c>
      <c r="N8167">
        <v>7.1878164779872096</v>
      </c>
      <c r="O8167">
        <v>20.412414523193199</v>
      </c>
    </row>
    <row r="8168" spans="1:15" x14ac:dyDescent="0.25">
      <c r="A8168" s="20" t="s">
        <v>8268</v>
      </c>
      <c r="B8168">
        <v>6</v>
      </c>
      <c r="C8168" t="s">
        <v>74</v>
      </c>
      <c r="D8168" t="s">
        <v>90</v>
      </c>
      <c r="E8168" t="s">
        <v>83</v>
      </c>
      <c r="F8168" t="s">
        <v>42</v>
      </c>
      <c r="G8168">
        <v>4</v>
      </c>
      <c r="H8168">
        <v>2010</v>
      </c>
      <c r="I8168" t="s">
        <v>43</v>
      </c>
      <c r="J8168">
        <v>-0.989176117837124</v>
      </c>
      <c r="K8168">
        <v>-1.73</v>
      </c>
      <c r="L8168">
        <v>-0.25</v>
      </c>
      <c r="M8168">
        <v>263</v>
      </c>
      <c r="N8168">
        <v>7.1687565332274197</v>
      </c>
      <c r="O8168">
        <v>6.1662641597820702</v>
      </c>
    </row>
    <row r="8169" spans="1:15" x14ac:dyDescent="0.25">
      <c r="A8169" s="20" t="s">
        <v>8269</v>
      </c>
      <c r="B8169">
        <v>6</v>
      </c>
      <c r="C8169" t="s">
        <v>74</v>
      </c>
      <c r="D8169" t="s">
        <v>90</v>
      </c>
      <c r="E8169" t="s">
        <v>83</v>
      </c>
      <c r="F8169" t="s">
        <v>42</v>
      </c>
      <c r="G8169">
        <v>4</v>
      </c>
      <c r="H8169">
        <v>2010</v>
      </c>
      <c r="I8169" t="s">
        <v>62</v>
      </c>
      <c r="J8169">
        <v>-3.2421619811587998</v>
      </c>
      <c r="K8169">
        <v>-4.33</v>
      </c>
      <c r="L8169">
        <v>-2.15</v>
      </c>
      <c r="M8169">
        <v>75</v>
      </c>
      <c r="N8169">
        <v>7.9169704034860704</v>
      </c>
      <c r="O8169">
        <v>11.5470053837925</v>
      </c>
    </row>
    <row r="8170" spans="1:15" x14ac:dyDescent="0.25">
      <c r="A8170" s="20" t="s">
        <v>8270</v>
      </c>
      <c r="B8170">
        <v>6</v>
      </c>
      <c r="C8170" t="s">
        <v>74</v>
      </c>
      <c r="D8170" t="s">
        <v>90</v>
      </c>
      <c r="E8170" t="s">
        <v>83</v>
      </c>
      <c r="F8170" t="s">
        <v>42</v>
      </c>
      <c r="G8170">
        <v>4</v>
      </c>
      <c r="H8170">
        <v>2010</v>
      </c>
      <c r="I8170" t="s">
        <v>75</v>
      </c>
      <c r="J8170">
        <v>-1.79</v>
      </c>
      <c r="K8170">
        <v>-1.87</v>
      </c>
      <c r="L8170">
        <v>-1.7</v>
      </c>
      <c r="M8170">
        <v>5.61503970351127</v>
      </c>
      <c r="N8170">
        <v>7.4001556757826403</v>
      </c>
      <c r="O8170">
        <v>-99</v>
      </c>
    </row>
    <row r="8171" spans="1:15" x14ac:dyDescent="0.25">
      <c r="A8171" s="20" t="s">
        <v>8271</v>
      </c>
      <c r="B8171">
        <v>6</v>
      </c>
      <c r="C8171" t="s">
        <v>74</v>
      </c>
      <c r="D8171" t="s">
        <v>90</v>
      </c>
      <c r="E8171" t="s">
        <v>83</v>
      </c>
      <c r="F8171" t="s">
        <v>42</v>
      </c>
      <c r="G8171">
        <v>4</v>
      </c>
      <c r="H8171">
        <v>2010</v>
      </c>
      <c r="I8171" t="s">
        <v>45</v>
      </c>
      <c r="J8171">
        <v>-0.87097497728548001</v>
      </c>
      <c r="K8171">
        <v>-1.27</v>
      </c>
      <c r="L8171">
        <v>-0.47</v>
      </c>
      <c r="M8171">
        <v>806</v>
      </c>
      <c r="N8171">
        <v>6.6740082870713104</v>
      </c>
      <c r="O8171">
        <v>3.52234976838173</v>
      </c>
    </row>
    <row r="8172" spans="1:15" x14ac:dyDescent="0.25">
      <c r="A8172" s="20" t="s">
        <v>8272</v>
      </c>
      <c r="B8172">
        <v>6</v>
      </c>
      <c r="C8172" t="s">
        <v>74</v>
      </c>
      <c r="D8172" t="s">
        <v>90</v>
      </c>
      <c r="E8172" t="s">
        <v>83</v>
      </c>
      <c r="F8172" t="s">
        <v>42</v>
      </c>
      <c r="G8172">
        <v>4</v>
      </c>
      <c r="H8172">
        <v>2010</v>
      </c>
      <c r="I8172" t="s">
        <v>46</v>
      </c>
      <c r="J8172">
        <v>-0.95902521473274804</v>
      </c>
      <c r="K8172">
        <v>-1.32</v>
      </c>
      <c r="L8172">
        <v>-0.6</v>
      </c>
      <c r="M8172">
        <v>1919</v>
      </c>
      <c r="N8172">
        <v>8.4027930988692408</v>
      </c>
      <c r="O8172">
        <v>2.2827718722052599</v>
      </c>
    </row>
    <row r="8173" spans="1:15" x14ac:dyDescent="0.25">
      <c r="A8173" s="20" t="s">
        <v>8273</v>
      </c>
      <c r="B8173">
        <v>6</v>
      </c>
      <c r="C8173" t="s">
        <v>74</v>
      </c>
      <c r="D8173" t="s">
        <v>90</v>
      </c>
      <c r="E8173" t="s">
        <v>83</v>
      </c>
      <c r="F8173" t="s">
        <v>42</v>
      </c>
      <c r="G8173">
        <v>4</v>
      </c>
      <c r="H8173">
        <v>2010</v>
      </c>
      <c r="I8173" t="s">
        <v>47</v>
      </c>
      <c r="J8173">
        <v>-3.5584096028749599</v>
      </c>
      <c r="K8173">
        <v>-3.74</v>
      </c>
      <c r="L8173">
        <v>-3.38</v>
      </c>
      <c r="M8173">
        <v>6324</v>
      </c>
      <c r="N8173">
        <v>8.0827625136133197</v>
      </c>
      <c r="O8173">
        <v>1.2574886370696401</v>
      </c>
    </row>
    <row r="8174" spans="1:15" x14ac:dyDescent="0.25">
      <c r="A8174" s="20" t="s">
        <v>8274</v>
      </c>
      <c r="B8174">
        <v>6</v>
      </c>
      <c r="C8174" t="s">
        <v>74</v>
      </c>
      <c r="D8174" t="s">
        <v>90</v>
      </c>
      <c r="E8174" t="s">
        <v>83</v>
      </c>
      <c r="F8174" t="s">
        <v>42</v>
      </c>
      <c r="G8174">
        <v>4</v>
      </c>
      <c r="H8174">
        <v>2010</v>
      </c>
      <c r="I8174" t="s">
        <v>48</v>
      </c>
      <c r="J8174">
        <v>-2.9138360815316799</v>
      </c>
      <c r="K8174">
        <v>-3.47</v>
      </c>
      <c r="L8174">
        <v>-2.36</v>
      </c>
      <c r="M8174">
        <v>309</v>
      </c>
      <c r="N8174">
        <v>7.6425897928048396</v>
      </c>
      <c r="O8174">
        <v>5.6888012398857404</v>
      </c>
    </row>
    <row r="8175" spans="1:15" x14ac:dyDescent="0.25">
      <c r="A8175" s="20" t="s">
        <v>8275</v>
      </c>
      <c r="B8175">
        <v>6</v>
      </c>
      <c r="C8175" t="s">
        <v>74</v>
      </c>
      <c r="D8175" t="s">
        <v>90</v>
      </c>
      <c r="E8175" t="s">
        <v>83</v>
      </c>
      <c r="F8175" t="s">
        <v>42</v>
      </c>
      <c r="G8175">
        <v>4</v>
      </c>
      <c r="H8175">
        <v>2010</v>
      </c>
      <c r="I8175" t="s">
        <v>49</v>
      </c>
      <c r="J8175">
        <v>-1.6739924137397</v>
      </c>
      <c r="K8175">
        <v>-2.15</v>
      </c>
      <c r="L8175">
        <v>-1.2</v>
      </c>
      <c r="M8175">
        <v>1005</v>
      </c>
      <c r="N8175">
        <v>8.7391616496169693</v>
      </c>
      <c r="O8175">
        <v>3.1544014893825598</v>
      </c>
    </row>
    <row r="8176" spans="1:15" x14ac:dyDescent="0.25">
      <c r="A8176" s="20" t="s">
        <v>8276</v>
      </c>
      <c r="B8176">
        <v>6</v>
      </c>
      <c r="C8176" t="s">
        <v>74</v>
      </c>
      <c r="D8176" t="s">
        <v>90</v>
      </c>
      <c r="E8176" t="s">
        <v>83</v>
      </c>
      <c r="F8176" t="s">
        <v>42</v>
      </c>
      <c r="G8176">
        <v>4</v>
      </c>
      <c r="H8176">
        <v>2010</v>
      </c>
      <c r="I8176" t="s">
        <v>50</v>
      </c>
      <c r="J8176">
        <v>-1.2560582286087101</v>
      </c>
      <c r="K8176">
        <v>-2.0299999999999998</v>
      </c>
      <c r="L8176">
        <v>-0.48</v>
      </c>
      <c r="M8176">
        <v>219</v>
      </c>
      <c r="N8176">
        <v>6.9769990918142604</v>
      </c>
      <c r="O8176">
        <v>6.7573737839948604</v>
      </c>
    </row>
    <row r="8177" spans="1:15" x14ac:dyDescent="0.25">
      <c r="A8177" s="20" t="s">
        <v>8277</v>
      </c>
      <c r="B8177">
        <v>6</v>
      </c>
      <c r="C8177" t="s">
        <v>74</v>
      </c>
      <c r="D8177" t="s">
        <v>90</v>
      </c>
      <c r="E8177" t="s">
        <v>83</v>
      </c>
      <c r="F8177" t="s">
        <v>42</v>
      </c>
      <c r="G8177">
        <v>4</v>
      </c>
      <c r="H8177">
        <v>2010</v>
      </c>
      <c r="I8177" t="s">
        <v>51</v>
      </c>
      <c r="J8177">
        <v>-1.1419941873663699</v>
      </c>
      <c r="K8177">
        <v>-1.86</v>
      </c>
      <c r="L8177">
        <v>-0.42</v>
      </c>
      <c r="M8177">
        <v>361</v>
      </c>
      <c r="N8177">
        <v>8.1142160231962794</v>
      </c>
      <c r="O8177">
        <v>5.2631578947368398</v>
      </c>
    </row>
    <row r="8178" spans="1:15" x14ac:dyDescent="0.25">
      <c r="A8178" s="20" t="s">
        <v>8278</v>
      </c>
      <c r="B8178">
        <v>6</v>
      </c>
      <c r="C8178" t="s">
        <v>74</v>
      </c>
      <c r="D8178" t="s">
        <v>90</v>
      </c>
      <c r="E8178" t="s">
        <v>81</v>
      </c>
      <c r="F8178" t="s">
        <v>35</v>
      </c>
      <c r="G8178">
        <v>5</v>
      </c>
      <c r="H8178">
        <v>2010</v>
      </c>
      <c r="I8178" t="s">
        <v>34</v>
      </c>
      <c r="J8178">
        <v>-2.7242533620724201</v>
      </c>
      <c r="K8178">
        <v>-2.94</v>
      </c>
      <c r="L8178">
        <v>-2.5099999999999998</v>
      </c>
      <c r="M8178">
        <v>4340</v>
      </c>
      <c r="N8178">
        <v>7.6448503538586596</v>
      </c>
      <c r="O8178">
        <v>1.51794185179729</v>
      </c>
    </row>
    <row r="8179" spans="1:15" x14ac:dyDescent="0.25">
      <c r="A8179" s="20" t="s">
        <v>8279</v>
      </c>
      <c r="B8179">
        <v>6</v>
      </c>
      <c r="C8179" t="s">
        <v>74</v>
      </c>
      <c r="D8179" t="s">
        <v>90</v>
      </c>
      <c r="E8179" t="s">
        <v>81</v>
      </c>
      <c r="F8179" t="s">
        <v>35</v>
      </c>
      <c r="G8179">
        <v>5</v>
      </c>
      <c r="H8179">
        <v>2010</v>
      </c>
      <c r="I8179" t="s">
        <v>52</v>
      </c>
      <c r="J8179">
        <v>-1.9133782208908501</v>
      </c>
      <c r="K8179">
        <v>-2.72</v>
      </c>
      <c r="L8179">
        <v>-1.1100000000000001</v>
      </c>
      <c r="M8179">
        <v>129</v>
      </c>
      <c r="N8179">
        <v>6.3881680559787997</v>
      </c>
      <c r="O8179">
        <v>8.8045090632562406</v>
      </c>
    </row>
    <row r="8180" spans="1:15" x14ac:dyDescent="0.25">
      <c r="A8180" s="20" t="s">
        <v>8280</v>
      </c>
      <c r="B8180">
        <v>6</v>
      </c>
      <c r="C8180" t="s">
        <v>74</v>
      </c>
      <c r="D8180" t="s">
        <v>90</v>
      </c>
      <c r="E8180" t="s">
        <v>81</v>
      </c>
      <c r="F8180" t="s">
        <v>35</v>
      </c>
      <c r="G8180">
        <v>5</v>
      </c>
      <c r="H8180">
        <v>2010</v>
      </c>
      <c r="I8180" t="s">
        <v>53</v>
      </c>
      <c r="J8180">
        <v>-2.6769662038168902</v>
      </c>
      <c r="K8180">
        <v>-3.41</v>
      </c>
      <c r="L8180">
        <v>-1.95</v>
      </c>
      <c r="M8180">
        <v>103</v>
      </c>
      <c r="N8180">
        <v>6.1271772508480504</v>
      </c>
      <c r="O8180">
        <v>9.8532927816429297</v>
      </c>
    </row>
    <row r="8181" spans="1:15" x14ac:dyDescent="0.25">
      <c r="A8181" s="20" t="s">
        <v>8281</v>
      </c>
      <c r="B8181">
        <v>6</v>
      </c>
      <c r="C8181" t="s">
        <v>74</v>
      </c>
      <c r="D8181" t="s">
        <v>90</v>
      </c>
      <c r="E8181" t="s">
        <v>81</v>
      </c>
      <c r="F8181" t="s">
        <v>35</v>
      </c>
      <c r="G8181">
        <v>5</v>
      </c>
      <c r="H8181">
        <v>2010</v>
      </c>
      <c r="I8181" t="s">
        <v>54</v>
      </c>
      <c r="J8181">
        <v>-2.3104827635134599</v>
      </c>
      <c r="K8181">
        <v>-4.12</v>
      </c>
      <c r="L8181">
        <v>-0.5</v>
      </c>
      <c r="M8181">
        <v>57</v>
      </c>
      <c r="N8181">
        <v>9.1964903752723206</v>
      </c>
      <c r="O8181">
        <v>13.245323570650401</v>
      </c>
    </row>
    <row r="8182" spans="1:15" x14ac:dyDescent="0.25">
      <c r="A8182" s="20" t="s">
        <v>8282</v>
      </c>
      <c r="B8182">
        <v>6</v>
      </c>
      <c r="C8182" t="s">
        <v>74</v>
      </c>
      <c r="D8182" t="s">
        <v>90</v>
      </c>
      <c r="E8182" t="s">
        <v>81</v>
      </c>
      <c r="F8182" t="s">
        <v>35</v>
      </c>
      <c r="G8182">
        <v>5</v>
      </c>
      <c r="H8182">
        <v>2010</v>
      </c>
      <c r="I8182" t="s">
        <v>55</v>
      </c>
      <c r="J8182">
        <v>-2.2278187953377402</v>
      </c>
      <c r="K8182">
        <v>-2.77</v>
      </c>
      <c r="L8182">
        <v>-1.68</v>
      </c>
      <c r="M8182">
        <v>364</v>
      </c>
      <c r="N8182">
        <v>7.2744136983079297</v>
      </c>
      <c r="O8182">
        <v>5.2414241836095901</v>
      </c>
    </row>
    <row r="8183" spans="1:15" x14ac:dyDescent="0.25">
      <c r="A8183" s="20" t="s">
        <v>8283</v>
      </c>
      <c r="B8183">
        <v>6</v>
      </c>
      <c r="C8183" t="s">
        <v>74</v>
      </c>
      <c r="D8183" t="s">
        <v>90</v>
      </c>
      <c r="E8183" t="s">
        <v>81</v>
      </c>
      <c r="F8183" t="s">
        <v>35</v>
      </c>
      <c r="G8183">
        <v>5</v>
      </c>
      <c r="H8183">
        <v>2010</v>
      </c>
      <c r="I8183" t="s">
        <v>56</v>
      </c>
      <c r="J8183">
        <v>-2.5845570407490102</v>
      </c>
      <c r="K8183">
        <v>-4.43</v>
      </c>
      <c r="L8183">
        <v>-0.74</v>
      </c>
      <c r="M8183">
        <v>29</v>
      </c>
      <c r="N8183">
        <v>7.33360116205374</v>
      </c>
      <c r="O8183">
        <v>18.569533817705199</v>
      </c>
    </row>
    <row r="8184" spans="1:15" x14ac:dyDescent="0.25">
      <c r="A8184" s="20" t="s">
        <v>8284</v>
      </c>
      <c r="B8184">
        <v>6</v>
      </c>
      <c r="C8184" t="s">
        <v>74</v>
      </c>
      <c r="D8184" t="s">
        <v>90</v>
      </c>
      <c r="E8184" t="s">
        <v>81</v>
      </c>
      <c r="F8184" t="s">
        <v>35</v>
      </c>
      <c r="G8184">
        <v>5</v>
      </c>
      <c r="H8184">
        <v>2010</v>
      </c>
      <c r="I8184" t="s">
        <v>57</v>
      </c>
      <c r="J8184">
        <v>-1.9018129059156099</v>
      </c>
      <c r="K8184">
        <v>-2.92</v>
      </c>
      <c r="L8184">
        <v>-0.88</v>
      </c>
      <c r="M8184">
        <v>114</v>
      </c>
      <c r="N8184">
        <v>7.25122597824687</v>
      </c>
      <c r="O8184">
        <v>9.3658581158169394</v>
      </c>
    </row>
    <row r="8185" spans="1:15" x14ac:dyDescent="0.25">
      <c r="A8185" s="20" t="s">
        <v>8285</v>
      </c>
      <c r="B8185">
        <v>6</v>
      </c>
      <c r="C8185" t="s">
        <v>74</v>
      </c>
      <c r="D8185" t="s">
        <v>90</v>
      </c>
      <c r="E8185" t="s">
        <v>81</v>
      </c>
      <c r="F8185" t="s">
        <v>35</v>
      </c>
      <c r="G8185">
        <v>5</v>
      </c>
      <c r="H8185">
        <v>2010</v>
      </c>
      <c r="I8185" t="s">
        <v>58</v>
      </c>
      <c r="J8185">
        <v>-1.55840482972935</v>
      </c>
      <c r="K8185">
        <v>-1.91</v>
      </c>
      <c r="L8185">
        <v>-1.2</v>
      </c>
      <c r="M8185">
        <v>888</v>
      </c>
      <c r="N8185">
        <v>6.4995956595193096</v>
      </c>
      <c r="O8185">
        <v>3.3557802760701199</v>
      </c>
    </row>
    <row r="8186" spans="1:15" x14ac:dyDescent="0.25">
      <c r="A8186" s="20" t="s">
        <v>8286</v>
      </c>
      <c r="B8186">
        <v>6</v>
      </c>
      <c r="C8186" t="s">
        <v>74</v>
      </c>
      <c r="D8186" t="s">
        <v>90</v>
      </c>
      <c r="E8186" t="s">
        <v>81</v>
      </c>
      <c r="F8186" t="s">
        <v>35</v>
      </c>
      <c r="G8186">
        <v>5</v>
      </c>
      <c r="H8186">
        <v>2010</v>
      </c>
      <c r="I8186" t="s">
        <v>59</v>
      </c>
      <c r="J8186">
        <v>-1.5856190709720299</v>
      </c>
      <c r="K8186">
        <v>-3.53</v>
      </c>
      <c r="L8186">
        <v>0.36</v>
      </c>
      <c r="M8186">
        <v>38</v>
      </c>
      <c r="N8186">
        <v>7.0474241188723399</v>
      </c>
      <c r="O8186">
        <v>16.222142113076298</v>
      </c>
    </row>
    <row r="8187" spans="1:15" x14ac:dyDescent="0.25">
      <c r="A8187" s="20" t="s">
        <v>8287</v>
      </c>
      <c r="B8187">
        <v>6</v>
      </c>
      <c r="C8187" t="s">
        <v>74</v>
      </c>
      <c r="D8187" t="s">
        <v>90</v>
      </c>
      <c r="E8187" t="s">
        <v>81</v>
      </c>
      <c r="F8187" t="s">
        <v>35</v>
      </c>
      <c r="G8187">
        <v>5</v>
      </c>
      <c r="H8187">
        <v>2010</v>
      </c>
      <c r="I8187" t="s">
        <v>60</v>
      </c>
      <c r="J8187">
        <v>-3.13004705005849</v>
      </c>
      <c r="K8187">
        <v>-3.33</v>
      </c>
      <c r="L8187">
        <v>-2.93</v>
      </c>
      <c r="M8187">
        <v>3291</v>
      </c>
      <c r="N8187">
        <v>7.9035860534525897</v>
      </c>
      <c r="O8187">
        <v>1.7431552123079299</v>
      </c>
    </row>
    <row r="8188" spans="1:15" x14ac:dyDescent="0.25">
      <c r="A8188" s="20" t="s">
        <v>8288</v>
      </c>
      <c r="B8188">
        <v>6</v>
      </c>
      <c r="C8188" t="s">
        <v>74</v>
      </c>
      <c r="D8188" t="s">
        <v>90</v>
      </c>
      <c r="E8188" t="s">
        <v>81</v>
      </c>
      <c r="F8188" t="s">
        <v>35</v>
      </c>
      <c r="G8188">
        <v>5</v>
      </c>
      <c r="H8188">
        <v>2010</v>
      </c>
      <c r="I8188" t="s">
        <v>61</v>
      </c>
      <c r="J8188" t="s">
        <v>44</v>
      </c>
      <c r="K8188" t="s">
        <v>44</v>
      </c>
      <c r="L8188" t="s">
        <v>44</v>
      </c>
      <c r="M8188">
        <v>17</v>
      </c>
      <c r="N8188">
        <v>7.1878164779872096</v>
      </c>
      <c r="O8188">
        <v>24.253562503633301</v>
      </c>
    </row>
    <row r="8189" spans="1:15" x14ac:dyDescent="0.25">
      <c r="A8189" s="20" t="s">
        <v>8289</v>
      </c>
      <c r="B8189">
        <v>6</v>
      </c>
      <c r="C8189" t="s">
        <v>74</v>
      </c>
      <c r="D8189" t="s">
        <v>90</v>
      </c>
      <c r="E8189" t="s">
        <v>81</v>
      </c>
      <c r="F8189" t="s">
        <v>35</v>
      </c>
      <c r="G8189">
        <v>5</v>
      </c>
      <c r="H8189">
        <v>2010</v>
      </c>
      <c r="I8189" t="s">
        <v>43</v>
      </c>
      <c r="J8189">
        <v>-1.74607408518429</v>
      </c>
      <c r="K8189">
        <v>-2.35</v>
      </c>
      <c r="L8189">
        <v>-1.1399999999999999</v>
      </c>
      <c r="M8189">
        <v>351</v>
      </c>
      <c r="N8189">
        <v>7.1687565332274197</v>
      </c>
      <c r="O8189">
        <v>5.3376051268362401</v>
      </c>
    </row>
    <row r="8190" spans="1:15" x14ac:dyDescent="0.25">
      <c r="A8190" s="20" t="s">
        <v>8290</v>
      </c>
      <c r="B8190">
        <v>6</v>
      </c>
      <c r="C8190" t="s">
        <v>74</v>
      </c>
      <c r="D8190" t="s">
        <v>90</v>
      </c>
      <c r="E8190" t="s">
        <v>81</v>
      </c>
      <c r="F8190" t="s">
        <v>35</v>
      </c>
      <c r="G8190">
        <v>5</v>
      </c>
      <c r="H8190">
        <v>2010</v>
      </c>
      <c r="I8190" t="s">
        <v>62</v>
      </c>
      <c r="J8190">
        <v>-2.4870516859671001</v>
      </c>
      <c r="K8190">
        <v>-3.89</v>
      </c>
      <c r="L8190">
        <v>-1.08</v>
      </c>
      <c r="M8190">
        <v>67</v>
      </c>
      <c r="N8190">
        <v>7.9169704034860704</v>
      </c>
      <c r="O8190">
        <v>12.2169444356305</v>
      </c>
    </row>
    <row r="8191" spans="1:15" x14ac:dyDescent="0.25">
      <c r="A8191" s="20" t="s">
        <v>8291</v>
      </c>
      <c r="B8191">
        <v>6</v>
      </c>
      <c r="C8191" t="s">
        <v>74</v>
      </c>
      <c r="D8191" t="s">
        <v>90</v>
      </c>
      <c r="E8191" t="s">
        <v>81</v>
      </c>
      <c r="F8191" t="s">
        <v>35</v>
      </c>
      <c r="G8191">
        <v>5</v>
      </c>
      <c r="H8191">
        <v>2010</v>
      </c>
      <c r="I8191" t="s">
        <v>75</v>
      </c>
      <c r="J8191">
        <v>-2.34</v>
      </c>
      <c r="K8191">
        <v>-2.42</v>
      </c>
      <c r="L8191">
        <v>-2.25</v>
      </c>
      <c r="M8191">
        <v>5.0626911546295403</v>
      </c>
      <c r="N8191">
        <v>7.4001556757826403</v>
      </c>
      <c r="O8191">
        <v>-99</v>
      </c>
    </row>
    <row r="8192" spans="1:15" x14ac:dyDescent="0.25">
      <c r="A8192" s="20" t="s">
        <v>8292</v>
      </c>
      <c r="B8192">
        <v>6</v>
      </c>
      <c r="C8192" t="s">
        <v>74</v>
      </c>
      <c r="D8192" t="s">
        <v>90</v>
      </c>
      <c r="E8192" t="s">
        <v>81</v>
      </c>
      <c r="F8192" t="s">
        <v>35</v>
      </c>
      <c r="G8192">
        <v>5</v>
      </c>
      <c r="H8192">
        <v>2010</v>
      </c>
      <c r="I8192" t="s">
        <v>45</v>
      </c>
      <c r="J8192">
        <v>-2.9871499671089001</v>
      </c>
      <c r="K8192">
        <v>-3.25</v>
      </c>
      <c r="L8192">
        <v>-2.73</v>
      </c>
      <c r="M8192">
        <v>942</v>
      </c>
      <c r="N8192">
        <v>6.6740082870713104</v>
      </c>
      <c r="O8192">
        <v>3.2581760622553699</v>
      </c>
    </row>
    <row r="8193" spans="1:15" x14ac:dyDescent="0.25">
      <c r="A8193" s="20" t="s">
        <v>8293</v>
      </c>
      <c r="B8193">
        <v>6</v>
      </c>
      <c r="C8193" t="s">
        <v>74</v>
      </c>
      <c r="D8193" t="s">
        <v>90</v>
      </c>
      <c r="E8193" t="s">
        <v>81</v>
      </c>
      <c r="F8193" t="s">
        <v>35</v>
      </c>
      <c r="G8193">
        <v>5</v>
      </c>
      <c r="H8193">
        <v>2010</v>
      </c>
      <c r="I8193" t="s">
        <v>46</v>
      </c>
      <c r="J8193">
        <v>-1.36404280742773</v>
      </c>
      <c r="K8193">
        <v>-1.74</v>
      </c>
      <c r="L8193">
        <v>-0.99</v>
      </c>
      <c r="M8193">
        <v>1754</v>
      </c>
      <c r="N8193">
        <v>8.4027930988692408</v>
      </c>
      <c r="O8193">
        <v>2.3877299420036402</v>
      </c>
    </row>
    <row r="8194" spans="1:15" x14ac:dyDescent="0.25">
      <c r="A8194" s="20" t="s">
        <v>8294</v>
      </c>
      <c r="B8194">
        <v>6</v>
      </c>
      <c r="C8194" t="s">
        <v>74</v>
      </c>
      <c r="D8194" t="s">
        <v>90</v>
      </c>
      <c r="E8194" t="s">
        <v>81</v>
      </c>
      <c r="F8194" t="s">
        <v>35</v>
      </c>
      <c r="G8194">
        <v>5</v>
      </c>
      <c r="H8194">
        <v>2010</v>
      </c>
      <c r="I8194" t="s">
        <v>47</v>
      </c>
      <c r="J8194">
        <v>-2.8643649121111299</v>
      </c>
      <c r="K8194">
        <v>-3.08</v>
      </c>
      <c r="L8194">
        <v>-2.64</v>
      </c>
      <c r="M8194">
        <v>4459</v>
      </c>
      <c r="N8194">
        <v>8.0827625136133197</v>
      </c>
      <c r="O8194">
        <v>1.4975497667455999</v>
      </c>
    </row>
    <row r="8195" spans="1:15" x14ac:dyDescent="0.25">
      <c r="A8195" s="20" t="s">
        <v>8295</v>
      </c>
      <c r="B8195">
        <v>6</v>
      </c>
      <c r="C8195" t="s">
        <v>74</v>
      </c>
      <c r="D8195" t="s">
        <v>90</v>
      </c>
      <c r="E8195" t="s">
        <v>81</v>
      </c>
      <c r="F8195" t="s">
        <v>35</v>
      </c>
      <c r="G8195">
        <v>5</v>
      </c>
      <c r="H8195">
        <v>2010</v>
      </c>
      <c r="I8195" t="s">
        <v>48</v>
      </c>
      <c r="J8195">
        <v>-2.5410402214132799</v>
      </c>
      <c r="K8195">
        <v>-3.31</v>
      </c>
      <c r="L8195">
        <v>-1.77</v>
      </c>
      <c r="M8195">
        <v>199</v>
      </c>
      <c r="N8195">
        <v>7.6425897928048396</v>
      </c>
      <c r="O8195">
        <v>7.0888120500833596</v>
      </c>
    </row>
    <row r="8196" spans="1:15" x14ac:dyDescent="0.25">
      <c r="A8196" s="20" t="s">
        <v>8296</v>
      </c>
      <c r="B8196">
        <v>6</v>
      </c>
      <c r="C8196" t="s">
        <v>74</v>
      </c>
      <c r="D8196" t="s">
        <v>90</v>
      </c>
      <c r="E8196" t="s">
        <v>81</v>
      </c>
      <c r="F8196" t="s">
        <v>35</v>
      </c>
      <c r="G8196">
        <v>5</v>
      </c>
      <c r="H8196">
        <v>2010</v>
      </c>
      <c r="I8196" t="s">
        <v>49</v>
      </c>
      <c r="J8196">
        <v>-2.2222759894476001</v>
      </c>
      <c r="K8196">
        <v>-2.76</v>
      </c>
      <c r="L8196">
        <v>-1.69</v>
      </c>
      <c r="M8196">
        <v>753</v>
      </c>
      <c r="N8196">
        <v>8.7391616496169693</v>
      </c>
      <c r="O8196">
        <v>3.64420258539502</v>
      </c>
    </row>
    <row r="8197" spans="1:15" x14ac:dyDescent="0.25">
      <c r="A8197" s="20" t="s">
        <v>8297</v>
      </c>
      <c r="B8197">
        <v>6</v>
      </c>
      <c r="C8197" t="s">
        <v>74</v>
      </c>
      <c r="D8197" t="s">
        <v>90</v>
      </c>
      <c r="E8197" t="s">
        <v>81</v>
      </c>
      <c r="F8197" t="s">
        <v>35</v>
      </c>
      <c r="G8197">
        <v>5</v>
      </c>
      <c r="H8197">
        <v>2010</v>
      </c>
      <c r="I8197" t="s">
        <v>50</v>
      </c>
      <c r="J8197">
        <v>-2.3347004309536801</v>
      </c>
      <c r="K8197">
        <v>-3.11</v>
      </c>
      <c r="L8197">
        <v>-1.56</v>
      </c>
      <c r="M8197">
        <v>164</v>
      </c>
      <c r="N8197">
        <v>6.9769990918142604</v>
      </c>
      <c r="O8197">
        <v>7.8086880944303001</v>
      </c>
    </row>
    <row r="8198" spans="1:15" x14ac:dyDescent="0.25">
      <c r="A8198" s="20" t="s">
        <v>8298</v>
      </c>
      <c r="B8198">
        <v>6</v>
      </c>
      <c r="C8198" t="s">
        <v>74</v>
      </c>
      <c r="D8198" t="s">
        <v>90</v>
      </c>
      <c r="E8198" t="s">
        <v>81</v>
      </c>
      <c r="F8198" t="s">
        <v>35</v>
      </c>
      <c r="G8198">
        <v>5</v>
      </c>
      <c r="H8198">
        <v>2010</v>
      </c>
      <c r="I8198" t="s">
        <v>51</v>
      </c>
      <c r="J8198">
        <v>-2.8290446588892801</v>
      </c>
      <c r="K8198">
        <v>-3.44</v>
      </c>
      <c r="L8198">
        <v>-2.21</v>
      </c>
      <c r="M8198">
        <v>353</v>
      </c>
      <c r="N8198">
        <v>8.1142160231962794</v>
      </c>
      <c r="O8198">
        <v>5.3224629541234902</v>
      </c>
    </row>
    <row r="8199" spans="1:15" x14ac:dyDescent="0.25">
      <c r="A8199" s="20" t="s">
        <v>8299</v>
      </c>
      <c r="B8199">
        <v>6</v>
      </c>
      <c r="C8199" t="s">
        <v>74</v>
      </c>
      <c r="D8199" t="s">
        <v>90</v>
      </c>
      <c r="E8199" t="s">
        <v>82</v>
      </c>
      <c r="F8199" t="s">
        <v>38</v>
      </c>
      <c r="G8199">
        <v>3</v>
      </c>
      <c r="H8199">
        <v>2011</v>
      </c>
      <c r="I8199" t="s">
        <v>34</v>
      </c>
      <c r="J8199">
        <v>0.71713260705507298</v>
      </c>
      <c r="K8199">
        <v>0.39</v>
      </c>
      <c r="L8199">
        <v>1.05</v>
      </c>
      <c r="M8199">
        <v>3047</v>
      </c>
      <c r="N8199">
        <v>7.7011735284440999</v>
      </c>
      <c r="O8199">
        <v>1.8116060938618399</v>
      </c>
    </row>
    <row r="8200" spans="1:15" x14ac:dyDescent="0.25">
      <c r="A8200" s="20" t="s">
        <v>8300</v>
      </c>
      <c r="B8200">
        <v>6</v>
      </c>
      <c r="C8200" t="s">
        <v>74</v>
      </c>
      <c r="D8200" t="s">
        <v>90</v>
      </c>
      <c r="E8200" t="s">
        <v>82</v>
      </c>
      <c r="F8200" t="s">
        <v>38</v>
      </c>
      <c r="G8200">
        <v>3</v>
      </c>
      <c r="H8200">
        <v>2011</v>
      </c>
      <c r="I8200" t="s">
        <v>52</v>
      </c>
      <c r="J8200">
        <v>1.4843031574657399</v>
      </c>
      <c r="K8200">
        <v>0.99</v>
      </c>
      <c r="L8200">
        <v>1.98</v>
      </c>
      <c r="M8200">
        <v>1211</v>
      </c>
      <c r="N8200">
        <v>6.9346242313457997</v>
      </c>
      <c r="O8200">
        <v>2.8736106756903901</v>
      </c>
    </row>
    <row r="8201" spans="1:15" x14ac:dyDescent="0.25">
      <c r="A8201" s="20" t="s">
        <v>8301</v>
      </c>
      <c r="B8201">
        <v>6</v>
      </c>
      <c r="C8201" t="s">
        <v>74</v>
      </c>
      <c r="D8201" t="s">
        <v>90</v>
      </c>
      <c r="E8201" t="s">
        <v>82</v>
      </c>
      <c r="F8201" t="s">
        <v>38</v>
      </c>
      <c r="G8201">
        <v>3</v>
      </c>
      <c r="H8201">
        <v>2011</v>
      </c>
      <c r="I8201" t="s">
        <v>53</v>
      </c>
      <c r="J8201">
        <v>0.29696051581046801</v>
      </c>
      <c r="K8201">
        <v>0.01</v>
      </c>
      <c r="L8201">
        <v>0.57999999999999996</v>
      </c>
      <c r="M8201">
        <v>4633</v>
      </c>
      <c r="N8201">
        <v>6.6523217986149898</v>
      </c>
      <c r="O8201">
        <v>1.4691591690258301</v>
      </c>
    </row>
    <row r="8202" spans="1:15" x14ac:dyDescent="0.25">
      <c r="A8202" s="20" t="s">
        <v>8302</v>
      </c>
      <c r="B8202">
        <v>6</v>
      </c>
      <c r="C8202" t="s">
        <v>74</v>
      </c>
      <c r="D8202" t="s">
        <v>90</v>
      </c>
      <c r="E8202" t="s">
        <v>82</v>
      </c>
      <c r="F8202" t="s">
        <v>38</v>
      </c>
      <c r="G8202">
        <v>3</v>
      </c>
      <c r="H8202">
        <v>2011</v>
      </c>
      <c r="I8202" t="s">
        <v>54</v>
      </c>
      <c r="J8202">
        <v>-2.2816450279385898E-2</v>
      </c>
      <c r="K8202">
        <v>-1.02</v>
      </c>
      <c r="L8202">
        <v>0.97</v>
      </c>
      <c r="M8202">
        <v>371</v>
      </c>
      <c r="N8202">
        <v>9.51905876706725</v>
      </c>
      <c r="O8202">
        <v>5.1917413165116502</v>
      </c>
    </row>
    <row r="8203" spans="1:15" x14ac:dyDescent="0.25">
      <c r="A8203" s="20" t="s">
        <v>8303</v>
      </c>
      <c r="B8203">
        <v>6</v>
      </c>
      <c r="C8203" t="s">
        <v>74</v>
      </c>
      <c r="D8203" t="s">
        <v>90</v>
      </c>
      <c r="E8203" t="s">
        <v>82</v>
      </c>
      <c r="F8203" t="s">
        <v>38</v>
      </c>
      <c r="G8203">
        <v>3</v>
      </c>
      <c r="H8203">
        <v>2011</v>
      </c>
      <c r="I8203" t="s">
        <v>55</v>
      </c>
      <c r="J8203">
        <v>1.2856699620321199</v>
      </c>
      <c r="K8203">
        <v>0.92</v>
      </c>
      <c r="L8203">
        <v>1.65</v>
      </c>
      <c r="M8203">
        <v>2383</v>
      </c>
      <c r="N8203">
        <v>7.4977355532125802</v>
      </c>
      <c r="O8203">
        <v>2.0485094834173601</v>
      </c>
    </row>
    <row r="8204" spans="1:15" x14ac:dyDescent="0.25">
      <c r="A8204" s="20" t="s">
        <v>8304</v>
      </c>
      <c r="B8204">
        <v>6</v>
      </c>
      <c r="C8204" t="s">
        <v>74</v>
      </c>
      <c r="D8204" t="s">
        <v>90</v>
      </c>
      <c r="E8204" t="s">
        <v>82</v>
      </c>
      <c r="F8204" t="s">
        <v>38</v>
      </c>
      <c r="G8204">
        <v>3</v>
      </c>
      <c r="H8204">
        <v>2011</v>
      </c>
      <c r="I8204" t="s">
        <v>56</v>
      </c>
      <c r="J8204">
        <v>0.13836527968870299</v>
      </c>
      <c r="K8204">
        <v>-0.4</v>
      </c>
      <c r="L8204">
        <v>0.68</v>
      </c>
      <c r="M8204">
        <v>1934</v>
      </c>
      <c r="N8204">
        <v>7.0837880695031004</v>
      </c>
      <c r="O8204">
        <v>2.2739021124401302</v>
      </c>
    </row>
    <row r="8205" spans="1:15" x14ac:dyDescent="0.25">
      <c r="A8205" s="20" t="s">
        <v>8305</v>
      </c>
      <c r="B8205">
        <v>6</v>
      </c>
      <c r="C8205" t="s">
        <v>74</v>
      </c>
      <c r="D8205" t="s">
        <v>90</v>
      </c>
      <c r="E8205" t="s">
        <v>82</v>
      </c>
      <c r="F8205" t="s">
        <v>38</v>
      </c>
      <c r="G8205">
        <v>3</v>
      </c>
      <c r="H8205">
        <v>2011</v>
      </c>
      <c r="I8205" t="s">
        <v>57</v>
      </c>
      <c r="J8205">
        <v>1.5986423925084501</v>
      </c>
      <c r="K8205">
        <v>1.1499999999999999</v>
      </c>
      <c r="L8205">
        <v>2.0499999999999998</v>
      </c>
      <c r="M8205">
        <v>1793</v>
      </c>
      <c r="N8205">
        <v>7.2111848399678697</v>
      </c>
      <c r="O8205">
        <v>2.36161911430453</v>
      </c>
    </row>
    <row r="8206" spans="1:15" x14ac:dyDescent="0.25">
      <c r="A8206" s="20" t="s">
        <v>8306</v>
      </c>
      <c r="B8206">
        <v>6</v>
      </c>
      <c r="C8206" t="s">
        <v>74</v>
      </c>
      <c r="D8206" t="s">
        <v>90</v>
      </c>
      <c r="E8206" t="s">
        <v>82</v>
      </c>
      <c r="F8206" t="s">
        <v>38</v>
      </c>
      <c r="G8206">
        <v>3</v>
      </c>
      <c r="H8206">
        <v>2011</v>
      </c>
      <c r="I8206" t="s">
        <v>58</v>
      </c>
      <c r="J8206">
        <v>1.0376209050646501</v>
      </c>
      <c r="K8206">
        <v>0.82</v>
      </c>
      <c r="L8206">
        <v>1.25</v>
      </c>
      <c r="M8206">
        <v>7006</v>
      </c>
      <c r="N8206">
        <v>6.7873170787893802</v>
      </c>
      <c r="O8206">
        <v>1.1947166975644601</v>
      </c>
    </row>
    <row r="8207" spans="1:15" x14ac:dyDescent="0.25">
      <c r="A8207" s="20" t="s">
        <v>8307</v>
      </c>
      <c r="B8207">
        <v>6</v>
      </c>
      <c r="C8207" t="s">
        <v>74</v>
      </c>
      <c r="D8207" t="s">
        <v>90</v>
      </c>
      <c r="E8207" t="s">
        <v>82</v>
      </c>
      <c r="F8207" t="s">
        <v>38</v>
      </c>
      <c r="G8207">
        <v>3</v>
      </c>
      <c r="H8207">
        <v>2011</v>
      </c>
      <c r="I8207" t="s">
        <v>59</v>
      </c>
      <c r="J8207">
        <v>2.7357686118537199</v>
      </c>
      <c r="K8207">
        <v>1.99</v>
      </c>
      <c r="L8207">
        <v>3.49</v>
      </c>
      <c r="M8207">
        <v>726</v>
      </c>
      <c r="N8207">
        <v>6.71557373185773</v>
      </c>
      <c r="O8207">
        <v>3.7113480951260298</v>
      </c>
    </row>
    <row r="8208" spans="1:15" x14ac:dyDescent="0.25">
      <c r="A8208" s="20" t="s">
        <v>8308</v>
      </c>
      <c r="B8208">
        <v>6</v>
      </c>
      <c r="C8208" t="s">
        <v>74</v>
      </c>
      <c r="D8208" t="s">
        <v>90</v>
      </c>
      <c r="E8208" t="s">
        <v>82</v>
      </c>
      <c r="F8208" t="s">
        <v>38</v>
      </c>
      <c r="G8208">
        <v>3</v>
      </c>
      <c r="H8208">
        <v>2011</v>
      </c>
      <c r="I8208" t="s">
        <v>60</v>
      </c>
      <c r="J8208">
        <v>0.264900063798375</v>
      </c>
      <c r="K8208">
        <v>0</v>
      </c>
      <c r="L8208">
        <v>0.53</v>
      </c>
      <c r="M8208">
        <v>4336</v>
      </c>
      <c r="N8208">
        <v>8.2734473772506494</v>
      </c>
      <c r="O8208">
        <v>1.5186418480769699</v>
      </c>
    </row>
    <row r="8209" spans="1:15" x14ac:dyDescent="0.25">
      <c r="A8209" s="20" t="s">
        <v>8309</v>
      </c>
      <c r="B8209">
        <v>6</v>
      </c>
      <c r="C8209" t="s">
        <v>74</v>
      </c>
      <c r="D8209" t="s">
        <v>90</v>
      </c>
      <c r="E8209" t="s">
        <v>82</v>
      </c>
      <c r="F8209" t="s">
        <v>38</v>
      </c>
      <c r="G8209">
        <v>3</v>
      </c>
      <c r="H8209">
        <v>2011</v>
      </c>
      <c r="I8209" t="s">
        <v>61</v>
      </c>
      <c r="J8209">
        <v>0.70173997196238203</v>
      </c>
      <c r="K8209">
        <v>-0.23</v>
      </c>
      <c r="L8209">
        <v>1.63</v>
      </c>
      <c r="M8209">
        <v>316</v>
      </c>
      <c r="N8209">
        <v>7.16356481472606</v>
      </c>
      <c r="O8209">
        <v>5.62543950463012</v>
      </c>
    </row>
    <row r="8210" spans="1:15" x14ac:dyDescent="0.25">
      <c r="A8210" s="20" t="s">
        <v>8310</v>
      </c>
      <c r="B8210">
        <v>6</v>
      </c>
      <c r="C8210" t="s">
        <v>74</v>
      </c>
      <c r="D8210" t="s">
        <v>90</v>
      </c>
      <c r="E8210" t="s">
        <v>82</v>
      </c>
      <c r="F8210" t="s">
        <v>38</v>
      </c>
      <c r="G8210">
        <v>3</v>
      </c>
      <c r="H8210">
        <v>2011</v>
      </c>
      <c r="I8210" t="s">
        <v>43</v>
      </c>
      <c r="J8210">
        <v>0.29760991180085999</v>
      </c>
      <c r="K8210">
        <v>0.01</v>
      </c>
      <c r="L8210">
        <v>0.57999999999999996</v>
      </c>
      <c r="M8210">
        <v>4519</v>
      </c>
      <c r="N8210">
        <v>7.4087500208810102</v>
      </c>
      <c r="O8210">
        <v>1.4875748571151399</v>
      </c>
    </row>
    <row r="8211" spans="1:15" x14ac:dyDescent="0.25">
      <c r="A8211" s="20" t="s">
        <v>8311</v>
      </c>
      <c r="B8211">
        <v>6</v>
      </c>
      <c r="C8211" t="s">
        <v>74</v>
      </c>
      <c r="D8211" t="s">
        <v>90</v>
      </c>
      <c r="E8211" t="s">
        <v>82</v>
      </c>
      <c r="F8211" t="s">
        <v>38</v>
      </c>
      <c r="G8211">
        <v>3</v>
      </c>
      <c r="H8211">
        <v>2011</v>
      </c>
      <c r="I8211" t="s">
        <v>62</v>
      </c>
      <c r="J8211">
        <v>-9.1576760908790994E-2</v>
      </c>
      <c r="K8211">
        <v>-0.6</v>
      </c>
      <c r="L8211">
        <v>0.42</v>
      </c>
      <c r="M8211">
        <v>1437</v>
      </c>
      <c r="N8211">
        <v>7.9639995188759301</v>
      </c>
      <c r="O8211">
        <v>2.6379807127383299</v>
      </c>
    </row>
    <row r="8212" spans="1:15" x14ac:dyDescent="0.25">
      <c r="A8212" s="20" t="s">
        <v>8312</v>
      </c>
      <c r="B8212">
        <v>6</v>
      </c>
      <c r="C8212" t="s">
        <v>74</v>
      </c>
      <c r="D8212" t="s">
        <v>90</v>
      </c>
      <c r="E8212" t="s">
        <v>82</v>
      </c>
      <c r="F8212" t="s">
        <v>38</v>
      </c>
      <c r="G8212">
        <v>3</v>
      </c>
      <c r="H8212">
        <v>2011</v>
      </c>
      <c r="I8212" t="s">
        <v>75</v>
      </c>
      <c r="J8212">
        <v>0.45</v>
      </c>
      <c r="K8212">
        <v>0.37</v>
      </c>
      <c r="L8212">
        <v>0.52</v>
      </c>
      <c r="M8212">
        <v>8.1060661397891707</v>
      </c>
      <c r="N8212">
        <v>7.6592202337127002</v>
      </c>
      <c r="O8212">
        <v>-99</v>
      </c>
    </row>
    <row r="8213" spans="1:15" x14ac:dyDescent="0.25">
      <c r="A8213" s="20" t="s">
        <v>8313</v>
      </c>
      <c r="B8213">
        <v>6</v>
      </c>
      <c r="C8213" t="s">
        <v>74</v>
      </c>
      <c r="D8213" t="s">
        <v>90</v>
      </c>
      <c r="E8213" t="s">
        <v>82</v>
      </c>
      <c r="F8213" t="s">
        <v>38</v>
      </c>
      <c r="G8213">
        <v>3</v>
      </c>
      <c r="H8213">
        <v>2011</v>
      </c>
      <c r="I8213" t="s">
        <v>45</v>
      </c>
      <c r="J8213">
        <v>1.2238883407977801</v>
      </c>
      <c r="K8213">
        <v>0.94</v>
      </c>
      <c r="L8213">
        <v>1.51</v>
      </c>
      <c r="M8213">
        <v>3259</v>
      </c>
      <c r="N8213">
        <v>6.9493193251827297</v>
      </c>
      <c r="O8213">
        <v>1.75169229532888</v>
      </c>
    </row>
    <row r="8214" spans="1:15" x14ac:dyDescent="0.25">
      <c r="A8214" s="20" t="s">
        <v>8314</v>
      </c>
      <c r="B8214">
        <v>6</v>
      </c>
      <c r="C8214" t="s">
        <v>74</v>
      </c>
      <c r="D8214" t="s">
        <v>90</v>
      </c>
      <c r="E8214" t="s">
        <v>82</v>
      </c>
      <c r="F8214" t="s">
        <v>38</v>
      </c>
      <c r="G8214">
        <v>3</v>
      </c>
      <c r="H8214">
        <v>2011</v>
      </c>
      <c r="I8214" t="s">
        <v>46</v>
      </c>
      <c r="J8214">
        <v>1.00354196365148</v>
      </c>
      <c r="K8214">
        <v>0.64</v>
      </c>
      <c r="L8214">
        <v>1.36</v>
      </c>
      <c r="M8214">
        <v>3145</v>
      </c>
      <c r="N8214">
        <v>8.7147542669105196</v>
      </c>
      <c r="O8214">
        <v>1.7831573790537301</v>
      </c>
    </row>
    <row r="8215" spans="1:15" x14ac:dyDescent="0.25">
      <c r="A8215" s="20" t="s">
        <v>8315</v>
      </c>
      <c r="B8215">
        <v>6</v>
      </c>
      <c r="C8215" t="s">
        <v>74</v>
      </c>
      <c r="D8215" t="s">
        <v>90</v>
      </c>
      <c r="E8215" t="s">
        <v>82</v>
      </c>
      <c r="F8215" t="s">
        <v>38</v>
      </c>
      <c r="G8215">
        <v>3</v>
      </c>
      <c r="H8215">
        <v>2011</v>
      </c>
      <c r="I8215" t="s">
        <v>47</v>
      </c>
      <c r="J8215">
        <v>-0.56006996998172598</v>
      </c>
      <c r="K8215">
        <v>-0.79</v>
      </c>
      <c r="L8215">
        <v>-0.33</v>
      </c>
      <c r="M8215">
        <v>6965</v>
      </c>
      <c r="N8215">
        <v>8.3318322750500506</v>
      </c>
      <c r="O8215">
        <v>1.1982279330197501</v>
      </c>
    </row>
    <row r="8216" spans="1:15" x14ac:dyDescent="0.25">
      <c r="A8216" s="20" t="s">
        <v>8316</v>
      </c>
      <c r="B8216">
        <v>6</v>
      </c>
      <c r="C8216" t="s">
        <v>74</v>
      </c>
      <c r="D8216" t="s">
        <v>90</v>
      </c>
      <c r="E8216" t="s">
        <v>82</v>
      </c>
      <c r="F8216" t="s">
        <v>38</v>
      </c>
      <c r="G8216">
        <v>3</v>
      </c>
      <c r="H8216">
        <v>2011</v>
      </c>
      <c r="I8216" t="s">
        <v>48</v>
      </c>
      <c r="J8216">
        <v>0.19219020638367099</v>
      </c>
      <c r="K8216">
        <v>-0.15</v>
      </c>
      <c r="L8216">
        <v>0.53</v>
      </c>
      <c r="M8216">
        <v>3577</v>
      </c>
      <c r="N8216">
        <v>8.03433346583172</v>
      </c>
      <c r="O8216">
        <v>1.6720163885161501</v>
      </c>
    </row>
    <row r="8217" spans="1:15" x14ac:dyDescent="0.25">
      <c r="A8217" s="20" t="s">
        <v>8317</v>
      </c>
      <c r="B8217">
        <v>6</v>
      </c>
      <c r="C8217" t="s">
        <v>74</v>
      </c>
      <c r="D8217" t="s">
        <v>90</v>
      </c>
      <c r="E8217" t="s">
        <v>82</v>
      </c>
      <c r="F8217" t="s">
        <v>38</v>
      </c>
      <c r="G8217">
        <v>3</v>
      </c>
      <c r="H8217">
        <v>2011</v>
      </c>
      <c r="I8217" t="s">
        <v>49</v>
      </c>
      <c r="J8217">
        <v>0.74572862480183699</v>
      </c>
      <c r="K8217">
        <v>0.32</v>
      </c>
      <c r="L8217">
        <v>1.17</v>
      </c>
      <c r="M8217">
        <v>2541</v>
      </c>
      <c r="N8217">
        <v>9.0303290908060205</v>
      </c>
      <c r="O8217">
        <v>1.98379900214539</v>
      </c>
    </row>
    <row r="8218" spans="1:15" x14ac:dyDescent="0.25">
      <c r="A8218" s="20" t="s">
        <v>8318</v>
      </c>
      <c r="B8218">
        <v>6</v>
      </c>
      <c r="C8218" t="s">
        <v>74</v>
      </c>
      <c r="D8218" t="s">
        <v>90</v>
      </c>
      <c r="E8218" t="s">
        <v>82</v>
      </c>
      <c r="F8218" t="s">
        <v>38</v>
      </c>
      <c r="G8218">
        <v>3</v>
      </c>
      <c r="H8218">
        <v>2011</v>
      </c>
      <c r="I8218" t="s">
        <v>50</v>
      </c>
      <c r="J8218">
        <v>-0.19666309024183901</v>
      </c>
      <c r="K8218">
        <v>-0.55000000000000004</v>
      </c>
      <c r="L8218">
        <v>0.16</v>
      </c>
      <c r="M8218">
        <v>3010</v>
      </c>
      <c r="N8218">
        <v>7.1944974154985299</v>
      </c>
      <c r="O8218">
        <v>1.82270654144122</v>
      </c>
    </row>
    <row r="8219" spans="1:15" x14ac:dyDescent="0.25">
      <c r="A8219" s="20" t="s">
        <v>8319</v>
      </c>
      <c r="B8219">
        <v>6</v>
      </c>
      <c r="C8219" t="s">
        <v>74</v>
      </c>
      <c r="D8219" t="s">
        <v>90</v>
      </c>
      <c r="E8219" t="s">
        <v>82</v>
      </c>
      <c r="F8219" t="s">
        <v>38</v>
      </c>
      <c r="G8219">
        <v>3</v>
      </c>
      <c r="H8219">
        <v>2011</v>
      </c>
      <c r="I8219" t="s">
        <v>51</v>
      </c>
      <c r="J8219">
        <v>1.1046852070650499</v>
      </c>
      <c r="K8219">
        <v>0.73</v>
      </c>
      <c r="L8219">
        <v>1.48</v>
      </c>
      <c r="M8219">
        <v>3006</v>
      </c>
      <c r="N8219">
        <v>8.2550086012757404</v>
      </c>
      <c r="O8219">
        <v>1.8239188505486099</v>
      </c>
    </row>
    <row r="8220" spans="1:15" x14ac:dyDescent="0.25">
      <c r="A8220" s="20" t="s">
        <v>8320</v>
      </c>
      <c r="B8220">
        <v>6</v>
      </c>
      <c r="C8220" t="s">
        <v>74</v>
      </c>
      <c r="D8220" t="s">
        <v>90</v>
      </c>
      <c r="E8220" t="s">
        <v>83</v>
      </c>
      <c r="F8220" t="s">
        <v>42</v>
      </c>
      <c r="G8220">
        <v>4</v>
      </c>
      <c r="H8220">
        <v>2011</v>
      </c>
      <c r="I8220" t="s">
        <v>34</v>
      </c>
      <c r="J8220">
        <v>-1.53603028089356</v>
      </c>
      <c r="K8220">
        <v>-1.77</v>
      </c>
      <c r="L8220">
        <v>-1.3</v>
      </c>
      <c r="M8220">
        <v>4174</v>
      </c>
      <c r="N8220">
        <v>7.7011735284440999</v>
      </c>
      <c r="O8220">
        <v>1.5478318452528099</v>
      </c>
    </row>
    <row r="8221" spans="1:15" x14ac:dyDescent="0.25">
      <c r="A8221" s="20" t="s">
        <v>8321</v>
      </c>
      <c r="B8221">
        <v>6</v>
      </c>
      <c r="C8221" t="s">
        <v>74</v>
      </c>
      <c r="D8221" t="s">
        <v>90</v>
      </c>
      <c r="E8221" t="s">
        <v>83</v>
      </c>
      <c r="F8221" t="s">
        <v>42</v>
      </c>
      <c r="G8221">
        <v>4</v>
      </c>
      <c r="H8221">
        <v>2011</v>
      </c>
      <c r="I8221" t="s">
        <v>52</v>
      </c>
      <c r="J8221">
        <v>2.1653214677185999E-2</v>
      </c>
      <c r="K8221">
        <v>-1.04</v>
      </c>
      <c r="L8221">
        <v>1.08</v>
      </c>
      <c r="M8221">
        <v>159</v>
      </c>
      <c r="N8221">
        <v>6.9346242313457997</v>
      </c>
      <c r="O8221">
        <v>7.9305158571814403</v>
      </c>
    </row>
    <row r="8222" spans="1:15" x14ac:dyDescent="0.25">
      <c r="A8222" s="20" t="s">
        <v>8322</v>
      </c>
      <c r="B8222">
        <v>6</v>
      </c>
      <c r="C8222" t="s">
        <v>74</v>
      </c>
      <c r="D8222" t="s">
        <v>90</v>
      </c>
      <c r="E8222" t="s">
        <v>83</v>
      </c>
      <c r="F8222" t="s">
        <v>42</v>
      </c>
      <c r="G8222">
        <v>4</v>
      </c>
      <c r="H8222">
        <v>2011</v>
      </c>
      <c r="I8222" t="s">
        <v>53</v>
      </c>
      <c r="J8222">
        <v>-1.13927051917513</v>
      </c>
      <c r="K8222">
        <v>-1.87</v>
      </c>
      <c r="L8222">
        <v>-0.41</v>
      </c>
      <c r="M8222">
        <v>222</v>
      </c>
      <c r="N8222">
        <v>6.6523217986149898</v>
      </c>
      <c r="O8222">
        <v>6.7115605521402397</v>
      </c>
    </row>
    <row r="8223" spans="1:15" x14ac:dyDescent="0.25">
      <c r="A8223" s="20" t="s">
        <v>8323</v>
      </c>
      <c r="B8223">
        <v>6</v>
      </c>
      <c r="C8223" t="s">
        <v>74</v>
      </c>
      <c r="D8223" t="s">
        <v>90</v>
      </c>
      <c r="E8223" t="s">
        <v>83</v>
      </c>
      <c r="F8223" t="s">
        <v>42</v>
      </c>
      <c r="G8223">
        <v>4</v>
      </c>
      <c r="H8223">
        <v>2011</v>
      </c>
      <c r="I8223" t="s">
        <v>54</v>
      </c>
      <c r="J8223">
        <v>-0.26456080535068299</v>
      </c>
      <c r="K8223">
        <v>-2.61</v>
      </c>
      <c r="L8223">
        <v>2.08</v>
      </c>
      <c r="M8223">
        <v>56</v>
      </c>
      <c r="N8223">
        <v>9.51905876706725</v>
      </c>
      <c r="O8223">
        <v>13.363062095621199</v>
      </c>
    </row>
    <row r="8224" spans="1:15" x14ac:dyDescent="0.25">
      <c r="A8224" s="20" t="s">
        <v>8324</v>
      </c>
      <c r="B8224">
        <v>6</v>
      </c>
      <c r="C8224" t="s">
        <v>74</v>
      </c>
      <c r="D8224" t="s">
        <v>90</v>
      </c>
      <c r="E8224" t="s">
        <v>83</v>
      </c>
      <c r="F8224" t="s">
        <v>42</v>
      </c>
      <c r="G8224">
        <v>4</v>
      </c>
      <c r="H8224">
        <v>2011</v>
      </c>
      <c r="I8224" t="s">
        <v>55</v>
      </c>
      <c r="J8224">
        <v>0.38895614622556701</v>
      </c>
      <c r="K8224">
        <v>-0.3</v>
      </c>
      <c r="L8224">
        <v>1.08</v>
      </c>
      <c r="M8224">
        <v>475</v>
      </c>
      <c r="N8224">
        <v>7.4977355532125802</v>
      </c>
      <c r="O8224">
        <v>4.5883146774112404</v>
      </c>
    </row>
    <row r="8225" spans="1:15" x14ac:dyDescent="0.25">
      <c r="A8225" s="20" t="s">
        <v>8325</v>
      </c>
      <c r="B8225">
        <v>6</v>
      </c>
      <c r="C8225" t="s">
        <v>74</v>
      </c>
      <c r="D8225" t="s">
        <v>90</v>
      </c>
      <c r="E8225" t="s">
        <v>83</v>
      </c>
      <c r="F8225" t="s">
        <v>42</v>
      </c>
      <c r="G8225">
        <v>4</v>
      </c>
      <c r="H8225">
        <v>2011</v>
      </c>
      <c r="I8225" t="s">
        <v>56</v>
      </c>
      <c r="J8225">
        <v>-1.6597754606738899</v>
      </c>
      <c r="K8225">
        <v>-2.89</v>
      </c>
      <c r="L8225">
        <v>-0.43</v>
      </c>
      <c r="M8225">
        <v>82</v>
      </c>
      <c r="N8225">
        <v>7.0837880695031004</v>
      </c>
      <c r="O8225">
        <v>11.0431526074847</v>
      </c>
    </row>
    <row r="8226" spans="1:15" x14ac:dyDescent="0.25">
      <c r="A8226" s="20" t="s">
        <v>8326</v>
      </c>
      <c r="B8226">
        <v>6</v>
      </c>
      <c r="C8226" t="s">
        <v>74</v>
      </c>
      <c r="D8226" t="s">
        <v>90</v>
      </c>
      <c r="E8226" t="s">
        <v>83</v>
      </c>
      <c r="F8226" t="s">
        <v>42</v>
      </c>
      <c r="G8226">
        <v>4</v>
      </c>
      <c r="H8226">
        <v>2011</v>
      </c>
      <c r="I8226" t="s">
        <v>57</v>
      </c>
      <c r="J8226">
        <v>0.96793889958952495</v>
      </c>
      <c r="K8226">
        <v>-0.38</v>
      </c>
      <c r="L8226">
        <v>2.31</v>
      </c>
      <c r="M8226">
        <v>134</v>
      </c>
      <c r="N8226">
        <v>7.2111848399678697</v>
      </c>
      <c r="O8226">
        <v>8.6386842558135992</v>
      </c>
    </row>
    <row r="8227" spans="1:15" x14ac:dyDescent="0.25">
      <c r="A8227" s="20" t="s">
        <v>8327</v>
      </c>
      <c r="B8227">
        <v>6</v>
      </c>
      <c r="C8227" t="s">
        <v>74</v>
      </c>
      <c r="D8227" t="s">
        <v>90</v>
      </c>
      <c r="E8227" t="s">
        <v>83</v>
      </c>
      <c r="F8227" t="s">
        <v>42</v>
      </c>
      <c r="G8227">
        <v>4</v>
      </c>
      <c r="H8227">
        <v>2011</v>
      </c>
      <c r="I8227" t="s">
        <v>58</v>
      </c>
      <c r="J8227">
        <v>-0.59805411901763295</v>
      </c>
      <c r="K8227">
        <v>-1.02</v>
      </c>
      <c r="L8227">
        <v>-0.17</v>
      </c>
      <c r="M8227">
        <v>830</v>
      </c>
      <c r="N8227">
        <v>6.7873170787893802</v>
      </c>
      <c r="O8227">
        <v>3.4710506725031198</v>
      </c>
    </row>
    <row r="8228" spans="1:15" x14ac:dyDescent="0.25">
      <c r="A8228" s="20" t="s">
        <v>8328</v>
      </c>
      <c r="B8228">
        <v>6</v>
      </c>
      <c r="C8228" t="s">
        <v>74</v>
      </c>
      <c r="D8228" t="s">
        <v>90</v>
      </c>
      <c r="E8228" t="s">
        <v>83</v>
      </c>
      <c r="F8228" t="s">
        <v>42</v>
      </c>
      <c r="G8228">
        <v>4</v>
      </c>
      <c r="H8228">
        <v>2011</v>
      </c>
      <c r="I8228" t="s">
        <v>59</v>
      </c>
      <c r="J8228">
        <v>1.99798253999779</v>
      </c>
      <c r="K8228">
        <v>0.28999999999999998</v>
      </c>
      <c r="L8228">
        <v>3.71</v>
      </c>
      <c r="M8228">
        <v>96</v>
      </c>
      <c r="N8228">
        <v>6.71557373185773</v>
      </c>
      <c r="O8228">
        <v>10.2062072615966</v>
      </c>
    </row>
    <row r="8229" spans="1:15" x14ac:dyDescent="0.25">
      <c r="A8229" s="20" t="s">
        <v>8329</v>
      </c>
      <c r="B8229">
        <v>6</v>
      </c>
      <c r="C8229" t="s">
        <v>74</v>
      </c>
      <c r="D8229" t="s">
        <v>90</v>
      </c>
      <c r="E8229" t="s">
        <v>83</v>
      </c>
      <c r="F8229" t="s">
        <v>42</v>
      </c>
      <c r="G8229">
        <v>4</v>
      </c>
      <c r="H8229">
        <v>2011</v>
      </c>
      <c r="I8229" t="s">
        <v>60</v>
      </c>
      <c r="J8229">
        <v>-1.5159280121165699</v>
      </c>
      <c r="K8229">
        <v>-1.77</v>
      </c>
      <c r="L8229">
        <v>-1.26</v>
      </c>
      <c r="M8229">
        <v>3267</v>
      </c>
      <c r="N8229">
        <v>8.2734473772506494</v>
      </c>
      <c r="O8229">
        <v>1.74954627027159</v>
      </c>
    </row>
    <row r="8230" spans="1:15" x14ac:dyDescent="0.25">
      <c r="A8230" s="20" t="s">
        <v>8330</v>
      </c>
      <c r="B8230">
        <v>6</v>
      </c>
      <c r="C8230" t="s">
        <v>74</v>
      </c>
      <c r="D8230" t="s">
        <v>90</v>
      </c>
      <c r="E8230" t="s">
        <v>83</v>
      </c>
      <c r="F8230" t="s">
        <v>42</v>
      </c>
      <c r="G8230">
        <v>4</v>
      </c>
      <c r="H8230">
        <v>2011</v>
      </c>
      <c r="I8230" t="s">
        <v>61</v>
      </c>
      <c r="J8230">
        <v>-4.7463738740069601E-2</v>
      </c>
      <c r="K8230">
        <v>-2.89</v>
      </c>
      <c r="L8230">
        <v>2.79</v>
      </c>
      <c r="M8230">
        <v>22</v>
      </c>
      <c r="N8230">
        <v>7.16356481472606</v>
      </c>
      <c r="O8230">
        <v>21.320071635561</v>
      </c>
    </row>
    <row r="8231" spans="1:15" x14ac:dyDescent="0.25">
      <c r="A8231" s="20" t="s">
        <v>8331</v>
      </c>
      <c r="B8231">
        <v>6</v>
      </c>
      <c r="C8231" t="s">
        <v>74</v>
      </c>
      <c r="D8231" t="s">
        <v>90</v>
      </c>
      <c r="E8231" t="s">
        <v>83</v>
      </c>
      <c r="F8231" t="s">
        <v>42</v>
      </c>
      <c r="G8231">
        <v>4</v>
      </c>
      <c r="H8231">
        <v>2011</v>
      </c>
      <c r="I8231" t="s">
        <v>43</v>
      </c>
      <c r="J8231">
        <v>-0.88019176232568297</v>
      </c>
      <c r="K8231">
        <v>-1.63</v>
      </c>
      <c r="L8231">
        <v>-0.13</v>
      </c>
      <c r="M8231">
        <v>289</v>
      </c>
      <c r="N8231">
        <v>7.4087500208810102</v>
      </c>
      <c r="O8231">
        <v>5.8823529411764701</v>
      </c>
    </row>
    <row r="8232" spans="1:15" x14ac:dyDescent="0.25">
      <c r="A8232" s="20" t="s">
        <v>8332</v>
      </c>
      <c r="B8232">
        <v>6</v>
      </c>
      <c r="C8232" t="s">
        <v>74</v>
      </c>
      <c r="D8232" t="s">
        <v>90</v>
      </c>
      <c r="E8232" t="s">
        <v>83</v>
      </c>
      <c r="F8232" t="s">
        <v>42</v>
      </c>
      <c r="G8232">
        <v>4</v>
      </c>
      <c r="H8232">
        <v>2011</v>
      </c>
      <c r="I8232" t="s">
        <v>62</v>
      </c>
      <c r="J8232">
        <v>-3.44090528960704</v>
      </c>
      <c r="K8232">
        <v>-4.51</v>
      </c>
      <c r="L8232">
        <v>-2.37</v>
      </c>
      <c r="M8232">
        <v>72</v>
      </c>
      <c r="N8232">
        <v>7.9639995188759301</v>
      </c>
      <c r="O8232">
        <v>11.7851130197758</v>
      </c>
    </row>
    <row r="8233" spans="1:15" x14ac:dyDescent="0.25">
      <c r="A8233" s="20" t="s">
        <v>8333</v>
      </c>
      <c r="B8233">
        <v>6</v>
      </c>
      <c r="C8233" t="s">
        <v>74</v>
      </c>
      <c r="D8233" t="s">
        <v>90</v>
      </c>
      <c r="E8233" t="s">
        <v>83</v>
      </c>
      <c r="F8233" t="s">
        <v>42</v>
      </c>
      <c r="G8233">
        <v>4</v>
      </c>
      <c r="H8233">
        <v>2011</v>
      </c>
      <c r="I8233" t="s">
        <v>75</v>
      </c>
      <c r="J8233">
        <v>-1.79</v>
      </c>
      <c r="K8233">
        <v>-1.87</v>
      </c>
      <c r="L8233">
        <v>-1.7</v>
      </c>
      <c r="M8233">
        <v>5.8703889241568499</v>
      </c>
      <c r="N8233">
        <v>7.6592202337127002</v>
      </c>
      <c r="O8233">
        <v>-99</v>
      </c>
    </row>
    <row r="8234" spans="1:15" x14ac:dyDescent="0.25">
      <c r="A8234" s="20" t="s">
        <v>8334</v>
      </c>
      <c r="B8234">
        <v>6</v>
      </c>
      <c r="C8234" t="s">
        <v>74</v>
      </c>
      <c r="D8234" t="s">
        <v>90</v>
      </c>
      <c r="E8234" t="s">
        <v>83</v>
      </c>
      <c r="F8234" t="s">
        <v>42</v>
      </c>
      <c r="G8234">
        <v>4</v>
      </c>
      <c r="H8234">
        <v>2011</v>
      </c>
      <c r="I8234" t="s">
        <v>45</v>
      </c>
      <c r="J8234">
        <v>-0.79007091403672103</v>
      </c>
      <c r="K8234">
        <v>-1.21</v>
      </c>
      <c r="L8234">
        <v>-0.37</v>
      </c>
      <c r="M8234">
        <v>846</v>
      </c>
      <c r="N8234">
        <v>6.9493193251827297</v>
      </c>
      <c r="O8234">
        <v>3.4380708208626398</v>
      </c>
    </row>
    <row r="8235" spans="1:15" x14ac:dyDescent="0.25">
      <c r="A8235" s="20" t="s">
        <v>8335</v>
      </c>
      <c r="B8235">
        <v>6</v>
      </c>
      <c r="C8235" t="s">
        <v>74</v>
      </c>
      <c r="D8235" t="s">
        <v>90</v>
      </c>
      <c r="E8235" t="s">
        <v>83</v>
      </c>
      <c r="F8235" t="s">
        <v>42</v>
      </c>
      <c r="G8235">
        <v>4</v>
      </c>
      <c r="H8235">
        <v>2011</v>
      </c>
      <c r="I8235" t="s">
        <v>46</v>
      </c>
      <c r="J8235">
        <v>-1.3266281779943701</v>
      </c>
      <c r="K8235">
        <v>-1.68</v>
      </c>
      <c r="L8235">
        <v>-0.97</v>
      </c>
      <c r="M8235">
        <v>1957</v>
      </c>
      <c r="N8235">
        <v>8.7147542669105196</v>
      </c>
      <c r="O8235">
        <v>2.2605003945421198</v>
      </c>
    </row>
    <row r="8236" spans="1:15" x14ac:dyDescent="0.25">
      <c r="A8236" s="20" t="s">
        <v>8336</v>
      </c>
      <c r="B8236">
        <v>6</v>
      </c>
      <c r="C8236" t="s">
        <v>74</v>
      </c>
      <c r="D8236" t="s">
        <v>90</v>
      </c>
      <c r="E8236" t="s">
        <v>83</v>
      </c>
      <c r="F8236" t="s">
        <v>42</v>
      </c>
      <c r="G8236">
        <v>4</v>
      </c>
      <c r="H8236">
        <v>2011</v>
      </c>
      <c r="I8236" t="s">
        <v>47</v>
      </c>
      <c r="J8236">
        <v>-3.54519730336937</v>
      </c>
      <c r="K8236">
        <v>-3.73</v>
      </c>
      <c r="L8236">
        <v>-3.36</v>
      </c>
      <c r="M8236">
        <v>6904</v>
      </c>
      <c r="N8236">
        <v>8.3318322750500506</v>
      </c>
      <c r="O8236">
        <v>1.20350973799774</v>
      </c>
    </row>
    <row r="8237" spans="1:15" x14ac:dyDescent="0.25">
      <c r="A8237" s="20" t="s">
        <v>8337</v>
      </c>
      <c r="B8237">
        <v>6</v>
      </c>
      <c r="C8237" t="s">
        <v>74</v>
      </c>
      <c r="D8237" t="s">
        <v>90</v>
      </c>
      <c r="E8237" t="s">
        <v>83</v>
      </c>
      <c r="F8237" t="s">
        <v>42</v>
      </c>
      <c r="G8237">
        <v>4</v>
      </c>
      <c r="H8237">
        <v>2011</v>
      </c>
      <c r="I8237" t="s">
        <v>48</v>
      </c>
      <c r="J8237">
        <v>-2.6676959779504799</v>
      </c>
      <c r="K8237">
        <v>-3.25</v>
      </c>
      <c r="L8237">
        <v>-2.09</v>
      </c>
      <c r="M8237">
        <v>363</v>
      </c>
      <c r="N8237">
        <v>8.03433346583172</v>
      </c>
      <c r="O8237">
        <v>5.2486388108147803</v>
      </c>
    </row>
    <row r="8238" spans="1:15" x14ac:dyDescent="0.25">
      <c r="A8238" s="20" t="s">
        <v>8338</v>
      </c>
      <c r="B8238">
        <v>6</v>
      </c>
      <c r="C8238" t="s">
        <v>74</v>
      </c>
      <c r="D8238" t="s">
        <v>90</v>
      </c>
      <c r="E8238" t="s">
        <v>83</v>
      </c>
      <c r="F8238" t="s">
        <v>42</v>
      </c>
      <c r="G8238">
        <v>4</v>
      </c>
      <c r="H8238">
        <v>2011</v>
      </c>
      <c r="I8238" t="s">
        <v>49</v>
      </c>
      <c r="J8238">
        <v>-1.9241904527628899</v>
      </c>
      <c r="K8238">
        <v>-2.4</v>
      </c>
      <c r="L8238">
        <v>-1.45</v>
      </c>
      <c r="M8238">
        <v>1031</v>
      </c>
      <c r="N8238">
        <v>9.0303290908060205</v>
      </c>
      <c r="O8238">
        <v>3.1143732993215001</v>
      </c>
    </row>
    <row r="8239" spans="1:15" x14ac:dyDescent="0.25">
      <c r="A8239" s="20" t="s">
        <v>8339</v>
      </c>
      <c r="B8239">
        <v>6</v>
      </c>
      <c r="C8239" t="s">
        <v>74</v>
      </c>
      <c r="D8239" t="s">
        <v>90</v>
      </c>
      <c r="E8239" t="s">
        <v>83</v>
      </c>
      <c r="F8239" t="s">
        <v>42</v>
      </c>
      <c r="G8239">
        <v>4</v>
      </c>
      <c r="H8239">
        <v>2011</v>
      </c>
      <c r="I8239" t="s">
        <v>50</v>
      </c>
      <c r="J8239">
        <v>-1.3611313506691101</v>
      </c>
      <c r="K8239">
        <v>-2.14</v>
      </c>
      <c r="L8239">
        <v>-0.57999999999999996</v>
      </c>
      <c r="M8239">
        <v>228</v>
      </c>
      <c r="N8239">
        <v>7.1944974154985299</v>
      </c>
      <c r="O8239">
        <v>6.6226617853252199</v>
      </c>
    </row>
    <row r="8240" spans="1:15" x14ac:dyDescent="0.25">
      <c r="A8240" s="20" t="s">
        <v>8340</v>
      </c>
      <c r="B8240">
        <v>6</v>
      </c>
      <c r="C8240" t="s">
        <v>74</v>
      </c>
      <c r="D8240" t="s">
        <v>90</v>
      </c>
      <c r="E8240" t="s">
        <v>83</v>
      </c>
      <c r="F8240" t="s">
        <v>42</v>
      </c>
      <c r="G8240">
        <v>4</v>
      </c>
      <c r="H8240">
        <v>2011</v>
      </c>
      <c r="I8240" t="s">
        <v>51</v>
      </c>
      <c r="J8240">
        <v>-1.0961921724296599</v>
      </c>
      <c r="K8240">
        <v>-1.81</v>
      </c>
      <c r="L8240">
        <v>-0.38</v>
      </c>
      <c r="M8240">
        <v>389</v>
      </c>
      <c r="N8240">
        <v>8.2550086012757404</v>
      </c>
      <c r="O8240">
        <v>5.0702012656339397</v>
      </c>
    </row>
    <row r="8241" spans="1:15" x14ac:dyDescent="0.25">
      <c r="A8241" s="20" t="s">
        <v>8341</v>
      </c>
      <c r="B8241">
        <v>6</v>
      </c>
      <c r="C8241" t="s">
        <v>74</v>
      </c>
      <c r="D8241" t="s">
        <v>90</v>
      </c>
      <c r="E8241" t="s">
        <v>81</v>
      </c>
      <c r="F8241" t="s">
        <v>35</v>
      </c>
      <c r="G8241">
        <v>5</v>
      </c>
      <c r="H8241">
        <v>2011</v>
      </c>
      <c r="I8241" t="s">
        <v>34</v>
      </c>
      <c r="J8241">
        <v>-2.54266594400428</v>
      </c>
      <c r="K8241">
        <v>-2.76</v>
      </c>
      <c r="L8241">
        <v>-2.33</v>
      </c>
      <c r="M8241">
        <v>4709</v>
      </c>
      <c r="N8241">
        <v>7.7011735284440999</v>
      </c>
      <c r="O8241">
        <v>1.4572553378040101</v>
      </c>
    </row>
    <row r="8242" spans="1:15" x14ac:dyDescent="0.25">
      <c r="A8242" s="20" t="s">
        <v>8342</v>
      </c>
      <c r="B8242">
        <v>6</v>
      </c>
      <c r="C8242" t="s">
        <v>74</v>
      </c>
      <c r="D8242" t="s">
        <v>90</v>
      </c>
      <c r="E8242" t="s">
        <v>81</v>
      </c>
      <c r="F8242" t="s">
        <v>35</v>
      </c>
      <c r="G8242">
        <v>5</v>
      </c>
      <c r="H8242">
        <v>2011</v>
      </c>
      <c r="I8242" t="s">
        <v>52</v>
      </c>
      <c r="J8242">
        <v>-1.71918049931246</v>
      </c>
      <c r="K8242">
        <v>-2.5499999999999998</v>
      </c>
      <c r="L8242">
        <v>-0.89</v>
      </c>
      <c r="M8242">
        <v>163</v>
      </c>
      <c r="N8242">
        <v>6.9346242313457997</v>
      </c>
      <c r="O8242">
        <v>7.8326044998795696</v>
      </c>
    </row>
    <row r="8243" spans="1:15" x14ac:dyDescent="0.25">
      <c r="A8243" s="20" t="s">
        <v>8343</v>
      </c>
      <c r="B8243">
        <v>6</v>
      </c>
      <c r="C8243" t="s">
        <v>74</v>
      </c>
      <c r="D8243" t="s">
        <v>90</v>
      </c>
      <c r="E8243" t="s">
        <v>81</v>
      </c>
      <c r="F8243" t="s">
        <v>35</v>
      </c>
      <c r="G8243">
        <v>5</v>
      </c>
      <c r="H8243">
        <v>2011</v>
      </c>
      <c r="I8243" t="s">
        <v>53</v>
      </c>
      <c r="J8243">
        <v>-2.6109292932613899</v>
      </c>
      <c r="K8243">
        <v>-3.41</v>
      </c>
      <c r="L8243">
        <v>-1.82</v>
      </c>
      <c r="M8243">
        <v>118</v>
      </c>
      <c r="N8243">
        <v>6.6523217986149898</v>
      </c>
      <c r="O8243">
        <v>9.2057461789832296</v>
      </c>
    </row>
    <row r="8244" spans="1:15" x14ac:dyDescent="0.25">
      <c r="A8244" s="20" t="s">
        <v>8344</v>
      </c>
      <c r="B8244">
        <v>6</v>
      </c>
      <c r="C8244" t="s">
        <v>74</v>
      </c>
      <c r="D8244" t="s">
        <v>90</v>
      </c>
      <c r="E8244" t="s">
        <v>81</v>
      </c>
      <c r="F8244" t="s">
        <v>35</v>
      </c>
      <c r="G8244">
        <v>5</v>
      </c>
      <c r="H8244">
        <v>2011</v>
      </c>
      <c r="I8244" t="s">
        <v>54</v>
      </c>
      <c r="J8244">
        <v>-2.0125593935853598</v>
      </c>
      <c r="K8244">
        <v>-3.8</v>
      </c>
      <c r="L8244">
        <v>-0.23</v>
      </c>
      <c r="M8244">
        <v>70</v>
      </c>
      <c r="N8244">
        <v>9.51905876706725</v>
      </c>
      <c r="O8244">
        <v>11.952286093343901</v>
      </c>
    </row>
    <row r="8245" spans="1:15" x14ac:dyDescent="0.25">
      <c r="A8245" s="20" t="s">
        <v>8345</v>
      </c>
      <c r="B8245">
        <v>6</v>
      </c>
      <c r="C8245" t="s">
        <v>74</v>
      </c>
      <c r="D8245" t="s">
        <v>90</v>
      </c>
      <c r="E8245" t="s">
        <v>81</v>
      </c>
      <c r="F8245" t="s">
        <v>35</v>
      </c>
      <c r="G8245">
        <v>5</v>
      </c>
      <c r="H8245">
        <v>2011</v>
      </c>
      <c r="I8245" t="s">
        <v>55</v>
      </c>
      <c r="J8245">
        <v>-1.9328618847271799</v>
      </c>
      <c r="K8245">
        <v>-2.48</v>
      </c>
      <c r="L8245">
        <v>-1.38</v>
      </c>
      <c r="M8245">
        <v>437</v>
      </c>
      <c r="N8245">
        <v>7.4977355532125802</v>
      </c>
      <c r="O8245">
        <v>4.7836487323494001</v>
      </c>
    </row>
    <row r="8246" spans="1:15" x14ac:dyDescent="0.25">
      <c r="A8246" s="20" t="s">
        <v>8346</v>
      </c>
      <c r="B8246">
        <v>6</v>
      </c>
      <c r="C8246" t="s">
        <v>74</v>
      </c>
      <c r="D8246" t="s">
        <v>90</v>
      </c>
      <c r="E8246" t="s">
        <v>81</v>
      </c>
      <c r="F8246" t="s">
        <v>35</v>
      </c>
      <c r="G8246">
        <v>5</v>
      </c>
      <c r="H8246">
        <v>2011</v>
      </c>
      <c r="I8246" t="s">
        <v>56</v>
      </c>
      <c r="J8246">
        <v>-3.0419369324391301</v>
      </c>
      <c r="K8246">
        <v>-4.6900000000000004</v>
      </c>
      <c r="L8246">
        <v>-1.4</v>
      </c>
      <c r="M8246">
        <v>26</v>
      </c>
      <c r="N8246">
        <v>7.0837880695031004</v>
      </c>
      <c r="O8246">
        <v>19.611613513818401</v>
      </c>
    </row>
    <row r="8247" spans="1:15" x14ac:dyDescent="0.25">
      <c r="A8247" s="20" t="s">
        <v>8347</v>
      </c>
      <c r="B8247">
        <v>6</v>
      </c>
      <c r="C8247" t="s">
        <v>74</v>
      </c>
      <c r="D8247" t="s">
        <v>90</v>
      </c>
      <c r="E8247" t="s">
        <v>81</v>
      </c>
      <c r="F8247" t="s">
        <v>35</v>
      </c>
      <c r="G8247">
        <v>5</v>
      </c>
      <c r="H8247">
        <v>2011</v>
      </c>
      <c r="I8247" t="s">
        <v>57</v>
      </c>
      <c r="J8247">
        <v>-0.79378265380385105</v>
      </c>
      <c r="K8247">
        <v>-1.85</v>
      </c>
      <c r="L8247">
        <v>0.26</v>
      </c>
      <c r="M8247">
        <v>150</v>
      </c>
      <c r="N8247">
        <v>7.2111848399678697</v>
      </c>
      <c r="O8247">
        <v>8.1649658092772608</v>
      </c>
    </row>
    <row r="8248" spans="1:15" x14ac:dyDescent="0.25">
      <c r="A8248" s="20" t="s">
        <v>8348</v>
      </c>
      <c r="B8248">
        <v>6</v>
      </c>
      <c r="C8248" t="s">
        <v>74</v>
      </c>
      <c r="D8248" t="s">
        <v>90</v>
      </c>
      <c r="E8248" t="s">
        <v>81</v>
      </c>
      <c r="F8248" t="s">
        <v>35</v>
      </c>
      <c r="G8248">
        <v>5</v>
      </c>
      <c r="H8248">
        <v>2011</v>
      </c>
      <c r="I8248" t="s">
        <v>58</v>
      </c>
      <c r="J8248">
        <v>-1.6138700921795699</v>
      </c>
      <c r="K8248">
        <v>-1.97</v>
      </c>
      <c r="L8248">
        <v>-1.26</v>
      </c>
      <c r="M8248">
        <v>995</v>
      </c>
      <c r="N8248">
        <v>6.7873170787893802</v>
      </c>
      <c r="O8248">
        <v>3.1702131247412102</v>
      </c>
    </row>
    <row r="8249" spans="1:15" x14ac:dyDescent="0.25">
      <c r="A8249" s="20" t="s">
        <v>8349</v>
      </c>
      <c r="B8249">
        <v>6</v>
      </c>
      <c r="C8249" t="s">
        <v>74</v>
      </c>
      <c r="D8249" t="s">
        <v>90</v>
      </c>
      <c r="E8249" t="s">
        <v>81</v>
      </c>
      <c r="F8249" t="s">
        <v>35</v>
      </c>
      <c r="G8249">
        <v>5</v>
      </c>
      <c r="H8249">
        <v>2011</v>
      </c>
      <c r="I8249" t="s">
        <v>59</v>
      </c>
      <c r="J8249">
        <v>-1.3273646344393799</v>
      </c>
      <c r="K8249">
        <v>-3.24</v>
      </c>
      <c r="L8249">
        <v>0.57999999999999996</v>
      </c>
      <c r="M8249">
        <v>37</v>
      </c>
      <c r="N8249">
        <v>6.71557373185773</v>
      </c>
      <c r="O8249">
        <v>16.439898730535699</v>
      </c>
    </row>
    <row r="8250" spans="1:15" x14ac:dyDescent="0.25">
      <c r="A8250" s="20" t="s">
        <v>8350</v>
      </c>
      <c r="B8250">
        <v>6</v>
      </c>
      <c r="C8250" t="s">
        <v>74</v>
      </c>
      <c r="D8250" t="s">
        <v>90</v>
      </c>
      <c r="E8250" t="s">
        <v>81</v>
      </c>
      <c r="F8250" t="s">
        <v>35</v>
      </c>
      <c r="G8250">
        <v>5</v>
      </c>
      <c r="H8250">
        <v>2011</v>
      </c>
      <c r="I8250" t="s">
        <v>60</v>
      </c>
      <c r="J8250">
        <v>-3.3417694217867799</v>
      </c>
      <c r="K8250">
        <v>-3.55</v>
      </c>
      <c r="L8250">
        <v>-3.14</v>
      </c>
      <c r="M8250">
        <v>3534</v>
      </c>
      <c r="N8250">
        <v>8.2734473772506494</v>
      </c>
      <c r="O8250">
        <v>1.68215777563122</v>
      </c>
    </row>
    <row r="8251" spans="1:15" x14ac:dyDescent="0.25">
      <c r="A8251" s="20" t="s">
        <v>8351</v>
      </c>
      <c r="B8251">
        <v>6</v>
      </c>
      <c r="C8251" t="s">
        <v>74</v>
      </c>
      <c r="D8251" t="s">
        <v>90</v>
      </c>
      <c r="E8251" t="s">
        <v>81</v>
      </c>
      <c r="F8251" t="s">
        <v>35</v>
      </c>
      <c r="G8251">
        <v>5</v>
      </c>
      <c r="H8251">
        <v>2011</v>
      </c>
      <c r="I8251" t="s">
        <v>61</v>
      </c>
      <c r="J8251" t="s">
        <v>44</v>
      </c>
      <c r="K8251" t="s">
        <v>44</v>
      </c>
      <c r="L8251" t="s">
        <v>44</v>
      </c>
      <c r="M8251">
        <v>17</v>
      </c>
      <c r="N8251">
        <v>7.16356481472606</v>
      </c>
      <c r="O8251">
        <v>24.253562503633301</v>
      </c>
    </row>
    <row r="8252" spans="1:15" x14ac:dyDescent="0.25">
      <c r="A8252" s="20" t="s">
        <v>8352</v>
      </c>
      <c r="B8252">
        <v>6</v>
      </c>
      <c r="C8252" t="s">
        <v>74</v>
      </c>
      <c r="D8252" t="s">
        <v>90</v>
      </c>
      <c r="E8252" t="s">
        <v>81</v>
      </c>
      <c r="F8252" t="s">
        <v>35</v>
      </c>
      <c r="G8252">
        <v>5</v>
      </c>
      <c r="H8252">
        <v>2011</v>
      </c>
      <c r="I8252" t="s">
        <v>43</v>
      </c>
      <c r="J8252">
        <v>-1.28275512485278</v>
      </c>
      <c r="K8252">
        <v>-1.92</v>
      </c>
      <c r="L8252">
        <v>-0.65</v>
      </c>
      <c r="M8252">
        <v>400</v>
      </c>
      <c r="N8252">
        <v>7.4087500208810102</v>
      </c>
      <c r="O8252">
        <v>5</v>
      </c>
    </row>
    <row r="8253" spans="1:15" x14ac:dyDescent="0.25">
      <c r="A8253" s="20" t="s">
        <v>8353</v>
      </c>
      <c r="B8253">
        <v>6</v>
      </c>
      <c r="C8253" t="s">
        <v>74</v>
      </c>
      <c r="D8253" t="s">
        <v>90</v>
      </c>
      <c r="E8253" t="s">
        <v>81</v>
      </c>
      <c r="F8253" t="s">
        <v>35</v>
      </c>
      <c r="G8253">
        <v>5</v>
      </c>
      <c r="H8253">
        <v>2011</v>
      </c>
      <c r="I8253" t="s">
        <v>62</v>
      </c>
      <c r="J8253">
        <v>-3.05723993746353</v>
      </c>
      <c r="K8253">
        <v>-4.38</v>
      </c>
      <c r="L8253">
        <v>-1.74</v>
      </c>
      <c r="M8253">
        <v>63</v>
      </c>
      <c r="N8253">
        <v>7.9639995188759301</v>
      </c>
      <c r="O8253">
        <v>12.5988157669742</v>
      </c>
    </row>
    <row r="8254" spans="1:15" x14ac:dyDescent="0.25">
      <c r="A8254" s="20" t="s">
        <v>8354</v>
      </c>
      <c r="B8254">
        <v>6</v>
      </c>
      <c r="C8254" t="s">
        <v>74</v>
      </c>
      <c r="D8254" t="s">
        <v>90</v>
      </c>
      <c r="E8254" t="s">
        <v>81</v>
      </c>
      <c r="F8254" t="s">
        <v>35</v>
      </c>
      <c r="G8254">
        <v>5</v>
      </c>
      <c r="H8254">
        <v>2011</v>
      </c>
      <c r="I8254" t="s">
        <v>75</v>
      </c>
      <c r="J8254">
        <v>-2.38</v>
      </c>
      <c r="K8254">
        <v>-2.4700000000000002</v>
      </c>
      <c r="L8254">
        <v>-2.2999999999999998</v>
      </c>
      <c r="M8254">
        <v>5.27656689061922</v>
      </c>
      <c r="N8254">
        <v>7.6592202337127002</v>
      </c>
      <c r="O8254">
        <v>-99</v>
      </c>
    </row>
    <row r="8255" spans="1:15" x14ac:dyDescent="0.25">
      <c r="A8255" s="20" t="s">
        <v>8355</v>
      </c>
      <c r="B8255">
        <v>6</v>
      </c>
      <c r="C8255" t="s">
        <v>74</v>
      </c>
      <c r="D8255" t="s">
        <v>90</v>
      </c>
      <c r="E8255" t="s">
        <v>81</v>
      </c>
      <c r="F8255" t="s">
        <v>35</v>
      </c>
      <c r="G8255">
        <v>5</v>
      </c>
      <c r="H8255">
        <v>2011</v>
      </c>
      <c r="I8255" t="s">
        <v>45</v>
      </c>
      <c r="J8255">
        <v>-3.21854334551379</v>
      </c>
      <c r="K8255">
        <v>-3.48</v>
      </c>
      <c r="L8255">
        <v>-2.96</v>
      </c>
      <c r="M8255">
        <v>1000</v>
      </c>
      <c r="N8255">
        <v>6.9493193251827297</v>
      </c>
      <c r="O8255">
        <v>3.16227766016838</v>
      </c>
    </row>
    <row r="8256" spans="1:15" x14ac:dyDescent="0.25">
      <c r="A8256" s="20" t="s">
        <v>8356</v>
      </c>
      <c r="B8256">
        <v>6</v>
      </c>
      <c r="C8256" t="s">
        <v>74</v>
      </c>
      <c r="D8256" t="s">
        <v>90</v>
      </c>
      <c r="E8256" t="s">
        <v>81</v>
      </c>
      <c r="F8256" t="s">
        <v>35</v>
      </c>
      <c r="G8256">
        <v>5</v>
      </c>
      <c r="H8256">
        <v>2011</v>
      </c>
      <c r="I8256" t="s">
        <v>46</v>
      </c>
      <c r="J8256">
        <v>-1.5553824868214201</v>
      </c>
      <c r="K8256">
        <v>-1.93</v>
      </c>
      <c r="L8256">
        <v>-1.18</v>
      </c>
      <c r="M8256">
        <v>1874</v>
      </c>
      <c r="N8256">
        <v>8.7147542669105196</v>
      </c>
      <c r="O8256">
        <v>2.31001716349129</v>
      </c>
    </row>
    <row r="8257" spans="1:15" x14ac:dyDescent="0.25">
      <c r="A8257" s="20" t="s">
        <v>8357</v>
      </c>
      <c r="B8257">
        <v>6</v>
      </c>
      <c r="C8257" t="s">
        <v>74</v>
      </c>
      <c r="D8257" t="s">
        <v>90</v>
      </c>
      <c r="E8257" t="s">
        <v>81</v>
      </c>
      <c r="F8257" t="s">
        <v>35</v>
      </c>
      <c r="G8257">
        <v>5</v>
      </c>
      <c r="H8257">
        <v>2011</v>
      </c>
      <c r="I8257" t="s">
        <v>47</v>
      </c>
      <c r="J8257">
        <v>-2.9471989967041701</v>
      </c>
      <c r="K8257">
        <v>-3.17</v>
      </c>
      <c r="L8257">
        <v>-2.73</v>
      </c>
      <c r="M8257">
        <v>4807</v>
      </c>
      <c r="N8257">
        <v>8.3318322750500506</v>
      </c>
      <c r="O8257">
        <v>1.44232436127838</v>
      </c>
    </row>
    <row r="8258" spans="1:15" x14ac:dyDescent="0.25">
      <c r="A8258" s="20" t="s">
        <v>8358</v>
      </c>
      <c r="B8258">
        <v>6</v>
      </c>
      <c r="C8258" t="s">
        <v>74</v>
      </c>
      <c r="D8258" t="s">
        <v>90</v>
      </c>
      <c r="E8258" t="s">
        <v>81</v>
      </c>
      <c r="F8258" t="s">
        <v>35</v>
      </c>
      <c r="G8258">
        <v>5</v>
      </c>
      <c r="H8258">
        <v>2011</v>
      </c>
      <c r="I8258" t="s">
        <v>48</v>
      </c>
      <c r="J8258">
        <v>-2.7569231924558801</v>
      </c>
      <c r="K8258">
        <v>-3.51</v>
      </c>
      <c r="L8258">
        <v>-2.0099999999999998</v>
      </c>
      <c r="M8258">
        <v>226</v>
      </c>
      <c r="N8258">
        <v>8.03433346583172</v>
      </c>
      <c r="O8258">
        <v>6.65190105237739</v>
      </c>
    </row>
    <row r="8259" spans="1:15" x14ac:dyDescent="0.25">
      <c r="A8259" s="20" t="s">
        <v>8359</v>
      </c>
      <c r="B8259">
        <v>6</v>
      </c>
      <c r="C8259" t="s">
        <v>74</v>
      </c>
      <c r="D8259" t="s">
        <v>90</v>
      </c>
      <c r="E8259" t="s">
        <v>81</v>
      </c>
      <c r="F8259" t="s">
        <v>35</v>
      </c>
      <c r="G8259">
        <v>5</v>
      </c>
      <c r="H8259">
        <v>2011</v>
      </c>
      <c r="I8259" t="s">
        <v>49</v>
      </c>
      <c r="J8259">
        <v>-2.1403921245963198</v>
      </c>
      <c r="K8259">
        <v>-2.68</v>
      </c>
      <c r="L8259">
        <v>-1.6</v>
      </c>
      <c r="M8259">
        <v>820</v>
      </c>
      <c r="N8259">
        <v>9.0303290908060205</v>
      </c>
      <c r="O8259">
        <v>3.49215147884789</v>
      </c>
    </row>
    <row r="8260" spans="1:15" x14ac:dyDescent="0.25">
      <c r="A8260" s="20" t="s">
        <v>8360</v>
      </c>
      <c r="B8260">
        <v>6</v>
      </c>
      <c r="C8260" t="s">
        <v>74</v>
      </c>
      <c r="D8260" t="s">
        <v>90</v>
      </c>
      <c r="E8260" t="s">
        <v>81</v>
      </c>
      <c r="F8260" t="s">
        <v>35</v>
      </c>
      <c r="G8260">
        <v>5</v>
      </c>
      <c r="H8260">
        <v>2011</v>
      </c>
      <c r="I8260" t="s">
        <v>50</v>
      </c>
      <c r="J8260">
        <v>-2.9377784167620802</v>
      </c>
      <c r="K8260">
        <v>-3.67</v>
      </c>
      <c r="L8260">
        <v>-2.21</v>
      </c>
      <c r="M8260">
        <v>161</v>
      </c>
      <c r="N8260">
        <v>7.1944974154985299</v>
      </c>
      <c r="O8260">
        <v>7.8811040623910102</v>
      </c>
    </row>
    <row r="8261" spans="1:15" x14ac:dyDescent="0.25">
      <c r="A8261" s="20" t="s">
        <v>8361</v>
      </c>
      <c r="B8261">
        <v>6</v>
      </c>
      <c r="C8261" t="s">
        <v>74</v>
      </c>
      <c r="D8261" t="s">
        <v>90</v>
      </c>
      <c r="E8261" t="s">
        <v>81</v>
      </c>
      <c r="F8261" t="s">
        <v>35</v>
      </c>
      <c r="G8261">
        <v>5</v>
      </c>
      <c r="H8261">
        <v>2011</v>
      </c>
      <c r="I8261" t="s">
        <v>51</v>
      </c>
      <c r="J8261">
        <v>-2.1424067389373498</v>
      </c>
      <c r="K8261">
        <v>-2.79</v>
      </c>
      <c r="L8261">
        <v>-1.5</v>
      </c>
      <c r="M8261">
        <v>420</v>
      </c>
      <c r="N8261">
        <v>8.2550086012757404</v>
      </c>
      <c r="O8261">
        <v>4.87950036474267</v>
      </c>
    </row>
    <row r="8262" spans="1:15" x14ac:dyDescent="0.25">
      <c r="A8262" s="20" t="s">
        <v>8362</v>
      </c>
      <c r="B8262">
        <v>6</v>
      </c>
      <c r="C8262" t="s">
        <v>74</v>
      </c>
      <c r="D8262" t="s">
        <v>90</v>
      </c>
      <c r="E8262" t="s">
        <v>82</v>
      </c>
      <c r="F8262" t="s">
        <v>38</v>
      </c>
      <c r="G8262">
        <v>3</v>
      </c>
      <c r="H8262">
        <v>2012</v>
      </c>
      <c r="I8262" t="s">
        <v>34</v>
      </c>
      <c r="J8262">
        <v>0.70084355636282503</v>
      </c>
      <c r="K8262">
        <v>0.38</v>
      </c>
      <c r="L8262">
        <v>1.03</v>
      </c>
      <c r="M8262">
        <v>3023</v>
      </c>
      <c r="N8262">
        <v>7.5179266515807202</v>
      </c>
      <c r="O8262">
        <v>1.81878316822908</v>
      </c>
    </row>
    <row r="8263" spans="1:15" x14ac:dyDescent="0.25">
      <c r="A8263" s="20" t="s">
        <v>8363</v>
      </c>
      <c r="B8263">
        <v>6</v>
      </c>
      <c r="C8263" t="s">
        <v>74</v>
      </c>
      <c r="D8263" t="s">
        <v>90</v>
      </c>
      <c r="E8263" t="s">
        <v>82</v>
      </c>
      <c r="F8263" t="s">
        <v>38</v>
      </c>
      <c r="G8263">
        <v>3</v>
      </c>
      <c r="H8263">
        <v>2012</v>
      </c>
      <c r="I8263" t="s">
        <v>52</v>
      </c>
      <c r="J8263">
        <v>1.01965694361697</v>
      </c>
      <c r="K8263">
        <v>0.55000000000000004</v>
      </c>
      <c r="L8263">
        <v>1.49</v>
      </c>
      <c r="M8263">
        <v>1170</v>
      </c>
      <c r="N8263">
        <v>6.7120192348922796</v>
      </c>
      <c r="O8263">
        <v>2.9235267310234301</v>
      </c>
    </row>
    <row r="8264" spans="1:15" x14ac:dyDescent="0.25">
      <c r="A8264" s="20" t="s">
        <v>8364</v>
      </c>
      <c r="B8264">
        <v>6</v>
      </c>
      <c r="C8264" t="s">
        <v>74</v>
      </c>
      <c r="D8264" t="s">
        <v>90</v>
      </c>
      <c r="E8264" t="s">
        <v>82</v>
      </c>
      <c r="F8264" t="s">
        <v>38</v>
      </c>
      <c r="G8264">
        <v>3</v>
      </c>
      <c r="H8264">
        <v>2012</v>
      </c>
      <c r="I8264" t="s">
        <v>53</v>
      </c>
      <c r="J8264">
        <v>0.22545720342815101</v>
      </c>
      <c r="K8264">
        <v>-0.06</v>
      </c>
      <c r="L8264">
        <v>0.51</v>
      </c>
      <c r="M8264">
        <v>4656</v>
      </c>
      <c r="N8264">
        <v>6.6196344123997504</v>
      </c>
      <c r="O8264">
        <v>1.4655259544013699</v>
      </c>
    </row>
    <row r="8265" spans="1:15" x14ac:dyDescent="0.25">
      <c r="A8265" s="20" t="s">
        <v>8365</v>
      </c>
      <c r="B8265">
        <v>6</v>
      </c>
      <c r="C8265" t="s">
        <v>74</v>
      </c>
      <c r="D8265" t="s">
        <v>90</v>
      </c>
      <c r="E8265" t="s">
        <v>82</v>
      </c>
      <c r="F8265" t="s">
        <v>38</v>
      </c>
      <c r="G8265">
        <v>3</v>
      </c>
      <c r="H8265">
        <v>2012</v>
      </c>
      <c r="I8265" t="s">
        <v>54</v>
      </c>
      <c r="J8265">
        <v>0.27344945393928899</v>
      </c>
      <c r="K8265">
        <v>-0.71</v>
      </c>
      <c r="L8265">
        <v>1.26</v>
      </c>
      <c r="M8265">
        <v>392</v>
      </c>
      <c r="N8265">
        <v>9.3533824072908391</v>
      </c>
      <c r="O8265">
        <v>5.0507627227610499</v>
      </c>
    </row>
    <row r="8266" spans="1:15" x14ac:dyDescent="0.25">
      <c r="A8266" s="20" t="s">
        <v>8366</v>
      </c>
      <c r="B8266">
        <v>6</v>
      </c>
      <c r="C8266" t="s">
        <v>74</v>
      </c>
      <c r="D8266" t="s">
        <v>90</v>
      </c>
      <c r="E8266" t="s">
        <v>82</v>
      </c>
      <c r="F8266" t="s">
        <v>38</v>
      </c>
      <c r="G8266">
        <v>3</v>
      </c>
      <c r="H8266">
        <v>2012</v>
      </c>
      <c r="I8266" t="s">
        <v>55</v>
      </c>
      <c r="J8266">
        <v>1.42957591725163</v>
      </c>
      <c r="K8266">
        <v>1.07</v>
      </c>
      <c r="L8266">
        <v>1.79</v>
      </c>
      <c r="M8266">
        <v>2446</v>
      </c>
      <c r="N8266">
        <v>7.3437256952066097</v>
      </c>
      <c r="O8266">
        <v>2.0219563399637299</v>
      </c>
    </row>
    <row r="8267" spans="1:15" x14ac:dyDescent="0.25">
      <c r="A8267" s="20" t="s">
        <v>8367</v>
      </c>
      <c r="B8267">
        <v>6</v>
      </c>
      <c r="C8267" t="s">
        <v>74</v>
      </c>
      <c r="D8267" t="s">
        <v>90</v>
      </c>
      <c r="E8267" t="s">
        <v>82</v>
      </c>
      <c r="F8267" t="s">
        <v>38</v>
      </c>
      <c r="G8267">
        <v>3</v>
      </c>
      <c r="H8267">
        <v>2012</v>
      </c>
      <c r="I8267" t="s">
        <v>56</v>
      </c>
      <c r="J8267">
        <v>0.60220917437576105</v>
      </c>
      <c r="K8267">
        <v>0.08</v>
      </c>
      <c r="L8267">
        <v>1.1299999999999999</v>
      </c>
      <c r="M8267">
        <v>1908</v>
      </c>
      <c r="N8267">
        <v>6.4398956959761398</v>
      </c>
      <c r="O8267">
        <v>2.2893427324781501</v>
      </c>
    </row>
    <row r="8268" spans="1:15" x14ac:dyDescent="0.25">
      <c r="A8268" s="20" t="s">
        <v>8368</v>
      </c>
      <c r="B8268">
        <v>6</v>
      </c>
      <c r="C8268" t="s">
        <v>74</v>
      </c>
      <c r="D8268" t="s">
        <v>90</v>
      </c>
      <c r="E8268" t="s">
        <v>82</v>
      </c>
      <c r="F8268" t="s">
        <v>38</v>
      </c>
      <c r="G8268">
        <v>3</v>
      </c>
      <c r="H8268">
        <v>2012</v>
      </c>
      <c r="I8268" t="s">
        <v>57</v>
      </c>
      <c r="J8268">
        <v>1.2684193771483001</v>
      </c>
      <c r="K8268">
        <v>0.84</v>
      </c>
      <c r="L8268">
        <v>1.7</v>
      </c>
      <c r="M8268">
        <v>1775</v>
      </c>
      <c r="N8268">
        <v>7.0434498558101497</v>
      </c>
      <c r="O8268">
        <v>2.3735633163877101</v>
      </c>
    </row>
    <row r="8269" spans="1:15" x14ac:dyDescent="0.25">
      <c r="A8269" s="20" t="s">
        <v>8369</v>
      </c>
      <c r="B8269">
        <v>6</v>
      </c>
      <c r="C8269" t="s">
        <v>74</v>
      </c>
      <c r="D8269" t="s">
        <v>90</v>
      </c>
      <c r="E8269" t="s">
        <v>82</v>
      </c>
      <c r="F8269" t="s">
        <v>38</v>
      </c>
      <c r="G8269">
        <v>3</v>
      </c>
      <c r="H8269">
        <v>2012</v>
      </c>
      <c r="I8269" t="s">
        <v>58</v>
      </c>
      <c r="J8269">
        <v>1.2762939564075899</v>
      </c>
      <c r="K8269">
        <v>1.06</v>
      </c>
      <c r="L8269">
        <v>1.49</v>
      </c>
      <c r="M8269">
        <v>7370</v>
      </c>
      <c r="N8269">
        <v>6.7196876977006301</v>
      </c>
      <c r="O8269">
        <v>1.16483994742658</v>
      </c>
    </row>
    <row r="8270" spans="1:15" x14ac:dyDescent="0.25">
      <c r="A8270" s="20" t="s">
        <v>8370</v>
      </c>
      <c r="B8270">
        <v>6</v>
      </c>
      <c r="C8270" t="s">
        <v>74</v>
      </c>
      <c r="D8270" t="s">
        <v>90</v>
      </c>
      <c r="E8270" t="s">
        <v>82</v>
      </c>
      <c r="F8270" t="s">
        <v>38</v>
      </c>
      <c r="G8270">
        <v>3</v>
      </c>
      <c r="H8270">
        <v>2012</v>
      </c>
      <c r="I8270" t="s">
        <v>59</v>
      </c>
      <c r="J8270">
        <v>3.1354689396718798</v>
      </c>
      <c r="K8270">
        <v>2.35</v>
      </c>
      <c r="L8270">
        <v>3.92</v>
      </c>
      <c r="M8270">
        <v>802</v>
      </c>
      <c r="N8270">
        <v>7.2059280527814096</v>
      </c>
      <c r="O8270">
        <v>3.5311227577322399</v>
      </c>
    </row>
    <row r="8271" spans="1:15" x14ac:dyDescent="0.25">
      <c r="A8271" s="20" t="s">
        <v>8371</v>
      </c>
      <c r="B8271">
        <v>6</v>
      </c>
      <c r="C8271" t="s">
        <v>74</v>
      </c>
      <c r="D8271" t="s">
        <v>90</v>
      </c>
      <c r="E8271" t="s">
        <v>82</v>
      </c>
      <c r="F8271" t="s">
        <v>38</v>
      </c>
      <c r="G8271">
        <v>3</v>
      </c>
      <c r="H8271">
        <v>2012</v>
      </c>
      <c r="I8271" t="s">
        <v>60</v>
      </c>
      <c r="J8271">
        <v>0.82108297610485403</v>
      </c>
      <c r="K8271">
        <v>0.55000000000000004</v>
      </c>
      <c r="L8271">
        <v>1.0900000000000001</v>
      </c>
      <c r="M8271">
        <v>4516</v>
      </c>
      <c r="N8271">
        <v>7.9910215030294598</v>
      </c>
      <c r="O8271">
        <v>1.4880688765643399</v>
      </c>
    </row>
    <row r="8272" spans="1:15" x14ac:dyDescent="0.25">
      <c r="A8272" s="20" t="s">
        <v>8372</v>
      </c>
      <c r="B8272">
        <v>6</v>
      </c>
      <c r="C8272" t="s">
        <v>74</v>
      </c>
      <c r="D8272" t="s">
        <v>90</v>
      </c>
      <c r="E8272" t="s">
        <v>82</v>
      </c>
      <c r="F8272" t="s">
        <v>38</v>
      </c>
      <c r="G8272">
        <v>3</v>
      </c>
      <c r="H8272">
        <v>2012</v>
      </c>
      <c r="I8272" t="s">
        <v>61</v>
      </c>
      <c r="J8272">
        <v>0.50400262423850295</v>
      </c>
      <c r="K8272">
        <v>-0.41</v>
      </c>
      <c r="L8272">
        <v>1.42</v>
      </c>
      <c r="M8272">
        <v>307</v>
      </c>
      <c r="N8272">
        <v>6.9796368250674199</v>
      </c>
      <c r="O8272">
        <v>5.7073014553535</v>
      </c>
    </row>
    <row r="8273" spans="1:15" x14ac:dyDescent="0.25">
      <c r="A8273" s="20" t="s">
        <v>8373</v>
      </c>
      <c r="B8273">
        <v>6</v>
      </c>
      <c r="C8273" t="s">
        <v>74</v>
      </c>
      <c r="D8273" t="s">
        <v>90</v>
      </c>
      <c r="E8273" t="s">
        <v>82</v>
      </c>
      <c r="F8273" t="s">
        <v>38</v>
      </c>
      <c r="G8273">
        <v>3</v>
      </c>
      <c r="H8273">
        <v>2012</v>
      </c>
      <c r="I8273" t="s">
        <v>43</v>
      </c>
      <c r="J8273">
        <v>0.27629187937946897</v>
      </c>
      <c r="K8273">
        <v>-0.01</v>
      </c>
      <c r="L8273">
        <v>0.56000000000000005</v>
      </c>
      <c r="M8273">
        <v>4451</v>
      </c>
      <c r="N8273">
        <v>7.18550018953884</v>
      </c>
      <c r="O8273">
        <v>1.4988949722867599</v>
      </c>
    </row>
    <row r="8274" spans="1:15" x14ac:dyDescent="0.25">
      <c r="A8274" s="20" t="s">
        <v>8374</v>
      </c>
      <c r="B8274">
        <v>6</v>
      </c>
      <c r="C8274" t="s">
        <v>74</v>
      </c>
      <c r="D8274" t="s">
        <v>90</v>
      </c>
      <c r="E8274" t="s">
        <v>82</v>
      </c>
      <c r="F8274" t="s">
        <v>38</v>
      </c>
      <c r="G8274">
        <v>3</v>
      </c>
      <c r="H8274">
        <v>2012</v>
      </c>
      <c r="I8274" t="s">
        <v>62</v>
      </c>
      <c r="J8274">
        <v>5.7515187304078501E-2</v>
      </c>
      <c r="K8274">
        <v>-0.46</v>
      </c>
      <c r="L8274">
        <v>0.56999999999999995</v>
      </c>
      <c r="M8274">
        <v>1493</v>
      </c>
      <c r="N8274">
        <v>7.9905430755570297</v>
      </c>
      <c r="O8274">
        <v>2.58803470681335</v>
      </c>
    </row>
    <row r="8275" spans="1:15" x14ac:dyDescent="0.25">
      <c r="A8275" s="20" t="s">
        <v>8375</v>
      </c>
      <c r="B8275">
        <v>6</v>
      </c>
      <c r="C8275" t="s">
        <v>74</v>
      </c>
      <c r="D8275" t="s">
        <v>90</v>
      </c>
      <c r="E8275" t="s">
        <v>82</v>
      </c>
      <c r="F8275" t="s">
        <v>38</v>
      </c>
      <c r="G8275">
        <v>3</v>
      </c>
      <c r="H8275">
        <v>2012</v>
      </c>
      <c r="I8275" t="s">
        <v>75</v>
      </c>
      <c r="J8275">
        <v>0.59</v>
      </c>
      <c r="K8275">
        <v>0.52</v>
      </c>
      <c r="L8275">
        <v>0.67</v>
      </c>
      <c r="M8275">
        <v>8.0569472157408804</v>
      </c>
      <c r="N8275">
        <v>7.4642791505804897</v>
      </c>
      <c r="O8275">
        <v>-99</v>
      </c>
    </row>
    <row r="8276" spans="1:15" x14ac:dyDescent="0.25">
      <c r="A8276" s="20" t="s">
        <v>8376</v>
      </c>
      <c r="B8276">
        <v>6</v>
      </c>
      <c r="C8276" t="s">
        <v>74</v>
      </c>
      <c r="D8276" t="s">
        <v>90</v>
      </c>
      <c r="E8276" t="s">
        <v>82</v>
      </c>
      <c r="F8276" t="s">
        <v>38</v>
      </c>
      <c r="G8276">
        <v>3</v>
      </c>
      <c r="H8276">
        <v>2012</v>
      </c>
      <c r="I8276" t="s">
        <v>45</v>
      </c>
      <c r="J8276">
        <v>1.00924506769556</v>
      </c>
      <c r="K8276">
        <v>0.73</v>
      </c>
      <c r="L8276">
        <v>1.29</v>
      </c>
      <c r="M8276">
        <v>3228</v>
      </c>
      <c r="N8276">
        <v>6.7303390321916599</v>
      </c>
      <c r="O8276">
        <v>1.7600833595219101</v>
      </c>
    </row>
    <row r="8277" spans="1:15" x14ac:dyDescent="0.25">
      <c r="A8277" s="20" t="s">
        <v>8377</v>
      </c>
      <c r="B8277">
        <v>6</v>
      </c>
      <c r="C8277" t="s">
        <v>74</v>
      </c>
      <c r="D8277" t="s">
        <v>90</v>
      </c>
      <c r="E8277" t="s">
        <v>82</v>
      </c>
      <c r="F8277" t="s">
        <v>38</v>
      </c>
      <c r="G8277">
        <v>3</v>
      </c>
      <c r="H8277">
        <v>2012</v>
      </c>
      <c r="I8277" t="s">
        <v>46</v>
      </c>
      <c r="J8277">
        <v>1.2721726959339501</v>
      </c>
      <c r="K8277">
        <v>0.92</v>
      </c>
      <c r="L8277">
        <v>1.63</v>
      </c>
      <c r="M8277">
        <v>3228</v>
      </c>
      <c r="N8277">
        <v>8.3448608978556198</v>
      </c>
      <c r="O8277">
        <v>1.7600833595219101</v>
      </c>
    </row>
    <row r="8278" spans="1:15" x14ac:dyDescent="0.25">
      <c r="A8278" s="20" t="s">
        <v>8378</v>
      </c>
      <c r="B8278">
        <v>6</v>
      </c>
      <c r="C8278" t="s">
        <v>74</v>
      </c>
      <c r="D8278" t="s">
        <v>90</v>
      </c>
      <c r="E8278" t="s">
        <v>82</v>
      </c>
      <c r="F8278" t="s">
        <v>38</v>
      </c>
      <c r="G8278">
        <v>3</v>
      </c>
      <c r="H8278">
        <v>2012</v>
      </c>
      <c r="I8278" t="s">
        <v>47</v>
      </c>
      <c r="J8278">
        <v>-0.25098566036814202</v>
      </c>
      <c r="K8278">
        <v>-0.48</v>
      </c>
      <c r="L8278">
        <v>-0.02</v>
      </c>
      <c r="M8278">
        <v>7005</v>
      </c>
      <c r="N8278">
        <v>8.0416316238527799</v>
      </c>
      <c r="O8278">
        <v>1.19480197051683</v>
      </c>
    </row>
    <row r="8279" spans="1:15" x14ac:dyDescent="0.25">
      <c r="A8279" s="20" t="s">
        <v>8379</v>
      </c>
      <c r="B8279">
        <v>6</v>
      </c>
      <c r="C8279" t="s">
        <v>74</v>
      </c>
      <c r="D8279" t="s">
        <v>90</v>
      </c>
      <c r="E8279" t="s">
        <v>82</v>
      </c>
      <c r="F8279" t="s">
        <v>38</v>
      </c>
      <c r="G8279">
        <v>3</v>
      </c>
      <c r="H8279">
        <v>2012</v>
      </c>
      <c r="I8279" t="s">
        <v>48</v>
      </c>
      <c r="J8279">
        <v>0.51830567606760503</v>
      </c>
      <c r="K8279">
        <v>0.19</v>
      </c>
      <c r="L8279">
        <v>0.85</v>
      </c>
      <c r="M8279">
        <v>3632</v>
      </c>
      <c r="N8279">
        <v>7.5921879066411702</v>
      </c>
      <c r="O8279">
        <v>1.6593082789999301</v>
      </c>
    </row>
    <row r="8280" spans="1:15" x14ac:dyDescent="0.25">
      <c r="A8280" s="20" t="s">
        <v>8380</v>
      </c>
      <c r="B8280">
        <v>6</v>
      </c>
      <c r="C8280" t="s">
        <v>74</v>
      </c>
      <c r="D8280" t="s">
        <v>90</v>
      </c>
      <c r="E8280" t="s">
        <v>82</v>
      </c>
      <c r="F8280" t="s">
        <v>38</v>
      </c>
      <c r="G8280">
        <v>3</v>
      </c>
      <c r="H8280">
        <v>2012</v>
      </c>
      <c r="I8280" t="s">
        <v>49</v>
      </c>
      <c r="J8280">
        <v>0.75189215040188795</v>
      </c>
      <c r="K8280">
        <v>0.33</v>
      </c>
      <c r="L8280">
        <v>1.17</v>
      </c>
      <c r="M8280">
        <v>2479</v>
      </c>
      <c r="N8280">
        <v>8.6120601881224594</v>
      </c>
      <c r="O8280">
        <v>2.00845329318348</v>
      </c>
    </row>
    <row r="8281" spans="1:15" x14ac:dyDescent="0.25">
      <c r="A8281" s="20" t="s">
        <v>8381</v>
      </c>
      <c r="B8281">
        <v>6</v>
      </c>
      <c r="C8281" t="s">
        <v>74</v>
      </c>
      <c r="D8281" t="s">
        <v>90</v>
      </c>
      <c r="E8281" t="s">
        <v>82</v>
      </c>
      <c r="F8281" t="s">
        <v>38</v>
      </c>
      <c r="G8281">
        <v>3</v>
      </c>
      <c r="H8281">
        <v>2012</v>
      </c>
      <c r="I8281" t="s">
        <v>50</v>
      </c>
      <c r="J8281">
        <v>-0.209752593815418</v>
      </c>
      <c r="K8281">
        <v>-0.56999999999999995</v>
      </c>
      <c r="L8281">
        <v>0.15</v>
      </c>
      <c r="M8281">
        <v>3071</v>
      </c>
      <c r="N8281">
        <v>7.2233870134454996</v>
      </c>
      <c r="O8281">
        <v>1.8045133184627</v>
      </c>
    </row>
    <row r="8282" spans="1:15" x14ac:dyDescent="0.25">
      <c r="A8282" s="20" t="s">
        <v>8382</v>
      </c>
      <c r="B8282">
        <v>6</v>
      </c>
      <c r="C8282" t="s">
        <v>74</v>
      </c>
      <c r="D8282" t="s">
        <v>90</v>
      </c>
      <c r="E8282" t="s">
        <v>82</v>
      </c>
      <c r="F8282" t="s">
        <v>38</v>
      </c>
      <c r="G8282">
        <v>3</v>
      </c>
      <c r="H8282">
        <v>2012</v>
      </c>
      <c r="I8282" t="s">
        <v>51</v>
      </c>
      <c r="J8282">
        <v>1.2378430850003199</v>
      </c>
      <c r="K8282">
        <v>0.86</v>
      </c>
      <c r="L8282">
        <v>1.62</v>
      </c>
      <c r="M8282">
        <v>3133</v>
      </c>
      <c r="N8282">
        <v>8.4059403020626693</v>
      </c>
      <c r="O8282">
        <v>1.7865690353216099</v>
      </c>
    </row>
    <row r="8283" spans="1:15" x14ac:dyDescent="0.25">
      <c r="A8283" s="20" t="s">
        <v>8383</v>
      </c>
      <c r="B8283">
        <v>6</v>
      </c>
      <c r="C8283" t="s">
        <v>74</v>
      </c>
      <c r="D8283" t="s">
        <v>90</v>
      </c>
      <c r="E8283" t="s">
        <v>83</v>
      </c>
      <c r="F8283" t="s">
        <v>42</v>
      </c>
      <c r="G8283">
        <v>4</v>
      </c>
      <c r="H8283">
        <v>2012</v>
      </c>
      <c r="I8283" t="s">
        <v>34</v>
      </c>
      <c r="J8283">
        <v>-1.4823601879009201</v>
      </c>
      <c r="K8283">
        <v>-1.71</v>
      </c>
      <c r="L8283">
        <v>-1.25</v>
      </c>
      <c r="M8283">
        <v>4144</v>
      </c>
      <c r="N8283">
        <v>7.5179266515807202</v>
      </c>
      <c r="O8283">
        <v>1.5534244150030001</v>
      </c>
    </row>
    <row r="8284" spans="1:15" x14ac:dyDescent="0.25">
      <c r="A8284" s="20" t="s">
        <v>8384</v>
      </c>
      <c r="B8284">
        <v>6</v>
      </c>
      <c r="C8284" t="s">
        <v>74</v>
      </c>
      <c r="D8284" t="s">
        <v>90</v>
      </c>
      <c r="E8284" t="s">
        <v>83</v>
      </c>
      <c r="F8284" t="s">
        <v>42</v>
      </c>
      <c r="G8284">
        <v>4</v>
      </c>
      <c r="H8284">
        <v>2012</v>
      </c>
      <c r="I8284" t="s">
        <v>52</v>
      </c>
      <c r="J8284">
        <v>0.89316077019417806</v>
      </c>
      <c r="K8284">
        <v>-0.16</v>
      </c>
      <c r="L8284">
        <v>1.95</v>
      </c>
      <c r="M8284">
        <v>188</v>
      </c>
      <c r="N8284">
        <v>6.7120192348922796</v>
      </c>
      <c r="O8284">
        <v>7.2932495748947304</v>
      </c>
    </row>
    <row r="8285" spans="1:15" x14ac:dyDescent="0.25">
      <c r="A8285" s="20" t="s">
        <v>8385</v>
      </c>
      <c r="B8285">
        <v>6</v>
      </c>
      <c r="C8285" t="s">
        <v>74</v>
      </c>
      <c r="D8285" t="s">
        <v>90</v>
      </c>
      <c r="E8285" t="s">
        <v>83</v>
      </c>
      <c r="F8285" t="s">
        <v>42</v>
      </c>
      <c r="G8285">
        <v>4</v>
      </c>
      <c r="H8285">
        <v>2012</v>
      </c>
      <c r="I8285" t="s">
        <v>53</v>
      </c>
      <c r="J8285">
        <v>-0.77997910471484599</v>
      </c>
      <c r="K8285">
        <v>-1.49</v>
      </c>
      <c r="L8285">
        <v>-7.0000000000000007E-2</v>
      </c>
      <c r="M8285">
        <v>269</v>
      </c>
      <c r="N8285">
        <v>6.6196344123997504</v>
      </c>
      <c r="O8285">
        <v>6.0971076084969198</v>
      </c>
    </row>
    <row r="8286" spans="1:15" x14ac:dyDescent="0.25">
      <c r="A8286" s="20" t="s">
        <v>8386</v>
      </c>
      <c r="B8286">
        <v>6</v>
      </c>
      <c r="C8286" t="s">
        <v>74</v>
      </c>
      <c r="D8286" t="s">
        <v>90</v>
      </c>
      <c r="E8286" t="s">
        <v>83</v>
      </c>
      <c r="F8286" t="s">
        <v>42</v>
      </c>
      <c r="G8286">
        <v>4</v>
      </c>
      <c r="H8286">
        <v>2012</v>
      </c>
      <c r="I8286" t="s">
        <v>54</v>
      </c>
      <c r="J8286">
        <v>-0.29115889756190499</v>
      </c>
      <c r="K8286">
        <v>-2.59</v>
      </c>
      <c r="L8286">
        <v>2.0099999999999998</v>
      </c>
      <c r="M8286">
        <v>57</v>
      </c>
      <c r="N8286">
        <v>9.3533824072908391</v>
      </c>
      <c r="O8286">
        <v>13.245323570650401</v>
      </c>
    </row>
    <row r="8287" spans="1:15" x14ac:dyDescent="0.25">
      <c r="A8287" s="20" t="s">
        <v>8387</v>
      </c>
      <c r="B8287">
        <v>6</v>
      </c>
      <c r="C8287" t="s">
        <v>74</v>
      </c>
      <c r="D8287" t="s">
        <v>90</v>
      </c>
      <c r="E8287" t="s">
        <v>83</v>
      </c>
      <c r="F8287" t="s">
        <v>42</v>
      </c>
      <c r="G8287">
        <v>4</v>
      </c>
      <c r="H8287">
        <v>2012</v>
      </c>
      <c r="I8287" t="s">
        <v>55</v>
      </c>
      <c r="J8287">
        <v>0.58735375872846196</v>
      </c>
      <c r="K8287">
        <v>-0.09</v>
      </c>
      <c r="L8287">
        <v>1.26</v>
      </c>
      <c r="M8287">
        <v>505</v>
      </c>
      <c r="N8287">
        <v>7.3437256952066097</v>
      </c>
      <c r="O8287">
        <v>4.4499415948998502</v>
      </c>
    </row>
    <row r="8288" spans="1:15" x14ac:dyDescent="0.25">
      <c r="A8288" s="20" t="s">
        <v>8388</v>
      </c>
      <c r="B8288">
        <v>6</v>
      </c>
      <c r="C8288" t="s">
        <v>74</v>
      </c>
      <c r="D8288" t="s">
        <v>90</v>
      </c>
      <c r="E8288" t="s">
        <v>83</v>
      </c>
      <c r="F8288" t="s">
        <v>42</v>
      </c>
      <c r="G8288">
        <v>4</v>
      </c>
      <c r="H8288">
        <v>2012</v>
      </c>
      <c r="I8288" t="s">
        <v>56</v>
      </c>
      <c r="J8288">
        <v>-1.17375359272719</v>
      </c>
      <c r="K8288">
        <v>-2.33</v>
      </c>
      <c r="L8288">
        <v>-0.02</v>
      </c>
      <c r="M8288">
        <v>87</v>
      </c>
      <c r="N8288">
        <v>6.4398956959761398</v>
      </c>
      <c r="O8288">
        <v>10.7211253483779</v>
      </c>
    </row>
    <row r="8289" spans="1:15" x14ac:dyDescent="0.25">
      <c r="A8289" s="20" t="s">
        <v>8389</v>
      </c>
      <c r="B8289">
        <v>6</v>
      </c>
      <c r="C8289" t="s">
        <v>74</v>
      </c>
      <c r="D8289" t="s">
        <v>90</v>
      </c>
      <c r="E8289" t="s">
        <v>83</v>
      </c>
      <c r="F8289" t="s">
        <v>42</v>
      </c>
      <c r="G8289">
        <v>4</v>
      </c>
      <c r="H8289">
        <v>2012</v>
      </c>
      <c r="I8289" t="s">
        <v>57</v>
      </c>
      <c r="J8289">
        <v>0.76279615494633701</v>
      </c>
      <c r="K8289">
        <v>-0.53</v>
      </c>
      <c r="L8289">
        <v>2.0499999999999998</v>
      </c>
      <c r="M8289">
        <v>133</v>
      </c>
      <c r="N8289">
        <v>7.0434498558101497</v>
      </c>
      <c r="O8289">
        <v>8.6710996952411996</v>
      </c>
    </row>
    <row r="8290" spans="1:15" x14ac:dyDescent="0.25">
      <c r="A8290" s="20" t="s">
        <v>8390</v>
      </c>
      <c r="B8290">
        <v>6</v>
      </c>
      <c r="C8290" t="s">
        <v>74</v>
      </c>
      <c r="D8290" t="s">
        <v>90</v>
      </c>
      <c r="E8290" t="s">
        <v>83</v>
      </c>
      <c r="F8290" t="s">
        <v>42</v>
      </c>
      <c r="G8290">
        <v>4</v>
      </c>
      <c r="H8290">
        <v>2012</v>
      </c>
      <c r="I8290" t="s">
        <v>58</v>
      </c>
      <c r="J8290">
        <v>-0.479304669592856</v>
      </c>
      <c r="K8290">
        <v>-0.9</v>
      </c>
      <c r="L8290">
        <v>-0.06</v>
      </c>
      <c r="M8290">
        <v>885</v>
      </c>
      <c r="N8290">
        <v>6.7196876977006301</v>
      </c>
      <c r="O8290">
        <v>3.3614632272640699</v>
      </c>
    </row>
    <row r="8291" spans="1:15" x14ac:dyDescent="0.25">
      <c r="A8291" s="20" t="s">
        <v>8391</v>
      </c>
      <c r="B8291">
        <v>6</v>
      </c>
      <c r="C8291" t="s">
        <v>74</v>
      </c>
      <c r="D8291" t="s">
        <v>90</v>
      </c>
      <c r="E8291" t="s">
        <v>83</v>
      </c>
      <c r="F8291" t="s">
        <v>42</v>
      </c>
      <c r="G8291">
        <v>4</v>
      </c>
      <c r="H8291">
        <v>2012</v>
      </c>
      <c r="I8291" t="s">
        <v>59</v>
      </c>
      <c r="J8291">
        <v>2.45333929222706</v>
      </c>
      <c r="K8291">
        <v>0.72</v>
      </c>
      <c r="L8291">
        <v>4.18</v>
      </c>
      <c r="M8291">
        <v>113</v>
      </c>
      <c r="N8291">
        <v>7.2059280527814096</v>
      </c>
      <c r="O8291">
        <v>9.4072086838359699</v>
      </c>
    </row>
    <row r="8292" spans="1:15" x14ac:dyDescent="0.25">
      <c r="A8292" s="20" t="s">
        <v>8392</v>
      </c>
      <c r="B8292">
        <v>6</v>
      </c>
      <c r="C8292" t="s">
        <v>74</v>
      </c>
      <c r="D8292" t="s">
        <v>90</v>
      </c>
      <c r="E8292" t="s">
        <v>83</v>
      </c>
      <c r="F8292" t="s">
        <v>42</v>
      </c>
      <c r="G8292">
        <v>4</v>
      </c>
      <c r="H8292">
        <v>2012</v>
      </c>
      <c r="I8292" t="s">
        <v>60</v>
      </c>
      <c r="J8292">
        <v>-1.3599161083437199</v>
      </c>
      <c r="K8292">
        <v>-1.61</v>
      </c>
      <c r="L8292">
        <v>-1.1100000000000001</v>
      </c>
      <c r="M8292">
        <v>3261</v>
      </c>
      <c r="N8292">
        <v>7.9910215030294598</v>
      </c>
      <c r="O8292">
        <v>1.7511550487910701</v>
      </c>
    </row>
    <row r="8293" spans="1:15" x14ac:dyDescent="0.25">
      <c r="A8293" s="20" t="s">
        <v>8393</v>
      </c>
      <c r="B8293">
        <v>6</v>
      </c>
      <c r="C8293" t="s">
        <v>74</v>
      </c>
      <c r="D8293" t="s">
        <v>90</v>
      </c>
      <c r="E8293" t="s">
        <v>83</v>
      </c>
      <c r="F8293" t="s">
        <v>42</v>
      </c>
      <c r="G8293">
        <v>4</v>
      </c>
      <c r="H8293">
        <v>2012</v>
      </c>
      <c r="I8293" t="s">
        <v>61</v>
      </c>
      <c r="J8293">
        <v>-1.2674883064182501</v>
      </c>
      <c r="K8293">
        <v>-3.61</v>
      </c>
      <c r="L8293">
        <v>1.07</v>
      </c>
      <c r="M8293">
        <v>22</v>
      </c>
      <c r="N8293">
        <v>6.9796368250674199</v>
      </c>
      <c r="O8293">
        <v>21.320071635561</v>
      </c>
    </row>
    <row r="8294" spans="1:15" x14ac:dyDescent="0.25">
      <c r="A8294" s="20" t="s">
        <v>8394</v>
      </c>
      <c r="B8294">
        <v>6</v>
      </c>
      <c r="C8294" t="s">
        <v>74</v>
      </c>
      <c r="D8294" t="s">
        <v>90</v>
      </c>
      <c r="E8294" t="s">
        <v>83</v>
      </c>
      <c r="F8294" t="s">
        <v>42</v>
      </c>
      <c r="G8294">
        <v>4</v>
      </c>
      <c r="H8294">
        <v>2012</v>
      </c>
      <c r="I8294" t="s">
        <v>43</v>
      </c>
      <c r="J8294">
        <v>-0.80138491369549802</v>
      </c>
      <c r="K8294">
        <v>-1.53</v>
      </c>
      <c r="L8294">
        <v>-7.0000000000000007E-2</v>
      </c>
      <c r="M8294">
        <v>295</v>
      </c>
      <c r="N8294">
        <v>7.18550018953884</v>
      </c>
      <c r="O8294">
        <v>5.8222250973958198</v>
      </c>
    </row>
    <row r="8295" spans="1:15" x14ac:dyDescent="0.25">
      <c r="A8295" s="20" t="s">
        <v>8395</v>
      </c>
      <c r="B8295">
        <v>6</v>
      </c>
      <c r="C8295" t="s">
        <v>74</v>
      </c>
      <c r="D8295" t="s">
        <v>90</v>
      </c>
      <c r="E8295" t="s">
        <v>83</v>
      </c>
      <c r="F8295" t="s">
        <v>42</v>
      </c>
      <c r="G8295">
        <v>4</v>
      </c>
      <c r="H8295">
        <v>2012</v>
      </c>
      <c r="I8295" t="s">
        <v>62</v>
      </c>
      <c r="J8295">
        <v>-2.6584663528426198</v>
      </c>
      <c r="K8295">
        <v>-3.79</v>
      </c>
      <c r="L8295">
        <v>-1.53</v>
      </c>
      <c r="M8295">
        <v>89</v>
      </c>
      <c r="N8295">
        <v>7.9905430755570297</v>
      </c>
      <c r="O8295">
        <v>10.599978800063599</v>
      </c>
    </row>
    <row r="8296" spans="1:15" x14ac:dyDescent="0.25">
      <c r="A8296" s="20" t="s">
        <v>8396</v>
      </c>
      <c r="B8296">
        <v>6</v>
      </c>
      <c r="C8296" t="s">
        <v>74</v>
      </c>
      <c r="D8296" t="s">
        <v>90</v>
      </c>
      <c r="E8296" t="s">
        <v>83</v>
      </c>
      <c r="F8296" t="s">
        <v>42</v>
      </c>
      <c r="G8296">
        <v>4</v>
      </c>
      <c r="H8296">
        <v>2012</v>
      </c>
      <c r="I8296" t="s">
        <v>75</v>
      </c>
      <c r="J8296">
        <v>-1.59</v>
      </c>
      <c r="K8296">
        <v>-1.67</v>
      </c>
      <c r="L8296">
        <v>-1.5</v>
      </c>
      <c r="M8296">
        <v>5.8776213754803504</v>
      </c>
      <c r="N8296">
        <v>7.4642791505804897</v>
      </c>
      <c r="O8296">
        <v>-99</v>
      </c>
    </row>
    <row r="8297" spans="1:15" x14ac:dyDescent="0.25">
      <c r="A8297" s="20" t="s">
        <v>8397</v>
      </c>
      <c r="B8297">
        <v>6</v>
      </c>
      <c r="C8297" t="s">
        <v>74</v>
      </c>
      <c r="D8297" t="s">
        <v>90</v>
      </c>
      <c r="E8297" t="s">
        <v>83</v>
      </c>
      <c r="F8297" t="s">
        <v>42</v>
      </c>
      <c r="G8297">
        <v>4</v>
      </c>
      <c r="H8297">
        <v>2012</v>
      </c>
      <c r="I8297" t="s">
        <v>45</v>
      </c>
      <c r="J8297">
        <v>-0.66561297655183504</v>
      </c>
      <c r="K8297">
        <v>-1.07</v>
      </c>
      <c r="L8297">
        <v>-0.26</v>
      </c>
      <c r="M8297">
        <v>871</v>
      </c>
      <c r="N8297">
        <v>6.7303390321916599</v>
      </c>
      <c r="O8297">
        <v>3.38837073785849</v>
      </c>
    </row>
    <row r="8298" spans="1:15" x14ac:dyDescent="0.25">
      <c r="A8298" s="20" t="s">
        <v>8398</v>
      </c>
      <c r="B8298">
        <v>6</v>
      </c>
      <c r="C8298" t="s">
        <v>74</v>
      </c>
      <c r="D8298" t="s">
        <v>90</v>
      </c>
      <c r="E8298" t="s">
        <v>83</v>
      </c>
      <c r="F8298" t="s">
        <v>42</v>
      </c>
      <c r="G8298">
        <v>4</v>
      </c>
      <c r="H8298">
        <v>2012</v>
      </c>
      <c r="I8298" t="s">
        <v>46</v>
      </c>
      <c r="J8298">
        <v>-1.20479293165546</v>
      </c>
      <c r="K8298">
        <v>-1.55</v>
      </c>
      <c r="L8298">
        <v>-0.86</v>
      </c>
      <c r="M8298">
        <v>1946</v>
      </c>
      <c r="N8298">
        <v>8.3448608978556198</v>
      </c>
      <c r="O8298">
        <v>2.2668802672263899</v>
      </c>
    </row>
    <row r="8299" spans="1:15" x14ac:dyDescent="0.25">
      <c r="A8299" s="20" t="s">
        <v>8399</v>
      </c>
      <c r="B8299">
        <v>6</v>
      </c>
      <c r="C8299" t="s">
        <v>74</v>
      </c>
      <c r="D8299" t="s">
        <v>90</v>
      </c>
      <c r="E8299" t="s">
        <v>83</v>
      </c>
      <c r="F8299" t="s">
        <v>42</v>
      </c>
      <c r="G8299">
        <v>4</v>
      </c>
      <c r="H8299">
        <v>2012</v>
      </c>
      <c r="I8299" t="s">
        <v>47</v>
      </c>
      <c r="J8299">
        <v>-3.13864706375966</v>
      </c>
      <c r="K8299">
        <v>-3.32</v>
      </c>
      <c r="L8299">
        <v>-2.95</v>
      </c>
      <c r="M8299">
        <v>7233</v>
      </c>
      <c r="N8299">
        <v>8.0416316238527799</v>
      </c>
      <c r="O8299">
        <v>1.1758197954385801</v>
      </c>
    </row>
    <row r="8300" spans="1:15" x14ac:dyDescent="0.25">
      <c r="A8300" s="20" t="s">
        <v>8400</v>
      </c>
      <c r="B8300">
        <v>6</v>
      </c>
      <c r="C8300" t="s">
        <v>74</v>
      </c>
      <c r="D8300" t="s">
        <v>90</v>
      </c>
      <c r="E8300" t="s">
        <v>83</v>
      </c>
      <c r="F8300" t="s">
        <v>42</v>
      </c>
      <c r="G8300">
        <v>4</v>
      </c>
      <c r="H8300">
        <v>2012</v>
      </c>
      <c r="I8300" t="s">
        <v>48</v>
      </c>
      <c r="J8300">
        <v>-2.1606437604152999</v>
      </c>
      <c r="K8300">
        <v>-2.73</v>
      </c>
      <c r="L8300">
        <v>-1.59</v>
      </c>
      <c r="M8300">
        <v>381</v>
      </c>
      <c r="N8300">
        <v>7.5921879066411702</v>
      </c>
      <c r="O8300">
        <v>5.1231551957855999</v>
      </c>
    </row>
    <row r="8301" spans="1:15" x14ac:dyDescent="0.25">
      <c r="A8301" s="20" t="s">
        <v>8401</v>
      </c>
      <c r="B8301">
        <v>6</v>
      </c>
      <c r="C8301" t="s">
        <v>74</v>
      </c>
      <c r="D8301" t="s">
        <v>90</v>
      </c>
      <c r="E8301" t="s">
        <v>83</v>
      </c>
      <c r="F8301" t="s">
        <v>42</v>
      </c>
      <c r="G8301">
        <v>4</v>
      </c>
      <c r="H8301">
        <v>2012</v>
      </c>
      <c r="I8301" t="s">
        <v>49</v>
      </c>
      <c r="J8301">
        <v>-1.65278943183535</v>
      </c>
      <c r="K8301">
        <v>-2.12</v>
      </c>
      <c r="L8301">
        <v>-1.18</v>
      </c>
      <c r="M8301">
        <v>1033</v>
      </c>
      <c r="N8301">
        <v>8.6120601881224594</v>
      </c>
      <c r="O8301">
        <v>3.1113569564352801</v>
      </c>
    </row>
    <row r="8302" spans="1:15" x14ac:dyDescent="0.25">
      <c r="A8302" s="20" t="s">
        <v>8402</v>
      </c>
      <c r="B8302">
        <v>6</v>
      </c>
      <c r="C8302" t="s">
        <v>74</v>
      </c>
      <c r="D8302" t="s">
        <v>90</v>
      </c>
      <c r="E8302" t="s">
        <v>83</v>
      </c>
      <c r="F8302" t="s">
        <v>42</v>
      </c>
      <c r="G8302">
        <v>4</v>
      </c>
      <c r="H8302">
        <v>2012</v>
      </c>
      <c r="I8302" t="s">
        <v>50</v>
      </c>
      <c r="J8302">
        <v>-0.880590345744794</v>
      </c>
      <c r="K8302">
        <v>-1.69</v>
      </c>
      <c r="L8302">
        <v>-0.08</v>
      </c>
      <c r="M8302">
        <v>256</v>
      </c>
      <c r="N8302">
        <v>7.2233870134454996</v>
      </c>
      <c r="O8302">
        <v>6.25</v>
      </c>
    </row>
    <row r="8303" spans="1:15" x14ac:dyDescent="0.25">
      <c r="A8303" s="20" t="s">
        <v>8403</v>
      </c>
      <c r="B8303">
        <v>6</v>
      </c>
      <c r="C8303" t="s">
        <v>74</v>
      </c>
      <c r="D8303" t="s">
        <v>90</v>
      </c>
      <c r="E8303" t="s">
        <v>83</v>
      </c>
      <c r="F8303" t="s">
        <v>42</v>
      </c>
      <c r="G8303">
        <v>4</v>
      </c>
      <c r="H8303">
        <v>2012</v>
      </c>
      <c r="I8303" t="s">
        <v>51</v>
      </c>
      <c r="J8303">
        <v>-0.67765691003203599</v>
      </c>
      <c r="K8303">
        <v>-1.4</v>
      </c>
      <c r="L8303">
        <v>0.04</v>
      </c>
      <c r="M8303">
        <v>442</v>
      </c>
      <c r="N8303">
        <v>8.4059403020626693</v>
      </c>
      <c r="O8303">
        <v>4.7565149415449399</v>
      </c>
    </row>
    <row r="8304" spans="1:15" x14ac:dyDescent="0.25">
      <c r="A8304" s="20" t="s">
        <v>8404</v>
      </c>
      <c r="B8304">
        <v>6</v>
      </c>
      <c r="C8304" t="s">
        <v>74</v>
      </c>
      <c r="D8304" t="s">
        <v>90</v>
      </c>
      <c r="E8304" t="s">
        <v>81</v>
      </c>
      <c r="F8304" t="s">
        <v>35</v>
      </c>
      <c r="G8304">
        <v>5</v>
      </c>
      <c r="H8304">
        <v>2012</v>
      </c>
      <c r="I8304" t="s">
        <v>34</v>
      </c>
      <c r="J8304">
        <v>-2.5622821799552802</v>
      </c>
      <c r="K8304">
        <v>-2.77</v>
      </c>
      <c r="L8304">
        <v>-2.35</v>
      </c>
      <c r="M8304">
        <v>4833</v>
      </c>
      <c r="N8304">
        <v>7.5179266515807202</v>
      </c>
      <c r="O8304">
        <v>1.4384395066736799</v>
      </c>
    </row>
    <row r="8305" spans="1:15" x14ac:dyDescent="0.25">
      <c r="A8305" s="20" t="s">
        <v>8405</v>
      </c>
      <c r="B8305">
        <v>6</v>
      </c>
      <c r="C8305" t="s">
        <v>74</v>
      </c>
      <c r="D8305" t="s">
        <v>90</v>
      </c>
      <c r="E8305" t="s">
        <v>81</v>
      </c>
      <c r="F8305" t="s">
        <v>35</v>
      </c>
      <c r="G8305">
        <v>5</v>
      </c>
      <c r="H8305">
        <v>2012</v>
      </c>
      <c r="I8305" t="s">
        <v>52</v>
      </c>
      <c r="J8305">
        <v>-1.6916902752434899</v>
      </c>
      <c r="K8305">
        <v>-2.48</v>
      </c>
      <c r="L8305">
        <v>-0.9</v>
      </c>
      <c r="M8305">
        <v>168</v>
      </c>
      <c r="N8305">
        <v>6.7120192348922796</v>
      </c>
      <c r="O8305">
        <v>7.7151674981046003</v>
      </c>
    </row>
    <row r="8306" spans="1:15" x14ac:dyDescent="0.25">
      <c r="A8306" s="20" t="s">
        <v>8406</v>
      </c>
      <c r="B8306">
        <v>6</v>
      </c>
      <c r="C8306" t="s">
        <v>74</v>
      </c>
      <c r="D8306" t="s">
        <v>90</v>
      </c>
      <c r="E8306" t="s">
        <v>81</v>
      </c>
      <c r="F8306" t="s">
        <v>35</v>
      </c>
      <c r="G8306">
        <v>5</v>
      </c>
      <c r="H8306">
        <v>2012</v>
      </c>
      <c r="I8306" t="s">
        <v>53</v>
      </c>
      <c r="J8306">
        <v>-2.3519852625616799</v>
      </c>
      <c r="K8306">
        <v>-3.12</v>
      </c>
      <c r="L8306">
        <v>-1.58</v>
      </c>
      <c r="M8306">
        <v>143</v>
      </c>
      <c r="N8306">
        <v>6.6196344123997504</v>
      </c>
      <c r="O8306">
        <v>8.36242010007091</v>
      </c>
    </row>
    <row r="8307" spans="1:15" x14ac:dyDescent="0.25">
      <c r="A8307" s="20" t="s">
        <v>8407</v>
      </c>
      <c r="B8307">
        <v>6</v>
      </c>
      <c r="C8307" t="s">
        <v>74</v>
      </c>
      <c r="D8307" t="s">
        <v>90</v>
      </c>
      <c r="E8307" t="s">
        <v>81</v>
      </c>
      <c r="F8307" t="s">
        <v>35</v>
      </c>
      <c r="G8307">
        <v>5</v>
      </c>
      <c r="H8307">
        <v>2012</v>
      </c>
      <c r="I8307" t="s">
        <v>54</v>
      </c>
      <c r="J8307">
        <v>-1.57351643706119</v>
      </c>
      <c r="K8307">
        <v>-3.38</v>
      </c>
      <c r="L8307">
        <v>0.24</v>
      </c>
      <c r="M8307">
        <v>73</v>
      </c>
      <c r="N8307">
        <v>9.3533824072908391</v>
      </c>
      <c r="O8307">
        <v>11.7041147196131</v>
      </c>
    </row>
    <row r="8308" spans="1:15" x14ac:dyDescent="0.25">
      <c r="A8308" s="20" t="s">
        <v>8408</v>
      </c>
      <c r="B8308">
        <v>6</v>
      </c>
      <c r="C8308" t="s">
        <v>74</v>
      </c>
      <c r="D8308" t="s">
        <v>90</v>
      </c>
      <c r="E8308" t="s">
        <v>81</v>
      </c>
      <c r="F8308" t="s">
        <v>35</v>
      </c>
      <c r="G8308">
        <v>5</v>
      </c>
      <c r="H8308">
        <v>2012</v>
      </c>
      <c r="I8308" t="s">
        <v>55</v>
      </c>
      <c r="J8308">
        <v>-1.8135046910613799</v>
      </c>
      <c r="K8308">
        <v>-2.35</v>
      </c>
      <c r="L8308">
        <v>-1.28</v>
      </c>
      <c r="M8308">
        <v>458</v>
      </c>
      <c r="N8308">
        <v>7.3437256952066097</v>
      </c>
      <c r="O8308">
        <v>4.6726931351599799</v>
      </c>
    </row>
    <row r="8309" spans="1:15" x14ac:dyDescent="0.25">
      <c r="A8309" s="20" t="s">
        <v>8409</v>
      </c>
      <c r="B8309">
        <v>6</v>
      </c>
      <c r="C8309" t="s">
        <v>74</v>
      </c>
      <c r="D8309" t="s">
        <v>90</v>
      </c>
      <c r="E8309" t="s">
        <v>81</v>
      </c>
      <c r="F8309" t="s">
        <v>35</v>
      </c>
      <c r="G8309">
        <v>5</v>
      </c>
      <c r="H8309">
        <v>2012</v>
      </c>
      <c r="I8309" t="s">
        <v>56</v>
      </c>
      <c r="J8309">
        <v>-2.3448993833711902</v>
      </c>
      <c r="K8309">
        <v>-3.96</v>
      </c>
      <c r="L8309">
        <v>-0.73</v>
      </c>
      <c r="M8309">
        <v>28</v>
      </c>
      <c r="N8309">
        <v>6.4398956959761398</v>
      </c>
      <c r="O8309">
        <v>18.8982236504614</v>
      </c>
    </row>
    <row r="8310" spans="1:15" x14ac:dyDescent="0.25">
      <c r="A8310" s="20" t="s">
        <v>8410</v>
      </c>
      <c r="B8310">
        <v>6</v>
      </c>
      <c r="C8310" t="s">
        <v>74</v>
      </c>
      <c r="D8310" t="s">
        <v>90</v>
      </c>
      <c r="E8310" t="s">
        <v>81</v>
      </c>
      <c r="F8310" t="s">
        <v>35</v>
      </c>
      <c r="G8310">
        <v>5</v>
      </c>
      <c r="H8310">
        <v>2012</v>
      </c>
      <c r="I8310" t="s">
        <v>57</v>
      </c>
      <c r="J8310">
        <v>-1.3681232586315999</v>
      </c>
      <c r="K8310">
        <v>-2.31</v>
      </c>
      <c r="L8310">
        <v>-0.42</v>
      </c>
      <c r="M8310">
        <v>152</v>
      </c>
      <c r="N8310">
        <v>7.0434498558101497</v>
      </c>
      <c r="O8310">
        <v>8.1110710565381297</v>
      </c>
    </row>
    <row r="8311" spans="1:15" x14ac:dyDescent="0.25">
      <c r="A8311" s="20" t="s">
        <v>8411</v>
      </c>
      <c r="B8311">
        <v>6</v>
      </c>
      <c r="C8311" t="s">
        <v>74</v>
      </c>
      <c r="D8311" t="s">
        <v>90</v>
      </c>
      <c r="E8311" t="s">
        <v>81</v>
      </c>
      <c r="F8311" t="s">
        <v>35</v>
      </c>
      <c r="G8311">
        <v>5</v>
      </c>
      <c r="H8311">
        <v>2012</v>
      </c>
      <c r="I8311" t="s">
        <v>58</v>
      </c>
      <c r="J8311">
        <v>-1.66254940796699</v>
      </c>
      <c r="K8311">
        <v>-2</v>
      </c>
      <c r="L8311">
        <v>-1.32</v>
      </c>
      <c r="M8311">
        <v>1062</v>
      </c>
      <c r="N8311">
        <v>6.7196876977006301</v>
      </c>
      <c r="O8311">
        <v>3.0685820596610802</v>
      </c>
    </row>
    <row r="8312" spans="1:15" x14ac:dyDescent="0.25">
      <c r="A8312" s="20" t="s">
        <v>8412</v>
      </c>
      <c r="B8312">
        <v>6</v>
      </c>
      <c r="C8312" t="s">
        <v>74</v>
      </c>
      <c r="D8312" t="s">
        <v>90</v>
      </c>
      <c r="E8312" t="s">
        <v>81</v>
      </c>
      <c r="F8312" t="s">
        <v>35</v>
      </c>
      <c r="G8312">
        <v>5</v>
      </c>
      <c r="H8312">
        <v>2012</v>
      </c>
      <c r="I8312" t="s">
        <v>59</v>
      </c>
      <c r="J8312">
        <v>-2.0334894487514599</v>
      </c>
      <c r="K8312">
        <v>-3.83</v>
      </c>
      <c r="L8312">
        <v>-0.23</v>
      </c>
      <c r="M8312">
        <v>39</v>
      </c>
      <c r="N8312">
        <v>7.2059280527814096</v>
      </c>
      <c r="O8312">
        <v>16.012815380508702</v>
      </c>
    </row>
    <row r="8313" spans="1:15" x14ac:dyDescent="0.25">
      <c r="A8313" s="20" t="s">
        <v>8413</v>
      </c>
      <c r="B8313">
        <v>6</v>
      </c>
      <c r="C8313" t="s">
        <v>74</v>
      </c>
      <c r="D8313" t="s">
        <v>90</v>
      </c>
      <c r="E8313" t="s">
        <v>81</v>
      </c>
      <c r="F8313" t="s">
        <v>35</v>
      </c>
      <c r="G8313">
        <v>5</v>
      </c>
      <c r="H8313">
        <v>2012</v>
      </c>
      <c r="I8313" t="s">
        <v>60</v>
      </c>
      <c r="J8313">
        <v>-3.3746545398450101</v>
      </c>
      <c r="K8313">
        <v>-3.57</v>
      </c>
      <c r="L8313">
        <v>-3.18</v>
      </c>
      <c r="M8313">
        <v>3538</v>
      </c>
      <c r="N8313">
        <v>7.9910215030294598</v>
      </c>
      <c r="O8313">
        <v>1.68120659784772</v>
      </c>
    </row>
    <row r="8314" spans="1:15" x14ac:dyDescent="0.25">
      <c r="A8314" s="20" t="s">
        <v>8414</v>
      </c>
      <c r="B8314">
        <v>6</v>
      </c>
      <c r="C8314" t="s">
        <v>74</v>
      </c>
      <c r="D8314" t="s">
        <v>90</v>
      </c>
      <c r="E8314" t="s">
        <v>81</v>
      </c>
      <c r="F8314" t="s">
        <v>35</v>
      </c>
      <c r="G8314">
        <v>5</v>
      </c>
      <c r="H8314">
        <v>2012</v>
      </c>
      <c r="I8314" t="s">
        <v>61</v>
      </c>
      <c r="J8314" t="s">
        <v>44</v>
      </c>
      <c r="K8314" t="s">
        <v>44</v>
      </c>
      <c r="L8314" t="s">
        <v>44</v>
      </c>
      <c r="M8314">
        <v>18</v>
      </c>
      <c r="N8314">
        <v>6.9796368250674199</v>
      </c>
      <c r="O8314">
        <v>23.570226039551599</v>
      </c>
    </row>
    <row r="8315" spans="1:15" x14ac:dyDescent="0.25">
      <c r="A8315" s="20" t="s">
        <v>8415</v>
      </c>
      <c r="B8315">
        <v>6</v>
      </c>
      <c r="C8315" t="s">
        <v>74</v>
      </c>
      <c r="D8315" t="s">
        <v>90</v>
      </c>
      <c r="E8315" t="s">
        <v>81</v>
      </c>
      <c r="F8315" t="s">
        <v>35</v>
      </c>
      <c r="G8315">
        <v>5</v>
      </c>
      <c r="H8315">
        <v>2012</v>
      </c>
      <c r="I8315" t="s">
        <v>43</v>
      </c>
      <c r="J8315">
        <v>-1.32062766981577</v>
      </c>
      <c r="K8315">
        <v>-1.93</v>
      </c>
      <c r="L8315">
        <v>-0.71</v>
      </c>
      <c r="M8315">
        <v>412</v>
      </c>
      <c r="N8315">
        <v>7.18550018953884</v>
      </c>
      <c r="O8315">
        <v>4.9266463908214702</v>
      </c>
    </row>
    <row r="8316" spans="1:15" x14ac:dyDescent="0.25">
      <c r="A8316" s="20" t="s">
        <v>8416</v>
      </c>
      <c r="B8316">
        <v>6</v>
      </c>
      <c r="C8316" t="s">
        <v>74</v>
      </c>
      <c r="D8316" t="s">
        <v>90</v>
      </c>
      <c r="E8316" t="s">
        <v>81</v>
      </c>
      <c r="F8316" t="s">
        <v>35</v>
      </c>
      <c r="G8316">
        <v>5</v>
      </c>
      <c r="H8316">
        <v>2012</v>
      </c>
      <c r="I8316" t="s">
        <v>62</v>
      </c>
      <c r="J8316">
        <v>-2.8102327867589199</v>
      </c>
      <c r="K8316">
        <v>-4.12</v>
      </c>
      <c r="L8316">
        <v>-1.51</v>
      </c>
      <c r="M8316">
        <v>73</v>
      </c>
      <c r="N8316">
        <v>7.9905430755570297</v>
      </c>
      <c r="O8316">
        <v>11.7041147196131</v>
      </c>
    </row>
    <row r="8317" spans="1:15" x14ac:dyDescent="0.25">
      <c r="A8317" s="20" t="s">
        <v>8417</v>
      </c>
      <c r="B8317">
        <v>6</v>
      </c>
      <c r="C8317" t="s">
        <v>74</v>
      </c>
      <c r="D8317" t="s">
        <v>90</v>
      </c>
      <c r="E8317" t="s">
        <v>81</v>
      </c>
      <c r="F8317" t="s">
        <v>35</v>
      </c>
      <c r="G8317">
        <v>5</v>
      </c>
      <c r="H8317">
        <v>2012</v>
      </c>
      <c r="I8317" t="s">
        <v>75</v>
      </c>
      <c r="J8317">
        <v>-2.4</v>
      </c>
      <c r="K8317">
        <v>-2.48</v>
      </c>
      <c r="L8317">
        <v>-2.31</v>
      </c>
      <c r="M8317">
        <v>5.0664301044094602</v>
      </c>
      <c r="N8317">
        <v>7.4642791505804897</v>
      </c>
      <c r="O8317">
        <v>-99</v>
      </c>
    </row>
    <row r="8318" spans="1:15" x14ac:dyDescent="0.25">
      <c r="A8318" s="20" t="s">
        <v>8418</v>
      </c>
      <c r="B8318">
        <v>6</v>
      </c>
      <c r="C8318" t="s">
        <v>74</v>
      </c>
      <c r="D8318" t="s">
        <v>90</v>
      </c>
      <c r="E8318" t="s">
        <v>81</v>
      </c>
      <c r="F8318" t="s">
        <v>35</v>
      </c>
      <c r="G8318">
        <v>5</v>
      </c>
      <c r="H8318">
        <v>2012</v>
      </c>
      <c r="I8318" t="s">
        <v>45</v>
      </c>
      <c r="J8318">
        <v>-3.0816123767708601</v>
      </c>
      <c r="K8318">
        <v>-3.34</v>
      </c>
      <c r="L8318">
        <v>-2.83</v>
      </c>
      <c r="M8318">
        <v>1021</v>
      </c>
      <c r="N8318">
        <v>6.7303390321916599</v>
      </c>
      <c r="O8318">
        <v>3.1295877196220299</v>
      </c>
    </row>
    <row r="8319" spans="1:15" x14ac:dyDescent="0.25">
      <c r="A8319" s="20" t="s">
        <v>8419</v>
      </c>
      <c r="B8319">
        <v>6</v>
      </c>
      <c r="C8319" t="s">
        <v>74</v>
      </c>
      <c r="D8319" t="s">
        <v>90</v>
      </c>
      <c r="E8319" t="s">
        <v>81</v>
      </c>
      <c r="F8319" t="s">
        <v>35</v>
      </c>
      <c r="G8319">
        <v>5</v>
      </c>
      <c r="H8319">
        <v>2012</v>
      </c>
      <c r="I8319" t="s">
        <v>46</v>
      </c>
      <c r="J8319">
        <v>-1.46907378612724</v>
      </c>
      <c r="K8319">
        <v>-1.83</v>
      </c>
      <c r="L8319">
        <v>-1.1100000000000001</v>
      </c>
      <c r="M8319">
        <v>1900</v>
      </c>
      <c r="N8319">
        <v>8.3448608978556198</v>
      </c>
      <c r="O8319">
        <v>2.2941573387056202</v>
      </c>
    </row>
    <row r="8320" spans="1:15" x14ac:dyDescent="0.25">
      <c r="A8320" s="20" t="s">
        <v>8420</v>
      </c>
      <c r="B8320">
        <v>6</v>
      </c>
      <c r="C8320" t="s">
        <v>74</v>
      </c>
      <c r="D8320" t="s">
        <v>90</v>
      </c>
      <c r="E8320" t="s">
        <v>81</v>
      </c>
      <c r="F8320" t="s">
        <v>35</v>
      </c>
      <c r="G8320">
        <v>5</v>
      </c>
      <c r="H8320">
        <v>2012</v>
      </c>
      <c r="I8320" t="s">
        <v>47</v>
      </c>
      <c r="J8320">
        <v>-2.9678441032943499</v>
      </c>
      <c r="K8320">
        <v>-3.18</v>
      </c>
      <c r="L8320">
        <v>-2.75</v>
      </c>
      <c r="M8320">
        <v>4835</v>
      </c>
      <c r="N8320">
        <v>8.0416316238527799</v>
      </c>
      <c r="O8320">
        <v>1.43814197031582</v>
      </c>
    </row>
    <row r="8321" spans="1:15" x14ac:dyDescent="0.25">
      <c r="A8321" s="20" t="s">
        <v>8421</v>
      </c>
      <c r="B8321">
        <v>6</v>
      </c>
      <c r="C8321" t="s">
        <v>74</v>
      </c>
      <c r="D8321" t="s">
        <v>90</v>
      </c>
      <c r="E8321" t="s">
        <v>81</v>
      </c>
      <c r="F8321" t="s">
        <v>35</v>
      </c>
      <c r="G8321">
        <v>5</v>
      </c>
      <c r="H8321">
        <v>2012</v>
      </c>
      <c r="I8321" t="s">
        <v>48</v>
      </c>
      <c r="J8321">
        <v>-1.5243289552457699</v>
      </c>
      <c r="K8321">
        <v>-2.31</v>
      </c>
      <c r="L8321">
        <v>-0.74</v>
      </c>
      <c r="M8321">
        <v>266</v>
      </c>
      <c r="N8321">
        <v>7.5921879066411702</v>
      </c>
      <c r="O8321">
        <v>6.1313933948496597</v>
      </c>
    </row>
    <row r="8322" spans="1:15" x14ac:dyDescent="0.25">
      <c r="A8322" s="20" t="s">
        <v>8422</v>
      </c>
      <c r="B8322">
        <v>6</v>
      </c>
      <c r="C8322" t="s">
        <v>74</v>
      </c>
      <c r="D8322" t="s">
        <v>90</v>
      </c>
      <c r="E8322" t="s">
        <v>81</v>
      </c>
      <c r="F8322" t="s">
        <v>35</v>
      </c>
      <c r="G8322">
        <v>5</v>
      </c>
      <c r="H8322">
        <v>2012</v>
      </c>
      <c r="I8322" t="s">
        <v>49</v>
      </c>
      <c r="J8322">
        <v>-2.0657974696143699</v>
      </c>
      <c r="K8322">
        <v>-2.59</v>
      </c>
      <c r="L8322">
        <v>-1.54</v>
      </c>
      <c r="M8322">
        <v>821</v>
      </c>
      <c r="N8322">
        <v>8.6120601881224594</v>
      </c>
      <c r="O8322">
        <v>3.49002406379888</v>
      </c>
    </row>
    <row r="8323" spans="1:15" x14ac:dyDescent="0.25">
      <c r="A8323" s="20" t="s">
        <v>8423</v>
      </c>
      <c r="B8323">
        <v>6</v>
      </c>
      <c r="C8323" t="s">
        <v>74</v>
      </c>
      <c r="D8323" t="s">
        <v>90</v>
      </c>
      <c r="E8323" t="s">
        <v>81</v>
      </c>
      <c r="F8323" t="s">
        <v>35</v>
      </c>
      <c r="G8323">
        <v>5</v>
      </c>
      <c r="H8323">
        <v>2012</v>
      </c>
      <c r="I8323" t="s">
        <v>50</v>
      </c>
      <c r="J8323">
        <v>-2.9213794379120701</v>
      </c>
      <c r="K8323">
        <v>-3.66</v>
      </c>
      <c r="L8323">
        <v>-2.19</v>
      </c>
      <c r="M8323">
        <v>167</v>
      </c>
      <c r="N8323">
        <v>7.2233870134454996</v>
      </c>
      <c r="O8323">
        <v>7.7382323253413698</v>
      </c>
    </row>
    <row r="8324" spans="1:15" x14ac:dyDescent="0.25">
      <c r="A8324" s="20" t="s">
        <v>8424</v>
      </c>
      <c r="B8324">
        <v>6</v>
      </c>
      <c r="C8324" t="s">
        <v>74</v>
      </c>
      <c r="D8324" t="s">
        <v>90</v>
      </c>
      <c r="E8324" t="s">
        <v>81</v>
      </c>
      <c r="F8324" t="s">
        <v>35</v>
      </c>
      <c r="G8324">
        <v>5</v>
      </c>
      <c r="H8324">
        <v>2012</v>
      </c>
      <c r="I8324" t="s">
        <v>51</v>
      </c>
      <c r="J8324">
        <v>-1.9346875196373901</v>
      </c>
      <c r="K8324">
        <v>-2.58</v>
      </c>
      <c r="L8324">
        <v>-1.29</v>
      </c>
      <c r="M8324">
        <v>464</v>
      </c>
      <c r="N8324">
        <v>8.4059403020626693</v>
      </c>
      <c r="O8324">
        <v>4.6423834544262998</v>
      </c>
    </row>
    <row r="8325" spans="1:15" x14ac:dyDescent="0.25">
      <c r="A8325" s="20" t="s">
        <v>8425</v>
      </c>
      <c r="B8325">
        <v>6</v>
      </c>
      <c r="C8325" t="s">
        <v>74</v>
      </c>
      <c r="D8325" t="s">
        <v>90</v>
      </c>
      <c r="E8325" t="s">
        <v>82</v>
      </c>
      <c r="F8325" t="s">
        <v>38</v>
      </c>
      <c r="G8325">
        <v>3</v>
      </c>
      <c r="H8325">
        <v>2013</v>
      </c>
      <c r="I8325" t="s">
        <v>34</v>
      </c>
      <c r="J8325">
        <v>0.54442792668190698</v>
      </c>
      <c r="K8325">
        <v>0.23</v>
      </c>
      <c r="L8325">
        <v>0.86</v>
      </c>
      <c r="M8325">
        <v>3020</v>
      </c>
      <c r="N8325">
        <v>7.4098035801858204</v>
      </c>
      <c r="O8325">
        <v>1.8196863131170999</v>
      </c>
    </row>
    <row r="8326" spans="1:15" x14ac:dyDescent="0.25">
      <c r="A8326" s="20" t="s">
        <v>8426</v>
      </c>
      <c r="B8326">
        <v>6</v>
      </c>
      <c r="C8326" t="s">
        <v>74</v>
      </c>
      <c r="D8326" t="s">
        <v>90</v>
      </c>
      <c r="E8326" t="s">
        <v>82</v>
      </c>
      <c r="F8326" t="s">
        <v>38</v>
      </c>
      <c r="G8326">
        <v>3</v>
      </c>
      <c r="H8326">
        <v>2013</v>
      </c>
      <c r="I8326" t="s">
        <v>52</v>
      </c>
      <c r="J8326">
        <v>1.6060465325487301</v>
      </c>
      <c r="K8326">
        <v>1.1200000000000001</v>
      </c>
      <c r="L8326">
        <v>2.09</v>
      </c>
      <c r="M8326">
        <v>1306</v>
      </c>
      <c r="N8326">
        <v>6.79573234215143</v>
      </c>
      <c r="O8326">
        <v>2.7671226645624301</v>
      </c>
    </row>
    <row r="8327" spans="1:15" x14ac:dyDescent="0.25">
      <c r="A8327" s="20" t="s">
        <v>8427</v>
      </c>
      <c r="B8327">
        <v>6</v>
      </c>
      <c r="C8327" t="s">
        <v>74</v>
      </c>
      <c r="D8327" t="s">
        <v>90</v>
      </c>
      <c r="E8327" t="s">
        <v>82</v>
      </c>
      <c r="F8327" t="s">
        <v>38</v>
      </c>
      <c r="G8327">
        <v>3</v>
      </c>
      <c r="H8327">
        <v>2013</v>
      </c>
      <c r="I8327" t="s">
        <v>53</v>
      </c>
      <c r="J8327">
        <v>0.37792097936281299</v>
      </c>
      <c r="K8327">
        <v>0.1</v>
      </c>
      <c r="L8327">
        <v>0.66</v>
      </c>
      <c r="M8327">
        <v>4664</v>
      </c>
      <c r="N8327">
        <v>6.3353966081101003</v>
      </c>
      <c r="O8327">
        <v>1.46426853164356</v>
      </c>
    </row>
    <row r="8328" spans="1:15" x14ac:dyDescent="0.25">
      <c r="A8328" s="20" t="s">
        <v>8428</v>
      </c>
      <c r="B8328">
        <v>6</v>
      </c>
      <c r="C8328" t="s">
        <v>74</v>
      </c>
      <c r="D8328" t="s">
        <v>90</v>
      </c>
      <c r="E8328" t="s">
        <v>82</v>
      </c>
      <c r="F8328" t="s">
        <v>38</v>
      </c>
      <c r="G8328">
        <v>3</v>
      </c>
      <c r="H8328">
        <v>2013</v>
      </c>
      <c r="I8328" t="s">
        <v>54</v>
      </c>
      <c r="J8328">
        <v>0.52252544319450001</v>
      </c>
      <c r="K8328">
        <v>-0.42</v>
      </c>
      <c r="L8328">
        <v>1.47</v>
      </c>
      <c r="M8328">
        <v>401</v>
      </c>
      <c r="N8328">
        <v>8.7657353374073992</v>
      </c>
      <c r="O8328">
        <v>4.99376169438922</v>
      </c>
    </row>
    <row r="8329" spans="1:15" x14ac:dyDescent="0.25">
      <c r="A8329" s="20" t="s">
        <v>8429</v>
      </c>
      <c r="B8329">
        <v>6</v>
      </c>
      <c r="C8329" t="s">
        <v>74</v>
      </c>
      <c r="D8329" t="s">
        <v>90</v>
      </c>
      <c r="E8329" t="s">
        <v>82</v>
      </c>
      <c r="F8329" t="s">
        <v>38</v>
      </c>
      <c r="G8329">
        <v>3</v>
      </c>
      <c r="H8329">
        <v>2013</v>
      </c>
      <c r="I8329" t="s">
        <v>55</v>
      </c>
      <c r="J8329">
        <v>1.23740928257559</v>
      </c>
      <c r="K8329">
        <v>0.89</v>
      </c>
      <c r="L8329">
        <v>1.58</v>
      </c>
      <c r="M8329">
        <v>2420</v>
      </c>
      <c r="N8329">
        <v>7.10163590552642</v>
      </c>
      <c r="O8329">
        <v>2.0327890704543501</v>
      </c>
    </row>
    <row r="8330" spans="1:15" x14ac:dyDescent="0.25">
      <c r="A8330" s="20" t="s">
        <v>8430</v>
      </c>
      <c r="B8330">
        <v>6</v>
      </c>
      <c r="C8330" t="s">
        <v>74</v>
      </c>
      <c r="D8330" t="s">
        <v>90</v>
      </c>
      <c r="E8330" t="s">
        <v>82</v>
      </c>
      <c r="F8330" t="s">
        <v>38</v>
      </c>
      <c r="G8330">
        <v>3</v>
      </c>
      <c r="H8330">
        <v>2013</v>
      </c>
      <c r="I8330" t="s">
        <v>56</v>
      </c>
      <c r="J8330">
        <v>0.33354499035746299</v>
      </c>
      <c r="K8330">
        <v>-0.2</v>
      </c>
      <c r="L8330">
        <v>0.86</v>
      </c>
      <c r="M8330">
        <v>1892</v>
      </c>
      <c r="N8330">
        <v>6.5318429838260599</v>
      </c>
      <c r="O8330">
        <v>2.2990024493585102</v>
      </c>
    </row>
    <row r="8331" spans="1:15" x14ac:dyDescent="0.25">
      <c r="A8331" s="20" t="s">
        <v>8431</v>
      </c>
      <c r="B8331">
        <v>6</v>
      </c>
      <c r="C8331" t="s">
        <v>74</v>
      </c>
      <c r="D8331" t="s">
        <v>90</v>
      </c>
      <c r="E8331" t="s">
        <v>82</v>
      </c>
      <c r="F8331" t="s">
        <v>38</v>
      </c>
      <c r="G8331">
        <v>3</v>
      </c>
      <c r="H8331">
        <v>2013</v>
      </c>
      <c r="I8331" t="s">
        <v>57</v>
      </c>
      <c r="J8331">
        <v>1.0828001199063</v>
      </c>
      <c r="K8331">
        <v>0.67</v>
      </c>
      <c r="L8331">
        <v>1.49</v>
      </c>
      <c r="M8331">
        <v>1715</v>
      </c>
      <c r="N8331">
        <v>6.6553996409494296</v>
      </c>
      <c r="O8331">
        <v>2.4147264420814798</v>
      </c>
    </row>
    <row r="8332" spans="1:15" x14ac:dyDescent="0.25">
      <c r="A8332" s="20" t="s">
        <v>8432</v>
      </c>
      <c r="B8332">
        <v>6</v>
      </c>
      <c r="C8332" t="s">
        <v>74</v>
      </c>
      <c r="D8332" t="s">
        <v>90</v>
      </c>
      <c r="E8332" t="s">
        <v>82</v>
      </c>
      <c r="F8332" t="s">
        <v>38</v>
      </c>
      <c r="G8332">
        <v>3</v>
      </c>
      <c r="H8332">
        <v>2013</v>
      </c>
      <c r="I8332" t="s">
        <v>58</v>
      </c>
      <c r="J8332">
        <v>1.2357929577544</v>
      </c>
      <c r="K8332">
        <v>1.03</v>
      </c>
      <c r="L8332">
        <v>1.44</v>
      </c>
      <c r="M8332">
        <v>7315</v>
      </c>
      <c r="N8332">
        <v>6.4810531491655903</v>
      </c>
      <c r="O8332">
        <v>1.1692108443873399</v>
      </c>
    </row>
    <row r="8333" spans="1:15" x14ac:dyDescent="0.25">
      <c r="A8333" s="20" t="s">
        <v>8433</v>
      </c>
      <c r="B8333">
        <v>6</v>
      </c>
      <c r="C8333" t="s">
        <v>74</v>
      </c>
      <c r="D8333" t="s">
        <v>90</v>
      </c>
      <c r="E8333" t="s">
        <v>82</v>
      </c>
      <c r="F8333" t="s">
        <v>38</v>
      </c>
      <c r="G8333">
        <v>3</v>
      </c>
      <c r="H8333">
        <v>2013</v>
      </c>
      <c r="I8333" t="s">
        <v>59</v>
      </c>
      <c r="J8333">
        <v>2.6468876368165999</v>
      </c>
      <c r="K8333">
        <v>1.9</v>
      </c>
      <c r="L8333">
        <v>3.39</v>
      </c>
      <c r="M8333">
        <v>764</v>
      </c>
      <c r="N8333">
        <v>6.83025896217059</v>
      </c>
      <c r="O8333">
        <v>3.6178730264621102</v>
      </c>
    </row>
    <row r="8334" spans="1:15" x14ac:dyDescent="0.25">
      <c r="A8334" s="20" t="s">
        <v>8434</v>
      </c>
      <c r="B8334">
        <v>6</v>
      </c>
      <c r="C8334" t="s">
        <v>74</v>
      </c>
      <c r="D8334" t="s">
        <v>90</v>
      </c>
      <c r="E8334" t="s">
        <v>82</v>
      </c>
      <c r="F8334" t="s">
        <v>38</v>
      </c>
      <c r="G8334">
        <v>3</v>
      </c>
      <c r="H8334">
        <v>2013</v>
      </c>
      <c r="I8334" t="s">
        <v>60</v>
      </c>
      <c r="J8334">
        <v>0.88415622049389098</v>
      </c>
      <c r="K8334">
        <v>0.62</v>
      </c>
      <c r="L8334">
        <v>1.1499999999999999</v>
      </c>
      <c r="M8334">
        <v>4572</v>
      </c>
      <c r="N8334">
        <v>7.7990332850511104</v>
      </c>
      <c r="O8334">
        <v>1.47892751569352</v>
      </c>
    </row>
    <row r="8335" spans="1:15" x14ac:dyDescent="0.25">
      <c r="A8335" s="20" t="s">
        <v>8435</v>
      </c>
      <c r="B8335">
        <v>6</v>
      </c>
      <c r="C8335" t="s">
        <v>74</v>
      </c>
      <c r="D8335" t="s">
        <v>90</v>
      </c>
      <c r="E8335" t="s">
        <v>82</v>
      </c>
      <c r="F8335" t="s">
        <v>38</v>
      </c>
      <c r="G8335">
        <v>3</v>
      </c>
      <c r="H8335">
        <v>2013</v>
      </c>
      <c r="I8335" t="s">
        <v>61</v>
      </c>
      <c r="J8335">
        <v>0.31936829101618902</v>
      </c>
      <c r="K8335">
        <v>-0.56999999999999995</v>
      </c>
      <c r="L8335">
        <v>1.21</v>
      </c>
      <c r="M8335">
        <v>304</v>
      </c>
      <c r="N8335">
        <v>6.8182457874855098</v>
      </c>
      <c r="O8335">
        <v>5.7353933467640399</v>
      </c>
    </row>
    <row r="8336" spans="1:15" x14ac:dyDescent="0.25">
      <c r="A8336" s="20" t="s">
        <v>8436</v>
      </c>
      <c r="B8336">
        <v>6</v>
      </c>
      <c r="C8336" t="s">
        <v>74</v>
      </c>
      <c r="D8336" t="s">
        <v>90</v>
      </c>
      <c r="E8336" t="s">
        <v>82</v>
      </c>
      <c r="F8336" t="s">
        <v>38</v>
      </c>
      <c r="G8336">
        <v>3</v>
      </c>
      <c r="H8336">
        <v>2013</v>
      </c>
      <c r="I8336" t="s">
        <v>43</v>
      </c>
      <c r="J8336">
        <v>0.45904376664311602</v>
      </c>
      <c r="K8336">
        <v>0.18</v>
      </c>
      <c r="L8336">
        <v>0.74</v>
      </c>
      <c r="M8336">
        <v>4428</v>
      </c>
      <c r="N8336">
        <v>6.8451641414267401</v>
      </c>
      <c r="O8336">
        <v>1.5027827244457199</v>
      </c>
    </row>
    <row r="8337" spans="1:15" x14ac:dyDescent="0.25">
      <c r="A8337" s="20" t="s">
        <v>8437</v>
      </c>
      <c r="B8337">
        <v>6</v>
      </c>
      <c r="C8337" t="s">
        <v>74</v>
      </c>
      <c r="D8337" t="s">
        <v>90</v>
      </c>
      <c r="E8337" t="s">
        <v>82</v>
      </c>
      <c r="F8337" t="s">
        <v>38</v>
      </c>
      <c r="G8337">
        <v>3</v>
      </c>
      <c r="H8337">
        <v>2013</v>
      </c>
      <c r="I8337" t="s">
        <v>62</v>
      </c>
      <c r="J8337">
        <v>0.33986156274896301</v>
      </c>
      <c r="K8337">
        <v>-0.16</v>
      </c>
      <c r="L8337">
        <v>0.84</v>
      </c>
      <c r="M8337">
        <v>1462</v>
      </c>
      <c r="N8337">
        <v>7.3419883151734098</v>
      </c>
      <c r="O8337">
        <v>2.6153289048297101</v>
      </c>
    </row>
    <row r="8338" spans="1:15" x14ac:dyDescent="0.25">
      <c r="A8338" s="20" t="s">
        <v>8438</v>
      </c>
      <c r="B8338">
        <v>6</v>
      </c>
      <c r="C8338" t="s">
        <v>74</v>
      </c>
      <c r="D8338" t="s">
        <v>90</v>
      </c>
      <c r="E8338" t="s">
        <v>82</v>
      </c>
      <c r="F8338" t="s">
        <v>38</v>
      </c>
      <c r="G8338">
        <v>3</v>
      </c>
      <c r="H8338">
        <v>2013</v>
      </c>
      <c r="I8338" t="s">
        <v>75</v>
      </c>
      <c r="J8338">
        <v>0.59</v>
      </c>
      <c r="K8338">
        <v>0.52</v>
      </c>
      <c r="L8338">
        <v>0.66</v>
      </c>
      <c r="M8338">
        <v>7.7975463615709701</v>
      </c>
      <c r="N8338">
        <v>7.2081177891098704</v>
      </c>
      <c r="O8338">
        <v>-99</v>
      </c>
    </row>
    <row r="8339" spans="1:15" x14ac:dyDescent="0.25">
      <c r="A8339" s="20" t="s">
        <v>8439</v>
      </c>
      <c r="B8339">
        <v>6</v>
      </c>
      <c r="C8339" t="s">
        <v>74</v>
      </c>
      <c r="D8339" t="s">
        <v>90</v>
      </c>
      <c r="E8339" t="s">
        <v>82</v>
      </c>
      <c r="F8339" t="s">
        <v>38</v>
      </c>
      <c r="G8339">
        <v>3</v>
      </c>
      <c r="H8339">
        <v>2013</v>
      </c>
      <c r="I8339" t="s">
        <v>45</v>
      </c>
      <c r="J8339">
        <v>1.0436742102808101</v>
      </c>
      <c r="K8339">
        <v>0.78</v>
      </c>
      <c r="L8339">
        <v>1.31</v>
      </c>
      <c r="M8339">
        <v>3246</v>
      </c>
      <c r="N8339">
        <v>6.3993737736530498</v>
      </c>
      <c r="O8339">
        <v>1.7551964920818399</v>
      </c>
    </row>
    <row r="8340" spans="1:15" x14ac:dyDescent="0.25">
      <c r="A8340" s="20" t="s">
        <v>8440</v>
      </c>
      <c r="B8340">
        <v>6</v>
      </c>
      <c r="C8340" t="s">
        <v>74</v>
      </c>
      <c r="D8340" t="s">
        <v>90</v>
      </c>
      <c r="E8340" t="s">
        <v>82</v>
      </c>
      <c r="F8340" t="s">
        <v>38</v>
      </c>
      <c r="G8340">
        <v>3</v>
      </c>
      <c r="H8340">
        <v>2013</v>
      </c>
      <c r="I8340" t="s">
        <v>46</v>
      </c>
      <c r="J8340">
        <v>1.1794670113696399</v>
      </c>
      <c r="K8340">
        <v>0.83</v>
      </c>
      <c r="L8340">
        <v>1.53</v>
      </c>
      <c r="M8340">
        <v>3185</v>
      </c>
      <c r="N8340">
        <v>8.1458406254697202</v>
      </c>
      <c r="O8340">
        <v>1.77192477984583</v>
      </c>
    </row>
    <row r="8341" spans="1:15" x14ac:dyDescent="0.25">
      <c r="A8341" s="20" t="s">
        <v>8441</v>
      </c>
      <c r="B8341">
        <v>6</v>
      </c>
      <c r="C8341" t="s">
        <v>74</v>
      </c>
      <c r="D8341" t="s">
        <v>90</v>
      </c>
      <c r="E8341" t="s">
        <v>82</v>
      </c>
      <c r="F8341" t="s">
        <v>38</v>
      </c>
      <c r="G8341">
        <v>3</v>
      </c>
      <c r="H8341">
        <v>2013</v>
      </c>
      <c r="I8341" t="s">
        <v>47</v>
      </c>
      <c r="J8341">
        <v>-0.25671101652468797</v>
      </c>
      <c r="K8341">
        <v>-0.48</v>
      </c>
      <c r="L8341">
        <v>-0.03</v>
      </c>
      <c r="M8341">
        <v>6834</v>
      </c>
      <c r="N8341">
        <v>7.7187810645235597</v>
      </c>
      <c r="O8341">
        <v>1.20965775156221</v>
      </c>
    </row>
    <row r="8342" spans="1:15" x14ac:dyDescent="0.25">
      <c r="A8342" s="20" t="s">
        <v>8442</v>
      </c>
      <c r="B8342">
        <v>6</v>
      </c>
      <c r="C8342" t="s">
        <v>74</v>
      </c>
      <c r="D8342" t="s">
        <v>90</v>
      </c>
      <c r="E8342" t="s">
        <v>82</v>
      </c>
      <c r="F8342" t="s">
        <v>38</v>
      </c>
      <c r="G8342">
        <v>3</v>
      </c>
      <c r="H8342">
        <v>2013</v>
      </c>
      <c r="I8342" t="s">
        <v>48</v>
      </c>
      <c r="J8342">
        <v>0.126491235927257</v>
      </c>
      <c r="K8342">
        <v>-0.2</v>
      </c>
      <c r="L8342">
        <v>0.45</v>
      </c>
      <c r="M8342">
        <v>3534</v>
      </c>
      <c r="N8342">
        <v>7.5499866032230996</v>
      </c>
      <c r="O8342">
        <v>1.68215777563122</v>
      </c>
    </row>
    <row r="8343" spans="1:15" x14ac:dyDescent="0.25">
      <c r="A8343" s="20" t="s">
        <v>8443</v>
      </c>
      <c r="B8343">
        <v>6</v>
      </c>
      <c r="C8343" t="s">
        <v>74</v>
      </c>
      <c r="D8343" t="s">
        <v>90</v>
      </c>
      <c r="E8343" t="s">
        <v>82</v>
      </c>
      <c r="F8343" t="s">
        <v>38</v>
      </c>
      <c r="G8343">
        <v>3</v>
      </c>
      <c r="H8343">
        <v>2013</v>
      </c>
      <c r="I8343" t="s">
        <v>49</v>
      </c>
      <c r="J8343">
        <v>1.07540999131351</v>
      </c>
      <c r="K8343">
        <v>0.66</v>
      </c>
      <c r="L8343">
        <v>1.49</v>
      </c>
      <c r="M8343">
        <v>2523</v>
      </c>
      <c r="N8343">
        <v>8.33131335390385</v>
      </c>
      <c r="O8343">
        <v>1.99086299720561</v>
      </c>
    </row>
    <row r="8344" spans="1:15" x14ac:dyDescent="0.25">
      <c r="A8344" s="20" t="s">
        <v>8444</v>
      </c>
      <c r="B8344">
        <v>6</v>
      </c>
      <c r="C8344" t="s">
        <v>74</v>
      </c>
      <c r="D8344" t="s">
        <v>90</v>
      </c>
      <c r="E8344" t="s">
        <v>82</v>
      </c>
      <c r="F8344" t="s">
        <v>38</v>
      </c>
      <c r="G8344">
        <v>3</v>
      </c>
      <c r="H8344">
        <v>2013</v>
      </c>
      <c r="I8344" t="s">
        <v>50</v>
      </c>
      <c r="J8344">
        <v>2.5289462005419601E-2</v>
      </c>
      <c r="K8344">
        <v>-0.32</v>
      </c>
      <c r="L8344">
        <v>0.37</v>
      </c>
      <c r="M8344">
        <v>3024</v>
      </c>
      <c r="N8344">
        <v>6.7654812859407203</v>
      </c>
      <c r="O8344">
        <v>1.81848241863327</v>
      </c>
    </row>
    <row r="8345" spans="1:15" x14ac:dyDescent="0.25">
      <c r="A8345" s="20" t="s">
        <v>8445</v>
      </c>
      <c r="B8345">
        <v>6</v>
      </c>
      <c r="C8345" t="s">
        <v>74</v>
      </c>
      <c r="D8345" t="s">
        <v>90</v>
      </c>
      <c r="E8345" t="s">
        <v>82</v>
      </c>
      <c r="F8345" t="s">
        <v>38</v>
      </c>
      <c r="G8345">
        <v>3</v>
      </c>
      <c r="H8345">
        <v>2013</v>
      </c>
      <c r="I8345" t="s">
        <v>51</v>
      </c>
      <c r="J8345">
        <v>1.07894067334639</v>
      </c>
      <c r="K8345">
        <v>0.71</v>
      </c>
      <c r="L8345">
        <v>1.44</v>
      </c>
      <c r="M8345">
        <v>3037</v>
      </c>
      <c r="N8345">
        <v>7.9588352945093099</v>
      </c>
      <c r="O8345">
        <v>1.81458620131114</v>
      </c>
    </row>
    <row r="8346" spans="1:15" x14ac:dyDescent="0.25">
      <c r="A8346" s="20" t="s">
        <v>8446</v>
      </c>
      <c r="B8346">
        <v>6</v>
      </c>
      <c r="C8346" t="s">
        <v>74</v>
      </c>
      <c r="D8346" t="s">
        <v>90</v>
      </c>
      <c r="E8346" t="s">
        <v>83</v>
      </c>
      <c r="F8346" t="s">
        <v>42</v>
      </c>
      <c r="G8346">
        <v>4</v>
      </c>
      <c r="H8346">
        <v>2013</v>
      </c>
      <c r="I8346" t="s">
        <v>34</v>
      </c>
      <c r="J8346">
        <v>-1.63388192255402</v>
      </c>
      <c r="K8346">
        <v>-1.86</v>
      </c>
      <c r="L8346">
        <v>-1.41</v>
      </c>
      <c r="M8346">
        <v>4023</v>
      </c>
      <c r="N8346">
        <v>7.4098035801858204</v>
      </c>
      <c r="O8346">
        <v>1.5766125661346699</v>
      </c>
    </row>
    <row r="8347" spans="1:15" x14ac:dyDescent="0.25">
      <c r="A8347" s="20" t="s">
        <v>8447</v>
      </c>
      <c r="B8347">
        <v>6</v>
      </c>
      <c r="C8347" t="s">
        <v>74</v>
      </c>
      <c r="D8347" t="s">
        <v>90</v>
      </c>
      <c r="E8347" t="s">
        <v>83</v>
      </c>
      <c r="F8347" t="s">
        <v>42</v>
      </c>
      <c r="G8347">
        <v>4</v>
      </c>
      <c r="H8347">
        <v>2013</v>
      </c>
      <c r="I8347" t="s">
        <v>52</v>
      </c>
      <c r="J8347">
        <v>0.41396889518681002</v>
      </c>
      <c r="K8347">
        <v>-0.59</v>
      </c>
      <c r="L8347">
        <v>1.42</v>
      </c>
      <c r="M8347">
        <v>189</v>
      </c>
      <c r="N8347">
        <v>6.79573234215143</v>
      </c>
      <c r="O8347">
        <v>7.2739296745330799</v>
      </c>
    </row>
    <row r="8348" spans="1:15" x14ac:dyDescent="0.25">
      <c r="A8348" s="20" t="s">
        <v>8448</v>
      </c>
      <c r="B8348">
        <v>6</v>
      </c>
      <c r="C8348" t="s">
        <v>74</v>
      </c>
      <c r="D8348" t="s">
        <v>90</v>
      </c>
      <c r="E8348" t="s">
        <v>83</v>
      </c>
      <c r="F8348" t="s">
        <v>42</v>
      </c>
      <c r="G8348">
        <v>4</v>
      </c>
      <c r="H8348">
        <v>2013</v>
      </c>
      <c r="I8348" t="s">
        <v>53</v>
      </c>
      <c r="J8348">
        <v>-0.38650275585218502</v>
      </c>
      <c r="K8348">
        <v>-1.0900000000000001</v>
      </c>
      <c r="L8348">
        <v>0.31</v>
      </c>
      <c r="M8348">
        <v>285</v>
      </c>
      <c r="N8348">
        <v>6.3353966081101003</v>
      </c>
      <c r="O8348">
        <v>5.9234887775909204</v>
      </c>
    </row>
    <row r="8349" spans="1:15" x14ac:dyDescent="0.25">
      <c r="A8349" s="20" t="s">
        <v>8449</v>
      </c>
      <c r="B8349">
        <v>6</v>
      </c>
      <c r="C8349" t="s">
        <v>74</v>
      </c>
      <c r="D8349" t="s">
        <v>90</v>
      </c>
      <c r="E8349" t="s">
        <v>83</v>
      </c>
      <c r="F8349" t="s">
        <v>42</v>
      </c>
      <c r="G8349">
        <v>4</v>
      </c>
      <c r="H8349">
        <v>2013</v>
      </c>
      <c r="I8349" t="s">
        <v>54</v>
      </c>
      <c r="J8349">
        <v>0.48997596641874702</v>
      </c>
      <c r="K8349">
        <v>-1.71</v>
      </c>
      <c r="L8349">
        <v>2.69</v>
      </c>
      <c r="M8349">
        <v>64</v>
      </c>
      <c r="N8349">
        <v>8.7657353374073992</v>
      </c>
      <c r="O8349">
        <v>12.5</v>
      </c>
    </row>
    <row r="8350" spans="1:15" x14ac:dyDescent="0.25">
      <c r="A8350" s="20" t="s">
        <v>8450</v>
      </c>
      <c r="B8350">
        <v>6</v>
      </c>
      <c r="C8350" t="s">
        <v>74</v>
      </c>
      <c r="D8350" t="s">
        <v>90</v>
      </c>
      <c r="E8350" t="s">
        <v>83</v>
      </c>
      <c r="F8350" t="s">
        <v>42</v>
      </c>
      <c r="G8350">
        <v>4</v>
      </c>
      <c r="H8350">
        <v>2013</v>
      </c>
      <c r="I8350" t="s">
        <v>55</v>
      </c>
      <c r="J8350">
        <v>0.52769397157246001</v>
      </c>
      <c r="K8350">
        <v>-0.12</v>
      </c>
      <c r="L8350">
        <v>1.17</v>
      </c>
      <c r="M8350">
        <v>516</v>
      </c>
      <c r="N8350">
        <v>7.10163590552642</v>
      </c>
      <c r="O8350">
        <v>4.4022545316281203</v>
      </c>
    </row>
    <row r="8351" spans="1:15" x14ac:dyDescent="0.25">
      <c r="A8351" s="20" t="s">
        <v>8451</v>
      </c>
      <c r="B8351">
        <v>6</v>
      </c>
      <c r="C8351" t="s">
        <v>74</v>
      </c>
      <c r="D8351" t="s">
        <v>90</v>
      </c>
      <c r="E8351" t="s">
        <v>83</v>
      </c>
      <c r="F8351" t="s">
        <v>42</v>
      </c>
      <c r="G8351">
        <v>4</v>
      </c>
      <c r="H8351">
        <v>2013</v>
      </c>
      <c r="I8351" t="s">
        <v>56</v>
      </c>
      <c r="J8351">
        <v>-1.2296647459590699</v>
      </c>
      <c r="K8351">
        <v>-2.39</v>
      </c>
      <c r="L8351">
        <v>-7.0000000000000007E-2</v>
      </c>
      <c r="M8351">
        <v>89</v>
      </c>
      <c r="N8351">
        <v>6.5318429838260599</v>
      </c>
      <c r="O8351">
        <v>10.599978800063599</v>
      </c>
    </row>
    <row r="8352" spans="1:15" x14ac:dyDescent="0.25">
      <c r="A8352" s="20" t="s">
        <v>8452</v>
      </c>
      <c r="B8352">
        <v>6</v>
      </c>
      <c r="C8352" t="s">
        <v>74</v>
      </c>
      <c r="D8352" t="s">
        <v>90</v>
      </c>
      <c r="E8352" t="s">
        <v>83</v>
      </c>
      <c r="F8352" t="s">
        <v>42</v>
      </c>
      <c r="G8352">
        <v>4</v>
      </c>
      <c r="H8352">
        <v>2013</v>
      </c>
      <c r="I8352" t="s">
        <v>57</v>
      </c>
      <c r="J8352">
        <v>-1.1443337699056101E-2</v>
      </c>
      <c r="K8352">
        <v>-1.18</v>
      </c>
      <c r="L8352">
        <v>1.1499999999999999</v>
      </c>
      <c r="M8352">
        <v>121</v>
      </c>
      <c r="N8352">
        <v>6.6553996409494296</v>
      </c>
      <c r="O8352">
        <v>9.0909090909090899</v>
      </c>
    </row>
    <row r="8353" spans="1:15" x14ac:dyDescent="0.25">
      <c r="A8353" s="20" t="s">
        <v>8453</v>
      </c>
      <c r="B8353">
        <v>6</v>
      </c>
      <c r="C8353" t="s">
        <v>74</v>
      </c>
      <c r="D8353" t="s">
        <v>90</v>
      </c>
      <c r="E8353" t="s">
        <v>83</v>
      </c>
      <c r="F8353" t="s">
        <v>42</v>
      </c>
      <c r="G8353">
        <v>4</v>
      </c>
      <c r="H8353">
        <v>2013</v>
      </c>
      <c r="I8353" t="s">
        <v>58</v>
      </c>
      <c r="J8353">
        <v>-0.50991098675748403</v>
      </c>
      <c r="K8353">
        <v>-0.91</v>
      </c>
      <c r="L8353">
        <v>-0.11</v>
      </c>
      <c r="M8353">
        <v>894</v>
      </c>
      <c r="N8353">
        <v>6.4810531491655903</v>
      </c>
      <c r="O8353">
        <v>3.34450031045326</v>
      </c>
    </row>
    <row r="8354" spans="1:15" x14ac:dyDescent="0.25">
      <c r="A8354" s="20" t="s">
        <v>8454</v>
      </c>
      <c r="B8354">
        <v>6</v>
      </c>
      <c r="C8354" t="s">
        <v>74</v>
      </c>
      <c r="D8354" t="s">
        <v>90</v>
      </c>
      <c r="E8354" t="s">
        <v>83</v>
      </c>
      <c r="F8354" t="s">
        <v>42</v>
      </c>
      <c r="G8354">
        <v>4</v>
      </c>
      <c r="H8354">
        <v>2013</v>
      </c>
      <c r="I8354" t="s">
        <v>59</v>
      </c>
      <c r="J8354">
        <v>1.4343060232407101</v>
      </c>
      <c r="K8354">
        <v>-0.19</v>
      </c>
      <c r="L8354">
        <v>3.06</v>
      </c>
      <c r="M8354">
        <v>96</v>
      </c>
      <c r="N8354">
        <v>6.83025896217059</v>
      </c>
      <c r="O8354">
        <v>10.2062072615966</v>
      </c>
    </row>
    <row r="8355" spans="1:15" x14ac:dyDescent="0.25">
      <c r="A8355" s="20" t="s">
        <v>8455</v>
      </c>
      <c r="B8355">
        <v>6</v>
      </c>
      <c r="C8355" t="s">
        <v>74</v>
      </c>
      <c r="D8355" t="s">
        <v>90</v>
      </c>
      <c r="E8355" t="s">
        <v>83</v>
      </c>
      <c r="F8355" t="s">
        <v>42</v>
      </c>
      <c r="G8355">
        <v>4</v>
      </c>
      <c r="H8355">
        <v>2013</v>
      </c>
      <c r="I8355" t="s">
        <v>60</v>
      </c>
      <c r="J8355">
        <v>-1.4471417048106301</v>
      </c>
      <c r="K8355">
        <v>-1.69</v>
      </c>
      <c r="L8355">
        <v>-1.2</v>
      </c>
      <c r="M8355">
        <v>3222</v>
      </c>
      <c r="N8355">
        <v>7.7990332850511104</v>
      </c>
      <c r="O8355">
        <v>1.7617214086056301</v>
      </c>
    </row>
    <row r="8356" spans="1:15" x14ac:dyDescent="0.25">
      <c r="A8356" s="20" t="s">
        <v>8456</v>
      </c>
      <c r="B8356">
        <v>6</v>
      </c>
      <c r="C8356" t="s">
        <v>74</v>
      </c>
      <c r="D8356" t="s">
        <v>90</v>
      </c>
      <c r="E8356" t="s">
        <v>83</v>
      </c>
      <c r="F8356" t="s">
        <v>42</v>
      </c>
      <c r="G8356">
        <v>4</v>
      </c>
      <c r="H8356">
        <v>2013</v>
      </c>
      <c r="I8356" t="s">
        <v>61</v>
      </c>
      <c r="J8356">
        <v>1.4042377414308</v>
      </c>
      <c r="K8356">
        <v>-1.33</v>
      </c>
      <c r="L8356">
        <v>4.1399999999999997</v>
      </c>
      <c r="M8356">
        <v>32</v>
      </c>
      <c r="N8356">
        <v>6.8182457874855098</v>
      </c>
      <c r="O8356">
        <v>17.677669529663699</v>
      </c>
    </row>
    <row r="8357" spans="1:15" x14ac:dyDescent="0.25">
      <c r="A8357" s="20" t="s">
        <v>8457</v>
      </c>
      <c r="B8357">
        <v>6</v>
      </c>
      <c r="C8357" t="s">
        <v>74</v>
      </c>
      <c r="D8357" t="s">
        <v>90</v>
      </c>
      <c r="E8357" t="s">
        <v>83</v>
      </c>
      <c r="F8357" t="s">
        <v>42</v>
      </c>
      <c r="G8357">
        <v>4</v>
      </c>
      <c r="H8357">
        <v>2013</v>
      </c>
      <c r="I8357" t="s">
        <v>43</v>
      </c>
      <c r="J8357">
        <v>-0.66627868082612196</v>
      </c>
      <c r="K8357">
        <v>-1.37</v>
      </c>
      <c r="L8357">
        <v>0.04</v>
      </c>
      <c r="M8357">
        <v>297</v>
      </c>
      <c r="N8357">
        <v>6.8451641414267401</v>
      </c>
      <c r="O8357">
        <v>5.80258853185659</v>
      </c>
    </row>
    <row r="8358" spans="1:15" x14ac:dyDescent="0.25">
      <c r="A8358" s="20" t="s">
        <v>8458</v>
      </c>
      <c r="B8358">
        <v>6</v>
      </c>
      <c r="C8358" t="s">
        <v>74</v>
      </c>
      <c r="D8358" t="s">
        <v>90</v>
      </c>
      <c r="E8358" t="s">
        <v>83</v>
      </c>
      <c r="F8358" t="s">
        <v>42</v>
      </c>
      <c r="G8358">
        <v>4</v>
      </c>
      <c r="H8358">
        <v>2013</v>
      </c>
      <c r="I8358" t="s">
        <v>62</v>
      </c>
      <c r="J8358">
        <v>-1.77539435981495</v>
      </c>
      <c r="K8358">
        <v>-2.88</v>
      </c>
      <c r="L8358">
        <v>-0.67</v>
      </c>
      <c r="M8358">
        <v>102</v>
      </c>
      <c r="N8358">
        <v>7.3419883151734098</v>
      </c>
      <c r="O8358">
        <v>9.9014754297667409</v>
      </c>
    </row>
    <row r="8359" spans="1:15" x14ac:dyDescent="0.25">
      <c r="A8359" s="20" t="s">
        <v>8459</v>
      </c>
      <c r="B8359">
        <v>6</v>
      </c>
      <c r="C8359" t="s">
        <v>74</v>
      </c>
      <c r="D8359" t="s">
        <v>90</v>
      </c>
      <c r="E8359" t="s">
        <v>83</v>
      </c>
      <c r="F8359" t="s">
        <v>42</v>
      </c>
      <c r="G8359">
        <v>4</v>
      </c>
      <c r="H8359">
        <v>2013</v>
      </c>
      <c r="I8359" t="s">
        <v>75</v>
      </c>
      <c r="J8359">
        <v>-1.59</v>
      </c>
      <c r="K8359">
        <v>-1.67</v>
      </c>
      <c r="L8359">
        <v>-1.51</v>
      </c>
      <c r="M8359">
        <v>5.6199734889428701</v>
      </c>
      <c r="N8359">
        <v>7.2081177891098704</v>
      </c>
      <c r="O8359">
        <v>-99</v>
      </c>
    </row>
    <row r="8360" spans="1:15" x14ac:dyDescent="0.25">
      <c r="A8360" s="20" t="s">
        <v>8460</v>
      </c>
      <c r="B8360">
        <v>6</v>
      </c>
      <c r="C8360" t="s">
        <v>74</v>
      </c>
      <c r="D8360" t="s">
        <v>90</v>
      </c>
      <c r="E8360" t="s">
        <v>83</v>
      </c>
      <c r="F8360" t="s">
        <v>42</v>
      </c>
      <c r="G8360">
        <v>4</v>
      </c>
      <c r="H8360">
        <v>2013</v>
      </c>
      <c r="I8360" t="s">
        <v>45</v>
      </c>
      <c r="J8360">
        <v>-0.53683797217590901</v>
      </c>
      <c r="K8360">
        <v>-0.93</v>
      </c>
      <c r="L8360">
        <v>-0.15</v>
      </c>
      <c r="M8360">
        <v>878</v>
      </c>
      <c r="N8360">
        <v>6.3993737736530498</v>
      </c>
      <c r="O8360">
        <v>3.3748365353141399</v>
      </c>
    </row>
    <row r="8361" spans="1:15" x14ac:dyDescent="0.25">
      <c r="A8361" s="20" t="s">
        <v>8461</v>
      </c>
      <c r="B8361">
        <v>6</v>
      </c>
      <c r="C8361" t="s">
        <v>74</v>
      </c>
      <c r="D8361" t="s">
        <v>90</v>
      </c>
      <c r="E8361" t="s">
        <v>83</v>
      </c>
      <c r="F8361" t="s">
        <v>42</v>
      </c>
      <c r="G8361">
        <v>4</v>
      </c>
      <c r="H8361">
        <v>2013</v>
      </c>
      <c r="I8361" t="s">
        <v>46</v>
      </c>
      <c r="J8361">
        <v>-1.0724826268201</v>
      </c>
      <c r="K8361">
        <v>-1.42</v>
      </c>
      <c r="L8361">
        <v>-0.73</v>
      </c>
      <c r="M8361">
        <v>1955</v>
      </c>
      <c r="N8361">
        <v>8.1458406254697202</v>
      </c>
      <c r="O8361">
        <v>2.2616563651594999</v>
      </c>
    </row>
    <row r="8362" spans="1:15" x14ac:dyDescent="0.25">
      <c r="A8362" s="20" t="s">
        <v>8462</v>
      </c>
      <c r="B8362">
        <v>6</v>
      </c>
      <c r="C8362" t="s">
        <v>74</v>
      </c>
      <c r="D8362" t="s">
        <v>90</v>
      </c>
      <c r="E8362" t="s">
        <v>83</v>
      </c>
      <c r="F8362" t="s">
        <v>42</v>
      </c>
      <c r="G8362">
        <v>4</v>
      </c>
      <c r="H8362">
        <v>2013</v>
      </c>
      <c r="I8362" t="s">
        <v>47</v>
      </c>
      <c r="J8362">
        <v>-3.1161313488289899</v>
      </c>
      <c r="K8362">
        <v>-3.3</v>
      </c>
      <c r="L8362">
        <v>-2.93</v>
      </c>
      <c r="M8362">
        <v>7025</v>
      </c>
      <c r="N8362">
        <v>7.7187810645235597</v>
      </c>
      <c r="O8362">
        <v>1.1930999725437901</v>
      </c>
    </row>
    <row r="8363" spans="1:15" x14ac:dyDescent="0.25">
      <c r="A8363" s="20" t="s">
        <v>8463</v>
      </c>
      <c r="B8363">
        <v>6</v>
      </c>
      <c r="C8363" t="s">
        <v>74</v>
      </c>
      <c r="D8363" t="s">
        <v>90</v>
      </c>
      <c r="E8363" t="s">
        <v>83</v>
      </c>
      <c r="F8363" t="s">
        <v>42</v>
      </c>
      <c r="G8363">
        <v>4</v>
      </c>
      <c r="H8363">
        <v>2013</v>
      </c>
      <c r="I8363" t="s">
        <v>48</v>
      </c>
      <c r="J8363">
        <v>-2.5020012006399601</v>
      </c>
      <c r="K8363">
        <v>-3.05</v>
      </c>
      <c r="L8363">
        <v>-1.96</v>
      </c>
      <c r="M8363">
        <v>371</v>
      </c>
      <c r="N8363">
        <v>7.5499866032230996</v>
      </c>
      <c r="O8363">
        <v>5.1917413165116502</v>
      </c>
    </row>
    <row r="8364" spans="1:15" x14ac:dyDescent="0.25">
      <c r="A8364" s="20" t="s">
        <v>8464</v>
      </c>
      <c r="B8364">
        <v>6</v>
      </c>
      <c r="C8364" t="s">
        <v>74</v>
      </c>
      <c r="D8364" t="s">
        <v>90</v>
      </c>
      <c r="E8364" t="s">
        <v>83</v>
      </c>
      <c r="F8364" t="s">
        <v>42</v>
      </c>
      <c r="G8364">
        <v>4</v>
      </c>
      <c r="H8364">
        <v>2013</v>
      </c>
      <c r="I8364" t="s">
        <v>49</v>
      </c>
      <c r="J8364">
        <v>-1.3958043099215101</v>
      </c>
      <c r="K8364">
        <v>-1.86</v>
      </c>
      <c r="L8364">
        <v>-0.93</v>
      </c>
      <c r="M8364">
        <v>1044</v>
      </c>
      <c r="N8364">
        <v>8.33131335390385</v>
      </c>
      <c r="O8364">
        <v>3.0949223029508599</v>
      </c>
    </row>
    <row r="8365" spans="1:15" x14ac:dyDescent="0.25">
      <c r="A8365" s="20" t="s">
        <v>8465</v>
      </c>
      <c r="B8365">
        <v>6</v>
      </c>
      <c r="C8365" t="s">
        <v>74</v>
      </c>
      <c r="D8365" t="s">
        <v>90</v>
      </c>
      <c r="E8365" t="s">
        <v>83</v>
      </c>
      <c r="F8365" t="s">
        <v>42</v>
      </c>
      <c r="G8365">
        <v>4</v>
      </c>
      <c r="H8365">
        <v>2013</v>
      </c>
      <c r="I8365" t="s">
        <v>50</v>
      </c>
      <c r="J8365">
        <v>-1.03929314706914</v>
      </c>
      <c r="K8365">
        <v>-1.8</v>
      </c>
      <c r="L8365">
        <v>-0.28000000000000003</v>
      </c>
      <c r="M8365">
        <v>236</v>
      </c>
      <c r="N8365">
        <v>6.7654812859407203</v>
      </c>
      <c r="O8365">
        <v>6.5094455490411898</v>
      </c>
    </row>
    <row r="8366" spans="1:15" x14ac:dyDescent="0.25">
      <c r="A8366" s="20" t="s">
        <v>8466</v>
      </c>
      <c r="B8366">
        <v>6</v>
      </c>
      <c r="C8366" t="s">
        <v>74</v>
      </c>
      <c r="D8366" t="s">
        <v>90</v>
      </c>
      <c r="E8366" t="s">
        <v>83</v>
      </c>
      <c r="F8366" t="s">
        <v>42</v>
      </c>
      <c r="G8366">
        <v>4</v>
      </c>
      <c r="H8366">
        <v>2013</v>
      </c>
      <c r="I8366" t="s">
        <v>51</v>
      </c>
      <c r="J8366">
        <v>-0.98812122380084899</v>
      </c>
      <c r="K8366">
        <v>-1.65</v>
      </c>
      <c r="L8366">
        <v>-0.32</v>
      </c>
      <c r="M8366">
        <v>428</v>
      </c>
      <c r="N8366">
        <v>7.9588352945093099</v>
      </c>
      <c r="O8366">
        <v>4.8336824452283196</v>
      </c>
    </row>
    <row r="8367" spans="1:15" x14ac:dyDescent="0.25">
      <c r="A8367" s="20" t="s">
        <v>8467</v>
      </c>
      <c r="B8367">
        <v>6</v>
      </c>
      <c r="C8367" t="s">
        <v>74</v>
      </c>
      <c r="D8367" t="s">
        <v>90</v>
      </c>
      <c r="E8367" t="s">
        <v>81</v>
      </c>
      <c r="F8367" t="s">
        <v>35</v>
      </c>
      <c r="G8367">
        <v>5</v>
      </c>
      <c r="H8367">
        <v>2013</v>
      </c>
      <c r="I8367" t="s">
        <v>34</v>
      </c>
      <c r="J8367">
        <v>-2.6171964170578499</v>
      </c>
      <c r="K8367">
        <v>-2.82</v>
      </c>
      <c r="L8367">
        <v>-2.41</v>
      </c>
      <c r="M8367">
        <v>4839</v>
      </c>
      <c r="N8367">
        <v>7.4098035801858204</v>
      </c>
      <c r="O8367">
        <v>1.43754745107987</v>
      </c>
    </row>
    <row r="8368" spans="1:15" x14ac:dyDescent="0.25">
      <c r="A8368" s="20" t="s">
        <v>8468</v>
      </c>
      <c r="B8368">
        <v>6</v>
      </c>
      <c r="C8368" t="s">
        <v>74</v>
      </c>
      <c r="D8368" t="s">
        <v>90</v>
      </c>
      <c r="E8368" t="s">
        <v>81</v>
      </c>
      <c r="F8368" t="s">
        <v>35</v>
      </c>
      <c r="G8368">
        <v>5</v>
      </c>
      <c r="H8368">
        <v>2013</v>
      </c>
      <c r="I8368" t="s">
        <v>52</v>
      </c>
      <c r="J8368">
        <v>-1.7579100301602</v>
      </c>
      <c r="K8368">
        <v>-2.5299999999999998</v>
      </c>
      <c r="L8368">
        <v>-0.99</v>
      </c>
      <c r="M8368">
        <v>178</v>
      </c>
      <c r="N8368">
        <v>6.79573234215143</v>
      </c>
      <c r="O8368">
        <v>7.4953168899586098</v>
      </c>
    </row>
    <row r="8369" spans="1:15" x14ac:dyDescent="0.25">
      <c r="A8369" s="20" t="s">
        <v>8469</v>
      </c>
      <c r="B8369">
        <v>6</v>
      </c>
      <c r="C8369" t="s">
        <v>74</v>
      </c>
      <c r="D8369" t="s">
        <v>90</v>
      </c>
      <c r="E8369" t="s">
        <v>81</v>
      </c>
      <c r="F8369" t="s">
        <v>35</v>
      </c>
      <c r="G8369">
        <v>5</v>
      </c>
      <c r="H8369">
        <v>2013</v>
      </c>
      <c r="I8369" t="s">
        <v>53</v>
      </c>
      <c r="J8369">
        <v>-1.93230613749819</v>
      </c>
      <c r="K8369">
        <v>-2.69</v>
      </c>
      <c r="L8369">
        <v>-1.18</v>
      </c>
      <c r="M8369">
        <v>158</v>
      </c>
      <c r="N8369">
        <v>6.3353966081101003</v>
      </c>
      <c r="O8369">
        <v>7.9555728417573004</v>
      </c>
    </row>
    <row r="8370" spans="1:15" x14ac:dyDescent="0.25">
      <c r="A8370" s="20" t="s">
        <v>8470</v>
      </c>
      <c r="B8370">
        <v>6</v>
      </c>
      <c r="C8370" t="s">
        <v>74</v>
      </c>
      <c r="D8370" t="s">
        <v>90</v>
      </c>
      <c r="E8370" t="s">
        <v>81</v>
      </c>
      <c r="F8370" t="s">
        <v>35</v>
      </c>
      <c r="G8370">
        <v>5</v>
      </c>
      <c r="H8370">
        <v>2013</v>
      </c>
      <c r="I8370" t="s">
        <v>54</v>
      </c>
      <c r="J8370">
        <v>-1.66357365696357</v>
      </c>
      <c r="K8370">
        <v>-3.32</v>
      </c>
      <c r="L8370">
        <v>-0.01</v>
      </c>
      <c r="M8370">
        <v>75</v>
      </c>
      <c r="N8370">
        <v>8.7657353374073992</v>
      </c>
      <c r="O8370">
        <v>11.5470053837925</v>
      </c>
    </row>
    <row r="8371" spans="1:15" x14ac:dyDescent="0.25">
      <c r="A8371" s="20" t="s">
        <v>8471</v>
      </c>
      <c r="B8371">
        <v>6</v>
      </c>
      <c r="C8371" t="s">
        <v>74</v>
      </c>
      <c r="D8371" t="s">
        <v>90</v>
      </c>
      <c r="E8371" t="s">
        <v>81</v>
      </c>
      <c r="F8371" t="s">
        <v>35</v>
      </c>
      <c r="G8371">
        <v>5</v>
      </c>
      <c r="H8371">
        <v>2013</v>
      </c>
      <c r="I8371" t="s">
        <v>55</v>
      </c>
      <c r="J8371">
        <v>-1.7774293002694299</v>
      </c>
      <c r="K8371">
        <v>-2.29</v>
      </c>
      <c r="L8371">
        <v>-1.27</v>
      </c>
      <c r="M8371">
        <v>471</v>
      </c>
      <c r="N8371">
        <v>7.10163590552642</v>
      </c>
      <c r="O8371">
        <v>4.6077567758409099</v>
      </c>
    </row>
    <row r="8372" spans="1:15" x14ac:dyDescent="0.25">
      <c r="A8372" s="20" t="s">
        <v>8472</v>
      </c>
      <c r="B8372">
        <v>6</v>
      </c>
      <c r="C8372" t="s">
        <v>74</v>
      </c>
      <c r="D8372" t="s">
        <v>90</v>
      </c>
      <c r="E8372" t="s">
        <v>81</v>
      </c>
      <c r="F8372" t="s">
        <v>35</v>
      </c>
      <c r="G8372">
        <v>5</v>
      </c>
      <c r="H8372">
        <v>2013</v>
      </c>
      <c r="I8372" t="s">
        <v>56</v>
      </c>
      <c r="J8372">
        <v>-3.1146801535233299</v>
      </c>
      <c r="K8372">
        <v>-4.51</v>
      </c>
      <c r="L8372">
        <v>-1.72</v>
      </c>
      <c r="M8372">
        <v>27</v>
      </c>
      <c r="N8372">
        <v>6.5318429838260599</v>
      </c>
      <c r="O8372">
        <v>19.245008972987499</v>
      </c>
    </row>
    <row r="8373" spans="1:15" x14ac:dyDescent="0.25">
      <c r="A8373" s="20" t="s">
        <v>8473</v>
      </c>
      <c r="B8373">
        <v>6</v>
      </c>
      <c r="C8373" t="s">
        <v>74</v>
      </c>
      <c r="D8373" t="s">
        <v>90</v>
      </c>
      <c r="E8373" t="s">
        <v>81</v>
      </c>
      <c r="F8373" t="s">
        <v>35</v>
      </c>
      <c r="G8373">
        <v>5</v>
      </c>
      <c r="H8373">
        <v>2013</v>
      </c>
      <c r="I8373" t="s">
        <v>57</v>
      </c>
      <c r="J8373">
        <v>-1.0629128770285901</v>
      </c>
      <c r="K8373">
        <v>-1.95</v>
      </c>
      <c r="L8373">
        <v>-0.18</v>
      </c>
      <c r="M8373">
        <v>170</v>
      </c>
      <c r="N8373">
        <v>6.6553996409494296</v>
      </c>
      <c r="O8373">
        <v>7.6696498884736997</v>
      </c>
    </row>
    <row r="8374" spans="1:15" x14ac:dyDescent="0.25">
      <c r="A8374" s="20" t="s">
        <v>8474</v>
      </c>
      <c r="B8374">
        <v>6</v>
      </c>
      <c r="C8374" t="s">
        <v>74</v>
      </c>
      <c r="D8374" t="s">
        <v>90</v>
      </c>
      <c r="E8374" t="s">
        <v>81</v>
      </c>
      <c r="F8374" t="s">
        <v>35</v>
      </c>
      <c r="G8374">
        <v>5</v>
      </c>
      <c r="H8374">
        <v>2013</v>
      </c>
      <c r="I8374" t="s">
        <v>58</v>
      </c>
      <c r="J8374">
        <v>-1.6379339081173301</v>
      </c>
      <c r="K8374">
        <v>-1.96</v>
      </c>
      <c r="L8374">
        <v>-1.32</v>
      </c>
      <c r="M8374">
        <v>1110</v>
      </c>
      <c r="N8374">
        <v>6.4810531491655903</v>
      </c>
      <c r="O8374">
        <v>3.00150112593832</v>
      </c>
    </row>
    <row r="8375" spans="1:15" x14ac:dyDescent="0.25">
      <c r="A8375" s="20" t="s">
        <v>8475</v>
      </c>
      <c r="B8375">
        <v>6</v>
      </c>
      <c r="C8375" t="s">
        <v>74</v>
      </c>
      <c r="D8375" t="s">
        <v>90</v>
      </c>
      <c r="E8375" t="s">
        <v>81</v>
      </c>
      <c r="F8375" t="s">
        <v>35</v>
      </c>
      <c r="G8375">
        <v>5</v>
      </c>
      <c r="H8375">
        <v>2013</v>
      </c>
      <c r="I8375" t="s">
        <v>59</v>
      </c>
      <c r="J8375">
        <v>-1.3092975344906701</v>
      </c>
      <c r="K8375">
        <v>-3.1</v>
      </c>
      <c r="L8375">
        <v>0.48</v>
      </c>
      <c r="M8375">
        <v>46</v>
      </c>
      <c r="N8375">
        <v>6.83025896217059</v>
      </c>
      <c r="O8375">
        <v>14.7441956154897</v>
      </c>
    </row>
    <row r="8376" spans="1:15" x14ac:dyDescent="0.25">
      <c r="A8376" s="20" t="s">
        <v>8476</v>
      </c>
      <c r="B8376">
        <v>6</v>
      </c>
      <c r="C8376" t="s">
        <v>74</v>
      </c>
      <c r="D8376" t="s">
        <v>90</v>
      </c>
      <c r="E8376" t="s">
        <v>81</v>
      </c>
      <c r="F8376" t="s">
        <v>35</v>
      </c>
      <c r="G8376">
        <v>5</v>
      </c>
      <c r="H8376">
        <v>2013</v>
      </c>
      <c r="I8376" t="s">
        <v>60</v>
      </c>
      <c r="J8376">
        <v>-3.42590220310771</v>
      </c>
      <c r="K8376">
        <v>-3.62</v>
      </c>
      <c r="L8376">
        <v>-3.24</v>
      </c>
      <c r="M8376">
        <v>3591</v>
      </c>
      <c r="N8376">
        <v>7.7990332850511104</v>
      </c>
      <c r="O8376">
        <v>1.6687539144058601</v>
      </c>
    </row>
    <row r="8377" spans="1:15" x14ac:dyDescent="0.25">
      <c r="A8377" s="20" t="s">
        <v>8477</v>
      </c>
      <c r="B8377">
        <v>6</v>
      </c>
      <c r="C8377" t="s">
        <v>74</v>
      </c>
      <c r="D8377" t="s">
        <v>90</v>
      </c>
      <c r="E8377" t="s">
        <v>81</v>
      </c>
      <c r="F8377" t="s">
        <v>35</v>
      </c>
      <c r="G8377">
        <v>5</v>
      </c>
      <c r="H8377">
        <v>2013</v>
      </c>
      <c r="I8377" t="s">
        <v>61</v>
      </c>
      <c r="J8377">
        <v>-2.2725015913978801</v>
      </c>
      <c r="K8377">
        <v>-4.0999999999999996</v>
      </c>
      <c r="L8377">
        <v>-0.45</v>
      </c>
      <c r="M8377">
        <v>27</v>
      </c>
      <c r="N8377">
        <v>6.8182457874855098</v>
      </c>
      <c r="O8377">
        <v>19.245008972987499</v>
      </c>
    </row>
    <row r="8378" spans="1:15" x14ac:dyDescent="0.25">
      <c r="A8378" s="20" t="s">
        <v>8478</v>
      </c>
      <c r="B8378">
        <v>6</v>
      </c>
      <c r="C8378" t="s">
        <v>74</v>
      </c>
      <c r="D8378" t="s">
        <v>90</v>
      </c>
      <c r="E8378" t="s">
        <v>81</v>
      </c>
      <c r="F8378" t="s">
        <v>35</v>
      </c>
      <c r="G8378">
        <v>5</v>
      </c>
      <c r="H8378">
        <v>2013</v>
      </c>
      <c r="I8378" t="s">
        <v>43</v>
      </c>
      <c r="J8378">
        <v>-0.97797526496513199</v>
      </c>
      <c r="K8378">
        <v>-1.57</v>
      </c>
      <c r="L8378">
        <v>-0.38</v>
      </c>
      <c r="M8378">
        <v>431</v>
      </c>
      <c r="N8378">
        <v>6.8451641414267401</v>
      </c>
      <c r="O8378">
        <v>4.81683050859088</v>
      </c>
    </row>
    <row r="8379" spans="1:15" x14ac:dyDescent="0.25">
      <c r="A8379" s="20" t="s">
        <v>8479</v>
      </c>
      <c r="B8379">
        <v>6</v>
      </c>
      <c r="C8379" t="s">
        <v>74</v>
      </c>
      <c r="D8379" t="s">
        <v>90</v>
      </c>
      <c r="E8379" t="s">
        <v>81</v>
      </c>
      <c r="F8379" t="s">
        <v>35</v>
      </c>
      <c r="G8379">
        <v>5</v>
      </c>
      <c r="H8379">
        <v>2013</v>
      </c>
      <c r="I8379" t="s">
        <v>62</v>
      </c>
      <c r="J8379">
        <v>-2.19423323103124</v>
      </c>
      <c r="K8379">
        <v>-3.46</v>
      </c>
      <c r="L8379">
        <v>-0.93</v>
      </c>
      <c r="M8379">
        <v>74</v>
      </c>
      <c r="N8379">
        <v>7.3419883151734098</v>
      </c>
      <c r="O8379">
        <v>11.6247638743819</v>
      </c>
    </row>
    <row r="8380" spans="1:15" x14ac:dyDescent="0.25">
      <c r="A8380" s="20" t="s">
        <v>8480</v>
      </c>
      <c r="B8380">
        <v>6</v>
      </c>
      <c r="C8380" t="s">
        <v>74</v>
      </c>
      <c r="D8380" t="s">
        <v>90</v>
      </c>
      <c r="E8380" t="s">
        <v>81</v>
      </c>
      <c r="F8380" t="s">
        <v>35</v>
      </c>
      <c r="G8380">
        <v>5</v>
      </c>
      <c r="H8380">
        <v>2013</v>
      </c>
      <c r="I8380" t="s">
        <v>75</v>
      </c>
      <c r="J8380">
        <v>-2.33</v>
      </c>
      <c r="K8380">
        <v>-2.41</v>
      </c>
      <c r="L8380">
        <v>-2.25</v>
      </c>
      <c r="M8380">
        <v>4.8778862186457497</v>
      </c>
      <c r="N8380">
        <v>7.2081177891098704</v>
      </c>
      <c r="O8380">
        <v>-99</v>
      </c>
    </row>
    <row r="8381" spans="1:15" x14ac:dyDescent="0.25">
      <c r="A8381" s="20" t="s">
        <v>8481</v>
      </c>
      <c r="B8381">
        <v>6</v>
      </c>
      <c r="C8381" t="s">
        <v>74</v>
      </c>
      <c r="D8381" t="s">
        <v>90</v>
      </c>
      <c r="E8381" t="s">
        <v>81</v>
      </c>
      <c r="F8381" t="s">
        <v>35</v>
      </c>
      <c r="G8381">
        <v>5</v>
      </c>
      <c r="H8381">
        <v>2013</v>
      </c>
      <c r="I8381" t="s">
        <v>45</v>
      </c>
      <c r="J8381">
        <v>-2.6854779724037798</v>
      </c>
      <c r="K8381">
        <v>-2.94</v>
      </c>
      <c r="L8381">
        <v>-2.44</v>
      </c>
      <c r="M8381">
        <v>1096</v>
      </c>
      <c r="N8381">
        <v>6.3993737736530498</v>
      </c>
      <c r="O8381">
        <v>3.0206104666508899</v>
      </c>
    </row>
    <row r="8382" spans="1:15" x14ac:dyDescent="0.25">
      <c r="A8382" s="20" t="s">
        <v>8482</v>
      </c>
      <c r="B8382">
        <v>6</v>
      </c>
      <c r="C8382" t="s">
        <v>74</v>
      </c>
      <c r="D8382" t="s">
        <v>90</v>
      </c>
      <c r="E8382" t="s">
        <v>81</v>
      </c>
      <c r="F8382" t="s">
        <v>35</v>
      </c>
      <c r="G8382">
        <v>5</v>
      </c>
      <c r="H8382">
        <v>2013</v>
      </c>
      <c r="I8382" t="s">
        <v>46</v>
      </c>
      <c r="J8382">
        <v>-1.51371658536931</v>
      </c>
      <c r="K8382">
        <v>-1.86</v>
      </c>
      <c r="L8382">
        <v>-1.17</v>
      </c>
      <c r="M8382">
        <v>1947</v>
      </c>
      <c r="N8382">
        <v>8.1458406254697202</v>
      </c>
      <c r="O8382">
        <v>2.2662980454966801</v>
      </c>
    </row>
    <row r="8383" spans="1:15" x14ac:dyDescent="0.25">
      <c r="A8383" s="20" t="s">
        <v>8483</v>
      </c>
      <c r="B8383">
        <v>6</v>
      </c>
      <c r="C8383" t="s">
        <v>74</v>
      </c>
      <c r="D8383" t="s">
        <v>90</v>
      </c>
      <c r="E8383" t="s">
        <v>81</v>
      </c>
      <c r="F8383" t="s">
        <v>35</v>
      </c>
      <c r="G8383">
        <v>5</v>
      </c>
      <c r="H8383">
        <v>2013</v>
      </c>
      <c r="I8383" t="s">
        <v>47</v>
      </c>
      <c r="J8383">
        <v>-2.8453652074106199</v>
      </c>
      <c r="K8383">
        <v>-3.05</v>
      </c>
      <c r="L8383">
        <v>-2.64</v>
      </c>
      <c r="M8383">
        <v>4961</v>
      </c>
      <c r="N8383">
        <v>7.7187810645235597</v>
      </c>
      <c r="O8383">
        <v>1.4197614717146001</v>
      </c>
    </row>
    <row r="8384" spans="1:15" x14ac:dyDescent="0.25">
      <c r="A8384" s="20" t="s">
        <v>8484</v>
      </c>
      <c r="B8384">
        <v>6</v>
      </c>
      <c r="C8384" t="s">
        <v>74</v>
      </c>
      <c r="D8384" t="s">
        <v>90</v>
      </c>
      <c r="E8384" t="s">
        <v>81</v>
      </c>
      <c r="F8384" t="s">
        <v>35</v>
      </c>
      <c r="G8384">
        <v>5</v>
      </c>
      <c r="H8384">
        <v>2013</v>
      </c>
      <c r="I8384" t="s">
        <v>48</v>
      </c>
      <c r="J8384">
        <v>-1.81063936528019</v>
      </c>
      <c r="K8384">
        <v>-2.5499999999999998</v>
      </c>
      <c r="L8384">
        <v>-1.07</v>
      </c>
      <c r="M8384">
        <v>276</v>
      </c>
      <c r="N8384">
        <v>7.5499866032230996</v>
      </c>
      <c r="O8384">
        <v>6.0192926542884599</v>
      </c>
    </row>
    <row r="8385" spans="1:15" x14ac:dyDescent="0.25">
      <c r="A8385" s="20" t="s">
        <v>8485</v>
      </c>
      <c r="B8385">
        <v>6</v>
      </c>
      <c r="C8385" t="s">
        <v>74</v>
      </c>
      <c r="D8385" t="s">
        <v>90</v>
      </c>
      <c r="E8385" t="s">
        <v>81</v>
      </c>
      <c r="F8385" t="s">
        <v>35</v>
      </c>
      <c r="G8385">
        <v>5</v>
      </c>
      <c r="H8385">
        <v>2013</v>
      </c>
      <c r="I8385" t="s">
        <v>49</v>
      </c>
      <c r="J8385">
        <v>-1.9438678973596999</v>
      </c>
      <c r="K8385">
        <v>-2.4500000000000002</v>
      </c>
      <c r="L8385">
        <v>-1.43</v>
      </c>
      <c r="M8385">
        <v>828</v>
      </c>
      <c r="N8385">
        <v>8.33131335390385</v>
      </c>
      <c r="O8385">
        <v>3.4752402342845801</v>
      </c>
    </row>
    <row r="8386" spans="1:15" x14ac:dyDescent="0.25">
      <c r="A8386" s="20" t="s">
        <v>8486</v>
      </c>
      <c r="B8386">
        <v>6</v>
      </c>
      <c r="C8386" t="s">
        <v>74</v>
      </c>
      <c r="D8386" t="s">
        <v>90</v>
      </c>
      <c r="E8386" t="s">
        <v>81</v>
      </c>
      <c r="F8386" t="s">
        <v>35</v>
      </c>
      <c r="G8386">
        <v>5</v>
      </c>
      <c r="H8386">
        <v>2013</v>
      </c>
      <c r="I8386" t="s">
        <v>50</v>
      </c>
      <c r="J8386">
        <v>-2.7707048628989899</v>
      </c>
      <c r="K8386">
        <v>-3.46</v>
      </c>
      <c r="L8386">
        <v>-2.09</v>
      </c>
      <c r="M8386">
        <v>169</v>
      </c>
      <c r="N8386">
        <v>6.7654812859407203</v>
      </c>
      <c r="O8386">
        <v>7.6923076923076898</v>
      </c>
    </row>
    <row r="8387" spans="1:15" x14ac:dyDescent="0.25">
      <c r="A8387" s="20" t="s">
        <v>8487</v>
      </c>
      <c r="B8387">
        <v>6</v>
      </c>
      <c r="C8387" t="s">
        <v>74</v>
      </c>
      <c r="D8387" t="s">
        <v>90</v>
      </c>
      <c r="E8387" t="s">
        <v>81</v>
      </c>
      <c r="F8387" t="s">
        <v>35</v>
      </c>
      <c r="G8387">
        <v>5</v>
      </c>
      <c r="H8387">
        <v>2013</v>
      </c>
      <c r="I8387" t="s">
        <v>51</v>
      </c>
      <c r="J8387">
        <v>-2.1939133788144001</v>
      </c>
      <c r="K8387">
        <v>-2.79</v>
      </c>
      <c r="L8387">
        <v>-1.6</v>
      </c>
      <c r="M8387">
        <v>452</v>
      </c>
      <c r="N8387">
        <v>7.9588352945093099</v>
      </c>
      <c r="O8387">
        <v>4.7036043419179903</v>
      </c>
    </row>
    <row r="8388" spans="1:15" x14ac:dyDescent="0.25">
      <c r="A8388" s="20" t="s">
        <v>8488</v>
      </c>
      <c r="B8388">
        <v>6</v>
      </c>
      <c r="C8388" t="s">
        <v>74</v>
      </c>
      <c r="D8388" t="s">
        <v>90</v>
      </c>
      <c r="E8388" t="s">
        <v>82</v>
      </c>
      <c r="F8388" t="s">
        <v>38</v>
      </c>
      <c r="G8388">
        <v>3</v>
      </c>
      <c r="H8388">
        <v>2014</v>
      </c>
      <c r="I8388" t="s">
        <v>34</v>
      </c>
      <c r="J8388">
        <v>0.88370924578663801</v>
      </c>
      <c r="K8388">
        <v>0.56000000000000005</v>
      </c>
      <c r="L8388">
        <v>1.2</v>
      </c>
      <c r="M8388">
        <v>3185</v>
      </c>
      <c r="N8388">
        <v>7.31756945371421</v>
      </c>
      <c r="O8388">
        <v>1.77192477984583</v>
      </c>
    </row>
    <row r="8389" spans="1:15" x14ac:dyDescent="0.25">
      <c r="A8389" s="20" t="s">
        <v>8489</v>
      </c>
      <c r="B8389">
        <v>6</v>
      </c>
      <c r="C8389" t="s">
        <v>74</v>
      </c>
      <c r="D8389" t="s">
        <v>90</v>
      </c>
      <c r="E8389" t="s">
        <v>82</v>
      </c>
      <c r="F8389" t="s">
        <v>38</v>
      </c>
      <c r="G8389">
        <v>3</v>
      </c>
      <c r="H8389">
        <v>2014</v>
      </c>
      <c r="I8389" t="s">
        <v>52</v>
      </c>
      <c r="J8389">
        <v>1.4150222877256899</v>
      </c>
      <c r="K8389">
        <v>0.94</v>
      </c>
      <c r="L8389">
        <v>1.89</v>
      </c>
      <c r="M8389">
        <v>1316</v>
      </c>
      <c r="N8389">
        <v>6.7278419539683103</v>
      </c>
      <c r="O8389">
        <v>2.7565892320998602</v>
      </c>
    </row>
    <row r="8390" spans="1:15" x14ac:dyDescent="0.25">
      <c r="A8390" s="20" t="s">
        <v>8490</v>
      </c>
      <c r="B8390">
        <v>6</v>
      </c>
      <c r="C8390" t="s">
        <v>74</v>
      </c>
      <c r="D8390" t="s">
        <v>90</v>
      </c>
      <c r="E8390" t="s">
        <v>82</v>
      </c>
      <c r="F8390" t="s">
        <v>38</v>
      </c>
      <c r="G8390">
        <v>3</v>
      </c>
      <c r="H8390">
        <v>2014</v>
      </c>
      <c r="I8390" t="s">
        <v>53</v>
      </c>
      <c r="J8390">
        <v>0.561814183668911</v>
      </c>
      <c r="K8390">
        <v>0.28000000000000003</v>
      </c>
      <c r="L8390">
        <v>0.84</v>
      </c>
      <c r="M8390">
        <v>4894</v>
      </c>
      <c r="N8390">
        <v>6.2776356221592096</v>
      </c>
      <c r="O8390">
        <v>1.4294468681971999</v>
      </c>
    </row>
    <row r="8391" spans="1:15" x14ac:dyDescent="0.25">
      <c r="A8391" s="20" t="s">
        <v>8491</v>
      </c>
      <c r="B8391">
        <v>6</v>
      </c>
      <c r="C8391" t="s">
        <v>74</v>
      </c>
      <c r="D8391" t="s">
        <v>90</v>
      </c>
      <c r="E8391" t="s">
        <v>82</v>
      </c>
      <c r="F8391" t="s">
        <v>38</v>
      </c>
      <c r="G8391">
        <v>3</v>
      </c>
      <c r="H8391">
        <v>2014</v>
      </c>
      <c r="I8391" t="s">
        <v>54</v>
      </c>
      <c r="J8391">
        <v>0.90681764699176204</v>
      </c>
      <c r="K8391">
        <v>0</v>
      </c>
      <c r="L8391">
        <v>1.81</v>
      </c>
      <c r="M8391">
        <v>420</v>
      </c>
      <c r="N8391">
        <v>8.1748424470231296</v>
      </c>
      <c r="O8391">
        <v>4.87950036474267</v>
      </c>
    </row>
    <row r="8392" spans="1:15" x14ac:dyDescent="0.25">
      <c r="A8392" s="20" t="s">
        <v>8492</v>
      </c>
      <c r="B8392">
        <v>6</v>
      </c>
      <c r="C8392" t="s">
        <v>74</v>
      </c>
      <c r="D8392" t="s">
        <v>90</v>
      </c>
      <c r="E8392" t="s">
        <v>82</v>
      </c>
      <c r="F8392" t="s">
        <v>38</v>
      </c>
      <c r="G8392">
        <v>3</v>
      </c>
      <c r="H8392">
        <v>2014</v>
      </c>
      <c r="I8392" t="s">
        <v>55</v>
      </c>
      <c r="J8392">
        <v>1.3215674233321399</v>
      </c>
      <c r="K8392">
        <v>0.98</v>
      </c>
      <c r="L8392">
        <v>1.67</v>
      </c>
      <c r="M8392">
        <v>2620</v>
      </c>
      <c r="N8392">
        <v>7.26694257854962</v>
      </c>
      <c r="O8392">
        <v>1.9536616629114101</v>
      </c>
    </row>
    <row r="8393" spans="1:15" x14ac:dyDescent="0.25">
      <c r="A8393" s="20" t="s">
        <v>8493</v>
      </c>
      <c r="B8393">
        <v>6</v>
      </c>
      <c r="C8393" t="s">
        <v>74</v>
      </c>
      <c r="D8393" t="s">
        <v>90</v>
      </c>
      <c r="E8393" t="s">
        <v>82</v>
      </c>
      <c r="F8393" t="s">
        <v>38</v>
      </c>
      <c r="G8393">
        <v>3</v>
      </c>
      <c r="H8393">
        <v>2014</v>
      </c>
      <c r="I8393" t="s">
        <v>56</v>
      </c>
      <c r="J8393">
        <v>-8.9556806020943305E-2</v>
      </c>
      <c r="K8393">
        <v>-0.62</v>
      </c>
      <c r="L8393">
        <v>0.44</v>
      </c>
      <c r="M8393">
        <v>1898</v>
      </c>
      <c r="N8393">
        <v>6.78567661987032</v>
      </c>
      <c r="O8393">
        <v>2.2953657440244402</v>
      </c>
    </row>
    <row r="8394" spans="1:15" x14ac:dyDescent="0.25">
      <c r="A8394" s="20" t="s">
        <v>8494</v>
      </c>
      <c r="B8394">
        <v>6</v>
      </c>
      <c r="C8394" t="s">
        <v>74</v>
      </c>
      <c r="D8394" t="s">
        <v>90</v>
      </c>
      <c r="E8394" t="s">
        <v>82</v>
      </c>
      <c r="F8394" t="s">
        <v>38</v>
      </c>
      <c r="G8394">
        <v>3</v>
      </c>
      <c r="H8394">
        <v>2014</v>
      </c>
      <c r="I8394" t="s">
        <v>57</v>
      </c>
      <c r="J8394">
        <v>1.45847333696926</v>
      </c>
      <c r="K8394">
        <v>1.04</v>
      </c>
      <c r="L8394">
        <v>1.88</v>
      </c>
      <c r="M8394">
        <v>1910</v>
      </c>
      <c r="N8394">
        <v>6.9097004625723804</v>
      </c>
      <c r="O8394">
        <v>2.28814380978138</v>
      </c>
    </row>
    <row r="8395" spans="1:15" x14ac:dyDescent="0.25">
      <c r="A8395" s="20" t="s">
        <v>8495</v>
      </c>
      <c r="B8395">
        <v>6</v>
      </c>
      <c r="C8395" t="s">
        <v>74</v>
      </c>
      <c r="D8395" t="s">
        <v>90</v>
      </c>
      <c r="E8395" t="s">
        <v>82</v>
      </c>
      <c r="F8395" t="s">
        <v>38</v>
      </c>
      <c r="G8395">
        <v>3</v>
      </c>
      <c r="H8395">
        <v>2014</v>
      </c>
      <c r="I8395" t="s">
        <v>58</v>
      </c>
      <c r="J8395">
        <v>1.39986389517243</v>
      </c>
      <c r="K8395">
        <v>1.19</v>
      </c>
      <c r="L8395">
        <v>1.61</v>
      </c>
      <c r="M8395">
        <v>7732</v>
      </c>
      <c r="N8395">
        <v>6.4805741574167399</v>
      </c>
      <c r="O8395">
        <v>1.1372451079658901</v>
      </c>
    </row>
    <row r="8396" spans="1:15" x14ac:dyDescent="0.25">
      <c r="A8396" s="20" t="s">
        <v>8496</v>
      </c>
      <c r="B8396">
        <v>6</v>
      </c>
      <c r="C8396" t="s">
        <v>74</v>
      </c>
      <c r="D8396" t="s">
        <v>90</v>
      </c>
      <c r="E8396" t="s">
        <v>82</v>
      </c>
      <c r="F8396" t="s">
        <v>38</v>
      </c>
      <c r="G8396">
        <v>3</v>
      </c>
      <c r="H8396">
        <v>2014</v>
      </c>
      <c r="I8396" t="s">
        <v>59</v>
      </c>
      <c r="J8396">
        <v>2.3184380288736501</v>
      </c>
      <c r="K8396">
        <v>1.59</v>
      </c>
      <c r="L8396">
        <v>3.05</v>
      </c>
      <c r="M8396">
        <v>795</v>
      </c>
      <c r="N8396">
        <v>7.0464956169165696</v>
      </c>
      <c r="O8396">
        <v>3.5466345106595401</v>
      </c>
    </row>
    <row r="8397" spans="1:15" x14ac:dyDescent="0.25">
      <c r="A8397" s="20" t="s">
        <v>8497</v>
      </c>
      <c r="B8397">
        <v>6</v>
      </c>
      <c r="C8397" t="s">
        <v>74</v>
      </c>
      <c r="D8397" t="s">
        <v>90</v>
      </c>
      <c r="E8397" t="s">
        <v>82</v>
      </c>
      <c r="F8397" t="s">
        <v>38</v>
      </c>
      <c r="G8397">
        <v>3</v>
      </c>
      <c r="H8397">
        <v>2014</v>
      </c>
      <c r="I8397" t="s">
        <v>60</v>
      </c>
      <c r="J8397">
        <v>0.73696719995426796</v>
      </c>
      <c r="K8397">
        <v>0.47</v>
      </c>
      <c r="L8397">
        <v>1</v>
      </c>
      <c r="M8397">
        <v>4690</v>
      </c>
      <c r="N8397">
        <v>7.96416670687739</v>
      </c>
      <c r="O8397">
        <v>1.4602041508114201</v>
      </c>
    </row>
    <row r="8398" spans="1:15" x14ac:dyDescent="0.25">
      <c r="A8398" s="20" t="s">
        <v>8498</v>
      </c>
      <c r="B8398">
        <v>6</v>
      </c>
      <c r="C8398" t="s">
        <v>74</v>
      </c>
      <c r="D8398" t="s">
        <v>90</v>
      </c>
      <c r="E8398" t="s">
        <v>82</v>
      </c>
      <c r="F8398" t="s">
        <v>38</v>
      </c>
      <c r="G8398">
        <v>3</v>
      </c>
      <c r="H8398">
        <v>2014</v>
      </c>
      <c r="I8398" t="s">
        <v>61</v>
      </c>
      <c r="J8398">
        <v>0.112382020730514</v>
      </c>
      <c r="K8398">
        <v>-0.77</v>
      </c>
      <c r="L8398">
        <v>1</v>
      </c>
      <c r="M8398">
        <v>324</v>
      </c>
      <c r="N8398">
        <v>7.1505009756269802</v>
      </c>
      <c r="O8398">
        <v>5.5555555555555598</v>
      </c>
    </row>
    <row r="8399" spans="1:15" x14ac:dyDescent="0.25">
      <c r="A8399" s="20" t="s">
        <v>8499</v>
      </c>
      <c r="B8399">
        <v>6</v>
      </c>
      <c r="C8399" t="s">
        <v>74</v>
      </c>
      <c r="D8399" t="s">
        <v>90</v>
      </c>
      <c r="E8399" t="s">
        <v>82</v>
      </c>
      <c r="F8399" t="s">
        <v>38</v>
      </c>
      <c r="G8399">
        <v>3</v>
      </c>
      <c r="H8399">
        <v>2014</v>
      </c>
      <c r="I8399" t="s">
        <v>43</v>
      </c>
      <c r="J8399">
        <v>0.90014419185095695</v>
      </c>
      <c r="K8399">
        <v>0.61</v>
      </c>
      <c r="L8399">
        <v>1.19</v>
      </c>
      <c r="M8399">
        <v>4865</v>
      </c>
      <c r="N8399">
        <v>7.0705765208271796</v>
      </c>
      <c r="O8399">
        <v>1.4337009654653099</v>
      </c>
    </row>
    <row r="8400" spans="1:15" x14ac:dyDescent="0.25">
      <c r="A8400" s="20" t="s">
        <v>8500</v>
      </c>
      <c r="B8400">
        <v>6</v>
      </c>
      <c r="C8400" t="s">
        <v>74</v>
      </c>
      <c r="D8400" t="s">
        <v>90</v>
      </c>
      <c r="E8400" t="s">
        <v>82</v>
      </c>
      <c r="F8400" t="s">
        <v>38</v>
      </c>
      <c r="G8400">
        <v>3</v>
      </c>
      <c r="H8400">
        <v>2014</v>
      </c>
      <c r="I8400" t="s">
        <v>62</v>
      </c>
      <c r="J8400">
        <v>0.402841445711771</v>
      </c>
      <c r="K8400">
        <v>-0.1</v>
      </c>
      <c r="L8400">
        <v>0.91</v>
      </c>
      <c r="M8400">
        <v>1555</v>
      </c>
      <c r="N8400">
        <v>7.4721760747716699</v>
      </c>
      <c r="O8400">
        <v>2.5359156467048698</v>
      </c>
    </row>
    <row r="8401" spans="1:15" x14ac:dyDescent="0.25">
      <c r="A8401" s="20" t="s">
        <v>8501</v>
      </c>
      <c r="B8401">
        <v>6</v>
      </c>
      <c r="C8401" t="s">
        <v>74</v>
      </c>
      <c r="D8401" t="s">
        <v>90</v>
      </c>
      <c r="E8401" t="s">
        <v>82</v>
      </c>
      <c r="F8401" t="s">
        <v>38</v>
      </c>
      <c r="G8401">
        <v>3</v>
      </c>
      <c r="H8401">
        <v>2014</v>
      </c>
      <c r="I8401" t="s">
        <v>75</v>
      </c>
      <c r="J8401">
        <v>0.69</v>
      </c>
      <c r="K8401">
        <v>0.62</v>
      </c>
      <c r="L8401">
        <v>0.77</v>
      </c>
      <c r="M8401">
        <v>7.9824689997272502</v>
      </c>
      <c r="N8401">
        <v>7.2881838107299304</v>
      </c>
      <c r="O8401">
        <v>-99</v>
      </c>
    </row>
    <row r="8402" spans="1:15" x14ac:dyDescent="0.25">
      <c r="A8402" s="20" t="s">
        <v>8502</v>
      </c>
      <c r="B8402">
        <v>6</v>
      </c>
      <c r="C8402" t="s">
        <v>74</v>
      </c>
      <c r="D8402" t="s">
        <v>90</v>
      </c>
      <c r="E8402" t="s">
        <v>82</v>
      </c>
      <c r="F8402" t="s">
        <v>38</v>
      </c>
      <c r="G8402">
        <v>3</v>
      </c>
      <c r="H8402">
        <v>2014</v>
      </c>
      <c r="I8402" t="s">
        <v>45</v>
      </c>
      <c r="J8402">
        <v>1.02774634970569</v>
      </c>
      <c r="K8402">
        <v>0.77</v>
      </c>
      <c r="L8402">
        <v>1.29</v>
      </c>
      <c r="M8402">
        <v>3491</v>
      </c>
      <c r="N8402">
        <v>6.5086076412536498</v>
      </c>
      <c r="O8402">
        <v>1.69248596353165</v>
      </c>
    </row>
    <row r="8403" spans="1:15" x14ac:dyDescent="0.25">
      <c r="A8403" s="20" t="s">
        <v>8503</v>
      </c>
      <c r="B8403">
        <v>6</v>
      </c>
      <c r="C8403" t="s">
        <v>74</v>
      </c>
      <c r="D8403" t="s">
        <v>90</v>
      </c>
      <c r="E8403" t="s">
        <v>82</v>
      </c>
      <c r="F8403" t="s">
        <v>38</v>
      </c>
      <c r="G8403">
        <v>3</v>
      </c>
      <c r="H8403">
        <v>2014</v>
      </c>
      <c r="I8403" t="s">
        <v>46</v>
      </c>
      <c r="J8403">
        <v>1.2416530648172399</v>
      </c>
      <c r="K8403">
        <v>0.89</v>
      </c>
      <c r="L8403">
        <v>1.59</v>
      </c>
      <c r="M8403">
        <v>3321</v>
      </c>
      <c r="N8403">
        <v>8.2689617198031105</v>
      </c>
      <c r="O8403">
        <v>1.73526402098451</v>
      </c>
    </row>
    <row r="8404" spans="1:15" x14ac:dyDescent="0.25">
      <c r="A8404" s="20" t="s">
        <v>8504</v>
      </c>
      <c r="B8404">
        <v>6</v>
      </c>
      <c r="C8404" t="s">
        <v>74</v>
      </c>
      <c r="D8404" t="s">
        <v>90</v>
      </c>
      <c r="E8404" t="s">
        <v>82</v>
      </c>
      <c r="F8404" t="s">
        <v>38</v>
      </c>
      <c r="G8404">
        <v>3</v>
      </c>
      <c r="H8404">
        <v>2014</v>
      </c>
      <c r="I8404" t="s">
        <v>47</v>
      </c>
      <c r="J8404">
        <v>2.32998964228965E-2</v>
      </c>
      <c r="K8404">
        <v>-0.2</v>
      </c>
      <c r="L8404">
        <v>0.25</v>
      </c>
      <c r="M8404">
        <v>7165</v>
      </c>
      <c r="N8404">
        <v>7.6688363127008996</v>
      </c>
      <c r="O8404">
        <v>1.18138622491609</v>
      </c>
    </row>
    <row r="8405" spans="1:15" x14ac:dyDescent="0.25">
      <c r="A8405" s="20" t="s">
        <v>8505</v>
      </c>
      <c r="B8405">
        <v>6</v>
      </c>
      <c r="C8405" t="s">
        <v>74</v>
      </c>
      <c r="D8405" t="s">
        <v>90</v>
      </c>
      <c r="E8405" t="s">
        <v>82</v>
      </c>
      <c r="F8405" t="s">
        <v>38</v>
      </c>
      <c r="G8405">
        <v>3</v>
      </c>
      <c r="H8405">
        <v>2014</v>
      </c>
      <c r="I8405" t="s">
        <v>48</v>
      </c>
      <c r="J8405">
        <v>0.23058767192303301</v>
      </c>
      <c r="K8405">
        <v>-0.1</v>
      </c>
      <c r="L8405">
        <v>0.56000000000000005</v>
      </c>
      <c r="M8405">
        <v>3793</v>
      </c>
      <c r="N8405">
        <v>7.7658313921841504</v>
      </c>
      <c r="O8405">
        <v>1.6237104234287201</v>
      </c>
    </row>
    <row r="8406" spans="1:15" x14ac:dyDescent="0.25">
      <c r="A8406" s="20" t="s">
        <v>8506</v>
      </c>
      <c r="B8406">
        <v>6</v>
      </c>
      <c r="C8406" t="s">
        <v>74</v>
      </c>
      <c r="D8406" t="s">
        <v>90</v>
      </c>
      <c r="E8406" t="s">
        <v>82</v>
      </c>
      <c r="F8406" t="s">
        <v>38</v>
      </c>
      <c r="G8406">
        <v>3</v>
      </c>
      <c r="H8406">
        <v>2014</v>
      </c>
      <c r="I8406" t="s">
        <v>49</v>
      </c>
      <c r="J8406">
        <v>0.73424042550420898</v>
      </c>
      <c r="K8406">
        <v>0.32</v>
      </c>
      <c r="L8406">
        <v>1.1499999999999999</v>
      </c>
      <c r="M8406">
        <v>2514</v>
      </c>
      <c r="N8406">
        <v>8.4673619112927607</v>
      </c>
      <c r="O8406">
        <v>1.99442341077513</v>
      </c>
    </row>
    <row r="8407" spans="1:15" x14ac:dyDescent="0.25">
      <c r="A8407" s="20" t="s">
        <v>8507</v>
      </c>
      <c r="B8407">
        <v>6</v>
      </c>
      <c r="C8407" t="s">
        <v>74</v>
      </c>
      <c r="D8407" t="s">
        <v>90</v>
      </c>
      <c r="E8407" t="s">
        <v>82</v>
      </c>
      <c r="F8407" t="s">
        <v>38</v>
      </c>
      <c r="G8407">
        <v>3</v>
      </c>
      <c r="H8407">
        <v>2014</v>
      </c>
      <c r="I8407" t="s">
        <v>50</v>
      </c>
      <c r="J8407">
        <v>-0.113678744752213</v>
      </c>
      <c r="K8407">
        <v>-0.47</v>
      </c>
      <c r="L8407">
        <v>0.24</v>
      </c>
      <c r="M8407">
        <v>3152</v>
      </c>
      <c r="N8407">
        <v>7.0686676352910203</v>
      </c>
      <c r="O8407">
        <v>1.7811762496977399</v>
      </c>
    </row>
    <row r="8408" spans="1:15" x14ac:dyDescent="0.25">
      <c r="A8408" s="20" t="s">
        <v>8508</v>
      </c>
      <c r="B8408">
        <v>6</v>
      </c>
      <c r="C8408" t="s">
        <v>74</v>
      </c>
      <c r="D8408" t="s">
        <v>90</v>
      </c>
      <c r="E8408" t="s">
        <v>82</v>
      </c>
      <c r="F8408" t="s">
        <v>38</v>
      </c>
      <c r="G8408">
        <v>3</v>
      </c>
      <c r="H8408">
        <v>2014</v>
      </c>
      <c r="I8408" t="s">
        <v>51</v>
      </c>
      <c r="J8408">
        <v>1.2358107281458901</v>
      </c>
      <c r="K8408">
        <v>0.87</v>
      </c>
      <c r="L8408">
        <v>1.6</v>
      </c>
      <c r="M8408">
        <v>3183</v>
      </c>
      <c r="N8408">
        <v>7.9855279499200504</v>
      </c>
      <c r="O8408">
        <v>1.77248137630368</v>
      </c>
    </row>
    <row r="8409" spans="1:15" x14ac:dyDescent="0.25">
      <c r="A8409" s="20" t="s">
        <v>8509</v>
      </c>
      <c r="B8409">
        <v>6</v>
      </c>
      <c r="C8409" t="s">
        <v>74</v>
      </c>
      <c r="D8409" t="s">
        <v>90</v>
      </c>
      <c r="E8409" t="s">
        <v>83</v>
      </c>
      <c r="F8409" t="s">
        <v>42</v>
      </c>
      <c r="G8409">
        <v>4</v>
      </c>
      <c r="H8409">
        <v>2014</v>
      </c>
      <c r="I8409" t="s">
        <v>34</v>
      </c>
      <c r="J8409">
        <v>-1.28895965062985</v>
      </c>
      <c r="K8409">
        <v>-1.52</v>
      </c>
      <c r="L8409">
        <v>-1.06</v>
      </c>
      <c r="M8409">
        <v>4225</v>
      </c>
      <c r="N8409">
        <v>7.31756945371421</v>
      </c>
      <c r="O8409">
        <v>1.5384615384615401</v>
      </c>
    </row>
    <row r="8410" spans="1:15" x14ac:dyDescent="0.25">
      <c r="A8410" s="20" t="s">
        <v>8510</v>
      </c>
      <c r="B8410">
        <v>6</v>
      </c>
      <c r="C8410" t="s">
        <v>74</v>
      </c>
      <c r="D8410" t="s">
        <v>90</v>
      </c>
      <c r="E8410" t="s">
        <v>83</v>
      </c>
      <c r="F8410" t="s">
        <v>42</v>
      </c>
      <c r="G8410">
        <v>4</v>
      </c>
      <c r="H8410">
        <v>2014</v>
      </c>
      <c r="I8410" t="s">
        <v>52</v>
      </c>
      <c r="J8410">
        <v>0.20054341125181799</v>
      </c>
      <c r="K8410">
        <v>-0.75</v>
      </c>
      <c r="L8410">
        <v>1.1499999999999999</v>
      </c>
      <c r="M8410">
        <v>198</v>
      </c>
      <c r="N8410">
        <v>6.7278419539683103</v>
      </c>
      <c r="O8410">
        <v>7.1066905451870204</v>
      </c>
    </row>
    <row r="8411" spans="1:15" x14ac:dyDescent="0.25">
      <c r="A8411" s="20" t="s">
        <v>8511</v>
      </c>
      <c r="B8411">
        <v>6</v>
      </c>
      <c r="C8411" t="s">
        <v>74</v>
      </c>
      <c r="D8411" t="s">
        <v>90</v>
      </c>
      <c r="E8411" t="s">
        <v>83</v>
      </c>
      <c r="F8411" t="s">
        <v>42</v>
      </c>
      <c r="G8411">
        <v>4</v>
      </c>
      <c r="H8411">
        <v>2014</v>
      </c>
      <c r="I8411" t="s">
        <v>53</v>
      </c>
      <c r="J8411">
        <v>-0.49946242728609502</v>
      </c>
      <c r="K8411">
        <v>-1.1599999999999999</v>
      </c>
      <c r="L8411">
        <v>0.16</v>
      </c>
      <c r="M8411">
        <v>309</v>
      </c>
      <c r="N8411">
        <v>6.2776356221592096</v>
      </c>
      <c r="O8411">
        <v>5.6888012398857404</v>
      </c>
    </row>
    <row r="8412" spans="1:15" x14ac:dyDescent="0.25">
      <c r="A8412" s="20" t="s">
        <v>8512</v>
      </c>
      <c r="B8412">
        <v>6</v>
      </c>
      <c r="C8412" t="s">
        <v>74</v>
      </c>
      <c r="D8412" t="s">
        <v>90</v>
      </c>
      <c r="E8412" t="s">
        <v>83</v>
      </c>
      <c r="F8412" t="s">
        <v>42</v>
      </c>
      <c r="G8412">
        <v>4</v>
      </c>
      <c r="H8412">
        <v>2014</v>
      </c>
      <c r="I8412" t="s">
        <v>54</v>
      </c>
      <c r="J8412">
        <v>1.8391802923938601</v>
      </c>
      <c r="K8412">
        <v>-0.31</v>
      </c>
      <c r="L8412">
        <v>3.98</v>
      </c>
      <c r="M8412">
        <v>78</v>
      </c>
      <c r="N8412">
        <v>8.1748424470231296</v>
      </c>
      <c r="O8412">
        <v>11.322770341446001</v>
      </c>
    </row>
    <row r="8413" spans="1:15" x14ac:dyDescent="0.25">
      <c r="A8413" s="20" t="s">
        <v>8513</v>
      </c>
      <c r="B8413">
        <v>6</v>
      </c>
      <c r="C8413" t="s">
        <v>74</v>
      </c>
      <c r="D8413" t="s">
        <v>90</v>
      </c>
      <c r="E8413" t="s">
        <v>83</v>
      </c>
      <c r="F8413" t="s">
        <v>42</v>
      </c>
      <c r="G8413">
        <v>4</v>
      </c>
      <c r="H8413">
        <v>2014</v>
      </c>
      <c r="I8413" t="s">
        <v>55</v>
      </c>
      <c r="J8413">
        <v>0.46294227364843799</v>
      </c>
      <c r="K8413">
        <v>-0.17</v>
      </c>
      <c r="L8413">
        <v>1.0900000000000001</v>
      </c>
      <c r="M8413">
        <v>562</v>
      </c>
      <c r="N8413">
        <v>7.26694257854962</v>
      </c>
      <c r="O8413">
        <v>4.2182454060959804</v>
      </c>
    </row>
    <row r="8414" spans="1:15" x14ac:dyDescent="0.25">
      <c r="A8414" s="20" t="s">
        <v>8514</v>
      </c>
      <c r="B8414">
        <v>6</v>
      </c>
      <c r="C8414" t="s">
        <v>74</v>
      </c>
      <c r="D8414" t="s">
        <v>90</v>
      </c>
      <c r="E8414" t="s">
        <v>83</v>
      </c>
      <c r="F8414" t="s">
        <v>42</v>
      </c>
      <c r="G8414">
        <v>4</v>
      </c>
      <c r="H8414">
        <v>2014</v>
      </c>
      <c r="I8414" t="s">
        <v>56</v>
      </c>
      <c r="J8414">
        <v>-2.0487877196812598</v>
      </c>
      <c r="K8414">
        <v>-3.14</v>
      </c>
      <c r="L8414">
        <v>-0.96</v>
      </c>
      <c r="M8414">
        <v>84</v>
      </c>
      <c r="N8414">
        <v>6.78567661987032</v>
      </c>
      <c r="O8414">
        <v>10.910894511799601</v>
      </c>
    </row>
    <row r="8415" spans="1:15" x14ac:dyDescent="0.25">
      <c r="A8415" s="20" t="s">
        <v>8515</v>
      </c>
      <c r="B8415">
        <v>6</v>
      </c>
      <c r="C8415" t="s">
        <v>74</v>
      </c>
      <c r="D8415" t="s">
        <v>90</v>
      </c>
      <c r="E8415" t="s">
        <v>83</v>
      </c>
      <c r="F8415" t="s">
        <v>42</v>
      </c>
      <c r="G8415">
        <v>4</v>
      </c>
      <c r="H8415">
        <v>2014</v>
      </c>
      <c r="I8415" t="s">
        <v>57</v>
      </c>
      <c r="J8415">
        <v>0.33656158520094798</v>
      </c>
      <c r="K8415">
        <v>-0.82</v>
      </c>
      <c r="L8415">
        <v>1.49</v>
      </c>
      <c r="M8415">
        <v>146</v>
      </c>
      <c r="N8415">
        <v>6.9097004625723804</v>
      </c>
      <c r="O8415">
        <v>8.2760588860236801</v>
      </c>
    </row>
    <row r="8416" spans="1:15" x14ac:dyDescent="0.25">
      <c r="A8416" s="20" t="s">
        <v>8516</v>
      </c>
      <c r="B8416">
        <v>6</v>
      </c>
      <c r="C8416" t="s">
        <v>74</v>
      </c>
      <c r="D8416" t="s">
        <v>90</v>
      </c>
      <c r="E8416" t="s">
        <v>83</v>
      </c>
      <c r="F8416" t="s">
        <v>42</v>
      </c>
      <c r="G8416">
        <v>4</v>
      </c>
      <c r="H8416">
        <v>2014</v>
      </c>
      <c r="I8416" t="s">
        <v>58</v>
      </c>
      <c r="J8416">
        <v>-0.29844539895528499</v>
      </c>
      <c r="K8416">
        <v>-0.69</v>
      </c>
      <c r="L8416">
        <v>0.1</v>
      </c>
      <c r="M8416">
        <v>986</v>
      </c>
      <c r="N8416">
        <v>6.4805741574167399</v>
      </c>
      <c r="O8416">
        <v>3.1846487764924101</v>
      </c>
    </row>
    <row r="8417" spans="1:15" x14ac:dyDescent="0.25">
      <c r="A8417" s="20" t="s">
        <v>8517</v>
      </c>
      <c r="B8417">
        <v>6</v>
      </c>
      <c r="C8417" t="s">
        <v>74</v>
      </c>
      <c r="D8417" t="s">
        <v>90</v>
      </c>
      <c r="E8417" t="s">
        <v>83</v>
      </c>
      <c r="F8417" t="s">
        <v>42</v>
      </c>
      <c r="G8417">
        <v>4</v>
      </c>
      <c r="H8417">
        <v>2014</v>
      </c>
      <c r="I8417" t="s">
        <v>59</v>
      </c>
      <c r="J8417">
        <v>2.0469360660604701</v>
      </c>
      <c r="K8417">
        <v>0.4</v>
      </c>
      <c r="L8417">
        <v>3.7</v>
      </c>
      <c r="M8417">
        <v>112</v>
      </c>
      <c r="N8417">
        <v>7.0464956169165696</v>
      </c>
      <c r="O8417">
        <v>9.4491118252306805</v>
      </c>
    </row>
    <row r="8418" spans="1:15" x14ac:dyDescent="0.25">
      <c r="A8418" s="20" t="s">
        <v>8518</v>
      </c>
      <c r="B8418">
        <v>6</v>
      </c>
      <c r="C8418" t="s">
        <v>74</v>
      </c>
      <c r="D8418" t="s">
        <v>90</v>
      </c>
      <c r="E8418" t="s">
        <v>83</v>
      </c>
      <c r="F8418" t="s">
        <v>42</v>
      </c>
      <c r="G8418">
        <v>4</v>
      </c>
      <c r="H8418">
        <v>2014</v>
      </c>
      <c r="I8418" t="s">
        <v>60</v>
      </c>
      <c r="J8418">
        <v>-1.41253617008205</v>
      </c>
      <c r="K8418">
        <v>-1.66</v>
      </c>
      <c r="L8418">
        <v>-1.17</v>
      </c>
      <c r="M8418">
        <v>3377</v>
      </c>
      <c r="N8418">
        <v>7.96416670687739</v>
      </c>
      <c r="O8418">
        <v>1.72081613571426</v>
      </c>
    </row>
    <row r="8419" spans="1:15" x14ac:dyDescent="0.25">
      <c r="A8419" s="20" t="s">
        <v>8519</v>
      </c>
      <c r="B8419">
        <v>6</v>
      </c>
      <c r="C8419" t="s">
        <v>74</v>
      </c>
      <c r="D8419" t="s">
        <v>90</v>
      </c>
      <c r="E8419" t="s">
        <v>83</v>
      </c>
      <c r="F8419" t="s">
        <v>42</v>
      </c>
      <c r="G8419">
        <v>4</v>
      </c>
      <c r="H8419">
        <v>2014</v>
      </c>
      <c r="I8419" t="s">
        <v>61</v>
      </c>
      <c r="J8419">
        <v>-0.48642288071304601</v>
      </c>
      <c r="K8419">
        <v>-3.06</v>
      </c>
      <c r="L8419">
        <v>2.08</v>
      </c>
      <c r="M8419">
        <v>25</v>
      </c>
      <c r="N8419">
        <v>7.1505009756269802</v>
      </c>
      <c r="O8419">
        <v>20</v>
      </c>
    </row>
    <row r="8420" spans="1:15" x14ac:dyDescent="0.25">
      <c r="A8420" s="20" t="s">
        <v>8520</v>
      </c>
      <c r="B8420">
        <v>6</v>
      </c>
      <c r="C8420" t="s">
        <v>74</v>
      </c>
      <c r="D8420" t="s">
        <v>90</v>
      </c>
      <c r="E8420" t="s">
        <v>83</v>
      </c>
      <c r="F8420" t="s">
        <v>42</v>
      </c>
      <c r="G8420">
        <v>4</v>
      </c>
      <c r="H8420">
        <v>2014</v>
      </c>
      <c r="I8420" t="s">
        <v>43</v>
      </c>
      <c r="J8420">
        <v>5.6966930636428402E-2</v>
      </c>
      <c r="K8420">
        <v>-0.68</v>
      </c>
      <c r="L8420">
        <v>0.8</v>
      </c>
      <c r="M8420">
        <v>355</v>
      </c>
      <c r="N8420">
        <v>7.0705765208271796</v>
      </c>
      <c r="O8420">
        <v>5.3074489243427498</v>
      </c>
    </row>
    <row r="8421" spans="1:15" x14ac:dyDescent="0.25">
      <c r="A8421" s="20" t="s">
        <v>8521</v>
      </c>
      <c r="B8421">
        <v>6</v>
      </c>
      <c r="C8421" t="s">
        <v>74</v>
      </c>
      <c r="D8421" t="s">
        <v>90</v>
      </c>
      <c r="E8421" t="s">
        <v>83</v>
      </c>
      <c r="F8421" t="s">
        <v>42</v>
      </c>
      <c r="G8421">
        <v>4</v>
      </c>
      <c r="H8421">
        <v>2014</v>
      </c>
      <c r="I8421" t="s">
        <v>62</v>
      </c>
      <c r="J8421">
        <v>-2.5305501902536198</v>
      </c>
      <c r="K8421">
        <v>-3.52</v>
      </c>
      <c r="L8421">
        <v>-1.54</v>
      </c>
      <c r="M8421">
        <v>103</v>
      </c>
      <c r="N8421">
        <v>7.4721760747716699</v>
      </c>
      <c r="O8421">
        <v>9.8532927816429297</v>
      </c>
    </row>
    <row r="8422" spans="1:15" x14ac:dyDescent="0.25">
      <c r="A8422" s="20" t="s">
        <v>8522</v>
      </c>
      <c r="B8422">
        <v>6</v>
      </c>
      <c r="C8422" t="s">
        <v>74</v>
      </c>
      <c r="D8422" t="s">
        <v>90</v>
      </c>
      <c r="E8422" t="s">
        <v>83</v>
      </c>
      <c r="F8422" t="s">
        <v>42</v>
      </c>
      <c r="G8422">
        <v>4</v>
      </c>
      <c r="H8422">
        <v>2014</v>
      </c>
      <c r="I8422" t="s">
        <v>75</v>
      </c>
      <c r="J8422">
        <v>-1.45</v>
      </c>
      <c r="K8422">
        <v>-1.53</v>
      </c>
      <c r="L8422">
        <v>-1.37</v>
      </c>
      <c r="M8422">
        <v>5.8393090030271697</v>
      </c>
      <c r="N8422">
        <v>7.2881838107299304</v>
      </c>
      <c r="O8422">
        <v>-99</v>
      </c>
    </row>
    <row r="8423" spans="1:15" x14ac:dyDescent="0.25">
      <c r="A8423" s="20" t="s">
        <v>8523</v>
      </c>
      <c r="B8423">
        <v>6</v>
      </c>
      <c r="C8423" t="s">
        <v>74</v>
      </c>
      <c r="D8423" t="s">
        <v>90</v>
      </c>
      <c r="E8423" t="s">
        <v>83</v>
      </c>
      <c r="F8423" t="s">
        <v>42</v>
      </c>
      <c r="G8423">
        <v>4</v>
      </c>
      <c r="H8423">
        <v>2014</v>
      </c>
      <c r="I8423" t="s">
        <v>45</v>
      </c>
      <c r="J8423">
        <v>-0.50751474000786201</v>
      </c>
      <c r="K8423">
        <v>-0.89</v>
      </c>
      <c r="L8423">
        <v>-0.13</v>
      </c>
      <c r="M8423">
        <v>961</v>
      </c>
      <c r="N8423">
        <v>6.5086076412536498</v>
      </c>
      <c r="O8423">
        <v>3.2258064516128999</v>
      </c>
    </row>
    <row r="8424" spans="1:15" x14ac:dyDescent="0.25">
      <c r="A8424" s="20" t="s">
        <v>8524</v>
      </c>
      <c r="B8424">
        <v>6</v>
      </c>
      <c r="C8424" t="s">
        <v>74</v>
      </c>
      <c r="D8424" t="s">
        <v>90</v>
      </c>
      <c r="E8424" t="s">
        <v>83</v>
      </c>
      <c r="F8424" t="s">
        <v>42</v>
      </c>
      <c r="G8424">
        <v>4</v>
      </c>
      <c r="H8424">
        <v>2014</v>
      </c>
      <c r="I8424" t="s">
        <v>46</v>
      </c>
      <c r="J8424">
        <v>-1.19611128443743</v>
      </c>
      <c r="K8424">
        <v>-1.54</v>
      </c>
      <c r="L8424">
        <v>-0.86</v>
      </c>
      <c r="M8424">
        <v>2031</v>
      </c>
      <c r="N8424">
        <v>8.2689617198031105</v>
      </c>
      <c r="O8424">
        <v>2.2189373390928102</v>
      </c>
    </row>
    <row r="8425" spans="1:15" x14ac:dyDescent="0.25">
      <c r="A8425" s="20" t="s">
        <v>8525</v>
      </c>
      <c r="B8425">
        <v>6</v>
      </c>
      <c r="C8425" t="s">
        <v>74</v>
      </c>
      <c r="D8425" t="s">
        <v>90</v>
      </c>
      <c r="E8425" t="s">
        <v>83</v>
      </c>
      <c r="F8425" t="s">
        <v>42</v>
      </c>
      <c r="G8425">
        <v>4</v>
      </c>
      <c r="H8425">
        <v>2014</v>
      </c>
      <c r="I8425" t="s">
        <v>47</v>
      </c>
      <c r="J8425">
        <v>-2.8047384428568098</v>
      </c>
      <c r="K8425">
        <v>-2.99</v>
      </c>
      <c r="L8425">
        <v>-2.62</v>
      </c>
      <c r="M8425">
        <v>7595</v>
      </c>
      <c r="N8425">
        <v>7.6688363127008996</v>
      </c>
      <c r="O8425">
        <v>1.1474561841464299</v>
      </c>
    </row>
    <row r="8426" spans="1:15" x14ac:dyDescent="0.25">
      <c r="A8426" s="20" t="s">
        <v>8526</v>
      </c>
      <c r="B8426">
        <v>6</v>
      </c>
      <c r="C8426" t="s">
        <v>74</v>
      </c>
      <c r="D8426" t="s">
        <v>90</v>
      </c>
      <c r="E8426" t="s">
        <v>83</v>
      </c>
      <c r="F8426" t="s">
        <v>42</v>
      </c>
      <c r="G8426">
        <v>4</v>
      </c>
      <c r="H8426">
        <v>2014</v>
      </c>
      <c r="I8426" t="s">
        <v>48</v>
      </c>
      <c r="J8426">
        <v>-2.0467874021790098</v>
      </c>
      <c r="K8426">
        <v>-2.62</v>
      </c>
      <c r="L8426">
        <v>-1.48</v>
      </c>
      <c r="M8426">
        <v>430</v>
      </c>
      <c r="N8426">
        <v>7.7658313921841504</v>
      </c>
      <c r="O8426">
        <v>4.8224282217041203</v>
      </c>
    </row>
    <row r="8427" spans="1:15" x14ac:dyDescent="0.25">
      <c r="A8427" s="20" t="s">
        <v>8527</v>
      </c>
      <c r="B8427">
        <v>6</v>
      </c>
      <c r="C8427" t="s">
        <v>74</v>
      </c>
      <c r="D8427" t="s">
        <v>90</v>
      </c>
      <c r="E8427" t="s">
        <v>83</v>
      </c>
      <c r="F8427" t="s">
        <v>42</v>
      </c>
      <c r="G8427">
        <v>4</v>
      </c>
      <c r="H8427">
        <v>2014</v>
      </c>
      <c r="I8427" t="s">
        <v>49</v>
      </c>
      <c r="J8427">
        <v>-1.4409611124322099</v>
      </c>
      <c r="K8427">
        <v>-1.91</v>
      </c>
      <c r="L8427">
        <v>-0.98</v>
      </c>
      <c r="M8427">
        <v>1080</v>
      </c>
      <c r="N8427">
        <v>8.4673619112927607</v>
      </c>
      <c r="O8427">
        <v>3.0429030972509201</v>
      </c>
    </row>
    <row r="8428" spans="1:15" x14ac:dyDescent="0.25">
      <c r="A8428" s="20" t="s">
        <v>8528</v>
      </c>
      <c r="B8428">
        <v>6</v>
      </c>
      <c r="C8428" t="s">
        <v>74</v>
      </c>
      <c r="D8428" t="s">
        <v>90</v>
      </c>
      <c r="E8428" t="s">
        <v>83</v>
      </c>
      <c r="F8428" t="s">
        <v>42</v>
      </c>
      <c r="G8428">
        <v>4</v>
      </c>
      <c r="H8428">
        <v>2014</v>
      </c>
      <c r="I8428" t="s">
        <v>50</v>
      </c>
      <c r="J8428">
        <v>-1.4040240065756899</v>
      </c>
      <c r="K8428">
        <v>-2.15</v>
      </c>
      <c r="L8428">
        <v>-0.65</v>
      </c>
      <c r="M8428">
        <v>242</v>
      </c>
      <c r="N8428">
        <v>7.0686676352910203</v>
      </c>
      <c r="O8428">
        <v>6.4282434653322502</v>
      </c>
    </row>
    <row r="8429" spans="1:15" x14ac:dyDescent="0.25">
      <c r="A8429" s="20" t="s">
        <v>8529</v>
      </c>
      <c r="B8429">
        <v>6</v>
      </c>
      <c r="C8429" t="s">
        <v>74</v>
      </c>
      <c r="D8429" t="s">
        <v>90</v>
      </c>
      <c r="E8429" t="s">
        <v>83</v>
      </c>
      <c r="F8429" t="s">
        <v>42</v>
      </c>
      <c r="G8429">
        <v>4</v>
      </c>
      <c r="H8429">
        <v>2014</v>
      </c>
      <c r="I8429" t="s">
        <v>51</v>
      </c>
      <c r="J8429">
        <v>-0.70062650941193405</v>
      </c>
      <c r="K8429">
        <v>-1.37</v>
      </c>
      <c r="L8429">
        <v>-0.03</v>
      </c>
      <c r="M8429">
        <v>471</v>
      </c>
      <c r="N8429">
        <v>7.9855279499200504</v>
      </c>
      <c r="O8429">
        <v>4.6077567758409099</v>
      </c>
    </row>
    <row r="8430" spans="1:15" x14ac:dyDescent="0.25">
      <c r="A8430" s="20" t="s">
        <v>8530</v>
      </c>
      <c r="B8430">
        <v>6</v>
      </c>
      <c r="C8430" t="s">
        <v>74</v>
      </c>
      <c r="D8430" t="s">
        <v>90</v>
      </c>
      <c r="E8430" t="s">
        <v>81</v>
      </c>
      <c r="F8430" t="s">
        <v>35</v>
      </c>
      <c r="G8430">
        <v>5</v>
      </c>
      <c r="H8430">
        <v>2014</v>
      </c>
      <c r="I8430" t="s">
        <v>34</v>
      </c>
      <c r="J8430">
        <v>-2.31805271608776</v>
      </c>
      <c r="K8430">
        <v>-2.52</v>
      </c>
      <c r="L8430">
        <v>-2.11</v>
      </c>
      <c r="M8430">
        <v>5266</v>
      </c>
      <c r="N8430">
        <v>7.31756945371421</v>
      </c>
      <c r="O8430">
        <v>1.3780328565534901</v>
      </c>
    </row>
    <row r="8431" spans="1:15" x14ac:dyDescent="0.25">
      <c r="A8431" s="20" t="s">
        <v>8531</v>
      </c>
      <c r="B8431">
        <v>6</v>
      </c>
      <c r="C8431" t="s">
        <v>74</v>
      </c>
      <c r="D8431" t="s">
        <v>90</v>
      </c>
      <c r="E8431" t="s">
        <v>81</v>
      </c>
      <c r="F8431" t="s">
        <v>35</v>
      </c>
      <c r="G8431">
        <v>5</v>
      </c>
      <c r="H8431">
        <v>2014</v>
      </c>
      <c r="I8431" t="s">
        <v>52</v>
      </c>
      <c r="J8431">
        <v>-1.4674942231297301</v>
      </c>
      <c r="K8431">
        <v>-2.21</v>
      </c>
      <c r="L8431">
        <v>-0.72</v>
      </c>
      <c r="M8431">
        <v>208</v>
      </c>
      <c r="N8431">
        <v>6.7278419539683103</v>
      </c>
      <c r="O8431">
        <v>6.9337524528153596</v>
      </c>
    </row>
    <row r="8432" spans="1:15" x14ac:dyDescent="0.25">
      <c r="A8432" s="20" t="s">
        <v>8532</v>
      </c>
      <c r="B8432">
        <v>6</v>
      </c>
      <c r="C8432" t="s">
        <v>74</v>
      </c>
      <c r="D8432" t="s">
        <v>90</v>
      </c>
      <c r="E8432" t="s">
        <v>81</v>
      </c>
      <c r="F8432" t="s">
        <v>35</v>
      </c>
      <c r="G8432">
        <v>5</v>
      </c>
      <c r="H8432">
        <v>2014</v>
      </c>
      <c r="I8432" t="s">
        <v>53</v>
      </c>
      <c r="J8432">
        <v>-2.3422672888951799</v>
      </c>
      <c r="K8432">
        <v>-3.01</v>
      </c>
      <c r="L8432">
        <v>-1.68</v>
      </c>
      <c r="M8432">
        <v>166</v>
      </c>
      <c r="N8432">
        <v>6.2776356221592096</v>
      </c>
      <c r="O8432">
        <v>7.7615052570633303</v>
      </c>
    </row>
    <row r="8433" spans="1:15" x14ac:dyDescent="0.25">
      <c r="A8433" s="20" t="s">
        <v>8533</v>
      </c>
      <c r="B8433">
        <v>6</v>
      </c>
      <c r="C8433" t="s">
        <v>74</v>
      </c>
      <c r="D8433" t="s">
        <v>90</v>
      </c>
      <c r="E8433" t="s">
        <v>81</v>
      </c>
      <c r="F8433" t="s">
        <v>35</v>
      </c>
      <c r="G8433">
        <v>5</v>
      </c>
      <c r="H8433">
        <v>2014</v>
      </c>
      <c r="I8433" t="s">
        <v>54</v>
      </c>
      <c r="J8433">
        <v>-1.75339735301743</v>
      </c>
      <c r="K8433">
        <v>-3.24</v>
      </c>
      <c r="L8433">
        <v>-0.26</v>
      </c>
      <c r="M8433">
        <v>78</v>
      </c>
      <c r="N8433">
        <v>8.1748424470231296</v>
      </c>
      <c r="O8433">
        <v>11.322770341446001</v>
      </c>
    </row>
    <row r="8434" spans="1:15" x14ac:dyDescent="0.25">
      <c r="A8434" s="20" t="s">
        <v>8534</v>
      </c>
      <c r="B8434">
        <v>6</v>
      </c>
      <c r="C8434" t="s">
        <v>74</v>
      </c>
      <c r="D8434" t="s">
        <v>90</v>
      </c>
      <c r="E8434" t="s">
        <v>81</v>
      </c>
      <c r="F8434" t="s">
        <v>35</v>
      </c>
      <c r="G8434">
        <v>5</v>
      </c>
      <c r="H8434">
        <v>2014</v>
      </c>
      <c r="I8434" t="s">
        <v>55</v>
      </c>
      <c r="J8434">
        <v>-1.4523449196588401</v>
      </c>
      <c r="K8434">
        <v>-1.97</v>
      </c>
      <c r="L8434">
        <v>-0.93</v>
      </c>
      <c r="M8434">
        <v>540</v>
      </c>
      <c r="N8434">
        <v>7.26694257854962</v>
      </c>
      <c r="O8434">
        <v>4.3033148291193504</v>
      </c>
    </row>
    <row r="8435" spans="1:15" x14ac:dyDescent="0.25">
      <c r="A8435" s="20" t="s">
        <v>8535</v>
      </c>
      <c r="B8435">
        <v>6</v>
      </c>
      <c r="C8435" t="s">
        <v>74</v>
      </c>
      <c r="D8435" t="s">
        <v>90</v>
      </c>
      <c r="E8435" t="s">
        <v>81</v>
      </c>
      <c r="F8435" t="s">
        <v>35</v>
      </c>
      <c r="G8435">
        <v>5</v>
      </c>
      <c r="H8435">
        <v>2014</v>
      </c>
      <c r="I8435" t="s">
        <v>56</v>
      </c>
      <c r="J8435">
        <v>-3.0321524572346799</v>
      </c>
      <c r="K8435">
        <v>-4.42</v>
      </c>
      <c r="L8435">
        <v>-1.64</v>
      </c>
      <c r="M8435">
        <v>33</v>
      </c>
      <c r="N8435">
        <v>6.78567661987032</v>
      </c>
      <c r="O8435">
        <v>17.407765595569799</v>
      </c>
    </row>
    <row r="8436" spans="1:15" x14ac:dyDescent="0.25">
      <c r="A8436" s="20" t="s">
        <v>8536</v>
      </c>
      <c r="B8436">
        <v>6</v>
      </c>
      <c r="C8436" t="s">
        <v>74</v>
      </c>
      <c r="D8436" t="s">
        <v>90</v>
      </c>
      <c r="E8436" t="s">
        <v>81</v>
      </c>
      <c r="F8436" t="s">
        <v>35</v>
      </c>
      <c r="G8436">
        <v>5</v>
      </c>
      <c r="H8436">
        <v>2014</v>
      </c>
      <c r="I8436" t="s">
        <v>57</v>
      </c>
      <c r="J8436">
        <v>-1.1788240275139601</v>
      </c>
      <c r="K8436">
        <v>-2.0499999999999998</v>
      </c>
      <c r="L8436">
        <v>-0.31</v>
      </c>
      <c r="M8436">
        <v>188</v>
      </c>
      <c r="N8436">
        <v>6.9097004625723804</v>
      </c>
      <c r="O8436">
        <v>7.2932495748947304</v>
      </c>
    </row>
    <row r="8437" spans="1:15" x14ac:dyDescent="0.25">
      <c r="A8437" s="20" t="s">
        <v>8537</v>
      </c>
      <c r="B8437">
        <v>6</v>
      </c>
      <c r="C8437" t="s">
        <v>74</v>
      </c>
      <c r="D8437" t="s">
        <v>90</v>
      </c>
      <c r="E8437" t="s">
        <v>81</v>
      </c>
      <c r="F8437" t="s">
        <v>35</v>
      </c>
      <c r="G8437">
        <v>5</v>
      </c>
      <c r="H8437">
        <v>2014</v>
      </c>
      <c r="I8437" t="s">
        <v>58</v>
      </c>
      <c r="J8437">
        <v>-1.44479526964875</v>
      </c>
      <c r="K8437">
        <v>-1.76</v>
      </c>
      <c r="L8437">
        <v>-1.1299999999999999</v>
      </c>
      <c r="M8437">
        <v>1250</v>
      </c>
      <c r="N8437">
        <v>6.4805741574167399</v>
      </c>
      <c r="O8437">
        <v>2.8284271247461898</v>
      </c>
    </row>
    <row r="8438" spans="1:15" x14ac:dyDescent="0.25">
      <c r="A8438" s="20" t="s">
        <v>8538</v>
      </c>
      <c r="B8438">
        <v>6</v>
      </c>
      <c r="C8438" t="s">
        <v>74</v>
      </c>
      <c r="D8438" t="s">
        <v>90</v>
      </c>
      <c r="E8438" t="s">
        <v>81</v>
      </c>
      <c r="F8438" t="s">
        <v>35</v>
      </c>
      <c r="G8438">
        <v>5</v>
      </c>
      <c r="H8438">
        <v>2014</v>
      </c>
      <c r="I8438" t="s">
        <v>59</v>
      </c>
      <c r="J8438">
        <v>-0.49272362152929799</v>
      </c>
      <c r="K8438">
        <v>-2.38</v>
      </c>
      <c r="L8438">
        <v>1.39</v>
      </c>
      <c r="M8438">
        <v>55</v>
      </c>
      <c r="N8438">
        <v>7.0464956169165696</v>
      </c>
      <c r="O8438">
        <v>13.483997249264799</v>
      </c>
    </row>
    <row r="8439" spans="1:15" x14ac:dyDescent="0.25">
      <c r="A8439" s="20" t="s">
        <v>8539</v>
      </c>
      <c r="B8439">
        <v>6</v>
      </c>
      <c r="C8439" t="s">
        <v>74</v>
      </c>
      <c r="D8439" t="s">
        <v>90</v>
      </c>
      <c r="E8439" t="s">
        <v>81</v>
      </c>
      <c r="F8439" t="s">
        <v>35</v>
      </c>
      <c r="G8439">
        <v>5</v>
      </c>
      <c r="H8439">
        <v>2014</v>
      </c>
      <c r="I8439" t="s">
        <v>60</v>
      </c>
      <c r="J8439">
        <v>-3.3728382132044201</v>
      </c>
      <c r="K8439">
        <v>-3.56</v>
      </c>
      <c r="L8439">
        <v>-3.18</v>
      </c>
      <c r="M8439">
        <v>3990</v>
      </c>
      <c r="N8439">
        <v>7.96416670687739</v>
      </c>
      <c r="O8439">
        <v>1.5831189671532599</v>
      </c>
    </row>
    <row r="8440" spans="1:15" x14ac:dyDescent="0.25">
      <c r="A8440" s="20" t="s">
        <v>8540</v>
      </c>
      <c r="B8440">
        <v>6</v>
      </c>
      <c r="C8440" t="s">
        <v>74</v>
      </c>
      <c r="D8440" t="s">
        <v>90</v>
      </c>
      <c r="E8440" t="s">
        <v>81</v>
      </c>
      <c r="F8440" t="s">
        <v>35</v>
      </c>
      <c r="G8440">
        <v>5</v>
      </c>
      <c r="H8440">
        <v>2014</v>
      </c>
      <c r="I8440" t="s">
        <v>61</v>
      </c>
      <c r="J8440">
        <v>-2.2087793470027202</v>
      </c>
      <c r="K8440">
        <v>-4.38</v>
      </c>
      <c r="L8440">
        <v>-0.03</v>
      </c>
      <c r="M8440">
        <v>26</v>
      </c>
      <c r="N8440">
        <v>7.1505009756269802</v>
      </c>
      <c r="O8440">
        <v>19.611613513818401</v>
      </c>
    </row>
    <row r="8441" spans="1:15" x14ac:dyDescent="0.25">
      <c r="A8441" s="20" t="s">
        <v>8541</v>
      </c>
      <c r="B8441">
        <v>6</v>
      </c>
      <c r="C8441" t="s">
        <v>74</v>
      </c>
      <c r="D8441" t="s">
        <v>90</v>
      </c>
      <c r="E8441" t="s">
        <v>81</v>
      </c>
      <c r="F8441" t="s">
        <v>35</v>
      </c>
      <c r="G8441">
        <v>5</v>
      </c>
      <c r="H8441">
        <v>2014</v>
      </c>
      <c r="I8441" t="s">
        <v>43</v>
      </c>
      <c r="J8441">
        <v>-1.21338562210012</v>
      </c>
      <c r="K8441">
        <v>-1.79</v>
      </c>
      <c r="L8441">
        <v>-0.63</v>
      </c>
      <c r="M8441">
        <v>466</v>
      </c>
      <c r="N8441">
        <v>7.0705765208271796</v>
      </c>
      <c r="O8441">
        <v>4.6324105461207896</v>
      </c>
    </row>
    <row r="8442" spans="1:15" x14ac:dyDescent="0.25">
      <c r="A8442" s="20" t="s">
        <v>8542</v>
      </c>
      <c r="B8442">
        <v>6</v>
      </c>
      <c r="C8442" t="s">
        <v>74</v>
      </c>
      <c r="D8442" t="s">
        <v>90</v>
      </c>
      <c r="E8442" t="s">
        <v>81</v>
      </c>
      <c r="F8442" t="s">
        <v>35</v>
      </c>
      <c r="G8442">
        <v>5</v>
      </c>
      <c r="H8442">
        <v>2014</v>
      </c>
      <c r="I8442" t="s">
        <v>62</v>
      </c>
      <c r="J8442">
        <v>-2.1583902244051898</v>
      </c>
      <c r="K8442">
        <v>-3.43</v>
      </c>
      <c r="L8442">
        <v>-0.89</v>
      </c>
      <c r="M8442">
        <v>80</v>
      </c>
      <c r="N8442">
        <v>7.4721760747716699</v>
      </c>
      <c r="O8442">
        <v>11.180339887498899</v>
      </c>
    </row>
    <row r="8443" spans="1:15" x14ac:dyDescent="0.25">
      <c r="A8443" s="20" t="s">
        <v>8543</v>
      </c>
      <c r="B8443">
        <v>6</v>
      </c>
      <c r="C8443" t="s">
        <v>74</v>
      </c>
      <c r="D8443" t="s">
        <v>90</v>
      </c>
      <c r="E8443" t="s">
        <v>81</v>
      </c>
      <c r="F8443" t="s">
        <v>35</v>
      </c>
      <c r="G8443">
        <v>5</v>
      </c>
      <c r="H8443">
        <v>2014</v>
      </c>
      <c r="I8443" t="s">
        <v>75</v>
      </c>
      <c r="J8443">
        <v>-2.2400000000000002</v>
      </c>
      <c r="K8443">
        <v>-2.3199999999999998</v>
      </c>
      <c r="L8443">
        <v>-2.16</v>
      </c>
      <c r="M8443">
        <v>5.0470949052591596</v>
      </c>
      <c r="N8443">
        <v>7.2881838107299304</v>
      </c>
      <c r="O8443">
        <v>-99</v>
      </c>
    </row>
    <row r="8444" spans="1:15" x14ac:dyDescent="0.25">
      <c r="A8444" s="20" t="s">
        <v>8544</v>
      </c>
      <c r="B8444">
        <v>6</v>
      </c>
      <c r="C8444" t="s">
        <v>74</v>
      </c>
      <c r="D8444" t="s">
        <v>90</v>
      </c>
      <c r="E8444" t="s">
        <v>81</v>
      </c>
      <c r="F8444" t="s">
        <v>35</v>
      </c>
      <c r="G8444">
        <v>5</v>
      </c>
      <c r="H8444">
        <v>2014</v>
      </c>
      <c r="I8444" t="s">
        <v>45</v>
      </c>
      <c r="J8444">
        <v>-2.7322532887106599</v>
      </c>
      <c r="K8444">
        <v>-2.98</v>
      </c>
      <c r="L8444">
        <v>-2.4900000000000002</v>
      </c>
      <c r="M8444">
        <v>1200</v>
      </c>
      <c r="N8444">
        <v>6.5086076412536498</v>
      </c>
      <c r="O8444">
        <v>2.88675134594813</v>
      </c>
    </row>
    <row r="8445" spans="1:15" x14ac:dyDescent="0.25">
      <c r="A8445" s="20" t="s">
        <v>8545</v>
      </c>
      <c r="B8445">
        <v>6</v>
      </c>
      <c r="C8445" t="s">
        <v>74</v>
      </c>
      <c r="D8445" t="s">
        <v>90</v>
      </c>
      <c r="E8445" t="s">
        <v>81</v>
      </c>
      <c r="F8445" t="s">
        <v>35</v>
      </c>
      <c r="G8445">
        <v>5</v>
      </c>
      <c r="H8445">
        <v>2014</v>
      </c>
      <c r="I8445" t="s">
        <v>46</v>
      </c>
      <c r="J8445">
        <v>-1.57061386983954</v>
      </c>
      <c r="K8445">
        <v>-1.91</v>
      </c>
      <c r="L8445">
        <v>-1.23</v>
      </c>
      <c r="M8445">
        <v>2113</v>
      </c>
      <c r="N8445">
        <v>8.2689617198031105</v>
      </c>
      <c r="O8445">
        <v>2.17545573773047</v>
      </c>
    </row>
    <row r="8446" spans="1:15" x14ac:dyDescent="0.25">
      <c r="A8446" s="20" t="s">
        <v>8546</v>
      </c>
      <c r="B8446">
        <v>6</v>
      </c>
      <c r="C8446" t="s">
        <v>74</v>
      </c>
      <c r="D8446" t="s">
        <v>90</v>
      </c>
      <c r="E8446" t="s">
        <v>81</v>
      </c>
      <c r="F8446" t="s">
        <v>35</v>
      </c>
      <c r="G8446">
        <v>5</v>
      </c>
      <c r="H8446">
        <v>2014</v>
      </c>
      <c r="I8446" t="s">
        <v>47</v>
      </c>
      <c r="J8446">
        <v>-2.6200952256430399</v>
      </c>
      <c r="K8446">
        <v>-2.83</v>
      </c>
      <c r="L8446">
        <v>-2.41</v>
      </c>
      <c r="M8446">
        <v>5486</v>
      </c>
      <c r="N8446">
        <v>7.6688363127008996</v>
      </c>
      <c r="O8446">
        <v>1.35011915327315</v>
      </c>
    </row>
    <row r="8447" spans="1:15" x14ac:dyDescent="0.25">
      <c r="A8447" s="20" t="s">
        <v>8547</v>
      </c>
      <c r="B8447">
        <v>6</v>
      </c>
      <c r="C8447" t="s">
        <v>74</v>
      </c>
      <c r="D8447" t="s">
        <v>90</v>
      </c>
      <c r="E8447" t="s">
        <v>81</v>
      </c>
      <c r="F8447" t="s">
        <v>35</v>
      </c>
      <c r="G8447">
        <v>5</v>
      </c>
      <c r="H8447">
        <v>2014</v>
      </c>
      <c r="I8447" t="s">
        <v>48</v>
      </c>
      <c r="J8447">
        <v>-2.3215936572450802</v>
      </c>
      <c r="K8447">
        <v>-3.02</v>
      </c>
      <c r="L8447">
        <v>-1.62</v>
      </c>
      <c r="M8447">
        <v>282</v>
      </c>
      <c r="N8447">
        <v>7.7658313921841504</v>
      </c>
      <c r="O8447">
        <v>5.95491334175414</v>
      </c>
    </row>
    <row r="8448" spans="1:15" x14ac:dyDescent="0.25">
      <c r="A8448" s="20" t="s">
        <v>8548</v>
      </c>
      <c r="B8448">
        <v>6</v>
      </c>
      <c r="C8448" t="s">
        <v>74</v>
      </c>
      <c r="D8448" t="s">
        <v>90</v>
      </c>
      <c r="E8448" t="s">
        <v>81</v>
      </c>
      <c r="F8448" t="s">
        <v>35</v>
      </c>
      <c r="G8448">
        <v>5</v>
      </c>
      <c r="H8448">
        <v>2014</v>
      </c>
      <c r="I8448" t="s">
        <v>49</v>
      </c>
      <c r="J8448">
        <v>-2.19454746133307</v>
      </c>
      <c r="K8448">
        <v>-2.69</v>
      </c>
      <c r="L8448">
        <v>-1.7</v>
      </c>
      <c r="M8448">
        <v>882</v>
      </c>
      <c r="N8448">
        <v>8.4673619112927607</v>
      </c>
      <c r="O8448">
        <v>3.36717514850737</v>
      </c>
    </row>
    <row r="8449" spans="1:15" x14ac:dyDescent="0.25">
      <c r="A8449" s="20" t="s">
        <v>8549</v>
      </c>
      <c r="B8449">
        <v>6</v>
      </c>
      <c r="C8449" t="s">
        <v>74</v>
      </c>
      <c r="D8449" t="s">
        <v>90</v>
      </c>
      <c r="E8449" t="s">
        <v>81</v>
      </c>
      <c r="F8449" t="s">
        <v>35</v>
      </c>
      <c r="G8449">
        <v>5</v>
      </c>
      <c r="H8449">
        <v>2014</v>
      </c>
      <c r="I8449" t="s">
        <v>50</v>
      </c>
      <c r="J8449">
        <v>-2.5147529244237399</v>
      </c>
      <c r="K8449">
        <v>-3.23</v>
      </c>
      <c r="L8449">
        <v>-1.8</v>
      </c>
      <c r="M8449">
        <v>200</v>
      </c>
      <c r="N8449">
        <v>7.0686676352910203</v>
      </c>
      <c r="O8449">
        <v>7.0710678118654799</v>
      </c>
    </row>
    <row r="8450" spans="1:15" x14ac:dyDescent="0.25">
      <c r="A8450" s="20" t="s">
        <v>8550</v>
      </c>
      <c r="B8450">
        <v>6</v>
      </c>
      <c r="C8450" t="s">
        <v>74</v>
      </c>
      <c r="D8450" t="s">
        <v>90</v>
      </c>
      <c r="E8450" t="s">
        <v>81</v>
      </c>
      <c r="F8450" t="s">
        <v>35</v>
      </c>
      <c r="G8450">
        <v>5</v>
      </c>
      <c r="H8450">
        <v>2014</v>
      </c>
      <c r="I8450" t="s">
        <v>51</v>
      </c>
      <c r="J8450">
        <v>-1.83812328322313</v>
      </c>
      <c r="K8450">
        <v>-2.4300000000000002</v>
      </c>
      <c r="L8450">
        <v>-1.25</v>
      </c>
      <c r="M8450">
        <v>513</v>
      </c>
      <c r="N8450">
        <v>7.9855279499200504</v>
      </c>
      <c r="O8450">
        <v>4.4151078568834796</v>
      </c>
    </row>
    <row r="8451" spans="1:15" x14ac:dyDescent="0.25">
      <c r="A8451" s="20" t="s">
        <v>8551</v>
      </c>
      <c r="B8451">
        <v>6</v>
      </c>
      <c r="C8451" t="s">
        <v>74</v>
      </c>
      <c r="D8451" t="s">
        <v>91</v>
      </c>
      <c r="E8451" t="s">
        <v>79</v>
      </c>
      <c r="F8451" t="s">
        <v>38</v>
      </c>
      <c r="G8451">
        <v>3</v>
      </c>
      <c r="H8451">
        <v>2010</v>
      </c>
      <c r="I8451" t="s">
        <v>34</v>
      </c>
      <c r="J8451">
        <v>1.05</v>
      </c>
      <c r="K8451">
        <v>1.01</v>
      </c>
      <c r="L8451">
        <v>1.0900000000000001</v>
      </c>
      <c r="M8451">
        <v>2811</v>
      </c>
      <c r="N8451">
        <v>7.6448503538586596</v>
      </c>
      <c r="O8451">
        <v>1.886121115875</v>
      </c>
    </row>
    <row r="8452" spans="1:15" x14ac:dyDescent="0.25">
      <c r="A8452" s="20" t="s">
        <v>8552</v>
      </c>
      <c r="B8452">
        <v>6</v>
      </c>
      <c r="C8452" t="s">
        <v>74</v>
      </c>
      <c r="D8452" t="s">
        <v>91</v>
      </c>
      <c r="E8452" t="s">
        <v>79</v>
      </c>
      <c r="F8452" t="s">
        <v>38</v>
      </c>
      <c r="G8452">
        <v>3</v>
      </c>
      <c r="H8452">
        <v>2010</v>
      </c>
      <c r="I8452" t="s">
        <v>52</v>
      </c>
      <c r="J8452">
        <v>1.1299999999999999</v>
      </c>
      <c r="K8452">
        <v>1.05</v>
      </c>
      <c r="L8452">
        <v>1.21</v>
      </c>
      <c r="M8452">
        <v>992</v>
      </c>
      <c r="N8452">
        <v>6.3881680559787997</v>
      </c>
      <c r="O8452">
        <v>3.1750031750047598</v>
      </c>
    </row>
    <row r="8453" spans="1:15" x14ac:dyDescent="0.25">
      <c r="A8453" s="20" t="s">
        <v>8553</v>
      </c>
      <c r="B8453">
        <v>6</v>
      </c>
      <c r="C8453" t="s">
        <v>74</v>
      </c>
      <c r="D8453" t="s">
        <v>91</v>
      </c>
      <c r="E8453" t="s">
        <v>79</v>
      </c>
      <c r="F8453" t="s">
        <v>38</v>
      </c>
      <c r="G8453">
        <v>3</v>
      </c>
      <c r="H8453">
        <v>2010</v>
      </c>
      <c r="I8453" t="s">
        <v>53</v>
      </c>
      <c r="J8453">
        <v>1.07</v>
      </c>
      <c r="K8453">
        <v>1.02</v>
      </c>
      <c r="L8453">
        <v>1.1200000000000001</v>
      </c>
      <c r="M8453">
        <v>4281</v>
      </c>
      <c r="N8453">
        <v>6.1271772508480504</v>
      </c>
      <c r="O8453">
        <v>1.5283660642799</v>
      </c>
    </row>
    <row r="8454" spans="1:15" x14ac:dyDescent="0.25">
      <c r="A8454" s="20" t="s">
        <v>8554</v>
      </c>
      <c r="B8454">
        <v>6</v>
      </c>
      <c r="C8454" t="s">
        <v>74</v>
      </c>
      <c r="D8454" t="s">
        <v>91</v>
      </c>
      <c r="E8454" t="s">
        <v>79</v>
      </c>
      <c r="F8454" t="s">
        <v>38</v>
      </c>
      <c r="G8454">
        <v>3</v>
      </c>
      <c r="H8454">
        <v>2010</v>
      </c>
      <c r="I8454" t="s">
        <v>54</v>
      </c>
      <c r="J8454">
        <v>1.05</v>
      </c>
      <c r="K8454">
        <v>0.94</v>
      </c>
      <c r="L8454">
        <v>1.1599999999999999</v>
      </c>
      <c r="M8454">
        <v>355</v>
      </c>
      <c r="N8454">
        <v>9.1964903752723206</v>
      </c>
      <c r="O8454">
        <v>5.3074489243427498</v>
      </c>
    </row>
    <row r="8455" spans="1:15" x14ac:dyDescent="0.25">
      <c r="A8455" s="20" t="s">
        <v>8555</v>
      </c>
      <c r="B8455">
        <v>6</v>
      </c>
      <c r="C8455" t="s">
        <v>74</v>
      </c>
      <c r="D8455" t="s">
        <v>91</v>
      </c>
      <c r="E8455" t="s">
        <v>79</v>
      </c>
      <c r="F8455" t="s">
        <v>38</v>
      </c>
      <c r="G8455">
        <v>3</v>
      </c>
      <c r="H8455">
        <v>2010</v>
      </c>
      <c r="I8455" t="s">
        <v>55</v>
      </c>
      <c r="J8455">
        <v>1.21</v>
      </c>
      <c r="K8455">
        <v>1.1599999999999999</v>
      </c>
      <c r="L8455">
        <v>1.26</v>
      </c>
      <c r="M8455">
        <v>2317</v>
      </c>
      <c r="N8455">
        <v>7.2744136983079297</v>
      </c>
      <c r="O8455">
        <v>2.0774806295310699</v>
      </c>
    </row>
    <row r="8456" spans="1:15" x14ac:dyDescent="0.25">
      <c r="A8456" s="20" t="s">
        <v>8556</v>
      </c>
      <c r="B8456">
        <v>6</v>
      </c>
      <c r="C8456" t="s">
        <v>74</v>
      </c>
      <c r="D8456" t="s">
        <v>91</v>
      </c>
      <c r="E8456" t="s">
        <v>79</v>
      </c>
      <c r="F8456" t="s">
        <v>38</v>
      </c>
      <c r="G8456">
        <v>3</v>
      </c>
      <c r="H8456">
        <v>2010</v>
      </c>
      <c r="I8456" t="s">
        <v>56</v>
      </c>
      <c r="J8456">
        <v>1.02</v>
      </c>
      <c r="K8456">
        <v>0.94</v>
      </c>
      <c r="L8456">
        <v>1.1000000000000001</v>
      </c>
      <c r="M8456">
        <v>1931</v>
      </c>
      <c r="N8456">
        <v>7.33360116205374</v>
      </c>
      <c r="O8456">
        <v>2.2756677931351499</v>
      </c>
    </row>
    <row r="8457" spans="1:15" x14ac:dyDescent="0.25">
      <c r="A8457" s="20" t="s">
        <v>8557</v>
      </c>
      <c r="B8457">
        <v>6</v>
      </c>
      <c r="C8457" t="s">
        <v>74</v>
      </c>
      <c r="D8457" t="s">
        <v>91</v>
      </c>
      <c r="E8457" t="s">
        <v>79</v>
      </c>
      <c r="F8457" t="s">
        <v>38</v>
      </c>
      <c r="G8457">
        <v>3</v>
      </c>
      <c r="H8457">
        <v>2010</v>
      </c>
      <c r="I8457" t="s">
        <v>57</v>
      </c>
      <c r="J8457">
        <v>1.18</v>
      </c>
      <c r="K8457">
        <v>1.1200000000000001</v>
      </c>
      <c r="L8457">
        <v>1.24</v>
      </c>
      <c r="M8457">
        <v>1661</v>
      </c>
      <c r="N8457">
        <v>7.25122597824687</v>
      </c>
      <c r="O8457">
        <v>2.45366452405958</v>
      </c>
    </row>
    <row r="8458" spans="1:15" x14ac:dyDescent="0.25">
      <c r="A8458" s="20" t="s">
        <v>8558</v>
      </c>
      <c r="B8458">
        <v>6</v>
      </c>
      <c r="C8458" t="s">
        <v>74</v>
      </c>
      <c r="D8458" t="s">
        <v>91</v>
      </c>
      <c r="E8458" t="s">
        <v>79</v>
      </c>
      <c r="F8458" t="s">
        <v>38</v>
      </c>
      <c r="G8458">
        <v>3</v>
      </c>
      <c r="H8458">
        <v>2010</v>
      </c>
      <c r="I8458" t="s">
        <v>58</v>
      </c>
      <c r="J8458">
        <v>1.19</v>
      </c>
      <c r="K8458">
        <v>1.1599999999999999</v>
      </c>
      <c r="L8458">
        <v>1.22</v>
      </c>
      <c r="M8458">
        <v>6726</v>
      </c>
      <c r="N8458">
        <v>6.4995956595193096</v>
      </c>
      <c r="O8458">
        <v>1.21933086849912</v>
      </c>
    </row>
    <row r="8459" spans="1:15" x14ac:dyDescent="0.25">
      <c r="A8459" s="20" t="s">
        <v>8559</v>
      </c>
      <c r="B8459">
        <v>6</v>
      </c>
      <c r="C8459" t="s">
        <v>74</v>
      </c>
      <c r="D8459" t="s">
        <v>91</v>
      </c>
      <c r="E8459" t="s">
        <v>79</v>
      </c>
      <c r="F8459" t="s">
        <v>38</v>
      </c>
      <c r="G8459">
        <v>3</v>
      </c>
      <c r="H8459">
        <v>2010</v>
      </c>
      <c r="I8459" t="s">
        <v>59</v>
      </c>
      <c r="J8459">
        <v>1.44</v>
      </c>
      <c r="K8459">
        <v>1.32</v>
      </c>
      <c r="L8459">
        <v>1.56</v>
      </c>
      <c r="M8459">
        <v>734</v>
      </c>
      <c r="N8459">
        <v>7.0474241188723399</v>
      </c>
      <c r="O8459">
        <v>3.6910673526278099</v>
      </c>
    </row>
    <row r="8460" spans="1:15" x14ac:dyDescent="0.25">
      <c r="A8460" s="20" t="s">
        <v>8560</v>
      </c>
      <c r="B8460">
        <v>6</v>
      </c>
      <c r="C8460" t="s">
        <v>74</v>
      </c>
      <c r="D8460" t="s">
        <v>91</v>
      </c>
      <c r="E8460" t="s">
        <v>79</v>
      </c>
      <c r="F8460" t="s">
        <v>38</v>
      </c>
      <c r="G8460">
        <v>3</v>
      </c>
      <c r="H8460">
        <v>2010</v>
      </c>
      <c r="I8460" t="s">
        <v>60</v>
      </c>
      <c r="J8460">
        <v>1.05</v>
      </c>
      <c r="K8460">
        <v>1.02</v>
      </c>
      <c r="L8460">
        <v>1.08</v>
      </c>
      <c r="M8460">
        <v>4146</v>
      </c>
      <c r="N8460">
        <v>7.9035860534525897</v>
      </c>
      <c r="O8460">
        <v>1.55304968953259</v>
      </c>
    </row>
    <row r="8461" spans="1:15" x14ac:dyDescent="0.25">
      <c r="A8461" s="20" t="s">
        <v>8561</v>
      </c>
      <c r="B8461">
        <v>6</v>
      </c>
      <c r="C8461" t="s">
        <v>74</v>
      </c>
      <c r="D8461" t="s">
        <v>91</v>
      </c>
      <c r="E8461" t="s">
        <v>79</v>
      </c>
      <c r="F8461" t="s">
        <v>38</v>
      </c>
      <c r="G8461">
        <v>3</v>
      </c>
      <c r="H8461">
        <v>2010</v>
      </c>
      <c r="I8461" t="s">
        <v>61</v>
      </c>
      <c r="J8461">
        <v>1.07</v>
      </c>
      <c r="K8461">
        <v>0.94</v>
      </c>
      <c r="L8461">
        <v>1.2</v>
      </c>
      <c r="M8461">
        <v>287</v>
      </c>
      <c r="N8461">
        <v>7.1878164779872096</v>
      </c>
      <c r="O8461">
        <v>5.9028133610095503</v>
      </c>
    </row>
    <row r="8462" spans="1:15" x14ac:dyDescent="0.25">
      <c r="A8462" s="20" t="s">
        <v>8562</v>
      </c>
      <c r="B8462">
        <v>6</v>
      </c>
      <c r="C8462" t="s">
        <v>74</v>
      </c>
      <c r="D8462" t="s">
        <v>91</v>
      </c>
      <c r="E8462" t="s">
        <v>79</v>
      </c>
      <c r="F8462" t="s">
        <v>38</v>
      </c>
      <c r="G8462">
        <v>3</v>
      </c>
      <c r="H8462">
        <v>2010</v>
      </c>
      <c r="I8462" t="s">
        <v>43</v>
      </c>
      <c r="J8462">
        <v>1.03</v>
      </c>
      <c r="K8462">
        <v>0.99</v>
      </c>
      <c r="L8462">
        <v>1.07</v>
      </c>
      <c r="M8462">
        <v>4326</v>
      </c>
      <c r="N8462">
        <v>7.1687565332274197</v>
      </c>
      <c r="O8462">
        <v>1.5203960843647999</v>
      </c>
    </row>
    <row r="8463" spans="1:15" x14ac:dyDescent="0.25">
      <c r="A8463" s="20" t="s">
        <v>8563</v>
      </c>
      <c r="B8463">
        <v>6</v>
      </c>
      <c r="C8463" t="s">
        <v>74</v>
      </c>
      <c r="D8463" t="s">
        <v>91</v>
      </c>
      <c r="E8463" t="s">
        <v>79</v>
      </c>
      <c r="F8463" t="s">
        <v>38</v>
      </c>
      <c r="G8463">
        <v>3</v>
      </c>
      <c r="H8463">
        <v>2010</v>
      </c>
      <c r="I8463" t="s">
        <v>62</v>
      </c>
      <c r="J8463">
        <v>0.99</v>
      </c>
      <c r="K8463">
        <v>0.93</v>
      </c>
      <c r="L8463">
        <v>1.05</v>
      </c>
      <c r="M8463">
        <v>1416</v>
      </c>
      <c r="N8463">
        <v>7.9169704034860704</v>
      </c>
      <c r="O8463">
        <v>2.65747001726367</v>
      </c>
    </row>
    <row r="8464" spans="1:15" x14ac:dyDescent="0.25">
      <c r="A8464" s="20" t="s">
        <v>8564</v>
      </c>
      <c r="B8464">
        <v>6</v>
      </c>
      <c r="C8464" t="s">
        <v>74</v>
      </c>
      <c r="D8464" t="s">
        <v>91</v>
      </c>
      <c r="E8464" t="s">
        <v>79</v>
      </c>
      <c r="F8464" t="s">
        <v>38</v>
      </c>
      <c r="G8464">
        <v>3</v>
      </c>
      <c r="H8464">
        <v>2010</v>
      </c>
      <c r="I8464" t="s">
        <v>75</v>
      </c>
      <c r="J8464">
        <v>1.06</v>
      </c>
      <c r="K8464">
        <v>1</v>
      </c>
      <c r="L8464">
        <v>1.1000000000000001</v>
      </c>
      <c r="M8464">
        <v>7.8290580051004399</v>
      </c>
      <c r="N8464">
        <v>7.4001556757826403</v>
      </c>
      <c r="O8464">
        <v>-99</v>
      </c>
    </row>
    <row r="8465" spans="1:15" x14ac:dyDescent="0.25">
      <c r="A8465" s="20" t="s">
        <v>8565</v>
      </c>
      <c r="B8465">
        <v>6</v>
      </c>
      <c r="C8465" t="s">
        <v>74</v>
      </c>
      <c r="D8465" t="s">
        <v>91</v>
      </c>
      <c r="E8465" t="s">
        <v>79</v>
      </c>
      <c r="F8465" t="s">
        <v>38</v>
      </c>
      <c r="G8465">
        <v>3</v>
      </c>
      <c r="H8465">
        <v>2010</v>
      </c>
      <c r="I8465" t="s">
        <v>45</v>
      </c>
      <c r="J8465">
        <v>1.1399999999999999</v>
      </c>
      <c r="K8465">
        <v>1.1000000000000001</v>
      </c>
      <c r="L8465">
        <v>1.18</v>
      </c>
      <c r="M8465">
        <v>3079</v>
      </c>
      <c r="N8465">
        <v>6.6740082870713104</v>
      </c>
      <c r="O8465">
        <v>1.80216750880222</v>
      </c>
    </row>
    <row r="8466" spans="1:15" x14ac:dyDescent="0.25">
      <c r="A8466" s="20" t="s">
        <v>8566</v>
      </c>
      <c r="B8466">
        <v>6</v>
      </c>
      <c r="C8466" t="s">
        <v>74</v>
      </c>
      <c r="D8466" t="s">
        <v>91</v>
      </c>
      <c r="E8466" t="s">
        <v>79</v>
      </c>
      <c r="F8466" t="s">
        <v>38</v>
      </c>
      <c r="G8466">
        <v>3</v>
      </c>
      <c r="H8466">
        <v>2010</v>
      </c>
      <c r="I8466" t="s">
        <v>46</v>
      </c>
      <c r="J8466">
        <v>1.1299999999999999</v>
      </c>
      <c r="K8466">
        <v>1.0900000000000001</v>
      </c>
      <c r="L8466">
        <v>1.17</v>
      </c>
      <c r="M8466">
        <v>3023</v>
      </c>
      <c r="N8466">
        <v>8.4027930988692408</v>
      </c>
      <c r="O8466">
        <v>1.81878316822908</v>
      </c>
    </row>
    <row r="8467" spans="1:15" x14ac:dyDescent="0.25">
      <c r="A8467" s="20" t="s">
        <v>8567</v>
      </c>
      <c r="B8467">
        <v>6</v>
      </c>
      <c r="C8467" t="s">
        <v>74</v>
      </c>
      <c r="D8467" t="s">
        <v>91</v>
      </c>
      <c r="E8467" t="s">
        <v>79</v>
      </c>
      <c r="F8467" t="s">
        <v>38</v>
      </c>
      <c r="G8467">
        <v>3</v>
      </c>
      <c r="H8467">
        <v>2010</v>
      </c>
      <c r="I8467" t="s">
        <v>47</v>
      </c>
      <c r="J8467">
        <v>0.93</v>
      </c>
      <c r="K8467">
        <v>0.9</v>
      </c>
      <c r="L8467">
        <v>0.96</v>
      </c>
      <c r="M8467">
        <v>6693</v>
      </c>
      <c r="N8467">
        <v>8.0827625136133197</v>
      </c>
      <c r="O8467">
        <v>1.2223331426697499</v>
      </c>
    </row>
    <row r="8468" spans="1:15" x14ac:dyDescent="0.25">
      <c r="A8468" s="20" t="s">
        <v>8568</v>
      </c>
      <c r="B8468">
        <v>6</v>
      </c>
      <c r="C8468" t="s">
        <v>74</v>
      </c>
      <c r="D8468" t="s">
        <v>91</v>
      </c>
      <c r="E8468" t="s">
        <v>79</v>
      </c>
      <c r="F8468" t="s">
        <v>38</v>
      </c>
      <c r="G8468">
        <v>3</v>
      </c>
      <c r="H8468">
        <v>2010</v>
      </c>
      <c r="I8468" t="s">
        <v>48</v>
      </c>
      <c r="J8468">
        <v>0.98</v>
      </c>
      <c r="K8468">
        <v>0.94</v>
      </c>
      <c r="L8468">
        <v>1.02</v>
      </c>
      <c r="M8468">
        <v>3227</v>
      </c>
      <c r="N8468">
        <v>7.6425897928048396</v>
      </c>
      <c r="O8468">
        <v>1.7603560504150999</v>
      </c>
    </row>
    <row r="8469" spans="1:15" x14ac:dyDescent="0.25">
      <c r="A8469" s="20" t="s">
        <v>8569</v>
      </c>
      <c r="B8469">
        <v>6</v>
      </c>
      <c r="C8469" t="s">
        <v>74</v>
      </c>
      <c r="D8469" t="s">
        <v>91</v>
      </c>
      <c r="E8469" t="s">
        <v>79</v>
      </c>
      <c r="F8469" t="s">
        <v>38</v>
      </c>
      <c r="G8469">
        <v>3</v>
      </c>
      <c r="H8469">
        <v>2010</v>
      </c>
      <c r="I8469" t="s">
        <v>49</v>
      </c>
      <c r="J8469">
        <v>1.1100000000000001</v>
      </c>
      <c r="K8469">
        <v>1.06</v>
      </c>
      <c r="L8469">
        <v>1.1599999999999999</v>
      </c>
      <c r="M8469">
        <v>2496</v>
      </c>
      <c r="N8469">
        <v>8.7391616496169693</v>
      </c>
      <c r="O8469">
        <v>2.0016019225635899</v>
      </c>
    </row>
    <row r="8470" spans="1:15" x14ac:dyDescent="0.25">
      <c r="A8470" s="20" t="s">
        <v>8570</v>
      </c>
      <c r="B8470">
        <v>6</v>
      </c>
      <c r="C8470" t="s">
        <v>74</v>
      </c>
      <c r="D8470" t="s">
        <v>91</v>
      </c>
      <c r="E8470" t="s">
        <v>79</v>
      </c>
      <c r="F8470" t="s">
        <v>38</v>
      </c>
      <c r="G8470">
        <v>3</v>
      </c>
      <c r="H8470">
        <v>2010</v>
      </c>
      <c r="I8470" t="s">
        <v>50</v>
      </c>
      <c r="J8470">
        <v>0.96</v>
      </c>
      <c r="K8470">
        <v>0.91</v>
      </c>
      <c r="L8470">
        <v>1.01</v>
      </c>
      <c r="M8470">
        <v>2866</v>
      </c>
      <c r="N8470">
        <v>6.9769990918142604</v>
      </c>
      <c r="O8470">
        <v>1.8679356335414099</v>
      </c>
    </row>
    <row r="8471" spans="1:15" x14ac:dyDescent="0.25">
      <c r="A8471" s="20" t="s">
        <v>8571</v>
      </c>
      <c r="B8471">
        <v>6</v>
      </c>
      <c r="C8471" t="s">
        <v>74</v>
      </c>
      <c r="D8471" t="s">
        <v>91</v>
      </c>
      <c r="E8471" t="s">
        <v>79</v>
      </c>
      <c r="F8471" t="s">
        <v>38</v>
      </c>
      <c r="G8471">
        <v>3</v>
      </c>
      <c r="H8471">
        <v>2010</v>
      </c>
      <c r="I8471" t="s">
        <v>51</v>
      </c>
      <c r="J8471">
        <v>1.1100000000000001</v>
      </c>
      <c r="K8471">
        <v>1.06</v>
      </c>
      <c r="L8471">
        <v>1.1599999999999999</v>
      </c>
      <c r="M8471">
        <v>2808</v>
      </c>
      <c r="N8471">
        <v>8.1142160231962794</v>
      </c>
      <c r="O8471">
        <v>1.8871283902409901</v>
      </c>
    </row>
    <row r="8472" spans="1:15" x14ac:dyDescent="0.25">
      <c r="A8472" s="20" t="s">
        <v>8572</v>
      </c>
      <c r="B8472">
        <v>6</v>
      </c>
      <c r="C8472" t="s">
        <v>74</v>
      </c>
      <c r="D8472" t="s">
        <v>91</v>
      </c>
      <c r="E8472" t="s">
        <v>80</v>
      </c>
      <c r="F8472" t="s">
        <v>42</v>
      </c>
      <c r="G8472">
        <v>4</v>
      </c>
      <c r="H8472">
        <v>2010</v>
      </c>
      <c r="I8472" t="s">
        <v>34</v>
      </c>
      <c r="J8472">
        <v>0.78</v>
      </c>
      <c r="K8472">
        <v>0.75</v>
      </c>
      <c r="L8472">
        <v>0.81</v>
      </c>
      <c r="M8472">
        <v>3976</v>
      </c>
      <c r="N8472">
        <v>7.6448503538586596</v>
      </c>
      <c r="O8472">
        <v>1.58590369923888</v>
      </c>
    </row>
    <row r="8473" spans="1:15" x14ac:dyDescent="0.25">
      <c r="A8473" s="20" t="s">
        <v>8573</v>
      </c>
      <c r="B8473">
        <v>6</v>
      </c>
      <c r="C8473" t="s">
        <v>74</v>
      </c>
      <c r="D8473" t="s">
        <v>91</v>
      </c>
      <c r="E8473" t="s">
        <v>80</v>
      </c>
      <c r="F8473" t="s">
        <v>42</v>
      </c>
      <c r="G8473">
        <v>4</v>
      </c>
      <c r="H8473">
        <v>2010</v>
      </c>
      <c r="I8473" t="s">
        <v>52</v>
      </c>
      <c r="J8473">
        <v>0.93</v>
      </c>
      <c r="K8473">
        <v>0.77</v>
      </c>
      <c r="L8473">
        <v>1.0900000000000001</v>
      </c>
      <c r="M8473">
        <v>128</v>
      </c>
      <c r="N8473">
        <v>6.3881680559787997</v>
      </c>
      <c r="O8473">
        <v>8.8388347648318408</v>
      </c>
    </row>
    <row r="8474" spans="1:15" x14ac:dyDescent="0.25">
      <c r="A8474" s="20" t="s">
        <v>8574</v>
      </c>
      <c r="B8474">
        <v>6</v>
      </c>
      <c r="C8474" t="s">
        <v>74</v>
      </c>
      <c r="D8474" t="s">
        <v>91</v>
      </c>
      <c r="E8474" t="s">
        <v>80</v>
      </c>
      <c r="F8474" t="s">
        <v>42</v>
      </c>
      <c r="G8474">
        <v>4</v>
      </c>
      <c r="H8474">
        <v>2010</v>
      </c>
      <c r="I8474" t="s">
        <v>53</v>
      </c>
      <c r="J8474">
        <v>0.87</v>
      </c>
      <c r="K8474">
        <v>0.75</v>
      </c>
      <c r="L8474">
        <v>0.99</v>
      </c>
      <c r="M8474">
        <v>201</v>
      </c>
      <c r="N8474">
        <v>6.1271772508480504</v>
      </c>
      <c r="O8474">
        <v>7.0534561585859796</v>
      </c>
    </row>
    <row r="8475" spans="1:15" x14ac:dyDescent="0.25">
      <c r="A8475" s="20" t="s">
        <v>8575</v>
      </c>
      <c r="B8475">
        <v>6</v>
      </c>
      <c r="C8475" t="s">
        <v>74</v>
      </c>
      <c r="D8475" t="s">
        <v>91</v>
      </c>
      <c r="E8475" t="s">
        <v>80</v>
      </c>
      <c r="F8475" t="s">
        <v>42</v>
      </c>
      <c r="G8475">
        <v>4</v>
      </c>
      <c r="H8475">
        <v>2010</v>
      </c>
      <c r="I8475" t="s">
        <v>54</v>
      </c>
      <c r="J8475">
        <v>1.04</v>
      </c>
      <c r="K8475">
        <v>0.77</v>
      </c>
      <c r="L8475">
        <v>1.31</v>
      </c>
      <c r="M8475">
        <v>55</v>
      </c>
      <c r="N8475">
        <v>9.1964903752723206</v>
      </c>
      <c r="O8475">
        <v>13.483997249264799</v>
      </c>
    </row>
    <row r="8476" spans="1:15" x14ac:dyDescent="0.25">
      <c r="A8476" s="20" t="s">
        <v>8576</v>
      </c>
      <c r="B8476">
        <v>6</v>
      </c>
      <c r="C8476" t="s">
        <v>74</v>
      </c>
      <c r="D8476" t="s">
        <v>91</v>
      </c>
      <c r="E8476" t="s">
        <v>80</v>
      </c>
      <c r="F8476" t="s">
        <v>42</v>
      </c>
      <c r="G8476">
        <v>4</v>
      </c>
      <c r="H8476">
        <v>2010</v>
      </c>
      <c r="I8476" t="s">
        <v>55</v>
      </c>
      <c r="J8476">
        <v>1.08</v>
      </c>
      <c r="K8476">
        <v>0.98</v>
      </c>
      <c r="L8476">
        <v>1.18</v>
      </c>
      <c r="M8476">
        <v>456</v>
      </c>
      <c r="N8476">
        <v>7.2744136983079297</v>
      </c>
      <c r="O8476">
        <v>4.6829290579084697</v>
      </c>
    </row>
    <row r="8477" spans="1:15" x14ac:dyDescent="0.25">
      <c r="A8477" s="20" t="s">
        <v>8577</v>
      </c>
      <c r="B8477">
        <v>6</v>
      </c>
      <c r="C8477" t="s">
        <v>74</v>
      </c>
      <c r="D8477" t="s">
        <v>91</v>
      </c>
      <c r="E8477" t="s">
        <v>80</v>
      </c>
      <c r="F8477" t="s">
        <v>42</v>
      </c>
      <c r="G8477">
        <v>4</v>
      </c>
      <c r="H8477">
        <v>2010</v>
      </c>
      <c r="I8477" t="s">
        <v>56</v>
      </c>
      <c r="J8477">
        <v>0.82</v>
      </c>
      <c r="K8477">
        <v>0.64</v>
      </c>
      <c r="L8477">
        <v>1</v>
      </c>
      <c r="M8477">
        <v>86</v>
      </c>
      <c r="N8477">
        <v>7.33360116205374</v>
      </c>
      <c r="O8477">
        <v>10.783277320343799</v>
      </c>
    </row>
    <row r="8478" spans="1:15" x14ac:dyDescent="0.25">
      <c r="A8478" s="20" t="s">
        <v>8578</v>
      </c>
      <c r="B8478">
        <v>6</v>
      </c>
      <c r="C8478" t="s">
        <v>74</v>
      </c>
      <c r="D8478" t="s">
        <v>91</v>
      </c>
      <c r="E8478" t="s">
        <v>80</v>
      </c>
      <c r="F8478" t="s">
        <v>42</v>
      </c>
      <c r="G8478">
        <v>4</v>
      </c>
      <c r="H8478">
        <v>2010</v>
      </c>
      <c r="I8478" t="s">
        <v>57</v>
      </c>
      <c r="J8478">
        <v>0.99</v>
      </c>
      <c r="K8478">
        <v>0.81</v>
      </c>
      <c r="L8478">
        <v>1.17</v>
      </c>
      <c r="M8478">
        <v>106</v>
      </c>
      <c r="N8478">
        <v>7.25122597824687</v>
      </c>
      <c r="O8478">
        <v>9.7128586235726395</v>
      </c>
    </row>
    <row r="8479" spans="1:15" x14ac:dyDescent="0.25">
      <c r="A8479" s="20" t="s">
        <v>8579</v>
      </c>
      <c r="B8479">
        <v>6</v>
      </c>
      <c r="C8479" t="s">
        <v>74</v>
      </c>
      <c r="D8479" t="s">
        <v>91</v>
      </c>
      <c r="E8479" t="s">
        <v>80</v>
      </c>
      <c r="F8479" t="s">
        <v>42</v>
      </c>
      <c r="G8479">
        <v>4</v>
      </c>
      <c r="H8479">
        <v>2010</v>
      </c>
      <c r="I8479" t="s">
        <v>58</v>
      </c>
      <c r="J8479">
        <v>0.91</v>
      </c>
      <c r="K8479">
        <v>0.84</v>
      </c>
      <c r="L8479">
        <v>0.98</v>
      </c>
      <c r="M8479">
        <v>751</v>
      </c>
      <c r="N8479">
        <v>6.4995956595193096</v>
      </c>
      <c r="O8479">
        <v>3.64905182584413</v>
      </c>
    </row>
    <row r="8480" spans="1:15" x14ac:dyDescent="0.25">
      <c r="A8480" s="20" t="s">
        <v>8580</v>
      </c>
      <c r="B8480">
        <v>6</v>
      </c>
      <c r="C8480" t="s">
        <v>74</v>
      </c>
      <c r="D8480" t="s">
        <v>91</v>
      </c>
      <c r="E8480" t="s">
        <v>80</v>
      </c>
      <c r="F8480" t="s">
        <v>42</v>
      </c>
      <c r="G8480">
        <v>4</v>
      </c>
      <c r="H8480">
        <v>2010</v>
      </c>
      <c r="I8480" t="s">
        <v>59</v>
      </c>
      <c r="J8480">
        <v>1.1499999999999999</v>
      </c>
      <c r="K8480">
        <v>0.91</v>
      </c>
      <c r="L8480">
        <v>1.39</v>
      </c>
      <c r="M8480">
        <v>86</v>
      </c>
      <c r="N8480">
        <v>7.0474241188723399</v>
      </c>
      <c r="O8480">
        <v>10.783277320343799</v>
      </c>
    </row>
    <row r="8481" spans="1:15" x14ac:dyDescent="0.25">
      <c r="A8481" s="20" t="s">
        <v>8581</v>
      </c>
      <c r="B8481">
        <v>6</v>
      </c>
      <c r="C8481" t="s">
        <v>74</v>
      </c>
      <c r="D8481" t="s">
        <v>91</v>
      </c>
      <c r="E8481" t="s">
        <v>80</v>
      </c>
      <c r="F8481" t="s">
        <v>42</v>
      </c>
      <c r="G8481">
        <v>4</v>
      </c>
      <c r="H8481">
        <v>2010</v>
      </c>
      <c r="I8481" t="s">
        <v>60</v>
      </c>
      <c r="J8481">
        <v>0.79</v>
      </c>
      <c r="K8481">
        <v>0.76</v>
      </c>
      <c r="L8481">
        <v>0.82</v>
      </c>
      <c r="M8481">
        <v>2993</v>
      </c>
      <c r="N8481">
        <v>7.9035860534525897</v>
      </c>
      <c r="O8481">
        <v>1.8278756253377799</v>
      </c>
    </row>
    <row r="8482" spans="1:15" x14ac:dyDescent="0.25">
      <c r="A8482" s="20" t="s">
        <v>8582</v>
      </c>
      <c r="B8482">
        <v>6</v>
      </c>
      <c r="C8482" t="s">
        <v>74</v>
      </c>
      <c r="D8482" t="s">
        <v>91</v>
      </c>
      <c r="E8482" t="s">
        <v>80</v>
      </c>
      <c r="F8482" t="s">
        <v>42</v>
      </c>
      <c r="G8482">
        <v>4</v>
      </c>
      <c r="H8482">
        <v>2010</v>
      </c>
      <c r="I8482" t="s">
        <v>61</v>
      </c>
      <c r="J8482">
        <v>0.96</v>
      </c>
      <c r="K8482">
        <v>0.59</v>
      </c>
      <c r="L8482">
        <v>1.33</v>
      </c>
      <c r="M8482">
        <v>24</v>
      </c>
      <c r="N8482">
        <v>7.1878164779872096</v>
      </c>
      <c r="O8482">
        <v>20.412414523193199</v>
      </c>
    </row>
    <row r="8483" spans="1:15" x14ac:dyDescent="0.25">
      <c r="A8483" s="20" t="s">
        <v>8583</v>
      </c>
      <c r="B8483">
        <v>6</v>
      </c>
      <c r="C8483" t="s">
        <v>74</v>
      </c>
      <c r="D8483" t="s">
        <v>91</v>
      </c>
      <c r="E8483" t="s">
        <v>80</v>
      </c>
      <c r="F8483" t="s">
        <v>42</v>
      </c>
      <c r="G8483">
        <v>4</v>
      </c>
      <c r="H8483">
        <v>2010</v>
      </c>
      <c r="I8483" t="s">
        <v>43</v>
      </c>
      <c r="J8483">
        <v>0.86</v>
      </c>
      <c r="K8483">
        <v>0.76</v>
      </c>
      <c r="L8483">
        <v>0.96</v>
      </c>
      <c r="M8483">
        <v>263</v>
      </c>
      <c r="N8483">
        <v>7.1687565332274197</v>
      </c>
      <c r="O8483">
        <v>6.1662641597820702</v>
      </c>
    </row>
    <row r="8484" spans="1:15" x14ac:dyDescent="0.25">
      <c r="A8484" s="20" t="s">
        <v>8584</v>
      </c>
      <c r="B8484">
        <v>6</v>
      </c>
      <c r="C8484" t="s">
        <v>74</v>
      </c>
      <c r="D8484" t="s">
        <v>91</v>
      </c>
      <c r="E8484" t="s">
        <v>80</v>
      </c>
      <c r="F8484" t="s">
        <v>42</v>
      </c>
      <c r="G8484">
        <v>4</v>
      </c>
      <c r="H8484">
        <v>2010</v>
      </c>
      <c r="I8484" t="s">
        <v>62</v>
      </c>
      <c r="J8484">
        <v>0.59</v>
      </c>
      <c r="K8484">
        <v>0.46</v>
      </c>
      <c r="L8484">
        <v>0.72</v>
      </c>
      <c r="M8484">
        <v>75</v>
      </c>
      <c r="N8484">
        <v>7.9169704034860704</v>
      </c>
      <c r="O8484">
        <v>11.5470053837925</v>
      </c>
    </row>
    <row r="8485" spans="1:15" x14ac:dyDescent="0.25">
      <c r="A8485" s="20" t="s">
        <v>8585</v>
      </c>
      <c r="B8485">
        <v>6</v>
      </c>
      <c r="C8485" t="s">
        <v>74</v>
      </c>
      <c r="D8485" t="s">
        <v>91</v>
      </c>
      <c r="E8485" t="s">
        <v>80</v>
      </c>
      <c r="F8485" t="s">
        <v>42</v>
      </c>
      <c r="G8485">
        <v>4</v>
      </c>
      <c r="H8485">
        <v>2010</v>
      </c>
      <c r="I8485" t="s">
        <v>75</v>
      </c>
      <c r="J8485">
        <v>0.76</v>
      </c>
      <c r="K8485">
        <v>0.7</v>
      </c>
      <c r="L8485">
        <v>0.8</v>
      </c>
      <c r="M8485">
        <v>5.61503970351127</v>
      </c>
      <c r="N8485">
        <v>7.4001556757826403</v>
      </c>
      <c r="O8485">
        <v>-99</v>
      </c>
    </row>
    <row r="8486" spans="1:15" x14ac:dyDescent="0.25">
      <c r="A8486" s="20" t="s">
        <v>8586</v>
      </c>
      <c r="B8486">
        <v>6</v>
      </c>
      <c r="C8486" t="s">
        <v>74</v>
      </c>
      <c r="D8486" t="s">
        <v>91</v>
      </c>
      <c r="E8486" t="s">
        <v>80</v>
      </c>
      <c r="F8486" t="s">
        <v>42</v>
      </c>
      <c r="G8486">
        <v>4</v>
      </c>
      <c r="H8486">
        <v>2010</v>
      </c>
      <c r="I8486" t="s">
        <v>45</v>
      </c>
      <c r="J8486">
        <v>0.87</v>
      </c>
      <c r="K8486">
        <v>0.81</v>
      </c>
      <c r="L8486">
        <v>0.93</v>
      </c>
      <c r="M8486">
        <v>806</v>
      </c>
      <c r="N8486">
        <v>6.6740082870713104</v>
      </c>
      <c r="O8486">
        <v>3.52234976838173</v>
      </c>
    </row>
    <row r="8487" spans="1:15" x14ac:dyDescent="0.25">
      <c r="A8487" s="20" t="s">
        <v>8587</v>
      </c>
      <c r="B8487">
        <v>6</v>
      </c>
      <c r="C8487" t="s">
        <v>74</v>
      </c>
      <c r="D8487" t="s">
        <v>91</v>
      </c>
      <c r="E8487" t="s">
        <v>80</v>
      </c>
      <c r="F8487" t="s">
        <v>42</v>
      </c>
      <c r="G8487">
        <v>4</v>
      </c>
      <c r="H8487">
        <v>2010</v>
      </c>
      <c r="I8487" t="s">
        <v>46</v>
      </c>
      <c r="J8487">
        <v>0.89</v>
      </c>
      <c r="K8487">
        <v>0.85</v>
      </c>
      <c r="L8487">
        <v>0.93</v>
      </c>
      <c r="M8487">
        <v>1919</v>
      </c>
      <c r="N8487">
        <v>8.4027930988692408</v>
      </c>
      <c r="O8487">
        <v>2.2827718722052599</v>
      </c>
    </row>
    <row r="8488" spans="1:15" x14ac:dyDescent="0.25">
      <c r="A8488" s="20" t="s">
        <v>8588</v>
      </c>
      <c r="B8488">
        <v>6</v>
      </c>
      <c r="C8488" t="s">
        <v>74</v>
      </c>
      <c r="D8488" t="s">
        <v>91</v>
      </c>
      <c r="E8488" t="s">
        <v>80</v>
      </c>
      <c r="F8488" t="s">
        <v>42</v>
      </c>
      <c r="G8488">
        <v>4</v>
      </c>
      <c r="H8488">
        <v>2010</v>
      </c>
      <c r="I8488" t="s">
        <v>47</v>
      </c>
      <c r="J8488">
        <v>0.56000000000000005</v>
      </c>
      <c r="K8488">
        <v>0.54</v>
      </c>
      <c r="L8488">
        <v>0.57999999999999996</v>
      </c>
      <c r="M8488">
        <v>6324</v>
      </c>
      <c r="N8488">
        <v>8.0827625136133197</v>
      </c>
      <c r="O8488">
        <v>1.2574886370696401</v>
      </c>
    </row>
    <row r="8489" spans="1:15" x14ac:dyDescent="0.25">
      <c r="A8489" s="20" t="s">
        <v>8589</v>
      </c>
      <c r="B8489">
        <v>6</v>
      </c>
      <c r="C8489" t="s">
        <v>74</v>
      </c>
      <c r="D8489" t="s">
        <v>91</v>
      </c>
      <c r="E8489" t="s">
        <v>80</v>
      </c>
      <c r="F8489" t="s">
        <v>42</v>
      </c>
      <c r="G8489">
        <v>4</v>
      </c>
      <c r="H8489">
        <v>2010</v>
      </c>
      <c r="I8489" t="s">
        <v>48</v>
      </c>
      <c r="J8489">
        <v>0.62</v>
      </c>
      <c r="K8489">
        <v>0.55000000000000004</v>
      </c>
      <c r="L8489">
        <v>0.69</v>
      </c>
      <c r="M8489">
        <v>309</v>
      </c>
      <c r="N8489">
        <v>7.6425897928048396</v>
      </c>
      <c r="O8489">
        <v>5.6888012398857404</v>
      </c>
    </row>
    <row r="8490" spans="1:15" x14ac:dyDescent="0.25">
      <c r="A8490" s="20" t="s">
        <v>8590</v>
      </c>
      <c r="B8490">
        <v>6</v>
      </c>
      <c r="C8490" t="s">
        <v>74</v>
      </c>
      <c r="D8490" t="s">
        <v>91</v>
      </c>
      <c r="E8490" t="s">
        <v>80</v>
      </c>
      <c r="F8490" t="s">
        <v>42</v>
      </c>
      <c r="G8490">
        <v>4</v>
      </c>
      <c r="H8490">
        <v>2010</v>
      </c>
      <c r="I8490" t="s">
        <v>49</v>
      </c>
      <c r="J8490">
        <v>0.81</v>
      </c>
      <c r="K8490">
        <v>0.76</v>
      </c>
      <c r="L8490">
        <v>0.86</v>
      </c>
      <c r="M8490">
        <v>1005</v>
      </c>
      <c r="N8490">
        <v>8.7391616496169693</v>
      </c>
      <c r="O8490">
        <v>3.1544014893825598</v>
      </c>
    </row>
    <row r="8491" spans="1:15" x14ac:dyDescent="0.25">
      <c r="A8491" s="20" t="s">
        <v>8591</v>
      </c>
      <c r="B8491">
        <v>6</v>
      </c>
      <c r="C8491" t="s">
        <v>74</v>
      </c>
      <c r="D8491" t="s">
        <v>91</v>
      </c>
      <c r="E8491" t="s">
        <v>80</v>
      </c>
      <c r="F8491" t="s">
        <v>42</v>
      </c>
      <c r="G8491">
        <v>4</v>
      </c>
      <c r="H8491">
        <v>2010</v>
      </c>
      <c r="I8491" t="s">
        <v>50</v>
      </c>
      <c r="J8491">
        <v>0.82</v>
      </c>
      <c r="K8491">
        <v>0.71</v>
      </c>
      <c r="L8491">
        <v>0.93</v>
      </c>
      <c r="M8491">
        <v>219</v>
      </c>
      <c r="N8491">
        <v>6.9769990918142604</v>
      </c>
      <c r="O8491">
        <v>6.7573737839948604</v>
      </c>
    </row>
    <row r="8492" spans="1:15" x14ac:dyDescent="0.25">
      <c r="A8492" s="20" t="s">
        <v>8592</v>
      </c>
      <c r="B8492">
        <v>6</v>
      </c>
      <c r="C8492" t="s">
        <v>74</v>
      </c>
      <c r="D8492" t="s">
        <v>91</v>
      </c>
      <c r="E8492" t="s">
        <v>80</v>
      </c>
      <c r="F8492" t="s">
        <v>42</v>
      </c>
      <c r="G8492">
        <v>4</v>
      </c>
      <c r="H8492">
        <v>2010</v>
      </c>
      <c r="I8492" t="s">
        <v>51</v>
      </c>
      <c r="J8492">
        <v>0.86</v>
      </c>
      <c r="K8492">
        <v>0.77</v>
      </c>
      <c r="L8492">
        <v>0.95</v>
      </c>
      <c r="M8492">
        <v>361</v>
      </c>
      <c r="N8492">
        <v>8.1142160231962794</v>
      </c>
      <c r="O8492">
        <v>5.2631578947368398</v>
      </c>
    </row>
    <row r="8493" spans="1:15" x14ac:dyDescent="0.25">
      <c r="A8493" s="20" t="s">
        <v>8593</v>
      </c>
      <c r="B8493">
        <v>6</v>
      </c>
      <c r="C8493" t="s">
        <v>74</v>
      </c>
      <c r="D8493" t="s">
        <v>91</v>
      </c>
      <c r="E8493" t="s">
        <v>78</v>
      </c>
      <c r="F8493" t="s">
        <v>35</v>
      </c>
      <c r="G8493">
        <v>5</v>
      </c>
      <c r="H8493">
        <v>2010</v>
      </c>
      <c r="I8493" t="s">
        <v>34</v>
      </c>
      <c r="J8493">
        <v>0.64</v>
      </c>
      <c r="K8493">
        <v>0.62</v>
      </c>
      <c r="L8493">
        <v>0.66</v>
      </c>
      <c r="M8493">
        <v>4340</v>
      </c>
      <c r="N8493">
        <v>7.6448503538586596</v>
      </c>
      <c r="O8493">
        <v>1.51794185179729</v>
      </c>
    </row>
    <row r="8494" spans="1:15" x14ac:dyDescent="0.25">
      <c r="A8494" s="20" t="s">
        <v>8594</v>
      </c>
      <c r="B8494">
        <v>6</v>
      </c>
      <c r="C8494" t="s">
        <v>74</v>
      </c>
      <c r="D8494" t="s">
        <v>91</v>
      </c>
      <c r="E8494" t="s">
        <v>78</v>
      </c>
      <c r="F8494" t="s">
        <v>35</v>
      </c>
      <c r="G8494">
        <v>5</v>
      </c>
      <c r="H8494">
        <v>2010</v>
      </c>
      <c r="I8494" t="s">
        <v>52</v>
      </c>
      <c r="J8494">
        <v>0.7</v>
      </c>
      <c r="K8494">
        <v>0.57999999999999996</v>
      </c>
      <c r="L8494">
        <v>0.82</v>
      </c>
      <c r="M8494">
        <v>129</v>
      </c>
      <c r="N8494">
        <v>6.3881680559787997</v>
      </c>
      <c r="O8494">
        <v>8.8045090632562406</v>
      </c>
    </row>
    <row r="8495" spans="1:15" x14ac:dyDescent="0.25">
      <c r="A8495" s="20" t="s">
        <v>8595</v>
      </c>
      <c r="B8495">
        <v>6</v>
      </c>
      <c r="C8495" t="s">
        <v>74</v>
      </c>
      <c r="D8495" t="s">
        <v>91</v>
      </c>
      <c r="E8495" t="s">
        <v>78</v>
      </c>
      <c r="F8495" t="s">
        <v>35</v>
      </c>
      <c r="G8495">
        <v>5</v>
      </c>
      <c r="H8495">
        <v>2010</v>
      </c>
      <c r="I8495" t="s">
        <v>53</v>
      </c>
      <c r="J8495">
        <v>0.56000000000000005</v>
      </c>
      <c r="K8495">
        <v>0.44</v>
      </c>
      <c r="L8495">
        <v>0.68</v>
      </c>
      <c r="M8495">
        <v>103</v>
      </c>
      <c r="N8495">
        <v>6.1271772508480504</v>
      </c>
      <c r="O8495">
        <v>9.8532927816429297</v>
      </c>
    </row>
    <row r="8496" spans="1:15" x14ac:dyDescent="0.25">
      <c r="A8496" s="20" t="s">
        <v>8596</v>
      </c>
      <c r="B8496">
        <v>6</v>
      </c>
      <c r="C8496" t="s">
        <v>74</v>
      </c>
      <c r="D8496" t="s">
        <v>91</v>
      </c>
      <c r="E8496" t="s">
        <v>78</v>
      </c>
      <c r="F8496" t="s">
        <v>35</v>
      </c>
      <c r="G8496">
        <v>5</v>
      </c>
      <c r="H8496">
        <v>2010</v>
      </c>
      <c r="I8496" t="s">
        <v>54</v>
      </c>
      <c r="J8496">
        <v>0.75</v>
      </c>
      <c r="K8496">
        <v>0.55000000000000004</v>
      </c>
      <c r="L8496">
        <v>0.95</v>
      </c>
      <c r="M8496">
        <v>57</v>
      </c>
      <c r="N8496">
        <v>9.1964903752723206</v>
      </c>
      <c r="O8496">
        <v>13.245323570650401</v>
      </c>
    </row>
    <row r="8497" spans="1:15" x14ac:dyDescent="0.25">
      <c r="A8497" s="20" t="s">
        <v>8597</v>
      </c>
      <c r="B8497">
        <v>6</v>
      </c>
      <c r="C8497" t="s">
        <v>74</v>
      </c>
      <c r="D8497" t="s">
        <v>91</v>
      </c>
      <c r="E8497" t="s">
        <v>78</v>
      </c>
      <c r="F8497" t="s">
        <v>35</v>
      </c>
      <c r="G8497">
        <v>5</v>
      </c>
      <c r="H8497">
        <v>2010</v>
      </c>
      <c r="I8497" t="s">
        <v>55</v>
      </c>
      <c r="J8497">
        <v>0.69</v>
      </c>
      <c r="K8497">
        <v>0.62</v>
      </c>
      <c r="L8497">
        <v>0.76</v>
      </c>
      <c r="M8497">
        <v>364</v>
      </c>
      <c r="N8497">
        <v>7.2744136983079297</v>
      </c>
      <c r="O8497">
        <v>5.2414241836095901</v>
      </c>
    </row>
    <row r="8498" spans="1:15" x14ac:dyDescent="0.25">
      <c r="A8498" s="20" t="s">
        <v>8598</v>
      </c>
      <c r="B8498">
        <v>6</v>
      </c>
      <c r="C8498" t="s">
        <v>74</v>
      </c>
      <c r="D8498" t="s">
        <v>91</v>
      </c>
      <c r="E8498" t="s">
        <v>78</v>
      </c>
      <c r="F8498" t="s">
        <v>35</v>
      </c>
      <c r="G8498">
        <v>5</v>
      </c>
      <c r="H8498">
        <v>2010</v>
      </c>
      <c r="I8498" t="s">
        <v>56</v>
      </c>
      <c r="J8498">
        <v>0.65</v>
      </c>
      <c r="K8498">
        <v>0.4</v>
      </c>
      <c r="L8498">
        <v>0.9</v>
      </c>
      <c r="M8498">
        <v>29</v>
      </c>
      <c r="N8498">
        <v>7.33360116205374</v>
      </c>
      <c r="O8498">
        <v>18.569533817705199</v>
      </c>
    </row>
    <row r="8499" spans="1:15" x14ac:dyDescent="0.25">
      <c r="A8499" s="20" t="s">
        <v>8599</v>
      </c>
      <c r="B8499">
        <v>6</v>
      </c>
      <c r="C8499" t="s">
        <v>74</v>
      </c>
      <c r="D8499" t="s">
        <v>91</v>
      </c>
      <c r="E8499" t="s">
        <v>78</v>
      </c>
      <c r="F8499" t="s">
        <v>35</v>
      </c>
      <c r="G8499">
        <v>5</v>
      </c>
      <c r="H8499">
        <v>2010</v>
      </c>
      <c r="I8499" t="s">
        <v>57</v>
      </c>
      <c r="J8499">
        <v>0.74</v>
      </c>
      <c r="K8499">
        <v>0.6</v>
      </c>
      <c r="L8499">
        <v>0.88</v>
      </c>
      <c r="M8499">
        <v>114</v>
      </c>
      <c r="N8499">
        <v>7.25122597824687</v>
      </c>
      <c r="O8499">
        <v>9.3658581158169394</v>
      </c>
    </row>
    <row r="8500" spans="1:15" x14ac:dyDescent="0.25">
      <c r="A8500" s="20" t="s">
        <v>8600</v>
      </c>
      <c r="B8500">
        <v>6</v>
      </c>
      <c r="C8500" t="s">
        <v>74</v>
      </c>
      <c r="D8500" t="s">
        <v>91</v>
      </c>
      <c r="E8500" t="s">
        <v>78</v>
      </c>
      <c r="F8500" t="s">
        <v>35</v>
      </c>
      <c r="G8500">
        <v>5</v>
      </c>
      <c r="H8500">
        <v>2010</v>
      </c>
      <c r="I8500" t="s">
        <v>58</v>
      </c>
      <c r="J8500">
        <v>0.76</v>
      </c>
      <c r="K8500">
        <v>0.71</v>
      </c>
      <c r="L8500">
        <v>0.81</v>
      </c>
      <c r="M8500">
        <v>888</v>
      </c>
      <c r="N8500">
        <v>6.4995956595193096</v>
      </c>
      <c r="O8500">
        <v>3.3557802760701199</v>
      </c>
    </row>
    <row r="8501" spans="1:15" x14ac:dyDescent="0.25">
      <c r="A8501" s="20" t="s">
        <v>8601</v>
      </c>
      <c r="B8501">
        <v>6</v>
      </c>
      <c r="C8501" t="s">
        <v>74</v>
      </c>
      <c r="D8501" t="s">
        <v>91</v>
      </c>
      <c r="E8501" t="s">
        <v>78</v>
      </c>
      <c r="F8501" t="s">
        <v>35</v>
      </c>
      <c r="G8501">
        <v>5</v>
      </c>
      <c r="H8501">
        <v>2010</v>
      </c>
      <c r="I8501" t="s">
        <v>59</v>
      </c>
      <c r="J8501">
        <v>0.78</v>
      </c>
      <c r="K8501">
        <v>0.51</v>
      </c>
      <c r="L8501">
        <v>1.05</v>
      </c>
      <c r="M8501">
        <v>38</v>
      </c>
      <c r="N8501">
        <v>7.0474241188723399</v>
      </c>
      <c r="O8501">
        <v>16.222142113076298</v>
      </c>
    </row>
    <row r="8502" spans="1:15" x14ac:dyDescent="0.25">
      <c r="A8502" s="20" t="s">
        <v>8602</v>
      </c>
      <c r="B8502">
        <v>6</v>
      </c>
      <c r="C8502" t="s">
        <v>74</v>
      </c>
      <c r="D8502" t="s">
        <v>91</v>
      </c>
      <c r="E8502" t="s">
        <v>78</v>
      </c>
      <c r="F8502" t="s">
        <v>35</v>
      </c>
      <c r="G8502">
        <v>5</v>
      </c>
      <c r="H8502">
        <v>2010</v>
      </c>
      <c r="I8502" t="s">
        <v>60</v>
      </c>
      <c r="J8502">
        <v>0.6</v>
      </c>
      <c r="K8502">
        <v>0.57999999999999996</v>
      </c>
      <c r="L8502">
        <v>0.62</v>
      </c>
      <c r="M8502">
        <v>3291</v>
      </c>
      <c r="N8502">
        <v>7.9035860534525897</v>
      </c>
      <c r="O8502">
        <v>1.7431552123079299</v>
      </c>
    </row>
    <row r="8503" spans="1:15" x14ac:dyDescent="0.25">
      <c r="A8503" s="20" t="s">
        <v>8603</v>
      </c>
      <c r="B8503">
        <v>6</v>
      </c>
      <c r="C8503" t="s">
        <v>74</v>
      </c>
      <c r="D8503" t="s">
        <v>91</v>
      </c>
      <c r="E8503" t="s">
        <v>78</v>
      </c>
      <c r="F8503" t="s">
        <v>35</v>
      </c>
      <c r="G8503">
        <v>5</v>
      </c>
      <c r="H8503">
        <v>2010</v>
      </c>
      <c r="I8503" t="s">
        <v>61</v>
      </c>
      <c r="J8503" t="s">
        <v>44</v>
      </c>
      <c r="K8503" t="s">
        <v>44</v>
      </c>
      <c r="L8503" t="s">
        <v>44</v>
      </c>
      <c r="M8503">
        <v>17</v>
      </c>
      <c r="N8503">
        <v>7.1878164779872096</v>
      </c>
      <c r="O8503">
        <v>24.253562503633301</v>
      </c>
    </row>
    <row r="8504" spans="1:15" x14ac:dyDescent="0.25">
      <c r="A8504" s="20" t="s">
        <v>8604</v>
      </c>
      <c r="B8504">
        <v>6</v>
      </c>
      <c r="C8504" t="s">
        <v>74</v>
      </c>
      <c r="D8504" t="s">
        <v>91</v>
      </c>
      <c r="E8504" t="s">
        <v>78</v>
      </c>
      <c r="F8504" t="s">
        <v>35</v>
      </c>
      <c r="G8504">
        <v>5</v>
      </c>
      <c r="H8504">
        <v>2010</v>
      </c>
      <c r="I8504" t="s">
        <v>43</v>
      </c>
      <c r="J8504">
        <v>0.76</v>
      </c>
      <c r="K8504">
        <v>0.68</v>
      </c>
      <c r="L8504">
        <v>0.84</v>
      </c>
      <c r="M8504">
        <v>351</v>
      </c>
      <c r="N8504">
        <v>7.1687565332274197</v>
      </c>
      <c r="O8504">
        <v>5.3376051268362401</v>
      </c>
    </row>
    <row r="8505" spans="1:15" x14ac:dyDescent="0.25">
      <c r="A8505" s="20" t="s">
        <v>8605</v>
      </c>
      <c r="B8505">
        <v>6</v>
      </c>
      <c r="C8505" t="s">
        <v>74</v>
      </c>
      <c r="D8505" t="s">
        <v>91</v>
      </c>
      <c r="E8505" t="s">
        <v>78</v>
      </c>
      <c r="F8505" t="s">
        <v>35</v>
      </c>
      <c r="G8505">
        <v>5</v>
      </c>
      <c r="H8505">
        <v>2010</v>
      </c>
      <c r="I8505" t="s">
        <v>62</v>
      </c>
      <c r="J8505">
        <v>0.69</v>
      </c>
      <c r="K8505">
        <v>0.52</v>
      </c>
      <c r="L8505">
        <v>0.86</v>
      </c>
      <c r="M8505">
        <v>67</v>
      </c>
      <c r="N8505">
        <v>7.9169704034860704</v>
      </c>
      <c r="O8505">
        <v>12.2169444356305</v>
      </c>
    </row>
    <row r="8506" spans="1:15" x14ac:dyDescent="0.25">
      <c r="A8506" s="20" t="s">
        <v>8606</v>
      </c>
      <c r="B8506">
        <v>6</v>
      </c>
      <c r="C8506" t="s">
        <v>74</v>
      </c>
      <c r="D8506" t="s">
        <v>91</v>
      </c>
      <c r="E8506" t="s">
        <v>78</v>
      </c>
      <c r="F8506" t="s">
        <v>35</v>
      </c>
      <c r="G8506">
        <v>5</v>
      </c>
      <c r="H8506">
        <v>2010</v>
      </c>
      <c r="I8506" t="s">
        <v>75</v>
      </c>
      <c r="J8506">
        <v>0.68</v>
      </c>
      <c r="K8506">
        <v>0.7</v>
      </c>
      <c r="L8506">
        <v>0.7</v>
      </c>
      <c r="M8506">
        <v>5.0626911546295403</v>
      </c>
      <c r="N8506">
        <v>7.4001556757826403</v>
      </c>
      <c r="O8506">
        <v>-99</v>
      </c>
    </row>
    <row r="8507" spans="1:15" x14ac:dyDescent="0.25">
      <c r="A8507" s="20" t="s">
        <v>8607</v>
      </c>
      <c r="B8507">
        <v>6</v>
      </c>
      <c r="C8507" t="s">
        <v>74</v>
      </c>
      <c r="D8507" t="s">
        <v>91</v>
      </c>
      <c r="E8507" t="s">
        <v>78</v>
      </c>
      <c r="F8507" t="s">
        <v>35</v>
      </c>
      <c r="G8507">
        <v>5</v>
      </c>
      <c r="H8507">
        <v>2010</v>
      </c>
      <c r="I8507" t="s">
        <v>45</v>
      </c>
      <c r="J8507">
        <v>0.55000000000000004</v>
      </c>
      <c r="K8507">
        <v>0.51</v>
      </c>
      <c r="L8507">
        <v>0.59</v>
      </c>
      <c r="M8507">
        <v>942</v>
      </c>
      <c r="N8507">
        <v>6.6740082870713104</v>
      </c>
      <c r="O8507">
        <v>3.2581760622553699</v>
      </c>
    </row>
    <row r="8508" spans="1:15" x14ac:dyDescent="0.25">
      <c r="A8508" s="20" t="s">
        <v>8608</v>
      </c>
      <c r="B8508">
        <v>6</v>
      </c>
      <c r="C8508" t="s">
        <v>74</v>
      </c>
      <c r="D8508" t="s">
        <v>91</v>
      </c>
      <c r="E8508" t="s">
        <v>78</v>
      </c>
      <c r="F8508" t="s">
        <v>35</v>
      </c>
      <c r="G8508">
        <v>5</v>
      </c>
      <c r="H8508">
        <v>2010</v>
      </c>
      <c r="I8508" t="s">
        <v>46</v>
      </c>
      <c r="J8508">
        <v>0.84</v>
      </c>
      <c r="K8508">
        <v>0.8</v>
      </c>
      <c r="L8508">
        <v>0.88</v>
      </c>
      <c r="M8508">
        <v>1754</v>
      </c>
      <c r="N8508">
        <v>8.4027930988692408</v>
      </c>
      <c r="O8508">
        <v>2.3877299420036402</v>
      </c>
    </row>
    <row r="8509" spans="1:15" x14ac:dyDescent="0.25">
      <c r="A8509" s="20" t="s">
        <v>8609</v>
      </c>
      <c r="B8509">
        <v>6</v>
      </c>
      <c r="C8509" t="s">
        <v>74</v>
      </c>
      <c r="D8509" t="s">
        <v>91</v>
      </c>
      <c r="E8509" t="s">
        <v>78</v>
      </c>
      <c r="F8509" t="s">
        <v>35</v>
      </c>
      <c r="G8509">
        <v>5</v>
      </c>
      <c r="H8509">
        <v>2010</v>
      </c>
      <c r="I8509" t="s">
        <v>47</v>
      </c>
      <c r="J8509">
        <v>0.65</v>
      </c>
      <c r="K8509">
        <v>0.63</v>
      </c>
      <c r="L8509">
        <v>0.67</v>
      </c>
      <c r="M8509">
        <v>4459</v>
      </c>
      <c r="N8509">
        <v>8.0827625136133197</v>
      </c>
      <c r="O8509">
        <v>1.4975497667455999</v>
      </c>
    </row>
    <row r="8510" spans="1:15" x14ac:dyDescent="0.25">
      <c r="A8510" s="20" t="s">
        <v>8610</v>
      </c>
      <c r="B8510">
        <v>6</v>
      </c>
      <c r="C8510" t="s">
        <v>74</v>
      </c>
      <c r="D8510" t="s">
        <v>91</v>
      </c>
      <c r="E8510" t="s">
        <v>78</v>
      </c>
      <c r="F8510" t="s">
        <v>35</v>
      </c>
      <c r="G8510">
        <v>5</v>
      </c>
      <c r="H8510">
        <v>2010</v>
      </c>
      <c r="I8510" t="s">
        <v>48</v>
      </c>
      <c r="J8510">
        <v>0.67</v>
      </c>
      <c r="K8510">
        <v>0.56999999999999995</v>
      </c>
      <c r="L8510">
        <v>0.77</v>
      </c>
      <c r="M8510">
        <v>199</v>
      </c>
      <c r="N8510">
        <v>7.6425897928048396</v>
      </c>
      <c r="O8510">
        <v>7.0888120500833596</v>
      </c>
    </row>
    <row r="8511" spans="1:15" x14ac:dyDescent="0.25">
      <c r="A8511" s="20" t="s">
        <v>8611</v>
      </c>
      <c r="B8511">
        <v>6</v>
      </c>
      <c r="C8511" t="s">
        <v>74</v>
      </c>
      <c r="D8511" t="s">
        <v>91</v>
      </c>
      <c r="E8511" t="s">
        <v>78</v>
      </c>
      <c r="F8511" t="s">
        <v>35</v>
      </c>
      <c r="G8511">
        <v>5</v>
      </c>
      <c r="H8511">
        <v>2010</v>
      </c>
      <c r="I8511" t="s">
        <v>49</v>
      </c>
      <c r="J8511">
        <v>0.75</v>
      </c>
      <c r="K8511">
        <v>0.69</v>
      </c>
      <c r="L8511">
        <v>0.81</v>
      </c>
      <c r="M8511">
        <v>753</v>
      </c>
      <c r="N8511">
        <v>8.7391616496169693</v>
      </c>
      <c r="O8511">
        <v>3.64420258539502</v>
      </c>
    </row>
    <row r="8512" spans="1:15" x14ac:dyDescent="0.25">
      <c r="A8512" s="20" t="s">
        <v>8612</v>
      </c>
      <c r="B8512">
        <v>6</v>
      </c>
      <c r="C8512" t="s">
        <v>74</v>
      </c>
      <c r="D8512" t="s">
        <v>91</v>
      </c>
      <c r="E8512" t="s">
        <v>78</v>
      </c>
      <c r="F8512" t="s">
        <v>35</v>
      </c>
      <c r="G8512">
        <v>5</v>
      </c>
      <c r="H8512">
        <v>2010</v>
      </c>
      <c r="I8512" t="s">
        <v>50</v>
      </c>
      <c r="J8512">
        <v>0.67</v>
      </c>
      <c r="K8512">
        <v>0.56000000000000005</v>
      </c>
      <c r="L8512">
        <v>0.78</v>
      </c>
      <c r="M8512">
        <v>164</v>
      </c>
      <c r="N8512">
        <v>6.9769990918142604</v>
      </c>
      <c r="O8512">
        <v>7.8086880944303001</v>
      </c>
    </row>
    <row r="8513" spans="1:15" x14ac:dyDescent="0.25">
      <c r="A8513" s="20" t="s">
        <v>8613</v>
      </c>
      <c r="B8513">
        <v>6</v>
      </c>
      <c r="C8513" t="s">
        <v>74</v>
      </c>
      <c r="D8513" t="s">
        <v>91</v>
      </c>
      <c r="E8513" t="s">
        <v>78</v>
      </c>
      <c r="F8513" t="s">
        <v>35</v>
      </c>
      <c r="G8513">
        <v>5</v>
      </c>
      <c r="H8513">
        <v>2010</v>
      </c>
      <c r="I8513" t="s">
        <v>51</v>
      </c>
      <c r="J8513">
        <v>0.65</v>
      </c>
      <c r="K8513">
        <v>0.57999999999999996</v>
      </c>
      <c r="L8513">
        <v>0.72</v>
      </c>
      <c r="M8513">
        <v>353</v>
      </c>
      <c r="N8513">
        <v>8.1142160231962794</v>
      </c>
      <c r="O8513">
        <v>5.3224629541234902</v>
      </c>
    </row>
    <row r="8514" spans="1:15" x14ac:dyDescent="0.25">
      <c r="A8514" s="20" t="s">
        <v>8614</v>
      </c>
      <c r="B8514">
        <v>6</v>
      </c>
      <c r="C8514" t="s">
        <v>74</v>
      </c>
      <c r="D8514" t="s">
        <v>91</v>
      </c>
      <c r="E8514" t="s">
        <v>79</v>
      </c>
      <c r="F8514" t="s">
        <v>38</v>
      </c>
      <c r="G8514">
        <v>3</v>
      </c>
      <c r="H8514">
        <v>2011</v>
      </c>
      <c r="I8514" t="s">
        <v>34</v>
      </c>
      <c r="J8514">
        <v>1.0900000000000001</v>
      </c>
      <c r="K8514">
        <v>1.05</v>
      </c>
      <c r="L8514">
        <v>1.1299999999999999</v>
      </c>
      <c r="M8514">
        <v>3047</v>
      </c>
      <c r="N8514">
        <v>7.7011735284440999</v>
      </c>
      <c r="O8514">
        <v>1.8116060938618399</v>
      </c>
    </row>
    <row r="8515" spans="1:15" x14ac:dyDescent="0.25">
      <c r="A8515" s="20" t="s">
        <v>8615</v>
      </c>
      <c r="B8515">
        <v>6</v>
      </c>
      <c r="C8515" t="s">
        <v>74</v>
      </c>
      <c r="D8515" t="s">
        <v>91</v>
      </c>
      <c r="E8515" t="s">
        <v>79</v>
      </c>
      <c r="F8515" t="s">
        <v>38</v>
      </c>
      <c r="G8515">
        <v>3</v>
      </c>
      <c r="H8515">
        <v>2011</v>
      </c>
      <c r="I8515" t="s">
        <v>52</v>
      </c>
      <c r="J8515">
        <v>1.21</v>
      </c>
      <c r="K8515">
        <v>1.1399999999999999</v>
      </c>
      <c r="L8515">
        <v>1.28</v>
      </c>
      <c r="M8515">
        <v>1211</v>
      </c>
      <c r="N8515">
        <v>6.9346242313457997</v>
      </c>
      <c r="O8515">
        <v>2.8736106756903901</v>
      </c>
    </row>
    <row r="8516" spans="1:15" x14ac:dyDescent="0.25">
      <c r="A8516" s="20" t="s">
        <v>8616</v>
      </c>
      <c r="B8516">
        <v>6</v>
      </c>
      <c r="C8516" t="s">
        <v>74</v>
      </c>
      <c r="D8516" t="s">
        <v>91</v>
      </c>
      <c r="E8516" t="s">
        <v>79</v>
      </c>
      <c r="F8516" t="s">
        <v>38</v>
      </c>
      <c r="G8516">
        <v>3</v>
      </c>
      <c r="H8516">
        <v>2011</v>
      </c>
      <c r="I8516" t="s">
        <v>53</v>
      </c>
      <c r="J8516">
        <v>1.04</v>
      </c>
      <c r="K8516">
        <v>1</v>
      </c>
      <c r="L8516">
        <v>1.08</v>
      </c>
      <c r="M8516">
        <v>4633</v>
      </c>
      <c r="N8516">
        <v>6.6523217986149898</v>
      </c>
      <c r="O8516">
        <v>1.4691591690258301</v>
      </c>
    </row>
    <row r="8517" spans="1:15" x14ac:dyDescent="0.25">
      <c r="A8517" s="20" t="s">
        <v>8617</v>
      </c>
      <c r="B8517">
        <v>6</v>
      </c>
      <c r="C8517" t="s">
        <v>74</v>
      </c>
      <c r="D8517" t="s">
        <v>91</v>
      </c>
      <c r="E8517" t="s">
        <v>79</v>
      </c>
      <c r="F8517" t="s">
        <v>38</v>
      </c>
      <c r="G8517">
        <v>3</v>
      </c>
      <c r="H8517">
        <v>2011</v>
      </c>
      <c r="I8517" t="s">
        <v>54</v>
      </c>
      <c r="J8517">
        <v>1</v>
      </c>
      <c r="K8517">
        <v>0.9</v>
      </c>
      <c r="L8517">
        <v>1.1000000000000001</v>
      </c>
      <c r="M8517">
        <v>371</v>
      </c>
      <c r="N8517">
        <v>9.51905876706725</v>
      </c>
      <c r="O8517">
        <v>5.1917413165116502</v>
      </c>
    </row>
    <row r="8518" spans="1:15" x14ac:dyDescent="0.25">
      <c r="A8518" s="20" t="s">
        <v>8618</v>
      </c>
      <c r="B8518">
        <v>6</v>
      </c>
      <c r="C8518" t="s">
        <v>74</v>
      </c>
      <c r="D8518" t="s">
        <v>91</v>
      </c>
      <c r="E8518" t="s">
        <v>79</v>
      </c>
      <c r="F8518" t="s">
        <v>38</v>
      </c>
      <c r="G8518">
        <v>3</v>
      </c>
      <c r="H8518">
        <v>2011</v>
      </c>
      <c r="I8518" t="s">
        <v>55</v>
      </c>
      <c r="J8518">
        <v>1.17</v>
      </c>
      <c r="K8518">
        <v>1.1200000000000001</v>
      </c>
      <c r="L8518">
        <v>1.22</v>
      </c>
      <c r="M8518">
        <v>2383</v>
      </c>
      <c r="N8518">
        <v>7.4977355532125802</v>
      </c>
      <c r="O8518">
        <v>2.0485094834173601</v>
      </c>
    </row>
    <row r="8519" spans="1:15" x14ac:dyDescent="0.25">
      <c r="A8519" s="20" t="s">
        <v>8619</v>
      </c>
      <c r="B8519">
        <v>6</v>
      </c>
      <c r="C8519" t="s">
        <v>74</v>
      </c>
      <c r="D8519" t="s">
        <v>91</v>
      </c>
      <c r="E8519" t="s">
        <v>79</v>
      </c>
      <c r="F8519" t="s">
        <v>38</v>
      </c>
      <c r="G8519">
        <v>3</v>
      </c>
      <c r="H8519">
        <v>2011</v>
      </c>
      <c r="I8519" t="s">
        <v>56</v>
      </c>
      <c r="J8519">
        <v>1.02</v>
      </c>
      <c r="K8519">
        <v>0.94</v>
      </c>
      <c r="L8519">
        <v>1.1000000000000001</v>
      </c>
      <c r="M8519">
        <v>1934</v>
      </c>
      <c r="N8519">
        <v>7.0837880695031004</v>
      </c>
      <c r="O8519">
        <v>2.2739021124401302</v>
      </c>
    </row>
    <row r="8520" spans="1:15" x14ac:dyDescent="0.25">
      <c r="A8520" s="20" t="s">
        <v>8620</v>
      </c>
      <c r="B8520">
        <v>6</v>
      </c>
      <c r="C8520" t="s">
        <v>74</v>
      </c>
      <c r="D8520" t="s">
        <v>91</v>
      </c>
      <c r="E8520" t="s">
        <v>79</v>
      </c>
      <c r="F8520" t="s">
        <v>38</v>
      </c>
      <c r="G8520">
        <v>3</v>
      </c>
      <c r="H8520">
        <v>2011</v>
      </c>
      <c r="I8520" t="s">
        <v>57</v>
      </c>
      <c r="J8520">
        <v>1.22</v>
      </c>
      <c r="K8520">
        <v>1.1499999999999999</v>
      </c>
      <c r="L8520">
        <v>1.29</v>
      </c>
      <c r="M8520">
        <v>1793</v>
      </c>
      <c r="N8520">
        <v>7.2111848399678697</v>
      </c>
      <c r="O8520">
        <v>2.36161911430453</v>
      </c>
    </row>
    <row r="8521" spans="1:15" x14ac:dyDescent="0.25">
      <c r="A8521" s="20" t="s">
        <v>8621</v>
      </c>
      <c r="B8521">
        <v>6</v>
      </c>
      <c r="C8521" t="s">
        <v>74</v>
      </c>
      <c r="D8521" t="s">
        <v>91</v>
      </c>
      <c r="E8521" t="s">
        <v>79</v>
      </c>
      <c r="F8521" t="s">
        <v>38</v>
      </c>
      <c r="G8521">
        <v>3</v>
      </c>
      <c r="H8521">
        <v>2011</v>
      </c>
      <c r="I8521" t="s">
        <v>58</v>
      </c>
      <c r="J8521">
        <v>1.1499999999999999</v>
      </c>
      <c r="K8521">
        <v>1.1200000000000001</v>
      </c>
      <c r="L8521">
        <v>1.18</v>
      </c>
      <c r="M8521">
        <v>7006</v>
      </c>
      <c r="N8521">
        <v>6.7873170787893802</v>
      </c>
      <c r="O8521">
        <v>1.1947166975644601</v>
      </c>
    </row>
    <row r="8522" spans="1:15" x14ac:dyDescent="0.25">
      <c r="A8522" s="20" t="s">
        <v>8622</v>
      </c>
      <c r="B8522">
        <v>6</v>
      </c>
      <c r="C8522" t="s">
        <v>74</v>
      </c>
      <c r="D8522" t="s">
        <v>91</v>
      </c>
      <c r="E8522" t="s">
        <v>79</v>
      </c>
      <c r="F8522" t="s">
        <v>38</v>
      </c>
      <c r="G8522">
        <v>3</v>
      </c>
      <c r="H8522">
        <v>2011</v>
      </c>
      <c r="I8522" t="s">
        <v>59</v>
      </c>
      <c r="J8522">
        <v>1.41</v>
      </c>
      <c r="K8522">
        <v>1.29</v>
      </c>
      <c r="L8522">
        <v>1.53</v>
      </c>
      <c r="M8522">
        <v>726</v>
      </c>
      <c r="N8522">
        <v>6.71557373185773</v>
      </c>
      <c r="O8522">
        <v>3.7113480951260298</v>
      </c>
    </row>
    <row r="8523" spans="1:15" x14ac:dyDescent="0.25">
      <c r="A8523" s="20" t="s">
        <v>8623</v>
      </c>
      <c r="B8523">
        <v>6</v>
      </c>
      <c r="C8523" t="s">
        <v>74</v>
      </c>
      <c r="D8523" t="s">
        <v>91</v>
      </c>
      <c r="E8523" t="s">
        <v>79</v>
      </c>
      <c r="F8523" t="s">
        <v>38</v>
      </c>
      <c r="G8523">
        <v>3</v>
      </c>
      <c r="H8523">
        <v>2011</v>
      </c>
      <c r="I8523" t="s">
        <v>60</v>
      </c>
      <c r="J8523">
        <v>1.03</v>
      </c>
      <c r="K8523">
        <v>1</v>
      </c>
      <c r="L8523">
        <v>1.06</v>
      </c>
      <c r="M8523">
        <v>4336</v>
      </c>
      <c r="N8523">
        <v>8.2734473772506494</v>
      </c>
      <c r="O8523">
        <v>1.5186418480769699</v>
      </c>
    </row>
    <row r="8524" spans="1:15" x14ac:dyDescent="0.25">
      <c r="A8524" s="20" t="s">
        <v>8624</v>
      </c>
      <c r="B8524">
        <v>6</v>
      </c>
      <c r="C8524" t="s">
        <v>74</v>
      </c>
      <c r="D8524" t="s">
        <v>91</v>
      </c>
      <c r="E8524" t="s">
        <v>79</v>
      </c>
      <c r="F8524" t="s">
        <v>38</v>
      </c>
      <c r="G8524">
        <v>3</v>
      </c>
      <c r="H8524">
        <v>2011</v>
      </c>
      <c r="I8524" t="s">
        <v>61</v>
      </c>
      <c r="J8524">
        <v>1.1000000000000001</v>
      </c>
      <c r="K8524">
        <v>0.97</v>
      </c>
      <c r="L8524">
        <v>1.23</v>
      </c>
      <c r="M8524">
        <v>316</v>
      </c>
      <c r="N8524">
        <v>7.16356481472606</v>
      </c>
      <c r="O8524">
        <v>5.62543950463012</v>
      </c>
    </row>
    <row r="8525" spans="1:15" x14ac:dyDescent="0.25">
      <c r="A8525" s="20" t="s">
        <v>8625</v>
      </c>
      <c r="B8525">
        <v>6</v>
      </c>
      <c r="C8525" t="s">
        <v>74</v>
      </c>
      <c r="D8525" t="s">
        <v>91</v>
      </c>
      <c r="E8525" t="s">
        <v>79</v>
      </c>
      <c r="F8525" t="s">
        <v>38</v>
      </c>
      <c r="G8525">
        <v>3</v>
      </c>
      <c r="H8525">
        <v>2011</v>
      </c>
      <c r="I8525" t="s">
        <v>43</v>
      </c>
      <c r="J8525">
        <v>1.04</v>
      </c>
      <c r="K8525">
        <v>1</v>
      </c>
      <c r="L8525">
        <v>1.08</v>
      </c>
      <c r="M8525">
        <v>4519</v>
      </c>
      <c r="N8525">
        <v>7.4087500208810102</v>
      </c>
      <c r="O8525">
        <v>1.4875748571151399</v>
      </c>
    </row>
    <row r="8526" spans="1:15" x14ac:dyDescent="0.25">
      <c r="A8526" s="20" t="s">
        <v>8626</v>
      </c>
      <c r="B8526">
        <v>6</v>
      </c>
      <c r="C8526" t="s">
        <v>74</v>
      </c>
      <c r="D8526" t="s">
        <v>91</v>
      </c>
      <c r="E8526" t="s">
        <v>79</v>
      </c>
      <c r="F8526" t="s">
        <v>38</v>
      </c>
      <c r="G8526">
        <v>3</v>
      </c>
      <c r="H8526">
        <v>2011</v>
      </c>
      <c r="I8526" t="s">
        <v>62</v>
      </c>
      <c r="J8526">
        <v>0.99</v>
      </c>
      <c r="K8526">
        <v>0.93</v>
      </c>
      <c r="L8526">
        <v>1.05</v>
      </c>
      <c r="M8526">
        <v>1437</v>
      </c>
      <c r="N8526">
        <v>7.9639995188759301</v>
      </c>
      <c r="O8526">
        <v>2.6379807127383299</v>
      </c>
    </row>
    <row r="8527" spans="1:15" x14ac:dyDescent="0.25">
      <c r="A8527" s="20" t="s">
        <v>8627</v>
      </c>
      <c r="B8527">
        <v>6</v>
      </c>
      <c r="C8527" t="s">
        <v>74</v>
      </c>
      <c r="D8527" t="s">
        <v>91</v>
      </c>
      <c r="E8527" t="s">
        <v>79</v>
      </c>
      <c r="F8527" t="s">
        <v>38</v>
      </c>
      <c r="G8527">
        <v>3</v>
      </c>
      <c r="H8527">
        <v>2011</v>
      </c>
      <c r="I8527" t="s">
        <v>75</v>
      </c>
      <c r="J8527">
        <v>1.06</v>
      </c>
      <c r="K8527">
        <v>1</v>
      </c>
      <c r="L8527">
        <v>1.1000000000000001</v>
      </c>
      <c r="M8527">
        <v>8.1060661397891707</v>
      </c>
      <c r="N8527">
        <v>7.6592202337127002</v>
      </c>
      <c r="O8527">
        <v>-99</v>
      </c>
    </row>
    <row r="8528" spans="1:15" x14ac:dyDescent="0.25">
      <c r="A8528" s="20" t="s">
        <v>8628</v>
      </c>
      <c r="B8528">
        <v>6</v>
      </c>
      <c r="C8528" t="s">
        <v>74</v>
      </c>
      <c r="D8528" t="s">
        <v>91</v>
      </c>
      <c r="E8528" t="s">
        <v>79</v>
      </c>
      <c r="F8528" t="s">
        <v>38</v>
      </c>
      <c r="G8528">
        <v>3</v>
      </c>
      <c r="H8528">
        <v>2011</v>
      </c>
      <c r="I8528" t="s">
        <v>45</v>
      </c>
      <c r="J8528">
        <v>1.18</v>
      </c>
      <c r="K8528">
        <v>1.1399999999999999</v>
      </c>
      <c r="L8528">
        <v>1.22</v>
      </c>
      <c r="M8528">
        <v>3259</v>
      </c>
      <c r="N8528">
        <v>6.9493193251827297</v>
      </c>
      <c r="O8528">
        <v>1.75169229532888</v>
      </c>
    </row>
    <row r="8529" spans="1:15" x14ac:dyDescent="0.25">
      <c r="A8529" s="20" t="s">
        <v>8629</v>
      </c>
      <c r="B8529">
        <v>6</v>
      </c>
      <c r="C8529" t="s">
        <v>74</v>
      </c>
      <c r="D8529" t="s">
        <v>91</v>
      </c>
      <c r="E8529" t="s">
        <v>79</v>
      </c>
      <c r="F8529" t="s">
        <v>38</v>
      </c>
      <c r="G8529">
        <v>3</v>
      </c>
      <c r="H8529">
        <v>2011</v>
      </c>
      <c r="I8529" t="s">
        <v>46</v>
      </c>
      <c r="J8529">
        <v>1.1200000000000001</v>
      </c>
      <c r="K8529">
        <v>1.08</v>
      </c>
      <c r="L8529">
        <v>1.1599999999999999</v>
      </c>
      <c r="M8529">
        <v>3145</v>
      </c>
      <c r="N8529">
        <v>8.7147542669105196</v>
      </c>
      <c r="O8529">
        <v>1.7831573790537301</v>
      </c>
    </row>
    <row r="8530" spans="1:15" x14ac:dyDescent="0.25">
      <c r="A8530" s="20" t="s">
        <v>8630</v>
      </c>
      <c r="B8530">
        <v>6</v>
      </c>
      <c r="C8530" t="s">
        <v>74</v>
      </c>
      <c r="D8530" t="s">
        <v>91</v>
      </c>
      <c r="E8530" t="s">
        <v>79</v>
      </c>
      <c r="F8530" t="s">
        <v>38</v>
      </c>
      <c r="G8530">
        <v>3</v>
      </c>
      <c r="H8530">
        <v>2011</v>
      </c>
      <c r="I8530" t="s">
        <v>47</v>
      </c>
      <c r="J8530">
        <v>0.93</v>
      </c>
      <c r="K8530">
        <v>0.9</v>
      </c>
      <c r="L8530">
        <v>0.96</v>
      </c>
      <c r="M8530">
        <v>6965</v>
      </c>
      <c r="N8530">
        <v>8.3318322750500506</v>
      </c>
      <c r="O8530">
        <v>1.1982279330197501</v>
      </c>
    </row>
    <row r="8531" spans="1:15" x14ac:dyDescent="0.25">
      <c r="A8531" s="20" t="s">
        <v>8631</v>
      </c>
      <c r="B8531">
        <v>6</v>
      </c>
      <c r="C8531" t="s">
        <v>74</v>
      </c>
      <c r="D8531" t="s">
        <v>91</v>
      </c>
      <c r="E8531" t="s">
        <v>79</v>
      </c>
      <c r="F8531" t="s">
        <v>38</v>
      </c>
      <c r="G8531">
        <v>3</v>
      </c>
      <c r="H8531">
        <v>2011</v>
      </c>
      <c r="I8531" t="s">
        <v>48</v>
      </c>
      <c r="J8531">
        <v>1.02</v>
      </c>
      <c r="K8531">
        <v>0.98</v>
      </c>
      <c r="L8531">
        <v>1.06</v>
      </c>
      <c r="M8531">
        <v>3577</v>
      </c>
      <c r="N8531">
        <v>8.03433346583172</v>
      </c>
      <c r="O8531">
        <v>1.6720163885161501</v>
      </c>
    </row>
    <row r="8532" spans="1:15" x14ac:dyDescent="0.25">
      <c r="A8532" s="20" t="s">
        <v>8632</v>
      </c>
      <c r="B8532">
        <v>6</v>
      </c>
      <c r="C8532" t="s">
        <v>74</v>
      </c>
      <c r="D8532" t="s">
        <v>91</v>
      </c>
      <c r="E8532" t="s">
        <v>79</v>
      </c>
      <c r="F8532" t="s">
        <v>38</v>
      </c>
      <c r="G8532">
        <v>3</v>
      </c>
      <c r="H8532">
        <v>2011</v>
      </c>
      <c r="I8532" t="s">
        <v>49</v>
      </c>
      <c r="J8532">
        <v>1.08</v>
      </c>
      <c r="K8532">
        <v>1.03</v>
      </c>
      <c r="L8532">
        <v>1.1299999999999999</v>
      </c>
      <c r="M8532">
        <v>2541</v>
      </c>
      <c r="N8532">
        <v>9.0303290908060205</v>
      </c>
      <c r="O8532">
        <v>1.98379900214539</v>
      </c>
    </row>
    <row r="8533" spans="1:15" x14ac:dyDescent="0.25">
      <c r="A8533" s="20" t="s">
        <v>8633</v>
      </c>
      <c r="B8533">
        <v>6</v>
      </c>
      <c r="C8533" t="s">
        <v>74</v>
      </c>
      <c r="D8533" t="s">
        <v>91</v>
      </c>
      <c r="E8533" t="s">
        <v>79</v>
      </c>
      <c r="F8533" t="s">
        <v>38</v>
      </c>
      <c r="G8533">
        <v>3</v>
      </c>
      <c r="H8533">
        <v>2011</v>
      </c>
      <c r="I8533" t="s">
        <v>50</v>
      </c>
      <c r="J8533">
        <v>0.97</v>
      </c>
      <c r="K8533">
        <v>0.92</v>
      </c>
      <c r="L8533">
        <v>1.02</v>
      </c>
      <c r="M8533">
        <v>3010</v>
      </c>
      <c r="N8533">
        <v>7.1944974154985299</v>
      </c>
      <c r="O8533">
        <v>1.82270654144122</v>
      </c>
    </row>
    <row r="8534" spans="1:15" x14ac:dyDescent="0.25">
      <c r="A8534" s="20" t="s">
        <v>8634</v>
      </c>
      <c r="B8534">
        <v>6</v>
      </c>
      <c r="C8534" t="s">
        <v>74</v>
      </c>
      <c r="D8534" t="s">
        <v>91</v>
      </c>
      <c r="E8534" t="s">
        <v>79</v>
      </c>
      <c r="F8534" t="s">
        <v>38</v>
      </c>
      <c r="G8534">
        <v>3</v>
      </c>
      <c r="H8534">
        <v>2011</v>
      </c>
      <c r="I8534" t="s">
        <v>51</v>
      </c>
      <c r="J8534">
        <v>1.1299999999999999</v>
      </c>
      <c r="K8534">
        <v>1.08</v>
      </c>
      <c r="L8534">
        <v>1.18</v>
      </c>
      <c r="M8534">
        <v>3006</v>
      </c>
      <c r="N8534">
        <v>8.2550086012757404</v>
      </c>
      <c r="O8534">
        <v>1.8239188505486099</v>
      </c>
    </row>
    <row r="8535" spans="1:15" x14ac:dyDescent="0.25">
      <c r="A8535" s="20" t="s">
        <v>8635</v>
      </c>
      <c r="B8535">
        <v>6</v>
      </c>
      <c r="C8535" t="s">
        <v>74</v>
      </c>
      <c r="D8535" t="s">
        <v>91</v>
      </c>
      <c r="E8535" t="s">
        <v>80</v>
      </c>
      <c r="F8535" t="s">
        <v>42</v>
      </c>
      <c r="G8535">
        <v>4</v>
      </c>
      <c r="H8535">
        <v>2011</v>
      </c>
      <c r="I8535" t="s">
        <v>34</v>
      </c>
      <c r="J8535">
        <v>0.8</v>
      </c>
      <c r="K8535">
        <v>0.77</v>
      </c>
      <c r="L8535">
        <v>0.83</v>
      </c>
      <c r="M8535">
        <v>4174</v>
      </c>
      <c r="N8535">
        <v>7.7011735284440999</v>
      </c>
      <c r="O8535">
        <v>1.5478318452528099</v>
      </c>
    </row>
    <row r="8536" spans="1:15" x14ac:dyDescent="0.25">
      <c r="A8536" s="20" t="s">
        <v>8636</v>
      </c>
      <c r="B8536">
        <v>6</v>
      </c>
      <c r="C8536" t="s">
        <v>74</v>
      </c>
      <c r="D8536" t="s">
        <v>91</v>
      </c>
      <c r="E8536" t="s">
        <v>80</v>
      </c>
      <c r="F8536" t="s">
        <v>42</v>
      </c>
      <c r="G8536">
        <v>4</v>
      </c>
      <c r="H8536">
        <v>2011</v>
      </c>
      <c r="I8536" t="s">
        <v>52</v>
      </c>
      <c r="J8536">
        <v>1</v>
      </c>
      <c r="K8536">
        <v>0.85</v>
      </c>
      <c r="L8536">
        <v>1.1499999999999999</v>
      </c>
      <c r="M8536">
        <v>159</v>
      </c>
      <c r="N8536">
        <v>6.9346242313457997</v>
      </c>
      <c r="O8536">
        <v>7.9305158571814403</v>
      </c>
    </row>
    <row r="8537" spans="1:15" x14ac:dyDescent="0.25">
      <c r="A8537" s="20" t="s">
        <v>8637</v>
      </c>
      <c r="B8537">
        <v>6</v>
      </c>
      <c r="C8537" t="s">
        <v>74</v>
      </c>
      <c r="D8537" t="s">
        <v>91</v>
      </c>
      <c r="E8537" t="s">
        <v>80</v>
      </c>
      <c r="F8537" t="s">
        <v>42</v>
      </c>
      <c r="G8537">
        <v>4</v>
      </c>
      <c r="H8537">
        <v>2011</v>
      </c>
      <c r="I8537" t="s">
        <v>53</v>
      </c>
      <c r="J8537">
        <v>0.83</v>
      </c>
      <c r="K8537">
        <v>0.72</v>
      </c>
      <c r="L8537">
        <v>0.94</v>
      </c>
      <c r="M8537">
        <v>222</v>
      </c>
      <c r="N8537">
        <v>6.6523217986149898</v>
      </c>
      <c r="O8537">
        <v>6.7115605521402397</v>
      </c>
    </row>
    <row r="8538" spans="1:15" x14ac:dyDescent="0.25">
      <c r="A8538" s="20" t="s">
        <v>8638</v>
      </c>
      <c r="B8538">
        <v>6</v>
      </c>
      <c r="C8538" t="s">
        <v>74</v>
      </c>
      <c r="D8538" t="s">
        <v>91</v>
      </c>
      <c r="E8538" t="s">
        <v>80</v>
      </c>
      <c r="F8538" t="s">
        <v>42</v>
      </c>
      <c r="G8538">
        <v>4</v>
      </c>
      <c r="H8538">
        <v>2011</v>
      </c>
      <c r="I8538" t="s">
        <v>54</v>
      </c>
      <c r="J8538">
        <v>0.97</v>
      </c>
      <c r="K8538">
        <v>0.72</v>
      </c>
      <c r="L8538">
        <v>1.22</v>
      </c>
      <c r="M8538">
        <v>56</v>
      </c>
      <c r="N8538">
        <v>9.51905876706725</v>
      </c>
      <c r="O8538">
        <v>13.363062095621199</v>
      </c>
    </row>
    <row r="8539" spans="1:15" x14ac:dyDescent="0.25">
      <c r="A8539" s="20" t="s">
        <v>8639</v>
      </c>
      <c r="B8539">
        <v>6</v>
      </c>
      <c r="C8539" t="s">
        <v>74</v>
      </c>
      <c r="D8539" t="s">
        <v>91</v>
      </c>
      <c r="E8539" t="s">
        <v>80</v>
      </c>
      <c r="F8539" t="s">
        <v>42</v>
      </c>
      <c r="G8539">
        <v>4</v>
      </c>
      <c r="H8539">
        <v>2011</v>
      </c>
      <c r="I8539" t="s">
        <v>55</v>
      </c>
      <c r="J8539">
        <v>1.05</v>
      </c>
      <c r="K8539">
        <v>0.96</v>
      </c>
      <c r="L8539">
        <v>1.1399999999999999</v>
      </c>
      <c r="M8539">
        <v>475</v>
      </c>
      <c r="N8539">
        <v>7.4977355532125802</v>
      </c>
      <c r="O8539">
        <v>4.5883146774112404</v>
      </c>
    </row>
    <row r="8540" spans="1:15" x14ac:dyDescent="0.25">
      <c r="A8540" s="20" t="s">
        <v>8640</v>
      </c>
      <c r="B8540">
        <v>6</v>
      </c>
      <c r="C8540" t="s">
        <v>74</v>
      </c>
      <c r="D8540" t="s">
        <v>91</v>
      </c>
      <c r="E8540" t="s">
        <v>80</v>
      </c>
      <c r="F8540" t="s">
        <v>42</v>
      </c>
      <c r="G8540">
        <v>4</v>
      </c>
      <c r="H8540">
        <v>2011</v>
      </c>
      <c r="I8540" t="s">
        <v>56</v>
      </c>
      <c r="J8540">
        <v>0.77</v>
      </c>
      <c r="K8540">
        <v>0.6</v>
      </c>
      <c r="L8540">
        <v>0.94</v>
      </c>
      <c r="M8540">
        <v>82</v>
      </c>
      <c r="N8540">
        <v>7.0837880695031004</v>
      </c>
      <c r="O8540">
        <v>11.0431526074847</v>
      </c>
    </row>
    <row r="8541" spans="1:15" x14ac:dyDescent="0.25">
      <c r="A8541" s="20" t="s">
        <v>8641</v>
      </c>
      <c r="B8541">
        <v>6</v>
      </c>
      <c r="C8541" t="s">
        <v>74</v>
      </c>
      <c r="D8541" t="s">
        <v>91</v>
      </c>
      <c r="E8541" t="s">
        <v>80</v>
      </c>
      <c r="F8541" t="s">
        <v>42</v>
      </c>
      <c r="G8541">
        <v>4</v>
      </c>
      <c r="H8541">
        <v>2011</v>
      </c>
      <c r="I8541" t="s">
        <v>57</v>
      </c>
      <c r="J8541">
        <v>1.1299999999999999</v>
      </c>
      <c r="K8541">
        <v>0.94</v>
      </c>
      <c r="L8541">
        <v>1.32</v>
      </c>
      <c r="M8541">
        <v>134</v>
      </c>
      <c r="N8541">
        <v>7.2111848399678697</v>
      </c>
      <c r="O8541">
        <v>8.6386842558135992</v>
      </c>
    </row>
    <row r="8542" spans="1:15" x14ac:dyDescent="0.25">
      <c r="A8542" s="20" t="s">
        <v>8642</v>
      </c>
      <c r="B8542">
        <v>6</v>
      </c>
      <c r="C8542" t="s">
        <v>74</v>
      </c>
      <c r="D8542" t="s">
        <v>91</v>
      </c>
      <c r="E8542" t="s">
        <v>80</v>
      </c>
      <c r="F8542" t="s">
        <v>42</v>
      </c>
      <c r="G8542">
        <v>4</v>
      </c>
      <c r="H8542">
        <v>2011</v>
      </c>
      <c r="I8542" t="s">
        <v>58</v>
      </c>
      <c r="J8542">
        <v>0.91</v>
      </c>
      <c r="K8542">
        <v>0.85</v>
      </c>
      <c r="L8542">
        <v>0.97</v>
      </c>
      <c r="M8542">
        <v>830</v>
      </c>
      <c r="N8542">
        <v>6.7873170787893802</v>
      </c>
      <c r="O8542">
        <v>3.4710506725031198</v>
      </c>
    </row>
    <row r="8543" spans="1:15" x14ac:dyDescent="0.25">
      <c r="A8543" s="20" t="s">
        <v>8643</v>
      </c>
      <c r="B8543">
        <v>6</v>
      </c>
      <c r="C8543" t="s">
        <v>74</v>
      </c>
      <c r="D8543" t="s">
        <v>91</v>
      </c>
      <c r="E8543" t="s">
        <v>80</v>
      </c>
      <c r="F8543" t="s">
        <v>42</v>
      </c>
      <c r="G8543">
        <v>4</v>
      </c>
      <c r="H8543">
        <v>2011</v>
      </c>
      <c r="I8543" t="s">
        <v>59</v>
      </c>
      <c r="J8543">
        <v>1.3</v>
      </c>
      <c r="K8543">
        <v>1.04</v>
      </c>
      <c r="L8543">
        <v>1.56</v>
      </c>
      <c r="M8543">
        <v>96</v>
      </c>
      <c r="N8543">
        <v>6.71557373185773</v>
      </c>
      <c r="O8543">
        <v>10.2062072615966</v>
      </c>
    </row>
    <row r="8544" spans="1:15" x14ac:dyDescent="0.25">
      <c r="A8544" s="20" t="s">
        <v>8644</v>
      </c>
      <c r="B8544">
        <v>6</v>
      </c>
      <c r="C8544" t="s">
        <v>74</v>
      </c>
      <c r="D8544" t="s">
        <v>91</v>
      </c>
      <c r="E8544" t="s">
        <v>80</v>
      </c>
      <c r="F8544" t="s">
        <v>42</v>
      </c>
      <c r="G8544">
        <v>4</v>
      </c>
      <c r="H8544">
        <v>2011</v>
      </c>
      <c r="I8544" t="s">
        <v>60</v>
      </c>
      <c r="J8544">
        <v>0.82</v>
      </c>
      <c r="K8544">
        <v>0.79</v>
      </c>
      <c r="L8544">
        <v>0.85</v>
      </c>
      <c r="M8544">
        <v>3267</v>
      </c>
      <c r="N8544">
        <v>8.2734473772506494</v>
      </c>
      <c r="O8544">
        <v>1.74954627027159</v>
      </c>
    </row>
    <row r="8545" spans="1:15" x14ac:dyDescent="0.25">
      <c r="A8545" s="20" t="s">
        <v>8645</v>
      </c>
      <c r="B8545">
        <v>6</v>
      </c>
      <c r="C8545" t="s">
        <v>74</v>
      </c>
      <c r="D8545" t="s">
        <v>91</v>
      </c>
      <c r="E8545" t="s">
        <v>80</v>
      </c>
      <c r="F8545" t="s">
        <v>42</v>
      </c>
      <c r="G8545">
        <v>4</v>
      </c>
      <c r="H8545">
        <v>2011</v>
      </c>
      <c r="I8545" t="s">
        <v>61</v>
      </c>
      <c r="J8545">
        <v>0.99</v>
      </c>
      <c r="K8545">
        <v>0.59</v>
      </c>
      <c r="L8545">
        <v>1.39</v>
      </c>
      <c r="M8545">
        <v>22</v>
      </c>
      <c r="N8545">
        <v>7.16356481472606</v>
      </c>
      <c r="O8545">
        <v>21.320071635561</v>
      </c>
    </row>
    <row r="8546" spans="1:15" x14ac:dyDescent="0.25">
      <c r="A8546" s="20" t="s">
        <v>8646</v>
      </c>
      <c r="B8546">
        <v>6</v>
      </c>
      <c r="C8546" t="s">
        <v>74</v>
      </c>
      <c r="D8546" t="s">
        <v>91</v>
      </c>
      <c r="E8546" t="s">
        <v>80</v>
      </c>
      <c r="F8546" t="s">
        <v>42</v>
      </c>
      <c r="G8546">
        <v>4</v>
      </c>
      <c r="H8546">
        <v>2011</v>
      </c>
      <c r="I8546" t="s">
        <v>43</v>
      </c>
      <c r="J8546">
        <v>0.88</v>
      </c>
      <c r="K8546">
        <v>0.78</v>
      </c>
      <c r="L8546">
        <v>0.98</v>
      </c>
      <c r="M8546">
        <v>289</v>
      </c>
      <c r="N8546">
        <v>7.4087500208810102</v>
      </c>
      <c r="O8546">
        <v>5.8823529411764701</v>
      </c>
    </row>
    <row r="8547" spans="1:15" x14ac:dyDescent="0.25">
      <c r="A8547" s="20" t="s">
        <v>8647</v>
      </c>
      <c r="B8547">
        <v>6</v>
      </c>
      <c r="C8547" t="s">
        <v>74</v>
      </c>
      <c r="D8547" t="s">
        <v>91</v>
      </c>
      <c r="E8547" t="s">
        <v>80</v>
      </c>
      <c r="F8547" t="s">
        <v>42</v>
      </c>
      <c r="G8547">
        <v>4</v>
      </c>
      <c r="H8547">
        <v>2011</v>
      </c>
      <c r="I8547" t="s">
        <v>62</v>
      </c>
      <c r="J8547">
        <v>0.56999999999999995</v>
      </c>
      <c r="K8547">
        <v>0.44</v>
      </c>
      <c r="L8547">
        <v>0.7</v>
      </c>
      <c r="M8547">
        <v>72</v>
      </c>
      <c r="N8547">
        <v>7.9639995188759301</v>
      </c>
      <c r="O8547">
        <v>11.7851130197758</v>
      </c>
    </row>
    <row r="8548" spans="1:15" x14ac:dyDescent="0.25">
      <c r="A8548" s="20" t="s">
        <v>8648</v>
      </c>
      <c r="B8548">
        <v>6</v>
      </c>
      <c r="C8548" t="s">
        <v>74</v>
      </c>
      <c r="D8548" t="s">
        <v>91</v>
      </c>
      <c r="E8548" t="s">
        <v>80</v>
      </c>
      <c r="F8548" t="s">
        <v>42</v>
      </c>
      <c r="G8548">
        <v>4</v>
      </c>
      <c r="H8548">
        <v>2011</v>
      </c>
      <c r="I8548" t="s">
        <v>75</v>
      </c>
      <c r="J8548">
        <v>0.77</v>
      </c>
      <c r="K8548">
        <v>0.8</v>
      </c>
      <c r="L8548">
        <v>0.8</v>
      </c>
      <c r="M8548">
        <v>5.8703889241568499</v>
      </c>
      <c r="N8548">
        <v>7.6592202337127002</v>
      </c>
      <c r="O8548">
        <v>-99</v>
      </c>
    </row>
    <row r="8549" spans="1:15" x14ac:dyDescent="0.25">
      <c r="A8549" s="20" t="s">
        <v>8649</v>
      </c>
      <c r="B8549">
        <v>6</v>
      </c>
      <c r="C8549" t="s">
        <v>74</v>
      </c>
      <c r="D8549" t="s">
        <v>91</v>
      </c>
      <c r="E8549" t="s">
        <v>80</v>
      </c>
      <c r="F8549" t="s">
        <v>42</v>
      </c>
      <c r="G8549">
        <v>4</v>
      </c>
      <c r="H8549">
        <v>2011</v>
      </c>
      <c r="I8549" t="s">
        <v>45</v>
      </c>
      <c r="J8549">
        <v>0.89</v>
      </c>
      <c r="K8549">
        <v>0.83</v>
      </c>
      <c r="L8549">
        <v>0.95</v>
      </c>
      <c r="M8549">
        <v>846</v>
      </c>
      <c r="N8549">
        <v>6.9493193251827297</v>
      </c>
      <c r="O8549">
        <v>3.4380708208626398</v>
      </c>
    </row>
    <row r="8550" spans="1:15" x14ac:dyDescent="0.25">
      <c r="A8550" s="20" t="s">
        <v>8650</v>
      </c>
      <c r="B8550">
        <v>6</v>
      </c>
      <c r="C8550" t="s">
        <v>74</v>
      </c>
      <c r="D8550" t="s">
        <v>91</v>
      </c>
      <c r="E8550" t="s">
        <v>80</v>
      </c>
      <c r="F8550" t="s">
        <v>42</v>
      </c>
      <c r="G8550">
        <v>4</v>
      </c>
      <c r="H8550">
        <v>2011</v>
      </c>
      <c r="I8550" t="s">
        <v>46</v>
      </c>
      <c r="J8550">
        <v>0.85</v>
      </c>
      <c r="K8550">
        <v>0.81</v>
      </c>
      <c r="L8550">
        <v>0.89</v>
      </c>
      <c r="M8550">
        <v>1957</v>
      </c>
      <c r="N8550">
        <v>8.7147542669105196</v>
      </c>
      <c r="O8550">
        <v>2.2605003945421198</v>
      </c>
    </row>
    <row r="8551" spans="1:15" x14ac:dyDescent="0.25">
      <c r="A8551" s="20" t="s">
        <v>8651</v>
      </c>
      <c r="B8551">
        <v>6</v>
      </c>
      <c r="C8551" t="s">
        <v>74</v>
      </c>
      <c r="D8551" t="s">
        <v>91</v>
      </c>
      <c r="E8551" t="s">
        <v>80</v>
      </c>
      <c r="F8551" t="s">
        <v>42</v>
      </c>
      <c r="G8551">
        <v>4</v>
      </c>
      <c r="H8551">
        <v>2011</v>
      </c>
      <c r="I8551" t="s">
        <v>47</v>
      </c>
      <c r="J8551">
        <v>0.56999999999999995</v>
      </c>
      <c r="K8551">
        <v>0.55000000000000004</v>
      </c>
      <c r="L8551">
        <v>0.59</v>
      </c>
      <c r="M8551">
        <v>6904</v>
      </c>
      <c r="N8551">
        <v>8.3318322750500506</v>
      </c>
      <c r="O8551">
        <v>1.20350973799774</v>
      </c>
    </row>
    <row r="8552" spans="1:15" x14ac:dyDescent="0.25">
      <c r="A8552" s="20" t="s">
        <v>8652</v>
      </c>
      <c r="B8552">
        <v>6</v>
      </c>
      <c r="C8552" t="s">
        <v>74</v>
      </c>
      <c r="D8552" t="s">
        <v>91</v>
      </c>
      <c r="E8552" t="s">
        <v>80</v>
      </c>
      <c r="F8552" t="s">
        <v>42</v>
      </c>
      <c r="G8552">
        <v>4</v>
      </c>
      <c r="H8552">
        <v>2011</v>
      </c>
      <c r="I8552" t="s">
        <v>48</v>
      </c>
      <c r="J8552">
        <v>0.67</v>
      </c>
      <c r="K8552">
        <v>0.6</v>
      </c>
      <c r="L8552">
        <v>0.74</v>
      </c>
      <c r="M8552">
        <v>363</v>
      </c>
      <c r="N8552">
        <v>8.03433346583172</v>
      </c>
      <c r="O8552">
        <v>5.2486388108147803</v>
      </c>
    </row>
    <row r="8553" spans="1:15" x14ac:dyDescent="0.25">
      <c r="A8553" s="20" t="s">
        <v>8653</v>
      </c>
      <c r="B8553">
        <v>6</v>
      </c>
      <c r="C8553" t="s">
        <v>74</v>
      </c>
      <c r="D8553" t="s">
        <v>91</v>
      </c>
      <c r="E8553" t="s">
        <v>80</v>
      </c>
      <c r="F8553" t="s">
        <v>42</v>
      </c>
      <c r="G8553">
        <v>4</v>
      </c>
      <c r="H8553">
        <v>2011</v>
      </c>
      <c r="I8553" t="s">
        <v>49</v>
      </c>
      <c r="J8553">
        <v>0.79</v>
      </c>
      <c r="K8553">
        <v>0.74</v>
      </c>
      <c r="L8553">
        <v>0.84</v>
      </c>
      <c r="M8553">
        <v>1031</v>
      </c>
      <c r="N8553">
        <v>9.0303290908060205</v>
      </c>
      <c r="O8553">
        <v>3.1143732993215001</v>
      </c>
    </row>
    <row r="8554" spans="1:15" x14ac:dyDescent="0.25">
      <c r="A8554" s="20" t="s">
        <v>8654</v>
      </c>
      <c r="B8554">
        <v>6</v>
      </c>
      <c r="C8554" t="s">
        <v>74</v>
      </c>
      <c r="D8554" t="s">
        <v>91</v>
      </c>
      <c r="E8554" t="s">
        <v>80</v>
      </c>
      <c r="F8554" t="s">
        <v>42</v>
      </c>
      <c r="G8554">
        <v>4</v>
      </c>
      <c r="H8554">
        <v>2011</v>
      </c>
      <c r="I8554" t="s">
        <v>50</v>
      </c>
      <c r="J8554">
        <v>0.81</v>
      </c>
      <c r="K8554">
        <v>0.7</v>
      </c>
      <c r="L8554">
        <v>0.92</v>
      </c>
      <c r="M8554">
        <v>228</v>
      </c>
      <c r="N8554">
        <v>7.1944974154985299</v>
      </c>
      <c r="O8554">
        <v>6.6226617853252199</v>
      </c>
    </row>
    <row r="8555" spans="1:15" x14ac:dyDescent="0.25">
      <c r="A8555" s="20" t="s">
        <v>8655</v>
      </c>
      <c r="B8555">
        <v>6</v>
      </c>
      <c r="C8555" t="s">
        <v>74</v>
      </c>
      <c r="D8555" t="s">
        <v>91</v>
      </c>
      <c r="E8555" t="s">
        <v>80</v>
      </c>
      <c r="F8555" t="s">
        <v>42</v>
      </c>
      <c r="G8555">
        <v>4</v>
      </c>
      <c r="H8555">
        <v>2011</v>
      </c>
      <c r="I8555" t="s">
        <v>51</v>
      </c>
      <c r="J8555">
        <v>0.87</v>
      </c>
      <c r="K8555">
        <v>0.78</v>
      </c>
      <c r="L8555">
        <v>0.96</v>
      </c>
      <c r="M8555">
        <v>389</v>
      </c>
      <c r="N8555">
        <v>8.2550086012757404</v>
      </c>
      <c r="O8555">
        <v>5.0702012656339397</v>
      </c>
    </row>
    <row r="8556" spans="1:15" x14ac:dyDescent="0.25">
      <c r="A8556" s="20" t="s">
        <v>8656</v>
      </c>
      <c r="B8556">
        <v>6</v>
      </c>
      <c r="C8556" t="s">
        <v>74</v>
      </c>
      <c r="D8556" t="s">
        <v>91</v>
      </c>
      <c r="E8556" t="s">
        <v>78</v>
      </c>
      <c r="F8556" t="s">
        <v>35</v>
      </c>
      <c r="G8556">
        <v>5</v>
      </c>
      <c r="H8556">
        <v>2011</v>
      </c>
      <c r="I8556" t="s">
        <v>34</v>
      </c>
      <c r="J8556">
        <v>0.67</v>
      </c>
      <c r="K8556">
        <v>0.65</v>
      </c>
      <c r="L8556">
        <v>0.69</v>
      </c>
      <c r="M8556">
        <v>4709</v>
      </c>
      <c r="N8556">
        <v>7.7011735284440999</v>
      </c>
      <c r="O8556">
        <v>1.4572553378040101</v>
      </c>
    </row>
    <row r="8557" spans="1:15" x14ac:dyDescent="0.25">
      <c r="A8557" s="20" t="s">
        <v>8657</v>
      </c>
      <c r="B8557">
        <v>6</v>
      </c>
      <c r="C8557" t="s">
        <v>74</v>
      </c>
      <c r="D8557" t="s">
        <v>91</v>
      </c>
      <c r="E8557" t="s">
        <v>78</v>
      </c>
      <c r="F8557" t="s">
        <v>35</v>
      </c>
      <c r="G8557">
        <v>5</v>
      </c>
      <c r="H8557">
        <v>2011</v>
      </c>
      <c r="I8557" t="s">
        <v>52</v>
      </c>
      <c r="J8557">
        <v>0.75</v>
      </c>
      <c r="K8557">
        <v>0.63</v>
      </c>
      <c r="L8557">
        <v>0.87</v>
      </c>
      <c r="M8557">
        <v>163</v>
      </c>
      <c r="N8557">
        <v>6.9346242313457997</v>
      </c>
      <c r="O8557">
        <v>7.8326044998795696</v>
      </c>
    </row>
    <row r="8558" spans="1:15" x14ac:dyDescent="0.25">
      <c r="A8558" s="20" t="s">
        <v>8658</v>
      </c>
      <c r="B8558">
        <v>6</v>
      </c>
      <c r="C8558" t="s">
        <v>74</v>
      </c>
      <c r="D8558" t="s">
        <v>91</v>
      </c>
      <c r="E8558" t="s">
        <v>78</v>
      </c>
      <c r="F8558" t="s">
        <v>35</v>
      </c>
      <c r="G8558">
        <v>5</v>
      </c>
      <c r="H8558">
        <v>2011</v>
      </c>
      <c r="I8558" t="s">
        <v>53</v>
      </c>
      <c r="J8558">
        <v>0.61</v>
      </c>
      <c r="K8558">
        <v>0.49</v>
      </c>
      <c r="L8558">
        <v>0.73</v>
      </c>
      <c r="M8558">
        <v>118</v>
      </c>
      <c r="N8558">
        <v>6.6523217986149898</v>
      </c>
      <c r="O8558">
        <v>9.2057461789832296</v>
      </c>
    </row>
    <row r="8559" spans="1:15" x14ac:dyDescent="0.25">
      <c r="A8559" s="20" t="s">
        <v>8659</v>
      </c>
      <c r="B8559">
        <v>6</v>
      </c>
      <c r="C8559" t="s">
        <v>74</v>
      </c>
      <c r="D8559" t="s">
        <v>91</v>
      </c>
      <c r="E8559" t="s">
        <v>78</v>
      </c>
      <c r="F8559" t="s">
        <v>35</v>
      </c>
      <c r="G8559">
        <v>5</v>
      </c>
      <c r="H8559">
        <v>2011</v>
      </c>
      <c r="I8559" t="s">
        <v>54</v>
      </c>
      <c r="J8559">
        <v>0.79</v>
      </c>
      <c r="K8559">
        <v>0.6</v>
      </c>
      <c r="L8559">
        <v>0.98</v>
      </c>
      <c r="M8559">
        <v>70</v>
      </c>
      <c r="N8559">
        <v>9.51905876706725</v>
      </c>
      <c r="O8559">
        <v>11.952286093343901</v>
      </c>
    </row>
    <row r="8560" spans="1:15" x14ac:dyDescent="0.25">
      <c r="A8560" s="20" t="s">
        <v>8660</v>
      </c>
      <c r="B8560">
        <v>6</v>
      </c>
      <c r="C8560" t="s">
        <v>74</v>
      </c>
      <c r="D8560" t="s">
        <v>91</v>
      </c>
      <c r="E8560" t="s">
        <v>78</v>
      </c>
      <c r="F8560" t="s">
        <v>35</v>
      </c>
      <c r="G8560">
        <v>5</v>
      </c>
      <c r="H8560">
        <v>2011</v>
      </c>
      <c r="I8560" t="s">
        <v>55</v>
      </c>
      <c r="J8560">
        <v>0.74</v>
      </c>
      <c r="K8560">
        <v>0.67</v>
      </c>
      <c r="L8560">
        <v>0.81</v>
      </c>
      <c r="M8560">
        <v>437</v>
      </c>
      <c r="N8560">
        <v>7.4977355532125802</v>
      </c>
      <c r="O8560">
        <v>4.7836487323494001</v>
      </c>
    </row>
    <row r="8561" spans="1:15" x14ac:dyDescent="0.25">
      <c r="A8561" s="20" t="s">
        <v>8661</v>
      </c>
      <c r="B8561">
        <v>6</v>
      </c>
      <c r="C8561" t="s">
        <v>74</v>
      </c>
      <c r="D8561" t="s">
        <v>91</v>
      </c>
      <c r="E8561" t="s">
        <v>78</v>
      </c>
      <c r="F8561" t="s">
        <v>35</v>
      </c>
      <c r="G8561">
        <v>5</v>
      </c>
      <c r="H8561">
        <v>2011</v>
      </c>
      <c r="I8561" t="s">
        <v>56</v>
      </c>
      <c r="J8561">
        <v>0.56999999999999995</v>
      </c>
      <c r="K8561">
        <v>0.34</v>
      </c>
      <c r="L8561">
        <v>0.8</v>
      </c>
      <c r="M8561">
        <v>26</v>
      </c>
      <c r="N8561">
        <v>7.0837880695031004</v>
      </c>
      <c r="O8561">
        <v>19.611613513818401</v>
      </c>
    </row>
    <row r="8562" spans="1:15" x14ac:dyDescent="0.25">
      <c r="A8562" s="20" t="s">
        <v>8662</v>
      </c>
      <c r="B8562">
        <v>6</v>
      </c>
      <c r="C8562" t="s">
        <v>74</v>
      </c>
      <c r="D8562" t="s">
        <v>91</v>
      </c>
      <c r="E8562" t="s">
        <v>78</v>
      </c>
      <c r="F8562" t="s">
        <v>35</v>
      </c>
      <c r="G8562">
        <v>5</v>
      </c>
      <c r="H8562">
        <v>2011</v>
      </c>
      <c r="I8562" t="s">
        <v>57</v>
      </c>
      <c r="J8562">
        <v>0.89</v>
      </c>
      <c r="K8562">
        <v>0.74</v>
      </c>
      <c r="L8562">
        <v>1.04</v>
      </c>
      <c r="M8562">
        <v>150</v>
      </c>
      <c r="N8562">
        <v>7.2111848399678697</v>
      </c>
      <c r="O8562">
        <v>8.1649658092772608</v>
      </c>
    </row>
    <row r="8563" spans="1:15" x14ac:dyDescent="0.25">
      <c r="A8563" s="20" t="s">
        <v>8663</v>
      </c>
      <c r="B8563">
        <v>6</v>
      </c>
      <c r="C8563" t="s">
        <v>74</v>
      </c>
      <c r="D8563" t="s">
        <v>91</v>
      </c>
      <c r="E8563" t="s">
        <v>78</v>
      </c>
      <c r="F8563" t="s">
        <v>35</v>
      </c>
      <c r="G8563">
        <v>5</v>
      </c>
      <c r="H8563">
        <v>2011</v>
      </c>
      <c r="I8563" t="s">
        <v>58</v>
      </c>
      <c r="J8563">
        <v>0.76</v>
      </c>
      <c r="K8563">
        <v>0.71</v>
      </c>
      <c r="L8563">
        <v>0.81</v>
      </c>
      <c r="M8563">
        <v>995</v>
      </c>
      <c r="N8563">
        <v>6.7873170787893802</v>
      </c>
      <c r="O8563">
        <v>3.1702131247412102</v>
      </c>
    </row>
    <row r="8564" spans="1:15" x14ac:dyDescent="0.25">
      <c r="A8564" s="20" t="s">
        <v>8664</v>
      </c>
      <c r="B8564">
        <v>6</v>
      </c>
      <c r="C8564" t="s">
        <v>74</v>
      </c>
      <c r="D8564" t="s">
        <v>91</v>
      </c>
      <c r="E8564" t="s">
        <v>78</v>
      </c>
      <c r="F8564" t="s">
        <v>35</v>
      </c>
      <c r="G8564">
        <v>5</v>
      </c>
      <c r="H8564">
        <v>2011</v>
      </c>
      <c r="I8564" t="s">
        <v>59</v>
      </c>
      <c r="J8564">
        <v>0.8</v>
      </c>
      <c r="K8564">
        <v>0.52</v>
      </c>
      <c r="L8564">
        <v>1.08</v>
      </c>
      <c r="M8564">
        <v>37</v>
      </c>
      <c r="N8564">
        <v>6.71557373185773</v>
      </c>
      <c r="O8564">
        <v>16.439898730535699</v>
      </c>
    </row>
    <row r="8565" spans="1:15" x14ac:dyDescent="0.25">
      <c r="A8565" s="20" t="s">
        <v>8665</v>
      </c>
      <c r="B8565">
        <v>6</v>
      </c>
      <c r="C8565" t="s">
        <v>74</v>
      </c>
      <c r="D8565" t="s">
        <v>91</v>
      </c>
      <c r="E8565" t="s">
        <v>78</v>
      </c>
      <c r="F8565" t="s">
        <v>35</v>
      </c>
      <c r="G8565">
        <v>5</v>
      </c>
      <c r="H8565">
        <v>2011</v>
      </c>
      <c r="I8565" t="s">
        <v>60</v>
      </c>
      <c r="J8565">
        <v>0.6</v>
      </c>
      <c r="K8565">
        <v>0.57999999999999996</v>
      </c>
      <c r="L8565">
        <v>0.62</v>
      </c>
      <c r="M8565">
        <v>3534</v>
      </c>
      <c r="N8565">
        <v>8.2734473772506494</v>
      </c>
      <c r="O8565">
        <v>1.68215777563122</v>
      </c>
    </row>
    <row r="8566" spans="1:15" x14ac:dyDescent="0.25">
      <c r="A8566" s="20" t="s">
        <v>8666</v>
      </c>
      <c r="B8566">
        <v>6</v>
      </c>
      <c r="C8566" t="s">
        <v>74</v>
      </c>
      <c r="D8566" t="s">
        <v>91</v>
      </c>
      <c r="E8566" t="s">
        <v>78</v>
      </c>
      <c r="F8566" t="s">
        <v>35</v>
      </c>
      <c r="G8566">
        <v>5</v>
      </c>
      <c r="H8566">
        <v>2011</v>
      </c>
      <c r="I8566" t="s">
        <v>61</v>
      </c>
      <c r="J8566" t="s">
        <v>44</v>
      </c>
      <c r="K8566" t="s">
        <v>44</v>
      </c>
      <c r="L8566" t="s">
        <v>44</v>
      </c>
      <c r="M8566">
        <v>17</v>
      </c>
      <c r="N8566">
        <v>7.16356481472606</v>
      </c>
      <c r="O8566">
        <v>24.253562503633301</v>
      </c>
    </row>
    <row r="8567" spans="1:15" x14ac:dyDescent="0.25">
      <c r="A8567" s="20" t="s">
        <v>8667</v>
      </c>
      <c r="B8567">
        <v>6</v>
      </c>
      <c r="C8567" t="s">
        <v>74</v>
      </c>
      <c r="D8567" t="s">
        <v>91</v>
      </c>
      <c r="E8567" t="s">
        <v>78</v>
      </c>
      <c r="F8567" t="s">
        <v>35</v>
      </c>
      <c r="G8567">
        <v>5</v>
      </c>
      <c r="H8567">
        <v>2011</v>
      </c>
      <c r="I8567" t="s">
        <v>43</v>
      </c>
      <c r="J8567">
        <v>0.83</v>
      </c>
      <c r="K8567">
        <v>0.74</v>
      </c>
      <c r="L8567">
        <v>0.92</v>
      </c>
      <c r="M8567">
        <v>400</v>
      </c>
      <c r="N8567">
        <v>7.4087500208810102</v>
      </c>
      <c r="O8567">
        <v>5</v>
      </c>
    </row>
    <row r="8568" spans="1:15" x14ac:dyDescent="0.25">
      <c r="A8568" s="20" t="s">
        <v>8668</v>
      </c>
      <c r="B8568">
        <v>6</v>
      </c>
      <c r="C8568" t="s">
        <v>74</v>
      </c>
      <c r="D8568" t="s">
        <v>91</v>
      </c>
      <c r="E8568" t="s">
        <v>78</v>
      </c>
      <c r="F8568" t="s">
        <v>35</v>
      </c>
      <c r="G8568">
        <v>5</v>
      </c>
      <c r="H8568">
        <v>2011</v>
      </c>
      <c r="I8568" t="s">
        <v>62</v>
      </c>
      <c r="J8568">
        <v>0.62</v>
      </c>
      <c r="K8568">
        <v>0.46</v>
      </c>
      <c r="L8568">
        <v>0.78</v>
      </c>
      <c r="M8568">
        <v>63</v>
      </c>
      <c r="N8568">
        <v>7.9639995188759301</v>
      </c>
      <c r="O8568">
        <v>12.5988157669742</v>
      </c>
    </row>
    <row r="8569" spans="1:15" x14ac:dyDescent="0.25">
      <c r="A8569" s="20" t="s">
        <v>8669</v>
      </c>
      <c r="B8569">
        <v>6</v>
      </c>
      <c r="C8569" t="s">
        <v>74</v>
      </c>
      <c r="D8569" t="s">
        <v>91</v>
      </c>
      <c r="E8569" t="s">
        <v>78</v>
      </c>
      <c r="F8569" t="s">
        <v>35</v>
      </c>
      <c r="G8569">
        <v>5</v>
      </c>
      <c r="H8569">
        <v>2011</v>
      </c>
      <c r="I8569" t="s">
        <v>75</v>
      </c>
      <c r="J8569">
        <v>0.69</v>
      </c>
      <c r="K8569">
        <v>0.7</v>
      </c>
      <c r="L8569">
        <v>0.7</v>
      </c>
      <c r="M8569">
        <v>5.27656689061922</v>
      </c>
      <c r="N8569">
        <v>7.6592202337127002</v>
      </c>
      <c r="O8569">
        <v>-99</v>
      </c>
    </row>
    <row r="8570" spans="1:15" x14ac:dyDescent="0.25">
      <c r="A8570" s="20" t="s">
        <v>8670</v>
      </c>
      <c r="B8570">
        <v>6</v>
      </c>
      <c r="C8570" t="s">
        <v>74</v>
      </c>
      <c r="D8570" t="s">
        <v>91</v>
      </c>
      <c r="E8570" t="s">
        <v>78</v>
      </c>
      <c r="F8570" t="s">
        <v>35</v>
      </c>
      <c r="G8570">
        <v>5</v>
      </c>
      <c r="H8570">
        <v>2011</v>
      </c>
      <c r="I8570" t="s">
        <v>45</v>
      </c>
      <c r="J8570">
        <v>0.54</v>
      </c>
      <c r="K8570">
        <v>0.5</v>
      </c>
      <c r="L8570">
        <v>0.57999999999999996</v>
      </c>
      <c r="M8570">
        <v>1000</v>
      </c>
      <c r="N8570">
        <v>6.9493193251827297</v>
      </c>
      <c r="O8570">
        <v>3.16227766016838</v>
      </c>
    </row>
    <row r="8571" spans="1:15" x14ac:dyDescent="0.25">
      <c r="A8571" s="20" t="s">
        <v>8671</v>
      </c>
      <c r="B8571">
        <v>6</v>
      </c>
      <c r="C8571" t="s">
        <v>74</v>
      </c>
      <c r="D8571" t="s">
        <v>91</v>
      </c>
      <c r="E8571" t="s">
        <v>78</v>
      </c>
      <c r="F8571" t="s">
        <v>35</v>
      </c>
      <c r="G8571">
        <v>5</v>
      </c>
      <c r="H8571">
        <v>2011</v>
      </c>
      <c r="I8571" t="s">
        <v>46</v>
      </c>
      <c r="J8571">
        <v>0.82</v>
      </c>
      <c r="K8571">
        <v>0.78</v>
      </c>
      <c r="L8571">
        <v>0.86</v>
      </c>
      <c r="M8571">
        <v>1874</v>
      </c>
      <c r="N8571">
        <v>8.7147542669105196</v>
      </c>
      <c r="O8571">
        <v>2.31001716349129</v>
      </c>
    </row>
    <row r="8572" spans="1:15" x14ac:dyDescent="0.25">
      <c r="A8572" s="20" t="s">
        <v>8672</v>
      </c>
      <c r="B8572">
        <v>6</v>
      </c>
      <c r="C8572" t="s">
        <v>74</v>
      </c>
      <c r="D8572" t="s">
        <v>91</v>
      </c>
      <c r="E8572" t="s">
        <v>78</v>
      </c>
      <c r="F8572" t="s">
        <v>35</v>
      </c>
      <c r="G8572">
        <v>5</v>
      </c>
      <c r="H8572">
        <v>2011</v>
      </c>
      <c r="I8572" t="s">
        <v>47</v>
      </c>
      <c r="J8572">
        <v>0.65</v>
      </c>
      <c r="K8572">
        <v>0.63</v>
      </c>
      <c r="L8572">
        <v>0.67</v>
      </c>
      <c r="M8572">
        <v>4807</v>
      </c>
      <c r="N8572">
        <v>8.3318322750500506</v>
      </c>
      <c r="O8572">
        <v>1.44232436127838</v>
      </c>
    </row>
    <row r="8573" spans="1:15" x14ac:dyDescent="0.25">
      <c r="A8573" s="20" t="s">
        <v>8673</v>
      </c>
      <c r="B8573">
        <v>6</v>
      </c>
      <c r="C8573" t="s">
        <v>74</v>
      </c>
      <c r="D8573" t="s">
        <v>91</v>
      </c>
      <c r="E8573" t="s">
        <v>78</v>
      </c>
      <c r="F8573" t="s">
        <v>35</v>
      </c>
      <c r="G8573">
        <v>5</v>
      </c>
      <c r="H8573">
        <v>2011</v>
      </c>
      <c r="I8573" t="s">
        <v>48</v>
      </c>
      <c r="J8573">
        <v>0.66</v>
      </c>
      <c r="K8573">
        <v>0.56999999999999995</v>
      </c>
      <c r="L8573">
        <v>0.75</v>
      </c>
      <c r="M8573">
        <v>226</v>
      </c>
      <c r="N8573">
        <v>8.03433346583172</v>
      </c>
      <c r="O8573">
        <v>6.65190105237739</v>
      </c>
    </row>
    <row r="8574" spans="1:15" x14ac:dyDescent="0.25">
      <c r="A8574" s="20" t="s">
        <v>8674</v>
      </c>
      <c r="B8574">
        <v>6</v>
      </c>
      <c r="C8574" t="s">
        <v>74</v>
      </c>
      <c r="D8574" t="s">
        <v>91</v>
      </c>
      <c r="E8574" t="s">
        <v>78</v>
      </c>
      <c r="F8574" t="s">
        <v>35</v>
      </c>
      <c r="G8574">
        <v>5</v>
      </c>
      <c r="H8574">
        <v>2011</v>
      </c>
      <c r="I8574" t="s">
        <v>49</v>
      </c>
      <c r="J8574">
        <v>0.76</v>
      </c>
      <c r="K8574">
        <v>0.7</v>
      </c>
      <c r="L8574">
        <v>0.82</v>
      </c>
      <c r="M8574">
        <v>820</v>
      </c>
      <c r="N8574">
        <v>9.0303290908060205</v>
      </c>
      <c r="O8574">
        <v>3.49215147884789</v>
      </c>
    </row>
    <row r="8575" spans="1:15" x14ac:dyDescent="0.25">
      <c r="A8575" s="20" t="s">
        <v>8675</v>
      </c>
      <c r="B8575">
        <v>6</v>
      </c>
      <c r="C8575" t="s">
        <v>74</v>
      </c>
      <c r="D8575" t="s">
        <v>91</v>
      </c>
      <c r="E8575" t="s">
        <v>78</v>
      </c>
      <c r="F8575" t="s">
        <v>35</v>
      </c>
      <c r="G8575">
        <v>5</v>
      </c>
      <c r="H8575">
        <v>2011</v>
      </c>
      <c r="I8575" t="s">
        <v>50</v>
      </c>
      <c r="J8575">
        <v>0.59</v>
      </c>
      <c r="K8575">
        <v>0.49</v>
      </c>
      <c r="L8575">
        <v>0.69</v>
      </c>
      <c r="M8575">
        <v>161</v>
      </c>
      <c r="N8575">
        <v>7.1944974154985299</v>
      </c>
      <c r="O8575">
        <v>7.8811040623910102</v>
      </c>
    </row>
    <row r="8576" spans="1:15" x14ac:dyDescent="0.25">
      <c r="A8576" s="20" t="s">
        <v>8676</v>
      </c>
      <c r="B8576">
        <v>6</v>
      </c>
      <c r="C8576" t="s">
        <v>74</v>
      </c>
      <c r="D8576" t="s">
        <v>91</v>
      </c>
      <c r="E8576" t="s">
        <v>78</v>
      </c>
      <c r="F8576" t="s">
        <v>35</v>
      </c>
      <c r="G8576">
        <v>5</v>
      </c>
      <c r="H8576">
        <v>2011</v>
      </c>
      <c r="I8576" t="s">
        <v>51</v>
      </c>
      <c r="J8576">
        <v>0.74</v>
      </c>
      <c r="K8576">
        <v>0.66</v>
      </c>
      <c r="L8576">
        <v>0.82</v>
      </c>
      <c r="M8576">
        <v>420</v>
      </c>
      <c r="N8576">
        <v>8.2550086012757404</v>
      </c>
      <c r="O8576">
        <v>4.87950036474267</v>
      </c>
    </row>
    <row r="8577" spans="1:15" x14ac:dyDescent="0.25">
      <c r="A8577" s="20" t="s">
        <v>8677</v>
      </c>
      <c r="B8577">
        <v>6</v>
      </c>
      <c r="C8577" t="s">
        <v>74</v>
      </c>
      <c r="D8577" t="s">
        <v>91</v>
      </c>
      <c r="E8577" t="s">
        <v>79</v>
      </c>
      <c r="F8577" t="s">
        <v>38</v>
      </c>
      <c r="G8577">
        <v>3</v>
      </c>
      <c r="H8577">
        <v>2012</v>
      </c>
      <c r="I8577" t="s">
        <v>34</v>
      </c>
      <c r="J8577">
        <v>1.0900000000000001</v>
      </c>
      <c r="K8577">
        <v>1.05</v>
      </c>
      <c r="L8577">
        <v>1.1299999999999999</v>
      </c>
      <c r="M8577">
        <v>3023</v>
      </c>
      <c r="N8577">
        <v>7.5179266515807202</v>
      </c>
      <c r="O8577">
        <v>1.81878316822908</v>
      </c>
    </row>
    <row r="8578" spans="1:15" x14ac:dyDescent="0.25">
      <c r="A8578" s="20" t="s">
        <v>8678</v>
      </c>
      <c r="B8578">
        <v>6</v>
      </c>
      <c r="C8578" t="s">
        <v>74</v>
      </c>
      <c r="D8578" t="s">
        <v>91</v>
      </c>
      <c r="E8578" t="s">
        <v>79</v>
      </c>
      <c r="F8578" t="s">
        <v>38</v>
      </c>
      <c r="G8578">
        <v>3</v>
      </c>
      <c r="H8578">
        <v>2012</v>
      </c>
      <c r="I8578" t="s">
        <v>52</v>
      </c>
      <c r="J8578">
        <v>1.1499999999999999</v>
      </c>
      <c r="K8578">
        <v>1.08</v>
      </c>
      <c r="L8578">
        <v>1.22</v>
      </c>
      <c r="M8578">
        <v>1170</v>
      </c>
      <c r="N8578">
        <v>6.7120192348922796</v>
      </c>
      <c r="O8578">
        <v>2.9235267310234301</v>
      </c>
    </row>
    <row r="8579" spans="1:15" x14ac:dyDescent="0.25">
      <c r="A8579" s="20" t="s">
        <v>8679</v>
      </c>
      <c r="B8579">
        <v>6</v>
      </c>
      <c r="C8579" t="s">
        <v>74</v>
      </c>
      <c r="D8579" t="s">
        <v>91</v>
      </c>
      <c r="E8579" t="s">
        <v>79</v>
      </c>
      <c r="F8579" t="s">
        <v>38</v>
      </c>
      <c r="G8579">
        <v>3</v>
      </c>
      <c r="H8579">
        <v>2012</v>
      </c>
      <c r="I8579" t="s">
        <v>53</v>
      </c>
      <c r="J8579">
        <v>1.03</v>
      </c>
      <c r="K8579">
        <v>0.99</v>
      </c>
      <c r="L8579">
        <v>1.07</v>
      </c>
      <c r="M8579">
        <v>4656</v>
      </c>
      <c r="N8579">
        <v>6.6196344123997504</v>
      </c>
      <c r="O8579">
        <v>1.4655259544013699</v>
      </c>
    </row>
    <row r="8580" spans="1:15" x14ac:dyDescent="0.25">
      <c r="A8580" s="20" t="s">
        <v>8680</v>
      </c>
      <c r="B8580">
        <v>6</v>
      </c>
      <c r="C8580" t="s">
        <v>74</v>
      </c>
      <c r="D8580" t="s">
        <v>91</v>
      </c>
      <c r="E8580" t="s">
        <v>79</v>
      </c>
      <c r="F8580" t="s">
        <v>38</v>
      </c>
      <c r="G8580">
        <v>3</v>
      </c>
      <c r="H8580">
        <v>2012</v>
      </c>
      <c r="I8580" t="s">
        <v>54</v>
      </c>
      <c r="J8580">
        <v>1.03</v>
      </c>
      <c r="K8580">
        <v>0.92</v>
      </c>
      <c r="L8580">
        <v>1.1399999999999999</v>
      </c>
      <c r="M8580">
        <v>392</v>
      </c>
      <c r="N8580">
        <v>9.3533824072908391</v>
      </c>
      <c r="O8580">
        <v>5.0507627227610499</v>
      </c>
    </row>
    <row r="8581" spans="1:15" x14ac:dyDescent="0.25">
      <c r="A8581" s="20" t="s">
        <v>8681</v>
      </c>
      <c r="B8581">
        <v>6</v>
      </c>
      <c r="C8581" t="s">
        <v>74</v>
      </c>
      <c r="D8581" t="s">
        <v>91</v>
      </c>
      <c r="E8581" t="s">
        <v>79</v>
      </c>
      <c r="F8581" t="s">
        <v>38</v>
      </c>
      <c r="G8581">
        <v>3</v>
      </c>
      <c r="H8581">
        <v>2012</v>
      </c>
      <c r="I8581" t="s">
        <v>55</v>
      </c>
      <c r="J8581">
        <v>1.19</v>
      </c>
      <c r="K8581">
        <v>1.1399999999999999</v>
      </c>
      <c r="L8581">
        <v>1.24</v>
      </c>
      <c r="M8581">
        <v>2446</v>
      </c>
      <c r="N8581">
        <v>7.3437256952066097</v>
      </c>
      <c r="O8581">
        <v>2.0219563399637299</v>
      </c>
    </row>
    <row r="8582" spans="1:15" x14ac:dyDescent="0.25">
      <c r="A8582" s="20" t="s">
        <v>8682</v>
      </c>
      <c r="B8582">
        <v>6</v>
      </c>
      <c r="C8582" t="s">
        <v>74</v>
      </c>
      <c r="D8582" t="s">
        <v>91</v>
      </c>
      <c r="E8582" t="s">
        <v>79</v>
      </c>
      <c r="F8582" t="s">
        <v>38</v>
      </c>
      <c r="G8582">
        <v>3</v>
      </c>
      <c r="H8582">
        <v>2012</v>
      </c>
      <c r="I8582" t="s">
        <v>56</v>
      </c>
      <c r="J8582">
        <v>1.0900000000000001</v>
      </c>
      <c r="K8582">
        <v>1</v>
      </c>
      <c r="L8582">
        <v>1.18</v>
      </c>
      <c r="M8582">
        <v>1908</v>
      </c>
      <c r="N8582">
        <v>6.4398956959761398</v>
      </c>
      <c r="O8582">
        <v>2.2893427324781501</v>
      </c>
    </row>
    <row r="8583" spans="1:15" x14ac:dyDescent="0.25">
      <c r="A8583" s="20" t="s">
        <v>8683</v>
      </c>
      <c r="B8583">
        <v>6</v>
      </c>
      <c r="C8583" t="s">
        <v>74</v>
      </c>
      <c r="D8583" t="s">
        <v>91</v>
      </c>
      <c r="E8583" t="s">
        <v>79</v>
      </c>
      <c r="F8583" t="s">
        <v>38</v>
      </c>
      <c r="G8583">
        <v>3</v>
      </c>
      <c r="H8583">
        <v>2012</v>
      </c>
      <c r="I8583" t="s">
        <v>57</v>
      </c>
      <c r="J8583">
        <v>1.18</v>
      </c>
      <c r="K8583">
        <v>1.1200000000000001</v>
      </c>
      <c r="L8583">
        <v>1.24</v>
      </c>
      <c r="M8583">
        <v>1775</v>
      </c>
      <c r="N8583">
        <v>7.0434498558101497</v>
      </c>
      <c r="O8583">
        <v>2.3735633163877101</v>
      </c>
    </row>
    <row r="8584" spans="1:15" x14ac:dyDescent="0.25">
      <c r="A8584" s="20" t="s">
        <v>8684</v>
      </c>
      <c r="B8584">
        <v>6</v>
      </c>
      <c r="C8584" t="s">
        <v>74</v>
      </c>
      <c r="D8584" t="s">
        <v>91</v>
      </c>
      <c r="E8584" t="s">
        <v>79</v>
      </c>
      <c r="F8584" t="s">
        <v>38</v>
      </c>
      <c r="G8584">
        <v>3</v>
      </c>
      <c r="H8584">
        <v>2012</v>
      </c>
      <c r="I8584" t="s">
        <v>58</v>
      </c>
      <c r="J8584">
        <v>1.19</v>
      </c>
      <c r="K8584">
        <v>1.1599999999999999</v>
      </c>
      <c r="L8584">
        <v>1.22</v>
      </c>
      <c r="M8584">
        <v>7370</v>
      </c>
      <c r="N8584">
        <v>6.7196876977006301</v>
      </c>
      <c r="O8584">
        <v>1.16483994742658</v>
      </c>
    </row>
    <row r="8585" spans="1:15" x14ac:dyDescent="0.25">
      <c r="A8585" s="20" t="s">
        <v>8685</v>
      </c>
      <c r="B8585">
        <v>6</v>
      </c>
      <c r="C8585" t="s">
        <v>74</v>
      </c>
      <c r="D8585" t="s">
        <v>91</v>
      </c>
      <c r="E8585" t="s">
        <v>79</v>
      </c>
      <c r="F8585" t="s">
        <v>38</v>
      </c>
      <c r="G8585">
        <v>3</v>
      </c>
      <c r="H8585">
        <v>2012</v>
      </c>
      <c r="I8585" t="s">
        <v>59</v>
      </c>
      <c r="J8585">
        <v>1.44</v>
      </c>
      <c r="K8585">
        <v>1.32</v>
      </c>
      <c r="L8585">
        <v>1.56</v>
      </c>
      <c r="M8585">
        <v>802</v>
      </c>
      <c r="N8585">
        <v>7.2059280527814096</v>
      </c>
      <c r="O8585">
        <v>3.5311227577322399</v>
      </c>
    </row>
    <row r="8586" spans="1:15" x14ac:dyDescent="0.25">
      <c r="A8586" s="20" t="s">
        <v>8686</v>
      </c>
      <c r="B8586">
        <v>6</v>
      </c>
      <c r="C8586" t="s">
        <v>74</v>
      </c>
      <c r="D8586" t="s">
        <v>91</v>
      </c>
      <c r="E8586" t="s">
        <v>79</v>
      </c>
      <c r="F8586" t="s">
        <v>38</v>
      </c>
      <c r="G8586">
        <v>3</v>
      </c>
      <c r="H8586">
        <v>2012</v>
      </c>
      <c r="I8586" t="s">
        <v>60</v>
      </c>
      <c r="J8586">
        <v>1.1000000000000001</v>
      </c>
      <c r="K8586">
        <v>1.07</v>
      </c>
      <c r="L8586">
        <v>1.1299999999999999</v>
      </c>
      <c r="M8586">
        <v>4516</v>
      </c>
      <c r="N8586">
        <v>7.9910215030294598</v>
      </c>
      <c r="O8586">
        <v>1.4880688765643399</v>
      </c>
    </row>
    <row r="8587" spans="1:15" x14ac:dyDescent="0.25">
      <c r="A8587" s="20" t="s">
        <v>8687</v>
      </c>
      <c r="B8587">
        <v>6</v>
      </c>
      <c r="C8587" t="s">
        <v>74</v>
      </c>
      <c r="D8587" t="s">
        <v>91</v>
      </c>
      <c r="E8587" t="s">
        <v>79</v>
      </c>
      <c r="F8587" t="s">
        <v>38</v>
      </c>
      <c r="G8587">
        <v>3</v>
      </c>
      <c r="H8587">
        <v>2012</v>
      </c>
      <c r="I8587" t="s">
        <v>61</v>
      </c>
      <c r="J8587">
        <v>1.07</v>
      </c>
      <c r="K8587">
        <v>0.94</v>
      </c>
      <c r="L8587">
        <v>1.2</v>
      </c>
      <c r="M8587">
        <v>307</v>
      </c>
      <c r="N8587">
        <v>6.9796368250674199</v>
      </c>
      <c r="O8587">
        <v>5.7073014553535</v>
      </c>
    </row>
    <row r="8588" spans="1:15" x14ac:dyDescent="0.25">
      <c r="A8588" s="20" t="s">
        <v>8688</v>
      </c>
      <c r="B8588">
        <v>6</v>
      </c>
      <c r="C8588" t="s">
        <v>74</v>
      </c>
      <c r="D8588" t="s">
        <v>91</v>
      </c>
      <c r="E8588" t="s">
        <v>79</v>
      </c>
      <c r="F8588" t="s">
        <v>38</v>
      </c>
      <c r="G8588">
        <v>3</v>
      </c>
      <c r="H8588">
        <v>2012</v>
      </c>
      <c r="I8588" t="s">
        <v>43</v>
      </c>
      <c r="J8588">
        <v>1.04</v>
      </c>
      <c r="K8588">
        <v>1</v>
      </c>
      <c r="L8588">
        <v>1.08</v>
      </c>
      <c r="M8588">
        <v>4451</v>
      </c>
      <c r="N8588">
        <v>7.18550018953884</v>
      </c>
      <c r="O8588">
        <v>1.4988949722867599</v>
      </c>
    </row>
    <row r="8589" spans="1:15" x14ac:dyDescent="0.25">
      <c r="A8589" s="20" t="s">
        <v>8689</v>
      </c>
      <c r="B8589">
        <v>6</v>
      </c>
      <c r="C8589" t="s">
        <v>74</v>
      </c>
      <c r="D8589" t="s">
        <v>91</v>
      </c>
      <c r="E8589" t="s">
        <v>79</v>
      </c>
      <c r="F8589" t="s">
        <v>38</v>
      </c>
      <c r="G8589">
        <v>3</v>
      </c>
      <c r="H8589">
        <v>2012</v>
      </c>
      <c r="I8589" t="s">
        <v>62</v>
      </c>
      <c r="J8589">
        <v>1.01</v>
      </c>
      <c r="K8589">
        <v>0.95</v>
      </c>
      <c r="L8589">
        <v>1.07</v>
      </c>
      <c r="M8589">
        <v>1493</v>
      </c>
      <c r="N8589">
        <v>7.9905430755570297</v>
      </c>
      <c r="O8589">
        <v>2.58803470681335</v>
      </c>
    </row>
    <row r="8590" spans="1:15" x14ac:dyDescent="0.25">
      <c r="A8590" s="20" t="s">
        <v>8690</v>
      </c>
      <c r="B8590">
        <v>6</v>
      </c>
      <c r="C8590" t="s">
        <v>74</v>
      </c>
      <c r="D8590" t="s">
        <v>91</v>
      </c>
      <c r="E8590" t="s">
        <v>79</v>
      </c>
      <c r="F8590" t="s">
        <v>38</v>
      </c>
      <c r="G8590">
        <v>3</v>
      </c>
      <c r="H8590">
        <v>2012</v>
      </c>
      <c r="I8590" t="s">
        <v>75</v>
      </c>
      <c r="J8590">
        <v>1.08</v>
      </c>
      <c r="K8590">
        <v>1.1000000000000001</v>
      </c>
      <c r="L8590">
        <v>1.1000000000000001</v>
      </c>
      <c r="M8590">
        <v>8.0569472157408804</v>
      </c>
      <c r="N8590">
        <v>7.4642791505804897</v>
      </c>
      <c r="O8590">
        <v>-99</v>
      </c>
    </row>
    <row r="8591" spans="1:15" x14ac:dyDescent="0.25">
      <c r="A8591" s="20" t="s">
        <v>8691</v>
      </c>
      <c r="B8591">
        <v>6</v>
      </c>
      <c r="C8591" t="s">
        <v>74</v>
      </c>
      <c r="D8591" t="s">
        <v>91</v>
      </c>
      <c r="E8591" t="s">
        <v>79</v>
      </c>
      <c r="F8591" t="s">
        <v>38</v>
      </c>
      <c r="G8591">
        <v>3</v>
      </c>
      <c r="H8591">
        <v>2012</v>
      </c>
      <c r="I8591" t="s">
        <v>45</v>
      </c>
      <c r="J8591">
        <v>1.1499999999999999</v>
      </c>
      <c r="K8591">
        <v>1.1100000000000001</v>
      </c>
      <c r="L8591">
        <v>1.19</v>
      </c>
      <c r="M8591">
        <v>3228</v>
      </c>
      <c r="N8591">
        <v>6.7303390321916599</v>
      </c>
      <c r="O8591">
        <v>1.7600833595219101</v>
      </c>
    </row>
    <row r="8592" spans="1:15" x14ac:dyDescent="0.25">
      <c r="A8592" s="20" t="s">
        <v>8692</v>
      </c>
      <c r="B8592">
        <v>6</v>
      </c>
      <c r="C8592" t="s">
        <v>74</v>
      </c>
      <c r="D8592" t="s">
        <v>91</v>
      </c>
      <c r="E8592" t="s">
        <v>79</v>
      </c>
      <c r="F8592" t="s">
        <v>38</v>
      </c>
      <c r="G8592">
        <v>3</v>
      </c>
      <c r="H8592">
        <v>2012</v>
      </c>
      <c r="I8592" t="s">
        <v>46</v>
      </c>
      <c r="J8592">
        <v>1.1499999999999999</v>
      </c>
      <c r="K8592">
        <v>1.1100000000000001</v>
      </c>
      <c r="L8592">
        <v>1.19</v>
      </c>
      <c r="M8592">
        <v>3228</v>
      </c>
      <c r="N8592">
        <v>8.3448608978556198</v>
      </c>
      <c r="O8592">
        <v>1.7600833595219101</v>
      </c>
    </row>
    <row r="8593" spans="1:15" x14ac:dyDescent="0.25">
      <c r="A8593" s="20" t="s">
        <v>8693</v>
      </c>
      <c r="B8593">
        <v>6</v>
      </c>
      <c r="C8593" t="s">
        <v>74</v>
      </c>
      <c r="D8593" t="s">
        <v>91</v>
      </c>
      <c r="E8593" t="s">
        <v>79</v>
      </c>
      <c r="F8593" t="s">
        <v>38</v>
      </c>
      <c r="G8593">
        <v>3</v>
      </c>
      <c r="H8593">
        <v>2012</v>
      </c>
      <c r="I8593" t="s">
        <v>47</v>
      </c>
      <c r="J8593">
        <v>0.97</v>
      </c>
      <c r="K8593">
        <v>0.94</v>
      </c>
      <c r="L8593">
        <v>1</v>
      </c>
      <c r="M8593">
        <v>7005</v>
      </c>
      <c r="N8593">
        <v>8.0416316238527799</v>
      </c>
      <c r="O8593">
        <v>1.19480197051683</v>
      </c>
    </row>
    <row r="8594" spans="1:15" x14ac:dyDescent="0.25">
      <c r="A8594" s="20" t="s">
        <v>8694</v>
      </c>
      <c r="B8594">
        <v>6</v>
      </c>
      <c r="C8594" t="s">
        <v>74</v>
      </c>
      <c r="D8594" t="s">
        <v>91</v>
      </c>
      <c r="E8594" t="s">
        <v>79</v>
      </c>
      <c r="F8594" t="s">
        <v>38</v>
      </c>
      <c r="G8594">
        <v>3</v>
      </c>
      <c r="H8594">
        <v>2012</v>
      </c>
      <c r="I8594" t="s">
        <v>48</v>
      </c>
      <c r="J8594">
        <v>1.07</v>
      </c>
      <c r="K8594">
        <v>1.03</v>
      </c>
      <c r="L8594">
        <v>1.1100000000000001</v>
      </c>
      <c r="M8594">
        <v>3632</v>
      </c>
      <c r="N8594">
        <v>7.5921879066411702</v>
      </c>
      <c r="O8594">
        <v>1.6593082789999301</v>
      </c>
    </row>
    <row r="8595" spans="1:15" x14ac:dyDescent="0.25">
      <c r="A8595" s="20" t="s">
        <v>8695</v>
      </c>
      <c r="B8595">
        <v>6</v>
      </c>
      <c r="C8595" t="s">
        <v>74</v>
      </c>
      <c r="D8595" t="s">
        <v>91</v>
      </c>
      <c r="E8595" t="s">
        <v>79</v>
      </c>
      <c r="F8595" t="s">
        <v>38</v>
      </c>
      <c r="G8595">
        <v>3</v>
      </c>
      <c r="H8595">
        <v>2012</v>
      </c>
      <c r="I8595" t="s">
        <v>49</v>
      </c>
      <c r="J8595">
        <v>1.0900000000000001</v>
      </c>
      <c r="K8595">
        <v>1.04</v>
      </c>
      <c r="L8595">
        <v>1.1399999999999999</v>
      </c>
      <c r="M8595">
        <v>2479</v>
      </c>
      <c r="N8595">
        <v>8.6120601881224594</v>
      </c>
      <c r="O8595">
        <v>2.00845329318348</v>
      </c>
    </row>
    <row r="8596" spans="1:15" x14ac:dyDescent="0.25">
      <c r="A8596" s="20" t="s">
        <v>8696</v>
      </c>
      <c r="B8596">
        <v>6</v>
      </c>
      <c r="C8596" t="s">
        <v>74</v>
      </c>
      <c r="D8596" t="s">
        <v>91</v>
      </c>
      <c r="E8596" t="s">
        <v>79</v>
      </c>
      <c r="F8596" t="s">
        <v>38</v>
      </c>
      <c r="G8596">
        <v>3</v>
      </c>
      <c r="H8596">
        <v>2012</v>
      </c>
      <c r="I8596" t="s">
        <v>50</v>
      </c>
      <c r="J8596">
        <v>0.97</v>
      </c>
      <c r="K8596">
        <v>0.92</v>
      </c>
      <c r="L8596">
        <v>1.02</v>
      </c>
      <c r="M8596">
        <v>3071</v>
      </c>
      <c r="N8596">
        <v>7.2233870134454996</v>
      </c>
      <c r="O8596">
        <v>1.8045133184627</v>
      </c>
    </row>
    <row r="8597" spans="1:15" x14ac:dyDescent="0.25">
      <c r="A8597" s="20" t="s">
        <v>8697</v>
      </c>
      <c r="B8597">
        <v>6</v>
      </c>
      <c r="C8597" t="s">
        <v>74</v>
      </c>
      <c r="D8597" t="s">
        <v>91</v>
      </c>
      <c r="E8597" t="s">
        <v>79</v>
      </c>
      <c r="F8597" t="s">
        <v>38</v>
      </c>
      <c r="G8597">
        <v>3</v>
      </c>
      <c r="H8597">
        <v>2012</v>
      </c>
      <c r="I8597" t="s">
        <v>51</v>
      </c>
      <c r="J8597">
        <v>1.1499999999999999</v>
      </c>
      <c r="K8597">
        <v>1.1000000000000001</v>
      </c>
      <c r="L8597">
        <v>1.2</v>
      </c>
      <c r="M8597">
        <v>3133</v>
      </c>
      <c r="N8597">
        <v>8.4059403020626693</v>
      </c>
      <c r="O8597">
        <v>1.7865690353216099</v>
      </c>
    </row>
    <row r="8598" spans="1:15" x14ac:dyDescent="0.25">
      <c r="A8598" s="20" t="s">
        <v>8698</v>
      </c>
      <c r="B8598">
        <v>6</v>
      </c>
      <c r="C8598" t="s">
        <v>74</v>
      </c>
      <c r="D8598" t="s">
        <v>91</v>
      </c>
      <c r="E8598" t="s">
        <v>80</v>
      </c>
      <c r="F8598" t="s">
        <v>42</v>
      </c>
      <c r="G8598">
        <v>4</v>
      </c>
      <c r="H8598">
        <v>2012</v>
      </c>
      <c r="I8598" t="s">
        <v>34</v>
      </c>
      <c r="J8598">
        <v>0.8</v>
      </c>
      <c r="K8598">
        <v>0.77</v>
      </c>
      <c r="L8598">
        <v>0.83</v>
      </c>
      <c r="M8598">
        <v>4144</v>
      </c>
      <c r="N8598">
        <v>7.5179266515807202</v>
      </c>
      <c r="O8598">
        <v>1.5534244150030001</v>
      </c>
    </row>
    <row r="8599" spans="1:15" x14ac:dyDescent="0.25">
      <c r="A8599" s="20" t="s">
        <v>8699</v>
      </c>
      <c r="B8599">
        <v>6</v>
      </c>
      <c r="C8599" t="s">
        <v>74</v>
      </c>
      <c r="D8599" t="s">
        <v>91</v>
      </c>
      <c r="E8599" t="s">
        <v>80</v>
      </c>
      <c r="F8599" t="s">
        <v>42</v>
      </c>
      <c r="G8599">
        <v>4</v>
      </c>
      <c r="H8599">
        <v>2012</v>
      </c>
      <c r="I8599" t="s">
        <v>52</v>
      </c>
      <c r="J8599">
        <v>1.1299999999999999</v>
      </c>
      <c r="K8599">
        <v>0.97</v>
      </c>
      <c r="L8599">
        <v>1.29</v>
      </c>
      <c r="M8599">
        <v>188</v>
      </c>
      <c r="N8599">
        <v>6.7120192348922796</v>
      </c>
      <c r="O8599">
        <v>7.2932495748947304</v>
      </c>
    </row>
    <row r="8600" spans="1:15" x14ac:dyDescent="0.25">
      <c r="A8600" s="20" t="s">
        <v>8700</v>
      </c>
      <c r="B8600">
        <v>6</v>
      </c>
      <c r="C8600" t="s">
        <v>74</v>
      </c>
      <c r="D8600" t="s">
        <v>91</v>
      </c>
      <c r="E8600" t="s">
        <v>80</v>
      </c>
      <c r="F8600" t="s">
        <v>42</v>
      </c>
      <c r="G8600">
        <v>4</v>
      </c>
      <c r="H8600">
        <v>2012</v>
      </c>
      <c r="I8600" t="s">
        <v>53</v>
      </c>
      <c r="J8600">
        <v>0.88</v>
      </c>
      <c r="K8600">
        <v>0.77</v>
      </c>
      <c r="L8600">
        <v>0.99</v>
      </c>
      <c r="M8600">
        <v>269</v>
      </c>
      <c r="N8600">
        <v>6.6196344123997504</v>
      </c>
      <c r="O8600">
        <v>6.0971076084969198</v>
      </c>
    </row>
    <row r="8601" spans="1:15" x14ac:dyDescent="0.25">
      <c r="A8601" s="20" t="s">
        <v>8701</v>
      </c>
      <c r="B8601">
        <v>6</v>
      </c>
      <c r="C8601" t="s">
        <v>74</v>
      </c>
      <c r="D8601" t="s">
        <v>91</v>
      </c>
      <c r="E8601" t="s">
        <v>80</v>
      </c>
      <c r="F8601" t="s">
        <v>42</v>
      </c>
      <c r="G8601">
        <v>4</v>
      </c>
      <c r="H8601">
        <v>2012</v>
      </c>
      <c r="I8601" t="s">
        <v>54</v>
      </c>
      <c r="J8601">
        <v>0.97</v>
      </c>
      <c r="K8601">
        <v>0.72</v>
      </c>
      <c r="L8601">
        <v>1.22</v>
      </c>
      <c r="M8601">
        <v>57</v>
      </c>
      <c r="N8601">
        <v>9.3533824072908391</v>
      </c>
      <c r="O8601">
        <v>13.245323570650401</v>
      </c>
    </row>
    <row r="8602" spans="1:15" x14ac:dyDescent="0.25">
      <c r="A8602" s="20" t="s">
        <v>8702</v>
      </c>
      <c r="B8602">
        <v>6</v>
      </c>
      <c r="C8602" t="s">
        <v>74</v>
      </c>
      <c r="D8602" t="s">
        <v>91</v>
      </c>
      <c r="E8602" t="s">
        <v>80</v>
      </c>
      <c r="F8602" t="s">
        <v>42</v>
      </c>
      <c r="G8602">
        <v>4</v>
      </c>
      <c r="H8602">
        <v>2012</v>
      </c>
      <c r="I8602" t="s">
        <v>55</v>
      </c>
      <c r="J8602">
        <v>1.08</v>
      </c>
      <c r="K8602">
        <v>0.99</v>
      </c>
      <c r="L8602">
        <v>1.17</v>
      </c>
      <c r="M8602">
        <v>505</v>
      </c>
      <c r="N8602">
        <v>7.3437256952066097</v>
      </c>
      <c r="O8602">
        <v>4.4499415948998502</v>
      </c>
    </row>
    <row r="8603" spans="1:15" x14ac:dyDescent="0.25">
      <c r="A8603" s="20" t="s">
        <v>8703</v>
      </c>
      <c r="B8603">
        <v>6</v>
      </c>
      <c r="C8603" t="s">
        <v>74</v>
      </c>
      <c r="D8603" t="s">
        <v>91</v>
      </c>
      <c r="E8603" t="s">
        <v>80</v>
      </c>
      <c r="F8603" t="s">
        <v>42</v>
      </c>
      <c r="G8603">
        <v>4</v>
      </c>
      <c r="H8603">
        <v>2012</v>
      </c>
      <c r="I8603" t="s">
        <v>56</v>
      </c>
      <c r="J8603">
        <v>0.82</v>
      </c>
      <c r="K8603">
        <v>0.64</v>
      </c>
      <c r="L8603">
        <v>1</v>
      </c>
      <c r="M8603">
        <v>87</v>
      </c>
      <c r="N8603">
        <v>6.4398956959761398</v>
      </c>
      <c r="O8603">
        <v>10.7211253483779</v>
      </c>
    </row>
    <row r="8604" spans="1:15" x14ac:dyDescent="0.25">
      <c r="A8604" s="20" t="s">
        <v>8704</v>
      </c>
      <c r="B8604">
        <v>6</v>
      </c>
      <c r="C8604" t="s">
        <v>74</v>
      </c>
      <c r="D8604" t="s">
        <v>91</v>
      </c>
      <c r="E8604" t="s">
        <v>80</v>
      </c>
      <c r="F8604" t="s">
        <v>42</v>
      </c>
      <c r="G8604">
        <v>4</v>
      </c>
      <c r="H8604">
        <v>2012</v>
      </c>
      <c r="I8604" t="s">
        <v>57</v>
      </c>
      <c r="J8604">
        <v>1.1100000000000001</v>
      </c>
      <c r="K8604">
        <v>0.93</v>
      </c>
      <c r="L8604">
        <v>1.29</v>
      </c>
      <c r="M8604">
        <v>133</v>
      </c>
      <c r="N8604">
        <v>7.0434498558101497</v>
      </c>
      <c r="O8604">
        <v>8.6710996952411996</v>
      </c>
    </row>
    <row r="8605" spans="1:15" x14ac:dyDescent="0.25">
      <c r="A8605" s="20" t="s">
        <v>8705</v>
      </c>
      <c r="B8605">
        <v>6</v>
      </c>
      <c r="C8605" t="s">
        <v>74</v>
      </c>
      <c r="D8605" t="s">
        <v>91</v>
      </c>
      <c r="E8605" t="s">
        <v>80</v>
      </c>
      <c r="F8605" t="s">
        <v>42</v>
      </c>
      <c r="G8605">
        <v>4</v>
      </c>
      <c r="H8605">
        <v>2012</v>
      </c>
      <c r="I8605" t="s">
        <v>58</v>
      </c>
      <c r="J8605">
        <v>0.93</v>
      </c>
      <c r="K8605">
        <v>0.87</v>
      </c>
      <c r="L8605">
        <v>0.99</v>
      </c>
      <c r="M8605">
        <v>885</v>
      </c>
      <c r="N8605">
        <v>6.7196876977006301</v>
      </c>
      <c r="O8605">
        <v>3.3614632272640699</v>
      </c>
    </row>
    <row r="8606" spans="1:15" x14ac:dyDescent="0.25">
      <c r="A8606" s="20" t="s">
        <v>8706</v>
      </c>
      <c r="B8606">
        <v>6</v>
      </c>
      <c r="C8606" t="s">
        <v>74</v>
      </c>
      <c r="D8606" t="s">
        <v>91</v>
      </c>
      <c r="E8606" t="s">
        <v>80</v>
      </c>
      <c r="F8606" t="s">
        <v>42</v>
      </c>
      <c r="G8606">
        <v>4</v>
      </c>
      <c r="H8606">
        <v>2012</v>
      </c>
      <c r="I8606" t="s">
        <v>59</v>
      </c>
      <c r="J8606">
        <v>1.34</v>
      </c>
      <c r="K8606">
        <v>1.1000000000000001</v>
      </c>
      <c r="L8606">
        <v>1.58</v>
      </c>
      <c r="M8606">
        <v>113</v>
      </c>
      <c r="N8606">
        <v>7.2059280527814096</v>
      </c>
      <c r="O8606">
        <v>9.4072086838359699</v>
      </c>
    </row>
    <row r="8607" spans="1:15" x14ac:dyDescent="0.25">
      <c r="A8607" s="20" t="s">
        <v>8707</v>
      </c>
      <c r="B8607">
        <v>6</v>
      </c>
      <c r="C8607" t="s">
        <v>74</v>
      </c>
      <c r="D8607" t="s">
        <v>91</v>
      </c>
      <c r="E8607" t="s">
        <v>80</v>
      </c>
      <c r="F8607" t="s">
        <v>42</v>
      </c>
      <c r="G8607">
        <v>4</v>
      </c>
      <c r="H8607">
        <v>2012</v>
      </c>
      <c r="I8607" t="s">
        <v>60</v>
      </c>
      <c r="J8607">
        <v>0.83</v>
      </c>
      <c r="K8607">
        <v>0.8</v>
      </c>
      <c r="L8607">
        <v>0.86</v>
      </c>
      <c r="M8607">
        <v>3261</v>
      </c>
      <c r="N8607">
        <v>7.9910215030294598</v>
      </c>
      <c r="O8607">
        <v>1.7511550487910701</v>
      </c>
    </row>
    <row r="8608" spans="1:15" x14ac:dyDescent="0.25">
      <c r="A8608" s="20" t="s">
        <v>8708</v>
      </c>
      <c r="B8608">
        <v>6</v>
      </c>
      <c r="C8608" t="s">
        <v>74</v>
      </c>
      <c r="D8608" t="s">
        <v>91</v>
      </c>
      <c r="E8608" t="s">
        <v>80</v>
      </c>
      <c r="F8608" t="s">
        <v>42</v>
      </c>
      <c r="G8608">
        <v>4</v>
      </c>
      <c r="H8608">
        <v>2012</v>
      </c>
      <c r="I8608" t="s">
        <v>61</v>
      </c>
      <c r="J8608">
        <v>0.82</v>
      </c>
      <c r="K8608">
        <v>0.49</v>
      </c>
      <c r="L8608">
        <v>1.1499999999999999</v>
      </c>
      <c r="M8608">
        <v>22</v>
      </c>
      <c r="N8608">
        <v>6.9796368250674199</v>
      </c>
      <c r="O8608">
        <v>21.320071635561</v>
      </c>
    </row>
    <row r="8609" spans="1:15" x14ac:dyDescent="0.25">
      <c r="A8609" s="20" t="s">
        <v>8709</v>
      </c>
      <c r="B8609">
        <v>6</v>
      </c>
      <c r="C8609" t="s">
        <v>74</v>
      </c>
      <c r="D8609" t="s">
        <v>91</v>
      </c>
      <c r="E8609" t="s">
        <v>80</v>
      </c>
      <c r="F8609" t="s">
        <v>42</v>
      </c>
      <c r="G8609">
        <v>4</v>
      </c>
      <c r="H8609">
        <v>2012</v>
      </c>
      <c r="I8609" t="s">
        <v>43</v>
      </c>
      <c r="J8609">
        <v>0.89</v>
      </c>
      <c r="K8609">
        <v>0.79</v>
      </c>
      <c r="L8609">
        <v>0.99</v>
      </c>
      <c r="M8609">
        <v>295</v>
      </c>
      <c r="N8609">
        <v>7.18550018953884</v>
      </c>
      <c r="O8609">
        <v>5.8222250973958198</v>
      </c>
    </row>
    <row r="8610" spans="1:15" x14ac:dyDescent="0.25">
      <c r="A8610" s="20" t="s">
        <v>8710</v>
      </c>
      <c r="B8610">
        <v>6</v>
      </c>
      <c r="C8610" t="s">
        <v>74</v>
      </c>
      <c r="D8610" t="s">
        <v>91</v>
      </c>
      <c r="E8610" t="s">
        <v>80</v>
      </c>
      <c r="F8610" t="s">
        <v>42</v>
      </c>
      <c r="G8610">
        <v>4</v>
      </c>
      <c r="H8610">
        <v>2012</v>
      </c>
      <c r="I8610" t="s">
        <v>62</v>
      </c>
      <c r="J8610">
        <v>0.67</v>
      </c>
      <c r="K8610">
        <v>0.53</v>
      </c>
      <c r="L8610">
        <v>0.81</v>
      </c>
      <c r="M8610">
        <v>89</v>
      </c>
      <c r="N8610">
        <v>7.9905430755570297</v>
      </c>
      <c r="O8610">
        <v>10.599978800063599</v>
      </c>
    </row>
    <row r="8611" spans="1:15" x14ac:dyDescent="0.25">
      <c r="A8611" s="20" t="s">
        <v>8711</v>
      </c>
      <c r="B8611">
        <v>6</v>
      </c>
      <c r="C8611" t="s">
        <v>74</v>
      </c>
      <c r="D8611" t="s">
        <v>91</v>
      </c>
      <c r="E8611" t="s">
        <v>80</v>
      </c>
      <c r="F8611" t="s">
        <v>42</v>
      </c>
      <c r="G8611">
        <v>4</v>
      </c>
      <c r="H8611">
        <v>2012</v>
      </c>
      <c r="I8611" t="s">
        <v>75</v>
      </c>
      <c r="J8611">
        <v>0.79</v>
      </c>
      <c r="K8611">
        <v>0.8</v>
      </c>
      <c r="L8611">
        <v>0.8</v>
      </c>
      <c r="M8611">
        <v>5.8776213754803504</v>
      </c>
      <c r="N8611">
        <v>7.4642791505804897</v>
      </c>
      <c r="O8611">
        <v>-99</v>
      </c>
    </row>
    <row r="8612" spans="1:15" x14ac:dyDescent="0.25">
      <c r="A8612" s="20" t="s">
        <v>8712</v>
      </c>
      <c r="B8612">
        <v>6</v>
      </c>
      <c r="C8612" t="s">
        <v>74</v>
      </c>
      <c r="D8612" t="s">
        <v>91</v>
      </c>
      <c r="E8612" t="s">
        <v>80</v>
      </c>
      <c r="F8612" t="s">
        <v>42</v>
      </c>
      <c r="G8612">
        <v>4</v>
      </c>
      <c r="H8612">
        <v>2012</v>
      </c>
      <c r="I8612" t="s">
        <v>45</v>
      </c>
      <c r="J8612">
        <v>0.9</v>
      </c>
      <c r="K8612">
        <v>0.84</v>
      </c>
      <c r="L8612">
        <v>0.96</v>
      </c>
      <c r="M8612">
        <v>871</v>
      </c>
      <c r="N8612">
        <v>6.7303390321916599</v>
      </c>
      <c r="O8612">
        <v>3.38837073785849</v>
      </c>
    </row>
    <row r="8613" spans="1:15" x14ac:dyDescent="0.25">
      <c r="A8613" s="20" t="s">
        <v>8713</v>
      </c>
      <c r="B8613">
        <v>6</v>
      </c>
      <c r="C8613" t="s">
        <v>74</v>
      </c>
      <c r="D8613" t="s">
        <v>91</v>
      </c>
      <c r="E8613" t="s">
        <v>80</v>
      </c>
      <c r="F8613" t="s">
        <v>42</v>
      </c>
      <c r="G8613">
        <v>4</v>
      </c>
      <c r="H8613">
        <v>2012</v>
      </c>
      <c r="I8613" t="s">
        <v>46</v>
      </c>
      <c r="J8613">
        <v>0.86</v>
      </c>
      <c r="K8613">
        <v>0.82</v>
      </c>
      <c r="L8613">
        <v>0.9</v>
      </c>
      <c r="M8613">
        <v>1946</v>
      </c>
      <c r="N8613">
        <v>8.3448608978556198</v>
      </c>
      <c r="O8613">
        <v>2.2668802672263899</v>
      </c>
    </row>
    <row r="8614" spans="1:15" x14ac:dyDescent="0.25">
      <c r="A8614" s="20" t="s">
        <v>8714</v>
      </c>
      <c r="B8614">
        <v>6</v>
      </c>
      <c r="C8614" t="s">
        <v>74</v>
      </c>
      <c r="D8614" t="s">
        <v>91</v>
      </c>
      <c r="E8614" t="s">
        <v>80</v>
      </c>
      <c r="F8614" t="s">
        <v>42</v>
      </c>
      <c r="G8614">
        <v>4</v>
      </c>
      <c r="H8614">
        <v>2012</v>
      </c>
      <c r="I8614" t="s">
        <v>47</v>
      </c>
      <c r="J8614">
        <v>0.61</v>
      </c>
      <c r="K8614">
        <v>0.59</v>
      </c>
      <c r="L8614">
        <v>0.63</v>
      </c>
      <c r="M8614">
        <v>7233</v>
      </c>
      <c r="N8614">
        <v>8.0416316238527799</v>
      </c>
      <c r="O8614">
        <v>1.1758197954385801</v>
      </c>
    </row>
    <row r="8615" spans="1:15" x14ac:dyDescent="0.25">
      <c r="A8615" s="20" t="s">
        <v>8715</v>
      </c>
      <c r="B8615">
        <v>6</v>
      </c>
      <c r="C8615" t="s">
        <v>74</v>
      </c>
      <c r="D8615" t="s">
        <v>91</v>
      </c>
      <c r="E8615" t="s">
        <v>80</v>
      </c>
      <c r="F8615" t="s">
        <v>42</v>
      </c>
      <c r="G8615">
        <v>4</v>
      </c>
      <c r="H8615">
        <v>2012</v>
      </c>
      <c r="I8615" t="s">
        <v>48</v>
      </c>
      <c r="J8615">
        <v>0.72</v>
      </c>
      <c r="K8615">
        <v>0.65</v>
      </c>
      <c r="L8615">
        <v>0.79</v>
      </c>
      <c r="M8615">
        <v>381</v>
      </c>
      <c r="N8615">
        <v>7.5921879066411702</v>
      </c>
      <c r="O8615">
        <v>5.1231551957855999</v>
      </c>
    </row>
    <row r="8616" spans="1:15" x14ac:dyDescent="0.25">
      <c r="A8616" s="20" t="s">
        <v>8716</v>
      </c>
      <c r="B8616">
        <v>6</v>
      </c>
      <c r="C8616" t="s">
        <v>74</v>
      </c>
      <c r="D8616" t="s">
        <v>91</v>
      </c>
      <c r="E8616" t="s">
        <v>80</v>
      </c>
      <c r="F8616" t="s">
        <v>42</v>
      </c>
      <c r="G8616">
        <v>4</v>
      </c>
      <c r="H8616">
        <v>2012</v>
      </c>
      <c r="I8616" t="s">
        <v>49</v>
      </c>
      <c r="J8616">
        <v>0.81</v>
      </c>
      <c r="K8616">
        <v>0.76</v>
      </c>
      <c r="L8616">
        <v>0.86</v>
      </c>
      <c r="M8616">
        <v>1033</v>
      </c>
      <c r="N8616">
        <v>8.6120601881224594</v>
      </c>
      <c r="O8616">
        <v>3.1113569564352801</v>
      </c>
    </row>
    <row r="8617" spans="1:15" x14ac:dyDescent="0.25">
      <c r="A8617" s="20" t="s">
        <v>8717</v>
      </c>
      <c r="B8617">
        <v>6</v>
      </c>
      <c r="C8617" t="s">
        <v>74</v>
      </c>
      <c r="D8617" t="s">
        <v>91</v>
      </c>
      <c r="E8617" t="s">
        <v>80</v>
      </c>
      <c r="F8617" t="s">
        <v>42</v>
      </c>
      <c r="G8617">
        <v>4</v>
      </c>
      <c r="H8617">
        <v>2012</v>
      </c>
      <c r="I8617" t="s">
        <v>50</v>
      </c>
      <c r="J8617">
        <v>0.88</v>
      </c>
      <c r="K8617">
        <v>0.77</v>
      </c>
      <c r="L8617">
        <v>0.99</v>
      </c>
      <c r="M8617">
        <v>256</v>
      </c>
      <c r="N8617">
        <v>7.2233870134454996</v>
      </c>
      <c r="O8617">
        <v>6.25</v>
      </c>
    </row>
    <row r="8618" spans="1:15" x14ac:dyDescent="0.25">
      <c r="A8618" s="20" t="s">
        <v>8718</v>
      </c>
      <c r="B8618">
        <v>6</v>
      </c>
      <c r="C8618" t="s">
        <v>74</v>
      </c>
      <c r="D8618" t="s">
        <v>91</v>
      </c>
      <c r="E8618" t="s">
        <v>80</v>
      </c>
      <c r="F8618" t="s">
        <v>42</v>
      </c>
      <c r="G8618">
        <v>4</v>
      </c>
      <c r="H8618">
        <v>2012</v>
      </c>
      <c r="I8618" t="s">
        <v>51</v>
      </c>
      <c r="J8618">
        <v>0.92</v>
      </c>
      <c r="K8618">
        <v>0.83</v>
      </c>
      <c r="L8618">
        <v>1.01</v>
      </c>
      <c r="M8618">
        <v>442</v>
      </c>
      <c r="N8618">
        <v>8.4059403020626693</v>
      </c>
      <c r="O8618">
        <v>4.7565149415449399</v>
      </c>
    </row>
    <row r="8619" spans="1:15" x14ac:dyDescent="0.25">
      <c r="A8619" s="20" t="s">
        <v>8719</v>
      </c>
      <c r="B8619">
        <v>6</v>
      </c>
      <c r="C8619" t="s">
        <v>74</v>
      </c>
      <c r="D8619" t="s">
        <v>91</v>
      </c>
      <c r="E8619" t="s">
        <v>78</v>
      </c>
      <c r="F8619" t="s">
        <v>35</v>
      </c>
      <c r="G8619">
        <v>5</v>
      </c>
      <c r="H8619">
        <v>2012</v>
      </c>
      <c r="I8619" t="s">
        <v>34</v>
      </c>
      <c r="J8619">
        <v>0.66</v>
      </c>
      <c r="K8619">
        <v>0.64</v>
      </c>
      <c r="L8619">
        <v>0.68</v>
      </c>
      <c r="M8619">
        <v>4833</v>
      </c>
      <c r="N8619">
        <v>7.5179266515807202</v>
      </c>
      <c r="O8619">
        <v>1.4384395066736799</v>
      </c>
    </row>
    <row r="8620" spans="1:15" x14ac:dyDescent="0.25">
      <c r="A8620" s="20" t="s">
        <v>8720</v>
      </c>
      <c r="B8620">
        <v>6</v>
      </c>
      <c r="C8620" t="s">
        <v>74</v>
      </c>
      <c r="D8620" t="s">
        <v>91</v>
      </c>
      <c r="E8620" t="s">
        <v>78</v>
      </c>
      <c r="F8620" t="s">
        <v>35</v>
      </c>
      <c r="G8620">
        <v>5</v>
      </c>
      <c r="H8620">
        <v>2012</v>
      </c>
      <c r="I8620" t="s">
        <v>52</v>
      </c>
      <c r="J8620">
        <v>0.75</v>
      </c>
      <c r="K8620">
        <v>0.63</v>
      </c>
      <c r="L8620">
        <v>0.87</v>
      </c>
      <c r="M8620">
        <v>168</v>
      </c>
      <c r="N8620">
        <v>6.7120192348922796</v>
      </c>
      <c r="O8620">
        <v>7.7151674981046003</v>
      </c>
    </row>
    <row r="8621" spans="1:15" x14ac:dyDescent="0.25">
      <c r="A8621" s="20" t="s">
        <v>8721</v>
      </c>
      <c r="B8621">
        <v>6</v>
      </c>
      <c r="C8621" t="s">
        <v>74</v>
      </c>
      <c r="D8621" t="s">
        <v>91</v>
      </c>
      <c r="E8621" t="s">
        <v>78</v>
      </c>
      <c r="F8621" t="s">
        <v>35</v>
      </c>
      <c r="G8621">
        <v>5</v>
      </c>
      <c r="H8621">
        <v>2012</v>
      </c>
      <c r="I8621" t="s">
        <v>53</v>
      </c>
      <c r="J8621">
        <v>0.64</v>
      </c>
      <c r="K8621">
        <v>0.53</v>
      </c>
      <c r="L8621">
        <v>0.75</v>
      </c>
      <c r="M8621">
        <v>143</v>
      </c>
      <c r="N8621">
        <v>6.6196344123997504</v>
      </c>
      <c r="O8621">
        <v>8.36242010007091</v>
      </c>
    </row>
    <row r="8622" spans="1:15" x14ac:dyDescent="0.25">
      <c r="A8622" s="20" t="s">
        <v>8722</v>
      </c>
      <c r="B8622">
        <v>6</v>
      </c>
      <c r="C8622" t="s">
        <v>74</v>
      </c>
      <c r="D8622" t="s">
        <v>91</v>
      </c>
      <c r="E8622" t="s">
        <v>78</v>
      </c>
      <c r="F8622" t="s">
        <v>35</v>
      </c>
      <c r="G8622">
        <v>5</v>
      </c>
      <c r="H8622">
        <v>2012</v>
      </c>
      <c r="I8622" t="s">
        <v>54</v>
      </c>
      <c r="J8622">
        <v>0.83</v>
      </c>
      <c r="K8622">
        <v>0.64</v>
      </c>
      <c r="L8622">
        <v>1.02</v>
      </c>
      <c r="M8622">
        <v>73</v>
      </c>
      <c r="N8622">
        <v>9.3533824072908391</v>
      </c>
      <c r="O8622">
        <v>11.7041147196131</v>
      </c>
    </row>
    <row r="8623" spans="1:15" x14ac:dyDescent="0.25">
      <c r="A8623" s="20" t="s">
        <v>8723</v>
      </c>
      <c r="B8623">
        <v>6</v>
      </c>
      <c r="C8623" t="s">
        <v>74</v>
      </c>
      <c r="D8623" t="s">
        <v>91</v>
      </c>
      <c r="E8623" t="s">
        <v>78</v>
      </c>
      <c r="F8623" t="s">
        <v>35</v>
      </c>
      <c r="G8623">
        <v>5</v>
      </c>
      <c r="H8623">
        <v>2012</v>
      </c>
      <c r="I8623" t="s">
        <v>55</v>
      </c>
      <c r="J8623">
        <v>0.75</v>
      </c>
      <c r="K8623">
        <v>0.68</v>
      </c>
      <c r="L8623">
        <v>0.82</v>
      </c>
      <c r="M8623">
        <v>458</v>
      </c>
      <c r="N8623">
        <v>7.3437256952066097</v>
      </c>
      <c r="O8623">
        <v>4.6726931351599799</v>
      </c>
    </row>
    <row r="8624" spans="1:15" x14ac:dyDescent="0.25">
      <c r="A8624" s="20" t="s">
        <v>8724</v>
      </c>
      <c r="B8624">
        <v>6</v>
      </c>
      <c r="C8624" t="s">
        <v>74</v>
      </c>
      <c r="D8624" t="s">
        <v>91</v>
      </c>
      <c r="E8624" t="s">
        <v>78</v>
      </c>
      <c r="F8624" t="s">
        <v>35</v>
      </c>
      <c r="G8624">
        <v>5</v>
      </c>
      <c r="H8624">
        <v>2012</v>
      </c>
      <c r="I8624" t="s">
        <v>56</v>
      </c>
      <c r="J8624">
        <v>0.64</v>
      </c>
      <c r="K8624">
        <v>0.39</v>
      </c>
      <c r="L8624">
        <v>0.89</v>
      </c>
      <c r="M8624">
        <v>28</v>
      </c>
      <c r="N8624">
        <v>6.4398956959761398</v>
      </c>
      <c r="O8624">
        <v>18.8982236504614</v>
      </c>
    </row>
    <row r="8625" spans="1:15" x14ac:dyDescent="0.25">
      <c r="A8625" s="20" t="s">
        <v>8725</v>
      </c>
      <c r="B8625">
        <v>6</v>
      </c>
      <c r="C8625" t="s">
        <v>74</v>
      </c>
      <c r="D8625" t="s">
        <v>91</v>
      </c>
      <c r="E8625" t="s">
        <v>78</v>
      </c>
      <c r="F8625" t="s">
        <v>35</v>
      </c>
      <c r="G8625">
        <v>5</v>
      </c>
      <c r="H8625">
        <v>2012</v>
      </c>
      <c r="I8625" t="s">
        <v>57</v>
      </c>
      <c r="J8625">
        <v>0.81</v>
      </c>
      <c r="K8625">
        <v>0.68</v>
      </c>
      <c r="L8625">
        <v>0.94</v>
      </c>
      <c r="M8625">
        <v>152</v>
      </c>
      <c r="N8625">
        <v>7.0434498558101497</v>
      </c>
      <c r="O8625">
        <v>8.1110710565381297</v>
      </c>
    </row>
    <row r="8626" spans="1:15" x14ac:dyDescent="0.25">
      <c r="A8626" s="20" t="s">
        <v>8726</v>
      </c>
      <c r="B8626">
        <v>6</v>
      </c>
      <c r="C8626" t="s">
        <v>74</v>
      </c>
      <c r="D8626" t="s">
        <v>91</v>
      </c>
      <c r="E8626" t="s">
        <v>78</v>
      </c>
      <c r="F8626" t="s">
        <v>35</v>
      </c>
      <c r="G8626">
        <v>5</v>
      </c>
      <c r="H8626">
        <v>2012</v>
      </c>
      <c r="I8626" t="s">
        <v>58</v>
      </c>
      <c r="J8626">
        <v>0.75</v>
      </c>
      <c r="K8626">
        <v>0.7</v>
      </c>
      <c r="L8626">
        <v>0.8</v>
      </c>
      <c r="M8626">
        <v>1062</v>
      </c>
      <c r="N8626">
        <v>6.7196876977006301</v>
      </c>
      <c r="O8626">
        <v>3.0685820596610802</v>
      </c>
    </row>
    <row r="8627" spans="1:15" x14ac:dyDescent="0.25">
      <c r="A8627" s="20" t="s">
        <v>8727</v>
      </c>
      <c r="B8627">
        <v>6</v>
      </c>
      <c r="C8627" t="s">
        <v>74</v>
      </c>
      <c r="D8627" t="s">
        <v>91</v>
      </c>
      <c r="E8627" t="s">
        <v>78</v>
      </c>
      <c r="F8627" t="s">
        <v>35</v>
      </c>
      <c r="G8627">
        <v>5</v>
      </c>
      <c r="H8627">
        <v>2012</v>
      </c>
      <c r="I8627" t="s">
        <v>59</v>
      </c>
      <c r="J8627">
        <v>0.72</v>
      </c>
      <c r="K8627">
        <v>0.47</v>
      </c>
      <c r="L8627">
        <v>0.97</v>
      </c>
      <c r="M8627">
        <v>39</v>
      </c>
      <c r="N8627">
        <v>7.2059280527814096</v>
      </c>
      <c r="O8627">
        <v>16.012815380508702</v>
      </c>
    </row>
    <row r="8628" spans="1:15" x14ac:dyDescent="0.25">
      <c r="A8628" s="20" t="s">
        <v>8728</v>
      </c>
      <c r="B8628">
        <v>6</v>
      </c>
      <c r="C8628" t="s">
        <v>74</v>
      </c>
      <c r="D8628" t="s">
        <v>91</v>
      </c>
      <c r="E8628" t="s">
        <v>78</v>
      </c>
      <c r="F8628" t="s">
        <v>35</v>
      </c>
      <c r="G8628">
        <v>5</v>
      </c>
      <c r="H8628">
        <v>2012</v>
      </c>
      <c r="I8628" t="s">
        <v>60</v>
      </c>
      <c r="J8628">
        <v>0.57999999999999996</v>
      </c>
      <c r="K8628">
        <v>0.56000000000000005</v>
      </c>
      <c r="L8628">
        <v>0.6</v>
      </c>
      <c r="M8628">
        <v>3538</v>
      </c>
      <c r="N8628">
        <v>7.9910215030294598</v>
      </c>
      <c r="O8628">
        <v>1.68120659784772</v>
      </c>
    </row>
    <row r="8629" spans="1:15" x14ac:dyDescent="0.25">
      <c r="A8629" s="20" t="s">
        <v>8729</v>
      </c>
      <c r="B8629">
        <v>6</v>
      </c>
      <c r="C8629" t="s">
        <v>74</v>
      </c>
      <c r="D8629" t="s">
        <v>91</v>
      </c>
      <c r="E8629" t="s">
        <v>78</v>
      </c>
      <c r="F8629" t="s">
        <v>35</v>
      </c>
      <c r="G8629">
        <v>5</v>
      </c>
      <c r="H8629">
        <v>2012</v>
      </c>
      <c r="I8629" t="s">
        <v>61</v>
      </c>
      <c r="J8629" t="s">
        <v>44</v>
      </c>
      <c r="K8629" t="s">
        <v>44</v>
      </c>
      <c r="L8629" t="s">
        <v>44</v>
      </c>
      <c r="M8629">
        <v>18</v>
      </c>
      <c r="N8629">
        <v>6.9796368250674199</v>
      </c>
      <c r="O8629">
        <v>23.570226039551599</v>
      </c>
    </row>
    <row r="8630" spans="1:15" x14ac:dyDescent="0.25">
      <c r="A8630" s="20" t="s">
        <v>8730</v>
      </c>
      <c r="B8630">
        <v>6</v>
      </c>
      <c r="C8630" t="s">
        <v>74</v>
      </c>
      <c r="D8630" t="s">
        <v>91</v>
      </c>
      <c r="E8630" t="s">
        <v>78</v>
      </c>
      <c r="F8630" t="s">
        <v>35</v>
      </c>
      <c r="G8630">
        <v>5</v>
      </c>
      <c r="H8630">
        <v>2012</v>
      </c>
      <c r="I8630" t="s">
        <v>43</v>
      </c>
      <c r="J8630">
        <v>0.82</v>
      </c>
      <c r="K8630">
        <v>0.74</v>
      </c>
      <c r="L8630">
        <v>0.9</v>
      </c>
      <c r="M8630">
        <v>412</v>
      </c>
      <c r="N8630">
        <v>7.18550018953884</v>
      </c>
      <c r="O8630">
        <v>4.9266463908214702</v>
      </c>
    </row>
    <row r="8631" spans="1:15" x14ac:dyDescent="0.25">
      <c r="A8631" s="20" t="s">
        <v>8731</v>
      </c>
      <c r="B8631">
        <v>6</v>
      </c>
      <c r="C8631" t="s">
        <v>74</v>
      </c>
      <c r="D8631" t="s">
        <v>91</v>
      </c>
      <c r="E8631" t="s">
        <v>78</v>
      </c>
      <c r="F8631" t="s">
        <v>35</v>
      </c>
      <c r="G8631">
        <v>5</v>
      </c>
      <c r="H8631">
        <v>2012</v>
      </c>
      <c r="I8631" t="s">
        <v>62</v>
      </c>
      <c r="J8631">
        <v>0.65</v>
      </c>
      <c r="K8631">
        <v>0.49</v>
      </c>
      <c r="L8631">
        <v>0.81</v>
      </c>
      <c r="M8631">
        <v>73</v>
      </c>
      <c r="N8631">
        <v>7.9905430755570297</v>
      </c>
      <c r="O8631">
        <v>11.7041147196131</v>
      </c>
    </row>
    <row r="8632" spans="1:15" x14ac:dyDescent="0.25">
      <c r="A8632" s="20" t="s">
        <v>8732</v>
      </c>
      <c r="B8632">
        <v>6</v>
      </c>
      <c r="C8632" t="s">
        <v>74</v>
      </c>
      <c r="D8632" t="s">
        <v>91</v>
      </c>
      <c r="E8632" t="s">
        <v>78</v>
      </c>
      <c r="F8632" t="s">
        <v>35</v>
      </c>
      <c r="G8632">
        <v>5</v>
      </c>
      <c r="H8632">
        <v>2012</v>
      </c>
      <c r="I8632" t="s">
        <v>75</v>
      </c>
      <c r="J8632">
        <v>0.68</v>
      </c>
      <c r="K8632">
        <v>0.7</v>
      </c>
      <c r="L8632">
        <v>0.7</v>
      </c>
      <c r="M8632">
        <v>5.0664301044094602</v>
      </c>
      <c r="N8632">
        <v>7.4642791505804897</v>
      </c>
      <c r="O8632">
        <v>-99</v>
      </c>
    </row>
    <row r="8633" spans="1:15" x14ac:dyDescent="0.25">
      <c r="A8633" s="20" t="s">
        <v>8733</v>
      </c>
      <c r="B8633">
        <v>6</v>
      </c>
      <c r="C8633" t="s">
        <v>74</v>
      </c>
      <c r="D8633" t="s">
        <v>91</v>
      </c>
      <c r="E8633" t="s">
        <v>78</v>
      </c>
      <c r="F8633" t="s">
        <v>35</v>
      </c>
      <c r="G8633">
        <v>5</v>
      </c>
      <c r="H8633">
        <v>2012</v>
      </c>
      <c r="I8633" t="s">
        <v>45</v>
      </c>
      <c r="J8633">
        <v>0.54</v>
      </c>
      <c r="K8633">
        <v>0.5</v>
      </c>
      <c r="L8633">
        <v>0.57999999999999996</v>
      </c>
      <c r="M8633">
        <v>1021</v>
      </c>
      <c r="N8633">
        <v>6.7303390321916599</v>
      </c>
      <c r="O8633">
        <v>3.1295877196220299</v>
      </c>
    </row>
    <row r="8634" spans="1:15" x14ac:dyDescent="0.25">
      <c r="A8634" s="20" t="s">
        <v>8734</v>
      </c>
      <c r="B8634">
        <v>6</v>
      </c>
      <c r="C8634" t="s">
        <v>74</v>
      </c>
      <c r="D8634" t="s">
        <v>91</v>
      </c>
      <c r="E8634" t="s">
        <v>78</v>
      </c>
      <c r="F8634" t="s">
        <v>35</v>
      </c>
      <c r="G8634">
        <v>5</v>
      </c>
      <c r="H8634">
        <v>2012</v>
      </c>
      <c r="I8634" t="s">
        <v>46</v>
      </c>
      <c r="J8634">
        <v>0.82</v>
      </c>
      <c r="K8634">
        <v>0.78</v>
      </c>
      <c r="L8634">
        <v>0.86</v>
      </c>
      <c r="M8634">
        <v>1900</v>
      </c>
      <c r="N8634">
        <v>8.3448608978556198</v>
      </c>
      <c r="O8634">
        <v>2.2941573387056202</v>
      </c>
    </row>
    <row r="8635" spans="1:15" x14ac:dyDescent="0.25">
      <c r="A8635" s="20" t="s">
        <v>8735</v>
      </c>
      <c r="B8635">
        <v>6</v>
      </c>
      <c r="C8635" t="s">
        <v>74</v>
      </c>
      <c r="D8635" t="s">
        <v>91</v>
      </c>
      <c r="E8635" t="s">
        <v>78</v>
      </c>
      <c r="F8635" t="s">
        <v>35</v>
      </c>
      <c r="G8635">
        <v>5</v>
      </c>
      <c r="H8635">
        <v>2012</v>
      </c>
      <c r="I8635" t="s">
        <v>47</v>
      </c>
      <c r="J8635">
        <v>0.63</v>
      </c>
      <c r="K8635">
        <v>0.61</v>
      </c>
      <c r="L8635">
        <v>0.65</v>
      </c>
      <c r="M8635">
        <v>4835</v>
      </c>
      <c r="N8635">
        <v>8.0416316238527799</v>
      </c>
      <c r="O8635">
        <v>1.43814197031582</v>
      </c>
    </row>
    <row r="8636" spans="1:15" x14ac:dyDescent="0.25">
      <c r="A8636" s="20" t="s">
        <v>8736</v>
      </c>
      <c r="B8636">
        <v>6</v>
      </c>
      <c r="C8636" t="s">
        <v>74</v>
      </c>
      <c r="D8636" t="s">
        <v>91</v>
      </c>
      <c r="E8636" t="s">
        <v>78</v>
      </c>
      <c r="F8636" t="s">
        <v>35</v>
      </c>
      <c r="G8636">
        <v>5</v>
      </c>
      <c r="H8636">
        <v>2012</v>
      </c>
      <c r="I8636" t="s">
        <v>48</v>
      </c>
      <c r="J8636">
        <v>0.8</v>
      </c>
      <c r="K8636">
        <v>0.7</v>
      </c>
      <c r="L8636">
        <v>0.9</v>
      </c>
      <c r="M8636">
        <v>266</v>
      </c>
      <c r="N8636">
        <v>7.5921879066411702</v>
      </c>
      <c r="O8636">
        <v>6.1313933948496597</v>
      </c>
    </row>
    <row r="8637" spans="1:15" x14ac:dyDescent="0.25">
      <c r="A8637" s="20" t="s">
        <v>8737</v>
      </c>
      <c r="B8637">
        <v>6</v>
      </c>
      <c r="C8637" t="s">
        <v>74</v>
      </c>
      <c r="D8637" t="s">
        <v>91</v>
      </c>
      <c r="E8637" t="s">
        <v>78</v>
      </c>
      <c r="F8637" t="s">
        <v>35</v>
      </c>
      <c r="G8637">
        <v>5</v>
      </c>
      <c r="H8637">
        <v>2012</v>
      </c>
      <c r="I8637" t="s">
        <v>49</v>
      </c>
      <c r="J8637">
        <v>0.76</v>
      </c>
      <c r="K8637">
        <v>0.7</v>
      </c>
      <c r="L8637">
        <v>0.82</v>
      </c>
      <c r="M8637">
        <v>821</v>
      </c>
      <c r="N8637">
        <v>8.6120601881224594</v>
      </c>
      <c r="O8637">
        <v>3.49002406379888</v>
      </c>
    </row>
    <row r="8638" spans="1:15" x14ac:dyDescent="0.25">
      <c r="A8638" s="20" t="s">
        <v>8738</v>
      </c>
      <c r="B8638">
        <v>6</v>
      </c>
      <c r="C8638" t="s">
        <v>74</v>
      </c>
      <c r="D8638" t="s">
        <v>91</v>
      </c>
      <c r="E8638" t="s">
        <v>78</v>
      </c>
      <c r="F8638" t="s">
        <v>35</v>
      </c>
      <c r="G8638">
        <v>5</v>
      </c>
      <c r="H8638">
        <v>2012</v>
      </c>
      <c r="I8638" t="s">
        <v>50</v>
      </c>
      <c r="J8638">
        <v>0.6</v>
      </c>
      <c r="K8638">
        <v>0.5</v>
      </c>
      <c r="L8638">
        <v>0.7</v>
      </c>
      <c r="M8638">
        <v>167</v>
      </c>
      <c r="N8638">
        <v>7.2233870134454996</v>
      </c>
      <c r="O8638">
        <v>7.7382323253413698</v>
      </c>
    </row>
    <row r="8639" spans="1:15" x14ac:dyDescent="0.25">
      <c r="A8639" s="20" t="s">
        <v>8739</v>
      </c>
      <c r="B8639">
        <v>6</v>
      </c>
      <c r="C8639" t="s">
        <v>74</v>
      </c>
      <c r="D8639" t="s">
        <v>91</v>
      </c>
      <c r="E8639" t="s">
        <v>78</v>
      </c>
      <c r="F8639" t="s">
        <v>35</v>
      </c>
      <c r="G8639">
        <v>5</v>
      </c>
      <c r="H8639">
        <v>2012</v>
      </c>
      <c r="I8639" t="s">
        <v>51</v>
      </c>
      <c r="J8639">
        <v>0.77</v>
      </c>
      <c r="K8639">
        <v>0.69</v>
      </c>
      <c r="L8639">
        <v>0.85</v>
      </c>
      <c r="M8639">
        <v>464</v>
      </c>
      <c r="N8639">
        <v>8.4059403020626693</v>
      </c>
      <c r="O8639">
        <v>4.6423834544262998</v>
      </c>
    </row>
    <row r="8640" spans="1:15" x14ac:dyDescent="0.25">
      <c r="A8640" s="20" t="s">
        <v>8740</v>
      </c>
      <c r="B8640">
        <v>6</v>
      </c>
      <c r="C8640" t="s">
        <v>74</v>
      </c>
      <c r="D8640" t="s">
        <v>91</v>
      </c>
      <c r="E8640" t="s">
        <v>79</v>
      </c>
      <c r="F8640" t="s">
        <v>38</v>
      </c>
      <c r="G8640">
        <v>3</v>
      </c>
      <c r="H8640">
        <v>2013</v>
      </c>
      <c r="I8640" t="s">
        <v>34</v>
      </c>
      <c r="J8640">
        <v>1.07</v>
      </c>
      <c r="K8640">
        <v>1.03</v>
      </c>
      <c r="L8640">
        <v>1.1100000000000001</v>
      </c>
      <c r="M8640">
        <v>3020</v>
      </c>
      <c r="N8640">
        <v>7.4098035801858204</v>
      </c>
      <c r="O8640">
        <v>1.8196863131170999</v>
      </c>
    </row>
    <row r="8641" spans="1:15" x14ac:dyDescent="0.25">
      <c r="A8641" s="20" t="s">
        <v>8741</v>
      </c>
      <c r="B8641">
        <v>6</v>
      </c>
      <c r="C8641" t="s">
        <v>74</v>
      </c>
      <c r="D8641" t="s">
        <v>91</v>
      </c>
      <c r="E8641" t="s">
        <v>79</v>
      </c>
      <c r="F8641" t="s">
        <v>38</v>
      </c>
      <c r="G8641">
        <v>3</v>
      </c>
      <c r="H8641">
        <v>2013</v>
      </c>
      <c r="I8641" t="s">
        <v>52</v>
      </c>
      <c r="J8641">
        <v>1.24</v>
      </c>
      <c r="K8641">
        <v>1.17</v>
      </c>
      <c r="L8641">
        <v>1.31</v>
      </c>
      <c r="M8641">
        <v>1306</v>
      </c>
      <c r="N8641">
        <v>6.79573234215143</v>
      </c>
      <c r="O8641">
        <v>2.7671226645624301</v>
      </c>
    </row>
    <row r="8642" spans="1:15" x14ac:dyDescent="0.25">
      <c r="A8642" s="20" t="s">
        <v>8742</v>
      </c>
      <c r="B8642">
        <v>6</v>
      </c>
      <c r="C8642" t="s">
        <v>74</v>
      </c>
      <c r="D8642" t="s">
        <v>91</v>
      </c>
      <c r="E8642" t="s">
        <v>79</v>
      </c>
      <c r="F8642" t="s">
        <v>38</v>
      </c>
      <c r="G8642">
        <v>3</v>
      </c>
      <c r="H8642">
        <v>2013</v>
      </c>
      <c r="I8642" t="s">
        <v>53</v>
      </c>
      <c r="J8642">
        <v>1.06</v>
      </c>
      <c r="K8642">
        <v>1.01</v>
      </c>
      <c r="L8642">
        <v>1.1100000000000001</v>
      </c>
      <c r="M8642">
        <v>4664</v>
      </c>
      <c r="N8642">
        <v>6.3353966081101003</v>
      </c>
      <c r="O8642">
        <v>1.46426853164356</v>
      </c>
    </row>
    <row r="8643" spans="1:15" x14ac:dyDescent="0.25">
      <c r="A8643" s="20" t="s">
        <v>8743</v>
      </c>
      <c r="B8643">
        <v>6</v>
      </c>
      <c r="C8643" t="s">
        <v>74</v>
      </c>
      <c r="D8643" t="s">
        <v>91</v>
      </c>
      <c r="E8643" t="s">
        <v>79</v>
      </c>
      <c r="F8643" t="s">
        <v>38</v>
      </c>
      <c r="G8643">
        <v>3</v>
      </c>
      <c r="H8643">
        <v>2013</v>
      </c>
      <c r="I8643" t="s">
        <v>54</v>
      </c>
      <c r="J8643">
        <v>1.06</v>
      </c>
      <c r="K8643">
        <v>0.95</v>
      </c>
      <c r="L8643">
        <v>1.17</v>
      </c>
      <c r="M8643">
        <v>401</v>
      </c>
      <c r="N8643">
        <v>8.7657353374073992</v>
      </c>
      <c r="O8643">
        <v>4.99376169438922</v>
      </c>
    </row>
    <row r="8644" spans="1:15" x14ac:dyDescent="0.25">
      <c r="A8644" s="20" t="s">
        <v>8744</v>
      </c>
      <c r="B8644">
        <v>6</v>
      </c>
      <c r="C8644" t="s">
        <v>74</v>
      </c>
      <c r="D8644" t="s">
        <v>91</v>
      </c>
      <c r="E8644" t="s">
        <v>79</v>
      </c>
      <c r="F8644" t="s">
        <v>38</v>
      </c>
      <c r="G8644">
        <v>3</v>
      </c>
      <c r="H8644">
        <v>2013</v>
      </c>
      <c r="I8644" t="s">
        <v>55</v>
      </c>
      <c r="J8644">
        <v>1.17</v>
      </c>
      <c r="K8644">
        <v>1.1200000000000001</v>
      </c>
      <c r="L8644">
        <v>1.22</v>
      </c>
      <c r="M8644">
        <v>2420</v>
      </c>
      <c r="N8644">
        <v>7.10163590552642</v>
      </c>
      <c r="O8644">
        <v>2.0327890704543501</v>
      </c>
    </row>
    <row r="8645" spans="1:15" x14ac:dyDescent="0.25">
      <c r="A8645" s="20" t="s">
        <v>8745</v>
      </c>
      <c r="B8645">
        <v>6</v>
      </c>
      <c r="C8645" t="s">
        <v>74</v>
      </c>
      <c r="D8645" t="s">
        <v>91</v>
      </c>
      <c r="E8645" t="s">
        <v>79</v>
      </c>
      <c r="F8645" t="s">
        <v>38</v>
      </c>
      <c r="G8645">
        <v>3</v>
      </c>
      <c r="H8645">
        <v>2013</v>
      </c>
      <c r="I8645" t="s">
        <v>56</v>
      </c>
      <c r="J8645">
        <v>1.05</v>
      </c>
      <c r="K8645">
        <v>0.97</v>
      </c>
      <c r="L8645">
        <v>1.1299999999999999</v>
      </c>
      <c r="M8645">
        <v>1892</v>
      </c>
      <c r="N8645">
        <v>6.5318429838260599</v>
      </c>
      <c r="O8645">
        <v>2.2990024493585102</v>
      </c>
    </row>
    <row r="8646" spans="1:15" x14ac:dyDescent="0.25">
      <c r="A8646" s="20" t="s">
        <v>8746</v>
      </c>
      <c r="B8646">
        <v>6</v>
      </c>
      <c r="C8646" t="s">
        <v>74</v>
      </c>
      <c r="D8646" t="s">
        <v>91</v>
      </c>
      <c r="E8646" t="s">
        <v>79</v>
      </c>
      <c r="F8646" t="s">
        <v>38</v>
      </c>
      <c r="G8646">
        <v>3</v>
      </c>
      <c r="H8646">
        <v>2013</v>
      </c>
      <c r="I8646" t="s">
        <v>57</v>
      </c>
      <c r="J8646">
        <v>1.1599999999999999</v>
      </c>
      <c r="K8646">
        <v>1.1000000000000001</v>
      </c>
      <c r="L8646">
        <v>1.22</v>
      </c>
      <c r="M8646">
        <v>1715</v>
      </c>
      <c r="N8646">
        <v>6.6553996409494296</v>
      </c>
      <c r="O8646">
        <v>2.4147264420814798</v>
      </c>
    </row>
    <row r="8647" spans="1:15" x14ac:dyDescent="0.25">
      <c r="A8647" s="20" t="s">
        <v>8747</v>
      </c>
      <c r="B8647">
        <v>6</v>
      </c>
      <c r="C8647" t="s">
        <v>74</v>
      </c>
      <c r="D8647" t="s">
        <v>91</v>
      </c>
      <c r="E8647" t="s">
        <v>79</v>
      </c>
      <c r="F8647" t="s">
        <v>38</v>
      </c>
      <c r="G8647">
        <v>3</v>
      </c>
      <c r="H8647">
        <v>2013</v>
      </c>
      <c r="I8647" t="s">
        <v>58</v>
      </c>
      <c r="J8647">
        <v>1.19</v>
      </c>
      <c r="K8647">
        <v>1.1599999999999999</v>
      </c>
      <c r="L8647">
        <v>1.22</v>
      </c>
      <c r="M8647">
        <v>7315</v>
      </c>
      <c r="N8647">
        <v>6.4810531491655903</v>
      </c>
      <c r="O8647">
        <v>1.1692108443873399</v>
      </c>
    </row>
    <row r="8648" spans="1:15" x14ac:dyDescent="0.25">
      <c r="A8648" s="20" t="s">
        <v>8748</v>
      </c>
      <c r="B8648">
        <v>6</v>
      </c>
      <c r="C8648" t="s">
        <v>74</v>
      </c>
      <c r="D8648" t="s">
        <v>91</v>
      </c>
      <c r="E8648" t="s">
        <v>79</v>
      </c>
      <c r="F8648" t="s">
        <v>38</v>
      </c>
      <c r="G8648">
        <v>3</v>
      </c>
      <c r="H8648">
        <v>2013</v>
      </c>
      <c r="I8648" t="s">
        <v>59</v>
      </c>
      <c r="J8648">
        <v>1.39</v>
      </c>
      <c r="K8648">
        <v>1.27</v>
      </c>
      <c r="L8648">
        <v>1.51</v>
      </c>
      <c r="M8648">
        <v>764</v>
      </c>
      <c r="N8648">
        <v>6.83025896217059</v>
      </c>
      <c r="O8648">
        <v>3.6178730264621102</v>
      </c>
    </row>
    <row r="8649" spans="1:15" x14ac:dyDescent="0.25">
      <c r="A8649" s="20" t="s">
        <v>8749</v>
      </c>
      <c r="B8649">
        <v>6</v>
      </c>
      <c r="C8649" t="s">
        <v>74</v>
      </c>
      <c r="D8649" t="s">
        <v>91</v>
      </c>
      <c r="E8649" t="s">
        <v>79</v>
      </c>
      <c r="F8649" t="s">
        <v>38</v>
      </c>
      <c r="G8649">
        <v>3</v>
      </c>
      <c r="H8649">
        <v>2013</v>
      </c>
      <c r="I8649" t="s">
        <v>60</v>
      </c>
      <c r="J8649">
        <v>1.1100000000000001</v>
      </c>
      <c r="K8649">
        <v>1.08</v>
      </c>
      <c r="L8649">
        <v>1.1399999999999999</v>
      </c>
      <c r="M8649">
        <v>4572</v>
      </c>
      <c r="N8649">
        <v>7.7990332850511104</v>
      </c>
      <c r="O8649">
        <v>1.47892751569352</v>
      </c>
    </row>
    <row r="8650" spans="1:15" x14ac:dyDescent="0.25">
      <c r="A8650" s="20" t="s">
        <v>8750</v>
      </c>
      <c r="B8650">
        <v>6</v>
      </c>
      <c r="C8650" t="s">
        <v>74</v>
      </c>
      <c r="D8650" t="s">
        <v>91</v>
      </c>
      <c r="E8650" t="s">
        <v>79</v>
      </c>
      <c r="F8650" t="s">
        <v>38</v>
      </c>
      <c r="G8650">
        <v>3</v>
      </c>
      <c r="H8650">
        <v>2013</v>
      </c>
      <c r="I8650" t="s">
        <v>61</v>
      </c>
      <c r="J8650">
        <v>1.05</v>
      </c>
      <c r="K8650">
        <v>0.92</v>
      </c>
      <c r="L8650">
        <v>1.18</v>
      </c>
      <c r="M8650">
        <v>304</v>
      </c>
      <c r="N8650">
        <v>6.8182457874855098</v>
      </c>
      <c r="O8650">
        <v>5.7353933467640399</v>
      </c>
    </row>
    <row r="8651" spans="1:15" x14ac:dyDescent="0.25">
      <c r="A8651" s="20" t="s">
        <v>8751</v>
      </c>
      <c r="B8651">
        <v>6</v>
      </c>
      <c r="C8651" t="s">
        <v>74</v>
      </c>
      <c r="D8651" t="s">
        <v>91</v>
      </c>
      <c r="E8651" t="s">
        <v>79</v>
      </c>
      <c r="F8651" t="s">
        <v>38</v>
      </c>
      <c r="G8651">
        <v>3</v>
      </c>
      <c r="H8651">
        <v>2013</v>
      </c>
      <c r="I8651" t="s">
        <v>43</v>
      </c>
      <c r="J8651">
        <v>1.07</v>
      </c>
      <c r="K8651">
        <v>1.03</v>
      </c>
      <c r="L8651">
        <v>1.1100000000000001</v>
      </c>
      <c r="M8651">
        <v>4428</v>
      </c>
      <c r="N8651">
        <v>6.8451641414267401</v>
      </c>
      <c r="O8651">
        <v>1.5027827244457199</v>
      </c>
    </row>
    <row r="8652" spans="1:15" x14ac:dyDescent="0.25">
      <c r="A8652" s="20" t="s">
        <v>8752</v>
      </c>
      <c r="B8652">
        <v>6</v>
      </c>
      <c r="C8652" t="s">
        <v>74</v>
      </c>
      <c r="D8652" t="s">
        <v>91</v>
      </c>
      <c r="E8652" t="s">
        <v>79</v>
      </c>
      <c r="F8652" t="s">
        <v>38</v>
      </c>
      <c r="G8652">
        <v>3</v>
      </c>
      <c r="H8652">
        <v>2013</v>
      </c>
      <c r="I8652" t="s">
        <v>62</v>
      </c>
      <c r="J8652">
        <v>1.05</v>
      </c>
      <c r="K8652">
        <v>0.98</v>
      </c>
      <c r="L8652">
        <v>1.1200000000000001</v>
      </c>
      <c r="M8652">
        <v>1462</v>
      </c>
      <c r="N8652">
        <v>7.3419883151734098</v>
      </c>
      <c r="O8652">
        <v>2.6153289048297101</v>
      </c>
    </row>
    <row r="8653" spans="1:15" x14ac:dyDescent="0.25">
      <c r="A8653" s="20" t="s">
        <v>8753</v>
      </c>
      <c r="B8653">
        <v>6</v>
      </c>
      <c r="C8653" t="s">
        <v>74</v>
      </c>
      <c r="D8653" t="s">
        <v>91</v>
      </c>
      <c r="E8653" t="s">
        <v>79</v>
      </c>
      <c r="F8653" t="s">
        <v>38</v>
      </c>
      <c r="G8653">
        <v>3</v>
      </c>
      <c r="H8653">
        <v>2013</v>
      </c>
      <c r="I8653" t="s">
        <v>75</v>
      </c>
      <c r="J8653">
        <v>1.08</v>
      </c>
      <c r="K8653">
        <v>1.1000000000000001</v>
      </c>
      <c r="L8653">
        <v>1.1000000000000001</v>
      </c>
      <c r="M8653">
        <v>7.7975463615709701</v>
      </c>
      <c r="N8653">
        <v>7.2081177891098704</v>
      </c>
      <c r="O8653">
        <v>-99</v>
      </c>
    </row>
    <row r="8654" spans="1:15" x14ac:dyDescent="0.25">
      <c r="A8654" s="20" t="s">
        <v>8754</v>
      </c>
      <c r="B8654">
        <v>6</v>
      </c>
      <c r="C8654" t="s">
        <v>74</v>
      </c>
      <c r="D8654" t="s">
        <v>91</v>
      </c>
      <c r="E8654" t="s">
        <v>79</v>
      </c>
      <c r="F8654" t="s">
        <v>38</v>
      </c>
      <c r="G8654">
        <v>3</v>
      </c>
      <c r="H8654">
        <v>2013</v>
      </c>
      <c r="I8654" t="s">
        <v>45</v>
      </c>
      <c r="J8654">
        <v>1.1599999999999999</v>
      </c>
      <c r="K8654">
        <v>1.1200000000000001</v>
      </c>
      <c r="L8654">
        <v>1.2</v>
      </c>
      <c r="M8654">
        <v>3246</v>
      </c>
      <c r="N8654">
        <v>6.3993737736530498</v>
      </c>
      <c r="O8654">
        <v>1.7551964920818399</v>
      </c>
    </row>
    <row r="8655" spans="1:15" x14ac:dyDescent="0.25">
      <c r="A8655" s="20" t="s">
        <v>8755</v>
      </c>
      <c r="B8655">
        <v>6</v>
      </c>
      <c r="C8655" t="s">
        <v>74</v>
      </c>
      <c r="D8655" t="s">
        <v>91</v>
      </c>
      <c r="E8655" t="s">
        <v>79</v>
      </c>
      <c r="F8655" t="s">
        <v>38</v>
      </c>
      <c r="G8655">
        <v>3</v>
      </c>
      <c r="H8655">
        <v>2013</v>
      </c>
      <c r="I8655" t="s">
        <v>46</v>
      </c>
      <c r="J8655">
        <v>1.1399999999999999</v>
      </c>
      <c r="K8655">
        <v>1.1000000000000001</v>
      </c>
      <c r="L8655">
        <v>1.18</v>
      </c>
      <c r="M8655">
        <v>3185</v>
      </c>
      <c r="N8655">
        <v>8.1458406254697202</v>
      </c>
      <c r="O8655">
        <v>1.77192477984583</v>
      </c>
    </row>
    <row r="8656" spans="1:15" x14ac:dyDescent="0.25">
      <c r="A8656" s="20" t="s">
        <v>8756</v>
      </c>
      <c r="B8656">
        <v>6</v>
      </c>
      <c r="C8656" t="s">
        <v>74</v>
      </c>
      <c r="D8656" t="s">
        <v>91</v>
      </c>
      <c r="E8656" t="s">
        <v>79</v>
      </c>
      <c r="F8656" t="s">
        <v>38</v>
      </c>
      <c r="G8656">
        <v>3</v>
      </c>
      <c r="H8656">
        <v>2013</v>
      </c>
      <c r="I8656" t="s">
        <v>47</v>
      </c>
      <c r="J8656">
        <v>0.97</v>
      </c>
      <c r="K8656">
        <v>0.94</v>
      </c>
      <c r="L8656">
        <v>1</v>
      </c>
      <c r="M8656">
        <v>6834</v>
      </c>
      <c r="N8656">
        <v>7.7187810645235597</v>
      </c>
      <c r="O8656">
        <v>1.20965775156221</v>
      </c>
    </row>
    <row r="8657" spans="1:15" x14ac:dyDescent="0.25">
      <c r="A8657" s="20" t="s">
        <v>8757</v>
      </c>
      <c r="B8657">
        <v>6</v>
      </c>
      <c r="C8657" t="s">
        <v>74</v>
      </c>
      <c r="D8657" t="s">
        <v>91</v>
      </c>
      <c r="E8657" t="s">
        <v>79</v>
      </c>
      <c r="F8657" t="s">
        <v>38</v>
      </c>
      <c r="G8657">
        <v>3</v>
      </c>
      <c r="H8657">
        <v>2013</v>
      </c>
      <c r="I8657" t="s">
        <v>48</v>
      </c>
      <c r="J8657">
        <v>1.02</v>
      </c>
      <c r="K8657">
        <v>0.98</v>
      </c>
      <c r="L8657">
        <v>1.06</v>
      </c>
      <c r="M8657">
        <v>3534</v>
      </c>
      <c r="N8657">
        <v>7.5499866032230996</v>
      </c>
      <c r="O8657">
        <v>1.68215777563122</v>
      </c>
    </row>
    <row r="8658" spans="1:15" x14ac:dyDescent="0.25">
      <c r="A8658" s="20" t="s">
        <v>8758</v>
      </c>
      <c r="B8658">
        <v>6</v>
      </c>
      <c r="C8658" t="s">
        <v>74</v>
      </c>
      <c r="D8658" t="s">
        <v>91</v>
      </c>
      <c r="E8658" t="s">
        <v>79</v>
      </c>
      <c r="F8658" t="s">
        <v>38</v>
      </c>
      <c r="G8658">
        <v>3</v>
      </c>
      <c r="H8658">
        <v>2013</v>
      </c>
      <c r="I8658" t="s">
        <v>49</v>
      </c>
      <c r="J8658">
        <v>1.1299999999999999</v>
      </c>
      <c r="K8658">
        <v>1.08</v>
      </c>
      <c r="L8658">
        <v>1.18</v>
      </c>
      <c r="M8658">
        <v>2523</v>
      </c>
      <c r="N8658">
        <v>8.33131335390385</v>
      </c>
      <c r="O8658">
        <v>1.99086299720561</v>
      </c>
    </row>
    <row r="8659" spans="1:15" x14ac:dyDescent="0.25">
      <c r="A8659" s="20" t="s">
        <v>8759</v>
      </c>
      <c r="B8659">
        <v>6</v>
      </c>
      <c r="C8659" t="s">
        <v>74</v>
      </c>
      <c r="D8659" t="s">
        <v>91</v>
      </c>
      <c r="E8659" t="s">
        <v>79</v>
      </c>
      <c r="F8659" t="s">
        <v>38</v>
      </c>
      <c r="G8659">
        <v>3</v>
      </c>
      <c r="H8659">
        <v>2013</v>
      </c>
      <c r="I8659" t="s">
        <v>50</v>
      </c>
      <c r="J8659">
        <v>1</v>
      </c>
      <c r="K8659">
        <v>0.95</v>
      </c>
      <c r="L8659">
        <v>1.05</v>
      </c>
      <c r="M8659">
        <v>3024</v>
      </c>
      <c r="N8659">
        <v>6.7654812859407203</v>
      </c>
      <c r="O8659">
        <v>1.81848241863327</v>
      </c>
    </row>
    <row r="8660" spans="1:15" x14ac:dyDescent="0.25">
      <c r="A8660" s="20" t="s">
        <v>8760</v>
      </c>
      <c r="B8660">
        <v>6</v>
      </c>
      <c r="C8660" t="s">
        <v>74</v>
      </c>
      <c r="D8660" t="s">
        <v>91</v>
      </c>
      <c r="E8660" t="s">
        <v>79</v>
      </c>
      <c r="F8660" t="s">
        <v>38</v>
      </c>
      <c r="G8660">
        <v>3</v>
      </c>
      <c r="H8660">
        <v>2013</v>
      </c>
      <c r="I8660" t="s">
        <v>51</v>
      </c>
      <c r="J8660">
        <v>1.1399999999999999</v>
      </c>
      <c r="K8660">
        <v>1.0900000000000001</v>
      </c>
      <c r="L8660">
        <v>1.19</v>
      </c>
      <c r="M8660">
        <v>3037</v>
      </c>
      <c r="N8660">
        <v>7.9588352945093099</v>
      </c>
      <c r="O8660">
        <v>1.81458620131114</v>
      </c>
    </row>
    <row r="8661" spans="1:15" x14ac:dyDescent="0.25">
      <c r="A8661" s="20" t="s">
        <v>8761</v>
      </c>
      <c r="B8661">
        <v>6</v>
      </c>
      <c r="C8661" t="s">
        <v>74</v>
      </c>
      <c r="D8661" t="s">
        <v>91</v>
      </c>
      <c r="E8661" t="s">
        <v>80</v>
      </c>
      <c r="F8661" t="s">
        <v>42</v>
      </c>
      <c r="G8661">
        <v>4</v>
      </c>
      <c r="H8661">
        <v>2013</v>
      </c>
      <c r="I8661" t="s">
        <v>34</v>
      </c>
      <c r="J8661">
        <v>0.78</v>
      </c>
      <c r="K8661">
        <v>0.75</v>
      </c>
      <c r="L8661">
        <v>0.81</v>
      </c>
      <c r="M8661">
        <v>4023</v>
      </c>
      <c r="N8661">
        <v>7.4098035801858204</v>
      </c>
      <c r="O8661">
        <v>1.5766125661346699</v>
      </c>
    </row>
    <row r="8662" spans="1:15" x14ac:dyDescent="0.25">
      <c r="A8662" s="20" t="s">
        <v>8762</v>
      </c>
      <c r="B8662">
        <v>6</v>
      </c>
      <c r="C8662" t="s">
        <v>74</v>
      </c>
      <c r="D8662" t="s">
        <v>91</v>
      </c>
      <c r="E8662" t="s">
        <v>80</v>
      </c>
      <c r="F8662" t="s">
        <v>42</v>
      </c>
      <c r="G8662">
        <v>4</v>
      </c>
      <c r="H8662">
        <v>2013</v>
      </c>
      <c r="I8662" t="s">
        <v>52</v>
      </c>
      <c r="J8662">
        <v>1.06</v>
      </c>
      <c r="K8662">
        <v>0.91</v>
      </c>
      <c r="L8662">
        <v>1.21</v>
      </c>
      <c r="M8662">
        <v>189</v>
      </c>
      <c r="N8662">
        <v>6.79573234215143</v>
      </c>
      <c r="O8662">
        <v>7.2739296745330799</v>
      </c>
    </row>
    <row r="8663" spans="1:15" x14ac:dyDescent="0.25">
      <c r="A8663" s="20" t="s">
        <v>8763</v>
      </c>
      <c r="B8663">
        <v>6</v>
      </c>
      <c r="C8663" t="s">
        <v>74</v>
      </c>
      <c r="D8663" t="s">
        <v>91</v>
      </c>
      <c r="E8663" t="s">
        <v>80</v>
      </c>
      <c r="F8663" t="s">
        <v>42</v>
      </c>
      <c r="G8663">
        <v>4</v>
      </c>
      <c r="H8663">
        <v>2013</v>
      </c>
      <c r="I8663" t="s">
        <v>53</v>
      </c>
      <c r="J8663">
        <v>0.94</v>
      </c>
      <c r="K8663">
        <v>0.83</v>
      </c>
      <c r="L8663">
        <v>1.05</v>
      </c>
      <c r="M8663">
        <v>285</v>
      </c>
      <c r="N8663">
        <v>6.3353966081101003</v>
      </c>
      <c r="O8663">
        <v>5.9234887775909204</v>
      </c>
    </row>
    <row r="8664" spans="1:15" x14ac:dyDescent="0.25">
      <c r="A8664" s="20" t="s">
        <v>8764</v>
      </c>
      <c r="B8664">
        <v>6</v>
      </c>
      <c r="C8664" t="s">
        <v>74</v>
      </c>
      <c r="D8664" t="s">
        <v>91</v>
      </c>
      <c r="E8664" t="s">
        <v>80</v>
      </c>
      <c r="F8664" t="s">
        <v>42</v>
      </c>
      <c r="G8664">
        <v>4</v>
      </c>
      <c r="H8664">
        <v>2013</v>
      </c>
      <c r="I8664" t="s">
        <v>54</v>
      </c>
      <c r="J8664">
        <v>1.06</v>
      </c>
      <c r="K8664">
        <v>0.81</v>
      </c>
      <c r="L8664">
        <v>1.31</v>
      </c>
      <c r="M8664">
        <v>64</v>
      </c>
      <c r="N8664">
        <v>8.7657353374073992</v>
      </c>
      <c r="O8664">
        <v>12.5</v>
      </c>
    </row>
    <row r="8665" spans="1:15" x14ac:dyDescent="0.25">
      <c r="A8665" s="20" t="s">
        <v>8765</v>
      </c>
      <c r="B8665">
        <v>6</v>
      </c>
      <c r="C8665" t="s">
        <v>74</v>
      </c>
      <c r="D8665" t="s">
        <v>91</v>
      </c>
      <c r="E8665" t="s">
        <v>80</v>
      </c>
      <c r="F8665" t="s">
        <v>42</v>
      </c>
      <c r="G8665">
        <v>4</v>
      </c>
      <c r="H8665">
        <v>2013</v>
      </c>
      <c r="I8665" t="s">
        <v>55</v>
      </c>
      <c r="J8665">
        <v>1.07</v>
      </c>
      <c r="K8665">
        <v>0.98</v>
      </c>
      <c r="L8665">
        <v>1.1599999999999999</v>
      </c>
      <c r="M8665">
        <v>516</v>
      </c>
      <c r="N8665">
        <v>7.10163590552642</v>
      </c>
      <c r="O8665">
        <v>4.4022545316281203</v>
      </c>
    </row>
    <row r="8666" spans="1:15" x14ac:dyDescent="0.25">
      <c r="A8666" s="20" t="s">
        <v>8766</v>
      </c>
      <c r="B8666">
        <v>6</v>
      </c>
      <c r="C8666" t="s">
        <v>74</v>
      </c>
      <c r="D8666" t="s">
        <v>91</v>
      </c>
      <c r="E8666" t="s">
        <v>80</v>
      </c>
      <c r="F8666" t="s">
        <v>42</v>
      </c>
      <c r="G8666">
        <v>4</v>
      </c>
      <c r="H8666">
        <v>2013</v>
      </c>
      <c r="I8666" t="s">
        <v>56</v>
      </c>
      <c r="J8666">
        <v>0.81</v>
      </c>
      <c r="K8666">
        <v>0.64</v>
      </c>
      <c r="L8666">
        <v>0.98</v>
      </c>
      <c r="M8666">
        <v>89</v>
      </c>
      <c r="N8666">
        <v>6.5318429838260599</v>
      </c>
      <c r="O8666">
        <v>10.599978800063599</v>
      </c>
    </row>
    <row r="8667" spans="1:15" x14ac:dyDescent="0.25">
      <c r="A8667" s="20" t="s">
        <v>8767</v>
      </c>
      <c r="B8667">
        <v>6</v>
      </c>
      <c r="C8667" t="s">
        <v>74</v>
      </c>
      <c r="D8667" t="s">
        <v>91</v>
      </c>
      <c r="E8667" t="s">
        <v>80</v>
      </c>
      <c r="F8667" t="s">
        <v>42</v>
      </c>
      <c r="G8667">
        <v>4</v>
      </c>
      <c r="H8667">
        <v>2013</v>
      </c>
      <c r="I8667" t="s">
        <v>57</v>
      </c>
      <c r="J8667">
        <v>1</v>
      </c>
      <c r="K8667">
        <v>0.83</v>
      </c>
      <c r="L8667">
        <v>1.17</v>
      </c>
      <c r="M8667">
        <v>121</v>
      </c>
      <c r="N8667">
        <v>6.6553996409494296</v>
      </c>
      <c r="O8667">
        <v>9.0909090909090899</v>
      </c>
    </row>
    <row r="8668" spans="1:15" x14ac:dyDescent="0.25">
      <c r="A8668" s="20" t="s">
        <v>8768</v>
      </c>
      <c r="B8668">
        <v>6</v>
      </c>
      <c r="C8668" t="s">
        <v>74</v>
      </c>
      <c r="D8668" t="s">
        <v>91</v>
      </c>
      <c r="E8668" t="s">
        <v>80</v>
      </c>
      <c r="F8668" t="s">
        <v>42</v>
      </c>
      <c r="G8668">
        <v>4</v>
      </c>
      <c r="H8668">
        <v>2013</v>
      </c>
      <c r="I8668" t="s">
        <v>58</v>
      </c>
      <c r="J8668">
        <v>0.92</v>
      </c>
      <c r="K8668">
        <v>0.86</v>
      </c>
      <c r="L8668">
        <v>0.98</v>
      </c>
      <c r="M8668">
        <v>894</v>
      </c>
      <c r="N8668">
        <v>6.4810531491655903</v>
      </c>
      <c r="O8668">
        <v>3.34450031045326</v>
      </c>
    </row>
    <row r="8669" spans="1:15" x14ac:dyDescent="0.25">
      <c r="A8669" s="20" t="s">
        <v>8769</v>
      </c>
      <c r="B8669">
        <v>6</v>
      </c>
      <c r="C8669" t="s">
        <v>74</v>
      </c>
      <c r="D8669" t="s">
        <v>91</v>
      </c>
      <c r="E8669" t="s">
        <v>80</v>
      </c>
      <c r="F8669" t="s">
        <v>42</v>
      </c>
      <c r="G8669">
        <v>4</v>
      </c>
      <c r="H8669">
        <v>2013</v>
      </c>
      <c r="I8669" t="s">
        <v>59</v>
      </c>
      <c r="J8669">
        <v>1.21</v>
      </c>
      <c r="K8669">
        <v>0.97</v>
      </c>
      <c r="L8669">
        <v>1.45</v>
      </c>
      <c r="M8669">
        <v>96</v>
      </c>
      <c r="N8669">
        <v>6.83025896217059</v>
      </c>
      <c r="O8669">
        <v>10.2062072615966</v>
      </c>
    </row>
    <row r="8670" spans="1:15" x14ac:dyDescent="0.25">
      <c r="A8670" s="20" t="s">
        <v>8770</v>
      </c>
      <c r="B8670">
        <v>6</v>
      </c>
      <c r="C8670" t="s">
        <v>74</v>
      </c>
      <c r="D8670" t="s">
        <v>91</v>
      </c>
      <c r="E8670" t="s">
        <v>80</v>
      </c>
      <c r="F8670" t="s">
        <v>42</v>
      </c>
      <c r="G8670">
        <v>4</v>
      </c>
      <c r="H8670">
        <v>2013</v>
      </c>
      <c r="I8670" t="s">
        <v>60</v>
      </c>
      <c r="J8670">
        <v>0.81</v>
      </c>
      <c r="K8670">
        <v>0.78</v>
      </c>
      <c r="L8670">
        <v>0.84</v>
      </c>
      <c r="M8670">
        <v>3222</v>
      </c>
      <c r="N8670">
        <v>7.7990332850511104</v>
      </c>
      <c r="O8670">
        <v>1.7617214086056301</v>
      </c>
    </row>
    <row r="8671" spans="1:15" x14ac:dyDescent="0.25">
      <c r="A8671" s="20" t="s">
        <v>8771</v>
      </c>
      <c r="B8671">
        <v>6</v>
      </c>
      <c r="C8671" t="s">
        <v>74</v>
      </c>
      <c r="D8671" t="s">
        <v>91</v>
      </c>
      <c r="E8671" t="s">
        <v>80</v>
      </c>
      <c r="F8671" t="s">
        <v>42</v>
      </c>
      <c r="G8671">
        <v>4</v>
      </c>
      <c r="H8671">
        <v>2013</v>
      </c>
      <c r="I8671" t="s">
        <v>61</v>
      </c>
      <c r="J8671">
        <v>1.21</v>
      </c>
      <c r="K8671">
        <v>0.81</v>
      </c>
      <c r="L8671">
        <v>1.61</v>
      </c>
      <c r="M8671">
        <v>32</v>
      </c>
      <c r="N8671">
        <v>6.8182457874855098</v>
      </c>
      <c r="O8671">
        <v>17.677669529663699</v>
      </c>
    </row>
    <row r="8672" spans="1:15" x14ac:dyDescent="0.25">
      <c r="A8672" s="20" t="s">
        <v>8772</v>
      </c>
      <c r="B8672">
        <v>6</v>
      </c>
      <c r="C8672" t="s">
        <v>74</v>
      </c>
      <c r="D8672" t="s">
        <v>91</v>
      </c>
      <c r="E8672" t="s">
        <v>80</v>
      </c>
      <c r="F8672" t="s">
        <v>42</v>
      </c>
      <c r="G8672">
        <v>4</v>
      </c>
      <c r="H8672">
        <v>2013</v>
      </c>
      <c r="I8672" t="s">
        <v>43</v>
      </c>
      <c r="J8672">
        <v>0.9</v>
      </c>
      <c r="K8672">
        <v>0.8</v>
      </c>
      <c r="L8672">
        <v>1</v>
      </c>
      <c r="M8672">
        <v>297</v>
      </c>
      <c r="N8672">
        <v>6.8451641414267401</v>
      </c>
      <c r="O8672">
        <v>5.80258853185659</v>
      </c>
    </row>
    <row r="8673" spans="1:15" x14ac:dyDescent="0.25">
      <c r="A8673" s="20" t="s">
        <v>8773</v>
      </c>
      <c r="B8673">
        <v>6</v>
      </c>
      <c r="C8673" t="s">
        <v>74</v>
      </c>
      <c r="D8673" t="s">
        <v>91</v>
      </c>
      <c r="E8673" t="s">
        <v>80</v>
      </c>
      <c r="F8673" t="s">
        <v>42</v>
      </c>
      <c r="G8673">
        <v>4</v>
      </c>
      <c r="H8673">
        <v>2013</v>
      </c>
      <c r="I8673" t="s">
        <v>62</v>
      </c>
      <c r="J8673">
        <v>0.76</v>
      </c>
      <c r="K8673">
        <v>0.61</v>
      </c>
      <c r="L8673">
        <v>0.91</v>
      </c>
      <c r="M8673">
        <v>102</v>
      </c>
      <c r="N8673">
        <v>7.3419883151734098</v>
      </c>
      <c r="O8673">
        <v>9.9014754297667409</v>
      </c>
    </row>
    <row r="8674" spans="1:15" x14ac:dyDescent="0.25">
      <c r="A8674" s="20" t="s">
        <v>8774</v>
      </c>
      <c r="B8674">
        <v>6</v>
      </c>
      <c r="C8674" t="s">
        <v>74</v>
      </c>
      <c r="D8674" t="s">
        <v>91</v>
      </c>
      <c r="E8674" t="s">
        <v>80</v>
      </c>
      <c r="F8674" t="s">
        <v>42</v>
      </c>
      <c r="G8674">
        <v>4</v>
      </c>
      <c r="H8674">
        <v>2013</v>
      </c>
      <c r="I8674" t="s">
        <v>75</v>
      </c>
      <c r="J8674">
        <v>0.78</v>
      </c>
      <c r="K8674">
        <v>0.8</v>
      </c>
      <c r="L8674">
        <v>0.8</v>
      </c>
      <c r="M8674">
        <v>5.6199734889428701</v>
      </c>
      <c r="N8674">
        <v>7.2081177891098704</v>
      </c>
      <c r="O8674">
        <v>-99</v>
      </c>
    </row>
    <row r="8675" spans="1:15" x14ac:dyDescent="0.25">
      <c r="A8675" s="20" t="s">
        <v>8775</v>
      </c>
      <c r="B8675">
        <v>6</v>
      </c>
      <c r="C8675" t="s">
        <v>74</v>
      </c>
      <c r="D8675" t="s">
        <v>91</v>
      </c>
      <c r="E8675" t="s">
        <v>80</v>
      </c>
      <c r="F8675" t="s">
        <v>42</v>
      </c>
      <c r="G8675">
        <v>4</v>
      </c>
      <c r="H8675">
        <v>2013</v>
      </c>
      <c r="I8675" t="s">
        <v>45</v>
      </c>
      <c r="J8675">
        <v>0.92</v>
      </c>
      <c r="K8675">
        <v>0.86</v>
      </c>
      <c r="L8675">
        <v>0.98</v>
      </c>
      <c r="M8675">
        <v>878</v>
      </c>
      <c r="N8675">
        <v>6.3993737736530498</v>
      </c>
      <c r="O8675">
        <v>3.3748365353141399</v>
      </c>
    </row>
    <row r="8676" spans="1:15" x14ac:dyDescent="0.25">
      <c r="A8676" s="20" t="s">
        <v>8776</v>
      </c>
      <c r="B8676">
        <v>6</v>
      </c>
      <c r="C8676" t="s">
        <v>74</v>
      </c>
      <c r="D8676" t="s">
        <v>91</v>
      </c>
      <c r="E8676" t="s">
        <v>80</v>
      </c>
      <c r="F8676" t="s">
        <v>42</v>
      </c>
      <c r="G8676">
        <v>4</v>
      </c>
      <c r="H8676">
        <v>2013</v>
      </c>
      <c r="I8676" t="s">
        <v>46</v>
      </c>
      <c r="J8676">
        <v>0.87</v>
      </c>
      <c r="K8676">
        <v>0.83</v>
      </c>
      <c r="L8676">
        <v>0.91</v>
      </c>
      <c r="M8676">
        <v>1955</v>
      </c>
      <c r="N8676">
        <v>8.1458406254697202</v>
      </c>
      <c r="O8676">
        <v>2.2616563651594999</v>
      </c>
    </row>
    <row r="8677" spans="1:15" x14ac:dyDescent="0.25">
      <c r="A8677" s="20" t="s">
        <v>8777</v>
      </c>
      <c r="B8677">
        <v>6</v>
      </c>
      <c r="C8677" t="s">
        <v>74</v>
      </c>
      <c r="D8677" t="s">
        <v>91</v>
      </c>
      <c r="E8677" t="s">
        <v>80</v>
      </c>
      <c r="F8677" t="s">
        <v>42</v>
      </c>
      <c r="G8677">
        <v>4</v>
      </c>
      <c r="H8677">
        <v>2013</v>
      </c>
      <c r="I8677" t="s">
        <v>47</v>
      </c>
      <c r="J8677">
        <v>0.6</v>
      </c>
      <c r="K8677">
        <v>0.57999999999999996</v>
      </c>
      <c r="L8677">
        <v>0.62</v>
      </c>
      <c r="M8677">
        <v>7025</v>
      </c>
      <c r="N8677">
        <v>7.7187810645235597</v>
      </c>
      <c r="O8677">
        <v>1.1930999725437901</v>
      </c>
    </row>
    <row r="8678" spans="1:15" x14ac:dyDescent="0.25">
      <c r="A8678" s="20" t="s">
        <v>8778</v>
      </c>
      <c r="B8678">
        <v>6</v>
      </c>
      <c r="C8678" t="s">
        <v>74</v>
      </c>
      <c r="D8678" t="s">
        <v>91</v>
      </c>
      <c r="E8678" t="s">
        <v>80</v>
      </c>
      <c r="F8678" t="s">
        <v>42</v>
      </c>
      <c r="G8678">
        <v>4</v>
      </c>
      <c r="H8678">
        <v>2013</v>
      </c>
      <c r="I8678" t="s">
        <v>48</v>
      </c>
      <c r="J8678">
        <v>0.67</v>
      </c>
      <c r="K8678">
        <v>0.6</v>
      </c>
      <c r="L8678">
        <v>0.74</v>
      </c>
      <c r="M8678">
        <v>371</v>
      </c>
      <c r="N8678">
        <v>7.5499866032230996</v>
      </c>
      <c r="O8678">
        <v>5.1917413165116502</v>
      </c>
    </row>
    <row r="8679" spans="1:15" x14ac:dyDescent="0.25">
      <c r="A8679" s="20" t="s">
        <v>8779</v>
      </c>
      <c r="B8679">
        <v>6</v>
      </c>
      <c r="C8679" t="s">
        <v>74</v>
      </c>
      <c r="D8679" t="s">
        <v>91</v>
      </c>
      <c r="E8679" t="s">
        <v>80</v>
      </c>
      <c r="F8679" t="s">
        <v>42</v>
      </c>
      <c r="G8679">
        <v>4</v>
      </c>
      <c r="H8679">
        <v>2013</v>
      </c>
      <c r="I8679" t="s">
        <v>49</v>
      </c>
      <c r="J8679">
        <v>0.83</v>
      </c>
      <c r="K8679">
        <v>0.78</v>
      </c>
      <c r="L8679">
        <v>0.88</v>
      </c>
      <c r="M8679">
        <v>1044</v>
      </c>
      <c r="N8679">
        <v>8.33131335390385</v>
      </c>
      <c r="O8679">
        <v>3.0949223029508599</v>
      </c>
    </row>
    <row r="8680" spans="1:15" x14ac:dyDescent="0.25">
      <c r="A8680" s="20" t="s">
        <v>8780</v>
      </c>
      <c r="B8680">
        <v>6</v>
      </c>
      <c r="C8680" t="s">
        <v>74</v>
      </c>
      <c r="D8680" t="s">
        <v>91</v>
      </c>
      <c r="E8680" t="s">
        <v>80</v>
      </c>
      <c r="F8680" t="s">
        <v>42</v>
      </c>
      <c r="G8680">
        <v>4</v>
      </c>
      <c r="H8680">
        <v>2013</v>
      </c>
      <c r="I8680" t="s">
        <v>50</v>
      </c>
      <c r="J8680">
        <v>0.85</v>
      </c>
      <c r="K8680">
        <v>0.74</v>
      </c>
      <c r="L8680">
        <v>0.96</v>
      </c>
      <c r="M8680">
        <v>236</v>
      </c>
      <c r="N8680">
        <v>6.7654812859407203</v>
      </c>
      <c r="O8680">
        <v>6.5094455490411898</v>
      </c>
    </row>
    <row r="8681" spans="1:15" x14ac:dyDescent="0.25">
      <c r="A8681" s="20" t="s">
        <v>8781</v>
      </c>
      <c r="B8681">
        <v>6</v>
      </c>
      <c r="C8681" t="s">
        <v>74</v>
      </c>
      <c r="D8681" t="s">
        <v>91</v>
      </c>
      <c r="E8681" t="s">
        <v>80</v>
      </c>
      <c r="F8681" t="s">
        <v>42</v>
      </c>
      <c r="G8681">
        <v>4</v>
      </c>
      <c r="H8681">
        <v>2013</v>
      </c>
      <c r="I8681" t="s">
        <v>51</v>
      </c>
      <c r="J8681">
        <v>0.88</v>
      </c>
      <c r="K8681">
        <v>0.8</v>
      </c>
      <c r="L8681">
        <v>0.96</v>
      </c>
      <c r="M8681">
        <v>428</v>
      </c>
      <c r="N8681">
        <v>7.9588352945093099</v>
      </c>
      <c r="O8681">
        <v>4.8336824452283196</v>
      </c>
    </row>
    <row r="8682" spans="1:15" x14ac:dyDescent="0.25">
      <c r="A8682" s="20" t="s">
        <v>8782</v>
      </c>
      <c r="B8682">
        <v>6</v>
      </c>
      <c r="C8682" t="s">
        <v>74</v>
      </c>
      <c r="D8682" t="s">
        <v>91</v>
      </c>
      <c r="E8682" t="s">
        <v>78</v>
      </c>
      <c r="F8682" t="s">
        <v>35</v>
      </c>
      <c r="G8682">
        <v>5</v>
      </c>
      <c r="H8682">
        <v>2013</v>
      </c>
      <c r="I8682" t="s">
        <v>34</v>
      </c>
      <c r="J8682">
        <v>0.65</v>
      </c>
      <c r="K8682">
        <v>0.63</v>
      </c>
      <c r="L8682">
        <v>0.67</v>
      </c>
      <c r="M8682">
        <v>4839</v>
      </c>
      <c r="N8682">
        <v>7.4098035801858204</v>
      </c>
      <c r="O8682">
        <v>1.43754745107987</v>
      </c>
    </row>
    <row r="8683" spans="1:15" x14ac:dyDescent="0.25">
      <c r="A8683" s="20" t="s">
        <v>8783</v>
      </c>
      <c r="B8683">
        <v>6</v>
      </c>
      <c r="C8683" t="s">
        <v>74</v>
      </c>
      <c r="D8683" t="s">
        <v>91</v>
      </c>
      <c r="E8683" t="s">
        <v>78</v>
      </c>
      <c r="F8683" t="s">
        <v>35</v>
      </c>
      <c r="G8683">
        <v>5</v>
      </c>
      <c r="H8683">
        <v>2013</v>
      </c>
      <c r="I8683" t="s">
        <v>52</v>
      </c>
      <c r="J8683">
        <v>0.74</v>
      </c>
      <c r="K8683">
        <v>0.63</v>
      </c>
      <c r="L8683">
        <v>0.85</v>
      </c>
      <c r="M8683">
        <v>178</v>
      </c>
      <c r="N8683">
        <v>6.79573234215143</v>
      </c>
      <c r="O8683">
        <v>7.4953168899586098</v>
      </c>
    </row>
    <row r="8684" spans="1:15" x14ac:dyDescent="0.25">
      <c r="A8684" s="20" t="s">
        <v>8784</v>
      </c>
      <c r="B8684">
        <v>6</v>
      </c>
      <c r="C8684" t="s">
        <v>74</v>
      </c>
      <c r="D8684" t="s">
        <v>91</v>
      </c>
      <c r="E8684" t="s">
        <v>78</v>
      </c>
      <c r="F8684" t="s">
        <v>35</v>
      </c>
      <c r="G8684">
        <v>5</v>
      </c>
      <c r="H8684">
        <v>2013</v>
      </c>
      <c r="I8684" t="s">
        <v>53</v>
      </c>
      <c r="J8684">
        <v>0.69</v>
      </c>
      <c r="K8684">
        <v>0.56999999999999995</v>
      </c>
      <c r="L8684">
        <v>0.81</v>
      </c>
      <c r="M8684">
        <v>158</v>
      </c>
      <c r="N8684">
        <v>6.3353966081101003</v>
      </c>
      <c r="O8684">
        <v>7.9555728417573004</v>
      </c>
    </row>
    <row r="8685" spans="1:15" x14ac:dyDescent="0.25">
      <c r="A8685" s="20" t="s">
        <v>8785</v>
      </c>
      <c r="B8685">
        <v>6</v>
      </c>
      <c r="C8685" t="s">
        <v>74</v>
      </c>
      <c r="D8685" t="s">
        <v>91</v>
      </c>
      <c r="E8685" t="s">
        <v>78</v>
      </c>
      <c r="F8685" t="s">
        <v>35</v>
      </c>
      <c r="G8685">
        <v>5</v>
      </c>
      <c r="H8685">
        <v>2013</v>
      </c>
      <c r="I8685" t="s">
        <v>54</v>
      </c>
      <c r="J8685">
        <v>0.81</v>
      </c>
      <c r="K8685">
        <v>0.62</v>
      </c>
      <c r="L8685">
        <v>1</v>
      </c>
      <c r="M8685">
        <v>75</v>
      </c>
      <c r="N8685">
        <v>8.7657353374073992</v>
      </c>
      <c r="O8685">
        <v>11.5470053837925</v>
      </c>
    </row>
    <row r="8686" spans="1:15" x14ac:dyDescent="0.25">
      <c r="A8686" s="20" t="s">
        <v>8786</v>
      </c>
      <c r="B8686">
        <v>6</v>
      </c>
      <c r="C8686" t="s">
        <v>74</v>
      </c>
      <c r="D8686" t="s">
        <v>91</v>
      </c>
      <c r="E8686" t="s">
        <v>78</v>
      </c>
      <c r="F8686" t="s">
        <v>35</v>
      </c>
      <c r="G8686">
        <v>5</v>
      </c>
      <c r="H8686">
        <v>2013</v>
      </c>
      <c r="I8686" t="s">
        <v>55</v>
      </c>
      <c r="J8686">
        <v>0.75</v>
      </c>
      <c r="K8686">
        <v>0.68</v>
      </c>
      <c r="L8686">
        <v>0.82</v>
      </c>
      <c r="M8686">
        <v>471</v>
      </c>
      <c r="N8686">
        <v>7.10163590552642</v>
      </c>
      <c r="O8686">
        <v>4.6077567758409099</v>
      </c>
    </row>
    <row r="8687" spans="1:15" x14ac:dyDescent="0.25">
      <c r="A8687" s="20" t="s">
        <v>8787</v>
      </c>
      <c r="B8687">
        <v>6</v>
      </c>
      <c r="C8687" t="s">
        <v>74</v>
      </c>
      <c r="D8687" t="s">
        <v>91</v>
      </c>
      <c r="E8687" t="s">
        <v>78</v>
      </c>
      <c r="F8687" t="s">
        <v>35</v>
      </c>
      <c r="G8687">
        <v>5</v>
      </c>
      <c r="H8687">
        <v>2013</v>
      </c>
      <c r="I8687" t="s">
        <v>56</v>
      </c>
      <c r="J8687">
        <v>0.52</v>
      </c>
      <c r="K8687">
        <v>0.31</v>
      </c>
      <c r="L8687">
        <v>0.73</v>
      </c>
      <c r="M8687">
        <v>27</v>
      </c>
      <c r="N8687">
        <v>6.5318429838260599</v>
      </c>
      <c r="O8687">
        <v>19.245008972987499</v>
      </c>
    </row>
    <row r="8688" spans="1:15" x14ac:dyDescent="0.25">
      <c r="A8688" s="20" t="s">
        <v>8788</v>
      </c>
      <c r="B8688">
        <v>6</v>
      </c>
      <c r="C8688" t="s">
        <v>74</v>
      </c>
      <c r="D8688" t="s">
        <v>91</v>
      </c>
      <c r="E8688" t="s">
        <v>78</v>
      </c>
      <c r="F8688" t="s">
        <v>35</v>
      </c>
      <c r="G8688">
        <v>5</v>
      </c>
      <c r="H8688">
        <v>2013</v>
      </c>
      <c r="I8688" t="s">
        <v>57</v>
      </c>
      <c r="J8688">
        <v>0.84</v>
      </c>
      <c r="K8688">
        <v>0.71</v>
      </c>
      <c r="L8688">
        <v>0.97</v>
      </c>
      <c r="M8688">
        <v>170</v>
      </c>
      <c r="N8688">
        <v>6.6553996409494296</v>
      </c>
      <c r="O8688">
        <v>7.6696498884736997</v>
      </c>
    </row>
    <row r="8689" spans="1:15" x14ac:dyDescent="0.25">
      <c r="A8689" s="20" t="s">
        <v>8789</v>
      </c>
      <c r="B8689">
        <v>6</v>
      </c>
      <c r="C8689" t="s">
        <v>74</v>
      </c>
      <c r="D8689" t="s">
        <v>91</v>
      </c>
      <c r="E8689" t="s">
        <v>78</v>
      </c>
      <c r="F8689" t="s">
        <v>35</v>
      </c>
      <c r="G8689">
        <v>5</v>
      </c>
      <c r="H8689">
        <v>2013</v>
      </c>
      <c r="I8689" t="s">
        <v>58</v>
      </c>
      <c r="J8689">
        <v>0.75</v>
      </c>
      <c r="K8689">
        <v>0.7</v>
      </c>
      <c r="L8689">
        <v>0.8</v>
      </c>
      <c r="M8689">
        <v>1110</v>
      </c>
      <c r="N8689">
        <v>6.4810531491655903</v>
      </c>
      <c r="O8689">
        <v>3.00150112593832</v>
      </c>
    </row>
    <row r="8690" spans="1:15" x14ac:dyDescent="0.25">
      <c r="A8690" s="20" t="s">
        <v>8790</v>
      </c>
      <c r="B8690">
        <v>6</v>
      </c>
      <c r="C8690" t="s">
        <v>74</v>
      </c>
      <c r="D8690" t="s">
        <v>91</v>
      </c>
      <c r="E8690" t="s">
        <v>78</v>
      </c>
      <c r="F8690" t="s">
        <v>35</v>
      </c>
      <c r="G8690">
        <v>5</v>
      </c>
      <c r="H8690">
        <v>2013</v>
      </c>
      <c r="I8690" t="s">
        <v>59</v>
      </c>
      <c r="J8690">
        <v>0.81</v>
      </c>
      <c r="K8690">
        <v>0.55000000000000004</v>
      </c>
      <c r="L8690">
        <v>1.07</v>
      </c>
      <c r="M8690">
        <v>46</v>
      </c>
      <c r="N8690">
        <v>6.83025896217059</v>
      </c>
      <c r="O8690">
        <v>14.7441956154897</v>
      </c>
    </row>
    <row r="8691" spans="1:15" x14ac:dyDescent="0.25">
      <c r="A8691" s="20" t="s">
        <v>8791</v>
      </c>
      <c r="B8691">
        <v>6</v>
      </c>
      <c r="C8691" t="s">
        <v>74</v>
      </c>
      <c r="D8691" t="s">
        <v>91</v>
      </c>
      <c r="E8691" t="s">
        <v>78</v>
      </c>
      <c r="F8691" t="s">
        <v>35</v>
      </c>
      <c r="G8691">
        <v>5</v>
      </c>
      <c r="H8691">
        <v>2013</v>
      </c>
      <c r="I8691" t="s">
        <v>60</v>
      </c>
      <c r="J8691">
        <v>0.56000000000000005</v>
      </c>
      <c r="K8691">
        <v>0.54</v>
      </c>
      <c r="L8691">
        <v>0.57999999999999996</v>
      </c>
      <c r="M8691">
        <v>3591</v>
      </c>
      <c r="N8691">
        <v>7.7990332850511104</v>
      </c>
      <c r="O8691">
        <v>1.6687539144058601</v>
      </c>
    </row>
    <row r="8692" spans="1:15" x14ac:dyDescent="0.25">
      <c r="A8692" s="20" t="s">
        <v>8792</v>
      </c>
      <c r="B8692">
        <v>6</v>
      </c>
      <c r="C8692" t="s">
        <v>74</v>
      </c>
      <c r="D8692" t="s">
        <v>91</v>
      </c>
      <c r="E8692" t="s">
        <v>78</v>
      </c>
      <c r="F8692" t="s">
        <v>35</v>
      </c>
      <c r="G8692">
        <v>5</v>
      </c>
      <c r="H8692">
        <v>2013</v>
      </c>
      <c r="I8692" t="s">
        <v>61</v>
      </c>
      <c r="J8692">
        <v>0.67</v>
      </c>
      <c r="K8692">
        <v>0.41</v>
      </c>
      <c r="L8692">
        <v>0.93</v>
      </c>
      <c r="M8692">
        <v>27</v>
      </c>
      <c r="N8692">
        <v>6.8182457874855098</v>
      </c>
      <c r="O8692">
        <v>19.245008972987499</v>
      </c>
    </row>
    <row r="8693" spans="1:15" x14ac:dyDescent="0.25">
      <c r="A8693" s="20" t="s">
        <v>8793</v>
      </c>
      <c r="B8693">
        <v>6</v>
      </c>
      <c r="C8693" t="s">
        <v>74</v>
      </c>
      <c r="D8693" t="s">
        <v>91</v>
      </c>
      <c r="E8693" t="s">
        <v>78</v>
      </c>
      <c r="F8693" t="s">
        <v>35</v>
      </c>
      <c r="G8693">
        <v>5</v>
      </c>
      <c r="H8693">
        <v>2013</v>
      </c>
      <c r="I8693" t="s">
        <v>43</v>
      </c>
      <c r="J8693">
        <v>0.86</v>
      </c>
      <c r="K8693">
        <v>0.77</v>
      </c>
      <c r="L8693">
        <v>0.95</v>
      </c>
      <c r="M8693">
        <v>431</v>
      </c>
      <c r="N8693">
        <v>6.8451641414267401</v>
      </c>
      <c r="O8693">
        <v>4.81683050859088</v>
      </c>
    </row>
    <row r="8694" spans="1:15" x14ac:dyDescent="0.25">
      <c r="A8694" s="20" t="s">
        <v>8794</v>
      </c>
      <c r="B8694">
        <v>6</v>
      </c>
      <c r="C8694" t="s">
        <v>74</v>
      </c>
      <c r="D8694" t="s">
        <v>91</v>
      </c>
      <c r="E8694" t="s">
        <v>78</v>
      </c>
      <c r="F8694" t="s">
        <v>35</v>
      </c>
      <c r="G8694">
        <v>5</v>
      </c>
      <c r="H8694">
        <v>2013</v>
      </c>
      <c r="I8694" t="s">
        <v>62</v>
      </c>
      <c r="J8694">
        <v>0.7</v>
      </c>
      <c r="K8694">
        <v>0.53</v>
      </c>
      <c r="L8694">
        <v>0.87</v>
      </c>
      <c r="M8694">
        <v>74</v>
      </c>
      <c r="N8694">
        <v>7.3419883151734098</v>
      </c>
      <c r="O8694">
        <v>11.6247638743819</v>
      </c>
    </row>
    <row r="8695" spans="1:15" x14ac:dyDescent="0.25">
      <c r="A8695" s="20" t="s">
        <v>8795</v>
      </c>
      <c r="B8695">
        <v>6</v>
      </c>
      <c r="C8695" t="s">
        <v>74</v>
      </c>
      <c r="D8695" t="s">
        <v>91</v>
      </c>
      <c r="E8695" t="s">
        <v>78</v>
      </c>
      <c r="F8695" t="s">
        <v>35</v>
      </c>
      <c r="G8695">
        <v>5</v>
      </c>
      <c r="H8695">
        <v>2013</v>
      </c>
      <c r="I8695" t="s">
        <v>75</v>
      </c>
      <c r="J8695">
        <v>0.68</v>
      </c>
      <c r="K8695">
        <v>0.7</v>
      </c>
      <c r="L8695">
        <v>0.7</v>
      </c>
      <c r="M8695">
        <v>4.8778862186457497</v>
      </c>
      <c r="N8695">
        <v>7.2081177891098704</v>
      </c>
      <c r="O8695">
        <v>-99</v>
      </c>
    </row>
    <row r="8696" spans="1:15" x14ac:dyDescent="0.25">
      <c r="A8696" s="20" t="s">
        <v>8796</v>
      </c>
      <c r="B8696">
        <v>6</v>
      </c>
      <c r="C8696" t="s">
        <v>74</v>
      </c>
      <c r="D8696" t="s">
        <v>91</v>
      </c>
      <c r="E8696" t="s">
        <v>78</v>
      </c>
      <c r="F8696" t="s">
        <v>35</v>
      </c>
      <c r="G8696">
        <v>5</v>
      </c>
      <c r="H8696">
        <v>2013</v>
      </c>
      <c r="I8696" t="s">
        <v>45</v>
      </c>
      <c r="J8696">
        <v>0.57999999999999996</v>
      </c>
      <c r="K8696">
        <v>0.54</v>
      </c>
      <c r="L8696">
        <v>0.62</v>
      </c>
      <c r="M8696">
        <v>1096</v>
      </c>
      <c r="N8696">
        <v>6.3993737736530498</v>
      </c>
      <c r="O8696">
        <v>3.0206104666508899</v>
      </c>
    </row>
    <row r="8697" spans="1:15" x14ac:dyDescent="0.25">
      <c r="A8697" s="20" t="s">
        <v>8797</v>
      </c>
      <c r="B8697">
        <v>6</v>
      </c>
      <c r="C8697" t="s">
        <v>74</v>
      </c>
      <c r="D8697" t="s">
        <v>91</v>
      </c>
      <c r="E8697" t="s">
        <v>78</v>
      </c>
      <c r="F8697" t="s">
        <v>35</v>
      </c>
      <c r="G8697">
        <v>5</v>
      </c>
      <c r="H8697">
        <v>2013</v>
      </c>
      <c r="I8697" t="s">
        <v>46</v>
      </c>
      <c r="J8697">
        <v>0.81</v>
      </c>
      <c r="K8697">
        <v>0.77</v>
      </c>
      <c r="L8697">
        <v>0.85</v>
      </c>
      <c r="M8697">
        <v>1947</v>
      </c>
      <c r="N8697">
        <v>8.1458406254697202</v>
      </c>
      <c r="O8697">
        <v>2.2662980454966801</v>
      </c>
    </row>
    <row r="8698" spans="1:15" x14ac:dyDescent="0.25">
      <c r="A8698" s="20" t="s">
        <v>8798</v>
      </c>
      <c r="B8698">
        <v>6</v>
      </c>
      <c r="C8698" t="s">
        <v>74</v>
      </c>
      <c r="D8698" t="s">
        <v>91</v>
      </c>
      <c r="E8698" t="s">
        <v>78</v>
      </c>
      <c r="F8698" t="s">
        <v>35</v>
      </c>
      <c r="G8698">
        <v>5</v>
      </c>
      <c r="H8698">
        <v>2013</v>
      </c>
      <c r="I8698" t="s">
        <v>47</v>
      </c>
      <c r="J8698">
        <v>0.63</v>
      </c>
      <c r="K8698">
        <v>0.61</v>
      </c>
      <c r="L8698">
        <v>0.65</v>
      </c>
      <c r="M8698">
        <v>4961</v>
      </c>
      <c r="N8698">
        <v>7.7187810645235597</v>
      </c>
      <c r="O8698">
        <v>1.4197614717146001</v>
      </c>
    </row>
    <row r="8699" spans="1:15" x14ac:dyDescent="0.25">
      <c r="A8699" s="20" t="s">
        <v>8799</v>
      </c>
      <c r="B8699">
        <v>6</v>
      </c>
      <c r="C8699" t="s">
        <v>74</v>
      </c>
      <c r="D8699" t="s">
        <v>91</v>
      </c>
      <c r="E8699" t="s">
        <v>78</v>
      </c>
      <c r="F8699" t="s">
        <v>35</v>
      </c>
      <c r="G8699">
        <v>5</v>
      </c>
      <c r="H8699">
        <v>2013</v>
      </c>
      <c r="I8699" t="s">
        <v>48</v>
      </c>
      <c r="J8699">
        <v>0.76</v>
      </c>
      <c r="K8699">
        <v>0.66</v>
      </c>
      <c r="L8699">
        <v>0.86</v>
      </c>
      <c r="M8699">
        <v>276</v>
      </c>
      <c r="N8699">
        <v>7.5499866032230996</v>
      </c>
      <c r="O8699">
        <v>6.0192926542884599</v>
      </c>
    </row>
    <row r="8700" spans="1:15" x14ac:dyDescent="0.25">
      <c r="A8700" s="20" t="s">
        <v>8800</v>
      </c>
      <c r="B8700">
        <v>6</v>
      </c>
      <c r="C8700" t="s">
        <v>74</v>
      </c>
      <c r="D8700" t="s">
        <v>91</v>
      </c>
      <c r="E8700" t="s">
        <v>78</v>
      </c>
      <c r="F8700" t="s">
        <v>35</v>
      </c>
      <c r="G8700">
        <v>5</v>
      </c>
      <c r="H8700">
        <v>2013</v>
      </c>
      <c r="I8700" t="s">
        <v>49</v>
      </c>
      <c r="J8700">
        <v>0.77</v>
      </c>
      <c r="K8700">
        <v>0.71</v>
      </c>
      <c r="L8700">
        <v>0.83</v>
      </c>
      <c r="M8700">
        <v>828</v>
      </c>
      <c r="N8700">
        <v>8.33131335390385</v>
      </c>
      <c r="O8700">
        <v>3.4752402342845801</v>
      </c>
    </row>
    <row r="8701" spans="1:15" x14ac:dyDescent="0.25">
      <c r="A8701" s="20" t="s">
        <v>8801</v>
      </c>
      <c r="B8701">
        <v>6</v>
      </c>
      <c r="C8701" t="s">
        <v>74</v>
      </c>
      <c r="D8701" t="s">
        <v>91</v>
      </c>
      <c r="E8701" t="s">
        <v>78</v>
      </c>
      <c r="F8701" t="s">
        <v>35</v>
      </c>
      <c r="G8701">
        <v>5</v>
      </c>
      <c r="H8701">
        <v>2013</v>
      </c>
      <c r="I8701" t="s">
        <v>50</v>
      </c>
      <c r="J8701">
        <v>0.59</v>
      </c>
      <c r="K8701">
        <v>0.49</v>
      </c>
      <c r="L8701">
        <v>0.69</v>
      </c>
      <c r="M8701">
        <v>169</v>
      </c>
      <c r="N8701">
        <v>6.7654812859407203</v>
      </c>
      <c r="O8701">
        <v>7.6923076923076898</v>
      </c>
    </row>
    <row r="8702" spans="1:15" x14ac:dyDescent="0.25">
      <c r="A8702" s="20" t="s">
        <v>8802</v>
      </c>
      <c r="B8702">
        <v>6</v>
      </c>
      <c r="C8702" t="s">
        <v>74</v>
      </c>
      <c r="D8702" t="s">
        <v>91</v>
      </c>
      <c r="E8702" t="s">
        <v>78</v>
      </c>
      <c r="F8702" t="s">
        <v>35</v>
      </c>
      <c r="G8702">
        <v>5</v>
      </c>
      <c r="H8702">
        <v>2013</v>
      </c>
      <c r="I8702" t="s">
        <v>51</v>
      </c>
      <c r="J8702">
        <v>0.72</v>
      </c>
      <c r="K8702">
        <v>0.65</v>
      </c>
      <c r="L8702">
        <v>0.79</v>
      </c>
      <c r="M8702">
        <v>452</v>
      </c>
      <c r="N8702">
        <v>7.9588352945093099</v>
      </c>
      <c r="O8702">
        <v>4.7036043419179903</v>
      </c>
    </row>
    <row r="8703" spans="1:15" x14ac:dyDescent="0.25">
      <c r="A8703" s="20" t="s">
        <v>8803</v>
      </c>
      <c r="B8703">
        <v>6</v>
      </c>
      <c r="C8703" t="s">
        <v>74</v>
      </c>
      <c r="D8703" t="s">
        <v>91</v>
      </c>
      <c r="E8703" t="s">
        <v>79</v>
      </c>
      <c r="F8703" t="s">
        <v>38</v>
      </c>
      <c r="G8703">
        <v>3</v>
      </c>
      <c r="H8703">
        <v>2014</v>
      </c>
      <c r="I8703" t="s">
        <v>34</v>
      </c>
      <c r="J8703">
        <v>1.1200000000000001</v>
      </c>
      <c r="K8703">
        <v>1.08</v>
      </c>
      <c r="L8703">
        <v>1.1599999999999999</v>
      </c>
      <c r="M8703">
        <v>3185</v>
      </c>
      <c r="N8703">
        <v>7.31756945371421</v>
      </c>
      <c r="O8703">
        <v>1.77192477984583</v>
      </c>
    </row>
    <row r="8704" spans="1:15" x14ac:dyDescent="0.25">
      <c r="A8704" s="20" t="s">
        <v>8804</v>
      </c>
      <c r="B8704">
        <v>6</v>
      </c>
      <c r="C8704" t="s">
        <v>74</v>
      </c>
      <c r="D8704" t="s">
        <v>91</v>
      </c>
      <c r="E8704" t="s">
        <v>79</v>
      </c>
      <c r="F8704" t="s">
        <v>38</v>
      </c>
      <c r="G8704">
        <v>3</v>
      </c>
      <c r="H8704">
        <v>2014</v>
      </c>
      <c r="I8704" t="s">
        <v>52</v>
      </c>
      <c r="J8704">
        <v>1.21</v>
      </c>
      <c r="K8704">
        <v>1.1399999999999999</v>
      </c>
      <c r="L8704">
        <v>1.28</v>
      </c>
      <c r="M8704">
        <v>1316</v>
      </c>
      <c r="N8704">
        <v>6.7278419539683103</v>
      </c>
      <c r="O8704">
        <v>2.7565892320998602</v>
      </c>
    </row>
    <row r="8705" spans="1:15" x14ac:dyDescent="0.25">
      <c r="A8705" s="20" t="s">
        <v>8805</v>
      </c>
      <c r="B8705">
        <v>6</v>
      </c>
      <c r="C8705" t="s">
        <v>74</v>
      </c>
      <c r="D8705" t="s">
        <v>91</v>
      </c>
      <c r="E8705" t="s">
        <v>79</v>
      </c>
      <c r="F8705" t="s">
        <v>38</v>
      </c>
      <c r="G8705">
        <v>3</v>
      </c>
      <c r="H8705">
        <v>2014</v>
      </c>
      <c r="I8705" t="s">
        <v>53</v>
      </c>
      <c r="J8705">
        <v>1.0900000000000001</v>
      </c>
      <c r="K8705">
        <v>1.04</v>
      </c>
      <c r="L8705">
        <v>1.1399999999999999</v>
      </c>
      <c r="M8705">
        <v>4894</v>
      </c>
      <c r="N8705">
        <v>6.2776356221592096</v>
      </c>
      <c r="O8705">
        <v>1.4294468681971999</v>
      </c>
    </row>
    <row r="8706" spans="1:15" x14ac:dyDescent="0.25">
      <c r="A8706" s="20" t="s">
        <v>8806</v>
      </c>
      <c r="B8706">
        <v>6</v>
      </c>
      <c r="C8706" t="s">
        <v>74</v>
      </c>
      <c r="D8706" t="s">
        <v>91</v>
      </c>
      <c r="E8706" t="s">
        <v>79</v>
      </c>
      <c r="F8706" t="s">
        <v>38</v>
      </c>
      <c r="G8706">
        <v>3</v>
      </c>
      <c r="H8706">
        <v>2014</v>
      </c>
      <c r="I8706" t="s">
        <v>54</v>
      </c>
      <c r="J8706">
        <v>1.1100000000000001</v>
      </c>
      <c r="K8706">
        <v>1</v>
      </c>
      <c r="L8706">
        <v>1.22</v>
      </c>
      <c r="M8706">
        <v>420</v>
      </c>
      <c r="N8706">
        <v>8.1748424470231296</v>
      </c>
      <c r="O8706">
        <v>4.87950036474267</v>
      </c>
    </row>
    <row r="8707" spans="1:15" x14ac:dyDescent="0.25">
      <c r="A8707" s="20" t="s">
        <v>8807</v>
      </c>
      <c r="B8707">
        <v>6</v>
      </c>
      <c r="C8707" t="s">
        <v>74</v>
      </c>
      <c r="D8707" t="s">
        <v>91</v>
      </c>
      <c r="E8707" t="s">
        <v>79</v>
      </c>
      <c r="F8707" t="s">
        <v>38</v>
      </c>
      <c r="G8707">
        <v>3</v>
      </c>
      <c r="H8707">
        <v>2014</v>
      </c>
      <c r="I8707" t="s">
        <v>55</v>
      </c>
      <c r="J8707">
        <v>1.18</v>
      </c>
      <c r="K8707">
        <v>1.1299999999999999</v>
      </c>
      <c r="L8707">
        <v>1.23</v>
      </c>
      <c r="M8707">
        <v>2620</v>
      </c>
      <c r="N8707">
        <v>7.26694257854962</v>
      </c>
      <c r="O8707">
        <v>1.9536616629114101</v>
      </c>
    </row>
    <row r="8708" spans="1:15" x14ac:dyDescent="0.25">
      <c r="A8708" s="20" t="s">
        <v>8808</v>
      </c>
      <c r="B8708">
        <v>6</v>
      </c>
      <c r="C8708" t="s">
        <v>74</v>
      </c>
      <c r="D8708" t="s">
        <v>91</v>
      </c>
      <c r="E8708" t="s">
        <v>79</v>
      </c>
      <c r="F8708" t="s">
        <v>38</v>
      </c>
      <c r="G8708">
        <v>3</v>
      </c>
      <c r="H8708">
        <v>2014</v>
      </c>
      <c r="I8708" t="s">
        <v>56</v>
      </c>
      <c r="J8708">
        <v>0.99</v>
      </c>
      <c r="K8708">
        <v>0.91</v>
      </c>
      <c r="L8708">
        <v>1.07</v>
      </c>
      <c r="M8708">
        <v>1898</v>
      </c>
      <c r="N8708">
        <v>6.78567661987032</v>
      </c>
      <c r="O8708">
        <v>2.2953657440244402</v>
      </c>
    </row>
    <row r="8709" spans="1:15" x14ac:dyDescent="0.25">
      <c r="A8709" s="20" t="s">
        <v>8809</v>
      </c>
      <c r="B8709">
        <v>6</v>
      </c>
      <c r="C8709" t="s">
        <v>74</v>
      </c>
      <c r="D8709" t="s">
        <v>91</v>
      </c>
      <c r="E8709" t="s">
        <v>79</v>
      </c>
      <c r="F8709" t="s">
        <v>38</v>
      </c>
      <c r="G8709">
        <v>3</v>
      </c>
      <c r="H8709">
        <v>2014</v>
      </c>
      <c r="I8709" t="s">
        <v>57</v>
      </c>
      <c r="J8709">
        <v>1.21</v>
      </c>
      <c r="K8709">
        <v>1.1499999999999999</v>
      </c>
      <c r="L8709">
        <v>1.27</v>
      </c>
      <c r="M8709">
        <v>1910</v>
      </c>
      <c r="N8709">
        <v>6.9097004625723804</v>
      </c>
      <c r="O8709">
        <v>2.28814380978138</v>
      </c>
    </row>
    <row r="8710" spans="1:15" x14ac:dyDescent="0.25">
      <c r="A8710" s="20" t="s">
        <v>8810</v>
      </c>
      <c r="B8710">
        <v>6</v>
      </c>
      <c r="C8710" t="s">
        <v>74</v>
      </c>
      <c r="D8710" t="s">
        <v>91</v>
      </c>
      <c r="E8710" t="s">
        <v>79</v>
      </c>
      <c r="F8710" t="s">
        <v>38</v>
      </c>
      <c r="G8710">
        <v>3</v>
      </c>
      <c r="H8710">
        <v>2014</v>
      </c>
      <c r="I8710" t="s">
        <v>58</v>
      </c>
      <c r="J8710">
        <v>1.22</v>
      </c>
      <c r="K8710">
        <v>1.19</v>
      </c>
      <c r="L8710">
        <v>1.25</v>
      </c>
      <c r="M8710">
        <v>7732</v>
      </c>
      <c r="N8710">
        <v>6.4805741574167399</v>
      </c>
      <c r="O8710">
        <v>1.1372451079658901</v>
      </c>
    </row>
    <row r="8711" spans="1:15" x14ac:dyDescent="0.25">
      <c r="A8711" s="20" t="s">
        <v>8811</v>
      </c>
      <c r="B8711">
        <v>6</v>
      </c>
      <c r="C8711" t="s">
        <v>74</v>
      </c>
      <c r="D8711" t="s">
        <v>91</v>
      </c>
      <c r="E8711" t="s">
        <v>79</v>
      </c>
      <c r="F8711" t="s">
        <v>38</v>
      </c>
      <c r="G8711">
        <v>3</v>
      </c>
      <c r="H8711">
        <v>2014</v>
      </c>
      <c r="I8711" t="s">
        <v>59</v>
      </c>
      <c r="J8711">
        <v>1.33</v>
      </c>
      <c r="K8711">
        <v>1.22</v>
      </c>
      <c r="L8711">
        <v>1.44</v>
      </c>
      <c r="M8711">
        <v>795</v>
      </c>
      <c r="N8711">
        <v>7.0464956169165696</v>
      </c>
      <c r="O8711">
        <v>3.5466345106595401</v>
      </c>
    </row>
    <row r="8712" spans="1:15" x14ac:dyDescent="0.25">
      <c r="A8712" s="20" t="s">
        <v>8812</v>
      </c>
      <c r="B8712">
        <v>6</v>
      </c>
      <c r="C8712" t="s">
        <v>74</v>
      </c>
      <c r="D8712" t="s">
        <v>91</v>
      </c>
      <c r="E8712" t="s">
        <v>79</v>
      </c>
      <c r="F8712" t="s">
        <v>38</v>
      </c>
      <c r="G8712">
        <v>3</v>
      </c>
      <c r="H8712">
        <v>2014</v>
      </c>
      <c r="I8712" t="s">
        <v>60</v>
      </c>
      <c r="J8712">
        <v>1.0900000000000001</v>
      </c>
      <c r="K8712">
        <v>1.06</v>
      </c>
      <c r="L8712">
        <v>1.1200000000000001</v>
      </c>
      <c r="M8712">
        <v>4690</v>
      </c>
      <c r="N8712">
        <v>7.96416670687739</v>
      </c>
      <c r="O8712">
        <v>1.4602041508114201</v>
      </c>
    </row>
    <row r="8713" spans="1:15" x14ac:dyDescent="0.25">
      <c r="A8713" s="20" t="s">
        <v>8813</v>
      </c>
      <c r="B8713">
        <v>6</v>
      </c>
      <c r="C8713" t="s">
        <v>74</v>
      </c>
      <c r="D8713" t="s">
        <v>91</v>
      </c>
      <c r="E8713" t="s">
        <v>79</v>
      </c>
      <c r="F8713" t="s">
        <v>38</v>
      </c>
      <c r="G8713">
        <v>3</v>
      </c>
      <c r="H8713">
        <v>2014</v>
      </c>
      <c r="I8713" t="s">
        <v>61</v>
      </c>
      <c r="J8713">
        <v>1.02</v>
      </c>
      <c r="K8713">
        <v>0.9</v>
      </c>
      <c r="L8713">
        <v>1.1399999999999999</v>
      </c>
      <c r="M8713">
        <v>324</v>
      </c>
      <c r="N8713">
        <v>7.1505009756269802</v>
      </c>
      <c r="O8713">
        <v>5.5555555555555598</v>
      </c>
    </row>
    <row r="8714" spans="1:15" x14ac:dyDescent="0.25">
      <c r="A8714" s="20" t="s">
        <v>8814</v>
      </c>
      <c r="B8714">
        <v>6</v>
      </c>
      <c r="C8714" t="s">
        <v>74</v>
      </c>
      <c r="D8714" t="s">
        <v>91</v>
      </c>
      <c r="E8714" t="s">
        <v>79</v>
      </c>
      <c r="F8714" t="s">
        <v>38</v>
      </c>
      <c r="G8714">
        <v>3</v>
      </c>
      <c r="H8714">
        <v>2014</v>
      </c>
      <c r="I8714" t="s">
        <v>43</v>
      </c>
      <c r="J8714">
        <v>1.1299999999999999</v>
      </c>
      <c r="K8714">
        <v>1.0900000000000001</v>
      </c>
      <c r="L8714">
        <v>1.17</v>
      </c>
      <c r="M8714">
        <v>4865</v>
      </c>
      <c r="N8714">
        <v>7.0705765208271796</v>
      </c>
      <c r="O8714">
        <v>1.4337009654653099</v>
      </c>
    </row>
    <row r="8715" spans="1:15" x14ac:dyDescent="0.25">
      <c r="A8715" s="20" t="s">
        <v>8815</v>
      </c>
      <c r="B8715">
        <v>6</v>
      </c>
      <c r="C8715" t="s">
        <v>74</v>
      </c>
      <c r="D8715" t="s">
        <v>91</v>
      </c>
      <c r="E8715" t="s">
        <v>79</v>
      </c>
      <c r="F8715" t="s">
        <v>38</v>
      </c>
      <c r="G8715">
        <v>3</v>
      </c>
      <c r="H8715">
        <v>2014</v>
      </c>
      <c r="I8715" t="s">
        <v>62</v>
      </c>
      <c r="J8715">
        <v>1.05</v>
      </c>
      <c r="K8715">
        <v>0.98</v>
      </c>
      <c r="L8715">
        <v>1.1200000000000001</v>
      </c>
      <c r="M8715">
        <v>1555</v>
      </c>
      <c r="N8715">
        <v>7.4721760747716699</v>
      </c>
      <c r="O8715">
        <v>2.5359156467048698</v>
      </c>
    </row>
    <row r="8716" spans="1:15" x14ac:dyDescent="0.25">
      <c r="A8716" s="20" t="s">
        <v>8816</v>
      </c>
      <c r="B8716">
        <v>6</v>
      </c>
      <c r="C8716" t="s">
        <v>74</v>
      </c>
      <c r="D8716" t="s">
        <v>91</v>
      </c>
      <c r="E8716" t="s">
        <v>79</v>
      </c>
      <c r="F8716" t="s">
        <v>38</v>
      </c>
      <c r="G8716">
        <v>3</v>
      </c>
      <c r="H8716">
        <v>2014</v>
      </c>
      <c r="I8716" t="s">
        <v>75</v>
      </c>
      <c r="J8716">
        <v>1.1000000000000001</v>
      </c>
      <c r="K8716">
        <v>1.1000000000000001</v>
      </c>
      <c r="L8716">
        <v>1.1000000000000001</v>
      </c>
      <c r="M8716">
        <v>7.9824689997272502</v>
      </c>
      <c r="N8716">
        <v>7.2881838107299304</v>
      </c>
      <c r="O8716">
        <v>-99</v>
      </c>
    </row>
    <row r="8717" spans="1:15" x14ac:dyDescent="0.25">
      <c r="A8717" s="20" t="s">
        <v>8817</v>
      </c>
      <c r="B8717">
        <v>6</v>
      </c>
      <c r="C8717" t="s">
        <v>74</v>
      </c>
      <c r="D8717" t="s">
        <v>91</v>
      </c>
      <c r="E8717" t="s">
        <v>79</v>
      </c>
      <c r="F8717" t="s">
        <v>38</v>
      </c>
      <c r="G8717">
        <v>3</v>
      </c>
      <c r="H8717">
        <v>2014</v>
      </c>
      <c r="I8717" t="s">
        <v>45</v>
      </c>
      <c r="J8717">
        <v>1.1599999999999999</v>
      </c>
      <c r="K8717">
        <v>1.1200000000000001</v>
      </c>
      <c r="L8717">
        <v>1.2</v>
      </c>
      <c r="M8717">
        <v>3491</v>
      </c>
      <c r="N8717">
        <v>6.5086076412536498</v>
      </c>
      <c r="O8717">
        <v>1.69248596353165</v>
      </c>
    </row>
    <row r="8718" spans="1:15" x14ac:dyDescent="0.25">
      <c r="A8718" s="20" t="s">
        <v>8818</v>
      </c>
      <c r="B8718">
        <v>6</v>
      </c>
      <c r="C8718" t="s">
        <v>74</v>
      </c>
      <c r="D8718" t="s">
        <v>91</v>
      </c>
      <c r="E8718" t="s">
        <v>79</v>
      </c>
      <c r="F8718" t="s">
        <v>38</v>
      </c>
      <c r="G8718">
        <v>3</v>
      </c>
      <c r="H8718">
        <v>2014</v>
      </c>
      <c r="I8718" t="s">
        <v>46</v>
      </c>
      <c r="J8718">
        <v>1.1499999999999999</v>
      </c>
      <c r="K8718">
        <v>1.1100000000000001</v>
      </c>
      <c r="L8718">
        <v>1.19</v>
      </c>
      <c r="M8718">
        <v>3321</v>
      </c>
      <c r="N8718">
        <v>8.2689617198031105</v>
      </c>
      <c r="O8718">
        <v>1.73526402098451</v>
      </c>
    </row>
    <row r="8719" spans="1:15" x14ac:dyDescent="0.25">
      <c r="A8719" s="20" t="s">
        <v>8819</v>
      </c>
      <c r="B8719">
        <v>6</v>
      </c>
      <c r="C8719" t="s">
        <v>74</v>
      </c>
      <c r="D8719" t="s">
        <v>91</v>
      </c>
      <c r="E8719" t="s">
        <v>79</v>
      </c>
      <c r="F8719" t="s">
        <v>38</v>
      </c>
      <c r="G8719">
        <v>3</v>
      </c>
      <c r="H8719">
        <v>2014</v>
      </c>
      <c r="I8719" t="s">
        <v>47</v>
      </c>
      <c r="J8719">
        <v>1</v>
      </c>
      <c r="K8719">
        <v>0.97</v>
      </c>
      <c r="L8719">
        <v>1.03</v>
      </c>
      <c r="M8719">
        <v>7165</v>
      </c>
      <c r="N8719">
        <v>7.6688363127008996</v>
      </c>
      <c r="O8719">
        <v>1.18138622491609</v>
      </c>
    </row>
    <row r="8720" spans="1:15" x14ac:dyDescent="0.25">
      <c r="A8720" s="20" t="s">
        <v>8820</v>
      </c>
      <c r="B8720">
        <v>6</v>
      </c>
      <c r="C8720" t="s">
        <v>74</v>
      </c>
      <c r="D8720" t="s">
        <v>91</v>
      </c>
      <c r="E8720" t="s">
        <v>79</v>
      </c>
      <c r="F8720" t="s">
        <v>38</v>
      </c>
      <c r="G8720">
        <v>3</v>
      </c>
      <c r="H8720">
        <v>2014</v>
      </c>
      <c r="I8720" t="s">
        <v>48</v>
      </c>
      <c r="J8720">
        <v>1.03</v>
      </c>
      <c r="K8720">
        <v>0.99</v>
      </c>
      <c r="L8720">
        <v>1.07</v>
      </c>
      <c r="M8720">
        <v>3793</v>
      </c>
      <c r="N8720">
        <v>7.7658313921841504</v>
      </c>
      <c r="O8720">
        <v>1.6237104234287201</v>
      </c>
    </row>
    <row r="8721" spans="1:15" x14ac:dyDescent="0.25">
      <c r="A8721" s="20" t="s">
        <v>8821</v>
      </c>
      <c r="B8721">
        <v>6</v>
      </c>
      <c r="C8721" t="s">
        <v>74</v>
      </c>
      <c r="D8721" t="s">
        <v>91</v>
      </c>
      <c r="E8721" t="s">
        <v>79</v>
      </c>
      <c r="F8721" t="s">
        <v>38</v>
      </c>
      <c r="G8721">
        <v>3</v>
      </c>
      <c r="H8721">
        <v>2014</v>
      </c>
      <c r="I8721" t="s">
        <v>49</v>
      </c>
      <c r="J8721">
        <v>1.0900000000000001</v>
      </c>
      <c r="K8721">
        <v>1.04</v>
      </c>
      <c r="L8721">
        <v>1.1399999999999999</v>
      </c>
      <c r="M8721">
        <v>2514</v>
      </c>
      <c r="N8721">
        <v>8.4673619112927607</v>
      </c>
      <c r="O8721">
        <v>1.99442341077513</v>
      </c>
    </row>
    <row r="8722" spans="1:15" x14ac:dyDescent="0.25">
      <c r="A8722" s="20" t="s">
        <v>8822</v>
      </c>
      <c r="B8722">
        <v>6</v>
      </c>
      <c r="C8722" t="s">
        <v>74</v>
      </c>
      <c r="D8722" t="s">
        <v>91</v>
      </c>
      <c r="E8722" t="s">
        <v>79</v>
      </c>
      <c r="F8722" t="s">
        <v>38</v>
      </c>
      <c r="G8722">
        <v>3</v>
      </c>
      <c r="H8722">
        <v>2014</v>
      </c>
      <c r="I8722" t="s">
        <v>50</v>
      </c>
      <c r="J8722">
        <v>0.98</v>
      </c>
      <c r="K8722">
        <v>0.93</v>
      </c>
      <c r="L8722">
        <v>1.03</v>
      </c>
      <c r="M8722">
        <v>3152</v>
      </c>
      <c r="N8722">
        <v>7.0686676352910203</v>
      </c>
      <c r="O8722">
        <v>1.7811762496977399</v>
      </c>
    </row>
    <row r="8723" spans="1:15" x14ac:dyDescent="0.25">
      <c r="A8723" s="20" t="s">
        <v>8823</v>
      </c>
      <c r="B8723">
        <v>6</v>
      </c>
      <c r="C8723" t="s">
        <v>74</v>
      </c>
      <c r="D8723" t="s">
        <v>91</v>
      </c>
      <c r="E8723" t="s">
        <v>79</v>
      </c>
      <c r="F8723" t="s">
        <v>38</v>
      </c>
      <c r="G8723">
        <v>3</v>
      </c>
      <c r="H8723">
        <v>2014</v>
      </c>
      <c r="I8723" t="s">
        <v>51</v>
      </c>
      <c r="J8723">
        <v>1.1499999999999999</v>
      </c>
      <c r="K8723">
        <v>1.1000000000000001</v>
      </c>
      <c r="L8723">
        <v>1.2</v>
      </c>
      <c r="M8723">
        <v>3183</v>
      </c>
      <c r="N8723">
        <v>7.9855279499200504</v>
      </c>
      <c r="O8723">
        <v>1.77248137630368</v>
      </c>
    </row>
    <row r="8724" spans="1:15" x14ac:dyDescent="0.25">
      <c r="A8724" s="20" t="s">
        <v>8824</v>
      </c>
      <c r="B8724">
        <v>6</v>
      </c>
      <c r="C8724" t="s">
        <v>74</v>
      </c>
      <c r="D8724" t="s">
        <v>91</v>
      </c>
      <c r="E8724" t="s">
        <v>80</v>
      </c>
      <c r="F8724" t="s">
        <v>42</v>
      </c>
      <c r="G8724">
        <v>4</v>
      </c>
      <c r="H8724">
        <v>2014</v>
      </c>
      <c r="I8724" t="s">
        <v>34</v>
      </c>
      <c r="J8724">
        <v>0.82</v>
      </c>
      <c r="K8724">
        <v>0.79</v>
      </c>
      <c r="L8724">
        <v>0.85</v>
      </c>
      <c r="M8724">
        <v>4225</v>
      </c>
      <c r="N8724">
        <v>7.31756945371421</v>
      </c>
      <c r="O8724">
        <v>1.5384615384615401</v>
      </c>
    </row>
    <row r="8725" spans="1:15" x14ac:dyDescent="0.25">
      <c r="A8725" s="20" t="s">
        <v>8825</v>
      </c>
      <c r="B8725">
        <v>6</v>
      </c>
      <c r="C8725" t="s">
        <v>74</v>
      </c>
      <c r="D8725" t="s">
        <v>91</v>
      </c>
      <c r="E8725" t="s">
        <v>80</v>
      </c>
      <c r="F8725" t="s">
        <v>42</v>
      </c>
      <c r="G8725">
        <v>4</v>
      </c>
      <c r="H8725">
        <v>2014</v>
      </c>
      <c r="I8725" t="s">
        <v>52</v>
      </c>
      <c r="J8725">
        <v>1.03</v>
      </c>
      <c r="K8725">
        <v>0.89</v>
      </c>
      <c r="L8725">
        <v>1.17</v>
      </c>
      <c r="M8725">
        <v>198</v>
      </c>
      <c r="N8725">
        <v>6.7278419539683103</v>
      </c>
      <c r="O8725">
        <v>7.1066905451870204</v>
      </c>
    </row>
    <row r="8726" spans="1:15" x14ac:dyDescent="0.25">
      <c r="A8726" s="20" t="s">
        <v>8826</v>
      </c>
      <c r="B8726">
        <v>6</v>
      </c>
      <c r="C8726" t="s">
        <v>74</v>
      </c>
      <c r="D8726" t="s">
        <v>91</v>
      </c>
      <c r="E8726" t="s">
        <v>80</v>
      </c>
      <c r="F8726" t="s">
        <v>42</v>
      </c>
      <c r="G8726">
        <v>4</v>
      </c>
      <c r="H8726">
        <v>2014</v>
      </c>
      <c r="I8726" t="s">
        <v>53</v>
      </c>
      <c r="J8726">
        <v>0.92</v>
      </c>
      <c r="K8726">
        <v>0.82</v>
      </c>
      <c r="L8726">
        <v>1.02</v>
      </c>
      <c r="M8726">
        <v>309</v>
      </c>
      <c r="N8726">
        <v>6.2776356221592096</v>
      </c>
      <c r="O8726">
        <v>5.6888012398857404</v>
      </c>
    </row>
    <row r="8727" spans="1:15" x14ac:dyDescent="0.25">
      <c r="A8727" s="20" t="s">
        <v>8827</v>
      </c>
      <c r="B8727">
        <v>6</v>
      </c>
      <c r="C8727" t="s">
        <v>74</v>
      </c>
      <c r="D8727" t="s">
        <v>91</v>
      </c>
      <c r="E8727" t="s">
        <v>80</v>
      </c>
      <c r="F8727" t="s">
        <v>42</v>
      </c>
      <c r="G8727">
        <v>4</v>
      </c>
      <c r="H8727">
        <v>2014</v>
      </c>
      <c r="I8727" t="s">
        <v>54</v>
      </c>
      <c r="J8727">
        <v>1.22</v>
      </c>
      <c r="K8727">
        <v>0.96</v>
      </c>
      <c r="L8727">
        <v>1.48</v>
      </c>
      <c r="M8727">
        <v>78</v>
      </c>
      <c r="N8727">
        <v>8.1748424470231296</v>
      </c>
      <c r="O8727">
        <v>11.322770341446001</v>
      </c>
    </row>
    <row r="8728" spans="1:15" x14ac:dyDescent="0.25">
      <c r="A8728" s="20" t="s">
        <v>8828</v>
      </c>
      <c r="B8728">
        <v>6</v>
      </c>
      <c r="C8728" t="s">
        <v>74</v>
      </c>
      <c r="D8728" t="s">
        <v>91</v>
      </c>
      <c r="E8728" t="s">
        <v>80</v>
      </c>
      <c r="F8728" t="s">
        <v>42</v>
      </c>
      <c r="G8728">
        <v>4</v>
      </c>
      <c r="H8728">
        <v>2014</v>
      </c>
      <c r="I8728" t="s">
        <v>55</v>
      </c>
      <c r="J8728">
        <v>1.06</v>
      </c>
      <c r="K8728">
        <v>0.97</v>
      </c>
      <c r="L8728">
        <v>1.1499999999999999</v>
      </c>
      <c r="M8728">
        <v>562</v>
      </c>
      <c r="N8728">
        <v>7.26694257854962</v>
      </c>
      <c r="O8728">
        <v>4.2182454060959804</v>
      </c>
    </row>
    <row r="8729" spans="1:15" x14ac:dyDescent="0.25">
      <c r="A8729" s="20" t="s">
        <v>8829</v>
      </c>
      <c r="B8729">
        <v>6</v>
      </c>
      <c r="C8729" t="s">
        <v>74</v>
      </c>
      <c r="D8729" t="s">
        <v>91</v>
      </c>
      <c r="E8729" t="s">
        <v>80</v>
      </c>
      <c r="F8729" t="s">
        <v>42</v>
      </c>
      <c r="G8729">
        <v>4</v>
      </c>
      <c r="H8729">
        <v>2014</v>
      </c>
      <c r="I8729" t="s">
        <v>56</v>
      </c>
      <c r="J8729">
        <v>0.7</v>
      </c>
      <c r="K8729">
        <v>0.55000000000000004</v>
      </c>
      <c r="L8729">
        <v>0.85</v>
      </c>
      <c r="M8729">
        <v>84</v>
      </c>
      <c r="N8729">
        <v>6.78567661987032</v>
      </c>
      <c r="O8729">
        <v>10.910894511799601</v>
      </c>
    </row>
    <row r="8730" spans="1:15" x14ac:dyDescent="0.25">
      <c r="A8730" s="20" t="s">
        <v>8830</v>
      </c>
      <c r="B8730">
        <v>6</v>
      </c>
      <c r="C8730" t="s">
        <v>74</v>
      </c>
      <c r="D8730" t="s">
        <v>91</v>
      </c>
      <c r="E8730" t="s">
        <v>80</v>
      </c>
      <c r="F8730" t="s">
        <v>42</v>
      </c>
      <c r="G8730">
        <v>4</v>
      </c>
      <c r="H8730">
        <v>2014</v>
      </c>
      <c r="I8730" t="s">
        <v>57</v>
      </c>
      <c r="J8730">
        <v>1.05</v>
      </c>
      <c r="K8730">
        <v>0.88</v>
      </c>
      <c r="L8730">
        <v>1.22</v>
      </c>
      <c r="M8730">
        <v>146</v>
      </c>
      <c r="N8730">
        <v>6.9097004625723804</v>
      </c>
      <c r="O8730">
        <v>8.2760588860236801</v>
      </c>
    </row>
    <row r="8731" spans="1:15" x14ac:dyDescent="0.25">
      <c r="A8731" s="20" t="s">
        <v>8831</v>
      </c>
      <c r="B8731">
        <v>6</v>
      </c>
      <c r="C8731" t="s">
        <v>74</v>
      </c>
      <c r="D8731" t="s">
        <v>91</v>
      </c>
      <c r="E8731" t="s">
        <v>80</v>
      </c>
      <c r="F8731" t="s">
        <v>42</v>
      </c>
      <c r="G8731">
        <v>4</v>
      </c>
      <c r="H8731">
        <v>2014</v>
      </c>
      <c r="I8731" t="s">
        <v>58</v>
      </c>
      <c r="J8731">
        <v>0.95</v>
      </c>
      <c r="K8731">
        <v>0.89</v>
      </c>
      <c r="L8731">
        <v>1.01</v>
      </c>
      <c r="M8731">
        <v>986</v>
      </c>
      <c r="N8731">
        <v>6.4805741574167399</v>
      </c>
      <c r="O8731">
        <v>3.1846487764924101</v>
      </c>
    </row>
    <row r="8732" spans="1:15" x14ac:dyDescent="0.25">
      <c r="A8732" s="20" t="s">
        <v>8832</v>
      </c>
      <c r="B8732">
        <v>6</v>
      </c>
      <c r="C8732" t="s">
        <v>74</v>
      </c>
      <c r="D8732" t="s">
        <v>91</v>
      </c>
      <c r="E8732" t="s">
        <v>80</v>
      </c>
      <c r="F8732" t="s">
        <v>42</v>
      </c>
      <c r="G8732">
        <v>4</v>
      </c>
      <c r="H8732">
        <v>2014</v>
      </c>
      <c r="I8732" t="s">
        <v>59</v>
      </c>
      <c r="J8732">
        <v>1.29</v>
      </c>
      <c r="K8732">
        <v>1.05</v>
      </c>
      <c r="L8732">
        <v>1.53</v>
      </c>
      <c r="M8732">
        <v>112</v>
      </c>
      <c r="N8732">
        <v>7.0464956169165696</v>
      </c>
      <c r="O8732">
        <v>9.4491118252306805</v>
      </c>
    </row>
    <row r="8733" spans="1:15" x14ac:dyDescent="0.25">
      <c r="A8733" s="20" t="s">
        <v>8833</v>
      </c>
      <c r="B8733">
        <v>6</v>
      </c>
      <c r="C8733" t="s">
        <v>74</v>
      </c>
      <c r="D8733" t="s">
        <v>91</v>
      </c>
      <c r="E8733" t="s">
        <v>80</v>
      </c>
      <c r="F8733" t="s">
        <v>42</v>
      </c>
      <c r="G8733">
        <v>4</v>
      </c>
      <c r="H8733">
        <v>2014</v>
      </c>
      <c r="I8733" t="s">
        <v>60</v>
      </c>
      <c r="J8733">
        <v>0.82</v>
      </c>
      <c r="K8733">
        <v>0.79</v>
      </c>
      <c r="L8733">
        <v>0.85</v>
      </c>
      <c r="M8733">
        <v>3377</v>
      </c>
      <c r="N8733">
        <v>7.96416670687739</v>
      </c>
      <c r="O8733">
        <v>1.72081613571426</v>
      </c>
    </row>
    <row r="8734" spans="1:15" x14ac:dyDescent="0.25">
      <c r="A8734" s="20" t="s">
        <v>8834</v>
      </c>
      <c r="B8734">
        <v>6</v>
      </c>
      <c r="C8734" t="s">
        <v>74</v>
      </c>
      <c r="D8734" t="s">
        <v>91</v>
      </c>
      <c r="E8734" t="s">
        <v>80</v>
      </c>
      <c r="F8734" t="s">
        <v>42</v>
      </c>
      <c r="G8734">
        <v>4</v>
      </c>
      <c r="H8734">
        <v>2014</v>
      </c>
      <c r="I8734" t="s">
        <v>61</v>
      </c>
      <c r="J8734">
        <v>0.93</v>
      </c>
      <c r="K8734">
        <v>0.56999999999999995</v>
      </c>
      <c r="L8734">
        <v>1.29</v>
      </c>
      <c r="M8734">
        <v>25</v>
      </c>
      <c r="N8734">
        <v>7.1505009756269802</v>
      </c>
      <c r="O8734">
        <v>20</v>
      </c>
    </row>
    <row r="8735" spans="1:15" x14ac:dyDescent="0.25">
      <c r="A8735" s="20" t="s">
        <v>8835</v>
      </c>
      <c r="B8735">
        <v>6</v>
      </c>
      <c r="C8735" t="s">
        <v>74</v>
      </c>
      <c r="D8735" t="s">
        <v>91</v>
      </c>
      <c r="E8735" t="s">
        <v>80</v>
      </c>
      <c r="F8735" t="s">
        <v>42</v>
      </c>
      <c r="G8735">
        <v>4</v>
      </c>
      <c r="H8735">
        <v>2014</v>
      </c>
      <c r="I8735" t="s">
        <v>43</v>
      </c>
      <c r="J8735">
        <v>1.01</v>
      </c>
      <c r="K8735">
        <v>0.91</v>
      </c>
      <c r="L8735">
        <v>1.1100000000000001</v>
      </c>
      <c r="M8735">
        <v>355</v>
      </c>
      <c r="N8735">
        <v>7.0705765208271796</v>
      </c>
      <c r="O8735">
        <v>5.3074489243427498</v>
      </c>
    </row>
    <row r="8736" spans="1:15" x14ac:dyDescent="0.25">
      <c r="A8736" s="20" t="s">
        <v>8836</v>
      </c>
      <c r="B8736">
        <v>6</v>
      </c>
      <c r="C8736" t="s">
        <v>74</v>
      </c>
      <c r="D8736" t="s">
        <v>91</v>
      </c>
      <c r="E8736" t="s">
        <v>80</v>
      </c>
      <c r="F8736" t="s">
        <v>42</v>
      </c>
      <c r="G8736">
        <v>4</v>
      </c>
      <c r="H8736">
        <v>2014</v>
      </c>
      <c r="I8736" t="s">
        <v>62</v>
      </c>
      <c r="J8736">
        <v>0.66</v>
      </c>
      <c r="K8736">
        <v>0.53</v>
      </c>
      <c r="L8736">
        <v>0.79</v>
      </c>
      <c r="M8736">
        <v>103</v>
      </c>
      <c r="N8736">
        <v>7.4721760747716699</v>
      </c>
      <c r="O8736">
        <v>9.8532927816429297</v>
      </c>
    </row>
    <row r="8737" spans="1:15" x14ac:dyDescent="0.25">
      <c r="A8737" s="20" t="s">
        <v>8837</v>
      </c>
      <c r="B8737">
        <v>6</v>
      </c>
      <c r="C8737" t="s">
        <v>74</v>
      </c>
      <c r="D8737" t="s">
        <v>91</v>
      </c>
      <c r="E8737" t="s">
        <v>80</v>
      </c>
      <c r="F8737" t="s">
        <v>42</v>
      </c>
      <c r="G8737">
        <v>4</v>
      </c>
      <c r="H8737">
        <v>2014</v>
      </c>
      <c r="I8737" t="s">
        <v>75</v>
      </c>
      <c r="J8737">
        <v>0.8</v>
      </c>
      <c r="K8737">
        <v>0.8</v>
      </c>
      <c r="L8737">
        <v>0.8</v>
      </c>
      <c r="M8737">
        <v>5.8393090030271697</v>
      </c>
      <c r="N8737">
        <v>7.2881838107299304</v>
      </c>
      <c r="O8737">
        <v>-99</v>
      </c>
    </row>
    <row r="8738" spans="1:15" x14ac:dyDescent="0.25">
      <c r="A8738" s="20" t="s">
        <v>8838</v>
      </c>
      <c r="B8738">
        <v>6</v>
      </c>
      <c r="C8738" t="s">
        <v>74</v>
      </c>
      <c r="D8738" t="s">
        <v>91</v>
      </c>
      <c r="E8738" t="s">
        <v>80</v>
      </c>
      <c r="F8738" t="s">
        <v>42</v>
      </c>
      <c r="G8738">
        <v>4</v>
      </c>
      <c r="H8738">
        <v>2014</v>
      </c>
      <c r="I8738" t="s">
        <v>45</v>
      </c>
      <c r="J8738">
        <v>0.92</v>
      </c>
      <c r="K8738">
        <v>0.86</v>
      </c>
      <c r="L8738">
        <v>0.98</v>
      </c>
      <c r="M8738">
        <v>961</v>
      </c>
      <c r="N8738">
        <v>6.5086076412536498</v>
      </c>
      <c r="O8738">
        <v>3.2258064516128999</v>
      </c>
    </row>
    <row r="8739" spans="1:15" x14ac:dyDescent="0.25">
      <c r="A8739" s="20" t="s">
        <v>8839</v>
      </c>
      <c r="B8739">
        <v>6</v>
      </c>
      <c r="C8739" t="s">
        <v>74</v>
      </c>
      <c r="D8739" t="s">
        <v>91</v>
      </c>
      <c r="E8739" t="s">
        <v>80</v>
      </c>
      <c r="F8739" t="s">
        <v>42</v>
      </c>
      <c r="G8739">
        <v>4</v>
      </c>
      <c r="H8739">
        <v>2014</v>
      </c>
      <c r="I8739" t="s">
        <v>46</v>
      </c>
      <c r="J8739">
        <v>0.86</v>
      </c>
      <c r="K8739">
        <v>0.82</v>
      </c>
      <c r="L8739">
        <v>0.9</v>
      </c>
      <c r="M8739">
        <v>2031</v>
      </c>
      <c r="N8739">
        <v>8.2689617198031105</v>
      </c>
      <c r="O8739">
        <v>2.2189373390928102</v>
      </c>
    </row>
    <row r="8740" spans="1:15" x14ac:dyDescent="0.25">
      <c r="A8740" s="20" t="s">
        <v>8840</v>
      </c>
      <c r="B8740">
        <v>6</v>
      </c>
      <c r="C8740" t="s">
        <v>74</v>
      </c>
      <c r="D8740" t="s">
        <v>91</v>
      </c>
      <c r="E8740" t="s">
        <v>80</v>
      </c>
      <c r="F8740" t="s">
        <v>42</v>
      </c>
      <c r="G8740">
        <v>4</v>
      </c>
      <c r="H8740">
        <v>2014</v>
      </c>
      <c r="I8740" t="s">
        <v>47</v>
      </c>
      <c r="J8740">
        <v>0.63</v>
      </c>
      <c r="K8740">
        <v>0.61</v>
      </c>
      <c r="L8740">
        <v>0.65</v>
      </c>
      <c r="M8740">
        <v>7595</v>
      </c>
      <c r="N8740">
        <v>7.6688363127008996</v>
      </c>
      <c r="O8740">
        <v>1.1474561841464299</v>
      </c>
    </row>
    <row r="8741" spans="1:15" x14ac:dyDescent="0.25">
      <c r="A8741" s="20" t="s">
        <v>8841</v>
      </c>
      <c r="B8741">
        <v>6</v>
      </c>
      <c r="C8741" t="s">
        <v>74</v>
      </c>
      <c r="D8741" t="s">
        <v>91</v>
      </c>
      <c r="E8741" t="s">
        <v>80</v>
      </c>
      <c r="F8741" t="s">
        <v>42</v>
      </c>
      <c r="G8741">
        <v>4</v>
      </c>
      <c r="H8741">
        <v>2014</v>
      </c>
      <c r="I8741" t="s">
        <v>48</v>
      </c>
      <c r="J8741">
        <v>0.74</v>
      </c>
      <c r="K8741">
        <v>0.67</v>
      </c>
      <c r="L8741">
        <v>0.81</v>
      </c>
      <c r="M8741">
        <v>430</v>
      </c>
      <c r="N8741">
        <v>7.7658313921841504</v>
      </c>
      <c r="O8741">
        <v>4.8224282217041203</v>
      </c>
    </row>
    <row r="8742" spans="1:15" x14ac:dyDescent="0.25">
      <c r="A8742" s="20" t="s">
        <v>8842</v>
      </c>
      <c r="B8742">
        <v>6</v>
      </c>
      <c r="C8742" t="s">
        <v>74</v>
      </c>
      <c r="D8742" t="s">
        <v>91</v>
      </c>
      <c r="E8742" t="s">
        <v>80</v>
      </c>
      <c r="F8742" t="s">
        <v>42</v>
      </c>
      <c r="G8742">
        <v>4</v>
      </c>
      <c r="H8742">
        <v>2014</v>
      </c>
      <c r="I8742" t="s">
        <v>49</v>
      </c>
      <c r="J8742">
        <v>0.83</v>
      </c>
      <c r="K8742">
        <v>0.78</v>
      </c>
      <c r="L8742">
        <v>0.88</v>
      </c>
      <c r="M8742">
        <v>1080</v>
      </c>
      <c r="N8742">
        <v>8.4673619112927607</v>
      </c>
      <c r="O8742">
        <v>3.0429030972509201</v>
      </c>
    </row>
    <row r="8743" spans="1:15" x14ac:dyDescent="0.25">
      <c r="A8743" s="20" t="s">
        <v>8843</v>
      </c>
      <c r="B8743">
        <v>6</v>
      </c>
      <c r="C8743" t="s">
        <v>74</v>
      </c>
      <c r="D8743" t="s">
        <v>91</v>
      </c>
      <c r="E8743" t="s">
        <v>80</v>
      </c>
      <c r="F8743" t="s">
        <v>42</v>
      </c>
      <c r="G8743">
        <v>4</v>
      </c>
      <c r="H8743">
        <v>2014</v>
      </c>
      <c r="I8743" t="s">
        <v>50</v>
      </c>
      <c r="J8743">
        <v>0.8</v>
      </c>
      <c r="K8743">
        <v>0.7</v>
      </c>
      <c r="L8743">
        <v>0.9</v>
      </c>
      <c r="M8743">
        <v>242</v>
      </c>
      <c r="N8743">
        <v>7.0686676352910203</v>
      </c>
      <c r="O8743">
        <v>6.4282434653322502</v>
      </c>
    </row>
    <row r="8744" spans="1:15" x14ac:dyDescent="0.25">
      <c r="A8744" s="20" t="s">
        <v>8844</v>
      </c>
      <c r="B8744">
        <v>6</v>
      </c>
      <c r="C8744" t="s">
        <v>74</v>
      </c>
      <c r="D8744" t="s">
        <v>91</v>
      </c>
      <c r="E8744" t="s">
        <v>80</v>
      </c>
      <c r="F8744" t="s">
        <v>42</v>
      </c>
      <c r="G8744">
        <v>4</v>
      </c>
      <c r="H8744">
        <v>2014</v>
      </c>
      <c r="I8744" t="s">
        <v>51</v>
      </c>
      <c r="J8744">
        <v>0.91</v>
      </c>
      <c r="K8744">
        <v>0.83</v>
      </c>
      <c r="L8744">
        <v>0.99</v>
      </c>
      <c r="M8744">
        <v>471</v>
      </c>
      <c r="N8744">
        <v>7.9855279499200504</v>
      </c>
      <c r="O8744">
        <v>4.6077567758409099</v>
      </c>
    </row>
    <row r="8745" spans="1:15" x14ac:dyDescent="0.25">
      <c r="A8745" s="20" t="s">
        <v>8845</v>
      </c>
      <c r="B8745">
        <v>6</v>
      </c>
      <c r="C8745" t="s">
        <v>74</v>
      </c>
      <c r="D8745" t="s">
        <v>91</v>
      </c>
      <c r="E8745" t="s">
        <v>78</v>
      </c>
      <c r="F8745" t="s">
        <v>35</v>
      </c>
      <c r="G8745">
        <v>5</v>
      </c>
      <c r="H8745">
        <v>2014</v>
      </c>
      <c r="I8745" t="s">
        <v>34</v>
      </c>
      <c r="J8745">
        <v>0.68</v>
      </c>
      <c r="K8745">
        <v>0.66</v>
      </c>
      <c r="L8745">
        <v>0.7</v>
      </c>
      <c r="M8745">
        <v>5266</v>
      </c>
      <c r="N8745">
        <v>7.31756945371421</v>
      </c>
      <c r="O8745">
        <v>1.3780328565534901</v>
      </c>
    </row>
    <row r="8746" spans="1:15" x14ac:dyDescent="0.25">
      <c r="A8746" s="20" t="s">
        <v>8846</v>
      </c>
      <c r="B8746">
        <v>6</v>
      </c>
      <c r="C8746" t="s">
        <v>74</v>
      </c>
      <c r="D8746" t="s">
        <v>91</v>
      </c>
      <c r="E8746" t="s">
        <v>78</v>
      </c>
      <c r="F8746" t="s">
        <v>35</v>
      </c>
      <c r="G8746">
        <v>5</v>
      </c>
      <c r="H8746">
        <v>2014</v>
      </c>
      <c r="I8746" t="s">
        <v>52</v>
      </c>
      <c r="J8746">
        <v>0.78</v>
      </c>
      <c r="K8746">
        <v>0.67</v>
      </c>
      <c r="L8746">
        <v>0.89</v>
      </c>
      <c r="M8746">
        <v>208</v>
      </c>
      <c r="N8746">
        <v>6.7278419539683103</v>
      </c>
      <c r="O8746">
        <v>6.9337524528153596</v>
      </c>
    </row>
    <row r="8747" spans="1:15" x14ac:dyDescent="0.25">
      <c r="A8747" s="20" t="s">
        <v>8847</v>
      </c>
      <c r="B8747">
        <v>6</v>
      </c>
      <c r="C8747" t="s">
        <v>74</v>
      </c>
      <c r="D8747" t="s">
        <v>91</v>
      </c>
      <c r="E8747" t="s">
        <v>78</v>
      </c>
      <c r="F8747" t="s">
        <v>35</v>
      </c>
      <c r="G8747">
        <v>5</v>
      </c>
      <c r="H8747">
        <v>2014</v>
      </c>
      <c r="I8747" t="s">
        <v>53</v>
      </c>
      <c r="J8747">
        <v>0.63</v>
      </c>
      <c r="K8747">
        <v>0.53</v>
      </c>
      <c r="L8747">
        <v>0.73</v>
      </c>
      <c r="M8747">
        <v>166</v>
      </c>
      <c r="N8747">
        <v>6.2776356221592096</v>
      </c>
      <c r="O8747">
        <v>7.7615052570633303</v>
      </c>
    </row>
    <row r="8748" spans="1:15" x14ac:dyDescent="0.25">
      <c r="A8748" s="20" t="s">
        <v>8848</v>
      </c>
      <c r="B8748">
        <v>6</v>
      </c>
      <c r="C8748" t="s">
        <v>74</v>
      </c>
      <c r="D8748" t="s">
        <v>91</v>
      </c>
      <c r="E8748" t="s">
        <v>78</v>
      </c>
      <c r="F8748" t="s">
        <v>35</v>
      </c>
      <c r="G8748">
        <v>5</v>
      </c>
      <c r="H8748">
        <v>2014</v>
      </c>
      <c r="I8748" t="s">
        <v>54</v>
      </c>
      <c r="J8748">
        <v>0.79</v>
      </c>
      <c r="K8748">
        <v>0.61</v>
      </c>
      <c r="L8748">
        <v>0.97</v>
      </c>
      <c r="M8748">
        <v>78</v>
      </c>
      <c r="N8748">
        <v>8.1748424470231296</v>
      </c>
      <c r="O8748">
        <v>11.322770341446001</v>
      </c>
    </row>
    <row r="8749" spans="1:15" x14ac:dyDescent="0.25">
      <c r="A8749" s="20" t="s">
        <v>8849</v>
      </c>
      <c r="B8749">
        <v>6</v>
      </c>
      <c r="C8749" t="s">
        <v>74</v>
      </c>
      <c r="D8749" t="s">
        <v>91</v>
      </c>
      <c r="E8749" t="s">
        <v>78</v>
      </c>
      <c r="F8749" t="s">
        <v>35</v>
      </c>
      <c r="G8749">
        <v>5</v>
      </c>
      <c r="H8749">
        <v>2014</v>
      </c>
      <c r="I8749" t="s">
        <v>55</v>
      </c>
      <c r="J8749">
        <v>0.8</v>
      </c>
      <c r="K8749">
        <v>0.73</v>
      </c>
      <c r="L8749">
        <v>0.87</v>
      </c>
      <c r="M8749">
        <v>540</v>
      </c>
      <c r="N8749">
        <v>7.26694257854962</v>
      </c>
      <c r="O8749">
        <v>4.3033148291193504</v>
      </c>
    </row>
    <row r="8750" spans="1:15" x14ac:dyDescent="0.25">
      <c r="A8750" s="20" t="s">
        <v>8850</v>
      </c>
      <c r="B8750">
        <v>6</v>
      </c>
      <c r="C8750" t="s">
        <v>74</v>
      </c>
      <c r="D8750" t="s">
        <v>91</v>
      </c>
      <c r="E8750" t="s">
        <v>78</v>
      </c>
      <c r="F8750" t="s">
        <v>35</v>
      </c>
      <c r="G8750">
        <v>5</v>
      </c>
      <c r="H8750">
        <v>2014</v>
      </c>
      <c r="I8750" t="s">
        <v>56</v>
      </c>
      <c r="J8750">
        <v>0.55000000000000004</v>
      </c>
      <c r="K8750">
        <v>0.35</v>
      </c>
      <c r="L8750">
        <v>0.75</v>
      </c>
      <c r="M8750">
        <v>33</v>
      </c>
      <c r="N8750">
        <v>6.78567661987032</v>
      </c>
      <c r="O8750">
        <v>17.407765595569799</v>
      </c>
    </row>
    <row r="8751" spans="1:15" x14ac:dyDescent="0.25">
      <c r="A8751" s="20" t="s">
        <v>8851</v>
      </c>
      <c r="B8751">
        <v>6</v>
      </c>
      <c r="C8751" t="s">
        <v>74</v>
      </c>
      <c r="D8751" t="s">
        <v>91</v>
      </c>
      <c r="E8751" t="s">
        <v>78</v>
      </c>
      <c r="F8751" t="s">
        <v>35</v>
      </c>
      <c r="G8751">
        <v>5</v>
      </c>
      <c r="H8751">
        <v>2014</v>
      </c>
      <c r="I8751" t="s">
        <v>57</v>
      </c>
      <c r="J8751">
        <v>0.83</v>
      </c>
      <c r="K8751">
        <v>0.71</v>
      </c>
      <c r="L8751">
        <v>0.95</v>
      </c>
      <c r="M8751">
        <v>188</v>
      </c>
      <c r="N8751">
        <v>6.9097004625723804</v>
      </c>
      <c r="O8751">
        <v>7.2932495748947304</v>
      </c>
    </row>
    <row r="8752" spans="1:15" x14ac:dyDescent="0.25">
      <c r="A8752" s="20" t="s">
        <v>8852</v>
      </c>
      <c r="B8752">
        <v>6</v>
      </c>
      <c r="C8752" t="s">
        <v>74</v>
      </c>
      <c r="D8752" t="s">
        <v>91</v>
      </c>
      <c r="E8752" t="s">
        <v>78</v>
      </c>
      <c r="F8752" t="s">
        <v>35</v>
      </c>
      <c r="G8752">
        <v>5</v>
      </c>
      <c r="H8752">
        <v>2014</v>
      </c>
      <c r="I8752" t="s">
        <v>58</v>
      </c>
      <c r="J8752">
        <v>0.78</v>
      </c>
      <c r="K8752">
        <v>0.73</v>
      </c>
      <c r="L8752">
        <v>0.83</v>
      </c>
      <c r="M8752">
        <v>1250</v>
      </c>
      <c r="N8752">
        <v>6.4805741574167399</v>
      </c>
      <c r="O8752">
        <v>2.8284271247461898</v>
      </c>
    </row>
    <row r="8753" spans="1:15" x14ac:dyDescent="0.25">
      <c r="A8753" s="20" t="s">
        <v>8853</v>
      </c>
      <c r="B8753">
        <v>6</v>
      </c>
      <c r="C8753" t="s">
        <v>74</v>
      </c>
      <c r="D8753" t="s">
        <v>91</v>
      </c>
      <c r="E8753" t="s">
        <v>78</v>
      </c>
      <c r="F8753" t="s">
        <v>35</v>
      </c>
      <c r="G8753">
        <v>5</v>
      </c>
      <c r="H8753">
        <v>2014</v>
      </c>
      <c r="I8753" t="s">
        <v>59</v>
      </c>
      <c r="J8753">
        <v>0.93</v>
      </c>
      <c r="K8753">
        <v>0.66</v>
      </c>
      <c r="L8753">
        <v>1.2</v>
      </c>
      <c r="M8753">
        <v>55</v>
      </c>
      <c r="N8753">
        <v>7.0464956169165696</v>
      </c>
      <c r="O8753">
        <v>13.483997249264799</v>
      </c>
    </row>
    <row r="8754" spans="1:15" x14ac:dyDescent="0.25">
      <c r="A8754" s="20" t="s">
        <v>8854</v>
      </c>
      <c r="B8754">
        <v>6</v>
      </c>
      <c r="C8754" t="s">
        <v>74</v>
      </c>
      <c r="D8754" t="s">
        <v>91</v>
      </c>
      <c r="E8754" t="s">
        <v>78</v>
      </c>
      <c r="F8754" t="s">
        <v>35</v>
      </c>
      <c r="G8754">
        <v>5</v>
      </c>
      <c r="H8754">
        <v>2014</v>
      </c>
      <c r="I8754" t="s">
        <v>60</v>
      </c>
      <c r="J8754">
        <v>0.57999999999999996</v>
      </c>
      <c r="K8754">
        <v>0.56000000000000005</v>
      </c>
      <c r="L8754">
        <v>0.6</v>
      </c>
      <c r="M8754">
        <v>3990</v>
      </c>
      <c r="N8754">
        <v>7.96416670687739</v>
      </c>
      <c r="O8754">
        <v>1.5831189671532599</v>
      </c>
    </row>
    <row r="8755" spans="1:15" x14ac:dyDescent="0.25">
      <c r="A8755" s="20" t="s">
        <v>8855</v>
      </c>
      <c r="B8755">
        <v>6</v>
      </c>
      <c r="C8755" t="s">
        <v>74</v>
      </c>
      <c r="D8755" t="s">
        <v>91</v>
      </c>
      <c r="E8755" t="s">
        <v>78</v>
      </c>
      <c r="F8755" t="s">
        <v>35</v>
      </c>
      <c r="G8755">
        <v>5</v>
      </c>
      <c r="H8755">
        <v>2014</v>
      </c>
      <c r="I8755" t="s">
        <v>61</v>
      </c>
      <c r="J8755">
        <v>0.69</v>
      </c>
      <c r="K8755">
        <v>0.39</v>
      </c>
      <c r="L8755">
        <v>0.99</v>
      </c>
      <c r="M8755">
        <v>26</v>
      </c>
      <c r="N8755">
        <v>7.1505009756269802</v>
      </c>
      <c r="O8755">
        <v>19.611613513818401</v>
      </c>
    </row>
    <row r="8756" spans="1:15" x14ac:dyDescent="0.25">
      <c r="A8756" s="20" t="s">
        <v>8856</v>
      </c>
      <c r="B8756">
        <v>6</v>
      </c>
      <c r="C8756" t="s">
        <v>74</v>
      </c>
      <c r="D8756" t="s">
        <v>91</v>
      </c>
      <c r="E8756" t="s">
        <v>78</v>
      </c>
      <c r="F8756" t="s">
        <v>35</v>
      </c>
      <c r="G8756">
        <v>5</v>
      </c>
      <c r="H8756">
        <v>2014</v>
      </c>
      <c r="I8756" t="s">
        <v>43</v>
      </c>
      <c r="J8756">
        <v>0.83</v>
      </c>
      <c r="K8756">
        <v>0.75</v>
      </c>
      <c r="L8756">
        <v>0.91</v>
      </c>
      <c r="M8756">
        <v>466</v>
      </c>
      <c r="N8756">
        <v>7.0705765208271796</v>
      </c>
      <c r="O8756">
        <v>4.6324105461207896</v>
      </c>
    </row>
    <row r="8757" spans="1:15" x14ac:dyDescent="0.25">
      <c r="A8757" s="20" t="s">
        <v>8857</v>
      </c>
      <c r="B8757">
        <v>6</v>
      </c>
      <c r="C8757" t="s">
        <v>74</v>
      </c>
      <c r="D8757" t="s">
        <v>91</v>
      </c>
      <c r="E8757" t="s">
        <v>78</v>
      </c>
      <c r="F8757" t="s">
        <v>35</v>
      </c>
      <c r="G8757">
        <v>5</v>
      </c>
      <c r="H8757">
        <v>2014</v>
      </c>
      <c r="I8757" t="s">
        <v>62</v>
      </c>
      <c r="J8757">
        <v>0.71</v>
      </c>
      <c r="K8757">
        <v>0.54</v>
      </c>
      <c r="L8757">
        <v>0.88</v>
      </c>
      <c r="M8757">
        <v>80</v>
      </c>
      <c r="N8757">
        <v>7.4721760747716699</v>
      </c>
      <c r="O8757">
        <v>11.180339887498899</v>
      </c>
    </row>
    <row r="8758" spans="1:15" x14ac:dyDescent="0.25">
      <c r="A8758" s="20" t="s">
        <v>8858</v>
      </c>
      <c r="B8758">
        <v>6</v>
      </c>
      <c r="C8758" t="s">
        <v>74</v>
      </c>
      <c r="D8758" t="s">
        <v>91</v>
      </c>
      <c r="E8758" t="s">
        <v>78</v>
      </c>
      <c r="F8758" t="s">
        <v>35</v>
      </c>
      <c r="G8758">
        <v>5</v>
      </c>
      <c r="H8758">
        <v>2014</v>
      </c>
      <c r="I8758" t="s">
        <v>75</v>
      </c>
      <c r="J8758">
        <v>0.69</v>
      </c>
      <c r="K8758">
        <v>0.7</v>
      </c>
      <c r="L8758">
        <v>0.7</v>
      </c>
      <c r="M8758">
        <v>5.0470949052591596</v>
      </c>
      <c r="N8758">
        <v>7.2881838107299304</v>
      </c>
      <c r="O8758">
        <v>-99</v>
      </c>
    </row>
    <row r="8759" spans="1:15" x14ac:dyDescent="0.25">
      <c r="A8759" s="20" t="s">
        <v>8859</v>
      </c>
      <c r="B8759">
        <v>6</v>
      </c>
      <c r="C8759" t="s">
        <v>74</v>
      </c>
      <c r="D8759" t="s">
        <v>91</v>
      </c>
      <c r="E8759" t="s">
        <v>78</v>
      </c>
      <c r="F8759" t="s">
        <v>35</v>
      </c>
      <c r="G8759">
        <v>5</v>
      </c>
      <c r="H8759">
        <v>2014</v>
      </c>
      <c r="I8759" t="s">
        <v>45</v>
      </c>
      <c r="J8759">
        <v>0.57999999999999996</v>
      </c>
      <c r="K8759">
        <v>0.54</v>
      </c>
      <c r="L8759">
        <v>0.62</v>
      </c>
      <c r="M8759">
        <v>1200</v>
      </c>
      <c r="N8759">
        <v>6.5086076412536498</v>
      </c>
      <c r="O8759">
        <v>2.88675134594813</v>
      </c>
    </row>
    <row r="8760" spans="1:15" x14ac:dyDescent="0.25">
      <c r="A8760" s="20" t="s">
        <v>8860</v>
      </c>
      <c r="B8760">
        <v>6</v>
      </c>
      <c r="C8760" t="s">
        <v>74</v>
      </c>
      <c r="D8760" t="s">
        <v>91</v>
      </c>
      <c r="E8760" t="s">
        <v>78</v>
      </c>
      <c r="F8760" t="s">
        <v>35</v>
      </c>
      <c r="G8760">
        <v>5</v>
      </c>
      <c r="H8760">
        <v>2014</v>
      </c>
      <c r="I8760" t="s">
        <v>46</v>
      </c>
      <c r="J8760">
        <v>0.81</v>
      </c>
      <c r="K8760">
        <v>0.77</v>
      </c>
      <c r="L8760">
        <v>0.85</v>
      </c>
      <c r="M8760">
        <v>2113</v>
      </c>
      <c r="N8760">
        <v>8.2689617198031105</v>
      </c>
      <c r="O8760">
        <v>2.17545573773047</v>
      </c>
    </row>
    <row r="8761" spans="1:15" x14ac:dyDescent="0.25">
      <c r="A8761" s="20" t="s">
        <v>8861</v>
      </c>
      <c r="B8761">
        <v>6</v>
      </c>
      <c r="C8761" t="s">
        <v>74</v>
      </c>
      <c r="D8761" t="s">
        <v>91</v>
      </c>
      <c r="E8761" t="s">
        <v>78</v>
      </c>
      <c r="F8761" t="s">
        <v>35</v>
      </c>
      <c r="G8761">
        <v>5</v>
      </c>
      <c r="H8761">
        <v>2014</v>
      </c>
      <c r="I8761" t="s">
        <v>47</v>
      </c>
      <c r="J8761">
        <v>0.66</v>
      </c>
      <c r="K8761">
        <v>0.64</v>
      </c>
      <c r="L8761">
        <v>0.68</v>
      </c>
      <c r="M8761">
        <v>5486</v>
      </c>
      <c r="N8761">
        <v>7.6688363127008996</v>
      </c>
      <c r="O8761">
        <v>1.35011915327315</v>
      </c>
    </row>
    <row r="8762" spans="1:15" x14ac:dyDescent="0.25">
      <c r="A8762" s="20" t="s">
        <v>8862</v>
      </c>
      <c r="B8762">
        <v>6</v>
      </c>
      <c r="C8762" t="s">
        <v>74</v>
      </c>
      <c r="D8762" t="s">
        <v>91</v>
      </c>
      <c r="E8762" t="s">
        <v>78</v>
      </c>
      <c r="F8762" t="s">
        <v>35</v>
      </c>
      <c r="G8762">
        <v>5</v>
      </c>
      <c r="H8762">
        <v>2014</v>
      </c>
      <c r="I8762" t="s">
        <v>48</v>
      </c>
      <c r="J8762">
        <v>0.7</v>
      </c>
      <c r="K8762">
        <v>0.61</v>
      </c>
      <c r="L8762">
        <v>0.79</v>
      </c>
      <c r="M8762">
        <v>282</v>
      </c>
      <c r="N8762">
        <v>7.7658313921841504</v>
      </c>
      <c r="O8762">
        <v>5.95491334175414</v>
      </c>
    </row>
    <row r="8763" spans="1:15" x14ac:dyDescent="0.25">
      <c r="A8763" s="20" t="s">
        <v>8863</v>
      </c>
      <c r="B8763">
        <v>6</v>
      </c>
      <c r="C8763" t="s">
        <v>74</v>
      </c>
      <c r="D8763" t="s">
        <v>91</v>
      </c>
      <c r="E8763" t="s">
        <v>78</v>
      </c>
      <c r="F8763" t="s">
        <v>35</v>
      </c>
      <c r="G8763">
        <v>5</v>
      </c>
      <c r="H8763">
        <v>2014</v>
      </c>
      <c r="I8763" t="s">
        <v>49</v>
      </c>
      <c r="J8763">
        <v>0.74</v>
      </c>
      <c r="K8763">
        <v>0.68</v>
      </c>
      <c r="L8763">
        <v>0.8</v>
      </c>
      <c r="M8763">
        <v>882</v>
      </c>
      <c r="N8763">
        <v>8.4673619112927607</v>
      </c>
      <c r="O8763">
        <v>3.36717514850737</v>
      </c>
    </row>
    <row r="8764" spans="1:15" x14ac:dyDescent="0.25">
      <c r="A8764" s="20" t="s">
        <v>8864</v>
      </c>
      <c r="B8764">
        <v>6</v>
      </c>
      <c r="C8764" t="s">
        <v>74</v>
      </c>
      <c r="D8764" t="s">
        <v>91</v>
      </c>
      <c r="E8764" t="s">
        <v>78</v>
      </c>
      <c r="F8764" t="s">
        <v>35</v>
      </c>
      <c r="G8764">
        <v>5</v>
      </c>
      <c r="H8764">
        <v>2014</v>
      </c>
      <c r="I8764" t="s">
        <v>50</v>
      </c>
      <c r="J8764">
        <v>0.64</v>
      </c>
      <c r="K8764">
        <v>0.54</v>
      </c>
      <c r="L8764">
        <v>0.74</v>
      </c>
      <c r="M8764">
        <v>200</v>
      </c>
      <c r="N8764">
        <v>7.0686676352910203</v>
      </c>
      <c r="O8764">
        <v>7.0710678118654799</v>
      </c>
    </row>
    <row r="8765" spans="1:15" x14ac:dyDescent="0.25">
      <c r="A8765" s="20" t="s">
        <v>8865</v>
      </c>
      <c r="B8765">
        <v>6</v>
      </c>
      <c r="C8765" t="s">
        <v>74</v>
      </c>
      <c r="D8765" t="s">
        <v>91</v>
      </c>
      <c r="E8765" t="s">
        <v>78</v>
      </c>
      <c r="F8765" t="s">
        <v>35</v>
      </c>
      <c r="G8765">
        <v>5</v>
      </c>
      <c r="H8765">
        <v>2014</v>
      </c>
      <c r="I8765" t="s">
        <v>51</v>
      </c>
      <c r="J8765">
        <v>0.77</v>
      </c>
      <c r="K8765">
        <v>0.7</v>
      </c>
      <c r="L8765">
        <v>0.84</v>
      </c>
      <c r="M8765">
        <v>513</v>
      </c>
      <c r="N8765">
        <v>7.9855279499200504</v>
      </c>
      <c r="O8765">
        <v>4.4151078568834796</v>
      </c>
    </row>
    <row r="8766" spans="1:15" x14ac:dyDescent="0.25">
      <c r="A8766" s="20" t="s">
        <v>8866</v>
      </c>
      <c r="B8766">
        <v>7</v>
      </c>
      <c r="C8766" t="s">
        <v>21821</v>
      </c>
      <c r="D8766" t="s">
        <v>88</v>
      </c>
      <c r="E8766" t="s">
        <v>92</v>
      </c>
      <c r="F8766" t="s">
        <v>38</v>
      </c>
      <c r="G8766">
        <v>3</v>
      </c>
      <c r="H8766">
        <v>2012</v>
      </c>
      <c r="I8766" t="s">
        <v>34</v>
      </c>
      <c r="J8766">
        <v>21.1</v>
      </c>
      <c r="K8766">
        <v>18.4359020347319</v>
      </c>
      <c r="L8766">
        <v>24.035878185573999</v>
      </c>
      <c r="M8766">
        <v>539</v>
      </c>
      <c r="N8766" t="s">
        <v>44</v>
      </c>
      <c r="O8766">
        <v>4.3073049225394797</v>
      </c>
    </row>
    <row r="8767" spans="1:15" x14ac:dyDescent="0.25">
      <c r="A8767" s="20" t="s">
        <v>8867</v>
      </c>
      <c r="B8767">
        <v>7</v>
      </c>
      <c r="C8767" t="s">
        <v>21821</v>
      </c>
      <c r="D8767" t="s">
        <v>88</v>
      </c>
      <c r="E8767" t="s">
        <v>92</v>
      </c>
      <c r="F8767" t="s">
        <v>38</v>
      </c>
      <c r="G8767">
        <v>3</v>
      </c>
      <c r="H8767">
        <v>2012</v>
      </c>
      <c r="I8767" t="s">
        <v>52</v>
      </c>
      <c r="J8767">
        <v>25.4</v>
      </c>
      <c r="K8767">
        <v>17.372526291300101</v>
      </c>
      <c r="L8767">
        <v>34.495897835596601</v>
      </c>
      <c r="M8767">
        <v>150</v>
      </c>
      <c r="N8767" t="s">
        <v>44</v>
      </c>
      <c r="O8767">
        <v>8.1649658092772608</v>
      </c>
    </row>
    <row r="8768" spans="1:15" x14ac:dyDescent="0.25">
      <c r="A8768" s="20" t="s">
        <v>8868</v>
      </c>
      <c r="B8768">
        <v>7</v>
      </c>
      <c r="C8768" t="s">
        <v>21821</v>
      </c>
      <c r="D8768" t="s">
        <v>88</v>
      </c>
      <c r="E8768" t="s">
        <v>92</v>
      </c>
      <c r="F8768" t="s">
        <v>38</v>
      </c>
      <c r="G8768">
        <v>3</v>
      </c>
      <c r="H8768">
        <v>2012</v>
      </c>
      <c r="I8768" t="s">
        <v>53</v>
      </c>
      <c r="J8768">
        <v>23.5</v>
      </c>
      <c r="K8768">
        <v>20.950876409631899</v>
      </c>
      <c r="L8768">
        <v>26.170367047007701</v>
      </c>
      <c r="M8768">
        <v>1202</v>
      </c>
      <c r="N8768" t="s">
        <v>44</v>
      </c>
      <c r="O8768">
        <v>2.8843487226888</v>
      </c>
    </row>
    <row r="8769" spans="1:15" x14ac:dyDescent="0.25">
      <c r="A8769" s="20" t="s">
        <v>8869</v>
      </c>
      <c r="B8769">
        <v>7</v>
      </c>
      <c r="C8769" t="s">
        <v>21821</v>
      </c>
      <c r="D8769" t="s">
        <v>88</v>
      </c>
      <c r="E8769" t="s">
        <v>92</v>
      </c>
      <c r="F8769" t="s">
        <v>38</v>
      </c>
      <c r="G8769">
        <v>3</v>
      </c>
      <c r="H8769">
        <v>2012</v>
      </c>
      <c r="I8769" t="s">
        <v>54</v>
      </c>
      <c r="J8769">
        <v>14.9</v>
      </c>
      <c r="K8769">
        <v>9.1788216946008099</v>
      </c>
      <c r="L8769">
        <v>22.269698751473399</v>
      </c>
      <c r="M8769">
        <v>36</v>
      </c>
      <c r="N8769" t="s">
        <v>44</v>
      </c>
      <c r="O8769">
        <v>16.6666666666667</v>
      </c>
    </row>
    <row r="8770" spans="1:15" x14ac:dyDescent="0.25">
      <c r="A8770" s="20" t="s">
        <v>8870</v>
      </c>
      <c r="B8770">
        <v>7</v>
      </c>
      <c r="C8770" t="s">
        <v>21821</v>
      </c>
      <c r="D8770" t="s">
        <v>88</v>
      </c>
      <c r="E8770" t="s">
        <v>92</v>
      </c>
      <c r="F8770" t="s">
        <v>38</v>
      </c>
      <c r="G8770">
        <v>3</v>
      </c>
      <c r="H8770">
        <v>2012</v>
      </c>
      <c r="I8770" t="s">
        <v>55</v>
      </c>
      <c r="J8770">
        <v>21.2</v>
      </c>
      <c r="K8770">
        <v>16.1545360754033</v>
      </c>
      <c r="L8770">
        <v>26.583344885027401</v>
      </c>
      <c r="M8770">
        <v>323</v>
      </c>
      <c r="N8770" t="s">
        <v>44</v>
      </c>
      <c r="O8770">
        <v>5.5641488407465696</v>
      </c>
    </row>
    <row r="8771" spans="1:15" x14ac:dyDescent="0.25">
      <c r="A8771" s="20" t="s">
        <v>8871</v>
      </c>
      <c r="B8771">
        <v>7</v>
      </c>
      <c r="C8771" t="s">
        <v>21821</v>
      </c>
      <c r="D8771" t="s">
        <v>88</v>
      </c>
      <c r="E8771" t="s">
        <v>92</v>
      </c>
      <c r="F8771" t="s">
        <v>38</v>
      </c>
      <c r="G8771">
        <v>3</v>
      </c>
      <c r="H8771">
        <v>2012</v>
      </c>
      <c r="I8771" t="s">
        <v>56</v>
      </c>
      <c r="J8771">
        <v>20.7</v>
      </c>
      <c r="K8771">
        <v>17.564560439289199</v>
      </c>
      <c r="L8771">
        <v>24.0890672818682</v>
      </c>
      <c r="M8771">
        <v>592</v>
      </c>
      <c r="N8771" t="s">
        <v>44</v>
      </c>
      <c r="O8771">
        <v>4.1099746826339301</v>
      </c>
    </row>
    <row r="8772" spans="1:15" x14ac:dyDescent="0.25">
      <c r="A8772" s="20" t="s">
        <v>8872</v>
      </c>
      <c r="B8772">
        <v>7</v>
      </c>
      <c r="C8772" t="s">
        <v>21821</v>
      </c>
      <c r="D8772" t="s">
        <v>88</v>
      </c>
      <c r="E8772" t="s">
        <v>92</v>
      </c>
      <c r="F8772" t="s">
        <v>38</v>
      </c>
      <c r="G8772">
        <v>3</v>
      </c>
      <c r="H8772">
        <v>2012</v>
      </c>
      <c r="I8772" t="s">
        <v>57</v>
      </c>
      <c r="J8772">
        <v>22.5</v>
      </c>
      <c r="K8772">
        <v>17.1015019997383</v>
      </c>
      <c r="L8772">
        <v>28.4237898174508</v>
      </c>
      <c r="M8772">
        <v>295</v>
      </c>
      <c r="N8772" t="s">
        <v>44</v>
      </c>
      <c r="O8772">
        <v>5.8222250973958198</v>
      </c>
    </row>
    <row r="8773" spans="1:15" x14ac:dyDescent="0.25">
      <c r="A8773" s="20" t="s">
        <v>8873</v>
      </c>
      <c r="B8773">
        <v>7</v>
      </c>
      <c r="C8773" t="s">
        <v>21821</v>
      </c>
      <c r="D8773" t="s">
        <v>88</v>
      </c>
      <c r="E8773" t="s">
        <v>92</v>
      </c>
      <c r="F8773" t="s">
        <v>38</v>
      </c>
      <c r="G8773">
        <v>3</v>
      </c>
      <c r="H8773">
        <v>2012</v>
      </c>
      <c r="I8773" t="s">
        <v>58</v>
      </c>
      <c r="J8773">
        <v>21.6</v>
      </c>
      <c r="K8773">
        <v>19.590319259811501</v>
      </c>
      <c r="L8773">
        <v>23.703963293817999</v>
      </c>
      <c r="M8773">
        <v>1329</v>
      </c>
      <c r="N8773" t="s">
        <v>44</v>
      </c>
      <c r="O8773">
        <v>2.7430739102420101</v>
      </c>
    </row>
    <row r="8774" spans="1:15" x14ac:dyDescent="0.25">
      <c r="A8774" s="20" t="s">
        <v>8874</v>
      </c>
      <c r="B8774">
        <v>7</v>
      </c>
      <c r="C8774" t="s">
        <v>21821</v>
      </c>
      <c r="D8774" t="s">
        <v>88</v>
      </c>
      <c r="E8774" t="s">
        <v>92</v>
      </c>
      <c r="F8774" t="s">
        <v>38</v>
      </c>
      <c r="G8774">
        <v>3</v>
      </c>
      <c r="H8774">
        <v>2012</v>
      </c>
      <c r="I8774" t="s">
        <v>59</v>
      </c>
      <c r="J8774">
        <v>18.100000000000001</v>
      </c>
      <c r="K8774">
        <v>13.7440441009054</v>
      </c>
      <c r="L8774">
        <v>23.144828738459601</v>
      </c>
      <c r="M8774">
        <v>118</v>
      </c>
      <c r="N8774" t="s">
        <v>44</v>
      </c>
      <c r="O8774">
        <v>9.2057461789832296</v>
      </c>
    </row>
    <row r="8775" spans="1:15" x14ac:dyDescent="0.25">
      <c r="A8775" s="20" t="s">
        <v>8875</v>
      </c>
      <c r="B8775">
        <v>7</v>
      </c>
      <c r="C8775" t="s">
        <v>21821</v>
      </c>
      <c r="D8775" t="s">
        <v>88</v>
      </c>
      <c r="E8775" t="s">
        <v>92</v>
      </c>
      <c r="F8775" t="s">
        <v>38</v>
      </c>
      <c r="G8775">
        <v>3</v>
      </c>
      <c r="H8775">
        <v>2012</v>
      </c>
      <c r="I8775" t="s">
        <v>60</v>
      </c>
      <c r="J8775">
        <v>22.2</v>
      </c>
      <c r="K8775">
        <v>19.157890455949499</v>
      </c>
      <c r="L8775">
        <v>25.357929549102199</v>
      </c>
      <c r="M8775">
        <v>584</v>
      </c>
      <c r="N8775" t="s">
        <v>44</v>
      </c>
      <c r="O8775">
        <v>4.1380294430118401</v>
      </c>
    </row>
    <row r="8776" spans="1:15" x14ac:dyDescent="0.25">
      <c r="A8776" s="20" t="s">
        <v>8876</v>
      </c>
      <c r="B8776">
        <v>7</v>
      </c>
      <c r="C8776" t="s">
        <v>21821</v>
      </c>
      <c r="D8776" t="s">
        <v>88</v>
      </c>
      <c r="E8776" t="s">
        <v>92</v>
      </c>
      <c r="F8776" t="s">
        <v>38</v>
      </c>
      <c r="G8776">
        <v>3</v>
      </c>
      <c r="H8776">
        <v>2012</v>
      </c>
      <c r="I8776" t="s">
        <v>61</v>
      </c>
      <c r="J8776">
        <v>10.6</v>
      </c>
      <c r="K8776">
        <v>7.3231573344703902</v>
      </c>
      <c r="L8776">
        <v>14.7443312420067</v>
      </c>
      <c r="M8776">
        <v>39</v>
      </c>
      <c r="N8776" t="s">
        <v>44</v>
      </c>
      <c r="O8776">
        <v>16.012815380508702</v>
      </c>
    </row>
    <row r="8777" spans="1:15" x14ac:dyDescent="0.25">
      <c r="A8777" s="20" t="s">
        <v>8877</v>
      </c>
      <c r="B8777">
        <v>7</v>
      </c>
      <c r="C8777" t="s">
        <v>21821</v>
      </c>
      <c r="D8777" t="s">
        <v>88</v>
      </c>
      <c r="E8777" t="s">
        <v>92</v>
      </c>
      <c r="F8777" t="s">
        <v>38</v>
      </c>
      <c r="G8777">
        <v>3</v>
      </c>
      <c r="H8777">
        <v>2012</v>
      </c>
      <c r="I8777" t="s">
        <v>43</v>
      </c>
      <c r="J8777">
        <v>19</v>
      </c>
      <c r="K8777">
        <v>15.8718210147915</v>
      </c>
      <c r="L8777">
        <v>22.3765349527763</v>
      </c>
      <c r="M8777">
        <v>808</v>
      </c>
      <c r="N8777" t="s">
        <v>44</v>
      </c>
      <c r="O8777">
        <v>3.5179877236514598</v>
      </c>
    </row>
    <row r="8778" spans="1:15" x14ac:dyDescent="0.25">
      <c r="A8778" s="20" t="s">
        <v>8878</v>
      </c>
      <c r="B8778">
        <v>7</v>
      </c>
      <c r="C8778" t="s">
        <v>21821</v>
      </c>
      <c r="D8778" t="s">
        <v>88</v>
      </c>
      <c r="E8778" t="s">
        <v>92</v>
      </c>
      <c r="F8778" t="s">
        <v>38</v>
      </c>
      <c r="G8778">
        <v>3</v>
      </c>
      <c r="H8778">
        <v>2012</v>
      </c>
      <c r="I8778" t="s">
        <v>62</v>
      </c>
      <c r="J8778">
        <v>21.1</v>
      </c>
      <c r="K8778">
        <v>15.983334125245101</v>
      </c>
      <c r="L8778">
        <v>26.623579518544599</v>
      </c>
      <c r="M8778">
        <v>255</v>
      </c>
      <c r="N8778" t="s">
        <v>44</v>
      </c>
      <c r="O8778">
        <v>6.2622429108514996</v>
      </c>
    </row>
    <row r="8779" spans="1:15" x14ac:dyDescent="0.25">
      <c r="A8779" s="20" t="s">
        <v>8879</v>
      </c>
      <c r="B8779">
        <v>7</v>
      </c>
      <c r="C8779" t="s">
        <v>21821</v>
      </c>
      <c r="D8779" t="s">
        <v>88</v>
      </c>
      <c r="E8779" t="s">
        <v>92</v>
      </c>
      <c r="F8779" t="s">
        <v>38</v>
      </c>
      <c r="G8779">
        <v>3</v>
      </c>
      <c r="H8779">
        <v>2012</v>
      </c>
      <c r="I8779" t="s">
        <v>75</v>
      </c>
      <c r="J8779">
        <v>22.35</v>
      </c>
      <c r="K8779">
        <v>21.57</v>
      </c>
      <c r="L8779">
        <v>23.14</v>
      </c>
      <c r="M8779">
        <v>10739</v>
      </c>
      <c r="N8779" t="s">
        <v>44</v>
      </c>
      <c r="O8779">
        <v>0.96497948113570997</v>
      </c>
    </row>
    <row r="8780" spans="1:15" x14ac:dyDescent="0.25">
      <c r="A8780" s="20" t="s">
        <v>8880</v>
      </c>
      <c r="B8780">
        <v>7</v>
      </c>
      <c r="C8780" t="s">
        <v>21821</v>
      </c>
      <c r="D8780" t="s">
        <v>88</v>
      </c>
      <c r="E8780" t="s">
        <v>92</v>
      </c>
      <c r="F8780" t="s">
        <v>38</v>
      </c>
      <c r="G8780">
        <v>3</v>
      </c>
      <c r="H8780">
        <v>2012</v>
      </c>
      <c r="I8780" t="s">
        <v>45</v>
      </c>
      <c r="J8780">
        <v>23.7</v>
      </c>
      <c r="K8780">
        <v>18.968049738423801</v>
      </c>
      <c r="L8780">
        <v>28.880539686838802</v>
      </c>
      <c r="M8780">
        <v>413</v>
      </c>
      <c r="N8780" t="s">
        <v>44</v>
      </c>
      <c r="O8780">
        <v>4.9206783130512299</v>
      </c>
    </row>
    <row r="8781" spans="1:15" x14ac:dyDescent="0.25">
      <c r="A8781" s="20" t="s">
        <v>8881</v>
      </c>
      <c r="B8781">
        <v>7</v>
      </c>
      <c r="C8781" t="s">
        <v>21821</v>
      </c>
      <c r="D8781" t="s">
        <v>88</v>
      </c>
      <c r="E8781" t="s">
        <v>92</v>
      </c>
      <c r="F8781" t="s">
        <v>38</v>
      </c>
      <c r="G8781">
        <v>3</v>
      </c>
      <c r="H8781">
        <v>2012</v>
      </c>
      <c r="I8781" t="s">
        <v>46</v>
      </c>
      <c r="J8781">
        <v>25.8</v>
      </c>
      <c r="K8781">
        <v>21.361510545898899</v>
      </c>
      <c r="L8781">
        <v>30.534540384521101</v>
      </c>
      <c r="M8781">
        <v>430</v>
      </c>
      <c r="N8781" t="s">
        <v>44</v>
      </c>
      <c r="O8781">
        <v>4.8224282217041203</v>
      </c>
    </row>
    <row r="8782" spans="1:15" x14ac:dyDescent="0.25">
      <c r="A8782" s="20" t="s">
        <v>8882</v>
      </c>
      <c r="B8782">
        <v>7</v>
      </c>
      <c r="C8782" t="s">
        <v>21821</v>
      </c>
      <c r="D8782" t="s">
        <v>88</v>
      </c>
      <c r="E8782" t="s">
        <v>92</v>
      </c>
      <c r="F8782" t="s">
        <v>38</v>
      </c>
      <c r="G8782">
        <v>3</v>
      </c>
      <c r="H8782">
        <v>2012</v>
      </c>
      <c r="I8782" t="s">
        <v>47</v>
      </c>
      <c r="J8782">
        <v>22.9</v>
      </c>
      <c r="K8782">
        <v>21.1007922294284</v>
      </c>
      <c r="L8782">
        <v>24.694202950551201</v>
      </c>
      <c r="M8782">
        <v>1462</v>
      </c>
      <c r="N8782" t="s">
        <v>44</v>
      </c>
      <c r="O8782">
        <v>2.6153289048297101</v>
      </c>
    </row>
    <row r="8783" spans="1:15" x14ac:dyDescent="0.25">
      <c r="A8783" s="20" t="s">
        <v>8883</v>
      </c>
      <c r="B8783">
        <v>7</v>
      </c>
      <c r="C8783" t="s">
        <v>21821</v>
      </c>
      <c r="D8783" t="s">
        <v>88</v>
      </c>
      <c r="E8783" t="s">
        <v>92</v>
      </c>
      <c r="F8783" t="s">
        <v>38</v>
      </c>
      <c r="G8783">
        <v>3</v>
      </c>
      <c r="H8783">
        <v>2012</v>
      </c>
      <c r="I8783" t="s">
        <v>48</v>
      </c>
      <c r="J8783">
        <v>24.7</v>
      </c>
      <c r="K8783">
        <v>21.024934798026599</v>
      </c>
      <c r="L8783">
        <v>28.527926062866701</v>
      </c>
      <c r="M8783">
        <v>809</v>
      </c>
      <c r="N8783" t="s">
        <v>44</v>
      </c>
      <c r="O8783">
        <v>3.51581276967315</v>
      </c>
    </row>
    <row r="8784" spans="1:15" x14ac:dyDescent="0.25">
      <c r="A8784" s="20" t="s">
        <v>8884</v>
      </c>
      <c r="B8784">
        <v>7</v>
      </c>
      <c r="C8784" t="s">
        <v>21821</v>
      </c>
      <c r="D8784" t="s">
        <v>88</v>
      </c>
      <c r="E8784" t="s">
        <v>92</v>
      </c>
      <c r="F8784" t="s">
        <v>38</v>
      </c>
      <c r="G8784">
        <v>3</v>
      </c>
      <c r="H8784">
        <v>2012</v>
      </c>
      <c r="I8784" t="s">
        <v>49</v>
      </c>
      <c r="J8784">
        <v>26.3</v>
      </c>
      <c r="K8784">
        <v>21.9570464072848</v>
      </c>
      <c r="L8784">
        <v>31.022086156516899</v>
      </c>
      <c r="M8784">
        <v>390</v>
      </c>
      <c r="N8784" t="s">
        <v>44</v>
      </c>
      <c r="O8784">
        <v>5.0636968354183303</v>
      </c>
    </row>
    <row r="8785" spans="1:15" x14ac:dyDescent="0.25">
      <c r="A8785" s="20" t="s">
        <v>8885</v>
      </c>
      <c r="B8785">
        <v>7</v>
      </c>
      <c r="C8785" t="s">
        <v>21821</v>
      </c>
      <c r="D8785" t="s">
        <v>88</v>
      </c>
      <c r="E8785" t="s">
        <v>92</v>
      </c>
      <c r="F8785" t="s">
        <v>38</v>
      </c>
      <c r="G8785">
        <v>3</v>
      </c>
      <c r="H8785">
        <v>2012</v>
      </c>
      <c r="I8785" t="s">
        <v>50</v>
      </c>
      <c r="J8785">
        <v>20.9</v>
      </c>
      <c r="K8785">
        <v>17.7730793661927</v>
      </c>
      <c r="L8785">
        <v>24.191888318297401</v>
      </c>
      <c r="M8785">
        <v>559</v>
      </c>
      <c r="N8785" t="s">
        <v>44</v>
      </c>
      <c r="O8785">
        <v>4.2295493443781398</v>
      </c>
    </row>
    <row r="8786" spans="1:15" x14ac:dyDescent="0.25">
      <c r="A8786" s="20" t="s">
        <v>8886</v>
      </c>
      <c r="B8786">
        <v>7</v>
      </c>
      <c r="C8786" t="s">
        <v>21821</v>
      </c>
      <c r="D8786" t="s">
        <v>88</v>
      </c>
      <c r="E8786" t="s">
        <v>92</v>
      </c>
      <c r="F8786" t="s">
        <v>38</v>
      </c>
      <c r="G8786">
        <v>3</v>
      </c>
      <c r="H8786">
        <v>2012</v>
      </c>
      <c r="I8786" t="s">
        <v>51</v>
      </c>
      <c r="J8786">
        <v>22.7</v>
      </c>
      <c r="K8786">
        <v>18.870610498616799</v>
      </c>
      <c r="L8786">
        <v>26.843435562461799</v>
      </c>
      <c r="M8786">
        <v>406</v>
      </c>
      <c r="N8786" t="s">
        <v>44</v>
      </c>
      <c r="O8786">
        <v>4.9629166698546499</v>
      </c>
    </row>
    <row r="8787" spans="1:15" x14ac:dyDescent="0.25">
      <c r="A8787" s="20" t="s">
        <v>8887</v>
      </c>
      <c r="B8787">
        <v>7</v>
      </c>
      <c r="C8787" t="s">
        <v>21821</v>
      </c>
      <c r="D8787" t="s">
        <v>88</v>
      </c>
      <c r="E8787" t="s">
        <v>93</v>
      </c>
      <c r="F8787" t="s">
        <v>42</v>
      </c>
      <c r="G8787">
        <v>4</v>
      </c>
      <c r="H8787">
        <v>2012</v>
      </c>
      <c r="I8787" t="s">
        <v>34</v>
      </c>
      <c r="J8787">
        <v>21.4</v>
      </c>
      <c r="K8787">
        <v>19.788923994356001</v>
      </c>
      <c r="L8787">
        <v>23.076124523174801</v>
      </c>
      <c r="M8787">
        <v>1387</v>
      </c>
      <c r="N8787" t="s">
        <v>44</v>
      </c>
      <c r="O8787">
        <v>2.6851080677052699</v>
      </c>
    </row>
    <row r="8788" spans="1:15" x14ac:dyDescent="0.25">
      <c r="A8788" s="20" t="s">
        <v>8888</v>
      </c>
      <c r="B8788">
        <v>7</v>
      </c>
      <c r="C8788" t="s">
        <v>21821</v>
      </c>
      <c r="D8788" t="s">
        <v>88</v>
      </c>
      <c r="E8788" t="s">
        <v>93</v>
      </c>
      <c r="F8788" t="s">
        <v>42</v>
      </c>
      <c r="G8788">
        <v>4</v>
      </c>
      <c r="H8788">
        <v>2012</v>
      </c>
      <c r="I8788" t="s">
        <v>52</v>
      </c>
      <c r="J8788" t="s">
        <v>44</v>
      </c>
      <c r="K8788" t="s">
        <v>44</v>
      </c>
      <c r="L8788" t="s">
        <v>44</v>
      </c>
      <c r="M8788">
        <v>17</v>
      </c>
      <c r="N8788" t="s">
        <v>44</v>
      </c>
      <c r="O8788">
        <v>24.253562503633301</v>
      </c>
    </row>
    <row r="8789" spans="1:15" x14ac:dyDescent="0.25">
      <c r="A8789" s="20" t="s">
        <v>8889</v>
      </c>
      <c r="B8789">
        <v>7</v>
      </c>
      <c r="C8789" t="s">
        <v>21821</v>
      </c>
      <c r="D8789" t="s">
        <v>88</v>
      </c>
      <c r="E8789" t="s">
        <v>93</v>
      </c>
      <c r="F8789" t="s">
        <v>42</v>
      </c>
      <c r="G8789">
        <v>4</v>
      </c>
      <c r="H8789">
        <v>2012</v>
      </c>
      <c r="I8789" t="s">
        <v>53</v>
      </c>
      <c r="J8789">
        <v>13.7</v>
      </c>
      <c r="K8789">
        <v>9.3708104945770696</v>
      </c>
      <c r="L8789">
        <v>19.145878107884499</v>
      </c>
      <c r="M8789">
        <v>48</v>
      </c>
      <c r="N8789" t="s">
        <v>44</v>
      </c>
      <c r="O8789">
        <v>14.433756729740599</v>
      </c>
    </row>
    <row r="8790" spans="1:15" x14ac:dyDescent="0.25">
      <c r="A8790" s="20" t="s">
        <v>8890</v>
      </c>
      <c r="B8790">
        <v>7</v>
      </c>
      <c r="C8790" t="s">
        <v>21821</v>
      </c>
      <c r="D8790" t="s">
        <v>88</v>
      </c>
      <c r="E8790" t="s">
        <v>93</v>
      </c>
      <c r="F8790" t="s">
        <v>42</v>
      </c>
      <c r="G8790">
        <v>4</v>
      </c>
      <c r="H8790">
        <v>2012</v>
      </c>
      <c r="I8790" t="s">
        <v>54</v>
      </c>
      <c r="J8790" t="s">
        <v>44</v>
      </c>
      <c r="K8790" t="s">
        <v>44</v>
      </c>
      <c r="L8790" t="s">
        <v>44</v>
      </c>
      <c r="M8790">
        <v>6</v>
      </c>
      <c r="N8790" t="s">
        <v>44</v>
      </c>
      <c r="O8790">
        <v>40.824829046386299</v>
      </c>
    </row>
    <row r="8791" spans="1:15" x14ac:dyDescent="0.25">
      <c r="A8791" s="20" t="s">
        <v>8891</v>
      </c>
      <c r="B8791">
        <v>7</v>
      </c>
      <c r="C8791" t="s">
        <v>21821</v>
      </c>
      <c r="D8791" t="s">
        <v>88</v>
      </c>
      <c r="E8791" t="s">
        <v>93</v>
      </c>
      <c r="F8791" t="s">
        <v>42</v>
      </c>
      <c r="G8791">
        <v>4</v>
      </c>
      <c r="H8791">
        <v>2012</v>
      </c>
      <c r="I8791" t="s">
        <v>55</v>
      </c>
      <c r="J8791">
        <v>19.100000000000001</v>
      </c>
      <c r="K8791">
        <v>15.0206197947169</v>
      </c>
      <c r="L8791">
        <v>23.802381615354001</v>
      </c>
      <c r="M8791">
        <v>102</v>
      </c>
      <c r="N8791" t="s">
        <v>44</v>
      </c>
      <c r="O8791">
        <v>9.9014754297667409</v>
      </c>
    </row>
    <row r="8792" spans="1:15" x14ac:dyDescent="0.25">
      <c r="A8792" s="20" t="s">
        <v>8892</v>
      </c>
      <c r="B8792">
        <v>7</v>
      </c>
      <c r="C8792" t="s">
        <v>21821</v>
      </c>
      <c r="D8792" t="s">
        <v>88</v>
      </c>
      <c r="E8792" t="s">
        <v>93</v>
      </c>
      <c r="F8792" t="s">
        <v>42</v>
      </c>
      <c r="G8792">
        <v>4</v>
      </c>
      <c r="H8792">
        <v>2012</v>
      </c>
      <c r="I8792" t="s">
        <v>56</v>
      </c>
      <c r="J8792" t="s">
        <v>44</v>
      </c>
      <c r="K8792" t="s">
        <v>44</v>
      </c>
      <c r="L8792" t="s">
        <v>44</v>
      </c>
      <c r="M8792">
        <v>17</v>
      </c>
      <c r="N8792" t="s">
        <v>44</v>
      </c>
      <c r="O8792">
        <v>24.253562503633301</v>
      </c>
    </row>
    <row r="8793" spans="1:15" x14ac:dyDescent="0.25">
      <c r="A8793" s="20" t="s">
        <v>8893</v>
      </c>
      <c r="B8793">
        <v>7</v>
      </c>
      <c r="C8793" t="s">
        <v>21821</v>
      </c>
      <c r="D8793" t="s">
        <v>88</v>
      </c>
      <c r="E8793" t="s">
        <v>93</v>
      </c>
      <c r="F8793" t="s">
        <v>42</v>
      </c>
      <c r="G8793">
        <v>4</v>
      </c>
      <c r="H8793">
        <v>2012</v>
      </c>
      <c r="I8793" t="s">
        <v>57</v>
      </c>
      <c r="J8793">
        <v>27.4</v>
      </c>
      <c r="K8793">
        <v>12.079367639136301</v>
      </c>
      <c r="L8793">
        <v>48.6672523044884</v>
      </c>
      <c r="M8793">
        <v>21</v>
      </c>
      <c r="N8793" t="s">
        <v>44</v>
      </c>
      <c r="O8793">
        <v>21.821789023599202</v>
      </c>
    </row>
    <row r="8794" spans="1:15" x14ac:dyDescent="0.25">
      <c r="A8794" s="20" t="s">
        <v>8894</v>
      </c>
      <c r="B8794">
        <v>7</v>
      </c>
      <c r="C8794" t="s">
        <v>21821</v>
      </c>
      <c r="D8794" t="s">
        <v>88</v>
      </c>
      <c r="E8794" t="s">
        <v>93</v>
      </c>
      <c r="F8794" t="s">
        <v>42</v>
      </c>
      <c r="G8794">
        <v>4</v>
      </c>
      <c r="H8794">
        <v>2012</v>
      </c>
      <c r="I8794" t="s">
        <v>58</v>
      </c>
      <c r="J8794">
        <v>21.3</v>
      </c>
      <c r="K8794">
        <v>17.2844514886586</v>
      </c>
      <c r="L8794">
        <v>25.818253561790701</v>
      </c>
      <c r="M8794">
        <v>201</v>
      </c>
      <c r="N8794" t="s">
        <v>44</v>
      </c>
      <c r="O8794">
        <v>7.0534561585859796</v>
      </c>
    </row>
    <row r="8795" spans="1:15" x14ac:dyDescent="0.25">
      <c r="A8795" s="20" t="s">
        <v>8895</v>
      </c>
      <c r="B8795">
        <v>7</v>
      </c>
      <c r="C8795" t="s">
        <v>21821</v>
      </c>
      <c r="D8795" t="s">
        <v>88</v>
      </c>
      <c r="E8795" t="s">
        <v>93</v>
      </c>
      <c r="F8795" t="s">
        <v>42</v>
      </c>
      <c r="G8795">
        <v>4</v>
      </c>
      <c r="H8795">
        <v>2012</v>
      </c>
      <c r="I8795" t="s">
        <v>59</v>
      </c>
      <c r="J8795">
        <v>17.100000000000001</v>
      </c>
      <c r="K8795">
        <v>10.629892336849499</v>
      </c>
      <c r="L8795">
        <v>25.9943231851726</v>
      </c>
      <c r="M8795">
        <v>24</v>
      </c>
      <c r="N8795" t="s">
        <v>44</v>
      </c>
      <c r="O8795">
        <v>20.412414523193199</v>
      </c>
    </row>
    <row r="8796" spans="1:15" x14ac:dyDescent="0.25">
      <c r="A8796" s="20" t="s">
        <v>8896</v>
      </c>
      <c r="B8796">
        <v>7</v>
      </c>
      <c r="C8796" t="s">
        <v>21821</v>
      </c>
      <c r="D8796" t="s">
        <v>88</v>
      </c>
      <c r="E8796" t="s">
        <v>93</v>
      </c>
      <c r="F8796" t="s">
        <v>42</v>
      </c>
      <c r="G8796">
        <v>4</v>
      </c>
      <c r="H8796">
        <v>2012</v>
      </c>
      <c r="I8796" t="s">
        <v>60</v>
      </c>
      <c r="J8796">
        <v>22.8</v>
      </c>
      <c r="K8796">
        <v>20.538457449097901</v>
      </c>
      <c r="L8796">
        <v>25.202175083049699</v>
      </c>
      <c r="M8796">
        <v>824</v>
      </c>
      <c r="N8796" t="s">
        <v>44</v>
      </c>
      <c r="O8796">
        <v>3.4836650714580899</v>
      </c>
    </row>
    <row r="8797" spans="1:15" x14ac:dyDescent="0.25">
      <c r="A8797" s="20" t="s">
        <v>8897</v>
      </c>
      <c r="B8797">
        <v>7</v>
      </c>
      <c r="C8797" t="s">
        <v>21821</v>
      </c>
      <c r="D8797" t="s">
        <v>88</v>
      </c>
      <c r="E8797" t="s">
        <v>93</v>
      </c>
      <c r="F8797" t="s">
        <v>42</v>
      </c>
      <c r="G8797">
        <v>4</v>
      </c>
      <c r="H8797">
        <v>2012</v>
      </c>
      <c r="I8797" t="s">
        <v>61</v>
      </c>
      <c r="J8797" t="s">
        <v>44</v>
      </c>
      <c r="K8797" t="s">
        <v>44</v>
      </c>
      <c r="L8797" t="s">
        <v>44</v>
      </c>
      <c r="M8797">
        <v>3</v>
      </c>
      <c r="N8797" t="s">
        <v>44</v>
      </c>
      <c r="O8797">
        <v>57.735026918962603</v>
      </c>
    </row>
    <row r="8798" spans="1:15" x14ac:dyDescent="0.25">
      <c r="A8798" s="20" t="s">
        <v>8898</v>
      </c>
      <c r="B8798">
        <v>7</v>
      </c>
      <c r="C8798" t="s">
        <v>21821</v>
      </c>
      <c r="D8798" t="s">
        <v>88</v>
      </c>
      <c r="E8798" t="s">
        <v>93</v>
      </c>
      <c r="F8798" t="s">
        <v>42</v>
      </c>
      <c r="G8798">
        <v>4</v>
      </c>
      <c r="H8798">
        <v>2012</v>
      </c>
      <c r="I8798" t="s">
        <v>43</v>
      </c>
      <c r="J8798">
        <v>22.9</v>
      </c>
      <c r="K8798">
        <v>16.419249093318001</v>
      </c>
      <c r="L8798">
        <v>30.862672406504799</v>
      </c>
      <c r="M8798">
        <v>54</v>
      </c>
      <c r="N8798" t="s">
        <v>44</v>
      </c>
      <c r="O8798">
        <v>13.6082763487954</v>
      </c>
    </row>
    <row r="8799" spans="1:15" x14ac:dyDescent="0.25">
      <c r="A8799" s="20" t="s">
        <v>8899</v>
      </c>
      <c r="B8799">
        <v>7</v>
      </c>
      <c r="C8799" t="s">
        <v>21821</v>
      </c>
      <c r="D8799" t="s">
        <v>88</v>
      </c>
      <c r="E8799" t="s">
        <v>93</v>
      </c>
      <c r="F8799" t="s">
        <v>42</v>
      </c>
      <c r="G8799">
        <v>4</v>
      </c>
      <c r="H8799">
        <v>2012</v>
      </c>
      <c r="I8799" t="s">
        <v>62</v>
      </c>
      <c r="J8799" t="s">
        <v>44</v>
      </c>
      <c r="K8799" t="s">
        <v>44</v>
      </c>
      <c r="L8799" t="s">
        <v>44</v>
      </c>
      <c r="M8799">
        <v>18</v>
      </c>
      <c r="N8799" t="s">
        <v>44</v>
      </c>
      <c r="O8799">
        <v>23.570226039551599</v>
      </c>
    </row>
    <row r="8800" spans="1:15" x14ac:dyDescent="0.25">
      <c r="A8800" s="20" t="s">
        <v>8900</v>
      </c>
      <c r="B8800">
        <v>7</v>
      </c>
      <c r="C8800" t="s">
        <v>21821</v>
      </c>
      <c r="D8800" t="s">
        <v>88</v>
      </c>
      <c r="E8800" t="s">
        <v>93</v>
      </c>
      <c r="F8800" t="s">
        <v>42</v>
      </c>
      <c r="G8800">
        <v>4</v>
      </c>
      <c r="H8800">
        <v>2012</v>
      </c>
      <c r="I8800" t="s">
        <v>75</v>
      </c>
      <c r="J8800">
        <v>22.19</v>
      </c>
      <c r="K8800">
        <v>21.42</v>
      </c>
      <c r="L8800">
        <v>22.97</v>
      </c>
      <c r="M8800">
        <v>6530</v>
      </c>
      <c r="N8800" t="s">
        <v>44</v>
      </c>
      <c r="O8800">
        <v>1.2374948760083899</v>
      </c>
    </row>
    <row r="8801" spans="1:15" x14ac:dyDescent="0.25">
      <c r="A8801" s="20" t="s">
        <v>8901</v>
      </c>
      <c r="B8801">
        <v>7</v>
      </c>
      <c r="C8801" t="s">
        <v>21821</v>
      </c>
      <c r="D8801" t="s">
        <v>88</v>
      </c>
      <c r="E8801" t="s">
        <v>93</v>
      </c>
      <c r="F8801" t="s">
        <v>42</v>
      </c>
      <c r="G8801">
        <v>4</v>
      </c>
      <c r="H8801">
        <v>2012</v>
      </c>
      <c r="I8801" t="s">
        <v>45</v>
      </c>
      <c r="J8801">
        <v>22.8</v>
      </c>
      <c r="K8801">
        <v>17.220626903996301</v>
      </c>
      <c r="L8801">
        <v>29.035626063009001</v>
      </c>
      <c r="M8801">
        <v>170</v>
      </c>
      <c r="N8801" t="s">
        <v>44</v>
      </c>
      <c r="O8801">
        <v>7.6696498884736997</v>
      </c>
    </row>
    <row r="8802" spans="1:15" x14ac:dyDescent="0.25">
      <c r="A8802" s="20" t="s">
        <v>8902</v>
      </c>
      <c r="B8802">
        <v>7</v>
      </c>
      <c r="C8802" t="s">
        <v>21821</v>
      </c>
      <c r="D8802" t="s">
        <v>88</v>
      </c>
      <c r="E8802" t="s">
        <v>93</v>
      </c>
      <c r="F8802" t="s">
        <v>42</v>
      </c>
      <c r="G8802">
        <v>4</v>
      </c>
      <c r="H8802">
        <v>2012</v>
      </c>
      <c r="I8802" t="s">
        <v>46</v>
      </c>
      <c r="J8802">
        <v>23.8</v>
      </c>
      <c r="K8802">
        <v>20.521587524772301</v>
      </c>
      <c r="L8802">
        <v>27.287965191139001</v>
      </c>
      <c r="M8802">
        <v>519</v>
      </c>
      <c r="N8802" t="s">
        <v>44</v>
      </c>
      <c r="O8802">
        <v>4.3895128130614696</v>
      </c>
    </row>
    <row r="8803" spans="1:15" x14ac:dyDescent="0.25">
      <c r="A8803" s="20" t="s">
        <v>8903</v>
      </c>
      <c r="B8803">
        <v>7</v>
      </c>
      <c r="C8803" t="s">
        <v>21821</v>
      </c>
      <c r="D8803" t="s">
        <v>88</v>
      </c>
      <c r="E8803" t="s">
        <v>93</v>
      </c>
      <c r="F8803" t="s">
        <v>42</v>
      </c>
      <c r="G8803">
        <v>4</v>
      </c>
      <c r="H8803">
        <v>2012</v>
      </c>
      <c r="I8803" t="s">
        <v>47</v>
      </c>
      <c r="J8803">
        <v>22.6</v>
      </c>
      <c r="K8803">
        <v>21.4565899048171</v>
      </c>
      <c r="L8803">
        <v>23.7571823450793</v>
      </c>
      <c r="M8803">
        <v>2670</v>
      </c>
      <c r="N8803" t="s">
        <v>44</v>
      </c>
      <c r="O8803">
        <v>1.93528249929046</v>
      </c>
    </row>
    <row r="8804" spans="1:15" x14ac:dyDescent="0.25">
      <c r="A8804" s="20" t="s">
        <v>8904</v>
      </c>
      <c r="B8804">
        <v>7</v>
      </c>
      <c r="C8804" t="s">
        <v>21821</v>
      </c>
      <c r="D8804" t="s">
        <v>88</v>
      </c>
      <c r="E8804" t="s">
        <v>93</v>
      </c>
      <c r="F8804" t="s">
        <v>42</v>
      </c>
      <c r="G8804">
        <v>4</v>
      </c>
      <c r="H8804">
        <v>2012</v>
      </c>
      <c r="I8804" t="s">
        <v>48</v>
      </c>
      <c r="J8804">
        <v>19.899999999999999</v>
      </c>
      <c r="K8804">
        <v>15.104079145901199</v>
      </c>
      <c r="L8804">
        <v>25.584291335621302</v>
      </c>
      <c r="M8804">
        <v>92</v>
      </c>
      <c r="N8804" t="s">
        <v>44</v>
      </c>
      <c r="O8804">
        <v>10.425720702853701</v>
      </c>
    </row>
    <row r="8805" spans="1:15" x14ac:dyDescent="0.25">
      <c r="A8805" s="20" t="s">
        <v>8905</v>
      </c>
      <c r="B8805">
        <v>7</v>
      </c>
      <c r="C8805" t="s">
        <v>21821</v>
      </c>
      <c r="D8805" t="s">
        <v>88</v>
      </c>
      <c r="E8805" t="s">
        <v>93</v>
      </c>
      <c r="F8805" t="s">
        <v>42</v>
      </c>
      <c r="G8805">
        <v>4</v>
      </c>
      <c r="H8805">
        <v>2012</v>
      </c>
      <c r="I8805" t="s">
        <v>49</v>
      </c>
      <c r="J8805">
        <v>22.1</v>
      </c>
      <c r="K8805">
        <v>17.419534924913702</v>
      </c>
      <c r="L8805">
        <v>27.2668048665325</v>
      </c>
      <c r="M8805">
        <v>242</v>
      </c>
      <c r="N8805" t="s">
        <v>44</v>
      </c>
      <c r="O8805">
        <v>6.4282434653322502</v>
      </c>
    </row>
    <row r="8806" spans="1:15" x14ac:dyDescent="0.25">
      <c r="A8806" s="20" t="s">
        <v>8906</v>
      </c>
      <c r="B8806">
        <v>7</v>
      </c>
      <c r="C8806" t="s">
        <v>21821</v>
      </c>
      <c r="D8806" t="s">
        <v>88</v>
      </c>
      <c r="E8806" t="s">
        <v>93</v>
      </c>
      <c r="F8806" t="s">
        <v>42</v>
      </c>
      <c r="G8806">
        <v>4</v>
      </c>
      <c r="H8806">
        <v>2012</v>
      </c>
      <c r="I8806" t="s">
        <v>50</v>
      </c>
      <c r="J8806">
        <v>25.2</v>
      </c>
      <c r="K8806">
        <v>14.073729331311</v>
      </c>
      <c r="L8806">
        <v>38.812608476557401</v>
      </c>
      <c r="M8806">
        <v>55</v>
      </c>
      <c r="N8806" t="s">
        <v>44</v>
      </c>
      <c r="O8806">
        <v>13.483997249264799</v>
      </c>
    </row>
    <row r="8807" spans="1:15" x14ac:dyDescent="0.25">
      <c r="A8807" s="20" t="s">
        <v>8907</v>
      </c>
      <c r="B8807">
        <v>7</v>
      </c>
      <c r="C8807" t="s">
        <v>21821</v>
      </c>
      <c r="D8807" t="s">
        <v>88</v>
      </c>
      <c r="E8807" t="s">
        <v>93</v>
      </c>
      <c r="F8807" t="s">
        <v>42</v>
      </c>
      <c r="G8807">
        <v>4</v>
      </c>
      <c r="H8807">
        <v>2012</v>
      </c>
      <c r="I8807" t="s">
        <v>51</v>
      </c>
      <c r="J8807">
        <v>10.5</v>
      </c>
      <c r="K8807">
        <v>8.0050770539509504</v>
      </c>
      <c r="L8807">
        <v>13.514187947170401</v>
      </c>
      <c r="M8807">
        <v>60</v>
      </c>
      <c r="N8807" t="s">
        <v>44</v>
      </c>
      <c r="O8807">
        <v>12.9099444873581</v>
      </c>
    </row>
    <row r="8808" spans="1:15" x14ac:dyDescent="0.25">
      <c r="A8808" s="20" t="s">
        <v>8908</v>
      </c>
      <c r="B8808">
        <v>7</v>
      </c>
      <c r="C8808" t="s">
        <v>21821</v>
      </c>
      <c r="D8808" t="s">
        <v>88</v>
      </c>
      <c r="E8808" t="s">
        <v>94</v>
      </c>
      <c r="F8808" t="s">
        <v>35</v>
      </c>
      <c r="G8808">
        <v>5</v>
      </c>
      <c r="H8808">
        <v>2012</v>
      </c>
      <c r="I8808" t="s">
        <v>34</v>
      </c>
      <c r="J8808">
        <v>23.7</v>
      </c>
      <c r="K8808">
        <v>20.487738313583701</v>
      </c>
      <c r="L8808">
        <v>27.0371692235788</v>
      </c>
      <c r="M8808">
        <v>685</v>
      </c>
      <c r="N8808" t="s">
        <v>44</v>
      </c>
      <c r="O8808">
        <v>3.8208035995043499</v>
      </c>
    </row>
    <row r="8809" spans="1:15" x14ac:dyDescent="0.25">
      <c r="A8809" s="20" t="s">
        <v>8909</v>
      </c>
      <c r="B8809">
        <v>7</v>
      </c>
      <c r="C8809" t="s">
        <v>21821</v>
      </c>
      <c r="D8809" t="s">
        <v>88</v>
      </c>
      <c r="E8809" t="s">
        <v>94</v>
      </c>
      <c r="F8809" t="s">
        <v>35</v>
      </c>
      <c r="G8809">
        <v>5</v>
      </c>
      <c r="H8809">
        <v>2012</v>
      </c>
      <c r="I8809" t="s">
        <v>52</v>
      </c>
      <c r="J8809" t="s">
        <v>44</v>
      </c>
      <c r="K8809" t="s">
        <v>44</v>
      </c>
      <c r="L8809" t="s">
        <v>44</v>
      </c>
      <c r="M8809">
        <v>17</v>
      </c>
      <c r="N8809" t="s">
        <v>44</v>
      </c>
      <c r="O8809">
        <v>24.253562503633301</v>
      </c>
    </row>
    <row r="8810" spans="1:15" x14ac:dyDescent="0.25">
      <c r="A8810" s="20" t="s">
        <v>8910</v>
      </c>
      <c r="B8810">
        <v>7</v>
      </c>
      <c r="C8810" t="s">
        <v>21821</v>
      </c>
      <c r="D8810" t="s">
        <v>88</v>
      </c>
      <c r="E8810" t="s">
        <v>94</v>
      </c>
      <c r="F8810" t="s">
        <v>35</v>
      </c>
      <c r="G8810">
        <v>5</v>
      </c>
      <c r="H8810">
        <v>2012</v>
      </c>
      <c r="I8810" t="s">
        <v>53</v>
      </c>
      <c r="J8810" t="s">
        <v>44</v>
      </c>
      <c r="K8810" t="s">
        <v>44</v>
      </c>
      <c r="L8810" t="s">
        <v>44</v>
      </c>
      <c r="M8810">
        <v>17</v>
      </c>
      <c r="N8810" t="s">
        <v>44</v>
      </c>
      <c r="O8810">
        <v>24.253562503633301</v>
      </c>
    </row>
    <row r="8811" spans="1:15" x14ac:dyDescent="0.25">
      <c r="A8811" s="20" t="s">
        <v>8911</v>
      </c>
      <c r="B8811">
        <v>7</v>
      </c>
      <c r="C8811" t="s">
        <v>21821</v>
      </c>
      <c r="D8811" t="s">
        <v>88</v>
      </c>
      <c r="E8811" t="s">
        <v>94</v>
      </c>
      <c r="F8811" t="s">
        <v>35</v>
      </c>
      <c r="G8811">
        <v>5</v>
      </c>
      <c r="H8811">
        <v>2012</v>
      </c>
      <c r="I8811" t="s">
        <v>54</v>
      </c>
      <c r="J8811" t="s">
        <v>44</v>
      </c>
      <c r="K8811" t="s">
        <v>44</v>
      </c>
      <c r="L8811" t="s">
        <v>44</v>
      </c>
      <c r="M8811">
        <v>4</v>
      </c>
      <c r="N8811" t="s">
        <v>44</v>
      </c>
      <c r="O8811">
        <v>50</v>
      </c>
    </row>
    <row r="8812" spans="1:15" x14ac:dyDescent="0.25">
      <c r="A8812" s="20" t="s">
        <v>8912</v>
      </c>
      <c r="B8812">
        <v>7</v>
      </c>
      <c r="C8812" t="s">
        <v>21821</v>
      </c>
      <c r="D8812" t="s">
        <v>88</v>
      </c>
      <c r="E8812" t="s">
        <v>94</v>
      </c>
      <c r="F8812" t="s">
        <v>35</v>
      </c>
      <c r="G8812">
        <v>5</v>
      </c>
      <c r="H8812">
        <v>2012</v>
      </c>
      <c r="I8812" t="s">
        <v>55</v>
      </c>
      <c r="J8812">
        <v>17.3</v>
      </c>
      <c r="K8812">
        <v>12.431594484129199</v>
      </c>
      <c r="L8812">
        <v>23.320106773448401</v>
      </c>
      <c r="M8812">
        <v>42</v>
      </c>
      <c r="N8812" t="s">
        <v>44</v>
      </c>
      <c r="O8812">
        <v>15.430334996209201</v>
      </c>
    </row>
    <row r="8813" spans="1:15" x14ac:dyDescent="0.25">
      <c r="A8813" s="20" t="s">
        <v>8913</v>
      </c>
      <c r="B8813">
        <v>7</v>
      </c>
      <c r="C8813" t="s">
        <v>21821</v>
      </c>
      <c r="D8813" t="s">
        <v>88</v>
      </c>
      <c r="E8813" t="s">
        <v>94</v>
      </c>
      <c r="F8813" t="s">
        <v>35</v>
      </c>
      <c r="G8813">
        <v>5</v>
      </c>
      <c r="H8813">
        <v>2012</v>
      </c>
      <c r="I8813" t="s">
        <v>56</v>
      </c>
      <c r="J8813" t="s">
        <v>44</v>
      </c>
      <c r="K8813" t="s">
        <v>44</v>
      </c>
      <c r="L8813" t="s">
        <v>44</v>
      </c>
      <c r="M8813">
        <v>5</v>
      </c>
      <c r="N8813" t="s">
        <v>44</v>
      </c>
      <c r="O8813">
        <v>44.721359549995803</v>
      </c>
    </row>
    <row r="8814" spans="1:15" x14ac:dyDescent="0.25">
      <c r="A8814" s="20" t="s">
        <v>8914</v>
      </c>
      <c r="B8814">
        <v>7</v>
      </c>
      <c r="C8814" t="s">
        <v>21821</v>
      </c>
      <c r="D8814" t="s">
        <v>88</v>
      </c>
      <c r="E8814" t="s">
        <v>94</v>
      </c>
      <c r="F8814" t="s">
        <v>35</v>
      </c>
      <c r="G8814">
        <v>5</v>
      </c>
      <c r="H8814">
        <v>2012</v>
      </c>
      <c r="I8814" t="s">
        <v>57</v>
      </c>
      <c r="J8814" t="s">
        <v>44</v>
      </c>
      <c r="K8814" t="s">
        <v>44</v>
      </c>
      <c r="L8814" t="s">
        <v>44</v>
      </c>
      <c r="M8814">
        <v>17</v>
      </c>
      <c r="N8814" t="s">
        <v>44</v>
      </c>
      <c r="O8814">
        <v>24.253562503633301</v>
      </c>
    </row>
    <row r="8815" spans="1:15" x14ac:dyDescent="0.25">
      <c r="A8815" s="20" t="s">
        <v>8915</v>
      </c>
      <c r="B8815">
        <v>7</v>
      </c>
      <c r="C8815" t="s">
        <v>21821</v>
      </c>
      <c r="D8815" t="s">
        <v>88</v>
      </c>
      <c r="E8815" t="s">
        <v>94</v>
      </c>
      <c r="F8815" t="s">
        <v>35</v>
      </c>
      <c r="G8815">
        <v>5</v>
      </c>
      <c r="H8815">
        <v>2012</v>
      </c>
      <c r="I8815" t="s">
        <v>58</v>
      </c>
      <c r="J8815">
        <v>17.899999999999999</v>
      </c>
      <c r="K8815">
        <v>13.7518802872849</v>
      </c>
      <c r="L8815">
        <v>22.753613753595999</v>
      </c>
      <c r="M8815">
        <v>111</v>
      </c>
      <c r="N8815" t="s">
        <v>44</v>
      </c>
      <c r="O8815">
        <v>9.4915799575249906</v>
      </c>
    </row>
    <row r="8816" spans="1:15" x14ac:dyDescent="0.25">
      <c r="A8816" s="20" t="s">
        <v>8916</v>
      </c>
      <c r="B8816">
        <v>7</v>
      </c>
      <c r="C8816" t="s">
        <v>21821</v>
      </c>
      <c r="D8816" t="s">
        <v>88</v>
      </c>
      <c r="E8816" t="s">
        <v>94</v>
      </c>
      <c r="F8816" t="s">
        <v>35</v>
      </c>
      <c r="G8816">
        <v>5</v>
      </c>
      <c r="H8816">
        <v>2012</v>
      </c>
      <c r="I8816" t="s">
        <v>59</v>
      </c>
      <c r="J8816" t="s">
        <v>44</v>
      </c>
      <c r="K8816" t="s">
        <v>44</v>
      </c>
      <c r="L8816" t="s">
        <v>44</v>
      </c>
      <c r="M8816">
        <v>8</v>
      </c>
      <c r="N8816" t="s">
        <v>44</v>
      </c>
      <c r="O8816">
        <v>35.355339059327399</v>
      </c>
    </row>
    <row r="8817" spans="1:15" x14ac:dyDescent="0.25">
      <c r="A8817" s="20" t="s">
        <v>8917</v>
      </c>
      <c r="B8817">
        <v>7</v>
      </c>
      <c r="C8817" t="s">
        <v>21821</v>
      </c>
      <c r="D8817" t="s">
        <v>88</v>
      </c>
      <c r="E8817" t="s">
        <v>94</v>
      </c>
      <c r="F8817" t="s">
        <v>35</v>
      </c>
      <c r="G8817">
        <v>5</v>
      </c>
      <c r="H8817">
        <v>2012</v>
      </c>
      <c r="I8817" t="s">
        <v>60</v>
      </c>
      <c r="J8817">
        <v>25</v>
      </c>
      <c r="K8817">
        <v>20.354912085475402</v>
      </c>
      <c r="L8817">
        <v>29.9018090150307</v>
      </c>
      <c r="M8817">
        <v>515</v>
      </c>
      <c r="N8817" t="s">
        <v>44</v>
      </c>
      <c r="O8817">
        <v>4.4065264923923202</v>
      </c>
    </row>
    <row r="8818" spans="1:15" x14ac:dyDescent="0.25">
      <c r="A8818" s="20" t="s">
        <v>8918</v>
      </c>
      <c r="B8818">
        <v>7</v>
      </c>
      <c r="C8818" t="s">
        <v>21821</v>
      </c>
      <c r="D8818" t="s">
        <v>88</v>
      </c>
      <c r="E8818" t="s">
        <v>94</v>
      </c>
      <c r="F8818" t="s">
        <v>35</v>
      </c>
      <c r="G8818">
        <v>5</v>
      </c>
      <c r="H8818">
        <v>2012</v>
      </c>
      <c r="I8818" t="s">
        <v>61</v>
      </c>
      <c r="J8818" t="s">
        <v>44</v>
      </c>
      <c r="K8818" t="s">
        <v>44</v>
      </c>
      <c r="L8818" t="s">
        <v>44</v>
      </c>
      <c r="M8818">
        <v>3</v>
      </c>
      <c r="N8818" t="s">
        <v>44</v>
      </c>
      <c r="O8818">
        <v>57.735026918962603</v>
      </c>
    </row>
    <row r="8819" spans="1:15" x14ac:dyDescent="0.25">
      <c r="A8819" s="20" t="s">
        <v>8919</v>
      </c>
      <c r="B8819">
        <v>7</v>
      </c>
      <c r="C8819" t="s">
        <v>21821</v>
      </c>
      <c r="D8819" t="s">
        <v>88</v>
      </c>
      <c r="E8819" t="s">
        <v>94</v>
      </c>
      <c r="F8819" t="s">
        <v>35</v>
      </c>
      <c r="G8819">
        <v>5</v>
      </c>
      <c r="H8819">
        <v>2012</v>
      </c>
      <c r="I8819" t="s">
        <v>43</v>
      </c>
      <c r="J8819">
        <v>28.5</v>
      </c>
      <c r="K8819">
        <v>9.5000437800824695</v>
      </c>
      <c r="L8819">
        <v>53.453941748782</v>
      </c>
      <c r="M8819">
        <v>30</v>
      </c>
      <c r="N8819" t="s">
        <v>44</v>
      </c>
      <c r="O8819">
        <v>18.257418583505501</v>
      </c>
    </row>
    <row r="8820" spans="1:15" x14ac:dyDescent="0.25">
      <c r="A8820" s="20" t="s">
        <v>8920</v>
      </c>
      <c r="B8820">
        <v>7</v>
      </c>
      <c r="C8820" t="s">
        <v>21821</v>
      </c>
      <c r="D8820" t="s">
        <v>88</v>
      </c>
      <c r="E8820" t="s">
        <v>94</v>
      </c>
      <c r="F8820" t="s">
        <v>35</v>
      </c>
      <c r="G8820">
        <v>5</v>
      </c>
      <c r="H8820">
        <v>2012</v>
      </c>
      <c r="I8820" t="s">
        <v>62</v>
      </c>
      <c r="J8820" t="s">
        <v>44</v>
      </c>
      <c r="K8820" t="s">
        <v>44</v>
      </c>
      <c r="L8820" t="s">
        <v>44</v>
      </c>
      <c r="M8820">
        <v>8</v>
      </c>
      <c r="N8820" t="s">
        <v>44</v>
      </c>
      <c r="O8820">
        <v>35.355339059327399</v>
      </c>
    </row>
    <row r="8821" spans="1:15" x14ac:dyDescent="0.25">
      <c r="A8821" s="20" t="s">
        <v>8921</v>
      </c>
      <c r="B8821">
        <v>7</v>
      </c>
      <c r="C8821" t="s">
        <v>21821</v>
      </c>
      <c r="D8821" t="s">
        <v>88</v>
      </c>
      <c r="E8821" t="s">
        <v>94</v>
      </c>
      <c r="F8821" t="s">
        <v>35</v>
      </c>
      <c r="G8821">
        <v>5</v>
      </c>
      <c r="H8821">
        <v>2012</v>
      </c>
      <c r="I8821" t="s">
        <v>75</v>
      </c>
      <c r="J8821">
        <v>23.14</v>
      </c>
      <c r="K8821">
        <v>21.45</v>
      </c>
      <c r="L8821">
        <v>24.88</v>
      </c>
      <c r="M8821">
        <v>2813</v>
      </c>
      <c r="N8821" t="s">
        <v>44</v>
      </c>
      <c r="O8821">
        <v>1.8854504950126001</v>
      </c>
    </row>
    <row r="8822" spans="1:15" x14ac:dyDescent="0.25">
      <c r="A8822" s="20" t="s">
        <v>8922</v>
      </c>
      <c r="B8822">
        <v>7</v>
      </c>
      <c r="C8822" t="s">
        <v>21821</v>
      </c>
      <c r="D8822" t="s">
        <v>88</v>
      </c>
      <c r="E8822" t="s">
        <v>94</v>
      </c>
      <c r="F8822" t="s">
        <v>35</v>
      </c>
      <c r="G8822">
        <v>5</v>
      </c>
      <c r="H8822">
        <v>2012</v>
      </c>
      <c r="I8822" t="s">
        <v>45</v>
      </c>
      <c r="J8822">
        <v>24.6</v>
      </c>
      <c r="K8822">
        <v>15.2985036016627</v>
      </c>
      <c r="L8822">
        <v>35.361585842695703</v>
      </c>
      <c r="M8822">
        <v>112</v>
      </c>
      <c r="N8822" t="s">
        <v>44</v>
      </c>
      <c r="O8822">
        <v>9.4491118252306805</v>
      </c>
    </row>
    <row r="8823" spans="1:15" x14ac:dyDescent="0.25">
      <c r="A8823" s="20" t="s">
        <v>8923</v>
      </c>
      <c r="B8823">
        <v>7</v>
      </c>
      <c r="C8823" t="s">
        <v>21821</v>
      </c>
      <c r="D8823" t="s">
        <v>88</v>
      </c>
      <c r="E8823" t="s">
        <v>94</v>
      </c>
      <c r="F8823" t="s">
        <v>35</v>
      </c>
      <c r="G8823">
        <v>5</v>
      </c>
      <c r="H8823">
        <v>2012</v>
      </c>
      <c r="I8823" t="s">
        <v>46</v>
      </c>
      <c r="J8823">
        <v>26.5</v>
      </c>
      <c r="K8823">
        <v>17.292690935065099</v>
      </c>
      <c r="L8823">
        <v>36.716014641019299</v>
      </c>
      <c r="M8823">
        <v>212</v>
      </c>
      <c r="N8823" t="s">
        <v>44</v>
      </c>
      <c r="O8823">
        <v>6.8680281974344499</v>
      </c>
    </row>
    <row r="8824" spans="1:15" x14ac:dyDescent="0.25">
      <c r="A8824" s="20" t="s">
        <v>8924</v>
      </c>
      <c r="B8824">
        <v>7</v>
      </c>
      <c r="C8824" t="s">
        <v>21821</v>
      </c>
      <c r="D8824" t="s">
        <v>88</v>
      </c>
      <c r="E8824" t="s">
        <v>94</v>
      </c>
      <c r="F8824" t="s">
        <v>35</v>
      </c>
      <c r="G8824">
        <v>5</v>
      </c>
      <c r="H8824">
        <v>2012</v>
      </c>
      <c r="I8824" t="s">
        <v>47</v>
      </c>
      <c r="J8824">
        <v>20.2</v>
      </c>
      <c r="K8824">
        <v>17.448049854002299</v>
      </c>
      <c r="L8824">
        <v>23.141653034207099</v>
      </c>
      <c r="M8824">
        <v>802</v>
      </c>
      <c r="N8824" t="s">
        <v>44</v>
      </c>
      <c r="O8824">
        <v>3.5311227577322399</v>
      </c>
    </row>
    <row r="8825" spans="1:15" x14ac:dyDescent="0.25">
      <c r="A8825" s="20" t="s">
        <v>8925</v>
      </c>
      <c r="B8825">
        <v>7</v>
      </c>
      <c r="C8825" t="s">
        <v>21821</v>
      </c>
      <c r="D8825" t="s">
        <v>88</v>
      </c>
      <c r="E8825" t="s">
        <v>94</v>
      </c>
      <c r="F8825" t="s">
        <v>35</v>
      </c>
      <c r="G8825">
        <v>5</v>
      </c>
      <c r="H8825">
        <v>2012</v>
      </c>
      <c r="I8825" t="s">
        <v>48</v>
      </c>
      <c r="J8825">
        <v>41.2</v>
      </c>
      <c r="K8825">
        <v>20.370109746786799</v>
      </c>
      <c r="L8825">
        <v>68.620907575581995</v>
      </c>
      <c r="M8825">
        <v>30</v>
      </c>
      <c r="N8825" t="s">
        <v>44</v>
      </c>
      <c r="O8825">
        <v>18.257418583505501</v>
      </c>
    </row>
    <row r="8826" spans="1:15" x14ac:dyDescent="0.25">
      <c r="A8826" s="20" t="s">
        <v>8926</v>
      </c>
      <c r="B8826">
        <v>7</v>
      </c>
      <c r="C8826" t="s">
        <v>21821</v>
      </c>
      <c r="D8826" t="s">
        <v>88</v>
      </c>
      <c r="E8826" t="s">
        <v>94</v>
      </c>
      <c r="F8826" t="s">
        <v>35</v>
      </c>
      <c r="G8826">
        <v>5</v>
      </c>
      <c r="H8826">
        <v>2012</v>
      </c>
      <c r="I8826" t="s">
        <v>49</v>
      </c>
      <c r="J8826">
        <v>31.3</v>
      </c>
      <c r="K8826">
        <v>21.925747329527798</v>
      </c>
      <c r="L8826">
        <v>42.045708129630299</v>
      </c>
      <c r="M8826">
        <v>114</v>
      </c>
      <c r="N8826" t="s">
        <v>44</v>
      </c>
      <c r="O8826">
        <v>9.3658581158169394</v>
      </c>
    </row>
    <row r="8827" spans="1:15" x14ac:dyDescent="0.25">
      <c r="A8827" s="20" t="s">
        <v>8927</v>
      </c>
      <c r="B8827">
        <v>7</v>
      </c>
      <c r="C8827" t="s">
        <v>21821</v>
      </c>
      <c r="D8827" t="s">
        <v>88</v>
      </c>
      <c r="E8827" t="s">
        <v>94</v>
      </c>
      <c r="F8827" t="s">
        <v>35</v>
      </c>
      <c r="G8827">
        <v>5</v>
      </c>
      <c r="H8827">
        <v>2012</v>
      </c>
      <c r="I8827" t="s">
        <v>50</v>
      </c>
      <c r="J8827" t="s">
        <v>44</v>
      </c>
      <c r="K8827" t="s">
        <v>44</v>
      </c>
      <c r="L8827" t="s">
        <v>44</v>
      </c>
      <c r="M8827">
        <v>13</v>
      </c>
      <c r="N8827" t="s">
        <v>44</v>
      </c>
      <c r="O8827">
        <v>27.735009811261499</v>
      </c>
    </row>
    <row r="8828" spans="1:15" x14ac:dyDescent="0.25">
      <c r="A8828" s="20" t="s">
        <v>8928</v>
      </c>
      <c r="B8828">
        <v>7</v>
      </c>
      <c r="C8828" t="s">
        <v>21821</v>
      </c>
      <c r="D8828" t="s">
        <v>88</v>
      </c>
      <c r="E8828" t="s">
        <v>94</v>
      </c>
      <c r="F8828" t="s">
        <v>35</v>
      </c>
      <c r="G8828">
        <v>5</v>
      </c>
      <c r="H8828">
        <v>2012</v>
      </c>
      <c r="I8828" t="s">
        <v>51</v>
      </c>
      <c r="J8828">
        <v>31</v>
      </c>
      <c r="K8828">
        <v>21.410003832827901</v>
      </c>
      <c r="L8828">
        <v>42.503993144055002</v>
      </c>
      <c r="M8828">
        <v>68</v>
      </c>
      <c r="N8828" t="s">
        <v>44</v>
      </c>
      <c r="O8828">
        <v>12.126781251816601</v>
      </c>
    </row>
    <row r="8829" spans="1:15" x14ac:dyDescent="0.25">
      <c r="A8829" s="20" t="s">
        <v>8929</v>
      </c>
      <c r="B8829">
        <v>7</v>
      </c>
      <c r="C8829" t="s">
        <v>21821</v>
      </c>
      <c r="D8829" t="s">
        <v>88</v>
      </c>
      <c r="E8829" t="s">
        <v>76</v>
      </c>
      <c r="F8829" t="s">
        <v>40</v>
      </c>
      <c r="G8829">
        <v>6</v>
      </c>
      <c r="H8829">
        <v>2012</v>
      </c>
      <c r="I8829" t="s">
        <v>34</v>
      </c>
      <c r="J8829">
        <v>22.5</v>
      </c>
      <c r="K8829">
        <v>20.0849329692638</v>
      </c>
      <c r="L8829">
        <v>25.052273536121699</v>
      </c>
      <c r="M8829">
        <v>2535</v>
      </c>
      <c r="N8829" t="s">
        <v>44</v>
      </c>
      <c r="O8829">
        <v>1.9861453057473899</v>
      </c>
    </row>
    <row r="8830" spans="1:15" x14ac:dyDescent="0.25">
      <c r="A8830" s="20" t="s">
        <v>8930</v>
      </c>
      <c r="B8830">
        <v>7</v>
      </c>
      <c r="C8830" t="s">
        <v>21821</v>
      </c>
      <c r="D8830" t="s">
        <v>88</v>
      </c>
      <c r="E8830" t="s">
        <v>76</v>
      </c>
      <c r="F8830" t="s">
        <v>40</v>
      </c>
      <c r="G8830">
        <v>6</v>
      </c>
      <c r="H8830">
        <v>2012</v>
      </c>
      <c r="I8830" t="s">
        <v>52</v>
      </c>
      <c r="J8830">
        <v>28.2</v>
      </c>
      <c r="K8830">
        <v>22.418370586106199</v>
      </c>
      <c r="L8830">
        <v>34.138477920716397</v>
      </c>
      <c r="M8830">
        <v>1581</v>
      </c>
      <c r="N8830" t="s">
        <v>44</v>
      </c>
      <c r="O8830">
        <v>2.5149772741392802</v>
      </c>
    </row>
    <row r="8831" spans="1:15" x14ac:dyDescent="0.25">
      <c r="A8831" s="20" t="s">
        <v>8931</v>
      </c>
      <c r="B8831">
        <v>7</v>
      </c>
      <c r="C8831" t="s">
        <v>21821</v>
      </c>
      <c r="D8831" t="s">
        <v>88</v>
      </c>
      <c r="E8831" t="s">
        <v>76</v>
      </c>
      <c r="F8831" t="s">
        <v>40</v>
      </c>
      <c r="G8831">
        <v>6</v>
      </c>
      <c r="H8831">
        <v>2012</v>
      </c>
      <c r="I8831" t="s">
        <v>53</v>
      </c>
      <c r="J8831">
        <v>23.3</v>
      </c>
      <c r="K8831">
        <v>18.6659286481081</v>
      </c>
      <c r="L8831">
        <v>28.089374038608199</v>
      </c>
      <c r="M8831">
        <v>1788</v>
      </c>
      <c r="N8831" t="s">
        <v>44</v>
      </c>
      <c r="O8831">
        <v>2.3649188492020099</v>
      </c>
    </row>
    <row r="8832" spans="1:15" x14ac:dyDescent="0.25">
      <c r="A8832" s="20" t="s">
        <v>8932</v>
      </c>
      <c r="B8832">
        <v>7</v>
      </c>
      <c r="C8832" t="s">
        <v>21821</v>
      </c>
      <c r="D8832" t="s">
        <v>88</v>
      </c>
      <c r="E8832" t="s">
        <v>76</v>
      </c>
      <c r="F8832" t="s">
        <v>40</v>
      </c>
      <c r="G8832">
        <v>6</v>
      </c>
      <c r="H8832">
        <v>2012</v>
      </c>
      <c r="I8832" t="s">
        <v>54</v>
      </c>
      <c r="J8832">
        <v>21.4</v>
      </c>
      <c r="K8832">
        <v>17.934885872745099</v>
      </c>
      <c r="L8832">
        <v>24.978497754446799</v>
      </c>
      <c r="M8832">
        <v>948</v>
      </c>
      <c r="N8832" t="s">
        <v>44</v>
      </c>
      <c r="O8832">
        <v>3.24784901230815</v>
      </c>
    </row>
    <row r="8833" spans="1:15" x14ac:dyDescent="0.25">
      <c r="A8833" s="20" t="s">
        <v>8933</v>
      </c>
      <c r="B8833">
        <v>7</v>
      </c>
      <c r="C8833" t="s">
        <v>21821</v>
      </c>
      <c r="D8833" t="s">
        <v>88</v>
      </c>
      <c r="E8833" t="s">
        <v>76</v>
      </c>
      <c r="F8833" t="s">
        <v>40</v>
      </c>
      <c r="G8833">
        <v>6</v>
      </c>
      <c r="H8833">
        <v>2012</v>
      </c>
      <c r="I8833" t="s">
        <v>55</v>
      </c>
      <c r="J8833">
        <v>21.5</v>
      </c>
      <c r="K8833">
        <v>19.467828500640099</v>
      </c>
      <c r="L8833">
        <v>23.569267004134101</v>
      </c>
      <c r="M8833">
        <v>3620</v>
      </c>
      <c r="N8833" t="s">
        <v>44</v>
      </c>
      <c r="O8833">
        <v>1.66205623828633</v>
      </c>
    </row>
    <row r="8834" spans="1:15" x14ac:dyDescent="0.25">
      <c r="A8834" s="20" t="s">
        <v>8934</v>
      </c>
      <c r="B8834">
        <v>7</v>
      </c>
      <c r="C8834" t="s">
        <v>21821</v>
      </c>
      <c r="D8834" t="s">
        <v>88</v>
      </c>
      <c r="E8834" t="s">
        <v>76</v>
      </c>
      <c r="F8834" t="s">
        <v>40</v>
      </c>
      <c r="G8834">
        <v>6</v>
      </c>
      <c r="H8834">
        <v>2012</v>
      </c>
      <c r="I8834" t="s">
        <v>56</v>
      </c>
      <c r="J8834">
        <v>19.399999999999999</v>
      </c>
      <c r="K8834">
        <v>13.462990855487901</v>
      </c>
      <c r="L8834">
        <v>25.878574226107599</v>
      </c>
      <c r="M8834">
        <v>378</v>
      </c>
      <c r="N8834" t="s">
        <v>44</v>
      </c>
      <c r="O8834">
        <v>5.1434449987363999</v>
      </c>
    </row>
    <row r="8835" spans="1:15" x14ac:dyDescent="0.25">
      <c r="A8835" s="20" t="s">
        <v>8935</v>
      </c>
      <c r="B8835">
        <v>7</v>
      </c>
      <c r="C8835" t="s">
        <v>21821</v>
      </c>
      <c r="D8835" t="s">
        <v>88</v>
      </c>
      <c r="E8835" t="s">
        <v>76</v>
      </c>
      <c r="F8835" t="s">
        <v>40</v>
      </c>
      <c r="G8835">
        <v>6</v>
      </c>
      <c r="H8835">
        <v>2012</v>
      </c>
      <c r="I8835" t="s">
        <v>57</v>
      </c>
      <c r="J8835">
        <v>20.5</v>
      </c>
      <c r="K8835">
        <v>16.800560585552802</v>
      </c>
      <c r="L8835">
        <v>24.3127422657602</v>
      </c>
      <c r="M8835">
        <v>1279</v>
      </c>
      <c r="N8835" t="s">
        <v>44</v>
      </c>
      <c r="O8835">
        <v>2.7961774421028398</v>
      </c>
    </row>
    <row r="8836" spans="1:15" x14ac:dyDescent="0.25">
      <c r="A8836" s="20" t="s">
        <v>8936</v>
      </c>
      <c r="B8836">
        <v>7</v>
      </c>
      <c r="C8836" t="s">
        <v>21821</v>
      </c>
      <c r="D8836" t="s">
        <v>88</v>
      </c>
      <c r="E8836" t="s">
        <v>76</v>
      </c>
      <c r="F8836" t="s">
        <v>40</v>
      </c>
      <c r="G8836">
        <v>6</v>
      </c>
      <c r="H8836">
        <v>2012</v>
      </c>
      <c r="I8836" t="s">
        <v>58</v>
      </c>
      <c r="J8836">
        <v>24.9</v>
      </c>
      <c r="K8836">
        <v>22.285882450218601</v>
      </c>
      <c r="L8836">
        <v>27.588147965492499</v>
      </c>
      <c r="M8836">
        <v>3665</v>
      </c>
      <c r="N8836" t="s">
        <v>44</v>
      </c>
      <c r="O8836">
        <v>1.6518211042472399</v>
      </c>
    </row>
    <row r="8837" spans="1:15" x14ac:dyDescent="0.25">
      <c r="A8837" s="20" t="s">
        <v>8937</v>
      </c>
      <c r="B8837">
        <v>7</v>
      </c>
      <c r="C8837" t="s">
        <v>21821</v>
      </c>
      <c r="D8837" t="s">
        <v>88</v>
      </c>
      <c r="E8837" t="s">
        <v>76</v>
      </c>
      <c r="F8837" t="s">
        <v>40</v>
      </c>
      <c r="G8837">
        <v>6</v>
      </c>
      <c r="H8837">
        <v>2012</v>
      </c>
      <c r="I8837" t="s">
        <v>59</v>
      </c>
      <c r="J8837">
        <v>33.5</v>
      </c>
      <c r="K8837">
        <v>20.196686759673</v>
      </c>
      <c r="L8837">
        <v>47.690449393691701</v>
      </c>
      <c r="M8837">
        <v>575</v>
      </c>
      <c r="N8837" t="s">
        <v>44</v>
      </c>
      <c r="O8837">
        <v>4.1702882811414996</v>
      </c>
    </row>
    <row r="8838" spans="1:15" x14ac:dyDescent="0.25">
      <c r="A8838" s="20" t="s">
        <v>8938</v>
      </c>
      <c r="B8838">
        <v>7</v>
      </c>
      <c r="C8838" t="s">
        <v>21821</v>
      </c>
      <c r="D8838" t="s">
        <v>88</v>
      </c>
      <c r="E8838" t="s">
        <v>76</v>
      </c>
      <c r="F8838" t="s">
        <v>40</v>
      </c>
      <c r="G8838">
        <v>6</v>
      </c>
      <c r="H8838">
        <v>2012</v>
      </c>
      <c r="I8838" t="s">
        <v>60</v>
      </c>
      <c r="J8838">
        <v>20.3</v>
      </c>
      <c r="K8838">
        <v>18.6666988296132</v>
      </c>
      <c r="L8838">
        <v>21.952476871678599</v>
      </c>
      <c r="M8838">
        <v>4088</v>
      </c>
      <c r="N8838" t="s">
        <v>44</v>
      </c>
      <c r="O8838">
        <v>1.56402811772464</v>
      </c>
    </row>
    <row r="8839" spans="1:15" x14ac:dyDescent="0.25">
      <c r="A8839" s="20" t="s">
        <v>8939</v>
      </c>
      <c r="B8839">
        <v>7</v>
      </c>
      <c r="C8839" t="s">
        <v>21821</v>
      </c>
      <c r="D8839" t="s">
        <v>88</v>
      </c>
      <c r="E8839" t="s">
        <v>76</v>
      </c>
      <c r="F8839" t="s">
        <v>40</v>
      </c>
      <c r="G8839">
        <v>6</v>
      </c>
      <c r="H8839">
        <v>2012</v>
      </c>
      <c r="I8839" t="s">
        <v>61</v>
      </c>
      <c r="J8839">
        <v>24.1</v>
      </c>
      <c r="K8839">
        <v>16.7402492711836</v>
      </c>
      <c r="L8839">
        <v>31.972113152756702</v>
      </c>
      <c r="M8839">
        <v>469</v>
      </c>
      <c r="N8839" t="s">
        <v>44</v>
      </c>
      <c r="O8839">
        <v>4.6175709653960997</v>
      </c>
    </row>
    <row r="8840" spans="1:15" x14ac:dyDescent="0.25">
      <c r="A8840" s="20" t="s">
        <v>8940</v>
      </c>
      <c r="B8840">
        <v>7</v>
      </c>
      <c r="C8840" t="s">
        <v>21821</v>
      </c>
      <c r="D8840" t="s">
        <v>88</v>
      </c>
      <c r="E8840" t="s">
        <v>76</v>
      </c>
      <c r="F8840" t="s">
        <v>40</v>
      </c>
      <c r="G8840">
        <v>6</v>
      </c>
      <c r="H8840">
        <v>2012</v>
      </c>
      <c r="I8840" t="s">
        <v>43</v>
      </c>
      <c r="J8840">
        <v>19.8</v>
      </c>
      <c r="K8840">
        <v>16.84560138869</v>
      </c>
      <c r="L8840">
        <v>22.910632673664299</v>
      </c>
      <c r="M8840">
        <v>2221</v>
      </c>
      <c r="N8840" t="s">
        <v>44</v>
      </c>
      <c r="O8840">
        <v>2.1219039474017398</v>
      </c>
    </row>
    <row r="8841" spans="1:15" x14ac:dyDescent="0.25">
      <c r="A8841" s="20" t="s">
        <v>8941</v>
      </c>
      <c r="B8841">
        <v>7</v>
      </c>
      <c r="C8841" t="s">
        <v>21821</v>
      </c>
      <c r="D8841" t="s">
        <v>88</v>
      </c>
      <c r="E8841" t="s">
        <v>76</v>
      </c>
      <c r="F8841" t="s">
        <v>40</v>
      </c>
      <c r="G8841">
        <v>6</v>
      </c>
      <c r="H8841">
        <v>2012</v>
      </c>
      <c r="I8841" t="s">
        <v>62</v>
      </c>
      <c r="J8841">
        <v>24</v>
      </c>
      <c r="K8841">
        <v>17.605272159494898</v>
      </c>
      <c r="L8841">
        <v>30.835516826338999</v>
      </c>
      <c r="M8841">
        <v>762</v>
      </c>
      <c r="N8841" t="s">
        <v>44</v>
      </c>
      <c r="O8841">
        <v>3.6226177800110899</v>
      </c>
    </row>
    <row r="8842" spans="1:15" x14ac:dyDescent="0.25">
      <c r="A8842" s="20" t="s">
        <v>8942</v>
      </c>
      <c r="B8842">
        <v>7</v>
      </c>
      <c r="C8842" t="s">
        <v>21821</v>
      </c>
      <c r="D8842" t="s">
        <v>88</v>
      </c>
      <c r="E8842" t="s">
        <v>76</v>
      </c>
      <c r="F8842" t="s">
        <v>40</v>
      </c>
      <c r="G8842">
        <v>6</v>
      </c>
      <c r="H8842">
        <v>2012</v>
      </c>
      <c r="I8842" t="s">
        <v>75</v>
      </c>
      <c r="J8842">
        <v>23.76</v>
      </c>
      <c r="K8842">
        <v>23</v>
      </c>
      <c r="L8842">
        <v>24.54</v>
      </c>
      <c r="M8842">
        <v>39514</v>
      </c>
      <c r="N8842" t="s">
        <v>44</v>
      </c>
      <c r="O8842">
        <v>0.50306546248321704</v>
      </c>
    </row>
    <row r="8843" spans="1:15" x14ac:dyDescent="0.25">
      <c r="A8843" s="20" t="s">
        <v>8943</v>
      </c>
      <c r="B8843">
        <v>7</v>
      </c>
      <c r="C8843" t="s">
        <v>21821</v>
      </c>
      <c r="D8843" t="s">
        <v>88</v>
      </c>
      <c r="E8843" t="s">
        <v>76</v>
      </c>
      <c r="F8843" t="s">
        <v>40</v>
      </c>
      <c r="G8843">
        <v>6</v>
      </c>
      <c r="H8843">
        <v>2012</v>
      </c>
      <c r="I8843" t="s">
        <v>45</v>
      </c>
      <c r="J8843">
        <v>31.3</v>
      </c>
      <c r="K8843">
        <v>28.055317950120699</v>
      </c>
      <c r="L8843">
        <v>34.682297553439099</v>
      </c>
      <c r="M8843">
        <v>4520</v>
      </c>
      <c r="N8843" t="s">
        <v>44</v>
      </c>
      <c r="O8843">
        <v>1.4874102932718201</v>
      </c>
    </row>
    <row r="8844" spans="1:15" x14ac:dyDescent="0.25">
      <c r="A8844" s="20" t="s">
        <v>8944</v>
      </c>
      <c r="B8844">
        <v>7</v>
      </c>
      <c r="C8844" t="s">
        <v>21821</v>
      </c>
      <c r="D8844" t="s">
        <v>88</v>
      </c>
      <c r="E8844" t="s">
        <v>76</v>
      </c>
      <c r="F8844" t="s">
        <v>40</v>
      </c>
      <c r="G8844">
        <v>6</v>
      </c>
      <c r="H8844">
        <v>2012</v>
      </c>
      <c r="I8844" t="s">
        <v>46</v>
      </c>
      <c r="J8844">
        <v>23.5</v>
      </c>
      <c r="K8844">
        <v>21.165040903803899</v>
      </c>
      <c r="L8844">
        <v>25.941744332578999</v>
      </c>
      <c r="M8844">
        <v>2085</v>
      </c>
      <c r="N8844" t="s">
        <v>44</v>
      </c>
      <c r="O8844">
        <v>2.1900143993920098</v>
      </c>
    </row>
    <row r="8845" spans="1:15" x14ac:dyDescent="0.25">
      <c r="A8845" s="20" t="s">
        <v>8945</v>
      </c>
      <c r="B8845">
        <v>7</v>
      </c>
      <c r="C8845" t="s">
        <v>21821</v>
      </c>
      <c r="D8845" t="s">
        <v>88</v>
      </c>
      <c r="E8845" t="s">
        <v>76</v>
      </c>
      <c r="F8845" t="s">
        <v>40</v>
      </c>
      <c r="G8845">
        <v>6</v>
      </c>
      <c r="H8845">
        <v>2012</v>
      </c>
      <c r="I8845" t="s">
        <v>47</v>
      </c>
      <c r="J8845">
        <v>24</v>
      </c>
      <c r="K8845">
        <v>21.542656327773599</v>
      </c>
      <c r="L8845">
        <v>26.443159197184499</v>
      </c>
      <c r="M8845">
        <v>3059</v>
      </c>
      <c r="N8845" t="s">
        <v>44</v>
      </c>
      <c r="O8845">
        <v>1.8080492721837</v>
      </c>
    </row>
    <row r="8846" spans="1:15" x14ac:dyDescent="0.25">
      <c r="A8846" s="20" t="s">
        <v>8946</v>
      </c>
      <c r="B8846">
        <v>7</v>
      </c>
      <c r="C8846" t="s">
        <v>21821</v>
      </c>
      <c r="D8846" t="s">
        <v>88</v>
      </c>
      <c r="E8846" t="s">
        <v>76</v>
      </c>
      <c r="F8846" t="s">
        <v>40</v>
      </c>
      <c r="G8846">
        <v>6</v>
      </c>
      <c r="H8846">
        <v>2012</v>
      </c>
      <c r="I8846" t="s">
        <v>48</v>
      </c>
      <c r="J8846">
        <v>25</v>
      </c>
      <c r="K8846">
        <v>19.9101064628796</v>
      </c>
      <c r="L8846">
        <v>30.310338940130801</v>
      </c>
      <c r="M8846">
        <v>1827</v>
      </c>
      <c r="N8846" t="s">
        <v>44</v>
      </c>
      <c r="O8846">
        <v>2.3395413544786501</v>
      </c>
    </row>
    <row r="8847" spans="1:15" x14ac:dyDescent="0.25">
      <c r="A8847" s="20" t="s">
        <v>8947</v>
      </c>
      <c r="B8847">
        <v>7</v>
      </c>
      <c r="C8847" t="s">
        <v>21821</v>
      </c>
      <c r="D8847" t="s">
        <v>88</v>
      </c>
      <c r="E8847" t="s">
        <v>76</v>
      </c>
      <c r="F8847" t="s">
        <v>40</v>
      </c>
      <c r="G8847">
        <v>6</v>
      </c>
      <c r="H8847">
        <v>2012</v>
      </c>
      <c r="I8847" t="s">
        <v>49</v>
      </c>
      <c r="J8847">
        <v>24.9</v>
      </c>
      <c r="K8847">
        <v>21.2654802702776</v>
      </c>
      <c r="L8847">
        <v>28.7203098369367</v>
      </c>
      <c r="M8847">
        <v>1321</v>
      </c>
      <c r="N8847" t="s">
        <v>44</v>
      </c>
      <c r="O8847">
        <v>2.7513674254937501</v>
      </c>
    </row>
    <row r="8848" spans="1:15" x14ac:dyDescent="0.25">
      <c r="A8848" s="20" t="s">
        <v>8948</v>
      </c>
      <c r="B8848">
        <v>7</v>
      </c>
      <c r="C8848" t="s">
        <v>21821</v>
      </c>
      <c r="D8848" t="s">
        <v>88</v>
      </c>
      <c r="E8848" t="s">
        <v>76</v>
      </c>
      <c r="F8848" t="s">
        <v>40</v>
      </c>
      <c r="G8848">
        <v>6</v>
      </c>
      <c r="H8848">
        <v>2012</v>
      </c>
      <c r="I8848" t="s">
        <v>50</v>
      </c>
      <c r="J8848">
        <v>21.6</v>
      </c>
      <c r="K8848">
        <v>18.101373511291101</v>
      </c>
      <c r="L8848">
        <v>25.2699337486935</v>
      </c>
      <c r="M8848">
        <v>823</v>
      </c>
      <c r="N8848" t="s">
        <v>44</v>
      </c>
      <c r="O8848">
        <v>3.4857808718787502</v>
      </c>
    </row>
    <row r="8849" spans="1:15" x14ac:dyDescent="0.25">
      <c r="A8849" s="20" t="s">
        <v>8949</v>
      </c>
      <c r="B8849">
        <v>7</v>
      </c>
      <c r="C8849" t="s">
        <v>21821</v>
      </c>
      <c r="D8849" t="s">
        <v>88</v>
      </c>
      <c r="E8849" t="s">
        <v>76</v>
      </c>
      <c r="F8849" t="s">
        <v>40</v>
      </c>
      <c r="G8849">
        <v>6</v>
      </c>
      <c r="H8849">
        <v>2012</v>
      </c>
      <c r="I8849" t="s">
        <v>51</v>
      </c>
      <c r="J8849">
        <v>24.6</v>
      </c>
      <c r="K8849">
        <v>21.115181385119602</v>
      </c>
      <c r="L8849">
        <v>28.230641828215902</v>
      </c>
      <c r="M8849">
        <v>1970</v>
      </c>
      <c r="N8849" t="s">
        <v>44</v>
      </c>
      <c r="O8849">
        <v>2.25302954529666</v>
      </c>
    </row>
    <row r="8850" spans="1:15" x14ac:dyDescent="0.25">
      <c r="A8850" s="20" t="s">
        <v>8950</v>
      </c>
      <c r="B8850">
        <v>7</v>
      </c>
      <c r="C8850" t="s">
        <v>21821</v>
      </c>
      <c r="D8850" t="s">
        <v>88</v>
      </c>
      <c r="E8850" t="s">
        <v>92</v>
      </c>
      <c r="F8850" t="s">
        <v>38</v>
      </c>
      <c r="G8850">
        <v>3</v>
      </c>
      <c r="H8850">
        <v>2013</v>
      </c>
      <c r="I8850" t="s">
        <v>34</v>
      </c>
      <c r="J8850">
        <v>19.100000000000001</v>
      </c>
      <c r="K8850">
        <v>16.719143169486301</v>
      </c>
      <c r="L8850">
        <v>21.58988123284</v>
      </c>
      <c r="M8850">
        <v>555</v>
      </c>
      <c r="N8850" t="s">
        <v>44</v>
      </c>
      <c r="O8850">
        <v>4.2447635997800903</v>
      </c>
    </row>
    <row r="8851" spans="1:15" x14ac:dyDescent="0.25">
      <c r="A8851" s="20" t="s">
        <v>8951</v>
      </c>
      <c r="B8851">
        <v>7</v>
      </c>
      <c r="C8851" t="s">
        <v>21821</v>
      </c>
      <c r="D8851" t="s">
        <v>88</v>
      </c>
      <c r="E8851" t="s">
        <v>92</v>
      </c>
      <c r="F8851" t="s">
        <v>38</v>
      </c>
      <c r="G8851">
        <v>3</v>
      </c>
      <c r="H8851">
        <v>2013</v>
      </c>
      <c r="I8851" t="s">
        <v>52</v>
      </c>
      <c r="J8851">
        <v>19.399999999999999</v>
      </c>
      <c r="K8851">
        <v>14.804730427804</v>
      </c>
      <c r="L8851">
        <v>24.639778219208299</v>
      </c>
      <c r="M8851">
        <v>164</v>
      </c>
      <c r="N8851" t="s">
        <v>44</v>
      </c>
      <c r="O8851">
        <v>7.8086880944303001</v>
      </c>
    </row>
    <row r="8852" spans="1:15" x14ac:dyDescent="0.25">
      <c r="A8852" s="20" t="s">
        <v>8952</v>
      </c>
      <c r="B8852">
        <v>7</v>
      </c>
      <c r="C8852" t="s">
        <v>21821</v>
      </c>
      <c r="D8852" t="s">
        <v>88</v>
      </c>
      <c r="E8852" t="s">
        <v>92</v>
      </c>
      <c r="F8852" t="s">
        <v>38</v>
      </c>
      <c r="G8852">
        <v>3</v>
      </c>
      <c r="H8852">
        <v>2013</v>
      </c>
      <c r="I8852" t="s">
        <v>53</v>
      </c>
      <c r="J8852">
        <v>24.8</v>
      </c>
      <c r="K8852">
        <v>22.2934176927014</v>
      </c>
      <c r="L8852">
        <v>27.469158410513501</v>
      </c>
      <c r="M8852">
        <v>1182</v>
      </c>
      <c r="N8852" t="s">
        <v>44</v>
      </c>
      <c r="O8852">
        <v>2.9086486358157502</v>
      </c>
    </row>
    <row r="8853" spans="1:15" x14ac:dyDescent="0.25">
      <c r="A8853" s="20" t="s">
        <v>8953</v>
      </c>
      <c r="B8853">
        <v>7</v>
      </c>
      <c r="C8853" t="s">
        <v>21821</v>
      </c>
      <c r="D8853" t="s">
        <v>88</v>
      </c>
      <c r="E8853" t="s">
        <v>92</v>
      </c>
      <c r="F8853" t="s">
        <v>38</v>
      </c>
      <c r="G8853">
        <v>3</v>
      </c>
      <c r="H8853">
        <v>2013</v>
      </c>
      <c r="I8853" t="s">
        <v>54</v>
      </c>
      <c r="J8853">
        <v>9.1999999999999993</v>
      </c>
      <c r="K8853">
        <v>6.56496570877664</v>
      </c>
      <c r="L8853">
        <v>12.6843796596093</v>
      </c>
      <c r="M8853">
        <v>35</v>
      </c>
      <c r="N8853" t="s">
        <v>44</v>
      </c>
      <c r="O8853">
        <v>16.903085094570301</v>
      </c>
    </row>
    <row r="8854" spans="1:15" x14ac:dyDescent="0.25">
      <c r="A8854" s="20" t="s">
        <v>8954</v>
      </c>
      <c r="B8854">
        <v>7</v>
      </c>
      <c r="C8854" t="s">
        <v>21821</v>
      </c>
      <c r="D8854" t="s">
        <v>88</v>
      </c>
      <c r="E8854" t="s">
        <v>92</v>
      </c>
      <c r="F8854" t="s">
        <v>38</v>
      </c>
      <c r="G8854">
        <v>3</v>
      </c>
      <c r="H8854">
        <v>2013</v>
      </c>
      <c r="I8854" t="s">
        <v>55</v>
      </c>
      <c r="J8854">
        <v>21.4</v>
      </c>
      <c r="K8854">
        <v>17.087368241060499</v>
      </c>
      <c r="L8854">
        <v>26.006503079058898</v>
      </c>
      <c r="M8854">
        <v>325</v>
      </c>
      <c r="N8854" t="s">
        <v>44</v>
      </c>
      <c r="O8854">
        <v>5.5470019622522901</v>
      </c>
    </row>
    <row r="8855" spans="1:15" x14ac:dyDescent="0.25">
      <c r="A8855" s="20" t="s">
        <v>8955</v>
      </c>
      <c r="B8855">
        <v>7</v>
      </c>
      <c r="C8855" t="s">
        <v>21821</v>
      </c>
      <c r="D8855" t="s">
        <v>88</v>
      </c>
      <c r="E8855" t="s">
        <v>92</v>
      </c>
      <c r="F8855" t="s">
        <v>38</v>
      </c>
      <c r="G8855">
        <v>3</v>
      </c>
      <c r="H8855">
        <v>2013</v>
      </c>
      <c r="I8855" t="s">
        <v>56</v>
      </c>
      <c r="J8855">
        <v>19.3</v>
      </c>
      <c r="K8855">
        <v>16.692777582533399</v>
      </c>
      <c r="L8855">
        <v>22.086069739398098</v>
      </c>
      <c r="M8855">
        <v>621</v>
      </c>
      <c r="N8855" t="s">
        <v>44</v>
      </c>
      <c r="O8855">
        <v>4.0128617695256397</v>
      </c>
    </row>
    <row r="8856" spans="1:15" x14ac:dyDescent="0.25">
      <c r="A8856" s="20" t="s">
        <v>8956</v>
      </c>
      <c r="B8856">
        <v>7</v>
      </c>
      <c r="C8856" t="s">
        <v>21821</v>
      </c>
      <c r="D8856" t="s">
        <v>88</v>
      </c>
      <c r="E8856" t="s">
        <v>92</v>
      </c>
      <c r="F8856" t="s">
        <v>38</v>
      </c>
      <c r="G8856">
        <v>3</v>
      </c>
      <c r="H8856">
        <v>2013</v>
      </c>
      <c r="I8856" t="s">
        <v>57</v>
      </c>
      <c r="J8856">
        <v>18.899999999999999</v>
      </c>
      <c r="K8856">
        <v>14.4057934885968</v>
      </c>
      <c r="L8856">
        <v>23.806726509533402</v>
      </c>
      <c r="M8856">
        <v>304</v>
      </c>
      <c r="N8856" t="s">
        <v>44</v>
      </c>
      <c r="O8856">
        <v>5.7353933467640399</v>
      </c>
    </row>
    <row r="8857" spans="1:15" x14ac:dyDescent="0.25">
      <c r="A8857" s="20" t="s">
        <v>8957</v>
      </c>
      <c r="B8857">
        <v>7</v>
      </c>
      <c r="C8857" t="s">
        <v>21821</v>
      </c>
      <c r="D8857" t="s">
        <v>88</v>
      </c>
      <c r="E8857" t="s">
        <v>92</v>
      </c>
      <c r="F8857" t="s">
        <v>38</v>
      </c>
      <c r="G8857">
        <v>3</v>
      </c>
      <c r="H8857">
        <v>2013</v>
      </c>
      <c r="I8857" t="s">
        <v>58</v>
      </c>
      <c r="J8857">
        <v>21</v>
      </c>
      <c r="K8857">
        <v>19.193587299442399</v>
      </c>
      <c r="L8857">
        <v>22.971329881314102</v>
      </c>
      <c r="M8857">
        <v>1378</v>
      </c>
      <c r="N8857" t="s">
        <v>44</v>
      </c>
      <c r="O8857">
        <v>2.69386229220183</v>
      </c>
    </row>
    <row r="8858" spans="1:15" x14ac:dyDescent="0.25">
      <c r="A8858" s="20" t="s">
        <v>8958</v>
      </c>
      <c r="B8858">
        <v>7</v>
      </c>
      <c r="C8858" t="s">
        <v>21821</v>
      </c>
      <c r="D8858" t="s">
        <v>88</v>
      </c>
      <c r="E8858" t="s">
        <v>92</v>
      </c>
      <c r="F8858" t="s">
        <v>38</v>
      </c>
      <c r="G8858">
        <v>3</v>
      </c>
      <c r="H8858">
        <v>2013</v>
      </c>
      <c r="I8858" t="s">
        <v>59</v>
      </c>
      <c r="J8858">
        <v>21.1</v>
      </c>
      <c r="K8858">
        <v>15.980877120599599</v>
      </c>
      <c r="L8858">
        <v>26.894783770270099</v>
      </c>
      <c r="M8858">
        <v>123</v>
      </c>
      <c r="N8858" t="s">
        <v>44</v>
      </c>
      <c r="O8858">
        <v>9.0166963466743208</v>
      </c>
    </row>
    <row r="8859" spans="1:15" x14ac:dyDescent="0.25">
      <c r="A8859" s="20" t="s">
        <v>8959</v>
      </c>
      <c r="B8859">
        <v>7</v>
      </c>
      <c r="C8859" t="s">
        <v>21821</v>
      </c>
      <c r="D8859" t="s">
        <v>88</v>
      </c>
      <c r="E8859" t="s">
        <v>92</v>
      </c>
      <c r="F8859" t="s">
        <v>38</v>
      </c>
      <c r="G8859">
        <v>3</v>
      </c>
      <c r="H8859">
        <v>2013</v>
      </c>
      <c r="I8859" t="s">
        <v>60</v>
      </c>
      <c r="J8859">
        <v>19.8</v>
      </c>
      <c r="K8859">
        <v>17.3039389462141</v>
      </c>
      <c r="L8859">
        <v>22.525126255494701</v>
      </c>
      <c r="M8859">
        <v>610</v>
      </c>
      <c r="N8859" t="s">
        <v>44</v>
      </c>
      <c r="O8859">
        <v>4.0488816508945797</v>
      </c>
    </row>
    <row r="8860" spans="1:15" x14ac:dyDescent="0.25">
      <c r="A8860" s="20" t="s">
        <v>8960</v>
      </c>
      <c r="B8860">
        <v>7</v>
      </c>
      <c r="C8860" t="s">
        <v>21821</v>
      </c>
      <c r="D8860" t="s">
        <v>88</v>
      </c>
      <c r="E8860" t="s">
        <v>92</v>
      </c>
      <c r="F8860" t="s">
        <v>38</v>
      </c>
      <c r="G8860">
        <v>3</v>
      </c>
      <c r="H8860">
        <v>2013</v>
      </c>
      <c r="I8860" t="s">
        <v>61</v>
      </c>
      <c r="J8860">
        <v>9.3000000000000007</v>
      </c>
      <c r="K8860">
        <v>5.2175486112135898</v>
      </c>
      <c r="L8860">
        <v>14.6297756676007</v>
      </c>
      <c r="M8860">
        <v>30</v>
      </c>
      <c r="N8860" t="s">
        <v>44</v>
      </c>
      <c r="O8860">
        <v>18.257418583505501</v>
      </c>
    </row>
    <row r="8861" spans="1:15" x14ac:dyDescent="0.25">
      <c r="A8861" s="20" t="s">
        <v>8961</v>
      </c>
      <c r="B8861">
        <v>7</v>
      </c>
      <c r="C8861" t="s">
        <v>21821</v>
      </c>
      <c r="D8861" t="s">
        <v>88</v>
      </c>
      <c r="E8861" t="s">
        <v>92</v>
      </c>
      <c r="F8861" t="s">
        <v>38</v>
      </c>
      <c r="G8861">
        <v>3</v>
      </c>
      <c r="H8861">
        <v>2013</v>
      </c>
      <c r="I8861" t="s">
        <v>43</v>
      </c>
      <c r="J8861">
        <v>18</v>
      </c>
      <c r="K8861">
        <v>15.395894205727499</v>
      </c>
      <c r="L8861">
        <v>20.820369513569901</v>
      </c>
      <c r="M8861">
        <v>812</v>
      </c>
      <c r="N8861" t="s">
        <v>44</v>
      </c>
      <c r="O8861">
        <v>3.5093120317179798</v>
      </c>
    </row>
    <row r="8862" spans="1:15" x14ac:dyDescent="0.25">
      <c r="A8862" s="20" t="s">
        <v>8962</v>
      </c>
      <c r="B8862">
        <v>7</v>
      </c>
      <c r="C8862" t="s">
        <v>21821</v>
      </c>
      <c r="D8862" t="s">
        <v>88</v>
      </c>
      <c r="E8862" t="s">
        <v>92</v>
      </c>
      <c r="F8862" t="s">
        <v>38</v>
      </c>
      <c r="G8862">
        <v>3</v>
      </c>
      <c r="H8862">
        <v>2013</v>
      </c>
      <c r="I8862" t="s">
        <v>62</v>
      </c>
      <c r="J8862">
        <v>19.5</v>
      </c>
      <c r="K8862">
        <v>15.496532274791999</v>
      </c>
      <c r="L8862">
        <v>23.8707033098507</v>
      </c>
      <c r="M8862">
        <v>247</v>
      </c>
      <c r="N8862" t="s">
        <v>44</v>
      </c>
      <c r="O8862">
        <v>6.3628476297577796</v>
      </c>
    </row>
    <row r="8863" spans="1:15" x14ac:dyDescent="0.25">
      <c r="A8863" s="20" t="s">
        <v>8963</v>
      </c>
      <c r="B8863">
        <v>7</v>
      </c>
      <c r="C8863" t="s">
        <v>21821</v>
      </c>
      <c r="D8863" t="s">
        <v>88</v>
      </c>
      <c r="E8863" t="s">
        <v>92</v>
      </c>
      <c r="F8863" t="s">
        <v>38</v>
      </c>
      <c r="G8863">
        <v>3</v>
      </c>
      <c r="H8863">
        <v>2013</v>
      </c>
      <c r="I8863" t="s">
        <v>75</v>
      </c>
      <c r="J8863">
        <v>21.03</v>
      </c>
      <c r="K8863">
        <v>20.34</v>
      </c>
      <c r="L8863">
        <v>21.73</v>
      </c>
      <c r="M8863">
        <v>11037</v>
      </c>
      <c r="N8863" t="s">
        <v>44</v>
      </c>
      <c r="O8863">
        <v>0.95186307254256097</v>
      </c>
    </row>
    <row r="8864" spans="1:15" x14ac:dyDescent="0.25">
      <c r="A8864" s="20" t="s">
        <v>8964</v>
      </c>
      <c r="B8864">
        <v>7</v>
      </c>
      <c r="C8864" t="s">
        <v>21821</v>
      </c>
      <c r="D8864" t="s">
        <v>88</v>
      </c>
      <c r="E8864" t="s">
        <v>92</v>
      </c>
      <c r="F8864" t="s">
        <v>38</v>
      </c>
      <c r="G8864">
        <v>3</v>
      </c>
      <c r="H8864">
        <v>2013</v>
      </c>
      <c r="I8864" t="s">
        <v>45</v>
      </c>
      <c r="J8864">
        <v>19.5</v>
      </c>
      <c r="K8864">
        <v>15.8816019137368</v>
      </c>
      <c r="L8864">
        <v>23.337813719618602</v>
      </c>
      <c r="M8864">
        <v>425</v>
      </c>
      <c r="N8864" t="s">
        <v>44</v>
      </c>
      <c r="O8864">
        <v>4.8507125007266598</v>
      </c>
    </row>
    <row r="8865" spans="1:15" x14ac:dyDescent="0.25">
      <c r="A8865" s="20" t="s">
        <v>8965</v>
      </c>
      <c r="B8865">
        <v>7</v>
      </c>
      <c r="C8865" t="s">
        <v>21821</v>
      </c>
      <c r="D8865" t="s">
        <v>88</v>
      </c>
      <c r="E8865" t="s">
        <v>92</v>
      </c>
      <c r="F8865" t="s">
        <v>38</v>
      </c>
      <c r="G8865">
        <v>3</v>
      </c>
      <c r="H8865">
        <v>2013</v>
      </c>
      <c r="I8865" t="s">
        <v>46</v>
      </c>
      <c r="J8865">
        <v>25.1</v>
      </c>
      <c r="K8865">
        <v>20.923302885121199</v>
      </c>
      <c r="L8865">
        <v>29.533292739217298</v>
      </c>
      <c r="M8865">
        <v>452</v>
      </c>
      <c r="N8865" t="s">
        <v>44</v>
      </c>
      <c r="O8865">
        <v>4.7036043419179903</v>
      </c>
    </row>
    <row r="8866" spans="1:15" x14ac:dyDescent="0.25">
      <c r="A8866" s="20" t="s">
        <v>8966</v>
      </c>
      <c r="B8866">
        <v>7</v>
      </c>
      <c r="C8866" t="s">
        <v>21821</v>
      </c>
      <c r="D8866" t="s">
        <v>88</v>
      </c>
      <c r="E8866" t="s">
        <v>92</v>
      </c>
      <c r="F8866" t="s">
        <v>38</v>
      </c>
      <c r="G8866">
        <v>3</v>
      </c>
      <c r="H8866">
        <v>2013</v>
      </c>
      <c r="I8866" t="s">
        <v>47</v>
      </c>
      <c r="J8866">
        <v>21.9</v>
      </c>
      <c r="K8866">
        <v>20.305813671727901</v>
      </c>
      <c r="L8866">
        <v>23.570485331563201</v>
      </c>
      <c r="M8866">
        <v>1539</v>
      </c>
      <c r="N8866" t="s">
        <v>44</v>
      </c>
      <c r="O8866">
        <v>2.5490637096729101</v>
      </c>
    </row>
    <row r="8867" spans="1:15" x14ac:dyDescent="0.25">
      <c r="A8867" s="20" t="s">
        <v>8967</v>
      </c>
      <c r="B8867">
        <v>7</v>
      </c>
      <c r="C8867" t="s">
        <v>21821</v>
      </c>
      <c r="D8867" t="s">
        <v>88</v>
      </c>
      <c r="E8867" t="s">
        <v>92</v>
      </c>
      <c r="F8867" t="s">
        <v>38</v>
      </c>
      <c r="G8867">
        <v>3</v>
      </c>
      <c r="H8867">
        <v>2013</v>
      </c>
      <c r="I8867" t="s">
        <v>48</v>
      </c>
      <c r="J8867">
        <v>23.8</v>
      </c>
      <c r="K8867">
        <v>19.5223044762797</v>
      </c>
      <c r="L8867">
        <v>28.2092055542061</v>
      </c>
      <c r="M8867">
        <v>809</v>
      </c>
      <c r="N8867" t="s">
        <v>44</v>
      </c>
      <c r="O8867">
        <v>3.51581276967315</v>
      </c>
    </row>
    <row r="8868" spans="1:15" x14ac:dyDescent="0.25">
      <c r="A8868" s="20" t="s">
        <v>8968</v>
      </c>
      <c r="B8868">
        <v>7</v>
      </c>
      <c r="C8868" t="s">
        <v>21821</v>
      </c>
      <c r="D8868" t="s">
        <v>88</v>
      </c>
      <c r="E8868" t="s">
        <v>92</v>
      </c>
      <c r="F8868" t="s">
        <v>38</v>
      </c>
      <c r="G8868">
        <v>3</v>
      </c>
      <c r="H8868">
        <v>2013</v>
      </c>
      <c r="I8868" t="s">
        <v>49</v>
      </c>
      <c r="J8868">
        <v>25.7</v>
      </c>
      <c r="K8868">
        <v>21.733276232609199</v>
      </c>
      <c r="L8868">
        <v>29.977707816377698</v>
      </c>
      <c r="M8868">
        <v>433</v>
      </c>
      <c r="N8868" t="s">
        <v>44</v>
      </c>
      <c r="O8868">
        <v>4.8056933133221298</v>
      </c>
    </row>
    <row r="8869" spans="1:15" x14ac:dyDescent="0.25">
      <c r="A8869" s="20" t="s">
        <v>8969</v>
      </c>
      <c r="B8869">
        <v>7</v>
      </c>
      <c r="C8869" t="s">
        <v>21821</v>
      </c>
      <c r="D8869" t="s">
        <v>88</v>
      </c>
      <c r="E8869" t="s">
        <v>92</v>
      </c>
      <c r="F8869" t="s">
        <v>38</v>
      </c>
      <c r="G8869">
        <v>3</v>
      </c>
      <c r="H8869">
        <v>2013</v>
      </c>
      <c r="I8869" t="s">
        <v>50</v>
      </c>
      <c r="J8869">
        <v>17.7</v>
      </c>
      <c r="K8869">
        <v>15.1580496235678</v>
      </c>
      <c r="L8869">
        <v>20.371425588886101</v>
      </c>
      <c r="M8869">
        <v>573</v>
      </c>
      <c r="N8869" t="s">
        <v>44</v>
      </c>
      <c r="O8869">
        <v>4.1775599314435699</v>
      </c>
    </row>
    <row r="8870" spans="1:15" x14ac:dyDescent="0.25">
      <c r="A8870" s="20" t="s">
        <v>8970</v>
      </c>
      <c r="B8870">
        <v>7</v>
      </c>
      <c r="C8870" t="s">
        <v>21821</v>
      </c>
      <c r="D8870" t="s">
        <v>88</v>
      </c>
      <c r="E8870" t="s">
        <v>92</v>
      </c>
      <c r="F8870" t="s">
        <v>38</v>
      </c>
      <c r="G8870">
        <v>3</v>
      </c>
      <c r="H8870">
        <v>2013</v>
      </c>
      <c r="I8870" t="s">
        <v>51</v>
      </c>
      <c r="J8870">
        <v>19.7</v>
      </c>
      <c r="K8870">
        <v>17.182282081961102</v>
      </c>
      <c r="L8870">
        <v>22.409415301173901</v>
      </c>
      <c r="M8870">
        <v>420</v>
      </c>
      <c r="N8870" t="s">
        <v>44</v>
      </c>
      <c r="O8870">
        <v>4.87950036474267</v>
      </c>
    </row>
    <row r="8871" spans="1:15" x14ac:dyDescent="0.25">
      <c r="A8871" s="20" t="s">
        <v>8971</v>
      </c>
      <c r="B8871">
        <v>7</v>
      </c>
      <c r="C8871" t="s">
        <v>21821</v>
      </c>
      <c r="D8871" t="s">
        <v>88</v>
      </c>
      <c r="E8871" t="s">
        <v>93</v>
      </c>
      <c r="F8871" t="s">
        <v>42</v>
      </c>
      <c r="G8871">
        <v>4</v>
      </c>
      <c r="H8871">
        <v>2013</v>
      </c>
      <c r="I8871" t="s">
        <v>34</v>
      </c>
      <c r="J8871">
        <v>20.2</v>
      </c>
      <c r="K8871">
        <v>18.749509298303501</v>
      </c>
      <c r="L8871">
        <v>21.707179995053099</v>
      </c>
      <c r="M8871">
        <v>1444</v>
      </c>
      <c r="N8871" t="s">
        <v>44</v>
      </c>
      <c r="O8871">
        <v>2.6315789473684199</v>
      </c>
    </row>
    <row r="8872" spans="1:15" x14ac:dyDescent="0.25">
      <c r="A8872" s="20" t="s">
        <v>8972</v>
      </c>
      <c r="B8872">
        <v>7</v>
      </c>
      <c r="C8872" t="s">
        <v>21821</v>
      </c>
      <c r="D8872" t="s">
        <v>88</v>
      </c>
      <c r="E8872" t="s">
        <v>93</v>
      </c>
      <c r="F8872" t="s">
        <v>42</v>
      </c>
      <c r="G8872">
        <v>4</v>
      </c>
      <c r="H8872">
        <v>2013</v>
      </c>
      <c r="I8872" t="s">
        <v>52</v>
      </c>
      <c r="J8872">
        <v>15.5</v>
      </c>
      <c r="K8872">
        <v>7.2361344516134301</v>
      </c>
      <c r="L8872">
        <v>27.1041808200048</v>
      </c>
      <c r="M8872">
        <v>19</v>
      </c>
      <c r="N8872" t="s">
        <v>44</v>
      </c>
      <c r="O8872">
        <v>22.941573387056199</v>
      </c>
    </row>
    <row r="8873" spans="1:15" x14ac:dyDescent="0.25">
      <c r="A8873" s="20" t="s">
        <v>8973</v>
      </c>
      <c r="B8873">
        <v>7</v>
      </c>
      <c r="C8873" t="s">
        <v>21821</v>
      </c>
      <c r="D8873" t="s">
        <v>88</v>
      </c>
      <c r="E8873" t="s">
        <v>93</v>
      </c>
      <c r="F8873" t="s">
        <v>42</v>
      </c>
      <c r="G8873">
        <v>4</v>
      </c>
      <c r="H8873">
        <v>2013</v>
      </c>
      <c r="I8873" t="s">
        <v>53</v>
      </c>
      <c r="J8873">
        <v>16.399999999999999</v>
      </c>
      <c r="K8873">
        <v>11.381936208224401</v>
      </c>
      <c r="L8873">
        <v>22.7323683463541</v>
      </c>
      <c r="M8873">
        <v>48</v>
      </c>
      <c r="N8873" t="s">
        <v>44</v>
      </c>
      <c r="O8873">
        <v>14.433756729740599</v>
      </c>
    </row>
    <row r="8874" spans="1:15" x14ac:dyDescent="0.25">
      <c r="A8874" s="20" t="s">
        <v>8974</v>
      </c>
      <c r="B8874">
        <v>7</v>
      </c>
      <c r="C8874" t="s">
        <v>21821</v>
      </c>
      <c r="D8874" t="s">
        <v>88</v>
      </c>
      <c r="E8874" t="s">
        <v>93</v>
      </c>
      <c r="F8874" t="s">
        <v>42</v>
      </c>
      <c r="G8874">
        <v>4</v>
      </c>
      <c r="H8874">
        <v>2013</v>
      </c>
      <c r="I8874" t="s">
        <v>54</v>
      </c>
      <c r="J8874" t="s">
        <v>44</v>
      </c>
      <c r="K8874" t="s">
        <v>44</v>
      </c>
      <c r="L8874" t="s">
        <v>44</v>
      </c>
      <c r="M8874">
        <v>7</v>
      </c>
      <c r="N8874" t="s">
        <v>44</v>
      </c>
      <c r="O8874">
        <v>37.796447300922701</v>
      </c>
    </row>
    <row r="8875" spans="1:15" x14ac:dyDescent="0.25">
      <c r="A8875" s="20" t="s">
        <v>8975</v>
      </c>
      <c r="B8875">
        <v>7</v>
      </c>
      <c r="C8875" t="s">
        <v>21821</v>
      </c>
      <c r="D8875" t="s">
        <v>88</v>
      </c>
      <c r="E8875" t="s">
        <v>93</v>
      </c>
      <c r="F8875" t="s">
        <v>42</v>
      </c>
      <c r="G8875">
        <v>4</v>
      </c>
      <c r="H8875">
        <v>2013</v>
      </c>
      <c r="I8875" t="s">
        <v>55</v>
      </c>
      <c r="J8875">
        <v>21.6</v>
      </c>
      <c r="K8875">
        <v>15.0525182663965</v>
      </c>
      <c r="L8875">
        <v>29.097937043455001</v>
      </c>
      <c r="M8875">
        <v>111</v>
      </c>
      <c r="N8875" t="s">
        <v>44</v>
      </c>
      <c r="O8875">
        <v>9.4915799575249906</v>
      </c>
    </row>
    <row r="8876" spans="1:15" x14ac:dyDescent="0.25">
      <c r="A8876" s="20" t="s">
        <v>8976</v>
      </c>
      <c r="B8876">
        <v>7</v>
      </c>
      <c r="C8876" t="s">
        <v>21821</v>
      </c>
      <c r="D8876" t="s">
        <v>88</v>
      </c>
      <c r="E8876" t="s">
        <v>93</v>
      </c>
      <c r="F8876" t="s">
        <v>42</v>
      </c>
      <c r="G8876">
        <v>4</v>
      </c>
      <c r="H8876">
        <v>2013</v>
      </c>
      <c r="I8876" t="s">
        <v>56</v>
      </c>
      <c r="J8876">
        <v>20.2</v>
      </c>
      <c r="K8876">
        <v>11.7657950516457</v>
      </c>
      <c r="L8876">
        <v>32.022487393670801</v>
      </c>
      <c r="M8876">
        <v>19</v>
      </c>
      <c r="N8876" t="s">
        <v>44</v>
      </c>
      <c r="O8876">
        <v>22.941573387056199</v>
      </c>
    </row>
    <row r="8877" spans="1:15" x14ac:dyDescent="0.25">
      <c r="A8877" s="20" t="s">
        <v>8977</v>
      </c>
      <c r="B8877">
        <v>7</v>
      </c>
      <c r="C8877" t="s">
        <v>21821</v>
      </c>
      <c r="D8877" t="s">
        <v>88</v>
      </c>
      <c r="E8877" t="s">
        <v>93</v>
      </c>
      <c r="F8877" t="s">
        <v>42</v>
      </c>
      <c r="G8877">
        <v>4</v>
      </c>
      <c r="H8877">
        <v>2013</v>
      </c>
      <c r="I8877" t="s">
        <v>57</v>
      </c>
      <c r="J8877">
        <v>17.2</v>
      </c>
      <c r="K8877">
        <v>9.7179808456611401</v>
      </c>
      <c r="L8877">
        <v>27.6455157476911</v>
      </c>
      <c r="M8877">
        <v>20</v>
      </c>
      <c r="N8877" t="s">
        <v>44</v>
      </c>
      <c r="O8877">
        <v>22.360679774997902</v>
      </c>
    </row>
    <row r="8878" spans="1:15" x14ac:dyDescent="0.25">
      <c r="A8878" s="20" t="s">
        <v>8978</v>
      </c>
      <c r="B8878">
        <v>7</v>
      </c>
      <c r="C8878" t="s">
        <v>21821</v>
      </c>
      <c r="D8878" t="s">
        <v>88</v>
      </c>
      <c r="E8878" t="s">
        <v>93</v>
      </c>
      <c r="F8878" t="s">
        <v>42</v>
      </c>
      <c r="G8878">
        <v>4</v>
      </c>
      <c r="H8878">
        <v>2013</v>
      </c>
      <c r="I8878" t="s">
        <v>58</v>
      </c>
      <c r="J8878">
        <v>17.5</v>
      </c>
      <c r="K8878">
        <v>14.055311753269599</v>
      </c>
      <c r="L8878">
        <v>21.2453504497112</v>
      </c>
      <c r="M8878">
        <v>194</v>
      </c>
      <c r="N8878" t="s">
        <v>44</v>
      </c>
      <c r="O8878">
        <v>7.1795815861773802</v>
      </c>
    </row>
    <row r="8879" spans="1:15" x14ac:dyDescent="0.25">
      <c r="A8879" s="20" t="s">
        <v>8979</v>
      </c>
      <c r="B8879">
        <v>7</v>
      </c>
      <c r="C8879" t="s">
        <v>21821</v>
      </c>
      <c r="D8879" t="s">
        <v>88</v>
      </c>
      <c r="E8879" t="s">
        <v>93</v>
      </c>
      <c r="F8879" t="s">
        <v>42</v>
      </c>
      <c r="G8879">
        <v>4</v>
      </c>
      <c r="H8879">
        <v>2013</v>
      </c>
      <c r="I8879" t="s">
        <v>59</v>
      </c>
      <c r="J8879">
        <v>24.2</v>
      </c>
      <c r="K8879">
        <v>9.4429241252757006</v>
      </c>
      <c r="L8879">
        <v>44.896195571030503</v>
      </c>
      <c r="M8879">
        <v>20</v>
      </c>
      <c r="N8879" t="s">
        <v>44</v>
      </c>
      <c r="O8879">
        <v>22.360679774997902</v>
      </c>
    </row>
    <row r="8880" spans="1:15" x14ac:dyDescent="0.25">
      <c r="A8880" s="20" t="s">
        <v>8980</v>
      </c>
      <c r="B8880">
        <v>7</v>
      </c>
      <c r="C8880" t="s">
        <v>21821</v>
      </c>
      <c r="D8880" t="s">
        <v>88</v>
      </c>
      <c r="E8880" t="s">
        <v>93</v>
      </c>
      <c r="F8880" t="s">
        <v>42</v>
      </c>
      <c r="G8880">
        <v>4</v>
      </c>
      <c r="H8880">
        <v>2013</v>
      </c>
      <c r="I8880" t="s">
        <v>60</v>
      </c>
      <c r="J8880">
        <v>21.7</v>
      </c>
      <c r="K8880">
        <v>19.458520379769499</v>
      </c>
      <c r="L8880">
        <v>23.967463439832301</v>
      </c>
      <c r="M8880">
        <v>833</v>
      </c>
      <c r="N8880" t="s">
        <v>44</v>
      </c>
      <c r="O8880">
        <v>3.46479464337619</v>
      </c>
    </row>
    <row r="8881" spans="1:15" x14ac:dyDescent="0.25">
      <c r="A8881" s="20" t="s">
        <v>8981</v>
      </c>
      <c r="B8881">
        <v>7</v>
      </c>
      <c r="C8881" t="s">
        <v>21821</v>
      </c>
      <c r="D8881" t="s">
        <v>88</v>
      </c>
      <c r="E8881" t="s">
        <v>93</v>
      </c>
      <c r="F8881" t="s">
        <v>42</v>
      </c>
      <c r="G8881">
        <v>4</v>
      </c>
      <c r="H8881">
        <v>2013</v>
      </c>
      <c r="I8881" t="s">
        <v>61</v>
      </c>
      <c r="J8881" t="s">
        <v>44</v>
      </c>
      <c r="K8881" t="s">
        <v>44</v>
      </c>
      <c r="L8881" t="s">
        <v>44</v>
      </c>
      <c r="M8881">
        <v>4</v>
      </c>
      <c r="N8881" t="s">
        <v>44</v>
      </c>
      <c r="O8881">
        <v>50</v>
      </c>
    </row>
    <row r="8882" spans="1:15" x14ac:dyDescent="0.25">
      <c r="A8882" s="20" t="s">
        <v>8982</v>
      </c>
      <c r="B8882">
        <v>7</v>
      </c>
      <c r="C8882" t="s">
        <v>21821</v>
      </c>
      <c r="D8882" t="s">
        <v>88</v>
      </c>
      <c r="E8882" t="s">
        <v>93</v>
      </c>
      <c r="F8882" t="s">
        <v>42</v>
      </c>
      <c r="G8882">
        <v>4</v>
      </c>
      <c r="H8882">
        <v>2013</v>
      </c>
      <c r="I8882" t="s">
        <v>43</v>
      </c>
      <c r="J8882">
        <v>18.7</v>
      </c>
      <c r="K8882">
        <v>10.4498592640876</v>
      </c>
      <c r="L8882">
        <v>29.055430791932601</v>
      </c>
      <c r="M8882">
        <v>47</v>
      </c>
      <c r="N8882" t="s">
        <v>44</v>
      </c>
      <c r="O8882">
        <v>14.5864991497895</v>
      </c>
    </row>
    <row r="8883" spans="1:15" x14ac:dyDescent="0.25">
      <c r="A8883" s="20" t="s">
        <v>8983</v>
      </c>
      <c r="B8883">
        <v>7</v>
      </c>
      <c r="C8883" t="s">
        <v>21821</v>
      </c>
      <c r="D8883" t="s">
        <v>88</v>
      </c>
      <c r="E8883" t="s">
        <v>93</v>
      </c>
      <c r="F8883" t="s">
        <v>42</v>
      </c>
      <c r="G8883">
        <v>4</v>
      </c>
      <c r="H8883">
        <v>2013</v>
      </c>
      <c r="I8883" t="s">
        <v>62</v>
      </c>
      <c r="J8883" t="s">
        <v>44</v>
      </c>
      <c r="K8883" t="s">
        <v>44</v>
      </c>
      <c r="L8883" t="s">
        <v>44</v>
      </c>
      <c r="M8883">
        <v>16</v>
      </c>
      <c r="N8883" t="s">
        <v>44</v>
      </c>
      <c r="O8883">
        <v>25</v>
      </c>
    </row>
    <row r="8884" spans="1:15" x14ac:dyDescent="0.25">
      <c r="A8884" s="20" t="s">
        <v>8984</v>
      </c>
      <c r="B8884">
        <v>7</v>
      </c>
      <c r="C8884" t="s">
        <v>21821</v>
      </c>
      <c r="D8884" t="s">
        <v>88</v>
      </c>
      <c r="E8884" t="s">
        <v>93</v>
      </c>
      <c r="F8884" t="s">
        <v>42</v>
      </c>
      <c r="G8884">
        <v>4</v>
      </c>
      <c r="H8884">
        <v>2013</v>
      </c>
      <c r="I8884" t="s">
        <v>75</v>
      </c>
      <c r="J8884">
        <v>21.4</v>
      </c>
      <c r="K8884">
        <v>20.68</v>
      </c>
      <c r="L8884">
        <v>22.13</v>
      </c>
      <c r="M8884">
        <v>6875</v>
      </c>
      <c r="N8884" t="s">
        <v>44</v>
      </c>
      <c r="O8884">
        <v>1.2060453783110501</v>
      </c>
    </row>
    <row r="8885" spans="1:15" x14ac:dyDescent="0.25">
      <c r="A8885" s="20" t="s">
        <v>8985</v>
      </c>
      <c r="B8885">
        <v>7</v>
      </c>
      <c r="C8885" t="s">
        <v>21821</v>
      </c>
      <c r="D8885" t="s">
        <v>88</v>
      </c>
      <c r="E8885" t="s">
        <v>93</v>
      </c>
      <c r="F8885" t="s">
        <v>42</v>
      </c>
      <c r="G8885">
        <v>4</v>
      </c>
      <c r="H8885">
        <v>2013</v>
      </c>
      <c r="I8885" t="s">
        <v>45</v>
      </c>
      <c r="J8885">
        <v>20.3</v>
      </c>
      <c r="K8885">
        <v>16.261985224497199</v>
      </c>
      <c r="L8885">
        <v>24.912562856778901</v>
      </c>
      <c r="M8885">
        <v>175</v>
      </c>
      <c r="N8885" t="s">
        <v>44</v>
      </c>
      <c r="O8885">
        <v>7.55928946018454</v>
      </c>
    </row>
    <row r="8886" spans="1:15" x14ac:dyDescent="0.25">
      <c r="A8886" s="20" t="s">
        <v>8986</v>
      </c>
      <c r="B8886">
        <v>7</v>
      </c>
      <c r="C8886" t="s">
        <v>21821</v>
      </c>
      <c r="D8886" t="s">
        <v>88</v>
      </c>
      <c r="E8886" t="s">
        <v>93</v>
      </c>
      <c r="F8886" t="s">
        <v>42</v>
      </c>
      <c r="G8886">
        <v>4</v>
      </c>
      <c r="H8886">
        <v>2013</v>
      </c>
      <c r="I8886" t="s">
        <v>46</v>
      </c>
      <c r="J8886">
        <v>23.6</v>
      </c>
      <c r="K8886">
        <v>20.531413486838598</v>
      </c>
      <c r="L8886">
        <v>26.943288440654602</v>
      </c>
      <c r="M8886">
        <v>557</v>
      </c>
      <c r="N8886" t="s">
        <v>44</v>
      </c>
      <c r="O8886">
        <v>4.2371359860703599</v>
      </c>
    </row>
    <row r="8887" spans="1:15" x14ac:dyDescent="0.25">
      <c r="A8887" s="20" t="s">
        <v>8987</v>
      </c>
      <c r="B8887">
        <v>7</v>
      </c>
      <c r="C8887" t="s">
        <v>21821</v>
      </c>
      <c r="D8887" t="s">
        <v>88</v>
      </c>
      <c r="E8887" t="s">
        <v>93</v>
      </c>
      <c r="F8887" t="s">
        <v>42</v>
      </c>
      <c r="G8887">
        <v>4</v>
      </c>
      <c r="H8887">
        <v>2013</v>
      </c>
      <c r="I8887" t="s">
        <v>47</v>
      </c>
      <c r="J8887">
        <v>22</v>
      </c>
      <c r="K8887">
        <v>20.9689809665864</v>
      </c>
      <c r="L8887">
        <v>23.115868232111499</v>
      </c>
      <c r="M8887">
        <v>2884</v>
      </c>
      <c r="N8887" t="s">
        <v>44</v>
      </c>
      <c r="O8887">
        <v>1.86209730680965</v>
      </c>
    </row>
    <row r="8888" spans="1:15" x14ac:dyDescent="0.25">
      <c r="A8888" s="20" t="s">
        <v>8988</v>
      </c>
      <c r="B8888">
        <v>7</v>
      </c>
      <c r="C8888" t="s">
        <v>21821</v>
      </c>
      <c r="D8888" t="s">
        <v>88</v>
      </c>
      <c r="E8888" t="s">
        <v>93</v>
      </c>
      <c r="F8888" t="s">
        <v>42</v>
      </c>
      <c r="G8888">
        <v>4</v>
      </c>
      <c r="H8888">
        <v>2013</v>
      </c>
      <c r="I8888" t="s">
        <v>48</v>
      </c>
      <c r="J8888">
        <v>20.7</v>
      </c>
      <c r="K8888">
        <v>14.513100281219799</v>
      </c>
      <c r="L8888">
        <v>27.827155403387799</v>
      </c>
      <c r="M8888">
        <v>107</v>
      </c>
      <c r="N8888" t="s">
        <v>44</v>
      </c>
      <c r="O8888">
        <v>9.6673648904566392</v>
      </c>
    </row>
    <row r="8889" spans="1:15" x14ac:dyDescent="0.25">
      <c r="A8889" s="20" t="s">
        <v>8989</v>
      </c>
      <c r="B8889">
        <v>7</v>
      </c>
      <c r="C8889" t="s">
        <v>21821</v>
      </c>
      <c r="D8889" t="s">
        <v>88</v>
      </c>
      <c r="E8889" t="s">
        <v>93</v>
      </c>
      <c r="F8889" t="s">
        <v>42</v>
      </c>
      <c r="G8889">
        <v>4</v>
      </c>
      <c r="H8889">
        <v>2013</v>
      </c>
      <c r="I8889" t="s">
        <v>49</v>
      </c>
      <c r="J8889">
        <v>24.8</v>
      </c>
      <c r="K8889">
        <v>19.2145569054044</v>
      </c>
      <c r="L8889">
        <v>30.961416035434901</v>
      </c>
      <c r="M8889">
        <v>259</v>
      </c>
      <c r="N8889" t="s">
        <v>44</v>
      </c>
      <c r="O8889">
        <v>6.2136976600120004</v>
      </c>
    </row>
    <row r="8890" spans="1:15" x14ac:dyDescent="0.25">
      <c r="A8890" s="20" t="s">
        <v>8990</v>
      </c>
      <c r="B8890">
        <v>7</v>
      </c>
      <c r="C8890" t="s">
        <v>21821</v>
      </c>
      <c r="D8890" t="s">
        <v>88</v>
      </c>
      <c r="E8890" t="s">
        <v>93</v>
      </c>
      <c r="F8890" t="s">
        <v>42</v>
      </c>
      <c r="G8890">
        <v>4</v>
      </c>
      <c r="H8890">
        <v>2013</v>
      </c>
      <c r="I8890" t="s">
        <v>50</v>
      </c>
      <c r="J8890">
        <v>17</v>
      </c>
      <c r="K8890">
        <v>11.980714037586701</v>
      </c>
      <c r="L8890">
        <v>23.117470975116799</v>
      </c>
      <c r="M8890">
        <v>50</v>
      </c>
      <c r="N8890" t="s">
        <v>44</v>
      </c>
      <c r="O8890">
        <v>14.142135623731001</v>
      </c>
    </row>
    <row r="8891" spans="1:15" x14ac:dyDescent="0.25">
      <c r="A8891" s="20" t="s">
        <v>8991</v>
      </c>
      <c r="B8891">
        <v>7</v>
      </c>
      <c r="C8891" t="s">
        <v>21821</v>
      </c>
      <c r="D8891" t="s">
        <v>88</v>
      </c>
      <c r="E8891" t="s">
        <v>93</v>
      </c>
      <c r="F8891" t="s">
        <v>42</v>
      </c>
      <c r="G8891">
        <v>4</v>
      </c>
      <c r="H8891">
        <v>2013</v>
      </c>
      <c r="I8891" t="s">
        <v>51</v>
      </c>
      <c r="J8891">
        <v>20</v>
      </c>
      <c r="K8891">
        <v>7.5011055030606499</v>
      </c>
      <c r="L8891">
        <v>35.022417406996297</v>
      </c>
      <c r="M8891">
        <v>61</v>
      </c>
      <c r="N8891" t="s">
        <v>44</v>
      </c>
      <c r="O8891">
        <v>12.8036879932896</v>
      </c>
    </row>
    <row r="8892" spans="1:15" x14ac:dyDescent="0.25">
      <c r="A8892" s="20" t="s">
        <v>8992</v>
      </c>
      <c r="B8892">
        <v>7</v>
      </c>
      <c r="C8892" t="s">
        <v>21821</v>
      </c>
      <c r="D8892" t="s">
        <v>88</v>
      </c>
      <c r="E8892" t="s">
        <v>94</v>
      </c>
      <c r="F8892" t="s">
        <v>35</v>
      </c>
      <c r="G8892">
        <v>5</v>
      </c>
      <c r="H8892">
        <v>2013</v>
      </c>
      <c r="I8892" t="s">
        <v>34</v>
      </c>
      <c r="J8892">
        <v>21.6</v>
      </c>
      <c r="K8892">
        <v>18.4341900334535</v>
      </c>
      <c r="L8892">
        <v>24.979926685145202</v>
      </c>
      <c r="M8892">
        <v>711</v>
      </c>
      <c r="N8892" t="s">
        <v>44</v>
      </c>
      <c r="O8892">
        <v>3.7502930030867501</v>
      </c>
    </row>
    <row r="8893" spans="1:15" x14ac:dyDescent="0.25">
      <c r="A8893" s="20" t="s">
        <v>8993</v>
      </c>
      <c r="B8893">
        <v>7</v>
      </c>
      <c r="C8893" t="s">
        <v>21821</v>
      </c>
      <c r="D8893" t="s">
        <v>88</v>
      </c>
      <c r="E8893" t="s">
        <v>94</v>
      </c>
      <c r="F8893" t="s">
        <v>35</v>
      </c>
      <c r="G8893">
        <v>5</v>
      </c>
      <c r="H8893">
        <v>2013</v>
      </c>
      <c r="I8893" t="s">
        <v>52</v>
      </c>
      <c r="J8893" t="s">
        <v>44</v>
      </c>
      <c r="K8893" t="s">
        <v>44</v>
      </c>
      <c r="L8893" t="s">
        <v>44</v>
      </c>
      <c r="M8893">
        <v>16</v>
      </c>
      <c r="N8893" t="s">
        <v>44</v>
      </c>
      <c r="O8893">
        <v>25</v>
      </c>
    </row>
    <row r="8894" spans="1:15" x14ac:dyDescent="0.25">
      <c r="A8894" s="20" t="s">
        <v>8994</v>
      </c>
      <c r="B8894">
        <v>7</v>
      </c>
      <c r="C8894" t="s">
        <v>21821</v>
      </c>
      <c r="D8894" t="s">
        <v>88</v>
      </c>
      <c r="E8894" t="s">
        <v>94</v>
      </c>
      <c r="F8894" t="s">
        <v>35</v>
      </c>
      <c r="G8894">
        <v>5</v>
      </c>
      <c r="H8894">
        <v>2013</v>
      </c>
      <c r="I8894" t="s">
        <v>53</v>
      </c>
      <c r="J8894">
        <v>24.8</v>
      </c>
      <c r="K8894">
        <v>14.231798090728899</v>
      </c>
      <c r="L8894">
        <v>39.822606409733801</v>
      </c>
      <c r="M8894">
        <v>19</v>
      </c>
      <c r="N8894" t="s">
        <v>44</v>
      </c>
      <c r="O8894">
        <v>22.941573387056199</v>
      </c>
    </row>
    <row r="8895" spans="1:15" x14ac:dyDescent="0.25">
      <c r="A8895" s="20" t="s">
        <v>8995</v>
      </c>
      <c r="B8895">
        <v>7</v>
      </c>
      <c r="C8895" t="s">
        <v>21821</v>
      </c>
      <c r="D8895" t="s">
        <v>88</v>
      </c>
      <c r="E8895" t="s">
        <v>94</v>
      </c>
      <c r="F8895" t="s">
        <v>35</v>
      </c>
      <c r="G8895">
        <v>5</v>
      </c>
      <c r="H8895">
        <v>2013</v>
      </c>
      <c r="I8895" t="s">
        <v>54</v>
      </c>
      <c r="J8895" t="s">
        <v>44</v>
      </c>
      <c r="K8895" t="s">
        <v>44</v>
      </c>
      <c r="L8895" t="s">
        <v>44</v>
      </c>
      <c r="M8895">
        <v>6</v>
      </c>
      <c r="N8895" t="s">
        <v>44</v>
      </c>
      <c r="O8895">
        <v>40.824829046386299</v>
      </c>
    </row>
    <row r="8896" spans="1:15" x14ac:dyDescent="0.25">
      <c r="A8896" s="20" t="s">
        <v>8996</v>
      </c>
      <c r="B8896">
        <v>7</v>
      </c>
      <c r="C8896" t="s">
        <v>21821</v>
      </c>
      <c r="D8896" t="s">
        <v>88</v>
      </c>
      <c r="E8896" t="s">
        <v>94</v>
      </c>
      <c r="F8896" t="s">
        <v>35</v>
      </c>
      <c r="G8896">
        <v>5</v>
      </c>
      <c r="H8896">
        <v>2013</v>
      </c>
      <c r="I8896" t="s">
        <v>55</v>
      </c>
      <c r="J8896">
        <v>30</v>
      </c>
      <c r="K8896">
        <v>13.6937224233144</v>
      </c>
      <c r="L8896">
        <v>50.594236601851001</v>
      </c>
      <c r="M8896">
        <v>41</v>
      </c>
      <c r="N8896" t="s">
        <v>44</v>
      </c>
      <c r="O8896">
        <v>15.6173761888606</v>
      </c>
    </row>
    <row r="8897" spans="1:15" x14ac:dyDescent="0.25">
      <c r="A8897" s="20" t="s">
        <v>8997</v>
      </c>
      <c r="B8897">
        <v>7</v>
      </c>
      <c r="C8897" t="s">
        <v>21821</v>
      </c>
      <c r="D8897" t="s">
        <v>88</v>
      </c>
      <c r="E8897" t="s">
        <v>94</v>
      </c>
      <c r="F8897" t="s">
        <v>35</v>
      </c>
      <c r="G8897">
        <v>5</v>
      </c>
      <c r="H8897">
        <v>2013</v>
      </c>
      <c r="I8897" t="s">
        <v>56</v>
      </c>
      <c r="J8897" t="s">
        <v>44</v>
      </c>
      <c r="K8897" t="s">
        <v>44</v>
      </c>
      <c r="L8897" t="s">
        <v>44</v>
      </c>
      <c r="M8897">
        <v>5</v>
      </c>
      <c r="N8897" t="s">
        <v>44</v>
      </c>
      <c r="O8897">
        <v>44.721359549995803</v>
      </c>
    </row>
    <row r="8898" spans="1:15" x14ac:dyDescent="0.25">
      <c r="A8898" s="20" t="s">
        <v>8998</v>
      </c>
      <c r="B8898">
        <v>7</v>
      </c>
      <c r="C8898" t="s">
        <v>21821</v>
      </c>
      <c r="D8898" t="s">
        <v>88</v>
      </c>
      <c r="E8898" t="s">
        <v>94</v>
      </c>
      <c r="F8898" t="s">
        <v>35</v>
      </c>
      <c r="G8898">
        <v>5</v>
      </c>
      <c r="H8898">
        <v>2013</v>
      </c>
      <c r="I8898" t="s">
        <v>57</v>
      </c>
      <c r="J8898" t="s">
        <v>44</v>
      </c>
      <c r="K8898" t="s">
        <v>44</v>
      </c>
      <c r="L8898" t="s">
        <v>44</v>
      </c>
      <c r="M8898">
        <v>17</v>
      </c>
      <c r="N8898" t="s">
        <v>44</v>
      </c>
      <c r="O8898">
        <v>24.253562503633301</v>
      </c>
    </row>
    <row r="8899" spans="1:15" x14ac:dyDescent="0.25">
      <c r="A8899" s="20" t="s">
        <v>8999</v>
      </c>
      <c r="B8899">
        <v>7</v>
      </c>
      <c r="C8899" t="s">
        <v>21821</v>
      </c>
      <c r="D8899" t="s">
        <v>88</v>
      </c>
      <c r="E8899" t="s">
        <v>94</v>
      </c>
      <c r="F8899" t="s">
        <v>35</v>
      </c>
      <c r="G8899">
        <v>5</v>
      </c>
      <c r="H8899">
        <v>2013</v>
      </c>
      <c r="I8899" t="s">
        <v>58</v>
      </c>
      <c r="J8899">
        <v>16.8</v>
      </c>
      <c r="K8899">
        <v>13.289308291034001</v>
      </c>
      <c r="L8899">
        <v>20.706921487864498</v>
      </c>
      <c r="M8899">
        <v>129</v>
      </c>
      <c r="N8899" t="s">
        <v>44</v>
      </c>
      <c r="O8899">
        <v>8.8045090632562406</v>
      </c>
    </row>
    <row r="8900" spans="1:15" x14ac:dyDescent="0.25">
      <c r="A8900" s="20" t="s">
        <v>9000</v>
      </c>
      <c r="B8900">
        <v>7</v>
      </c>
      <c r="C8900" t="s">
        <v>21821</v>
      </c>
      <c r="D8900" t="s">
        <v>88</v>
      </c>
      <c r="E8900" t="s">
        <v>94</v>
      </c>
      <c r="F8900" t="s">
        <v>35</v>
      </c>
      <c r="G8900">
        <v>5</v>
      </c>
      <c r="H8900">
        <v>2013</v>
      </c>
      <c r="I8900" t="s">
        <v>59</v>
      </c>
      <c r="J8900" t="s">
        <v>44</v>
      </c>
      <c r="K8900" t="s">
        <v>44</v>
      </c>
      <c r="L8900" t="s">
        <v>44</v>
      </c>
      <c r="M8900">
        <v>7</v>
      </c>
      <c r="N8900" t="s">
        <v>44</v>
      </c>
      <c r="O8900">
        <v>37.796447300922701</v>
      </c>
    </row>
    <row r="8901" spans="1:15" x14ac:dyDescent="0.25">
      <c r="A8901" s="20" t="s">
        <v>9001</v>
      </c>
      <c r="B8901">
        <v>7</v>
      </c>
      <c r="C8901" t="s">
        <v>21821</v>
      </c>
      <c r="D8901" t="s">
        <v>88</v>
      </c>
      <c r="E8901" t="s">
        <v>94</v>
      </c>
      <c r="F8901" t="s">
        <v>35</v>
      </c>
      <c r="G8901">
        <v>5</v>
      </c>
      <c r="H8901">
        <v>2013</v>
      </c>
      <c r="I8901" t="s">
        <v>60</v>
      </c>
      <c r="J8901">
        <v>22.8</v>
      </c>
      <c r="K8901">
        <v>19.0037424896265</v>
      </c>
      <c r="L8901">
        <v>26.934282717836101</v>
      </c>
      <c r="M8901">
        <v>591</v>
      </c>
      <c r="N8901" t="s">
        <v>44</v>
      </c>
      <c r="O8901">
        <v>4.11345034894864</v>
      </c>
    </row>
    <row r="8902" spans="1:15" x14ac:dyDescent="0.25">
      <c r="A8902" s="20" t="s">
        <v>9002</v>
      </c>
      <c r="B8902">
        <v>7</v>
      </c>
      <c r="C8902" t="s">
        <v>21821</v>
      </c>
      <c r="D8902" t="s">
        <v>88</v>
      </c>
      <c r="E8902" t="s">
        <v>94</v>
      </c>
      <c r="F8902" t="s">
        <v>35</v>
      </c>
      <c r="G8902">
        <v>5</v>
      </c>
      <c r="H8902">
        <v>2013</v>
      </c>
      <c r="I8902" t="s">
        <v>61</v>
      </c>
      <c r="J8902" t="s">
        <v>44</v>
      </c>
      <c r="K8902" t="s">
        <v>44</v>
      </c>
      <c r="L8902" t="s">
        <v>44</v>
      </c>
      <c r="M8902">
        <v>5</v>
      </c>
      <c r="N8902" t="s">
        <v>44</v>
      </c>
      <c r="O8902">
        <v>44.721359549995803</v>
      </c>
    </row>
    <row r="8903" spans="1:15" x14ac:dyDescent="0.25">
      <c r="A8903" s="20" t="s">
        <v>9003</v>
      </c>
      <c r="B8903">
        <v>7</v>
      </c>
      <c r="C8903" t="s">
        <v>21821</v>
      </c>
      <c r="D8903" t="s">
        <v>88</v>
      </c>
      <c r="E8903" t="s">
        <v>94</v>
      </c>
      <c r="F8903" t="s">
        <v>35</v>
      </c>
      <c r="G8903">
        <v>5</v>
      </c>
      <c r="H8903">
        <v>2013</v>
      </c>
      <c r="I8903" t="s">
        <v>43</v>
      </c>
      <c r="J8903">
        <v>11.8</v>
      </c>
      <c r="K8903">
        <v>8.1687170978100294</v>
      </c>
      <c r="L8903">
        <v>16.621066614261199</v>
      </c>
      <c r="M8903">
        <v>32</v>
      </c>
      <c r="N8903" t="s">
        <v>44</v>
      </c>
      <c r="O8903">
        <v>17.677669529663699</v>
      </c>
    </row>
    <row r="8904" spans="1:15" x14ac:dyDescent="0.25">
      <c r="A8904" s="20" t="s">
        <v>9004</v>
      </c>
      <c r="B8904">
        <v>7</v>
      </c>
      <c r="C8904" t="s">
        <v>21821</v>
      </c>
      <c r="D8904" t="s">
        <v>88</v>
      </c>
      <c r="E8904" t="s">
        <v>94</v>
      </c>
      <c r="F8904" t="s">
        <v>35</v>
      </c>
      <c r="G8904">
        <v>5</v>
      </c>
      <c r="H8904">
        <v>2013</v>
      </c>
      <c r="I8904" t="s">
        <v>62</v>
      </c>
      <c r="J8904" t="s">
        <v>44</v>
      </c>
      <c r="K8904" t="s">
        <v>44</v>
      </c>
      <c r="L8904" t="s">
        <v>44</v>
      </c>
      <c r="M8904">
        <v>10</v>
      </c>
      <c r="N8904" t="s">
        <v>44</v>
      </c>
      <c r="O8904">
        <v>31.6227766016838</v>
      </c>
    </row>
    <row r="8905" spans="1:15" x14ac:dyDescent="0.25">
      <c r="A8905" s="20" t="s">
        <v>9005</v>
      </c>
      <c r="B8905">
        <v>7</v>
      </c>
      <c r="C8905" t="s">
        <v>21821</v>
      </c>
      <c r="D8905" t="s">
        <v>88</v>
      </c>
      <c r="E8905" t="s">
        <v>94</v>
      </c>
      <c r="F8905" t="s">
        <v>35</v>
      </c>
      <c r="G8905">
        <v>5</v>
      </c>
      <c r="H8905">
        <v>2013</v>
      </c>
      <c r="I8905" t="s">
        <v>75</v>
      </c>
      <c r="J8905">
        <v>22.24</v>
      </c>
      <c r="K8905">
        <v>20.67</v>
      </c>
      <c r="L8905">
        <v>23.86</v>
      </c>
      <c r="M8905">
        <v>3050</v>
      </c>
      <c r="N8905" t="s">
        <v>44</v>
      </c>
      <c r="O8905">
        <v>1.8107149208503699</v>
      </c>
    </row>
    <row r="8906" spans="1:15" x14ac:dyDescent="0.25">
      <c r="A8906" s="20" t="s">
        <v>9006</v>
      </c>
      <c r="B8906">
        <v>7</v>
      </c>
      <c r="C8906" t="s">
        <v>21821</v>
      </c>
      <c r="D8906" t="s">
        <v>88</v>
      </c>
      <c r="E8906" t="s">
        <v>94</v>
      </c>
      <c r="F8906" t="s">
        <v>35</v>
      </c>
      <c r="G8906">
        <v>5</v>
      </c>
      <c r="H8906">
        <v>2013</v>
      </c>
      <c r="I8906" t="s">
        <v>45</v>
      </c>
      <c r="J8906">
        <v>21.6</v>
      </c>
      <c r="K8906">
        <v>15.066148773935</v>
      </c>
      <c r="L8906">
        <v>29.128558996356301</v>
      </c>
      <c r="M8906">
        <v>129</v>
      </c>
      <c r="N8906" t="s">
        <v>44</v>
      </c>
      <c r="O8906">
        <v>8.8045090632562406</v>
      </c>
    </row>
    <row r="8907" spans="1:15" x14ac:dyDescent="0.25">
      <c r="A8907" s="20" t="s">
        <v>9007</v>
      </c>
      <c r="B8907">
        <v>7</v>
      </c>
      <c r="C8907" t="s">
        <v>21821</v>
      </c>
      <c r="D8907" t="s">
        <v>88</v>
      </c>
      <c r="E8907" t="s">
        <v>94</v>
      </c>
      <c r="F8907" t="s">
        <v>35</v>
      </c>
      <c r="G8907">
        <v>5</v>
      </c>
      <c r="H8907">
        <v>2013</v>
      </c>
      <c r="I8907" t="s">
        <v>46</v>
      </c>
      <c r="J8907">
        <v>27.6</v>
      </c>
      <c r="K8907">
        <v>20.099645341491101</v>
      </c>
      <c r="L8907">
        <v>35.942156816725003</v>
      </c>
      <c r="M8907">
        <v>234</v>
      </c>
      <c r="N8907" t="s">
        <v>44</v>
      </c>
      <c r="O8907">
        <v>6.5372045046061302</v>
      </c>
    </row>
    <row r="8908" spans="1:15" x14ac:dyDescent="0.25">
      <c r="A8908" s="20" t="s">
        <v>9008</v>
      </c>
      <c r="B8908">
        <v>7</v>
      </c>
      <c r="C8908" t="s">
        <v>21821</v>
      </c>
      <c r="D8908" t="s">
        <v>88</v>
      </c>
      <c r="E8908" t="s">
        <v>94</v>
      </c>
      <c r="F8908" t="s">
        <v>35</v>
      </c>
      <c r="G8908">
        <v>5</v>
      </c>
      <c r="H8908">
        <v>2013</v>
      </c>
      <c r="I8908" t="s">
        <v>47</v>
      </c>
      <c r="J8908">
        <v>20.2</v>
      </c>
      <c r="K8908">
        <v>17.4856767481239</v>
      </c>
      <c r="L8908">
        <v>23.012855440543699</v>
      </c>
      <c r="M8908">
        <v>857</v>
      </c>
      <c r="N8908" t="s">
        <v>44</v>
      </c>
      <c r="O8908">
        <v>3.4159349284257798</v>
      </c>
    </row>
    <row r="8909" spans="1:15" x14ac:dyDescent="0.25">
      <c r="A8909" s="20" t="s">
        <v>9009</v>
      </c>
      <c r="B8909">
        <v>7</v>
      </c>
      <c r="C8909" t="s">
        <v>21821</v>
      </c>
      <c r="D8909" t="s">
        <v>88</v>
      </c>
      <c r="E8909" t="s">
        <v>94</v>
      </c>
      <c r="F8909" t="s">
        <v>35</v>
      </c>
      <c r="G8909">
        <v>5</v>
      </c>
      <c r="H8909">
        <v>2013</v>
      </c>
      <c r="I8909" t="s">
        <v>48</v>
      </c>
      <c r="J8909">
        <v>35.799999999999997</v>
      </c>
      <c r="K8909">
        <v>23.933768553307399</v>
      </c>
      <c r="L8909">
        <v>51.163202721852599</v>
      </c>
      <c r="M8909">
        <v>33</v>
      </c>
      <c r="N8909" t="s">
        <v>44</v>
      </c>
      <c r="O8909">
        <v>17.407765595569799</v>
      </c>
    </row>
    <row r="8910" spans="1:15" x14ac:dyDescent="0.25">
      <c r="A8910" s="20" t="s">
        <v>9010</v>
      </c>
      <c r="B8910">
        <v>7</v>
      </c>
      <c r="C8910" t="s">
        <v>21821</v>
      </c>
      <c r="D8910" t="s">
        <v>88</v>
      </c>
      <c r="E8910" t="s">
        <v>94</v>
      </c>
      <c r="F8910" t="s">
        <v>35</v>
      </c>
      <c r="G8910">
        <v>5</v>
      </c>
      <c r="H8910">
        <v>2013</v>
      </c>
      <c r="I8910" t="s">
        <v>49</v>
      </c>
      <c r="J8910">
        <v>33.4</v>
      </c>
      <c r="K8910">
        <v>23.669330449218499</v>
      </c>
      <c r="L8910">
        <v>44.586519246689399</v>
      </c>
      <c r="M8910">
        <v>129</v>
      </c>
      <c r="N8910" t="s">
        <v>44</v>
      </c>
      <c r="O8910">
        <v>8.8045090632562406</v>
      </c>
    </row>
    <row r="8911" spans="1:15" x14ac:dyDescent="0.25">
      <c r="A8911" s="20" t="s">
        <v>9011</v>
      </c>
      <c r="B8911">
        <v>7</v>
      </c>
      <c r="C8911" t="s">
        <v>21821</v>
      </c>
      <c r="D8911" t="s">
        <v>88</v>
      </c>
      <c r="E8911" t="s">
        <v>94</v>
      </c>
      <c r="F8911" t="s">
        <v>35</v>
      </c>
      <c r="G8911">
        <v>5</v>
      </c>
      <c r="H8911">
        <v>2013</v>
      </c>
      <c r="I8911" t="s">
        <v>50</v>
      </c>
      <c r="J8911" t="s">
        <v>44</v>
      </c>
      <c r="K8911" t="s">
        <v>44</v>
      </c>
      <c r="L8911" t="s">
        <v>44</v>
      </c>
      <c r="M8911">
        <v>15</v>
      </c>
      <c r="N8911" t="s">
        <v>44</v>
      </c>
      <c r="O8911">
        <v>25.8198889747161</v>
      </c>
    </row>
    <row r="8912" spans="1:15" x14ac:dyDescent="0.25">
      <c r="A8912" s="20" t="s">
        <v>9012</v>
      </c>
      <c r="B8912">
        <v>7</v>
      </c>
      <c r="C8912" t="s">
        <v>21821</v>
      </c>
      <c r="D8912" t="s">
        <v>88</v>
      </c>
      <c r="E8912" t="s">
        <v>94</v>
      </c>
      <c r="F8912" t="s">
        <v>35</v>
      </c>
      <c r="G8912">
        <v>5</v>
      </c>
      <c r="H8912">
        <v>2013</v>
      </c>
      <c r="I8912" t="s">
        <v>51</v>
      </c>
      <c r="J8912">
        <v>23.6</v>
      </c>
      <c r="K8912">
        <v>15.6291351765767</v>
      </c>
      <c r="L8912">
        <v>33.271451585151702</v>
      </c>
      <c r="M8912">
        <v>64</v>
      </c>
      <c r="N8912" t="s">
        <v>44</v>
      </c>
      <c r="O8912">
        <v>12.5</v>
      </c>
    </row>
    <row r="8913" spans="1:15" x14ac:dyDescent="0.25">
      <c r="A8913" s="20" t="s">
        <v>9013</v>
      </c>
      <c r="B8913">
        <v>7</v>
      </c>
      <c r="C8913" t="s">
        <v>21821</v>
      </c>
      <c r="D8913" t="s">
        <v>88</v>
      </c>
      <c r="E8913" t="s">
        <v>76</v>
      </c>
      <c r="F8913" t="s">
        <v>40</v>
      </c>
      <c r="G8913">
        <v>6</v>
      </c>
      <c r="H8913">
        <v>2013</v>
      </c>
      <c r="I8913" t="s">
        <v>34</v>
      </c>
      <c r="J8913">
        <v>22.4</v>
      </c>
      <c r="K8913">
        <v>19.9286959841826</v>
      </c>
      <c r="L8913">
        <v>24.998112355950902</v>
      </c>
      <c r="M8913">
        <v>2559</v>
      </c>
      <c r="N8913" t="s">
        <v>44</v>
      </c>
      <c r="O8913">
        <v>1.97680967095611</v>
      </c>
    </row>
    <row r="8914" spans="1:15" x14ac:dyDescent="0.25">
      <c r="A8914" s="20" t="s">
        <v>9014</v>
      </c>
      <c r="B8914">
        <v>7</v>
      </c>
      <c r="C8914" t="s">
        <v>21821</v>
      </c>
      <c r="D8914" t="s">
        <v>88</v>
      </c>
      <c r="E8914" t="s">
        <v>76</v>
      </c>
      <c r="F8914" t="s">
        <v>40</v>
      </c>
      <c r="G8914">
        <v>6</v>
      </c>
      <c r="H8914">
        <v>2013</v>
      </c>
      <c r="I8914" t="s">
        <v>52</v>
      </c>
      <c r="J8914">
        <v>27.5</v>
      </c>
      <c r="K8914">
        <v>22.503146493850501</v>
      </c>
      <c r="L8914">
        <v>32.644284477778797</v>
      </c>
      <c r="M8914">
        <v>1627</v>
      </c>
      <c r="N8914" t="s">
        <v>44</v>
      </c>
      <c r="O8914">
        <v>2.4791695181436602</v>
      </c>
    </row>
    <row r="8915" spans="1:15" x14ac:dyDescent="0.25">
      <c r="A8915" s="20" t="s">
        <v>9015</v>
      </c>
      <c r="B8915">
        <v>7</v>
      </c>
      <c r="C8915" t="s">
        <v>21821</v>
      </c>
      <c r="D8915" t="s">
        <v>88</v>
      </c>
      <c r="E8915" t="s">
        <v>76</v>
      </c>
      <c r="F8915" t="s">
        <v>40</v>
      </c>
      <c r="G8915">
        <v>6</v>
      </c>
      <c r="H8915">
        <v>2013</v>
      </c>
      <c r="I8915" t="s">
        <v>53</v>
      </c>
      <c r="J8915">
        <v>27</v>
      </c>
      <c r="K8915">
        <v>22.222928712886901</v>
      </c>
      <c r="L8915">
        <v>31.8442087133872</v>
      </c>
      <c r="M8915">
        <v>1843</v>
      </c>
      <c r="N8915" t="s">
        <v>44</v>
      </c>
      <c r="O8915">
        <v>2.3293638560679</v>
      </c>
    </row>
    <row r="8916" spans="1:15" x14ac:dyDescent="0.25">
      <c r="A8916" s="20" t="s">
        <v>9016</v>
      </c>
      <c r="B8916">
        <v>7</v>
      </c>
      <c r="C8916" t="s">
        <v>21821</v>
      </c>
      <c r="D8916" t="s">
        <v>88</v>
      </c>
      <c r="E8916" t="s">
        <v>76</v>
      </c>
      <c r="F8916" t="s">
        <v>40</v>
      </c>
      <c r="G8916">
        <v>6</v>
      </c>
      <c r="H8916">
        <v>2013</v>
      </c>
      <c r="I8916" t="s">
        <v>54</v>
      </c>
      <c r="J8916">
        <v>23.1</v>
      </c>
      <c r="K8916">
        <v>19.346412219374201</v>
      </c>
      <c r="L8916">
        <v>27.054904804661302</v>
      </c>
      <c r="M8916">
        <v>910</v>
      </c>
      <c r="N8916" t="s">
        <v>44</v>
      </c>
      <c r="O8916">
        <v>3.3149677206589798</v>
      </c>
    </row>
    <row r="8917" spans="1:15" x14ac:dyDescent="0.25">
      <c r="A8917" s="20" t="s">
        <v>9017</v>
      </c>
      <c r="B8917">
        <v>7</v>
      </c>
      <c r="C8917" t="s">
        <v>21821</v>
      </c>
      <c r="D8917" t="s">
        <v>88</v>
      </c>
      <c r="E8917" t="s">
        <v>76</v>
      </c>
      <c r="F8917" t="s">
        <v>40</v>
      </c>
      <c r="G8917">
        <v>6</v>
      </c>
      <c r="H8917">
        <v>2013</v>
      </c>
      <c r="I8917" t="s">
        <v>55</v>
      </c>
      <c r="J8917">
        <v>22.1</v>
      </c>
      <c r="K8917">
        <v>19.851945512617799</v>
      </c>
      <c r="L8917">
        <v>24.408280705533201</v>
      </c>
      <c r="M8917">
        <v>3713</v>
      </c>
      <c r="N8917" t="s">
        <v>44</v>
      </c>
      <c r="O8917">
        <v>1.6411093710295901</v>
      </c>
    </row>
    <row r="8918" spans="1:15" x14ac:dyDescent="0.25">
      <c r="A8918" s="20" t="s">
        <v>9018</v>
      </c>
      <c r="B8918">
        <v>7</v>
      </c>
      <c r="C8918" t="s">
        <v>21821</v>
      </c>
      <c r="D8918" t="s">
        <v>88</v>
      </c>
      <c r="E8918" t="s">
        <v>76</v>
      </c>
      <c r="F8918" t="s">
        <v>40</v>
      </c>
      <c r="G8918">
        <v>6</v>
      </c>
      <c r="H8918">
        <v>2013</v>
      </c>
      <c r="I8918" t="s">
        <v>56</v>
      </c>
      <c r="J8918">
        <v>16.3</v>
      </c>
      <c r="K8918">
        <v>12.8144185000913</v>
      </c>
      <c r="L8918">
        <v>20.108008906096799</v>
      </c>
      <c r="M8918">
        <v>376</v>
      </c>
      <c r="N8918" t="s">
        <v>44</v>
      </c>
      <c r="O8918">
        <v>5.1571062312939704</v>
      </c>
    </row>
    <row r="8919" spans="1:15" x14ac:dyDescent="0.25">
      <c r="A8919" s="20" t="s">
        <v>9019</v>
      </c>
      <c r="B8919">
        <v>7</v>
      </c>
      <c r="C8919" t="s">
        <v>21821</v>
      </c>
      <c r="D8919" t="s">
        <v>88</v>
      </c>
      <c r="E8919" t="s">
        <v>76</v>
      </c>
      <c r="F8919" t="s">
        <v>40</v>
      </c>
      <c r="G8919">
        <v>6</v>
      </c>
      <c r="H8919">
        <v>2013</v>
      </c>
      <c r="I8919" t="s">
        <v>57</v>
      </c>
      <c r="J8919">
        <v>19.3</v>
      </c>
      <c r="K8919">
        <v>15.963348643485499</v>
      </c>
      <c r="L8919">
        <v>22.744006634502401</v>
      </c>
      <c r="M8919">
        <v>1294</v>
      </c>
      <c r="N8919" t="s">
        <v>44</v>
      </c>
      <c r="O8919">
        <v>2.7799236087488302</v>
      </c>
    </row>
    <row r="8920" spans="1:15" x14ac:dyDescent="0.25">
      <c r="A8920" s="20" t="s">
        <v>9020</v>
      </c>
      <c r="B8920">
        <v>7</v>
      </c>
      <c r="C8920" t="s">
        <v>21821</v>
      </c>
      <c r="D8920" t="s">
        <v>88</v>
      </c>
      <c r="E8920" t="s">
        <v>76</v>
      </c>
      <c r="F8920" t="s">
        <v>40</v>
      </c>
      <c r="G8920">
        <v>6</v>
      </c>
      <c r="H8920">
        <v>2013</v>
      </c>
      <c r="I8920" t="s">
        <v>58</v>
      </c>
      <c r="J8920">
        <v>24.6</v>
      </c>
      <c r="K8920">
        <v>22.029720470908401</v>
      </c>
      <c r="L8920">
        <v>27.167568061383701</v>
      </c>
      <c r="M8920">
        <v>3820</v>
      </c>
      <c r="N8920" t="s">
        <v>44</v>
      </c>
      <c r="O8920">
        <v>1.61796200422643</v>
      </c>
    </row>
    <row r="8921" spans="1:15" x14ac:dyDescent="0.25">
      <c r="A8921" s="20" t="s">
        <v>9021</v>
      </c>
      <c r="B8921">
        <v>7</v>
      </c>
      <c r="C8921" t="s">
        <v>21821</v>
      </c>
      <c r="D8921" t="s">
        <v>88</v>
      </c>
      <c r="E8921" t="s">
        <v>76</v>
      </c>
      <c r="F8921" t="s">
        <v>40</v>
      </c>
      <c r="G8921">
        <v>6</v>
      </c>
      <c r="H8921">
        <v>2013</v>
      </c>
      <c r="I8921" t="s">
        <v>59</v>
      </c>
      <c r="J8921">
        <v>34</v>
      </c>
      <c r="K8921">
        <v>19.2287872765522</v>
      </c>
      <c r="L8921">
        <v>49.777529827534899</v>
      </c>
      <c r="M8921">
        <v>540</v>
      </c>
      <c r="N8921" t="s">
        <v>44</v>
      </c>
      <c r="O8921">
        <v>4.3033148291193504</v>
      </c>
    </row>
    <row r="8922" spans="1:15" x14ac:dyDescent="0.25">
      <c r="A8922" s="20" t="s">
        <v>9022</v>
      </c>
      <c r="B8922">
        <v>7</v>
      </c>
      <c r="C8922" t="s">
        <v>21821</v>
      </c>
      <c r="D8922" t="s">
        <v>88</v>
      </c>
      <c r="E8922" t="s">
        <v>76</v>
      </c>
      <c r="F8922" t="s">
        <v>40</v>
      </c>
      <c r="G8922">
        <v>6</v>
      </c>
      <c r="H8922">
        <v>2013</v>
      </c>
      <c r="I8922" t="s">
        <v>60</v>
      </c>
      <c r="J8922">
        <v>23</v>
      </c>
      <c r="K8922">
        <v>20.6725807627347</v>
      </c>
      <c r="L8922">
        <v>25.400073126042599</v>
      </c>
      <c r="M8922">
        <v>4312</v>
      </c>
      <c r="N8922" t="s">
        <v>44</v>
      </c>
      <c r="O8922">
        <v>1.52286225968293</v>
      </c>
    </row>
    <row r="8923" spans="1:15" x14ac:dyDescent="0.25">
      <c r="A8923" s="20" t="s">
        <v>9023</v>
      </c>
      <c r="B8923">
        <v>7</v>
      </c>
      <c r="C8923" t="s">
        <v>21821</v>
      </c>
      <c r="D8923" t="s">
        <v>88</v>
      </c>
      <c r="E8923" t="s">
        <v>76</v>
      </c>
      <c r="F8923" t="s">
        <v>40</v>
      </c>
      <c r="G8923">
        <v>6</v>
      </c>
      <c r="H8923">
        <v>2013</v>
      </c>
      <c r="I8923" t="s">
        <v>61</v>
      </c>
      <c r="J8923">
        <v>18.399999999999999</v>
      </c>
      <c r="K8923">
        <v>13.6601458789387</v>
      </c>
      <c r="L8923">
        <v>23.5942443616166</v>
      </c>
      <c r="M8923">
        <v>409</v>
      </c>
      <c r="N8923" t="s">
        <v>44</v>
      </c>
      <c r="O8923">
        <v>4.9446817643414898</v>
      </c>
    </row>
    <row r="8924" spans="1:15" x14ac:dyDescent="0.25">
      <c r="A8924" s="20" t="s">
        <v>9024</v>
      </c>
      <c r="B8924">
        <v>7</v>
      </c>
      <c r="C8924" t="s">
        <v>21821</v>
      </c>
      <c r="D8924" t="s">
        <v>88</v>
      </c>
      <c r="E8924" t="s">
        <v>76</v>
      </c>
      <c r="F8924" t="s">
        <v>40</v>
      </c>
      <c r="G8924">
        <v>6</v>
      </c>
      <c r="H8924">
        <v>2013</v>
      </c>
      <c r="I8924" t="s">
        <v>43</v>
      </c>
      <c r="J8924">
        <v>21</v>
      </c>
      <c r="K8924">
        <v>17.9736840214292</v>
      </c>
      <c r="L8924">
        <v>24.053841660371202</v>
      </c>
      <c r="M8924">
        <v>2345</v>
      </c>
      <c r="N8924" t="s">
        <v>44</v>
      </c>
      <c r="O8924">
        <v>2.0650405139110002</v>
      </c>
    </row>
    <row r="8925" spans="1:15" x14ac:dyDescent="0.25">
      <c r="A8925" s="20" t="s">
        <v>9025</v>
      </c>
      <c r="B8925">
        <v>7</v>
      </c>
      <c r="C8925" t="s">
        <v>21821</v>
      </c>
      <c r="D8925" t="s">
        <v>88</v>
      </c>
      <c r="E8925" t="s">
        <v>76</v>
      </c>
      <c r="F8925" t="s">
        <v>40</v>
      </c>
      <c r="G8925">
        <v>6</v>
      </c>
      <c r="H8925">
        <v>2013</v>
      </c>
      <c r="I8925" t="s">
        <v>62</v>
      </c>
      <c r="J8925">
        <v>25.2</v>
      </c>
      <c r="K8925">
        <v>17.290130339909801</v>
      </c>
      <c r="L8925">
        <v>33.612686636295301</v>
      </c>
      <c r="M8925">
        <v>769</v>
      </c>
      <c r="N8925" t="s">
        <v>44</v>
      </c>
      <c r="O8925">
        <v>3.6060922298730902</v>
      </c>
    </row>
    <row r="8926" spans="1:15" x14ac:dyDescent="0.25">
      <c r="A8926" s="20" t="s">
        <v>9026</v>
      </c>
      <c r="B8926">
        <v>7</v>
      </c>
      <c r="C8926" t="s">
        <v>21821</v>
      </c>
      <c r="D8926" t="s">
        <v>88</v>
      </c>
      <c r="E8926" t="s">
        <v>76</v>
      </c>
      <c r="F8926" t="s">
        <v>40</v>
      </c>
      <c r="G8926">
        <v>6</v>
      </c>
      <c r="H8926">
        <v>2013</v>
      </c>
      <c r="I8926" t="s">
        <v>75</v>
      </c>
      <c r="J8926">
        <v>24.33</v>
      </c>
      <c r="K8926">
        <v>23.52</v>
      </c>
      <c r="L8926">
        <v>25.14</v>
      </c>
      <c r="M8926">
        <v>40286</v>
      </c>
      <c r="N8926" t="s">
        <v>44</v>
      </c>
      <c r="O8926">
        <v>0.49822202871036297</v>
      </c>
    </row>
    <row r="8927" spans="1:15" x14ac:dyDescent="0.25">
      <c r="A8927" s="20" t="s">
        <v>9027</v>
      </c>
      <c r="B8927">
        <v>7</v>
      </c>
      <c r="C8927" t="s">
        <v>21821</v>
      </c>
      <c r="D8927" t="s">
        <v>88</v>
      </c>
      <c r="E8927" t="s">
        <v>76</v>
      </c>
      <c r="F8927" t="s">
        <v>40</v>
      </c>
      <c r="G8927">
        <v>6</v>
      </c>
      <c r="H8927">
        <v>2013</v>
      </c>
      <c r="I8927" t="s">
        <v>45</v>
      </c>
      <c r="J8927">
        <v>26.9</v>
      </c>
      <c r="K8927">
        <v>24.234978995651101</v>
      </c>
      <c r="L8927">
        <v>29.6808531421939</v>
      </c>
      <c r="M8927">
        <v>4515</v>
      </c>
      <c r="N8927" t="s">
        <v>44</v>
      </c>
      <c r="O8927">
        <v>1.4882336591213601</v>
      </c>
    </row>
    <row r="8928" spans="1:15" x14ac:dyDescent="0.25">
      <c r="A8928" s="20" t="s">
        <v>9028</v>
      </c>
      <c r="B8928">
        <v>7</v>
      </c>
      <c r="C8928" t="s">
        <v>21821</v>
      </c>
      <c r="D8928" t="s">
        <v>88</v>
      </c>
      <c r="E8928" t="s">
        <v>76</v>
      </c>
      <c r="F8928" t="s">
        <v>40</v>
      </c>
      <c r="G8928">
        <v>6</v>
      </c>
      <c r="H8928">
        <v>2013</v>
      </c>
      <c r="I8928" t="s">
        <v>46</v>
      </c>
      <c r="J8928">
        <v>28.2</v>
      </c>
      <c r="K8928">
        <v>24.994661751160901</v>
      </c>
      <c r="L8928">
        <v>31.574306865868198</v>
      </c>
      <c r="M8928">
        <v>2141</v>
      </c>
      <c r="N8928" t="s">
        <v>44</v>
      </c>
      <c r="O8928">
        <v>2.1611836153683801</v>
      </c>
    </row>
    <row r="8929" spans="1:15" x14ac:dyDescent="0.25">
      <c r="A8929" s="20" t="s">
        <v>9029</v>
      </c>
      <c r="B8929">
        <v>7</v>
      </c>
      <c r="C8929" t="s">
        <v>21821</v>
      </c>
      <c r="D8929" t="s">
        <v>88</v>
      </c>
      <c r="E8929" t="s">
        <v>76</v>
      </c>
      <c r="F8929" t="s">
        <v>40</v>
      </c>
      <c r="G8929">
        <v>6</v>
      </c>
      <c r="H8929">
        <v>2013</v>
      </c>
      <c r="I8929" t="s">
        <v>47</v>
      </c>
      <c r="J8929">
        <v>23.2</v>
      </c>
      <c r="K8929">
        <v>20.744737415203598</v>
      </c>
      <c r="L8929">
        <v>25.751169788883502</v>
      </c>
      <c r="M8929">
        <v>3052</v>
      </c>
      <c r="N8929" t="s">
        <v>44</v>
      </c>
      <c r="O8929">
        <v>1.81012153563999</v>
      </c>
    </row>
    <row r="8930" spans="1:15" x14ac:dyDescent="0.25">
      <c r="A8930" s="20" t="s">
        <v>9030</v>
      </c>
      <c r="B8930">
        <v>7</v>
      </c>
      <c r="C8930" t="s">
        <v>21821</v>
      </c>
      <c r="D8930" t="s">
        <v>88</v>
      </c>
      <c r="E8930" t="s">
        <v>76</v>
      </c>
      <c r="F8930" t="s">
        <v>40</v>
      </c>
      <c r="G8930">
        <v>6</v>
      </c>
      <c r="H8930">
        <v>2013</v>
      </c>
      <c r="I8930" t="s">
        <v>48</v>
      </c>
      <c r="J8930">
        <v>25.7</v>
      </c>
      <c r="K8930">
        <v>21.085338868154501</v>
      </c>
      <c r="L8930">
        <v>30.4950591844106</v>
      </c>
      <c r="M8930">
        <v>1869</v>
      </c>
      <c r="N8930" t="s">
        <v>44</v>
      </c>
      <c r="O8930">
        <v>2.3131050102961299</v>
      </c>
    </row>
    <row r="8931" spans="1:15" x14ac:dyDescent="0.25">
      <c r="A8931" s="20" t="s">
        <v>9031</v>
      </c>
      <c r="B8931">
        <v>7</v>
      </c>
      <c r="C8931" t="s">
        <v>21821</v>
      </c>
      <c r="D8931" t="s">
        <v>88</v>
      </c>
      <c r="E8931" t="s">
        <v>76</v>
      </c>
      <c r="F8931" t="s">
        <v>40</v>
      </c>
      <c r="G8931">
        <v>6</v>
      </c>
      <c r="H8931">
        <v>2013</v>
      </c>
      <c r="I8931" t="s">
        <v>49</v>
      </c>
      <c r="J8931">
        <v>30.6</v>
      </c>
      <c r="K8931">
        <v>24.842464877945002</v>
      </c>
      <c r="L8931">
        <v>36.669256540908698</v>
      </c>
      <c r="M8931">
        <v>1411</v>
      </c>
      <c r="N8931" t="s">
        <v>44</v>
      </c>
      <c r="O8931">
        <v>2.6621743403250102</v>
      </c>
    </row>
    <row r="8932" spans="1:15" x14ac:dyDescent="0.25">
      <c r="A8932" s="20" t="s">
        <v>9032</v>
      </c>
      <c r="B8932">
        <v>7</v>
      </c>
      <c r="C8932" t="s">
        <v>21821</v>
      </c>
      <c r="D8932" t="s">
        <v>88</v>
      </c>
      <c r="E8932" t="s">
        <v>76</v>
      </c>
      <c r="F8932" t="s">
        <v>40</v>
      </c>
      <c r="G8932">
        <v>6</v>
      </c>
      <c r="H8932">
        <v>2013</v>
      </c>
      <c r="I8932" t="s">
        <v>50</v>
      </c>
      <c r="J8932">
        <v>20.3</v>
      </c>
      <c r="K8932">
        <v>15.813126750087999</v>
      </c>
      <c r="L8932">
        <v>24.9723555114162</v>
      </c>
      <c r="M8932">
        <v>872</v>
      </c>
      <c r="N8932" t="s">
        <v>44</v>
      </c>
      <c r="O8932">
        <v>3.3864273073929798</v>
      </c>
    </row>
    <row r="8933" spans="1:15" x14ac:dyDescent="0.25">
      <c r="A8933" s="20" t="s">
        <v>9033</v>
      </c>
      <c r="B8933">
        <v>7</v>
      </c>
      <c r="C8933" t="s">
        <v>21821</v>
      </c>
      <c r="D8933" t="s">
        <v>88</v>
      </c>
      <c r="E8933" t="s">
        <v>76</v>
      </c>
      <c r="F8933" t="s">
        <v>40</v>
      </c>
      <c r="G8933">
        <v>6</v>
      </c>
      <c r="H8933">
        <v>2013</v>
      </c>
      <c r="I8933" t="s">
        <v>51</v>
      </c>
      <c r="J8933">
        <v>26</v>
      </c>
      <c r="K8933">
        <v>21.6341013846151</v>
      </c>
      <c r="L8933">
        <v>30.458494841505999</v>
      </c>
      <c r="M8933">
        <v>1909</v>
      </c>
      <c r="N8933" t="s">
        <v>44</v>
      </c>
      <c r="O8933">
        <v>2.28874303561587</v>
      </c>
    </row>
    <row r="8934" spans="1:15" x14ac:dyDescent="0.25">
      <c r="A8934" s="20" t="s">
        <v>9034</v>
      </c>
      <c r="B8934">
        <v>7</v>
      </c>
      <c r="C8934" t="s">
        <v>21821</v>
      </c>
      <c r="D8934" t="s">
        <v>88</v>
      </c>
      <c r="E8934" t="s">
        <v>92</v>
      </c>
      <c r="F8934" t="s">
        <v>38</v>
      </c>
      <c r="G8934">
        <v>3</v>
      </c>
      <c r="H8934">
        <v>2014</v>
      </c>
      <c r="I8934" t="s">
        <v>34</v>
      </c>
      <c r="J8934">
        <v>17.899999999999999</v>
      </c>
      <c r="K8934">
        <v>15.6585316700709</v>
      </c>
      <c r="L8934">
        <v>20.269035003223902</v>
      </c>
      <c r="M8934">
        <v>587</v>
      </c>
      <c r="N8934" t="s">
        <v>44</v>
      </c>
      <c r="O8934">
        <v>4.12744171706498</v>
      </c>
    </row>
    <row r="8935" spans="1:15" x14ac:dyDescent="0.25">
      <c r="A8935" s="20" t="s">
        <v>9035</v>
      </c>
      <c r="B8935">
        <v>7</v>
      </c>
      <c r="C8935" t="s">
        <v>21821</v>
      </c>
      <c r="D8935" t="s">
        <v>88</v>
      </c>
      <c r="E8935" t="s">
        <v>92</v>
      </c>
      <c r="F8935" t="s">
        <v>38</v>
      </c>
      <c r="G8935">
        <v>3</v>
      </c>
      <c r="H8935">
        <v>2014</v>
      </c>
      <c r="I8935" t="s">
        <v>52</v>
      </c>
      <c r="J8935">
        <v>21.4</v>
      </c>
      <c r="K8935">
        <v>16.432157835256</v>
      </c>
      <c r="L8935">
        <v>27.0761409928616</v>
      </c>
      <c r="M8935">
        <v>168</v>
      </c>
      <c r="N8935" t="s">
        <v>44</v>
      </c>
      <c r="O8935">
        <v>7.7151674981046003</v>
      </c>
    </row>
    <row r="8936" spans="1:15" x14ac:dyDescent="0.25">
      <c r="A8936" s="20" t="s">
        <v>9036</v>
      </c>
      <c r="B8936">
        <v>7</v>
      </c>
      <c r="C8936" t="s">
        <v>21821</v>
      </c>
      <c r="D8936" t="s">
        <v>88</v>
      </c>
      <c r="E8936" t="s">
        <v>92</v>
      </c>
      <c r="F8936" t="s">
        <v>38</v>
      </c>
      <c r="G8936">
        <v>3</v>
      </c>
      <c r="H8936">
        <v>2014</v>
      </c>
      <c r="I8936" t="s">
        <v>53</v>
      </c>
      <c r="J8936">
        <v>22.2</v>
      </c>
      <c r="K8936">
        <v>20.0230373978054</v>
      </c>
      <c r="L8936">
        <v>24.468909308871002</v>
      </c>
      <c r="M8936">
        <v>1338</v>
      </c>
      <c r="N8936" t="s">
        <v>44</v>
      </c>
      <c r="O8936">
        <v>2.7338327590690401</v>
      </c>
    </row>
    <row r="8937" spans="1:15" x14ac:dyDescent="0.25">
      <c r="A8937" s="20" t="s">
        <v>9037</v>
      </c>
      <c r="B8937">
        <v>7</v>
      </c>
      <c r="C8937" t="s">
        <v>21821</v>
      </c>
      <c r="D8937" t="s">
        <v>88</v>
      </c>
      <c r="E8937" t="s">
        <v>92</v>
      </c>
      <c r="F8937" t="s">
        <v>38</v>
      </c>
      <c r="G8937">
        <v>3</v>
      </c>
      <c r="H8937">
        <v>2014</v>
      </c>
      <c r="I8937" t="s">
        <v>54</v>
      </c>
      <c r="J8937">
        <v>12.3</v>
      </c>
      <c r="K8937">
        <v>5.2542770538675398</v>
      </c>
      <c r="L8937">
        <v>21.285622384867501</v>
      </c>
      <c r="M8937">
        <v>37</v>
      </c>
      <c r="N8937" t="s">
        <v>44</v>
      </c>
      <c r="O8937">
        <v>16.439898730535699</v>
      </c>
    </row>
    <row r="8938" spans="1:15" x14ac:dyDescent="0.25">
      <c r="A8938" s="20" t="s">
        <v>9038</v>
      </c>
      <c r="B8938">
        <v>7</v>
      </c>
      <c r="C8938" t="s">
        <v>21821</v>
      </c>
      <c r="D8938" t="s">
        <v>88</v>
      </c>
      <c r="E8938" t="s">
        <v>92</v>
      </c>
      <c r="F8938" t="s">
        <v>38</v>
      </c>
      <c r="G8938">
        <v>3</v>
      </c>
      <c r="H8938">
        <v>2014</v>
      </c>
      <c r="I8938" t="s">
        <v>55</v>
      </c>
      <c r="J8938">
        <v>20.399999999999999</v>
      </c>
      <c r="K8938">
        <v>15.829771692365901</v>
      </c>
      <c r="L8938">
        <v>25.363165538897501</v>
      </c>
      <c r="M8938">
        <v>351</v>
      </c>
      <c r="N8938" t="s">
        <v>44</v>
      </c>
      <c r="O8938">
        <v>5.3376051268362401</v>
      </c>
    </row>
    <row r="8939" spans="1:15" x14ac:dyDescent="0.25">
      <c r="A8939" s="20" t="s">
        <v>9039</v>
      </c>
      <c r="B8939">
        <v>7</v>
      </c>
      <c r="C8939" t="s">
        <v>21821</v>
      </c>
      <c r="D8939" t="s">
        <v>88</v>
      </c>
      <c r="E8939" t="s">
        <v>92</v>
      </c>
      <c r="F8939" t="s">
        <v>38</v>
      </c>
      <c r="G8939">
        <v>3</v>
      </c>
      <c r="H8939">
        <v>2014</v>
      </c>
      <c r="I8939" t="s">
        <v>56</v>
      </c>
      <c r="J8939">
        <v>21.2</v>
      </c>
      <c r="K8939">
        <v>17.9902525799511</v>
      </c>
      <c r="L8939">
        <v>24.5406286706366</v>
      </c>
      <c r="M8939">
        <v>655</v>
      </c>
      <c r="N8939" t="s">
        <v>44</v>
      </c>
      <c r="O8939">
        <v>3.9073233258228202</v>
      </c>
    </row>
    <row r="8940" spans="1:15" x14ac:dyDescent="0.25">
      <c r="A8940" s="20" t="s">
        <v>9040</v>
      </c>
      <c r="B8940">
        <v>7</v>
      </c>
      <c r="C8940" t="s">
        <v>21821</v>
      </c>
      <c r="D8940" t="s">
        <v>88</v>
      </c>
      <c r="E8940" t="s">
        <v>92</v>
      </c>
      <c r="F8940" t="s">
        <v>38</v>
      </c>
      <c r="G8940">
        <v>3</v>
      </c>
      <c r="H8940">
        <v>2014</v>
      </c>
      <c r="I8940" t="s">
        <v>57</v>
      </c>
      <c r="J8940">
        <v>17.2</v>
      </c>
      <c r="K8940">
        <v>13.8722065104556</v>
      </c>
      <c r="L8940">
        <v>20.776178553316999</v>
      </c>
      <c r="M8940">
        <v>319</v>
      </c>
      <c r="N8940" t="s">
        <v>44</v>
      </c>
      <c r="O8940">
        <v>5.5989251095585404</v>
      </c>
    </row>
    <row r="8941" spans="1:15" x14ac:dyDescent="0.25">
      <c r="A8941" s="20" t="s">
        <v>9041</v>
      </c>
      <c r="B8941">
        <v>7</v>
      </c>
      <c r="C8941" t="s">
        <v>21821</v>
      </c>
      <c r="D8941" t="s">
        <v>88</v>
      </c>
      <c r="E8941" t="s">
        <v>92</v>
      </c>
      <c r="F8941" t="s">
        <v>38</v>
      </c>
      <c r="G8941">
        <v>3</v>
      </c>
      <c r="H8941">
        <v>2014</v>
      </c>
      <c r="I8941" t="s">
        <v>58</v>
      </c>
      <c r="J8941">
        <v>19.3</v>
      </c>
      <c r="K8941">
        <v>17.767099913874301</v>
      </c>
      <c r="L8941">
        <v>20.804460297779201</v>
      </c>
      <c r="M8941">
        <v>1522</v>
      </c>
      <c r="N8941" t="s">
        <v>44</v>
      </c>
      <c r="O8941">
        <v>2.5632600792550799</v>
      </c>
    </row>
    <row r="8942" spans="1:15" x14ac:dyDescent="0.25">
      <c r="A8942" s="20" t="s">
        <v>9042</v>
      </c>
      <c r="B8942">
        <v>7</v>
      </c>
      <c r="C8942" t="s">
        <v>21821</v>
      </c>
      <c r="D8942" t="s">
        <v>88</v>
      </c>
      <c r="E8942" t="s">
        <v>92</v>
      </c>
      <c r="F8942" t="s">
        <v>38</v>
      </c>
      <c r="G8942">
        <v>3</v>
      </c>
      <c r="H8942">
        <v>2014</v>
      </c>
      <c r="I8942" t="s">
        <v>59</v>
      </c>
      <c r="J8942">
        <v>21.1</v>
      </c>
      <c r="K8942">
        <v>16.968402765698901</v>
      </c>
      <c r="L8942">
        <v>25.829084235284</v>
      </c>
      <c r="M8942">
        <v>137</v>
      </c>
      <c r="N8942" t="s">
        <v>44</v>
      </c>
      <c r="O8942">
        <v>8.5435765771676095</v>
      </c>
    </row>
    <row r="8943" spans="1:15" x14ac:dyDescent="0.25">
      <c r="A8943" s="20" t="s">
        <v>9043</v>
      </c>
      <c r="B8943">
        <v>7</v>
      </c>
      <c r="C8943" t="s">
        <v>21821</v>
      </c>
      <c r="D8943" t="s">
        <v>88</v>
      </c>
      <c r="E8943" t="s">
        <v>92</v>
      </c>
      <c r="F8943" t="s">
        <v>38</v>
      </c>
      <c r="G8943">
        <v>3</v>
      </c>
      <c r="H8943">
        <v>2014</v>
      </c>
      <c r="I8943" t="s">
        <v>60</v>
      </c>
      <c r="J8943">
        <v>21.5</v>
      </c>
      <c r="K8943">
        <v>19.0408945120409</v>
      </c>
      <c r="L8943">
        <v>24.047874592721602</v>
      </c>
      <c r="M8943">
        <v>718</v>
      </c>
      <c r="N8943" t="s">
        <v>44</v>
      </c>
      <c r="O8943">
        <v>3.7319668543103801</v>
      </c>
    </row>
    <row r="8944" spans="1:15" x14ac:dyDescent="0.25">
      <c r="A8944" s="20" t="s">
        <v>9044</v>
      </c>
      <c r="B8944">
        <v>7</v>
      </c>
      <c r="C8944" t="s">
        <v>21821</v>
      </c>
      <c r="D8944" t="s">
        <v>88</v>
      </c>
      <c r="E8944" t="s">
        <v>92</v>
      </c>
      <c r="F8944" t="s">
        <v>38</v>
      </c>
      <c r="G8944">
        <v>3</v>
      </c>
      <c r="H8944">
        <v>2014</v>
      </c>
      <c r="I8944" t="s">
        <v>61</v>
      </c>
      <c r="J8944">
        <v>12.7</v>
      </c>
      <c r="K8944">
        <v>6.7422924596284597</v>
      </c>
      <c r="L8944">
        <v>20.276678012161302</v>
      </c>
      <c r="M8944">
        <v>41</v>
      </c>
      <c r="N8944" t="s">
        <v>44</v>
      </c>
      <c r="O8944">
        <v>15.6173761888606</v>
      </c>
    </row>
    <row r="8945" spans="1:15" x14ac:dyDescent="0.25">
      <c r="A8945" s="20" t="s">
        <v>9045</v>
      </c>
      <c r="B8945">
        <v>7</v>
      </c>
      <c r="C8945" t="s">
        <v>21821</v>
      </c>
      <c r="D8945" t="s">
        <v>88</v>
      </c>
      <c r="E8945" t="s">
        <v>92</v>
      </c>
      <c r="F8945" t="s">
        <v>38</v>
      </c>
      <c r="G8945">
        <v>3</v>
      </c>
      <c r="H8945">
        <v>2014</v>
      </c>
      <c r="I8945" t="s">
        <v>43</v>
      </c>
      <c r="J8945">
        <v>17</v>
      </c>
      <c r="K8945">
        <v>14.8546234623588</v>
      </c>
      <c r="L8945">
        <v>19.305252304720401</v>
      </c>
      <c r="M8945">
        <v>935</v>
      </c>
      <c r="N8945" t="s">
        <v>44</v>
      </c>
      <c r="O8945">
        <v>3.27034970083864</v>
      </c>
    </row>
    <row r="8946" spans="1:15" x14ac:dyDescent="0.25">
      <c r="A8946" s="20" t="s">
        <v>9046</v>
      </c>
      <c r="B8946">
        <v>7</v>
      </c>
      <c r="C8946" t="s">
        <v>21821</v>
      </c>
      <c r="D8946" t="s">
        <v>88</v>
      </c>
      <c r="E8946" t="s">
        <v>92</v>
      </c>
      <c r="F8946" t="s">
        <v>38</v>
      </c>
      <c r="G8946">
        <v>3</v>
      </c>
      <c r="H8946">
        <v>2014</v>
      </c>
      <c r="I8946" t="s">
        <v>62</v>
      </c>
      <c r="J8946">
        <v>16.5</v>
      </c>
      <c r="K8946">
        <v>13.6818827050826</v>
      </c>
      <c r="L8946">
        <v>19.574586112906601</v>
      </c>
      <c r="M8946">
        <v>270</v>
      </c>
      <c r="N8946" t="s">
        <v>44</v>
      </c>
      <c r="O8946">
        <v>6.08580619450185</v>
      </c>
    </row>
    <row r="8947" spans="1:15" x14ac:dyDescent="0.25">
      <c r="A8947" s="20" t="s">
        <v>9047</v>
      </c>
      <c r="B8947">
        <v>7</v>
      </c>
      <c r="C8947" t="s">
        <v>21821</v>
      </c>
      <c r="D8947" t="s">
        <v>88</v>
      </c>
      <c r="E8947" t="s">
        <v>92</v>
      </c>
      <c r="F8947" t="s">
        <v>38</v>
      </c>
      <c r="G8947">
        <v>3</v>
      </c>
      <c r="H8947">
        <v>2014</v>
      </c>
      <c r="I8947" t="s">
        <v>75</v>
      </c>
      <c r="J8947">
        <v>20.350000000000001</v>
      </c>
      <c r="K8947">
        <v>19.73</v>
      </c>
      <c r="L8947">
        <v>20.99</v>
      </c>
      <c r="M8947">
        <v>12218</v>
      </c>
      <c r="N8947" t="s">
        <v>44</v>
      </c>
      <c r="O8947">
        <v>0.90469031192145</v>
      </c>
    </row>
    <row r="8948" spans="1:15" x14ac:dyDescent="0.25">
      <c r="A8948" s="20" t="s">
        <v>9048</v>
      </c>
      <c r="B8948">
        <v>7</v>
      </c>
      <c r="C8948" t="s">
        <v>21821</v>
      </c>
      <c r="D8948" t="s">
        <v>88</v>
      </c>
      <c r="E8948" t="s">
        <v>92</v>
      </c>
      <c r="F8948" t="s">
        <v>38</v>
      </c>
      <c r="G8948">
        <v>3</v>
      </c>
      <c r="H8948">
        <v>2014</v>
      </c>
      <c r="I8948" t="s">
        <v>45</v>
      </c>
      <c r="J8948">
        <v>28.4</v>
      </c>
      <c r="K8948">
        <v>22.555612757078698</v>
      </c>
      <c r="L8948">
        <v>34.572501698199801</v>
      </c>
      <c r="M8948">
        <v>484</v>
      </c>
      <c r="N8948" t="s">
        <v>44</v>
      </c>
      <c r="O8948">
        <v>4.5454545454545503</v>
      </c>
    </row>
    <row r="8949" spans="1:15" x14ac:dyDescent="0.25">
      <c r="A8949" s="20" t="s">
        <v>9049</v>
      </c>
      <c r="B8949">
        <v>7</v>
      </c>
      <c r="C8949" t="s">
        <v>21821</v>
      </c>
      <c r="D8949" t="s">
        <v>88</v>
      </c>
      <c r="E8949" t="s">
        <v>92</v>
      </c>
      <c r="F8949" t="s">
        <v>38</v>
      </c>
      <c r="G8949">
        <v>3</v>
      </c>
      <c r="H8949">
        <v>2014</v>
      </c>
      <c r="I8949" t="s">
        <v>46</v>
      </c>
      <c r="J8949">
        <v>23.1</v>
      </c>
      <c r="K8949">
        <v>19.749272935690801</v>
      </c>
      <c r="L8949">
        <v>26.776174538213599</v>
      </c>
      <c r="M8949">
        <v>470</v>
      </c>
      <c r="N8949" t="s">
        <v>44</v>
      </c>
      <c r="O8949">
        <v>4.6126560401444197</v>
      </c>
    </row>
    <row r="8950" spans="1:15" x14ac:dyDescent="0.25">
      <c r="A8950" s="20" t="s">
        <v>9050</v>
      </c>
      <c r="B8950">
        <v>7</v>
      </c>
      <c r="C8950" t="s">
        <v>21821</v>
      </c>
      <c r="D8950" t="s">
        <v>88</v>
      </c>
      <c r="E8950" t="s">
        <v>92</v>
      </c>
      <c r="F8950" t="s">
        <v>38</v>
      </c>
      <c r="G8950">
        <v>3</v>
      </c>
      <c r="H8950">
        <v>2014</v>
      </c>
      <c r="I8950" t="s">
        <v>47</v>
      </c>
      <c r="J8950">
        <v>20.9</v>
      </c>
      <c r="K8950">
        <v>19.441387451211899</v>
      </c>
      <c r="L8950">
        <v>22.394720462137499</v>
      </c>
      <c r="M8950">
        <v>1683</v>
      </c>
      <c r="N8950" t="s">
        <v>44</v>
      </c>
      <c r="O8950">
        <v>2.4375747470904399</v>
      </c>
    </row>
    <row r="8951" spans="1:15" x14ac:dyDescent="0.25">
      <c r="A8951" s="20" t="s">
        <v>9051</v>
      </c>
      <c r="B8951">
        <v>7</v>
      </c>
      <c r="C8951" t="s">
        <v>21821</v>
      </c>
      <c r="D8951" t="s">
        <v>88</v>
      </c>
      <c r="E8951" t="s">
        <v>92</v>
      </c>
      <c r="F8951" t="s">
        <v>38</v>
      </c>
      <c r="G8951">
        <v>3</v>
      </c>
      <c r="H8951">
        <v>2014</v>
      </c>
      <c r="I8951" t="s">
        <v>48</v>
      </c>
      <c r="J8951">
        <v>21.6</v>
      </c>
      <c r="K8951">
        <v>18.929405448724101</v>
      </c>
      <c r="L8951">
        <v>24.313173993760198</v>
      </c>
      <c r="M8951">
        <v>924</v>
      </c>
      <c r="N8951" t="s">
        <v>44</v>
      </c>
      <c r="O8951">
        <v>3.28975847479885</v>
      </c>
    </row>
    <row r="8952" spans="1:15" x14ac:dyDescent="0.25">
      <c r="A8952" s="20" t="s">
        <v>9052</v>
      </c>
      <c r="B8952">
        <v>7</v>
      </c>
      <c r="C8952" t="s">
        <v>21821</v>
      </c>
      <c r="D8952" t="s">
        <v>88</v>
      </c>
      <c r="E8952" t="s">
        <v>92</v>
      </c>
      <c r="F8952" t="s">
        <v>38</v>
      </c>
      <c r="G8952">
        <v>3</v>
      </c>
      <c r="H8952">
        <v>2014</v>
      </c>
      <c r="I8952" t="s">
        <v>49</v>
      </c>
      <c r="J8952">
        <v>24.2</v>
      </c>
      <c r="K8952">
        <v>21.135693609870199</v>
      </c>
      <c r="L8952">
        <v>27.4808208789246</v>
      </c>
      <c r="M8952">
        <v>493</v>
      </c>
      <c r="N8952" t="s">
        <v>44</v>
      </c>
      <c r="O8952">
        <v>4.5037734911104499</v>
      </c>
    </row>
    <row r="8953" spans="1:15" x14ac:dyDescent="0.25">
      <c r="A8953" s="20" t="s">
        <v>9053</v>
      </c>
      <c r="B8953">
        <v>7</v>
      </c>
      <c r="C8953" t="s">
        <v>21821</v>
      </c>
      <c r="D8953" t="s">
        <v>88</v>
      </c>
      <c r="E8953" t="s">
        <v>92</v>
      </c>
      <c r="F8953" t="s">
        <v>38</v>
      </c>
      <c r="G8953">
        <v>3</v>
      </c>
      <c r="H8953">
        <v>2014</v>
      </c>
      <c r="I8953" t="s">
        <v>50</v>
      </c>
      <c r="J8953">
        <v>18.2</v>
      </c>
      <c r="K8953">
        <v>15.6399080861278</v>
      </c>
      <c r="L8953">
        <v>21.012277458274198</v>
      </c>
      <c r="M8953">
        <v>635</v>
      </c>
      <c r="N8953" t="s">
        <v>44</v>
      </c>
      <c r="O8953">
        <v>3.9683789506627201</v>
      </c>
    </row>
    <row r="8954" spans="1:15" x14ac:dyDescent="0.25">
      <c r="A8954" s="20" t="s">
        <v>9054</v>
      </c>
      <c r="B8954">
        <v>7</v>
      </c>
      <c r="C8954" t="s">
        <v>21821</v>
      </c>
      <c r="D8954" t="s">
        <v>88</v>
      </c>
      <c r="E8954" t="s">
        <v>92</v>
      </c>
      <c r="F8954" t="s">
        <v>38</v>
      </c>
      <c r="G8954">
        <v>3</v>
      </c>
      <c r="H8954">
        <v>2014</v>
      </c>
      <c r="I8954" t="s">
        <v>51</v>
      </c>
      <c r="J8954">
        <v>19.100000000000001</v>
      </c>
      <c r="K8954">
        <v>16.237600588001499</v>
      </c>
      <c r="L8954">
        <v>22.247429859341299</v>
      </c>
      <c r="M8954">
        <v>451</v>
      </c>
      <c r="N8954" t="s">
        <v>44</v>
      </c>
      <c r="O8954">
        <v>4.7088160934801104</v>
      </c>
    </row>
    <row r="8955" spans="1:15" x14ac:dyDescent="0.25">
      <c r="A8955" s="20" t="s">
        <v>9055</v>
      </c>
      <c r="B8955">
        <v>7</v>
      </c>
      <c r="C8955" t="s">
        <v>21821</v>
      </c>
      <c r="D8955" t="s">
        <v>88</v>
      </c>
      <c r="E8955" t="s">
        <v>93</v>
      </c>
      <c r="F8955" t="s">
        <v>42</v>
      </c>
      <c r="G8955">
        <v>4</v>
      </c>
      <c r="H8955">
        <v>2014</v>
      </c>
      <c r="I8955" t="s">
        <v>34</v>
      </c>
      <c r="J8955">
        <v>19.2</v>
      </c>
      <c r="K8955">
        <v>17.863842830905799</v>
      </c>
      <c r="L8955">
        <v>20.6387471347253</v>
      </c>
      <c r="M8955">
        <v>1557</v>
      </c>
      <c r="N8955" t="s">
        <v>44</v>
      </c>
      <c r="O8955">
        <v>2.5342864042323501</v>
      </c>
    </row>
    <row r="8956" spans="1:15" x14ac:dyDescent="0.25">
      <c r="A8956" s="20" t="s">
        <v>9056</v>
      </c>
      <c r="B8956">
        <v>7</v>
      </c>
      <c r="C8956" t="s">
        <v>21821</v>
      </c>
      <c r="D8956" t="s">
        <v>88</v>
      </c>
      <c r="E8956" t="s">
        <v>93</v>
      </c>
      <c r="F8956" t="s">
        <v>42</v>
      </c>
      <c r="G8956">
        <v>4</v>
      </c>
      <c r="H8956">
        <v>2014</v>
      </c>
      <c r="I8956" t="s">
        <v>52</v>
      </c>
      <c r="J8956">
        <v>24.1</v>
      </c>
      <c r="K8956">
        <v>14.8519341525991</v>
      </c>
      <c r="L8956">
        <v>36.738585851469402</v>
      </c>
      <c r="M8956">
        <v>24</v>
      </c>
      <c r="N8956" t="s">
        <v>44</v>
      </c>
      <c r="O8956">
        <v>20.412414523193199</v>
      </c>
    </row>
    <row r="8957" spans="1:15" x14ac:dyDescent="0.25">
      <c r="A8957" s="20" t="s">
        <v>9057</v>
      </c>
      <c r="B8957">
        <v>7</v>
      </c>
      <c r="C8957" t="s">
        <v>21821</v>
      </c>
      <c r="D8957" t="s">
        <v>88</v>
      </c>
      <c r="E8957" t="s">
        <v>93</v>
      </c>
      <c r="F8957" t="s">
        <v>42</v>
      </c>
      <c r="G8957">
        <v>4</v>
      </c>
      <c r="H8957">
        <v>2014</v>
      </c>
      <c r="I8957" t="s">
        <v>53</v>
      </c>
      <c r="J8957">
        <v>16.899999999999999</v>
      </c>
      <c r="K8957">
        <v>12.1937728611145</v>
      </c>
      <c r="L8957">
        <v>22.720673589461999</v>
      </c>
      <c r="M8957">
        <v>54</v>
      </c>
      <c r="N8957" t="s">
        <v>44</v>
      </c>
      <c r="O8957">
        <v>13.6082763487954</v>
      </c>
    </row>
    <row r="8958" spans="1:15" x14ac:dyDescent="0.25">
      <c r="A8958" s="20" t="s">
        <v>9058</v>
      </c>
      <c r="B8958">
        <v>7</v>
      </c>
      <c r="C8958" t="s">
        <v>21821</v>
      </c>
      <c r="D8958" t="s">
        <v>88</v>
      </c>
      <c r="E8958" t="s">
        <v>93</v>
      </c>
      <c r="F8958" t="s">
        <v>42</v>
      </c>
      <c r="G8958">
        <v>4</v>
      </c>
      <c r="H8958">
        <v>2014</v>
      </c>
      <c r="I8958" t="s">
        <v>54</v>
      </c>
      <c r="J8958" t="s">
        <v>44</v>
      </c>
      <c r="K8958" t="s">
        <v>44</v>
      </c>
      <c r="L8958" t="s">
        <v>44</v>
      </c>
      <c r="M8958">
        <v>5</v>
      </c>
      <c r="N8958" t="s">
        <v>44</v>
      </c>
      <c r="O8958">
        <v>44.721359549995803</v>
      </c>
    </row>
    <row r="8959" spans="1:15" x14ac:dyDescent="0.25">
      <c r="A8959" s="20" t="s">
        <v>9059</v>
      </c>
      <c r="B8959">
        <v>7</v>
      </c>
      <c r="C8959" t="s">
        <v>21821</v>
      </c>
      <c r="D8959" t="s">
        <v>88</v>
      </c>
      <c r="E8959" t="s">
        <v>93</v>
      </c>
      <c r="F8959" t="s">
        <v>42</v>
      </c>
      <c r="G8959">
        <v>4</v>
      </c>
      <c r="H8959">
        <v>2014</v>
      </c>
      <c r="I8959" t="s">
        <v>55</v>
      </c>
      <c r="J8959">
        <v>19.7</v>
      </c>
      <c r="K8959">
        <v>14.1016561205873</v>
      </c>
      <c r="L8959">
        <v>26.205556939340301</v>
      </c>
      <c r="M8959">
        <v>114</v>
      </c>
      <c r="N8959" t="s">
        <v>44</v>
      </c>
      <c r="O8959">
        <v>9.3658581158169394</v>
      </c>
    </row>
    <row r="8960" spans="1:15" x14ac:dyDescent="0.25">
      <c r="A8960" s="20" t="s">
        <v>9060</v>
      </c>
      <c r="B8960">
        <v>7</v>
      </c>
      <c r="C8960" t="s">
        <v>21821</v>
      </c>
      <c r="D8960" t="s">
        <v>88</v>
      </c>
      <c r="E8960" t="s">
        <v>93</v>
      </c>
      <c r="F8960" t="s">
        <v>42</v>
      </c>
      <c r="G8960">
        <v>4</v>
      </c>
      <c r="H8960">
        <v>2014</v>
      </c>
      <c r="I8960" t="s">
        <v>56</v>
      </c>
      <c r="J8960">
        <v>22.2</v>
      </c>
      <c r="K8960">
        <v>12.0279148754961</v>
      </c>
      <c r="L8960">
        <v>36.1708479736944</v>
      </c>
      <c r="M8960">
        <v>22</v>
      </c>
      <c r="N8960" t="s">
        <v>44</v>
      </c>
      <c r="O8960">
        <v>21.320071635561</v>
      </c>
    </row>
    <row r="8961" spans="1:15" x14ac:dyDescent="0.25">
      <c r="A8961" s="20" t="s">
        <v>9061</v>
      </c>
      <c r="B8961">
        <v>7</v>
      </c>
      <c r="C8961" t="s">
        <v>21821</v>
      </c>
      <c r="D8961" t="s">
        <v>88</v>
      </c>
      <c r="E8961" t="s">
        <v>93</v>
      </c>
      <c r="F8961" t="s">
        <v>42</v>
      </c>
      <c r="G8961">
        <v>4</v>
      </c>
      <c r="H8961">
        <v>2014</v>
      </c>
      <c r="I8961" t="s">
        <v>57</v>
      </c>
      <c r="J8961">
        <v>20.9</v>
      </c>
      <c r="K8961">
        <v>11.876228238623399</v>
      </c>
      <c r="L8961">
        <v>33.6125108988508</v>
      </c>
      <c r="M8961">
        <v>20</v>
      </c>
      <c r="N8961" t="s">
        <v>44</v>
      </c>
      <c r="O8961">
        <v>22.360679774997902</v>
      </c>
    </row>
    <row r="8962" spans="1:15" x14ac:dyDescent="0.25">
      <c r="A8962" s="20" t="s">
        <v>9062</v>
      </c>
      <c r="B8962">
        <v>7</v>
      </c>
      <c r="C8962" t="s">
        <v>21821</v>
      </c>
      <c r="D8962" t="s">
        <v>88</v>
      </c>
      <c r="E8962" t="s">
        <v>93</v>
      </c>
      <c r="F8962" t="s">
        <v>42</v>
      </c>
      <c r="G8962">
        <v>4</v>
      </c>
      <c r="H8962">
        <v>2014</v>
      </c>
      <c r="I8962" t="s">
        <v>58</v>
      </c>
      <c r="J8962">
        <v>19.3</v>
      </c>
      <c r="K8962">
        <v>15.742846738388399</v>
      </c>
      <c r="L8962">
        <v>23.257715095927701</v>
      </c>
      <c r="M8962">
        <v>230</v>
      </c>
      <c r="N8962" t="s">
        <v>44</v>
      </c>
      <c r="O8962">
        <v>6.59380473395787</v>
      </c>
    </row>
    <row r="8963" spans="1:15" x14ac:dyDescent="0.25">
      <c r="A8963" s="20" t="s">
        <v>9063</v>
      </c>
      <c r="B8963">
        <v>7</v>
      </c>
      <c r="C8963" t="s">
        <v>21821</v>
      </c>
      <c r="D8963" t="s">
        <v>88</v>
      </c>
      <c r="E8963" t="s">
        <v>93</v>
      </c>
      <c r="F8963" t="s">
        <v>42</v>
      </c>
      <c r="G8963">
        <v>4</v>
      </c>
      <c r="H8963">
        <v>2014</v>
      </c>
      <c r="I8963" t="s">
        <v>59</v>
      </c>
      <c r="J8963">
        <v>29.4</v>
      </c>
      <c r="K8963">
        <v>16.335246766566598</v>
      </c>
      <c r="L8963">
        <v>46.9512509957747</v>
      </c>
      <c r="M8963">
        <v>25</v>
      </c>
      <c r="N8963" t="s">
        <v>44</v>
      </c>
      <c r="O8963">
        <v>20</v>
      </c>
    </row>
    <row r="8964" spans="1:15" x14ac:dyDescent="0.25">
      <c r="A8964" s="20" t="s">
        <v>9064</v>
      </c>
      <c r="B8964">
        <v>7</v>
      </c>
      <c r="C8964" t="s">
        <v>21821</v>
      </c>
      <c r="D8964" t="s">
        <v>88</v>
      </c>
      <c r="E8964" t="s">
        <v>93</v>
      </c>
      <c r="F8964" t="s">
        <v>42</v>
      </c>
      <c r="G8964">
        <v>4</v>
      </c>
      <c r="H8964">
        <v>2014</v>
      </c>
      <c r="I8964" t="s">
        <v>60</v>
      </c>
      <c r="J8964">
        <v>20.8</v>
      </c>
      <c r="K8964">
        <v>18.939983960313899</v>
      </c>
      <c r="L8964">
        <v>22.740755399104099</v>
      </c>
      <c r="M8964">
        <v>969</v>
      </c>
      <c r="N8964" t="s">
        <v>44</v>
      </c>
      <c r="O8964">
        <v>3.2124628310161798</v>
      </c>
    </row>
    <row r="8965" spans="1:15" x14ac:dyDescent="0.25">
      <c r="A8965" s="20" t="s">
        <v>9065</v>
      </c>
      <c r="B8965">
        <v>7</v>
      </c>
      <c r="C8965" t="s">
        <v>21821</v>
      </c>
      <c r="D8965" t="s">
        <v>88</v>
      </c>
      <c r="E8965" t="s">
        <v>93</v>
      </c>
      <c r="F8965" t="s">
        <v>42</v>
      </c>
      <c r="G8965">
        <v>4</v>
      </c>
      <c r="H8965">
        <v>2014</v>
      </c>
      <c r="I8965" t="s">
        <v>61</v>
      </c>
      <c r="J8965" t="s">
        <v>44</v>
      </c>
      <c r="K8965" t="s">
        <v>44</v>
      </c>
      <c r="L8965" t="s">
        <v>44</v>
      </c>
      <c r="M8965">
        <v>4</v>
      </c>
      <c r="N8965" t="s">
        <v>44</v>
      </c>
      <c r="O8965">
        <v>50</v>
      </c>
    </row>
    <row r="8966" spans="1:15" x14ac:dyDescent="0.25">
      <c r="A8966" s="20" t="s">
        <v>9066</v>
      </c>
      <c r="B8966">
        <v>7</v>
      </c>
      <c r="C8966" t="s">
        <v>21821</v>
      </c>
      <c r="D8966" t="s">
        <v>88</v>
      </c>
      <c r="E8966" t="s">
        <v>93</v>
      </c>
      <c r="F8966" t="s">
        <v>42</v>
      </c>
      <c r="G8966">
        <v>4</v>
      </c>
      <c r="H8966">
        <v>2014</v>
      </c>
      <c r="I8966" t="s">
        <v>43</v>
      </c>
      <c r="J8966">
        <v>23</v>
      </c>
      <c r="K8966">
        <v>12.0845416889843</v>
      </c>
      <c r="L8966">
        <v>36.287121721653101</v>
      </c>
      <c r="M8966">
        <v>58</v>
      </c>
      <c r="N8966" t="s">
        <v>44</v>
      </c>
      <c r="O8966">
        <v>13.130643285972299</v>
      </c>
    </row>
    <row r="8967" spans="1:15" x14ac:dyDescent="0.25">
      <c r="A8967" s="20" t="s">
        <v>9067</v>
      </c>
      <c r="B8967">
        <v>7</v>
      </c>
      <c r="C8967" t="s">
        <v>21821</v>
      </c>
      <c r="D8967" t="s">
        <v>88</v>
      </c>
      <c r="E8967" t="s">
        <v>93</v>
      </c>
      <c r="F8967" t="s">
        <v>42</v>
      </c>
      <c r="G8967">
        <v>4</v>
      </c>
      <c r="H8967">
        <v>2014</v>
      </c>
      <c r="I8967" t="s">
        <v>62</v>
      </c>
      <c r="J8967">
        <v>51.5</v>
      </c>
      <c r="K8967">
        <v>41.899499404000601</v>
      </c>
      <c r="L8967">
        <v>64.609111964984706</v>
      </c>
      <c r="M8967">
        <v>22</v>
      </c>
      <c r="N8967" t="s">
        <v>44</v>
      </c>
      <c r="O8967">
        <v>21.320071635561</v>
      </c>
    </row>
    <row r="8968" spans="1:15" x14ac:dyDescent="0.25">
      <c r="A8968" s="20" t="s">
        <v>9068</v>
      </c>
      <c r="B8968">
        <v>7</v>
      </c>
      <c r="C8968" t="s">
        <v>21821</v>
      </c>
      <c r="D8968" t="s">
        <v>88</v>
      </c>
      <c r="E8968" t="s">
        <v>93</v>
      </c>
      <c r="F8968" t="s">
        <v>42</v>
      </c>
      <c r="G8968">
        <v>4</v>
      </c>
      <c r="H8968">
        <v>2014</v>
      </c>
      <c r="I8968" t="s">
        <v>75</v>
      </c>
      <c r="J8968">
        <v>20.73</v>
      </c>
      <c r="K8968">
        <v>20.079999999999998</v>
      </c>
      <c r="L8968">
        <v>21.39</v>
      </c>
      <c r="M8968">
        <v>7680</v>
      </c>
      <c r="N8968" t="s">
        <v>44</v>
      </c>
      <c r="O8968">
        <v>1.1410886614691</v>
      </c>
    </row>
    <row r="8969" spans="1:15" x14ac:dyDescent="0.25">
      <c r="A8969" s="20" t="s">
        <v>9069</v>
      </c>
      <c r="B8969">
        <v>7</v>
      </c>
      <c r="C8969" t="s">
        <v>21821</v>
      </c>
      <c r="D8969" t="s">
        <v>88</v>
      </c>
      <c r="E8969" t="s">
        <v>93</v>
      </c>
      <c r="F8969" t="s">
        <v>42</v>
      </c>
      <c r="G8969">
        <v>4</v>
      </c>
      <c r="H8969">
        <v>2014</v>
      </c>
      <c r="I8969" t="s">
        <v>45</v>
      </c>
      <c r="J8969">
        <v>21.2</v>
      </c>
      <c r="K8969">
        <v>16.7021111198063</v>
      </c>
      <c r="L8969">
        <v>26.113327525896398</v>
      </c>
      <c r="M8969">
        <v>203</v>
      </c>
      <c r="N8969" t="s">
        <v>44</v>
      </c>
      <c r="O8969">
        <v>7.0186240634359596</v>
      </c>
    </row>
    <row r="8970" spans="1:15" x14ac:dyDescent="0.25">
      <c r="A8970" s="20" t="s">
        <v>9070</v>
      </c>
      <c r="B8970">
        <v>7</v>
      </c>
      <c r="C8970" t="s">
        <v>21821</v>
      </c>
      <c r="D8970" t="s">
        <v>88</v>
      </c>
      <c r="E8970" t="s">
        <v>93</v>
      </c>
      <c r="F8970" t="s">
        <v>42</v>
      </c>
      <c r="G8970">
        <v>4</v>
      </c>
      <c r="H8970">
        <v>2014</v>
      </c>
      <c r="I8970" t="s">
        <v>46</v>
      </c>
      <c r="J8970">
        <v>23.9</v>
      </c>
      <c r="K8970">
        <v>21.2095428089908</v>
      </c>
      <c r="L8970">
        <v>26.8123293064995</v>
      </c>
      <c r="M8970">
        <v>635</v>
      </c>
      <c r="N8970" t="s">
        <v>44</v>
      </c>
      <c r="O8970">
        <v>3.9683789506627201</v>
      </c>
    </row>
    <row r="8971" spans="1:15" x14ac:dyDescent="0.25">
      <c r="A8971" s="20" t="s">
        <v>9071</v>
      </c>
      <c r="B8971">
        <v>7</v>
      </c>
      <c r="C8971" t="s">
        <v>21821</v>
      </c>
      <c r="D8971" t="s">
        <v>88</v>
      </c>
      <c r="E8971" t="s">
        <v>93</v>
      </c>
      <c r="F8971" t="s">
        <v>42</v>
      </c>
      <c r="G8971">
        <v>4</v>
      </c>
      <c r="H8971">
        <v>2014</v>
      </c>
      <c r="I8971" t="s">
        <v>47</v>
      </c>
      <c r="J8971">
        <v>20.8</v>
      </c>
      <c r="K8971">
        <v>19.807423001770999</v>
      </c>
      <c r="L8971">
        <v>21.7286187441841</v>
      </c>
      <c r="M8971">
        <v>3172</v>
      </c>
      <c r="N8971" t="s">
        <v>44</v>
      </c>
      <c r="O8971">
        <v>1.7755520605710899</v>
      </c>
    </row>
    <row r="8972" spans="1:15" x14ac:dyDescent="0.25">
      <c r="A8972" s="20" t="s">
        <v>9072</v>
      </c>
      <c r="B8972">
        <v>7</v>
      </c>
      <c r="C8972" t="s">
        <v>21821</v>
      </c>
      <c r="D8972" t="s">
        <v>88</v>
      </c>
      <c r="E8972" t="s">
        <v>93</v>
      </c>
      <c r="F8972" t="s">
        <v>42</v>
      </c>
      <c r="G8972">
        <v>4</v>
      </c>
      <c r="H8972">
        <v>2014</v>
      </c>
      <c r="I8972" t="s">
        <v>48</v>
      </c>
      <c r="J8972">
        <v>22.5</v>
      </c>
      <c r="K8972">
        <v>17.257504261947901</v>
      </c>
      <c r="L8972">
        <v>28.4121714954872</v>
      </c>
      <c r="M8972">
        <v>127</v>
      </c>
      <c r="N8972" t="s">
        <v>44</v>
      </c>
      <c r="O8972">
        <v>8.8735650941611404</v>
      </c>
    </row>
    <row r="8973" spans="1:15" x14ac:dyDescent="0.25">
      <c r="A8973" s="20" t="s">
        <v>9073</v>
      </c>
      <c r="B8973">
        <v>7</v>
      </c>
      <c r="C8973" t="s">
        <v>21821</v>
      </c>
      <c r="D8973" t="s">
        <v>88</v>
      </c>
      <c r="E8973" t="s">
        <v>93</v>
      </c>
      <c r="F8973" t="s">
        <v>42</v>
      </c>
      <c r="G8973">
        <v>4</v>
      </c>
      <c r="H8973">
        <v>2014</v>
      </c>
      <c r="I8973" t="s">
        <v>49</v>
      </c>
      <c r="J8973">
        <v>23.7</v>
      </c>
      <c r="K8973">
        <v>19.656737440709399</v>
      </c>
      <c r="L8973">
        <v>28.193090485233501</v>
      </c>
      <c r="M8973">
        <v>294</v>
      </c>
      <c r="N8973" t="s">
        <v>44</v>
      </c>
      <c r="O8973">
        <v>5.8321184351980397</v>
      </c>
    </row>
    <row r="8974" spans="1:15" x14ac:dyDescent="0.25">
      <c r="A8974" s="20" t="s">
        <v>9074</v>
      </c>
      <c r="B8974">
        <v>7</v>
      </c>
      <c r="C8974" t="s">
        <v>21821</v>
      </c>
      <c r="D8974" t="s">
        <v>88</v>
      </c>
      <c r="E8974" t="s">
        <v>93</v>
      </c>
      <c r="F8974" t="s">
        <v>42</v>
      </c>
      <c r="G8974">
        <v>4</v>
      </c>
      <c r="H8974">
        <v>2014</v>
      </c>
      <c r="I8974" t="s">
        <v>50</v>
      </c>
      <c r="J8974">
        <v>21.6</v>
      </c>
      <c r="K8974">
        <v>14.007750957454499</v>
      </c>
      <c r="L8974">
        <v>30.680069624746999</v>
      </c>
      <c r="M8974">
        <v>68</v>
      </c>
      <c r="N8974" t="s">
        <v>44</v>
      </c>
      <c r="O8974">
        <v>12.126781251816601</v>
      </c>
    </row>
    <row r="8975" spans="1:15" x14ac:dyDescent="0.25">
      <c r="A8975" s="20" t="s">
        <v>9075</v>
      </c>
      <c r="B8975">
        <v>7</v>
      </c>
      <c r="C8975" t="s">
        <v>21821</v>
      </c>
      <c r="D8975" t="s">
        <v>88</v>
      </c>
      <c r="E8975" t="s">
        <v>93</v>
      </c>
      <c r="F8975" t="s">
        <v>42</v>
      </c>
      <c r="G8975">
        <v>4</v>
      </c>
      <c r="H8975">
        <v>2014</v>
      </c>
      <c r="I8975" t="s">
        <v>51</v>
      </c>
      <c r="J8975">
        <v>19.5</v>
      </c>
      <c r="K8975">
        <v>11.186224492692199</v>
      </c>
      <c r="L8975">
        <v>29.3115777208743</v>
      </c>
      <c r="M8975">
        <v>77</v>
      </c>
      <c r="N8975" t="s">
        <v>44</v>
      </c>
      <c r="O8975">
        <v>11.396057645963801</v>
      </c>
    </row>
    <row r="8976" spans="1:15" x14ac:dyDescent="0.25">
      <c r="A8976" s="20" t="s">
        <v>9076</v>
      </c>
      <c r="B8976">
        <v>7</v>
      </c>
      <c r="C8976" t="s">
        <v>21821</v>
      </c>
      <c r="D8976" t="s">
        <v>88</v>
      </c>
      <c r="E8976" t="s">
        <v>94</v>
      </c>
      <c r="F8976" t="s">
        <v>35</v>
      </c>
      <c r="G8976">
        <v>5</v>
      </c>
      <c r="H8976">
        <v>2014</v>
      </c>
      <c r="I8976" t="s">
        <v>34</v>
      </c>
      <c r="J8976">
        <v>20.2</v>
      </c>
      <c r="K8976">
        <v>17.373166607826999</v>
      </c>
      <c r="L8976">
        <v>23.079337700801702</v>
      </c>
      <c r="M8976">
        <v>813</v>
      </c>
      <c r="N8976" t="s">
        <v>44</v>
      </c>
      <c r="O8976">
        <v>3.50715311915947</v>
      </c>
    </row>
    <row r="8977" spans="1:15" x14ac:dyDescent="0.25">
      <c r="A8977" s="20" t="s">
        <v>9077</v>
      </c>
      <c r="B8977">
        <v>7</v>
      </c>
      <c r="C8977" t="s">
        <v>21821</v>
      </c>
      <c r="D8977" t="s">
        <v>88</v>
      </c>
      <c r="E8977" t="s">
        <v>94</v>
      </c>
      <c r="F8977" t="s">
        <v>35</v>
      </c>
      <c r="G8977">
        <v>5</v>
      </c>
      <c r="H8977">
        <v>2014</v>
      </c>
      <c r="I8977" t="s">
        <v>52</v>
      </c>
      <c r="J8977" t="s">
        <v>44</v>
      </c>
      <c r="K8977" t="s">
        <v>44</v>
      </c>
      <c r="L8977" t="s">
        <v>44</v>
      </c>
      <c r="M8977">
        <v>17</v>
      </c>
      <c r="N8977" t="s">
        <v>44</v>
      </c>
      <c r="O8977">
        <v>24.253562503633301</v>
      </c>
    </row>
    <row r="8978" spans="1:15" x14ac:dyDescent="0.25">
      <c r="A8978" s="20" t="s">
        <v>9078</v>
      </c>
      <c r="B8978">
        <v>7</v>
      </c>
      <c r="C8978" t="s">
        <v>21821</v>
      </c>
      <c r="D8978" t="s">
        <v>88</v>
      </c>
      <c r="E8978" t="s">
        <v>94</v>
      </c>
      <c r="F8978" t="s">
        <v>35</v>
      </c>
      <c r="G8978">
        <v>5</v>
      </c>
      <c r="H8978">
        <v>2014</v>
      </c>
      <c r="I8978" t="s">
        <v>53</v>
      </c>
      <c r="J8978">
        <v>13.3</v>
      </c>
      <c r="K8978">
        <v>6.6899696488679501</v>
      </c>
      <c r="L8978">
        <v>22.364830338539001</v>
      </c>
      <c r="M8978">
        <v>21</v>
      </c>
      <c r="N8978" t="s">
        <v>44</v>
      </c>
      <c r="O8978">
        <v>21.821789023599202</v>
      </c>
    </row>
    <row r="8979" spans="1:15" x14ac:dyDescent="0.25">
      <c r="A8979" s="20" t="s">
        <v>9079</v>
      </c>
      <c r="B8979">
        <v>7</v>
      </c>
      <c r="C8979" t="s">
        <v>21821</v>
      </c>
      <c r="D8979" t="s">
        <v>88</v>
      </c>
      <c r="E8979" t="s">
        <v>94</v>
      </c>
      <c r="F8979" t="s">
        <v>35</v>
      </c>
      <c r="G8979">
        <v>5</v>
      </c>
      <c r="H8979">
        <v>2014</v>
      </c>
      <c r="I8979" t="s">
        <v>54</v>
      </c>
      <c r="J8979" t="s">
        <v>44</v>
      </c>
      <c r="K8979" t="s">
        <v>44</v>
      </c>
      <c r="L8979" t="s">
        <v>44</v>
      </c>
      <c r="M8979">
        <v>10</v>
      </c>
      <c r="N8979" t="s">
        <v>44</v>
      </c>
      <c r="O8979">
        <v>31.6227766016838</v>
      </c>
    </row>
    <row r="8980" spans="1:15" x14ac:dyDescent="0.25">
      <c r="A8980" s="20" t="s">
        <v>9080</v>
      </c>
      <c r="B8980">
        <v>7</v>
      </c>
      <c r="C8980" t="s">
        <v>21821</v>
      </c>
      <c r="D8980" t="s">
        <v>88</v>
      </c>
      <c r="E8980" t="s">
        <v>94</v>
      </c>
      <c r="F8980" t="s">
        <v>35</v>
      </c>
      <c r="G8980">
        <v>5</v>
      </c>
      <c r="H8980">
        <v>2014</v>
      </c>
      <c r="I8980" t="s">
        <v>55</v>
      </c>
      <c r="J8980">
        <v>28.5</v>
      </c>
      <c r="K8980">
        <v>17.848130457245201</v>
      </c>
      <c r="L8980">
        <v>41.346004657030399</v>
      </c>
      <c r="M8980">
        <v>59</v>
      </c>
      <c r="N8980" t="s">
        <v>44</v>
      </c>
      <c r="O8980">
        <v>13.018891098082401</v>
      </c>
    </row>
    <row r="8981" spans="1:15" x14ac:dyDescent="0.25">
      <c r="A8981" s="20" t="s">
        <v>9081</v>
      </c>
      <c r="B8981">
        <v>7</v>
      </c>
      <c r="C8981" t="s">
        <v>21821</v>
      </c>
      <c r="D8981" t="s">
        <v>88</v>
      </c>
      <c r="E8981" t="s">
        <v>94</v>
      </c>
      <c r="F8981" t="s">
        <v>35</v>
      </c>
      <c r="G8981">
        <v>5</v>
      </c>
      <c r="H8981">
        <v>2014</v>
      </c>
      <c r="I8981" t="s">
        <v>56</v>
      </c>
      <c r="J8981" t="s">
        <v>44</v>
      </c>
      <c r="K8981" t="s">
        <v>44</v>
      </c>
      <c r="L8981" t="s">
        <v>44</v>
      </c>
      <c r="M8981">
        <v>5</v>
      </c>
      <c r="N8981" t="s">
        <v>44</v>
      </c>
      <c r="O8981">
        <v>44.721359549995803</v>
      </c>
    </row>
    <row r="8982" spans="1:15" x14ac:dyDescent="0.25">
      <c r="A8982" s="20" t="s">
        <v>9082</v>
      </c>
      <c r="B8982">
        <v>7</v>
      </c>
      <c r="C8982" t="s">
        <v>21821</v>
      </c>
      <c r="D8982" t="s">
        <v>88</v>
      </c>
      <c r="E8982" t="s">
        <v>94</v>
      </c>
      <c r="F8982" t="s">
        <v>35</v>
      </c>
      <c r="G8982">
        <v>5</v>
      </c>
      <c r="H8982">
        <v>2014</v>
      </c>
      <c r="I8982" t="s">
        <v>57</v>
      </c>
      <c r="J8982" t="s">
        <v>44</v>
      </c>
      <c r="K8982" t="s">
        <v>44</v>
      </c>
      <c r="L8982" t="s">
        <v>44</v>
      </c>
      <c r="M8982">
        <v>18</v>
      </c>
      <c r="N8982" t="s">
        <v>44</v>
      </c>
      <c r="O8982">
        <v>23.570226039551599</v>
      </c>
    </row>
    <row r="8983" spans="1:15" x14ac:dyDescent="0.25">
      <c r="A8983" s="20" t="s">
        <v>9083</v>
      </c>
      <c r="B8983">
        <v>7</v>
      </c>
      <c r="C8983" t="s">
        <v>21821</v>
      </c>
      <c r="D8983" t="s">
        <v>88</v>
      </c>
      <c r="E8983" t="s">
        <v>94</v>
      </c>
      <c r="F8983" t="s">
        <v>35</v>
      </c>
      <c r="G8983">
        <v>5</v>
      </c>
      <c r="H8983">
        <v>2014</v>
      </c>
      <c r="I8983" t="s">
        <v>58</v>
      </c>
      <c r="J8983">
        <v>16.7</v>
      </c>
      <c r="K8983">
        <v>13.505167520908</v>
      </c>
      <c r="L8983">
        <v>20.370293017481298</v>
      </c>
      <c r="M8983">
        <v>141</v>
      </c>
      <c r="N8983" t="s">
        <v>44</v>
      </c>
      <c r="O8983">
        <v>8.4215192106651902</v>
      </c>
    </row>
    <row r="8984" spans="1:15" x14ac:dyDescent="0.25">
      <c r="A8984" s="20" t="s">
        <v>9084</v>
      </c>
      <c r="B8984">
        <v>7</v>
      </c>
      <c r="C8984" t="s">
        <v>21821</v>
      </c>
      <c r="D8984" t="s">
        <v>88</v>
      </c>
      <c r="E8984" t="s">
        <v>94</v>
      </c>
      <c r="F8984" t="s">
        <v>35</v>
      </c>
      <c r="G8984">
        <v>5</v>
      </c>
      <c r="H8984">
        <v>2014</v>
      </c>
      <c r="I8984" t="s">
        <v>59</v>
      </c>
      <c r="J8984" t="s">
        <v>44</v>
      </c>
      <c r="K8984" t="s">
        <v>44</v>
      </c>
      <c r="L8984" t="s">
        <v>44</v>
      </c>
      <c r="M8984">
        <v>9</v>
      </c>
      <c r="N8984" t="s">
        <v>44</v>
      </c>
      <c r="O8984">
        <v>33.3333333333333</v>
      </c>
    </row>
    <row r="8985" spans="1:15" x14ac:dyDescent="0.25">
      <c r="A8985" s="20" t="s">
        <v>9085</v>
      </c>
      <c r="B8985">
        <v>7</v>
      </c>
      <c r="C8985" t="s">
        <v>21821</v>
      </c>
      <c r="D8985" t="s">
        <v>88</v>
      </c>
      <c r="E8985" t="s">
        <v>94</v>
      </c>
      <c r="F8985" t="s">
        <v>35</v>
      </c>
      <c r="G8985">
        <v>5</v>
      </c>
      <c r="H8985">
        <v>2014</v>
      </c>
      <c r="I8985" t="s">
        <v>60</v>
      </c>
      <c r="J8985">
        <v>21.6</v>
      </c>
      <c r="K8985">
        <v>18.356977334870599</v>
      </c>
      <c r="L8985">
        <v>24.995675067636999</v>
      </c>
      <c r="M8985">
        <v>679</v>
      </c>
      <c r="N8985" t="s">
        <v>44</v>
      </c>
      <c r="O8985">
        <v>3.8376477822666799</v>
      </c>
    </row>
    <row r="8986" spans="1:15" x14ac:dyDescent="0.25">
      <c r="A8986" s="20" t="s">
        <v>9086</v>
      </c>
      <c r="B8986">
        <v>7</v>
      </c>
      <c r="C8986" t="s">
        <v>21821</v>
      </c>
      <c r="D8986" t="s">
        <v>88</v>
      </c>
      <c r="E8986" t="s">
        <v>94</v>
      </c>
      <c r="F8986" t="s">
        <v>35</v>
      </c>
      <c r="G8986">
        <v>5</v>
      </c>
      <c r="H8986">
        <v>2014</v>
      </c>
      <c r="I8986" t="s">
        <v>61</v>
      </c>
      <c r="J8986" t="s">
        <v>44</v>
      </c>
      <c r="K8986" t="s">
        <v>44</v>
      </c>
      <c r="L8986" t="s">
        <v>44</v>
      </c>
      <c r="M8986">
        <v>6</v>
      </c>
      <c r="N8986" t="s">
        <v>44</v>
      </c>
      <c r="O8986">
        <v>40.824829046386299</v>
      </c>
    </row>
    <row r="8987" spans="1:15" x14ac:dyDescent="0.25">
      <c r="A8987" s="20" t="s">
        <v>9087</v>
      </c>
      <c r="B8987">
        <v>7</v>
      </c>
      <c r="C8987" t="s">
        <v>21821</v>
      </c>
      <c r="D8987" t="s">
        <v>88</v>
      </c>
      <c r="E8987" t="s">
        <v>94</v>
      </c>
      <c r="F8987" t="s">
        <v>35</v>
      </c>
      <c r="G8987">
        <v>5</v>
      </c>
      <c r="H8987">
        <v>2014</v>
      </c>
      <c r="I8987" t="s">
        <v>43</v>
      </c>
      <c r="J8987">
        <v>14.6</v>
      </c>
      <c r="K8987">
        <v>9.8562311081168001</v>
      </c>
      <c r="L8987">
        <v>20.5300719623161</v>
      </c>
      <c r="M8987">
        <v>41</v>
      </c>
      <c r="N8987" t="s">
        <v>44</v>
      </c>
      <c r="O8987">
        <v>15.6173761888606</v>
      </c>
    </row>
    <row r="8988" spans="1:15" x14ac:dyDescent="0.25">
      <c r="A8988" s="20" t="s">
        <v>9088</v>
      </c>
      <c r="B8988">
        <v>7</v>
      </c>
      <c r="C8988" t="s">
        <v>21821</v>
      </c>
      <c r="D8988" t="s">
        <v>88</v>
      </c>
      <c r="E8988" t="s">
        <v>94</v>
      </c>
      <c r="F8988" t="s">
        <v>35</v>
      </c>
      <c r="G8988">
        <v>5</v>
      </c>
      <c r="H8988">
        <v>2014</v>
      </c>
      <c r="I8988" t="s">
        <v>62</v>
      </c>
      <c r="J8988" t="s">
        <v>44</v>
      </c>
      <c r="K8988" t="s">
        <v>44</v>
      </c>
      <c r="L8988" t="s">
        <v>44</v>
      </c>
      <c r="M8988">
        <v>8</v>
      </c>
      <c r="N8988" t="s">
        <v>44</v>
      </c>
      <c r="O8988">
        <v>35.355339059327399</v>
      </c>
    </row>
    <row r="8989" spans="1:15" x14ac:dyDescent="0.25">
      <c r="A8989" s="20" t="s">
        <v>9089</v>
      </c>
      <c r="B8989">
        <v>7</v>
      </c>
      <c r="C8989" t="s">
        <v>21821</v>
      </c>
      <c r="D8989" t="s">
        <v>88</v>
      </c>
      <c r="E8989" t="s">
        <v>94</v>
      </c>
      <c r="F8989" t="s">
        <v>35</v>
      </c>
      <c r="G8989">
        <v>5</v>
      </c>
      <c r="H8989">
        <v>2014</v>
      </c>
      <c r="I8989" t="s">
        <v>75</v>
      </c>
      <c r="J8989">
        <v>21.26</v>
      </c>
      <c r="K8989">
        <v>19.88</v>
      </c>
      <c r="L8989">
        <v>22.68</v>
      </c>
      <c r="M8989">
        <v>3542</v>
      </c>
      <c r="N8989" t="s">
        <v>44</v>
      </c>
      <c r="O8989">
        <v>1.68025703177487</v>
      </c>
    </row>
    <row r="8990" spans="1:15" x14ac:dyDescent="0.25">
      <c r="A8990" s="20" t="s">
        <v>9090</v>
      </c>
      <c r="B8990">
        <v>7</v>
      </c>
      <c r="C8990" t="s">
        <v>21821</v>
      </c>
      <c r="D8990" t="s">
        <v>88</v>
      </c>
      <c r="E8990" t="s">
        <v>94</v>
      </c>
      <c r="F8990" t="s">
        <v>35</v>
      </c>
      <c r="G8990">
        <v>5</v>
      </c>
      <c r="H8990">
        <v>2014</v>
      </c>
      <c r="I8990" t="s">
        <v>45</v>
      </c>
      <c r="J8990">
        <v>24.8</v>
      </c>
      <c r="K8990">
        <v>17.364693077338998</v>
      </c>
      <c r="L8990">
        <v>33.249274505464399</v>
      </c>
      <c r="M8990">
        <v>146</v>
      </c>
      <c r="N8990" t="s">
        <v>44</v>
      </c>
      <c r="O8990">
        <v>8.2760588860236801</v>
      </c>
    </row>
    <row r="8991" spans="1:15" x14ac:dyDescent="0.25">
      <c r="A8991" s="20" t="s">
        <v>9091</v>
      </c>
      <c r="B8991">
        <v>7</v>
      </c>
      <c r="C8991" t="s">
        <v>21821</v>
      </c>
      <c r="D8991" t="s">
        <v>88</v>
      </c>
      <c r="E8991" t="s">
        <v>94</v>
      </c>
      <c r="F8991" t="s">
        <v>35</v>
      </c>
      <c r="G8991">
        <v>5</v>
      </c>
      <c r="H8991">
        <v>2014</v>
      </c>
      <c r="I8991" t="s">
        <v>46</v>
      </c>
      <c r="J8991">
        <v>36</v>
      </c>
      <c r="K8991">
        <v>26.328842890114998</v>
      </c>
      <c r="L8991">
        <v>46.465118828444702</v>
      </c>
      <c r="M8991">
        <v>285</v>
      </c>
      <c r="N8991" t="s">
        <v>44</v>
      </c>
      <c r="O8991">
        <v>5.9234887775909204</v>
      </c>
    </row>
    <row r="8992" spans="1:15" x14ac:dyDescent="0.25">
      <c r="A8992" s="20" t="s">
        <v>9092</v>
      </c>
      <c r="B8992">
        <v>7</v>
      </c>
      <c r="C8992" t="s">
        <v>21821</v>
      </c>
      <c r="D8992" t="s">
        <v>88</v>
      </c>
      <c r="E8992" t="s">
        <v>94</v>
      </c>
      <c r="F8992" t="s">
        <v>35</v>
      </c>
      <c r="G8992">
        <v>5</v>
      </c>
      <c r="H8992">
        <v>2014</v>
      </c>
      <c r="I8992" t="s">
        <v>47</v>
      </c>
      <c r="J8992">
        <v>18.399999999999999</v>
      </c>
      <c r="K8992">
        <v>16.224622070855698</v>
      </c>
      <c r="L8992">
        <v>20.6124462504634</v>
      </c>
      <c r="M8992">
        <v>1013</v>
      </c>
      <c r="N8992" t="s">
        <v>44</v>
      </c>
      <c r="O8992">
        <v>3.1419211180334701</v>
      </c>
    </row>
    <row r="8993" spans="1:15" x14ac:dyDescent="0.25">
      <c r="A8993" s="20" t="s">
        <v>9093</v>
      </c>
      <c r="B8993">
        <v>7</v>
      </c>
      <c r="C8993" t="s">
        <v>21821</v>
      </c>
      <c r="D8993" t="s">
        <v>88</v>
      </c>
      <c r="E8993" t="s">
        <v>94</v>
      </c>
      <c r="F8993" t="s">
        <v>35</v>
      </c>
      <c r="G8993">
        <v>5</v>
      </c>
      <c r="H8993">
        <v>2014</v>
      </c>
      <c r="I8993" t="s">
        <v>48</v>
      </c>
      <c r="J8993">
        <v>25.1</v>
      </c>
      <c r="K8993">
        <v>16.2707210997646</v>
      </c>
      <c r="L8993">
        <v>36.360061029280402</v>
      </c>
      <c r="M8993">
        <v>38</v>
      </c>
      <c r="N8993" t="s">
        <v>44</v>
      </c>
      <c r="O8993">
        <v>16.222142113076298</v>
      </c>
    </row>
    <row r="8994" spans="1:15" x14ac:dyDescent="0.25">
      <c r="A8994" s="20" t="s">
        <v>9094</v>
      </c>
      <c r="B8994">
        <v>7</v>
      </c>
      <c r="C8994" t="s">
        <v>21821</v>
      </c>
      <c r="D8994" t="s">
        <v>88</v>
      </c>
      <c r="E8994" t="s">
        <v>94</v>
      </c>
      <c r="F8994" t="s">
        <v>35</v>
      </c>
      <c r="G8994">
        <v>5</v>
      </c>
      <c r="H8994">
        <v>2014</v>
      </c>
      <c r="I8994" t="s">
        <v>49</v>
      </c>
      <c r="J8994">
        <v>26.6</v>
      </c>
      <c r="K8994">
        <v>21.035440188688298</v>
      </c>
      <c r="L8994">
        <v>32.8658894044313</v>
      </c>
      <c r="M8994">
        <v>147</v>
      </c>
      <c r="N8994" t="s">
        <v>44</v>
      </c>
      <c r="O8994">
        <v>8.2478609884232306</v>
      </c>
    </row>
    <row r="8995" spans="1:15" x14ac:dyDescent="0.25">
      <c r="A8995" s="20" t="s">
        <v>9095</v>
      </c>
      <c r="B8995">
        <v>7</v>
      </c>
      <c r="C8995" t="s">
        <v>21821</v>
      </c>
      <c r="D8995" t="s">
        <v>88</v>
      </c>
      <c r="E8995" t="s">
        <v>94</v>
      </c>
      <c r="F8995" t="s">
        <v>35</v>
      </c>
      <c r="G8995">
        <v>5</v>
      </c>
      <c r="H8995">
        <v>2014</v>
      </c>
      <c r="I8995" t="s">
        <v>50</v>
      </c>
      <c r="J8995">
        <v>15.9</v>
      </c>
      <c r="K8995">
        <v>10.819247292769401</v>
      </c>
      <c r="L8995">
        <v>22.999536765206699</v>
      </c>
      <c r="M8995">
        <v>21</v>
      </c>
      <c r="N8995" t="s">
        <v>44</v>
      </c>
      <c r="O8995">
        <v>21.821789023599202</v>
      </c>
    </row>
    <row r="8996" spans="1:15" x14ac:dyDescent="0.25">
      <c r="A8996" s="20" t="s">
        <v>9096</v>
      </c>
      <c r="B8996">
        <v>7</v>
      </c>
      <c r="C8996" t="s">
        <v>21821</v>
      </c>
      <c r="D8996" t="s">
        <v>88</v>
      </c>
      <c r="E8996" t="s">
        <v>94</v>
      </c>
      <c r="F8996" t="s">
        <v>35</v>
      </c>
      <c r="G8996">
        <v>5</v>
      </c>
      <c r="H8996">
        <v>2014</v>
      </c>
      <c r="I8996" t="s">
        <v>51</v>
      </c>
      <c r="J8996">
        <v>34.799999999999997</v>
      </c>
      <c r="K8996">
        <v>18.025161134642399</v>
      </c>
      <c r="L8996">
        <v>54.964427301164299</v>
      </c>
      <c r="M8996">
        <v>65</v>
      </c>
      <c r="N8996" t="s">
        <v>44</v>
      </c>
      <c r="O8996">
        <v>12.4034734589208</v>
      </c>
    </row>
    <row r="8997" spans="1:15" x14ac:dyDescent="0.25">
      <c r="A8997" s="20" t="s">
        <v>9097</v>
      </c>
      <c r="B8997">
        <v>7</v>
      </c>
      <c r="C8997" t="s">
        <v>21821</v>
      </c>
      <c r="D8997" t="s">
        <v>88</v>
      </c>
      <c r="E8997" t="s">
        <v>76</v>
      </c>
      <c r="F8997" t="s">
        <v>40</v>
      </c>
      <c r="G8997">
        <v>6</v>
      </c>
      <c r="H8997">
        <v>2014</v>
      </c>
      <c r="I8997" t="s">
        <v>34</v>
      </c>
      <c r="J8997">
        <v>19.8</v>
      </c>
      <c r="K8997">
        <v>17.735620307343002</v>
      </c>
      <c r="L8997">
        <v>21.895256332226499</v>
      </c>
      <c r="M8997">
        <v>2713</v>
      </c>
      <c r="N8997" t="s">
        <v>44</v>
      </c>
      <c r="O8997">
        <v>1.91988450322232</v>
      </c>
    </row>
    <row r="8998" spans="1:15" x14ac:dyDescent="0.25">
      <c r="A8998" s="20" t="s">
        <v>9098</v>
      </c>
      <c r="B8998">
        <v>7</v>
      </c>
      <c r="C8998" t="s">
        <v>21821</v>
      </c>
      <c r="D8998" t="s">
        <v>88</v>
      </c>
      <c r="E8998" t="s">
        <v>76</v>
      </c>
      <c r="F8998" t="s">
        <v>40</v>
      </c>
      <c r="G8998">
        <v>6</v>
      </c>
      <c r="H8998">
        <v>2014</v>
      </c>
      <c r="I8998" t="s">
        <v>52</v>
      </c>
      <c r="J8998">
        <v>24.8</v>
      </c>
      <c r="K8998">
        <v>20.935154830788498</v>
      </c>
      <c r="L8998">
        <v>28.703781973526802</v>
      </c>
      <c r="M8998">
        <v>1766</v>
      </c>
      <c r="N8998" t="s">
        <v>44</v>
      </c>
      <c r="O8998">
        <v>2.3796037813647399</v>
      </c>
    </row>
    <row r="8999" spans="1:15" x14ac:dyDescent="0.25">
      <c r="A8999" s="20" t="s">
        <v>9099</v>
      </c>
      <c r="B8999">
        <v>7</v>
      </c>
      <c r="C8999" t="s">
        <v>21821</v>
      </c>
      <c r="D8999" t="s">
        <v>88</v>
      </c>
      <c r="E8999" t="s">
        <v>76</v>
      </c>
      <c r="F8999" t="s">
        <v>40</v>
      </c>
      <c r="G8999">
        <v>6</v>
      </c>
      <c r="H8999">
        <v>2014</v>
      </c>
      <c r="I8999" t="s">
        <v>53</v>
      </c>
      <c r="J8999">
        <v>24.3</v>
      </c>
      <c r="K8999">
        <v>19.884263944545999</v>
      </c>
      <c r="L8999">
        <v>28.832416452201802</v>
      </c>
      <c r="M8999">
        <v>2061</v>
      </c>
      <c r="N8999" t="s">
        <v>44</v>
      </c>
      <c r="O8999">
        <v>2.2027286681836298</v>
      </c>
    </row>
    <row r="9000" spans="1:15" x14ac:dyDescent="0.25">
      <c r="A9000" s="20" t="s">
        <v>9100</v>
      </c>
      <c r="B9000">
        <v>7</v>
      </c>
      <c r="C9000" t="s">
        <v>21821</v>
      </c>
      <c r="D9000" t="s">
        <v>88</v>
      </c>
      <c r="E9000" t="s">
        <v>76</v>
      </c>
      <c r="F9000" t="s">
        <v>40</v>
      </c>
      <c r="G9000">
        <v>6</v>
      </c>
      <c r="H9000">
        <v>2014</v>
      </c>
      <c r="I9000" t="s">
        <v>54</v>
      </c>
      <c r="J9000">
        <v>23.6</v>
      </c>
      <c r="K9000">
        <v>18.5069995591316</v>
      </c>
      <c r="L9000">
        <v>28.973308864040501</v>
      </c>
      <c r="M9000">
        <v>997</v>
      </c>
      <c r="N9000" t="s">
        <v>44</v>
      </c>
      <c r="O9000">
        <v>3.1670317760976801</v>
      </c>
    </row>
    <row r="9001" spans="1:15" x14ac:dyDescent="0.25">
      <c r="A9001" s="20" t="s">
        <v>9101</v>
      </c>
      <c r="B9001">
        <v>7</v>
      </c>
      <c r="C9001" t="s">
        <v>21821</v>
      </c>
      <c r="D9001" t="s">
        <v>88</v>
      </c>
      <c r="E9001" t="s">
        <v>76</v>
      </c>
      <c r="F9001" t="s">
        <v>40</v>
      </c>
      <c r="G9001">
        <v>6</v>
      </c>
      <c r="H9001">
        <v>2014</v>
      </c>
      <c r="I9001" t="s">
        <v>55</v>
      </c>
      <c r="J9001">
        <v>20.8</v>
      </c>
      <c r="K9001">
        <v>18.992090493873199</v>
      </c>
      <c r="L9001">
        <v>22.592391403888701</v>
      </c>
      <c r="M9001">
        <v>4061</v>
      </c>
      <c r="N9001" t="s">
        <v>44</v>
      </c>
      <c r="O9001">
        <v>1.5692188097862401</v>
      </c>
    </row>
    <row r="9002" spans="1:15" x14ac:dyDescent="0.25">
      <c r="A9002" s="20" t="s">
        <v>9102</v>
      </c>
      <c r="B9002">
        <v>7</v>
      </c>
      <c r="C9002" t="s">
        <v>21821</v>
      </c>
      <c r="D9002" t="s">
        <v>88</v>
      </c>
      <c r="E9002" t="s">
        <v>76</v>
      </c>
      <c r="F9002" t="s">
        <v>40</v>
      </c>
      <c r="G9002">
        <v>6</v>
      </c>
      <c r="H9002">
        <v>2014</v>
      </c>
      <c r="I9002" t="s">
        <v>56</v>
      </c>
      <c r="J9002">
        <v>19.399999999999999</v>
      </c>
      <c r="K9002">
        <v>15.3371711635845</v>
      </c>
      <c r="L9002">
        <v>23.868583148271401</v>
      </c>
      <c r="M9002">
        <v>416</v>
      </c>
      <c r="N9002" t="s">
        <v>44</v>
      </c>
      <c r="O9002">
        <v>4.9029033784546003</v>
      </c>
    </row>
    <row r="9003" spans="1:15" x14ac:dyDescent="0.25">
      <c r="A9003" s="20" t="s">
        <v>9103</v>
      </c>
      <c r="B9003">
        <v>7</v>
      </c>
      <c r="C9003" t="s">
        <v>21821</v>
      </c>
      <c r="D9003" t="s">
        <v>88</v>
      </c>
      <c r="E9003" t="s">
        <v>76</v>
      </c>
      <c r="F9003" t="s">
        <v>40</v>
      </c>
      <c r="G9003">
        <v>6</v>
      </c>
      <c r="H9003">
        <v>2014</v>
      </c>
      <c r="I9003" t="s">
        <v>57</v>
      </c>
      <c r="J9003">
        <v>21</v>
      </c>
      <c r="K9003">
        <v>17.217219193625599</v>
      </c>
      <c r="L9003">
        <v>24.843983293700401</v>
      </c>
      <c r="M9003">
        <v>1364</v>
      </c>
      <c r="N9003" t="s">
        <v>44</v>
      </c>
      <c r="O9003">
        <v>2.7076518053694101</v>
      </c>
    </row>
    <row r="9004" spans="1:15" x14ac:dyDescent="0.25">
      <c r="A9004" s="20" t="s">
        <v>9104</v>
      </c>
      <c r="B9004">
        <v>7</v>
      </c>
      <c r="C9004" t="s">
        <v>21821</v>
      </c>
      <c r="D9004" t="s">
        <v>88</v>
      </c>
      <c r="E9004" t="s">
        <v>76</v>
      </c>
      <c r="F9004" t="s">
        <v>40</v>
      </c>
      <c r="G9004">
        <v>6</v>
      </c>
      <c r="H9004">
        <v>2014</v>
      </c>
      <c r="I9004" t="s">
        <v>58</v>
      </c>
      <c r="J9004">
        <v>23.4</v>
      </c>
      <c r="K9004">
        <v>20.9154809432655</v>
      </c>
      <c r="L9004">
        <v>25.975679244069301</v>
      </c>
      <c r="M9004">
        <v>4173</v>
      </c>
      <c r="N9004" t="s">
        <v>44</v>
      </c>
      <c r="O9004">
        <v>1.5480172920689399</v>
      </c>
    </row>
    <row r="9005" spans="1:15" x14ac:dyDescent="0.25">
      <c r="A9005" s="20" t="s">
        <v>9105</v>
      </c>
      <c r="B9005">
        <v>7</v>
      </c>
      <c r="C9005" t="s">
        <v>21821</v>
      </c>
      <c r="D9005" t="s">
        <v>88</v>
      </c>
      <c r="E9005" t="s">
        <v>76</v>
      </c>
      <c r="F9005" t="s">
        <v>40</v>
      </c>
      <c r="G9005">
        <v>6</v>
      </c>
      <c r="H9005">
        <v>2014</v>
      </c>
      <c r="I9005" t="s">
        <v>59</v>
      </c>
      <c r="J9005">
        <v>21.2</v>
      </c>
      <c r="K9005">
        <v>13.0525648328518</v>
      </c>
      <c r="L9005">
        <v>29.9107242731172</v>
      </c>
      <c r="M9005">
        <v>601</v>
      </c>
      <c r="N9005" t="s">
        <v>44</v>
      </c>
      <c r="O9005">
        <v>4.0790850822400202</v>
      </c>
    </row>
    <row r="9006" spans="1:15" x14ac:dyDescent="0.25">
      <c r="A9006" s="20" t="s">
        <v>9106</v>
      </c>
      <c r="B9006">
        <v>7</v>
      </c>
      <c r="C9006" t="s">
        <v>21821</v>
      </c>
      <c r="D9006" t="s">
        <v>88</v>
      </c>
      <c r="E9006" t="s">
        <v>76</v>
      </c>
      <c r="F9006" t="s">
        <v>40</v>
      </c>
      <c r="G9006">
        <v>6</v>
      </c>
      <c r="H9006">
        <v>2014</v>
      </c>
      <c r="I9006" t="s">
        <v>60</v>
      </c>
      <c r="J9006">
        <v>19.2</v>
      </c>
      <c r="K9006">
        <v>17.862132476450899</v>
      </c>
      <c r="L9006">
        <v>20.539523336436801</v>
      </c>
      <c r="M9006">
        <v>4659</v>
      </c>
      <c r="N9006" t="s">
        <v>44</v>
      </c>
      <c r="O9006">
        <v>1.46505404134634</v>
      </c>
    </row>
    <row r="9007" spans="1:15" x14ac:dyDescent="0.25">
      <c r="A9007" s="20" t="s">
        <v>9107</v>
      </c>
      <c r="B9007">
        <v>7</v>
      </c>
      <c r="C9007" t="s">
        <v>21821</v>
      </c>
      <c r="D9007" t="s">
        <v>88</v>
      </c>
      <c r="E9007" t="s">
        <v>76</v>
      </c>
      <c r="F9007" t="s">
        <v>40</v>
      </c>
      <c r="G9007">
        <v>6</v>
      </c>
      <c r="H9007">
        <v>2014</v>
      </c>
      <c r="I9007" t="s">
        <v>61</v>
      </c>
      <c r="J9007">
        <v>19.8</v>
      </c>
      <c r="K9007">
        <v>14.652789355787901</v>
      </c>
      <c r="L9007">
        <v>25.355282841618202</v>
      </c>
      <c r="M9007">
        <v>442</v>
      </c>
      <c r="N9007" t="s">
        <v>44</v>
      </c>
      <c r="O9007">
        <v>4.7565149415449399</v>
      </c>
    </row>
    <row r="9008" spans="1:15" x14ac:dyDescent="0.25">
      <c r="A9008" s="20" t="s">
        <v>9108</v>
      </c>
      <c r="B9008">
        <v>7</v>
      </c>
      <c r="C9008" t="s">
        <v>21821</v>
      </c>
      <c r="D9008" t="s">
        <v>88</v>
      </c>
      <c r="E9008" t="s">
        <v>76</v>
      </c>
      <c r="F9008" t="s">
        <v>40</v>
      </c>
      <c r="G9008">
        <v>6</v>
      </c>
      <c r="H9008">
        <v>2014</v>
      </c>
      <c r="I9008" t="s">
        <v>43</v>
      </c>
      <c r="J9008">
        <v>19.5</v>
      </c>
      <c r="K9008">
        <v>16.517344312436599</v>
      </c>
      <c r="L9008">
        <v>22.545629899401</v>
      </c>
      <c r="M9008">
        <v>2493</v>
      </c>
      <c r="N9008" t="s">
        <v>44</v>
      </c>
      <c r="O9008">
        <v>2.0028058937536999</v>
      </c>
    </row>
    <row r="9009" spans="1:15" x14ac:dyDescent="0.25">
      <c r="A9009" s="20" t="s">
        <v>9109</v>
      </c>
      <c r="B9009">
        <v>7</v>
      </c>
      <c r="C9009" t="s">
        <v>21821</v>
      </c>
      <c r="D9009" t="s">
        <v>88</v>
      </c>
      <c r="E9009" t="s">
        <v>76</v>
      </c>
      <c r="F9009" t="s">
        <v>40</v>
      </c>
      <c r="G9009">
        <v>6</v>
      </c>
      <c r="H9009">
        <v>2014</v>
      </c>
      <c r="I9009" t="s">
        <v>62</v>
      </c>
      <c r="J9009">
        <v>21.3</v>
      </c>
      <c r="K9009">
        <v>17.2133221523586</v>
      </c>
      <c r="L9009">
        <v>25.519064488947901</v>
      </c>
      <c r="M9009">
        <v>809</v>
      </c>
      <c r="N9009" t="s">
        <v>44</v>
      </c>
      <c r="O9009">
        <v>3.51581276967315</v>
      </c>
    </row>
    <row r="9010" spans="1:15" x14ac:dyDescent="0.25">
      <c r="A9010" s="20" t="s">
        <v>9110</v>
      </c>
      <c r="B9010">
        <v>7</v>
      </c>
      <c r="C9010" t="s">
        <v>21821</v>
      </c>
      <c r="D9010" t="s">
        <v>88</v>
      </c>
      <c r="E9010" t="s">
        <v>76</v>
      </c>
      <c r="F9010" t="s">
        <v>40</v>
      </c>
      <c r="G9010">
        <v>6</v>
      </c>
      <c r="H9010">
        <v>2014</v>
      </c>
      <c r="I9010" t="s">
        <v>75</v>
      </c>
      <c r="J9010">
        <v>23.01</v>
      </c>
      <c r="K9010">
        <v>22.29</v>
      </c>
      <c r="L9010">
        <v>23.74</v>
      </c>
      <c r="M9010">
        <v>43512</v>
      </c>
      <c r="N9010" t="s">
        <v>44</v>
      </c>
      <c r="O9010">
        <v>0.47939718229573203</v>
      </c>
    </row>
    <row r="9011" spans="1:15" x14ac:dyDescent="0.25">
      <c r="A9011" s="20" t="s">
        <v>9111</v>
      </c>
      <c r="B9011">
        <v>7</v>
      </c>
      <c r="C9011" t="s">
        <v>21821</v>
      </c>
      <c r="D9011" t="s">
        <v>88</v>
      </c>
      <c r="E9011" t="s">
        <v>76</v>
      </c>
      <c r="F9011" t="s">
        <v>40</v>
      </c>
      <c r="G9011">
        <v>6</v>
      </c>
      <c r="H9011">
        <v>2014</v>
      </c>
      <c r="I9011" t="s">
        <v>45</v>
      </c>
      <c r="J9011">
        <v>26.9</v>
      </c>
      <c r="K9011">
        <v>24.283108522367399</v>
      </c>
      <c r="L9011">
        <v>29.542373147928899</v>
      </c>
      <c r="M9011">
        <v>4866</v>
      </c>
      <c r="N9011" t="s">
        <v>44</v>
      </c>
      <c r="O9011">
        <v>1.4335536396708</v>
      </c>
    </row>
    <row r="9012" spans="1:15" x14ac:dyDescent="0.25">
      <c r="A9012" s="20" t="s">
        <v>9112</v>
      </c>
      <c r="B9012">
        <v>7</v>
      </c>
      <c r="C9012" t="s">
        <v>21821</v>
      </c>
      <c r="D9012" t="s">
        <v>88</v>
      </c>
      <c r="E9012" t="s">
        <v>76</v>
      </c>
      <c r="F9012" t="s">
        <v>40</v>
      </c>
      <c r="G9012">
        <v>6</v>
      </c>
      <c r="H9012">
        <v>2014</v>
      </c>
      <c r="I9012" t="s">
        <v>46</v>
      </c>
      <c r="J9012">
        <v>26.2</v>
      </c>
      <c r="K9012">
        <v>23.365276536682199</v>
      </c>
      <c r="L9012">
        <v>29.201618811276301</v>
      </c>
      <c r="M9012">
        <v>2277</v>
      </c>
      <c r="N9012" t="s">
        <v>44</v>
      </c>
      <c r="O9012">
        <v>2.0956487115397699</v>
      </c>
    </row>
    <row r="9013" spans="1:15" x14ac:dyDescent="0.25">
      <c r="A9013" s="20" t="s">
        <v>9113</v>
      </c>
      <c r="B9013">
        <v>7</v>
      </c>
      <c r="C9013" t="s">
        <v>21821</v>
      </c>
      <c r="D9013" t="s">
        <v>88</v>
      </c>
      <c r="E9013" t="s">
        <v>76</v>
      </c>
      <c r="F9013" t="s">
        <v>40</v>
      </c>
      <c r="G9013">
        <v>6</v>
      </c>
      <c r="H9013">
        <v>2014</v>
      </c>
      <c r="I9013" t="s">
        <v>47</v>
      </c>
      <c r="J9013">
        <v>24.8</v>
      </c>
      <c r="K9013">
        <v>22.3194838862008</v>
      </c>
      <c r="L9013">
        <v>27.3945250682665</v>
      </c>
      <c r="M9013">
        <v>3329</v>
      </c>
      <c r="N9013" t="s">
        <v>44</v>
      </c>
      <c r="O9013">
        <v>1.73317773947151</v>
      </c>
    </row>
    <row r="9014" spans="1:15" x14ac:dyDescent="0.25">
      <c r="A9014" s="20" t="s">
        <v>9114</v>
      </c>
      <c r="B9014">
        <v>7</v>
      </c>
      <c r="C9014" t="s">
        <v>21821</v>
      </c>
      <c r="D9014" t="s">
        <v>88</v>
      </c>
      <c r="E9014" t="s">
        <v>76</v>
      </c>
      <c r="F9014" t="s">
        <v>40</v>
      </c>
      <c r="G9014">
        <v>6</v>
      </c>
      <c r="H9014">
        <v>2014</v>
      </c>
      <c r="I9014" t="s">
        <v>48</v>
      </c>
      <c r="J9014">
        <v>25.1</v>
      </c>
      <c r="K9014">
        <v>20.839307760685401</v>
      </c>
      <c r="L9014">
        <v>29.417809151614701</v>
      </c>
      <c r="M9014">
        <v>2059</v>
      </c>
      <c r="N9014" t="s">
        <v>44</v>
      </c>
      <c r="O9014">
        <v>2.2037982136063001</v>
      </c>
    </row>
    <row r="9015" spans="1:15" x14ac:dyDescent="0.25">
      <c r="A9015" s="20" t="s">
        <v>9115</v>
      </c>
      <c r="B9015">
        <v>7</v>
      </c>
      <c r="C9015" t="s">
        <v>21821</v>
      </c>
      <c r="D9015" t="s">
        <v>88</v>
      </c>
      <c r="E9015" t="s">
        <v>76</v>
      </c>
      <c r="F9015" t="s">
        <v>40</v>
      </c>
      <c r="G9015">
        <v>6</v>
      </c>
      <c r="H9015">
        <v>2014</v>
      </c>
      <c r="I9015" t="s">
        <v>49</v>
      </c>
      <c r="J9015">
        <v>25.9</v>
      </c>
      <c r="K9015">
        <v>21.720192203810001</v>
      </c>
      <c r="L9015">
        <v>30.2905375938467</v>
      </c>
      <c r="M9015">
        <v>1502</v>
      </c>
      <c r="N9015" t="s">
        <v>44</v>
      </c>
      <c r="O9015">
        <v>2.58026929095554</v>
      </c>
    </row>
    <row r="9016" spans="1:15" x14ac:dyDescent="0.25">
      <c r="A9016" s="20" t="s">
        <v>9116</v>
      </c>
      <c r="B9016">
        <v>7</v>
      </c>
      <c r="C9016" t="s">
        <v>21821</v>
      </c>
      <c r="D9016" t="s">
        <v>88</v>
      </c>
      <c r="E9016" t="s">
        <v>76</v>
      </c>
      <c r="F9016" t="s">
        <v>40</v>
      </c>
      <c r="G9016">
        <v>6</v>
      </c>
      <c r="H9016">
        <v>2014</v>
      </c>
      <c r="I9016" t="s">
        <v>50</v>
      </c>
      <c r="J9016">
        <v>23</v>
      </c>
      <c r="K9016">
        <v>17.294176032506499</v>
      </c>
      <c r="L9016">
        <v>28.962303558129101</v>
      </c>
      <c r="M9016">
        <v>910</v>
      </c>
      <c r="N9016" t="s">
        <v>44</v>
      </c>
      <c r="O9016">
        <v>3.3149677206589798</v>
      </c>
    </row>
    <row r="9017" spans="1:15" x14ac:dyDescent="0.25">
      <c r="A9017" s="20" t="s">
        <v>9117</v>
      </c>
      <c r="B9017">
        <v>7</v>
      </c>
      <c r="C9017" t="s">
        <v>21821</v>
      </c>
      <c r="D9017" t="s">
        <v>88</v>
      </c>
      <c r="E9017" t="s">
        <v>76</v>
      </c>
      <c r="F9017" t="s">
        <v>40</v>
      </c>
      <c r="G9017">
        <v>6</v>
      </c>
      <c r="H9017">
        <v>2014</v>
      </c>
      <c r="I9017" t="s">
        <v>51</v>
      </c>
      <c r="J9017">
        <v>25.7</v>
      </c>
      <c r="K9017">
        <v>21.178647304642599</v>
      </c>
      <c r="L9017">
        <v>30.4506565453894</v>
      </c>
      <c r="M9017">
        <v>2014</v>
      </c>
      <c r="N9017" t="s">
        <v>44</v>
      </c>
      <c r="O9017">
        <v>2.2282825891079301</v>
      </c>
    </row>
    <row r="9018" spans="1:15" x14ac:dyDescent="0.25">
      <c r="A9018" s="20" t="s">
        <v>9118</v>
      </c>
      <c r="B9018">
        <v>7</v>
      </c>
      <c r="C9018" t="s">
        <v>21821</v>
      </c>
      <c r="D9018" t="s">
        <v>89</v>
      </c>
      <c r="E9018" t="s">
        <v>37</v>
      </c>
      <c r="F9018" t="s">
        <v>38</v>
      </c>
      <c r="G9018">
        <v>3</v>
      </c>
      <c r="H9018">
        <v>2012</v>
      </c>
      <c r="I9018" t="s">
        <v>34</v>
      </c>
      <c r="J9018">
        <v>38.4</v>
      </c>
      <c r="K9018">
        <v>35.880000000000003</v>
      </c>
      <c r="L9018">
        <v>40.96</v>
      </c>
      <c r="M9018">
        <v>539</v>
      </c>
      <c r="N9018">
        <v>1404</v>
      </c>
      <c r="O9018">
        <v>4.3073049225394797</v>
      </c>
    </row>
    <row r="9019" spans="1:15" x14ac:dyDescent="0.25">
      <c r="A9019" s="20" t="s">
        <v>9119</v>
      </c>
      <c r="B9019">
        <v>7</v>
      </c>
      <c r="C9019" t="s">
        <v>21821</v>
      </c>
      <c r="D9019" t="s">
        <v>89</v>
      </c>
      <c r="E9019" t="s">
        <v>37</v>
      </c>
      <c r="F9019" t="s">
        <v>38</v>
      </c>
      <c r="G9019">
        <v>3</v>
      </c>
      <c r="H9019">
        <v>2012</v>
      </c>
      <c r="I9019" t="s">
        <v>52</v>
      </c>
      <c r="J9019">
        <v>44.9</v>
      </c>
      <c r="K9019">
        <v>39.659999999999997</v>
      </c>
      <c r="L9019">
        <v>50.27</v>
      </c>
      <c r="M9019">
        <v>150</v>
      </c>
      <c r="N9019">
        <v>334</v>
      </c>
      <c r="O9019">
        <v>8.1649658092772608</v>
      </c>
    </row>
    <row r="9020" spans="1:15" x14ac:dyDescent="0.25">
      <c r="A9020" s="20" t="s">
        <v>9120</v>
      </c>
      <c r="B9020">
        <v>7</v>
      </c>
      <c r="C9020" t="s">
        <v>21821</v>
      </c>
      <c r="D9020" t="s">
        <v>89</v>
      </c>
      <c r="E9020" t="s">
        <v>37</v>
      </c>
      <c r="F9020" t="s">
        <v>38</v>
      </c>
      <c r="G9020">
        <v>3</v>
      </c>
      <c r="H9020">
        <v>2012</v>
      </c>
      <c r="I9020" t="s">
        <v>53</v>
      </c>
      <c r="J9020">
        <v>41.9</v>
      </c>
      <c r="K9020">
        <v>40.130000000000003</v>
      </c>
      <c r="L9020">
        <v>43.74</v>
      </c>
      <c r="M9020">
        <v>1202</v>
      </c>
      <c r="N9020">
        <v>2867</v>
      </c>
      <c r="O9020">
        <v>2.8843487226888</v>
      </c>
    </row>
    <row r="9021" spans="1:15" x14ac:dyDescent="0.25">
      <c r="A9021" s="20" t="s">
        <v>9121</v>
      </c>
      <c r="B9021">
        <v>7</v>
      </c>
      <c r="C9021" t="s">
        <v>21821</v>
      </c>
      <c r="D9021" t="s">
        <v>89</v>
      </c>
      <c r="E9021" t="s">
        <v>37</v>
      </c>
      <c r="F9021" t="s">
        <v>38</v>
      </c>
      <c r="G9021">
        <v>3</v>
      </c>
      <c r="H9021">
        <v>2012</v>
      </c>
      <c r="I9021" t="s">
        <v>54</v>
      </c>
      <c r="J9021">
        <v>39.1</v>
      </c>
      <c r="K9021">
        <v>29.79</v>
      </c>
      <c r="L9021">
        <v>49.35</v>
      </c>
      <c r="M9021">
        <v>36</v>
      </c>
      <c r="N9021">
        <v>92</v>
      </c>
      <c r="O9021">
        <v>16.6666666666667</v>
      </c>
    </row>
    <row r="9022" spans="1:15" x14ac:dyDescent="0.25">
      <c r="A9022" s="20" t="s">
        <v>9122</v>
      </c>
      <c r="B9022">
        <v>7</v>
      </c>
      <c r="C9022" t="s">
        <v>21821</v>
      </c>
      <c r="D9022" t="s">
        <v>89</v>
      </c>
      <c r="E9022" t="s">
        <v>37</v>
      </c>
      <c r="F9022" t="s">
        <v>38</v>
      </c>
      <c r="G9022">
        <v>3</v>
      </c>
      <c r="H9022">
        <v>2012</v>
      </c>
      <c r="I9022" t="s">
        <v>55</v>
      </c>
      <c r="J9022">
        <v>44.8</v>
      </c>
      <c r="K9022">
        <v>41.21</v>
      </c>
      <c r="L9022">
        <v>48.45</v>
      </c>
      <c r="M9022">
        <v>323</v>
      </c>
      <c r="N9022">
        <v>721</v>
      </c>
      <c r="O9022">
        <v>5.5641488407465696</v>
      </c>
    </row>
    <row r="9023" spans="1:15" x14ac:dyDescent="0.25">
      <c r="A9023" s="20" t="s">
        <v>9123</v>
      </c>
      <c r="B9023">
        <v>7</v>
      </c>
      <c r="C9023" t="s">
        <v>21821</v>
      </c>
      <c r="D9023" t="s">
        <v>89</v>
      </c>
      <c r="E9023" t="s">
        <v>37</v>
      </c>
      <c r="F9023" t="s">
        <v>38</v>
      </c>
      <c r="G9023">
        <v>3</v>
      </c>
      <c r="H9023">
        <v>2012</v>
      </c>
      <c r="I9023" t="s">
        <v>56</v>
      </c>
      <c r="J9023">
        <v>43.1</v>
      </c>
      <c r="K9023">
        <v>40.49</v>
      </c>
      <c r="L9023">
        <v>45.72</v>
      </c>
      <c r="M9023">
        <v>592</v>
      </c>
      <c r="N9023">
        <v>1374</v>
      </c>
      <c r="O9023">
        <v>4.1099746826339301</v>
      </c>
    </row>
    <row r="9024" spans="1:15" x14ac:dyDescent="0.25">
      <c r="A9024" s="20" t="s">
        <v>9124</v>
      </c>
      <c r="B9024">
        <v>7</v>
      </c>
      <c r="C9024" t="s">
        <v>21821</v>
      </c>
      <c r="D9024" t="s">
        <v>89</v>
      </c>
      <c r="E9024" t="s">
        <v>37</v>
      </c>
      <c r="F9024" t="s">
        <v>38</v>
      </c>
      <c r="G9024">
        <v>3</v>
      </c>
      <c r="H9024">
        <v>2012</v>
      </c>
      <c r="I9024" t="s">
        <v>57</v>
      </c>
      <c r="J9024">
        <v>41.9</v>
      </c>
      <c r="K9024">
        <v>38.31</v>
      </c>
      <c r="L9024">
        <v>45.58</v>
      </c>
      <c r="M9024">
        <v>295</v>
      </c>
      <c r="N9024">
        <v>704</v>
      </c>
      <c r="O9024">
        <v>5.8222250973958198</v>
      </c>
    </row>
    <row r="9025" spans="1:15" x14ac:dyDescent="0.25">
      <c r="A9025" s="20" t="s">
        <v>9125</v>
      </c>
      <c r="B9025">
        <v>7</v>
      </c>
      <c r="C9025" t="s">
        <v>21821</v>
      </c>
      <c r="D9025" t="s">
        <v>89</v>
      </c>
      <c r="E9025" t="s">
        <v>37</v>
      </c>
      <c r="F9025" t="s">
        <v>38</v>
      </c>
      <c r="G9025">
        <v>3</v>
      </c>
      <c r="H9025">
        <v>2012</v>
      </c>
      <c r="I9025" t="s">
        <v>58</v>
      </c>
      <c r="J9025">
        <v>40.200000000000003</v>
      </c>
      <c r="K9025">
        <v>38.58</v>
      </c>
      <c r="L9025">
        <v>41.92</v>
      </c>
      <c r="M9025">
        <v>1329</v>
      </c>
      <c r="N9025">
        <v>3303</v>
      </c>
      <c r="O9025">
        <v>2.7430739102420101</v>
      </c>
    </row>
    <row r="9026" spans="1:15" x14ac:dyDescent="0.25">
      <c r="A9026" s="20" t="s">
        <v>9126</v>
      </c>
      <c r="B9026">
        <v>7</v>
      </c>
      <c r="C9026" t="s">
        <v>21821</v>
      </c>
      <c r="D9026" t="s">
        <v>89</v>
      </c>
      <c r="E9026" t="s">
        <v>37</v>
      </c>
      <c r="F9026" t="s">
        <v>38</v>
      </c>
      <c r="G9026">
        <v>3</v>
      </c>
      <c r="H9026">
        <v>2012</v>
      </c>
      <c r="I9026" t="s">
        <v>59</v>
      </c>
      <c r="J9026">
        <v>43.5</v>
      </c>
      <c r="K9026">
        <v>37.770000000000003</v>
      </c>
      <c r="L9026">
        <v>49.5</v>
      </c>
      <c r="M9026">
        <v>118</v>
      </c>
      <c r="N9026">
        <v>271</v>
      </c>
      <c r="O9026">
        <v>9.2057461789832296</v>
      </c>
    </row>
    <row r="9027" spans="1:15" x14ac:dyDescent="0.25">
      <c r="A9027" s="20" t="s">
        <v>9127</v>
      </c>
      <c r="B9027">
        <v>7</v>
      </c>
      <c r="C9027" t="s">
        <v>21821</v>
      </c>
      <c r="D9027" t="s">
        <v>89</v>
      </c>
      <c r="E9027" t="s">
        <v>37</v>
      </c>
      <c r="F9027" t="s">
        <v>38</v>
      </c>
      <c r="G9027">
        <v>3</v>
      </c>
      <c r="H9027">
        <v>2012</v>
      </c>
      <c r="I9027" t="s">
        <v>60</v>
      </c>
      <c r="J9027">
        <v>37.200000000000003</v>
      </c>
      <c r="K9027">
        <v>34.86</v>
      </c>
      <c r="L9027">
        <v>39.64</v>
      </c>
      <c r="M9027">
        <v>584</v>
      </c>
      <c r="N9027">
        <v>1569</v>
      </c>
      <c r="O9027">
        <v>4.1380294430118401</v>
      </c>
    </row>
    <row r="9028" spans="1:15" x14ac:dyDescent="0.25">
      <c r="A9028" s="20" t="s">
        <v>9128</v>
      </c>
      <c r="B9028">
        <v>7</v>
      </c>
      <c r="C9028" t="s">
        <v>21821</v>
      </c>
      <c r="D9028" t="s">
        <v>89</v>
      </c>
      <c r="E9028" t="s">
        <v>37</v>
      </c>
      <c r="F9028" t="s">
        <v>38</v>
      </c>
      <c r="G9028">
        <v>3</v>
      </c>
      <c r="H9028">
        <v>2012</v>
      </c>
      <c r="I9028" t="s">
        <v>61</v>
      </c>
      <c r="J9028">
        <v>39</v>
      </c>
      <c r="K9028">
        <v>30.02</v>
      </c>
      <c r="L9028">
        <v>48.8</v>
      </c>
      <c r="M9028">
        <v>39</v>
      </c>
      <c r="N9028">
        <v>100</v>
      </c>
      <c r="O9028">
        <v>16.012815380508702</v>
      </c>
    </row>
    <row r="9029" spans="1:15" x14ac:dyDescent="0.25">
      <c r="A9029" s="20" t="s">
        <v>9129</v>
      </c>
      <c r="B9029">
        <v>7</v>
      </c>
      <c r="C9029" t="s">
        <v>21821</v>
      </c>
      <c r="D9029" t="s">
        <v>89</v>
      </c>
      <c r="E9029" t="s">
        <v>37</v>
      </c>
      <c r="F9029" t="s">
        <v>38</v>
      </c>
      <c r="G9029">
        <v>3</v>
      </c>
      <c r="H9029">
        <v>2012</v>
      </c>
      <c r="I9029" t="s">
        <v>43</v>
      </c>
      <c r="J9029">
        <v>36.200000000000003</v>
      </c>
      <c r="K9029">
        <v>34.19</v>
      </c>
      <c r="L9029">
        <v>38.17</v>
      </c>
      <c r="M9029">
        <v>808</v>
      </c>
      <c r="N9029">
        <v>2235</v>
      </c>
      <c r="O9029">
        <v>3.5179877236514598</v>
      </c>
    </row>
    <row r="9030" spans="1:15" x14ac:dyDescent="0.25">
      <c r="A9030" s="20" t="s">
        <v>9130</v>
      </c>
      <c r="B9030">
        <v>7</v>
      </c>
      <c r="C9030" t="s">
        <v>21821</v>
      </c>
      <c r="D9030" t="s">
        <v>89</v>
      </c>
      <c r="E9030" t="s">
        <v>37</v>
      </c>
      <c r="F9030" t="s">
        <v>38</v>
      </c>
      <c r="G9030">
        <v>3</v>
      </c>
      <c r="H9030">
        <v>2012</v>
      </c>
      <c r="I9030" t="s">
        <v>62</v>
      </c>
      <c r="J9030">
        <v>40.200000000000003</v>
      </c>
      <c r="K9030">
        <v>36.409999999999997</v>
      </c>
      <c r="L9030">
        <v>44.02</v>
      </c>
      <c r="M9030">
        <v>255</v>
      </c>
      <c r="N9030">
        <v>635</v>
      </c>
      <c r="O9030">
        <v>6.2622429108514996</v>
      </c>
    </row>
    <row r="9031" spans="1:15" x14ac:dyDescent="0.25">
      <c r="A9031" s="20" t="s">
        <v>9131</v>
      </c>
      <c r="B9031">
        <v>7</v>
      </c>
      <c r="C9031" t="s">
        <v>21821</v>
      </c>
      <c r="D9031" t="s">
        <v>89</v>
      </c>
      <c r="E9031" t="s">
        <v>37</v>
      </c>
      <c r="F9031" t="s">
        <v>38</v>
      </c>
      <c r="G9031">
        <v>3</v>
      </c>
      <c r="H9031">
        <v>2012</v>
      </c>
      <c r="I9031" t="s">
        <v>75</v>
      </c>
      <c r="J9031">
        <v>41</v>
      </c>
      <c r="K9031">
        <v>40.36</v>
      </c>
      <c r="L9031">
        <v>41.55</v>
      </c>
      <c r="M9031">
        <v>10739</v>
      </c>
      <c r="N9031">
        <v>26223</v>
      </c>
      <c r="O9031">
        <v>0.96497948113570997</v>
      </c>
    </row>
    <row r="9032" spans="1:15" x14ac:dyDescent="0.25">
      <c r="A9032" s="20" t="s">
        <v>9132</v>
      </c>
      <c r="B9032">
        <v>7</v>
      </c>
      <c r="C9032" t="s">
        <v>21821</v>
      </c>
      <c r="D9032" t="s">
        <v>89</v>
      </c>
      <c r="E9032" t="s">
        <v>37</v>
      </c>
      <c r="F9032" t="s">
        <v>38</v>
      </c>
      <c r="G9032">
        <v>3</v>
      </c>
      <c r="H9032">
        <v>2012</v>
      </c>
      <c r="I9032" t="s">
        <v>45</v>
      </c>
      <c r="J9032">
        <v>46.3</v>
      </c>
      <c r="K9032">
        <v>43.05</v>
      </c>
      <c r="L9032">
        <v>49.58</v>
      </c>
      <c r="M9032">
        <v>413</v>
      </c>
      <c r="N9032">
        <v>892</v>
      </c>
      <c r="O9032">
        <v>4.9206783130512299</v>
      </c>
    </row>
    <row r="9033" spans="1:15" x14ac:dyDescent="0.25">
      <c r="A9033" s="20" t="s">
        <v>9133</v>
      </c>
      <c r="B9033">
        <v>7</v>
      </c>
      <c r="C9033" t="s">
        <v>21821</v>
      </c>
      <c r="D9033" t="s">
        <v>89</v>
      </c>
      <c r="E9033" t="s">
        <v>37</v>
      </c>
      <c r="F9033" t="s">
        <v>38</v>
      </c>
      <c r="G9033">
        <v>3</v>
      </c>
      <c r="H9033">
        <v>2012</v>
      </c>
      <c r="I9033" t="s">
        <v>46</v>
      </c>
      <c r="J9033">
        <v>43.1</v>
      </c>
      <c r="K9033">
        <v>40.090000000000003</v>
      </c>
      <c r="L9033">
        <v>46.22</v>
      </c>
      <c r="M9033">
        <v>430</v>
      </c>
      <c r="N9033">
        <v>997</v>
      </c>
      <c r="O9033">
        <v>4.8224282217041203</v>
      </c>
    </row>
    <row r="9034" spans="1:15" x14ac:dyDescent="0.25">
      <c r="A9034" s="20" t="s">
        <v>9134</v>
      </c>
      <c r="B9034">
        <v>7</v>
      </c>
      <c r="C9034" t="s">
        <v>21821</v>
      </c>
      <c r="D9034" t="s">
        <v>89</v>
      </c>
      <c r="E9034" t="s">
        <v>37</v>
      </c>
      <c r="F9034" t="s">
        <v>38</v>
      </c>
      <c r="G9034">
        <v>3</v>
      </c>
      <c r="H9034">
        <v>2012</v>
      </c>
      <c r="I9034" t="s">
        <v>47</v>
      </c>
      <c r="J9034">
        <v>40.299999999999997</v>
      </c>
      <c r="K9034">
        <v>38.700000000000003</v>
      </c>
      <c r="L9034">
        <v>41.89</v>
      </c>
      <c r="M9034">
        <v>1462</v>
      </c>
      <c r="N9034">
        <v>3629</v>
      </c>
      <c r="O9034">
        <v>2.6153289048297101</v>
      </c>
    </row>
    <row r="9035" spans="1:15" x14ac:dyDescent="0.25">
      <c r="A9035" s="20" t="s">
        <v>9135</v>
      </c>
      <c r="B9035">
        <v>7</v>
      </c>
      <c r="C9035" t="s">
        <v>21821</v>
      </c>
      <c r="D9035" t="s">
        <v>89</v>
      </c>
      <c r="E9035" t="s">
        <v>37</v>
      </c>
      <c r="F9035" t="s">
        <v>38</v>
      </c>
      <c r="G9035">
        <v>3</v>
      </c>
      <c r="H9035">
        <v>2012</v>
      </c>
      <c r="I9035" t="s">
        <v>48</v>
      </c>
      <c r="J9035">
        <v>44.4</v>
      </c>
      <c r="K9035">
        <v>42.16</v>
      </c>
      <c r="L9035">
        <v>46.72</v>
      </c>
      <c r="M9035">
        <v>809</v>
      </c>
      <c r="N9035">
        <v>1821</v>
      </c>
      <c r="O9035">
        <v>3.51581276967315</v>
      </c>
    </row>
    <row r="9036" spans="1:15" x14ac:dyDescent="0.25">
      <c r="A9036" s="20" t="s">
        <v>9136</v>
      </c>
      <c r="B9036">
        <v>7</v>
      </c>
      <c r="C9036" t="s">
        <v>21821</v>
      </c>
      <c r="D9036" t="s">
        <v>89</v>
      </c>
      <c r="E9036" t="s">
        <v>37</v>
      </c>
      <c r="F9036" t="s">
        <v>38</v>
      </c>
      <c r="G9036">
        <v>3</v>
      </c>
      <c r="H9036">
        <v>2012</v>
      </c>
      <c r="I9036" t="s">
        <v>49</v>
      </c>
      <c r="J9036">
        <v>46.1</v>
      </c>
      <c r="K9036">
        <v>42.77</v>
      </c>
      <c r="L9036">
        <v>49.47</v>
      </c>
      <c r="M9036">
        <v>390</v>
      </c>
      <c r="N9036">
        <v>846</v>
      </c>
      <c r="O9036">
        <v>5.0636968354183303</v>
      </c>
    </row>
    <row r="9037" spans="1:15" x14ac:dyDescent="0.25">
      <c r="A9037" s="20" t="s">
        <v>9137</v>
      </c>
      <c r="B9037">
        <v>7</v>
      </c>
      <c r="C9037" t="s">
        <v>21821</v>
      </c>
      <c r="D9037" t="s">
        <v>89</v>
      </c>
      <c r="E9037" t="s">
        <v>37</v>
      </c>
      <c r="F9037" t="s">
        <v>38</v>
      </c>
      <c r="G9037">
        <v>3</v>
      </c>
      <c r="H9037">
        <v>2012</v>
      </c>
      <c r="I9037" t="s">
        <v>50</v>
      </c>
      <c r="J9037">
        <v>38.4</v>
      </c>
      <c r="K9037">
        <v>35.93</v>
      </c>
      <c r="L9037">
        <v>40.92</v>
      </c>
      <c r="M9037">
        <v>559</v>
      </c>
      <c r="N9037">
        <v>1456</v>
      </c>
      <c r="O9037">
        <v>4.2295493443781398</v>
      </c>
    </row>
    <row r="9038" spans="1:15" x14ac:dyDescent="0.25">
      <c r="A9038" s="20" t="s">
        <v>9138</v>
      </c>
      <c r="B9038">
        <v>7</v>
      </c>
      <c r="C9038" t="s">
        <v>21821</v>
      </c>
      <c r="D9038" t="s">
        <v>89</v>
      </c>
      <c r="E9038" t="s">
        <v>37</v>
      </c>
      <c r="F9038" t="s">
        <v>38</v>
      </c>
      <c r="G9038">
        <v>3</v>
      </c>
      <c r="H9038">
        <v>2012</v>
      </c>
      <c r="I9038" t="s">
        <v>51</v>
      </c>
      <c r="J9038">
        <v>41.7</v>
      </c>
      <c r="K9038">
        <v>38.67</v>
      </c>
      <c r="L9038">
        <v>44.85</v>
      </c>
      <c r="M9038">
        <v>406</v>
      </c>
      <c r="N9038">
        <v>973</v>
      </c>
      <c r="O9038">
        <v>4.9629166698546499</v>
      </c>
    </row>
    <row r="9039" spans="1:15" x14ac:dyDescent="0.25">
      <c r="A9039" s="20" t="s">
        <v>9139</v>
      </c>
      <c r="B9039">
        <v>7</v>
      </c>
      <c r="C9039" t="s">
        <v>21821</v>
      </c>
      <c r="D9039" t="s">
        <v>89</v>
      </c>
      <c r="E9039" t="s">
        <v>41</v>
      </c>
      <c r="F9039" t="s">
        <v>42</v>
      </c>
      <c r="G9039">
        <v>4</v>
      </c>
      <c r="H9039">
        <v>2012</v>
      </c>
      <c r="I9039" t="s">
        <v>34</v>
      </c>
      <c r="J9039">
        <v>35.200000000000003</v>
      </c>
      <c r="K9039">
        <v>33.770000000000003</v>
      </c>
      <c r="L9039">
        <v>36.75</v>
      </c>
      <c r="M9039">
        <v>1387</v>
      </c>
      <c r="N9039">
        <v>3935</v>
      </c>
      <c r="O9039">
        <v>2.6851080677052699</v>
      </c>
    </row>
    <row r="9040" spans="1:15" x14ac:dyDescent="0.25">
      <c r="A9040" s="20" t="s">
        <v>9140</v>
      </c>
      <c r="B9040">
        <v>7</v>
      </c>
      <c r="C9040" t="s">
        <v>21821</v>
      </c>
      <c r="D9040" t="s">
        <v>89</v>
      </c>
      <c r="E9040" t="s">
        <v>41</v>
      </c>
      <c r="F9040" t="s">
        <v>42</v>
      </c>
      <c r="G9040">
        <v>4</v>
      </c>
      <c r="H9040">
        <v>2012</v>
      </c>
      <c r="I9040" t="s">
        <v>52</v>
      </c>
      <c r="J9040" t="s">
        <v>44</v>
      </c>
      <c r="K9040" t="s">
        <v>44</v>
      </c>
      <c r="L9040" t="s">
        <v>44</v>
      </c>
      <c r="M9040">
        <v>17</v>
      </c>
      <c r="N9040">
        <v>53</v>
      </c>
      <c r="O9040">
        <v>24.253562503633301</v>
      </c>
    </row>
    <row r="9041" spans="1:15" x14ac:dyDescent="0.25">
      <c r="A9041" s="20" t="s">
        <v>9141</v>
      </c>
      <c r="B9041">
        <v>7</v>
      </c>
      <c r="C9041" t="s">
        <v>21821</v>
      </c>
      <c r="D9041" t="s">
        <v>89</v>
      </c>
      <c r="E9041" t="s">
        <v>41</v>
      </c>
      <c r="F9041" t="s">
        <v>42</v>
      </c>
      <c r="G9041">
        <v>4</v>
      </c>
      <c r="H9041">
        <v>2012</v>
      </c>
      <c r="I9041" t="s">
        <v>53</v>
      </c>
      <c r="J9041">
        <v>31</v>
      </c>
      <c r="K9041">
        <v>24.22</v>
      </c>
      <c r="L9041">
        <v>38.630000000000003</v>
      </c>
      <c r="M9041">
        <v>48</v>
      </c>
      <c r="N9041">
        <v>155</v>
      </c>
      <c r="O9041">
        <v>14.433756729740599</v>
      </c>
    </row>
    <row r="9042" spans="1:15" x14ac:dyDescent="0.25">
      <c r="A9042" s="20" t="s">
        <v>9142</v>
      </c>
      <c r="B9042">
        <v>7</v>
      </c>
      <c r="C9042" t="s">
        <v>21821</v>
      </c>
      <c r="D9042" t="s">
        <v>89</v>
      </c>
      <c r="E9042" t="s">
        <v>41</v>
      </c>
      <c r="F9042" t="s">
        <v>42</v>
      </c>
      <c r="G9042">
        <v>4</v>
      </c>
      <c r="H9042">
        <v>2012</v>
      </c>
      <c r="I9042" t="s">
        <v>54</v>
      </c>
      <c r="J9042" t="s">
        <v>44</v>
      </c>
      <c r="K9042" t="s">
        <v>44</v>
      </c>
      <c r="L9042" t="s">
        <v>44</v>
      </c>
      <c r="M9042">
        <v>6</v>
      </c>
      <c r="N9042">
        <v>20</v>
      </c>
      <c r="O9042">
        <v>40.824829046386299</v>
      </c>
    </row>
    <row r="9043" spans="1:15" x14ac:dyDescent="0.25">
      <c r="A9043" s="20" t="s">
        <v>9143</v>
      </c>
      <c r="B9043">
        <v>7</v>
      </c>
      <c r="C9043" t="s">
        <v>21821</v>
      </c>
      <c r="D9043" t="s">
        <v>89</v>
      </c>
      <c r="E9043" t="s">
        <v>41</v>
      </c>
      <c r="F9043" t="s">
        <v>42</v>
      </c>
      <c r="G9043">
        <v>4</v>
      </c>
      <c r="H9043">
        <v>2012</v>
      </c>
      <c r="I9043" t="s">
        <v>55</v>
      </c>
      <c r="J9043">
        <v>42.1</v>
      </c>
      <c r="K9043">
        <v>36.1</v>
      </c>
      <c r="L9043">
        <v>48.45</v>
      </c>
      <c r="M9043">
        <v>102</v>
      </c>
      <c r="N9043">
        <v>242</v>
      </c>
      <c r="O9043">
        <v>9.9014754297667409</v>
      </c>
    </row>
    <row r="9044" spans="1:15" x14ac:dyDescent="0.25">
      <c r="A9044" s="20" t="s">
        <v>9144</v>
      </c>
      <c r="B9044">
        <v>7</v>
      </c>
      <c r="C9044" t="s">
        <v>21821</v>
      </c>
      <c r="D9044" t="s">
        <v>89</v>
      </c>
      <c r="E9044" t="s">
        <v>41</v>
      </c>
      <c r="F9044" t="s">
        <v>42</v>
      </c>
      <c r="G9044">
        <v>4</v>
      </c>
      <c r="H9044">
        <v>2012</v>
      </c>
      <c r="I9044" t="s">
        <v>56</v>
      </c>
      <c r="J9044" t="s">
        <v>44</v>
      </c>
      <c r="K9044" t="s">
        <v>44</v>
      </c>
      <c r="L9044" t="s">
        <v>44</v>
      </c>
      <c r="M9044">
        <v>17</v>
      </c>
      <c r="N9044">
        <v>50</v>
      </c>
      <c r="O9044">
        <v>24.253562503633301</v>
      </c>
    </row>
    <row r="9045" spans="1:15" x14ac:dyDescent="0.25">
      <c r="A9045" s="20" t="s">
        <v>9145</v>
      </c>
      <c r="B9045">
        <v>7</v>
      </c>
      <c r="C9045" t="s">
        <v>21821</v>
      </c>
      <c r="D9045" t="s">
        <v>89</v>
      </c>
      <c r="E9045" t="s">
        <v>41</v>
      </c>
      <c r="F9045" t="s">
        <v>42</v>
      </c>
      <c r="G9045">
        <v>4</v>
      </c>
      <c r="H9045">
        <v>2012</v>
      </c>
      <c r="I9045" t="s">
        <v>57</v>
      </c>
      <c r="J9045">
        <v>38.200000000000003</v>
      </c>
      <c r="K9045">
        <v>26.52</v>
      </c>
      <c r="L9045">
        <v>51.39</v>
      </c>
      <c r="M9045">
        <v>21</v>
      </c>
      <c r="N9045">
        <v>55</v>
      </c>
      <c r="O9045">
        <v>21.821789023599202</v>
      </c>
    </row>
    <row r="9046" spans="1:15" x14ac:dyDescent="0.25">
      <c r="A9046" s="20" t="s">
        <v>9146</v>
      </c>
      <c r="B9046">
        <v>7</v>
      </c>
      <c r="C9046" t="s">
        <v>21821</v>
      </c>
      <c r="D9046" t="s">
        <v>89</v>
      </c>
      <c r="E9046" t="s">
        <v>41</v>
      </c>
      <c r="F9046" t="s">
        <v>42</v>
      </c>
      <c r="G9046">
        <v>4</v>
      </c>
      <c r="H9046">
        <v>2012</v>
      </c>
      <c r="I9046" t="s">
        <v>58</v>
      </c>
      <c r="J9046">
        <v>37.1</v>
      </c>
      <c r="K9046">
        <v>33.119999999999997</v>
      </c>
      <c r="L9046">
        <v>41.23</v>
      </c>
      <c r="M9046">
        <v>201</v>
      </c>
      <c r="N9046">
        <v>542</v>
      </c>
      <c r="O9046">
        <v>7.0534561585859796</v>
      </c>
    </row>
    <row r="9047" spans="1:15" x14ac:dyDescent="0.25">
      <c r="A9047" s="20" t="s">
        <v>9147</v>
      </c>
      <c r="B9047">
        <v>7</v>
      </c>
      <c r="C9047" t="s">
        <v>21821</v>
      </c>
      <c r="D9047" t="s">
        <v>89</v>
      </c>
      <c r="E9047" t="s">
        <v>41</v>
      </c>
      <c r="F9047" t="s">
        <v>42</v>
      </c>
      <c r="G9047">
        <v>4</v>
      </c>
      <c r="H9047">
        <v>2012</v>
      </c>
      <c r="I9047" t="s">
        <v>59</v>
      </c>
      <c r="J9047">
        <v>46.2</v>
      </c>
      <c r="K9047">
        <v>33.340000000000003</v>
      </c>
      <c r="L9047">
        <v>59.5</v>
      </c>
      <c r="M9047">
        <v>24</v>
      </c>
      <c r="N9047">
        <v>52</v>
      </c>
      <c r="O9047">
        <v>20.412414523193199</v>
      </c>
    </row>
    <row r="9048" spans="1:15" x14ac:dyDescent="0.25">
      <c r="A9048" s="20" t="s">
        <v>9148</v>
      </c>
      <c r="B9048">
        <v>7</v>
      </c>
      <c r="C9048" t="s">
        <v>21821</v>
      </c>
      <c r="D9048" t="s">
        <v>89</v>
      </c>
      <c r="E9048" t="s">
        <v>41</v>
      </c>
      <c r="F9048" t="s">
        <v>42</v>
      </c>
      <c r="G9048">
        <v>4</v>
      </c>
      <c r="H9048">
        <v>2012</v>
      </c>
      <c r="I9048" t="s">
        <v>60</v>
      </c>
      <c r="J9048">
        <v>34.9</v>
      </c>
      <c r="K9048">
        <v>32.96</v>
      </c>
      <c r="L9048">
        <v>36.799999999999997</v>
      </c>
      <c r="M9048">
        <v>824</v>
      </c>
      <c r="N9048">
        <v>2364</v>
      </c>
      <c r="O9048">
        <v>3.4836650714580899</v>
      </c>
    </row>
    <row r="9049" spans="1:15" x14ac:dyDescent="0.25">
      <c r="A9049" s="20" t="s">
        <v>9149</v>
      </c>
      <c r="B9049">
        <v>7</v>
      </c>
      <c r="C9049" t="s">
        <v>21821</v>
      </c>
      <c r="D9049" t="s">
        <v>89</v>
      </c>
      <c r="E9049" t="s">
        <v>41</v>
      </c>
      <c r="F9049" t="s">
        <v>42</v>
      </c>
      <c r="G9049">
        <v>4</v>
      </c>
      <c r="H9049">
        <v>2012</v>
      </c>
      <c r="I9049" t="s">
        <v>61</v>
      </c>
      <c r="J9049" t="s">
        <v>44</v>
      </c>
      <c r="K9049" t="s">
        <v>44</v>
      </c>
      <c r="L9049" t="s">
        <v>44</v>
      </c>
      <c r="M9049">
        <v>3</v>
      </c>
      <c r="N9049">
        <v>9</v>
      </c>
      <c r="O9049">
        <v>57.735026918962603</v>
      </c>
    </row>
    <row r="9050" spans="1:15" x14ac:dyDescent="0.25">
      <c r="A9050" s="20" t="s">
        <v>9150</v>
      </c>
      <c r="B9050">
        <v>7</v>
      </c>
      <c r="C9050" t="s">
        <v>21821</v>
      </c>
      <c r="D9050" t="s">
        <v>89</v>
      </c>
      <c r="E9050" t="s">
        <v>41</v>
      </c>
      <c r="F9050" t="s">
        <v>42</v>
      </c>
      <c r="G9050">
        <v>4</v>
      </c>
      <c r="H9050">
        <v>2012</v>
      </c>
      <c r="I9050" t="s">
        <v>43</v>
      </c>
      <c r="J9050">
        <v>39.4</v>
      </c>
      <c r="K9050">
        <v>31.63</v>
      </c>
      <c r="L9050">
        <v>47.78</v>
      </c>
      <c r="M9050">
        <v>54</v>
      </c>
      <c r="N9050">
        <v>137</v>
      </c>
      <c r="O9050">
        <v>13.6082763487954</v>
      </c>
    </row>
    <row r="9051" spans="1:15" x14ac:dyDescent="0.25">
      <c r="A9051" s="20" t="s">
        <v>9151</v>
      </c>
      <c r="B9051">
        <v>7</v>
      </c>
      <c r="C9051" t="s">
        <v>21821</v>
      </c>
      <c r="D9051" t="s">
        <v>89</v>
      </c>
      <c r="E9051" t="s">
        <v>41</v>
      </c>
      <c r="F9051" t="s">
        <v>42</v>
      </c>
      <c r="G9051">
        <v>4</v>
      </c>
      <c r="H9051">
        <v>2012</v>
      </c>
      <c r="I9051" t="s">
        <v>62</v>
      </c>
      <c r="J9051" t="s">
        <v>44</v>
      </c>
      <c r="K9051" t="s">
        <v>44</v>
      </c>
      <c r="L9051" t="s">
        <v>44</v>
      </c>
      <c r="M9051">
        <v>18</v>
      </c>
      <c r="N9051">
        <v>48</v>
      </c>
      <c r="O9051">
        <v>23.570226039551599</v>
      </c>
    </row>
    <row r="9052" spans="1:15" x14ac:dyDescent="0.25">
      <c r="A9052" s="20" t="s">
        <v>9152</v>
      </c>
      <c r="B9052">
        <v>7</v>
      </c>
      <c r="C9052" t="s">
        <v>21821</v>
      </c>
      <c r="D9052" t="s">
        <v>89</v>
      </c>
      <c r="E9052" t="s">
        <v>41</v>
      </c>
      <c r="F9052" t="s">
        <v>42</v>
      </c>
      <c r="G9052">
        <v>4</v>
      </c>
      <c r="H9052">
        <v>2012</v>
      </c>
      <c r="I9052" t="s">
        <v>75</v>
      </c>
      <c r="J9052">
        <v>35.200000000000003</v>
      </c>
      <c r="K9052">
        <v>34.53</v>
      </c>
      <c r="L9052">
        <v>35.909999999999997</v>
      </c>
      <c r="M9052">
        <v>6530</v>
      </c>
      <c r="N9052">
        <v>18543</v>
      </c>
      <c r="O9052">
        <v>1.2374948760083899</v>
      </c>
    </row>
    <row r="9053" spans="1:15" x14ac:dyDescent="0.25">
      <c r="A9053" s="20" t="s">
        <v>9153</v>
      </c>
      <c r="B9053">
        <v>7</v>
      </c>
      <c r="C9053" t="s">
        <v>21821</v>
      </c>
      <c r="D9053" t="s">
        <v>89</v>
      </c>
      <c r="E9053" t="s">
        <v>41</v>
      </c>
      <c r="F9053" t="s">
        <v>42</v>
      </c>
      <c r="G9053">
        <v>4</v>
      </c>
      <c r="H9053">
        <v>2012</v>
      </c>
      <c r="I9053" t="s">
        <v>45</v>
      </c>
      <c r="J9053">
        <v>37.200000000000003</v>
      </c>
      <c r="K9053">
        <v>32.89</v>
      </c>
      <c r="L9053">
        <v>41.72</v>
      </c>
      <c r="M9053">
        <v>170</v>
      </c>
      <c r="N9053">
        <v>457</v>
      </c>
      <c r="O9053">
        <v>7.6696498884736997</v>
      </c>
    </row>
    <row r="9054" spans="1:15" x14ac:dyDescent="0.25">
      <c r="A9054" s="20" t="s">
        <v>9154</v>
      </c>
      <c r="B9054">
        <v>7</v>
      </c>
      <c r="C9054" t="s">
        <v>21821</v>
      </c>
      <c r="D9054" t="s">
        <v>89</v>
      </c>
      <c r="E9054" t="s">
        <v>41</v>
      </c>
      <c r="F9054" t="s">
        <v>42</v>
      </c>
      <c r="G9054">
        <v>4</v>
      </c>
      <c r="H9054">
        <v>2012</v>
      </c>
      <c r="I9054" t="s">
        <v>46</v>
      </c>
      <c r="J9054">
        <v>37.299999999999997</v>
      </c>
      <c r="K9054">
        <v>34.81</v>
      </c>
      <c r="L9054">
        <v>39.880000000000003</v>
      </c>
      <c r="M9054">
        <v>519</v>
      </c>
      <c r="N9054">
        <v>1391</v>
      </c>
      <c r="O9054">
        <v>4.3895128130614696</v>
      </c>
    </row>
    <row r="9055" spans="1:15" x14ac:dyDescent="0.25">
      <c r="A9055" s="20" t="s">
        <v>9155</v>
      </c>
      <c r="B9055">
        <v>7</v>
      </c>
      <c r="C9055" t="s">
        <v>21821</v>
      </c>
      <c r="D9055" t="s">
        <v>89</v>
      </c>
      <c r="E9055" t="s">
        <v>41</v>
      </c>
      <c r="F9055" t="s">
        <v>42</v>
      </c>
      <c r="G9055">
        <v>4</v>
      </c>
      <c r="H9055">
        <v>2012</v>
      </c>
      <c r="I9055" t="s">
        <v>47</v>
      </c>
      <c r="J9055">
        <v>34.4</v>
      </c>
      <c r="K9055">
        <v>33.32</v>
      </c>
      <c r="L9055">
        <v>35.43</v>
      </c>
      <c r="M9055">
        <v>2670</v>
      </c>
      <c r="N9055">
        <v>7769</v>
      </c>
      <c r="O9055">
        <v>1.93528249929046</v>
      </c>
    </row>
    <row r="9056" spans="1:15" x14ac:dyDescent="0.25">
      <c r="A9056" s="20" t="s">
        <v>9156</v>
      </c>
      <c r="B9056">
        <v>7</v>
      </c>
      <c r="C9056" t="s">
        <v>21821</v>
      </c>
      <c r="D9056" t="s">
        <v>89</v>
      </c>
      <c r="E9056" t="s">
        <v>41</v>
      </c>
      <c r="F9056" t="s">
        <v>42</v>
      </c>
      <c r="G9056">
        <v>4</v>
      </c>
      <c r="H9056">
        <v>2012</v>
      </c>
      <c r="I9056" t="s">
        <v>48</v>
      </c>
      <c r="J9056">
        <v>34.200000000000003</v>
      </c>
      <c r="K9056">
        <v>28.79</v>
      </c>
      <c r="L9056">
        <v>40.06</v>
      </c>
      <c r="M9056">
        <v>92</v>
      </c>
      <c r="N9056">
        <v>269</v>
      </c>
      <c r="O9056">
        <v>10.425720702853701</v>
      </c>
    </row>
    <row r="9057" spans="1:15" x14ac:dyDescent="0.25">
      <c r="A9057" s="20" t="s">
        <v>9157</v>
      </c>
      <c r="B9057">
        <v>7</v>
      </c>
      <c r="C9057" t="s">
        <v>21821</v>
      </c>
      <c r="D9057" t="s">
        <v>89</v>
      </c>
      <c r="E9057" t="s">
        <v>41</v>
      </c>
      <c r="F9057" t="s">
        <v>42</v>
      </c>
      <c r="G9057">
        <v>4</v>
      </c>
      <c r="H9057">
        <v>2012</v>
      </c>
      <c r="I9057" t="s">
        <v>49</v>
      </c>
      <c r="J9057">
        <v>38.200000000000003</v>
      </c>
      <c r="K9057">
        <v>34.47</v>
      </c>
      <c r="L9057">
        <v>42.01</v>
      </c>
      <c r="M9057">
        <v>242</v>
      </c>
      <c r="N9057">
        <v>634</v>
      </c>
      <c r="O9057">
        <v>6.4282434653322502</v>
      </c>
    </row>
    <row r="9058" spans="1:15" x14ac:dyDescent="0.25">
      <c r="A9058" s="20" t="s">
        <v>9158</v>
      </c>
      <c r="B9058">
        <v>7</v>
      </c>
      <c r="C9058" t="s">
        <v>21821</v>
      </c>
      <c r="D9058" t="s">
        <v>89</v>
      </c>
      <c r="E9058" t="s">
        <v>41</v>
      </c>
      <c r="F9058" t="s">
        <v>42</v>
      </c>
      <c r="G9058">
        <v>4</v>
      </c>
      <c r="H9058">
        <v>2012</v>
      </c>
      <c r="I9058" t="s">
        <v>50</v>
      </c>
      <c r="J9058">
        <v>36.200000000000003</v>
      </c>
      <c r="K9058">
        <v>28.97</v>
      </c>
      <c r="L9058">
        <v>44.08</v>
      </c>
      <c r="M9058">
        <v>55</v>
      </c>
      <c r="N9058">
        <v>152</v>
      </c>
      <c r="O9058">
        <v>13.483997249264799</v>
      </c>
    </row>
    <row r="9059" spans="1:15" x14ac:dyDescent="0.25">
      <c r="A9059" s="20" t="s">
        <v>9159</v>
      </c>
      <c r="B9059">
        <v>7</v>
      </c>
      <c r="C9059" t="s">
        <v>21821</v>
      </c>
      <c r="D9059" t="s">
        <v>89</v>
      </c>
      <c r="E9059" t="s">
        <v>41</v>
      </c>
      <c r="F9059" t="s">
        <v>42</v>
      </c>
      <c r="G9059">
        <v>4</v>
      </c>
      <c r="H9059">
        <v>2012</v>
      </c>
      <c r="I9059" t="s">
        <v>51</v>
      </c>
      <c r="J9059">
        <v>28.7</v>
      </c>
      <c r="K9059">
        <v>23</v>
      </c>
      <c r="L9059">
        <v>35.18</v>
      </c>
      <c r="M9059">
        <v>60</v>
      </c>
      <c r="N9059">
        <v>209</v>
      </c>
      <c r="O9059">
        <v>12.9099444873581</v>
      </c>
    </row>
    <row r="9060" spans="1:15" x14ac:dyDescent="0.25">
      <c r="A9060" s="20" t="s">
        <v>9160</v>
      </c>
      <c r="B9060">
        <v>7</v>
      </c>
      <c r="C9060" t="s">
        <v>21821</v>
      </c>
      <c r="D9060" t="s">
        <v>89</v>
      </c>
      <c r="E9060" t="s">
        <v>33</v>
      </c>
      <c r="F9060" t="s">
        <v>35</v>
      </c>
      <c r="G9060">
        <v>5</v>
      </c>
      <c r="H9060">
        <v>2012</v>
      </c>
      <c r="I9060" t="s">
        <v>34</v>
      </c>
      <c r="J9060">
        <v>34.5</v>
      </c>
      <c r="K9060">
        <v>32.479999999999997</v>
      </c>
      <c r="L9060">
        <v>36.659999999999997</v>
      </c>
      <c r="M9060">
        <v>685</v>
      </c>
      <c r="N9060">
        <v>1983</v>
      </c>
      <c r="O9060">
        <v>3.8208035995043499</v>
      </c>
    </row>
    <row r="9061" spans="1:15" x14ac:dyDescent="0.25">
      <c r="A9061" s="20" t="s">
        <v>9161</v>
      </c>
      <c r="B9061">
        <v>7</v>
      </c>
      <c r="C9061" t="s">
        <v>21821</v>
      </c>
      <c r="D9061" t="s">
        <v>89</v>
      </c>
      <c r="E9061" t="s">
        <v>33</v>
      </c>
      <c r="F9061" t="s">
        <v>35</v>
      </c>
      <c r="G9061">
        <v>5</v>
      </c>
      <c r="H9061">
        <v>2012</v>
      </c>
      <c r="I9061" t="s">
        <v>52</v>
      </c>
      <c r="J9061" t="s">
        <v>44</v>
      </c>
      <c r="K9061" t="s">
        <v>44</v>
      </c>
      <c r="L9061" t="s">
        <v>44</v>
      </c>
      <c r="M9061">
        <v>17</v>
      </c>
      <c r="N9061">
        <v>34</v>
      </c>
      <c r="O9061">
        <v>24.253562503633301</v>
      </c>
    </row>
    <row r="9062" spans="1:15" x14ac:dyDescent="0.25">
      <c r="A9062" s="20" t="s">
        <v>9162</v>
      </c>
      <c r="B9062">
        <v>7</v>
      </c>
      <c r="C9062" t="s">
        <v>21821</v>
      </c>
      <c r="D9062" t="s">
        <v>89</v>
      </c>
      <c r="E9062" t="s">
        <v>33</v>
      </c>
      <c r="F9062" t="s">
        <v>35</v>
      </c>
      <c r="G9062">
        <v>5</v>
      </c>
      <c r="H9062">
        <v>2012</v>
      </c>
      <c r="I9062" t="s">
        <v>53</v>
      </c>
      <c r="J9062" t="s">
        <v>44</v>
      </c>
      <c r="K9062" t="s">
        <v>44</v>
      </c>
      <c r="L9062" t="s">
        <v>44</v>
      </c>
      <c r="M9062">
        <v>17</v>
      </c>
      <c r="N9062">
        <v>61</v>
      </c>
      <c r="O9062">
        <v>24.253562503633301</v>
      </c>
    </row>
    <row r="9063" spans="1:15" x14ac:dyDescent="0.25">
      <c r="A9063" s="20" t="s">
        <v>9163</v>
      </c>
      <c r="B9063">
        <v>7</v>
      </c>
      <c r="C9063" t="s">
        <v>21821</v>
      </c>
      <c r="D9063" t="s">
        <v>89</v>
      </c>
      <c r="E9063" t="s">
        <v>33</v>
      </c>
      <c r="F9063" t="s">
        <v>35</v>
      </c>
      <c r="G9063">
        <v>5</v>
      </c>
      <c r="H9063">
        <v>2012</v>
      </c>
      <c r="I9063" t="s">
        <v>54</v>
      </c>
      <c r="J9063" t="s">
        <v>44</v>
      </c>
      <c r="K9063" t="s">
        <v>44</v>
      </c>
      <c r="L9063" t="s">
        <v>44</v>
      </c>
      <c r="M9063">
        <v>4</v>
      </c>
      <c r="N9063">
        <v>15</v>
      </c>
      <c r="O9063">
        <v>50</v>
      </c>
    </row>
    <row r="9064" spans="1:15" x14ac:dyDescent="0.25">
      <c r="A9064" s="20" t="s">
        <v>9164</v>
      </c>
      <c r="B9064">
        <v>7</v>
      </c>
      <c r="C9064" t="s">
        <v>21821</v>
      </c>
      <c r="D9064" t="s">
        <v>89</v>
      </c>
      <c r="E9064" t="s">
        <v>33</v>
      </c>
      <c r="F9064" t="s">
        <v>35</v>
      </c>
      <c r="G9064">
        <v>5</v>
      </c>
      <c r="H9064">
        <v>2012</v>
      </c>
      <c r="I9064" t="s">
        <v>55</v>
      </c>
      <c r="J9064">
        <v>40</v>
      </c>
      <c r="K9064">
        <v>31.14</v>
      </c>
      <c r="L9064">
        <v>49.56</v>
      </c>
      <c r="M9064">
        <v>42</v>
      </c>
      <c r="N9064">
        <v>105</v>
      </c>
      <c r="O9064">
        <v>15.430334996209201</v>
      </c>
    </row>
    <row r="9065" spans="1:15" x14ac:dyDescent="0.25">
      <c r="A9065" s="20" t="s">
        <v>9165</v>
      </c>
      <c r="B9065">
        <v>7</v>
      </c>
      <c r="C9065" t="s">
        <v>21821</v>
      </c>
      <c r="D9065" t="s">
        <v>89</v>
      </c>
      <c r="E9065" t="s">
        <v>33</v>
      </c>
      <c r="F9065" t="s">
        <v>35</v>
      </c>
      <c r="G9065">
        <v>5</v>
      </c>
      <c r="H9065">
        <v>2012</v>
      </c>
      <c r="I9065" t="s">
        <v>56</v>
      </c>
      <c r="J9065" t="s">
        <v>44</v>
      </c>
      <c r="K9065" t="s">
        <v>44</v>
      </c>
      <c r="L9065" t="s">
        <v>44</v>
      </c>
      <c r="M9065">
        <v>5</v>
      </c>
      <c r="N9065">
        <v>8</v>
      </c>
      <c r="O9065">
        <v>44.721359549995803</v>
      </c>
    </row>
    <row r="9066" spans="1:15" x14ac:dyDescent="0.25">
      <c r="A9066" s="20" t="s">
        <v>9166</v>
      </c>
      <c r="B9066">
        <v>7</v>
      </c>
      <c r="C9066" t="s">
        <v>21821</v>
      </c>
      <c r="D9066" t="s">
        <v>89</v>
      </c>
      <c r="E9066" t="s">
        <v>33</v>
      </c>
      <c r="F9066" t="s">
        <v>35</v>
      </c>
      <c r="G9066">
        <v>5</v>
      </c>
      <c r="H9066">
        <v>2012</v>
      </c>
      <c r="I9066" t="s">
        <v>57</v>
      </c>
      <c r="J9066" t="s">
        <v>44</v>
      </c>
      <c r="K9066" t="s">
        <v>44</v>
      </c>
      <c r="L9066" t="s">
        <v>44</v>
      </c>
      <c r="M9066">
        <v>17</v>
      </c>
      <c r="N9066">
        <v>41</v>
      </c>
      <c r="O9066">
        <v>24.253562503633301</v>
      </c>
    </row>
    <row r="9067" spans="1:15" x14ac:dyDescent="0.25">
      <c r="A9067" s="20" t="s">
        <v>9167</v>
      </c>
      <c r="B9067">
        <v>7</v>
      </c>
      <c r="C9067" t="s">
        <v>21821</v>
      </c>
      <c r="D9067" t="s">
        <v>89</v>
      </c>
      <c r="E9067" t="s">
        <v>33</v>
      </c>
      <c r="F9067" t="s">
        <v>35</v>
      </c>
      <c r="G9067">
        <v>5</v>
      </c>
      <c r="H9067">
        <v>2012</v>
      </c>
      <c r="I9067" t="s">
        <v>58</v>
      </c>
      <c r="J9067">
        <v>33.4</v>
      </c>
      <c r="K9067">
        <v>28.57</v>
      </c>
      <c r="L9067">
        <v>38.67</v>
      </c>
      <c r="M9067">
        <v>111</v>
      </c>
      <c r="N9067">
        <v>332</v>
      </c>
      <c r="O9067">
        <v>9.4915799575249906</v>
      </c>
    </row>
    <row r="9068" spans="1:15" x14ac:dyDescent="0.25">
      <c r="A9068" s="20" t="s">
        <v>9168</v>
      </c>
      <c r="B9068">
        <v>7</v>
      </c>
      <c r="C9068" t="s">
        <v>21821</v>
      </c>
      <c r="D9068" t="s">
        <v>89</v>
      </c>
      <c r="E9068" t="s">
        <v>33</v>
      </c>
      <c r="F9068" t="s">
        <v>35</v>
      </c>
      <c r="G9068">
        <v>5</v>
      </c>
      <c r="H9068">
        <v>2012</v>
      </c>
      <c r="I9068" t="s">
        <v>59</v>
      </c>
      <c r="J9068" t="s">
        <v>44</v>
      </c>
      <c r="K9068" t="s">
        <v>44</v>
      </c>
      <c r="L9068" t="s">
        <v>44</v>
      </c>
      <c r="M9068">
        <v>8</v>
      </c>
      <c r="N9068">
        <v>14</v>
      </c>
      <c r="O9068">
        <v>35.355339059327399</v>
      </c>
    </row>
    <row r="9069" spans="1:15" x14ac:dyDescent="0.25">
      <c r="A9069" s="20" t="s">
        <v>9169</v>
      </c>
      <c r="B9069">
        <v>7</v>
      </c>
      <c r="C9069" t="s">
        <v>21821</v>
      </c>
      <c r="D9069" t="s">
        <v>89</v>
      </c>
      <c r="E9069" t="s">
        <v>33</v>
      </c>
      <c r="F9069" t="s">
        <v>35</v>
      </c>
      <c r="G9069">
        <v>5</v>
      </c>
      <c r="H9069">
        <v>2012</v>
      </c>
      <c r="I9069" t="s">
        <v>60</v>
      </c>
      <c r="J9069">
        <v>33.9</v>
      </c>
      <c r="K9069">
        <v>31.55</v>
      </c>
      <c r="L9069">
        <v>36.299999999999997</v>
      </c>
      <c r="M9069">
        <v>515</v>
      </c>
      <c r="N9069">
        <v>1520</v>
      </c>
      <c r="O9069">
        <v>4.4065264923923202</v>
      </c>
    </row>
    <row r="9070" spans="1:15" x14ac:dyDescent="0.25">
      <c r="A9070" s="20" t="s">
        <v>9170</v>
      </c>
      <c r="B9070">
        <v>7</v>
      </c>
      <c r="C9070" t="s">
        <v>21821</v>
      </c>
      <c r="D9070" t="s">
        <v>89</v>
      </c>
      <c r="E9070" t="s">
        <v>33</v>
      </c>
      <c r="F9070" t="s">
        <v>35</v>
      </c>
      <c r="G9070">
        <v>5</v>
      </c>
      <c r="H9070">
        <v>2012</v>
      </c>
      <c r="I9070" t="s">
        <v>61</v>
      </c>
      <c r="J9070" t="s">
        <v>44</v>
      </c>
      <c r="K9070" t="s">
        <v>44</v>
      </c>
      <c r="L9070" t="s">
        <v>44</v>
      </c>
      <c r="M9070">
        <v>3</v>
      </c>
      <c r="N9070">
        <v>7</v>
      </c>
      <c r="O9070">
        <v>57.735026918962603</v>
      </c>
    </row>
    <row r="9071" spans="1:15" x14ac:dyDescent="0.25">
      <c r="A9071" s="20" t="s">
        <v>9171</v>
      </c>
      <c r="B9071">
        <v>7</v>
      </c>
      <c r="C9071" t="s">
        <v>21821</v>
      </c>
      <c r="D9071" t="s">
        <v>89</v>
      </c>
      <c r="E9071" t="s">
        <v>33</v>
      </c>
      <c r="F9071" t="s">
        <v>35</v>
      </c>
      <c r="G9071">
        <v>5</v>
      </c>
      <c r="H9071">
        <v>2012</v>
      </c>
      <c r="I9071" t="s">
        <v>43</v>
      </c>
      <c r="J9071">
        <v>28.8</v>
      </c>
      <c r="K9071">
        <v>21.02</v>
      </c>
      <c r="L9071">
        <v>38.18</v>
      </c>
      <c r="M9071">
        <v>30</v>
      </c>
      <c r="N9071">
        <v>104</v>
      </c>
      <c r="O9071">
        <v>18.257418583505501</v>
      </c>
    </row>
    <row r="9072" spans="1:15" x14ac:dyDescent="0.25">
      <c r="A9072" s="20" t="s">
        <v>9172</v>
      </c>
      <c r="B9072">
        <v>7</v>
      </c>
      <c r="C9072" t="s">
        <v>21821</v>
      </c>
      <c r="D9072" t="s">
        <v>89</v>
      </c>
      <c r="E9072" t="s">
        <v>33</v>
      </c>
      <c r="F9072" t="s">
        <v>35</v>
      </c>
      <c r="G9072">
        <v>5</v>
      </c>
      <c r="H9072">
        <v>2012</v>
      </c>
      <c r="I9072" t="s">
        <v>62</v>
      </c>
      <c r="J9072" t="s">
        <v>44</v>
      </c>
      <c r="K9072" t="s">
        <v>44</v>
      </c>
      <c r="L9072" t="s">
        <v>44</v>
      </c>
      <c r="M9072">
        <v>8</v>
      </c>
      <c r="N9072">
        <v>21</v>
      </c>
      <c r="O9072">
        <v>35.355339059327399</v>
      </c>
    </row>
    <row r="9073" spans="1:15" x14ac:dyDescent="0.25">
      <c r="A9073" s="20" t="s">
        <v>9173</v>
      </c>
      <c r="B9073">
        <v>7</v>
      </c>
      <c r="C9073" t="s">
        <v>21821</v>
      </c>
      <c r="D9073" t="s">
        <v>89</v>
      </c>
      <c r="E9073" t="s">
        <v>33</v>
      </c>
      <c r="F9073" t="s">
        <v>35</v>
      </c>
      <c r="G9073">
        <v>5</v>
      </c>
      <c r="H9073">
        <v>2012</v>
      </c>
      <c r="I9073" t="s">
        <v>75</v>
      </c>
      <c r="J9073">
        <v>35.700000000000003</v>
      </c>
      <c r="K9073">
        <v>34.69</v>
      </c>
      <c r="L9073">
        <v>36.81</v>
      </c>
      <c r="M9073">
        <v>2813</v>
      </c>
      <c r="N9073">
        <v>7870</v>
      </c>
      <c r="O9073">
        <v>1.8854504950126001</v>
      </c>
    </row>
    <row r="9074" spans="1:15" x14ac:dyDescent="0.25">
      <c r="A9074" s="20" t="s">
        <v>9174</v>
      </c>
      <c r="B9074">
        <v>7</v>
      </c>
      <c r="C9074" t="s">
        <v>21821</v>
      </c>
      <c r="D9074" t="s">
        <v>89</v>
      </c>
      <c r="E9074" t="s">
        <v>33</v>
      </c>
      <c r="F9074" t="s">
        <v>35</v>
      </c>
      <c r="G9074">
        <v>5</v>
      </c>
      <c r="H9074">
        <v>2012</v>
      </c>
      <c r="I9074" t="s">
        <v>45</v>
      </c>
      <c r="J9074">
        <v>37.1</v>
      </c>
      <c r="K9074">
        <v>31.83</v>
      </c>
      <c r="L9074">
        <v>42.66</v>
      </c>
      <c r="M9074">
        <v>112</v>
      </c>
      <c r="N9074">
        <v>302</v>
      </c>
      <c r="O9074">
        <v>9.4491118252306805</v>
      </c>
    </row>
    <row r="9075" spans="1:15" x14ac:dyDescent="0.25">
      <c r="A9075" s="20" t="s">
        <v>9175</v>
      </c>
      <c r="B9075">
        <v>7</v>
      </c>
      <c r="C9075" t="s">
        <v>21821</v>
      </c>
      <c r="D9075" t="s">
        <v>89</v>
      </c>
      <c r="E9075" t="s">
        <v>33</v>
      </c>
      <c r="F9075" t="s">
        <v>35</v>
      </c>
      <c r="G9075">
        <v>5</v>
      </c>
      <c r="H9075">
        <v>2012</v>
      </c>
      <c r="I9075" t="s">
        <v>46</v>
      </c>
      <c r="J9075">
        <v>40.5</v>
      </c>
      <c r="K9075">
        <v>36.340000000000003</v>
      </c>
      <c r="L9075">
        <v>44.72</v>
      </c>
      <c r="M9075">
        <v>212</v>
      </c>
      <c r="N9075">
        <v>524</v>
      </c>
      <c r="O9075">
        <v>6.8680281974344499</v>
      </c>
    </row>
    <row r="9076" spans="1:15" x14ac:dyDescent="0.25">
      <c r="A9076" s="20" t="s">
        <v>9176</v>
      </c>
      <c r="B9076">
        <v>7</v>
      </c>
      <c r="C9076" t="s">
        <v>21821</v>
      </c>
      <c r="D9076" t="s">
        <v>89</v>
      </c>
      <c r="E9076" t="s">
        <v>33</v>
      </c>
      <c r="F9076" t="s">
        <v>35</v>
      </c>
      <c r="G9076">
        <v>5</v>
      </c>
      <c r="H9076">
        <v>2012</v>
      </c>
      <c r="I9076" t="s">
        <v>47</v>
      </c>
      <c r="J9076">
        <v>34.9</v>
      </c>
      <c r="K9076">
        <v>32.96</v>
      </c>
      <c r="L9076">
        <v>36.86</v>
      </c>
      <c r="M9076">
        <v>802</v>
      </c>
      <c r="N9076">
        <v>2299</v>
      </c>
      <c r="O9076">
        <v>3.5311227577322399</v>
      </c>
    </row>
    <row r="9077" spans="1:15" x14ac:dyDescent="0.25">
      <c r="A9077" s="20" t="s">
        <v>9177</v>
      </c>
      <c r="B9077">
        <v>7</v>
      </c>
      <c r="C9077" t="s">
        <v>21821</v>
      </c>
      <c r="D9077" t="s">
        <v>89</v>
      </c>
      <c r="E9077" t="s">
        <v>33</v>
      </c>
      <c r="F9077" t="s">
        <v>35</v>
      </c>
      <c r="G9077">
        <v>5</v>
      </c>
      <c r="H9077">
        <v>2012</v>
      </c>
      <c r="I9077" t="s">
        <v>48</v>
      </c>
      <c r="J9077">
        <v>50</v>
      </c>
      <c r="K9077">
        <v>37.729999999999997</v>
      </c>
      <c r="L9077">
        <v>62.27</v>
      </c>
      <c r="M9077">
        <v>30</v>
      </c>
      <c r="N9077">
        <v>60</v>
      </c>
      <c r="O9077">
        <v>18.257418583505501</v>
      </c>
    </row>
    <row r="9078" spans="1:15" x14ac:dyDescent="0.25">
      <c r="A9078" s="20" t="s">
        <v>9178</v>
      </c>
      <c r="B9078">
        <v>7</v>
      </c>
      <c r="C9078" t="s">
        <v>21821</v>
      </c>
      <c r="D9078" t="s">
        <v>89</v>
      </c>
      <c r="E9078" t="s">
        <v>33</v>
      </c>
      <c r="F9078" t="s">
        <v>35</v>
      </c>
      <c r="G9078">
        <v>5</v>
      </c>
      <c r="H9078">
        <v>2012</v>
      </c>
      <c r="I9078" t="s">
        <v>49</v>
      </c>
      <c r="J9078">
        <v>46</v>
      </c>
      <c r="K9078">
        <v>39.869999999999997</v>
      </c>
      <c r="L9078">
        <v>52.18</v>
      </c>
      <c r="M9078">
        <v>114</v>
      </c>
      <c r="N9078">
        <v>248</v>
      </c>
      <c r="O9078">
        <v>9.3658581158169394</v>
      </c>
    </row>
    <row r="9079" spans="1:15" x14ac:dyDescent="0.25">
      <c r="A9079" s="20" t="s">
        <v>9179</v>
      </c>
      <c r="B9079">
        <v>7</v>
      </c>
      <c r="C9079" t="s">
        <v>21821</v>
      </c>
      <c r="D9079" t="s">
        <v>89</v>
      </c>
      <c r="E9079" t="s">
        <v>33</v>
      </c>
      <c r="F9079" t="s">
        <v>35</v>
      </c>
      <c r="G9079">
        <v>5</v>
      </c>
      <c r="H9079">
        <v>2012</v>
      </c>
      <c r="I9079" t="s">
        <v>50</v>
      </c>
      <c r="J9079" t="s">
        <v>44</v>
      </c>
      <c r="K9079" t="s">
        <v>44</v>
      </c>
      <c r="L9079" t="s">
        <v>44</v>
      </c>
      <c r="M9079">
        <v>13</v>
      </c>
      <c r="N9079">
        <v>46</v>
      </c>
      <c r="O9079">
        <v>27.735009811261499</v>
      </c>
    </row>
    <row r="9080" spans="1:15" x14ac:dyDescent="0.25">
      <c r="A9080" s="20" t="s">
        <v>9180</v>
      </c>
      <c r="B9080">
        <v>7</v>
      </c>
      <c r="C9080" t="s">
        <v>21821</v>
      </c>
      <c r="D9080" t="s">
        <v>89</v>
      </c>
      <c r="E9080" t="s">
        <v>33</v>
      </c>
      <c r="F9080" t="s">
        <v>35</v>
      </c>
      <c r="G9080">
        <v>5</v>
      </c>
      <c r="H9080">
        <v>2012</v>
      </c>
      <c r="I9080" t="s">
        <v>51</v>
      </c>
      <c r="J9080">
        <v>46.6</v>
      </c>
      <c r="K9080">
        <v>38.68</v>
      </c>
      <c r="L9080">
        <v>54.65</v>
      </c>
      <c r="M9080">
        <v>68</v>
      </c>
      <c r="N9080">
        <v>146</v>
      </c>
      <c r="O9080">
        <v>12.126781251816601</v>
      </c>
    </row>
    <row r="9081" spans="1:15" x14ac:dyDescent="0.25">
      <c r="A9081" s="20" t="s">
        <v>9181</v>
      </c>
      <c r="B9081">
        <v>7</v>
      </c>
      <c r="C9081" t="s">
        <v>21821</v>
      </c>
      <c r="D9081" t="s">
        <v>89</v>
      </c>
      <c r="E9081" t="s">
        <v>39</v>
      </c>
      <c r="F9081" t="s">
        <v>40</v>
      </c>
      <c r="G9081">
        <v>6</v>
      </c>
      <c r="H9081">
        <v>2012</v>
      </c>
      <c r="I9081" t="s">
        <v>34</v>
      </c>
      <c r="J9081">
        <v>42.1</v>
      </c>
      <c r="K9081">
        <v>40.869999999999997</v>
      </c>
      <c r="L9081">
        <v>43.37</v>
      </c>
      <c r="M9081">
        <v>2535</v>
      </c>
      <c r="N9081">
        <v>6019</v>
      </c>
      <c r="O9081">
        <v>1.9861453057473899</v>
      </c>
    </row>
    <row r="9082" spans="1:15" x14ac:dyDescent="0.25">
      <c r="A9082" s="20" t="s">
        <v>9182</v>
      </c>
      <c r="B9082">
        <v>7</v>
      </c>
      <c r="C9082" t="s">
        <v>21821</v>
      </c>
      <c r="D9082" t="s">
        <v>89</v>
      </c>
      <c r="E9082" t="s">
        <v>39</v>
      </c>
      <c r="F9082" t="s">
        <v>40</v>
      </c>
      <c r="G9082">
        <v>6</v>
      </c>
      <c r="H9082">
        <v>2012</v>
      </c>
      <c r="I9082" t="s">
        <v>52</v>
      </c>
      <c r="J9082">
        <v>50.7</v>
      </c>
      <c r="K9082">
        <v>48.95</v>
      </c>
      <c r="L9082">
        <v>52.46</v>
      </c>
      <c r="M9082">
        <v>1581</v>
      </c>
      <c r="N9082">
        <v>3118</v>
      </c>
      <c r="O9082">
        <v>2.5149772741392802</v>
      </c>
    </row>
    <row r="9083" spans="1:15" x14ac:dyDescent="0.25">
      <c r="A9083" s="20" t="s">
        <v>9183</v>
      </c>
      <c r="B9083">
        <v>7</v>
      </c>
      <c r="C9083" t="s">
        <v>21821</v>
      </c>
      <c r="D9083" t="s">
        <v>89</v>
      </c>
      <c r="E9083" t="s">
        <v>39</v>
      </c>
      <c r="F9083" t="s">
        <v>40</v>
      </c>
      <c r="G9083">
        <v>6</v>
      </c>
      <c r="H9083">
        <v>2012</v>
      </c>
      <c r="I9083" t="s">
        <v>53</v>
      </c>
      <c r="J9083">
        <v>44.1</v>
      </c>
      <c r="K9083">
        <v>42.58</v>
      </c>
      <c r="L9083">
        <v>45.64</v>
      </c>
      <c r="M9083">
        <v>1788</v>
      </c>
      <c r="N9083">
        <v>4054</v>
      </c>
      <c r="O9083">
        <v>2.3649188492020099</v>
      </c>
    </row>
    <row r="9084" spans="1:15" x14ac:dyDescent="0.25">
      <c r="A9084" s="20" t="s">
        <v>9184</v>
      </c>
      <c r="B9084">
        <v>7</v>
      </c>
      <c r="C9084" t="s">
        <v>21821</v>
      </c>
      <c r="D9084" t="s">
        <v>89</v>
      </c>
      <c r="E9084" t="s">
        <v>39</v>
      </c>
      <c r="F9084" t="s">
        <v>40</v>
      </c>
      <c r="G9084">
        <v>6</v>
      </c>
      <c r="H9084">
        <v>2012</v>
      </c>
      <c r="I9084" t="s">
        <v>54</v>
      </c>
      <c r="J9084">
        <v>48.5</v>
      </c>
      <c r="K9084">
        <v>46.33</v>
      </c>
      <c r="L9084">
        <v>50.76</v>
      </c>
      <c r="M9084">
        <v>948</v>
      </c>
      <c r="N9084">
        <v>1953</v>
      </c>
      <c r="O9084">
        <v>3.24784901230815</v>
      </c>
    </row>
    <row r="9085" spans="1:15" x14ac:dyDescent="0.25">
      <c r="A9085" s="20" t="s">
        <v>9185</v>
      </c>
      <c r="B9085">
        <v>7</v>
      </c>
      <c r="C9085" t="s">
        <v>21821</v>
      </c>
      <c r="D9085" t="s">
        <v>89</v>
      </c>
      <c r="E9085" t="s">
        <v>39</v>
      </c>
      <c r="F9085" t="s">
        <v>40</v>
      </c>
      <c r="G9085">
        <v>6</v>
      </c>
      <c r="H9085">
        <v>2012</v>
      </c>
      <c r="I9085" t="s">
        <v>55</v>
      </c>
      <c r="J9085">
        <v>47.6</v>
      </c>
      <c r="K9085">
        <v>46.48</v>
      </c>
      <c r="L9085">
        <v>48.72</v>
      </c>
      <c r="M9085">
        <v>3620</v>
      </c>
      <c r="N9085">
        <v>7605</v>
      </c>
      <c r="O9085">
        <v>1.66205623828633</v>
      </c>
    </row>
    <row r="9086" spans="1:15" x14ac:dyDescent="0.25">
      <c r="A9086" s="20" t="s">
        <v>9186</v>
      </c>
      <c r="B9086">
        <v>7</v>
      </c>
      <c r="C9086" t="s">
        <v>21821</v>
      </c>
      <c r="D9086" t="s">
        <v>89</v>
      </c>
      <c r="E9086" t="s">
        <v>39</v>
      </c>
      <c r="F9086" t="s">
        <v>40</v>
      </c>
      <c r="G9086">
        <v>6</v>
      </c>
      <c r="H9086">
        <v>2012</v>
      </c>
      <c r="I9086" t="s">
        <v>56</v>
      </c>
      <c r="J9086">
        <v>43.9</v>
      </c>
      <c r="K9086">
        <v>40.57</v>
      </c>
      <c r="L9086">
        <v>47.18</v>
      </c>
      <c r="M9086">
        <v>378</v>
      </c>
      <c r="N9086">
        <v>862</v>
      </c>
      <c r="O9086">
        <v>5.1434449987363999</v>
      </c>
    </row>
    <row r="9087" spans="1:15" x14ac:dyDescent="0.25">
      <c r="A9087" s="20" t="s">
        <v>9187</v>
      </c>
      <c r="B9087">
        <v>7</v>
      </c>
      <c r="C9087" t="s">
        <v>21821</v>
      </c>
      <c r="D9087" t="s">
        <v>89</v>
      </c>
      <c r="E9087" t="s">
        <v>39</v>
      </c>
      <c r="F9087" t="s">
        <v>40</v>
      </c>
      <c r="G9087">
        <v>6</v>
      </c>
      <c r="H9087">
        <v>2012</v>
      </c>
      <c r="I9087" t="s">
        <v>57</v>
      </c>
      <c r="J9087">
        <v>46.4</v>
      </c>
      <c r="K9087">
        <v>44.52</v>
      </c>
      <c r="L9087">
        <v>48.24</v>
      </c>
      <c r="M9087">
        <v>1279</v>
      </c>
      <c r="N9087">
        <v>2758</v>
      </c>
      <c r="O9087">
        <v>2.7961774421028398</v>
      </c>
    </row>
    <row r="9088" spans="1:15" x14ac:dyDescent="0.25">
      <c r="A9088" s="20" t="s">
        <v>9188</v>
      </c>
      <c r="B9088">
        <v>7</v>
      </c>
      <c r="C9088" t="s">
        <v>21821</v>
      </c>
      <c r="D9088" t="s">
        <v>89</v>
      </c>
      <c r="E9088" t="s">
        <v>39</v>
      </c>
      <c r="F9088" t="s">
        <v>40</v>
      </c>
      <c r="G9088">
        <v>6</v>
      </c>
      <c r="H9088">
        <v>2012</v>
      </c>
      <c r="I9088" t="s">
        <v>58</v>
      </c>
      <c r="J9088">
        <v>47.1</v>
      </c>
      <c r="K9088">
        <v>45.97</v>
      </c>
      <c r="L9088">
        <v>48.19</v>
      </c>
      <c r="M9088">
        <v>3665</v>
      </c>
      <c r="N9088">
        <v>7785</v>
      </c>
      <c r="O9088">
        <v>1.6518211042472399</v>
      </c>
    </row>
    <row r="9089" spans="1:15" x14ac:dyDescent="0.25">
      <c r="A9089" s="20" t="s">
        <v>9189</v>
      </c>
      <c r="B9089">
        <v>7</v>
      </c>
      <c r="C9089" t="s">
        <v>21821</v>
      </c>
      <c r="D9089" t="s">
        <v>89</v>
      </c>
      <c r="E9089" t="s">
        <v>39</v>
      </c>
      <c r="F9089" t="s">
        <v>40</v>
      </c>
      <c r="G9089">
        <v>6</v>
      </c>
      <c r="H9089">
        <v>2012</v>
      </c>
      <c r="I9089" t="s">
        <v>59</v>
      </c>
      <c r="J9089">
        <v>48.6</v>
      </c>
      <c r="K9089">
        <v>45.81</v>
      </c>
      <c r="L9089">
        <v>51.5</v>
      </c>
      <c r="M9089">
        <v>575</v>
      </c>
      <c r="N9089">
        <v>1182</v>
      </c>
      <c r="O9089">
        <v>4.1702882811414996</v>
      </c>
    </row>
    <row r="9090" spans="1:15" x14ac:dyDescent="0.25">
      <c r="A9090" s="20" t="s">
        <v>9190</v>
      </c>
      <c r="B9090">
        <v>7</v>
      </c>
      <c r="C9090" t="s">
        <v>21821</v>
      </c>
      <c r="D9090" t="s">
        <v>89</v>
      </c>
      <c r="E9090" t="s">
        <v>39</v>
      </c>
      <c r="F9090" t="s">
        <v>40</v>
      </c>
      <c r="G9090">
        <v>6</v>
      </c>
      <c r="H9090">
        <v>2012</v>
      </c>
      <c r="I9090" t="s">
        <v>60</v>
      </c>
      <c r="J9090">
        <v>43.1</v>
      </c>
      <c r="K9090">
        <v>42.06</v>
      </c>
      <c r="L9090">
        <v>44.05</v>
      </c>
      <c r="M9090">
        <v>4088</v>
      </c>
      <c r="N9090">
        <v>9495</v>
      </c>
      <c r="O9090">
        <v>1.56402811772464</v>
      </c>
    </row>
    <row r="9091" spans="1:15" x14ac:dyDescent="0.25">
      <c r="A9091" s="20" t="s">
        <v>9191</v>
      </c>
      <c r="B9091">
        <v>7</v>
      </c>
      <c r="C9091" t="s">
        <v>21821</v>
      </c>
      <c r="D9091" t="s">
        <v>89</v>
      </c>
      <c r="E9091" t="s">
        <v>39</v>
      </c>
      <c r="F9091" t="s">
        <v>40</v>
      </c>
      <c r="G9091">
        <v>6</v>
      </c>
      <c r="H9091">
        <v>2012</v>
      </c>
      <c r="I9091" t="s">
        <v>61</v>
      </c>
      <c r="J9091">
        <v>43.1</v>
      </c>
      <c r="K9091">
        <v>40.159999999999997</v>
      </c>
      <c r="L9091">
        <v>46.03</v>
      </c>
      <c r="M9091">
        <v>469</v>
      </c>
      <c r="N9091">
        <v>1089</v>
      </c>
      <c r="O9091">
        <v>4.6175709653960997</v>
      </c>
    </row>
    <row r="9092" spans="1:15" x14ac:dyDescent="0.25">
      <c r="A9092" s="20" t="s">
        <v>9192</v>
      </c>
      <c r="B9092">
        <v>7</v>
      </c>
      <c r="C9092" t="s">
        <v>21821</v>
      </c>
      <c r="D9092" t="s">
        <v>89</v>
      </c>
      <c r="E9092" t="s">
        <v>39</v>
      </c>
      <c r="F9092" t="s">
        <v>40</v>
      </c>
      <c r="G9092">
        <v>6</v>
      </c>
      <c r="H9092">
        <v>2012</v>
      </c>
      <c r="I9092" t="s">
        <v>43</v>
      </c>
      <c r="J9092">
        <v>43.9</v>
      </c>
      <c r="K9092">
        <v>42.53</v>
      </c>
      <c r="L9092">
        <v>45.26</v>
      </c>
      <c r="M9092">
        <v>2221</v>
      </c>
      <c r="N9092">
        <v>5060</v>
      </c>
      <c r="O9092">
        <v>2.1219039474017398</v>
      </c>
    </row>
    <row r="9093" spans="1:15" x14ac:dyDescent="0.25">
      <c r="A9093" s="20" t="s">
        <v>9193</v>
      </c>
      <c r="B9093">
        <v>7</v>
      </c>
      <c r="C9093" t="s">
        <v>21821</v>
      </c>
      <c r="D9093" t="s">
        <v>89</v>
      </c>
      <c r="E9093" t="s">
        <v>39</v>
      </c>
      <c r="F9093" t="s">
        <v>40</v>
      </c>
      <c r="G9093">
        <v>6</v>
      </c>
      <c r="H9093">
        <v>2012</v>
      </c>
      <c r="I9093" t="s">
        <v>62</v>
      </c>
      <c r="J9093">
        <v>49.1</v>
      </c>
      <c r="K9093">
        <v>46.59</v>
      </c>
      <c r="L9093">
        <v>51.55</v>
      </c>
      <c r="M9093">
        <v>762</v>
      </c>
      <c r="N9093">
        <v>1553</v>
      </c>
      <c r="O9093">
        <v>3.6226177800110899</v>
      </c>
    </row>
    <row r="9094" spans="1:15" x14ac:dyDescent="0.25">
      <c r="A9094" s="20" t="s">
        <v>9194</v>
      </c>
      <c r="B9094">
        <v>7</v>
      </c>
      <c r="C9094" t="s">
        <v>21821</v>
      </c>
      <c r="D9094" t="s">
        <v>89</v>
      </c>
      <c r="E9094" t="s">
        <v>39</v>
      </c>
      <c r="F9094" t="s">
        <v>40</v>
      </c>
      <c r="G9094">
        <v>6</v>
      </c>
      <c r="H9094">
        <v>2012</v>
      </c>
      <c r="I9094" t="s">
        <v>75</v>
      </c>
      <c r="J9094">
        <v>46.4</v>
      </c>
      <c r="K9094">
        <v>46.06</v>
      </c>
      <c r="L9094">
        <v>46.73</v>
      </c>
      <c r="M9094">
        <v>39514</v>
      </c>
      <c r="N9094">
        <v>85163</v>
      </c>
      <c r="O9094">
        <v>0.50306546248321704</v>
      </c>
    </row>
    <row r="9095" spans="1:15" x14ac:dyDescent="0.25">
      <c r="A9095" s="20" t="s">
        <v>9195</v>
      </c>
      <c r="B9095">
        <v>7</v>
      </c>
      <c r="C9095" t="s">
        <v>21821</v>
      </c>
      <c r="D9095" t="s">
        <v>89</v>
      </c>
      <c r="E9095" t="s">
        <v>39</v>
      </c>
      <c r="F9095" t="s">
        <v>40</v>
      </c>
      <c r="G9095">
        <v>6</v>
      </c>
      <c r="H9095">
        <v>2012</v>
      </c>
      <c r="I9095" t="s">
        <v>45</v>
      </c>
      <c r="J9095">
        <v>50</v>
      </c>
      <c r="K9095">
        <v>49.01</v>
      </c>
      <c r="L9095">
        <v>51.08</v>
      </c>
      <c r="M9095">
        <v>4520</v>
      </c>
      <c r="N9095">
        <v>9032</v>
      </c>
      <c r="O9095">
        <v>1.4874102932718201</v>
      </c>
    </row>
    <row r="9096" spans="1:15" x14ac:dyDescent="0.25">
      <c r="A9096" s="20" t="s">
        <v>9196</v>
      </c>
      <c r="B9096">
        <v>7</v>
      </c>
      <c r="C9096" t="s">
        <v>21821</v>
      </c>
      <c r="D9096" t="s">
        <v>89</v>
      </c>
      <c r="E9096" t="s">
        <v>39</v>
      </c>
      <c r="F9096" t="s">
        <v>40</v>
      </c>
      <c r="G9096">
        <v>6</v>
      </c>
      <c r="H9096">
        <v>2012</v>
      </c>
      <c r="I9096" t="s">
        <v>46</v>
      </c>
      <c r="J9096">
        <v>48</v>
      </c>
      <c r="K9096">
        <v>46.54</v>
      </c>
      <c r="L9096">
        <v>49.51</v>
      </c>
      <c r="M9096">
        <v>2085</v>
      </c>
      <c r="N9096">
        <v>4342</v>
      </c>
      <c r="O9096">
        <v>2.1900143993920098</v>
      </c>
    </row>
    <row r="9097" spans="1:15" x14ac:dyDescent="0.25">
      <c r="A9097" s="20" t="s">
        <v>9197</v>
      </c>
      <c r="B9097">
        <v>7</v>
      </c>
      <c r="C9097" t="s">
        <v>21821</v>
      </c>
      <c r="D9097" t="s">
        <v>89</v>
      </c>
      <c r="E9097" t="s">
        <v>39</v>
      </c>
      <c r="F9097" t="s">
        <v>40</v>
      </c>
      <c r="G9097">
        <v>6</v>
      </c>
      <c r="H9097">
        <v>2012</v>
      </c>
      <c r="I9097" t="s">
        <v>47</v>
      </c>
      <c r="J9097">
        <v>44.5</v>
      </c>
      <c r="K9097">
        <v>43.36</v>
      </c>
      <c r="L9097">
        <v>45.71</v>
      </c>
      <c r="M9097">
        <v>3059</v>
      </c>
      <c r="N9097">
        <v>6869</v>
      </c>
      <c r="O9097">
        <v>1.8080492721837</v>
      </c>
    </row>
    <row r="9098" spans="1:15" x14ac:dyDescent="0.25">
      <c r="A9098" s="20" t="s">
        <v>9198</v>
      </c>
      <c r="B9098">
        <v>7</v>
      </c>
      <c r="C9098" t="s">
        <v>21821</v>
      </c>
      <c r="D9098" t="s">
        <v>89</v>
      </c>
      <c r="E9098" t="s">
        <v>39</v>
      </c>
      <c r="F9098" t="s">
        <v>40</v>
      </c>
      <c r="G9098">
        <v>6</v>
      </c>
      <c r="H9098">
        <v>2012</v>
      </c>
      <c r="I9098" t="s">
        <v>48</v>
      </c>
      <c r="J9098">
        <v>47.2</v>
      </c>
      <c r="K9098">
        <v>45.66</v>
      </c>
      <c r="L9098">
        <v>48.81</v>
      </c>
      <c r="M9098">
        <v>1827</v>
      </c>
      <c r="N9098">
        <v>3868</v>
      </c>
      <c r="O9098">
        <v>2.3395413544786501</v>
      </c>
    </row>
    <row r="9099" spans="1:15" x14ac:dyDescent="0.25">
      <c r="A9099" s="20" t="s">
        <v>9199</v>
      </c>
      <c r="B9099">
        <v>7</v>
      </c>
      <c r="C9099" t="s">
        <v>21821</v>
      </c>
      <c r="D9099" t="s">
        <v>89</v>
      </c>
      <c r="E9099" t="s">
        <v>39</v>
      </c>
      <c r="F9099" t="s">
        <v>40</v>
      </c>
      <c r="G9099">
        <v>6</v>
      </c>
      <c r="H9099">
        <v>2012</v>
      </c>
      <c r="I9099" t="s">
        <v>49</v>
      </c>
      <c r="J9099">
        <v>51.2</v>
      </c>
      <c r="K9099">
        <v>49.25</v>
      </c>
      <c r="L9099">
        <v>53.11</v>
      </c>
      <c r="M9099">
        <v>1321</v>
      </c>
      <c r="N9099">
        <v>2581</v>
      </c>
      <c r="O9099">
        <v>2.7513674254937501</v>
      </c>
    </row>
    <row r="9100" spans="1:15" x14ac:dyDescent="0.25">
      <c r="A9100" s="20" t="s">
        <v>9200</v>
      </c>
      <c r="B9100">
        <v>7</v>
      </c>
      <c r="C9100" t="s">
        <v>21821</v>
      </c>
      <c r="D9100" t="s">
        <v>89</v>
      </c>
      <c r="E9100" t="s">
        <v>39</v>
      </c>
      <c r="F9100" t="s">
        <v>40</v>
      </c>
      <c r="G9100">
        <v>6</v>
      </c>
      <c r="H9100">
        <v>2012</v>
      </c>
      <c r="I9100" t="s">
        <v>50</v>
      </c>
      <c r="J9100">
        <v>42.9</v>
      </c>
      <c r="K9100">
        <v>40.729999999999997</v>
      </c>
      <c r="L9100">
        <v>45.16</v>
      </c>
      <c r="M9100">
        <v>823</v>
      </c>
      <c r="N9100">
        <v>1917</v>
      </c>
      <c r="O9100">
        <v>3.4857808718787502</v>
      </c>
    </row>
    <row r="9101" spans="1:15" x14ac:dyDescent="0.25">
      <c r="A9101" s="20" t="s">
        <v>9201</v>
      </c>
      <c r="B9101">
        <v>7</v>
      </c>
      <c r="C9101" t="s">
        <v>21821</v>
      </c>
      <c r="D9101" t="s">
        <v>89</v>
      </c>
      <c r="E9101" t="s">
        <v>39</v>
      </c>
      <c r="F9101" t="s">
        <v>40</v>
      </c>
      <c r="G9101">
        <v>6</v>
      </c>
      <c r="H9101">
        <v>2012</v>
      </c>
      <c r="I9101" t="s">
        <v>51</v>
      </c>
      <c r="J9101">
        <v>49</v>
      </c>
      <c r="K9101">
        <v>47.45</v>
      </c>
      <c r="L9101">
        <v>50.54</v>
      </c>
      <c r="M9101">
        <v>1970</v>
      </c>
      <c r="N9101">
        <v>4021</v>
      </c>
      <c r="O9101">
        <v>2.25302954529666</v>
      </c>
    </row>
    <row r="9102" spans="1:15" x14ac:dyDescent="0.25">
      <c r="A9102" s="20" t="s">
        <v>9202</v>
      </c>
      <c r="B9102">
        <v>7</v>
      </c>
      <c r="C9102" t="s">
        <v>21821</v>
      </c>
      <c r="D9102" t="s">
        <v>89</v>
      </c>
      <c r="E9102" t="s">
        <v>37</v>
      </c>
      <c r="F9102" t="s">
        <v>38</v>
      </c>
      <c r="G9102">
        <v>3</v>
      </c>
      <c r="H9102">
        <v>2013</v>
      </c>
      <c r="I9102" t="s">
        <v>34</v>
      </c>
      <c r="J9102">
        <v>37.799999999999997</v>
      </c>
      <c r="K9102">
        <v>35.36</v>
      </c>
      <c r="L9102">
        <v>40.32</v>
      </c>
      <c r="M9102">
        <v>555</v>
      </c>
      <c r="N9102">
        <v>1468</v>
      </c>
      <c r="O9102">
        <v>4.2447635997800903</v>
      </c>
    </row>
    <row r="9103" spans="1:15" x14ac:dyDescent="0.25">
      <c r="A9103" s="20" t="s">
        <v>9203</v>
      </c>
      <c r="B9103">
        <v>7</v>
      </c>
      <c r="C9103" t="s">
        <v>21821</v>
      </c>
      <c r="D9103" t="s">
        <v>89</v>
      </c>
      <c r="E9103" t="s">
        <v>37</v>
      </c>
      <c r="F9103" t="s">
        <v>38</v>
      </c>
      <c r="G9103">
        <v>3</v>
      </c>
      <c r="H9103">
        <v>2013</v>
      </c>
      <c r="I9103" t="s">
        <v>52</v>
      </c>
      <c r="J9103">
        <v>45.1</v>
      </c>
      <c r="K9103">
        <v>40.020000000000003</v>
      </c>
      <c r="L9103">
        <v>50.19</v>
      </c>
      <c r="M9103">
        <v>164</v>
      </c>
      <c r="N9103">
        <v>364</v>
      </c>
      <c r="O9103">
        <v>7.8086880944303001</v>
      </c>
    </row>
    <row r="9104" spans="1:15" x14ac:dyDescent="0.25">
      <c r="A9104" s="20" t="s">
        <v>9204</v>
      </c>
      <c r="B9104">
        <v>7</v>
      </c>
      <c r="C9104" t="s">
        <v>21821</v>
      </c>
      <c r="D9104" t="s">
        <v>89</v>
      </c>
      <c r="E9104" t="s">
        <v>37</v>
      </c>
      <c r="F9104" t="s">
        <v>38</v>
      </c>
      <c r="G9104">
        <v>3</v>
      </c>
      <c r="H9104">
        <v>2013</v>
      </c>
      <c r="I9104" t="s">
        <v>53</v>
      </c>
      <c r="J9104">
        <v>41.3</v>
      </c>
      <c r="K9104">
        <v>39.47</v>
      </c>
      <c r="L9104">
        <v>43.07</v>
      </c>
      <c r="M9104">
        <v>1182</v>
      </c>
      <c r="N9104">
        <v>2865</v>
      </c>
      <c r="O9104">
        <v>2.9086486358157502</v>
      </c>
    </row>
    <row r="9105" spans="1:15" x14ac:dyDescent="0.25">
      <c r="A9105" s="20" t="s">
        <v>9205</v>
      </c>
      <c r="B9105">
        <v>7</v>
      </c>
      <c r="C9105" t="s">
        <v>21821</v>
      </c>
      <c r="D9105" t="s">
        <v>89</v>
      </c>
      <c r="E9105" t="s">
        <v>37</v>
      </c>
      <c r="F9105" t="s">
        <v>38</v>
      </c>
      <c r="G9105">
        <v>3</v>
      </c>
      <c r="H9105">
        <v>2013</v>
      </c>
      <c r="I9105" t="s">
        <v>54</v>
      </c>
      <c r="J9105">
        <v>38</v>
      </c>
      <c r="K9105">
        <v>28.79</v>
      </c>
      <c r="L9105">
        <v>48.25</v>
      </c>
      <c r="M9105">
        <v>35</v>
      </c>
      <c r="N9105">
        <v>92</v>
      </c>
      <c r="O9105">
        <v>16.903085094570301</v>
      </c>
    </row>
    <row r="9106" spans="1:15" x14ac:dyDescent="0.25">
      <c r="A9106" s="20" t="s">
        <v>9206</v>
      </c>
      <c r="B9106">
        <v>7</v>
      </c>
      <c r="C9106" t="s">
        <v>21821</v>
      </c>
      <c r="D9106" t="s">
        <v>89</v>
      </c>
      <c r="E9106" t="s">
        <v>37</v>
      </c>
      <c r="F9106" t="s">
        <v>38</v>
      </c>
      <c r="G9106">
        <v>3</v>
      </c>
      <c r="H9106">
        <v>2013</v>
      </c>
      <c r="I9106" t="s">
        <v>55</v>
      </c>
      <c r="J9106">
        <v>43</v>
      </c>
      <c r="K9106">
        <v>39.56</v>
      </c>
      <c r="L9106">
        <v>46.6</v>
      </c>
      <c r="M9106">
        <v>325</v>
      </c>
      <c r="N9106">
        <v>755</v>
      </c>
      <c r="O9106">
        <v>5.5470019622522901</v>
      </c>
    </row>
    <row r="9107" spans="1:15" x14ac:dyDescent="0.25">
      <c r="A9107" s="20" t="s">
        <v>9207</v>
      </c>
      <c r="B9107">
        <v>7</v>
      </c>
      <c r="C9107" t="s">
        <v>21821</v>
      </c>
      <c r="D9107" t="s">
        <v>89</v>
      </c>
      <c r="E9107" t="s">
        <v>37</v>
      </c>
      <c r="F9107" t="s">
        <v>38</v>
      </c>
      <c r="G9107">
        <v>3</v>
      </c>
      <c r="H9107">
        <v>2013</v>
      </c>
      <c r="I9107" t="s">
        <v>56</v>
      </c>
      <c r="J9107">
        <v>42.7</v>
      </c>
      <c r="K9107">
        <v>40.19</v>
      </c>
      <c r="L9107">
        <v>45.27</v>
      </c>
      <c r="M9107">
        <v>621</v>
      </c>
      <c r="N9107">
        <v>1454</v>
      </c>
      <c r="O9107">
        <v>4.0128617695256397</v>
      </c>
    </row>
    <row r="9108" spans="1:15" x14ac:dyDescent="0.25">
      <c r="A9108" s="20" t="s">
        <v>9208</v>
      </c>
      <c r="B9108">
        <v>7</v>
      </c>
      <c r="C9108" t="s">
        <v>21821</v>
      </c>
      <c r="D9108" t="s">
        <v>89</v>
      </c>
      <c r="E9108" t="s">
        <v>37</v>
      </c>
      <c r="F9108" t="s">
        <v>38</v>
      </c>
      <c r="G9108">
        <v>3</v>
      </c>
      <c r="H9108">
        <v>2013</v>
      </c>
      <c r="I9108" t="s">
        <v>57</v>
      </c>
      <c r="J9108">
        <v>41.1</v>
      </c>
      <c r="K9108">
        <v>37.590000000000003</v>
      </c>
      <c r="L9108">
        <v>44.66</v>
      </c>
      <c r="M9108">
        <v>304</v>
      </c>
      <c r="N9108">
        <v>740</v>
      </c>
      <c r="O9108">
        <v>5.7353933467640399</v>
      </c>
    </row>
    <row r="9109" spans="1:15" x14ac:dyDescent="0.25">
      <c r="A9109" s="20" t="s">
        <v>9209</v>
      </c>
      <c r="B9109">
        <v>7</v>
      </c>
      <c r="C9109" t="s">
        <v>21821</v>
      </c>
      <c r="D9109" t="s">
        <v>89</v>
      </c>
      <c r="E9109" t="s">
        <v>37</v>
      </c>
      <c r="F9109" t="s">
        <v>38</v>
      </c>
      <c r="G9109">
        <v>3</v>
      </c>
      <c r="H9109">
        <v>2013</v>
      </c>
      <c r="I9109" t="s">
        <v>58</v>
      </c>
      <c r="J9109">
        <v>39.1</v>
      </c>
      <c r="K9109">
        <v>37.53</v>
      </c>
      <c r="L9109">
        <v>40.75</v>
      </c>
      <c r="M9109">
        <v>1378</v>
      </c>
      <c r="N9109">
        <v>3522</v>
      </c>
      <c r="O9109">
        <v>2.69386229220183</v>
      </c>
    </row>
    <row r="9110" spans="1:15" x14ac:dyDescent="0.25">
      <c r="A9110" s="20" t="s">
        <v>9210</v>
      </c>
      <c r="B9110">
        <v>7</v>
      </c>
      <c r="C9110" t="s">
        <v>21821</v>
      </c>
      <c r="D9110" t="s">
        <v>89</v>
      </c>
      <c r="E9110" t="s">
        <v>37</v>
      </c>
      <c r="F9110" t="s">
        <v>38</v>
      </c>
      <c r="G9110">
        <v>3</v>
      </c>
      <c r="H9110">
        <v>2013</v>
      </c>
      <c r="I9110" t="s">
        <v>59</v>
      </c>
      <c r="J9110">
        <v>43.3</v>
      </c>
      <c r="K9110">
        <v>37.67</v>
      </c>
      <c r="L9110">
        <v>49.12</v>
      </c>
      <c r="M9110">
        <v>123</v>
      </c>
      <c r="N9110">
        <v>284</v>
      </c>
      <c r="O9110">
        <v>9.0166963466743208</v>
      </c>
    </row>
    <row r="9111" spans="1:15" x14ac:dyDescent="0.25">
      <c r="A9111" s="20" t="s">
        <v>9211</v>
      </c>
      <c r="B9111">
        <v>7</v>
      </c>
      <c r="C9111" t="s">
        <v>21821</v>
      </c>
      <c r="D9111" t="s">
        <v>89</v>
      </c>
      <c r="E9111" t="s">
        <v>37</v>
      </c>
      <c r="F9111" t="s">
        <v>38</v>
      </c>
      <c r="G9111">
        <v>3</v>
      </c>
      <c r="H9111">
        <v>2013</v>
      </c>
      <c r="I9111" t="s">
        <v>60</v>
      </c>
      <c r="J9111">
        <v>35.299999999999997</v>
      </c>
      <c r="K9111">
        <v>33.06</v>
      </c>
      <c r="L9111">
        <v>37.56</v>
      </c>
      <c r="M9111">
        <v>610</v>
      </c>
      <c r="N9111">
        <v>1729</v>
      </c>
      <c r="O9111">
        <v>4.0488816508945797</v>
      </c>
    </row>
    <row r="9112" spans="1:15" x14ac:dyDescent="0.25">
      <c r="A9112" s="20" t="s">
        <v>9212</v>
      </c>
      <c r="B9112">
        <v>7</v>
      </c>
      <c r="C9112" t="s">
        <v>21821</v>
      </c>
      <c r="D9112" t="s">
        <v>89</v>
      </c>
      <c r="E9112" t="s">
        <v>37</v>
      </c>
      <c r="F9112" t="s">
        <v>38</v>
      </c>
      <c r="G9112">
        <v>3</v>
      </c>
      <c r="H9112">
        <v>2013</v>
      </c>
      <c r="I9112" t="s">
        <v>61</v>
      </c>
      <c r="J9112">
        <v>33</v>
      </c>
      <c r="K9112">
        <v>24.17</v>
      </c>
      <c r="L9112">
        <v>43.14</v>
      </c>
      <c r="M9112">
        <v>30</v>
      </c>
      <c r="N9112">
        <v>91</v>
      </c>
      <c r="O9112">
        <v>18.257418583505501</v>
      </c>
    </row>
    <row r="9113" spans="1:15" x14ac:dyDescent="0.25">
      <c r="A9113" s="20" t="s">
        <v>9213</v>
      </c>
      <c r="B9113">
        <v>7</v>
      </c>
      <c r="C9113" t="s">
        <v>21821</v>
      </c>
      <c r="D9113" t="s">
        <v>89</v>
      </c>
      <c r="E9113" t="s">
        <v>37</v>
      </c>
      <c r="F9113" t="s">
        <v>38</v>
      </c>
      <c r="G9113">
        <v>3</v>
      </c>
      <c r="H9113">
        <v>2013</v>
      </c>
      <c r="I9113" t="s">
        <v>43</v>
      </c>
      <c r="J9113">
        <v>35.700000000000003</v>
      </c>
      <c r="K9113">
        <v>33.79</v>
      </c>
      <c r="L9113">
        <v>37.729999999999997</v>
      </c>
      <c r="M9113">
        <v>812</v>
      </c>
      <c r="N9113">
        <v>2272</v>
      </c>
      <c r="O9113">
        <v>3.5093120317179798</v>
      </c>
    </row>
    <row r="9114" spans="1:15" x14ac:dyDescent="0.25">
      <c r="A9114" s="20" t="s">
        <v>9214</v>
      </c>
      <c r="B9114">
        <v>7</v>
      </c>
      <c r="C9114" t="s">
        <v>21821</v>
      </c>
      <c r="D9114" t="s">
        <v>89</v>
      </c>
      <c r="E9114" t="s">
        <v>37</v>
      </c>
      <c r="F9114" t="s">
        <v>38</v>
      </c>
      <c r="G9114">
        <v>3</v>
      </c>
      <c r="H9114">
        <v>2013</v>
      </c>
      <c r="I9114" t="s">
        <v>62</v>
      </c>
      <c r="J9114">
        <v>37.799999999999997</v>
      </c>
      <c r="K9114">
        <v>34.130000000000003</v>
      </c>
      <c r="L9114">
        <v>41.54</v>
      </c>
      <c r="M9114">
        <v>247</v>
      </c>
      <c r="N9114">
        <v>654</v>
      </c>
      <c r="O9114">
        <v>6.3628476297577796</v>
      </c>
    </row>
    <row r="9115" spans="1:15" x14ac:dyDescent="0.25">
      <c r="A9115" s="20" t="s">
        <v>9215</v>
      </c>
      <c r="B9115">
        <v>7</v>
      </c>
      <c r="C9115" t="s">
        <v>21821</v>
      </c>
      <c r="D9115" t="s">
        <v>89</v>
      </c>
      <c r="E9115" t="s">
        <v>37</v>
      </c>
      <c r="F9115" t="s">
        <v>38</v>
      </c>
      <c r="G9115">
        <v>3</v>
      </c>
      <c r="H9115">
        <v>2013</v>
      </c>
      <c r="I9115" t="s">
        <v>75</v>
      </c>
      <c r="J9115">
        <v>39.799999999999997</v>
      </c>
      <c r="K9115">
        <v>39.21</v>
      </c>
      <c r="L9115">
        <v>40.36</v>
      </c>
      <c r="M9115">
        <v>11037</v>
      </c>
      <c r="N9115">
        <v>27742</v>
      </c>
      <c r="O9115">
        <v>0.95186307254256097</v>
      </c>
    </row>
    <row r="9116" spans="1:15" x14ac:dyDescent="0.25">
      <c r="A9116" s="20" t="s">
        <v>9216</v>
      </c>
      <c r="B9116">
        <v>7</v>
      </c>
      <c r="C9116" t="s">
        <v>21821</v>
      </c>
      <c r="D9116" t="s">
        <v>89</v>
      </c>
      <c r="E9116" t="s">
        <v>37</v>
      </c>
      <c r="F9116" t="s">
        <v>38</v>
      </c>
      <c r="G9116">
        <v>3</v>
      </c>
      <c r="H9116">
        <v>2013</v>
      </c>
      <c r="I9116" t="s">
        <v>45</v>
      </c>
      <c r="J9116">
        <v>43.5</v>
      </c>
      <c r="K9116">
        <v>40.47</v>
      </c>
      <c r="L9116">
        <v>46.68</v>
      </c>
      <c r="M9116">
        <v>425</v>
      </c>
      <c r="N9116">
        <v>976</v>
      </c>
      <c r="O9116">
        <v>4.8507125007266598</v>
      </c>
    </row>
    <row r="9117" spans="1:15" x14ac:dyDescent="0.25">
      <c r="A9117" s="20" t="s">
        <v>9217</v>
      </c>
      <c r="B9117">
        <v>7</v>
      </c>
      <c r="C9117" t="s">
        <v>21821</v>
      </c>
      <c r="D9117" t="s">
        <v>89</v>
      </c>
      <c r="E9117" t="s">
        <v>37</v>
      </c>
      <c r="F9117" t="s">
        <v>38</v>
      </c>
      <c r="G9117">
        <v>3</v>
      </c>
      <c r="H9117">
        <v>2013</v>
      </c>
      <c r="I9117" t="s">
        <v>46</v>
      </c>
      <c r="J9117">
        <v>41.7</v>
      </c>
      <c r="K9117">
        <v>38.83</v>
      </c>
      <c r="L9117">
        <v>44.7</v>
      </c>
      <c r="M9117">
        <v>452</v>
      </c>
      <c r="N9117">
        <v>1083</v>
      </c>
      <c r="O9117">
        <v>4.7036043419179903</v>
      </c>
    </row>
    <row r="9118" spans="1:15" x14ac:dyDescent="0.25">
      <c r="A9118" s="20" t="s">
        <v>9218</v>
      </c>
      <c r="B9118">
        <v>7</v>
      </c>
      <c r="C9118" t="s">
        <v>21821</v>
      </c>
      <c r="D9118" t="s">
        <v>89</v>
      </c>
      <c r="E9118" t="s">
        <v>37</v>
      </c>
      <c r="F9118" t="s">
        <v>38</v>
      </c>
      <c r="G9118">
        <v>3</v>
      </c>
      <c r="H9118">
        <v>2013</v>
      </c>
      <c r="I9118" t="s">
        <v>47</v>
      </c>
      <c r="J9118">
        <v>39.4</v>
      </c>
      <c r="K9118">
        <v>37.83</v>
      </c>
      <c r="L9118">
        <v>40.89</v>
      </c>
      <c r="M9118">
        <v>1539</v>
      </c>
      <c r="N9118">
        <v>3911</v>
      </c>
      <c r="O9118">
        <v>2.5490637096729101</v>
      </c>
    </row>
    <row r="9119" spans="1:15" x14ac:dyDescent="0.25">
      <c r="A9119" s="20" t="s">
        <v>9219</v>
      </c>
      <c r="B9119">
        <v>7</v>
      </c>
      <c r="C9119" t="s">
        <v>21821</v>
      </c>
      <c r="D9119" t="s">
        <v>89</v>
      </c>
      <c r="E9119" t="s">
        <v>37</v>
      </c>
      <c r="F9119" t="s">
        <v>38</v>
      </c>
      <c r="G9119">
        <v>3</v>
      </c>
      <c r="H9119">
        <v>2013</v>
      </c>
      <c r="I9119" t="s">
        <v>48</v>
      </c>
      <c r="J9119">
        <v>42.4</v>
      </c>
      <c r="K9119">
        <v>40.24</v>
      </c>
      <c r="L9119">
        <v>44.68</v>
      </c>
      <c r="M9119">
        <v>809</v>
      </c>
      <c r="N9119">
        <v>1906</v>
      </c>
      <c r="O9119">
        <v>3.51581276967315</v>
      </c>
    </row>
    <row r="9120" spans="1:15" x14ac:dyDescent="0.25">
      <c r="A9120" s="20" t="s">
        <v>9220</v>
      </c>
      <c r="B9120">
        <v>7</v>
      </c>
      <c r="C9120" t="s">
        <v>21821</v>
      </c>
      <c r="D9120" t="s">
        <v>89</v>
      </c>
      <c r="E9120" t="s">
        <v>37</v>
      </c>
      <c r="F9120" t="s">
        <v>38</v>
      </c>
      <c r="G9120">
        <v>3</v>
      </c>
      <c r="H9120">
        <v>2013</v>
      </c>
      <c r="I9120" t="s">
        <v>49</v>
      </c>
      <c r="J9120">
        <v>46.7</v>
      </c>
      <c r="K9120">
        <v>43.52</v>
      </c>
      <c r="L9120">
        <v>49.93</v>
      </c>
      <c r="M9120">
        <v>433</v>
      </c>
      <c r="N9120">
        <v>927</v>
      </c>
      <c r="O9120">
        <v>4.8056933133221298</v>
      </c>
    </row>
    <row r="9121" spans="1:15" x14ac:dyDescent="0.25">
      <c r="A9121" s="20" t="s">
        <v>9221</v>
      </c>
      <c r="B9121">
        <v>7</v>
      </c>
      <c r="C9121" t="s">
        <v>21821</v>
      </c>
      <c r="D9121" t="s">
        <v>89</v>
      </c>
      <c r="E9121" t="s">
        <v>37</v>
      </c>
      <c r="F9121" t="s">
        <v>38</v>
      </c>
      <c r="G9121">
        <v>3</v>
      </c>
      <c r="H9121">
        <v>2013</v>
      </c>
      <c r="I9121" t="s">
        <v>50</v>
      </c>
      <c r="J9121">
        <v>35.299999999999997</v>
      </c>
      <c r="K9121">
        <v>33.04</v>
      </c>
      <c r="L9121">
        <v>37.69</v>
      </c>
      <c r="M9121">
        <v>573</v>
      </c>
      <c r="N9121">
        <v>1622</v>
      </c>
      <c r="O9121">
        <v>4.1775599314435699</v>
      </c>
    </row>
    <row r="9122" spans="1:15" x14ac:dyDescent="0.25">
      <c r="A9122" s="20" t="s">
        <v>9222</v>
      </c>
      <c r="B9122">
        <v>7</v>
      </c>
      <c r="C9122" t="s">
        <v>21821</v>
      </c>
      <c r="D9122" t="s">
        <v>89</v>
      </c>
      <c r="E9122" t="s">
        <v>37</v>
      </c>
      <c r="F9122" t="s">
        <v>38</v>
      </c>
      <c r="G9122">
        <v>3</v>
      </c>
      <c r="H9122">
        <v>2013</v>
      </c>
      <c r="I9122" t="s">
        <v>51</v>
      </c>
      <c r="J9122">
        <v>40.9</v>
      </c>
      <c r="K9122">
        <v>37.93</v>
      </c>
      <c r="L9122">
        <v>43.93</v>
      </c>
      <c r="M9122">
        <v>420</v>
      </c>
      <c r="N9122">
        <v>1027</v>
      </c>
      <c r="O9122">
        <v>4.87950036474267</v>
      </c>
    </row>
    <row r="9123" spans="1:15" x14ac:dyDescent="0.25">
      <c r="A9123" s="20" t="s">
        <v>9223</v>
      </c>
      <c r="B9123">
        <v>7</v>
      </c>
      <c r="C9123" t="s">
        <v>21821</v>
      </c>
      <c r="D9123" t="s">
        <v>89</v>
      </c>
      <c r="E9123" t="s">
        <v>41</v>
      </c>
      <c r="F9123" t="s">
        <v>42</v>
      </c>
      <c r="G9123">
        <v>4</v>
      </c>
      <c r="H9123">
        <v>2013</v>
      </c>
      <c r="I9123" t="s">
        <v>34</v>
      </c>
      <c r="J9123">
        <v>33.9</v>
      </c>
      <c r="K9123">
        <v>32.450000000000003</v>
      </c>
      <c r="L9123">
        <v>35.29</v>
      </c>
      <c r="M9123">
        <v>1444</v>
      </c>
      <c r="N9123">
        <v>4265</v>
      </c>
      <c r="O9123">
        <v>2.6315789473684199</v>
      </c>
    </row>
    <row r="9124" spans="1:15" x14ac:dyDescent="0.25">
      <c r="A9124" s="20" t="s">
        <v>9224</v>
      </c>
      <c r="B9124">
        <v>7</v>
      </c>
      <c r="C9124" t="s">
        <v>21821</v>
      </c>
      <c r="D9124" t="s">
        <v>89</v>
      </c>
      <c r="E9124" t="s">
        <v>41</v>
      </c>
      <c r="F9124" t="s">
        <v>42</v>
      </c>
      <c r="G9124">
        <v>4</v>
      </c>
      <c r="H9124">
        <v>2013</v>
      </c>
      <c r="I9124" t="s">
        <v>52</v>
      </c>
      <c r="J9124">
        <v>29.2</v>
      </c>
      <c r="K9124">
        <v>19.579999999999998</v>
      </c>
      <c r="L9124">
        <v>41.2</v>
      </c>
      <c r="M9124">
        <v>19</v>
      </c>
      <c r="N9124">
        <v>65</v>
      </c>
      <c r="O9124">
        <v>22.941573387056199</v>
      </c>
    </row>
    <row r="9125" spans="1:15" x14ac:dyDescent="0.25">
      <c r="A9125" s="20" t="s">
        <v>9225</v>
      </c>
      <c r="B9125">
        <v>7</v>
      </c>
      <c r="C9125" t="s">
        <v>21821</v>
      </c>
      <c r="D9125" t="s">
        <v>89</v>
      </c>
      <c r="E9125" t="s">
        <v>41</v>
      </c>
      <c r="F9125" t="s">
        <v>42</v>
      </c>
      <c r="G9125">
        <v>4</v>
      </c>
      <c r="H9125">
        <v>2013</v>
      </c>
      <c r="I9125" t="s">
        <v>53</v>
      </c>
      <c r="J9125">
        <v>30.8</v>
      </c>
      <c r="K9125">
        <v>24.06</v>
      </c>
      <c r="L9125">
        <v>38.4</v>
      </c>
      <c r="M9125">
        <v>48</v>
      </c>
      <c r="N9125">
        <v>156</v>
      </c>
      <c r="O9125">
        <v>14.433756729740599</v>
      </c>
    </row>
    <row r="9126" spans="1:15" x14ac:dyDescent="0.25">
      <c r="A9126" s="20" t="s">
        <v>9226</v>
      </c>
      <c r="B9126">
        <v>7</v>
      </c>
      <c r="C9126" t="s">
        <v>21821</v>
      </c>
      <c r="D9126" t="s">
        <v>89</v>
      </c>
      <c r="E9126" t="s">
        <v>41</v>
      </c>
      <c r="F9126" t="s">
        <v>42</v>
      </c>
      <c r="G9126">
        <v>4</v>
      </c>
      <c r="H9126">
        <v>2013</v>
      </c>
      <c r="I9126" t="s">
        <v>54</v>
      </c>
      <c r="J9126" t="s">
        <v>44</v>
      </c>
      <c r="K9126" t="s">
        <v>44</v>
      </c>
      <c r="L9126" t="s">
        <v>44</v>
      </c>
      <c r="M9126">
        <v>7</v>
      </c>
      <c r="N9126">
        <v>21</v>
      </c>
      <c r="O9126">
        <v>37.796447300922701</v>
      </c>
    </row>
    <row r="9127" spans="1:15" x14ac:dyDescent="0.25">
      <c r="A9127" s="20" t="s">
        <v>9227</v>
      </c>
      <c r="B9127">
        <v>7</v>
      </c>
      <c r="C9127" t="s">
        <v>21821</v>
      </c>
      <c r="D9127" t="s">
        <v>89</v>
      </c>
      <c r="E9127" t="s">
        <v>41</v>
      </c>
      <c r="F9127" t="s">
        <v>42</v>
      </c>
      <c r="G9127">
        <v>4</v>
      </c>
      <c r="H9127">
        <v>2013</v>
      </c>
      <c r="I9127" t="s">
        <v>55</v>
      </c>
      <c r="J9127">
        <v>40.700000000000003</v>
      </c>
      <c r="K9127">
        <v>35</v>
      </c>
      <c r="L9127">
        <v>46.58</v>
      </c>
      <c r="M9127">
        <v>111</v>
      </c>
      <c r="N9127">
        <v>273</v>
      </c>
      <c r="O9127">
        <v>9.4915799575249906</v>
      </c>
    </row>
    <row r="9128" spans="1:15" x14ac:dyDescent="0.25">
      <c r="A9128" s="20" t="s">
        <v>9228</v>
      </c>
      <c r="B9128">
        <v>7</v>
      </c>
      <c r="C9128" t="s">
        <v>21821</v>
      </c>
      <c r="D9128" t="s">
        <v>89</v>
      </c>
      <c r="E9128" t="s">
        <v>41</v>
      </c>
      <c r="F9128" t="s">
        <v>42</v>
      </c>
      <c r="G9128">
        <v>4</v>
      </c>
      <c r="H9128">
        <v>2013</v>
      </c>
      <c r="I9128" t="s">
        <v>56</v>
      </c>
      <c r="J9128">
        <v>34.5</v>
      </c>
      <c r="K9128">
        <v>23.36</v>
      </c>
      <c r="L9128">
        <v>47.75</v>
      </c>
      <c r="M9128">
        <v>19</v>
      </c>
      <c r="N9128">
        <v>55</v>
      </c>
      <c r="O9128">
        <v>22.941573387056199</v>
      </c>
    </row>
    <row r="9129" spans="1:15" x14ac:dyDescent="0.25">
      <c r="A9129" s="20" t="s">
        <v>9229</v>
      </c>
      <c r="B9129">
        <v>7</v>
      </c>
      <c r="C9129" t="s">
        <v>21821</v>
      </c>
      <c r="D9129" t="s">
        <v>89</v>
      </c>
      <c r="E9129" t="s">
        <v>41</v>
      </c>
      <c r="F9129" t="s">
        <v>42</v>
      </c>
      <c r="G9129">
        <v>4</v>
      </c>
      <c r="H9129">
        <v>2013</v>
      </c>
      <c r="I9129" t="s">
        <v>57</v>
      </c>
      <c r="J9129">
        <v>34.5</v>
      </c>
      <c r="K9129">
        <v>23.56</v>
      </c>
      <c r="L9129">
        <v>47.33</v>
      </c>
      <c r="M9129">
        <v>20</v>
      </c>
      <c r="N9129">
        <v>58</v>
      </c>
      <c r="O9129">
        <v>22.360679774997902</v>
      </c>
    </row>
    <row r="9130" spans="1:15" x14ac:dyDescent="0.25">
      <c r="A9130" s="20" t="s">
        <v>9230</v>
      </c>
      <c r="B9130">
        <v>7</v>
      </c>
      <c r="C9130" t="s">
        <v>21821</v>
      </c>
      <c r="D9130" t="s">
        <v>89</v>
      </c>
      <c r="E9130" t="s">
        <v>41</v>
      </c>
      <c r="F9130" t="s">
        <v>42</v>
      </c>
      <c r="G9130">
        <v>4</v>
      </c>
      <c r="H9130">
        <v>2013</v>
      </c>
      <c r="I9130" t="s">
        <v>58</v>
      </c>
      <c r="J9130">
        <v>31.9</v>
      </c>
      <c r="K9130">
        <v>28.33</v>
      </c>
      <c r="L9130">
        <v>35.72</v>
      </c>
      <c r="M9130">
        <v>194</v>
      </c>
      <c r="N9130">
        <v>608</v>
      </c>
      <c r="O9130">
        <v>7.1795815861773802</v>
      </c>
    </row>
    <row r="9131" spans="1:15" x14ac:dyDescent="0.25">
      <c r="A9131" s="20" t="s">
        <v>9231</v>
      </c>
      <c r="B9131">
        <v>7</v>
      </c>
      <c r="C9131" t="s">
        <v>21821</v>
      </c>
      <c r="D9131" t="s">
        <v>89</v>
      </c>
      <c r="E9131" t="s">
        <v>41</v>
      </c>
      <c r="F9131" t="s">
        <v>42</v>
      </c>
      <c r="G9131">
        <v>4</v>
      </c>
      <c r="H9131">
        <v>2013</v>
      </c>
      <c r="I9131" t="s">
        <v>59</v>
      </c>
      <c r="J9131">
        <v>43.5</v>
      </c>
      <c r="K9131">
        <v>30.21</v>
      </c>
      <c r="L9131">
        <v>57.75</v>
      </c>
      <c r="M9131">
        <v>20</v>
      </c>
      <c r="N9131">
        <v>46</v>
      </c>
      <c r="O9131">
        <v>22.360679774997902</v>
      </c>
    </row>
    <row r="9132" spans="1:15" x14ac:dyDescent="0.25">
      <c r="A9132" s="20" t="s">
        <v>9232</v>
      </c>
      <c r="B9132">
        <v>7</v>
      </c>
      <c r="C9132" t="s">
        <v>21821</v>
      </c>
      <c r="D9132" t="s">
        <v>89</v>
      </c>
      <c r="E9132" t="s">
        <v>41</v>
      </c>
      <c r="F9132" t="s">
        <v>42</v>
      </c>
      <c r="G9132">
        <v>4</v>
      </c>
      <c r="H9132">
        <v>2013</v>
      </c>
      <c r="I9132" t="s">
        <v>60</v>
      </c>
      <c r="J9132">
        <v>32.700000000000003</v>
      </c>
      <c r="K9132">
        <v>30.95</v>
      </c>
      <c r="L9132">
        <v>34.590000000000003</v>
      </c>
      <c r="M9132">
        <v>833</v>
      </c>
      <c r="N9132">
        <v>2544</v>
      </c>
      <c r="O9132">
        <v>3.46479464337619</v>
      </c>
    </row>
    <row r="9133" spans="1:15" x14ac:dyDescent="0.25">
      <c r="A9133" s="20" t="s">
        <v>9233</v>
      </c>
      <c r="B9133">
        <v>7</v>
      </c>
      <c r="C9133" t="s">
        <v>21821</v>
      </c>
      <c r="D9133" t="s">
        <v>89</v>
      </c>
      <c r="E9133" t="s">
        <v>41</v>
      </c>
      <c r="F9133" t="s">
        <v>42</v>
      </c>
      <c r="G9133">
        <v>4</v>
      </c>
      <c r="H9133">
        <v>2013</v>
      </c>
      <c r="I9133" t="s">
        <v>61</v>
      </c>
      <c r="J9133" t="s">
        <v>44</v>
      </c>
      <c r="K9133" t="s">
        <v>44</v>
      </c>
      <c r="L9133" t="s">
        <v>44</v>
      </c>
      <c r="M9133">
        <v>4</v>
      </c>
      <c r="N9133">
        <v>11</v>
      </c>
      <c r="O9133">
        <v>50</v>
      </c>
    </row>
    <row r="9134" spans="1:15" x14ac:dyDescent="0.25">
      <c r="A9134" s="20" t="s">
        <v>9234</v>
      </c>
      <c r="B9134">
        <v>7</v>
      </c>
      <c r="C9134" t="s">
        <v>21821</v>
      </c>
      <c r="D9134" t="s">
        <v>89</v>
      </c>
      <c r="E9134" t="s">
        <v>41</v>
      </c>
      <c r="F9134" t="s">
        <v>42</v>
      </c>
      <c r="G9134">
        <v>4</v>
      </c>
      <c r="H9134">
        <v>2013</v>
      </c>
      <c r="I9134" t="s">
        <v>43</v>
      </c>
      <c r="J9134">
        <v>28.7</v>
      </c>
      <c r="K9134">
        <v>22.29</v>
      </c>
      <c r="L9134">
        <v>36.01</v>
      </c>
      <c r="M9134">
        <v>47</v>
      </c>
      <c r="N9134">
        <v>164</v>
      </c>
      <c r="O9134">
        <v>14.5864991497895</v>
      </c>
    </row>
    <row r="9135" spans="1:15" x14ac:dyDescent="0.25">
      <c r="A9135" s="20" t="s">
        <v>9235</v>
      </c>
      <c r="B9135">
        <v>7</v>
      </c>
      <c r="C9135" t="s">
        <v>21821</v>
      </c>
      <c r="D9135" t="s">
        <v>89</v>
      </c>
      <c r="E9135" t="s">
        <v>41</v>
      </c>
      <c r="F9135" t="s">
        <v>42</v>
      </c>
      <c r="G9135">
        <v>4</v>
      </c>
      <c r="H9135">
        <v>2013</v>
      </c>
      <c r="I9135" t="s">
        <v>62</v>
      </c>
      <c r="J9135" t="s">
        <v>44</v>
      </c>
      <c r="K9135" t="s">
        <v>44</v>
      </c>
      <c r="L9135" t="s">
        <v>44</v>
      </c>
      <c r="M9135">
        <v>16</v>
      </c>
      <c r="N9135">
        <v>52</v>
      </c>
      <c r="O9135">
        <v>25</v>
      </c>
    </row>
    <row r="9136" spans="1:15" x14ac:dyDescent="0.25">
      <c r="A9136" s="20" t="s">
        <v>9236</v>
      </c>
      <c r="B9136">
        <v>7</v>
      </c>
      <c r="C9136" t="s">
        <v>21821</v>
      </c>
      <c r="D9136" t="s">
        <v>89</v>
      </c>
      <c r="E9136" t="s">
        <v>41</v>
      </c>
      <c r="F9136" t="s">
        <v>42</v>
      </c>
      <c r="G9136">
        <v>4</v>
      </c>
      <c r="H9136">
        <v>2013</v>
      </c>
      <c r="I9136" t="s">
        <v>75</v>
      </c>
      <c r="J9136">
        <v>33.9</v>
      </c>
      <c r="K9136">
        <v>33.29</v>
      </c>
      <c r="L9136">
        <v>34.590000000000003</v>
      </c>
      <c r="M9136">
        <v>6875</v>
      </c>
      <c r="N9136">
        <v>20257</v>
      </c>
      <c r="O9136">
        <v>1.2060453783110501</v>
      </c>
    </row>
    <row r="9137" spans="1:15" x14ac:dyDescent="0.25">
      <c r="A9137" s="20" t="s">
        <v>9237</v>
      </c>
      <c r="B9137">
        <v>7</v>
      </c>
      <c r="C9137" t="s">
        <v>21821</v>
      </c>
      <c r="D9137" t="s">
        <v>89</v>
      </c>
      <c r="E9137" t="s">
        <v>41</v>
      </c>
      <c r="F9137" t="s">
        <v>42</v>
      </c>
      <c r="G9137">
        <v>4</v>
      </c>
      <c r="H9137">
        <v>2013</v>
      </c>
      <c r="I9137" t="s">
        <v>45</v>
      </c>
      <c r="J9137">
        <v>35</v>
      </c>
      <c r="K9137">
        <v>30.95</v>
      </c>
      <c r="L9137">
        <v>39.28</v>
      </c>
      <c r="M9137">
        <v>175</v>
      </c>
      <c r="N9137">
        <v>500</v>
      </c>
      <c r="O9137">
        <v>7.55928946018454</v>
      </c>
    </row>
    <row r="9138" spans="1:15" x14ac:dyDescent="0.25">
      <c r="A9138" s="20" t="s">
        <v>9238</v>
      </c>
      <c r="B9138">
        <v>7</v>
      </c>
      <c r="C9138" t="s">
        <v>21821</v>
      </c>
      <c r="D9138" t="s">
        <v>89</v>
      </c>
      <c r="E9138" t="s">
        <v>41</v>
      </c>
      <c r="F9138" t="s">
        <v>42</v>
      </c>
      <c r="G9138">
        <v>4</v>
      </c>
      <c r="H9138">
        <v>2013</v>
      </c>
      <c r="I9138" t="s">
        <v>46</v>
      </c>
      <c r="J9138">
        <v>36.700000000000003</v>
      </c>
      <c r="K9138">
        <v>34.33</v>
      </c>
      <c r="L9138">
        <v>39.17</v>
      </c>
      <c r="M9138">
        <v>557</v>
      </c>
      <c r="N9138">
        <v>1517</v>
      </c>
      <c r="O9138">
        <v>4.2371359860703599</v>
      </c>
    </row>
    <row r="9139" spans="1:15" x14ac:dyDescent="0.25">
      <c r="A9139" s="20" t="s">
        <v>9239</v>
      </c>
      <c r="B9139">
        <v>7</v>
      </c>
      <c r="C9139" t="s">
        <v>21821</v>
      </c>
      <c r="D9139" t="s">
        <v>89</v>
      </c>
      <c r="E9139" t="s">
        <v>41</v>
      </c>
      <c r="F9139" t="s">
        <v>42</v>
      </c>
      <c r="G9139">
        <v>4</v>
      </c>
      <c r="H9139">
        <v>2013</v>
      </c>
      <c r="I9139" t="s">
        <v>47</v>
      </c>
      <c r="J9139">
        <v>33.799999999999997</v>
      </c>
      <c r="K9139">
        <v>32.78</v>
      </c>
      <c r="L9139">
        <v>34.79</v>
      </c>
      <c r="M9139">
        <v>2884</v>
      </c>
      <c r="N9139">
        <v>8538</v>
      </c>
      <c r="O9139">
        <v>1.86209730680965</v>
      </c>
    </row>
    <row r="9140" spans="1:15" x14ac:dyDescent="0.25">
      <c r="A9140" s="20" t="s">
        <v>9240</v>
      </c>
      <c r="B9140">
        <v>7</v>
      </c>
      <c r="C9140" t="s">
        <v>21821</v>
      </c>
      <c r="D9140" t="s">
        <v>89</v>
      </c>
      <c r="E9140" t="s">
        <v>41</v>
      </c>
      <c r="F9140" t="s">
        <v>42</v>
      </c>
      <c r="G9140">
        <v>4</v>
      </c>
      <c r="H9140">
        <v>2013</v>
      </c>
      <c r="I9140" t="s">
        <v>48</v>
      </c>
      <c r="J9140">
        <v>35.200000000000003</v>
      </c>
      <c r="K9140">
        <v>30.04</v>
      </c>
      <c r="L9140">
        <v>40.72</v>
      </c>
      <c r="M9140">
        <v>107</v>
      </c>
      <c r="N9140">
        <v>304</v>
      </c>
      <c r="O9140">
        <v>9.6673648904566392</v>
      </c>
    </row>
    <row r="9141" spans="1:15" x14ac:dyDescent="0.25">
      <c r="A9141" s="20" t="s">
        <v>9241</v>
      </c>
      <c r="B9141">
        <v>7</v>
      </c>
      <c r="C9141" t="s">
        <v>21821</v>
      </c>
      <c r="D9141" t="s">
        <v>89</v>
      </c>
      <c r="E9141" t="s">
        <v>41</v>
      </c>
      <c r="F9141" t="s">
        <v>42</v>
      </c>
      <c r="G9141">
        <v>4</v>
      </c>
      <c r="H9141">
        <v>2013</v>
      </c>
      <c r="I9141" t="s">
        <v>49</v>
      </c>
      <c r="J9141">
        <v>37.4</v>
      </c>
      <c r="K9141">
        <v>33.85</v>
      </c>
      <c r="L9141">
        <v>41.04</v>
      </c>
      <c r="M9141">
        <v>259</v>
      </c>
      <c r="N9141">
        <v>693</v>
      </c>
      <c r="O9141">
        <v>6.2136976600120004</v>
      </c>
    </row>
    <row r="9142" spans="1:15" x14ac:dyDescent="0.25">
      <c r="A9142" s="20" t="s">
        <v>9242</v>
      </c>
      <c r="B9142">
        <v>7</v>
      </c>
      <c r="C9142" t="s">
        <v>21821</v>
      </c>
      <c r="D9142" t="s">
        <v>89</v>
      </c>
      <c r="E9142" t="s">
        <v>41</v>
      </c>
      <c r="F9142" t="s">
        <v>42</v>
      </c>
      <c r="G9142">
        <v>4</v>
      </c>
      <c r="H9142">
        <v>2013</v>
      </c>
      <c r="I9142" t="s">
        <v>50</v>
      </c>
      <c r="J9142">
        <v>30.5</v>
      </c>
      <c r="K9142">
        <v>23.96</v>
      </c>
      <c r="L9142">
        <v>37.909999999999997</v>
      </c>
      <c r="M9142">
        <v>50</v>
      </c>
      <c r="N9142">
        <v>164</v>
      </c>
      <c r="O9142">
        <v>14.142135623731001</v>
      </c>
    </row>
    <row r="9143" spans="1:15" x14ac:dyDescent="0.25">
      <c r="A9143" s="20" t="s">
        <v>9243</v>
      </c>
      <c r="B9143">
        <v>7</v>
      </c>
      <c r="C9143" t="s">
        <v>21821</v>
      </c>
      <c r="D9143" t="s">
        <v>89</v>
      </c>
      <c r="E9143" t="s">
        <v>41</v>
      </c>
      <c r="F9143" t="s">
        <v>42</v>
      </c>
      <c r="G9143">
        <v>4</v>
      </c>
      <c r="H9143">
        <v>2013</v>
      </c>
      <c r="I9143" t="s">
        <v>51</v>
      </c>
      <c r="J9143">
        <v>27.4</v>
      </c>
      <c r="K9143">
        <v>21.92</v>
      </c>
      <c r="L9143">
        <v>33.549999999999997</v>
      </c>
      <c r="M9143">
        <v>61</v>
      </c>
      <c r="N9143">
        <v>223</v>
      </c>
      <c r="O9143">
        <v>12.8036879932896</v>
      </c>
    </row>
    <row r="9144" spans="1:15" x14ac:dyDescent="0.25">
      <c r="A9144" s="20" t="s">
        <v>9244</v>
      </c>
      <c r="B9144">
        <v>7</v>
      </c>
      <c r="C9144" t="s">
        <v>21821</v>
      </c>
      <c r="D9144" t="s">
        <v>89</v>
      </c>
      <c r="E9144" t="s">
        <v>33</v>
      </c>
      <c r="F9144" t="s">
        <v>35</v>
      </c>
      <c r="G9144">
        <v>5</v>
      </c>
      <c r="H9144">
        <v>2013</v>
      </c>
      <c r="I9144" t="s">
        <v>34</v>
      </c>
      <c r="J9144">
        <v>33.1</v>
      </c>
      <c r="K9144">
        <v>31.11</v>
      </c>
      <c r="L9144">
        <v>35.090000000000003</v>
      </c>
      <c r="M9144">
        <v>711</v>
      </c>
      <c r="N9144">
        <v>2150</v>
      </c>
      <c r="O9144">
        <v>3.7502930030867501</v>
      </c>
    </row>
    <row r="9145" spans="1:15" x14ac:dyDescent="0.25">
      <c r="A9145" s="20" t="s">
        <v>9245</v>
      </c>
      <c r="B9145">
        <v>7</v>
      </c>
      <c r="C9145" t="s">
        <v>21821</v>
      </c>
      <c r="D9145" t="s">
        <v>89</v>
      </c>
      <c r="E9145" t="s">
        <v>33</v>
      </c>
      <c r="F9145" t="s">
        <v>35</v>
      </c>
      <c r="G9145">
        <v>5</v>
      </c>
      <c r="H9145">
        <v>2013</v>
      </c>
      <c r="I9145" t="s">
        <v>52</v>
      </c>
      <c r="J9145" t="s">
        <v>44</v>
      </c>
      <c r="K9145" t="s">
        <v>44</v>
      </c>
      <c r="L9145" t="s">
        <v>44</v>
      </c>
      <c r="M9145">
        <v>16</v>
      </c>
      <c r="N9145">
        <v>38</v>
      </c>
      <c r="O9145">
        <v>25</v>
      </c>
    </row>
    <row r="9146" spans="1:15" x14ac:dyDescent="0.25">
      <c r="A9146" s="20" t="s">
        <v>9246</v>
      </c>
      <c r="B9146">
        <v>7</v>
      </c>
      <c r="C9146" t="s">
        <v>21821</v>
      </c>
      <c r="D9146" t="s">
        <v>89</v>
      </c>
      <c r="E9146" t="s">
        <v>33</v>
      </c>
      <c r="F9146" t="s">
        <v>35</v>
      </c>
      <c r="G9146">
        <v>5</v>
      </c>
      <c r="H9146">
        <v>2013</v>
      </c>
      <c r="I9146" t="s">
        <v>53</v>
      </c>
      <c r="J9146">
        <v>30.6</v>
      </c>
      <c r="K9146">
        <v>20.58</v>
      </c>
      <c r="L9146">
        <v>42.97</v>
      </c>
      <c r="M9146">
        <v>19</v>
      </c>
      <c r="N9146">
        <v>62</v>
      </c>
      <c r="O9146">
        <v>22.941573387056199</v>
      </c>
    </row>
    <row r="9147" spans="1:15" x14ac:dyDescent="0.25">
      <c r="A9147" s="20" t="s">
        <v>9247</v>
      </c>
      <c r="B9147">
        <v>7</v>
      </c>
      <c r="C9147" t="s">
        <v>21821</v>
      </c>
      <c r="D9147" t="s">
        <v>89</v>
      </c>
      <c r="E9147" t="s">
        <v>33</v>
      </c>
      <c r="F9147" t="s">
        <v>35</v>
      </c>
      <c r="G9147">
        <v>5</v>
      </c>
      <c r="H9147">
        <v>2013</v>
      </c>
      <c r="I9147" t="s">
        <v>54</v>
      </c>
      <c r="J9147" t="s">
        <v>44</v>
      </c>
      <c r="K9147" t="s">
        <v>44</v>
      </c>
      <c r="L9147" t="s">
        <v>44</v>
      </c>
      <c r="M9147">
        <v>6</v>
      </c>
      <c r="N9147">
        <v>17</v>
      </c>
      <c r="O9147">
        <v>40.824829046386299</v>
      </c>
    </row>
    <row r="9148" spans="1:15" x14ac:dyDescent="0.25">
      <c r="A9148" s="20" t="s">
        <v>9248</v>
      </c>
      <c r="B9148">
        <v>7</v>
      </c>
      <c r="C9148" t="s">
        <v>21821</v>
      </c>
      <c r="D9148" t="s">
        <v>89</v>
      </c>
      <c r="E9148" t="s">
        <v>33</v>
      </c>
      <c r="F9148" t="s">
        <v>35</v>
      </c>
      <c r="G9148">
        <v>5</v>
      </c>
      <c r="H9148">
        <v>2013</v>
      </c>
      <c r="I9148" t="s">
        <v>55</v>
      </c>
      <c r="J9148">
        <v>38.299999999999997</v>
      </c>
      <c r="K9148">
        <v>29.66</v>
      </c>
      <c r="L9148">
        <v>47.78</v>
      </c>
      <c r="M9148">
        <v>41</v>
      </c>
      <c r="N9148">
        <v>107</v>
      </c>
      <c r="O9148">
        <v>15.6173761888606</v>
      </c>
    </row>
    <row r="9149" spans="1:15" x14ac:dyDescent="0.25">
      <c r="A9149" s="20" t="s">
        <v>9249</v>
      </c>
      <c r="B9149">
        <v>7</v>
      </c>
      <c r="C9149" t="s">
        <v>21821</v>
      </c>
      <c r="D9149" t="s">
        <v>89</v>
      </c>
      <c r="E9149" t="s">
        <v>33</v>
      </c>
      <c r="F9149" t="s">
        <v>35</v>
      </c>
      <c r="G9149">
        <v>5</v>
      </c>
      <c r="H9149">
        <v>2013</v>
      </c>
      <c r="I9149" t="s">
        <v>56</v>
      </c>
      <c r="J9149" t="s">
        <v>44</v>
      </c>
      <c r="K9149" t="s">
        <v>44</v>
      </c>
      <c r="L9149" t="s">
        <v>44</v>
      </c>
      <c r="M9149">
        <v>5</v>
      </c>
      <c r="N9149">
        <v>12</v>
      </c>
      <c r="O9149">
        <v>44.721359549995803</v>
      </c>
    </row>
    <row r="9150" spans="1:15" x14ac:dyDescent="0.25">
      <c r="A9150" s="20" t="s">
        <v>9250</v>
      </c>
      <c r="B9150">
        <v>7</v>
      </c>
      <c r="C9150" t="s">
        <v>21821</v>
      </c>
      <c r="D9150" t="s">
        <v>89</v>
      </c>
      <c r="E9150" t="s">
        <v>33</v>
      </c>
      <c r="F9150" t="s">
        <v>35</v>
      </c>
      <c r="G9150">
        <v>5</v>
      </c>
      <c r="H9150">
        <v>2013</v>
      </c>
      <c r="I9150" t="s">
        <v>57</v>
      </c>
      <c r="J9150" t="s">
        <v>44</v>
      </c>
      <c r="K9150" t="s">
        <v>44</v>
      </c>
      <c r="L9150" t="s">
        <v>44</v>
      </c>
      <c r="M9150">
        <v>17</v>
      </c>
      <c r="N9150">
        <v>48</v>
      </c>
      <c r="O9150">
        <v>24.253562503633301</v>
      </c>
    </row>
    <row r="9151" spans="1:15" x14ac:dyDescent="0.25">
      <c r="A9151" s="20" t="s">
        <v>9251</v>
      </c>
      <c r="B9151">
        <v>7</v>
      </c>
      <c r="C9151" t="s">
        <v>21821</v>
      </c>
      <c r="D9151" t="s">
        <v>89</v>
      </c>
      <c r="E9151" t="s">
        <v>33</v>
      </c>
      <c r="F9151" t="s">
        <v>35</v>
      </c>
      <c r="G9151">
        <v>5</v>
      </c>
      <c r="H9151">
        <v>2013</v>
      </c>
      <c r="I9151" t="s">
        <v>58</v>
      </c>
      <c r="J9151">
        <v>34.200000000000003</v>
      </c>
      <c r="K9151">
        <v>29.61</v>
      </c>
      <c r="L9151">
        <v>39.14</v>
      </c>
      <c r="M9151">
        <v>129</v>
      </c>
      <c r="N9151">
        <v>377</v>
      </c>
      <c r="O9151">
        <v>8.8045090632562406</v>
      </c>
    </row>
    <row r="9152" spans="1:15" x14ac:dyDescent="0.25">
      <c r="A9152" s="20" t="s">
        <v>9252</v>
      </c>
      <c r="B9152">
        <v>7</v>
      </c>
      <c r="C9152" t="s">
        <v>21821</v>
      </c>
      <c r="D9152" t="s">
        <v>89</v>
      </c>
      <c r="E9152" t="s">
        <v>33</v>
      </c>
      <c r="F9152" t="s">
        <v>35</v>
      </c>
      <c r="G9152">
        <v>5</v>
      </c>
      <c r="H9152">
        <v>2013</v>
      </c>
      <c r="I9152" t="s">
        <v>59</v>
      </c>
      <c r="J9152" t="s">
        <v>44</v>
      </c>
      <c r="K9152" t="s">
        <v>44</v>
      </c>
      <c r="L9152" t="s">
        <v>44</v>
      </c>
      <c r="M9152">
        <v>7</v>
      </c>
      <c r="N9152">
        <v>11</v>
      </c>
      <c r="O9152">
        <v>37.796447300922701</v>
      </c>
    </row>
    <row r="9153" spans="1:15" x14ac:dyDescent="0.25">
      <c r="A9153" s="20" t="s">
        <v>9253</v>
      </c>
      <c r="B9153">
        <v>7</v>
      </c>
      <c r="C9153" t="s">
        <v>21821</v>
      </c>
      <c r="D9153" t="s">
        <v>89</v>
      </c>
      <c r="E9153" t="s">
        <v>33</v>
      </c>
      <c r="F9153" t="s">
        <v>35</v>
      </c>
      <c r="G9153">
        <v>5</v>
      </c>
      <c r="H9153">
        <v>2013</v>
      </c>
      <c r="I9153" t="s">
        <v>60</v>
      </c>
      <c r="J9153">
        <v>33.6</v>
      </c>
      <c r="K9153">
        <v>31.41</v>
      </c>
      <c r="L9153">
        <v>35.82</v>
      </c>
      <c r="M9153">
        <v>591</v>
      </c>
      <c r="N9153">
        <v>1760</v>
      </c>
      <c r="O9153">
        <v>4.11345034894864</v>
      </c>
    </row>
    <row r="9154" spans="1:15" x14ac:dyDescent="0.25">
      <c r="A9154" s="20" t="s">
        <v>9254</v>
      </c>
      <c r="B9154">
        <v>7</v>
      </c>
      <c r="C9154" t="s">
        <v>21821</v>
      </c>
      <c r="D9154" t="s">
        <v>89</v>
      </c>
      <c r="E9154" t="s">
        <v>33</v>
      </c>
      <c r="F9154" t="s">
        <v>35</v>
      </c>
      <c r="G9154">
        <v>5</v>
      </c>
      <c r="H9154">
        <v>2013</v>
      </c>
      <c r="I9154" t="s">
        <v>61</v>
      </c>
      <c r="J9154" t="s">
        <v>44</v>
      </c>
      <c r="K9154" t="s">
        <v>44</v>
      </c>
      <c r="L9154" t="s">
        <v>44</v>
      </c>
      <c r="M9154">
        <v>5</v>
      </c>
      <c r="N9154">
        <v>7</v>
      </c>
      <c r="O9154">
        <v>44.721359549995803</v>
      </c>
    </row>
    <row r="9155" spans="1:15" x14ac:dyDescent="0.25">
      <c r="A9155" s="20" t="s">
        <v>9255</v>
      </c>
      <c r="B9155">
        <v>7</v>
      </c>
      <c r="C9155" t="s">
        <v>21821</v>
      </c>
      <c r="D9155" t="s">
        <v>89</v>
      </c>
      <c r="E9155" t="s">
        <v>33</v>
      </c>
      <c r="F9155" t="s">
        <v>35</v>
      </c>
      <c r="G9155">
        <v>5</v>
      </c>
      <c r="H9155">
        <v>2013</v>
      </c>
      <c r="I9155" t="s">
        <v>43</v>
      </c>
      <c r="J9155">
        <v>25.2</v>
      </c>
      <c r="K9155">
        <v>18.45</v>
      </c>
      <c r="L9155">
        <v>33.4</v>
      </c>
      <c r="M9155">
        <v>32</v>
      </c>
      <c r="N9155">
        <v>127</v>
      </c>
      <c r="O9155">
        <v>17.677669529663699</v>
      </c>
    </row>
    <row r="9156" spans="1:15" x14ac:dyDescent="0.25">
      <c r="A9156" s="20" t="s">
        <v>9256</v>
      </c>
      <c r="B9156">
        <v>7</v>
      </c>
      <c r="C9156" t="s">
        <v>21821</v>
      </c>
      <c r="D9156" t="s">
        <v>89</v>
      </c>
      <c r="E9156" t="s">
        <v>33</v>
      </c>
      <c r="F9156" t="s">
        <v>35</v>
      </c>
      <c r="G9156">
        <v>5</v>
      </c>
      <c r="H9156">
        <v>2013</v>
      </c>
      <c r="I9156" t="s">
        <v>62</v>
      </c>
      <c r="J9156" t="s">
        <v>44</v>
      </c>
      <c r="K9156" t="s">
        <v>44</v>
      </c>
      <c r="L9156" t="s">
        <v>44</v>
      </c>
      <c r="M9156">
        <v>10</v>
      </c>
      <c r="N9156">
        <v>18</v>
      </c>
      <c r="O9156">
        <v>31.6227766016838</v>
      </c>
    </row>
    <row r="9157" spans="1:15" x14ac:dyDescent="0.25">
      <c r="A9157" s="20" t="s">
        <v>9257</v>
      </c>
      <c r="B9157">
        <v>7</v>
      </c>
      <c r="C9157" t="s">
        <v>21821</v>
      </c>
      <c r="D9157" t="s">
        <v>89</v>
      </c>
      <c r="E9157" t="s">
        <v>33</v>
      </c>
      <c r="F9157" t="s">
        <v>35</v>
      </c>
      <c r="G9157">
        <v>5</v>
      </c>
      <c r="H9157">
        <v>2013</v>
      </c>
      <c r="I9157" t="s">
        <v>75</v>
      </c>
      <c r="J9157">
        <v>34.6</v>
      </c>
      <c r="K9157">
        <v>33.659999999999997</v>
      </c>
      <c r="L9157">
        <v>35.64</v>
      </c>
      <c r="M9157">
        <v>3050</v>
      </c>
      <c r="N9157">
        <v>8804</v>
      </c>
      <c r="O9157">
        <v>1.8107149208503699</v>
      </c>
    </row>
    <row r="9158" spans="1:15" x14ac:dyDescent="0.25">
      <c r="A9158" s="20" t="s">
        <v>9258</v>
      </c>
      <c r="B9158">
        <v>7</v>
      </c>
      <c r="C9158" t="s">
        <v>21821</v>
      </c>
      <c r="D9158" t="s">
        <v>89</v>
      </c>
      <c r="E9158" t="s">
        <v>33</v>
      </c>
      <c r="F9158" t="s">
        <v>35</v>
      </c>
      <c r="G9158">
        <v>5</v>
      </c>
      <c r="H9158">
        <v>2013</v>
      </c>
      <c r="I9158" t="s">
        <v>45</v>
      </c>
      <c r="J9158">
        <v>37.1</v>
      </c>
      <c r="K9158">
        <v>32.159999999999997</v>
      </c>
      <c r="L9158">
        <v>42.26</v>
      </c>
      <c r="M9158">
        <v>129</v>
      </c>
      <c r="N9158">
        <v>348</v>
      </c>
      <c r="O9158">
        <v>8.8045090632562406</v>
      </c>
    </row>
    <row r="9159" spans="1:15" x14ac:dyDescent="0.25">
      <c r="A9159" s="20" t="s">
        <v>9259</v>
      </c>
      <c r="B9159">
        <v>7</v>
      </c>
      <c r="C9159" t="s">
        <v>21821</v>
      </c>
      <c r="D9159" t="s">
        <v>89</v>
      </c>
      <c r="E9159" t="s">
        <v>33</v>
      </c>
      <c r="F9159" t="s">
        <v>35</v>
      </c>
      <c r="G9159">
        <v>5</v>
      </c>
      <c r="H9159">
        <v>2013</v>
      </c>
      <c r="I9159" t="s">
        <v>46</v>
      </c>
      <c r="J9159">
        <v>39.1</v>
      </c>
      <c r="K9159">
        <v>35.24</v>
      </c>
      <c r="L9159">
        <v>43.03</v>
      </c>
      <c r="M9159">
        <v>234</v>
      </c>
      <c r="N9159">
        <v>599</v>
      </c>
      <c r="O9159">
        <v>6.5372045046061302</v>
      </c>
    </row>
    <row r="9160" spans="1:15" x14ac:dyDescent="0.25">
      <c r="A9160" s="20" t="s">
        <v>9260</v>
      </c>
      <c r="B9160">
        <v>7</v>
      </c>
      <c r="C9160" t="s">
        <v>21821</v>
      </c>
      <c r="D9160" t="s">
        <v>89</v>
      </c>
      <c r="E9160" t="s">
        <v>33</v>
      </c>
      <c r="F9160" t="s">
        <v>35</v>
      </c>
      <c r="G9160">
        <v>5</v>
      </c>
      <c r="H9160">
        <v>2013</v>
      </c>
      <c r="I9160" t="s">
        <v>47</v>
      </c>
      <c r="J9160">
        <v>33.5</v>
      </c>
      <c r="K9160">
        <v>31.67</v>
      </c>
      <c r="L9160">
        <v>35.33</v>
      </c>
      <c r="M9160">
        <v>857</v>
      </c>
      <c r="N9160">
        <v>2560</v>
      </c>
      <c r="O9160">
        <v>3.4159349284257798</v>
      </c>
    </row>
    <row r="9161" spans="1:15" x14ac:dyDescent="0.25">
      <c r="A9161" s="20" t="s">
        <v>9261</v>
      </c>
      <c r="B9161">
        <v>7</v>
      </c>
      <c r="C9161" t="s">
        <v>21821</v>
      </c>
      <c r="D9161" t="s">
        <v>89</v>
      </c>
      <c r="E9161" t="s">
        <v>33</v>
      </c>
      <c r="F9161" t="s">
        <v>35</v>
      </c>
      <c r="G9161">
        <v>5</v>
      </c>
      <c r="H9161">
        <v>2013</v>
      </c>
      <c r="I9161" t="s">
        <v>48</v>
      </c>
      <c r="J9161">
        <v>48.5</v>
      </c>
      <c r="K9161">
        <v>37.049999999999997</v>
      </c>
      <c r="L9161">
        <v>60.17</v>
      </c>
      <c r="M9161">
        <v>33</v>
      </c>
      <c r="N9161">
        <v>68</v>
      </c>
      <c r="O9161">
        <v>17.407765595569799</v>
      </c>
    </row>
    <row r="9162" spans="1:15" x14ac:dyDescent="0.25">
      <c r="A9162" s="20" t="s">
        <v>9262</v>
      </c>
      <c r="B9162">
        <v>7</v>
      </c>
      <c r="C9162" t="s">
        <v>21821</v>
      </c>
      <c r="D9162" t="s">
        <v>89</v>
      </c>
      <c r="E9162" t="s">
        <v>33</v>
      </c>
      <c r="F9162" t="s">
        <v>35</v>
      </c>
      <c r="G9162">
        <v>5</v>
      </c>
      <c r="H9162">
        <v>2013</v>
      </c>
      <c r="I9162" t="s">
        <v>49</v>
      </c>
      <c r="J9162">
        <v>44.3</v>
      </c>
      <c r="K9162">
        <v>38.729999999999997</v>
      </c>
      <c r="L9162">
        <v>50.07</v>
      </c>
      <c r="M9162">
        <v>129</v>
      </c>
      <c r="N9162">
        <v>291</v>
      </c>
      <c r="O9162">
        <v>8.8045090632562406</v>
      </c>
    </row>
    <row r="9163" spans="1:15" x14ac:dyDescent="0.25">
      <c r="A9163" s="20" t="s">
        <v>9263</v>
      </c>
      <c r="B9163">
        <v>7</v>
      </c>
      <c r="C9163" t="s">
        <v>21821</v>
      </c>
      <c r="D9163" t="s">
        <v>89</v>
      </c>
      <c r="E9163" t="s">
        <v>33</v>
      </c>
      <c r="F9163" t="s">
        <v>35</v>
      </c>
      <c r="G9163">
        <v>5</v>
      </c>
      <c r="H9163">
        <v>2013</v>
      </c>
      <c r="I9163" t="s">
        <v>50</v>
      </c>
      <c r="J9163" t="s">
        <v>44</v>
      </c>
      <c r="K9163" t="s">
        <v>44</v>
      </c>
      <c r="L9163" t="s">
        <v>44</v>
      </c>
      <c r="M9163">
        <v>15</v>
      </c>
      <c r="N9163">
        <v>55</v>
      </c>
      <c r="O9163">
        <v>25.8198889747161</v>
      </c>
    </row>
    <row r="9164" spans="1:15" x14ac:dyDescent="0.25">
      <c r="A9164" s="20" t="s">
        <v>9264</v>
      </c>
      <c r="B9164">
        <v>7</v>
      </c>
      <c r="C9164" t="s">
        <v>21821</v>
      </c>
      <c r="D9164" t="s">
        <v>89</v>
      </c>
      <c r="E9164" t="s">
        <v>33</v>
      </c>
      <c r="F9164" t="s">
        <v>35</v>
      </c>
      <c r="G9164">
        <v>5</v>
      </c>
      <c r="H9164">
        <v>2013</v>
      </c>
      <c r="I9164" t="s">
        <v>51</v>
      </c>
      <c r="J9164">
        <v>43</v>
      </c>
      <c r="K9164">
        <v>35.28</v>
      </c>
      <c r="L9164">
        <v>50.98</v>
      </c>
      <c r="M9164">
        <v>64</v>
      </c>
      <c r="N9164">
        <v>149</v>
      </c>
      <c r="O9164">
        <v>12.5</v>
      </c>
    </row>
    <row r="9165" spans="1:15" x14ac:dyDescent="0.25">
      <c r="A9165" s="20" t="s">
        <v>9265</v>
      </c>
      <c r="B9165">
        <v>7</v>
      </c>
      <c r="C9165" t="s">
        <v>21821</v>
      </c>
      <c r="D9165" t="s">
        <v>89</v>
      </c>
      <c r="E9165" t="s">
        <v>39</v>
      </c>
      <c r="F9165" t="s">
        <v>40</v>
      </c>
      <c r="G9165">
        <v>6</v>
      </c>
      <c r="H9165">
        <v>2013</v>
      </c>
      <c r="I9165" t="s">
        <v>34</v>
      </c>
      <c r="J9165">
        <v>40.6</v>
      </c>
      <c r="K9165">
        <v>39.409999999999997</v>
      </c>
      <c r="L9165">
        <v>41.84</v>
      </c>
      <c r="M9165">
        <v>2559</v>
      </c>
      <c r="N9165">
        <v>6300</v>
      </c>
      <c r="O9165">
        <v>1.97680967095611</v>
      </c>
    </row>
    <row r="9166" spans="1:15" x14ac:dyDescent="0.25">
      <c r="A9166" s="20" t="s">
        <v>9266</v>
      </c>
      <c r="B9166">
        <v>7</v>
      </c>
      <c r="C9166" t="s">
        <v>21821</v>
      </c>
      <c r="D9166" t="s">
        <v>89</v>
      </c>
      <c r="E9166" t="s">
        <v>39</v>
      </c>
      <c r="F9166" t="s">
        <v>40</v>
      </c>
      <c r="G9166">
        <v>6</v>
      </c>
      <c r="H9166">
        <v>2013</v>
      </c>
      <c r="I9166" t="s">
        <v>52</v>
      </c>
      <c r="J9166">
        <v>48.7</v>
      </c>
      <c r="K9166">
        <v>47.01</v>
      </c>
      <c r="L9166">
        <v>50.39</v>
      </c>
      <c r="M9166">
        <v>1627</v>
      </c>
      <c r="N9166">
        <v>3341</v>
      </c>
      <c r="O9166">
        <v>2.4791695181436602</v>
      </c>
    </row>
    <row r="9167" spans="1:15" x14ac:dyDescent="0.25">
      <c r="A9167" s="20" t="s">
        <v>9267</v>
      </c>
      <c r="B9167">
        <v>7</v>
      </c>
      <c r="C9167" t="s">
        <v>21821</v>
      </c>
      <c r="D9167" t="s">
        <v>89</v>
      </c>
      <c r="E9167" t="s">
        <v>39</v>
      </c>
      <c r="F9167" t="s">
        <v>40</v>
      </c>
      <c r="G9167">
        <v>6</v>
      </c>
      <c r="H9167">
        <v>2013</v>
      </c>
      <c r="I9167" t="s">
        <v>53</v>
      </c>
      <c r="J9167">
        <v>43.2</v>
      </c>
      <c r="K9167">
        <v>41.75</v>
      </c>
      <c r="L9167">
        <v>44.73</v>
      </c>
      <c r="M9167">
        <v>1843</v>
      </c>
      <c r="N9167">
        <v>4263</v>
      </c>
      <c r="O9167">
        <v>2.3293638560679</v>
      </c>
    </row>
    <row r="9168" spans="1:15" x14ac:dyDescent="0.25">
      <c r="A9168" s="20" t="s">
        <v>9268</v>
      </c>
      <c r="B9168">
        <v>7</v>
      </c>
      <c r="C9168" t="s">
        <v>21821</v>
      </c>
      <c r="D9168" t="s">
        <v>89</v>
      </c>
      <c r="E9168" t="s">
        <v>39</v>
      </c>
      <c r="F9168" t="s">
        <v>40</v>
      </c>
      <c r="G9168">
        <v>6</v>
      </c>
      <c r="H9168">
        <v>2013</v>
      </c>
      <c r="I9168" t="s">
        <v>54</v>
      </c>
      <c r="J9168">
        <v>45.8</v>
      </c>
      <c r="K9168">
        <v>43.57</v>
      </c>
      <c r="L9168">
        <v>47.95</v>
      </c>
      <c r="M9168">
        <v>910</v>
      </c>
      <c r="N9168">
        <v>1989</v>
      </c>
      <c r="O9168">
        <v>3.3149677206589798</v>
      </c>
    </row>
    <row r="9169" spans="1:15" x14ac:dyDescent="0.25">
      <c r="A9169" s="20" t="s">
        <v>9269</v>
      </c>
      <c r="B9169">
        <v>7</v>
      </c>
      <c r="C9169" t="s">
        <v>21821</v>
      </c>
      <c r="D9169" t="s">
        <v>89</v>
      </c>
      <c r="E9169" t="s">
        <v>39</v>
      </c>
      <c r="F9169" t="s">
        <v>40</v>
      </c>
      <c r="G9169">
        <v>6</v>
      </c>
      <c r="H9169">
        <v>2013</v>
      </c>
      <c r="I9169" t="s">
        <v>55</v>
      </c>
      <c r="J9169">
        <v>46.2</v>
      </c>
      <c r="K9169">
        <v>45.07</v>
      </c>
      <c r="L9169">
        <v>47.24</v>
      </c>
      <c r="M9169">
        <v>3713</v>
      </c>
      <c r="N9169">
        <v>8045</v>
      </c>
      <c r="O9169">
        <v>1.6411093710295901</v>
      </c>
    </row>
    <row r="9170" spans="1:15" x14ac:dyDescent="0.25">
      <c r="A9170" s="20" t="s">
        <v>9270</v>
      </c>
      <c r="B9170">
        <v>7</v>
      </c>
      <c r="C9170" t="s">
        <v>21821</v>
      </c>
      <c r="D9170" t="s">
        <v>89</v>
      </c>
      <c r="E9170" t="s">
        <v>39</v>
      </c>
      <c r="F9170" t="s">
        <v>40</v>
      </c>
      <c r="G9170">
        <v>6</v>
      </c>
      <c r="H9170">
        <v>2013</v>
      </c>
      <c r="I9170" t="s">
        <v>56</v>
      </c>
      <c r="J9170">
        <v>41.5</v>
      </c>
      <c r="K9170">
        <v>38.380000000000003</v>
      </c>
      <c r="L9170">
        <v>44.79</v>
      </c>
      <c r="M9170">
        <v>376</v>
      </c>
      <c r="N9170">
        <v>905</v>
      </c>
      <c r="O9170">
        <v>5.1571062312939704</v>
      </c>
    </row>
    <row r="9171" spans="1:15" x14ac:dyDescent="0.25">
      <c r="A9171" s="20" t="s">
        <v>9271</v>
      </c>
      <c r="B9171">
        <v>7</v>
      </c>
      <c r="C9171" t="s">
        <v>21821</v>
      </c>
      <c r="D9171" t="s">
        <v>89</v>
      </c>
      <c r="E9171" t="s">
        <v>39</v>
      </c>
      <c r="F9171" t="s">
        <v>40</v>
      </c>
      <c r="G9171">
        <v>6</v>
      </c>
      <c r="H9171">
        <v>2013</v>
      </c>
      <c r="I9171" t="s">
        <v>57</v>
      </c>
      <c r="J9171">
        <v>44.3</v>
      </c>
      <c r="K9171">
        <v>42.54</v>
      </c>
      <c r="L9171">
        <v>46.14</v>
      </c>
      <c r="M9171">
        <v>1294</v>
      </c>
      <c r="N9171">
        <v>2919</v>
      </c>
      <c r="O9171">
        <v>2.7799236087488302</v>
      </c>
    </row>
    <row r="9172" spans="1:15" x14ac:dyDescent="0.25">
      <c r="A9172" s="20" t="s">
        <v>9272</v>
      </c>
      <c r="B9172">
        <v>7</v>
      </c>
      <c r="C9172" t="s">
        <v>21821</v>
      </c>
      <c r="D9172" t="s">
        <v>89</v>
      </c>
      <c r="E9172" t="s">
        <v>39</v>
      </c>
      <c r="F9172" t="s">
        <v>40</v>
      </c>
      <c r="G9172">
        <v>6</v>
      </c>
      <c r="H9172">
        <v>2013</v>
      </c>
      <c r="I9172" t="s">
        <v>58</v>
      </c>
      <c r="J9172">
        <v>46.2</v>
      </c>
      <c r="K9172">
        <v>45.11</v>
      </c>
      <c r="L9172">
        <v>47.26</v>
      </c>
      <c r="M9172">
        <v>3820</v>
      </c>
      <c r="N9172">
        <v>8272</v>
      </c>
      <c r="O9172">
        <v>1.61796200422643</v>
      </c>
    </row>
    <row r="9173" spans="1:15" x14ac:dyDescent="0.25">
      <c r="A9173" s="20" t="s">
        <v>9273</v>
      </c>
      <c r="B9173">
        <v>7</v>
      </c>
      <c r="C9173" t="s">
        <v>21821</v>
      </c>
      <c r="D9173" t="s">
        <v>89</v>
      </c>
      <c r="E9173" t="s">
        <v>39</v>
      </c>
      <c r="F9173" t="s">
        <v>40</v>
      </c>
      <c r="G9173">
        <v>6</v>
      </c>
      <c r="H9173">
        <v>2013</v>
      </c>
      <c r="I9173" t="s">
        <v>59</v>
      </c>
      <c r="J9173">
        <v>47.9</v>
      </c>
      <c r="K9173">
        <v>45.01</v>
      </c>
      <c r="L9173">
        <v>50.83</v>
      </c>
      <c r="M9173">
        <v>540</v>
      </c>
      <c r="N9173">
        <v>1127</v>
      </c>
      <c r="O9173">
        <v>4.3033148291193504</v>
      </c>
    </row>
    <row r="9174" spans="1:15" x14ac:dyDescent="0.25">
      <c r="A9174" s="20" t="s">
        <v>9274</v>
      </c>
      <c r="B9174">
        <v>7</v>
      </c>
      <c r="C9174" t="s">
        <v>21821</v>
      </c>
      <c r="D9174" t="s">
        <v>89</v>
      </c>
      <c r="E9174" t="s">
        <v>39</v>
      </c>
      <c r="F9174" t="s">
        <v>40</v>
      </c>
      <c r="G9174">
        <v>6</v>
      </c>
      <c r="H9174">
        <v>2013</v>
      </c>
      <c r="I9174" t="s">
        <v>60</v>
      </c>
      <c r="J9174">
        <v>42.5</v>
      </c>
      <c r="K9174">
        <v>41.54</v>
      </c>
      <c r="L9174">
        <v>43.47</v>
      </c>
      <c r="M9174">
        <v>4312</v>
      </c>
      <c r="N9174">
        <v>10145</v>
      </c>
      <c r="O9174">
        <v>1.52286225968293</v>
      </c>
    </row>
    <row r="9175" spans="1:15" x14ac:dyDescent="0.25">
      <c r="A9175" s="20" t="s">
        <v>9275</v>
      </c>
      <c r="B9175">
        <v>7</v>
      </c>
      <c r="C9175" t="s">
        <v>21821</v>
      </c>
      <c r="D9175" t="s">
        <v>89</v>
      </c>
      <c r="E9175" t="s">
        <v>39</v>
      </c>
      <c r="F9175" t="s">
        <v>40</v>
      </c>
      <c r="G9175">
        <v>6</v>
      </c>
      <c r="H9175">
        <v>2013</v>
      </c>
      <c r="I9175" t="s">
        <v>61</v>
      </c>
      <c r="J9175">
        <v>40.9</v>
      </c>
      <c r="K9175">
        <v>37.85</v>
      </c>
      <c r="L9175">
        <v>43.93</v>
      </c>
      <c r="M9175">
        <v>409</v>
      </c>
      <c r="N9175">
        <v>1001</v>
      </c>
      <c r="O9175">
        <v>4.9446817643414898</v>
      </c>
    </row>
    <row r="9176" spans="1:15" x14ac:dyDescent="0.25">
      <c r="A9176" s="20" t="s">
        <v>9276</v>
      </c>
      <c r="B9176">
        <v>7</v>
      </c>
      <c r="C9176" t="s">
        <v>21821</v>
      </c>
      <c r="D9176" t="s">
        <v>89</v>
      </c>
      <c r="E9176" t="s">
        <v>39</v>
      </c>
      <c r="F9176" t="s">
        <v>40</v>
      </c>
      <c r="G9176">
        <v>6</v>
      </c>
      <c r="H9176">
        <v>2013</v>
      </c>
      <c r="I9176" t="s">
        <v>43</v>
      </c>
      <c r="J9176">
        <v>43.1</v>
      </c>
      <c r="K9176">
        <v>41.76</v>
      </c>
      <c r="L9176">
        <v>44.39</v>
      </c>
      <c r="M9176">
        <v>2345</v>
      </c>
      <c r="N9176">
        <v>5444</v>
      </c>
      <c r="O9176">
        <v>2.0650405139110002</v>
      </c>
    </row>
    <row r="9177" spans="1:15" x14ac:dyDescent="0.25">
      <c r="A9177" s="20" t="s">
        <v>9277</v>
      </c>
      <c r="B9177">
        <v>7</v>
      </c>
      <c r="C9177" t="s">
        <v>21821</v>
      </c>
      <c r="D9177" t="s">
        <v>89</v>
      </c>
      <c r="E9177" t="s">
        <v>39</v>
      </c>
      <c r="F9177" t="s">
        <v>40</v>
      </c>
      <c r="G9177">
        <v>6</v>
      </c>
      <c r="H9177">
        <v>2013</v>
      </c>
      <c r="I9177" t="s">
        <v>62</v>
      </c>
      <c r="J9177">
        <v>48.5</v>
      </c>
      <c r="K9177">
        <v>46</v>
      </c>
      <c r="L9177">
        <v>50.92</v>
      </c>
      <c r="M9177">
        <v>769</v>
      </c>
      <c r="N9177">
        <v>1587</v>
      </c>
      <c r="O9177">
        <v>3.6060922298730902</v>
      </c>
    </row>
    <row r="9178" spans="1:15" x14ac:dyDescent="0.25">
      <c r="A9178" s="20" t="s">
        <v>9278</v>
      </c>
      <c r="B9178">
        <v>7</v>
      </c>
      <c r="C9178" t="s">
        <v>21821</v>
      </c>
      <c r="D9178" t="s">
        <v>89</v>
      </c>
      <c r="E9178" t="s">
        <v>39</v>
      </c>
      <c r="F9178" t="s">
        <v>40</v>
      </c>
      <c r="G9178">
        <v>6</v>
      </c>
      <c r="H9178">
        <v>2013</v>
      </c>
      <c r="I9178" t="s">
        <v>75</v>
      </c>
      <c r="J9178">
        <v>44.9</v>
      </c>
      <c r="K9178">
        <v>44.6</v>
      </c>
      <c r="L9178">
        <v>45.25</v>
      </c>
      <c r="M9178">
        <v>40286</v>
      </c>
      <c r="N9178">
        <v>89667</v>
      </c>
      <c r="O9178">
        <v>0.49822202871036297</v>
      </c>
    </row>
    <row r="9179" spans="1:15" x14ac:dyDescent="0.25">
      <c r="A9179" s="20" t="s">
        <v>9279</v>
      </c>
      <c r="B9179">
        <v>7</v>
      </c>
      <c r="C9179" t="s">
        <v>21821</v>
      </c>
      <c r="D9179" t="s">
        <v>89</v>
      </c>
      <c r="E9179" t="s">
        <v>39</v>
      </c>
      <c r="F9179" t="s">
        <v>40</v>
      </c>
      <c r="G9179">
        <v>6</v>
      </c>
      <c r="H9179">
        <v>2013</v>
      </c>
      <c r="I9179" t="s">
        <v>45</v>
      </c>
      <c r="J9179">
        <v>47.9</v>
      </c>
      <c r="K9179">
        <v>46.94</v>
      </c>
      <c r="L9179">
        <v>48.95</v>
      </c>
      <c r="M9179">
        <v>4515</v>
      </c>
      <c r="N9179">
        <v>9417</v>
      </c>
      <c r="O9179">
        <v>1.4882336591213601</v>
      </c>
    </row>
    <row r="9180" spans="1:15" x14ac:dyDescent="0.25">
      <c r="A9180" s="20" t="s">
        <v>9280</v>
      </c>
      <c r="B9180">
        <v>7</v>
      </c>
      <c r="C9180" t="s">
        <v>21821</v>
      </c>
      <c r="D9180" t="s">
        <v>89</v>
      </c>
      <c r="E9180" t="s">
        <v>39</v>
      </c>
      <c r="F9180" t="s">
        <v>40</v>
      </c>
      <c r="G9180">
        <v>6</v>
      </c>
      <c r="H9180">
        <v>2013</v>
      </c>
      <c r="I9180" t="s">
        <v>46</v>
      </c>
      <c r="J9180">
        <v>46.3</v>
      </c>
      <c r="K9180">
        <v>44.9</v>
      </c>
      <c r="L9180">
        <v>47.77</v>
      </c>
      <c r="M9180">
        <v>2141</v>
      </c>
      <c r="N9180">
        <v>4621</v>
      </c>
      <c r="O9180">
        <v>2.1611836153683801</v>
      </c>
    </row>
    <row r="9181" spans="1:15" x14ac:dyDescent="0.25">
      <c r="A9181" s="20" t="s">
        <v>9281</v>
      </c>
      <c r="B9181">
        <v>7</v>
      </c>
      <c r="C9181" t="s">
        <v>21821</v>
      </c>
      <c r="D9181" t="s">
        <v>89</v>
      </c>
      <c r="E9181" t="s">
        <v>39</v>
      </c>
      <c r="F9181" t="s">
        <v>40</v>
      </c>
      <c r="G9181">
        <v>6</v>
      </c>
      <c r="H9181">
        <v>2013</v>
      </c>
      <c r="I9181" t="s">
        <v>47</v>
      </c>
      <c r="J9181">
        <v>42.3</v>
      </c>
      <c r="K9181">
        <v>41.14</v>
      </c>
      <c r="L9181">
        <v>43.41</v>
      </c>
      <c r="M9181">
        <v>3052</v>
      </c>
      <c r="N9181">
        <v>7220</v>
      </c>
      <c r="O9181">
        <v>1.81012153563999</v>
      </c>
    </row>
    <row r="9182" spans="1:15" x14ac:dyDescent="0.25">
      <c r="A9182" s="20" t="s">
        <v>9282</v>
      </c>
      <c r="B9182">
        <v>7</v>
      </c>
      <c r="C9182" t="s">
        <v>21821</v>
      </c>
      <c r="D9182" t="s">
        <v>89</v>
      </c>
      <c r="E9182" t="s">
        <v>39</v>
      </c>
      <c r="F9182" t="s">
        <v>40</v>
      </c>
      <c r="G9182">
        <v>6</v>
      </c>
      <c r="H9182">
        <v>2013</v>
      </c>
      <c r="I9182" t="s">
        <v>48</v>
      </c>
      <c r="J9182">
        <v>46</v>
      </c>
      <c r="K9182">
        <v>44.43</v>
      </c>
      <c r="L9182">
        <v>47.49</v>
      </c>
      <c r="M9182">
        <v>1869</v>
      </c>
      <c r="N9182">
        <v>4067</v>
      </c>
      <c r="O9182">
        <v>2.3131050102961299</v>
      </c>
    </row>
    <row r="9183" spans="1:15" x14ac:dyDescent="0.25">
      <c r="A9183" s="20" t="s">
        <v>9283</v>
      </c>
      <c r="B9183">
        <v>7</v>
      </c>
      <c r="C9183" t="s">
        <v>21821</v>
      </c>
      <c r="D9183" t="s">
        <v>89</v>
      </c>
      <c r="E9183" t="s">
        <v>39</v>
      </c>
      <c r="F9183" t="s">
        <v>40</v>
      </c>
      <c r="G9183">
        <v>6</v>
      </c>
      <c r="H9183">
        <v>2013</v>
      </c>
      <c r="I9183" t="s">
        <v>49</v>
      </c>
      <c r="J9183">
        <v>49.8</v>
      </c>
      <c r="K9183">
        <v>47.95</v>
      </c>
      <c r="L9183">
        <v>51.63</v>
      </c>
      <c r="M9183">
        <v>1411</v>
      </c>
      <c r="N9183">
        <v>2834</v>
      </c>
      <c r="O9183">
        <v>2.6621743403250102</v>
      </c>
    </row>
    <row r="9184" spans="1:15" x14ac:dyDescent="0.25">
      <c r="A9184" s="20" t="s">
        <v>9284</v>
      </c>
      <c r="B9184">
        <v>7</v>
      </c>
      <c r="C9184" t="s">
        <v>21821</v>
      </c>
      <c r="D9184" t="s">
        <v>89</v>
      </c>
      <c r="E9184" t="s">
        <v>39</v>
      </c>
      <c r="F9184" t="s">
        <v>40</v>
      </c>
      <c r="G9184">
        <v>6</v>
      </c>
      <c r="H9184">
        <v>2013</v>
      </c>
      <c r="I9184" t="s">
        <v>50</v>
      </c>
      <c r="J9184">
        <v>42.6</v>
      </c>
      <c r="K9184">
        <v>40.51</v>
      </c>
      <c r="L9184">
        <v>44.8</v>
      </c>
      <c r="M9184">
        <v>872</v>
      </c>
      <c r="N9184">
        <v>2045</v>
      </c>
      <c r="O9184">
        <v>3.3864273073929798</v>
      </c>
    </row>
    <row r="9185" spans="1:15" x14ac:dyDescent="0.25">
      <c r="A9185" s="20" t="s">
        <v>9285</v>
      </c>
      <c r="B9185">
        <v>7</v>
      </c>
      <c r="C9185" t="s">
        <v>21821</v>
      </c>
      <c r="D9185" t="s">
        <v>89</v>
      </c>
      <c r="E9185" t="s">
        <v>39</v>
      </c>
      <c r="F9185" t="s">
        <v>40</v>
      </c>
      <c r="G9185">
        <v>6</v>
      </c>
      <c r="H9185">
        <v>2013</v>
      </c>
      <c r="I9185" t="s">
        <v>51</v>
      </c>
      <c r="J9185">
        <v>46.3</v>
      </c>
      <c r="K9185">
        <v>44.76</v>
      </c>
      <c r="L9185">
        <v>47.8</v>
      </c>
      <c r="M9185">
        <v>1909</v>
      </c>
      <c r="N9185">
        <v>4125</v>
      </c>
      <c r="O9185">
        <v>2.28874303561587</v>
      </c>
    </row>
    <row r="9186" spans="1:15" x14ac:dyDescent="0.25">
      <c r="A9186" s="20" t="s">
        <v>9286</v>
      </c>
      <c r="B9186">
        <v>7</v>
      </c>
      <c r="C9186" t="s">
        <v>21821</v>
      </c>
      <c r="D9186" t="s">
        <v>89</v>
      </c>
      <c r="E9186" t="s">
        <v>37</v>
      </c>
      <c r="F9186" t="s">
        <v>38</v>
      </c>
      <c r="G9186">
        <v>3</v>
      </c>
      <c r="H9186">
        <v>2014</v>
      </c>
      <c r="I9186" t="s">
        <v>34</v>
      </c>
      <c r="J9186">
        <v>35.5</v>
      </c>
      <c r="K9186">
        <v>33.26</v>
      </c>
      <c r="L9186">
        <v>37.869999999999997</v>
      </c>
      <c r="M9186">
        <v>587</v>
      </c>
      <c r="N9186">
        <v>1652</v>
      </c>
      <c r="O9186">
        <v>4.12744171706498</v>
      </c>
    </row>
    <row r="9187" spans="1:15" x14ac:dyDescent="0.25">
      <c r="A9187" s="20" t="s">
        <v>9287</v>
      </c>
      <c r="B9187">
        <v>7</v>
      </c>
      <c r="C9187" t="s">
        <v>21821</v>
      </c>
      <c r="D9187" t="s">
        <v>89</v>
      </c>
      <c r="E9187" t="s">
        <v>37</v>
      </c>
      <c r="F9187" t="s">
        <v>38</v>
      </c>
      <c r="G9187">
        <v>3</v>
      </c>
      <c r="H9187">
        <v>2014</v>
      </c>
      <c r="I9187" t="s">
        <v>52</v>
      </c>
      <c r="J9187">
        <v>41.8</v>
      </c>
      <c r="K9187">
        <v>37.07</v>
      </c>
      <c r="L9187">
        <v>46.67</v>
      </c>
      <c r="M9187">
        <v>168</v>
      </c>
      <c r="N9187">
        <v>402</v>
      </c>
      <c r="O9187">
        <v>7.7151674981046003</v>
      </c>
    </row>
    <row r="9188" spans="1:15" x14ac:dyDescent="0.25">
      <c r="A9188" s="20" t="s">
        <v>9288</v>
      </c>
      <c r="B9188">
        <v>7</v>
      </c>
      <c r="C9188" t="s">
        <v>21821</v>
      </c>
      <c r="D9188" t="s">
        <v>89</v>
      </c>
      <c r="E9188" t="s">
        <v>37</v>
      </c>
      <c r="F9188" t="s">
        <v>38</v>
      </c>
      <c r="G9188">
        <v>3</v>
      </c>
      <c r="H9188">
        <v>2014</v>
      </c>
      <c r="I9188" t="s">
        <v>53</v>
      </c>
      <c r="J9188">
        <v>39.6</v>
      </c>
      <c r="K9188">
        <v>38</v>
      </c>
      <c r="L9188">
        <v>41.29</v>
      </c>
      <c r="M9188">
        <v>1338</v>
      </c>
      <c r="N9188">
        <v>3376</v>
      </c>
      <c r="O9188">
        <v>2.7338327590690401</v>
      </c>
    </row>
    <row r="9189" spans="1:15" x14ac:dyDescent="0.25">
      <c r="A9189" s="20" t="s">
        <v>9289</v>
      </c>
      <c r="B9189">
        <v>7</v>
      </c>
      <c r="C9189" t="s">
        <v>21821</v>
      </c>
      <c r="D9189" t="s">
        <v>89</v>
      </c>
      <c r="E9189" t="s">
        <v>37</v>
      </c>
      <c r="F9189" t="s">
        <v>38</v>
      </c>
      <c r="G9189">
        <v>3</v>
      </c>
      <c r="H9189">
        <v>2014</v>
      </c>
      <c r="I9189" t="s">
        <v>54</v>
      </c>
      <c r="J9189">
        <v>33.6</v>
      </c>
      <c r="K9189">
        <v>25.49</v>
      </c>
      <c r="L9189">
        <v>42.89</v>
      </c>
      <c r="M9189">
        <v>37</v>
      </c>
      <c r="N9189">
        <v>110</v>
      </c>
      <c r="O9189">
        <v>16.439898730535699</v>
      </c>
    </row>
    <row r="9190" spans="1:15" x14ac:dyDescent="0.25">
      <c r="A9190" s="20" t="s">
        <v>9290</v>
      </c>
      <c r="B9190">
        <v>7</v>
      </c>
      <c r="C9190" t="s">
        <v>21821</v>
      </c>
      <c r="D9190" t="s">
        <v>89</v>
      </c>
      <c r="E9190" t="s">
        <v>37</v>
      </c>
      <c r="F9190" t="s">
        <v>38</v>
      </c>
      <c r="G9190">
        <v>3</v>
      </c>
      <c r="H9190">
        <v>2014</v>
      </c>
      <c r="I9190" t="s">
        <v>55</v>
      </c>
      <c r="J9190">
        <v>41.6</v>
      </c>
      <c r="K9190">
        <v>38.31</v>
      </c>
      <c r="L9190">
        <v>44.94</v>
      </c>
      <c r="M9190">
        <v>351</v>
      </c>
      <c r="N9190">
        <v>844</v>
      </c>
      <c r="O9190">
        <v>5.3376051268362401</v>
      </c>
    </row>
    <row r="9191" spans="1:15" x14ac:dyDescent="0.25">
      <c r="A9191" s="20" t="s">
        <v>9291</v>
      </c>
      <c r="B9191">
        <v>7</v>
      </c>
      <c r="C9191" t="s">
        <v>21821</v>
      </c>
      <c r="D9191" t="s">
        <v>89</v>
      </c>
      <c r="E9191" t="s">
        <v>37</v>
      </c>
      <c r="F9191" t="s">
        <v>38</v>
      </c>
      <c r="G9191">
        <v>3</v>
      </c>
      <c r="H9191">
        <v>2014</v>
      </c>
      <c r="I9191" t="s">
        <v>56</v>
      </c>
      <c r="J9191">
        <v>41.7</v>
      </c>
      <c r="K9191">
        <v>39.28</v>
      </c>
      <c r="L9191">
        <v>44.15</v>
      </c>
      <c r="M9191">
        <v>655</v>
      </c>
      <c r="N9191">
        <v>1571</v>
      </c>
      <c r="O9191">
        <v>3.9073233258228202</v>
      </c>
    </row>
    <row r="9192" spans="1:15" x14ac:dyDescent="0.25">
      <c r="A9192" s="20" t="s">
        <v>9292</v>
      </c>
      <c r="B9192">
        <v>7</v>
      </c>
      <c r="C9192" t="s">
        <v>21821</v>
      </c>
      <c r="D9192" t="s">
        <v>89</v>
      </c>
      <c r="E9192" t="s">
        <v>37</v>
      </c>
      <c r="F9192" t="s">
        <v>38</v>
      </c>
      <c r="G9192">
        <v>3</v>
      </c>
      <c r="H9192">
        <v>2014</v>
      </c>
      <c r="I9192" t="s">
        <v>57</v>
      </c>
      <c r="J9192">
        <v>38.200000000000003</v>
      </c>
      <c r="K9192">
        <v>34.93</v>
      </c>
      <c r="L9192">
        <v>41.5</v>
      </c>
      <c r="M9192">
        <v>319</v>
      </c>
      <c r="N9192">
        <v>836</v>
      </c>
      <c r="O9192">
        <v>5.5989251095585404</v>
      </c>
    </row>
    <row r="9193" spans="1:15" x14ac:dyDescent="0.25">
      <c r="A9193" s="20" t="s">
        <v>9293</v>
      </c>
      <c r="B9193">
        <v>7</v>
      </c>
      <c r="C9193" t="s">
        <v>21821</v>
      </c>
      <c r="D9193" t="s">
        <v>89</v>
      </c>
      <c r="E9193" t="s">
        <v>37</v>
      </c>
      <c r="F9193" t="s">
        <v>38</v>
      </c>
      <c r="G9193">
        <v>3</v>
      </c>
      <c r="H9193">
        <v>2014</v>
      </c>
      <c r="I9193" t="s">
        <v>58</v>
      </c>
      <c r="J9193">
        <v>38.6</v>
      </c>
      <c r="K9193">
        <v>37.130000000000003</v>
      </c>
      <c r="L9193">
        <v>40.17</v>
      </c>
      <c r="M9193">
        <v>1522</v>
      </c>
      <c r="N9193">
        <v>3939</v>
      </c>
      <c r="O9193">
        <v>2.5632600792550799</v>
      </c>
    </row>
    <row r="9194" spans="1:15" x14ac:dyDescent="0.25">
      <c r="A9194" s="20" t="s">
        <v>9294</v>
      </c>
      <c r="B9194">
        <v>7</v>
      </c>
      <c r="C9194" t="s">
        <v>21821</v>
      </c>
      <c r="D9194" t="s">
        <v>89</v>
      </c>
      <c r="E9194" t="s">
        <v>37</v>
      </c>
      <c r="F9194" t="s">
        <v>38</v>
      </c>
      <c r="G9194">
        <v>3</v>
      </c>
      <c r="H9194">
        <v>2014</v>
      </c>
      <c r="I9194" t="s">
        <v>59</v>
      </c>
      <c r="J9194">
        <v>43.4</v>
      </c>
      <c r="K9194">
        <v>38</v>
      </c>
      <c r="L9194">
        <v>48.87</v>
      </c>
      <c r="M9194">
        <v>137</v>
      </c>
      <c r="N9194">
        <v>316</v>
      </c>
      <c r="O9194">
        <v>8.5435765771676095</v>
      </c>
    </row>
    <row r="9195" spans="1:15" x14ac:dyDescent="0.25">
      <c r="A9195" s="20" t="s">
        <v>9295</v>
      </c>
      <c r="B9195">
        <v>7</v>
      </c>
      <c r="C9195" t="s">
        <v>21821</v>
      </c>
      <c r="D9195" t="s">
        <v>89</v>
      </c>
      <c r="E9195" t="s">
        <v>37</v>
      </c>
      <c r="F9195" t="s">
        <v>38</v>
      </c>
      <c r="G9195">
        <v>3</v>
      </c>
      <c r="H9195">
        <v>2014</v>
      </c>
      <c r="I9195" t="s">
        <v>60</v>
      </c>
      <c r="J9195">
        <v>36.700000000000003</v>
      </c>
      <c r="K9195">
        <v>34.58</v>
      </c>
      <c r="L9195">
        <v>38.85</v>
      </c>
      <c r="M9195">
        <v>718</v>
      </c>
      <c r="N9195">
        <v>1957</v>
      </c>
      <c r="O9195">
        <v>3.7319668543103801</v>
      </c>
    </row>
    <row r="9196" spans="1:15" x14ac:dyDescent="0.25">
      <c r="A9196" s="20" t="s">
        <v>9296</v>
      </c>
      <c r="B9196">
        <v>7</v>
      </c>
      <c r="C9196" t="s">
        <v>21821</v>
      </c>
      <c r="D9196" t="s">
        <v>89</v>
      </c>
      <c r="E9196" t="s">
        <v>37</v>
      </c>
      <c r="F9196" t="s">
        <v>38</v>
      </c>
      <c r="G9196">
        <v>3</v>
      </c>
      <c r="H9196">
        <v>2014</v>
      </c>
      <c r="I9196" t="s">
        <v>61</v>
      </c>
      <c r="J9196">
        <v>36.299999999999997</v>
      </c>
      <c r="K9196">
        <v>28</v>
      </c>
      <c r="L9196">
        <v>45.46</v>
      </c>
      <c r="M9196">
        <v>41</v>
      </c>
      <c r="N9196">
        <v>113</v>
      </c>
      <c r="O9196">
        <v>15.6173761888606</v>
      </c>
    </row>
    <row r="9197" spans="1:15" x14ac:dyDescent="0.25">
      <c r="A9197" s="20" t="s">
        <v>9297</v>
      </c>
      <c r="B9197">
        <v>7</v>
      </c>
      <c r="C9197" t="s">
        <v>21821</v>
      </c>
      <c r="D9197" t="s">
        <v>89</v>
      </c>
      <c r="E9197" t="s">
        <v>37</v>
      </c>
      <c r="F9197" t="s">
        <v>38</v>
      </c>
      <c r="G9197">
        <v>3</v>
      </c>
      <c r="H9197">
        <v>2014</v>
      </c>
      <c r="I9197" t="s">
        <v>43</v>
      </c>
      <c r="J9197">
        <v>35.6</v>
      </c>
      <c r="K9197">
        <v>33.770000000000003</v>
      </c>
      <c r="L9197">
        <v>37.43</v>
      </c>
      <c r="M9197">
        <v>935</v>
      </c>
      <c r="N9197">
        <v>2628</v>
      </c>
      <c r="O9197">
        <v>3.27034970083864</v>
      </c>
    </row>
    <row r="9198" spans="1:15" x14ac:dyDescent="0.25">
      <c r="A9198" s="20" t="s">
        <v>9298</v>
      </c>
      <c r="B9198">
        <v>7</v>
      </c>
      <c r="C9198" t="s">
        <v>21821</v>
      </c>
      <c r="D9198" t="s">
        <v>89</v>
      </c>
      <c r="E9198" t="s">
        <v>37</v>
      </c>
      <c r="F9198" t="s">
        <v>38</v>
      </c>
      <c r="G9198">
        <v>3</v>
      </c>
      <c r="H9198">
        <v>2014</v>
      </c>
      <c r="I9198" t="s">
        <v>62</v>
      </c>
      <c r="J9198">
        <v>37.700000000000003</v>
      </c>
      <c r="K9198">
        <v>34.229999999999997</v>
      </c>
      <c r="L9198">
        <v>41.32</v>
      </c>
      <c r="M9198">
        <v>270</v>
      </c>
      <c r="N9198">
        <v>716</v>
      </c>
      <c r="O9198">
        <v>6.08580619450185</v>
      </c>
    </row>
    <row r="9199" spans="1:15" x14ac:dyDescent="0.25">
      <c r="A9199" s="20" t="s">
        <v>9299</v>
      </c>
      <c r="B9199">
        <v>7</v>
      </c>
      <c r="C9199" t="s">
        <v>21821</v>
      </c>
      <c r="D9199" t="s">
        <v>89</v>
      </c>
      <c r="E9199" t="s">
        <v>37</v>
      </c>
      <c r="F9199" t="s">
        <v>38</v>
      </c>
      <c r="G9199">
        <v>3</v>
      </c>
      <c r="H9199">
        <v>2014</v>
      </c>
      <c r="I9199" t="s">
        <v>75</v>
      </c>
      <c r="J9199">
        <v>39.200000000000003</v>
      </c>
      <c r="K9199">
        <v>38.67</v>
      </c>
      <c r="L9199">
        <v>39.75</v>
      </c>
      <c r="M9199">
        <v>12218</v>
      </c>
      <c r="N9199">
        <v>31163</v>
      </c>
      <c r="O9199">
        <v>0.90469031192145</v>
      </c>
    </row>
    <row r="9200" spans="1:15" x14ac:dyDescent="0.25">
      <c r="A9200" s="20" t="s">
        <v>9300</v>
      </c>
      <c r="B9200">
        <v>7</v>
      </c>
      <c r="C9200" t="s">
        <v>21821</v>
      </c>
      <c r="D9200" t="s">
        <v>89</v>
      </c>
      <c r="E9200" t="s">
        <v>37</v>
      </c>
      <c r="F9200" t="s">
        <v>38</v>
      </c>
      <c r="G9200">
        <v>3</v>
      </c>
      <c r="H9200">
        <v>2014</v>
      </c>
      <c r="I9200" t="s">
        <v>45</v>
      </c>
      <c r="J9200">
        <v>43.4</v>
      </c>
      <c r="K9200">
        <v>40.53</v>
      </c>
      <c r="L9200">
        <v>46.34</v>
      </c>
      <c r="M9200">
        <v>484</v>
      </c>
      <c r="N9200">
        <v>1115</v>
      </c>
      <c r="O9200">
        <v>4.5454545454545503</v>
      </c>
    </row>
    <row r="9201" spans="1:15" x14ac:dyDescent="0.25">
      <c r="A9201" s="20" t="s">
        <v>9301</v>
      </c>
      <c r="B9201">
        <v>7</v>
      </c>
      <c r="C9201" t="s">
        <v>21821</v>
      </c>
      <c r="D9201" t="s">
        <v>89</v>
      </c>
      <c r="E9201" t="s">
        <v>37</v>
      </c>
      <c r="F9201" t="s">
        <v>38</v>
      </c>
      <c r="G9201">
        <v>3</v>
      </c>
      <c r="H9201">
        <v>2014</v>
      </c>
      <c r="I9201" t="s">
        <v>46</v>
      </c>
      <c r="J9201">
        <v>39.9</v>
      </c>
      <c r="K9201">
        <v>37.17</v>
      </c>
      <c r="L9201">
        <v>42.76</v>
      </c>
      <c r="M9201">
        <v>470</v>
      </c>
      <c r="N9201">
        <v>1177</v>
      </c>
      <c r="O9201">
        <v>4.6126560401444197</v>
      </c>
    </row>
    <row r="9202" spans="1:15" x14ac:dyDescent="0.25">
      <c r="A9202" s="20" t="s">
        <v>9302</v>
      </c>
      <c r="B9202">
        <v>7</v>
      </c>
      <c r="C9202" t="s">
        <v>21821</v>
      </c>
      <c r="D9202" t="s">
        <v>89</v>
      </c>
      <c r="E9202" t="s">
        <v>37</v>
      </c>
      <c r="F9202" t="s">
        <v>38</v>
      </c>
      <c r="G9202">
        <v>3</v>
      </c>
      <c r="H9202">
        <v>2014</v>
      </c>
      <c r="I9202" t="s">
        <v>47</v>
      </c>
      <c r="J9202">
        <v>38.700000000000003</v>
      </c>
      <c r="K9202">
        <v>37.299999999999997</v>
      </c>
      <c r="L9202">
        <v>40.200000000000003</v>
      </c>
      <c r="M9202">
        <v>1683</v>
      </c>
      <c r="N9202">
        <v>4344</v>
      </c>
      <c r="O9202">
        <v>2.4375747470904399</v>
      </c>
    </row>
    <row r="9203" spans="1:15" x14ac:dyDescent="0.25">
      <c r="A9203" s="20" t="s">
        <v>9303</v>
      </c>
      <c r="B9203">
        <v>7</v>
      </c>
      <c r="C9203" t="s">
        <v>21821</v>
      </c>
      <c r="D9203" t="s">
        <v>89</v>
      </c>
      <c r="E9203" t="s">
        <v>37</v>
      </c>
      <c r="F9203" t="s">
        <v>38</v>
      </c>
      <c r="G9203">
        <v>3</v>
      </c>
      <c r="H9203">
        <v>2014</v>
      </c>
      <c r="I9203" t="s">
        <v>48</v>
      </c>
      <c r="J9203">
        <v>43.1</v>
      </c>
      <c r="K9203">
        <v>41</v>
      </c>
      <c r="L9203">
        <v>45.18</v>
      </c>
      <c r="M9203">
        <v>924</v>
      </c>
      <c r="N9203">
        <v>2145</v>
      </c>
      <c r="O9203">
        <v>3.28975847479885</v>
      </c>
    </row>
    <row r="9204" spans="1:15" x14ac:dyDescent="0.25">
      <c r="A9204" s="20" t="s">
        <v>9304</v>
      </c>
      <c r="B9204">
        <v>7</v>
      </c>
      <c r="C9204" t="s">
        <v>21821</v>
      </c>
      <c r="D9204" t="s">
        <v>89</v>
      </c>
      <c r="E9204" t="s">
        <v>37</v>
      </c>
      <c r="F9204" t="s">
        <v>38</v>
      </c>
      <c r="G9204">
        <v>3</v>
      </c>
      <c r="H9204">
        <v>2014</v>
      </c>
      <c r="I9204" t="s">
        <v>49</v>
      </c>
      <c r="J9204">
        <v>47.9</v>
      </c>
      <c r="K9204">
        <v>44.87</v>
      </c>
      <c r="L9204">
        <v>50.97</v>
      </c>
      <c r="M9204">
        <v>493</v>
      </c>
      <c r="N9204">
        <v>1029</v>
      </c>
      <c r="O9204">
        <v>4.5037734911104499</v>
      </c>
    </row>
    <row r="9205" spans="1:15" x14ac:dyDescent="0.25">
      <c r="A9205" s="20" t="s">
        <v>9305</v>
      </c>
      <c r="B9205">
        <v>7</v>
      </c>
      <c r="C9205" t="s">
        <v>21821</v>
      </c>
      <c r="D9205" t="s">
        <v>89</v>
      </c>
      <c r="E9205" t="s">
        <v>37</v>
      </c>
      <c r="F9205" t="s">
        <v>38</v>
      </c>
      <c r="G9205">
        <v>3</v>
      </c>
      <c r="H9205">
        <v>2014</v>
      </c>
      <c r="I9205" t="s">
        <v>50</v>
      </c>
      <c r="J9205">
        <v>36.299999999999997</v>
      </c>
      <c r="K9205">
        <v>34.1</v>
      </c>
      <c r="L9205">
        <v>38.61</v>
      </c>
      <c r="M9205">
        <v>635</v>
      </c>
      <c r="N9205">
        <v>1748</v>
      </c>
      <c r="O9205">
        <v>3.9683789506627201</v>
      </c>
    </row>
    <row r="9206" spans="1:15" x14ac:dyDescent="0.25">
      <c r="A9206" s="20" t="s">
        <v>9306</v>
      </c>
      <c r="B9206">
        <v>7</v>
      </c>
      <c r="C9206" t="s">
        <v>21821</v>
      </c>
      <c r="D9206" t="s">
        <v>89</v>
      </c>
      <c r="E9206" t="s">
        <v>37</v>
      </c>
      <c r="F9206" t="s">
        <v>38</v>
      </c>
      <c r="G9206">
        <v>3</v>
      </c>
      <c r="H9206">
        <v>2014</v>
      </c>
      <c r="I9206" t="s">
        <v>51</v>
      </c>
      <c r="J9206">
        <v>39.4</v>
      </c>
      <c r="K9206">
        <v>36.6</v>
      </c>
      <c r="L9206">
        <v>42.25</v>
      </c>
      <c r="M9206">
        <v>451</v>
      </c>
      <c r="N9206">
        <v>1145</v>
      </c>
      <c r="O9206">
        <v>4.7088160934801104</v>
      </c>
    </row>
    <row r="9207" spans="1:15" x14ac:dyDescent="0.25">
      <c r="A9207" s="20" t="s">
        <v>9307</v>
      </c>
      <c r="B9207">
        <v>7</v>
      </c>
      <c r="C9207" t="s">
        <v>21821</v>
      </c>
      <c r="D9207" t="s">
        <v>89</v>
      </c>
      <c r="E9207" t="s">
        <v>41</v>
      </c>
      <c r="F9207" t="s">
        <v>42</v>
      </c>
      <c r="G9207">
        <v>4</v>
      </c>
      <c r="H9207">
        <v>2014</v>
      </c>
      <c r="I9207" t="s">
        <v>34</v>
      </c>
      <c r="J9207">
        <v>32.9</v>
      </c>
      <c r="K9207">
        <v>31.53</v>
      </c>
      <c r="L9207">
        <v>34.21</v>
      </c>
      <c r="M9207">
        <v>1557</v>
      </c>
      <c r="N9207">
        <v>4739</v>
      </c>
      <c r="O9207">
        <v>2.5342864042323501</v>
      </c>
    </row>
    <row r="9208" spans="1:15" x14ac:dyDescent="0.25">
      <c r="A9208" s="20" t="s">
        <v>9308</v>
      </c>
      <c r="B9208">
        <v>7</v>
      </c>
      <c r="C9208" t="s">
        <v>21821</v>
      </c>
      <c r="D9208" t="s">
        <v>89</v>
      </c>
      <c r="E9208" t="s">
        <v>41</v>
      </c>
      <c r="F9208" t="s">
        <v>42</v>
      </c>
      <c r="G9208">
        <v>4</v>
      </c>
      <c r="H9208">
        <v>2014</v>
      </c>
      <c r="I9208" t="s">
        <v>52</v>
      </c>
      <c r="J9208">
        <v>36.9</v>
      </c>
      <c r="K9208">
        <v>26.23</v>
      </c>
      <c r="L9208">
        <v>49.08</v>
      </c>
      <c r="M9208">
        <v>24</v>
      </c>
      <c r="N9208">
        <v>65</v>
      </c>
      <c r="O9208">
        <v>20.412414523193199</v>
      </c>
    </row>
    <row r="9209" spans="1:15" x14ac:dyDescent="0.25">
      <c r="A9209" s="20" t="s">
        <v>9309</v>
      </c>
      <c r="B9209">
        <v>7</v>
      </c>
      <c r="C9209" t="s">
        <v>21821</v>
      </c>
      <c r="D9209" t="s">
        <v>89</v>
      </c>
      <c r="E9209" t="s">
        <v>41</v>
      </c>
      <c r="F9209" t="s">
        <v>42</v>
      </c>
      <c r="G9209">
        <v>4</v>
      </c>
      <c r="H9209">
        <v>2014</v>
      </c>
      <c r="I9209" t="s">
        <v>53</v>
      </c>
      <c r="J9209">
        <v>29.8</v>
      </c>
      <c r="K9209">
        <v>23.64</v>
      </c>
      <c r="L9209">
        <v>36.86</v>
      </c>
      <c r="M9209">
        <v>54</v>
      </c>
      <c r="N9209">
        <v>181</v>
      </c>
      <c r="O9209">
        <v>13.6082763487954</v>
      </c>
    </row>
    <row r="9210" spans="1:15" x14ac:dyDescent="0.25">
      <c r="A9210" s="20" t="s">
        <v>9310</v>
      </c>
      <c r="B9210">
        <v>7</v>
      </c>
      <c r="C9210" t="s">
        <v>21821</v>
      </c>
      <c r="D9210" t="s">
        <v>89</v>
      </c>
      <c r="E9210" t="s">
        <v>41</v>
      </c>
      <c r="F9210" t="s">
        <v>42</v>
      </c>
      <c r="G9210">
        <v>4</v>
      </c>
      <c r="H9210">
        <v>2014</v>
      </c>
      <c r="I9210" t="s">
        <v>54</v>
      </c>
      <c r="J9210" t="s">
        <v>44</v>
      </c>
      <c r="K9210" t="s">
        <v>44</v>
      </c>
      <c r="L9210" t="s">
        <v>44</v>
      </c>
      <c r="M9210">
        <v>5</v>
      </c>
      <c r="N9210">
        <v>26</v>
      </c>
      <c r="O9210">
        <v>44.721359549995803</v>
      </c>
    </row>
    <row r="9211" spans="1:15" x14ac:dyDescent="0.25">
      <c r="A9211" s="20" t="s">
        <v>9311</v>
      </c>
      <c r="B9211">
        <v>7</v>
      </c>
      <c r="C9211" t="s">
        <v>21821</v>
      </c>
      <c r="D9211" t="s">
        <v>89</v>
      </c>
      <c r="E9211" t="s">
        <v>41</v>
      </c>
      <c r="F9211" t="s">
        <v>42</v>
      </c>
      <c r="G9211">
        <v>4</v>
      </c>
      <c r="H9211">
        <v>2014</v>
      </c>
      <c r="I9211" t="s">
        <v>55</v>
      </c>
      <c r="J9211">
        <v>36.799999999999997</v>
      </c>
      <c r="K9211">
        <v>31.6</v>
      </c>
      <c r="L9211">
        <v>42.27</v>
      </c>
      <c r="M9211">
        <v>114</v>
      </c>
      <c r="N9211">
        <v>310</v>
      </c>
      <c r="O9211">
        <v>9.3658581158169394</v>
      </c>
    </row>
    <row r="9212" spans="1:15" x14ac:dyDescent="0.25">
      <c r="A9212" s="20" t="s">
        <v>9312</v>
      </c>
      <c r="B9212">
        <v>7</v>
      </c>
      <c r="C9212" t="s">
        <v>21821</v>
      </c>
      <c r="D9212" t="s">
        <v>89</v>
      </c>
      <c r="E9212" t="s">
        <v>41</v>
      </c>
      <c r="F9212" t="s">
        <v>42</v>
      </c>
      <c r="G9212">
        <v>4</v>
      </c>
      <c r="H9212">
        <v>2014</v>
      </c>
      <c r="I9212" t="s">
        <v>56</v>
      </c>
      <c r="J9212">
        <v>35.5</v>
      </c>
      <c r="K9212">
        <v>24.74</v>
      </c>
      <c r="L9212">
        <v>47.92</v>
      </c>
      <c r="M9212">
        <v>22</v>
      </c>
      <c r="N9212">
        <v>62</v>
      </c>
      <c r="O9212">
        <v>21.320071635561</v>
      </c>
    </row>
    <row r="9213" spans="1:15" x14ac:dyDescent="0.25">
      <c r="A9213" s="20" t="s">
        <v>9313</v>
      </c>
      <c r="B9213">
        <v>7</v>
      </c>
      <c r="C9213" t="s">
        <v>21821</v>
      </c>
      <c r="D9213" t="s">
        <v>89</v>
      </c>
      <c r="E9213" t="s">
        <v>41</v>
      </c>
      <c r="F9213" t="s">
        <v>42</v>
      </c>
      <c r="G9213">
        <v>4</v>
      </c>
      <c r="H9213">
        <v>2014</v>
      </c>
      <c r="I9213" t="s">
        <v>57</v>
      </c>
      <c r="J9213">
        <v>32.299999999999997</v>
      </c>
      <c r="K9213">
        <v>21.95</v>
      </c>
      <c r="L9213">
        <v>44.63</v>
      </c>
      <c r="M9213">
        <v>20</v>
      </c>
      <c r="N9213">
        <v>62</v>
      </c>
      <c r="O9213">
        <v>22.360679774997902</v>
      </c>
    </row>
    <row r="9214" spans="1:15" x14ac:dyDescent="0.25">
      <c r="A9214" s="20" t="s">
        <v>9314</v>
      </c>
      <c r="B9214">
        <v>7</v>
      </c>
      <c r="C9214" t="s">
        <v>21821</v>
      </c>
      <c r="D9214" t="s">
        <v>89</v>
      </c>
      <c r="E9214" t="s">
        <v>41</v>
      </c>
      <c r="F9214" t="s">
        <v>42</v>
      </c>
      <c r="G9214">
        <v>4</v>
      </c>
      <c r="H9214">
        <v>2014</v>
      </c>
      <c r="I9214" t="s">
        <v>58</v>
      </c>
      <c r="J9214">
        <v>32.799999999999997</v>
      </c>
      <c r="K9214">
        <v>29.39</v>
      </c>
      <c r="L9214">
        <v>36.32</v>
      </c>
      <c r="M9214">
        <v>230</v>
      </c>
      <c r="N9214">
        <v>702</v>
      </c>
      <c r="O9214">
        <v>6.59380473395787</v>
      </c>
    </row>
    <row r="9215" spans="1:15" x14ac:dyDescent="0.25">
      <c r="A9215" s="20" t="s">
        <v>9315</v>
      </c>
      <c r="B9215">
        <v>7</v>
      </c>
      <c r="C9215" t="s">
        <v>21821</v>
      </c>
      <c r="D9215" t="s">
        <v>89</v>
      </c>
      <c r="E9215" t="s">
        <v>41</v>
      </c>
      <c r="F9215" t="s">
        <v>42</v>
      </c>
      <c r="G9215">
        <v>4</v>
      </c>
      <c r="H9215">
        <v>2014</v>
      </c>
      <c r="I9215" t="s">
        <v>59</v>
      </c>
      <c r="J9215">
        <v>51</v>
      </c>
      <c r="K9215">
        <v>37.47</v>
      </c>
      <c r="L9215">
        <v>64.430000000000007</v>
      </c>
      <c r="M9215">
        <v>25</v>
      </c>
      <c r="N9215">
        <v>49</v>
      </c>
      <c r="O9215">
        <v>20</v>
      </c>
    </row>
    <row r="9216" spans="1:15" x14ac:dyDescent="0.25">
      <c r="A9216" s="20" t="s">
        <v>9316</v>
      </c>
      <c r="B9216">
        <v>7</v>
      </c>
      <c r="C9216" t="s">
        <v>21821</v>
      </c>
      <c r="D9216" t="s">
        <v>89</v>
      </c>
      <c r="E9216" t="s">
        <v>41</v>
      </c>
      <c r="F9216" t="s">
        <v>42</v>
      </c>
      <c r="G9216">
        <v>4</v>
      </c>
      <c r="H9216">
        <v>2014</v>
      </c>
      <c r="I9216" t="s">
        <v>60</v>
      </c>
      <c r="J9216">
        <v>32.5</v>
      </c>
      <c r="K9216">
        <v>30.81</v>
      </c>
      <c r="L9216">
        <v>34.159999999999997</v>
      </c>
      <c r="M9216">
        <v>969</v>
      </c>
      <c r="N9216">
        <v>2985</v>
      </c>
      <c r="O9216">
        <v>3.2124628310161798</v>
      </c>
    </row>
    <row r="9217" spans="1:15" x14ac:dyDescent="0.25">
      <c r="A9217" s="20" t="s">
        <v>9317</v>
      </c>
      <c r="B9217">
        <v>7</v>
      </c>
      <c r="C9217" t="s">
        <v>21821</v>
      </c>
      <c r="D9217" t="s">
        <v>89</v>
      </c>
      <c r="E9217" t="s">
        <v>41</v>
      </c>
      <c r="F9217" t="s">
        <v>42</v>
      </c>
      <c r="G9217">
        <v>4</v>
      </c>
      <c r="H9217">
        <v>2014</v>
      </c>
      <c r="I9217" t="s">
        <v>61</v>
      </c>
      <c r="J9217" t="s">
        <v>44</v>
      </c>
      <c r="K9217" t="s">
        <v>44</v>
      </c>
      <c r="L9217" t="s">
        <v>44</v>
      </c>
      <c r="M9217">
        <v>4</v>
      </c>
      <c r="N9217">
        <v>11</v>
      </c>
      <c r="O9217">
        <v>50</v>
      </c>
    </row>
    <row r="9218" spans="1:15" x14ac:dyDescent="0.25">
      <c r="A9218" s="20" t="s">
        <v>9318</v>
      </c>
      <c r="B9218">
        <v>7</v>
      </c>
      <c r="C9218" t="s">
        <v>21821</v>
      </c>
      <c r="D9218" t="s">
        <v>89</v>
      </c>
      <c r="E9218" t="s">
        <v>41</v>
      </c>
      <c r="F9218" t="s">
        <v>42</v>
      </c>
      <c r="G9218">
        <v>4</v>
      </c>
      <c r="H9218">
        <v>2014</v>
      </c>
      <c r="I9218" t="s">
        <v>43</v>
      </c>
      <c r="J9218">
        <v>28.2</v>
      </c>
      <c r="K9218">
        <v>22.46</v>
      </c>
      <c r="L9218">
        <v>34.65</v>
      </c>
      <c r="M9218">
        <v>58</v>
      </c>
      <c r="N9218">
        <v>206</v>
      </c>
      <c r="O9218">
        <v>13.130643285972299</v>
      </c>
    </row>
    <row r="9219" spans="1:15" x14ac:dyDescent="0.25">
      <c r="A9219" s="20" t="s">
        <v>9319</v>
      </c>
      <c r="B9219">
        <v>7</v>
      </c>
      <c r="C9219" t="s">
        <v>21821</v>
      </c>
      <c r="D9219" t="s">
        <v>89</v>
      </c>
      <c r="E9219" t="s">
        <v>41</v>
      </c>
      <c r="F9219" t="s">
        <v>42</v>
      </c>
      <c r="G9219">
        <v>4</v>
      </c>
      <c r="H9219">
        <v>2014</v>
      </c>
      <c r="I9219" t="s">
        <v>62</v>
      </c>
      <c r="J9219">
        <v>34.4</v>
      </c>
      <c r="K9219">
        <v>23.92</v>
      </c>
      <c r="L9219">
        <v>46.6</v>
      </c>
      <c r="M9219">
        <v>22</v>
      </c>
      <c r="N9219">
        <v>64</v>
      </c>
      <c r="O9219">
        <v>21.320071635561</v>
      </c>
    </row>
    <row r="9220" spans="1:15" x14ac:dyDescent="0.25">
      <c r="A9220" s="20" t="s">
        <v>9320</v>
      </c>
      <c r="B9220">
        <v>7</v>
      </c>
      <c r="C9220" t="s">
        <v>21821</v>
      </c>
      <c r="D9220" t="s">
        <v>89</v>
      </c>
      <c r="E9220" t="s">
        <v>41</v>
      </c>
      <c r="F9220" t="s">
        <v>42</v>
      </c>
      <c r="G9220">
        <v>4</v>
      </c>
      <c r="H9220">
        <v>2014</v>
      </c>
      <c r="I9220" t="s">
        <v>75</v>
      </c>
      <c r="J9220">
        <v>33.4</v>
      </c>
      <c r="K9220">
        <v>32.799999999999997</v>
      </c>
      <c r="L9220">
        <v>34.020000000000003</v>
      </c>
      <c r="M9220">
        <v>7680</v>
      </c>
      <c r="N9220">
        <v>22987</v>
      </c>
      <c r="O9220">
        <v>1.1410886614691</v>
      </c>
    </row>
    <row r="9221" spans="1:15" x14ac:dyDescent="0.25">
      <c r="A9221" s="20" t="s">
        <v>9321</v>
      </c>
      <c r="B9221">
        <v>7</v>
      </c>
      <c r="C9221" t="s">
        <v>21821</v>
      </c>
      <c r="D9221" t="s">
        <v>89</v>
      </c>
      <c r="E9221" t="s">
        <v>41</v>
      </c>
      <c r="F9221" t="s">
        <v>42</v>
      </c>
      <c r="G9221">
        <v>4</v>
      </c>
      <c r="H9221">
        <v>2014</v>
      </c>
      <c r="I9221" t="s">
        <v>45</v>
      </c>
      <c r="J9221">
        <v>35.299999999999997</v>
      </c>
      <c r="K9221">
        <v>31.51</v>
      </c>
      <c r="L9221">
        <v>39.299999999999997</v>
      </c>
      <c r="M9221">
        <v>203</v>
      </c>
      <c r="N9221">
        <v>575</v>
      </c>
      <c r="O9221">
        <v>7.0186240634359596</v>
      </c>
    </row>
    <row r="9222" spans="1:15" x14ac:dyDescent="0.25">
      <c r="A9222" s="20" t="s">
        <v>9322</v>
      </c>
      <c r="B9222">
        <v>7</v>
      </c>
      <c r="C9222" t="s">
        <v>21821</v>
      </c>
      <c r="D9222" t="s">
        <v>89</v>
      </c>
      <c r="E9222" t="s">
        <v>41</v>
      </c>
      <c r="F9222" t="s">
        <v>42</v>
      </c>
      <c r="G9222">
        <v>4</v>
      </c>
      <c r="H9222">
        <v>2014</v>
      </c>
      <c r="I9222" t="s">
        <v>46</v>
      </c>
      <c r="J9222">
        <v>38.1</v>
      </c>
      <c r="K9222">
        <v>35.79</v>
      </c>
      <c r="L9222">
        <v>40.450000000000003</v>
      </c>
      <c r="M9222">
        <v>635</v>
      </c>
      <c r="N9222">
        <v>1667</v>
      </c>
      <c r="O9222">
        <v>3.9683789506627201</v>
      </c>
    </row>
    <row r="9223" spans="1:15" x14ac:dyDescent="0.25">
      <c r="A9223" s="20" t="s">
        <v>9323</v>
      </c>
      <c r="B9223">
        <v>7</v>
      </c>
      <c r="C9223" t="s">
        <v>21821</v>
      </c>
      <c r="D9223" t="s">
        <v>89</v>
      </c>
      <c r="E9223" t="s">
        <v>41</v>
      </c>
      <c r="F9223" t="s">
        <v>42</v>
      </c>
      <c r="G9223">
        <v>4</v>
      </c>
      <c r="H9223">
        <v>2014</v>
      </c>
      <c r="I9223" t="s">
        <v>47</v>
      </c>
      <c r="J9223">
        <v>32.6</v>
      </c>
      <c r="K9223">
        <v>31.68</v>
      </c>
      <c r="L9223">
        <v>33.54</v>
      </c>
      <c r="M9223">
        <v>3172</v>
      </c>
      <c r="N9223">
        <v>9729</v>
      </c>
      <c r="O9223">
        <v>1.7755520605710899</v>
      </c>
    </row>
    <row r="9224" spans="1:15" x14ac:dyDescent="0.25">
      <c r="A9224" s="20" t="s">
        <v>9324</v>
      </c>
      <c r="B9224">
        <v>7</v>
      </c>
      <c r="C9224" t="s">
        <v>21821</v>
      </c>
      <c r="D9224" t="s">
        <v>89</v>
      </c>
      <c r="E9224" t="s">
        <v>41</v>
      </c>
      <c r="F9224" t="s">
        <v>42</v>
      </c>
      <c r="G9224">
        <v>4</v>
      </c>
      <c r="H9224">
        <v>2014</v>
      </c>
      <c r="I9224" t="s">
        <v>48</v>
      </c>
      <c r="J9224">
        <v>35.4</v>
      </c>
      <c r="K9224">
        <v>30.61</v>
      </c>
      <c r="L9224">
        <v>40.450000000000003</v>
      </c>
      <c r="M9224">
        <v>127</v>
      </c>
      <c r="N9224">
        <v>359</v>
      </c>
      <c r="O9224">
        <v>8.8735650941611404</v>
      </c>
    </row>
    <row r="9225" spans="1:15" x14ac:dyDescent="0.25">
      <c r="A9225" s="20" t="s">
        <v>9325</v>
      </c>
      <c r="B9225">
        <v>7</v>
      </c>
      <c r="C9225" t="s">
        <v>21821</v>
      </c>
      <c r="D9225" t="s">
        <v>89</v>
      </c>
      <c r="E9225" t="s">
        <v>41</v>
      </c>
      <c r="F9225" t="s">
        <v>42</v>
      </c>
      <c r="G9225">
        <v>4</v>
      </c>
      <c r="H9225">
        <v>2014</v>
      </c>
      <c r="I9225" t="s">
        <v>49</v>
      </c>
      <c r="J9225">
        <v>37.9</v>
      </c>
      <c r="K9225">
        <v>34.54</v>
      </c>
      <c r="L9225">
        <v>41.35</v>
      </c>
      <c r="M9225">
        <v>294</v>
      </c>
      <c r="N9225">
        <v>776</v>
      </c>
      <c r="O9225">
        <v>5.8321184351980397</v>
      </c>
    </row>
    <row r="9226" spans="1:15" x14ac:dyDescent="0.25">
      <c r="A9226" s="20" t="s">
        <v>9326</v>
      </c>
      <c r="B9226">
        <v>7</v>
      </c>
      <c r="C9226" t="s">
        <v>21821</v>
      </c>
      <c r="D9226" t="s">
        <v>89</v>
      </c>
      <c r="E9226" t="s">
        <v>41</v>
      </c>
      <c r="F9226" t="s">
        <v>42</v>
      </c>
      <c r="G9226">
        <v>4</v>
      </c>
      <c r="H9226">
        <v>2014</v>
      </c>
      <c r="I9226" t="s">
        <v>50</v>
      </c>
      <c r="J9226">
        <v>37.799999999999997</v>
      </c>
      <c r="K9226">
        <v>31.02</v>
      </c>
      <c r="L9226">
        <v>45.05</v>
      </c>
      <c r="M9226">
        <v>68</v>
      </c>
      <c r="N9226">
        <v>180</v>
      </c>
      <c r="O9226">
        <v>12.126781251816601</v>
      </c>
    </row>
    <row r="9227" spans="1:15" x14ac:dyDescent="0.25">
      <c r="A9227" s="20" t="s">
        <v>9327</v>
      </c>
      <c r="B9227">
        <v>7</v>
      </c>
      <c r="C9227" t="s">
        <v>21821</v>
      </c>
      <c r="D9227" t="s">
        <v>89</v>
      </c>
      <c r="E9227" t="s">
        <v>41</v>
      </c>
      <c r="F9227" t="s">
        <v>42</v>
      </c>
      <c r="G9227">
        <v>4</v>
      </c>
      <c r="H9227">
        <v>2014</v>
      </c>
      <c r="I9227" t="s">
        <v>51</v>
      </c>
      <c r="J9227">
        <v>32.200000000000003</v>
      </c>
      <c r="K9227">
        <v>26.61</v>
      </c>
      <c r="L9227">
        <v>38.380000000000003</v>
      </c>
      <c r="M9227">
        <v>77</v>
      </c>
      <c r="N9227">
        <v>239</v>
      </c>
      <c r="O9227">
        <v>11.396057645963801</v>
      </c>
    </row>
    <row r="9228" spans="1:15" x14ac:dyDescent="0.25">
      <c r="A9228" s="20" t="s">
        <v>9328</v>
      </c>
      <c r="B9228">
        <v>7</v>
      </c>
      <c r="C9228" t="s">
        <v>21821</v>
      </c>
      <c r="D9228" t="s">
        <v>89</v>
      </c>
      <c r="E9228" t="s">
        <v>33</v>
      </c>
      <c r="F9228" t="s">
        <v>35</v>
      </c>
      <c r="G9228">
        <v>5</v>
      </c>
      <c r="H9228">
        <v>2014</v>
      </c>
      <c r="I9228" t="s">
        <v>34</v>
      </c>
      <c r="J9228">
        <v>32.1</v>
      </c>
      <c r="K9228">
        <v>30.31</v>
      </c>
      <c r="L9228">
        <v>33.94</v>
      </c>
      <c r="M9228">
        <v>813</v>
      </c>
      <c r="N9228">
        <v>2533</v>
      </c>
      <c r="O9228">
        <v>3.50715311915947</v>
      </c>
    </row>
    <row r="9229" spans="1:15" x14ac:dyDescent="0.25">
      <c r="A9229" s="20" t="s">
        <v>9329</v>
      </c>
      <c r="B9229">
        <v>7</v>
      </c>
      <c r="C9229" t="s">
        <v>21821</v>
      </c>
      <c r="D9229" t="s">
        <v>89</v>
      </c>
      <c r="E9229" t="s">
        <v>33</v>
      </c>
      <c r="F9229" t="s">
        <v>35</v>
      </c>
      <c r="G9229">
        <v>5</v>
      </c>
      <c r="H9229">
        <v>2014</v>
      </c>
      <c r="I9229" t="s">
        <v>52</v>
      </c>
      <c r="J9229" t="s">
        <v>44</v>
      </c>
      <c r="K9229" t="s">
        <v>44</v>
      </c>
      <c r="L9229" t="s">
        <v>44</v>
      </c>
      <c r="M9229">
        <v>17</v>
      </c>
      <c r="N9229">
        <v>48</v>
      </c>
      <c r="O9229">
        <v>24.253562503633301</v>
      </c>
    </row>
    <row r="9230" spans="1:15" x14ac:dyDescent="0.25">
      <c r="A9230" s="20" t="s">
        <v>9330</v>
      </c>
      <c r="B9230">
        <v>7</v>
      </c>
      <c r="C9230" t="s">
        <v>21821</v>
      </c>
      <c r="D9230" t="s">
        <v>89</v>
      </c>
      <c r="E9230" t="s">
        <v>33</v>
      </c>
      <c r="F9230" t="s">
        <v>35</v>
      </c>
      <c r="G9230">
        <v>5</v>
      </c>
      <c r="H9230">
        <v>2014</v>
      </c>
      <c r="I9230" t="s">
        <v>53</v>
      </c>
      <c r="J9230">
        <v>28.4</v>
      </c>
      <c r="K9230">
        <v>19.37</v>
      </c>
      <c r="L9230">
        <v>39.520000000000003</v>
      </c>
      <c r="M9230">
        <v>21</v>
      </c>
      <c r="N9230">
        <v>74</v>
      </c>
      <c r="O9230">
        <v>21.821789023599202</v>
      </c>
    </row>
    <row r="9231" spans="1:15" x14ac:dyDescent="0.25">
      <c r="A9231" s="20" t="s">
        <v>9331</v>
      </c>
      <c r="B9231">
        <v>7</v>
      </c>
      <c r="C9231" t="s">
        <v>21821</v>
      </c>
      <c r="D9231" t="s">
        <v>89</v>
      </c>
      <c r="E9231" t="s">
        <v>33</v>
      </c>
      <c r="F9231" t="s">
        <v>35</v>
      </c>
      <c r="G9231">
        <v>5</v>
      </c>
      <c r="H9231">
        <v>2014</v>
      </c>
      <c r="I9231" t="s">
        <v>54</v>
      </c>
      <c r="J9231" t="s">
        <v>44</v>
      </c>
      <c r="K9231" t="s">
        <v>44</v>
      </c>
      <c r="L9231" t="s">
        <v>44</v>
      </c>
      <c r="M9231">
        <v>10</v>
      </c>
      <c r="N9231">
        <v>23</v>
      </c>
      <c r="O9231">
        <v>31.6227766016838</v>
      </c>
    </row>
    <row r="9232" spans="1:15" x14ac:dyDescent="0.25">
      <c r="A9232" s="20" t="s">
        <v>9332</v>
      </c>
      <c r="B9232">
        <v>7</v>
      </c>
      <c r="C9232" t="s">
        <v>21821</v>
      </c>
      <c r="D9232" t="s">
        <v>89</v>
      </c>
      <c r="E9232" t="s">
        <v>33</v>
      </c>
      <c r="F9232" t="s">
        <v>35</v>
      </c>
      <c r="G9232">
        <v>5</v>
      </c>
      <c r="H9232">
        <v>2014</v>
      </c>
      <c r="I9232" t="s">
        <v>55</v>
      </c>
      <c r="J9232">
        <v>42.1</v>
      </c>
      <c r="K9232">
        <v>34.28</v>
      </c>
      <c r="L9232">
        <v>50.43</v>
      </c>
      <c r="M9232">
        <v>59</v>
      </c>
      <c r="N9232">
        <v>140</v>
      </c>
      <c r="O9232">
        <v>13.018891098082401</v>
      </c>
    </row>
    <row r="9233" spans="1:15" x14ac:dyDescent="0.25">
      <c r="A9233" s="20" t="s">
        <v>9333</v>
      </c>
      <c r="B9233">
        <v>7</v>
      </c>
      <c r="C9233" t="s">
        <v>21821</v>
      </c>
      <c r="D9233" t="s">
        <v>89</v>
      </c>
      <c r="E9233" t="s">
        <v>33</v>
      </c>
      <c r="F9233" t="s">
        <v>35</v>
      </c>
      <c r="G9233">
        <v>5</v>
      </c>
      <c r="H9233">
        <v>2014</v>
      </c>
      <c r="I9233" t="s">
        <v>56</v>
      </c>
      <c r="J9233" t="s">
        <v>44</v>
      </c>
      <c r="K9233" t="s">
        <v>44</v>
      </c>
      <c r="L9233" t="s">
        <v>44</v>
      </c>
      <c r="M9233">
        <v>5</v>
      </c>
      <c r="N9233">
        <v>14</v>
      </c>
      <c r="O9233">
        <v>44.721359549995803</v>
      </c>
    </row>
    <row r="9234" spans="1:15" x14ac:dyDescent="0.25">
      <c r="A9234" s="20" t="s">
        <v>9334</v>
      </c>
      <c r="B9234">
        <v>7</v>
      </c>
      <c r="C9234" t="s">
        <v>21821</v>
      </c>
      <c r="D9234" t="s">
        <v>89</v>
      </c>
      <c r="E9234" t="s">
        <v>33</v>
      </c>
      <c r="F9234" t="s">
        <v>35</v>
      </c>
      <c r="G9234">
        <v>5</v>
      </c>
      <c r="H9234">
        <v>2014</v>
      </c>
      <c r="I9234" t="s">
        <v>57</v>
      </c>
      <c r="J9234" t="s">
        <v>44</v>
      </c>
      <c r="K9234" t="s">
        <v>44</v>
      </c>
      <c r="L9234" t="s">
        <v>44</v>
      </c>
      <c r="M9234">
        <v>18</v>
      </c>
      <c r="N9234">
        <v>57</v>
      </c>
      <c r="O9234">
        <v>23.570226039551599</v>
      </c>
    </row>
    <row r="9235" spans="1:15" x14ac:dyDescent="0.25">
      <c r="A9235" s="20" t="s">
        <v>9335</v>
      </c>
      <c r="B9235">
        <v>7</v>
      </c>
      <c r="C9235" t="s">
        <v>21821</v>
      </c>
      <c r="D9235" t="s">
        <v>89</v>
      </c>
      <c r="E9235" t="s">
        <v>33</v>
      </c>
      <c r="F9235" t="s">
        <v>35</v>
      </c>
      <c r="G9235">
        <v>5</v>
      </c>
      <c r="H9235">
        <v>2014</v>
      </c>
      <c r="I9235" t="s">
        <v>58</v>
      </c>
      <c r="J9235">
        <v>32.9</v>
      </c>
      <c r="K9235">
        <v>28.66</v>
      </c>
      <c r="L9235">
        <v>37.53</v>
      </c>
      <c r="M9235">
        <v>141</v>
      </c>
      <c r="N9235">
        <v>428</v>
      </c>
      <c r="O9235">
        <v>8.4215192106651902</v>
      </c>
    </row>
    <row r="9236" spans="1:15" x14ac:dyDescent="0.25">
      <c r="A9236" s="20" t="s">
        <v>9336</v>
      </c>
      <c r="B9236">
        <v>7</v>
      </c>
      <c r="C9236" t="s">
        <v>21821</v>
      </c>
      <c r="D9236" t="s">
        <v>89</v>
      </c>
      <c r="E9236" t="s">
        <v>33</v>
      </c>
      <c r="F9236" t="s">
        <v>35</v>
      </c>
      <c r="G9236">
        <v>5</v>
      </c>
      <c r="H9236">
        <v>2014</v>
      </c>
      <c r="I9236" t="s">
        <v>59</v>
      </c>
      <c r="J9236" t="s">
        <v>44</v>
      </c>
      <c r="K9236" t="s">
        <v>44</v>
      </c>
      <c r="L9236" t="s">
        <v>44</v>
      </c>
      <c r="M9236">
        <v>9</v>
      </c>
      <c r="N9236">
        <v>16</v>
      </c>
      <c r="O9236">
        <v>33.3333333333333</v>
      </c>
    </row>
    <row r="9237" spans="1:15" x14ac:dyDescent="0.25">
      <c r="A9237" s="20" t="s">
        <v>9337</v>
      </c>
      <c r="B9237">
        <v>7</v>
      </c>
      <c r="C9237" t="s">
        <v>21821</v>
      </c>
      <c r="D9237" t="s">
        <v>89</v>
      </c>
      <c r="E9237" t="s">
        <v>33</v>
      </c>
      <c r="F9237" t="s">
        <v>35</v>
      </c>
      <c r="G9237">
        <v>5</v>
      </c>
      <c r="H9237">
        <v>2014</v>
      </c>
      <c r="I9237" t="s">
        <v>60</v>
      </c>
      <c r="J9237">
        <v>32.1</v>
      </c>
      <c r="K9237">
        <v>30.16</v>
      </c>
      <c r="L9237">
        <v>34.14</v>
      </c>
      <c r="M9237">
        <v>679</v>
      </c>
      <c r="N9237">
        <v>2114</v>
      </c>
      <c r="O9237">
        <v>3.8376477822666799</v>
      </c>
    </row>
    <row r="9238" spans="1:15" x14ac:dyDescent="0.25">
      <c r="A9238" s="20" t="s">
        <v>9338</v>
      </c>
      <c r="B9238">
        <v>7</v>
      </c>
      <c r="C9238" t="s">
        <v>21821</v>
      </c>
      <c r="D9238" t="s">
        <v>89</v>
      </c>
      <c r="E9238" t="s">
        <v>33</v>
      </c>
      <c r="F9238" t="s">
        <v>35</v>
      </c>
      <c r="G9238">
        <v>5</v>
      </c>
      <c r="H9238">
        <v>2014</v>
      </c>
      <c r="I9238" t="s">
        <v>61</v>
      </c>
      <c r="J9238" t="s">
        <v>44</v>
      </c>
      <c r="K9238" t="s">
        <v>44</v>
      </c>
      <c r="L9238" t="s">
        <v>44</v>
      </c>
      <c r="M9238">
        <v>6</v>
      </c>
      <c r="N9238">
        <v>12</v>
      </c>
      <c r="O9238">
        <v>40.824829046386299</v>
      </c>
    </row>
    <row r="9239" spans="1:15" x14ac:dyDescent="0.25">
      <c r="A9239" s="20" t="s">
        <v>9339</v>
      </c>
      <c r="B9239">
        <v>7</v>
      </c>
      <c r="C9239" t="s">
        <v>21821</v>
      </c>
      <c r="D9239" t="s">
        <v>89</v>
      </c>
      <c r="E9239" t="s">
        <v>33</v>
      </c>
      <c r="F9239" t="s">
        <v>35</v>
      </c>
      <c r="G9239">
        <v>5</v>
      </c>
      <c r="H9239">
        <v>2014</v>
      </c>
      <c r="I9239" t="s">
        <v>43</v>
      </c>
      <c r="J9239">
        <v>27.2</v>
      </c>
      <c r="K9239">
        <v>20.69</v>
      </c>
      <c r="L9239">
        <v>34.75</v>
      </c>
      <c r="M9239">
        <v>41</v>
      </c>
      <c r="N9239">
        <v>151</v>
      </c>
      <c r="O9239">
        <v>15.6173761888606</v>
      </c>
    </row>
    <row r="9240" spans="1:15" x14ac:dyDescent="0.25">
      <c r="A9240" s="20" t="s">
        <v>9340</v>
      </c>
      <c r="B9240">
        <v>7</v>
      </c>
      <c r="C9240" t="s">
        <v>21821</v>
      </c>
      <c r="D9240" t="s">
        <v>89</v>
      </c>
      <c r="E9240" t="s">
        <v>33</v>
      </c>
      <c r="F9240" t="s">
        <v>35</v>
      </c>
      <c r="G9240">
        <v>5</v>
      </c>
      <c r="H9240">
        <v>2014</v>
      </c>
      <c r="I9240" t="s">
        <v>62</v>
      </c>
      <c r="J9240" t="s">
        <v>44</v>
      </c>
      <c r="K9240" t="s">
        <v>44</v>
      </c>
      <c r="L9240" t="s">
        <v>44</v>
      </c>
      <c r="M9240">
        <v>8</v>
      </c>
      <c r="N9240">
        <v>21</v>
      </c>
      <c r="O9240">
        <v>35.355339059327399</v>
      </c>
    </row>
    <row r="9241" spans="1:15" x14ac:dyDescent="0.25">
      <c r="A9241" s="20" t="s">
        <v>9341</v>
      </c>
      <c r="B9241">
        <v>7</v>
      </c>
      <c r="C9241" t="s">
        <v>21821</v>
      </c>
      <c r="D9241" t="s">
        <v>89</v>
      </c>
      <c r="E9241" t="s">
        <v>33</v>
      </c>
      <c r="F9241" t="s">
        <v>35</v>
      </c>
      <c r="G9241">
        <v>5</v>
      </c>
      <c r="H9241">
        <v>2014</v>
      </c>
      <c r="I9241" t="s">
        <v>75</v>
      </c>
      <c r="J9241">
        <v>34.1</v>
      </c>
      <c r="K9241">
        <v>33.19</v>
      </c>
      <c r="L9241">
        <v>35.01</v>
      </c>
      <c r="M9241">
        <v>3542</v>
      </c>
      <c r="N9241">
        <v>10389</v>
      </c>
      <c r="O9241">
        <v>1.68025703177487</v>
      </c>
    </row>
    <row r="9242" spans="1:15" x14ac:dyDescent="0.25">
      <c r="A9242" s="20" t="s">
        <v>9342</v>
      </c>
      <c r="B9242">
        <v>7</v>
      </c>
      <c r="C9242" t="s">
        <v>21821</v>
      </c>
      <c r="D9242" t="s">
        <v>89</v>
      </c>
      <c r="E9242" t="s">
        <v>33</v>
      </c>
      <c r="F9242" t="s">
        <v>35</v>
      </c>
      <c r="G9242">
        <v>5</v>
      </c>
      <c r="H9242">
        <v>2014</v>
      </c>
      <c r="I9242" t="s">
        <v>45</v>
      </c>
      <c r="J9242">
        <v>34.200000000000003</v>
      </c>
      <c r="K9242">
        <v>29.85</v>
      </c>
      <c r="L9242">
        <v>38.81</v>
      </c>
      <c r="M9242">
        <v>146</v>
      </c>
      <c r="N9242">
        <v>427</v>
      </c>
      <c r="O9242">
        <v>8.2760588860236801</v>
      </c>
    </row>
    <row r="9243" spans="1:15" x14ac:dyDescent="0.25">
      <c r="A9243" s="20" t="s">
        <v>9343</v>
      </c>
      <c r="B9243">
        <v>7</v>
      </c>
      <c r="C9243" t="s">
        <v>21821</v>
      </c>
      <c r="D9243" t="s">
        <v>89</v>
      </c>
      <c r="E9243" t="s">
        <v>33</v>
      </c>
      <c r="F9243" t="s">
        <v>35</v>
      </c>
      <c r="G9243">
        <v>5</v>
      </c>
      <c r="H9243">
        <v>2014</v>
      </c>
      <c r="I9243" t="s">
        <v>46</v>
      </c>
      <c r="J9243">
        <v>42.5</v>
      </c>
      <c r="K9243">
        <v>38.85</v>
      </c>
      <c r="L9243">
        <v>46.31</v>
      </c>
      <c r="M9243">
        <v>285</v>
      </c>
      <c r="N9243">
        <v>670</v>
      </c>
      <c r="O9243">
        <v>5.9234887775909204</v>
      </c>
    </row>
    <row r="9244" spans="1:15" x14ac:dyDescent="0.25">
      <c r="A9244" s="20" t="s">
        <v>9344</v>
      </c>
      <c r="B9244">
        <v>7</v>
      </c>
      <c r="C9244" t="s">
        <v>21821</v>
      </c>
      <c r="D9244" t="s">
        <v>89</v>
      </c>
      <c r="E9244" t="s">
        <v>33</v>
      </c>
      <c r="F9244" t="s">
        <v>35</v>
      </c>
      <c r="G9244">
        <v>5</v>
      </c>
      <c r="H9244">
        <v>2014</v>
      </c>
      <c r="I9244" t="s">
        <v>47</v>
      </c>
      <c r="J9244">
        <v>33.4</v>
      </c>
      <c r="K9244">
        <v>31.72</v>
      </c>
      <c r="L9244">
        <v>35.08</v>
      </c>
      <c r="M9244">
        <v>1013</v>
      </c>
      <c r="N9244">
        <v>3035</v>
      </c>
      <c r="O9244">
        <v>3.1419211180334701</v>
      </c>
    </row>
    <row r="9245" spans="1:15" x14ac:dyDescent="0.25">
      <c r="A9245" s="20" t="s">
        <v>9345</v>
      </c>
      <c r="B9245">
        <v>7</v>
      </c>
      <c r="C9245" t="s">
        <v>21821</v>
      </c>
      <c r="D9245" t="s">
        <v>89</v>
      </c>
      <c r="E9245" t="s">
        <v>33</v>
      </c>
      <c r="F9245" t="s">
        <v>35</v>
      </c>
      <c r="G9245">
        <v>5</v>
      </c>
      <c r="H9245">
        <v>2014</v>
      </c>
      <c r="I9245" t="s">
        <v>48</v>
      </c>
      <c r="J9245">
        <v>43.2</v>
      </c>
      <c r="K9245">
        <v>33.33</v>
      </c>
      <c r="L9245">
        <v>53.6</v>
      </c>
      <c r="M9245">
        <v>38</v>
      </c>
      <c r="N9245">
        <v>88</v>
      </c>
      <c r="O9245">
        <v>16.222142113076298</v>
      </c>
    </row>
    <row r="9246" spans="1:15" x14ac:dyDescent="0.25">
      <c r="A9246" s="20" t="s">
        <v>9346</v>
      </c>
      <c r="B9246">
        <v>7</v>
      </c>
      <c r="C9246" t="s">
        <v>21821</v>
      </c>
      <c r="D9246" t="s">
        <v>89</v>
      </c>
      <c r="E9246" t="s">
        <v>33</v>
      </c>
      <c r="F9246" t="s">
        <v>35</v>
      </c>
      <c r="G9246">
        <v>5</v>
      </c>
      <c r="H9246">
        <v>2014</v>
      </c>
      <c r="I9246" t="s">
        <v>49</v>
      </c>
      <c r="J9246">
        <v>45.8</v>
      </c>
      <c r="K9246">
        <v>40.43</v>
      </c>
      <c r="L9246">
        <v>51.26</v>
      </c>
      <c r="M9246">
        <v>147</v>
      </c>
      <c r="N9246">
        <v>321</v>
      </c>
      <c r="O9246">
        <v>8.2478609884232306</v>
      </c>
    </row>
    <row r="9247" spans="1:15" x14ac:dyDescent="0.25">
      <c r="A9247" s="20" t="s">
        <v>9347</v>
      </c>
      <c r="B9247">
        <v>7</v>
      </c>
      <c r="C9247" t="s">
        <v>21821</v>
      </c>
      <c r="D9247" t="s">
        <v>89</v>
      </c>
      <c r="E9247" t="s">
        <v>33</v>
      </c>
      <c r="F9247" t="s">
        <v>35</v>
      </c>
      <c r="G9247">
        <v>5</v>
      </c>
      <c r="H9247">
        <v>2014</v>
      </c>
      <c r="I9247" t="s">
        <v>50</v>
      </c>
      <c r="J9247">
        <v>32.299999999999997</v>
      </c>
      <c r="K9247">
        <v>22.2</v>
      </c>
      <c r="L9247">
        <v>44.39</v>
      </c>
      <c r="M9247">
        <v>21</v>
      </c>
      <c r="N9247">
        <v>65</v>
      </c>
      <c r="O9247">
        <v>21.821789023599202</v>
      </c>
    </row>
    <row r="9248" spans="1:15" x14ac:dyDescent="0.25">
      <c r="A9248" s="20" t="s">
        <v>9348</v>
      </c>
      <c r="B9248">
        <v>7</v>
      </c>
      <c r="C9248" t="s">
        <v>21821</v>
      </c>
      <c r="D9248" t="s">
        <v>89</v>
      </c>
      <c r="E9248" t="s">
        <v>33</v>
      </c>
      <c r="F9248" t="s">
        <v>35</v>
      </c>
      <c r="G9248">
        <v>5</v>
      </c>
      <c r="H9248">
        <v>2014</v>
      </c>
      <c r="I9248" t="s">
        <v>51</v>
      </c>
      <c r="J9248">
        <v>42.8</v>
      </c>
      <c r="K9248">
        <v>35.17</v>
      </c>
      <c r="L9248">
        <v>50.71</v>
      </c>
      <c r="M9248">
        <v>65</v>
      </c>
      <c r="N9248">
        <v>152</v>
      </c>
      <c r="O9248">
        <v>12.4034734589208</v>
      </c>
    </row>
    <row r="9249" spans="1:15" x14ac:dyDescent="0.25">
      <c r="A9249" s="20" t="s">
        <v>9349</v>
      </c>
      <c r="B9249">
        <v>7</v>
      </c>
      <c r="C9249" t="s">
        <v>21821</v>
      </c>
      <c r="D9249" t="s">
        <v>89</v>
      </c>
      <c r="E9249" t="s">
        <v>39</v>
      </c>
      <c r="F9249" t="s">
        <v>40</v>
      </c>
      <c r="G9249">
        <v>6</v>
      </c>
      <c r="H9249">
        <v>2014</v>
      </c>
      <c r="I9249" t="s">
        <v>34</v>
      </c>
      <c r="J9249">
        <v>39.4</v>
      </c>
      <c r="K9249">
        <v>38.229999999999997</v>
      </c>
      <c r="L9249">
        <v>40.54</v>
      </c>
      <c r="M9249">
        <v>2713</v>
      </c>
      <c r="N9249">
        <v>6889</v>
      </c>
      <c r="O9249">
        <v>1.91988450322232</v>
      </c>
    </row>
    <row r="9250" spans="1:15" x14ac:dyDescent="0.25">
      <c r="A9250" s="20" t="s">
        <v>9350</v>
      </c>
      <c r="B9250">
        <v>7</v>
      </c>
      <c r="C9250" t="s">
        <v>21821</v>
      </c>
      <c r="D9250" t="s">
        <v>89</v>
      </c>
      <c r="E9250" t="s">
        <v>39</v>
      </c>
      <c r="F9250" t="s">
        <v>40</v>
      </c>
      <c r="G9250">
        <v>6</v>
      </c>
      <c r="H9250">
        <v>2014</v>
      </c>
      <c r="I9250" t="s">
        <v>52</v>
      </c>
      <c r="J9250">
        <v>47.7</v>
      </c>
      <c r="K9250">
        <v>46.12</v>
      </c>
      <c r="L9250">
        <v>49.34</v>
      </c>
      <c r="M9250">
        <v>1766</v>
      </c>
      <c r="N9250">
        <v>3700</v>
      </c>
      <c r="O9250">
        <v>2.3796037813647399</v>
      </c>
    </row>
    <row r="9251" spans="1:15" x14ac:dyDescent="0.25">
      <c r="A9251" s="20" t="s">
        <v>9351</v>
      </c>
      <c r="B9251">
        <v>7</v>
      </c>
      <c r="C9251" t="s">
        <v>21821</v>
      </c>
      <c r="D9251" t="s">
        <v>89</v>
      </c>
      <c r="E9251" t="s">
        <v>39</v>
      </c>
      <c r="F9251" t="s">
        <v>40</v>
      </c>
      <c r="G9251">
        <v>6</v>
      </c>
      <c r="H9251">
        <v>2014</v>
      </c>
      <c r="I9251" t="s">
        <v>53</v>
      </c>
      <c r="J9251">
        <v>43.2</v>
      </c>
      <c r="K9251">
        <v>41.82</v>
      </c>
      <c r="L9251">
        <v>44.63</v>
      </c>
      <c r="M9251">
        <v>2061</v>
      </c>
      <c r="N9251">
        <v>4769</v>
      </c>
      <c r="O9251">
        <v>2.2027286681836298</v>
      </c>
    </row>
    <row r="9252" spans="1:15" x14ac:dyDescent="0.25">
      <c r="A9252" s="20" t="s">
        <v>9352</v>
      </c>
      <c r="B9252">
        <v>7</v>
      </c>
      <c r="C9252" t="s">
        <v>21821</v>
      </c>
      <c r="D9252" t="s">
        <v>89</v>
      </c>
      <c r="E9252" t="s">
        <v>39</v>
      </c>
      <c r="F9252" t="s">
        <v>40</v>
      </c>
      <c r="G9252">
        <v>6</v>
      </c>
      <c r="H9252">
        <v>2014</v>
      </c>
      <c r="I9252" t="s">
        <v>54</v>
      </c>
      <c r="J9252">
        <v>45.6</v>
      </c>
      <c r="K9252">
        <v>43.55</v>
      </c>
      <c r="L9252">
        <v>47.72</v>
      </c>
      <c r="M9252">
        <v>997</v>
      </c>
      <c r="N9252">
        <v>2185</v>
      </c>
      <c r="O9252">
        <v>3.1670317760976801</v>
      </c>
    </row>
    <row r="9253" spans="1:15" x14ac:dyDescent="0.25">
      <c r="A9253" s="20" t="s">
        <v>9353</v>
      </c>
      <c r="B9253">
        <v>7</v>
      </c>
      <c r="C9253" t="s">
        <v>21821</v>
      </c>
      <c r="D9253" t="s">
        <v>89</v>
      </c>
      <c r="E9253" t="s">
        <v>39</v>
      </c>
      <c r="F9253" t="s">
        <v>40</v>
      </c>
      <c r="G9253">
        <v>6</v>
      </c>
      <c r="H9253">
        <v>2014</v>
      </c>
      <c r="I9253" t="s">
        <v>55</v>
      </c>
      <c r="J9253">
        <v>45.9</v>
      </c>
      <c r="K9253">
        <v>44.91</v>
      </c>
      <c r="L9253">
        <v>46.99</v>
      </c>
      <c r="M9253">
        <v>4061</v>
      </c>
      <c r="N9253">
        <v>8838</v>
      </c>
      <c r="O9253">
        <v>1.5692188097862401</v>
      </c>
    </row>
    <row r="9254" spans="1:15" x14ac:dyDescent="0.25">
      <c r="A9254" s="20" t="s">
        <v>9354</v>
      </c>
      <c r="B9254">
        <v>7</v>
      </c>
      <c r="C9254" t="s">
        <v>21821</v>
      </c>
      <c r="D9254" t="s">
        <v>89</v>
      </c>
      <c r="E9254" t="s">
        <v>39</v>
      </c>
      <c r="F9254" t="s">
        <v>40</v>
      </c>
      <c r="G9254">
        <v>6</v>
      </c>
      <c r="H9254">
        <v>2014</v>
      </c>
      <c r="I9254" t="s">
        <v>56</v>
      </c>
      <c r="J9254">
        <v>43</v>
      </c>
      <c r="K9254">
        <v>39.89</v>
      </c>
      <c r="L9254">
        <v>46.12</v>
      </c>
      <c r="M9254">
        <v>416</v>
      </c>
      <c r="N9254">
        <v>968</v>
      </c>
      <c r="O9254">
        <v>4.9029033784546003</v>
      </c>
    </row>
    <row r="9255" spans="1:15" x14ac:dyDescent="0.25">
      <c r="A9255" s="20" t="s">
        <v>9355</v>
      </c>
      <c r="B9255">
        <v>7</v>
      </c>
      <c r="C9255" t="s">
        <v>21821</v>
      </c>
      <c r="D9255" t="s">
        <v>89</v>
      </c>
      <c r="E9255" t="s">
        <v>39</v>
      </c>
      <c r="F9255" t="s">
        <v>40</v>
      </c>
      <c r="G9255">
        <v>6</v>
      </c>
      <c r="H9255">
        <v>2014</v>
      </c>
      <c r="I9255" t="s">
        <v>57</v>
      </c>
      <c r="J9255">
        <v>43</v>
      </c>
      <c r="K9255">
        <v>41.26</v>
      </c>
      <c r="L9255">
        <v>44.7</v>
      </c>
      <c r="M9255">
        <v>1364</v>
      </c>
      <c r="N9255">
        <v>3174</v>
      </c>
      <c r="O9255">
        <v>2.7076518053694101</v>
      </c>
    </row>
    <row r="9256" spans="1:15" x14ac:dyDescent="0.25">
      <c r="A9256" s="20" t="s">
        <v>9356</v>
      </c>
      <c r="B9256">
        <v>7</v>
      </c>
      <c r="C9256" t="s">
        <v>21821</v>
      </c>
      <c r="D9256" t="s">
        <v>89</v>
      </c>
      <c r="E9256" t="s">
        <v>39</v>
      </c>
      <c r="F9256" t="s">
        <v>40</v>
      </c>
      <c r="G9256">
        <v>6</v>
      </c>
      <c r="H9256">
        <v>2014</v>
      </c>
      <c r="I9256" t="s">
        <v>58</v>
      </c>
      <c r="J9256">
        <v>45.5</v>
      </c>
      <c r="K9256">
        <v>44.5</v>
      </c>
      <c r="L9256">
        <v>46.54</v>
      </c>
      <c r="M9256">
        <v>4173</v>
      </c>
      <c r="N9256">
        <v>9167</v>
      </c>
      <c r="O9256">
        <v>1.5480172920689399</v>
      </c>
    </row>
    <row r="9257" spans="1:15" x14ac:dyDescent="0.25">
      <c r="A9257" s="20" t="s">
        <v>9357</v>
      </c>
      <c r="B9257">
        <v>7</v>
      </c>
      <c r="C9257" t="s">
        <v>21821</v>
      </c>
      <c r="D9257" t="s">
        <v>89</v>
      </c>
      <c r="E9257" t="s">
        <v>39</v>
      </c>
      <c r="F9257" t="s">
        <v>40</v>
      </c>
      <c r="G9257">
        <v>6</v>
      </c>
      <c r="H9257">
        <v>2014</v>
      </c>
      <c r="I9257" t="s">
        <v>59</v>
      </c>
      <c r="J9257">
        <v>46.7</v>
      </c>
      <c r="K9257">
        <v>44.02</v>
      </c>
      <c r="L9257">
        <v>49.47</v>
      </c>
      <c r="M9257">
        <v>601</v>
      </c>
      <c r="N9257">
        <v>1286</v>
      </c>
      <c r="O9257">
        <v>4.0790850822400202</v>
      </c>
    </row>
    <row r="9258" spans="1:15" x14ac:dyDescent="0.25">
      <c r="A9258" s="20" t="s">
        <v>9358</v>
      </c>
      <c r="B9258">
        <v>7</v>
      </c>
      <c r="C9258" t="s">
        <v>21821</v>
      </c>
      <c r="D9258" t="s">
        <v>89</v>
      </c>
      <c r="E9258" t="s">
        <v>39</v>
      </c>
      <c r="F9258" t="s">
        <v>40</v>
      </c>
      <c r="G9258">
        <v>6</v>
      </c>
      <c r="H9258">
        <v>2014</v>
      </c>
      <c r="I9258" t="s">
        <v>60</v>
      </c>
      <c r="J9258">
        <v>41.3</v>
      </c>
      <c r="K9258">
        <v>40.380000000000003</v>
      </c>
      <c r="L9258">
        <v>42.19</v>
      </c>
      <c r="M9258">
        <v>4659</v>
      </c>
      <c r="N9258">
        <v>11286</v>
      </c>
      <c r="O9258">
        <v>1.46505404134634</v>
      </c>
    </row>
    <row r="9259" spans="1:15" x14ac:dyDescent="0.25">
      <c r="A9259" s="20" t="s">
        <v>9359</v>
      </c>
      <c r="B9259">
        <v>7</v>
      </c>
      <c r="C9259" t="s">
        <v>21821</v>
      </c>
      <c r="D9259" t="s">
        <v>89</v>
      </c>
      <c r="E9259" t="s">
        <v>39</v>
      </c>
      <c r="F9259" t="s">
        <v>40</v>
      </c>
      <c r="G9259">
        <v>6</v>
      </c>
      <c r="H9259">
        <v>2014</v>
      </c>
      <c r="I9259" t="s">
        <v>61</v>
      </c>
      <c r="J9259">
        <v>38.6</v>
      </c>
      <c r="K9259">
        <v>35.83</v>
      </c>
      <c r="L9259">
        <v>41.46</v>
      </c>
      <c r="M9259">
        <v>442</v>
      </c>
      <c r="N9259">
        <v>1145</v>
      </c>
      <c r="O9259">
        <v>4.7565149415449399</v>
      </c>
    </row>
    <row r="9260" spans="1:15" x14ac:dyDescent="0.25">
      <c r="A9260" s="20" t="s">
        <v>9360</v>
      </c>
      <c r="B9260">
        <v>7</v>
      </c>
      <c r="C9260" t="s">
        <v>21821</v>
      </c>
      <c r="D9260" t="s">
        <v>89</v>
      </c>
      <c r="E9260" t="s">
        <v>39</v>
      </c>
      <c r="F9260" t="s">
        <v>40</v>
      </c>
      <c r="G9260">
        <v>6</v>
      </c>
      <c r="H9260">
        <v>2014</v>
      </c>
      <c r="I9260" t="s">
        <v>43</v>
      </c>
      <c r="J9260">
        <v>41.5</v>
      </c>
      <c r="K9260">
        <v>40.28</v>
      </c>
      <c r="L9260">
        <v>42.77</v>
      </c>
      <c r="M9260">
        <v>2493</v>
      </c>
      <c r="N9260">
        <v>6004</v>
      </c>
      <c r="O9260">
        <v>2.0028058937536999</v>
      </c>
    </row>
    <row r="9261" spans="1:15" x14ac:dyDescent="0.25">
      <c r="A9261" s="20" t="s">
        <v>9361</v>
      </c>
      <c r="B9261">
        <v>7</v>
      </c>
      <c r="C9261" t="s">
        <v>21821</v>
      </c>
      <c r="D9261" t="s">
        <v>89</v>
      </c>
      <c r="E9261" t="s">
        <v>39</v>
      </c>
      <c r="F9261" t="s">
        <v>40</v>
      </c>
      <c r="G9261">
        <v>6</v>
      </c>
      <c r="H9261">
        <v>2014</v>
      </c>
      <c r="I9261" t="s">
        <v>62</v>
      </c>
      <c r="J9261">
        <v>47.6</v>
      </c>
      <c r="K9261">
        <v>45.2</v>
      </c>
      <c r="L9261">
        <v>49.94</v>
      </c>
      <c r="M9261">
        <v>809</v>
      </c>
      <c r="N9261">
        <v>1701</v>
      </c>
      <c r="O9261">
        <v>3.51581276967315</v>
      </c>
    </row>
    <row r="9262" spans="1:15" x14ac:dyDescent="0.25">
      <c r="A9262" s="20" t="s">
        <v>9362</v>
      </c>
      <c r="B9262">
        <v>7</v>
      </c>
      <c r="C9262" t="s">
        <v>21821</v>
      </c>
      <c r="D9262" t="s">
        <v>89</v>
      </c>
      <c r="E9262" t="s">
        <v>39</v>
      </c>
      <c r="F9262" t="s">
        <v>40</v>
      </c>
      <c r="G9262">
        <v>6</v>
      </c>
      <c r="H9262">
        <v>2014</v>
      </c>
      <c r="I9262" t="s">
        <v>75</v>
      </c>
      <c r="J9262">
        <v>44.2</v>
      </c>
      <c r="K9262">
        <v>43.88</v>
      </c>
      <c r="L9262">
        <v>44.5</v>
      </c>
      <c r="M9262">
        <v>43512</v>
      </c>
      <c r="N9262">
        <v>98474</v>
      </c>
      <c r="O9262">
        <v>0.47939718229573203</v>
      </c>
    </row>
    <row r="9263" spans="1:15" x14ac:dyDescent="0.25">
      <c r="A9263" s="20" t="s">
        <v>9363</v>
      </c>
      <c r="B9263">
        <v>7</v>
      </c>
      <c r="C9263" t="s">
        <v>21821</v>
      </c>
      <c r="D9263" t="s">
        <v>89</v>
      </c>
      <c r="E9263" t="s">
        <v>39</v>
      </c>
      <c r="F9263" t="s">
        <v>40</v>
      </c>
      <c r="G9263">
        <v>6</v>
      </c>
      <c r="H9263">
        <v>2014</v>
      </c>
      <c r="I9263" t="s">
        <v>45</v>
      </c>
      <c r="J9263">
        <v>47.4</v>
      </c>
      <c r="K9263">
        <v>46.4</v>
      </c>
      <c r="L9263">
        <v>48.33</v>
      </c>
      <c r="M9263">
        <v>4866</v>
      </c>
      <c r="N9263">
        <v>10273</v>
      </c>
      <c r="O9263">
        <v>1.4335536396708</v>
      </c>
    </row>
    <row r="9264" spans="1:15" x14ac:dyDescent="0.25">
      <c r="A9264" s="20" t="s">
        <v>9364</v>
      </c>
      <c r="B9264">
        <v>7</v>
      </c>
      <c r="C9264" t="s">
        <v>21821</v>
      </c>
      <c r="D9264" t="s">
        <v>89</v>
      </c>
      <c r="E9264" t="s">
        <v>39</v>
      </c>
      <c r="F9264" t="s">
        <v>40</v>
      </c>
      <c r="G9264">
        <v>6</v>
      </c>
      <c r="H9264">
        <v>2014</v>
      </c>
      <c r="I9264" t="s">
        <v>46</v>
      </c>
      <c r="J9264">
        <v>45.3</v>
      </c>
      <c r="K9264">
        <v>43.96</v>
      </c>
      <c r="L9264">
        <v>46.71</v>
      </c>
      <c r="M9264">
        <v>2277</v>
      </c>
      <c r="N9264">
        <v>5023</v>
      </c>
      <c r="O9264">
        <v>2.0956487115397699</v>
      </c>
    </row>
    <row r="9265" spans="1:15" x14ac:dyDescent="0.25">
      <c r="A9265" s="20" t="s">
        <v>9365</v>
      </c>
      <c r="B9265">
        <v>7</v>
      </c>
      <c r="C9265" t="s">
        <v>21821</v>
      </c>
      <c r="D9265" t="s">
        <v>89</v>
      </c>
      <c r="E9265" t="s">
        <v>39</v>
      </c>
      <c r="F9265" t="s">
        <v>40</v>
      </c>
      <c r="G9265">
        <v>6</v>
      </c>
      <c r="H9265">
        <v>2014</v>
      </c>
      <c r="I9265" t="s">
        <v>47</v>
      </c>
      <c r="J9265">
        <v>41.8</v>
      </c>
      <c r="K9265">
        <v>40.69</v>
      </c>
      <c r="L9265">
        <v>42.85</v>
      </c>
      <c r="M9265">
        <v>3329</v>
      </c>
      <c r="N9265">
        <v>7971</v>
      </c>
      <c r="O9265">
        <v>1.73317773947151</v>
      </c>
    </row>
    <row r="9266" spans="1:15" x14ac:dyDescent="0.25">
      <c r="A9266" s="20" t="s">
        <v>9366</v>
      </c>
      <c r="B9266">
        <v>7</v>
      </c>
      <c r="C9266" t="s">
        <v>21821</v>
      </c>
      <c r="D9266" t="s">
        <v>89</v>
      </c>
      <c r="E9266" t="s">
        <v>39</v>
      </c>
      <c r="F9266" t="s">
        <v>40</v>
      </c>
      <c r="G9266">
        <v>6</v>
      </c>
      <c r="H9266">
        <v>2014</v>
      </c>
      <c r="I9266" t="s">
        <v>48</v>
      </c>
      <c r="J9266">
        <v>46.2</v>
      </c>
      <c r="K9266">
        <v>44.76</v>
      </c>
      <c r="L9266">
        <v>47.68</v>
      </c>
      <c r="M9266">
        <v>2059</v>
      </c>
      <c r="N9266">
        <v>4455</v>
      </c>
      <c r="O9266">
        <v>2.2037982136063001</v>
      </c>
    </row>
    <row r="9267" spans="1:15" x14ac:dyDescent="0.25">
      <c r="A9267" s="20" t="s">
        <v>9367</v>
      </c>
      <c r="B9267">
        <v>7</v>
      </c>
      <c r="C9267" t="s">
        <v>21821</v>
      </c>
      <c r="D9267" t="s">
        <v>89</v>
      </c>
      <c r="E9267" t="s">
        <v>39</v>
      </c>
      <c r="F9267" t="s">
        <v>40</v>
      </c>
      <c r="G9267">
        <v>6</v>
      </c>
      <c r="H9267">
        <v>2014</v>
      </c>
      <c r="I9267" t="s">
        <v>49</v>
      </c>
      <c r="J9267">
        <v>48.9</v>
      </c>
      <c r="K9267">
        <v>47.17</v>
      </c>
      <c r="L9267">
        <v>50.71</v>
      </c>
      <c r="M9267">
        <v>1502</v>
      </c>
      <c r="N9267">
        <v>3069</v>
      </c>
      <c r="O9267">
        <v>2.58026929095554</v>
      </c>
    </row>
    <row r="9268" spans="1:15" x14ac:dyDescent="0.25">
      <c r="A9268" s="20" t="s">
        <v>9368</v>
      </c>
      <c r="B9268">
        <v>7</v>
      </c>
      <c r="C9268" t="s">
        <v>21821</v>
      </c>
      <c r="D9268" t="s">
        <v>89</v>
      </c>
      <c r="E9268" t="s">
        <v>39</v>
      </c>
      <c r="F9268" t="s">
        <v>40</v>
      </c>
      <c r="G9268">
        <v>6</v>
      </c>
      <c r="H9268">
        <v>2014</v>
      </c>
      <c r="I9268" t="s">
        <v>50</v>
      </c>
      <c r="J9268">
        <v>41.8</v>
      </c>
      <c r="K9268">
        <v>39.74</v>
      </c>
      <c r="L9268">
        <v>43.89</v>
      </c>
      <c r="M9268">
        <v>910</v>
      </c>
      <c r="N9268">
        <v>2177</v>
      </c>
      <c r="O9268">
        <v>3.3149677206589798</v>
      </c>
    </row>
    <row r="9269" spans="1:15" x14ac:dyDescent="0.25">
      <c r="A9269" s="20" t="s">
        <v>9369</v>
      </c>
      <c r="B9269">
        <v>7</v>
      </c>
      <c r="C9269" t="s">
        <v>21821</v>
      </c>
      <c r="D9269" t="s">
        <v>89</v>
      </c>
      <c r="E9269" t="s">
        <v>39</v>
      </c>
      <c r="F9269" t="s">
        <v>40</v>
      </c>
      <c r="G9269">
        <v>6</v>
      </c>
      <c r="H9269">
        <v>2014</v>
      </c>
      <c r="I9269" t="s">
        <v>51</v>
      </c>
      <c r="J9269">
        <v>45.8</v>
      </c>
      <c r="K9269">
        <v>44.37</v>
      </c>
      <c r="L9269">
        <v>47.31</v>
      </c>
      <c r="M9269">
        <v>2014</v>
      </c>
      <c r="N9269">
        <v>4394</v>
      </c>
      <c r="O9269">
        <v>2.2282825891079301</v>
      </c>
    </row>
    <row r="9270" spans="1:15" x14ac:dyDescent="0.25">
      <c r="A9270" s="20" t="s">
        <v>9370</v>
      </c>
      <c r="B9270">
        <v>7</v>
      </c>
      <c r="C9270" t="s">
        <v>21821</v>
      </c>
      <c r="D9270" t="s">
        <v>90</v>
      </c>
      <c r="E9270" t="s">
        <v>82</v>
      </c>
      <c r="F9270" t="s">
        <v>38</v>
      </c>
      <c r="G9270">
        <v>3</v>
      </c>
      <c r="H9270">
        <v>2012</v>
      </c>
      <c r="I9270" t="s">
        <v>34</v>
      </c>
      <c r="J9270">
        <v>-1.38556005750162</v>
      </c>
      <c r="K9270">
        <v>-5.0999999999999996</v>
      </c>
      <c r="L9270">
        <v>2.33</v>
      </c>
      <c r="M9270">
        <v>539</v>
      </c>
      <c r="N9270">
        <v>22.532123509865499</v>
      </c>
      <c r="O9270">
        <v>4.3073049225394797</v>
      </c>
    </row>
    <row r="9271" spans="1:15" x14ac:dyDescent="0.25">
      <c r="A9271" s="20" t="s">
        <v>9371</v>
      </c>
      <c r="B9271">
        <v>7</v>
      </c>
      <c r="C9271" t="s">
        <v>21821</v>
      </c>
      <c r="D9271" t="s">
        <v>90</v>
      </c>
      <c r="E9271" t="s">
        <v>82</v>
      </c>
      <c r="F9271" t="s">
        <v>38</v>
      </c>
      <c r="G9271">
        <v>3</v>
      </c>
      <c r="H9271">
        <v>2012</v>
      </c>
      <c r="I9271" t="s">
        <v>52</v>
      </c>
      <c r="J9271">
        <v>-2.75395502434242</v>
      </c>
      <c r="K9271">
        <v>-12.96</v>
      </c>
      <c r="L9271">
        <v>7.45</v>
      </c>
      <c r="M9271">
        <v>150</v>
      </c>
      <c r="N9271">
        <v>28.169394102891701</v>
      </c>
      <c r="O9271">
        <v>8.1649658092772608</v>
      </c>
    </row>
    <row r="9272" spans="1:15" x14ac:dyDescent="0.25">
      <c r="A9272" s="20" t="s">
        <v>9372</v>
      </c>
      <c r="B9272">
        <v>7</v>
      </c>
      <c r="C9272" t="s">
        <v>21821</v>
      </c>
      <c r="D9272" t="s">
        <v>90</v>
      </c>
      <c r="E9272" t="s">
        <v>82</v>
      </c>
      <c r="F9272" t="s">
        <v>38</v>
      </c>
      <c r="G9272">
        <v>3</v>
      </c>
      <c r="H9272">
        <v>2012</v>
      </c>
      <c r="I9272" t="s">
        <v>53</v>
      </c>
      <c r="J9272">
        <v>0.20969417350637401</v>
      </c>
      <c r="K9272">
        <v>-5.14</v>
      </c>
      <c r="L9272">
        <v>5.56</v>
      </c>
      <c r="M9272">
        <v>1202</v>
      </c>
      <c r="N9272">
        <v>23.295225955652999</v>
      </c>
      <c r="O9272">
        <v>2.8843487226888</v>
      </c>
    </row>
    <row r="9273" spans="1:15" x14ac:dyDescent="0.25">
      <c r="A9273" s="20" t="s">
        <v>9373</v>
      </c>
      <c r="B9273">
        <v>7</v>
      </c>
      <c r="C9273" t="s">
        <v>21821</v>
      </c>
      <c r="D9273" t="s">
        <v>90</v>
      </c>
      <c r="E9273" t="s">
        <v>82</v>
      </c>
      <c r="F9273" t="s">
        <v>38</v>
      </c>
      <c r="G9273">
        <v>3</v>
      </c>
      <c r="H9273">
        <v>2012</v>
      </c>
      <c r="I9273" t="s">
        <v>54</v>
      </c>
      <c r="J9273">
        <v>-6.45860557211524</v>
      </c>
      <c r="K9273">
        <v>-13.62</v>
      </c>
      <c r="L9273">
        <v>0.7</v>
      </c>
      <c r="M9273">
        <v>36</v>
      </c>
      <c r="N9273">
        <v>21.3720297196943</v>
      </c>
      <c r="O9273">
        <v>16.6666666666667</v>
      </c>
    </row>
    <row r="9274" spans="1:15" x14ac:dyDescent="0.25">
      <c r="A9274" s="20" t="s">
        <v>9374</v>
      </c>
      <c r="B9274">
        <v>7</v>
      </c>
      <c r="C9274" t="s">
        <v>21821</v>
      </c>
      <c r="D9274" t="s">
        <v>90</v>
      </c>
      <c r="E9274" t="s">
        <v>82</v>
      </c>
      <c r="F9274" t="s">
        <v>38</v>
      </c>
      <c r="G9274">
        <v>3</v>
      </c>
      <c r="H9274">
        <v>2012</v>
      </c>
      <c r="I9274" t="s">
        <v>55</v>
      </c>
      <c r="J9274">
        <v>-0.33945547221087202</v>
      </c>
      <c r="K9274">
        <v>-5.87</v>
      </c>
      <c r="L9274">
        <v>5.19</v>
      </c>
      <c r="M9274">
        <v>323</v>
      </c>
      <c r="N9274">
        <v>21.4933480773052</v>
      </c>
      <c r="O9274">
        <v>5.5641488407465696</v>
      </c>
    </row>
    <row r="9275" spans="1:15" x14ac:dyDescent="0.25">
      <c r="A9275" s="20" t="s">
        <v>9375</v>
      </c>
      <c r="B9275">
        <v>7</v>
      </c>
      <c r="C9275" t="s">
        <v>21821</v>
      </c>
      <c r="D9275" t="s">
        <v>90</v>
      </c>
      <c r="E9275" t="s">
        <v>82</v>
      </c>
      <c r="F9275" t="s">
        <v>38</v>
      </c>
      <c r="G9275">
        <v>3</v>
      </c>
      <c r="H9275">
        <v>2012</v>
      </c>
      <c r="I9275" t="s">
        <v>56</v>
      </c>
      <c r="J9275">
        <v>1.2933413123067601</v>
      </c>
      <c r="K9275">
        <v>-5.63</v>
      </c>
      <c r="L9275">
        <v>8.2200000000000006</v>
      </c>
      <c r="M9275">
        <v>592</v>
      </c>
      <c r="N9275">
        <v>19.434178370388199</v>
      </c>
      <c r="O9275">
        <v>4.1099746826339301</v>
      </c>
    </row>
    <row r="9276" spans="1:15" x14ac:dyDescent="0.25">
      <c r="A9276" s="20" t="s">
        <v>9376</v>
      </c>
      <c r="B9276">
        <v>7</v>
      </c>
      <c r="C9276" t="s">
        <v>21821</v>
      </c>
      <c r="D9276" t="s">
        <v>90</v>
      </c>
      <c r="E9276" t="s">
        <v>82</v>
      </c>
      <c r="F9276" t="s">
        <v>38</v>
      </c>
      <c r="G9276">
        <v>3</v>
      </c>
      <c r="H9276">
        <v>2012</v>
      </c>
      <c r="I9276" t="s">
        <v>57</v>
      </c>
      <c r="J9276">
        <v>2.0393735999316398</v>
      </c>
      <c r="K9276">
        <v>-4.67</v>
      </c>
      <c r="L9276">
        <v>8.75</v>
      </c>
      <c r="M9276">
        <v>295</v>
      </c>
      <c r="N9276">
        <v>20.478937934653999</v>
      </c>
      <c r="O9276">
        <v>5.8222250973958198</v>
      </c>
    </row>
    <row r="9277" spans="1:15" x14ac:dyDescent="0.25">
      <c r="A9277" s="20" t="s">
        <v>9377</v>
      </c>
      <c r="B9277">
        <v>7</v>
      </c>
      <c r="C9277" t="s">
        <v>21821</v>
      </c>
      <c r="D9277" t="s">
        <v>90</v>
      </c>
      <c r="E9277" t="s">
        <v>82</v>
      </c>
      <c r="F9277" t="s">
        <v>38</v>
      </c>
      <c r="G9277">
        <v>3</v>
      </c>
      <c r="H9277">
        <v>2012</v>
      </c>
      <c r="I9277" t="s">
        <v>58</v>
      </c>
      <c r="J9277">
        <v>-3.2992430258718799</v>
      </c>
      <c r="K9277">
        <v>-6.64</v>
      </c>
      <c r="L9277">
        <v>0.04</v>
      </c>
      <c r="M9277">
        <v>1329</v>
      </c>
      <c r="N9277">
        <v>24.904638388146701</v>
      </c>
      <c r="O9277">
        <v>2.7430739102420101</v>
      </c>
    </row>
    <row r="9278" spans="1:15" x14ac:dyDescent="0.25">
      <c r="A9278" s="20" t="s">
        <v>9378</v>
      </c>
      <c r="B9278">
        <v>7</v>
      </c>
      <c r="C9278" t="s">
        <v>21821</v>
      </c>
      <c r="D9278" t="s">
        <v>90</v>
      </c>
      <c r="E9278" t="s">
        <v>82</v>
      </c>
      <c r="F9278" t="s">
        <v>38</v>
      </c>
      <c r="G9278">
        <v>3</v>
      </c>
      <c r="H9278">
        <v>2012</v>
      </c>
      <c r="I9278" t="s">
        <v>59</v>
      </c>
      <c r="J9278">
        <v>-15.3957956121459</v>
      </c>
      <c r="K9278">
        <v>-29.75</v>
      </c>
      <c r="L9278">
        <v>-1.05</v>
      </c>
      <c r="M9278">
        <v>118</v>
      </c>
      <c r="N9278">
        <v>33.518994172948801</v>
      </c>
      <c r="O9278">
        <v>9.2057461789832296</v>
      </c>
    </row>
    <row r="9279" spans="1:15" x14ac:dyDescent="0.25">
      <c r="A9279" s="20" t="s">
        <v>9379</v>
      </c>
      <c r="B9279">
        <v>7</v>
      </c>
      <c r="C9279" t="s">
        <v>21821</v>
      </c>
      <c r="D9279" t="s">
        <v>90</v>
      </c>
      <c r="E9279" t="s">
        <v>82</v>
      </c>
      <c r="F9279" t="s">
        <v>38</v>
      </c>
      <c r="G9279">
        <v>3</v>
      </c>
      <c r="H9279">
        <v>2012</v>
      </c>
      <c r="I9279" t="s">
        <v>60</v>
      </c>
      <c r="J9279">
        <v>1.87231629501588</v>
      </c>
      <c r="K9279">
        <v>-1.6</v>
      </c>
      <c r="L9279">
        <v>5.35</v>
      </c>
      <c r="M9279">
        <v>584</v>
      </c>
      <c r="N9279">
        <v>20.2905917733157</v>
      </c>
      <c r="O9279">
        <v>4.1380294430118401</v>
      </c>
    </row>
    <row r="9280" spans="1:15" x14ac:dyDescent="0.25">
      <c r="A9280" s="20" t="s">
        <v>9380</v>
      </c>
      <c r="B9280">
        <v>7</v>
      </c>
      <c r="C9280" t="s">
        <v>21821</v>
      </c>
      <c r="D9280" t="s">
        <v>90</v>
      </c>
      <c r="E9280" t="s">
        <v>82</v>
      </c>
      <c r="F9280" t="s">
        <v>38</v>
      </c>
      <c r="G9280">
        <v>3</v>
      </c>
      <c r="H9280">
        <v>2012</v>
      </c>
      <c r="I9280" t="s">
        <v>61</v>
      </c>
      <c r="J9280">
        <v>-13.5035510167186</v>
      </c>
      <c r="K9280">
        <v>-21.82</v>
      </c>
      <c r="L9280">
        <v>-5.18</v>
      </c>
      <c r="M9280">
        <v>39</v>
      </c>
      <c r="N9280">
        <v>24.095664006810701</v>
      </c>
      <c r="O9280">
        <v>16.012815380508702</v>
      </c>
    </row>
    <row r="9281" spans="1:15" x14ac:dyDescent="0.25">
      <c r="A9281" s="20" t="s">
        <v>9381</v>
      </c>
      <c r="B9281">
        <v>7</v>
      </c>
      <c r="C9281" t="s">
        <v>21821</v>
      </c>
      <c r="D9281" t="s">
        <v>90</v>
      </c>
      <c r="E9281" t="s">
        <v>82</v>
      </c>
      <c r="F9281" t="s">
        <v>38</v>
      </c>
      <c r="G9281">
        <v>3</v>
      </c>
      <c r="H9281">
        <v>2012</v>
      </c>
      <c r="I9281" t="s">
        <v>43</v>
      </c>
      <c r="J9281">
        <v>-0.79105142276867102</v>
      </c>
      <c r="K9281">
        <v>-5.2</v>
      </c>
      <c r="L9281">
        <v>3.62</v>
      </c>
      <c r="M9281">
        <v>808</v>
      </c>
      <c r="N9281">
        <v>19.830526743039002</v>
      </c>
      <c r="O9281">
        <v>3.5179877236514598</v>
      </c>
    </row>
    <row r="9282" spans="1:15" x14ac:dyDescent="0.25">
      <c r="A9282" s="20" t="s">
        <v>9382</v>
      </c>
      <c r="B9282">
        <v>7</v>
      </c>
      <c r="C9282" t="s">
        <v>21821</v>
      </c>
      <c r="D9282" t="s">
        <v>90</v>
      </c>
      <c r="E9282" t="s">
        <v>82</v>
      </c>
      <c r="F9282" t="s">
        <v>38</v>
      </c>
      <c r="G9282">
        <v>3</v>
      </c>
      <c r="H9282">
        <v>2012</v>
      </c>
      <c r="I9282" t="s">
        <v>62</v>
      </c>
      <c r="J9282">
        <v>-2.9865462364866699</v>
      </c>
      <c r="K9282">
        <v>-11.37</v>
      </c>
      <c r="L9282">
        <v>5.4</v>
      </c>
      <c r="M9282">
        <v>255</v>
      </c>
      <c r="N9282">
        <v>24.0429779037696</v>
      </c>
      <c r="O9282">
        <v>6.2622429108514996</v>
      </c>
    </row>
    <row r="9283" spans="1:15" x14ac:dyDescent="0.25">
      <c r="A9283" s="20" t="s">
        <v>9383</v>
      </c>
      <c r="B9283">
        <v>7</v>
      </c>
      <c r="C9283" t="s">
        <v>21821</v>
      </c>
      <c r="D9283" t="s">
        <v>90</v>
      </c>
      <c r="E9283" t="s">
        <v>82</v>
      </c>
      <c r="F9283" t="s">
        <v>38</v>
      </c>
      <c r="G9283">
        <v>3</v>
      </c>
      <c r="H9283">
        <v>2012</v>
      </c>
      <c r="I9283" t="s">
        <v>75</v>
      </c>
      <c r="J9283">
        <v>-1.42</v>
      </c>
      <c r="K9283">
        <v>-2.5099999999999998</v>
      </c>
      <c r="L9283">
        <v>-0.32</v>
      </c>
      <c r="M9283">
        <v>22.347353239820599</v>
      </c>
      <c r="N9283">
        <v>23.7634556892855</v>
      </c>
      <c r="O9283">
        <v>-99</v>
      </c>
    </row>
    <row r="9284" spans="1:15" x14ac:dyDescent="0.25">
      <c r="A9284" s="20" t="s">
        <v>9384</v>
      </c>
      <c r="B9284">
        <v>7</v>
      </c>
      <c r="C9284" t="s">
        <v>21821</v>
      </c>
      <c r="D9284" t="s">
        <v>90</v>
      </c>
      <c r="E9284" t="s">
        <v>82</v>
      </c>
      <c r="F9284" t="s">
        <v>38</v>
      </c>
      <c r="G9284">
        <v>3</v>
      </c>
      <c r="H9284">
        <v>2012</v>
      </c>
      <c r="I9284" t="s">
        <v>45</v>
      </c>
      <c r="J9284">
        <v>-7.5887776838697798</v>
      </c>
      <c r="K9284">
        <v>-13.49</v>
      </c>
      <c r="L9284">
        <v>-1.69</v>
      </c>
      <c r="M9284">
        <v>413</v>
      </c>
      <c r="N9284">
        <v>31.332374117088101</v>
      </c>
      <c r="O9284">
        <v>4.9206783130512299</v>
      </c>
    </row>
    <row r="9285" spans="1:15" x14ac:dyDescent="0.25">
      <c r="A9285" s="20" t="s">
        <v>9385</v>
      </c>
      <c r="B9285">
        <v>7</v>
      </c>
      <c r="C9285" t="s">
        <v>21821</v>
      </c>
      <c r="D9285" t="s">
        <v>90</v>
      </c>
      <c r="E9285" t="s">
        <v>82</v>
      </c>
      <c r="F9285" t="s">
        <v>38</v>
      </c>
      <c r="G9285">
        <v>3</v>
      </c>
      <c r="H9285">
        <v>2012</v>
      </c>
      <c r="I9285" t="s">
        <v>46</v>
      </c>
      <c r="J9285">
        <v>2.2694487325802002</v>
      </c>
      <c r="K9285">
        <v>-2.84</v>
      </c>
      <c r="L9285">
        <v>7.38</v>
      </c>
      <c r="M9285">
        <v>430</v>
      </c>
      <c r="N9285">
        <v>23.514706415196901</v>
      </c>
      <c r="O9285">
        <v>4.8224282217041203</v>
      </c>
    </row>
    <row r="9286" spans="1:15" x14ac:dyDescent="0.25">
      <c r="A9286" s="20" t="s">
        <v>9386</v>
      </c>
      <c r="B9286">
        <v>7</v>
      </c>
      <c r="C9286" t="s">
        <v>21821</v>
      </c>
      <c r="D9286" t="s">
        <v>90</v>
      </c>
      <c r="E9286" t="s">
        <v>82</v>
      </c>
      <c r="F9286" t="s">
        <v>38</v>
      </c>
      <c r="G9286">
        <v>3</v>
      </c>
      <c r="H9286">
        <v>2012</v>
      </c>
      <c r="I9286" t="s">
        <v>47</v>
      </c>
      <c r="J9286">
        <v>-1.09741783991682</v>
      </c>
      <c r="K9286">
        <v>-4.12</v>
      </c>
      <c r="L9286">
        <v>1.92</v>
      </c>
      <c r="M9286">
        <v>1462</v>
      </c>
      <c r="N9286">
        <v>23.9601502445576</v>
      </c>
      <c r="O9286">
        <v>2.6153289048297101</v>
      </c>
    </row>
    <row r="9287" spans="1:15" x14ac:dyDescent="0.25">
      <c r="A9287" s="20" t="s">
        <v>9387</v>
      </c>
      <c r="B9287">
        <v>7</v>
      </c>
      <c r="C9287" t="s">
        <v>21821</v>
      </c>
      <c r="D9287" t="s">
        <v>90</v>
      </c>
      <c r="E9287" t="s">
        <v>82</v>
      </c>
      <c r="F9287" t="s">
        <v>38</v>
      </c>
      <c r="G9287">
        <v>3</v>
      </c>
      <c r="H9287">
        <v>2012</v>
      </c>
      <c r="I9287" t="s">
        <v>48</v>
      </c>
      <c r="J9287">
        <v>-0.34144230012382998</v>
      </c>
      <c r="K9287">
        <v>-6.71</v>
      </c>
      <c r="L9287">
        <v>6.03</v>
      </c>
      <c r="M9287">
        <v>809</v>
      </c>
      <c r="N9287">
        <v>25.020231304453301</v>
      </c>
      <c r="O9287">
        <v>3.51581276967315</v>
      </c>
    </row>
    <row r="9288" spans="1:15" x14ac:dyDescent="0.25">
      <c r="A9288" s="20" t="s">
        <v>9388</v>
      </c>
      <c r="B9288">
        <v>7</v>
      </c>
      <c r="C9288" t="s">
        <v>21821</v>
      </c>
      <c r="D9288" t="s">
        <v>90</v>
      </c>
      <c r="E9288" t="s">
        <v>82</v>
      </c>
      <c r="F9288" t="s">
        <v>38</v>
      </c>
      <c r="G9288">
        <v>3</v>
      </c>
      <c r="H9288">
        <v>2012</v>
      </c>
      <c r="I9288" t="s">
        <v>49</v>
      </c>
      <c r="J9288">
        <v>1.40248657919671</v>
      </c>
      <c r="K9288">
        <v>-4.4000000000000004</v>
      </c>
      <c r="L9288">
        <v>7.21</v>
      </c>
      <c r="M9288">
        <v>390</v>
      </c>
      <c r="N9288">
        <v>24.9170130916395</v>
      </c>
      <c r="O9288">
        <v>5.0636968354183303</v>
      </c>
    </row>
    <row r="9289" spans="1:15" x14ac:dyDescent="0.25">
      <c r="A9289" s="20" t="s">
        <v>9389</v>
      </c>
      <c r="B9289">
        <v>7</v>
      </c>
      <c r="C9289" t="s">
        <v>21821</v>
      </c>
      <c r="D9289" t="s">
        <v>90</v>
      </c>
      <c r="E9289" t="s">
        <v>82</v>
      </c>
      <c r="F9289" t="s">
        <v>38</v>
      </c>
      <c r="G9289">
        <v>3</v>
      </c>
      <c r="H9289">
        <v>2012</v>
      </c>
      <c r="I9289" t="s">
        <v>50</v>
      </c>
      <c r="J9289">
        <v>-0.71121421646835303</v>
      </c>
      <c r="K9289">
        <v>-5.47</v>
      </c>
      <c r="L9289">
        <v>4.05</v>
      </c>
      <c r="M9289">
        <v>559</v>
      </c>
      <c r="N9289">
        <v>21.59316305059</v>
      </c>
      <c r="O9289">
        <v>4.2295493443781398</v>
      </c>
    </row>
    <row r="9290" spans="1:15" x14ac:dyDescent="0.25">
      <c r="A9290" s="20" t="s">
        <v>9390</v>
      </c>
      <c r="B9290">
        <v>7</v>
      </c>
      <c r="C9290" t="s">
        <v>21821</v>
      </c>
      <c r="D9290" t="s">
        <v>90</v>
      </c>
      <c r="E9290" t="s">
        <v>82</v>
      </c>
      <c r="F9290" t="s">
        <v>38</v>
      </c>
      <c r="G9290">
        <v>3</v>
      </c>
      <c r="H9290">
        <v>2012</v>
      </c>
      <c r="I9290" t="s">
        <v>51</v>
      </c>
      <c r="J9290">
        <v>-1.90319064777498</v>
      </c>
      <c r="K9290">
        <v>-7.19</v>
      </c>
      <c r="L9290">
        <v>3.39</v>
      </c>
      <c r="M9290">
        <v>406</v>
      </c>
      <c r="N9290">
        <v>24.613623121386201</v>
      </c>
      <c r="O9290">
        <v>4.9629166698546499</v>
      </c>
    </row>
    <row r="9291" spans="1:15" x14ac:dyDescent="0.25">
      <c r="A9291" s="20" t="s">
        <v>9391</v>
      </c>
      <c r="B9291">
        <v>7</v>
      </c>
      <c r="C9291" t="s">
        <v>21821</v>
      </c>
      <c r="D9291" t="s">
        <v>90</v>
      </c>
      <c r="E9291" t="s">
        <v>83</v>
      </c>
      <c r="F9291" t="s">
        <v>42</v>
      </c>
      <c r="G9291">
        <v>4</v>
      </c>
      <c r="H9291">
        <v>2012</v>
      </c>
      <c r="I9291" t="s">
        <v>34</v>
      </c>
      <c r="J9291">
        <v>-1.1322520458388901</v>
      </c>
      <c r="K9291">
        <v>-4.09</v>
      </c>
      <c r="L9291">
        <v>1.83</v>
      </c>
      <c r="M9291">
        <v>1387</v>
      </c>
      <c r="N9291">
        <v>22.532123509865499</v>
      </c>
      <c r="O9291">
        <v>2.6851080677052699</v>
      </c>
    </row>
    <row r="9292" spans="1:15" x14ac:dyDescent="0.25">
      <c r="A9292" s="20" t="s">
        <v>9392</v>
      </c>
      <c r="B9292">
        <v>7</v>
      </c>
      <c r="C9292" t="s">
        <v>21821</v>
      </c>
      <c r="D9292" t="s">
        <v>90</v>
      </c>
      <c r="E9292" t="s">
        <v>83</v>
      </c>
      <c r="F9292" t="s">
        <v>42</v>
      </c>
      <c r="G9292">
        <v>4</v>
      </c>
      <c r="H9292">
        <v>2012</v>
      </c>
      <c r="I9292" t="s">
        <v>52</v>
      </c>
      <c r="J9292" t="s">
        <v>44</v>
      </c>
      <c r="K9292" t="s">
        <v>44</v>
      </c>
      <c r="L9292" t="s">
        <v>44</v>
      </c>
      <c r="M9292">
        <v>17</v>
      </c>
      <c r="N9292">
        <v>28.169394102891701</v>
      </c>
      <c r="O9292">
        <v>24.253562503633301</v>
      </c>
    </row>
    <row r="9293" spans="1:15" x14ac:dyDescent="0.25">
      <c r="A9293" s="20" t="s">
        <v>9393</v>
      </c>
      <c r="B9293">
        <v>7</v>
      </c>
      <c r="C9293" t="s">
        <v>21821</v>
      </c>
      <c r="D9293" t="s">
        <v>90</v>
      </c>
      <c r="E9293" t="s">
        <v>83</v>
      </c>
      <c r="F9293" t="s">
        <v>42</v>
      </c>
      <c r="G9293">
        <v>4</v>
      </c>
      <c r="H9293">
        <v>2012</v>
      </c>
      <c r="I9293" t="s">
        <v>53</v>
      </c>
      <c r="J9293">
        <v>-9.5611938830397296</v>
      </c>
      <c r="K9293">
        <v>-16.190000000000001</v>
      </c>
      <c r="L9293">
        <v>-2.93</v>
      </c>
      <c r="M9293">
        <v>48</v>
      </c>
      <c r="N9293">
        <v>23.295225955652999</v>
      </c>
      <c r="O9293">
        <v>14.433756729740599</v>
      </c>
    </row>
    <row r="9294" spans="1:15" x14ac:dyDescent="0.25">
      <c r="A9294" s="20" t="s">
        <v>9394</v>
      </c>
      <c r="B9294">
        <v>7</v>
      </c>
      <c r="C9294" t="s">
        <v>21821</v>
      </c>
      <c r="D9294" t="s">
        <v>90</v>
      </c>
      <c r="E9294" t="s">
        <v>83</v>
      </c>
      <c r="F9294" t="s">
        <v>42</v>
      </c>
      <c r="G9294">
        <v>4</v>
      </c>
      <c r="H9294">
        <v>2012</v>
      </c>
      <c r="I9294" t="s">
        <v>54</v>
      </c>
      <c r="J9294" t="s">
        <v>44</v>
      </c>
      <c r="K9294" t="s">
        <v>44</v>
      </c>
      <c r="L9294" t="s">
        <v>44</v>
      </c>
      <c r="M9294">
        <v>6</v>
      </c>
      <c r="N9294">
        <v>21.3720297196943</v>
      </c>
      <c r="O9294">
        <v>40.824829046386299</v>
      </c>
    </row>
    <row r="9295" spans="1:15" x14ac:dyDescent="0.25">
      <c r="A9295" s="20" t="s">
        <v>9395</v>
      </c>
      <c r="B9295">
        <v>7</v>
      </c>
      <c r="C9295" t="s">
        <v>21821</v>
      </c>
      <c r="D9295" t="s">
        <v>90</v>
      </c>
      <c r="E9295" t="s">
        <v>83</v>
      </c>
      <c r="F9295" t="s">
        <v>42</v>
      </c>
      <c r="G9295">
        <v>4</v>
      </c>
      <c r="H9295">
        <v>2012</v>
      </c>
      <c r="I9295" t="s">
        <v>55</v>
      </c>
      <c r="J9295">
        <v>-2.4046857603082898</v>
      </c>
      <c r="K9295">
        <v>-7.14</v>
      </c>
      <c r="L9295">
        <v>2.33</v>
      </c>
      <c r="M9295">
        <v>102</v>
      </c>
      <c r="N9295">
        <v>21.4933480773052</v>
      </c>
      <c r="O9295">
        <v>9.9014754297667409</v>
      </c>
    </row>
    <row r="9296" spans="1:15" x14ac:dyDescent="0.25">
      <c r="A9296" s="20" t="s">
        <v>9396</v>
      </c>
      <c r="B9296">
        <v>7</v>
      </c>
      <c r="C9296" t="s">
        <v>21821</v>
      </c>
      <c r="D9296" t="s">
        <v>90</v>
      </c>
      <c r="E9296" t="s">
        <v>83</v>
      </c>
      <c r="F9296" t="s">
        <v>42</v>
      </c>
      <c r="G9296">
        <v>4</v>
      </c>
      <c r="H9296">
        <v>2012</v>
      </c>
      <c r="I9296" t="s">
        <v>56</v>
      </c>
      <c r="J9296" t="s">
        <v>44</v>
      </c>
      <c r="K9296" t="s">
        <v>44</v>
      </c>
      <c r="L9296" t="s">
        <v>44</v>
      </c>
      <c r="M9296">
        <v>17</v>
      </c>
      <c r="N9296">
        <v>19.434178370388199</v>
      </c>
      <c r="O9296">
        <v>24.253562503633301</v>
      </c>
    </row>
    <row r="9297" spans="1:15" x14ac:dyDescent="0.25">
      <c r="A9297" s="20" t="s">
        <v>9397</v>
      </c>
      <c r="B9297">
        <v>7</v>
      </c>
      <c r="C9297" t="s">
        <v>21821</v>
      </c>
      <c r="D9297" t="s">
        <v>90</v>
      </c>
      <c r="E9297" t="s">
        <v>83</v>
      </c>
      <c r="F9297" t="s">
        <v>42</v>
      </c>
      <c r="G9297">
        <v>4</v>
      </c>
      <c r="H9297">
        <v>2012</v>
      </c>
      <c r="I9297" t="s">
        <v>57</v>
      </c>
      <c r="J9297">
        <v>6.9295959414855597</v>
      </c>
      <c r="K9297">
        <v>-10.67</v>
      </c>
      <c r="L9297">
        <v>24.53</v>
      </c>
      <c r="M9297">
        <v>21</v>
      </c>
      <c r="N9297">
        <v>20.478937934653999</v>
      </c>
      <c r="O9297">
        <v>21.821789023599202</v>
      </c>
    </row>
    <row r="9298" spans="1:15" x14ac:dyDescent="0.25">
      <c r="A9298" s="20" t="s">
        <v>9398</v>
      </c>
      <c r="B9298">
        <v>7</v>
      </c>
      <c r="C9298" t="s">
        <v>21821</v>
      </c>
      <c r="D9298" t="s">
        <v>90</v>
      </c>
      <c r="E9298" t="s">
        <v>83</v>
      </c>
      <c r="F9298" t="s">
        <v>42</v>
      </c>
      <c r="G9298">
        <v>4</v>
      </c>
      <c r="H9298">
        <v>2012</v>
      </c>
      <c r="I9298" t="s">
        <v>58</v>
      </c>
      <c r="J9298">
        <v>-3.5765246771957502</v>
      </c>
      <c r="K9298">
        <v>-8.5299999999999994</v>
      </c>
      <c r="L9298">
        <v>1.37</v>
      </c>
      <c r="M9298">
        <v>201</v>
      </c>
      <c r="N9298">
        <v>24.904638388146701</v>
      </c>
      <c r="O9298">
        <v>7.0534561585859796</v>
      </c>
    </row>
    <row r="9299" spans="1:15" x14ac:dyDescent="0.25">
      <c r="A9299" s="20" t="s">
        <v>9399</v>
      </c>
      <c r="B9299">
        <v>7</v>
      </c>
      <c r="C9299" t="s">
        <v>21821</v>
      </c>
      <c r="D9299" t="s">
        <v>90</v>
      </c>
      <c r="E9299" t="s">
        <v>83</v>
      </c>
      <c r="F9299" t="s">
        <v>42</v>
      </c>
      <c r="G9299">
        <v>4</v>
      </c>
      <c r="H9299">
        <v>2012</v>
      </c>
      <c r="I9299" t="s">
        <v>59</v>
      </c>
      <c r="J9299">
        <v>-16.3718893216186</v>
      </c>
      <c r="K9299">
        <v>-31.78</v>
      </c>
      <c r="L9299">
        <v>-0.96</v>
      </c>
      <c r="M9299">
        <v>24</v>
      </c>
      <c r="N9299">
        <v>33.518994172948801</v>
      </c>
      <c r="O9299">
        <v>20.412414523193199</v>
      </c>
    </row>
    <row r="9300" spans="1:15" x14ac:dyDescent="0.25">
      <c r="A9300" s="20" t="s">
        <v>9400</v>
      </c>
      <c r="B9300">
        <v>7</v>
      </c>
      <c r="C9300" t="s">
        <v>21821</v>
      </c>
      <c r="D9300" t="s">
        <v>90</v>
      </c>
      <c r="E9300" t="s">
        <v>83</v>
      </c>
      <c r="F9300" t="s">
        <v>42</v>
      </c>
      <c r="G9300">
        <v>4</v>
      </c>
      <c r="H9300">
        <v>2012</v>
      </c>
      <c r="I9300" t="s">
        <v>60</v>
      </c>
      <c r="J9300">
        <v>2.5195886329953998</v>
      </c>
      <c r="K9300">
        <v>-0.31</v>
      </c>
      <c r="L9300">
        <v>5.35</v>
      </c>
      <c r="M9300">
        <v>824</v>
      </c>
      <c r="N9300">
        <v>20.2905917733157</v>
      </c>
      <c r="O9300">
        <v>3.4836650714580899</v>
      </c>
    </row>
    <row r="9301" spans="1:15" x14ac:dyDescent="0.25">
      <c r="A9301" s="20" t="s">
        <v>9401</v>
      </c>
      <c r="B9301">
        <v>7</v>
      </c>
      <c r="C9301" t="s">
        <v>21821</v>
      </c>
      <c r="D9301" t="s">
        <v>90</v>
      </c>
      <c r="E9301" t="s">
        <v>83</v>
      </c>
      <c r="F9301" t="s">
        <v>42</v>
      </c>
      <c r="G9301">
        <v>4</v>
      </c>
      <c r="H9301">
        <v>2012</v>
      </c>
      <c r="I9301" t="s">
        <v>61</v>
      </c>
      <c r="J9301" t="s">
        <v>44</v>
      </c>
      <c r="K9301" t="s">
        <v>44</v>
      </c>
      <c r="L9301" t="s">
        <v>44</v>
      </c>
      <c r="M9301">
        <v>3</v>
      </c>
      <c r="N9301">
        <v>24.095664006810701</v>
      </c>
      <c r="O9301">
        <v>57.735026918962603</v>
      </c>
    </row>
    <row r="9302" spans="1:15" x14ac:dyDescent="0.25">
      <c r="A9302" s="20" t="s">
        <v>9402</v>
      </c>
      <c r="B9302">
        <v>7</v>
      </c>
      <c r="C9302" t="s">
        <v>21821</v>
      </c>
      <c r="D9302" t="s">
        <v>90</v>
      </c>
      <c r="E9302" t="s">
        <v>83</v>
      </c>
      <c r="F9302" t="s">
        <v>42</v>
      </c>
      <c r="G9302">
        <v>4</v>
      </c>
      <c r="H9302">
        <v>2012</v>
      </c>
      <c r="I9302" t="s">
        <v>43</v>
      </c>
      <c r="J9302">
        <v>3.0800901165822698</v>
      </c>
      <c r="K9302">
        <v>-4.5</v>
      </c>
      <c r="L9302">
        <v>10.66</v>
      </c>
      <c r="M9302">
        <v>54</v>
      </c>
      <c r="N9302">
        <v>19.830526743039002</v>
      </c>
      <c r="O9302">
        <v>13.6082763487954</v>
      </c>
    </row>
    <row r="9303" spans="1:15" x14ac:dyDescent="0.25">
      <c r="A9303" s="20" t="s">
        <v>9403</v>
      </c>
      <c r="B9303">
        <v>7</v>
      </c>
      <c r="C9303" t="s">
        <v>21821</v>
      </c>
      <c r="D9303" t="s">
        <v>90</v>
      </c>
      <c r="E9303" t="s">
        <v>83</v>
      </c>
      <c r="F9303" t="s">
        <v>42</v>
      </c>
      <c r="G9303">
        <v>4</v>
      </c>
      <c r="H9303">
        <v>2012</v>
      </c>
      <c r="I9303" t="s">
        <v>62</v>
      </c>
      <c r="J9303" t="s">
        <v>44</v>
      </c>
      <c r="K9303" t="s">
        <v>44</v>
      </c>
      <c r="L9303" t="s">
        <v>44</v>
      </c>
      <c r="M9303">
        <v>18</v>
      </c>
      <c r="N9303">
        <v>24.0429779037696</v>
      </c>
      <c r="O9303">
        <v>23.570226039551599</v>
      </c>
    </row>
    <row r="9304" spans="1:15" x14ac:dyDescent="0.25">
      <c r="A9304" s="20" t="s">
        <v>9404</v>
      </c>
      <c r="B9304">
        <v>7</v>
      </c>
      <c r="C9304" t="s">
        <v>21821</v>
      </c>
      <c r="D9304" t="s">
        <v>90</v>
      </c>
      <c r="E9304" t="s">
        <v>83</v>
      </c>
      <c r="F9304" t="s">
        <v>42</v>
      </c>
      <c r="G9304">
        <v>4</v>
      </c>
      <c r="H9304">
        <v>2012</v>
      </c>
      <c r="I9304" t="s">
        <v>75</v>
      </c>
      <c r="J9304">
        <v>-1.58</v>
      </c>
      <c r="K9304">
        <v>-2.67</v>
      </c>
      <c r="L9304">
        <v>-0.49</v>
      </c>
      <c r="M9304">
        <v>22.185426471529802</v>
      </c>
      <c r="N9304">
        <v>23.7634556892855</v>
      </c>
      <c r="O9304">
        <v>-99</v>
      </c>
    </row>
    <row r="9305" spans="1:15" x14ac:dyDescent="0.25">
      <c r="A9305" s="20" t="s">
        <v>9405</v>
      </c>
      <c r="B9305">
        <v>7</v>
      </c>
      <c r="C9305" t="s">
        <v>21821</v>
      </c>
      <c r="D9305" t="s">
        <v>90</v>
      </c>
      <c r="E9305" t="s">
        <v>83</v>
      </c>
      <c r="F9305" t="s">
        <v>42</v>
      </c>
      <c r="G9305">
        <v>4</v>
      </c>
      <c r="H9305">
        <v>2012</v>
      </c>
      <c r="I9305" t="s">
        <v>45</v>
      </c>
      <c r="J9305">
        <v>-8.5404133882955904</v>
      </c>
      <c r="K9305">
        <v>-15.2</v>
      </c>
      <c r="L9305">
        <v>-1.88</v>
      </c>
      <c r="M9305">
        <v>170</v>
      </c>
      <c r="N9305">
        <v>31.332374117088101</v>
      </c>
      <c r="O9305">
        <v>7.6696498884736997</v>
      </c>
    </row>
    <row r="9306" spans="1:15" x14ac:dyDescent="0.25">
      <c r="A9306" s="20" t="s">
        <v>9406</v>
      </c>
      <c r="B9306">
        <v>7</v>
      </c>
      <c r="C9306" t="s">
        <v>21821</v>
      </c>
      <c r="D9306" t="s">
        <v>90</v>
      </c>
      <c r="E9306" t="s">
        <v>83</v>
      </c>
      <c r="F9306" t="s">
        <v>42</v>
      </c>
      <c r="G9306">
        <v>4</v>
      </c>
      <c r="H9306">
        <v>2012</v>
      </c>
      <c r="I9306" t="s">
        <v>46</v>
      </c>
      <c r="J9306">
        <v>0.28007229762688401</v>
      </c>
      <c r="K9306">
        <v>-3.82</v>
      </c>
      <c r="L9306">
        <v>4.38</v>
      </c>
      <c r="M9306">
        <v>519</v>
      </c>
      <c r="N9306">
        <v>23.514706415196901</v>
      </c>
      <c r="O9306">
        <v>4.3895128130614696</v>
      </c>
    </row>
    <row r="9307" spans="1:15" x14ac:dyDescent="0.25">
      <c r="A9307" s="20" t="s">
        <v>9407</v>
      </c>
      <c r="B9307">
        <v>7</v>
      </c>
      <c r="C9307" t="s">
        <v>21821</v>
      </c>
      <c r="D9307" t="s">
        <v>90</v>
      </c>
      <c r="E9307" t="s">
        <v>83</v>
      </c>
      <c r="F9307" t="s">
        <v>42</v>
      </c>
      <c r="G9307">
        <v>4</v>
      </c>
      <c r="H9307">
        <v>2012</v>
      </c>
      <c r="I9307" t="s">
        <v>47</v>
      </c>
      <c r="J9307">
        <v>-1.36972620092274</v>
      </c>
      <c r="K9307">
        <v>-4.0599999999999996</v>
      </c>
      <c r="L9307">
        <v>1.32</v>
      </c>
      <c r="M9307">
        <v>2670</v>
      </c>
      <c r="N9307">
        <v>23.9601502445576</v>
      </c>
      <c r="O9307">
        <v>1.93528249929046</v>
      </c>
    </row>
    <row r="9308" spans="1:15" x14ac:dyDescent="0.25">
      <c r="A9308" s="20" t="s">
        <v>9408</v>
      </c>
      <c r="B9308">
        <v>7</v>
      </c>
      <c r="C9308" t="s">
        <v>21821</v>
      </c>
      <c r="D9308" t="s">
        <v>90</v>
      </c>
      <c r="E9308" t="s">
        <v>83</v>
      </c>
      <c r="F9308" t="s">
        <v>42</v>
      </c>
      <c r="G9308">
        <v>4</v>
      </c>
      <c r="H9308">
        <v>2012</v>
      </c>
      <c r="I9308" t="s">
        <v>48</v>
      </c>
      <c r="J9308">
        <v>-5.0817861554447399</v>
      </c>
      <c r="K9308">
        <v>-12.34</v>
      </c>
      <c r="L9308">
        <v>2.1800000000000002</v>
      </c>
      <c r="M9308">
        <v>92</v>
      </c>
      <c r="N9308">
        <v>25.020231304453301</v>
      </c>
      <c r="O9308">
        <v>10.425720702853701</v>
      </c>
    </row>
    <row r="9309" spans="1:15" x14ac:dyDescent="0.25">
      <c r="A9309" s="20" t="s">
        <v>9409</v>
      </c>
      <c r="B9309">
        <v>7</v>
      </c>
      <c r="C9309" t="s">
        <v>21821</v>
      </c>
      <c r="D9309" t="s">
        <v>90</v>
      </c>
      <c r="E9309" t="s">
        <v>83</v>
      </c>
      <c r="F9309" t="s">
        <v>42</v>
      </c>
      <c r="G9309">
        <v>4</v>
      </c>
      <c r="H9309">
        <v>2012</v>
      </c>
      <c r="I9309" t="s">
        <v>49</v>
      </c>
      <c r="J9309">
        <v>-2.8085381217664298</v>
      </c>
      <c r="K9309">
        <v>-8.9</v>
      </c>
      <c r="L9309">
        <v>3.28</v>
      </c>
      <c r="M9309">
        <v>242</v>
      </c>
      <c r="N9309">
        <v>24.9170130916395</v>
      </c>
      <c r="O9309">
        <v>6.4282434653322502</v>
      </c>
    </row>
    <row r="9310" spans="1:15" x14ac:dyDescent="0.25">
      <c r="A9310" s="20" t="s">
        <v>9410</v>
      </c>
      <c r="B9310">
        <v>7</v>
      </c>
      <c r="C9310" t="s">
        <v>21821</v>
      </c>
      <c r="D9310" t="s">
        <v>90</v>
      </c>
      <c r="E9310" t="s">
        <v>83</v>
      </c>
      <c r="F9310" t="s">
        <v>42</v>
      </c>
      <c r="G9310">
        <v>4</v>
      </c>
      <c r="H9310">
        <v>2012</v>
      </c>
      <c r="I9310" t="s">
        <v>50</v>
      </c>
      <c r="J9310">
        <v>3.6105073867014701</v>
      </c>
      <c r="K9310">
        <v>-8.83</v>
      </c>
      <c r="L9310">
        <v>16.05</v>
      </c>
      <c r="M9310">
        <v>55</v>
      </c>
      <c r="N9310">
        <v>21.59316305059</v>
      </c>
      <c r="O9310">
        <v>13.483997249264799</v>
      </c>
    </row>
    <row r="9311" spans="1:15" x14ac:dyDescent="0.25">
      <c r="A9311" s="20" t="s">
        <v>9411</v>
      </c>
      <c r="B9311">
        <v>7</v>
      </c>
      <c r="C9311" t="s">
        <v>21821</v>
      </c>
      <c r="D9311" t="s">
        <v>90</v>
      </c>
      <c r="E9311" t="s">
        <v>83</v>
      </c>
      <c r="F9311" t="s">
        <v>42</v>
      </c>
      <c r="G9311">
        <v>4</v>
      </c>
      <c r="H9311">
        <v>2012</v>
      </c>
      <c r="I9311" t="s">
        <v>51</v>
      </c>
      <c r="J9311">
        <v>-14.1182420147637</v>
      </c>
      <c r="K9311">
        <v>-18.54</v>
      </c>
      <c r="L9311">
        <v>-9.69</v>
      </c>
      <c r="M9311">
        <v>60</v>
      </c>
      <c r="N9311">
        <v>24.613623121386201</v>
      </c>
      <c r="O9311">
        <v>12.9099444873581</v>
      </c>
    </row>
    <row r="9312" spans="1:15" x14ac:dyDescent="0.25">
      <c r="A9312" s="20" t="s">
        <v>9412</v>
      </c>
      <c r="B9312">
        <v>7</v>
      </c>
      <c r="C9312" t="s">
        <v>21821</v>
      </c>
      <c r="D9312" t="s">
        <v>90</v>
      </c>
      <c r="E9312" t="s">
        <v>81</v>
      </c>
      <c r="F9312" t="s">
        <v>35</v>
      </c>
      <c r="G9312">
        <v>5</v>
      </c>
      <c r="H9312">
        <v>2012</v>
      </c>
      <c r="I9312" t="s">
        <v>34</v>
      </c>
      <c r="J9312">
        <v>1.1376863426417101</v>
      </c>
      <c r="K9312">
        <v>-2.94</v>
      </c>
      <c r="L9312">
        <v>5.21</v>
      </c>
      <c r="M9312">
        <v>685</v>
      </c>
      <c r="N9312">
        <v>22.532123509865499</v>
      </c>
      <c r="O9312">
        <v>3.8208035995043499</v>
      </c>
    </row>
    <row r="9313" spans="1:15" x14ac:dyDescent="0.25">
      <c r="A9313" s="20" t="s">
        <v>9413</v>
      </c>
      <c r="B9313">
        <v>7</v>
      </c>
      <c r="C9313" t="s">
        <v>21821</v>
      </c>
      <c r="D9313" t="s">
        <v>90</v>
      </c>
      <c r="E9313" t="s">
        <v>81</v>
      </c>
      <c r="F9313" t="s">
        <v>35</v>
      </c>
      <c r="G9313">
        <v>5</v>
      </c>
      <c r="H9313">
        <v>2012</v>
      </c>
      <c r="I9313" t="s">
        <v>52</v>
      </c>
      <c r="J9313" t="s">
        <v>44</v>
      </c>
      <c r="K9313" t="s">
        <v>44</v>
      </c>
      <c r="L9313" t="s">
        <v>44</v>
      </c>
      <c r="M9313">
        <v>17</v>
      </c>
      <c r="N9313">
        <v>28.169394102891701</v>
      </c>
      <c r="O9313">
        <v>24.253562503633301</v>
      </c>
    </row>
    <row r="9314" spans="1:15" x14ac:dyDescent="0.25">
      <c r="A9314" s="20" t="s">
        <v>9414</v>
      </c>
      <c r="B9314">
        <v>7</v>
      </c>
      <c r="C9314" t="s">
        <v>21821</v>
      </c>
      <c r="D9314" t="s">
        <v>90</v>
      </c>
      <c r="E9314" t="s">
        <v>81</v>
      </c>
      <c r="F9314" t="s">
        <v>35</v>
      </c>
      <c r="G9314">
        <v>5</v>
      </c>
      <c r="H9314">
        <v>2012</v>
      </c>
      <c r="I9314" t="s">
        <v>53</v>
      </c>
      <c r="J9314" t="s">
        <v>44</v>
      </c>
      <c r="K9314" t="s">
        <v>44</v>
      </c>
      <c r="L9314" t="s">
        <v>44</v>
      </c>
      <c r="M9314">
        <v>17</v>
      </c>
      <c r="N9314">
        <v>23.295225955652999</v>
      </c>
      <c r="O9314">
        <v>24.253562503633301</v>
      </c>
    </row>
    <row r="9315" spans="1:15" x14ac:dyDescent="0.25">
      <c r="A9315" s="20" t="s">
        <v>9415</v>
      </c>
      <c r="B9315">
        <v>7</v>
      </c>
      <c r="C9315" t="s">
        <v>21821</v>
      </c>
      <c r="D9315" t="s">
        <v>90</v>
      </c>
      <c r="E9315" t="s">
        <v>81</v>
      </c>
      <c r="F9315" t="s">
        <v>35</v>
      </c>
      <c r="G9315">
        <v>5</v>
      </c>
      <c r="H9315">
        <v>2012</v>
      </c>
      <c r="I9315" t="s">
        <v>54</v>
      </c>
      <c r="J9315" t="s">
        <v>44</v>
      </c>
      <c r="K9315" t="s">
        <v>44</v>
      </c>
      <c r="L9315" t="s">
        <v>44</v>
      </c>
      <c r="M9315">
        <v>4</v>
      </c>
      <c r="N9315">
        <v>21.3720297196943</v>
      </c>
      <c r="O9315">
        <v>50</v>
      </c>
    </row>
    <row r="9316" spans="1:15" x14ac:dyDescent="0.25">
      <c r="A9316" s="20" t="s">
        <v>9416</v>
      </c>
      <c r="B9316">
        <v>7</v>
      </c>
      <c r="C9316" t="s">
        <v>21821</v>
      </c>
      <c r="D9316" t="s">
        <v>90</v>
      </c>
      <c r="E9316" t="s">
        <v>81</v>
      </c>
      <c r="F9316" t="s">
        <v>35</v>
      </c>
      <c r="G9316">
        <v>5</v>
      </c>
      <c r="H9316">
        <v>2012</v>
      </c>
      <c r="I9316" t="s">
        <v>55</v>
      </c>
      <c r="J9316">
        <v>-4.2418920953279402</v>
      </c>
      <c r="K9316">
        <v>-9.85</v>
      </c>
      <c r="L9316">
        <v>1.36</v>
      </c>
      <c r="M9316">
        <v>42</v>
      </c>
      <c r="N9316">
        <v>21.4933480773052</v>
      </c>
      <c r="O9316">
        <v>15.430334996209201</v>
      </c>
    </row>
    <row r="9317" spans="1:15" x14ac:dyDescent="0.25">
      <c r="A9317" s="20" t="s">
        <v>9417</v>
      </c>
      <c r="B9317">
        <v>7</v>
      </c>
      <c r="C9317" t="s">
        <v>21821</v>
      </c>
      <c r="D9317" t="s">
        <v>90</v>
      </c>
      <c r="E9317" t="s">
        <v>81</v>
      </c>
      <c r="F9317" t="s">
        <v>35</v>
      </c>
      <c r="G9317">
        <v>5</v>
      </c>
      <c r="H9317">
        <v>2012</v>
      </c>
      <c r="I9317" t="s">
        <v>56</v>
      </c>
      <c r="J9317" t="s">
        <v>44</v>
      </c>
      <c r="K9317" t="s">
        <v>44</v>
      </c>
      <c r="L9317" t="s">
        <v>44</v>
      </c>
      <c r="M9317">
        <v>5</v>
      </c>
      <c r="N9317">
        <v>19.434178370388199</v>
      </c>
      <c r="O9317">
        <v>44.721359549995803</v>
      </c>
    </row>
    <row r="9318" spans="1:15" x14ac:dyDescent="0.25">
      <c r="A9318" s="20" t="s">
        <v>9418</v>
      </c>
      <c r="B9318">
        <v>7</v>
      </c>
      <c r="C9318" t="s">
        <v>21821</v>
      </c>
      <c r="D9318" t="s">
        <v>90</v>
      </c>
      <c r="E9318" t="s">
        <v>81</v>
      </c>
      <c r="F9318" t="s">
        <v>35</v>
      </c>
      <c r="G9318">
        <v>5</v>
      </c>
      <c r="H9318">
        <v>2012</v>
      </c>
      <c r="I9318" t="s">
        <v>57</v>
      </c>
      <c r="J9318" t="s">
        <v>44</v>
      </c>
      <c r="K9318" t="s">
        <v>44</v>
      </c>
      <c r="L9318" t="s">
        <v>44</v>
      </c>
      <c r="M9318">
        <v>17</v>
      </c>
      <c r="N9318">
        <v>20.478937934653999</v>
      </c>
      <c r="O9318">
        <v>24.253562503633301</v>
      </c>
    </row>
    <row r="9319" spans="1:15" x14ac:dyDescent="0.25">
      <c r="A9319" s="20" t="s">
        <v>9419</v>
      </c>
      <c r="B9319">
        <v>7</v>
      </c>
      <c r="C9319" t="s">
        <v>21821</v>
      </c>
      <c r="D9319" t="s">
        <v>90</v>
      </c>
      <c r="E9319" t="s">
        <v>81</v>
      </c>
      <c r="F9319" t="s">
        <v>35</v>
      </c>
      <c r="G9319">
        <v>5</v>
      </c>
      <c r="H9319">
        <v>2012</v>
      </c>
      <c r="I9319" t="s">
        <v>58</v>
      </c>
      <c r="J9319">
        <v>-6.9690749322324903</v>
      </c>
      <c r="K9319">
        <v>-12.09</v>
      </c>
      <c r="L9319">
        <v>-1.85</v>
      </c>
      <c r="M9319">
        <v>111</v>
      </c>
      <c r="N9319">
        <v>24.904638388146701</v>
      </c>
      <c r="O9319">
        <v>9.4915799575249906</v>
      </c>
    </row>
    <row r="9320" spans="1:15" x14ac:dyDescent="0.25">
      <c r="A9320" s="20" t="s">
        <v>9420</v>
      </c>
      <c r="B9320">
        <v>7</v>
      </c>
      <c r="C9320" t="s">
        <v>21821</v>
      </c>
      <c r="D9320" t="s">
        <v>90</v>
      </c>
      <c r="E9320" t="s">
        <v>81</v>
      </c>
      <c r="F9320" t="s">
        <v>35</v>
      </c>
      <c r="G9320">
        <v>5</v>
      </c>
      <c r="H9320">
        <v>2012</v>
      </c>
      <c r="I9320" t="s">
        <v>59</v>
      </c>
      <c r="J9320" t="s">
        <v>44</v>
      </c>
      <c r="K9320" t="s">
        <v>44</v>
      </c>
      <c r="L9320" t="s">
        <v>44</v>
      </c>
      <c r="M9320">
        <v>8</v>
      </c>
      <c r="N9320">
        <v>33.518994172948801</v>
      </c>
      <c r="O9320">
        <v>35.355339059327399</v>
      </c>
    </row>
    <row r="9321" spans="1:15" x14ac:dyDescent="0.25">
      <c r="A9321" s="20" t="s">
        <v>9421</v>
      </c>
      <c r="B9321">
        <v>7</v>
      </c>
      <c r="C9321" t="s">
        <v>21821</v>
      </c>
      <c r="D9321" t="s">
        <v>90</v>
      </c>
      <c r="E9321" t="s">
        <v>81</v>
      </c>
      <c r="F9321" t="s">
        <v>35</v>
      </c>
      <c r="G9321">
        <v>5</v>
      </c>
      <c r="H9321">
        <v>2012</v>
      </c>
      <c r="I9321" t="s">
        <v>60</v>
      </c>
      <c r="J9321">
        <v>4.6819664675889703</v>
      </c>
      <c r="K9321">
        <v>-0.31</v>
      </c>
      <c r="L9321">
        <v>9.68</v>
      </c>
      <c r="M9321">
        <v>515</v>
      </c>
      <c r="N9321">
        <v>20.2905917733157</v>
      </c>
      <c r="O9321">
        <v>4.4065264923923202</v>
      </c>
    </row>
    <row r="9322" spans="1:15" x14ac:dyDescent="0.25">
      <c r="A9322" s="20" t="s">
        <v>9422</v>
      </c>
      <c r="B9322">
        <v>7</v>
      </c>
      <c r="C9322" t="s">
        <v>21821</v>
      </c>
      <c r="D9322" t="s">
        <v>90</v>
      </c>
      <c r="E9322" t="s">
        <v>81</v>
      </c>
      <c r="F9322" t="s">
        <v>35</v>
      </c>
      <c r="G9322">
        <v>5</v>
      </c>
      <c r="H9322">
        <v>2012</v>
      </c>
      <c r="I9322" t="s">
        <v>61</v>
      </c>
      <c r="J9322" t="s">
        <v>44</v>
      </c>
      <c r="K9322" t="s">
        <v>44</v>
      </c>
      <c r="L9322" t="s">
        <v>44</v>
      </c>
      <c r="M9322">
        <v>3</v>
      </c>
      <c r="N9322">
        <v>24.095664006810701</v>
      </c>
      <c r="O9322">
        <v>57.735026918962603</v>
      </c>
    </row>
    <row r="9323" spans="1:15" x14ac:dyDescent="0.25">
      <c r="A9323" s="20" t="s">
        <v>9423</v>
      </c>
      <c r="B9323">
        <v>7</v>
      </c>
      <c r="C9323" t="s">
        <v>21821</v>
      </c>
      <c r="D9323" t="s">
        <v>90</v>
      </c>
      <c r="E9323" t="s">
        <v>81</v>
      </c>
      <c r="F9323" t="s">
        <v>35</v>
      </c>
      <c r="G9323">
        <v>5</v>
      </c>
      <c r="H9323">
        <v>2012</v>
      </c>
      <c r="I9323" t="s">
        <v>43</v>
      </c>
      <c r="J9323">
        <v>8.6644895083153202</v>
      </c>
      <c r="K9323">
        <v>-12.44</v>
      </c>
      <c r="L9323">
        <v>29.77</v>
      </c>
      <c r="M9323">
        <v>30</v>
      </c>
      <c r="N9323">
        <v>19.830526743039002</v>
      </c>
      <c r="O9323">
        <v>18.257418583505501</v>
      </c>
    </row>
    <row r="9324" spans="1:15" x14ac:dyDescent="0.25">
      <c r="A9324" s="20" t="s">
        <v>9424</v>
      </c>
      <c r="B9324">
        <v>7</v>
      </c>
      <c r="C9324" t="s">
        <v>21821</v>
      </c>
      <c r="D9324" t="s">
        <v>90</v>
      </c>
      <c r="E9324" t="s">
        <v>81</v>
      </c>
      <c r="F9324" t="s">
        <v>35</v>
      </c>
      <c r="G9324">
        <v>5</v>
      </c>
      <c r="H9324">
        <v>2012</v>
      </c>
      <c r="I9324" t="s">
        <v>62</v>
      </c>
      <c r="J9324" t="s">
        <v>44</v>
      </c>
      <c r="K9324" t="s">
        <v>44</v>
      </c>
      <c r="L9324" t="s">
        <v>44</v>
      </c>
      <c r="M9324">
        <v>8</v>
      </c>
      <c r="N9324">
        <v>24.0429779037696</v>
      </c>
      <c r="O9324">
        <v>35.355339059327399</v>
      </c>
    </row>
    <row r="9325" spans="1:15" x14ac:dyDescent="0.25">
      <c r="A9325" s="20" t="s">
        <v>9425</v>
      </c>
      <c r="B9325">
        <v>7</v>
      </c>
      <c r="C9325" t="s">
        <v>21821</v>
      </c>
      <c r="D9325" t="s">
        <v>90</v>
      </c>
      <c r="E9325" t="s">
        <v>81</v>
      </c>
      <c r="F9325" t="s">
        <v>35</v>
      </c>
      <c r="G9325">
        <v>5</v>
      </c>
      <c r="H9325">
        <v>2012</v>
      </c>
      <c r="I9325" t="s">
        <v>75</v>
      </c>
      <c r="J9325">
        <v>-0.62</v>
      </c>
      <c r="K9325">
        <v>-2.4900000000000002</v>
      </c>
      <c r="L9325">
        <v>1.25</v>
      </c>
      <c r="M9325">
        <v>23.143775460354199</v>
      </c>
      <c r="N9325">
        <v>23.7634556892855</v>
      </c>
      <c r="O9325">
        <v>-99</v>
      </c>
    </row>
    <row r="9326" spans="1:15" x14ac:dyDescent="0.25">
      <c r="A9326" s="20" t="s">
        <v>9426</v>
      </c>
      <c r="B9326">
        <v>7</v>
      </c>
      <c r="C9326" t="s">
        <v>21821</v>
      </c>
      <c r="D9326" t="s">
        <v>90</v>
      </c>
      <c r="E9326" t="s">
        <v>81</v>
      </c>
      <c r="F9326" t="s">
        <v>35</v>
      </c>
      <c r="G9326">
        <v>5</v>
      </c>
      <c r="H9326">
        <v>2012</v>
      </c>
      <c r="I9326" t="s">
        <v>45</v>
      </c>
      <c r="J9326">
        <v>-6.7060957081815999</v>
      </c>
      <c r="K9326">
        <v>-17.03</v>
      </c>
      <c r="L9326">
        <v>3.62</v>
      </c>
      <c r="M9326">
        <v>112</v>
      </c>
      <c r="N9326">
        <v>31.332374117088101</v>
      </c>
      <c r="O9326">
        <v>9.4491118252306805</v>
      </c>
    </row>
    <row r="9327" spans="1:15" x14ac:dyDescent="0.25">
      <c r="A9327" s="20" t="s">
        <v>9427</v>
      </c>
      <c r="B9327">
        <v>7</v>
      </c>
      <c r="C9327" t="s">
        <v>21821</v>
      </c>
      <c r="D9327" t="s">
        <v>90</v>
      </c>
      <c r="E9327" t="s">
        <v>81</v>
      </c>
      <c r="F9327" t="s">
        <v>35</v>
      </c>
      <c r="G9327">
        <v>5</v>
      </c>
      <c r="H9327">
        <v>2012</v>
      </c>
      <c r="I9327" t="s">
        <v>46</v>
      </c>
      <c r="J9327">
        <v>2.9949448248902701</v>
      </c>
      <c r="K9327">
        <v>-6.83</v>
      </c>
      <c r="L9327">
        <v>12.82</v>
      </c>
      <c r="M9327">
        <v>212</v>
      </c>
      <c r="N9327">
        <v>23.514706415196901</v>
      </c>
      <c r="O9327">
        <v>6.8680281974344499</v>
      </c>
    </row>
    <row r="9328" spans="1:15" x14ac:dyDescent="0.25">
      <c r="A9328" s="20" t="s">
        <v>9428</v>
      </c>
      <c r="B9328">
        <v>7</v>
      </c>
      <c r="C9328" t="s">
        <v>21821</v>
      </c>
      <c r="D9328" t="s">
        <v>90</v>
      </c>
      <c r="E9328" t="s">
        <v>81</v>
      </c>
      <c r="F9328" t="s">
        <v>35</v>
      </c>
      <c r="G9328">
        <v>5</v>
      </c>
      <c r="H9328">
        <v>2012</v>
      </c>
      <c r="I9328" t="s">
        <v>47</v>
      </c>
      <c r="J9328">
        <v>-3.7397168438890298</v>
      </c>
      <c r="K9328">
        <v>-7.47</v>
      </c>
      <c r="L9328">
        <v>-0.01</v>
      </c>
      <c r="M9328">
        <v>802</v>
      </c>
      <c r="N9328">
        <v>23.9601502445576</v>
      </c>
      <c r="O9328">
        <v>3.5311227577322399</v>
      </c>
    </row>
    <row r="9329" spans="1:15" x14ac:dyDescent="0.25">
      <c r="A9329" s="20" t="s">
        <v>9429</v>
      </c>
      <c r="B9329">
        <v>7</v>
      </c>
      <c r="C9329" t="s">
        <v>21821</v>
      </c>
      <c r="D9329" t="s">
        <v>90</v>
      </c>
      <c r="E9329" t="s">
        <v>81</v>
      </c>
      <c r="F9329" t="s">
        <v>35</v>
      </c>
      <c r="G9329">
        <v>5</v>
      </c>
      <c r="H9329">
        <v>2012</v>
      </c>
      <c r="I9329" t="s">
        <v>48</v>
      </c>
      <c r="J9329">
        <v>16.201785072492701</v>
      </c>
      <c r="K9329">
        <v>-7.3</v>
      </c>
      <c r="L9329">
        <v>39.71</v>
      </c>
      <c r="M9329">
        <v>30</v>
      </c>
      <c r="N9329">
        <v>25.020231304453301</v>
      </c>
      <c r="O9329">
        <v>18.257418583505501</v>
      </c>
    </row>
    <row r="9330" spans="1:15" x14ac:dyDescent="0.25">
      <c r="A9330" s="20" t="s">
        <v>9430</v>
      </c>
      <c r="B9330">
        <v>7</v>
      </c>
      <c r="C9330" t="s">
        <v>21821</v>
      </c>
      <c r="D9330" t="s">
        <v>90</v>
      </c>
      <c r="E9330" t="s">
        <v>81</v>
      </c>
      <c r="F9330" t="s">
        <v>35</v>
      </c>
      <c r="G9330">
        <v>5</v>
      </c>
      <c r="H9330">
        <v>2012</v>
      </c>
      <c r="I9330" t="s">
        <v>49</v>
      </c>
      <c r="J9330">
        <v>6.3691911520294298</v>
      </c>
      <c r="K9330">
        <v>-4.12</v>
      </c>
      <c r="L9330">
        <v>16.850000000000001</v>
      </c>
      <c r="M9330">
        <v>114</v>
      </c>
      <c r="N9330">
        <v>24.9170130916395</v>
      </c>
      <c r="O9330">
        <v>9.3658581158169394</v>
      </c>
    </row>
    <row r="9331" spans="1:15" x14ac:dyDescent="0.25">
      <c r="A9331" s="20" t="s">
        <v>9431</v>
      </c>
      <c r="B9331">
        <v>7</v>
      </c>
      <c r="C9331" t="s">
        <v>21821</v>
      </c>
      <c r="D9331" t="s">
        <v>90</v>
      </c>
      <c r="E9331" t="s">
        <v>81</v>
      </c>
      <c r="F9331" t="s">
        <v>35</v>
      </c>
      <c r="G9331">
        <v>5</v>
      </c>
      <c r="H9331">
        <v>2012</v>
      </c>
      <c r="I9331" t="s">
        <v>50</v>
      </c>
      <c r="J9331" t="s">
        <v>44</v>
      </c>
      <c r="K9331" t="s">
        <v>44</v>
      </c>
      <c r="L9331" t="s">
        <v>44</v>
      </c>
      <c r="M9331">
        <v>13</v>
      </c>
      <c r="N9331">
        <v>21.59316305059</v>
      </c>
      <c r="O9331">
        <v>27.735009811261499</v>
      </c>
    </row>
    <row r="9332" spans="1:15" x14ac:dyDescent="0.25">
      <c r="A9332" s="20" t="s">
        <v>9432</v>
      </c>
      <c r="B9332">
        <v>7</v>
      </c>
      <c r="C9332" t="s">
        <v>21821</v>
      </c>
      <c r="D9332" t="s">
        <v>90</v>
      </c>
      <c r="E9332" t="s">
        <v>81</v>
      </c>
      <c r="F9332" t="s">
        <v>35</v>
      </c>
      <c r="G9332">
        <v>5</v>
      </c>
      <c r="H9332">
        <v>2012</v>
      </c>
      <c r="I9332" t="s">
        <v>51</v>
      </c>
      <c r="J9332">
        <v>6.3930880900802904</v>
      </c>
      <c r="K9332">
        <v>-4.41</v>
      </c>
      <c r="L9332">
        <v>17.190000000000001</v>
      </c>
      <c r="M9332">
        <v>68</v>
      </c>
      <c r="N9332">
        <v>24.613623121386201</v>
      </c>
      <c r="O9332">
        <v>12.126781251816601</v>
      </c>
    </row>
    <row r="9333" spans="1:15" x14ac:dyDescent="0.25">
      <c r="A9333" s="20" t="s">
        <v>9433</v>
      </c>
      <c r="B9333">
        <v>7</v>
      </c>
      <c r="C9333" t="s">
        <v>21821</v>
      </c>
      <c r="D9333" t="s">
        <v>90</v>
      </c>
      <c r="E9333" t="s">
        <v>82</v>
      </c>
      <c r="F9333" t="s">
        <v>38</v>
      </c>
      <c r="G9333">
        <v>3</v>
      </c>
      <c r="H9333">
        <v>2013</v>
      </c>
      <c r="I9333" t="s">
        <v>34</v>
      </c>
      <c r="J9333">
        <v>-3.3484012110726402</v>
      </c>
      <c r="K9333">
        <v>-6.84</v>
      </c>
      <c r="L9333">
        <v>0.14000000000000001</v>
      </c>
      <c r="M9333">
        <v>555</v>
      </c>
      <c r="N9333">
        <v>22.426350035241502</v>
      </c>
      <c r="O9333">
        <v>4.2447635997800903</v>
      </c>
    </row>
    <row r="9334" spans="1:15" x14ac:dyDescent="0.25">
      <c r="A9334" s="20" t="s">
        <v>9434</v>
      </c>
      <c r="B9334">
        <v>7</v>
      </c>
      <c r="C9334" t="s">
        <v>21821</v>
      </c>
      <c r="D9334" t="s">
        <v>90</v>
      </c>
      <c r="E9334" t="s">
        <v>82</v>
      </c>
      <c r="F9334" t="s">
        <v>38</v>
      </c>
      <c r="G9334">
        <v>3</v>
      </c>
      <c r="H9334">
        <v>2013</v>
      </c>
      <c r="I9334" t="s">
        <v>52</v>
      </c>
      <c r="J9334">
        <v>-8.0433864424753008</v>
      </c>
      <c r="K9334">
        <v>-15.01</v>
      </c>
      <c r="L9334">
        <v>-1.07</v>
      </c>
      <c r="M9334">
        <v>164</v>
      </c>
      <c r="N9334">
        <v>27.480719765508699</v>
      </c>
      <c r="O9334">
        <v>7.8086880944303001</v>
      </c>
    </row>
    <row r="9335" spans="1:15" x14ac:dyDescent="0.25">
      <c r="A9335" s="20" t="s">
        <v>9435</v>
      </c>
      <c r="B9335">
        <v>7</v>
      </c>
      <c r="C9335" t="s">
        <v>21821</v>
      </c>
      <c r="D9335" t="s">
        <v>90</v>
      </c>
      <c r="E9335" t="s">
        <v>82</v>
      </c>
      <c r="F9335" t="s">
        <v>38</v>
      </c>
      <c r="G9335">
        <v>3</v>
      </c>
      <c r="H9335">
        <v>2013</v>
      </c>
      <c r="I9335" t="s">
        <v>53</v>
      </c>
      <c r="J9335">
        <v>-2.12509313018976</v>
      </c>
      <c r="K9335">
        <v>-7.55</v>
      </c>
      <c r="L9335">
        <v>3.3</v>
      </c>
      <c r="M9335">
        <v>1182</v>
      </c>
      <c r="N9335">
        <v>26.9506802156437</v>
      </c>
      <c r="O9335">
        <v>2.9086486358157502</v>
      </c>
    </row>
    <row r="9336" spans="1:15" x14ac:dyDescent="0.25">
      <c r="A9336" s="20" t="s">
        <v>9436</v>
      </c>
      <c r="B9336">
        <v>7</v>
      </c>
      <c r="C9336" t="s">
        <v>21821</v>
      </c>
      <c r="D9336" t="s">
        <v>90</v>
      </c>
      <c r="E9336" t="s">
        <v>82</v>
      </c>
      <c r="F9336" t="s">
        <v>38</v>
      </c>
      <c r="G9336">
        <v>3</v>
      </c>
      <c r="H9336">
        <v>2013</v>
      </c>
      <c r="I9336" t="s">
        <v>54</v>
      </c>
      <c r="J9336">
        <v>-13.8658169330735</v>
      </c>
      <c r="K9336">
        <v>-18.670000000000002</v>
      </c>
      <c r="L9336">
        <v>-9.06</v>
      </c>
      <c r="M9336">
        <v>35</v>
      </c>
      <c r="N9336">
        <v>23.106085819116998</v>
      </c>
      <c r="O9336">
        <v>16.903085094570301</v>
      </c>
    </row>
    <row r="9337" spans="1:15" x14ac:dyDescent="0.25">
      <c r="A9337" s="20" t="s">
        <v>9437</v>
      </c>
      <c r="B9337">
        <v>7</v>
      </c>
      <c r="C9337" t="s">
        <v>21821</v>
      </c>
      <c r="D9337" t="s">
        <v>90</v>
      </c>
      <c r="E9337" t="s">
        <v>82</v>
      </c>
      <c r="F9337" t="s">
        <v>38</v>
      </c>
      <c r="G9337">
        <v>3</v>
      </c>
      <c r="H9337">
        <v>2013</v>
      </c>
      <c r="I9337" t="s">
        <v>55</v>
      </c>
      <c r="J9337">
        <v>-0.738885170739358</v>
      </c>
      <c r="K9337">
        <v>-5.68</v>
      </c>
      <c r="L9337">
        <v>4.21</v>
      </c>
      <c r="M9337">
        <v>325</v>
      </c>
      <c r="N9337">
        <v>22.102471748154599</v>
      </c>
      <c r="O9337">
        <v>5.5470019622522901</v>
      </c>
    </row>
    <row r="9338" spans="1:15" x14ac:dyDescent="0.25">
      <c r="A9338" s="20" t="s">
        <v>9438</v>
      </c>
      <c r="B9338">
        <v>7</v>
      </c>
      <c r="C9338" t="s">
        <v>21821</v>
      </c>
      <c r="D9338" t="s">
        <v>90</v>
      </c>
      <c r="E9338" t="s">
        <v>82</v>
      </c>
      <c r="F9338" t="s">
        <v>38</v>
      </c>
      <c r="G9338">
        <v>3</v>
      </c>
      <c r="H9338">
        <v>2013</v>
      </c>
      <c r="I9338" t="s">
        <v>56</v>
      </c>
      <c r="J9338">
        <v>2.98743998450965</v>
      </c>
      <c r="K9338">
        <v>-1.49</v>
      </c>
      <c r="L9338">
        <v>7.47</v>
      </c>
      <c r="M9338">
        <v>621</v>
      </c>
      <c r="N9338">
        <v>16.321849273589599</v>
      </c>
      <c r="O9338">
        <v>4.0128617695256397</v>
      </c>
    </row>
    <row r="9339" spans="1:15" x14ac:dyDescent="0.25">
      <c r="A9339" s="20" t="s">
        <v>9439</v>
      </c>
      <c r="B9339">
        <v>7</v>
      </c>
      <c r="C9339" t="s">
        <v>21821</v>
      </c>
      <c r="D9339" t="s">
        <v>90</v>
      </c>
      <c r="E9339" t="s">
        <v>82</v>
      </c>
      <c r="F9339" t="s">
        <v>38</v>
      </c>
      <c r="G9339">
        <v>3</v>
      </c>
      <c r="H9339">
        <v>2013</v>
      </c>
      <c r="I9339" t="s">
        <v>57</v>
      </c>
      <c r="J9339">
        <v>-0.37751716789284001</v>
      </c>
      <c r="K9339">
        <v>-6.1</v>
      </c>
      <c r="L9339">
        <v>5.35</v>
      </c>
      <c r="M9339">
        <v>304</v>
      </c>
      <c r="N9339">
        <v>19.283940284819</v>
      </c>
      <c r="O9339">
        <v>5.7353933467640399</v>
      </c>
    </row>
    <row r="9340" spans="1:15" x14ac:dyDescent="0.25">
      <c r="A9340" s="20" t="s">
        <v>9440</v>
      </c>
      <c r="B9340">
        <v>7</v>
      </c>
      <c r="C9340" t="s">
        <v>21821</v>
      </c>
      <c r="D9340" t="s">
        <v>90</v>
      </c>
      <c r="E9340" t="s">
        <v>82</v>
      </c>
      <c r="F9340" t="s">
        <v>38</v>
      </c>
      <c r="G9340">
        <v>3</v>
      </c>
      <c r="H9340">
        <v>2013</v>
      </c>
      <c r="I9340" t="s">
        <v>58</v>
      </c>
      <c r="J9340">
        <v>-3.52310476313821</v>
      </c>
      <c r="K9340">
        <v>-6.7</v>
      </c>
      <c r="L9340">
        <v>-0.35</v>
      </c>
      <c r="M9340">
        <v>1378</v>
      </c>
      <c r="N9340">
        <v>24.5679152787927</v>
      </c>
      <c r="O9340">
        <v>2.69386229220183</v>
      </c>
    </row>
    <row r="9341" spans="1:15" x14ac:dyDescent="0.25">
      <c r="A9341" s="20" t="s">
        <v>9441</v>
      </c>
      <c r="B9341">
        <v>7</v>
      </c>
      <c r="C9341" t="s">
        <v>21821</v>
      </c>
      <c r="D9341" t="s">
        <v>90</v>
      </c>
      <c r="E9341" t="s">
        <v>82</v>
      </c>
      <c r="F9341" t="s">
        <v>38</v>
      </c>
      <c r="G9341">
        <v>3</v>
      </c>
      <c r="H9341">
        <v>2013</v>
      </c>
      <c r="I9341" t="s">
        <v>59</v>
      </c>
      <c r="J9341">
        <v>-12.9437499656079</v>
      </c>
      <c r="K9341">
        <v>-28.96</v>
      </c>
      <c r="L9341">
        <v>3.07</v>
      </c>
      <c r="M9341">
        <v>123</v>
      </c>
      <c r="N9341">
        <v>34.016320294789999</v>
      </c>
      <c r="O9341">
        <v>9.0166963466743208</v>
      </c>
    </row>
    <row r="9342" spans="1:15" x14ac:dyDescent="0.25">
      <c r="A9342" s="20" t="s">
        <v>9442</v>
      </c>
      <c r="B9342">
        <v>7</v>
      </c>
      <c r="C9342" t="s">
        <v>21821</v>
      </c>
      <c r="D9342" t="s">
        <v>90</v>
      </c>
      <c r="E9342" t="s">
        <v>82</v>
      </c>
      <c r="F9342" t="s">
        <v>38</v>
      </c>
      <c r="G9342">
        <v>3</v>
      </c>
      <c r="H9342">
        <v>2013</v>
      </c>
      <c r="I9342" t="s">
        <v>60</v>
      </c>
      <c r="J9342">
        <v>-3.17345879995628</v>
      </c>
      <c r="K9342">
        <v>-6.67</v>
      </c>
      <c r="L9342">
        <v>0.32</v>
      </c>
      <c r="M9342">
        <v>610</v>
      </c>
      <c r="N9342">
        <v>23.009716069184201</v>
      </c>
      <c r="O9342">
        <v>4.0488816508945797</v>
      </c>
    </row>
    <row r="9343" spans="1:15" x14ac:dyDescent="0.25">
      <c r="A9343" s="20" t="s">
        <v>9443</v>
      </c>
      <c r="B9343">
        <v>7</v>
      </c>
      <c r="C9343" t="s">
        <v>21821</v>
      </c>
      <c r="D9343" t="s">
        <v>90</v>
      </c>
      <c r="E9343" t="s">
        <v>82</v>
      </c>
      <c r="F9343" t="s">
        <v>38</v>
      </c>
      <c r="G9343">
        <v>3</v>
      </c>
      <c r="H9343">
        <v>2013</v>
      </c>
      <c r="I9343" t="s">
        <v>61</v>
      </c>
      <c r="J9343">
        <v>-9.1601112447947592</v>
      </c>
      <c r="K9343">
        <v>-15.8</v>
      </c>
      <c r="L9343">
        <v>-2.52</v>
      </c>
      <c r="M9343">
        <v>30</v>
      </c>
      <c r="N9343">
        <v>18.4452170487003</v>
      </c>
      <c r="O9343">
        <v>18.257418583505501</v>
      </c>
    </row>
    <row r="9344" spans="1:15" x14ac:dyDescent="0.25">
      <c r="A9344" s="20" t="s">
        <v>9444</v>
      </c>
      <c r="B9344">
        <v>7</v>
      </c>
      <c r="C9344" t="s">
        <v>21821</v>
      </c>
      <c r="D9344" t="s">
        <v>90</v>
      </c>
      <c r="E9344" t="s">
        <v>82</v>
      </c>
      <c r="F9344" t="s">
        <v>38</v>
      </c>
      <c r="G9344">
        <v>3</v>
      </c>
      <c r="H9344">
        <v>2013</v>
      </c>
      <c r="I9344" t="s">
        <v>43</v>
      </c>
      <c r="J9344">
        <v>-2.9296639212835398</v>
      </c>
      <c r="K9344">
        <v>-6.98</v>
      </c>
      <c r="L9344">
        <v>1.1200000000000001</v>
      </c>
      <c r="M9344">
        <v>812</v>
      </c>
      <c r="N9344">
        <v>20.9673342901525</v>
      </c>
      <c r="O9344">
        <v>3.5093120317179798</v>
      </c>
    </row>
    <row r="9345" spans="1:15" x14ac:dyDescent="0.25">
      <c r="A9345" s="20" t="s">
        <v>9445</v>
      </c>
      <c r="B9345">
        <v>7</v>
      </c>
      <c r="C9345" t="s">
        <v>21821</v>
      </c>
      <c r="D9345" t="s">
        <v>90</v>
      </c>
      <c r="E9345" t="s">
        <v>82</v>
      </c>
      <c r="F9345" t="s">
        <v>38</v>
      </c>
      <c r="G9345">
        <v>3</v>
      </c>
      <c r="H9345">
        <v>2013</v>
      </c>
      <c r="I9345" t="s">
        <v>62</v>
      </c>
      <c r="J9345">
        <v>-5.7474562431067504</v>
      </c>
      <c r="K9345">
        <v>-14.82</v>
      </c>
      <c r="L9345">
        <v>3.33</v>
      </c>
      <c r="M9345">
        <v>247</v>
      </c>
      <c r="N9345">
        <v>25.233525044050701</v>
      </c>
      <c r="O9345">
        <v>6.3628476297577796</v>
      </c>
    </row>
    <row r="9346" spans="1:15" x14ac:dyDescent="0.25">
      <c r="A9346" s="20" t="s">
        <v>9446</v>
      </c>
      <c r="B9346">
        <v>7</v>
      </c>
      <c r="C9346" t="s">
        <v>21821</v>
      </c>
      <c r="D9346" t="s">
        <v>90</v>
      </c>
      <c r="E9346" t="s">
        <v>82</v>
      </c>
      <c r="F9346" t="s">
        <v>38</v>
      </c>
      <c r="G9346">
        <v>3</v>
      </c>
      <c r="H9346">
        <v>2013</v>
      </c>
      <c r="I9346" t="s">
        <v>75</v>
      </c>
      <c r="J9346">
        <v>-3.3</v>
      </c>
      <c r="K9346">
        <v>-4.3600000000000003</v>
      </c>
      <c r="L9346">
        <v>-2.23</v>
      </c>
      <c r="M9346">
        <v>21.031466116033499</v>
      </c>
      <c r="N9346">
        <v>24.326827183597501</v>
      </c>
      <c r="O9346">
        <v>-99</v>
      </c>
    </row>
    <row r="9347" spans="1:15" x14ac:dyDescent="0.25">
      <c r="A9347" s="20" t="s">
        <v>9447</v>
      </c>
      <c r="B9347">
        <v>7</v>
      </c>
      <c r="C9347" t="s">
        <v>21821</v>
      </c>
      <c r="D9347" t="s">
        <v>90</v>
      </c>
      <c r="E9347" t="s">
        <v>82</v>
      </c>
      <c r="F9347" t="s">
        <v>38</v>
      </c>
      <c r="G9347">
        <v>3</v>
      </c>
      <c r="H9347">
        <v>2013</v>
      </c>
      <c r="I9347" t="s">
        <v>45</v>
      </c>
      <c r="J9347">
        <v>-7.4522353659981402</v>
      </c>
      <c r="K9347">
        <v>-12.02</v>
      </c>
      <c r="L9347">
        <v>-2.88</v>
      </c>
      <c r="M9347">
        <v>425</v>
      </c>
      <c r="N9347">
        <v>26.927959292621701</v>
      </c>
      <c r="O9347">
        <v>4.8507125007266598</v>
      </c>
    </row>
    <row r="9348" spans="1:15" x14ac:dyDescent="0.25">
      <c r="A9348" s="20" t="s">
        <v>9448</v>
      </c>
      <c r="B9348">
        <v>7</v>
      </c>
      <c r="C9348" t="s">
        <v>21821</v>
      </c>
      <c r="D9348" t="s">
        <v>90</v>
      </c>
      <c r="E9348" t="s">
        <v>82</v>
      </c>
      <c r="F9348" t="s">
        <v>38</v>
      </c>
      <c r="G9348">
        <v>3</v>
      </c>
      <c r="H9348">
        <v>2013</v>
      </c>
      <c r="I9348" t="s">
        <v>46</v>
      </c>
      <c r="J9348">
        <v>-3.15361269767455</v>
      </c>
      <c r="K9348">
        <v>-8.52</v>
      </c>
      <c r="L9348">
        <v>2.21</v>
      </c>
      <c r="M9348">
        <v>452</v>
      </c>
      <c r="N9348">
        <v>28.2318988100177</v>
      </c>
      <c r="O9348">
        <v>4.7036043419179903</v>
      </c>
    </row>
    <row r="9349" spans="1:15" x14ac:dyDescent="0.25">
      <c r="A9349" s="20" t="s">
        <v>9449</v>
      </c>
      <c r="B9349">
        <v>7</v>
      </c>
      <c r="C9349" t="s">
        <v>21821</v>
      </c>
      <c r="D9349" t="s">
        <v>90</v>
      </c>
      <c r="E9349" t="s">
        <v>82</v>
      </c>
      <c r="F9349" t="s">
        <v>38</v>
      </c>
      <c r="G9349">
        <v>3</v>
      </c>
      <c r="H9349">
        <v>2013</v>
      </c>
      <c r="I9349" t="s">
        <v>47</v>
      </c>
      <c r="J9349">
        <v>-1.3070831277508601</v>
      </c>
      <c r="K9349">
        <v>-4.28</v>
      </c>
      <c r="L9349">
        <v>1.67</v>
      </c>
      <c r="M9349">
        <v>1539</v>
      </c>
      <c r="N9349">
        <v>23.214449588787598</v>
      </c>
      <c r="O9349">
        <v>2.5490637096729101</v>
      </c>
    </row>
    <row r="9350" spans="1:15" x14ac:dyDescent="0.25">
      <c r="A9350" s="20" t="s">
        <v>9450</v>
      </c>
      <c r="B9350">
        <v>7</v>
      </c>
      <c r="C9350" t="s">
        <v>21821</v>
      </c>
      <c r="D9350" t="s">
        <v>90</v>
      </c>
      <c r="E9350" t="s">
        <v>82</v>
      </c>
      <c r="F9350" t="s">
        <v>38</v>
      </c>
      <c r="G9350">
        <v>3</v>
      </c>
      <c r="H9350">
        <v>2013</v>
      </c>
      <c r="I9350" t="s">
        <v>48</v>
      </c>
      <c r="J9350">
        <v>-1.9569933259664201</v>
      </c>
      <c r="K9350">
        <v>-8.31</v>
      </c>
      <c r="L9350">
        <v>4.4000000000000004</v>
      </c>
      <c r="M9350">
        <v>809</v>
      </c>
      <c r="N9350">
        <v>25.709699907611501</v>
      </c>
      <c r="O9350">
        <v>3.51581276967315</v>
      </c>
    </row>
    <row r="9351" spans="1:15" x14ac:dyDescent="0.25">
      <c r="A9351" s="20" t="s">
        <v>9451</v>
      </c>
      <c r="B9351">
        <v>7</v>
      </c>
      <c r="C9351" t="s">
        <v>21821</v>
      </c>
      <c r="D9351" t="s">
        <v>90</v>
      </c>
      <c r="E9351" t="s">
        <v>82</v>
      </c>
      <c r="F9351" t="s">
        <v>38</v>
      </c>
      <c r="G9351">
        <v>3</v>
      </c>
      <c r="H9351">
        <v>2013</v>
      </c>
      <c r="I9351" t="s">
        <v>49</v>
      </c>
      <c r="J9351">
        <v>-4.9306636809556696</v>
      </c>
      <c r="K9351">
        <v>-12.08</v>
      </c>
      <c r="L9351">
        <v>2.2200000000000002</v>
      </c>
      <c r="M9351">
        <v>433</v>
      </c>
      <c r="N9351">
        <v>30.6393867240131</v>
      </c>
      <c r="O9351">
        <v>4.8056933133221298</v>
      </c>
    </row>
    <row r="9352" spans="1:15" x14ac:dyDescent="0.25">
      <c r="A9352" s="20" t="s">
        <v>9452</v>
      </c>
      <c r="B9352">
        <v>7</v>
      </c>
      <c r="C9352" t="s">
        <v>21821</v>
      </c>
      <c r="D9352" t="s">
        <v>90</v>
      </c>
      <c r="E9352" t="s">
        <v>82</v>
      </c>
      <c r="F9352" t="s">
        <v>38</v>
      </c>
      <c r="G9352">
        <v>3</v>
      </c>
      <c r="H9352">
        <v>2013</v>
      </c>
      <c r="I9352" t="s">
        <v>50</v>
      </c>
      <c r="J9352">
        <v>-2.5938531235158102</v>
      </c>
      <c r="K9352">
        <v>-7.81</v>
      </c>
      <c r="L9352">
        <v>2.63</v>
      </c>
      <c r="M9352">
        <v>573</v>
      </c>
      <c r="N9352">
        <v>20.277942152637699</v>
      </c>
      <c r="O9352">
        <v>4.1775599314435699</v>
      </c>
    </row>
    <row r="9353" spans="1:15" x14ac:dyDescent="0.25">
      <c r="A9353" s="20" t="s">
        <v>9453</v>
      </c>
      <c r="B9353">
        <v>7</v>
      </c>
      <c r="C9353" t="s">
        <v>21821</v>
      </c>
      <c r="D9353" t="s">
        <v>90</v>
      </c>
      <c r="E9353" t="s">
        <v>82</v>
      </c>
      <c r="F9353" t="s">
        <v>38</v>
      </c>
      <c r="G9353">
        <v>3</v>
      </c>
      <c r="H9353">
        <v>2013</v>
      </c>
      <c r="I9353" t="s">
        <v>51</v>
      </c>
      <c r="J9353">
        <v>-6.2702417213942496</v>
      </c>
      <c r="K9353">
        <v>-11.36</v>
      </c>
      <c r="L9353">
        <v>-1.18</v>
      </c>
      <c r="M9353">
        <v>420</v>
      </c>
      <c r="N9353">
        <v>25.971602786975701</v>
      </c>
      <c r="O9353">
        <v>4.87950036474267</v>
      </c>
    </row>
    <row r="9354" spans="1:15" x14ac:dyDescent="0.25">
      <c r="A9354" s="20" t="s">
        <v>9454</v>
      </c>
      <c r="B9354">
        <v>7</v>
      </c>
      <c r="C9354" t="s">
        <v>21821</v>
      </c>
      <c r="D9354" t="s">
        <v>90</v>
      </c>
      <c r="E9354" t="s">
        <v>83</v>
      </c>
      <c r="F9354" t="s">
        <v>42</v>
      </c>
      <c r="G9354">
        <v>4</v>
      </c>
      <c r="H9354">
        <v>2013</v>
      </c>
      <c r="I9354" t="s">
        <v>34</v>
      </c>
      <c r="J9354">
        <v>-2.2267980958445102</v>
      </c>
      <c r="K9354">
        <v>-5.15</v>
      </c>
      <c r="L9354">
        <v>0.69</v>
      </c>
      <c r="M9354">
        <v>1444</v>
      </c>
      <c r="N9354">
        <v>22.426350035241502</v>
      </c>
      <c r="O9354">
        <v>2.6315789473684199</v>
      </c>
    </row>
    <row r="9355" spans="1:15" x14ac:dyDescent="0.25">
      <c r="A9355" s="20" t="s">
        <v>9455</v>
      </c>
      <c r="B9355">
        <v>7</v>
      </c>
      <c r="C9355" t="s">
        <v>21821</v>
      </c>
      <c r="D9355" t="s">
        <v>90</v>
      </c>
      <c r="E9355" t="s">
        <v>83</v>
      </c>
      <c r="F9355" t="s">
        <v>42</v>
      </c>
      <c r="G9355">
        <v>4</v>
      </c>
      <c r="H9355">
        <v>2013</v>
      </c>
      <c r="I9355" t="s">
        <v>52</v>
      </c>
      <c r="J9355">
        <v>-12.0025310850002</v>
      </c>
      <c r="K9355">
        <v>-22.59</v>
      </c>
      <c r="L9355">
        <v>-1.42</v>
      </c>
      <c r="M9355">
        <v>19</v>
      </c>
      <c r="N9355">
        <v>27.480719765508699</v>
      </c>
      <c r="O9355">
        <v>22.941573387056199</v>
      </c>
    </row>
    <row r="9356" spans="1:15" x14ac:dyDescent="0.25">
      <c r="A9356" s="20" t="s">
        <v>9456</v>
      </c>
      <c r="B9356">
        <v>7</v>
      </c>
      <c r="C9356" t="s">
        <v>21821</v>
      </c>
      <c r="D9356" t="s">
        <v>90</v>
      </c>
      <c r="E9356" t="s">
        <v>83</v>
      </c>
      <c r="F9356" t="s">
        <v>42</v>
      </c>
      <c r="G9356">
        <v>4</v>
      </c>
      <c r="H9356">
        <v>2013</v>
      </c>
      <c r="I9356" t="s">
        <v>53</v>
      </c>
      <c r="J9356">
        <v>-10.502339110362399</v>
      </c>
      <c r="K9356">
        <v>-17.760000000000002</v>
      </c>
      <c r="L9356">
        <v>-3.25</v>
      </c>
      <c r="M9356">
        <v>48</v>
      </c>
      <c r="N9356">
        <v>26.9506802156437</v>
      </c>
      <c r="O9356">
        <v>14.433756729740599</v>
      </c>
    </row>
    <row r="9357" spans="1:15" x14ac:dyDescent="0.25">
      <c r="A9357" s="20" t="s">
        <v>9457</v>
      </c>
      <c r="B9357">
        <v>7</v>
      </c>
      <c r="C9357" t="s">
        <v>21821</v>
      </c>
      <c r="D9357" t="s">
        <v>90</v>
      </c>
      <c r="E9357" t="s">
        <v>83</v>
      </c>
      <c r="F9357" t="s">
        <v>42</v>
      </c>
      <c r="G9357">
        <v>4</v>
      </c>
      <c r="H9357">
        <v>2013</v>
      </c>
      <c r="I9357" t="s">
        <v>54</v>
      </c>
      <c r="J9357" t="s">
        <v>44</v>
      </c>
      <c r="K9357" t="s">
        <v>44</v>
      </c>
      <c r="L9357" t="s">
        <v>44</v>
      </c>
      <c r="M9357">
        <v>7</v>
      </c>
      <c r="N9357">
        <v>23.106085819116998</v>
      </c>
      <c r="O9357">
        <v>37.796447300922701</v>
      </c>
    </row>
    <row r="9358" spans="1:15" x14ac:dyDescent="0.25">
      <c r="A9358" s="20" t="s">
        <v>9458</v>
      </c>
      <c r="B9358">
        <v>7</v>
      </c>
      <c r="C9358" t="s">
        <v>21821</v>
      </c>
      <c r="D9358" t="s">
        <v>90</v>
      </c>
      <c r="E9358" t="s">
        <v>83</v>
      </c>
      <c r="F9358" t="s">
        <v>42</v>
      </c>
      <c r="G9358">
        <v>4</v>
      </c>
      <c r="H9358">
        <v>2013</v>
      </c>
      <c r="I9358" t="s">
        <v>55</v>
      </c>
      <c r="J9358">
        <v>-0.52214610400755701</v>
      </c>
      <c r="K9358">
        <v>-7.73</v>
      </c>
      <c r="L9358">
        <v>6.69</v>
      </c>
      <c r="M9358">
        <v>111</v>
      </c>
      <c r="N9358">
        <v>22.102471748154599</v>
      </c>
      <c r="O9358">
        <v>9.4915799575249906</v>
      </c>
    </row>
    <row r="9359" spans="1:15" x14ac:dyDescent="0.25">
      <c r="A9359" s="20" t="s">
        <v>9459</v>
      </c>
      <c r="B9359">
        <v>7</v>
      </c>
      <c r="C9359" t="s">
        <v>21821</v>
      </c>
      <c r="D9359" t="s">
        <v>90</v>
      </c>
      <c r="E9359" t="s">
        <v>83</v>
      </c>
      <c r="F9359" t="s">
        <v>42</v>
      </c>
      <c r="G9359">
        <v>4</v>
      </c>
      <c r="H9359">
        <v>2013</v>
      </c>
      <c r="I9359" t="s">
        <v>56</v>
      </c>
      <c r="J9359">
        <v>3.8472257828093999</v>
      </c>
      <c r="K9359">
        <v>-6.3</v>
      </c>
      <c r="L9359">
        <v>14</v>
      </c>
      <c r="M9359">
        <v>19</v>
      </c>
      <c r="N9359">
        <v>16.321849273589599</v>
      </c>
      <c r="O9359">
        <v>22.941573387056199</v>
      </c>
    </row>
    <row r="9360" spans="1:15" x14ac:dyDescent="0.25">
      <c r="A9360" s="20" t="s">
        <v>9460</v>
      </c>
      <c r="B9360">
        <v>7</v>
      </c>
      <c r="C9360" t="s">
        <v>21821</v>
      </c>
      <c r="D9360" t="s">
        <v>90</v>
      </c>
      <c r="E9360" t="s">
        <v>83</v>
      </c>
      <c r="F9360" t="s">
        <v>42</v>
      </c>
      <c r="G9360">
        <v>4</v>
      </c>
      <c r="H9360">
        <v>2013</v>
      </c>
      <c r="I9360" t="s">
        <v>57</v>
      </c>
      <c r="J9360">
        <v>-2.0905272815468301</v>
      </c>
      <c r="K9360">
        <v>-11.15</v>
      </c>
      <c r="L9360">
        <v>6.97</v>
      </c>
      <c r="M9360">
        <v>20</v>
      </c>
      <c r="N9360">
        <v>19.283940284819</v>
      </c>
      <c r="O9360">
        <v>22.360679774997902</v>
      </c>
    </row>
    <row r="9361" spans="1:15" x14ac:dyDescent="0.25">
      <c r="A9361" s="20" t="s">
        <v>9461</v>
      </c>
      <c r="B9361">
        <v>7</v>
      </c>
      <c r="C9361" t="s">
        <v>21821</v>
      </c>
      <c r="D9361" t="s">
        <v>90</v>
      </c>
      <c r="E9361" t="s">
        <v>83</v>
      </c>
      <c r="F9361" t="s">
        <v>42</v>
      </c>
      <c r="G9361">
        <v>4</v>
      </c>
      <c r="H9361">
        <v>2013</v>
      </c>
      <c r="I9361" t="s">
        <v>58</v>
      </c>
      <c r="J9361">
        <v>-7.1090453018235999</v>
      </c>
      <c r="K9361">
        <v>-11.47</v>
      </c>
      <c r="L9361">
        <v>-2.75</v>
      </c>
      <c r="M9361">
        <v>194</v>
      </c>
      <c r="N9361">
        <v>24.5679152787927</v>
      </c>
      <c r="O9361">
        <v>7.1795815861773802</v>
      </c>
    </row>
    <row r="9362" spans="1:15" x14ac:dyDescent="0.25">
      <c r="A9362" s="20" t="s">
        <v>9462</v>
      </c>
      <c r="B9362">
        <v>7</v>
      </c>
      <c r="C9362" t="s">
        <v>21821</v>
      </c>
      <c r="D9362" t="s">
        <v>90</v>
      </c>
      <c r="E9362" t="s">
        <v>83</v>
      </c>
      <c r="F9362" t="s">
        <v>42</v>
      </c>
      <c r="G9362">
        <v>4</v>
      </c>
      <c r="H9362">
        <v>2013</v>
      </c>
      <c r="I9362" t="s">
        <v>59</v>
      </c>
      <c r="J9362">
        <v>-9.7900739276985593</v>
      </c>
      <c r="K9362">
        <v>-32.26</v>
      </c>
      <c r="L9362">
        <v>12.68</v>
      </c>
      <c r="M9362">
        <v>20</v>
      </c>
      <c r="N9362">
        <v>34.016320294789999</v>
      </c>
      <c r="O9362">
        <v>22.360679774997902</v>
      </c>
    </row>
    <row r="9363" spans="1:15" x14ac:dyDescent="0.25">
      <c r="A9363" s="20" t="s">
        <v>9463</v>
      </c>
      <c r="B9363">
        <v>7</v>
      </c>
      <c r="C9363" t="s">
        <v>21821</v>
      </c>
      <c r="D9363" t="s">
        <v>90</v>
      </c>
      <c r="E9363" t="s">
        <v>83</v>
      </c>
      <c r="F9363" t="s">
        <v>42</v>
      </c>
      <c r="G9363">
        <v>4</v>
      </c>
      <c r="H9363">
        <v>2013</v>
      </c>
      <c r="I9363" t="s">
        <v>60</v>
      </c>
      <c r="J9363">
        <v>-1.35454864899592</v>
      </c>
      <c r="K9363">
        <v>-4.5999999999999996</v>
      </c>
      <c r="L9363">
        <v>1.89</v>
      </c>
      <c r="M9363">
        <v>833</v>
      </c>
      <c r="N9363">
        <v>23.009716069184201</v>
      </c>
      <c r="O9363">
        <v>3.46479464337619</v>
      </c>
    </row>
    <row r="9364" spans="1:15" x14ac:dyDescent="0.25">
      <c r="A9364" s="20" t="s">
        <v>9464</v>
      </c>
      <c r="B9364">
        <v>7</v>
      </c>
      <c r="C9364" t="s">
        <v>21821</v>
      </c>
      <c r="D9364" t="s">
        <v>90</v>
      </c>
      <c r="E9364" t="s">
        <v>83</v>
      </c>
      <c r="F9364" t="s">
        <v>42</v>
      </c>
      <c r="G9364">
        <v>4</v>
      </c>
      <c r="H9364">
        <v>2013</v>
      </c>
      <c r="I9364" t="s">
        <v>61</v>
      </c>
      <c r="J9364" t="s">
        <v>44</v>
      </c>
      <c r="K9364" t="s">
        <v>44</v>
      </c>
      <c r="L9364" t="s">
        <v>44</v>
      </c>
      <c r="M9364">
        <v>4</v>
      </c>
      <c r="N9364">
        <v>18.4452170487003</v>
      </c>
      <c r="O9364">
        <v>50</v>
      </c>
    </row>
    <row r="9365" spans="1:15" x14ac:dyDescent="0.25">
      <c r="A9365" s="20" t="s">
        <v>9465</v>
      </c>
      <c r="B9365">
        <v>7</v>
      </c>
      <c r="C9365" t="s">
        <v>21821</v>
      </c>
      <c r="D9365" t="s">
        <v>90</v>
      </c>
      <c r="E9365" t="s">
        <v>83</v>
      </c>
      <c r="F9365" t="s">
        <v>42</v>
      </c>
      <c r="G9365">
        <v>4</v>
      </c>
      <c r="H9365">
        <v>2013</v>
      </c>
      <c r="I9365" t="s">
        <v>43</v>
      </c>
      <c r="J9365">
        <v>-2.22322217172032</v>
      </c>
      <c r="K9365">
        <v>-11.66</v>
      </c>
      <c r="L9365">
        <v>7.21</v>
      </c>
      <c r="M9365">
        <v>47</v>
      </c>
      <c r="N9365">
        <v>20.9673342901525</v>
      </c>
      <c r="O9365">
        <v>14.5864991497895</v>
      </c>
    </row>
    <row r="9366" spans="1:15" x14ac:dyDescent="0.25">
      <c r="A9366" s="20" t="s">
        <v>9466</v>
      </c>
      <c r="B9366">
        <v>7</v>
      </c>
      <c r="C9366" t="s">
        <v>21821</v>
      </c>
      <c r="D9366" t="s">
        <v>90</v>
      </c>
      <c r="E9366" t="s">
        <v>83</v>
      </c>
      <c r="F9366" t="s">
        <v>42</v>
      </c>
      <c r="G9366">
        <v>4</v>
      </c>
      <c r="H9366">
        <v>2013</v>
      </c>
      <c r="I9366" t="s">
        <v>62</v>
      </c>
      <c r="J9366" t="s">
        <v>44</v>
      </c>
      <c r="K9366" t="s">
        <v>44</v>
      </c>
      <c r="L9366" t="s">
        <v>44</v>
      </c>
      <c r="M9366">
        <v>16</v>
      </c>
      <c r="N9366">
        <v>25.233525044050701</v>
      </c>
      <c r="O9366">
        <v>25</v>
      </c>
    </row>
    <row r="9367" spans="1:15" x14ac:dyDescent="0.25">
      <c r="A9367" s="20" t="s">
        <v>9467</v>
      </c>
      <c r="B9367">
        <v>7</v>
      </c>
      <c r="C9367" t="s">
        <v>21821</v>
      </c>
      <c r="D9367" t="s">
        <v>90</v>
      </c>
      <c r="E9367" t="s">
        <v>83</v>
      </c>
      <c r="F9367" t="s">
        <v>42</v>
      </c>
      <c r="G9367">
        <v>4</v>
      </c>
      <c r="H9367">
        <v>2013</v>
      </c>
      <c r="I9367" t="s">
        <v>75</v>
      </c>
      <c r="J9367">
        <v>-2.93</v>
      </c>
      <c r="K9367">
        <v>-4.0199999999999996</v>
      </c>
      <c r="L9367">
        <v>-1.84</v>
      </c>
      <c r="M9367">
        <v>21.399715632702001</v>
      </c>
      <c r="N9367">
        <v>24.326827183597501</v>
      </c>
      <c r="O9367">
        <v>-99</v>
      </c>
    </row>
    <row r="9368" spans="1:15" x14ac:dyDescent="0.25">
      <c r="A9368" s="20" t="s">
        <v>9468</v>
      </c>
      <c r="B9368">
        <v>7</v>
      </c>
      <c r="C9368" t="s">
        <v>21821</v>
      </c>
      <c r="D9368" t="s">
        <v>90</v>
      </c>
      <c r="E9368" t="s">
        <v>83</v>
      </c>
      <c r="F9368" t="s">
        <v>42</v>
      </c>
      <c r="G9368">
        <v>4</v>
      </c>
      <c r="H9368">
        <v>2013</v>
      </c>
      <c r="I9368" t="s">
        <v>45</v>
      </c>
      <c r="J9368">
        <v>-6.5832622559096796</v>
      </c>
      <c r="K9368">
        <v>-11.62</v>
      </c>
      <c r="L9368">
        <v>-1.55</v>
      </c>
      <c r="M9368">
        <v>175</v>
      </c>
      <c r="N9368">
        <v>26.927959292621701</v>
      </c>
      <c r="O9368">
        <v>7.55928946018454</v>
      </c>
    </row>
    <row r="9369" spans="1:15" x14ac:dyDescent="0.25">
      <c r="A9369" s="20" t="s">
        <v>9469</v>
      </c>
      <c r="B9369">
        <v>7</v>
      </c>
      <c r="C9369" t="s">
        <v>21821</v>
      </c>
      <c r="D9369" t="s">
        <v>90</v>
      </c>
      <c r="E9369" t="s">
        <v>83</v>
      </c>
      <c r="F9369" t="s">
        <v>42</v>
      </c>
      <c r="G9369">
        <v>4</v>
      </c>
      <c r="H9369">
        <v>2013</v>
      </c>
      <c r="I9369" t="s">
        <v>46</v>
      </c>
      <c r="J9369">
        <v>-4.5951548525810004</v>
      </c>
      <c r="K9369">
        <v>-9.15</v>
      </c>
      <c r="L9369">
        <v>-0.04</v>
      </c>
      <c r="M9369">
        <v>557</v>
      </c>
      <c r="N9369">
        <v>28.2318988100177</v>
      </c>
      <c r="O9369">
        <v>4.2371359860703599</v>
      </c>
    </row>
    <row r="9370" spans="1:15" x14ac:dyDescent="0.25">
      <c r="A9370" s="20" t="s">
        <v>9470</v>
      </c>
      <c r="B9370">
        <v>7</v>
      </c>
      <c r="C9370" t="s">
        <v>21821</v>
      </c>
      <c r="D9370" t="s">
        <v>90</v>
      </c>
      <c r="E9370" t="s">
        <v>83</v>
      </c>
      <c r="F9370" t="s">
        <v>42</v>
      </c>
      <c r="G9370">
        <v>4</v>
      </c>
      <c r="H9370">
        <v>2013</v>
      </c>
      <c r="I9370" t="s">
        <v>47</v>
      </c>
      <c r="J9370">
        <v>-1.18680548465582</v>
      </c>
      <c r="K9370">
        <v>-3.9</v>
      </c>
      <c r="L9370">
        <v>1.52</v>
      </c>
      <c r="M9370">
        <v>2884</v>
      </c>
      <c r="N9370">
        <v>23.214449588787598</v>
      </c>
      <c r="O9370">
        <v>1.86209730680965</v>
      </c>
    </row>
    <row r="9371" spans="1:15" x14ac:dyDescent="0.25">
      <c r="A9371" s="20" t="s">
        <v>9471</v>
      </c>
      <c r="B9371">
        <v>7</v>
      </c>
      <c r="C9371" t="s">
        <v>21821</v>
      </c>
      <c r="D9371" t="s">
        <v>90</v>
      </c>
      <c r="E9371" t="s">
        <v>83</v>
      </c>
      <c r="F9371" t="s">
        <v>42</v>
      </c>
      <c r="G9371">
        <v>4</v>
      </c>
      <c r="H9371">
        <v>2013</v>
      </c>
      <c r="I9371" t="s">
        <v>48</v>
      </c>
      <c r="J9371">
        <v>-5.0174199143967302</v>
      </c>
      <c r="K9371">
        <v>-13.01</v>
      </c>
      <c r="L9371">
        <v>2.98</v>
      </c>
      <c r="M9371">
        <v>107</v>
      </c>
      <c r="N9371">
        <v>25.709699907611501</v>
      </c>
      <c r="O9371">
        <v>9.6673648904566392</v>
      </c>
    </row>
    <row r="9372" spans="1:15" x14ac:dyDescent="0.25">
      <c r="A9372" s="20" t="s">
        <v>9472</v>
      </c>
      <c r="B9372">
        <v>7</v>
      </c>
      <c r="C9372" t="s">
        <v>21821</v>
      </c>
      <c r="D9372" t="s">
        <v>90</v>
      </c>
      <c r="E9372" t="s">
        <v>83</v>
      </c>
      <c r="F9372" t="s">
        <v>42</v>
      </c>
      <c r="G9372">
        <v>4</v>
      </c>
      <c r="H9372">
        <v>2013</v>
      </c>
      <c r="I9372" t="s">
        <v>49</v>
      </c>
      <c r="J9372">
        <v>-5.8219959486744601</v>
      </c>
      <c r="K9372">
        <v>-14.06</v>
      </c>
      <c r="L9372">
        <v>2.42</v>
      </c>
      <c r="M9372">
        <v>259</v>
      </c>
      <c r="N9372">
        <v>30.6393867240131</v>
      </c>
      <c r="O9372">
        <v>6.2136976600120004</v>
      </c>
    </row>
    <row r="9373" spans="1:15" x14ac:dyDescent="0.25">
      <c r="A9373" s="20" t="s">
        <v>9473</v>
      </c>
      <c r="B9373">
        <v>7</v>
      </c>
      <c r="C9373" t="s">
        <v>21821</v>
      </c>
      <c r="D9373" t="s">
        <v>90</v>
      </c>
      <c r="E9373" t="s">
        <v>83</v>
      </c>
      <c r="F9373" t="s">
        <v>42</v>
      </c>
      <c r="G9373">
        <v>4</v>
      </c>
      <c r="H9373">
        <v>2013</v>
      </c>
      <c r="I9373" t="s">
        <v>50</v>
      </c>
      <c r="J9373">
        <v>-3.3141156779865901</v>
      </c>
      <c r="K9373">
        <v>-10.34</v>
      </c>
      <c r="L9373">
        <v>3.71</v>
      </c>
      <c r="M9373">
        <v>50</v>
      </c>
      <c r="N9373">
        <v>20.277942152637699</v>
      </c>
      <c r="O9373">
        <v>14.142135623731001</v>
      </c>
    </row>
    <row r="9374" spans="1:15" x14ac:dyDescent="0.25">
      <c r="A9374" s="20" t="s">
        <v>9474</v>
      </c>
      <c r="B9374">
        <v>7</v>
      </c>
      <c r="C9374" t="s">
        <v>21821</v>
      </c>
      <c r="D9374" t="s">
        <v>90</v>
      </c>
      <c r="E9374" t="s">
        <v>83</v>
      </c>
      <c r="F9374" t="s">
        <v>42</v>
      </c>
      <c r="G9374">
        <v>4</v>
      </c>
      <c r="H9374">
        <v>2013</v>
      </c>
      <c r="I9374" t="s">
        <v>51</v>
      </c>
      <c r="J9374">
        <v>-6.0190478713370004</v>
      </c>
      <c r="K9374">
        <v>-20.010000000000002</v>
      </c>
      <c r="L9374">
        <v>7.98</v>
      </c>
      <c r="M9374">
        <v>61</v>
      </c>
      <c r="N9374">
        <v>25.971602786975701</v>
      </c>
      <c r="O9374">
        <v>12.8036879932896</v>
      </c>
    </row>
    <row r="9375" spans="1:15" x14ac:dyDescent="0.25">
      <c r="A9375" s="20" t="s">
        <v>9475</v>
      </c>
      <c r="B9375">
        <v>7</v>
      </c>
      <c r="C9375" t="s">
        <v>21821</v>
      </c>
      <c r="D9375" t="s">
        <v>90</v>
      </c>
      <c r="E9375" t="s">
        <v>81</v>
      </c>
      <c r="F9375" t="s">
        <v>35</v>
      </c>
      <c r="G9375">
        <v>5</v>
      </c>
      <c r="H9375">
        <v>2013</v>
      </c>
      <c r="I9375" t="s">
        <v>34</v>
      </c>
      <c r="J9375">
        <v>-0.81017055551871697</v>
      </c>
      <c r="K9375">
        <v>-4.92</v>
      </c>
      <c r="L9375">
        <v>3.3</v>
      </c>
      <c r="M9375">
        <v>711</v>
      </c>
      <c r="N9375">
        <v>22.426350035241502</v>
      </c>
      <c r="O9375">
        <v>3.7502930030867501</v>
      </c>
    </row>
    <row r="9376" spans="1:15" x14ac:dyDescent="0.25">
      <c r="A9376" s="20" t="s">
        <v>9476</v>
      </c>
      <c r="B9376">
        <v>7</v>
      </c>
      <c r="C9376" t="s">
        <v>21821</v>
      </c>
      <c r="D9376" t="s">
        <v>90</v>
      </c>
      <c r="E9376" t="s">
        <v>81</v>
      </c>
      <c r="F9376" t="s">
        <v>35</v>
      </c>
      <c r="G9376">
        <v>5</v>
      </c>
      <c r="H9376">
        <v>2013</v>
      </c>
      <c r="I9376" t="s">
        <v>52</v>
      </c>
      <c r="J9376" t="s">
        <v>44</v>
      </c>
      <c r="K9376" t="s">
        <v>44</v>
      </c>
      <c r="L9376" t="s">
        <v>44</v>
      </c>
      <c r="M9376">
        <v>16</v>
      </c>
      <c r="N9376">
        <v>27.480719765508699</v>
      </c>
      <c r="O9376">
        <v>25</v>
      </c>
    </row>
    <row r="9377" spans="1:15" x14ac:dyDescent="0.25">
      <c r="A9377" s="20" t="s">
        <v>9477</v>
      </c>
      <c r="B9377">
        <v>7</v>
      </c>
      <c r="C9377" t="s">
        <v>21821</v>
      </c>
      <c r="D9377" t="s">
        <v>90</v>
      </c>
      <c r="E9377" t="s">
        <v>81</v>
      </c>
      <c r="F9377" t="s">
        <v>35</v>
      </c>
      <c r="G9377">
        <v>5</v>
      </c>
      <c r="H9377">
        <v>2013</v>
      </c>
      <c r="I9377" t="s">
        <v>53</v>
      </c>
      <c r="J9377">
        <v>-2.1027990931146898</v>
      </c>
      <c r="K9377">
        <v>-15.01</v>
      </c>
      <c r="L9377">
        <v>10.8</v>
      </c>
      <c r="M9377">
        <v>19</v>
      </c>
      <c r="N9377">
        <v>26.9506802156437</v>
      </c>
      <c r="O9377">
        <v>22.941573387056199</v>
      </c>
    </row>
    <row r="9378" spans="1:15" x14ac:dyDescent="0.25">
      <c r="A9378" s="20" t="s">
        <v>9478</v>
      </c>
      <c r="B9378">
        <v>7</v>
      </c>
      <c r="C9378" t="s">
        <v>21821</v>
      </c>
      <c r="D9378" t="s">
        <v>90</v>
      </c>
      <c r="E9378" t="s">
        <v>81</v>
      </c>
      <c r="F9378" t="s">
        <v>35</v>
      </c>
      <c r="G9378">
        <v>5</v>
      </c>
      <c r="H9378">
        <v>2013</v>
      </c>
      <c r="I9378" t="s">
        <v>54</v>
      </c>
      <c r="J9378" t="s">
        <v>44</v>
      </c>
      <c r="K9378" t="s">
        <v>44</v>
      </c>
      <c r="L9378" t="s">
        <v>44</v>
      </c>
      <c r="M9378">
        <v>6</v>
      </c>
      <c r="N9378">
        <v>23.106085819116998</v>
      </c>
      <c r="O9378">
        <v>40.824829046386299</v>
      </c>
    </row>
    <row r="9379" spans="1:15" x14ac:dyDescent="0.25">
      <c r="A9379" s="20" t="s">
        <v>9479</v>
      </c>
      <c r="B9379">
        <v>7</v>
      </c>
      <c r="C9379" t="s">
        <v>21821</v>
      </c>
      <c r="D9379" t="s">
        <v>90</v>
      </c>
      <c r="E9379" t="s">
        <v>81</v>
      </c>
      <c r="F9379" t="s">
        <v>35</v>
      </c>
      <c r="G9379">
        <v>5</v>
      </c>
      <c r="H9379">
        <v>2013</v>
      </c>
      <c r="I9379" t="s">
        <v>55</v>
      </c>
      <c r="J9379">
        <v>7.8998112307646497</v>
      </c>
      <c r="K9379">
        <v>-9.92</v>
      </c>
      <c r="L9379">
        <v>25.72</v>
      </c>
      <c r="M9379">
        <v>41</v>
      </c>
      <c r="N9379">
        <v>22.102471748154599</v>
      </c>
      <c r="O9379">
        <v>15.6173761888606</v>
      </c>
    </row>
    <row r="9380" spans="1:15" x14ac:dyDescent="0.25">
      <c r="A9380" s="20" t="s">
        <v>9480</v>
      </c>
      <c r="B9380">
        <v>7</v>
      </c>
      <c r="C9380" t="s">
        <v>21821</v>
      </c>
      <c r="D9380" t="s">
        <v>90</v>
      </c>
      <c r="E9380" t="s">
        <v>81</v>
      </c>
      <c r="F9380" t="s">
        <v>35</v>
      </c>
      <c r="G9380">
        <v>5</v>
      </c>
      <c r="H9380">
        <v>2013</v>
      </c>
      <c r="I9380" t="s">
        <v>56</v>
      </c>
      <c r="J9380" t="s">
        <v>44</v>
      </c>
      <c r="K9380" t="s">
        <v>44</v>
      </c>
      <c r="L9380" t="s">
        <v>44</v>
      </c>
      <c r="M9380">
        <v>5</v>
      </c>
      <c r="N9380">
        <v>16.321849273589599</v>
      </c>
      <c r="O9380">
        <v>44.721359549995803</v>
      </c>
    </row>
    <row r="9381" spans="1:15" x14ac:dyDescent="0.25">
      <c r="A9381" s="20" t="s">
        <v>9481</v>
      </c>
      <c r="B9381">
        <v>7</v>
      </c>
      <c r="C9381" t="s">
        <v>21821</v>
      </c>
      <c r="D9381" t="s">
        <v>90</v>
      </c>
      <c r="E9381" t="s">
        <v>81</v>
      </c>
      <c r="F9381" t="s">
        <v>35</v>
      </c>
      <c r="G9381">
        <v>5</v>
      </c>
      <c r="H9381">
        <v>2013</v>
      </c>
      <c r="I9381" t="s">
        <v>57</v>
      </c>
      <c r="J9381" t="s">
        <v>44</v>
      </c>
      <c r="K9381" t="s">
        <v>44</v>
      </c>
      <c r="L9381" t="s">
        <v>44</v>
      </c>
      <c r="M9381">
        <v>17</v>
      </c>
      <c r="N9381">
        <v>19.283940284819</v>
      </c>
      <c r="O9381">
        <v>24.253562503633301</v>
      </c>
    </row>
    <row r="9382" spans="1:15" x14ac:dyDescent="0.25">
      <c r="A9382" s="20" t="s">
        <v>9482</v>
      </c>
      <c r="B9382">
        <v>7</v>
      </c>
      <c r="C9382" t="s">
        <v>21821</v>
      </c>
      <c r="D9382" t="s">
        <v>90</v>
      </c>
      <c r="E9382" t="s">
        <v>81</v>
      </c>
      <c r="F9382" t="s">
        <v>35</v>
      </c>
      <c r="G9382">
        <v>5</v>
      </c>
      <c r="H9382">
        <v>2013</v>
      </c>
      <c r="I9382" t="s">
        <v>58</v>
      </c>
      <c r="J9382">
        <v>-7.8121879556125098</v>
      </c>
      <c r="K9382">
        <v>-12.25</v>
      </c>
      <c r="L9382">
        <v>-3.38</v>
      </c>
      <c r="M9382">
        <v>129</v>
      </c>
      <c r="N9382">
        <v>24.5679152787927</v>
      </c>
      <c r="O9382">
        <v>8.8045090632562406</v>
      </c>
    </row>
    <row r="9383" spans="1:15" x14ac:dyDescent="0.25">
      <c r="A9383" s="20" t="s">
        <v>9483</v>
      </c>
      <c r="B9383">
        <v>7</v>
      </c>
      <c r="C9383" t="s">
        <v>21821</v>
      </c>
      <c r="D9383" t="s">
        <v>90</v>
      </c>
      <c r="E9383" t="s">
        <v>81</v>
      </c>
      <c r="F9383" t="s">
        <v>35</v>
      </c>
      <c r="G9383">
        <v>5</v>
      </c>
      <c r="H9383">
        <v>2013</v>
      </c>
      <c r="I9383" t="s">
        <v>59</v>
      </c>
      <c r="J9383" t="s">
        <v>44</v>
      </c>
      <c r="K9383" t="s">
        <v>44</v>
      </c>
      <c r="L9383" t="s">
        <v>44</v>
      </c>
      <c r="M9383">
        <v>7</v>
      </c>
      <c r="N9383">
        <v>34.016320294789999</v>
      </c>
      <c r="O9383">
        <v>37.796447300922701</v>
      </c>
    </row>
    <row r="9384" spans="1:15" x14ac:dyDescent="0.25">
      <c r="A9384" s="20" t="s">
        <v>9484</v>
      </c>
      <c r="B9384">
        <v>7</v>
      </c>
      <c r="C9384" t="s">
        <v>21821</v>
      </c>
      <c r="D9384" t="s">
        <v>90</v>
      </c>
      <c r="E9384" t="s">
        <v>81</v>
      </c>
      <c r="F9384" t="s">
        <v>35</v>
      </c>
      <c r="G9384">
        <v>5</v>
      </c>
      <c r="H9384">
        <v>2013</v>
      </c>
      <c r="I9384" t="s">
        <v>60</v>
      </c>
      <c r="J9384">
        <v>-0.161497895365635</v>
      </c>
      <c r="K9384">
        <v>-4.74</v>
      </c>
      <c r="L9384">
        <v>4.41</v>
      </c>
      <c r="M9384">
        <v>591</v>
      </c>
      <c r="N9384">
        <v>23.009716069184201</v>
      </c>
      <c r="O9384">
        <v>4.11345034894864</v>
      </c>
    </row>
    <row r="9385" spans="1:15" x14ac:dyDescent="0.25">
      <c r="A9385" s="20" t="s">
        <v>9485</v>
      </c>
      <c r="B9385">
        <v>7</v>
      </c>
      <c r="C9385" t="s">
        <v>21821</v>
      </c>
      <c r="D9385" t="s">
        <v>90</v>
      </c>
      <c r="E9385" t="s">
        <v>81</v>
      </c>
      <c r="F9385" t="s">
        <v>35</v>
      </c>
      <c r="G9385">
        <v>5</v>
      </c>
      <c r="H9385">
        <v>2013</v>
      </c>
      <c r="I9385" t="s">
        <v>61</v>
      </c>
      <c r="J9385" t="s">
        <v>44</v>
      </c>
      <c r="K9385" t="s">
        <v>44</v>
      </c>
      <c r="L9385" t="s">
        <v>44</v>
      </c>
      <c r="M9385">
        <v>5</v>
      </c>
      <c r="N9385">
        <v>18.4452170487003</v>
      </c>
      <c r="O9385">
        <v>44.721359549995803</v>
      </c>
    </row>
    <row r="9386" spans="1:15" x14ac:dyDescent="0.25">
      <c r="A9386" s="20" t="s">
        <v>9486</v>
      </c>
      <c r="B9386">
        <v>7</v>
      </c>
      <c r="C9386" t="s">
        <v>21821</v>
      </c>
      <c r="D9386" t="s">
        <v>90</v>
      </c>
      <c r="E9386" t="s">
        <v>81</v>
      </c>
      <c r="F9386" t="s">
        <v>35</v>
      </c>
      <c r="G9386">
        <v>5</v>
      </c>
      <c r="H9386">
        <v>2013</v>
      </c>
      <c r="I9386" t="s">
        <v>43</v>
      </c>
      <c r="J9386">
        <v>-9.1276990427707698</v>
      </c>
      <c r="K9386">
        <v>-14.16</v>
      </c>
      <c r="L9386">
        <v>-4.09</v>
      </c>
      <c r="M9386">
        <v>32</v>
      </c>
      <c r="N9386">
        <v>20.9673342901525</v>
      </c>
      <c r="O9386">
        <v>17.677669529663699</v>
      </c>
    </row>
    <row r="9387" spans="1:15" x14ac:dyDescent="0.25">
      <c r="A9387" s="20" t="s">
        <v>9487</v>
      </c>
      <c r="B9387">
        <v>7</v>
      </c>
      <c r="C9387" t="s">
        <v>21821</v>
      </c>
      <c r="D9387" t="s">
        <v>90</v>
      </c>
      <c r="E9387" t="s">
        <v>81</v>
      </c>
      <c r="F9387" t="s">
        <v>35</v>
      </c>
      <c r="G9387">
        <v>5</v>
      </c>
      <c r="H9387">
        <v>2013</v>
      </c>
      <c r="I9387" t="s">
        <v>62</v>
      </c>
      <c r="J9387" t="s">
        <v>44</v>
      </c>
      <c r="K9387" t="s">
        <v>44</v>
      </c>
      <c r="L9387" t="s">
        <v>44</v>
      </c>
      <c r="M9387">
        <v>10</v>
      </c>
      <c r="N9387">
        <v>25.233525044050701</v>
      </c>
      <c r="O9387">
        <v>31.6227766016838</v>
      </c>
    </row>
    <row r="9388" spans="1:15" x14ac:dyDescent="0.25">
      <c r="A9388" s="20" t="s">
        <v>9488</v>
      </c>
      <c r="B9388">
        <v>7</v>
      </c>
      <c r="C9388" t="s">
        <v>21821</v>
      </c>
      <c r="D9388" t="s">
        <v>90</v>
      </c>
      <c r="E9388" t="s">
        <v>81</v>
      </c>
      <c r="F9388" t="s">
        <v>35</v>
      </c>
      <c r="G9388">
        <v>5</v>
      </c>
      <c r="H9388">
        <v>2013</v>
      </c>
      <c r="I9388" t="s">
        <v>75</v>
      </c>
      <c r="J9388">
        <v>-2.08</v>
      </c>
      <c r="K9388">
        <v>-3.87</v>
      </c>
      <c r="L9388">
        <v>-0.3</v>
      </c>
      <c r="M9388">
        <v>22.243330040385199</v>
      </c>
      <c r="N9388">
        <v>24.326827183597501</v>
      </c>
      <c r="O9388">
        <v>-99</v>
      </c>
    </row>
    <row r="9389" spans="1:15" x14ac:dyDescent="0.25">
      <c r="A9389" s="20" t="s">
        <v>9489</v>
      </c>
      <c r="B9389">
        <v>7</v>
      </c>
      <c r="C9389" t="s">
        <v>21821</v>
      </c>
      <c r="D9389" t="s">
        <v>90</v>
      </c>
      <c r="E9389" t="s">
        <v>81</v>
      </c>
      <c r="F9389" t="s">
        <v>35</v>
      </c>
      <c r="G9389">
        <v>5</v>
      </c>
      <c r="H9389">
        <v>2013</v>
      </c>
      <c r="I9389" t="s">
        <v>45</v>
      </c>
      <c r="J9389">
        <v>-5.2901269947092704</v>
      </c>
      <c r="K9389">
        <v>-12.67</v>
      </c>
      <c r="L9389">
        <v>2.09</v>
      </c>
      <c r="M9389">
        <v>129</v>
      </c>
      <c r="N9389">
        <v>26.927959292621701</v>
      </c>
      <c r="O9389">
        <v>8.8045090632562406</v>
      </c>
    </row>
    <row r="9390" spans="1:15" x14ac:dyDescent="0.25">
      <c r="A9390" s="20" t="s">
        <v>9490</v>
      </c>
      <c r="B9390">
        <v>7</v>
      </c>
      <c r="C9390" t="s">
        <v>21821</v>
      </c>
      <c r="D9390" t="s">
        <v>90</v>
      </c>
      <c r="E9390" t="s">
        <v>81</v>
      </c>
      <c r="F9390" t="s">
        <v>35</v>
      </c>
      <c r="G9390">
        <v>5</v>
      </c>
      <c r="H9390">
        <v>2013</v>
      </c>
      <c r="I9390" t="s">
        <v>46</v>
      </c>
      <c r="J9390">
        <v>-0.59500095753698501</v>
      </c>
      <c r="K9390">
        <v>-9.0399999999999991</v>
      </c>
      <c r="L9390">
        <v>7.85</v>
      </c>
      <c r="M9390">
        <v>234</v>
      </c>
      <c r="N9390">
        <v>28.2318988100177</v>
      </c>
      <c r="O9390">
        <v>6.5372045046061302</v>
      </c>
    </row>
    <row r="9391" spans="1:15" x14ac:dyDescent="0.25">
      <c r="A9391" s="20" t="s">
        <v>9491</v>
      </c>
      <c r="B9391">
        <v>7</v>
      </c>
      <c r="C9391" t="s">
        <v>21821</v>
      </c>
      <c r="D9391" t="s">
        <v>90</v>
      </c>
      <c r="E9391" t="s">
        <v>81</v>
      </c>
      <c r="F9391" t="s">
        <v>35</v>
      </c>
      <c r="G9391">
        <v>5</v>
      </c>
      <c r="H9391">
        <v>2013</v>
      </c>
      <c r="I9391" t="s">
        <v>47</v>
      </c>
      <c r="J9391">
        <v>-3.03506444895369</v>
      </c>
      <c r="K9391">
        <v>-6.74</v>
      </c>
      <c r="L9391">
        <v>0.67</v>
      </c>
      <c r="M9391">
        <v>857</v>
      </c>
      <c r="N9391">
        <v>23.214449588787598</v>
      </c>
      <c r="O9391">
        <v>3.4159349284257798</v>
      </c>
    </row>
    <row r="9392" spans="1:15" x14ac:dyDescent="0.25">
      <c r="A9392" s="20" t="s">
        <v>9492</v>
      </c>
      <c r="B9392">
        <v>7</v>
      </c>
      <c r="C9392" t="s">
        <v>21821</v>
      </c>
      <c r="D9392" t="s">
        <v>90</v>
      </c>
      <c r="E9392" t="s">
        <v>81</v>
      </c>
      <c r="F9392" t="s">
        <v>35</v>
      </c>
      <c r="G9392">
        <v>5</v>
      </c>
      <c r="H9392">
        <v>2013</v>
      </c>
      <c r="I9392" t="s">
        <v>48</v>
      </c>
      <c r="J9392">
        <v>10.0772901388299</v>
      </c>
      <c r="K9392">
        <v>-3.71</v>
      </c>
      <c r="L9392">
        <v>23.87</v>
      </c>
      <c r="M9392">
        <v>33</v>
      </c>
      <c r="N9392">
        <v>25.709699907611501</v>
      </c>
      <c r="O9392">
        <v>17.407765595569799</v>
      </c>
    </row>
    <row r="9393" spans="1:15" x14ac:dyDescent="0.25">
      <c r="A9393" s="20" t="s">
        <v>9493</v>
      </c>
      <c r="B9393">
        <v>7</v>
      </c>
      <c r="C9393" t="s">
        <v>21821</v>
      </c>
      <c r="D9393" t="s">
        <v>90</v>
      </c>
      <c r="E9393" t="s">
        <v>81</v>
      </c>
      <c r="F9393" t="s">
        <v>35</v>
      </c>
      <c r="G9393">
        <v>5</v>
      </c>
      <c r="H9393">
        <v>2013</v>
      </c>
      <c r="I9393" t="s">
        <v>49</v>
      </c>
      <c r="J9393">
        <v>2.8050208858115102</v>
      </c>
      <c r="K9393">
        <v>-8.98</v>
      </c>
      <c r="L9393">
        <v>14.59</v>
      </c>
      <c r="M9393">
        <v>129</v>
      </c>
      <c r="N9393">
        <v>30.6393867240131</v>
      </c>
      <c r="O9393">
        <v>8.8045090632562406</v>
      </c>
    </row>
    <row r="9394" spans="1:15" x14ac:dyDescent="0.25">
      <c r="A9394" s="20" t="s">
        <v>9494</v>
      </c>
      <c r="B9394">
        <v>7</v>
      </c>
      <c r="C9394" t="s">
        <v>21821</v>
      </c>
      <c r="D9394" t="s">
        <v>90</v>
      </c>
      <c r="E9394" t="s">
        <v>81</v>
      </c>
      <c r="F9394" t="s">
        <v>35</v>
      </c>
      <c r="G9394">
        <v>5</v>
      </c>
      <c r="H9394">
        <v>2013</v>
      </c>
      <c r="I9394" t="s">
        <v>50</v>
      </c>
      <c r="J9394" t="s">
        <v>44</v>
      </c>
      <c r="K9394" t="s">
        <v>44</v>
      </c>
      <c r="L9394" t="s">
        <v>44</v>
      </c>
      <c r="M9394">
        <v>15</v>
      </c>
      <c r="N9394">
        <v>20.277942152637699</v>
      </c>
      <c r="O9394">
        <v>25.8198889747161</v>
      </c>
    </row>
    <row r="9395" spans="1:15" x14ac:dyDescent="0.25">
      <c r="A9395" s="20" t="s">
        <v>9495</v>
      </c>
      <c r="B9395">
        <v>7</v>
      </c>
      <c r="C9395" t="s">
        <v>21821</v>
      </c>
      <c r="D9395" t="s">
        <v>90</v>
      </c>
      <c r="E9395" t="s">
        <v>81</v>
      </c>
      <c r="F9395" t="s">
        <v>35</v>
      </c>
      <c r="G9395">
        <v>5</v>
      </c>
      <c r="H9395">
        <v>2013</v>
      </c>
      <c r="I9395" t="s">
        <v>51</v>
      </c>
      <c r="J9395">
        <v>-2.34061687148272</v>
      </c>
      <c r="K9395">
        <v>-11.93</v>
      </c>
      <c r="L9395">
        <v>7.25</v>
      </c>
      <c r="M9395">
        <v>64</v>
      </c>
      <c r="N9395">
        <v>25.971602786975701</v>
      </c>
      <c r="O9395">
        <v>12.5</v>
      </c>
    </row>
    <row r="9396" spans="1:15" x14ac:dyDescent="0.25">
      <c r="A9396" s="20" t="s">
        <v>9496</v>
      </c>
      <c r="B9396">
        <v>7</v>
      </c>
      <c r="C9396" t="s">
        <v>21821</v>
      </c>
      <c r="D9396" t="s">
        <v>90</v>
      </c>
      <c r="E9396" t="s">
        <v>82</v>
      </c>
      <c r="F9396" t="s">
        <v>38</v>
      </c>
      <c r="G9396">
        <v>3</v>
      </c>
      <c r="H9396">
        <v>2014</v>
      </c>
      <c r="I9396" t="s">
        <v>34</v>
      </c>
      <c r="J9396">
        <v>-1.8925921001874899</v>
      </c>
      <c r="K9396">
        <v>-4.97</v>
      </c>
      <c r="L9396">
        <v>1.19</v>
      </c>
      <c r="M9396">
        <v>587</v>
      </c>
      <c r="N9396">
        <v>19.785910850640001</v>
      </c>
      <c r="O9396">
        <v>4.12744171706498</v>
      </c>
    </row>
    <row r="9397" spans="1:15" x14ac:dyDescent="0.25">
      <c r="A9397" s="20" t="s">
        <v>9497</v>
      </c>
      <c r="B9397">
        <v>7</v>
      </c>
      <c r="C9397" t="s">
        <v>21821</v>
      </c>
      <c r="D9397" t="s">
        <v>90</v>
      </c>
      <c r="E9397" t="s">
        <v>82</v>
      </c>
      <c r="F9397" t="s">
        <v>38</v>
      </c>
      <c r="G9397">
        <v>3</v>
      </c>
      <c r="H9397">
        <v>2014</v>
      </c>
      <c r="I9397" t="s">
        <v>52</v>
      </c>
      <c r="J9397">
        <v>-3.3015961149338202</v>
      </c>
      <c r="K9397">
        <v>-9.7899999999999991</v>
      </c>
      <c r="L9397">
        <v>3.19</v>
      </c>
      <c r="M9397">
        <v>168</v>
      </c>
      <c r="N9397">
        <v>24.751094796524399</v>
      </c>
      <c r="O9397">
        <v>7.7151674981046003</v>
      </c>
    </row>
    <row r="9398" spans="1:15" x14ac:dyDescent="0.25">
      <c r="A9398" s="20" t="s">
        <v>9498</v>
      </c>
      <c r="B9398">
        <v>7</v>
      </c>
      <c r="C9398" t="s">
        <v>21821</v>
      </c>
      <c r="D9398" t="s">
        <v>90</v>
      </c>
      <c r="E9398" t="s">
        <v>82</v>
      </c>
      <c r="F9398" t="s">
        <v>38</v>
      </c>
      <c r="G9398">
        <v>3</v>
      </c>
      <c r="H9398">
        <v>2014</v>
      </c>
      <c r="I9398" t="s">
        <v>53</v>
      </c>
      <c r="J9398">
        <v>-2.0844400901286799</v>
      </c>
      <c r="K9398">
        <v>-7.05</v>
      </c>
      <c r="L9398">
        <v>2.88</v>
      </c>
      <c r="M9398">
        <v>1338</v>
      </c>
      <c r="N9398">
        <v>24.285448309955001</v>
      </c>
      <c r="O9398">
        <v>2.7338327590690401</v>
      </c>
    </row>
    <row r="9399" spans="1:15" x14ac:dyDescent="0.25">
      <c r="A9399" s="20" t="s">
        <v>9499</v>
      </c>
      <c r="B9399">
        <v>7</v>
      </c>
      <c r="C9399" t="s">
        <v>21821</v>
      </c>
      <c r="D9399" t="s">
        <v>90</v>
      </c>
      <c r="E9399" t="s">
        <v>82</v>
      </c>
      <c r="F9399" t="s">
        <v>38</v>
      </c>
      <c r="G9399">
        <v>3</v>
      </c>
      <c r="H9399">
        <v>2014</v>
      </c>
      <c r="I9399" t="s">
        <v>54</v>
      </c>
      <c r="J9399">
        <v>-11.327000447102799</v>
      </c>
      <c r="K9399">
        <v>-20.58</v>
      </c>
      <c r="L9399">
        <v>-2.0699999999999998</v>
      </c>
      <c r="M9399">
        <v>37</v>
      </c>
      <c r="N9399">
        <v>23.617489273782699</v>
      </c>
      <c r="O9399">
        <v>16.439898730535699</v>
      </c>
    </row>
    <row r="9400" spans="1:15" x14ac:dyDescent="0.25">
      <c r="A9400" s="20" t="s">
        <v>9500</v>
      </c>
      <c r="B9400">
        <v>7</v>
      </c>
      <c r="C9400" t="s">
        <v>21821</v>
      </c>
      <c r="D9400" t="s">
        <v>90</v>
      </c>
      <c r="E9400" t="s">
        <v>82</v>
      </c>
      <c r="F9400" t="s">
        <v>38</v>
      </c>
      <c r="G9400">
        <v>3</v>
      </c>
      <c r="H9400">
        <v>2014</v>
      </c>
      <c r="I9400" t="s">
        <v>55</v>
      </c>
      <c r="J9400">
        <v>-0.36344547825300599</v>
      </c>
      <c r="K9400">
        <v>-5.39</v>
      </c>
      <c r="L9400">
        <v>4.67</v>
      </c>
      <c r="M9400">
        <v>351</v>
      </c>
      <c r="N9400">
        <v>20.771357359366501</v>
      </c>
      <c r="O9400">
        <v>5.3376051268362401</v>
      </c>
    </row>
    <row r="9401" spans="1:15" x14ac:dyDescent="0.25">
      <c r="A9401" s="20" t="s">
        <v>9501</v>
      </c>
      <c r="B9401">
        <v>7</v>
      </c>
      <c r="C9401" t="s">
        <v>21821</v>
      </c>
      <c r="D9401" t="s">
        <v>90</v>
      </c>
      <c r="E9401" t="s">
        <v>82</v>
      </c>
      <c r="F9401" t="s">
        <v>38</v>
      </c>
      <c r="G9401">
        <v>3</v>
      </c>
      <c r="H9401">
        <v>2014</v>
      </c>
      <c r="I9401" t="s">
        <v>56</v>
      </c>
      <c r="J9401">
        <v>1.7227616096993901</v>
      </c>
      <c r="K9401">
        <v>-3.59</v>
      </c>
      <c r="L9401">
        <v>7.04</v>
      </c>
      <c r="M9401">
        <v>655</v>
      </c>
      <c r="N9401">
        <v>19.447918405910201</v>
      </c>
      <c r="O9401">
        <v>3.9073233258228202</v>
      </c>
    </row>
    <row r="9402" spans="1:15" x14ac:dyDescent="0.25">
      <c r="A9402" s="20" t="s">
        <v>9502</v>
      </c>
      <c r="B9402">
        <v>7</v>
      </c>
      <c r="C9402" t="s">
        <v>21821</v>
      </c>
      <c r="D9402" t="s">
        <v>90</v>
      </c>
      <c r="E9402" t="s">
        <v>82</v>
      </c>
      <c r="F9402" t="s">
        <v>38</v>
      </c>
      <c r="G9402">
        <v>3</v>
      </c>
      <c r="H9402">
        <v>2014</v>
      </c>
      <c r="I9402" t="s">
        <v>57</v>
      </c>
      <c r="J9402">
        <v>-3.7732686510062901</v>
      </c>
      <c r="K9402">
        <v>-8.86</v>
      </c>
      <c r="L9402">
        <v>1.32</v>
      </c>
      <c r="M9402">
        <v>319</v>
      </c>
      <c r="N9402">
        <v>20.9542049509005</v>
      </c>
      <c r="O9402">
        <v>5.5989251095585404</v>
      </c>
    </row>
    <row r="9403" spans="1:15" x14ac:dyDescent="0.25">
      <c r="A9403" s="20" t="s">
        <v>9503</v>
      </c>
      <c r="B9403">
        <v>7</v>
      </c>
      <c r="C9403" t="s">
        <v>21821</v>
      </c>
      <c r="D9403" t="s">
        <v>90</v>
      </c>
      <c r="E9403" t="s">
        <v>82</v>
      </c>
      <c r="F9403" t="s">
        <v>38</v>
      </c>
      <c r="G9403">
        <v>3</v>
      </c>
      <c r="H9403">
        <v>2014</v>
      </c>
      <c r="I9403" t="s">
        <v>58</v>
      </c>
      <c r="J9403">
        <v>-4.1596447529676697</v>
      </c>
      <c r="K9403">
        <v>-7.1</v>
      </c>
      <c r="L9403">
        <v>-1.22</v>
      </c>
      <c r="M9403">
        <v>1522</v>
      </c>
      <c r="N9403">
        <v>23.41662538053</v>
      </c>
      <c r="O9403">
        <v>2.5632600792550799</v>
      </c>
    </row>
    <row r="9404" spans="1:15" x14ac:dyDescent="0.25">
      <c r="A9404" s="20" t="s">
        <v>9504</v>
      </c>
      <c r="B9404">
        <v>7</v>
      </c>
      <c r="C9404" t="s">
        <v>21821</v>
      </c>
      <c r="D9404" t="s">
        <v>90</v>
      </c>
      <c r="E9404" t="s">
        <v>82</v>
      </c>
      <c r="F9404" t="s">
        <v>38</v>
      </c>
      <c r="G9404">
        <v>3</v>
      </c>
      <c r="H9404">
        <v>2014</v>
      </c>
      <c r="I9404" t="s">
        <v>59</v>
      </c>
      <c r="J9404">
        <v>-0.109210300326282</v>
      </c>
      <c r="K9404">
        <v>-9.51</v>
      </c>
      <c r="L9404">
        <v>9.2899999999999991</v>
      </c>
      <c r="M9404">
        <v>137</v>
      </c>
      <c r="N9404">
        <v>21.227019229892701</v>
      </c>
      <c r="O9404">
        <v>8.5435765771676095</v>
      </c>
    </row>
    <row r="9405" spans="1:15" x14ac:dyDescent="0.25">
      <c r="A9405" s="20" t="s">
        <v>9505</v>
      </c>
      <c r="B9405">
        <v>7</v>
      </c>
      <c r="C9405" t="s">
        <v>21821</v>
      </c>
      <c r="D9405" t="s">
        <v>90</v>
      </c>
      <c r="E9405" t="s">
        <v>82</v>
      </c>
      <c r="F9405" t="s">
        <v>38</v>
      </c>
      <c r="G9405">
        <v>3</v>
      </c>
      <c r="H9405">
        <v>2014</v>
      </c>
      <c r="I9405" t="s">
        <v>60</v>
      </c>
      <c r="J9405">
        <v>2.2888800633755699</v>
      </c>
      <c r="K9405">
        <v>-0.53</v>
      </c>
      <c r="L9405">
        <v>5.0999999999999996</v>
      </c>
      <c r="M9405">
        <v>718</v>
      </c>
      <c r="N9405">
        <v>19.186329703839299</v>
      </c>
      <c r="O9405">
        <v>3.7319668543103801</v>
      </c>
    </row>
    <row r="9406" spans="1:15" x14ac:dyDescent="0.25">
      <c r="A9406" s="20" t="s">
        <v>9506</v>
      </c>
      <c r="B9406">
        <v>7</v>
      </c>
      <c r="C9406" t="s">
        <v>21821</v>
      </c>
      <c r="D9406" t="s">
        <v>90</v>
      </c>
      <c r="E9406" t="s">
        <v>82</v>
      </c>
      <c r="F9406" t="s">
        <v>38</v>
      </c>
      <c r="G9406">
        <v>3</v>
      </c>
      <c r="H9406">
        <v>2014</v>
      </c>
      <c r="I9406" t="s">
        <v>61</v>
      </c>
      <c r="J9406">
        <v>-7.09151042956689</v>
      </c>
      <c r="K9406">
        <v>-15.46</v>
      </c>
      <c r="L9406">
        <v>1.27</v>
      </c>
      <c r="M9406">
        <v>41</v>
      </c>
      <c r="N9406">
        <v>19.815463342446499</v>
      </c>
      <c r="O9406">
        <v>15.6173761888606</v>
      </c>
    </row>
    <row r="9407" spans="1:15" x14ac:dyDescent="0.25">
      <c r="A9407" s="20" t="s">
        <v>9507</v>
      </c>
      <c r="B9407">
        <v>7</v>
      </c>
      <c r="C9407" t="s">
        <v>21821</v>
      </c>
      <c r="D9407" t="s">
        <v>90</v>
      </c>
      <c r="E9407" t="s">
        <v>82</v>
      </c>
      <c r="F9407" t="s">
        <v>38</v>
      </c>
      <c r="G9407">
        <v>3</v>
      </c>
      <c r="H9407">
        <v>2014</v>
      </c>
      <c r="I9407" t="s">
        <v>43</v>
      </c>
      <c r="J9407">
        <v>-2.4607727073385499</v>
      </c>
      <c r="K9407">
        <v>-6.18</v>
      </c>
      <c r="L9407">
        <v>1.26</v>
      </c>
      <c r="M9407">
        <v>935</v>
      </c>
      <c r="N9407">
        <v>19.486843962935801</v>
      </c>
      <c r="O9407">
        <v>3.27034970083864</v>
      </c>
    </row>
    <row r="9408" spans="1:15" x14ac:dyDescent="0.25">
      <c r="A9408" s="20" t="s">
        <v>9508</v>
      </c>
      <c r="B9408">
        <v>7</v>
      </c>
      <c r="C9408" t="s">
        <v>21821</v>
      </c>
      <c r="D9408" t="s">
        <v>90</v>
      </c>
      <c r="E9408" t="s">
        <v>82</v>
      </c>
      <c r="F9408" t="s">
        <v>38</v>
      </c>
      <c r="G9408">
        <v>3</v>
      </c>
      <c r="H9408">
        <v>2014</v>
      </c>
      <c r="I9408" t="s">
        <v>62</v>
      </c>
      <c r="J9408">
        <v>-4.76281007472656</v>
      </c>
      <c r="K9408">
        <v>-9.8000000000000007</v>
      </c>
      <c r="L9408">
        <v>0.27</v>
      </c>
      <c r="M9408">
        <v>270</v>
      </c>
      <c r="N9408">
        <v>21.258105159801101</v>
      </c>
      <c r="O9408">
        <v>6.08580619450185</v>
      </c>
    </row>
    <row r="9409" spans="1:15" x14ac:dyDescent="0.25">
      <c r="A9409" s="20" t="s">
        <v>9509</v>
      </c>
      <c r="B9409">
        <v>7</v>
      </c>
      <c r="C9409" t="s">
        <v>21821</v>
      </c>
      <c r="D9409" t="s">
        <v>90</v>
      </c>
      <c r="E9409" t="s">
        <v>82</v>
      </c>
      <c r="F9409" t="s">
        <v>38</v>
      </c>
      <c r="G9409">
        <v>3</v>
      </c>
      <c r="H9409">
        <v>2014</v>
      </c>
      <c r="I9409" t="s">
        <v>75</v>
      </c>
      <c r="J9409">
        <v>-2.66</v>
      </c>
      <c r="K9409">
        <v>-3.62</v>
      </c>
      <c r="L9409">
        <v>-1.7</v>
      </c>
      <c r="M9409">
        <v>20.353719116249199</v>
      </c>
      <c r="N9409">
        <v>23.014535625962299</v>
      </c>
      <c r="O9409">
        <v>-99</v>
      </c>
    </row>
    <row r="9410" spans="1:15" x14ac:dyDescent="0.25">
      <c r="A9410" s="20" t="s">
        <v>9510</v>
      </c>
      <c r="B9410">
        <v>7</v>
      </c>
      <c r="C9410" t="s">
        <v>21821</v>
      </c>
      <c r="D9410" t="s">
        <v>90</v>
      </c>
      <c r="E9410" t="s">
        <v>82</v>
      </c>
      <c r="F9410" t="s">
        <v>38</v>
      </c>
      <c r="G9410">
        <v>3</v>
      </c>
      <c r="H9410">
        <v>2014</v>
      </c>
      <c r="I9410" t="s">
        <v>45</v>
      </c>
      <c r="J9410">
        <v>1.4768710360754</v>
      </c>
      <c r="K9410">
        <v>-5.01</v>
      </c>
      <c r="L9410">
        <v>7.97</v>
      </c>
      <c r="M9410">
        <v>484</v>
      </c>
      <c r="N9410">
        <v>26.884874660619101</v>
      </c>
      <c r="O9410">
        <v>4.5454545454545503</v>
      </c>
    </row>
    <row r="9411" spans="1:15" x14ac:dyDescent="0.25">
      <c r="A9411" s="20" t="s">
        <v>9511</v>
      </c>
      <c r="B9411">
        <v>7</v>
      </c>
      <c r="C9411" t="s">
        <v>21821</v>
      </c>
      <c r="D9411" t="s">
        <v>90</v>
      </c>
      <c r="E9411" t="s">
        <v>82</v>
      </c>
      <c r="F9411" t="s">
        <v>38</v>
      </c>
      <c r="G9411">
        <v>3</v>
      </c>
      <c r="H9411">
        <v>2014</v>
      </c>
      <c r="I9411" t="s">
        <v>46</v>
      </c>
      <c r="J9411">
        <v>-3.09555149385305</v>
      </c>
      <c r="K9411">
        <v>-7.62</v>
      </c>
      <c r="L9411">
        <v>1.43</v>
      </c>
      <c r="M9411">
        <v>470</v>
      </c>
      <c r="N9411">
        <v>26.238219342054901</v>
      </c>
      <c r="O9411">
        <v>4.6126560401444197</v>
      </c>
    </row>
    <row r="9412" spans="1:15" x14ac:dyDescent="0.25">
      <c r="A9412" s="20" t="s">
        <v>9512</v>
      </c>
      <c r="B9412">
        <v>7</v>
      </c>
      <c r="C9412" t="s">
        <v>21821</v>
      </c>
      <c r="D9412" t="s">
        <v>90</v>
      </c>
      <c r="E9412" t="s">
        <v>82</v>
      </c>
      <c r="F9412" t="s">
        <v>38</v>
      </c>
      <c r="G9412">
        <v>3</v>
      </c>
      <c r="H9412">
        <v>2014</v>
      </c>
      <c r="I9412" t="s">
        <v>47</v>
      </c>
      <c r="J9412">
        <v>-3.9330602406288002</v>
      </c>
      <c r="K9412">
        <v>-6.85</v>
      </c>
      <c r="L9412">
        <v>-1.01</v>
      </c>
      <c r="M9412">
        <v>1683</v>
      </c>
      <c r="N9412">
        <v>24.8244868625541</v>
      </c>
      <c r="O9412">
        <v>2.4375747470904399</v>
      </c>
    </row>
    <row r="9413" spans="1:15" x14ac:dyDescent="0.25">
      <c r="A9413" s="20" t="s">
        <v>9513</v>
      </c>
      <c r="B9413">
        <v>7</v>
      </c>
      <c r="C9413" t="s">
        <v>21821</v>
      </c>
      <c r="D9413" t="s">
        <v>90</v>
      </c>
      <c r="E9413" t="s">
        <v>82</v>
      </c>
      <c r="F9413" t="s">
        <v>38</v>
      </c>
      <c r="G9413">
        <v>3</v>
      </c>
      <c r="H9413">
        <v>2014</v>
      </c>
      <c r="I9413" t="s">
        <v>48</v>
      </c>
      <c r="J9413">
        <v>-3.5029021599716699</v>
      </c>
      <c r="K9413">
        <v>-8.5299999999999994</v>
      </c>
      <c r="L9413">
        <v>1.53</v>
      </c>
      <c r="M9413">
        <v>924</v>
      </c>
      <c r="N9413">
        <v>25.058643771024499</v>
      </c>
      <c r="O9413">
        <v>3.28975847479885</v>
      </c>
    </row>
    <row r="9414" spans="1:15" x14ac:dyDescent="0.25">
      <c r="A9414" s="20" t="s">
        <v>9514</v>
      </c>
      <c r="B9414">
        <v>7</v>
      </c>
      <c r="C9414" t="s">
        <v>21821</v>
      </c>
      <c r="D9414" t="s">
        <v>90</v>
      </c>
      <c r="E9414" t="s">
        <v>82</v>
      </c>
      <c r="F9414" t="s">
        <v>38</v>
      </c>
      <c r="G9414">
        <v>3</v>
      </c>
      <c r="H9414">
        <v>2014</v>
      </c>
      <c r="I9414" t="s">
        <v>49</v>
      </c>
      <c r="J9414">
        <v>-1.7211474576771399</v>
      </c>
      <c r="K9414">
        <v>-7.01</v>
      </c>
      <c r="L9414">
        <v>3.57</v>
      </c>
      <c r="M9414">
        <v>493</v>
      </c>
      <c r="N9414">
        <v>25.923562858960398</v>
      </c>
      <c r="O9414">
        <v>4.5037734911104499</v>
      </c>
    </row>
    <row r="9415" spans="1:15" x14ac:dyDescent="0.25">
      <c r="A9415" s="20" t="s">
        <v>9515</v>
      </c>
      <c r="B9415">
        <v>7</v>
      </c>
      <c r="C9415" t="s">
        <v>21821</v>
      </c>
      <c r="D9415" t="s">
        <v>90</v>
      </c>
      <c r="E9415" t="s">
        <v>82</v>
      </c>
      <c r="F9415" t="s">
        <v>38</v>
      </c>
      <c r="G9415">
        <v>3</v>
      </c>
      <c r="H9415">
        <v>2014</v>
      </c>
      <c r="I9415" t="s">
        <v>50</v>
      </c>
      <c r="J9415">
        <v>-4.7379315036344201</v>
      </c>
      <c r="K9415">
        <v>-11.1</v>
      </c>
      <c r="L9415">
        <v>1.63</v>
      </c>
      <c r="M9415">
        <v>635</v>
      </c>
      <c r="N9415">
        <v>22.985087780965099</v>
      </c>
      <c r="O9415">
        <v>3.9683789506627201</v>
      </c>
    </row>
    <row r="9416" spans="1:15" x14ac:dyDescent="0.25">
      <c r="A9416" s="20" t="s">
        <v>9516</v>
      </c>
      <c r="B9416">
        <v>7</v>
      </c>
      <c r="C9416" t="s">
        <v>21821</v>
      </c>
      <c r="D9416" t="s">
        <v>90</v>
      </c>
      <c r="E9416" t="s">
        <v>82</v>
      </c>
      <c r="F9416" t="s">
        <v>38</v>
      </c>
      <c r="G9416">
        <v>3</v>
      </c>
      <c r="H9416">
        <v>2014</v>
      </c>
      <c r="I9416" t="s">
        <v>51</v>
      </c>
      <c r="J9416">
        <v>-6.6005545309767299</v>
      </c>
      <c r="K9416">
        <v>-12.08</v>
      </c>
      <c r="L9416">
        <v>-1.1200000000000001</v>
      </c>
      <c r="M9416">
        <v>451</v>
      </c>
      <c r="N9416">
        <v>25.7382442657652</v>
      </c>
      <c r="O9416">
        <v>4.7088160934801104</v>
      </c>
    </row>
    <row r="9417" spans="1:15" x14ac:dyDescent="0.25">
      <c r="A9417" s="20" t="s">
        <v>9517</v>
      </c>
      <c r="B9417">
        <v>7</v>
      </c>
      <c r="C9417" t="s">
        <v>21821</v>
      </c>
      <c r="D9417" t="s">
        <v>90</v>
      </c>
      <c r="E9417" t="s">
        <v>83</v>
      </c>
      <c r="F9417" t="s">
        <v>42</v>
      </c>
      <c r="G9417">
        <v>4</v>
      </c>
      <c r="H9417">
        <v>2014</v>
      </c>
      <c r="I9417" t="s">
        <v>34</v>
      </c>
      <c r="J9417">
        <v>-0.56062887333045797</v>
      </c>
      <c r="K9417">
        <v>-3.05</v>
      </c>
      <c r="L9417">
        <v>1.93</v>
      </c>
      <c r="M9417">
        <v>1557</v>
      </c>
      <c r="N9417">
        <v>19.785910850640001</v>
      </c>
      <c r="O9417">
        <v>2.5342864042323501</v>
      </c>
    </row>
    <row r="9418" spans="1:15" x14ac:dyDescent="0.25">
      <c r="A9418" s="20" t="s">
        <v>9518</v>
      </c>
      <c r="B9418">
        <v>7</v>
      </c>
      <c r="C9418" t="s">
        <v>21821</v>
      </c>
      <c r="D9418" t="s">
        <v>90</v>
      </c>
      <c r="E9418" t="s">
        <v>83</v>
      </c>
      <c r="F9418" t="s">
        <v>42</v>
      </c>
      <c r="G9418">
        <v>4</v>
      </c>
      <c r="H9418">
        <v>2014</v>
      </c>
      <c r="I9418" t="s">
        <v>52</v>
      </c>
      <c r="J9418">
        <v>-0.61538295244466601</v>
      </c>
      <c r="K9418">
        <v>-11.65</v>
      </c>
      <c r="L9418">
        <v>10.41</v>
      </c>
      <c r="M9418">
        <v>24</v>
      </c>
      <c r="N9418">
        <v>24.751094796524399</v>
      </c>
      <c r="O9418">
        <v>20.412414523193199</v>
      </c>
    </row>
    <row r="9419" spans="1:15" x14ac:dyDescent="0.25">
      <c r="A9419" s="20" t="s">
        <v>9519</v>
      </c>
      <c r="B9419">
        <v>7</v>
      </c>
      <c r="C9419" t="s">
        <v>21821</v>
      </c>
      <c r="D9419" t="s">
        <v>90</v>
      </c>
      <c r="E9419" t="s">
        <v>83</v>
      </c>
      <c r="F9419" t="s">
        <v>42</v>
      </c>
      <c r="G9419">
        <v>4</v>
      </c>
      <c r="H9419">
        <v>2014</v>
      </c>
      <c r="I9419" t="s">
        <v>53</v>
      </c>
      <c r="J9419">
        <v>-7.3605267048526901</v>
      </c>
      <c r="K9419">
        <v>-14.11</v>
      </c>
      <c r="L9419">
        <v>-0.61</v>
      </c>
      <c r="M9419">
        <v>54</v>
      </c>
      <c r="N9419">
        <v>24.285448309955001</v>
      </c>
      <c r="O9419">
        <v>13.6082763487954</v>
      </c>
    </row>
    <row r="9420" spans="1:15" x14ac:dyDescent="0.25">
      <c r="A9420" s="20" t="s">
        <v>9520</v>
      </c>
      <c r="B9420">
        <v>7</v>
      </c>
      <c r="C9420" t="s">
        <v>21821</v>
      </c>
      <c r="D9420" t="s">
        <v>90</v>
      </c>
      <c r="E9420" t="s">
        <v>83</v>
      </c>
      <c r="F9420" t="s">
        <v>42</v>
      </c>
      <c r="G9420">
        <v>4</v>
      </c>
      <c r="H9420">
        <v>2014</v>
      </c>
      <c r="I9420" t="s">
        <v>54</v>
      </c>
      <c r="J9420" t="s">
        <v>44</v>
      </c>
      <c r="K9420" t="s">
        <v>44</v>
      </c>
      <c r="L9420" t="s">
        <v>44</v>
      </c>
      <c r="M9420">
        <v>5</v>
      </c>
      <c r="N9420">
        <v>23.617489273782699</v>
      </c>
      <c r="O9420">
        <v>44.721359549995803</v>
      </c>
    </row>
    <row r="9421" spans="1:15" x14ac:dyDescent="0.25">
      <c r="A9421" s="20" t="s">
        <v>9521</v>
      </c>
      <c r="B9421">
        <v>7</v>
      </c>
      <c r="C9421" t="s">
        <v>21821</v>
      </c>
      <c r="D9421" t="s">
        <v>90</v>
      </c>
      <c r="E9421" t="s">
        <v>83</v>
      </c>
      <c r="F9421" t="s">
        <v>42</v>
      </c>
      <c r="G9421">
        <v>4</v>
      </c>
      <c r="H9421">
        <v>2014</v>
      </c>
      <c r="I9421" t="s">
        <v>55</v>
      </c>
      <c r="J9421">
        <v>-1.0385748547557101</v>
      </c>
      <c r="K9421">
        <v>-7.21</v>
      </c>
      <c r="L9421">
        <v>5.13</v>
      </c>
      <c r="M9421">
        <v>114</v>
      </c>
      <c r="N9421">
        <v>20.771357359366501</v>
      </c>
      <c r="O9421">
        <v>9.3658581158169394</v>
      </c>
    </row>
    <row r="9422" spans="1:15" x14ac:dyDescent="0.25">
      <c r="A9422" s="20" t="s">
        <v>9522</v>
      </c>
      <c r="B9422">
        <v>7</v>
      </c>
      <c r="C9422" t="s">
        <v>21821</v>
      </c>
      <c r="D9422" t="s">
        <v>90</v>
      </c>
      <c r="E9422" t="s">
        <v>83</v>
      </c>
      <c r="F9422" t="s">
        <v>42</v>
      </c>
      <c r="G9422">
        <v>4</v>
      </c>
      <c r="H9422">
        <v>2014</v>
      </c>
      <c r="I9422" t="s">
        <v>56</v>
      </c>
      <c r="J9422">
        <v>2.73984207510459</v>
      </c>
      <c r="K9422">
        <v>-9.3800000000000008</v>
      </c>
      <c r="L9422">
        <v>14.86</v>
      </c>
      <c r="M9422">
        <v>22</v>
      </c>
      <c r="N9422">
        <v>19.447918405910201</v>
      </c>
      <c r="O9422">
        <v>21.320071635561</v>
      </c>
    </row>
    <row r="9423" spans="1:15" x14ac:dyDescent="0.25">
      <c r="A9423" s="20" t="s">
        <v>9523</v>
      </c>
      <c r="B9423">
        <v>7</v>
      </c>
      <c r="C9423" t="s">
        <v>21821</v>
      </c>
      <c r="D9423" t="s">
        <v>90</v>
      </c>
      <c r="E9423" t="s">
        <v>83</v>
      </c>
      <c r="F9423" t="s">
        <v>42</v>
      </c>
      <c r="G9423">
        <v>4</v>
      </c>
      <c r="H9423">
        <v>2014</v>
      </c>
      <c r="I9423" t="s">
        <v>57</v>
      </c>
      <c r="J9423">
        <v>-1.4371075855326199E-2</v>
      </c>
      <c r="K9423">
        <v>-10.89</v>
      </c>
      <c r="L9423">
        <v>10.87</v>
      </c>
      <c r="M9423">
        <v>20</v>
      </c>
      <c r="N9423">
        <v>20.9542049509005</v>
      </c>
      <c r="O9423">
        <v>22.360679774997902</v>
      </c>
    </row>
    <row r="9424" spans="1:15" x14ac:dyDescent="0.25">
      <c r="A9424" s="20" t="s">
        <v>9524</v>
      </c>
      <c r="B9424">
        <v>7</v>
      </c>
      <c r="C9424" t="s">
        <v>21821</v>
      </c>
      <c r="D9424" t="s">
        <v>90</v>
      </c>
      <c r="E9424" t="s">
        <v>83</v>
      </c>
      <c r="F9424" t="s">
        <v>42</v>
      </c>
      <c r="G9424">
        <v>4</v>
      </c>
      <c r="H9424">
        <v>2014</v>
      </c>
      <c r="I9424" t="s">
        <v>58</v>
      </c>
      <c r="J9424">
        <v>-4.1000778974694096</v>
      </c>
      <c r="K9424">
        <v>-8.57</v>
      </c>
      <c r="L9424">
        <v>0.37</v>
      </c>
      <c r="M9424">
        <v>230</v>
      </c>
      <c r="N9424">
        <v>23.41662538053</v>
      </c>
      <c r="O9424">
        <v>6.59380473395787</v>
      </c>
    </row>
    <row r="9425" spans="1:15" x14ac:dyDescent="0.25">
      <c r="A9425" s="20" t="s">
        <v>9525</v>
      </c>
      <c r="B9425">
        <v>7</v>
      </c>
      <c r="C9425" t="s">
        <v>21821</v>
      </c>
      <c r="D9425" t="s">
        <v>90</v>
      </c>
      <c r="E9425" t="s">
        <v>83</v>
      </c>
      <c r="F9425" t="s">
        <v>42</v>
      </c>
      <c r="G9425">
        <v>4</v>
      </c>
      <c r="H9425">
        <v>2014</v>
      </c>
      <c r="I9425" t="s">
        <v>59</v>
      </c>
      <c r="J9425">
        <v>8.1414924940456892</v>
      </c>
      <c r="K9425">
        <v>-8.56</v>
      </c>
      <c r="L9425">
        <v>24.84</v>
      </c>
      <c r="M9425">
        <v>25</v>
      </c>
      <c r="N9425">
        <v>21.227019229892701</v>
      </c>
      <c r="O9425">
        <v>20</v>
      </c>
    </row>
    <row r="9426" spans="1:15" x14ac:dyDescent="0.25">
      <c r="A9426" s="20" t="s">
        <v>9526</v>
      </c>
      <c r="B9426">
        <v>7</v>
      </c>
      <c r="C9426" t="s">
        <v>21821</v>
      </c>
      <c r="D9426" t="s">
        <v>90</v>
      </c>
      <c r="E9426" t="s">
        <v>83</v>
      </c>
      <c r="F9426" t="s">
        <v>42</v>
      </c>
      <c r="G9426">
        <v>4</v>
      </c>
      <c r="H9426">
        <v>2014</v>
      </c>
      <c r="I9426" t="s">
        <v>60</v>
      </c>
      <c r="J9426">
        <v>1.6088546479128401</v>
      </c>
      <c r="K9426">
        <v>-0.7</v>
      </c>
      <c r="L9426">
        <v>3.92</v>
      </c>
      <c r="M9426">
        <v>969</v>
      </c>
      <c r="N9426">
        <v>19.186329703839299</v>
      </c>
      <c r="O9426">
        <v>3.2124628310161798</v>
      </c>
    </row>
    <row r="9427" spans="1:15" x14ac:dyDescent="0.25">
      <c r="A9427" s="20" t="s">
        <v>9527</v>
      </c>
      <c r="B9427">
        <v>7</v>
      </c>
      <c r="C9427" t="s">
        <v>21821</v>
      </c>
      <c r="D9427" t="s">
        <v>90</v>
      </c>
      <c r="E9427" t="s">
        <v>83</v>
      </c>
      <c r="F9427" t="s">
        <v>42</v>
      </c>
      <c r="G9427">
        <v>4</v>
      </c>
      <c r="H9427">
        <v>2014</v>
      </c>
      <c r="I9427" t="s">
        <v>61</v>
      </c>
      <c r="J9427" t="s">
        <v>44</v>
      </c>
      <c r="K9427" t="s">
        <v>44</v>
      </c>
      <c r="L9427" t="s">
        <v>44</v>
      </c>
      <c r="M9427">
        <v>4</v>
      </c>
      <c r="N9427">
        <v>19.815463342446499</v>
      </c>
      <c r="O9427">
        <v>50</v>
      </c>
    </row>
    <row r="9428" spans="1:15" x14ac:dyDescent="0.25">
      <c r="A9428" s="20" t="s">
        <v>9528</v>
      </c>
      <c r="B9428">
        <v>7</v>
      </c>
      <c r="C9428" t="s">
        <v>21821</v>
      </c>
      <c r="D9428" t="s">
        <v>90</v>
      </c>
      <c r="E9428" t="s">
        <v>83</v>
      </c>
      <c r="F9428" t="s">
        <v>42</v>
      </c>
      <c r="G9428">
        <v>4</v>
      </c>
      <c r="H9428">
        <v>2014</v>
      </c>
      <c r="I9428" t="s">
        <v>43</v>
      </c>
      <c r="J9428">
        <v>3.5181948343439</v>
      </c>
      <c r="K9428">
        <v>-8.5399999999999991</v>
      </c>
      <c r="L9428">
        <v>15.57</v>
      </c>
      <c r="M9428">
        <v>58</v>
      </c>
      <c r="N9428">
        <v>19.486843962935801</v>
      </c>
      <c r="O9428">
        <v>13.130643285972299</v>
      </c>
    </row>
    <row r="9429" spans="1:15" x14ac:dyDescent="0.25">
      <c r="A9429" s="20" t="s">
        <v>9529</v>
      </c>
      <c r="B9429">
        <v>7</v>
      </c>
      <c r="C9429" t="s">
        <v>21821</v>
      </c>
      <c r="D9429" t="s">
        <v>90</v>
      </c>
      <c r="E9429" t="s">
        <v>83</v>
      </c>
      <c r="F9429" t="s">
        <v>42</v>
      </c>
      <c r="G9429">
        <v>4</v>
      </c>
      <c r="H9429">
        <v>2014</v>
      </c>
      <c r="I9429" t="s">
        <v>62</v>
      </c>
      <c r="J9429">
        <v>30.198068921725099</v>
      </c>
      <c r="K9429">
        <v>18.739999999999998</v>
      </c>
      <c r="L9429">
        <v>41.65</v>
      </c>
      <c r="M9429">
        <v>22</v>
      </c>
      <c r="N9429">
        <v>21.258105159801101</v>
      </c>
      <c r="O9429">
        <v>21.320071635561</v>
      </c>
    </row>
    <row r="9430" spans="1:15" x14ac:dyDescent="0.25">
      <c r="A9430" s="20" t="s">
        <v>9530</v>
      </c>
      <c r="B9430">
        <v>7</v>
      </c>
      <c r="C9430" t="s">
        <v>21821</v>
      </c>
      <c r="D9430" t="s">
        <v>90</v>
      </c>
      <c r="E9430" t="s">
        <v>83</v>
      </c>
      <c r="F9430" t="s">
        <v>42</v>
      </c>
      <c r="G9430">
        <v>4</v>
      </c>
      <c r="H9430">
        <v>2014</v>
      </c>
      <c r="I9430" t="s">
        <v>75</v>
      </c>
      <c r="J9430">
        <v>-2.2799999999999998</v>
      </c>
      <c r="K9430">
        <v>-3.26</v>
      </c>
      <c r="L9430">
        <v>-1.31</v>
      </c>
      <c r="M9430">
        <v>20.7304037434916</v>
      </c>
      <c r="N9430">
        <v>23.014535625962299</v>
      </c>
      <c r="O9430">
        <v>-99</v>
      </c>
    </row>
    <row r="9431" spans="1:15" x14ac:dyDescent="0.25">
      <c r="A9431" s="20" t="s">
        <v>9531</v>
      </c>
      <c r="B9431">
        <v>7</v>
      </c>
      <c r="C9431" t="s">
        <v>21821</v>
      </c>
      <c r="D9431" t="s">
        <v>90</v>
      </c>
      <c r="E9431" t="s">
        <v>83</v>
      </c>
      <c r="F9431" t="s">
        <v>42</v>
      </c>
      <c r="G9431">
        <v>4</v>
      </c>
      <c r="H9431">
        <v>2014</v>
      </c>
      <c r="I9431" t="s">
        <v>45</v>
      </c>
      <c r="J9431">
        <v>-5.7221270415899799</v>
      </c>
      <c r="K9431">
        <v>-11.03</v>
      </c>
      <c r="L9431">
        <v>-0.41</v>
      </c>
      <c r="M9431">
        <v>203</v>
      </c>
      <c r="N9431">
        <v>26.884874660619101</v>
      </c>
      <c r="O9431">
        <v>7.0186240634359596</v>
      </c>
    </row>
    <row r="9432" spans="1:15" x14ac:dyDescent="0.25">
      <c r="A9432" s="20" t="s">
        <v>9532</v>
      </c>
      <c r="B9432">
        <v>7</v>
      </c>
      <c r="C9432" t="s">
        <v>21821</v>
      </c>
      <c r="D9432" t="s">
        <v>90</v>
      </c>
      <c r="E9432" t="s">
        <v>83</v>
      </c>
      <c r="F9432" t="s">
        <v>42</v>
      </c>
      <c r="G9432">
        <v>4</v>
      </c>
      <c r="H9432">
        <v>2014</v>
      </c>
      <c r="I9432" t="s">
        <v>46</v>
      </c>
      <c r="J9432">
        <v>-2.3096053096554701</v>
      </c>
      <c r="K9432">
        <v>-6.32</v>
      </c>
      <c r="L9432">
        <v>1.7</v>
      </c>
      <c r="M9432">
        <v>635</v>
      </c>
      <c r="N9432">
        <v>26.238219342054901</v>
      </c>
      <c r="O9432">
        <v>3.9683789506627201</v>
      </c>
    </row>
    <row r="9433" spans="1:15" x14ac:dyDescent="0.25">
      <c r="A9433" s="20" t="s">
        <v>9533</v>
      </c>
      <c r="B9433">
        <v>7</v>
      </c>
      <c r="C9433" t="s">
        <v>21821</v>
      </c>
      <c r="D9433" t="s">
        <v>90</v>
      </c>
      <c r="E9433" t="s">
        <v>83</v>
      </c>
      <c r="F9433" t="s">
        <v>42</v>
      </c>
      <c r="G9433">
        <v>4</v>
      </c>
      <c r="H9433">
        <v>2014</v>
      </c>
      <c r="I9433" t="s">
        <v>47</v>
      </c>
      <c r="J9433">
        <v>-4.0690771390303597</v>
      </c>
      <c r="K9433">
        <v>-6.77</v>
      </c>
      <c r="L9433">
        <v>-1.37</v>
      </c>
      <c r="M9433">
        <v>3172</v>
      </c>
      <c r="N9433">
        <v>24.8244868625541</v>
      </c>
      <c r="O9433">
        <v>1.7755520605710899</v>
      </c>
    </row>
    <row r="9434" spans="1:15" x14ac:dyDescent="0.25">
      <c r="A9434" s="20" t="s">
        <v>9534</v>
      </c>
      <c r="B9434">
        <v>7</v>
      </c>
      <c r="C9434" t="s">
        <v>21821</v>
      </c>
      <c r="D9434" t="s">
        <v>90</v>
      </c>
      <c r="E9434" t="s">
        <v>83</v>
      </c>
      <c r="F9434" t="s">
        <v>42</v>
      </c>
      <c r="G9434">
        <v>4</v>
      </c>
      <c r="H9434">
        <v>2014</v>
      </c>
      <c r="I9434" t="s">
        <v>48</v>
      </c>
      <c r="J9434">
        <v>-2.5911785276161101</v>
      </c>
      <c r="K9434">
        <v>-9.51</v>
      </c>
      <c r="L9434">
        <v>4.33</v>
      </c>
      <c r="M9434">
        <v>127</v>
      </c>
      <c r="N9434">
        <v>25.058643771024499</v>
      </c>
      <c r="O9434">
        <v>8.8735650941611404</v>
      </c>
    </row>
    <row r="9435" spans="1:15" x14ac:dyDescent="0.25">
      <c r="A9435" s="20" t="s">
        <v>9535</v>
      </c>
      <c r="B9435">
        <v>7</v>
      </c>
      <c r="C9435" t="s">
        <v>21821</v>
      </c>
      <c r="D9435" t="s">
        <v>90</v>
      </c>
      <c r="E9435" t="s">
        <v>83</v>
      </c>
      <c r="F9435" t="s">
        <v>42</v>
      </c>
      <c r="G9435">
        <v>4</v>
      </c>
      <c r="H9435">
        <v>2014</v>
      </c>
      <c r="I9435" t="s">
        <v>49</v>
      </c>
      <c r="J9435">
        <v>-2.1831769268986201</v>
      </c>
      <c r="K9435">
        <v>-8.17</v>
      </c>
      <c r="L9435">
        <v>3.8</v>
      </c>
      <c r="M9435">
        <v>294</v>
      </c>
      <c r="N9435">
        <v>25.923562858960398</v>
      </c>
      <c r="O9435">
        <v>5.8321184351980397</v>
      </c>
    </row>
    <row r="9436" spans="1:15" x14ac:dyDescent="0.25">
      <c r="A9436" s="20" t="s">
        <v>9536</v>
      </c>
      <c r="B9436">
        <v>7</v>
      </c>
      <c r="C9436" t="s">
        <v>21821</v>
      </c>
      <c r="D9436" t="s">
        <v>90</v>
      </c>
      <c r="E9436" t="s">
        <v>83</v>
      </c>
      <c r="F9436" t="s">
        <v>42</v>
      </c>
      <c r="G9436">
        <v>4</v>
      </c>
      <c r="H9436">
        <v>2014</v>
      </c>
      <c r="I9436" t="s">
        <v>50</v>
      </c>
      <c r="J9436">
        <v>-1.3922678632138299</v>
      </c>
      <c r="K9436">
        <v>-11.32</v>
      </c>
      <c r="L9436">
        <v>8.5299999999999994</v>
      </c>
      <c r="M9436">
        <v>68</v>
      </c>
      <c r="N9436">
        <v>22.985087780965099</v>
      </c>
      <c r="O9436">
        <v>12.126781251816601</v>
      </c>
    </row>
    <row r="9437" spans="1:15" x14ac:dyDescent="0.25">
      <c r="A9437" s="20" t="s">
        <v>9537</v>
      </c>
      <c r="B9437">
        <v>7</v>
      </c>
      <c r="C9437" t="s">
        <v>21821</v>
      </c>
      <c r="D9437" t="s">
        <v>90</v>
      </c>
      <c r="E9437" t="s">
        <v>83</v>
      </c>
      <c r="F9437" t="s">
        <v>42</v>
      </c>
      <c r="G9437">
        <v>4</v>
      </c>
      <c r="H9437">
        <v>2014</v>
      </c>
      <c r="I9437" t="s">
        <v>51</v>
      </c>
      <c r="J9437">
        <v>-6.2565682870032902</v>
      </c>
      <c r="K9437">
        <v>-16.18</v>
      </c>
      <c r="L9437">
        <v>3.67</v>
      </c>
      <c r="M9437">
        <v>77</v>
      </c>
      <c r="N9437">
        <v>25.7382442657652</v>
      </c>
      <c r="O9437">
        <v>11.396057645963801</v>
      </c>
    </row>
    <row r="9438" spans="1:15" x14ac:dyDescent="0.25">
      <c r="A9438" s="20" t="s">
        <v>9538</v>
      </c>
      <c r="B9438">
        <v>7</v>
      </c>
      <c r="C9438" t="s">
        <v>21821</v>
      </c>
      <c r="D9438" t="s">
        <v>90</v>
      </c>
      <c r="E9438" t="s">
        <v>81</v>
      </c>
      <c r="F9438" t="s">
        <v>35</v>
      </c>
      <c r="G9438">
        <v>5</v>
      </c>
      <c r="H9438">
        <v>2014</v>
      </c>
      <c r="I9438" t="s">
        <v>34</v>
      </c>
      <c r="J9438">
        <v>0.366266413791902</v>
      </c>
      <c r="K9438">
        <v>-3.14</v>
      </c>
      <c r="L9438">
        <v>3.87</v>
      </c>
      <c r="M9438">
        <v>813</v>
      </c>
      <c r="N9438">
        <v>19.785910850640001</v>
      </c>
      <c r="O9438">
        <v>3.50715311915947</v>
      </c>
    </row>
    <row r="9439" spans="1:15" x14ac:dyDescent="0.25">
      <c r="A9439" s="20" t="s">
        <v>9539</v>
      </c>
      <c r="B9439">
        <v>7</v>
      </c>
      <c r="C9439" t="s">
        <v>21821</v>
      </c>
      <c r="D9439" t="s">
        <v>90</v>
      </c>
      <c r="E9439" t="s">
        <v>81</v>
      </c>
      <c r="F9439" t="s">
        <v>35</v>
      </c>
      <c r="G9439">
        <v>5</v>
      </c>
      <c r="H9439">
        <v>2014</v>
      </c>
      <c r="I9439" t="s">
        <v>52</v>
      </c>
      <c r="J9439" t="s">
        <v>44</v>
      </c>
      <c r="K9439" t="s">
        <v>44</v>
      </c>
      <c r="L9439" t="s">
        <v>44</v>
      </c>
      <c r="M9439">
        <v>17</v>
      </c>
      <c r="N9439">
        <v>24.751094796524399</v>
      </c>
      <c r="O9439">
        <v>24.253562503633301</v>
      </c>
    </row>
    <row r="9440" spans="1:15" x14ac:dyDescent="0.25">
      <c r="A9440" s="20" t="s">
        <v>9540</v>
      </c>
      <c r="B9440">
        <v>7</v>
      </c>
      <c r="C9440" t="s">
        <v>21821</v>
      </c>
      <c r="D9440" t="s">
        <v>90</v>
      </c>
      <c r="E9440" t="s">
        <v>81</v>
      </c>
      <c r="F9440" t="s">
        <v>35</v>
      </c>
      <c r="G9440">
        <v>5</v>
      </c>
      <c r="H9440">
        <v>2014</v>
      </c>
      <c r="I9440" t="s">
        <v>53</v>
      </c>
      <c r="J9440">
        <v>-11.028207897785</v>
      </c>
      <c r="K9440">
        <v>-19.64</v>
      </c>
      <c r="L9440">
        <v>-2.42</v>
      </c>
      <c r="M9440">
        <v>21</v>
      </c>
      <c r="N9440">
        <v>24.285448309955001</v>
      </c>
      <c r="O9440">
        <v>21.821789023599202</v>
      </c>
    </row>
    <row r="9441" spans="1:15" x14ac:dyDescent="0.25">
      <c r="A9441" s="20" t="s">
        <v>9541</v>
      </c>
      <c r="B9441">
        <v>7</v>
      </c>
      <c r="C9441" t="s">
        <v>21821</v>
      </c>
      <c r="D9441" t="s">
        <v>90</v>
      </c>
      <c r="E9441" t="s">
        <v>81</v>
      </c>
      <c r="F9441" t="s">
        <v>35</v>
      </c>
      <c r="G9441">
        <v>5</v>
      </c>
      <c r="H9441">
        <v>2014</v>
      </c>
      <c r="I9441" t="s">
        <v>54</v>
      </c>
      <c r="J9441" t="s">
        <v>44</v>
      </c>
      <c r="K9441" t="s">
        <v>44</v>
      </c>
      <c r="L9441" t="s">
        <v>44</v>
      </c>
      <c r="M9441">
        <v>10</v>
      </c>
      <c r="N9441">
        <v>23.617489273782699</v>
      </c>
      <c r="O9441">
        <v>31.6227766016838</v>
      </c>
    </row>
    <row r="9442" spans="1:15" x14ac:dyDescent="0.25">
      <c r="A9442" s="20" t="s">
        <v>9542</v>
      </c>
      <c r="B9442">
        <v>7</v>
      </c>
      <c r="C9442" t="s">
        <v>21821</v>
      </c>
      <c r="D9442" t="s">
        <v>90</v>
      </c>
      <c r="E9442" t="s">
        <v>81</v>
      </c>
      <c r="F9442" t="s">
        <v>35</v>
      </c>
      <c r="G9442">
        <v>5</v>
      </c>
      <c r="H9442">
        <v>2014</v>
      </c>
      <c r="I9442" t="s">
        <v>55</v>
      </c>
      <c r="J9442">
        <v>7.6890743667929398</v>
      </c>
      <c r="K9442">
        <v>-3.79</v>
      </c>
      <c r="L9442">
        <v>19.170000000000002</v>
      </c>
      <c r="M9442">
        <v>59</v>
      </c>
      <c r="N9442">
        <v>20.771357359366501</v>
      </c>
      <c r="O9442">
        <v>13.018891098082401</v>
      </c>
    </row>
    <row r="9443" spans="1:15" x14ac:dyDescent="0.25">
      <c r="A9443" s="20" t="s">
        <v>9543</v>
      </c>
      <c r="B9443">
        <v>7</v>
      </c>
      <c r="C9443" t="s">
        <v>21821</v>
      </c>
      <c r="D9443" t="s">
        <v>90</v>
      </c>
      <c r="E9443" t="s">
        <v>81</v>
      </c>
      <c r="F9443" t="s">
        <v>35</v>
      </c>
      <c r="G9443">
        <v>5</v>
      </c>
      <c r="H9443">
        <v>2014</v>
      </c>
      <c r="I9443" t="s">
        <v>56</v>
      </c>
      <c r="J9443" t="s">
        <v>44</v>
      </c>
      <c r="K9443" t="s">
        <v>44</v>
      </c>
      <c r="L9443" t="s">
        <v>44</v>
      </c>
      <c r="M9443">
        <v>5</v>
      </c>
      <c r="N9443">
        <v>19.447918405910201</v>
      </c>
      <c r="O9443">
        <v>44.721359549995803</v>
      </c>
    </row>
    <row r="9444" spans="1:15" x14ac:dyDescent="0.25">
      <c r="A9444" s="20" t="s">
        <v>9544</v>
      </c>
      <c r="B9444">
        <v>7</v>
      </c>
      <c r="C9444" t="s">
        <v>21821</v>
      </c>
      <c r="D9444" t="s">
        <v>90</v>
      </c>
      <c r="E9444" t="s">
        <v>81</v>
      </c>
      <c r="F9444" t="s">
        <v>35</v>
      </c>
      <c r="G9444">
        <v>5</v>
      </c>
      <c r="H9444">
        <v>2014</v>
      </c>
      <c r="I9444" t="s">
        <v>57</v>
      </c>
      <c r="J9444" t="s">
        <v>44</v>
      </c>
      <c r="K9444" t="s">
        <v>44</v>
      </c>
      <c r="L9444" t="s">
        <v>44</v>
      </c>
      <c r="M9444">
        <v>18</v>
      </c>
      <c r="N9444">
        <v>20.9542049509005</v>
      </c>
      <c r="O9444">
        <v>23.570226039551599</v>
      </c>
    </row>
    <row r="9445" spans="1:15" x14ac:dyDescent="0.25">
      <c r="A9445" s="20" t="s">
        <v>9545</v>
      </c>
      <c r="B9445">
        <v>7</v>
      </c>
      <c r="C9445" t="s">
        <v>21821</v>
      </c>
      <c r="D9445" t="s">
        <v>90</v>
      </c>
      <c r="E9445" t="s">
        <v>81</v>
      </c>
      <c r="F9445" t="s">
        <v>35</v>
      </c>
      <c r="G9445">
        <v>5</v>
      </c>
      <c r="H9445">
        <v>2014</v>
      </c>
      <c r="I9445" t="s">
        <v>58</v>
      </c>
      <c r="J9445">
        <v>-6.6934393136499502</v>
      </c>
      <c r="K9445">
        <v>-10.89</v>
      </c>
      <c r="L9445">
        <v>-2.5</v>
      </c>
      <c r="M9445">
        <v>141</v>
      </c>
      <c r="N9445">
        <v>23.41662538053</v>
      </c>
      <c r="O9445">
        <v>8.4215192106651902</v>
      </c>
    </row>
    <row r="9446" spans="1:15" x14ac:dyDescent="0.25">
      <c r="A9446" s="20" t="s">
        <v>9546</v>
      </c>
      <c r="B9446">
        <v>7</v>
      </c>
      <c r="C9446" t="s">
        <v>21821</v>
      </c>
      <c r="D9446" t="s">
        <v>90</v>
      </c>
      <c r="E9446" t="s">
        <v>81</v>
      </c>
      <c r="F9446" t="s">
        <v>35</v>
      </c>
      <c r="G9446">
        <v>5</v>
      </c>
      <c r="H9446">
        <v>2014</v>
      </c>
      <c r="I9446" t="s">
        <v>59</v>
      </c>
      <c r="J9446" t="s">
        <v>44</v>
      </c>
      <c r="K9446" t="s">
        <v>44</v>
      </c>
      <c r="L9446" t="s">
        <v>44</v>
      </c>
      <c r="M9446">
        <v>9</v>
      </c>
      <c r="N9446">
        <v>21.227019229892701</v>
      </c>
      <c r="O9446">
        <v>33.3333333333333</v>
      </c>
    </row>
    <row r="9447" spans="1:15" x14ac:dyDescent="0.25">
      <c r="A9447" s="20" t="s">
        <v>9547</v>
      </c>
      <c r="B9447">
        <v>7</v>
      </c>
      <c r="C9447" t="s">
        <v>21821</v>
      </c>
      <c r="D9447" t="s">
        <v>90</v>
      </c>
      <c r="E9447" t="s">
        <v>81</v>
      </c>
      <c r="F9447" t="s">
        <v>35</v>
      </c>
      <c r="G9447">
        <v>5</v>
      </c>
      <c r="H9447">
        <v>2014</v>
      </c>
      <c r="I9447" t="s">
        <v>60</v>
      </c>
      <c r="J9447">
        <v>2.3956748780988502</v>
      </c>
      <c r="K9447">
        <v>-1.1499999999999999</v>
      </c>
      <c r="L9447">
        <v>5.94</v>
      </c>
      <c r="M9447">
        <v>679</v>
      </c>
      <c r="N9447">
        <v>19.186329703839299</v>
      </c>
      <c r="O9447">
        <v>3.8376477822666799</v>
      </c>
    </row>
    <row r="9448" spans="1:15" x14ac:dyDescent="0.25">
      <c r="A9448" s="20" t="s">
        <v>9548</v>
      </c>
      <c r="B9448">
        <v>7</v>
      </c>
      <c r="C9448" t="s">
        <v>21821</v>
      </c>
      <c r="D9448" t="s">
        <v>90</v>
      </c>
      <c r="E9448" t="s">
        <v>81</v>
      </c>
      <c r="F9448" t="s">
        <v>35</v>
      </c>
      <c r="G9448">
        <v>5</v>
      </c>
      <c r="H9448">
        <v>2014</v>
      </c>
      <c r="I9448" t="s">
        <v>61</v>
      </c>
      <c r="J9448" t="s">
        <v>44</v>
      </c>
      <c r="K9448" t="s">
        <v>44</v>
      </c>
      <c r="L9448" t="s">
        <v>44</v>
      </c>
      <c r="M9448">
        <v>6</v>
      </c>
      <c r="N9448">
        <v>19.815463342446499</v>
      </c>
      <c r="O9448">
        <v>40.824829046386299</v>
      </c>
    </row>
    <row r="9449" spans="1:15" x14ac:dyDescent="0.25">
      <c r="A9449" s="20" t="s">
        <v>9549</v>
      </c>
      <c r="B9449">
        <v>7</v>
      </c>
      <c r="C9449" t="s">
        <v>21821</v>
      </c>
      <c r="D9449" t="s">
        <v>90</v>
      </c>
      <c r="E9449" t="s">
        <v>81</v>
      </c>
      <c r="F9449" t="s">
        <v>35</v>
      </c>
      <c r="G9449">
        <v>5</v>
      </c>
      <c r="H9449">
        <v>2014</v>
      </c>
      <c r="I9449" t="s">
        <v>43</v>
      </c>
      <c r="J9449">
        <v>-4.9131994581013796</v>
      </c>
      <c r="K9449">
        <v>-10.84</v>
      </c>
      <c r="L9449">
        <v>1.01</v>
      </c>
      <c r="M9449">
        <v>41</v>
      </c>
      <c r="N9449">
        <v>19.486843962935801</v>
      </c>
      <c r="O9449">
        <v>15.6173761888606</v>
      </c>
    </row>
    <row r="9450" spans="1:15" x14ac:dyDescent="0.25">
      <c r="A9450" s="20" t="s">
        <v>9550</v>
      </c>
      <c r="B9450">
        <v>7</v>
      </c>
      <c r="C9450" t="s">
        <v>21821</v>
      </c>
      <c r="D9450" t="s">
        <v>90</v>
      </c>
      <c r="E9450" t="s">
        <v>81</v>
      </c>
      <c r="F9450" t="s">
        <v>35</v>
      </c>
      <c r="G9450">
        <v>5</v>
      </c>
      <c r="H9450">
        <v>2014</v>
      </c>
      <c r="I9450" t="s">
        <v>62</v>
      </c>
      <c r="J9450" t="s">
        <v>44</v>
      </c>
      <c r="K9450" t="s">
        <v>44</v>
      </c>
      <c r="L9450" t="s">
        <v>44</v>
      </c>
      <c r="M9450">
        <v>8</v>
      </c>
      <c r="N9450">
        <v>21.258105159801101</v>
      </c>
      <c r="O9450">
        <v>35.355339059327399</v>
      </c>
    </row>
    <row r="9451" spans="1:15" x14ac:dyDescent="0.25">
      <c r="A9451" s="20" t="s">
        <v>9551</v>
      </c>
      <c r="B9451">
        <v>7</v>
      </c>
      <c r="C9451" t="s">
        <v>21821</v>
      </c>
      <c r="D9451" t="s">
        <v>90</v>
      </c>
      <c r="E9451" t="s">
        <v>81</v>
      </c>
      <c r="F9451" t="s">
        <v>35</v>
      </c>
      <c r="G9451">
        <v>5</v>
      </c>
      <c r="H9451">
        <v>2014</v>
      </c>
      <c r="I9451" t="s">
        <v>75</v>
      </c>
      <c r="J9451">
        <v>-1.75</v>
      </c>
      <c r="K9451">
        <v>-3.33</v>
      </c>
      <c r="L9451">
        <v>-0.18</v>
      </c>
      <c r="M9451">
        <v>21.263522132786001</v>
      </c>
      <c r="N9451">
        <v>23.014535625962299</v>
      </c>
      <c r="O9451">
        <v>-99</v>
      </c>
    </row>
    <row r="9452" spans="1:15" x14ac:dyDescent="0.25">
      <c r="A9452" s="20" t="s">
        <v>9552</v>
      </c>
      <c r="B9452">
        <v>7</v>
      </c>
      <c r="C9452" t="s">
        <v>21821</v>
      </c>
      <c r="D9452" t="s">
        <v>90</v>
      </c>
      <c r="E9452" t="s">
        <v>81</v>
      </c>
      <c r="F9452" t="s">
        <v>35</v>
      </c>
      <c r="G9452">
        <v>5</v>
      </c>
      <c r="H9452">
        <v>2014</v>
      </c>
      <c r="I9452" t="s">
        <v>45</v>
      </c>
      <c r="J9452">
        <v>-2.06570272653543</v>
      </c>
      <c r="K9452">
        <v>-10.26</v>
      </c>
      <c r="L9452">
        <v>6.13</v>
      </c>
      <c r="M9452">
        <v>146</v>
      </c>
      <c r="N9452">
        <v>26.884874660619101</v>
      </c>
      <c r="O9452">
        <v>8.2760588860236801</v>
      </c>
    </row>
    <row r="9453" spans="1:15" x14ac:dyDescent="0.25">
      <c r="A9453" s="20" t="s">
        <v>9553</v>
      </c>
      <c r="B9453">
        <v>7</v>
      </c>
      <c r="C9453" t="s">
        <v>21821</v>
      </c>
      <c r="D9453" t="s">
        <v>90</v>
      </c>
      <c r="E9453" t="s">
        <v>81</v>
      </c>
      <c r="F9453" t="s">
        <v>35</v>
      </c>
      <c r="G9453">
        <v>5</v>
      </c>
      <c r="H9453">
        <v>2014</v>
      </c>
      <c r="I9453" t="s">
        <v>46</v>
      </c>
      <c r="J9453">
        <v>9.7166405506858293</v>
      </c>
      <c r="K9453">
        <v>-0.61</v>
      </c>
      <c r="L9453">
        <v>20.05</v>
      </c>
      <c r="M9453">
        <v>285</v>
      </c>
      <c r="N9453">
        <v>26.238219342054901</v>
      </c>
      <c r="O9453">
        <v>5.9234887775909204</v>
      </c>
    </row>
    <row r="9454" spans="1:15" x14ac:dyDescent="0.25">
      <c r="A9454" s="20" t="s">
        <v>9554</v>
      </c>
      <c r="B9454">
        <v>7</v>
      </c>
      <c r="C9454" t="s">
        <v>21821</v>
      </c>
      <c r="D9454" t="s">
        <v>90</v>
      </c>
      <c r="E9454" t="s">
        <v>81</v>
      </c>
      <c r="F9454" t="s">
        <v>35</v>
      </c>
      <c r="G9454">
        <v>5</v>
      </c>
      <c r="H9454">
        <v>2014</v>
      </c>
      <c r="I9454" t="s">
        <v>47</v>
      </c>
      <c r="J9454">
        <v>-6.4569693218250004</v>
      </c>
      <c r="K9454">
        <v>-9.7899999999999991</v>
      </c>
      <c r="L9454">
        <v>-3.12</v>
      </c>
      <c r="M9454">
        <v>1013</v>
      </c>
      <c r="N9454">
        <v>24.8244868625541</v>
      </c>
      <c r="O9454">
        <v>3.1419211180334701</v>
      </c>
    </row>
    <row r="9455" spans="1:15" x14ac:dyDescent="0.25">
      <c r="A9455" s="20" t="s">
        <v>9555</v>
      </c>
      <c r="B9455">
        <v>7</v>
      </c>
      <c r="C9455" t="s">
        <v>21821</v>
      </c>
      <c r="D9455" t="s">
        <v>90</v>
      </c>
      <c r="E9455" t="s">
        <v>81</v>
      </c>
      <c r="F9455" t="s">
        <v>35</v>
      </c>
      <c r="G9455">
        <v>5</v>
      </c>
      <c r="H9455">
        <v>2014</v>
      </c>
      <c r="I9455" t="s">
        <v>48</v>
      </c>
      <c r="J9455">
        <v>4.5610651278142497E-2</v>
      </c>
      <c r="K9455">
        <v>-10.46</v>
      </c>
      <c r="L9455">
        <v>10.55</v>
      </c>
      <c r="M9455">
        <v>38</v>
      </c>
      <c r="N9455">
        <v>25.058643771024499</v>
      </c>
      <c r="O9455">
        <v>16.222142113076298</v>
      </c>
    </row>
    <row r="9456" spans="1:15" x14ac:dyDescent="0.25">
      <c r="A9456" s="20" t="s">
        <v>9556</v>
      </c>
      <c r="B9456">
        <v>7</v>
      </c>
      <c r="C9456" t="s">
        <v>21821</v>
      </c>
      <c r="D9456" t="s">
        <v>90</v>
      </c>
      <c r="E9456" t="s">
        <v>81</v>
      </c>
      <c r="F9456" t="s">
        <v>35</v>
      </c>
      <c r="G9456">
        <v>5</v>
      </c>
      <c r="H9456">
        <v>2014</v>
      </c>
      <c r="I9456" t="s">
        <v>49</v>
      </c>
      <c r="J9456">
        <v>0.66503347316816896</v>
      </c>
      <c r="K9456">
        <v>-6.52</v>
      </c>
      <c r="L9456">
        <v>7.85</v>
      </c>
      <c r="M9456">
        <v>147</v>
      </c>
      <c r="N9456">
        <v>25.923562858960398</v>
      </c>
      <c r="O9456">
        <v>8.2478609884232306</v>
      </c>
    </row>
    <row r="9457" spans="1:15" x14ac:dyDescent="0.25">
      <c r="A9457" s="20" t="s">
        <v>9557</v>
      </c>
      <c r="B9457">
        <v>7</v>
      </c>
      <c r="C9457" t="s">
        <v>21821</v>
      </c>
      <c r="D9457" t="s">
        <v>90</v>
      </c>
      <c r="E9457" t="s">
        <v>81</v>
      </c>
      <c r="F9457" t="s">
        <v>35</v>
      </c>
      <c r="G9457">
        <v>5</v>
      </c>
      <c r="H9457">
        <v>2014</v>
      </c>
      <c r="I9457" t="s">
        <v>50</v>
      </c>
      <c r="J9457">
        <v>-7.06268451605973</v>
      </c>
      <c r="K9457">
        <v>-15.2</v>
      </c>
      <c r="L9457">
        <v>1.08</v>
      </c>
      <c r="M9457">
        <v>21</v>
      </c>
      <c r="N9457">
        <v>22.985087780965099</v>
      </c>
      <c r="O9457">
        <v>21.821789023599202</v>
      </c>
    </row>
    <row r="9458" spans="1:15" x14ac:dyDescent="0.25">
      <c r="A9458" s="20" t="s">
        <v>9558</v>
      </c>
      <c r="B9458">
        <v>7</v>
      </c>
      <c r="C9458" t="s">
        <v>21821</v>
      </c>
      <c r="D9458" t="s">
        <v>90</v>
      </c>
      <c r="E9458" t="s">
        <v>81</v>
      </c>
      <c r="F9458" t="s">
        <v>35</v>
      </c>
      <c r="G9458">
        <v>5</v>
      </c>
      <c r="H9458">
        <v>2014</v>
      </c>
      <c r="I9458" t="s">
        <v>51</v>
      </c>
      <c r="J9458">
        <v>9.0543708742677502</v>
      </c>
      <c r="K9458">
        <v>-9.39</v>
      </c>
      <c r="L9458">
        <v>27.5</v>
      </c>
      <c r="M9458">
        <v>65</v>
      </c>
      <c r="N9458">
        <v>25.7382442657652</v>
      </c>
      <c r="O9458">
        <v>12.4034734589208</v>
      </c>
    </row>
    <row r="9459" spans="1:15" x14ac:dyDescent="0.25">
      <c r="A9459" s="20" t="s">
        <v>9559</v>
      </c>
      <c r="B9459">
        <v>7</v>
      </c>
      <c r="C9459" t="s">
        <v>21821</v>
      </c>
      <c r="D9459" t="s">
        <v>91</v>
      </c>
      <c r="E9459" t="s">
        <v>79</v>
      </c>
      <c r="F9459" t="s">
        <v>38</v>
      </c>
      <c r="G9459">
        <v>3</v>
      </c>
      <c r="H9459">
        <v>2012</v>
      </c>
      <c r="I9459" t="s">
        <v>34</v>
      </c>
      <c r="J9459">
        <v>0.94</v>
      </c>
      <c r="K9459">
        <v>0.78</v>
      </c>
      <c r="L9459">
        <v>1.1000000000000001</v>
      </c>
      <c r="M9459">
        <v>539</v>
      </c>
      <c r="N9459">
        <v>22.532123509865499</v>
      </c>
      <c r="O9459">
        <v>4.3073049225394797</v>
      </c>
    </row>
    <row r="9460" spans="1:15" x14ac:dyDescent="0.25">
      <c r="A9460" s="20" t="s">
        <v>9560</v>
      </c>
      <c r="B9460">
        <v>7</v>
      </c>
      <c r="C9460" t="s">
        <v>21821</v>
      </c>
      <c r="D9460" t="s">
        <v>91</v>
      </c>
      <c r="E9460" t="s">
        <v>79</v>
      </c>
      <c r="F9460" t="s">
        <v>38</v>
      </c>
      <c r="G9460">
        <v>3</v>
      </c>
      <c r="H9460">
        <v>2012</v>
      </c>
      <c r="I9460" t="s">
        <v>52</v>
      </c>
      <c r="J9460">
        <v>0.9</v>
      </c>
      <c r="K9460">
        <v>0.55000000000000004</v>
      </c>
      <c r="L9460">
        <v>1.25</v>
      </c>
      <c r="M9460">
        <v>150</v>
      </c>
      <c r="N9460">
        <v>28.169394102891701</v>
      </c>
      <c r="O9460">
        <v>8.1649658092772608</v>
      </c>
    </row>
    <row r="9461" spans="1:15" x14ac:dyDescent="0.25">
      <c r="A9461" s="20" t="s">
        <v>9561</v>
      </c>
      <c r="B9461">
        <v>7</v>
      </c>
      <c r="C9461" t="s">
        <v>21821</v>
      </c>
      <c r="D9461" t="s">
        <v>91</v>
      </c>
      <c r="E9461" t="s">
        <v>79</v>
      </c>
      <c r="F9461" t="s">
        <v>38</v>
      </c>
      <c r="G9461">
        <v>3</v>
      </c>
      <c r="H9461">
        <v>2012</v>
      </c>
      <c r="I9461" t="s">
        <v>53</v>
      </c>
      <c r="J9461">
        <v>1.01</v>
      </c>
      <c r="K9461">
        <v>0.78</v>
      </c>
      <c r="L9461">
        <v>1.24</v>
      </c>
      <c r="M9461">
        <v>1202</v>
      </c>
      <c r="N9461">
        <v>23.295225955652999</v>
      </c>
      <c r="O9461">
        <v>2.8843487226888</v>
      </c>
    </row>
    <row r="9462" spans="1:15" x14ac:dyDescent="0.25">
      <c r="A9462" s="20" t="s">
        <v>9562</v>
      </c>
      <c r="B9462">
        <v>7</v>
      </c>
      <c r="C9462" t="s">
        <v>21821</v>
      </c>
      <c r="D9462" t="s">
        <v>91</v>
      </c>
      <c r="E9462" t="s">
        <v>79</v>
      </c>
      <c r="F9462" t="s">
        <v>38</v>
      </c>
      <c r="G9462">
        <v>3</v>
      </c>
      <c r="H9462">
        <v>2012</v>
      </c>
      <c r="I9462" t="s">
        <v>54</v>
      </c>
      <c r="J9462">
        <v>0.7</v>
      </c>
      <c r="K9462">
        <v>0.39</v>
      </c>
      <c r="L9462">
        <v>1.01</v>
      </c>
      <c r="M9462">
        <v>36</v>
      </c>
      <c r="N9462">
        <v>21.3720297196943</v>
      </c>
      <c r="O9462">
        <v>16.6666666666667</v>
      </c>
    </row>
    <row r="9463" spans="1:15" x14ac:dyDescent="0.25">
      <c r="A9463" s="20" t="s">
        <v>9563</v>
      </c>
      <c r="B9463">
        <v>7</v>
      </c>
      <c r="C9463" t="s">
        <v>21821</v>
      </c>
      <c r="D9463" t="s">
        <v>91</v>
      </c>
      <c r="E9463" t="s">
        <v>79</v>
      </c>
      <c r="F9463" t="s">
        <v>38</v>
      </c>
      <c r="G9463">
        <v>3</v>
      </c>
      <c r="H9463">
        <v>2012</v>
      </c>
      <c r="I9463" t="s">
        <v>55</v>
      </c>
      <c r="J9463">
        <v>0.98</v>
      </c>
      <c r="K9463">
        <v>0.72</v>
      </c>
      <c r="L9463">
        <v>1.24</v>
      </c>
      <c r="M9463">
        <v>323</v>
      </c>
      <c r="N9463">
        <v>21.4933480773052</v>
      </c>
      <c r="O9463">
        <v>5.5641488407465696</v>
      </c>
    </row>
    <row r="9464" spans="1:15" x14ac:dyDescent="0.25">
      <c r="A9464" s="20" t="s">
        <v>9564</v>
      </c>
      <c r="B9464">
        <v>7</v>
      </c>
      <c r="C9464" t="s">
        <v>21821</v>
      </c>
      <c r="D9464" t="s">
        <v>91</v>
      </c>
      <c r="E9464" t="s">
        <v>79</v>
      </c>
      <c r="F9464" t="s">
        <v>38</v>
      </c>
      <c r="G9464">
        <v>3</v>
      </c>
      <c r="H9464">
        <v>2012</v>
      </c>
      <c r="I9464" t="s">
        <v>56</v>
      </c>
      <c r="J9464">
        <v>1.07</v>
      </c>
      <c r="K9464">
        <v>0.7</v>
      </c>
      <c r="L9464">
        <v>1.44</v>
      </c>
      <c r="M9464">
        <v>592</v>
      </c>
      <c r="N9464">
        <v>19.434178370388199</v>
      </c>
      <c r="O9464">
        <v>4.1099746826339301</v>
      </c>
    </row>
    <row r="9465" spans="1:15" x14ac:dyDescent="0.25">
      <c r="A9465" s="20" t="s">
        <v>9565</v>
      </c>
      <c r="B9465">
        <v>7</v>
      </c>
      <c r="C9465" t="s">
        <v>21821</v>
      </c>
      <c r="D9465" t="s">
        <v>91</v>
      </c>
      <c r="E9465" t="s">
        <v>79</v>
      </c>
      <c r="F9465" t="s">
        <v>38</v>
      </c>
      <c r="G9465">
        <v>3</v>
      </c>
      <c r="H9465">
        <v>2012</v>
      </c>
      <c r="I9465" t="s">
        <v>57</v>
      </c>
      <c r="J9465">
        <v>1.1000000000000001</v>
      </c>
      <c r="K9465">
        <v>0.76</v>
      </c>
      <c r="L9465">
        <v>1.44</v>
      </c>
      <c r="M9465">
        <v>295</v>
      </c>
      <c r="N9465">
        <v>20.478937934653999</v>
      </c>
      <c r="O9465">
        <v>5.8222250973958198</v>
      </c>
    </row>
    <row r="9466" spans="1:15" x14ac:dyDescent="0.25">
      <c r="A9466" s="20" t="s">
        <v>9566</v>
      </c>
      <c r="B9466">
        <v>7</v>
      </c>
      <c r="C9466" t="s">
        <v>21821</v>
      </c>
      <c r="D9466" t="s">
        <v>91</v>
      </c>
      <c r="E9466" t="s">
        <v>79</v>
      </c>
      <c r="F9466" t="s">
        <v>38</v>
      </c>
      <c r="G9466">
        <v>3</v>
      </c>
      <c r="H9466">
        <v>2012</v>
      </c>
      <c r="I9466" t="s">
        <v>58</v>
      </c>
      <c r="J9466">
        <v>0.87</v>
      </c>
      <c r="K9466">
        <v>0.75</v>
      </c>
      <c r="L9466">
        <v>0.99</v>
      </c>
      <c r="M9466">
        <v>1329</v>
      </c>
      <c r="N9466">
        <v>24.904638388146701</v>
      </c>
      <c r="O9466">
        <v>2.7430739102420101</v>
      </c>
    </row>
    <row r="9467" spans="1:15" x14ac:dyDescent="0.25">
      <c r="A9467" s="20" t="s">
        <v>9567</v>
      </c>
      <c r="B9467">
        <v>7</v>
      </c>
      <c r="C9467" t="s">
        <v>21821</v>
      </c>
      <c r="D9467" t="s">
        <v>91</v>
      </c>
      <c r="E9467" t="s">
        <v>79</v>
      </c>
      <c r="F9467" t="s">
        <v>38</v>
      </c>
      <c r="G9467">
        <v>3</v>
      </c>
      <c r="H9467">
        <v>2012</v>
      </c>
      <c r="I9467" t="s">
        <v>59</v>
      </c>
      <c r="J9467">
        <v>0.54</v>
      </c>
      <c r="K9467">
        <v>0.28000000000000003</v>
      </c>
      <c r="L9467">
        <v>0.8</v>
      </c>
      <c r="M9467">
        <v>118</v>
      </c>
      <c r="N9467">
        <v>33.518994172948801</v>
      </c>
      <c r="O9467">
        <v>9.2057461789832296</v>
      </c>
    </row>
    <row r="9468" spans="1:15" x14ac:dyDescent="0.25">
      <c r="A9468" s="20" t="s">
        <v>9568</v>
      </c>
      <c r="B9468">
        <v>7</v>
      </c>
      <c r="C9468" t="s">
        <v>21821</v>
      </c>
      <c r="D9468" t="s">
        <v>91</v>
      </c>
      <c r="E9468" t="s">
        <v>79</v>
      </c>
      <c r="F9468" t="s">
        <v>38</v>
      </c>
      <c r="G9468">
        <v>3</v>
      </c>
      <c r="H9468">
        <v>2012</v>
      </c>
      <c r="I9468" t="s">
        <v>60</v>
      </c>
      <c r="J9468">
        <v>1.0900000000000001</v>
      </c>
      <c r="K9468">
        <v>0.92</v>
      </c>
      <c r="L9468">
        <v>1.26</v>
      </c>
      <c r="M9468">
        <v>584</v>
      </c>
      <c r="N9468">
        <v>20.2905917733157</v>
      </c>
      <c r="O9468">
        <v>4.1380294430118401</v>
      </c>
    </row>
    <row r="9469" spans="1:15" x14ac:dyDescent="0.25">
      <c r="A9469" s="20" t="s">
        <v>9569</v>
      </c>
      <c r="B9469">
        <v>7</v>
      </c>
      <c r="C9469" t="s">
        <v>21821</v>
      </c>
      <c r="D9469" t="s">
        <v>91</v>
      </c>
      <c r="E9469" t="s">
        <v>79</v>
      </c>
      <c r="F9469" t="s">
        <v>38</v>
      </c>
      <c r="G9469">
        <v>3</v>
      </c>
      <c r="H9469">
        <v>2012</v>
      </c>
      <c r="I9469" t="s">
        <v>61</v>
      </c>
      <c r="J9469">
        <v>0.44</v>
      </c>
      <c r="K9469">
        <v>0.24</v>
      </c>
      <c r="L9469">
        <v>0.64</v>
      </c>
      <c r="M9469">
        <v>39</v>
      </c>
      <c r="N9469">
        <v>24.095664006810701</v>
      </c>
      <c r="O9469">
        <v>16.012815380508702</v>
      </c>
    </row>
    <row r="9470" spans="1:15" x14ac:dyDescent="0.25">
      <c r="A9470" s="20" t="s">
        <v>9570</v>
      </c>
      <c r="B9470">
        <v>7</v>
      </c>
      <c r="C9470" t="s">
        <v>21821</v>
      </c>
      <c r="D9470" t="s">
        <v>91</v>
      </c>
      <c r="E9470" t="s">
        <v>79</v>
      </c>
      <c r="F9470" t="s">
        <v>38</v>
      </c>
      <c r="G9470">
        <v>3</v>
      </c>
      <c r="H9470">
        <v>2012</v>
      </c>
      <c r="I9470" t="s">
        <v>43</v>
      </c>
      <c r="J9470">
        <v>0.96</v>
      </c>
      <c r="K9470">
        <v>0.74</v>
      </c>
      <c r="L9470">
        <v>1.18</v>
      </c>
      <c r="M9470">
        <v>808</v>
      </c>
      <c r="N9470">
        <v>19.830526743039002</v>
      </c>
      <c r="O9470">
        <v>3.5179877236514598</v>
      </c>
    </row>
    <row r="9471" spans="1:15" x14ac:dyDescent="0.25">
      <c r="A9471" s="20" t="s">
        <v>9571</v>
      </c>
      <c r="B9471">
        <v>7</v>
      </c>
      <c r="C9471" t="s">
        <v>21821</v>
      </c>
      <c r="D9471" t="s">
        <v>91</v>
      </c>
      <c r="E9471" t="s">
        <v>79</v>
      </c>
      <c r="F9471" t="s">
        <v>38</v>
      </c>
      <c r="G9471">
        <v>3</v>
      </c>
      <c r="H9471">
        <v>2012</v>
      </c>
      <c r="I9471" t="s">
        <v>62</v>
      </c>
      <c r="J9471">
        <v>0.88</v>
      </c>
      <c r="K9471">
        <v>0.56000000000000005</v>
      </c>
      <c r="L9471">
        <v>1.2</v>
      </c>
      <c r="M9471">
        <v>255</v>
      </c>
      <c r="N9471">
        <v>24.0429779037696</v>
      </c>
      <c r="O9471">
        <v>6.2622429108514996</v>
      </c>
    </row>
    <row r="9472" spans="1:15" x14ac:dyDescent="0.25">
      <c r="A9472" s="20" t="s">
        <v>9572</v>
      </c>
      <c r="B9472">
        <v>7</v>
      </c>
      <c r="C9472" t="s">
        <v>21821</v>
      </c>
      <c r="D9472" t="s">
        <v>91</v>
      </c>
      <c r="E9472" t="s">
        <v>79</v>
      </c>
      <c r="F9472" t="s">
        <v>38</v>
      </c>
      <c r="G9472">
        <v>3</v>
      </c>
      <c r="H9472">
        <v>2012</v>
      </c>
      <c r="I9472" t="s">
        <v>75</v>
      </c>
      <c r="J9472">
        <v>0.94</v>
      </c>
      <c r="K9472">
        <v>0.9</v>
      </c>
      <c r="L9472">
        <v>1</v>
      </c>
      <c r="M9472">
        <v>22.347353239820599</v>
      </c>
      <c r="N9472">
        <v>23.7634556892855</v>
      </c>
      <c r="O9472">
        <v>-99</v>
      </c>
    </row>
    <row r="9473" spans="1:15" x14ac:dyDescent="0.25">
      <c r="A9473" s="20" t="s">
        <v>9573</v>
      </c>
      <c r="B9473">
        <v>7</v>
      </c>
      <c r="C9473" t="s">
        <v>21821</v>
      </c>
      <c r="D9473" t="s">
        <v>91</v>
      </c>
      <c r="E9473" t="s">
        <v>79</v>
      </c>
      <c r="F9473" t="s">
        <v>38</v>
      </c>
      <c r="G9473">
        <v>3</v>
      </c>
      <c r="H9473">
        <v>2012</v>
      </c>
      <c r="I9473" t="s">
        <v>45</v>
      </c>
      <c r="J9473">
        <v>0.76</v>
      </c>
      <c r="K9473">
        <v>0.57999999999999996</v>
      </c>
      <c r="L9473">
        <v>0.94</v>
      </c>
      <c r="M9473">
        <v>413</v>
      </c>
      <c r="N9473">
        <v>31.332374117088101</v>
      </c>
      <c r="O9473">
        <v>4.9206783130512299</v>
      </c>
    </row>
    <row r="9474" spans="1:15" x14ac:dyDescent="0.25">
      <c r="A9474" s="20" t="s">
        <v>9574</v>
      </c>
      <c r="B9474">
        <v>7</v>
      </c>
      <c r="C9474" t="s">
        <v>21821</v>
      </c>
      <c r="D9474" t="s">
        <v>91</v>
      </c>
      <c r="E9474" t="s">
        <v>79</v>
      </c>
      <c r="F9474" t="s">
        <v>38</v>
      </c>
      <c r="G9474">
        <v>3</v>
      </c>
      <c r="H9474">
        <v>2012</v>
      </c>
      <c r="I9474" t="s">
        <v>46</v>
      </c>
      <c r="J9474">
        <v>1.1000000000000001</v>
      </c>
      <c r="K9474">
        <v>0.88</v>
      </c>
      <c r="L9474">
        <v>1.32</v>
      </c>
      <c r="M9474">
        <v>430</v>
      </c>
      <c r="N9474">
        <v>23.514706415196901</v>
      </c>
      <c r="O9474">
        <v>4.8224282217041203</v>
      </c>
    </row>
    <row r="9475" spans="1:15" x14ac:dyDescent="0.25">
      <c r="A9475" s="20" t="s">
        <v>9575</v>
      </c>
      <c r="B9475">
        <v>7</v>
      </c>
      <c r="C9475" t="s">
        <v>21821</v>
      </c>
      <c r="D9475" t="s">
        <v>91</v>
      </c>
      <c r="E9475" t="s">
        <v>79</v>
      </c>
      <c r="F9475" t="s">
        <v>38</v>
      </c>
      <c r="G9475">
        <v>3</v>
      </c>
      <c r="H9475">
        <v>2012</v>
      </c>
      <c r="I9475" t="s">
        <v>47</v>
      </c>
      <c r="J9475">
        <v>0.95</v>
      </c>
      <c r="K9475">
        <v>0.83</v>
      </c>
      <c r="L9475">
        <v>1.07</v>
      </c>
      <c r="M9475">
        <v>1462</v>
      </c>
      <c r="N9475">
        <v>23.9601502445576</v>
      </c>
      <c r="O9475">
        <v>2.6153289048297101</v>
      </c>
    </row>
    <row r="9476" spans="1:15" x14ac:dyDescent="0.25">
      <c r="A9476" s="20" t="s">
        <v>9576</v>
      </c>
      <c r="B9476">
        <v>7</v>
      </c>
      <c r="C9476" t="s">
        <v>21821</v>
      </c>
      <c r="D9476" t="s">
        <v>91</v>
      </c>
      <c r="E9476" t="s">
        <v>79</v>
      </c>
      <c r="F9476" t="s">
        <v>38</v>
      </c>
      <c r="G9476">
        <v>3</v>
      </c>
      <c r="H9476">
        <v>2012</v>
      </c>
      <c r="I9476" t="s">
        <v>48</v>
      </c>
      <c r="J9476">
        <v>0.99</v>
      </c>
      <c r="K9476">
        <v>0.74</v>
      </c>
      <c r="L9476">
        <v>1.24</v>
      </c>
      <c r="M9476">
        <v>809</v>
      </c>
      <c r="N9476">
        <v>25.020231304453301</v>
      </c>
      <c r="O9476">
        <v>3.51581276967315</v>
      </c>
    </row>
    <row r="9477" spans="1:15" x14ac:dyDescent="0.25">
      <c r="A9477" s="20" t="s">
        <v>9577</v>
      </c>
      <c r="B9477">
        <v>7</v>
      </c>
      <c r="C9477" t="s">
        <v>21821</v>
      </c>
      <c r="D9477" t="s">
        <v>91</v>
      </c>
      <c r="E9477" t="s">
        <v>79</v>
      </c>
      <c r="F9477" t="s">
        <v>38</v>
      </c>
      <c r="G9477">
        <v>3</v>
      </c>
      <c r="H9477">
        <v>2012</v>
      </c>
      <c r="I9477" t="s">
        <v>49</v>
      </c>
      <c r="J9477">
        <v>1.06</v>
      </c>
      <c r="K9477">
        <v>0.82</v>
      </c>
      <c r="L9477">
        <v>1.3</v>
      </c>
      <c r="M9477">
        <v>390</v>
      </c>
      <c r="N9477">
        <v>24.9170130916395</v>
      </c>
      <c r="O9477">
        <v>5.0636968354183303</v>
      </c>
    </row>
    <row r="9478" spans="1:15" x14ac:dyDescent="0.25">
      <c r="A9478" s="20" t="s">
        <v>9578</v>
      </c>
      <c r="B9478">
        <v>7</v>
      </c>
      <c r="C9478" t="s">
        <v>21821</v>
      </c>
      <c r="D9478" t="s">
        <v>91</v>
      </c>
      <c r="E9478" t="s">
        <v>79</v>
      </c>
      <c r="F9478" t="s">
        <v>38</v>
      </c>
      <c r="G9478">
        <v>3</v>
      </c>
      <c r="H9478">
        <v>2012</v>
      </c>
      <c r="I9478" t="s">
        <v>50</v>
      </c>
      <c r="J9478">
        <v>0.97</v>
      </c>
      <c r="K9478">
        <v>0.75</v>
      </c>
      <c r="L9478">
        <v>1.19</v>
      </c>
      <c r="M9478">
        <v>559</v>
      </c>
      <c r="N9478">
        <v>21.59316305059</v>
      </c>
      <c r="O9478">
        <v>4.2295493443781398</v>
      </c>
    </row>
    <row r="9479" spans="1:15" x14ac:dyDescent="0.25">
      <c r="A9479" s="20" t="s">
        <v>9579</v>
      </c>
      <c r="B9479">
        <v>7</v>
      </c>
      <c r="C9479" t="s">
        <v>21821</v>
      </c>
      <c r="D9479" t="s">
        <v>91</v>
      </c>
      <c r="E9479" t="s">
        <v>79</v>
      </c>
      <c r="F9479" t="s">
        <v>38</v>
      </c>
      <c r="G9479">
        <v>3</v>
      </c>
      <c r="H9479">
        <v>2012</v>
      </c>
      <c r="I9479" t="s">
        <v>51</v>
      </c>
      <c r="J9479">
        <v>0.92</v>
      </c>
      <c r="K9479">
        <v>0.71</v>
      </c>
      <c r="L9479">
        <v>1.1299999999999999</v>
      </c>
      <c r="M9479">
        <v>406</v>
      </c>
      <c r="N9479">
        <v>24.613623121386201</v>
      </c>
      <c r="O9479">
        <v>4.9629166698546499</v>
      </c>
    </row>
    <row r="9480" spans="1:15" x14ac:dyDescent="0.25">
      <c r="A9480" s="20" t="s">
        <v>9580</v>
      </c>
      <c r="B9480">
        <v>7</v>
      </c>
      <c r="C9480" t="s">
        <v>21821</v>
      </c>
      <c r="D9480" t="s">
        <v>91</v>
      </c>
      <c r="E9480" t="s">
        <v>80</v>
      </c>
      <c r="F9480" t="s">
        <v>42</v>
      </c>
      <c r="G9480">
        <v>4</v>
      </c>
      <c r="H9480">
        <v>2012</v>
      </c>
      <c r="I9480" t="s">
        <v>34</v>
      </c>
      <c r="J9480">
        <v>0.95</v>
      </c>
      <c r="K9480">
        <v>0.82</v>
      </c>
      <c r="L9480">
        <v>1.08</v>
      </c>
      <c r="M9480">
        <v>1387</v>
      </c>
      <c r="N9480">
        <v>22.532123509865499</v>
      </c>
      <c r="O9480">
        <v>2.6851080677052699</v>
      </c>
    </row>
    <row r="9481" spans="1:15" x14ac:dyDescent="0.25">
      <c r="A9481" s="20" t="s">
        <v>9581</v>
      </c>
      <c r="B9481">
        <v>7</v>
      </c>
      <c r="C9481" t="s">
        <v>21821</v>
      </c>
      <c r="D9481" t="s">
        <v>91</v>
      </c>
      <c r="E9481" t="s">
        <v>80</v>
      </c>
      <c r="F9481" t="s">
        <v>42</v>
      </c>
      <c r="G9481">
        <v>4</v>
      </c>
      <c r="H9481">
        <v>2012</v>
      </c>
      <c r="I9481" t="s">
        <v>52</v>
      </c>
      <c r="J9481" t="s">
        <v>44</v>
      </c>
      <c r="K9481" t="s">
        <v>44</v>
      </c>
      <c r="L9481" t="s">
        <v>44</v>
      </c>
      <c r="M9481">
        <v>17</v>
      </c>
      <c r="N9481">
        <v>28.169394102891701</v>
      </c>
      <c r="O9481">
        <v>24.253562503633301</v>
      </c>
    </row>
    <row r="9482" spans="1:15" x14ac:dyDescent="0.25">
      <c r="A9482" s="20" t="s">
        <v>9582</v>
      </c>
      <c r="B9482">
        <v>7</v>
      </c>
      <c r="C9482" t="s">
        <v>21821</v>
      </c>
      <c r="D9482" t="s">
        <v>91</v>
      </c>
      <c r="E9482" t="s">
        <v>80</v>
      </c>
      <c r="F9482" t="s">
        <v>42</v>
      </c>
      <c r="G9482">
        <v>4</v>
      </c>
      <c r="H9482">
        <v>2012</v>
      </c>
      <c r="I9482" t="s">
        <v>53</v>
      </c>
      <c r="J9482">
        <v>0.59</v>
      </c>
      <c r="K9482">
        <v>0.36</v>
      </c>
      <c r="L9482">
        <v>0.82</v>
      </c>
      <c r="M9482">
        <v>48</v>
      </c>
      <c r="N9482">
        <v>23.295225955652999</v>
      </c>
      <c r="O9482">
        <v>14.433756729740599</v>
      </c>
    </row>
    <row r="9483" spans="1:15" x14ac:dyDescent="0.25">
      <c r="A9483" s="20" t="s">
        <v>9583</v>
      </c>
      <c r="B9483">
        <v>7</v>
      </c>
      <c r="C9483" t="s">
        <v>21821</v>
      </c>
      <c r="D9483" t="s">
        <v>91</v>
      </c>
      <c r="E9483" t="s">
        <v>80</v>
      </c>
      <c r="F9483" t="s">
        <v>42</v>
      </c>
      <c r="G9483">
        <v>4</v>
      </c>
      <c r="H9483">
        <v>2012</v>
      </c>
      <c r="I9483" t="s">
        <v>54</v>
      </c>
      <c r="J9483" t="s">
        <v>44</v>
      </c>
      <c r="K9483" t="s">
        <v>44</v>
      </c>
      <c r="L9483" t="s">
        <v>44</v>
      </c>
      <c r="M9483">
        <v>6</v>
      </c>
      <c r="N9483">
        <v>21.3720297196943</v>
      </c>
      <c r="O9483">
        <v>40.824829046386299</v>
      </c>
    </row>
    <row r="9484" spans="1:15" x14ac:dyDescent="0.25">
      <c r="A9484" s="20" t="s">
        <v>9584</v>
      </c>
      <c r="B9484">
        <v>7</v>
      </c>
      <c r="C9484" t="s">
        <v>21821</v>
      </c>
      <c r="D9484" t="s">
        <v>91</v>
      </c>
      <c r="E9484" t="s">
        <v>80</v>
      </c>
      <c r="F9484" t="s">
        <v>42</v>
      </c>
      <c r="G9484">
        <v>4</v>
      </c>
      <c r="H9484">
        <v>2012</v>
      </c>
      <c r="I9484" t="s">
        <v>55</v>
      </c>
      <c r="J9484">
        <v>0.89</v>
      </c>
      <c r="K9484">
        <v>0.67</v>
      </c>
      <c r="L9484">
        <v>1.1100000000000001</v>
      </c>
      <c r="M9484">
        <v>102</v>
      </c>
      <c r="N9484">
        <v>21.4933480773052</v>
      </c>
      <c r="O9484">
        <v>9.9014754297667409</v>
      </c>
    </row>
    <row r="9485" spans="1:15" x14ac:dyDescent="0.25">
      <c r="A9485" s="20" t="s">
        <v>9585</v>
      </c>
      <c r="B9485">
        <v>7</v>
      </c>
      <c r="C9485" t="s">
        <v>21821</v>
      </c>
      <c r="D9485" t="s">
        <v>91</v>
      </c>
      <c r="E9485" t="s">
        <v>80</v>
      </c>
      <c r="F9485" t="s">
        <v>42</v>
      </c>
      <c r="G9485">
        <v>4</v>
      </c>
      <c r="H9485">
        <v>2012</v>
      </c>
      <c r="I9485" t="s">
        <v>56</v>
      </c>
      <c r="J9485" t="s">
        <v>44</v>
      </c>
      <c r="K9485" t="s">
        <v>44</v>
      </c>
      <c r="L9485" t="s">
        <v>44</v>
      </c>
      <c r="M9485">
        <v>17</v>
      </c>
      <c r="N9485">
        <v>19.434178370388199</v>
      </c>
      <c r="O9485">
        <v>24.253562503633301</v>
      </c>
    </row>
    <row r="9486" spans="1:15" x14ac:dyDescent="0.25">
      <c r="A9486" s="20" t="s">
        <v>9586</v>
      </c>
      <c r="B9486">
        <v>7</v>
      </c>
      <c r="C9486" t="s">
        <v>21821</v>
      </c>
      <c r="D9486" t="s">
        <v>91</v>
      </c>
      <c r="E9486" t="s">
        <v>80</v>
      </c>
      <c r="F9486" t="s">
        <v>42</v>
      </c>
      <c r="G9486">
        <v>4</v>
      </c>
      <c r="H9486">
        <v>2012</v>
      </c>
      <c r="I9486" t="s">
        <v>57</v>
      </c>
      <c r="J9486">
        <v>1.34</v>
      </c>
      <c r="K9486">
        <v>0.47</v>
      </c>
      <c r="L9486">
        <v>2.21</v>
      </c>
      <c r="M9486">
        <v>21</v>
      </c>
      <c r="N9486">
        <v>20.478937934653999</v>
      </c>
      <c r="O9486">
        <v>21.821789023599202</v>
      </c>
    </row>
    <row r="9487" spans="1:15" x14ac:dyDescent="0.25">
      <c r="A9487" s="20" t="s">
        <v>9587</v>
      </c>
      <c r="B9487">
        <v>7</v>
      </c>
      <c r="C9487" t="s">
        <v>21821</v>
      </c>
      <c r="D9487" t="s">
        <v>91</v>
      </c>
      <c r="E9487" t="s">
        <v>80</v>
      </c>
      <c r="F9487" t="s">
        <v>42</v>
      </c>
      <c r="G9487">
        <v>4</v>
      </c>
      <c r="H9487">
        <v>2012</v>
      </c>
      <c r="I9487" t="s">
        <v>58</v>
      </c>
      <c r="J9487">
        <v>0.86</v>
      </c>
      <c r="K9487">
        <v>0.67</v>
      </c>
      <c r="L9487">
        <v>1.05</v>
      </c>
      <c r="M9487">
        <v>201</v>
      </c>
      <c r="N9487">
        <v>24.904638388146701</v>
      </c>
      <c r="O9487">
        <v>7.0534561585859796</v>
      </c>
    </row>
    <row r="9488" spans="1:15" x14ac:dyDescent="0.25">
      <c r="A9488" s="20" t="s">
        <v>9588</v>
      </c>
      <c r="B9488">
        <v>7</v>
      </c>
      <c r="C9488" t="s">
        <v>21821</v>
      </c>
      <c r="D9488" t="s">
        <v>91</v>
      </c>
      <c r="E9488" t="s">
        <v>80</v>
      </c>
      <c r="F9488" t="s">
        <v>42</v>
      </c>
      <c r="G9488">
        <v>4</v>
      </c>
      <c r="H9488">
        <v>2012</v>
      </c>
      <c r="I9488" t="s">
        <v>59</v>
      </c>
      <c r="J9488">
        <v>0.51</v>
      </c>
      <c r="K9488">
        <v>0.21</v>
      </c>
      <c r="L9488">
        <v>0.81</v>
      </c>
      <c r="M9488">
        <v>24</v>
      </c>
      <c r="N9488">
        <v>33.518994172948801</v>
      </c>
      <c r="O9488">
        <v>20.412414523193199</v>
      </c>
    </row>
    <row r="9489" spans="1:15" x14ac:dyDescent="0.25">
      <c r="A9489" s="20" t="s">
        <v>9589</v>
      </c>
      <c r="B9489">
        <v>7</v>
      </c>
      <c r="C9489" t="s">
        <v>21821</v>
      </c>
      <c r="D9489" t="s">
        <v>91</v>
      </c>
      <c r="E9489" t="s">
        <v>80</v>
      </c>
      <c r="F9489" t="s">
        <v>42</v>
      </c>
      <c r="G9489">
        <v>4</v>
      </c>
      <c r="H9489">
        <v>2012</v>
      </c>
      <c r="I9489" t="s">
        <v>60</v>
      </c>
      <c r="J9489">
        <v>1.1200000000000001</v>
      </c>
      <c r="K9489">
        <v>0.97</v>
      </c>
      <c r="L9489">
        <v>1.27</v>
      </c>
      <c r="M9489">
        <v>824</v>
      </c>
      <c r="N9489">
        <v>20.2905917733157</v>
      </c>
      <c r="O9489">
        <v>3.4836650714580899</v>
      </c>
    </row>
    <row r="9490" spans="1:15" x14ac:dyDescent="0.25">
      <c r="A9490" s="20" t="s">
        <v>9590</v>
      </c>
      <c r="B9490">
        <v>7</v>
      </c>
      <c r="C9490" t="s">
        <v>21821</v>
      </c>
      <c r="D9490" t="s">
        <v>91</v>
      </c>
      <c r="E9490" t="s">
        <v>80</v>
      </c>
      <c r="F9490" t="s">
        <v>42</v>
      </c>
      <c r="G9490">
        <v>4</v>
      </c>
      <c r="H9490">
        <v>2012</v>
      </c>
      <c r="I9490" t="s">
        <v>61</v>
      </c>
      <c r="J9490" t="s">
        <v>44</v>
      </c>
      <c r="K9490" t="s">
        <v>44</v>
      </c>
      <c r="L9490" t="s">
        <v>44</v>
      </c>
      <c r="M9490">
        <v>3</v>
      </c>
      <c r="N9490">
        <v>24.095664006810701</v>
      </c>
      <c r="O9490">
        <v>57.735026918962603</v>
      </c>
    </row>
    <row r="9491" spans="1:15" x14ac:dyDescent="0.25">
      <c r="A9491" s="20" t="s">
        <v>9591</v>
      </c>
      <c r="B9491">
        <v>7</v>
      </c>
      <c r="C9491" t="s">
        <v>21821</v>
      </c>
      <c r="D9491" t="s">
        <v>91</v>
      </c>
      <c r="E9491" t="s">
        <v>80</v>
      </c>
      <c r="F9491" t="s">
        <v>42</v>
      </c>
      <c r="G9491">
        <v>4</v>
      </c>
      <c r="H9491">
        <v>2012</v>
      </c>
      <c r="I9491" t="s">
        <v>43</v>
      </c>
      <c r="J9491">
        <v>1.1599999999999999</v>
      </c>
      <c r="K9491">
        <v>0.77</v>
      </c>
      <c r="L9491">
        <v>1.55</v>
      </c>
      <c r="M9491">
        <v>54</v>
      </c>
      <c r="N9491">
        <v>19.830526743039002</v>
      </c>
      <c r="O9491">
        <v>13.6082763487954</v>
      </c>
    </row>
    <row r="9492" spans="1:15" x14ac:dyDescent="0.25">
      <c r="A9492" s="20" t="s">
        <v>9592</v>
      </c>
      <c r="B9492">
        <v>7</v>
      </c>
      <c r="C9492" t="s">
        <v>21821</v>
      </c>
      <c r="D9492" t="s">
        <v>91</v>
      </c>
      <c r="E9492" t="s">
        <v>80</v>
      </c>
      <c r="F9492" t="s">
        <v>42</v>
      </c>
      <c r="G9492">
        <v>4</v>
      </c>
      <c r="H9492">
        <v>2012</v>
      </c>
      <c r="I9492" t="s">
        <v>62</v>
      </c>
      <c r="J9492" t="s">
        <v>44</v>
      </c>
      <c r="K9492" t="s">
        <v>44</v>
      </c>
      <c r="L9492" t="s">
        <v>44</v>
      </c>
      <c r="M9492">
        <v>18</v>
      </c>
      <c r="N9492">
        <v>24.0429779037696</v>
      </c>
      <c r="O9492">
        <v>23.570226039551599</v>
      </c>
    </row>
    <row r="9493" spans="1:15" x14ac:dyDescent="0.25">
      <c r="A9493" s="20" t="s">
        <v>9593</v>
      </c>
      <c r="B9493">
        <v>7</v>
      </c>
      <c r="C9493" t="s">
        <v>21821</v>
      </c>
      <c r="D9493" t="s">
        <v>91</v>
      </c>
      <c r="E9493" t="s">
        <v>80</v>
      </c>
      <c r="F9493" t="s">
        <v>42</v>
      </c>
      <c r="G9493">
        <v>4</v>
      </c>
      <c r="H9493">
        <v>2012</v>
      </c>
      <c r="I9493" t="s">
        <v>75</v>
      </c>
      <c r="J9493">
        <v>0.93</v>
      </c>
      <c r="K9493">
        <v>0.9</v>
      </c>
      <c r="L9493">
        <v>1</v>
      </c>
      <c r="M9493">
        <v>22.185426471529802</v>
      </c>
      <c r="N9493">
        <v>23.7634556892855</v>
      </c>
      <c r="O9493">
        <v>-99</v>
      </c>
    </row>
    <row r="9494" spans="1:15" x14ac:dyDescent="0.25">
      <c r="A9494" s="20" t="s">
        <v>9594</v>
      </c>
      <c r="B9494">
        <v>7</v>
      </c>
      <c r="C9494" t="s">
        <v>21821</v>
      </c>
      <c r="D9494" t="s">
        <v>91</v>
      </c>
      <c r="E9494" t="s">
        <v>80</v>
      </c>
      <c r="F9494" t="s">
        <v>42</v>
      </c>
      <c r="G9494">
        <v>4</v>
      </c>
      <c r="H9494">
        <v>2012</v>
      </c>
      <c r="I9494" t="s">
        <v>45</v>
      </c>
      <c r="J9494">
        <v>0.73</v>
      </c>
      <c r="K9494">
        <v>0.53</v>
      </c>
      <c r="L9494">
        <v>0.93</v>
      </c>
      <c r="M9494">
        <v>170</v>
      </c>
      <c r="N9494">
        <v>31.332374117088101</v>
      </c>
      <c r="O9494">
        <v>7.6696498884736997</v>
      </c>
    </row>
    <row r="9495" spans="1:15" x14ac:dyDescent="0.25">
      <c r="A9495" s="20" t="s">
        <v>9595</v>
      </c>
      <c r="B9495">
        <v>7</v>
      </c>
      <c r="C9495" t="s">
        <v>21821</v>
      </c>
      <c r="D9495" t="s">
        <v>91</v>
      </c>
      <c r="E9495" t="s">
        <v>80</v>
      </c>
      <c r="F9495" t="s">
        <v>42</v>
      </c>
      <c r="G9495">
        <v>4</v>
      </c>
      <c r="H9495">
        <v>2012</v>
      </c>
      <c r="I9495" t="s">
        <v>46</v>
      </c>
      <c r="J9495">
        <v>1.01</v>
      </c>
      <c r="K9495">
        <v>0.83</v>
      </c>
      <c r="L9495">
        <v>1.19</v>
      </c>
      <c r="M9495">
        <v>519</v>
      </c>
      <c r="N9495">
        <v>23.514706415196901</v>
      </c>
      <c r="O9495">
        <v>4.3895128130614696</v>
      </c>
    </row>
    <row r="9496" spans="1:15" x14ac:dyDescent="0.25">
      <c r="A9496" s="20" t="s">
        <v>9596</v>
      </c>
      <c r="B9496">
        <v>7</v>
      </c>
      <c r="C9496" t="s">
        <v>21821</v>
      </c>
      <c r="D9496" t="s">
        <v>91</v>
      </c>
      <c r="E9496" t="s">
        <v>80</v>
      </c>
      <c r="F9496" t="s">
        <v>42</v>
      </c>
      <c r="G9496">
        <v>4</v>
      </c>
      <c r="H9496">
        <v>2012</v>
      </c>
      <c r="I9496" t="s">
        <v>47</v>
      </c>
      <c r="J9496">
        <v>0.94</v>
      </c>
      <c r="K9496">
        <v>0.83</v>
      </c>
      <c r="L9496">
        <v>1.05</v>
      </c>
      <c r="M9496">
        <v>2670</v>
      </c>
      <c r="N9496">
        <v>23.9601502445576</v>
      </c>
      <c r="O9496">
        <v>1.93528249929046</v>
      </c>
    </row>
    <row r="9497" spans="1:15" x14ac:dyDescent="0.25">
      <c r="A9497" s="20" t="s">
        <v>9597</v>
      </c>
      <c r="B9497">
        <v>7</v>
      </c>
      <c r="C9497" t="s">
        <v>21821</v>
      </c>
      <c r="D9497" t="s">
        <v>91</v>
      </c>
      <c r="E9497" t="s">
        <v>80</v>
      </c>
      <c r="F9497" t="s">
        <v>42</v>
      </c>
      <c r="G9497">
        <v>4</v>
      </c>
      <c r="H9497">
        <v>2012</v>
      </c>
      <c r="I9497" t="s">
        <v>48</v>
      </c>
      <c r="J9497">
        <v>0.8</v>
      </c>
      <c r="K9497">
        <v>0.54</v>
      </c>
      <c r="L9497">
        <v>1.06</v>
      </c>
      <c r="M9497">
        <v>92</v>
      </c>
      <c r="N9497">
        <v>25.020231304453301</v>
      </c>
      <c r="O9497">
        <v>10.425720702853701</v>
      </c>
    </row>
    <row r="9498" spans="1:15" x14ac:dyDescent="0.25">
      <c r="A9498" s="20" t="s">
        <v>9598</v>
      </c>
      <c r="B9498">
        <v>7</v>
      </c>
      <c r="C9498" t="s">
        <v>21821</v>
      </c>
      <c r="D9498" t="s">
        <v>91</v>
      </c>
      <c r="E9498" t="s">
        <v>80</v>
      </c>
      <c r="F9498" t="s">
        <v>42</v>
      </c>
      <c r="G9498">
        <v>4</v>
      </c>
      <c r="H9498">
        <v>2012</v>
      </c>
      <c r="I9498" t="s">
        <v>49</v>
      </c>
      <c r="J9498">
        <v>0.89</v>
      </c>
      <c r="K9498">
        <v>0.66</v>
      </c>
      <c r="L9498">
        <v>1.1200000000000001</v>
      </c>
      <c r="M9498">
        <v>242</v>
      </c>
      <c r="N9498">
        <v>24.9170130916395</v>
      </c>
      <c r="O9498">
        <v>6.4282434653322502</v>
      </c>
    </row>
    <row r="9499" spans="1:15" x14ac:dyDescent="0.25">
      <c r="A9499" s="20" t="s">
        <v>9599</v>
      </c>
      <c r="B9499">
        <v>7</v>
      </c>
      <c r="C9499" t="s">
        <v>21821</v>
      </c>
      <c r="D9499" t="s">
        <v>91</v>
      </c>
      <c r="E9499" t="s">
        <v>80</v>
      </c>
      <c r="F9499" t="s">
        <v>42</v>
      </c>
      <c r="G9499">
        <v>4</v>
      </c>
      <c r="H9499">
        <v>2012</v>
      </c>
      <c r="I9499" t="s">
        <v>50</v>
      </c>
      <c r="J9499">
        <v>1.17</v>
      </c>
      <c r="K9499">
        <v>0.59</v>
      </c>
      <c r="L9499">
        <v>1.75</v>
      </c>
      <c r="M9499">
        <v>55</v>
      </c>
      <c r="N9499">
        <v>21.59316305059</v>
      </c>
      <c r="O9499">
        <v>13.483997249264799</v>
      </c>
    </row>
    <row r="9500" spans="1:15" x14ac:dyDescent="0.25">
      <c r="A9500" s="20" t="s">
        <v>9600</v>
      </c>
      <c r="B9500">
        <v>7</v>
      </c>
      <c r="C9500" t="s">
        <v>21821</v>
      </c>
      <c r="D9500" t="s">
        <v>91</v>
      </c>
      <c r="E9500" t="s">
        <v>80</v>
      </c>
      <c r="F9500" t="s">
        <v>42</v>
      </c>
      <c r="G9500">
        <v>4</v>
      </c>
      <c r="H9500">
        <v>2012</v>
      </c>
      <c r="I9500" t="s">
        <v>51</v>
      </c>
      <c r="J9500">
        <v>0.43</v>
      </c>
      <c r="K9500">
        <v>0.31</v>
      </c>
      <c r="L9500">
        <v>0.55000000000000004</v>
      </c>
      <c r="M9500">
        <v>60</v>
      </c>
      <c r="N9500">
        <v>24.613623121386201</v>
      </c>
      <c r="O9500">
        <v>12.9099444873581</v>
      </c>
    </row>
    <row r="9501" spans="1:15" x14ac:dyDescent="0.25">
      <c r="A9501" s="20" t="s">
        <v>9601</v>
      </c>
      <c r="B9501">
        <v>7</v>
      </c>
      <c r="C9501" t="s">
        <v>21821</v>
      </c>
      <c r="D9501" t="s">
        <v>91</v>
      </c>
      <c r="E9501" t="s">
        <v>78</v>
      </c>
      <c r="F9501" t="s">
        <v>35</v>
      </c>
      <c r="G9501">
        <v>5</v>
      </c>
      <c r="H9501">
        <v>2012</v>
      </c>
      <c r="I9501" t="s">
        <v>34</v>
      </c>
      <c r="J9501">
        <v>1.05</v>
      </c>
      <c r="K9501">
        <v>0.87</v>
      </c>
      <c r="L9501">
        <v>1.23</v>
      </c>
      <c r="M9501">
        <v>685</v>
      </c>
      <c r="N9501">
        <v>22.532123509865499</v>
      </c>
      <c r="O9501">
        <v>3.8208035995043499</v>
      </c>
    </row>
    <row r="9502" spans="1:15" x14ac:dyDescent="0.25">
      <c r="A9502" s="20" t="s">
        <v>9602</v>
      </c>
      <c r="B9502">
        <v>7</v>
      </c>
      <c r="C9502" t="s">
        <v>21821</v>
      </c>
      <c r="D9502" t="s">
        <v>91</v>
      </c>
      <c r="E9502" t="s">
        <v>78</v>
      </c>
      <c r="F9502" t="s">
        <v>35</v>
      </c>
      <c r="G9502">
        <v>5</v>
      </c>
      <c r="H9502">
        <v>2012</v>
      </c>
      <c r="I9502" t="s">
        <v>52</v>
      </c>
      <c r="J9502" t="s">
        <v>44</v>
      </c>
      <c r="K9502" t="s">
        <v>44</v>
      </c>
      <c r="L9502" t="s">
        <v>44</v>
      </c>
      <c r="M9502">
        <v>17</v>
      </c>
      <c r="N9502">
        <v>28.169394102891701</v>
      </c>
      <c r="O9502">
        <v>24.253562503633301</v>
      </c>
    </row>
    <row r="9503" spans="1:15" x14ac:dyDescent="0.25">
      <c r="A9503" s="20" t="s">
        <v>9603</v>
      </c>
      <c r="B9503">
        <v>7</v>
      </c>
      <c r="C9503" t="s">
        <v>21821</v>
      </c>
      <c r="D9503" t="s">
        <v>91</v>
      </c>
      <c r="E9503" t="s">
        <v>78</v>
      </c>
      <c r="F9503" t="s">
        <v>35</v>
      </c>
      <c r="G9503">
        <v>5</v>
      </c>
      <c r="H9503">
        <v>2012</v>
      </c>
      <c r="I9503" t="s">
        <v>53</v>
      </c>
      <c r="J9503" t="s">
        <v>44</v>
      </c>
      <c r="K9503" t="s">
        <v>44</v>
      </c>
      <c r="L9503" t="s">
        <v>44</v>
      </c>
      <c r="M9503">
        <v>17</v>
      </c>
      <c r="N9503">
        <v>23.295225955652999</v>
      </c>
      <c r="O9503">
        <v>24.253562503633301</v>
      </c>
    </row>
    <row r="9504" spans="1:15" x14ac:dyDescent="0.25">
      <c r="A9504" s="20" t="s">
        <v>9604</v>
      </c>
      <c r="B9504">
        <v>7</v>
      </c>
      <c r="C9504" t="s">
        <v>21821</v>
      </c>
      <c r="D9504" t="s">
        <v>91</v>
      </c>
      <c r="E9504" t="s">
        <v>78</v>
      </c>
      <c r="F9504" t="s">
        <v>35</v>
      </c>
      <c r="G9504">
        <v>5</v>
      </c>
      <c r="H9504">
        <v>2012</v>
      </c>
      <c r="I9504" t="s">
        <v>54</v>
      </c>
      <c r="J9504" t="s">
        <v>44</v>
      </c>
      <c r="K9504" t="s">
        <v>44</v>
      </c>
      <c r="L9504" t="s">
        <v>44</v>
      </c>
      <c r="M9504">
        <v>4</v>
      </c>
      <c r="N9504">
        <v>21.3720297196943</v>
      </c>
      <c r="O9504">
        <v>50</v>
      </c>
    </row>
    <row r="9505" spans="1:15" x14ac:dyDescent="0.25">
      <c r="A9505" s="20" t="s">
        <v>9605</v>
      </c>
      <c r="B9505">
        <v>7</v>
      </c>
      <c r="C9505" t="s">
        <v>21821</v>
      </c>
      <c r="D9505" t="s">
        <v>91</v>
      </c>
      <c r="E9505" t="s">
        <v>78</v>
      </c>
      <c r="F9505" t="s">
        <v>35</v>
      </c>
      <c r="G9505">
        <v>5</v>
      </c>
      <c r="H9505">
        <v>2012</v>
      </c>
      <c r="I9505" t="s">
        <v>55</v>
      </c>
      <c r="J9505">
        <v>0.8</v>
      </c>
      <c r="K9505">
        <v>0.55000000000000004</v>
      </c>
      <c r="L9505">
        <v>1.05</v>
      </c>
      <c r="M9505">
        <v>42</v>
      </c>
      <c r="N9505">
        <v>21.4933480773052</v>
      </c>
      <c r="O9505">
        <v>15.430334996209201</v>
      </c>
    </row>
    <row r="9506" spans="1:15" x14ac:dyDescent="0.25">
      <c r="A9506" s="20" t="s">
        <v>9606</v>
      </c>
      <c r="B9506">
        <v>7</v>
      </c>
      <c r="C9506" t="s">
        <v>21821</v>
      </c>
      <c r="D9506" t="s">
        <v>91</v>
      </c>
      <c r="E9506" t="s">
        <v>78</v>
      </c>
      <c r="F9506" t="s">
        <v>35</v>
      </c>
      <c r="G9506">
        <v>5</v>
      </c>
      <c r="H9506">
        <v>2012</v>
      </c>
      <c r="I9506" t="s">
        <v>56</v>
      </c>
      <c r="J9506" t="s">
        <v>44</v>
      </c>
      <c r="K9506" t="s">
        <v>44</v>
      </c>
      <c r="L9506" t="s">
        <v>44</v>
      </c>
      <c r="M9506">
        <v>5</v>
      </c>
      <c r="N9506">
        <v>19.434178370388199</v>
      </c>
      <c r="O9506">
        <v>44.721359549995803</v>
      </c>
    </row>
    <row r="9507" spans="1:15" x14ac:dyDescent="0.25">
      <c r="A9507" s="20" t="s">
        <v>9607</v>
      </c>
      <c r="B9507">
        <v>7</v>
      </c>
      <c r="C9507" t="s">
        <v>21821</v>
      </c>
      <c r="D9507" t="s">
        <v>91</v>
      </c>
      <c r="E9507" t="s">
        <v>78</v>
      </c>
      <c r="F9507" t="s">
        <v>35</v>
      </c>
      <c r="G9507">
        <v>5</v>
      </c>
      <c r="H9507">
        <v>2012</v>
      </c>
      <c r="I9507" t="s">
        <v>57</v>
      </c>
      <c r="J9507" t="s">
        <v>44</v>
      </c>
      <c r="K9507" t="s">
        <v>44</v>
      </c>
      <c r="L9507" t="s">
        <v>44</v>
      </c>
      <c r="M9507">
        <v>17</v>
      </c>
      <c r="N9507">
        <v>20.478937934653999</v>
      </c>
      <c r="O9507">
        <v>24.253562503633301</v>
      </c>
    </row>
    <row r="9508" spans="1:15" x14ac:dyDescent="0.25">
      <c r="A9508" s="20" t="s">
        <v>9608</v>
      </c>
      <c r="B9508">
        <v>7</v>
      </c>
      <c r="C9508" t="s">
        <v>21821</v>
      </c>
      <c r="D9508" t="s">
        <v>91</v>
      </c>
      <c r="E9508" t="s">
        <v>78</v>
      </c>
      <c r="F9508" t="s">
        <v>35</v>
      </c>
      <c r="G9508">
        <v>5</v>
      </c>
      <c r="H9508">
        <v>2012</v>
      </c>
      <c r="I9508" t="s">
        <v>58</v>
      </c>
      <c r="J9508">
        <v>0.72</v>
      </c>
      <c r="K9508">
        <v>0.53</v>
      </c>
      <c r="L9508">
        <v>0.91</v>
      </c>
      <c r="M9508">
        <v>111</v>
      </c>
      <c r="N9508">
        <v>24.904638388146701</v>
      </c>
      <c r="O9508">
        <v>9.4915799575249906</v>
      </c>
    </row>
    <row r="9509" spans="1:15" x14ac:dyDescent="0.25">
      <c r="A9509" s="20" t="s">
        <v>9609</v>
      </c>
      <c r="B9509">
        <v>7</v>
      </c>
      <c r="C9509" t="s">
        <v>21821</v>
      </c>
      <c r="D9509" t="s">
        <v>91</v>
      </c>
      <c r="E9509" t="s">
        <v>78</v>
      </c>
      <c r="F9509" t="s">
        <v>35</v>
      </c>
      <c r="G9509">
        <v>5</v>
      </c>
      <c r="H9509">
        <v>2012</v>
      </c>
      <c r="I9509" t="s">
        <v>59</v>
      </c>
      <c r="J9509" t="s">
        <v>44</v>
      </c>
      <c r="K9509" t="s">
        <v>44</v>
      </c>
      <c r="L9509" t="s">
        <v>44</v>
      </c>
      <c r="M9509">
        <v>8</v>
      </c>
      <c r="N9509">
        <v>33.518994172948801</v>
      </c>
      <c r="O9509">
        <v>35.355339059327399</v>
      </c>
    </row>
    <row r="9510" spans="1:15" x14ac:dyDescent="0.25">
      <c r="A9510" s="20" t="s">
        <v>9610</v>
      </c>
      <c r="B9510">
        <v>7</v>
      </c>
      <c r="C9510" t="s">
        <v>21821</v>
      </c>
      <c r="D9510" t="s">
        <v>91</v>
      </c>
      <c r="E9510" t="s">
        <v>78</v>
      </c>
      <c r="F9510" t="s">
        <v>35</v>
      </c>
      <c r="G9510">
        <v>5</v>
      </c>
      <c r="H9510">
        <v>2012</v>
      </c>
      <c r="I9510" t="s">
        <v>60</v>
      </c>
      <c r="J9510">
        <v>1.23</v>
      </c>
      <c r="K9510">
        <v>0.98</v>
      </c>
      <c r="L9510">
        <v>1.48</v>
      </c>
      <c r="M9510">
        <v>515</v>
      </c>
      <c r="N9510">
        <v>20.2905917733157</v>
      </c>
      <c r="O9510">
        <v>4.4065264923923202</v>
      </c>
    </row>
    <row r="9511" spans="1:15" x14ac:dyDescent="0.25">
      <c r="A9511" s="20" t="s">
        <v>9611</v>
      </c>
      <c r="B9511">
        <v>7</v>
      </c>
      <c r="C9511" t="s">
        <v>21821</v>
      </c>
      <c r="D9511" t="s">
        <v>91</v>
      </c>
      <c r="E9511" t="s">
        <v>78</v>
      </c>
      <c r="F9511" t="s">
        <v>35</v>
      </c>
      <c r="G9511">
        <v>5</v>
      </c>
      <c r="H9511">
        <v>2012</v>
      </c>
      <c r="I9511" t="s">
        <v>61</v>
      </c>
      <c r="J9511" t="s">
        <v>44</v>
      </c>
      <c r="K9511" t="s">
        <v>44</v>
      </c>
      <c r="L9511" t="s">
        <v>44</v>
      </c>
      <c r="M9511">
        <v>3</v>
      </c>
      <c r="N9511">
        <v>24.095664006810701</v>
      </c>
      <c r="O9511">
        <v>57.735026918962603</v>
      </c>
    </row>
    <row r="9512" spans="1:15" x14ac:dyDescent="0.25">
      <c r="A9512" s="20" t="s">
        <v>9612</v>
      </c>
      <c r="B9512">
        <v>7</v>
      </c>
      <c r="C9512" t="s">
        <v>21821</v>
      </c>
      <c r="D9512" t="s">
        <v>91</v>
      </c>
      <c r="E9512" t="s">
        <v>78</v>
      </c>
      <c r="F9512" t="s">
        <v>35</v>
      </c>
      <c r="G9512">
        <v>5</v>
      </c>
      <c r="H9512">
        <v>2012</v>
      </c>
      <c r="I9512" t="s">
        <v>43</v>
      </c>
      <c r="J9512">
        <v>1.44</v>
      </c>
      <c r="K9512">
        <v>0.36</v>
      </c>
      <c r="L9512">
        <v>2.52</v>
      </c>
      <c r="M9512">
        <v>30</v>
      </c>
      <c r="N9512">
        <v>19.830526743039002</v>
      </c>
      <c r="O9512">
        <v>18.257418583505501</v>
      </c>
    </row>
    <row r="9513" spans="1:15" x14ac:dyDescent="0.25">
      <c r="A9513" s="20" t="s">
        <v>9613</v>
      </c>
      <c r="B9513">
        <v>7</v>
      </c>
      <c r="C9513" t="s">
        <v>21821</v>
      </c>
      <c r="D9513" t="s">
        <v>91</v>
      </c>
      <c r="E9513" t="s">
        <v>78</v>
      </c>
      <c r="F9513" t="s">
        <v>35</v>
      </c>
      <c r="G9513">
        <v>5</v>
      </c>
      <c r="H9513">
        <v>2012</v>
      </c>
      <c r="I9513" t="s">
        <v>62</v>
      </c>
      <c r="J9513" t="s">
        <v>44</v>
      </c>
      <c r="K9513" t="s">
        <v>44</v>
      </c>
      <c r="L9513" t="s">
        <v>44</v>
      </c>
      <c r="M9513">
        <v>8</v>
      </c>
      <c r="N9513">
        <v>24.0429779037696</v>
      </c>
      <c r="O9513">
        <v>35.355339059327399</v>
      </c>
    </row>
    <row r="9514" spans="1:15" x14ac:dyDescent="0.25">
      <c r="A9514" s="20" t="s">
        <v>9614</v>
      </c>
      <c r="B9514">
        <v>7</v>
      </c>
      <c r="C9514" t="s">
        <v>21821</v>
      </c>
      <c r="D9514" t="s">
        <v>91</v>
      </c>
      <c r="E9514" t="s">
        <v>78</v>
      </c>
      <c r="F9514" t="s">
        <v>35</v>
      </c>
      <c r="G9514">
        <v>5</v>
      </c>
      <c r="H9514">
        <v>2012</v>
      </c>
      <c r="I9514" t="s">
        <v>75</v>
      </c>
      <c r="J9514">
        <v>0.97</v>
      </c>
      <c r="K9514">
        <v>0.9</v>
      </c>
      <c r="L9514">
        <v>1.1000000000000001</v>
      </c>
      <c r="M9514">
        <v>23.143775460354199</v>
      </c>
      <c r="N9514">
        <v>23.7634556892855</v>
      </c>
      <c r="O9514">
        <v>-99</v>
      </c>
    </row>
    <row r="9515" spans="1:15" x14ac:dyDescent="0.25">
      <c r="A9515" s="20" t="s">
        <v>9615</v>
      </c>
      <c r="B9515">
        <v>7</v>
      </c>
      <c r="C9515" t="s">
        <v>21821</v>
      </c>
      <c r="D9515" t="s">
        <v>91</v>
      </c>
      <c r="E9515" t="s">
        <v>78</v>
      </c>
      <c r="F9515" t="s">
        <v>35</v>
      </c>
      <c r="G9515">
        <v>5</v>
      </c>
      <c r="H9515">
        <v>2012</v>
      </c>
      <c r="I9515" t="s">
        <v>45</v>
      </c>
      <c r="J9515">
        <v>0.79</v>
      </c>
      <c r="K9515">
        <v>0.47</v>
      </c>
      <c r="L9515">
        <v>1.1100000000000001</v>
      </c>
      <c r="M9515">
        <v>112</v>
      </c>
      <c r="N9515">
        <v>31.332374117088101</v>
      </c>
      <c r="O9515">
        <v>9.4491118252306805</v>
      </c>
    </row>
    <row r="9516" spans="1:15" x14ac:dyDescent="0.25">
      <c r="A9516" s="20" t="s">
        <v>9616</v>
      </c>
      <c r="B9516">
        <v>7</v>
      </c>
      <c r="C9516" t="s">
        <v>21821</v>
      </c>
      <c r="D9516" t="s">
        <v>91</v>
      </c>
      <c r="E9516" t="s">
        <v>78</v>
      </c>
      <c r="F9516" t="s">
        <v>35</v>
      </c>
      <c r="G9516">
        <v>5</v>
      </c>
      <c r="H9516">
        <v>2012</v>
      </c>
      <c r="I9516" t="s">
        <v>46</v>
      </c>
      <c r="J9516">
        <v>1.1299999999999999</v>
      </c>
      <c r="K9516">
        <v>0.71</v>
      </c>
      <c r="L9516">
        <v>1.55</v>
      </c>
      <c r="M9516">
        <v>212</v>
      </c>
      <c r="N9516">
        <v>23.514706415196901</v>
      </c>
      <c r="O9516">
        <v>6.8680281974344499</v>
      </c>
    </row>
    <row r="9517" spans="1:15" x14ac:dyDescent="0.25">
      <c r="A9517" s="20" t="s">
        <v>9617</v>
      </c>
      <c r="B9517">
        <v>7</v>
      </c>
      <c r="C9517" t="s">
        <v>21821</v>
      </c>
      <c r="D9517" t="s">
        <v>91</v>
      </c>
      <c r="E9517" t="s">
        <v>78</v>
      </c>
      <c r="F9517" t="s">
        <v>35</v>
      </c>
      <c r="G9517">
        <v>5</v>
      </c>
      <c r="H9517">
        <v>2012</v>
      </c>
      <c r="I9517" t="s">
        <v>47</v>
      </c>
      <c r="J9517">
        <v>0.84</v>
      </c>
      <c r="K9517">
        <v>0.69</v>
      </c>
      <c r="L9517">
        <v>0.99</v>
      </c>
      <c r="M9517">
        <v>802</v>
      </c>
      <c r="N9517">
        <v>23.9601502445576</v>
      </c>
      <c r="O9517">
        <v>3.5311227577322399</v>
      </c>
    </row>
    <row r="9518" spans="1:15" x14ac:dyDescent="0.25">
      <c r="A9518" s="20" t="s">
        <v>9618</v>
      </c>
      <c r="B9518">
        <v>7</v>
      </c>
      <c r="C9518" t="s">
        <v>21821</v>
      </c>
      <c r="D9518" t="s">
        <v>91</v>
      </c>
      <c r="E9518" t="s">
        <v>78</v>
      </c>
      <c r="F9518" t="s">
        <v>35</v>
      </c>
      <c r="G9518">
        <v>5</v>
      </c>
      <c r="H9518">
        <v>2012</v>
      </c>
      <c r="I9518" t="s">
        <v>48</v>
      </c>
      <c r="J9518">
        <v>1.65</v>
      </c>
      <c r="K9518">
        <v>0.67</v>
      </c>
      <c r="L9518">
        <v>2.63</v>
      </c>
      <c r="M9518">
        <v>30</v>
      </c>
      <c r="N9518">
        <v>25.020231304453301</v>
      </c>
      <c r="O9518">
        <v>18.257418583505501</v>
      </c>
    </row>
    <row r="9519" spans="1:15" x14ac:dyDescent="0.25">
      <c r="A9519" s="20" t="s">
        <v>9619</v>
      </c>
      <c r="B9519">
        <v>7</v>
      </c>
      <c r="C9519" t="s">
        <v>21821</v>
      </c>
      <c r="D9519" t="s">
        <v>91</v>
      </c>
      <c r="E9519" t="s">
        <v>78</v>
      </c>
      <c r="F9519" t="s">
        <v>35</v>
      </c>
      <c r="G9519">
        <v>5</v>
      </c>
      <c r="H9519">
        <v>2012</v>
      </c>
      <c r="I9519" t="s">
        <v>49</v>
      </c>
      <c r="J9519">
        <v>1.26</v>
      </c>
      <c r="K9519">
        <v>0.82</v>
      </c>
      <c r="L9519">
        <v>1.7</v>
      </c>
      <c r="M9519">
        <v>114</v>
      </c>
      <c r="N9519">
        <v>24.9170130916395</v>
      </c>
      <c r="O9519">
        <v>9.3658581158169394</v>
      </c>
    </row>
    <row r="9520" spans="1:15" x14ac:dyDescent="0.25">
      <c r="A9520" s="20" t="s">
        <v>9620</v>
      </c>
      <c r="B9520">
        <v>7</v>
      </c>
      <c r="C9520" t="s">
        <v>21821</v>
      </c>
      <c r="D9520" t="s">
        <v>91</v>
      </c>
      <c r="E9520" t="s">
        <v>78</v>
      </c>
      <c r="F9520" t="s">
        <v>35</v>
      </c>
      <c r="G9520">
        <v>5</v>
      </c>
      <c r="H9520">
        <v>2012</v>
      </c>
      <c r="I9520" t="s">
        <v>50</v>
      </c>
      <c r="J9520" t="s">
        <v>44</v>
      </c>
      <c r="K9520" t="s">
        <v>44</v>
      </c>
      <c r="L9520" t="s">
        <v>44</v>
      </c>
      <c r="M9520">
        <v>13</v>
      </c>
      <c r="N9520">
        <v>21.59316305059</v>
      </c>
      <c r="O9520">
        <v>27.735009811261499</v>
      </c>
    </row>
    <row r="9521" spans="1:15" x14ac:dyDescent="0.25">
      <c r="A9521" s="20" t="s">
        <v>9621</v>
      </c>
      <c r="B9521">
        <v>7</v>
      </c>
      <c r="C9521" t="s">
        <v>21821</v>
      </c>
      <c r="D9521" t="s">
        <v>91</v>
      </c>
      <c r="E9521" t="s">
        <v>78</v>
      </c>
      <c r="F9521" t="s">
        <v>35</v>
      </c>
      <c r="G9521">
        <v>5</v>
      </c>
      <c r="H9521">
        <v>2012</v>
      </c>
      <c r="I9521" t="s">
        <v>51</v>
      </c>
      <c r="J9521">
        <v>1.26</v>
      </c>
      <c r="K9521">
        <v>0.81</v>
      </c>
      <c r="L9521">
        <v>1.71</v>
      </c>
      <c r="M9521">
        <v>68</v>
      </c>
      <c r="N9521">
        <v>24.613623121386201</v>
      </c>
      <c r="O9521">
        <v>12.126781251816601</v>
      </c>
    </row>
    <row r="9522" spans="1:15" x14ac:dyDescent="0.25">
      <c r="A9522" s="20" t="s">
        <v>9622</v>
      </c>
      <c r="B9522">
        <v>7</v>
      </c>
      <c r="C9522" t="s">
        <v>21821</v>
      </c>
      <c r="D9522" t="s">
        <v>91</v>
      </c>
      <c r="E9522" t="s">
        <v>79</v>
      </c>
      <c r="F9522" t="s">
        <v>38</v>
      </c>
      <c r="G9522">
        <v>3</v>
      </c>
      <c r="H9522">
        <v>2013</v>
      </c>
      <c r="I9522" t="s">
        <v>34</v>
      </c>
      <c r="J9522">
        <v>0.85</v>
      </c>
      <c r="K9522">
        <v>0.71</v>
      </c>
      <c r="L9522">
        <v>0.99</v>
      </c>
      <c r="M9522">
        <v>555</v>
      </c>
      <c r="N9522">
        <v>22.426350035241502</v>
      </c>
      <c r="O9522">
        <v>4.2447635997800903</v>
      </c>
    </row>
    <row r="9523" spans="1:15" x14ac:dyDescent="0.25">
      <c r="A9523" s="20" t="s">
        <v>9623</v>
      </c>
      <c r="B9523">
        <v>7</v>
      </c>
      <c r="C9523" t="s">
        <v>21821</v>
      </c>
      <c r="D9523" t="s">
        <v>91</v>
      </c>
      <c r="E9523" t="s">
        <v>79</v>
      </c>
      <c r="F9523" t="s">
        <v>38</v>
      </c>
      <c r="G9523">
        <v>3</v>
      </c>
      <c r="H9523">
        <v>2013</v>
      </c>
      <c r="I9523" t="s">
        <v>52</v>
      </c>
      <c r="J9523">
        <v>0.71</v>
      </c>
      <c r="K9523">
        <v>0.49</v>
      </c>
      <c r="L9523">
        <v>0.93</v>
      </c>
      <c r="M9523">
        <v>164</v>
      </c>
      <c r="N9523">
        <v>27.480719765508699</v>
      </c>
      <c r="O9523">
        <v>7.8086880944303001</v>
      </c>
    </row>
    <row r="9524" spans="1:15" x14ac:dyDescent="0.25">
      <c r="A9524" s="20" t="s">
        <v>9624</v>
      </c>
      <c r="B9524">
        <v>7</v>
      </c>
      <c r="C9524" t="s">
        <v>21821</v>
      </c>
      <c r="D9524" t="s">
        <v>91</v>
      </c>
      <c r="E9524" t="s">
        <v>79</v>
      </c>
      <c r="F9524" t="s">
        <v>38</v>
      </c>
      <c r="G9524">
        <v>3</v>
      </c>
      <c r="H9524">
        <v>2013</v>
      </c>
      <c r="I9524" t="s">
        <v>53</v>
      </c>
      <c r="J9524">
        <v>0.92</v>
      </c>
      <c r="K9524">
        <v>0.73</v>
      </c>
      <c r="L9524">
        <v>1.1100000000000001</v>
      </c>
      <c r="M9524">
        <v>1182</v>
      </c>
      <c r="N9524">
        <v>26.9506802156437</v>
      </c>
      <c r="O9524">
        <v>2.9086486358157502</v>
      </c>
    </row>
    <row r="9525" spans="1:15" x14ac:dyDescent="0.25">
      <c r="A9525" s="20" t="s">
        <v>9625</v>
      </c>
      <c r="B9525">
        <v>7</v>
      </c>
      <c r="C9525" t="s">
        <v>21821</v>
      </c>
      <c r="D9525" t="s">
        <v>91</v>
      </c>
      <c r="E9525" t="s">
        <v>79</v>
      </c>
      <c r="F9525" t="s">
        <v>38</v>
      </c>
      <c r="G9525">
        <v>3</v>
      </c>
      <c r="H9525">
        <v>2013</v>
      </c>
      <c r="I9525" t="s">
        <v>54</v>
      </c>
      <c r="J9525">
        <v>0.4</v>
      </c>
      <c r="K9525">
        <v>0.26</v>
      </c>
      <c r="L9525">
        <v>0.54</v>
      </c>
      <c r="M9525">
        <v>35</v>
      </c>
      <c r="N9525">
        <v>23.106085819116998</v>
      </c>
      <c r="O9525">
        <v>16.903085094570301</v>
      </c>
    </row>
    <row r="9526" spans="1:15" x14ac:dyDescent="0.25">
      <c r="A9526" s="20" t="s">
        <v>9626</v>
      </c>
      <c r="B9526">
        <v>7</v>
      </c>
      <c r="C9526" t="s">
        <v>21821</v>
      </c>
      <c r="D9526" t="s">
        <v>91</v>
      </c>
      <c r="E9526" t="s">
        <v>79</v>
      </c>
      <c r="F9526" t="s">
        <v>38</v>
      </c>
      <c r="G9526">
        <v>3</v>
      </c>
      <c r="H9526">
        <v>2013</v>
      </c>
      <c r="I9526" t="s">
        <v>55</v>
      </c>
      <c r="J9526">
        <v>0.97</v>
      </c>
      <c r="K9526">
        <v>0.75</v>
      </c>
      <c r="L9526">
        <v>1.19</v>
      </c>
      <c r="M9526">
        <v>325</v>
      </c>
      <c r="N9526">
        <v>22.102471748154599</v>
      </c>
      <c r="O9526">
        <v>5.5470019622522901</v>
      </c>
    </row>
    <row r="9527" spans="1:15" x14ac:dyDescent="0.25">
      <c r="A9527" s="20" t="s">
        <v>9627</v>
      </c>
      <c r="B9527">
        <v>7</v>
      </c>
      <c r="C9527" t="s">
        <v>21821</v>
      </c>
      <c r="D9527" t="s">
        <v>91</v>
      </c>
      <c r="E9527" t="s">
        <v>79</v>
      </c>
      <c r="F9527" t="s">
        <v>38</v>
      </c>
      <c r="G9527">
        <v>3</v>
      </c>
      <c r="H9527">
        <v>2013</v>
      </c>
      <c r="I9527" t="s">
        <v>56</v>
      </c>
      <c r="J9527">
        <v>1.18</v>
      </c>
      <c r="K9527">
        <v>0.87</v>
      </c>
      <c r="L9527">
        <v>1.49</v>
      </c>
      <c r="M9527">
        <v>621</v>
      </c>
      <c r="N9527">
        <v>16.321849273589599</v>
      </c>
      <c r="O9527">
        <v>4.0128617695256397</v>
      </c>
    </row>
    <row r="9528" spans="1:15" x14ac:dyDescent="0.25">
      <c r="A9528" s="20" t="s">
        <v>9628</v>
      </c>
      <c r="B9528">
        <v>7</v>
      </c>
      <c r="C9528" t="s">
        <v>21821</v>
      </c>
      <c r="D9528" t="s">
        <v>91</v>
      </c>
      <c r="E9528" t="s">
        <v>79</v>
      </c>
      <c r="F9528" t="s">
        <v>38</v>
      </c>
      <c r="G9528">
        <v>3</v>
      </c>
      <c r="H9528">
        <v>2013</v>
      </c>
      <c r="I9528" t="s">
        <v>57</v>
      </c>
      <c r="J9528">
        <v>0.98</v>
      </c>
      <c r="K9528">
        <v>0.69</v>
      </c>
      <c r="L9528">
        <v>1.27</v>
      </c>
      <c r="M9528">
        <v>304</v>
      </c>
      <c r="N9528">
        <v>19.283940284819</v>
      </c>
      <c r="O9528">
        <v>5.7353933467640399</v>
      </c>
    </row>
    <row r="9529" spans="1:15" x14ac:dyDescent="0.25">
      <c r="A9529" s="20" t="s">
        <v>9629</v>
      </c>
      <c r="B9529">
        <v>7</v>
      </c>
      <c r="C9529" t="s">
        <v>21821</v>
      </c>
      <c r="D9529" t="s">
        <v>91</v>
      </c>
      <c r="E9529" t="s">
        <v>79</v>
      </c>
      <c r="F9529" t="s">
        <v>38</v>
      </c>
      <c r="G9529">
        <v>3</v>
      </c>
      <c r="H9529">
        <v>2013</v>
      </c>
      <c r="I9529" t="s">
        <v>58</v>
      </c>
      <c r="J9529">
        <v>0.86</v>
      </c>
      <c r="K9529">
        <v>0.74</v>
      </c>
      <c r="L9529">
        <v>0.98</v>
      </c>
      <c r="M9529">
        <v>1378</v>
      </c>
      <c r="N9529">
        <v>24.5679152787927</v>
      </c>
      <c r="O9529">
        <v>2.69386229220183</v>
      </c>
    </row>
    <row r="9530" spans="1:15" x14ac:dyDescent="0.25">
      <c r="A9530" s="20" t="s">
        <v>9630</v>
      </c>
      <c r="B9530">
        <v>7</v>
      </c>
      <c r="C9530" t="s">
        <v>21821</v>
      </c>
      <c r="D9530" t="s">
        <v>91</v>
      </c>
      <c r="E9530" t="s">
        <v>79</v>
      </c>
      <c r="F9530" t="s">
        <v>38</v>
      </c>
      <c r="G9530">
        <v>3</v>
      </c>
      <c r="H9530">
        <v>2013</v>
      </c>
      <c r="I9530" t="s">
        <v>59</v>
      </c>
      <c r="J9530">
        <v>0.62</v>
      </c>
      <c r="K9530">
        <v>0.3</v>
      </c>
      <c r="L9530">
        <v>0.94</v>
      </c>
      <c r="M9530">
        <v>123</v>
      </c>
      <c r="N9530">
        <v>34.016320294789999</v>
      </c>
      <c r="O9530">
        <v>9.0166963466743208</v>
      </c>
    </row>
    <row r="9531" spans="1:15" x14ac:dyDescent="0.25">
      <c r="A9531" s="20" t="s">
        <v>9631</v>
      </c>
      <c r="B9531">
        <v>7</v>
      </c>
      <c r="C9531" t="s">
        <v>21821</v>
      </c>
      <c r="D9531" t="s">
        <v>91</v>
      </c>
      <c r="E9531" t="s">
        <v>79</v>
      </c>
      <c r="F9531" t="s">
        <v>38</v>
      </c>
      <c r="G9531">
        <v>3</v>
      </c>
      <c r="H9531">
        <v>2013</v>
      </c>
      <c r="I9531" t="s">
        <v>60</v>
      </c>
      <c r="J9531">
        <v>0.86</v>
      </c>
      <c r="K9531">
        <v>0.72</v>
      </c>
      <c r="L9531">
        <v>1</v>
      </c>
      <c r="M9531">
        <v>610</v>
      </c>
      <c r="N9531">
        <v>23.009716069184201</v>
      </c>
      <c r="O9531">
        <v>4.0488816508945797</v>
      </c>
    </row>
    <row r="9532" spans="1:15" x14ac:dyDescent="0.25">
      <c r="A9532" s="20" t="s">
        <v>9632</v>
      </c>
      <c r="B9532">
        <v>7</v>
      </c>
      <c r="C9532" t="s">
        <v>21821</v>
      </c>
      <c r="D9532" t="s">
        <v>91</v>
      </c>
      <c r="E9532" t="s">
        <v>79</v>
      </c>
      <c r="F9532" t="s">
        <v>38</v>
      </c>
      <c r="G9532">
        <v>3</v>
      </c>
      <c r="H9532">
        <v>2013</v>
      </c>
      <c r="I9532" t="s">
        <v>61</v>
      </c>
      <c r="J9532">
        <v>0.5</v>
      </c>
      <c r="K9532">
        <v>0.22</v>
      </c>
      <c r="L9532">
        <v>0.78</v>
      </c>
      <c r="M9532">
        <v>30</v>
      </c>
      <c r="N9532">
        <v>18.4452170487003</v>
      </c>
      <c r="O9532">
        <v>18.257418583505501</v>
      </c>
    </row>
    <row r="9533" spans="1:15" x14ac:dyDescent="0.25">
      <c r="A9533" s="20" t="s">
        <v>9633</v>
      </c>
      <c r="B9533">
        <v>7</v>
      </c>
      <c r="C9533" t="s">
        <v>21821</v>
      </c>
      <c r="D9533" t="s">
        <v>91</v>
      </c>
      <c r="E9533" t="s">
        <v>79</v>
      </c>
      <c r="F9533" t="s">
        <v>38</v>
      </c>
      <c r="G9533">
        <v>3</v>
      </c>
      <c r="H9533">
        <v>2013</v>
      </c>
      <c r="I9533" t="s">
        <v>43</v>
      </c>
      <c r="J9533">
        <v>0.86</v>
      </c>
      <c r="K9533">
        <v>0.68</v>
      </c>
      <c r="L9533">
        <v>1.04</v>
      </c>
      <c r="M9533">
        <v>812</v>
      </c>
      <c r="N9533">
        <v>20.9673342901525</v>
      </c>
      <c r="O9533">
        <v>3.5093120317179798</v>
      </c>
    </row>
    <row r="9534" spans="1:15" x14ac:dyDescent="0.25">
      <c r="A9534" s="20" t="s">
        <v>9634</v>
      </c>
      <c r="B9534">
        <v>7</v>
      </c>
      <c r="C9534" t="s">
        <v>21821</v>
      </c>
      <c r="D9534" t="s">
        <v>91</v>
      </c>
      <c r="E9534" t="s">
        <v>79</v>
      </c>
      <c r="F9534" t="s">
        <v>38</v>
      </c>
      <c r="G9534">
        <v>3</v>
      </c>
      <c r="H9534">
        <v>2013</v>
      </c>
      <c r="I9534" t="s">
        <v>62</v>
      </c>
      <c r="J9534">
        <v>0.77</v>
      </c>
      <c r="K9534">
        <v>0.47</v>
      </c>
      <c r="L9534">
        <v>1.07</v>
      </c>
      <c r="M9534">
        <v>247</v>
      </c>
      <c r="N9534">
        <v>25.233525044050701</v>
      </c>
      <c r="O9534">
        <v>6.3628476297577796</v>
      </c>
    </row>
    <row r="9535" spans="1:15" x14ac:dyDescent="0.25">
      <c r="A9535" s="20" t="s">
        <v>9635</v>
      </c>
      <c r="B9535">
        <v>7</v>
      </c>
      <c r="C9535" t="s">
        <v>21821</v>
      </c>
      <c r="D9535" t="s">
        <v>91</v>
      </c>
      <c r="E9535" t="s">
        <v>79</v>
      </c>
      <c r="F9535" t="s">
        <v>38</v>
      </c>
      <c r="G9535">
        <v>3</v>
      </c>
      <c r="H9535">
        <v>2013</v>
      </c>
      <c r="I9535" t="s">
        <v>75</v>
      </c>
      <c r="J9535">
        <v>0.86</v>
      </c>
      <c r="K9535">
        <v>0.8</v>
      </c>
      <c r="L9535">
        <v>0.9</v>
      </c>
      <c r="M9535">
        <v>21.031466116033499</v>
      </c>
      <c r="N9535">
        <v>24.326827183597501</v>
      </c>
      <c r="O9535">
        <v>-99</v>
      </c>
    </row>
    <row r="9536" spans="1:15" x14ac:dyDescent="0.25">
      <c r="A9536" s="20" t="s">
        <v>9636</v>
      </c>
      <c r="B9536">
        <v>7</v>
      </c>
      <c r="C9536" t="s">
        <v>21821</v>
      </c>
      <c r="D9536" t="s">
        <v>91</v>
      </c>
      <c r="E9536" t="s">
        <v>79</v>
      </c>
      <c r="F9536" t="s">
        <v>38</v>
      </c>
      <c r="G9536">
        <v>3</v>
      </c>
      <c r="H9536">
        <v>2013</v>
      </c>
      <c r="I9536" t="s">
        <v>45</v>
      </c>
      <c r="J9536">
        <v>0.72</v>
      </c>
      <c r="K9536">
        <v>0.56999999999999995</v>
      </c>
      <c r="L9536">
        <v>0.87</v>
      </c>
      <c r="M9536">
        <v>425</v>
      </c>
      <c r="N9536">
        <v>26.927959292621701</v>
      </c>
      <c r="O9536">
        <v>4.8507125007266598</v>
      </c>
    </row>
    <row r="9537" spans="1:15" x14ac:dyDescent="0.25">
      <c r="A9537" s="20" t="s">
        <v>9637</v>
      </c>
      <c r="B9537">
        <v>7</v>
      </c>
      <c r="C9537" t="s">
        <v>21821</v>
      </c>
      <c r="D9537" t="s">
        <v>91</v>
      </c>
      <c r="E9537" t="s">
        <v>79</v>
      </c>
      <c r="F9537" t="s">
        <v>38</v>
      </c>
      <c r="G9537">
        <v>3</v>
      </c>
      <c r="H9537">
        <v>2013</v>
      </c>
      <c r="I9537" t="s">
        <v>46</v>
      </c>
      <c r="J9537">
        <v>0.89</v>
      </c>
      <c r="K9537">
        <v>0.71</v>
      </c>
      <c r="L9537">
        <v>1.07</v>
      </c>
      <c r="M9537">
        <v>452</v>
      </c>
      <c r="N9537">
        <v>28.2318988100177</v>
      </c>
      <c r="O9537">
        <v>4.7036043419179903</v>
      </c>
    </row>
    <row r="9538" spans="1:15" x14ac:dyDescent="0.25">
      <c r="A9538" s="20" t="s">
        <v>9638</v>
      </c>
      <c r="B9538">
        <v>7</v>
      </c>
      <c r="C9538" t="s">
        <v>21821</v>
      </c>
      <c r="D9538" t="s">
        <v>91</v>
      </c>
      <c r="E9538" t="s">
        <v>79</v>
      </c>
      <c r="F9538" t="s">
        <v>38</v>
      </c>
      <c r="G9538">
        <v>3</v>
      </c>
      <c r="H9538">
        <v>2013</v>
      </c>
      <c r="I9538" t="s">
        <v>47</v>
      </c>
      <c r="J9538">
        <v>0.94</v>
      </c>
      <c r="K9538">
        <v>0.82</v>
      </c>
      <c r="L9538">
        <v>1.06</v>
      </c>
      <c r="M9538">
        <v>1539</v>
      </c>
      <c r="N9538">
        <v>23.214449588787598</v>
      </c>
      <c r="O9538">
        <v>2.5490637096729101</v>
      </c>
    </row>
    <row r="9539" spans="1:15" x14ac:dyDescent="0.25">
      <c r="A9539" s="20" t="s">
        <v>9639</v>
      </c>
      <c r="B9539">
        <v>7</v>
      </c>
      <c r="C9539" t="s">
        <v>21821</v>
      </c>
      <c r="D9539" t="s">
        <v>91</v>
      </c>
      <c r="E9539" t="s">
        <v>79</v>
      </c>
      <c r="F9539" t="s">
        <v>38</v>
      </c>
      <c r="G9539">
        <v>3</v>
      </c>
      <c r="H9539">
        <v>2013</v>
      </c>
      <c r="I9539" t="s">
        <v>48</v>
      </c>
      <c r="J9539">
        <v>0.92</v>
      </c>
      <c r="K9539">
        <v>0.68</v>
      </c>
      <c r="L9539">
        <v>1.1599999999999999</v>
      </c>
      <c r="M9539">
        <v>809</v>
      </c>
      <c r="N9539">
        <v>25.709699907611501</v>
      </c>
      <c r="O9539">
        <v>3.51581276967315</v>
      </c>
    </row>
    <row r="9540" spans="1:15" x14ac:dyDescent="0.25">
      <c r="A9540" s="20" t="s">
        <v>9640</v>
      </c>
      <c r="B9540">
        <v>7</v>
      </c>
      <c r="C9540" t="s">
        <v>21821</v>
      </c>
      <c r="D9540" t="s">
        <v>91</v>
      </c>
      <c r="E9540" t="s">
        <v>79</v>
      </c>
      <c r="F9540" t="s">
        <v>38</v>
      </c>
      <c r="G9540">
        <v>3</v>
      </c>
      <c r="H9540">
        <v>2013</v>
      </c>
      <c r="I9540" t="s">
        <v>49</v>
      </c>
      <c r="J9540">
        <v>0.84</v>
      </c>
      <c r="K9540">
        <v>0.63</v>
      </c>
      <c r="L9540">
        <v>1.05</v>
      </c>
      <c r="M9540">
        <v>433</v>
      </c>
      <c r="N9540">
        <v>30.6393867240131</v>
      </c>
      <c r="O9540">
        <v>4.8056933133221298</v>
      </c>
    </row>
    <row r="9541" spans="1:15" x14ac:dyDescent="0.25">
      <c r="A9541" s="20" t="s">
        <v>9641</v>
      </c>
      <c r="B9541">
        <v>7</v>
      </c>
      <c r="C9541" t="s">
        <v>21821</v>
      </c>
      <c r="D9541" t="s">
        <v>91</v>
      </c>
      <c r="E9541" t="s">
        <v>79</v>
      </c>
      <c r="F9541" t="s">
        <v>38</v>
      </c>
      <c r="G9541">
        <v>3</v>
      </c>
      <c r="H9541">
        <v>2013</v>
      </c>
      <c r="I9541" t="s">
        <v>50</v>
      </c>
      <c r="J9541">
        <v>0.87</v>
      </c>
      <c r="K9541">
        <v>0.64</v>
      </c>
      <c r="L9541">
        <v>1.1000000000000001</v>
      </c>
      <c r="M9541">
        <v>573</v>
      </c>
      <c r="N9541">
        <v>20.277942152637699</v>
      </c>
      <c r="O9541">
        <v>4.1775599314435699</v>
      </c>
    </row>
    <row r="9542" spans="1:15" x14ac:dyDescent="0.25">
      <c r="A9542" s="20" t="s">
        <v>9642</v>
      </c>
      <c r="B9542">
        <v>7</v>
      </c>
      <c r="C9542" t="s">
        <v>21821</v>
      </c>
      <c r="D9542" t="s">
        <v>91</v>
      </c>
      <c r="E9542" t="s">
        <v>79</v>
      </c>
      <c r="F9542" t="s">
        <v>38</v>
      </c>
      <c r="G9542">
        <v>3</v>
      </c>
      <c r="H9542">
        <v>2013</v>
      </c>
      <c r="I9542" t="s">
        <v>51</v>
      </c>
      <c r="J9542">
        <v>0.76</v>
      </c>
      <c r="K9542">
        <v>0.6</v>
      </c>
      <c r="L9542">
        <v>0.92</v>
      </c>
      <c r="M9542">
        <v>420</v>
      </c>
      <c r="N9542">
        <v>25.971602786975701</v>
      </c>
      <c r="O9542">
        <v>4.87950036474267</v>
      </c>
    </row>
    <row r="9543" spans="1:15" x14ac:dyDescent="0.25">
      <c r="A9543" s="20" t="s">
        <v>9643</v>
      </c>
      <c r="B9543">
        <v>7</v>
      </c>
      <c r="C9543" t="s">
        <v>21821</v>
      </c>
      <c r="D9543" t="s">
        <v>91</v>
      </c>
      <c r="E9543" t="s">
        <v>80</v>
      </c>
      <c r="F9543" t="s">
        <v>42</v>
      </c>
      <c r="G9543">
        <v>4</v>
      </c>
      <c r="H9543">
        <v>2013</v>
      </c>
      <c r="I9543" t="s">
        <v>34</v>
      </c>
      <c r="J9543">
        <v>0.9</v>
      </c>
      <c r="K9543">
        <v>0.78</v>
      </c>
      <c r="L9543">
        <v>1.02</v>
      </c>
      <c r="M9543">
        <v>1444</v>
      </c>
      <c r="N9543">
        <v>22.426350035241502</v>
      </c>
      <c r="O9543">
        <v>2.6315789473684199</v>
      </c>
    </row>
    <row r="9544" spans="1:15" x14ac:dyDescent="0.25">
      <c r="A9544" s="20" t="s">
        <v>9644</v>
      </c>
      <c r="B9544">
        <v>7</v>
      </c>
      <c r="C9544" t="s">
        <v>21821</v>
      </c>
      <c r="D9544" t="s">
        <v>91</v>
      </c>
      <c r="E9544" t="s">
        <v>80</v>
      </c>
      <c r="F9544" t="s">
        <v>42</v>
      </c>
      <c r="G9544">
        <v>4</v>
      </c>
      <c r="H9544">
        <v>2013</v>
      </c>
      <c r="I9544" t="s">
        <v>52</v>
      </c>
      <c r="J9544">
        <v>0.56000000000000005</v>
      </c>
      <c r="K9544">
        <v>0.21</v>
      </c>
      <c r="L9544">
        <v>0.91</v>
      </c>
      <c r="M9544">
        <v>19</v>
      </c>
      <c r="N9544">
        <v>27.480719765508699</v>
      </c>
      <c r="O9544">
        <v>22.941573387056199</v>
      </c>
    </row>
    <row r="9545" spans="1:15" x14ac:dyDescent="0.25">
      <c r="A9545" s="20" t="s">
        <v>9645</v>
      </c>
      <c r="B9545">
        <v>7</v>
      </c>
      <c r="C9545" t="s">
        <v>21821</v>
      </c>
      <c r="D9545" t="s">
        <v>91</v>
      </c>
      <c r="E9545" t="s">
        <v>80</v>
      </c>
      <c r="F9545" t="s">
        <v>42</v>
      </c>
      <c r="G9545">
        <v>4</v>
      </c>
      <c r="H9545">
        <v>2013</v>
      </c>
      <c r="I9545" t="s">
        <v>53</v>
      </c>
      <c r="J9545">
        <v>0.61</v>
      </c>
      <c r="K9545">
        <v>0.38</v>
      </c>
      <c r="L9545">
        <v>0.84</v>
      </c>
      <c r="M9545">
        <v>48</v>
      </c>
      <c r="N9545">
        <v>26.9506802156437</v>
      </c>
      <c r="O9545">
        <v>14.433756729740599</v>
      </c>
    </row>
    <row r="9546" spans="1:15" x14ac:dyDescent="0.25">
      <c r="A9546" s="20" t="s">
        <v>9646</v>
      </c>
      <c r="B9546">
        <v>7</v>
      </c>
      <c r="C9546" t="s">
        <v>21821</v>
      </c>
      <c r="D9546" t="s">
        <v>91</v>
      </c>
      <c r="E9546" t="s">
        <v>80</v>
      </c>
      <c r="F9546" t="s">
        <v>42</v>
      </c>
      <c r="G9546">
        <v>4</v>
      </c>
      <c r="H9546">
        <v>2013</v>
      </c>
      <c r="I9546" t="s">
        <v>54</v>
      </c>
      <c r="J9546" t="s">
        <v>44</v>
      </c>
      <c r="K9546" t="s">
        <v>44</v>
      </c>
      <c r="L9546" t="s">
        <v>44</v>
      </c>
      <c r="M9546">
        <v>7</v>
      </c>
      <c r="N9546">
        <v>23.106085819116998</v>
      </c>
      <c r="O9546">
        <v>37.796447300922701</v>
      </c>
    </row>
    <row r="9547" spans="1:15" x14ac:dyDescent="0.25">
      <c r="A9547" s="20" t="s">
        <v>9647</v>
      </c>
      <c r="B9547">
        <v>7</v>
      </c>
      <c r="C9547" t="s">
        <v>21821</v>
      </c>
      <c r="D9547" t="s">
        <v>91</v>
      </c>
      <c r="E9547" t="s">
        <v>80</v>
      </c>
      <c r="F9547" t="s">
        <v>42</v>
      </c>
      <c r="G9547">
        <v>4</v>
      </c>
      <c r="H9547">
        <v>2013</v>
      </c>
      <c r="I9547" t="s">
        <v>55</v>
      </c>
      <c r="J9547">
        <v>0.98</v>
      </c>
      <c r="K9547">
        <v>0.65</v>
      </c>
      <c r="L9547">
        <v>1.31</v>
      </c>
      <c r="M9547">
        <v>111</v>
      </c>
      <c r="N9547">
        <v>22.102471748154599</v>
      </c>
      <c r="O9547">
        <v>9.4915799575249906</v>
      </c>
    </row>
    <row r="9548" spans="1:15" x14ac:dyDescent="0.25">
      <c r="A9548" s="20" t="s">
        <v>9648</v>
      </c>
      <c r="B9548">
        <v>7</v>
      </c>
      <c r="C9548" t="s">
        <v>21821</v>
      </c>
      <c r="D9548" t="s">
        <v>91</v>
      </c>
      <c r="E9548" t="s">
        <v>80</v>
      </c>
      <c r="F9548" t="s">
        <v>42</v>
      </c>
      <c r="G9548">
        <v>4</v>
      </c>
      <c r="H9548">
        <v>2013</v>
      </c>
      <c r="I9548" t="s">
        <v>56</v>
      </c>
      <c r="J9548">
        <v>1.24</v>
      </c>
      <c r="K9548">
        <v>0.6</v>
      </c>
      <c r="L9548">
        <v>1.88</v>
      </c>
      <c r="M9548">
        <v>19</v>
      </c>
      <c r="N9548">
        <v>16.321849273589599</v>
      </c>
      <c r="O9548">
        <v>22.941573387056199</v>
      </c>
    </row>
    <row r="9549" spans="1:15" x14ac:dyDescent="0.25">
      <c r="A9549" s="20" t="s">
        <v>9649</v>
      </c>
      <c r="B9549">
        <v>7</v>
      </c>
      <c r="C9549" t="s">
        <v>21821</v>
      </c>
      <c r="D9549" t="s">
        <v>91</v>
      </c>
      <c r="E9549" t="s">
        <v>80</v>
      </c>
      <c r="F9549" t="s">
        <v>42</v>
      </c>
      <c r="G9549">
        <v>4</v>
      </c>
      <c r="H9549">
        <v>2013</v>
      </c>
      <c r="I9549" t="s">
        <v>57</v>
      </c>
      <c r="J9549">
        <v>0.89</v>
      </c>
      <c r="K9549">
        <v>0.43</v>
      </c>
      <c r="L9549">
        <v>1.35</v>
      </c>
      <c r="M9549">
        <v>20</v>
      </c>
      <c r="N9549">
        <v>19.283940284819</v>
      </c>
      <c r="O9549">
        <v>22.360679774997902</v>
      </c>
    </row>
    <row r="9550" spans="1:15" x14ac:dyDescent="0.25">
      <c r="A9550" s="20" t="s">
        <v>9650</v>
      </c>
      <c r="B9550">
        <v>7</v>
      </c>
      <c r="C9550" t="s">
        <v>21821</v>
      </c>
      <c r="D9550" t="s">
        <v>91</v>
      </c>
      <c r="E9550" t="s">
        <v>80</v>
      </c>
      <c r="F9550" t="s">
        <v>42</v>
      </c>
      <c r="G9550">
        <v>4</v>
      </c>
      <c r="H9550">
        <v>2013</v>
      </c>
      <c r="I9550" t="s">
        <v>58</v>
      </c>
      <c r="J9550">
        <v>0.71</v>
      </c>
      <c r="K9550">
        <v>0.55000000000000004</v>
      </c>
      <c r="L9550">
        <v>0.87</v>
      </c>
      <c r="M9550">
        <v>194</v>
      </c>
      <c r="N9550">
        <v>24.5679152787927</v>
      </c>
      <c r="O9550">
        <v>7.1795815861773802</v>
      </c>
    </row>
    <row r="9551" spans="1:15" x14ac:dyDescent="0.25">
      <c r="A9551" s="20" t="s">
        <v>9651</v>
      </c>
      <c r="B9551">
        <v>7</v>
      </c>
      <c r="C9551" t="s">
        <v>21821</v>
      </c>
      <c r="D9551" t="s">
        <v>91</v>
      </c>
      <c r="E9551" t="s">
        <v>80</v>
      </c>
      <c r="F9551" t="s">
        <v>42</v>
      </c>
      <c r="G9551">
        <v>4</v>
      </c>
      <c r="H9551">
        <v>2013</v>
      </c>
      <c r="I9551" t="s">
        <v>59</v>
      </c>
      <c r="J9551">
        <v>0.71</v>
      </c>
      <c r="K9551">
        <v>0.13</v>
      </c>
      <c r="L9551">
        <v>1.29</v>
      </c>
      <c r="M9551">
        <v>20</v>
      </c>
      <c r="N9551">
        <v>34.016320294789999</v>
      </c>
      <c r="O9551">
        <v>22.360679774997902</v>
      </c>
    </row>
    <row r="9552" spans="1:15" x14ac:dyDescent="0.25">
      <c r="A9552" s="20" t="s">
        <v>9652</v>
      </c>
      <c r="B9552">
        <v>7</v>
      </c>
      <c r="C9552" t="s">
        <v>21821</v>
      </c>
      <c r="D9552" t="s">
        <v>91</v>
      </c>
      <c r="E9552" t="s">
        <v>80</v>
      </c>
      <c r="F9552" t="s">
        <v>42</v>
      </c>
      <c r="G9552">
        <v>4</v>
      </c>
      <c r="H9552">
        <v>2013</v>
      </c>
      <c r="I9552" t="s">
        <v>60</v>
      </c>
      <c r="J9552">
        <v>0.94</v>
      </c>
      <c r="K9552">
        <v>0.8</v>
      </c>
      <c r="L9552">
        <v>1.08</v>
      </c>
      <c r="M9552">
        <v>833</v>
      </c>
      <c r="N9552">
        <v>23.009716069184201</v>
      </c>
      <c r="O9552">
        <v>3.46479464337619</v>
      </c>
    </row>
    <row r="9553" spans="1:15" x14ac:dyDescent="0.25">
      <c r="A9553" s="20" t="s">
        <v>9653</v>
      </c>
      <c r="B9553">
        <v>7</v>
      </c>
      <c r="C9553" t="s">
        <v>21821</v>
      </c>
      <c r="D9553" t="s">
        <v>91</v>
      </c>
      <c r="E9553" t="s">
        <v>80</v>
      </c>
      <c r="F9553" t="s">
        <v>42</v>
      </c>
      <c r="G9553">
        <v>4</v>
      </c>
      <c r="H9553">
        <v>2013</v>
      </c>
      <c r="I9553" t="s">
        <v>61</v>
      </c>
      <c r="J9553" t="s">
        <v>44</v>
      </c>
      <c r="K9553" t="s">
        <v>44</v>
      </c>
      <c r="L9553" t="s">
        <v>44</v>
      </c>
      <c r="M9553">
        <v>4</v>
      </c>
      <c r="N9553">
        <v>18.4452170487003</v>
      </c>
      <c r="O9553">
        <v>50</v>
      </c>
    </row>
    <row r="9554" spans="1:15" x14ac:dyDescent="0.25">
      <c r="A9554" s="20" t="s">
        <v>9654</v>
      </c>
      <c r="B9554">
        <v>7</v>
      </c>
      <c r="C9554" t="s">
        <v>21821</v>
      </c>
      <c r="D9554" t="s">
        <v>91</v>
      </c>
      <c r="E9554" t="s">
        <v>80</v>
      </c>
      <c r="F9554" t="s">
        <v>42</v>
      </c>
      <c r="G9554">
        <v>4</v>
      </c>
      <c r="H9554">
        <v>2013</v>
      </c>
      <c r="I9554" t="s">
        <v>43</v>
      </c>
      <c r="J9554">
        <v>0.89</v>
      </c>
      <c r="K9554">
        <v>0.44</v>
      </c>
      <c r="L9554">
        <v>1.34</v>
      </c>
      <c r="M9554">
        <v>47</v>
      </c>
      <c r="N9554">
        <v>20.9673342901525</v>
      </c>
      <c r="O9554">
        <v>14.5864991497895</v>
      </c>
    </row>
    <row r="9555" spans="1:15" x14ac:dyDescent="0.25">
      <c r="A9555" s="20" t="s">
        <v>9655</v>
      </c>
      <c r="B9555">
        <v>7</v>
      </c>
      <c r="C9555" t="s">
        <v>21821</v>
      </c>
      <c r="D9555" t="s">
        <v>91</v>
      </c>
      <c r="E9555" t="s">
        <v>80</v>
      </c>
      <c r="F9555" t="s">
        <v>42</v>
      </c>
      <c r="G9555">
        <v>4</v>
      </c>
      <c r="H9555">
        <v>2013</v>
      </c>
      <c r="I9555" t="s">
        <v>62</v>
      </c>
      <c r="J9555" t="s">
        <v>44</v>
      </c>
      <c r="K9555" t="s">
        <v>44</v>
      </c>
      <c r="L9555" t="s">
        <v>44</v>
      </c>
      <c r="M9555">
        <v>16</v>
      </c>
      <c r="N9555">
        <v>25.233525044050701</v>
      </c>
      <c r="O9555">
        <v>25</v>
      </c>
    </row>
    <row r="9556" spans="1:15" x14ac:dyDescent="0.25">
      <c r="A9556" s="20" t="s">
        <v>9656</v>
      </c>
      <c r="B9556">
        <v>7</v>
      </c>
      <c r="C9556" t="s">
        <v>21821</v>
      </c>
      <c r="D9556" t="s">
        <v>91</v>
      </c>
      <c r="E9556" t="s">
        <v>80</v>
      </c>
      <c r="F9556" t="s">
        <v>42</v>
      </c>
      <c r="G9556">
        <v>4</v>
      </c>
      <c r="H9556">
        <v>2013</v>
      </c>
      <c r="I9556" t="s">
        <v>75</v>
      </c>
      <c r="J9556">
        <v>0.88</v>
      </c>
      <c r="K9556">
        <v>0.8</v>
      </c>
      <c r="L9556">
        <v>0.9</v>
      </c>
      <c r="M9556">
        <v>21.399715632702001</v>
      </c>
      <c r="N9556">
        <v>24.326827183597501</v>
      </c>
      <c r="O9556">
        <v>-99</v>
      </c>
    </row>
    <row r="9557" spans="1:15" x14ac:dyDescent="0.25">
      <c r="A9557" s="20" t="s">
        <v>9657</v>
      </c>
      <c r="B9557">
        <v>7</v>
      </c>
      <c r="C9557" t="s">
        <v>21821</v>
      </c>
      <c r="D9557" t="s">
        <v>91</v>
      </c>
      <c r="E9557" t="s">
        <v>80</v>
      </c>
      <c r="F9557" t="s">
        <v>42</v>
      </c>
      <c r="G9557">
        <v>4</v>
      </c>
      <c r="H9557">
        <v>2013</v>
      </c>
      <c r="I9557" t="s">
        <v>45</v>
      </c>
      <c r="J9557">
        <v>0.76</v>
      </c>
      <c r="K9557">
        <v>0.59</v>
      </c>
      <c r="L9557">
        <v>0.93</v>
      </c>
      <c r="M9557">
        <v>175</v>
      </c>
      <c r="N9557">
        <v>26.927959292621701</v>
      </c>
      <c r="O9557">
        <v>7.55928946018454</v>
      </c>
    </row>
    <row r="9558" spans="1:15" x14ac:dyDescent="0.25">
      <c r="A9558" s="20" t="s">
        <v>9658</v>
      </c>
      <c r="B9558">
        <v>7</v>
      </c>
      <c r="C9558" t="s">
        <v>21821</v>
      </c>
      <c r="D9558" t="s">
        <v>91</v>
      </c>
      <c r="E9558" t="s">
        <v>80</v>
      </c>
      <c r="F9558" t="s">
        <v>42</v>
      </c>
      <c r="G9558">
        <v>4</v>
      </c>
      <c r="H9558">
        <v>2013</v>
      </c>
      <c r="I9558" t="s">
        <v>46</v>
      </c>
      <c r="J9558">
        <v>0.84</v>
      </c>
      <c r="K9558">
        <v>0.69</v>
      </c>
      <c r="L9558">
        <v>0.99</v>
      </c>
      <c r="M9558">
        <v>557</v>
      </c>
      <c r="N9558">
        <v>28.2318988100177</v>
      </c>
      <c r="O9558">
        <v>4.2371359860703599</v>
      </c>
    </row>
    <row r="9559" spans="1:15" x14ac:dyDescent="0.25">
      <c r="A9559" s="20" t="s">
        <v>9659</v>
      </c>
      <c r="B9559">
        <v>7</v>
      </c>
      <c r="C9559" t="s">
        <v>21821</v>
      </c>
      <c r="D9559" t="s">
        <v>91</v>
      </c>
      <c r="E9559" t="s">
        <v>80</v>
      </c>
      <c r="F9559" t="s">
        <v>42</v>
      </c>
      <c r="G9559">
        <v>4</v>
      </c>
      <c r="H9559">
        <v>2013</v>
      </c>
      <c r="I9559" t="s">
        <v>47</v>
      </c>
      <c r="J9559">
        <v>0.95</v>
      </c>
      <c r="K9559">
        <v>0.84</v>
      </c>
      <c r="L9559">
        <v>1.06</v>
      </c>
      <c r="M9559">
        <v>2884</v>
      </c>
      <c r="N9559">
        <v>23.214449588787598</v>
      </c>
      <c r="O9559">
        <v>1.86209730680965</v>
      </c>
    </row>
    <row r="9560" spans="1:15" x14ac:dyDescent="0.25">
      <c r="A9560" s="20" t="s">
        <v>9660</v>
      </c>
      <c r="B9560">
        <v>7</v>
      </c>
      <c r="C9560" t="s">
        <v>21821</v>
      </c>
      <c r="D9560" t="s">
        <v>91</v>
      </c>
      <c r="E9560" t="s">
        <v>80</v>
      </c>
      <c r="F9560" t="s">
        <v>42</v>
      </c>
      <c r="G9560">
        <v>4</v>
      </c>
      <c r="H9560">
        <v>2013</v>
      </c>
      <c r="I9560" t="s">
        <v>48</v>
      </c>
      <c r="J9560">
        <v>0.8</v>
      </c>
      <c r="K9560">
        <v>0.51</v>
      </c>
      <c r="L9560">
        <v>1.0900000000000001</v>
      </c>
      <c r="M9560">
        <v>107</v>
      </c>
      <c r="N9560">
        <v>25.709699907611501</v>
      </c>
      <c r="O9560">
        <v>9.6673648904566392</v>
      </c>
    </row>
    <row r="9561" spans="1:15" x14ac:dyDescent="0.25">
      <c r="A9561" s="20" t="s">
        <v>9661</v>
      </c>
      <c r="B9561">
        <v>7</v>
      </c>
      <c r="C9561" t="s">
        <v>21821</v>
      </c>
      <c r="D9561" t="s">
        <v>91</v>
      </c>
      <c r="E9561" t="s">
        <v>80</v>
      </c>
      <c r="F9561" t="s">
        <v>42</v>
      </c>
      <c r="G9561">
        <v>4</v>
      </c>
      <c r="H9561">
        <v>2013</v>
      </c>
      <c r="I9561" t="s">
        <v>49</v>
      </c>
      <c r="J9561">
        <v>0.81</v>
      </c>
      <c r="K9561">
        <v>0.56999999999999995</v>
      </c>
      <c r="L9561">
        <v>1.05</v>
      </c>
      <c r="M9561">
        <v>259</v>
      </c>
      <c r="N9561">
        <v>30.6393867240131</v>
      </c>
      <c r="O9561">
        <v>6.2136976600120004</v>
      </c>
    </row>
    <row r="9562" spans="1:15" x14ac:dyDescent="0.25">
      <c r="A9562" s="20" t="s">
        <v>9662</v>
      </c>
      <c r="B9562">
        <v>7</v>
      </c>
      <c r="C9562" t="s">
        <v>21821</v>
      </c>
      <c r="D9562" t="s">
        <v>91</v>
      </c>
      <c r="E9562" t="s">
        <v>80</v>
      </c>
      <c r="F9562" t="s">
        <v>42</v>
      </c>
      <c r="G9562">
        <v>4</v>
      </c>
      <c r="H9562">
        <v>2013</v>
      </c>
      <c r="I9562" t="s">
        <v>50</v>
      </c>
      <c r="J9562">
        <v>0.84</v>
      </c>
      <c r="K9562">
        <v>0.52</v>
      </c>
      <c r="L9562">
        <v>1.1599999999999999</v>
      </c>
      <c r="M9562">
        <v>50</v>
      </c>
      <c r="N9562">
        <v>20.277942152637699</v>
      </c>
      <c r="O9562">
        <v>14.142135623731001</v>
      </c>
    </row>
    <row r="9563" spans="1:15" x14ac:dyDescent="0.25">
      <c r="A9563" s="20" t="s">
        <v>9663</v>
      </c>
      <c r="B9563">
        <v>7</v>
      </c>
      <c r="C9563" t="s">
        <v>21821</v>
      </c>
      <c r="D9563" t="s">
        <v>91</v>
      </c>
      <c r="E9563" t="s">
        <v>80</v>
      </c>
      <c r="F9563" t="s">
        <v>42</v>
      </c>
      <c r="G9563">
        <v>4</v>
      </c>
      <c r="H9563">
        <v>2013</v>
      </c>
      <c r="I9563" t="s">
        <v>51</v>
      </c>
      <c r="J9563">
        <v>0.77</v>
      </c>
      <c r="K9563">
        <v>0.24</v>
      </c>
      <c r="L9563">
        <v>1.3</v>
      </c>
      <c r="M9563">
        <v>61</v>
      </c>
      <c r="N9563">
        <v>25.971602786975701</v>
      </c>
      <c r="O9563">
        <v>12.8036879932896</v>
      </c>
    </row>
    <row r="9564" spans="1:15" x14ac:dyDescent="0.25">
      <c r="A9564" s="20" t="s">
        <v>9664</v>
      </c>
      <c r="B9564">
        <v>7</v>
      </c>
      <c r="C9564" t="s">
        <v>21821</v>
      </c>
      <c r="D9564" t="s">
        <v>91</v>
      </c>
      <c r="E9564" t="s">
        <v>78</v>
      </c>
      <c r="F9564" t="s">
        <v>35</v>
      </c>
      <c r="G9564">
        <v>5</v>
      </c>
      <c r="H9564">
        <v>2013</v>
      </c>
      <c r="I9564" t="s">
        <v>34</v>
      </c>
      <c r="J9564">
        <v>0.96</v>
      </c>
      <c r="K9564">
        <v>0.78</v>
      </c>
      <c r="L9564">
        <v>1.1399999999999999</v>
      </c>
      <c r="M9564">
        <v>711</v>
      </c>
      <c r="N9564">
        <v>22.426350035241502</v>
      </c>
      <c r="O9564">
        <v>3.7502930030867501</v>
      </c>
    </row>
    <row r="9565" spans="1:15" x14ac:dyDescent="0.25">
      <c r="A9565" s="20" t="s">
        <v>9665</v>
      </c>
      <c r="B9565">
        <v>7</v>
      </c>
      <c r="C9565" t="s">
        <v>21821</v>
      </c>
      <c r="D9565" t="s">
        <v>91</v>
      </c>
      <c r="E9565" t="s">
        <v>78</v>
      </c>
      <c r="F9565" t="s">
        <v>35</v>
      </c>
      <c r="G9565">
        <v>5</v>
      </c>
      <c r="H9565">
        <v>2013</v>
      </c>
      <c r="I9565" t="s">
        <v>52</v>
      </c>
      <c r="J9565" t="s">
        <v>44</v>
      </c>
      <c r="K9565" t="s">
        <v>44</v>
      </c>
      <c r="L9565" t="s">
        <v>44</v>
      </c>
      <c r="M9565">
        <v>16</v>
      </c>
      <c r="N9565">
        <v>27.480719765508699</v>
      </c>
      <c r="O9565">
        <v>25</v>
      </c>
    </row>
    <row r="9566" spans="1:15" x14ac:dyDescent="0.25">
      <c r="A9566" s="20" t="s">
        <v>9666</v>
      </c>
      <c r="B9566">
        <v>7</v>
      </c>
      <c r="C9566" t="s">
        <v>21821</v>
      </c>
      <c r="D9566" t="s">
        <v>91</v>
      </c>
      <c r="E9566" t="s">
        <v>78</v>
      </c>
      <c r="F9566" t="s">
        <v>35</v>
      </c>
      <c r="G9566">
        <v>5</v>
      </c>
      <c r="H9566">
        <v>2013</v>
      </c>
      <c r="I9566" t="s">
        <v>53</v>
      </c>
      <c r="J9566">
        <v>0.92</v>
      </c>
      <c r="K9566">
        <v>0.45</v>
      </c>
      <c r="L9566">
        <v>1.39</v>
      </c>
      <c r="M9566">
        <v>19</v>
      </c>
      <c r="N9566">
        <v>26.9506802156437</v>
      </c>
      <c r="O9566">
        <v>22.941573387056199</v>
      </c>
    </row>
    <row r="9567" spans="1:15" x14ac:dyDescent="0.25">
      <c r="A9567" s="20" t="s">
        <v>9667</v>
      </c>
      <c r="B9567">
        <v>7</v>
      </c>
      <c r="C9567" t="s">
        <v>21821</v>
      </c>
      <c r="D9567" t="s">
        <v>91</v>
      </c>
      <c r="E9567" t="s">
        <v>78</v>
      </c>
      <c r="F9567" t="s">
        <v>35</v>
      </c>
      <c r="G9567">
        <v>5</v>
      </c>
      <c r="H9567">
        <v>2013</v>
      </c>
      <c r="I9567" t="s">
        <v>54</v>
      </c>
      <c r="J9567" t="s">
        <v>44</v>
      </c>
      <c r="K9567" t="s">
        <v>44</v>
      </c>
      <c r="L9567" t="s">
        <v>44</v>
      </c>
      <c r="M9567">
        <v>6</v>
      </c>
      <c r="N9567">
        <v>23.106085819116998</v>
      </c>
      <c r="O9567">
        <v>40.824829046386299</v>
      </c>
    </row>
    <row r="9568" spans="1:15" x14ac:dyDescent="0.25">
      <c r="A9568" s="20" t="s">
        <v>9668</v>
      </c>
      <c r="B9568">
        <v>7</v>
      </c>
      <c r="C9568" t="s">
        <v>21821</v>
      </c>
      <c r="D9568" t="s">
        <v>91</v>
      </c>
      <c r="E9568" t="s">
        <v>78</v>
      </c>
      <c r="F9568" t="s">
        <v>35</v>
      </c>
      <c r="G9568">
        <v>5</v>
      </c>
      <c r="H9568">
        <v>2013</v>
      </c>
      <c r="I9568" t="s">
        <v>55</v>
      </c>
      <c r="J9568">
        <v>1.36</v>
      </c>
      <c r="K9568">
        <v>0.55000000000000004</v>
      </c>
      <c r="L9568">
        <v>2.17</v>
      </c>
      <c r="M9568">
        <v>41</v>
      </c>
      <c r="N9568">
        <v>22.102471748154599</v>
      </c>
      <c r="O9568">
        <v>15.6173761888606</v>
      </c>
    </row>
    <row r="9569" spans="1:15" x14ac:dyDescent="0.25">
      <c r="A9569" s="20" t="s">
        <v>9669</v>
      </c>
      <c r="B9569">
        <v>7</v>
      </c>
      <c r="C9569" t="s">
        <v>21821</v>
      </c>
      <c r="D9569" t="s">
        <v>91</v>
      </c>
      <c r="E9569" t="s">
        <v>78</v>
      </c>
      <c r="F9569" t="s">
        <v>35</v>
      </c>
      <c r="G9569">
        <v>5</v>
      </c>
      <c r="H9569">
        <v>2013</v>
      </c>
      <c r="I9569" t="s">
        <v>56</v>
      </c>
      <c r="J9569" t="s">
        <v>44</v>
      </c>
      <c r="K9569" t="s">
        <v>44</v>
      </c>
      <c r="L9569" t="s">
        <v>44</v>
      </c>
      <c r="M9569">
        <v>5</v>
      </c>
      <c r="N9569">
        <v>16.321849273589599</v>
      </c>
      <c r="O9569">
        <v>44.721359549995803</v>
      </c>
    </row>
    <row r="9570" spans="1:15" x14ac:dyDescent="0.25">
      <c r="A9570" s="20" t="s">
        <v>9670</v>
      </c>
      <c r="B9570">
        <v>7</v>
      </c>
      <c r="C9570" t="s">
        <v>21821</v>
      </c>
      <c r="D9570" t="s">
        <v>91</v>
      </c>
      <c r="E9570" t="s">
        <v>78</v>
      </c>
      <c r="F9570" t="s">
        <v>35</v>
      </c>
      <c r="G9570">
        <v>5</v>
      </c>
      <c r="H9570">
        <v>2013</v>
      </c>
      <c r="I9570" t="s">
        <v>57</v>
      </c>
      <c r="J9570" t="s">
        <v>44</v>
      </c>
      <c r="K9570" t="s">
        <v>44</v>
      </c>
      <c r="L9570" t="s">
        <v>44</v>
      </c>
      <c r="M9570">
        <v>17</v>
      </c>
      <c r="N9570">
        <v>19.283940284819</v>
      </c>
      <c r="O9570">
        <v>24.253562503633301</v>
      </c>
    </row>
    <row r="9571" spans="1:15" x14ac:dyDescent="0.25">
      <c r="A9571" s="20" t="s">
        <v>9671</v>
      </c>
      <c r="B9571">
        <v>7</v>
      </c>
      <c r="C9571" t="s">
        <v>21821</v>
      </c>
      <c r="D9571" t="s">
        <v>91</v>
      </c>
      <c r="E9571" t="s">
        <v>78</v>
      </c>
      <c r="F9571" t="s">
        <v>35</v>
      </c>
      <c r="G9571">
        <v>5</v>
      </c>
      <c r="H9571">
        <v>2013</v>
      </c>
      <c r="I9571" t="s">
        <v>58</v>
      </c>
      <c r="J9571">
        <v>0.68</v>
      </c>
      <c r="K9571">
        <v>0.52</v>
      </c>
      <c r="L9571">
        <v>0.84</v>
      </c>
      <c r="M9571">
        <v>129</v>
      </c>
      <c r="N9571">
        <v>24.5679152787927</v>
      </c>
      <c r="O9571">
        <v>8.8045090632562406</v>
      </c>
    </row>
    <row r="9572" spans="1:15" x14ac:dyDescent="0.25">
      <c r="A9572" s="20" t="s">
        <v>9672</v>
      </c>
      <c r="B9572">
        <v>7</v>
      </c>
      <c r="C9572" t="s">
        <v>21821</v>
      </c>
      <c r="D9572" t="s">
        <v>91</v>
      </c>
      <c r="E9572" t="s">
        <v>78</v>
      </c>
      <c r="F9572" t="s">
        <v>35</v>
      </c>
      <c r="G9572">
        <v>5</v>
      </c>
      <c r="H9572">
        <v>2013</v>
      </c>
      <c r="I9572" t="s">
        <v>59</v>
      </c>
      <c r="J9572" t="s">
        <v>44</v>
      </c>
      <c r="K9572" t="s">
        <v>44</v>
      </c>
      <c r="L9572" t="s">
        <v>44</v>
      </c>
      <c r="M9572">
        <v>7</v>
      </c>
      <c r="N9572">
        <v>34.016320294789999</v>
      </c>
      <c r="O9572">
        <v>37.796447300922701</v>
      </c>
    </row>
    <row r="9573" spans="1:15" x14ac:dyDescent="0.25">
      <c r="A9573" s="20" t="s">
        <v>9673</v>
      </c>
      <c r="B9573">
        <v>7</v>
      </c>
      <c r="C9573" t="s">
        <v>21821</v>
      </c>
      <c r="D9573" t="s">
        <v>91</v>
      </c>
      <c r="E9573" t="s">
        <v>78</v>
      </c>
      <c r="F9573" t="s">
        <v>35</v>
      </c>
      <c r="G9573">
        <v>5</v>
      </c>
      <c r="H9573">
        <v>2013</v>
      </c>
      <c r="I9573" t="s">
        <v>60</v>
      </c>
      <c r="J9573">
        <v>0.99</v>
      </c>
      <c r="K9573">
        <v>0.79</v>
      </c>
      <c r="L9573">
        <v>1.19</v>
      </c>
      <c r="M9573">
        <v>591</v>
      </c>
      <c r="N9573">
        <v>23.009716069184201</v>
      </c>
      <c r="O9573">
        <v>4.11345034894864</v>
      </c>
    </row>
    <row r="9574" spans="1:15" x14ac:dyDescent="0.25">
      <c r="A9574" s="20" t="s">
        <v>9674</v>
      </c>
      <c r="B9574">
        <v>7</v>
      </c>
      <c r="C9574" t="s">
        <v>21821</v>
      </c>
      <c r="D9574" t="s">
        <v>91</v>
      </c>
      <c r="E9574" t="s">
        <v>78</v>
      </c>
      <c r="F9574" t="s">
        <v>35</v>
      </c>
      <c r="G9574">
        <v>5</v>
      </c>
      <c r="H9574">
        <v>2013</v>
      </c>
      <c r="I9574" t="s">
        <v>61</v>
      </c>
      <c r="J9574" t="s">
        <v>44</v>
      </c>
      <c r="K9574" t="s">
        <v>44</v>
      </c>
      <c r="L9574" t="s">
        <v>44</v>
      </c>
      <c r="M9574">
        <v>5</v>
      </c>
      <c r="N9574">
        <v>18.4452170487003</v>
      </c>
      <c r="O9574">
        <v>44.721359549995803</v>
      </c>
    </row>
    <row r="9575" spans="1:15" x14ac:dyDescent="0.25">
      <c r="A9575" s="20" t="s">
        <v>9675</v>
      </c>
      <c r="B9575">
        <v>7</v>
      </c>
      <c r="C9575" t="s">
        <v>21821</v>
      </c>
      <c r="D9575" t="s">
        <v>91</v>
      </c>
      <c r="E9575" t="s">
        <v>78</v>
      </c>
      <c r="F9575" t="s">
        <v>35</v>
      </c>
      <c r="G9575">
        <v>5</v>
      </c>
      <c r="H9575">
        <v>2013</v>
      </c>
      <c r="I9575" t="s">
        <v>43</v>
      </c>
      <c r="J9575">
        <v>0.56000000000000005</v>
      </c>
      <c r="K9575">
        <v>0.35</v>
      </c>
      <c r="L9575">
        <v>0.77</v>
      </c>
      <c r="M9575">
        <v>32</v>
      </c>
      <c r="N9575">
        <v>20.9673342901525</v>
      </c>
      <c r="O9575">
        <v>17.677669529663699</v>
      </c>
    </row>
    <row r="9576" spans="1:15" x14ac:dyDescent="0.25">
      <c r="A9576" s="20" t="s">
        <v>9676</v>
      </c>
      <c r="B9576">
        <v>7</v>
      </c>
      <c r="C9576" t="s">
        <v>21821</v>
      </c>
      <c r="D9576" t="s">
        <v>91</v>
      </c>
      <c r="E9576" t="s">
        <v>78</v>
      </c>
      <c r="F9576" t="s">
        <v>35</v>
      </c>
      <c r="G9576">
        <v>5</v>
      </c>
      <c r="H9576">
        <v>2013</v>
      </c>
      <c r="I9576" t="s">
        <v>62</v>
      </c>
      <c r="J9576" t="s">
        <v>44</v>
      </c>
      <c r="K9576" t="s">
        <v>44</v>
      </c>
      <c r="L9576" t="s">
        <v>44</v>
      </c>
      <c r="M9576">
        <v>10</v>
      </c>
      <c r="N9576">
        <v>25.233525044050701</v>
      </c>
      <c r="O9576">
        <v>31.6227766016838</v>
      </c>
    </row>
    <row r="9577" spans="1:15" x14ac:dyDescent="0.25">
      <c r="A9577" s="20" t="s">
        <v>9677</v>
      </c>
      <c r="B9577">
        <v>7</v>
      </c>
      <c r="C9577" t="s">
        <v>21821</v>
      </c>
      <c r="D9577" t="s">
        <v>91</v>
      </c>
      <c r="E9577" t="s">
        <v>78</v>
      </c>
      <c r="F9577" t="s">
        <v>35</v>
      </c>
      <c r="G9577">
        <v>5</v>
      </c>
      <c r="H9577">
        <v>2013</v>
      </c>
      <c r="I9577" t="s">
        <v>75</v>
      </c>
      <c r="J9577">
        <v>0.91</v>
      </c>
      <c r="K9577">
        <v>0.8</v>
      </c>
      <c r="L9577">
        <v>1</v>
      </c>
      <c r="M9577">
        <v>22.243330040385199</v>
      </c>
      <c r="N9577">
        <v>24.326827183597501</v>
      </c>
      <c r="O9577">
        <v>-99</v>
      </c>
    </row>
    <row r="9578" spans="1:15" x14ac:dyDescent="0.25">
      <c r="A9578" s="20" t="s">
        <v>9678</v>
      </c>
      <c r="B9578">
        <v>7</v>
      </c>
      <c r="C9578" t="s">
        <v>21821</v>
      </c>
      <c r="D9578" t="s">
        <v>91</v>
      </c>
      <c r="E9578" t="s">
        <v>78</v>
      </c>
      <c r="F9578" t="s">
        <v>35</v>
      </c>
      <c r="G9578">
        <v>5</v>
      </c>
      <c r="H9578">
        <v>2013</v>
      </c>
      <c r="I9578" t="s">
        <v>45</v>
      </c>
      <c r="J9578">
        <v>0.8</v>
      </c>
      <c r="K9578">
        <v>0.53</v>
      </c>
      <c r="L9578">
        <v>1.07</v>
      </c>
      <c r="M9578">
        <v>129</v>
      </c>
      <c r="N9578">
        <v>26.927959292621701</v>
      </c>
      <c r="O9578">
        <v>8.8045090632562406</v>
      </c>
    </row>
    <row r="9579" spans="1:15" x14ac:dyDescent="0.25">
      <c r="A9579" s="20" t="s">
        <v>9679</v>
      </c>
      <c r="B9579">
        <v>7</v>
      </c>
      <c r="C9579" t="s">
        <v>21821</v>
      </c>
      <c r="D9579" t="s">
        <v>91</v>
      </c>
      <c r="E9579" t="s">
        <v>78</v>
      </c>
      <c r="F9579" t="s">
        <v>35</v>
      </c>
      <c r="G9579">
        <v>5</v>
      </c>
      <c r="H9579">
        <v>2013</v>
      </c>
      <c r="I9579" t="s">
        <v>46</v>
      </c>
      <c r="J9579">
        <v>0.98</v>
      </c>
      <c r="K9579">
        <v>0.68</v>
      </c>
      <c r="L9579">
        <v>1.28</v>
      </c>
      <c r="M9579">
        <v>234</v>
      </c>
      <c r="N9579">
        <v>28.2318988100177</v>
      </c>
      <c r="O9579">
        <v>6.5372045046061302</v>
      </c>
    </row>
    <row r="9580" spans="1:15" x14ac:dyDescent="0.25">
      <c r="A9580" s="20" t="s">
        <v>9680</v>
      </c>
      <c r="B9580">
        <v>7</v>
      </c>
      <c r="C9580" t="s">
        <v>21821</v>
      </c>
      <c r="D9580" t="s">
        <v>91</v>
      </c>
      <c r="E9580" t="s">
        <v>78</v>
      </c>
      <c r="F9580" t="s">
        <v>35</v>
      </c>
      <c r="G9580">
        <v>5</v>
      </c>
      <c r="H9580">
        <v>2013</v>
      </c>
      <c r="I9580" t="s">
        <v>47</v>
      </c>
      <c r="J9580">
        <v>0.87</v>
      </c>
      <c r="K9580">
        <v>0.72</v>
      </c>
      <c r="L9580">
        <v>1.02</v>
      </c>
      <c r="M9580">
        <v>857</v>
      </c>
      <c r="N9580">
        <v>23.214449588787598</v>
      </c>
      <c r="O9580">
        <v>3.4159349284257798</v>
      </c>
    </row>
    <row r="9581" spans="1:15" x14ac:dyDescent="0.25">
      <c r="A9581" s="20" t="s">
        <v>9681</v>
      </c>
      <c r="B9581">
        <v>7</v>
      </c>
      <c r="C9581" t="s">
        <v>21821</v>
      </c>
      <c r="D9581" t="s">
        <v>91</v>
      </c>
      <c r="E9581" t="s">
        <v>78</v>
      </c>
      <c r="F9581" t="s">
        <v>35</v>
      </c>
      <c r="G9581">
        <v>5</v>
      </c>
      <c r="H9581">
        <v>2013</v>
      </c>
      <c r="I9581" t="s">
        <v>48</v>
      </c>
      <c r="J9581">
        <v>1.39</v>
      </c>
      <c r="K9581">
        <v>0.83</v>
      </c>
      <c r="L9581">
        <v>1.95</v>
      </c>
      <c r="M9581">
        <v>33</v>
      </c>
      <c r="N9581">
        <v>25.709699907611501</v>
      </c>
      <c r="O9581">
        <v>17.407765595569799</v>
      </c>
    </row>
    <row r="9582" spans="1:15" x14ac:dyDescent="0.25">
      <c r="A9582" s="20" t="s">
        <v>9682</v>
      </c>
      <c r="B9582">
        <v>7</v>
      </c>
      <c r="C9582" t="s">
        <v>21821</v>
      </c>
      <c r="D9582" t="s">
        <v>91</v>
      </c>
      <c r="E9582" t="s">
        <v>78</v>
      </c>
      <c r="F9582" t="s">
        <v>35</v>
      </c>
      <c r="G9582">
        <v>5</v>
      </c>
      <c r="H9582">
        <v>2013</v>
      </c>
      <c r="I9582" t="s">
        <v>49</v>
      </c>
      <c r="J9582">
        <v>1.0900000000000001</v>
      </c>
      <c r="K9582">
        <v>0.7</v>
      </c>
      <c r="L9582">
        <v>1.48</v>
      </c>
      <c r="M9582">
        <v>129</v>
      </c>
      <c r="N9582">
        <v>30.6393867240131</v>
      </c>
      <c r="O9582">
        <v>8.8045090632562406</v>
      </c>
    </row>
    <row r="9583" spans="1:15" x14ac:dyDescent="0.25">
      <c r="A9583" s="20" t="s">
        <v>9683</v>
      </c>
      <c r="B9583">
        <v>7</v>
      </c>
      <c r="C9583" t="s">
        <v>21821</v>
      </c>
      <c r="D9583" t="s">
        <v>91</v>
      </c>
      <c r="E9583" t="s">
        <v>78</v>
      </c>
      <c r="F9583" t="s">
        <v>35</v>
      </c>
      <c r="G9583">
        <v>5</v>
      </c>
      <c r="H9583">
        <v>2013</v>
      </c>
      <c r="I9583" t="s">
        <v>50</v>
      </c>
      <c r="J9583" t="s">
        <v>44</v>
      </c>
      <c r="K9583" t="s">
        <v>44</v>
      </c>
      <c r="L9583" t="s">
        <v>44</v>
      </c>
      <c r="M9583">
        <v>15</v>
      </c>
      <c r="N9583">
        <v>20.277942152637699</v>
      </c>
      <c r="O9583">
        <v>25.8198889747161</v>
      </c>
    </row>
    <row r="9584" spans="1:15" x14ac:dyDescent="0.25">
      <c r="A9584" s="20" t="s">
        <v>9684</v>
      </c>
      <c r="B9584">
        <v>7</v>
      </c>
      <c r="C9584" t="s">
        <v>21821</v>
      </c>
      <c r="D9584" t="s">
        <v>91</v>
      </c>
      <c r="E9584" t="s">
        <v>78</v>
      </c>
      <c r="F9584" t="s">
        <v>35</v>
      </c>
      <c r="G9584">
        <v>5</v>
      </c>
      <c r="H9584">
        <v>2013</v>
      </c>
      <c r="I9584" t="s">
        <v>51</v>
      </c>
      <c r="J9584">
        <v>0.91</v>
      </c>
      <c r="K9584">
        <v>0.55000000000000004</v>
      </c>
      <c r="L9584">
        <v>1.27</v>
      </c>
      <c r="M9584">
        <v>64</v>
      </c>
      <c r="N9584">
        <v>25.971602786975701</v>
      </c>
      <c r="O9584">
        <v>12.5</v>
      </c>
    </row>
    <row r="9585" spans="1:15" x14ac:dyDescent="0.25">
      <c r="A9585" s="20" t="s">
        <v>9685</v>
      </c>
      <c r="B9585">
        <v>7</v>
      </c>
      <c r="C9585" t="s">
        <v>21821</v>
      </c>
      <c r="D9585" t="s">
        <v>91</v>
      </c>
      <c r="E9585" t="s">
        <v>79</v>
      </c>
      <c r="F9585" t="s">
        <v>38</v>
      </c>
      <c r="G9585">
        <v>3</v>
      </c>
      <c r="H9585">
        <v>2014</v>
      </c>
      <c r="I9585" t="s">
        <v>34</v>
      </c>
      <c r="J9585">
        <v>0.9</v>
      </c>
      <c r="K9585">
        <v>0.75</v>
      </c>
      <c r="L9585">
        <v>1.05</v>
      </c>
      <c r="M9585">
        <v>587</v>
      </c>
      <c r="N9585">
        <v>19.785910850640001</v>
      </c>
      <c r="O9585">
        <v>4.12744171706498</v>
      </c>
    </row>
    <row r="9586" spans="1:15" x14ac:dyDescent="0.25">
      <c r="A9586" s="20" t="s">
        <v>9686</v>
      </c>
      <c r="B9586">
        <v>7</v>
      </c>
      <c r="C9586" t="s">
        <v>21821</v>
      </c>
      <c r="D9586" t="s">
        <v>91</v>
      </c>
      <c r="E9586" t="s">
        <v>79</v>
      </c>
      <c r="F9586" t="s">
        <v>38</v>
      </c>
      <c r="G9586">
        <v>3</v>
      </c>
      <c r="H9586">
        <v>2014</v>
      </c>
      <c r="I9586" t="s">
        <v>52</v>
      </c>
      <c r="J9586">
        <v>0.87</v>
      </c>
      <c r="K9586">
        <v>0.62</v>
      </c>
      <c r="L9586">
        <v>1.1200000000000001</v>
      </c>
      <c r="M9586">
        <v>168</v>
      </c>
      <c r="N9586">
        <v>24.751094796524399</v>
      </c>
      <c r="O9586">
        <v>7.7151674981046003</v>
      </c>
    </row>
    <row r="9587" spans="1:15" x14ac:dyDescent="0.25">
      <c r="A9587" s="20" t="s">
        <v>9687</v>
      </c>
      <c r="B9587">
        <v>7</v>
      </c>
      <c r="C9587" t="s">
        <v>21821</v>
      </c>
      <c r="D9587" t="s">
        <v>91</v>
      </c>
      <c r="E9587" t="s">
        <v>79</v>
      </c>
      <c r="F9587" t="s">
        <v>38</v>
      </c>
      <c r="G9587">
        <v>3</v>
      </c>
      <c r="H9587">
        <v>2014</v>
      </c>
      <c r="I9587" t="s">
        <v>53</v>
      </c>
      <c r="J9587">
        <v>0.91</v>
      </c>
      <c r="K9587">
        <v>0.72</v>
      </c>
      <c r="L9587">
        <v>1.1000000000000001</v>
      </c>
      <c r="M9587">
        <v>1338</v>
      </c>
      <c r="N9587">
        <v>24.285448309955001</v>
      </c>
      <c r="O9587">
        <v>2.7338327590690401</v>
      </c>
    </row>
    <row r="9588" spans="1:15" x14ac:dyDescent="0.25">
      <c r="A9588" s="20" t="s">
        <v>9688</v>
      </c>
      <c r="B9588">
        <v>7</v>
      </c>
      <c r="C9588" t="s">
        <v>21821</v>
      </c>
      <c r="D9588" t="s">
        <v>91</v>
      </c>
      <c r="E9588" t="s">
        <v>79</v>
      </c>
      <c r="F9588" t="s">
        <v>38</v>
      </c>
      <c r="G9588">
        <v>3</v>
      </c>
      <c r="H9588">
        <v>2014</v>
      </c>
      <c r="I9588" t="s">
        <v>54</v>
      </c>
      <c r="J9588">
        <v>0.52</v>
      </c>
      <c r="K9588">
        <v>0.18</v>
      </c>
      <c r="L9588">
        <v>0.86</v>
      </c>
      <c r="M9588">
        <v>37</v>
      </c>
      <c r="N9588">
        <v>23.617489273782699</v>
      </c>
      <c r="O9588">
        <v>16.439898730535699</v>
      </c>
    </row>
    <row r="9589" spans="1:15" x14ac:dyDescent="0.25">
      <c r="A9589" s="20" t="s">
        <v>9689</v>
      </c>
      <c r="B9589">
        <v>7</v>
      </c>
      <c r="C9589" t="s">
        <v>21821</v>
      </c>
      <c r="D9589" t="s">
        <v>91</v>
      </c>
      <c r="E9589" t="s">
        <v>79</v>
      </c>
      <c r="F9589" t="s">
        <v>38</v>
      </c>
      <c r="G9589">
        <v>3</v>
      </c>
      <c r="H9589">
        <v>2014</v>
      </c>
      <c r="I9589" t="s">
        <v>55</v>
      </c>
      <c r="J9589">
        <v>0.98</v>
      </c>
      <c r="K9589">
        <v>0.74</v>
      </c>
      <c r="L9589">
        <v>1.22</v>
      </c>
      <c r="M9589">
        <v>351</v>
      </c>
      <c r="N9589">
        <v>20.771357359366501</v>
      </c>
      <c r="O9589">
        <v>5.3376051268362401</v>
      </c>
    </row>
    <row r="9590" spans="1:15" x14ac:dyDescent="0.25">
      <c r="A9590" s="20" t="s">
        <v>9690</v>
      </c>
      <c r="B9590">
        <v>7</v>
      </c>
      <c r="C9590" t="s">
        <v>21821</v>
      </c>
      <c r="D9590" t="s">
        <v>91</v>
      </c>
      <c r="E9590" t="s">
        <v>79</v>
      </c>
      <c r="F9590" t="s">
        <v>38</v>
      </c>
      <c r="G9590">
        <v>3</v>
      </c>
      <c r="H9590">
        <v>2014</v>
      </c>
      <c r="I9590" t="s">
        <v>56</v>
      </c>
      <c r="J9590">
        <v>1.0900000000000001</v>
      </c>
      <c r="K9590">
        <v>0.8</v>
      </c>
      <c r="L9590">
        <v>1.38</v>
      </c>
      <c r="M9590">
        <v>655</v>
      </c>
      <c r="N9590">
        <v>19.447918405910201</v>
      </c>
      <c r="O9590">
        <v>3.9073233258228202</v>
      </c>
    </row>
    <row r="9591" spans="1:15" x14ac:dyDescent="0.25">
      <c r="A9591" s="20" t="s">
        <v>9691</v>
      </c>
      <c r="B9591">
        <v>7</v>
      </c>
      <c r="C9591" t="s">
        <v>21821</v>
      </c>
      <c r="D9591" t="s">
        <v>91</v>
      </c>
      <c r="E9591" t="s">
        <v>79</v>
      </c>
      <c r="F9591" t="s">
        <v>38</v>
      </c>
      <c r="G9591">
        <v>3</v>
      </c>
      <c r="H9591">
        <v>2014</v>
      </c>
      <c r="I9591" t="s">
        <v>57</v>
      </c>
      <c r="J9591">
        <v>0.82</v>
      </c>
      <c r="K9591">
        <v>0.6</v>
      </c>
      <c r="L9591">
        <v>1.04</v>
      </c>
      <c r="M9591">
        <v>319</v>
      </c>
      <c r="N9591">
        <v>20.9542049509005</v>
      </c>
      <c r="O9591">
        <v>5.5989251095585404</v>
      </c>
    </row>
    <row r="9592" spans="1:15" x14ac:dyDescent="0.25">
      <c r="A9592" s="20" t="s">
        <v>9692</v>
      </c>
      <c r="B9592">
        <v>7</v>
      </c>
      <c r="C9592" t="s">
        <v>21821</v>
      </c>
      <c r="D9592" t="s">
        <v>91</v>
      </c>
      <c r="E9592" t="s">
        <v>79</v>
      </c>
      <c r="F9592" t="s">
        <v>38</v>
      </c>
      <c r="G9592">
        <v>3</v>
      </c>
      <c r="H9592">
        <v>2014</v>
      </c>
      <c r="I9592" t="s">
        <v>58</v>
      </c>
      <c r="J9592">
        <v>0.82</v>
      </c>
      <c r="K9592">
        <v>0.71</v>
      </c>
      <c r="L9592">
        <v>0.93</v>
      </c>
      <c r="M9592">
        <v>1522</v>
      </c>
      <c r="N9592">
        <v>23.41662538053</v>
      </c>
      <c r="O9592">
        <v>2.5632600792550799</v>
      </c>
    </row>
    <row r="9593" spans="1:15" x14ac:dyDescent="0.25">
      <c r="A9593" s="20" t="s">
        <v>9693</v>
      </c>
      <c r="B9593">
        <v>7</v>
      </c>
      <c r="C9593" t="s">
        <v>21821</v>
      </c>
      <c r="D9593" t="s">
        <v>91</v>
      </c>
      <c r="E9593" t="s">
        <v>79</v>
      </c>
      <c r="F9593" t="s">
        <v>38</v>
      </c>
      <c r="G9593">
        <v>3</v>
      </c>
      <c r="H9593">
        <v>2014</v>
      </c>
      <c r="I9593" t="s">
        <v>59</v>
      </c>
      <c r="J9593">
        <v>0.99</v>
      </c>
      <c r="K9593">
        <v>0.55000000000000004</v>
      </c>
      <c r="L9593">
        <v>1.43</v>
      </c>
      <c r="M9593">
        <v>137</v>
      </c>
      <c r="N9593">
        <v>21.227019229892701</v>
      </c>
      <c r="O9593">
        <v>8.5435765771676095</v>
      </c>
    </row>
    <row r="9594" spans="1:15" x14ac:dyDescent="0.25">
      <c r="A9594" s="20" t="s">
        <v>9694</v>
      </c>
      <c r="B9594">
        <v>7</v>
      </c>
      <c r="C9594" t="s">
        <v>21821</v>
      </c>
      <c r="D9594" t="s">
        <v>91</v>
      </c>
      <c r="E9594" t="s">
        <v>79</v>
      </c>
      <c r="F9594" t="s">
        <v>38</v>
      </c>
      <c r="G9594">
        <v>3</v>
      </c>
      <c r="H9594">
        <v>2014</v>
      </c>
      <c r="I9594" t="s">
        <v>60</v>
      </c>
      <c r="J9594">
        <v>1.1200000000000001</v>
      </c>
      <c r="K9594">
        <v>0.97</v>
      </c>
      <c r="L9594">
        <v>1.27</v>
      </c>
      <c r="M9594">
        <v>718</v>
      </c>
      <c r="N9594">
        <v>19.186329703839299</v>
      </c>
      <c r="O9594">
        <v>3.7319668543103801</v>
      </c>
    </row>
    <row r="9595" spans="1:15" x14ac:dyDescent="0.25">
      <c r="A9595" s="20" t="s">
        <v>9695</v>
      </c>
      <c r="B9595">
        <v>7</v>
      </c>
      <c r="C9595" t="s">
        <v>21821</v>
      </c>
      <c r="D9595" t="s">
        <v>91</v>
      </c>
      <c r="E9595" t="s">
        <v>79</v>
      </c>
      <c r="F9595" t="s">
        <v>38</v>
      </c>
      <c r="G9595">
        <v>3</v>
      </c>
      <c r="H9595">
        <v>2014</v>
      </c>
      <c r="I9595" t="s">
        <v>61</v>
      </c>
      <c r="J9595">
        <v>0.64</v>
      </c>
      <c r="K9595">
        <v>0.27</v>
      </c>
      <c r="L9595">
        <v>1.01</v>
      </c>
      <c r="M9595">
        <v>41</v>
      </c>
      <c r="N9595">
        <v>19.815463342446499</v>
      </c>
      <c r="O9595">
        <v>15.6173761888606</v>
      </c>
    </row>
    <row r="9596" spans="1:15" x14ac:dyDescent="0.25">
      <c r="A9596" s="20" t="s">
        <v>9696</v>
      </c>
      <c r="B9596">
        <v>7</v>
      </c>
      <c r="C9596" t="s">
        <v>21821</v>
      </c>
      <c r="D9596" t="s">
        <v>91</v>
      </c>
      <c r="E9596" t="s">
        <v>79</v>
      </c>
      <c r="F9596" t="s">
        <v>38</v>
      </c>
      <c r="G9596">
        <v>3</v>
      </c>
      <c r="H9596">
        <v>2014</v>
      </c>
      <c r="I9596" t="s">
        <v>43</v>
      </c>
      <c r="J9596">
        <v>0.87</v>
      </c>
      <c r="K9596">
        <v>0.69</v>
      </c>
      <c r="L9596">
        <v>1.05</v>
      </c>
      <c r="M9596">
        <v>935</v>
      </c>
      <c r="N9596">
        <v>19.486843962935801</v>
      </c>
      <c r="O9596">
        <v>3.27034970083864</v>
      </c>
    </row>
    <row r="9597" spans="1:15" x14ac:dyDescent="0.25">
      <c r="A9597" s="20" t="s">
        <v>9697</v>
      </c>
      <c r="B9597">
        <v>7</v>
      </c>
      <c r="C9597" t="s">
        <v>21821</v>
      </c>
      <c r="D9597" t="s">
        <v>91</v>
      </c>
      <c r="E9597" t="s">
        <v>79</v>
      </c>
      <c r="F9597" t="s">
        <v>38</v>
      </c>
      <c r="G9597">
        <v>3</v>
      </c>
      <c r="H9597">
        <v>2014</v>
      </c>
      <c r="I9597" t="s">
        <v>62</v>
      </c>
      <c r="J9597">
        <v>0.78</v>
      </c>
      <c r="K9597">
        <v>0.57999999999999996</v>
      </c>
      <c r="L9597">
        <v>0.98</v>
      </c>
      <c r="M9597">
        <v>270</v>
      </c>
      <c r="N9597">
        <v>21.258105159801101</v>
      </c>
      <c r="O9597">
        <v>6.08580619450185</v>
      </c>
    </row>
    <row r="9598" spans="1:15" x14ac:dyDescent="0.25">
      <c r="A9598" s="20" t="s">
        <v>9698</v>
      </c>
      <c r="B9598">
        <v>7</v>
      </c>
      <c r="C9598" t="s">
        <v>21821</v>
      </c>
      <c r="D9598" t="s">
        <v>91</v>
      </c>
      <c r="E9598" t="s">
        <v>79</v>
      </c>
      <c r="F9598" t="s">
        <v>38</v>
      </c>
      <c r="G9598">
        <v>3</v>
      </c>
      <c r="H9598">
        <v>2014</v>
      </c>
      <c r="I9598" t="s">
        <v>75</v>
      </c>
      <c r="J9598">
        <v>0.88</v>
      </c>
      <c r="K9598">
        <v>0.8</v>
      </c>
      <c r="L9598">
        <v>0.9</v>
      </c>
      <c r="M9598">
        <v>20.353719116249199</v>
      </c>
      <c r="N9598">
        <v>23.014535625962299</v>
      </c>
      <c r="O9598">
        <v>-99</v>
      </c>
    </row>
    <row r="9599" spans="1:15" x14ac:dyDescent="0.25">
      <c r="A9599" s="20" t="s">
        <v>9699</v>
      </c>
      <c r="B9599">
        <v>7</v>
      </c>
      <c r="C9599" t="s">
        <v>21821</v>
      </c>
      <c r="D9599" t="s">
        <v>91</v>
      </c>
      <c r="E9599" t="s">
        <v>79</v>
      </c>
      <c r="F9599" t="s">
        <v>38</v>
      </c>
      <c r="G9599">
        <v>3</v>
      </c>
      <c r="H9599">
        <v>2014</v>
      </c>
      <c r="I9599" t="s">
        <v>45</v>
      </c>
      <c r="J9599">
        <v>1.05</v>
      </c>
      <c r="K9599">
        <v>0.81</v>
      </c>
      <c r="L9599">
        <v>1.29</v>
      </c>
      <c r="M9599">
        <v>484</v>
      </c>
      <c r="N9599">
        <v>26.884874660619101</v>
      </c>
      <c r="O9599">
        <v>4.5454545454545503</v>
      </c>
    </row>
    <row r="9600" spans="1:15" x14ac:dyDescent="0.25">
      <c r="A9600" s="20" t="s">
        <v>9700</v>
      </c>
      <c r="B9600">
        <v>7</v>
      </c>
      <c r="C9600" t="s">
        <v>21821</v>
      </c>
      <c r="D9600" t="s">
        <v>91</v>
      </c>
      <c r="E9600" t="s">
        <v>79</v>
      </c>
      <c r="F9600" t="s">
        <v>38</v>
      </c>
      <c r="G9600">
        <v>3</v>
      </c>
      <c r="H9600">
        <v>2014</v>
      </c>
      <c r="I9600" t="s">
        <v>46</v>
      </c>
      <c r="J9600">
        <v>0.88</v>
      </c>
      <c r="K9600">
        <v>0.72</v>
      </c>
      <c r="L9600">
        <v>1.04</v>
      </c>
      <c r="M9600">
        <v>470</v>
      </c>
      <c r="N9600">
        <v>26.238219342054901</v>
      </c>
      <c r="O9600">
        <v>4.6126560401444197</v>
      </c>
    </row>
    <row r="9601" spans="1:15" x14ac:dyDescent="0.25">
      <c r="A9601" s="20" t="s">
        <v>9701</v>
      </c>
      <c r="B9601">
        <v>7</v>
      </c>
      <c r="C9601" t="s">
        <v>21821</v>
      </c>
      <c r="D9601" t="s">
        <v>91</v>
      </c>
      <c r="E9601" t="s">
        <v>79</v>
      </c>
      <c r="F9601" t="s">
        <v>38</v>
      </c>
      <c r="G9601">
        <v>3</v>
      </c>
      <c r="H9601">
        <v>2014</v>
      </c>
      <c r="I9601" t="s">
        <v>47</v>
      </c>
      <c r="J9601">
        <v>0.84</v>
      </c>
      <c r="K9601">
        <v>0.74</v>
      </c>
      <c r="L9601">
        <v>0.94</v>
      </c>
      <c r="M9601">
        <v>1683</v>
      </c>
      <c r="N9601">
        <v>24.8244868625541</v>
      </c>
      <c r="O9601">
        <v>2.4375747470904399</v>
      </c>
    </row>
    <row r="9602" spans="1:15" x14ac:dyDescent="0.25">
      <c r="A9602" s="20" t="s">
        <v>9702</v>
      </c>
      <c r="B9602">
        <v>7</v>
      </c>
      <c r="C9602" t="s">
        <v>21821</v>
      </c>
      <c r="D9602" t="s">
        <v>91</v>
      </c>
      <c r="E9602" t="s">
        <v>79</v>
      </c>
      <c r="F9602" t="s">
        <v>38</v>
      </c>
      <c r="G9602">
        <v>3</v>
      </c>
      <c r="H9602">
        <v>2014</v>
      </c>
      <c r="I9602" t="s">
        <v>48</v>
      </c>
      <c r="J9602">
        <v>0.86</v>
      </c>
      <c r="K9602">
        <v>0.68</v>
      </c>
      <c r="L9602">
        <v>1.04</v>
      </c>
      <c r="M9602">
        <v>924</v>
      </c>
      <c r="N9602">
        <v>25.058643771024499</v>
      </c>
      <c r="O9602">
        <v>3.28975847479885</v>
      </c>
    </row>
    <row r="9603" spans="1:15" x14ac:dyDescent="0.25">
      <c r="A9603" s="20" t="s">
        <v>9703</v>
      </c>
      <c r="B9603">
        <v>7</v>
      </c>
      <c r="C9603" t="s">
        <v>21821</v>
      </c>
      <c r="D9603" t="s">
        <v>91</v>
      </c>
      <c r="E9603" t="s">
        <v>79</v>
      </c>
      <c r="F9603" t="s">
        <v>38</v>
      </c>
      <c r="G9603">
        <v>3</v>
      </c>
      <c r="H9603">
        <v>2014</v>
      </c>
      <c r="I9603" t="s">
        <v>49</v>
      </c>
      <c r="J9603">
        <v>0.93</v>
      </c>
      <c r="K9603">
        <v>0.73</v>
      </c>
      <c r="L9603">
        <v>1.1299999999999999</v>
      </c>
      <c r="M9603">
        <v>493</v>
      </c>
      <c r="N9603">
        <v>25.923562858960398</v>
      </c>
      <c r="O9603">
        <v>4.5037734911104499</v>
      </c>
    </row>
    <row r="9604" spans="1:15" x14ac:dyDescent="0.25">
      <c r="A9604" s="20" t="s">
        <v>9704</v>
      </c>
      <c r="B9604">
        <v>7</v>
      </c>
      <c r="C9604" t="s">
        <v>21821</v>
      </c>
      <c r="D9604" t="s">
        <v>91</v>
      </c>
      <c r="E9604" t="s">
        <v>79</v>
      </c>
      <c r="F9604" t="s">
        <v>38</v>
      </c>
      <c r="G9604">
        <v>3</v>
      </c>
      <c r="H9604">
        <v>2014</v>
      </c>
      <c r="I9604" t="s">
        <v>50</v>
      </c>
      <c r="J9604">
        <v>0.79</v>
      </c>
      <c r="K9604">
        <v>0.56000000000000005</v>
      </c>
      <c r="L9604">
        <v>1.02</v>
      </c>
      <c r="M9604">
        <v>635</v>
      </c>
      <c r="N9604">
        <v>22.985087780965099</v>
      </c>
      <c r="O9604">
        <v>3.9683789506627201</v>
      </c>
    </row>
    <row r="9605" spans="1:15" x14ac:dyDescent="0.25">
      <c r="A9605" s="20" t="s">
        <v>9705</v>
      </c>
      <c r="B9605">
        <v>7</v>
      </c>
      <c r="C9605" t="s">
        <v>21821</v>
      </c>
      <c r="D9605" t="s">
        <v>91</v>
      </c>
      <c r="E9605" t="s">
        <v>79</v>
      </c>
      <c r="F9605" t="s">
        <v>38</v>
      </c>
      <c r="G9605">
        <v>3</v>
      </c>
      <c r="H9605">
        <v>2014</v>
      </c>
      <c r="I9605" t="s">
        <v>51</v>
      </c>
      <c r="J9605">
        <v>0.74</v>
      </c>
      <c r="K9605">
        <v>0.56000000000000005</v>
      </c>
      <c r="L9605">
        <v>0.92</v>
      </c>
      <c r="M9605">
        <v>451</v>
      </c>
      <c r="N9605">
        <v>25.7382442657652</v>
      </c>
      <c r="O9605">
        <v>4.7088160934801104</v>
      </c>
    </row>
    <row r="9606" spans="1:15" x14ac:dyDescent="0.25">
      <c r="A9606" s="20" t="s">
        <v>9706</v>
      </c>
      <c r="B9606">
        <v>7</v>
      </c>
      <c r="C9606" t="s">
        <v>21821</v>
      </c>
      <c r="D9606" t="s">
        <v>91</v>
      </c>
      <c r="E9606" t="s">
        <v>80</v>
      </c>
      <c r="F9606" t="s">
        <v>42</v>
      </c>
      <c r="G9606">
        <v>4</v>
      </c>
      <c r="H9606">
        <v>2014</v>
      </c>
      <c r="I9606" t="s">
        <v>34</v>
      </c>
      <c r="J9606">
        <v>0.97</v>
      </c>
      <c r="K9606">
        <v>0.85</v>
      </c>
      <c r="L9606">
        <v>1.0900000000000001</v>
      </c>
      <c r="M9606">
        <v>1557</v>
      </c>
      <c r="N9606">
        <v>19.785910850640001</v>
      </c>
      <c r="O9606">
        <v>2.5342864042323501</v>
      </c>
    </row>
    <row r="9607" spans="1:15" x14ac:dyDescent="0.25">
      <c r="A9607" s="20" t="s">
        <v>9707</v>
      </c>
      <c r="B9607">
        <v>7</v>
      </c>
      <c r="C9607" t="s">
        <v>21821</v>
      </c>
      <c r="D9607" t="s">
        <v>91</v>
      </c>
      <c r="E9607" t="s">
        <v>80</v>
      </c>
      <c r="F9607" t="s">
        <v>42</v>
      </c>
      <c r="G9607">
        <v>4</v>
      </c>
      <c r="H9607">
        <v>2014</v>
      </c>
      <c r="I9607" t="s">
        <v>52</v>
      </c>
      <c r="J9607">
        <v>0.98</v>
      </c>
      <c r="K9607">
        <v>0.54</v>
      </c>
      <c r="L9607">
        <v>1.42</v>
      </c>
      <c r="M9607">
        <v>24</v>
      </c>
      <c r="N9607">
        <v>24.751094796524399</v>
      </c>
      <c r="O9607">
        <v>20.412414523193199</v>
      </c>
    </row>
    <row r="9608" spans="1:15" x14ac:dyDescent="0.25">
      <c r="A9608" s="20" t="s">
        <v>9708</v>
      </c>
      <c r="B9608">
        <v>7</v>
      </c>
      <c r="C9608" t="s">
        <v>21821</v>
      </c>
      <c r="D9608" t="s">
        <v>91</v>
      </c>
      <c r="E9608" t="s">
        <v>80</v>
      </c>
      <c r="F9608" t="s">
        <v>42</v>
      </c>
      <c r="G9608">
        <v>4</v>
      </c>
      <c r="H9608">
        <v>2014</v>
      </c>
      <c r="I9608" t="s">
        <v>53</v>
      </c>
      <c r="J9608">
        <v>0.7</v>
      </c>
      <c r="K9608">
        <v>0.46</v>
      </c>
      <c r="L9608">
        <v>0.94</v>
      </c>
      <c r="M9608">
        <v>54</v>
      </c>
      <c r="N9608">
        <v>24.285448309955001</v>
      </c>
      <c r="O9608">
        <v>13.6082763487954</v>
      </c>
    </row>
    <row r="9609" spans="1:15" x14ac:dyDescent="0.25">
      <c r="A9609" s="20" t="s">
        <v>9709</v>
      </c>
      <c r="B9609">
        <v>7</v>
      </c>
      <c r="C9609" t="s">
        <v>21821</v>
      </c>
      <c r="D9609" t="s">
        <v>91</v>
      </c>
      <c r="E9609" t="s">
        <v>80</v>
      </c>
      <c r="F9609" t="s">
        <v>42</v>
      </c>
      <c r="G9609">
        <v>4</v>
      </c>
      <c r="H9609">
        <v>2014</v>
      </c>
      <c r="I9609" t="s">
        <v>54</v>
      </c>
      <c r="J9609" t="s">
        <v>44</v>
      </c>
      <c r="K9609" t="s">
        <v>44</v>
      </c>
      <c r="L9609" t="s">
        <v>44</v>
      </c>
      <c r="M9609">
        <v>5</v>
      </c>
      <c r="N9609">
        <v>23.617489273782699</v>
      </c>
      <c r="O9609">
        <v>44.721359549995803</v>
      </c>
    </row>
    <row r="9610" spans="1:15" x14ac:dyDescent="0.25">
      <c r="A9610" s="20" t="s">
        <v>9710</v>
      </c>
      <c r="B9610">
        <v>7</v>
      </c>
      <c r="C9610" t="s">
        <v>21821</v>
      </c>
      <c r="D9610" t="s">
        <v>91</v>
      </c>
      <c r="E9610" t="s">
        <v>80</v>
      </c>
      <c r="F9610" t="s">
        <v>42</v>
      </c>
      <c r="G9610">
        <v>4</v>
      </c>
      <c r="H9610">
        <v>2014</v>
      </c>
      <c r="I9610" t="s">
        <v>55</v>
      </c>
      <c r="J9610">
        <v>0.95</v>
      </c>
      <c r="K9610">
        <v>0.65</v>
      </c>
      <c r="L9610">
        <v>1.25</v>
      </c>
      <c r="M9610">
        <v>114</v>
      </c>
      <c r="N9610">
        <v>20.771357359366501</v>
      </c>
      <c r="O9610">
        <v>9.3658581158169394</v>
      </c>
    </row>
    <row r="9611" spans="1:15" x14ac:dyDescent="0.25">
      <c r="A9611" s="20" t="s">
        <v>9711</v>
      </c>
      <c r="B9611">
        <v>7</v>
      </c>
      <c r="C9611" t="s">
        <v>21821</v>
      </c>
      <c r="D9611" t="s">
        <v>91</v>
      </c>
      <c r="E9611" t="s">
        <v>80</v>
      </c>
      <c r="F9611" t="s">
        <v>42</v>
      </c>
      <c r="G9611">
        <v>4</v>
      </c>
      <c r="H9611">
        <v>2014</v>
      </c>
      <c r="I9611" t="s">
        <v>56</v>
      </c>
      <c r="J9611">
        <v>1.1399999999999999</v>
      </c>
      <c r="K9611">
        <v>0.51</v>
      </c>
      <c r="L9611">
        <v>1.77</v>
      </c>
      <c r="M9611">
        <v>22</v>
      </c>
      <c r="N9611">
        <v>19.447918405910201</v>
      </c>
      <c r="O9611">
        <v>21.320071635561</v>
      </c>
    </row>
    <row r="9612" spans="1:15" x14ac:dyDescent="0.25">
      <c r="A9612" s="20" t="s">
        <v>9712</v>
      </c>
      <c r="B9612">
        <v>7</v>
      </c>
      <c r="C9612" t="s">
        <v>21821</v>
      </c>
      <c r="D9612" t="s">
        <v>91</v>
      </c>
      <c r="E9612" t="s">
        <v>80</v>
      </c>
      <c r="F9612" t="s">
        <v>42</v>
      </c>
      <c r="G9612">
        <v>4</v>
      </c>
      <c r="H9612">
        <v>2014</v>
      </c>
      <c r="I9612" t="s">
        <v>57</v>
      </c>
      <c r="J9612">
        <v>1</v>
      </c>
      <c r="K9612">
        <v>0.48</v>
      </c>
      <c r="L9612">
        <v>1.52</v>
      </c>
      <c r="M9612">
        <v>20</v>
      </c>
      <c r="N9612">
        <v>20.9542049509005</v>
      </c>
      <c r="O9612">
        <v>22.360679774997902</v>
      </c>
    </row>
    <row r="9613" spans="1:15" x14ac:dyDescent="0.25">
      <c r="A9613" s="20" t="s">
        <v>9713</v>
      </c>
      <c r="B9613">
        <v>7</v>
      </c>
      <c r="C9613" t="s">
        <v>21821</v>
      </c>
      <c r="D9613" t="s">
        <v>91</v>
      </c>
      <c r="E9613" t="s">
        <v>80</v>
      </c>
      <c r="F9613" t="s">
        <v>42</v>
      </c>
      <c r="G9613">
        <v>4</v>
      </c>
      <c r="H9613">
        <v>2014</v>
      </c>
      <c r="I9613" t="s">
        <v>58</v>
      </c>
      <c r="J9613">
        <v>0.82</v>
      </c>
      <c r="K9613">
        <v>0.64</v>
      </c>
      <c r="L9613">
        <v>1</v>
      </c>
      <c r="M9613">
        <v>230</v>
      </c>
      <c r="N9613">
        <v>23.41662538053</v>
      </c>
      <c r="O9613">
        <v>6.59380473395787</v>
      </c>
    </row>
    <row r="9614" spans="1:15" x14ac:dyDescent="0.25">
      <c r="A9614" s="20" t="s">
        <v>9714</v>
      </c>
      <c r="B9614">
        <v>7</v>
      </c>
      <c r="C9614" t="s">
        <v>21821</v>
      </c>
      <c r="D9614" t="s">
        <v>91</v>
      </c>
      <c r="E9614" t="s">
        <v>80</v>
      </c>
      <c r="F9614" t="s">
        <v>42</v>
      </c>
      <c r="G9614">
        <v>4</v>
      </c>
      <c r="H9614">
        <v>2014</v>
      </c>
      <c r="I9614" t="s">
        <v>59</v>
      </c>
      <c r="J9614">
        <v>1.38</v>
      </c>
      <c r="K9614">
        <v>0.51</v>
      </c>
      <c r="L9614">
        <v>2.25</v>
      </c>
      <c r="M9614">
        <v>25</v>
      </c>
      <c r="N9614">
        <v>21.227019229892701</v>
      </c>
      <c r="O9614">
        <v>20</v>
      </c>
    </row>
    <row r="9615" spans="1:15" x14ac:dyDescent="0.25">
      <c r="A9615" s="20" t="s">
        <v>9715</v>
      </c>
      <c r="B9615">
        <v>7</v>
      </c>
      <c r="C9615" t="s">
        <v>21821</v>
      </c>
      <c r="D9615" t="s">
        <v>91</v>
      </c>
      <c r="E9615" t="s">
        <v>80</v>
      </c>
      <c r="F9615" t="s">
        <v>42</v>
      </c>
      <c r="G9615">
        <v>4</v>
      </c>
      <c r="H9615">
        <v>2014</v>
      </c>
      <c r="I9615" t="s">
        <v>60</v>
      </c>
      <c r="J9615">
        <v>1.08</v>
      </c>
      <c r="K9615">
        <v>0.96</v>
      </c>
      <c r="L9615">
        <v>1.2</v>
      </c>
      <c r="M9615">
        <v>969</v>
      </c>
      <c r="N9615">
        <v>19.186329703839299</v>
      </c>
      <c r="O9615">
        <v>3.2124628310161798</v>
      </c>
    </row>
    <row r="9616" spans="1:15" x14ac:dyDescent="0.25">
      <c r="A9616" s="20" t="s">
        <v>9716</v>
      </c>
      <c r="B9616">
        <v>7</v>
      </c>
      <c r="C9616" t="s">
        <v>21821</v>
      </c>
      <c r="D9616" t="s">
        <v>91</v>
      </c>
      <c r="E9616" t="s">
        <v>80</v>
      </c>
      <c r="F9616" t="s">
        <v>42</v>
      </c>
      <c r="G9616">
        <v>4</v>
      </c>
      <c r="H9616">
        <v>2014</v>
      </c>
      <c r="I9616" t="s">
        <v>61</v>
      </c>
      <c r="J9616" t="s">
        <v>44</v>
      </c>
      <c r="K9616" t="s">
        <v>44</v>
      </c>
      <c r="L9616" t="s">
        <v>44</v>
      </c>
      <c r="M9616">
        <v>4</v>
      </c>
      <c r="N9616">
        <v>19.815463342446499</v>
      </c>
      <c r="O9616">
        <v>50</v>
      </c>
    </row>
    <row r="9617" spans="1:15" x14ac:dyDescent="0.25">
      <c r="A9617" s="20" t="s">
        <v>9717</v>
      </c>
      <c r="B9617">
        <v>7</v>
      </c>
      <c r="C9617" t="s">
        <v>21821</v>
      </c>
      <c r="D9617" t="s">
        <v>91</v>
      </c>
      <c r="E9617" t="s">
        <v>80</v>
      </c>
      <c r="F9617" t="s">
        <v>42</v>
      </c>
      <c r="G9617">
        <v>4</v>
      </c>
      <c r="H9617">
        <v>2014</v>
      </c>
      <c r="I9617" t="s">
        <v>43</v>
      </c>
      <c r="J9617">
        <v>1.18</v>
      </c>
      <c r="K9617">
        <v>0.55000000000000004</v>
      </c>
      <c r="L9617">
        <v>1.81</v>
      </c>
      <c r="M9617">
        <v>58</v>
      </c>
      <c r="N9617">
        <v>19.486843962935801</v>
      </c>
      <c r="O9617">
        <v>13.130643285972299</v>
      </c>
    </row>
    <row r="9618" spans="1:15" x14ac:dyDescent="0.25">
      <c r="A9618" s="20" t="s">
        <v>9718</v>
      </c>
      <c r="B9618">
        <v>7</v>
      </c>
      <c r="C9618" t="s">
        <v>21821</v>
      </c>
      <c r="D9618" t="s">
        <v>91</v>
      </c>
      <c r="E9618" t="s">
        <v>80</v>
      </c>
      <c r="F9618" t="s">
        <v>42</v>
      </c>
      <c r="G9618">
        <v>4</v>
      </c>
      <c r="H9618">
        <v>2014</v>
      </c>
      <c r="I9618" t="s">
        <v>62</v>
      </c>
      <c r="J9618">
        <v>2.42</v>
      </c>
      <c r="K9618">
        <v>1.73</v>
      </c>
      <c r="L9618">
        <v>3.11</v>
      </c>
      <c r="M9618">
        <v>22</v>
      </c>
      <c r="N9618">
        <v>21.258105159801101</v>
      </c>
      <c r="O9618">
        <v>21.320071635561</v>
      </c>
    </row>
    <row r="9619" spans="1:15" x14ac:dyDescent="0.25">
      <c r="A9619" s="20" t="s">
        <v>9719</v>
      </c>
      <c r="B9619">
        <v>7</v>
      </c>
      <c r="C9619" t="s">
        <v>21821</v>
      </c>
      <c r="D9619" t="s">
        <v>91</v>
      </c>
      <c r="E9619" t="s">
        <v>80</v>
      </c>
      <c r="F9619" t="s">
        <v>42</v>
      </c>
      <c r="G9619">
        <v>4</v>
      </c>
      <c r="H9619">
        <v>2014</v>
      </c>
      <c r="I9619" t="s">
        <v>75</v>
      </c>
      <c r="J9619">
        <v>0.9</v>
      </c>
      <c r="K9619">
        <v>0.9</v>
      </c>
      <c r="L9619">
        <v>0.9</v>
      </c>
      <c r="M9619">
        <v>20.7304037434916</v>
      </c>
      <c r="N9619">
        <v>23.014535625962299</v>
      </c>
      <c r="O9619">
        <v>-99</v>
      </c>
    </row>
    <row r="9620" spans="1:15" x14ac:dyDescent="0.25">
      <c r="A9620" s="20" t="s">
        <v>9720</v>
      </c>
      <c r="B9620">
        <v>7</v>
      </c>
      <c r="C9620" t="s">
        <v>21821</v>
      </c>
      <c r="D9620" t="s">
        <v>91</v>
      </c>
      <c r="E9620" t="s">
        <v>80</v>
      </c>
      <c r="F9620" t="s">
        <v>42</v>
      </c>
      <c r="G9620">
        <v>4</v>
      </c>
      <c r="H9620">
        <v>2014</v>
      </c>
      <c r="I9620" t="s">
        <v>45</v>
      </c>
      <c r="J9620">
        <v>0.79</v>
      </c>
      <c r="K9620">
        <v>0.6</v>
      </c>
      <c r="L9620">
        <v>0.98</v>
      </c>
      <c r="M9620">
        <v>203</v>
      </c>
      <c r="N9620">
        <v>26.884874660619101</v>
      </c>
      <c r="O9620">
        <v>7.0186240634359596</v>
      </c>
    </row>
    <row r="9621" spans="1:15" x14ac:dyDescent="0.25">
      <c r="A9621" s="20" t="s">
        <v>9721</v>
      </c>
      <c r="B9621">
        <v>7</v>
      </c>
      <c r="C9621" t="s">
        <v>21821</v>
      </c>
      <c r="D9621" t="s">
        <v>91</v>
      </c>
      <c r="E9621" t="s">
        <v>80</v>
      </c>
      <c r="F9621" t="s">
        <v>42</v>
      </c>
      <c r="G9621">
        <v>4</v>
      </c>
      <c r="H9621">
        <v>2014</v>
      </c>
      <c r="I9621" t="s">
        <v>46</v>
      </c>
      <c r="J9621">
        <v>0.91</v>
      </c>
      <c r="K9621">
        <v>0.76</v>
      </c>
      <c r="L9621">
        <v>1.06</v>
      </c>
      <c r="M9621">
        <v>635</v>
      </c>
      <c r="N9621">
        <v>26.238219342054901</v>
      </c>
      <c r="O9621">
        <v>3.9683789506627201</v>
      </c>
    </row>
    <row r="9622" spans="1:15" x14ac:dyDescent="0.25">
      <c r="A9622" s="20" t="s">
        <v>9722</v>
      </c>
      <c r="B9622">
        <v>7</v>
      </c>
      <c r="C9622" t="s">
        <v>21821</v>
      </c>
      <c r="D9622" t="s">
        <v>91</v>
      </c>
      <c r="E9622" t="s">
        <v>80</v>
      </c>
      <c r="F9622" t="s">
        <v>42</v>
      </c>
      <c r="G9622">
        <v>4</v>
      </c>
      <c r="H9622">
        <v>2014</v>
      </c>
      <c r="I9622" t="s">
        <v>47</v>
      </c>
      <c r="J9622">
        <v>0.84</v>
      </c>
      <c r="K9622">
        <v>0.75</v>
      </c>
      <c r="L9622">
        <v>0.93</v>
      </c>
      <c r="M9622">
        <v>3172</v>
      </c>
      <c r="N9622">
        <v>24.8244868625541</v>
      </c>
      <c r="O9622">
        <v>1.7755520605710899</v>
      </c>
    </row>
    <row r="9623" spans="1:15" x14ac:dyDescent="0.25">
      <c r="A9623" s="20" t="s">
        <v>9723</v>
      </c>
      <c r="B9623">
        <v>7</v>
      </c>
      <c r="C9623" t="s">
        <v>21821</v>
      </c>
      <c r="D9623" t="s">
        <v>91</v>
      </c>
      <c r="E9623" t="s">
        <v>80</v>
      </c>
      <c r="F9623" t="s">
        <v>42</v>
      </c>
      <c r="G9623">
        <v>4</v>
      </c>
      <c r="H9623">
        <v>2014</v>
      </c>
      <c r="I9623" t="s">
        <v>48</v>
      </c>
      <c r="J9623">
        <v>0.9</v>
      </c>
      <c r="K9623">
        <v>0.63</v>
      </c>
      <c r="L9623">
        <v>1.17</v>
      </c>
      <c r="M9623">
        <v>127</v>
      </c>
      <c r="N9623">
        <v>25.058643771024499</v>
      </c>
      <c r="O9623">
        <v>8.8735650941611404</v>
      </c>
    </row>
    <row r="9624" spans="1:15" x14ac:dyDescent="0.25">
      <c r="A9624" s="20" t="s">
        <v>9724</v>
      </c>
      <c r="B9624">
        <v>7</v>
      </c>
      <c r="C9624" t="s">
        <v>21821</v>
      </c>
      <c r="D9624" t="s">
        <v>91</v>
      </c>
      <c r="E9624" t="s">
        <v>80</v>
      </c>
      <c r="F9624" t="s">
        <v>42</v>
      </c>
      <c r="G9624">
        <v>4</v>
      </c>
      <c r="H9624">
        <v>2014</v>
      </c>
      <c r="I9624" t="s">
        <v>49</v>
      </c>
      <c r="J9624">
        <v>0.92</v>
      </c>
      <c r="K9624">
        <v>0.7</v>
      </c>
      <c r="L9624">
        <v>1.1399999999999999</v>
      </c>
      <c r="M9624">
        <v>294</v>
      </c>
      <c r="N9624">
        <v>25.923562858960398</v>
      </c>
      <c r="O9624">
        <v>5.8321184351980397</v>
      </c>
    </row>
    <row r="9625" spans="1:15" x14ac:dyDescent="0.25">
      <c r="A9625" s="20" t="s">
        <v>9725</v>
      </c>
      <c r="B9625">
        <v>7</v>
      </c>
      <c r="C9625" t="s">
        <v>21821</v>
      </c>
      <c r="D9625" t="s">
        <v>91</v>
      </c>
      <c r="E9625" t="s">
        <v>80</v>
      </c>
      <c r="F9625" t="s">
        <v>42</v>
      </c>
      <c r="G9625">
        <v>4</v>
      </c>
      <c r="H9625">
        <v>2014</v>
      </c>
      <c r="I9625" t="s">
        <v>50</v>
      </c>
      <c r="J9625">
        <v>0.94</v>
      </c>
      <c r="K9625">
        <v>0.52</v>
      </c>
      <c r="L9625">
        <v>1.36</v>
      </c>
      <c r="M9625">
        <v>68</v>
      </c>
      <c r="N9625">
        <v>22.985087780965099</v>
      </c>
      <c r="O9625">
        <v>12.126781251816601</v>
      </c>
    </row>
    <row r="9626" spans="1:15" x14ac:dyDescent="0.25">
      <c r="A9626" s="20" t="s">
        <v>9726</v>
      </c>
      <c r="B9626">
        <v>7</v>
      </c>
      <c r="C9626" t="s">
        <v>21821</v>
      </c>
      <c r="D9626" t="s">
        <v>91</v>
      </c>
      <c r="E9626" t="s">
        <v>80</v>
      </c>
      <c r="F9626" t="s">
        <v>42</v>
      </c>
      <c r="G9626">
        <v>4</v>
      </c>
      <c r="H9626">
        <v>2014</v>
      </c>
      <c r="I9626" t="s">
        <v>51</v>
      </c>
      <c r="J9626">
        <v>0.76</v>
      </c>
      <c r="K9626">
        <v>0.39</v>
      </c>
      <c r="L9626">
        <v>1.1299999999999999</v>
      </c>
      <c r="M9626">
        <v>77</v>
      </c>
      <c r="N9626">
        <v>25.7382442657652</v>
      </c>
      <c r="O9626">
        <v>11.396057645963801</v>
      </c>
    </row>
    <row r="9627" spans="1:15" x14ac:dyDescent="0.25">
      <c r="A9627" s="20" t="s">
        <v>9727</v>
      </c>
      <c r="B9627">
        <v>7</v>
      </c>
      <c r="C9627" t="s">
        <v>21821</v>
      </c>
      <c r="D9627" t="s">
        <v>91</v>
      </c>
      <c r="E9627" t="s">
        <v>78</v>
      </c>
      <c r="F9627" t="s">
        <v>35</v>
      </c>
      <c r="G9627">
        <v>5</v>
      </c>
      <c r="H9627">
        <v>2014</v>
      </c>
      <c r="I9627" t="s">
        <v>34</v>
      </c>
      <c r="J9627">
        <v>1.02</v>
      </c>
      <c r="K9627">
        <v>0.84</v>
      </c>
      <c r="L9627">
        <v>1.2</v>
      </c>
      <c r="M9627">
        <v>813</v>
      </c>
      <c r="N9627">
        <v>19.785910850640001</v>
      </c>
      <c r="O9627">
        <v>3.50715311915947</v>
      </c>
    </row>
    <row r="9628" spans="1:15" x14ac:dyDescent="0.25">
      <c r="A9628" s="20" t="s">
        <v>9728</v>
      </c>
      <c r="B9628">
        <v>7</v>
      </c>
      <c r="C9628" t="s">
        <v>21821</v>
      </c>
      <c r="D9628" t="s">
        <v>91</v>
      </c>
      <c r="E9628" t="s">
        <v>78</v>
      </c>
      <c r="F9628" t="s">
        <v>35</v>
      </c>
      <c r="G9628">
        <v>5</v>
      </c>
      <c r="H9628">
        <v>2014</v>
      </c>
      <c r="I9628" t="s">
        <v>52</v>
      </c>
      <c r="J9628" t="s">
        <v>44</v>
      </c>
      <c r="K9628" t="s">
        <v>44</v>
      </c>
      <c r="L9628" t="s">
        <v>44</v>
      </c>
      <c r="M9628">
        <v>17</v>
      </c>
      <c r="N9628">
        <v>24.751094796524399</v>
      </c>
      <c r="O9628">
        <v>24.253562503633301</v>
      </c>
    </row>
    <row r="9629" spans="1:15" x14ac:dyDescent="0.25">
      <c r="A9629" s="20" t="s">
        <v>9729</v>
      </c>
      <c r="B9629">
        <v>7</v>
      </c>
      <c r="C9629" t="s">
        <v>21821</v>
      </c>
      <c r="D9629" t="s">
        <v>91</v>
      </c>
      <c r="E9629" t="s">
        <v>78</v>
      </c>
      <c r="F9629" t="s">
        <v>35</v>
      </c>
      <c r="G9629">
        <v>5</v>
      </c>
      <c r="H9629">
        <v>2014</v>
      </c>
      <c r="I9629" t="s">
        <v>53</v>
      </c>
      <c r="J9629">
        <v>0.55000000000000004</v>
      </c>
      <c r="K9629">
        <v>0.23</v>
      </c>
      <c r="L9629">
        <v>0.87</v>
      </c>
      <c r="M9629">
        <v>21</v>
      </c>
      <c r="N9629">
        <v>24.285448309955001</v>
      </c>
      <c r="O9629">
        <v>21.821789023599202</v>
      </c>
    </row>
    <row r="9630" spans="1:15" x14ac:dyDescent="0.25">
      <c r="A9630" s="20" t="s">
        <v>9730</v>
      </c>
      <c r="B9630">
        <v>7</v>
      </c>
      <c r="C9630" t="s">
        <v>21821</v>
      </c>
      <c r="D9630" t="s">
        <v>91</v>
      </c>
      <c r="E9630" t="s">
        <v>78</v>
      </c>
      <c r="F9630" t="s">
        <v>35</v>
      </c>
      <c r="G9630">
        <v>5</v>
      </c>
      <c r="H9630">
        <v>2014</v>
      </c>
      <c r="I9630" t="s">
        <v>54</v>
      </c>
      <c r="J9630" t="s">
        <v>44</v>
      </c>
      <c r="K9630" t="s">
        <v>44</v>
      </c>
      <c r="L9630" t="s">
        <v>44</v>
      </c>
      <c r="M9630">
        <v>10</v>
      </c>
      <c r="N9630">
        <v>23.617489273782699</v>
      </c>
      <c r="O9630">
        <v>31.6227766016838</v>
      </c>
    </row>
    <row r="9631" spans="1:15" x14ac:dyDescent="0.25">
      <c r="A9631" s="20" t="s">
        <v>9731</v>
      </c>
      <c r="B9631">
        <v>7</v>
      </c>
      <c r="C9631" t="s">
        <v>21821</v>
      </c>
      <c r="D9631" t="s">
        <v>91</v>
      </c>
      <c r="E9631" t="s">
        <v>78</v>
      </c>
      <c r="F9631" t="s">
        <v>35</v>
      </c>
      <c r="G9631">
        <v>5</v>
      </c>
      <c r="H9631">
        <v>2014</v>
      </c>
      <c r="I9631" t="s">
        <v>55</v>
      </c>
      <c r="J9631">
        <v>1.37</v>
      </c>
      <c r="K9631">
        <v>0.81</v>
      </c>
      <c r="L9631">
        <v>1.93</v>
      </c>
      <c r="M9631">
        <v>59</v>
      </c>
      <c r="N9631">
        <v>20.771357359366501</v>
      </c>
      <c r="O9631">
        <v>13.018891098082401</v>
      </c>
    </row>
    <row r="9632" spans="1:15" x14ac:dyDescent="0.25">
      <c r="A9632" s="20" t="s">
        <v>9732</v>
      </c>
      <c r="B9632">
        <v>7</v>
      </c>
      <c r="C9632" t="s">
        <v>21821</v>
      </c>
      <c r="D9632" t="s">
        <v>91</v>
      </c>
      <c r="E9632" t="s">
        <v>78</v>
      </c>
      <c r="F9632" t="s">
        <v>35</v>
      </c>
      <c r="G9632">
        <v>5</v>
      </c>
      <c r="H9632">
        <v>2014</v>
      </c>
      <c r="I9632" t="s">
        <v>56</v>
      </c>
      <c r="J9632" t="s">
        <v>44</v>
      </c>
      <c r="K9632" t="s">
        <v>44</v>
      </c>
      <c r="L9632" t="s">
        <v>44</v>
      </c>
      <c r="M9632">
        <v>5</v>
      </c>
      <c r="N9632">
        <v>19.447918405910201</v>
      </c>
      <c r="O9632">
        <v>44.721359549995803</v>
      </c>
    </row>
    <row r="9633" spans="1:15" x14ac:dyDescent="0.25">
      <c r="A9633" s="20" t="s">
        <v>9733</v>
      </c>
      <c r="B9633">
        <v>7</v>
      </c>
      <c r="C9633" t="s">
        <v>21821</v>
      </c>
      <c r="D9633" t="s">
        <v>91</v>
      </c>
      <c r="E9633" t="s">
        <v>78</v>
      </c>
      <c r="F9633" t="s">
        <v>35</v>
      </c>
      <c r="G9633">
        <v>5</v>
      </c>
      <c r="H9633">
        <v>2014</v>
      </c>
      <c r="I9633" t="s">
        <v>57</v>
      </c>
      <c r="J9633" t="s">
        <v>44</v>
      </c>
      <c r="K9633" t="s">
        <v>44</v>
      </c>
      <c r="L9633" t="s">
        <v>44</v>
      </c>
      <c r="M9633">
        <v>18</v>
      </c>
      <c r="N9633">
        <v>20.9542049509005</v>
      </c>
      <c r="O9633">
        <v>23.570226039551599</v>
      </c>
    </row>
    <row r="9634" spans="1:15" x14ac:dyDescent="0.25">
      <c r="A9634" s="20" t="s">
        <v>9734</v>
      </c>
      <c r="B9634">
        <v>7</v>
      </c>
      <c r="C9634" t="s">
        <v>21821</v>
      </c>
      <c r="D9634" t="s">
        <v>91</v>
      </c>
      <c r="E9634" t="s">
        <v>78</v>
      </c>
      <c r="F9634" t="s">
        <v>35</v>
      </c>
      <c r="G9634">
        <v>5</v>
      </c>
      <c r="H9634">
        <v>2014</v>
      </c>
      <c r="I9634" t="s">
        <v>58</v>
      </c>
      <c r="J9634">
        <v>0.71</v>
      </c>
      <c r="K9634">
        <v>0.55000000000000004</v>
      </c>
      <c r="L9634">
        <v>0.87</v>
      </c>
      <c r="M9634">
        <v>141</v>
      </c>
      <c r="N9634">
        <v>23.41662538053</v>
      </c>
      <c r="O9634">
        <v>8.4215192106651902</v>
      </c>
    </row>
    <row r="9635" spans="1:15" x14ac:dyDescent="0.25">
      <c r="A9635" s="20" t="s">
        <v>9735</v>
      </c>
      <c r="B9635">
        <v>7</v>
      </c>
      <c r="C9635" t="s">
        <v>21821</v>
      </c>
      <c r="D9635" t="s">
        <v>91</v>
      </c>
      <c r="E9635" t="s">
        <v>78</v>
      </c>
      <c r="F9635" t="s">
        <v>35</v>
      </c>
      <c r="G9635">
        <v>5</v>
      </c>
      <c r="H9635">
        <v>2014</v>
      </c>
      <c r="I9635" t="s">
        <v>59</v>
      </c>
      <c r="J9635" t="s">
        <v>44</v>
      </c>
      <c r="K9635" t="s">
        <v>44</v>
      </c>
      <c r="L9635" t="s">
        <v>44</v>
      </c>
      <c r="M9635">
        <v>9</v>
      </c>
      <c r="N9635">
        <v>21.227019229892701</v>
      </c>
      <c r="O9635">
        <v>33.3333333333333</v>
      </c>
    </row>
    <row r="9636" spans="1:15" x14ac:dyDescent="0.25">
      <c r="A9636" s="20" t="s">
        <v>9736</v>
      </c>
      <c r="B9636">
        <v>7</v>
      </c>
      <c r="C9636" t="s">
        <v>21821</v>
      </c>
      <c r="D9636" t="s">
        <v>91</v>
      </c>
      <c r="E9636" t="s">
        <v>78</v>
      </c>
      <c r="F9636" t="s">
        <v>35</v>
      </c>
      <c r="G9636">
        <v>5</v>
      </c>
      <c r="H9636">
        <v>2014</v>
      </c>
      <c r="I9636" t="s">
        <v>60</v>
      </c>
      <c r="J9636">
        <v>1.1200000000000001</v>
      </c>
      <c r="K9636">
        <v>0.93</v>
      </c>
      <c r="L9636">
        <v>1.31</v>
      </c>
      <c r="M9636">
        <v>679</v>
      </c>
      <c r="N9636">
        <v>19.186329703839299</v>
      </c>
      <c r="O9636">
        <v>3.8376477822666799</v>
      </c>
    </row>
    <row r="9637" spans="1:15" x14ac:dyDescent="0.25">
      <c r="A9637" s="20" t="s">
        <v>9737</v>
      </c>
      <c r="B9637">
        <v>7</v>
      </c>
      <c r="C9637" t="s">
        <v>21821</v>
      </c>
      <c r="D9637" t="s">
        <v>91</v>
      </c>
      <c r="E9637" t="s">
        <v>78</v>
      </c>
      <c r="F9637" t="s">
        <v>35</v>
      </c>
      <c r="G9637">
        <v>5</v>
      </c>
      <c r="H9637">
        <v>2014</v>
      </c>
      <c r="I9637" t="s">
        <v>61</v>
      </c>
      <c r="J9637" t="s">
        <v>44</v>
      </c>
      <c r="K9637" t="s">
        <v>44</v>
      </c>
      <c r="L9637" t="s">
        <v>44</v>
      </c>
      <c r="M9637">
        <v>6</v>
      </c>
      <c r="N9637">
        <v>19.815463342446499</v>
      </c>
      <c r="O9637">
        <v>40.824829046386299</v>
      </c>
    </row>
    <row r="9638" spans="1:15" x14ac:dyDescent="0.25">
      <c r="A9638" s="20" t="s">
        <v>9738</v>
      </c>
      <c r="B9638">
        <v>7</v>
      </c>
      <c r="C9638" t="s">
        <v>21821</v>
      </c>
      <c r="D9638" t="s">
        <v>91</v>
      </c>
      <c r="E9638" t="s">
        <v>78</v>
      </c>
      <c r="F9638" t="s">
        <v>35</v>
      </c>
      <c r="G9638">
        <v>5</v>
      </c>
      <c r="H9638">
        <v>2014</v>
      </c>
      <c r="I9638" t="s">
        <v>43</v>
      </c>
      <c r="J9638">
        <v>0.75</v>
      </c>
      <c r="K9638">
        <v>0.46</v>
      </c>
      <c r="L9638">
        <v>1.04</v>
      </c>
      <c r="M9638">
        <v>41</v>
      </c>
      <c r="N9638">
        <v>19.486843962935801</v>
      </c>
      <c r="O9638">
        <v>15.6173761888606</v>
      </c>
    </row>
    <row r="9639" spans="1:15" x14ac:dyDescent="0.25">
      <c r="A9639" s="20" t="s">
        <v>9739</v>
      </c>
      <c r="B9639">
        <v>7</v>
      </c>
      <c r="C9639" t="s">
        <v>21821</v>
      </c>
      <c r="D9639" t="s">
        <v>91</v>
      </c>
      <c r="E9639" t="s">
        <v>78</v>
      </c>
      <c r="F9639" t="s">
        <v>35</v>
      </c>
      <c r="G9639">
        <v>5</v>
      </c>
      <c r="H9639">
        <v>2014</v>
      </c>
      <c r="I9639" t="s">
        <v>62</v>
      </c>
      <c r="J9639" t="s">
        <v>44</v>
      </c>
      <c r="K9639" t="s">
        <v>44</v>
      </c>
      <c r="L9639" t="s">
        <v>44</v>
      </c>
      <c r="M9639">
        <v>8</v>
      </c>
      <c r="N9639">
        <v>21.258105159801101</v>
      </c>
      <c r="O9639">
        <v>35.355339059327399</v>
      </c>
    </row>
    <row r="9640" spans="1:15" x14ac:dyDescent="0.25">
      <c r="A9640" s="20" t="s">
        <v>9740</v>
      </c>
      <c r="B9640">
        <v>7</v>
      </c>
      <c r="C9640" t="s">
        <v>21821</v>
      </c>
      <c r="D9640" t="s">
        <v>91</v>
      </c>
      <c r="E9640" t="s">
        <v>78</v>
      </c>
      <c r="F9640" t="s">
        <v>35</v>
      </c>
      <c r="G9640">
        <v>5</v>
      </c>
      <c r="H9640">
        <v>2014</v>
      </c>
      <c r="I9640" t="s">
        <v>75</v>
      </c>
      <c r="J9640">
        <v>0.92</v>
      </c>
      <c r="K9640">
        <v>0.9</v>
      </c>
      <c r="L9640">
        <v>1</v>
      </c>
      <c r="M9640">
        <v>21.263522132786001</v>
      </c>
      <c r="N9640">
        <v>23.014535625962299</v>
      </c>
      <c r="O9640">
        <v>-99</v>
      </c>
    </row>
    <row r="9641" spans="1:15" x14ac:dyDescent="0.25">
      <c r="A9641" s="20" t="s">
        <v>9741</v>
      </c>
      <c r="B9641">
        <v>7</v>
      </c>
      <c r="C9641" t="s">
        <v>21821</v>
      </c>
      <c r="D9641" t="s">
        <v>91</v>
      </c>
      <c r="E9641" t="s">
        <v>78</v>
      </c>
      <c r="F9641" t="s">
        <v>35</v>
      </c>
      <c r="G9641">
        <v>5</v>
      </c>
      <c r="H9641">
        <v>2014</v>
      </c>
      <c r="I9641" t="s">
        <v>45</v>
      </c>
      <c r="J9641">
        <v>0.92</v>
      </c>
      <c r="K9641">
        <v>0.62</v>
      </c>
      <c r="L9641">
        <v>1.22</v>
      </c>
      <c r="M9641">
        <v>146</v>
      </c>
      <c r="N9641">
        <v>26.884874660619101</v>
      </c>
      <c r="O9641">
        <v>8.2760588860236801</v>
      </c>
    </row>
    <row r="9642" spans="1:15" x14ac:dyDescent="0.25">
      <c r="A9642" s="20" t="s">
        <v>9742</v>
      </c>
      <c r="B9642">
        <v>7</v>
      </c>
      <c r="C9642" t="s">
        <v>21821</v>
      </c>
      <c r="D9642" t="s">
        <v>91</v>
      </c>
      <c r="E9642" t="s">
        <v>78</v>
      </c>
      <c r="F9642" t="s">
        <v>35</v>
      </c>
      <c r="G9642">
        <v>5</v>
      </c>
      <c r="H9642">
        <v>2014</v>
      </c>
      <c r="I9642" t="s">
        <v>46</v>
      </c>
      <c r="J9642">
        <v>1.37</v>
      </c>
      <c r="K9642">
        <v>0.96</v>
      </c>
      <c r="L9642">
        <v>1.78</v>
      </c>
      <c r="M9642">
        <v>285</v>
      </c>
      <c r="N9642">
        <v>26.238219342054901</v>
      </c>
      <c r="O9642">
        <v>5.9234887775909204</v>
      </c>
    </row>
    <row r="9643" spans="1:15" x14ac:dyDescent="0.25">
      <c r="A9643" s="20" t="s">
        <v>9743</v>
      </c>
      <c r="B9643">
        <v>7</v>
      </c>
      <c r="C9643" t="s">
        <v>21821</v>
      </c>
      <c r="D9643" t="s">
        <v>91</v>
      </c>
      <c r="E9643" t="s">
        <v>78</v>
      </c>
      <c r="F9643" t="s">
        <v>35</v>
      </c>
      <c r="G9643">
        <v>5</v>
      </c>
      <c r="H9643">
        <v>2014</v>
      </c>
      <c r="I9643" t="s">
        <v>47</v>
      </c>
      <c r="J9643">
        <v>0.74</v>
      </c>
      <c r="K9643">
        <v>0.62</v>
      </c>
      <c r="L9643">
        <v>0.86</v>
      </c>
      <c r="M9643">
        <v>1013</v>
      </c>
      <c r="N9643">
        <v>24.8244868625541</v>
      </c>
      <c r="O9643">
        <v>3.1419211180334701</v>
      </c>
    </row>
    <row r="9644" spans="1:15" x14ac:dyDescent="0.25">
      <c r="A9644" s="20" t="s">
        <v>9744</v>
      </c>
      <c r="B9644">
        <v>7</v>
      </c>
      <c r="C9644" t="s">
        <v>21821</v>
      </c>
      <c r="D9644" t="s">
        <v>91</v>
      </c>
      <c r="E9644" t="s">
        <v>78</v>
      </c>
      <c r="F9644" t="s">
        <v>35</v>
      </c>
      <c r="G9644">
        <v>5</v>
      </c>
      <c r="H9644">
        <v>2014</v>
      </c>
      <c r="I9644" t="s">
        <v>48</v>
      </c>
      <c r="J9644">
        <v>1</v>
      </c>
      <c r="K9644">
        <v>0.57999999999999996</v>
      </c>
      <c r="L9644">
        <v>1.42</v>
      </c>
      <c r="M9644">
        <v>38</v>
      </c>
      <c r="N9644">
        <v>25.058643771024499</v>
      </c>
      <c r="O9644">
        <v>16.222142113076298</v>
      </c>
    </row>
    <row r="9645" spans="1:15" x14ac:dyDescent="0.25">
      <c r="A9645" s="20" t="s">
        <v>9745</v>
      </c>
      <c r="B9645">
        <v>7</v>
      </c>
      <c r="C9645" t="s">
        <v>21821</v>
      </c>
      <c r="D9645" t="s">
        <v>91</v>
      </c>
      <c r="E9645" t="s">
        <v>78</v>
      </c>
      <c r="F9645" t="s">
        <v>35</v>
      </c>
      <c r="G9645">
        <v>5</v>
      </c>
      <c r="H9645">
        <v>2014</v>
      </c>
      <c r="I9645" t="s">
        <v>49</v>
      </c>
      <c r="J9645">
        <v>1.03</v>
      </c>
      <c r="K9645">
        <v>0.75</v>
      </c>
      <c r="L9645">
        <v>1.31</v>
      </c>
      <c r="M9645">
        <v>147</v>
      </c>
      <c r="N9645">
        <v>25.923562858960398</v>
      </c>
      <c r="O9645">
        <v>8.2478609884232306</v>
      </c>
    </row>
    <row r="9646" spans="1:15" x14ac:dyDescent="0.25">
      <c r="A9646" s="20" t="s">
        <v>9746</v>
      </c>
      <c r="B9646">
        <v>7</v>
      </c>
      <c r="C9646" t="s">
        <v>21821</v>
      </c>
      <c r="D9646" t="s">
        <v>91</v>
      </c>
      <c r="E9646" t="s">
        <v>78</v>
      </c>
      <c r="F9646" t="s">
        <v>35</v>
      </c>
      <c r="G9646">
        <v>5</v>
      </c>
      <c r="H9646">
        <v>2014</v>
      </c>
      <c r="I9646" t="s">
        <v>50</v>
      </c>
      <c r="J9646">
        <v>0.69</v>
      </c>
      <c r="K9646">
        <v>0.39</v>
      </c>
      <c r="L9646">
        <v>0.99</v>
      </c>
      <c r="M9646">
        <v>21</v>
      </c>
      <c r="N9646">
        <v>22.985087780965099</v>
      </c>
      <c r="O9646">
        <v>21.821789023599202</v>
      </c>
    </row>
    <row r="9647" spans="1:15" x14ac:dyDescent="0.25">
      <c r="A9647" s="20" t="s">
        <v>9747</v>
      </c>
      <c r="B9647">
        <v>7</v>
      </c>
      <c r="C9647" t="s">
        <v>21821</v>
      </c>
      <c r="D9647" t="s">
        <v>91</v>
      </c>
      <c r="E9647" t="s">
        <v>78</v>
      </c>
      <c r="F9647" t="s">
        <v>35</v>
      </c>
      <c r="G9647">
        <v>5</v>
      </c>
      <c r="H9647">
        <v>2014</v>
      </c>
      <c r="I9647" t="s">
        <v>51</v>
      </c>
      <c r="J9647">
        <v>1.35</v>
      </c>
      <c r="K9647">
        <v>0.62</v>
      </c>
      <c r="L9647">
        <v>2.08</v>
      </c>
      <c r="M9647">
        <v>65</v>
      </c>
      <c r="N9647">
        <v>25.7382442657652</v>
      </c>
      <c r="O9647">
        <v>12.4034734589208</v>
      </c>
    </row>
    <row r="9648" spans="1:15" x14ac:dyDescent="0.25">
      <c r="A9648" s="20" t="s">
        <v>9748</v>
      </c>
      <c r="B9648">
        <v>8</v>
      </c>
      <c r="C9648" t="s">
        <v>21822</v>
      </c>
      <c r="D9648" t="s">
        <v>88</v>
      </c>
      <c r="E9648" t="s">
        <v>92</v>
      </c>
      <c r="F9648" t="s">
        <v>38</v>
      </c>
      <c r="G9648">
        <v>3</v>
      </c>
      <c r="H9648">
        <v>2012</v>
      </c>
      <c r="I9648" t="s">
        <v>34</v>
      </c>
      <c r="J9648">
        <v>24.7</v>
      </c>
      <c r="K9648">
        <v>20.0601346844633</v>
      </c>
      <c r="L9648">
        <v>29.809860238662399</v>
      </c>
      <c r="M9648">
        <v>289</v>
      </c>
      <c r="N9648" t="s">
        <v>44</v>
      </c>
      <c r="O9648">
        <v>5.8823529411764701</v>
      </c>
    </row>
    <row r="9649" spans="1:15" x14ac:dyDescent="0.25">
      <c r="A9649" s="20" t="s">
        <v>9749</v>
      </c>
      <c r="B9649">
        <v>8</v>
      </c>
      <c r="C9649" t="s">
        <v>21822</v>
      </c>
      <c r="D9649" t="s">
        <v>88</v>
      </c>
      <c r="E9649" t="s">
        <v>92</v>
      </c>
      <c r="F9649" t="s">
        <v>38</v>
      </c>
      <c r="G9649">
        <v>3</v>
      </c>
      <c r="H9649">
        <v>2012</v>
      </c>
      <c r="I9649" t="s">
        <v>52</v>
      </c>
      <c r="J9649">
        <v>21.8</v>
      </c>
      <c r="K9649">
        <v>11.898755448449</v>
      </c>
      <c r="L9649">
        <v>33.938985908227203</v>
      </c>
      <c r="M9649">
        <v>55</v>
      </c>
      <c r="N9649" t="s">
        <v>44</v>
      </c>
      <c r="O9649">
        <v>13.483997249264799</v>
      </c>
    </row>
    <row r="9650" spans="1:15" x14ac:dyDescent="0.25">
      <c r="A9650" s="20" t="s">
        <v>9750</v>
      </c>
      <c r="B9650">
        <v>8</v>
      </c>
      <c r="C9650" t="s">
        <v>21822</v>
      </c>
      <c r="D9650" t="s">
        <v>88</v>
      </c>
      <c r="E9650" t="s">
        <v>92</v>
      </c>
      <c r="F9650" t="s">
        <v>38</v>
      </c>
      <c r="G9650">
        <v>3</v>
      </c>
      <c r="H9650">
        <v>2012</v>
      </c>
      <c r="I9650" t="s">
        <v>53</v>
      </c>
      <c r="J9650">
        <v>22</v>
      </c>
      <c r="K9650">
        <v>18.830778468267699</v>
      </c>
      <c r="L9650">
        <v>25.459917916960499</v>
      </c>
      <c r="M9650">
        <v>567</v>
      </c>
      <c r="N9650" t="s">
        <v>44</v>
      </c>
      <c r="O9650">
        <v>4.1996052556580796</v>
      </c>
    </row>
    <row r="9651" spans="1:15" x14ac:dyDescent="0.25">
      <c r="A9651" s="20" t="s">
        <v>9751</v>
      </c>
      <c r="B9651">
        <v>8</v>
      </c>
      <c r="C9651" t="s">
        <v>21822</v>
      </c>
      <c r="D9651" t="s">
        <v>88</v>
      </c>
      <c r="E9651" t="s">
        <v>92</v>
      </c>
      <c r="F9651" t="s">
        <v>38</v>
      </c>
      <c r="G9651">
        <v>3</v>
      </c>
      <c r="H9651">
        <v>2012</v>
      </c>
      <c r="I9651" t="s">
        <v>54</v>
      </c>
      <c r="J9651">
        <v>18.899999999999999</v>
      </c>
      <c r="K9651">
        <v>8.0082709998119697</v>
      </c>
      <c r="L9651">
        <v>33.841697212809002</v>
      </c>
      <c r="M9651">
        <v>22</v>
      </c>
      <c r="N9651" t="s">
        <v>44</v>
      </c>
      <c r="O9651">
        <v>21.320071635561</v>
      </c>
    </row>
    <row r="9652" spans="1:15" x14ac:dyDescent="0.25">
      <c r="A9652" s="20" t="s">
        <v>9752</v>
      </c>
      <c r="B9652">
        <v>8</v>
      </c>
      <c r="C9652" t="s">
        <v>21822</v>
      </c>
      <c r="D9652" t="s">
        <v>88</v>
      </c>
      <c r="E9652" t="s">
        <v>92</v>
      </c>
      <c r="F9652" t="s">
        <v>38</v>
      </c>
      <c r="G9652">
        <v>3</v>
      </c>
      <c r="H9652">
        <v>2012</v>
      </c>
      <c r="I9652" t="s">
        <v>55</v>
      </c>
      <c r="J9652">
        <v>20.399999999999999</v>
      </c>
      <c r="K9652">
        <v>14.1374670607502</v>
      </c>
      <c r="L9652">
        <v>27.6293836469962</v>
      </c>
      <c r="M9652">
        <v>124</v>
      </c>
      <c r="N9652" t="s">
        <v>44</v>
      </c>
      <c r="O9652">
        <v>8.9802651013387393</v>
      </c>
    </row>
    <row r="9653" spans="1:15" x14ac:dyDescent="0.25">
      <c r="A9653" s="20" t="s">
        <v>9753</v>
      </c>
      <c r="B9653">
        <v>8</v>
      </c>
      <c r="C9653" t="s">
        <v>21822</v>
      </c>
      <c r="D9653" t="s">
        <v>88</v>
      </c>
      <c r="E9653" t="s">
        <v>92</v>
      </c>
      <c r="F9653" t="s">
        <v>38</v>
      </c>
      <c r="G9653">
        <v>3</v>
      </c>
      <c r="H9653">
        <v>2012</v>
      </c>
      <c r="I9653" t="s">
        <v>56</v>
      </c>
      <c r="J9653">
        <v>22.5</v>
      </c>
      <c r="K9653">
        <v>17.860686958772</v>
      </c>
      <c r="L9653">
        <v>27.655438821768101</v>
      </c>
      <c r="M9653">
        <v>266</v>
      </c>
      <c r="N9653" t="s">
        <v>44</v>
      </c>
      <c r="O9653">
        <v>6.1313933948496597</v>
      </c>
    </row>
    <row r="9654" spans="1:15" x14ac:dyDescent="0.25">
      <c r="A9654" s="20" t="s">
        <v>9754</v>
      </c>
      <c r="B9654">
        <v>8</v>
      </c>
      <c r="C9654" t="s">
        <v>21822</v>
      </c>
      <c r="D9654" t="s">
        <v>88</v>
      </c>
      <c r="E9654" t="s">
        <v>92</v>
      </c>
      <c r="F9654" t="s">
        <v>38</v>
      </c>
      <c r="G9654">
        <v>3</v>
      </c>
      <c r="H9654">
        <v>2012</v>
      </c>
      <c r="I9654" t="s">
        <v>57</v>
      </c>
      <c r="J9654">
        <v>23.7</v>
      </c>
      <c r="K9654">
        <v>16.325985212227501</v>
      </c>
      <c r="L9654">
        <v>32.079035239657401</v>
      </c>
      <c r="M9654">
        <v>155</v>
      </c>
      <c r="N9654" t="s">
        <v>44</v>
      </c>
      <c r="O9654">
        <v>8.0321932890249901</v>
      </c>
    </row>
    <row r="9655" spans="1:15" x14ac:dyDescent="0.25">
      <c r="A9655" s="20" t="s">
        <v>9755</v>
      </c>
      <c r="B9655">
        <v>8</v>
      </c>
      <c r="C9655" t="s">
        <v>21822</v>
      </c>
      <c r="D9655" t="s">
        <v>88</v>
      </c>
      <c r="E9655" t="s">
        <v>92</v>
      </c>
      <c r="F9655" t="s">
        <v>38</v>
      </c>
      <c r="G9655">
        <v>3</v>
      </c>
      <c r="H9655">
        <v>2012</v>
      </c>
      <c r="I9655" t="s">
        <v>58</v>
      </c>
      <c r="J9655">
        <v>22.6</v>
      </c>
      <c r="K9655">
        <v>19.849143066592799</v>
      </c>
      <c r="L9655">
        <v>25.4468200331813</v>
      </c>
      <c r="M9655">
        <v>682</v>
      </c>
      <c r="N9655" t="s">
        <v>44</v>
      </c>
      <c r="O9655">
        <v>3.8291979053374199</v>
      </c>
    </row>
    <row r="9656" spans="1:15" x14ac:dyDescent="0.25">
      <c r="A9656" s="20" t="s">
        <v>9756</v>
      </c>
      <c r="B9656">
        <v>8</v>
      </c>
      <c r="C9656" t="s">
        <v>21822</v>
      </c>
      <c r="D9656" t="s">
        <v>88</v>
      </c>
      <c r="E9656" t="s">
        <v>92</v>
      </c>
      <c r="F9656" t="s">
        <v>38</v>
      </c>
      <c r="G9656">
        <v>3</v>
      </c>
      <c r="H9656">
        <v>2012</v>
      </c>
      <c r="I9656" t="s">
        <v>59</v>
      </c>
      <c r="J9656">
        <v>16.899999999999999</v>
      </c>
      <c r="K9656">
        <v>7.5343291013481002</v>
      </c>
      <c r="L9656">
        <v>28.346482901167999</v>
      </c>
      <c r="M9656">
        <v>59</v>
      </c>
      <c r="N9656" t="s">
        <v>44</v>
      </c>
      <c r="O9656">
        <v>13.018891098082401</v>
      </c>
    </row>
    <row r="9657" spans="1:15" x14ac:dyDescent="0.25">
      <c r="A9657" s="20" t="s">
        <v>9757</v>
      </c>
      <c r="B9657">
        <v>8</v>
      </c>
      <c r="C9657" t="s">
        <v>21822</v>
      </c>
      <c r="D9657" t="s">
        <v>88</v>
      </c>
      <c r="E9657" t="s">
        <v>92</v>
      </c>
      <c r="F9657" t="s">
        <v>38</v>
      </c>
      <c r="G9657">
        <v>3</v>
      </c>
      <c r="H9657">
        <v>2012</v>
      </c>
      <c r="I9657" t="s">
        <v>60</v>
      </c>
      <c r="J9657">
        <v>26</v>
      </c>
      <c r="K9657">
        <v>21.763071025362699</v>
      </c>
      <c r="L9657">
        <v>30.4993439418968</v>
      </c>
      <c r="M9657">
        <v>341</v>
      </c>
      <c r="N9657" t="s">
        <v>44</v>
      </c>
      <c r="O9657">
        <v>5.4153036107388202</v>
      </c>
    </row>
    <row r="9658" spans="1:15" x14ac:dyDescent="0.25">
      <c r="A9658" s="20" t="s">
        <v>9758</v>
      </c>
      <c r="B9658">
        <v>8</v>
      </c>
      <c r="C9658" t="s">
        <v>21822</v>
      </c>
      <c r="D9658" t="s">
        <v>88</v>
      </c>
      <c r="E9658" t="s">
        <v>92</v>
      </c>
      <c r="F9658" t="s">
        <v>38</v>
      </c>
      <c r="G9658">
        <v>3</v>
      </c>
      <c r="H9658">
        <v>2012</v>
      </c>
      <c r="I9658" t="s">
        <v>61</v>
      </c>
      <c r="J9658" t="s">
        <v>44</v>
      </c>
      <c r="K9658" t="s">
        <v>44</v>
      </c>
      <c r="L9658" t="s">
        <v>44</v>
      </c>
      <c r="M9658">
        <v>17</v>
      </c>
      <c r="N9658" t="s">
        <v>44</v>
      </c>
      <c r="O9658">
        <v>24.253562503633301</v>
      </c>
    </row>
    <row r="9659" spans="1:15" x14ac:dyDescent="0.25">
      <c r="A9659" s="20" t="s">
        <v>9759</v>
      </c>
      <c r="B9659">
        <v>8</v>
      </c>
      <c r="C9659" t="s">
        <v>21822</v>
      </c>
      <c r="D9659" t="s">
        <v>88</v>
      </c>
      <c r="E9659" t="s">
        <v>92</v>
      </c>
      <c r="F9659" t="s">
        <v>38</v>
      </c>
      <c r="G9659">
        <v>3</v>
      </c>
      <c r="H9659">
        <v>2012</v>
      </c>
      <c r="I9659" t="s">
        <v>43</v>
      </c>
      <c r="J9659">
        <v>23.6</v>
      </c>
      <c r="K9659">
        <v>19.906947603608199</v>
      </c>
      <c r="L9659">
        <v>27.5190522703681</v>
      </c>
      <c r="M9659">
        <v>518</v>
      </c>
      <c r="N9659" t="s">
        <v>44</v>
      </c>
      <c r="O9659">
        <v>4.3937477516374699</v>
      </c>
    </row>
    <row r="9660" spans="1:15" x14ac:dyDescent="0.25">
      <c r="A9660" s="20" t="s">
        <v>9760</v>
      </c>
      <c r="B9660">
        <v>8</v>
      </c>
      <c r="C9660" t="s">
        <v>21822</v>
      </c>
      <c r="D9660" t="s">
        <v>88</v>
      </c>
      <c r="E9660" t="s">
        <v>92</v>
      </c>
      <c r="F9660" t="s">
        <v>38</v>
      </c>
      <c r="G9660">
        <v>3</v>
      </c>
      <c r="H9660">
        <v>2012</v>
      </c>
      <c r="I9660" t="s">
        <v>62</v>
      </c>
      <c r="J9660">
        <v>23.9</v>
      </c>
      <c r="K9660">
        <v>17.526486744356799</v>
      </c>
      <c r="L9660">
        <v>31.144738936482199</v>
      </c>
      <c r="M9660">
        <v>140</v>
      </c>
      <c r="N9660" t="s">
        <v>44</v>
      </c>
      <c r="O9660">
        <v>8.4515425472851593</v>
      </c>
    </row>
    <row r="9661" spans="1:15" x14ac:dyDescent="0.25">
      <c r="A9661" s="20" t="s">
        <v>9761</v>
      </c>
      <c r="B9661">
        <v>8</v>
      </c>
      <c r="C9661" t="s">
        <v>21822</v>
      </c>
      <c r="D9661" t="s">
        <v>88</v>
      </c>
      <c r="E9661" t="s">
        <v>92</v>
      </c>
      <c r="F9661" t="s">
        <v>38</v>
      </c>
      <c r="G9661">
        <v>3</v>
      </c>
      <c r="H9661">
        <v>2012</v>
      </c>
      <c r="I9661" t="s">
        <v>75</v>
      </c>
      <c r="J9661">
        <v>23.39</v>
      </c>
      <c r="K9661">
        <v>22.34</v>
      </c>
      <c r="L9661">
        <v>24.46</v>
      </c>
      <c r="M9661">
        <v>5290</v>
      </c>
      <c r="N9661" t="s">
        <v>44</v>
      </c>
      <c r="O9661">
        <v>1.3749033305079901</v>
      </c>
    </row>
    <row r="9662" spans="1:15" x14ac:dyDescent="0.25">
      <c r="A9662" s="20" t="s">
        <v>9762</v>
      </c>
      <c r="B9662">
        <v>8</v>
      </c>
      <c r="C9662" t="s">
        <v>21822</v>
      </c>
      <c r="D9662" t="s">
        <v>88</v>
      </c>
      <c r="E9662" t="s">
        <v>92</v>
      </c>
      <c r="F9662" t="s">
        <v>38</v>
      </c>
      <c r="G9662">
        <v>3</v>
      </c>
      <c r="H9662">
        <v>2012</v>
      </c>
      <c r="I9662" t="s">
        <v>45</v>
      </c>
      <c r="J9662">
        <v>25.2</v>
      </c>
      <c r="K9662">
        <v>17.568751255640901</v>
      </c>
      <c r="L9662">
        <v>33.705310090571999</v>
      </c>
      <c r="M9662">
        <v>167</v>
      </c>
      <c r="N9662" t="s">
        <v>44</v>
      </c>
      <c r="O9662">
        <v>7.7382323253413698</v>
      </c>
    </row>
    <row r="9663" spans="1:15" x14ac:dyDescent="0.25">
      <c r="A9663" s="20" t="s">
        <v>9763</v>
      </c>
      <c r="B9663">
        <v>8</v>
      </c>
      <c r="C9663" t="s">
        <v>21822</v>
      </c>
      <c r="D9663" t="s">
        <v>88</v>
      </c>
      <c r="E9663" t="s">
        <v>92</v>
      </c>
      <c r="F9663" t="s">
        <v>38</v>
      </c>
      <c r="G9663">
        <v>3</v>
      </c>
      <c r="H9663">
        <v>2012</v>
      </c>
      <c r="I9663" t="s">
        <v>46</v>
      </c>
      <c r="J9663">
        <v>25.6</v>
      </c>
      <c r="K9663">
        <v>20.0561171857203</v>
      </c>
      <c r="L9663">
        <v>31.800799539538399</v>
      </c>
      <c r="M9663">
        <v>203</v>
      </c>
      <c r="N9663" t="s">
        <v>44</v>
      </c>
      <c r="O9663">
        <v>7.0186240634359596</v>
      </c>
    </row>
    <row r="9664" spans="1:15" x14ac:dyDescent="0.25">
      <c r="A9664" s="20" t="s">
        <v>9764</v>
      </c>
      <c r="B9664">
        <v>8</v>
      </c>
      <c r="C9664" t="s">
        <v>21822</v>
      </c>
      <c r="D9664" t="s">
        <v>88</v>
      </c>
      <c r="E9664" t="s">
        <v>92</v>
      </c>
      <c r="F9664" t="s">
        <v>38</v>
      </c>
      <c r="G9664">
        <v>3</v>
      </c>
      <c r="H9664">
        <v>2012</v>
      </c>
      <c r="I9664" t="s">
        <v>47</v>
      </c>
      <c r="J9664">
        <v>23.5</v>
      </c>
      <c r="K9664">
        <v>21.123769737550099</v>
      </c>
      <c r="L9664">
        <v>26.1084882304053</v>
      </c>
      <c r="M9664">
        <v>688</v>
      </c>
      <c r="N9664" t="s">
        <v>44</v>
      </c>
      <c r="O9664">
        <v>3.8124642583151198</v>
      </c>
    </row>
    <row r="9665" spans="1:15" x14ac:dyDescent="0.25">
      <c r="A9665" s="20" t="s">
        <v>9765</v>
      </c>
      <c r="B9665">
        <v>8</v>
      </c>
      <c r="C9665" t="s">
        <v>21822</v>
      </c>
      <c r="D9665" t="s">
        <v>88</v>
      </c>
      <c r="E9665" t="s">
        <v>92</v>
      </c>
      <c r="F9665" t="s">
        <v>38</v>
      </c>
      <c r="G9665">
        <v>3</v>
      </c>
      <c r="H9665">
        <v>2012</v>
      </c>
      <c r="I9665" t="s">
        <v>48</v>
      </c>
      <c r="J9665">
        <v>17.399999999999999</v>
      </c>
      <c r="K9665">
        <v>13.976570566882801</v>
      </c>
      <c r="L9665">
        <v>21.035200621278602</v>
      </c>
      <c r="M9665">
        <v>328</v>
      </c>
      <c r="N9665" t="s">
        <v>44</v>
      </c>
      <c r="O9665">
        <v>5.5215763037423304</v>
      </c>
    </row>
    <row r="9666" spans="1:15" x14ac:dyDescent="0.25">
      <c r="A9666" s="20" t="s">
        <v>9766</v>
      </c>
      <c r="B9666">
        <v>8</v>
      </c>
      <c r="C9666" t="s">
        <v>21822</v>
      </c>
      <c r="D9666" t="s">
        <v>88</v>
      </c>
      <c r="E9666" t="s">
        <v>92</v>
      </c>
      <c r="F9666" t="s">
        <v>38</v>
      </c>
      <c r="G9666">
        <v>3</v>
      </c>
      <c r="H9666">
        <v>2012</v>
      </c>
      <c r="I9666" t="s">
        <v>49</v>
      </c>
      <c r="J9666">
        <v>21.2</v>
      </c>
      <c r="K9666">
        <v>16.3497504357853</v>
      </c>
      <c r="L9666">
        <v>26.639603914534401</v>
      </c>
      <c r="M9666">
        <v>145</v>
      </c>
      <c r="N9666" t="s">
        <v>44</v>
      </c>
      <c r="O9666">
        <v>8.3045479853740005</v>
      </c>
    </row>
    <row r="9667" spans="1:15" x14ac:dyDescent="0.25">
      <c r="A9667" s="20" t="s">
        <v>9767</v>
      </c>
      <c r="B9667">
        <v>8</v>
      </c>
      <c r="C9667" t="s">
        <v>21822</v>
      </c>
      <c r="D9667" t="s">
        <v>88</v>
      </c>
      <c r="E9667" t="s">
        <v>92</v>
      </c>
      <c r="F9667" t="s">
        <v>38</v>
      </c>
      <c r="G9667">
        <v>3</v>
      </c>
      <c r="H9667">
        <v>2012</v>
      </c>
      <c r="I9667" t="s">
        <v>50</v>
      </c>
      <c r="J9667">
        <v>24.3</v>
      </c>
      <c r="K9667">
        <v>20.154564388968499</v>
      </c>
      <c r="L9667">
        <v>28.707624527240501</v>
      </c>
      <c r="M9667">
        <v>327</v>
      </c>
      <c r="N9667" t="s">
        <v>44</v>
      </c>
      <c r="O9667">
        <v>5.5300126360933097</v>
      </c>
    </row>
    <row r="9668" spans="1:15" x14ac:dyDescent="0.25">
      <c r="A9668" s="20" t="s">
        <v>9768</v>
      </c>
      <c r="B9668">
        <v>8</v>
      </c>
      <c r="C9668" t="s">
        <v>21822</v>
      </c>
      <c r="D9668" t="s">
        <v>88</v>
      </c>
      <c r="E9668" t="s">
        <v>92</v>
      </c>
      <c r="F9668" t="s">
        <v>38</v>
      </c>
      <c r="G9668">
        <v>3</v>
      </c>
      <c r="H9668">
        <v>2012</v>
      </c>
      <c r="I9668" t="s">
        <v>51</v>
      </c>
      <c r="J9668">
        <v>28.9</v>
      </c>
      <c r="K9668">
        <v>23.278076851438101</v>
      </c>
      <c r="L9668">
        <v>35.222939613068199</v>
      </c>
      <c r="M9668">
        <v>197</v>
      </c>
      <c r="N9668" t="s">
        <v>44</v>
      </c>
      <c r="O9668">
        <v>7.1247049987909596</v>
      </c>
    </row>
    <row r="9669" spans="1:15" x14ac:dyDescent="0.25">
      <c r="A9669" s="20" t="s">
        <v>9769</v>
      </c>
      <c r="B9669">
        <v>8</v>
      </c>
      <c r="C9669" t="s">
        <v>21822</v>
      </c>
      <c r="D9669" t="s">
        <v>88</v>
      </c>
      <c r="E9669" t="s">
        <v>93</v>
      </c>
      <c r="F9669" t="s">
        <v>42</v>
      </c>
      <c r="G9669">
        <v>4</v>
      </c>
      <c r="H9669">
        <v>2012</v>
      </c>
      <c r="I9669" t="s">
        <v>34</v>
      </c>
      <c r="J9669">
        <v>23.6</v>
      </c>
      <c r="K9669">
        <v>21.384577707531601</v>
      </c>
      <c r="L9669">
        <v>26.0002020671411</v>
      </c>
      <c r="M9669">
        <v>804</v>
      </c>
      <c r="N9669" t="s">
        <v>44</v>
      </c>
      <c r="O9669">
        <v>3.5267280792929898</v>
      </c>
    </row>
    <row r="9670" spans="1:15" x14ac:dyDescent="0.25">
      <c r="A9670" s="20" t="s">
        <v>9770</v>
      </c>
      <c r="B9670">
        <v>8</v>
      </c>
      <c r="C9670" t="s">
        <v>21822</v>
      </c>
      <c r="D9670" t="s">
        <v>88</v>
      </c>
      <c r="E9670" t="s">
        <v>93</v>
      </c>
      <c r="F9670" t="s">
        <v>42</v>
      </c>
      <c r="G9670">
        <v>4</v>
      </c>
      <c r="H9670">
        <v>2012</v>
      </c>
      <c r="I9670" t="s">
        <v>52</v>
      </c>
      <c r="J9670" t="s">
        <v>44</v>
      </c>
      <c r="K9670" t="s">
        <v>44</v>
      </c>
      <c r="L9670" t="s">
        <v>44</v>
      </c>
      <c r="M9670">
        <v>11</v>
      </c>
      <c r="N9670" t="s">
        <v>44</v>
      </c>
      <c r="O9670">
        <v>30.151134457776401</v>
      </c>
    </row>
    <row r="9671" spans="1:15" x14ac:dyDescent="0.25">
      <c r="A9671" s="20" t="s">
        <v>9771</v>
      </c>
      <c r="B9671">
        <v>8</v>
      </c>
      <c r="C9671" t="s">
        <v>21822</v>
      </c>
      <c r="D9671" t="s">
        <v>88</v>
      </c>
      <c r="E9671" t="s">
        <v>93</v>
      </c>
      <c r="F9671" t="s">
        <v>42</v>
      </c>
      <c r="G9671">
        <v>4</v>
      </c>
      <c r="H9671">
        <v>2012</v>
      </c>
      <c r="I9671" t="s">
        <v>53</v>
      </c>
      <c r="J9671">
        <v>23.9</v>
      </c>
      <c r="K9671">
        <v>13.767265358017299</v>
      </c>
      <c r="L9671">
        <v>37.4387198752597</v>
      </c>
      <c r="M9671">
        <v>27</v>
      </c>
      <c r="N9671" t="s">
        <v>44</v>
      </c>
      <c r="O9671">
        <v>19.245008972987499</v>
      </c>
    </row>
    <row r="9672" spans="1:15" x14ac:dyDescent="0.25">
      <c r="A9672" s="20" t="s">
        <v>9772</v>
      </c>
      <c r="B9672">
        <v>8</v>
      </c>
      <c r="C9672" t="s">
        <v>21822</v>
      </c>
      <c r="D9672" t="s">
        <v>88</v>
      </c>
      <c r="E9672" t="s">
        <v>93</v>
      </c>
      <c r="F9672" t="s">
        <v>42</v>
      </c>
      <c r="G9672">
        <v>4</v>
      </c>
      <c r="H9672">
        <v>2012</v>
      </c>
      <c r="I9672" t="s">
        <v>54</v>
      </c>
      <c r="J9672" t="s">
        <v>44</v>
      </c>
      <c r="K9672" t="s">
        <v>44</v>
      </c>
      <c r="L9672" t="s">
        <v>44</v>
      </c>
      <c r="M9672">
        <v>6</v>
      </c>
      <c r="N9672" t="s">
        <v>44</v>
      </c>
      <c r="O9672">
        <v>40.824829046386299</v>
      </c>
    </row>
    <row r="9673" spans="1:15" x14ac:dyDescent="0.25">
      <c r="A9673" s="20" t="s">
        <v>9773</v>
      </c>
      <c r="B9673">
        <v>8</v>
      </c>
      <c r="C9673" t="s">
        <v>21822</v>
      </c>
      <c r="D9673" t="s">
        <v>88</v>
      </c>
      <c r="E9673" t="s">
        <v>93</v>
      </c>
      <c r="F9673" t="s">
        <v>42</v>
      </c>
      <c r="G9673">
        <v>4</v>
      </c>
      <c r="H9673">
        <v>2012</v>
      </c>
      <c r="I9673" t="s">
        <v>55</v>
      </c>
      <c r="J9673">
        <v>27.5</v>
      </c>
      <c r="K9673">
        <v>18.7642831484442</v>
      </c>
      <c r="L9673">
        <v>38.589777624090999</v>
      </c>
      <c r="M9673">
        <v>42</v>
      </c>
      <c r="N9673" t="s">
        <v>44</v>
      </c>
      <c r="O9673">
        <v>15.430334996209201</v>
      </c>
    </row>
    <row r="9674" spans="1:15" x14ac:dyDescent="0.25">
      <c r="A9674" s="20" t="s">
        <v>9774</v>
      </c>
      <c r="B9674">
        <v>8</v>
      </c>
      <c r="C9674" t="s">
        <v>21822</v>
      </c>
      <c r="D9674" t="s">
        <v>88</v>
      </c>
      <c r="E9674" t="s">
        <v>93</v>
      </c>
      <c r="F9674" t="s">
        <v>42</v>
      </c>
      <c r="G9674">
        <v>4</v>
      </c>
      <c r="H9674">
        <v>2012</v>
      </c>
      <c r="I9674" t="s">
        <v>56</v>
      </c>
      <c r="J9674" t="s">
        <v>44</v>
      </c>
      <c r="K9674" t="s">
        <v>44</v>
      </c>
      <c r="L9674" t="s">
        <v>44</v>
      </c>
      <c r="M9674">
        <v>9</v>
      </c>
      <c r="N9674" t="s">
        <v>44</v>
      </c>
      <c r="O9674">
        <v>33.3333333333333</v>
      </c>
    </row>
    <row r="9675" spans="1:15" x14ac:dyDescent="0.25">
      <c r="A9675" s="20" t="s">
        <v>9775</v>
      </c>
      <c r="B9675">
        <v>8</v>
      </c>
      <c r="C9675" t="s">
        <v>21822</v>
      </c>
      <c r="D9675" t="s">
        <v>88</v>
      </c>
      <c r="E9675" t="s">
        <v>93</v>
      </c>
      <c r="F9675" t="s">
        <v>42</v>
      </c>
      <c r="G9675">
        <v>4</v>
      </c>
      <c r="H9675">
        <v>2012</v>
      </c>
      <c r="I9675" t="s">
        <v>57</v>
      </c>
      <c r="J9675" t="s">
        <v>44</v>
      </c>
      <c r="K9675" t="s">
        <v>44</v>
      </c>
      <c r="L9675" t="s">
        <v>44</v>
      </c>
      <c r="M9675">
        <v>11</v>
      </c>
      <c r="N9675" t="s">
        <v>44</v>
      </c>
      <c r="O9675">
        <v>30.151134457776401</v>
      </c>
    </row>
    <row r="9676" spans="1:15" x14ac:dyDescent="0.25">
      <c r="A9676" s="20" t="s">
        <v>9776</v>
      </c>
      <c r="B9676">
        <v>8</v>
      </c>
      <c r="C9676" t="s">
        <v>21822</v>
      </c>
      <c r="D9676" t="s">
        <v>88</v>
      </c>
      <c r="E9676" t="s">
        <v>93</v>
      </c>
      <c r="F9676" t="s">
        <v>42</v>
      </c>
      <c r="G9676">
        <v>4</v>
      </c>
      <c r="H9676">
        <v>2012</v>
      </c>
      <c r="I9676" t="s">
        <v>58</v>
      </c>
      <c r="J9676">
        <v>24.6</v>
      </c>
      <c r="K9676">
        <v>18.924039627059901</v>
      </c>
      <c r="L9676">
        <v>31.184224821524101</v>
      </c>
      <c r="M9676">
        <v>111</v>
      </c>
      <c r="N9676" t="s">
        <v>44</v>
      </c>
      <c r="O9676">
        <v>9.4915799575249906</v>
      </c>
    </row>
    <row r="9677" spans="1:15" x14ac:dyDescent="0.25">
      <c r="A9677" s="20" t="s">
        <v>9777</v>
      </c>
      <c r="B9677">
        <v>8</v>
      </c>
      <c r="C9677" t="s">
        <v>21822</v>
      </c>
      <c r="D9677" t="s">
        <v>88</v>
      </c>
      <c r="E9677" t="s">
        <v>93</v>
      </c>
      <c r="F9677" t="s">
        <v>42</v>
      </c>
      <c r="G9677">
        <v>4</v>
      </c>
      <c r="H9677">
        <v>2012</v>
      </c>
      <c r="I9677" t="s">
        <v>59</v>
      </c>
      <c r="J9677" t="s">
        <v>44</v>
      </c>
      <c r="K9677" t="s">
        <v>44</v>
      </c>
      <c r="L9677" t="s">
        <v>44</v>
      </c>
      <c r="M9677">
        <v>6</v>
      </c>
      <c r="N9677" t="s">
        <v>44</v>
      </c>
      <c r="O9677">
        <v>40.824829046386299</v>
      </c>
    </row>
    <row r="9678" spans="1:15" x14ac:dyDescent="0.25">
      <c r="A9678" s="20" t="s">
        <v>9778</v>
      </c>
      <c r="B9678">
        <v>8</v>
      </c>
      <c r="C9678" t="s">
        <v>21822</v>
      </c>
      <c r="D9678" t="s">
        <v>88</v>
      </c>
      <c r="E9678" t="s">
        <v>93</v>
      </c>
      <c r="F9678" t="s">
        <v>42</v>
      </c>
      <c r="G9678">
        <v>4</v>
      </c>
      <c r="H9678">
        <v>2012</v>
      </c>
      <c r="I9678" t="s">
        <v>60</v>
      </c>
      <c r="J9678">
        <v>20.8</v>
      </c>
      <c r="K9678">
        <v>18.23734160095</v>
      </c>
      <c r="L9678">
        <v>23.6229263826934</v>
      </c>
      <c r="M9678">
        <v>460</v>
      </c>
      <c r="N9678" t="s">
        <v>44</v>
      </c>
      <c r="O9678">
        <v>4.6625240412015696</v>
      </c>
    </row>
    <row r="9679" spans="1:15" x14ac:dyDescent="0.25">
      <c r="A9679" s="20" t="s">
        <v>9779</v>
      </c>
      <c r="B9679">
        <v>8</v>
      </c>
      <c r="C9679" t="s">
        <v>21822</v>
      </c>
      <c r="D9679" t="s">
        <v>88</v>
      </c>
      <c r="E9679" t="s">
        <v>93</v>
      </c>
      <c r="F9679" t="s">
        <v>42</v>
      </c>
      <c r="G9679">
        <v>4</v>
      </c>
      <c r="H9679">
        <v>2012</v>
      </c>
      <c r="I9679" t="s">
        <v>61</v>
      </c>
      <c r="J9679" t="s">
        <v>44</v>
      </c>
      <c r="K9679" t="s">
        <v>44</v>
      </c>
      <c r="L9679" t="s">
        <v>44</v>
      </c>
      <c r="M9679">
        <v>2</v>
      </c>
      <c r="N9679" t="s">
        <v>44</v>
      </c>
      <c r="O9679">
        <v>70.710678118654698</v>
      </c>
    </row>
    <row r="9680" spans="1:15" x14ac:dyDescent="0.25">
      <c r="A9680" s="20" t="s">
        <v>9780</v>
      </c>
      <c r="B9680">
        <v>8</v>
      </c>
      <c r="C9680" t="s">
        <v>21822</v>
      </c>
      <c r="D9680" t="s">
        <v>88</v>
      </c>
      <c r="E9680" t="s">
        <v>93</v>
      </c>
      <c r="F9680" t="s">
        <v>42</v>
      </c>
      <c r="G9680">
        <v>4</v>
      </c>
      <c r="H9680">
        <v>2012</v>
      </c>
      <c r="I9680" t="s">
        <v>43</v>
      </c>
      <c r="J9680">
        <v>37.6</v>
      </c>
      <c r="K9680">
        <v>27.806447306582001</v>
      </c>
      <c r="L9680">
        <v>50.690482630778298</v>
      </c>
      <c r="M9680">
        <v>28</v>
      </c>
      <c r="N9680" t="s">
        <v>44</v>
      </c>
      <c r="O9680">
        <v>18.8982236504614</v>
      </c>
    </row>
    <row r="9681" spans="1:15" x14ac:dyDescent="0.25">
      <c r="A9681" s="20" t="s">
        <v>9781</v>
      </c>
      <c r="B9681">
        <v>8</v>
      </c>
      <c r="C9681" t="s">
        <v>21822</v>
      </c>
      <c r="D9681" t="s">
        <v>88</v>
      </c>
      <c r="E9681" t="s">
        <v>93</v>
      </c>
      <c r="F9681" t="s">
        <v>42</v>
      </c>
      <c r="G9681">
        <v>4</v>
      </c>
      <c r="H9681">
        <v>2012</v>
      </c>
      <c r="I9681" t="s">
        <v>62</v>
      </c>
      <c r="J9681" t="s">
        <v>44</v>
      </c>
      <c r="K9681" t="s">
        <v>44</v>
      </c>
      <c r="L9681" t="s">
        <v>44</v>
      </c>
      <c r="M9681">
        <v>9</v>
      </c>
      <c r="N9681" t="s">
        <v>44</v>
      </c>
      <c r="O9681">
        <v>33.3333333333333</v>
      </c>
    </row>
    <row r="9682" spans="1:15" x14ac:dyDescent="0.25">
      <c r="A9682" s="20" t="s">
        <v>9782</v>
      </c>
      <c r="B9682">
        <v>8</v>
      </c>
      <c r="C9682" t="s">
        <v>21822</v>
      </c>
      <c r="D9682" t="s">
        <v>88</v>
      </c>
      <c r="E9682" t="s">
        <v>93</v>
      </c>
      <c r="F9682" t="s">
        <v>42</v>
      </c>
      <c r="G9682">
        <v>4</v>
      </c>
      <c r="H9682">
        <v>2012</v>
      </c>
      <c r="I9682" t="s">
        <v>75</v>
      </c>
      <c r="J9682">
        <v>23.83</v>
      </c>
      <c r="K9682">
        <v>22.81</v>
      </c>
      <c r="L9682">
        <v>24.86</v>
      </c>
      <c r="M9682">
        <v>3794</v>
      </c>
      <c r="N9682" t="s">
        <v>44</v>
      </c>
      <c r="O9682">
        <v>1.6234964253489199</v>
      </c>
    </row>
    <row r="9683" spans="1:15" x14ac:dyDescent="0.25">
      <c r="A9683" s="20" t="s">
        <v>9783</v>
      </c>
      <c r="B9683">
        <v>8</v>
      </c>
      <c r="C9683" t="s">
        <v>21822</v>
      </c>
      <c r="D9683" t="s">
        <v>88</v>
      </c>
      <c r="E9683" t="s">
        <v>93</v>
      </c>
      <c r="F9683" t="s">
        <v>42</v>
      </c>
      <c r="G9683">
        <v>4</v>
      </c>
      <c r="H9683">
        <v>2012</v>
      </c>
      <c r="I9683" t="s">
        <v>45</v>
      </c>
      <c r="J9683">
        <v>17.600000000000001</v>
      </c>
      <c r="K9683">
        <v>10.981619446750001</v>
      </c>
      <c r="L9683">
        <v>25.485776243540499</v>
      </c>
      <c r="M9683">
        <v>79</v>
      </c>
      <c r="N9683" t="s">
        <v>44</v>
      </c>
      <c r="O9683">
        <v>11.250879009260199</v>
      </c>
    </row>
    <row r="9684" spans="1:15" x14ac:dyDescent="0.25">
      <c r="A9684" s="20" t="s">
        <v>9784</v>
      </c>
      <c r="B9684">
        <v>8</v>
      </c>
      <c r="C9684" t="s">
        <v>21822</v>
      </c>
      <c r="D9684" t="s">
        <v>88</v>
      </c>
      <c r="E9684" t="s">
        <v>93</v>
      </c>
      <c r="F9684" t="s">
        <v>42</v>
      </c>
      <c r="G9684">
        <v>4</v>
      </c>
      <c r="H9684">
        <v>2012</v>
      </c>
      <c r="I9684" t="s">
        <v>46</v>
      </c>
      <c r="J9684">
        <v>20.7</v>
      </c>
      <c r="K9684">
        <v>17.004762460979698</v>
      </c>
      <c r="L9684">
        <v>24.670240639124401</v>
      </c>
      <c r="M9684">
        <v>294</v>
      </c>
      <c r="N9684" t="s">
        <v>44</v>
      </c>
      <c r="O9684">
        <v>5.8321184351980397</v>
      </c>
    </row>
    <row r="9685" spans="1:15" x14ac:dyDescent="0.25">
      <c r="A9685" s="20" t="s">
        <v>9785</v>
      </c>
      <c r="B9685">
        <v>8</v>
      </c>
      <c r="C9685" t="s">
        <v>21822</v>
      </c>
      <c r="D9685" t="s">
        <v>88</v>
      </c>
      <c r="E9685" t="s">
        <v>93</v>
      </c>
      <c r="F9685" t="s">
        <v>42</v>
      </c>
      <c r="G9685">
        <v>4</v>
      </c>
      <c r="H9685">
        <v>2012</v>
      </c>
      <c r="I9685" t="s">
        <v>47</v>
      </c>
      <c r="J9685">
        <v>24.9</v>
      </c>
      <c r="K9685">
        <v>23.396239374525901</v>
      </c>
      <c r="L9685">
        <v>26.4175762456908</v>
      </c>
      <c r="M9685">
        <v>1630</v>
      </c>
      <c r="N9685" t="s">
        <v>44</v>
      </c>
      <c r="O9685">
        <v>2.4768870230903501</v>
      </c>
    </row>
    <row r="9686" spans="1:15" x14ac:dyDescent="0.25">
      <c r="A9686" s="20" t="s">
        <v>9786</v>
      </c>
      <c r="B9686">
        <v>8</v>
      </c>
      <c r="C9686" t="s">
        <v>21822</v>
      </c>
      <c r="D9686" t="s">
        <v>88</v>
      </c>
      <c r="E9686" t="s">
        <v>93</v>
      </c>
      <c r="F9686" t="s">
        <v>42</v>
      </c>
      <c r="G9686">
        <v>4</v>
      </c>
      <c r="H9686">
        <v>2012</v>
      </c>
      <c r="I9686" t="s">
        <v>48</v>
      </c>
      <c r="J9686">
        <v>28.1</v>
      </c>
      <c r="K9686">
        <v>16.589020726352299</v>
      </c>
      <c r="L9686">
        <v>42.036355076870898</v>
      </c>
      <c r="M9686">
        <v>62</v>
      </c>
      <c r="N9686" t="s">
        <v>44</v>
      </c>
      <c r="O9686">
        <v>12.700012700019</v>
      </c>
    </row>
    <row r="9687" spans="1:15" x14ac:dyDescent="0.25">
      <c r="A9687" s="20" t="s">
        <v>9787</v>
      </c>
      <c r="B9687">
        <v>8</v>
      </c>
      <c r="C9687" t="s">
        <v>21822</v>
      </c>
      <c r="D9687" t="s">
        <v>88</v>
      </c>
      <c r="E9687" t="s">
        <v>93</v>
      </c>
      <c r="F9687" t="s">
        <v>42</v>
      </c>
      <c r="G9687">
        <v>4</v>
      </c>
      <c r="H9687">
        <v>2012</v>
      </c>
      <c r="I9687" t="s">
        <v>49</v>
      </c>
      <c r="J9687">
        <v>21.9</v>
      </c>
      <c r="K9687">
        <v>16.460834708032799</v>
      </c>
      <c r="L9687">
        <v>28.065108862315501</v>
      </c>
      <c r="M9687">
        <v>118</v>
      </c>
      <c r="N9687" t="s">
        <v>44</v>
      </c>
      <c r="O9687">
        <v>9.2057461789832296</v>
      </c>
    </row>
    <row r="9688" spans="1:15" x14ac:dyDescent="0.25">
      <c r="A9688" s="20" t="s">
        <v>9788</v>
      </c>
      <c r="B9688">
        <v>8</v>
      </c>
      <c r="C9688" t="s">
        <v>21822</v>
      </c>
      <c r="D9688" t="s">
        <v>88</v>
      </c>
      <c r="E9688" t="s">
        <v>93</v>
      </c>
      <c r="F9688" t="s">
        <v>42</v>
      </c>
      <c r="G9688">
        <v>4</v>
      </c>
      <c r="H9688">
        <v>2012</v>
      </c>
      <c r="I9688" t="s">
        <v>50</v>
      </c>
      <c r="J9688">
        <v>30.5</v>
      </c>
      <c r="K9688">
        <v>20.3647242284828</v>
      </c>
      <c r="L9688">
        <v>43.2413920205408</v>
      </c>
      <c r="M9688">
        <v>40</v>
      </c>
      <c r="N9688" t="s">
        <v>44</v>
      </c>
      <c r="O9688">
        <v>15.8113883008419</v>
      </c>
    </row>
    <row r="9689" spans="1:15" x14ac:dyDescent="0.25">
      <c r="A9689" s="20" t="s">
        <v>9789</v>
      </c>
      <c r="B9689">
        <v>8</v>
      </c>
      <c r="C9689" t="s">
        <v>21822</v>
      </c>
      <c r="D9689" t="s">
        <v>88</v>
      </c>
      <c r="E9689" t="s">
        <v>93</v>
      </c>
      <c r="F9689" t="s">
        <v>42</v>
      </c>
      <c r="G9689">
        <v>4</v>
      </c>
      <c r="H9689">
        <v>2012</v>
      </c>
      <c r="I9689" t="s">
        <v>51</v>
      </c>
      <c r="J9689">
        <v>13.5</v>
      </c>
      <c r="K9689">
        <v>8.6944638011571893</v>
      </c>
      <c r="L9689">
        <v>19.554053390275701</v>
      </c>
      <c r="M9689">
        <v>45</v>
      </c>
      <c r="N9689" t="s">
        <v>44</v>
      </c>
      <c r="O9689">
        <v>14.907119849998599</v>
      </c>
    </row>
    <row r="9690" spans="1:15" x14ac:dyDescent="0.25">
      <c r="A9690" s="20" t="s">
        <v>9790</v>
      </c>
      <c r="B9690">
        <v>8</v>
      </c>
      <c r="C9690" t="s">
        <v>21822</v>
      </c>
      <c r="D9690" t="s">
        <v>88</v>
      </c>
      <c r="E9690" t="s">
        <v>94</v>
      </c>
      <c r="F9690" t="s">
        <v>35</v>
      </c>
      <c r="G9690">
        <v>5</v>
      </c>
      <c r="H9690">
        <v>2012</v>
      </c>
      <c r="I9690" t="s">
        <v>34</v>
      </c>
      <c r="J9690">
        <v>18.899999999999999</v>
      </c>
      <c r="K9690">
        <v>15.191033744560601</v>
      </c>
      <c r="L9690">
        <v>22.9468506417494</v>
      </c>
      <c r="M9690">
        <v>370</v>
      </c>
      <c r="N9690" t="s">
        <v>44</v>
      </c>
      <c r="O9690">
        <v>5.1987524491003603</v>
      </c>
    </row>
    <row r="9691" spans="1:15" x14ac:dyDescent="0.25">
      <c r="A9691" s="20" t="s">
        <v>9791</v>
      </c>
      <c r="B9691">
        <v>8</v>
      </c>
      <c r="C9691" t="s">
        <v>21822</v>
      </c>
      <c r="D9691" t="s">
        <v>88</v>
      </c>
      <c r="E9691" t="s">
        <v>94</v>
      </c>
      <c r="F9691" t="s">
        <v>35</v>
      </c>
      <c r="G9691">
        <v>5</v>
      </c>
      <c r="H9691">
        <v>2012</v>
      </c>
      <c r="I9691" t="s">
        <v>52</v>
      </c>
      <c r="J9691" t="s">
        <v>44</v>
      </c>
      <c r="K9691" t="s">
        <v>44</v>
      </c>
      <c r="L9691" t="s">
        <v>44</v>
      </c>
      <c r="M9691">
        <v>5</v>
      </c>
      <c r="N9691" t="s">
        <v>44</v>
      </c>
      <c r="O9691">
        <v>44.721359549995803</v>
      </c>
    </row>
    <row r="9692" spans="1:15" x14ac:dyDescent="0.25">
      <c r="A9692" s="20" t="s">
        <v>9792</v>
      </c>
      <c r="B9692">
        <v>8</v>
      </c>
      <c r="C9692" t="s">
        <v>21822</v>
      </c>
      <c r="D9692" t="s">
        <v>88</v>
      </c>
      <c r="E9692" t="s">
        <v>94</v>
      </c>
      <c r="F9692" t="s">
        <v>35</v>
      </c>
      <c r="G9692">
        <v>5</v>
      </c>
      <c r="H9692">
        <v>2012</v>
      </c>
      <c r="I9692" t="s">
        <v>53</v>
      </c>
      <c r="J9692">
        <v>41.8</v>
      </c>
      <c r="K9692">
        <v>26.534225678124699</v>
      </c>
      <c r="L9692">
        <v>62.796543137315602</v>
      </c>
      <c r="M9692">
        <v>22</v>
      </c>
      <c r="N9692" t="s">
        <v>44</v>
      </c>
      <c r="O9692">
        <v>21.320071635561</v>
      </c>
    </row>
    <row r="9693" spans="1:15" x14ac:dyDescent="0.25">
      <c r="A9693" s="20" t="s">
        <v>9793</v>
      </c>
      <c r="B9693">
        <v>8</v>
      </c>
      <c r="C9693" t="s">
        <v>21822</v>
      </c>
      <c r="D9693" t="s">
        <v>88</v>
      </c>
      <c r="E9693" t="s">
        <v>94</v>
      </c>
      <c r="F9693" t="s">
        <v>35</v>
      </c>
      <c r="G9693">
        <v>5</v>
      </c>
      <c r="H9693">
        <v>2012</v>
      </c>
      <c r="I9693" t="s">
        <v>54</v>
      </c>
      <c r="J9693" t="s">
        <v>44</v>
      </c>
      <c r="K9693" t="s">
        <v>44</v>
      </c>
      <c r="L9693" t="s">
        <v>44</v>
      </c>
      <c r="M9693">
        <v>5</v>
      </c>
      <c r="N9693" t="s">
        <v>44</v>
      </c>
      <c r="O9693">
        <v>44.721359549995803</v>
      </c>
    </row>
    <row r="9694" spans="1:15" x14ac:dyDescent="0.25">
      <c r="A9694" s="20" t="s">
        <v>9794</v>
      </c>
      <c r="B9694">
        <v>8</v>
      </c>
      <c r="C9694" t="s">
        <v>21822</v>
      </c>
      <c r="D9694" t="s">
        <v>88</v>
      </c>
      <c r="E9694" t="s">
        <v>94</v>
      </c>
      <c r="F9694" t="s">
        <v>35</v>
      </c>
      <c r="G9694">
        <v>5</v>
      </c>
      <c r="H9694">
        <v>2012</v>
      </c>
      <c r="I9694" t="s">
        <v>55</v>
      </c>
      <c r="J9694">
        <v>31.7</v>
      </c>
      <c r="K9694">
        <v>12.3200819306449</v>
      </c>
      <c r="L9694">
        <v>58.712853541328897</v>
      </c>
      <c r="M9694">
        <v>20</v>
      </c>
      <c r="N9694" t="s">
        <v>44</v>
      </c>
      <c r="O9694">
        <v>22.360679774997902</v>
      </c>
    </row>
    <row r="9695" spans="1:15" x14ac:dyDescent="0.25">
      <c r="A9695" s="20" t="s">
        <v>9795</v>
      </c>
      <c r="B9695">
        <v>8</v>
      </c>
      <c r="C9695" t="s">
        <v>21822</v>
      </c>
      <c r="D9695" t="s">
        <v>88</v>
      </c>
      <c r="E9695" t="s">
        <v>94</v>
      </c>
      <c r="F9695" t="s">
        <v>35</v>
      </c>
      <c r="G9695">
        <v>5</v>
      </c>
      <c r="H9695">
        <v>2012</v>
      </c>
      <c r="I9695" t="s">
        <v>56</v>
      </c>
      <c r="J9695" t="s">
        <v>44</v>
      </c>
      <c r="K9695" t="s">
        <v>44</v>
      </c>
      <c r="L9695" t="s">
        <v>44</v>
      </c>
      <c r="M9695">
        <v>1</v>
      </c>
      <c r="N9695" t="s">
        <v>44</v>
      </c>
      <c r="O9695">
        <v>100</v>
      </c>
    </row>
    <row r="9696" spans="1:15" x14ac:dyDescent="0.25">
      <c r="A9696" s="20" t="s">
        <v>9796</v>
      </c>
      <c r="B9696">
        <v>8</v>
      </c>
      <c r="C9696" t="s">
        <v>21822</v>
      </c>
      <c r="D9696" t="s">
        <v>88</v>
      </c>
      <c r="E9696" t="s">
        <v>94</v>
      </c>
      <c r="F9696" t="s">
        <v>35</v>
      </c>
      <c r="G9696">
        <v>5</v>
      </c>
      <c r="H9696">
        <v>2012</v>
      </c>
      <c r="I9696" t="s">
        <v>57</v>
      </c>
      <c r="J9696" t="s">
        <v>44</v>
      </c>
      <c r="K9696" t="s">
        <v>44</v>
      </c>
      <c r="L9696" t="s">
        <v>44</v>
      </c>
      <c r="M9696">
        <v>7</v>
      </c>
      <c r="N9696" t="s">
        <v>44</v>
      </c>
      <c r="O9696">
        <v>37.796447300922701</v>
      </c>
    </row>
    <row r="9697" spans="1:15" x14ac:dyDescent="0.25">
      <c r="A9697" s="20" t="s">
        <v>9797</v>
      </c>
      <c r="B9697">
        <v>8</v>
      </c>
      <c r="C9697" t="s">
        <v>21822</v>
      </c>
      <c r="D9697" t="s">
        <v>88</v>
      </c>
      <c r="E9697" t="s">
        <v>94</v>
      </c>
      <c r="F9697" t="s">
        <v>35</v>
      </c>
      <c r="G9697">
        <v>5</v>
      </c>
      <c r="H9697">
        <v>2012</v>
      </c>
      <c r="I9697" t="s">
        <v>58</v>
      </c>
      <c r="J9697">
        <v>12.4</v>
      </c>
      <c r="K9697">
        <v>8.8208190576739405</v>
      </c>
      <c r="L9697">
        <v>16.821209817515999</v>
      </c>
      <c r="M9697">
        <v>63</v>
      </c>
      <c r="N9697" t="s">
        <v>44</v>
      </c>
      <c r="O9697">
        <v>12.5988157669742</v>
      </c>
    </row>
    <row r="9698" spans="1:15" x14ac:dyDescent="0.25">
      <c r="A9698" s="20" t="s">
        <v>9798</v>
      </c>
      <c r="B9698">
        <v>8</v>
      </c>
      <c r="C9698" t="s">
        <v>21822</v>
      </c>
      <c r="D9698" t="s">
        <v>88</v>
      </c>
      <c r="E9698" t="s">
        <v>94</v>
      </c>
      <c r="F9698" t="s">
        <v>35</v>
      </c>
      <c r="G9698">
        <v>5</v>
      </c>
      <c r="H9698">
        <v>2012</v>
      </c>
      <c r="I9698" t="s">
        <v>59</v>
      </c>
      <c r="J9698" t="s">
        <v>44</v>
      </c>
      <c r="K9698" t="s">
        <v>44</v>
      </c>
      <c r="L9698" t="s">
        <v>44</v>
      </c>
      <c r="M9698">
        <v>1</v>
      </c>
      <c r="N9698" t="s">
        <v>44</v>
      </c>
      <c r="O9698">
        <v>100</v>
      </c>
    </row>
    <row r="9699" spans="1:15" x14ac:dyDescent="0.25">
      <c r="A9699" s="20" t="s">
        <v>9799</v>
      </c>
      <c r="B9699">
        <v>8</v>
      </c>
      <c r="C9699" t="s">
        <v>21822</v>
      </c>
      <c r="D9699" t="s">
        <v>88</v>
      </c>
      <c r="E9699" t="s">
        <v>94</v>
      </c>
      <c r="F9699" t="s">
        <v>35</v>
      </c>
      <c r="G9699">
        <v>5</v>
      </c>
      <c r="H9699">
        <v>2012</v>
      </c>
      <c r="I9699" t="s">
        <v>60</v>
      </c>
      <c r="J9699">
        <v>18.3</v>
      </c>
      <c r="K9699">
        <v>13.784691900727999</v>
      </c>
      <c r="L9699">
        <v>23.2985575919834</v>
      </c>
      <c r="M9699">
        <v>257</v>
      </c>
      <c r="N9699" t="s">
        <v>44</v>
      </c>
      <c r="O9699">
        <v>6.2378286155180502</v>
      </c>
    </row>
    <row r="9700" spans="1:15" x14ac:dyDescent="0.25">
      <c r="A9700" s="20" t="s">
        <v>9800</v>
      </c>
      <c r="B9700">
        <v>8</v>
      </c>
      <c r="C9700" t="s">
        <v>21822</v>
      </c>
      <c r="D9700" t="s">
        <v>88</v>
      </c>
      <c r="E9700" t="s">
        <v>94</v>
      </c>
      <c r="F9700" t="s">
        <v>35</v>
      </c>
      <c r="G9700">
        <v>5</v>
      </c>
      <c r="H9700">
        <v>2012</v>
      </c>
      <c r="I9700" t="s">
        <v>61</v>
      </c>
      <c r="J9700" t="s">
        <v>44</v>
      </c>
      <c r="K9700" t="s">
        <v>44</v>
      </c>
      <c r="L9700" t="s">
        <v>44</v>
      </c>
      <c r="M9700">
        <v>1</v>
      </c>
      <c r="N9700" t="s">
        <v>44</v>
      </c>
      <c r="O9700">
        <v>100</v>
      </c>
    </row>
    <row r="9701" spans="1:15" x14ac:dyDescent="0.25">
      <c r="A9701" s="20" t="s">
        <v>9801</v>
      </c>
      <c r="B9701">
        <v>8</v>
      </c>
      <c r="C9701" t="s">
        <v>21822</v>
      </c>
      <c r="D9701" t="s">
        <v>88</v>
      </c>
      <c r="E9701" t="s">
        <v>94</v>
      </c>
      <c r="F9701" t="s">
        <v>35</v>
      </c>
      <c r="G9701">
        <v>5</v>
      </c>
      <c r="H9701">
        <v>2012</v>
      </c>
      <c r="I9701" t="s">
        <v>43</v>
      </c>
      <c r="J9701">
        <v>17.5</v>
      </c>
      <c r="K9701">
        <v>10.1128947762422</v>
      </c>
      <c r="L9701">
        <v>27.5818401150376</v>
      </c>
      <c r="M9701">
        <v>24</v>
      </c>
      <c r="N9701" t="s">
        <v>44</v>
      </c>
      <c r="O9701">
        <v>20.412414523193199</v>
      </c>
    </row>
    <row r="9702" spans="1:15" x14ac:dyDescent="0.25">
      <c r="A9702" s="20" t="s">
        <v>9802</v>
      </c>
      <c r="B9702">
        <v>8</v>
      </c>
      <c r="C9702" t="s">
        <v>21822</v>
      </c>
      <c r="D9702" t="s">
        <v>88</v>
      </c>
      <c r="E9702" t="s">
        <v>94</v>
      </c>
      <c r="F9702" t="s">
        <v>35</v>
      </c>
      <c r="G9702">
        <v>5</v>
      </c>
      <c r="H9702">
        <v>2012</v>
      </c>
      <c r="I9702" t="s">
        <v>62</v>
      </c>
      <c r="J9702" t="s">
        <v>44</v>
      </c>
      <c r="K9702" t="s">
        <v>44</v>
      </c>
      <c r="L9702" t="s">
        <v>44</v>
      </c>
      <c r="M9702">
        <v>3</v>
      </c>
      <c r="N9702" t="s">
        <v>44</v>
      </c>
      <c r="O9702">
        <v>57.735026918962603</v>
      </c>
    </row>
    <row r="9703" spans="1:15" x14ac:dyDescent="0.25">
      <c r="A9703" s="20" t="s">
        <v>9803</v>
      </c>
      <c r="B9703">
        <v>8</v>
      </c>
      <c r="C9703" t="s">
        <v>21822</v>
      </c>
      <c r="D9703" t="s">
        <v>88</v>
      </c>
      <c r="E9703" t="s">
        <v>94</v>
      </c>
      <c r="F9703" t="s">
        <v>35</v>
      </c>
      <c r="G9703">
        <v>5</v>
      </c>
      <c r="H9703">
        <v>2012</v>
      </c>
      <c r="I9703" t="s">
        <v>75</v>
      </c>
      <c r="J9703">
        <v>20.55</v>
      </c>
      <c r="K9703">
        <v>18.559999999999999</v>
      </c>
      <c r="L9703">
        <v>22.63</v>
      </c>
      <c r="M9703">
        <v>1494</v>
      </c>
      <c r="N9703" t="s">
        <v>44</v>
      </c>
      <c r="O9703">
        <v>2.5871684190211099</v>
      </c>
    </row>
    <row r="9704" spans="1:15" x14ac:dyDescent="0.25">
      <c r="A9704" s="20" t="s">
        <v>9804</v>
      </c>
      <c r="B9704">
        <v>8</v>
      </c>
      <c r="C9704" t="s">
        <v>21822</v>
      </c>
      <c r="D9704" t="s">
        <v>88</v>
      </c>
      <c r="E9704" t="s">
        <v>94</v>
      </c>
      <c r="F9704" t="s">
        <v>35</v>
      </c>
      <c r="G9704">
        <v>5</v>
      </c>
      <c r="H9704">
        <v>2012</v>
      </c>
      <c r="I9704" t="s">
        <v>45</v>
      </c>
      <c r="J9704">
        <v>15.4</v>
      </c>
      <c r="K9704">
        <v>7.7498923295390698</v>
      </c>
      <c r="L9704">
        <v>25.0183011533477</v>
      </c>
      <c r="M9704">
        <v>40</v>
      </c>
      <c r="N9704" t="s">
        <v>44</v>
      </c>
      <c r="O9704">
        <v>15.8113883008419</v>
      </c>
    </row>
    <row r="9705" spans="1:15" x14ac:dyDescent="0.25">
      <c r="A9705" s="20" t="s">
        <v>9805</v>
      </c>
      <c r="B9705">
        <v>8</v>
      </c>
      <c r="C9705" t="s">
        <v>21822</v>
      </c>
      <c r="D9705" t="s">
        <v>88</v>
      </c>
      <c r="E9705" t="s">
        <v>94</v>
      </c>
      <c r="F9705" t="s">
        <v>35</v>
      </c>
      <c r="G9705">
        <v>5</v>
      </c>
      <c r="H9705">
        <v>2012</v>
      </c>
      <c r="I9705" t="s">
        <v>46</v>
      </c>
      <c r="J9705">
        <v>24.6</v>
      </c>
      <c r="K9705">
        <v>13.4904561177998</v>
      </c>
      <c r="L9705">
        <v>37.449889527987402</v>
      </c>
      <c r="M9705">
        <v>105</v>
      </c>
      <c r="N9705" t="s">
        <v>44</v>
      </c>
      <c r="O9705">
        <v>9.7590007294853294</v>
      </c>
    </row>
    <row r="9706" spans="1:15" x14ac:dyDescent="0.25">
      <c r="A9706" s="20" t="s">
        <v>9806</v>
      </c>
      <c r="B9706">
        <v>8</v>
      </c>
      <c r="C9706" t="s">
        <v>21822</v>
      </c>
      <c r="D9706" t="s">
        <v>88</v>
      </c>
      <c r="E9706" t="s">
        <v>94</v>
      </c>
      <c r="F9706" t="s">
        <v>35</v>
      </c>
      <c r="G9706">
        <v>5</v>
      </c>
      <c r="H9706">
        <v>2012</v>
      </c>
      <c r="I9706" t="s">
        <v>47</v>
      </c>
      <c r="J9706">
        <v>23.5</v>
      </c>
      <c r="K9706">
        <v>19.697386935130201</v>
      </c>
      <c r="L9706">
        <v>27.540551101787202</v>
      </c>
      <c r="M9706">
        <v>485</v>
      </c>
      <c r="N9706" t="s">
        <v>44</v>
      </c>
      <c r="O9706">
        <v>4.5407660918649997</v>
      </c>
    </row>
    <row r="9707" spans="1:15" x14ac:dyDescent="0.25">
      <c r="A9707" s="20" t="s">
        <v>9807</v>
      </c>
      <c r="B9707">
        <v>8</v>
      </c>
      <c r="C9707" t="s">
        <v>21822</v>
      </c>
      <c r="D9707" t="s">
        <v>88</v>
      </c>
      <c r="E9707" t="s">
        <v>94</v>
      </c>
      <c r="F9707" t="s">
        <v>35</v>
      </c>
      <c r="G9707">
        <v>5</v>
      </c>
      <c r="H9707">
        <v>2012</v>
      </c>
      <c r="I9707" t="s">
        <v>48</v>
      </c>
      <c r="J9707" t="s">
        <v>44</v>
      </c>
      <c r="K9707" t="s">
        <v>44</v>
      </c>
      <c r="L9707" t="s">
        <v>44</v>
      </c>
      <c r="M9707">
        <v>12</v>
      </c>
      <c r="N9707" t="s">
        <v>44</v>
      </c>
      <c r="O9707">
        <v>28.867513459481302</v>
      </c>
    </row>
    <row r="9708" spans="1:15" x14ac:dyDescent="0.25">
      <c r="A9708" s="20" t="s">
        <v>9808</v>
      </c>
      <c r="B9708">
        <v>8</v>
      </c>
      <c r="C9708" t="s">
        <v>21822</v>
      </c>
      <c r="D9708" t="s">
        <v>88</v>
      </c>
      <c r="E9708" t="s">
        <v>94</v>
      </c>
      <c r="F9708" t="s">
        <v>35</v>
      </c>
      <c r="G9708">
        <v>5</v>
      </c>
      <c r="H9708">
        <v>2012</v>
      </c>
      <c r="I9708" t="s">
        <v>49</v>
      </c>
      <c r="J9708">
        <v>17.600000000000001</v>
      </c>
      <c r="K9708">
        <v>8.7647680209771899</v>
      </c>
      <c r="L9708">
        <v>28.859193005445501</v>
      </c>
      <c r="M9708">
        <v>39</v>
      </c>
      <c r="N9708" t="s">
        <v>44</v>
      </c>
      <c r="O9708">
        <v>16.012815380508702</v>
      </c>
    </row>
    <row r="9709" spans="1:15" x14ac:dyDescent="0.25">
      <c r="A9709" s="20" t="s">
        <v>9809</v>
      </c>
      <c r="B9709">
        <v>8</v>
      </c>
      <c r="C9709" t="s">
        <v>21822</v>
      </c>
      <c r="D9709" t="s">
        <v>88</v>
      </c>
      <c r="E9709" t="s">
        <v>94</v>
      </c>
      <c r="F9709" t="s">
        <v>35</v>
      </c>
      <c r="G9709">
        <v>5</v>
      </c>
      <c r="H9709">
        <v>2012</v>
      </c>
      <c r="I9709" t="s">
        <v>50</v>
      </c>
      <c r="J9709" t="s">
        <v>44</v>
      </c>
      <c r="K9709" t="s">
        <v>44</v>
      </c>
      <c r="L9709" t="s">
        <v>44</v>
      </c>
      <c r="M9709">
        <v>12</v>
      </c>
      <c r="N9709" t="s">
        <v>44</v>
      </c>
      <c r="O9709">
        <v>28.867513459481302</v>
      </c>
    </row>
    <row r="9710" spans="1:15" x14ac:dyDescent="0.25">
      <c r="A9710" s="20" t="s">
        <v>9810</v>
      </c>
      <c r="B9710">
        <v>8</v>
      </c>
      <c r="C9710" t="s">
        <v>21822</v>
      </c>
      <c r="D9710" t="s">
        <v>88</v>
      </c>
      <c r="E9710" t="s">
        <v>94</v>
      </c>
      <c r="F9710" t="s">
        <v>35</v>
      </c>
      <c r="G9710">
        <v>5</v>
      </c>
      <c r="H9710">
        <v>2012</v>
      </c>
      <c r="I9710" t="s">
        <v>51</v>
      </c>
      <c r="J9710">
        <v>20.399999999999999</v>
      </c>
      <c r="K9710">
        <v>1.8750646159394599</v>
      </c>
      <c r="L9710">
        <v>45.8299748203371</v>
      </c>
      <c r="M9710">
        <v>22</v>
      </c>
      <c r="N9710" t="s">
        <v>44</v>
      </c>
      <c r="O9710">
        <v>21.320071635561</v>
      </c>
    </row>
    <row r="9711" spans="1:15" x14ac:dyDescent="0.25">
      <c r="A9711" s="20" t="s">
        <v>9811</v>
      </c>
      <c r="B9711">
        <v>8</v>
      </c>
      <c r="C9711" t="s">
        <v>21822</v>
      </c>
      <c r="D9711" t="s">
        <v>88</v>
      </c>
      <c r="E9711" t="s">
        <v>76</v>
      </c>
      <c r="F9711" t="s">
        <v>40</v>
      </c>
      <c r="G9711">
        <v>6</v>
      </c>
      <c r="H9711">
        <v>2012</v>
      </c>
      <c r="I9711" t="s">
        <v>34</v>
      </c>
      <c r="J9711">
        <v>20.3</v>
      </c>
      <c r="K9711">
        <v>17.406314196146401</v>
      </c>
      <c r="L9711">
        <v>23.2762949176246</v>
      </c>
      <c r="M9711">
        <v>1266</v>
      </c>
      <c r="N9711" t="s">
        <v>44</v>
      </c>
      <c r="O9711">
        <v>2.8104971365967102</v>
      </c>
    </row>
    <row r="9712" spans="1:15" x14ac:dyDescent="0.25">
      <c r="A9712" s="20" t="s">
        <v>9812</v>
      </c>
      <c r="B9712">
        <v>8</v>
      </c>
      <c r="C9712" t="s">
        <v>21822</v>
      </c>
      <c r="D9712" t="s">
        <v>88</v>
      </c>
      <c r="E9712" t="s">
        <v>76</v>
      </c>
      <c r="F9712" t="s">
        <v>40</v>
      </c>
      <c r="G9712">
        <v>6</v>
      </c>
      <c r="H9712">
        <v>2012</v>
      </c>
      <c r="I9712" t="s">
        <v>52</v>
      </c>
      <c r="J9712">
        <v>22.6</v>
      </c>
      <c r="K9712">
        <v>14.483505822107601</v>
      </c>
      <c r="L9712">
        <v>31.243789161993501</v>
      </c>
      <c r="M9712">
        <v>641</v>
      </c>
      <c r="N9712" t="s">
        <v>44</v>
      </c>
      <c r="O9712">
        <v>3.9497625276668198</v>
      </c>
    </row>
    <row r="9713" spans="1:15" x14ac:dyDescent="0.25">
      <c r="A9713" s="20" t="s">
        <v>9813</v>
      </c>
      <c r="B9713">
        <v>8</v>
      </c>
      <c r="C9713" t="s">
        <v>21822</v>
      </c>
      <c r="D9713" t="s">
        <v>88</v>
      </c>
      <c r="E9713" t="s">
        <v>76</v>
      </c>
      <c r="F9713" t="s">
        <v>40</v>
      </c>
      <c r="G9713">
        <v>6</v>
      </c>
      <c r="H9713">
        <v>2012</v>
      </c>
      <c r="I9713" t="s">
        <v>53</v>
      </c>
      <c r="J9713">
        <v>21.3</v>
      </c>
      <c r="K9713">
        <v>16.623656568441</v>
      </c>
      <c r="L9713">
        <v>26.300873098240199</v>
      </c>
      <c r="M9713">
        <v>897</v>
      </c>
      <c r="N9713" t="s">
        <v>44</v>
      </c>
      <c r="O9713">
        <v>3.33890281647089</v>
      </c>
    </row>
    <row r="9714" spans="1:15" x14ac:dyDescent="0.25">
      <c r="A9714" s="20" t="s">
        <v>9814</v>
      </c>
      <c r="B9714">
        <v>8</v>
      </c>
      <c r="C9714" t="s">
        <v>21822</v>
      </c>
      <c r="D9714" t="s">
        <v>88</v>
      </c>
      <c r="E9714" t="s">
        <v>76</v>
      </c>
      <c r="F9714" t="s">
        <v>40</v>
      </c>
      <c r="G9714">
        <v>6</v>
      </c>
      <c r="H9714">
        <v>2012</v>
      </c>
      <c r="I9714" t="s">
        <v>54</v>
      </c>
      <c r="J9714">
        <v>27.4</v>
      </c>
      <c r="K9714">
        <v>18.4083009018808</v>
      </c>
      <c r="L9714">
        <v>36.965474829402403</v>
      </c>
      <c r="M9714">
        <v>427</v>
      </c>
      <c r="N9714" t="s">
        <v>44</v>
      </c>
      <c r="O9714">
        <v>4.8393391849582699</v>
      </c>
    </row>
    <row r="9715" spans="1:15" x14ac:dyDescent="0.25">
      <c r="A9715" s="20" t="s">
        <v>9815</v>
      </c>
      <c r="B9715">
        <v>8</v>
      </c>
      <c r="C9715" t="s">
        <v>21822</v>
      </c>
      <c r="D9715" t="s">
        <v>88</v>
      </c>
      <c r="E9715" t="s">
        <v>76</v>
      </c>
      <c r="F9715" t="s">
        <v>40</v>
      </c>
      <c r="G9715">
        <v>6</v>
      </c>
      <c r="H9715">
        <v>2012</v>
      </c>
      <c r="I9715" t="s">
        <v>55</v>
      </c>
      <c r="J9715">
        <v>25.8</v>
      </c>
      <c r="K9715">
        <v>22.432275045694301</v>
      </c>
      <c r="L9715">
        <v>29.332463956130798</v>
      </c>
      <c r="M9715">
        <v>1556</v>
      </c>
      <c r="N9715" t="s">
        <v>44</v>
      </c>
      <c r="O9715">
        <v>2.5351006328169698</v>
      </c>
    </row>
    <row r="9716" spans="1:15" x14ac:dyDescent="0.25">
      <c r="A9716" s="20" t="s">
        <v>9816</v>
      </c>
      <c r="B9716">
        <v>8</v>
      </c>
      <c r="C9716" t="s">
        <v>21822</v>
      </c>
      <c r="D9716" t="s">
        <v>88</v>
      </c>
      <c r="E9716" t="s">
        <v>76</v>
      </c>
      <c r="F9716" t="s">
        <v>40</v>
      </c>
      <c r="G9716">
        <v>6</v>
      </c>
      <c r="H9716">
        <v>2012</v>
      </c>
      <c r="I9716" t="s">
        <v>56</v>
      </c>
      <c r="J9716">
        <v>26.9</v>
      </c>
      <c r="K9716">
        <v>18.204756951572001</v>
      </c>
      <c r="L9716">
        <v>36.557276630177299</v>
      </c>
      <c r="M9716">
        <v>218</v>
      </c>
      <c r="N9716" t="s">
        <v>44</v>
      </c>
      <c r="O9716">
        <v>6.7728546147859596</v>
      </c>
    </row>
    <row r="9717" spans="1:15" x14ac:dyDescent="0.25">
      <c r="A9717" s="20" t="s">
        <v>9817</v>
      </c>
      <c r="B9717">
        <v>8</v>
      </c>
      <c r="C9717" t="s">
        <v>21822</v>
      </c>
      <c r="D9717" t="s">
        <v>88</v>
      </c>
      <c r="E9717" t="s">
        <v>76</v>
      </c>
      <c r="F9717" t="s">
        <v>40</v>
      </c>
      <c r="G9717">
        <v>6</v>
      </c>
      <c r="H9717">
        <v>2012</v>
      </c>
      <c r="I9717" t="s">
        <v>57</v>
      </c>
      <c r="J9717">
        <v>23.6</v>
      </c>
      <c r="K9717">
        <v>18.3040279815825</v>
      </c>
      <c r="L9717">
        <v>29.159584781823899</v>
      </c>
      <c r="M9717">
        <v>646</v>
      </c>
      <c r="N9717" t="s">
        <v>44</v>
      </c>
      <c r="O9717">
        <v>3.93444737682317</v>
      </c>
    </row>
    <row r="9718" spans="1:15" x14ac:dyDescent="0.25">
      <c r="A9718" s="20" t="s">
        <v>9818</v>
      </c>
      <c r="B9718">
        <v>8</v>
      </c>
      <c r="C9718" t="s">
        <v>21822</v>
      </c>
      <c r="D9718" t="s">
        <v>88</v>
      </c>
      <c r="E9718" t="s">
        <v>76</v>
      </c>
      <c r="F9718" t="s">
        <v>40</v>
      </c>
      <c r="G9718">
        <v>6</v>
      </c>
      <c r="H9718">
        <v>2012</v>
      </c>
      <c r="I9718" t="s">
        <v>58</v>
      </c>
      <c r="J9718">
        <v>21.3</v>
      </c>
      <c r="K9718">
        <v>18.2106279218076</v>
      </c>
      <c r="L9718">
        <v>24.578620669423401</v>
      </c>
      <c r="M9718">
        <v>1531</v>
      </c>
      <c r="N9718" t="s">
        <v>44</v>
      </c>
      <c r="O9718">
        <v>2.5557148983035698</v>
      </c>
    </row>
    <row r="9719" spans="1:15" x14ac:dyDescent="0.25">
      <c r="A9719" s="20" t="s">
        <v>9819</v>
      </c>
      <c r="B9719">
        <v>8</v>
      </c>
      <c r="C9719" t="s">
        <v>21822</v>
      </c>
      <c r="D9719" t="s">
        <v>88</v>
      </c>
      <c r="E9719" t="s">
        <v>76</v>
      </c>
      <c r="F9719" t="s">
        <v>40</v>
      </c>
      <c r="G9719">
        <v>6</v>
      </c>
      <c r="H9719">
        <v>2012</v>
      </c>
      <c r="I9719" t="s">
        <v>59</v>
      </c>
      <c r="J9719">
        <v>17.8</v>
      </c>
      <c r="K9719">
        <v>12.530155788145599</v>
      </c>
      <c r="L9719">
        <v>23.681209727903202</v>
      </c>
      <c r="M9719">
        <v>231</v>
      </c>
      <c r="N9719" t="s">
        <v>44</v>
      </c>
      <c r="O9719">
        <v>6.5795169495976902</v>
      </c>
    </row>
    <row r="9720" spans="1:15" x14ac:dyDescent="0.25">
      <c r="A9720" s="20" t="s">
        <v>9820</v>
      </c>
      <c r="B9720">
        <v>8</v>
      </c>
      <c r="C9720" t="s">
        <v>21822</v>
      </c>
      <c r="D9720" t="s">
        <v>88</v>
      </c>
      <c r="E9720" t="s">
        <v>76</v>
      </c>
      <c r="F9720" t="s">
        <v>40</v>
      </c>
      <c r="G9720">
        <v>6</v>
      </c>
      <c r="H9720">
        <v>2012</v>
      </c>
      <c r="I9720" t="s">
        <v>60</v>
      </c>
      <c r="J9720">
        <v>23.5</v>
      </c>
      <c r="K9720">
        <v>20.341220124412501</v>
      </c>
      <c r="L9720">
        <v>26.679994714426599</v>
      </c>
      <c r="M9720">
        <v>1951</v>
      </c>
      <c r="N9720" t="s">
        <v>44</v>
      </c>
      <c r="O9720">
        <v>2.2639736366332901</v>
      </c>
    </row>
    <row r="9721" spans="1:15" x14ac:dyDescent="0.25">
      <c r="A9721" s="20" t="s">
        <v>9821</v>
      </c>
      <c r="B9721">
        <v>8</v>
      </c>
      <c r="C9721" t="s">
        <v>21822</v>
      </c>
      <c r="D9721" t="s">
        <v>88</v>
      </c>
      <c r="E9721" t="s">
        <v>76</v>
      </c>
      <c r="F9721" t="s">
        <v>40</v>
      </c>
      <c r="G9721">
        <v>6</v>
      </c>
      <c r="H9721">
        <v>2012</v>
      </c>
      <c r="I9721" t="s">
        <v>61</v>
      </c>
      <c r="J9721">
        <v>21.1</v>
      </c>
      <c r="K9721">
        <v>12.4603755520793</v>
      </c>
      <c r="L9721">
        <v>30.543888094333699</v>
      </c>
      <c r="M9721">
        <v>231</v>
      </c>
      <c r="N9721" t="s">
        <v>44</v>
      </c>
      <c r="O9721">
        <v>6.5795169495976902</v>
      </c>
    </row>
    <row r="9722" spans="1:15" x14ac:dyDescent="0.25">
      <c r="A9722" s="20" t="s">
        <v>9822</v>
      </c>
      <c r="B9722">
        <v>8</v>
      </c>
      <c r="C9722" t="s">
        <v>21822</v>
      </c>
      <c r="D9722" t="s">
        <v>88</v>
      </c>
      <c r="E9722" t="s">
        <v>76</v>
      </c>
      <c r="F9722" t="s">
        <v>40</v>
      </c>
      <c r="G9722">
        <v>6</v>
      </c>
      <c r="H9722">
        <v>2012</v>
      </c>
      <c r="I9722" t="s">
        <v>43</v>
      </c>
      <c r="J9722">
        <v>28.1</v>
      </c>
      <c r="K9722">
        <v>22.283741367601198</v>
      </c>
      <c r="L9722">
        <v>34.261930470017298</v>
      </c>
      <c r="M9722">
        <v>1193</v>
      </c>
      <c r="N9722" t="s">
        <v>44</v>
      </c>
      <c r="O9722">
        <v>2.8952080535072202</v>
      </c>
    </row>
    <row r="9723" spans="1:15" x14ac:dyDescent="0.25">
      <c r="A9723" s="20" t="s">
        <v>9823</v>
      </c>
      <c r="B9723">
        <v>8</v>
      </c>
      <c r="C9723" t="s">
        <v>21822</v>
      </c>
      <c r="D9723" t="s">
        <v>88</v>
      </c>
      <c r="E9723" t="s">
        <v>76</v>
      </c>
      <c r="F9723" t="s">
        <v>40</v>
      </c>
      <c r="G9723">
        <v>6</v>
      </c>
      <c r="H9723">
        <v>2012</v>
      </c>
      <c r="I9723" t="s">
        <v>62</v>
      </c>
      <c r="J9723">
        <v>26.8</v>
      </c>
      <c r="K9723">
        <v>17.984149902849701</v>
      </c>
      <c r="L9723">
        <v>36.436222608243298</v>
      </c>
      <c r="M9723">
        <v>338</v>
      </c>
      <c r="N9723" t="s">
        <v>44</v>
      </c>
      <c r="O9723">
        <v>5.4392829322042102</v>
      </c>
    </row>
    <row r="9724" spans="1:15" x14ac:dyDescent="0.25">
      <c r="A9724" s="20" t="s">
        <v>9824</v>
      </c>
      <c r="B9724">
        <v>8</v>
      </c>
      <c r="C9724" t="s">
        <v>21822</v>
      </c>
      <c r="D9724" t="s">
        <v>88</v>
      </c>
      <c r="E9724" t="s">
        <v>76</v>
      </c>
      <c r="F9724" t="s">
        <v>40</v>
      </c>
      <c r="G9724">
        <v>6</v>
      </c>
      <c r="H9724">
        <v>2012</v>
      </c>
      <c r="I9724" t="s">
        <v>75</v>
      </c>
      <c r="J9724">
        <v>22.54</v>
      </c>
      <c r="K9724">
        <v>21.54</v>
      </c>
      <c r="L9724">
        <v>23.56</v>
      </c>
      <c r="M9724">
        <v>17619</v>
      </c>
      <c r="N9724" t="s">
        <v>44</v>
      </c>
      <c r="O9724">
        <v>0.75337182157160099</v>
      </c>
    </row>
    <row r="9725" spans="1:15" x14ac:dyDescent="0.25">
      <c r="A9725" s="20" t="s">
        <v>9825</v>
      </c>
      <c r="B9725">
        <v>8</v>
      </c>
      <c r="C9725" t="s">
        <v>21822</v>
      </c>
      <c r="D9725" t="s">
        <v>88</v>
      </c>
      <c r="E9725" t="s">
        <v>76</v>
      </c>
      <c r="F9725" t="s">
        <v>40</v>
      </c>
      <c r="G9725">
        <v>6</v>
      </c>
      <c r="H9725">
        <v>2012</v>
      </c>
      <c r="I9725" t="s">
        <v>45</v>
      </c>
      <c r="J9725">
        <v>17.3</v>
      </c>
      <c r="K9725">
        <v>14.6709495926551</v>
      </c>
      <c r="L9725">
        <v>20.016238277962501</v>
      </c>
      <c r="M9725">
        <v>1708</v>
      </c>
      <c r="N9725" t="s">
        <v>44</v>
      </c>
      <c r="O9725">
        <v>2.4196695924791398</v>
      </c>
    </row>
    <row r="9726" spans="1:15" x14ac:dyDescent="0.25">
      <c r="A9726" s="20" t="s">
        <v>9826</v>
      </c>
      <c r="B9726">
        <v>8</v>
      </c>
      <c r="C9726" t="s">
        <v>21822</v>
      </c>
      <c r="D9726" t="s">
        <v>88</v>
      </c>
      <c r="E9726" t="s">
        <v>76</v>
      </c>
      <c r="F9726" t="s">
        <v>40</v>
      </c>
      <c r="G9726">
        <v>6</v>
      </c>
      <c r="H9726">
        <v>2012</v>
      </c>
      <c r="I9726" t="s">
        <v>46</v>
      </c>
      <c r="J9726">
        <v>20.9</v>
      </c>
      <c r="K9726">
        <v>17.468927616675099</v>
      </c>
      <c r="L9726">
        <v>24.558008397476598</v>
      </c>
      <c r="M9726">
        <v>827</v>
      </c>
      <c r="N9726" t="s">
        <v>44</v>
      </c>
      <c r="O9726">
        <v>3.4773407121036</v>
      </c>
    </row>
    <row r="9727" spans="1:15" x14ac:dyDescent="0.25">
      <c r="A9727" s="20" t="s">
        <v>9827</v>
      </c>
      <c r="B9727">
        <v>8</v>
      </c>
      <c r="C9727" t="s">
        <v>21822</v>
      </c>
      <c r="D9727" t="s">
        <v>88</v>
      </c>
      <c r="E9727" t="s">
        <v>76</v>
      </c>
      <c r="F9727" t="s">
        <v>40</v>
      </c>
      <c r="G9727">
        <v>6</v>
      </c>
      <c r="H9727">
        <v>2012</v>
      </c>
      <c r="I9727" t="s">
        <v>47</v>
      </c>
      <c r="J9727">
        <v>23.7</v>
      </c>
      <c r="K9727">
        <v>20.510912056439</v>
      </c>
      <c r="L9727">
        <v>27.107600495122799</v>
      </c>
      <c r="M9727">
        <v>1458</v>
      </c>
      <c r="N9727" t="s">
        <v>44</v>
      </c>
      <c r="O9727">
        <v>2.61891400439462</v>
      </c>
    </row>
    <row r="9728" spans="1:15" x14ac:dyDescent="0.25">
      <c r="A9728" s="20" t="s">
        <v>9828</v>
      </c>
      <c r="B9728">
        <v>8</v>
      </c>
      <c r="C9728" t="s">
        <v>21822</v>
      </c>
      <c r="D9728" t="s">
        <v>88</v>
      </c>
      <c r="E9728" t="s">
        <v>76</v>
      </c>
      <c r="F9728" t="s">
        <v>40</v>
      </c>
      <c r="G9728">
        <v>6</v>
      </c>
      <c r="H9728">
        <v>2012</v>
      </c>
      <c r="I9728" t="s">
        <v>48</v>
      </c>
      <c r="J9728">
        <v>30.2</v>
      </c>
      <c r="K9728">
        <v>23.405834114820799</v>
      </c>
      <c r="L9728">
        <v>37.367357925059103</v>
      </c>
      <c r="M9728">
        <v>812</v>
      </c>
      <c r="N9728" t="s">
        <v>44</v>
      </c>
      <c r="O9728">
        <v>3.5093120317179798</v>
      </c>
    </row>
    <row r="9729" spans="1:15" x14ac:dyDescent="0.25">
      <c r="A9729" s="20" t="s">
        <v>9829</v>
      </c>
      <c r="B9729">
        <v>8</v>
      </c>
      <c r="C9729" t="s">
        <v>21822</v>
      </c>
      <c r="D9729" t="s">
        <v>88</v>
      </c>
      <c r="E9729" t="s">
        <v>76</v>
      </c>
      <c r="F9729" t="s">
        <v>40</v>
      </c>
      <c r="G9729">
        <v>6</v>
      </c>
      <c r="H9729">
        <v>2012</v>
      </c>
      <c r="I9729" t="s">
        <v>49</v>
      </c>
      <c r="J9729">
        <v>19.2</v>
      </c>
      <c r="K9729">
        <v>13.6448899593848</v>
      </c>
      <c r="L9729">
        <v>25.200893395420099</v>
      </c>
      <c r="M9729">
        <v>475</v>
      </c>
      <c r="N9729" t="s">
        <v>44</v>
      </c>
      <c r="O9729">
        <v>4.5883146774112404</v>
      </c>
    </row>
    <row r="9730" spans="1:15" x14ac:dyDescent="0.25">
      <c r="A9730" s="20" t="s">
        <v>9830</v>
      </c>
      <c r="B9730">
        <v>8</v>
      </c>
      <c r="C9730" t="s">
        <v>21822</v>
      </c>
      <c r="D9730" t="s">
        <v>88</v>
      </c>
      <c r="E9730" t="s">
        <v>76</v>
      </c>
      <c r="F9730" t="s">
        <v>40</v>
      </c>
      <c r="G9730">
        <v>6</v>
      </c>
      <c r="H9730">
        <v>2012</v>
      </c>
      <c r="I9730" t="s">
        <v>50</v>
      </c>
      <c r="J9730">
        <v>25.1</v>
      </c>
      <c r="K9730">
        <v>17.576639004220201</v>
      </c>
      <c r="L9730">
        <v>33.162779197090899</v>
      </c>
      <c r="M9730">
        <v>428</v>
      </c>
      <c r="N9730" t="s">
        <v>44</v>
      </c>
      <c r="O9730">
        <v>4.8336824452283196</v>
      </c>
    </row>
    <row r="9731" spans="1:15" x14ac:dyDescent="0.25">
      <c r="A9731" s="20" t="s">
        <v>9831</v>
      </c>
      <c r="B9731">
        <v>8</v>
      </c>
      <c r="C9731" t="s">
        <v>21822</v>
      </c>
      <c r="D9731" t="s">
        <v>88</v>
      </c>
      <c r="E9731" t="s">
        <v>76</v>
      </c>
      <c r="F9731" t="s">
        <v>40</v>
      </c>
      <c r="G9731">
        <v>6</v>
      </c>
      <c r="H9731">
        <v>2012</v>
      </c>
      <c r="I9731" t="s">
        <v>51</v>
      </c>
      <c r="J9731">
        <v>21</v>
      </c>
      <c r="K9731">
        <v>16.772596846412601</v>
      </c>
      <c r="L9731">
        <v>25.373790844196101</v>
      </c>
      <c r="M9731">
        <v>785</v>
      </c>
      <c r="N9731" t="s">
        <v>44</v>
      </c>
      <c r="O9731">
        <v>3.5691530512412499</v>
      </c>
    </row>
    <row r="9732" spans="1:15" x14ac:dyDescent="0.25">
      <c r="A9732" s="20" t="s">
        <v>9832</v>
      </c>
      <c r="B9732">
        <v>8</v>
      </c>
      <c r="C9732" t="s">
        <v>21822</v>
      </c>
      <c r="D9732" t="s">
        <v>88</v>
      </c>
      <c r="E9732" t="s">
        <v>92</v>
      </c>
      <c r="F9732" t="s">
        <v>38</v>
      </c>
      <c r="G9732">
        <v>3</v>
      </c>
      <c r="H9732">
        <v>2013</v>
      </c>
      <c r="I9732" t="s">
        <v>34</v>
      </c>
      <c r="J9732">
        <v>26.4</v>
      </c>
      <c r="K9732">
        <v>22.112321183194499</v>
      </c>
      <c r="L9732">
        <v>31.068664825542601</v>
      </c>
      <c r="M9732">
        <v>321</v>
      </c>
      <c r="N9732" t="s">
        <v>44</v>
      </c>
      <c r="O9732">
        <v>5.5814557218594798</v>
      </c>
    </row>
    <row r="9733" spans="1:15" x14ac:dyDescent="0.25">
      <c r="A9733" s="20" t="s">
        <v>9833</v>
      </c>
      <c r="B9733">
        <v>8</v>
      </c>
      <c r="C9733" t="s">
        <v>21822</v>
      </c>
      <c r="D9733" t="s">
        <v>88</v>
      </c>
      <c r="E9733" t="s">
        <v>92</v>
      </c>
      <c r="F9733" t="s">
        <v>38</v>
      </c>
      <c r="G9733">
        <v>3</v>
      </c>
      <c r="H9733">
        <v>2013</v>
      </c>
      <c r="I9733" t="s">
        <v>52</v>
      </c>
      <c r="J9733">
        <v>26.6</v>
      </c>
      <c r="K9733">
        <v>16.890980265674902</v>
      </c>
      <c r="L9733">
        <v>38.094845811595</v>
      </c>
      <c r="M9733">
        <v>70</v>
      </c>
      <c r="N9733" t="s">
        <v>44</v>
      </c>
      <c r="O9733">
        <v>11.952286093343901</v>
      </c>
    </row>
    <row r="9734" spans="1:15" x14ac:dyDescent="0.25">
      <c r="A9734" s="20" t="s">
        <v>9834</v>
      </c>
      <c r="B9734">
        <v>8</v>
      </c>
      <c r="C9734" t="s">
        <v>21822</v>
      </c>
      <c r="D9734" t="s">
        <v>88</v>
      </c>
      <c r="E9734" t="s">
        <v>92</v>
      </c>
      <c r="F9734" t="s">
        <v>38</v>
      </c>
      <c r="G9734">
        <v>3</v>
      </c>
      <c r="H9734">
        <v>2013</v>
      </c>
      <c r="I9734" t="s">
        <v>53</v>
      </c>
      <c r="J9734">
        <v>23.8</v>
      </c>
      <c r="K9734">
        <v>20.739411659312999</v>
      </c>
      <c r="L9734">
        <v>27.1401277686717</v>
      </c>
      <c r="M9734">
        <v>572</v>
      </c>
      <c r="N9734" t="s">
        <v>44</v>
      </c>
      <c r="O9734">
        <v>4.1812100500354497</v>
      </c>
    </row>
    <row r="9735" spans="1:15" x14ac:dyDescent="0.25">
      <c r="A9735" s="20" t="s">
        <v>9835</v>
      </c>
      <c r="B9735">
        <v>8</v>
      </c>
      <c r="C9735" t="s">
        <v>21822</v>
      </c>
      <c r="D9735" t="s">
        <v>88</v>
      </c>
      <c r="E9735" t="s">
        <v>92</v>
      </c>
      <c r="F9735" t="s">
        <v>38</v>
      </c>
      <c r="G9735">
        <v>3</v>
      </c>
      <c r="H9735">
        <v>2013</v>
      </c>
      <c r="I9735" t="s">
        <v>54</v>
      </c>
      <c r="J9735">
        <v>32.700000000000003</v>
      </c>
      <c r="K9735">
        <v>18.432584382706001</v>
      </c>
      <c r="L9735">
        <v>52.241259336024498</v>
      </c>
      <c r="M9735">
        <v>23</v>
      </c>
      <c r="N9735" t="s">
        <v>44</v>
      </c>
      <c r="O9735">
        <v>20.851441405707501</v>
      </c>
    </row>
    <row r="9736" spans="1:15" x14ac:dyDescent="0.25">
      <c r="A9736" s="20" t="s">
        <v>9836</v>
      </c>
      <c r="B9736">
        <v>8</v>
      </c>
      <c r="C9736" t="s">
        <v>21822</v>
      </c>
      <c r="D9736" t="s">
        <v>88</v>
      </c>
      <c r="E9736" t="s">
        <v>92</v>
      </c>
      <c r="F9736" t="s">
        <v>38</v>
      </c>
      <c r="G9736">
        <v>3</v>
      </c>
      <c r="H9736">
        <v>2013</v>
      </c>
      <c r="I9736" t="s">
        <v>55</v>
      </c>
      <c r="J9736">
        <v>21.6</v>
      </c>
      <c r="K9736">
        <v>15.545285206464101</v>
      </c>
      <c r="L9736">
        <v>28.4779742523157</v>
      </c>
      <c r="M9736">
        <v>142</v>
      </c>
      <c r="N9736" t="s">
        <v>44</v>
      </c>
      <c r="O9736">
        <v>8.3918135829668898</v>
      </c>
    </row>
    <row r="9737" spans="1:15" x14ac:dyDescent="0.25">
      <c r="A9737" s="20" t="s">
        <v>9837</v>
      </c>
      <c r="B9737">
        <v>8</v>
      </c>
      <c r="C9737" t="s">
        <v>21822</v>
      </c>
      <c r="D9737" t="s">
        <v>88</v>
      </c>
      <c r="E9737" t="s">
        <v>92</v>
      </c>
      <c r="F9737" t="s">
        <v>38</v>
      </c>
      <c r="G9737">
        <v>3</v>
      </c>
      <c r="H9737">
        <v>2013</v>
      </c>
      <c r="I9737" t="s">
        <v>56</v>
      </c>
      <c r="J9737">
        <v>19.3</v>
      </c>
      <c r="K9737">
        <v>15.257864316616899</v>
      </c>
      <c r="L9737">
        <v>23.643320579701999</v>
      </c>
      <c r="M9737">
        <v>267</v>
      </c>
      <c r="N9737" t="s">
        <v>44</v>
      </c>
      <c r="O9737">
        <v>6.1199006136210503</v>
      </c>
    </row>
    <row r="9738" spans="1:15" x14ac:dyDescent="0.25">
      <c r="A9738" s="20" t="s">
        <v>9838</v>
      </c>
      <c r="B9738">
        <v>8</v>
      </c>
      <c r="C9738" t="s">
        <v>21822</v>
      </c>
      <c r="D9738" t="s">
        <v>88</v>
      </c>
      <c r="E9738" t="s">
        <v>92</v>
      </c>
      <c r="F9738" t="s">
        <v>38</v>
      </c>
      <c r="G9738">
        <v>3</v>
      </c>
      <c r="H9738">
        <v>2013</v>
      </c>
      <c r="I9738" t="s">
        <v>57</v>
      </c>
      <c r="J9738">
        <v>19.7</v>
      </c>
      <c r="K9738">
        <v>14.026392349641601</v>
      </c>
      <c r="L9738">
        <v>26.0311298379894</v>
      </c>
      <c r="M9738">
        <v>162</v>
      </c>
      <c r="N9738" t="s">
        <v>44</v>
      </c>
      <c r="O9738">
        <v>7.8567420131838599</v>
      </c>
    </row>
    <row r="9739" spans="1:15" x14ac:dyDescent="0.25">
      <c r="A9739" s="20" t="s">
        <v>9839</v>
      </c>
      <c r="B9739">
        <v>8</v>
      </c>
      <c r="C9739" t="s">
        <v>21822</v>
      </c>
      <c r="D9739" t="s">
        <v>88</v>
      </c>
      <c r="E9739" t="s">
        <v>92</v>
      </c>
      <c r="F9739" t="s">
        <v>38</v>
      </c>
      <c r="G9739">
        <v>3</v>
      </c>
      <c r="H9739">
        <v>2013</v>
      </c>
      <c r="I9739" t="s">
        <v>58</v>
      </c>
      <c r="J9739">
        <v>20.2</v>
      </c>
      <c r="K9739">
        <v>17.917812126164801</v>
      </c>
      <c r="L9739">
        <v>22.6574797825518</v>
      </c>
      <c r="M9739">
        <v>695</v>
      </c>
      <c r="N9739" t="s">
        <v>44</v>
      </c>
      <c r="O9739">
        <v>3.7932162090544099</v>
      </c>
    </row>
    <row r="9740" spans="1:15" x14ac:dyDescent="0.25">
      <c r="A9740" s="20" t="s">
        <v>9840</v>
      </c>
      <c r="B9740">
        <v>8</v>
      </c>
      <c r="C9740" t="s">
        <v>21822</v>
      </c>
      <c r="D9740" t="s">
        <v>88</v>
      </c>
      <c r="E9740" t="s">
        <v>92</v>
      </c>
      <c r="F9740" t="s">
        <v>38</v>
      </c>
      <c r="G9740">
        <v>3</v>
      </c>
      <c r="H9740">
        <v>2013</v>
      </c>
      <c r="I9740" t="s">
        <v>59</v>
      </c>
      <c r="J9740">
        <v>26.4</v>
      </c>
      <c r="K9740">
        <v>16.275368540686401</v>
      </c>
      <c r="L9740">
        <v>38.742239216657701</v>
      </c>
      <c r="M9740">
        <v>53</v>
      </c>
      <c r="N9740" t="s">
        <v>44</v>
      </c>
      <c r="O9740">
        <v>13.7360563948689</v>
      </c>
    </row>
    <row r="9741" spans="1:15" x14ac:dyDescent="0.25">
      <c r="A9741" s="20" t="s">
        <v>9841</v>
      </c>
      <c r="B9741">
        <v>8</v>
      </c>
      <c r="C9741" t="s">
        <v>21822</v>
      </c>
      <c r="D9741" t="s">
        <v>88</v>
      </c>
      <c r="E9741" t="s">
        <v>92</v>
      </c>
      <c r="F9741" t="s">
        <v>38</v>
      </c>
      <c r="G9741">
        <v>3</v>
      </c>
      <c r="H9741">
        <v>2013</v>
      </c>
      <c r="I9741" t="s">
        <v>60</v>
      </c>
      <c r="J9741">
        <v>29.9</v>
      </c>
      <c r="K9741">
        <v>25.950097048557399</v>
      </c>
      <c r="L9741">
        <v>34.058057278954401</v>
      </c>
      <c r="M9741">
        <v>428</v>
      </c>
      <c r="N9741" t="s">
        <v>44</v>
      </c>
      <c r="O9741">
        <v>4.8336824452283196</v>
      </c>
    </row>
    <row r="9742" spans="1:15" x14ac:dyDescent="0.25">
      <c r="A9742" s="20" t="s">
        <v>9842</v>
      </c>
      <c r="B9742">
        <v>8</v>
      </c>
      <c r="C9742" t="s">
        <v>21822</v>
      </c>
      <c r="D9742" t="s">
        <v>88</v>
      </c>
      <c r="E9742" t="s">
        <v>92</v>
      </c>
      <c r="F9742" t="s">
        <v>38</v>
      </c>
      <c r="G9742">
        <v>3</v>
      </c>
      <c r="H9742">
        <v>2013</v>
      </c>
      <c r="I9742" t="s">
        <v>61</v>
      </c>
      <c r="J9742">
        <v>23.6</v>
      </c>
      <c r="K9742">
        <v>9.0213340128808408</v>
      </c>
      <c r="L9742">
        <v>43.370552260388301</v>
      </c>
      <c r="M9742">
        <v>25</v>
      </c>
      <c r="N9742" t="s">
        <v>44</v>
      </c>
      <c r="O9742">
        <v>20</v>
      </c>
    </row>
    <row r="9743" spans="1:15" x14ac:dyDescent="0.25">
      <c r="A9743" s="20" t="s">
        <v>9843</v>
      </c>
      <c r="B9743">
        <v>8</v>
      </c>
      <c r="C9743" t="s">
        <v>21822</v>
      </c>
      <c r="D9743" t="s">
        <v>88</v>
      </c>
      <c r="E9743" t="s">
        <v>92</v>
      </c>
      <c r="F9743" t="s">
        <v>38</v>
      </c>
      <c r="G9743">
        <v>3</v>
      </c>
      <c r="H9743">
        <v>2013</v>
      </c>
      <c r="I9743" t="s">
        <v>43</v>
      </c>
      <c r="J9743">
        <v>25.7</v>
      </c>
      <c r="K9743">
        <v>21.535558556001799</v>
      </c>
      <c r="L9743">
        <v>30.1301762330888</v>
      </c>
      <c r="M9743">
        <v>533</v>
      </c>
      <c r="N9743" t="s">
        <v>44</v>
      </c>
      <c r="O9743">
        <v>4.3314808182420999</v>
      </c>
    </row>
    <row r="9744" spans="1:15" x14ac:dyDescent="0.25">
      <c r="A9744" s="20" t="s">
        <v>9844</v>
      </c>
      <c r="B9744">
        <v>8</v>
      </c>
      <c r="C9744" t="s">
        <v>21822</v>
      </c>
      <c r="D9744" t="s">
        <v>88</v>
      </c>
      <c r="E9744" t="s">
        <v>92</v>
      </c>
      <c r="F9744" t="s">
        <v>38</v>
      </c>
      <c r="G9744">
        <v>3</v>
      </c>
      <c r="H9744">
        <v>2013</v>
      </c>
      <c r="I9744" t="s">
        <v>62</v>
      </c>
      <c r="J9744">
        <v>26.1</v>
      </c>
      <c r="K9744">
        <v>19.742871257488101</v>
      </c>
      <c r="L9744">
        <v>33.331612779429598</v>
      </c>
      <c r="M9744">
        <v>136</v>
      </c>
      <c r="N9744" t="s">
        <v>44</v>
      </c>
      <c r="O9744">
        <v>8.5749292571254401</v>
      </c>
    </row>
    <row r="9745" spans="1:15" x14ac:dyDescent="0.25">
      <c r="A9745" s="20" t="s">
        <v>9845</v>
      </c>
      <c r="B9745">
        <v>8</v>
      </c>
      <c r="C9745" t="s">
        <v>21822</v>
      </c>
      <c r="D9745" t="s">
        <v>88</v>
      </c>
      <c r="E9745" t="s">
        <v>92</v>
      </c>
      <c r="F9745" t="s">
        <v>38</v>
      </c>
      <c r="G9745">
        <v>3</v>
      </c>
      <c r="H9745">
        <v>2013</v>
      </c>
      <c r="I9745" t="s">
        <v>75</v>
      </c>
      <c r="J9745">
        <v>24.55</v>
      </c>
      <c r="K9745">
        <v>23.53</v>
      </c>
      <c r="L9745">
        <v>25.58</v>
      </c>
      <c r="M9745">
        <v>5692</v>
      </c>
      <c r="N9745" t="s">
        <v>44</v>
      </c>
      <c r="O9745">
        <v>1.3254628330189799</v>
      </c>
    </row>
    <row r="9746" spans="1:15" x14ac:dyDescent="0.25">
      <c r="A9746" s="20" t="s">
        <v>9846</v>
      </c>
      <c r="B9746">
        <v>8</v>
      </c>
      <c r="C9746" t="s">
        <v>21822</v>
      </c>
      <c r="D9746" t="s">
        <v>88</v>
      </c>
      <c r="E9746" t="s">
        <v>92</v>
      </c>
      <c r="F9746" t="s">
        <v>38</v>
      </c>
      <c r="G9746">
        <v>3</v>
      </c>
      <c r="H9746">
        <v>2013</v>
      </c>
      <c r="I9746" t="s">
        <v>45</v>
      </c>
      <c r="J9746">
        <v>22.4</v>
      </c>
      <c r="K9746">
        <v>16.144583491502299</v>
      </c>
      <c r="L9746">
        <v>29.356438051791599</v>
      </c>
      <c r="M9746">
        <v>189</v>
      </c>
      <c r="N9746" t="s">
        <v>44</v>
      </c>
      <c r="O9746">
        <v>7.2739296745330799</v>
      </c>
    </row>
    <row r="9747" spans="1:15" x14ac:dyDescent="0.25">
      <c r="A9747" s="20" t="s">
        <v>9847</v>
      </c>
      <c r="B9747">
        <v>8</v>
      </c>
      <c r="C9747" t="s">
        <v>21822</v>
      </c>
      <c r="D9747" t="s">
        <v>88</v>
      </c>
      <c r="E9747" t="s">
        <v>92</v>
      </c>
      <c r="F9747" t="s">
        <v>38</v>
      </c>
      <c r="G9747">
        <v>3</v>
      </c>
      <c r="H9747">
        <v>2013</v>
      </c>
      <c r="I9747" t="s">
        <v>46</v>
      </c>
      <c r="J9747">
        <v>24.1</v>
      </c>
      <c r="K9747">
        <v>18.995992127584699</v>
      </c>
      <c r="L9747">
        <v>29.678905580749198</v>
      </c>
      <c r="M9747">
        <v>204</v>
      </c>
      <c r="N9747" t="s">
        <v>44</v>
      </c>
      <c r="O9747">
        <v>7.0014004201400502</v>
      </c>
    </row>
    <row r="9748" spans="1:15" x14ac:dyDescent="0.25">
      <c r="A9748" s="20" t="s">
        <v>9848</v>
      </c>
      <c r="B9748">
        <v>8</v>
      </c>
      <c r="C9748" t="s">
        <v>21822</v>
      </c>
      <c r="D9748" t="s">
        <v>88</v>
      </c>
      <c r="E9748" t="s">
        <v>92</v>
      </c>
      <c r="F9748" t="s">
        <v>38</v>
      </c>
      <c r="G9748">
        <v>3</v>
      </c>
      <c r="H9748">
        <v>2013</v>
      </c>
      <c r="I9748" t="s">
        <v>47</v>
      </c>
      <c r="J9748">
        <v>24.9</v>
      </c>
      <c r="K9748">
        <v>22.570781659288699</v>
      </c>
      <c r="L9748">
        <v>27.3801504090621</v>
      </c>
      <c r="M9748">
        <v>765</v>
      </c>
      <c r="N9748" t="s">
        <v>44</v>
      </c>
      <c r="O9748">
        <v>3.6155076303109399</v>
      </c>
    </row>
    <row r="9749" spans="1:15" x14ac:dyDescent="0.25">
      <c r="A9749" s="20" t="s">
        <v>9849</v>
      </c>
      <c r="B9749">
        <v>8</v>
      </c>
      <c r="C9749" t="s">
        <v>21822</v>
      </c>
      <c r="D9749" t="s">
        <v>88</v>
      </c>
      <c r="E9749" t="s">
        <v>92</v>
      </c>
      <c r="F9749" t="s">
        <v>38</v>
      </c>
      <c r="G9749">
        <v>3</v>
      </c>
      <c r="H9749">
        <v>2013</v>
      </c>
      <c r="I9749" t="s">
        <v>48</v>
      </c>
      <c r="J9749">
        <v>22.5</v>
      </c>
      <c r="K9749">
        <v>17.800937882836799</v>
      </c>
      <c r="L9749">
        <v>27.636941991282001</v>
      </c>
      <c r="M9749">
        <v>357</v>
      </c>
      <c r="N9749" t="s">
        <v>44</v>
      </c>
      <c r="O9749">
        <v>5.29256124024963</v>
      </c>
    </row>
    <row r="9750" spans="1:15" x14ac:dyDescent="0.25">
      <c r="A9750" s="20" t="s">
        <v>9850</v>
      </c>
      <c r="B9750">
        <v>8</v>
      </c>
      <c r="C9750" t="s">
        <v>21822</v>
      </c>
      <c r="D9750" t="s">
        <v>88</v>
      </c>
      <c r="E9750" t="s">
        <v>92</v>
      </c>
      <c r="F9750" t="s">
        <v>38</v>
      </c>
      <c r="G9750">
        <v>3</v>
      </c>
      <c r="H9750">
        <v>2013</v>
      </c>
      <c r="I9750" t="s">
        <v>49</v>
      </c>
      <c r="J9750">
        <v>26.9</v>
      </c>
      <c r="K9750">
        <v>21.676291394365698</v>
      </c>
      <c r="L9750">
        <v>32.859827931654401</v>
      </c>
      <c r="M9750">
        <v>164</v>
      </c>
      <c r="N9750" t="s">
        <v>44</v>
      </c>
      <c r="O9750">
        <v>7.8086880944303001</v>
      </c>
    </row>
    <row r="9751" spans="1:15" x14ac:dyDescent="0.25">
      <c r="A9751" s="20" t="s">
        <v>9851</v>
      </c>
      <c r="B9751">
        <v>8</v>
      </c>
      <c r="C9751" t="s">
        <v>21822</v>
      </c>
      <c r="D9751" t="s">
        <v>88</v>
      </c>
      <c r="E9751" t="s">
        <v>92</v>
      </c>
      <c r="F9751" t="s">
        <v>38</v>
      </c>
      <c r="G9751">
        <v>3</v>
      </c>
      <c r="H9751">
        <v>2013</v>
      </c>
      <c r="I9751" t="s">
        <v>50</v>
      </c>
      <c r="J9751">
        <v>32.4</v>
      </c>
      <c r="K9751">
        <v>27.8520967399988</v>
      </c>
      <c r="L9751">
        <v>37.2638275552927</v>
      </c>
      <c r="M9751">
        <v>401</v>
      </c>
      <c r="N9751" t="s">
        <v>44</v>
      </c>
      <c r="O9751">
        <v>4.99376169438922</v>
      </c>
    </row>
    <row r="9752" spans="1:15" x14ac:dyDescent="0.25">
      <c r="A9752" s="20" t="s">
        <v>9852</v>
      </c>
      <c r="B9752">
        <v>8</v>
      </c>
      <c r="C9752" t="s">
        <v>21822</v>
      </c>
      <c r="D9752" t="s">
        <v>88</v>
      </c>
      <c r="E9752" t="s">
        <v>92</v>
      </c>
      <c r="F9752" t="s">
        <v>38</v>
      </c>
      <c r="G9752">
        <v>3</v>
      </c>
      <c r="H9752">
        <v>2013</v>
      </c>
      <c r="I9752" t="s">
        <v>51</v>
      </c>
      <c r="J9752">
        <v>20.5</v>
      </c>
      <c r="K9752">
        <v>15.808518799276801</v>
      </c>
      <c r="L9752">
        <v>25.7864377214947</v>
      </c>
      <c r="M9752">
        <v>185</v>
      </c>
      <c r="N9752" t="s">
        <v>44</v>
      </c>
      <c r="O9752">
        <v>7.3521462209380797</v>
      </c>
    </row>
    <row r="9753" spans="1:15" x14ac:dyDescent="0.25">
      <c r="A9753" s="20" t="s">
        <v>9853</v>
      </c>
      <c r="B9753">
        <v>8</v>
      </c>
      <c r="C9753" t="s">
        <v>21822</v>
      </c>
      <c r="D9753" t="s">
        <v>88</v>
      </c>
      <c r="E9753" t="s">
        <v>93</v>
      </c>
      <c r="F9753" t="s">
        <v>42</v>
      </c>
      <c r="G9753">
        <v>4</v>
      </c>
      <c r="H9753">
        <v>2013</v>
      </c>
      <c r="I9753" t="s">
        <v>34</v>
      </c>
      <c r="J9753">
        <v>24.1</v>
      </c>
      <c r="K9753">
        <v>21.8476351257037</v>
      </c>
      <c r="L9753">
        <v>26.400354578605398</v>
      </c>
      <c r="M9753">
        <v>859</v>
      </c>
      <c r="N9753" t="s">
        <v>44</v>
      </c>
      <c r="O9753">
        <v>3.4119559696746999</v>
      </c>
    </row>
    <row r="9754" spans="1:15" x14ac:dyDescent="0.25">
      <c r="A9754" s="20" t="s">
        <v>9854</v>
      </c>
      <c r="B9754">
        <v>8</v>
      </c>
      <c r="C9754" t="s">
        <v>21822</v>
      </c>
      <c r="D9754" t="s">
        <v>88</v>
      </c>
      <c r="E9754" t="s">
        <v>93</v>
      </c>
      <c r="F9754" t="s">
        <v>42</v>
      </c>
      <c r="G9754">
        <v>4</v>
      </c>
      <c r="H9754">
        <v>2013</v>
      </c>
      <c r="I9754" t="s">
        <v>52</v>
      </c>
      <c r="J9754" t="s">
        <v>44</v>
      </c>
      <c r="K9754" t="s">
        <v>44</v>
      </c>
      <c r="L9754" t="s">
        <v>44</v>
      </c>
      <c r="M9754">
        <v>11</v>
      </c>
      <c r="N9754" t="s">
        <v>44</v>
      </c>
      <c r="O9754">
        <v>30.151134457776401</v>
      </c>
    </row>
    <row r="9755" spans="1:15" x14ac:dyDescent="0.25">
      <c r="A9755" s="20" t="s">
        <v>9855</v>
      </c>
      <c r="B9755">
        <v>8</v>
      </c>
      <c r="C9755" t="s">
        <v>21822</v>
      </c>
      <c r="D9755" t="s">
        <v>88</v>
      </c>
      <c r="E9755" t="s">
        <v>93</v>
      </c>
      <c r="F9755" t="s">
        <v>42</v>
      </c>
      <c r="G9755">
        <v>4</v>
      </c>
      <c r="H9755">
        <v>2013</v>
      </c>
      <c r="I9755" t="s">
        <v>53</v>
      </c>
      <c r="J9755">
        <v>23.8</v>
      </c>
      <c r="K9755">
        <v>13.840180349651</v>
      </c>
      <c r="L9755">
        <v>36.713333660448903</v>
      </c>
      <c r="M9755">
        <v>32</v>
      </c>
      <c r="N9755" t="s">
        <v>44</v>
      </c>
      <c r="O9755">
        <v>17.677669529663699</v>
      </c>
    </row>
    <row r="9756" spans="1:15" x14ac:dyDescent="0.25">
      <c r="A9756" s="20" t="s">
        <v>9856</v>
      </c>
      <c r="B9756">
        <v>8</v>
      </c>
      <c r="C9756" t="s">
        <v>21822</v>
      </c>
      <c r="D9756" t="s">
        <v>88</v>
      </c>
      <c r="E9756" t="s">
        <v>93</v>
      </c>
      <c r="F9756" t="s">
        <v>42</v>
      </c>
      <c r="G9756">
        <v>4</v>
      </c>
      <c r="H9756">
        <v>2013</v>
      </c>
      <c r="I9756" t="s">
        <v>54</v>
      </c>
      <c r="J9756" t="s">
        <v>44</v>
      </c>
      <c r="K9756" t="s">
        <v>44</v>
      </c>
      <c r="L9756" t="s">
        <v>44</v>
      </c>
      <c r="M9756">
        <v>6</v>
      </c>
      <c r="N9756" t="s">
        <v>44</v>
      </c>
      <c r="O9756">
        <v>40.824829046386299</v>
      </c>
    </row>
    <row r="9757" spans="1:15" x14ac:dyDescent="0.25">
      <c r="A9757" s="20" t="s">
        <v>9857</v>
      </c>
      <c r="B9757">
        <v>8</v>
      </c>
      <c r="C9757" t="s">
        <v>21822</v>
      </c>
      <c r="D9757" t="s">
        <v>88</v>
      </c>
      <c r="E9757" t="s">
        <v>93</v>
      </c>
      <c r="F9757" t="s">
        <v>42</v>
      </c>
      <c r="G9757">
        <v>4</v>
      </c>
      <c r="H9757">
        <v>2013</v>
      </c>
      <c r="I9757" t="s">
        <v>55</v>
      </c>
      <c r="J9757">
        <v>19</v>
      </c>
      <c r="K9757">
        <v>11.0293162681957</v>
      </c>
      <c r="L9757">
        <v>29.0574461849308</v>
      </c>
      <c r="M9757">
        <v>45</v>
      </c>
      <c r="N9757" t="s">
        <v>44</v>
      </c>
      <c r="O9757">
        <v>14.907119849998599</v>
      </c>
    </row>
    <row r="9758" spans="1:15" x14ac:dyDescent="0.25">
      <c r="A9758" s="20" t="s">
        <v>9858</v>
      </c>
      <c r="B9758">
        <v>8</v>
      </c>
      <c r="C9758" t="s">
        <v>21822</v>
      </c>
      <c r="D9758" t="s">
        <v>88</v>
      </c>
      <c r="E9758" t="s">
        <v>93</v>
      </c>
      <c r="F9758" t="s">
        <v>42</v>
      </c>
      <c r="G9758">
        <v>4</v>
      </c>
      <c r="H9758">
        <v>2013</v>
      </c>
      <c r="I9758" t="s">
        <v>56</v>
      </c>
      <c r="J9758" t="s">
        <v>44</v>
      </c>
      <c r="K9758" t="s">
        <v>44</v>
      </c>
      <c r="L9758" t="s">
        <v>44</v>
      </c>
      <c r="M9758">
        <v>12</v>
      </c>
      <c r="N9758" t="s">
        <v>44</v>
      </c>
      <c r="O9758">
        <v>28.867513459481302</v>
      </c>
    </row>
    <row r="9759" spans="1:15" x14ac:dyDescent="0.25">
      <c r="A9759" s="20" t="s">
        <v>9859</v>
      </c>
      <c r="B9759">
        <v>8</v>
      </c>
      <c r="C9759" t="s">
        <v>21822</v>
      </c>
      <c r="D9759" t="s">
        <v>88</v>
      </c>
      <c r="E9759" t="s">
        <v>93</v>
      </c>
      <c r="F9759" t="s">
        <v>42</v>
      </c>
      <c r="G9759">
        <v>4</v>
      </c>
      <c r="H9759">
        <v>2013</v>
      </c>
      <c r="I9759" t="s">
        <v>57</v>
      </c>
      <c r="J9759" t="s">
        <v>44</v>
      </c>
      <c r="K9759" t="s">
        <v>44</v>
      </c>
      <c r="L9759" t="s">
        <v>44</v>
      </c>
      <c r="M9759">
        <v>16</v>
      </c>
      <c r="N9759" t="s">
        <v>44</v>
      </c>
      <c r="O9759">
        <v>25</v>
      </c>
    </row>
    <row r="9760" spans="1:15" x14ac:dyDescent="0.25">
      <c r="A9760" s="20" t="s">
        <v>9860</v>
      </c>
      <c r="B9760">
        <v>8</v>
      </c>
      <c r="C9760" t="s">
        <v>21822</v>
      </c>
      <c r="D9760" t="s">
        <v>88</v>
      </c>
      <c r="E9760" t="s">
        <v>93</v>
      </c>
      <c r="F9760" t="s">
        <v>42</v>
      </c>
      <c r="G9760">
        <v>4</v>
      </c>
      <c r="H9760">
        <v>2013</v>
      </c>
      <c r="I9760" t="s">
        <v>58</v>
      </c>
      <c r="J9760">
        <v>22.9</v>
      </c>
      <c r="K9760">
        <v>17.514477919754299</v>
      </c>
      <c r="L9760">
        <v>28.985411356271701</v>
      </c>
      <c r="M9760">
        <v>114</v>
      </c>
      <c r="N9760" t="s">
        <v>44</v>
      </c>
      <c r="O9760">
        <v>9.3658581158169394</v>
      </c>
    </row>
    <row r="9761" spans="1:15" x14ac:dyDescent="0.25">
      <c r="A9761" s="20" t="s">
        <v>9861</v>
      </c>
      <c r="B9761">
        <v>8</v>
      </c>
      <c r="C9761" t="s">
        <v>21822</v>
      </c>
      <c r="D9761" t="s">
        <v>88</v>
      </c>
      <c r="E9761" t="s">
        <v>93</v>
      </c>
      <c r="F9761" t="s">
        <v>42</v>
      </c>
      <c r="G9761">
        <v>4</v>
      </c>
      <c r="H9761">
        <v>2013</v>
      </c>
      <c r="I9761" t="s">
        <v>59</v>
      </c>
      <c r="J9761" t="s">
        <v>44</v>
      </c>
      <c r="K9761" t="s">
        <v>44</v>
      </c>
      <c r="L9761" t="s">
        <v>44</v>
      </c>
      <c r="M9761">
        <v>6</v>
      </c>
      <c r="N9761" t="s">
        <v>44</v>
      </c>
      <c r="O9761">
        <v>40.824829046386299</v>
      </c>
    </row>
    <row r="9762" spans="1:15" x14ac:dyDescent="0.25">
      <c r="A9762" s="20" t="s">
        <v>9862</v>
      </c>
      <c r="B9762">
        <v>8</v>
      </c>
      <c r="C9762" t="s">
        <v>21822</v>
      </c>
      <c r="D9762" t="s">
        <v>88</v>
      </c>
      <c r="E9762" t="s">
        <v>93</v>
      </c>
      <c r="F9762" t="s">
        <v>42</v>
      </c>
      <c r="G9762">
        <v>4</v>
      </c>
      <c r="H9762">
        <v>2013</v>
      </c>
      <c r="I9762" t="s">
        <v>60</v>
      </c>
      <c r="J9762">
        <v>22.7</v>
      </c>
      <c r="K9762">
        <v>20.043941325134401</v>
      </c>
      <c r="L9762">
        <v>25.4909174597414</v>
      </c>
      <c r="M9762">
        <v>512</v>
      </c>
      <c r="N9762" t="s">
        <v>44</v>
      </c>
      <c r="O9762">
        <v>4.4194173824159204</v>
      </c>
    </row>
    <row r="9763" spans="1:15" x14ac:dyDescent="0.25">
      <c r="A9763" s="20" t="s">
        <v>9863</v>
      </c>
      <c r="B9763">
        <v>8</v>
      </c>
      <c r="C9763" t="s">
        <v>21822</v>
      </c>
      <c r="D9763" t="s">
        <v>88</v>
      </c>
      <c r="E9763" t="s">
        <v>93</v>
      </c>
      <c r="F9763" t="s">
        <v>42</v>
      </c>
      <c r="G9763">
        <v>4</v>
      </c>
      <c r="H9763">
        <v>2013</v>
      </c>
      <c r="I9763" t="s">
        <v>61</v>
      </c>
      <c r="J9763" t="s">
        <v>44</v>
      </c>
      <c r="K9763" t="s">
        <v>44</v>
      </c>
      <c r="L9763" t="s">
        <v>44</v>
      </c>
      <c r="M9763">
        <v>1</v>
      </c>
      <c r="N9763" t="s">
        <v>44</v>
      </c>
      <c r="O9763">
        <v>100</v>
      </c>
    </row>
    <row r="9764" spans="1:15" x14ac:dyDescent="0.25">
      <c r="A9764" s="20" t="s">
        <v>9864</v>
      </c>
      <c r="B9764">
        <v>8</v>
      </c>
      <c r="C9764" t="s">
        <v>21822</v>
      </c>
      <c r="D9764" t="s">
        <v>88</v>
      </c>
      <c r="E9764" t="s">
        <v>93</v>
      </c>
      <c r="F9764" t="s">
        <v>42</v>
      </c>
      <c r="G9764">
        <v>4</v>
      </c>
      <c r="H9764">
        <v>2013</v>
      </c>
      <c r="I9764" t="s">
        <v>43</v>
      </c>
      <c r="J9764">
        <v>28.8</v>
      </c>
      <c r="K9764">
        <v>18.615784977758299</v>
      </c>
      <c r="L9764">
        <v>41.801101999200903</v>
      </c>
      <c r="M9764">
        <v>37</v>
      </c>
      <c r="N9764" t="s">
        <v>44</v>
      </c>
      <c r="O9764">
        <v>16.439898730535699</v>
      </c>
    </row>
    <row r="9765" spans="1:15" x14ac:dyDescent="0.25">
      <c r="A9765" s="20" t="s">
        <v>9865</v>
      </c>
      <c r="B9765">
        <v>8</v>
      </c>
      <c r="C9765" t="s">
        <v>21822</v>
      </c>
      <c r="D9765" t="s">
        <v>88</v>
      </c>
      <c r="E9765" t="s">
        <v>93</v>
      </c>
      <c r="F9765" t="s">
        <v>42</v>
      </c>
      <c r="G9765">
        <v>4</v>
      </c>
      <c r="H9765">
        <v>2013</v>
      </c>
      <c r="I9765" t="s">
        <v>62</v>
      </c>
      <c r="J9765" t="s">
        <v>44</v>
      </c>
      <c r="K9765" t="s">
        <v>44</v>
      </c>
      <c r="L9765" t="s">
        <v>44</v>
      </c>
      <c r="M9765">
        <v>13</v>
      </c>
      <c r="N9765" t="s">
        <v>44</v>
      </c>
      <c r="O9765">
        <v>27.735009811261499</v>
      </c>
    </row>
    <row r="9766" spans="1:15" x14ac:dyDescent="0.25">
      <c r="A9766" s="20" t="s">
        <v>9866</v>
      </c>
      <c r="B9766">
        <v>8</v>
      </c>
      <c r="C9766" t="s">
        <v>21822</v>
      </c>
      <c r="D9766" t="s">
        <v>88</v>
      </c>
      <c r="E9766" t="s">
        <v>93</v>
      </c>
      <c r="F9766" t="s">
        <v>42</v>
      </c>
      <c r="G9766">
        <v>4</v>
      </c>
      <c r="H9766">
        <v>2013</v>
      </c>
      <c r="I9766" t="s">
        <v>75</v>
      </c>
      <c r="J9766">
        <v>24.61</v>
      </c>
      <c r="K9766">
        <v>23.63</v>
      </c>
      <c r="L9766">
        <v>25.61</v>
      </c>
      <c r="M9766">
        <v>4167</v>
      </c>
      <c r="N9766" t="s">
        <v>44</v>
      </c>
      <c r="O9766">
        <v>1.5491313744672399</v>
      </c>
    </row>
    <row r="9767" spans="1:15" x14ac:dyDescent="0.25">
      <c r="A9767" s="20" t="s">
        <v>9867</v>
      </c>
      <c r="B9767">
        <v>8</v>
      </c>
      <c r="C9767" t="s">
        <v>21822</v>
      </c>
      <c r="D9767" t="s">
        <v>88</v>
      </c>
      <c r="E9767" t="s">
        <v>93</v>
      </c>
      <c r="F9767" t="s">
        <v>42</v>
      </c>
      <c r="G9767">
        <v>4</v>
      </c>
      <c r="H9767">
        <v>2013</v>
      </c>
      <c r="I9767" t="s">
        <v>45</v>
      </c>
      <c r="J9767">
        <v>17.600000000000001</v>
      </c>
      <c r="K9767">
        <v>12.159790034786299</v>
      </c>
      <c r="L9767">
        <v>23.960382069992999</v>
      </c>
      <c r="M9767">
        <v>84</v>
      </c>
      <c r="N9767" t="s">
        <v>44</v>
      </c>
      <c r="O9767">
        <v>10.910894511799601</v>
      </c>
    </row>
    <row r="9768" spans="1:15" x14ac:dyDescent="0.25">
      <c r="A9768" s="20" t="s">
        <v>9868</v>
      </c>
      <c r="B9768">
        <v>8</v>
      </c>
      <c r="C9768" t="s">
        <v>21822</v>
      </c>
      <c r="D9768" t="s">
        <v>88</v>
      </c>
      <c r="E9768" t="s">
        <v>93</v>
      </c>
      <c r="F9768" t="s">
        <v>42</v>
      </c>
      <c r="G9768">
        <v>4</v>
      </c>
      <c r="H9768">
        <v>2013</v>
      </c>
      <c r="I9768" t="s">
        <v>46</v>
      </c>
      <c r="J9768">
        <v>19.7</v>
      </c>
      <c r="K9768">
        <v>16.281332501705698</v>
      </c>
      <c r="L9768">
        <v>23.326191398598802</v>
      </c>
      <c r="M9768">
        <v>306</v>
      </c>
      <c r="N9768" t="s">
        <v>44</v>
      </c>
      <c r="O9768">
        <v>5.7166195047502901</v>
      </c>
    </row>
    <row r="9769" spans="1:15" x14ac:dyDescent="0.25">
      <c r="A9769" s="20" t="s">
        <v>9869</v>
      </c>
      <c r="B9769">
        <v>8</v>
      </c>
      <c r="C9769" t="s">
        <v>21822</v>
      </c>
      <c r="D9769" t="s">
        <v>88</v>
      </c>
      <c r="E9769" t="s">
        <v>93</v>
      </c>
      <c r="F9769" t="s">
        <v>42</v>
      </c>
      <c r="G9769">
        <v>4</v>
      </c>
      <c r="H9769">
        <v>2013</v>
      </c>
      <c r="I9769" t="s">
        <v>47</v>
      </c>
      <c r="J9769">
        <v>26.3</v>
      </c>
      <c r="K9769">
        <v>24.921589015115401</v>
      </c>
      <c r="L9769">
        <v>27.8243026620259</v>
      </c>
      <c r="M9769">
        <v>1820</v>
      </c>
      <c r="N9769" t="s">
        <v>44</v>
      </c>
      <c r="O9769">
        <v>2.3440361546924802</v>
      </c>
    </row>
    <row r="9770" spans="1:15" x14ac:dyDescent="0.25">
      <c r="A9770" s="20" t="s">
        <v>9870</v>
      </c>
      <c r="B9770">
        <v>8</v>
      </c>
      <c r="C9770" t="s">
        <v>21822</v>
      </c>
      <c r="D9770" t="s">
        <v>88</v>
      </c>
      <c r="E9770" t="s">
        <v>93</v>
      </c>
      <c r="F9770" t="s">
        <v>42</v>
      </c>
      <c r="G9770">
        <v>4</v>
      </c>
      <c r="H9770">
        <v>2013</v>
      </c>
      <c r="I9770" t="s">
        <v>48</v>
      </c>
      <c r="J9770">
        <v>28.4</v>
      </c>
      <c r="K9770">
        <v>19.246132815982602</v>
      </c>
      <c r="L9770">
        <v>39.513996839536098</v>
      </c>
      <c r="M9770">
        <v>64</v>
      </c>
      <c r="N9770" t="s">
        <v>44</v>
      </c>
      <c r="O9770">
        <v>12.5</v>
      </c>
    </row>
    <row r="9771" spans="1:15" x14ac:dyDescent="0.25">
      <c r="A9771" s="20" t="s">
        <v>9871</v>
      </c>
      <c r="B9771">
        <v>8</v>
      </c>
      <c r="C9771" t="s">
        <v>21822</v>
      </c>
      <c r="D9771" t="s">
        <v>88</v>
      </c>
      <c r="E9771" t="s">
        <v>93</v>
      </c>
      <c r="F9771" t="s">
        <v>42</v>
      </c>
      <c r="G9771">
        <v>4</v>
      </c>
      <c r="H9771">
        <v>2013</v>
      </c>
      <c r="I9771" t="s">
        <v>49</v>
      </c>
      <c r="J9771">
        <v>26.4</v>
      </c>
      <c r="K9771">
        <v>19.974571794748101</v>
      </c>
      <c r="L9771">
        <v>33.597655159324198</v>
      </c>
      <c r="M9771">
        <v>147</v>
      </c>
      <c r="N9771" t="s">
        <v>44</v>
      </c>
      <c r="O9771">
        <v>8.2478609884232306</v>
      </c>
    </row>
    <row r="9772" spans="1:15" x14ac:dyDescent="0.25">
      <c r="A9772" s="20" t="s">
        <v>9872</v>
      </c>
      <c r="B9772">
        <v>8</v>
      </c>
      <c r="C9772" t="s">
        <v>21822</v>
      </c>
      <c r="D9772" t="s">
        <v>88</v>
      </c>
      <c r="E9772" t="s">
        <v>93</v>
      </c>
      <c r="F9772" t="s">
        <v>42</v>
      </c>
      <c r="G9772">
        <v>4</v>
      </c>
      <c r="H9772">
        <v>2013</v>
      </c>
      <c r="I9772" t="s">
        <v>50</v>
      </c>
      <c r="J9772">
        <v>19.7</v>
      </c>
      <c r="K9772">
        <v>9.5493880851069708</v>
      </c>
      <c r="L9772">
        <v>32.998973679266697</v>
      </c>
      <c r="M9772">
        <v>32</v>
      </c>
      <c r="N9772" t="s">
        <v>44</v>
      </c>
      <c r="O9772">
        <v>17.677669529663699</v>
      </c>
    </row>
    <row r="9773" spans="1:15" x14ac:dyDescent="0.25">
      <c r="A9773" s="20" t="s">
        <v>9873</v>
      </c>
      <c r="B9773">
        <v>8</v>
      </c>
      <c r="C9773" t="s">
        <v>21822</v>
      </c>
      <c r="D9773" t="s">
        <v>88</v>
      </c>
      <c r="E9773" t="s">
        <v>93</v>
      </c>
      <c r="F9773" t="s">
        <v>42</v>
      </c>
      <c r="G9773">
        <v>4</v>
      </c>
      <c r="H9773">
        <v>2013</v>
      </c>
      <c r="I9773" t="s">
        <v>51</v>
      </c>
      <c r="J9773">
        <v>23.6</v>
      </c>
      <c r="K9773">
        <v>10.9152891521619</v>
      </c>
      <c r="L9773">
        <v>39.268260635890698</v>
      </c>
      <c r="M9773">
        <v>50</v>
      </c>
      <c r="N9773" t="s">
        <v>44</v>
      </c>
      <c r="O9773">
        <v>14.142135623731001</v>
      </c>
    </row>
    <row r="9774" spans="1:15" x14ac:dyDescent="0.25">
      <c r="A9774" s="20" t="s">
        <v>9874</v>
      </c>
      <c r="B9774">
        <v>8</v>
      </c>
      <c r="C9774" t="s">
        <v>21822</v>
      </c>
      <c r="D9774" t="s">
        <v>88</v>
      </c>
      <c r="E9774" t="s">
        <v>94</v>
      </c>
      <c r="F9774" t="s">
        <v>35</v>
      </c>
      <c r="G9774">
        <v>5</v>
      </c>
      <c r="H9774">
        <v>2013</v>
      </c>
      <c r="I9774" t="s">
        <v>34</v>
      </c>
      <c r="J9774">
        <v>19.8</v>
      </c>
      <c r="K9774">
        <v>16.259605312998001</v>
      </c>
      <c r="L9774">
        <v>23.7088369671579</v>
      </c>
      <c r="M9774">
        <v>420</v>
      </c>
      <c r="N9774" t="s">
        <v>44</v>
      </c>
      <c r="O9774">
        <v>4.87950036474267</v>
      </c>
    </row>
    <row r="9775" spans="1:15" x14ac:dyDescent="0.25">
      <c r="A9775" s="20" t="s">
        <v>9875</v>
      </c>
      <c r="B9775">
        <v>8</v>
      </c>
      <c r="C9775" t="s">
        <v>21822</v>
      </c>
      <c r="D9775" t="s">
        <v>88</v>
      </c>
      <c r="E9775" t="s">
        <v>94</v>
      </c>
      <c r="F9775" t="s">
        <v>35</v>
      </c>
      <c r="G9775">
        <v>5</v>
      </c>
      <c r="H9775">
        <v>2013</v>
      </c>
      <c r="I9775" t="s">
        <v>52</v>
      </c>
      <c r="J9775" t="s">
        <v>44</v>
      </c>
      <c r="K9775" t="s">
        <v>44</v>
      </c>
      <c r="L9775" t="s">
        <v>44</v>
      </c>
      <c r="M9775">
        <v>7</v>
      </c>
      <c r="N9775" t="s">
        <v>44</v>
      </c>
      <c r="O9775">
        <v>37.796447300922701</v>
      </c>
    </row>
    <row r="9776" spans="1:15" x14ac:dyDescent="0.25">
      <c r="A9776" s="20" t="s">
        <v>9876</v>
      </c>
      <c r="B9776">
        <v>8</v>
      </c>
      <c r="C9776" t="s">
        <v>21822</v>
      </c>
      <c r="D9776" t="s">
        <v>88</v>
      </c>
      <c r="E9776" t="s">
        <v>94</v>
      </c>
      <c r="F9776" t="s">
        <v>35</v>
      </c>
      <c r="G9776">
        <v>5</v>
      </c>
      <c r="H9776">
        <v>2013</v>
      </c>
      <c r="I9776" t="s">
        <v>53</v>
      </c>
      <c r="J9776" t="s">
        <v>44</v>
      </c>
      <c r="K9776" t="s">
        <v>44</v>
      </c>
      <c r="L9776" t="s">
        <v>44</v>
      </c>
      <c r="M9776">
        <v>16</v>
      </c>
      <c r="N9776" t="s">
        <v>44</v>
      </c>
      <c r="O9776">
        <v>25</v>
      </c>
    </row>
    <row r="9777" spans="1:15" x14ac:dyDescent="0.25">
      <c r="A9777" s="20" t="s">
        <v>9877</v>
      </c>
      <c r="B9777">
        <v>8</v>
      </c>
      <c r="C9777" t="s">
        <v>21822</v>
      </c>
      <c r="D9777" t="s">
        <v>88</v>
      </c>
      <c r="E9777" t="s">
        <v>94</v>
      </c>
      <c r="F9777" t="s">
        <v>35</v>
      </c>
      <c r="G9777">
        <v>5</v>
      </c>
      <c r="H9777">
        <v>2013</v>
      </c>
      <c r="I9777" t="s">
        <v>54</v>
      </c>
      <c r="J9777" t="s">
        <v>44</v>
      </c>
      <c r="K9777" t="s">
        <v>44</v>
      </c>
      <c r="L9777" t="s">
        <v>44</v>
      </c>
      <c r="M9777">
        <v>3</v>
      </c>
      <c r="N9777" t="s">
        <v>44</v>
      </c>
      <c r="O9777">
        <v>57.735026918962603</v>
      </c>
    </row>
    <row r="9778" spans="1:15" x14ac:dyDescent="0.25">
      <c r="A9778" s="20" t="s">
        <v>9878</v>
      </c>
      <c r="B9778">
        <v>8</v>
      </c>
      <c r="C9778" t="s">
        <v>21822</v>
      </c>
      <c r="D9778" t="s">
        <v>88</v>
      </c>
      <c r="E9778" t="s">
        <v>94</v>
      </c>
      <c r="F9778" t="s">
        <v>35</v>
      </c>
      <c r="G9778">
        <v>5</v>
      </c>
      <c r="H9778">
        <v>2013</v>
      </c>
      <c r="I9778" t="s">
        <v>55</v>
      </c>
      <c r="J9778">
        <v>25.2</v>
      </c>
      <c r="K9778">
        <v>9.7565445835603803</v>
      </c>
      <c r="L9778">
        <v>46.408952625789503</v>
      </c>
      <c r="M9778">
        <v>23</v>
      </c>
      <c r="N9778" t="s">
        <v>44</v>
      </c>
      <c r="O9778">
        <v>20.851441405707501</v>
      </c>
    </row>
    <row r="9779" spans="1:15" x14ac:dyDescent="0.25">
      <c r="A9779" s="20" t="s">
        <v>9879</v>
      </c>
      <c r="B9779">
        <v>8</v>
      </c>
      <c r="C9779" t="s">
        <v>21822</v>
      </c>
      <c r="D9779" t="s">
        <v>88</v>
      </c>
      <c r="E9779" t="s">
        <v>94</v>
      </c>
      <c r="F9779" t="s">
        <v>35</v>
      </c>
      <c r="G9779">
        <v>5</v>
      </c>
      <c r="H9779">
        <v>2013</v>
      </c>
      <c r="I9779" t="s">
        <v>56</v>
      </c>
      <c r="J9779" t="s">
        <v>44</v>
      </c>
      <c r="K9779" t="s">
        <v>44</v>
      </c>
      <c r="L9779" t="s">
        <v>44</v>
      </c>
      <c r="M9779">
        <v>3</v>
      </c>
      <c r="N9779" t="s">
        <v>44</v>
      </c>
      <c r="O9779">
        <v>57.735026918962603</v>
      </c>
    </row>
    <row r="9780" spans="1:15" x14ac:dyDescent="0.25">
      <c r="A9780" s="20" t="s">
        <v>9880</v>
      </c>
      <c r="B9780">
        <v>8</v>
      </c>
      <c r="C9780" t="s">
        <v>21822</v>
      </c>
      <c r="D9780" t="s">
        <v>88</v>
      </c>
      <c r="E9780" t="s">
        <v>94</v>
      </c>
      <c r="F9780" t="s">
        <v>35</v>
      </c>
      <c r="G9780">
        <v>5</v>
      </c>
      <c r="H9780">
        <v>2013</v>
      </c>
      <c r="I9780" t="s">
        <v>57</v>
      </c>
      <c r="J9780" t="s">
        <v>44</v>
      </c>
      <c r="K9780" t="s">
        <v>44</v>
      </c>
      <c r="L9780" t="s">
        <v>44</v>
      </c>
      <c r="M9780">
        <v>11</v>
      </c>
      <c r="N9780" t="s">
        <v>44</v>
      </c>
      <c r="O9780">
        <v>30.151134457776401</v>
      </c>
    </row>
    <row r="9781" spans="1:15" x14ac:dyDescent="0.25">
      <c r="A9781" s="20" t="s">
        <v>9881</v>
      </c>
      <c r="B9781">
        <v>8</v>
      </c>
      <c r="C9781" t="s">
        <v>21822</v>
      </c>
      <c r="D9781" t="s">
        <v>88</v>
      </c>
      <c r="E9781" t="s">
        <v>94</v>
      </c>
      <c r="F9781" t="s">
        <v>35</v>
      </c>
      <c r="G9781">
        <v>5</v>
      </c>
      <c r="H9781">
        <v>2013</v>
      </c>
      <c r="I9781" t="s">
        <v>58</v>
      </c>
      <c r="J9781">
        <v>19.100000000000001</v>
      </c>
      <c r="K9781">
        <v>10.8630099129314</v>
      </c>
      <c r="L9781">
        <v>29.003657244290199</v>
      </c>
      <c r="M9781">
        <v>62</v>
      </c>
      <c r="N9781" t="s">
        <v>44</v>
      </c>
      <c r="O9781">
        <v>12.700012700019</v>
      </c>
    </row>
    <row r="9782" spans="1:15" x14ac:dyDescent="0.25">
      <c r="A9782" s="20" t="s">
        <v>9882</v>
      </c>
      <c r="B9782">
        <v>8</v>
      </c>
      <c r="C9782" t="s">
        <v>21822</v>
      </c>
      <c r="D9782" t="s">
        <v>88</v>
      </c>
      <c r="E9782" t="s">
        <v>94</v>
      </c>
      <c r="F9782" t="s">
        <v>35</v>
      </c>
      <c r="G9782">
        <v>5</v>
      </c>
      <c r="H9782">
        <v>2013</v>
      </c>
      <c r="I9782" t="s">
        <v>59</v>
      </c>
      <c r="J9782" t="s">
        <v>44</v>
      </c>
      <c r="K9782" t="s">
        <v>44</v>
      </c>
      <c r="L9782" t="s">
        <v>44</v>
      </c>
      <c r="M9782">
        <v>3</v>
      </c>
      <c r="N9782" t="s">
        <v>44</v>
      </c>
      <c r="O9782">
        <v>57.735026918962603</v>
      </c>
    </row>
    <row r="9783" spans="1:15" x14ac:dyDescent="0.25">
      <c r="A9783" s="20" t="s">
        <v>9883</v>
      </c>
      <c r="B9783">
        <v>8</v>
      </c>
      <c r="C9783" t="s">
        <v>21822</v>
      </c>
      <c r="D9783" t="s">
        <v>88</v>
      </c>
      <c r="E9783" t="s">
        <v>94</v>
      </c>
      <c r="F9783" t="s">
        <v>35</v>
      </c>
      <c r="G9783">
        <v>5</v>
      </c>
      <c r="H9783">
        <v>2013</v>
      </c>
      <c r="I9783" t="s">
        <v>60</v>
      </c>
      <c r="J9783">
        <v>23.6</v>
      </c>
      <c r="K9783">
        <v>18.533754593379101</v>
      </c>
      <c r="L9783">
        <v>29.122159372942999</v>
      </c>
      <c r="M9783">
        <v>330</v>
      </c>
      <c r="N9783" t="s">
        <v>44</v>
      </c>
      <c r="O9783">
        <v>5.5048188256317996</v>
      </c>
    </row>
    <row r="9784" spans="1:15" x14ac:dyDescent="0.25">
      <c r="A9784" s="20" t="s">
        <v>9884</v>
      </c>
      <c r="B9784">
        <v>8</v>
      </c>
      <c r="C9784" t="s">
        <v>21822</v>
      </c>
      <c r="D9784" t="s">
        <v>88</v>
      </c>
      <c r="E9784" t="s">
        <v>94</v>
      </c>
      <c r="F9784" t="s">
        <v>35</v>
      </c>
      <c r="G9784">
        <v>5</v>
      </c>
      <c r="H9784">
        <v>2013</v>
      </c>
      <c r="I9784" t="s">
        <v>61</v>
      </c>
      <c r="J9784" t="s">
        <v>44</v>
      </c>
      <c r="K9784" t="s">
        <v>44</v>
      </c>
      <c r="L9784" t="s">
        <v>44</v>
      </c>
      <c r="M9784">
        <v>0</v>
      </c>
      <c r="N9784" t="s">
        <v>44</v>
      </c>
      <c r="O9784" t="s">
        <v>44</v>
      </c>
    </row>
    <row r="9785" spans="1:15" x14ac:dyDescent="0.25">
      <c r="A9785" s="20" t="s">
        <v>9885</v>
      </c>
      <c r="B9785">
        <v>8</v>
      </c>
      <c r="C9785" t="s">
        <v>21822</v>
      </c>
      <c r="D9785" t="s">
        <v>88</v>
      </c>
      <c r="E9785" t="s">
        <v>94</v>
      </c>
      <c r="F9785" t="s">
        <v>35</v>
      </c>
      <c r="G9785">
        <v>5</v>
      </c>
      <c r="H9785">
        <v>2013</v>
      </c>
      <c r="I9785" t="s">
        <v>43</v>
      </c>
      <c r="J9785">
        <v>34.299999999999997</v>
      </c>
      <c r="K9785">
        <v>18.115456779966699</v>
      </c>
      <c r="L9785">
        <v>54.7502172972533</v>
      </c>
      <c r="M9785">
        <v>40</v>
      </c>
      <c r="N9785" t="s">
        <v>44</v>
      </c>
      <c r="O9785">
        <v>15.8113883008419</v>
      </c>
    </row>
    <row r="9786" spans="1:15" x14ac:dyDescent="0.25">
      <c r="A9786" s="20" t="s">
        <v>9886</v>
      </c>
      <c r="B9786">
        <v>8</v>
      </c>
      <c r="C9786" t="s">
        <v>21822</v>
      </c>
      <c r="D9786" t="s">
        <v>88</v>
      </c>
      <c r="E9786" t="s">
        <v>94</v>
      </c>
      <c r="F9786" t="s">
        <v>35</v>
      </c>
      <c r="G9786">
        <v>5</v>
      </c>
      <c r="H9786">
        <v>2013</v>
      </c>
      <c r="I9786" t="s">
        <v>62</v>
      </c>
      <c r="J9786" t="s">
        <v>44</v>
      </c>
      <c r="K9786" t="s">
        <v>44</v>
      </c>
      <c r="L9786" t="s">
        <v>44</v>
      </c>
      <c r="M9786">
        <v>2</v>
      </c>
      <c r="N9786" t="s">
        <v>44</v>
      </c>
      <c r="O9786">
        <v>70.710678118654698</v>
      </c>
    </row>
    <row r="9787" spans="1:15" x14ac:dyDescent="0.25">
      <c r="A9787" s="20" t="s">
        <v>9887</v>
      </c>
      <c r="B9787">
        <v>8</v>
      </c>
      <c r="C9787" t="s">
        <v>21822</v>
      </c>
      <c r="D9787" t="s">
        <v>88</v>
      </c>
      <c r="E9787" t="s">
        <v>94</v>
      </c>
      <c r="F9787" t="s">
        <v>35</v>
      </c>
      <c r="G9787">
        <v>5</v>
      </c>
      <c r="H9787">
        <v>2013</v>
      </c>
      <c r="I9787" t="s">
        <v>75</v>
      </c>
      <c r="J9787">
        <v>21.03</v>
      </c>
      <c r="K9787">
        <v>19.12</v>
      </c>
      <c r="L9787">
        <v>23</v>
      </c>
      <c r="M9787">
        <v>1694</v>
      </c>
      <c r="N9787" t="s">
        <v>44</v>
      </c>
      <c r="O9787">
        <v>2.4296476537493099</v>
      </c>
    </row>
    <row r="9788" spans="1:15" x14ac:dyDescent="0.25">
      <c r="A9788" s="20" t="s">
        <v>9888</v>
      </c>
      <c r="B9788">
        <v>8</v>
      </c>
      <c r="C9788" t="s">
        <v>21822</v>
      </c>
      <c r="D9788" t="s">
        <v>88</v>
      </c>
      <c r="E9788" t="s">
        <v>94</v>
      </c>
      <c r="F9788" t="s">
        <v>35</v>
      </c>
      <c r="G9788">
        <v>5</v>
      </c>
      <c r="H9788">
        <v>2013</v>
      </c>
      <c r="I9788" t="s">
        <v>45</v>
      </c>
      <c r="J9788">
        <v>13.8</v>
      </c>
      <c r="K9788">
        <v>6.3423284303314604</v>
      </c>
      <c r="L9788">
        <v>23.247306942015801</v>
      </c>
      <c r="M9788">
        <v>37</v>
      </c>
      <c r="N9788" t="s">
        <v>44</v>
      </c>
      <c r="O9788">
        <v>16.439898730535699</v>
      </c>
    </row>
    <row r="9789" spans="1:15" x14ac:dyDescent="0.25">
      <c r="A9789" s="20" t="s">
        <v>9889</v>
      </c>
      <c r="B9789">
        <v>8</v>
      </c>
      <c r="C9789" t="s">
        <v>21822</v>
      </c>
      <c r="D9789" t="s">
        <v>88</v>
      </c>
      <c r="E9789" t="s">
        <v>94</v>
      </c>
      <c r="F9789" t="s">
        <v>35</v>
      </c>
      <c r="G9789">
        <v>5</v>
      </c>
      <c r="H9789">
        <v>2013</v>
      </c>
      <c r="I9789" t="s">
        <v>46</v>
      </c>
      <c r="J9789">
        <v>15.2</v>
      </c>
      <c r="K9789">
        <v>8.2138890743011892</v>
      </c>
      <c r="L9789">
        <v>23.344124160989001</v>
      </c>
      <c r="M9789">
        <v>102</v>
      </c>
      <c r="N9789" t="s">
        <v>44</v>
      </c>
      <c r="O9789">
        <v>9.9014754297667409</v>
      </c>
    </row>
    <row r="9790" spans="1:15" x14ac:dyDescent="0.25">
      <c r="A9790" s="20" t="s">
        <v>9890</v>
      </c>
      <c r="B9790">
        <v>8</v>
      </c>
      <c r="C9790" t="s">
        <v>21822</v>
      </c>
      <c r="D9790" t="s">
        <v>88</v>
      </c>
      <c r="E9790" t="s">
        <v>94</v>
      </c>
      <c r="F9790" t="s">
        <v>35</v>
      </c>
      <c r="G9790">
        <v>5</v>
      </c>
      <c r="H9790">
        <v>2013</v>
      </c>
      <c r="I9790" t="s">
        <v>47</v>
      </c>
      <c r="J9790">
        <v>21.6</v>
      </c>
      <c r="K9790">
        <v>18.564390352449699</v>
      </c>
      <c r="L9790">
        <v>24.867295159563799</v>
      </c>
      <c r="M9790">
        <v>546</v>
      </c>
      <c r="N9790" t="s">
        <v>44</v>
      </c>
      <c r="O9790">
        <v>4.2796049251091297</v>
      </c>
    </row>
    <row r="9791" spans="1:15" x14ac:dyDescent="0.25">
      <c r="A9791" s="20" t="s">
        <v>9891</v>
      </c>
      <c r="B9791">
        <v>8</v>
      </c>
      <c r="C9791" t="s">
        <v>21822</v>
      </c>
      <c r="D9791" t="s">
        <v>88</v>
      </c>
      <c r="E9791" t="s">
        <v>94</v>
      </c>
      <c r="F9791" t="s">
        <v>35</v>
      </c>
      <c r="G9791">
        <v>5</v>
      </c>
      <c r="H9791">
        <v>2013</v>
      </c>
      <c r="I9791" t="s">
        <v>48</v>
      </c>
      <c r="J9791" t="s">
        <v>44</v>
      </c>
      <c r="K9791" t="s">
        <v>44</v>
      </c>
      <c r="L9791" t="s">
        <v>44</v>
      </c>
      <c r="M9791">
        <v>9</v>
      </c>
      <c r="N9791" t="s">
        <v>44</v>
      </c>
      <c r="O9791">
        <v>33.3333333333333</v>
      </c>
    </row>
    <row r="9792" spans="1:15" x14ac:dyDescent="0.25">
      <c r="A9792" s="20" t="s">
        <v>9892</v>
      </c>
      <c r="B9792">
        <v>8</v>
      </c>
      <c r="C9792" t="s">
        <v>21822</v>
      </c>
      <c r="D9792" t="s">
        <v>88</v>
      </c>
      <c r="E9792" t="s">
        <v>94</v>
      </c>
      <c r="F9792" t="s">
        <v>35</v>
      </c>
      <c r="G9792">
        <v>5</v>
      </c>
      <c r="H9792">
        <v>2013</v>
      </c>
      <c r="I9792" t="s">
        <v>49</v>
      </c>
      <c r="J9792">
        <v>16.600000000000001</v>
      </c>
      <c r="K9792">
        <v>6.7655236753486303</v>
      </c>
      <c r="L9792">
        <v>29.020144125042901</v>
      </c>
      <c r="M9792">
        <v>43</v>
      </c>
      <c r="N9792" t="s">
        <v>44</v>
      </c>
      <c r="O9792">
        <v>15.249857033260501</v>
      </c>
    </row>
    <row r="9793" spans="1:15" x14ac:dyDescent="0.25">
      <c r="A9793" s="20" t="s">
        <v>9893</v>
      </c>
      <c r="B9793">
        <v>8</v>
      </c>
      <c r="C9793" t="s">
        <v>21822</v>
      </c>
      <c r="D9793" t="s">
        <v>88</v>
      </c>
      <c r="E9793" t="s">
        <v>94</v>
      </c>
      <c r="F9793" t="s">
        <v>35</v>
      </c>
      <c r="G9793">
        <v>5</v>
      </c>
      <c r="H9793">
        <v>2013</v>
      </c>
      <c r="I9793" t="s">
        <v>50</v>
      </c>
      <c r="J9793" t="s">
        <v>44</v>
      </c>
      <c r="K9793" t="s">
        <v>44</v>
      </c>
      <c r="L9793" t="s">
        <v>44</v>
      </c>
      <c r="M9793">
        <v>9</v>
      </c>
      <c r="N9793" t="s">
        <v>44</v>
      </c>
      <c r="O9793">
        <v>33.3333333333333</v>
      </c>
    </row>
    <row r="9794" spans="1:15" x14ac:dyDescent="0.25">
      <c r="A9794" s="20" t="s">
        <v>9894</v>
      </c>
      <c r="B9794">
        <v>8</v>
      </c>
      <c r="C9794" t="s">
        <v>21822</v>
      </c>
      <c r="D9794" t="s">
        <v>88</v>
      </c>
      <c r="E9794" t="s">
        <v>94</v>
      </c>
      <c r="F9794" t="s">
        <v>35</v>
      </c>
      <c r="G9794">
        <v>5</v>
      </c>
      <c r="H9794">
        <v>2013</v>
      </c>
      <c r="I9794" t="s">
        <v>51</v>
      </c>
      <c r="J9794">
        <v>41.7</v>
      </c>
      <c r="K9794">
        <v>35.152537866620797</v>
      </c>
      <c r="L9794">
        <v>50.311612008108398</v>
      </c>
      <c r="M9794">
        <v>28</v>
      </c>
      <c r="N9794" t="s">
        <v>44</v>
      </c>
      <c r="O9794">
        <v>18.8982236504614</v>
      </c>
    </row>
    <row r="9795" spans="1:15" x14ac:dyDescent="0.25">
      <c r="A9795" s="20" t="s">
        <v>9895</v>
      </c>
      <c r="B9795">
        <v>8</v>
      </c>
      <c r="C9795" t="s">
        <v>21822</v>
      </c>
      <c r="D9795" t="s">
        <v>88</v>
      </c>
      <c r="E9795" t="s">
        <v>76</v>
      </c>
      <c r="F9795" t="s">
        <v>40</v>
      </c>
      <c r="G9795">
        <v>6</v>
      </c>
      <c r="H9795">
        <v>2013</v>
      </c>
      <c r="I9795" t="s">
        <v>34</v>
      </c>
      <c r="J9795">
        <v>20</v>
      </c>
      <c r="K9795">
        <v>16.868768669753901</v>
      </c>
      <c r="L9795">
        <v>23.235616217738698</v>
      </c>
      <c r="M9795">
        <v>1351</v>
      </c>
      <c r="N9795" t="s">
        <v>44</v>
      </c>
      <c r="O9795">
        <v>2.7206478089547201</v>
      </c>
    </row>
    <row r="9796" spans="1:15" x14ac:dyDescent="0.25">
      <c r="A9796" s="20" t="s">
        <v>9896</v>
      </c>
      <c r="B9796">
        <v>8</v>
      </c>
      <c r="C9796" t="s">
        <v>21822</v>
      </c>
      <c r="D9796" t="s">
        <v>88</v>
      </c>
      <c r="E9796" t="s">
        <v>76</v>
      </c>
      <c r="F9796" t="s">
        <v>40</v>
      </c>
      <c r="G9796">
        <v>6</v>
      </c>
      <c r="H9796">
        <v>2013</v>
      </c>
      <c r="I9796" t="s">
        <v>52</v>
      </c>
      <c r="J9796">
        <v>24.1</v>
      </c>
      <c r="K9796">
        <v>16.6681269324474</v>
      </c>
      <c r="L9796">
        <v>31.982250603139601</v>
      </c>
      <c r="M9796">
        <v>660</v>
      </c>
      <c r="N9796" t="s">
        <v>44</v>
      </c>
      <c r="O9796">
        <v>3.8924947208076102</v>
      </c>
    </row>
    <row r="9797" spans="1:15" x14ac:dyDescent="0.25">
      <c r="A9797" s="20" t="s">
        <v>9897</v>
      </c>
      <c r="B9797">
        <v>8</v>
      </c>
      <c r="C9797" t="s">
        <v>21822</v>
      </c>
      <c r="D9797" t="s">
        <v>88</v>
      </c>
      <c r="E9797" t="s">
        <v>76</v>
      </c>
      <c r="F9797" t="s">
        <v>40</v>
      </c>
      <c r="G9797">
        <v>6</v>
      </c>
      <c r="H9797">
        <v>2013</v>
      </c>
      <c r="I9797" t="s">
        <v>53</v>
      </c>
      <c r="J9797">
        <v>25.2</v>
      </c>
      <c r="K9797">
        <v>20.0000856850654</v>
      </c>
      <c r="L9797">
        <v>30.6704320977714</v>
      </c>
      <c r="M9797">
        <v>940</v>
      </c>
      <c r="N9797" t="s">
        <v>44</v>
      </c>
      <c r="O9797">
        <v>3.2616403652672101</v>
      </c>
    </row>
    <row r="9798" spans="1:15" x14ac:dyDescent="0.25">
      <c r="A9798" s="20" t="s">
        <v>9898</v>
      </c>
      <c r="B9798">
        <v>8</v>
      </c>
      <c r="C9798" t="s">
        <v>21822</v>
      </c>
      <c r="D9798" t="s">
        <v>88</v>
      </c>
      <c r="E9798" t="s">
        <v>76</v>
      </c>
      <c r="F9798" t="s">
        <v>40</v>
      </c>
      <c r="G9798">
        <v>6</v>
      </c>
      <c r="H9798">
        <v>2013</v>
      </c>
      <c r="I9798" t="s">
        <v>54</v>
      </c>
      <c r="J9798">
        <v>20.8</v>
      </c>
      <c r="K9798">
        <v>14.110892809803399</v>
      </c>
      <c r="L9798">
        <v>27.934111763574499</v>
      </c>
      <c r="M9798">
        <v>446</v>
      </c>
      <c r="N9798" t="s">
        <v>44</v>
      </c>
      <c r="O9798">
        <v>4.7351372381037802</v>
      </c>
    </row>
    <row r="9799" spans="1:15" x14ac:dyDescent="0.25">
      <c r="A9799" s="20" t="s">
        <v>9899</v>
      </c>
      <c r="B9799">
        <v>8</v>
      </c>
      <c r="C9799" t="s">
        <v>21822</v>
      </c>
      <c r="D9799" t="s">
        <v>88</v>
      </c>
      <c r="E9799" t="s">
        <v>76</v>
      </c>
      <c r="F9799" t="s">
        <v>40</v>
      </c>
      <c r="G9799">
        <v>6</v>
      </c>
      <c r="H9799">
        <v>2013</v>
      </c>
      <c r="I9799" t="s">
        <v>55</v>
      </c>
      <c r="J9799">
        <v>24.8</v>
      </c>
      <c r="K9799">
        <v>21.454894236435401</v>
      </c>
      <c r="L9799">
        <v>28.272140697525899</v>
      </c>
      <c r="M9799">
        <v>1668</v>
      </c>
      <c r="N9799" t="s">
        <v>44</v>
      </c>
      <c r="O9799">
        <v>2.4485105343719602</v>
      </c>
    </row>
    <row r="9800" spans="1:15" x14ac:dyDescent="0.25">
      <c r="A9800" s="20" t="s">
        <v>9900</v>
      </c>
      <c r="B9800">
        <v>8</v>
      </c>
      <c r="C9800" t="s">
        <v>21822</v>
      </c>
      <c r="D9800" t="s">
        <v>88</v>
      </c>
      <c r="E9800" t="s">
        <v>76</v>
      </c>
      <c r="F9800" t="s">
        <v>40</v>
      </c>
      <c r="G9800">
        <v>6</v>
      </c>
      <c r="H9800">
        <v>2013</v>
      </c>
      <c r="I9800" t="s">
        <v>56</v>
      </c>
      <c r="J9800">
        <v>29.8</v>
      </c>
      <c r="K9800">
        <v>21.3261990944955</v>
      </c>
      <c r="L9800">
        <v>39.216932423071597</v>
      </c>
      <c r="M9800">
        <v>233</v>
      </c>
      <c r="N9800" t="s">
        <v>44</v>
      </c>
      <c r="O9800">
        <v>6.5512178208041796</v>
      </c>
    </row>
    <row r="9801" spans="1:15" x14ac:dyDescent="0.25">
      <c r="A9801" s="20" t="s">
        <v>9901</v>
      </c>
      <c r="B9801">
        <v>8</v>
      </c>
      <c r="C9801" t="s">
        <v>21822</v>
      </c>
      <c r="D9801" t="s">
        <v>88</v>
      </c>
      <c r="E9801" t="s">
        <v>76</v>
      </c>
      <c r="F9801" t="s">
        <v>40</v>
      </c>
      <c r="G9801">
        <v>6</v>
      </c>
      <c r="H9801">
        <v>2013</v>
      </c>
      <c r="I9801" t="s">
        <v>57</v>
      </c>
      <c r="J9801">
        <v>27.7</v>
      </c>
      <c r="K9801">
        <v>21.769040527036001</v>
      </c>
      <c r="L9801">
        <v>33.923219544299002</v>
      </c>
      <c r="M9801">
        <v>692</v>
      </c>
      <c r="N9801" t="s">
        <v>44</v>
      </c>
      <c r="O9801">
        <v>3.8014296063485302</v>
      </c>
    </row>
    <row r="9802" spans="1:15" x14ac:dyDescent="0.25">
      <c r="A9802" s="20" t="s">
        <v>9902</v>
      </c>
      <c r="B9802">
        <v>8</v>
      </c>
      <c r="C9802" t="s">
        <v>21822</v>
      </c>
      <c r="D9802" t="s">
        <v>88</v>
      </c>
      <c r="E9802" t="s">
        <v>76</v>
      </c>
      <c r="F9802" t="s">
        <v>40</v>
      </c>
      <c r="G9802">
        <v>6</v>
      </c>
      <c r="H9802">
        <v>2013</v>
      </c>
      <c r="I9802" t="s">
        <v>58</v>
      </c>
      <c r="J9802">
        <v>22.7</v>
      </c>
      <c r="K9802">
        <v>19.571025680077302</v>
      </c>
      <c r="L9802">
        <v>25.929443011672198</v>
      </c>
      <c r="M9802">
        <v>1626</v>
      </c>
      <c r="N9802" t="s">
        <v>44</v>
      </c>
      <c r="O9802">
        <v>2.47993175321721</v>
      </c>
    </row>
    <row r="9803" spans="1:15" x14ac:dyDescent="0.25">
      <c r="A9803" s="20" t="s">
        <v>9903</v>
      </c>
      <c r="B9803">
        <v>8</v>
      </c>
      <c r="C9803" t="s">
        <v>21822</v>
      </c>
      <c r="D9803" t="s">
        <v>88</v>
      </c>
      <c r="E9803" t="s">
        <v>76</v>
      </c>
      <c r="F9803" t="s">
        <v>40</v>
      </c>
      <c r="G9803">
        <v>6</v>
      </c>
      <c r="H9803">
        <v>2013</v>
      </c>
      <c r="I9803" t="s">
        <v>59</v>
      </c>
      <c r="J9803">
        <v>26.5</v>
      </c>
      <c r="K9803">
        <v>13.433749933504499</v>
      </c>
      <c r="L9803">
        <v>41.0750292756302</v>
      </c>
      <c r="M9803">
        <v>210</v>
      </c>
      <c r="N9803" t="s">
        <v>44</v>
      </c>
      <c r="O9803">
        <v>6.9006555934235401</v>
      </c>
    </row>
    <row r="9804" spans="1:15" x14ac:dyDescent="0.25">
      <c r="A9804" s="20" t="s">
        <v>9904</v>
      </c>
      <c r="B9804">
        <v>8</v>
      </c>
      <c r="C9804" t="s">
        <v>21822</v>
      </c>
      <c r="D9804" t="s">
        <v>88</v>
      </c>
      <c r="E9804" t="s">
        <v>76</v>
      </c>
      <c r="F9804" t="s">
        <v>40</v>
      </c>
      <c r="G9804">
        <v>6</v>
      </c>
      <c r="H9804">
        <v>2013</v>
      </c>
      <c r="I9804" t="s">
        <v>60</v>
      </c>
      <c r="J9804">
        <v>24.4</v>
      </c>
      <c r="K9804">
        <v>21.360089640795199</v>
      </c>
      <c r="L9804">
        <v>27.595160165691599</v>
      </c>
      <c r="M9804">
        <v>2067</v>
      </c>
      <c r="N9804" t="s">
        <v>44</v>
      </c>
      <c r="O9804">
        <v>2.1995293510729201</v>
      </c>
    </row>
    <row r="9805" spans="1:15" x14ac:dyDescent="0.25">
      <c r="A9805" s="20" t="s">
        <v>9905</v>
      </c>
      <c r="B9805">
        <v>8</v>
      </c>
      <c r="C9805" t="s">
        <v>21822</v>
      </c>
      <c r="D9805" t="s">
        <v>88</v>
      </c>
      <c r="E9805" t="s">
        <v>76</v>
      </c>
      <c r="F9805" t="s">
        <v>40</v>
      </c>
      <c r="G9805">
        <v>6</v>
      </c>
      <c r="H9805">
        <v>2013</v>
      </c>
      <c r="I9805" t="s">
        <v>61</v>
      </c>
      <c r="J9805">
        <v>27.5</v>
      </c>
      <c r="K9805">
        <v>16.856684967575699</v>
      </c>
      <c r="L9805">
        <v>39.237823333044602</v>
      </c>
      <c r="M9805">
        <v>230</v>
      </c>
      <c r="N9805" t="s">
        <v>44</v>
      </c>
      <c r="O9805">
        <v>6.59380473395787</v>
      </c>
    </row>
    <row r="9806" spans="1:15" x14ac:dyDescent="0.25">
      <c r="A9806" s="20" t="s">
        <v>9906</v>
      </c>
      <c r="B9806">
        <v>8</v>
      </c>
      <c r="C9806" t="s">
        <v>21822</v>
      </c>
      <c r="D9806" t="s">
        <v>88</v>
      </c>
      <c r="E9806" t="s">
        <v>76</v>
      </c>
      <c r="F9806" t="s">
        <v>40</v>
      </c>
      <c r="G9806">
        <v>6</v>
      </c>
      <c r="H9806">
        <v>2013</v>
      </c>
      <c r="I9806" t="s">
        <v>43</v>
      </c>
      <c r="J9806">
        <v>28.8</v>
      </c>
      <c r="K9806">
        <v>22.963136007685701</v>
      </c>
      <c r="L9806">
        <v>34.870007184042002</v>
      </c>
      <c r="M9806">
        <v>1259</v>
      </c>
      <c r="N9806" t="s">
        <v>44</v>
      </c>
      <c r="O9806">
        <v>2.8182994438777098</v>
      </c>
    </row>
    <row r="9807" spans="1:15" x14ac:dyDescent="0.25">
      <c r="A9807" s="20" t="s">
        <v>9907</v>
      </c>
      <c r="B9807">
        <v>8</v>
      </c>
      <c r="C9807" t="s">
        <v>21822</v>
      </c>
      <c r="D9807" t="s">
        <v>88</v>
      </c>
      <c r="E9807" t="s">
        <v>76</v>
      </c>
      <c r="F9807" t="s">
        <v>40</v>
      </c>
      <c r="G9807">
        <v>6</v>
      </c>
      <c r="H9807">
        <v>2013</v>
      </c>
      <c r="I9807" t="s">
        <v>62</v>
      </c>
      <c r="J9807">
        <v>22.9</v>
      </c>
      <c r="K9807">
        <v>13.077078136049799</v>
      </c>
      <c r="L9807">
        <v>33.6182397202518</v>
      </c>
      <c r="M9807">
        <v>330</v>
      </c>
      <c r="N9807" t="s">
        <v>44</v>
      </c>
      <c r="O9807">
        <v>5.5048188256317996</v>
      </c>
    </row>
    <row r="9808" spans="1:15" x14ac:dyDescent="0.25">
      <c r="A9808" s="20" t="s">
        <v>9908</v>
      </c>
      <c r="B9808">
        <v>8</v>
      </c>
      <c r="C9808" t="s">
        <v>21822</v>
      </c>
      <c r="D9808" t="s">
        <v>88</v>
      </c>
      <c r="E9808" t="s">
        <v>76</v>
      </c>
      <c r="F9808" t="s">
        <v>40</v>
      </c>
      <c r="G9808">
        <v>6</v>
      </c>
      <c r="H9808">
        <v>2013</v>
      </c>
      <c r="I9808" t="s">
        <v>75</v>
      </c>
      <c r="J9808">
        <v>23.43</v>
      </c>
      <c r="K9808">
        <v>22.41</v>
      </c>
      <c r="L9808">
        <v>24.47</v>
      </c>
      <c r="M9808">
        <v>18726</v>
      </c>
      <c r="N9808" t="s">
        <v>44</v>
      </c>
      <c r="O9808">
        <v>0.73076458242942199</v>
      </c>
    </row>
    <row r="9809" spans="1:15" x14ac:dyDescent="0.25">
      <c r="A9809" s="20" t="s">
        <v>9909</v>
      </c>
      <c r="B9809">
        <v>8</v>
      </c>
      <c r="C9809" t="s">
        <v>21822</v>
      </c>
      <c r="D9809" t="s">
        <v>88</v>
      </c>
      <c r="E9809" t="s">
        <v>76</v>
      </c>
      <c r="F9809" t="s">
        <v>40</v>
      </c>
      <c r="G9809">
        <v>6</v>
      </c>
      <c r="H9809">
        <v>2013</v>
      </c>
      <c r="I9809" t="s">
        <v>45</v>
      </c>
      <c r="J9809">
        <v>19.100000000000001</v>
      </c>
      <c r="K9809">
        <v>16.2243457943176</v>
      </c>
      <c r="L9809">
        <v>22.0244716768084</v>
      </c>
      <c r="M9809">
        <v>1764</v>
      </c>
      <c r="N9809" t="s">
        <v>44</v>
      </c>
      <c r="O9809">
        <v>2.38095238095238</v>
      </c>
    </row>
    <row r="9810" spans="1:15" x14ac:dyDescent="0.25">
      <c r="A9810" s="20" t="s">
        <v>9910</v>
      </c>
      <c r="B9810">
        <v>8</v>
      </c>
      <c r="C9810" t="s">
        <v>21822</v>
      </c>
      <c r="D9810" t="s">
        <v>88</v>
      </c>
      <c r="E9810" t="s">
        <v>76</v>
      </c>
      <c r="F9810" t="s">
        <v>40</v>
      </c>
      <c r="G9810">
        <v>6</v>
      </c>
      <c r="H9810">
        <v>2013</v>
      </c>
      <c r="I9810" t="s">
        <v>46</v>
      </c>
      <c r="J9810">
        <v>20.2</v>
      </c>
      <c r="K9810">
        <v>17.025310913297101</v>
      </c>
      <c r="L9810">
        <v>23.503604967551802</v>
      </c>
      <c r="M9810">
        <v>922</v>
      </c>
      <c r="N9810" t="s">
        <v>44</v>
      </c>
      <c r="O9810">
        <v>3.2933246096939199</v>
      </c>
    </row>
    <row r="9811" spans="1:15" x14ac:dyDescent="0.25">
      <c r="A9811" s="20" t="s">
        <v>9911</v>
      </c>
      <c r="B9811">
        <v>8</v>
      </c>
      <c r="C9811" t="s">
        <v>21822</v>
      </c>
      <c r="D9811" t="s">
        <v>88</v>
      </c>
      <c r="E9811" t="s">
        <v>76</v>
      </c>
      <c r="F9811" t="s">
        <v>40</v>
      </c>
      <c r="G9811">
        <v>6</v>
      </c>
      <c r="H9811">
        <v>2013</v>
      </c>
      <c r="I9811" t="s">
        <v>47</v>
      </c>
      <c r="J9811">
        <v>24.4</v>
      </c>
      <c r="K9811">
        <v>21.076365441587399</v>
      </c>
      <c r="L9811">
        <v>27.840597311028901</v>
      </c>
      <c r="M9811">
        <v>1611</v>
      </c>
      <c r="N9811" t="s">
        <v>44</v>
      </c>
      <c r="O9811">
        <v>2.4914503091731199</v>
      </c>
    </row>
    <row r="9812" spans="1:15" x14ac:dyDescent="0.25">
      <c r="A9812" s="20" t="s">
        <v>9912</v>
      </c>
      <c r="B9812">
        <v>8</v>
      </c>
      <c r="C9812" t="s">
        <v>21822</v>
      </c>
      <c r="D9812" t="s">
        <v>88</v>
      </c>
      <c r="E9812" t="s">
        <v>76</v>
      </c>
      <c r="F9812" t="s">
        <v>40</v>
      </c>
      <c r="G9812">
        <v>6</v>
      </c>
      <c r="H9812">
        <v>2013</v>
      </c>
      <c r="I9812" t="s">
        <v>48</v>
      </c>
      <c r="J9812">
        <v>27.7</v>
      </c>
      <c r="K9812">
        <v>21.800728410316101</v>
      </c>
      <c r="L9812">
        <v>33.846728877145097</v>
      </c>
      <c r="M9812">
        <v>865</v>
      </c>
      <c r="N9812" t="s">
        <v>44</v>
      </c>
      <c r="O9812">
        <v>3.4001020045902299</v>
      </c>
    </row>
    <row r="9813" spans="1:15" x14ac:dyDescent="0.25">
      <c r="A9813" s="20" t="s">
        <v>9913</v>
      </c>
      <c r="B9813">
        <v>8</v>
      </c>
      <c r="C9813" t="s">
        <v>21822</v>
      </c>
      <c r="D9813" t="s">
        <v>88</v>
      </c>
      <c r="E9813" t="s">
        <v>76</v>
      </c>
      <c r="F9813" t="s">
        <v>40</v>
      </c>
      <c r="G9813">
        <v>6</v>
      </c>
      <c r="H9813">
        <v>2013</v>
      </c>
      <c r="I9813" t="s">
        <v>49</v>
      </c>
      <c r="J9813">
        <v>21.4</v>
      </c>
      <c r="K9813">
        <v>15.4088482029105</v>
      </c>
      <c r="L9813">
        <v>27.851341888763901</v>
      </c>
      <c r="M9813">
        <v>562</v>
      </c>
      <c r="N9813" t="s">
        <v>44</v>
      </c>
      <c r="O9813">
        <v>4.2182454060959804</v>
      </c>
    </row>
    <row r="9814" spans="1:15" x14ac:dyDescent="0.25">
      <c r="A9814" s="20" t="s">
        <v>9914</v>
      </c>
      <c r="B9814">
        <v>8</v>
      </c>
      <c r="C9814" t="s">
        <v>21822</v>
      </c>
      <c r="D9814" t="s">
        <v>88</v>
      </c>
      <c r="E9814" t="s">
        <v>76</v>
      </c>
      <c r="F9814" t="s">
        <v>40</v>
      </c>
      <c r="G9814">
        <v>6</v>
      </c>
      <c r="H9814">
        <v>2013</v>
      </c>
      <c r="I9814" t="s">
        <v>50</v>
      </c>
      <c r="J9814">
        <v>39.6</v>
      </c>
      <c r="K9814">
        <v>31.769959797119299</v>
      </c>
      <c r="L9814">
        <v>47.877529134737003</v>
      </c>
      <c r="M9814">
        <v>483</v>
      </c>
      <c r="N9814" t="s">
        <v>44</v>
      </c>
      <c r="O9814">
        <v>4.5501575519328998</v>
      </c>
    </row>
    <row r="9815" spans="1:15" x14ac:dyDescent="0.25">
      <c r="A9815" s="20" t="s">
        <v>9915</v>
      </c>
      <c r="B9815">
        <v>8</v>
      </c>
      <c r="C9815" t="s">
        <v>21822</v>
      </c>
      <c r="D9815" t="s">
        <v>88</v>
      </c>
      <c r="E9815" t="s">
        <v>76</v>
      </c>
      <c r="F9815" t="s">
        <v>40</v>
      </c>
      <c r="G9815">
        <v>6</v>
      </c>
      <c r="H9815">
        <v>2013</v>
      </c>
      <c r="I9815" t="s">
        <v>51</v>
      </c>
      <c r="J9815">
        <v>21.3</v>
      </c>
      <c r="K9815">
        <v>16.649057329094902</v>
      </c>
      <c r="L9815">
        <v>26.131437307127602</v>
      </c>
      <c r="M9815">
        <v>807</v>
      </c>
      <c r="N9815" t="s">
        <v>44</v>
      </c>
      <c r="O9815">
        <v>3.52016671904381</v>
      </c>
    </row>
    <row r="9816" spans="1:15" x14ac:dyDescent="0.25">
      <c r="A9816" s="20" t="s">
        <v>9916</v>
      </c>
      <c r="B9816">
        <v>8</v>
      </c>
      <c r="C9816" t="s">
        <v>21822</v>
      </c>
      <c r="D9816" t="s">
        <v>88</v>
      </c>
      <c r="E9816" t="s">
        <v>92</v>
      </c>
      <c r="F9816" t="s">
        <v>38</v>
      </c>
      <c r="G9816">
        <v>3</v>
      </c>
      <c r="H9816">
        <v>2014</v>
      </c>
      <c r="I9816" t="s">
        <v>34</v>
      </c>
      <c r="J9816">
        <v>30.9</v>
      </c>
      <c r="K9816">
        <v>26.605943766421301</v>
      </c>
      <c r="L9816">
        <v>35.475729304192399</v>
      </c>
      <c r="M9816">
        <v>357</v>
      </c>
      <c r="N9816" t="s">
        <v>44</v>
      </c>
      <c r="O9816">
        <v>5.29256124024963</v>
      </c>
    </row>
    <row r="9817" spans="1:15" x14ac:dyDescent="0.25">
      <c r="A9817" s="20" t="s">
        <v>9917</v>
      </c>
      <c r="B9817">
        <v>8</v>
      </c>
      <c r="C9817" t="s">
        <v>21822</v>
      </c>
      <c r="D9817" t="s">
        <v>88</v>
      </c>
      <c r="E9817" t="s">
        <v>92</v>
      </c>
      <c r="F9817" t="s">
        <v>38</v>
      </c>
      <c r="G9817">
        <v>3</v>
      </c>
      <c r="H9817">
        <v>2014</v>
      </c>
      <c r="I9817" t="s">
        <v>52</v>
      </c>
      <c r="J9817">
        <v>20.8</v>
      </c>
      <c r="K9817">
        <v>12.948256934845601</v>
      </c>
      <c r="L9817">
        <v>30.0476116685373</v>
      </c>
      <c r="M9817">
        <v>88</v>
      </c>
      <c r="N9817" t="s">
        <v>44</v>
      </c>
      <c r="O9817">
        <v>10.6600358177805</v>
      </c>
    </row>
    <row r="9818" spans="1:15" x14ac:dyDescent="0.25">
      <c r="A9818" s="20" t="s">
        <v>9918</v>
      </c>
      <c r="B9818">
        <v>8</v>
      </c>
      <c r="C9818" t="s">
        <v>21822</v>
      </c>
      <c r="D9818" t="s">
        <v>88</v>
      </c>
      <c r="E9818" t="s">
        <v>92</v>
      </c>
      <c r="F9818" t="s">
        <v>38</v>
      </c>
      <c r="G9818">
        <v>3</v>
      </c>
      <c r="H9818">
        <v>2014</v>
      </c>
      <c r="I9818" t="s">
        <v>53</v>
      </c>
      <c r="J9818">
        <v>26.2</v>
      </c>
      <c r="K9818">
        <v>23.0766659789853</v>
      </c>
      <c r="L9818">
        <v>29.427226526931602</v>
      </c>
      <c r="M9818">
        <v>692</v>
      </c>
      <c r="N9818" t="s">
        <v>44</v>
      </c>
      <c r="O9818">
        <v>3.8014296063485302</v>
      </c>
    </row>
    <row r="9819" spans="1:15" x14ac:dyDescent="0.25">
      <c r="A9819" s="20" t="s">
        <v>9919</v>
      </c>
      <c r="B9819">
        <v>8</v>
      </c>
      <c r="C9819" t="s">
        <v>21822</v>
      </c>
      <c r="D9819" t="s">
        <v>88</v>
      </c>
      <c r="E9819" t="s">
        <v>92</v>
      </c>
      <c r="F9819" t="s">
        <v>38</v>
      </c>
      <c r="G9819">
        <v>3</v>
      </c>
      <c r="H9819">
        <v>2014</v>
      </c>
      <c r="I9819" t="s">
        <v>54</v>
      </c>
      <c r="J9819">
        <v>31.9</v>
      </c>
      <c r="K9819">
        <v>16.424187866963599</v>
      </c>
      <c r="L9819">
        <v>53.092082660390503</v>
      </c>
      <c r="M9819">
        <v>23</v>
      </c>
      <c r="N9819" t="s">
        <v>44</v>
      </c>
      <c r="O9819">
        <v>20.851441405707501</v>
      </c>
    </row>
    <row r="9820" spans="1:15" x14ac:dyDescent="0.25">
      <c r="A9820" s="20" t="s">
        <v>9920</v>
      </c>
      <c r="B9820">
        <v>8</v>
      </c>
      <c r="C9820" t="s">
        <v>21822</v>
      </c>
      <c r="D9820" t="s">
        <v>88</v>
      </c>
      <c r="E9820" t="s">
        <v>92</v>
      </c>
      <c r="F9820" t="s">
        <v>38</v>
      </c>
      <c r="G9820">
        <v>3</v>
      </c>
      <c r="H9820">
        <v>2014</v>
      </c>
      <c r="I9820" t="s">
        <v>55</v>
      </c>
      <c r="J9820">
        <v>25.8</v>
      </c>
      <c r="K9820">
        <v>20.035081225474599</v>
      </c>
      <c r="L9820">
        <v>32.343873935860302</v>
      </c>
      <c r="M9820">
        <v>170</v>
      </c>
      <c r="N9820" t="s">
        <v>44</v>
      </c>
      <c r="O9820">
        <v>7.6696498884736997</v>
      </c>
    </row>
    <row r="9821" spans="1:15" x14ac:dyDescent="0.25">
      <c r="A9821" s="20" t="s">
        <v>9921</v>
      </c>
      <c r="B9821">
        <v>8</v>
      </c>
      <c r="C9821" t="s">
        <v>21822</v>
      </c>
      <c r="D9821" t="s">
        <v>88</v>
      </c>
      <c r="E9821" t="s">
        <v>92</v>
      </c>
      <c r="F9821" t="s">
        <v>38</v>
      </c>
      <c r="G9821">
        <v>3</v>
      </c>
      <c r="H9821">
        <v>2014</v>
      </c>
      <c r="I9821" t="s">
        <v>56</v>
      </c>
      <c r="J9821">
        <v>27.2</v>
      </c>
      <c r="K9821">
        <v>22.583240617717799</v>
      </c>
      <c r="L9821">
        <v>32.328501277697598</v>
      </c>
      <c r="M9821">
        <v>293</v>
      </c>
      <c r="N9821" t="s">
        <v>44</v>
      </c>
      <c r="O9821">
        <v>5.8420623783698602</v>
      </c>
    </row>
    <row r="9822" spans="1:15" x14ac:dyDescent="0.25">
      <c r="A9822" s="20" t="s">
        <v>9922</v>
      </c>
      <c r="B9822">
        <v>8</v>
      </c>
      <c r="C9822" t="s">
        <v>21822</v>
      </c>
      <c r="D9822" t="s">
        <v>88</v>
      </c>
      <c r="E9822" t="s">
        <v>92</v>
      </c>
      <c r="F9822" t="s">
        <v>38</v>
      </c>
      <c r="G9822">
        <v>3</v>
      </c>
      <c r="H9822">
        <v>2014</v>
      </c>
      <c r="I9822" t="s">
        <v>57</v>
      </c>
      <c r="J9822">
        <v>31.6</v>
      </c>
      <c r="K9822">
        <v>25.288726672635999</v>
      </c>
      <c r="L9822">
        <v>38.668268078611497</v>
      </c>
      <c r="M9822">
        <v>195</v>
      </c>
      <c r="N9822" t="s">
        <v>44</v>
      </c>
      <c r="O9822">
        <v>7.1611487403943297</v>
      </c>
    </row>
    <row r="9823" spans="1:15" x14ac:dyDescent="0.25">
      <c r="A9823" s="20" t="s">
        <v>9923</v>
      </c>
      <c r="B9823">
        <v>8</v>
      </c>
      <c r="C9823" t="s">
        <v>21822</v>
      </c>
      <c r="D9823" t="s">
        <v>88</v>
      </c>
      <c r="E9823" t="s">
        <v>92</v>
      </c>
      <c r="F9823" t="s">
        <v>38</v>
      </c>
      <c r="G9823">
        <v>3</v>
      </c>
      <c r="H9823">
        <v>2014</v>
      </c>
      <c r="I9823" t="s">
        <v>58</v>
      </c>
      <c r="J9823">
        <v>24.8</v>
      </c>
      <c r="K9823">
        <v>22.308406108964501</v>
      </c>
      <c r="L9823">
        <v>27.3941508928521</v>
      </c>
      <c r="M9823">
        <v>809</v>
      </c>
      <c r="N9823" t="s">
        <v>44</v>
      </c>
      <c r="O9823">
        <v>3.51581276967315</v>
      </c>
    </row>
    <row r="9824" spans="1:15" x14ac:dyDescent="0.25">
      <c r="A9824" s="20" t="s">
        <v>9924</v>
      </c>
      <c r="B9824">
        <v>8</v>
      </c>
      <c r="C9824" t="s">
        <v>21822</v>
      </c>
      <c r="D9824" t="s">
        <v>88</v>
      </c>
      <c r="E9824" t="s">
        <v>92</v>
      </c>
      <c r="F9824" t="s">
        <v>38</v>
      </c>
      <c r="G9824">
        <v>3</v>
      </c>
      <c r="H9824">
        <v>2014</v>
      </c>
      <c r="I9824" t="s">
        <v>59</v>
      </c>
      <c r="J9824">
        <v>15.3</v>
      </c>
      <c r="K9824">
        <v>10.4684621655367</v>
      </c>
      <c r="L9824">
        <v>21.074520068134799</v>
      </c>
      <c r="M9824">
        <v>62</v>
      </c>
      <c r="N9824" t="s">
        <v>44</v>
      </c>
      <c r="O9824">
        <v>12.700012700019</v>
      </c>
    </row>
    <row r="9825" spans="1:15" x14ac:dyDescent="0.25">
      <c r="A9825" s="20" t="s">
        <v>9925</v>
      </c>
      <c r="B9825">
        <v>8</v>
      </c>
      <c r="C9825" t="s">
        <v>21822</v>
      </c>
      <c r="D9825" t="s">
        <v>88</v>
      </c>
      <c r="E9825" t="s">
        <v>92</v>
      </c>
      <c r="F9825" t="s">
        <v>38</v>
      </c>
      <c r="G9825">
        <v>3</v>
      </c>
      <c r="H9825">
        <v>2014</v>
      </c>
      <c r="I9825" t="s">
        <v>60</v>
      </c>
      <c r="J9825">
        <v>28.2</v>
      </c>
      <c r="K9825">
        <v>24.545989269707899</v>
      </c>
      <c r="L9825">
        <v>32.062298897919597</v>
      </c>
      <c r="M9825">
        <v>467</v>
      </c>
      <c r="N9825" t="s">
        <v>44</v>
      </c>
      <c r="O9825">
        <v>4.62744813382748</v>
      </c>
    </row>
    <row r="9826" spans="1:15" x14ac:dyDescent="0.25">
      <c r="A9826" s="20" t="s">
        <v>9926</v>
      </c>
      <c r="B9826">
        <v>8</v>
      </c>
      <c r="C9826" t="s">
        <v>21822</v>
      </c>
      <c r="D9826" t="s">
        <v>88</v>
      </c>
      <c r="E9826" t="s">
        <v>92</v>
      </c>
      <c r="F9826" t="s">
        <v>38</v>
      </c>
      <c r="G9826">
        <v>3</v>
      </c>
      <c r="H9826">
        <v>2014</v>
      </c>
      <c r="I9826" t="s">
        <v>61</v>
      </c>
      <c r="J9826">
        <v>60.6</v>
      </c>
      <c r="K9826">
        <v>48.399904915645301</v>
      </c>
      <c r="L9826">
        <v>76.767126538385398</v>
      </c>
      <c r="M9826">
        <v>27</v>
      </c>
      <c r="N9826" t="s">
        <v>44</v>
      </c>
      <c r="O9826">
        <v>19.245008972987499</v>
      </c>
    </row>
    <row r="9827" spans="1:15" x14ac:dyDescent="0.25">
      <c r="A9827" s="20" t="s">
        <v>9927</v>
      </c>
      <c r="B9827">
        <v>8</v>
      </c>
      <c r="C9827" t="s">
        <v>21822</v>
      </c>
      <c r="D9827" t="s">
        <v>88</v>
      </c>
      <c r="E9827" t="s">
        <v>92</v>
      </c>
      <c r="F9827" t="s">
        <v>38</v>
      </c>
      <c r="G9827">
        <v>3</v>
      </c>
      <c r="H9827">
        <v>2014</v>
      </c>
      <c r="I9827" t="s">
        <v>43</v>
      </c>
      <c r="J9827">
        <v>25.4</v>
      </c>
      <c r="K9827">
        <v>21.814519944680601</v>
      </c>
      <c r="L9827">
        <v>29.104896437032799</v>
      </c>
      <c r="M9827">
        <v>611</v>
      </c>
      <c r="N9827" t="s">
        <v>44</v>
      </c>
      <c r="O9827">
        <v>4.0455669703136703</v>
      </c>
    </row>
    <row r="9828" spans="1:15" x14ac:dyDescent="0.25">
      <c r="A9828" s="20" t="s">
        <v>9928</v>
      </c>
      <c r="B9828">
        <v>8</v>
      </c>
      <c r="C9828" t="s">
        <v>21822</v>
      </c>
      <c r="D9828" t="s">
        <v>88</v>
      </c>
      <c r="E9828" t="s">
        <v>92</v>
      </c>
      <c r="F9828" t="s">
        <v>38</v>
      </c>
      <c r="G9828">
        <v>3</v>
      </c>
      <c r="H9828">
        <v>2014</v>
      </c>
      <c r="I9828" t="s">
        <v>62</v>
      </c>
      <c r="J9828">
        <v>17.899999999999999</v>
      </c>
      <c r="K9828">
        <v>13.3760055194047</v>
      </c>
      <c r="L9828">
        <v>23.1180648785054</v>
      </c>
      <c r="M9828">
        <v>144</v>
      </c>
      <c r="N9828" t="s">
        <v>44</v>
      </c>
      <c r="O9828">
        <v>8.3333333333333304</v>
      </c>
    </row>
    <row r="9829" spans="1:15" x14ac:dyDescent="0.25">
      <c r="A9829" s="20" t="s">
        <v>9929</v>
      </c>
      <c r="B9829">
        <v>8</v>
      </c>
      <c r="C9829" t="s">
        <v>21822</v>
      </c>
      <c r="D9829" t="s">
        <v>88</v>
      </c>
      <c r="E9829" t="s">
        <v>92</v>
      </c>
      <c r="F9829" t="s">
        <v>38</v>
      </c>
      <c r="G9829">
        <v>3</v>
      </c>
      <c r="H9829">
        <v>2014</v>
      </c>
      <c r="I9829" t="s">
        <v>75</v>
      </c>
      <c r="J9829">
        <v>25.68</v>
      </c>
      <c r="K9829">
        <v>24.72</v>
      </c>
      <c r="L9829">
        <v>26.67</v>
      </c>
      <c r="M9829">
        <v>6447</v>
      </c>
      <c r="N9829" t="s">
        <v>44</v>
      </c>
      <c r="O9829">
        <v>1.2454352825280499</v>
      </c>
    </row>
    <row r="9830" spans="1:15" x14ac:dyDescent="0.25">
      <c r="A9830" s="20" t="s">
        <v>9930</v>
      </c>
      <c r="B9830">
        <v>8</v>
      </c>
      <c r="C9830" t="s">
        <v>21822</v>
      </c>
      <c r="D9830" t="s">
        <v>88</v>
      </c>
      <c r="E9830" t="s">
        <v>92</v>
      </c>
      <c r="F9830" t="s">
        <v>38</v>
      </c>
      <c r="G9830">
        <v>3</v>
      </c>
      <c r="H9830">
        <v>2014</v>
      </c>
      <c r="I9830" t="s">
        <v>45</v>
      </c>
      <c r="J9830">
        <v>23</v>
      </c>
      <c r="K9830">
        <v>17.0280041351668</v>
      </c>
      <c r="L9830">
        <v>29.628294851743899</v>
      </c>
      <c r="M9830">
        <v>199</v>
      </c>
      <c r="N9830" t="s">
        <v>44</v>
      </c>
      <c r="O9830">
        <v>7.0888120500833596</v>
      </c>
    </row>
    <row r="9831" spans="1:15" x14ac:dyDescent="0.25">
      <c r="A9831" s="20" t="s">
        <v>9931</v>
      </c>
      <c r="B9831">
        <v>8</v>
      </c>
      <c r="C9831" t="s">
        <v>21822</v>
      </c>
      <c r="D9831" t="s">
        <v>88</v>
      </c>
      <c r="E9831" t="s">
        <v>92</v>
      </c>
      <c r="F9831" t="s">
        <v>38</v>
      </c>
      <c r="G9831">
        <v>3</v>
      </c>
      <c r="H9831">
        <v>2014</v>
      </c>
      <c r="I9831" t="s">
        <v>46</v>
      </c>
      <c r="J9831">
        <v>25.3</v>
      </c>
      <c r="K9831">
        <v>20.680039611770301</v>
      </c>
      <c r="L9831">
        <v>30.388474504154001</v>
      </c>
      <c r="M9831">
        <v>239</v>
      </c>
      <c r="N9831" t="s">
        <v>44</v>
      </c>
      <c r="O9831">
        <v>6.46846227353151</v>
      </c>
    </row>
    <row r="9832" spans="1:15" x14ac:dyDescent="0.25">
      <c r="A9832" s="20" t="s">
        <v>9932</v>
      </c>
      <c r="B9832">
        <v>8</v>
      </c>
      <c r="C9832" t="s">
        <v>21822</v>
      </c>
      <c r="D9832" t="s">
        <v>88</v>
      </c>
      <c r="E9832" t="s">
        <v>92</v>
      </c>
      <c r="F9832" t="s">
        <v>38</v>
      </c>
      <c r="G9832">
        <v>3</v>
      </c>
      <c r="H9832">
        <v>2014</v>
      </c>
      <c r="I9832" t="s">
        <v>47</v>
      </c>
      <c r="J9832">
        <v>24.7</v>
      </c>
      <c r="K9832">
        <v>22.504644454089998</v>
      </c>
      <c r="L9832">
        <v>27.0396085745374</v>
      </c>
      <c r="M9832">
        <v>865</v>
      </c>
      <c r="N9832" t="s">
        <v>44</v>
      </c>
      <c r="O9832">
        <v>3.4001020045902299</v>
      </c>
    </row>
    <row r="9833" spans="1:15" x14ac:dyDescent="0.25">
      <c r="A9833" s="20" t="s">
        <v>9933</v>
      </c>
      <c r="B9833">
        <v>8</v>
      </c>
      <c r="C9833" t="s">
        <v>21822</v>
      </c>
      <c r="D9833" t="s">
        <v>88</v>
      </c>
      <c r="E9833" t="s">
        <v>92</v>
      </c>
      <c r="F9833" t="s">
        <v>38</v>
      </c>
      <c r="G9833">
        <v>3</v>
      </c>
      <c r="H9833">
        <v>2014</v>
      </c>
      <c r="I9833" t="s">
        <v>48</v>
      </c>
      <c r="J9833">
        <v>20.3</v>
      </c>
      <c r="K9833">
        <v>16.7896195872536</v>
      </c>
      <c r="L9833">
        <v>24.0292995742928</v>
      </c>
      <c r="M9833">
        <v>403</v>
      </c>
      <c r="N9833" t="s">
        <v>44</v>
      </c>
      <c r="O9833">
        <v>4.9813548138671804</v>
      </c>
    </row>
    <row r="9834" spans="1:15" x14ac:dyDescent="0.25">
      <c r="A9834" s="20" t="s">
        <v>9934</v>
      </c>
      <c r="B9834">
        <v>8</v>
      </c>
      <c r="C9834" t="s">
        <v>21822</v>
      </c>
      <c r="D9834" t="s">
        <v>88</v>
      </c>
      <c r="E9834" t="s">
        <v>92</v>
      </c>
      <c r="F9834" t="s">
        <v>38</v>
      </c>
      <c r="G9834">
        <v>3</v>
      </c>
      <c r="H9834">
        <v>2014</v>
      </c>
      <c r="I9834" t="s">
        <v>49</v>
      </c>
      <c r="J9834">
        <v>27.7</v>
      </c>
      <c r="K9834">
        <v>22.580341535409801</v>
      </c>
      <c r="L9834">
        <v>33.355095561729001</v>
      </c>
      <c r="M9834">
        <v>179</v>
      </c>
      <c r="N9834" t="s">
        <v>44</v>
      </c>
      <c r="O9834">
        <v>7.4743509275193603</v>
      </c>
    </row>
    <row r="9835" spans="1:15" x14ac:dyDescent="0.25">
      <c r="A9835" s="20" t="s">
        <v>9935</v>
      </c>
      <c r="B9835">
        <v>8</v>
      </c>
      <c r="C9835" t="s">
        <v>21822</v>
      </c>
      <c r="D9835" t="s">
        <v>88</v>
      </c>
      <c r="E9835" t="s">
        <v>92</v>
      </c>
      <c r="F9835" t="s">
        <v>38</v>
      </c>
      <c r="G9835">
        <v>3</v>
      </c>
      <c r="H9835">
        <v>2014</v>
      </c>
      <c r="I9835" t="s">
        <v>50</v>
      </c>
      <c r="J9835">
        <v>27</v>
      </c>
      <c r="K9835">
        <v>22.997642929108601</v>
      </c>
      <c r="L9835">
        <v>31.367442080531401</v>
      </c>
      <c r="M9835">
        <v>398</v>
      </c>
      <c r="N9835" t="s">
        <v>44</v>
      </c>
      <c r="O9835">
        <v>5.01254707117086</v>
      </c>
    </row>
    <row r="9836" spans="1:15" x14ac:dyDescent="0.25">
      <c r="A9836" s="20" t="s">
        <v>9936</v>
      </c>
      <c r="B9836">
        <v>8</v>
      </c>
      <c r="C9836" t="s">
        <v>21822</v>
      </c>
      <c r="D9836" t="s">
        <v>88</v>
      </c>
      <c r="E9836" t="s">
        <v>92</v>
      </c>
      <c r="F9836" t="s">
        <v>38</v>
      </c>
      <c r="G9836">
        <v>3</v>
      </c>
      <c r="H9836">
        <v>2014</v>
      </c>
      <c r="I9836" t="s">
        <v>51</v>
      </c>
      <c r="J9836">
        <v>25.9</v>
      </c>
      <c r="K9836">
        <v>20.5665375580888</v>
      </c>
      <c r="L9836">
        <v>31.7413470085935</v>
      </c>
      <c r="M9836">
        <v>226</v>
      </c>
      <c r="N9836" t="s">
        <v>44</v>
      </c>
      <c r="O9836">
        <v>6.65190105237739</v>
      </c>
    </row>
    <row r="9837" spans="1:15" x14ac:dyDescent="0.25">
      <c r="A9837" s="20" t="s">
        <v>9937</v>
      </c>
      <c r="B9837">
        <v>8</v>
      </c>
      <c r="C9837" t="s">
        <v>21822</v>
      </c>
      <c r="D9837" t="s">
        <v>88</v>
      </c>
      <c r="E9837" t="s">
        <v>93</v>
      </c>
      <c r="F9837" t="s">
        <v>42</v>
      </c>
      <c r="G9837">
        <v>4</v>
      </c>
      <c r="H9837">
        <v>2014</v>
      </c>
      <c r="I9837" t="s">
        <v>34</v>
      </c>
      <c r="J9837">
        <v>25.5</v>
      </c>
      <c r="K9837">
        <v>23.4599653865709</v>
      </c>
      <c r="L9837">
        <v>27.693523010897</v>
      </c>
      <c r="M9837">
        <v>1013</v>
      </c>
      <c r="N9837" t="s">
        <v>44</v>
      </c>
      <c r="O9837">
        <v>3.1419211180334701</v>
      </c>
    </row>
    <row r="9838" spans="1:15" x14ac:dyDescent="0.25">
      <c r="A9838" s="20" t="s">
        <v>9938</v>
      </c>
      <c r="B9838">
        <v>8</v>
      </c>
      <c r="C9838" t="s">
        <v>21822</v>
      </c>
      <c r="D9838" t="s">
        <v>88</v>
      </c>
      <c r="E9838" t="s">
        <v>93</v>
      </c>
      <c r="F9838" t="s">
        <v>42</v>
      </c>
      <c r="G9838">
        <v>4</v>
      </c>
      <c r="H9838">
        <v>2014</v>
      </c>
      <c r="I9838" t="s">
        <v>52</v>
      </c>
      <c r="J9838" t="s">
        <v>44</v>
      </c>
      <c r="K9838" t="s">
        <v>44</v>
      </c>
      <c r="L9838" t="s">
        <v>44</v>
      </c>
      <c r="M9838">
        <v>9</v>
      </c>
      <c r="N9838" t="s">
        <v>44</v>
      </c>
      <c r="O9838">
        <v>33.3333333333333</v>
      </c>
    </row>
    <row r="9839" spans="1:15" x14ac:dyDescent="0.25">
      <c r="A9839" s="20" t="s">
        <v>9939</v>
      </c>
      <c r="B9839">
        <v>8</v>
      </c>
      <c r="C9839" t="s">
        <v>21822</v>
      </c>
      <c r="D9839" t="s">
        <v>88</v>
      </c>
      <c r="E9839" t="s">
        <v>93</v>
      </c>
      <c r="F9839" t="s">
        <v>42</v>
      </c>
      <c r="G9839">
        <v>4</v>
      </c>
      <c r="H9839">
        <v>2014</v>
      </c>
      <c r="I9839" t="s">
        <v>53</v>
      </c>
      <c r="J9839">
        <v>24.3</v>
      </c>
      <c r="K9839">
        <v>15.9919728027888</v>
      </c>
      <c r="L9839">
        <v>34.926437678405499</v>
      </c>
      <c r="M9839">
        <v>39</v>
      </c>
      <c r="N9839" t="s">
        <v>44</v>
      </c>
      <c r="O9839">
        <v>16.012815380508702</v>
      </c>
    </row>
    <row r="9840" spans="1:15" x14ac:dyDescent="0.25">
      <c r="A9840" s="20" t="s">
        <v>9940</v>
      </c>
      <c r="B9840">
        <v>8</v>
      </c>
      <c r="C9840" t="s">
        <v>21822</v>
      </c>
      <c r="D9840" t="s">
        <v>88</v>
      </c>
      <c r="E9840" t="s">
        <v>93</v>
      </c>
      <c r="F9840" t="s">
        <v>42</v>
      </c>
      <c r="G9840">
        <v>4</v>
      </c>
      <c r="H9840">
        <v>2014</v>
      </c>
      <c r="I9840" t="s">
        <v>54</v>
      </c>
      <c r="J9840" t="s">
        <v>44</v>
      </c>
      <c r="K9840" t="s">
        <v>44</v>
      </c>
      <c r="L9840" t="s">
        <v>44</v>
      </c>
      <c r="M9840">
        <v>5</v>
      </c>
      <c r="N9840" t="s">
        <v>44</v>
      </c>
      <c r="O9840">
        <v>44.721359549995803</v>
      </c>
    </row>
    <row r="9841" spans="1:15" x14ac:dyDescent="0.25">
      <c r="A9841" s="20" t="s">
        <v>9941</v>
      </c>
      <c r="B9841">
        <v>8</v>
      </c>
      <c r="C9841" t="s">
        <v>21822</v>
      </c>
      <c r="D9841" t="s">
        <v>88</v>
      </c>
      <c r="E9841" t="s">
        <v>93</v>
      </c>
      <c r="F9841" t="s">
        <v>42</v>
      </c>
      <c r="G9841">
        <v>4</v>
      </c>
      <c r="H9841">
        <v>2014</v>
      </c>
      <c r="I9841" t="s">
        <v>55</v>
      </c>
      <c r="J9841">
        <v>19.3</v>
      </c>
      <c r="K9841">
        <v>12.306604586127699</v>
      </c>
      <c r="L9841">
        <v>27.779576020400899</v>
      </c>
      <c r="M9841">
        <v>55</v>
      </c>
      <c r="N9841" t="s">
        <v>44</v>
      </c>
      <c r="O9841">
        <v>13.483997249264799</v>
      </c>
    </row>
    <row r="9842" spans="1:15" x14ac:dyDescent="0.25">
      <c r="A9842" s="20" t="s">
        <v>9942</v>
      </c>
      <c r="B9842">
        <v>8</v>
      </c>
      <c r="C9842" t="s">
        <v>21822</v>
      </c>
      <c r="D9842" t="s">
        <v>88</v>
      </c>
      <c r="E9842" t="s">
        <v>93</v>
      </c>
      <c r="F9842" t="s">
        <v>42</v>
      </c>
      <c r="G9842">
        <v>4</v>
      </c>
      <c r="H9842">
        <v>2014</v>
      </c>
      <c r="I9842" t="s">
        <v>56</v>
      </c>
      <c r="J9842" t="s">
        <v>44</v>
      </c>
      <c r="K9842" t="s">
        <v>44</v>
      </c>
      <c r="L9842" t="s">
        <v>44</v>
      </c>
      <c r="M9842">
        <v>18</v>
      </c>
      <c r="N9842" t="s">
        <v>44</v>
      </c>
      <c r="O9842">
        <v>23.570226039551599</v>
      </c>
    </row>
    <row r="9843" spans="1:15" x14ac:dyDescent="0.25">
      <c r="A9843" s="20" t="s">
        <v>9943</v>
      </c>
      <c r="B9843">
        <v>8</v>
      </c>
      <c r="C9843" t="s">
        <v>21822</v>
      </c>
      <c r="D9843" t="s">
        <v>88</v>
      </c>
      <c r="E9843" t="s">
        <v>93</v>
      </c>
      <c r="F9843" t="s">
        <v>42</v>
      </c>
      <c r="G9843">
        <v>4</v>
      </c>
      <c r="H9843">
        <v>2014</v>
      </c>
      <c r="I9843" t="s">
        <v>57</v>
      </c>
      <c r="J9843" t="s">
        <v>44</v>
      </c>
      <c r="K9843" t="s">
        <v>44</v>
      </c>
      <c r="L9843" t="s">
        <v>44</v>
      </c>
      <c r="M9843">
        <v>13</v>
      </c>
      <c r="N9843" t="s">
        <v>44</v>
      </c>
      <c r="O9843">
        <v>27.735009811261499</v>
      </c>
    </row>
    <row r="9844" spans="1:15" x14ac:dyDescent="0.25">
      <c r="A9844" s="20" t="s">
        <v>9944</v>
      </c>
      <c r="B9844">
        <v>8</v>
      </c>
      <c r="C9844" t="s">
        <v>21822</v>
      </c>
      <c r="D9844" t="s">
        <v>88</v>
      </c>
      <c r="E9844" t="s">
        <v>93</v>
      </c>
      <c r="F9844" t="s">
        <v>42</v>
      </c>
      <c r="G9844">
        <v>4</v>
      </c>
      <c r="H9844">
        <v>2014</v>
      </c>
      <c r="I9844" t="s">
        <v>58</v>
      </c>
      <c r="J9844">
        <v>25.1</v>
      </c>
      <c r="K9844">
        <v>20.241094306252801</v>
      </c>
      <c r="L9844">
        <v>30.652790312947801</v>
      </c>
      <c r="M9844">
        <v>146</v>
      </c>
      <c r="N9844" t="s">
        <v>44</v>
      </c>
      <c r="O9844">
        <v>8.2760588860236801</v>
      </c>
    </row>
    <row r="9845" spans="1:15" x14ac:dyDescent="0.25">
      <c r="A9845" s="20" t="s">
        <v>9945</v>
      </c>
      <c r="B9845">
        <v>8</v>
      </c>
      <c r="C9845" t="s">
        <v>21822</v>
      </c>
      <c r="D9845" t="s">
        <v>88</v>
      </c>
      <c r="E9845" t="s">
        <v>93</v>
      </c>
      <c r="F9845" t="s">
        <v>42</v>
      </c>
      <c r="G9845">
        <v>4</v>
      </c>
      <c r="H9845">
        <v>2014</v>
      </c>
      <c r="I9845" t="s">
        <v>59</v>
      </c>
      <c r="J9845" t="s">
        <v>44</v>
      </c>
      <c r="K9845" t="s">
        <v>44</v>
      </c>
      <c r="L9845" t="s">
        <v>44</v>
      </c>
      <c r="M9845">
        <v>8</v>
      </c>
      <c r="N9845" t="s">
        <v>44</v>
      </c>
      <c r="O9845">
        <v>35.355339059327399</v>
      </c>
    </row>
    <row r="9846" spans="1:15" x14ac:dyDescent="0.25">
      <c r="A9846" s="20" t="s">
        <v>9946</v>
      </c>
      <c r="B9846">
        <v>8</v>
      </c>
      <c r="C9846" t="s">
        <v>21822</v>
      </c>
      <c r="D9846" t="s">
        <v>88</v>
      </c>
      <c r="E9846" t="s">
        <v>93</v>
      </c>
      <c r="F9846" t="s">
        <v>42</v>
      </c>
      <c r="G9846">
        <v>4</v>
      </c>
      <c r="H9846">
        <v>2014</v>
      </c>
      <c r="I9846" t="s">
        <v>60</v>
      </c>
      <c r="J9846">
        <v>25</v>
      </c>
      <c r="K9846">
        <v>22.595594196289099</v>
      </c>
      <c r="L9846">
        <v>27.579269648158199</v>
      </c>
      <c r="M9846">
        <v>664</v>
      </c>
      <c r="N9846" t="s">
        <v>44</v>
      </c>
      <c r="O9846">
        <v>3.8807526285316598</v>
      </c>
    </row>
    <row r="9847" spans="1:15" x14ac:dyDescent="0.25">
      <c r="A9847" s="20" t="s">
        <v>9947</v>
      </c>
      <c r="B9847">
        <v>8</v>
      </c>
      <c r="C9847" t="s">
        <v>21822</v>
      </c>
      <c r="D9847" t="s">
        <v>88</v>
      </c>
      <c r="E9847" t="s">
        <v>93</v>
      </c>
      <c r="F9847" t="s">
        <v>42</v>
      </c>
      <c r="G9847">
        <v>4</v>
      </c>
      <c r="H9847">
        <v>2014</v>
      </c>
      <c r="I9847" t="s">
        <v>61</v>
      </c>
      <c r="J9847" t="s">
        <v>44</v>
      </c>
      <c r="K9847" t="s">
        <v>44</v>
      </c>
      <c r="L9847" t="s">
        <v>44</v>
      </c>
      <c r="M9847">
        <v>1</v>
      </c>
      <c r="N9847" t="s">
        <v>44</v>
      </c>
      <c r="O9847">
        <v>100</v>
      </c>
    </row>
    <row r="9848" spans="1:15" x14ac:dyDescent="0.25">
      <c r="A9848" s="20" t="s">
        <v>9948</v>
      </c>
      <c r="B9848">
        <v>8</v>
      </c>
      <c r="C9848" t="s">
        <v>21822</v>
      </c>
      <c r="D9848" t="s">
        <v>88</v>
      </c>
      <c r="E9848" t="s">
        <v>93</v>
      </c>
      <c r="F9848" t="s">
        <v>42</v>
      </c>
      <c r="G9848">
        <v>4</v>
      </c>
      <c r="H9848">
        <v>2014</v>
      </c>
      <c r="I9848" t="s">
        <v>43</v>
      </c>
      <c r="J9848">
        <v>26</v>
      </c>
      <c r="K9848">
        <v>14.8142288840852</v>
      </c>
      <c r="L9848">
        <v>39.983650551943697</v>
      </c>
      <c r="M9848">
        <v>47</v>
      </c>
      <c r="N9848" t="s">
        <v>44</v>
      </c>
      <c r="O9848">
        <v>14.5864991497895</v>
      </c>
    </row>
    <row r="9849" spans="1:15" x14ac:dyDescent="0.25">
      <c r="A9849" s="20" t="s">
        <v>9949</v>
      </c>
      <c r="B9849">
        <v>8</v>
      </c>
      <c r="C9849" t="s">
        <v>21822</v>
      </c>
      <c r="D9849" t="s">
        <v>88</v>
      </c>
      <c r="E9849" t="s">
        <v>93</v>
      </c>
      <c r="F9849" t="s">
        <v>42</v>
      </c>
      <c r="G9849">
        <v>4</v>
      </c>
      <c r="H9849">
        <v>2014</v>
      </c>
      <c r="I9849" t="s">
        <v>62</v>
      </c>
      <c r="J9849" t="s">
        <v>44</v>
      </c>
      <c r="K9849" t="s">
        <v>44</v>
      </c>
      <c r="L9849" t="s">
        <v>44</v>
      </c>
      <c r="M9849">
        <v>18</v>
      </c>
      <c r="N9849" t="s">
        <v>44</v>
      </c>
      <c r="O9849">
        <v>23.570226039551599</v>
      </c>
    </row>
    <row r="9850" spans="1:15" x14ac:dyDescent="0.25">
      <c r="A9850" s="20" t="s">
        <v>9950</v>
      </c>
      <c r="B9850">
        <v>8</v>
      </c>
      <c r="C9850" t="s">
        <v>21822</v>
      </c>
      <c r="D9850" t="s">
        <v>88</v>
      </c>
      <c r="E9850" t="s">
        <v>93</v>
      </c>
      <c r="F9850" t="s">
        <v>42</v>
      </c>
      <c r="G9850">
        <v>4</v>
      </c>
      <c r="H9850">
        <v>2014</v>
      </c>
      <c r="I9850" t="s">
        <v>75</v>
      </c>
      <c r="J9850">
        <v>25.4</v>
      </c>
      <c r="K9850">
        <v>24.5</v>
      </c>
      <c r="L9850">
        <v>26.32</v>
      </c>
      <c r="M9850">
        <v>4917</v>
      </c>
      <c r="N9850" t="s">
        <v>44</v>
      </c>
      <c r="O9850">
        <v>1.4260997240803901</v>
      </c>
    </row>
    <row r="9851" spans="1:15" x14ac:dyDescent="0.25">
      <c r="A9851" s="20" t="s">
        <v>9951</v>
      </c>
      <c r="B9851">
        <v>8</v>
      </c>
      <c r="C9851" t="s">
        <v>21822</v>
      </c>
      <c r="D9851" t="s">
        <v>88</v>
      </c>
      <c r="E9851" t="s">
        <v>93</v>
      </c>
      <c r="F9851" t="s">
        <v>42</v>
      </c>
      <c r="G9851">
        <v>4</v>
      </c>
      <c r="H9851">
        <v>2014</v>
      </c>
      <c r="I9851" t="s">
        <v>45</v>
      </c>
      <c r="J9851">
        <v>23.7</v>
      </c>
      <c r="K9851">
        <v>17.9449451428125</v>
      </c>
      <c r="L9851">
        <v>30.395786800234099</v>
      </c>
      <c r="M9851">
        <v>108</v>
      </c>
      <c r="N9851" t="s">
        <v>44</v>
      </c>
      <c r="O9851">
        <v>9.6225044864937601</v>
      </c>
    </row>
    <row r="9852" spans="1:15" x14ac:dyDescent="0.25">
      <c r="A9852" s="20" t="s">
        <v>9952</v>
      </c>
      <c r="B9852">
        <v>8</v>
      </c>
      <c r="C9852" t="s">
        <v>21822</v>
      </c>
      <c r="D9852" t="s">
        <v>88</v>
      </c>
      <c r="E9852" t="s">
        <v>93</v>
      </c>
      <c r="F9852" t="s">
        <v>42</v>
      </c>
      <c r="G9852">
        <v>4</v>
      </c>
      <c r="H9852">
        <v>2014</v>
      </c>
      <c r="I9852" t="s">
        <v>46</v>
      </c>
      <c r="J9852">
        <v>21.7</v>
      </c>
      <c r="K9852">
        <v>18.236669334794101</v>
      </c>
      <c r="L9852">
        <v>25.396770733711399</v>
      </c>
      <c r="M9852">
        <v>340</v>
      </c>
      <c r="N9852" t="s">
        <v>44</v>
      </c>
      <c r="O9852">
        <v>5.4232614454663999</v>
      </c>
    </row>
    <row r="9853" spans="1:15" x14ac:dyDescent="0.25">
      <c r="A9853" s="20" t="s">
        <v>9953</v>
      </c>
      <c r="B9853">
        <v>8</v>
      </c>
      <c r="C9853" t="s">
        <v>21822</v>
      </c>
      <c r="D9853" t="s">
        <v>88</v>
      </c>
      <c r="E9853" t="s">
        <v>93</v>
      </c>
      <c r="F9853" t="s">
        <v>42</v>
      </c>
      <c r="G9853">
        <v>4</v>
      </c>
      <c r="H9853">
        <v>2014</v>
      </c>
      <c r="I9853" t="s">
        <v>47</v>
      </c>
      <c r="J9853">
        <v>26.4</v>
      </c>
      <c r="K9853">
        <v>25.091459406805999</v>
      </c>
      <c r="L9853">
        <v>27.785511122955199</v>
      </c>
      <c r="M9853">
        <v>2105</v>
      </c>
      <c r="N9853" t="s">
        <v>44</v>
      </c>
      <c r="O9853">
        <v>2.1795857001338601</v>
      </c>
    </row>
    <row r="9854" spans="1:15" x14ac:dyDescent="0.25">
      <c r="A9854" s="20" t="s">
        <v>9954</v>
      </c>
      <c r="B9854">
        <v>8</v>
      </c>
      <c r="C9854" t="s">
        <v>21822</v>
      </c>
      <c r="D9854" t="s">
        <v>88</v>
      </c>
      <c r="E9854" t="s">
        <v>93</v>
      </c>
      <c r="F9854" t="s">
        <v>42</v>
      </c>
      <c r="G9854">
        <v>4</v>
      </c>
      <c r="H9854">
        <v>2014</v>
      </c>
      <c r="I9854" t="s">
        <v>48</v>
      </c>
      <c r="J9854">
        <v>16.399999999999999</v>
      </c>
      <c r="K9854">
        <v>11.5551266182768</v>
      </c>
      <c r="L9854">
        <v>22.055140969278099</v>
      </c>
      <c r="M9854">
        <v>78</v>
      </c>
      <c r="N9854" t="s">
        <v>44</v>
      </c>
      <c r="O9854">
        <v>11.322770341446001</v>
      </c>
    </row>
    <row r="9855" spans="1:15" x14ac:dyDescent="0.25">
      <c r="A9855" s="20" t="s">
        <v>9955</v>
      </c>
      <c r="B9855">
        <v>8</v>
      </c>
      <c r="C9855" t="s">
        <v>21822</v>
      </c>
      <c r="D9855" t="s">
        <v>88</v>
      </c>
      <c r="E9855" t="s">
        <v>93</v>
      </c>
      <c r="F9855" t="s">
        <v>42</v>
      </c>
      <c r="G9855">
        <v>4</v>
      </c>
      <c r="H9855">
        <v>2014</v>
      </c>
      <c r="I9855" t="s">
        <v>49</v>
      </c>
      <c r="J9855">
        <v>24.3</v>
      </c>
      <c r="K9855">
        <v>19.305590405374101</v>
      </c>
      <c r="L9855">
        <v>30.011399797122198</v>
      </c>
      <c r="M9855">
        <v>152</v>
      </c>
      <c r="N9855" t="s">
        <v>44</v>
      </c>
      <c r="O9855">
        <v>8.1110710565381297</v>
      </c>
    </row>
    <row r="9856" spans="1:15" x14ac:dyDescent="0.25">
      <c r="A9856" s="20" t="s">
        <v>9956</v>
      </c>
      <c r="B9856">
        <v>8</v>
      </c>
      <c r="C9856" t="s">
        <v>21822</v>
      </c>
      <c r="D9856" t="s">
        <v>88</v>
      </c>
      <c r="E9856" t="s">
        <v>93</v>
      </c>
      <c r="F9856" t="s">
        <v>42</v>
      </c>
      <c r="G9856">
        <v>4</v>
      </c>
      <c r="H9856">
        <v>2014</v>
      </c>
      <c r="I9856" t="s">
        <v>50</v>
      </c>
      <c r="J9856">
        <v>22.2</v>
      </c>
      <c r="K9856">
        <v>13.7469939930042</v>
      </c>
      <c r="L9856">
        <v>32.778576570301801</v>
      </c>
      <c r="M9856">
        <v>43</v>
      </c>
      <c r="N9856" t="s">
        <v>44</v>
      </c>
      <c r="O9856">
        <v>15.249857033260501</v>
      </c>
    </row>
    <row r="9857" spans="1:15" x14ac:dyDescent="0.25">
      <c r="A9857" s="20" t="s">
        <v>9957</v>
      </c>
      <c r="B9857">
        <v>8</v>
      </c>
      <c r="C9857" t="s">
        <v>21822</v>
      </c>
      <c r="D9857" t="s">
        <v>88</v>
      </c>
      <c r="E9857" t="s">
        <v>93</v>
      </c>
      <c r="F9857" t="s">
        <v>42</v>
      </c>
      <c r="G9857">
        <v>4</v>
      </c>
      <c r="H9857">
        <v>2014</v>
      </c>
      <c r="I9857" t="s">
        <v>51</v>
      </c>
      <c r="J9857">
        <v>35.4</v>
      </c>
      <c r="K9857">
        <v>23.7090467854675</v>
      </c>
      <c r="L9857">
        <v>49.7237180256299</v>
      </c>
      <c r="M9857">
        <v>55</v>
      </c>
      <c r="N9857" t="s">
        <v>44</v>
      </c>
      <c r="O9857">
        <v>13.483997249264799</v>
      </c>
    </row>
    <row r="9858" spans="1:15" x14ac:dyDescent="0.25">
      <c r="A9858" s="20" t="s">
        <v>9958</v>
      </c>
      <c r="B9858">
        <v>8</v>
      </c>
      <c r="C9858" t="s">
        <v>21822</v>
      </c>
      <c r="D9858" t="s">
        <v>88</v>
      </c>
      <c r="E9858" t="s">
        <v>94</v>
      </c>
      <c r="F9858" t="s">
        <v>35</v>
      </c>
      <c r="G9858">
        <v>5</v>
      </c>
      <c r="H9858">
        <v>2014</v>
      </c>
      <c r="I9858" t="s">
        <v>34</v>
      </c>
      <c r="J9858">
        <v>22.4</v>
      </c>
      <c r="K9858">
        <v>18.972678582213099</v>
      </c>
      <c r="L9858">
        <v>26.076063170487899</v>
      </c>
      <c r="M9858">
        <v>512</v>
      </c>
      <c r="N9858" t="s">
        <v>44</v>
      </c>
      <c r="O9858">
        <v>4.4194173824159204</v>
      </c>
    </row>
    <row r="9859" spans="1:15" x14ac:dyDescent="0.25">
      <c r="A9859" s="20" t="s">
        <v>9959</v>
      </c>
      <c r="B9859">
        <v>8</v>
      </c>
      <c r="C9859" t="s">
        <v>21822</v>
      </c>
      <c r="D9859" t="s">
        <v>88</v>
      </c>
      <c r="E9859" t="s">
        <v>94</v>
      </c>
      <c r="F9859" t="s">
        <v>35</v>
      </c>
      <c r="G9859">
        <v>5</v>
      </c>
      <c r="H9859">
        <v>2014</v>
      </c>
      <c r="I9859" t="s">
        <v>52</v>
      </c>
      <c r="J9859" t="s">
        <v>44</v>
      </c>
      <c r="K9859" t="s">
        <v>44</v>
      </c>
      <c r="L9859" t="s">
        <v>44</v>
      </c>
      <c r="M9859">
        <v>12</v>
      </c>
      <c r="N9859" t="s">
        <v>44</v>
      </c>
      <c r="O9859">
        <v>28.867513459481302</v>
      </c>
    </row>
    <row r="9860" spans="1:15" x14ac:dyDescent="0.25">
      <c r="A9860" s="20" t="s">
        <v>9960</v>
      </c>
      <c r="B9860">
        <v>8</v>
      </c>
      <c r="C9860" t="s">
        <v>21822</v>
      </c>
      <c r="D9860" t="s">
        <v>88</v>
      </c>
      <c r="E9860" t="s">
        <v>94</v>
      </c>
      <c r="F9860" t="s">
        <v>35</v>
      </c>
      <c r="G9860">
        <v>5</v>
      </c>
      <c r="H9860">
        <v>2014</v>
      </c>
      <c r="I9860" t="s">
        <v>53</v>
      </c>
      <c r="J9860" t="s">
        <v>44</v>
      </c>
      <c r="K9860" t="s">
        <v>44</v>
      </c>
      <c r="L9860" t="s">
        <v>44</v>
      </c>
      <c r="M9860">
        <v>18</v>
      </c>
      <c r="N9860" t="s">
        <v>44</v>
      </c>
      <c r="O9860">
        <v>23.570226039551599</v>
      </c>
    </row>
    <row r="9861" spans="1:15" x14ac:dyDescent="0.25">
      <c r="A9861" s="20" t="s">
        <v>9961</v>
      </c>
      <c r="B9861">
        <v>8</v>
      </c>
      <c r="C9861" t="s">
        <v>21822</v>
      </c>
      <c r="D9861" t="s">
        <v>88</v>
      </c>
      <c r="E9861" t="s">
        <v>94</v>
      </c>
      <c r="F9861" t="s">
        <v>35</v>
      </c>
      <c r="G9861">
        <v>5</v>
      </c>
      <c r="H9861">
        <v>2014</v>
      </c>
      <c r="I9861" t="s">
        <v>54</v>
      </c>
      <c r="J9861" t="s">
        <v>44</v>
      </c>
      <c r="K9861" t="s">
        <v>44</v>
      </c>
      <c r="L9861" t="s">
        <v>44</v>
      </c>
      <c r="M9861">
        <v>4</v>
      </c>
      <c r="N9861" t="s">
        <v>44</v>
      </c>
      <c r="O9861">
        <v>50</v>
      </c>
    </row>
    <row r="9862" spans="1:15" x14ac:dyDescent="0.25">
      <c r="A9862" s="20" t="s">
        <v>9962</v>
      </c>
      <c r="B9862">
        <v>8</v>
      </c>
      <c r="C9862" t="s">
        <v>21822</v>
      </c>
      <c r="D9862" t="s">
        <v>88</v>
      </c>
      <c r="E9862" t="s">
        <v>94</v>
      </c>
      <c r="F9862" t="s">
        <v>35</v>
      </c>
      <c r="G9862">
        <v>5</v>
      </c>
      <c r="H9862">
        <v>2014</v>
      </c>
      <c r="I9862" t="s">
        <v>55</v>
      </c>
      <c r="J9862">
        <v>16.7</v>
      </c>
      <c r="K9862">
        <v>10.1300715521584</v>
      </c>
      <c r="L9862">
        <v>25.458755617344199</v>
      </c>
      <c r="M9862">
        <v>25</v>
      </c>
      <c r="N9862" t="s">
        <v>44</v>
      </c>
      <c r="O9862">
        <v>20</v>
      </c>
    </row>
    <row r="9863" spans="1:15" x14ac:dyDescent="0.25">
      <c r="A9863" s="20" t="s">
        <v>9963</v>
      </c>
      <c r="B9863">
        <v>8</v>
      </c>
      <c r="C9863" t="s">
        <v>21822</v>
      </c>
      <c r="D9863" t="s">
        <v>88</v>
      </c>
      <c r="E9863" t="s">
        <v>94</v>
      </c>
      <c r="F9863" t="s">
        <v>35</v>
      </c>
      <c r="G9863">
        <v>5</v>
      </c>
      <c r="H9863">
        <v>2014</v>
      </c>
      <c r="I9863" t="s">
        <v>56</v>
      </c>
      <c r="J9863" t="s">
        <v>44</v>
      </c>
      <c r="K9863" t="s">
        <v>44</v>
      </c>
      <c r="L9863" t="s">
        <v>44</v>
      </c>
      <c r="M9863">
        <v>3</v>
      </c>
      <c r="N9863" t="s">
        <v>44</v>
      </c>
      <c r="O9863">
        <v>57.735026918962603</v>
      </c>
    </row>
    <row r="9864" spans="1:15" x14ac:dyDescent="0.25">
      <c r="A9864" s="20" t="s">
        <v>9964</v>
      </c>
      <c r="B9864">
        <v>8</v>
      </c>
      <c r="C9864" t="s">
        <v>21822</v>
      </c>
      <c r="D9864" t="s">
        <v>88</v>
      </c>
      <c r="E9864" t="s">
        <v>94</v>
      </c>
      <c r="F9864" t="s">
        <v>35</v>
      </c>
      <c r="G9864">
        <v>5</v>
      </c>
      <c r="H9864">
        <v>2014</v>
      </c>
      <c r="I9864" t="s">
        <v>57</v>
      </c>
      <c r="J9864" t="s">
        <v>44</v>
      </c>
      <c r="K9864" t="s">
        <v>44</v>
      </c>
      <c r="L9864" t="s">
        <v>44</v>
      </c>
      <c r="M9864">
        <v>9</v>
      </c>
      <c r="N9864" t="s">
        <v>44</v>
      </c>
      <c r="O9864">
        <v>33.3333333333333</v>
      </c>
    </row>
    <row r="9865" spans="1:15" x14ac:dyDescent="0.25">
      <c r="A9865" s="20" t="s">
        <v>9965</v>
      </c>
      <c r="B9865">
        <v>8</v>
      </c>
      <c r="C9865" t="s">
        <v>21822</v>
      </c>
      <c r="D9865" t="s">
        <v>88</v>
      </c>
      <c r="E9865" t="s">
        <v>94</v>
      </c>
      <c r="F9865" t="s">
        <v>35</v>
      </c>
      <c r="G9865">
        <v>5</v>
      </c>
      <c r="H9865">
        <v>2014</v>
      </c>
      <c r="I9865" t="s">
        <v>58</v>
      </c>
      <c r="J9865">
        <v>21.1</v>
      </c>
      <c r="K9865">
        <v>12.073793663056801</v>
      </c>
      <c r="L9865">
        <v>31.8451312826916</v>
      </c>
      <c r="M9865">
        <v>81</v>
      </c>
      <c r="N9865" t="s">
        <v>44</v>
      </c>
      <c r="O9865">
        <v>11.1111111111111</v>
      </c>
    </row>
    <row r="9866" spans="1:15" x14ac:dyDescent="0.25">
      <c r="A9866" s="20" t="s">
        <v>9966</v>
      </c>
      <c r="B9866">
        <v>8</v>
      </c>
      <c r="C9866" t="s">
        <v>21822</v>
      </c>
      <c r="D9866" t="s">
        <v>88</v>
      </c>
      <c r="E9866" t="s">
        <v>94</v>
      </c>
      <c r="F9866" t="s">
        <v>35</v>
      </c>
      <c r="G9866">
        <v>5</v>
      </c>
      <c r="H9866">
        <v>2014</v>
      </c>
      <c r="I9866" t="s">
        <v>59</v>
      </c>
      <c r="J9866" t="s">
        <v>44</v>
      </c>
      <c r="K9866" t="s">
        <v>44</v>
      </c>
      <c r="L9866" t="s">
        <v>44</v>
      </c>
      <c r="M9866">
        <v>2</v>
      </c>
      <c r="N9866" t="s">
        <v>44</v>
      </c>
      <c r="O9866">
        <v>70.710678118654698</v>
      </c>
    </row>
    <row r="9867" spans="1:15" x14ac:dyDescent="0.25">
      <c r="A9867" s="20" t="s">
        <v>9967</v>
      </c>
      <c r="B9867">
        <v>8</v>
      </c>
      <c r="C9867" t="s">
        <v>21822</v>
      </c>
      <c r="D9867" t="s">
        <v>88</v>
      </c>
      <c r="E9867" t="s">
        <v>94</v>
      </c>
      <c r="F9867" t="s">
        <v>35</v>
      </c>
      <c r="G9867">
        <v>5</v>
      </c>
      <c r="H9867">
        <v>2014</v>
      </c>
      <c r="I9867" t="s">
        <v>60</v>
      </c>
      <c r="J9867">
        <v>22.1</v>
      </c>
      <c r="K9867">
        <v>18.238564495568699</v>
      </c>
      <c r="L9867">
        <v>26.302784873357499</v>
      </c>
      <c r="M9867">
        <v>446</v>
      </c>
      <c r="N9867" t="s">
        <v>44</v>
      </c>
      <c r="O9867">
        <v>4.7351372381037802</v>
      </c>
    </row>
    <row r="9868" spans="1:15" x14ac:dyDescent="0.25">
      <c r="A9868" s="20" t="s">
        <v>9968</v>
      </c>
      <c r="B9868">
        <v>8</v>
      </c>
      <c r="C9868" t="s">
        <v>21822</v>
      </c>
      <c r="D9868" t="s">
        <v>88</v>
      </c>
      <c r="E9868" t="s">
        <v>94</v>
      </c>
      <c r="F9868" t="s">
        <v>35</v>
      </c>
      <c r="G9868">
        <v>5</v>
      </c>
      <c r="H9868">
        <v>2014</v>
      </c>
      <c r="I9868" t="s">
        <v>61</v>
      </c>
      <c r="J9868" t="s">
        <v>44</v>
      </c>
      <c r="K9868" t="s">
        <v>44</v>
      </c>
      <c r="L9868" t="s">
        <v>44</v>
      </c>
      <c r="M9868">
        <v>3</v>
      </c>
      <c r="N9868" t="s">
        <v>44</v>
      </c>
      <c r="O9868">
        <v>57.735026918962603</v>
      </c>
    </row>
    <row r="9869" spans="1:15" x14ac:dyDescent="0.25">
      <c r="A9869" s="20" t="s">
        <v>9969</v>
      </c>
      <c r="B9869">
        <v>8</v>
      </c>
      <c r="C9869" t="s">
        <v>21822</v>
      </c>
      <c r="D9869" t="s">
        <v>88</v>
      </c>
      <c r="E9869" t="s">
        <v>94</v>
      </c>
      <c r="F9869" t="s">
        <v>35</v>
      </c>
      <c r="G9869">
        <v>5</v>
      </c>
      <c r="H9869">
        <v>2014</v>
      </c>
      <c r="I9869" t="s">
        <v>43</v>
      </c>
      <c r="J9869">
        <v>22.4</v>
      </c>
      <c r="K9869">
        <v>16.029826622321899</v>
      </c>
      <c r="L9869">
        <v>30.490673689672398</v>
      </c>
      <c r="M9869">
        <v>39</v>
      </c>
      <c r="N9869" t="s">
        <v>44</v>
      </c>
      <c r="O9869">
        <v>16.012815380508702</v>
      </c>
    </row>
    <row r="9870" spans="1:15" x14ac:dyDescent="0.25">
      <c r="A9870" s="20" t="s">
        <v>9970</v>
      </c>
      <c r="B9870">
        <v>8</v>
      </c>
      <c r="C9870" t="s">
        <v>21822</v>
      </c>
      <c r="D9870" t="s">
        <v>88</v>
      </c>
      <c r="E9870" t="s">
        <v>94</v>
      </c>
      <c r="F9870" t="s">
        <v>35</v>
      </c>
      <c r="G9870">
        <v>5</v>
      </c>
      <c r="H9870">
        <v>2014</v>
      </c>
      <c r="I9870" t="s">
        <v>62</v>
      </c>
      <c r="J9870" t="s">
        <v>44</v>
      </c>
      <c r="K9870" t="s">
        <v>44</v>
      </c>
      <c r="L9870" t="s">
        <v>44</v>
      </c>
      <c r="M9870">
        <v>6</v>
      </c>
      <c r="N9870" t="s">
        <v>44</v>
      </c>
      <c r="O9870">
        <v>40.824829046386299</v>
      </c>
    </row>
    <row r="9871" spans="1:15" x14ac:dyDescent="0.25">
      <c r="A9871" s="20" t="s">
        <v>9971</v>
      </c>
      <c r="B9871">
        <v>8</v>
      </c>
      <c r="C9871" t="s">
        <v>21822</v>
      </c>
      <c r="D9871" t="s">
        <v>88</v>
      </c>
      <c r="E9871" t="s">
        <v>94</v>
      </c>
      <c r="F9871" t="s">
        <v>35</v>
      </c>
      <c r="G9871">
        <v>5</v>
      </c>
      <c r="H9871">
        <v>2014</v>
      </c>
      <c r="I9871" t="s">
        <v>75</v>
      </c>
      <c r="J9871">
        <v>22.16</v>
      </c>
      <c r="K9871">
        <v>20.399999999999999</v>
      </c>
      <c r="L9871">
        <v>23.97</v>
      </c>
      <c r="M9871">
        <v>2111</v>
      </c>
      <c r="N9871" t="s">
        <v>44</v>
      </c>
      <c r="O9871">
        <v>2.1764860270317699</v>
      </c>
    </row>
    <row r="9872" spans="1:15" x14ac:dyDescent="0.25">
      <c r="A9872" s="20" t="s">
        <v>9972</v>
      </c>
      <c r="B9872">
        <v>8</v>
      </c>
      <c r="C9872" t="s">
        <v>21822</v>
      </c>
      <c r="D9872" t="s">
        <v>88</v>
      </c>
      <c r="E9872" t="s">
        <v>94</v>
      </c>
      <c r="F9872" t="s">
        <v>35</v>
      </c>
      <c r="G9872">
        <v>5</v>
      </c>
      <c r="H9872">
        <v>2014</v>
      </c>
      <c r="I9872" t="s">
        <v>45</v>
      </c>
      <c r="J9872">
        <v>14.6</v>
      </c>
      <c r="K9872">
        <v>8.3394731311583392</v>
      </c>
      <c r="L9872">
        <v>22.222277818148001</v>
      </c>
      <c r="M9872">
        <v>57</v>
      </c>
      <c r="N9872" t="s">
        <v>44</v>
      </c>
      <c r="O9872">
        <v>13.245323570650401</v>
      </c>
    </row>
    <row r="9873" spans="1:15" x14ac:dyDescent="0.25">
      <c r="A9873" s="20" t="s">
        <v>9973</v>
      </c>
      <c r="B9873">
        <v>8</v>
      </c>
      <c r="C9873" t="s">
        <v>21822</v>
      </c>
      <c r="D9873" t="s">
        <v>88</v>
      </c>
      <c r="E9873" t="s">
        <v>94</v>
      </c>
      <c r="F9873" t="s">
        <v>35</v>
      </c>
      <c r="G9873">
        <v>5</v>
      </c>
      <c r="H9873">
        <v>2014</v>
      </c>
      <c r="I9873" t="s">
        <v>46</v>
      </c>
      <c r="J9873">
        <v>21.6</v>
      </c>
      <c r="K9873">
        <v>12.489654843278601</v>
      </c>
      <c r="L9873">
        <v>32.124617638383398</v>
      </c>
      <c r="M9873">
        <v>115</v>
      </c>
      <c r="N9873" t="s">
        <v>44</v>
      </c>
      <c r="O9873">
        <v>9.3250480824031392</v>
      </c>
    </row>
    <row r="9874" spans="1:15" x14ac:dyDescent="0.25">
      <c r="A9874" s="20" t="s">
        <v>9974</v>
      </c>
      <c r="B9874">
        <v>8</v>
      </c>
      <c r="C9874" t="s">
        <v>21822</v>
      </c>
      <c r="D9874" t="s">
        <v>88</v>
      </c>
      <c r="E9874" t="s">
        <v>94</v>
      </c>
      <c r="F9874" t="s">
        <v>35</v>
      </c>
      <c r="G9874">
        <v>5</v>
      </c>
      <c r="H9874">
        <v>2014</v>
      </c>
      <c r="I9874" t="s">
        <v>47</v>
      </c>
      <c r="J9874">
        <v>22.6</v>
      </c>
      <c r="K9874">
        <v>19.462970178982701</v>
      </c>
      <c r="L9874">
        <v>25.9381823107732</v>
      </c>
      <c r="M9874">
        <v>663</v>
      </c>
      <c r="N9874" t="s">
        <v>44</v>
      </c>
      <c r="O9874">
        <v>3.8836781869030901</v>
      </c>
    </row>
    <row r="9875" spans="1:15" x14ac:dyDescent="0.25">
      <c r="A9875" s="20" t="s">
        <v>9975</v>
      </c>
      <c r="B9875">
        <v>8</v>
      </c>
      <c r="C9875" t="s">
        <v>21822</v>
      </c>
      <c r="D9875" t="s">
        <v>88</v>
      </c>
      <c r="E9875" t="s">
        <v>94</v>
      </c>
      <c r="F9875" t="s">
        <v>35</v>
      </c>
      <c r="G9875">
        <v>5</v>
      </c>
      <c r="H9875">
        <v>2014</v>
      </c>
      <c r="I9875" t="s">
        <v>48</v>
      </c>
      <c r="J9875" t="s">
        <v>44</v>
      </c>
      <c r="K9875" t="s">
        <v>44</v>
      </c>
      <c r="L9875" t="s">
        <v>44</v>
      </c>
      <c r="M9875">
        <v>17</v>
      </c>
      <c r="N9875" t="s">
        <v>44</v>
      </c>
      <c r="O9875">
        <v>24.253562503633301</v>
      </c>
    </row>
    <row r="9876" spans="1:15" x14ac:dyDescent="0.25">
      <c r="A9876" s="20" t="s">
        <v>9976</v>
      </c>
      <c r="B9876">
        <v>8</v>
      </c>
      <c r="C9876" t="s">
        <v>21822</v>
      </c>
      <c r="D9876" t="s">
        <v>88</v>
      </c>
      <c r="E9876" t="s">
        <v>94</v>
      </c>
      <c r="F9876" t="s">
        <v>35</v>
      </c>
      <c r="G9876">
        <v>5</v>
      </c>
      <c r="H9876">
        <v>2014</v>
      </c>
      <c r="I9876" t="s">
        <v>49</v>
      </c>
      <c r="J9876">
        <v>29.7</v>
      </c>
      <c r="K9876">
        <v>14.550611597309</v>
      </c>
      <c r="L9876">
        <v>48.0147949909327</v>
      </c>
      <c r="M9876">
        <v>61</v>
      </c>
      <c r="N9876" t="s">
        <v>44</v>
      </c>
      <c r="O9876">
        <v>12.8036879932896</v>
      </c>
    </row>
    <row r="9877" spans="1:15" x14ac:dyDescent="0.25">
      <c r="A9877" s="20" t="s">
        <v>9977</v>
      </c>
      <c r="B9877">
        <v>8</v>
      </c>
      <c r="C9877" t="s">
        <v>21822</v>
      </c>
      <c r="D9877" t="s">
        <v>88</v>
      </c>
      <c r="E9877" t="s">
        <v>94</v>
      </c>
      <c r="F9877" t="s">
        <v>35</v>
      </c>
      <c r="G9877">
        <v>5</v>
      </c>
      <c r="H9877">
        <v>2014</v>
      </c>
      <c r="I9877" t="s">
        <v>50</v>
      </c>
      <c r="J9877" t="s">
        <v>44</v>
      </c>
      <c r="K9877" t="s">
        <v>44</v>
      </c>
      <c r="L9877" t="s">
        <v>44</v>
      </c>
      <c r="M9877">
        <v>14</v>
      </c>
      <c r="N9877" t="s">
        <v>44</v>
      </c>
      <c r="O9877">
        <v>26.726124191242398</v>
      </c>
    </row>
    <row r="9878" spans="1:15" x14ac:dyDescent="0.25">
      <c r="A9878" s="20" t="s">
        <v>9978</v>
      </c>
      <c r="B9878">
        <v>8</v>
      </c>
      <c r="C9878" t="s">
        <v>21822</v>
      </c>
      <c r="D9878" t="s">
        <v>88</v>
      </c>
      <c r="E9878" t="s">
        <v>94</v>
      </c>
      <c r="F9878" t="s">
        <v>35</v>
      </c>
      <c r="G9878">
        <v>5</v>
      </c>
      <c r="H9878">
        <v>2014</v>
      </c>
      <c r="I9878" t="s">
        <v>51</v>
      </c>
      <c r="J9878">
        <v>13.1</v>
      </c>
      <c r="K9878">
        <v>6.3108532056404201</v>
      </c>
      <c r="L9878">
        <v>22.205141871866701</v>
      </c>
      <c r="M9878">
        <v>24</v>
      </c>
      <c r="N9878" t="s">
        <v>44</v>
      </c>
      <c r="O9878">
        <v>20.412414523193199</v>
      </c>
    </row>
    <row r="9879" spans="1:15" x14ac:dyDescent="0.25">
      <c r="A9879" s="20" t="s">
        <v>9979</v>
      </c>
      <c r="B9879">
        <v>8</v>
      </c>
      <c r="C9879" t="s">
        <v>21822</v>
      </c>
      <c r="D9879" t="s">
        <v>88</v>
      </c>
      <c r="E9879" t="s">
        <v>76</v>
      </c>
      <c r="F9879" t="s">
        <v>40</v>
      </c>
      <c r="G9879">
        <v>6</v>
      </c>
      <c r="H9879">
        <v>2014</v>
      </c>
      <c r="I9879" t="s">
        <v>34</v>
      </c>
      <c r="J9879">
        <v>27.5</v>
      </c>
      <c r="K9879">
        <v>24.1088343398219</v>
      </c>
      <c r="L9879">
        <v>31.077161324247498</v>
      </c>
      <c r="M9879">
        <v>1560</v>
      </c>
      <c r="N9879" t="s">
        <v>44</v>
      </c>
      <c r="O9879">
        <v>2.53184841770917</v>
      </c>
    </row>
    <row r="9880" spans="1:15" x14ac:dyDescent="0.25">
      <c r="A9880" s="20" t="s">
        <v>9980</v>
      </c>
      <c r="B9880">
        <v>8</v>
      </c>
      <c r="C9880" t="s">
        <v>21822</v>
      </c>
      <c r="D9880" t="s">
        <v>88</v>
      </c>
      <c r="E9880" t="s">
        <v>76</v>
      </c>
      <c r="F9880" t="s">
        <v>40</v>
      </c>
      <c r="G9880">
        <v>6</v>
      </c>
      <c r="H9880">
        <v>2014</v>
      </c>
      <c r="I9880" t="s">
        <v>52</v>
      </c>
      <c r="J9880">
        <v>22.5</v>
      </c>
      <c r="K9880">
        <v>16.925469742551201</v>
      </c>
      <c r="L9880">
        <v>28.467724075797999</v>
      </c>
      <c r="M9880">
        <v>706</v>
      </c>
      <c r="N9880" t="s">
        <v>44</v>
      </c>
      <c r="O9880">
        <v>3.7635496474749099</v>
      </c>
    </row>
    <row r="9881" spans="1:15" x14ac:dyDescent="0.25">
      <c r="A9881" s="20" t="s">
        <v>9981</v>
      </c>
      <c r="B9881">
        <v>8</v>
      </c>
      <c r="C9881" t="s">
        <v>21822</v>
      </c>
      <c r="D9881" t="s">
        <v>88</v>
      </c>
      <c r="E9881" t="s">
        <v>76</v>
      </c>
      <c r="F9881" t="s">
        <v>40</v>
      </c>
      <c r="G9881">
        <v>6</v>
      </c>
      <c r="H9881">
        <v>2014</v>
      </c>
      <c r="I9881" t="s">
        <v>53</v>
      </c>
      <c r="J9881">
        <v>21.8</v>
      </c>
      <c r="K9881">
        <v>17.1250804121104</v>
      </c>
      <c r="L9881">
        <v>26.785141185109001</v>
      </c>
      <c r="M9881">
        <v>1031</v>
      </c>
      <c r="N9881" t="s">
        <v>44</v>
      </c>
      <c r="O9881">
        <v>3.1143732993215001</v>
      </c>
    </row>
    <row r="9882" spans="1:15" x14ac:dyDescent="0.25">
      <c r="A9882" s="20" t="s">
        <v>9982</v>
      </c>
      <c r="B9882">
        <v>8</v>
      </c>
      <c r="C9882" t="s">
        <v>21822</v>
      </c>
      <c r="D9882" t="s">
        <v>88</v>
      </c>
      <c r="E9882" t="s">
        <v>76</v>
      </c>
      <c r="F9882" t="s">
        <v>40</v>
      </c>
      <c r="G9882">
        <v>6</v>
      </c>
      <c r="H9882">
        <v>2014</v>
      </c>
      <c r="I9882" t="s">
        <v>54</v>
      </c>
      <c r="J9882">
        <v>25.5</v>
      </c>
      <c r="K9882">
        <v>18.077357322786099</v>
      </c>
      <c r="L9882">
        <v>33.432473003517799</v>
      </c>
      <c r="M9882">
        <v>495</v>
      </c>
      <c r="N9882" t="s">
        <v>44</v>
      </c>
      <c r="O9882">
        <v>4.49466574975495</v>
      </c>
    </row>
    <row r="9883" spans="1:15" x14ac:dyDescent="0.25">
      <c r="A9883" s="20" t="s">
        <v>9983</v>
      </c>
      <c r="B9883">
        <v>8</v>
      </c>
      <c r="C9883" t="s">
        <v>21822</v>
      </c>
      <c r="D9883" t="s">
        <v>88</v>
      </c>
      <c r="E9883" t="s">
        <v>76</v>
      </c>
      <c r="F9883" t="s">
        <v>40</v>
      </c>
      <c r="G9883">
        <v>6</v>
      </c>
      <c r="H9883">
        <v>2014</v>
      </c>
      <c r="I9883" t="s">
        <v>55</v>
      </c>
      <c r="J9883">
        <v>27.4</v>
      </c>
      <c r="K9883">
        <v>23.999470839495601</v>
      </c>
      <c r="L9883">
        <v>30.996896152033901</v>
      </c>
      <c r="M9883">
        <v>1866</v>
      </c>
      <c r="N9883" t="s">
        <v>44</v>
      </c>
      <c r="O9883">
        <v>2.3149636727176</v>
      </c>
    </row>
    <row r="9884" spans="1:15" x14ac:dyDescent="0.25">
      <c r="A9884" s="20" t="s">
        <v>9984</v>
      </c>
      <c r="B9884">
        <v>8</v>
      </c>
      <c r="C9884" t="s">
        <v>21822</v>
      </c>
      <c r="D9884" t="s">
        <v>88</v>
      </c>
      <c r="E9884" t="s">
        <v>76</v>
      </c>
      <c r="F9884" t="s">
        <v>40</v>
      </c>
      <c r="G9884">
        <v>6</v>
      </c>
      <c r="H9884">
        <v>2014</v>
      </c>
      <c r="I9884" t="s">
        <v>56</v>
      </c>
      <c r="J9884">
        <v>33.9</v>
      </c>
      <c r="K9884">
        <v>22.194030443638901</v>
      </c>
      <c r="L9884">
        <v>46.726565796699397</v>
      </c>
      <c r="M9884">
        <v>228</v>
      </c>
      <c r="N9884" t="s">
        <v>44</v>
      </c>
      <c r="O9884">
        <v>6.6226617853252199</v>
      </c>
    </row>
    <row r="9885" spans="1:15" x14ac:dyDescent="0.25">
      <c r="A9885" s="20" t="s">
        <v>9985</v>
      </c>
      <c r="B9885">
        <v>8</v>
      </c>
      <c r="C9885" t="s">
        <v>21822</v>
      </c>
      <c r="D9885" t="s">
        <v>88</v>
      </c>
      <c r="E9885" t="s">
        <v>76</v>
      </c>
      <c r="F9885" t="s">
        <v>40</v>
      </c>
      <c r="G9885">
        <v>6</v>
      </c>
      <c r="H9885">
        <v>2014</v>
      </c>
      <c r="I9885" t="s">
        <v>57</v>
      </c>
      <c r="J9885">
        <v>32.200000000000003</v>
      </c>
      <c r="K9885">
        <v>26.574775980365299</v>
      </c>
      <c r="L9885">
        <v>38.222324452648998</v>
      </c>
      <c r="M9885">
        <v>782</v>
      </c>
      <c r="N9885" t="s">
        <v>44</v>
      </c>
      <c r="O9885">
        <v>3.5759926992607598</v>
      </c>
    </row>
    <row r="9886" spans="1:15" x14ac:dyDescent="0.25">
      <c r="A9886" s="20" t="s">
        <v>9986</v>
      </c>
      <c r="B9886">
        <v>8</v>
      </c>
      <c r="C9886" t="s">
        <v>21822</v>
      </c>
      <c r="D9886" t="s">
        <v>88</v>
      </c>
      <c r="E9886" t="s">
        <v>76</v>
      </c>
      <c r="F9886" t="s">
        <v>40</v>
      </c>
      <c r="G9886">
        <v>6</v>
      </c>
      <c r="H9886">
        <v>2014</v>
      </c>
      <c r="I9886" t="s">
        <v>58</v>
      </c>
      <c r="J9886">
        <v>23.9</v>
      </c>
      <c r="K9886">
        <v>20.8203481140199</v>
      </c>
      <c r="L9886">
        <v>27.104651512574399</v>
      </c>
      <c r="M9886">
        <v>1828</v>
      </c>
      <c r="N9886" t="s">
        <v>44</v>
      </c>
      <c r="O9886">
        <v>2.3389013486249399</v>
      </c>
    </row>
    <row r="9887" spans="1:15" x14ac:dyDescent="0.25">
      <c r="A9887" s="20" t="s">
        <v>9987</v>
      </c>
      <c r="B9887">
        <v>8</v>
      </c>
      <c r="C9887" t="s">
        <v>21822</v>
      </c>
      <c r="D9887" t="s">
        <v>88</v>
      </c>
      <c r="E9887" t="s">
        <v>76</v>
      </c>
      <c r="F9887" t="s">
        <v>40</v>
      </c>
      <c r="G9887">
        <v>6</v>
      </c>
      <c r="H9887">
        <v>2014</v>
      </c>
      <c r="I9887" t="s">
        <v>59</v>
      </c>
      <c r="J9887">
        <v>30.8</v>
      </c>
      <c r="K9887">
        <v>19.408166655046099</v>
      </c>
      <c r="L9887">
        <v>43.356231761103899</v>
      </c>
      <c r="M9887">
        <v>251</v>
      </c>
      <c r="N9887" t="s">
        <v>44</v>
      </c>
      <c r="O9887">
        <v>6.3119440309780304</v>
      </c>
    </row>
    <row r="9888" spans="1:15" x14ac:dyDescent="0.25">
      <c r="A9888" s="20" t="s">
        <v>9988</v>
      </c>
      <c r="B9888">
        <v>8</v>
      </c>
      <c r="C9888" t="s">
        <v>21822</v>
      </c>
      <c r="D9888" t="s">
        <v>88</v>
      </c>
      <c r="E9888" t="s">
        <v>76</v>
      </c>
      <c r="F9888" t="s">
        <v>40</v>
      </c>
      <c r="G9888">
        <v>6</v>
      </c>
      <c r="H9888">
        <v>2014</v>
      </c>
      <c r="I9888" t="s">
        <v>60</v>
      </c>
      <c r="J9888">
        <v>27.8</v>
      </c>
      <c r="K9888">
        <v>24.851778965182401</v>
      </c>
      <c r="L9888">
        <v>30.794722382248899</v>
      </c>
      <c r="M9888">
        <v>2511</v>
      </c>
      <c r="N9888" t="s">
        <v>44</v>
      </c>
      <c r="O9888">
        <v>1.99561446696417</v>
      </c>
    </row>
    <row r="9889" spans="1:15" x14ac:dyDescent="0.25">
      <c r="A9889" s="20" t="s">
        <v>9989</v>
      </c>
      <c r="B9889">
        <v>8</v>
      </c>
      <c r="C9889" t="s">
        <v>21822</v>
      </c>
      <c r="D9889" t="s">
        <v>88</v>
      </c>
      <c r="E9889" t="s">
        <v>76</v>
      </c>
      <c r="F9889" t="s">
        <v>40</v>
      </c>
      <c r="G9889">
        <v>6</v>
      </c>
      <c r="H9889">
        <v>2014</v>
      </c>
      <c r="I9889" t="s">
        <v>61</v>
      </c>
      <c r="J9889">
        <v>17.8</v>
      </c>
      <c r="K9889">
        <v>9.5532335097423804</v>
      </c>
      <c r="L9889">
        <v>26.931831029358101</v>
      </c>
      <c r="M9889">
        <v>265</v>
      </c>
      <c r="N9889" t="s">
        <v>44</v>
      </c>
      <c r="O9889">
        <v>6.1429511683395104</v>
      </c>
    </row>
    <row r="9890" spans="1:15" x14ac:dyDescent="0.25">
      <c r="A9890" s="20" t="s">
        <v>9990</v>
      </c>
      <c r="B9890">
        <v>8</v>
      </c>
      <c r="C9890" t="s">
        <v>21822</v>
      </c>
      <c r="D9890" t="s">
        <v>88</v>
      </c>
      <c r="E9890" t="s">
        <v>76</v>
      </c>
      <c r="F9890" t="s">
        <v>40</v>
      </c>
      <c r="G9890">
        <v>6</v>
      </c>
      <c r="H9890">
        <v>2014</v>
      </c>
      <c r="I9890" t="s">
        <v>43</v>
      </c>
      <c r="J9890">
        <v>30.3</v>
      </c>
      <c r="K9890">
        <v>24.260725649583499</v>
      </c>
      <c r="L9890">
        <v>36.522180587956598</v>
      </c>
      <c r="M9890">
        <v>1428</v>
      </c>
      <c r="N9890" t="s">
        <v>44</v>
      </c>
      <c r="O9890">
        <v>2.6462806201248199</v>
      </c>
    </row>
    <row r="9891" spans="1:15" x14ac:dyDescent="0.25">
      <c r="A9891" s="20" t="s">
        <v>9991</v>
      </c>
      <c r="B9891">
        <v>8</v>
      </c>
      <c r="C9891" t="s">
        <v>21822</v>
      </c>
      <c r="D9891" t="s">
        <v>88</v>
      </c>
      <c r="E9891" t="s">
        <v>76</v>
      </c>
      <c r="F9891" t="s">
        <v>40</v>
      </c>
      <c r="G9891">
        <v>6</v>
      </c>
      <c r="H9891">
        <v>2014</v>
      </c>
      <c r="I9891" t="s">
        <v>62</v>
      </c>
      <c r="J9891">
        <v>28.6</v>
      </c>
      <c r="K9891">
        <v>18.564711781326999</v>
      </c>
      <c r="L9891">
        <v>39.522572306285099</v>
      </c>
      <c r="M9891">
        <v>374</v>
      </c>
      <c r="N9891" t="s">
        <v>44</v>
      </c>
      <c r="O9891">
        <v>5.1708768999501897</v>
      </c>
    </row>
    <row r="9892" spans="1:15" x14ac:dyDescent="0.25">
      <c r="A9892" s="20" t="s">
        <v>9992</v>
      </c>
      <c r="B9892">
        <v>8</v>
      </c>
      <c r="C9892" t="s">
        <v>21822</v>
      </c>
      <c r="D9892" t="s">
        <v>88</v>
      </c>
      <c r="E9892" t="s">
        <v>76</v>
      </c>
      <c r="F9892" t="s">
        <v>40</v>
      </c>
      <c r="G9892">
        <v>6</v>
      </c>
      <c r="H9892">
        <v>2014</v>
      </c>
      <c r="I9892" t="s">
        <v>75</v>
      </c>
      <c r="J9892">
        <v>25.38</v>
      </c>
      <c r="K9892">
        <v>24.37</v>
      </c>
      <c r="L9892">
        <v>26.4</v>
      </c>
      <c r="M9892">
        <v>21014</v>
      </c>
      <c r="N9892" t="s">
        <v>44</v>
      </c>
      <c r="O9892">
        <v>0.68983565243630895</v>
      </c>
    </row>
    <row r="9893" spans="1:15" x14ac:dyDescent="0.25">
      <c r="A9893" s="20" t="s">
        <v>9993</v>
      </c>
      <c r="B9893">
        <v>8</v>
      </c>
      <c r="C9893" t="s">
        <v>21822</v>
      </c>
      <c r="D9893" t="s">
        <v>88</v>
      </c>
      <c r="E9893" t="s">
        <v>76</v>
      </c>
      <c r="F9893" t="s">
        <v>40</v>
      </c>
      <c r="G9893">
        <v>6</v>
      </c>
      <c r="H9893">
        <v>2014</v>
      </c>
      <c r="I9893" t="s">
        <v>45</v>
      </c>
      <c r="J9893">
        <v>21.5</v>
      </c>
      <c r="K9893">
        <v>18.6822800873584</v>
      </c>
      <c r="L9893">
        <v>24.4391703634642</v>
      </c>
      <c r="M9893">
        <v>1993</v>
      </c>
      <c r="N9893" t="s">
        <v>44</v>
      </c>
      <c r="O9893">
        <v>2.2399913984495501</v>
      </c>
    </row>
    <row r="9894" spans="1:15" x14ac:dyDescent="0.25">
      <c r="A9894" s="20" t="s">
        <v>9994</v>
      </c>
      <c r="B9894">
        <v>8</v>
      </c>
      <c r="C9894" t="s">
        <v>21822</v>
      </c>
      <c r="D9894" t="s">
        <v>88</v>
      </c>
      <c r="E9894" t="s">
        <v>76</v>
      </c>
      <c r="F9894" t="s">
        <v>40</v>
      </c>
      <c r="G9894">
        <v>6</v>
      </c>
      <c r="H9894">
        <v>2014</v>
      </c>
      <c r="I9894" t="s">
        <v>46</v>
      </c>
      <c r="J9894">
        <v>24.4</v>
      </c>
      <c r="K9894">
        <v>20.897662895031999</v>
      </c>
      <c r="L9894">
        <v>28.092483984332802</v>
      </c>
      <c r="M9894">
        <v>1060</v>
      </c>
      <c r="N9894" t="s">
        <v>44</v>
      </c>
      <c r="O9894">
        <v>3.0714755841697601</v>
      </c>
    </row>
    <row r="9895" spans="1:15" x14ac:dyDescent="0.25">
      <c r="A9895" s="20" t="s">
        <v>9995</v>
      </c>
      <c r="B9895">
        <v>8</v>
      </c>
      <c r="C9895" t="s">
        <v>21822</v>
      </c>
      <c r="D9895" t="s">
        <v>88</v>
      </c>
      <c r="E9895" t="s">
        <v>76</v>
      </c>
      <c r="F9895" t="s">
        <v>40</v>
      </c>
      <c r="G9895">
        <v>6</v>
      </c>
      <c r="H9895">
        <v>2014</v>
      </c>
      <c r="I9895" t="s">
        <v>47</v>
      </c>
      <c r="J9895">
        <v>23.6</v>
      </c>
      <c r="K9895">
        <v>20.525723718140899</v>
      </c>
      <c r="L9895">
        <v>26.816117375612698</v>
      </c>
      <c r="M9895">
        <v>1760</v>
      </c>
      <c r="N9895" t="s">
        <v>44</v>
      </c>
      <c r="O9895">
        <v>2.3836564731139802</v>
      </c>
    </row>
    <row r="9896" spans="1:15" x14ac:dyDescent="0.25">
      <c r="A9896" s="20" t="s">
        <v>9996</v>
      </c>
      <c r="B9896">
        <v>8</v>
      </c>
      <c r="C9896" t="s">
        <v>21822</v>
      </c>
      <c r="D9896" t="s">
        <v>88</v>
      </c>
      <c r="E9896" t="s">
        <v>76</v>
      </c>
      <c r="F9896" t="s">
        <v>40</v>
      </c>
      <c r="G9896">
        <v>6</v>
      </c>
      <c r="H9896">
        <v>2014</v>
      </c>
      <c r="I9896" t="s">
        <v>48</v>
      </c>
      <c r="J9896">
        <v>26.2</v>
      </c>
      <c r="K9896">
        <v>20.8861822240581</v>
      </c>
      <c r="L9896">
        <v>31.8455754869766</v>
      </c>
      <c r="M9896">
        <v>915</v>
      </c>
      <c r="N9896" t="s">
        <v>44</v>
      </c>
      <c r="O9896">
        <v>3.3058980245364298</v>
      </c>
    </row>
    <row r="9897" spans="1:15" x14ac:dyDescent="0.25">
      <c r="A9897" s="20" t="s">
        <v>9997</v>
      </c>
      <c r="B9897">
        <v>8</v>
      </c>
      <c r="C9897" t="s">
        <v>21822</v>
      </c>
      <c r="D9897" t="s">
        <v>88</v>
      </c>
      <c r="E9897" t="s">
        <v>76</v>
      </c>
      <c r="F9897" t="s">
        <v>40</v>
      </c>
      <c r="G9897">
        <v>6</v>
      </c>
      <c r="H9897">
        <v>2014</v>
      </c>
      <c r="I9897" t="s">
        <v>49</v>
      </c>
      <c r="J9897">
        <v>23.7</v>
      </c>
      <c r="K9897">
        <v>17.747338163033501</v>
      </c>
      <c r="L9897">
        <v>30.058539029035</v>
      </c>
      <c r="M9897">
        <v>579</v>
      </c>
      <c r="N9897" t="s">
        <v>44</v>
      </c>
      <c r="O9897">
        <v>4.1558581746169097</v>
      </c>
    </row>
    <row r="9898" spans="1:15" x14ac:dyDescent="0.25">
      <c r="A9898" s="20" t="s">
        <v>9998</v>
      </c>
      <c r="B9898">
        <v>8</v>
      </c>
      <c r="C9898" t="s">
        <v>21822</v>
      </c>
      <c r="D9898" t="s">
        <v>88</v>
      </c>
      <c r="E9898" t="s">
        <v>76</v>
      </c>
      <c r="F9898" t="s">
        <v>40</v>
      </c>
      <c r="G9898">
        <v>6</v>
      </c>
      <c r="H9898">
        <v>2014</v>
      </c>
      <c r="I9898" t="s">
        <v>50</v>
      </c>
      <c r="J9898">
        <v>27.5</v>
      </c>
      <c r="K9898">
        <v>20.516165976152099</v>
      </c>
      <c r="L9898">
        <v>34.996397631593702</v>
      </c>
      <c r="M9898">
        <v>520</v>
      </c>
      <c r="N9898" t="s">
        <v>44</v>
      </c>
      <c r="O9898">
        <v>4.38529009653515</v>
      </c>
    </row>
    <row r="9899" spans="1:15" x14ac:dyDescent="0.25">
      <c r="A9899" s="20" t="s">
        <v>9999</v>
      </c>
      <c r="B9899">
        <v>8</v>
      </c>
      <c r="C9899" t="s">
        <v>21822</v>
      </c>
      <c r="D9899" t="s">
        <v>88</v>
      </c>
      <c r="E9899" t="s">
        <v>76</v>
      </c>
      <c r="F9899" t="s">
        <v>40</v>
      </c>
      <c r="G9899">
        <v>6</v>
      </c>
      <c r="H9899">
        <v>2014</v>
      </c>
      <c r="I9899" t="s">
        <v>51</v>
      </c>
      <c r="J9899">
        <v>20.100000000000001</v>
      </c>
      <c r="K9899">
        <v>15.798844426421001</v>
      </c>
      <c r="L9899">
        <v>24.5562129284863</v>
      </c>
      <c r="M9899">
        <v>862</v>
      </c>
      <c r="N9899" t="s">
        <v>44</v>
      </c>
      <c r="O9899">
        <v>3.40601351645086</v>
      </c>
    </row>
    <row r="9900" spans="1:15" x14ac:dyDescent="0.25">
      <c r="A9900" s="20" t="s">
        <v>10000</v>
      </c>
      <c r="B9900">
        <v>8</v>
      </c>
      <c r="C9900" t="s">
        <v>21822</v>
      </c>
      <c r="D9900" t="s">
        <v>89</v>
      </c>
      <c r="E9900" t="s">
        <v>37</v>
      </c>
      <c r="F9900" t="s">
        <v>38</v>
      </c>
      <c r="G9900">
        <v>3</v>
      </c>
      <c r="H9900">
        <v>2012</v>
      </c>
      <c r="I9900" t="s">
        <v>34</v>
      </c>
      <c r="J9900">
        <v>20.6</v>
      </c>
      <c r="K9900">
        <v>18.55</v>
      </c>
      <c r="L9900">
        <v>22.78</v>
      </c>
      <c r="M9900">
        <v>289</v>
      </c>
      <c r="N9900">
        <v>1404</v>
      </c>
      <c r="O9900">
        <v>5.8823529411764701</v>
      </c>
    </row>
    <row r="9901" spans="1:15" x14ac:dyDescent="0.25">
      <c r="A9901" s="20" t="s">
        <v>10001</v>
      </c>
      <c r="B9901">
        <v>8</v>
      </c>
      <c r="C9901" t="s">
        <v>21822</v>
      </c>
      <c r="D9901" t="s">
        <v>89</v>
      </c>
      <c r="E9901" t="s">
        <v>37</v>
      </c>
      <c r="F9901" t="s">
        <v>38</v>
      </c>
      <c r="G9901">
        <v>3</v>
      </c>
      <c r="H9901">
        <v>2012</v>
      </c>
      <c r="I9901" t="s">
        <v>52</v>
      </c>
      <c r="J9901">
        <v>16.5</v>
      </c>
      <c r="K9901">
        <v>12.88</v>
      </c>
      <c r="L9901">
        <v>20.82</v>
      </c>
      <c r="M9901">
        <v>55</v>
      </c>
      <c r="N9901">
        <v>334</v>
      </c>
      <c r="O9901">
        <v>13.483997249264799</v>
      </c>
    </row>
    <row r="9902" spans="1:15" x14ac:dyDescent="0.25">
      <c r="A9902" s="20" t="s">
        <v>10002</v>
      </c>
      <c r="B9902">
        <v>8</v>
      </c>
      <c r="C9902" t="s">
        <v>21822</v>
      </c>
      <c r="D9902" t="s">
        <v>89</v>
      </c>
      <c r="E9902" t="s">
        <v>37</v>
      </c>
      <c r="F9902" t="s">
        <v>38</v>
      </c>
      <c r="G9902">
        <v>3</v>
      </c>
      <c r="H9902">
        <v>2012</v>
      </c>
      <c r="I9902" t="s">
        <v>53</v>
      </c>
      <c r="J9902">
        <v>19.8</v>
      </c>
      <c r="K9902">
        <v>18.36</v>
      </c>
      <c r="L9902">
        <v>21.27</v>
      </c>
      <c r="M9902">
        <v>567</v>
      </c>
      <c r="N9902">
        <v>2867</v>
      </c>
      <c r="O9902">
        <v>4.1996052556580796</v>
      </c>
    </row>
    <row r="9903" spans="1:15" x14ac:dyDescent="0.25">
      <c r="A9903" s="20" t="s">
        <v>10003</v>
      </c>
      <c r="B9903">
        <v>8</v>
      </c>
      <c r="C9903" t="s">
        <v>21822</v>
      </c>
      <c r="D9903" t="s">
        <v>89</v>
      </c>
      <c r="E9903" t="s">
        <v>37</v>
      </c>
      <c r="F9903" t="s">
        <v>38</v>
      </c>
      <c r="G9903">
        <v>3</v>
      </c>
      <c r="H9903">
        <v>2012</v>
      </c>
      <c r="I9903" t="s">
        <v>54</v>
      </c>
      <c r="J9903">
        <v>23.9</v>
      </c>
      <c r="K9903">
        <v>16.36</v>
      </c>
      <c r="L9903">
        <v>33.56</v>
      </c>
      <c r="M9903">
        <v>22</v>
      </c>
      <c r="N9903">
        <v>92</v>
      </c>
      <c r="O9903">
        <v>21.320071635561</v>
      </c>
    </row>
    <row r="9904" spans="1:15" x14ac:dyDescent="0.25">
      <c r="A9904" s="20" t="s">
        <v>10004</v>
      </c>
      <c r="B9904">
        <v>8</v>
      </c>
      <c r="C9904" t="s">
        <v>21822</v>
      </c>
      <c r="D9904" t="s">
        <v>89</v>
      </c>
      <c r="E9904" t="s">
        <v>37</v>
      </c>
      <c r="F9904" t="s">
        <v>38</v>
      </c>
      <c r="G9904">
        <v>3</v>
      </c>
      <c r="H9904">
        <v>2012</v>
      </c>
      <c r="I9904" t="s">
        <v>55</v>
      </c>
      <c r="J9904">
        <v>17.2</v>
      </c>
      <c r="K9904">
        <v>14.62</v>
      </c>
      <c r="L9904">
        <v>20.12</v>
      </c>
      <c r="M9904">
        <v>124</v>
      </c>
      <c r="N9904">
        <v>721</v>
      </c>
      <c r="O9904">
        <v>8.9802651013387393</v>
      </c>
    </row>
    <row r="9905" spans="1:15" x14ac:dyDescent="0.25">
      <c r="A9905" s="20" t="s">
        <v>10005</v>
      </c>
      <c r="B9905">
        <v>8</v>
      </c>
      <c r="C9905" t="s">
        <v>21822</v>
      </c>
      <c r="D9905" t="s">
        <v>89</v>
      </c>
      <c r="E9905" t="s">
        <v>37</v>
      </c>
      <c r="F9905" t="s">
        <v>38</v>
      </c>
      <c r="G9905">
        <v>3</v>
      </c>
      <c r="H9905">
        <v>2012</v>
      </c>
      <c r="I9905" t="s">
        <v>56</v>
      </c>
      <c r="J9905">
        <v>19.399999999999999</v>
      </c>
      <c r="K9905">
        <v>17.36</v>
      </c>
      <c r="L9905">
        <v>21.53</v>
      </c>
      <c r="M9905">
        <v>266</v>
      </c>
      <c r="N9905">
        <v>1374</v>
      </c>
      <c r="O9905">
        <v>6.1313933948496597</v>
      </c>
    </row>
    <row r="9906" spans="1:15" x14ac:dyDescent="0.25">
      <c r="A9906" s="20" t="s">
        <v>10006</v>
      </c>
      <c r="B9906">
        <v>8</v>
      </c>
      <c r="C9906" t="s">
        <v>21822</v>
      </c>
      <c r="D9906" t="s">
        <v>89</v>
      </c>
      <c r="E9906" t="s">
        <v>37</v>
      </c>
      <c r="F9906" t="s">
        <v>38</v>
      </c>
      <c r="G9906">
        <v>3</v>
      </c>
      <c r="H9906">
        <v>2012</v>
      </c>
      <c r="I9906" t="s">
        <v>57</v>
      </c>
      <c r="J9906">
        <v>22</v>
      </c>
      <c r="K9906">
        <v>19.11</v>
      </c>
      <c r="L9906">
        <v>25.23</v>
      </c>
      <c r="M9906">
        <v>155</v>
      </c>
      <c r="N9906">
        <v>704</v>
      </c>
      <c r="O9906">
        <v>8.0321932890249901</v>
      </c>
    </row>
    <row r="9907" spans="1:15" x14ac:dyDescent="0.25">
      <c r="A9907" s="20" t="s">
        <v>10007</v>
      </c>
      <c r="B9907">
        <v>8</v>
      </c>
      <c r="C9907" t="s">
        <v>21822</v>
      </c>
      <c r="D9907" t="s">
        <v>89</v>
      </c>
      <c r="E9907" t="s">
        <v>37</v>
      </c>
      <c r="F9907" t="s">
        <v>38</v>
      </c>
      <c r="G9907">
        <v>3</v>
      </c>
      <c r="H9907">
        <v>2012</v>
      </c>
      <c r="I9907" t="s">
        <v>58</v>
      </c>
      <c r="J9907">
        <v>20.6</v>
      </c>
      <c r="K9907">
        <v>19.3</v>
      </c>
      <c r="L9907">
        <v>22.06</v>
      </c>
      <c r="M9907">
        <v>682</v>
      </c>
      <c r="N9907">
        <v>3303</v>
      </c>
      <c r="O9907">
        <v>3.8291979053374199</v>
      </c>
    </row>
    <row r="9908" spans="1:15" x14ac:dyDescent="0.25">
      <c r="A9908" s="20" t="s">
        <v>10008</v>
      </c>
      <c r="B9908">
        <v>8</v>
      </c>
      <c r="C9908" t="s">
        <v>21822</v>
      </c>
      <c r="D9908" t="s">
        <v>89</v>
      </c>
      <c r="E9908" t="s">
        <v>37</v>
      </c>
      <c r="F9908" t="s">
        <v>38</v>
      </c>
      <c r="G9908">
        <v>3</v>
      </c>
      <c r="H9908">
        <v>2012</v>
      </c>
      <c r="I9908" t="s">
        <v>59</v>
      </c>
      <c r="J9908">
        <v>21.8</v>
      </c>
      <c r="K9908">
        <v>17.27</v>
      </c>
      <c r="L9908">
        <v>27.06</v>
      </c>
      <c r="M9908">
        <v>59</v>
      </c>
      <c r="N9908">
        <v>271</v>
      </c>
      <c r="O9908">
        <v>13.018891098082401</v>
      </c>
    </row>
    <row r="9909" spans="1:15" x14ac:dyDescent="0.25">
      <c r="A9909" s="20" t="s">
        <v>10009</v>
      </c>
      <c r="B9909">
        <v>8</v>
      </c>
      <c r="C9909" t="s">
        <v>21822</v>
      </c>
      <c r="D9909" t="s">
        <v>89</v>
      </c>
      <c r="E9909" t="s">
        <v>37</v>
      </c>
      <c r="F9909" t="s">
        <v>38</v>
      </c>
      <c r="G9909">
        <v>3</v>
      </c>
      <c r="H9909">
        <v>2012</v>
      </c>
      <c r="I9909" t="s">
        <v>60</v>
      </c>
      <c r="J9909">
        <v>21.7</v>
      </c>
      <c r="K9909">
        <v>19.760000000000002</v>
      </c>
      <c r="L9909">
        <v>23.84</v>
      </c>
      <c r="M9909">
        <v>341</v>
      </c>
      <c r="N9909">
        <v>1569</v>
      </c>
      <c r="O9909">
        <v>5.4153036107388202</v>
      </c>
    </row>
    <row r="9910" spans="1:15" x14ac:dyDescent="0.25">
      <c r="A9910" s="20" t="s">
        <v>10010</v>
      </c>
      <c r="B9910">
        <v>8</v>
      </c>
      <c r="C9910" t="s">
        <v>21822</v>
      </c>
      <c r="D9910" t="s">
        <v>89</v>
      </c>
      <c r="E9910" t="s">
        <v>37</v>
      </c>
      <c r="F9910" t="s">
        <v>38</v>
      </c>
      <c r="G9910">
        <v>3</v>
      </c>
      <c r="H9910">
        <v>2012</v>
      </c>
      <c r="I9910" t="s">
        <v>61</v>
      </c>
      <c r="J9910" t="s">
        <v>44</v>
      </c>
      <c r="K9910" t="s">
        <v>44</v>
      </c>
      <c r="L9910" t="s">
        <v>44</v>
      </c>
      <c r="M9910">
        <v>17</v>
      </c>
      <c r="N9910">
        <v>100</v>
      </c>
      <c r="O9910">
        <v>24.253562503633301</v>
      </c>
    </row>
    <row r="9911" spans="1:15" x14ac:dyDescent="0.25">
      <c r="A9911" s="20" t="s">
        <v>10011</v>
      </c>
      <c r="B9911">
        <v>8</v>
      </c>
      <c r="C9911" t="s">
        <v>21822</v>
      </c>
      <c r="D9911" t="s">
        <v>89</v>
      </c>
      <c r="E9911" t="s">
        <v>37</v>
      </c>
      <c r="F9911" t="s">
        <v>38</v>
      </c>
      <c r="G9911">
        <v>3</v>
      </c>
      <c r="H9911">
        <v>2012</v>
      </c>
      <c r="I9911" t="s">
        <v>43</v>
      </c>
      <c r="J9911">
        <v>23.2</v>
      </c>
      <c r="K9911">
        <v>21.47</v>
      </c>
      <c r="L9911">
        <v>24.97</v>
      </c>
      <c r="M9911">
        <v>518</v>
      </c>
      <c r="N9911">
        <v>2235</v>
      </c>
      <c r="O9911">
        <v>4.3937477516374699</v>
      </c>
    </row>
    <row r="9912" spans="1:15" x14ac:dyDescent="0.25">
      <c r="A9912" s="20" t="s">
        <v>10012</v>
      </c>
      <c r="B9912">
        <v>8</v>
      </c>
      <c r="C9912" t="s">
        <v>21822</v>
      </c>
      <c r="D9912" t="s">
        <v>89</v>
      </c>
      <c r="E9912" t="s">
        <v>37</v>
      </c>
      <c r="F9912" t="s">
        <v>38</v>
      </c>
      <c r="G9912">
        <v>3</v>
      </c>
      <c r="H9912">
        <v>2012</v>
      </c>
      <c r="I9912" t="s">
        <v>62</v>
      </c>
      <c r="J9912">
        <v>22</v>
      </c>
      <c r="K9912">
        <v>19</v>
      </c>
      <c r="L9912">
        <v>25.43</v>
      </c>
      <c r="M9912">
        <v>140</v>
      </c>
      <c r="N9912">
        <v>635</v>
      </c>
      <c r="O9912">
        <v>8.4515425472851593</v>
      </c>
    </row>
    <row r="9913" spans="1:15" x14ac:dyDescent="0.25">
      <c r="A9913" s="20" t="s">
        <v>10013</v>
      </c>
      <c r="B9913">
        <v>8</v>
      </c>
      <c r="C9913" t="s">
        <v>21822</v>
      </c>
      <c r="D9913" t="s">
        <v>89</v>
      </c>
      <c r="E9913" t="s">
        <v>37</v>
      </c>
      <c r="F9913" t="s">
        <v>38</v>
      </c>
      <c r="G9913">
        <v>3</v>
      </c>
      <c r="H9913">
        <v>2012</v>
      </c>
      <c r="I9913" t="s">
        <v>75</v>
      </c>
      <c r="J9913">
        <v>20.2</v>
      </c>
      <c r="K9913">
        <v>19.690000000000001</v>
      </c>
      <c r="L9913">
        <v>20.66</v>
      </c>
      <c r="M9913">
        <v>5290</v>
      </c>
      <c r="N9913">
        <v>26223</v>
      </c>
      <c r="O9913">
        <v>1.3749033305079901</v>
      </c>
    </row>
    <row r="9914" spans="1:15" x14ac:dyDescent="0.25">
      <c r="A9914" s="20" t="s">
        <v>10014</v>
      </c>
      <c r="B9914">
        <v>8</v>
      </c>
      <c r="C9914" t="s">
        <v>21822</v>
      </c>
      <c r="D9914" t="s">
        <v>89</v>
      </c>
      <c r="E9914" t="s">
        <v>37</v>
      </c>
      <c r="F9914" t="s">
        <v>38</v>
      </c>
      <c r="G9914">
        <v>3</v>
      </c>
      <c r="H9914">
        <v>2012</v>
      </c>
      <c r="I9914" t="s">
        <v>45</v>
      </c>
      <c r="J9914">
        <v>18.7</v>
      </c>
      <c r="K9914">
        <v>16.3</v>
      </c>
      <c r="L9914">
        <v>21.41</v>
      </c>
      <c r="M9914">
        <v>167</v>
      </c>
      <c r="N9914">
        <v>892</v>
      </c>
      <c r="O9914">
        <v>7.7382323253413698</v>
      </c>
    </row>
    <row r="9915" spans="1:15" x14ac:dyDescent="0.25">
      <c r="A9915" s="20" t="s">
        <v>10015</v>
      </c>
      <c r="B9915">
        <v>8</v>
      </c>
      <c r="C9915" t="s">
        <v>21822</v>
      </c>
      <c r="D9915" t="s">
        <v>89</v>
      </c>
      <c r="E9915" t="s">
        <v>37</v>
      </c>
      <c r="F9915" t="s">
        <v>38</v>
      </c>
      <c r="G9915">
        <v>3</v>
      </c>
      <c r="H9915">
        <v>2012</v>
      </c>
      <c r="I9915" t="s">
        <v>46</v>
      </c>
      <c r="J9915">
        <v>20.399999999999999</v>
      </c>
      <c r="K9915">
        <v>17.98</v>
      </c>
      <c r="L9915">
        <v>22.97</v>
      </c>
      <c r="M9915">
        <v>203</v>
      </c>
      <c r="N9915">
        <v>997</v>
      </c>
      <c r="O9915">
        <v>7.0186240634359596</v>
      </c>
    </row>
    <row r="9916" spans="1:15" x14ac:dyDescent="0.25">
      <c r="A9916" s="20" t="s">
        <v>10016</v>
      </c>
      <c r="B9916">
        <v>8</v>
      </c>
      <c r="C9916" t="s">
        <v>21822</v>
      </c>
      <c r="D9916" t="s">
        <v>89</v>
      </c>
      <c r="E9916" t="s">
        <v>37</v>
      </c>
      <c r="F9916" t="s">
        <v>38</v>
      </c>
      <c r="G9916">
        <v>3</v>
      </c>
      <c r="H9916">
        <v>2012</v>
      </c>
      <c r="I9916" t="s">
        <v>47</v>
      </c>
      <c r="J9916">
        <v>19</v>
      </c>
      <c r="K9916">
        <v>17.72</v>
      </c>
      <c r="L9916">
        <v>20.27</v>
      </c>
      <c r="M9916">
        <v>688</v>
      </c>
      <c r="N9916">
        <v>3629</v>
      </c>
      <c r="O9916">
        <v>3.8124642583151198</v>
      </c>
    </row>
    <row r="9917" spans="1:15" x14ac:dyDescent="0.25">
      <c r="A9917" s="20" t="s">
        <v>10017</v>
      </c>
      <c r="B9917">
        <v>8</v>
      </c>
      <c r="C9917" t="s">
        <v>21822</v>
      </c>
      <c r="D9917" t="s">
        <v>89</v>
      </c>
      <c r="E9917" t="s">
        <v>37</v>
      </c>
      <c r="F9917" t="s">
        <v>38</v>
      </c>
      <c r="G9917">
        <v>3</v>
      </c>
      <c r="H9917">
        <v>2012</v>
      </c>
      <c r="I9917" t="s">
        <v>48</v>
      </c>
      <c r="J9917">
        <v>18</v>
      </c>
      <c r="K9917">
        <v>16.309999999999999</v>
      </c>
      <c r="L9917">
        <v>19.84</v>
      </c>
      <c r="M9917">
        <v>328</v>
      </c>
      <c r="N9917">
        <v>1821</v>
      </c>
      <c r="O9917">
        <v>5.5215763037423304</v>
      </c>
    </row>
    <row r="9918" spans="1:15" x14ac:dyDescent="0.25">
      <c r="A9918" s="20" t="s">
        <v>10018</v>
      </c>
      <c r="B9918">
        <v>8</v>
      </c>
      <c r="C9918" t="s">
        <v>21822</v>
      </c>
      <c r="D9918" t="s">
        <v>89</v>
      </c>
      <c r="E9918" t="s">
        <v>37</v>
      </c>
      <c r="F9918" t="s">
        <v>38</v>
      </c>
      <c r="G9918">
        <v>3</v>
      </c>
      <c r="H9918">
        <v>2012</v>
      </c>
      <c r="I9918" t="s">
        <v>49</v>
      </c>
      <c r="J9918">
        <v>17.100000000000001</v>
      </c>
      <c r="K9918">
        <v>14.75</v>
      </c>
      <c r="L9918">
        <v>19.829999999999998</v>
      </c>
      <c r="M9918">
        <v>145</v>
      </c>
      <c r="N9918">
        <v>846</v>
      </c>
      <c r="O9918">
        <v>8.3045479853740005</v>
      </c>
    </row>
    <row r="9919" spans="1:15" x14ac:dyDescent="0.25">
      <c r="A9919" s="20" t="s">
        <v>10019</v>
      </c>
      <c r="B9919">
        <v>8</v>
      </c>
      <c r="C9919" t="s">
        <v>21822</v>
      </c>
      <c r="D9919" t="s">
        <v>89</v>
      </c>
      <c r="E9919" t="s">
        <v>37</v>
      </c>
      <c r="F9919" t="s">
        <v>38</v>
      </c>
      <c r="G9919">
        <v>3</v>
      </c>
      <c r="H9919">
        <v>2012</v>
      </c>
      <c r="I9919" t="s">
        <v>50</v>
      </c>
      <c r="J9919">
        <v>22.5</v>
      </c>
      <c r="K9919">
        <v>20.39</v>
      </c>
      <c r="L9919">
        <v>24.67</v>
      </c>
      <c r="M9919">
        <v>327</v>
      </c>
      <c r="N9919">
        <v>1456</v>
      </c>
      <c r="O9919">
        <v>5.5300126360933097</v>
      </c>
    </row>
    <row r="9920" spans="1:15" x14ac:dyDescent="0.25">
      <c r="A9920" s="20" t="s">
        <v>10020</v>
      </c>
      <c r="B9920">
        <v>8</v>
      </c>
      <c r="C9920" t="s">
        <v>21822</v>
      </c>
      <c r="D9920" t="s">
        <v>89</v>
      </c>
      <c r="E9920" t="s">
        <v>37</v>
      </c>
      <c r="F9920" t="s">
        <v>38</v>
      </c>
      <c r="G9920">
        <v>3</v>
      </c>
      <c r="H9920">
        <v>2012</v>
      </c>
      <c r="I9920" t="s">
        <v>51</v>
      </c>
      <c r="J9920">
        <v>20.2</v>
      </c>
      <c r="K9920">
        <v>17.84</v>
      </c>
      <c r="L9920">
        <v>22.89</v>
      </c>
      <c r="M9920">
        <v>197</v>
      </c>
      <c r="N9920">
        <v>973</v>
      </c>
      <c r="O9920">
        <v>7.1247049987909596</v>
      </c>
    </row>
    <row r="9921" spans="1:15" x14ac:dyDescent="0.25">
      <c r="A9921" s="20" t="s">
        <v>10021</v>
      </c>
      <c r="B9921">
        <v>8</v>
      </c>
      <c r="C9921" t="s">
        <v>21822</v>
      </c>
      <c r="D9921" t="s">
        <v>89</v>
      </c>
      <c r="E9921" t="s">
        <v>41</v>
      </c>
      <c r="F9921" t="s">
        <v>42</v>
      </c>
      <c r="G9921">
        <v>4</v>
      </c>
      <c r="H9921">
        <v>2012</v>
      </c>
      <c r="I9921" t="s">
        <v>34</v>
      </c>
      <c r="J9921">
        <v>20.399999999999999</v>
      </c>
      <c r="K9921">
        <v>19.2</v>
      </c>
      <c r="L9921">
        <v>21.72</v>
      </c>
      <c r="M9921">
        <v>804</v>
      </c>
      <c r="N9921">
        <v>3935</v>
      </c>
      <c r="O9921">
        <v>3.5267280792929898</v>
      </c>
    </row>
    <row r="9922" spans="1:15" x14ac:dyDescent="0.25">
      <c r="A9922" s="20" t="s">
        <v>10022</v>
      </c>
      <c r="B9922">
        <v>8</v>
      </c>
      <c r="C9922" t="s">
        <v>21822</v>
      </c>
      <c r="D9922" t="s">
        <v>89</v>
      </c>
      <c r="E9922" t="s">
        <v>41</v>
      </c>
      <c r="F9922" t="s">
        <v>42</v>
      </c>
      <c r="G9922">
        <v>4</v>
      </c>
      <c r="H9922">
        <v>2012</v>
      </c>
      <c r="I9922" t="s">
        <v>52</v>
      </c>
      <c r="J9922" t="s">
        <v>44</v>
      </c>
      <c r="K9922" t="s">
        <v>44</v>
      </c>
      <c r="L9922" t="s">
        <v>44</v>
      </c>
      <c r="M9922">
        <v>11</v>
      </c>
      <c r="N9922">
        <v>53</v>
      </c>
      <c r="O9922">
        <v>30.151134457776401</v>
      </c>
    </row>
    <row r="9923" spans="1:15" x14ac:dyDescent="0.25">
      <c r="A9923" s="20" t="s">
        <v>10023</v>
      </c>
      <c r="B9923">
        <v>8</v>
      </c>
      <c r="C9923" t="s">
        <v>21822</v>
      </c>
      <c r="D9923" t="s">
        <v>89</v>
      </c>
      <c r="E9923" t="s">
        <v>41</v>
      </c>
      <c r="F9923" t="s">
        <v>42</v>
      </c>
      <c r="G9923">
        <v>4</v>
      </c>
      <c r="H9923">
        <v>2012</v>
      </c>
      <c r="I9923" t="s">
        <v>53</v>
      </c>
      <c r="J9923">
        <v>17.399999999999999</v>
      </c>
      <c r="K9923">
        <v>12.26</v>
      </c>
      <c r="L9923">
        <v>24.16</v>
      </c>
      <c r="M9923">
        <v>27</v>
      </c>
      <c r="N9923">
        <v>155</v>
      </c>
      <c r="O9923">
        <v>19.245008972987499</v>
      </c>
    </row>
    <row r="9924" spans="1:15" x14ac:dyDescent="0.25">
      <c r="A9924" s="20" t="s">
        <v>10024</v>
      </c>
      <c r="B9924">
        <v>8</v>
      </c>
      <c r="C9924" t="s">
        <v>21822</v>
      </c>
      <c r="D9924" t="s">
        <v>89</v>
      </c>
      <c r="E9924" t="s">
        <v>41</v>
      </c>
      <c r="F9924" t="s">
        <v>42</v>
      </c>
      <c r="G9924">
        <v>4</v>
      </c>
      <c r="H9924">
        <v>2012</v>
      </c>
      <c r="I9924" t="s">
        <v>54</v>
      </c>
      <c r="J9924" t="s">
        <v>44</v>
      </c>
      <c r="K9924" t="s">
        <v>44</v>
      </c>
      <c r="L9924" t="s">
        <v>44</v>
      </c>
      <c r="M9924">
        <v>6</v>
      </c>
      <c r="N9924">
        <v>20</v>
      </c>
      <c r="O9924">
        <v>40.824829046386299</v>
      </c>
    </row>
    <row r="9925" spans="1:15" x14ac:dyDescent="0.25">
      <c r="A9925" s="20" t="s">
        <v>10025</v>
      </c>
      <c r="B9925">
        <v>8</v>
      </c>
      <c r="C9925" t="s">
        <v>21822</v>
      </c>
      <c r="D9925" t="s">
        <v>89</v>
      </c>
      <c r="E9925" t="s">
        <v>41</v>
      </c>
      <c r="F9925" t="s">
        <v>42</v>
      </c>
      <c r="G9925">
        <v>4</v>
      </c>
      <c r="H9925">
        <v>2012</v>
      </c>
      <c r="I9925" t="s">
        <v>55</v>
      </c>
      <c r="J9925">
        <v>17.399999999999999</v>
      </c>
      <c r="K9925">
        <v>13.1</v>
      </c>
      <c r="L9925">
        <v>22.63</v>
      </c>
      <c r="M9925">
        <v>42</v>
      </c>
      <c r="N9925">
        <v>242</v>
      </c>
      <c r="O9925">
        <v>15.430334996209201</v>
      </c>
    </row>
    <row r="9926" spans="1:15" x14ac:dyDescent="0.25">
      <c r="A9926" s="20" t="s">
        <v>10026</v>
      </c>
      <c r="B9926">
        <v>8</v>
      </c>
      <c r="C9926" t="s">
        <v>21822</v>
      </c>
      <c r="D9926" t="s">
        <v>89</v>
      </c>
      <c r="E9926" t="s">
        <v>41</v>
      </c>
      <c r="F9926" t="s">
        <v>42</v>
      </c>
      <c r="G9926">
        <v>4</v>
      </c>
      <c r="H9926">
        <v>2012</v>
      </c>
      <c r="I9926" t="s">
        <v>56</v>
      </c>
      <c r="J9926" t="s">
        <v>44</v>
      </c>
      <c r="K9926" t="s">
        <v>44</v>
      </c>
      <c r="L9926" t="s">
        <v>44</v>
      </c>
      <c r="M9926">
        <v>9</v>
      </c>
      <c r="N9926">
        <v>50</v>
      </c>
      <c r="O9926">
        <v>33.3333333333333</v>
      </c>
    </row>
    <row r="9927" spans="1:15" x14ac:dyDescent="0.25">
      <c r="A9927" s="20" t="s">
        <v>10027</v>
      </c>
      <c r="B9927">
        <v>8</v>
      </c>
      <c r="C9927" t="s">
        <v>21822</v>
      </c>
      <c r="D9927" t="s">
        <v>89</v>
      </c>
      <c r="E9927" t="s">
        <v>41</v>
      </c>
      <c r="F9927" t="s">
        <v>42</v>
      </c>
      <c r="G9927">
        <v>4</v>
      </c>
      <c r="H9927">
        <v>2012</v>
      </c>
      <c r="I9927" t="s">
        <v>57</v>
      </c>
      <c r="J9927" t="s">
        <v>44</v>
      </c>
      <c r="K9927" t="s">
        <v>44</v>
      </c>
      <c r="L9927" t="s">
        <v>44</v>
      </c>
      <c r="M9927">
        <v>11</v>
      </c>
      <c r="N9927">
        <v>55</v>
      </c>
      <c r="O9927">
        <v>30.151134457776401</v>
      </c>
    </row>
    <row r="9928" spans="1:15" x14ac:dyDescent="0.25">
      <c r="A9928" s="20" t="s">
        <v>10028</v>
      </c>
      <c r="B9928">
        <v>8</v>
      </c>
      <c r="C9928" t="s">
        <v>21822</v>
      </c>
      <c r="D9928" t="s">
        <v>89</v>
      </c>
      <c r="E9928" t="s">
        <v>41</v>
      </c>
      <c r="F9928" t="s">
        <v>42</v>
      </c>
      <c r="G9928">
        <v>4</v>
      </c>
      <c r="H9928">
        <v>2012</v>
      </c>
      <c r="I9928" t="s">
        <v>58</v>
      </c>
      <c r="J9928">
        <v>20.5</v>
      </c>
      <c r="K9928">
        <v>17.3</v>
      </c>
      <c r="L9928">
        <v>24.08</v>
      </c>
      <c r="M9928">
        <v>111</v>
      </c>
      <c r="N9928">
        <v>542</v>
      </c>
      <c r="O9928">
        <v>9.4915799575249906</v>
      </c>
    </row>
    <row r="9929" spans="1:15" x14ac:dyDescent="0.25">
      <c r="A9929" s="20" t="s">
        <v>10029</v>
      </c>
      <c r="B9929">
        <v>8</v>
      </c>
      <c r="C9929" t="s">
        <v>21822</v>
      </c>
      <c r="D9929" t="s">
        <v>89</v>
      </c>
      <c r="E9929" t="s">
        <v>41</v>
      </c>
      <c r="F9929" t="s">
        <v>42</v>
      </c>
      <c r="G9929">
        <v>4</v>
      </c>
      <c r="H9929">
        <v>2012</v>
      </c>
      <c r="I9929" t="s">
        <v>59</v>
      </c>
      <c r="J9929" t="s">
        <v>44</v>
      </c>
      <c r="K9929" t="s">
        <v>44</v>
      </c>
      <c r="L9929" t="s">
        <v>44</v>
      </c>
      <c r="M9929">
        <v>6</v>
      </c>
      <c r="N9929">
        <v>52</v>
      </c>
      <c r="O9929">
        <v>40.824829046386299</v>
      </c>
    </row>
    <row r="9930" spans="1:15" x14ac:dyDescent="0.25">
      <c r="A9930" s="20" t="s">
        <v>10030</v>
      </c>
      <c r="B9930">
        <v>8</v>
      </c>
      <c r="C9930" t="s">
        <v>21822</v>
      </c>
      <c r="D9930" t="s">
        <v>89</v>
      </c>
      <c r="E9930" t="s">
        <v>41</v>
      </c>
      <c r="F9930" t="s">
        <v>42</v>
      </c>
      <c r="G9930">
        <v>4</v>
      </c>
      <c r="H9930">
        <v>2012</v>
      </c>
      <c r="I9930" t="s">
        <v>60</v>
      </c>
      <c r="J9930">
        <v>19.5</v>
      </c>
      <c r="K9930">
        <v>17.91</v>
      </c>
      <c r="L9930">
        <v>21.1</v>
      </c>
      <c r="M9930">
        <v>460</v>
      </c>
      <c r="N9930">
        <v>2364</v>
      </c>
      <c r="O9930">
        <v>4.6625240412015696</v>
      </c>
    </row>
    <row r="9931" spans="1:15" x14ac:dyDescent="0.25">
      <c r="A9931" s="20" t="s">
        <v>10031</v>
      </c>
      <c r="B9931">
        <v>8</v>
      </c>
      <c r="C9931" t="s">
        <v>21822</v>
      </c>
      <c r="D9931" t="s">
        <v>89</v>
      </c>
      <c r="E9931" t="s">
        <v>41</v>
      </c>
      <c r="F9931" t="s">
        <v>42</v>
      </c>
      <c r="G9931">
        <v>4</v>
      </c>
      <c r="H9931">
        <v>2012</v>
      </c>
      <c r="I9931" t="s">
        <v>61</v>
      </c>
      <c r="J9931" t="s">
        <v>44</v>
      </c>
      <c r="K9931" t="s">
        <v>44</v>
      </c>
      <c r="L9931" t="s">
        <v>44</v>
      </c>
      <c r="M9931">
        <v>2</v>
      </c>
      <c r="N9931">
        <v>9</v>
      </c>
      <c r="O9931">
        <v>70.710678118654698</v>
      </c>
    </row>
    <row r="9932" spans="1:15" x14ac:dyDescent="0.25">
      <c r="A9932" s="20" t="s">
        <v>10032</v>
      </c>
      <c r="B9932">
        <v>8</v>
      </c>
      <c r="C9932" t="s">
        <v>21822</v>
      </c>
      <c r="D9932" t="s">
        <v>89</v>
      </c>
      <c r="E9932" t="s">
        <v>41</v>
      </c>
      <c r="F9932" t="s">
        <v>42</v>
      </c>
      <c r="G9932">
        <v>4</v>
      </c>
      <c r="H9932">
        <v>2012</v>
      </c>
      <c r="I9932" t="s">
        <v>43</v>
      </c>
      <c r="J9932">
        <v>20.399999999999999</v>
      </c>
      <c r="K9932">
        <v>14.54</v>
      </c>
      <c r="L9932">
        <v>27.95</v>
      </c>
      <c r="M9932">
        <v>28</v>
      </c>
      <c r="N9932">
        <v>137</v>
      </c>
      <c r="O9932">
        <v>18.8982236504614</v>
      </c>
    </row>
    <row r="9933" spans="1:15" x14ac:dyDescent="0.25">
      <c r="A9933" s="20" t="s">
        <v>10033</v>
      </c>
      <c r="B9933">
        <v>8</v>
      </c>
      <c r="C9933" t="s">
        <v>21822</v>
      </c>
      <c r="D9933" t="s">
        <v>89</v>
      </c>
      <c r="E9933" t="s">
        <v>41</v>
      </c>
      <c r="F9933" t="s">
        <v>42</v>
      </c>
      <c r="G9933">
        <v>4</v>
      </c>
      <c r="H9933">
        <v>2012</v>
      </c>
      <c r="I9933" t="s">
        <v>62</v>
      </c>
      <c r="J9933" t="s">
        <v>44</v>
      </c>
      <c r="K9933" t="s">
        <v>44</v>
      </c>
      <c r="L9933" t="s">
        <v>44</v>
      </c>
      <c r="M9933">
        <v>9</v>
      </c>
      <c r="N9933">
        <v>48</v>
      </c>
      <c r="O9933">
        <v>33.3333333333333</v>
      </c>
    </row>
    <row r="9934" spans="1:15" x14ac:dyDescent="0.25">
      <c r="A9934" s="20" t="s">
        <v>10034</v>
      </c>
      <c r="B9934">
        <v>8</v>
      </c>
      <c r="C9934" t="s">
        <v>21822</v>
      </c>
      <c r="D9934" t="s">
        <v>89</v>
      </c>
      <c r="E9934" t="s">
        <v>41</v>
      </c>
      <c r="F9934" t="s">
        <v>42</v>
      </c>
      <c r="G9934">
        <v>4</v>
      </c>
      <c r="H9934">
        <v>2012</v>
      </c>
      <c r="I9934" t="s">
        <v>75</v>
      </c>
      <c r="J9934">
        <v>20.5</v>
      </c>
      <c r="K9934">
        <v>19.89</v>
      </c>
      <c r="L9934">
        <v>21.05</v>
      </c>
      <c r="M9934">
        <v>3794</v>
      </c>
      <c r="N9934">
        <v>18543</v>
      </c>
      <c r="O9934">
        <v>1.6234964253489199</v>
      </c>
    </row>
    <row r="9935" spans="1:15" x14ac:dyDescent="0.25">
      <c r="A9935" s="20" t="s">
        <v>10035</v>
      </c>
      <c r="B9935">
        <v>8</v>
      </c>
      <c r="C9935" t="s">
        <v>21822</v>
      </c>
      <c r="D9935" t="s">
        <v>89</v>
      </c>
      <c r="E9935" t="s">
        <v>41</v>
      </c>
      <c r="F9935" t="s">
        <v>42</v>
      </c>
      <c r="G9935">
        <v>4</v>
      </c>
      <c r="H9935">
        <v>2012</v>
      </c>
      <c r="I9935" t="s">
        <v>45</v>
      </c>
      <c r="J9935">
        <v>17.3</v>
      </c>
      <c r="K9935">
        <v>14.1</v>
      </c>
      <c r="L9935">
        <v>21.02</v>
      </c>
      <c r="M9935">
        <v>79</v>
      </c>
      <c r="N9935">
        <v>457</v>
      </c>
      <c r="O9935">
        <v>11.250879009260199</v>
      </c>
    </row>
    <row r="9936" spans="1:15" x14ac:dyDescent="0.25">
      <c r="A9936" s="20" t="s">
        <v>10036</v>
      </c>
      <c r="B9936">
        <v>8</v>
      </c>
      <c r="C9936" t="s">
        <v>21822</v>
      </c>
      <c r="D9936" t="s">
        <v>89</v>
      </c>
      <c r="E9936" t="s">
        <v>41</v>
      </c>
      <c r="F9936" t="s">
        <v>42</v>
      </c>
      <c r="G9936">
        <v>4</v>
      </c>
      <c r="H9936">
        <v>2012</v>
      </c>
      <c r="I9936" t="s">
        <v>46</v>
      </c>
      <c r="J9936">
        <v>21.1</v>
      </c>
      <c r="K9936">
        <v>19.07</v>
      </c>
      <c r="L9936">
        <v>23.36</v>
      </c>
      <c r="M9936">
        <v>294</v>
      </c>
      <c r="N9936">
        <v>1391</v>
      </c>
      <c r="O9936">
        <v>5.8321184351980397</v>
      </c>
    </row>
    <row r="9937" spans="1:15" x14ac:dyDescent="0.25">
      <c r="A9937" s="20" t="s">
        <v>10037</v>
      </c>
      <c r="B9937">
        <v>8</v>
      </c>
      <c r="C9937" t="s">
        <v>21822</v>
      </c>
      <c r="D9937" t="s">
        <v>89</v>
      </c>
      <c r="E9937" t="s">
        <v>41</v>
      </c>
      <c r="F9937" t="s">
        <v>42</v>
      </c>
      <c r="G9937">
        <v>4</v>
      </c>
      <c r="H9937">
        <v>2012</v>
      </c>
      <c r="I9937" t="s">
        <v>47</v>
      </c>
      <c r="J9937">
        <v>21</v>
      </c>
      <c r="K9937">
        <v>20.09</v>
      </c>
      <c r="L9937">
        <v>21.9</v>
      </c>
      <c r="M9937">
        <v>1630</v>
      </c>
      <c r="N9937">
        <v>7769</v>
      </c>
      <c r="O9937">
        <v>2.4768870230903501</v>
      </c>
    </row>
    <row r="9938" spans="1:15" x14ac:dyDescent="0.25">
      <c r="A9938" s="20" t="s">
        <v>10038</v>
      </c>
      <c r="B9938">
        <v>8</v>
      </c>
      <c r="C9938" t="s">
        <v>21822</v>
      </c>
      <c r="D9938" t="s">
        <v>89</v>
      </c>
      <c r="E9938" t="s">
        <v>41</v>
      </c>
      <c r="F9938" t="s">
        <v>42</v>
      </c>
      <c r="G9938">
        <v>4</v>
      </c>
      <c r="H9938">
        <v>2012</v>
      </c>
      <c r="I9938" t="s">
        <v>48</v>
      </c>
      <c r="J9938">
        <v>23</v>
      </c>
      <c r="K9938">
        <v>18.420000000000002</v>
      </c>
      <c r="L9938">
        <v>28.44</v>
      </c>
      <c r="M9938">
        <v>62</v>
      </c>
      <c r="N9938">
        <v>269</v>
      </c>
      <c r="O9938">
        <v>12.700012700019</v>
      </c>
    </row>
    <row r="9939" spans="1:15" x14ac:dyDescent="0.25">
      <c r="A9939" s="20" t="s">
        <v>10039</v>
      </c>
      <c r="B9939">
        <v>8</v>
      </c>
      <c r="C9939" t="s">
        <v>21822</v>
      </c>
      <c r="D9939" t="s">
        <v>89</v>
      </c>
      <c r="E9939" t="s">
        <v>41</v>
      </c>
      <c r="F9939" t="s">
        <v>42</v>
      </c>
      <c r="G9939">
        <v>4</v>
      </c>
      <c r="H9939">
        <v>2012</v>
      </c>
      <c r="I9939" t="s">
        <v>49</v>
      </c>
      <c r="J9939">
        <v>18.600000000000001</v>
      </c>
      <c r="K9939">
        <v>15.77</v>
      </c>
      <c r="L9939">
        <v>21.83</v>
      </c>
      <c r="M9939">
        <v>118</v>
      </c>
      <c r="N9939">
        <v>634</v>
      </c>
      <c r="O9939">
        <v>9.2057461789832296</v>
      </c>
    </row>
    <row r="9940" spans="1:15" x14ac:dyDescent="0.25">
      <c r="A9940" s="20" t="s">
        <v>10040</v>
      </c>
      <c r="B9940">
        <v>8</v>
      </c>
      <c r="C9940" t="s">
        <v>21822</v>
      </c>
      <c r="D9940" t="s">
        <v>89</v>
      </c>
      <c r="E9940" t="s">
        <v>41</v>
      </c>
      <c r="F9940" t="s">
        <v>42</v>
      </c>
      <c r="G9940">
        <v>4</v>
      </c>
      <c r="H9940">
        <v>2012</v>
      </c>
      <c r="I9940" t="s">
        <v>50</v>
      </c>
      <c r="J9940">
        <v>26.3</v>
      </c>
      <c r="K9940">
        <v>19.96</v>
      </c>
      <c r="L9940">
        <v>33.840000000000003</v>
      </c>
      <c r="M9940">
        <v>40</v>
      </c>
      <c r="N9940">
        <v>152</v>
      </c>
      <c r="O9940">
        <v>15.8113883008419</v>
      </c>
    </row>
    <row r="9941" spans="1:15" x14ac:dyDescent="0.25">
      <c r="A9941" s="20" t="s">
        <v>10041</v>
      </c>
      <c r="B9941">
        <v>8</v>
      </c>
      <c r="C9941" t="s">
        <v>21822</v>
      </c>
      <c r="D9941" t="s">
        <v>89</v>
      </c>
      <c r="E9941" t="s">
        <v>41</v>
      </c>
      <c r="F9941" t="s">
        <v>42</v>
      </c>
      <c r="G9941">
        <v>4</v>
      </c>
      <c r="H9941">
        <v>2012</v>
      </c>
      <c r="I9941" t="s">
        <v>51</v>
      </c>
      <c r="J9941">
        <v>21.5</v>
      </c>
      <c r="K9941">
        <v>16.5</v>
      </c>
      <c r="L9941">
        <v>27.59</v>
      </c>
      <c r="M9941">
        <v>45</v>
      </c>
      <c r="N9941">
        <v>209</v>
      </c>
      <c r="O9941">
        <v>14.907119849998599</v>
      </c>
    </row>
    <row r="9942" spans="1:15" x14ac:dyDescent="0.25">
      <c r="A9942" s="20" t="s">
        <v>10042</v>
      </c>
      <c r="B9942">
        <v>8</v>
      </c>
      <c r="C9942" t="s">
        <v>21822</v>
      </c>
      <c r="D9942" t="s">
        <v>89</v>
      </c>
      <c r="E9942" t="s">
        <v>33</v>
      </c>
      <c r="F9942" t="s">
        <v>35</v>
      </c>
      <c r="G9942">
        <v>5</v>
      </c>
      <c r="H9942">
        <v>2012</v>
      </c>
      <c r="I9942" t="s">
        <v>34</v>
      </c>
      <c r="J9942">
        <v>18.7</v>
      </c>
      <c r="K9942">
        <v>17.010000000000002</v>
      </c>
      <c r="L9942">
        <v>20.43</v>
      </c>
      <c r="M9942">
        <v>370</v>
      </c>
      <c r="N9942">
        <v>1983</v>
      </c>
      <c r="O9942">
        <v>5.1987524491003603</v>
      </c>
    </row>
    <row r="9943" spans="1:15" x14ac:dyDescent="0.25">
      <c r="A9943" s="20" t="s">
        <v>10043</v>
      </c>
      <c r="B9943">
        <v>8</v>
      </c>
      <c r="C9943" t="s">
        <v>21822</v>
      </c>
      <c r="D9943" t="s">
        <v>89</v>
      </c>
      <c r="E9943" t="s">
        <v>33</v>
      </c>
      <c r="F9943" t="s">
        <v>35</v>
      </c>
      <c r="G9943">
        <v>5</v>
      </c>
      <c r="H9943">
        <v>2012</v>
      </c>
      <c r="I9943" t="s">
        <v>52</v>
      </c>
      <c r="J9943" t="s">
        <v>44</v>
      </c>
      <c r="K9943" t="s">
        <v>44</v>
      </c>
      <c r="L9943" t="s">
        <v>44</v>
      </c>
      <c r="M9943">
        <v>5</v>
      </c>
      <c r="N9943">
        <v>34</v>
      </c>
      <c r="O9943">
        <v>44.721359549995803</v>
      </c>
    </row>
    <row r="9944" spans="1:15" x14ac:dyDescent="0.25">
      <c r="A9944" s="20" t="s">
        <v>10044</v>
      </c>
      <c r="B9944">
        <v>8</v>
      </c>
      <c r="C9944" t="s">
        <v>21822</v>
      </c>
      <c r="D9944" t="s">
        <v>89</v>
      </c>
      <c r="E9944" t="s">
        <v>33</v>
      </c>
      <c r="F9944" t="s">
        <v>35</v>
      </c>
      <c r="G9944">
        <v>5</v>
      </c>
      <c r="H9944">
        <v>2012</v>
      </c>
      <c r="I9944" t="s">
        <v>53</v>
      </c>
      <c r="J9944">
        <v>36.1</v>
      </c>
      <c r="K9944">
        <v>25.17</v>
      </c>
      <c r="L9944">
        <v>48.61</v>
      </c>
      <c r="M9944">
        <v>22</v>
      </c>
      <c r="N9944">
        <v>61</v>
      </c>
      <c r="O9944">
        <v>21.320071635561</v>
      </c>
    </row>
    <row r="9945" spans="1:15" x14ac:dyDescent="0.25">
      <c r="A9945" s="20" t="s">
        <v>10045</v>
      </c>
      <c r="B9945">
        <v>8</v>
      </c>
      <c r="C9945" t="s">
        <v>21822</v>
      </c>
      <c r="D9945" t="s">
        <v>89</v>
      </c>
      <c r="E9945" t="s">
        <v>33</v>
      </c>
      <c r="F9945" t="s">
        <v>35</v>
      </c>
      <c r="G9945">
        <v>5</v>
      </c>
      <c r="H9945">
        <v>2012</v>
      </c>
      <c r="I9945" t="s">
        <v>54</v>
      </c>
      <c r="J9945" t="s">
        <v>44</v>
      </c>
      <c r="K9945" t="s">
        <v>44</v>
      </c>
      <c r="L9945" t="s">
        <v>44</v>
      </c>
      <c r="M9945">
        <v>5</v>
      </c>
      <c r="N9945">
        <v>15</v>
      </c>
      <c r="O9945">
        <v>44.721359549995803</v>
      </c>
    </row>
    <row r="9946" spans="1:15" x14ac:dyDescent="0.25">
      <c r="A9946" s="20" t="s">
        <v>10046</v>
      </c>
      <c r="B9946">
        <v>8</v>
      </c>
      <c r="C9946" t="s">
        <v>21822</v>
      </c>
      <c r="D9946" t="s">
        <v>89</v>
      </c>
      <c r="E9946" t="s">
        <v>33</v>
      </c>
      <c r="F9946" t="s">
        <v>35</v>
      </c>
      <c r="G9946">
        <v>5</v>
      </c>
      <c r="H9946">
        <v>2012</v>
      </c>
      <c r="I9946" t="s">
        <v>55</v>
      </c>
      <c r="J9946">
        <v>19</v>
      </c>
      <c r="K9946">
        <v>12.68</v>
      </c>
      <c r="L9946">
        <v>27.6</v>
      </c>
      <c r="M9946">
        <v>20</v>
      </c>
      <c r="N9946">
        <v>105</v>
      </c>
      <c r="O9946">
        <v>22.360679774997902</v>
      </c>
    </row>
    <row r="9947" spans="1:15" x14ac:dyDescent="0.25">
      <c r="A9947" s="20" t="s">
        <v>10047</v>
      </c>
      <c r="B9947">
        <v>8</v>
      </c>
      <c r="C9947" t="s">
        <v>21822</v>
      </c>
      <c r="D9947" t="s">
        <v>89</v>
      </c>
      <c r="E9947" t="s">
        <v>33</v>
      </c>
      <c r="F9947" t="s">
        <v>35</v>
      </c>
      <c r="G9947">
        <v>5</v>
      </c>
      <c r="H9947">
        <v>2012</v>
      </c>
      <c r="I9947" t="s">
        <v>56</v>
      </c>
      <c r="J9947" t="s">
        <v>44</v>
      </c>
      <c r="K9947" t="s">
        <v>44</v>
      </c>
      <c r="L9947" t="s">
        <v>44</v>
      </c>
      <c r="M9947">
        <v>1</v>
      </c>
      <c r="N9947">
        <v>8</v>
      </c>
      <c r="O9947">
        <v>100</v>
      </c>
    </row>
    <row r="9948" spans="1:15" x14ac:dyDescent="0.25">
      <c r="A9948" s="20" t="s">
        <v>10048</v>
      </c>
      <c r="B9948">
        <v>8</v>
      </c>
      <c r="C9948" t="s">
        <v>21822</v>
      </c>
      <c r="D9948" t="s">
        <v>89</v>
      </c>
      <c r="E9948" t="s">
        <v>33</v>
      </c>
      <c r="F9948" t="s">
        <v>35</v>
      </c>
      <c r="G9948">
        <v>5</v>
      </c>
      <c r="H9948">
        <v>2012</v>
      </c>
      <c r="I9948" t="s">
        <v>57</v>
      </c>
      <c r="J9948" t="s">
        <v>44</v>
      </c>
      <c r="K9948" t="s">
        <v>44</v>
      </c>
      <c r="L9948" t="s">
        <v>44</v>
      </c>
      <c r="M9948">
        <v>7</v>
      </c>
      <c r="N9948">
        <v>41</v>
      </c>
      <c r="O9948">
        <v>37.796447300922701</v>
      </c>
    </row>
    <row r="9949" spans="1:15" x14ac:dyDescent="0.25">
      <c r="A9949" s="20" t="s">
        <v>10049</v>
      </c>
      <c r="B9949">
        <v>8</v>
      </c>
      <c r="C9949" t="s">
        <v>21822</v>
      </c>
      <c r="D9949" t="s">
        <v>89</v>
      </c>
      <c r="E9949" t="s">
        <v>33</v>
      </c>
      <c r="F9949" t="s">
        <v>35</v>
      </c>
      <c r="G9949">
        <v>5</v>
      </c>
      <c r="H9949">
        <v>2012</v>
      </c>
      <c r="I9949" t="s">
        <v>58</v>
      </c>
      <c r="J9949">
        <v>19</v>
      </c>
      <c r="K9949">
        <v>15.12</v>
      </c>
      <c r="L9949">
        <v>23.54</v>
      </c>
      <c r="M9949">
        <v>63</v>
      </c>
      <c r="N9949">
        <v>332</v>
      </c>
      <c r="O9949">
        <v>12.5988157669742</v>
      </c>
    </row>
    <row r="9950" spans="1:15" x14ac:dyDescent="0.25">
      <c r="A9950" s="20" t="s">
        <v>10050</v>
      </c>
      <c r="B9950">
        <v>8</v>
      </c>
      <c r="C9950" t="s">
        <v>21822</v>
      </c>
      <c r="D9950" t="s">
        <v>89</v>
      </c>
      <c r="E9950" t="s">
        <v>33</v>
      </c>
      <c r="F9950" t="s">
        <v>35</v>
      </c>
      <c r="G9950">
        <v>5</v>
      </c>
      <c r="H9950">
        <v>2012</v>
      </c>
      <c r="I9950" t="s">
        <v>59</v>
      </c>
      <c r="J9950" t="s">
        <v>44</v>
      </c>
      <c r="K9950" t="s">
        <v>44</v>
      </c>
      <c r="L9950" t="s">
        <v>44</v>
      </c>
      <c r="M9950">
        <v>1</v>
      </c>
      <c r="N9950">
        <v>14</v>
      </c>
      <c r="O9950">
        <v>100</v>
      </c>
    </row>
    <row r="9951" spans="1:15" x14ac:dyDescent="0.25">
      <c r="A9951" s="20" t="s">
        <v>10051</v>
      </c>
      <c r="B9951">
        <v>8</v>
      </c>
      <c r="C9951" t="s">
        <v>21822</v>
      </c>
      <c r="D9951" t="s">
        <v>89</v>
      </c>
      <c r="E9951" t="s">
        <v>33</v>
      </c>
      <c r="F9951" t="s">
        <v>35</v>
      </c>
      <c r="G9951">
        <v>5</v>
      </c>
      <c r="H9951">
        <v>2012</v>
      </c>
      <c r="I9951" t="s">
        <v>60</v>
      </c>
      <c r="J9951">
        <v>16.899999999999999</v>
      </c>
      <c r="K9951">
        <v>15.11</v>
      </c>
      <c r="L9951">
        <v>18.88</v>
      </c>
      <c r="M9951">
        <v>257</v>
      </c>
      <c r="N9951">
        <v>1520</v>
      </c>
      <c r="O9951">
        <v>6.2378286155180502</v>
      </c>
    </row>
    <row r="9952" spans="1:15" x14ac:dyDescent="0.25">
      <c r="A9952" s="20" t="s">
        <v>10052</v>
      </c>
      <c r="B9952">
        <v>8</v>
      </c>
      <c r="C9952" t="s">
        <v>21822</v>
      </c>
      <c r="D9952" t="s">
        <v>89</v>
      </c>
      <c r="E9952" t="s">
        <v>33</v>
      </c>
      <c r="F9952" t="s">
        <v>35</v>
      </c>
      <c r="G9952">
        <v>5</v>
      </c>
      <c r="H9952">
        <v>2012</v>
      </c>
      <c r="I9952" t="s">
        <v>61</v>
      </c>
      <c r="J9952" t="s">
        <v>44</v>
      </c>
      <c r="K9952" t="s">
        <v>44</v>
      </c>
      <c r="L9952" t="s">
        <v>44</v>
      </c>
      <c r="M9952">
        <v>1</v>
      </c>
      <c r="N9952">
        <v>7</v>
      </c>
      <c r="O9952">
        <v>100</v>
      </c>
    </row>
    <row r="9953" spans="1:15" x14ac:dyDescent="0.25">
      <c r="A9953" s="20" t="s">
        <v>10053</v>
      </c>
      <c r="B9953">
        <v>8</v>
      </c>
      <c r="C9953" t="s">
        <v>21822</v>
      </c>
      <c r="D9953" t="s">
        <v>89</v>
      </c>
      <c r="E9953" t="s">
        <v>33</v>
      </c>
      <c r="F9953" t="s">
        <v>35</v>
      </c>
      <c r="G9953">
        <v>5</v>
      </c>
      <c r="H9953">
        <v>2012</v>
      </c>
      <c r="I9953" t="s">
        <v>43</v>
      </c>
      <c r="J9953">
        <v>23.1</v>
      </c>
      <c r="K9953">
        <v>16.03</v>
      </c>
      <c r="L9953">
        <v>32.049999999999997</v>
      </c>
      <c r="M9953">
        <v>24</v>
      </c>
      <c r="N9953">
        <v>104</v>
      </c>
      <c r="O9953">
        <v>20.412414523193199</v>
      </c>
    </row>
    <row r="9954" spans="1:15" x14ac:dyDescent="0.25">
      <c r="A9954" s="20" t="s">
        <v>10054</v>
      </c>
      <c r="B9954">
        <v>8</v>
      </c>
      <c r="C9954" t="s">
        <v>21822</v>
      </c>
      <c r="D9954" t="s">
        <v>89</v>
      </c>
      <c r="E9954" t="s">
        <v>33</v>
      </c>
      <c r="F9954" t="s">
        <v>35</v>
      </c>
      <c r="G9954">
        <v>5</v>
      </c>
      <c r="H9954">
        <v>2012</v>
      </c>
      <c r="I9954" t="s">
        <v>62</v>
      </c>
      <c r="J9954" t="s">
        <v>44</v>
      </c>
      <c r="K9954" t="s">
        <v>44</v>
      </c>
      <c r="L9954" t="s">
        <v>44</v>
      </c>
      <c r="M9954">
        <v>3</v>
      </c>
      <c r="N9954">
        <v>21</v>
      </c>
      <c r="O9954">
        <v>57.735026918962603</v>
      </c>
    </row>
    <row r="9955" spans="1:15" x14ac:dyDescent="0.25">
      <c r="A9955" s="20" t="s">
        <v>10055</v>
      </c>
      <c r="B9955">
        <v>8</v>
      </c>
      <c r="C9955" t="s">
        <v>21822</v>
      </c>
      <c r="D9955" t="s">
        <v>89</v>
      </c>
      <c r="E9955" t="s">
        <v>33</v>
      </c>
      <c r="F9955" t="s">
        <v>35</v>
      </c>
      <c r="G9955">
        <v>5</v>
      </c>
      <c r="H9955">
        <v>2012</v>
      </c>
      <c r="I9955" t="s">
        <v>75</v>
      </c>
      <c r="J9955">
        <v>19</v>
      </c>
      <c r="K9955">
        <v>18.13</v>
      </c>
      <c r="L9955">
        <v>19.86</v>
      </c>
      <c r="M9955">
        <v>1494</v>
      </c>
      <c r="N9955">
        <v>7870</v>
      </c>
      <c r="O9955">
        <v>2.5871684190211099</v>
      </c>
    </row>
    <row r="9956" spans="1:15" x14ac:dyDescent="0.25">
      <c r="A9956" s="20" t="s">
        <v>10056</v>
      </c>
      <c r="B9956">
        <v>8</v>
      </c>
      <c r="C9956" t="s">
        <v>21822</v>
      </c>
      <c r="D9956" t="s">
        <v>89</v>
      </c>
      <c r="E9956" t="s">
        <v>33</v>
      </c>
      <c r="F9956" t="s">
        <v>35</v>
      </c>
      <c r="G9956">
        <v>5</v>
      </c>
      <c r="H9956">
        <v>2012</v>
      </c>
      <c r="I9956" t="s">
        <v>45</v>
      </c>
      <c r="J9956">
        <v>13.2</v>
      </c>
      <c r="K9956">
        <v>9.8800000000000008</v>
      </c>
      <c r="L9956">
        <v>17.53</v>
      </c>
      <c r="M9956">
        <v>40</v>
      </c>
      <c r="N9956">
        <v>302</v>
      </c>
      <c r="O9956">
        <v>15.8113883008419</v>
      </c>
    </row>
    <row r="9957" spans="1:15" x14ac:dyDescent="0.25">
      <c r="A9957" s="20" t="s">
        <v>10057</v>
      </c>
      <c r="B9957">
        <v>8</v>
      </c>
      <c r="C9957" t="s">
        <v>21822</v>
      </c>
      <c r="D9957" t="s">
        <v>89</v>
      </c>
      <c r="E9957" t="s">
        <v>33</v>
      </c>
      <c r="F9957" t="s">
        <v>35</v>
      </c>
      <c r="G9957">
        <v>5</v>
      </c>
      <c r="H9957">
        <v>2012</v>
      </c>
      <c r="I9957" t="s">
        <v>46</v>
      </c>
      <c r="J9957">
        <v>20</v>
      </c>
      <c r="K9957">
        <v>16.829999999999998</v>
      </c>
      <c r="L9957">
        <v>23.68</v>
      </c>
      <c r="M9957">
        <v>105</v>
      </c>
      <c r="N9957">
        <v>524</v>
      </c>
      <c r="O9957">
        <v>9.7590007294853294</v>
      </c>
    </row>
    <row r="9958" spans="1:15" x14ac:dyDescent="0.25">
      <c r="A9958" s="20" t="s">
        <v>10058</v>
      </c>
      <c r="B9958">
        <v>8</v>
      </c>
      <c r="C9958" t="s">
        <v>21822</v>
      </c>
      <c r="D9958" t="s">
        <v>89</v>
      </c>
      <c r="E9958" t="s">
        <v>33</v>
      </c>
      <c r="F9958" t="s">
        <v>35</v>
      </c>
      <c r="G9958">
        <v>5</v>
      </c>
      <c r="H9958">
        <v>2012</v>
      </c>
      <c r="I9958" t="s">
        <v>47</v>
      </c>
      <c r="J9958">
        <v>21.1</v>
      </c>
      <c r="K9958">
        <v>19.48</v>
      </c>
      <c r="L9958">
        <v>22.81</v>
      </c>
      <c r="M9958">
        <v>485</v>
      </c>
      <c r="N9958">
        <v>2299</v>
      </c>
      <c r="O9958">
        <v>4.5407660918649997</v>
      </c>
    </row>
    <row r="9959" spans="1:15" x14ac:dyDescent="0.25">
      <c r="A9959" s="20" t="s">
        <v>10059</v>
      </c>
      <c r="B9959">
        <v>8</v>
      </c>
      <c r="C9959" t="s">
        <v>21822</v>
      </c>
      <c r="D9959" t="s">
        <v>89</v>
      </c>
      <c r="E9959" t="s">
        <v>33</v>
      </c>
      <c r="F9959" t="s">
        <v>35</v>
      </c>
      <c r="G9959">
        <v>5</v>
      </c>
      <c r="H9959">
        <v>2012</v>
      </c>
      <c r="I9959" t="s">
        <v>48</v>
      </c>
      <c r="J9959" t="s">
        <v>44</v>
      </c>
      <c r="K9959" t="s">
        <v>44</v>
      </c>
      <c r="L9959" t="s">
        <v>44</v>
      </c>
      <c r="M9959">
        <v>12</v>
      </c>
      <c r="N9959">
        <v>60</v>
      </c>
      <c r="O9959">
        <v>28.867513459481302</v>
      </c>
    </row>
    <row r="9960" spans="1:15" x14ac:dyDescent="0.25">
      <c r="A9960" s="20" t="s">
        <v>10060</v>
      </c>
      <c r="B9960">
        <v>8</v>
      </c>
      <c r="C9960" t="s">
        <v>21822</v>
      </c>
      <c r="D9960" t="s">
        <v>89</v>
      </c>
      <c r="E9960" t="s">
        <v>33</v>
      </c>
      <c r="F9960" t="s">
        <v>35</v>
      </c>
      <c r="G9960">
        <v>5</v>
      </c>
      <c r="H9960">
        <v>2012</v>
      </c>
      <c r="I9960" t="s">
        <v>49</v>
      </c>
      <c r="J9960">
        <v>15.7</v>
      </c>
      <c r="K9960">
        <v>11.72</v>
      </c>
      <c r="L9960">
        <v>20.78</v>
      </c>
      <c r="M9960">
        <v>39</v>
      </c>
      <c r="N9960">
        <v>248</v>
      </c>
      <c r="O9960">
        <v>16.012815380508702</v>
      </c>
    </row>
    <row r="9961" spans="1:15" x14ac:dyDescent="0.25">
      <c r="A9961" s="20" t="s">
        <v>10061</v>
      </c>
      <c r="B9961">
        <v>8</v>
      </c>
      <c r="C9961" t="s">
        <v>21822</v>
      </c>
      <c r="D9961" t="s">
        <v>89</v>
      </c>
      <c r="E9961" t="s">
        <v>33</v>
      </c>
      <c r="F9961" t="s">
        <v>35</v>
      </c>
      <c r="G9961">
        <v>5</v>
      </c>
      <c r="H9961">
        <v>2012</v>
      </c>
      <c r="I9961" t="s">
        <v>50</v>
      </c>
      <c r="J9961" t="s">
        <v>44</v>
      </c>
      <c r="K9961" t="s">
        <v>44</v>
      </c>
      <c r="L9961" t="s">
        <v>44</v>
      </c>
      <c r="M9961">
        <v>12</v>
      </c>
      <c r="N9961">
        <v>46</v>
      </c>
      <c r="O9961">
        <v>28.867513459481302</v>
      </c>
    </row>
    <row r="9962" spans="1:15" x14ac:dyDescent="0.25">
      <c r="A9962" s="20" t="s">
        <v>10062</v>
      </c>
      <c r="B9962">
        <v>8</v>
      </c>
      <c r="C9962" t="s">
        <v>21822</v>
      </c>
      <c r="D9962" t="s">
        <v>89</v>
      </c>
      <c r="E9962" t="s">
        <v>33</v>
      </c>
      <c r="F9962" t="s">
        <v>35</v>
      </c>
      <c r="G9962">
        <v>5</v>
      </c>
      <c r="H9962">
        <v>2012</v>
      </c>
      <c r="I9962" t="s">
        <v>51</v>
      </c>
      <c r="J9962">
        <v>15.1</v>
      </c>
      <c r="K9962">
        <v>10.17</v>
      </c>
      <c r="L9962">
        <v>21.76</v>
      </c>
      <c r="M9962">
        <v>22</v>
      </c>
      <c r="N9962">
        <v>146</v>
      </c>
      <c r="O9962">
        <v>21.320071635561</v>
      </c>
    </row>
    <row r="9963" spans="1:15" x14ac:dyDescent="0.25">
      <c r="A9963" s="20" t="s">
        <v>10063</v>
      </c>
      <c r="B9963">
        <v>8</v>
      </c>
      <c r="C9963" t="s">
        <v>21822</v>
      </c>
      <c r="D9963" t="s">
        <v>89</v>
      </c>
      <c r="E9963" t="s">
        <v>39</v>
      </c>
      <c r="F9963" t="s">
        <v>40</v>
      </c>
      <c r="G9963">
        <v>6</v>
      </c>
      <c r="H9963">
        <v>2012</v>
      </c>
      <c r="I9963" t="s">
        <v>34</v>
      </c>
      <c r="J9963">
        <v>21</v>
      </c>
      <c r="K9963">
        <v>20.02</v>
      </c>
      <c r="L9963">
        <v>22.08</v>
      </c>
      <c r="M9963">
        <v>1266</v>
      </c>
      <c r="N9963">
        <v>6019</v>
      </c>
      <c r="O9963">
        <v>2.8104971365967102</v>
      </c>
    </row>
    <row r="9964" spans="1:15" x14ac:dyDescent="0.25">
      <c r="A9964" s="20" t="s">
        <v>10064</v>
      </c>
      <c r="B9964">
        <v>8</v>
      </c>
      <c r="C9964" t="s">
        <v>21822</v>
      </c>
      <c r="D9964" t="s">
        <v>89</v>
      </c>
      <c r="E9964" t="s">
        <v>39</v>
      </c>
      <c r="F9964" t="s">
        <v>40</v>
      </c>
      <c r="G9964">
        <v>6</v>
      </c>
      <c r="H9964">
        <v>2012</v>
      </c>
      <c r="I9964" t="s">
        <v>52</v>
      </c>
      <c r="J9964">
        <v>20.6</v>
      </c>
      <c r="K9964">
        <v>19.18</v>
      </c>
      <c r="L9964">
        <v>22.01</v>
      </c>
      <c r="M9964">
        <v>641</v>
      </c>
      <c r="N9964">
        <v>3118</v>
      </c>
      <c r="O9964">
        <v>3.9497625276668198</v>
      </c>
    </row>
    <row r="9965" spans="1:15" x14ac:dyDescent="0.25">
      <c r="A9965" s="20" t="s">
        <v>10065</v>
      </c>
      <c r="B9965">
        <v>8</v>
      </c>
      <c r="C9965" t="s">
        <v>21822</v>
      </c>
      <c r="D9965" t="s">
        <v>89</v>
      </c>
      <c r="E9965" t="s">
        <v>39</v>
      </c>
      <c r="F9965" t="s">
        <v>40</v>
      </c>
      <c r="G9965">
        <v>6</v>
      </c>
      <c r="H9965">
        <v>2012</v>
      </c>
      <c r="I9965" t="s">
        <v>53</v>
      </c>
      <c r="J9965">
        <v>22.1</v>
      </c>
      <c r="K9965">
        <v>20.88</v>
      </c>
      <c r="L9965">
        <v>23.43</v>
      </c>
      <c r="M9965">
        <v>897</v>
      </c>
      <c r="N9965">
        <v>4054</v>
      </c>
      <c r="O9965">
        <v>3.33890281647089</v>
      </c>
    </row>
    <row r="9966" spans="1:15" x14ac:dyDescent="0.25">
      <c r="A9966" s="20" t="s">
        <v>10066</v>
      </c>
      <c r="B9966">
        <v>8</v>
      </c>
      <c r="C9966" t="s">
        <v>21822</v>
      </c>
      <c r="D9966" t="s">
        <v>89</v>
      </c>
      <c r="E9966" t="s">
        <v>39</v>
      </c>
      <c r="F9966" t="s">
        <v>40</v>
      </c>
      <c r="G9966">
        <v>6</v>
      </c>
      <c r="H9966">
        <v>2012</v>
      </c>
      <c r="I9966" t="s">
        <v>54</v>
      </c>
      <c r="J9966">
        <v>21.9</v>
      </c>
      <c r="K9966">
        <v>20.09</v>
      </c>
      <c r="L9966">
        <v>23.75</v>
      </c>
      <c r="M9966">
        <v>427</v>
      </c>
      <c r="N9966">
        <v>1953</v>
      </c>
      <c r="O9966">
        <v>4.8393391849582699</v>
      </c>
    </row>
    <row r="9967" spans="1:15" x14ac:dyDescent="0.25">
      <c r="A9967" s="20" t="s">
        <v>10067</v>
      </c>
      <c r="B9967">
        <v>8</v>
      </c>
      <c r="C9967" t="s">
        <v>21822</v>
      </c>
      <c r="D9967" t="s">
        <v>89</v>
      </c>
      <c r="E9967" t="s">
        <v>39</v>
      </c>
      <c r="F9967" t="s">
        <v>40</v>
      </c>
      <c r="G9967">
        <v>6</v>
      </c>
      <c r="H9967">
        <v>2012</v>
      </c>
      <c r="I9967" t="s">
        <v>55</v>
      </c>
      <c r="J9967">
        <v>20.5</v>
      </c>
      <c r="K9967">
        <v>19.57</v>
      </c>
      <c r="L9967">
        <v>21.38</v>
      </c>
      <c r="M9967">
        <v>1556</v>
      </c>
      <c r="N9967">
        <v>7605</v>
      </c>
      <c r="O9967">
        <v>2.5351006328169698</v>
      </c>
    </row>
    <row r="9968" spans="1:15" x14ac:dyDescent="0.25">
      <c r="A9968" s="20" t="s">
        <v>10068</v>
      </c>
      <c r="B9968">
        <v>8</v>
      </c>
      <c r="C9968" t="s">
        <v>21822</v>
      </c>
      <c r="D9968" t="s">
        <v>89</v>
      </c>
      <c r="E9968" t="s">
        <v>39</v>
      </c>
      <c r="F9968" t="s">
        <v>40</v>
      </c>
      <c r="G9968">
        <v>6</v>
      </c>
      <c r="H9968">
        <v>2012</v>
      </c>
      <c r="I9968" t="s">
        <v>56</v>
      </c>
      <c r="J9968">
        <v>25.3</v>
      </c>
      <c r="K9968">
        <v>22.5</v>
      </c>
      <c r="L9968">
        <v>28.3</v>
      </c>
      <c r="M9968">
        <v>218</v>
      </c>
      <c r="N9968">
        <v>862</v>
      </c>
      <c r="O9968">
        <v>6.7728546147859596</v>
      </c>
    </row>
    <row r="9969" spans="1:15" x14ac:dyDescent="0.25">
      <c r="A9969" s="20" t="s">
        <v>10069</v>
      </c>
      <c r="B9969">
        <v>8</v>
      </c>
      <c r="C9969" t="s">
        <v>21822</v>
      </c>
      <c r="D9969" t="s">
        <v>89</v>
      </c>
      <c r="E9969" t="s">
        <v>39</v>
      </c>
      <c r="F9969" t="s">
        <v>40</v>
      </c>
      <c r="G9969">
        <v>6</v>
      </c>
      <c r="H9969">
        <v>2012</v>
      </c>
      <c r="I9969" t="s">
        <v>57</v>
      </c>
      <c r="J9969">
        <v>23.4</v>
      </c>
      <c r="K9969">
        <v>21.88</v>
      </c>
      <c r="L9969">
        <v>25.04</v>
      </c>
      <c r="M9969">
        <v>646</v>
      </c>
      <c r="N9969">
        <v>2758</v>
      </c>
      <c r="O9969">
        <v>3.93444737682317</v>
      </c>
    </row>
    <row r="9970" spans="1:15" x14ac:dyDescent="0.25">
      <c r="A9970" s="20" t="s">
        <v>10070</v>
      </c>
      <c r="B9970">
        <v>8</v>
      </c>
      <c r="C9970" t="s">
        <v>21822</v>
      </c>
      <c r="D9970" t="s">
        <v>89</v>
      </c>
      <c r="E9970" t="s">
        <v>39</v>
      </c>
      <c r="F9970" t="s">
        <v>40</v>
      </c>
      <c r="G9970">
        <v>6</v>
      </c>
      <c r="H9970">
        <v>2012</v>
      </c>
      <c r="I9970" t="s">
        <v>58</v>
      </c>
      <c r="J9970">
        <v>19.7</v>
      </c>
      <c r="K9970">
        <v>18.8</v>
      </c>
      <c r="L9970">
        <v>20.56</v>
      </c>
      <c r="M9970">
        <v>1531</v>
      </c>
      <c r="N9970">
        <v>7785</v>
      </c>
      <c r="O9970">
        <v>2.5557148983035698</v>
      </c>
    </row>
    <row r="9971" spans="1:15" x14ac:dyDescent="0.25">
      <c r="A9971" s="20" t="s">
        <v>10071</v>
      </c>
      <c r="B9971">
        <v>8</v>
      </c>
      <c r="C9971" t="s">
        <v>21822</v>
      </c>
      <c r="D9971" t="s">
        <v>89</v>
      </c>
      <c r="E9971" t="s">
        <v>39</v>
      </c>
      <c r="F9971" t="s">
        <v>40</v>
      </c>
      <c r="G9971">
        <v>6</v>
      </c>
      <c r="H9971">
        <v>2012</v>
      </c>
      <c r="I9971" t="s">
        <v>59</v>
      </c>
      <c r="J9971">
        <v>19.5</v>
      </c>
      <c r="K9971">
        <v>17.38</v>
      </c>
      <c r="L9971">
        <v>21.9</v>
      </c>
      <c r="M9971">
        <v>231</v>
      </c>
      <c r="N9971">
        <v>1182</v>
      </c>
      <c r="O9971">
        <v>6.5795169495976902</v>
      </c>
    </row>
    <row r="9972" spans="1:15" x14ac:dyDescent="0.25">
      <c r="A9972" s="20" t="s">
        <v>10072</v>
      </c>
      <c r="B9972">
        <v>8</v>
      </c>
      <c r="C9972" t="s">
        <v>21822</v>
      </c>
      <c r="D9972" t="s">
        <v>89</v>
      </c>
      <c r="E9972" t="s">
        <v>39</v>
      </c>
      <c r="F9972" t="s">
        <v>40</v>
      </c>
      <c r="G9972">
        <v>6</v>
      </c>
      <c r="H9972">
        <v>2012</v>
      </c>
      <c r="I9972" t="s">
        <v>60</v>
      </c>
      <c r="J9972">
        <v>20.5</v>
      </c>
      <c r="K9972">
        <v>19.75</v>
      </c>
      <c r="L9972">
        <v>21.37</v>
      </c>
      <c r="M9972">
        <v>1951</v>
      </c>
      <c r="N9972">
        <v>9495</v>
      </c>
      <c r="O9972">
        <v>2.2639736366332901</v>
      </c>
    </row>
    <row r="9973" spans="1:15" x14ac:dyDescent="0.25">
      <c r="A9973" s="20" t="s">
        <v>10073</v>
      </c>
      <c r="B9973">
        <v>8</v>
      </c>
      <c r="C9973" t="s">
        <v>21822</v>
      </c>
      <c r="D9973" t="s">
        <v>89</v>
      </c>
      <c r="E9973" t="s">
        <v>39</v>
      </c>
      <c r="F9973" t="s">
        <v>40</v>
      </c>
      <c r="G9973">
        <v>6</v>
      </c>
      <c r="H9973">
        <v>2012</v>
      </c>
      <c r="I9973" t="s">
        <v>61</v>
      </c>
      <c r="J9973">
        <v>21.2</v>
      </c>
      <c r="K9973">
        <v>18.89</v>
      </c>
      <c r="L9973">
        <v>23.74</v>
      </c>
      <c r="M9973">
        <v>231</v>
      </c>
      <c r="N9973">
        <v>1089</v>
      </c>
      <c r="O9973">
        <v>6.5795169495976902</v>
      </c>
    </row>
    <row r="9974" spans="1:15" x14ac:dyDescent="0.25">
      <c r="A9974" s="20" t="s">
        <v>10074</v>
      </c>
      <c r="B9974">
        <v>8</v>
      </c>
      <c r="C9974" t="s">
        <v>21822</v>
      </c>
      <c r="D9974" t="s">
        <v>89</v>
      </c>
      <c r="E9974" t="s">
        <v>39</v>
      </c>
      <c r="F9974" t="s">
        <v>40</v>
      </c>
      <c r="G9974">
        <v>6</v>
      </c>
      <c r="H9974">
        <v>2012</v>
      </c>
      <c r="I9974" t="s">
        <v>43</v>
      </c>
      <c r="J9974">
        <v>23.6</v>
      </c>
      <c r="K9974">
        <v>22.43</v>
      </c>
      <c r="L9974">
        <v>24.77</v>
      </c>
      <c r="M9974">
        <v>1193</v>
      </c>
      <c r="N9974">
        <v>5060</v>
      </c>
      <c r="O9974">
        <v>2.8952080535072202</v>
      </c>
    </row>
    <row r="9975" spans="1:15" x14ac:dyDescent="0.25">
      <c r="A9975" s="20" t="s">
        <v>10075</v>
      </c>
      <c r="B9975">
        <v>8</v>
      </c>
      <c r="C9975" t="s">
        <v>21822</v>
      </c>
      <c r="D9975" t="s">
        <v>89</v>
      </c>
      <c r="E9975" t="s">
        <v>39</v>
      </c>
      <c r="F9975" t="s">
        <v>40</v>
      </c>
      <c r="G9975">
        <v>6</v>
      </c>
      <c r="H9975">
        <v>2012</v>
      </c>
      <c r="I9975" t="s">
        <v>62</v>
      </c>
      <c r="J9975">
        <v>21.8</v>
      </c>
      <c r="K9975">
        <v>19.78</v>
      </c>
      <c r="L9975">
        <v>23.88</v>
      </c>
      <c r="M9975">
        <v>338</v>
      </c>
      <c r="N9975">
        <v>1553</v>
      </c>
      <c r="O9975">
        <v>5.4392829322042102</v>
      </c>
    </row>
    <row r="9976" spans="1:15" x14ac:dyDescent="0.25">
      <c r="A9976" s="20" t="s">
        <v>10076</v>
      </c>
      <c r="B9976">
        <v>8</v>
      </c>
      <c r="C9976" t="s">
        <v>21822</v>
      </c>
      <c r="D9976" t="s">
        <v>89</v>
      </c>
      <c r="E9976" t="s">
        <v>39</v>
      </c>
      <c r="F9976" t="s">
        <v>40</v>
      </c>
      <c r="G9976">
        <v>6</v>
      </c>
      <c r="H9976">
        <v>2012</v>
      </c>
      <c r="I9976" t="s">
        <v>75</v>
      </c>
      <c r="J9976">
        <v>20.7</v>
      </c>
      <c r="K9976">
        <v>20.420000000000002</v>
      </c>
      <c r="L9976">
        <v>20.96</v>
      </c>
      <c r="M9976">
        <v>17619</v>
      </c>
      <c r="N9976">
        <v>85163</v>
      </c>
      <c r="O9976">
        <v>0.75337182157160099</v>
      </c>
    </row>
    <row r="9977" spans="1:15" x14ac:dyDescent="0.25">
      <c r="A9977" s="20" t="s">
        <v>10077</v>
      </c>
      <c r="B9977">
        <v>8</v>
      </c>
      <c r="C9977" t="s">
        <v>21822</v>
      </c>
      <c r="D9977" t="s">
        <v>89</v>
      </c>
      <c r="E9977" t="s">
        <v>39</v>
      </c>
      <c r="F9977" t="s">
        <v>40</v>
      </c>
      <c r="G9977">
        <v>6</v>
      </c>
      <c r="H9977">
        <v>2012</v>
      </c>
      <c r="I9977" t="s">
        <v>45</v>
      </c>
      <c r="J9977">
        <v>18.899999999999999</v>
      </c>
      <c r="K9977">
        <v>18.12</v>
      </c>
      <c r="L9977">
        <v>19.73</v>
      </c>
      <c r="M9977">
        <v>1708</v>
      </c>
      <c r="N9977">
        <v>9032</v>
      </c>
      <c r="O9977">
        <v>2.4196695924791398</v>
      </c>
    </row>
    <row r="9978" spans="1:15" x14ac:dyDescent="0.25">
      <c r="A9978" s="20" t="s">
        <v>10078</v>
      </c>
      <c r="B9978">
        <v>8</v>
      </c>
      <c r="C9978" t="s">
        <v>21822</v>
      </c>
      <c r="D9978" t="s">
        <v>89</v>
      </c>
      <c r="E9978" t="s">
        <v>39</v>
      </c>
      <c r="F9978" t="s">
        <v>40</v>
      </c>
      <c r="G9978">
        <v>6</v>
      </c>
      <c r="H9978">
        <v>2012</v>
      </c>
      <c r="I9978" t="s">
        <v>46</v>
      </c>
      <c r="J9978">
        <v>19</v>
      </c>
      <c r="K9978">
        <v>17.91</v>
      </c>
      <c r="L9978">
        <v>20.239999999999998</v>
      </c>
      <c r="M9978">
        <v>827</v>
      </c>
      <c r="N9978">
        <v>4342</v>
      </c>
      <c r="O9978">
        <v>3.4773407121036</v>
      </c>
    </row>
    <row r="9979" spans="1:15" x14ac:dyDescent="0.25">
      <c r="A9979" s="20" t="s">
        <v>10079</v>
      </c>
      <c r="B9979">
        <v>8</v>
      </c>
      <c r="C9979" t="s">
        <v>21822</v>
      </c>
      <c r="D9979" t="s">
        <v>89</v>
      </c>
      <c r="E9979" t="s">
        <v>39</v>
      </c>
      <c r="F9979" t="s">
        <v>40</v>
      </c>
      <c r="G9979">
        <v>6</v>
      </c>
      <c r="H9979">
        <v>2012</v>
      </c>
      <c r="I9979" t="s">
        <v>47</v>
      </c>
      <c r="J9979">
        <v>21.2</v>
      </c>
      <c r="K9979">
        <v>20.28</v>
      </c>
      <c r="L9979">
        <v>22.21</v>
      </c>
      <c r="M9979">
        <v>1458</v>
      </c>
      <c r="N9979">
        <v>6869</v>
      </c>
      <c r="O9979">
        <v>2.61891400439462</v>
      </c>
    </row>
    <row r="9980" spans="1:15" x14ac:dyDescent="0.25">
      <c r="A9980" s="20" t="s">
        <v>10080</v>
      </c>
      <c r="B9980">
        <v>8</v>
      </c>
      <c r="C9980" t="s">
        <v>21822</v>
      </c>
      <c r="D9980" t="s">
        <v>89</v>
      </c>
      <c r="E9980" t="s">
        <v>39</v>
      </c>
      <c r="F9980" t="s">
        <v>40</v>
      </c>
      <c r="G9980">
        <v>6</v>
      </c>
      <c r="H9980">
        <v>2012</v>
      </c>
      <c r="I9980" t="s">
        <v>48</v>
      </c>
      <c r="J9980">
        <v>21</v>
      </c>
      <c r="K9980">
        <v>19.739999999999998</v>
      </c>
      <c r="L9980">
        <v>22.3</v>
      </c>
      <c r="M9980">
        <v>812</v>
      </c>
      <c r="N9980">
        <v>3868</v>
      </c>
      <c r="O9980">
        <v>3.5093120317179798</v>
      </c>
    </row>
    <row r="9981" spans="1:15" x14ac:dyDescent="0.25">
      <c r="A9981" s="20" t="s">
        <v>10081</v>
      </c>
      <c r="B9981">
        <v>8</v>
      </c>
      <c r="C9981" t="s">
        <v>21822</v>
      </c>
      <c r="D9981" t="s">
        <v>89</v>
      </c>
      <c r="E9981" t="s">
        <v>39</v>
      </c>
      <c r="F9981" t="s">
        <v>40</v>
      </c>
      <c r="G9981">
        <v>6</v>
      </c>
      <c r="H9981">
        <v>2012</v>
      </c>
      <c r="I9981" t="s">
        <v>49</v>
      </c>
      <c r="J9981">
        <v>18.399999999999999</v>
      </c>
      <c r="K9981">
        <v>16.96</v>
      </c>
      <c r="L9981">
        <v>19.95</v>
      </c>
      <c r="M9981">
        <v>475</v>
      </c>
      <c r="N9981">
        <v>2581</v>
      </c>
      <c r="O9981">
        <v>4.5883146774112404</v>
      </c>
    </row>
    <row r="9982" spans="1:15" x14ac:dyDescent="0.25">
      <c r="A9982" s="20" t="s">
        <v>10082</v>
      </c>
      <c r="B9982">
        <v>8</v>
      </c>
      <c r="C9982" t="s">
        <v>21822</v>
      </c>
      <c r="D9982" t="s">
        <v>89</v>
      </c>
      <c r="E9982" t="s">
        <v>39</v>
      </c>
      <c r="F9982" t="s">
        <v>40</v>
      </c>
      <c r="G9982">
        <v>6</v>
      </c>
      <c r="H9982">
        <v>2012</v>
      </c>
      <c r="I9982" t="s">
        <v>50</v>
      </c>
      <c r="J9982">
        <v>22.3</v>
      </c>
      <c r="K9982">
        <v>20.52</v>
      </c>
      <c r="L9982">
        <v>24.25</v>
      </c>
      <c r="M9982">
        <v>428</v>
      </c>
      <c r="N9982">
        <v>1917</v>
      </c>
      <c r="O9982">
        <v>4.8336824452283196</v>
      </c>
    </row>
    <row r="9983" spans="1:15" x14ac:dyDescent="0.25">
      <c r="A9983" s="20" t="s">
        <v>10083</v>
      </c>
      <c r="B9983">
        <v>8</v>
      </c>
      <c r="C9983" t="s">
        <v>21822</v>
      </c>
      <c r="D9983" t="s">
        <v>89</v>
      </c>
      <c r="E9983" t="s">
        <v>39</v>
      </c>
      <c r="F9983" t="s">
        <v>40</v>
      </c>
      <c r="G9983">
        <v>6</v>
      </c>
      <c r="H9983">
        <v>2012</v>
      </c>
      <c r="I9983" t="s">
        <v>51</v>
      </c>
      <c r="J9983">
        <v>19.5</v>
      </c>
      <c r="K9983">
        <v>18.329999999999998</v>
      </c>
      <c r="L9983">
        <v>20.78</v>
      </c>
      <c r="M9983">
        <v>785</v>
      </c>
      <c r="N9983">
        <v>4021</v>
      </c>
      <c r="O9983">
        <v>3.5691530512412499</v>
      </c>
    </row>
    <row r="9984" spans="1:15" x14ac:dyDescent="0.25">
      <c r="A9984" s="20" t="s">
        <v>10084</v>
      </c>
      <c r="B9984">
        <v>8</v>
      </c>
      <c r="C9984" t="s">
        <v>21822</v>
      </c>
      <c r="D9984" t="s">
        <v>89</v>
      </c>
      <c r="E9984" t="s">
        <v>37</v>
      </c>
      <c r="F9984" t="s">
        <v>38</v>
      </c>
      <c r="G9984">
        <v>3</v>
      </c>
      <c r="H9984">
        <v>2013</v>
      </c>
      <c r="I9984" t="s">
        <v>34</v>
      </c>
      <c r="J9984">
        <v>21.9</v>
      </c>
      <c r="K9984">
        <v>19.829999999999998</v>
      </c>
      <c r="L9984">
        <v>24.05</v>
      </c>
      <c r="M9984">
        <v>321</v>
      </c>
      <c r="N9984">
        <v>1468</v>
      </c>
      <c r="O9984">
        <v>5.5814557218594798</v>
      </c>
    </row>
    <row r="9985" spans="1:15" x14ac:dyDescent="0.25">
      <c r="A9985" s="20" t="s">
        <v>10085</v>
      </c>
      <c r="B9985">
        <v>8</v>
      </c>
      <c r="C9985" t="s">
        <v>21822</v>
      </c>
      <c r="D9985" t="s">
        <v>89</v>
      </c>
      <c r="E9985" t="s">
        <v>37</v>
      </c>
      <c r="F9985" t="s">
        <v>38</v>
      </c>
      <c r="G9985">
        <v>3</v>
      </c>
      <c r="H9985">
        <v>2013</v>
      </c>
      <c r="I9985" t="s">
        <v>52</v>
      </c>
      <c r="J9985">
        <v>19.2</v>
      </c>
      <c r="K9985">
        <v>15.51</v>
      </c>
      <c r="L9985">
        <v>23.59</v>
      </c>
      <c r="M9985">
        <v>70</v>
      </c>
      <c r="N9985">
        <v>364</v>
      </c>
      <c r="O9985">
        <v>11.952286093343901</v>
      </c>
    </row>
    <row r="9986" spans="1:15" x14ac:dyDescent="0.25">
      <c r="A9986" s="20" t="s">
        <v>10086</v>
      </c>
      <c r="B9986">
        <v>8</v>
      </c>
      <c r="C9986" t="s">
        <v>21822</v>
      </c>
      <c r="D9986" t="s">
        <v>89</v>
      </c>
      <c r="E9986" t="s">
        <v>37</v>
      </c>
      <c r="F9986" t="s">
        <v>38</v>
      </c>
      <c r="G9986">
        <v>3</v>
      </c>
      <c r="H9986">
        <v>2013</v>
      </c>
      <c r="I9986" t="s">
        <v>53</v>
      </c>
      <c r="J9986">
        <v>20</v>
      </c>
      <c r="K9986">
        <v>18.54</v>
      </c>
      <c r="L9986">
        <v>21.47</v>
      </c>
      <c r="M9986">
        <v>572</v>
      </c>
      <c r="N9986">
        <v>2865</v>
      </c>
      <c r="O9986">
        <v>4.1812100500354497</v>
      </c>
    </row>
    <row r="9987" spans="1:15" x14ac:dyDescent="0.25">
      <c r="A9987" s="20" t="s">
        <v>10087</v>
      </c>
      <c r="B9987">
        <v>8</v>
      </c>
      <c r="C9987" t="s">
        <v>21822</v>
      </c>
      <c r="D9987" t="s">
        <v>89</v>
      </c>
      <c r="E9987" t="s">
        <v>37</v>
      </c>
      <c r="F9987" t="s">
        <v>38</v>
      </c>
      <c r="G9987">
        <v>3</v>
      </c>
      <c r="H9987">
        <v>2013</v>
      </c>
      <c r="I9987" t="s">
        <v>54</v>
      </c>
      <c r="J9987">
        <v>25</v>
      </c>
      <c r="K9987">
        <v>17.28</v>
      </c>
      <c r="L9987">
        <v>34.729999999999997</v>
      </c>
      <c r="M9987">
        <v>23</v>
      </c>
      <c r="N9987">
        <v>92</v>
      </c>
      <c r="O9987">
        <v>20.851441405707501</v>
      </c>
    </row>
    <row r="9988" spans="1:15" x14ac:dyDescent="0.25">
      <c r="A9988" s="20" t="s">
        <v>10088</v>
      </c>
      <c r="B9988">
        <v>8</v>
      </c>
      <c r="C9988" t="s">
        <v>21822</v>
      </c>
      <c r="D9988" t="s">
        <v>89</v>
      </c>
      <c r="E9988" t="s">
        <v>37</v>
      </c>
      <c r="F9988" t="s">
        <v>38</v>
      </c>
      <c r="G9988">
        <v>3</v>
      </c>
      <c r="H9988">
        <v>2013</v>
      </c>
      <c r="I9988" t="s">
        <v>55</v>
      </c>
      <c r="J9988">
        <v>18.8</v>
      </c>
      <c r="K9988">
        <v>16.18</v>
      </c>
      <c r="L9988">
        <v>21.75</v>
      </c>
      <c r="M9988">
        <v>142</v>
      </c>
      <c r="N9988">
        <v>755</v>
      </c>
      <c r="O9988">
        <v>8.3918135829668898</v>
      </c>
    </row>
    <row r="9989" spans="1:15" x14ac:dyDescent="0.25">
      <c r="A9989" s="20" t="s">
        <v>10089</v>
      </c>
      <c r="B9989">
        <v>8</v>
      </c>
      <c r="C9989" t="s">
        <v>21822</v>
      </c>
      <c r="D9989" t="s">
        <v>89</v>
      </c>
      <c r="E9989" t="s">
        <v>37</v>
      </c>
      <c r="F9989" t="s">
        <v>38</v>
      </c>
      <c r="G9989">
        <v>3</v>
      </c>
      <c r="H9989">
        <v>2013</v>
      </c>
      <c r="I9989" t="s">
        <v>56</v>
      </c>
      <c r="J9989">
        <v>18.399999999999999</v>
      </c>
      <c r="K9989">
        <v>16.46</v>
      </c>
      <c r="L9989">
        <v>20.440000000000001</v>
      </c>
      <c r="M9989">
        <v>267</v>
      </c>
      <c r="N9989">
        <v>1454</v>
      </c>
      <c r="O9989">
        <v>6.1199006136210503</v>
      </c>
    </row>
    <row r="9990" spans="1:15" x14ac:dyDescent="0.25">
      <c r="A9990" s="20" t="s">
        <v>10090</v>
      </c>
      <c r="B9990">
        <v>8</v>
      </c>
      <c r="C9990" t="s">
        <v>21822</v>
      </c>
      <c r="D9990" t="s">
        <v>89</v>
      </c>
      <c r="E9990" t="s">
        <v>37</v>
      </c>
      <c r="F9990" t="s">
        <v>38</v>
      </c>
      <c r="G9990">
        <v>3</v>
      </c>
      <c r="H9990">
        <v>2013</v>
      </c>
      <c r="I9990" t="s">
        <v>57</v>
      </c>
      <c r="J9990">
        <v>21.9</v>
      </c>
      <c r="K9990">
        <v>19.059999999999999</v>
      </c>
      <c r="L9990">
        <v>25.01</v>
      </c>
      <c r="M9990">
        <v>162</v>
      </c>
      <c r="N9990">
        <v>740</v>
      </c>
      <c r="O9990">
        <v>7.8567420131838599</v>
      </c>
    </row>
    <row r="9991" spans="1:15" x14ac:dyDescent="0.25">
      <c r="A9991" s="20" t="s">
        <v>10091</v>
      </c>
      <c r="B9991">
        <v>8</v>
      </c>
      <c r="C9991" t="s">
        <v>21822</v>
      </c>
      <c r="D9991" t="s">
        <v>89</v>
      </c>
      <c r="E9991" t="s">
        <v>37</v>
      </c>
      <c r="F9991" t="s">
        <v>38</v>
      </c>
      <c r="G9991">
        <v>3</v>
      </c>
      <c r="H9991">
        <v>2013</v>
      </c>
      <c r="I9991" t="s">
        <v>58</v>
      </c>
      <c r="J9991">
        <v>19.7</v>
      </c>
      <c r="K9991">
        <v>18.45</v>
      </c>
      <c r="L9991">
        <v>21.08</v>
      </c>
      <c r="M9991">
        <v>695</v>
      </c>
      <c r="N9991">
        <v>3522</v>
      </c>
      <c r="O9991">
        <v>3.7932162090544099</v>
      </c>
    </row>
    <row r="9992" spans="1:15" x14ac:dyDescent="0.25">
      <c r="A9992" s="20" t="s">
        <v>10092</v>
      </c>
      <c r="B9992">
        <v>8</v>
      </c>
      <c r="C9992" t="s">
        <v>21822</v>
      </c>
      <c r="D9992" t="s">
        <v>89</v>
      </c>
      <c r="E9992" t="s">
        <v>37</v>
      </c>
      <c r="F9992" t="s">
        <v>38</v>
      </c>
      <c r="G9992">
        <v>3</v>
      </c>
      <c r="H9992">
        <v>2013</v>
      </c>
      <c r="I9992" t="s">
        <v>59</v>
      </c>
      <c r="J9992">
        <v>18.7</v>
      </c>
      <c r="K9992">
        <v>14.56</v>
      </c>
      <c r="L9992">
        <v>23.6</v>
      </c>
      <c r="M9992">
        <v>53</v>
      </c>
      <c r="N9992">
        <v>284</v>
      </c>
      <c r="O9992">
        <v>13.7360563948689</v>
      </c>
    </row>
    <row r="9993" spans="1:15" x14ac:dyDescent="0.25">
      <c r="A9993" s="20" t="s">
        <v>10093</v>
      </c>
      <c r="B9993">
        <v>8</v>
      </c>
      <c r="C9993" t="s">
        <v>21822</v>
      </c>
      <c r="D9993" t="s">
        <v>89</v>
      </c>
      <c r="E9993" t="s">
        <v>37</v>
      </c>
      <c r="F9993" t="s">
        <v>38</v>
      </c>
      <c r="G9993">
        <v>3</v>
      </c>
      <c r="H9993">
        <v>2013</v>
      </c>
      <c r="I9993" t="s">
        <v>60</v>
      </c>
      <c r="J9993">
        <v>24.8</v>
      </c>
      <c r="K9993">
        <v>22.78</v>
      </c>
      <c r="L9993">
        <v>26.84</v>
      </c>
      <c r="M9993">
        <v>428</v>
      </c>
      <c r="N9993">
        <v>1729</v>
      </c>
      <c r="O9993">
        <v>4.8336824452283196</v>
      </c>
    </row>
    <row r="9994" spans="1:15" x14ac:dyDescent="0.25">
      <c r="A9994" s="20" t="s">
        <v>10094</v>
      </c>
      <c r="B9994">
        <v>8</v>
      </c>
      <c r="C9994" t="s">
        <v>21822</v>
      </c>
      <c r="D9994" t="s">
        <v>89</v>
      </c>
      <c r="E9994" t="s">
        <v>37</v>
      </c>
      <c r="F9994" t="s">
        <v>38</v>
      </c>
      <c r="G9994">
        <v>3</v>
      </c>
      <c r="H9994">
        <v>2013</v>
      </c>
      <c r="I9994" t="s">
        <v>61</v>
      </c>
      <c r="J9994">
        <v>27.5</v>
      </c>
      <c r="K9994">
        <v>19.36</v>
      </c>
      <c r="L9994">
        <v>37.409999999999997</v>
      </c>
      <c r="M9994">
        <v>25</v>
      </c>
      <c r="N9994">
        <v>91</v>
      </c>
      <c r="O9994">
        <v>20</v>
      </c>
    </row>
    <row r="9995" spans="1:15" x14ac:dyDescent="0.25">
      <c r="A9995" s="20" t="s">
        <v>10095</v>
      </c>
      <c r="B9995">
        <v>8</v>
      </c>
      <c r="C9995" t="s">
        <v>21822</v>
      </c>
      <c r="D9995" t="s">
        <v>89</v>
      </c>
      <c r="E9995" t="s">
        <v>37</v>
      </c>
      <c r="F9995" t="s">
        <v>38</v>
      </c>
      <c r="G9995">
        <v>3</v>
      </c>
      <c r="H9995">
        <v>2013</v>
      </c>
      <c r="I9995" t="s">
        <v>43</v>
      </c>
      <c r="J9995">
        <v>23.5</v>
      </c>
      <c r="K9995">
        <v>21.76</v>
      </c>
      <c r="L9995">
        <v>25.25</v>
      </c>
      <c r="M9995">
        <v>533</v>
      </c>
      <c r="N9995">
        <v>2272</v>
      </c>
      <c r="O9995">
        <v>4.3314808182420999</v>
      </c>
    </row>
    <row r="9996" spans="1:15" x14ac:dyDescent="0.25">
      <c r="A9996" s="20" t="s">
        <v>10096</v>
      </c>
      <c r="B9996">
        <v>8</v>
      </c>
      <c r="C9996" t="s">
        <v>21822</v>
      </c>
      <c r="D9996" t="s">
        <v>89</v>
      </c>
      <c r="E9996" t="s">
        <v>37</v>
      </c>
      <c r="F9996" t="s">
        <v>38</v>
      </c>
      <c r="G9996">
        <v>3</v>
      </c>
      <c r="H9996">
        <v>2013</v>
      </c>
      <c r="I9996" t="s">
        <v>62</v>
      </c>
      <c r="J9996">
        <v>20.8</v>
      </c>
      <c r="K9996">
        <v>17.86</v>
      </c>
      <c r="L9996">
        <v>24.07</v>
      </c>
      <c r="M9996">
        <v>136</v>
      </c>
      <c r="N9996">
        <v>654</v>
      </c>
      <c r="O9996">
        <v>8.5749292571254401</v>
      </c>
    </row>
    <row r="9997" spans="1:15" x14ac:dyDescent="0.25">
      <c r="A9997" s="20" t="s">
        <v>10097</v>
      </c>
      <c r="B9997">
        <v>8</v>
      </c>
      <c r="C9997" t="s">
        <v>21822</v>
      </c>
      <c r="D9997" t="s">
        <v>89</v>
      </c>
      <c r="E9997" t="s">
        <v>37</v>
      </c>
      <c r="F9997" t="s">
        <v>38</v>
      </c>
      <c r="G9997">
        <v>3</v>
      </c>
      <c r="H9997">
        <v>2013</v>
      </c>
      <c r="I9997" t="s">
        <v>75</v>
      </c>
      <c r="J9997">
        <v>20.5</v>
      </c>
      <c r="K9997">
        <v>20.05</v>
      </c>
      <c r="L9997">
        <v>21</v>
      </c>
      <c r="M9997">
        <v>5692</v>
      </c>
      <c r="N9997">
        <v>27742</v>
      </c>
      <c r="O9997">
        <v>1.3254628330189799</v>
      </c>
    </row>
    <row r="9998" spans="1:15" x14ac:dyDescent="0.25">
      <c r="A9998" s="20" t="s">
        <v>10098</v>
      </c>
      <c r="B9998">
        <v>8</v>
      </c>
      <c r="C9998" t="s">
        <v>21822</v>
      </c>
      <c r="D9998" t="s">
        <v>89</v>
      </c>
      <c r="E9998" t="s">
        <v>37</v>
      </c>
      <c r="F9998" t="s">
        <v>38</v>
      </c>
      <c r="G9998">
        <v>3</v>
      </c>
      <c r="H9998">
        <v>2013</v>
      </c>
      <c r="I9998" t="s">
        <v>45</v>
      </c>
      <c r="J9998">
        <v>19.399999999999999</v>
      </c>
      <c r="K9998">
        <v>17.010000000000002</v>
      </c>
      <c r="L9998">
        <v>21.96</v>
      </c>
      <c r="M9998">
        <v>189</v>
      </c>
      <c r="N9998">
        <v>976</v>
      </c>
      <c r="O9998">
        <v>7.2739296745330799</v>
      </c>
    </row>
    <row r="9999" spans="1:15" x14ac:dyDescent="0.25">
      <c r="A9999" s="20" t="s">
        <v>10099</v>
      </c>
      <c r="B9999">
        <v>8</v>
      </c>
      <c r="C9999" t="s">
        <v>21822</v>
      </c>
      <c r="D9999" t="s">
        <v>89</v>
      </c>
      <c r="E9999" t="s">
        <v>37</v>
      </c>
      <c r="F9999" t="s">
        <v>38</v>
      </c>
      <c r="G9999">
        <v>3</v>
      </c>
      <c r="H9999">
        <v>2013</v>
      </c>
      <c r="I9999" t="s">
        <v>46</v>
      </c>
      <c r="J9999">
        <v>18.8</v>
      </c>
      <c r="K9999">
        <v>16.62</v>
      </c>
      <c r="L9999">
        <v>21.27</v>
      </c>
      <c r="M9999">
        <v>204</v>
      </c>
      <c r="N9999">
        <v>1083</v>
      </c>
      <c r="O9999">
        <v>7.0014004201400502</v>
      </c>
    </row>
    <row r="10000" spans="1:15" x14ac:dyDescent="0.25">
      <c r="A10000" s="20" t="s">
        <v>10100</v>
      </c>
      <c r="B10000">
        <v>8</v>
      </c>
      <c r="C10000" t="s">
        <v>21822</v>
      </c>
      <c r="D10000" t="s">
        <v>89</v>
      </c>
      <c r="E10000" t="s">
        <v>37</v>
      </c>
      <c r="F10000" t="s">
        <v>38</v>
      </c>
      <c r="G10000">
        <v>3</v>
      </c>
      <c r="H10000">
        <v>2013</v>
      </c>
      <c r="I10000" t="s">
        <v>47</v>
      </c>
      <c r="J10000">
        <v>19.600000000000001</v>
      </c>
      <c r="K10000">
        <v>18.350000000000001</v>
      </c>
      <c r="L10000">
        <v>20.83</v>
      </c>
      <c r="M10000">
        <v>765</v>
      </c>
      <c r="N10000">
        <v>3911</v>
      </c>
      <c r="O10000">
        <v>3.6155076303109399</v>
      </c>
    </row>
    <row r="10001" spans="1:15" x14ac:dyDescent="0.25">
      <c r="A10001" s="20" t="s">
        <v>10101</v>
      </c>
      <c r="B10001">
        <v>8</v>
      </c>
      <c r="C10001" t="s">
        <v>21822</v>
      </c>
      <c r="D10001" t="s">
        <v>89</v>
      </c>
      <c r="E10001" t="s">
        <v>37</v>
      </c>
      <c r="F10001" t="s">
        <v>38</v>
      </c>
      <c r="G10001">
        <v>3</v>
      </c>
      <c r="H10001">
        <v>2013</v>
      </c>
      <c r="I10001" t="s">
        <v>48</v>
      </c>
      <c r="J10001">
        <v>18.7</v>
      </c>
      <c r="K10001">
        <v>17.04</v>
      </c>
      <c r="L10001">
        <v>20.54</v>
      </c>
      <c r="M10001">
        <v>357</v>
      </c>
      <c r="N10001">
        <v>1906</v>
      </c>
      <c r="O10001">
        <v>5.29256124024963</v>
      </c>
    </row>
    <row r="10002" spans="1:15" x14ac:dyDescent="0.25">
      <c r="A10002" s="20" t="s">
        <v>10102</v>
      </c>
      <c r="B10002">
        <v>8</v>
      </c>
      <c r="C10002" t="s">
        <v>21822</v>
      </c>
      <c r="D10002" t="s">
        <v>89</v>
      </c>
      <c r="E10002" t="s">
        <v>37</v>
      </c>
      <c r="F10002" t="s">
        <v>38</v>
      </c>
      <c r="G10002">
        <v>3</v>
      </c>
      <c r="H10002">
        <v>2013</v>
      </c>
      <c r="I10002" t="s">
        <v>49</v>
      </c>
      <c r="J10002">
        <v>17.7</v>
      </c>
      <c r="K10002">
        <v>15.37</v>
      </c>
      <c r="L10002">
        <v>20.28</v>
      </c>
      <c r="M10002">
        <v>164</v>
      </c>
      <c r="N10002">
        <v>927</v>
      </c>
      <c r="O10002">
        <v>7.8086880944303001</v>
      </c>
    </row>
    <row r="10003" spans="1:15" x14ac:dyDescent="0.25">
      <c r="A10003" s="20" t="s">
        <v>10103</v>
      </c>
      <c r="B10003">
        <v>8</v>
      </c>
      <c r="C10003" t="s">
        <v>21822</v>
      </c>
      <c r="D10003" t="s">
        <v>89</v>
      </c>
      <c r="E10003" t="s">
        <v>37</v>
      </c>
      <c r="F10003" t="s">
        <v>38</v>
      </c>
      <c r="G10003">
        <v>3</v>
      </c>
      <c r="H10003">
        <v>2013</v>
      </c>
      <c r="I10003" t="s">
        <v>50</v>
      </c>
      <c r="J10003">
        <v>24.7</v>
      </c>
      <c r="K10003">
        <v>22.68</v>
      </c>
      <c r="L10003">
        <v>26.88</v>
      </c>
      <c r="M10003">
        <v>401</v>
      </c>
      <c r="N10003">
        <v>1622</v>
      </c>
      <c r="O10003">
        <v>4.99376169438922</v>
      </c>
    </row>
    <row r="10004" spans="1:15" x14ac:dyDescent="0.25">
      <c r="A10004" s="20" t="s">
        <v>10104</v>
      </c>
      <c r="B10004">
        <v>8</v>
      </c>
      <c r="C10004" t="s">
        <v>21822</v>
      </c>
      <c r="D10004" t="s">
        <v>89</v>
      </c>
      <c r="E10004" t="s">
        <v>37</v>
      </c>
      <c r="F10004" t="s">
        <v>38</v>
      </c>
      <c r="G10004">
        <v>3</v>
      </c>
      <c r="H10004">
        <v>2013</v>
      </c>
      <c r="I10004" t="s">
        <v>51</v>
      </c>
      <c r="J10004">
        <v>18</v>
      </c>
      <c r="K10004">
        <v>15.78</v>
      </c>
      <c r="L10004">
        <v>20.48</v>
      </c>
      <c r="M10004">
        <v>185</v>
      </c>
      <c r="N10004">
        <v>1027</v>
      </c>
      <c r="O10004">
        <v>7.3521462209380797</v>
      </c>
    </row>
    <row r="10005" spans="1:15" x14ac:dyDescent="0.25">
      <c r="A10005" s="20" t="s">
        <v>10105</v>
      </c>
      <c r="B10005">
        <v>8</v>
      </c>
      <c r="C10005" t="s">
        <v>21822</v>
      </c>
      <c r="D10005" t="s">
        <v>89</v>
      </c>
      <c r="E10005" t="s">
        <v>41</v>
      </c>
      <c r="F10005" t="s">
        <v>42</v>
      </c>
      <c r="G10005">
        <v>4</v>
      </c>
      <c r="H10005">
        <v>2013</v>
      </c>
      <c r="I10005" t="s">
        <v>34</v>
      </c>
      <c r="J10005">
        <v>20.100000000000001</v>
      </c>
      <c r="K10005">
        <v>18.96</v>
      </c>
      <c r="L10005">
        <v>21.37</v>
      </c>
      <c r="M10005">
        <v>859</v>
      </c>
      <c r="N10005">
        <v>4265</v>
      </c>
      <c r="O10005">
        <v>3.4119559696746999</v>
      </c>
    </row>
    <row r="10006" spans="1:15" x14ac:dyDescent="0.25">
      <c r="A10006" s="20" t="s">
        <v>10106</v>
      </c>
      <c r="B10006">
        <v>8</v>
      </c>
      <c r="C10006" t="s">
        <v>21822</v>
      </c>
      <c r="D10006" t="s">
        <v>89</v>
      </c>
      <c r="E10006" t="s">
        <v>41</v>
      </c>
      <c r="F10006" t="s">
        <v>42</v>
      </c>
      <c r="G10006">
        <v>4</v>
      </c>
      <c r="H10006">
        <v>2013</v>
      </c>
      <c r="I10006" t="s">
        <v>52</v>
      </c>
      <c r="J10006" t="s">
        <v>44</v>
      </c>
      <c r="K10006" t="s">
        <v>44</v>
      </c>
      <c r="L10006" t="s">
        <v>44</v>
      </c>
      <c r="M10006">
        <v>11</v>
      </c>
      <c r="N10006">
        <v>65</v>
      </c>
      <c r="O10006">
        <v>30.151134457776401</v>
      </c>
    </row>
    <row r="10007" spans="1:15" x14ac:dyDescent="0.25">
      <c r="A10007" s="20" t="s">
        <v>10107</v>
      </c>
      <c r="B10007">
        <v>8</v>
      </c>
      <c r="C10007" t="s">
        <v>21822</v>
      </c>
      <c r="D10007" t="s">
        <v>89</v>
      </c>
      <c r="E10007" t="s">
        <v>41</v>
      </c>
      <c r="F10007" t="s">
        <v>42</v>
      </c>
      <c r="G10007">
        <v>4</v>
      </c>
      <c r="H10007">
        <v>2013</v>
      </c>
      <c r="I10007" t="s">
        <v>53</v>
      </c>
      <c r="J10007">
        <v>20.5</v>
      </c>
      <c r="K10007">
        <v>14.92</v>
      </c>
      <c r="L10007">
        <v>27.52</v>
      </c>
      <c r="M10007">
        <v>32</v>
      </c>
      <c r="N10007">
        <v>156</v>
      </c>
      <c r="O10007">
        <v>17.677669529663699</v>
      </c>
    </row>
    <row r="10008" spans="1:15" x14ac:dyDescent="0.25">
      <c r="A10008" s="20" t="s">
        <v>10108</v>
      </c>
      <c r="B10008">
        <v>8</v>
      </c>
      <c r="C10008" t="s">
        <v>21822</v>
      </c>
      <c r="D10008" t="s">
        <v>89</v>
      </c>
      <c r="E10008" t="s">
        <v>41</v>
      </c>
      <c r="F10008" t="s">
        <v>42</v>
      </c>
      <c r="G10008">
        <v>4</v>
      </c>
      <c r="H10008">
        <v>2013</v>
      </c>
      <c r="I10008" t="s">
        <v>54</v>
      </c>
      <c r="J10008" t="s">
        <v>44</v>
      </c>
      <c r="K10008" t="s">
        <v>44</v>
      </c>
      <c r="L10008" t="s">
        <v>44</v>
      </c>
      <c r="M10008">
        <v>6</v>
      </c>
      <c r="N10008">
        <v>21</v>
      </c>
      <c r="O10008">
        <v>40.824829046386299</v>
      </c>
    </row>
    <row r="10009" spans="1:15" x14ac:dyDescent="0.25">
      <c r="A10009" s="20" t="s">
        <v>10109</v>
      </c>
      <c r="B10009">
        <v>8</v>
      </c>
      <c r="C10009" t="s">
        <v>21822</v>
      </c>
      <c r="D10009" t="s">
        <v>89</v>
      </c>
      <c r="E10009" t="s">
        <v>41</v>
      </c>
      <c r="F10009" t="s">
        <v>42</v>
      </c>
      <c r="G10009">
        <v>4</v>
      </c>
      <c r="H10009">
        <v>2013</v>
      </c>
      <c r="I10009" t="s">
        <v>55</v>
      </c>
      <c r="J10009">
        <v>16.5</v>
      </c>
      <c r="K10009">
        <v>12.55</v>
      </c>
      <c r="L10009">
        <v>21.34</v>
      </c>
      <c r="M10009">
        <v>45</v>
      </c>
      <c r="N10009">
        <v>273</v>
      </c>
      <c r="O10009">
        <v>14.907119849998599</v>
      </c>
    </row>
    <row r="10010" spans="1:15" x14ac:dyDescent="0.25">
      <c r="A10010" s="20" t="s">
        <v>10110</v>
      </c>
      <c r="B10010">
        <v>8</v>
      </c>
      <c r="C10010" t="s">
        <v>21822</v>
      </c>
      <c r="D10010" t="s">
        <v>89</v>
      </c>
      <c r="E10010" t="s">
        <v>41</v>
      </c>
      <c r="F10010" t="s">
        <v>42</v>
      </c>
      <c r="G10010">
        <v>4</v>
      </c>
      <c r="H10010">
        <v>2013</v>
      </c>
      <c r="I10010" t="s">
        <v>56</v>
      </c>
      <c r="J10010" t="s">
        <v>44</v>
      </c>
      <c r="K10010" t="s">
        <v>44</v>
      </c>
      <c r="L10010" t="s">
        <v>44</v>
      </c>
      <c r="M10010">
        <v>12</v>
      </c>
      <c r="N10010">
        <v>55</v>
      </c>
      <c r="O10010">
        <v>28.867513459481302</v>
      </c>
    </row>
    <row r="10011" spans="1:15" x14ac:dyDescent="0.25">
      <c r="A10011" s="20" t="s">
        <v>10111</v>
      </c>
      <c r="B10011">
        <v>8</v>
      </c>
      <c r="C10011" t="s">
        <v>21822</v>
      </c>
      <c r="D10011" t="s">
        <v>89</v>
      </c>
      <c r="E10011" t="s">
        <v>41</v>
      </c>
      <c r="F10011" t="s">
        <v>42</v>
      </c>
      <c r="G10011">
        <v>4</v>
      </c>
      <c r="H10011">
        <v>2013</v>
      </c>
      <c r="I10011" t="s">
        <v>57</v>
      </c>
      <c r="J10011" t="s">
        <v>44</v>
      </c>
      <c r="K10011" t="s">
        <v>44</v>
      </c>
      <c r="L10011" t="s">
        <v>44</v>
      </c>
      <c r="M10011">
        <v>16</v>
      </c>
      <c r="N10011">
        <v>58</v>
      </c>
      <c r="O10011">
        <v>25</v>
      </c>
    </row>
    <row r="10012" spans="1:15" x14ac:dyDescent="0.25">
      <c r="A10012" s="20" t="s">
        <v>10112</v>
      </c>
      <c r="B10012">
        <v>8</v>
      </c>
      <c r="C10012" t="s">
        <v>21822</v>
      </c>
      <c r="D10012" t="s">
        <v>89</v>
      </c>
      <c r="E10012" t="s">
        <v>41</v>
      </c>
      <c r="F10012" t="s">
        <v>42</v>
      </c>
      <c r="G10012">
        <v>4</v>
      </c>
      <c r="H10012">
        <v>2013</v>
      </c>
      <c r="I10012" t="s">
        <v>58</v>
      </c>
      <c r="J10012">
        <v>18.8</v>
      </c>
      <c r="K10012">
        <v>15.85</v>
      </c>
      <c r="L10012">
        <v>22.05</v>
      </c>
      <c r="M10012">
        <v>114</v>
      </c>
      <c r="N10012">
        <v>608</v>
      </c>
      <c r="O10012">
        <v>9.3658581158169394</v>
      </c>
    </row>
    <row r="10013" spans="1:15" x14ac:dyDescent="0.25">
      <c r="A10013" s="20" t="s">
        <v>10113</v>
      </c>
      <c r="B10013">
        <v>8</v>
      </c>
      <c r="C10013" t="s">
        <v>21822</v>
      </c>
      <c r="D10013" t="s">
        <v>89</v>
      </c>
      <c r="E10013" t="s">
        <v>41</v>
      </c>
      <c r="F10013" t="s">
        <v>42</v>
      </c>
      <c r="G10013">
        <v>4</v>
      </c>
      <c r="H10013">
        <v>2013</v>
      </c>
      <c r="I10013" t="s">
        <v>59</v>
      </c>
      <c r="J10013" t="s">
        <v>44</v>
      </c>
      <c r="K10013" t="s">
        <v>44</v>
      </c>
      <c r="L10013" t="s">
        <v>44</v>
      </c>
      <c r="M10013">
        <v>6</v>
      </c>
      <c r="N10013">
        <v>46</v>
      </c>
      <c r="O10013">
        <v>40.824829046386299</v>
      </c>
    </row>
    <row r="10014" spans="1:15" x14ac:dyDescent="0.25">
      <c r="A10014" s="20" t="s">
        <v>10114</v>
      </c>
      <c r="B10014">
        <v>8</v>
      </c>
      <c r="C10014" t="s">
        <v>21822</v>
      </c>
      <c r="D10014" t="s">
        <v>89</v>
      </c>
      <c r="E10014" t="s">
        <v>41</v>
      </c>
      <c r="F10014" t="s">
        <v>42</v>
      </c>
      <c r="G10014">
        <v>4</v>
      </c>
      <c r="H10014">
        <v>2013</v>
      </c>
      <c r="I10014" t="s">
        <v>60</v>
      </c>
      <c r="J10014">
        <v>20.100000000000001</v>
      </c>
      <c r="K10014">
        <v>18.61</v>
      </c>
      <c r="L10014">
        <v>21.73</v>
      </c>
      <c r="M10014">
        <v>512</v>
      </c>
      <c r="N10014">
        <v>2544</v>
      </c>
      <c r="O10014">
        <v>4.4194173824159204</v>
      </c>
    </row>
    <row r="10015" spans="1:15" x14ac:dyDescent="0.25">
      <c r="A10015" s="20" t="s">
        <v>10115</v>
      </c>
      <c r="B10015">
        <v>8</v>
      </c>
      <c r="C10015" t="s">
        <v>21822</v>
      </c>
      <c r="D10015" t="s">
        <v>89</v>
      </c>
      <c r="E10015" t="s">
        <v>41</v>
      </c>
      <c r="F10015" t="s">
        <v>42</v>
      </c>
      <c r="G10015">
        <v>4</v>
      </c>
      <c r="H10015">
        <v>2013</v>
      </c>
      <c r="I10015" t="s">
        <v>61</v>
      </c>
      <c r="J10015" t="s">
        <v>44</v>
      </c>
      <c r="K10015" t="s">
        <v>44</v>
      </c>
      <c r="L10015" t="s">
        <v>44</v>
      </c>
      <c r="M10015">
        <v>1</v>
      </c>
      <c r="N10015">
        <v>11</v>
      </c>
      <c r="O10015">
        <v>100</v>
      </c>
    </row>
    <row r="10016" spans="1:15" x14ac:dyDescent="0.25">
      <c r="A10016" s="20" t="s">
        <v>10116</v>
      </c>
      <c r="B10016">
        <v>8</v>
      </c>
      <c r="C10016" t="s">
        <v>21822</v>
      </c>
      <c r="D10016" t="s">
        <v>89</v>
      </c>
      <c r="E10016" t="s">
        <v>41</v>
      </c>
      <c r="F10016" t="s">
        <v>42</v>
      </c>
      <c r="G10016">
        <v>4</v>
      </c>
      <c r="H10016">
        <v>2013</v>
      </c>
      <c r="I10016" t="s">
        <v>43</v>
      </c>
      <c r="J10016">
        <v>22.6</v>
      </c>
      <c r="K10016">
        <v>16.829999999999998</v>
      </c>
      <c r="L10016">
        <v>29.54</v>
      </c>
      <c r="M10016">
        <v>37</v>
      </c>
      <c r="N10016">
        <v>164</v>
      </c>
      <c r="O10016">
        <v>16.439898730535699</v>
      </c>
    </row>
    <row r="10017" spans="1:15" x14ac:dyDescent="0.25">
      <c r="A10017" s="20" t="s">
        <v>10117</v>
      </c>
      <c r="B10017">
        <v>8</v>
      </c>
      <c r="C10017" t="s">
        <v>21822</v>
      </c>
      <c r="D10017" t="s">
        <v>89</v>
      </c>
      <c r="E10017" t="s">
        <v>41</v>
      </c>
      <c r="F10017" t="s">
        <v>42</v>
      </c>
      <c r="G10017">
        <v>4</v>
      </c>
      <c r="H10017">
        <v>2013</v>
      </c>
      <c r="I10017" t="s">
        <v>62</v>
      </c>
      <c r="J10017" t="s">
        <v>44</v>
      </c>
      <c r="K10017" t="s">
        <v>44</v>
      </c>
      <c r="L10017" t="s">
        <v>44</v>
      </c>
      <c r="M10017">
        <v>13</v>
      </c>
      <c r="N10017">
        <v>52</v>
      </c>
      <c r="O10017">
        <v>27.735009811261499</v>
      </c>
    </row>
    <row r="10018" spans="1:15" x14ac:dyDescent="0.25">
      <c r="A10018" s="20" t="s">
        <v>10118</v>
      </c>
      <c r="B10018">
        <v>8</v>
      </c>
      <c r="C10018" t="s">
        <v>21822</v>
      </c>
      <c r="D10018" t="s">
        <v>89</v>
      </c>
      <c r="E10018" t="s">
        <v>41</v>
      </c>
      <c r="F10018" t="s">
        <v>42</v>
      </c>
      <c r="G10018">
        <v>4</v>
      </c>
      <c r="H10018">
        <v>2013</v>
      </c>
      <c r="I10018" t="s">
        <v>75</v>
      </c>
      <c r="J10018">
        <v>20.6</v>
      </c>
      <c r="K10018">
        <v>20.02</v>
      </c>
      <c r="L10018">
        <v>21.13</v>
      </c>
      <c r="M10018">
        <v>4167</v>
      </c>
      <c r="N10018">
        <v>20257</v>
      </c>
      <c r="O10018">
        <v>1.5491313744672399</v>
      </c>
    </row>
    <row r="10019" spans="1:15" x14ac:dyDescent="0.25">
      <c r="A10019" s="20" t="s">
        <v>10119</v>
      </c>
      <c r="B10019">
        <v>8</v>
      </c>
      <c r="C10019" t="s">
        <v>21822</v>
      </c>
      <c r="D10019" t="s">
        <v>89</v>
      </c>
      <c r="E10019" t="s">
        <v>41</v>
      </c>
      <c r="F10019" t="s">
        <v>42</v>
      </c>
      <c r="G10019">
        <v>4</v>
      </c>
      <c r="H10019">
        <v>2013</v>
      </c>
      <c r="I10019" t="s">
        <v>45</v>
      </c>
      <c r="J10019">
        <v>16.8</v>
      </c>
      <c r="K10019">
        <v>13.78</v>
      </c>
      <c r="L10019">
        <v>20.329999999999998</v>
      </c>
      <c r="M10019">
        <v>84</v>
      </c>
      <c r="N10019">
        <v>500</v>
      </c>
      <c r="O10019">
        <v>10.910894511799601</v>
      </c>
    </row>
    <row r="10020" spans="1:15" x14ac:dyDescent="0.25">
      <c r="A10020" s="20" t="s">
        <v>10120</v>
      </c>
      <c r="B10020">
        <v>8</v>
      </c>
      <c r="C10020" t="s">
        <v>21822</v>
      </c>
      <c r="D10020" t="s">
        <v>89</v>
      </c>
      <c r="E10020" t="s">
        <v>41</v>
      </c>
      <c r="F10020" t="s">
        <v>42</v>
      </c>
      <c r="G10020">
        <v>4</v>
      </c>
      <c r="H10020">
        <v>2013</v>
      </c>
      <c r="I10020" t="s">
        <v>46</v>
      </c>
      <c r="J10020">
        <v>20.2</v>
      </c>
      <c r="K10020">
        <v>18.23</v>
      </c>
      <c r="L10020">
        <v>22.26</v>
      </c>
      <c r="M10020">
        <v>306</v>
      </c>
      <c r="N10020">
        <v>1517</v>
      </c>
      <c r="O10020">
        <v>5.7166195047502901</v>
      </c>
    </row>
    <row r="10021" spans="1:15" x14ac:dyDescent="0.25">
      <c r="A10021" s="20" t="s">
        <v>10121</v>
      </c>
      <c r="B10021">
        <v>8</v>
      </c>
      <c r="C10021" t="s">
        <v>21822</v>
      </c>
      <c r="D10021" t="s">
        <v>89</v>
      </c>
      <c r="E10021" t="s">
        <v>41</v>
      </c>
      <c r="F10021" t="s">
        <v>42</v>
      </c>
      <c r="G10021">
        <v>4</v>
      </c>
      <c r="H10021">
        <v>2013</v>
      </c>
      <c r="I10021" t="s">
        <v>47</v>
      </c>
      <c r="J10021">
        <v>21.3</v>
      </c>
      <c r="K10021">
        <v>20.46</v>
      </c>
      <c r="L10021">
        <v>22.2</v>
      </c>
      <c r="M10021">
        <v>1820</v>
      </c>
      <c r="N10021">
        <v>8538</v>
      </c>
      <c r="O10021">
        <v>2.3440361546924802</v>
      </c>
    </row>
    <row r="10022" spans="1:15" x14ac:dyDescent="0.25">
      <c r="A10022" s="20" t="s">
        <v>10122</v>
      </c>
      <c r="B10022">
        <v>8</v>
      </c>
      <c r="C10022" t="s">
        <v>21822</v>
      </c>
      <c r="D10022" t="s">
        <v>89</v>
      </c>
      <c r="E10022" t="s">
        <v>41</v>
      </c>
      <c r="F10022" t="s">
        <v>42</v>
      </c>
      <c r="G10022">
        <v>4</v>
      </c>
      <c r="H10022">
        <v>2013</v>
      </c>
      <c r="I10022" t="s">
        <v>48</v>
      </c>
      <c r="J10022">
        <v>21.1</v>
      </c>
      <c r="K10022">
        <v>16.850000000000001</v>
      </c>
      <c r="L10022">
        <v>25.98</v>
      </c>
      <c r="M10022">
        <v>64</v>
      </c>
      <c r="N10022">
        <v>304</v>
      </c>
      <c r="O10022">
        <v>12.5</v>
      </c>
    </row>
    <row r="10023" spans="1:15" x14ac:dyDescent="0.25">
      <c r="A10023" s="20" t="s">
        <v>10123</v>
      </c>
      <c r="B10023">
        <v>8</v>
      </c>
      <c r="C10023" t="s">
        <v>21822</v>
      </c>
      <c r="D10023" t="s">
        <v>89</v>
      </c>
      <c r="E10023" t="s">
        <v>41</v>
      </c>
      <c r="F10023" t="s">
        <v>42</v>
      </c>
      <c r="G10023">
        <v>4</v>
      </c>
      <c r="H10023">
        <v>2013</v>
      </c>
      <c r="I10023" t="s">
        <v>49</v>
      </c>
      <c r="J10023">
        <v>21.2</v>
      </c>
      <c r="K10023">
        <v>18.329999999999998</v>
      </c>
      <c r="L10023">
        <v>24.41</v>
      </c>
      <c r="M10023">
        <v>147</v>
      </c>
      <c r="N10023">
        <v>693</v>
      </c>
      <c r="O10023">
        <v>8.2478609884232306</v>
      </c>
    </row>
    <row r="10024" spans="1:15" x14ac:dyDescent="0.25">
      <c r="A10024" s="20" t="s">
        <v>10124</v>
      </c>
      <c r="B10024">
        <v>8</v>
      </c>
      <c r="C10024" t="s">
        <v>21822</v>
      </c>
      <c r="D10024" t="s">
        <v>89</v>
      </c>
      <c r="E10024" t="s">
        <v>41</v>
      </c>
      <c r="F10024" t="s">
        <v>42</v>
      </c>
      <c r="G10024">
        <v>4</v>
      </c>
      <c r="H10024">
        <v>2013</v>
      </c>
      <c r="I10024" t="s">
        <v>50</v>
      </c>
      <c r="J10024">
        <v>19.5</v>
      </c>
      <c r="K10024">
        <v>14.17</v>
      </c>
      <c r="L10024">
        <v>26.25</v>
      </c>
      <c r="M10024">
        <v>32</v>
      </c>
      <c r="N10024">
        <v>164</v>
      </c>
      <c r="O10024">
        <v>17.677669529663699</v>
      </c>
    </row>
    <row r="10025" spans="1:15" x14ac:dyDescent="0.25">
      <c r="A10025" s="20" t="s">
        <v>10125</v>
      </c>
      <c r="B10025">
        <v>8</v>
      </c>
      <c r="C10025" t="s">
        <v>21822</v>
      </c>
      <c r="D10025" t="s">
        <v>89</v>
      </c>
      <c r="E10025" t="s">
        <v>41</v>
      </c>
      <c r="F10025" t="s">
        <v>42</v>
      </c>
      <c r="G10025">
        <v>4</v>
      </c>
      <c r="H10025">
        <v>2013</v>
      </c>
      <c r="I10025" t="s">
        <v>51</v>
      </c>
      <c r="J10025">
        <v>22.4</v>
      </c>
      <c r="K10025">
        <v>17.440000000000001</v>
      </c>
      <c r="L10025">
        <v>28.34</v>
      </c>
      <c r="M10025">
        <v>50</v>
      </c>
      <c r="N10025">
        <v>223</v>
      </c>
      <c r="O10025">
        <v>14.142135623731001</v>
      </c>
    </row>
    <row r="10026" spans="1:15" x14ac:dyDescent="0.25">
      <c r="A10026" s="20" t="s">
        <v>10126</v>
      </c>
      <c r="B10026">
        <v>8</v>
      </c>
      <c r="C10026" t="s">
        <v>21822</v>
      </c>
      <c r="D10026" t="s">
        <v>89</v>
      </c>
      <c r="E10026" t="s">
        <v>33</v>
      </c>
      <c r="F10026" t="s">
        <v>35</v>
      </c>
      <c r="G10026">
        <v>5</v>
      </c>
      <c r="H10026">
        <v>2013</v>
      </c>
      <c r="I10026" t="s">
        <v>34</v>
      </c>
      <c r="J10026">
        <v>19.5</v>
      </c>
      <c r="K10026">
        <v>17.91</v>
      </c>
      <c r="L10026">
        <v>21.26</v>
      </c>
      <c r="M10026">
        <v>420</v>
      </c>
      <c r="N10026">
        <v>2150</v>
      </c>
      <c r="O10026">
        <v>4.87950036474267</v>
      </c>
    </row>
    <row r="10027" spans="1:15" x14ac:dyDescent="0.25">
      <c r="A10027" s="20" t="s">
        <v>10127</v>
      </c>
      <c r="B10027">
        <v>8</v>
      </c>
      <c r="C10027" t="s">
        <v>21822</v>
      </c>
      <c r="D10027" t="s">
        <v>89</v>
      </c>
      <c r="E10027" t="s">
        <v>33</v>
      </c>
      <c r="F10027" t="s">
        <v>35</v>
      </c>
      <c r="G10027">
        <v>5</v>
      </c>
      <c r="H10027">
        <v>2013</v>
      </c>
      <c r="I10027" t="s">
        <v>52</v>
      </c>
      <c r="J10027" t="s">
        <v>44</v>
      </c>
      <c r="K10027" t="s">
        <v>44</v>
      </c>
      <c r="L10027" t="s">
        <v>44</v>
      </c>
      <c r="M10027">
        <v>7</v>
      </c>
      <c r="N10027">
        <v>38</v>
      </c>
      <c r="O10027">
        <v>37.796447300922701</v>
      </c>
    </row>
    <row r="10028" spans="1:15" x14ac:dyDescent="0.25">
      <c r="A10028" s="20" t="s">
        <v>10128</v>
      </c>
      <c r="B10028">
        <v>8</v>
      </c>
      <c r="C10028" t="s">
        <v>21822</v>
      </c>
      <c r="D10028" t="s">
        <v>89</v>
      </c>
      <c r="E10028" t="s">
        <v>33</v>
      </c>
      <c r="F10028" t="s">
        <v>35</v>
      </c>
      <c r="G10028">
        <v>5</v>
      </c>
      <c r="H10028">
        <v>2013</v>
      </c>
      <c r="I10028" t="s">
        <v>53</v>
      </c>
      <c r="J10028" t="s">
        <v>44</v>
      </c>
      <c r="K10028" t="s">
        <v>44</v>
      </c>
      <c r="L10028" t="s">
        <v>44</v>
      </c>
      <c r="M10028">
        <v>16</v>
      </c>
      <c r="N10028">
        <v>62</v>
      </c>
      <c r="O10028">
        <v>25</v>
      </c>
    </row>
    <row r="10029" spans="1:15" x14ac:dyDescent="0.25">
      <c r="A10029" s="20" t="s">
        <v>10129</v>
      </c>
      <c r="B10029">
        <v>8</v>
      </c>
      <c r="C10029" t="s">
        <v>21822</v>
      </c>
      <c r="D10029" t="s">
        <v>89</v>
      </c>
      <c r="E10029" t="s">
        <v>33</v>
      </c>
      <c r="F10029" t="s">
        <v>35</v>
      </c>
      <c r="G10029">
        <v>5</v>
      </c>
      <c r="H10029">
        <v>2013</v>
      </c>
      <c r="I10029" t="s">
        <v>54</v>
      </c>
      <c r="J10029" t="s">
        <v>44</v>
      </c>
      <c r="K10029" t="s">
        <v>44</v>
      </c>
      <c r="L10029" t="s">
        <v>44</v>
      </c>
      <c r="M10029">
        <v>3</v>
      </c>
      <c r="N10029">
        <v>17</v>
      </c>
      <c r="O10029">
        <v>57.735026918962603</v>
      </c>
    </row>
    <row r="10030" spans="1:15" x14ac:dyDescent="0.25">
      <c r="A10030" s="20" t="s">
        <v>10130</v>
      </c>
      <c r="B10030">
        <v>8</v>
      </c>
      <c r="C10030" t="s">
        <v>21822</v>
      </c>
      <c r="D10030" t="s">
        <v>89</v>
      </c>
      <c r="E10030" t="s">
        <v>33</v>
      </c>
      <c r="F10030" t="s">
        <v>35</v>
      </c>
      <c r="G10030">
        <v>5</v>
      </c>
      <c r="H10030">
        <v>2013</v>
      </c>
      <c r="I10030" t="s">
        <v>55</v>
      </c>
      <c r="J10030">
        <v>21.5</v>
      </c>
      <c r="K10030">
        <v>14.77</v>
      </c>
      <c r="L10030">
        <v>30.19</v>
      </c>
      <c r="M10030">
        <v>23</v>
      </c>
      <c r="N10030">
        <v>107</v>
      </c>
      <c r="O10030">
        <v>20.851441405707501</v>
      </c>
    </row>
    <row r="10031" spans="1:15" x14ac:dyDescent="0.25">
      <c r="A10031" s="20" t="s">
        <v>10131</v>
      </c>
      <c r="B10031">
        <v>8</v>
      </c>
      <c r="C10031" t="s">
        <v>21822</v>
      </c>
      <c r="D10031" t="s">
        <v>89</v>
      </c>
      <c r="E10031" t="s">
        <v>33</v>
      </c>
      <c r="F10031" t="s">
        <v>35</v>
      </c>
      <c r="G10031">
        <v>5</v>
      </c>
      <c r="H10031">
        <v>2013</v>
      </c>
      <c r="I10031" t="s">
        <v>56</v>
      </c>
      <c r="J10031" t="s">
        <v>44</v>
      </c>
      <c r="K10031" t="s">
        <v>44</v>
      </c>
      <c r="L10031" t="s">
        <v>44</v>
      </c>
      <c r="M10031">
        <v>3</v>
      </c>
      <c r="N10031">
        <v>12</v>
      </c>
      <c r="O10031">
        <v>57.735026918962603</v>
      </c>
    </row>
    <row r="10032" spans="1:15" x14ac:dyDescent="0.25">
      <c r="A10032" s="20" t="s">
        <v>10132</v>
      </c>
      <c r="B10032">
        <v>8</v>
      </c>
      <c r="C10032" t="s">
        <v>21822</v>
      </c>
      <c r="D10032" t="s">
        <v>89</v>
      </c>
      <c r="E10032" t="s">
        <v>33</v>
      </c>
      <c r="F10032" t="s">
        <v>35</v>
      </c>
      <c r="G10032">
        <v>5</v>
      </c>
      <c r="H10032">
        <v>2013</v>
      </c>
      <c r="I10032" t="s">
        <v>57</v>
      </c>
      <c r="J10032" t="s">
        <v>44</v>
      </c>
      <c r="K10032" t="s">
        <v>44</v>
      </c>
      <c r="L10032" t="s">
        <v>44</v>
      </c>
      <c r="M10032">
        <v>11</v>
      </c>
      <c r="N10032">
        <v>48</v>
      </c>
      <c r="O10032">
        <v>30.151134457776401</v>
      </c>
    </row>
    <row r="10033" spans="1:15" x14ac:dyDescent="0.25">
      <c r="A10033" s="20" t="s">
        <v>10133</v>
      </c>
      <c r="B10033">
        <v>8</v>
      </c>
      <c r="C10033" t="s">
        <v>21822</v>
      </c>
      <c r="D10033" t="s">
        <v>89</v>
      </c>
      <c r="E10033" t="s">
        <v>33</v>
      </c>
      <c r="F10033" t="s">
        <v>35</v>
      </c>
      <c r="G10033">
        <v>5</v>
      </c>
      <c r="H10033">
        <v>2013</v>
      </c>
      <c r="I10033" t="s">
        <v>58</v>
      </c>
      <c r="J10033">
        <v>16.399999999999999</v>
      </c>
      <c r="K10033">
        <v>13.05</v>
      </c>
      <c r="L10033">
        <v>20.52</v>
      </c>
      <c r="M10033">
        <v>62</v>
      </c>
      <c r="N10033">
        <v>377</v>
      </c>
      <c r="O10033">
        <v>12.700012700019</v>
      </c>
    </row>
    <row r="10034" spans="1:15" x14ac:dyDescent="0.25">
      <c r="A10034" s="20" t="s">
        <v>10134</v>
      </c>
      <c r="B10034">
        <v>8</v>
      </c>
      <c r="C10034" t="s">
        <v>21822</v>
      </c>
      <c r="D10034" t="s">
        <v>89</v>
      </c>
      <c r="E10034" t="s">
        <v>33</v>
      </c>
      <c r="F10034" t="s">
        <v>35</v>
      </c>
      <c r="G10034">
        <v>5</v>
      </c>
      <c r="H10034">
        <v>2013</v>
      </c>
      <c r="I10034" t="s">
        <v>59</v>
      </c>
      <c r="J10034" t="s">
        <v>44</v>
      </c>
      <c r="K10034" t="s">
        <v>44</v>
      </c>
      <c r="L10034" t="s">
        <v>44</v>
      </c>
      <c r="M10034">
        <v>3</v>
      </c>
      <c r="N10034">
        <v>11</v>
      </c>
      <c r="O10034">
        <v>57.735026918962603</v>
      </c>
    </row>
    <row r="10035" spans="1:15" x14ac:dyDescent="0.25">
      <c r="A10035" s="20" t="s">
        <v>10135</v>
      </c>
      <c r="B10035">
        <v>8</v>
      </c>
      <c r="C10035" t="s">
        <v>21822</v>
      </c>
      <c r="D10035" t="s">
        <v>89</v>
      </c>
      <c r="E10035" t="s">
        <v>33</v>
      </c>
      <c r="F10035" t="s">
        <v>35</v>
      </c>
      <c r="G10035">
        <v>5</v>
      </c>
      <c r="H10035">
        <v>2013</v>
      </c>
      <c r="I10035" t="s">
        <v>60</v>
      </c>
      <c r="J10035">
        <v>18.8</v>
      </c>
      <c r="K10035">
        <v>17</v>
      </c>
      <c r="L10035">
        <v>20.64</v>
      </c>
      <c r="M10035">
        <v>330</v>
      </c>
      <c r="N10035">
        <v>1760</v>
      </c>
      <c r="O10035">
        <v>5.5048188256317996</v>
      </c>
    </row>
    <row r="10036" spans="1:15" x14ac:dyDescent="0.25">
      <c r="A10036" s="20" t="s">
        <v>10136</v>
      </c>
      <c r="B10036">
        <v>8</v>
      </c>
      <c r="C10036" t="s">
        <v>21822</v>
      </c>
      <c r="D10036" t="s">
        <v>89</v>
      </c>
      <c r="E10036" t="s">
        <v>33</v>
      </c>
      <c r="F10036" t="s">
        <v>35</v>
      </c>
      <c r="G10036">
        <v>5</v>
      </c>
      <c r="H10036">
        <v>2013</v>
      </c>
      <c r="I10036" t="s">
        <v>61</v>
      </c>
      <c r="J10036" t="s">
        <v>44</v>
      </c>
      <c r="K10036" t="s">
        <v>44</v>
      </c>
      <c r="L10036" t="s">
        <v>44</v>
      </c>
      <c r="M10036">
        <v>0</v>
      </c>
      <c r="N10036">
        <v>7</v>
      </c>
      <c r="O10036" t="s">
        <v>44</v>
      </c>
    </row>
    <row r="10037" spans="1:15" x14ac:dyDescent="0.25">
      <c r="A10037" s="20" t="s">
        <v>10137</v>
      </c>
      <c r="B10037">
        <v>8</v>
      </c>
      <c r="C10037" t="s">
        <v>21822</v>
      </c>
      <c r="D10037" t="s">
        <v>89</v>
      </c>
      <c r="E10037" t="s">
        <v>33</v>
      </c>
      <c r="F10037" t="s">
        <v>35</v>
      </c>
      <c r="G10037">
        <v>5</v>
      </c>
      <c r="H10037">
        <v>2013</v>
      </c>
      <c r="I10037" t="s">
        <v>43</v>
      </c>
      <c r="J10037">
        <v>31.5</v>
      </c>
      <c r="K10037">
        <v>24.06</v>
      </c>
      <c r="L10037">
        <v>40.020000000000003</v>
      </c>
      <c r="M10037">
        <v>40</v>
      </c>
      <c r="N10037">
        <v>127</v>
      </c>
      <c r="O10037">
        <v>15.8113883008419</v>
      </c>
    </row>
    <row r="10038" spans="1:15" x14ac:dyDescent="0.25">
      <c r="A10038" s="20" t="s">
        <v>10138</v>
      </c>
      <c r="B10038">
        <v>8</v>
      </c>
      <c r="C10038" t="s">
        <v>21822</v>
      </c>
      <c r="D10038" t="s">
        <v>89</v>
      </c>
      <c r="E10038" t="s">
        <v>33</v>
      </c>
      <c r="F10038" t="s">
        <v>35</v>
      </c>
      <c r="G10038">
        <v>5</v>
      </c>
      <c r="H10038">
        <v>2013</v>
      </c>
      <c r="I10038" t="s">
        <v>62</v>
      </c>
      <c r="J10038" t="s">
        <v>44</v>
      </c>
      <c r="K10038" t="s">
        <v>44</v>
      </c>
      <c r="L10038" t="s">
        <v>44</v>
      </c>
      <c r="M10038">
        <v>2</v>
      </c>
      <c r="N10038">
        <v>18</v>
      </c>
      <c r="O10038">
        <v>70.710678118654698</v>
      </c>
    </row>
    <row r="10039" spans="1:15" x14ac:dyDescent="0.25">
      <c r="A10039" s="20" t="s">
        <v>10139</v>
      </c>
      <c r="B10039">
        <v>8</v>
      </c>
      <c r="C10039" t="s">
        <v>21822</v>
      </c>
      <c r="D10039" t="s">
        <v>89</v>
      </c>
      <c r="E10039" t="s">
        <v>33</v>
      </c>
      <c r="F10039" t="s">
        <v>35</v>
      </c>
      <c r="G10039">
        <v>5</v>
      </c>
      <c r="H10039">
        <v>2013</v>
      </c>
      <c r="I10039" t="s">
        <v>75</v>
      </c>
      <c r="J10039">
        <v>19.2</v>
      </c>
      <c r="K10039">
        <v>18.43</v>
      </c>
      <c r="L10039">
        <v>20.079999999999998</v>
      </c>
      <c r="M10039">
        <v>1694</v>
      </c>
      <c r="N10039">
        <v>8804</v>
      </c>
      <c r="O10039">
        <v>2.4296476537493099</v>
      </c>
    </row>
    <row r="10040" spans="1:15" x14ac:dyDescent="0.25">
      <c r="A10040" s="20" t="s">
        <v>10140</v>
      </c>
      <c r="B10040">
        <v>8</v>
      </c>
      <c r="C10040" t="s">
        <v>21822</v>
      </c>
      <c r="D10040" t="s">
        <v>89</v>
      </c>
      <c r="E10040" t="s">
        <v>33</v>
      </c>
      <c r="F10040" t="s">
        <v>35</v>
      </c>
      <c r="G10040">
        <v>5</v>
      </c>
      <c r="H10040">
        <v>2013</v>
      </c>
      <c r="I10040" t="s">
        <v>45</v>
      </c>
      <c r="J10040">
        <v>10.6</v>
      </c>
      <c r="K10040">
        <v>7.81</v>
      </c>
      <c r="L10040">
        <v>14.31</v>
      </c>
      <c r="M10040">
        <v>37</v>
      </c>
      <c r="N10040">
        <v>348</v>
      </c>
      <c r="O10040">
        <v>16.439898730535699</v>
      </c>
    </row>
    <row r="10041" spans="1:15" x14ac:dyDescent="0.25">
      <c r="A10041" s="20" t="s">
        <v>10141</v>
      </c>
      <c r="B10041">
        <v>8</v>
      </c>
      <c r="C10041" t="s">
        <v>21822</v>
      </c>
      <c r="D10041" t="s">
        <v>89</v>
      </c>
      <c r="E10041" t="s">
        <v>33</v>
      </c>
      <c r="F10041" t="s">
        <v>35</v>
      </c>
      <c r="G10041">
        <v>5</v>
      </c>
      <c r="H10041">
        <v>2013</v>
      </c>
      <c r="I10041" t="s">
        <v>46</v>
      </c>
      <c r="J10041">
        <v>17</v>
      </c>
      <c r="K10041">
        <v>14.23</v>
      </c>
      <c r="L10041">
        <v>20.25</v>
      </c>
      <c r="M10041">
        <v>102</v>
      </c>
      <c r="N10041">
        <v>599</v>
      </c>
      <c r="O10041">
        <v>9.9014754297667409</v>
      </c>
    </row>
    <row r="10042" spans="1:15" x14ac:dyDescent="0.25">
      <c r="A10042" s="20" t="s">
        <v>10142</v>
      </c>
      <c r="B10042">
        <v>8</v>
      </c>
      <c r="C10042" t="s">
        <v>21822</v>
      </c>
      <c r="D10042" t="s">
        <v>89</v>
      </c>
      <c r="E10042" t="s">
        <v>33</v>
      </c>
      <c r="F10042" t="s">
        <v>35</v>
      </c>
      <c r="G10042">
        <v>5</v>
      </c>
      <c r="H10042">
        <v>2013</v>
      </c>
      <c r="I10042" t="s">
        <v>47</v>
      </c>
      <c r="J10042">
        <v>21.3</v>
      </c>
      <c r="K10042">
        <v>19.78</v>
      </c>
      <c r="L10042">
        <v>22.96</v>
      </c>
      <c r="M10042">
        <v>546</v>
      </c>
      <c r="N10042">
        <v>2560</v>
      </c>
      <c r="O10042">
        <v>4.2796049251091297</v>
      </c>
    </row>
    <row r="10043" spans="1:15" x14ac:dyDescent="0.25">
      <c r="A10043" s="20" t="s">
        <v>10143</v>
      </c>
      <c r="B10043">
        <v>8</v>
      </c>
      <c r="C10043" t="s">
        <v>21822</v>
      </c>
      <c r="D10043" t="s">
        <v>89</v>
      </c>
      <c r="E10043" t="s">
        <v>33</v>
      </c>
      <c r="F10043" t="s">
        <v>35</v>
      </c>
      <c r="G10043">
        <v>5</v>
      </c>
      <c r="H10043">
        <v>2013</v>
      </c>
      <c r="I10043" t="s">
        <v>48</v>
      </c>
      <c r="J10043" t="s">
        <v>44</v>
      </c>
      <c r="K10043" t="s">
        <v>44</v>
      </c>
      <c r="L10043" t="s">
        <v>44</v>
      </c>
      <c r="M10043">
        <v>9</v>
      </c>
      <c r="N10043">
        <v>68</v>
      </c>
      <c r="O10043">
        <v>33.3333333333333</v>
      </c>
    </row>
    <row r="10044" spans="1:15" x14ac:dyDescent="0.25">
      <c r="A10044" s="20" t="s">
        <v>10144</v>
      </c>
      <c r="B10044">
        <v>8</v>
      </c>
      <c r="C10044" t="s">
        <v>21822</v>
      </c>
      <c r="D10044" t="s">
        <v>89</v>
      </c>
      <c r="E10044" t="s">
        <v>33</v>
      </c>
      <c r="F10044" t="s">
        <v>35</v>
      </c>
      <c r="G10044">
        <v>5</v>
      </c>
      <c r="H10044">
        <v>2013</v>
      </c>
      <c r="I10044" t="s">
        <v>49</v>
      </c>
      <c r="J10044">
        <v>14.8</v>
      </c>
      <c r="K10044">
        <v>11.16</v>
      </c>
      <c r="L10044">
        <v>19.309999999999999</v>
      </c>
      <c r="M10044">
        <v>43</v>
      </c>
      <c r="N10044">
        <v>291</v>
      </c>
      <c r="O10044">
        <v>15.249857033260501</v>
      </c>
    </row>
    <row r="10045" spans="1:15" x14ac:dyDescent="0.25">
      <c r="A10045" s="20" t="s">
        <v>10145</v>
      </c>
      <c r="B10045">
        <v>8</v>
      </c>
      <c r="C10045" t="s">
        <v>21822</v>
      </c>
      <c r="D10045" t="s">
        <v>89</v>
      </c>
      <c r="E10045" t="s">
        <v>33</v>
      </c>
      <c r="F10045" t="s">
        <v>35</v>
      </c>
      <c r="G10045">
        <v>5</v>
      </c>
      <c r="H10045">
        <v>2013</v>
      </c>
      <c r="I10045" t="s">
        <v>50</v>
      </c>
      <c r="J10045" t="s">
        <v>44</v>
      </c>
      <c r="K10045" t="s">
        <v>44</v>
      </c>
      <c r="L10045" t="s">
        <v>44</v>
      </c>
      <c r="M10045">
        <v>9</v>
      </c>
      <c r="N10045">
        <v>55</v>
      </c>
      <c r="O10045">
        <v>33.3333333333333</v>
      </c>
    </row>
    <row r="10046" spans="1:15" x14ac:dyDescent="0.25">
      <c r="A10046" s="20" t="s">
        <v>10146</v>
      </c>
      <c r="B10046">
        <v>8</v>
      </c>
      <c r="C10046" t="s">
        <v>21822</v>
      </c>
      <c r="D10046" t="s">
        <v>89</v>
      </c>
      <c r="E10046" t="s">
        <v>33</v>
      </c>
      <c r="F10046" t="s">
        <v>35</v>
      </c>
      <c r="G10046">
        <v>5</v>
      </c>
      <c r="H10046">
        <v>2013</v>
      </c>
      <c r="I10046" t="s">
        <v>51</v>
      </c>
      <c r="J10046">
        <v>18.8</v>
      </c>
      <c r="K10046">
        <v>13.33</v>
      </c>
      <c r="L10046">
        <v>25.82</v>
      </c>
      <c r="M10046">
        <v>28</v>
      </c>
      <c r="N10046">
        <v>149</v>
      </c>
      <c r="O10046">
        <v>18.8982236504614</v>
      </c>
    </row>
    <row r="10047" spans="1:15" x14ac:dyDescent="0.25">
      <c r="A10047" s="20" t="s">
        <v>10147</v>
      </c>
      <c r="B10047">
        <v>8</v>
      </c>
      <c r="C10047" t="s">
        <v>21822</v>
      </c>
      <c r="D10047" t="s">
        <v>89</v>
      </c>
      <c r="E10047" t="s">
        <v>39</v>
      </c>
      <c r="F10047" t="s">
        <v>40</v>
      </c>
      <c r="G10047">
        <v>6</v>
      </c>
      <c r="H10047">
        <v>2013</v>
      </c>
      <c r="I10047" t="s">
        <v>34</v>
      </c>
      <c r="J10047">
        <v>21.4</v>
      </c>
      <c r="K10047">
        <v>20.45</v>
      </c>
      <c r="L10047">
        <v>22.48</v>
      </c>
      <c r="M10047">
        <v>1351</v>
      </c>
      <c r="N10047">
        <v>6300</v>
      </c>
      <c r="O10047">
        <v>2.7206478089547201</v>
      </c>
    </row>
    <row r="10048" spans="1:15" x14ac:dyDescent="0.25">
      <c r="A10048" s="20" t="s">
        <v>10148</v>
      </c>
      <c r="B10048">
        <v>8</v>
      </c>
      <c r="C10048" t="s">
        <v>21822</v>
      </c>
      <c r="D10048" t="s">
        <v>89</v>
      </c>
      <c r="E10048" t="s">
        <v>39</v>
      </c>
      <c r="F10048" t="s">
        <v>40</v>
      </c>
      <c r="G10048">
        <v>6</v>
      </c>
      <c r="H10048">
        <v>2013</v>
      </c>
      <c r="I10048" t="s">
        <v>52</v>
      </c>
      <c r="J10048">
        <v>19.8</v>
      </c>
      <c r="K10048">
        <v>18.440000000000001</v>
      </c>
      <c r="L10048">
        <v>21.14</v>
      </c>
      <c r="M10048">
        <v>660</v>
      </c>
      <c r="N10048">
        <v>3341</v>
      </c>
      <c r="O10048">
        <v>3.8924947208076102</v>
      </c>
    </row>
    <row r="10049" spans="1:15" x14ac:dyDescent="0.25">
      <c r="A10049" s="20" t="s">
        <v>10149</v>
      </c>
      <c r="B10049">
        <v>8</v>
      </c>
      <c r="C10049" t="s">
        <v>21822</v>
      </c>
      <c r="D10049" t="s">
        <v>89</v>
      </c>
      <c r="E10049" t="s">
        <v>39</v>
      </c>
      <c r="F10049" t="s">
        <v>40</v>
      </c>
      <c r="G10049">
        <v>6</v>
      </c>
      <c r="H10049">
        <v>2013</v>
      </c>
      <c r="I10049" t="s">
        <v>53</v>
      </c>
      <c r="J10049">
        <v>22.1</v>
      </c>
      <c r="K10049">
        <v>20.83</v>
      </c>
      <c r="L10049">
        <v>23.32</v>
      </c>
      <c r="M10049">
        <v>940</v>
      </c>
      <c r="N10049">
        <v>4263</v>
      </c>
      <c r="O10049">
        <v>3.2616403652672101</v>
      </c>
    </row>
    <row r="10050" spans="1:15" x14ac:dyDescent="0.25">
      <c r="A10050" s="20" t="s">
        <v>10150</v>
      </c>
      <c r="B10050">
        <v>8</v>
      </c>
      <c r="C10050" t="s">
        <v>21822</v>
      </c>
      <c r="D10050" t="s">
        <v>89</v>
      </c>
      <c r="E10050" t="s">
        <v>39</v>
      </c>
      <c r="F10050" t="s">
        <v>40</v>
      </c>
      <c r="G10050">
        <v>6</v>
      </c>
      <c r="H10050">
        <v>2013</v>
      </c>
      <c r="I10050" t="s">
        <v>54</v>
      </c>
      <c r="J10050">
        <v>22.4</v>
      </c>
      <c r="K10050">
        <v>20.64</v>
      </c>
      <c r="L10050">
        <v>24.31</v>
      </c>
      <c r="M10050">
        <v>446</v>
      </c>
      <c r="N10050">
        <v>1989</v>
      </c>
      <c r="O10050">
        <v>4.7351372381037802</v>
      </c>
    </row>
    <row r="10051" spans="1:15" x14ac:dyDescent="0.25">
      <c r="A10051" s="20" t="s">
        <v>10151</v>
      </c>
      <c r="B10051">
        <v>8</v>
      </c>
      <c r="C10051" t="s">
        <v>21822</v>
      </c>
      <c r="D10051" t="s">
        <v>89</v>
      </c>
      <c r="E10051" t="s">
        <v>39</v>
      </c>
      <c r="F10051" t="s">
        <v>40</v>
      </c>
      <c r="G10051">
        <v>6</v>
      </c>
      <c r="H10051">
        <v>2013</v>
      </c>
      <c r="I10051" t="s">
        <v>55</v>
      </c>
      <c r="J10051">
        <v>20.7</v>
      </c>
      <c r="K10051">
        <v>19.86</v>
      </c>
      <c r="L10051">
        <v>21.63</v>
      </c>
      <c r="M10051">
        <v>1668</v>
      </c>
      <c r="N10051">
        <v>8045</v>
      </c>
      <c r="O10051">
        <v>2.4485105343719602</v>
      </c>
    </row>
    <row r="10052" spans="1:15" x14ac:dyDescent="0.25">
      <c r="A10052" s="20" t="s">
        <v>10152</v>
      </c>
      <c r="B10052">
        <v>8</v>
      </c>
      <c r="C10052" t="s">
        <v>21822</v>
      </c>
      <c r="D10052" t="s">
        <v>89</v>
      </c>
      <c r="E10052" t="s">
        <v>39</v>
      </c>
      <c r="F10052" t="s">
        <v>40</v>
      </c>
      <c r="G10052">
        <v>6</v>
      </c>
      <c r="H10052">
        <v>2013</v>
      </c>
      <c r="I10052" t="s">
        <v>56</v>
      </c>
      <c r="J10052">
        <v>25.7</v>
      </c>
      <c r="K10052">
        <v>23</v>
      </c>
      <c r="L10052">
        <v>28.69</v>
      </c>
      <c r="M10052">
        <v>233</v>
      </c>
      <c r="N10052">
        <v>905</v>
      </c>
      <c r="O10052">
        <v>6.5512178208041796</v>
      </c>
    </row>
    <row r="10053" spans="1:15" x14ac:dyDescent="0.25">
      <c r="A10053" s="20" t="s">
        <v>10153</v>
      </c>
      <c r="B10053">
        <v>8</v>
      </c>
      <c r="C10053" t="s">
        <v>21822</v>
      </c>
      <c r="D10053" t="s">
        <v>89</v>
      </c>
      <c r="E10053" t="s">
        <v>39</v>
      </c>
      <c r="F10053" t="s">
        <v>40</v>
      </c>
      <c r="G10053">
        <v>6</v>
      </c>
      <c r="H10053">
        <v>2013</v>
      </c>
      <c r="I10053" t="s">
        <v>57</v>
      </c>
      <c r="J10053">
        <v>23.7</v>
      </c>
      <c r="K10053">
        <v>22.2</v>
      </c>
      <c r="L10053">
        <v>25.28</v>
      </c>
      <c r="M10053">
        <v>692</v>
      </c>
      <c r="N10053">
        <v>2919</v>
      </c>
      <c r="O10053">
        <v>3.8014296063485302</v>
      </c>
    </row>
    <row r="10054" spans="1:15" x14ac:dyDescent="0.25">
      <c r="A10054" s="20" t="s">
        <v>10154</v>
      </c>
      <c r="B10054">
        <v>8</v>
      </c>
      <c r="C10054" t="s">
        <v>21822</v>
      </c>
      <c r="D10054" t="s">
        <v>89</v>
      </c>
      <c r="E10054" t="s">
        <v>39</v>
      </c>
      <c r="F10054" t="s">
        <v>40</v>
      </c>
      <c r="G10054">
        <v>6</v>
      </c>
      <c r="H10054">
        <v>2013</v>
      </c>
      <c r="I10054" t="s">
        <v>58</v>
      </c>
      <c r="J10054">
        <v>19.7</v>
      </c>
      <c r="K10054">
        <v>18.809999999999999</v>
      </c>
      <c r="L10054">
        <v>20.53</v>
      </c>
      <c r="M10054">
        <v>1626</v>
      </c>
      <c r="N10054">
        <v>8272</v>
      </c>
      <c r="O10054">
        <v>2.47993175321721</v>
      </c>
    </row>
    <row r="10055" spans="1:15" x14ac:dyDescent="0.25">
      <c r="A10055" s="20" t="s">
        <v>10155</v>
      </c>
      <c r="B10055">
        <v>8</v>
      </c>
      <c r="C10055" t="s">
        <v>21822</v>
      </c>
      <c r="D10055" t="s">
        <v>89</v>
      </c>
      <c r="E10055" t="s">
        <v>39</v>
      </c>
      <c r="F10055" t="s">
        <v>40</v>
      </c>
      <c r="G10055">
        <v>6</v>
      </c>
      <c r="H10055">
        <v>2013</v>
      </c>
      <c r="I10055" t="s">
        <v>59</v>
      </c>
      <c r="J10055">
        <v>18.600000000000001</v>
      </c>
      <c r="K10055">
        <v>16.47</v>
      </c>
      <c r="L10055">
        <v>21.01</v>
      </c>
      <c r="M10055">
        <v>210</v>
      </c>
      <c r="N10055">
        <v>1127</v>
      </c>
      <c r="O10055">
        <v>6.9006555934235401</v>
      </c>
    </row>
    <row r="10056" spans="1:15" x14ac:dyDescent="0.25">
      <c r="A10056" s="20" t="s">
        <v>10156</v>
      </c>
      <c r="B10056">
        <v>8</v>
      </c>
      <c r="C10056" t="s">
        <v>21822</v>
      </c>
      <c r="D10056" t="s">
        <v>89</v>
      </c>
      <c r="E10056" t="s">
        <v>39</v>
      </c>
      <c r="F10056" t="s">
        <v>40</v>
      </c>
      <c r="G10056">
        <v>6</v>
      </c>
      <c r="H10056">
        <v>2013</v>
      </c>
      <c r="I10056" t="s">
        <v>60</v>
      </c>
      <c r="J10056">
        <v>20.399999999999999</v>
      </c>
      <c r="K10056">
        <v>19.600000000000001</v>
      </c>
      <c r="L10056">
        <v>21.17</v>
      </c>
      <c r="M10056">
        <v>2067</v>
      </c>
      <c r="N10056">
        <v>10145</v>
      </c>
      <c r="O10056">
        <v>2.1995293510729201</v>
      </c>
    </row>
    <row r="10057" spans="1:15" x14ac:dyDescent="0.25">
      <c r="A10057" s="20" t="s">
        <v>10157</v>
      </c>
      <c r="B10057">
        <v>8</v>
      </c>
      <c r="C10057" t="s">
        <v>21822</v>
      </c>
      <c r="D10057" t="s">
        <v>89</v>
      </c>
      <c r="E10057" t="s">
        <v>39</v>
      </c>
      <c r="F10057" t="s">
        <v>40</v>
      </c>
      <c r="G10057">
        <v>6</v>
      </c>
      <c r="H10057">
        <v>2013</v>
      </c>
      <c r="I10057" t="s">
        <v>61</v>
      </c>
      <c r="J10057">
        <v>23</v>
      </c>
      <c r="K10057">
        <v>20.48</v>
      </c>
      <c r="L10057">
        <v>25.68</v>
      </c>
      <c r="M10057">
        <v>230</v>
      </c>
      <c r="N10057">
        <v>1001</v>
      </c>
      <c r="O10057">
        <v>6.59380473395787</v>
      </c>
    </row>
    <row r="10058" spans="1:15" x14ac:dyDescent="0.25">
      <c r="A10058" s="20" t="s">
        <v>10158</v>
      </c>
      <c r="B10058">
        <v>8</v>
      </c>
      <c r="C10058" t="s">
        <v>21822</v>
      </c>
      <c r="D10058" t="s">
        <v>89</v>
      </c>
      <c r="E10058" t="s">
        <v>39</v>
      </c>
      <c r="F10058" t="s">
        <v>40</v>
      </c>
      <c r="G10058">
        <v>6</v>
      </c>
      <c r="H10058">
        <v>2013</v>
      </c>
      <c r="I10058" t="s">
        <v>43</v>
      </c>
      <c r="J10058">
        <v>23.1</v>
      </c>
      <c r="K10058">
        <v>22.03</v>
      </c>
      <c r="L10058">
        <v>24.27</v>
      </c>
      <c r="M10058">
        <v>1259</v>
      </c>
      <c r="N10058">
        <v>5444</v>
      </c>
      <c r="O10058">
        <v>2.8182994438777098</v>
      </c>
    </row>
    <row r="10059" spans="1:15" x14ac:dyDescent="0.25">
      <c r="A10059" s="20" t="s">
        <v>10159</v>
      </c>
      <c r="B10059">
        <v>8</v>
      </c>
      <c r="C10059" t="s">
        <v>21822</v>
      </c>
      <c r="D10059" t="s">
        <v>89</v>
      </c>
      <c r="E10059" t="s">
        <v>39</v>
      </c>
      <c r="F10059" t="s">
        <v>40</v>
      </c>
      <c r="G10059">
        <v>6</v>
      </c>
      <c r="H10059">
        <v>2013</v>
      </c>
      <c r="I10059" t="s">
        <v>62</v>
      </c>
      <c r="J10059">
        <v>20.8</v>
      </c>
      <c r="K10059">
        <v>18.87</v>
      </c>
      <c r="L10059">
        <v>22.86</v>
      </c>
      <c r="M10059">
        <v>330</v>
      </c>
      <c r="N10059">
        <v>1587</v>
      </c>
      <c r="O10059">
        <v>5.5048188256317996</v>
      </c>
    </row>
    <row r="10060" spans="1:15" x14ac:dyDescent="0.25">
      <c r="A10060" s="20" t="s">
        <v>10160</v>
      </c>
      <c r="B10060">
        <v>8</v>
      </c>
      <c r="C10060" t="s">
        <v>21822</v>
      </c>
      <c r="D10060" t="s">
        <v>89</v>
      </c>
      <c r="E10060" t="s">
        <v>39</v>
      </c>
      <c r="F10060" t="s">
        <v>40</v>
      </c>
      <c r="G10060">
        <v>6</v>
      </c>
      <c r="H10060">
        <v>2013</v>
      </c>
      <c r="I10060" t="s">
        <v>75</v>
      </c>
      <c r="J10060">
        <v>20.9</v>
      </c>
      <c r="K10060">
        <v>20.62</v>
      </c>
      <c r="L10060">
        <v>21.15</v>
      </c>
      <c r="M10060">
        <v>18726</v>
      </c>
      <c r="N10060">
        <v>89667</v>
      </c>
      <c r="O10060">
        <v>0.73076458242942199</v>
      </c>
    </row>
    <row r="10061" spans="1:15" x14ac:dyDescent="0.25">
      <c r="A10061" s="20" t="s">
        <v>10161</v>
      </c>
      <c r="B10061">
        <v>8</v>
      </c>
      <c r="C10061" t="s">
        <v>21822</v>
      </c>
      <c r="D10061" t="s">
        <v>89</v>
      </c>
      <c r="E10061" t="s">
        <v>39</v>
      </c>
      <c r="F10061" t="s">
        <v>40</v>
      </c>
      <c r="G10061">
        <v>6</v>
      </c>
      <c r="H10061">
        <v>2013</v>
      </c>
      <c r="I10061" t="s">
        <v>45</v>
      </c>
      <c r="J10061">
        <v>18.7</v>
      </c>
      <c r="K10061">
        <v>17.96</v>
      </c>
      <c r="L10061">
        <v>19.53</v>
      </c>
      <c r="M10061">
        <v>1764</v>
      </c>
      <c r="N10061">
        <v>9417</v>
      </c>
      <c r="O10061">
        <v>2.38095238095238</v>
      </c>
    </row>
    <row r="10062" spans="1:15" x14ac:dyDescent="0.25">
      <c r="A10062" s="20" t="s">
        <v>10162</v>
      </c>
      <c r="B10062">
        <v>8</v>
      </c>
      <c r="C10062" t="s">
        <v>21822</v>
      </c>
      <c r="D10062" t="s">
        <v>89</v>
      </c>
      <c r="E10062" t="s">
        <v>39</v>
      </c>
      <c r="F10062" t="s">
        <v>40</v>
      </c>
      <c r="G10062">
        <v>6</v>
      </c>
      <c r="H10062">
        <v>2013</v>
      </c>
      <c r="I10062" t="s">
        <v>46</v>
      </c>
      <c r="J10062">
        <v>20</v>
      </c>
      <c r="K10062">
        <v>18.829999999999998</v>
      </c>
      <c r="L10062">
        <v>21.13</v>
      </c>
      <c r="M10062">
        <v>922</v>
      </c>
      <c r="N10062">
        <v>4621</v>
      </c>
      <c r="O10062">
        <v>3.2933246096939199</v>
      </c>
    </row>
    <row r="10063" spans="1:15" x14ac:dyDescent="0.25">
      <c r="A10063" s="20" t="s">
        <v>10163</v>
      </c>
      <c r="B10063">
        <v>8</v>
      </c>
      <c r="C10063" t="s">
        <v>21822</v>
      </c>
      <c r="D10063" t="s">
        <v>89</v>
      </c>
      <c r="E10063" t="s">
        <v>39</v>
      </c>
      <c r="F10063" t="s">
        <v>40</v>
      </c>
      <c r="G10063">
        <v>6</v>
      </c>
      <c r="H10063">
        <v>2013</v>
      </c>
      <c r="I10063" t="s">
        <v>47</v>
      </c>
      <c r="J10063">
        <v>22.3</v>
      </c>
      <c r="K10063">
        <v>21.37</v>
      </c>
      <c r="L10063">
        <v>23.29</v>
      </c>
      <c r="M10063">
        <v>1611</v>
      </c>
      <c r="N10063">
        <v>7220</v>
      </c>
      <c r="O10063">
        <v>2.4914503091731199</v>
      </c>
    </row>
    <row r="10064" spans="1:15" x14ac:dyDescent="0.25">
      <c r="A10064" s="20" t="s">
        <v>10164</v>
      </c>
      <c r="B10064">
        <v>8</v>
      </c>
      <c r="C10064" t="s">
        <v>21822</v>
      </c>
      <c r="D10064" t="s">
        <v>89</v>
      </c>
      <c r="E10064" t="s">
        <v>39</v>
      </c>
      <c r="F10064" t="s">
        <v>40</v>
      </c>
      <c r="G10064">
        <v>6</v>
      </c>
      <c r="H10064">
        <v>2013</v>
      </c>
      <c r="I10064" t="s">
        <v>48</v>
      </c>
      <c r="J10064">
        <v>21.3</v>
      </c>
      <c r="K10064">
        <v>20.04</v>
      </c>
      <c r="L10064">
        <v>22.55</v>
      </c>
      <c r="M10064">
        <v>865</v>
      </c>
      <c r="N10064">
        <v>4067</v>
      </c>
      <c r="O10064">
        <v>3.4001020045902299</v>
      </c>
    </row>
    <row r="10065" spans="1:15" x14ac:dyDescent="0.25">
      <c r="A10065" s="20" t="s">
        <v>10165</v>
      </c>
      <c r="B10065">
        <v>8</v>
      </c>
      <c r="C10065" t="s">
        <v>21822</v>
      </c>
      <c r="D10065" t="s">
        <v>89</v>
      </c>
      <c r="E10065" t="s">
        <v>39</v>
      </c>
      <c r="F10065" t="s">
        <v>40</v>
      </c>
      <c r="G10065">
        <v>6</v>
      </c>
      <c r="H10065">
        <v>2013</v>
      </c>
      <c r="I10065" t="s">
        <v>49</v>
      </c>
      <c r="J10065">
        <v>19.8</v>
      </c>
      <c r="K10065">
        <v>18.399999999999999</v>
      </c>
      <c r="L10065">
        <v>21.34</v>
      </c>
      <c r="M10065">
        <v>562</v>
      </c>
      <c r="N10065">
        <v>2834</v>
      </c>
      <c r="O10065">
        <v>4.2182454060959804</v>
      </c>
    </row>
    <row r="10066" spans="1:15" x14ac:dyDescent="0.25">
      <c r="A10066" s="20" t="s">
        <v>10166</v>
      </c>
      <c r="B10066">
        <v>8</v>
      </c>
      <c r="C10066" t="s">
        <v>21822</v>
      </c>
      <c r="D10066" t="s">
        <v>89</v>
      </c>
      <c r="E10066" t="s">
        <v>39</v>
      </c>
      <c r="F10066" t="s">
        <v>40</v>
      </c>
      <c r="G10066">
        <v>6</v>
      </c>
      <c r="H10066">
        <v>2013</v>
      </c>
      <c r="I10066" t="s">
        <v>50</v>
      </c>
      <c r="J10066">
        <v>23.6</v>
      </c>
      <c r="K10066">
        <v>21.83</v>
      </c>
      <c r="L10066">
        <v>25.51</v>
      </c>
      <c r="M10066">
        <v>483</v>
      </c>
      <c r="N10066">
        <v>2045</v>
      </c>
      <c r="O10066">
        <v>4.5501575519328998</v>
      </c>
    </row>
    <row r="10067" spans="1:15" x14ac:dyDescent="0.25">
      <c r="A10067" s="20" t="s">
        <v>10167</v>
      </c>
      <c r="B10067">
        <v>8</v>
      </c>
      <c r="C10067" t="s">
        <v>21822</v>
      </c>
      <c r="D10067" t="s">
        <v>89</v>
      </c>
      <c r="E10067" t="s">
        <v>39</v>
      </c>
      <c r="F10067" t="s">
        <v>40</v>
      </c>
      <c r="G10067">
        <v>6</v>
      </c>
      <c r="H10067">
        <v>2013</v>
      </c>
      <c r="I10067" t="s">
        <v>51</v>
      </c>
      <c r="J10067">
        <v>19.600000000000001</v>
      </c>
      <c r="K10067">
        <v>18.38</v>
      </c>
      <c r="L10067">
        <v>20.8</v>
      </c>
      <c r="M10067">
        <v>807</v>
      </c>
      <c r="N10067">
        <v>4125</v>
      </c>
      <c r="O10067">
        <v>3.52016671904381</v>
      </c>
    </row>
    <row r="10068" spans="1:15" x14ac:dyDescent="0.25">
      <c r="A10068" s="20" t="s">
        <v>10168</v>
      </c>
      <c r="B10068">
        <v>8</v>
      </c>
      <c r="C10068" t="s">
        <v>21822</v>
      </c>
      <c r="D10068" t="s">
        <v>89</v>
      </c>
      <c r="E10068" t="s">
        <v>37</v>
      </c>
      <c r="F10068" t="s">
        <v>38</v>
      </c>
      <c r="G10068">
        <v>3</v>
      </c>
      <c r="H10068">
        <v>2014</v>
      </c>
      <c r="I10068" t="s">
        <v>34</v>
      </c>
      <c r="J10068">
        <v>21.6</v>
      </c>
      <c r="K10068">
        <v>19.690000000000001</v>
      </c>
      <c r="L10068">
        <v>23.66</v>
      </c>
      <c r="M10068">
        <v>357</v>
      </c>
      <c r="N10068">
        <v>1652</v>
      </c>
      <c r="O10068">
        <v>5.29256124024963</v>
      </c>
    </row>
    <row r="10069" spans="1:15" x14ac:dyDescent="0.25">
      <c r="A10069" s="20" t="s">
        <v>10169</v>
      </c>
      <c r="B10069">
        <v>8</v>
      </c>
      <c r="C10069" t="s">
        <v>21822</v>
      </c>
      <c r="D10069" t="s">
        <v>89</v>
      </c>
      <c r="E10069" t="s">
        <v>37</v>
      </c>
      <c r="F10069" t="s">
        <v>38</v>
      </c>
      <c r="G10069">
        <v>3</v>
      </c>
      <c r="H10069">
        <v>2014</v>
      </c>
      <c r="I10069" t="s">
        <v>52</v>
      </c>
      <c r="J10069">
        <v>21.9</v>
      </c>
      <c r="K10069">
        <v>18.12</v>
      </c>
      <c r="L10069">
        <v>26.19</v>
      </c>
      <c r="M10069">
        <v>88</v>
      </c>
      <c r="N10069">
        <v>402</v>
      </c>
      <c r="O10069">
        <v>10.6600358177805</v>
      </c>
    </row>
    <row r="10070" spans="1:15" x14ac:dyDescent="0.25">
      <c r="A10070" s="20" t="s">
        <v>10170</v>
      </c>
      <c r="B10070">
        <v>8</v>
      </c>
      <c r="C10070" t="s">
        <v>21822</v>
      </c>
      <c r="D10070" t="s">
        <v>89</v>
      </c>
      <c r="E10070" t="s">
        <v>37</v>
      </c>
      <c r="F10070" t="s">
        <v>38</v>
      </c>
      <c r="G10070">
        <v>3</v>
      </c>
      <c r="H10070">
        <v>2014</v>
      </c>
      <c r="I10070" t="s">
        <v>53</v>
      </c>
      <c r="J10070">
        <v>20.5</v>
      </c>
      <c r="K10070">
        <v>19.170000000000002</v>
      </c>
      <c r="L10070">
        <v>21.89</v>
      </c>
      <c r="M10070">
        <v>692</v>
      </c>
      <c r="N10070">
        <v>3376</v>
      </c>
      <c r="O10070">
        <v>3.8014296063485302</v>
      </c>
    </row>
    <row r="10071" spans="1:15" x14ac:dyDescent="0.25">
      <c r="A10071" s="20" t="s">
        <v>10171</v>
      </c>
      <c r="B10071">
        <v>8</v>
      </c>
      <c r="C10071" t="s">
        <v>21822</v>
      </c>
      <c r="D10071" t="s">
        <v>89</v>
      </c>
      <c r="E10071" t="s">
        <v>37</v>
      </c>
      <c r="F10071" t="s">
        <v>38</v>
      </c>
      <c r="G10071">
        <v>3</v>
      </c>
      <c r="H10071">
        <v>2014</v>
      </c>
      <c r="I10071" t="s">
        <v>54</v>
      </c>
      <c r="J10071">
        <v>20.9</v>
      </c>
      <c r="K10071">
        <v>14.36</v>
      </c>
      <c r="L10071">
        <v>29.43</v>
      </c>
      <c r="M10071">
        <v>23</v>
      </c>
      <c r="N10071">
        <v>110</v>
      </c>
      <c r="O10071">
        <v>20.851441405707501</v>
      </c>
    </row>
    <row r="10072" spans="1:15" x14ac:dyDescent="0.25">
      <c r="A10072" s="20" t="s">
        <v>10172</v>
      </c>
      <c r="B10072">
        <v>8</v>
      </c>
      <c r="C10072" t="s">
        <v>21822</v>
      </c>
      <c r="D10072" t="s">
        <v>89</v>
      </c>
      <c r="E10072" t="s">
        <v>37</v>
      </c>
      <c r="F10072" t="s">
        <v>38</v>
      </c>
      <c r="G10072">
        <v>3</v>
      </c>
      <c r="H10072">
        <v>2014</v>
      </c>
      <c r="I10072" t="s">
        <v>55</v>
      </c>
      <c r="J10072">
        <v>20.100000000000001</v>
      </c>
      <c r="K10072">
        <v>17.57</v>
      </c>
      <c r="L10072">
        <v>22.98</v>
      </c>
      <c r="M10072">
        <v>170</v>
      </c>
      <c r="N10072">
        <v>844</v>
      </c>
      <c r="O10072">
        <v>7.6696498884736997</v>
      </c>
    </row>
    <row r="10073" spans="1:15" x14ac:dyDescent="0.25">
      <c r="A10073" s="20" t="s">
        <v>10173</v>
      </c>
      <c r="B10073">
        <v>8</v>
      </c>
      <c r="C10073" t="s">
        <v>21822</v>
      </c>
      <c r="D10073" t="s">
        <v>89</v>
      </c>
      <c r="E10073" t="s">
        <v>37</v>
      </c>
      <c r="F10073" t="s">
        <v>38</v>
      </c>
      <c r="G10073">
        <v>3</v>
      </c>
      <c r="H10073">
        <v>2014</v>
      </c>
      <c r="I10073" t="s">
        <v>56</v>
      </c>
      <c r="J10073">
        <v>18.7</v>
      </c>
      <c r="K10073">
        <v>16.8</v>
      </c>
      <c r="L10073">
        <v>20.65</v>
      </c>
      <c r="M10073">
        <v>293</v>
      </c>
      <c r="N10073">
        <v>1571</v>
      </c>
      <c r="O10073">
        <v>5.8420623783698602</v>
      </c>
    </row>
    <row r="10074" spans="1:15" x14ac:dyDescent="0.25">
      <c r="A10074" s="20" t="s">
        <v>10174</v>
      </c>
      <c r="B10074">
        <v>8</v>
      </c>
      <c r="C10074" t="s">
        <v>21822</v>
      </c>
      <c r="D10074" t="s">
        <v>89</v>
      </c>
      <c r="E10074" t="s">
        <v>37</v>
      </c>
      <c r="F10074" t="s">
        <v>38</v>
      </c>
      <c r="G10074">
        <v>3</v>
      </c>
      <c r="H10074">
        <v>2014</v>
      </c>
      <c r="I10074" t="s">
        <v>57</v>
      </c>
      <c r="J10074">
        <v>23.3</v>
      </c>
      <c r="K10074">
        <v>20.58</v>
      </c>
      <c r="L10074">
        <v>26.31</v>
      </c>
      <c r="M10074">
        <v>195</v>
      </c>
      <c r="N10074">
        <v>836</v>
      </c>
      <c r="O10074">
        <v>7.1611487403943297</v>
      </c>
    </row>
    <row r="10075" spans="1:15" x14ac:dyDescent="0.25">
      <c r="A10075" s="20" t="s">
        <v>10175</v>
      </c>
      <c r="B10075">
        <v>8</v>
      </c>
      <c r="C10075" t="s">
        <v>21822</v>
      </c>
      <c r="D10075" t="s">
        <v>89</v>
      </c>
      <c r="E10075" t="s">
        <v>37</v>
      </c>
      <c r="F10075" t="s">
        <v>38</v>
      </c>
      <c r="G10075">
        <v>3</v>
      </c>
      <c r="H10075">
        <v>2014</v>
      </c>
      <c r="I10075" t="s">
        <v>58</v>
      </c>
      <c r="J10075">
        <v>20.5</v>
      </c>
      <c r="K10075">
        <v>19.309999999999999</v>
      </c>
      <c r="L10075">
        <v>21.83</v>
      </c>
      <c r="M10075">
        <v>809</v>
      </c>
      <c r="N10075">
        <v>3939</v>
      </c>
      <c r="O10075">
        <v>3.51581276967315</v>
      </c>
    </row>
    <row r="10076" spans="1:15" x14ac:dyDescent="0.25">
      <c r="A10076" s="20" t="s">
        <v>10176</v>
      </c>
      <c r="B10076">
        <v>8</v>
      </c>
      <c r="C10076" t="s">
        <v>21822</v>
      </c>
      <c r="D10076" t="s">
        <v>89</v>
      </c>
      <c r="E10076" t="s">
        <v>37</v>
      </c>
      <c r="F10076" t="s">
        <v>38</v>
      </c>
      <c r="G10076">
        <v>3</v>
      </c>
      <c r="H10076">
        <v>2014</v>
      </c>
      <c r="I10076" t="s">
        <v>59</v>
      </c>
      <c r="J10076">
        <v>19.600000000000001</v>
      </c>
      <c r="K10076">
        <v>15.62</v>
      </c>
      <c r="L10076">
        <v>24.35</v>
      </c>
      <c r="M10076">
        <v>62</v>
      </c>
      <c r="N10076">
        <v>316</v>
      </c>
      <c r="O10076">
        <v>12.700012700019</v>
      </c>
    </row>
    <row r="10077" spans="1:15" x14ac:dyDescent="0.25">
      <c r="A10077" s="20" t="s">
        <v>10177</v>
      </c>
      <c r="B10077">
        <v>8</v>
      </c>
      <c r="C10077" t="s">
        <v>21822</v>
      </c>
      <c r="D10077" t="s">
        <v>89</v>
      </c>
      <c r="E10077" t="s">
        <v>37</v>
      </c>
      <c r="F10077" t="s">
        <v>38</v>
      </c>
      <c r="G10077">
        <v>3</v>
      </c>
      <c r="H10077">
        <v>2014</v>
      </c>
      <c r="I10077" t="s">
        <v>60</v>
      </c>
      <c r="J10077">
        <v>23.9</v>
      </c>
      <c r="K10077">
        <v>22.03</v>
      </c>
      <c r="L10077">
        <v>25.8</v>
      </c>
      <c r="M10077">
        <v>467</v>
      </c>
      <c r="N10077">
        <v>1957</v>
      </c>
      <c r="O10077">
        <v>4.62744813382748</v>
      </c>
    </row>
    <row r="10078" spans="1:15" x14ac:dyDescent="0.25">
      <c r="A10078" s="20" t="s">
        <v>10178</v>
      </c>
      <c r="B10078">
        <v>8</v>
      </c>
      <c r="C10078" t="s">
        <v>21822</v>
      </c>
      <c r="D10078" t="s">
        <v>89</v>
      </c>
      <c r="E10078" t="s">
        <v>37</v>
      </c>
      <c r="F10078" t="s">
        <v>38</v>
      </c>
      <c r="G10078">
        <v>3</v>
      </c>
      <c r="H10078">
        <v>2014</v>
      </c>
      <c r="I10078" t="s">
        <v>61</v>
      </c>
      <c r="J10078">
        <v>23.9</v>
      </c>
      <c r="K10078">
        <v>16.97</v>
      </c>
      <c r="L10078">
        <v>32.53</v>
      </c>
      <c r="M10078">
        <v>27</v>
      </c>
      <c r="N10078">
        <v>113</v>
      </c>
      <c r="O10078">
        <v>19.245008972987499</v>
      </c>
    </row>
    <row r="10079" spans="1:15" x14ac:dyDescent="0.25">
      <c r="A10079" s="20" t="s">
        <v>10179</v>
      </c>
      <c r="B10079">
        <v>8</v>
      </c>
      <c r="C10079" t="s">
        <v>21822</v>
      </c>
      <c r="D10079" t="s">
        <v>89</v>
      </c>
      <c r="E10079" t="s">
        <v>37</v>
      </c>
      <c r="F10079" t="s">
        <v>38</v>
      </c>
      <c r="G10079">
        <v>3</v>
      </c>
      <c r="H10079">
        <v>2014</v>
      </c>
      <c r="I10079" t="s">
        <v>43</v>
      </c>
      <c r="J10079">
        <v>23.2</v>
      </c>
      <c r="K10079">
        <v>21.67</v>
      </c>
      <c r="L10079">
        <v>24.9</v>
      </c>
      <c r="M10079">
        <v>611</v>
      </c>
      <c r="N10079">
        <v>2628</v>
      </c>
      <c r="O10079">
        <v>4.0455669703136703</v>
      </c>
    </row>
    <row r="10080" spans="1:15" x14ac:dyDescent="0.25">
      <c r="A10080" s="20" t="s">
        <v>10180</v>
      </c>
      <c r="B10080">
        <v>8</v>
      </c>
      <c r="C10080" t="s">
        <v>21822</v>
      </c>
      <c r="D10080" t="s">
        <v>89</v>
      </c>
      <c r="E10080" t="s">
        <v>37</v>
      </c>
      <c r="F10080" t="s">
        <v>38</v>
      </c>
      <c r="G10080">
        <v>3</v>
      </c>
      <c r="H10080">
        <v>2014</v>
      </c>
      <c r="I10080" t="s">
        <v>62</v>
      </c>
      <c r="J10080">
        <v>20.100000000000001</v>
      </c>
      <c r="K10080">
        <v>17.34</v>
      </c>
      <c r="L10080">
        <v>23.2</v>
      </c>
      <c r="M10080">
        <v>144</v>
      </c>
      <c r="N10080">
        <v>716</v>
      </c>
      <c r="O10080">
        <v>8.3333333333333304</v>
      </c>
    </row>
    <row r="10081" spans="1:15" x14ac:dyDescent="0.25">
      <c r="A10081" s="20" t="s">
        <v>10181</v>
      </c>
      <c r="B10081">
        <v>8</v>
      </c>
      <c r="C10081" t="s">
        <v>21822</v>
      </c>
      <c r="D10081" t="s">
        <v>89</v>
      </c>
      <c r="E10081" t="s">
        <v>37</v>
      </c>
      <c r="F10081" t="s">
        <v>38</v>
      </c>
      <c r="G10081">
        <v>3</v>
      </c>
      <c r="H10081">
        <v>2014</v>
      </c>
      <c r="I10081" t="s">
        <v>75</v>
      </c>
      <c r="J10081">
        <v>20.7</v>
      </c>
      <c r="K10081">
        <v>20.239999999999998</v>
      </c>
      <c r="L10081">
        <v>21.14</v>
      </c>
      <c r="M10081">
        <v>6447</v>
      </c>
      <c r="N10081">
        <v>31163</v>
      </c>
      <c r="O10081">
        <v>1.2454352825280499</v>
      </c>
    </row>
    <row r="10082" spans="1:15" x14ac:dyDescent="0.25">
      <c r="A10082" s="20" t="s">
        <v>10182</v>
      </c>
      <c r="B10082">
        <v>8</v>
      </c>
      <c r="C10082" t="s">
        <v>21822</v>
      </c>
      <c r="D10082" t="s">
        <v>89</v>
      </c>
      <c r="E10082" t="s">
        <v>37</v>
      </c>
      <c r="F10082" t="s">
        <v>38</v>
      </c>
      <c r="G10082">
        <v>3</v>
      </c>
      <c r="H10082">
        <v>2014</v>
      </c>
      <c r="I10082" t="s">
        <v>45</v>
      </c>
      <c r="J10082">
        <v>17.8</v>
      </c>
      <c r="K10082">
        <v>15.71</v>
      </c>
      <c r="L10082">
        <v>20.2</v>
      </c>
      <c r="M10082">
        <v>199</v>
      </c>
      <c r="N10082">
        <v>1115</v>
      </c>
      <c r="O10082">
        <v>7.0888120500833596</v>
      </c>
    </row>
    <row r="10083" spans="1:15" x14ac:dyDescent="0.25">
      <c r="A10083" s="20" t="s">
        <v>10183</v>
      </c>
      <c r="B10083">
        <v>8</v>
      </c>
      <c r="C10083" t="s">
        <v>21822</v>
      </c>
      <c r="D10083" t="s">
        <v>89</v>
      </c>
      <c r="E10083" t="s">
        <v>37</v>
      </c>
      <c r="F10083" t="s">
        <v>38</v>
      </c>
      <c r="G10083">
        <v>3</v>
      </c>
      <c r="H10083">
        <v>2014</v>
      </c>
      <c r="I10083" t="s">
        <v>46</v>
      </c>
      <c r="J10083">
        <v>20.3</v>
      </c>
      <c r="K10083">
        <v>18.11</v>
      </c>
      <c r="L10083">
        <v>22.7</v>
      </c>
      <c r="M10083">
        <v>239</v>
      </c>
      <c r="N10083">
        <v>1177</v>
      </c>
      <c r="O10083">
        <v>6.46846227353151</v>
      </c>
    </row>
    <row r="10084" spans="1:15" x14ac:dyDescent="0.25">
      <c r="A10084" s="20" t="s">
        <v>10184</v>
      </c>
      <c r="B10084">
        <v>8</v>
      </c>
      <c r="C10084" t="s">
        <v>21822</v>
      </c>
      <c r="D10084" t="s">
        <v>89</v>
      </c>
      <c r="E10084" t="s">
        <v>37</v>
      </c>
      <c r="F10084" t="s">
        <v>38</v>
      </c>
      <c r="G10084">
        <v>3</v>
      </c>
      <c r="H10084">
        <v>2014</v>
      </c>
      <c r="I10084" t="s">
        <v>47</v>
      </c>
      <c r="J10084">
        <v>19.899999999999999</v>
      </c>
      <c r="K10084">
        <v>18.75</v>
      </c>
      <c r="L10084">
        <v>21.13</v>
      </c>
      <c r="M10084">
        <v>865</v>
      </c>
      <c r="N10084">
        <v>4344</v>
      </c>
      <c r="O10084">
        <v>3.4001020045902299</v>
      </c>
    </row>
    <row r="10085" spans="1:15" x14ac:dyDescent="0.25">
      <c r="A10085" s="20" t="s">
        <v>10185</v>
      </c>
      <c r="B10085">
        <v>8</v>
      </c>
      <c r="C10085" t="s">
        <v>21822</v>
      </c>
      <c r="D10085" t="s">
        <v>89</v>
      </c>
      <c r="E10085" t="s">
        <v>37</v>
      </c>
      <c r="F10085" t="s">
        <v>38</v>
      </c>
      <c r="G10085">
        <v>3</v>
      </c>
      <c r="H10085">
        <v>2014</v>
      </c>
      <c r="I10085" t="s">
        <v>48</v>
      </c>
      <c r="J10085">
        <v>18.8</v>
      </c>
      <c r="K10085">
        <v>17.190000000000001</v>
      </c>
      <c r="L10085">
        <v>20.5</v>
      </c>
      <c r="M10085">
        <v>403</v>
      </c>
      <c r="N10085">
        <v>2145</v>
      </c>
      <c r="O10085">
        <v>4.9813548138671804</v>
      </c>
    </row>
    <row r="10086" spans="1:15" x14ac:dyDescent="0.25">
      <c r="A10086" s="20" t="s">
        <v>10186</v>
      </c>
      <c r="B10086">
        <v>8</v>
      </c>
      <c r="C10086" t="s">
        <v>21822</v>
      </c>
      <c r="D10086" t="s">
        <v>89</v>
      </c>
      <c r="E10086" t="s">
        <v>37</v>
      </c>
      <c r="F10086" t="s">
        <v>38</v>
      </c>
      <c r="G10086">
        <v>3</v>
      </c>
      <c r="H10086">
        <v>2014</v>
      </c>
      <c r="I10086" t="s">
        <v>49</v>
      </c>
      <c r="J10086">
        <v>17.399999999999999</v>
      </c>
      <c r="K10086">
        <v>15.2</v>
      </c>
      <c r="L10086">
        <v>19.829999999999998</v>
      </c>
      <c r="M10086">
        <v>179</v>
      </c>
      <c r="N10086">
        <v>1029</v>
      </c>
      <c r="O10086">
        <v>7.4743509275193603</v>
      </c>
    </row>
    <row r="10087" spans="1:15" x14ac:dyDescent="0.25">
      <c r="A10087" s="20" t="s">
        <v>10187</v>
      </c>
      <c r="B10087">
        <v>8</v>
      </c>
      <c r="C10087" t="s">
        <v>21822</v>
      </c>
      <c r="D10087" t="s">
        <v>89</v>
      </c>
      <c r="E10087" t="s">
        <v>37</v>
      </c>
      <c r="F10087" t="s">
        <v>38</v>
      </c>
      <c r="G10087">
        <v>3</v>
      </c>
      <c r="H10087">
        <v>2014</v>
      </c>
      <c r="I10087" t="s">
        <v>50</v>
      </c>
      <c r="J10087">
        <v>22.8</v>
      </c>
      <c r="K10087">
        <v>20.86</v>
      </c>
      <c r="L10087">
        <v>24.79</v>
      </c>
      <c r="M10087">
        <v>398</v>
      </c>
      <c r="N10087">
        <v>1748</v>
      </c>
      <c r="O10087">
        <v>5.01254707117086</v>
      </c>
    </row>
    <row r="10088" spans="1:15" x14ac:dyDescent="0.25">
      <c r="A10088" s="20" t="s">
        <v>10188</v>
      </c>
      <c r="B10088">
        <v>8</v>
      </c>
      <c r="C10088" t="s">
        <v>21822</v>
      </c>
      <c r="D10088" t="s">
        <v>89</v>
      </c>
      <c r="E10088" t="s">
        <v>37</v>
      </c>
      <c r="F10088" t="s">
        <v>38</v>
      </c>
      <c r="G10088">
        <v>3</v>
      </c>
      <c r="H10088">
        <v>2014</v>
      </c>
      <c r="I10088" t="s">
        <v>51</v>
      </c>
      <c r="J10088">
        <v>19.7</v>
      </c>
      <c r="K10088">
        <v>17.54</v>
      </c>
      <c r="L10088">
        <v>22.14</v>
      </c>
      <c r="M10088">
        <v>226</v>
      </c>
      <c r="N10088">
        <v>1145</v>
      </c>
      <c r="O10088">
        <v>6.65190105237739</v>
      </c>
    </row>
    <row r="10089" spans="1:15" x14ac:dyDescent="0.25">
      <c r="A10089" s="20" t="s">
        <v>10189</v>
      </c>
      <c r="B10089">
        <v>8</v>
      </c>
      <c r="C10089" t="s">
        <v>21822</v>
      </c>
      <c r="D10089" t="s">
        <v>89</v>
      </c>
      <c r="E10089" t="s">
        <v>41</v>
      </c>
      <c r="F10089" t="s">
        <v>42</v>
      </c>
      <c r="G10089">
        <v>4</v>
      </c>
      <c r="H10089">
        <v>2014</v>
      </c>
      <c r="I10089" t="s">
        <v>34</v>
      </c>
      <c r="J10089">
        <v>21.4</v>
      </c>
      <c r="K10089">
        <v>20.23</v>
      </c>
      <c r="L10089">
        <v>22.57</v>
      </c>
      <c r="M10089">
        <v>1013</v>
      </c>
      <c r="N10089">
        <v>4739</v>
      </c>
      <c r="O10089">
        <v>3.1419211180334701</v>
      </c>
    </row>
    <row r="10090" spans="1:15" x14ac:dyDescent="0.25">
      <c r="A10090" s="20" t="s">
        <v>10190</v>
      </c>
      <c r="B10090">
        <v>8</v>
      </c>
      <c r="C10090" t="s">
        <v>21822</v>
      </c>
      <c r="D10090" t="s">
        <v>89</v>
      </c>
      <c r="E10090" t="s">
        <v>41</v>
      </c>
      <c r="F10090" t="s">
        <v>42</v>
      </c>
      <c r="G10090">
        <v>4</v>
      </c>
      <c r="H10090">
        <v>2014</v>
      </c>
      <c r="I10090" t="s">
        <v>52</v>
      </c>
      <c r="J10090" t="s">
        <v>44</v>
      </c>
      <c r="K10090" t="s">
        <v>44</v>
      </c>
      <c r="L10090" t="s">
        <v>44</v>
      </c>
      <c r="M10090">
        <v>9</v>
      </c>
      <c r="N10090">
        <v>65</v>
      </c>
      <c r="O10090">
        <v>33.3333333333333</v>
      </c>
    </row>
    <row r="10091" spans="1:15" x14ac:dyDescent="0.25">
      <c r="A10091" s="20" t="s">
        <v>10191</v>
      </c>
      <c r="B10091">
        <v>8</v>
      </c>
      <c r="C10091" t="s">
        <v>21822</v>
      </c>
      <c r="D10091" t="s">
        <v>89</v>
      </c>
      <c r="E10091" t="s">
        <v>41</v>
      </c>
      <c r="F10091" t="s">
        <v>42</v>
      </c>
      <c r="G10091">
        <v>4</v>
      </c>
      <c r="H10091">
        <v>2014</v>
      </c>
      <c r="I10091" t="s">
        <v>53</v>
      </c>
      <c r="J10091">
        <v>21.5</v>
      </c>
      <c r="K10091">
        <v>16.18</v>
      </c>
      <c r="L10091">
        <v>28.09</v>
      </c>
      <c r="M10091">
        <v>39</v>
      </c>
      <c r="N10091">
        <v>181</v>
      </c>
      <c r="O10091">
        <v>16.012815380508702</v>
      </c>
    </row>
    <row r="10092" spans="1:15" x14ac:dyDescent="0.25">
      <c r="A10092" s="20" t="s">
        <v>10192</v>
      </c>
      <c r="B10092">
        <v>8</v>
      </c>
      <c r="C10092" t="s">
        <v>21822</v>
      </c>
      <c r="D10092" t="s">
        <v>89</v>
      </c>
      <c r="E10092" t="s">
        <v>41</v>
      </c>
      <c r="F10092" t="s">
        <v>42</v>
      </c>
      <c r="G10092">
        <v>4</v>
      </c>
      <c r="H10092">
        <v>2014</v>
      </c>
      <c r="I10092" t="s">
        <v>54</v>
      </c>
      <c r="J10092" t="s">
        <v>44</v>
      </c>
      <c r="K10092" t="s">
        <v>44</v>
      </c>
      <c r="L10092" t="s">
        <v>44</v>
      </c>
      <c r="M10092">
        <v>5</v>
      </c>
      <c r="N10092">
        <v>26</v>
      </c>
      <c r="O10092">
        <v>44.721359549995803</v>
      </c>
    </row>
    <row r="10093" spans="1:15" x14ac:dyDescent="0.25">
      <c r="A10093" s="20" t="s">
        <v>10193</v>
      </c>
      <c r="B10093">
        <v>8</v>
      </c>
      <c r="C10093" t="s">
        <v>21822</v>
      </c>
      <c r="D10093" t="s">
        <v>89</v>
      </c>
      <c r="E10093" t="s">
        <v>41</v>
      </c>
      <c r="F10093" t="s">
        <v>42</v>
      </c>
      <c r="G10093">
        <v>4</v>
      </c>
      <c r="H10093">
        <v>2014</v>
      </c>
      <c r="I10093" t="s">
        <v>55</v>
      </c>
      <c r="J10093">
        <v>17.7</v>
      </c>
      <c r="K10093">
        <v>13.89</v>
      </c>
      <c r="L10093">
        <v>22.38</v>
      </c>
      <c r="M10093">
        <v>55</v>
      </c>
      <c r="N10093">
        <v>310</v>
      </c>
      <c r="O10093">
        <v>13.483997249264799</v>
      </c>
    </row>
    <row r="10094" spans="1:15" x14ac:dyDescent="0.25">
      <c r="A10094" s="20" t="s">
        <v>10194</v>
      </c>
      <c r="B10094">
        <v>8</v>
      </c>
      <c r="C10094" t="s">
        <v>21822</v>
      </c>
      <c r="D10094" t="s">
        <v>89</v>
      </c>
      <c r="E10094" t="s">
        <v>41</v>
      </c>
      <c r="F10094" t="s">
        <v>42</v>
      </c>
      <c r="G10094">
        <v>4</v>
      </c>
      <c r="H10094">
        <v>2014</v>
      </c>
      <c r="I10094" t="s">
        <v>56</v>
      </c>
      <c r="J10094" t="s">
        <v>44</v>
      </c>
      <c r="K10094" t="s">
        <v>44</v>
      </c>
      <c r="L10094" t="s">
        <v>44</v>
      </c>
      <c r="M10094">
        <v>18</v>
      </c>
      <c r="N10094">
        <v>62</v>
      </c>
      <c r="O10094">
        <v>23.570226039551599</v>
      </c>
    </row>
    <row r="10095" spans="1:15" x14ac:dyDescent="0.25">
      <c r="A10095" s="20" t="s">
        <v>10195</v>
      </c>
      <c r="B10095">
        <v>8</v>
      </c>
      <c r="C10095" t="s">
        <v>21822</v>
      </c>
      <c r="D10095" t="s">
        <v>89</v>
      </c>
      <c r="E10095" t="s">
        <v>41</v>
      </c>
      <c r="F10095" t="s">
        <v>42</v>
      </c>
      <c r="G10095">
        <v>4</v>
      </c>
      <c r="H10095">
        <v>2014</v>
      </c>
      <c r="I10095" t="s">
        <v>57</v>
      </c>
      <c r="J10095" t="s">
        <v>44</v>
      </c>
      <c r="K10095" t="s">
        <v>44</v>
      </c>
      <c r="L10095" t="s">
        <v>44</v>
      </c>
      <c r="M10095">
        <v>13</v>
      </c>
      <c r="N10095">
        <v>62</v>
      </c>
      <c r="O10095">
        <v>27.735009811261499</v>
      </c>
    </row>
    <row r="10096" spans="1:15" x14ac:dyDescent="0.25">
      <c r="A10096" s="20" t="s">
        <v>10196</v>
      </c>
      <c r="B10096">
        <v>8</v>
      </c>
      <c r="C10096" t="s">
        <v>21822</v>
      </c>
      <c r="D10096" t="s">
        <v>89</v>
      </c>
      <c r="E10096" t="s">
        <v>41</v>
      </c>
      <c r="F10096" t="s">
        <v>42</v>
      </c>
      <c r="G10096">
        <v>4</v>
      </c>
      <c r="H10096">
        <v>2014</v>
      </c>
      <c r="I10096" t="s">
        <v>58</v>
      </c>
      <c r="J10096">
        <v>20.8</v>
      </c>
      <c r="K10096">
        <v>17.96</v>
      </c>
      <c r="L10096">
        <v>23.96</v>
      </c>
      <c r="M10096">
        <v>146</v>
      </c>
      <c r="N10096">
        <v>702</v>
      </c>
      <c r="O10096">
        <v>8.2760588860236801</v>
      </c>
    </row>
    <row r="10097" spans="1:15" x14ac:dyDescent="0.25">
      <c r="A10097" s="20" t="s">
        <v>10197</v>
      </c>
      <c r="B10097">
        <v>8</v>
      </c>
      <c r="C10097" t="s">
        <v>21822</v>
      </c>
      <c r="D10097" t="s">
        <v>89</v>
      </c>
      <c r="E10097" t="s">
        <v>41</v>
      </c>
      <c r="F10097" t="s">
        <v>42</v>
      </c>
      <c r="G10097">
        <v>4</v>
      </c>
      <c r="H10097">
        <v>2014</v>
      </c>
      <c r="I10097" t="s">
        <v>59</v>
      </c>
      <c r="J10097" t="s">
        <v>44</v>
      </c>
      <c r="K10097" t="s">
        <v>44</v>
      </c>
      <c r="L10097" t="s">
        <v>44</v>
      </c>
      <c r="M10097">
        <v>8</v>
      </c>
      <c r="N10097">
        <v>49</v>
      </c>
      <c r="O10097">
        <v>35.355339059327399</v>
      </c>
    </row>
    <row r="10098" spans="1:15" x14ac:dyDescent="0.25">
      <c r="A10098" s="20" t="s">
        <v>10198</v>
      </c>
      <c r="B10098">
        <v>8</v>
      </c>
      <c r="C10098" t="s">
        <v>21822</v>
      </c>
      <c r="D10098" t="s">
        <v>89</v>
      </c>
      <c r="E10098" t="s">
        <v>41</v>
      </c>
      <c r="F10098" t="s">
        <v>42</v>
      </c>
      <c r="G10098">
        <v>4</v>
      </c>
      <c r="H10098">
        <v>2014</v>
      </c>
      <c r="I10098" t="s">
        <v>60</v>
      </c>
      <c r="J10098">
        <v>22.2</v>
      </c>
      <c r="K10098">
        <v>20.79</v>
      </c>
      <c r="L10098">
        <v>23.77</v>
      </c>
      <c r="M10098">
        <v>664</v>
      </c>
      <c r="N10098">
        <v>2985</v>
      </c>
      <c r="O10098">
        <v>3.8807526285316598</v>
      </c>
    </row>
    <row r="10099" spans="1:15" x14ac:dyDescent="0.25">
      <c r="A10099" s="20" t="s">
        <v>10199</v>
      </c>
      <c r="B10099">
        <v>8</v>
      </c>
      <c r="C10099" t="s">
        <v>21822</v>
      </c>
      <c r="D10099" t="s">
        <v>89</v>
      </c>
      <c r="E10099" t="s">
        <v>41</v>
      </c>
      <c r="F10099" t="s">
        <v>42</v>
      </c>
      <c r="G10099">
        <v>4</v>
      </c>
      <c r="H10099">
        <v>2014</v>
      </c>
      <c r="I10099" t="s">
        <v>61</v>
      </c>
      <c r="J10099" t="s">
        <v>44</v>
      </c>
      <c r="K10099" t="s">
        <v>44</v>
      </c>
      <c r="L10099" t="s">
        <v>44</v>
      </c>
      <c r="M10099">
        <v>1</v>
      </c>
      <c r="N10099">
        <v>11</v>
      </c>
      <c r="O10099">
        <v>100</v>
      </c>
    </row>
    <row r="10100" spans="1:15" x14ac:dyDescent="0.25">
      <c r="A10100" s="20" t="s">
        <v>10200</v>
      </c>
      <c r="B10100">
        <v>8</v>
      </c>
      <c r="C10100" t="s">
        <v>21822</v>
      </c>
      <c r="D10100" t="s">
        <v>89</v>
      </c>
      <c r="E10100" t="s">
        <v>41</v>
      </c>
      <c r="F10100" t="s">
        <v>42</v>
      </c>
      <c r="G10100">
        <v>4</v>
      </c>
      <c r="H10100">
        <v>2014</v>
      </c>
      <c r="I10100" t="s">
        <v>43</v>
      </c>
      <c r="J10100">
        <v>22.8</v>
      </c>
      <c r="K10100">
        <v>17.61</v>
      </c>
      <c r="L10100">
        <v>29.01</v>
      </c>
      <c r="M10100">
        <v>47</v>
      </c>
      <c r="N10100">
        <v>206</v>
      </c>
      <c r="O10100">
        <v>14.5864991497895</v>
      </c>
    </row>
    <row r="10101" spans="1:15" x14ac:dyDescent="0.25">
      <c r="A10101" s="20" t="s">
        <v>10201</v>
      </c>
      <c r="B10101">
        <v>8</v>
      </c>
      <c r="C10101" t="s">
        <v>21822</v>
      </c>
      <c r="D10101" t="s">
        <v>89</v>
      </c>
      <c r="E10101" t="s">
        <v>41</v>
      </c>
      <c r="F10101" t="s">
        <v>42</v>
      </c>
      <c r="G10101">
        <v>4</v>
      </c>
      <c r="H10101">
        <v>2014</v>
      </c>
      <c r="I10101" t="s">
        <v>62</v>
      </c>
      <c r="J10101" t="s">
        <v>44</v>
      </c>
      <c r="K10101" t="s">
        <v>44</v>
      </c>
      <c r="L10101" t="s">
        <v>44</v>
      </c>
      <c r="M10101">
        <v>18</v>
      </c>
      <c r="N10101">
        <v>64</v>
      </c>
      <c r="O10101">
        <v>23.570226039551599</v>
      </c>
    </row>
    <row r="10102" spans="1:15" x14ac:dyDescent="0.25">
      <c r="A10102" s="20" t="s">
        <v>10202</v>
      </c>
      <c r="B10102">
        <v>8</v>
      </c>
      <c r="C10102" t="s">
        <v>21822</v>
      </c>
      <c r="D10102" t="s">
        <v>89</v>
      </c>
      <c r="E10102" t="s">
        <v>41</v>
      </c>
      <c r="F10102" t="s">
        <v>42</v>
      </c>
      <c r="G10102">
        <v>4</v>
      </c>
      <c r="H10102">
        <v>2014</v>
      </c>
      <c r="I10102" t="s">
        <v>75</v>
      </c>
      <c r="J10102">
        <v>21.4</v>
      </c>
      <c r="K10102">
        <v>20.87</v>
      </c>
      <c r="L10102">
        <v>21.93</v>
      </c>
      <c r="M10102">
        <v>4917</v>
      </c>
      <c r="N10102">
        <v>22987</v>
      </c>
      <c r="O10102">
        <v>1.4260997240803901</v>
      </c>
    </row>
    <row r="10103" spans="1:15" x14ac:dyDescent="0.25">
      <c r="A10103" s="20" t="s">
        <v>10203</v>
      </c>
      <c r="B10103">
        <v>8</v>
      </c>
      <c r="C10103" t="s">
        <v>21822</v>
      </c>
      <c r="D10103" t="s">
        <v>89</v>
      </c>
      <c r="E10103" t="s">
        <v>41</v>
      </c>
      <c r="F10103" t="s">
        <v>42</v>
      </c>
      <c r="G10103">
        <v>4</v>
      </c>
      <c r="H10103">
        <v>2014</v>
      </c>
      <c r="I10103" t="s">
        <v>45</v>
      </c>
      <c r="J10103">
        <v>18.8</v>
      </c>
      <c r="K10103">
        <v>15.8</v>
      </c>
      <c r="L10103">
        <v>22.18</v>
      </c>
      <c r="M10103">
        <v>108</v>
      </c>
      <c r="N10103">
        <v>575</v>
      </c>
      <c r="O10103">
        <v>9.6225044864937601</v>
      </c>
    </row>
    <row r="10104" spans="1:15" x14ac:dyDescent="0.25">
      <c r="A10104" s="20" t="s">
        <v>10204</v>
      </c>
      <c r="B10104">
        <v>8</v>
      </c>
      <c r="C10104" t="s">
        <v>21822</v>
      </c>
      <c r="D10104" t="s">
        <v>89</v>
      </c>
      <c r="E10104" t="s">
        <v>41</v>
      </c>
      <c r="F10104" t="s">
        <v>42</v>
      </c>
      <c r="G10104">
        <v>4</v>
      </c>
      <c r="H10104">
        <v>2014</v>
      </c>
      <c r="I10104" t="s">
        <v>46</v>
      </c>
      <c r="J10104">
        <v>20.399999999999999</v>
      </c>
      <c r="K10104">
        <v>18.53</v>
      </c>
      <c r="L10104">
        <v>22.4</v>
      </c>
      <c r="M10104">
        <v>340</v>
      </c>
      <c r="N10104">
        <v>1667</v>
      </c>
      <c r="O10104">
        <v>5.4232614454663999</v>
      </c>
    </row>
    <row r="10105" spans="1:15" x14ac:dyDescent="0.25">
      <c r="A10105" s="20" t="s">
        <v>10205</v>
      </c>
      <c r="B10105">
        <v>8</v>
      </c>
      <c r="C10105" t="s">
        <v>21822</v>
      </c>
      <c r="D10105" t="s">
        <v>89</v>
      </c>
      <c r="E10105" t="s">
        <v>41</v>
      </c>
      <c r="F10105" t="s">
        <v>42</v>
      </c>
      <c r="G10105">
        <v>4</v>
      </c>
      <c r="H10105">
        <v>2014</v>
      </c>
      <c r="I10105" t="s">
        <v>47</v>
      </c>
      <c r="J10105">
        <v>21.6</v>
      </c>
      <c r="K10105">
        <v>20.83</v>
      </c>
      <c r="L10105">
        <v>22.47</v>
      </c>
      <c r="M10105">
        <v>2105</v>
      </c>
      <c r="N10105">
        <v>9729</v>
      </c>
      <c r="O10105">
        <v>2.1795857001338601</v>
      </c>
    </row>
    <row r="10106" spans="1:15" x14ac:dyDescent="0.25">
      <c r="A10106" s="20" t="s">
        <v>10206</v>
      </c>
      <c r="B10106">
        <v>8</v>
      </c>
      <c r="C10106" t="s">
        <v>21822</v>
      </c>
      <c r="D10106" t="s">
        <v>89</v>
      </c>
      <c r="E10106" t="s">
        <v>41</v>
      </c>
      <c r="F10106" t="s">
        <v>42</v>
      </c>
      <c r="G10106">
        <v>4</v>
      </c>
      <c r="H10106">
        <v>2014</v>
      </c>
      <c r="I10106" t="s">
        <v>48</v>
      </c>
      <c r="J10106">
        <v>21.7</v>
      </c>
      <c r="K10106">
        <v>17.77</v>
      </c>
      <c r="L10106">
        <v>26.28</v>
      </c>
      <c r="M10106">
        <v>78</v>
      </c>
      <c r="N10106">
        <v>359</v>
      </c>
      <c r="O10106">
        <v>11.322770341446001</v>
      </c>
    </row>
    <row r="10107" spans="1:15" x14ac:dyDescent="0.25">
      <c r="A10107" s="20" t="s">
        <v>10207</v>
      </c>
      <c r="B10107">
        <v>8</v>
      </c>
      <c r="C10107" t="s">
        <v>21822</v>
      </c>
      <c r="D10107" t="s">
        <v>89</v>
      </c>
      <c r="E10107" t="s">
        <v>41</v>
      </c>
      <c r="F10107" t="s">
        <v>42</v>
      </c>
      <c r="G10107">
        <v>4</v>
      </c>
      <c r="H10107">
        <v>2014</v>
      </c>
      <c r="I10107" t="s">
        <v>49</v>
      </c>
      <c r="J10107">
        <v>19.600000000000001</v>
      </c>
      <c r="K10107">
        <v>16.95</v>
      </c>
      <c r="L10107">
        <v>22.53</v>
      </c>
      <c r="M10107">
        <v>152</v>
      </c>
      <c r="N10107">
        <v>776</v>
      </c>
      <c r="O10107">
        <v>8.1110710565381297</v>
      </c>
    </row>
    <row r="10108" spans="1:15" x14ac:dyDescent="0.25">
      <c r="A10108" s="20" t="s">
        <v>10208</v>
      </c>
      <c r="B10108">
        <v>8</v>
      </c>
      <c r="C10108" t="s">
        <v>21822</v>
      </c>
      <c r="D10108" t="s">
        <v>89</v>
      </c>
      <c r="E10108" t="s">
        <v>41</v>
      </c>
      <c r="F10108" t="s">
        <v>42</v>
      </c>
      <c r="G10108">
        <v>4</v>
      </c>
      <c r="H10108">
        <v>2014</v>
      </c>
      <c r="I10108" t="s">
        <v>50</v>
      </c>
      <c r="J10108">
        <v>23.9</v>
      </c>
      <c r="K10108">
        <v>18.25</v>
      </c>
      <c r="L10108">
        <v>30.62</v>
      </c>
      <c r="M10108">
        <v>43</v>
      </c>
      <c r="N10108">
        <v>180</v>
      </c>
      <c r="O10108">
        <v>15.249857033260501</v>
      </c>
    </row>
    <row r="10109" spans="1:15" x14ac:dyDescent="0.25">
      <c r="A10109" s="20" t="s">
        <v>10209</v>
      </c>
      <c r="B10109">
        <v>8</v>
      </c>
      <c r="C10109" t="s">
        <v>21822</v>
      </c>
      <c r="D10109" t="s">
        <v>89</v>
      </c>
      <c r="E10109" t="s">
        <v>41</v>
      </c>
      <c r="F10109" t="s">
        <v>42</v>
      </c>
      <c r="G10109">
        <v>4</v>
      </c>
      <c r="H10109">
        <v>2014</v>
      </c>
      <c r="I10109" t="s">
        <v>51</v>
      </c>
      <c r="J10109">
        <v>23</v>
      </c>
      <c r="K10109">
        <v>18.13</v>
      </c>
      <c r="L10109">
        <v>28.75</v>
      </c>
      <c r="M10109">
        <v>55</v>
      </c>
      <c r="N10109">
        <v>239</v>
      </c>
      <c r="O10109">
        <v>13.483997249264799</v>
      </c>
    </row>
    <row r="10110" spans="1:15" x14ac:dyDescent="0.25">
      <c r="A10110" s="20" t="s">
        <v>10210</v>
      </c>
      <c r="B10110">
        <v>8</v>
      </c>
      <c r="C10110" t="s">
        <v>21822</v>
      </c>
      <c r="D10110" t="s">
        <v>89</v>
      </c>
      <c r="E10110" t="s">
        <v>33</v>
      </c>
      <c r="F10110" t="s">
        <v>35</v>
      </c>
      <c r="G10110">
        <v>5</v>
      </c>
      <c r="H10110">
        <v>2014</v>
      </c>
      <c r="I10110" t="s">
        <v>34</v>
      </c>
      <c r="J10110">
        <v>20.2</v>
      </c>
      <c r="K10110">
        <v>18.690000000000001</v>
      </c>
      <c r="L10110">
        <v>21.82</v>
      </c>
      <c r="M10110">
        <v>512</v>
      </c>
      <c r="N10110">
        <v>2533</v>
      </c>
      <c r="O10110">
        <v>4.4194173824159204</v>
      </c>
    </row>
    <row r="10111" spans="1:15" x14ac:dyDescent="0.25">
      <c r="A10111" s="20" t="s">
        <v>10211</v>
      </c>
      <c r="B10111">
        <v>8</v>
      </c>
      <c r="C10111" t="s">
        <v>21822</v>
      </c>
      <c r="D10111" t="s">
        <v>89</v>
      </c>
      <c r="E10111" t="s">
        <v>33</v>
      </c>
      <c r="F10111" t="s">
        <v>35</v>
      </c>
      <c r="G10111">
        <v>5</v>
      </c>
      <c r="H10111">
        <v>2014</v>
      </c>
      <c r="I10111" t="s">
        <v>52</v>
      </c>
      <c r="J10111" t="s">
        <v>44</v>
      </c>
      <c r="K10111" t="s">
        <v>44</v>
      </c>
      <c r="L10111" t="s">
        <v>44</v>
      </c>
      <c r="M10111">
        <v>12</v>
      </c>
      <c r="N10111">
        <v>48</v>
      </c>
      <c r="O10111">
        <v>28.867513459481302</v>
      </c>
    </row>
    <row r="10112" spans="1:15" x14ac:dyDescent="0.25">
      <c r="A10112" s="20" t="s">
        <v>10212</v>
      </c>
      <c r="B10112">
        <v>8</v>
      </c>
      <c r="C10112" t="s">
        <v>21822</v>
      </c>
      <c r="D10112" t="s">
        <v>89</v>
      </c>
      <c r="E10112" t="s">
        <v>33</v>
      </c>
      <c r="F10112" t="s">
        <v>35</v>
      </c>
      <c r="G10112">
        <v>5</v>
      </c>
      <c r="H10112">
        <v>2014</v>
      </c>
      <c r="I10112" t="s">
        <v>53</v>
      </c>
      <c r="J10112" t="s">
        <v>44</v>
      </c>
      <c r="K10112" t="s">
        <v>44</v>
      </c>
      <c r="L10112" t="s">
        <v>44</v>
      </c>
      <c r="M10112">
        <v>18</v>
      </c>
      <c r="N10112">
        <v>74</v>
      </c>
      <c r="O10112">
        <v>23.570226039551599</v>
      </c>
    </row>
    <row r="10113" spans="1:15" x14ac:dyDescent="0.25">
      <c r="A10113" s="20" t="s">
        <v>10213</v>
      </c>
      <c r="B10113">
        <v>8</v>
      </c>
      <c r="C10113" t="s">
        <v>21822</v>
      </c>
      <c r="D10113" t="s">
        <v>89</v>
      </c>
      <c r="E10113" t="s">
        <v>33</v>
      </c>
      <c r="F10113" t="s">
        <v>35</v>
      </c>
      <c r="G10113">
        <v>5</v>
      </c>
      <c r="H10113">
        <v>2014</v>
      </c>
      <c r="I10113" t="s">
        <v>54</v>
      </c>
      <c r="J10113" t="s">
        <v>44</v>
      </c>
      <c r="K10113" t="s">
        <v>44</v>
      </c>
      <c r="L10113" t="s">
        <v>44</v>
      </c>
      <c r="M10113">
        <v>4</v>
      </c>
      <c r="N10113">
        <v>23</v>
      </c>
      <c r="O10113">
        <v>50</v>
      </c>
    </row>
    <row r="10114" spans="1:15" x14ac:dyDescent="0.25">
      <c r="A10114" s="20" t="s">
        <v>10214</v>
      </c>
      <c r="B10114">
        <v>8</v>
      </c>
      <c r="C10114" t="s">
        <v>21822</v>
      </c>
      <c r="D10114" t="s">
        <v>89</v>
      </c>
      <c r="E10114" t="s">
        <v>33</v>
      </c>
      <c r="F10114" t="s">
        <v>35</v>
      </c>
      <c r="G10114">
        <v>5</v>
      </c>
      <c r="H10114">
        <v>2014</v>
      </c>
      <c r="I10114" t="s">
        <v>55</v>
      </c>
      <c r="J10114">
        <v>17.899999999999999</v>
      </c>
      <c r="K10114">
        <v>12.4</v>
      </c>
      <c r="L10114">
        <v>25.03</v>
      </c>
      <c r="M10114">
        <v>25</v>
      </c>
      <c r="N10114">
        <v>140</v>
      </c>
      <c r="O10114">
        <v>20</v>
      </c>
    </row>
    <row r="10115" spans="1:15" x14ac:dyDescent="0.25">
      <c r="A10115" s="20" t="s">
        <v>10215</v>
      </c>
      <c r="B10115">
        <v>8</v>
      </c>
      <c r="C10115" t="s">
        <v>21822</v>
      </c>
      <c r="D10115" t="s">
        <v>89</v>
      </c>
      <c r="E10115" t="s">
        <v>33</v>
      </c>
      <c r="F10115" t="s">
        <v>35</v>
      </c>
      <c r="G10115">
        <v>5</v>
      </c>
      <c r="H10115">
        <v>2014</v>
      </c>
      <c r="I10115" t="s">
        <v>56</v>
      </c>
      <c r="J10115" t="s">
        <v>44</v>
      </c>
      <c r="K10115" t="s">
        <v>44</v>
      </c>
      <c r="L10115" t="s">
        <v>44</v>
      </c>
      <c r="M10115">
        <v>3</v>
      </c>
      <c r="N10115">
        <v>14</v>
      </c>
      <c r="O10115">
        <v>57.735026918962603</v>
      </c>
    </row>
    <row r="10116" spans="1:15" x14ac:dyDescent="0.25">
      <c r="A10116" s="20" t="s">
        <v>10216</v>
      </c>
      <c r="B10116">
        <v>8</v>
      </c>
      <c r="C10116" t="s">
        <v>21822</v>
      </c>
      <c r="D10116" t="s">
        <v>89</v>
      </c>
      <c r="E10116" t="s">
        <v>33</v>
      </c>
      <c r="F10116" t="s">
        <v>35</v>
      </c>
      <c r="G10116">
        <v>5</v>
      </c>
      <c r="H10116">
        <v>2014</v>
      </c>
      <c r="I10116" t="s">
        <v>57</v>
      </c>
      <c r="J10116" t="s">
        <v>44</v>
      </c>
      <c r="K10116" t="s">
        <v>44</v>
      </c>
      <c r="L10116" t="s">
        <v>44</v>
      </c>
      <c r="M10116">
        <v>9</v>
      </c>
      <c r="N10116">
        <v>57</v>
      </c>
      <c r="O10116">
        <v>33.3333333333333</v>
      </c>
    </row>
    <row r="10117" spans="1:15" x14ac:dyDescent="0.25">
      <c r="A10117" s="20" t="s">
        <v>10217</v>
      </c>
      <c r="B10117">
        <v>8</v>
      </c>
      <c r="C10117" t="s">
        <v>21822</v>
      </c>
      <c r="D10117" t="s">
        <v>89</v>
      </c>
      <c r="E10117" t="s">
        <v>33</v>
      </c>
      <c r="F10117" t="s">
        <v>35</v>
      </c>
      <c r="G10117">
        <v>5</v>
      </c>
      <c r="H10117">
        <v>2014</v>
      </c>
      <c r="I10117" t="s">
        <v>58</v>
      </c>
      <c r="J10117">
        <v>18.899999999999999</v>
      </c>
      <c r="K10117">
        <v>15.5</v>
      </c>
      <c r="L10117">
        <v>22.91</v>
      </c>
      <c r="M10117">
        <v>81</v>
      </c>
      <c r="N10117">
        <v>428</v>
      </c>
      <c r="O10117">
        <v>11.1111111111111</v>
      </c>
    </row>
    <row r="10118" spans="1:15" x14ac:dyDescent="0.25">
      <c r="A10118" s="20" t="s">
        <v>10218</v>
      </c>
      <c r="B10118">
        <v>8</v>
      </c>
      <c r="C10118" t="s">
        <v>21822</v>
      </c>
      <c r="D10118" t="s">
        <v>89</v>
      </c>
      <c r="E10118" t="s">
        <v>33</v>
      </c>
      <c r="F10118" t="s">
        <v>35</v>
      </c>
      <c r="G10118">
        <v>5</v>
      </c>
      <c r="H10118">
        <v>2014</v>
      </c>
      <c r="I10118" t="s">
        <v>59</v>
      </c>
      <c r="J10118" t="s">
        <v>44</v>
      </c>
      <c r="K10118" t="s">
        <v>44</v>
      </c>
      <c r="L10118" t="s">
        <v>44</v>
      </c>
      <c r="M10118">
        <v>2</v>
      </c>
      <c r="N10118">
        <v>16</v>
      </c>
      <c r="O10118">
        <v>70.710678118654698</v>
      </c>
    </row>
    <row r="10119" spans="1:15" x14ac:dyDescent="0.25">
      <c r="A10119" s="20" t="s">
        <v>10219</v>
      </c>
      <c r="B10119">
        <v>8</v>
      </c>
      <c r="C10119" t="s">
        <v>21822</v>
      </c>
      <c r="D10119" t="s">
        <v>89</v>
      </c>
      <c r="E10119" t="s">
        <v>33</v>
      </c>
      <c r="F10119" t="s">
        <v>35</v>
      </c>
      <c r="G10119">
        <v>5</v>
      </c>
      <c r="H10119">
        <v>2014</v>
      </c>
      <c r="I10119" t="s">
        <v>60</v>
      </c>
      <c r="J10119">
        <v>21.1</v>
      </c>
      <c r="K10119">
        <v>19.41</v>
      </c>
      <c r="L10119">
        <v>22.89</v>
      </c>
      <c r="M10119">
        <v>446</v>
      </c>
      <c r="N10119">
        <v>2114</v>
      </c>
      <c r="O10119">
        <v>4.7351372381037802</v>
      </c>
    </row>
    <row r="10120" spans="1:15" x14ac:dyDescent="0.25">
      <c r="A10120" s="20" t="s">
        <v>10220</v>
      </c>
      <c r="B10120">
        <v>8</v>
      </c>
      <c r="C10120" t="s">
        <v>21822</v>
      </c>
      <c r="D10120" t="s">
        <v>89</v>
      </c>
      <c r="E10120" t="s">
        <v>33</v>
      </c>
      <c r="F10120" t="s">
        <v>35</v>
      </c>
      <c r="G10120">
        <v>5</v>
      </c>
      <c r="H10120">
        <v>2014</v>
      </c>
      <c r="I10120" t="s">
        <v>61</v>
      </c>
      <c r="J10120" t="s">
        <v>44</v>
      </c>
      <c r="K10120" t="s">
        <v>44</v>
      </c>
      <c r="L10120" t="s">
        <v>44</v>
      </c>
      <c r="M10120">
        <v>3</v>
      </c>
      <c r="N10120">
        <v>12</v>
      </c>
      <c r="O10120">
        <v>57.735026918962603</v>
      </c>
    </row>
    <row r="10121" spans="1:15" x14ac:dyDescent="0.25">
      <c r="A10121" s="20" t="s">
        <v>10221</v>
      </c>
      <c r="B10121">
        <v>8</v>
      </c>
      <c r="C10121" t="s">
        <v>21822</v>
      </c>
      <c r="D10121" t="s">
        <v>89</v>
      </c>
      <c r="E10121" t="s">
        <v>33</v>
      </c>
      <c r="F10121" t="s">
        <v>35</v>
      </c>
      <c r="G10121">
        <v>5</v>
      </c>
      <c r="H10121">
        <v>2014</v>
      </c>
      <c r="I10121" t="s">
        <v>43</v>
      </c>
      <c r="J10121">
        <v>25.8</v>
      </c>
      <c r="K10121">
        <v>19.510000000000002</v>
      </c>
      <c r="L10121">
        <v>33.35</v>
      </c>
      <c r="M10121">
        <v>39</v>
      </c>
      <c r="N10121">
        <v>151</v>
      </c>
      <c r="O10121">
        <v>16.012815380508702</v>
      </c>
    </row>
    <row r="10122" spans="1:15" x14ac:dyDescent="0.25">
      <c r="A10122" s="20" t="s">
        <v>10222</v>
      </c>
      <c r="B10122">
        <v>8</v>
      </c>
      <c r="C10122" t="s">
        <v>21822</v>
      </c>
      <c r="D10122" t="s">
        <v>89</v>
      </c>
      <c r="E10122" t="s">
        <v>33</v>
      </c>
      <c r="F10122" t="s">
        <v>35</v>
      </c>
      <c r="G10122">
        <v>5</v>
      </c>
      <c r="H10122">
        <v>2014</v>
      </c>
      <c r="I10122" t="s">
        <v>62</v>
      </c>
      <c r="J10122" t="s">
        <v>44</v>
      </c>
      <c r="K10122" t="s">
        <v>44</v>
      </c>
      <c r="L10122" t="s">
        <v>44</v>
      </c>
      <c r="M10122">
        <v>6</v>
      </c>
      <c r="N10122">
        <v>21</v>
      </c>
      <c r="O10122">
        <v>40.824829046386299</v>
      </c>
    </row>
    <row r="10123" spans="1:15" x14ac:dyDescent="0.25">
      <c r="A10123" s="20" t="s">
        <v>10223</v>
      </c>
      <c r="B10123">
        <v>8</v>
      </c>
      <c r="C10123" t="s">
        <v>21822</v>
      </c>
      <c r="D10123" t="s">
        <v>89</v>
      </c>
      <c r="E10123" t="s">
        <v>33</v>
      </c>
      <c r="F10123" t="s">
        <v>35</v>
      </c>
      <c r="G10123">
        <v>5</v>
      </c>
      <c r="H10123">
        <v>2014</v>
      </c>
      <c r="I10123" t="s">
        <v>75</v>
      </c>
      <c r="J10123">
        <v>20.3</v>
      </c>
      <c r="K10123">
        <v>19.559999999999999</v>
      </c>
      <c r="L10123">
        <v>21.1</v>
      </c>
      <c r="M10123">
        <v>2111</v>
      </c>
      <c r="N10123">
        <v>10389</v>
      </c>
      <c r="O10123">
        <v>2.1764860270317699</v>
      </c>
    </row>
    <row r="10124" spans="1:15" x14ac:dyDescent="0.25">
      <c r="A10124" s="20" t="s">
        <v>10224</v>
      </c>
      <c r="B10124">
        <v>8</v>
      </c>
      <c r="C10124" t="s">
        <v>21822</v>
      </c>
      <c r="D10124" t="s">
        <v>89</v>
      </c>
      <c r="E10124" t="s">
        <v>33</v>
      </c>
      <c r="F10124" t="s">
        <v>35</v>
      </c>
      <c r="G10124">
        <v>5</v>
      </c>
      <c r="H10124">
        <v>2014</v>
      </c>
      <c r="I10124" t="s">
        <v>45</v>
      </c>
      <c r="J10124">
        <v>13.3</v>
      </c>
      <c r="K10124">
        <v>10.45</v>
      </c>
      <c r="L10124">
        <v>16.899999999999999</v>
      </c>
      <c r="M10124">
        <v>57</v>
      </c>
      <c r="N10124">
        <v>427</v>
      </c>
      <c r="O10124">
        <v>13.245323570650401</v>
      </c>
    </row>
    <row r="10125" spans="1:15" x14ac:dyDescent="0.25">
      <c r="A10125" s="20" t="s">
        <v>10225</v>
      </c>
      <c r="B10125">
        <v>8</v>
      </c>
      <c r="C10125" t="s">
        <v>21822</v>
      </c>
      <c r="D10125" t="s">
        <v>89</v>
      </c>
      <c r="E10125" t="s">
        <v>33</v>
      </c>
      <c r="F10125" t="s">
        <v>35</v>
      </c>
      <c r="G10125">
        <v>5</v>
      </c>
      <c r="H10125">
        <v>2014</v>
      </c>
      <c r="I10125" t="s">
        <v>46</v>
      </c>
      <c r="J10125">
        <v>17.2</v>
      </c>
      <c r="K10125">
        <v>14.5</v>
      </c>
      <c r="L10125">
        <v>20.2</v>
      </c>
      <c r="M10125">
        <v>115</v>
      </c>
      <c r="N10125">
        <v>670</v>
      </c>
      <c r="O10125">
        <v>9.3250480824031392</v>
      </c>
    </row>
    <row r="10126" spans="1:15" x14ac:dyDescent="0.25">
      <c r="A10126" s="20" t="s">
        <v>10226</v>
      </c>
      <c r="B10126">
        <v>8</v>
      </c>
      <c r="C10126" t="s">
        <v>21822</v>
      </c>
      <c r="D10126" t="s">
        <v>89</v>
      </c>
      <c r="E10126" t="s">
        <v>33</v>
      </c>
      <c r="F10126" t="s">
        <v>35</v>
      </c>
      <c r="G10126">
        <v>5</v>
      </c>
      <c r="H10126">
        <v>2014</v>
      </c>
      <c r="I10126" t="s">
        <v>47</v>
      </c>
      <c r="J10126">
        <v>21.8</v>
      </c>
      <c r="K10126">
        <v>20.41</v>
      </c>
      <c r="L10126">
        <v>23.35</v>
      </c>
      <c r="M10126">
        <v>663</v>
      </c>
      <c r="N10126">
        <v>3035</v>
      </c>
      <c r="O10126">
        <v>3.8836781869030901</v>
      </c>
    </row>
    <row r="10127" spans="1:15" x14ac:dyDescent="0.25">
      <c r="A10127" s="20" t="s">
        <v>10227</v>
      </c>
      <c r="B10127">
        <v>8</v>
      </c>
      <c r="C10127" t="s">
        <v>21822</v>
      </c>
      <c r="D10127" t="s">
        <v>89</v>
      </c>
      <c r="E10127" t="s">
        <v>33</v>
      </c>
      <c r="F10127" t="s">
        <v>35</v>
      </c>
      <c r="G10127">
        <v>5</v>
      </c>
      <c r="H10127">
        <v>2014</v>
      </c>
      <c r="I10127" t="s">
        <v>48</v>
      </c>
      <c r="J10127" t="s">
        <v>44</v>
      </c>
      <c r="K10127" t="s">
        <v>44</v>
      </c>
      <c r="L10127" t="s">
        <v>44</v>
      </c>
      <c r="M10127">
        <v>17</v>
      </c>
      <c r="N10127">
        <v>88</v>
      </c>
      <c r="O10127">
        <v>24.253562503633301</v>
      </c>
    </row>
    <row r="10128" spans="1:15" x14ac:dyDescent="0.25">
      <c r="A10128" s="20" t="s">
        <v>10228</v>
      </c>
      <c r="B10128">
        <v>8</v>
      </c>
      <c r="C10128" t="s">
        <v>21822</v>
      </c>
      <c r="D10128" t="s">
        <v>89</v>
      </c>
      <c r="E10128" t="s">
        <v>33</v>
      </c>
      <c r="F10128" t="s">
        <v>35</v>
      </c>
      <c r="G10128">
        <v>5</v>
      </c>
      <c r="H10128">
        <v>2014</v>
      </c>
      <c r="I10128" t="s">
        <v>49</v>
      </c>
      <c r="J10128">
        <v>19</v>
      </c>
      <c r="K10128">
        <v>15.09</v>
      </c>
      <c r="L10128">
        <v>23.65</v>
      </c>
      <c r="M10128">
        <v>61</v>
      </c>
      <c r="N10128">
        <v>321</v>
      </c>
      <c r="O10128">
        <v>12.8036879932896</v>
      </c>
    </row>
    <row r="10129" spans="1:15" x14ac:dyDescent="0.25">
      <c r="A10129" s="20" t="s">
        <v>10229</v>
      </c>
      <c r="B10129">
        <v>8</v>
      </c>
      <c r="C10129" t="s">
        <v>21822</v>
      </c>
      <c r="D10129" t="s">
        <v>89</v>
      </c>
      <c r="E10129" t="s">
        <v>33</v>
      </c>
      <c r="F10129" t="s">
        <v>35</v>
      </c>
      <c r="G10129">
        <v>5</v>
      </c>
      <c r="H10129">
        <v>2014</v>
      </c>
      <c r="I10129" t="s">
        <v>50</v>
      </c>
      <c r="J10129" t="s">
        <v>44</v>
      </c>
      <c r="K10129" t="s">
        <v>44</v>
      </c>
      <c r="L10129" t="s">
        <v>44</v>
      </c>
      <c r="M10129">
        <v>14</v>
      </c>
      <c r="N10129">
        <v>65</v>
      </c>
      <c r="O10129">
        <v>26.726124191242398</v>
      </c>
    </row>
    <row r="10130" spans="1:15" x14ac:dyDescent="0.25">
      <c r="A10130" s="20" t="s">
        <v>10230</v>
      </c>
      <c r="B10130">
        <v>8</v>
      </c>
      <c r="C10130" t="s">
        <v>21822</v>
      </c>
      <c r="D10130" t="s">
        <v>89</v>
      </c>
      <c r="E10130" t="s">
        <v>33</v>
      </c>
      <c r="F10130" t="s">
        <v>35</v>
      </c>
      <c r="G10130">
        <v>5</v>
      </c>
      <c r="H10130">
        <v>2014</v>
      </c>
      <c r="I10130" t="s">
        <v>51</v>
      </c>
      <c r="J10130">
        <v>15.8</v>
      </c>
      <c r="K10130">
        <v>10.85</v>
      </c>
      <c r="L10130">
        <v>22.42</v>
      </c>
      <c r="M10130">
        <v>24</v>
      </c>
      <c r="N10130">
        <v>152</v>
      </c>
      <c r="O10130">
        <v>20.412414523193199</v>
      </c>
    </row>
    <row r="10131" spans="1:15" x14ac:dyDescent="0.25">
      <c r="A10131" s="20" t="s">
        <v>10231</v>
      </c>
      <c r="B10131">
        <v>8</v>
      </c>
      <c r="C10131" t="s">
        <v>21822</v>
      </c>
      <c r="D10131" t="s">
        <v>89</v>
      </c>
      <c r="E10131" t="s">
        <v>39</v>
      </c>
      <c r="F10131" t="s">
        <v>40</v>
      </c>
      <c r="G10131">
        <v>6</v>
      </c>
      <c r="H10131">
        <v>2014</v>
      </c>
      <c r="I10131" t="s">
        <v>34</v>
      </c>
      <c r="J10131">
        <v>22.6</v>
      </c>
      <c r="K10131">
        <v>21.67</v>
      </c>
      <c r="L10131">
        <v>23.65</v>
      </c>
      <c r="M10131">
        <v>1560</v>
      </c>
      <c r="N10131">
        <v>6889</v>
      </c>
      <c r="O10131">
        <v>2.53184841770917</v>
      </c>
    </row>
    <row r="10132" spans="1:15" x14ac:dyDescent="0.25">
      <c r="A10132" s="20" t="s">
        <v>10232</v>
      </c>
      <c r="B10132">
        <v>8</v>
      </c>
      <c r="C10132" t="s">
        <v>21822</v>
      </c>
      <c r="D10132" t="s">
        <v>89</v>
      </c>
      <c r="E10132" t="s">
        <v>39</v>
      </c>
      <c r="F10132" t="s">
        <v>40</v>
      </c>
      <c r="G10132">
        <v>6</v>
      </c>
      <c r="H10132">
        <v>2014</v>
      </c>
      <c r="I10132" t="s">
        <v>52</v>
      </c>
      <c r="J10132">
        <v>19.100000000000001</v>
      </c>
      <c r="K10132">
        <v>17.850000000000001</v>
      </c>
      <c r="L10132">
        <v>20.38</v>
      </c>
      <c r="M10132">
        <v>706</v>
      </c>
      <c r="N10132">
        <v>3700</v>
      </c>
      <c r="O10132">
        <v>3.7635496474749099</v>
      </c>
    </row>
    <row r="10133" spans="1:15" x14ac:dyDescent="0.25">
      <c r="A10133" s="20" t="s">
        <v>10233</v>
      </c>
      <c r="B10133">
        <v>8</v>
      </c>
      <c r="C10133" t="s">
        <v>21822</v>
      </c>
      <c r="D10133" t="s">
        <v>89</v>
      </c>
      <c r="E10133" t="s">
        <v>39</v>
      </c>
      <c r="F10133" t="s">
        <v>40</v>
      </c>
      <c r="G10133">
        <v>6</v>
      </c>
      <c r="H10133">
        <v>2014</v>
      </c>
      <c r="I10133" t="s">
        <v>53</v>
      </c>
      <c r="J10133">
        <v>21.6</v>
      </c>
      <c r="K10133">
        <v>20.47</v>
      </c>
      <c r="L10133">
        <v>22.81</v>
      </c>
      <c r="M10133">
        <v>1031</v>
      </c>
      <c r="N10133">
        <v>4769</v>
      </c>
      <c r="O10133">
        <v>3.1143732993215001</v>
      </c>
    </row>
    <row r="10134" spans="1:15" x14ac:dyDescent="0.25">
      <c r="A10134" s="20" t="s">
        <v>10234</v>
      </c>
      <c r="B10134">
        <v>8</v>
      </c>
      <c r="C10134" t="s">
        <v>21822</v>
      </c>
      <c r="D10134" t="s">
        <v>89</v>
      </c>
      <c r="E10134" t="s">
        <v>39</v>
      </c>
      <c r="F10134" t="s">
        <v>40</v>
      </c>
      <c r="G10134">
        <v>6</v>
      </c>
      <c r="H10134">
        <v>2014</v>
      </c>
      <c r="I10134" t="s">
        <v>54</v>
      </c>
      <c r="J10134">
        <v>22.7</v>
      </c>
      <c r="K10134">
        <v>20.95</v>
      </c>
      <c r="L10134">
        <v>24.46</v>
      </c>
      <c r="M10134">
        <v>495</v>
      </c>
      <c r="N10134">
        <v>2185</v>
      </c>
      <c r="O10134">
        <v>4.49466574975495</v>
      </c>
    </row>
    <row r="10135" spans="1:15" x14ac:dyDescent="0.25">
      <c r="A10135" s="20" t="s">
        <v>10235</v>
      </c>
      <c r="B10135">
        <v>8</v>
      </c>
      <c r="C10135" t="s">
        <v>21822</v>
      </c>
      <c r="D10135" t="s">
        <v>89</v>
      </c>
      <c r="E10135" t="s">
        <v>39</v>
      </c>
      <c r="F10135" t="s">
        <v>40</v>
      </c>
      <c r="G10135">
        <v>6</v>
      </c>
      <c r="H10135">
        <v>2014</v>
      </c>
      <c r="I10135" t="s">
        <v>55</v>
      </c>
      <c r="J10135">
        <v>21.1</v>
      </c>
      <c r="K10135">
        <v>20.28</v>
      </c>
      <c r="L10135">
        <v>21.98</v>
      </c>
      <c r="M10135">
        <v>1866</v>
      </c>
      <c r="N10135">
        <v>8838</v>
      </c>
      <c r="O10135">
        <v>2.3149636727176</v>
      </c>
    </row>
    <row r="10136" spans="1:15" x14ac:dyDescent="0.25">
      <c r="A10136" s="20" t="s">
        <v>10236</v>
      </c>
      <c r="B10136">
        <v>8</v>
      </c>
      <c r="C10136" t="s">
        <v>21822</v>
      </c>
      <c r="D10136" t="s">
        <v>89</v>
      </c>
      <c r="E10136" t="s">
        <v>39</v>
      </c>
      <c r="F10136" t="s">
        <v>40</v>
      </c>
      <c r="G10136">
        <v>6</v>
      </c>
      <c r="H10136">
        <v>2014</v>
      </c>
      <c r="I10136" t="s">
        <v>56</v>
      </c>
      <c r="J10136">
        <v>23.6</v>
      </c>
      <c r="K10136">
        <v>20.99</v>
      </c>
      <c r="L10136">
        <v>26.33</v>
      </c>
      <c r="M10136">
        <v>228</v>
      </c>
      <c r="N10136">
        <v>968</v>
      </c>
      <c r="O10136">
        <v>6.6226617853252199</v>
      </c>
    </row>
    <row r="10137" spans="1:15" x14ac:dyDescent="0.25">
      <c r="A10137" s="20" t="s">
        <v>10237</v>
      </c>
      <c r="B10137">
        <v>8</v>
      </c>
      <c r="C10137" t="s">
        <v>21822</v>
      </c>
      <c r="D10137" t="s">
        <v>89</v>
      </c>
      <c r="E10137" t="s">
        <v>39</v>
      </c>
      <c r="F10137" t="s">
        <v>40</v>
      </c>
      <c r="G10137">
        <v>6</v>
      </c>
      <c r="H10137">
        <v>2014</v>
      </c>
      <c r="I10137" t="s">
        <v>57</v>
      </c>
      <c r="J10137">
        <v>24.6</v>
      </c>
      <c r="K10137">
        <v>23.17</v>
      </c>
      <c r="L10137">
        <v>26.17</v>
      </c>
      <c r="M10137">
        <v>782</v>
      </c>
      <c r="N10137">
        <v>3174</v>
      </c>
      <c r="O10137">
        <v>3.5759926992607598</v>
      </c>
    </row>
    <row r="10138" spans="1:15" x14ac:dyDescent="0.25">
      <c r="A10138" s="20" t="s">
        <v>10238</v>
      </c>
      <c r="B10138">
        <v>8</v>
      </c>
      <c r="C10138" t="s">
        <v>21822</v>
      </c>
      <c r="D10138" t="s">
        <v>89</v>
      </c>
      <c r="E10138" t="s">
        <v>39</v>
      </c>
      <c r="F10138" t="s">
        <v>40</v>
      </c>
      <c r="G10138">
        <v>6</v>
      </c>
      <c r="H10138">
        <v>2014</v>
      </c>
      <c r="I10138" t="s">
        <v>58</v>
      </c>
      <c r="J10138">
        <v>19.899999999999999</v>
      </c>
      <c r="K10138">
        <v>19.14</v>
      </c>
      <c r="L10138">
        <v>20.77</v>
      </c>
      <c r="M10138">
        <v>1828</v>
      </c>
      <c r="N10138">
        <v>9167</v>
      </c>
      <c r="O10138">
        <v>2.3389013486249399</v>
      </c>
    </row>
    <row r="10139" spans="1:15" x14ac:dyDescent="0.25">
      <c r="A10139" s="20" t="s">
        <v>10239</v>
      </c>
      <c r="B10139">
        <v>8</v>
      </c>
      <c r="C10139" t="s">
        <v>21822</v>
      </c>
      <c r="D10139" t="s">
        <v>89</v>
      </c>
      <c r="E10139" t="s">
        <v>39</v>
      </c>
      <c r="F10139" t="s">
        <v>40</v>
      </c>
      <c r="G10139">
        <v>6</v>
      </c>
      <c r="H10139">
        <v>2014</v>
      </c>
      <c r="I10139" t="s">
        <v>59</v>
      </c>
      <c r="J10139">
        <v>19.5</v>
      </c>
      <c r="K10139">
        <v>17.440000000000001</v>
      </c>
      <c r="L10139">
        <v>21.77</v>
      </c>
      <c r="M10139">
        <v>251</v>
      </c>
      <c r="N10139">
        <v>1286</v>
      </c>
      <c r="O10139">
        <v>6.3119440309780304</v>
      </c>
    </row>
    <row r="10140" spans="1:15" x14ac:dyDescent="0.25">
      <c r="A10140" s="20" t="s">
        <v>10240</v>
      </c>
      <c r="B10140">
        <v>8</v>
      </c>
      <c r="C10140" t="s">
        <v>21822</v>
      </c>
      <c r="D10140" t="s">
        <v>89</v>
      </c>
      <c r="E10140" t="s">
        <v>39</v>
      </c>
      <c r="F10140" t="s">
        <v>40</v>
      </c>
      <c r="G10140">
        <v>6</v>
      </c>
      <c r="H10140">
        <v>2014</v>
      </c>
      <c r="I10140" t="s">
        <v>60</v>
      </c>
      <c r="J10140">
        <v>22.2</v>
      </c>
      <c r="K10140">
        <v>21.49</v>
      </c>
      <c r="L10140">
        <v>23.03</v>
      </c>
      <c r="M10140">
        <v>2511</v>
      </c>
      <c r="N10140">
        <v>11286</v>
      </c>
      <c r="O10140">
        <v>1.99561446696417</v>
      </c>
    </row>
    <row r="10141" spans="1:15" x14ac:dyDescent="0.25">
      <c r="A10141" s="20" t="s">
        <v>10241</v>
      </c>
      <c r="B10141">
        <v>8</v>
      </c>
      <c r="C10141" t="s">
        <v>21822</v>
      </c>
      <c r="D10141" t="s">
        <v>89</v>
      </c>
      <c r="E10141" t="s">
        <v>39</v>
      </c>
      <c r="F10141" t="s">
        <v>40</v>
      </c>
      <c r="G10141">
        <v>6</v>
      </c>
      <c r="H10141">
        <v>2014</v>
      </c>
      <c r="I10141" t="s">
        <v>61</v>
      </c>
      <c r="J10141">
        <v>23.1</v>
      </c>
      <c r="K10141">
        <v>20.79</v>
      </c>
      <c r="L10141">
        <v>25.67</v>
      </c>
      <c r="M10141">
        <v>265</v>
      </c>
      <c r="N10141">
        <v>1145</v>
      </c>
      <c r="O10141">
        <v>6.1429511683395104</v>
      </c>
    </row>
    <row r="10142" spans="1:15" x14ac:dyDescent="0.25">
      <c r="A10142" s="20" t="s">
        <v>10242</v>
      </c>
      <c r="B10142">
        <v>8</v>
      </c>
      <c r="C10142" t="s">
        <v>21822</v>
      </c>
      <c r="D10142" t="s">
        <v>89</v>
      </c>
      <c r="E10142" t="s">
        <v>39</v>
      </c>
      <c r="F10142" t="s">
        <v>40</v>
      </c>
      <c r="G10142">
        <v>6</v>
      </c>
      <c r="H10142">
        <v>2014</v>
      </c>
      <c r="I10142" t="s">
        <v>43</v>
      </c>
      <c r="J10142">
        <v>23.8</v>
      </c>
      <c r="K10142">
        <v>22.72</v>
      </c>
      <c r="L10142">
        <v>24.88</v>
      </c>
      <c r="M10142">
        <v>1428</v>
      </c>
      <c r="N10142">
        <v>6004</v>
      </c>
      <c r="O10142">
        <v>2.6462806201248199</v>
      </c>
    </row>
    <row r="10143" spans="1:15" x14ac:dyDescent="0.25">
      <c r="A10143" s="20" t="s">
        <v>10243</v>
      </c>
      <c r="B10143">
        <v>8</v>
      </c>
      <c r="C10143" t="s">
        <v>21822</v>
      </c>
      <c r="D10143" t="s">
        <v>89</v>
      </c>
      <c r="E10143" t="s">
        <v>39</v>
      </c>
      <c r="F10143" t="s">
        <v>40</v>
      </c>
      <c r="G10143">
        <v>6</v>
      </c>
      <c r="H10143">
        <v>2014</v>
      </c>
      <c r="I10143" t="s">
        <v>62</v>
      </c>
      <c r="J10143">
        <v>22</v>
      </c>
      <c r="K10143">
        <v>20.079999999999998</v>
      </c>
      <c r="L10143">
        <v>24.02</v>
      </c>
      <c r="M10143">
        <v>374</v>
      </c>
      <c r="N10143">
        <v>1701</v>
      </c>
      <c r="O10143">
        <v>5.1708768999501897</v>
      </c>
    </row>
    <row r="10144" spans="1:15" x14ac:dyDescent="0.25">
      <c r="A10144" s="20" t="s">
        <v>10244</v>
      </c>
      <c r="B10144">
        <v>8</v>
      </c>
      <c r="C10144" t="s">
        <v>21822</v>
      </c>
      <c r="D10144" t="s">
        <v>89</v>
      </c>
      <c r="E10144" t="s">
        <v>39</v>
      </c>
      <c r="F10144" t="s">
        <v>40</v>
      </c>
      <c r="G10144">
        <v>6</v>
      </c>
      <c r="H10144">
        <v>2014</v>
      </c>
      <c r="I10144" t="s">
        <v>75</v>
      </c>
      <c r="J10144">
        <v>21.3</v>
      </c>
      <c r="K10144">
        <v>21.08</v>
      </c>
      <c r="L10144">
        <v>21.6</v>
      </c>
      <c r="M10144">
        <v>21014</v>
      </c>
      <c r="N10144">
        <v>98474</v>
      </c>
      <c r="O10144">
        <v>0.68983565243630895</v>
      </c>
    </row>
    <row r="10145" spans="1:15" x14ac:dyDescent="0.25">
      <c r="A10145" s="20" t="s">
        <v>10245</v>
      </c>
      <c r="B10145">
        <v>8</v>
      </c>
      <c r="C10145" t="s">
        <v>21822</v>
      </c>
      <c r="D10145" t="s">
        <v>89</v>
      </c>
      <c r="E10145" t="s">
        <v>39</v>
      </c>
      <c r="F10145" t="s">
        <v>40</v>
      </c>
      <c r="G10145">
        <v>6</v>
      </c>
      <c r="H10145">
        <v>2014</v>
      </c>
      <c r="I10145" t="s">
        <v>45</v>
      </c>
      <c r="J10145">
        <v>19.399999999999999</v>
      </c>
      <c r="K10145">
        <v>18.649999999999999</v>
      </c>
      <c r="L10145">
        <v>20.18</v>
      </c>
      <c r="M10145">
        <v>1993</v>
      </c>
      <c r="N10145">
        <v>10273</v>
      </c>
      <c r="O10145">
        <v>2.2399913984495501</v>
      </c>
    </row>
    <row r="10146" spans="1:15" x14ac:dyDescent="0.25">
      <c r="A10146" s="20" t="s">
        <v>10246</v>
      </c>
      <c r="B10146">
        <v>8</v>
      </c>
      <c r="C10146" t="s">
        <v>21822</v>
      </c>
      <c r="D10146" t="s">
        <v>89</v>
      </c>
      <c r="E10146" t="s">
        <v>39</v>
      </c>
      <c r="F10146" t="s">
        <v>40</v>
      </c>
      <c r="G10146">
        <v>6</v>
      </c>
      <c r="H10146">
        <v>2014</v>
      </c>
      <c r="I10146" t="s">
        <v>46</v>
      </c>
      <c r="J10146">
        <v>21.1</v>
      </c>
      <c r="K10146">
        <v>20</v>
      </c>
      <c r="L10146">
        <v>22.25</v>
      </c>
      <c r="M10146">
        <v>1060</v>
      </c>
      <c r="N10146">
        <v>5023</v>
      </c>
      <c r="O10146">
        <v>3.0714755841697601</v>
      </c>
    </row>
    <row r="10147" spans="1:15" x14ac:dyDescent="0.25">
      <c r="A10147" s="20" t="s">
        <v>10247</v>
      </c>
      <c r="B10147">
        <v>8</v>
      </c>
      <c r="C10147" t="s">
        <v>21822</v>
      </c>
      <c r="D10147" t="s">
        <v>89</v>
      </c>
      <c r="E10147" t="s">
        <v>39</v>
      </c>
      <c r="F10147" t="s">
        <v>40</v>
      </c>
      <c r="G10147">
        <v>6</v>
      </c>
      <c r="H10147">
        <v>2014</v>
      </c>
      <c r="I10147" t="s">
        <v>47</v>
      </c>
      <c r="J10147">
        <v>22.1</v>
      </c>
      <c r="K10147">
        <v>21.18</v>
      </c>
      <c r="L10147">
        <v>23</v>
      </c>
      <c r="M10147">
        <v>1760</v>
      </c>
      <c r="N10147">
        <v>7971</v>
      </c>
      <c r="O10147">
        <v>2.3836564731139802</v>
      </c>
    </row>
    <row r="10148" spans="1:15" x14ac:dyDescent="0.25">
      <c r="A10148" s="20" t="s">
        <v>10248</v>
      </c>
      <c r="B10148">
        <v>8</v>
      </c>
      <c r="C10148" t="s">
        <v>21822</v>
      </c>
      <c r="D10148" t="s">
        <v>89</v>
      </c>
      <c r="E10148" t="s">
        <v>39</v>
      </c>
      <c r="F10148" t="s">
        <v>40</v>
      </c>
      <c r="G10148">
        <v>6</v>
      </c>
      <c r="H10148">
        <v>2014</v>
      </c>
      <c r="I10148" t="s">
        <v>48</v>
      </c>
      <c r="J10148">
        <v>20.5</v>
      </c>
      <c r="K10148">
        <v>19.38</v>
      </c>
      <c r="L10148">
        <v>21.75</v>
      </c>
      <c r="M10148">
        <v>915</v>
      </c>
      <c r="N10148">
        <v>4455</v>
      </c>
      <c r="O10148">
        <v>3.3058980245364298</v>
      </c>
    </row>
    <row r="10149" spans="1:15" x14ac:dyDescent="0.25">
      <c r="A10149" s="20" t="s">
        <v>10249</v>
      </c>
      <c r="B10149">
        <v>8</v>
      </c>
      <c r="C10149" t="s">
        <v>21822</v>
      </c>
      <c r="D10149" t="s">
        <v>89</v>
      </c>
      <c r="E10149" t="s">
        <v>39</v>
      </c>
      <c r="F10149" t="s">
        <v>40</v>
      </c>
      <c r="G10149">
        <v>6</v>
      </c>
      <c r="H10149">
        <v>2014</v>
      </c>
      <c r="I10149" t="s">
        <v>49</v>
      </c>
      <c r="J10149">
        <v>18.899999999999999</v>
      </c>
      <c r="K10149">
        <v>17.52</v>
      </c>
      <c r="L10149">
        <v>20.29</v>
      </c>
      <c r="M10149">
        <v>579</v>
      </c>
      <c r="N10149">
        <v>3069</v>
      </c>
      <c r="O10149">
        <v>4.1558581746169097</v>
      </c>
    </row>
    <row r="10150" spans="1:15" x14ac:dyDescent="0.25">
      <c r="A10150" s="20" t="s">
        <v>10250</v>
      </c>
      <c r="B10150">
        <v>8</v>
      </c>
      <c r="C10150" t="s">
        <v>21822</v>
      </c>
      <c r="D10150" t="s">
        <v>89</v>
      </c>
      <c r="E10150" t="s">
        <v>39</v>
      </c>
      <c r="F10150" t="s">
        <v>40</v>
      </c>
      <c r="G10150">
        <v>6</v>
      </c>
      <c r="H10150">
        <v>2014</v>
      </c>
      <c r="I10150" t="s">
        <v>50</v>
      </c>
      <c r="J10150">
        <v>23.9</v>
      </c>
      <c r="K10150">
        <v>22.14</v>
      </c>
      <c r="L10150">
        <v>25.72</v>
      </c>
      <c r="M10150">
        <v>520</v>
      </c>
      <c r="N10150">
        <v>2177</v>
      </c>
      <c r="O10150">
        <v>4.38529009653515</v>
      </c>
    </row>
    <row r="10151" spans="1:15" x14ac:dyDescent="0.25">
      <c r="A10151" s="20" t="s">
        <v>10251</v>
      </c>
      <c r="B10151">
        <v>8</v>
      </c>
      <c r="C10151" t="s">
        <v>21822</v>
      </c>
      <c r="D10151" t="s">
        <v>89</v>
      </c>
      <c r="E10151" t="s">
        <v>39</v>
      </c>
      <c r="F10151" t="s">
        <v>40</v>
      </c>
      <c r="G10151">
        <v>6</v>
      </c>
      <c r="H10151">
        <v>2014</v>
      </c>
      <c r="I10151" t="s">
        <v>51</v>
      </c>
      <c r="J10151">
        <v>19.600000000000001</v>
      </c>
      <c r="K10151">
        <v>18.47</v>
      </c>
      <c r="L10151">
        <v>20.82</v>
      </c>
      <c r="M10151">
        <v>862</v>
      </c>
      <c r="N10151">
        <v>4394</v>
      </c>
      <c r="O10151">
        <v>3.40601351645086</v>
      </c>
    </row>
    <row r="10152" spans="1:15" x14ac:dyDescent="0.25">
      <c r="A10152" s="20" t="s">
        <v>10252</v>
      </c>
      <c r="B10152">
        <v>8</v>
      </c>
      <c r="C10152" t="s">
        <v>21822</v>
      </c>
      <c r="D10152" t="s">
        <v>90</v>
      </c>
      <c r="E10152" t="s">
        <v>82</v>
      </c>
      <c r="F10152" t="s">
        <v>38</v>
      </c>
      <c r="G10152">
        <v>3</v>
      </c>
      <c r="H10152">
        <v>2012</v>
      </c>
      <c r="I10152" t="s">
        <v>34</v>
      </c>
      <c r="J10152">
        <v>4.4421513045156402</v>
      </c>
      <c r="K10152">
        <v>-1.17</v>
      </c>
      <c r="L10152">
        <v>10.06</v>
      </c>
      <c r="M10152">
        <v>289</v>
      </c>
      <c r="N10152">
        <v>20.280268047049301</v>
      </c>
      <c r="O10152">
        <v>5.8823529411764701</v>
      </c>
    </row>
    <row r="10153" spans="1:15" x14ac:dyDescent="0.25">
      <c r="A10153" s="20" t="s">
        <v>10253</v>
      </c>
      <c r="B10153">
        <v>8</v>
      </c>
      <c r="C10153" t="s">
        <v>21822</v>
      </c>
      <c r="D10153" t="s">
        <v>90</v>
      </c>
      <c r="E10153" t="s">
        <v>82</v>
      </c>
      <c r="F10153" t="s">
        <v>38</v>
      </c>
      <c r="G10153">
        <v>3</v>
      </c>
      <c r="H10153">
        <v>2012</v>
      </c>
      <c r="I10153" t="s">
        <v>52</v>
      </c>
      <c r="J10153">
        <v>-0.80396259432106398</v>
      </c>
      <c r="K10153">
        <v>-14.28</v>
      </c>
      <c r="L10153">
        <v>12.67</v>
      </c>
      <c r="M10153">
        <v>55</v>
      </c>
      <c r="N10153">
        <v>22.618545899777299</v>
      </c>
      <c r="O10153">
        <v>13.483997249264799</v>
      </c>
    </row>
    <row r="10154" spans="1:15" x14ac:dyDescent="0.25">
      <c r="A10154" s="20" t="s">
        <v>10254</v>
      </c>
      <c r="B10154">
        <v>8</v>
      </c>
      <c r="C10154" t="s">
        <v>21822</v>
      </c>
      <c r="D10154" t="s">
        <v>90</v>
      </c>
      <c r="E10154" t="s">
        <v>82</v>
      </c>
      <c r="F10154" t="s">
        <v>38</v>
      </c>
      <c r="G10154">
        <v>3</v>
      </c>
      <c r="H10154">
        <v>2012</v>
      </c>
      <c r="I10154" t="s">
        <v>53</v>
      </c>
      <c r="J10154">
        <v>0.69957637833489295</v>
      </c>
      <c r="K10154">
        <v>-5.1100000000000003</v>
      </c>
      <c r="L10154">
        <v>6.51</v>
      </c>
      <c r="M10154">
        <v>567</v>
      </c>
      <c r="N10154">
        <v>21.342679459839498</v>
      </c>
      <c r="O10154">
        <v>4.1996052556580796</v>
      </c>
    </row>
    <row r="10155" spans="1:15" x14ac:dyDescent="0.25">
      <c r="A10155" s="20" t="s">
        <v>10255</v>
      </c>
      <c r="B10155">
        <v>8</v>
      </c>
      <c r="C10155" t="s">
        <v>21822</v>
      </c>
      <c r="D10155" t="s">
        <v>90</v>
      </c>
      <c r="E10155" t="s">
        <v>82</v>
      </c>
      <c r="F10155" t="s">
        <v>38</v>
      </c>
      <c r="G10155">
        <v>3</v>
      </c>
      <c r="H10155">
        <v>2012</v>
      </c>
      <c r="I10155" t="s">
        <v>54</v>
      </c>
      <c r="J10155">
        <v>-8.4746989613426909</v>
      </c>
      <c r="K10155">
        <v>-23.7</v>
      </c>
      <c r="L10155">
        <v>6.75</v>
      </c>
      <c r="M10155">
        <v>22</v>
      </c>
      <c r="N10155">
        <v>27.354210034515699</v>
      </c>
      <c r="O10155">
        <v>21.320071635561</v>
      </c>
    </row>
    <row r="10156" spans="1:15" x14ac:dyDescent="0.25">
      <c r="A10156" s="20" t="s">
        <v>10256</v>
      </c>
      <c r="B10156">
        <v>8</v>
      </c>
      <c r="C10156" t="s">
        <v>21822</v>
      </c>
      <c r="D10156" t="s">
        <v>90</v>
      </c>
      <c r="E10156" t="s">
        <v>82</v>
      </c>
      <c r="F10156" t="s">
        <v>38</v>
      </c>
      <c r="G10156">
        <v>3</v>
      </c>
      <c r="H10156">
        <v>2012</v>
      </c>
      <c r="I10156" t="s">
        <v>55</v>
      </c>
      <c r="J10156">
        <v>-5.3839474527898403</v>
      </c>
      <c r="K10156">
        <v>-12.81</v>
      </c>
      <c r="L10156">
        <v>2.04</v>
      </c>
      <c r="M10156">
        <v>124</v>
      </c>
      <c r="N10156">
        <v>25.817663693539199</v>
      </c>
      <c r="O10156">
        <v>8.9802651013387393</v>
      </c>
    </row>
    <row r="10157" spans="1:15" x14ac:dyDescent="0.25">
      <c r="A10157" s="20" t="s">
        <v>10257</v>
      </c>
      <c r="B10157">
        <v>8</v>
      </c>
      <c r="C10157" t="s">
        <v>21822</v>
      </c>
      <c r="D10157" t="s">
        <v>90</v>
      </c>
      <c r="E10157" t="s">
        <v>82</v>
      </c>
      <c r="F10157" t="s">
        <v>38</v>
      </c>
      <c r="G10157">
        <v>3</v>
      </c>
      <c r="H10157">
        <v>2012</v>
      </c>
      <c r="I10157" t="s">
        <v>56</v>
      </c>
      <c r="J10157">
        <v>-4.3846531998329104</v>
      </c>
      <c r="K10157">
        <v>-14.61</v>
      </c>
      <c r="L10157">
        <v>5.84</v>
      </c>
      <c r="M10157">
        <v>266</v>
      </c>
      <c r="N10157">
        <v>26.920086188774398</v>
      </c>
      <c r="O10157">
        <v>6.1313933948496597</v>
      </c>
    </row>
    <row r="10158" spans="1:15" x14ac:dyDescent="0.25">
      <c r="A10158" s="20" t="s">
        <v>10258</v>
      </c>
      <c r="B10158">
        <v>8</v>
      </c>
      <c r="C10158" t="s">
        <v>21822</v>
      </c>
      <c r="D10158" t="s">
        <v>90</v>
      </c>
      <c r="E10158" t="s">
        <v>82</v>
      </c>
      <c r="F10158" t="s">
        <v>38</v>
      </c>
      <c r="G10158">
        <v>3</v>
      </c>
      <c r="H10158">
        <v>2012</v>
      </c>
      <c r="I10158" t="s">
        <v>57</v>
      </c>
      <c r="J10158">
        <v>0.159366604145323</v>
      </c>
      <c r="K10158">
        <v>-9.24</v>
      </c>
      <c r="L10158">
        <v>9.56</v>
      </c>
      <c r="M10158">
        <v>155</v>
      </c>
      <c r="N10158">
        <v>23.573672300395099</v>
      </c>
      <c r="O10158">
        <v>8.0321932890249901</v>
      </c>
    </row>
    <row r="10159" spans="1:15" x14ac:dyDescent="0.25">
      <c r="A10159" s="20" t="s">
        <v>10259</v>
      </c>
      <c r="B10159">
        <v>8</v>
      </c>
      <c r="C10159" t="s">
        <v>21822</v>
      </c>
      <c r="D10159" t="s">
        <v>90</v>
      </c>
      <c r="E10159" t="s">
        <v>82</v>
      </c>
      <c r="F10159" t="s">
        <v>38</v>
      </c>
      <c r="G10159">
        <v>3</v>
      </c>
      <c r="H10159">
        <v>2012</v>
      </c>
      <c r="I10159" t="s">
        <v>58</v>
      </c>
      <c r="J10159">
        <v>1.23420347533804</v>
      </c>
      <c r="K10159">
        <v>-2.97</v>
      </c>
      <c r="L10159">
        <v>5.44</v>
      </c>
      <c r="M10159">
        <v>682</v>
      </c>
      <c r="N10159">
        <v>21.3344226588815</v>
      </c>
      <c r="O10159">
        <v>3.8291979053374199</v>
      </c>
    </row>
    <row r="10160" spans="1:15" x14ac:dyDescent="0.25">
      <c r="A10160" s="20" t="s">
        <v>10260</v>
      </c>
      <c r="B10160">
        <v>8</v>
      </c>
      <c r="C10160" t="s">
        <v>21822</v>
      </c>
      <c r="D10160" t="s">
        <v>90</v>
      </c>
      <c r="E10160" t="s">
        <v>82</v>
      </c>
      <c r="F10160" t="s">
        <v>38</v>
      </c>
      <c r="G10160">
        <v>3</v>
      </c>
      <c r="H10160">
        <v>2012</v>
      </c>
      <c r="I10160" t="s">
        <v>59</v>
      </c>
      <c r="J10160">
        <v>-0.89995624476728497</v>
      </c>
      <c r="K10160">
        <v>-12.34</v>
      </c>
      <c r="L10160">
        <v>10.54</v>
      </c>
      <c r="M10160">
        <v>59</v>
      </c>
      <c r="N10160">
        <v>17.833639700505699</v>
      </c>
      <c r="O10160">
        <v>13.018891098082401</v>
      </c>
    </row>
    <row r="10161" spans="1:15" x14ac:dyDescent="0.25">
      <c r="A10161" s="20" t="s">
        <v>10261</v>
      </c>
      <c r="B10161">
        <v>8</v>
      </c>
      <c r="C10161" t="s">
        <v>21822</v>
      </c>
      <c r="D10161" t="s">
        <v>90</v>
      </c>
      <c r="E10161" t="s">
        <v>82</v>
      </c>
      <c r="F10161" t="s">
        <v>38</v>
      </c>
      <c r="G10161">
        <v>3</v>
      </c>
      <c r="H10161">
        <v>2012</v>
      </c>
      <c r="I10161" t="s">
        <v>60</v>
      </c>
      <c r="J10161">
        <v>2.4983603078992398</v>
      </c>
      <c r="K10161">
        <v>-2.84</v>
      </c>
      <c r="L10161">
        <v>7.83</v>
      </c>
      <c r="M10161">
        <v>341</v>
      </c>
      <c r="N10161">
        <v>23.457533577322199</v>
      </c>
      <c r="O10161">
        <v>5.4153036107388202</v>
      </c>
    </row>
    <row r="10162" spans="1:15" x14ac:dyDescent="0.25">
      <c r="A10162" s="20" t="s">
        <v>10262</v>
      </c>
      <c r="B10162">
        <v>8</v>
      </c>
      <c r="C10162" t="s">
        <v>21822</v>
      </c>
      <c r="D10162" t="s">
        <v>90</v>
      </c>
      <c r="E10162" t="s">
        <v>82</v>
      </c>
      <c r="F10162" t="s">
        <v>38</v>
      </c>
      <c r="G10162">
        <v>3</v>
      </c>
      <c r="H10162">
        <v>2012</v>
      </c>
      <c r="I10162" t="s">
        <v>61</v>
      </c>
      <c r="J10162" t="s">
        <v>44</v>
      </c>
      <c r="K10162" t="s">
        <v>44</v>
      </c>
      <c r="L10162" t="s">
        <v>44</v>
      </c>
      <c r="M10162">
        <v>17</v>
      </c>
      <c r="N10162">
        <v>21.060963296065601</v>
      </c>
      <c r="O10162">
        <v>24.253562503633301</v>
      </c>
    </row>
    <row r="10163" spans="1:15" x14ac:dyDescent="0.25">
      <c r="A10163" s="20" t="s">
        <v>10263</v>
      </c>
      <c r="B10163">
        <v>8</v>
      </c>
      <c r="C10163" t="s">
        <v>21822</v>
      </c>
      <c r="D10163" t="s">
        <v>90</v>
      </c>
      <c r="E10163" t="s">
        <v>82</v>
      </c>
      <c r="F10163" t="s">
        <v>38</v>
      </c>
      <c r="G10163">
        <v>3</v>
      </c>
      <c r="H10163">
        <v>2012</v>
      </c>
      <c r="I10163" t="s">
        <v>43</v>
      </c>
      <c r="J10163">
        <v>-4.5553902928515599</v>
      </c>
      <c r="K10163">
        <v>-11.59</v>
      </c>
      <c r="L10163">
        <v>2.48</v>
      </c>
      <c r="M10163">
        <v>518</v>
      </c>
      <c r="N10163">
        <v>28.144524316531299</v>
      </c>
      <c r="O10163">
        <v>4.3937477516374699</v>
      </c>
    </row>
    <row r="10164" spans="1:15" x14ac:dyDescent="0.25">
      <c r="A10164" s="20" t="s">
        <v>10264</v>
      </c>
      <c r="B10164">
        <v>8</v>
      </c>
      <c r="C10164" t="s">
        <v>21822</v>
      </c>
      <c r="D10164" t="s">
        <v>90</v>
      </c>
      <c r="E10164" t="s">
        <v>82</v>
      </c>
      <c r="F10164" t="s">
        <v>38</v>
      </c>
      <c r="G10164">
        <v>3</v>
      </c>
      <c r="H10164">
        <v>2012</v>
      </c>
      <c r="I10164" t="s">
        <v>62</v>
      </c>
      <c r="J10164">
        <v>-2.9297557583682798</v>
      </c>
      <c r="K10164">
        <v>-14.2</v>
      </c>
      <c r="L10164">
        <v>8.34</v>
      </c>
      <c r="M10164">
        <v>140</v>
      </c>
      <c r="N10164">
        <v>26.838258064010699</v>
      </c>
      <c r="O10164">
        <v>8.4515425472851593</v>
      </c>
    </row>
    <row r="10165" spans="1:15" x14ac:dyDescent="0.25">
      <c r="A10165" s="20" t="s">
        <v>10265</v>
      </c>
      <c r="B10165">
        <v>8</v>
      </c>
      <c r="C10165" t="s">
        <v>21822</v>
      </c>
      <c r="D10165" t="s">
        <v>90</v>
      </c>
      <c r="E10165" t="s">
        <v>82</v>
      </c>
      <c r="F10165" t="s">
        <v>38</v>
      </c>
      <c r="G10165">
        <v>3</v>
      </c>
      <c r="H10165">
        <v>2012</v>
      </c>
      <c r="I10165" t="s">
        <v>75</v>
      </c>
      <c r="J10165">
        <v>0.84</v>
      </c>
      <c r="K10165">
        <v>-0.62</v>
      </c>
      <c r="L10165">
        <v>2.2999999999999998</v>
      </c>
      <c r="M10165">
        <v>23.385959133980901</v>
      </c>
      <c r="N10165">
        <v>22.542066447810999</v>
      </c>
      <c r="O10165">
        <v>-99</v>
      </c>
    </row>
    <row r="10166" spans="1:15" x14ac:dyDescent="0.25">
      <c r="A10166" s="20" t="s">
        <v>10266</v>
      </c>
      <c r="B10166">
        <v>8</v>
      </c>
      <c r="C10166" t="s">
        <v>21822</v>
      </c>
      <c r="D10166" t="s">
        <v>90</v>
      </c>
      <c r="E10166" t="s">
        <v>82</v>
      </c>
      <c r="F10166" t="s">
        <v>38</v>
      </c>
      <c r="G10166">
        <v>3</v>
      </c>
      <c r="H10166">
        <v>2012</v>
      </c>
      <c r="I10166" t="s">
        <v>45</v>
      </c>
      <c r="J10166">
        <v>7.8780315752849299</v>
      </c>
      <c r="K10166">
        <v>-0.46</v>
      </c>
      <c r="L10166">
        <v>16.22</v>
      </c>
      <c r="M10166">
        <v>167</v>
      </c>
      <c r="N10166">
        <v>17.295755266676402</v>
      </c>
      <c r="O10166">
        <v>7.7382323253413698</v>
      </c>
    </row>
    <row r="10167" spans="1:15" x14ac:dyDescent="0.25">
      <c r="A10167" s="20" t="s">
        <v>10267</v>
      </c>
      <c r="B10167">
        <v>8</v>
      </c>
      <c r="C10167" t="s">
        <v>21822</v>
      </c>
      <c r="D10167" t="s">
        <v>90</v>
      </c>
      <c r="E10167" t="s">
        <v>82</v>
      </c>
      <c r="F10167" t="s">
        <v>38</v>
      </c>
      <c r="G10167">
        <v>3</v>
      </c>
      <c r="H10167">
        <v>2012</v>
      </c>
      <c r="I10167" t="s">
        <v>46</v>
      </c>
      <c r="J10167">
        <v>4.7005222430831601</v>
      </c>
      <c r="K10167">
        <v>-2.0499999999999998</v>
      </c>
      <c r="L10167">
        <v>11.45</v>
      </c>
      <c r="M10167">
        <v>203</v>
      </c>
      <c r="N10167">
        <v>20.922224857269502</v>
      </c>
      <c r="O10167">
        <v>7.0186240634359596</v>
      </c>
    </row>
    <row r="10168" spans="1:15" x14ac:dyDescent="0.25">
      <c r="A10168" s="20" t="s">
        <v>10268</v>
      </c>
      <c r="B10168">
        <v>8</v>
      </c>
      <c r="C10168" t="s">
        <v>21822</v>
      </c>
      <c r="D10168" t="s">
        <v>90</v>
      </c>
      <c r="E10168" t="s">
        <v>82</v>
      </c>
      <c r="F10168" t="s">
        <v>38</v>
      </c>
      <c r="G10168">
        <v>3</v>
      </c>
      <c r="H10168">
        <v>2012</v>
      </c>
      <c r="I10168" t="s">
        <v>47</v>
      </c>
      <c r="J10168">
        <v>-0.19957489970600101</v>
      </c>
      <c r="K10168">
        <v>-4.3</v>
      </c>
      <c r="L10168">
        <v>3.9</v>
      </c>
      <c r="M10168">
        <v>688</v>
      </c>
      <c r="N10168">
        <v>23.745347621972702</v>
      </c>
      <c r="O10168">
        <v>3.8124642583151198</v>
      </c>
    </row>
    <row r="10169" spans="1:15" x14ac:dyDescent="0.25">
      <c r="A10169" s="20" t="s">
        <v>10269</v>
      </c>
      <c r="B10169">
        <v>8</v>
      </c>
      <c r="C10169" t="s">
        <v>21822</v>
      </c>
      <c r="D10169" t="s">
        <v>90</v>
      </c>
      <c r="E10169" t="s">
        <v>82</v>
      </c>
      <c r="F10169" t="s">
        <v>38</v>
      </c>
      <c r="G10169">
        <v>3</v>
      </c>
      <c r="H10169">
        <v>2012</v>
      </c>
      <c r="I10169" t="s">
        <v>48</v>
      </c>
      <c r="J10169">
        <v>-12.843792443136101</v>
      </c>
      <c r="K10169">
        <v>-20.59</v>
      </c>
      <c r="L10169">
        <v>-5.0999999999999996</v>
      </c>
      <c r="M10169">
        <v>328</v>
      </c>
      <c r="N10169">
        <v>30.205242114650002</v>
      </c>
      <c r="O10169">
        <v>5.5215763037423304</v>
      </c>
    </row>
    <row r="10170" spans="1:15" x14ac:dyDescent="0.25">
      <c r="A10170" s="20" t="s">
        <v>10270</v>
      </c>
      <c r="B10170">
        <v>8</v>
      </c>
      <c r="C10170" t="s">
        <v>21822</v>
      </c>
      <c r="D10170" t="s">
        <v>90</v>
      </c>
      <c r="E10170" t="s">
        <v>82</v>
      </c>
      <c r="F10170" t="s">
        <v>38</v>
      </c>
      <c r="G10170">
        <v>3</v>
      </c>
      <c r="H10170">
        <v>2012</v>
      </c>
      <c r="I10170" t="s">
        <v>49</v>
      </c>
      <c r="J10170">
        <v>1.95108679961422</v>
      </c>
      <c r="K10170">
        <v>-5.66</v>
      </c>
      <c r="L10170">
        <v>9.56</v>
      </c>
      <c r="M10170">
        <v>145</v>
      </c>
      <c r="N10170">
        <v>19.226499970975102</v>
      </c>
      <c r="O10170">
        <v>8.3045479853740005</v>
      </c>
    </row>
    <row r="10171" spans="1:15" x14ac:dyDescent="0.25">
      <c r="A10171" s="20" t="s">
        <v>10271</v>
      </c>
      <c r="B10171">
        <v>8</v>
      </c>
      <c r="C10171" t="s">
        <v>21822</v>
      </c>
      <c r="D10171" t="s">
        <v>90</v>
      </c>
      <c r="E10171" t="s">
        <v>82</v>
      </c>
      <c r="F10171" t="s">
        <v>38</v>
      </c>
      <c r="G10171">
        <v>3</v>
      </c>
      <c r="H10171">
        <v>2012</v>
      </c>
      <c r="I10171" t="s">
        <v>50</v>
      </c>
      <c r="J10171">
        <v>-0.83481022396791404</v>
      </c>
      <c r="K10171">
        <v>-9.61</v>
      </c>
      <c r="L10171">
        <v>7.94</v>
      </c>
      <c r="M10171">
        <v>327</v>
      </c>
      <c r="N10171">
        <v>25.090621054302801</v>
      </c>
      <c r="O10171">
        <v>5.5300126360933097</v>
      </c>
    </row>
    <row r="10172" spans="1:15" x14ac:dyDescent="0.25">
      <c r="A10172" s="20" t="s">
        <v>10272</v>
      </c>
      <c r="B10172">
        <v>8</v>
      </c>
      <c r="C10172" t="s">
        <v>21822</v>
      </c>
      <c r="D10172" t="s">
        <v>90</v>
      </c>
      <c r="E10172" t="s">
        <v>82</v>
      </c>
      <c r="F10172" t="s">
        <v>38</v>
      </c>
      <c r="G10172">
        <v>3</v>
      </c>
      <c r="H10172">
        <v>2012</v>
      </c>
      <c r="I10172" t="s">
        <v>51</v>
      </c>
      <c r="J10172">
        <v>7.9753129169211299</v>
      </c>
      <c r="K10172">
        <v>0.73</v>
      </c>
      <c r="L10172">
        <v>15.22</v>
      </c>
      <c r="M10172">
        <v>197</v>
      </c>
      <c r="N10172">
        <v>20.959558662482898</v>
      </c>
      <c r="O10172">
        <v>7.1247049987909596</v>
      </c>
    </row>
    <row r="10173" spans="1:15" x14ac:dyDescent="0.25">
      <c r="A10173" s="20" t="s">
        <v>10273</v>
      </c>
      <c r="B10173">
        <v>8</v>
      </c>
      <c r="C10173" t="s">
        <v>21822</v>
      </c>
      <c r="D10173" t="s">
        <v>90</v>
      </c>
      <c r="E10173" t="s">
        <v>83</v>
      </c>
      <c r="F10173" t="s">
        <v>42</v>
      </c>
      <c r="G10173">
        <v>4</v>
      </c>
      <c r="H10173">
        <v>2012</v>
      </c>
      <c r="I10173" t="s">
        <v>34</v>
      </c>
      <c r="J10173">
        <v>3.35186873499724</v>
      </c>
      <c r="K10173">
        <v>-0.35</v>
      </c>
      <c r="L10173">
        <v>7.06</v>
      </c>
      <c r="M10173">
        <v>804</v>
      </c>
      <c r="N10173">
        <v>20.280268047049301</v>
      </c>
      <c r="O10173">
        <v>3.5267280792929898</v>
      </c>
    </row>
    <row r="10174" spans="1:15" x14ac:dyDescent="0.25">
      <c r="A10174" s="20" t="s">
        <v>10274</v>
      </c>
      <c r="B10174">
        <v>8</v>
      </c>
      <c r="C10174" t="s">
        <v>21822</v>
      </c>
      <c r="D10174" t="s">
        <v>90</v>
      </c>
      <c r="E10174" t="s">
        <v>83</v>
      </c>
      <c r="F10174" t="s">
        <v>42</v>
      </c>
      <c r="G10174">
        <v>4</v>
      </c>
      <c r="H10174">
        <v>2012</v>
      </c>
      <c r="I10174" t="s">
        <v>52</v>
      </c>
      <c r="J10174" t="s">
        <v>44</v>
      </c>
      <c r="K10174" t="s">
        <v>44</v>
      </c>
      <c r="L10174" t="s">
        <v>44</v>
      </c>
      <c r="M10174">
        <v>11</v>
      </c>
      <c r="N10174">
        <v>22.618545899777299</v>
      </c>
      <c r="O10174">
        <v>30.151134457776401</v>
      </c>
    </row>
    <row r="10175" spans="1:15" x14ac:dyDescent="0.25">
      <c r="A10175" s="20" t="s">
        <v>10275</v>
      </c>
      <c r="B10175">
        <v>8</v>
      </c>
      <c r="C10175" t="s">
        <v>21822</v>
      </c>
      <c r="D10175" t="s">
        <v>90</v>
      </c>
      <c r="E10175" t="s">
        <v>83</v>
      </c>
      <c r="F10175" t="s">
        <v>42</v>
      </c>
      <c r="G10175">
        <v>4</v>
      </c>
      <c r="H10175">
        <v>2012</v>
      </c>
      <c r="I10175" t="s">
        <v>53</v>
      </c>
      <c r="J10175">
        <v>2.5677167919103101</v>
      </c>
      <c r="K10175">
        <v>-9.6300000000000008</v>
      </c>
      <c r="L10175">
        <v>14.77</v>
      </c>
      <c r="M10175">
        <v>27</v>
      </c>
      <c r="N10175">
        <v>21.342679459839498</v>
      </c>
      <c r="O10175">
        <v>19.245008972987499</v>
      </c>
    </row>
    <row r="10176" spans="1:15" x14ac:dyDescent="0.25">
      <c r="A10176" s="20" t="s">
        <v>10276</v>
      </c>
      <c r="B10176">
        <v>8</v>
      </c>
      <c r="C10176" t="s">
        <v>21822</v>
      </c>
      <c r="D10176" t="s">
        <v>90</v>
      </c>
      <c r="E10176" t="s">
        <v>83</v>
      </c>
      <c r="F10176" t="s">
        <v>42</v>
      </c>
      <c r="G10176">
        <v>4</v>
      </c>
      <c r="H10176">
        <v>2012</v>
      </c>
      <c r="I10176" t="s">
        <v>54</v>
      </c>
      <c r="J10176" t="s">
        <v>44</v>
      </c>
      <c r="K10176" t="s">
        <v>44</v>
      </c>
      <c r="L10176" t="s">
        <v>44</v>
      </c>
      <c r="M10176">
        <v>6</v>
      </c>
      <c r="N10176">
        <v>27.354210034515699</v>
      </c>
      <c r="O10176">
        <v>40.824829046386299</v>
      </c>
    </row>
    <row r="10177" spans="1:15" x14ac:dyDescent="0.25">
      <c r="A10177" s="20" t="s">
        <v>10277</v>
      </c>
      <c r="B10177">
        <v>8</v>
      </c>
      <c r="C10177" t="s">
        <v>21822</v>
      </c>
      <c r="D10177" t="s">
        <v>90</v>
      </c>
      <c r="E10177" t="s">
        <v>83</v>
      </c>
      <c r="F10177" t="s">
        <v>42</v>
      </c>
      <c r="G10177">
        <v>4</v>
      </c>
      <c r="H10177">
        <v>2012</v>
      </c>
      <c r="I10177" t="s">
        <v>55</v>
      </c>
      <c r="J10177">
        <v>1.72248662205714</v>
      </c>
      <c r="K10177">
        <v>-8.3800000000000008</v>
      </c>
      <c r="L10177">
        <v>11.82</v>
      </c>
      <c r="M10177">
        <v>42</v>
      </c>
      <c r="N10177">
        <v>25.817663693539199</v>
      </c>
      <c r="O10177">
        <v>15.430334996209201</v>
      </c>
    </row>
    <row r="10178" spans="1:15" x14ac:dyDescent="0.25">
      <c r="A10178" s="20" t="s">
        <v>10278</v>
      </c>
      <c r="B10178">
        <v>8</v>
      </c>
      <c r="C10178" t="s">
        <v>21822</v>
      </c>
      <c r="D10178" t="s">
        <v>90</v>
      </c>
      <c r="E10178" t="s">
        <v>83</v>
      </c>
      <c r="F10178" t="s">
        <v>42</v>
      </c>
      <c r="G10178">
        <v>4</v>
      </c>
      <c r="H10178">
        <v>2012</v>
      </c>
      <c r="I10178" t="s">
        <v>56</v>
      </c>
      <c r="J10178" t="s">
        <v>44</v>
      </c>
      <c r="K10178" t="s">
        <v>44</v>
      </c>
      <c r="L10178" t="s">
        <v>44</v>
      </c>
      <c r="M10178">
        <v>9</v>
      </c>
      <c r="N10178">
        <v>26.920086188774398</v>
      </c>
      <c r="O10178">
        <v>33.3333333333333</v>
      </c>
    </row>
    <row r="10179" spans="1:15" x14ac:dyDescent="0.25">
      <c r="A10179" s="20" t="s">
        <v>10279</v>
      </c>
      <c r="B10179">
        <v>8</v>
      </c>
      <c r="C10179" t="s">
        <v>21822</v>
      </c>
      <c r="D10179" t="s">
        <v>90</v>
      </c>
      <c r="E10179" t="s">
        <v>83</v>
      </c>
      <c r="F10179" t="s">
        <v>42</v>
      </c>
      <c r="G10179">
        <v>4</v>
      </c>
      <c r="H10179">
        <v>2012</v>
      </c>
      <c r="I10179" t="s">
        <v>57</v>
      </c>
      <c r="J10179" t="s">
        <v>44</v>
      </c>
      <c r="K10179" t="s">
        <v>44</v>
      </c>
      <c r="L10179" t="s">
        <v>44</v>
      </c>
      <c r="M10179">
        <v>11</v>
      </c>
      <c r="N10179">
        <v>23.573672300395099</v>
      </c>
      <c r="O10179">
        <v>30.151134457776401</v>
      </c>
    </row>
    <row r="10180" spans="1:15" x14ac:dyDescent="0.25">
      <c r="A10180" s="20" t="s">
        <v>10280</v>
      </c>
      <c r="B10180">
        <v>8</v>
      </c>
      <c r="C10180" t="s">
        <v>21822</v>
      </c>
      <c r="D10180" t="s">
        <v>90</v>
      </c>
      <c r="E10180" t="s">
        <v>83</v>
      </c>
      <c r="F10180" t="s">
        <v>42</v>
      </c>
      <c r="G10180">
        <v>4</v>
      </c>
      <c r="H10180">
        <v>2012</v>
      </c>
      <c r="I10180" t="s">
        <v>58</v>
      </c>
      <c r="J10180">
        <v>3.2877117445146</v>
      </c>
      <c r="K10180">
        <v>-3.47</v>
      </c>
      <c r="L10180">
        <v>10.050000000000001</v>
      </c>
      <c r="M10180">
        <v>111</v>
      </c>
      <c r="N10180">
        <v>21.3344226588815</v>
      </c>
      <c r="O10180">
        <v>9.4915799575249906</v>
      </c>
    </row>
    <row r="10181" spans="1:15" x14ac:dyDescent="0.25">
      <c r="A10181" s="20" t="s">
        <v>10281</v>
      </c>
      <c r="B10181">
        <v>8</v>
      </c>
      <c r="C10181" t="s">
        <v>21822</v>
      </c>
      <c r="D10181" t="s">
        <v>90</v>
      </c>
      <c r="E10181" t="s">
        <v>83</v>
      </c>
      <c r="F10181" t="s">
        <v>42</v>
      </c>
      <c r="G10181">
        <v>4</v>
      </c>
      <c r="H10181">
        <v>2012</v>
      </c>
      <c r="I10181" t="s">
        <v>59</v>
      </c>
      <c r="J10181" t="s">
        <v>44</v>
      </c>
      <c r="K10181" t="s">
        <v>44</v>
      </c>
      <c r="L10181" t="s">
        <v>44</v>
      </c>
      <c r="M10181">
        <v>6</v>
      </c>
      <c r="N10181">
        <v>17.833639700505699</v>
      </c>
      <c r="O10181">
        <v>40.824829046386299</v>
      </c>
    </row>
    <row r="10182" spans="1:15" x14ac:dyDescent="0.25">
      <c r="A10182" s="20" t="s">
        <v>10282</v>
      </c>
      <c r="B10182">
        <v>8</v>
      </c>
      <c r="C10182" t="s">
        <v>21822</v>
      </c>
      <c r="D10182" t="s">
        <v>90</v>
      </c>
      <c r="E10182" t="s">
        <v>83</v>
      </c>
      <c r="F10182" t="s">
        <v>42</v>
      </c>
      <c r="G10182">
        <v>4</v>
      </c>
      <c r="H10182">
        <v>2012</v>
      </c>
      <c r="I10182" t="s">
        <v>60</v>
      </c>
      <c r="J10182">
        <v>-2.6204107778496999</v>
      </c>
      <c r="K10182">
        <v>-6.74</v>
      </c>
      <c r="L10182">
        <v>1.5</v>
      </c>
      <c r="M10182">
        <v>460</v>
      </c>
      <c r="N10182">
        <v>23.457533577322199</v>
      </c>
      <c r="O10182">
        <v>4.6625240412015696</v>
      </c>
    </row>
    <row r="10183" spans="1:15" x14ac:dyDescent="0.25">
      <c r="A10183" s="20" t="s">
        <v>10283</v>
      </c>
      <c r="B10183">
        <v>8</v>
      </c>
      <c r="C10183" t="s">
        <v>21822</v>
      </c>
      <c r="D10183" t="s">
        <v>90</v>
      </c>
      <c r="E10183" t="s">
        <v>83</v>
      </c>
      <c r="F10183" t="s">
        <v>42</v>
      </c>
      <c r="G10183">
        <v>4</v>
      </c>
      <c r="H10183">
        <v>2012</v>
      </c>
      <c r="I10183" t="s">
        <v>61</v>
      </c>
      <c r="J10183" t="s">
        <v>44</v>
      </c>
      <c r="K10183" t="s">
        <v>44</v>
      </c>
      <c r="L10183" t="s">
        <v>44</v>
      </c>
      <c r="M10183">
        <v>2</v>
      </c>
      <c r="N10183">
        <v>21.060963296065601</v>
      </c>
      <c r="O10183">
        <v>70.710678118654698</v>
      </c>
    </row>
    <row r="10184" spans="1:15" x14ac:dyDescent="0.25">
      <c r="A10184" s="20" t="s">
        <v>10284</v>
      </c>
      <c r="B10184">
        <v>8</v>
      </c>
      <c r="C10184" t="s">
        <v>21822</v>
      </c>
      <c r="D10184" t="s">
        <v>90</v>
      </c>
      <c r="E10184" t="s">
        <v>83</v>
      </c>
      <c r="F10184" t="s">
        <v>42</v>
      </c>
      <c r="G10184">
        <v>4</v>
      </c>
      <c r="H10184">
        <v>2012</v>
      </c>
      <c r="I10184" t="s">
        <v>43</v>
      </c>
      <c r="J10184">
        <v>9.4970498918229094</v>
      </c>
      <c r="K10184">
        <v>-2.88</v>
      </c>
      <c r="L10184">
        <v>21.87</v>
      </c>
      <c r="M10184">
        <v>28</v>
      </c>
      <c r="N10184">
        <v>28.144524316531299</v>
      </c>
      <c r="O10184">
        <v>18.8982236504614</v>
      </c>
    </row>
    <row r="10185" spans="1:15" x14ac:dyDescent="0.25">
      <c r="A10185" s="20" t="s">
        <v>10285</v>
      </c>
      <c r="B10185">
        <v>8</v>
      </c>
      <c r="C10185" t="s">
        <v>21822</v>
      </c>
      <c r="D10185" t="s">
        <v>90</v>
      </c>
      <c r="E10185" t="s">
        <v>83</v>
      </c>
      <c r="F10185" t="s">
        <v>42</v>
      </c>
      <c r="G10185">
        <v>4</v>
      </c>
      <c r="H10185">
        <v>2012</v>
      </c>
      <c r="I10185" t="s">
        <v>62</v>
      </c>
      <c r="J10185" t="s">
        <v>44</v>
      </c>
      <c r="K10185" t="s">
        <v>44</v>
      </c>
      <c r="L10185" t="s">
        <v>44</v>
      </c>
      <c r="M10185">
        <v>9</v>
      </c>
      <c r="N10185">
        <v>26.838258064010699</v>
      </c>
      <c r="O10185">
        <v>33.3333333333333</v>
      </c>
    </row>
    <row r="10186" spans="1:15" x14ac:dyDescent="0.25">
      <c r="A10186" s="20" t="s">
        <v>10286</v>
      </c>
      <c r="B10186">
        <v>8</v>
      </c>
      <c r="C10186" t="s">
        <v>21822</v>
      </c>
      <c r="D10186" t="s">
        <v>90</v>
      </c>
      <c r="E10186" t="s">
        <v>83</v>
      </c>
      <c r="F10186" t="s">
        <v>42</v>
      </c>
      <c r="G10186">
        <v>4</v>
      </c>
      <c r="H10186">
        <v>2012</v>
      </c>
      <c r="I10186" t="s">
        <v>75</v>
      </c>
      <c r="J10186">
        <v>1.28</v>
      </c>
      <c r="K10186">
        <v>-0.15</v>
      </c>
      <c r="L10186">
        <v>2.72</v>
      </c>
      <c r="M10186">
        <v>23.825843904935201</v>
      </c>
      <c r="N10186">
        <v>22.542066447810999</v>
      </c>
      <c r="O10186">
        <v>-99</v>
      </c>
    </row>
    <row r="10187" spans="1:15" x14ac:dyDescent="0.25">
      <c r="A10187" s="20" t="s">
        <v>10287</v>
      </c>
      <c r="B10187">
        <v>8</v>
      </c>
      <c r="C10187" t="s">
        <v>21822</v>
      </c>
      <c r="D10187" t="s">
        <v>90</v>
      </c>
      <c r="E10187" t="s">
        <v>83</v>
      </c>
      <c r="F10187" t="s">
        <v>42</v>
      </c>
      <c r="G10187">
        <v>4</v>
      </c>
      <c r="H10187">
        <v>2012</v>
      </c>
      <c r="I10187" t="s">
        <v>45</v>
      </c>
      <c r="J10187">
        <v>0.33184083987033502</v>
      </c>
      <c r="K10187">
        <v>-7.19</v>
      </c>
      <c r="L10187">
        <v>7.85</v>
      </c>
      <c r="M10187">
        <v>79</v>
      </c>
      <c r="N10187">
        <v>17.295755266676402</v>
      </c>
      <c r="O10187">
        <v>11.250879009260199</v>
      </c>
    </row>
    <row r="10188" spans="1:15" x14ac:dyDescent="0.25">
      <c r="A10188" s="20" t="s">
        <v>10288</v>
      </c>
      <c r="B10188">
        <v>8</v>
      </c>
      <c r="C10188" t="s">
        <v>21822</v>
      </c>
      <c r="D10188" t="s">
        <v>90</v>
      </c>
      <c r="E10188" t="s">
        <v>83</v>
      </c>
      <c r="F10188" t="s">
        <v>42</v>
      </c>
      <c r="G10188">
        <v>4</v>
      </c>
      <c r="H10188">
        <v>2012</v>
      </c>
      <c r="I10188" t="s">
        <v>46</v>
      </c>
      <c r="J10188">
        <v>-0.25042587209688</v>
      </c>
      <c r="K10188">
        <v>-5.41</v>
      </c>
      <c r="L10188">
        <v>4.91</v>
      </c>
      <c r="M10188">
        <v>294</v>
      </c>
      <c r="N10188">
        <v>20.922224857269502</v>
      </c>
      <c r="O10188">
        <v>5.8321184351980397</v>
      </c>
    </row>
    <row r="10189" spans="1:15" x14ac:dyDescent="0.25">
      <c r="A10189" s="20" t="s">
        <v>10289</v>
      </c>
      <c r="B10189">
        <v>8</v>
      </c>
      <c r="C10189" t="s">
        <v>21822</v>
      </c>
      <c r="D10189" t="s">
        <v>90</v>
      </c>
      <c r="E10189" t="s">
        <v>83</v>
      </c>
      <c r="F10189" t="s">
        <v>42</v>
      </c>
      <c r="G10189">
        <v>4</v>
      </c>
      <c r="H10189">
        <v>2012</v>
      </c>
      <c r="I10189" t="s">
        <v>47</v>
      </c>
      <c r="J10189">
        <v>1.13387963915012</v>
      </c>
      <c r="K10189">
        <v>-2.4700000000000002</v>
      </c>
      <c r="L10189">
        <v>4.74</v>
      </c>
      <c r="M10189">
        <v>1630</v>
      </c>
      <c r="N10189">
        <v>23.745347621972702</v>
      </c>
      <c r="O10189">
        <v>2.4768870230903501</v>
      </c>
    </row>
    <row r="10190" spans="1:15" x14ac:dyDescent="0.25">
      <c r="A10190" s="20" t="s">
        <v>10290</v>
      </c>
      <c r="B10190">
        <v>8</v>
      </c>
      <c r="C10190" t="s">
        <v>21822</v>
      </c>
      <c r="D10190" t="s">
        <v>90</v>
      </c>
      <c r="E10190" t="s">
        <v>83</v>
      </c>
      <c r="F10190" t="s">
        <v>42</v>
      </c>
      <c r="G10190">
        <v>4</v>
      </c>
      <c r="H10190">
        <v>2012</v>
      </c>
      <c r="I10190" t="s">
        <v>48</v>
      </c>
      <c r="J10190">
        <v>-2.0932773970514802</v>
      </c>
      <c r="K10190">
        <v>-16.2</v>
      </c>
      <c r="L10190">
        <v>12.01</v>
      </c>
      <c r="M10190">
        <v>62</v>
      </c>
      <c r="N10190">
        <v>30.205242114650002</v>
      </c>
      <c r="O10190">
        <v>12.700012700019</v>
      </c>
    </row>
    <row r="10191" spans="1:15" x14ac:dyDescent="0.25">
      <c r="A10191" s="20" t="s">
        <v>10291</v>
      </c>
      <c r="B10191">
        <v>8</v>
      </c>
      <c r="C10191" t="s">
        <v>21822</v>
      </c>
      <c r="D10191" t="s">
        <v>90</v>
      </c>
      <c r="E10191" t="s">
        <v>83</v>
      </c>
      <c r="F10191" t="s">
        <v>42</v>
      </c>
      <c r="G10191">
        <v>4</v>
      </c>
      <c r="H10191">
        <v>2012</v>
      </c>
      <c r="I10191" t="s">
        <v>49</v>
      </c>
      <c r="J10191">
        <v>2.6399376602006299</v>
      </c>
      <c r="K10191">
        <v>-5.4</v>
      </c>
      <c r="L10191">
        <v>10.68</v>
      </c>
      <c r="M10191">
        <v>118</v>
      </c>
      <c r="N10191">
        <v>19.226499970975102</v>
      </c>
      <c r="O10191">
        <v>9.2057461789832296</v>
      </c>
    </row>
    <row r="10192" spans="1:15" x14ac:dyDescent="0.25">
      <c r="A10192" s="20" t="s">
        <v>10292</v>
      </c>
      <c r="B10192">
        <v>8</v>
      </c>
      <c r="C10192" t="s">
        <v>21822</v>
      </c>
      <c r="D10192" t="s">
        <v>90</v>
      </c>
      <c r="E10192" t="s">
        <v>83</v>
      </c>
      <c r="F10192" t="s">
        <v>42</v>
      </c>
      <c r="G10192">
        <v>4</v>
      </c>
      <c r="H10192">
        <v>2012</v>
      </c>
      <c r="I10192" t="s">
        <v>50</v>
      </c>
      <c r="J10192">
        <v>5.3681820538415499</v>
      </c>
      <c r="K10192">
        <v>-8.02</v>
      </c>
      <c r="L10192">
        <v>18.75</v>
      </c>
      <c r="M10192">
        <v>40</v>
      </c>
      <c r="N10192">
        <v>25.090621054302801</v>
      </c>
      <c r="O10192">
        <v>15.8113883008419</v>
      </c>
    </row>
    <row r="10193" spans="1:15" x14ac:dyDescent="0.25">
      <c r="A10193" s="20" t="s">
        <v>10293</v>
      </c>
      <c r="B10193">
        <v>8</v>
      </c>
      <c r="C10193" t="s">
        <v>21822</v>
      </c>
      <c r="D10193" t="s">
        <v>90</v>
      </c>
      <c r="E10193" t="s">
        <v>83</v>
      </c>
      <c r="F10193" t="s">
        <v>42</v>
      </c>
      <c r="G10193">
        <v>4</v>
      </c>
      <c r="H10193">
        <v>2012</v>
      </c>
      <c r="I10193" t="s">
        <v>51</v>
      </c>
      <c r="J10193">
        <v>-7.4369062622936397</v>
      </c>
      <c r="K10193">
        <v>-14.17</v>
      </c>
      <c r="L10193">
        <v>-0.7</v>
      </c>
      <c r="M10193">
        <v>45</v>
      </c>
      <c r="N10193">
        <v>20.959558662482898</v>
      </c>
      <c r="O10193">
        <v>14.907119849998599</v>
      </c>
    </row>
    <row r="10194" spans="1:15" x14ac:dyDescent="0.25">
      <c r="A10194" s="20" t="s">
        <v>10294</v>
      </c>
      <c r="B10194">
        <v>8</v>
      </c>
      <c r="C10194" t="s">
        <v>21822</v>
      </c>
      <c r="D10194" t="s">
        <v>90</v>
      </c>
      <c r="E10194" t="s">
        <v>81</v>
      </c>
      <c r="F10194" t="s">
        <v>35</v>
      </c>
      <c r="G10194">
        <v>5</v>
      </c>
      <c r="H10194">
        <v>2012</v>
      </c>
      <c r="I10194" t="s">
        <v>34</v>
      </c>
      <c r="J10194">
        <v>-1.36072265542587</v>
      </c>
      <c r="K10194">
        <v>-6.17</v>
      </c>
      <c r="L10194">
        <v>3.45</v>
      </c>
      <c r="M10194">
        <v>370</v>
      </c>
      <c r="N10194">
        <v>20.280268047049301</v>
      </c>
      <c r="O10194">
        <v>5.1987524491003603</v>
      </c>
    </row>
    <row r="10195" spans="1:15" x14ac:dyDescent="0.25">
      <c r="A10195" s="20" t="s">
        <v>10295</v>
      </c>
      <c r="B10195">
        <v>8</v>
      </c>
      <c r="C10195" t="s">
        <v>21822</v>
      </c>
      <c r="D10195" t="s">
        <v>90</v>
      </c>
      <c r="E10195" t="s">
        <v>81</v>
      </c>
      <c r="F10195" t="s">
        <v>35</v>
      </c>
      <c r="G10195">
        <v>5</v>
      </c>
      <c r="H10195">
        <v>2012</v>
      </c>
      <c r="I10195" t="s">
        <v>52</v>
      </c>
      <c r="J10195" t="s">
        <v>44</v>
      </c>
      <c r="K10195" t="s">
        <v>44</v>
      </c>
      <c r="L10195" t="s">
        <v>44</v>
      </c>
      <c r="M10195">
        <v>5</v>
      </c>
      <c r="N10195">
        <v>22.618545899777299</v>
      </c>
      <c r="O10195">
        <v>44.721359549995803</v>
      </c>
    </row>
    <row r="10196" spans="1:15" x14ac:dyDescent="0.25">
      <c r="A10196" s="20" t="s">
        <v>10296</v>
      </c>
      <c r="B10196">
        <v>8</v>
      </c>
      <c r="C10196" t="s">
        <v>21822</v>
      </c>
      <c r="D10196" t="s">
        <v>90</v>
      </c>
      <c r="E10196" t="s">
        <v>81</v>
      </c>
      <c r="F10196" t="s">
        <v>35</v>
      </c>
      <c r="G10196">
        <v>5</v>
      </c>
      <c r="H10196">
        <v>2012</v>
      </c>
      <c r="I10196" t="s">
        <v>53</v>
      </c>
      <c r="J10196">
        <v>20.451479432910901</v>
      </c>
      <c r="K10196">
        <v>2.72</v>
      </c>
      <c r="L10196">
        <v>38.18</v>
      </c>
      <c r="M10196">
        <v>22</v>
      </c>
      <c r="N10196">
        <v>21.342679459839498</v>
      </c>
      <c r="O10196">
        <v>21.320071635561</v>
      </c>
    </row>
    <row r="10197" spans="1:15" x14ac:dyDescent="0.25">
      <c r="A10197" s="20" t="s">
        <v>10297</v>
      </c>
      <c r="B10197">
        <v>8</v>
      </c>
      <c r="C10197" t="s">
        <v>21822</v>
      </c>
      <c r="D10197" t="s">
        <v>90</v>
      </c>
      <c r="E10197" t="s">
        <v>81</v>
      </c>
      <c r="F10197" t="s">
        <v>35</v>
      </c>
      <c r="G10197">
        <v>5</v>
      </c>
      <c r="H10197">
        <v>2012</v>
      </c>
      <c r="I10197" t="s">
        <v>54</v>
      </c>
      <c r="J10197" t="s">
        <v>44</v>
      </c>
      <c r="K10197" t="s">
        <v>44</v>
      </c>
      <c r="L10197" t="s">
        <v>44</v>
      </c>
      <c r="M10197">
        <v>5</v>
      </c>
      <c r="N10197">
        <v>27.354210034515699</v>
      </c>
      <c r="O10197">
        <v>44.721359549995803</v>
      </c>
    </row>
    <row r="10198" spans="1:15" x14ac:dyDescent="0.25">
      <c r="A10198" s="20" t="s">
        <v>10298</v>
      </c>
      <c r="B10198">
        <v>8</v>
      </c>
      <c r="C10198" t="s">
        <v>21822</v>
      </c>
      <c r="D10198" t="s">
        <v>90</v>
      </c>
      <c r="E10198" t="s">
        <v>81</v>
      </c>
      <c r="F10198" t="s">
        <v>35</v>
      </c>
      <c r="G10198">
        <v>5</v>
      </c>
      <c r="H10198">
        <v>2012</v>
      </c>
      <c r="I10198" t="s">
        <v>55</v>
      </c>
      <c r="J10198">
        <v>5.8472985385207599</v>
      </c>
      <c r="K10198">
        <v>-16.190000000000001</v>
      </c>
      <c r="L10198">
        <v>27.89</v>
      </c>
      <c r="M10198">
        <v>20</v>
      </c>
      <c r="N10198">
        <v>25.817663693539199</v>
      </c>
      <c r="O10198">
        <v>22.360679774997902</v>
      </c>
    </row>
    <row r="10199" spans="1:15" x14ac:dyDescent="0.25">
      <c r="A10199" s="20" t="s">
        <v>10299</v>
      </c>
      <c r="B10199">
        <v>8</v>
      </c>
      <c r="C10199" t="s">
        <v>21822</v>
      </c>
      <c r="D10199" t="s">
        <v>90</v>
      </c>
      <c r="E10199" t="s">
        <v>81</v>
      </c>
      <c r="F10199" t="s">
        <v>35</v>
      </c>
      <c r="G10199">
        <v>5</v>
      </c>
      <c r="H10199">
        <v>2012</v>
      </c>
      <c r="I10199" t="s">
        <v>56</v>
      </c>
      <c r="J10199" t="s">
        <v>44</v>
      </c>
      <c r="K10199" t="s">
        <v>44</v>
      </c>
      <c r="L10199" t="s">
        <v>44</v>
      </c>
      <c r="M10199">
        <v>1</v>
      </c>
      <c r="N10199">
        <v>26.920086188774398</v>
      </c>
      <c r="O10199">
        <v>100</v>
      </c>
    </row>
    <row r="10200" spans="1:15" x14ac:dyDescent="0.25">
      <c r="A10200" s="20" t="s">
        <v>10300</v>
      </c>
      <c r="B10200">
        <v>8</v>
      </c>
      <c r="C10200" t="s">
        <v>21822</v>
      </c>
      <c r="D10200" t="s">
        <v>90</v>
      </c>
      <c r="E10200" t="s">
        <v>81</v>
      </c>
      <c r="F10200" t="s">
        <v>35</v>
      </c>
      <c r="G10200">
        <v>5</v>
      </c>
      <c r="H10200">
        <v>2012</v>
      </c>
      <c r="I10200" t="s">
        <v>57</v>
      </c>
      <c r="J10200" t="s">
        <v>44</v>
      </c>
      <c r="K10200" t="s">
        <v>44</v>
      </c>
      <c r="L10200" t="s">
        <v>44</v>
      </c>
      <c r="M10200">
        <v>7</v>
      </c>
      <c r="N10200">
        <v>23.573672300395099</v>
      </c>
      <c r="O10200">
        <v>37.796447300922701</v>
      </c>
    </row>
    <row r="10201" spans="1:15" x14ac:dyDescent="0.25">
      <c r="A10201" s="20" t="s">
        <v>10301</v>
      </c>
      <c r="B10201">
        <v>8</v>
      </c>
      <c r="C10201" t="s">
        <v>21822</v>
      </c>
      <c r="D10201" t="s">
        <v>90</v>
      </c>
      <c r="E10201" t="s">
        <v>81</v>
      </c>
      <c r="F10201" t="s">
        <v>35</v>
      </c>
      <c r="G10201">
        <v>5</v>
      </c>
      <c r="H10201">
        <v>2012</v>
      </c>
      <c r="I10201" t="s">
        <v>58</v>
      </c>
      <c r="J10201">
        <v>-8.8878892437785897</v>
      </c>
      <c r="K10201">
        <v>-13.88</v>
      </c>
      <c r="L10201">
        <v>-3.89</v>
      </c>
      <c r="M10201">
        <v>63</v>
      </c>
      <c r="N10201">
        <v>21.3344226588815</v>
      </c>
      <c r="O10201">
        <v>12.5988157669742</v>
      </c>
    </row>
    <row r="10202" spans="1:15" x14ac:dyDescent="0.25">
      <c r="A10202" s="20" t="s">
        <v>10302</v>
      </c>
      <c r="B10202">
        <v>8</v>
      </c>
      <c r="C10202" t="s">
        <v>21822</v>
      </c>
      <c r="D10202" t="s">
        <v>90</v>
      </c>
      <c r="E10202" t="s">
        <v>81</v>
      </c>
      <c r="F10202" t="s">
        <v>35</v>
      </c>
      <c r="G10202">
        <v>5</v>
      </c>
      <c r="H10202">
        <v>2012</v>
      </c>
      <c r="I10202" t="s">
        <v>59</v>
      </c>
      <c r="J10202" t="s">
        <v>44</v>
      </c>
      <c r="K10202" t="s">
        <v>44</v>
      </c>
      <c r="L10202" t="s">
        <v>44</v>
      </c>
      <c r="M10202">
        <v>1</v>
      </c>
      <c r="N10202">
        <v>17.833639700505699</v>
      </c>
      <c r="O10202">
        <v>100</v>
      </c>
    </row>
    <row r="10203" spans="1:15" x14ac:dyDescent="0.25">
      <c r="A10203" s="20" t="s">
        <v>10303</v>
      </c>
      <c r="B10203">
        <v>8</v>
      </c>
      <c r="C10203" t="s">
        <v>21822</v>
      </c>
      <c r="D10203" t="s">
        <v>90</v>
      </c>
      <c r="E10203" t="s">
        <v>81</v>
      </c>
      <c r="F10203" t="s">
        <v>35</v>
      </c>
      <c r="G10203">
        <v>5</v>
      </c>
      <c r="H10203">
        <v>2012</v>
      </c>
      <c r="I10203" t="s">
        <v>60</v>
      </c>
      <c r="J10203">
        <v>-5.1359200084629304</v>
      </c>
      <c r="K10203">
        <v>-10.78</v>
      </c>
      <c r="L10203">
        <v>0.51</v>
      </c>
      <c r="M10203">
        <v>257</v>
      </c>
      <c r="N10203">
        <v>23.457533577322199</v>
      </c>
      <c r="O10203">
        <v>6.2378286155180502</v>
      </c>
    </row>
    <row r="10204" spans="1:15" x14ac:dyDescent="0.25">
      <c r="A10204" s="20" t="s">
        <v>10304</v>
      </c>
      <c r="B10204">
        <v>8</v>
      </c>
      <c r="C10204" t="s">
        <v>21822</v>
      </c>
      <c r="D10204" t="s">
        <v>90</v>
      </c>
      <c r="E10204" t="s">
        <v>81</v>
      </c>
      <c r="F10204" t="s">
        <v>35</v>
      </c>
      <c r="G10204">
        <v>5</v>
      </c>
      <c r="H10204">
        <v>2012</v>
      </c>
      <c r="I10204" t="s">
        <v>61</v>
      </c>
      <c r="J10204" t="s">
        <v>44</v>
      </c>
      <c r="K10204" t="s">
        <v>44</v>
      </c>
      <c r="L10204" t="s">
        <v>44</v>
      </c>
      <c r="M10204">
        <v>1</v>
      </c>
      <c r="N10204">
        <v>21.060963296065601</v>
      </c>
      <c r="O10204">
        <v>100</v>
      </c>
    </row>
    <row r="10205" spans="1:15" x14ac:dyDescent="0.25">
      <c r="A10205" s="20" t="s">
        <v>10305</v>
      </c>
      <c r="B10205">
        <v>8</v>
      </c>
      <c r="C10205" t="s">
        <v>21822</v>
      </c>
      <c r="D10205" t="s">
        <v>90</v>
      </c>
      <c r="E10205" t="s">
        <v>81</v>
      </c>
      <c r="F10205" t="s">
        <v>35</v>
      </c>
      <c r="G10205">
        <v>5</v>
      </c>
      <c r="H10205">
        <v>2012</v>
      </c>
      <c r="I10205" t="s">
        <v>43</v>
      </c>
      <c r="J10205">
        <v>-10.6217338988113</v>
      </c>
      <c r="K10205">
        <v>-20.79</v>
      </c>
      <c r="L10205">
        <v>-0.46</v>
      </c>
      <c r="M10205">
        <v>24</v>
      </c>
      <c r="N10205">
        <v>28.144524316531299</v>
      </c>
      <c r="O10205">
        <v>20.412414523193199</v>
      </c>
    </row>
    <row r="10206" spans="1:15" x14ac:dyDescent="0.25">
      <c r="A10206" s="20" t="s">
        <v>10306</v>
      </c>
      <c r="B10206">
        <v>8</v>
      </c>
      <c r="C10206" t="s">
        <v>21822</v>
      </c>
      <c r="D10206" t="s">
        <v>90</v>
      </c>
      <c r="E10206" t="s">
        <v>81</v>
      </c>
      <c r="F10206" t="s">
        <v>35</v>
      </c>
      <c r="G10206">
        <v>5</v>
      </c>
      <c r="H10206">
        <v>2012</v>
      </c>
      <c r="I10206" t="s">
        <v>62</v>
      </c>
      <c r="J10206" t="s">
        <v>44</v>
      </c>
      <c r="K10206" t="s">
        <v>44</v>
      </c>
      <c r="L10206" t="s">
        <v>44</v>
      </c>
      <c r="M10206">
        <v>3</v>
      </c>
      <c r="N10206">
        <v>26.838258064010699</v>
      </c>
      <c r="O10206">
        <v>57.735026918962603</v>
      </c>
    </row>
    <row r="10207" spans="1:15" x14ac:dyDescent="0.25">
      <c r="A10207" s="20" t="s">
        <v>10307</v>
      </c>
      <c r="B10207">
        <v>8</v>
      </c>
      <c r="C10207" t="s">
        <v>21822</v>
      </c>
      <c r="D10207" t="s">
        <v>90</v>
      </c>
      <c r="E10207" t="s">
        <v>81</v>
      </c>
      <c r="F10207" t="s">
        <v>35</v>
      </c>
      <c r="G10207">
        <v>5</v>
      </c>
      <c r="H10207">
        <v>2012</v>
      </c>
      <c r="I10207" t="s">
        <v>75</v>
      </c>
      <c r="J10207">
        <v>-1.99</v>
      </c>
      <c r="K10207">
        <v>-4.25</v>
      </c>
      <c r="L10207">
        <v>0.27</v>
      </c>
      <c r="M10207">
        <v>20.5544089781148</v>
      </c>
      <c r="N10207">
        <v>22.542066447810999</v>
      </c>
      <c r="O10207">
        <v>-99</v>
      </c>
    </row>
    <row r="10208" spans="1:15" x14ac:dyDescent="0.25">
      <c r="A10208" s="20" t="s">
        <v>10308</v>
      </c>
      <c r="B10208">
        <v>8</v>
      </c>
      <c r="C10208" t="s">
        <v>21822</v>
      </c>
      <c r="D10208" t="s">
        <v>90</v>
      </c>
      <c r="E10208" t="s">
        <v>81</v>
      </c>
      <c r="F10208" t="s">
        <v>35</v>
      </c>
      <c r="G10208">
        <v>5</v>
      </c>
      <c r="H10208">
        <v>2012</v>
      </c>
      <c r="I10208" t="s">
        <v>45</v>
      </c>
      <c r="J10208">
        <v>-1.92636684713938</v>
      </c>
      <c r="K10208">
        <v>-10.61</v>
      </c>
      <c r="L10208">
        <v>6.76</v>
      </c>
      <c r="M10208">
        <v>40</v>
      </c>
      <c r="N10208">
        <v>17.295755266676402</v>
      </c>
      <c r="O10208">
        <v>15.8113883008419</v>
      </c>
    </row>
    <row r="10209" spans="1:15" x14ac:dyDescent="0.25">
      <c r="A10209" s="20" t="s">
        <v>10309</v>
      </c>
      <c r="B10209">
        <v>8</v>
      </c>
      <c r="C10209" t="s">
        <v>21822</v>
      </c>
      <c r="D10209" t="s">
        <v>90</v>
      </c>
      <c r="E10209" t="s">
        <v>81</v>
      </c>
      <c r="F10209" t="s">
        <v>35</v>
      </c>
      <c r="G10209">
        <v>5</v>
      </c>
      <c r="H10209">
        <v>2012</v>
      </c>
      <c r="I10209" t="s">
        <v>46</v>
      </c>
      <c r="J10209">
        <v>3.6798556585765398</v>
      </c>
      <c r="K10209">
        <v>-8.51</v>
      </c>
      <c r="L10209">
        <v>15.87</v>
      </c>
      <c r="M10209">
        <v>105</v>
      </c>
      <c r="N10209">
        <v>20.922224857269502</v>
      </c>
      <c r="O10209">
        <v>9.7590007294853294</v>
      </c>
    </row>
    <row r="10210" spans="1:15" x14ac:dyDescent="0.25">
      <c r="A10210" s="20" t="s">
        <v>10310</v>
      </c>
      <c r="B10210">
        <v>8</v>
      </c>
      <c r="C10210" t="s">
        <v>21822</v>
      </c>
      <c r="D10210" t="s">
        <v>90</v>
      </c>
      <c r="E10210" t="s">
        <v>81</v>
      </c>
      <c r="F10210" t="s">
        <v>35</v>
      </c>
      <c r="G10210">
        <v>5</v>
      </c>
      <c r="H10210">
        <v>2012</v>
      </c>
      <c r="I10210" t="s">
        <v>47</v>
      </c>
      <c r="J10210">
        <v>-0.258286409959819</v>
      </c>
      <c r="K10210">
        <v>-5.33</v>
      </c>
      <c r="L10210">
        <v>4.82</v>
      </c>
      <c r="M10210">
        <v>485</v>
      </c>
      <c r="N10210">
        <v>23.745347621972702</v>
      </c>
      <c r="O10210">
        <v>4.5407660918649997</v>
      </c>
    </row>
    <row r="10211" spans="1:15" x14ac:dyDescent="0.25">
      <c r="A10211" s="20" t="s">
        <v>10311</v>
      </c>
      <c r="B10211">
        <v>8</v>
      </c>
      <c r="C10211" t="s">
        <v>21822</v>
      </c>
      <c r="D10211" t="s">
        <v>90</v>
      </c>
      <c r="E10211" t="s">
        <v>81</v>
      </c>
      <c r="F10211" t="s">
        <v>35</v>
      </c>
      <c r="G10211">
        <v>5</v>
      </c>
      <c r="H10211">
        <v>2012</v>
      </c>
      <c r="I10211" t="s">
        <v>48</v>
      </c>
      <c r="J10211" t="s">
        <v>44</v>
      </c>
      <c r="K10211" t="s">
        <v>44</v>
      </c>
      <c r="L10211" t="s">
        <v>44</v>
      </c>
      <c r="M10211">
        <v>12</v>
      </c>
      <c r="N10211">
        <v>30.205242114650002</v>
      </c>
      <c r="O10211">
        <v>28.867513459481302</v>
      </c>
    </row>
    <row r="10212" spans="1:15" x14ac:dyDescent="0.25">
      <c r="A10212" s="20" t="s">
        <v>10312</v>
      </c>
      <c r="B10212">
        <v>8</v>
      </c>
      <c r="C10212" t="s">
        <v>21822</v>
      </c>
      <c r="D10212" t="s">
        <v>90</v>
      </c>
      <c r="E10212" t="s">
        <v>81</v>
      </c>
      <c r="F10212" t="s">
        <v>35</v>
      </c>
      <c r="G10212">
        <v>5</v>
      </c>
      <c r="H10212">
        <v>2012</v>
      </c>
      <c r="I10212" t="s">
        <v>49</v>
      </c>
      <c r="J10212">
        <v>-1.6103312123412299</v>
      </c>
      <c r="K10212">
        <v>-12.79</v>
      </c>
      <c r="L10212">
        <v>9.57</v>
      </c>
      <c r="M10212">
        <v>39</v>
      </c>
      <c r="N10212">
        <v>19.226499970975102</v>
      </c>
      <c r="O10212">
        <v>16.012815380508702</v>
      </c>
    </row>
    <row r="10213" spans="1:15" x14ac:dyDescent="0.25">
      <c r="A10213" s="20" t="s">
        <v>10313</v>
      </c>
      <c r="B10213">
        <v>8</v>
      </c>
      <c r="C10213" t="s">
        <v>21822</v>
      </c>
      <c r="D10213" t="s">
        <v>90</v>
      </c>
      <c r="E10213" t="s">
        <v>81</v>
      </c>
      <c r="F10213" t="s">
        <v>35</v>
      </c>
      <c r="G10213">
        <v>5</v>
      </c>
      <c r="H10213">
        <v>2012</v>
      </c>
      <c r="I10213" t="s">
        <v>50</v>
      </c>
      <c r="J10213" t="s">
        <v>44</v>
      </c>
      <c r="K10213" t="s">
        <v>44</v>
      </c>
      <c r="L10213" t="s">
        <v>44</v>
      </c>
      <c r="M10213">
        <v>12</v>
      </c>
      <c r="N10213">
        <v>25.090621054302801</v>
      </c>
      <c r="O10213">
        <v>28.867513459481302</v>
      </c>
    </row>
    <row r="10214" spans="1:15" x14ac:dyDescent="0.25">
      <c r="A10214" s="20" t="s">
        <v>10314</v>
      </c>
      <c r="B10214">
        <v>8</v>
      </c>
      <c r="C10214" t="s">
        <v>21822</v>
      </c>
      <c r="D10214" t="s">
        <v>90</v>
      </c>
      <c r="E10214" t="s">
        <v>81</v>
      </c>
      <c r="F10214" t="s">
        <v>35</v>
      </c>
      <c r="G10214">
        <v>5</v>
      </c>
      <c r="H10214">
        <v>2012</v>
      </c>
      <c r="I10214" t="s">
        <v>51</v>
      </c>
      <c r="J10214">
        <v>-0.58735869580828404</v>
      </c>
      <c r="K10214">
        <v>-21.71</v>
      </c>
      <c r="L10214">
        <v>20.54</v>
      </c>
      <c r="M10214">
        <v>22</v>
      </c>
      <c r="N10214">
        <v>20.959558662482898</v>
      </c>
      <c r="O10214">
        <v>21.320071635561</v>
      </c>
    </row>
    <row r="10215" spans="1:15" x14ac:dyDescent="0.25">
      <c r="A10215" s="20" t="s">
        <v>10315</v>
      </c>
      <c r="B10215">
        <v>8</v>
      </c>
      <c r="C10215" t="s">
        <v>21822</v>
      </c>
      <c r="D10215" t="s">
        <v>90</v>
      </c>
      <c r="E10215" t="s">
        <v>82</v>
      </c>
      <c r="F10215" t="s">
        <v>38</v>
      </c>
      <c r="G10215">
        <v>3</v>
      </c>
      <c r="H10215">
        <v>2013</v>
      </c>
      <c r="I10215" t="s">
        <v>34</v>
      </c>
      <c r="J10215">
        <v>6.4171221214637901</v>
      </c>
      <c r="K10215">
        <v>0.99</v>
      </c>
      <c r="L10215">
        <v>11.85</v>
      </c>
      <c r="M10215">
        <v>321</v>
      </c>
      <c r="N10215">
        <v>19.988109887563301</v>
      </c>
      <c r="O10215">
        <v>5.5814557218594798</v>
      </c>
    </row>
    <row r="10216" spans="1:15" x14ac:dyDescent="0.25">
      <c r="A10216" s="20" t="s">
        <v>10316</v>
      </c>
      <c r="B10216">
        <v>8</v>
      </c>
      <c r="C10216" t="s">
        <v>21822</v>
      </c>
      <c r="D10216" t="s">
        <v>90</v>
      </c>
      <c r="E10216" t="s">
        <v>82</v>
      </c>
      <c r="F10216" t="s">
        <v>38</v>
      </c>
      <c r="G10216">
        <v>3</v>
      </c>
      <c r="H10216">
        <v>2013</v>
      </c>
      <c r="I10216" t="s">
        <v>52</v>
      </c>
      <c r="J10216">
        <v>2.44696354879297</v>
      </c>
      <c r="K10216">
        <v>-10.31</v>
      </c>
      <c r="L10216">
        <v>15.21</v>
      </c>
      <c r="M10216">
        <v>70</v>
      </c>
      <c r="N10216">
        <v>24.104490764484101</v>
      </c>
      <c r="O10216">
        <v>11.952286093343901</v>
      </c>
    </row>
    <row r="10217" spans="1:15" x14ac:dyDescent="0.25">
      <c r="A10217" s="20" t="s">
        <v>10317</v>
      </c>
      <c r="B10217">
        <v>8</v>
      </c>
      <c r="C10217" t="s">
        <v>21822</v>
      </c>
      <c r="D10217" t="s">
        <v>90</v>
      </c>
      <c r="E10217" t="s">
        <v>82</v>
      </c>
      <c r="F10217" t="s">
        <v>38</v>
      </c>
      <c r="G10217">
        <v>3</v>
      </c>
      <c r="H10217">
        <v>2013</v>
      </c>
      <c r="I10217" t="s">
        <v>53</v>
      </c>
      <c r="J10217">
        <v>-1.36579197533228</v>
      </c>
      <c r="K10217">
        <v>-7.53</v>
      </c>
      <c r="L10217">
        <v>4.8</v>
      </c>
      <c r="M10217">
        <v>572</v>
      </c>
      <c r="N10217">
        <v>25.2064587588692</v>
      </c>
      <c r="O10217">
        <v>4.1812100500354497</v>
      </c>
    </row>
    <row r="10218" spans="1:15" x14ac:dyDescent="0.25">
      <c r="A10218" s="20" t="s">
        <v>10318</v>
      </c>
      <c r="B10218">
        <v>8</v>
      </c>
      <c r="C10218" t="s">
        <v>21822</v>
      </c>
      <c r="D10218" t="s">
        <v>90</v>
      </c>
      <c r="E10218" t="s">
        <v>82</v>
      </c>
      <c r="F10218" t="s">
        <v>38</v>
      </c>
      <c r="G10218">
        <v>3</v>
      </c>
      <c r="H10218">
        <v>2013</v>
      </c>
      <c r="I10218" t="s">
        <v>54</v>
      </c>
      <c r="J10218">
        <v>11.938471064072299</v>
      </c>
      <c r="K10218">
        <v>-5.4</v>
      </c>
      <c r="L10218">
        <v>29.28</v>
      </c>
      <c r="M10218">
        <v>23</v>
      </c>
      <c r="N10218">
        <v>20.7800415266234</v>
      </c>
      <c r="O10218">
        <v>20.851441405707501</v>
      </c>
    </row>
    <row r="10219" spans="1:15" x14ac:dyDescent="0.25">
      <c r="A10219" s="20" t="s">
        <v>10319</v>
      </c>
      <c r="B10219">
        <v>8</v>
      </c>
      <c r="C10219" t="s">
        <v>21822</v>
      </c>
      <c r="D10219" t="s">
        <v>90</v>
      </c>
      <c r="E10219" t="s">
        <v>82</v>
      </c>
      <c r="F10219" t="s">
        <v>38</v>
      </c>
      <c r="G10219">
        <v>3</v>
      </c>
      <c r="H10219">
        <v>2013</v>
      </c>
      <c r="I10219" t="s">
        <v>55</v>
      </c>
      <c r="J10219">
        <v>-3.1928802712384998</v>
      </c>
      <c r="K10219">
        <v>-10.37</v>
      </c>
      <c r="L10219">
        <v>3.98</v>
      </c>
      <c r="M10219">
        <v>142</v>
      </c>
      <c r="N10219">
        <v>24.8017767520587</v>
      </c>
      <c r="O10219">
        <v>8.3918135829668898</v>
      </c>
    </row>
    <row r="10220" spans="1:15" x14ac:dyDescent="0.25">
      <c r="A10220" s="20" t="s">
        <v>10320</v>
      </c>
      <c r="B10220">
        <v>8</v>
      </c>
      <c r="C10220" t="s">
        <v>21822</v>
      </c>
      <c r="D10220" t="s">
        <v>90</v>
      </c>
      <c r="E10220" t="s">
        <v>82</v>
      </c>
      <c r="F10220" t="s">
        <v>38</v>
      </c>
      <c r="G10220">
        <v>3</v>
      </c>
      <c r="H10220">
        <v>2013</v>
      </c>
      <c r="I10220" t="s">
        <v>56</v>
      </c>
      <c r="J10220">
        <v>-10.5766300539924</v>
      </c>
      <c r="K10220">
        <v>-20.29</v>
      </c>
      <c r="L10220">
        <v>-0.86</v>
      </c>
      <c r="M10220">
        <v>267</v>
      </c>
      <c r="N10220">
        <v>29.836983570945499</v>
      </c>
      <c r="O10220">
        <v>6.1199006136210503</v>
      </c>
    </row>
    <row r="10221" spans="1:15" x14ac:dyDescent="0.25">
      <c r="A10221" s="20" t="s">
        <v>10321</v>
      </c>
      <c r="B10221">
        <v>8</v>
      </c>
      <c r="C10221" t="s">
        <v>21822</v>
      </c>
      <c r="D10221" t="s">
        <v>90</v>
      </c>
      <c r="E10221" t="s">
        <v>82</v>
      </c>
      <c r="F10221" t="s">
        <v>38</v>
      </c>
      <c r="G10221">
        <v>3</v>
      </c>
      <c r="H10221">
        <v>2013</v>
      </c>
      <c r="I10221" t="s">
        <v>57</v>
      </c>
      <c r="J10221">
        <v>-7.99624192460786</v>
      </c>
      <c r="K10221">
        <v>-16.41</v>
      </c>
      <c r="L10221">
        <v>0.42</v>
      </c>
      <c r="M10221">
        <v>162</v>
      </c>
      <c r="N10221">
        <v>27.675078928179101</v>
      </c>
      <c r="O10221">
        <v>7.8567420131838599</v>
      </c>
    </row>
    <row r="10222" spans="1:15" x14ac:dyDescent="0.25">
      <c r="A10222" s="20" t="s">
        <v>10322</v>
      </c>
      <c r="B10222">
        <v>8</v>
      </c>
      <c r="C10222" t="s">
        <v>21822</v>
      </c>
      <c r="D10222" t="s">
        <v>90</v>
      </c>
      <c r="E10222" t="s">
        <v>82</v>
      </c>
      <c r="F10222" t="s">
        <v>38</v>
      </c>
      <c r="G10222">
        <v>3</v>
      </c>
      <c r="H10222">
        <v>2013</v>
      </c>
      <c r="I10222" t="s">
        <v>58</v>
      </c>
      <c r="J10222">
        <v>-2.4708217772639798</v>
      </c>
      <c r="K10222">
        <v>-6.41</v>
      </c>
      <c r="L10222">
        <v>1.46</v>
      </c>
      <c r="M10222">
        <v>695</v>
      </c>
      <c r="N10222">
        <v>22.691908769616202</v>
      </c>
      <c r="O10222">
        <v>3.7932162090544099</v>
      </c>
    </row>
    <row r="10223" spans="1:15" x14ac:dyDescent="0.25">
      <c r="A10223" s="20" t="s">
        <v>10323</v>
      </c>
      <c r="B10223">
        <v>8</v>
      </c>
      <c r="C10223" t="s">
        <v>21822</v>
      </c>
      <c r="D10223" t="s">
        <v>90</v>
      </c>
      <c r="E10223" t="s">
        <v>82</v>
      </c>
      <c r="F10223" t="s">
        <v>38</v>
      </c>
      <c r="G10223">
        <v>3</v>
      </c>
      <c r="H10223">
        <v>2013</v>
      </c>
      <c r="I10223" t="s">
        <v>59</v>
      </c>
      <c r="J10223">
        <v>-0.18496326121270101</v>
      </c>
      <c r="K10223">
        <v>-17.54</v>
      </c>
      <c r="L10223">
        <v>17.170000000000002</v>
      </c>
      <c r="M10223">
        <v>53</v>
      </c>
      <c r="N10223">
        <v>26.547025850313201</v>
      </c>
      <c r="O10223">
        <v>13.7360563948689</v>
      </c>
    </row>
    <row r="10224" spans="1:15" x14ac:dyDescent="0.25">
      <c r="A10224" s="20" t="s">
        <v>10324</v>
      </c>
      <c r="B10224">
        <v>8</v>
      </c>
      <c r="C10224" t="s">
        <v>21822</v>
      </c>
      <c r="D10224" t="s">
        <v>90</v>
      </c>
      <c r="E10224" t="s">
        <v>82</v>
      </c>
      <c r="F10224" t="s">
        <v>38</v>
      </c>
      <c r="G10224">
        <v>3</v>
      </c>
      <c r="H10224">
        <v>2013</v>
      </c>
      <c r="I10224" t="s">
        <v>60</v>
      </c>
      <c r="J10224">
        <v>5.4319869250396398</v>
      </c>
      <c r="K10224">
        <v>0.37</v>
      </c>
      <c r="L10224">
        <v>10.49</v>
      </c>
      <c r="M10224">
        <v>428</v>
      </c>
      <c r="N10224">
        <v>24.426907739867602</v>
      </c>
      <c r="O10224">
        <v>4.8336824452283196</v>
      </c>
    </row>
    <row r="10225" spans="1:15" x14ac:dyDescent="0.25">
      <c r="A10225" s="20" t="s">
        <v>10325</v>
      </c>
      <c r="B10225">
        <v>8</v>
      </c>
      <c r="C10225" t="s">
        <v>21822</v>
      </c>
      <c r="D10225" t="s">
        <v>90</v>
      </c>
      <c r="E10225" t="s">
        <v>82</v>
      </c>
      <c r="F10225" t="s">
        <v>38</v>
      </c>
      <c r="G10225">
        <v>3</v>
      </c>
      <c r="H10225">
        <v>2013</v>
      </c>
      <c r="I10225" t="s">
        <v>61</v>
      </c>
      <c r="J10225">
        <v>-3.8562184235571202</v>
      </c>
      <c r="K10225">
        <v>-23.47</v>
      </c>
      <c r="L10225">
        <v>15.75</v>
      </c>
      <c r="M10225">
        <v>25</v>
      </c>
      <c r="N10225">
        <v>27.5000504981302</v>
      </c>
      <c r="O10225">
        <v>20</v>
      </c>
    </row>
    <row r="10226" spans="1:15" x14ac:dyDescent="0.25">
      <c r="A10226" s="20" t="s">
        <v>10326</v>
      </c>
      <c r="B10226">
        <v>8</v>
      </c>
      <c r="C10226" t="s">
        <v>21822</v>
      </c>
      <c r="D10226" t="s">
        <v>90</v>
      </c>
      <c r="E10226" t="s">
        <v>82</v>
      </c>
      <c r="F10226" t="s">
        <v>38</v>
      </c>
      <c r="G10226">
        <v>3</v>
      </c>
      <c r="H10226">
        <v>2013</v>
      </c>
      <c r="I10226" t="s">
        <v>43</v>
      </c>
      <c r="J10226">
        <v>-3.0974177214344598</v>
      </c>
      <c r="K10226">
        <v>-10.38</v>
      </c>
      <c r="L10226">
        <v>4.18</v>
      </c>
      <c r="M10226">
        <v>533</v>
      </c>
      <c r="N10226">
        <v>28.7924186639761</v>
      </c>
      <c r="O10226">
        <v>4.3314808182420999</v>
      </c>
    </row>
    <row r="10227" spans="1:15" x14ac:dyDescent="0.25">
      <c r="A10227" s="20" t="s">
        <v>10327</v>
      </c>
      <c r="B10227">
        <v>8</v>
      </c>
      <c r="C10227" t="s">
        <v>21822</v>
      </c>
      <c r="D10227" t="s">
        <v>90</v>
      </c>
      <c r="E10227" t="s">
        <v>82</v>
      </c>
      <c r="F10227" t="s">
        <v>38</v>
      </c>
      <c r="G10227">
        <v>3</v>
      </c>
      <c r="H10227">
        <v>2013</v>
      </c>
      <c r="I10227" t="s">
        <v>62</v>
      </c>
      <c r="J10227">
        <v>3.1761958727118</v>
      </c>
      <c r="K10227">
        <v>-8.93</v>
      </c>
      <c r="L10227">
        <v>15.28</v>
      </c>
      <c r="M10227">
        <v>136</v>
      </c>
      <c r="N10227">
        <v>22.9286186148227</v>
      </c>
      <c r="O10227">
        <v>8.5749292571254401</v>
      </c>
    </row>
    <row r="10228" spans="1:15" x14ac:dyDescent="0.25">
      <c r="A10228" s="20" t="s">
        <v>10328</v>
      </c>
      <c r="B10228">
        <v>8</v>
      </c>
      <c r="C10228" t="s">
        <v>21822</v>
      </c>
      <c r="D10228" t="s">
        <v>90</v>
      </c>
      <c r="E10228" t="s">
        <v>82</v>
      </c>
      <c r="F10228" t="s">
        <v>38</v>
      </c>
      <c r="G10228">
        <v>3</v>
      </c>
      <c r="H10228">
        <v>2013</v>
      </c>
      <c r="I10228" t="s">
        <v>75</v>
      </c>
      <c r="J10228">
        <v>1.1100000000000001</v>
      </c>
      <c r="K10228">
        <v>-0.33</v>
      </c>
      <c r="L10228">
        <v>2.56</v>
      </c>
      <c r="M10228">
        <v>24.5458958366406</v>
      </c>
      <c r="N10228">
        <v>23.4315510747203</v>
      </c>
      <c r="O10228">
        <v>-99</v>
      </c>
    </row>
    <row r="10229" spans="1:15" x14ac:dyDescent="0.25">
      <c r="A10229" s="20" t="s">
        <v>10329</v>
      </c>
      <c r="B10229">
        <v>8</v>
      </c>
      <c r="C10229" t="s">
        <v>21822</v>
      </c>
      <c r="D10229" t="s">
        <v>90</v>
      </c>
      <c r="E10229" t="s">
        <v>82</v>
      </c>
      <c r="F10229" t="s">
        <v>38</v>
      </c>
      <c r="G10229">
        <v>3</v>
      </c>
      <c r="H10229">
        <v>2013</v>
      </c>
      <c r="I10229" t="s">
        <v>45</v>
      </c>
      <c r="J10229">
        <v>3.3207268728503299</v>
      </c>
      <c r="K10229">
        <v>-3.77</v>
      </c>
      <c r="L10229">
        <v>10.41</v>
      </c>
      <c r="M10229">
        <v>189</v>
      </c>
      <c r="N10229">
        <v>19.073331416038201</v>
      </c>
      <c r="O10229">
        <v>7.2739296745330799</v>
      </c>
    </row>
    <row r="10230" spans="1:15" x14ac:dyDescent="0.25">
      <c r="A10230" s="20" t="s">
        <v>10330</v>
      </c>
      <c r="B10230">
        <v>8</v>
      </c>
      <c r="C10230" t="s">
        <v>21822</v>
      </c>
      <c r="D10230" t="s">
        <v>90</v>
      </c>
      <c r="E10230" t="s">
        <v>82</v>
      </c>
      <c r="F10230" t="s">
        <v>38</v>
      </c>
      <c r="G10230">
        <v>3</v>
      </c>
      <c r="H10230">
        <v>2013</v>
      </c>
      <c r="I10230" t="s">
        <v>46</v>
      </c>
      <c r="J10230">
        <v>3.8745616373898502</v>
      </c>
      <c r="K10230">
        <v>-2.27</v>
      </c>
      <c r="L10230">
        <v>10.02</v>
      </c>
      <c r="M10230">
        <v>204</v>
      </c>
      <c r="N10230">
        <v>20.185498148047898</v>
      </c>
      <c r="O10230">
        <v>7.0014004201400502</v>
      </c>
    </row>
    <row r="10231" spans="1:15" x14ac:dyDescent="0.25">
      <c r="A10231" s="20" t="s">
        <v>10331</v>
      </c>
      <c r="B10231">
        <v>8</v>
      </c>
      <c r="C10231" t="s">
        <v>21822</v>
      </c>
      <c r="D10231" t="s">
        <v>90</v>
      </c>
      <c r="E10231" t="s">
        <v>82</v>
      </c>
      <c r="F10231" t="s">
        <v>38</v>
      </c>
      <c r="G10231">
        <v>3</v>
      </c>
      <c r="H10231">
        <v>2013</v>
      </c>
      <c r="I10231" t="s">
        <v>47</v>
      </c>
      <c r="J10231">
        <v>0.514955059493161</v>
      </c>
      <c r="K10231">
        <v>-3.6</v>
      </c>
      <c r="L10231">
        <v>4.63</v>
      </c>
      <c r="M10231">
        <v>765</v>
      </c>
      <c r="N10231">
        <v>24.396144575730901</v>
      </c>
      <c r="O10231">
        <v>3.6155076303109399</v>
      </c>
    </row>
    <row r="10232" spans="1:15" x14ac:dyDescent="0.25">
      <c r="A10232" s="20" t="s">
        <v>10332</v>
      </c>
      <c r="B10232">
        <v>8</v>
      </c>
      <c r="C10232" t="s">
        <v>21822</v>
      </c>
      <c r="D10232" t="s">
        <v>90</v>
      </c>
      <c r="E10232" t="s">
        <v>82</v>
      </c>
      <c r="F10232" t="s">
        <v>38</v>
      </c>
      <c r="G10232">
        <v>3</v>
      </c>
      <c r="H10232">
        <v>2013</v>
      </c>
      <c r="I10232" t="s">
        <v>48</v>
      </c>
      <c r="J10232">
        <v>-5.1460921778515498</v>
      </c>
      <c r="K10232">
        <v>-12.84</v>
      </c>
      <c r="L10232">
        <v>2.5499999999999998</v>
      </c>
      <c r="M10232">
        <v>357</v>
      </c>
      <c r="N10232">
        <v>27.6721367199752</v>
      </c>
      <c r="O10232">
        <v>5.29256124024963</v>
      </c>
    </row>
    <row r="10233" spans="1:15" x14ac:dyDescent="0.25">
      <c r="A10233" s="20" t="s">
        <v>10333</v>
      </c>
      <c r="B10233">
        <v>8</v>
      </c>
      <c r="C10233" t="s">
        <v>21822</v>
      </c>
      <c r="D10233" t="s">
        <v>90</v>
      </c>
      <c r="E10233" t="s">
        <v>82</v>
      </c>
      <c r="F10233" t="s">
        <v>38</v>
      </c>
      <c r="G10233">
        <v>3</v>
      </c>
      <c r="H10233">
        <v>2013</v>
      </c>
      <c r="I10233" t="s">
        <v>49</v>
      </c>
      <c r="J10233">
        <v>5.5083371191929196</v>
      </c>
      <c r="K10233">
        <v>-2.73</v>
      </c>
      <c r="L10233">
        <v>13.75</v>
      </c>
      <c r="M10233">
        <v>164</v>
      </c>
      <c r="N10233">
        <v>21.435735870177201</v>
      </c>
      <c r="O10233">
        <v>7.8086880944303001</v>
      </c>
    </row>
    <row r="10234" spans="1:15" x14ac:dyDescent="0.25">
      <c r="A10234" s="20" t="s">
        <v>10334</v>
      </c>
      <c r="B10234">
        <v>8</v>
      </c>
      <c r="C10234" t="s">
        <v>21822</v>
      </c>
      <c r="D10234" t="s">
        <v>90</v>
      </c>
      <c r="E10234" t="s">
        <v>82</v>
      </c>
      <c r="F10234" t="s">
        <v>38</v>
      </c>
      <c r="G10234">
        <v>3</v>
      </c>
      <c r="H10234">
        <v>2013</v>
      </c>
      <c r="I10234" t="s">
        <v>50</v>
      </c>
      <c r="J10234">
        <v>-7.1684456316774803</v>
      </c>
      <c r="K10234">
        <v>-16.38</v>
      </c>
      <c r="L10234">
        <v>2.0499999999999998</v>
      </c>
      <c r="M10234">
        <v>401</v>
      </c>
      <c r="N10234">
        <v>39.552282540669701</v>
      </c>
      <c r="O10234">
        <v>4.99376169438922</v>
      </c>
    </row>
    <row r="10235" spans="1:15" x14ac:dyDescent="0.25">
      <c r="A10235" s="20" t="s">
        <v>10335</v>
      </c>
      <c r="B10235">
        <v>8</v>
      </c>
      <c r="C10235" t="s">
        <v>21822</v>
      </c>
      <c r="D10235" t="s">
        <v>90</v>
      </c>
      <c r="E10235" t="s">
        <v>82</v>
      </c>
      <c r="F10235" t="s">
        <v>38</v>
      </c>
      <c r="G10235">
        <v>3</v>
      </c>
      <c r="H10235">
        <v>2013</v>
      </c>
      <c r="I10235" t="s">
        <v>51</v>
      </c>
      <c r="J10235">
        <v>-0.74132132923708105</v>
      </c>
      <c r="K10235">
        <v>-7.52</v>
      </c>
      <c r="L10235">
        <v>6.04</v>
      </c>
      <c r="M10235">
        <v>185</v>
      </c>
      <c r="N10235">
        <v>21.266693621096898</v>
      </c>
      <c r="O10235">
        <v>7.3521462209380797</v>
      </c>
    </row>
    <row r="10236" spans="1:15" x14ac:dyDescent="0.25">
      <c r="A10236" s="20" t="s">
        <v>10336</v>
      </c>
      <c r="B10236">
        <v>8</v>
      </c>
      <c r="C10236" t="s">
        <v>21822</v>
      </c>
      <c r="D10236" t="s">
        <v>90</v>
      </c>
      <c r="E10236" t="s">
        <v>83</v>
      </c>
      <c r="F10236" t="s">
        <v>42</v>
      </c>
      <c r="G10236">
        <v>4</v>
      </c>
      <c r="H10236">
        <v>2013</v>
      </c>
      <c r="I10236" t="s">
        <v>34</v>
      </c>
      <c r="J10236">
        <v>4.0783914427362902</v>
      </c>
      <c r="K10236">
        <v>0.19</v>
      </c>
      <c r="L10236">
        <v>7.96</v>
      </c>
      <c r="M10236">
        <v>859</v>
      </c>
      <c r="N10236">
        <v>19.988109887563301</v>
      </c>
      <c r="O10236">
        <v>3.4119559696746999</v>
      </c>
    </row>
    <row r="10237" spans="1:15" x14ac:dyDescent="0.25">
      <c r="A10237" s="20" t="s">
        <v>10337</v>
      </c>
      <c r="B10237">
        <v>8</v>
      </c>
      <c r="C10237" t="s">
        <v>21822</v>
      </c>
      <c r="D10237" t="s">
        <v>90</v>
      </c>
      <c r="E10237" t="s">
        <v>83</v>
      </c>
      <c r="F10237" t="s">
        <v>42</v>
      </c>
      <c r="G10237">
        <v>4</v>
      </c>
      <c r="H10237">
        <v>2013</v>
      </c>
      <c r="I10237" t="s">
        <v>52</v>
      </c>
      <c r="J10237" t="s">
        <v>44</v>
      </c>
      <c r="K10237" t="s">
        <v>44</v>
      </c>
      <c r="L10237" t="s">
        <v>44</v>
      </c>
      <c r="M10237">
        <v>11</v>
      </c>
      <c r="N10237">
        <v>24.104490764484101</v>
      </c>
      <c r="O10237">
        <v>30.151134457776401</v>
      </c>
    </row>
    <row r="10238" spans="1:15" x14ac:dyDescent="0.25">
      <c r="A10238" s="20" t="s">
        <v>10338</v>
      </c>
      <c r="B10238">
        <v>8</v>
      </c>
      <c r="C10238" t="s">
        <v>21822</v>
      </c>
      <c r="D10238" t="s">
        <v>90</v>
      </c>
      <c r="E10238" t="s">
        <v>83</v>
      </c>
      <c r="F10238" t="s">
        <v>42</v>
      </c>
      <c r="G10238">
        <v>4</v>
      </c>
      <c r="H10238">
        <v>2013</v>
      </c>
      <c r="I10238" t="s">
        <v>53</v>
      </c>
      <c r="J10238">
        <v>-1.43229810431975</v>
      </c>
      <c r="K10238">
        <v>-13.54</v>
      </c>
      <c r="L10238">
        <v>10.67</v>
      </c>
      <c r="M10238">
        <v>32</v>
      </c>
      <c r="N10238">
        <v>25.2064587588692</v>
      </c>
      <c r="O10238">
        <v>17.677669529663699</v>
      </c>
    </row>
    <row r="10239" spans="1:15" x14ac:dyDescent="0.25">
      <c r="A10239" s="20" t="s">
        <v>10339</v>
      </c>
      <c r="B10239">
        <v>8</v>
      </c>
      <c r="C10239" t="s">
        <v>21822</v>
      </c>
      <c r="D10239" t="s">
        <v>90</v>
      </c>
      <c r="E10239" t="s">
        <v>83</v>
      </c>
      <c r="F10239" t="s">
        <v>42</v>
      </c>
      <c r="G10239">
        <v>4</v>
      </c>
      <c r="H10239">
        <v>2013</v>
      </c>
      <c r="I10239" t="s">
        <v>54</v>
      </c>
      <c r="J10239" t="s">
        <v>44</v>
      </c>
      <c r="K10239" t="s">
        <v>44</v>
      </c>
      <c r="L10239" t="s">
        <v>44</v>
      </c>
      <c r="M10239">
        <v>6</v>
      </c>
      <c r="N10239">
        <v>20.7800415266234</v>
      </c>
      <c r="O10239">
        <v>40.824829046386299</v>
      </c>
    </row>
    <row r="10240" spans="1:15" x14ac:dyDescent="0.25">
      <c r="A10240" s="20" t="s">
        <v>10340</v>
      </c>
      <c r="B10240">
        <v>8</v>
      </c>
      <c r="C10240" t="s">
        <v>21822</v>
      </c>
      <c r="D10240" t="s">
        <v>90</v>
      </c>
      <c r="E10240" t="s">
        <v>83</v>
      </c>
      <c r="F10240" t="s">
        <v>42</v>
      </c>
      <c r="G10240">
        <v>4</v>
      </c>
      <c r="H10240">
        <v>2013</v>
      </c>
      <c r="I10240" t="s">
        <v>55</v>
      </c>
      <c r="J10240">
        <v>-5.7571289088035202</v>
      </c>
      <c r="K10240">
        <v>-15.05</v>
      </c>
      <c r="L10240">
        <v>3.53</v>
      </c>
      <c r="M10240">
        <v>45</v>
      </c>
      <c r="N10240">
        <v>24.8017767520587</v>
      </c>
      <c r="O10240">
        <v>14.907119849998599</v>
      </c>
    </row>
    <row r="10241" spans="1:15" x14ac:dyDescent="0.25">
      <c r="A10241" s="20" t="s">
        <v>10341</v>
      </c>
      <c r="B10241">
        <v>8</v>
      </c>
      <c r="C10241" t="s">
        <v>21822</v>
      </c>
      <c r="D10241" t="s">
        <v>90</v>
      </c>
      <c r="E10241" t="s">
        <v>83</v>
      </c>
      <c r="F10241" t="s">
        <v>42</v>
      </c>
      <c r="G10241">
        <v>4</v>
      </c>
      <c r="H10241">
        <v>2013</v>
      </c>
      <c r="I10241" t="s">
        <v>56</v>
      </c>
      <c r="J10241" t="s">
        <v>44</v>
      </c>
      <c r="K10241" t="s">
        <v>44</v>
      </c>
      <c r="L10241" t="s">
        <v>44</v>
      </c>
      <c r="M10241">
        <v>12</v>
      </c>
      <c r="N10241">
        <v>29.836983570945499</v>
      </c>
      <c r="O10241">
        <v>28.867513459481302</v>
      </c>
    </row>
    <row r="10242" spans="1:15" x14ac:dyDescent="0.25">
      <c r="A10242" s="20" t="s">
        <v>10342</v>
      </c>
      <c r="B10242">
        <v>8</v>
      </c>
      <c r="C10242" t="s">
        <v>21822</v>
      </c>
      <c r="D10242" t="s">
        <v>90</v>
      </c>
      <c r="E10242" t="s">
        <v>83</v>
      </c>
      <c r="F10242" t="s">
        <v>42</v>
      </c>
      <c r="G10242">
        <v>4</v>
      </c>
      <c r="H10242">
        <v>2013</v>
      </c>
      <c r="I10242" t="s">
        <v>57</v>
      </c>
      <c r="J10242" t="s">
        <v>44</v>
      </c>
      <c r="K10242" t="s">
        <v>44</v>
      </c>
      <c r="L10242" t="s">
        <v>44</v>
      </c>
      <c r="M10242">
        <v>16</v>
      </c>
      <c r="N10242">
        <v>27.675078928179101</v>
      </c>
      <c r="O10242">
        <v>25</v>
      </c>
    </row>
    <row r="10243" spans="1:15" x14ac:dyDescent="0.25">
      <c r="A10243" s="20" t="s">
        <v>10343</v>
      </c>
      <c r="B10243">
        <v>8</v>
      </c>
      <c r="C10243" t="s">
        <v>21822</v>
      </c>
      <c r="D10243" t="s">
        <v>90</v>
      </c>
      <c r="E10243" t="s">
        <v>83</v>
      </c>
      <c r="F10243" t="s">
        <v>42</v>
      </c>
      <c r="G10243">
        <v>4</v>
      </c>
      <c r="H10243">
        <v>2013</v>
      </c>
      <c r="I10243" t="s">
        <v>58</v>
      </c>
      <c r="J10243">
        <v>0.159218622981811</v>
      </c>
      <c r="K10243">
        <v>-6.26</v>
      </c>
      <c r="L10243">
        <v>6.58</v>
      </c>
      <c r="M10243">
        <v>114</v>
      </c>
      <c r="N10243">
        <v>22.691908769616202</v>
      </c>
      <c r="O10243">
        <v>9.3658581158169394</v>
      </c>
    </row>
    <row r="10244" spans="1:15" x14ac:dyDescent="0.25">
      <c r="A10244" s="20" t="s">
        <v>10344</v>
      </c>
      <c r="B10244">
        <v>8</v>
      </c>
      <c r="C10244" t="s">
        <v>21822</v>
      </c>
      <c r="D10244" t="s">
        <v>90</v>
      </c>
      <c r="E10244" t="s">
        <v>83</v>
      </c>
      <c r="F10244" t="s">
        <v>42</v>
      </c>
      <c r="G10244">
        <v>4</v>
      </c>
      <c r="H10244">
        <v>2013</v>
      </c>
      <c r="I10244" t="s">
        <v>59</v>
      </c>
      <c r="J10244" t="s">
        <v>44</v>
      </c>
      <c r="K10244" t="s">
        <v>44</v>
      </c>
      <c r="L10244" t="s">
        <v>44</v>
      </c>
      <c r="M10244">
        <v>6</v>
      </c>
      <c r="N10244">
        <v>26.547025850313201</v>
      </c>
      <c r="O10244">
        <v>40.824829046386299</v>
      </c>
    </row>
    <row r="10245" spans="1:15" x14ac:dyDescent="0.25">
      <c r="A10245" s="20" t="s">
        <v>10345</v>
      </c>
      <c r="B10245">
        <v>8</v>
      </c>
      <c r="C10245" t="s">
        <v>21822</v>
      </c>
      <c r="D10245" t="s">
        <v>90</v>
      </c>
      <c r="E10245" t="s">
        <v>83</v>
      </c>
      <c r="F10245" t="s">
        <v>42</v>
      </c>
      <c r="G10245">
        <v>4</v>
      </c>
      <c r="H10245">
        <v>2013</v>
      </c>
      <c r="I10245" t="s">
        <v>60</v>
      </c>
      <c r="J10245">
        <v>-1.74863199620401</v>
      </c>
      <c r="K10245">
        <v>-5.85</v>
      </c>
      <c r="L10245">
        <v>2.36</v>
      </c>
      <c r="M10245">
        <v>512</v>
      </c>
      <c r="N10245">
        <v>24.426907739867602</v>
      </c>
      <c r="O10245">
        <v>4.4194173824159204</v>
      </c>
    </row>
    <row r="10246" spans="1:15" x14ac:dyDescent="0.25">
      <c r="A10246" s="20" t="s">
        <v>10346</v>
      </c>
      <c r="B10246">
        <v>8</v>
      </c>
      <c r="C10246" t="s">
        <v>21822</v>
      </c>
      <c r="D10246" t="s">
        <v>90</v>
      </c>
      <c r="E10246" t="s">
        <v>83</v>
      </c>
      <c r="F10246" t="s">
        <v>42</v>
      </c>
      <c r="G10246">
        <v>4</v>
      </c>
      <c r="H10246">
        <v>2013</v>
      </c>
      <c r="I10246" t="s">
        <v>61</v>
      </c>
      <c r="J10246" t="s">
        <v>44</v>
      </c>
      <c r="K10246" t="s">
        <v>44</v>
      </c>
      <c r="L10246" t="s">
        <v>44</v>
      </c>
      <c r="M10246">
        <v>1</v>
      </c>
      <c r="N10246">
        <v>27.5000504981302</v>
      </c>
      <c r="O10246">
        <v>100</v>
      </c>
    </row>
    <row r="10247" spans="1:15" x14ac:dyDescent="0.25">
      <c r="A10247" s="20" t="s">
        <v>10347</v>
      </c>
      <c r="B10247">
        <v>8</v>
      </c>
      <c r="C10247" t="s">
        <v>21822</v>
      </c>
      <c r="D10247" t="s">
        <v>90</v>
      </c>
      <c r="E10247" t="s">
        <v>83</v>
      </c>
      <c r="F10247" t="s">
        <v>42</v>
      </c>
      <c r="G10247">
        <v>4</v>
      </c>
      <c r="H10247">
        <v>2013</v>
      </c>
      <c r="I10247" t="s">
        <v>43</v>
      </c>
      <c r="J10247">
        <v>-5.1950400987266199E-4</v>
      </c>
      <c r="K10247">
        <v>-12.56</v>
      </c>
      <c r="L10247">
        <v>12.55</v>
      </c>
      <c r="M10247">
        <v>37</v>
      </c>
      <c r="N10247">
        <v>28.7924186639761</v>
      </c>
      <c r="O10247">
        <v>16.439898730535699</v>
      </c>
    </row>
    <row r="10248" spans="1:15" x14ac:dyDescent="0.25">
      <c r="A10248" s="20" t="s">
        <v>10348</v>
      </c>
      <c r="B10248">
        <v>8</v>
      </c>
      <c r="C10248" t="s">
        <v>21822</v>
      </c>
      <c r="D10248" t="s">
        <v>90</v>
      </c>
      <c r="E10248" t="s">
        <v>83</v>
      </c>
      <c r="F10248" t="s">
        <v>42</v>
      </c>
      <c r="G10248">
        <v>4</v>
      </c>
      <c r="H10248">
        <v>2013</v>
      </c>
      <c r="I10248" t="s">
        <v>62</v>
      </c>
      <c r="J10248" t="s">
        <v>44</v>
      </c>
      <c r="K10248" t="s">
        <v>44</v>
      </c>
      <c r="L10248" t="s">
        <v>44</v>
      </c>
      <c r="M10248">
        <v>13</v>
      </c>
      <c r="N10248">
        <v>22.9286186148227</v>
      </c>
      <c r="O10248">
        <v>27.735009811261499</v>
      </c>
    </row>
    <row r="10249" spans="1:15" x14ac:dyDescent="0.25">
      <c r="A10249" s="20" t="s">
        <v>10349</v>
      </c>
      <c r="B10249">
        <v>8</v>
      </c>
      <c r="C10249" t="s">
        <v>21822</v>
      </c>
      <c r="D10249" t="s">
        <v>90</v>
      </c>
      <c r="E10249" t="s">
        <v>83</v>
      </c>
      <c r="F10249" t="s">
        <v>42</v>
      </c>
      <c r="G10249">
        <v>4</v>
      </c>
      <c r="H10249">
        <v>2013</v>
      </c>
      <c r="I10249" t="s">
        <v>75</v>
      </c>
      <c r="J10249">
        <v>1.18</v>
      </c>
      <c r="K10249">
        <v>-0.25</v>
      </c>
      <c r="L10249">
        <v>2.6</v>
      </c>
      <c r="M10249">
        <v>24.607833040501198</v>
      </c>
      <c r="N10249">
        <v>23.4315510747203</v>
      </c>
      <c r="O10249">
        <v>-99</v>
      </c>
    </row>
    <row r="10250" spans="1:15" x14ac:dyDescent="0.25">
      <c r="A10250" s="20" t="s">
        <v>10350</v>
      </c>
      <c r="B10250">
        <v>8</v>
      </c>
      <c r="C10250" t="s">
        <v>21822</v>
      </c>
      <c r="D10250" t="s">
        <v>90</v>
      </c>
      <c r="E10250" t="s">
        <v>83</v>
      </c>
      <c r="F10250" t="s">
        <v>42</v>
      </c>
      <c r="G10250">
        <v>4</v>
      </c>
      <c r="H10250">
        <v>2013</v>
      </c>
      <c r="I10250" t="s">
        <v>45</v>
      </c>
      <c r="J10250">
        <v>-1.49142768159557</v>
      </c>
      <c r="K10250">
        <v>-7.9</v>
      </c>
      <c r="L10250">
        <v>4.92</v>
      </c>
      <c r="M10250">
        <v>84</v>
      </c>
      <c r="N10250">
        <v>19.073331416038201</v>
      </c>
      <c r="O10250">
        <v>10.910894511799601</v>
      </c>
    </row>
    <row r="10251" spans="1:15" x14ac:dyDescent="0.25">
      <c r="A10251" s="20" t="s">
        <v>10351</v>
      </c>
      <c r="B10251">
        <v>8</v>
      </c>
      <c r="C10251" t="s">
        <v>21822</v>
      </c>
      <c r="D10251" t="s">
        <v>90</v>
      </c>
      <c r="E10251" t="s">
        <v>83</v>
      </c>
      <c r="F10251" t="s">
        <v>42</v>
      </c>
      <c r="G10251">
        <v>4</v>
      </c>
      <c r="H10251">
        <v>2013</v>
      </c>
      <c r="I10251" t="s">
        <v>46</v>
      </c>
      <c r="J10251">
        <v>-0.53099801940274804</v>
      </c>
      <c r="K10251">
        <v>-5.26</v>
      </c>
      <c r="L10251">
        <v>4.2</v>
      </c>
      <c r="M10251">
        <v>306</v>
      </c>
      <c r="N10251">
        <v>20.185498148047898</v>
      </c>
      <c r="O10251">
        <v>5.7166195047502901</v>
      </c>
    </row>
    <row r="10252" spans="1:15" x14ac:dyDescent="0.25">
      <c r="A10252" s="20" t="s">
        <v>10352</v>
      </c>
      <c r="B10252">
        <v>8</v>
      </c>
      <c r="C10252" t="s">
        <v>21822</v>
      </c>
      <c r="D10252" t="s">
        <v>90</v>
      </c>
      <c r="E10252" t="s">
        <v>83</v>
      </c>
      <c r="F10252" t="s">
        <v>42</v>
      </c>
      <c r="G10252">
        <v>4</v>
      </c>
      <c r="H10252">
        <v>2013</v>
      </c>
      <c r="I10252" t="s">
        <v>47</v>
      </c>
      <c r="J10252">
        <v>1.95163625286743</v>
      </c>
      <c r="K10252">
        <v>-1.71</v>
      </c>
      <c r="L10252">
        <v>5.61</v>
      </c>
      <c r="M10252">
        <v>1820</v>
      </c>
      <c r="N10252">
        <v>24.396144575730901</v>
      </c>
      <c r="O10252">
        <v>2.3440361546924802</v>
      </c>
    </row>
    <row r="10253" spans="1:15" x14ac:dyDescent="0.25">
      <c r="A10253" s="20" t="s">
        <v>10353</v>
      </c>
      <c r="B10253">
        <v>8</v>
      </c>
      <c r="C10253" t="s">
        <v>21822</v>
      </c>
      <c r="D10253" t="s">
        <v>90</v>
      </c>
      <c r="E10253" t="s">
        <v>83</v>
      </c>
      <c r="F10253" t="s">
        <v>42</v>
      </c>
      <c r="G10253">
        <v>4</v>
      </c>
      <c r="H10253">
        <v>2013</v>
      </c>
      <c r="I10253" t="s">
        <v>48</v>
      </c>
      <c r="J10253">
        <v>0.76669046545536901</v>
      </c>
      <c r="K10253">
        <v>-10.7</v>
      </c>
      <c r="L10253">
        <v>12.24</v>
      </c>
      <c r="M10253">
        <v>64</v>
      </c>
      <c r="N10253">
        <v>27.6721367199752</v>
      </c>
      <c r="O10253">
        <v>12.5</v>
      </c>
    </row>
    <row r="10254" spans="1:15" x14ac:dyDescent="0.25">
      <c r="A10254" s="20" t="s">
        <v>10354</v>
      </c>
      <c r="B10254">
        <v>8</v>
      </c>
      <c r="C10254" t="s">
        <v>21822</v>
      </c>
      <c r="D10254" t="s">
        <v>90</v>
      </c>
      <c r="E10254" t="s">
        <v>83</v>
      </c>
      <c r="F10254" t="s">
        <v>42</v>
      </c>
      <c r="G10254">
        <v>4</v>
      </c>
      <c r="H10254">
        <v>2013</v>
      </c>
      <c r="I10254" t="s">
        <v>49</v>
      </c>
      <c r="J10254">
        <v>4.9334459430920097</v>
      </c>
      <c r="K10254">
        <v>-4.1399999999999997</v>
      </c>
      <c r="L10254">
        <v>14</v>
      </c>
      <c r="M10254">
        <v>147</v>
      </c>
      <c r="N10254">
        <v>21.435735870177201</v>
      </c>
      <c r="O10254">
        <v>8.2478609884232306</v>
      </c>
    </row>
    <row r="10255" spans="1:15" x14ac:dyDescent="0.25">
      <c r="A10255" s="20" t="s">
        <v>10355</v>
      </c>
      <c r="B10255">
        <v>8</v>
      </c>
      <c r="C10255" t="s">
        <v>21822</v>
      </c>
      <c r="D10255" t="s">
        <v>90</v>
      </c>
      <c r="E10255" t="s">
        <v>83</v>
      </c>
      <c r="F10255" t="s">
        <v>42</v>
      </c>
      <c r="G10255">
        <v>4</v>
      </c>
      <c r="H10255">
        <v>2013</v>
      </c>
      <c r="I10255" t="s">
        <v>50</v>
      </c>
      <c r="J10255">
        <v>-19.818565330271401</v>
      </c>
      <c r="K10255">
        <v>-33.53</v>
      </c>
      <c r="L10255">
        <v>-6.11</v>
      </c>
      <c r="M10255">
        <v>32</v>
      </c>
      <c r="N10255">
        <v>39.552282540669701</v>
      </c>
      <c r="O10255">
        <v>17.677669529663699</v>
      </c>
    </row>
    <row r="10256" spans="1:15" x14ac:dyDescent="0.25">
      <c r="A10256" s="20" t="s">
        <v>10356</v>
      </c>
      <c r="B10256">
        <v>8</v>
      </c>
      <c r="C10256" t="s">
        <v>21822</v>
      </c>
      <c r="D10256" t="s">
        <v>90</v>
      </c>
      <c r="E10256" t="s">
        <v>83</v>
      </c>
      <c r="F10256" t="s">
        <v>42</v>
      </c>
      <c r="G10256">
        <v>4</v>
      </c>
      <c r="H10256">
        <v>2013</v>
      </c>
      <c r="I10256" t="s">
        <v>51</v>
      </c>
      <c r="J10256">
        <v>2.3350576331673198</v>
      </c>
      <c r="K10256">
        <v>-12.09</v>
      </c>
      <c r="L10256">
        <v>16.760000000000002</v>
      </c>
      <c r="M10256">
        <v>50</v>
      </c>
      <c r="N10256">
        <v>21.266693621096898</v>
      </c>
      <c r="O10256">
        <v>14.142135623731001</v>
      </c>
    </row>
    <row r="10257" spans="1:15" x14ac:dyDescent="0.25">
      <c r="A10257" s="20" t="s">
        <v>10357</v>
      </c>
      <c r="B10257">
        <v>8</v>
      </c>
      <c r="C10257" t="s">
        <v>21822</v>
      </c>
      <c r="D10257" t="s">
        <v>90</v>
      </c>
      <c r="E10257" t="s">
        <v>81</v>
      </c>
      <c r="F10257" t="s">
        <v>35</v>
      </c>
      <c r="G10257">
        <v>5</v>
      </c>
      <c r="H10257">
        <v>2013</v>
      </c>
      <c r="I10257" t="s">
        <v>34</v>
      </c>
      <c r="J10257">
        <v>-0.138543860508797</v>
      </c>
      <c r="K10257">
        <v>-4.99</v>
      </c>
      <c r="L10257">
        <v>4.71</v>
      </c>
      <c r="M10257">
        <v>420</v>
      </c>
      <c r="N10257">
        <v>19.988109887563301</v>
      </c>
      <c r="O10257">
        <v>4.87950036474267</v>
      </c>
    </row>
    <row r="10258" spans="1:15" x14ac:dyDescent="0.25">
      <c r="A10258" s="20" t="s">
        <v>10358</v>
      </c>
      <c r="B10258">
        <v>8</v>
      </c>
      <c r="C10258" t="s">
        <v>21822</v>
      </c>
      <c r="D10258" t="s">
        <v>90</v>
      </c>
      <c r="E10258" t="s">
        <v>81</v>
      </c>
      <c r="F10258" t="s">
        <v>35</v>
      </c>
      <c r="G10258">
        <v>5</v>
      </c>
      <c r="H10258">
        <v>2013</v>
      </c>
      <c r="I10258" t="s">
        <v>52</v>
      </c>
      <c r="J10258" t="s">
        <v>44</v>
      </c>
      <c r="K10258" t="s">
        <v>44</v>
      </c>
      <c r="L10258" t="s">
        <v>44</v>
      </c>
      <c r="M10258">
        <v>7</v>
      </c>
      <c r="N10258">
        <v>24.104490764484101</v>
      </c>
      <c r="O10258">
        <v>37.796447300922701</v>
      </c>
    </row>
    <row r="10259" spans="1:15" x14ac:dyDescent="0.25">
      <c r="A10259" s="20" t="s">
        <v>10359</v>
      </c>
      <c r="B10259">
        <v>8</v>
      </c>
      <c r="C10259" t="s">
        <v>21822</v>
      </c>
      <c r="D10259" t="s">
        <v>90</v>
      </c>
      <c r="E10259" t="s">
        <v>81</v>
      </c>
      <c r="F10259" t="s">
        <v>35</v>
      </c>
      <c r="G10259">
        <v>5</v>
      </c>
      <c r="H10259">
        <v>2013</v>
      </c>
      <c r="I10259" t="s">
        <v>53</v>
      </c>
      <c r="J10259" t="s">
        <v>44</v>
      </c>
      <c r="K10259" t="s">
        <v>44</v>
      </c>
      <c r="L10259" t="s">
        <v>44</v>
      </c>
      <c r="M10259">
        <v>16</v>
      </c>
      <c r="N10259">
        <v>25.2064587588692</v>
      </c>
      <c r="O10259">
        <v>25</v>
      </c>
    </row>
    <row r="10260" spans="1:15" x14ac:dyDescent="0.25">
      <c r="A10260" s="20" t="s">
        <v>10360</v>
      </c>
      <c r="B10260">
        <v>8</v>
      </c>
      <c r="C10260" t="s">
        <v>21822</v>
      </c>
      <c r="D10260" t="s">
        <v>90</v>
      </c>
      <c r="E10260" t="s">
        <v>81</v>
      </c>
      <c r="F10260" t="s">
        <v>35</v>
      </c>
      <c r="G10260">
        <v>5</v>
      </c>
      <c r="H10260">
        <v>2013</v>
      </c>
      <c r="I10260" t="s">
        <v>54</v>
      </c>
      <c r="J10260" t="s">
        <v>44</v>
      </c>
      <c r="K10260" t="s">
        <v>44</v>
      </c>
      <c r="L10260" t="s">
        <v>44</v>
      </c>
      <c r="M10260">
        <v>3</v>
      </c>
      <c r="N10260">
        <v>20.7800415266234</v>
      </c>
      <c r="O10260">
        <v>57.735026918962603</v>
      </c>
    </row>
    <row r="10261" spans="1:15" x14ac:dyDescent="0.25">
      <c r="A10261" s="20" t="s">
        <v>10361</v>
      </c>
      <c r="B10261">
        <v>8</v>
      </c>
      <c r="C10261" t="s">
        <v>21822</v>
      </c>
      <c r="D10261" t="s">
        <v>90</v>
      </c>
      <c r="E10261" t="s">
        <v>81</v>
      </c>
      <c r="F10261" t="s">
        <v>35</v>
      </c>
      <c r="G10261">
        <v>5</v>
      </c>
      <c r="H10261">
        <v>2013</v>
      </c>
      <c r="I10261" t="s">
        <v>55</v>
      </c>
      <c r="J10261">
        <v>0.44232156332377998</v>
      </c>
      <c r="K10261">
        <v>-17.170000000000002</v>
      </c>
      <c r="L10261">
        <v>18.05</v>
      </c>
      <c r="M10261">
        <v>23</v>
      </c>
      <c r="N10261">
        <v>24.8017767520587</v>
      </c>
      <c r="O10261">
        <v>20.851441405707501</v>
      </c>
    </row>
    <row r="10262" spans="1:15" x14ac:dyDescent="0.25">
      <c r="A10262" s="20" t="s">
        <v>10362</v>
      </c>
      <c r="B10262">
        <v>8</v>
      </c>
      <c r="C10262" t="s">
        <v>21822</v>
      </c>
      <c r="D10262" t="s">
        <v>90</v>
      </c>
      <c r="E10262" t="s">
        <v>81</v>
      </c>
      <c r="F10262" t="s">
        <v>35</v>
      </c>
      <c r="G10262">
        <v>5</v>
      </c>
      <c r="H10262">
        <v>2013</v>
      </c>
      <c r="I10262" t="s">
        <v>56</v>
      </c>
      <c r="J10262" t="s">
        <v>44</v>
      </c>
      <c r="K10262" t="s">
        <v>44</v>
      </c>
      <c r="L10262" t="s">
        <v>44</v>
      </c>
      <c r="M10262">
        <v>3</v>
      </c>
      <c r="N10262">
        <v>29.836983570945499</v>
      </c>
      <c r="O10262">
        <v>57.735026918962603</v>
      </c>
    </row>
    <row r="10263" spans="1:15" x14ac:dyDescent="0.25">
      <c r="A10263" s="20" t="s">
        <v>10363</v>
      </c>
      <c r="B10263">
        <v>8</v>
      </c>
      <c r="C10263" t="s">
        <v>21822</v>
      </c>
      <c r="D10263" t="s">
        <v>90</v>
      </c>
      <c r="E10263" t="s">
        <v>81</v>
      </c>
      <c r="F10263" t="s">
        <v>35</v>
      </c>
      <c r="G10263">
        <v>5</v>
      </c>
      <c r="H10263">
        <v>2013</v>
      </c>
      <c r="I10263" t="s">
        <v>57</v>
      </c>
      <c r="J10263" t="s">
        <v>44</v>
      </c>
      <c r="K10263" t="s">
        <v>44</v>
      </c>
      <c r="L10263" t="s">
        <v>44</v>
      </c>
      <c r="M10263">
        <v>11</v>
      </c>
      <c r="N10263">
        <v>27.675078928179101</v>
      </c>
      <c r="O10263">
        <v>30.151134457776401</v>
      </c>
    </row>
    <row r="10264" spans="1:15" x14ac:dyDescent="0.25">
      <c r="A10264" s="20" t="s">
        <v>10364</v>
      </c>
      <c r="B10264">
        <v>8</v>
      </c>
      <c r="C10264" t="s">
        <v>21822</v>
      </c>
      <c r="D10264" t="s">
        <v>90</v>
      </c>
      <c r="E10264" t="s">
        <v>81</v>
      </c>
      <c r="F10264" t="s">
        <v>35</v>
      </c>
      <c r="G10264">
        <v>5</v>
      </c>
      <c r="H10264">
        <v>2013</v>
      </c>
      <c r="I10264" t="s">
        <v>58</v>
      </c>
      <c r="J10264">
        <v>-3.6145350146842201</v>
      </c>
      <c r="K10264">
        <v>-12.93</v>
      </c>
      <c r="L10264">
        <v>5.7</v>
      </c>
      <c r="M10264">
        <v>62</v>
      </c>
      <c r="N10264">
        <v>22.691908769616202</v>
      </c>
      <c r="O10264">
        <v>12.700012700019</v>
      </c>
    </row>
    <row r="10265" spans="1:15" x14ac:dyDescent="0.25">
      <c r="A10265" s="20" t="s">
        <v>10365</v>
      </c>
      <c r="B10265">
        <v>8</v>
      </c>
      <c r="C10265" t="s">
        <v>21822</v>
      </c>
      <c r="D10265" t="s">
        <v>90</v>
      </c>
      <c r="E10265" t="s">
        <v>81</v>
      </c>
      <c r="F10265" t="s">
        <v>35</v>
      </c>
      <c r="G10265">
        <v>5</v>
      </c>
      <c r="H10265">
        <v>2013</v>
      </c>
      <c r="I10265" t="s">
        <v>59</v>
      </c>
      <c r="J10265" t="s">
        <v>44</v>
      </c>
      <c r="K10265" t="s">
        <v>44</v>
      </c>
      <c r="L10265" t="s">
        <v>44</v>
      </c>
      <c r="M10265">
        <v>3</v>
      </c>
      <c r="N10265">
        <v>26.547025850313201</v>
      </c>
      <c r="O10265">
        <v>57.735026918962603</v>
      </c>
    </row>
    <row r="10266" spans="1:15" x14ac:dyDescent="0.25">
      <c r="A10266" s="20" t="s">
        <v>10366</v>
      </c>
      <c r="B10266">
        <v>8</v>
      </c>
      <c r="C10266" t="s">
        <v>21822</v>
      </c>
      <c r="D10266" t="s">
        <v>90</v>
      </c>
      <c r="E10266" t="s">
        <v>81</v>
      </c>
      <c r="F10266" t="s">
        <v>35</v>
      </c>
      <c r="G10266">
        <v>5</v>
      </c>
      <c r="H10266">
        <v>2013</v>
      </c>
      <c r="I10266" t="s">
        <v>60</v>
      </c>
      <c r="J10266">
        <v>-0.81495453226154202</v>
      </c>
      <c r="K10266">
        <v>-6.88</v>
      </c>
      <c r="L10266">
        <v>5.25</v>
      </c>
      <c r="M10266">
        <v>330</v>
      </c>
      <c r="N10266">
        <v>24.426907739867602</v>
      </c>
      <c r="O10266">
        <v>5.5048188256317996</v>
      </c>
    </row>
    <row r="10267" spans="1:15" x14ac:dyDescent="0.25">
      <c r="A10267" s="20" t="s">
        <v>10367</v>
      </c>
      <c r="B10267">
        <v>8</v>
      </c>
      <c r="C10267" t="s">
        <v>21822</v>
      </c>
      <c r="D10267" t="s">
        <v>90</v>
      </c>
      <c r="E10267" t="s">
        <v>81</v>
      </c>
      <c r="F10267" t="s">
        <v>35</v>
      </c>
      <c r="G10267">
        <v>5</v>
      </c>
      <c r="H10267">
        <v>2013</v>
      </c>
      <c r="I10267" t="s">
        <v>61</v>
      </c>
      <c r="J10267" t="s">
        <v>44</v>
      </c>
      <c r="K10267" t="s">
        <v>44</v>
      </c>
      <c r="L10267" t="s">
        <v>44</v>
      </c>
      <c r="M10267">
        <v>0</v>
      </c>
      <c r="N10267">
        <v>27.5000504981302</v>
      </c>
      <c r="O10267" t="s">
        <v>44</v>
      </c>
    </row>
    <row r="10268" spans="1:15" x14ac:dyDescent="0.25">
      <c r="A10268" s="20" t="s">
        <v>10368</v>
      </c>
      <c r="B10268">
        <v>8</v>
      </c>
      <c r="C10268" t="s">
        <v>21822</v>
      </c>
      <c r="D10268" t="s">
        <v>90</v>
      </c>
      <c r="E10268" t="s">
        <v>81</v>
      </c>
      <c r="F10268" t="s">
        <v>35</v>
      </c>
      <c r="G10268">
        <v>5</v>
      </c>
      <c r="H10268">
        <v>2013</v>
      </c>
      <c r="I10268" t="s">
        <v>43</v>
      </c>
      <c r="J10268">
        <v>5.4877245887024104</v>
      </c>
      <c r="K10268">
        <v>-13.02</v>
      </c>
      <c r="L10268">
        <v>23.99</v>
      </c>
      <c r="M10268">
        <v>40</v>
      </c>
      <c r="N10268">
        <v>28.7924186639761</v>
      </c>
      <c r="O10268">
        <v>15.8113883008419</v>
      </c>
    </row>
    <row r="10269" spans="1:15" x14ac:dyDescent="0.25">
      <c r="A10269" s="20" t="s">
        <v>10369</v>
      </c>
      <c r="B10269">
        <v>8</v>
      </c>
      <c r="C10269" t="s">
        <v>21822</v>
      </c>
      <c r="D10269" t="s">
        <v>90</v>
      </c>
      <c r="E10269" t="s">
        <v>81</v>
      </c>
      <c r="F10269" t="s">
        <v>35</v>
      </c>
      <c r="G10269">
        <v>5</v>
      </c>
      <c r="H10269">
        <v>2013</v>
      </c>
      <c r="I10269" t="s">
        <v>62</v>
      </c>
      <c r="J10269" t="s">
        <v>44</v>
      </c>
      <c r="K10269" t="s">
        <v>44</v>
      </c>
      <c r="L10269" t="s">
        <v>44</v>
      </c>
      <c r="M10269">
        <v>2</v>
      </c>
      <c r="N10269">
        <v>22.9286186148227</v>
      </c>
      <c r="O10269">
        <v>70.710678118654698</v>
      </c>
    </row>
    <row r="10270" spans="1:15" x14ac:dyDescent="0.25">
      <c r="A10270" s="20" t="s">
        <v>10370</v>
      </c>
      <c r="B10270">
        <v>8</v>
      </c>
      <c r="C10270" t="s">
        <v>21822</v>
      </c>
      <c r="D10270" t="s">
        <v>90</v>
      </c>
      <c r="E10270" t="s">
        <v>81</v>
      </c>
      <c r="F10270" t="s">
        <v>35</v>
      </c>
      <c r="G10270">
        <v>5</v>
      </c>
      <c r="H10270">
        <v>2013</v>
      </c>
      <c r="I10270" t="s">
        <v>75</v>
      </c>
      <c r="J10270">
        <v>-2.41</v>
      </c>
      <c r="K10270">
        <v>-4.59</v>
      </c>
      <c r="L10270">
        <v>-0.22</v>
      </c>
      <c r="M10270">
        <v>21.0250842759073</v>
      </c>
      <c r="N10270">
        <v>23.4315510747203</v>
      </c>
      <c r="O10270">
        <v>-99</v>
      </c>
    </row>
    <row r="10271" spans="1:15" x14ac:dyDescent="0.25">
      <c r="A10271" s="20" t="s">
        <v>10371</v>
      </c>
      <c r="B10271">
        <v>8</v>
      </c>
      <c r="C10271" t="s">
        <v>21822</v>
      </c>
      <c r="D10271" t="s">
        <v>90</v>
      </c>
      <c r="E10271" t="s">
        <v>81</v>
      </c>
      <c r="F10271" t="s">
        <v>35</v>
      </c>
      <c r="G10271">
        <v>5</v>
      </c>
      <c r="H10271">
        <v>2013</v>
      </c>
      <c r="I10271" t="s">
        <v>45</v>
      </c>
      <c r="J10271">
        <v>-5.3113506504130497</v>
      </c>
      <c r="K10271">
        <v>-13.89</v>
      </c>
      <c r="L10271">
        <v>3.26</v>
      </c>
      <c r="M10271">
        <v>37</v>
      </c>
      <c r="N10271">
        <v>19.073331416038201</v>
      </c>
      <c r="O10271">
        <v>16.439898730535699</v>
      </c>
    </row>
    <row r="10272" spans="1:15" x14ac:dyDescent="0.25">
      <c r="A10272" s="20" t="s">
        <v>10372</v>
      </c>
      <c r="B10272">
        <v>8</v>
      </c>
      <c r="C10272" t="s">
        <v>21822</v>
      </c>
      <c r="D10272" t="s">
        <v>90</v>
      </c>
      <c r="E10272" t="s">
        <v>81</v>
      </c>
      <c r="F10272" t="s">
        <v>35</v>
      </c>
      <c r="G10272">
        <v>5</v>
      </c>
      <c r="H10272">
        <v>2013</v>
      </c>
      <c r="I10272" t="s">
        <v>46</v>
      </c>
      <c r="J10272">
        <v>-4.9627148493445699</v>
      </c>
      <c r="K10272">
        <v>-13</v>
      </c>
      <c r="L10272">
        <v>3.07</v>
      </c>
      <c r="M10272">
        <v>102</v>
      </c>
      <c r="N10272">
        <v>20.185498148047898</v>
      </c>
      <c r="O10272">
        <v>9.9014754297667409</v>
      </c>
    </row>
    <row r="10273" spans="1:15" x14ac:dyDescent="0.25">
      <c r="A10273" s="20" t="s">
        <v>10373</v>
      </c>
      <c r="B10273">
        <v>8</v>
      </c>
      <c r="C10273" t="s">
        <v>21822</v>
      </c>
      <c r="D10273" t="s">
        <v>90</v>
      </c>
      <c r="E10273" t="s">
        <v>81</v>
      </c>
      <c r="F10273" t="s">
        <v>35</v>
      </c>
      <c r="G10273">
        <v>5</v>
      </c>
      <c r="H10273">
        <v>2013</v>
      </c>
      <c r="I10273" t="s">
        <v>47</v>
      </c>
      <c r="J10273">
        <v>-2.7801928340414799</v>
      </c>
      <c r="K10273">
        <v>-7.36</v>
      </c>
      <c r="L10273">
        <v>1.8</v>
      </c>
      <c r="M10273">
        <v>546</v>
      </c>
      <c r="N10273">
        <v>24.396144575730901</v>
      </c>
      <c r="O10273">
        <v>4.2796049251091297</v>
      </c>
    </row>
    <row r="10274" spans="1:15" x14ac:dyDescent="0.25">
      <c r="A10274" s="20" t="s">
        <v>10374</v>
      </c>
      <c r="B10274">
        <v>8</v>
      </c>
      <c r="C10274" t="s">
        <v>21822</v>
      </c>
      <c r="D10274" t="s">
        <v>90</v>
      </c>
      <c r="E10274" t="s">
        <v>81</v>
      </c>
      <c r="F10274" t="s">
        <v>35</v>
      </c>
      <c r="G10274">
        <v>5</v>
      </c>
      <c r="H10274">
        <v>2013</v>
      </c>
      <c r="I10274" t="s">
        <v>48</v>
      </c>
      <c r="J10274" t="s">
        <v>44</v>
      </c>
      <c r="K10274" t="s">
        <v>44</v>
      </c>
      <c r="L10274" t="s">
        <v>44</v>
      </c>
      <c r="M10274">
        <v>9</v>
      </c>
      <c r="N10274">
        <v>27.6721367199752</v>
      </c>
      <c r="O10274">
        <v>33.3333333333333</v>
      </c>
    </row>
    <row r="10275" spans="1:15" x14ac:dyDescent="0.25">
      <c r="A10275" s="20" t="s">
        <v>10375</v>
      </c>
      <c r="B10275">
        <v>8</v>
      </c>
      <c r="C10275" t="s">
        <v>21822</v>
      </c>
      <c r="D10275" t="s">
        <v>90</v>
      </c>
      <c r="E10275" t="s">
        <v>81</v>
      </c>
      <c r="F10275" t="s">
        <v>35</v>
      </c>
      <c r="G10275">
        <v>5</v>
      </c>
      <c r="H10275">
        <v>2013</v>
      </c>
      <c r="I10275" t="s">
        <v>49</v>
      </c>
      <c r="J10275">
        <v>-4.8041439439971603</v>
      </c>
      <c r="K10275">
        <v>-17.12</v>
      </c>
      <c r="L10275">
        <v>7.51</v>
      </c>
      <c r="M10275">
        <v>43</v>
      </c>
      <c r="N10275">
        <v>21.435735870177201</v>
      </c>
      <c r="O10275">
        <v>15.249857033260501</v>
      </c>
    </row>
    <row r="10276" spans="1:15" x14ac:dyDescent="0.25">
      <c r="A10276" s="20" t="s">
        <v>10376</v>
      </c>
      <c r="B10276">
        <v>8</v>
      </c>
      <c r="C10276" t="s">
        <v>21822</v>
      </c>
      <c r="D10276" t="s">
        <v>90</v>
      </c>
      <c r="E10276" t="s">
        <v>81</v>
      </c>
      <c r="F10276" t="s">
        <v>35</v>
      </c>
      <c r="G10276">
        <v>5</v>
      </c>
      <c r="H10276">
        <v>2013</v>
      </c>
      <c r="I10276" t="s">
        <v>50</v>
      </c>
      <c r="J10276" t="s">
        <v>44</v>
      </c>
      <c r="K10276" t="s">
        <v>44</v>
      </c>
      <c r="L10276" t="s">
        <v>44</v>
      </c>
      <c r="M10276">
        <v>9</v>
      </c>
      <c r="N10276">
        <v>39.552282540669701</v>
      </c>
      <c r="O10276">
        <v>33.3333333333333</v>
      </c>
    </row>
    <row r="10277" spans="1:15" x14ac:dyDescent="0.25">
      <c r="A10277" s="20" t="s">
        <v>10377</v>
      </c>
      <c r="B10277">
        <v>8</v>
      </c>
      <c r="C10277" t="s">
        <v>21822</v>
      </c>
      <c r="D10277" t="s">
        <v>90</v>
      </c>
      <c r="E10277" t="s">
        <v>81</v>
      </c>
      <c r="F10277" t="s">
        <v>35</v>
      </c>
      <c r="G10277">
        <v>5</v>
      </c>
      <c r="H10277">
        <v>2013</v>
      </c>
      <c r="I10277" t="s">
        <v>51</v>
      </c>
      <c r="J10277">
        <v>20.400928485813601</v>
      </c>
      <c r="K10277">
        <v>11.81</v>
      </c>
      <c r="L10277">
        <v>28.99</v>
      </c>
      <c r="M10277">
        <v>28</v>
      </c>
      <c r="N10277">
        <v>21.266693621096898</v>
      </c>
      <c r="O10277">
        <v>18.8982236504614</v>
      </c>
    </row>
    <row r="10278" spans="1:15" x14ac:dyDescent="0.25">
      <c r="A10278" s="20" t="s">
        <v>10378</v>
      </c>
      <c r="B10278">
        <v>8</v>
      </c>
      <c r="C10278" t="s">
        <v>21822</v>
      </c>
      <c r="D10278" t="s">
        <v>90</v>
      </c>
      <c r="E10278" t="s">
        <v>82</v>
      </c>
      <c r="F10278" t="s">
        <v>38</v>
      </c>
      <c r="G10278">
        <v>3</v>
      </c>
      <c r="H10278">
        <v>2014</v>
      </c>
      <c r="I10278" t="s">
        <v>34</v>
      </c>
      <c r="J10278">
        <v>3.33915275738382</v>
      </c>
      <c r="K10278">
        <v>-2.2400000000000002</v>
      </c>
      <c r="L10278">
        <v>8.92</v>
      </c>
      <c r="M10278">
        <v>357</v>
      </c>
      <c r="N10278">
        <v>27.527737044530099</v>
      </c>
      <c r="O10278">
        <v>5.29256124024963</v>
      </c>
    </row>
    <row r="10279" spans="1:15" x14ac:dyDescent="0.25">
      <c r="A10279" s="20" t="s">
        <v>10379</v>
      </c>
      <c r="B10279">
        <v>8</v>
      </c>
      <c r="C10279" t="s">
        <v>21822</v>
      </c>
      <c r="D10279" t="s">
        <v>90</v>
      </c>
      <c r="E10279" t="s">
        <v>82</v>
      </c>
      <c r="F10279" t="s">
        <v>38</v>
      </c>
      <c r="G10279">
        <v>3</v>
      </c>
      <c r="H10279">
        <v>2014</v>
      </c>
      <c r="I10279" t="s">
        <v>52</v>
      </c>
      <c r="J10279">
        <v>-1.71476788316552</v>
      </c>
      <c r="K10279">
        <v>-11.8</v>
      </c>
      <c r="L10279">
        <v>8.3699999999999992</v>
      </c>
      <c r="M10279">
        <v>88</v>
      </c>
      <c r="N10279">
        <v>22.5357801969603</v>
      </c>
      <c r="O10279">
        <v>10.6600358177805</v>
      </c>
    </row>
    <row r="10280" spans="1:15" x14ac:dyDescent="0.25">
      <c r="A10280" s="20" t="s">
        <v>10380</v>
      </c>
      <c r="B10280">
        <v>8</v>
      </c>
      <c r="C10280" t="s">
        <v>21822</v>
      </c>
      <c r="D10280" t="s">
        <v>90</v>
      </c>
      <c r="E10280" t="s">
        <v>82</v>
      </c>
      <c r="F10280" t="s">
        <v>38</v>
      </c>
      <c r="G10280">
        <v>3</v>
      </c>
      <c r="H10280">
        <v>2014</v>
      </c>
      <c r="I10280" t="s">
        <v>53</v>
      </c>
      <c r="J10280">
        <v>4.3187905844646002</v>
      </c>
      <c r="K10280">
        <v>-1.41</v>
      </c>
      <c r="L10280">
        <v>10.050000000000001</v>
      </c>
      <c r="M10280">
        <v>692</v>
      </c>
      <c r="N10280">
        <v>21.843781436523599</v>
      </c>
      <c r="O10280">
        <v>3.8014296063485302</v>
      </c>
    </row>
    <row r="10281" spans="1:15" x14ac:dyDescent="0.25">
      <c r="A10281" s="20" t="s">
        <v>10381</v>
      </c>
      <c r="B10281">
        <v>8</v>
      </c>
      <c r="C10281" t="s">
        <v>21822</v>
      </c>
      <c r="D10281" t="s">
        <v>90</v>
      </c>
      <c r="E10281" t="s">
        <v>82</v>
      </c>
      <c r="F10281" t="s">
        <v>38</v>
      </c>
      <c r="G10281">
        <v>3</v>
      </c>
      <c r="H10281">
        <v>2014</v>
      </c>
      <c r="I10281" t="s">
        <v>54</v>
      </c>
      <c r="J10281">
        <v>6.4189867603344704</v>
      </c>
      <c r="K10281">
        <v>-12.46</v>
      </c>
      <c r="L10281">
        <v>25.3</v>
      </c>
      <c r="M10281">
        <v>23</v>
      </c>
      <c r="N10281">
        <v>25.499298798428701</v>
      </c>
      <c r="O10281">
        <v>20.851441405707501</v>
      </c>
    </row>
    <row r="10282" spans="1:15" x14ac:dyDescent="0.25">
      <c r="A10282" s="20" t="s">
        <v>10382</v>
      </c>
      <c r="B10282">
        <v>8</v>
      </c>
      <c r="C10282" t="s">
        <v>21822</v>
      </c>
      <c r="D10282" t="s">
        <v>90</v>
      </c>
      <c r="E10282" t="s">
        <v>82</v>
      </c>
      <c r="F10282" t="s">
        <v>38</v>
      </c>
      <c r="G10282">
        <v>3</v>
      </c>
      <c r="H10282">
        <v>2014</v>
      </c>
      <c r="I10282" t="s">
        <v>55</v>
      </c>
      <c r="J10282">
        <v>-1.59901092775724</v>
      </c>
      <c r="K10282">
        <v>-8.56</v>
      </c>
      <c r="L10282">
        <v>5.36</v>
      </c>
      <c r="M10282">
        <v>170</v>
      </c>
      <c r="N10282">
        <v>27.438273113961401</v>
      </c>
      <c r="O10282">
        <v>7.6696498884736997</v>
      </c>
    </row>
    <row r="10283" spans="1:15" x14ac:dyDescent="0.25">
      <c r="A10283" s="20" t="s">
        <v>10383</v>
      </c>
      <c r="B10283">
        <v>8</v>
      </c>
      <c r="C10283" t="s">
        <v>21822</v>
      </c>
      <c r="D10283" t="s">
        <v>90</v>
      </c>
      <c r="E10283" t="s">
        <v>82</v>
      </c>
      <c r="F10283" t="s">
        <v>38</v>
      </c>
      <c r="G10283">
        <v>3</v>
      </c>
      <c r="H10283">
        <v>2014</v>
      </c>
      <c r="I10283" t="s">
        <v>56</v>
      </c>
      <c r="J10283">
        <v>-6.6130108717853204</v>
      </c>
      <c r="K10283">
        <v>-19.59</v>
      </c>
      <c r="L10283">
        <v>6.36</v>
      </c>
      <c r="M10283">
        <v>293</v>
      </c>
      <c r="N10283">
        <v>33.8578608758746</v>
      </c>
      <c r="O10283">
        <v>5.8420623783698602</v>
      </c>
    </row>
    <row r="10284" spans="1:15" x14ac:dyDescent="0.25">
      <c r="A10284" s="20" t="s">
        <v>10384</v>
      </c>
      <c r="B10284">
        <v>8</v>
      </c>
      <c r="C10284" t="s">
        <v>21822</v>
      </c>
      <c r="D10284" t="s">
        <v>90</v>
      </c>
      <c r="E10284" t="s">
        <v>82</v>
      </c>
      <c r="F10284" t="s">
        <v>38</v>
      </c>
      <c r="G10284">
        <v>3</v>
      </c>
      <c r="H10284">
        <v>2014</v>
      </c>
      <c r="I10284" t="s">
        <v>57</v>
      </c>
      <c r="J10284">
        <v>-0.62123661988705003</v>
      </c>
      <c r="K10284">
        <v>-9.36</v>
      </c>
      <c r="L10284">
        <v>8.1199999999999992</v>
      </c>
      <c r="M10284">
        <v>195</v>
      </c>
      <c r="N10284">
        <v>32.2443723738537</v>
      </c>
      <c r="O10284">
        <v>7.1611487403943297</v>
      </c>
    </row>
    <row r="10285" spans="1:15" x14ac:dyDescent="0.25">
      <c r="A10285" s="20" t="s">
        <v>10385</v>
      </c>
      <c r="B10285">
        <v>8</v>
      </c>
      <c r="C10285" t="s">
        <v>21822</v>
      </c>
      <c r="D10285" t="s">
        <v>90</v>
      </c>
      <c r="E10285" t="s">
        <v>82</v>
      </c>
      <c r="F10285" t="s">
        <v>38</v>
      </c>
      <c r="G10285">
        <v>3</v>
      </c>
      <c r="H10285">
        <v>2014</v>
      </c>
      <c r="I10285" t="s">
        <v>58</v>
      </c>
      <c r="J10285">
        <v>0.87695658182764202</v>
      </c>
      <c r="K10285">
        <v>-3.14</v>
      </c>
      <c r="L10285">
        <v>4.8899999999999997</v>
      </c>
      <c r="M10285">
        <v>809</v>
      </c>
      <c r="N10285">
        <v>23.908137732529099</v>
      </c>
      <c r="O10285">
        <v>3.51581276967315</v>
      </c>
    </row>
    <row r="10286" spans="1:15" x14ac:dyDescent="0.25">
      <c r="A10286" s="20" t="s">
        <v>10386</v>
      </c>
      <c r="B10286">
        <v>8</v>
      </c>
      <c r="C10286" t="s">
        <v>21822</v>
      </c>
      <c r="D10286" t="s">
        <v>90</v>
      </c>
      <c r="E10286" t="s">
        <v>82</v>
      </c>
      <c r="F10286" t="s">
        <v>38</v>
      </c>
      <c r="G10286">
        <v>3</v>
      </c>
      <c r="H10286">
        <v>2014</v>
      </c>
      <c r="I10286" t="s">
        <v>59</v>
      </c>
      <c r="J10286">
        <v>-15.550743465647001</v>
      </c>
      <c r="K10286">
        <v>-28.39</v>
      </c>
      <c r="L10286">
        <v>-2.71</v>
      </c>
      <c r="M10286">
        <v>62</v>
      </c>
      <c r="N10286">
        <v>30.821791611159298</v>
      </c>
      <c r="O10286">
        <v>12.700012700019</v>
      </c>
    </row>
    <row r="10287" spans="1:15" x14ac:dyDescent="0.25">
      <c r="A10287" s="20" t="s">
        <v>10387</v>
      </c>
      <c r="B10287">
        <v>8</v>
      </c>
      <c r="C10287" t="s">
        <v>21822</v>
      </c>
      <c r="D10287" t="s">
        <v>90</v>
      </c>
      <c r="E10287" t="s">
        <v>82</v>
      </c>
      <c r="F10287" t="s">
        <v>38</v>
      </c>
      <c r="G10287">
        <v>3</v>
      </c>
      <c r="H10287">
        <v>2014</v>
      </c>
      <c r="I10287" t="s">
        <v>60</v>
      </c>
      <c r="J10287">
        <v>0.39591583099540301</v>
      </c>
      <c r="K10287">
        <v>-4.3499999999999996</v>
      </c>
      <c r="L10287">
        <v>5.14</v>
      </c>
      <c r="M10287">
        <v>467</v>
      </c>
      <c r="N10287">
        <v>27.7793978010363</v>
      </c>
      <c r="O10287">
        <v>4.62744813382748</v>
      </c>
    </row>
    <row r="10288" spans="1:15" x14ac:dyDescent="0.25">
      <c r="A10288" s="20" t="s">
        <v>10388</v>
      </c>
      <c r="B10288">
        <v>8</v>
      </c>
      <c r="C10288" t="s">
        <v>21822</v>
      </c>
      <c r="D10288" t="s">
        <v>90</v>
      </c>
      <c r="E10288" t="s">
        <v>82</v>
      </c>
      <c r="F10288" t="s">
        <v>38</v>
      </c>
      <c r="G10288">
        <v>3</v>
      </c>
      <c r="H10288">
        <v>2014</v>
      </c>
      <c r="I10288" t="s">
        <v>61</v>
      </c>
      <c r="J10288">
        <v>42.708376326315197</v>
      </c>
      <c r="K10288">
        <v>26.78</v>
      </c>
      <c r="L10288">
        <v>58.64</v>
      </c>
      <c r="M10288">
        <v>27</v>
      </c>
      <c r="N10288">
        <v>17.846778356571399</v>
      </c>
      <c r="O10288">
        <v>19.245008972987499</v>
      </c>
    </row>
    <row r="10289" spans="1:15" x14ac:dyDescent="0.25">
      <c r="A10289" s="20" t="s">
        <v>10389</v>
      </c>
      <c r="B10289">
        <v>8</v>
      </c>
      <c r="C10289" t="s">
        <v>21822</v>
      </c>
      <c r="D10289" t="s">
        <v>90</v>
      </c>
      <c r="E10289" t="s">
        <v>82</v>
      </c>
      <c r="F10289" t="s">
        <v>38</v>
      </c>
      <c r="G10289">
        <v>3</v>
      </c>
      <c r="H10289">
        <v>2014</v>
      </c>
      <c r="I10289" t="s">
        <v>43</v>
      </c>
      <c r="J10289">
        <v>-4.9209191272547903</v>
      </c>
      <c r="K10289">
        <v>-12</v>
      </c>
      <c r="L10289">
        <v>2.16</v>
      </c>
      <c r="M10289">
        <v>611</v>
      </c>
      <c r="N10289">
        <v>30.271420684387699</v>
      </c>
      <c r="O10289">
        <v>4.0455669703136703</v>
      </c>
    </row>
    <row r="10290" spans="1:15" x14ac:dyDescent="0.25">
      <c r="A10290" s="20" t="s">
        <v>10390</v>
      </c>
      <c r="B10290">
        <v>8</v>
      </c>
      <c r="C10290" t="s">
        <v>21822</v>
      </c>
      <c r="D10290" t="s">
        <v>90</v>
      </c>
      <c r="E10290" t="s">
        <v>82</v>
      </c>
      <c r="F10290" t="s">
        <v>38</v>
      </c>
      <c r="G10290">
        <v>3</v>
      </c>
      <c r="H10290">
        <v>2014</v>
      </c>
      <c r="I10290" t="s">
        <v>62</v>
      </c>
      <c r="J10290">
        <v>-10.6963296182989</v>
      </c>
      <c r="K10290">
        <v>-22.08</v>
      </c>
      <c r="L10290">
        <v>0.69</v>
      </c>
      <c r="M10290">
        <v>144</v>
      </c>
      <c r="N10290">
        <v>28.6421111283756</v>
      </c>
      <c r="O10290">
        <v>8.3333333333333304</v>
      </c>
    </row>
    <row r="10291" spans="1:15" x14ac:dyDescent="0.25">
      <c r="A10291" s="20" t="s">
        <v>10391</v>
      </c>
      <c r="B10291">
        <v>8</v>
      </c>
      <c r="C10291" t="s">
        <v>21822</v>
      </c>
      <c r="D10291" t="s">
        <v>90</v>
      </c>
      <c r="E10291" t="s">
        <v>82</v>
      </c>
      <c r="F10291" t="s">
        <v>38</v>
      </c>
      <c r="G10291">
        <v>3</v>
      </c>
      <c r="H10291">
        <v>2014</v>
      </c>
      <c r="I10291" t="s">
        <v>75</v>
      </c>
      <c r="J10291">
        <v>0.3</v>
      </c>
      <c r="K10291">
        <v>-1.1000000000000001</v>
      </c>
      <c r="L10291">
        <v>1.7</v>
      </c>
      <c r="M10291">
        <v>25.684595418312501</v>
      </c>
      <c r="N10291">
        <v>25.382731322135498</v>
      </c>
      <c r="O10291">
        <v>-99</v>
      </c>
    </row>
    <row r="10292" spans="1:15" x14ac:dyDescent="0.25">
      <c r="A10292" s="20" t="s">
        <v>10392</v>
      </c>
      <c r="B10292">
        <v>8</v>
      </c>
      <c r="C10292" t="s">
        <v>21822</v>
      </c>
      <c r="D10292" t="s">
        <v>90</v>
      </c>
      <c r="E10292" t="s">
        <v>82</v>
      </c>
      <c r="F10292" t="s">
        <v>38</v>
      </c>
      <c r="G10292">
        <v>3</v>
      </c>
      <c r="H10292">
        <v>2014</v>
      </c>
      <c r="I10292" t="s">
        <v>45</v>
      </c>
      <c r="J10292">
        <v>1.4838414716782</v>
      </c>
      <c r="K10292">
        <v>-5.33</v>
      </c>
      <c r="L10292">
        <v>8.3000000000000007</v>
      </c>
      <c r="M10292">
        <v>199</v>
      </c>
      <c r="N10292">
        <v>21.513034852975299</v>
      </c>
      <c r="O10292">
        <v>7.0888120500833596</v>
      </c>
    </row>
    <row r="10293" spans="1:15" x14ac:dyDescent="0.25">
      <c r="A10293" s="20" t="s">
        <v>10393</v>
      </c>
      <c r="B10293">
        <v>8</v>
      </c>
      <c r="C10293" t="s">
        <v>21822</v>
      </c>
      <c r="D10293" t="s">
        <v>90</v>
      </c>
      <c r="E10293" t="s">
        <v>82</v>
      </c>
      <c r="F10293" t="s">
        <v>38</v>
      </c>
      <c r="G10293">
        <v>3</v>
      </c>
      <c r="H10293">
        <v>2014</v>
      </c>
      <c r="I10293" t="s">
        <v>46</v>
      </c>
      <c r="J10293">
        <v>0.88811904370210504</v>
      </c>
      <c r="K10293">
        <v>-5.07</v>
      </c>
      <c r="L10293">
        <v>6.85</v>
      </c>
      <c r="M10293">
        <v>239</v>
      </c>
      <c r="N10293">
        <v>24.4132997149046</v>
      </c>
      <c r="O10293">
        <v>6.46846227353151</v>
      </c>
    </row>
    <row r="10294" spans="1:15" x14ac:dyDescent="0.25">
      <c r="A10294" s="20" t="s">
        <v>10394</v>
      </c>
      <c r="B10294">
        <v>8</v>
      </c>
      <c r="C10294" t="s">
        <v>21822</v>
      </c>
      <c r="D10294" t="s">
        <v>90</v>
      </c>
      <c r="E10294" t="s">
        <v>82</v>
      </c>
      <c r="F10294" t="s">
        <v>38</v>
      </c>
      <c r="G10294">
        <v>3</v>
      </c>
      <c r="H10294">
        <v>2014</v>
      </c>
      <c r="I10294" t="s">
        <v>47</v>
      </c>
      <c r="J10294">
        <v>1.09959383209317</v>
      </c>
      <c r="K10294">
        <v>-2.75</v>
      </c>
      <c r="L10294">
        <v>4.95</v>
      </c>
      <c r="M10294">
        <v>865</v>
      </c>
      <c r="N10294">
        <v>23.615462791091598</v>
      </c>
      <c r="O10294">
        <v>3.4001020045902299</v>
      </c>
    </row>
    <row r="10295" spans="1:15" x14ac:dyDescent="0.25">
      <c r="A10295" s="20" t="s">
        <v>10395</v>
      </c>
      <c r="B10295">
        <v>8</v>
      </c>
      <c r="C10295" t="s">
        <v>21822</v>
      </c>
      <c r="D10295" t="s">
        <v>90</v>
      </c>
      <c r="E10295" t="s">
        <v>82</v>
      </c>
      <c r="F10295" t="s">
        <v>38</v>
      </c>
      <c r="G10295">
        <v>3</v>
      </c>
      <c r="H10295">
        <v>2014</v>
      </c>
      <c r="I10295" t="s">
        <v>48</v>
      </c>
      <c r="J10295">
        <v>-5.9559378213476597</v>
      </c>
      <c r="K10295">
        <v>-12.46</v>
      </c>
      <c r="L10295">
        <v>0.55000000000000004</v>
      </c>
      <c r="M10295">
        <v>403</v>
      </c>
      <c r="N10295">
        <v>26.231790716409002</v>
      </c>
      <c r="O10295">
        <v>4.9813548138671804</v>
      </c>
    </row>
    <row r="10296" spans="1:15" x14ac:dyDescent="0.25">
      <c r="A10296" s="20" t="s">
        <v>10396</v>
      </c>
      <c r="B10296">
        <v>8</v>
      </c>
      <c r="C10296" t="s">
        <v>21822</v>
      </c>
      <c r="D10296" t="s">
        <v>90</v>
      </c>
      <c r="E10296" t="s">
        <v>82</v>
      </c>
      <c r="F10296" t="s">
        <v>38</v>
      </c>
      <c r="G10296">
        <v>3</v>
      </c>
      <c r="H10296">
        <v>2014</v>
      </c>
      <c r="I10296" t="s">
        <v>49</v>
      </c>
      <c r="J10296">
        <v>3.9555003172163299</v>
      </c>
      <c r="K10296">
        <v>-4.1100000000000003</v>
      </c>
      <c r="L10296">
        <v>12.02</v>
      </c>
      <c r="M10296">
        <v>179</v>
      </c>
      <c r="N10296">
        <v>23.713481737022899</v>
      </c>
      <c r="O10296">
        <v>7.4743509275193603</v>
      </c>
    </row>
    <row r="10297" spans="1:15" x14ac:dyDescent="0.25">
      <c r="A10297" s="20" t="s">
        <v>10397</v>
      </c>
      <c r="B10297">
        <v>8</v>
      </c>
      <c r="C10297" t="s">
        <v>21822</v>
      </c>
      <c r="D10297" t="s">
        <v>90</v>
      </c>
      <c r="E10297" t="s">
        <v>82</v>
      </c>
      <c r="F10297" t="s">
        <v>38</v>
      </c>
      <c r="G10297">
        <v>3</v>
      </c>
      <c r="H10297">
        <v>2014</v>
      </c>
      <c r="I10297" t="s">
        <v>50</v>
      </c>
      <c r="J10297">
        <v>-0.49400116490374302</v>
      </c>
      <c r="K10297">
        <v>-8.76</v>
      </c>
      <c r="L10297">
        <v>7.77</v>
      </c>
      <c r="M10297">
        <v>398</v>
      </c>
      <c r="N10297">
        <v>27.521110911293501</v>
      </c>
      <c r="O10297">
        <v>5.01254707117086</v>
      </c>
    </row>
    <row r="10298" spans="1:15" x14ac:dyDescent="0.25">
      <c r="A10298" s="20" t="s">
        <v>10398</v>
      </c>
      <c r="B10298">
        <v>8</v>
      </c>
      <c r="C10298" t="s">
        <v>21822</v>
      </c>
      <c r="D10298" t="s">
        <v>90</v>
      </c>
      <c r="E10298" t="s">
        <v>82</v>
      </c>
      <c r="F10298" t="s">
        <v>38</v>
      </c>
      <c r="G10298">
        <v>3</v>
      </c>
      <c r="H10298">
        <v>2014</v>
      </c>
      <c r="I10298" t="s">
        <v>51</v>
      </c>
      <c r="J10298">
        <v>5.8111805440759996</v>
      </c>
      <c r="K10298">
        <v>-1.19</v>
      </c>
      <c r="L10298">
        <v>12.81</v>
      </c>
      <c r="M10298">
        <v>226</v>
      </c>
      <c r="N10298">
        <v>20.0671302437149</v>
      </c>
      <c r="O10298">
        <v>6.65190105237739</v>
      </c>
    </row>
    <row r="10299" spans="1:15" x14ac:dyDescent="0.25">
      <c r="A10299" s="20" t="s">
        <v>10399</v>
      </c>
      <c r="B10299">
        <v>8</v>
      </c>
      <c r="C10299" t="s">
        <v>21822</v>
      </c>
      <c r="D10299" t="s">
        <v>90</v>
      </c>
      <c r="E10299" t="s">
        <v>83</v>
      </c>
      <c r="F10299" t="s">
        <v>42</v>
      </c>
      <c r="G10299">
        <v>4</v>
      </c>
      <c r="H10299">
        <v>2014</v>
      </c>
      <c r="I10299" t="s">
        <v>34</v>
      </c>
      <c r="J10299">
        <v>-2.0002158299980399</v>
      </c>
      <c r="K10299">
        <v>-6.05</v>
      </c>
      <c r="L10299">
        <v>2.0499999999999998</v>
      </c>
      <c r="M10299">
        <v>1013</v>
      </c>
      <c r="N10299">
        <v>27.527737044530099</v>
      </c>
      <c r="O10299">
        <v>3.1419211180334701</v>
      </c>
    </row>
    <row r="10300" spans="1:15" x14ac:dyDescent="0.25">
      <c r="A10300" s="20" t="s">
        <v>10400</v>
      </c>
      <c r="B10300">
        <v>8</v>
      </c>
      <c r="C10300" t="s">
        <v>21822</v>
      </c>
      <c r="D10300" t="s">
        <v>90</v>
      </c>
      <c r="E10300" t="s">
        <v>83</v>
      </c>
      <c r="F10300" t="s">
        <v>42</v>
      </c>
      <c r="G10300">
        <v>4</v>
      </c>
      <c r="H10300">
        <v>2014</v>
      </c>
      <c r="I10300" t="s">
        <v>52</v>
      </c>
      <c r="J10300" t="s">
        <v>44</v>
      </c>
      <c r="K10300" t="s">
        <v>44</v>
      </c>
      <c r="L10300" t="s">
        <v>44</v>
      </c>
      <c r="M10300">
        <v>9</v>
      </c>
      <c r="N10300">
        <v>22.5357801969603</v>
      </c>
      <c r="O10300">
        <v>33.3333333333333</v>
      </c>
    </row>
    <row r="10301" spans="1:15" x14ac:dyDescent="0.25">
      <c r="A10301" s="20" t="s">
        <v>10401</v>
      </c>
      <c r="B10301">
        <v>8</v>
      </c>
      <c r="C10301" t="s">
        <v>21822</v>
      </c>
      <c r="D10301" t="s">
        <v>90</v>
      </c>
      <c r="E10301" t="s">
        <v>83</v>
      </c>
      <c r="F10301" t="s">
        <v>42</v>
      </c>
      <c r="G10301">
        <v>4</v>
      </c>
      <c r="H10301">
        <v>2014</v>
      </c>
      <c r="I10301" t="s">
        <v>53</v>
      </c>
      <c r="J10301">
        <v>2.4886408440039598</v>
      </c>
      <c r="K10301">
        <v>-7.76</v>
      </c>
      <c r="L10301">
        <v>12.74</v>
      </c>
      <c r="M10301">
        <v>39</v>
      </c>
      <c r="N10301">
        <v>21.843781436523599</v>
      </c>
      <c r="O10301">
        <v>16.012815380508702</v>
      </c>
    </row>
    <row r="10302" spans="1:15" x14ac:dyDescent="0.25">
      <c r="A10302" s="20" t="s">
        <v>10402</v>
      </c>
      <c r="B10302">
        <v>8</v>
      </c>
      <c r="C10302" t="s">
        <v>21822</v>
      </c>
      <c r="D10302" t="s">
        <v>90</v>
      </c>
      <c r="E10302" t="s">
        <v>83</v>
      </c>
      <c r="F10302" t="s">
        <v>42</v>
      </c>
      <c r="G10302">
        <v>4</v>
      </c>
      <c r="H10302">
        <v>2014</v>
      </c>
      <c r="I10302" t="s">
        <v>54</v>
      </c>
      <c r="J10302" t="s">
        <v>44</v>
      </c>
      <c r="K10302" t="s">
        <v>44</v>
      </c>
      <c r="L10302" t="s">
        <v>44</v>
      </c>
      <c r="M10302">
        <v>5</v>
      </c>
      <c r="N10302">
        <v>25.499298798428701</v>
      </c>
      <c r="O10302">
        <v>44.721359549995803</v>
      </c>
    </row>
    <row r="10303" spans="1:15" x14ac:dyDescent="0.25">
      <c r="A10303" s="20" t="s">
        <v>10403</v>
      </c>
      <c r="B10303">
        <v>8</v>
      </c>
      <c r="C10303" t="s">
        <v>21822</v>
      </c>
      <c r="D10303" t="s">
        <v>90</v>
      </c>
      <c r="E10303" t="s">
        <v>83</v>
      </c>
      <c r="F10303" t="s">
        <v>42</v>
      </c>
      <c r="G10303">
        <v>4</v>
      </c>
      <c r="H10303">
        <v>2014</v>
      </c>
      <c r="I10303" t="s">
        <v>55</v>
      </c>
      <c r="J10303">
        <v>-8.1704291043786093</v>
      </c>
      <c r="K10303">
        <v>-16.399999999999999</v>
      </c>
      <c r="L10303">
        <v>0.06</v>
      </c>
      <c r="M10303">
        <v>55</v>
      </c>
      <c r="N10303">
        <v>27.438273113961401</v>
      </c>
      <c r="O10303">
        <v>13.483997249264799</v>
      </c>
    </row>
    <row r="10304" spans="1:15" x14ac:dyDescent="0.25">
      <c r="A10304" s="20" t="s">
        <v>10404</v>
      </c>
      <c r="B10304">
        <v>8</v>
      </c>
      <c r="C10304" t="s">
        <v>21822</v>
      </c>
      <c r="D10304" t="s">
        <v>90</v>
      </c>
      <c r="E10304" t="s">
        <v>83</v>
      </c>
      <c r="F10304" t="s">
        <v>42</v>
      </c>
      <c r="G10304">
        <v>4</v>
      </c>
      <c r="H10304">
        <v>2014</v>
      </c>
      <c r="I10304" t="s">
        <v>56</v>
      </c>
      <c r="J10304" t="s">
        <v>44</v>
      </c>
      <c r="K10304" t="s">
        <v>44</v>
      </c>
      <c r="L10304" t="s">
        <v>44</v>
      </c>
      <c r="M10304">
        <v>18</v>
      </c>
      <c r="N10304">
        <v>33.8578608758746</v>
      </c>
      <c r="O10304">
        <v>23.570226039551599</v>
      </c>
    </row>
    <row r="10305" spans="1:15" x14ac:dyDescent="0.25">
      <c r="A10305" s="20" t="s">
        <v>10405</v>
      </c>
      <c r="B10305">
        <v>8</v>
      </c>
      <c r="C10305" t="s">
        <v>21822</v>
      </c>
      <c r="D10305" t="s">
        <v>90</v>
      </c>
      <c r="E10305" t="s">
        <v>83</v>
      </c>
      <c r="F10305" t="s">
        <v>42</v>
      </c>
      <c r="G10305">
        <v>4</v>
      </c>
      <c r="H10305">
        <v>2014</v>
      </c>
      <c r="I10305" t="s">
        <v>57</v>
      </c>
      <c r="J10305" t="s">
        <v>44</v>
      </c>
      <c r="K10305" t="s">
        <v>44</v>
      </c>
      <c r="L10305" t="s">
        <v>44</v>
      </c>
      <c r="M10305">
        <v>13</v>
      </c>
      <c r="N10305">
        <v>32.2443723738537</v>
      </c>
      <c r="O10305">
        <v>27.735009811261499</v>
      </c>
    </row>
    <row r="10306" spans="1:15" x14ac:dyDescent="0.25">
      <c r="A10306" s="20" t="s">
        <v>10406</v>
      </c>
      <c r="B10306">
        <v>8</v>
      </c>
      <c r="C10306" t="s">
        <v>21822</v>
      </c>
      <c r="D10306" t="s">
        <v>90</v>
      </c>
      <c r="E10306" t="s">
        <v>83</v>
      </c>
      <c r="F10306" t="s">
        <v>42</v>
      </c>
      <c r="G10306">
        <v>4</v>
      </c>
      <c r="H10306">
        <v>2014</v>
      </c>
      <c r="I10306" t="s">
        <v>58</v>
      </c>
      <c r="J10306">
        <v>1.21906377748905</v>
      </c>
      <c r="K10306">
        <v>-4.75</v>
      </c>
      <c r="L10306">
        <v>7.19</v>
      </c>
      <c r="M10306">
        <v>146</v>
      </c>
      <c r="N10306">
        <v>23.908137732529099</v>
      </c>
      <c r="O10306">
        <v>8.2760588860236801</v>
      </c>
    </row>
    <row r="10307" spans="1:15" x14ac:dyDescent="0.25">
      <c r="A10307" s="20" t="s">
        <v>10407</v>
      </c>
      <c r="B10307">
        <v>8</v>
      </c>
      <c r="C10307" t="s">
        <v>21822</v>
      </c>
      <c r="D10307" t="s">
        <v>90</v>
      </c>
      <c r="E10307" t="s">
        <v>83</v>
      </c>
      <c r="F10307" t="s">
        <v>42</v>
      </c>
      <c r="G10307">
        <v>4</v>
      </c>
      <c r="H10307">
        <v>2014</v>
      </c>
      <c r="I10307" t="s">
        <v>59</v>
      </c>
      <c r="J10307" t="s">
        <v>44</v>
      </c>
      <c r="K10307" t="s">
        <v>44</v>
      </c>
      <c r="L10307" t="s">
        <v>44</v>
      </c>
      <c r="M10307">
        <v>8</v>
      </c>
      <c r="N10307">
        <v>30.821791611159298</v>
      </c>
      <c r="O10307">
        <v>35.355339059327399</v>
      </c>
    </row>
    <row r="10308" spans="1:15" x14ac:dyDescent="0.25">
      <c r="A10308" s="20" t="s">
        <v>10408</v>
      </c>
      <c r="B10308">
        <v>8</v>
      </c>
      <c r="C10308" t="s">
        <v>21822</v>
      </c>
      <c r="D10308" t="s">
        <v>90</v>
      </c>
      <c r="E10308" t="s">
        <v>83</v>
      </c>
      <c r="F10308" t="s">
        <v>42</v>
      </c>
      <c r="G10308">
        <v>4</v>
      </c>
      <c r="H10308">
        <v>2014</v>
      </c>
      <c r="I10308" t="s">
        <v>60</v>
      </c>
      <c r="J10308">
        <v>-2.7635704474696698</v>
      </c>
      <c r="K10308">
        <v>-6.61</v>
      </c>
      <c r="L10308">
        <v>1.0900000000000001</v>
      </c>
      <c r="M10308">
        <v>664</v>
      </c>
      <c r="N10308">
        <v>27.7793978010363</v>
      </c>
      <c r="O10308">
        <v>3.8807526285316598</v>
      </c>
    </row>
    <row r="10309" spans="1:15" x14ac:dyDescent="0.25">
      <c r="A10309" s="20" t="s">
        <v>10409</v>
      </c>
      <c r="B10309">
        <v>8</v>
      </c>
      <c r="C10309" t="s">
        <v>21822</v>
      </c>
      <c r="D10309" t="s">
        <v>90</v>
      </c>
      <c r="E10309" t="s">
        <v>83</v>
      </c>
      <c r="F10309" t="s">
        <v>42</v>
      </c>
      <c r="G10309">
        <v>4</v>
      </c>
      <c r="H10309">
        <v>2014</v>
      </c>
      <c r="I10309" t="s">
        <v>61</v>
      </c>
      <c r="J10309" t="s">
        <v>44</v>
      </c>
      <c r="K10309" t="s">
        <v>44</v>
      </c>
      <c r="L10309" t="s">
        <v>44</v>
      </c>
      <c r="M10309">
        <v>1</v>
      </c>
      <c r="N10309">
        <v>17.846778356571399</v>
      </c>
      <c r="O10309">
        <v>100</v>
      </c>
    </row>
    <row r="10310" spans="1:15" x14ac:dyDescent="0.25">
      <c r="A10310" s="20" t="s">
        <v>10410</v>
      </c>
      <c r="B10310">
        <v>8</v>
      </c>
      <c r="C10310" t="s">
        <v>21822</v>
      </c>
      <c r="D10310" t="s">
        <v>90</v>
      </c>
      <c r="E10310" t="s">
        <v>83</v>
      </c>
      <c r="F10310" t="s">
        <v>42</v>
      </c>
      <c r="G10310">
        <v>4</v>
      </c>
      <c r="H10310">
        <v>2014</v>
      </c>
      <c r="I10310" t="s">
        <v>43</v>
      </c>
      <c r="J10310">
        <v>-4.2368136894551203</v>
      </c>
      <c r="K10310">
        <v>-17.77</v>
      </c>
      <c r="L10310">
        <v>9.3000000000000007</v>
      </c>
      <c r="M10310">
        <v>47</v>
      </c>
      <c r="N10310">
        <v>30.271420684387699</v>
      </c>
      <c r="O10310">
        <v>14.5864991497895</v>
      </c>
    </row>
    <row r="10311" spans="1:15" x14ac:dyDescent="0.25">
      <c r="A10311" s="20" t="s">
        <v>10411</v>
      </c>
      <c r="B10311">
        <v>8</v>
      </c>
      <c r="C10311" t="s">
        <v>21822</v>
      </c>
      <c r="D10311" t="s">
        <v>90</v>
      </c>
      <c r="E10311" t="s">
        <v>83</v>
      </c>
      <c r="F10311" t="s">
        <v>42</v>
      </c>
      <c r="G10311">
        <v>4</v>
      </c>
      <c r="H10311">
        <v>2014</v>
      </c>
      <c r="I10311" t="s">
        <v>62</v>
      </c>
      <c r="J10311" t="s">
        <v>44</v>
      </c>
      <c r="K10311" t="s">
        <v>44</v>
      </c>
      <c r="L10311" t="s">
        <v>44</v>
      </c>
      <c r="M10311">
        <v>18</v>
      </c>
      <c r="N10311">
        <v>28.6421111283756</v>
      </c>
      <c r="O10311">
        <v>23.570226039551599</v>
      </c>
    </row>
    <row r="10312" spans="1:15" x14ac:dyDescent="0.25">
      <c r="A10312" s="20" t="s">
        <v>10412</v>
      </c>
      <c r="B10312">
        <v>8</v>
      </c>
      <c r="C10312" t="s">
        <v>21822</v>
      </c>
      <c r="D10312" t="s">
        <v>90</v>
      </c>
      <c r="E10312" t="s">
        <v>83</v>
      </c>
      <c r="F10312" t="s">
        <v>42</v>
      </c>
      <c r="G10312">
        <v>4</v>
      </c>
      <c r="H10312">
        <v>2014</v>
      </c>
      <c r="I10312" t="s">
        <v>75</v>
      </c>
      <c r="J10312">
        <v>0.02</v>
      </c>
      <c r="K10312">
        <v>-1.34</v>
      </c>
      <c r="L10312">
        <v>1.38</v>
      </c>
      <c r="M10312">
        <v>25.404034988718301</v>
      </c>
      <c r="N10312">
        <v>25.382731322135498</v>
      </c>
      <c r="O10312">
        <v>-99</v>
      </c>
    </row>
    <row r="10313" spans="1:15" x14ac:dyDescent="0.25">
      <c r="A10313" s="20" t="s">
        <v>10413</v>
      </c>
      <c r="B10313">
        <v>8</v>
      </c>
      <c r="C10313" t="s">
        <v>21822</v>
      </c>
      <c r="D10313" t="s">
        <v>90</v>
      </c>
      <c r="E10313" t="s">
        <v>83</v>
      </c>
      <c r="F10313" t="s">
        <v>42</v>
      </c>
      <c r="G10313">
        <v>4</v>
      </c>
      <c r="H10313">
        <v>2014</v>
      </c>
      <c r="I10313" t="s">
        <v>45</v>
      </c>
      <c r="J10313">
        <v>2.2125445629688998</v>
      </c>
      <c r="K10313">
        <v>-4.5</v>
      </c>
      <c r="L10313">
        <v>8.92</v>
      </c>
      <c r="M10313">
        <v>108</v>
      </c>
      <c r="N10313">
        <v>21.513034852975299</v>
      </c>
      <c r="O10313">
        <v>9.6225044864937601</v>
      </c>
    </row>
    <row r="10314" spans="1:15" x14ac:dyDescent="0.25">
      <c r="A10314" s="20" t="s">
        <v>10414</v>
      </c>
      <c r="B10314">
        <v>8</v>
      </c>
      <c r="C10314" t="s">
        <v>21822</v>
      </c>
      <c r="D10314" t="s">
        <v>90</v>
      </c>
      <c r="E10314" t="s">
        <v>83</v>
      </c>
      <c r="F10314" t="s">
        <v>42</v>
      </c>
      <c r="G10314">
        <v>4</v>
      </c>
      <c r="H10314">
        <v>2014</v>
      </c>
      <c r="I10314" t="s">
        <v>46</v>
      </c>
      <c r="J10314">
        <v>-2.7404755094310098</v>
      </c>
      <c r="K10314">
        <v>-7.76</v>
      </c>
      <c r="L10314">
        <v>2.2799999999999998</v>
      </c>
      <c r="M10314">
        <v>340</v>
      </c>
      <c r="N10314">
        <v>24.4132997149046</v>
      </c>
      <c r="O10314">
        <v>5.4232614454663999</v>
      </c>
    </row>
    <row r="10315" spans="1:15" x14ac:dyDescent="0.25">
      <c r="A10315" s="20" t="s">
        <v>10415</v>
      </c>
      <c r="B10315">
        <v>8</v>
      </c>
      <c r="C10315" t="s">
        <v>21822</v>
      </c>
      <c r="D10315" t="s">
        <v>90</v>
      </c>
      <c r="E10315" t="s">
        <v>83</v>
      </c>
      <c r="F10315" t="s">
        <v>42</v>
      </c>
      <c r="G10315">
        <v>4</v>
      </c>
      <c r="H10315">
        <v>2014</v>
      </c>
      <c r="I10315" t="s">
        <v>47</v>
      </c>
      <c r="J10315">
        <v>2.8013075913069998</v>
      </c>
      <c r="K10315">
        <v>-0.6</v>
      </c>
      <c r="L10315">
        <v>6.2</v>
      </c>
      <c r="M10315">
        <v>2105</v>
      </c>
      <c r="N10315">
        <v>23.615462791091598</v>
      </c>
      <c r="O10315">
        <v>2.1795857001338601</v>
      </c>
    </row>
    <row r="10316" spans="1:15" x14ac:dyDescent="0.25">
      <c r="A10316" s="20" t="s">
        <v>10416</v>
      </c>
      <c r="B10316">
        <v>8</v>
      </c>
      <c r="C10316" t="s">
        <v>21822</v>
      </c>
      <c r="D10316" t="s">
        <v>90</v>
      </c>
      <c r="E10316" t="s">
        <v>83</v>
      </c>
      <c r="F10316" t="s">
        <v>42</v>
      </c>
      <c r="G10316">
        <v>4</v>
      </c>
      <c r="H10316">
        <v>2014</v>
      </c>
      <c r="I10316" t="s">
        <v>48</v>
      </c>
      <c r="J10316">
        <v>-9.8682443735168199</v>
      </c>
      <c r="K10316">
        <v>-17.309999999999999</v>
      </c>
      <c r="L10316">
        <v>-2.42</v>
      </c>
      <c r="M10316">
        <v>78</v>
      </c>
      <c r="N10316">
        <v>26.231790716409002</v>
      </c>
      <c r="O10316">
        <v>11.322770341446001</v>
      </c>
    </row>
    <row r="10317" spans="1:15" x14ac:dyDescent="0.25">
      <c r="A10317" s="20" t="s">
        <v>10417</v>
      </c>
      <c r="B10317">
        <v>8</v>
      </c>
      <c r="C10317" t="s">
        <v>21822</v>
      </c>
      <c r="D10317" t="s">
        <v>90</v>
      </c>
      <c r="E10317" t="s">
        <v>83</v>
      </c>
      <c r="F10317" t="s">
        <v>42</v>
      </c>
      <c r="G10317">
        <v>4</v>
      </c>
      <c r="H10317">
        <v>2014</v>
      </c>
      <c r="I10317" t="s">
        <v>49</v>
      </c>
      <c r="J10317">
        <v>0.622816025443647</v>
      </c>
      <c r="K10317">
        <v>-7.41</v>
      </c>
      <c r="L10317">
        <v>8.66</v>
      </c>
      <c r="M10317">
        <v>152</v>
      </c>
      <c r="N10317">
        <v>23.713481737022899</v>
      </c>
      <c r="O10317">
        <v>8.1110710565381297</v>
      </c>
    </row>
    <row r="10318" spans="1:15" x14ac:dyDescent="0.25">
      <c r="A10318" s="20" t="s">
        <v>10418</v>
      </c>
      <c r="B10318">
        <v>8</v>
      </c>
      <c r="C10318" t="s">
        <v>21822</v>
      </c>
      <c r="D10318" t="s">
        <v>90</v>
      </c>
      <c r="E10318" t="s">
        <v>83</v>
      </c>
      <c r="F10318" t="s">
        <v>42</v>
      </c>
      <c r="G10318">
        <v>4</v>
      </c>
      <c r="H10318">
        <v>2014</v>
      </c>
      <c r="I10318" t="s">
        <v>50</v>
      </c>
      <c r="J10318">
        <v>-5.33690752829364</v>
      </c>
      <c r="K10318">
        <v>-16.93</v>
      </c>
      <c r="L10318">
        <v>6.26</v>
      </c>
      <c r="M10318">
        <v>43</v>
      </c>
      <c r="N10318">
        <v>27.521110911293501</v>
      </c>
      <c r="O10318">
        <v>15.249857033260501</v>
      </c>
    </row>
    <row r="10319" spans="1:15" x14ac:dyDescent="0.25">
      <c r="A10319" s="20" t="s">
        <v>10419</v>
      </c>
      <c r="B10319">
        <v>8</v>
      </c>
      <c r="C10319" t="s">
        <v>21822</v>
      </c>
      <c r="D10319" t="s">
        <v>90</v>
      </c>
      <c r="E10319" t="s">
        <v>83</v>
      </c>
      <c r="F10319" t="s">
        <v>42</v>
      </c>
      <c r="G10319">
        <v>4</v>
      </c>
      <c r="H10319">
        <v>2014</v>
      </c>
      <c r="I10319" t="s">
        <v>51</v>
      </c>
      <c r="J10319">
        <v>15.3458323535605</v>
      </c>
      <c r="K10319">
        <v>2.08</v>
      </c>
      <c r="L10319">
        <v>28.61</v>
      </c>
      <c r="M10319">
        <v>55</v>
      </c>
      <c r="N10319">
        <v>20.0671302437149</v>
      </c>
      <c r="O10319">
        <v>13.483997249264799</v>
      </c>
    </row>
    <row r="10320" spans="1:15" x14ac:dyDescent="0.25">
      <c r="A10320" s="20" t="s">
        <v>10420</v>
      </c>
      <c r="B10320">
        <v>8</v>
      </c>
      <c r="C10320" t="s">
        <v>21822</v>
      </c>
      <c r="D10320" t="s">
        <v>90</v>
      </c>
      <c r="E10320" t="s">
        <v>81</v>
      </c>
      <c r="F10320" t="s">
        <v>35</v>
      </c>
      <c r="G10320">
        <v>5</v>
      </c>
      <c r="H10320">
        <v>2014</v>
      </c>
      <c r="I10320" t="s">
        <v>34</v>
      </c>
      <c r="J10320">
        <v>-5.1196311634801503</v>
      </c>
      <c r="K10320">
        <v>-10.050000000000001</v>
      </c>
      <c r="L10320">
        <v>-0.19</v>
      </c>
      <c r="M10320">
        <v>512</v>
      </c>
      <c r="N10320">
        <v>27.527737044530099</v>
      </c>
      <c r="O10320">
        <v>4.4194173824159204</v>
      </c>
    </row>
    <row r="10321" spans="1:15" x14ac:dyDescent="0.25">
      <c r="A10321" s="20" t="s">
        <v>10421</v>
      </c>
      <c r="B10321">
        <v>8</v>
      </c>
      <c r="C10321" t="s">
        <v>21822</v>
      </c>
      <c r="D10321" t="s">
        <v>90</v>
      </c>
      <c r="E10321" t="s">
        <v>81</v>
      </c>
      <c r="F10321" t="s">
        <v>35</v>
      </c>
      <c r="G10321">
        <v>5</v>
      </c>
      <c r="H10321">
        <v>2014</v>
      </c>
      <c r="I10321" t="s">
        <v>52</v>
      </c>
      <c r="J10321" t="s">
        <v>44</v>
      </c>
      <c r="K10321" t="s">
        <v>44</v>
      </c>
      <c r="L10321" t="s">
        <v>44</v>
      </c>
      <c r="M10321">
        <v>12</v>
      </c>
      <c r="N10321">
        <v>22.5357801969603</v>
      </c>
      <c r="O10321">
        <v>28.867513459481302</v>
      </c>
    </row>
    <row r="10322" spans="1:15" x14ac:dyDescent="0.25">
      <c r="A10322" s="20" t="s">
        <v>10422</v>
      </c>
      <c r="B10322">
        <v>8</v>
      </c>
      <c r="C10322" t="s">
        <v>21822</v>
      </c>
      <c r="D10322" t="s">
        <v>90</v>
      </c>
      <c r="E10322" t="s">
        <v>81</v>
      </c>
      <c r="F10322" t="s">
        <v>35</v>
      </c>
      <c r="G10322">
        <v>5</v>
      </c>
      <c r="H10322">
        <v>2014</v>
      </c>
      <c r="I10322" t="s">
        <v>53</v>
      </c>
      <c r="J10322" t="s">
        <v>44</v>
      </c>
      <c r="K10322" t="s">
        <v>44</v>
      </c>
      <c r="L10322" t="s">
        <v>44</v>
      </c>
      <c r="M10322">
        <v>18</v>
      </c>
      <c r="N10322">
        <v>21.843781436523599</v>
      </c>
      <c r="O10322">
        <v>23.570226039551599</v>
      </c>
    </row>
    <row r="10323" spans="1:15" x14ac:dyDescent="0.25">
      <c r="A10323" s="20" t="s">
        <v>10423</v>
      </c>
      <c r="B10323">
        <v>8</v>
      </c>
      <c r="C10323" t="s">
        <v>21822</v>
      </c>
      <c r="D10323" t="s">
        <v>90</v>
      </c>
      <c r="E10323" t="s">
        <v>81</v>
      </c>
      <c r="F10323" t="s">
        <v>35</v>
      </c>
      <c r="G10323">
        <v>5</v>
      </c>
      <c r="H10323">
        <v>2014</v>
      </c>
      <c r="I10323" t="s">
        <v>54</v>
      </c>
      <c r="J10323" t="s">
        <v>44</v>
      </c>
      <c r="K10323" t="s">
        <v>44</v>
      </c>
      <c r="L10323" t="s">
        <v>44</v>
      </c>
      <c r="M10323">
        <v>4</v>
      </c>
      <c r="N10323">
        <v>25.499298798428701</v>
      </c>
      <c r="O10323">
        <v>50</v>
      </c>
    </row>
    <row r="10324" spans="1:15" x14ac:dyDescent="0.25">
      <c r="A10324" s="20" t="s">
        <v>10424</v>
      </c>
      <c r="B10324">
        <v>8</v>
      </c>
      <c r="C10324" t="s">
        <v>21822</v>
      </c>
      <c r="D10324" t="s">
        <v>90</v>
      </c>
      <c r="E10324" t="s">
        <v>81</v>
      </c>
      <c r="F10324" t="s">
        <v>35</v>
      </c>
      <c r="G10324">
        <v>5</v>
      </c>
      <c r="H10324">
        <v>2014</v>
      </c>
      <c r="I10324" t="s">
        <v>55</v>
      </c>
      <c r="J10324">
        <v>-10.7827647551666</v>
      </c>
      <c r="K10324">
        <v>-18.82</v>
      </c>
      <c r="L10324">
        <v>-2.75</v>
      </c>
      <c r="M10324">
        <v>25</v>
      </c>
      <c r="N10324">
        <v>27.438273113961401</v>
      </c>
      <c r="O10324">
        <v>20</v>
      </c>
    </row>
    <row r="10325" spans="1:15" x14ac:dyDescent="0.25">
      <c r="A10325" s="20" t="s">
        <v>10425</v>
      </c>
      <c r="B10325">
        <v>8</v>
      </c>
      <c r="C10325" t="s">
        <v>21822</v>
      </c>
      <c r="D10325" t="s">
        <v>90</v>
      </c>
      <c r="E10325" t="s">
        <v>81</v>
      </c>
      <c r="F10325" t="s">
        <v>35</v>
      </c>
      <c r="G10325">
        <v>5</v>
      </c>
      <c r="H10325">
        <v>2014</v>
      </c>
      <c r="I10325" t="s">
        <v>56</v>
      </c>
      <c r="J10325" t="s">
        <v>44</v>
      </c>
      <c r="K10325" t="s">
        <v>44</v>
      </c>
      <c r="L10325" t="s">
        <v>44</v>
      </c>
      <c r="M10325">
        <v>3</v>
      </c>
      <c r="N10325">
        <v>33.8578608758746</v>
      </c>
      <c r="O10325">
        <v>57.735026918962603</v>
      </c>
    </row>
    <row r="10326" spans="1:15" x14ac:dyDescent="0.25">
      <c r="A10326" s="20" t="s">
        <v>10426</v>
      </c>
      <c r="B10326">
        <v>8</v>
      </c>
      <c r="C10326" t="s">
        <v>21822</v>
      </c>
      <c r="D10326" t="s">
        <v>90</v>
      </c>
      <c r="E10326" t="s">
        <v>81</v>
      </c>
      <c r="F10326" t="s">
        <v>35</v>
      </c>
      <c r="G10326">
        <v>5</v>
      </c>
      <c r="H10326">
        <v>2014</v>
      </c>
      <c r="I10326" t="s">
        <v>57</v>
      </c>
      <c r="J10326" t="s">
        <v>44</v>
      </c>
      <c r="K10326" t="s">
        <v>44</v>
      </c>
      <c r="L10326" t="s">
        <v>44</v>
      </c>
      <c r="M10326">
        <v>9</v>
      </c>
      <c r="N10326">
        <v>32.2443723738537</v>
      </c>
      <c r="O10326">
        <v>33.3333333333333</v>
      </c>
    </row>
    <row r="10327" spans="1:15" x14ac:dyDescent="0.25">
      <c r="A10327" s="20" t="s">
        <v>10427</v>
      </c>
      <c r="B10327">
        <v>8</v>
      </c>
      <c r="C10327" t="s">
        <v>21822</v>
      </c>
      <c r="D10327" t="s">
        <v>90</v>
      </c>
      <c r="E10327" t="s">
        <v>81</v>
      </c>
      <c r="F10327" t="s">
        <v>35</v>
      </c>
      <c r="G10327">
        <v>5</v>
      </c>
      <c r="H10327">
        <v>2014</v>
      </c>
      <c r="I10327" t="s">
        <v>58</v>
      </c>
      <c r="J10327">
        <v>-2.7645906761258998</v>
      </c>
      <c r="K10327">
        <v>-12.85</v>
      </c>
      <c r="L10327">
        <v>7.32</v>
      </c>
      <c r="M10327">
        <v>81</v>
      </c>
      <c r="N10327">
        <v>23.908137732529099</v>
      </c>
      <c r="O10327">
        <v>11.1111111111111</v>
      </c>
    </row>
    <row r="10328" spans="1:15" x14ac:dyDescent="0.25">
      <c r="A10328" s="20" t="s">
        <v>10428</v>
      </c>
      <c r="B10328">
        <v>8</v>
      </c>
      <c r="C10328" t="s">
        <v>21822</v>
      </c>
      <c r="D10328" t="s">
        <v>90</v>
      </c>
      <c r="E10328" t="s">
        <v>81</v>
      </c>
      <c r="F10328" t="s">
        <v>35</v>
      </c>
      <c r="G10328">
        <v>5</v>
      </c>
      <c r="H10328">
        <v>2014</v>
      </c>
      <c r="I10328" t="s">
        <v>59</v>
      </c>
      <c r="J10328" t="s">
        <v>44</v>
      </c>
      <c r="K10328" t="s">
        <v>44</v>
      </c>
      <c r="L10328" t="s">
        <v>44</v>
      </c>
      <c r="M10328">
        <v>2</v>
      </c>
      <c r="N10328">
        <v>30.821791611159298</v>
      </c>
      <c r="O10328">
        <v>70.710678118654698</v>
      </c>
    </row>
    <row r="10329" spans="1:15" x14ac:dyDescent="0.25">
      <c r="A10329" s="20" t="s">
        <v>10429</v>
      </c>
      <c r="B10329">
        <v>8</v>
      </c>
      <c r="C10329" t="s">
        <v>21822</v>
      </c>
      <c r="D10329" t="s">
        <v>90</v>
      </c>
      <c r="E10329" t="s">
        <v>81</v>
      </c>
      <c r="F10329" t="s">
        <v>35</v>
      </c>
      <c r="G10329">
        <v>5</v>
      </c>
      <c r="H10329">
        <v>2014</v>
      </c>
      <c r="I10329" t="s">
        <v>60</v>
      </c>
      <c r="J10329">
        <v>-5.6501704168491997</v>
      </c>
      <c r="K10329">
        <v>-10.61</v>
      </c>
      <c r="L10329">
        <v>-0.69</v>
      </c>
      <c r="M10329">
        <v>446</v>
      </c>
      <c r="N10329">
        <v>27.7793978010363</v>
      </c>
      <c r="O10329">
        <v>4.7351372381037802</v>
      </c>
    </row>
    <row r="10330" spans="1:15" x14ac:dyDescent="0.25">
      <c r="A10330" s="20" t="s">
        <v>10430</v>
      </c>
      <c r="B10330">
        <v>8</v>
      </c>
      <c r="C10330" t="s">
        <v>21822</v>
      </c>
      <c r="D10330" t="s">
        <v>90</v>
      </c>
      <c r="E10330" t="s">
        <v>81</v>
      </c>
      <c r="F10330" t="s">
        <v>35</v>
      </c>
      <c r="G10330">
        <v>5</v>
      </c>
      <c r="H10330">
        <v>2014</v>
      </c>
      <c r="I10330" t="s">
        <v>61</v>
      </c>
      <c r="J10330" t="s">
        <v>44</v>
      </c>
      <c r="K10330" t="s">
        <v>44</v>
      </c>
      <c r="L10330" t="s">
        <v>44</v>
      </c>
      <c r="M10330">
        <v>3</v>
      </c>
      <c r="N10330">
        <v>17.846778356571399</v>
      </c>
      <c r="O10330">
        <v>57.735026918962603</v>
      </c>
    </row>
    <row r="10331" spans="1:15" x14ac:dyDescent="0.25">
      <c r="A10331" s="20" t="s">
        <v>10431</v>
      </c>
      <c r="B10331">
        <v>8</v>
      </c>
      <c r="C10331" t="s">
        <v>21822</v>
      </c>
      <c r="D10331" t="s">
        <v>90</v>
      </c>
      <c r="E10331" t="s">
        <v>81</v>
      </c>
      <c r="F10331" t="s">
        <v>35</v>
      </c>
      <c r="G10331">
        <v>5</v>
      </c>
      <c r="H10331">
        <v>2014</v>
      </c>
      <c r="I10331" t="s">
        <v>43</v>
      </c>
      <c r="J10331">
        <v>-7.8717301571259704</v>
      </c>
      <c r="K10331">
        <v>-17.09</v>
      </c>
      <c r="L10331">
        <v>1.34</v>
      </c>
      <c r="M10331">
        <v>39</v>
      </c>
      <c r="N10331">
        <v>30.271420684387699</v>
      </c>
      <c r="O10331">
        <v>16.012815380508702</v>
      </c>
    </row>
    <row r="10332" spans="1:15" x14ac:dyDescent="0.25">
      <c r="A10332" s="20" t="s">
        <v>10432</v>
      </c>
      <c r="B10332">
        <v>8</v>
      </c>
      <c r="C10332" t="s">
        <v>21822</v>
      </c>
      <c r="D10332" t="s">
        <v>90</v>
      </c>
      <c r="E10332" t="s">
        <v>81</v>
      </c>
      <c r="F10332" t="s">
        <v>35</v>
      </c>
      <c r="G10332">
        <v>5</v>
      </c>
      <c r="H10332">
        <v>2014</v>
      </c>
      <c r="I10332" t="s">
        <v>62</v>
      </c>
      <c r="J10332" t="s">
        <v>44</v>
      </c>
      <c r="K10332" t="s">
        <v>44</v>
      </c>
      <c r="L10332" t="s">
        <v>44</v>
      </c>
      <c r="M10332">
        <v>6</v>
      </c>
      <c r="N10332">
        <v>28.6421111283756</v>
      </c>
      <c r="O10332">
        <v>40.824829046386299</v>
      </c>
    </row>
    <row r="10333" spans="1:15" x14ac:dyDescent="0.25">
      <c r="A10333" s="20" t="s">
        <v>10433</v>
      </c>
      <c r="B10333">
        <v>8</v>
      </c>
      <c r="C10333" t="s">
        <v>21822</v>
      </c>
      <c r="D10333" t="s">
        <v>90</v>
      </c>
      <c r="E10333" t="s">
        <v>81</v>
      </c>
      <c r="F10333" t="s">
        <v>35</v>
      </c>
      <c r="G10333">
        <v>5</v>
      </c>
      <c r="H10333">
        <v>2014</v>
      </c>
      <c r="I10333" t="s">
        <v>75</v>
      </c>
      <c r="J10333">
        <v>-3.23</v>
      </c>
      <c r="K10333">
        <v>-5.27</v>
      </c>
      <c r="L10333">
        <v>-1.18</v>
      </c>
      <c r="M10333">
        <v>22.156813870733501</v>
      </c>
      <c r="N10333">
        <v>25.382731322135498</v>
      </c>
      <c r="O10333">
        <v>-99</v>
      </c>
    </row>
    <row r="10334" spans="1:15" x14ac:dyDescent="0.25">
      <c r="A10334" s="20" t="s">
        <v>10434</v>
      </c>
      <c r="B10334">
        <v>8</v>
      </c>
      <c r="C10334" t="s">
        <v>21822</v>
      </c>
      <c r="D10334" t="s">
        <v>90</v>
      </c>
      <c r="E10334" t="s">
        <v>81</v>
      </c>
      <c r="F10334" t="s">
        <v>35</v>
      </c>
      <c r="G10334">
        <v>5</v>
      </c>
      <c r="H10334">
        <v>2014</v>
      </c>
      <c r="I10334" t="s">
        <v>45</v>
      </c>
      <c r="J10334">
        <v>-6.9153990142733397</v>
      </c>
      <c r="K10334">
        <v>-14.2</v>
      </c>
      <c r="L10334">
        <v>0.37</v>
      </c>
      <c r="M10334">
        <v>57</v>
      </c>
      <c r="N10334">
        <v>21.513034852975299</v>
      </c>
      <c r="O10334">
        <v>13.245323570650401</v>
      </c>
    </row>
    <row r="10335" spans="1:15" x14ac:dyDescent="0.25">
      <c r="A10335" s="20" t="s">
        <v>10435</v>
      </c>
      <c r="B10335">
        <v>8</v>
      </c>
      <c r="C10335" t="s">
        <v>21822</v>
      </c>
      <c r="D10335" t="s">
        <v>90</v>
      </c>
      <c r="E10335" t="s">
        <v>81</v>
      </c>
      <c r="F10335" t="s">
        <v>35</v>
      </c>
      <c r="G10335">
        <v>5</v>
      </c>
      <c r="H10335">
        <v>2014</v>
      </c>
      <c r="I10335" t="s">
        <v>46</v>
      </c>
      <c r="J10335">
        <v>-2.7858406755448302</v>
      </c>
      <c r="K10335">
        <v>-13</v>
      </c>
      <c r="L10335">
        <v>7.43</v>
      </c>
      <c r="M10335">
        <v>115</v>
      </c>
      <c r="N10335">
        <v>24.4132997149046</v>
      </c>
      <c r="O10335">
        <v>9.3250480824031392</v>
      </c>
    </row>
    <row r="10336" spans="1:15" x14ac:dyDescent="0.25">
      <c r="A10336" s="20" t="s">
        <v>10436</v>
      </c>
      <c r="B10336">
        <v>8</v>
      </c>
      <c r="C10336" t="s">
        <v>21822</v>
      </c>
      <c r="D10336" t="s">
        <v>90</v>
      </c>
      <c r="E10336" t="s">
        <v>81</v>
      </c>
      <c r="F10336" t="s">
        <v>35</v>
      </c>
      <c r="G10336">
        <v>5</v>
      </c>
      <c r="H10336">
        <v>2014</v>
      </c>
      <c r="I10336" t="s">
        <v>47</v>
      </c>
      <c r="J10336">
        <v>-1.0079915570021201</v>
      </c>
      <c r="K10336">
        <v>-5.48</v>
      </c>
      <c r="L10336">
        <v>3.47</v>
      </c>
      <c r="M10336">
        <v>663</v>
      </c>
      <c r="N10336">
        <v>23.615462791091598</v>
      </c>
      <c r="O10336">
        <v>3.8836781869030901</v>
      </c>
    </row>
    <row r="10337" spans="1:15" x14ac:dyDescent="0.25">
      <c r="A10337" s="20" t="s">
        <v>10437</v>
      </c>
      <c r="B10337">
        <v>8</v>
      </c>
      <c r="C10337" t="s">
        <v>21822</v>
      </c>
      <c r="D10337" t="s">
        <v>90</v>
      </c>
      <c r="E10337" t="s">
        <v>81</v>
      </c>
      <c r="F10337" t="s">
        <v>35</v>
      </c>
      <c r="G10337">
        <v>5</v>
      </c>
      <c r="H10337">
        <v>2014</v>
      </c>
      <c r="I10337" t="s">
        <v>48</v>
      </c>
      <c r="J10337" t="s">
        <v>44</v>
      </c>
      <c r="K10337" t="s">
        <v>44</v>
      </c>
      <c r="L10337" t="s">
        <v>44</v>
      </c>
      <c r="M10337">
        <v>17</v>
      </c>
      <c r="N10337">
        <v>26.231790716409002</v>
      </c>
      <c r="O10337">
        <v>24.253562503633301</v>
      </c>
    </row>
    <row r="10338" spans="1:15" x14ac:dyDescent="0.25">
      <c r="A10338" s="20" t="s">
        <v>10438</v>
      </c>
      <c r="B10338">
        <v>8</v>
      </c>
      <c r="C10338" t="s">
        <v>21822</v>
      </c>
      <c r="D10338" t="s">
        <v>90</v>
      </c>
      <c r="E10338" t="s">
        <v>81</v>
      </c>
      <c r="F10338" t="s">
        <v>35</v>
      </c>
      <c r="G10338">
        <v>5</v>
      </c>
      <c r="H10338">
        <v>2014</v>
      </c>
      <c r="I10338" t="s">
        <v>49</v>
      </c>
      <c r="J10338">
        <v>5.9773087919216996</v>
      </c>
      <c r="K10338">
        <v>-11.29</v>
      </c>
      <c r="L10338">
        <v>23.25</v>
      </c>
      <c r="M10338">
        <v>61</v>
      </c>
      <c r="N10338">
        <v>23.713481737022899</v>
      </c>
      <c r="O10338">
        <v>12.8036879932896</v>
      </c>
    </row>
    <row r="10339" spans="1:15" x14ac:dyDescent="0.25">
      <c r="A10339" s="20" t="s">
        <v>10439</v>
      </c>
      <c r="B10339">
        <v>8</v>
      </c>
      <c r="C10339" t="s">
        <v>21822</v>
      </c>
      <c r="D10339" t="s">
        <v>90</v>
      </c>
      <c r="E10339" t="s">
        <v>81</v>
      </c>
      <c r="F10339" t="s">
        <v>35</v>
      </c>
      <c r="G10339">
        <v>5</v>
      </c>
      <c r="H10339">
        <v>2014</v>
      </c>
      <c r="I10339" t="s">
        <v>50</v>
      </c>
      <c r="J10339" t="s">
        <v>44</v>
      </c>
      <c r="K10339" t="s">
        <v>44</v>
      </c>
      <c r="L10339" t="s">
        <v>44</v>
      </c>
      <c r="M10339">
        <v>14</v>
      </c>
      <c r="N10339">
        <v>27.521110911293501</v>
      </c>
      <c r="O10339">
        <v>26.726124191242398</v>
      </c>
    </row>
    <row r="10340" spans="1:15" x14ac:dyDescent="0.25">
      <c r="A10340" s="20" t="s">
        <v>10440</v>
      </c>
      <c r="B10340">
        <v>8</v>
      </c>
      <c r="C10340" t="s">
        <v>21822</v>
      </c>
      <c r="D10340" t="s">
        <v>90</v>
      </c>
      <c r="E10340" t="s">
        <v>81</v>
      </c>
      <c r="F10340" t="s">
        <v>35</v>
      </c>
      <c r="G10340">
        <v>5</v>
      </c>
      <c r="H10340">
        <v>2014</v>
      </c>
      <c r="I10340" t="s">
        <v>51</v>
      </c>
      <c r="J10340">
        <v>-7.0143119092064401</v>
      </c>
      <c r="K10340">
        <v>-15.68</v>
      </c>
      <c r="L10340">
        <v>1.65</v>
      </c>
      <c r="M10340">
        <v>24</v>
      </c>
      <c r="N10340">
        <v>20.0671302437149</v>
      </c>
      <c r="O10340">
        <v>20.412414523193199</v>
      </c>
    </row>
    <row r="10341" spans="1:15" x14ac:dyDescent="0.25">
      <c r="A10341" s="20" t="s">
        <v>10441</v>
      </c>
      <c r="B10341">
        <v>8</v>
      </c>
      <c r="C10341" t="s">
        <v>21822</v>
      </c>
      <c r="D10341" t="s">
        <v>91</v>
      </c>
      <c r="E10341" t="s">
        <v>79</v>
      </c>
      <c r="F10341" t="s">
        <v>38</v>
      </c>
      <c r="G10341">
        <v>3</v>
      </c>
      <c r="H10341">
        <v>2012</v>
      </c>
      <c r="I10341" t="s">
        <v>34</v>
      </c>
      <c r="J10341">
        <v>1.22</v>
      </c>
      <c r="K10341">
        <v>0.93</v>
      </c>
      <c r="L10341">
        <v>1.51</v>
      </c>
      <c r="M10341">
        <v>289</v>
      </c>
      <c r="N10341">
        <v>20.280268047049301</v>
      </c>
      <c r="O10341">
        <v>5.8823529411764701</v>
      </c>
    </row>
    <row r="10342" spans="1:15" x14ac:dyDescent="0.25">
      <c r="A10342" s="20" t="s">
        <v>10442</v>
      </c>
      <c r="B10342">
        <v>8</v>
      </c>
      <c r="C10342" t="s">
        <v>21822</v>
      </c>
      <c r="D10342" t="s">
        <v>91</v>
      </c>
      <c r="E10342" t="s">
        <v>79</v>
      </c>
      <c r="F10342" t="s">
        <v>38</v>
      </c>
      <c r="G10342">
        <v>3</v>
      </c>
      <c r="H10342">
        <v>2012</v>
      </c>
      <c r="I10342" t="s">
        <v>52</v>
      </c>
      <c r="J10342">
        <v>0.96</v>
      </c>
      <c r="K10342">
        <v>0.37</v>
      </c>
      <c r="L10342">
        <v>1.55</v>
      </c>
      <c r="M10342">
        <v>55</v>
      </c>
      <c r="N10342">
        <v>22.618545899777299</v>
      </c>
      <c r="O10342">
        <v>13.483997249264799</v>
      </c>
    </row>
    <row r="10343" spans="1:15" x14ac:dyDescent="0.25">
      <c r="A10343" s="20" t="s">
        <v>10443</v>
      </c>
      <c r="B10343">
        <v>8</v>
      </c>
      <c r="C10343" t="s">
        <v>21822</v>
      </c>
      <c r="D10343" t="s">
        <v>91</v>
      </c>
      <c r="E10343" t="s">
        <v>79</v>
      </c>
      <c r="F10343" t="s">
        <v>38</v>
      </c>
      <c r="G10343">
        <v>3</v>
      </c>
      <c r="H10343">
        <v>2012</v>
      </c>
      <c r="I10343" t="s">
        <v>53</v>
      </c>
      <c r="J10343">
        <v>1.03</v>
      </c>
      <c r="K10343">
        <v>0.75</v>
      </c>
      <c r="L10343">
        <v>1.31</v>
      </c>
      <c r="M10343">
        <v>567</v>
      </c>
      <c r="N10343">
        <v>21.342679459839498</v>
      </c>
      <c r="O10343">
        <v>4.1996052556580796</v>
      </c>
    </row>
    <row r="10344" spans="1:15" x14ac:dyDescent="0.25">
      <c r="A10344" s="20" t="s">
        <v>10444</v>
      </c>
      <c r="B10344">
        <v>8</v>
      </c>
      <c r="C10344" t="s">
        <v>21822</v>
      </c>
      <c r="D10344" t="s">
        <v>91</v>
      </c>
      <c r="E10344" t="s">
        <v>79</v>
      </c>
      <c r="F10344" t="s">
        <v>38</v>
      </c>
      <c r="G10344">
        <v>3</v>
      </c>
      <c r="H10344">
        <v>2012</v>
      </c>
      <c r="I10344" t="s">
        <v>54</v>
      </c>
      <c r="J10344">
        <v>0.69</v>
      </c>
      <c r="K10344">
        <v>0.19</v>
      </c>
      <c r="L10344">
        <v>1.19</v>
      </c>
      <c r="M10344">
        <v>22</v>
      </c>
      <c r="N10344">
        <v>27.354210034515699</v>
      </c>
      <c r="O10344">
        <v>21.320071635561</v>
      </c>
    </row>
    <row r="10345" spans="1:15" x14ac:dyDescent="0.25">
      <c r="A10345" s="20" t="s">
        <v>10445</v>
      </c>
      <c r="B10345">
        <v>8</v>
      </c>
      <c r="C10345" t="s">
        <v>21822</v>
      </c>
      <c r="D10345" t="s">
        <v>91</v>
      </c>
      <c r="E10345" t="s">
        <v>79</v>
      </c>
      <c r="F10345" t="s">
        <v>38</v>
      </c>
      <c r="G10345">
        <v>3</v>
      </c>
      <c r="H10345">
        <v>2012</v>
      </c>
      <c r="I10345" t="s">
        <v>55</v>
      </c>
      <c r="J10345">
        <v>0.79</v>
      </c>
      <c r="K10345">
        <v>0.51</v>
      </c>
      <c r="L10345">
        <v>1.07</v>
      </c>
      <c r="M10345">
        <v>124</v>
      </c>
      <c r="N10345">
        <v>25.817663693539199</v>
      </c>
      <c r="O10345">
        <v>8.9802651013387393</v>
      </c>
    </row>
    <row r="10346" spans="1:15" x14ac:dyDescent="0.25">
      <c r="A10346" s="20" t="s">
        <v>10446</v>
      </c>
      <c r="B10346">
        <v>8</v>
      </c>
      <c r="C10346" t="s">
        <v>21822</v>
      </c>
      <c r="D10346" t="s">
        <v>91</v>
      </c>
      <c r="E10346" t="s">
        <v>79</v>
      </c>
      <c r="F10346" t="s">
        <v>38</v>
      </c>
      <c r="G10346">
        <v>3</v>
      </c>
      <c r="H10346">
        <v>2012</v>
      </c>
      <c r="I10346" t="s">
        <v>56</v>
      </c>
      <c r="J10346">
        <v>0.84</v>
      </c>
      <c r="K10346">
        <v>0.51</v>
      </c>
      <c r="L10346">
        <v>1.17</v>
      </c>
      <c r="M10346">
        <v>266</v>
      </c>
      <c r="N10346">
        <v>26.920086188774398</v>
      </c>
      <c r="O10346">
        <v>6.1313933948496597</v>
      </c>
    </row>
    <row r="10347" spans="1:15" x14ac:dyDescent="0.25">
      <c r="A10347" s="20" t="s">
        <v>10447</v>
      </c>
      <c r="B10347">
        <v>8</v>
      </c>
      <c r="C10347" t="s">
        <v>21822</v>
      </c>
      <c r="D10347" t="s">
        <v>91</v>
      </c>
      <c r="E10347" t="s">
        <v>79</v>
      </c>
      <c r="F10347" t="s">
        <v>38</v>
      </c>
      <c r="G10347">
        <v>3</v>
      </c>
      <c r="H10347">
        <v>2012</v>
      </c>
      <c r="I10347" t="s">
        <v>57</v>
      </c>
      <c r="J10347">
        <v>1.01</v>
      </c>
      <c r="K10347">
        <v>0.61</v>
      </c>
      <c r="L10347">
        <v>1.41</v>
      </c>
      <c r="M10347">
        <v>155</v>
      </c>
      <c r="N10347">
        <v>23.573672300395099</v>
      </c>
      <c r="O10347">
        <v>8.0321932890249901</v>
      </c>
    </row>
    <row r="10348" spans="1:15" x14ac:dyDescent="0.25">
      <c r="A10348" s="20" t="s">
        <v>10448</v>
      </c>
      <c r="B10348">
        <v>8</v>
      </c>
      <c r="C10348" t="s">
        <v>21822</v>
      </c>
      <c r="D10348" t="s">
        <v>91</v>
      </c>
      <c r="E10348" t="s">
        <v>79</v>
      </c>
      <c r="F10348" t="s">
        <v>38</v>
      </c>
      <c r="G10348">
        <v>3</v>
      </c>
      <c r="H10348">
        <v>2012</v>
      </c>
      <c r="I10348" t="s">
        <v>58</v>
      </c>
      <c r="J10348">
        <v>1.06</v>
      </c>
      <c r="K10348">
        <v>0.86</v>
      </c>
      <c r="L10348">
        <v>1.26</v>
      </c>
      <c r="M10348">
        <v>682</v>
      </c>
      <c r="N10348">
        <v>21.3344226588815</v>
      </c>
      <c r="O10348">
        <v>3.8291979053374199</v>
      </c>
    </row>
    <row r="10349" spans="1:15" x14ac:dyDescent="0.25">
      <c r="A10349" s="20" t="s">
        <v>10449</v>
      </c>
      <c r="B10349">
        <v>8</v>
      </c>
      <c r="C10349" t="s">
        <v>21822</v>
      </c>
      <c r="D10349" t="s">
        <v>91</v>
      </c>
      <c r="E10349" t="s">
        <v>79</v>
      </c>
      <c r="F10349" t="s">
        <v>38</v>
      </c>
      <c r="G10349">
        <v>3</v>
      </c>
      <c r="H10349">
        <v>2012</v>
      </c>
      <c r="I10349" t="s">
        <v>59</v>
      </c>
      <c r="J10349">
        <v>0.95</v>
      </c>
      <c r="K10349">
        <v>0.32</v>
      </c>
      <c r="L10349">
        <v>1.58</v>
      </c>
      <c r="M10349">
        <v>59</v>
      </c>
      <c r="N10349">
        <v>17.833639700505699</v>
      </c>
      <c r="O10349">
        <v>13.018891098082401</v>
      </c>
    </row>
    <row r="10350" spans="1:15" x14ac:dyDescent="0.25">
      <c r="A10350" s="20" t="s">
        <v>10450</v>
      </c>
      <c r="B10350">
        <v>8</v>
      </c>
      <c r="C10350" t="s">
        <v>21822</v>
      </c>
      <c r="D10350" t="s">
        <v>91</v>
      </c>
      <c r="E10350" t="s">
        <v>79</v>
      </c>
      <c r="F10350" t="s">
        <v>38</v>
      </c>
      <c r="G10350">
        <v>3</v>
      </c>
      <c r="H10350">
        <v>2012</v>
      </c>
      <c r="I10350" t="s">
        <v>60</v>
      </c>
      <c r="J10350">
        <v>1.1100000000000001</v>
      </c>
      <c r="K10350">
        <v>0.87</v>
      </c>
      <c r="L10350">
        <v>1.35</v>
      </c>
      <c r="M10350">
        <v>341</v>
      </c>
      <c r="N10350">
        <v>23.457533577322199</v>
      </c>
      <c r="O10350">
        <v>5.4153036107388202</v>
      </c>
    </row>
    <row r="10351" spans="1:15" x14ac:dyDescent="0.25">
      <c r="A10351" s="20" t="s">
        <v>10451</v>
      </c>
      <c r="B10351">
        <v>8</v>
      </c>
      <c r="C10351" t="s">
        <v>21822</v>
      </c>
      <c r="D10351" t="s">
        <v>91</v>
      </c>
      <c r="E10351" t="s">
        <v>79</v>
      </c>
      <c r="F10351" t="s">
        <v>38</v>
      </c>
      <c r="G10351">
        <v>3</v>
      </c>
      <c r="H10351">
        <v>2012</v>
      </c>
      <c r="I10351" t="s">
        <v>61</v>
      </c>
      <c r="J10351" t="s">
        <v>44</v>
      </c>
      <c r="K10351" t="s">
        <v>44</v>
      </c>
      <c r="L10351" t="s">
        <v>44</v>
      </c>
      <c r="M10351">
        <v>17</v>
      </c>
      <c r="N10351">
        <v>21.060963296065601</v>
      </c>
      <c r="O10351">
        <v>24.253562503633301</v>
      </c>
    </row>
    <row r="10352" spans="1:15" x14ac:dyDescent="0.25">
      <c r="A10352" s="20" t="s">
        <v>10452</v>
      </c>
      <c r="B10352">
        <v>8</v>
      </c>
      <c r="C10352" t="s">
        <v>21822</v>
      </c>
      <c r="D10352" t="s">
        <v>91</v>
      </c>
      <c r="E10352" t="s">
        <v>79</v>
      </c>
      <c r="F10352" t="s">
        <v>38</v>
      </c>
      <c r="G10352">
        <v>3</v>
      </c>
      <c r="H10352">
        <v>2012</v>
      </c>
      <c r="I10352" t="s">
        <v>43</v>
      </c>
      <c r="J10352">
        <v>0.84</v>
      </c>
      <c r="K10352">
        <v>0.62</v>
      </c>
      <c r="L10352">
        <v>1.06</v>
      </c>
      <c r="M10352">
        <v>518</v>
      </c>
      <c r="N10352">
        <v>28.144524316531299</v>
      </c>
      <c r="O10352">
        <v>4.3937477516374699</v>
      </c>
    </row>
    <row r="10353" spans="1:15" x14ac:dyDescent="0.25">
      <c r="A10353" s="20" t="s">
        <v>10453</v>
      </c>
      <c r="B10353">
        <v>8</v>
      </c>
      <c r="C10353" t="s">
        <v>21822</v>
      </c>
      <c r="D10353" t="s">
        <v>91</v>
      </c>
      <c r="E10353" t="s">
        <v>79</v>
      </c>
      <c r="F10353" t="s">
        <v>38</v>
      </c>
      <c r="G10353">
        <v>3</v>
      </c>
      <c r="H10353">
        <v>2012</v>
      </c>
      <c r="I10353" t="s">
        <v>62</v>
      </c>
      <c r="J10353">
        <v>0.89</v>
      </c>
      <c r="K10353">
        <v>0.5</v>
      </c>
      <c r="L10353">
        <v>1.28</v>
      </c>
      <c r="M10353">
        <v>140</v>
      </c>
      <c r="N10353">
        <v>26.838258064010699</v>
      </c>
      <c r="O10353">
        <v>8.4515425472851593</v>
      </c>
    </row>
    <row r="10354" spans="1:15" x14ac:dyDescent="0.25">
      <c r="A10354" s="20" t="s">
        <v>10454</v>
      </c>
      <c r="B10354">
        <v>8</v>
      </c>
      <c r="C10354" t="s">
        <v>21822</v>
      </c>
      <c r="D10354" t="s">
        <v>91</v>
      </c>
      <c r="E10354" t="s">
        <v>79</v>
      </c>
      <c r="F10354" t="s">
        <v>38</v>
      </c>
      <c r="G10354">
        <v>3</v>
      </c>
      <c r="H10354">
        <v>2012</v>
      </c>
      <c r="I10354" t="s">
        <v>75</v>
      </c>
      <c r="J10354">
        <v>1.04</v>
      </c>
      <c r="K10354">
        <v>1</v>
      </c>
      <c r="L10354">
        <v>1.1000000000000001</v>
      </c>
      <c r="M10354">
        <v>23.385959133980901</v>
      </c>
      <c r="N10354">
        <v>22.542066447810999</v>
      </c>
      <c r="O10354">
        <v>-99</v>
      </c>
    </row>
    <row r="10355" spans="1:15" x14ac:dyDescent="0.25">
      <c r="A10355" s="20" t="s">
        <v>10455</v>
      </c>
      <c r="B10355">
        <v>8</v>
      </c>
      <c r="C10355" t="s">
        <v>21822</v>
      </c>
      <c r="D10355" t="s">
        <v>91</v>
      </c>
      <c r="E10355" t="s">
        <v>79</v>
      </c>
      <c r="F10355" t="s">
        <v>38</v>
      </c>
      <c r="G10355">
        <v>3</v>
      </c>
      <c r="H10355">
        <v>2012</v>
      </c>
      <c r="I10355" t="s">
        <v>45</v>
      </c>
      <c r="J10355">
        <v>1.46</v>
      </c>
      <c r="K10355">
        <v>0.95</v>
      </c>
      <c r="L10355">
        <v>1.97</v>
      </c>
      <c r="M10355">
        <v>167</v>
      </c>
      <c r="N10355">
        <v>17.295755266676402</v>
      </c>
      <c r="O10355">
        <v>7.7382323253413698</v>
      </c>
    </row>
    <row r="10356" spans="1:15" x14ac:dyDescent="0.25">
      <c r="A10356" s="20" t="s">
        <v>10456</v>
      </c>
      <c r="B10356">
        <v>8</v>
      </c>
      <c r="C10356" t="s">
        <v>21822</v>
      </c>
      <c r="D10356" t="s">
        <v>91</v>
      </c>
      <c r="E10356" t="s">
        <v>79</v>
      </c>
      <c r="F10356" t="s">
        <v>38</v>
      </c>
      <c r="G10356">
        <v>3</v>
      </c>
      <c r="H10356">
        <v>2012</v>
      </c>
      <c r="I10356" t="s">
        <v>46</v>
      </c>
      <c r="J10356">
        <v>1.22</v>
      </c>
      <c r="K10356">
        <v>0.88</v>
      </c>
      <c r="L10356">
        <v>1.56</v>
      </c>
      <c r="M10356">
        <v>203</v>
      </c>
      <c r="N10356">
        <v>20.922224857269502</v>
      </c>
      <c r="O10356">
        <v>7.0186240634359596</v>
      </c>
    </row>
    <row r="10357" spans="1:15" x14ac:dyDescent="0.25">
      <c r="A10357" s="20" t="s">
        <v>10457</v>
      </c>
      <c r="B10357">
        <v>8</v>
      </c>
      <c r="C10357" t="s">
        <v>21822</v>
      </c>
      <c r="D10357" t="s">
        <v>91</v>
      </c>
      <c r="E10357" t="s">
        <v>79</v>
      </c>
      <c r="F10357" t="s">
        <v>38</v>
      </c>
      <c r="G10357">
        <v>3</v>
      </c>
      <c r="H10357">
        <v>2012</v>
      </c>
      <c r="I10357" t="s">
        <v>47</v>
      </c>
      <c r="J10357">
        <v>0.99</v>
      </c>
      <c r="K10357">
        <v>0.82</v>
      </c>
      <c r="L10357">
        <v>1.1599999999999999</v>
      </c>
      <c r="M10357">
        <v>688</v>
      </c>
      <c r="N10357">
        <v>23.745347621972702</v>
      </c>
      <c r="O10357">
        <v>3.8124642583151198</v>
      </c>
    </row>
    <row r="10358" spans="1:15" x14ac:dyDescent="0.25">
      <c r="A10358" s="20" t="s">
        <v>10458</v>
      </c>
      <c r="B10358">
        <v>8</v>
      </c>
      <c r="C10358" t="s">
        <v>21822</v>
      </c>
      <c r="D10358" t="s">
        <v>91</v>
      </c>
      <c r="E10358" t="s">
        <v>79</v>
      </c>
      <c r="F10358" t="s">
        <v>38</v>
      </c>
      <c r="G10358">
        <v>3</v>
      </c>
      <c r="H10358">
        <v>2012</v>
      </c>
      <c r="I10358" t="s">
        <v>48</v>
      </c>
      <c r="J10358">
        <v>0.56999999999999995</v>
      </c>
      <c r="K10358">
        <v>0.4</v>
      </c>
      <c r="L10358">
        <v>0.74</v>
      </c>
      <c r="M10358">
        <v>328</v>
      </c>
      <c r="N10358">
        <v>30.205242114650002</v>
      </c>
      <c r="O10358">
        <v>5.5215763037423304</v>
      </c>
    </row>
    <row r="10359" spans="1:15" x14ac:dyDescent="0.25">
      <c r="A10359" s="20" t="s">
        <v>10459</v>
      </c>
      <c r="B10359">
        <v>8</v>
      </c>
      <c r="C10359" t="s">
        <v>21822</v>
      </c>
      <c r="D10359" t="s">
        <v>91</v>
      </c>
      <c r="E10359" t="s">
        <v>79</v>
      </c>
      <c r="F10359" t="s">
        <v>38</v>
      </c>
      <c r="G10359">
        <v>3</v>
      </c>
      <c r="H10359">
        <v>2012</v>
      </c>
      <c r="I10359" t="s">
        <v>49</v>
      </c>
      <c r="J10359">
        <v>1.1000000000000001</v>
      </c>
      <c r="K10359">
        <v>0.68</v>
      </c>
      <c r="L10359">
        <v>1.52</v>
      </c>
      <c r="M10359">
        <v>145</v>
      </c>
      <c r="N10359">
        <v>19.226499970975102</v>
      </c>
      <c r="O10359">
        <v>8.3045479853740005</v>
      </c>
    </row>
    <row r="10360" spans="1:15" x14ac:dyDescent="0.25">
      <c r="A10360" s="20" t="s">
        <v>10460</v>
      </c>
      <c r="B10360">
        <v>8</v>
      </c>
      <c r="C10360" t="s">
        <v>21822</v>
      </c>
      <c r="D10360" t="s">
        <v>91</v>
      </c>
      <c r="E10360" t="s">
        <v>79</v>
      </c>
      <c r="F10360" t="s">
        <v>38</v>
      </c>
      <c r="G10360">
        <v>3</v>
      </c>
      <c r="H10360">
        <v>2012</v>
      </c>
      <c r="I10360" t="s">
        <v>50</v>
      </c>
      <c r="J10360">
        <v>0.97</v>
      </c>
      <c r="K10360">
        <v>0.63</v>
      </c>
      <c r="L10360">
        <v>1.31</v>
      </c>
      <c r="M10360">
        <v>327</v>
      </c>
      <c r="N10360">
        <v>25.090621054302801</v>
      </c>
      <c r="O10360">
        <v>5.5300126360933097</v>
      </c>
    </row>
    <row r="10361" spans="1:15" x14ac:dyDescent="0.25">
      <c r="A10361" s="20" t="s">
        <v>10461</v>
      </c>
      <c r="B10361">
        <v>8</v>
      </c>
      <c r="C10361" t="s">
        <v>21822</v>
      </c>
      <c r="D10361" t="s">
        <v>91</v>
      </c>
      <c r="E10361" t="s">
        <v>79</v>
      </c>
      <c r="F10361" t="s">
        <v>38</v>
      </c>
      <c r="G10361">
        <v>3</v>
      </c>
      <c r="H10361">
        <v>2012</v>
      </c>
      <c r="I10361" t="s">
        <v>51</v>
      </c>
      <c r="J10361">
        <v>1.38</v>
      </c>
      <c r="K10361">
        <v>0.98</v>
      </c>
      <c r="L10361">
        <v>1.78</v>
      </c>
      <c r="M10361">
        <v>197</v>
      </c>
      <c r="N10361">
        <v>20.959558662482898</v>
      </c>
      <c r="O10361">
        <v>7.1247049987909596</v>
      </c>
    </row>
    <row r="10362" spans="1:15" x14ac:dyDescent="0.25">
      <c r="A10362" s="20" t="s">
        <v>10462</v>
      </c>
      <c r="B10362">
        <v>8</v>
      </c>
      <c r="C10362" t="s">
        <v>21822</v>
      </c>
      <c r="D10362" t="s">
        <v>91</v>
      </c>
      <c r="E10362" t="s">
        <v>80</v>
      </c>
      <c r="F10362" t="s">
        <v>42</v>
      </c>
      <c r="G10362">
        <v>4</v>
      </c>
      <c r="H10362">
        <v>2012</v>
      </c>
      <c r="I10362" t="s">
        <v>34</v>
      </c>
      <c r="J10362">
        <v>1.17</v>
      </c>
      <c r="K10362">
        <v>0.97</v>
      </c>
      <c r="L10362">
        <v>1.37</v>
      </c>
      <c r="M10362">
        <v>804</v>
      </c>
      <c r="N10362">
        <v>20.280268047049301</v>
      </c>
      <c r="O10362">
        <v>3.5267280792929898</v>
      </c>
    </row>
    <row r="10363" spans="1:15" x14ac:dyDescent="0.25">
      <c r="A10363" s="20" t="s">
        <v>10463</v>
      </c>
      <c r="B10363">
        <v>8</v>
      </c>
      <c r="C10363" t="s">
        <v>21822</v>
      </c>
      <c r="D10363" t="s">
        <v>91</v>
      </c>
      <c r="E10363" t="s">
        <v>80</v>
      </c>
      <c r="F10363" t="s">
        <v>42</v>
      </c>
      <c r="G10363">
        <v>4</v>
      </c>
      <c r="H10363">
        <v>2012</v>
      </c>
      <c r="I10363" t="s">
        <v>52</v>
      </c>
      <c r="J10363" t="s">
        <v>44</v>
      </c>
      <c r="K10363" t="s">
        <v>44</v>
      </c>
      <c r="L10363" t="s">
        <v>44</v>
      </c>
      <c r="M10363">
        <v>11</v>
      </c>
      <c r="N10363">
        <v>22.618545899777299</v>
      </c>
      <c r="O10363">
        <v>30.151134457776401</v>
      </c>
    </row>
    <row r="10364" spans="1:15" x14ac:dyDescent="0.25">
      <c r="A10364" s="20" t="s">
        <v>10464</v>
      </c>
      <c r="B10364">
        <v>8</v>
      </c>
      <c r="C10364" t="s">
        <v>21822</v>
      </c>
      <c r="D10364" t="s">
        <v>91</v>
      </c>
      <c r="E10364" t="s">
        <v>80</v>
      </c>
      <c r="F10364" t="s">
        <v>42</v>
      </c>
      <c r="G10364">
        <v>4</v>
      </c>
      <c r="H10364">
        <v>2012</v>
      </c>
      <c r="I10364" t="s">
        <v>53</v>
      </c>
      <c r="J10364">
        <v>1.1200000000000001</v>
      </c>
      <c r="K10364">
        <v>0.54</v>
      </c>
      <c r="L10364">
        <v>1.7</v>
      </c>
      <c r="M10364">
        <v>27</v>
      </c>
      <c r="N10364">
        <v>21.342679459839498</v>
      </c>
      <c r="O10364">
        <v>19.245008972987499</v>
      </c>
    </row>
    <row r="10365" spans="1:15" x14ac:dyDescent="0.25">
      <c r="A10365" s="20" t="s">
        <v>10465</v>
      </c>
      <c r="B10365">
        <v>8</v>
      </c>
      <c r="C10365" t="s">
        <v>21822</v>
      </c>
      <c r="D10365" t="s">
        <v>91</v>
      </c>
      <c r="E10365" t="s">
        <v>80</v>
      </c>
      <c r="F10365" t="s">
        <v>42</v>
      </c>
      <c r="G10365">
        <v>4</v>
      </c>
      <c r="H10365">
        <v>2012</v>
      </c>
      <c r="I10365" t="s">
        <v>54</v>
      </c>
      <c r="J10365" t="s">
        <v>44</v>
      </c>
      <c r="K10365" t="s">
        <v>44</v>
      </c>
      <c r="L10365" t="s">
        <v>44</v>
      </c>
      <c r="M10365">
        <v>6</v>
      </c>
      <c r="N10365">
        <v>27.354210034515699</v>
      </c>
      <c r="O10365">
        <v>40.824829046386299</v>
      </c>
    </row>
    <row r="10366" spans="1:15" x14ac:dyDescent="0.25">
      <c r="A10366" s="20" t="s">
        <v>10466</v>
      </c>
      <c r="B10366">
        <v>8</v>
      </c>
      <c r="C10366" t="s">
        <v>21822</v>
      </c>
      <c r="D10366" t="s">
        <v>91</v>
      </c>
      <c r="E10366" t="s">
        <v>80</v>
      </c>
      <c r="F10366" t="s">
        <v>42</v>
      </c>
      <c r="G10366">
        <v>4</v>
      </c>
      <c r="H10366">
        <v>2012</v>
      </c>
      <c r="I10366" t="s">
        <v>55</v>
      </c>
      <c r="J10366">
        <v>1.07</v>
      </c>
      <c r="K10366">
        <v>0.68</v>
      </c>
      <c r="L10366">
        <v>1.46</v>
      </c>
      <c r="M10366">
        <v>42</v>
      </c>
      <c r="N10366">
        <v>25.817663693539199</v>
      </c>
      <c r="O10366">
        <v>15.430334996209201</v>
      </c>
    </row>
    <row r="10367" spans="1:15" x14ac:dyDescent="0.25">
      <c r="A10367" s="20" t="s">
        <v>10467</v>
      </c>
      <c r="B10367">
        <v>8</v>
      </c>
      <c r="C10367" t="s">
        <v>21822</v>
      </c>
      <c r="D10367" t="s">
        <v>91</v>
      </c>
      <c r="E10367" t="s">
        <v>80</v>
      </c>
      <c r="F10367" t="s">
        <v>42</v>
      </c>
      <c r="G10367">
        <v>4</v>
      </c>
      <c r="H10367">
        <v>2012</v>
      </c>
      <c r="I10367" t="s">
        <v>56</v>
      </c>
      <c r="J10367" t="s">
        <v>44</v>
      </c>
      <c r="K10367" t="s">
        <v>44</v>
      </c>
      <c r="L10367" t="s">
        <v>44</v>
      </c>
      <c r="M10367">
        <v>9</v>
      </c>
      <c r="N10367">
        <v>26.920086188774398</v>
      </c>
      <c r="O10367">
        <v>33.3333333333333</v>
      </c>
    </row>
    <row r="10368" spans="1:15" x14ac:dyDescent="0.25">
      <c r="A10368" s="20" t="s">
        <v>10468</v>
      </c>
      <c r="B10368">
        <v>8</v>
      </c>
      <c r="C10368" t="s">
        <v>21822</v>
      </c>
      <c r="D10368" t="s">
        <v>91</v>
      </c>
      <c r="E10368" t="s">
        <v>80</v>
      </c>
      <c r="F10368" t="s">
        <v>42</v>
      </c>
      <c r="G10368">
        <v>4</v>
      </c>
      <c r="H10368">
        <v>2012</v>
      </c>
      <c r="I10368" t="s">
        <v>57</v>
      </c>
      <c r="J10368" t="s">
        <v>44</v>
      </c>
      <c r="K10368" t="s">
        <v>44</v>
      </c>
      <c r="L10368" t="s">
        <v>44</v>
      </c>
      <c r="M10368">
        <v>11</v>
      </c>
      <c r="N10368">
        <v>23.573672300395099</v>
      </c>
      <c r="O10368">
        <v>30.151134457776401</v>
      </c>
    </row>
    <row r="10369" spans="1:15" x14ac:dyDescent="0.25">
      <c r="A10369" s="20" t="s">
        <v>10469</v>
      </c>
      <c r="B10369">
        <v>8</v>
      </c>
      <c r="C10369" t="s">
        <v>21822</v>
      </c>
      <c r="D10369" t="s">
        <v>91</v>
      </c>
      <c r="E10369" t="s">
        <v>80</v>
      </c>
      <c r="F10369" t="s">
        <v>42</v>
      </c>
      <c r="G10369">
        <v>4</v>
      </c>
      <c r="H10369">
        <v>2012</v>
      </c>
      <c r="I10369" t="s">
        <v>58</v>
      </c>
      <c r="J10369">
        <v>1.1499999999999999</v>
      </c>
      <c r="K10369">
        <v>0.82</v>
      </c>
      <c r="L10369">
        <v>1.48</v>
      </c>
      <c r="M10369">
        <v>111</v>
      </c>
      <c r="N10369">
        <v>21.3344226588815</v>
      </c>
      <c r="O10369">
        <v>9.4915799575249906</v>
      </c>
    </row>
    <row r="10370" spans="1:15" x14ac:dyDescent="0.25">
      <c r="A10370" s="20" t="s">
        <v>10470</v>
      </c>
      <c r="B10370">
        <v>8</v>
      </c>
      <c r="C10370" t="s">
        <v>21822</v>
      </c>
      <c r="D10370" t="s">
        <v>91</v>
      </c>
      <c r="E10370" t="s">
        <v>80</v>
      </c>
      <c r="F10370" t="s">
        <v>42</v>
      </c>
      <c r="G10370">
        <v>4</v>
      </c>
      <c r="H10370">
        <v>2012</v>
      </c>
      <c r="I10370" t="s">
        <v>59</v>
      </c>
      <c r="J10370" t="s">
        <v>44</v>
      </c>
      <c r="K10370" t="s">
        <v>44</v>
      </c>
      <c r="L10370" t="s">
        <v>44</v>
      </c>
      <c r="M10370">
        <v>6</v>
      </c>
      <c r="N10370">
        <v>17.833639700505699</v>
      </c>
      <c r="O10370">
        <v>40.824829046386299</v>
      </c>
    </row>
    <row r="10371" spans="1:15" x14ac:dyDescent="0.25">
      <c r="A10371" s="20" t="s">
        <v>10471</v>
      </c>
      <c r="B10371">
        <v>8</v>
      </c>
      <c r="C10371" t="s">
        <v>21822</v>
      </c>
      <c r="D10371" t="s">
        <v>91</v>
      </c>
      <c r="E10371" t="s">
        <v>80</v>
      </c>
      <c r="F10371" t="s">
        <v>42</v>
      </c>
      <c r="G10371">
        <v>4</v>
      </c>
      <c r="H10371">
        <v>2012</v>
      </c>
      <c r="I10371" t="s">
        <v>60</v>
      </c>
      <c r="J10371">
        <v>0.89</v>
      </c>
      <c r="K10371">
        <v>0.73</v>
      </c>
      <c r="L10371">
        <v>1.05</v>
      </c>
      <c r="M10371">
        <v>460</v>
      </c>
      <c r="N10371">
        <v>23.457533577322199</v>
      </c>
      <c r="O10371">
        <v>4.6625240412015696</v>
      </c>
    </row>
    <row r="10372" spans="1:15" x14ac:dyDescent="0.25">
      <c r="A10372" s="20" t="s">
        <v>10472</v>
      </c>
      <c r="B10372">
        <v>8</v>
      </c>
      <c r="C10372" t="s">
        <v>21822</v>
      </c>
      <c r="D10372" t="s">
        <v>91</v>
      </c>
      <c r="E10372" t="s">
        <v>80</v>
      </c>
      <c r="F10372" t="s">
        <v>42</v>
      </c>
      <c r="G10372">
        <v>4</v>
      </c>
      <c r="H10372">
        <v>2012</v>
      </c>
      <c r="I10372" t="s">
        <v>61</v>
      </c>
      <c r="J10372" t="s">
        <v>44</v>
      </c>
      <c r="K10372" t="s">
        <v>44</v>
      </c>
      <c r="L10372" t="s">
        <v>44</v>
      </c>
      <c r="M10372">
        <v>2</v>
      </c>
      <c r="N10372">
        <v>21.060963296065601</v>
      </c>
      <c r="O10372">
        <v>70.710678118654698</v>
      </c>
    </row>
    <row r="10373" spans="1:15" x14ac:dyDescent="0.25">
      <c r="A10373" s="20" t="s">
        <v>10473</v>
      </c>
      <c r="B10373">
        <v>8</v>
      </c>
      <c r="C10373" t="s">
        <v>21822</v>
      </c>
      <c r="D10373" t="s">
        <v>91</v>
      </c>
      <c r="E10373" t="s">
        <v>80</v>
      </c>
      <c r="F10373" t="s">
        <v>42</v>
      </c>
      <c r="G10373">
        <v>4</v>
      </c>
      <c r="H10373">
        <v>2012</v>
      </c>
      <c r="I10373" t="s">
        <v>43</v>
      </c>
      <c r="J10373">
        <v>1.34</v>
      </c>
      <c r="K10373">
        <v>0.86</v>
      </c>
      <c r="L10373">
        <v>1.82</v>
      </c>
      <c r="M10373">
        <v>28</v>
      </c>
      <c r="N10373">
        <v>28.144524316531299</v>
      </c>
      <c r="O10373">
        <v>18.8982236504614</v>
      </c>
    </row>
    <row r="10374" spans="1:15" x14ac:dyDescent="0.25">
      <c r="A10374" s="20" t="s">
        <v>10474</v>
      </c>
      <c r="B10374">
        <v>8</v>
      </c>
      <c r="C10374" t="s">
        <v>21822</v>
      </c>
      <c r="D10374" t="s">
        <v>91</v>
      </c>
      <c r="E10374" t="s">
        <v>80</v>
      </c>
      <c r="F10374" t="s">
        <v>42</v>
      </c>
      <c r="G10374">
        <v>4</v>
      </c>
      <c r="H10374">
        <v>2012</v>
      </c>
      <c r="I10374" t="s">
        <v>62</v>
      </c>
      <c r="J10374" t="s">
        <v>44</v>
      </c>
      <c r="K10374" t="s">
        <v>44</v>
      </c>
      <c r="L10374" t="s">
        <v>44</v>
      </c>
      <c r="M10374">
        <v>9</v>
      </c>
      <c r="N10374">
        <v>26.838258064010699</v>
      </c>
      <c r="O10374">
        <v>33.3333333333333</v>
      </c>
    </row>
    <row r="10375" spans="1:15" x14ac:dyDescent="0.25">
      <c r="A10375" s="20" t="s">
        <v>10475</v>
      </c>
      <c r="B10375">
        <v>8</v>
      </c>
      <c r="C10375" t="s">
        <v>21822</v>
      </c>
      <c r="D10375" t="s">
        <v>91</v>
      </c>
      <c r="E10375" t="s">
        <v>80</v>
      </c>
      <c r="F10375" t="s">
        <v>42</v>
      </c>
      <c r="G10375">
        <v>4</v>
      </c>
      <c r="H10375">
        <v>2012</v>
      </c>
      <c r="I10375" t="s">
        <v>75</v>
      </c>
      <c r="J10375">
        <v>1.06</v>
      </c>
      <c r="K10375">
        <v>1</v>
      </c>
      <c r="L10375">
        <v>1.1000000000000001</v>
      </c>
      <c r="M10375">
        <v>23.825843904935201</v>
      </c>
      <c r="N10375">
        <v>22.542066447810999</v>
      </c>
      <c r="O10375">
        <v>-99</v>
      </c>
    </row>
    <row r="10376" spans="1:15" x14ac:dyDescent="0.25">
      <c r="A10376" s="20" t="s">
        <v>10476</v>
      </c>
      <c r="B10376">
        <v>8</v>
      </c>
      <c r="C10376" t="s">
        <v>21822</v>
      </c>
      <c r="D10376" t="s">
        <v>91</v>
      </c>
      <c r="E10376" t="s">
        <v>80</v>
      </c>
      <c r="F10376" t="s">
        <v>42</v>
      </c>
      <c r="G10376">
        <v>4</v>
      </c>
      <c r="H10376">
        <v>2012</v>
      </c>
      <c r="I10376" t="s">
        <v>45</v>
      </c>
      <c r="J10376">
        <v>1.02</v>
      </c>
      <c r="K10376">
        <v>0.57999999999999996</v>
      </c>
      <c r="L10376">
        <v>1.46</v>
      </c>
      <c r="M10376">
        <v>79</v>
      </c>
      <c r="N10376">
        <v>17.295755266676402</v>
      </c>
      <c r="O10376">
        <v>11.250879009260199</v>
      </c>
    </row>
    <row r="10377" spans="1:15" x14ac:dyDescent="0.25">
      <c r="A10377" s="20" t="s">
        <v>10477</v>
      </c>
      <c r="B10377">
        <v>8</v>
      </c>
      <c r="C10377" t="s">
        <v>21822</v>
      </c>
      <c r="D10377" t="s">
        <v>91</v>
      </c>
      <c r="E10377" t="s">
        <v>80</v>
      </c>
      <c r="F10377" t="s">
        <v>42</v>
      </c>
      <c r="G10377">
        <v>4</v>
      </c>
      <c r="H10377">
        <v>2012</v>
      </c>
      <c r="I10377" t="s">
        <v>46</v>
      </c>
      <c r="J10377">
        <v>0.99</v>
      </c>
      <c r="K10377">
        <v>0.74</v>
      </c>
      <c r="L10377">
        <v>1.24</v>
      </c>
      <c r="M10377">
        <v>294</v>
      </c>
      <c r="N10377">
        <v>20.922224857269502</v>
      </c>
      <c r="O10377">
        <v>5.8321184351980397</v>
      </c>
    </row>
    <row r="10378" spans="1:15" x14ac:dyDescent="0.25">
      <c r="A10378" s="20" t="s">
        <v>10478</v>
      </c>
      <c r="B10378">
        <v>8</v>
      </c>
      <c r="C10378" t="s">
        <v>21822</v>
      </c>
      <c r="D10378" t="s">
        <v>91</v>
      </c>
      <c r="E10378" t="s">
        <v>80</v>
      </c>
      <c r="F10378" t="s">
        <v>42</v>
      </c>
      <c r="G10378">
        <v>4</v>
      </c>
      <c r="H10378">
        <v>2012</v>
      </c>
      <c r="I10378" t="s">
        <v>47</v>
      </c>
      <c r="J10378">
        <v>1.05</v>
      </c>
      <c r="K10378">
        <v>0.89</v>
      </c>
      <c r="L10378">
        <v>1.21</v>
      </c>
      <c r="M10378">
        <v>1630</v>
      </c>
      <c r="N10378">
        <v>23.745347621972702</v>
      </c>
      <c r="O10378">
        <v>2.4768870230903501</v>
      </c>
    </row>
    <row r="10379" spans="1:15" x14ac:dyDescent="0.25">
      <c r="A10379" s="20" t="s">
        <v>10479</v>
      </c>
      <c r="B10379">
        <v>8</v>
      </c>
      <c r="C10379" t="s">
        <v>21822</v>
      </c>
      <c r="D10379" t="s">
        <v>91</v>
      </c>
      <c r="E10379" t="s">
        <v>80</v>
      </c>
      <c r="F10379" t="s">
        <v>42</v>
      </c>
      <c r="G10379">
        <v>4</v>
      </c>
      <c r="H10379">
        <v>2012</v>
      </c>
      <c r="I10379" t="s">
        <v>48</v>
      </c>
      <c r="J10379">
        <v>0.93</v>
      </c>
      <c r="K10379">
        <v>0.47</v>
      </c>
      <c r="L10379">
        <v>1.39</v>
      </c>
      <c r="M10379">
        <v>62</v>
      </c>
      <c r="N10379">
        <v>30.205242114650002</v>
      </c>
      <c r="O10379">
        <v>12.700012700019</v>
      </c>
    </row>
    <row r="10380" spans="1:15" x14ac:dyDescent="0.25">
      <c r="A10380" s="20" t="s">
        <v>10480</v>
      </c>
      <c r="B10380">
        <v>8</v>
      </c>
      <c r="C10380" t="s">
        <v>21822</v>
      </c>
      <c r="D10380" t="s">
        <v>91</v>
      </c>
      <c r="E10380" t="s">
        <v>80</v>
      </c>
      <c r="F10380" t="s">
        <v>42</v>
      </c>
      <c r="G10380">
        <v>4</v>
      </c>
      <c r="H10380">
        <v>2012</v>
      </c>
      <c r="I10380" t="s">
        <v>49</v>
      </c>
      <c r="J10380">
        <v>1.1399999999999999</v>
      </c>
      <c r="K10380">
        <v>0.69</v>
      </c>
      <c r="L10380">
        <v>1.59</v>
      </c>
      <c r="M10380">
        <v>118</v>
      </c>
      <c r="N10380">
        <v>19.226499970975102</v>
      </c>
      <c r="O10380">
        <v>9.2057461789832296</v>
      </c>
    </row>
    <row r="10381" spans="1:15" x14ac:dyDescent="0.25">
      <c r="A10381" s="20" t="s">
        <v>10481</v>
      </c>
      <c r="B10381">
        <v>8</v>
      </c>
      <c r="C10381" t="s">
        <v>21822</v>
      </c>
      <c r="D10381" t="s">
        <v>91</v>
      </c>
      <c r="E10381" t="s">
        <v>80</v>
      </c>
      <c r="F10381" t="s">
        <v>42</v>
      </c>
      <c r="G10381">
        <v>4</v>
      </c>
      <c r="H10381">
        <v>2012</v>
      </c>
      <c r="I10381" t="s">
        <v>50</v>
      </c>
      <c r="J10381">
        <v>1.21</v>
      </c>
      <c r="K10381">
        <v>0.64</v>
      </c>
      <c r="L10381">
        <v>1.78</v>
      </c>
      <c r="M10381">
        <v>40</v>
      </c>
      <c r="N10381">
        <v>25.090621054302801</v>
      </c>
      <c r="O10381">
        <v>15.8113883008419</v>
      </c>
    </row>
    <row r="10382" spans="1:15" x14ac:dyDescent="0.25">
      <c r="A10382" s="20" t="s">
        <v>10482</v>
      </c>
      <c r="B10382">
        <v>8</v>
      </c>
      <c r="C10382" t="s">
        <v>21822</v>
      </c>
      <c r="D10382" t="s">
        <v>91</v>
      </c>
      <c r="E10382" t="s">
        <v>80</v>
      </c>
      <c r="F10382" t="s">
        <v>42</v>
      </c>
      <c r="G10382">
        <v>4</v>
      </c>
      <c r="H10382">
        <v>2012</v>
      </c>
      <c r="I10382" t="s">
        <v>51</v>
      </c>
      <c r="J10382">
        <v>0.65</v>
      </c>
      <c r="K10382">
        <v>0.37</v>
      </c>
      <c r="L10382">
        <v>0.93</v>
      </c>
      <c r="M10382">
        <v>45</v>
      </c>
      <c r="N10382">
        <v>20.959558662482898</v>
      </c>
      <c r="O10382">
        <v>14.907119849998599</v>
      </c>
    </row>
    <row r="10383" spans="1:15" x14ac:dyDescent="0.25">
      <c r="A10383" s="20" t="s">
        <v>10483</v>
      </c>
      <c r="B10383">
        <v>8</v>
      </c>
      <c r="C10383" t="s">
        <v>21822</v>
      </c>
      <c r="D10383" t="s">
        <v>91</v>
      </c>
      <c r="E10383" t="s">
        <v>78</v>
      </c>
      <c r="F10383" t="s">
        <v>35</v>
      </c>
      <c r="G10383">
        <v>5</v>
      </c>
      <c r="H10383">
        <v>2012</v>
      </c>
      <c r="I10383" t="s">
        <v>34</v>
      </c>
      <c r="J10383">
        <v>0.93</v>
      </c>
      <c r="K10383">
        <v>0.7</v>
      </c>
      <c r="L10383">
        <v>1.1599999999999999</v>
      </c>
      <c r="M10383">
        <v>370</v>
      </c>
      <c r="N10383">
        <v>20.280268047049301</v>
      </c>
      <c r="O10383">
        <v>5.1987524491003603</v>
      </c>
    </row>
    <row r="10384" spans="1:15" x14ac:dyDescent="0.25">
      <c r="A10384" s="20" t="s">
        <v>10484</v>
      </c>
      <c r="B10384">
        <v>8</v>
      </c>
      <c r="C10384" t="s">
        <v>21822</v>
      </c>
      <c r="D10384" t="s">
        <v>91</v>
      </c>
      <c r="E10384" t="s">
        <v>78</v>
      </c>
      <c r="F10384" t="s">
        <v>35</v>
      </c>
      <c r="G10384">
        <v>5</v>
      </c>
      <c r="H10384">
        <v>2012</v>
      </c>
      <c r="I10384" t="s">
        <v>52</v>
      </c>
      <c r="J10384" t="s">
        <v>44</v>
      </c>
      <c r="K10384" t="s">
        <v>44</v>
      </c>
      <c r="L10384" t="s">
        <v>44</v>
      </c>
      <c r="M10384">
        <v>5</v>
      </c>
      <c r="N10384">
        <v>22.618545899777299</v>
      </c>
      <c r="O10384">
        <v>44.721359549995803</v>
      </c>
    </row>
    <row r="10385" spans="1:15" x14ac:dyDescent="0.25">
      <c r="A10385" s="20" t="s">
        <v>10485</v>
      </c>
      <c r="B10385">
        <v>8</v>
      </c>
      <c r="C10385" t="s">
        <v>21822</v>
      </c>
      <c r="D10385" t="s">
        <v>91</v>
      </c>
      <c r="E10385" t="s">
        <v>78</v>
      </c>
      <c r="F10385" t="s">
        <v>35</v>
      </c>
      <c r="G10385">
        <v>5</v>
      </c>
      <c r="H10385">
        <v>2012</v>
      </c>
      <c r="I10385" t="s">
        <v>53</v>
      </c>
      <c r="J10385">
        <v>1.96</v>
      </c>
      <c r="K10385">
        <v>1.05</v>
      </c>
      <c r="L10385">
        <v>2.87</v>
      </c>
      <c r="M10385">
        <v>22</v>
      </c>
      <c r="N10385">
        <v>21.342679459839498</v>
      </c>
      <c r="O10385">
        <v>21.320071635561</v>
      </c>
    </row>
    <row r="10386" spans="1:15" x14ac:dyDescent="0.25">
      <c r="A10386" s="20" t="s">
        <v>10486</v>
      </c>
      <c r="B10386">
        <v>8</v>
      </c>
      <c r="C10386" t="s">
        <v>21822</v>
      </c>
      <c r="D10386" t="s">
        <v>91</v>
      </c>
      <c r="E10386" t="s">
        <v>78</v>
      </c>
      <c r="F10386" t="s">
        <v>35</v>
      </c>
      <c r="G10386">
        <v>5</v>
      </c>
      <c r="H10386">
        <v>2012</v>
      </c>
      <c r="I10386" t="s">
        <v>54</v>
      </c>
      <c r="J10386" t="s">
        <v>44</v>
      </c>
      <c r="K10386" t="s">
        <v>44</v>
      </c>
      <c r="L10386" t="s">
        <v>44</v>
      </c>
      <c r="M10386">
        <v>5</v>
      </c>
      <c r="N10386">
        <v>27.354210034515699</v>
      </c>
      <c r="O10386">
        <v>44.721359549995803</v>
      </c>
    </row>
    <row r="10387" spans="1:15" x14ac:dyDescent="0.25">
      <c r="A10387" s="20" t="s">
        <v>10487</v>
      </c>
      <c r="B10387">
        <v>8</v>
      </c>
      <c r="C10387" t="s">
        <v>21822</v>
      </c>
      <c r="D10387" t="s">
        <v>91</v>
      </c>
      <c r="E10387" t="s">
        <v>78</v>
      </c>
      <c r="F10387" t="s">
        <v>35</v>
      </c>
      <c r="G10387">
        <v>5</v>
      </c>
      <c r="H10387">
        <v>2012</v>
      </c>
      <c r="I10387" t="s">
        <v>55</v>
      </c>
      <c r="J10387">
        <v>1.23</v>
      </c>
      <c r="K10387">
        <v>0.37</v>
      </c>
      <c r="L10387">
        <v>2.09</v>
      </c>
      <c r="M10387">
        <v>20</v>
      </c>
      <c r="N10387">
        <v>25.817663693539199</v>
      </c>
      <c r="O10387">
        <v>22.360679774997902</v>
      </c>
    </row>
    <row r="10388" spans="1:15" x14ac:dyDescent="0.25">
      <c r="A10388" s="20" t="s">
        <v>10488</v>
      </c>
      <c r="B10388">
        <v>8</v>
      </c>
      <c r="C10388" t="s">
        <v>21822</v>
      </c>
      <c r="D10388" t="s">
        <v>91</v>
      </c>
      <c r="E10388" t="s">
        <v>78</v>
      </c>
      <c r="F10388" t="s">
        <v>35</v>
      </c>
      <c r="G10388">
        <v>5</v>
      </c>
      <c r="H10388">
        <v>2012</v>
      </c>
      <c r="I10388" t="s">
        <v>56</v>
      </c>
      <c r="J10388" t="s">
        <v>44</v>
      </c>
      <c r="K10388" t="s">
        <v>44</v>
      </c>
      <c r="L10388" t="s">
        <v>44</v>
      </c>
      <c r="M10388">
        <v>1</v>
      </c>
      <c r="N10388">
        <v>26.920086188774398</v>
      </c>
      <c r="O10388">
        <v>100</v>
      </c>
    </row>
    <row r="10389" spans="1:15" x14ac:dyDescent="0.25">
      <c r="A10389" s="20" t="s">
        <v>10489</v>
      </c>
      <c r="B10389">
        <v>8</v>
      </c>
      <c r="C10389" t="s">
        <v>21822</v>
      </c>
      <c r="D10389" t="s">
        <v>91</v>
      </c>
      <c r="E10389" t="s">
        <v>78</v>
      </c>
      <c r="F10389" t="s">
        <v>35</v>
      </c>
      <c r="G10389">
        <v>5</v>
      </c>
      <c r="H10389">
        <v>2012</v>
      </c>
      <c r="I10389" t="s">
        <v>57</v>
      </c>
      <c r="J10389" t="s">
        <v>44</v>
      </c>
      <c r="K10389" t="s">
        <v>44</v>
      </c>
      <c r="L10389" t="s">
        <v>44</v>
      </c>
      <c r="M10389">
        <v>7</v>
      </c>
      <c r="N10389">
        <v>23.573672300395099</v>
      </c>
      <c r="O10389">
        <v>37.796447300922701</v>
      </c>
    </row>
    <row r="10390" spans="1:15" x14ac:dyDescent="0.25">
      <c r="A10390" s="20" t="s">
        <v>10490</v>
      </c>
      <c r="B10390">
        <v>8</v>
      </c>
      <c r="C10390" t="s">
        <v>21822</v>
      </c>
      <c r="D10390" t="s">
        <v>91</v>
      </c>
      <c r="E10390" t="s">
        <v>78</v>
      </c>
      <c r="F10390" t="s">
        <v>35</v>
      </c>
      <c r="G10390">
        <v>5</v>
      </c>
      <c r="H10390">
        <v>2012</v>
      </c>
      <c r="I10390" t="s">
        <v>58</v>
      </c>
      <c r="J10390">
        <v>0.57999999999999996</v>
      </c>
      <c r="K10390">
        <v>0.38</v>
      </c>
      <c r="L10390">
        <v>0.78</v>
      </c>
      <c r="M10390">
        <v>63</v>
      </c>
      <c r="N10390">
        <v>21.3344226588815</v>
      </c>
      <c r="O10390">
        <v>12.5988157669742</v>
      </c>
    </row>
    <row r="10391" spans="1:15" x14ac:dyDescent="0.25">
      <c r="A10391" s="20" t="s">
        <v>10491</v>
      </c>
      <c r="B10391">
        <v>8</v>
      </c>
      <c r="C10391" t="s">
        <v>21822</v>
      </c>
      <c r="D10391" t="s">
        <v>91</v>
      </c>
      <c r="E10391" t="s">
        <v>78</v>
      </c>
      <c r="F10391" t="s">
        <v>35</v>
      </c>
      <c r="G10391">
        <v>5</v>
      </c>
      <c r="H10391">
        <v>2012</v>
      </c>
      <c r="I10391" t="s">
        <v>59</v>
      </c>
      <c r="J10391" t="s">
        <v>44</v>
      </c>
      <c r="K10391" t="s">
        <v>44</v>
      </c>
      <c r="L10391" t="s">
        <v>44</v>
      </c>
      <c r="M10391">
        <v>1</v>
      </c>
      <c r="N10391">
        <v>17.833639700505699</v>
      </c>
      <c r="O10391">
        <v>100</v>
      </c>
    </row>
    <row r="10392" spans="1:15" x14ac:dyDescent="0.25">
      <c r="A10392" s="20" t="s">
        <v>10492</v>
      </c>
      <c r="B10392">
        <v>8</v>
      </c>
      <c r="C10392" t="s">
        <v>21822</v>
      </c>
      <c r="D10392" t="s">
        <v>91</v>
      </c>
      <c r="E10392" t="s">
        <v>78</v>
      </c>
      <c r="F10392" t="s">
        <v>35</v>
      </c>
      <c r="G10392">
        <v>5</v>
      </c>
      <c r="H10392">
        <v>2012</v>
      </c>
      <c r="I10392" t="s">
        <v>60</v>
      </c>
      <c r="J10392">
        <v>0.78</v>
      </c>
      <c r="K10392">
        <v>0.55000000000000004</v>
      </c>
      <c r="L10392">
        <v>1.01</v>
      </c>
      <c r="M10392">
        <v>257</v>
      </c>
      <c r="N10392">
        <v>23.457533577322199</v>
      </c>
      <c r="O10392">
        <v>6.2378286155180502</v>
      </c>
    </row>
    <row r="10393" spans="1:15" x14ac:dyDescent="0.25">
      <c r="A10393" s="20" t="s">
        <v>10493</v>
      </c>
      <c r="B10393">
        <v>8</v>
      </c>
      <c r="C10393" t="s">
        <v>21822</v>
      </c>
      <c r="D10393" t="s">
        <v>91</v>
      </c>
      <c r="E10393" t="s">
        <v>78</v>
      </c>
      <c r="F10393" t="s">
        <v>35</v>
      </c>
      <c r="G10393">
        <v>5</v>
      </c>
      <c r="H10393">
        <v>2012</v>
      </c>
      <c r="I10393" t="s">
        <v>61</v>
      </c>
      <c r="J10393" t="s">
        <v>44</v>
      </c>
      <c r="K10393" t="s">
        <v>44</v>
      </c>
      <c r="L10393" t="s">
        <v>44</v>
      </c>
      <c r="M10393">
        <v>1</v>
      </c>
      <c r="N10393">
        <v>21.060963296065601</v>
      </c>
      <c r="O10393">
        <v>100</v>
      </c>
    </row>
    <row r="10394" spans="1:15" x14ac:dyDescent="0.25">
      <c r="A10394" s="20" t="s">
        <v>10494</v>
      </c>
      <c r="B10394">
        <v>8</v>
      </c>
      <c r="C10394" t="s">
        <v>21822</v>
      </c>
      <c r="D10394" t="s">
        <v>91</v>
      </c>
      <c r="E10394" t="s">
        <v>78</v>
      </c>
      <c r="F10394" t="s">
        <v>35</v>
      </c>
      <c r="G10394">
        <v>5</v>
      </c>
      <c r="H10394">
        <v>2012</v>
      </c>
      <c r="I10394" t="s">
        <v>43</v>
      </c>
      <c r="J10394">
        <v>0.62</v>
      </c>
      <c r="K10394">
        <v>0.3</v>
      </c>
      <c r="L10394">
        <v>0.94</v>
      </c>
      <c r="M10394">
        <v>24</v>
      </c>
      <c r="N10394">
        <v>28.144524316531299</v>
      </c>
      <c r="O10394">
        <v>20.412414523193199</v>
      </c>
    </row>
    <row r="10395" spans="1:15" x14ac:dyDescent="0.25">
      <c r="A10395" s="20" t="s">
        <v>10495</v>
      </c>
      <c r="B10395">
        <v>8</v>
      </c>
      <c r="C10395" t="s">
        <v>21822</v>
      </c>
      <c r="D10395" t="s">
        <v>91</v>
      </c>
      <c r="E10395" t="s">
        <v>78</v>
      </c>
      <c r="F10395" t="s">
        <v>35</v>
      </c>
      <c r="G10395">
        <v>5</v>
      </c>
      <c r="H10395">
        <v>2012</v>
      </c>
      <c r="I10395" t="s">
        <v>62</v>
      </c>
      <c r="J10395" t="s">
        <v>44</v>
      </c>
      <c r="K10395" t="s">
        <v>44</v>
      </c>
      <c r="L10395" t="s">
        <v>44</v>
      </c>
      <c r="M10395">
        <v>3</v>
      </c>
      <c r="N10395">
        <v>26.838258064010699</v>
      </c>
      <c r="O10395">
        <v>57.735026918962603</v>
      </c>
    </row>
    <row r="10396" spans="1:15" x14ac:dyDescent="0.25">
      <c r="A10396" s="20" t="s">
        <v>10496</v>
      </c>
      <c r="B10396">
        <v>8</v>
      </c>
      <c r="C10396" t="s">
        <v>21822</v>
      </c>
      <c r="D10396" t="s">
        <v>91</v>
      </c>
      <c r="E10396" t="s">
        <v>78</v>
      </c>
      <c r="F10396" t="s">
        <v>35</v>
      </c>
      <c r="G10396">
        <v>5</v>
      </c>
      <c r="H10396">
        <v>2012</v>
      </c>
      <c r="I10396" t="s">
        <v>75</v>
      </c>
      <c r="J10396">
        <v>0.91</v>
      </c>
      <c r="K10396">
        <v>0.8</v>
      </c>
      <c r="L10396">
        <v>1</v>
      </c>
      <c r="M10396">
        <v>20.5544089781148</v>
      </c>
      <c r="N10396">
        <v>22.542066447810999</v>
      </c>
      <c r="O10396">
        <v>-99</v>
      </c>
    </row>
    <row r="10397" spans="1:15" x14ac:dyDescent="0.25">
      <c r="A10397" s="20" t="s">
        <v>10497</v>
      </c>
      <c r="B10397">
        <v>8</v>
      </c>
      <c r="C10397" t="s">
        <v>21822</v>
      </c>
      <c r="D10397" t="s">
        <v>91</v>
      </c>
      <c r="E10397" t="s">
        <v>78</v>
      </c>
      <c r="F10397" t="s">
        <v>35</v>
      </c>
      <c r="G10397">
        <v>5</v>
      </c>
      <c r="H10397">
        <v>2012</v>
      </c>
      <c r="I10397" t="s">
        <v>45</v>
      </c>
      <c r="J10397">
        <v>0.89</v>
      </c>
      <c r="K10397">
        <v>0.39</v>
      </c>
      <c r="L10397">
        <v>1.39</v>
      </c>
      <c r="M10397">
        <v>40</v>
      </c>
      <c r="N10397">
        <v>17.295755266676402</v>
      </c>
      <c r="O10397">
        <v>15.8113883008419</v>
      </c>
    </row>
    <row r="10398" spans="1:15" x14ac:dyDescent="0.25">
      <c r="A10398" s="20" t="s">
        <v>10498</v>
      </c>
      <c r="B10398">
        <v>8</v>
      </c>
      <c r="C10398" t="s">
        <v>21822</v>
      </c>
      <c r="D10398" t="s">
        <v>91</v>
      </c>
      <c r="E10398" t="s">
        <v>78</v>
      </c>
      <c r="F10398" t="s">
        <v>35</v>
      </c>
      <c r="G10398">
        <v>5</v>
      </c>
      <c r="H10398">
        <v>2012</v>
      </c>
      <c r="I10398" t="s">
        <v>46</v>
      </c>
      <c r="J10398">
        <v>1.18</v>
      </c>
      <c r="K10398">
        <v>0.59</v>
      </c>
      <c r="L10398">
        <v>1.77</v>
      </c>
      <c r="M10398">
        <v>105</v>
      </c>
      <c r="N10398">
        <v>20.922224857269502</v>
      </c>
      <c r="O10398">
        <v>9.7590007294853294</v>
      </c>
    </row>
    <row r="10399" spans="1:15" x14ac:dyDescent="0.25">
      <c r="A10399" s="20" t="s">
        <v>10499</v>
      </c>
      <c r="B10399">
        <v>8</v>
      </c>
      <c r="C10399" t="s">
        <v>21822</v>
      </c>
      <c r="D10399" t="s">
        <v>91</v>
      </c>
      <c r="E10399" t="s">
        <v>78</v>
      </c>
      <c r="F10399" t="s">
        <v>35</v>
      </c>
      <c r="G10399">
        <v>5</v>
      </c>
      <c r="H10399">
        <v>2012</v>
      </c>
      <c r="I10399" t="s">
        <v>47</v>
      </c>
      <c r="J10399">
        <v>0.99</v>
      </c>
      <c r="K10399">
        <v>0.78</v>
      </c>
      <c r="L10399">
        <v>1.2</v>
      </c>
      <c r="M10399">
        <v>485</v>
      </c>
      <c r="N10399">
        <v>23.745347621972702</v>
      </c>
      <c r="O10399">
        <v>4.5407660918649997</v>
      </c>
    </row>
    <row r="10400" spans="1:15" x14ac:dyDescent="0.25">
      <c r="A10400" s="20" t="s">
        <v>10500</v>
      </c>
      <c r="B10400">
        <v>8</v>
      </c>
      <c r="C10400" t="s">
        <v>21822</v>
      </c>
      <c r="D10400" t="s">
        <v>91</v>
      </c>
      <c r="E10400" t="s">
        <v>78</v>
      </c>
      <c r="F10400" t="s">
        <v>35</v>
      </c>
      <c r="G10400">
        <v>5</v>
      </c>
      <c r="H10400">
        <v>2012</v>
      </c>
      <c r="I10400" t="s">
        <v>48</v>
      </c>
      <c r="J10400" t="s">
        <v>44</v>
      </c>
      <c r="K10400" t="s">
        <v>44</v>
      </c>
      <c r="L10400" t="s">
        <v>44</v>
      </c>
      <c r="M10400">
        <v>12</v>
      </c>
      <c r="N10400">
        <v>30.205242114650002</v>
      </c>
      <c r="O10400">
        <v>28.867513459481302</v>
      </c>
    </row>
    <row r="10401" spans="1:15" x14ac:dyDescent="0.25">
      <c r="A10401" s="20" t="s">
        <v>10501</v>
      </c>
      <c r="B10401">
        <v>8</v>
      </c>
      <c r="C10401" t="s">
        <v>21822</v>
      </c>
      <c r="D10401" t="s">
        <v>91</v>
      </c>
      <c r="E10401" t="s">
        <v>78</v>
      </c>
      <c r="F10401" t="s">
        <v>35</v>
      </c>
      <c r="G10401">
        <v>5</v>
      </c>
      <c r="H10401">
        <v>2012</v>
      </c>
      <c r="I10401" t="s">
        <v>49</v>
      </c>
      <c r="J10401">
        <v>0.92</v>
      </c>
      <c r="K10401">
        <v>0.35</v>
      </c>
      <c r="L10401">
        <v>1.49</v>
      </c>
      <c r="M10401">
        <v>39</v>
      </c>
      <c r="N10401">
        <v>19.226499970975102</v>
      </c>
      <c r="O10401">
        <v>16.012815380508702</v>
      </c>
    </row>
    <row r="10402" spans="1:15" x14ac:dyDescent="0.25">
      <c r="A10402" s="20" t="s">
        <v>10502</v>
      </c>
      <c r="B10402">
        <v>8</v>
      </c>
      <c r="C10402" t="s">
        <v>21822</v>
      </c>
      <c r="D10402" t="s">
        <v>91</v>
      </c>
      <c r="E10402" t="s">
        <v>78</v>
      </c>
      <c r="F10402" t="s">
        <v>35</v>
      </c>
      <c r="G10402">
        <v>5</v>
      </c>
      <c r="H10402">
        <v>2012</v>
      </c>
      <c r="I10402" t="s">
        <v>50</v>
      </c>
      <c r="J10402" t="s">
        <v>44</v>
      </c>
      <c r="K10402" t="s">
        <v>44</v>
      </c>
      <c r="L10402" t="s">
        <v>44</v>
      </c>
      <c r="M10402">
        <v>12</v>
      </c>
      <c r="N10402">
        <v>25.090621054302801</v>
      </c>
      <c r="O10402">
        <v>28.867513459481302</v>
      </c>
    </row>
    <row r="10403" spans="1:15" x14ac:dyDescent="0.25">
      <c r="A10403" s="20" t="s">
        <v>10503</v>
      </c>
      <c r="B10403">
        <v>8</v>
      </c>
      <c r="C10403" t="s">
        <v>21822</v>
      </c>
      <c r="D10403" t="s">
        <v>91</v>
      </c>
      <c r="E10403" t="s">
        <v>78</v>
      </c>
      <c r="F10403" t="s">
        <v>35</v>
      </c>
      <c r="G10403">
        <v>5</v>
      </c>
      <c r="H10403">
        <v>2012</v>
      </c>
      <c r="I10403" t="s">
        <v>51</v>
      </c>
      <c r="J10403">
        <v>0.97</v>
      </c>
      <c r="K10403">
        <v>-0.04</v>
      </c>
      <c r="L10403">
        <v>1.98</v>
      </c>
      <c r="M10403">
        <v>22</v>
      </c>
      <c r="N10403">
        <v>20.959558662482898</v>
      </c>
      <c r="O10403">
        <v>21.320071635561</v>
      </c>
    </row>
    <row r="10404" spans="1:15" x14ac:dyDescent="0.25">
      <c r="A10404" s="20" t="s">
        <v>10504</v>
      </c>
      <c r="B10404">
        <v>8</v>
      </c>
      <c r="C10404" t="s">
        <v>21822</v>
      </c>
      <c r="D10404" t="s">
        <v>91</v>
      </c>
      <c r="E10404" t="s">
        <v>79</v>
      </c>
      <c r="F10404" t="s">
        <v>38</v>
      </c>
      <c r="G10404">
        <v>3</v>
      </c>
      <c r="H10404">
        <v>2013</v>
      </c>
      <c r="I10404" t="s">
        <v>34</v>
      </c>
      <c r="J10404">
        <v>1.32</v>
      </c>
      <c r="K10404">
        <v>1.02</v>
      </c>
      <c r="L10404">
        <v>1.62</v>
      </c>
      <c r="M10404">
        <v>321</v>
      </c>
      <c r="N10404">
        <v>19.988109887563301</v>
      </c>
      <c r="O10404">
        <v>5.5814557218594798</v>
      </c>
    </row>
    <row r="10405" spans="1:15" x14ac:dyDescent="0.25">
      <c r="A10405" s="20" t="s">
        <v>10505</v>
      </c>
      <c r="B10405">
        <v>8</v>
      </c>
      <c r="C10405" t="s">
        <v>21822</v>
      </c>
      <c r="D10405" t="s">
        <v>91</v>
      </c>
      <c r="E10405" t="s">
        <v>79</v>
      </c>
      <c r="F10405" t="s">
        <v>38</v>
      </c>
      <c r="G10405">
        <v>3</v>
      </c>
      <c r="H10405">
        <v>2013</v>
      </c>
      <c r="I10405" t="s">
        <v>52</v>
      </c>
      <c r="J10405">
        <v>1.1000000000000001</v>
      </c>
      <c r="K10405">
        <v>0.55000000000000004</v>
      </c>
      <c r="L10405">
        <v>1.65</v>
      </c>
      <c r="M10405">
        <v>70</v>
      </c>
      <c r="N10405">
        <v>24.104490764484101</v>
      </c>
      <c r="O10405">
        <v>11.952286093343901</v>
      </c>
    </row>
    <row r="10406" spans="1:15" x14ac:dyDescent="0.25">
      <c r="A10406" s="20" t="s">
        <v>10506</v>
      </c>
      <c r="B10406">
        <v>8</v>
      </c>
      <c r="C10406" t="s">
        <v>21822</v>
      </c>
      <c r="D10406" t="s">
        <v>91</v>
      </c>
      <c r="E10406" t="s">
        <v>79</v>
      </c>
      <c r="F10406" t="s">
        <v>38</v>
      </c>
      <c r="G10406">
        <v>3</v>
      </c>
      <c r="H10406">
        <v>2013</v>
      </c>
      <c r="I10406" t="s">
        <v>53</v>
      </c>
      <c r="J10406">
        <v>0.95</v>
      </c>
      <c r="K10406">
        <v>0.72</v>
      </c>
      <c r="L10406">
        <v>1.18</v>
      </c>
      <c r="M10406">
        <v>572</v>
      </c>
      <c r="N10406">
        <v>25.2064587588692</v>
      </c>
      <c r="O10406">
        <v>4.1812100500354497</v>
      </c>
    </row>
    <row r="10407" spans="1:15" x14ac:dyDescent="0.25">
      <c r="A10407" s="20" t="s">
        <v>10507</v>
      </c>
      <c r="B10407">
        <v>8</v>
      </c>
      <c r="C10407" t="s">
        <v>21822</v>
      </c>
      <c r="D10407" t="s">
        <v>91</v>
      </c>
      <c r="E10407" t="s">
        <v>79</v>
      </c>
      <c r="F10407" t="s">
        <v>38</v>
      </c>
      <c r="G10407">
        <v>3</v>
      </c>
      <c r="H10407">
        <v>2013</v>
      </c>
      <c r="I10407" t="s">
        <v>54</v>
      </c>
      <c r="J10407">
        <v>1.57</v>
      </c>
      <c r="K10407">
        <v>0.64</v>
      </c>
      <c r="L10407">
        <v>2.5</v>
      </c>
      <c r="M10407">
        <v>23</v>
      </c>
      <c r="N10407">
        <v>20.7800415266234</v>
      </c>
      <c r="O10407">
        <v>20.851441405707501</v>
      </c>
    </row>
    <row r="10408" spans="1:15" x14ac:dyDescent="0.25">
      <c r="A10408" s="20" t="s">
        <v>10508</v>
      </c>
      <c r="B10408">
        <v>8</v>
      </c>
      <c r="C10408" t="s">
        <v>21822</v>
      </c>
      <c r="D10408" t="s">
        <v>91</v>
      </c>
      <c r="E10408" t="s">
        <v>79</v>
      </c>
      <c r="F10408" t="s">
        <v>38</v>
      </c>
      <c r="G10408">
        <v>3</v>
      </c>
      <c r="H10408">
        <v>2013</v>
      </c>
      <c r="I10408" t="s">
        <v>55</v>
      </c>
      <c r="J10408">
        <v>0.87</v>
      </c>
      <c r="K10408">
        <v>0.59</v>
      </c>
      <c r="L10408">
        <v>1.1499999999999999</v>
      </c>
      <c r="M10408">
        <v>142</v>
      </c>
      <c r="N10408">
        <v>24.8017767520587</v>
      </c>
      <c r="O10408">
        <v>8.3918135829668898</v>
      </c>
    </row>
    <row r="10409" spans="1:15" x14ac:dyDescent="0.25">
      <c r="A10409" s="20" t="s">
        <v>10509</v>
      </c>
      <c r="B10409">
        <v>8</v>
      </c>
      <c r="C10409" t="s">
        <v>21822</v>
      </c>
      <c r="D10409" t="s">
        <v>91</v>
      </c>
      <c r="E10409" t="s">
        <v>79</v>
      </c>
      <c r="F10409" t="s">
        <v>38</v>
      </c>
      <c r="G10409">
        <v>3</v>
      </c>
      <c r="H10409">
        <v>2013</v>
      </c>
      <c r="I10409" t="s">
        <v>56</v>
      </c>
      <c r="J10409">
        <v>0.65</v>
      </c>
      <c r="K10409">
        <v>0.41</v>
      </c>
      <c r="L10409">
        <v>0.89</v>
      </c>
      <c r="M10409">
        <v>267</v>
      </c>
      <c r="N10409">
        <v>29.836983570945499</v>
      </c>
      <c r="O10409">
        <v>6.1199006136210503</v>
      </c>
    </row>
    <row r="10410" spans="1:15" x14ac:dyDescent="0.25">
      <c r="A10410" s="20" t="s">
        <v>10510</v>
      </c>
      <c r="B10410">
        <v>8</v>
      </c>
      <c r="C10410" t="s">
        <v>21822</v>
      </c>
      <c r="D10410" t="s">
        <v>91</v>
      </c>
      <c r="E10410" t="s">
        <v>79</v>
      </c>
      <c r="F10410" t="s">
        <v>38</v>
      </c>
      <c r="G10410">
        <v>3</v>
      </c>
      <c r="H10410">
        <v>2013</v>
      </c>
      <c r="I10410" t="s">
        <v>57</v>
      </c>
      <c r="J10410">
        <v>0.71</v>
      </c>
      <c r="K10410">
        <v>0.45</v>
      </c>
      <c r="L10410">
        <v>0.97</v>
      </c>
      <c r="M10410">
        <v>162</v>
      </c>
      <c r="N10410">
        <v>27.675078928179101</v>
      </c>
      <c r="O10410">
        <v>7.8567420131838599</v>
      </c>
    </row>
    <row r="10411" spans="1:15" x14ac:dyDescent="0.25">
      <c r="A10411" s="20" t="s">
        <v>10511</v>
      </c>
      <c r="B10411">
        <v>8</v>
      </c>
      <c r="C10411" t="s">
        <v>21822</v>
      </c>
      <c r="D10411" t="s">
        <v>91</v>
      </c>
      <c r="E10411" t="s">
        <v>79</v>
      </c>
      <c r="F10411" t="s">
        <v>38</v>
      </c>
      <c r="G10411">
        <v>3</v>
      </c>
      <c r="H10411">
        <v>2013</v>
      </c>
      <c r="I10411" t="s">
        <v>58</v>
      </c>
      <c r="J10411">
        <v>0.89</v>
      </c>
      <c r="K10411">
        <v>0.73</v>
      </c>
      <c r="L10411">
        <v>1.05</v>
      </c>
      <c r="M10411">
        <v>695</v>
      </c>
      <c r="N10411">
        <v>22.691908769616202</v>
      </c>
      <c r="O10411">
        <v>3.7932162090544099</v>
      </c>
    </row>
    <row r="10412" spans="1:15" x14ac:dyDescent="0.25">
      <c r="A10412" s="20" t="s">
        <v>10512</v>
      </c>
      <c r="B10412">
        <v>8</v>
      </c>
      <c r="C10412" t="s">
        <v>21822</v>
      </c>
      <c r="D10412" t="s">
        <v>91</v>
      </c>
      <c r="E10412" t="s">
        <v>79</v>
      </c>
      <c r="F10412" t="s">
        <v>38</v>
      </c>
      <c r="G10412">
        <v>3</v>
      </c>
      <c r="H10412">
        <v>2013</v>
      </c>
      <c r="I10412" t="s">
        <v>59</v>
      </c>
      <c r="J10412">
        <v>0.99</v>
      </c>
      <c r="K10412">
        <v>0.34</v>
      </c>
      <c r="L10412">
        <v>1.64</v>
      </c>
      <c r="M10412">
        <v>53</v>
      </c>
      <c r="N10412">
        <v>26.547025850313201</v>
      </c>
      <c r="O10412">
        <v>13.7360563948689</v>
      </c>
    </row>
    <row r="10413" spans="1:15" x14ac:dyDescent="0.25">
      <c r="A10413" s="20" t="s">
        <v>10513</v>
      </c>
      <c r="B10413">
        <v>8</v>
      </c>
      <c r="C10413" t="s">
        <v>21822</v>
      </c>
      <c r="D10413" t="s">
        <v>91</v>
      </c>
      <c r="E10413" t="s">
        <v>79</v>
      </c>
      <c r="F10413" t="s">
        <v>38</v>
      </c>
      <c r="G10413">
        <v>3</v>
      </c>
      <c r="H10413">
        <v>2013</v>
      </c>
      <c r="I10413" t="s">
        <v>60</v>
      </c>
      <c r="J10413">
        <v>1.22</v>
      </c>
      <c r="K10413">
        <v>0.99</v>
      </c>
      <c r="L10413">
        <v>1.45</v>
      </c>
      <c r="M10413">
        <v>428</v>
      </c>
      <c r="N10413">
        <v>24.426907739867602</v>
      </c>
      <c r="O10413">
        <v>4.8336824452283196</v>
      </c>
    </row>
    <row r="10414" spans="1:15" x14ac:dyDescent="0.25">
      <c r="A10414" s="20" t="s">
        <v>10514</v>
      </c>
      <c r="B10414">
        <v>8</v>
      </c>
      <c r="C10414" t="s">
        <v>21822</v>
      </c>
      <c r="D10414" t="s">
        <v>91</v>
      </c>
      <c r="E10414" t="s">
        <v>79</v>
      </c>
      <c r="F10414" t="s">
        <v>38</v>
      </c>
      <c r="G10414">
        <v>3</v>
      </c>
      <c r="H10414">
        <v>2013</v>
      </c>
      <c r="I10414" t="s">
        <v>61</v>
      </c>
      <c r="J10414">
        <v>0.86</v>
      </c>
      <c r="K10414">
        <v>0.18</v>
      </c>
      <c r="L10414">
        <v>1.54</v>
      </c>
      <c r="M10414">
        <v>25</v>
      </c>
      <c r="N10414">
        <v>27.5000504981302</v>
      </c>
      <c r="O10414">
        <v>20</v>
      </c>
    </row>
    <row r="10415" spans="1:15" x14ac:dyDescent="0.25">
      <c r="A10415" s="20" t="s">
        <v>10515</v>
      </c>
      <c r="B10415">
        <v>8</v>
      </c>
      <c r="C10415" t="s">
        <v>21822</v>
      </c>
      <c r="D10415" t="s">
        <v>91</v>
      </c>
      <c r="E10415" t="s">
        <v>79</v>
      </c>
      <c r="F10415" t="s">
        <v>38</v>
      </c>
      <c r="G10415">
        <v>3</v>
      </c>
      <c r="H10415">
        <v>2013</v>
      </c>
      <c r="I10415" t="s">
        <v>43</v>
      </c>
      <c r="J10415">
        <v>0.89</v>
      </c>
      <c r="K10415">
        <v>0.65</v>
      </c>
      <c r="L10415">
        <v>1.1299999999999999</v>
      </c>
      <c r="M10415">
        <v>533</v>
      </c>
      <c r="N10415">
        <v>28.7924186639761</v>
      </c>
      <c r="O10415">
        <v>4.3314808182420999</v>
      </c>
    </row>
    <row r="10416" spans="1:15" x14ac:dyDescent="0.25">
      <c r="A10416" s="20" t="s">
        <v>10516</v>
      </c>
      <c r="B10416">
        <v>8</v>
      </c>
      <c r="C10416" t="s">
        <v>21822</v>
      </c>
      <c r="D10416" t="s">
        <v>91</v>
      </c>
      <c r="E10416" t="s">
        <v>79</v>
      </c>
      <c r="F10416" t="s">
        <v>38</v>
      </c>
      <c r="G10416">
        <v>3</v>
      </c>
      <c r="H10416">
        <v>2013</v>
      </c>
      <c r="I10416" t="s">
        <v>62</v>
      </c>
      <c r="J10416">
        <v>1.1399999999999999</v>
      </c>
      <c r="K10416">
        <v>0.56000000000000005</v>
      </c>
      <c r="L10416">
        <v>1.72</v>
      </c>
      <c r="M10416">
        <v>136</v>
      </c>
      <c r="N10416">
        <v>22.9286186148227</v>
      </c>
      <c r="O10416">
        <v>8.5749292571254401</v>
      </c>
    </row>
    <row r="10417" spans="1:15" x14ac:dyDescent="0.25">
      <c r="A10417" s="20" t="s">
        <v>10517</v>
      </c>
      <c r="B10417">
        <v>8</v>
      </c>
      <c r="C10417" t="s">
        <v>21822</v>
      </c>
      <c r="D10417" t="s">
        <v>91</v>
      </c>
      <c r="E10417" t="s">
        <v>79</v>
      </c>
      <c r="F10417" t="s">
        <v>38</v>
      </c>
      <c r="G10417">
        <v>3</v>
      </c>
      <c r="H10417">
        <v>2013</v>
      </c>
      <c r="I10417" t="s">
        <v>75</v>
      </c>
      <c r="J10417">
        <v>1.05</v>
      </c>
      <c r="K10417">
        <v>1</v>
      </c>
      <c r="L10417">
        <v>1.1000000000000001</v>
      </c>
      <c r="M10417">
        <v>24.5458958366406</v>
      </c>
      <c r="N10417">
        <v>23.4315510747203</v>
      </c>
      <c r="O10417">
        <v>-99</v>
      </c>
    </row>
    <row r="10418" spans="1:15" x14ac:dyDescent="0.25">
      <c r="A10418" s="20" t="s">
        <v>10518</v>
      </c>
      <c r="B10418">
        <v>8</v>
      </c>
      <c r="C10418" t="s">
        <v>21822</v>
      </c>
      <c r="D10418" t="s">
        <v>91</v>
      </c>
      <c r="E10418" t="s">
        <v>79</v>
      </c>
      <c r="F10418" t="s">
        <v>38</v>
      </c>
      <c r="G10418">
        <v>3</v>
      </c>
      <c r="H10418">
        <v>2013</v>
      </c>
      <c r="I10418" t="s">
        <v>45</v>
      </c>
      <c r="J10418">
        <v>1.17</v>
      </c>
      <c r="K10418">
        <v>0.79</v>
      </c>
      <c r="L10418">
        <v>1.55</v>
      </c>
      <c r="M10418">
        <v>189</v>
      </c>
      <c r="N10418">
        <v>19.073331416038201</v>
      </c>
      <c r="O10418">
        <v>7.2739296745330799</v>
      </c>
    </row>
    <row r="10419" spans="1:15" x14ac:dyDescent="0.25">
      <c r="A10419" s="20" t="s">
        <v>10519</v>
      </c>
      <c r="B10419">
        <v>8</v>
      </c>
      <c r="C10419" t="s">
        <v>21822</v>
      </c>
      <c r="D10419" t="s">
        <v>91</v>
      </c>
      <c r="E10419" t="s">
        <v>79</v>
      </c>
      <c r="F10419" t="s">
        <v>38</v>
      </c>
      <c r="G10419">
        <v>3</v>
      </c>
      <c r="H10419">
        <v>2013</v>
      </c>
      <c r="I10419" t="s">
        <v>46</v>
      </c>
      <c r="J10419">
        <v>1.19</v>
      </c>
      <c r="K10419">
        <v>0.87</v>
      </c>
      <c r="L10419">
        <v>1.51</v>
      </c>
      <c r="M10419">
        <v>204</v>
      </c>
      <c r="N10419">
        <v>20.185498148047898</v>
      </c>
      <c r="O10419">
        <v>7.0014004201400502</v>
      </c>
    </row>
    <row r="10420" spans="1:15" x14ac:dyDescent="0.25">
      <c r="A10420" s="20" t="s">
        <v>10520</v>
      </c>
      <c r="B10420">
        <v>8</v>
      </c>
      <c r="C10420" t="s">
        <v>21822</v>
      </c>
      <c r="D10420" t="s">
        <v>91</v>
      </c>
      <c r="E10420" t="s">
        <v>79</v>
      </c>
      <c r="F10420" t="s">
        <v>38</v>
      </c>
      <c r="G10420">
        <v>3</v>
      </c>
      <c r="H10420">
        <v>2013</v>
      </c>
      <c r="I10420" t="s">
        <v>47</v>
      </c>
      <c r="J10420">
        <v>1.02</v>
      </c>
      <c r="K10420">
        <v>0.85</v>
      </c>
      <c r="L10420">
        <v>1.19</v>
      </c>
      <c r="M10420">
        <v>765</v>
      </c>
      <c r="N10420">
        <v>24.396144575730901</v>
      </c>
      <c r="O10420">
        <v>3.6155076303109399</v>
      </c>
    </row>
    <row r="10421" spans="1:15" x14ac:dyDescent="0.25">
      <c r="A10421" s="20" t="s">
        <v>10521</v>
      </c>
      <c r="B10421">
        <v>8</v>
      </c>
      <c r="C10421" t="s">
        <v>21822</v>
      </c>
      <c r="D10421" t="s">
        <v>91</v>
      </c>
      <c r="E10421" t="s">
        <v>79</v>
      </c>
      <c r="F10421" t="s">
        <v>38</v>
      </c>
      <c r="G10421">
        <v>3</v>
      </c>
      <c r="H10421">
        <v>2013</v>
      </c>
      <c r="I10421" t="s">
        <v>48</v>
      </c>
      <c r="J10421">
        <v>0.81</v>
      </c>
      <c r="K10421">
        <v>0.56000000000000005</v>
      </c>
      <c r="L10421">
        <v>1.06</v>
      </c>
      <c r="M10421">
        <v>357</v>
      </c>
      <c r="N10421">
        <v>27.6721367199752</v>
      </c>
      <c r="O10421">
        <v>5.29256124024963</v>
      </c>
    </row>
    <row r="10422" spans="1:15" x14ac:dyDescent="0.25">
      <c r="A10422" s="20" t="s">
        <v>10522</v>
      </c>
      <c r="B10422">
        <v>8</v>
      </c>
      <c r="C10422" t="s">
        <v>21822</v>
      </c>
      <c r="D10422" t="s">
        <v>91</v>
      </c>
      <c r="E10422" t="s">
        <v>79</v>
      </c>
      <c r="F10422" t="s">
        <v>38</v>
      </c>
      <c r="G10422">
        <v>3</v>
      </c>
      <c r="H10422">
        <v>2013</v>
      </c>
      <c r="I10422" t="s">
        <v>49</v>
      </c>
      <c r="J10422">
        <v>1.26</v>
      </c>
      <c r="K10422">
        <v>0.82</v>
      </c>
      <c r="L10422">
        <v>1.7</v>
      </c>
      <c r="M10422">
        <v>164</v>
      </c>
      <c r="N10422">
        <v>21.435735870177201</v>
      </c>
      <c r="O10422">
        <v>7.8086880944303001</v>
      </c>
    </row>
    <row r="10423" spans="1:15" x14ac:dyDescent="0.25">
      <c r="A10423" s="20" t="s">
        <v>10523</v>
      </c>
      <c r="B10423">
        <v>8</v>
      </c>
      <c r="C10423" t="s">
        <v>21822</v>
      </c>
      <c r="D10423" t="s">
        <v>91</v>
      </c>
      <c r="E10423" t="s">
        <v>79</v>
      </c>
      <c r="F10423" t="s">
        <v>38</v>
      </c>
      <c r="G10423">
        <v>3</v>
      </c>
      <c r="H10423">
        <v>2013</v>
      </c>
      <c r="I10423" t="s">
        <v>50</v>
      </c>
      <c r="J10423">
        <v>0.82</v>
      </c>
      <c r="K10423">
        <v>0.62</v>
      </c>
      <c r="L10423">
        <v>1.02</v>
      </c>
      <c r="M10423">
        <v>401</v>
      </c>
      <c r="N10423">
        <v>39.552282540669701</v>
      </c>
      <c r="O10423">
        <v>4.99376169438922</v>
      </c>
    </row>
    <row r="10424" spans="1:15" x14ac:dyDescent="0.25">
      <c r="A10424" s="20" t="s">
        <v>10524</v>
      </c>
      <c r="B10424">
        <v>8</v>
      </c>
      <c r="C10424" t="s">
        <v>21822</v>
      </c>
      <c r="D10424" t="s">
        <v>91</v>
      </c>
      <c r="E10424" t="s">
        <v>79</v>
      </c>
      <c r="F10424" t="s">
        <v>38</v>
      </c>
      <c r="G10424">
        <v>3</v>
      </c>
      <c r="H10424">
        <v>2013</v>
      </c>
      <c r="I10424" t="s">
        <v>51</v>
      </c>
      <c r="J10424">
        <v>0.97</v>
      </c>
      <c r="K10424">
        <v>0.66</v>
      </c>
      <c r="L10424">
        <v>1.28</v>
      </c>
      <c r="M10424">
        <v>185</v>
      </c>
      <c r="N10424">
        <v>21.266693621096898</v>
      </c>
      <c r="O10424">
        <v>7.3521462209380797</v>
      </c>
    </row>
    <row r="10425" spans="1:15" x14ac:dyDescent="0.25">
      <c r="A10425" s="20" t="s">
        <v>10525</v>
      </c>
      <c r="B10425">
        <v>8</v>
      </c>
      <c r="C10425" t="s">
        <v>21822</v>
      </c>
      <c r="D10425" t="s">
        <v>91</v>
      </c>
      <c r="E10425" t="s">
        <v>80</v>
      </c>
      <c r="F10425" t="s">
        <v>42</v>
      </c>
      <c r="G10425">
        <v>4</v>
      </c>
      <c r="H10425">
        <v>2013</v>
      </c>
      <c r="I10425" t="s">
        <v>34</v>
      </c>
      <c r="J10425">
        <v>1.2</v>
      </c>
      <c r="K10425">
        <v>0.98</v>
      </c>
      <c r="L10425">
        <v>1.42</v>
      </c>
      <c r="M10425">
        <v>859</v>
      </c>
      <c r="N10425">
        <v>19.988109887563301</v>
      </c>
      <c r="O10425">
        <v>3.4119559696746999</v>
      </c>
    </row>
    <row r="10426" spans="1:15" x14ac:dyDescent="0.25">
      <c r="A10426" s="20" t="s">
        <v>10526</v>
      </c>
      <c r="B10426">
        <v>8</v>
      </c>
      <c r="C10426" t="s">
        <v>21822</v>
      </c>
      <c r="D10426" t="s">
        <v>91</v>
      </c>
      <c r="E10426" t="s">
        <v>80</v>
      </c>
      <c r="F10426" t="s">
        <v>42</v>
      </c>
      <c r="G10426">
        <v>4</v>
      </c>
      <c r="H10426">
        <v>2013</v>
      </c>
      <c r="I10426" t="s">
        <v>52</v>
      </c>
      <c r="J10426" t="s">
        <v>44</v>
      </c>
      <c r="K10426" t="s">
        <v>44</v>
      </c>
      <c r="L10426" t="s">
        <v>44</v>
      </c>
      <c r="M10426">
        <v>11</v>
      </c>
      <c r="N10426">
        <v>24.104490764484101</v>
      </c>
      <c r="O10426">
        <v>30.151134457776401</v>
      </c>
    </row>
    <row r="10427" spans="1:15" x14ac:dyDescent="0.25">
      <c r="A10427" s="20" t="s">
        <v>10527</v>
      </c>
      <c r="B10427">
        <v>8</v>
      </c>
      <c r="C10427" t="s">
        <v>21822</v>
      </c>
      <c r="D10427" t="s">
        <v>91</v>
      </c>
      <c r="E10427" t="s">
        <v>80</v>
      </c>
      <c r="F10427" t="s">
        <v>42</v>
      </c>
      <c r="G10427">
        <v>4</v>
      </c>
      <c r="H10427">
        <v>2013</v>
      </c>
      <c r="I10427" t="s">
        <v>53</v>
      </c>
      <c r="J10427">
        <v>0.94</v>
      </c>
      <c r="K10427">
        <v>0.46</v>
      </c>
      <c r="L10427">
        <v>1.42</v>
      </c>
      <c r="M10427">
        <v>32</v>
      </c>
      <c r="N10427">
        <v>25.2064587588692</v>
      </c>
      <c r="O10427">
        <v>17.677669529663699</v>
      </c>
    </row>
    <row r="10428" spans="1:15" x14ac:dyDescent="0.25">
      <c r="A10428" s="20" t="s">
        <v>10528</v>
      </c>
      <c r="B10428">
        <v>8</v>
      </c>
      <c r="C10428" t="s">
        <v>21822</v>
      </c>
      <c r="D10428" t="s">
        <v>91</v>
      </c>
      <c r="E10428" t="s">
        <v>80</v>
      </c>
      <c r="F10428" t="s">
        <v>42</v>
      </c>
      <c r="G10428">
        <v>4</v>
      </c>
      <c r="H10428">
        <v>2013</v>
      </c>
      <c r="I10428" t="s">
        <v>54</v>
      </c>
      <c r="J10428" t="s">
        <v>44</v>
      </c>
      <c r="K10428" t="s">
        <v>44</v>
      </c>
      <c r="L10428" t="s">
        <v>44</v>
      </c>
      <c r="M10428">
        <v>6</v>
      </c>
      <c r="N10428">
        <v>20.7800415266234</v>
      </c>
      <c r="O10428">
        <v>40.824829046386299</v>
      </c>
    </row>
    <row r="10429" spans="1:15" x14ac:dyDescent="0.25">
      <c r="A10429" s="20" t="s">
        <v>10529</v>
      </c>
      <c r="B10429">
        <v>8</v>
      </c>
      <c r="C10429" t="s">
        <v>21822</v>
      </c>
      <c r="D10429" t="s">
        <v>91</v>
      </c>
      <c r="E10429" t="s">
        <v>80</v>
      </c>
      <c r="F10429" t="s">
        <v>42</v>
      </c>
      <c r="G10429">
        <v>4</v>
      </c>
      <c r="H10429">
        <v>2013</v>
      </c>
      <c r="I10429" t="s">
        <v>55</v>
      </c>
      <c r="J10429">
        <v>0.77</v>
      </c>
      <c r="K10429">
        <v>0.41</v>
      </c>
      <c r="L10429">
        <v>1.1299999999999999</v>
      </c>
      <c r="M10429">
        <v>45</v>
      </c>
      <c r="N10429">
        <v>24.8017767520587</v>
      </c>
      <c r="O10429">
        <v>14.907119849998599</v>
      </c>
    </row>
    <row r="10430" spans="1:15" x14ac:dyDescent="0.25">
      <c r="A10430" s="20" t="s">
        <v>10530</v>
      </c>
      <c r="B10430">
        <v>8</v>
      </c>
      <c r="C10430" t="s">
        <v>21822</v>
      </c>
      <c r="D10430" t="s">
        <v>91</v>
      </c>
      <c r="E10430" t="s">
        <v>80</v>
      </c>
      <c r="F10430" t="s">
        <v>42</v>
      </c>
      <c r="G10430">
        <v>4</v>
      </c>
      <c r="H10430">
        <v>2013</v>
      </c>
      <c r="I10430" t="s">
        <v>56</v>
      </c>
      <c r="J10430" t="s">
        <v>44</v>
      </c>
      <c r="K10430" t="s">
        <v>44</v>
      </c>
      <c r="L10430" t="s">
        <v>44</v>
      </c>
      <c r="M10430">
        <v>12</v>
      </c>
      <c r="N10430">
        <v>29.836983570945499</v>
      </c>
      <c r="O10430">
        <v>28.867513459481302</v>
      </c>
    </row>
    <row r="10431" spans="1:15" x14ac:dyDescent="0.25">
      <c r="A10431" s="20" t="s">
        <v>10531</v>
      </c>
      <c r="B10431">
        <v>8</v>
      </c>
      <c r="C10431" t="s">
        <v>21822</v>
      </c>
      <c r="D10431" t="s">
        <v>91</v>
      </c>
      <c r="E10431" t="s">
        <v>80</v>
      </c>
      <c r="F10431" t="s">
        <v>42</v>
      </c>
      <c r="G10431">
        <v>4</v>
      </c>
      <c r="H10431">
        <v>2013</v>
      </c>
      <c r="I10431" t="s">
        <v>57</v>
      </c>
      <c r="J10431" t="s">
        <v>44</v>
      </c>
      <c r="K10431" t="s">
        <v>44</v>
      </c>
      <c r="L10431" t="s">
        <v>44</v>
      </c>
      <c r="M10431">
        <v>16</v>
      </c>
      <c r="N10431">
        <v>27.675078928179101</v>
      </c>
      <c r="O10431">
        <v>25</v>
      </c>
    </row>
    <row r="10432" spans="1:15" x14ac:dyDescent="0.25">
      <c r="A10432" s="20" t="s">
        <v>10532</v>
      </c>
      <c r="B10432">
        <v>8</v>
      </c>
      <c r="C10432" t="s">
        <v>21822</v>
      </c>
      <c r="D10432" t="s">
        <v>91</v>
      </c>
      <c r="E10432" t="s">
        <v>80</v>
      </c>
      <c r="F10432" t="s">
        <v>42</v>
      </c>
      <c r="G10432">
        <v>4</v>
      </c>
      <c r="H10432">
        <v>2013</v>
      </c>
      <c r="I10432" t="s">
        <v>58</v>
      </c>
      <c r="J10432">
        <v>1.01</v>
      </c>
      <c r="K10432">
        <v>0.73</v>
      </c>
      <c r="L10432">
        <v>1.29</v>
      </c>
      <c r="M10432">
        <v>114</v>
      </c>
      <c r="N10432">
        <v>22.691908769616202</v>
      </c>
      <c r="O10432">
        <v>9.3658581158169394</v>
      </c>
    </row>
    <row r="10433" spans="1:15" x14ac:dyDescent="0.25">
      <c r="A10433" s="20" t="s">
        <v>10533</v>
      </c>
      <c r="B10433">
        <v>8</v>
      </c>
      <c r="C10433" t="s">
        <v>21822</v>
      </c>
      <c r="D10433" t="s">
        <v>91</v>
      </c>
      <c r="E10433" t="s">
        <v>80</v>
      </c>
      <c r="F10433" t="s">
        <v>42</v>
      </c>
      <c r="G10433">
        <v>4</v>
      </c>
      <c r="H10433">
        <v>2013</v>
      </c>
      <c r="I10433" t="s">
        <v>59</v>
      </c>
      <c r="J10433" t="s">
        <v>44</v>
      </c>
      <c r="K10433" t="s">
        <v>44</v>
      </c>
      <c r="L10433" t="s">
        <v>44</v>
      </c>
      <c r="M10433">
        <v>6</v>
      </c>
      <c r="N10433">
        <v>26.547025850313201</v>
      </c>
      <c r="O10433">
        <v>40.824829046386299</v>
      </c>
    </row>
    <row r="10434" spans="1:15" x14ac:dyDescent="0.25">
      <c r="A10434" s="20" t="s">
        <v>10534</v>
      </c>
      <c r="B10434">
        <v>8</v>
      </c>
      <c r="C10434" t="s">
        <v>21822</v>
      </c>
      <c r="D10434" t="s">
        <v>91</v>
      </c>
      <c r="E10434" t="s">
        <v>80</v>
      </c>
      <c r="F10434" t="s">
        <v>42</v>
      </c>
      <c r="G10434">
        <v>4</v>
      </c>
      <c r="H10434">
        <v>2013</v>
      </c>
      <c r="I10434" t="s">
        <v>60</v>
      </c>
      <c r="J10434">
        <v>0.93</v>
      </c>
      <c r="K10434">
        <v>0.77</v>
      </c>
      <c r="L10434">
        <v>1.0900000000000001</v>
      </c>
      <c r="M10434">
        <v>512</v>
      </c>
      <c r="N10434">
        <v>24.426907739867602</v>
      </c>
      <c r="O10434">
        <v>4.4194173824159204</v>
      </c>
    </row>
    <row r="10435" spans="1:15" x14ac:dyDescent="0.25">
      <c r="A10435" s="20" t="s">
        <v>10535</v>
      </c>
      <c r="B10435">
        <v>8</v>
      </c>
      <c r="C10435" t="s">
        <v>21822</v>
      </c>
      <c r="D10435" t="s">
        <v>91</v>
      </c>
      <c r="E10435" t="s">
        <v>80</v>
      </c>
      <c r="F10435" t="s">
        <v>42</v>
      </c>
      <c r="G10435">
        <v>4</v>
      </c>
      <c r="H10435">
        <v>2013</v>
      </c>
      <c r="I10435" t="s">
        <v>61</v>
      </c>
      <c r="J10435" t="s">
        <v>44</v>
      </c>
      <c r="K10435" t="s">
        <v>44</v>
      </c>
      <c r="L10435" t="s">
        <v>44</v>
      </c>
      <c r="M10435">
        <v>1</v>
      </c>
      <c r="N10435">
        <v>27.5000504981302</v>
      </c>
      <c r="O10435">
        <v>100</v>
      </c>
    </row>
    <row r="10436" spans="1:15" x14ac:dyDescent="0.25">
      <c r="A10436" s="20" t="s">
        <v>10536</v>
      </c>
      <c r="B10436">
        <v>8</v>
      </c>
      <c r="C10436" t="s">
        <v>21822</v>
      </c>
      <c r="D10436" t="s">
        <v>91</v>
      </c>
      <c r="E10436" t="s">
        <v>80</v>
      </c>
      <c r="F10436" t="s">
        <v>42</v>
      </c>
      <c r="G10436">
        <v>4</v>
      </c>
      <c r="H10436">
        <v>2013</v>
      </c>
      <c r="I10436" t="s">
        <v>43</v>
      </c>
      <c r="J10436">
        <v>1</v>
      </c>
      <c r="K10436">
        <v>0.56000000000000005</v>
      </c>
      <c r="L10436">
        <v>1.44</v>
      </c>
      <c r="M10436">
        <v>37</v>
      </c>
      <c r="N10436">
        <v>28.7924186639761</v>
      </c>
      <c r="O10436">
        <v>16.439898730535699</v>
      </c>
    </row>
    <row r="10437" spans="1:15" x14ac:dyDescent="0.25">
      <c r="A10437" s="20" t="s">
        <v>10537</v>
      </c>
      <c r="B10437">
        <v>8</v>
      </c>
      <c r="C10437" t="s">
        <v>21822</v>
      </c>
      <c r="D10437" t="s">
        <v>91</v>
      </c>
      <c r="E10437" t="s">
        <v>80</v>
      </c>
      <c r="F10437" t="s">
        <v>42</v>
      </c>
      <c r="G10437">
        <v>4</v>
      </c>
      <c r="H10437">
        <v>2013</v>
      </c>
      <c r="I10437" t="s">
        <v>62</v>
      </c>
      <c r="J10437" t="s">
        <v>44</v>
      </c>
      <c r="K10437" t="s">
        <v>44</v>
      </c>
      <c r="L10437" t="s">
        <v>44</v>
      </c>
      <c r="M10437">
        <v>13</v>
      </c>
      <c r="N10437">
        <v>22.9286186148227</v>
      </c>
      <c r="O10437">
        <v>27.735009811261499</v>
      </c>
    </row>
    <row r="10438" spans="1:15" x14ac:dyDescent="0.25">
      <c r="A10438" s="20" t="s">
        <v>10538</v>
      </c>
      <c r="B10438">
        <v>8</v>
      </c>
      <c r="C10438" t="s">
        <v>21822</v>
      </c>
      <c r="D10438" t="s">
        <v>91</v>
      </c>
      <c r="E10438" t="s">
        <v>80</v>
      </c>
      <c r="F10438" t="s">
        <v>42</v>
      </c>
      <c r="G10438">
        <v>4</v>
      </c>
      <c r="H10438">
        <v>2013</v>
      </c>
      <c r="I10438" t="s">
        <v>75</v>
      </c>
      <c r="J10438">
        <v>1.05</v>
      </c>
      <c r="K10438">
        <v>1</v>
      </c>
      <c r="L10438">
        <v>1.1000000000000001</v>
      </c>
      <c r="M10438">
        <v>24.607833040501198</v>
      </c>
      <c r="N10438">
        <v>23.4315510747203</v>
      </c>
      <c r="O10438">
        <v>-99</v>
      </c>
    </row>
    <row r="10439" spans="1:15" x14ac:dyDescent="0.25">
      <c r="A10439" s="20" t="s">
        <v>10539</v>
      </c>
      <c r="B10439">
        <v>8</v>
      </c>
      <c r="C10439" t="s">
        <v>21822</v>
      </c>
      <c r="D10439" t="s">
        <v>91</v>
      </c>
      <c r="E10439" t="s">
        <v>80</v>
      </c>
      <c r="F10439" t="s">
        <v>42</v>
      </c>
      <c r="G10439">
        <v>4</v>
      </c>
      <c r="H10439">
        <v>2013</v>
      </c>
      <c r="I10439" t="s">
        <v>45</v>
      </c>
      <c r="J10439">
        <v>0.92</v>
      </c>
      <c r="K10439">
        <v>0.59</v>
      </c>
      <c r="L10439">
        <v>1.25</v>
      </c>
      <c r="M10439">
        <v>84</v>
      </c>
      <c r="N10439">
        <v>19.073331416038201</v>
      </c>
      <c r="O10439">
        <v>10.910894511799601</v>
      </c>
    </row>
    <row r="10440" spans="1:15" x14ac:dyDescent="0.25">
      <c r="A10440" s="20" t="s">
        <v>10540</v>
      </c>
      <c r="B10440">
        <v>8</v>
      </c>
      <c r="C10440" t="s">
        <v>21822</v>
      </c>
      <c r="D10440" t="s">
        <v>91</v>
      </c>
      <c r="E10440" t="s">
        <v>80</v>
      </c>
      <c r="F10440" t="s">
        <v>42</v>
      </c>
      <c r="G10440">
        <v>4</v>
      </c>
      <c r="H10440">
        <v>2013</v>
      </c>
      <c r="I10440" t="s">
        <v>46</v>
      </c>
      <c r="J10440">
        <v>0.97</v>
      </c>
      <c r="K10440">
        <v>0.74</v>
      </c>
      <c r="L10440">
        <v>1.2</v>
      </c>
      <c r="M10440">
        <v>306</v>
      </c>
      <c r="N10440">
        <v>20.185498148047898</v>
      </c>
      <c r="O10440">
        <v>5.7166195047502901</v>
      </c>
    </row>
    <row r="10441" spans="1:15" x14ac:dyDescent="0.25">
      <c r="A10441" s="20" t="s">
        <v>10541</v>
      </c>
      <c r="B10441">
        <v>8</v>
      </c>
      <c r="C10441" t="s">
        <v>21822</v>
      </c>
      <c r="D10441" t="s">
        <v>91</v>
      </c>
      <c r="E10441" t="s">
        <v>80</v>
      </c>
      <c r="F10441" t="s">
        <v>42</v>
      </c>
      <c r="G10441">
        <v>4</v>
      </c>
      <c r="H10441">
        <v>2013</v>
      </c>
      <c r="I10441" t="s">
        <v>47</v>
      </c>
      <c r="J10441">
        <v>1.08</v>
      </c>
      <c r="K10441">
        <v>0.92</v>
      </c>
      <c r="L10441">
        <v>1.24</v>
      </c>
      <c r="M10441">
        <v>1820</v>
      </c>
      <c r="N10441">
        <v>24.396144575730901</v>
      </c>
      <c r="O10441">
        <v>2.3440361546924802</v>
      </c>
    </row>
    <row r="10442" spans="1:15" x14ac:dyDescent="0.25">
      <c r="A10442" s="20" t="s">
        <v>10542</v>
      </c>
      <c r="B10442">
        <v>8</v>
      </c>
      <c r="C10442" t="s">
        <v>21822</v>
      </c>
      <c r="D10442" t="s">
        <v>91</v>
      </c>
      <c r="E10442" t="s">
        <v>80</v>
      </c>
      <c r="F10442" t="s">
        <v>42</v>
      </c>
      <c r="G10442">
        <v>4</v>
      </c>
      <c r="H10442">
        <v>2013</v>
      </c>
      <c r="I10442" t="s">
        <v>48</v>
      </c>
      <c r="J10442">
        <v>1.03</v>
      </c>
      <c r="K10442">
        <v>0.61</v>
      </c>
      <c r="L10442">
        <v>1.45</v>
      </c>
      <c r="M10442">
        <v>64</v>
      </c>
      <c r="N10442">
        <v>27.6721367199752</v>
      </c>
      <c r="O10442">
        <v>12.5</v>
      </c>
    </row>
    <row r="10443" spans="1:15" x14ac:dyDescent="0.25">
      <c r="A10443" s="20" t="s">
        <v>10543</v>
      </c>
      <c r="B10443">
        <v>8</v>
      </c>
      <c r="C10443" t="s">
        <v>21822</v>
      </c>
      <c r="D10443" t="s">
        <v>91</v>
      </c>
      <c r="E10443" t="s">
        <v>80</v>
      </c>
      <c r="F10443" t="s">
        <v>42</v>
      </c>
      <c r="G10443">
        <v>4</v>
      </c>
      <c r="H10443">
        <v>2013</v>
      </c>
      <c r="I10443" t="s">
        <v>49</v>
      </c>
      <c r="J10443">
        <v>1.23</v>
      </c>
      <c r="K10443">
        <v>0.76</v>
      </c>
      <c r="L10443">
        <v>1.7</v>
      </c>
      <c r="M10443">
        <v>147</v>
      </c>
      <c r="N10443">
        <v>21.435735870177201</v>
      </c>
      <c r="O10443">
        <v>8.2478609884232306</v>
      </c>
    </row>
    <row r="10444" spans="1:15" x14ac:dyDescent="0.25">
      <c r="A10444" s="20" t="s">
        <v>10544</v>
      </c>
      <c r="B10444">
        <v>8</v>
      </c>
      <c r="C10444" t="s">
        <v>21822</v>
      </c>
      <c r="D10444" t="s">
        <v>91</v>
      </c>
      <c r="E10444" t="s">
        <v>80</v>
      </c>
      <c r="F10444" t="s">
        <v>42</v>
      </c>
      <c r="G10444">
        <v>4</v>
      </c>
      <c r="H10444">
        <v>2013</v>
      </c>
      <c r="I10444" t="s">
        <v>50</v>
      </c>
      <c r="J10444">
        <v>0.5</v>
      </c>
      <c r="K10444">
        <v>0.2</v>
      </c>
      <c r="L10444">
        <v>0.8</v>
      </c>
      <c r="M10444">
        <v>32</v>
      </c>
      <c r="N10444">
        <v>39.552282540669701</v>
      </c>
      <c r="O10444">
        <v>17.677669529663699</v>
      </c>
    </row>
    <row r="10445" spans="1:15" x14ac:dyDescent="0.25">
      <c r="A10445" s="20" t="s">
        <v>10545</v>
      </c>
      <c r="B10445">
        <v>8</v>
      </c>
      <c r="C10445" t="s">
        <v>21822</v>
      </c>
      <c r="D10445" t="s">
        <v>91</v>
      </c>
      <c r="E10445" t="s">
        <v>80</v>
      </c>
      <c r="F10445" t="s">
        <v>42</v>
      </c>
      <c r="G10445">
        <v>4</v>
      </c>
      <c r="H10445">
        <v>2013</v>
      </c>
      <c r="I10445" t="s">
        <v>51</v>
      </c>
      <c r="J10445">
        <v>1.1100000000000001</v>
      </c>
      <c r="K10445">
        <v>0.42</v>
      </c>
      <c r="L10445">
        <v>1.8</v>
      </c>
      <c r="M10445">
        <v>50</v>
      </c>
      <c r="N10445">
        <v>21.266693621096898</v>
      </c>
      <c r="O10445">
        <v>14.142135623731001</v>
      </c>
    </row>
    <row r="10446" spans="1:15" x14ac:dyDescent="0.25">
      <c r="A10446" s="20" t="s">
        <v>10546</v>
      </c>
      <c r="B10446">
        <v>8</v>
      </c>
      <c r="C10446" t="s">
        <v>21822</v>
      </c>
      <c r="D10446" t="s">
        <v>91</v>
      </c>
      <c r="E10446" t="s">
        <v>78</v>
      </c>
      <c r="F10446" t="s">
        <v>35</v>
      </c>
      <c r="G10446">
        <v>5</v>
      </c>
      <c r="H10446">
        <v>2013</v>
      </c>
      <c r="I10446" t="s">
        <v>34</v>
      </c>
      <c r="J10446">
        <v>0.99</v>
      </c>
      <c r="K10446">
        <v>0.75</v>
      </c>
      <c r="L10446">
        <v>1.23</v>
      </c>
      <c r="M10446">
        <v>420</v>
      </c>
      <c r="N10446">
        <v>19.988109887563301</v>
      </c>
      <c r="O10446">
        <v>4.87950036474267</v>
      </c>
    </row>
    <row r="10447" spans="1:15" x14ac:dyDescent="0.25">
      <c r="A10447" s="20" t="s">
        <v>10547</v>
      </c>
      <c r="B10447">
        <v>8</v>
      </c>
      <c r="C10447" t="s">
        <v>21822</v>
      </c>
      <c r="D10447" t="s">
        <v>91</v>
      </c>
      <c r="E10447" t="s">
        <v>78</v>
      </c>
      <c r="F10447" t="s">
        <v>35</v>
      </c>
      <c r="G10447">
        <v>5</v>
      </c>
      <c r="H10447">
        <v>2013</v>
      </c>
      <c r="I10447" t="s">
        <v>52</v>
      </c>
      <c r="J10447" t="s">
        <v>44</v>
      </c>
      <c r="K10447" t="s">
        <v>44</v>
      </c>
      <c r="L10447" t="s">
        <v>44</v>
      </c>
      <c r="M10447">
        <v>7</v>
      </c>
      <c r="N10447">
        <v>24.104490764484101</v>
      </c>
      <c r="O10447">
        <v>37.796447300922701</v>
      </c>
    </row>
    <row r="10448" spans="1:15" x14ac:dyDescent="0.25">
      <c r="A10448" s="20" t="s">
        <v>10548</v>
      </c>
      <c r="B10448">
        <v>8</v>
      </c>
      <c r="C10448" t="s">
        <v>21822</v>
      </c>
      <c r="D10448" t="s">
        <v>91</v>
      </c>
      <c r="E10448" t="s">
        <v>78</v>
      </c>
      <c r="F10448" t="s">
        <v>35</v>
      </c>
      <c r="G10448">
        <v>5</v>
      </c>
      <c r="H10448">
        <v>2013</v>
      </c>
      <c r="I10448" t="s">
        <v>53</v>
      </c>
      <c r="J10448" t="s">
        <v>44</v>
      </c>
      <c r="K10448" t="s">
        <v>44</v>
      </c>
      <c r="L10448" t="s">
        <v>44</v>
      </c>
      <c r="M10448">
        <v>16</v>
      </c>
      <c r="N10448">
        <v>25.2064587588692</v>
      </c>
      <c r="O10448">
        <v>25</v>
      </c>
    </row>
    <row r="10449" spans="1:15" x14ac:dyDescent="0.25">
      <c r="A10449" s="20" t="s">
        <v>10549</v>
      </c>
      <c r="B10449">
        <v>8</v>
      </c>
      <c r="C10449" t="s">
        <v>21822</v>
      </c>
      <c r="D10449" t="s">
        <v>91</v>
      </c>
      <c r="E10449" t="s">
        <v>78</v>
      </c>
      <c r="F10449" t="s">
        <v>35</v>
      </c>
      <c r="G10449">
        <v>5</v>
      </c>
      <c r="H10449">
        <v>2013</v>
      </c>
      <c r="I10449" t="s">
        <v>54</v>
      </c>
      <c r="J10449" t="s">
        <v>44</v>
      </c>
      <c r="K10449" t="s">
        <v>44</v>
      </c>
      <c r="L10449" t="s">
        <v>44</v>
      </c>
      <c r="M10449">
        <v>3</v>
      </c>
      <c r="N10449">
        <v>20.7800415266234</v>
      </c>
      <c r="O10449">
        <v>57.735026918962603</v>
      </c>
    </row>
    <row r="10450" spans="1:15" x14ac:dyDescent="0.25">
      <c r="A10450" s="20" t="s">
        <v>10550</v>
      </c>
      <c r="B10450">
        <v>8</v>
      </c>
      <c r="C10450" t="s">
        <v>21822</v>
      </c>
      <c r="D10450" t="s">
        <v>91</v>
      </c>
      <c r="E10450" t="s">
        <v>78</v>
      </c>
      <c r="F10450" t="s">
        <v>35</v>
      </c>
      <c r="G10450">
        <v>5</v>
      </c>
      <c r="H10450">
        <v>2013</v>
      </c>
      <c r="I10450" t="s">
        <v>55</v>
      </c>
      <c r="J10450">
        <v>1.02</v>
      </c>
      <c r="K10450">
        <v>0.31</v>
      </c>
      <c r="L10450">
        <v>1.73</v>
      </c>
      <c r="M10450">
        <v>23</v>
      </c>
      <c r="N10450">
        <v>24.8017767520587</v>
      </c>
      <c r="O10450">
        <v>20.851441405707501</v>
      </c>
    </row>
    <row r="10451" spans="1:15" x14ac:dyDescent="0.25">
      <c r="A10451" s="20" t="s">
        <v>10551</v>
      </c>
      <c r="B10451">
        <v>8</v>
      </c>
      <c r="C10451" t="s">
        <v>21822</v>
      </c>
      <c r="D10451" t="s">
        <v>91</v>
      </c>
      <c r="E10451" t="s">
        <v>78</v>
      </c>
      <c r="F10451" t="s">
        <v>35</v>
      </c>
      <c r="G10451">
        <v>5</v>
      </c>
      <c r="H10451">
        <v>2013</v>
      </c>
      <c r="I10451" t="s">
        <v>56</v>
      </c>
      <c r="J10451" t="s">
        <v>44</v>
      </c>
      <c r="K10451" t="s">
        <v>44</v>
      </c>
      <c r="L10451" t="s">
        <v>44</v>
      </c>
      <c r="M10451">
        <v>3</v>
      </c>
      <c r="N10451">
        <v>29.836983570945499</v>
      </c>
      <c r="O10451">
        <v>57.735026918962603</v>
      </c>
    </row>
    <row r="10452" spans="1:15" x14ac:dyDescent="0.25">
      <c r="A10452" s="20" t="s">
        <v>10552</v>
      </c>
      <c r="B10452">
        <v>8</v>
      </c>
      <c r="C10452" t="s">
        <v>21822</v>
      </c>
      <c r="D10452" t="s">
        <v>91</v>
      </c>
      <c r="E10452" t="s">
        <v>78</v>
      </c>
      <c r="F10452" t="s">
        <v>35</v>
      </c>
      <c r="G10452">
        <v>5</v>
      </c>
      <c r="H10452">
        <v>2013</v>
      </c>
      <c r="I10452" t="s">
        <v>57</v>
      </c>
      <c r="J10452" t="s">
        <v>44</v>
      </c>
      <c r="K10452" t="s">
        <v>44</v>
      </c>
      <c r="L10452" t="s">
        <v>44</v>
      </c>
      <c r="M10452">
        <v>11</v>
      </c>
      <c r="N10452">
        <v>27.675078928179101</v>
      </c>
      <c r="O10452">
        <v>30.151134457776401</v>
      </c>
    </row>
    <row r="10453" spans="1:15" x14ac:dyDescent="0.25">
      <c r="A10453" s="20" t="s">
        <v>10553</v>
      </c>
      <c r="B10453">
        <v>8</v>
      </c>
      <c r="C10453" t="s">
        <v>21822</v>
      </c>
      <c r="D10453" t="s">
        <v>91</v>
      </c>
      <c r="E10453" t="s">
        <v>78</v>
      </c>
      <c r="F10453" t="s">
        <v>35</v>
      </c>
      <c r="G10453">
        <v>5</v>
      </c>
      <c r="H10453">
        <v>2013</v>
      </c>
      <c r="I10453" t="s">
        <v>58</v>
      </c>
      <c r="J10453">
        <v>0.84</v>
      </c>
      <c r="K10453">
        <v>0.44</v>
      </c>
      <c r="L10453">
        <v>1.24</v>
      </c>
      <c r="M10453">
        <v>62</v>
      </c>
      <c r="N10453">
        <v>22.691908769616202</v>
      </c>
      <c r="O10453">
        <v>12.700012700019</v>
      </c>
    </row>
    <row r="10454" spans="1:15" x14ac:dyDescent="0.25">
      <c r="A10454" s="20" t="s">
        <v>10554</v>
      </c>
      <c r="B10454">
        <v>8</v>
      </c>
      <c r="C10454" t="s">
        <v>21822</v>
      </c>
      <c r="D10454" t="s">
        <v>91</v>
      </c>
      <c r="E10454" t="s">
        <v>78</v>
      </c>
      <c r="F10454" t="s">
        <v>35</v>
      </c>
      <c r="G10454">
        <v>5</v>
      </c>
      <c r="H10454">
        <v>2013</v>
      </c>
      <c r="I10454" t="s">
        <v>59</v>
      </c>
      <c r="J10454" t="s">
        <v>44</v>
      </c>
      <c r="K10454" t="s">
        <v>44</v>
      </c>
      <c r="L10454" t="s">
        <v>44</v>
      </c>
      <c r="M10454">
        <v>3</v>
      </c>
      <c r="N10454">
        <v>26.547025850313201</v>
      </c>
      <c r="O10454">
        <v>57.735026918962603</v>
      </c>
    </row>
    <row r="10455" spans="1:15" x14ac:dyDescent="0.25">
      <c r="A10455" s="20" t="s">
        <v>10555</v>
      </c>
      <c r="B10455">
        <v>8</v>
      </c>
      <c r="C10455" t="s">
        <v>21822</v>
      </c>
      <c r="D10455" t="s">
        <v>91</v>
      </c>
      <c r="E10455" t="s">
        <v>78</v>
      </c>
      <c r="F10455" t="s">
        <v>35</v>
      </c>
      <c r="G10455">
        <v>5</v>
      </c>
      <c r="H10455">
        <v>2013</v>
      </c>
      <c r="I10455" t="s">
        <v>60</v>
      </c>
      <c r="J10455">
        <v>0.97</v>
      </c>
      <c r="K10455">
        <v>0.72</v>
      </c>
      <c r="L10455">
        <v>1.22</v>
      </c>
      <c r="M10455">
        <v>330</v>
      </c>
      <c r="N10455">
        <v>24.426907739867602</v>
      </c>
      <c r="O10455">
        <v>5.5048188256317996</v>
      </c>
    </row>
    <row r="10456" spans="1:15" x14ac:dyDescent="0.25">
      <c r="A10456" s="20" t="s">
        <v>10556</v>
      </c>
      <c r="B10456">
        <v>8</v>
      </c>
      <c r="C10456" t="s">
        <v>21822</v>
      </c>
      <c r="D10456" t="s">
        <v>91</v>
      </c>
      <c r="E10456" t="s">
        <v>78</v>
      </c>
      <c r="F10456" t="s">
        <v>35</v>
      </c>
      <c r="G10456">
        <v>5</v>
      </c>
      <c r="H10456">
        <v>2013</v>
      </c>
      <c r="I10456" t="s">
        <v>61</v>
      </c>
      <c r="J10456">
        <v>0</v>
      </c>
      <c r="K10456" t="s">
        <v>15046</v>
      </c>
      <c r="L10456" t="s">
        <v>15046</v>
      </c>
      <c r="M10456">
        <v>0</v>
      </c>
      <c r="N10456">
        <v>27.5000504981302</v>
      </c>
      <c r="O10456" t="s">
        <v>44</v>
      </c>
    </row>
    <row r="10457" spans="1:15" x14ac:dyDescent="0.25">
      <c r="A10457" s="20" t="s">
        <v>10557</v>
      </c>
      <c r="B10457">
        <v>8</v>
      </c>
      <c r="C10457" t="s">
        <v>21822</v>
      </c>
      <c r="D10457" t="s">
        <v>91</v>
      </c>
      <c r="E10457" t="s">
        <v>78</v>
      </c>
      <c r="F10457" t="s">
        <v>35</v>
      </c>
      <c r="G10457">
        <v>5</v>
      </c>
      <c r="H10457">
        <v>2013</v>
      </c>
      <c r="I10457" t="s">
        <v>43</v>
      </c>
      <c r="J10457">
        <v>1.19</v>
      </c>
      <c r="K10457">
        <v>0.53</v>
      </c>
      <c r="L10457">
        <v>1.85</v>
      </c>
      <c r="M10457">
        <v>40</v>
      </c>
      <c r="N10457">
        <v>28.7924186639761</v>
      </c>
      <c r="O10457">
        <v>15.8113883008419</v>
      </c>
    </row>
    <row r="10458" spans="1:15" x14ac:dyDescent="0.25">
      <c r="A10458" s="20" t="s">
        <v>10558</v>
      </c>
      <c r="B10458">
        <v>8</v>
      </c>
      <c r="C10458" t="s">
        <v>21822</v>
      </c>
      <c r="D10458" t="s">
        <v>91</v>
      </c>
      <c r="E10458" t="s">
        <v>78</v>
      </c>
      <c r="F10458" t="s">
        <v>35</v>
      </c>
      <c r="G10458">
        <v>5</v>
      </c>
      <c r="H10458">
        <v>2013</v>
      </c>
      <c r="I10458" t="s">
        <v>62</v>
      </c>
      <c r="J10458" t="s">
        <v>44</v>
      </c>
      <c r="K10458" t="s">
        <v>44</v>
      </c>
      <c r="L10458" t="s">
        <v>44</v>
      </c>
      <c r="M10458">
        <v>2</v>
      </c>
      <c r="N10458">
        <v>22.9286186148227</v>
      </c>
      <c r="O10458">
        <v>70.710678118654698</v>
      </c>
    </row>
    <row r="10459" spans="1:15" x14ac:dyDescent="0.25">
      <c r="A10459" s="20" t="s">
        <v>10559</v>
      </c>
      <c r="B10459">
        <v>8</v>
      </c>
      <c r="C10459" t="s">
        <v>21822</v>
      </c>
      <c r="D10459" t="s">
        <v>91</v>
      </c>
      <c r="E10459" t="s">
        <v>78</v>
      </c>
      <c r="F10459" t="s">
        <v>35</v>
      </c>
      <c r="G10459">
        <v>5</v>
      </c>
      <c r="H10459">
        <v>2013</v>
      </c>
      <c r="I10459" t="s">
        <v>75</v>
      </c>
      <c r="J10459">
        <v>0.9</v>
      </c>
      <c r="K10459">
        <v>0.8</v>
      </c>
      <c r="L10459">
        <v>1</v>
      </c>
      <c r="M10459">
        <v>21.0250842759073</v>
      </c>
      <c r="N10459">
        <v>23.4315510747203</v>
      </c>
      <c r="O10459">
        <v>-99</v>
      </c>
    </row>
    <row r="10460" spans="1:15" x14ac:dyDescent="0.25">
      <c r="A10460" s="20" t="s">
        <v>10560</v>
      </c>
      <c r="B10460">
        <v>8</v>
      </c>
      <c r="C10460" t="s">
        <v>21822</v>
      </c>
      <c r="D10460" t="s">
        <v>91</v>
      </c>
      <c r="E10460" t="s">
        <v>78</v>
      </c>
      <c r="F10460" t="s">
        <v>35</v>
      </c>
      <c r="G10460">
        <v>5</v>
      </c>
      <c r="H10460">
        <v>2013</v>
      </c>
      <c r="I10460" t="s">
        <v>45</v>
      </c>
      <c r="J10460">
        <v>0.72</v>
      </c>
      <c r="K10460">
        <v>0.28000000000000003</v>
      </c>
      <c r="L10460">
        <v>1.1599999999999999</v>
      </c>
      <c r="M10460">
        <v>37</v>
      </c>
      <c r="N10460">
        <v>19.073331416038201</v>
      </c>
      <c r="O10460">
        <v>16.439898730535699</v>
      </c>
    </row>
    <row r="10461" spans="1:15" x14ac:dyDescent="0.25">
      <c r="A10461" s="20" t="s">
        <v>10561</v>
      </c>
      <c r="B10461">
        <v>8</v>
      </c>
      <c r="C10461" t="s">
        <v>21822</v>
      </c>
      <c r="D10461" t="s">
        <v>91</v>
      </c>
      <c r="E10461" t="s">
        <v>78</v>
      </c>
      <c r="F10461" t="s">
        <v>35</v>
      </c>
      <c r="G10461">
        <v>5</v>
      </c>
      <c r="H10461">
        <v>2013</v>
      </c>
      <c r="I10461" t="s">
        <v>46</v>
      </c>
      <c r="J10461">
        <v>0.75</v>
      </c>
      <c r="K10461">
        <v>0.37</v>
      </c>
      <c r="L10461">
        <v>1.1299999999999999</v>
      </c>
      <c r="M10461">
        <v>102</v>
      </c>
      <c r="N10461">
        <v>20.185498148047898</v>
      </c>
      <c r="O10461">
        <v>9.9014754297667409</v>
      </c>
    </row>
    <row r="10462" spans="1:15" x14ac:dyDescent="0.25">
      <c r="A10462" s="20" t="s">
        <v>10562</v>
      </c>
      <c r="B10462">
        <v>8</v>
      </c>
      <c r="C10462" t="s">
        <v>21822</v>
      </c>
      <c r="D10462" t="s">
        <v>91</v>
      </c>
      <c r="E10462" t="s">
        <v>78</v>
      </c>
      <c r="F10462" t="s">
        <v>35</v>
      </c>
      <c r="G10462">
        <v>5</v>
      </c>
      <c r="H10462">
        <v>2013</v>
      </c>
      <c r="I10462" t="s">
        <v>47</v>
      </c>
      <c r="J10462">
        <v>0.89</v>
      </c>
      <c r="K10462">
        <v>0.71</v>
      </c>
      <c r="L10462">
        <v>1.07</v>
      </c>
      <c r="M10462">
        <v>546</v>
      </c>
      <c r="N10462">
        <v>24.396144575730901</v>
      </c>
      <c r="O10462">
        <v>4.2796049251091297</v>
      </c>
    </row>
    <row r="10463" spans="1:15" x14ac:dyDescent="0.25">
      <c r="A10463" s="20" t="s">
        <v>10563</v>
      </c>
      <c r="B10463">
        <v>8</v>
      </c>
      <c r="C10463" t="s">
        <v>21822</v>
      </c>
      <c r="D10463" t="s">
        <v>91</v>
      </c>
      <c r="E10463" t="s">
        <v>78</v>
      </c>
      <c r="F10463" t="s">
        <v>35</v>
      </c>
      <c r="G10463">
        <v>5</v>
      </c>
      <c r="H10463">
        <v>2013</v>
      </c>
      <c r="I10463" t="s">
        <v>48</v>
      </c>
      <c r="J10463" t="s">
        <v>44</v>
      </c>
      <c r="K10463" t="s">
        <v>44</v>
      </c>
      <c r="L10463" t="s">
        <v>44</v>
      </c>
      <c r="M10463">
        <v>9</v>
      </c>
      <c r="N10463">
        <v>27.6721367199752</v>
      </c>
      <c r="O10463">
        <v>33.3333333333333</v>
      </c>
    </row>
    <row r="10464" spans="1:15" x14ac:dyDescent="0.25">
      <c r="A10464" s="20" t="s">
        <v>10564</v>
      </c>
      <c r="B10464">
        <v>8</v>
      </c>
      <c r="C10464" t="s">
        <v>21822</v>
      </c>
      <c r="D10464" t="s">
        <v>91</v>
      </c>
      <c r="E10464" t="s">
        <v>78</v>
      </c>
      <c r="F10464" t="s">
        <v>35</v>
      </c>
      <c r="G10464">
        <v>5</v>
      </c>
      <c r="H10464">
        <v>2013</v>
      </c>
      <c r="I10464" t="s">
        <v>49</v>
      </c>
      <c r="J10464">
        <v>0.78</v>
      </c>
      <c r="K10464">
        <v>0.23</v>
      </c>
      <c r="L10464">
        <v>1.33</v>
      </c>
      <c r="M10464">
        <v>43</v>
      </c>
      <c r="N10464">
        <v>21.435735870177201</v>
      </c>
      <c r="O10464">
        <v>15.249857033260501</v>
      </c>
    </row>
    <row r="10465" spans="1:15" x14ac:dyDescent="0.25">
      <c r="A10465" s="20" t="s">
        <v>10565</v>
      </c>
      <c r="B10465">
        <v>8</v>
      </c>
      <c r="C10465" t="s">
        <v>21822</v>
      </c>
      <c r="D10465" t="s">
        <v>91</v>
      </c>
      <c r="E10465" t="s">
        <v>78</v>
      </c>
      <c r="F10465" t="s">
        <v>35</v>
      </c>
      <c r="G10465">
        <v>5</v>
      </c>
      <c r="H10465">
        <v>2013</v>
      </c>
      <c r="I10465" t="s">
        <v>50</v>
      </c>
      <c r="J10465" t="s">
        <v>44</v>
      </c>
      <c r="K10465" t="s">
        <v>44</v>
      </c>
      <c r="L10465" t="s">
        <v>44</v>
      </c>
      <c r="M10465">
        <v>9</v>
      </c>
      <c r="N10465">
        <v>39.552282540669701</v>
      </c>
      <c r="O10465">
        <v>33.3333333333333</v>
      </c>
    </row>
    <row r="10466" spans="1:15" x14ac:dyDescent="0.25">
      <c r="A10466" s="20" t="s">
        <v>10566</v>
      </c>
      <c r="B10466">
        <v>8</v>
      </c>
      <c r="C10466" t="s">
        <v>21822</v>
      </c>
      <c r="D10466" t="s">
        <v>91</v>
      </c>
      <c r="E10466" t="s">
        <v>78</v>
      </c>
      <c r="F10466" t="s">
        <v>35</v>
      </c>
      <c r="G10466">
        <v>5</v>
      </c>
      <c r="H10466">
        <v>2013</v>
      </c>
      <c r="I10466" t="s">
        <v>51</v>
      </c>
      <c r="J10466">
        <v>1.96</v>
      </c>
      <c r="K10466">
        <v>1.41</v>
      </c>
      <c r="L10466">
        <v>2.5099999999999998</v>
      </c>
      <c r="M10466">
        <v>28</v>
      </c>
      <c r="N10466">
        <v>21.266693621096898</v>
      </c>
      <c r="O10466">
        <v>18.8982236504614</v>
      </c>
    </row>
    <row r="10467" spans="1:15" x14ac:dyDescent="0.25">
      <c r="A10467" s="20" t="s">
        <v>10567</v>
      </c>
      <c r="B10467">
        <v>8</v>
      </c>
      <c r="C10467" t="s">
        <v>21822</v>
      </c>
      <c r="D10467" t="s">
        <v>91</v>
      </c>
      <c r="E10467" t="s">
        <v>79</v>
      </c>
      <c r="F10467" t="s">
        <v>38</v>
      </c>
      <c r="G10467">
        <v>3</v>
      </c>
      <c r="H10467">
        <v>2014</v>
      </c>
      <c r="I10467" t="s">
        <v>34</v>
      </c>
      <c r="J10467">
        <v>1.1200000000000001</v>
      </c>
      <c r="K10467">
        <v>0.91</v>
      </c>
      <c r="L10467">
        <v>1.33</v>
      </c>
      <c r="M10467">
        <v>357</v>
      </c>
      <c r="N10467">
        <v>27.527737044530099</v>
      </c>
      <c r="O10467">
        <v>5.29256124024963</v>
      </c>
    </row>
    <row r="10468" spans="1:15" x14ac:dyDescent="0.25">
      <c r="A10468" s="20" t="s">
        <v>10568</v>
      </c>
      <c r="B10468">
        <v>8</v>
      </c>
      <c r="C10468" t="s">
        <v>21822</v>
      </c>
      <c r="D10468" t="s">
        <v>91</v>
      </c>
      <c r="E10468" t="s">
        <v>79</v>
      </c>
      <c r="F10468" t="s">
        <v>38</v>
      </c>
      <c r="G10468">
        <v>3</v>
      </c>
      <c r="H10468">
        <v>2014</v>
      </c>
      <c r="I10468" t="s">
        <v>52</v>
      </c>
      <c r="J10468">
        <v>0.92</v>
      </c>
      <c r="K10468">
        <v>0.48</v>
      </c>
      <c r="L10468">
        <v>1.36</v>
      </c>
      <c r="M10468">
        <v>88</v>
      </c>
      <c r="N10468">
        <v>22.5357801969603</v>
      </c>
      <c r="O10468">
        <v>10.6600358177805</v>
      </c>
    </row>
    <row r="10469" spans="1:15" x14ac:dyDescent="0.25">
      <c r="A10469" s="20" t="s">
        <v>10569</v>
      </c>
      <c r="B10469">
        <v>8</v>
      </c>
      <c r="C10469" t="s">
        <v>21822</v>
      </c>
      <c r="D10469" t="s">
        <v>91</v>
      </c>
      <c r="E10469" t="s">
        <v>79</v>
      </c>
      <c r="F10469" t="s">
        <v>38</v>
      </c>
      <c r="G10469">
        <v>3</v>
      </c>
      <c r="H10469">
        <v>2014</v>
      </c>
      <c r="I10469" t="s">
        <v>53</v>
      </c>
      <c r="J10469">
        <v>1.2</v>
      </c>
      <c r="K10469">
        <v>0.9</v>
      </c>
      <c r="L10469">
        <v>1.5</v>
      </c>
      <c r="M10469">
        <v>692</v>
      </c>
      <c r="N10469">
        <v>21.843781436523599</v>
      </c>
      <c r="O10469">
        <v>3.8014296063485302</v>
      </c>
    </row>
    <row r="10470" spans="1:15" x14ac:dyDescent="0.25">
      <c r="A10470" s="20" t="s">
        <v>10570</v>
      </c>
      <c r="B10470">
        <v>8</v>
      </c>
      <c r="C10470" t="s">
        <v>21822</v>
      </c>
      <c r="D10470" t="s">
        <v>91</v>
      </c>
      <c r="E10470" t="s">
        <v>79</v>
      </c>
      <c r="F10470" t="s">
        <v>38</v>
      </c>
      <c r="G10470">
        <v>3</v>
      </c>
      <c r="H10470">
        <v>2014</v>
      </c>
      <c r="I10470" t="s">
        <v>54</v>
      </c>
      <c r="J10470">
        <v>1.25</v>
      </c>
      <c r="K10470">
        <v>0.48</v>
      </c>
      <c r="L10470">
        <v>2.02</v>
      </c>
      <c r="M10470">
        <v>23</v>
      </c>
      <c r="N10470">
        <v>25.499298798428701</v>
      </c>
      <c r="O10470">
        <v>20.851441405707501</v>
      </c>
    </row>
    <row r="10471" spans="1:15" x14ac:dyDescent="0.25">
      <c r="A10471" s="20" t="s">
        <v>10571</v>
      </c>
      <c r="B10471">
        <v>8</v>
      </c>
      <c r="C10471" t="s">
        <v>21822</v>
      </c>
      <c r="D10471" t="s">
        <v>91</v>
      </c>
      <c r="E10471" t="s">
        <v>79</v>
      </c>
      <c r="F10471" t="s">
        <v>38</v>
      </c>
      <c r="G10471">
        <v>3</v>
      </c>
      <c r="H10471">
        <v>2014</v>
      </c>
      <c r="I10471" t="s">
        <v>55</v>
      </c>
      <c r="J10471">
        <v>0.94</v>
      </c>
      <c r="K10471">
        <v>0.69</v>
      </c>
      <c r="L10471">
        <v>1.19</v>
      </c>
      <c r="M10471">
        <v>170</v>
      </c>
      <c r="N10471">
        <v>27.438273113961401</v>
      </c>
      <c r="O10471">
        <v>7.6696498884736997</v>
      </c>
    </row>
    <row r="10472" spans="1:15" x14ac:dyDescent="0.25">
      <c r="A10472" s="20" t="s">
        <v>10572</v>
      </c>
      <c r="B10472">
        <v>8</v>
      </c>
      <c r="C10472" t="s">
        <v>21822</v>
      </c>
      <c r="D10472" t="s">
        <v>91</v>
      </c>
      <c r="E10472" t="s">
        <v>79</v>
      </c>
      <c r="F10472" t="s">
        <v>38</v>
      </c>
      <c r="G10472">
        <v>3</v>
      </c>
      <c r="H10472">
        <v>2014</v>
      </c>
      <c r="I10472" t="s">
        <v>56</v>
      </c>
      <c r="J10472">
        <v>0.8</v>
      </c>
      <c r="K10472">
        <v>0.48</v>
      </c>
      <c r="L10472">
        <v>1.1200000000000001</v>
      </c>
      <c r="M10472">
        <v>293</v>
      </c>
      <c r="N10472">
        <v>33.8578608758746</v>
      </c>
      <c r="O10472">
        <v>5.8420623783698602</v>
      </c>
    </row>
    <row r="10473" spans="1:15" x14ac:dyDescent="0.25">
      <c r="A10473" s="20" t="s">
        <v>10573</v>
      </c>
      <c r="B10473">
        <v>8</v>
      </c>
      <c r="C10473" t="s">
        <v>21822</v>
      </c>
      <c r="D10473" t="s">
        <v>91</v>
      </c>
      <c r="E10473" t="s">
        <v>79</v>
      </c>
      <c r="F10473" t="s">
        <v>38</v>
      </c>
      <c r="G10473">
        <v>3</v>
      </c>
      <c r="H10473">
        <v>2014</v>
      </c>
      <c r="I10473" t="s">
        <v>57</v>
      </c>
      <c r="J10473">
        <v>0.98</v>
      </c>
      <c r="K10473">
        <v>0.71</v>
      </c>
      <c r="L10473">
        <v>1.25</v>
      </c>
      <c r="M10473">
        <v>195</v>
      </c>
      <c r="N10473">
        <v>32.2443723738537</v>
      </c>
      <c r="O10473">
        <v>7.1611487403943297</v>
      </c>
    </row>
    <row r="10474" spans="1:15" x14ac:dyDescent="0.25">
      <c r="A10474" s="20" t="s">
        <v>10574</v>
      </c>
      <c r="B10474">
        <v>8</v>
      </c>
      <c r="C10474" t="s">
        <v>21822</v>
      </c>
      <c r="D10474" t="s">
        <v>91</v>
      </c>
      <c r="E10474" t="s">
        <v>79</v>
      </c>
      <c r="F10474" t="s">
        <v>38</v>
      </c>
      <c r="G10474">
        <v>3</v>
      </c>
      <c r="H10474">
        <v>2014</v>
      </c>
      <c r="I10474" t="s">
        <v>58</v>
      </c>
      <c r="J10474">
        <v>1.04</v>
      </c>
      <c r="K10474">
        <v>0.87</v>
      </c>
      <c r="L10474">
        <v>1.21</v>
      </c>
      <c r="M10474">
        <v>809</v>
      </c>
      <c r="N10474">
        <v>23.908137732529099</v>
      </c>
      <c r="O10474">
        <v>3.51581276967315</v>
      </c>
    </row>
    <row r="10475" spans="1:15" x14ac:dyDescent="0.25">
      <c r="A10475" s="20" t="s">
        <v>10575</v>
      </c>
      <c r="B10475">
        <v>8</v>
      </c>
      <c r="C10475" t="s">
        <v>21822</v>
      </c>
      <c r="D10475" t="s">
        <v>91</v>
      </c>
      <c r="E10475" t="s">
        <v>79</v>
      </c>
      <c r="F10475" t="s">
        <v>38</v>
      </c>
      <c r="G10475">
        <v>3</v>
      </c>
      <c r="H10475">
        <v>2014</v>
      </c>
      <c r="I10475" t="s">
        <v>59</v>
      </c>
      <c r="J10475">
        <v>0.5</v>
      </c>
      <c r="K10475">
        <v>0.25</v>
      </c>
      <c r="L10475">
        <v>0.75</v>
      </c>
      <c r="M10475">
        <v>62</v>
      </c>
      <c r="N10475">
        <v>30.821791611159298</v>
      </c>
      <c r="O10475">
        <v>12.700012700019</v>
      </c>
    </row>
    <row r="10476" spans="1:15" x14ac:dyDescent="0.25">
      <c r="A10476" s="20" t="s">
        <v>10576</v>
      </c>
      <c r="B10476">
        <v>8</v>
      </c>
      <c r="C10476" t="s">
        <v>21822</v>
      </c>
      <c r="D10476" t="s">
        <v>91</v>
      </c>
      <c r="E10476" t="s">
        <v>79</v>
      </c>
      <c r="F10476" t="s">
        <v>38</v>
      </c>
      <c r="G10476">
        <v>3</v>
      </c>
      <c r="H10476">
        <v>2014</v>
      </c>
      <c r="I10476" t="s">
        <v>60</v>
      </c>
      <c r="J10476">
        <v>1.01</v>
      </c>
      <c r="K10476">
        <v>0.84</v>
      </c>
      <c r="L10476">
        <v>1.18</v>
      </c>
      <c r="M10476">
        <v>467</v>
      </c>
      <c r="N10476">
        <v>27.7793978010363</v>
      </c>
      <c r="O10476">
        <v>4.62744813382748</v>
      </c>
    </row>
    <row r="10477" spans="1:15" x14ac:dyDescent="0.25">
      <c r="A10477" s="20" t="s">
        <v>10577</v>
      </c>
      <c r="B10477">
        <v>8</v>
      </c>
      <c r="C10477" t="s">
        <v>21822</v>
      </c>
      <c r="D10477" t="s">
        <v>91</v>
      </c>
      <c r="E10477" t="s">
        <v>79</v>
      </c>
      <c r="F10477" t="s">
        <v>38</v>
      </c>
      <c r="G10477">
        <v>3</v>
      </c>
      <c r="H10477">
        <v>2014</v>
      </c>
      <c r="I10477" t="s">
        <v>61</v>
      </c>
      <c r="J10477">
        <v>3.39</v>
      </c>
      <c r="K10477">
        <v>1.6</v>
      </c>
      <c r="L10477">
        <v>5.18</v>
      </c>
      <c r="M10477">
        <v>27</v>
      </c>
      <c r="N10477">
        <v>17.846778356571399</v>
      </c>
      <c r="O10477">
        <v>19.245008972987499</v>
      </c>
    </row>
    <row r="10478" spans="1:15" x14ac:dyDescent="0.25">
      <c r="A10478" s="20" t="s">
        <v>10578</v>
      </c>
      <c r="B10478">
        <v>8</v>
      </c>
      <c r="C10478" t="s">
        <v>21822</v>
      </c>
      <c r="D10478" t="s">
        <v>91</v>
      </c>
      <c r="E10478" t="s">
        <v>79</v>
      </c>
      <c r="F10478" t="s">
        <v>38</v>
      </c>
      <c r="G10478">
        <v>3</v>
      </c>
      <c r="H10478">
        <v>2014</v>
      </c>
      <c r="I10478" t="s">
        <v>43</v>
      </c>
      <c r="J10478">
        <v>0.84</v>
      </c>
      <c r="K10478">
        <v>0.63</v>
      </c>
      <c r="L10478">
        <v>1.05</v>
      </c>
      <c r="M10478">
        <v>611</v>
      </c>
      <c r="N10478">
        <v>30.271420684387699</v>
      </c>
      <c r="O10478">
        <v>4.0455669703136703</v>
      </c>
    </row>
    <row r="10479" spans="1:15" x14ac:dyDescent="0.25">
      <c r="A10479" s="20" t="s">
        <v>10579</v>
      </c>
      <c r="B10479">
        <v>8</v>
      </c>
      <c r="C10479" t="s">
        <v>21822</v>
      </c>
      <c r="D10479" t="s">
        <v>91</v>
      </c>
      <c r="E10479" t="s">
        <v>79</v>
      </c>
      <c r="F10479" t="s">
        <v>38</v>
      </c>
      <c r="G10479">
        <v>3</v>
      </c>
      <c r="H10479">
        <v>2014</v>
      </c>
      <c r="I10479" t="s">
        <v>62</v>
      </c>
      <c r="J10479">
        <v>0.63</v>
      </c>
      <c r="K10479">
        <v>0.35</v>
      </c>
      <c r="L10479">
        <v>0.91</v>
      </c>
      <c r="M10479">
        <v>144</v>
      </c>
      <c r="N10479">
        <v>28.6421111283756</v>
      </c>
      <c r="O10479">
        <v>8.3333333333333304</v>
      </c>
    </row>
    <row r="10480" spans="1:15" x14ac:dyDescent="0.25">
      <c r="A10480" s="20" t="s">
        <v>10580</v>
      </c>
      <c r="B10480">
        <v>8</v>
      </c>
      <c r="C10480" t="s">
        <v>21822</v>
      </c>
      <c r="D10480" t="s">
        <v>91</v>
      </c>
      <c r="E10480" t="s">
        <v>79</v>
      </c>
      <c r="F10480" t="s">
        <v>38</v>
      </c>
      <c r="G10480">
        <v>3</v>
      </c>
      <c r="H10480">
        <v>2014</v>
      </c>
      <c r="I10480" t="s">
        <v>75</v>
      </c>
      <c r="J10480">
        <v>1.01</v>
      </c>
      <c r="K10480">
        <v>1</v>
      </c>
      <c r="L10480">
        <v>1.1000000000000001</v>
      </c>
      <c r="M10480">
        <v>25.684595418312501</v>
      </c>
      <c r="N10480">
        <v>25.382731322135498</v>
      </c>
      <c r="O10480">
        <v>-99</v>
      </c>
    </row>
    <row r="10481" spans="1:15" x14ac:dyDescent="0.25">
      <c r="A10481" s="20" t="s">
        <v>10581</v>
      </c>
      <c r="B10481">
        <v>8</v>
      </c>
      <c r="C10481" t="s">
        <v>21822</v>
      </c>
      <c r="D10481" t="s">
        <v>91</v>
      </c>
      <c r="E10481" t="s">
        <v>79</v>
      </c>
      <c r="F10481" t="s">
        <v>38</v>
      </c>
      <c r="G10481">
        <v>3</v>
      </c>
      <c r="H10481">
        <v>2014</v>
      </c>
      <c r="I10481" t="s">
        <v>45</v>
      </c>
      <c r="J10481">
        <v>1.07</v>
      </c>
      <c r="K10481">
        <v>0.75</v>
      </c>
      <c r="L10481">
        <v>1.39</v>
      </c>
      <c r="M10481">
        <v>199</v>
      </c>
      <c r="N10481">
        <v>21.513034852975299</v>
      </c>
      <c r="O10481">
        <v>7.0888120500833596</v>
      </c>
    </row>
    <row r="10482" spans="1:15" x14ac:dyDescent="0.25">
      <c r="A10482" s="20" t="s">
        <v>10582</v>
      </c>
      <c r="B10482">
        <v>8</v>
      </c>
      <c r="C10482" t="s">
        <v>21822</v>
      </c>
      <c r="D10482" t="s">
        <v>91</v>
      </c>
      <c r="E10482" t="s">
        <v>79</v>
      </c>
      <c r="F10482" t="s">
        <v>38</v>
      </c>
      <c r="G10482">
        <v>3</v>
      </c>
      <c r="H10482">
        <v>2014</v>
      </c>
      <c r="I10482" t="s">
        <v>46</v>
      </c>
      <c r="J10482">
        <v>1.04</v>
      </c>
      <c r="K10482">
        <v>0.79</v>
      </c>
      <c r="L10482">
        <v>1.29</v>
      </c>
      <c r="M10482">
        <v>239</v>
      </c>
      <c r="N10482">
        <v>24.4132997149046</v>
      </c>
      <c r="O10482">
        <v>6.46846227353151</v>
      </c>
    </row>
    <row r="10483" spans="1:15" x14ac:dyDescent="0.25">
      <c r="A10483" s="20" t="s">
        <v>10583</v>
      </c>
      <c r="B10483">
        <v>8</v>
      </c>
      <c r="C10483" t="s">
        <v>21822</v>
      </c>
      <c r="D10483" t="s">
        <v>91</v>
      </c>
      <c r="E10483" t="s">
        <v>79</v>
      </c>
      <c r="F10483" t="s">
        <v>38</v>
      </c>
      <c r="G10483">
        <v>3</v>
      </c>
      <c r="H10483">
        <v>2014</v>
      </c>
      <c r="I10483" t="s">
        <v>47</v>
      </c>
      <c r="J10483">
        <v>1.05</v>
      </c>
      <c r="K10483">
        <v>0.88</v>
      </c>
      <c r="L10483">
        <v>1.22</v>
      </c>
      <c r="M10483">
        <v>865</v>
      </c>
      <c r="N10483">
        <v>23.615462791091598</v>
      </c>
      <c r="O10483">
        <v>3.4001020045902299</v>
      </c>
    </row>
    <row r="10484" spans="1:15" x14ac:dyDescent="0.25">
      <c r="A10484" s="20" t="s">
        <v>10584</v>
      </c>
      <c r="B10484">
        <v>8</v>
      </c>
      <c r="C10484" t="s">
        <v>21822</v>
      </c>
      <c r="D10484" t="s">
        <v>91</v>
      </c>
      <c r="E10484" t="s">
        <v>79</v>
      </c>
      <c r="F10484" t="s">
        <v>38</v>
      </c>
      <c r="G10484">
        <v>3</v>
      </c>
      <c r="H10484">
        <v>2014</v>
      </c>
      <c r="I10484" t="s">
        <v>48</v>
      </c>
      <c r="J10484">
        <v>0.77</v>
      </c>
      <c r="K10484">
        <v>0.56000000000000005</v>
      </c>
      <c r="L10484">
        <v>0.98</v>
      </c>
      <c r="M10484">
        <v>403</v>
      </c>
      <c r="N10484">
        <v>26.231790716409002</v>
      </c>
      <c r="O10484">
        <v>4.9813548138671804</v>
      </c>
    </row>
    <row r="10485" spans="1:15" x14ac:dyDescent="0.25">
      <c r="A10485" s="20" t="s">
        <v>10585</v>
      </c>
      <c r="B10485">
        <v>8</v>
      </c>
      <c r="C10485" t="s">
        <v>21822</v>
      </c>
      <c r="D10485" t="s">
        <v>91</v>
      </c>
      <c r="E10485" t="s">
        <v>79</v>
      </c>
      <c r="F10485" t="s">
        <v>38</v>
      </c>
      <c r="G10485">
        <v>3</v>
      </c>
      <c r="H10485">
        <v>2014</v>
      </c>
      <c r="I10485" t="s">
        <v>49</v>
      </c>
      <c r="J10485">
        <v>1.17</v>
      </c>
      <c r="K10485">
        <v>0.8</v>
      </c>
      <c r="L10485">
        <v>1.54</v>
      </c>
      <c r="M10485">
        <v>179</v>
      </c>
      <c r="N10485">
        <v>23.713481737022899</v>
      </c>
      <c r="O10485">
        <v>7.4743509275193603</v>
      </c>
    </row>
    <row r="10486" spans="1:15" x14ac:dyDescent="0.25">
      <c r="A10486" s="20" t="s">
        <v>10586</v>
      </c>
      <c r="B10486">
        <v>8</v>
      </c>
      <c r="C10486" t="s">
        <v>21822</v>
      </c>
      <c r="D10486" t="s">
        <v>91</v>
      </c>
      <c r="E10486" t="s">
        <v>79</v>
      </c>
      <c r="F10486" t="s">
        <v>38</v>
      </c>
      <c r="G10486">
        <v>3</v>
      </c>
      <c r="H10486">
        <v>2014</v>
      </c>
      <c r="I10486" t="s">
        <v>50</v>
      </c>
      <c r="J10486">
        <v>0.98</v>
      </c>
      <c r="K10486">
        <v>0.68</v>
      </c>
      <c r="L10486">
        <v>1.28</v>
      </c>
      <c r="M10486">
        <v>398</v>
      </c>
      <c r="N10486">
        <v>27.521110911293501</v>
      </c>
      <c r="O10486">
        <v>5.01254707117086</v>
      </c>
    </row>
    <row r="10487" spans="1:15" x14ac:dyDescent="0.25">
      <c r="A10487" s="20" t="s">
        <v>10587</v>
      </c>
      <c r="B10487">
        <v>8</v>
      </c>
      <c r="C10487" t="s">
        <v>21822</v>
      </c>
      <c r="D10487" t="s">
        <v>91</v>
      </c>
      <c r="E10487" t="s">
        <v>79</v>
      </c>
      <c r="F10487" t="s">
        <v>38</v>
      </c>
      <c r="G10487">
        <v>3</v>
      </c>
      <c r="H10487">
        <v>2014</v>
      </c>
      <c r="I10487" t="s">
        <v>51</v>
      </c>
      <c r="J10487">
        <v>1.29</v>
      </c>
      <c r="K10487">
        <v>0.9</v>
      </c>
      <c r="L10487">
        <v>1.68</v>
      </c>
      <c r="M10487">
        <v>226</v>
      </c>
      <c r="N10487">
        <v>20.0671302437149</v>
      </c>
      <c r="O10487">
        <v>6.65190105237739</v>
      </c>
    </row>
    <row r="10488" spans="1:15" x14ac:dyDescent="0.25">
      <c r="A10488" s="20" t="s">
        <v>10588</v>
      </c>
      <c r="B10488">
        <v>8</v>
      </c>
      <c r="C10488" t="s">
        <v>21822</v>
      </c>
      <c r="D10488" t="s">
        <v>91</v>
      </c>
      <c r="E10488" t="s">
        <v>80</v>
      </c>
      <c r="F10488" t="s">
        <v>42</v>
      </c>
      <c r="G10488">
        <v>4</v>
      </c>
      <c r="H10488">
        <v>2014</v>
      </c>
      <c r="I10488" t="s">
        <v>34</v>
      </c>
      <c r="J10488">
        <v>0.93</v>
      </c>
      <c r="K10488">
        <v>0.79</v>
      </c>
      <c r="L10488">
        <v>1.07</v>
      </c>
      <c r="M10488">
        <v>1013</v>
      </c>
      <c r="N10488">
        <v>27.527737044530099</v>
      </c>
      <c r="O10488">
        <v>3.1419211180334701</v>
      </c>
    </row>
    <row r="10489" spans="1:15" x14ac:dyDescent="0.25">
      <c r="A10489" s="20" t="s">
        <v>10589</v>
      </c>
      <c r="B10489">
        <v>8</v>
      </c>
      <c r="C10489" t="s">
        <v>21822</v>
      </c>
      <c r="D10489" t="s">
        <v>91</v>
      </c>
      <c r="E10489" t="s">
        <v>80</v>
      </c>
      <c r="F10489" t="s">
        <v>42</v>
      </c>
      <c r="G10489">
        <v>4</v>
      </c>
      <c r="H10489">
        <v>2014</v>
      </c>
      <c r="I10489" t="s">
        <v>52</v>
      </c>
      <c r="J10489" t="s">
        <v>44</v>
      </c>
      <c r="K10489" t="s">
        <v>44</v>
      </c>
      <c r="L10489" t="s">
        <v>44</v>
      </c>
      <c r="M10489">
        <v>9</v>
      </c>
      <c r="N10489">
        <v>22.5357801969603</v>
      </c>
      <c r="O10489">
        <v>33.3333333333333</v>
      </c>
    </row>
    <row r="10490" spans="1:15" x14ac:dyDescent="0.25">
      <c r="A10490" s="20" t="s">
        <v>10590</v>
      </c>
      <c r="B10490">
        <v>8</v>
      </c>
      <c r="C10490" t="s">
        <v>21822</v>
      </c>
      <c r="D10490" t="s">
        <v>91</v>
      </c>
      <c r="E10490" t="s">
        <v>80</v>
      </c>
      <c r="F10490" t="s">
        <v>42</v>
      </c>
      <c r="G10490">
        <v>4</v>
      </c>
      <c r="H10490">
        <v>2014</v>
      </c>
      <c r="I10490" t="s">
        <v>53</v>
      </c>
      <c r="J10490">
        <v>1.1100000000000001</v>
      </c>
      <c r="K10490">
        <v>0.63</v>
      </c>
      <c r="L10490">
        <v>1.59</v>
      </c>
      <c r="M10490">
        <v>39</v>
      </c>
      <c r="N10490">
        <v>21.843781436523599</v>
      </c>
      <c r="O10490">
        <v>16.012815380508702</v>
      </c>
    </row>
    <row r="10491" spans="1:15" x14ac:dyDescent="0.25">
      <c r="A10491" s="20" t="s">
        <v>10591</v>
      </c>
      <c r="B10491">
        <v>8</v>
      </c>
      <c r="C10491" t="s">
        <v>21822</v>
      </c>
      <c r="D10491" t="s">
        <v>91</v>
      </c>
      <c r="E10491" t="s">
        <v>80</v>
      </c>
      <c r="F10491" t="s">
        <v>42</v>
      </c>
      <c r="G10491">
        <v>4</v>
      </c>
      <c r="H10491">
        <v>2014</v>
      </c>
      <c r="I10491" t="s">
        <v>54</v>
      </c>
      <c r="J10491" t="s">
        <v>44</v>
      </c>
      <c r="K10491" t="s">
        <v>44</v>
      </c>
      <c r="L10491" t="s">
        <v>44</v>
      </c>
      <c r="M10491">
        <v>5</v>
      </c>
      <c r="N10491">
        <v>25.499298798428701</v>
      </c>
      <c r="O10491">
        <v>44.721359549995803</v>
      </c>
    </row>
    <row r="10492" spans="1:15" x14ac:dyDescent="0.25">
      <c r="A10492" s="20" t="s">
        <v>10592</v>
      </c>
      <c r="B10492">
        <v>8</v>
      </c>
      <c r="C10492" t="s">
        <v>21822</v>
      </c>
      <c r="D10492" t="s">
        <v>91</v>
      </c>
      <c r="E10492" t="s">
        <v>80</v>
      </c>
      <c r="F10492" t="s">
        <v>42</v>
      </c>
      <c r="G10492">
        <v>4</v>
      </c>
      <c r="H10492">
        <v>2014</v>
      </c>
      <c r="I10492" t="s">
        <v>55</v>
      </c>
      <c r="J10492">
        <v>0.7</v>
      </c>
      <c r="K10492">
        <v>0.41</v>
      </c>
      <c r="L10492">
        <v>0.99</v>
      </c>
      <c r="M10492">
        <v>55</v>
      </c>
      <c r="N10492">
        <v>27.438273113961401</v>
      </c>
      <c r="O10492">
        <v>13.483997249264799</v>
      </c>
    </row>
    <row r="10493" spans="1:15" x14ac:dyDescent="0.25">
      <c r="A10493" s="20" t="s">
        <v>10593</v>
      </c>
      <c r="B10493">
        <v>8</v>
      </c>
      <c r="C10493" t="s">
        <v>21822</v>
      </c>
      <c r="D10493" t="s">
        <v>91</v>
      </c>
      <c r="E10493" t="s">
        <v>80</v>
      </c>
      <c r="F10493" t="s">
        <v>42</v>
      </c>
      <c r="G10493">
        <v>4</v>
      </c>
      <c r="H10493">
        <v>2014</v>
      </c>
      <c r="I10493" t="s">
        <v>56</v>
      </c>
      <c r="J10493" t="s">
        <v>44</v>
      </c>
      <c r="K10493" t="s">
        <v>44</v>
      </c>
      <c r="L10493" t="s">
        <v>44</v>
      </c>
      <c r="M10493">
        <v>18</v>
      </c>
      <c r="N10493">
        <v>33.8578608758746</v>
      </c>
      <c r="O10493">
        <v>23.570226039551599</v>
      </c>
    </row>
    <row r="10494" spans="1:15" x14ac:dyDescent="0.25">
      <c r="A10494" s="20" t="s">
        <v>10594</v>
      </c>
      <c r="B10494">
        <v>8</v>
      </c>
      <c r="C10494" t="s">
        <v>21822</v>
      </c>
      <c r="D10494" t="s">
        <v>91</v>
      </c>
      <c r="E10494" t="s">
        <v>80</v>
      </c>
      <c r="F10494" t="s">
        <v>42</v>
      </c>
      <c r="G10494">
        <v>4</v>
      </c>
      <c r="H10494">
        <v>2014</v>
      </c>
      <c r="I10494" t="s">
        <v>57</v>
      </c>
      <c r="J10494" t="s">
        <v>44</v>
      </c>
      <c r="K10494" t="s">
        <v>44</v>
      </c>
      <c r="L10494" t="s">
        <v>44</v>
      </c>
      <c r="M10494">
        <v>13</v>
      </c>
      <c r="N10494">
        <v>32.2443723738537</v>
      </c>
      <c r="O10494">
        <v>27.735009811261499</v>
      </c>
    </row>
    <row r="10495" spans="1:15" x14ac:dyDescent="0.25">
      <c r="A10495" s="20" t="s">
        <v>10595</v>
      </c>
      <c r="B10495">
        <v>8</v>
      </c>
      <c r="C10495" t="s">
        <v>21822</v>
      </c>
      <c r="D10495" t="s">
        <v>91</v>
      </c>
      <c r="E10495" t="s">
        <v>80</v>
      </c>
      <c r="F10495" t="s">
        <v>42</v>
      </c>
      <c r="G10495">
        <v>4</v>
      </c>
      <c r="H10495">
        <v>2014</v>
      </c>
      <c r="I10495" t="s">
        <v>58</v>
      </c>
      <c r="J10495">
        <v>1.05</v>
      </c>
      <c r="K10495">
        <v>0.8</v>
      </c>
      <c r="L10495">
        <v>1.3</v>
      </c>
      <c r="M10495">
        <v>146</v>
      </c>
      <c r="N10495">
        <v>23.908137732529099</v>
      </c>
      <c r="O10495">
        <v>8.2760588860236801</v>
      </c>
    </row>
    <row r="10496" spans="1:15" x14ac:dyDescent="0.25">
      <c r="A10496" s="20" t="s">
        <v>10596</v>
      </c>
      <c r="B10496">
        <v>8</v>
      </c>
      <c r="C10496" t="s">
        <v>21822</v>
      </c>
      <c r="D10496" t="s">
        <v>91</v>
      </c>
      <c r="E10496" t="s">
        <v>80</v>
      </c>
      <c r="F10496" t="s">
        <v>42</v>
      </c>
      <c r="G10496">
        <v>4</v>
      </c>
      <c r="H10496">
        <v>2014</v>
      </c>
      <c r="I10496" t="s">
        <v>59</v>
      </c>
      <c r="J10496" t="s">
        <v>44</v>
      </c>
      <c r="K10496" t="s">
        <v>44</v>
      </c>
      <c r="L10496" t="s">
        <v>44</v>
      </c>
      <c r="M10496">
        <v>8</v>
      </c>
      <c r="N10496">
        <v>30.821791611159298</v>
      </c>
      <c r="O10496">
        <v>35.355339059327399</v>
      </c>
    </row>
    <row r="10497" spans="1:15" x14ac:dyDescent="0.25">
      <c r="A10497" s="20" t="s">
        <v>10597</v>
      </c>
      <c r="B10497">
        <v>8</v>
      </c>
      <c r="C10497" t="s">
        <v>21822</v>
      </c>
      <c r="D10497" t="s">
        <v>91</v>
      </c>
      <c r="E10497" t="s">
        <v>80</v>
      </c>
      <c r="F10497" t="s">
        <v>42</v>
      </c>
      <c r="G10497">
        <v>4</v>
      </c>
      <c r="H10497">
        <v>2014</v>
      </c>
      <c r="I10497" t="s">
        <v>60</v>
      </c>
      <c r="J10497">
        <v>0.9</v>
      </c>
      <c r="K10497">
        <v>0.77</v>
      </c>
      <c r="L10497">
        <v>1.03</v>
      </c>
      <c r="M10497">
        <v>664</v>
      </c>
      <c r="N10497">
        <v>27.7793978010363</v>
      </c>
      <c r="O10497">
        <v>3.8807526285316598</v>
      </c>
    </row>
    <row r="10498" spans="1:15" x14ac:dyDescent="0.25">
      <c r="A10498" s="20" t="s">
        <v>10598</v>
      </c>
      <c r="B10498">
        <v>8</v>
      </c>
      <c r="C10498" t="s">
        <v>21822</v>
      </c>
      <c r="D10498" t="s">
        <v>91</v>
      </c>
      <c r="E10498" t="s">
        <v>80</v>
      </c>
      <c r="F10498" t="s">
        <v>42</v>
      </c>
      <c r="G10498">
        <v>4</v>
      </c>
      <c r="H10498">
        <v>2014</v>
      </c>
      <c r="I10498" t="s">
        <v>61</v>
      </c>
      <c r="J10498" t="s">
        <v>44</v>
      </c>
      <c r="K10498" t="s">
        <v>44</v>
      </c>
      <c r="L10498" t="s">
        <v>44</v>
      </c>
      <c r="M10498">
        <v>1</v>
      </c>
      <c r="N10498">
        <v>17.846778356571399</v>
      </c>
      <c r="O10498">
        <v>100</v>
      </c>
    </row>
    <row r="10499" spans="1:15" x14ac:dyDescent="0.25">
      <c r="A10499" s="20" t="s">
        <v>10599</v>
      </c>
      <c r="B10499">
        <v>8</v>
      </c>
      <c r="C10499" t="s">
        <v>21822</v>
      </c>
      <c r="D10499" t="s">
        <v>91</v>
      </c>
      <c r="E10499" t="s">
        <v>80</v>
      </c>
      <c r="F10499" t="s">
        <v>42</v>
      </c>
      <c r="G10499">
        <v>4</v>
      </c>
      <c r="H10499">
        <v>2014</v>
      </c>
      <c r="I10499" t="s">
        <v>43</v>
      </c>
      <c r="J10499">
        <v>0.86</v>
      </c>
      <c r="K10499">
        <v>0.42</v>
      </c>
      <c r="L10499">
        <v>1.3</v>
      </c>
      <c r="M10499">
        <v>47</v>
      </c>
      <c r="N10499">
        <v>30.271420684387699</v>
      </c>
      <c r="O10499">
        <v>14.5864991497895</v>
      </c>
    </row>
    <row r="10500" spans="1:15" x14ac:dyDescent="0.25">
      <c r="A10500" s="20" t="s">
        <v>10600</v>
      </c>
      <c r="B10500">
        <v>8</v>
      </c>
      <c r="C10500" t="s">
        <v>21822</v>
      </c>
      <c r="D10500" t="s">
        <v>91</v>
      </c>
      <c r="E10500" t="s">
        <v>80</v>
      </c>
      <c r="F10500" t="s">
        <v>42</v>
      </c>
      <c r="G10500">
        <v>4</v>
      </c>
      <c r="H10500">
        <v>2014</v>
      </c>
      <c r="I10500" t="s">
        <v>62</v>
      </c>
      <c r="J10500" t="s">
        <v>44</v>
      </c>
      <c r="K10500" t="s">
        <v>44</v>
      </c>
      <c r="L10500" t="s">
        <v>44</v>
      </c>
      <c r="M10500">
        <v>18</v>
      </c>
      <c r="N10500">
        <v>28.6421111283756</v>
      </c>
      <c r="O10500">
        <v>23.570226039551599</v>
      </c>
    </row>
    <row r="10501" spans="1:15" x14ac:dyDescent="0.25">
      <c r="A10501" s="20" t="s">
        <v>10601</v>
      </c>
      <c r="B10501">
        <v>8</v>
      </c>
      <c r="C10501" t="s">
        <v>21822</v>
      </c>
      <c r="D10501" t="s">
        <v>91</v>
      </c>
      <c r="E10501" t="s">
        <v>80</v>
      </c>
      <c r="F10501" t="s">
        <v>42</v>
      </c>
      <c r="G10501">
        <v>4</v>
      </c>
      <c r="H10501">
        <v>2014</v>
      </c>
      <c r="I10501" t="s">
        <v>75</v>
      </c>
      <c r="J10501">
        <v>1</v>
      </c>
      <c r="K10501">
        <v>0.9</v>
      </c>
      <c r="L10501">
        <v>1.1000000000000001</v>
      </c>
      <c r="M10501">
        <v>25.404034988718301</v>
      </c>
      <c r="N10501">
        <v>25.382731322135498</v>
      </c>
      <c r="O10501">
        <v>-99</v>
      </c>
    </row>
    <row r="10502" spans="1:15" x14ac:dyDescent="0.25">
      <c r="A10502" s="20" t="s">
        <v>10602</v>
      </c>
      <c r="B10502">
        <v>8</v>
      </c>
      <c r="C10502" t="s">
        <v>21822</v>
      </c>
      <c r="D10502" t="s">
        <v>91</v>
      </c>
      <c r="E10502" t="s">
        <v>80</v>
      </c>
      <c r="F10502" t="s">
        <v>42</v>
      </c>
      <c r="G10502">
        <v>4</v>
      </c>
      <c r="H10502">
        <v>2014</v>
      </c>
      <c r="I10502" t="s">
        <v>45</v>
      </c>
      <c r="J10502">
        <v>1.1000000000000001</v>
      </c>
      <c r="K10502">
        <v>0.78</v>
      </c>
      <c r="L10502">
        <v>1.42</v>
      </c>
      <c r="M10502">
        <v>108</v>
      </c>
      <c r="N10502">
        <v>21.513034852975299</v>
      </c>
      <c r="O10502">
        <v>9.6225044864937601</v>
      </c>
    </row>
    <row r="10503" spans="1:15" x14ac:dyDescent="0.25">
      <c r="A10503" s="20" t="s">
        <v>10603</v>
      </c>
      <c r="B10503">
        <v>8</v>
      </c>
      <c r="C10503" t="s">
        <v>21822</v>
      </c>
      <c r="D10503" t="s">
        <v>91</v>
      </c>
      <c r="E10503" t="s">
        <v>80</v>
      </c>
      <c r="F10503" t="s">
        <v>42</v>
      </c>
      <c r="G10503">
        <v>4</v>
      </c>
      <c r="H10503">
        <v>2014</v>
      </c>
      <c r="I10503" t="s">
        <v>46</v>
      </c>
      <c r="J10503">
        <v>0.89</v>
      </c>
      <c r="K10503">
        <v>0.7</v>
      </c>
      <c r="L10503">
        <v>1.08</v>
      </c>
      <c r="M10503">
        <v>340</v>
      </c>
      <c r="N10503">
        <v>24.4132997149046</v>
      </c>
      <c r="O10503">
        <v>5.4232614454663999</v>
      </c>
    </row>
    <row r="10504" spans="1:15" x14ac:dyDescent="0.25">
      <c r="A10504" s="20" t="s">
        <v>10604</v>
      </c>
      <c r="B10504">
        <v>8</v>
      </c>
      <c r="C10504" t="s">
        <v>21822</v>
      </c>
      <c r="D10504" t="s">
        <v>91</v>
      </c>
      <c r="E10504" t="s">
        <v>80</v>
      </c>
      <c r="F10504" t="s">
        <v>42</v>
      </c>
      <c r="G10504">
        <v>4</v>
      </c>
      <c r="H10504">
        <v>2014</v>
      </c>
      <c r="I10504" t="s">
        <v>47</v>
      </c>
      <c r="J10504">
        <v>1.1200000000000001</v>
      </c>
      <c r="K10504">
        <v>0.96</v>
      </c>
      <c r="L10504">
        <v>1.28</v>
      </c>
      <c r="M10504">
        <v>2105</v>
      </c>
      <c r="N10504">
        <v>23.615462791091598</v>
      </c>
      <c r="O10504">
        <v>2.1795857001338601</v>
      </c>
    </row>
    <row r="10505" spans="1:15" x14ac:dyDescent="0.25">
      <c r="A10505" s="20" t="s">
        <v>10605</v>
      </c>
      <c r="B10505">
        <v>8</v>
      </c>
      <c r="C10505" t="s">
        <v>21822</v>
      </c>
      <c r="D10505" t="s">
        <v>91</v>
      </c>
      <c r="E10505" t="s">
        <v>80</v>
      </c>
      <c r="F10505" t="s">
        <v>42</v>
      </c>
      <c r="G10505">
        <v>4</v>
      </c>
      <c r="H10505">
        <v>2014</v>
      </c>
      <c r="I10505" t="s">
        <v>48</v>
      </c>
      <c r="J10505">
        <v>0.62</v>
      </c>
      <c r="K10505">
        <v>0.39</v>
      </c>
      <c r="L10505">
        <v>0.85</v>
      </c>
      <c r="M10505">
        <v>78</v>
      </c>
      <c r="N10505">
        <v>26.231790716409002</v>
      </c>
      <c r="O10505">
        <v>11.322770341446001</v>
      </c>
    </row>
    <row r="10506" spans="1:15" x14ac:dyDescent="0.25">
      <c r="A10506" s="20" t="s">
        <v>10606</v>
      </c>
      <c r="B10506">
        <v>8</v>
      </c>
      <c r="C10506" t="s">
        <v>21822</v>
      </c>
      <c r="D10506" t="s">
        <v>91</v>
      </c>
      <c r="E10506" t="s">
        <v>80</v>
      </c>
      <c r="F10506" t="s">
        <v>42</v>
      </c>
      <c r="G10506">
        <v>4</v>
      </c>
      <c r="H10506">
        <v>2014</v>
      </c>
      <c r="I10506" t="s">
        <v>49</v>
      </c>
      <c r="J10506">
        <v>1.03</v>
      </c>
      <c r="K10506">
        <v>0.69</v>
      </c>
      <c r="L10506">
        <v>1.37</v>
      </c>
      <c r="M10506">
        <v>152</v>
      </c>
      <c r="N10506">
        <v>23.713481737022899</v>
      </c>
      <c r="O10506">
        <v>8.1110710565381297</v>
      </c>
    </row>
    <row r="10507" spans="1:15" x14ac:dyDescent="0.25">
      <c r="A10507" s="20" t="s">
        <v>10607</v>
      </c>
      <c r="B10507">
        <v>8</v>
      </c>
      <c r="C10507" t="s">
        <v>21822</v>
      </c>
      <c r="D10507" t="s">
        <v>91</v>
      </c>
      <c r="E10507" t="s">
        <v>80</v>
      </c>
      <c r="F10507" t="s">
        <v>42</v>
      </c>
      <c r="G10507">
        <v>4</v>
      </c>
      <c r="H10507">
        <v>2014</v>
      </c>
      <c r="I10507" t="s">
        <v>50</v>
      </c>
      <c r="J10507">
        <v>0.81</v>
      </c>
      <c r="K10507">
        <v>0.42</v>
      </c>
      <c r="L10507">
        <v>1.2</v>
      </c>
      <c r="M10507">
        <v>43</v>
      </c>
      <c r="N10507">
        <v>27.521110911293501</v>
      </c>
      <c r="O10507">
        <v>15.249857033260501</v>
      </c>
    </row>
    <row r="10508" spans="1:15" x14ac:dyDescent="0.25">
      <c r="A10508" s="20" t="s">
        <v>10608</v>
      </c>
      <c r="B10508">
        <v>8</v>
      </c>
      <c r="C10508" t="s">
        <v>21822</v>
      </c>
      <c r="D10508" t="s">
        <v>91</v>
      </c>
      <c r="E10508" t="s">
        <v>80</v>
      </c>
      <c r="F10508" t="s">
        <v>42</v>
      </c>
      <c r="G10508">
        <v>4</v>
      </c>
      <c r="H10508">
        <v>2014</v>
      </c>
      <c r="I10508" t="s">
        <v>51</v>
      </c>
      <c r="J10508">
        <v>1.76</v>
      </c>
      <c r="K10508">
        <v>1.03</v>
      </c>
      <c r="L10508">
        <v>2.4900000000000002</v>
      </c>
      <c r="M10508">
        <v>55</v>
      </c>
      <c r="N10508">
        <v>20.0671302437149</v>
      </c>
      <c r="O10508">
        <v>13.483997249264799</v>
      </c>
    </row>
    <row r="10509" spans="1:15" x14ac:dyDescent="0.25">
      <c r="A10509" s="20" t="s">
        <v>10609</v>
      </c>
      <c r="B10509">
        <v>8</v>
      </c>
      <c r="C10509" t="s">
        <v>21822</v>
      </c>
      <c r="D10509" t="s">
        <v>91</v>
      </c>
      <c r="E10509" t="s">
        <v>78</v>
      </c>
      <c r="F10509" t="s">
        <v>35</v>
      </c>
      <c r="G10509">
        <v>5</v>
      </c>
      <c r="H10509">
        <v>2014</v>
      </c>
      <c r="I10509" t="s">
        <v>34</v>
      </c>
      <c r="J10509">
        <v>0.81</v>
      </c>
      <c r="K10509">
        <v>0.65</v>
      </c>
      <c r="L10509">
        <v>0.97</v>
      </c>
      <c r="M10509">
        <v>512</v>
      </c>
      <c r="N10509">
        <v>27.527737044530099</v>
      </c>
      <c r="O10509">
        <v>4.4194173824159204</v>
      </c>
    </row>
    <row r="10510" spans="1:15" x14ac:dyDescent="0.25">
      <c r="A10510" s="20" t="s">
        <v>10610</v>
      </c>
      <c r="B10510">
        <v>8</v>
      </c>
      <c r="C10510" t="s">
        <v>21822</v>
      </c>
      <c r="D10510" t="s">
        <v>91</v>
      </c>
      <c r="E10510" t="s">
        <v>78</v>
      </c>
      <c r="F10510" t="s">
        <v>35</v>
      </c>
      <c r="G10510">
        <v>5</v>
      </c>
      <c r="H10510">
        <v>2014</v>
      </c>
      <c r="I10510" t="s">
        <v>52</v>
      </c>
      <c r="J10510" t="s">
        <v>44</v>
      </c>
      <c r="K10510" t="s">
        <v>44</v>
      </c>
      <c r="L10510" t="s">
        <v>44</v>
      </c>
      <c r="M10510">
        <v>12</v>
      </c>
      <c r="N10510">
        <v>22.5357801969603</v>
      </c>
      <c r="O10510">
        <v>28.867513459481302</v>
      </c>
    </row>
    <row r="10511" spans="1:15" x14ac:dyDescent="0.25">
      <c r="A10511" s="20" t="s">
        <v>10611</v>
      </c>
      <c r="B10511">
        <v>8</v>
      </c>
      <c r="C10511" t="s">
        <v>21822</v>
      </c>
      <c r="D10511" t="s">
        <v>91</v>
      </c>
      <c r="E10511" t="s">
        <v>78</v>
      </c>
      <c r="F10511" t="s">
        <v>35</v>
      </c>
      <c r="G10511">
        <v>5</v>
      </c>
      <c r="H10511">
        <v>2014</v>
      </c>
      <c r="I10511" t="s">
        <v>53</v>
      </c>
      <c r="J10511" t="s">
        <v>44</v>
      </c>
      <c r="K10511" t="s">
        <v>44</v>
      </c>
      <c r="L10511" t="s">
        <v>44</v>
      </c>
      <c r="M10511">
        <v>18</v>
      </c>
      <c r="N10511">
        <v>21.843781436523599</v>
      </c>
      <c r="O10511">
        <v>23.570226039551599</v>
      </c>
    </row>
    <row r="10512" spans="1:15" x14ac:dyDescent="0.25">
      <c r="A10512" s="20" t="s">
        <v>10612</v>
      </c>
      <c r="B10512">
        <v>8</v>
      </c>
      <c r="C10512" t="s">
        <v>21822</v>
      </c>
      <c r="D10512" t="s">
        <v>91</v>
      </c>
      <c r="E10512" t="s">
        <v>78</v>
      </c>
      <c r="F10512" t="s">
        <v>35</v>
      </c>
      <c r="G10512">
        <v>5</v>
      </c>
      <c r="H10512">
        <v>2014</v>
      </c>
      <c r="I10512" t="s">
        <v>54</v>
      </c>
      <c r="J10512" t="s">
        <v>44</v>
      </c>
      <c r="K10512" t="s">
        <v>44</v>
      </c>
      <c r="L10512" t="s">
        <v>44</v>
      </c>
      <c r="M10512">
        <v>4</v>
      </c>
      <c r="N10512">
        <v>25.499298798428701</v>
      </c>
      <c r="O10512">
        <v>50</v>
      </c>
    </row>
    <row r="10513" spans="1:15" x14ac:dyDescent="0.25">
      <c r="A10513" s="20" t="s">
        <v>10613</v>
      </c>
      <c r="B10513">
        <v>8</v>
      </c>
      <c r="C10513" t="s">
        <v>21822</v>
      </c>
      <c r="D10513" t="s">
        <v>91</v>
      </c>
      <c r="E10513" t="s">
        <v>78</v>
      </c>
      <c r="F10513" t="s">
        <v>35</v>
      </c>
      <c r="G10513">
        <v>5</v>
      </c>
      <c r="H10513">
        <v>2014</v>
      </c>
      <c r="I10513" t="s">
        <v>55</v>
      </c>
      <c r="J10513">
        <v>0.61</v>
      </c>
      <c r="K10513">
        <v>0.33</v>
      </c>
      <c r="L10513">
        <v>0.89</v>
      </c>
      <c r="M10513">
        <v>25</v>
      </c>
      <c r="N10513">
        <v>27.438273113961401</v>
      </c>
      <c r="O10513">
        <v>20</v>
      </c>
    </row>
    <row r="10514" spans="1:15" x14ac:dyDescent="0.25">
      <c r="A10514" s="20" t="s">
        <v>10614</v>
      </c>
      <c r="B10514">
        <v>8</v>
      </c>
      <c r="C10514" t="s">
        <v>21822</v>
      </c>
      <c r="D10514" t="s">
        <v>91</v>
      </c>
      <c r="E10514" t="s">
        <v>78</v>
      </c>
      <c r="F10514" t="s">
        <v>35</v>
      </c>
      <c r="G10514">
        <v>5</v>
      </c>
      <c r="H10514">
        <v>2014</v>
      </c>
      <c r="I10514" t="s">
        <v>56</v>
      </c>
      <c r="J10514" t="s">
        <v>44</v>
      </c>
      <c r="K10514" t="s">
        <v>44</v>
      </c>
      <c r="L10514" t="s">
        <v>44</v>
      </c>
      <c r="M10514">
        <v>3</v>
      </c>
      <c r="N10514">
        <v>33.8578608758746</v>
      </c>
      <c r="O10514">
        <v>57.735026918962603</v>
      </c>
    </row>
    <row r="10515" spans="1:15" x14ac:dyDescent="0.25">
      <c r="A10515" s="20" t="s">
        <v>10615</v>
      </c>
      <c r="B10515">
        <v>8</v>
      </c>
      <c r="C10515" t="s">
        <v>21822</v>
      </c>
      <c r="D10515" t="s">
        <v>91</v>
      </c>
      <c r="E10515" t="s">
        <v>78</v>
      </c>
      <c r="F10515" t="s">
        <v>35</v>
      </c>
      <c r="G10515">
        <v>5</v>
      </c>
      <c r="H10515">
        <v>2014</v>
      </c>
      <c r="I10515" t="s">
        <v>57</v>
      </c>
      <c r="J10515" t="s">
        <v>44</v>
      </c>
      <c r="K10515" t="s">
        <v>44</v>
      </c>
      <c r="L10515" t="s">
        <v>44</v>
      </c>
      <c r="M10515">
        <v>9</v>
      </c>
      <c r="N10515">
        <v>32.2443723738537</v>
      </c>
      <c r="O10515">
        <v>33.3333333333333</v>
      </c>
    </row>
    <row r="10516" spans="1:15" x14ac:dyDescent="0.25">
      <c r="A10516" s="20" t="s">
        <v>10616</v>
      </c>
      <c r="B10516">
        <v>8</v>
      </c>
      <c r="C10516" t="s">
        <v>21822</v>
      </c>
      <c r="D10516" t="s">
        <v>91</v>
      </c>
      <c r="E10516" t="s">
        <v>78</v>
      </c>
      <c r="F10516" t="s">
        <v>35</v>
      </c>
      <c r="G10516">
        <v>5</v>
      </c>
      <c r="H10516">
        <v>2014</v>
      </c>
      <c r="I10516" t="s">
        <v>58</v>
      </c>
      <c r="J10516">
        <v>0.88</v>
      </c>
      <c r="K10516">
        <v>0.46</v>
      </c>
      <c r="L10516">
        <v>1.3</v>
      </c>
      <c r="M10516">
        <v>81</v>
      </c>
      <c r="N10516">
        <v>23.908137732529099</v>
      </c>
      <c r="O10516">
        <v>11.1111111111111</v>
      </c>
    </row>
    <row r="10517" spans="1:15" x14ac:dyDescent="0.25">
      <c r="A10517" s="20" t="s">
        <v>10617</v>
      </c>
      <c r="B10517">
        <v>8</v>
      </c>
      <c r="C10517" t="s">
        <v>21822</v>
      </c>
      <c r="D10517" t="s">
        <v>91</v>
      </c>
      <c r="E10517" t="s">
        <v>78</v>
      </c>
      <c r="F10517" t="s">
        <v>35</v>
      </c>
      <c r="G10517">
        <v>5</v>
      </c>
      <c r="H10517">
        <v>2014</v>
      </c>
      <c r="I10517" t="s">
        <v>59</v>
      </c>
      <c r="J10517" t="s">
        <v>44</v>
      </c>
      <c r="K10517" t="s">
        <v>44</v>
      </c>
      <c r="L10517" t="s">
        <v>44</v>
      </c>
      <c r="M10517">
        <v>2</v>
      </c>
      <c r="N10517">
        <v>30.821791611159298</v>
      </c>
      <c r="O10517">
        <v>70.710678118654698</v>
      </c>
    </row>
    <row r="10518" spans="1:15" x14ac:dyDescent="0.25">
      <c r="A10518" s="20" t="s">
        <v>10618</v>
      </c>
      <c r="B10518">
        <v>8</v>
      </c>
      <c r="C10518" t="s">
        <v>21822</v>
      </c>
      <c r="D10518" t="s">
        <v>91</v>
      </c>
      <c r="E10518" t="s">
        <v>78</v>
      </c>
      <c r="F10518" t="s">
        <v>35</v>
      </c>
      <c r="G10518">
        <v>5</v>
      </c>
      <c r="H10518">
        <v>2014</v>
      </c>
      <c r="I10518" t="s">
        <v>60</v>
      </c>
      <c r="J10518">
        <v>0.8</v>
      </c>
      <c r="K10518">
        <v>0.63</v>
      </c>
      <c r="L10518">
        <v>0.97</v>
      </c>
      <c r="M10518">
        <v>446</v>
      </c>
      <c r="N10518">
        <v>27.7793978010363</v>
      </c>
      <c r="O10518">
        <v>4.7351372381037802</v>
      </c>
    </row>
    <row r="10519" spans="1:15" x14ac:dyDescent="0.25">
      <c r="A10519" s="20" t="s">
        <v>10619</v>
      </c>
      <c r="B10519">
        <v>8</v>
      </c>
      <c r="C10519" t="s">
        <v>21822</v>
      </c>
      <c r="D10519" t="s">
        <v>91</v>
      </c>
      <c r="E10519" t="s">
        <v>78</v>
      </c>
      <c r="F10519" t="s">
        <v>35</v>
      </c>
      <c r="G10519">
        <v>5</v>
      </c>
      <c r="H10519">
        <v>2014</v>
      </c>
      <c r="I10519" t="s">
        <v>61</v>
      </c>
      <c r="J10519" t="s">
        <v>44</v>
      </c>
      <c r="K10519" t="s">
        <v>44</v>
      </c>
      <c r="L10519" t="s">
        <v>44</v>
      </c>
      <c r="M10519">
        <v>3</v>
      </c>
      <c r="N10519">
        <v>17.846778356571399</v>
      </c>
      <c r="O10519">
        <v>57.735026918962603</v>
      </c>
    </row>
    <row r="10520" spans="1:15" x14ac:dyDescent="0.25">
      <c r="A10520" s="20" t="s">
        <v>10620</v>
      </c>
      <c r="B10520">
        <v>8</v>
      </c>
      <c r="C10520" t="s">
        <v>21822</v>
      </c>
      <c r="D10520" t="s">
        <v>91</v>
      </c>
      <c r="E10520" t="s">
        <v>78</v>
      </c>
      <c r="F10520" t="s">
        <v>35</v>
      </c>
      <c r="G10520">
        <v>5</v>
      </c>
      <c r="H10520">
        <v>2014</v>
      </c>
      <c r="I10520" t="s">
        <v>43</v>
      </c>
      <c r="J10520">
        <v>0.74</v>
      </c>
      <c r="K10520">
        <v>0.47</v>
      </c>
      <c r="L10520">
        <v>1.01</v>
      </c>
      <c r="M10520">
        <v>39</v>
      </c>
      <c r="N10520">
        <v>30.271420684387699</v>
      </c>
      <c r="O10520">
        <v>16.012815380508702</v>
      </c>
    </row>
    <row r="10521" spans="1:15" x14ac:dyDescent="0.25">
      <c r="A10521" s="20" t="s">
        <v>10621</v>
      </c>
      <c r="B10521">
        <v>8</v>
      </c>
      <c r="C10521" t="s">
        <v>21822</v>
      </c>
      <c r="D10521" t="s">
        <v>91</v>
      </c>
      <c r="E10521" t="s">
        <v>78</v>
      </c>
      <c r="F10521" t="s">
        <v>35</v>
      </c>
      <c r="G10521">
        <v>5</v>
      </c>
      <c r="H10521">
        <v>2014</v>
      </c>
      <c r="I10521" t="s">
        <v>62</v>
      </c>
      <c r="J10521" t="s">
        <v>44</v>
      </c>
      <c r="K10521" t="s">
        <v>44</v>
      </c>
      <c r="L10521" t="s">
        <v>44</v>
      </c>
      <c r="M10521">
        <v>6</v>
      </c>
      <c r="N10521">
        <v>28.6421111283756</v>
      </c>
      <c r="O10521">
        <v>40.824829046386299</v>
      </c>
    </row>
    <row r="10522" spans="1:15" x14ac:dyDescent="0.25">
      <c r="A10522" s="20" t="s">
        <v>10622</v>
      </c>
      <c r="B10522">
        <v>8</v>
      </c>
      <c r="C10522" t="s">
        <v>21822</v>
      </c>
      <c r="D10522" t="s">
        <v>91</v>
      </c>
      <c r="E10522" t="s">
        <v>78</v>
      </c>
      <c r="F10522" t="s">
        <v>35</v>
      </c>
      <c r="G10522">
        <v>5</v>
      </c>
      <c r="H10522">
        <v>2014</v>
      </c>
      <c r="I10522" t="s">
        <v>75</v>
      </c>
      <c r="J10522">
        <v>0.87</v>
      </c>
      <c r="K10522">
        <v>0.8</v>
      </c>
      <c r="L10522">
        <v>1</v>
      </c>
      <c r="M10522">
        <v>22.156813870733501</v>
      </c>
      <c r="N10522">
        <v>25.382731322135498</v>
      </c>
      <c r="O10522">
        <v>-99</v>
      </c>
    </row>
    <row r="10523" spans="1:15" x14ac:dyDescent="0.25">
      <c r="A10523" s="20" t="s">
        <v>10623</v>
      </c>
      <c r="B10523">
        <v>8</v>
      </c>
      <c r="C10523" t="s">
        <v>21822</v>
      </c>
      <c r="D10523" t="s">
        <v>91</v>
      </c>
      <c r="E10523" t="s">
        <v>78</v>
      </c>
      <c r="F10523" t="s">
        <v>35</v>
      </c>
      <c r="G10523">
        <v>5</v>
      </c>
      <c r="H10523">
        <v>2014</v>
      </c>
      <c r="I10523" t="s">
        <v>45</v>
      </c>
      <c r="J10523">
        <v>0.68</v>
      </c>
      <c r="K10523">
        <v>0.36</v>
      </c>
      <c r="L10523">
        <v>1</v>
      </c>
      <c r="M10523">
        <v>57</v>
      </c>
      <c r="N10523">
        <v>21.513034852975299</v>
      </c>
      <c r="O10523">
        <v>13.245323570650401</v>
      </c>
    </row>
    <row r="10524" spans="1:15" x14ac:dyDescent="0.25">
      <c r="A10524" s="20" t="s">
        <v>10624</v>
      </c>
      <c r="B10524">
        <v>8</v>
      </c>
      <c r="C10524" t="s">
        <v>21822</v>
      </c>
      <c r="D10524" t="s">
        <v>91</v>
      </c>
      <c r="E10524" t="s">
        <v>78</v>
      </c>
      <c r="F10524" t="s">
        <v>35</v>
      </c>
      <c r="G10524">
        <v>5</v>
      </c>
      <c r="H10524">
        <v>2014</v>
      </c>
      <c r="I10524" t="s">
        <v>46</v>
      </c>
      <c r="J10524">
        <v>0.89</v>
      </c>
      <c r="K10524">
        <v>0.48</v>
      </c>
      <c r="L10524">
        <v>1.3</v>
      </c>
      <c r="M10524">
        <v>115</v>
      </c>
      <c r="N10524">
        <v>24.4132997149046</v>
      </c>
      <c r="O10524">
        <v>9.3250480824031392</v>
      </c>
    </row>
    <row r="10525" spans="1:15" x14ac:dyDescent="0.25">
      <c r="A10525" s="20" t="s">
        <v>10625</v>
      </c>
      <c r="B10525">
        <v>8</v>
      </c>
      <c r="C10525" t="s">
        <v>21822</v>
      </c>
      <c r="D10525" t="s">
        <v>91</v>
      </c>
      <c r="E10525" t="s">
        <v>78</v>
      </c>
      <c r="F10525" t="s">
        <v>35</v>
      </c>
      <c r="G10525">
        <v>5</v>
      </c>
      <c r="H10525">
        <v>2014</v>
      </c>
      <c r="I10525" t="s">
        <v>47</v>
      </c>
      <c r="J10525">
        <v>0.96</v>
      </c>
      <c r="K10525">
        <v>0.77</v>
      </c>
      <c r="L10525">
        <v>1.1499999999999999</v>
      </c>
      <c r="M10525">
        <v>663</v>
      </c>
      <c r="N10525">
        <v>23.615462791091598</v>
      </c>
      <c r="O10525">
        <v>3.8836781869030901</v>
      </c>
    </row>
    <row r="10526" spans="1:15" x14ac:dyDescent="0.25">
      <c r="A10526" s="20" t="s">
        <v>10626</v>
      </c>
      <c r="B10526">
        <v>8</v>
      </c>
      <c r="C10526" t="s">
        <v>21822</v>
      </c>
      <c r="D10526" t="s">
        <v>91</v>
      </c>
      <c r="E10526" t="s">
        <v>78</v>
      </c>
      <c r="F10526" t="s">
        <v>35</v>
      </c>
      <c r="G10526">
        <v>5</v>
      </c>
      <c r="H10526">
        <v>2014</v>
      </c>
      <c r="I10526" t="s">
        <v>48</v>
      </c>
      <c r="J10526" t="s">
        <v>44</v>
      </c>
      <c r="K10526" t="s">
        <v>44</v>
      </c>
      <c r="L10526" t="s">
        <v>44</v>
      </c>
      <c r="M10526">
        <v>17</v>
      </c>
      <c r="N10526">
        <v>26.231790716409002</v>
      </c>
      <c r="O10526">
        <v>24.253562503633301</v>
      </c>
    </row>
    <row r="10527" spans="1:15" x14ac:dyDescent="0.25">
      <c r="A10527" s="20" t="s">
        <v>10627</v>
      </c>
      <c r="B10527">
        <v>8</v>
      </c>
      <c r="C10527" t="s">
        <v>21822</v>
      </c>
      <c r="D10527" t="s">
        <v>91</v>
      </c>
      <c r="E10527" t="s">
        <v>78</v>
      </c>
      <c r="F10527" t="s">
        <v>35</v>
      </c>
      <c r="G10527">
        <v>5</v>
      </c>
      <c r="H10527">
        <v>2014</v>
      </c>
      <c r="I10527" t="s">
        <v>49</v>
      </c>
      <c r="J10527">
        <v>1.25</v>
      </c>
      <c r="K10527">
        <v>0.5</v>
      </c>
      <c r="L10527">
        <v>2</v>
      </c>
      <c r="M10527">
        <v>61</v>
      </c>
      <c r="N10527">
        <v>23.713481737022899</v>
      </c>
      <c r="O10527">
        <v>12.8036879932896</v>
      </c>
    </row>
    <row r="10528" spans="1:15" x14ac:dyDescent="0.25">
      <c r="A10528" s="20" t="s">
        <v>10628</v>
      </c>
      <c r="B10528">
        <v>8</v>
      </c>
      <c r="C10528" t="s">
        <v>21822</v>
      </c>
      <c r="D10528" t="s">
        <v>91</v>
      </c>
      <c r="E10528" t="s">
        <v>78</v>
      </c>
      <c r="F10528" t="s">
        <v>35</v>
      </c>
      <c r="G10528">
        <v>5</v>
      </c>
      <c r="H10528">
        <v>2014</v>
      </c>
      <c r="I10528" t="s">
        <v>50</v>
      </c>
      <c r="J10528" t="s">
        <v>44</v>
      </c>
      <c r="K10528" t="s">
        <v>44</v>
      </c>
      <c r="L10528" t="s">
        <v>44</v>
      </c>
      <c r="M10528">
        <v>14</v>
      </c>
      <c r="N10528">
        <v>27.521110911293501</v>
      </c>
      <c r="O10528">
        <v>26.726124191242398</v>
      </c>
    </row>
    <row r="10529" spans="1:15" x14ac:dyDescent="0.25">
      <c r="A10529" s="20" t="s">
        <v>10629</v>
      </c>
      <c r="B10529">
        <v>8</v>
      </c>
      <c r="C10529" t="s">
        <v>21822</v>
      </c>
      <c r="D10529" t="s">
        <v>91</v>
      </c>
      <c r="E10529" t="s">
        <v>78</v>
      </c>
      <c r="F10529" t="s">
        <v>35</v>
      </c>
      <c r="G10529">
        <v>5</v>
      </c>
      <c r="H10529">
        <v>2014</v>
      </c>
      <c r="I10529" t="s">
        <v>51</v>
      </c>
      <c r="J10529">
        <v>0.65</v>
      </c>
      <c r="K10529">
        <v>0.25</v>
      </c>
      <c r="L10529">
        <v>1.05</v>
      </c>
      <c r="M10529">
        <v>24</v>
      </c>
      <c r="N10529">
        <v>20.0671302437149</v>
      </c>
      <c r="O10529">
        <v>20.412414523193199</v>
      </c>
    </row>
    <row r="10530" spans="1:15" x14ac:dyDescent="0.25">
      <c r="A10530" s="20" t="s">
        <v>10630</v>
      </c>
      <c r="B10530">
        <v>9</v>
      </c>
      <c r="C10530" t="s">
        <v>21823</v>
      </c>
      <c r="D10530" t="s">
        <v>88</v>
      </c>
      <c r="E10530" t="s">
        <v>92</v>
      </c>
      <c r="F10530" t="s">
        <v>38</v>
      </c>
      <c r="G10530">
        <v>3</v>
      </c>
      <c r="H10530">
        <v>2012</v>
      </c>
      <c r="I10530" t="s">
        <v>34</v>
      </c>
      <c r="J10530">
        <v>78.3</v>
      </c>
      <c r="K10530">
        <v>73.006576544654607</v>
      </c>
      <c r="L10530">
        <v>84.0144448656132</v>
      </c>
      <c r="M10530">
        <v>378</v>
      </c>
      <c r="N10530" t="s">
        <v>44</v>
      </c>
      <c r="O10530">
        <v>5.1434449987363999</v>
      </c>
    </row>
    <row r="10531" spans="1:15" x14ac:dyDescent="0.25">
      <c r="A10531" s="20" t="s">
        <v>10631</v>
      </c>
      <c r="B10531">
        <v>9</v>
      </c>
      <c r="C10531" t="s">
        <v>21823</v>
      </c>
      <c r="D10531" t="s">
        <v>88</v>
      </c>
      <c r="E10531" t="s">
        <v>92</v>
      </c>
      <c r="F10531" t="s">
        <v>38</v>
      </c>
      <c r="G10531">
        <v>3</v>
      </c>
      <c r="H10531">
        <v>2012</v>
      </c>
      <c r="I10531" t="s">
        <v>52</v>
      </c>
      <c r="J10531">
        <v>32.700000000000003</v>
      </c>
      <c r="K10531">
        <v>21.6696695680094</v>
      </c>
      <c r="L10531">
        <v>45.969167154267303</v>
      </c>
      <c r="M10531">
        <v>60</v>
      </c>
      <c r="N10531" t="s">
        <v>44</v>
      </c>
      <c r="O10531">
        <v>12.9099444873581</v>
      </c>
    </row>
    <row r="10532" spans="1:15" x14ac:dyDescent="0.25">
      <c r="A10532" s="20" t="s">
        <v>10632</v>
      </c>
      <c r="B10532">
        <v>9</v>
      </c>
      <c r="C10532" t="s">
        <v>21823</v>
      </c>
      <c r="D10532" t="s">
        <v>88</v>
      </c>
      <c r="E10532" t="s">
        <v>92</v>
      </c>
      <c r="F10532" t="s">
        <v>38</v>
      </c>
      <c r="G10532">
        <v>3</v>
      </c>
      <c r="H10532">
        <v>2012</v>
      </c>
      <c r="I10532" t="s">
        <v>53</v>
      </c>
      <c r="J10532">
        <v>69</v>
      </c>
      <c r="K10532">
        <v>58.7610486698429</v>
      </c>
      <c r="L10532">
        <v>79.705344358181605</v>
      </c>
      <c r="M10532">
        <v>924</v>
      </c>
      <c r="N10532" t="s">
        <v>44</v>
      </c>
      <c r="O10532">
        <v>3.28975847479885</v>
      </c>
    </row>
    <row r="10533" spans="1:15" x14ac:dyDescent="0.25">
      <c r="A10533" s="20" t="s">
        <v>10633</v>
      </c>
      <c r="B10533">
        <v>9</v>
      </c>
      <c r="C10533" t="s">
        <v>21823</v>
      </c>
      <c r="D10533" t="s">
        <v>88</v>
      </c>
      <c r="E10533" t="s">
        <v>92</v>
      </c>
      <c r="F10533" t="s">
        <v>38</v>
      </c>
      <c r="G10533">
        <v>3</v>
      </c>
      <c r="H10533">
        <v>2012</v>
      </c>
      <c r="I10533" t="s">
        <v>54</v>
      </c>
      <c r="J10533" t="s">
        <v>44</v>
      </c>
      <c r="K10533" t="s">
        <v>44</v>
      </c>
      <c r="L10533" t="s">
        <v>44</v>
      </c>
      <c r="M10533">
        <v>8</v>
      </c>
      <c r="N10533" t="s">
        <v>44</v>
      </c>
      <c r="O10533">
        <v>35.355339059327399</v>
      </c>
    </row>
    <row r="10534" spans="1:15" x14ac:dyDescent="0.25">
      <c r="A10534" s="20" t="s">
        <v>10634</v>
      </c>
      <c r="B10534">
        <v>9</v>
      </c>
      <c r="C10534" t="s">
        <v>21823</v>
      </c>
      <c r="D10534" t="s">
        <v>88</v>
      </c>
      <c r="E10534" t="s">
        <v>92</v>
      </c>
      <c r="F10534" t="s">
        <v>38</v>
      </c>
      <c r="G10534">
        <v>3</v>
      </c>
      <c r="H10534">
        <v>2012</v>
      </c>
      <c r="I10534" t="s">
        <v>55</v>
      </c>
      <c r="J10534">
        <v>55.8</v>
      </c>
      <c r="K10534">
        <v>32.700464538412</v>
      </c>
      <c r="L10534">
        <v>81.720813420406103</v>
      </c>
      <c r="M10534">
        <v>177</v>
      </c>
      <c r="N10534" t="s">
        <v>44</v>
      </c>
      <c r="O10534">
        <v>7.5164602800282898</v>
      </c>
    </row>
    <row r="10535" spans="1:15" x14ac:dyDescent="0.25">
      <c r="A10535" s="20" t="s">
        <v>10635</v>
      </c>
      <c r="B10535">
        <v>9</v>
      </c>
      <c r="C10535" t="s">
        <v>21823</v>
      </c>
      <c r="D10535" t="s">
        <v>88</v>
      </c>
      <c r="E10535" t="s">
        <v>92</v>
      </c>
      <c r="F10535" t="s">
        <v>38</v>
      </c>
      <c r="G10535">
        <v>3</v>
      </c>
      <c r="H10535">
        <v>2012</v>
      </c>
      <c r="I10535" t="s">
        <v>56</v>
      </c>
      <c r="J10535">
        <v>48.2</v>
      </c>
      <c r="K10535">
        <v>41.732426178306099</v>
      </c>
      <c r="L10535">
        <v>55.086786066194399</v>
      </c>
      <c r="M10535">
        <v>372</v>
      </c>
      <c r="N10535" t="s">
        <v>44</v>
      </c>
      <c r="O10535">
        <v>5.1847584736521304</v>
      </c>
    </row>
    <row r="10536" spans="1:15" x14ac:dyDescent="0.25">
      <c r="A10536" s="20" t="s">
        <v>10636</v>
      </c>
      <c r="B10536">
        <v>9</v>
      </c>
      <c r="C10536" t="s">
        <v>21823</v>
      </c>
      <c r="D10536" t="s">
        <v>88</v>
      </c>
      <c r="E10536" t="s">
        <v>92</v>
      </c>
      <c r="F10536" t="s">
        <v>38</v>
      </c>
      <c r="G10536">
        <v>3</v>
      </c>
      <c r="H10536">
        <v>2012</v>
      </c>
      <c r="I10536" t="s">
        <v>57</v>
      </c>
      <c r="J10536">
        <v>25.6</v>
      </c>
      <c r="K10536">
        <v>17.032227341278201</v>
      </c>
      <c r="L10536">
        <v>35.429697567559799</v>
      </c>
      <c r="M10536">
        <v>114</v>
      </c>
      <c r="N10536" t="s">
        <v>44</v>
      </c>
      <c r="O10536">
        <v>9.3658581158169394</v>
      </c>
    </row>
    <row r="10537" spans="1:15" x14ac:dyDescent="0.25">
      <c r="A10537" s="20" t="s">
        <v>10637</v>
      </c>
      <c r="B10537">
        <v>9</v>
      </c>
      <c r="C10537" t="s">
        <v>21823</v>
      </c>
      <c r="D10537" t="s">
        <v>88</v>
      </c>
      <c r="E10537" t="s">
        <v>92</v>
      </c>
      <c r="F10537" t="s">
        <v>38</v>
      </c>
      <c r="G10537">
        <v>3</v>
      </c>
      <c r="H10537">
        <v>2012</v>
      </c>
      <c r="I10537" t="s">
        <v>58</v>
      </c>
      <c r="J10537">
        <v>59.2</v>
      </c>
      <c r="K10537">
        <v>49.233141404425901</v>
      </c>
      <c r="L10537">
        <v>69.625904041285693</v>
      </c>
      <c r="M10537">
        <v>743</v>
      </c>
      <c r="N10537" t="s">
        <v>44</v>
      </c>
      <c r="O10537">
        <v>3.6686441912352699</v>
      </c>
    </row>
    <row r="10538" spans="1:15" x14ac:dyDescent="0.25">
      <c r="A10538" s="20" t="s">
        <v>10638</v>
      </c>
      <c r="B10538">
        <v>9</v>
      </c>
      <c r="C10538" t="s">
        <v>21823</v>
      </c>
      <c r="D10538" t="s">
        <v>88</v>
      </c>
      <c r="E10538" t="s">
        <v>92</v>
      </c>
      <c r="F10538" t="s">
        <v>38</v>
      </c>
      <c r="G10538">
        <v>3</v>
      </c>
      <c r="H10538">
        <v>2012</v>
      </c>
      <c r="I10538" t="s">
        <v>59</v>
      </c>
      <c r="J10538">
        <v>22.1</v>
      </c>
      <c r="K10538">
        <v>14.0692574350086</v>
      </c>
      <c r="L10538">
        <v>32.0140373014695</v>
      </c>
      <c r="M10538">
        <v>48</v>
      </c>
      <c r="N10538" t="s">
        <v>44</v>
      </c>
      <c r="O10538">
        <v>14.433756729740599</v>
      </c>
    </row>
    <row r="10539" spans="1:15" x14ac:dyDescent="0.25">
      <c r="A10539" s="20" t="s">
        <v>10639</v>
      </c>
      <c r="B10539">
        <v>9</v>
      </c>
      <c r="C10539" t="s">
        <v>21823</v>
      </c>
      <c r="D10539" t="s">
        <v>88</v>
      </c>
      <c r="E10539" t="s">
        <v>92</v>
      </c>
      <c r="F10539" t="s">
        <v>38</v>
      </c>
      <c r="G10539">
        <v>3</v>
      </c>
      <c r="H10539">
        <v>2012</v>
      </c>
      <c r="I10539" t="s">
        <v>60</v>
      </c>
      <c r="J10539">
        <v>60.8</v>
      </c>
      <c r="K10539">
        <v>47.418512859784101</v>
      </c>
      <c r="L10539">
        <v>75.345890272884006</v>
      </c>
      <c r="M10539">
        <v>377</v>
      </c>
      <c r="N10539" t="s">
        <v>44</v>
      </c>
      <c r="O10539">
        <v>5.1502620262460503</v>
      </c>
    </row>
    <row r="10540" spans="1:15" x14ac:dyDescent="0.25">
      <c r="A10540" s="20" t="s">
        <v>10640</v>
      </c>
      <c r="B10540">
        <v>9</v>
      </c>
      <c r="C10540" t="s">
        <v>21823</v>
      </c>
      <c r="D10540" t="s">
        <v>88</v>
      </c>
      <c r="E10540" t="s">
        <v>92</v>
      </c>
      <c r="F10540" t="s">
        <v>38</v>
      </c>
      <c r="G10540">
        <v>3</v>
      </c>
      <c r="H10540">
        <v>2012</v>
      </c>
      <c r="I10540" t="s">
        <v>61</v>
      </c>
      <c r="J10540" t="s">
        <v>44</v>
      </c>
      <c r="K10540" t="s">
        <v>44</v>
      </c>
      <c r="L10540" t="s">
        <v>44</v>
      </c>
      <c r="M10540">
        <v>18</v>
      </c>
      <c r="N10540" t="s">
        <v>44</v>
      </c>
      <c r="O10540">
        <v>23.570226039551599</v>
      </c>
    </row>
    <row r="10541" spans="1:15" x14ac:dyDescent="0.25">
      <c r="A10541" s="20" t="s">
        <v>10641</v>
      </c>
      <c r="B10541">
        <v>9</v>
      </c>
      <c r="C10541" t="s">
        <v>21823</v>
      </c>
      <c r="D10541" t="s">
        <v>88</v>
      </c>
      <c r="E10541" t="s">
        <v>92</v>
      </c>
      <c r="F10541" t="s">
        <v>38</v>
      </c>
      <c r="G10541">
        <v>3</v>
      </c>
      <c r="H10541">
        <v>2012</v>
      </c>
      <c r="I10541" t="s">
        <v>43</v>
      </c>
      <c r="J10541">
        <v>58.7</v>
      </c>
      <c r="K10541">
        <v>45.797154922234803</v>
      </c>
      <c r="L10541">
        <v>72.589152091333403</v>
      </c>
      <c r="M10541">
        <v>363</v>
      </c>
      <c r="N10541" t="s">
        <v>44</v>
      </c>
      <c r="O10541">
        <v>5.2486388108147803</v>
      </c>
    </row>
    <row r="10542" spans="1:15" x14ac:dyDescent="0.25">
      <c r="A10542" s="20" t="s">
        <v>10642</v>
      </c>
      <c r="B10542">
        <v>9</v>
      </c>
      <c r="C10542" t="s">
        <v>21823</v>
      </c>
      <c r="D10542" t="s">
        <v>88</v>
      </c>
      <c r="E10542" t="s">
        <v>92</v>
      </c>
      <c r="F10542" t="s">
        <v>38</v>
      </c>
      <c r="G10542">
        <v>3</v>
      </c>
      <c r="H10542">
        <v>2012</v>
      </c>
      <c r="I10542" t="s">
        <v>62</v>
      </c>
      <c r="J10542">
        <v>47.4</v>
      </c>
      <c r="K10542">
        <v>37.498084860355704</v>
      </c>
      <c r="L10542">
        <v>58.485506164963901</v>
      </c>
      <c r="M10542">
        <v>161</v>
      </c>
      <c r="N10542" t="s">
        <v>44</v>
      </c>
      <c r="O10542">
        <v>7.8811040623910102</v>
      </c>
    </row>
    <row r="10543" spans="1:15" x14ac:dyDescent="0.25">
      <c r="A10543" s="20" t="s">
        <v>10643</v>
      </c>
      <c r="B10543">
        <v>9</v>
      </c>
      <c r="C10543" t="s">
        <v>21823</v>
      </c>
      <c r="D10543" t="s">
        <v>88</v>
      </c>
      <c r="E10543" t="s">
        <v>92</v>
      </c>
      <c r="F10543" t="s">
        <v>38</v>
      </c>
      <c r="G10543">
        <v>3</v>
      </c>
      <c r="H10543">
        <v>2012</v>
      </c>
      <c r="I10543" t="s">
        <v>75</v>
      </c>
      <c r="J10543">
        <v>59.57</v>
      </c>
      <c r="K10543">
        <v>55.94</v>
      </c>
      <c r="L10543">
        <v>63.26</v>
      </c>
      <c r="M10543">
        <v>6447</v>
      </c>
      <c r="N10543" t="s">
        <v>44</v>
      </c>
      <c r="O10543">
        <v>1.2454352825280499</v>
      </c>
    </row>
    <row r="10544" spans="1:15" x14ac:dyDescent="0.25">
      <c r="A10544" s="20" t="s">
        <v>10644</v>
      </c>
      <c r="B10544">
        <v>9</v>
      </c>
      <c r="C10544" t="s">
        <v>21823</v>
      </c>
      <c r="D10544" t="s">
        <v>88</v>
      </c>
      <c r="E10544" t="s">
        <v>92</v>
      </c>
      <c r="F10544" t="s">
        <v>38</v>
      </c>
      <c r="G10544">
        <v>3</v>
      </c>
      <c r="H10544">
        <v>2012</v>
      </c>
      <c r="I10544" t="s">
        <v>45</v>
      </c>
      <c r="J10544">
        <v>62.7</v>
      </c>
      <c r="K10544">
        <v>54.519934038725403</v>
      </c>
      <c r="L10544">
        <v>71.896609955836595</v>
      </c>
      <c r="M10544">
        <v>174</v>
      </c>
      <c r="N10544" t="s">
        <v>44</v>
      </c>
      <c r="O10544">
        <v>7.58098043578903</v>
      </c>
    </row>
    <row r="10545" spans="1:15" x14ac:dyDescent="0.25">
      <c r="A10545" s="20" t="s">
        <v>10645</v>
      </c>
      <c r="B10545">
        <v>9</v>
      </c>
      <c r="C10545" t="s">
        <v>21823</v>
      </c>
      <c r="D10545" t="s">
        <v>88</v>
      </c>
      <c r="E10545" t="s">
        <v>92</v>
      </c>
      <c r="F10545" t="s">
        <v>38</v>
      </c>
      <c r="G10545">
        <v>3</v>
      </c>
      <c r="H10545">
        <v>2012</v>
      </c>
      <c r="I10545" t="s">
        <v>46</v>
      </c>
      <c r="J10545">
        <v>65.3</v>
      </c>
      <c r="K10545">
        <v>51.259876865169801</v>
      </c>
      <c r="L10545">
        <v>80.622304302894506</v>
      </c>
      <c r="M10545">
        <v>269</v>
      </c>
      <c r="N10545" t="s">
        <v>44</v>
      </c>
      <c r="O10545">
        <v>6.0971076084969198</v>
      </c>
    </row>
    <row r="10546" spans="1:15" x14ac:dyDescent="0.25">
      <c r="A10546" s="20" t="s">
        <v>10646</v>
      </c>
      <c r="B10546">
        <v>9</v>
      </c>
      <c r="C10546" t="s">
        <v>21823</v>
      </c>
      <c r="D10546" t="s">
        <v>88</v>
      </c>
      <c r="E10546" t="s">
        <v>92</v>
      </c>
      <c r="F10546" t="s">
        <v>38</v>
      </c>
      <c r="G10546">
        <v>3</v>
      </c>
      <c r="H10546">
        <v>2012</v>
      </c>
      <c r="I10546" t="s">
        <v>47</v>
      </c>
      <c r="J10546">
        <v>71.900000000000006</v>
      </c>
      <c r="K10546">
        <v>64.175374753041794</v>
      </c>
      <c r="L10546">
        <v>79.926476833433497</v>
      </c>
      <c r="M10546">
        <v>1083</v>
      </c>
      <c r="N10546" t="s">
        <v>44</v>
      </c>
      <c r="O10546">
        <v>3.0386856273138201</v>
      </c>
    </row>
    <row r="10547" spans="1:15" x14ac:dyDescent="0.25">
      <c r="A10547" s="20" t="s">
        <v>10647</v>
      </c>
      <c r="B10547">
        <v>9</v>
      </c>
      <c r="C10547" t="s">
        <v>21823</v>
      </c>
      <c r="D10547" t="s">
        <v>88</v>
      </c>
      <c r="E10547" t="s">
        <v>92</v>
      </c>
      <c r="F10547" t="s">
        <v>38</v>
      </c>
      <c r="G10547">
        <v>3</v>
      </c>
      <c r="H10547">
        <v>2012</v>
      </c>
      <c r="I10547" t="s">
        <v>48</v>
      </c>
      <c r="J10547">
        <v>45.6</v>
      </c>
      <c r="K10547">
        <v>32.164831618280203</v>
      </c>
      <c r="L10547">
        <v>60.089205882997</v>
      </c>
      <c r="M10547">
        <v>456</v>
      </c>
      <c r="N10547" t="s">
        <v>44</v>
      </c>
      <c r="O10547">
        <v>4.6829290579084697</v>
      </c>
    </row>
    <row r="10548" spans="1:15" x14ac:dyDescent="0.25">
      <c r="A10548" s="20" t="s">
        <v>10648</v>
      </c>
      <c r="B10548">
        <v>9</v>
      </c>
      <c r="C10548" t="s">
        <v>21823</v>
      </c>
      <c r="D10548" t="s">
        <v>88</v>
      </c>
      <c r="E10548" t="s">
        <v>92</v>
      </c>
      <c r="F10548" t="s">
        <v>38</v>
      </c>
      <c r="G10548">
        <v>3</v>
      </c>
      <c r="H10548">
        <v>2012</v>
      </c>
      <c r="I10548" t="s">
        <v>49</v>
      </c>
      <c r="J10548">
        <v>50.7</v>
      </c>
      <c r="K10548">
        <v>36.743773517749297</v>
      </c>
      <c r="L10548">
        <v>66.153006201324601</v>
      </c>
      <c r="M10548">
        <v>208</v>
      </c>
      <c r="N10548" t="s">
        <v>44</v>
      </c>
      <c r="O10548">
        <v>6.9337524528153596</v>
      </c>
    </row>
    <row r="10549" spans="1:15" x14ac:dyDescent="0.25">
      <c r="A10549" s="20" t="s">
        <v>10649</v>
      </c>
      <c r="B10549">
        <v>9</v>
      </c>
      <c r="C10549" t="s">
        <v>21823</v>
      </c>
      <c r="D10549" t="s">
        <v>88</v>
      </c>
      <c r="E10549" t="s">
        <v>92</v>
      </c>
      <c r="F10549" t="s">
        <v>38</v>
      </c>
      <c r="G10549">
        <v>3</v>
      </c>
      <c r="H10549">
        <v>2012</v>
      </c>
      <c r="I10549" t="s">
        <v>50</v>
      </c>
      <c r="J10549">
        <v>56.2</v>
      </c>
      <c r="K10549">
        <v>42.992535018494102</v>
      </c>
      <c r="L10549">
        <v>70.684596141030596</v>
      </c>
      <c r="M10549">
        <v>296</v>
      </c>
      <c r="N10549" t="s">
        <v>44</v>
      </c>
      <c r="O10549">
        <v>5.8123819371909597</v>
      </c>
    </row>
    <row r="10550" spans="1:15" x14ac:dyDescent="0.25">
      <c r="A10550" s="20" t="s">
        <v>10650</v>
      </c>
      <c r="B10550">
        <v>9</v>
      </c>
      <c r="C10550" t="s">
        <v>21823</v>
      </c>
      <c r="D10550" t="s">
        <v>88</v>
      </c>
      <c r="E10550" t="s">
        <v>92</v>
      </c>
      <c r="F10550" t="s">
        <v>38</v>
      </c>
      <c r="G10550">
        <v>3</v>
      </c>
      <c r="H10550">
        <v>2012</v>
      </c>
      <c r="I10550" t="s">
        <v>51</v>
      </c>
      <c r="J10550">
        <v>49.3</v>
      </c>
      <c r="K10550">
        <v>32.016261279875501</v>
      </c>
      <c r="L10550">
        <v>68.350900659095601</v>
      </c>
      <c r="M10550">
        <v>218</v>
      </c>
      <c r="N10550" t="s">
        <v>44</v>
      </c>
      <c r="O10550">
        <v>6.7728546147859596</v>
      </c>
    </row>
    <row r="10551" spans="1:15" x14ac:dyDescent="0.25">
      <c r="A10551" s="20" t="s">
        <v>10651</v>
      </c>
      <c r="B10551">
        <v>9</v>
      </c>
      <c r="C10551" t="s">
        <v>21823</v>
      </c>
      <c r="D10551" t="s">
        <v>88</v>
      </c>
      <c r="E10551" t="s">
        <v>93</v>
      </c>
      <c r="F10551" t="s">
        <v>42</v>
      </c>
      <c r="G10551">
        <v>4</v>
      </c>
      <c r="H10551">
        <v>2012</v>
      </c>
      <c r="I10551" t="s">
        <v>34</v>
      </c>
      <c r="J10551">
        <v>65.3</v>
      </c>
      <c r="K10551">
        <v>57.138505896300401</v>
      </c>
      <c r="L10551">
        <v>73.913375053086497</v>
      </c>
      <c r="M10551">
        <v>1058</v>
      </c>
      <c r="N10551" t="s">
        <v>44</v>
      </c>
      <c r="O10551">
        <v>3.0743773095067302</v>
      </c>
    </row>
    <row r="10552" spans="1:15" x14ac:dyDescent="0.25">
      <c r="A10552" s="20" t="s">
        <v>10652</v>
      </c>
      <c r="B10552">
        <v>9</v>
      </c>
      <c r="C10552" t="s">
        <v>21823</v>
      </c>
      <c r="D10552" t="s">
        <v>88</v>
      </c>
      <c r="E10552" t="s">
        <v>93</v>
      </c>
      <c r="F10552" t="s">
        <v>42</v>
      </c>
      <c r="G10552">
        <v>4</v>
      </c>
      <c r="H10552">
        <v>2012</v>
      </c>
      <c r="I10552" t="s">
        <v>52</v>
      </c>
      <c r="J10552" t="s">
        <v>44</v>
      </c>
      <c r="K10552" t="s">
        <v>44</v>
      </c>
      <c r="L10552" t="s">
        <v>44</v>
      </c>
      <c r="M10552">
        <v>7</v>
      </c>
      <c r="N10552" t="s">
        <v>44</v>
      </c>
      <c r="O10552">
        <v>37.796447300922701</v>
      </c>
    </row>
    <row r="10553" spans="1:15" x14ac:dyDescent="0.25">
      <c r="A10553" s="20" t="s">
        <v>10653</v>
      </c>
      <c r="B10553">
        <v>9</v>
      </c>
      <c r="C10553" t="s">
        <v>21823</v>
      </c>
      <c r="D10553" t="s">
        <v>88</v>
      </c>
      <c r="E10553" t="s">
        <v>93</v>
      </c>
      <c r="F10553" t="s">
        <v>42</v>
      </c>
      <c r="G10553">
        <v>4</v>
      </c>
      <c r="H10553">
        <v>2012</v>
      </c>
      <c r="I10553" t="s">
        <v>53</v>
      </c>
      <c r="J10553">
        <v>92.6</v>
      </c>
      <c r="K10553">
        <v>89.093847791726404</v>
      </c>
      <c r="L10553">
        <v>97.082121386068906</v>
      </c>
      <c r="M10553">
        <v>36</v>
      </c>
      <c r="N10553" t="s">
        <v>44</v>
      </c>
      <c r="O10553">
        <v>16.6666666666667</v>
      </c>
    </row>
    <row r="10554" spans="1:15" x14ac:dyDescent="0.25">
      <c r="A10554" s="20" t="s">
        <v>10654</v>
      </c>
      <c r="B10554">
        <v>9</v>
      </c>
      <c r="C10554" t="s">
        <v>21823</v>
      </c>
      <c r="D10554" t="s">
        <v>88</v>
      </c>
      <c r="E10554" t="s">
        <v>93</v>
      </c>
      <c r="F10554" t="s">
        <v>42</v>
      </c>
      <c r="G10554">
        <v>4</v>
      </c>
      <c r="H10554">
        <v>2012</v>
      </c>
      <c r="I10554" t="s">
        <v>54</v>
      </c>
      <c r="J10554" t="s">
        <v>44</v>
      </c>
      <c r="K10554" t="s">
        <v>44</v>
      </c>
      <c r="L10554" t="s">
        <v>44</v>
      </c>
      <c r="M10554">
        <v>3</v>
      </c>
      <c r="N10554" t="s">
        <v>44</v>
      </c>
      <c r="O10554">
        <v>57.735026918962603</v>
      </c>
    </row>
    <row r="10555" spans="1:15" x14ac:dyDescent="0.25">
      <c r="A10555" s="20" t="s">
        <v>10655</v>
      </c>
      <c r="B10555">
        <v>9</v>
      </c>
      <c r="C10555" t="s">
        <v>21823</v>
      </c>
      <c r="D10555" t="s">
        <v>88</v>
      </c>
      <c r="E10555" t="s">
        <v>93</v>
      </c>
      <c r="F10555" t="s">
        <v>42</v>
      </c>
      <c r="G10555">
        <v>4</v>
      </c>
      <c r="H10555">
        <v>2012</v>
      </c>
      <c r="I10555" t="s">
        <v>55</v>
      </c>
      <c r="J10555">
        <v>52.8</v>
      </c>
      <c r="K10555">
        <v>31.263102563696901</v>
      </c>
      <c r="L10555">
        <v>79.222032052618005</v>
      </c>
      <c r="M10555">
        <v>53</v>
      </c>
      <c r="N10555" t="s">
        <v>44</v>
      </c>
      <c r="O10555">
        <v>13.7360563948689</v>
      </c>
    </row>
    <row r="10556" spans="1:15" x14ac:dyDescent="0.25">
      <c r="A10556" s="20" t="s">
        <v>10656</v>
      </c>
      <c r="B10556">
        <v>9</v>
      </c>
      <c r="C10556" t="s">
        <v>21823</v>
      </c>
      <c r="D10556" t="s">
        <v>88</v>
      </c>
      <c r="E10556" t="s">
        <v>93</v>
      </c>
      <c r="F10556" t="s">
        <v>42</v>
      </c>
      <c r="G10556">
        <v>4</v>
      </c>
      <c r="H10556">
        <v>2012</v>
      </c>
      <c r="I10556" t="s">
        <v>56</v>
      </c>
      <c r="J10556" t="s">
        <v>44</v>
      </c>
      <c r="K10556" t="s">
        <v>44</v>
      </c>
      <c r="L10556" t="s">
        <v>44</v>
      </c>
      <c r="M10556">
        <v>12</v>
      </c>
      <c r="N10556" t="s">
        <v>44</v>
      </c>
      <c r="O10556">
        <v>28.867513459481302</v>
      </c>
    </row>
    <row r="10557" spans="1:15" x14ac:dyDescent="0.25">
      <c r="A10557" s="20" t="s">
        <v>10657</v>
      </c>
      <c r="B10557">
        <v>9</v>
      </c>
      <c r="C10557" t="s">
        <v>21823</v>
      </c>
      <c r="D10557" t="s">
        <v>88</v>
      </c>
      <c r="E10557" t="s">
        <v>93</v>
      </c>
      <c r="F10557" t="s">
        <v>42</v>
      </c>
      <c r="G10557">
        <v>4</v>
      </c>
      <c r="H10557">
        <v>2012</v>
      </c>
      <c r="I10557" t="s">
        <v>57</v>
      </c>
      <c r="J10557" t="s">
        <v>44</v>
      </c>
      <c r="K10557" t="s">
        <v>44</v>
      </c>
      <c r="L10557" t="s">
        <v>44</v>
      </c>
      <c r="M10557">
        <v>9</v>
      </c>
      <c r="N10557" t="s">
        <v>44</v>
      </c>
      <c r="O10557">
        <v>33.3333333333333</v>
      </c>
    </row>
    <row r="10558" spans="1:15" x14ac:dyDescent="0.25">
      <c r="A10558" s="20" t="s">
        <v>10658</v>
      </c>
      <c r="B10558">
        <v>9</v>
      </c>
      <c r="C10558" t="s">
        <v>21823</v>
      </c>
      <c r="D10558" t="s">
        <v>88</v>
      </c>
      <c r="E10558" t="s">
        <v>93</v>
      </c>
      <c r="F10558" t="s">
        <v>42</v>
      </c>
      <c r="G10558">
        <v>4</v>
      </c>
      <c r="H10558">
        <v>2012</v>
      </c>
      <c r="I10558" t="s">
        <v>58</v>
      </c>
      <c r="J10558">
        <v>61.2</v>
      </c>
      <c r="K10558">
        <v>40.120326791971799</v>
      </c>
      <c r="L10558">
        <v>85.340359092820904</v>
      </c>
      <c r="M10558">
        <v>119</v>
      </c>
      <c r="N10558" t="s">
        <v>44</v>
      </c>
      <c r="O10558">
        <v>9.16698497028211</v>
      </c>
    </row>
    <row r="10559" spans="1:15" x14ac:dyDescent="0.25">
      <c r="A10559" s="20" t="s">
        <v>10659</v>
      </c>
      <c r="B10559">
        <v>9</v>
      </c>
      <c r="C10559" t="s">
        <v>21823</v>
      </c>
      <c r="D10559" t="s">
        <v>88</v>
      </c>
      <c r="E10559" t="s">
        <v>93</v>
      </c>
      <c r="F10559" t="s">
        <v>42</v>
      </c>
      <c r="G10559">
        <v>4</v>
      </c>
      <c r="H10559">
        <v>2012</v>
      </c>
      <c r="I10559" t="s">
        <v>59</v>
      </c>
      <c r="J10559" t="s">
        <v>44</v>
      </c>
      <c r="K10559" t="s">
        <v>44</v>
      </c>
      <c r="L10559" t="s">
        <v>44</v>
      </c>
      <c r="M10559">
        <v>8</v>
      </c>
      <c r="N10559" t="s">
        <v>44</v>
      </c>
      <c r="O10559">
        <v>35.355339059327399</v>
      </c>
    </row>
    <row r="10560" spans="1:15" x14ac:dyDescent="0.25">
      <c r="A10560" s="20" t="s">
        <v>10660</v>
      </c>
      <c r="B10560">
        <v>9</v>
      </c>
      <c r="C10560" t="s">
        <v>21823</v>
      </c>
      <c r="D10560" t="s">
        <v>88</v>
      </c>
      <c r="E10560" t="s">
        <v>93</v>
      </c>
      <c r="F10560" t="s">
        <v>42</v>
      </c>
      <c r="G10560">
        <v>4</v>
      </c>
      <c r="H10560">
        <v>2012</v>
      </c>
      <c r="I10560" t="s">
        <v>60</v>
      </c>
      <c r="J10560">
        <v>61.9</v>
      </c>
      <c r="K10560">
        <v>53.447597665798497</v>
      </c>
      <c r="L10560">
        <v>70.994645202316306</v>
      </c>
      <c r="M10560">
        <v>562</v>
      </c>
      <c r="N10560" t="s">
        <v>44</v>
      </c>
      <c r="O10560">
        <v>4.2182454060959804</v>
      </c>
    </row>
    <row r="10561" spans="1:15" x14ac:dyDescent="0.25">
      <c r="A10561" s="20" t="s">
        <v>10661</v>
      </c>
      <c r="B10561">
        <v>9</v>
      </c>
      <c r="C10561" t="s">
        <v>21823</v>
      </c>
      <c r="D10561" t="s">
        <v>88</v>
      </c>
      <c r="E10561" t="s">
        <v>93</v>
      </c>
      <c r="F10561" t="s">
        <v>42</v>
      </c>
      <c r="G10561">
        <v>4</v>
      </c>
      <c r="H10561">
        <v>2012</v>
      </c>
      <c r="I10561" t="s">
        <v>61</v>
      </c>
      <c r="J10561" t="s">
        <v>44</v>
      </c>
      <c r="K10561" t="s">
        <v>44</v>
      </c>
      <c r="L10561" t="s">
        <v>44</v>
      </c>
      <c r="M10561">
        <v>0</v>
      </c>
      <c r="N10561" t="s">
        <v>44</v>
      </c>
      <c r="O10561" t="s">
        <v>44</v>
      </c>
    </row>
    <row r="10562" spans="1:15" x14ac:dyDescent="0.25">
      <c r="A10562" s="20" t="s">
        <v>10662</v>
      </c>
      <c r="B10562">
        <v>9</v>
      </c>
      <c r="C10562" t="s">
        <v>21823</v>
      </c>
      <c r="D10562" t="s">
        <v>88</v>
      </c>
      <c r="E10562" t="s">
        <v>93</v>
      </c>
      <c r="F10562" t="s">
        <v>42</v>
      </c>
      <c r="G10562">
        <v>4</v>
      </c>
      <c r="H10562">
        <v>2012</v>
      </c>
      <c r="I10562" t="s">
        <v>43</v>
      </c>
      <c r="J10562">
        <v>47.1</v>
      </c>
      <c r="K10562">
        <v>26.137249900358199</v>
      </c>
      <c r="L10562">
        <v>75.289873749799298</v>
      </c>
      <c r="M10562">
        <v>25</v>
      </c>
      <c r="N10562" t="s">
        <v>44</v>
      </c>
      <c r="O10562">
        <v>20</v>
      </c>
    </row>
    <row r="10563" spans="1:15" x14ac:dyDescent="0.25">
      <c r="A10563" s="20" t="s">
        <v>10663</v>
      </c>
      <c r="B10563">
        <v>9</v>
      </c>
      <c r="C10563" t="s">
        <v>21823</v>
      </c>
      <c r="D10563" t="s">
        <v>88</v>
      </c>
      <c r="E10563" t="s">
        <v>93</v>
      </c>
      <c r="F10563" t="s">
        <v>42</v>
      </c>
      <c r="G10563">
        <v>4</v>
      </c>
      <c r="H10563">
        <v>2012</v>
      </c>
      <c r="I10563" t="s">
        <v>62</v>
      </c>
      <c r="J10563" t="s">
        <v>44</v>
      </c>
      <c r="K10563" t="s">
        <v>44</v>
      </c>
      <c r="L10563" t="s">
        <v>44</v>
      </c>
      <c r="M10563">
        <v>14</v>
      </c>
      <c r="N10563" t="s">
        <v>44</v>
      </c>
      <c r="O10563">
        <v>26.726124191242398</v>
      </c>
    </row>
    <row r="10564" spans="1:15" x14ac:dyDescent="0.25">
      <c r="A10564" s="20" t="s">
        <v>10664</v>
      </c>
      <c r="B10564">
        <v>9</v>
      </c>
      <c r="C10564" t="s">
        <v>21823</v>
      </c>
      <c r="D10564" t="s">
        <v>88</v>
      </c>
      <c r="E10564" t="s">
        <v>93</v>
      </c>
      <c r="F10564" t="s">
        <v>42</v>
      </c>
      <c r="G10564">
        <v>4</v>
      </c>
      <c r="H10564">
        <v>2012</v>
      </c>
      <c r="I10564" t="s">
        <v>75</v>
      </c>
      <c r="J10564">
        <v>67.23</v>
      </c>
      <c r="K10564">
        <v>63.92</v>
      </c>
      <c r="L10564">
        <v>70.599999999999994</v>
      </c>
      <c r="M10564">
        <v>4756</v>
      </c>
      <c r="N10564" t="s">
        <v>44</v>
      </c>
      <c r="O10564">
        <v>1.4500369764143499</v>
      </c>
    </row>
    <row r="10565" spans="1:15" x14ac:dyDescent="0.25">
      <c r="A10565" s="20" t="s">
        <v>10665</v>
      </c>
      <c r="B10565">
        <v>9</v>
      </c>
      <c r="C10565" t="s">
        <v>21823</v>
      </c>
      <c r="D10565" t="s">
        <v>88</v>
      </c>
      <c r="E10565" t="s">
        <v>93</v>
      </c>
      <c r="F10565" t="s">
        <v>42</v>
      </c>
      <c r="G10565">
        <v>4</v>
      </c>
      <c r="H10565">
        <v>2012</v>
      </c>
      <c r="I10565" t="s">
        <v>45</v>
      </c>
      <c r="J10565">
        <v>65.099999999999994</v>
      </c>
      <c r="K10565">
        <v>56.149866020791997</v>
      </c>
      <c r="L10565">
        <v>75.569702808260303</v>
      </c>
      <c r="M10565">
        <v>86</v>
      </c>
      <c r="N10565" t="s">
        <v>44</v>
      </c>
      <c r="O10565">
        <v>10.783277320343799</v>
      </c>
    </row>
    <row r="10566" spans="1:15" x14ac:dyDescent="0.25">
      <c r="A10566" s="20" t="s">
        <v>10666</v>
      </c>
      <c r="B10566">
        <v>9</v>
      </c>
      <c r="C10566" t="s">
        <v>21823</v>
      </c>
      <c r="D10566" t="s">
        <v>88</v>
      </c>
      <c r="E10566" t="s">
        <v>93</v>
      </c>
      <c r="F10566" t="s">
        <v>42</v>
      </c>
      <c r="G10566">
        <v>4</v>
      </c>
      <c r="H10566">
        <v>2012</v>
      </c>
      <c r="I10566" t="s">
        <v>46</v>
      </c>
      <c r="J10566">
        <v>72.3</v>
      </c>
      <c r="K10566">
        <v>67.084708802258405</v>
      </c>
      <c r="L10566">
        <v>78.030622944145406</v>
      </c>
      <c r="M10566">
        <v>345</v>
      </c>
      <c r="N10566" t="s">
        <v>44</v>
      </c>
      <c r="O10566">
        <v>5.3838190205816598</v>
      </c>
    </row>
    <row r="10567" spans="1:15" x14ac:dyDescent="0.25">
      <c r="A10567" s="20" t="s">
        <v>10667</v>
      </c>
      <c r="B10567">
        <v>9</v>
      </c>
      <c r="C10567" t="s">
        <v>21823</v>
      </c>
      <c r="D10567" t="s">
        <v>88</v>
      </c>
      <c r="E10567" t="s">
        <v>93</v>
      </c>
      <c r="F10567" t="s">
        <v>42</v>
      </c>
      <c r="G10567">
        <v>4</v>
      </c>
      <c r="H10567">
        <v>2012</v>
      </c>
      <c r="I10567" t="s">
        <v>47</v>
      </c>
      <c r="J10567">
        <v>72.2</v>
      </c>
      <c r="K10567">
        <v>67.681234597786897</v>
      </c>
      <c r="L10567">
        <v>76.844586571516899</v>
      </c>
      <c r="M10567">
        <v>2154</v>
      </c>
      <c r="N10567" t="s">
        <v>44</v>
      </c>
      <c r="O10567">
        <v>2.1546520679428598</v>
      </c>
    </row>
    <row r="10568" spans="1:15" x14ac:dyDescent="0.25">
      <c r="A10568" s="20" t="s">
        <v>10668</v>
      </c>
      <c r="B10568">
        <v>9</v>
      </c>
      <c r="C10568" t="s">
        <v>21823</v>
      </c>
      <c r="D10568" t="s">
        <v>88</v>
      </c>
      <c r="E10568" t="s">
        <v>93</v>
      </c>
      <c r="F10568" t="s">
        <v>42</v>
      </c>
      <c r="G10568">
        <v>4</v>
      </c>
      <c r="H10568">
        <v>2012</v>
      </c>
      <c r="I10568" t="s">
        <v>48</v>
      </c>
      <c r="J10568">
        <v>78.7</v>
      </c>
      <c r="K10568">
        <v>71.405460170287299</v>
      </c>
      <c r="L10568">
        <v>87.674395199396798</v>
      </c>
      <c r="M10568">
        <v>58</v>
      </c>
      <c r="N10568" t="s">
        <v>44</v>
      </c>
      <c r="O10568">
        <v>13.130643285972299</v>
      </c>
    </row>
    <row r="10569" spans="1:15" x14ac:dyDescent="0.25">
      <c r="A10569" s="20" t="s">
        <v>10669</v>
      </c>
      <c r="B10569">
        <v>9</v>
      </c>
      <c r="C10569" t="s">
        <v>21823</v>
      </c>
      <c r="D10569" t="s">
        <v>88</v>
      </c>
      <c r="E10569" t="s">
        <v>93</v>
      </c>
      <c r="F10569" t="s">
        <v>42</v>
      </c>
      <c r="G10569">
        <v>4</v>
      </c>
      <c r="H10569">
        <v>2012</v>
      </c>
      <c r="I10569" t="s">
        <v>49</v>
      </c>
      <c r="J10569">
        <v>55</v>
      </c>
      <c r="K10569">
        <v>37.587417780360198</v>
      </c>
      <c r="L10569">
        <v>74.826411294415905</v>
      </c>
      <c r="M10569">
        <v>134</v>
      </c>
      <c r="N10569" t="s">
        <v>44</v>
      </c>
      <c r="O10569">
        <v>8.6386842558135992</v>
      </c>
    </row>
    <row r="10570" spans="1:15" x14ac:dyDescent="0.25">
      <c r="A10570" s="20" t="s">
        <v>10670</v>
      </c>
      <c r="B10570">
        <v>9</v>
      </c>
      <c r="C10570" t="s">
        <v>21823</v>
      </c>
      <c r="D10570" t="s">
        <v>88</v>
      </c>
      <c r="E10570" t="s">
        <v>93</v>
      </c>
      <c r="F10570" t="s">
        <v>42</v>
      </c>
      <c r="G10570">
        <v>4</v>
      </c>
      <c r="H10570">
        <v>2012</v>
      </c>
      <c r="I10570" t="s">
        <v>50</v>
      </c>
      <c r="J10570">
        <v>52.4</v>
      </c>
      <c r="K10570">
        <v>43.711357387891297</v>
      </c>
      <c r="L10570">
        <v>63.762444573550603</v>
      </c>
      <c r="M10570">
        <v>29</v>
      </c>
      <c r="N10570" t="s">
        <v>44</v>
      </c>
      <c r="O10570">
        <v>18.569533817705199</v>
      </c>
    </row>
    <row r="10571" spans="1:15" x14ac:dyDescent="0.25">
      <c r="A10571" s="20" t="s">
        <v>10671</v>
      </c>
      <c r="B10571">
        <v>9</v>
      </c>
      <c r="C10571" t="s">
        <v>21823</v>
      </c>
      <c r="D10571" t="s">
        <v>88</v>
      </c>
      <c r="E10571" t="s">
        <v>93</v>
      </c>
      <c r="F10571" t="s">
        <v>42</v>
      </c>
      <c r="G10571">
        <v>4</v>
      </c>
      <c r="H10571">
        <v>2012</v>
      </c>
      <c r="I10571" t="s">
        <v>51</v>
      </c>
      <c r="J10571">
        <v>66.7</v>
      </c>
      <c r="K10571">
        <v>48.377149965532098</v>
      </c>
      <c r="L10571">
        <v>89.544250997263802</v>
      </c>
      <c r="M10571">
        <v>44</v>
      </c>
      <c r="N10571" t="s">
        <v>44</v>
      </c>
      <c r="O10571">
        <v>15.0755672288882</v>
      </c>
    </row>
    <row r="10572" spans="1:15" x14ac:dyDescent="0.25">
      <c r="A10572" s="20" t="s">
        <v>10672</v>
      </c>
      <c r="B10572">
        <v>9</v>
      </c>
      <c r="C10572" t="s">
        <v>21823</v>
      </c>
      <c r="D10572" t="s">
        <v>88</v>
      </c>
      <c r="E10572" t="s">
        <v>94</v>
      </c>
      <c r="F10572" t="s">
        <v>35</v>
      </c>
      <c r="G10572">
        <v>5</v>
      </c>
      <c r="H10572">
        <v>2012</v>
      </c>
      <c r="I10572" t="s">
        <v>34</v>
      </c>
      <c r="J10572">
        <v>75.099999999999994</v>
      </c>
      <c r="K10572">
        <v>64.276351601359906</v>
      </c>
      <c r="L10572">
        <v>86.751066927773806</v>
      </c>
      <c r="M10572">
        <v>503</v>
      </c>
      <c r="N10572" t="s">
        <v>44</v>
      </c>
      <c r="O10572">
        <v>4.4587796206770998</v>
      </c>
    </row>
    <row r="10573" spans="1:15" x14ac:dyDescent="0.25">
      <c r="A10573" s="20" t="s">
        <v>10673</v>
      </c>
      <c r="B10573">
        <v>9</v>
      </c>
      <c r="C10573" t="s">
        <v>21823</v>
      </c>
      <c r="D10573" t="s">
        <v>88</v>
      </c>
      <c r="E10573" t="s">
        <v>94</v>
      </c>
      <c r="F10573" t="s">
        <v>35</v>
      </c>
      <c r="G10573">
        <v>5</v>
      </c>
      <c r="H10573">
        <v>2012</v>
      </c>
      <c r="I10573" t="s">
        <v>52</v>
      </c>
      <c r="J10573" t="s">
        <v>44</v>
      </c>
      <c r="K10573" t="s">
        <v>44</v>
      </c>
      <c r="L10573" t="s">
        <v>44</v>
      </c>
      <c r="M10573">
        <v>6</v>
      </c>
      <c r="N10573" t="s">
        <v>44</v>
      </c>
      <c r="O10573">
        <v>40.824829046386299</v>
      </c>
    </row>
    <row r="10574" spans="1:15" x14ac:dyDescent="0.25">
      <c r="A10574" s="20" t="s">
        <v>10674</v>
      </c>
      <c r="B10574">
        <v>9</v>
      </c>
      <c r="C10574" t="s">
        <v>21823</v>
      </c>
      <c r="D10574" t="s">
        <v>88</v>
      </c>
      <c r="E10574" t="s">
        <v>94</v>
      </c>
      <c r="F10574" t="s">
        <v>35</v>
      </c>
      <c r="G10574">
        <v>5</v>
      </c>
      <c r="H10574">
        <v>2012</v>
      </c>
      <c r="I10574" t="s">
        <v>53</v>
      </c>
      <c r="J10574" t="s">
        <v>44</v>
      </c>
      <c r="K10574" t="s">
        <v>44</v>
      </c>
      <c r="L10574" t="s">
        <v>44</v>
      </c>
      <c r="M10574">
        <v>13</v>
      </c>
      <c r="N10574" t="s">
        <v>44</v>
      </c>
      <c r="O10574">
        <v>27.735009811261499</v>
      </c>
    </row>
    <row r="10575" spans="1:15" x14ac:dyDescent="0.25">
      <c r="A10575" s="20" t="s">
        <v>10675</v>
      </c>
      <c r="B10575">
        <v>9</v>
      </c>
      <c r="C10575" t="s">
        <v>21823</v>
      </c>
      <c r="D10575" t="s">
        <v>88</v>
      </c>
      <c r="E10575" t="s">
        <v>94</v>
      </c>
      <c r="F10575" t="s">
        <v>35</v>
      </c>
      <c r="G10575">
        <v>5</v>
      </c>
      <c r="H10575">
        <v>2012</v>
      </c>
      <c r="I10575" t="s">
        <v>54</v>
      </c>
      <c r="J10575" t="s">
        <v>44</v>
      </c>
      <c r="K10575" t="s">
        <v>44</v>
      </c>
      <c r="L10575" t="s">
        <v>44</v>
      </c>
      <c r="M10575">
        <v>1</v>
      </c>
      <c r="N10575" t="s">
        <v>44</v>
      </c>
      <c r="O10575">
        <v>100</v>
      </c>
    </row>
    <row r="10576" spans="1:15" x14ac:dyDescent="0.25">
      <c r="A10576" s="20" t="s">
        <v>10676</v>
      </c>
      <c r="B10576">
        <v>9</v>
      </c>
      <c r="C10576" t="s">
        <v>21823</v>
      </c>
      <c r="D10576" t="s">
        <v>88</v>
      </c>
      <c r="E10576" t="s">
        <v>94</v>
      </c>
      <c r="F10576" t="s">
        <v>35</v>
      </c>
      <c r="G10576">
        <v>5</v>
      </c>
      <c r="H10576">
        <v>2012</v>
      </c>
      <c r="I10576" t="s">
        <v>55</v>
      </c>
      <c r="J10576">
        <v>67.099999999999994</v>
      </c>
      <c r="K10576">
        <v>50.823023329951397</v>
      </c>
      <c r="L10576">
        <v>89.2252804789767</v>
      </c>
      <c r="M10576">
        <v>24</v>
      </c>
      <c r="N10576" t="s">
        <v>44</v>
      </c>
      <c r="O10576">
        <v>20.412414523193199</v>
      </c>
    </row>
    <row r="10577" spans="1:15" x14ac:dyDescent="0.25">
      <c r="A10577" s="20" t="s">
        <v>10677</v>
      </c>
      <c r="B10577">
        <v>9</v>
      </c>
      <c r="C10577" t="s">
        <v>21823</v>
      </c>
      <c r="D10577" t="s">
        <v>88</v>
      </c>
      <c r="E10577" t="s">
        <v>94</v>
      </c>
      <c r="F10577" t="s">
        <v>35</v>
      </c>
      <c r="G10577">
        <v>5</v>
      </c>
      <c r="H10577">
        <v>2012</v>
      </c>
      <c r="I10577" t="s">
        <v>56</v>
      </c>
      <c r="J10577" t="s">
        <v>44</v>
      </c>
      <c r="K10577" t="s">
        <v>44</v>
      </c>
      <c r="L10577" t="s">
        <v>44</v>
      </c>
      <c r="M10577">
        <v>1</v>
      </c>
      <c r="N10577" t="s">
        <v>44</v>
      </c>
      <c r="O10577">
        <v>100</v>
      </c>
    </row>
    <row r="10578" spans="1:15" x14ac:dyDescent="0.25">
      <c r="A10578" s="20" t="s">
        <v>10678</v>
      </c>
      <c r="B10578">
        <v>9</v>
      </c>
      <c r="C10578" t="s">
        <v>21823</v>
      </c>
      <c r="D10578" t="s">
        <v>88</v>
      </c>
      <c r="E10578" t="s">
        <v>94</v>
      </c>
      <c r="F10578" t="s">
        <v>35</v>
      </c>
      <c r="G10578">
        <v>5</v>
      </c>
      <c r="H10578">
        <v>2012</v>
      </c>
      <c r="I10578" t="s">
        <v>57</v>
      </c>
      <c r="J10578" t="s">
        <v>44</v>
      </c>
      <c r="K10578" t="s">
        <v>44</v>
      </c>
      <c r="L10578" t="s">
        <v>44</v>
      </c>
      <c r="M10578">
        <v>6</v>
      </c>
      <c r="N10578" t="s">
        <v>44</v>
      </c>
      <c r="O10578">
        <v>40.824829046386299</v>
      </c>
    </row>
    <row r="10579" spans="1:15" x14ac:dyDescent="0.25">
      <c r="A10579" s="20" t="s">
        <v>10679</v>
      </c>
      <c r="B10579">
        <v>9</v>
      </c>
      <c r="C10579" t="s">
        <v>21823</v>
      </c>
      <c r="D10579" t="s">
        <v>88</v>
      </c>
      <c r="E10579" t="s">
        <v>94</v>
      </c>
      <c r="F10579" t="s">
        <v>35</v>
      </c>
      <c r="G10579">
        <v>5</v>
      </c>
      <c r="H10579">
        <v>2012</v>
      </c>
      <c r="I10579" t="s">
        <v>58</v>
      </c>
      <c r="J10579">
        <v>60.6</v>
      </c>
      <c r="K10579">
        <v>44.410284410746499</v>
      </c>
      <c r="L10579">
        <v>79.962098411309796</v>
      </c>
      <c r="M10579">
        <v>67</v>
      </c>
      <c r="N10579" t="s">
        <v>44</v>
      </c>
      <c r="O10579">
        <v>12.2169444356305</v>
      </c>
    </row>
    <row r="10580" spans="1:15" x14ac:dyDescent="0.25">
      <c r="A10580" s="20" t="s">
        <v>10680</v>
      </c>
      <c r="B10580">
        <v>9</v>
      </c>
      <c r="C10580" t="s">
        <v>21823</v>
      </c>
      <c r="D10580" t="s">
        <v>88</v>
      </c>
      <c r="E10580" t="s">
        <v>94</v>
      </c>
      <c r="F10580" t="s">
        <v>35</v>
      </c>
      <c r="G10580">
        <v>5</v>
      </c>
      <c r="H10580">
        <v>2012</v>
      </c>
      <c r="I10580" t="s">
        <v>59</v>
      </c>
      <c r="J10580" t="s">
        <v>44</v>
      </c>
      <c r="K10580" t="s">
        <v>44</v>
      </c>
      <c r="L10580" t="s">
        <v>44</v>
      </c>
      <c r="M10580">
        <v>3</v>
      </c>
      <c r="N10580" t="s">
        <v>44</v>
      </c>
      <c r="O10580">
        <v>57.735026918962603</v>
      </c>
    </row>
    <row r="10581" spans="1:15" x14ac:dyDescent="0.25">
      <c r="A10581" s="20" t="s">
        <v>10681</v>
      </c>
      <c r="B10581">
        <v>9</v>
      </c>
      <c r="C10581" t="s">
        <v>21823</v>
      </c>
      <c r="D10581" t="s">
        <v>88</v>
      </c>
      <c r="E10581" t="s">
        <v>94</v>
      </c>
      <c r="F10581" t="s">
        <v>35</v>
      </c>
      <c r="G10581">
        <v>5</v>
      </c>
      <c r="H10581">
        <v>2012</v>
      </c>
      <c r="I10581" t="s">
        <v>60</v>
      </c>
      <c r="J10581">
        <v>81.8</v>
      </c>
      <c r="K10581">
        <v>72.266472078054605</v>
      </c>
      <c r="L10581">
        <v>92.063531239759101</v>
      </c>
      <c r="M10581">
        <v>393</v>
      </c>
      <c r="N10581" t="s">
        <v>44</v>
      </c>
      <c r="O10581">
        <v>5.0443327230531798</v>
      </c>
    </row>
    <row r="10582" spans="1:15" x14ac:dyDescent="0.25">
      <c r="A10582" s="20" t="s">
        <v>10682</v>
      </c>
      <c r="B10582">
        <v>9</v>
      </c>
      <c r="C10582" t="s">
        <v>21823</v>
      </c>
      <c r="D10582" t="s">
        <v>88</v>
      </c>
      <c r="E10582" t="s">
        <v>94</v>
      </c>
      <c r="F10582" t="s">
        <v>35</v>
      </c>
      <c r="G10582">
        <v>5</v>
      </c>
      <c r="H10582">
        <v>2012</v>
      </c>
      <c r="I10582" t="s">
        <v>61</v>
      </c>
      <c r="J10582" t="s">
        <v>44</v>
      </c>
      <c r="K10582" t="s">
        <v>44</v>
      </c>
      <c r="L10582" t="s">
        <v>44</v>
      </c>
      <c r="M10582">
        <v>1</v>
      </c>
      <c r="N10582" t="s">
        <v>44</v>
      </c>
      <c r="O10582">
        <v>100</v>
      </c>
    </row>
    <row r="10583" spans="1:15" x14ac:dyDescent="0.25">
      <c r="A10583" s="20" t="s">
        <v>10683</v>
      </c>
      <c r="B10583">
        <v>9</v>
      </c>
      <c r="C10583" t="s">
        <v>21823</v>
      </c>
      <c r="D10583" t="s">
        <v>88</v>
      </c>
      <c r="E10583" t="s">
        <v>94</v>
      </c>
      <c r="F10583" t="s">
        <v>35</v>
      </c>
      <c r="G10583">
        <v>5</v>
      </c>
      <c r="H10583">
        <v>2012</v>
      </c>
      <c r="I10583" t="s">
        <v>43</v>
      </c>
      <c r="J10583" t="s">
        <v>44</v>
      </c>
      <c r="K10583" t="s">
        <v>44</v>
      </c>
      <c r="L10583" t="s">
        <v>44</v>
      </c>
      <c r="M10583">
        <v>18</v>
      </c>
      <c r="N10583" t="s">
        <v>44</v>
      </c>
      <c r="O10583">
        <v>23.570226039551599</v>
      </c>
    </row>
    <row r="10584" spans="1:15" x14ac:dyDescent="0.25">
      <c r="A10584" s="20" t="s">
        <v>10684</v>
      </c>
      <c r="B10584">
        <v>9</v>
      </c>
      <c r="C10584" t="s">
        <v>21823</v>
      </c>
      <c r="D10584" t="s">
        <v>88</v>
      </c>
      <c r="E10584" t="s">
        <v>94</v>
      </c>
      <c r="F10584" t="s">
        <v>35</v>
      </c>
      <c r="G10584">
        <v>5</v>
      </c>
      <c r="H10584">
        <v>2012</v>
      </c>
      <c r="I10584" t="s">
        <v>62</v>
      </c>
      <c r="J10584" t="s">
        <v>44</v>
      </c>
      <c r="K10584" t="s">
        <v>44</v>
      </c>
      <c r="L10584" t="s">
        <v>44</v>
      </c>
      <c r="M10584">
        <v>4</v>
      </c>
      <c r="N10584" t="s">
        <v>44</v>
      </c>
      <c r="O10584">
        <v>50</v>
      </c>
    </row>
    <row r="10585" spans="1:15" x14ac:dyDescent="0.25">
      <c r="A10585" s="20" t="s">
        <v>10685</v>
      </c>
      <c r="B10585">
        <v>9</v>
      </c>
      <c r="C10585" t="s">
        <v>21823</v>
      </c>
      <c r="D10585" t="s">
        <v>88</v>
      </c>
      <c r="E10585" t="s">
        <v>94</v>
      </c>
      <c r="F10585" t="s">
        <v>35</v>
      </c>
      <c r="G10585">
        <v>5</v>
      </c>
      <c r="H10585">
        <v>2012</v>
      </c>
      <c r="I10585" t="s">
        <v>75</v>
      </c>
      <c r="J10585">
        <v>76.400000000000006</v>
      </c>
      <c r="K10585">
        <v>71.77</v>
      </c>
      <c r="L10585">
        <v>81.19</v>
      </c>
      <c r="M10585">
        <v>2002</v>
      </c>
      <c r="N10585" t="s">
        <v>44</v>
      </c>
      <c r="O10585">
        <v>2.23495078133837</v>
      </c>
    </row>
    <row r="10586" spans="1:15" x14ac:dyDescent="0.25">
      <c r="A10586" s="20" t="s">
        <v>10686</v>
      </c>
      <c r="B10586">
        <v>9</v>
      </c>
      <c r="C10586" t="s">
        <v>21823</v>
      </c>
      <c r="D10586" t="s">
        <v>88</v>
      </c>
      <c r="E10586" t="s">
        <v>94</v>
      </c>
      <c r="F10586" t="s">
        <v>35</v>
      </c>
      <c r="G10586">
        <v>5</v>
      </c>
      <c r="H10586">
        <v>2012</v>
      </c>
      <c r="I10586" t="s">
        <v>45</v>
      </c>
      <c r="J10586">
        <v>59.4</v>
      </c>
      <c r="K10586">
        <v>44.285860147787197</v>
      </c>
      <c r="L10586">
        <v>77.861528954050598</v>
      </c>
      <c r="M10586">
        <v>56</v>
      </c>
      <c r="N10586" t="s">
        <v>44</v>
      </c>
      <c r="O10586">
        <v>13.363062095621199</v>
      </c>
    </row>
    <row r="10587" spans="1:15" x14ac:dyDescent="0.25">
      <c r="A10587" s="20" t="s">
        <v>10687</v>
      </c>
      <c r="B10587">
        <v>9</v>
      </c>
      <c r="C10587" t="s">
        <v>21823</v>
      </c>
      <c r="D10587" t="s">
        <v>88</v>
      </c>
      <c r="E10587" t="s">
        <v>94</v>
      </c>
      <c r="F10587" t="s">
        <v>35</v>
      </c>
      <c r="G10587">
        <v>5</v>
      </c>
      <c r="H10587">
        <v>2012</v>
      </c>
      <c r="I10587" t="s">
        <v>46</v>
      </c>
      <c r="J10587">
        <v>71.5</v>
      </c>
      <c r="K10587">
        <v>62.7894257036615</v>
      </c>
      <c r="L10587">
        <v>81.404518758032495</v>
      </c>
      <c r="M10587">
        <v>136</v>
      </c>
      <c r="N10587" t="s">
        <v>44</v>
      </c>
      <c r="O10587">
        <v>8.5749292571254401</v>
      </c>
    </row>
    <row r="10588" spans="1:15" x14ac:dyDescent="0.25">
      <c r="A10588" s="20" t="s">
        <v>10688</v>
      </c>
      <c r="B10588">
        <v>9</v>
      </c>
      <c r="C10588" t="s">
        <v>21823</v>
      </c>
      <c r="D10588" t="s">
        <v>88</v>
      </c>
      <c r="E10588" t="s">
        <v>94</v>
      </c>
      <c r="F10588" t="s">
        <v>35</v>
      </c>
      <c r="G10588">
        <v>5</v>
      </c>
      <c r="H10588">
        <v>2012</v>
      </c>
      <c r="I10588" t="s">
        <v>47</v>
      </c>
      <c r="J10588">
        <v>81.5</v>
      </c>
      <c r="K10588">
        <v>76.258317897063804</v>
      </c>
      <c r="L10588">
        <v>87.158074174267696</v>
      </c>
      <c r="M10588">
        <v>626</v>
      </c>
      <c r="N10588" t="s">
        <v>44</v>
      </c>
      <c r="O10588">
        <v>3.9968038348871602</v>
      </c>
    </row>
    <row r="10589" spans="1:15" x14ac:dyDescent="0.25">
      <c r="A10589" s="20" t="s">
        <v>10689</v>
      </c>
      <c r="B10589">
        <v>9</v>
      </c>
      <c r="C10589" t="s">
        <v>21823</v>
      </c>
      <c r="D10589" t="s">
        <v>88</v>
      </c>
      <c r="E10589" t="s">
        <v>94</v>
      </c>
      <c r="F10589" t="s">
        <v>35</v>
      </c>
      <c r="G10589">
        <v>5</v>
      </c>
      <c r="H10589">
        <v>2012</v>
      </c>
      <c r="I10589" t="s">
        <v>48</v>
      </c>
      <c r="J10589" t="s">
        <v>44</v>
      </c>
      <c r="K10589" t="s">
        <v>44</v>
      </c>
      <c r="L10589" t="s">
        <v>44</v>
      </c>
      <c r="M10589">
        <v>18</v>
      </c>
      <c r="N10589" t="s">
        <v>44</v>
      </c>
      <c r="O10589">
        <v>23.570226039551599</v>
      </c>
    </row>
    <row r="10590" spans="1:15" x14ac:dyDescent="0.25">
      <c r="A10590" s="20" t="s">
        <v>10690</v>
      </c>
      <c r="B10590">
        <v>9</v>
      </c>
      <c r="C10590" t="s">
        <v>21823</v>
      </c>
      <c r="D10590" t="s">
        <v>88</v>
      </c>
      <c r="E10590" t="s">
        <v>94</v>
      </c>
      <c r="F10590" t="s">
        <v>35</v>
      </c>
      <c r="G10590">
        <v>5</v>
      </c>
      <c r="H10590">
        <v>2012</v>
      </c>
      <c r="I10590" t="s">
        <v>49</v>
      </c>
      <c r="J10590">
        <v>60.5</v>
      </c>
      <c r="K10590">
        <v>36.238202354474403</v>
      </c>
      <c r="L10590">
        <v>89.286493962069898</v>
      </c>
      <c r="M10590">
        <v>74</v>
      </c>
      <c r="N10590" t="s">
        <v>44</v>
      </c>
      <c r="O10590">
        <v>11.6247638743819</v>
      </c>
    </row>
    <row r="10591" spans="1:15" x14ac:dyDescent="0.25">
      <c r="A10591" s="20" t="s">
        <v>10691</v>
      </c>
      <c r="B10591">
        <v>9</v>
      </c>
      <c r="C10591" t="s">
        <v>21823</v>
      </c>
      <c r="D10591" t="s">
        <v>88</v>
      </c>
      <c r="E10591" t="s">
        <v>94</v>
      </c>
      <c r="F10591" t="s">
        <v>35</v>
      </c>
      <c r="G10591">
        <v>5</v>
      </c>
      <c r="H10591">
        <v>2012</v>
      </c>
      <c r="I10591" t="s">
        <v>50</v>
      </c>
      <c r="J10591" t="s">
        <v>44</v>
      </c>
      <c r="K10591" t="s">
        <v>44</v>
      </c>
      <c r="L10591" t="s">
        <v>44</v>
      </c>
      <c r="M10591">
        <v>10</v>
      </c>
      <c r="N10591" t="s">
        <v>44</v>
      </c>
      <c r="O10591">
        <v>31.6227766016838</v>
      </c>
    </row>
    <row r="10592" spans="1:15" x14ac:dyDescent="0.25">
      <c r="A10592" s="20" t="s">
        <v>10692</v>
      </c>
      <c r="B10592">
        <v>9</v>
      </c>
      <c r="C10592" t="s">
        <v>21823</v>
      </c>
      <c r="D10592" t="s">
        <v>88</v>
      </c>
      <c r="E10592" t="s">
        <v>94</v>
      </c>
      <c r="F10592" t="s">
        <v>35</v>
      </c>
      <c r="G10592">
        <v>5</v>
      </c>
      <c r="H10592">
        <v>2012</v>
      </c>
      <c r="I10592" t="s">
        <v>51</v>
      </c>
      <c r="J10592">
        <v>62.5</v>
      </c>
      <c r="K10592">
        <v>40.884424228462997</v>
      </c>
      <c r="L10592">
        <v>89.791382231271001</v>
      </c>
      <c r="M10592">
        <v>42</v>
      </c>
      <c r="N10592" t="s">
        <v>44</v>
      </c>
      <c r="O10592">
        <v>15.430334996209201</v>
      </c>
    </row>
    <row r="10593" spans="1:15" x14ac:dyDescent="0.25">
      <c r="A10593" s="20" t="s">
        <v>10693</v>
      </c>
      <c r="B10593">
        <v>9</v>
      </c>
      <c r="C10593" t="s">
        <v>21823</v>
      </c>
      <c r="D10593" t="s">
        <v>88</v>
      </c>
      <c r="E10593" t="s">
        <v>76</v>
      </c>
      <c r="F10593" t="s">
        <v>40</v>
      </c>
      <c r="G10593">
        <v>6</v>
      </c>
      <c r="H10593">
        <v>2012</v>
      </c>
      <c r="I10593" t="s">
        <v>34</v>
      </c>
      <c r="J10593">
        <v>52.5</v>
      </c>
      <c r="K10593">
        <v>42.691758688835499</v>
      </c>
      <c r="L10593">
        <v>62.683156284302903</v>
      </c>
      <c r="M10593">
        <v>1674</v>
      </c>
      <c r="N10593" t="s">
        <v>44</v>
      </c>
      <c r="O10593">
        <v>2.4441185836892201</v>
      </c>
    </row>
    <row r="10594" spans="1:15" x14ac:dyDescent="0.25">
      <c r="A10594" s="20" t="s">
        <v>10694</v>
      </c>
      <c r="B10594">
        <v>9</v>
      </c>
      <c r="C10594" t="s">
        <v>21823</v>
      </c>
      <c r="D10594" t="s">
        <v>88</v>
      </c>
      <c r="E10594" t="s">
        <v>76</v>
      </c>
      <c r="F10594" t="s">
        <v>40</v>
      </c>
      <c r="G10594">
        <v>6</v>
      </c>
      <c r="H10594">
        <v>2012</v>
      </c>
      <c r="I10594" t="s">
        <v>52</v>
      </c>
      <c r="J10594">
        <v>30.4</v>
      </c>
      <c r="K10594">
        <v>23.7764151827629</v>
      </c>
      <c r="L10594">
        <v>37.468248001585799</v>
      </c>
      <c r="M10594">
        <v>610</v>
      </c>
      <c r="N10594" t="s">
        <v>44</v>
      </c>
      <c r="O10594">
        <v>4.0488816508945797</v>
      </c>
    </row>
    <row r="10595" spans="1:15" x14ac:dyDescent="0.25">
      <c r="A10595" s="20" t="s">
        <v>10695</v>
      </c>
      <c r="B10595">
        <v>9</v>
      </c>
      <c r="C10595" t="s">
        <v>21823</v>
      </c>
      <c r="D10595" t="s">
        <v>88</v>
      </c>
      <c r="E10595" t="s">
        <v>76</v>
      </c>
      <c r="F10595" t="s">
        <v>40</v>
      </c>
      <c r="G10595">
        <v>6</v>
      </c>
      <c r="H10595">
        <v>2012</v>
      </c>
      <c r="I10595" t="s">
        <v>53</v>
      </c>
      <c r="J10595">
        <v>71.3</v>
      </c>
      <c r="K10595">
        <v>57.462077961655098</v>
      </c>
      <c r="L10595">
        <v>85.782787573873307</v>
      </c>
      <c r="M10595">
        <v>1307</v>
      </c>
      <c r="N10595" t="s">
        <v>44</v>
      </c>
      <c r="O10595">
        <v>2.76606388408955</v>
      </c>
    </row>
    <row r="10596" spans="1:15" x14ac:dyDescent="0.25">
      <c r="A10596" s="20" t="s">
        <v>10696</v>
      </c>
      <c r="B10596">
        <v>9</v>
      </c>
      <c r="C10596" t="s">
        <v>21823</v>
      </c>
      <c r="D10596" t="s">
        <v>88</v>
      </c>
      <c r="E10596" t="s">
        <v>76</v>
      </c>
      <c r="F10596" t="s">
        <v>40</v>
      </c>
      <c r="G10596">
        <v>6</v>
      </c>
      <c r="H10596">
        <v>2012</v>
      </c>
      <c r="I10596" t="s">
        <v>54</v>
      </c>
      <c r="J10596">
        <v>34.6</v>
      </c>
      <c r="K10596">
        <v>22.1915914282337</v>
      </c>
      <c r="L10596">
        <v>47.966267986229397</v>
      </c>
      <c r="M10596">
        <v>369</v>
      </c>
      <c r="N10596" t="s">
        <v>44</v>
      </c>
      <c r="O10596">
        <v>5.2057920629535399</v>
      </c>
    </row>
    <row r="10597" spans="1:15" x14ac:dyDescent="0.25">
      <c r="A10597" s="20" t="s">
        <v>10697</v>
      </c>
      <c r="B10597">
        <v>9</v>
      </c>
      <c r="C10597" t="s">
        <v>21823</v>
      </c>
      <c r="D10597" t="s">
        <v>88</v>
      </c>
      <c r="E10597" t="s">
        <v>76</v>
      </c>
      <c r="F10597" t="s">
        <v>40</v>
      </c>
      <c r="G10597">
        <v>6</v>
      </c>
      <c r="H10597">
        <v>2012</v>
      </c>
      <c r="I10597" t="s">
        <v>55</v>
      </c>
      <c r="J10597">
        <v>48.4</v>
      </c>
      <c r="K10597">
        <v>33.344370156239599</v>
      </c>
      <c r="L10597">
        <v>64.053084268362298</v>
      </c>
      <c r="M10597">
        <v>1649</v>
      </c>
      <c r="N10597" t="s">
        <v>44</v>
      </c>
      <c r="O10597">
        <v>2.4625761678892601</v>
      </c>
    </row>
    <row r="10598" spans="1:15" x14ac:dyDescent="0.25">
      <c r="A10598" s="20" t="s">
        <v>10698</v>
      </c>
      <c r="B10598">
        <v>9</v>
      </c>
      <c r="C10598" t="s">
        <v>21823</v>
      </c>
      <c r="D10598" t="s">
        <v>88</v>
      </c>
      <c r="E10598" t="s">
        <v>76</v>
      </c>
      <c r="F10598" t="s">
        <v>40</v>
      </c>
      <c r="G10598">
        <v>6</v>
      </c>
      <c r="H10598">
        <v>2012</v>
      </c>
      <c r="I10598" t="s">
        <v>56</v>
      </c>
      <c r="J10598">
        <v>58.5</v>
      </c>
      <c r="K10598">
        <v>43.143328492440602</v>
      </c>
      <c r="L10598">
        <v>75.491927705200993</v>
      </c>
      <c r="M10598">
        <v>192</v>
      </c>
      <c r="N10598" t="s">
        <v>44</v>
      </c>
      <c r="O10598">
        <v>7.2168783648703201</v>
      </c>
    </row>
    <row r="10599" spans="1:15" x14ac:dyDescent="0.25">
      <c r="A10599" s="20" t="s">
        <v>10699</v>
      </c>
      <c r="B10599">
        <v>9</v>
      </c>
      <c r="C10599" t="s">
        <v>21823</v>
      </c>
      <c r="D10599" t="s">
        <v>88</v>
      </c>
      <c r="E10599" t="s">
        <v>76</v>
      </c>
      <c r="F10599" t="s">
        <v>40</v>
      </c>
      <c r="G10599">
        <v>6</v>
      </c>
      <c r="H10599">
        <v>2012</v>
      </c>
      <c r="I10599" t="s">
        <v>57</v>
      </c>
      <c r="J10599">
        <v>57.3</v>
      </c>
      <c r="K10599">
        <v>48.832991605285002</v>
      </c>
      <c r="L10599">
        <v>66.404458642765405</v>
      </c>
      <c r="M10599">
        <v>446</v>
      </c>
      <c r="N10599" t="s">
        <v>44</v>
      </c>
      <c r="O10599">
        <v>4.7351372381037802</v>
      </c>
    </row>
    <row r="10600" spans="1:15" x14ac:dyDescent="0.25">
      <c r="A10600" s="20" t="s">
        <v>10700</v>
      </c>
      <c r="B10600">
        <v>9</v>
      </c>
      <c r="C10600" t="s">
        <v>21823</v>
      </c>
      <c r="D10600" t="s">
        <v>88</v>
      </c>
      <c r="E10600" t="s">
        <v>76</v>
      </c>
      <c r="F10600" t="s">
        <v>40</v>
      </c>
      <c r="G10600">
        <v>6</v>
      </c>
      <c r="H10600">
        <v>2012</v>
      </c>
      <c r="I10600" t="s">
        <v>58</v>
      </c>
      <c r="J10600">
        <v>45.6</v>
      </c>
      <c r="K10600">
        <v>36.347144212634703</v>
      </c>
      <c r="L10600">
        <v>55.155510926833003</v>
      </c>
      <c r="M10600">
        <v>1828</v>
      </c>
      <c r="N10600" t="s">
        <v>44</v>
      </c>
      <c r="O10600">
        <v>2.3389013486249399</v>
      </c>
    </row>
    <row r="10601" spans="1:15" x14ac:dyDescent="0.25">
      <c r="A10601" s="20" t="s">
        <v>10701</v>
      </c>
      <c r="B10601">
        <v>9</v>
      </c>
      <c r="C10601" t="s">
        <v>21823</v>
      </c>
      <c r="D10601" t="s">
        <v>88</v>
      </c>
      <c r="E10601" t="s">
        <v>76</v>
      </c>
      <c r="F10601" t="s">
        <v>40</v>
      </c>
      <c r="G10601">
        <v>6</v>
      </c>
      <c r="H10601">
        <v>2012</v>
      </c>
      <c r="I10601" t="s">
        <v>59</v>
      </c>
      <c r="J10601">
        <v>33.5</v>
      </c>
      <c r="K10601">
        <v>21.260436895862899</v>
      </c>
      <c r="L10601">
        <v>47.146583028335399</v>
      </c>
      <c r="M10601">
        <v>182</v>
      </c>
      <c r="N10601" t="s">
        <v>44</v>
      </c>
      <c r="O10601">
        <v>7.4124931666110099</v>
      </c>
    </row>
    <row r="10602" spans="1:15" x14ac:dyDescent="0.25">
      <c r="A10602" s="20" t="s">
        <v>10702</v>
      </c>
      <c r="B10602">
        <v>9</v>
      </c>
      <c r="C10602" t="s">
        <v>21823</v>
      </c>
      <c r="D10602" t="s">
        <v>88</v>
      </c>
      <c r="E10602" t="s">
        <v>76</v>
      </c>
      <c r="F10602" t="s">
        <v>40</v>
      </c>
      <c r="G10602">
        <v>6</v>
      </c>
      <c r="H10602">
        <v>2012</v>
      </c>
      <c r="I10602" t="s">
        <v>60</v>
      </c>
      <c r="J10602">
        <v>58.8</v>
      </c>
      <c r="K10602">
        <v>38.271978090375697</v>
      </c>
      <c r="L10602">
        <v>79.852739250243502</v>
      </c>
      <c r="M10602">
        <v>2537</v>
      </c>
      <c r="N10602" t="s">
        <v>44</v>
      </c>
      <c r="O10602">
        <v>1.98536227977344</v>
      </c>
    </row>
    <row r="10603" spans="1:15" x14ac:dyDescent="0.25">
      <c r="A10603" s="20" t="s">
        <v>10703</v>
      </c>
      <c r="B10603">
        <v>9</v>
      </c>
      <c r="C10603" t="s">
        <v>21823</v>
      </c>
      <c r="D10603" t="s">
        <v>88</v>
      </c>
      <c r="E10603" t="s">
        <v>76</v>
      </c>
      <c r="F10603" t="s">
        <v>40</v>
      </c>
      <c r="G10603">
        <v>6</v>
      </c>
      <c r="H10603">
        <v>2012</v>
      </c>
      <c r="I10603" t="s">
        <v>61</v>
      </c>
      <c r="J10603">
        <v>24.1</v>
      </c>
      <c r="K10603">
        <v>13.197934446796999</v>
      </c>
      <c r="L10603">
        <v>36.792181044459298</v>
      </c>
      <c r="M10603">
        <v>105</v>
      </c>
      <c r="N10603" t="s">
        <v>44</v>
      </c>
      <c r="O10603">
        <v>9.7590007294853294</v>
      </c>
    </row>
    <row r="10604" spans="1:15" x14ac:dyDescent="0.25">
      <c r="A10604" s="20" t="s">
        <v>10704</v>
      </c>
      <c r="B10604">
        <v>9</v>
      </c>
      <c r="C10604" t="s">
        <v>21823</v>
      </c>
      <c r="D10604" t="s">
        <v>88</v>
      </c>
      <c r="E10604" t="s">
        <v>76</v>
      </c>
      <c r="F10604" t="s">
        <v>40</v>
      </c>
      <c r="G10604">
        <v>6</v>
      </c>
      <c r="H10604">
        <v>2012</v>
      </c>
      <c r="I10604" t="s">
        <v>43</v>
      </c>
      <c r="J10604">
        <v>68.599999999999994</v>
      </c>
      <c r="K10604">
        <v>61.1762373825824</v>
      </c>
      <c r="L10604">
        <v>76.318129883534098</v>
      </c>
      <c r="M10604">
        <v>1035</v>
      </c>
      <c r="N10604" t="s">
        <v>44</v>
      </c>
      <c r="O10604">
        <v>3.10834936080105</v>
      </c>
    </row>
    <row r="10605" spans="1:15" x14ac:dyDescent="0.25">
      <c r="A10605" s="20" t="s">
        <v>10705</v>
      </c>
      <c r="B10605">
        <v>9</v>
      </c>
      <c r="C10605" t="s">
        <v>21823</v>
      </c>
      <c r="D10605" t="s">
        <v>88</v>
      </c>
      <c r="E10605" t="s">
        <v>76</v>
      </c>
      <c r="F10605" t="s">
        <v>40</v>
      </c>
      <c r="G10605">
        <v>6</v>
      </c>
      <c r="H10605">
        <v>2012</v>
      </c>
      <c r="I10605" t="s">
        <v>62</v>
      </c>
      <c r="J10605">
        <v>35.200000000000003</v>
      </c>
      <c r="K10605">
        <v>25.220229357608002</v>
      </c>
      <c r="L10605">
        <v>45.9482927832467</v>
      </c>
      <c r="M10605">
        <v>448</v>
      </c>
      <c r="N10605" t="s">
        <v>44</v>
      </c>
      <c r="O10605">
        <v>4.7245559126153402</v>
      </c>
    </row>
    <row r="10606" spans="1:15" x14ac:dyDescent="0.25">
      <c r="A10606" s="20" t="s">
        <v>10706</v>
      </c>
      <c r="B10606">
        <v>9</v>
      </c>
      <c r="C10606" t="s">
        <v>21823</v>
      </c>
      <c r="D10606" t="s">
        <v>88</v>
      </c>
      <c r="E10606" t="s">
        <v>76</v>
      </c>
      <c r="F10606" t="s">
        <v>40</v>
      </c>
      <c r="G10606">
        <v>6</v>
      </c>
      <c r="H10606">
        <v>2012</v>
      </c>
      <c r="I10606" t="s">
        <v>75</v>
      </c>
      <c r="J10606">
        <v>50.06</v>
      </c>
      <c r="K10606">
        <v>46.52</v>
      </c>
      <c r="L10606">
        <v>53.65</v>
      </c>
      <c r="M10606">
        <v>20641</v>
      </c>
      <c r="N10606" t="s">
        <v>44</v>
      </c>
      <c r="O10606">
        <v>0.69604069674037095</v>
      </c>
    </row>
    <row r="10607" spans="1:15" x14ac:dyDescent="0.25">
      <c r="A10607" s="20" t="s">
        <v>10707</v>
      </c>
      <c r="B10607">
        <v>9</v>
      </c>
      <c r="C10607" t="s">
        <v>21823</v>
      </c>
      <c r="D10607" t="s">
        <v>88</v>
      </c>
      <c r="E10607" t="s">
        <v>76</v>
      </c>
      <c r="F10607" t="s">
        <v>40</v>
      </c>
      <c r="G10607">
        <v>6</v>
      </c>
      <c r="H10607">
        <v>2012</v>
      </c>
      <c r="I10607" t="s">
        <v>45</v>
      </c>
      <c r="J10607">
        <v>43.1</v>
      </c>
      <c r="K10607">
        <v>35.481178735253799</v>
      </c>
      <c r="L10607">
        <v>50.891891948921298</v>
      </c>
      <c r="M10607">
        <v>1908</v>
      </c>
      <c r="N10607" t="s">
        <v>44</v>
      </c>
      <c r="O10607">
        <v>2.2893427324781501</v>
      </c>
    </row>
    <row r="10608" spans="1:15" x14ac:dyDescent="0.25">
      <c r="A10608" s="20" t="s">
        <v>10708</v>
      </c>
      <c r="B10608">
        <v>9</v>
      </c>
      <c r="C10608" t="s">
        <v>21823</v>
      </c>
      <c r="D10608" t="s">
        <v>88</v>
      </c>
      <c r="E10608" t="s">
        <v>76</v>
      </c>
      <c r="F10608" t="s">
        <v>40</v>
      </c>
      <c r="G10608">
        <v>6</v>
      </c>
      <c r="H10608">
        <v>2012</v>
      </c>
      <c r="I10608" t="s">
        <v>46</v>
      </c>
      <c r="J10608">
        <v>51.7</v>
      </c>
      <c r="K10608">
        <v>35.469785960535297</v>
      </c>
      <c r="L10608">
        <v>68.589396334934307</v>
      </c>
      <c r="M10608">
        <v>1221</v>
      </c>
      <c r="N10608" t="s">
        <v>44</v>
      </c>
      <c r="O10608">
        <v>2.86181903516071</v>
      </c>
    </row>
    <row r="10609" spans="1:15" x14ac:dyDescent="0.25">
      <c r="A10609" s="20" t="s">
        <v>10709</v>
      </c>
      <c r="B10609">
        <v>9</v>
      </c>
      <c r="C10609" t="s">
        <v>21823</v>
      </c>
      <c r="D10609" t="s">
        <v>88</v>
      </c>
      <c r="E10609" t="s">
        <v>76</v>
      </c>
      <c r="F10609" t="s">
        <v>40</v>
      </c>
      <c r="G10609">
        <v>6</v>
      </c>
      <c r="H10609">
        <v>2012</v>
      </c>
      <c r="I10609" t="s">
        <v>47</v>
      </c>
      <c r="J10609">
        <v>55</v>
      </c>
      <c r="K10609">
        <v>44.410441278921901</v>
      </c>
      <c r="L10609">
        <v>65.843392284889802</v>
      </c>
      <c r="M10609">
        <v>2074</v>
      </c>
      <c r="N10609" t="s">
        <v>44</v>
      </c>
      <c r="O10609">
        <v>2.1958143754552899</v>
      </c>
    </row>
    <row r="10610" spans="1:15" x14ac:dyDescent="0.25">
      <c r="A10610" s="20" t="s">
        <v>10710</v>
      </c>
      <c r="B10610">
        <v>9</v>
      </c>
      <c r="C10610" t="s">
        <v>21823</v>
      </c>
      <c r="D10610" t="s">
        <v>88</v>
      </c>
      <c r="E10610" t="s">
        <v>76</v>
      </c>
      <c r="F10610" t="s">
        <v>40</v>
      </c>
      <c r="G10610">
        <v>6</v>
      </c>
      <c r="H10610">
        <v>2012</v>
      </c>
      <c r="I10610" t="s">
        <v>48</v>
      </c>
      <c r="J10610">
        <v>50.3</v>
      </c>
      <c r="K10610">
        <v>33.540131708266799</v>
      </c>
      <c r="L10610">
        <v>67.943898472787097</v>
      </c>
      <c r="M10610">
        <v>893</v>
      </c>
      <c r="N10610" t="s">
        <v>44</v>
      </c>
      <c r="O10610">
        <v>3.3463724070512701</v>
      </c>
    </row>
    <row r="10611" spans="1:15" x14ac:dyDescent="0.25">
      <c r="A10611" s="20" t="s">
        <v>10711</v>
      </c>
      <c r="B10611">
        <v>9</v>
      </c>
      <c r="C10611" t="s">
        <v>21823</v>
      </c>
      <c r="D10611" t="s">
        <v>88</v>
      </c>
      <c r="E10611" t="s">
        <v>76</v>
      </c>
      <c r="F10611" t="s">
        <v>40</v>
      </c>
      <c r="G10611">
        <v>6</v>
      </c>
      <c r="H10611">
        <v>2012</v>
      </c>
      <c r="I10611" t="s">
        <v>49</v>
      </c>
      <c r="J10611">
        <v>66</v>
      </c>
      <c r="K10611">
        <v>59.356779744053199</v>
      </c>
      <c r="L10611">
        <v>72.959502246161406</v>
      </c>
      <c r="M10611">
        <v>774</v>
      </c>
      <c r="N10611" t="s">
        <v>44</v>
      </c>
      <c r="O10611">
        <v>3.5944257734479499</v>
      </c>
    </row>
    <row r="10612" spans="1:15" x14ac:dyDescent="0.25">
      <c r="A10612" s="20" t="s">
        <v>10712</v>
      </c>
      <c r="B10612">
        <v>9</v>
      </c>
      <c r="C10612" t="s">
        <v>21823</v>
      </c>
      <c r="D10612" t="s">
        <v>88</v>
      </c>
      <c r="E10612" t="s">
        <v>76</v>
      </c>
      <c r="F10612" t="s">
        <v>40</v>
      </c>
      <c r="G10612">
        <v>6</v>
      </c>
      <c r="H10612">
        <v>2012</v>
      </c>
      <c r="I10612" t="s">
        <v>50</v>
      </c>
      <c r="J10612">
        <v>52.1</v>
      </c>
      <c r="K10612">
        <v>41.476298007756498</v>
      </c>
      <c r="L10612">
        <v>63.605338060094802</v>
      </c>
      <c r="M10612">
        <v>388</v>
      </c>
      <c r="N10612" t="s">
        <v>44</v>
      </c>
      <c r="O10612">
        <v>5.0767308256680996</v>
      </c>
    </row>
    <row r="10613" spans="1:15" x14ac:dyDescent="0.25">
      <c r="A10613" s="20" t="s">
        <v>10713</v>
      </c>
      <c r="B10613">
        <v>9</v>
      </c>
      <c r="C10613" t="s">
        <v>21823</v>
      </c>
      <c r="D10613" t="s">
        <v>88</v>
      </c>
      <c r="E10613" t="s">
        <v>76</v>
      </c>
      <c r="F10613" t="s">
        <v>40</v>
      </c>
      <c r="G10613">
        <v>6</v>
      </c>
      <c r="H10613">
        <v>2012</v>
      </c>
      <c r="I10613" t="s">
        <v>51</v>
      </c>
      <c r="J10613">
        <v>45.3</v>
      </c>
      <c r="K10613">
        <v>31.148774712944601</v>
      </c>
      <c r="L10613">
        <v>60.146441257673402</v>
      </c>
      <c r="M10613">
        <v>1001</v>
      </c>
      <c r="N10613" t="s">
        <v>44</v>
      </c>
      <c r="O10613">
        <v>3.1606977062050698</v>
      </c>
    </row>
    <row r="10614" spans="1:15" x14ac:dyDescent="0.25">
      <c r="A10614" s="20" t="s">
        <v>10714</v>
      </c>
      <c r="B10614">
        <v>9</v>
      </c>
      <c r="C10614" t="s">
        <v>21823</v>
      </c>
      <c r="D10614" t="s">
        <v>88</v>
      </c>
      <c r="E10614" t="s">
        <v>92</v>
      </c>
      <c r="F10614" t="s">
        <v>38</v>
      </c>
      <c r="G10614">
        <v>3</v>
      </c>
      <c r="H10614">
        <v>2013</v>
      </c>
      <c r="I10614" t="s">
        <v>34</v>
      </c>
      <c r="J10614">
        <v>54.4</v>
      </c>
      <c r="K10614">
        <v>49.174990851488303</v>
      </c>
      <c r="L10614">
        <v>60.0327738672527</v>
      </c>
      <c r="M10614">
        <v>411</v>
      </c>
      <c r="N10614" t="s">
        <v>44</v>
      </c>
      <c r="O10614">
        <v>4.9326362366699001</v>
      </c>
    </row>
    <row r="10615" spans="1:15" x14ac:dyDescent="0.25">
      <c r="A10615" s="20" t="s">
        <v>10715</v>
      </c>
      <c r="B10615">
        <v>9</v>
      </c>
      <c r="C10615" t="s">
        <v>21823</v>
      </c>
      <c r="D10615" t="s">
        <v>88</v>
      </c>
      <c r="E10615" t="s">
        <v>92</v>
      </c>
      <c r="F10615" t="s">
        <v>38</v>
      </c>
      <c r="G10615">
        <v>3</v>
      </c>
      <c r="H10615">
        <v>2013</v>
      </c>
      <c r="I10615" t="s">
        <v>52</v>
      </c>
      <c r="J10615">
        <v>58.6</v>
      </c>
      <c r="K10615">
        <v>40.550266537352599</v>
      </c>
      <c r="L10615">
        <v>79.721398265441593</v>
      </c>
      <c r="M10615">
        <v>85</v>
      </c>
      <c r="N10615" t="s">
        <v>44</v>
      </c>
      <c r="O10615">
        <v>10.8465228909328</v>
      </c>
    </row>
    <row r="10616" spans="1:15" x14ac:dyDescent="0.25">
      <c r="A10616" s="20" t="s">
        <v>10716</v>
      </c>
      <c r="B10616">
        <v>9</v>
      </c>
      <c r="C10616" t="s">
        <v>21823</v>
      </c>
      <c r="D10616" t="s">
        <v>88</v>
      </c>
      <c r="E10616" t="s">
        <v>92</v>
      </c>
      <c r="F10616" t="s">
        <v>38</v>
      </c>
      <c r="G10616">
        <v>3</v>
      </c>
      <c r="H10616">
        <v>2013</v>
      </c>
      <c r="I10616" t="s">
        <v>53</v>
      </c>
      <c r="J10616">
        <v>72.5</v>
      </c>
      <c r="K10616">
        <v>63.759658308151302</v>
      </c>
      <c r="L10616">
        <v>81.745843272327704</v>
      </c>
      <c r="M10616">
        <v>928</v>
      </c>
      <c r="N10616" t="s">
        <v>44</v>
      </c>
      <c r="O10616">
        <v>3.2826608214930602</v>
      </c>
    </row>
    <row r="10617" spans="1:15" x14ac:dyDescent="0.25">
      <c r="A10617" s="20" t="s">
        <v>10717</v>
      </c>
      <c r="B10617">
        <v>9</v>
      </c>
      <c r="C10617" t="s">
        <v>21823</v>
      </c>
      <c r="D10617" t="s">
        <v>88</v>
      </c>
      <c r="E10617" t="s">
        <v>92</v>
      </c>
      <c r="F10617" t="s">
        <v>38</v>
      </c>
      <c r="G10617">
        <v>3</v>
      </c>
      <c r="H10617">
        <v>2013</v>
      </c>
      <c r="I10617" t="s">
        <v>54</v>
      </c>
      <c r="J10617">
        <v>47.9</v>
      </c>
      <c r="K10617">
        <v>28.440316180193399</v>
      </c>
      <c r="L10617">
        <v>75.4595631101717</v>
      </c>
      <c r="M10617">
        <v>19</v>
      </c>
      <c r="N10617" t="s">
        <v>44</v>
      </c>
      <c r="O10617">
        <v>22.941573387056199</v>
      </c>
    </row>
    <row r="10618" spans="1:15" x14ac:dyDescent="0.25">
      <c r="A10618" s="20" t="s">
        <v>10718</v>
      </c>
      <c r="B10618">
        <v>9</v>
      </c>
      <c r="C10618" t="s">
        <v>21823</v>
      </c>
      <c r="D10618" t="s">
        <v>88</v>
      </c>
      <c r="E10618" t="s">
        <v>92</v>
      </c>
      <c r="F10618" t="s">
        <v>38</v>
      </c>
      <c r="G10618">
        <v>3</v>
      </c>
      <c r="H10618">
        <v>2013</v>
      </c>
      <c r="I10618" t="s">
        <v>55</v>
      </c>
      <c r="J10618">
        <v>38</v>
      </c>
      <c r="K10618">
        <v>28.191181318941801</v>
      </c>
      <c r="L10618">
        <v>49.031084814371503</v>
      </c>
      <c r="M10618">
        <v>166</v>
      </c>
      <c r="N10618" t="s">
        <v>44</v>
      </c>
      <c r="O10618">
        <v>7.7615052570633303</v>
      </c>
    </row>
    <row r="10619" spans="1:15" x14ac:dyDescent="0.25">
      <c r="A10619" s="20" t="s">
        <v>10719</v>
      </c>
      <c r="B10619">
        <v>9</v>
      </c>
      <c r="C10619" t="s">
        <v>21823</v>
      </c>
      <c r="D10619" t="s">
        <v>88</v>
      </c>
      <c r="E10619" t="s">
        <v>92</v>
      </c>
      <c r="F10619" t="s">
        <v>38</v>
      </c>
      <c r="G10619">
        <v>3</v>
      </c>
      <c r="H10619">
        <v>2013</v>
      </c>
      <c r="I10619" t="s">
        <v>56</v>
      </c>
      <c r="J10619">
        <v>41.7</v>
      </c>
      <c r="K10619">
        <v>34.2290101458115</v>
      </c>
      <c r="L10619">
        <v>49.851062026196402</v>
      </c>
      <c r="M10619">
        <v>375</v>
      </c>
      <c r="N10619" t="s">
        <v>44</v>
      </c>
      <c r="O10619">
        <v>5.1639777949432197</v>
      </c>
    </row>
    <row r="10620" spans="1:15" x14ac:dyDescent="0.25">
      <c r="A10620" s="20" t="s">
        <v>10720</v>
      </c>
      <c r="B10620">
        <v>9</v>
      </c>
      <c r="C10620" t="s">
        <v>21823</v>
      </c>
      <c r="D10620" t="s">
        <v>88</v>
      </c>
      <c r="E10620" t="s">
        <v>92</v>
      </c>
      <c r="F10620" t="s">
        <v>38</v>
      </c>
      <c r="G10620">
        <v>3</v>
      </c>
      <c r="H10620">
        <v>2013</v>
      </c>
      <c r="I10620" t="s">
        <v>57</v>
      </c>
      <c r="J10620">
        <v>56.5</v>
      </c>
      <c r="K10620">
        <v>47.3410345163663</v>
      </c>
      <c r="L10620">
        <v>66.957412775666697</v>
      </c>
      <c r="M10620">
        <v>136</v>
      </c>
      <c r="N10620" t="s">
        <v>44</v>
      </c>
      <c r="O10620">
        <v>8.5749292571254401</v>
      </c>
    </row>
    <row r="10621" spans="1:15" x14ac:dyDescent="0.25">
      <c r="A10621" s="20" t="s">
        <v>10721</v>
      </c>
      <c r="B10621">
        <v>9</v>
      </c>
      <c r="C10621" t="s">
        <v>21823</v>
      </c>
      <c r="D10621" t="s">
        <v>88</v>
      </c>
      <c r="E10621" t="s">
        <v>92</v>
      </c>
      <c r="F10621" t="s">
        <v>38</v>
      </c>
      <c r="G10621">
        <v>3</v>
      </c>
      <c r="H10621">
        <v>2013</v>
      </c>
      <c r="I10621" t="s">
        <v>58</v>
      </c>
      <c r="J10621">
        <v>54</v>
      </c>
      <c r="K10621">
        <v>44.247632831943697</v>
      </c>
      <c r="L10621">
        <v>64.344203067739898</v>
      </c>
      <c r="M10621">
        <v>787</v>
      </c>
      <c r="N10621" t="s">
        <v>44</v>
      </c>
      <c r="O10621">
        <v>3.5646150289976002</v>
      </c>
    </row>
    <row r="10622" spans="1:15" x14ac:dyDescent="0.25">
      <c r="A10622" s="20" t="s">
        <v>10722</v>
      </c>
      <c r="B10622">
        <v>9</v>
      </c>
      <c r="C10622" t="s">
        <v>21823</v>
      </c>
      <c r="D10622" t="s">
        <v>88</v>
      </c>
      <c r="E10622" t="s">
        <v>92</v>
      </c>
      <c r="F10622" t="s">
        <v>38</v>
      </c>
      <c r="G10622">
        <v>3</v>
      </c>
      <c r="H10622">
        <v>2013</v>
      </c>
      <c r="I10622" t="s">
        <v>59</v>
      </c>
      <c r="J10622">
        <v>46.6</v>
      </c>
      <c r="K10622">
        <v>25.721999243363399</v>
      </c>
      <c r="L10622">
        <v>72.333808423166502</v>
      </c>
      <c r="M10622">
        <v>49</v>
      </c>
      <c r="N10622" t="s">
        <v>44</v>
      </c>
      <c r="O10622">
        <v>14.285714285714301</v>
      </c>
    </row>
    <row r="10623" spans="1:15" x14ac:dyDescent="0.25">
      <c r="A10623" s="20" t="s">
        <v>10723</v>
      </c>
      <c r="B10623">
        <v>9</v>
      </c>
      <c r="C10623" t="s">
        <v>21823</v>
      </c>
      <c r="D10623" t="s">
        <v>88</v>
      </c>
      <c r="E10623" t="s">
        <v>92</v>
      </c>
      <c r="F10623" t="s">
        <v>38</v>
      </c>
      <c r="G10623">
        <v>3</v>
      </c>
      <c r="H10623">
        <v>2013</v>
      </c>
      <c r="I10623" t="s">
        <v>60</v>
      </c>
      <c r="J10623">
        <v>73.099999999999994</v>
      </c>
      <c r="K10623">
        <v>67.6122542859232</v>
      </c>
      <c r="L10623">
        <v>78.974380986855493</v>
      </c>
      <c r="M10623">
        <v>404</v>
      </c>
      <c r="N10623" t="s">
        <v>44</v>
      </c>
      <c r="O10623">
        <v>4.9751859510499497</v>
      </c>
    </row>
    <row r="10624" spans="1:15" x14ac:dyDescent="0.25">
      <c r="A10624" s="20" t="s">
        <v>10724</v>
      </c>
      <c r="B10624">
        <v>9</v>
      </c>
      <c r="C10624" t="s">
        <v>21823</v>
      </c>
      <c r="D10624" t="s">
        <v>88</v>
      </c>
      <c r="E10624" t="s">
        <v>92</v>
      </c>
      <c r="F10624" t="s">
        <v>38</v>
      </c>
      <c r="G10624">
        <v>3</v>
      </c>
      <c r="H10624">
        <v>2013</v>
      </c>
      <c r="I10624" t="s">
        <v>61</v>
      </c>
      <c r="J10624" t="s">
        <v>44</v>
      </c>
      <c r="K10624" t="s">
        <v>44</v>
      </c>
      <c r="L10624" t="s">
        <v>44</v>
      </c>
      <c r="M10624">
        <v>1</v>
      </c>
      <c r="N10624" t="s">
        <v>44</v>
      </c>
      <c r="O10624">
        <v>100</v>
      </c>
    </row>
    <row r="10625" spans="1:15" x14ac:dyDescent="0.25">
      <c r="A10625" s="20" t="s">
        <v>10725</v>
      </c>
      <c r="B10625">
        <v>9</v>
      </c>
      <c r="C10625" t="s">
        <v>21823</v>
      </c>
      <c r="D10625" t="s">
        <v>88</v>
      </c>
      <c r="E10625" t="s">
        <v>92</v>
      </c>
      <c r="F10625" t="s">
        <v>38</v>
      </c>
      <c r="G10625">
        <v>3</v>
      </c>
      <c r="H10625">
        <v>2013</v>
      </c>
      <c r="I10625" t="s">
        <v>43</v>
      </c>
      <c r="J10625">
        <v>55.8</v>
      </c>
      <c r="K10625">
        <v>39.364647707482298</v>
      </c>
      <c r="L10625">
        <v>73.593122355297396</v>
      </c>
      <c r="M10625">
        <v>383</v>
      </c>
      <c r="N10625" t="s">
        <v>44</v>
      </c>
      <c r="O10625">
        <v>5.1097613030759597</v>
      </c>
    </row>
    <row r="10626" spans="1:15" x14ac:dyDescent="0.25">
      <c r="A10626" s="20" t="s">
        <v>10726</v>
      </c>
      <c r="B10626">
        <v>9</v>
      </c>
      <c r="C10626" t="s">
        <v>21823</v>
      </c>
      <c r="D10626" t="s">
        <v>88</v>
      </c>
      <c r="E10626" t="s">
        <v>92</v>
      </c>
      <c r="F10626" t="s">
        <v>38</v>
      </c>
      <c r="G10626">
        <v>3</v>
      </c>
      <c r="H10626">
        <v>2013</v>
      </c>
      <c r="I10626" t="s">
        <v>62</v>
      </c>
      <c r="J10626">
        <v>66.2</v>
      </c>
      <c r="K10626">
        <v>56.549819501734198</v>
      </c>
      <c r="L10626">
        <v>77.157633407197395</v>
      </c>
      <c r="M10626">
        <v>156</v>
      </c>
      <c r="N10626" t="s">
        <v>44</v>
      </c>
      <c r="O10626">
        <v>8.0064076902543597</v>
      </c>
    </row>
    <row r="10627" spans="1:15" x14ac:dyDescent="0.25">
      <c r="A10627" s="20" t="s">
        <v>10727</v>
      </c>
      <c r="B10627">
        <v>9</v>
      </c>
      <c r="C10627" t="s">
        <v>21823</v>
      </c>
      <c r="D10627" t="s">
        <v>88</v>
      </c>
      <c r="E10627" t="s">
        <v>92</v>
      </c>
      <c r="F10627" t="s">
        <v>38</v>
      </c>
      <c r="G10627">
        <v>3</v>
      </c>
      <c r="H10627">
        <v>2013</v>
      </c>
      <c r="I10627" t="s">
        <v>75</v>
      </c>
      <c r="J10627">
        <v>62.41</v>
      </c>
      <c r="K10627">
        <v>58.68</v>
      </c>
      <c r="L10627">
        <v>66.209999999999994</v>
      </c>
      <c r="M10627">
        <v>6780</v>
      </c>
      <c r="N10627" t="s">
        <v>44</v>
      </c>
      <c r="O10627">
        <v>1.2144654188931501</v>
      </c>
    </row>
    <row r="10628" spans="1:15" x14ac:dyDescent="0.25">
      <c r="A10628" s="20" t="s">
        <v>10728</v>
      </c>
      <c r="B10628">
        <v>9</v>
      </c>
      <c r="C10628" t="s">
        <v>21823</v>
      </c>
      <c r="D10628" t="s">
        <v>88</v>
      </c>
      <c r="E10628" t="s">
        <v>92</v>
      </c>
      <c r="F10628" t="s">
        <v>38</v>
      </c>
      <c r="G10628">
        <v>3</v>
      </c>
      <c r="H10628">
        <v>2013</v>
      </c>
      <c r="I10628" t="s">
        <v>45</v>
      </c>
      <c r="J10628">
        <v>38.200000000000003</v>
      </c>
      <c r="K10628">
        <v>27.53718787191</v>
      </c>
      <c r="L10628">
        <v>50.083959753328401</v>
      </c>
      <c r="M10628">
        <v>205</v>
      </c>
      <c r="N10628" t="s">
        <v>44</v>
      </c>
      <c r="O10628">
        <v>6.98430295769578</v>
      </c>
    </row>
    <row r="10629" spans="1:15" x14ac:dyDescent="0.25">
      <c r="A10629" s="20" t="s">
        <v>10729</v>
      </c>
      <c r="B10629">
        <v>9</v>
      </c>
      <c r="C10629" t="s">
        <v>21823</v>
      </c>
      <c r="D10629" t="s">
        <v>88</v>
      </c>
      <c r="E10629" t="s">
        <v>92</v>
      </c>
      <c r="F10629" t="s">
        <v>38</v>
      </c>
      <c r="G10629">
        <v>3</v>
      </c>
      <c r="H10629">
        <v>2013</v>
      </c>
      <c r="I10629" t="s">
        <v>46</v>
      </c>
      <c r="J10629">
        <v>62.2</v>
      </c>
      <c r="K10629">
        <v>50.108622947225697</v>
      </c>
      <c r="L10629">
        <v>75.311685313969093</v>
      </c>
      <c r="M10629">
        <v>295</v>
      </c>
      <c r="N10629" t="s">
        <v>44</v>
      </c>
      <c r="O10629">
        <v>5.8222250973958198</v>
      </c>
    </row>
    <row r="10630" spans="1:15" x14ac:dyDescent="0.25">
      <c r="A10630" s="20" t="s">
        <v>10730</v>
      </c>
      <c r="B10630">
        <v>9</v>
      </c>
      <c r="C10630" t="s">
        <v>21823</v>
      </c>
      <c r="D10630" t="s">
        <v>88</v>
      </c>
      <c r="E10630" t="s">
        <v>92</v>
      </c>
      <c r="F10630" t="s">
        <v>38</v>
      </c>
      <c r="G10630">
        <v>3</v>
      </c>
      <c r="H10630">
        <v>2013</v>
      </c>
      <c r="I10630" t="s">
        <v>47</v>
      </c>
      <c r="J10630">
        <v>72.400000000000006</v>
      </c>
      <c r="K10630">
        <v>64.066079790585405</v>
      </c>
      <c r="L10630">
        <v>81.053746097081799</v>
      </c>
      <c r="M10630">
        <v>1167</v>
      </c>
      <c r="N10630" t="s">
        <v>44</v>
      </c>
      <c r="O10630">
        <v>2.9272820655593401</v>
      </c>
    </row>
    <row r="10631" spans="1:15" x14ac:dyDescent="0.25">
      <c r="A10631" s="20" t="s">
        <v>10731</v>
      </c>
      <c r="B10631">
        <v>9</v>
      </c>
      <c r="C10631" t="s">
        <v>21823</v>
      </c>
      <c r="D10631" t="s">
        <v>88</v>
      </c>
      <c r="E10631" t="s">
        <v>92</v>
      </c>
      <c r="F10631" t="s">
        <v>38</v>
      </c>
      <c r="G10631">
        <v>3</v>
      </c>
      <c r="H10631">
        <v>2013</v>
      </c>
      <c r="I10631" t="s">
        <v>48</v>
      </c>
      <c r="J10631">
        <v>69.599999999999994</v>
      </c>
      <c r="K10631">
        <v>57.4502459010533</v>
      </c>
      <c r="L10631">
        <v>82.619274707337098</v>
      </c>
      <c r="M10631">
        <v>477</v>
      </c>
      <c r="N10631" t="s">
        <v>44</v>
      </c>
      <c r="O10631">
        <v>4.5786854649563002</v>
      </c>
    </row>
    <row r="10632" spans="1:15" x14ac:dyDescent="0.25">
      <c r="A10632" s="20" t="s">
        <v>10732</v>
      </c>
      <c r="B10632">
        <v>9</v>
      </c>
      <c r="C10632" t="s">
        <v>21823</v>
      </c>
      <c r="D10632" t="s">
        <v>88</v>
      </c>
      <c r="E10632" t="s">
        <v>92</v>
      </c>
      <c r="F10632" t="s">
        <v>38</v>
      </c>
      <c r="G10632">
        <v>3</v>
      </c>
      <c r="H10632">
        <v>2013</v>
      </c>
      <c r="I10632" t="s">
        <v>49</v>
      </c>
      <c r="J10632">
        <v>60.7</v>
      </c>
      <c r="K10632">
        <v>46.676178018643903</v>
      </c>
      <c r="L10632">
        <v>76.145038736300904</v>
      </c>
      <c r="M10632">
        <v>227</v>
      </c>
      <c r="N10632" t="s">
        <v>44</v>
      </c>
      <c r="O10632">
        <v>6.6372331159997202</v>
      </c>
    </row>
    <row r="10633" spans="1:15" x14ac:dyDescent="0.25">
      <c r="A10633" s="20" t="s">
        <v>10733</v>
      </c>
      <c r="B10633">
        <v>9</v>
      </c>
      <c r="C10633" t="s">
        <v>21823</v>
      </c>
      <c r="D10633" t="s">
        <v>88</v>
      </c>
      <c r="E10633" t="s">
        <v>92</v>
      </c>
      <c r="F10633" t="s">
        <v>38</v>
      </c>
      <c r="G10633">
        <v>3</v>
      </c>
      <c r="H10633">
        <v>2013</v>
      </c>
      <c r="I10633" t="s">
        <v>50</v>
      </c>
      <c r="J10633">
        <v>40.6</v>
      </c>
      <c r="K10633">
        <v>32.949069427440897</v>
      </c>
      <c r="L10633">
        <v>48.900286109327901</v>
      </c>
      <c r="M10633">
        <v>280</v>
      </c>
      <c r="N10633" t="s">
        <v>44</v>
      </c>
      <c r="O10633">
        <v>5.9761430466719698</v>
      </c>
    </row>
    <row r="10634" spans="1:15" x14ac:dyDescent="0.25">
      <c r="A10634" s="20" t="s">
        <v>10734</v>
      </c>
      <c r="B10634">
        <v>9</v>
      </c>
      <c r="C10634" t="s">
        <v>21823</v>
      </c>
      <c r="D10634" t="s">
        <v>88</v>
      </c>
      <c r="E10634" t="s">
        <v>92</v>
      </c>
      <c r="F10634" t="s">
        <v>38</v>
      </c>
      <c r="G10634">
        <v>3</v>
      </c>
      <c r="H10634">
        <v>2013</v>
      </c>
      <c r="I10634" t="s">
        <v>51</v>
      </c>
      <c r="J10634">
        <v>52.8</v>
      </c>
      <c r="K10634">
        <v>39.797411886196201</v>
      </c>
      <c r="L10634">
        <v>67.212647990293902</v>
      </c>
      <c r="M10634">
        <v>229</v>
      </c>
      <c r="N10634" t="s">
        <v>44</v>
      </c>
      <c r="O10634">
        <v>6.6081860045509</v>
      </c>
    </row>
    <row r="10635" spans="1:15" x14ac:dyDescent="0.25">
      <c r="A10635" s="20" t="s">
        <v>10735</v>
      </c>
      <c r="B10635">
        <v>9</v>
      </c>
      <c r="C10635" t="s">
        <v>21823</v>
      </c>
      <c r="D10635" t="s">
        <v>88</v>
      </c>
      <c r="E10635" t="s">
        <v>93</v>
      </c>
      <c r="F10635" t="s">
        <v>42</v>
      </c>
      <c r="G10635">
        <v>4</v>
      </c>
      <c r="H10635">
        <v>2013</v>
      </c>
      <c r="I10635" t="s">
        <v>34</v>
      </c>
      <c r="J10635">
        <v>76.5</v>
      </c>
      <c r="K10635">
        <v>68.769033993286101</v>
      </c>
      <c r="L10635">
        <v>84.545832646825204</v>
      </c>
      <c r="M10635">
        <v>1106</v>
      </c>
      <c r="N10635" t="s">
        <v>44</v>
      </c>
      <c r="O10635">
        <v>3.0069238966213199</v>
      </c>
    </row>
    <row r="10636" spans="1:15" x14ac:dyDescent="0.25">
      <c r="A10636" s="20" t="s">
        <v>10736</v>
      </c>
      <c r="B10636">
        <v>9</v>
      </c>
      <c r="C10636" t="s">
        <v>21823</v>
      </c>
      <c r="D10636" t="s">
        <v>88</v>
      </c>
      <c r="E10636" t="s">
        <v>93</v>
      </c>
      <c r="F10636" t="s">
        <v>42</v>
      </c>
      <c r="G10636">
        <v>4</v>
      </c>
      <c r="H10636">
        <v>2013</v>
      </c>
      <c r="I10636" t="s">
        <v>52</v>
      </c>
      <c r="J10636" t="s">
        <v>44</v>
      </c>
      <c r="K10636" t="s">
        <v>44</v>
      </c>
      <c r="L10636" t="s">
        <v>44</v>
      </c>
      <c r="M10636">
        <v>7</v>
      </c>
      <c r="N10636" t="s">
        <v>44</v>
      </c>
      <c r="O10636">
        <v>37.796447300922701</v>
      </c>
    </row>
    <row r="10637" spans="1:15" x14ac:dyDescent="0.25">
      <c r="A10637" s="20" t="s">
        <v>10737</v>
      </c>
      <c r="B10637">
        <v>9</v>
      </c>
      <c r="C10637" t="s">
        <v>21823</v>
      </c>
      <c r="D10637" t="s">
        <v>88</v>
      </c>
      <c r="E10637" t="s">
        <v>93</v>
      </c>
      <c r="F10637" t="s">
        <v>42</v>
      </c>
      <c r="G10637">
        <v>4</v>
      </c>
      <c r="H10637">
        <v>2013</v>
      </c>
      <c r="I10637" t="s">
        <v>53</v>
      </c>
      <c r="J10637">
        <v>96.4</v>
      </c>
      <c r="K10637">
        <v>94.073524685765705</v>
      </c>
      <c r="L10637">
        <v>99.363751669662506</v>
      </c>
      <c r="M10637">
        <v>42</v>
      </c>
      <c r="N10637" t="s">
        <v>44</v>
      </c>
      <c r="O10637">
        <v>15.430334996209201</v>
      </c>
    </row>
    <row r="10638" spans="1:15" x14ac:dyDescent="0.25">
      <c r="A10638" s="20" t="s">
        <v>10738</v>
      </c>
      <c r="B10638">
        <v>9</v>
      </c>
      <c r="C10638" t="s">
        <v>21823</v>
      </c>
      <c r="D10638" t="s">
        <v>88</v>
      </c>
      <c r="E10638" t="s">
        <v>93</v>
      </c>
      <c r="F10638" t="s">
        <v>42</v>
      </c>
      <c r="G10638">
        <v>4</v>
      </c>
      <c r="H10638">
        <v>2013</v>
      </c>
      <c r="I10638" t="s">
        <v>54</v>
      </c>
      <c r="J10638" t="s">
        <v>44</v>
      </c>
      <c r="K10638" t="s">
        <v>44</v>
      </c>
      <c r="L10638" t="s">
        <v>44</v>
      </c>
      <c r="M10638">
        <v>5</v>
      </c>
      <c r="N10638" t="s">
        <v>44</v>
      </c>
      <c r="O10638">
        <v>44.721359549995803</v>
      </c>
    </row>
    <row r="10639" spans="1:15" x14ac:dyDescent="0.25">
      <c r="A10639" s="20" t="s">
        <v>10739</v>
      </c>
      <c r="B10639">
        <v>9</v>
      </c>
      <c r="C10639" t="s">
        <v>21823</v>
      </c>
      <c r="D10639" t="s">
        <v>88</v>
      </c>
      <c r="E10639" t="s">
        <v>93</v>
      </c>
      <c r="F10639" t="s">
        <v>42</v>
      </c>
      <c r="G10639">
        <v>4</v>
      </c>
      <c r="H10639">
        <v>2013</v>
      </c>
      <c r="I10639" t="s">
        <v>55</v>
      </c>
      <c r="J10639">
        <v>71.2</v>
      </c>
      <c r="K10639">
        <v>56.304434496695798</v>
      </c>
      <c r="L10639">
        <v>89.138333990795502</v>
      </c>
      <c r="M10639">
        <v>62</v>
      </c>
      <c r="N10639" t="s">
        <v>44</v>
      </c>
      <c r="O10639">
        <v>12.700012700019</v>
      </c>
    </row>
    <row r="10640" spans="1:15" x14ac:dyDescent="0.25">
      <c r="A10640" s="20" t="s">
        <v>10740</v>
      </c>
      <c r="B10640">
        <v>9</v>
      </c>
      <c r="C10640" t="s">
        <v>21823</v>
      </c>
      <c r="D10640" t="s">
        <v>88</v>
      </c>
      <c r="E10640" t="s">
        <v>93</v>
      </c>
      <c r="F10640" t="s">
        <v>42</v>
      </c>
      <c r="G10640">
        <v>4</v>
      </c>
      <c r="H10640">
        <v>2013</v>
      </c>
      <c r="I10640" t="s">
        <v>56</v>
      </c>
      <c r="J10640" t="s">
        <v>44</v>
      </c>
      <c r="K10640" t="s">
        <v>44</v>
      </c>
      <c r="L10640" t="s">
        <v>44</v>
      </c>
      <c r="M10640">
        <v>13</v>
      </c>
      <c r="N10640" t="s">
        <v>44</v>
      </c>
      <c r="O10640">
        <v>27.735009811261499</v>
      </c>
    </row>
    <row r="10641" spans="1:15" x14ac:dyDescent="0.25">
      <c r="A10641" s="20" t="s">
        <v>10741</v>
      </c>
      <c r="B10641">
        <v>9</v>
      </c>
      <c r="C10641" t="s">
        <v>21823</v>
      </c>
      <c r="D10641" t="s">
        <v>88</v>
      </c>
      <c r="E10641" t="s">
        <v>93</v>
      </c>
      <c r="F10641" t="s">
        <v>42</v>
      </c>
      <c r="G10641">
        <v>4</v>
      </c>
      <c r="H10641">
        <v>2013</v>
      </c>
      <c r="I10641" t="s">
        <v>57</v>
      </c>
      <c r="J10641" t="s">
        <v>44</v>
      </c>
      <c r="K10641" t="s">
        <v>44</v>
      </c>
      <c r="L10641" t="s">
        <v>44</v>
      </c>
      <c r="M10641">
        <v>12</v>
      </c>
      <c r="N10641" t="s">
        <v>44</v>
      </c>
      <c r="O10641">
        <v>28.867513459481302</v>
      </c>
    </row>
    <row r="10642" spans="1:15" x14ac:dyDescent="0.25">
      <c r="A10642" s="20" t="s">
        <v>10742</v>
      </c>
      <c r="B10642">
        <v>9</v>
      </c>
      <c r="C10642" t="s">
        <v>21823</v>
      </c>
      <c r="D10642" t="s">
        <v>88</v>
      </c>
      <c r="E10642" t="s">
        <v>93</v>
      </c>
      <c r="F10642" t="s">
        <v>42</v>
      </c>
      <c r="G10642">
        <v>4</v>
      </c>
      <c r="H10642">
        <v>2013</v>
      </c>
      <c r="I10642" t="s">
        <v>58</v>
      </c>
      <c r="J10642">
        <v>73.099999999999994</v>
      </c>
      <c r="K10642">
        <v>61.878258787108798</v>
      </c>
      <c r="L10642">
        <v>85.858753333591906</v>
      </c>
      <c r="M10642">
        <v>121</v>
      </c>
      <c r="N10642" t="s">
        <v>44</v>
      </c>
      <c r="O10642">
        <v>9.0909090909090899</v>
      </c>
    </row>
    <row r="10643" spans="1:15" x14ac:dyDescent="0.25">
      <c r="A10643" s="20" t="s">
        <v>10743</v>
      </c>
      <c r="B10643">
        <v>9</v>
      </c>
      <c r="C10643" t="s">
        <v>21823</v>
      </c>
      <c r="D10643" t="s">
        <v>88</v>
      </c>
      <c r="E10643" t="s">
        <v>93</v>
      </c>
      <c r="F10643" t="s">
        <v>42</v>
      </c>
      <c r="G10643">
        <v>4</v>
      </c>
      <c r="H10643">
        <v>2013</v>
      </c>
      <c r="I10643" t="s">
        <v>59</v>
      </c>
      <c r="J10643" t="s">
        <v>44</v>
      </c>
      <c r="K10643" t="s">
        <v>44</v>
      </c>
      <c r="L10643" t="s">
        <v>44</v>
      </c>
      <c r="M10643">
        <v>6</v>
      </c>
      <c r="N10643" t="s">
        <v>44</v>
      </c>
      <c r="O10643">
        <v>40.824829046386299</v>
      </c>
    </row>
    <row r="10644" spans="1:15" x14ac:dyDescent="0.25">
      <c r="A10644" s="20" t="s">
        <v>10744</v>
      </c>
      <c r="B10644">
        <v>9</v>
      </c>
      <c r="C10644" t="s">
        <v>21823</v>
      </c>
      <c r="D10644" t="s">
        <v>88</v>
      </c>
      <c r="E10644" t="s">
        <v>93</v>
      </c>
      <c r="F10644" t="s">
        <v>42</v>
      </c>
      <c r="G10644">
        <v>4</v>
      </c>
      <c r="H10644">
        <v>2013</v>
      </c>
      <c r="I10644" t="s">
        <v>60</v>
      </c>
      <c r="J10644">
        <v>59.4</v>
      </c>
      <c r="K10644">
        <v>51.785812184720498</v>
      </c>
      <c r="L10644">
        <v>67.467205205536402</v>
      </c>
      <c r="M10644">
        <v>581</v>
      </c>
      <c r="N10644" t="s">
        <v>44</v>
      </c>
      <c r="O10644">
        <v>4.1486990682251097</v>
      </c>
    </row>
    <row r="10645" spans="1:15" x14ac:dyDescent="0.25">
      <c r="A10645" s="20" t="s">
        <v>10745</v>
      </c>
      <c r="B10645">
        <v>9</v>
      </c>
      <c r="C10645" t="s">
        <v>21823</v>
      </c>
      <c r="D10645" t="s">
        <v>88</v>
      </c>
      <c r="E10645" t="s">
        <v>93</v>
      </c>
      <c r="F10645" t="s">
        <v>42</v>
      </c>
      <c r="G10645">
        <v>4</v>
      </c>
      <c r="H10645">
        <v>2013</v>
      </c>
      <c r="I10645" t="s">
        <v>61</v>
      </c>
      <c r="J10645" t="s">
        <v>44</v>
      </c>
      <c r="K10645" t="s">
        <v>44</v>
      </c>
      <c r="L10645" t="s">
        <v>44</v>
      </c>
      <c r="M10645">
        <v>0</v>
      </c>
      <c r="N10645" t="s">
        <v>44</v>
      </c>
      <c r="O10645" t="s">
        <v>44</v>
      </c>
    </row>
    <row r="10646" spans="1:15" x14ac:dyDescent="0.25">
      <c r="A10646" s="20" t="s">
        <v>10746</v>
      </c>
      <c r="B10646">
        <v>9</v>
      </c>
      <c r="C10646" t="s">
        <v>21823</v>
      </c>
      <c r="D10646" t="s">
        <v>88</v>
      </c>
      <c r="E10646" t="s">
        <v>93</v>
      </c>
      <c r="F10646" t="s">
        <v>42</v>
      </c>
      <c r="G10646">
        <v>4</v>
      </c>
      <c r="H10646">
        <v>2013</v>
      </c>
      <c r="I10646" t="s">
        <v>43</v>
      </c>
      <c r="J10646">
        <v>84.3</v>
      </c>
      <c r="K10646">
        <v>76.798347838042801</v>
      </c>
      <c r="L10646">
        <v>94.461062762295001</v>
      </c>
      <c r="M10646">
        <v>23</v>
      </c>
      <c r="N10646" t="s">
        <v>44</v>
      </c>
      <c r="O10646">
        <v>20.851441405707501</v>
      </c>
    </row>
    <row r="10647" spans="1:15" x14ac:dyDescent="0.25">
      <c r="A10647" s="20" t="s">
        <v>10747</v>
      </c>
      <c r="B10647">
        <v>9</v>
      </c>
      <c r="C10647" t="s">
        <v>21823</v>
      </c>
      <c r="D10647" t="s">
        <v>88</v>
      </c>
      <c r="E10647" t="s">
        <v>93</v>
      </c>
      <c r="F10647" t="s">
        <v>42</v>
      </c>
      <c r="G10647">
        <v>4</v>
      </c>
      <c r="H10647">
        <v>2013</v>
      </c>
      <c r="I10647" t="s">
        <v>62</v>
      </c>
      <c r="J10647" t="s">
        <v>44</v>
      </c>
      <c r="K10647" t="s">
        <v>44</v>
      </c>
      <c r="L10647" t="s">
        <v>44</v>
      </c>
      <c r="M10647">
        <v>12</v>
      </c>
      <c r="N10647" t="s">
        <v>44</v>
      </c>
      <c r="O10647">
        <v>28.867513459481302</v>
      </c>
    </row>
    <row r="10648" spans="1:15" x14ac:dyDescent="0.25">
      <c r="A10648" s="20" t="s">
        <v>10748</v>
      </c>
      <c r="B10648">
        <v>9</v>
      </c>
      <c r="C10648" t="s">
        <v>21823</v>
      </c>
      <c r="D10648" t="s">
        <v>88</v>
      </c>
      <c r="E10648" t="s">
        <v>93</v>
      </c>
      <c r="F10648" t="s">
        <v>42</v>
      </c>
      <c r="G10648">
        <v>4</v>
      </c>
      <c r="H10648">
        <v>2013</v>
      </c>
      <c r="I10648" t="s">
        <v>75</v>
      </c>
      <c r="J10648">
        <v>68.66</v>
      </c>
      <c r="K10648">
        <v>65.56</v>
      </c>
      <c r="L10648">
        <v>71.819999999999993</v>
      </c>
      <c r="M10648">
        <v>5071</v>
      </c>
      <c r="N10648" t="s">
        <v>44</v>
      </c>
      <c r="O10648">
        <v>1.4042783319566099</v>
      </c>
    </row>
    <row r="10649" spans="1:15" x14ac:dyDescent="0.25">
      <c r="A10649" s="20" t="s">
        <v>10749</v>
      </c>
      <c r="B10649">
        <v>9</v>
      </c>
      <c r="C10649" t="s">
        <v>21823</v>
      </c>
      <c r="D10649" t="s">
        <v>88</v>
      </c>
      <c r="E10649" t="s">
        <v>93</v>
      </c>
      <c r="F10649" t="s">
        <v>42</v>
      </c>
      <c r="G10649">
        <v>4</v>
      </c>
      <c r="H10649">
        <v>2013</v>
      </c>
      <c r="I10649" t="s">
        <v>45</v>
      </c>
      <c r="J10649">
        <v>42</v>
      </c>
      <c r="K10649">
        <v>33.377553639470896</v>
      </c>
      <c r="L10649">
        <v>52.095280401197599</v>
      </c>
      <c r="M10649">
        <v>93</v>
      </c>
      <c r="N10649" t="s">
        <v>44</v>
      </c>
      <c r="O10649">
        <v>10.3695169473043</v>
      </c>
    </row>
    <row r="10650" spans="1:15" x14ac:dyDescent="0.25">
      <c r="A10650" s="20" t="s">
        <v>10750</v>
      </c>
      <c r="B10650">
        <v>9</v>
      </c>
      <c r="C10650" t="s">
        <v>21823</v>
      </c>
      <c r="D10650" t="s">
        <v>88</v>
      </c>
      <c r="E10650" t="s">
        <v>93</v>
      </c>
      <c r="F10650" t="s">
        <v>42</v>
      </c>
      <c r="G10650">
        <v>4</v>
      </c>
      <c r="H10650">
        <v>2013</v>
      </c>
      <c r="I10650" t="s">
        <v>46</v>
      </c>
      <c r="J10650">
        <v>69.099999999999994</v>
      </c>
      <c r="K10650">
        <v>60.631814197000097</v>
      </c>
      <c r="L10650">
        <v>78.257316163266395</v>
      </c>
      <c r="M10650">
        <v>372</v>
      </c>
      <c r="N10650" t="s">
        <v>44</v>
      </c>
      <c r="O10650">
        <v>5.1847584736521304</v>
      </c>
    </row>
    <row r="10651" spans="1:15" x14ac:dyDescent="0.25">
      <c r="A10651" s="20" t="s">
        <v>10751</v>
      </c>
      <c r="B10651">
        <v>9</v>
      </c>
      <c r="C10651" t="s">
        <v>21823</v>
      </c>
      <c r="D10651" t="s">
        <v>88</v>
      </c>
      <c r="E10651" t="s">
        <v>93</v>
      </c>
      <c r="F10651" t="s">
        <v>42</v>
      </c>
      <c r="G10651">
        <v>4</v>
      </c>
      <c r="H10651">
        <v>2013</v>
      </c>
      <c r="I10651" t="s">
        <v>47</v>
      </c>
      <c r="J10651">
        <v>71.7</v>
      </c>
      <c r="K10651">
        <v>67.429515540115901</v>
      </c>
      <c r="L10651">
        <v>76.055913363393003</v>
      </c>
      <c r="M10651">
        <v>2346</v>
      </c>
      <c r="N10651" t="s">
        <v>44</v>
      </c>
      <c r="O10651">
        <v>2.0646003475383301</v>
      </c>
    </row>
    <row r="10652" spans="1:15" x14ac:dyDescent="0.25">
      <c r="A10652" s="20" t="s">
        <v>10752</v>
      </c>
      <c r="B10652">
        <v>9</v>
      </c>
      <c r="C10652" t="s">
        <v>21823</v>
      </c>
      <c r="D10652" t="s">
        <v>88</v>
      </c>
      <c r="E10652" t="s">
        <v>93</v>
      </c>
      <c r="F10652" t="s">
        <v>42</v>
      </c>
      <c r="G10652">
        <v>4</v>
      </c>
      <c r="H10652">
        <v>2013</v>
      </c>
      <c r="I10652" t="s">
        <v>48</v>
      </c>
      <c r="J10652">
        <v>81</v>
      </c>
      <c r="K10652">
        <v>75.132946041352497</v>
      </c>
      <c r="L10652">
        <v>88.063219599381796</v>
      </c>
      <c r="M10652">
        <v>62</v>
      </c>
      <c r="N10652" t="s">
        <v>44</v>
      </c>
      <c r="O10652">
        <v>12.700012700019</v>
      </c>
    </row>
    <row r="10653" spans="1:15" x14ac:dyDescent="0.25">
      <c r="A10653" s="20" t="s">
        <v>10753</v>
      </c>
      <c r="B10653">
        <v>9</v>
      </c>
      <c r="C10653" t="s">
        <v>21823</v>
      </c>
      <c r="D10653" t="s">
        <v>88</v>
      </c>
      <c r="E10653" t="s">
        <v>93</v>
      </c>
      <c r="F10653" t="s">
        <v>42</v>
      </c>
      <c r="G10653">
        <v>4</v>
      </c>
      <c r="H10653">
        <v>2013</v>
      </c>
      <c r="I10653" t="s">
        <v>49</v>
      </c>
      <c r="J10653">
        <v>48</v>
      </c>
      <c r="K10653">
        <v>33.393905891597598</v>
      </c>
      <c r="L10653">
        <v>64.578797785917203</v>
      </c>
      <c r="M10653">
        <v>136</v>
      </c>
      <c r="N10653" t="s">
        <v>44</v>
      </c>
      <c r="O10653">
        <v>8.5749292571254401</v>
      </c>
    </row>
    <row r="10654" spans="1:15" x14ac:dyDescent="0.25">
      <c r="A10654" s="20" t="s">
        <v>10754</v>
      </c>
      <c r="B10654">
        <v>9</v>
      </c>
      <c r="C10654" t="s">
        <v>21823</v>
      </c>
      <c r="D10654" t="s">
        <v>88</v>
      </c>
      <c r="E10654" t="s">
        <v>93</v>
      </c>
      <c r="F10654" t="s">
        <v>42</v>
      </c>
      <c r="G10654">
        <v>4</v>
      </c>
      <c r="H10654">
        <v>2013</v>
      </c>
      <c r="I10654" t="s">
        <v>50</v>
      </c>
      <c r="J10654">
        <v>71.5</v>
      </c>
      <c r="K10654">
        <v>61.728208361696304</v>
      </c>
      <c r="L10654">
        <v>84.654487052162594</v>
      </c>
      <c r="M10654">
        <v>26</v>
      </c>
      <c r="N10654" t="s">
        <v>44</v>
      </c>
      <c r="O10654">
        <v>19.611613513818401</v>
      </c>
    </row>
    <row r="10655" spans="1:15" x14ac:dyDescent="0.25">
      <c r="A10655" s="20" t="s">
        <v>10755</v>
      </c>
      <c r="B10655">
        <v>9</v>
      </c>
      <c r="C10655" t="s">
        <v>21823</v>
      </c>
      <c r="D10655" t="s">
        <v>88</v>
      </c>
      <c r="E10655" t="s">
        <v>93</v>
      </c>
      <c r="F10655" t="s">
        <v>42</v>
      </c>
      <c r="G10655">
        <v>4</v>
      </c>
      <c r="H10655">
        <v>2013</v>
      </c>
      <c r="I10655" t="s">
        <v>51</v>
      </c>
      <c r="J10655">
        <v>58.3</v>
      </c>
      <c r="K10655">
        <v>50.588113360787297</v>
      </c>
      <c r="L10655">
        <v>67.991403559755597</v>
      </c>
      <c r="M10655">
        <v>46</v>
      </c>
      <c r="N10655" t="s">
        <v>44</v>
      </c>
      <c r="O10655">
        <v>14.7441956154897</v>
      </c>
    </row>
    <row r="10656" spans="1:15" x14ac:dyDescent="0.25">
      <c r="A10656" s="20" t="s">
        <v>10756</v>
      </c>
      <c r="B10656">
        <v>9</v>
      </c>
      <c r="C10656" t="s">
        <v>21823</v>
      </c>
      <c r="D10656" t="s">
        <v>88</v>
      </c>
      <c r="E10656" t="s">
        <v>94</v>
      </c>
      <c r="F10656" t="s">
        <v>35</v>
      </c>
      <c r="G10656">
        <v>5</v>
      </c>
      <c r="H10656">
        <v>2013</v>
      </c>
      <c r="I10656" t="s">
        <v>34</v>
      </c>
      <c r="J10656">
        <v>76.5</v>
      </c>
      <c r="K10656">
        <v>64.903287280043202</v>
      </c>
      <c r="L10656">
        <v>88.844813935907695</v>
      </c>
      <c r="M10656">
        <v>564</v>
      </c>
      <c r="N10656" t="s">
        <v>44</v>
      </c>
      <c r="O10656">
        <v>4.2107596053326004</v>
      </c>
    </row>
    <row r="10657" spans="1:15" x14ac:dyDescent="0.25">
      <c r="A10657" s="20" t="s">
        <v>10757</v>
      </c>
      <c r="B10657">
        <v>9</v>
      </c>
      <c r="C10657" t="s">
        <v>21823</v>
      </c>
      <c r="D10657" t="s">
        <v>88</v>
      </c>
      <c r="E10657" t="s">
        <v>94</v>
      </c>
      <c r="F10657" t="s">
        <v>35</v>
      </c>
      <c r="G10657">
        <v>5</v>
      </c>
      <c r="H10657">
        <v>2013</v>
      </c>
      <c r="I10657" t="s">
        <v>52</v>
      </c>
      <c r="J10657" t="s">
        <v>44</v>
      </c>
      <c r="K10657" t="s">
        <v>44</v>
      </c>
      <c r="L10657" t="s">
        <v>44</v>
      </c>
      <c r="M10657">
        <v>5</v>
      </c>
      <c r="N10657" t="s">
        <v>44</v>
      </c>
      <c r="O10657">
        <v>44.721359549995803</v>
      </c>
    </row>
    <row r="10658" spans="1:15" x14ac:dyDescent="0.25">
      <c r="A10658" s="20" t="s">
        <v>10758</v>
      </c>
      <c r="B10658">
        <v>9</v>
      </c>
      <c r="C10658" t="s">
        <v>21823</v>
      </c>
      <c r="D10658" t="s">
        <v>88</v>
      </c>
      <c r="E10658" t="s">
        <v>94</v>
      </c>
      <c r="F10658" t="s">
        <v>35</v>
      </c>
      <c r="G10658">
        <v>5</v>
      </c>
      <c r="H10658">
        <v>2013</v>
      </c>
      <c r="I10658" t="s">
        <v>53</v>
      </c>
      <c r="J10658" t="s">
        <v>44</v>
      </c>
      <c r="K10658" t="s">
        <v>44</v>
      </c>
      <c r="L10658" t="s">
        <v>44</v>
      </c>
      <c r="M10658">
        <v>14</v>
      </c>
      <c r="N10658" t="s">
        <v>44</v>
      </c>
      <c r="O10658">
        <v>26.726124191242398</v>
      </c>
    </row>
    <row r="10659" spans="1:15" x14ac:dyDescent="0.25">
      <c r="A10659" s="20" t="s">
        <v>10759</v>
      </c>
      <c r="B10659">
        <v>9</v>
      </c>
      <c r="C10659" t="s">
        <v>21823</v>
      </c>
      <c r="D10659" t="s">
        <v>88</v>
      </c>
      <c r="E10659" t="s">
        <v>94</v>
      </c>
      <c r="F10659" t="s">
        <v>35</v>
      </c>
      <c r="G10659">
        <v>5</v>
      </c>
      <c r="H10659">
        <v>2013</v>
      </c>
      <c r="I10659" t="s">
        <v>54</v>
      </c>
      <c r="J10659" t="s">
        <v>44</v>
      </c>
      <c r="K10659" t="s">
        <v>44</v>
      </c>
      <c r="L10659" t="s">
        <v>44</v>
      </c>
      <c r="M10659">
        <v>2</v>
      </c>
      <c r="N10659" t="s">
        <v>44</v>
      </c>
      <c r="O10659">
        <v>70.710678118654698</v>
      </c>
    </row>
    <row r="10660" spans="1:15" x14ac:dyDescent="0.25">
      <c r="A10660" s="20" t="s">
        <v>10760</v>
      </c>
      <c r="B10660">
        <v>9</v>
      </c>
      <c r="C10660" t="s">
        <v>21823</v>
      </c>
      <c r="D10660" t="s">
        <v>88</v>
      </c>
      <c r="E10660" t="s">
        <v>94</v>
      </c>
      <c r="F10660" t="s">
        <v>35</v>
      </c>
      <c r="G10660">
        <v>5</v>
      </c>
      <c r="H10660">
        <v>2013</v>
      </c>
      <c r="I10660" t="s">
        <v>55</v>
      </c>
      <c r="J10660">
        <v>70.599999999999994</v>
      </c>
      <c r="K10660">
        <v>54.529196620145399</v>
      </c>
      <c r="L10660">
        <v>92.792527601363801</v>
      </c>
      <c r="M10660">
        <v>22</v>
      </c>
      <c r="N10660" t="s">
        <v>44</v>
      </c>
      <c r="O10660">
        <v>21.320071635561</v>
      </c>
    </row>
    <row r="10661" spans="1:15" x14ac:dyDescent="0.25">
      <c r="A10661" s="20" t="s">
        <v>10761</v>
      </c>
      <c r="B10661">
        <v>9</v>
      </c>
      <c r="C10661" t="s">
        <v>21823</v>
      </c>
      <c r="D10661" t="s">
        <v>88</v>
      </c>
      <c r="E10661" t="s">
        <v>94</v>
      </c>
      <c r="F10661" t="s">
        <v>35</v>
      </c>
      <c r="G10661">
        <v>5</v>
      </c>
      <c r="H10661">
        <v>2013</v>
      </c>
      <c r="I10661" t="s">
        <v>56</v>
      </c>
      <c r="J10661" t="s">
        <v>44</v>
      </c>
      <c r="K10661" t="s">
        <v>44</v>
      </c>
      <c r="L10661" t="s">
        <v>44</v>
      </c>
      <c r="M10661">
        <v>3</v>
      </c>
      <c r="N10661" t="s">
        <v>44</v>
      </c>
      <c r="O10661">
        <v>57.735026918962603</v>
      </c>
    </row>
    <row r="10662" spans="1:15" x14ac:dyDescent="0.25">
      <c r="A10662" s="20" t="s">
        <v>10762</v>
      </c>
      <c r="B10662">
        <v>9</v>
      </c>
      <c r="C10662" t="s">
        <v>21823</v>
      </c>
      <c r="D10662" t="s">
        <v>88</v>
      </c>
      <c r="E10662" t="s">
        <v>94</v>
      </c>
      <c r="F10662" t="s">
        <v>35</v>
      </c>
      <c r="G10662">
        <v>5</v>
      </c>
      <c r="H10662">
        <v>2013</v>
      </c>
      <c r="I10662" t="s">
        <v>57</v>
      </c>
      <c r="J10662" t="s">
        <v>44</v>
      </c>
      <c r="K10662" t="s">
        <v>44</v>
      </c>
      <c r="L10662" t="s">
        <v>44</v>
      </c>
      <c r="M10662">
        <v>9</v>
      </c>
      <c r="N10662" t="s">
        <v>44</v>
      </c>
      <c r="O10662">
        <v>33.3333333333333</v>
      </c>
    </row>
    <row r="10663" spans="1:15" x14ac:dyDescent="0.25">
      <c r="A10663" s="20" t="s">
        <v>10763</v>
      </c>
      <c r="B10663">
        <v>9</v>
      </c>
      <c r="C10663" t="s">
        <v>21823</v>
      </c>
      <c r="D10663" t="s">
        <v>88</v>
      </c>
      <c r="E10663" t="s">
        <v>94</v>
      </c>
      <c r="F10663" t="s">
        <v>35</v>
      </c>
      <c r="G10663">
        <v>5</v>
      </c>
      <c r="H10663">
        <v>2013</v>
      </c>
      <c r="I10663" t="s">
        <v>58</v>
      </c>
      <c r="J10663">
        <v>64.400000000000006</v>
      </c>
      <c r="K10663">
        <v>48.529192998899603</v>
      </c>
      <c r="L10663">
        <v>83.188862647757801</v>
      </c>
      <c r="M10663">
        <v>80</v>
      </c>
      <c r="N10663" t="s">
        <v>44</v>
      </c>
      <c r="O10663">
        <v>11.180339887498899</v>
      </c>
    </row>
    <row r="10664" spans="1:15" x14ac:dyDescent="0.25">
      <c r="A10664" s="20" t="s">
        <v>10764</v>
      </c>
      <c r="B10664">
        <v>9</v>
      </c>
      <c r="C10664" t="s">
        <v>21823</v>
      </c>
      <c r="D10664" t="s">
        <v>88</v>
      </c>
      <c r="E10664" t="s">
        <v>94</v>
      </c>
      <c r="F10664" t="s">
        <v>35</v>
      </c>
      <c r="G10664">
        <v>5</v>
      </c>
      <c r="H10664">
        <v>2013</v>
      </c>
      <c r="I10664" t="s">
        <v>59</v>
      </c>
      <c r="J10664" t="s">
        <v>44</v>
      </c>
      <c r="K10664" t="s">
        <v>44</v>
      </c>
      <c r="L10664" t="s">
        <v>44</v>
      </c>
      <c r="M10664">
        <v>3</v>
      </c>
      <c r="N10664" t="s">
        <v>44</v>
      </c>
      <c r="O10664">
        <v>57.735026918962603</v>
      </c>
    </row>
    <row r="10665" spans="1:15" x14ac:dyDescent="0.25">
      <c r="A10665" s="20" t="s">
        <v>10765</v>
      </c>
      <c r="B10665">
        <v>9</v>
      </c>
      <c r="C10665" t="s">
        <v>21823</v>
      </c>
      <c r="D10665" t="s">
        <v>88</v>
      </c>
      <c r="E10665" t="s">
        <v>94</v>
      </c>
      <c r="F10665" t="s">
        <v>35</v>
      </c>
      <c r="G10665">
        <v>5</v>
      </c>
      <c r="H10665">
        <v>2013</v>
      </c>
      <c r="I10665" t="s">
        <v>60</v>
      </c>
      <c r="J10665">
        <v>83.5</v>
      </c>
      <c r="K10665">
        <v>78.901695028533794</v>
      </c>
      <c r="L10665">
        <v>88.367228835945895</v>
      </c>
      <c r="M10665">
        <v>457</v>
      </c>
      <c r="N10665" t="s">
        <v>44</v>
      </c>
      <c r="O10665">
        <v>4.6778026972498798</v>
      </c>
    </row>
    <row r="10666" spans="1:15" x14ac:dyDescent="0.25">
      <c r="A10666" s="20" t="s">
        <v>10766</v>
      </c>
      <c r="B10666">
        <v>9</v>
      </c>
      <c r="C10666" t="s">
        <v>21823</v>
      </c>
      <c r="D10666" t="s">
        <v>88</v>
      </c>
      <c r="E10666" t="s">
        <v>94</v>
      </c>
      <c r="F10666" t="s">
        <v>35</v>
      </c>
      <c r="G10666">
        <v>5</v>
      </c>
      <c r="H10666">
        <v>2013</v>
      </c>
      <c r="I10666" t="s">
        <v>61</v>
      </c>
      <c r="J10666" t="s">
        <v>44</v>
      </c>
      <c r="K10666" t="s">
        <v>44</v>
      </c>
      <c r="L10666" t="s">
        <v>44</v>
      </c>
      <c r="M10666">
        <v>0</v>
      </c>
      <c r="N10666" t="s">
        <v>44</v>
      </c>
      <c r="O10666" t="s">
        <v>44</v>
      </c>
    </row>
    <row r="10667" spans="1:15" x14ac:dyDescent="0.25">
      <c r="A10667" s="20" t="s">
        <v>10767</v>
      </c>
      <c r="B10667">
        <v>9</v>
      </c>
      <c r="C10667" t="s">
        <v>21823</v>
      </c>
      <c r="D10667" t="s">
        <v>88</v>
      </c>
      <c r="E10667" t="s">
        <v>94</v>
      </c>
      <c r="F10667" t="s">
        <v>35</v>
      </c>
      <c r="G10667">
        <v>5</v>
      </c>
      <c r="H10667">
        <v>2013</v>
      </c>
      <c r="I10667" t="s">
        <v>43</v>
      </c>
      <c r="J10667">
        <v>71.3</v>
      </c>
      <c r="K10667">
        <v>57.032938550387399</v>
      </c>
      <c r="L10667">
        <v>91.532041703109797</v>
      </c>
      <c r="M10667">
        <v>19</v>
      </c>
      <c r="N10667" t="s">
        <v>44</v>
      </c>
      <c r="O10667">
        <v>22.941573387056199</v>
      </c>
    </row>
    <row r="10668" spans="1:15" x14ac:dyDescent="0.25">
      <c r="A10668" s="20" t="s">
        <v>10768</v>
      </c>
      <c r="B10668">
        <v>9</v>
      </c>
      <c r="C10668" t="s">
        <v>21823</v>
      </c>
      <c r="D10668" t="s">
        <v>88</v>
      </c>
      <c r="E10668" t="s">
        <v>94</v>
      </c>
      <c r="F10668" t="s">
        <v>35</v>
      </c>
      <c r="G10668">
        <v>5</v>
      </c>
      <c r="H10668">
        <v>2013</v>
      </c>
      <c r="I10668" t="s">
        <v>62</v>
      </c>
      <c r="J10668" t="s">
        <v>44</v>
      </c>
      <c r="K10668" t="s">
        <v>44</v>
      </c>
      <c r="L10668" t="s">
        <v>44</v>
      </c>
      <c r="M10668">
        <v>7</v>
      </c>
      <c r="N10668" t="s">
        <v>44</v>
      </c>
      <c r="O10668">
        <v>37.796447300922701</v>
      </c>
    </row>
    <row r="10669" spans="1:15" x14ac:dyDescent="0.25">
      <c r="A10669" s="20" t="s">
        <v>10769</v>
      </c>
      <c r="B10669">
        <v>9</v>
      </c>
      <c r="C10669" t="s">
        <v>21823</v>
      </c>
      <c r="D10669" t="s">
        <v>88</v>
      </c>
      <c r="E10669" t="s">
        <v>94</v>
      </c>
      <c r="F10669" t="s">
        <v>35</v>
      </c>
      <c r="G10669">
        <v>5</v>
      </c>
      <c r="H10669">
        <v>2013</v>
      </c>
      <c r="I10669" t="s">
        <v>75</v>
      </c>
      <c r="J10669">
        <v>77.56</v>
      </c>
      <c r="K10669">
        <v>72.989999999999995</v>
      </c>
      <c r="L10669">
        <v>82.27</v>
      </c>
      <c r="M10669">
        <v>2226</v>
      </c>
      <c r="N10669" t="s">
        <v>44</v>
      </c>
      <c r="O10669">
        <v>2.11951951699649</v>
      </c>
    </row>
    <row r="10670" spans="1:15" x14ac:dyDescent="0.25">
      <c r="A10670" s="20" t="s">
        <v>10770</v>
      </c>
      <c r="B10670">
        <v>9</v>
      </c>
      <c r="C10670" t="s">
        <v>21823</v>
      </c>
      <c r="D10670" t="s">
        <v>88</v>
      </c>
      <c r="E10670" t="s">
        <v>94</v>
      </c>
      <c r="F10670" t="s">
        <v>35</v>
      </c>
      <c r="G10670">
        <v>5</v>
      </c>
      <c r="H10670">
        <v>2013</v>
      </c>
      <c r="I10670" t="s">
        <v>45</v>
      </c>
      <c r="J10670">
        <v>37.9</v>
      </c>
      <c r="K10670">
        <v>26.173339689554201</v>
      </c>
      <c r="L10670">
        <v>51.974231308899398</v>
      </c>
      <c r="M10670">
        <v>62</v>
      </c>
      <c r="N10670" t="s">
        <v>44</v>
      </c>
      <c r="O10670">
        <v>12.700012700019</v>
      </c>
    </row>
    <row r="10671" spans="1:15" x14ac:dyDescent="0.25">
      <c r="A10671" s="20" t="s">
        <v>10771</v>
      </c>
      <c r="B10671">
        <v>9</v>
      </c>
      <c r="C10671" t="s">
        <v>21823</v>
      </c>
      <c r="D10671" t="s">
        <v>88</v>
      </c>
      <c r="E10671" t="s">
        <v>94</v>
      </c>
      <c r="F10671" t="s">
        <v>35</v>
      </c>
      <c r="G10671">
        <v>5</v>
      </c>
      <c r="H10671">
        <v>2013</v>
      </c>
      <c r="I10671" t="s">
        <v>46</v>
      </c>
      <c r="J10671">
        <v>71.8</v>
      </c>
      <c r="K10671">
        <v>64.568240333878194</v>
      </c>
      <c r="L10671">
        <v>79.917467810471507</v>
      </c>
      <c r="M10671">
        <v>151</v>
      </c>
      <c r="N10671" t="s">
        <v>44</v>
      </c>
      <c r="O10671">
        <v>8.1378845877115893</v>
      </c>
    </row>
    <row r="10672" spans="1:15" x14ac:dyDescent="0.25">
      <c r="A10672" s="20" t="s">
        <v>10772</v>
      </c>
      <c r="B10672">
        <v>9</v>
      </c>
      <c r="C10672" t="s">
        <v>21823</v>
      </c>
      <c r="D10672" t="s">
        <v>88</v>
      </c>
      <c r="E10672" t="s">
        <v>94</v>
      </c>
      <c r="F10672" t="s">
        <v>35</v>
      </c>
      <c r="G10672">
        <v>5</v>
      </c>
      <c r="H10672">
        <v>2013</v>
      </c>
      <c r="I10672" t="s">
        <v>47</v>
      </c>
      <c r="J10672">
        <v>84.9</v>
      </c>
      <c r="K10672">
        <v>80.736380198773105</v>
      </c>
      <c r="L10672">
        <v>89.226560798581303</v>
      </c>
      <c r="M10672">
        <v>675</v>
      </c>
      <c r="N10672" t="s">
        <v>44</v>
      </c>
      <c r="O10672">
        <v>3.8490017945975099</v>
      </c>
    </row>
    <row r="10673" spans="1:15" x14ac:dyDescent="0.25">
      <c r="A10673" s="20" t="s">
        <v>10773</v>
      </c>
      <c r="B10673">
        <v>9</v>
      </c>
      <c r="C10673" t="s">
        <v>21823</v>
      </c>
      <c r="D10673" t="s">
        <v>88</v>
      </c>
      <c r="E10673" t="s">
        <v>94</v>
      </c>
      <c r="F10673" t="s">
        <v>35</v>
      </c>
      <c r="G10673">
        <v>5</v>
      </c>
      <c r="H10673">
        <v>2013</v>
      </c>
      <c r="I10673" t="s">
        <v>48</v>
      </c>
      <c r="J10673">
        <v>78.2</v>
      </c>
      <c r="K10673">
        <v>67.200426946798999</v>
      </c>
      <c r="L10673">
        <v>93.557743655400401</v>
      </c>
      <c r="M10673">
        <v>21</v>
      </c>
      <c r="N10673" t="s">
        <v>44</v>
      </c>
      <c r="O10673">
        <v>21.821789023599202</v>
      </c>
    </row>
    <row r="10674" spans="1:15" x14ac:dyDescent="0.25">
      <c r="A10674" s="20" t="s">
        <v>10774</v>
      </c>
      <c r="B10674">
        <v>9</v>
      </c>
      <c r="C10674" t="s">
        <v>21823</v>
      </c>
      <c r="D10674" t="s">
        <v>88</v>
      </c>
      <c r="E10674" t="s">
        <v>94</v>
      </c>
      <c r="F10674" t="s">
        <v>35</v>
      </c>
      <c r="G10674">
        <v>5</v>
      </c>
      <c r="H10674">
        <v>2013</v>
      </c>
      <c r="I10674" t="s">
        <v>49</v>
      </c>
      <c r="J10674">
        <v>79.599999999999994</v>
      </c>
      <c r="K10674">
        <v>70.795414521684805</v>
      </c>
      <c r="L10674">
        <v>89.847304288600398</v>
      </c>
      <c r="M10674">
        <v>86</v>
      </c>
      <c r="N10674" t="s">
        <v>44</v>
      </c>
      <c r="O10674">
        <v>10.783277320343799</v>
      </c>
    </row>
    <row r="10675" spans="1:15" x14ac:dyDescent="0.25">
      <c r="A10675" s="20" t="s">
        <v>10775</v>
      </c>
      <c r="B10675">
        <v>9</v>
      </c>
      <c r="C10675" t="s">
        <v>21823</v>
      </c>
      <c r="D10675" t="s">
        <v>88</v>
      </c>
      <c r="E10675" t="s">
        <v>94</v>
      </c>
      <c r="F10675" t="s">
        <v>35</v>
      </c>
      <c r="G10675">
        <v>5</v>
      </c>
      <c r="H10675">
        <v>2013</v>
      </c>
      <c r="I10675" t="s">
        <v>50</v>
      </c>
      <c r="J10675" t="s">
        <v>44</v>
      </c>
      <c r="K10675" t="s">
        <v>44</v>
      </c>
      <c r="L10675" t="s">
        <v>44</v>
      </c>
      <c r="M10675">
        <v>9</v>
      </c>
      <c r="N10675" t="s">
        <v>44</v>
      </c>
      <c r="O10675">
        <v>33.3333333333333</v>
      </c>
    </row>
    <row r="10676" spans="1:15" x14ac:dyDescent="0.25">
      <c r="A10676" s="20" t="s">
        <v>10776</v>
      </c>
      <c r="B10676">
        <v>9</v>
      </c>
      <c r="C10676" t="s">
        <v>21823</v>
      </c>
      <c r="D10676" t="s">
        <v>88</v>
      </c>
      <c r="E10676" t="s">
        <v>94</v>
      </c>
      <c r="F10676" t="s">
        <v>35</v>
      </c>
      <c r="G10676">
        <v>5</v>
      </c>
      <c r="H10676">
        <v>2013</v>
      </c>
      <c r="I10676" t="s">
        <v>51</v>
      </c>
      <c r="J10676">
        <v>42.1</v>
      </c>
      <c r="K10676">
        <v>20.119508938763399</v>
      </c>
      <c r="L10676">
        <v>70.140371244506298</v>
      </c>
      <c r="M10676">
        <v>37</v>
      </c>
      <c r="N10676" t="s">
        <v>44</v>
      </c>
      <c r="O10676">
        <v>16.439898730535699</v>
      </c>
    </row>
    <row r="10677" spans="1:15" x14ac:dyDescent="0.25">
      <c r="A10677" s="20" t="s">
        <v>10777</v>
      </c>
      <c r="B10677">
        <v>9</v>
      </c>
      <c r="C10677" t="s">
        <v>21823</v>
      </c>
      <c r="D10677" t="s">
        <v>88</v>
      </c>
      <c r="E10677" t="s">
        <v>76</v>
      </c>
      <c r="F10677" t="s">
        <v>40</v>
      </c>
      <c r="G10677">
        <v>6</v>
      </c>
      <c r="H10677">
        <v>2013</v>
      </c>
      <c r="I10677" t="s">
        <v>34</v>
      </c>
      <c r="J10677">
        <v>62.5</v>
      </c>
      <c r="K10677">
        <v>51.076958923024101</v>
      </c>
      <c r="L10677">
        <v>74.331339073756098</v>
      </c>
      <c r="M10677">
        <v>1683</v>
      </c>
      <c r="N10677" t="s">
        <v>44</v>
      </c>
      <c r="O10677">
        <v>2.4375747470904399</v>
      </c>
    </row>
    <row r="10678" spans="1:15" x14ac:dyDescent="0.25">
      <c r="A10678" s="20" t="s">
        <v>10778</v>
      </c>
      <c r="B10678">
        <v>9</v>
      </c>
      <c r="C10678" t="s">
        <v>21823</v>
      </c>
      <c r="D10678" t="s">
        <v>88</v>
      </c>
      <c r="E10678" t="s">
        <v>76</v>
      </c>
      <c r="F10678" t="s">
        <v>40</v>
      </c>
      <c r="G10678">
        <v>6</v>
      </c>
      <c r="H10678">
        <v>2013</v>
      </c>
      <c r="I10678" t="s">
        <v>52</v>
      </c>
      <c r="J10678">
        <v>35</v>
      </c>
      <c r="K10678">
        <v>28.824819220669099</v>
      </c>
      <c r="L10678">
        <v>41.554517059905002</v>
      </c>
      <c r="M10678">
        <v>748</v>
      </c>
      <c r="N10678" t="s">
        <v>44</v>
      </c>
      <c r="O10678">
        <v>3.65636212063565</v>
      </c>
    </row>
    <row r="10679" spans="1:15" x14ac:dyDescent="0.25">
      <c r="A10679" s="20" t="s">
        <v>10779</v>
      </c>
      <c r="B10679">
        <v>9</v>
      </c>
      <c r="C10679" t="s">
        <v>21823</v>
      </c>
      <c r="D10679" t="s">
        <v>88</v>
      </c>
      <c r="E10679" t="s">
        <v>76</v>
      </c>
      <c r="F10679" t="s">
        <v>40</v>
      </c>
      <c r="G10679">
        <v>6</v>
      </c>
      <c r="H10679">
        <v>2013</v>
      </c>
      <c r="I10679" t="s">
        <v>53</v>
      </c>
      <c r="J10679">
        <v>74</v>
      </c>
      <c r="K10679">
        <v>63.850199049547001</v>
      </c>
      <c r="L10679">
        <v>84.531020634487902</v>
      </c>
      <c r="M10679">
        <v>1386</v>
      </c>
      <c r="N10679" t="s">
        <v>44</v>
      </c>
      <c r="O10679">
        <v>2.6860765467512699</v>
      </c>
    </row>
    <row r="10680" spans="1:15" x14ac:dyDescent="0.25">
      <c r="A10680" s="20" t="s">
        <v>10780</v>
      </c>
      <c r="B10680">
        <v>9</v>
      </c>
      <c r="C10680" t="s">
        <v>21823</v>
      </c>
      <c r="D10680" t="s">
        <v>88</v>
      </c>
      <c r="E10680" t="s">
        <v>76</v>
      </c>
      <c r="F10680" t="s">
        <v>40</v>
      </c>
      <c r="G10680">
        <v>6</v>
      </c>
      <c r="H10680">
        <v>2013</v>
      </c>
      <c r="I10680" t="s">
        <v>54</v>
      </c>
      <c r="J10680">
        <v>31.5</v>
      </c>
      <c r="K10680">
        <v>20.978999234048999</v>
      </c>
      <c r="L10680">
        <v>42.934386439807803</v>
      </c>
      <c r="M10680">
        <v>354</v>
      </c>
      <c r="N10680" t="s">
        <v>44</v>
      </c>
      <c r="O10680">
        <v>5.3149400345273401</v>
      </c>
    </row>
    <row r="10681" spans="1:15" x14ac:dyDescent="0.25">
      <c r="A10681" s="20" t="s">
        <v>10781</v>
      </c>
      <c r="B10681">
        <v>9</v>
      </c>
      <c r="C10681" t="s">
        <v>21823</v>
      </c>
      <c r="D10681" t="s">
        <v>88</v>
      </c>
      <c r="E10681" t="s">
        <v>76</v>
      </c>
      <c r="F10681" t="s">
        <v>40</v>
      </c>
      <c r="G10681">
        <v>6</v>
      </c>
      <c r="H10681">
        <v>2013</v>
      </c>
      <c r="I10681" t="s">
        <v>55</v>
      </c>
      <c r="J10681">
        <v>43.7</v>
      </c>
      <c r="K10681">
        <v>33.740588379767303</v>
      </c>
      <c r="L10681">
        <v>54.092264029384097</v>
      </c>
      <c r="M10681">
        <v>1770</v>
      </c>
      <c r="N10681" t="s">
        <v>44</v>
      </c>
      <c r="O10681">
        <v>2.3769134427076399</v>
      </c>
    </row>
    <row r="10682" spans="1:15" x14ac:dyDescent="0.25">
      <c r="A10682" s="20" t="s">
        <v>10782</v>
      </c>
      <c r="B10682">
        <v>9</v>
      </c>
      <c r="C10682" t="s">
        <v>21823</v>
      </c>
      <c r="D10682" t="s">
        <v>88</v>
      </c>
      <c r="E10682" t="s">
        <v>76</v>
      </c>
      <c r="F10682" t="s">
        <v>40</v>
      </c>
      <c r="G10682">
        <v>6</v>
      </c>
      <c r="H10682">
        <v>2013</v>
      </c>
      <c r="I10682" t="s">
        <v>56</v>
      </c>
      <c r="J10682">
        <v>81.900000000000006</v>
      </c>
      <c r="K10682">
        <v>75.992446081348902</v>
      </c>
      <c r="L10682">
        <v>88.474494702456695</v>
      </c>
      <c r="M10682">
        <v>206</v>
      </c>
      <c r="N10682" t="s">
        <v>44</v>
      </c>
      <c r="O10682">
        <v>6.9673301429161798</v>
      </c>
    </row>
    <row r="10683" spans="1:15" x14ac:dyDescent="0.25">
      <c r="A10683" s="20" t="s">
        <v>10783</v>
      </c>
      <c r="B10683">
        <v>9</v>
      </c>
      <c r="C10683" t="s">
        <v>21823</v>
      </c>
      <c r="D10683" t="s">
        <v>88</v>
      </c>
      <c r="E10683" t="s">
        <v>76</v>
      </c>
      <c r="F10683" t="s">
        <v>40</v>
      </c>
      <c r="G10683">
        <v>6</v>
      </c>
      <c r="H10683">
        <v>2013</v>
      </c>
      <c r="I10683" t="s">
        <v>57</v>
      </c>
      <c r="J10683">
        <v>37.9</v>
      </c>
      <c r="K10683">
        <v>29.641350379915899</v>
      </c>
      <c r="L10683">
        <v>46.7745596854745</v>
      </c>
      <c r="M10683">
        <v>472</v>
      </c>
      <c r="N10683" t="s">
        <v>44</v>
      </c>
      <c r="O10683">
        <v>4.6028730894916201</v>
      </c>
    </row>
    <row r="10684" spans="1:15" x14ac:dyDescent="0.25">
      <c r="A10684" s="20" t="s">
        <v>10784</v>
      </c>
      <c r="B10684">
        <v>9</v>
      </c>
      <c r="C10684" t="s">
        <v>21823</v>
      </c>
      <c r="D10684" t="s">
        <v>88</v>
      </c>
      <c r="E10684" t="s">
        <v>76</v>
      </c>
      <c r="F10684" t="s">
        <v>40</v>
      </c>
      <c r="G10684">
        <v>6</v>
      </c>
      <c r="H10684">
        <v>2013</v>
      </c>
      <c r="I10684" t="s">
        <v>58</v>
      </c>
      <c r="J10684">
        <v>50.3</v>
      </c>
      <c r="K10684">
        <v>41.128473151646297</v>
      </c>
      <c r="L10684">
        <v>59.770789159902797</v>
      </c>
      <c r="M10684">
        <v>2017</v>
      </c>
      <c r="N10684" t="s">
        <v>44</v>
      </c>
      <c r="O10684">
        <v>2.2266248460967399</v>
      </c>
    </row>
    <row r="10685" spans="1:15" x14ac:dyDescent="0.25">
      <c r="A10685" s="20" t="s">
        <v>10785</v>
      </c>
      <c r="B10685">
        <v>9</v>
      </c>
      <c r="C10685" t="s">
        <v>21823</v>
      </c>
      <c r="D10685" t="s">
        <v>88</v>
      </c>
      <c r="E10685" t="s">
        <v>76</v>
      </c>
      <c r="F10685" t="s">
        <v>40</v>
      </c>
      <c r="G10685">
        <v>6</v>
      </c>
      <c r="H10685">
        <v>2013</v>
      </c>
      <c r="I10685" t="s">
        <v>59</v>
      </c>
      <c r="J10685">
        <v>45.6</v>
      </c>
      <c r="K10685">
        <v>22.471408677184598</v>
      </c>
      <c r="L10685">
        <v>71.5246879576532</v>
      </c>
      <c r="M10685">
        <v>181</v>
      </c>
      <c r="N10685" t="s">
        <v>44</v>
      </c>
      <c r="O10685">
        <v>7.4329414624716597</v>
      </c>
    </row>
    <row r="10686" spans="1:15" x14ac:dyDescent="0.25">
      <c r="A10686" s="20" t="s">
        <v>10786</v>
      </c>
      <c r="B10686">
        <v>9</v>
      </c>
      <c r="C10686" t="s">
        <v>21823</v>
      </c>
      <c r="D10686" t="s">
        <v>88</v>
      </c>
      <c r="E10686" t="s">
        <v>76</v>
      </c>
      <c r="F10686" t="s">
        <v>40</v>
      </c>
      <c r="G10686">
        <v>6</v>
      </c>
      <c r="H10686">
        <v>2013</v>
      </c>
      <c r="I10686" t="s">
        <v>60</v>
      </c>
      <c r="J10686">
        <v>68.599999999999994</v>
      </c>
      <c r="K10686">
        <v>60.251747861045502</v>
      </c>
      <c r="L10686">
        <v>77.208915323723105</v>
      </c>
      <c r="M10686">
        <v>2740</v>
      </c>
      <c r="N10686" t="s">
        <v>44</v>
      </c>
      <c r="O10686">
        <v>1.9104017997521801</v>
      </c>
    </row>
    <row r="10687" spans="1:15" x14ac:dyDescent="0.25">
      <c r="A10687" s="20" t="s">
        <v>10787</v>
      </c>
      <c r="B10687">
        <v>9</v>
      </c>
      <c r="C10687" t="s">
        <v>21823</v>
      </c>
      <c r="D10687" t="s">
        <v>88</v>
      </c>
      <c r="E10687" t="s">
        <v>76</v>
      </c>
      <c r="F10687" t="s">
        <v>40</v>
      </c>
      <c r="G10687">
        <v>6</v>
      </c>
      <c r="H10687">
        <v>2013</v>
      </c>
      <c r="I10687" t="s">
        <v>61</v>
      </c>
      <c r="J10687" t="s">
        <v>44</v>
      </c>
      <c r="K10687" t="s">
        <v>44</v>
      </c>
      <c r="L10687" t="s">
        <v>44</v>
      </c>
      <c r="M10687">
        <v>7</v>
      </c>
      <c r="N10687" t="s">
        <v>44</v>
      </c>
      <c r="O10687">
        <v>37.796447300922701</v>
      </c>
    </row>
    <row r="10688" spans="1:15" x14ac:dyDescent="0.25">
      <c r="A10688" s="20" t="s">
        <v>10788</v>
      </c>
      <c r="B10688">
        <v>9</v>
      </c>
      <c r="C10688" t="s">
        <v>21823</v>
      </c>
      <c r="D10688" t="s">
        <v>88</v>
      </c>
      <c r="E10688" t="s">
        <v>76</v>
      </c>
      <c r="F10688" t="s">
        <v>40</v>
      </c>
      <c r="G10688">
        <v>6</v>
      </c>
      <c r="H10688">
        <v>2013</v>
      </c>
      <c r="I10688" t="s">
        <v>43</v>
      </c>
      <c r="J10688">
        <v>41.2</v>
      </c>
      <c r="K10688">
        <v>35.2858269256527</v>
      </c>
      <c r="L10688">
        <v>47.349617349651403</v>
      </c>
      <c r="M10688">
        <v>1165</v>
      </c>
      <c r="N10688" t="s">
        <v>44</v>
      </c>
      <c r="O10688">
        <v>2.9297936765452399</v>
      </c>
    </row>
    <row r="10689" spans="1:15" x14ac:dyDescent="0.25">
      <c r="A10689" s="20" t="s">
        <v>10789</v>
      </c>
      <c r="B10689">
        <v>9</v>
      </c>
      <c r="C10689" t="s">
        <v>21823</v>
      </c>
      <c r="D10689" t="s">
        <v>88</v>
      </c>
      <c r="E10689" t="s">
        <v>76</v>
      </c>
      <c r="F10689" t="s">
        <v>40</v>
      </c>
      <c r="G10689">
        <v>6</v>
      </c>
      <c r="H10689">
        <v>2013</v>
      </c>
      <c r="I10689" t="s">
        <v>62</v>
      </c>
      <c r="J10689">
        <v>39.5</v>
      </c>
      <c r="K10689">
        <v>25.711689455684901</v>
      </c>
      <c r="L10689">
        <v>54.2220944009173</v>
      </c>
      <c r="M10689">
        <v>466</v>
      </c>
      <c r="N10689" t="s">
        <v>44</v>
      </c>
      <c r="O10689">
        <v>4.6324105461207896</v>
      </c>
    </row>
    <row r="10690" spans="1:15" x14ac:dyDescent="0.25">
      <c r="A10690" s="20" t="s">
        <v>10790</v>
      </c>
      <c r="B10690">
        <v>9</v>
      </c>
      <c r="C10690" t="s">
        <v>21823</v>
      </c>
      <c r="D10690" t="s">
        <v>88</v>
      </c>
      <c r="E10690" t="s">
        <v>76</v>
      </c>
      <c r="F10690" t="s">
        <v>40</v>
      </c>
      <c r="G10690">
        <v>6</v>
      </c>
      <c r="H10690">
        <v>2013</v>
      </c>
      <c r="I10690" t="s">
        <v>75</v>
      </c>
      <c r="J10690">
        <v>53.46</v>
      </c>
      <c r="K10690">
        <v>50.29</v>
      </c>
      <c r="L10690">
        <v>56.67</v>
      </c>
      <c r="M10690">
        <v>21762</v>
      </c>
      <c r="N10690" t="s">
        <v>44</v>
      </c>
      <c r="O10690">
        <v>0.67787652898507</v>
      </c>
    </row>
    <row r="10691" spans="1:15" x14ac:dyDescent="0.25">
      <c r="A10691" s="20" t="s">
        <v>10791</v>
      </c>
      <c r="B10691">
        <v>9</v>
      </c>
      <c r="C10691" t="s">
        <v>21823</v>
      </c>
      <c r="D10691" t="s">
        <v>88</v>
      </c>
      <c r="E10691" t="s">
        <v>76</v>
      </c>
      <c r="F10691" t="s">
        <v>40</v>
      </c>
      <c r="G10691">
        <v>6</v>
      </c>
      <c r="H10691">
        <v>2013</v>
      </c>
      <c r="I10691" t="s">
        <v>45</v>
      </c>
      <c r="J10691">
        <v>38.5</v>
      </c>
      <c r="K10691">
        <v>31.179939421384599</v>
      </c>
      <c r="L10691">
        <v>45.985160094059196</v>
      </c>
      <c r="M10691">
        <v>2030</v>
      </c>
      <c r="N10691" t="s">
        <v>44</v>
      </c>
      <c r="O10691">
        <v>2.21948380809238</v>
      </c>
    </row>
    <row r="10692" spans="1:15" x14ac:dyDescent="0.25">
      <c r="A10692" s="20" t="s">
        <v>10792</v>
      </c>
      <c r="B10692">
        <v>9</v>
      </c>
      <c r="C10692" t="s">
        <v>21823</v>
      </c>
      <c r="D10692" t="s">
        <v>88</v>
      </c>
      <c r="E10692" t="s">
        <v>76</v>
      </c>
      <c r="F10692" t="s">
        <v>40</v>
      </c>
      <c r="G10692">
        <v>6</v>
      </c>
      <c r="H10692">
        <v>2013</v>
      </c>
      <c r="I10692" t="s">
        <v>46</v>
      </c>
      <c r="J10692">
        <v>49.1</v>
      </c>
      <c r="K10692">
        <v>40.976102014332703</v>
      </c>
      <c r="L10692">
        <v>57.642338403847397</v>
      </c>
      <c r="M10692">
        <v>1264</v>
      </c>
      <c r="N10692" t="s">
        <v>44</v>
      </c>
      <c r="O10692">
        <v>2.81271975231506</v>
      </c>
    </row>
    <row r="10693" spans="1:15" x14ac:dyDescent="0.25">
      <c r="A10693" s="20" t="s">
        <v>10793</v>
      </c>
      <c r="B10693">
        <v>9</v>
      </c>
      <c r="C10693" t="s">
        <v>21823</v>
      </c>
      <c r="D10693" t="s">
        <v>88</v>
      </c>
      <c r="E10693" t="s">
        <v>76</v>
      </c>
      <c r="F10693" t="s">
        <v>40</v>
      </c>
      <c r="G10693">
        <v>6</v>
      </c>
      <c r="H10693">
        <v>2013</v>
      </c>
      <c r="I10693" t="s">
        <v>47</v>
      </c>
      <c r="J10693">
        <v>60.3</v>
      </c>
      <c r="K10693">
        <v>48.940226499878797</v>
      </c>
      <c r="L10693">
        <v>72.107584884966897</v>
      </c>
      <c r="M10693">
        <v>2111</v>
      </c>
      <c r="N10693" t="s">
        <v>44</v>
      </c>
      <c r="O10693">
        <v>2.1764860270317699</v>
      </c>
    </row>
    <row r="10694" spans="1:15" x14ac:dyDescent="0.25">
      <c r="A10694" s="20" t="s">
        <v>10794</v>
      </c>
      <c r="B10694">
        <v>9</v>
      </c>
      <c r="C10694" t="s">
        <v>21823</v>
      </c>
      <c r="D10694" t="s">
        <v>88</v>
      </c>
      <c r="E10694" t="s">
        <v>76</v>
      </c>
      <c r="F10694" t="s">
        <v>40</v>
      </c>
      <c r="G10694">
        <v>6</v>
      </c>
      <c r="H10694">
        <v>2013</v>
      </c>
      <c r="I10694" t="s">
        <v>48</v>
      </c>
      <c r="J10694">
        <v>41.6</v>
      </c>
      <c r="K10694">
        <v>27.822203645893499</v>
      </c>
      <c r="L10694">
        <v>56.127750303883197</v>
      </c>
      <c r="M10694">
        <v>931</v>
      </c>
      <c r="N10694" t="s">
        <v>44</v>
      </c>
      <c r="O10694">
        <v>3.27736762672231</v>
      </c>
    </row>
    <row r="10695" spans="1:15" x14ac:dyDescent="0.25">
      <c r="A10695" s="20" t="s">
        <v>10795</v>
      </c>
      <c r="B10695">
        <v>9</v>
      </c>
      <c r="C10695" t="s">
        <v>21823</v>
      </c>
      <c r="D10695" t="s">
        <v>88</v>
      </c>
      <c r="E10695" t="s">
        <v>76</v>
      </c>
      <c r="F10695" t="s">
        <v>40</v>
      </c>
      <c r="G10695">
        <v>6</v>
      </c>
      <c r="H10695">
        <v>2013</v>
      </c>
      <c r="I10695" t="s">
        <v>49</v>
      </c>
      <c r="J10695">
        <v>55.8</v>
      </c>
      <c r="K10695">
        <v>40.414391401687197</v>
      </c>
      <c r="L10695">
        <v>71.981631270182206</v>
      </c>
      <c r="M10695">
        <v>839</v>
      </c>
      <c r="N10695" t="s">
        <v>44</v>
      </c>
      <c r="O10695">
        <v>3.4523833987986299</v>
      </c>
    </row>
    <row r="10696" spans="1:15" x14ac:dyDescent="0.25">
      <c r="A10696" s="20" t="s">
        <v>10796</v>
      </c>
      <c r="B10696">
        <v>9</v>
      </c>
      <c r="C10696" t="s">
        <v>21823</v>
      </c>
      <c r="D10696" t="s">
        <v>88</v>
      </c>
      <c r="E10696" t="s">
        <v>76</v>
      </c>
      <c r="F10696" t="s">
        <v>40</v>
      </c>
      <c r="G10696">
        <v>6</v>
      </c>
      <c r="H10696">
        <v>2013</v>
      </c>
      <c r="I10696" t="s">
        <v>50</v>
      </c>
      <c r="J10696">
        <v>65.099999999999994</v>
      </c>
      <c r="K10696">
        <v>54.719531583328802</v>
      </c>
      <c r="L10696">
        <v>76.317648320459995</v>
      </c>
      <c r="M10696">
        <v>430</v>
      </c>
      <c r="N10696" t="s">
        <v>44</v>
      </c>
      <c r="O10696">
        <v>4.8224282217041203</v>
      </c>
    </row>
    <row r="10697" spans="1:15" x14ac:dyDescent="0.25">
      <c r="A10697" s="20" t="s">
        <v>10797</v>
      </c>
      <c r="B10697">
        <v>9</v>
      </c>
      <c r="C10697" t="s">
        <v>21823</v>
      </c>
      <c r="D10697" t="s">
        <v>88</v>
      </c>
      <c r="E10697" t="s">
        <v>76</v>
      </c>
      <c r="F10697" t="s">
        <v>40</v>
      </c>
      <c r="G10697">
        <v>6</v>
      </c>
      <c r="H10697">
        <v>2013</v>
      </c>
      <c r="I10697" t="s">
        <v>51</v>
      </c>
      <c r="J10697">
        <v>72</v>
      </c>
      <c r="K10697">
        <v>65.777827127446898</v>
      </c>
      <c r="L10697">
        <v>78.472355800780704</v>
      </c>
      <c r="M10697">
        <v>962</v>
      </c>
      <c r="N10697" t="s">
        <v>44</v>
      </c>
      <c r="O10697">
        <v>3.2241294010958099</v>
      </c>
    </row>
    <row r="10698" spans="1:15" x14ac:dyDescent="0.25">
      <c r="A10698" s="20" t="s">
        <v>10798</v>
      </c>
      <c r="B10698">
        <v>9</v>
      </c>
      <c r="C10698" t="s">
        <v>21823</v>
      </c>
      <c r="D10698" t="s">
        <v>88</v>
      </c>
      <c r="E10698" t="s">
        <v>92</v>
      </c>
      <c r="F10698" t="s">
        <v>38</v>
      </c>
      <c r="G10698">
        <v>3</v>
      </c>
      <c r="H10698">
        <v>2014</v>
      </c>
      <c r="I10698" t="s">
        <v>34</v>
      </c>
      <c r="J10698">
        <v>83.2</v>
      </c>
      <c r="K10698">
        <v>78.483144333150193</v>
      </c>
      <c r="L10698">
        <v>88.288030475720404</v>
      </c>
      <c r="M10698">
        <v>421</v>
      </c>
      <c r="N10698" t="s">
        <v>44</v>
      </c>
      <c r="O10698">
        <v>4.87370178828579</v>
      </c>
    </row>
    <row r="10699" spans="1:15" x14ac:dyDescent="0.25">
      <c r="A10699" s="20" t="s">
        <v>10799</v>
      </c>
      <c r="B10699">
        <v>9</v>
      </c>
      <c r="C10699" t="s">
        <v>21823</v>
      </c>
      <c r="D10699" t="s">
        <v>88</v>
      </c>
      <c r="E10699" t="s">
        <v>92</v>
      </c>
      <c r="F10699" t="s">
        <v>38</v>
      </c>
      <c r="G10699">
        <v>3</v>
      </c>
      <c r="H10699">
        <v>2014</v>
      </c>
      <c r="I10699" t="s">
        <v>52</v>
      </c>
      <c r="J10699">
        <v>50.4</v>
      </c>
      <c r="K10699">
        <v>33.777190298236597</v>
      </c>
      <c r="L10699">
        <v>69.874174964133204</v>
      </c>
      <c r="M10699">
        <v>92</v>
      </c>
      <c r="N10699" t="s">
        <v>44</v>
      </c>
      <c r="O10699">
        <v>10.425720702853701</v>
      </c>
    </row>
    <row r="10700" spans="1:15" x14ac:dyDescent="0.25">
      <c r="A10700" s="20" t="s">
        <v>10800</v>
      </c>
      <c r="B10700">
        <v>9</v>
      </c>
      <c r="C10700" t="s">
        <v>21823</v>
      </c>
      <c r="D10700" t="s">
        <v>88</v>
      </c>
      <c r="E10700" t="s">
        <v>92</v>
      </c>
      <c r="F10700" t="s">
        <v>38</v>
      </c>
      <c r="G10700">
        <v>3</v>
      </c>
      <c r="H10700">
        <v>2014</v>
      </c>
      <c r="I10700" t="s">
        <v>53</v>
      </c>
      <c r="J10700">
        <v>82.4</v>
      </c>
      <c r="K10700">
        <v>75.410897169416401</v>
      </c>
      <c r="L10700">
        <v>89.789123718379798</v>
      </c>
      <c r="M10700">
        <v>1062</v>
      </c>
      <c r="N10700" t="s">
        <v>44</v>
      </c>
      <c r="O10700">
        <v>3.0685820596610802</v>
      </c>
    </row>
    <row r="10701" spans="1:15" x14ac:dyDescent="0.25">
      <c r="A10701" s="20" t="s">
        <v>10801</v>
      </c>
      <c r="B10701">
        <v>9</v>
      </c>
      <c r="C10701" t="s">
        <v>21823</v>
      </c>
      <c r="D10701" t="s">
        <v>88</v>
      </c>
      <c r="E10701" t="s">
        <v>92</v>
      </c>
      <c r="F10701" t="s">
        <v>38</v>
      </c>
      <c r="G10701">
        <v>3</v>
      </c>
      <c r="H10701">
        <v>2014</v>
      </c>
      <c r="I10701" t="s">
        <v>54</v>
      </c>
      <c r="J10701">
        <v>72.3</v>
      </c>
      <c r="K10701">
        <v>65.728756042662795</v>
      </c>
      <c r="L10701">
        <v>81.374905846549595</v>
      </c>
      <c r="M10701">
        <v>20</v>
      </c>
      <c r="N10701" t="s">
        <v>44</v>
      </c>
      <c r="O10701">
        <v>22.360679774997902</v>
      </c>
    </row>
    <row r="10702" spans="1:15" x14ac:dyDescent="0.25">
      <c r="A10702" s="20" t="s">
        <v>10802</v>
      </c>
      <c r="B10702">
        <v>9</v>
      </c>
      <c r="C10702" t="s">
        <v>21823</v>
      </c>
      <c r="D10702" t="s">
        <v>88</v>
      </c>
      <c r="E10702" t="s">
        <v>92</v>
      </c>
      <c r="F10702" t="s">
        <v>38</v>
      </c>
      <c r="G10702">
        <v>3</v>
      </c>
      <c r="H10702">
        <v>2014</v>
      </c>
      <c r="I10702" t="s">
        <v>55</v>
      </c>
      <c r="J10702">
        <v>57.3</v>
      </c>
      <c r="K10702">
        <v>39.980479939514801</v>
      </c>
      <c r="L10702">
        <v>76.623873344682593</v>
      </c>
      <c r="M10702">
        <v>189</v>
      </c>
      <c r="N10702" t="s">
        <v>44</v>
      </c>
      <c r="O10702">
        <v>7.2739296745330799</v>
      </c>
    </row>
    <row r="10703" spans="1:15" x14ac:dyDescent="0.25">
      <c r="A10703" s="20" t="s">
        <v>10803</v>
      </c>
      <c r="B10703">
        <v>9</v>
      </c>
      <c r="C10703" t="s">
        <v>21823</v>
      </c>
      <c r="D10703" t="s">
        <v>88</v>
      </c>
      <c r="E10703" t="s">
        <v>92</v>
      </c>
      <c r="F10703" t="s">
        <v>38</v>
      </c>
      <c r="G10703">
        <v>3</v>
      </c>
      <c r="H10703">
        <v>2014</v>
      </c>
      <c r="I10703" t="s">
        <v>56</v>
      </c>
      <c r="J10703">
        <v>48.9</v>
      </c>
      <c r="K10703">
        <v>34.872083436820702</v>
      </c>
      <c r="L10703">
        <v>64.010348860863104</v>
      </c>
      <c r="M10703">
        <v>433</v>
      </c>
      <c r="N10703" t="s">
        <v>44</v>
      </c>
      <c r="O10703">
        <v>4.8056933133221298</v>
      </c>
    </row>
    <row r="10704" spans="1:15" x14ac:dyDescent="0.25">
      <c r="A10704" s="20" t="s">
        <v>10804</v>
      </c>
      <c r="B10704">
        <v>9</v>
      </c>
      <c r="C10704" t="s">
        <v>21823</v>
      </c>
      <c r="D10704" t="s">
        <v>88</v>
      </c>
      <c r="E10704" t="s">
        <v>92</v>
      </c>
      <c r="F10704" t="s">
        <v>38</v>
      </c>
      <c r="G10704">
        <v>3</v>
      </c>
      <c r="H10704">
        <v>2014</v>
      </c>
      <c r="I10704" t="s">
        <v>57</v>
      </c>
      <c r="J10704">
        <v>41.3</v>
      </c>
      <c r="K10704">
        <v>31.363874338779301</v>
      </c>
      <c r="L10704">
        <v>52.470299056520602</v>
      </c>
      <c r="M10704">
        <v>143</v>
      </c>
      <c r="N10704" t="s">
        <v>44</v>
      </c>
      <c r="O10704">
        <v>8.36242010007091</v>
      </c>
    </row>
    <row r="10705" spans="1:15" x14ac:dyDescent="0.25">
      <c r="A10705" s="20" t="s">
        <v>10805</v>
      </c>
      <c r="B10705">
        <v>9</v>
      </c>
      <c r="C10705" t="s">
        <v>21823</v>
      </c>
      <c r="D10705" t="s">
        <v>88</v>
      </c>
      <c r="E10705" t="s">
        <v>92</v>
      </c>
      <c r="F10705" t="s">
        <v>38</v>
      </c>
      <c r="G10705">
        <v>3</v>
      </c>
      <c r="H10705">
        <v>2014</v>
      </c>
      <c r="I10705" t="s">
        <v>58</v>
      </c>
      <c r="J10705">
        <v>52.8</v>
      </c>
      <c r="K10705">
        <v>39.728372920446802</v>
      </c>
      <c r="L10705">
        <v>66.613785890905007</v>
      </c>
      <c r="M10705">
        <v>857</v>
      </c>
      <c r="N10705" t="s">
        <v>44</v>
      </c>
      <c r="O10705">
        <v>3.4159349284257798</v>
      </c>
    </row>
    <row r="10706" spans="1:15" x14ac:dyDescent="0.25">
      <c r="A10706" s="20" t="s">
        <v>10806</v>
      </c>
      <c r="B10706">
        <v>9</v>
      </c>
      <c r="C10706" t="s">
        <v>21823</v>
      </c>
      <c r="D10706" t="s">
        <v>88</v>
      </c>
      <c r="E10706" t="s">
        <v>92</v>
      </c>
      <c r="F10706" t="s">
        <v>38</v>
      </c>
      <c r="G10706">
        <v>3</v>
      </c>
      <c r="H10706">
        <v>2014</v>
      </c>
      <c r="I10706" t="s">
        <v>59</v>
      </c>
      <c r="J10706">
        <v>45.8</v>
      </c>
      <c r="K10706">
        <v>19.397616677452199</v>
      </c>
      <c r="L10706">
        <v>77.849539195955501</v>
      </c>
      <c r="M10706">
        <v>59</v>
      </c>
      <c r="N10706" t="s">
        <v>44</v>
      </c>
      <c r="O10706">
        <v>13.018891098082401</v>
      </c>
    </row>
    <row r="10707" spans="1:15" x14ac:dyDescent="0.25">
      <c r="A10707" s="20" t="s">
        <v>10807</v>
      </c>
      <c r="B10707">
        <v>9</v>
      </c>
      <c r="C10707" t="s">
        <v>21823</v>
      </c>
      <c r="D10707" t="s">
        <v>88</v>
      </c>
      <c r="E10707" t="s">
        <v>92</v>
      </c>
      <c r="F10707" t="s">
        <v>38</v>
      </c>
      <c r="G10707">
        <v>3</v>
      </c>
      <c r="H10707">
        <v>2014</v>
      </c>
      <c r="I10707" t="s">
        <v>60</v>
      </c>
      <c r="J10707">
        <v>64.099999999999994</v>
      </c>
      <c r="K10707">
        <v>50.974338002767297</v>
      </c>
      <c r="L10707">
        <v>78.120396801036904</v>
      </c>
      <c r="M10707">
        <v>455</v>
      </c>
      <c r="N10707" t="s">
        <v>44</v>
      </c>
      <c r="O10707">
        <v>4.6880723093849497</v>
      </c>
    </row>
    <row r="10708" spans="1:15" x14ac:dyDescent="0.25">
      <c r="A10708" s="20" t="s">
        <v>10808</v>
      </c>
      <c r="B10708">
        <v>9</v>
      </c>
      <c r="C10708" t="s">
        <v>21823</v>
      </c>
      <c r="D10708" t="s">
        <v>88</v>
      </c>
      <c r="E10708" t="s">
        <v>92</v>
      </c>
      <c r="F10708" t="s">
        <v>38</v>
      </c>
      <c r="G10708">
        <v>3</v>
      </c>
      <c r="H10708">
        <v>2014</v>
      </c>
      <c r="I10708" t="s">
        <v>61</v>
      </c>
      <c r="J10708" t="s">
        <v>44</v>
      </c>
      <c r="K10708" t="s">
        <v>44</v>
      </c>
      <c r="L10708" t="s">
        <v>44</v>
      </c>
      <c r="M10708">
        <v>3</v>
      </c>
      <c r="N10708" t="s">
        <v>44</v>
      </c>
      <c r="O10708">
        <v>57.735026918962603</v>
      </c>
    </row>
    <row r="10709" spans="1:15" x14ac:dyDescent="0.25">
      <c r="A10709" s="20" t="s">
        <v>10809</v>
      </c>
      <c r="B10709">
        <v>9</v>
      </c>
      <c r="C10709" t="s">
        <v>21823</v>
      </c>
      <c r="D10709" t="s">
        <v>88</v>
      </c>
      <c r="E10709" t="s">
        <v>92</v>
      </c>
      <c r="F10709" t="s">
        <v>38</v>
      </c>
      <c r="G10709">
        <v>3</v>
      </c>
      <c r="H10709">
        <v>2014</v>
      </c>
      <c r="I10709" t="s">
        <v>43</v>
      </c>
      <c r="J10709">
        <v>69.099999999999994</v>
      </c>
      <c r="K10709">
        <v>62.5228818755592</v>
      </c>
      <c r="L10709">
        <v>76.067224621438697</v>
      </c>
      <c r="M10709">
        <v>506</v>
      </c>
      <c r="N10709" t="s">
        <v>44</v>
      </c>
      <c r="O10709">
        <v>4.4455422447438702</v>
      </c>
    </row>
    <row r="10710" spans="1:15" x14ac:dyDescent="0.25">
      <c r="A10710" s="20" t="s">
        <v>10810</v>
      </c>
      <c r="B10710">
        <v>9</v>
      </c>
      <c r="C10710" t="s">
        <v>21823</v>
      </c>
      <c r="D10710" t="s">
        <v>88</v>
      </c>
      <c r="E10710" t="s">
        <v>92</v>
      </c>
      <c r="F10710" t="s">
        <v>38</v>
      </c>
      <c r="G10710">
        <v>3</v>
      </c>
      <c r="H10710">
        <v>2014</v>
      </c>
      <c r="I10710" t="s">
        <v>62</v>
      </c>
      <c r="J10710">
        <v>65.5</v>
      </c>
      <c r="K10710">
        <v>50.659894409532498</v>
      </c>
      <c r="L10710">
        <v>82.120244639266403</v>
      </c>
      <c r="M10710">
        <v>171</v>
      </c>
      <c r="N10710" t="s">
        <v>44</v>
      </c>
      <c r="O10710">
        <v>7.6471911290187196</v>
      </c>
    </row>
    <row r="10711" spans="1:15" x14ac:dyDescent="0.25">
      <c r="A10711" s="20" t="s">
        <v>10811</v>
      </c>
      <c r="B10711">
        <v>9</v>
      </c>
      <c r="C10711" t="s">
        <v>21823</v>
      </c>
      <c r="D10711" t="s">
        <v>88</v>
      </c>
      <c r="E10711" t="s">
        <v>92</v>
      </c>
      <c r="F10711" t="s">
        <v>38</v>
      </c>
      <c r="G10711">
        <v>3</v>
      </c>
      <c r="H10711">
        <v>2014</v>
      </c>
      <c r="I10711" t="s">
        <v>75</v>
      </c>
      <c r="J10711">
        <v>64.430000000000007</v>
      </c>
      <c r="K10711">
        <v>60.78</v>
      </c>
      <c r="L10711">
        <v>68.150000000000006</v>
      </c>
      <c r="M10711">
        <v>7658</v>
      </c>
      <c r="N10711" t="s">
        <v>44</v>
      </c>
      <c r="O10711">
        <v>1.1427265529986499</v>
      </c>
    </row>
    <row r="10712" spans="1:15" x14ac:dyDescent="0.25">
      <c r="A10712" s="20" t="s">
        <v>10812</v>
      </c>
      <c r="B10712">
        <v>9</v>
      </c>
      <c r="C10712" t="s">
        <v>21823</v>
      </c>
      <c r="D10712" t="s">
        <v>88</v>
      </c>
      <c r="E10712" t="s">
        <v>92</v>
      </c>
      <c r="F10712" t="s">
        <v>38</v>
      </c>
      <c r="G10712">
        <v>3</v>
      </c>
      <c r="H10712">
        <v>2014</v>
      </c>
      <c r="I10712" t="s">
        <v>45</v>
      </c>
      <c r="J10712">
        <v>53.8</v>
      </c>
      <c r="K10712">
        <v>41.540258225590001</v>
      </c>
      <c r="L10712">
        <v>67.220303854965493</v>
      </c>
      <c r="M10712">
        <v>282</v>
      </c>
      <c r="N10712" t="s">
        <v>44</v>
      </c>
      <c r="O10712">
        <v>5.95491334175414</v>
      </c>
    </row>
    <row r="10713" spans="1:15" x14ac:dyDescent="0.25">
      <c r="A10713" s="20" t="s">
        <v>10813</v>
      </c>
      <c r="B10713">
        <v>9</v>
      </c>
      <c r="C10713" t="s">
        <v>21823</v>
      </c>
      <c r="D10713" t="s">
        <v>88</v>
      </c>
      <c r="E10713" t="s">
        <v>92</v>
      </c>
      <c r="F10713" t="s">
        <v>38</v>
      </c>
      <c r="G10713">
        <v>3</v>
      </c>
      <c r="H10713">
        <v>2014</v>
      </c>
      <c r="I10713" t="s">
        <v>46</v>
      </c>
      <c r="J10713">
        <v>55.7</v>
      </c>
      <c r="K10713">
        <v>42.213671867295801</v>
      </c>
      <c r="L10713">
        <v>70.308658045661701</v>
      </c>
      <c r="M10713">
        <v>311</v>
      </c>
      <c r="N10713" t="s">
        <v>44</v>
      </c>
      <c r="O10713">
        <v>5.6704797712374297</v>
      </c>
    </row>
    <row r="10714" spans="1:15" x14ac:dyDescent="0.25">
      <c r="A10714" s="20" t="s">
        <v>10814</v>
      </c>
      <c r="B10714">
        <v>9</v>
      </c>
      <c r="C10714" t="s">
        <v>21823</v>
      </c>
      <c r="D10714" t="s">
        <v>88</v>
      </c>
      <c r="E10714" t="s">
        <v>92</v>
      </c>
      <c r="F10714" t="s">
        <v>38</v>
      </c>
      <c r="G10714">
        <v>3</v>
      </c>
      <c r="H10714">
        <v>2014</v>
      </c>
      <c r="I10714" t="s">
        <v>47</v>
      </c>
      <c r="J10714">
        <v>80</v>
      </c>
      <c r="K10714">
        <v>74.437623757896205</v>
      </c>
      <c r="L10714">
        <v>85.773925004074897</v>
      </c>
      <c r="M10714">
        <v>1307</v>
      </c>
      <c r="N10714" t="s">
        <v>44</v>
      </c>
      <c r="O10714">
        <v>2.76606388408955</v>
      </c>
    </row>
    <row r="10715" spans="1:15" x14ac:dyDescent="0.25">
      <c r="A10715" s="20" t="s">
        <v>10815</v>
      </c>
      <c r="B10715">
        <v>9</v>
      </c>
      <c r="C10715" t="s">
        <v>21823</v>
      </c>
      <c r="D10715" t="s">
        <v>88</v>
      </c>
      <c r="E10715" t="s">
        <v>92</v>
      </c>
      <c r="F10715" t="s">
        <v>38</v>
      </c>
      <c r="G10715">
        <v>3</v>
      </c>
      <c r="H10715">
        <v>2014</v>
      </c>
      <c r="I10715" t="s">
        <v>48</v>
      </c>
      <c r="J10715">
        <v>46</v>
      </c>
      <c r="K10715">
        <v>29.579905413355199</v>
      </c>
      <c r="L10715">
        <v>63.482289029304198</v>
      </c>
      <c r="M10715">
        <v>520</v>
      </c>
      <c r="N10715" t="s">
        <v>44</v>
      </c>
      <c r="O10715">
        <v>4.38529009653515</v>
      </c>
    </row>
    <row r="10716" spans="1:15" x14ac:dyDescent="0.25">
      <c r="A10716" s="20" t="s">
        <v>10816</v>
      </c>
      <c r="B10716">
        <v>9</v>
      </c>
      <c r="C10716" t="s">
        <v>21823</v>
      </c>
      <c r="D10716" t="s">
        <v>88</v>
      </c>
      <c r="E10716" t="s">
        <v>92</v>
      </c>
      <c r="F10716" t="s">
        <v>38</v>
      </c>
      <c r="G10716">
        <v>3</v>
      </c>
      <c r="H10716">
        <v>2014</v>
      </c>
      <c r="I10716" t="s">
        <v>49</v>
      </c>
      <c r="J10716">
        <v>64.900000000000006</v>
      </c>
      <c r="K10716">
        <v>58.081565665471899</v>
      </c>
      <c r="L10716">
        <v>72.3268091326959</v>
      </c>
      <c r="M10716">
        <v>252</v>
      </c>
      <c r="N10716" t="s">
        <v>44</v>
      </c>
      <c r="O10716">
        <v>6.2994078834871203</v>
      </c>
    </row>
    <row r="10717" spans="1:15" x14ac:dyDescent="0.25">
      <c r="A10717" s="20" t="s">
        <v>10817</v>
      </c>
      <c r="B10717">
        <v>9</v>
      </c>
      <c r="C10717" t="s">
        <v>21823</v>
      </c>
      <c r="D10717" t="s">
        <v>88</v>
      </c>
      <c r="E10717" t="s">
        <v>92</v>
      </c>
      <c r="F10717" t="s">
        <v>38</v>
      </c>
      <c r="G10717">
        <v>3</v>
      </c>
      <c r="H10717">
        <v>2014</v>
      </c>
      <c r="I10717" t="s">
        <v>50</v>
      </c>
      <c r="J10717">
        <v>66.5</v>
      </c>
      <c r="K10717">
        <v>52.763372278901997</v>
      </c>
      <c r="L10717">
        <v>81.399572382135204</v>
      </c>
      <c r="M10717">
        <v>333</v>
      </c>
      <c r="N10717" t="s">
        <v>44</v>
      </c>
      <c r="O10717">
        <v>5.4799662435119103</v>
      </c>
    </row>
    <row r="10718" spans="1:15" x14ac:dyDescent="0.25">
      <c r="A10718" s="20" t="s">
        <v>10818</v>
      </c>
      <c r="B10718">
        <v>9</v>
      </c>
      <c r="C10718" t="s">
        <v>21823</v>
      </c>
      <c r="D10718" t="s">
        <v>88</v>
      </c>
      <c r="E10718" t="s">
        <v>92</v>
      </c>
      <c r="F10718" t="s">
        <v>38</v>
      </c>
      <c r="G10718">
        <v>3</v>
      </c>
      <c r="H10718">
        <v>2014</v>
      </c>
      <c r="I10718" t="s">
        <v>51</v>
      </c>
      <c r="J10718">
        <v>69.599999999999994</v>
      </c>
      <c r="K10718">
        <v>61.084492448351</v>
      </c>
      <c r="L10718">
        <v>78.949493663910403</v>
      </c>
      <c r="M10718">
        <v>242</v>
      </c>
      <c r="N10718" t="s">
        <v>44</v>
      </c>
      <c r="O10718">
        <v>6.4282434653322502</v>
      </c>
    </row>
    <row r="10719" spans="1:15" x14ac:dyDescent="0.25">
      <c r="A10719" s="20" t="s">
        <v>10819</v>
      </c>
      <c r="B10719">
        <v>9</v>
      </c>
      <c r="C10719" t="s">
        <v>21823</v>
      </c>
      <c r="D10719" t="s">
        <v>88</v>
      </c>
      <c r="E10719" t="s">
        <v>93</v>
      </c>
      <c r="F10719" t="s">
        <v>42</v>
      </c>
      <c r="G10719">
        <v>4</v>
      </c>
      <c r="H10719">
        <v>2014</v>
      </c>
      <c r="I10719" t="s">
        <v>34</v>
      </c>
      <c r="J10719">
        <v>70.599999999999994</v>
      </c>
      <c r="K10719">
        <v>62.8232054107281</v>
      </c>
      <c r="L10719">
        <v>78.707884291113601</v>
      </c>
      <c r="M10719">
        <v>1180</v>
      </c>
      <c r="N10719" t="s">
        <v>44</v>
      </c>
      <c r="O10719">
        <v>2.9111125486979099</v>
      </c>
    </row>
    <row r="10720" spans="1:15" x14ac:dyDescent="0.25">
      <c r="A10720" s="20" t="s">
        <v>10820</v>
      </c>
      <c r="B10720">
        <v>9</v>
      </c>
      <c r="C10720" t="s">
        <v>21823</v>
      </c>
      <c r="D10720" t="s">
        <v>88</v>
      </c>
      <c r="E10720" t="s">
        <v>93</v>
      </c>
      <c r="F10720" t="s">
        <v>42</v>
      </c>
      <c r="G10720">
        <v>4</v>
      </c>
      <c r="H10720">
        <v>2014</v>
      </c>
      <c r="I10720" t="s">
        <v>52</v>
      </c>
      <c r="J10720" t="s">
        <v>44</v>
      </c>
      <c r="K10720" t="s">
        <v>44</v>
      </c>
      <c r="L10720" t="s">
        <v>44</v>
      </c>
      <c r="M10720">
        <v>15</v>
      </c>
      <c r="N10720" t="s">
        <v>44</v>
      </c>
      <c r="O10720">
        <v>25.8198889747161</v>
      </c>
    </row>
    <row r="10721" spans="1:15" x14ac:dyDescent="0.25">
      <c r="A10721" s="20" t="s">
        <v>10821</v>
      </c>
      <c r="B10721">
        <v>9</v>
      </c>
      <c r="C10721" t="s">
        <v>21823</v>
      </c>
      <c r="D10721" t="s">
        <v>88</v>
      </c>
      <c r="E10721" t="s">
        <v>93</v>
      </c>
      <c r="F10721" t="s">
        <v>42</v>
      </c>
      <c r="G10721">
        <v>4</v>
      </c>
      <c r="H10721">
        <v>2014</v>
      </c>
      <c r="I10721" t="s">
        <v>53</v>
      </c>
      <c r="J10721">
        <v>91.4</v>
      </c>
      <c r="K10721">
        <v>84.541877685720095</v>
      </c>
      <c r="L10721">
        <v>99.931114143439103</v>
      </c>
      <c r="M10721">
        <v>45</v>
      </c>
      <c r="N10721" t="s">
        <v>44</v>
      </c>
      <c r="O10721">
        <v>14.907119849998599</v>
      </c>
    </row>
    <row r="10722" spans="1:15" x14ac:dyDescent="0.25">
      <c r="A10722" s="20" t="s">
        <v>10822</v>
      </c>
      <c r="B10722">
        <v>9</v>
      </c>
      <c r="C10722" t="s">
        <v>21823</v>
      </c>
      <c r="D10722" t="s">
        <v>88</v>
      </c>
      <c r="E10722" t="s">
        <v>93</v>
      </c>
      <c r="F10722" t="s">
        <v>42</v>
      </c>
      <c r="G10722">
        <v>4</v>
      </c>
      <c r="H10722">
        <v>2014</v>
      </c>
      <c r="I10722" t="s">
        <v>54</v>
      </c>
      <c r="J10722" t="s">
        <v>44</v>
      </c>
      <c r="K10722" t="s">
        <v>44</v>
      </c>
      <c r="L10722" t="s">
        <v>44</v>
      </c>
      <c r="M10722">
        <v>3</v>
      </c>
      <c r="N10722" t="s">
        <v>44</v>
      </c>
      <c r="O10722">
        <v>57.735026918962603</v>
      </c>
    </row>
    <row r="10723" spans="1:15" x14ac:dyDescent="0.25">
      <c r="A10723" s="20" t="s">
        <v>10823</v>
      </c>
      <c r="B10723">
        <v>9</v>
      </c>
      <c r="C10723" t="s">
        <v>21823</v>
      </c>
      <c r="D10723" t="s">
        <v>88</v>
      </c>
      <c r="E10723" t="s">
        <v>93</v>
      </c>
      <c r="F10723" t="s">
        <v>42</v>
      </c>
      <c r="G10723">
        <v>4</v>
      </c>
      <c r="H10723">
        <v>2014</v>
      </c>
      <c r="I10723" t="s">
        <v>55</v>
      </c>
      <c r="J10723">
        <v>48.2</v>
      </c>
      <c r="K10723">
        <v>37.682694442113103</v>
      </c>
      <c r="L10723">
        <v>60.861420117225101</v>
      </c>
      <c r="M10723">
        <v>66</v>
      </c>
      <c r="N10723" t="s">
        <v>44</v>
      </c>
      <c r="O10723">
        <v>12.3091490979333</v>
      </c>
    </row>
    <row r="10724" spans="1:15" x14ac:dyDescent="0.25">
      <c r="A10724" s="20" t="s">
        <v>10824</v>
      </c>
      <c r="B10724">
        <v>9</v>
      </c>
      <c r="C10724" t="s">
        <v>21823</v>
      </c>
      <c r="D10724" t="s">
        <v>88</v>
      </c>
      <c r="E10724" t="s">
        <v>93</v>
      </c>
      <c r="F10724" t="s">
        <v>42</v>
      </c>
      <c r="G10724">
        <v>4</v>
      </c>
      <c r="H10724">
        <v>2014</v>
      </c>
      <c r="I10724" t="s">
        <v>56</v>
      </c>
      <c r="J10724" t="s">
        <v>44</v>
      </c>
      <c r="K10724" t="s">
        <v>44</v>
      </c>
      <c r="L10724" t="s">
        <v>44</v>
      </c>
      <c r="M10724">
        <v>12</v>
      </c>
      <c r="N10724" t="s">
        <v>44</v>
      </c>
      <c r="O10724">
        <v>28.867513459481302</v>
      </c>
    </row>
    <row r="10725" spans="1:15" x14ac:dyDescent="0.25">
      <c r="A10725" s="20" t="s">
        <v>10825</v>
      </c>
      <c r="B10725">
        <v>9</v>
      </c>
      <c r="C10725" t="s">
        <v>21823</v>
      </c>
      <c r="D10725" t="s">
        <v>88</v>
      </c>
      <c r="E10725" t="s">
        <v>93</v>
      </c>
      <c r="F10725" t="s">
        <v>42</v>
      </c>
      <c r="G10725">
        <v>4</v>
      </c>
      <c r="H10725">
        <v>2014</v>
      </c>
      <c r="I10725" t="s">
        <v>57</v>
      </c>
      <c r="J10725" t="s">
        <v>44</v>
      </c>
      <c r="K10725" t="s">
        <v>44</v>
      </c>
      <c r="L10725" t="s">
        <v>44</v>
      </c>
      <c r="M10725">
        <v>15</v>
      </c>
      <c r="N10725" t="s">
        <v>44</v>
      </c>
      <c r="O10725">
        <v>25.8198889747161</v>
      </c>
    </row>
    <row r="10726" spans="1:15" x14ac:dyDescent="0.25">
      <c r="A10726" s="20" t="s">
        <v>10826</v>
      </c>
      <c r="B10726">
        <v>9</v>
      </c>
      <c r="C10726" t="s">
        <v>21823</v>
      </c>
      <c r="D10726" t="s">
        <v>88</v>
      </c>
      <c r="E10726" t="s">
        <v>93</v>
      </c>
      <c r="F10726" t="s">
        <v>42</v>
      </c>
      <c r="G10726">
        <v>4</v>
      </c>
      <c r="H10726">
        <v>2014</v>
      </c>
      <c r="I10726" t="s">
        <v>58</v>
      </c>
      <c r="J10726">
        <v>66.900000000000006</v>
      </c>
      <c r="K10726">
        <v>52.243291455620202</v>
      </c>
      <c r="L10726">
        <v>83.566242455742</v>
      </c>
      <c r="M10726">
        <v>140</v>
      </c>
      <c r="N10726" t="s">
        <v>44</v>
      </c>
      <c r="O10726">
        <v>8.4515425472851593</v>
      </c>
    </row>
    <row r="10727" spans="1:15" x14ac:dyDescent="0.25">
      <c r="A10727" s="20" t="s">
        <v>10827</v>
      </c>
      <c r="B10727">
        <v>9</v>
      </c>
      <c r="C10727" t="s">
        <v>21823</v>
      </c>
      <c r="D10727" t="s">
        <v>88</v>
      </c>
      <c r="E10727" t="s">
        <v>93</v>
      </c>
      <c r="F10727" t="s">
        <v>42</v>
      </c>
      <c r="G10727">
        <v>4</v>
      </c>
      <c r="H10727">
        <v>2014</v>
      </c>
      <c r="I10727" t="s">
        <v>59</v>
      </c>
      <c r="J10727" t="s">
        <v>44</v>
      </c>
      <c r="K10727" t="s">
        <v>44</v>
      </c>
      <c r="L10727" t="s">
        <v>44</v>
      </c>
      <c r="M10727">
        <v>9</v>
      </c>
      <c r="N10727" t="s">
        <v>44</v>
      </c>
      <c r="O10727">
        <v>33.3333333333333</v>
      </c>
    </row>
    <row r="10728" spans="1:15" x14ac:dyDescent="0.25">
      <c r="A10728" s="20" t="s">
        <v>10828</v>
      </c>
      <c r="B10728">
        <v>9</v>
      </c>
      <c r="C10728" t="s">
        <v>21823</v>
      </c>
      <c r="D10728" t="s">
        <v>88</v>
      </c>
      <c r="E10728" t="s">
        <v>93</v>
      </c>
      <c r="F10728" t="s">
        <v>42</v>
      </c>
      <c r="G10728">
        <v>4</v>
      </c>
      <c r="H10728">
        <v>2014</v>
      </c>
      <c r="I10728" t="s">
        <v>60</v>
      </c>
      <c r="J10728">
        <v>66.900000000000006</v>
      </c>
      <c r="K10728">
        <v>59.030447468322102</v>
      </c>
      <c r="L10728">
        <v>75.299422173889297</v>
      </c>
      <c r="M10728">
        <v>710</v>
      </c>
      <c r="N10728" t="s">
        <v>44</v>
      </c>
      <c r="O10728">
        <v>3.7529331252040099</v>
      </c>
    </row>
    <row r="10729" spans="1:15" x14ac:dyDescent="0.25">
      <c r="A10729" s="20" t="s">
        <v>10829</v>
      </c>
      <c r="B10729">
        <v>9</v>
      </c>
      <c r="C10729" t="s">
        <v>21823</v>
      </c>
      <c r="D10729" t="s">
        <v>88</v>
      </c>
      <c r="E10729" t="s">
        <v>93</v>
      </c>
      <c r="F10729" t="s">
        <v>42</v>
      </c>
      <c r="G10729">
        <v>4</v>
      </c>
      <c r="H10729">
        <v>2014</v>
      </c>
      <c r="I10729" t="s">
        <v>61</v>
      </c>
      <c r="J10729" t="s">
        <v>44</v>
      </c>
      <c r="K10729" t="s">
        <v>44</v>
      </c>
      <c r="L10729" t="s">
        <v>44</v>
      </c>
      <c r="M10729">
        <v>0</v>
      </c>
      <c r="N10729" t="s">
        <v>44</v>
      </c>
      <c r="O10729" t="s">
        <v>44</v>
      </c>
    </row>
    <row r="10730" spans="1:15" x14ac:dyDescent="0.25">
      <c r="A10730" s="20" t="s">
        <v>10830</v>
      </c>
      <c r="B10730">
        <v>9</v>
      </c>
      <c r="C10730" t="s">
        <v>21823</v>
      </c>
      <c r="D10730" t="s">
        <v>88</v>
      </c>
      <c r="E10730" t="s">
        <v>93</v>
      </c>
      <c r="F10730" t="s">
        <v>42</v>
      </c>
      <c r="G10730">
        <v>4</v>
      </c>
      <c r="H10730">
        <v>2014</v>
      </c>
      <c r="I10730" t="s">
        <v>43</v>
      </c>
      <c r="J10730">
        <v>77.599999999999994</v>
      </c>
      <c r="K10730">
        <v>67.918418851491097</v>
      </c>
      <c r="L10730">
        <v>90.318099805080294</v>
      </c>
      <c r="M10730">
        <v>30</v>
      </c>
      <c r="N10730" t="s">
        <v>44</v>
      </c>
      <c r="O10730">
        <v>18.257418583505501</v>
      </c>
    </row>
    <row r="10731" spans="1:15" x14ac:dyDescent="0.25">
      <c r="A10731" s="20" t="s">
        <v>10831</v>
      </c>
      <c r="B10731">
        <v>9</v>
      </c>
      <c r="C10731" t="s">
        <v>21823</v>
      </c>
      <c r="D10731" t="s">
        <v>88</v>
      </c>
      <c r="E10731" t="s">
        <v>93</v>
      </c>
      <c r="F10731" t="s">
        <v>42</v>
      </c>
      <c r="G10731">
        <v>4</v>
      </c>
      <c r="H10731">
        <v>2014</v>
      </c>
      <c r="I10731" t="s">
        <v>62</v>
      </c>
      <c r="J10731" t="s">
        <v>44</v>
      </c>
      <c r="K10731" t="s">
        <v>44</v>
      </c>
      <c r="L10731" t="s">
        <v>44</v>
      </c>
      <c r="M10731">
        <v>16</v>
      </c>
      <c r="N10731" t="s">
        <v>44</v>
      </c>
      <c r="O10731">
        <v>25</v>
      </c>
    </row>
    <row r="10732" spans="1:15" x14ac:dyDescent="0.25">
      <c r="A10732" s="20" t="s">
        <v>10832</v>
      </c>
      <c r="B10732">
        <v>9</v>
      </c>
      <c r="C10732" t="s">
        <v>21823</v>
      </c>
      <c r="D10732" t="s">
        <v>88</v>
      </c>
      <c r="E10732" t="s">
        <v>93</v>
      </c>
      <c r="F10732" t="s">
        <v>42</v>
      </c>
      <c r="G10732">
        <v>4</v>
      </c>
      <c r="H10732">
        <v>2014</v>
      </c>
      <c r="I10732" t="s">
        <v>75</v>
      </c>
      <c r="J10732">
        <v>68.849999999999994</v>
      </c>
      <c r="K10732">
        <v>65.87</v>
      </c>
      <c r="L10732">
        <v>71.88</v>
      </c>
      <c r="M10732">
        <v>5738</v>
      </c>
      <c r="N10732" t="s">
        <v>44</v>
      </c>
      <c r="O10732">
        <v>1.3201392028167001</v>
      </c>
    </row>
    <row r="10733" spans="1:15" x14ac:dyDescent="0.25">
      <c r="A10733" s="20" t="s">
        <v>10833</v>
      </c>
      <c r="B10733">
        <v>9</v>
      </c>
      <c r="C10733" t="s">
        <v>21823</v>
      </c>
      <c r="D10733" t="s">
        <v>88</v>
      </c>
      <c r="E10733" t="s">
        <v>93</v>
      </c>
      <c r="F10733" t="s">
        <v>42</v>
      </c>
      <c r="G10733">
        <v>4</v>
      </c>
      <c r="H10733">
        <v>2014</v>
      </c>
      <c r="I10733" t="s">
        <v>45</v>
      </c>
      <c r="J10733">
        <v>58.4</v>
      </c>
      <c r="K10733">
        <v>41.461000583618002</v>
      </c>
      <c r="L10733">
        <v>77.687198528390496</v>
      </c>
      <c r="M10733">
        <v>130</v>
      </c>
      <c r="N10733" t="s">
        <v>44</v>
      </c>
      <c r="O10733">
        <v>8.7705801930702894</v>
      </c>
    </row>
    <row r="10734" spans="1:15" x14ac:dyDescent="0.25">
      <c r="A10734" s="20" t="s">
        <v>10834</v>
      </c>
      <c r="B10734">
        <v>9</v>
      </c>
      <c r="C10734" t="s">
        <v>21823</v>
      </c>
      <c r="D10734" t="s">
        <v>88</v>
      </c>
      <c r="E10734" t="s">
        <v>93</v>
      </c>
      <c r="F10734" t="s">
        <v>42</v>
      </c>
      <c r="G10734">
        <v>4</v>
      </c>
      <c r="H10734">
        <v>2014</v>
      </c>
      <c r="I10734" t="s">
        <v>46</v>
      </c>
      <c r="J10734">
        <v>56.8</v>
      </c>
      <c r="K10734">
        <v>43.607217770627102</v>
      </c>
      <c r="L10734">
        <v>70.886734474738404</v>
      </c>
      <c r="M10734">
        <v>425</v>
      </c>
      <c r="N10734" t="s">
        <v>44</v>
      </c>
      <c r="O10734">
        <v>4.8507125007266598</v>
      </c>
    </row>
    <row r="10735" spans="1:15" x14ac:dyDescent="0.25">
      <c r="A10735" s="20" t="s">
        <v>10835</v>
      </c>
      <c r="B10735">
        <v>9</v>
      </c>
      <c r="C10735" t="s">
        <v>21823</v>
      </c>
      <c r="D10735" t="s">
        <v>88</v>
      </c>
      <c r="E10735" t="s">
        <v>93</v>
      </c>
      <c r="F10735" t="s">
        <v>42</v>
      </c>
      <c r="G10735">
        <v>4</v>
      </c>
      <c r="H10735">
        <v>2014</v>
      </c>
      <c r="I10735" t="s">
        <v>47</v>
      </c>
      <c r="J10735">
        <v>71.7</v>
      </c>
      <c r="K10735">
        <v>67.488740620490205</v>
      </c>
      <c r="L10735">
        <v>76.067866354251805</v>
      </c>
      <c r="M10735">
        <v>2611</v>
      </c>
      <c r="N10735" t="s">
        <v>44</v>
      </c>
      <c r="O10735">
        <v>1.95702585845135</v>
      </c>
    </row>
    <row r="10736" spans="1:15" x14ac:dyDescent="0.25">
      <c r="A10736" s="20" t="s">
        <v>10836</v>
      </c>
      <c r="B10736">
        <v>9</v>
      </c>
      <c r="C10736" t="s">
        <v>21823</v>
      </c>
      <c r="D10736" t="s">
        <v>88</v>
      </c>
      <c r="E10736" t="s">
        <v>93</v>
      </c>
      <c r="F10736" t="s">
        <v>42</v>
      </c>
      <c r="G10736">
        <v>4</v>
      </c>
      <c r="H10736">
        <v>2014</v>
      </c>
      <c r="I10736" t="s">
        <v>48</v>
      </c>
      <c r="J10736">
        <v>74.5</v>
      </c>
      <c r="K10736">
        <v>65.127266896323505</v>
      </c>
      <c r="L10736">
        <v>85.586995591334599</v>
      </c>
      <c r="M10736">
        <v>77</v>
      </c>
      <c r="N10736" t="s">
        <v>44</v>
      </c>
      <c r="O10736">
        <v>11.396057645963801</v>
      </c>
    </row>
    <row r="10737" spans="1:15" x14ac:dyDescent="0.25">
      <c r="A10737" s="20" t="s">
        <v>10837</v>
      </c>
      <c r="B10737">
        <v>9</v>
      </c>
      <c r="C10737" t="s">
        <v>21823</v>
      </c>
      <c r="D10737" t="s">
        <v>88</v>
      </c>
      <c r="E10737" t="s">
        <v>93</v>
      </c>
      <c r="F10737" t="s">
        <v>42</v>
      </c>
      <c r="G10737">
        <v>4</v>
      </c>
      <c r="H10737">
        <v>2014</v>
      </c>
      <c r="I10737" t="s">
        <v>49</v>
      </c>
      <c r="J10737">
        <v>55.4</v>
      </c>
      <c r="K10737">
        <v>39.787377120468797</v>
      </c>
      <c r="L10737">
        <v>72.889204444458102</v>
      </c>
      <c r="M10737">
        <v>166</v>
      </c>
      <c r="N10737" t="s">
        <v>44</v>
      </c>
      <c r="O10737">
        <v>7.7615052570633303</v>
      </c>
    </row>
    <row r="10738" spans="1:15" x14ac:dyDescent="0.25">
      <c r="A10738" s="20" t="s">
        <v>10838</v>
      </c>
      <c r="B10738">
        <v>9</v>
      </c>
      <c r="C10738" t="s">
        <v>21823</v>
      </c>
      <c r="D10738" t="s">
        <v>88</v>
      </c>
      <c r="E10738" t="s">
        <v>93</v>
      </c>
      <c r="F10738" t="s">
        <v>42</v>
      </c>
      <c r="G10738">
        <v>4</v>
      </c>
      <c r="H10738">
        <v>2014</v>
      </c>
      <c r="I10738" t="s">
        <v>50</v>
      </c>
      <c r="J10738">
        <v>84.8</v>
      </c>
      <c r="K10738">
        <v>77.800578017737294</v>
      </c>
      <c r="L10738">
        <v>93.557282146844102</v>
      </c>
      <c r="M10738">
        <v>41</v>
      </c>
      <c r="N10738" t="s">
        <v>44</v>
      </c>
      <c r="O10738">
        <v>15.6173761888606</v>
      </c>
    </row>
    <row r="10739" spans="1:15" x14ac:dyDescent="0.25">
      <c r="A10739" s="20" t="s">
        <v>10839</v>
      </c>
      <c r="B10739">
        <v>9</v>
      </c>
      <c r="C10739" t="s">
        <v>21823</v>
      </c>
      <c r="D10739" t="s">
        <v>88</v>
      </c>
      <c r="E10739" t="s">
        <v>93</v>
      </c>
      <c r="F10739" t="s">
        <v>42</v>
      </c>
      <c r="G10739">
        <v>4</v>
      </c>
      <c r="H10739">
        <v>2014</v>
      </c>
      <c r="I10739" t="s">
        <v>51</v>
      </c>
      <c r="J10739">
        <v>71.3</v>
      </c>
      <c r="K10739">
        <v>52.466137526032597</v>
      </c>
      <c r="L10739">
        <v>94.690402371242001</v>
      </c>
      <c r="M10739">
        <v>47</v>
      </c>
      <c r="N10739" t="s">
        <v>44</v>
      </c>
      <c r="O10739">
        <v>14.5864991497895</v>
      </c>
    </row>
    <row r="10740" spans="1:15" x14ac:dyDescent="0.25">
      <c r="A10740" s="20" t="s">
        <v>10840</v>
      </c>
      <c r="B10740">
        <v>9</v>
      </c>
      <c r="C10740" t="s">
        <v>21823</v>
      </c>
      <c r="D10740" t="s">
        <v>88</v>
      </c>
      <c r="E10740" t="s">
        <v>94</v>
      </c>
      <c r="F10740" t="s">
        <v>35</v>
      </c>
      <c r="G10740">
        <v>5</v>
      </c>
      <c r="H10740">
        <v>2014</v>
      </c>
      <c r="I10740" t="s">
        <v>34</v>
      </c>
      <c r="J10740">
        <v>79.900000000000006</v>
      </c>
      <c r="K10740">
        <v>71.989870182628707</v>
      </c>
      <c r="L10740">
        <v>88.343572368196206</v>
      </c>
      <c r="M10740">
        <v>639</v>
      </c>
      <c r="N10740" t="s">
        <v>44</v>
      </c>
      <c r="O10740">
        <v>3.9559388606461798</v>
      </c>
    </row>
    <row r="10741" spans="1:15" x14ac:dyDescent="0.25">
      <c r="A10741" s="20" t="s">
        <v>10841</v>
      </c>
      <c r="B10741">
        <v>9</v>
      </c>
      <c r="C10741" t="s">
        <v>21823</v>
      </c>
      <c r="D10741" t="s">
        <v>88</v>
      </c>
      <c r="E10741" t="s">
        <v>94</v>
      </c>
      <c r="F10741" t="s">
        <v>35</v>
      </c>
      <c r="G10741">
        <v>5</v>
      </c>
      <c r="H10741">
        <v>2014</v>
      </c>
      <c r="I10741" t="s">
        <v>52</v>
      </c>
      <c r="J10741" t="s">
        <v>44</v>
      </c>
      <c r="K10741" t="s">
        <v>44</v>
      </c>
      <c r="L10741" t="s">
        <v>44</v>
      </c>
      <c r="M10741">
        <v>10</v>
      </c>
      <c r="N10741" t="s">
        <v>44</v>
      </c>
      <c r="O10741">
        <v>31.6227766016838</v>
      </c>
    </row>
    <row r="10742" spans="1:15" x14ac:dyDescent="0.25">
      <c r="A10742" s="20" t="s">
        <v>10842</v>
      </c>
      <c r="B10742">
        <v>9</v>
      </c>
      <c r="C10742" t="s">
        <v>21823</v>
      </c>
      <c r="D10742" t="s">
        <v>88</v>
      </c>
      <c r="E10742" t="s">
        <v>94</v>
      </c>
      <c r="F10742" t="s">
        <v>35</v>
      </c>
      <c r="G10742">
        <v>5</v>
      </c>
      <c r="H10742">
        <v>2014</v>
      </c>
      <c r="I10742" t="s">
        <v>53</v>
      </c>
      <c r="J10742" t="s">
        <v>44</v>
      </c>
      <c r="K10742" t="s">
        <v>44</v>
      </c>
      <c r="L10742" t="s">
        <v>44</v>
      </c>
      <c r="M10742">
        <v>18</v>
      </c>
      <c r="N10742" t="s">
        <v>44</v>
      </c>
      <c r="O10742">
        <v>23.570226039551599</v>
      </c>
    </row>
    <row r="10743" spans="1:15" x14ac:dyDescent="0.25">
      <c r="A10743" s="20" t="s">
        <v>10843</v>
      </c>
      <c r="B10743">
        <v>9</v>
      </c>
      <c r="C10743" t="s">
        <v>21823</v>
      </c>
      <c r="D10743" t="s">
        <v>88</v>
      </c>
      <c r="E10743" t="s">
        <v>94</v>
      </c>
      <c r="F10743" t="s">
        <v>35</v>
      </c>
      <c r="G10743">
        <v>5</v>
      </c>
      <c r="H10743">
        <v>2014</v>
      </c>
      <c r="I10743" t="s">
        <v>54</v>
      </c>
      <c r="J10743" t="s">
        <v>44</v>
      </c>
      <c r="K10743" t="s">
        <v>44</v>
      </c>
      <c r="L10743" t="s">
        <v>44</v>
      </c>
      <c r="M10743">
        <v>5</v>
      </c>
      <c r="N10743" t="s">
        <v>44</v>
      </c>
      <c r="O10743">
        <v>44.721359549995803</v>
      </c>
    </row>
    <row r="10744" spans="1:15" x14ac:dyDescent="0.25">
      <c r="A10744" s="20" t="s">
        <v>10844</v>
      </c>
      <c r="B10744">
        <v>9</v>
      </c>
      <c r="C10744" t="s">
        <v>21823</v>
      </c>
      <c r="D10744" t="s">
        <v>88</v>
      </c>
      <c r="E10744" t="s">
        <v>94</v>
      </c>
      <c r="F10744" t="s">
        <v>35</v>
      </c>
      <c r="G10744">
        <v>5</v>
      </c>
      <c r="H10744">
        <v>2014</v>
      </c>
      <c r="I10744" t="s">
        <v>55</v>
      </c>
      <c r="J10744">
        <v>60.1</v>
      </c>
      <c r="K10744">
        <v>45.155140961975199</v>
      </c>
      <c r="L10744">
        <v>79.668951569812407</v>
      </c>
      <c r="M10744">
        <v>31</v>
      </c>
      <c r="N10744" t="s">
        <v>44</v>
      </c>
      <c r="O10744">
        <v>17.9605302026775</v>
      </c>
    </row>
    <row r="10745" spans="1:15" x14ac:dyDescent="0.25">
      <c r="A10745" s="20" t="s">
        <v>10845</v>
      </c>
      <c r="B10745">
        <v>9</v>
      </c>
      <c r="C10745" t="s">
        <v>21823</v>
      </c>
      <c r="D10745" t="s">
        <v>88</v>
      </c>
      <c r="E10745" t="s">
        <v>94</v>
      </c>
      <c r="F10745" t="s">
        <v>35</v>
      </c>
      <c r="G10745">
        <v>5</v>
      </c>
      <c r="H10745">
        <v>2014</v>
      </c>
      <c r="I10745" t="s">
        <v>56</v>
      </c>
      <c r="J10745" t="s">
        <v>44</v>
      </c>
      <c r="K10745" t="s">
        <v>44</v>
      </c>
      <c r="L10745" t="s">
        <v>44</v>
      </c>
      <c r="M10745">
        <v>2</v>
      </c>
      <c r="N10745" t="s">
        <v>44</v>
      </c>
      <c r="O10745">
        <v>70.710678118654698</v>
      </c>
    </row>
    <row r="10746" spans="1:15" x14ac:dyDescent="0.25">
      <c r="A10746" s="20" t="s">
        <v>10846</v>
      </c>
      <c r="B10746">
        <v>9</v>
      </c>
      <c r="C10746" t="s">
        <v>21823</v>
      </c>
      <c r="D10746" t="s">
        <v>88</v>
      </c>
      <c r="E10746" t="s">
        <v>94</v>
      </c>
      <c r="F10746" t="s">
        <v>35</v>
      </c>
      <c r="G10746">
        <v>5</v>
      </c>
      <c r="H10746">
        <v>2014</v>
      </c>
      <c r="I10746" t="s">
        <v>57</v>
      </c>
      <c r="J10746" t="s">
        <v>44</v>
      </c>
      <c r="K10746" t="s">
        <v>44</v>
      </c>
      <c r="L10746" t="s">
        <v>44</v>
      </c>
      <c r="M10746">
        <v>9</v>
      </c>
      <c r="N10746" t="s">
        <v>44</v>
      </c>
      <c r="O10746">
        <v>33.3333333333333</v>
      </c>
    </row>
    <row r="10747" spans="1:15" x14ac:dyDescent="0.25">
      <c r="A10747" s="20" t="s">
        <v>10847</v>
      </c>
      <c r="B10747">
        <v>9</v>
      </c>
      <c r="C10747" t="s">
        <v>21823</v>
      </c>
      <c r="D10747" t="s">
        <v>88</v>
      </c>
      <c r="E10747" t="s">
        <v>94</v>
      </c>
      <c r="F10747" t="s">
        <v>35</v>
      </c>
      <c r="G10747">
        <v>5</v>
      </c>
      <c r="H10747">
        <v>2014</v>
      </c>
      <c r="I10747" t="s">
        <v>58</v>
      </c>
      <c r="J10747">
        <v>65.2</v>
      </c>
      <c r="K10747">
        <v>49.697739974903797</v>
      </c>
      <c r="L10747">
        <v>83.240353142046999</v>
      </c>
      <c r="M10747">
        <v>97</v>
      </c>
      <c r="N10747" t="s">
        <v>44</v>
      </c>
      <c r="O10747">
        <v>10.153461651336199</v>
      </c>
    </row>
    <row r="10748" spans="1:15" x14ac:dyDescent="0.25">
      <c r="A10748" s="20" t="s">
        <v>10848</v>
      </c>
      <c r="B10748">
        <v>9</v>
      </c>
      <c r="C10748" t="s">
        <v>21823</v>
      </c>
      <c r="D10748" t="s">
        <v>88</v>
      </c>
      <c r="E10748" t="s">
        <v>94</v>
      </c>
      <c r="F10748" t="s">
        <v>35</v>
      </c>
      <c r="G10748">
        <v>5</v>
      </c>
      <c r="H10748">
        <v>2014</v>
      </c>
      <c r="I10748" t="s">
        <v>59</v>
      </c>
      <c r="J10748" t="s">
        <v>44</v>
      </c>
      <c r="K10748" t="s">
        <v>44</v>
      </c>
      <c r="L10748" t="s">
        <v>44</v>
      </c>
      <c r="M10748">
        <v>3</v>
      </c>
      <c r="N10748" t="s">
        <v>44</v>
      </c>
      <c r="O10748">
        <v>57.735026918962603</v>
      </c>
    </row>
    <row r="10749" spans="1:15" x14ac:dyDescent="0.25">
      <c r="A10749" s="20" t="s">
        <v>10849</v>
      </c>
      <c r="B10749">
        <v>9</v>
      </c>
      <c r="C10749" t="s">
        <v>21823</v>
      </c>
      <c r="D10749" t="s">
        <v>88</v>
      </c>
      <c r="E10749" t="s">
        <v>94</v>
      </c>
      <c r="F10749" t="s">
        <v>35</v>
      </c>
      <c r="G10749">
        <v>5</v>
      </c>
      <c r="H10749">
        <v>2014</v>
      </c>
      <c r="I10749" t="s">
        <v>60</v>
      </c>
      <c r="J10749">
        <v>85.5</v>
      </c>
      <c r="K10749">
        <v>77.477977613672394</v>
      </c>
      <c r="L10749">
        <v>93.968309039210496</v>
      </c>
      <c r="M10749">
        <v>539</v>
      </c>
      <c r="N10749" t="s">
        <v>44</v>
      </c>
      <c r="O10749">
        <v>4.3073049225394797</v>
      </c>
    </row>
    <row r="10750" spans="1:15" x14ac:dyDescent="0.25">
      <c r="A10750" s="20" t="s">
        <v>10850</v>
      </c>
      <c r="B10750">
        <v>9</v>
      </c>
      <c r="C10750" t="s">
        <v>21823</v>
      </c>
      <c r="D10750" t="s">
        <v>88</v>
      </c>
      <c r="E10750" t="s">
        <v>94</v>
      </c>
      <c r="F10750" t="s">
        <v>35</v>
      </c>
      <c r="G10750">
        <v>5</v>
      </c>
      <c r="H10750">
        <v>2014</v>
      </c>
      <c r="I10750" t="s">
        <v>61</v>
      </c>
      <c r="J10750" t="s">
        <v>44</v>
      </c>
      <c r="K10750" t="s">
        <v>44</v>
      </c>
      <c r="L10750" t="s">
        <v>44</v>
      </c>
      <c r="M10750">
        <v>0</v>
      </c>
      <c r="N10750" t="s">
        <v>44</v>
      </c>
      <c r="O10750" t="s">
        <v>44</v>
      </c>
    </row>
    <row r="10751" spans="1:15" x14ac:dyDescent="0.25">
      <c r="A10751" s="20" t="s">
        <v>10851</v>
      </c>
      <c r="B10751">
        <v>9</v>
      </c>
      <c r="C10751" t="s">
        <v>21823</v>
      </c>
      <c r="D10751" t="s">
        <v>88</v>
      </c>
      <c r="E10751" t="s">
        <v>94</v>
      </c>
      <c r="F10751" t="s">
        <v>35</v>
      </c>
      <c r="G10751">
        <v>5</v>
      </c>
      <c r="H10751">
        <v>2014</v>
      </c>
      <c r="I10751" t="s">
        <v>43</v>
      </c>
      <c r="J10751">
        <v>80.400000000000006</v>
      </c>
      <c r="K10751">
        <v>71.215985776058403</v>
      </c>
      <c r="L10751">
        <v>92.722706790853593</v>
      </c>
      <c r="M10751">
        <v>25</v>
      </c>
      <c r="N10751" t="s">
        <v>44</v>
      </c>
      <c r="O10751">
        <v>20</v>
      </c>
    </row>
    <row r="10752" spans="1:15" x14ac:dyDescent="0.25">
      <c r="A10752" s="20" t="s">
        <v>10852</v>
      </c>
      <c r="B10752">
        <v>9</v>
      </c>
      <c r="C10752" t="s">
        <v>21823</v>
      </c>
      <c r="D10752" t="s">
        <v>88</v>
      </c>
      <c r="E10752" t="s">
        <v>94</v>
      </c>
      <c r="F10752" t="s">
        <v>35</v>
      </c>
      <c r="G10752">
        <v>5</v>
      </c>
      <c r="H10752">
        <v>2014</v>
      </c>
      <c r="I10752" t="s">
        <v>62</v>
      </c>
      <c r="J10752" t="s">
        <v>44</v>
      </c>
      <c r="K10752" t="s">
        <v>44</v>
      </c>
      <c r="L10752" t="s">
        <v>44</v>
      </c>
      <c r="M10752">
        <v>3</v>
      </c>
      <c r="N10752" t="s">
        <v>44</v>
      </c>
      <c r="O10752">
        <v>57.735026918962603</v>
      </c>
    </row>
    <row r="10753" spans="1:15" x14ac:dyDescent="0.25">
      <c r="A10753" s="20" t="s">
        <v>10853</v>
      </c>
      <c r="B10753">
        <v>9</v>
      </c>
      <c r="C10753" t="s">
        <v>21823</v>
      </c>
      <c r="D10753" t="s">
        <v>88</v>
      </c>
      <c r="E10753" t="s">
        <v>94</v>
      </c>
      <c r="F10753" t="s">
        <v>35</v>
      </c>
      <c r="G10753">
        <v>5</v>
      </c>
      <c r="H10753">
        <v>2014</v>
      </c>
      <c r="I10753" t="s">
        <v>75</v>
      </c>
      <c r="J10753">
        <v>75.540000000000006</v>
      </c>
      <c r="K10753">
        <v>70.44</v>
      </c>
      <c r="L10753">
        <v>80.8</v>
      </c>
      <c r="M10753">
        <v>2683</v>
      </c>
      <c r="N10753" t="s">
        <v>44</v>
      </c>
      <c r="O10753">
        <v>1.93058827230263</v>
      </c>
    </row>
    <row r="10754" spans="1:15" x14ac:dyDescent="0.25">
      <c r="A10754" s="20" t="s">
        <v>10854</v>
      </c>
      <c r="B10754">
        <v>9</v>
      </c>
      <c r="C10754" t="s">
        <v>21823</v>
      </c>
      <c r="D10754" t="s">
        <v>88</v>
      </c>
      <c r="E10754" t="s">
        <v>94</v>
      </c>
      <c r="F10754" t="s">
        <v>35</v>
      </c>
      <c r="G10754">
        <v>5</v>
      </c>
      <c r="H10754">
        <v>2014</v>
      </c>
      <c r="I10754" t="s">
        <v>45</v>
      </c>
      <c r="J10754">
        <v>55.3</v>
      </c>
      <c r="K10754">
        <v>37.564166159772697</v>
      </c>
      <c r="L10754">
        <v>75.789734629034299</v>
      </c>
      <c r="M10754">
        <v>99</v>
      </c>
      <c r="N10754" t="s">
        <v>44</v>
      </c>
      <c r="O10754">
        <v>10.050378152592099</v>
      </c>
    </row>
    <row r="10755" spans="1:15" x14ac:dyDescent="0.25">
      <c r="A10755" s="20" t="s">
        <v>10855</v>
      </c>
      <c r="B10755">
        <v>9</v>
      </c>
      <c r="C10755" t="s">
        <v>21823</v>
      </c>
      <c r="D10755" t="s">
        <v>88</v>
      </c>
      <c r="E10755" t="s">
        <v>94</v>
      </c>
      <c r="F10755" t="s">
        <v>35</v>
      </c>
      <c r="G10755">
        <v>5</v>
      </c>
      <c r="H10755">
        <v>2014</v>
      </c>
      <c r="I10755" t="s">
        <v>46</v>
      </c>
      <c r="J10755">
        <v>57.2</v>
      </c>
      <c r="K10755">
        <v>40.657266768826403</v>
      </c>
      <c r="L10755">
        <v>75.693700967540394</v>
      </c>
      <c r="M10755">
        <v>187</v>
      </c>
      <c r="N10755" t="s">
        <v>44</v>
      </c>
      <c r="O10755">
        <v>7.3127242412713098</v>
      </c>
    </row>
    <row r="10756" spans="1:15" x14ac:dyDescent="0.25">
      <c r="A10756" s="20" t="s">
        <v>10856</v>
      </c>
      <c r="B10756">
        <v>9</v>
      </c>
      <c r="C10756" t="s">
        <v>21823</v>
      </c>
      <c r="D10756" t="s">
        <v>88</v>
      </c>
      <c r="E10756" t="s">
        <v>94</v>
      </c>
      <c r="F10756" t="s">
        <v>35</v>
      </c>
      <c r="G10756">
        <v>5</v>
      </c>
      <c r="H10756">
        <v>2014</v>
      </c>
      <c r="I10756" t="s">
        <v>47</v>
      </c>
      <c r="J10756">
        <v>80.5</v>
      </c>
      <c r="K10756">
        <v>69.613776145150894</v>
      </c>
      <c r="L10756">
        <v>92.040378144763395</v>
      </c>
      <c r="M10756">
        <v>824</v>
      </c>
      <c r="N10756" t="s">
        <v>44</v>
      </c>
      <c r="O10756">
        <v>3.4836650714580899</v>
      </c>
    </row>
    <row r="10757" spans="1:15" x14ac:dyDescent="0.25">
      <c r="A10757" s="20" t="s">
        <v>10857</v>
      </c>
      <c r="B10757">
        <v>9</v>
      </c>
      <c r="C10757" t="s">
        <v>21823</v>
      </c>
      <c r="D10757" t="s">
        <v>88</v>
      </c>
      <c r="E10757" t="s">
        <v>94</v>
      </c>
      <c r="F10757" t="s">
        <v>35</v>
      </c>
      <c r="G10757">
        <v>5</v>
      </c>
      <c r="H10757">
        <v>2014</v>
      </c>
      <c r="I10757" t="s">
        <v>48</v>
      </c>
      <c r="J10757">
        <v>82</v>
      </c>
      <c r="K10757">
        <v>70.806918103807803</v>
      </c>
      <c r="L10757">
        <v>97.208203006079202</v>
      </c>
      <c r="M10757">
        <v>25</v>
      </c>
      <c r="N10757" t="s">
        <v>44</v>
      </c>
      <c r="O10757">
        <v>20</v>
      </c>
    </row>
    <row r="10758" spans="1:15" x14ac:dyDescent="0.25">
      <c r="A10758" s="20" t="s">
        <v>10858</v>
      </c>
      <c r="B10758">
        <v>9</v>
      </c>
      <c r="C10758" t="s">
        <v>21823</v>
      </c>
      <c r="D10758" t="s">
        <v>88</v>
      </c>
      <c r="E10758" t="s">
        <v>94</v>
      </c>
      <c r="F10758" t="s">
        <v>35</v>
      </c>
      <c r="G10758">
        <v>5</v>
      </c>
      <c r="H10758">
        <v>2014</v>
      </c>
      <c r="I10758" t="s">
        <v>49</v>
      </c>
      <c r="J10758">
        <v>66.099999999999994</v>
      </c>
      <c r="K10758">
        <v>51.746299151016899</v>
      </c>
      <c r="L10758">
        <v>82.6773482924783</v>
      </c>
      <c r="M10758">
        <v>105</v>
      </c>
      <c r="N10758" t="s">
        <v>44</v>
      </c>
      <c r="O10758">
        <v>9.7590007294853294</v>
      </c>
    </row>
    <row r="10759" spans="1:15" x14ac:dyDescent="0.25">
      <c r="A10759" s="20" t="s">
        <v>10859</v>
      </c>
      <c r="B10759">
        <v>9</v>
      </c>
      <c r="C10759" t="s">
        <v>21823</v>
      </c>
      <c r="D10759" t="s">
        <v>88</v>
      </c>
      <c r="E10759" t="s">
        <v>94</v>
      </c>
      <c r="F10759" t="s">
        <v>35</v>
      </c>
      <c r="G10759">
        <v>5</v>
      </c>
      <c r="H10759">
        <v>2014</v>
      </c>
      <c r="I10759" t="s">
        <v>50</v>
      </c>
      <c r="J10759">
        <v>87.7</v>
      </c>
      <c r="K10759">
        <v>72.091692128499702</v>
      </c>
      <c r="L10759">
        <v>109.617960291584</v>
      </c>
      <c r="M10759">
        <v>19</v>
      </c>
      <c r="N10759" t="s">
        <v>44</v>
      </c>
      <c r="O10759">
        <v>22.941573387056199</v>
      </c>
    </row>
    <row r="10760" spans="1:15" x14ac:dyDescent="0.25">
      <c r="A10760" s="20" t="s">
        <v>10860</v>
      </c>
      <c r="B10760">
        <v>9</v>
      </c>
      <c r="C10760" t="s">
        <v>21823</v>
      </c>
      <c r="D10760" t="s">
        <v>88</v>
      </c>
      <c r="E10760" t="s">
        <v>94</v>
      </c>
      <c r="F10760" t="s">
        <v>35</v>
      </c>
      <c r="G10760">
        <v>5</v>
      </c>
      <c r="H10760">
        <v>2014</v>
      </c>
      <c r="I10760" t="s">
        <v>51</v>
      </c>
      <c r="J10760">
        <v>85.1</v>
      </c>
      <c r="K10760">
        <v>77.483002950574402</v>
      </c>
      <c r="L10760">
        <v>94.616497344919793</v>
      </c>
      <c r="M10760">
        <v>43</v>
      </c>
      <c r="N10760" t="s">
        <v>44</v>
      </c>
      <c r="O10760">
        <v>15.249857033260501</v>
      </c>
    </row>
    <row r="10761" spans="1:15" x14ac:dyDescent="0.25">
      <c r="A10761" s="20" t="s">
        <v>10861</v>
      </c>
      <c r="B10761">
        <v>9</v>
      </c>
      <c r="C10761" t="s">
        <v>21823</v>
      </c>
      <c r="D10761" t="s">
        <v>88</v>
      </c>
      <c r="E10761" t="s">
        <v>76</v>
      </c>
      <c r="F10761" t="s">
        <v>40</v>
      </c>
      <c r="G10761">
        <v>6</v>
      </c>
      <c r="H10761">
        <v>2014</v>
      </c>
      <c r="I10761" t="s">
        <v>34</v>
      </c>
      <c r="J10761">
        <v>59.2</v>
      </c>
      <c r="K10761">
        <v>45.913871707165498</v>
      </c>
      <c r="L10761">
        <v>72.854231861348495</v>
      </c>
      <c r="M10761">
        <v>1886</v>
      </c>
      <c r="N10761" t="s">
        <v>44</v>
      </c>
      <c r="O10761">
        <v>2.3026564952925201</v>
      </c>
    </row>
    <row r="10762" spans="1:15" x14ac:dyDescent="0.25">
      <c r="A10762" s="20" t="s">
        <v>10862</v>
      </c>
      <c r="B10762">
        <v>9</v>
      </c>
      <c r="C10762" t="s">
        <v>21823</v>
      </c>
      <c r="D10762" t="s">
        <v>88</v>
      </c>
      <c r="E10762" t="s">
        <v>76</v>
      </c>
      <c r="F10762" t="s">
        <v>40</v>
      </c>
      <c r="G10762">
        <v>6</v>
      </c>
      <c r="H10762">
        <v>2014</v>
      </c>
      <c r="I10762" t="s">
        <v>52</v>
      </c>
      <c r="J10762">
        <v>38.799999999999997</v>
      </c>
      <c r="K10762">
        <v>32.779950115676201</v>
      </c>
      <c r="L10762">
        <v>45.151266150675198</v>
      </c>
      <c r="M10762">
        <v>947</v>
      </c>
      <c r="N10762" t="s">
        <v>44</v>
      </c>
      <c r="O10762">
        <v>3.2495633692564101</v>
      </c>
    </row>
    <row r="10763" spans="1:15" x14ac:dyDescent="0.25">
      <c r="A10763" s="20" t="s">
        <v>10863</v>
      </c>
      <c r="B10763">
        <v>9</v>
      </c>
      <c r="C10763" t="s">
        <v>21823</v>
      </c>
      <c r="D10763" t="s">
        <v>88</v>
      </c>
      <c r="E10763" t="s">
        <v>76</v>
      </c>
      <c r="F10763" t="s">
        <v>40</v>
      </c>
      <c r="G10763">
        <v>6</v>
      </c>
      <c r="H10763">
        <v>2014</v>
      </c>
      <c r="I10763" t="s">
        <v>53</v>
      </c>
      <c r="J10763">
        <v>70.5</v>
      </c>
      <c r="K10763">
        <v>58.437474075702099</v>
      </c>
      <c r="L10763">
        <v>83.001372092267701</v>
      </c>
      <c r="M10763">
        <v>1534</v>
      </c>
      <c r="N10763" t="s">
        <v>44</v>
      </c>
      <c r="O10763">
        <v>2.5532146059408301</v>
      </c>
    </row>
    <row r="10764" spans="1:15" x14ac:dyDescent="0.25">
      <c r="A10764" s="20" t="s">
        <v>10864</v>
      </c>
      <c r="B10764">
        <v>9</v>
      </c>
      <c r="C10764" t="s">
        <v>21823</v>
      </c>
      <c r="D10764" t="s">
        <v>88</v>
      </c>
      <c r="E10764" t="s">
        <v>76</v>
      </c>
      <c r="F10764" t="s">
        <v>40</v>
      </c>
      <c r="G10764">
        <v>6</v>
      </c>
      <c r="H10764">
        <v>2014</v>
      </c>
      <c r="I10764" t="s">
        <v>54</v>
      </c>
      <c r="J10764">
        <v>61.3</v>
      </c>
      <c r="K10764">
        <v>53.492375511979901</v>
      </c>
      <c r="L10764">
        <v>69.706830868699996</v>
      </c>
      <c r="M10764">
        <v>486</v>
      </c>
      <c r="N10764" t="s">
        <v>44</v>
      </c>
      <c r="O10764">
        <v>4.5360921162651504</v>
      </c>
    </row>
    <row r="10765" spans="1:15" x14ac:dyDescent="0.25">
      <c r="A10765" s="20" t="s">
        <v>10865</v>
      </c>
      <c r="B10765">
        <v>9</v>
      </c>
      <c r="C10765" t="s">
        <v>21823</v>
      </c>
      <c r="D10765" t="s">
        <v>88</v>
      </c>
      <c r="E10765" t="s">
        <v>76</v>
      </c>
      <c r="F10765" t="s">
        <v>40</v>
      </c>
      <c r="G10765">
        <v>6</v>
      </c>
      <c r="H10765">
        <v>2014</v>
      </c>
      <c r="I10765" t="s">
        <v>55</v>
      </c>
      <c r="J10765">
        <v>37.700000000000003</v>
      </c>
      <c r="K10765">
        <v>33.059388770411303</v>
      </c>
      <c r="L10765">
        <v>42.456410688085001</v>
      </c>
      <c r="M10765">
        <v>2082</v>
      </c>
      <c r="N10765" t="s">
        <v>44</v>
      </c>
      <c r="O10765">
        <v>2.1915916515945901</v>
      </c>
    </row>
    <row r="10766" spans="1:15" x14ac:dyDescent="0.25">
      <c r="A10766" s="20" t="s">
        <v>10866</v>
      </c>
      <c r="B10766">
        <v>9</v>
      </c>
      <c r="C10766" t="s">
        <v>21823</v>
      </c>
      <c r="D10766" t="s">
        <v>88</v>
      </c>
      <c r="E10766" t="s">
        <v>76</v>
      </c>
      <c r="F10766" t="s">
        <v>40</v>
      </c>
      <c r="G10766">
        <v>6</v>
      </c>
      <c r="H10766">
        <v>2014</v>
      </c>
      <c r="I10766" t="s">
        <v>56</v>
      </c>
      <c r="J10766">
        <v>57.4</v>
      </c>
      <c r="K10766">
        <v>37.6438433326867</v>
      </c>
      <c r="L10766">
        <v>79.103290661369499</v>
      </c>
      <c r="M10766">
        <v>239</v>
      </c>
      <c r="N10766" t="s">
        <v>44</v>
      </c>
      <c r="O10766">
        <v>6.46846227353151</v>
      </c>
    </row>
    <row r="10767" spans="1:15" x14ac:dyDescent="0.25">
      <c r="A10767" s="20" t="s">
        <v>10867</v>
      </c>
      <c r="B10767">
        <v>9</v>
      </c>
      <c r="C10767" t="s">
        <v>21823</v>
      </c>
      <c r="D10767" t="s">
        <v>88</v>
      </c>
      <c r="E10767" t="s">
        <v>76</v>
      </c>
      <c r="F10767" t="s">
        <v>40</v>
      </c>
      <c r="G10767">
        <v>6</v>
      </c>
      <c r="H10767">
        <v>2014</v>
      </c>
      <c r="I10767" t="s">
        <v>57</v>
      </c>
      <c r="J10767">
        <v>65.7</v>
      </c>
      <c r="K10767">
        <v>58.334498046290797</v>
      </c>
      <c r="L10767">
        <v>73.513097826978296</v>
      </c>
      <c r="M10767">
        <v>569</v>
      </c>
      <c r="N10767" t="s">
        <v>44</v>
      </c>
      <c r="O10767">
        <v>4.1922180815031904</v>
      </c>
    </row>
    <row r="10768" spans="1:15" x14ac:dyDescent="0.25">
      <c r="A10768" s="20" t="s">
        <v>10868</v>
      </c>
      <c r="B10768">
        <v>9</v>
      </c>
      <c r="C10768" t="s">
        <v>21823</v>
      </c>
      <c r="D10768" t="s">
        <v>88</v>
      </c>
      <c r="E10768" t="s">
        <v>76</v>
      </c>
      <c r="F10768" t="s">
        <v>40</v>
      </c>
      <c r="G10768">
        <v>6</v>
      </c>
      <c r="H10768">
        <v>2014</v>
      </c>
      <c r="I10768" t="s">
        <v>58</v>
      </c>
      <c r="J10768">
        <v>38.700000000000003</v>
      </c>
      <c r="K10768">
        <v>34.6446010961875</v>
      </c>
      <c r="L10768">
        <v>42.946671951412299</v>
      </c>
      <c r="M10768">
        <v>2270</v>
      </c>
      <c r="N10768" t="s">
        <v>44</v>
      </c>
      <c r="O10768">
        <v>2.0988774008055699</v>
      </c>
    </row>
    <row r="10769" spans="1:15" x14ac:dyDescent="0.25">
      <c r="A10769" s="20" t="s">
        <v>10869</v>
      </c>
      <c r="B10769">
        <v>9</v>
      </c>
      <c r="C10769" t="s">
        <v>21823</v>
      </c>
      <c r="D10769" t="s">
        <v>88</v>
      </c>
      <c r="E10769" t="s">
        <v>76</v>
      </c>
      <c r="F10769" t="s">
        <v>40</v>
      </c>
      <c r="G10769">
        <v>6</v>
      </c>
      <c r="H10769">
        <v>2014</v>
      </c>
      <c r="I10769" t="s">
        <v>59</v>
      </c>
      <c r="J10769">
        <v>40.799999999999997</v>
      </c>
      <c r="K10769">
        <v>25.669678421408801</v>
      </c>
      <c r="L10769">
        <v>57.4674500368602</v>
      </c>
      <c r="M10769">
        <v>228</v>
      </c>
      <c r="N10769" t="s">
        <v>44</v>
      </c>
      <c r="O10769">
        <v>6.6226617853252199</v>
      </c>
    </row>
    <row r="10770" spans="1:15" x14ac:dyDescent="0.25">
      <c r="A10770" s="20" t="s">
        <v>10870</v>
      </c>
      <c r="B10770">
        <v>9</v>
      </c>
      <c r="C10770" t="s">
        <v>21823</v>
      </c>
      <c r="D10770" t="s">
        <v>88</v>
      </c>
      <c r="E10770" t="s">
        <v>76</v>
      </c>
      <c r="F10770" t="s">
        <v>40</v>
      </c>
      <c r="G10770">
        <v>6</v>
      </c>
      <c r="H10770">
        <v>2014</v>
      </c>
      <c r="I10770" t="s">
        <v>60</v>
      </c>
      <c r="J10770">
        <v>46.4</v>
      </c>
      <c r="K10770">
        <v>43.164173474878403</v>
      </c>
      <c r="L10770">
        <v>49.692677594879797</v>
      </c>
      <c r="M10770">
        <v>3004</v>
      </c>
      <c r="N10770" t="s">
        <v>44</v>
      </c>
      <c r="O10770">
        <v>1.8245259129220699</v>
      </c>
    </row>
    <row r="10771" spans="1:15" x14ac:dyDescent="0.25">
      <c r="A10771" s="20" t="s">
        <v>10871</v>
      </c>
      <c r="B10771">
        <v>9</v>
      </c>
      <c r="C10771" t="s">
        <v>21823</v>
      </c>
      <c r="D10771" t="s">
        <v>88</v>
      </c>
      <c r="E10771" t="s">
        <v>76</v>
      </c>
      <c r="F10771" t="s">
        <v>40</v>
      </c>
      <c r="G10771">
        <v>6</v>
      </c>
      <c r="H10771">
        <v>2014</v>
      </c>
      <c r="I10771" t="s">
        <v>61</v>
      </c>
      <c r="J10771" t="s">
        <v>44</v>
      </c>
      <c r="K10771" t="s">
        <v>44</v>
      </c>
      <c r="L10771" t="s">
        <v>44</v>
      </c>
      <c r="M10771">
        <v>11</v>
      </c>
      <c r="N10771" t="s">
        <v>44</v>
      </c>
      <c r="O10771">
        <v>30.151134457776401</v>
      </c>
    </row>
    <row r="10772" spans="1:15" x14ac:dyDescent="0.25">
      <c r="A10772" s="20" t="s">
        <v>10872</v>
      </c>
      <c r="B10772">
        <v>9</v>
      </c>
      <c r="C10772" t="s">
        <v>21823</v>
      </c>
      <c r="D10772" t="s">
        <v>88</v>
      </c>
      <c r="E10772" t="s">
        <v>76</v>
      </c>
      <c r="F10772" t="s">
        <v>40</v>
      </c>
      <c r="G10772">
        <v>6</v>
      </c>
      <c r="H10772">
        <v>2014</v>
      </c>
      <c r="I10772" t="s">
        <v>43</v>
      </c>
      <c r="J10772">
        <v>43.4</v>
      </c>
      <c r="K10772">
        <v>36.947132113969801</v>
      </c>
      <c r="L10772">
        <v>50.131296875767397</v>
      </c>
      <c r="M10772">
        <v>1277</v>
      </c>
      <c r="N10772" t="s">
        <v>44</v>
      </c>
      <c r="O10772">
        <v>2.7983662310423898</v>
      </c>
    </row>
    <row r="10773" spans="1:15" x14ac:dyDescent="0.25">
      <c r="A10773" s="20" t="s">
        <v>10873</v>
      </c>
      <c r="B10773">
        <v>9</v>
      </c>
      <c r="C10773" t="s">
        <v>21823</v>
      </c>
      <c r="D10773" t="s">
        <v>88</v>
      </c>
      <c r="E10773" t="s">
        <v>76</v>
      </c>
      <c r="F10773" t="s">
        <v>40</v>
      </c>
      <c r="G10773">
        <v>6</v>
      </c>
      <c r="H10773">
        <v>2014</v>
      </c>
      <c r="I10773" t="s">
        <v>62</v>
      </c>
      <c r="J10773">
        <v>55.2</v>
      </c>
      <c r="K10773">
        <v>37.925475894254802</v>
      </c>
      <c r="L10773">
        <v>73.6269547580264</v>
      </c>
      <c r="M10773">
        <v>496</v>
      </c>
      <c r="N10773" t="s">
        <v>44</v>
      </c>
      <c r="O10773">
        <v>4.4901325506693697</v>
      </c>
    </row>
    <row r="10774" spans="1:15" x14ac:dyDescent="0.25">
      <c r="A10774" s="20" t="s">
        <v>10874</v>
      </c>
      <c r="B10774">
        <v>9</v>
      </c>
      <c r="C10774" t="s">
        <v>21823</v>
      </c>
      <c r="D10774" t="s">
        <v>88</v>
      </c>
      <c r="E10774" t="s">
        <v>76</v>
      </c>
      <c r="F10774" t="s">
        <v>40</v>
      </c>
      <c r="G10774">
        <v>6</v>
      </c>
      <c r="H10774">
        <v>2014</v>
      </c>
      <c r="I10774" t="s">
        <v>75</v>
      </c>
      <c r="J10774">
        <v>54.85</v>
      </c>
      <c r="K10774">
        <v>51.5</v>
      </c>
      <c r="L10774">
        <v>58.23</v>
      </c>
      <c r="M10774">
        <v>24568</v>
      </c>
      <c r="N10774" t="s">
        <v>44</v>
      </c>
      <c r="O10774">
        <v>0.63799180211320905</v>
      </c>
    </row>
    <row r="10775" spans="1:15" x14ac:dyDescent="0.25">
      <c r="A10775" s="20" t="s">
        <v>10875</v>
      </c>
      <c r="B10775">
        <v>9</v>
      </c>
      <c r="C10775" t="s">
        <v>21823</v>
      </c>
      <c r="D10775" t="s">
        <v>88</v>
      </c>
      <c r="E10775" t="s">
        <v>76</v>
      </c>
      <c r="F10775" t="s">
        <v>40</v>
      </c>
      <c r="G10775">
        <v>6</v>
      </c>
      <c r="H10775">
        <v>2014</v>
      </c>
      <c r="I10775" t="s">
        <v>45</v>
      </c>
      <c r="J10775">
        <v>50.1</v>
      </c>
      <c r="K10775">
        <v>42.109383724387499</v>
      </c>
      <c r="L10775">
        <v>58.286590583992698</v>
      </c>
      <c r="M10775">
        <v>2415</v>
      </c>
      <c r="N10775" t="s">
        <v>44</v>
      </c>
      <c r="O10775">
        <v>2.0348923188911998</v>
      </c>
    </row>
    <row r="10776" spans="1:15" x14ac:dyDescent="0.25">
      <c r="A10776" s="20" t="s">
        <v>10876</v>
      </c>
      <c r="B10776">
        <v>9</v>
      </c>
      <c r="C10776" t="s">
        <v>21823</v>
      </c>
      <c r="D10776" t="s">
        <v>88</v>
      </c>
      <c r="E10776" t="s">
        <v>76</v>
      </c>
      <c r="F10776" t="s">
        <v>40</v>
      </c>
      <c r="G10776">
        <v>6</v>
      </c>
      <c r="H10776">
        <v>2014</v>
      </c>
      <c r="I10776" t="s">
        <v>46</v>
      </c>
      <c r="J10776">
        <v>48.8</v>
      </c>
      <c r="K10776">
        <v>41.514303927756401</v>
      </c>
      <c r="L10776">
        <v>56.478625698567598</v>
      </c>
      <c r="M10776">
        <v>1362</v>
      </c>
      <c r="N10776" t="s">
        <v>44</v>
      </c>
      <c r="O10776">
        <v>2.7096390730170201</v>
      </c>
    </row>
    <row r="10777" spans="1:15" x14ac:dyDescent="0.25">
      <c r="A10777" s="20" t="s">
        <v>10877</v>
      </c>
      <c r="B10777">
        <v>9</v>
      </c>
      <c r="C10777" t="s">
        <v>21823</v>
      </c>
      <c r="D10777" t="s">
        <v>88</v>
      </c>
      <c r="E10777" t="s">
        <v>76</v>
      </c>
      <c r="F10777" t="s">
        <v>40</v>
      </c>
      <c r="G10777">
        <v>6</v>
      </c>
      <c r="H10777">
        <v>2014</v>
      </c>
      <c r="I10777" t="s">
        <v>47</v>
      </c>
      <c r="J10777">
        <v>74.5</v>
      </c>
      <c r="K10777">
        <v>68.430117591271099</v>
      </c>
      <c r="L10777">
        <v>80.791911351864798</v>
      </c>
      <c r="M10777">
        <v>2324</v>
      </c>
      <c r="N10777" t="s">
        <v>44</v>
      </c>
      <c r="O10777">
        <v>2.0743495341125602</v>
      </c>
    </row>
    <row r="10778" spans="1:15" x14ac:dyDescent="0.25">
      <c r="A10778" s="20" t="s">
        <v>10878</v>
      </c>
      <c r="B10778">
        <v>9</v>
      </c>
      <c r="C10778" t="s">
        <v>21823</v>
      </c>
      <c r="D10778" t="s">
        <v>88</v>
      </c>
      <c r="E10778" t="s">
        <v>76</v>
      </c>
      <c r="F10778" t="s">
        <v>40</v>
      </c>
      <c r="G10778">
        <v>6</v>
      </c>
      <c r="H10778">
        <v>2014</v>
      </c>
      <c r="I10778" t="s">
        <v>48</v>
      </c>
      <c r="J10778">
        <v>48.9</v>
      </c>
      <c r="K10778">
        <v>34.843225849025501</v>
      </c>
      <c r="L10778">
        <v>63.556394972099902</v>
      </c>
      <c r="M10778">
        <v>1024</v>
      </c>
      <c r="N10778" t="s">
        <v>44</v>
      </c>
      <c r="O10778">
        <v>3.125</v>
      </c>
    </row>
    <row r="10779" spans="1:15" x14ac:dyDescent="0.25">
      <c r="A10779" s="20" t="s">
        <v>10879</v>
      </c>
      <c r="B10779">
        <v>9</v>
      </c>
      <c r="C10779" t="s">
        <v>21823</v>
      </c>
      <c r="D10779" t="s">
        <v>88</v>
      </c>
      <c r="E10779" t="s">
        <v>76</v>
      </c>
      <c r="F10779" t="s">
        <v>40</v>
      </c>
      <c r="G10779">
        <v>6</v>
      </c>
      <c r="H10779">
        <v>2014</v>
      </c>
      <c r="I10779" t="s">
        <v>49</v>
      </c>
      <c r="J10779">
        <v>39.700000000000003</v>
      </c>
      <c r="K10779">
        <v>33.503853794656798</v>
      </c>
      <c r="L10779">
        <v>46.303385006259298</v>
      </c>
      <c r="M10779">
        <v>871</v>
      </c>
      <c r="N10779" t="s">
        <v>44</v>
      </c>
      <c r="O10779">
        <v>3.38837073785849</v>
      </c>
    </row>
    <row r="10780" spans="1:15" x14ac:dyDescent="0.25">
      <c r="A10780" s="20" t="s">
        <v>10880</v>
      </c>
      <c r="B10780">
        <v>9</v>
      </c>
      <c r="C10780" t="s">
        <v>21823</v>
      </c>
      <c r="D10780" t="s">
        <v>88</v>
      </c>
      <c r="E10780" t="s">
        <v>76</v>
      </c>
      <c r="F10780" t="s">
        <v>40</v>
      </c>
      <c r="G10780">
        <v>6</v>
      </c>
      <c r="H10780">
        <v>2014</v>
      </c>
      <c r="I10780" t="s">
        <v>50</v>
      </c>
      <c r="J10780">
        <v>59</v>
      </c>
      <c r="K10780">
        <v>40.9912517556469</v>
      </c>
      <c r="L10780">
        <v>78.197903475571806</v>
      </c>
      <c r="M10780">
        <v>474</v>
      </c>
      <c r="N10780" t="s">
        <v>44</v>
      </c>
      <c r="O10780">
        <v>4.5931521217462503</v>
      </c>
    </row>
    <row r="10781" spans="1:15" x14ac:dyDescent="0.25">
      <c r="A10781" s="20" t="s">
        <v>10881</v>
      </c>
      <c r="B10781">
        <v>9</v>
      </c>
      <c r="C10781" t="s">
        <v>21823</v>
      </c>
      <c r="D10781" t="s">
        <v>88</v>
      </c>
      <c r="E10781" t="s">
        <v>76</v>
      </c>
      <c r="F10781" t="s">
        <v>40</v>
      </c>
      <c r="G10781">
        <v>6</v>
      </c>
      <c r="H10781">
        <v>2014</v>
      </c>
      <c r="I10781" t="s">
        <v>51</v>
      </c>
      <c r="J10781">
        <v>62.3</v>
      </c>
      <c r="K10781">
        <v>52.873826182675003</v>
      </c>
      <c r="L10781">
        <v>72.246737483330094</v>
      </c>
      <c r="M10781">
        <v>1069</v>
      </c>
      <c r="N10781" t="s">
        <v>44</v>
      </c>
      <c r="O10781">
        <v>3.05851875103308</v>
      </c>
    </row>
    <row r="10782" spans="1:15" x14ac:dyDescent="0.25">
      <c r="A10782" s="20" t="s">
        <v>10882</v>
      </c>
      <c r="B10782">
        <v>9</v>
      </c>
      <c r="C10782" t="s">
        <v>21823</v>
      </c>
      <c r="D10782" t="s">
        <v>89</v>
      </c>
      <c r="E10782" t="s">
        <v>37</v>
      </c>
      <c r="F10782" t="s">
        <v>38</v>
      </c>
      <c r="G10782">
        <v>3</v>
      </c>
      <c r="H10782">
        <v>2012</v>
      </c>
      <c r="I10782" t="s">
        <v>34</v>
      </c>
      <c r="J10782">
        <v>70.099999999999994</v>
      </c>
      <c r="K10782">
        <v>66.13</v>
      </c>
      <c r="L10782">
        <v>73.84</v>
      </c>
      <c r="M10782">
        <v>378</v>
      </c>
      <c r="N10782">
        <v>539</v>
      </c>
      <c r="O10782">
        <v>5.1434449987363999</v>
      </c>
    </row>
    <row r="10783" spans="1:15" x14ac:dyDescent="0.25">
      <c r="A10783" s="20" t="s">
        <v>10883</v>
      </c>
      <c r="B10783">
        <v>9</v>
      </c>
      <c r="C10783" t="s">
        <v>21823</v>
      </c>
      <c r="D10783" t="s">
        <v>89</v>
      </c>
      <c r="E10783" t="s">
        <v>37</v>
      </c>
      <c r="F10783" t="s">
        <v>38</v>
      </c>
      <c r="G10783">
        <v>3</v>
      </c>
      <c r="H10783">
        <v>2012</v>
      </c>
      <c r="I10783" t="s">
        <v>52</v>
      </c>
      <c r="J10783">
        <v>40</v>
      </c>
      <c r="K10783">
        <v>32.5</v>
      </c>
      <c r="L10783">
        <v>48</v>
      </c>
      <c r="M10783">
        <v>60</v>
      </c>
      <c r="N10783">
        <v>150</v>
      </c>
      <c r="O10783">
        <v>12.9099444873581</v>
      </c>
    </row>
    <row r="10784" spans="1:15" x14ac:dyDescent="0.25">
      <c r="A10784" s="20" t="s">
        <v>10884</v>
      </c>
      <c r="B10784">
        <v>9</v>
      </c>
      <c r="C10784" t="s">
        <v>21823</v>
      </c>
      <c r="D10784" t="s">
        <v>89</v>
      </c>
      <c r="E10784" t="s">
        <v>37</v>
      </c>
      <c r="F10784" t="s">
        <v>38</v>
      </c>
      <c r="G10784">
        <v>3</v>
      </c>
      <c r="H10784">
        <v>2012</v>
      </c>
      <c r="I10784" t="s">
        <v>53</v>
      </c>
      <c r="J10784">
        <v>76.900000000000006</v>
      </c>
      <c r="K10784">
        <v>74.400000000000006</v>
      </c>
      <c r="L10784">
        <v>79.17</v>
      </c>
      <c r="M10784">
        <v>924</v>
      </c>
      <c r="N10784">
        <v>1202</v>
      </c>
      <c r="O10784">
        <v>3.28975847479885</v>
      </c>
    </row>
    <row r="10785" spans="1:15" x14ac:dyDescent="0.25">
      <c r="A10785" s="20" t="s">
        <v>10885</v>
      </c>
      <c r="B10785">
        <v>9</v>
      </c>
      <c r="C10785" t="s">
        <v>21823</v>
      </c>
      <c r="D10785" t="s">
        <v>89</v>
      </c>
      <c r="E10785" t="s">
        <v>37</v>
      </c>
      <c r="F10785" t="s">
        <v>38</v>
      </c>
      <c r="G10785">
        <v>3</v>
      </c>
      <c r="H10785">
        <v>2012</v>
      </c>
      <c r="I10785" t="s">
        <v>54</v>
      </c>
      <c r="J10785" t="s">
        <v>44</v>
      </c>
      <c r="K10785" t="s">
        <v>44</v>
      </c>
      <c r="L10785" t="s">
        <v>44</v>
      </c>
      <c r="M10785">
        <v>8</v>
      </c>
      <c r="N10785">
        <v>36</v>
      </c>
      <c r="O10785">
        <v>35.355339059327399</v>
      </c>
    </row>
    <row r="10786" spans="1:15" x14ac:dyDescent="0.25">
      <c r="A10786" s="20" t="s">
        <v>10886</v>
      </c>
      <c r="B10786">
        <v>9</v>
      </c>
      <c r="C10786" t="s">
        <v>21823</v>
      </c>
      <c r="D10786" t="s">
        <v>89</v>
      </c>
      <c r="E10786" t="s">
        <v>37</v>
      </c>
      <c r="F10786" t="s">
        <v>38</v>
      </c>
      <c r="G10786">
        <v>3</v>
      </c>
      <c r="H10786">
        <v>2012</v>
      </c>
      <c r="I10786" t="s">
        <v>55</v>
      </c>
      <c r="J10786">
        <v>54.8</v>
      </c>
      <c r="K10786">
        <v>49.35</v>
      </c>
      <c r="L10786">
        <v>60.14</v>
      </c>
      <c r="M10786">
        <v>177</v>
      </c>
      <c r="N10786">
        <v>323</v>
      </c>
      <c r="O10786">
        <v>7.5164602800282898</v>
      </c>
    </row>
    <row r="10787" spans="1:15" x14ac:dyDescent="0.25">
      <c r="A10787" s="20" t="s">
        <v>10887</v>
      </c>
      <c r="B10787">
        <v>9</v>
      </c>
      <c r="C10787" t="s">
        <v>21823</v>
      </c>
      <c r="D10787" t="s">
        <v>89</v>
      </c>
      <c r="E10787" t="s">
        <v>37</v>
      </c>
      <c r="F10787" t="s">
        <v>38</v>
      </c>
      <c r="G10787">
        <v>3</v>
      </c>
      <c r="H10787">
        <v>2012</v>
      </c>
      <c r="I10787" t="s">
        <v>56</v>
      </c>
      <c r="J10787">
        <v>62.8</v>
      </c>
      <c r="K10787">
        <v>58.87</v>
      </c>
      <c r="L10787">
        <v>66.64</v>
      </c>
      <c r="M10787">
        <v>372</v>
      </c>
      <c r="N10787">
        <v>592</v>
      </c>
      <c r="O10787">
        <v>5.1847584736521304</v>
      </c>
    </row>
    <row r="10788" spans="1:15" x14ac:dyDescent="0.25">
      <c r="A10788" s="20" t="s">
        <v>10888</v>
      </c>
      <c r="B10788">
        <v>9</v>
      </c>
      <c r="C10788" t="s">
        <v>21823</v>
      </c>
      <c r="D10788" t="s">
        <v>89</v>
      </c>
      <c r="E10788" t="s">
        <v>37</v>
      </c>
      <c r="F10788" t="s">
        <v>38</v>
      </c>
      <c r="G10788">
        <v>3</v>
      </c>
      <c r="H10788">
        <v>2012</v>
      </c>
      <c r="I10788" t="s">
        <v>57</v>
      </c>
      <c r="J10788">
        <v>38.6</v>
      </c>
      <c r="K10788">
        <v>33.270000000000003</v>
      </c>
      <c r="L10788">
        <v>44.31</v>
      </c>
      <c r="M10788">
        <v>114</v>
      </c>
      <c r="N10788">
        <v>295</v>
      </c>
      <c r="O10788">
        <v>9.3658581158169394</v>
      </c>
    </row>
    <row r="10789" spans="1:15" x14ac:dyDescent="0.25">
      <c r="A10789" s="20" t="s">
        <v>10889</v>
      </c>
      <c r="B10789">
        <v>9</v>
      </c>
      <c r="C10789" t="s">
        <v>21823</v>
      </c>
      <c r="D10789" t="s">
        <v>89</v>
      </c>
      <c r="E10789" t="s">
        <v>37</v>
      </c>
      <c r="F10789" t="s">
        <v>38</v>
      </c>
      <c r="G10789">
        <v>3</v>
      </c>
      <c r="H10789">
        <v>2012</v>
      </c>
      <c r="I10789" t="s">
        <v>58</v>
      </c>
      <c r="J10789">
        <v>55.9</v>
      </c>
      <c r="K10789">
        <v>53.22</v>
      </c>
      <c r="L10789">
        <v>58.56</v>
      </c>
      <c r="M10789">
        <v>743</v>
      </c>
      <c r="N10789">
        <v>1329</v>
      </c>
      <c r="O10789">
        <v>3.6686441912352699</v>
      </c>
    </row>
    <row r="10790" spans="1:15" x14ac:dyDescent="0.25">
      <c r="A10790" s="20" t="s">
        <v>10890</v>
      </c>
      <c r="B10790">
        <v>9</v>
      </c>
      <c r="C10790" t="s">
        <v>21823</v>
      </c>
      <c r="D10790" t="s">
        <v>89</v>
      </c>
      <c r="E10790" t="s">
        <v>37</v>
      </c>
      <c r="F10790" t="s">
        <v>38</v>
      </c>
      <c r="G10790">
        <v>3</v>
      </c>
      <c r="H10790">
        <v>2012</v>
      </c>
      <c r="I10790" t="s">
        <v>59</v>
      </c>
      <c r="J10790">
        <v>40.700000000000003</v>
      </c>
      <c r="K10790">
        <v>32.24</v>
      </c>
      <c r="L10790">
        <v>49.7</v>
      </c>
      <c r="M10790">
        <v>48</v>
      </c>
      <c r="N10790">
        <v>118</v>
      </c>
      <c r="O10790">
        <v>14.433756729740599</v>
      </c>
    </row>
    <row r="10791" spans="1:15" x14ac:dyDescent="0.25">
      <c r="A10791" s="20" t="s">
        <v>10891</v>
      </c>
      <c r="B10791">
        <v>9</v>
      </c>
      <c r="C10791" t="s">
        <v>21823</v>
      </c>
      <c r="D10791" t="s">
        <v>89</v>
      </c>
      <c r="E10791" t="s">
        <v>37</v>
      </c>
      <c r="F10791" t="s">
        <v>38</v>
      </c>
      <c r="G10791">
        <v>3</v>
      </c>
      <c r="H10791">
        <v>2012</v>
      </c>
      <c r="I10791" t="s">
        <v>60</v>
      </c>
      <c r="J10791">
        <v>64.599999999999994</v>
      </c>
      <c r="K10791">
        <v>60.59</v>
      </c>
      <c r="L10791">
        <v>68.33</v>
      </c>
      <c r="M10791">
        <v>377</v>
      </c>
      <c r="N10791">
        <v>584</v>
      </c>
      <c r="O10791">
        <v>5.1502620262460503</v>
      </c>
    </row>
    <row r="10792" spans="1:15" x14ac:dyDescent="0.25">
      <c r="A10792" s="20" t="s">
        <v>10892</v>
      </c>
      <c r="B10792">
        <v>9</v>
      </c>
      <c r="C10792" t="s">
        <v>21823</v>
      </c>
      <c r="D10792" t="s">
        <v>89</v>
      </c>
      <c r="E10792" t="s">
        <v>37</v>
      </c>
      <c r="F10792" t="s">
        <v>38</v>
      </c>
      <c r="G10792">
        <v>3</v>
      </c>
      <c r="H10792">
        <v>2012</v>
      </c>
      <c r="I10792" t="s">
        <v>61</v>
      </c>
      <c r="J10792" t="s">
        <v>44</v>
      </c>
      <c r="K10792" t="s">
        <v>44</v>
      </c>
      <c r="L10792" t="s">
        <v>44</v>
      </c>
      <c r="M10792">
        <v>18</v>
      </c>
      <c r="N10792">
        <v>39</v>
      </c>
      <c r="O10792">
        <v>23.570226039551599</v>
      </c>
    </row>
    <row r="10793" spans="1:15" x14ac:dyDescent="0.25">
      <c r="A10793" s="20" t="s">
        <v>10893</v>
      </c>
      <c r="B10793">
        <v>9</v>
      </c>
      <c r="C10793" t="s">
        <v>21823</v>
      </c>
      <c r="D10793" t="s">
        <v>89</v>
      </c>
      <c r="E10793" t="s">
        <v>37</v>
      </c>
      <c r="F10793" t="s">
        <v>38</v>
      </c>
      <c r="G10793">
        <v>3</v>
      </c>
      <c r="H10793">
        <v>2012</v>
      </c>
      <c r="I10793" t="s">
        <v>43</v>
      </c>
      <c r="J10793">
        <v>44.9</v>
      </c>
      <c r="K10793">
        <v>41.53</v>
      </c>
      <c r="L10793">
        <v>48.37</v>
      </c>
      <c r="M10793">
        <v>363</v>
      </c>
      <c r="N10793">
        <v>808</v>
      </c>
      <c r="O10793">
        <v>5.2486388108147803</v>
      </c>
    </row>
    <row r="10794" spans="1:15" x14ac:dyDescent="0.25">
      <c r="A10794" s="20" t="s">
        <v>10894</v>
      </c>
      <c r="B10794">
        <v>9</v>
      </c>
      <c r="C10794" t="s">
        <v>21823</v>
      </c>
      <c r="D10794" t="s">
        <v>89</v>
      </c>
      <c r="E10794" t="s">
        <v>37</v>
      </c>
      <c r="F10794" t="s">
        <v>38</v>
      </c>
      <c r="G10794">
        <v>3</v>
      </c>
      <c r="H10794">
        <v>2012</v>
      </c>
      <c r="I10794" t="s">
        <v>62</v>
      </c>
      <c r="J10794">
        <v>63.1</v>
      </c>
      <c r="K10794">
        <v>57.06</v>
      </c>
      <c r="L10794">
        <v>68.819999999999993</v>
      </c>
      <c r="M10794">
        <v>161</v>
      </c>
      <c r="N10794">
        <v>255</v>
      </c>
      <c r="O10794">
        <v>7.8811040623910102</v>
      </c>
    </row>
    <row r="10795" spans="1:15" x14ac:dyDescent="0.25">
      <c r="A10795" s="20" t="s">
        <v>10895</v>
      </c>
      <c r="B10795">
        <v>9</v>
      </c>
      <c r="C10795" t="s">
        <v>21823</v>
      </c>
      <c r="D10795" t="s">
        <v>89</v>
      </c>
      <c r="E10795" t="s">
        <v>37</v>
      </c>
      <c r="F10795" t="s">
        <v>38</v>
      </c>
      <c r="G10795">
        <v>3</v>
      </c>
      <c r="H10795">
        <v>2012</v>
      </c>
      <c r="I10795" t="s">
        <v>75</v>
      </c>
      <c r="J10795">
        <v>60</v>
      </c>
      <c r="K10795">
        <v>59.1</v>
      </c>
      <c r="L10795">
        <v>60.96</v>
      </c>
      <c r="M10795">
        <v>6447</v>
      </c>
      <c r="N10795">
        <v>10739</v>
      </c>
      <c r="O10795">
        <v>1.2454352825280499</v>
      </c>
    </row>
    <row r="10796" spans="1:15" x14ac:dyDescent="0.25">
      <c r="A10796" s="20" t="s">
        <v>10896</v>
      </c>
      <c r="B10796">
        <v>9</v>
      </c>
      <c r="C10796" t="s">
        <v>21823</v>
      </c>
      <c r="D10796" t="s">
        <v>89</v>
      </c>
      <c r="E10796" t="s">
        <v>37</v>
      </c>
      <c r="F10796" t="s">
        <v>38</v>
      </c>
      <c r="G10796">
        <v>3</v>
      </c>
      <c r="H10796">
        <v>2012</v>
      </c>
      <c r="I10796" t="s">
        <v>45</v>
      </c>
      <c r="J10796">
        <v>42.1</v>
      </c>
      <c r="K10796">
        <v>37.46</v>
      </c>
      <c r="L10796">
        <v>46.94</v>
      </c>
      <c r="M10796">
        <v>174</v>
      </c>
      <c r="N10796">
        <v>413</v>
      </c>
      <c r="O10796">
        <v>7.58098043578903</v>
      </c>
    </row>
    <row r="10797" spans="1:15" x14ac:dyDescent="0.25">
      <c r="A10797" s="20" t="s">
        <v>10897</v>
      </c>
      <c r="B10797">
        <v>9</v>
      </c>
      <c r="C10797" t="s">
        <v>21823</v>
      </c>
      <c r="D10797" t="s">
        <v>89</v>
      </c>
      <c r="E10797" t="s">
        <v>37</v>
      </c>
      <c r="F10797" t="s">
        <v>38</v>
      </c>
      <c r="G10797">
        <v>3</v>
      </c>
      <c r="H10797">
        <v>2012</v>
      </c>
      <c r="I10797" t="s">
        <v>46</v>
      </c>
      <c r="J10797">
        <v>62.6</v>
      </c>
      <c r="K10797">
        <v>57.89</v>
      </c>
      <c r="L10797">
        <v>67</v>
      </c>
      <c r="M10797">
        <v>269</v>
      </c>
      <c r="N10797">
        <v>430</v>
      </c>
      <c r="O10797">
        <v>6.0971076084969198</v>
      </c>
    </row>
    <row r="10798" spans="1:15" x14ac:dyDescent="0.25">
      <c r="A10798" s="20" t="s">
        <v>10898</v>
      </c>
      <c r="B10798">
        <v>9</v>
      </c>
      <c r="C10798" t="s">
        <v>21823</v>
      </c>
      <c r="D10798" t="s">
        <v>89</v>
      </c>
      <c r="E10798" t="s">
        <v>37</v>
      </c>
      <c r="F10798" t="s">
        <v>38</v>
      </c>
      <c r="G10798">
        <v>3</v>
      </c>
      <c r="H10798">
        <v>2012</v>
      </c>
      <c r="I10798" t="s">
        <v>47</v>
      </c>
      <c r="J10798">
        <v>74.099999999999994</v>
      </c>
      <c r="K10798">
        <v>71.77</v>
      </c>
      <c r="L10798">
        <v>76.260000000000005</v>
      </c>
      <c r="M10798">
        <v>1083</v>
      </c>
      <c r="N10798">
        <v>1462</v>
      </c>
      <c r="O10798">
        <v>3.0386856273138201</v>
      </c>
    </row>
    <row r="10799" spans="1:15" x14ac:dyDescent="0.25">
      <c r="A10799" s="20" t="s">
        <v>10899</v>
      </c>
      <c r="B10799">
        <v>9</v>
      </c>
      <c r="C10799" t="s">
        <v>21823</v>
      </c>
      <c r="D10799" t="s">
        <v>89</v>
      </c>
      <c r="E10799" t="s">
        <v>37</v>
      </c>
      <c r="F10799" t="s">
        <v>38</v>
      </c>
      <c r="G10799">
        <v>3</v>
      </c>
      <c r="H10799">
        <v>2012</v>
      </c>
      <c r="I10799" t="s">
        <v>48</v>
      </c>
      <c r="J10799">
        <v>56.4</v>
      </c>
      <c r="K10799">
        <v>52.93</v>
      </c>
      <c r="L10799">
        <v>59.75</v>
      </c>
      <c r="M10799">
        <v>456</v>
      </c>
      <c r="N10799">
        <v>809</v>
      </c>
      <c r="O10799">
        <v>4.6829290579084697</v>
      </c>
    </row>
    <row r="10800" spans="1:15" x14ac:dyDescent="0.25">
      <c r="A10800" s="20" t="s">
        <v>10900</v>
      </c>
      <c r="B10800">
        <v>9</v>
      </c>
      <c r="C10800" t="s">
        <v>21823</v>
      </c>
      <c r="D10800" t="s">
        <v>89</v>
      </c>
      <c r="E10800" t="s">
        <v>37</v>
      </c>
      <c r="F10800" t="s">
        <v>38</v>
      </c>
      <c r="G10800">
        <v>3</v>
      </c>
      <c r="H10800">
        <v>2012</v>
      </c>
      <c r="I10800" t="s">
        <v>49</v>
      </c>
      <c r="J10800">
        <v>53.3</v>
      </c>
      <c r="K10800">
        <v>48.37</v>
      </c>
      <c r="L10800">
        <v>58.23</v>
      </c>
      <c r="M10800">
        <v>208</v>
      </c>
      <c r="N10800">
        <v>390</v>
      </c>
      <c r="O10800">
        <v>6.9337524528153596</v>
      </c>
    </row>
    <row r="10801" spans="1:15" x14ac:dyDescent="0.25">
      <c r="A10801" s="20" t="s">
        <v>10901</v>
      </c>
      <c r="B10801">
        <v>9</v>
      </c>
      <c r="C10801" t="s">
        <v>21823</v>
      </c>
      <c r="D10801" t="s">
        <v>89</v>
      </c>
      <c r="E10801" t="s">
        <v>37</v>
      </c>
      <c r="F10801" t="s">
        <v>38</v>
      </c>
      <c r="G10801">
        <v>3</v>
      </c>
      <c r="H10801">
        <v>2012</v>
      </c>
      <c r="I10801" t="s">
        <v>50</v>
      </c>
      <c r="J10801">
        <v>53</v>
      </c>
      <c r="K10801">
        <v>48.81</v>
      </c>
      <c r="L10801">
        <v>57.06</v>
      </c>
      <c r="M10801">
        <v>296</v>
      </c>
      <c r="N10801">
        <v>559</v>
      </c>
      <c r="O10801">
        <v>5.8123819371909597</v>
      </c>
    </row>
    <row r="10802" spans="1:15" x14ac:dyDescent="0.25">
      <c r="A10802" s="20" t="s">
        <v>10902</v>
      </c>
      <c r="B10802">
        <v>9</v>
      </c>
      <c r="C10802" t="s">
        <v>21823</v>
      </c>
      <c r="D10802" t="s">
        <v>89</v>
      </c>
      <c r="E10802" t="s">
        <v>37</v>
      </c>
      <c r="F10802" t="s">
        <v>38</v>
      </c>
      <c r="G10802">
        <v>3</v>
      </c>
      <c r="H10802">
        <v>2012</v>
      </c>
      <c r="I10802" t="s">
        <v>51</v>
      </c>
      <c r="J10802">
        <v>53.7</v>
      </c>
      <c r="K10802">
        <v>48.83</v>
      </c>
      <c r="L10802">
        <v>58.49</v>
      </c>
      <c r="M10802">
        <v>218</v>
      </c>
      <c r="N10802">
        <v>406</v>
      </c>
      <c r="O10802">
        <v>6.7728546147859596</v>
      </c>
    </row>
    <row r="10803" spans="1:15" x14ac:dyDescent="0.25">
      <c r="A10803" s="20" t="s">
        <v>10903</v>
      </c>
      <c r="B10803">
        <v>9</v>
      </c>
      <c r="C10803" t="s">
        <v>21823</v>
      </c>
      <c r="D10803" t="s">
        <v>89</v>
      </c>
      <c r="E10803" t="s">
        <v>41</v>
      </c>
      <c r="F10803" t="s">
        <v>42</v>
      </c>
      <c r="G10803">
        <v>4</v>
      </c>
      <c r="H10803">
        <v>2012</v>
      </c>
      <c r="I10803" t="s">
        <v>34</v>
      </c>
      <c r="J10803">
        <v>76.3</v>
      </c>
      <c r="K10803">
        <v>73.97</v>
      </c>
      <c r="L10803">
        <v>78.44</v>
      </c>
      <c r="M10803">
        <v>1058</v>
      </c>
      <c r="N10803">
        <v>1387</v>
      </c>
      <c r="O10803">
        <v>3.0743773095067302</v>
      </c>
    </row>
    <row r="10804" spans="1:15" x14ac:dyDescent="0.25">
      <c r="A10804" s="20" t="s">
        <v>10904</v>
      </c>
      <c r="B10804">
        <v>9</v>
      </c>
      <c r="C10804" t="s">
        <v>21823</v>
      </c>
      <c r="D10804" t="s">
        <v>89</v>
      </c>
      <c r="E10804" t="s">
        <v>41</v>
      </c>
      <c r="F10804" t="s">
        <v>42</v>
      </c>
      <c r="G10804">
        <v>4</v>
      </c>
      <c r="H10804">
        <v>2012</v>
      </c>
      <c r="I10804" t="s">
        <v>52</v>
      </c>
      <c r="J10804" t="s">
        <v>44</v>
      </c>
      <c r="K10804" t="s">
        <v>44</v>
      </c>
      <c r="L10804" t="s">
        <v>44</v>
      </c>
      <c r="M10804">
        <v>7</v>
      </c>
      <c r="N10804">
        <v>17</v>
      </c>
      <c r="O10804">
        <v>37.796447300922701</v>
      </c>
    </row>
    <row r="10805" spans="1:15" x14ac:dyDescent="0.25">
      <c r="A10805" s="20" t="s">
        <v>10905</v>
      </c>
      <c r="B10805">
        <v>9</v>
      </c>
      <c r="C10805" t="s">
        <v>21823</v>
      </c>
      <c r="D10805" t="s">
        <v>89</v>
      </c>
      <c r="E10805" t="s">
        <v>41</v>
      </c>
      <c r="F10805" t="s">
        <v>42</v>
      </c>
      <c r="G10805">
        <v>4</v>
      </c>
      <c r="H10805">
        <v>2012</v>
      </c>
      <c r="I10805" t="s">
        <v>53</v>
      </c>
      <c r="J10805">
        <v>75</v>
      </c>
      <c r="K10805">
        <v>61.22</v>
      </c>
      <c r="L10805">
        <v>85.08</v>
      </c>
      <c r="M10805">
        <v>36</v>
      </c>
      <c r="N10805">
        <v>48</v>
      </c>
      <c r="O10805">
        <v>16.6666666666667</v>
      </c>
    </row>
    <row r="10806" spans="1:15" x14ac:dyDescent="0.25">
      <c r="A10806" s="20" t="s">
        <v>10906</v>
      </c>
      <c r="B10806">
        <v>9</v>
      </c>
      <c r="C10806" t="s">
        <v>21823</v>
      </c>
      <c r="D10806" t="s">
        <v>89</v>
      </c>
      <c r="E10806" t="s">
        <v>41</v>
      </c>
      <c r="F10806" t="s">
        <v>42</v>
      </c>
      <c r="G10806">
        <v>4</v>
      </c>
      <c r="H10806">
        <v>2012</v>
      </c>
      <c r="I10806" t="s">
        <v>54</v>
      </c>
      <c r="J10806" t="s">
        <v>44</v>
      </c>
      <c r="K10806" t="s">
        <v>44</v>
      </c>
      <c r="L10806" t="s">
        <v>44</v>
      </c>
      <c r="M10806">
        <v>3</v>
      </c>
      <c r="N10806">
        <v>6</v>
      </c>
      <c r="O10806">
        <v>57.735026918962603</v>
      </c>
    </row>
    <row r="10807" spans="1:15" x14ac:dyDescent="0.25">
      <c r="A10807" s="20" t="s">
        <v>10907</v>
      </c>
      <c r="B10807">
        <v>9</v>
      </c>
      <c r="C10807" t="s">
        <v>21823</v>
      </c>
      <c r="D10807" t="s">
        <v>89</v>
      </c>
      <c r="E10807" t="s">
        <v>41</v>
      </c>
      <c r="F10807" t="s">
        <v>42</v>
      </c>
      <c r="G10807">
        <v>4</v>
      </c>
      <c r="H10807">
        <v>2012</v>
      </c>
      <c r="I10807" t="s">
        <v>55</v>
      </c>
      <c r="J10807">
        <v>52</v>
      </c>
      <c r="K10807">
        <v>42.37</v>
      </c>
      <c r="L10807">
        <v>61.41</v>
      </c>
      <c r="M10807">
        <v>53</v>
      </c>
      <c r="N10807">
        <v>102</v>
      </c>
      <c r="O10807">
        <v>13.7360563948689</v>
      </c>
    </row>
    <row r="10808" spans="1:15" x14ac:dyDescent="0.25">
      <c r="A10808" s="20" t="s">
        <v>10908</v>
      </c>
      <c r="B10808">
        <v>9</v>
      </c>
      <c r="C10808" t="s">
        <v>21823</v>
      </c>
      <c r="D10808" t="s">
        <v>89</v>
      </c>
      <c r="E10808" t="s">
        <v>41</v>
      </c>
      <c r="F10808" t="s">
        <v>42</v>
      </c>
      <c r="G10808">
        <v>4</v>
      </c>
      <c r="H10808">
        <v>2012</v>
      </c>
      <c r="I10808" t="s">
        <v>56</v>
      </c>
      <c r="J10808" t="s">
        <v>44</v>
      </c>
      <c r="K10808" t="s">
        <v>44</v>
      </c>
      <c r="L10808" t="s">
        <v>44</v>
      </c>
      <c r="M10808">
        <v>12</v>
      </c>
      <c r="N10808">
        <v>17</v>
      </c>
      <c r="O10808">
        <v>28.867513459481302</v>
      </c>
    </row>
    <row r="10809" spans="1:15" x14ac:dyDescent="0.25">
      <c r="A10809" s="20" t="s">
        <v>10909</v>
      </c>
      <c r="B10809">
        <v>9</v>
      </c>
      <c r="C10809" t="s">
        <v>21823</v>
      </c>
      <c r="D10809" t="s">
        <v>89</v>
      </c>
      <c r="E10809" t="s">
        <v>41</v>
      </c>
      <c r="F10809" t="s">
        <v>42</v>
      </c>
      <c r="G10809">
        <v>4</v>
      </c>
      <c r="H10809">
        <v>2012</v>
      </c>
      <c r="I10809" t="s">
        <v>57</v>
      </c>
      <c r="J10809" t="s">
        <v>44</v>
      </c>
      <c r="K10809" t="s">
        <v>44</v>
      </c>
      <c r="L10809" t="s">
        <v>44</v>
      </c>
      <c r="M10809">
        <v>9</v>
      </c>
      <c r="N10809">
        <v>21</v>
      </c>
      <c r="O10809">
        <v>33.3333333333333</v>
      </c>
    </row>
    <row r="10810" spans="1:15" x14ac:dyDescent="0.25">
      <c r="A10810" s="20" t="s">
        <v>10910</v>
      </c>
      <c r="B10810">
        <v>9</v>
      </c>
      <c r="C10810" t="s">
        <v>21823</v>
      </c>
      <c r="D10810" t="s">
        <v>89</v>
      </c>
      <c r="E10810" t="s">
        <v>41</v>
      </c>
      <c r="F10810" t="s">
        <v>42</v>
      </c>
      <c r="G10810">
        <v>4</v>
      </c>
      <c r="H10810">
        <v>2012</v>
      </c>
      <c r="I10810" t="s">
        <v>58</v>
      </c>
      <c r="J10810">
        <v>59.2</v>
      </c>
      <c r="K10810">
        <v>52.3</v>
      </c>
      <c r="L10810">
        <v>65.760000000000005</v>
      </c>
      <c r="M10810">
        <v>119</v>
      </c>
      <c r="N10810">
        <v>201</v>
      </c>
      <c r="O10810">
        <v>9.16698497028211</v>
      </c>
    </row>
    <row r="10811" spans="1:15" x14ac:dyDescent="0.25">
      <c r="A10811" s="20" t="s">
        <v>10911</v>
      </c>
      <c r="B10811">
        <v>9</v>
      </c>
      <c r="C10811" t="s">
        <v>21823</v>
      </c>
      <c r="D10811" t="s">
        <v>89</v>
      </c>
      <c r="E10811" t="s">
        <v>41</v>
      </c>
      <c r="F10811" t="s">
        <v>42</v>
      </c>
      <c r="G10811">
        <v>4</v>
      </c>
      <c r="H10811">
        <v>2012</v>
      </c>
      <c r="I10811" t="s">
        <v>59</v>
      </c>
      <c r="J10811" t="s">
        <v>44</v>
      </c>
      <c r="K10811" t="s">
        <v>44</v>
      </c>
      <c r="L10811" t="s">
        <v>44</v>
      </c>
      <c r="M10811">
        <v>8</v>
      </c>
      <c r="N10811">
        <v>24</v>
      </c>
      <c r="O10811">
        <v>35.355339059327399</v>
      </c>
    </row>
    <row r="10812" spans="1:15" x14ac:dyDescent="0.25">
      <c r="A10812" s="20" t="s">
        <v>10912</v>
      </c>
      <c r="B10812">
        <v>9</v>
      </c>
      <c r="C10812" t="s">
        <v>21823</v>
      </c>
      <c r="D10812" t="s">
        <v>89</v>
      </c>
      <c r="E10812" t="s">
        <v>41</v>
      </c>
      <c r="F10812" t="s">
        <v>42</v>
      </c>
      <c r="G10812">
        <v>4</v>
      </c>
      <c r="H10812">
        <v>2012</v>
      </c>
      <c r="I10812" t="s">
        <v>60</v>
      </c>
      <c r="J10812">
        <v>68.2</v>
      </c>
      <c r="K10812">
        <v>64.95</v>
      </c>
      <c r="L10812">
        <v>71.290000000000006</v>
      </c>
      <c r="M10812">
        <v>562</v>
      </c>
      <c r="N10812">
        <v>824</v>
      </c>
      <c r="O10812">
        <v>4.2182454060959804</v>
      </c>
    </row>
    <row r="10813" spans="1:15" x14ac:dyDescent="0.25">
      <c r="A10813" s="20" t="s">
        <v>10913</v>
      </c>
      <c r="B10813">
        <v>9</v>
      </c>
      <c r="C10813" t="s">
        <v>21823</v>
      </c>
      <c r="D10813" t="s">
        <v>89</v>
      </c>
      <c r="E10813" t="s">
        <v>41</v>
      </c>
      <c r="F10813" t="s">
        <v>42</v>
      </c>
      <c r="G10813">
        <v>4</v>
      </c>
      <c r="H10813">
        <v>2012</v>
      </c>
      <c r="I10813" t="s">
        <v>61</v>
      </c>
      <c r="J10813" t="s">
        <v>44</v>
      </c>
      <c r="K10813" t="s">
        <v>44</v>
      </c>
      <c r="L10813" t="s">
        <v>44</v>
      </c>
      <c r="M10813">
        <v>0</v>
      </c>
      <c r="N10813">
        <v>3</v>
      </c>
      <c r="O10813" t="s">
        <v>44</v>
      </c>
    </row>
    <row r="10814" spans="1:15" x14ac:dyDescent="0.25">
      <c r="A10814" s="20" t="s">
        <v>10914</v>
      </c>
      <c r="B10814">
        <v>9</v>
      </c>
      <c r="C10814" t="s">
        <v>21823</v>
      </c>
      <c r="D10814" t="s">
        <v>89</v>
      </c>
      <c r="E10814" t="s">
        <v>41</v>
      </c>
      <c r="F10814" t="s">
        <v>42</v>
      </c>
      <c r="G10814">
        <v>4</v>
      </c>
      <c r="H10814">
        <v>2012</v>
      </c>
      <c r="I10814" t="s">
        <v>43</v>
      </c>
      <c r="J10814">
        <v>46.3</v>
      </c>
      <c r="K10814">
        <v>33.69</v>
      </c>
      <c r="L10814">
        <v>59.39</v>
      </c>
      <c r="M10814">
        <v>25</v>
      </c>
      <c r="N10814">
        <v>54</v>
      </c>
      <c r="O10814">
        <v>20</v>
      </c>
    </row>
    <row r="10815" spans="1:15" x14ac:dyDescent="0.25">
      <c r="A10815" s="20" t="s">
        <v>10915</v>
      </c>
      <c r="B10815">
        <v>9</v>
      </c>
      <c r="C10815" t="s">
        <v>21823</v>
      </c>
      <c r="D10815" t="s">
        <v>89</v>
      </c>
      <c r="E10815" t="s">
        <v>41</v>
      </c>
      <c r="F10815" t="s">
        <v>42</v>
      </c>
      <c r="G10815">
        <v>4</v>
      </c>
      <c r="H10815">
        <v>2012</v>
      </c>
      <c r="I10815" t="s">
        <v>62</v>
      </c>
      <c r="J10815" t="s">
        <v>44</v>
      </c>
      <c r="K10815" t="s">
        <v>44</v>
      </c>
      <c r="L10815" t="s">
        <v>44</v>
      </c>
      <c r="M10815">
        <v>14</v>
      </c>
      <c r="N10815">
        <v>18</v>
      </c>
      <c r="O10815">
        <v>26.726124191242398</v>
      </c>
    </row>
    <row r="10816" spans="1:15" x14ac:dyDescent="0.25">
      <c r="A10816" s="20" t="s">
        <v>10916</v>
      </c>
      <c r="B10816">
        <v>9</v>
      </c>
      <c r="C10816" t="s">
        <v>21823</v>
      </c>
      <c r="D10816" t="s">
        <v>89</v>
      </c>
      <c r="E10816" t="s">
        <v>41</v>
      </c>
      <c r="F10816" t="s">
        <v>42</v>
      </c>
      <c r="G10816">
        <v>4</v>
      </c>
      <c r="H10816">
        <v>2012</v>
      </c>
      <c r="I10816" t="s">
        <v>75</v>
      </c>
      <c r="J10816">
        <v>72.8</v>
      </c>
      <c r="K10816">
        <v>71.739999999999995</v>
      </c>
      <c r="L10816">
        <v>73.900000000000006</v>
      </c>
      <c r="M10816">
        <v>4756</v>
      </c>
      <c r="N10816">
        <v>6530</v>
      </c>
      <c r="O10816">
        <v>1.4500369764143499</v>
      </c>
    </row>
    <row r="10817" spans="1:15" x14ac:dyDescent="0.25">
      <c r="A10817" s="20" t="s">
        <v>10917</v>
      </c>
      <c r="B10817">
        <v>9</v>
      </c>
      <c r="C10817" t="s">
        <v>21823</v>
      </c>
      <c r="D10817" t="s">
        <v>89</v>
      </c>
      <c r="E10817" t="s">
        <v>41</v>
      </c>
      <c r="F10817" t="s">
        <v>42</v>
      </c>
      <c r="G10817">
        <v>4</v>
      </c>
      <c r="H10817">
        <v>2012</v>
      </c>
      <c r="I10817" t="s">
        <v>45</v>
      </c>
      <c r="J10817">
        <v>50.6</v>
      </c>
      <c r="K10817">
        <v>43.14</v>
      </c>
      <c r="L10817">
        <v>58.01</v>
      </c>
      <c r="M10817">
        <v>86</v>
      </c>
      <c r="N10817">
        <v>170</v>
      </c>
      <c r="O10817">
        <v>10.783277320343799</v>
      </c>
    </row>
    <row r="10818" spans="1:15" x14ac:dyDescent="0.25">
      <c r="A10818" s="20" t="s">
        <v>10918</v>
      </c>
      <c r="B10818">
        <v>9</v>
      </c>
      <c r="C10818" t="s">
        <v>21823</v>
      </c>
      <c r="D10818" t="s">
        <v>89</v>
      </c>
      <c r="E10818" t="s">
        <v>41</v>
      </c>
      <c r="F10818" t="s">
        <v>42</v>
      </c>
      <c r="G10818">
        <v>4</v>
      </c>
      <c r="H10818">
        <v>2012</v>
      </c>
      <c r="I10818" t="s">
        <v>46</v>
      </c>
      <c r="J10818">
        <v>66.5</v>
      </c>
      <c r="K10818">
        <v>62.3</v>
      </c>
      <c r="L10818">
        <v>70.400000000000006</v>
      </c>
      <c r="M10818">
        <v>345</v>
      </c>
      <c r="N10818">
        <v>519</v>
      </c>
      <c r="O10818">
        <v>5.3838190205816598</v>
      </c>
    </row>
    <row r="10819" spans="1:15" x14ac:dyDescent="0.25">
      <c r="A10819" s="20" t="s">
        <v>10919</v>
      </c>
      <c r="B10819">
        <v>9</v>
      </c>
      <c r="C10819" t="s">
        <v>21823</v>
      </c>
      <c r="D10819" t="s">
        <v>89</v>
      </c>
      <c r="E10819" t="s">
        <v>41</v>
      </c>
      <c r="F10819" t="s">
        <v>42</v>
      </c>
      <c r="G10819">
        <v>4</v>
      </c>
      <c r="H10819">
        <v>2012</v>
      </c>
      <c r="I10819" t="s">
        <v>47</v>
      </c>
      <c r="J10819">
        <v>80.7</v>
      </c>
      <c r="K10819">
        <v>79.13</v>
      </c>
      <c r="L10819">
        <v>82.13</v>
      </c>
      <c r="M10819">
        <v>2154</v>
      </c>
      <c r="N10819">
        <v>2670</v>
      </c>
      <c r="O10819">
        <v>2.1546520679428598</v>
      </c>
    </row>
    <row r="10820" spans="1:15" x14ac:dyDescent="0.25">
      <c r="A10820" s="20" t="s">
        <v>10920</v>
      </c>
      <c r="B10820">
        <v>9</v>
      </c>
      <c r="C10820" t="s">
        <v>21823</v>
      </c>
      <c r="D10820" t="s">
        <v>89</v>
      </c>
      <c r="E10820" t="s">
        <v>41</v>
      </c>
      <c r="F10820" t="s">
        <v>42</v>
      </c>
      <c r="G10820">
        <v>4</v>
      </c>
      <c r="H10820">
        <v>2012</v>
      </c>
      <c r="I10820" t="s">
        <v>48</v>
      </c>
      <c r="J10820">
        <v>63</v>
      </c>
      <c r="K10820">
        <v>52.84</v>
      </c>
      <c r="L10820">
        <v>72.2</v>
      </c>
      <c r="M10820">
        <v>58</v>
      </c>
      <c r="N10820">
        <v>92</v>
      </c>
      <c r="O10820">
        <v>13.130643285972299</v>
      </c>
    </row>
    <row r="10821" spans="1:15" x14ac:dyDescent="0.25">
      <c r="A10821" s="20" t="s">
        <v>10921</v>
      </c>
      <c r="B10821">
        <v>9</v>
      </c>
      <c r="C10821" t="s">
        <v>21823</v>
      </c>
      <c r="D10821" t="s">
        <v>89</v>
      </c>
      <c r="E10821" t="s">
        <v>41</v>
      </c>
      <c r="F10821" t="s">
        <v>42</v>
      </c>
      <c r="G10821">
        <v>4</v>
      </c>
      <c r="H10821">
        <v>2012</v>
      </c>
      <c r="I10821" t="s">
        <v>49</v>
      </c>
      <c r="J10821">
        <v>55.4</v>
      </c>
      <c r="K10821">
        <v>49.07</v>
      </c>
      <c r="L10821">
        <v>61.5</v>
      </c>
      <c r="M10821">
        <v>134</v>
      </c>
      <c r="N10821">
        <v>242</v>
      </c>
      <c r="O10821">
        <v>8.6386842558135992</v>
      </c>
    </row>
    <row r="10822" spans="1:15" x14ac:dyDescent="0.25">
      <c r="A10822" s="20" t="s">
        <v>10922</v>
      </c>
      <c r="B10822">
        <v>9</v>
      </c>
      <c r="C10822" t="s">
        <v>21823</v>
      </c>
      <c r="D10822" t="s">
        <v>89</v>
      </c>
      <c r="E10822" t="s">
        <v>41</v>
      </c>
      <c r="F10822" t="s">
        <v>42</v>
      </c>
      <c r="G10822">
        <v>4</v>
      </c>
      <c r="H10822">
        <v>2012</v>
      </c>
      <c r="I10822" t="s">
        <v>50</v>
      </c>
      <c r="J10822">
        <v>52.7</v>
      </c>
      <c r="K10822">
        <v>39.79</v>
      </c>
      <c r="L10822">
        <v>65.31</v>
      </c>
      <c r="M10822">
        <v>29</v>
      </c>
      <c r="N10822">
        <v>55</v>
      </c>
      <c r="O10822">
        <v>18.569533817705199</v>
      </c>
    </row>
    <row r="10823" spans="1:15" x14ac:dyDescent="0.25">
      <c r="A10823" s="20" t="s">
        <v>10923</v>
      </c>
      <c r="B10823">
        <v>9</v>
      </c>
      <c r="C10823" t="s">
        <v>21823</v>
      </c>
      <c r="D10823" t="s">
        <v>89</v>
      </c>
      <c r="E10823" t="s">
        <v>41</v>
      </c>
      <c r="F10823" t="s">
        <v>42</v>
      </c>
      <c r="G10823">
        <v>4</v>
      </c>
      <c r="H10823">
        <v>2012</v>
      </c>
      <c r="I10823" t="s">
        <v>51</v>
      </c>
      <c r="J10823">
        <v>73.3</v>
      </c>
      <c r="K10823">
        <v>60.99</v>
      </c>
      <c r="L10823">
        <v>82.87</v>
      </c>
      <c r="M10823">
        <v>44</v>
      </c>
      <c r="N10823">
        <v>60</v>
      </c>
      <c r="O10823">
        <v>15.0755672288882</v>
      </c>
    </row>
    <row r="10824" spans="1:15" x14ac:dyDescent="0.25">
      <c r="A10824" s="20" t="s">
        <v>10924</v>
      </c>
      <c r="B10824">
        <v>9</v>
      </c>
      <c r="C10824" t="s">
        <v>21823</v>
      </c>
      <c r="D10824" t="s">
        <v>89</v>
      </c>
      <c r="E10824" t="s">
        <v>33</v>
      </c>
      <c r="F10824" t="s">
        <v>35</v>
      </c>
      <c r="G10824">
        <v>5</v>
      </c>
      <c r="H10824">
        <v>2012</v>
      </c>
      <c r="I10824" t="s">
        <v>34</v>
      </c>
      <c r="J10824">
        <v>73.400000000000006</v>
      </c>
      <c r="K10824">
        <v>70</v>
      </c>
      <c r="L10824">
        <v>76.599999999999994</v>
      </c>
      <c r="M10824">
        <v>503</v>
      </c>
      <c r="N10824">
        <v>685</v>
      </c>
      <c r="O10824">
        <v>4.4587796206770998</v>
      </c>
    </row>
    <row r="10825" spans="1:15" x14ac:dyDescent="0.25">
      <c r="A10825" s="20" t="s">
        <v>10925</v>
      </c>
      <c r="B10825">
        <v>9</v>
      </c>
      <c r="C10825" t="s">
        <v>21823</v>
      </c>
      <c r="D10825" t="s">
        <v>89</v>
      </c>
      <c r="E10825" t="s">
        <v>33</v>
      </c>
      <c r="F10825" t="s">
        <v>35</v>
      </c>
      <c r="G10825">
        <v>5</v>
      </c>
      <c r="H10825">
        <v>2012</v>
      </c>
      <c r="I10825" t="s">
        <v>52</v>
      </c>
      <c r="J10825" t="s">
        <v>44</v>
      </c>
      <c r="K10825" t="s">
        <v>44</v>
      </c>
      <c r="L10825" t="s">
        <v>44</v>
      </c>
      <c r="M10825">
        <v>6</v>
      </c>
      <c r="N10825">
        <v>17</v>
      </c>
      <c r="O10825">
        <v>40.824829046386299</v>
      </c>
    </row>
    <row r="10826" spans="1:15" x14ac:dyDescent="0.25">
      <c r="A10826" s="20" t="s">
        <v>10926</v>
      </c>
      <c r="B10826">
        <v>9</v>
      </c>
      <c r="C10826" t="s">
        <v>21823</v>
      </c>
      <c r="D10826" t="s">
        <v>89</v>
      </c>
      <c r="E10826" t="s">
        <v>33</v>
      </c>
      <c r="F10826" t="s">
        <v>35</v>
      </c>
      <c r="G10826">
        <v>5</v>
      </c>
      <c r="H10826">
        <v>2012</v>
      </c>
      <c r="I10826" t="s">
        <v>53</v>
      </c>
      <c r="J10826" t="s">
        <v>44</v>
      </c>
      <c r="K10826" t="s">
        <v>44</v>
      </c>
      <c r="L10826" t="s">
        <v>44</v>
      </c>
      <c r="M10826">
        <v>13</v>
      </c>
      <c r="N10826">
        <v>17</v>
      </c>
      <c r="O10826">
        <v>27.735009811261499</v>
      </c>
    </row>
    <row r="10827" spans="1:15" x14ac:dyDescent="0.25">
      <c r="A10827" s="20" t="s">
        <v>10927</v>
      </c>
      <c r="B10827">
        <v>9</v>
      </c>
      <c r="C10827" t="s">
        <v>21823</v>
      </c>
      <c r="D10827" t="s">
        <v>89</v>
      </c>
      <c r="E10827" t="s">
        <v>33</v>
      </c>
      <c r="F10827" t="s">
        <v>35</v>
      </c>
      <c r="G10827">
        <v>5</v>
      </c>
      <c r="H10827">
        <v>2012</v>
      </c>
      <c r="I10827" t="s">
        <v>54</v>
      </c>
      <c r="J10827" t="s">
        <v>44</v>
      </c>
      <c r="K10827" t="s">
        <v>44</v>
      </c>
      <c r="L10827" t="s">
        <v>44</v>
      </c>
      <c r="M10827">
        <v>1</v>
      </c>
      <c r="N10827">
        <v>4</v>
      </c>
      <c r="O10827">
        <v>100</v>
      </c>
    </row>
    <row r="10828" spans="1:15" x14ac:dyDescent="0.25">
      <c r="A10828" s="20" t="s">
        <v>10928</v>
      </c>
      <c r="B10828">
        <v>9</v>
      </c>
      <c r="C10828" t="s">
        <v>21823</v>
      </c>
      <c r="D10828" t="s">
        <v>89</v>
      </c>
      <c r="E10828" t="s">
        <v>33</v>
      </c>
      <c r="F10828" t="s">
        <v>35</v>
      </c>
      <c r="G10828">
        <v>5</v>
      </c>
      <c r="H10828">
        <v>2012</v>
      </c>
      <c r="I10828" t="s">
        <v>55</v>
      </c>
      <c r="J10828">
        <v>57.1</v>
      </c>
      <c r="K10828">
        <v>42.21</v>
      </c>
      <c r="L10828">
        <v>70.88</v>
      </c>
      <c r="M10828">
        <v>24</v>
      </c>
      <c r="N10828">
        <v>42</v>
      </c>
      <c r="O10828">
        <v>20.412414523193199</v>
      </c>
    </row>
    <row r="10829" spans="1:15" x14ac:dyDescent="0.25">
      <c r="A10829" s="20" t="s">
        <v>10929</v>
      </c>
      <c r="B10829">
        <v>9</v>
      </c>
      <c r="C10829" t="s">
        <v>21823</v>
      </c>
      <c r="D10829" t="s">
        <v>89</v>
      </c>
      <c r="E10829" t="s">
        <v>33</v>
      </c>
      <c r="F10829" t="s">
        <v>35</v>
      </c>
      <c r="G10829">
        <v>5</v>
      </c>
      <c r="H10829">
        <v>2012</v>
      </c>
      <c r="I10829" t="s">
        <v>56</v>
      </c>
      <c r="J10829" t="s">
        <v>44</v>
      </c>
      <c r="K10829" t="s">
        <v>44</v>
      </c>
      <c r="L10829" t="s">
        <v>44</v>
      </c>
      <c r="M10829">
        <v>1</v>
      </c>
      <c r="N10829">
        <v>5</v>
      </c>
      <c r="O10829">
        <v>100</v>
      </c>
    </row>
    <row r="10830" spans="1:15" x14ac:dyDescent="0.25">
      <c r="A10830" s="20" t="s">
        <v>10930</v>
      </c>
      <c r="B10830">
        <v>9</v>
      </c>
      <c r="C10830" t="s">
        <v>21823</v>
      </c>
      <c r="D10830" t="s">
        <v>89</v>
      </c>
      <c r="E10830" t="s">
        <v>33</v>
      </c>
      <c r="F10830" t="s">
        <v>35</v>
      </c>
      <c r="G10830">
        <v>5</v>
      </c>
      <c r="H10830">
        <v>2012</v>
      </c>
      <c r="I10830" t="s">
        <v>57</v>
      </c>
      <c r="J10830" t="s">
        <v>44</v>
      </c>
      <c r="K10830" t="s">
        <v>44</v>
      </c>
      <c r="L10830" t="s">
        <v>44</v>
      </c>
      <c r="M10830">
        <v>6</v>
      </c>
      <c r="N10830">
        <v>17</v>
      </c>
      <c r="O10830">
        <v>40.824829046386299</v>
      </c>
    </row>
    <row r="10831" spans="1:15" x14ac:dyDescent="0.25">
      <c r="A10831" s="20" t="s">
        <v>10931</v>
      </c>
      <c r="B10831">
        <v>9</v>
      </c>
      <c r="C10831" t="s">
        <v>21823</v>
      </c>
      <c r="D10831" t="s">
        <v>89</v>
      </c>
      <c r="E10831" t="s">
        <v>33</v>
      </c>
      <c r="F10831" t="s">
        <v>35</v>
      </c>
      <c r="G10831">
        <v>5</v>
      </c>
      <c r="H10831">
        <v>2012</v>
      </c>
      <c r="I10831" t="s">
        <v>58</v>
      </c>
      <c r="J10831">
        <v>60.4</v>
      </c>
      <c r="K10831">
        <v>51.06</v>
      </c>
      <c r="L10831">
        <v>68.97</v>
      </c>
      <c r="M10831">
        <v>67</v>
      </c>
      <c r="N10831">
        <v>111</v>
      </c>
      <c r="O10831">
        <v>12.2169444356305</v>
      </c>
    </row>
    <row r="10832" spans="1:15" x14ac:dyDescent="0.25">
      <c r="A10832" s="20" t="s">
        <v>10932</v>
      </c>
      <c r="B10832">
        <v>9</v>
      </c>
      <c r="C10832" t="s">
        <v>21823</v>
      </c>
      <c r="D10832" t="s">
        <v>89</v>
      </c>
      <c r="E10832" t="s">
        <v>33</v>
      </c>
      <c r="F10832" t="s">
        <v>35</v>
      </c>
      <c r="G10832">
        <v>5</v>
      </c>
      <c r="H10832">
        <v>2012</v>
      </c>
      <c r="I10832" t="s">
        <v>59</v>
      </c>
      <c r="J10832" t="s">
        <v>44</v>
      </c>
      <c r="K10832" t="s">
        <v>44</v>
      </c>
      <c r="L10832" t="s">
        <v>44</v>
      </c>
      <c r="M10832">
        <v>3</v>
      </c>
      <c r="N10832">
        <v>8</v>
      </c>
      <c r="O10832">
        <v>57.735026918962603</v>
      </c>
    </row>
    <row r="10833" spans="1:15" x14ac:dyDescent="0.25">
      <c r="A10833" s="20" t="s">
        <v>10933</v>
      </c>
      <c r="B10833">
        <v>9</v>
      </c>
      <c r="C10833" t="s">
        <v>21823</v>
      </c>
      <c r="D10833" t="s">
        <v>89</v>
      </c>
      <c r="E10833" t="s">
        <v>33</v>
      </c>
      <c r="F10833" t="s">
        <v>35</v>
      </c>
      <c r="G10833">
        <v>5</v>
      </c>
      <c r="H10833">
        <v>2012</v>
      </c>
      <c r="I10833" t="s">
        <v>60</v>
      </c>
      <c r="J10833">
        <v>76.3</v>
      </c>
      <c r="K10833">
        <v>72.45</v>
      </c>
      <c r="L10833">
        <v>79.78</v>
      </c>
      <c r="M10833">
        <v>393</v>
      </c>
      <c r="N10833">
        <v>515</v>
      </c>
      <c r="O10833">
        <v>5.0443327230531798</v>
      </c>
    </row>
    <row r="10834" spans="1:15" x14ac:dyDescent="0.25">
      <c r="A10834" s="20" t="s">
        <v>10934</v>
      </c>
      <c r="B10834">
        <v>9</v>
      </c>
      <c r="C10834" t="s">
        <v>21823</v>
      </c>
      <c r="D10834" t="s">
        <v>89</v>
      </c>
      <c r="E10834" t="s">
        <v>33</v>
      </c>
      <c r="F10834" t="s">
        <v>35</v>
      </c>
      <c r="G10834">
        <v>5</v>
      </c>
      <c r="H10834">
        <v>2012</v>
      </c>
      <c r="I10834" t="s">
        <v>61</v>
      </c>
      <c r="J10834" t="s">
        <v>44</v>
      </c>
      <c r="K10834" t="s">
        <v>44</v>
      </c>
      <c r="L10834" t="s">
        <v>44</v>
      </c>
      <c r="M10834">
        <v>1</v>
      </c>
      <c r="N10834">
        <v>3</v>
      </c>
      <c r="O10834">
        <v>100</v>
      </c>
    </row>
    <row r="10835" spans="1:15" x14ac:dyDescent="0.25">
      <c r="A10835" s="20" t="s">
        <v>10935</v>
      </c>
      <c r="B10835">
        <v>9</v>
      </c>
      <c r="C10835" t="s">
        <v>21823</v>
      </c>
      <c r="D10835" t="s">
        <v>89</v>
      </c>
      <c r="E10835" t="s">
        <v>33</v>
      </c>
      <c r="F10835" t="s">
        <v>35</v>
      </c>
      <c r="G10835">
        <v>5</v>
      </c>
      <c r="H10835">
        <v>2012</v>
      </c>
      <c r="I10835" t="s">
        <v>43</v>
      </c>
      <c r="J10835" t="s">
        <v>44</v>
      </c>
      <c r="K10835" t="s">
        <v>44</v>
      </c>
      <c r="L10835" t="s">
        <v>44</v>
      </c>
      <c r="M10835">
        <v>18</v>
      </c>
      <c r="N10835">
        <v>30</v>
      </c>
      <c r="O10835">
        <v>23.570226039551599</v>
      </c>
    </row>
    <row r="10836" spans="1:15" x14ac:dyDescent="0.25">
      <c r="A10836" s="20" t="s">
        <v>10936</v>
      </c>
      <c r="B10836">
        <v>9</v>
      </c>
      <c r="C10836" t="s">
        <v>21823</v>
      </c>
      <c r="D10836" t="s">
        <v>89</v>
      </c>
      <c r="E10836" t="s">
        <v>33</v>
      </c>
      <c r="F10836" t="s">
        <v>35</v>
      </c>
      <c r="G10836">
        <v>5</v>
      </c>
      <c r="H10836">
        <v>2012</v>
      </c>
      <c r="I10836" t="s">
        <v>62</v>
      </c>
      <c r="J10836" t="s">
        <v>44</v>
      </c>
      <c r="K10836" t="s">
        <v>44</v>
      </c>
      <c r="L10836" t="s">
        <v>44</v>
      </c>
      <c r="M10836">
        <v>4</v>
      </c>
      <c r="N10836">
        <v>8</v>
      </c>
      <c r="O10836">
        <v>50</v>
      </c>
    </row>
    <row r="10837" spans="1:15" x14ac:dyDescent="0.25">
      <c r="A10837" s="20" t="s">
        <v>10937</v>
      </c>
      <c r="B10837">
        <v>9</v>
      </c>
      <c r="C10837" t="s">
        <v>21823</v>
      </c>
      <c r="D10837" t="s">
        <v>89</v>
      </c>
      <c r="E10837" t="s">
        <v>33</v>
      </c>
      <c r="F10837" t="s">
        <v>35</v>
      </c>
      <c r="G10837">
        <v>5</v>
      </c>
      <c r="H10837">
        <v>2012</v>
      </c>
      <c r="I10837" t="s">
        <v>75</v>
      </c>
      <c r="J10837">
        <v>71.2</v>
      </c>
      <c r="K10837">
        <v>69.47</v>
      </c>
      <c r="L10837">
        <v>72.81</v>
      </c>
      <c r="M10837">
        <v>2002</v>
      </c>
      <c r="N10837">
        <v>2813</v>
      </c>
      <c r="O10837">
        <v>2.23495078133837</v>
      </c>
    </row>
    <row r="10838" spans="1:15" x14ac:dyDescent="0.25">
      <c r="A10838" s="20" t="s">
        <v>10938</v>
      </c>
      <c r="B10838">
        <v>9</v>
      </c>
      <c r="C10838" t="s">
        <v>21823</v>
      </c>
      <c r="D10838" t="s">
        <v>89</v>
      </c>
      <c r="E10838" t="s">
        <v>33</v>
      </c>
      <c r="F10838" t="s">
        <v>35</v>
      </c>
      <c r="G10838">
        <v>5</v>
      </c>
      <c r="H10838">
        <v>2012</v>
      </c>
      <c r="I10838" t="s">
        <v>45</v>
      </c>
      <c r="J10838">
        <v>50</v>
      </c>
      <c r="K10838">
        <v>40.89</v>
      </c>
      <c r="L10838">
        <v>59.11</v>
      </c>
      <c r="M10838">
        <v>56</v>
      </c>
      <c r="N10838">
        <v>112</v>
      </c>
      <c r="O10838">
        <v>13.363062095621199</v>
      </c>
    </row>
    <row r="10839" spans="1:15" x14ac:dyDescent="0.25">
      <c r="A10839" s="20" t="s">
        <v>10939</v>
      </c>
      <c r="B10839">
        <v>9</v>
      </c>
      <c r="C10839" t="s">
        <v>21823</v>
      </c>
      <c r="D10839" t="s">
        <v>89</v>
      </c>
      <c r="E10839" t="s">
        <v>33</v>
      </c>
      <c r="F10839" t="s">
        <v>35</v>
      </c>
      <c r="G10839">
        <v>5</v>
      </c>
      <c r="H10839">
        <v>2012</v>
      </c>
      <c r="I10839" t="s">
        <v>46</v>
      </c>
      <c r="J10839">
        <v>64.2</v>
      </c>
      <c r="K10839">
        <v>57.5</v>
      </c>
      <c r="L10839">
        <v>70.3</v>
      </c>
      <c r="M10839">
        <v>136</v>
      </c>
      <c r="N10839">
        <v>212</v>
      </c>
      <c r="O10839">
        <v>8.5749292571254401</v>
      </c>
    </row>
    <row r="10840" spans="1:15" x14ac:dyDescent="0.25">
      <c r="A10840" s="20" t="s">
        <v>10940</v>
      </c>
      <c r="B10840">
        <v>9</v>
      </c>
      <c r="C10840" t="s">
        <v>21823</v>
      </c>
      <c r="D10840" t="s">
        <v>89</v>
      </c>
      <c r="E10840" t="s">
        <v>33</v>
      </c>
      <c r="F10840" t="s">
        <v>35</v>
      </c>
      <c r="G10840">
        <v>5</v>
      </c>
      <c r="H10840">
        <v>2012</v>
      </c>
      <c r="I10840" t="s">
        <v>47</v>
      </c>
      <c r="J10840">
        <v>78.099999999999994</v>
      </c>
      <c r="K10840">
        <v>75.06</v>
      </c>
      <c r="L10840">
        <v>80.78</v>
      </c>
      <c r="M10840">
        <v>626</v>
      </c>
      <c r="N10840">
        <v>802</v>
      </c>
      <c r="O10840">
        <v>3.9968038348871602</v>
      </c>
    </row>
    <row r="10841" spans="1:15" x14ac:dyDescent="0.25">
      <c r="A10841" s="20" t="s">
        <v>10941</v>
      </c>
      <c r="B10841">
        <v>9</v>
      </c>
      <c r="C10841" t="s">
        <v>21823</v>
      </c>
      <c r="D10841" t="s">
        <v>89</v>
      </c>
      <c r="E10841" t="s">
        <v>33</v>
      </c>
      <c r="F10841" t="s">
        <v>35</v>
      </c>
      <c r="G10841">
        <v>5</v>
      </c>
      <c r="H10841">
        <v>2012</v>
      </c>
      <c r="I10841" t="s">
        <v>48</v>
      </c>
      <c r="J10841" t="s">
        <v>44</v>
      </c>
      <c r="K10841" t="s">
        <v>44</v>
      </c>
      <c r="L10841" t="s">
        <v>44</v>
      </c>
      <c r="M10841">
        <v>18</v>
      </c>
      <c r="N10841">
        <v>30</v>
      </c>
      <c r="O10841">
        <v>23.570226039551599</v>
      </c>
    </row>
    <row r="10842" spans="1:15" x14ac:dyDescent="0.25">
      <c r="A10842" s="20" t="s">
        <v>10942</v>
      </c>
      <c r="B10842">
        <v>9</v>
      </c>
      <c r="C10842" t="s">
        <v>21823</v>
      </c>
      <c r="D10842" t="s">
        <v>89</v>
      </c>
      <c r="E10842" t="s">
        <v>33</v>
      </c>
      <c r="F10842" t="s">
        <v>35</v>
      </c>
      <c r="G10842">
        <v>5</v>
      </c>
      <c r="H10842">
        <v>2012</v>
      </c>
      <c r="I10842" t="s">
        <v>49</v>
      </c>
      <c r="J10842">
        <v>64.900000000000006</v>
      </c>
      <c r="K10842">
        <v>55.8</v>
      </c>
      <c r="L10842">
        <v>73.06</v>
      </c>
      <c r="M10842">
        <v>74</v>
      </c>
      <c r="N10842">
        <v>114</v>
      </c>
      <c r="O10842">
        <v>11.6247638743819</v>
      </c>
    </row>
    <row r="10843" spans="1:15" x14ac:dyDescent="0.25">
      <c r="A10843" s="20" t="s">
        <v>10943</v>
      </c>
      <c r="B10843">
        <v>9</v>
      </c>
      <c r="C10843" t="s">
        <v>21823</v>
      </c>
      <c r="D10843" t="s">
        <v>89</v>
      </c>
      <c r="E10843" t="s">
        <v>33</v>
      </c>
      <c r="F10843" t="s">
        <v>35</v>
      </c>
      <c r="G10843">
        <v>5</v>
      </c>
      <c r="H10843">
        <v>2012</v>
      </c>
      <c r="I10843" t="s">
        <v>50</v>
      </c>
      <c r="J10843" t="s">
        <v>44</v>
      </c>
      <c r="K10843" t="s">
        <v>44</v>
      </c>
      <c r="L10843" t="s">
        <v>44</v>
      </c>
      <c r="M10843">
        <v>10</v>
      </c>
      <c r="N10843">
        <v>13</v>
      </c>
      <c r="O10843">
        <v>31.6227766016838</v>
      </c>
    </row>
    <row r="10844" spans="1:15" x14ac:dyDescent="0.25">
      <c r="A10844" s="20" t="s">
        <v>10944</v>
      </c>
      <c r="B10844">
        <v>9</v>
      </c>
      <c r="C10844" t="s">
        <v>21823</v>
      </c>
      <c r="D10844" t="s">
        <v>89</v>
      </c>
      <c r="E10844" t="s">
        <v>33</v>
      </c>
      <c r="F10844" t="s">
        <v>35</v>
      </c>
      <c r="G10844">
        <v>5</v>
      </c>
      <c r="H10844">
        <v>2012</v>
      </c>
      <c r="I10844" t="s">
        <v>51</v>
      </c>
      <c r="J10844">
        <v>61.8</v>
      </c>
      <c r="K10844">
        <v>49.88</v>
      </c>
      <c r="L10844">
        <v>72.39</v>
      </c>
      <c r="M10844">
        <v>42</v>
      </c>
      <c r="N10844">
        <v>68</v>
      </c>
      <c r="O10844">
        <v>15.430334996209201</v>
      </c>
    </row>
    <row r="10845" spans="1:15" x14ac:dyDescent="0.25">
      <c r="A10845" s="20" t="s">
        <v>10945</v>
      </c>
      <c r="B10845">
        <v>9</v>
      </c>
      <c r="C10845" t="s">
        <v>21823</v>
      </c>
      <c r="D10845" t="s">
        <v>89</v>
      </c>
      <c r="E10845" t="s">
        <v>39</v>
      </c>
      <c r="F10845" t="s">
        <v>40</v>
      </c>
      <c r="G10845">
        <v>6</v>
      </c>
      <c r="H10845">
        <v>2012</v>
      </c>
      <c r="I10845" t="s">
        <v>34</v>
      </c>
      <c r="J10845">
        <v>66</v>
      </c>
      <c r="K10845">
        <v>64.17</v>
      </c>
      <c r="L10845">
        <v>67.849999999999994</v>
      </c>
      <c r="M10845">
        <v>1674</v>
      </c>
      <c r="N10845">
        <v>2535</v>
      </c>
      <c r="O10845">
        <v>2.4441185836892201</v>
      </c>
    </row>
    <row r="10846" spans="1:15" x14ac:dyDescent="0.25">
      <c r="A10846" s="20" t="s">
        <v>10946</v>
      </c>
      <c r="B10846">
        <v>9</v>
      </c>
      <c r="C10846" t="s">
        <v>21823</v>
      </c>
      <c r="D10846" t="s">
        <v>89</v>
      </c>
      <c r="E10846" t="s">
        <v>39</v>
      </c>
      <c r="F10846" t="s">
        <v>40</v>
      </c>
      <c r="G10846">
        <v>6</v>
      </c>
      <c r="H10846">
        <v>2012</v>
      </c>
      <c r="I10846" t="s">
        <v>52</v>
      </c>
      <c r="J10846">
        <v>38.6</v>
      </c>
      <c r="K10846">
        <v>36.21</v>
      </c>
      <c r="L10846">
        <v>41.01</v>
      </c>
      <c r="M10846">
        <v>610</v>
      </c>
      <c r="N10846">
        <v>1581</v>
      </c>
      <c r="O10846">
        <v>4.0488816508945797</v>
      </c>
    </row>
    <row r="10847" spans="1:15" x14ac:dyDescent="0.25">
      <c r="A10847" s="20" t="s">
        <v>10947</v>
      </c>
      <c r="B10847">
        <v>9</v>
      </c>
      <c r="C10847" t="s">
        <v>21823</v>
      </c>
      <c r="D10847" t="s">
        <v>89</v>
      </c>
      <c r="E10847" t="s">
        <v>39</v>
      </c>
      <c r="F10847" t="s">
        <v>40</v>
      </c>
      <c r="G10847">
        <v>6</v>
      </c>
      <c r="H10847">
        <v>2012</v>
      </c>
      <c r="I10847" t="s">
        <v>53</v>
      </c>
      <c r="J10847">
        <v>73.099999999999994</v>
      </c>
      <c r="K10847">
        <v>71</v>
      </c>
      <c r="L10847">
        <v>75.099999999999994</v>
      </c>
      <c r="M10847">
        <v>1307</v>
      </c>
      <c r="N10847">
        <v>1788</v>
      </c>
      <c r="O10847">
        <v>2.76606388408955</v>
      </c>
    </row>
    <row r="10848" spans="1:15" x14ac:dyDescent="0.25">
      <c r="A10848" s="20" t="s">
        <v>10948</v>
      </c>
      <c r="B10848">
        <v>9</v>
      </c>
      <c r="C10848" t="s">
        <v>21823</v>
      </c>
      <c r="D10848" t="s">
        <v>89</v>
      </c>
      <c r="E10848" t="s">
        <v>39</v>
      </c>
      <c r="F10848" t="s">
        <v>40</v>
      </c>
      <c r="G10848">
        <v>6</v>
      </c>
      <c r="H10848">
        <v>2012</v>
      </c>
      <c r="I10848" t="s">
        <v>54</v>
      </c>
      <c r="J10848">
        <v>38.9</v>
      </c>
      <c r="K10848">
        <v>35.869999999999997</v>
      </c>
      <c r="L10848">
        <v>42.07</v>
      </c>
      <c r="M10848">
        <v>369</v>
      </c>
      <c r="N10848">
        <v>948</v>
      </c>
      <c r="O10848">
        <v>5.2057920629535399</v>
      </c>
    </row>
    <row r="10849" spans="1:15" x14ac:dyDescent="0.25">
      <c r="A10849" s="20" t="s">
        <v>10949</v>
      </c>
      <c r="B10849">
        <v>9</v>
      </c>
      <c r="C10849" t="s">
        <v>21823</v>
      </c>
      <c r="D10849" t="s">
        <v>89</v>
      </c>
      <c r="E10849" t="s">
        <v>39</v>
      </c>
      <c r="F10849" t="s">
        <v>40</v>
      </c>
      <c r="G10849">
        <v>6</v>
      </c>
      <c r="H10849">
        <v>2012</v>
      </c>
      <c r="I10849" t="s">
        <v>55</v>
      </c>
      <c r="J10849">
        <v>45.6</v>
      </c>
      <c r="K10849">
        <v>43.94</v>
      </c>
      <c r="L10849">
        <v>47.18</v>
      </c>
      <c r="M10849">
        <v>1649</v>
      </c>
      <c r="N10849">
        <v>3620</v>
      </c>
      <c r="O10849">
        <v>2.4625761678892601</v>
      </c>
    </row>
    <row r="10850" spans="1:15" x14ac:dyDescent="0.25">
      <c r="A10850" s="20" t="s">
        <v>10950</v>
      </c>
      <c r="B10850">
        <v>9</v>
      </c>
      <c r="C10850" t="s">
        <v>21823</v>
      </c>
      <c r="D10850" t="s">
        <v>89</v>
      </c>
      <c r="E10850" t="s">
        <v>39</v>
      </c>
      <c r="F10850" t="s">
        <v>40</v>
      </c>
      <c r="G10850">
        <v>6</v>
      </c>
      <c r="H10850">
        <v>2012</v>
      </c>
      <c r="I10850" t="s">
        <v>56</v>
      </c>
      <c r="J10850">
        <v>50.8</v>
      </c>
      <c r="K10850">
        <v>45.77</v>
      </c>
      <c r="L10850">
        <v>55.8</v>
      </c>
      <c r="M10850">
        <v>192</v>
      </c>
      <c r="N10850">
        <v>378</v>
      </c>
      <c r="O10850">
        <v>7.2168783648703201</v>
      </c>
    </row>
    <row r="10851" spans="1:15" x14ac:dyDescent="0.25">
      <c r="A10851" s="20" t="s">
        <v>10951</v>
      </c>
      <c r="B10851">
        <v>9</v>
      </c>
      <c r="C10851" t="s">
        <v>21823</v>
      </c>
      <c r="D10851" t="s">
        <v>89</v>
      </c>
      <c r="E10851" t="s">
        <v>39</v>
      </c>
      <c r="F10851" t="s">
        <v>40</v>
      </c>
      <c r="G10851">
        <v>6</v>
      </c>
      <c r="H10851">
        <v>2012</v>
      </c>
      <c r="I10851" t="s">
        <v>57</v>
      </c>
      <c r="J10851">
        <v>34.9</v>
      </c>
      <c r="K10851">
        <v>32.31</v>
      </c>
      <c r="L10851">
        <v>37.520000000000003</v>
      </c>
      <c r="M10851">
        <v>446</v>
      </c>
      <c r="N10851">
        <v>1279</v>
      </c>
      <c r="O10851">
        <v>4.7351372381037802</v>
      </c>
    </row>
    <row r="10852" spans="1:15" x14ac:dyDescent="0.25">
      <c r="A10852" s="20" t="s">
        <v>10952</v>
      </c>
      <c r="B10852">
        <v>9</v>
      </c>
      <c r="C10852" t="s">
        <v>21823</v>
      </c>
      <c r="D10852" t="s">
        <v>89</v>
      </c>
      <c r="E10852" t="s">
        <v>39</v>
      </c>
      <c r="F10852" t="s">
        <v>40</v>
      </c>
      <c r="G10852">
        <v>6</v>
      </c>
      <c r="H10852">
        <v>2012</v>
      </c>
      <c r="I10852" t="s">
        <v>58</v>
      </c>
      <c r="J10852">
        <v>49.9</v>
      </c>
      <c r="K10852">
        <v>48.26</v>
      </c>
      <c r="L10852">
        <v>51.5</v>
      </c>
      <c r="M10852">
        <v>1828</v>
      </c>
      <c r="N10852">
        <v>3665</v>
      </c>
      <c r="O10852">
        <v>2.3389013486249399</v>
      </c>
    </row>
    <row r="10853" spans="1:15" x14ac:dyDescent="0.25">
      <c r="A10853" s="20" t="s">
        <v>10953</v>
      </c>
      <c r="B10853">
        <v>9</v>
      </c>
      <c r="C10853" t="s">
        <v>21823</v>
      </c>
      <c r="D10853" t="s">
        <v>89</v>
      </c>
      <c r="E10853" t="s">
        <v>39</v>
      </c>
      <c r="F10853" t="s">
        <v>40</v>
      </c>
      <c r="G10853">
        <v>6</v>
      </c>
      <c r="H10853">
        <v>2012</v>
      </c>
      <c r="I10853" t="s">
        <v>59</v>
      </c>
      <c r="J10853">
        <v>31.7</v>
      </c>
      <c r="K10853">
        <v>27.98</v>
      </c>
      <c r="L10853">
        <v>35.57</v>
      </c>
      <c r="M10853">
        <v>182</v>
      </c>
      <c r="N10853">
        <v>575</v>
      </c>
      <c r="O10853">
        <v>7.4124931666110099</v>
      </c>
    </row>
    <row r="10854" spans="1:15" x14ac:dyDescent="0.25">
      <c r="A10854" s="20" t="s">
        <v>10954</v>
      </c>
      <c r="B10854">
        <v>9</v>
      </c>
      <c r="C10854" t="s">
        <v>21823</v>
      </c>
      <c r="D10854" t="s">
        <v>89</v>
      </c>
      <c r="E10854" t="s">
        <v>39</v>
      </c>
      <c r="F10854" t="s">
        <v>40</v>
      </c>
      <c r="G10854">
        <v>6</v>
      </c>
      <c r="H10854">
        <v>2012</v>
      </c>
      <c r="I10854" t="s">
        <v>60</v>
      </c>
      <c r="J10854">
        <v>62.1</v>
      </c>
      <c r="K10854">
        <v>60.56</v>
      </c>
      <c r="L10854">
        <v>63.54</v>
      </c>
      <c r="M10854">
        <v>2537</v>
      </c>
      <c r="N10854">
        <v>4088</v>
      </c>
      <c r="O10854">
        <v>1.98536227977344</v>
      </c>
    </row>
    <row r="10855" spans="1:15" x14ac:dyDescent="0.25">
      <c r="A10855" s="20" t="s">
        <v>10955</v>
      </c>
      <c r="B10855">
        <v>9</v>
      </c>
      <c r="C10855" t="s">
        <v>21823</v>
      </c>
      <c r="D10855" t="s">
        <v>89</v>
      </c>
      <c r="E10855" t="s">
        <v>39</v>
      </c>
      <c r="F10855" t="s">
        <v>40</v>
      </c>
      <c r="G10855">
        <v>6</v>
      </c>
      <c r="H10855">
        <v>2012</v>
      </c>
      <c r="I10855" t="s">
        <v>61</v>
      </c>
      <c r="J10855">
        <v>22.4</v>
      </c>
      <c r="K10855">
        <v>18.850000000000001</v>
      </c>
      <c r="L10855">
        <v>26.38</v>
      </c>
      <c r="M10855">
        <v>105</v>
      </c>
      <c r="N10855">
        <v>469</v>
      </c>
      <c r="O10855">
        <v>9.7590007294853294</v>
      </c>
    </row>
    <row r="10856" spans="1:15" x14ac:dyDescent="0.25">
      <c r="A10856" s="20" t="s">
        <v>10956</v>
      </c>
      <c r="B10856">
        <v>9</v>
      </c>
      <c r="C10856" t="s">
        <v>21823</v>
      </c>
      <c r="D10856" t="s">
        <v>89</v>
      </c>
      <c r="E10856" t="s">
        <v>39</v>
      </c>
      <c r="F10856" t="s">
        <v>40</v>
      </c>
      <c r="G10856">
        <v>6</v>
      </c>
      <c r="H10856">
        <v>2012</v>
      </c>
      <c r="I10856" t="s">
        <v>43</v>
      </c>
      <c r="J10856">
        <v>46.6</v>
      </c>
      <c r="K10856">
        <v>44.53</v>
      </c>
      <c r="L10856">
        <v>48.68</v>
      </c>
      <c r="M10856">
        <v>1035</v>
      </c>
      <c r="N10856">
        <v>2221</v>
      </c>
      <c r="O10856">
        <v>3.10834936080105</v>
      </c>
    </row>
    <row r="10857" spans="1:15" x14ac:dyDescent="0.25">
      <c r="A10857" s="20" t="s">
        <v>10957</v>
      </c>
      <c r="B10857">
        <v>9</v>
      </c>
      <c r="C10857" t="s">
        <v>21823</v>
      </c>
      <c r="D10857" t="s">
        <v>89</v>
      </c>
      <c r="E10857" t="s">
        <v>39</v>
      </c>
      <c r="F10857" t="s">
        <v>40</v>
      </c>
      <c r="G10857">
        <v>6</v>
      </c>
      <c r="H10857">
        <v>2012</v>
      </c>
      <c r="I10857" t="s">
        <v>62</v>
      </c>
      <c r="J10857">
        <v>58.8</v>
      </c>
      <c r="K10857">
        <v>55.26</v>
      </c>
      <c r="L10857">
        <v>62.23</v>
      </c>
      <c r="M10857">
        <v>448</v>
      </c>
      <c r="N10857">
        <v>762</v>
      </c>
      <c r="O10857">
        <v>4.7245559126153402</v>
      </c>
    </row>
    <row r="10858" spans="1:15" x14ac:dyDescent="0.25">
      <c r="A10858" s="20" t="s">
        <v>10958</v>
      </c>
      <c r="B10858">
        <v>9</v>
      </c>
      <c r="C10858" t="s">
        <v>21823</v>
      </c>
      <c r="D10858" t="s">
        <v>89</v>
      </c>
      <c r="E10858" t="s">
        <v>39</v>
      </c>
      <c r="F10858" t="s">
        <v>40</v>
      </c>
      <c r="G10858">
        <v>6</v>
      </c>
      <c r="H10858">
        <v>2012</v>
      </c>
      <c r="I10858" t="s">
        <v>75</v>
      </c>
      <c r="J10858">
        <v>52.2</v>
      </c>
      <c r="K10858">
        <v>51.74</v>
      </c>
      <c r="L10858">
        <v>52.73</v>
      </c>
      <c r="M10858">
        <v>20641</v>
      </c>
      <c r="N10858">
        <v>39514</v>
      </c>
      <c r="O10858">
        <v>0.69604069674037095</v>
      </c>
    </row>
    <row r="10859" spans="1:15" x14ac:dyDescent="0.25">
      <c r="A10859" s="20" t="s">
        <v>10959</v>
      </c>
      <c r="B10859">
        <v>9</v>
      </c>
      <c r="C10859" t="s">
        <v>21823</v>
      </c>
      <c r="D10859" t="s">
        <v>89</v>
      </c>
      <c r="E10859" t="s">
        <v>39</v>
      </c>
      <c r="F10859" t="s">
        <v>40</v>
      </c>
      <c r="G10859">
        <v>6</v>
      </c>
      <c r="H10859">
        <v>2012</v>
      </c>
      <c r="I10859" t="s">
        <v>45</v>
      </c>
      <c r="J10859">
        <v>42.2</v>
      </c>
      <c r="K10859">
        <v>40.78</v>
      </c>
      <c r="L10859">
        <v>43.66</v>
      </c>
      <c r="M10859">
        <v>1908</v>
      </c>
      <c r="N10859">
        <v>4520</v>
      </c>
      <c r="O10859">
        <v>2.2893427324781501</v>
      </c>
    </row>
    <row r="10860" spans="1:15" x14ac:dyDescent="0.25">
      <c r="A10860" s="20" t="s">
        <v>10960</v>
      </c>
      <c r="B10860">
        <v>9</v>
      </c>
      <c r="C10860" t="s">
        <v>21823</v>
      </c>
      <c r="D10860" t="s">
        <v>89</v>
      </c>
      <c r="E10860" t="s">
        <v>39</v>
      </c>
      <c r="F10860" t="s">
        <v>40</v>
      </c>
      <c r="G10860">
        <v>6</v>
      </c>
      <c r="H10860">
        <v>2012</v>
      </c>
      <c r="I10860" t="s">
        <v>46</v>
      </c>
      <c r="J10860">
        <v>58.6</v>
      </c>
      <c r="K10860">
        <v>56.43</v>
      </c>
      <c r="L10860">
        <v>60.66</v>
      </c>
      <c r="M10860">
        <v>1221</v>
      </c>
      <c r="N10860">
        <v>2085</v>
      </c>
      <c r="O10860">
        <v>2.86181903516071</v>
      </c>
    </row>
    <row r="10861" spans="1:15" x14ac:dyDescent="0.25">
      <c r="A10861" s="20" t="s">
        <v>10961</v>
      </c>
      <c r="B10861">
        <v>9</v>
      </c>
      <c r="C10861" t="s">
        <v>21823</v>
      </c>
      <c r="D10861" t="s">
        <v>89</v>
      </c>
      <c r="E10861" t="s">
        <v>39</v>
      </c>
      <c r="F10861" t="s">
        <v>40</v>
      </c>
      <c r="G10861">
        <v>6</v>
      </c>
      <c r="H10861">
        <v>2012</v>
      </c>
      <c r="I10861" t="s">
        <v>47</v>
      </c>
      <c r="J10861">
        <v>67.8</v>
      </c>
      <c r="K10861">
        <v>66.12</v>
      </c>
      <c r="L10861">
        <v>69.430000000000007</v>
      </c>
      <c r="M10861">
        <v>2074</v>
      </c>
      <c r="N10861">
        <v>3059</v>
      </c>
      <c r="O10861">
        <v>2.1958143754552899</v>
      </c>
    </row>
    <row r="10862" spans="1:15" x14ac:dyDescent="0.25">
      <c r="A10862" s="20" t="s">
        <v>10962</v>
      </c>
      <c r="B10862">
        <v>9</v>
      </c>
      <c r="C10862" t="s">
        <v>21823</v>
      </c>
      <c r="D10862" t="s">
        <v>89</v>
      </c>
      <c r="E10862" t="s">
        <v>39</v>
      </c>
      <c r="F10862" t="s">
        <v>40</v>
      </c>
      <c r="G10862">
        <v>6</v>
      </c>
      <c r="H10862">
        <v>2012</v>
      </c>
      <c r="I10862" t="s">
        <v>48</v>
      </c>
      <c r="J10862">
        <v>48.9</v>
      </c>
      <c r="K10862">
        <v>46.59</v>
      </c>
      <c r="L10862">
        <v>51.17</v>
      </c>
      <c r="M10862">
        <v>893</v>
      </c>
      <c r="N10862">
        <v>1827</v>
      </c>
      <c r="O10862">
        <v>3.3463724070512701</v>
      </c>
    </row>
    <row r="10863" spans="1:15" x14ac:dyDescent="0.25">
      <c r="A10863" s="20" t="s">
        <v>10963</v>
      </c>
      <c r="B10863">
        <v>9</v>
      </c>
      <c r="C10863" t="s">
        <v>21823</v>
      </c>
      <c r="D10863" t="s">
        <v>89</v>
      </c>
      <c r="E10863" t="s">
        <v>39</v>
      </c>
      <c r="F10863" t="s">
        <v>40</v>
      </c>
      <c r="G10863">
        <v>6</v>
      </c>
      <c r="H10863">
        <v>2012</v>
      </c>
      <c r="I10863" t="s">
        <v>49</v>
      </c>
      <c r="J10863">
        <v>58.6</v>
      </c>
      <c r="K10863">
        <v>55.91</v>
      </c>
      <c r="L10863">
        <v>61.22</v>
      </c>
      <c r="M10863">
        <v>774</v>
      </c>
      <c r="N10863">
        <v>1321</v>
      </c>
      <c r="O10863">
        <v>3.5944257734479499</v>
      </c>
    </row>
    <row r="10864" spans="1:15" x14ac:dyDescent="0.25">
      <c r="A10864" s="20" t="s">
        <v>10964</v>
      </c>
      <c r="B10864">
        <v>9</v>
      </c>
      <c r="C10864" t="s">
        <v>21823</v>
      </c>
      <c r="D10864" t="s">
        <v>89</v>
      </c>
      <c r="E10864" t="s">
        <v>39</v>
      </c>
      <c r="F10864" t="s">
        <v>40</v>
      </c>
      <c r="G10864">
        <v>6</v>
      </c>
      <c r="H10864">
        <v>2012</v>
      </c>
      <c r="I10864" t="s">
        <v>50</v>
      </c>
      <c r="J10864">
        <v>47.1</v>
      </c>
      <c r="K10864">
        <v>43.76</v>
      </c>
      <c r="L10864">
        <v>50.56</v>
      </c>
      <c r="M10864">
        <v>388</v>
      </c>
      <c r="N10864">
        <v>823</v>
      </c>
      <c r="O10864">
        <v>5.0767308256680996</v>
      </c>
    </row>
    <row r="10865" spans="1:15" x14ac:dyDescent="0.25">
      <c r="A10865" s="20" t="s">
        <v>10965</v>
      </c>
      <c r="B10865">
        <v>9</v>
      </c>
      <c r="C10865" t="s">
        <v>21823</v>
      </c>
      <c r="D10865" t="s">
        <v>89</v>
      </c>
      <c r="E10865" t="s">
        <v>39</v>
      </c>
      <c r="F10865" t="s">
        <v>40</v>
      </c>
      <c r="G10865">
        <v>6</v>
      </c>
      <c r="H10865">
        <v>2012</v>
      </c>
      <c r="I10865" t="s">
        <v>51</v>
      </c>
      <c r="J10865">
        <v>50.8</v>
      </c>
      <c r="K10865">
        <v>48.61</v>
      </c>
      <c r="L10865">
        <v>53.02</v>
      </c>
      <c r="M10865">
        <v>1001</v>
      </c>
      <c r="N10865">
        <v>1970</v>
      </c>
      <c r="O10865">
        <v>3.1606977062050698</v>
      </c>
    </row>
    <row r="10866" spans="1:15" x14ac:dyDescent="0.25">
      <c r="A10866" s="20" t="s">
        <v>10966</v>
      </c>
      <c r="B10866">
        <v>9</v>
      </c>
      <c r="C10866" t="s">
        <v>21823</v>
      </c>
      <c r="D10866" t="s">
        <v>89</v>
      </c>
      <c r="E10866" t="s">
        <v>37</v>
      </c>
      <c r="F10866" t="s">
        <v>38</v>
      </c>
      <c r="G10866">
        <v>3</v>
      </c>
      <c r="H10866">
        <v>2013</v>
      </c>
      <c r="I10866" t="s">
        <v>34</v>
      </c>
      <c r="J10866">
        <v>74.099999999999994</v>
      </c>
      <c r="K10866">
        <v>70.25</v>
      </c>
      <c r="L10866">
        <v>77.53</v>
      </c>
      <c r="M10866">
        <v>411</v>
      </c>
      <c r="N10866">
        <v>555</v>
      </c>
      <c r="O10866">
        <v>4.9326362366699001</v>
      </c>
    </row>
    <row r="10867" spans="1:15" x14ac:dyDescent="0.25">
      <c r="A10867" s="20" t="s">
        <v>10967</v>
      </c>
      <c r="B10867">
        <v>9</v>
      </c>
      <c r="C10867" t="s">
        <v>21823</v>
      </c>
      <c r="D10867" t="s">
        <v>89</v>
      </c>
      <c r="E10867" t="s">
        <v>37</v>
      </c>
      <c r="F10867" t="s">
        <v>38</v>
      </c>
      <c r="G10867">
        <v>3</v>
      </c>
      <c r="H10867">
        <v>2013</v>
      </c>
      <c r="I10867" t="s">
        <v>52</v>
      </c>
      <c r="J10867">
        <v>51.8</v>
      </c>
      <c r="K10867">
        <v>44.23</v>
      </c>
      <c r="L10867">
        <v>59.35</v>
      </c>
      <c r="M10867">
        <v>85</v>
      </c>
      <c r="N10867">
        <v>164</v>
      </c>
      <c r="O10867">
        <v>10.8465228909328</v>
      </c>
    </row>
    <row r="10868" spans="1:15" x14ac:dyDescent="0.25">
      <c r="A10868" s="20" t="s">
        <v>10968</v>
      </c>
      <c r="B10868">
        <v>9</v>
      </c>
      <c r="C10868" t="s">
        <v>21823</v>
      </c>
      <c r="D10868" t="s">
        <v>89</v>
      </c>
      <c r="E10868" t="s">
        <v>37</v>
      </c>
      <c r="F10868" t="s">
        <v>38</v>
      </c>
      <c r="G10868">
        <v>3</v>
      </c>
      <c r="H10868">
        <v>2013</v>
      </c>
      <c r="I10868" t="s">
        <v>53</v>
      </c>
      <c r="J10868">
        <v>78.5</v>
      </c>
      <c r="K10868">
        <v>76.08</v>
      </c>
      <c r="L10868">
        <v>80.760000000000005</v>
      </c>
      <c r="M10868">
        <v>928</v>
      </c>
      <c r="N10868">
        <v>1182</v>
      </c>
      <c r="O10868">
        <v>3.2826608214930602</v>
      </c>
    </row>
    <row r="10869" spans="1:15" x14ac:dyDescent="0.25">
      <c r="A10869" s="20" t="s">
        <v>10969</v>
      </c>
      <c r="B10869">
        <v>9</v>
      </c>
      <c r="C10869" t="s">
        <v>21823</v>
      </c>
      <c r="D10869" t="s">
        <v>89</v>
      </c>
      <c r="E10869" t="s">
        <v>37</v>
      </c>
      <c r="F10869" t="s">
        <v>38</v>
      </c>
      <c r="G10869">
        <v>3</v>
      </c>
      <c r="H10869">
        <v>2013</v>
      </c>
      <c r="I10869" t="s">
        <v>54</v>
      </c>
      <c r="J10869">
        <v>54.3</v>
      </c>
      <c r="K10869">
        <v>38.19</v>
      </c>
      <c r="L10869">
        <v>69.53</v>
      </c>
      <c r="M10869">
        <v>19</v>
      </c>
      <c r="N10869">
        <v>35</v>
      </c>
      <c r="O10869">
        <v>22.941573387056199</v>
      </c>
    </row>
    <row r="10870" spans="1:15" x14ac:dyDescent="0.25">
      <c r="A10870" s="20" t="s">
        <v>10970</v>
      </c>
      <c r="B10870">
        <v>9</v>
      </c>
      <c r="C10870" t="s">
        <v>21823</v>
      </c>
      <c r="D10870" t="s">
        <v>89</v>
      </c>
      <c r="E10870" t="s">
        <v>37</v>
      </c>
      <c r="F10870" t="s">
        <v>38</v>
      </c>
      <c r="G10870">
        <v>3</v>
      </c>
      <c r="H10870">
        <v>2013</v>
      </c>
      <c r="I10870" t="s">
        <v>55</v>
      </c>
      <c r="J10870">
        <v>51.1</v>
      </c>
      <c r="K10870">
        <v>45.66</v>
      </c>
      <c r="L10870">
        <v>56.47</v>
      </c>
      <c r="M10870">
        <v>166</v>
      </c>
      <c r="N10870">
        <v>325</v>
      </c>
      <c r="O10870">
        <v>7.7615052570633303</v>
      </c>
    </row>
    <row r="10871" spans="1:15" x14ac:dyDescent="0.25">
      <c r="A10871" s="20" t="s">
        <v>10971</v>
      </c>
      <c r="B10871">
        <v>9</v>
      </c>
      <c r="C10871" t="s">
        <v>21823</v>
      </c>
      <c r="D10871" t="s">
        <v>89</v>
      </c>
      <c r="E10871" t="s">
        <v>37</v>
      </c>
      <c r="F10871" t="s">
        <v>38</v>
      </c>
      <c r="G10871">
        <v>3</v>
      </c>
      <c r="H10871">
        <v>2013</v>
      </c>
      <c r="I10871" t="s">
        <v>56</v>
      </c>
      <c r="J10871">
        <v>60.4</v>
      </c>
      <c r="K10871">
        <v>56.49</v>
      </c>
      <c r="L10871">
        <v>64.16</v>
      </c>
      <c r="M10871">
        <v>375</v>
      </c>
      <c r="N10871">
        <v>621</v>
      </c>
      <c r="O10871">
        <v>5.1639777949432197</v>
      </c>
    </row>
    <row r="10872" spans="1:15" x14ac:dyDescent="0.25">
      <c r="A10872" s="20" t="s">
        <v>10972</v>
      </c>
      <c r="B10872">
        <v>9</v>
      </c>
      <c r="C10872" t="s">
        <v>21823</v>
      </c>
      <c r="D10872" t="s">
        <v>89</v>
      </c>
      <c r="E10872" t="s">
        <v>37</v>
      </c>
      <c r="F10872" t="s">
        <v>38</v>
      </c>
      <c r="G10872">
        <v>3</v>
      </c>
      <c r="H10872">
        <v>2013</v>
      </c>
      <c r="I10872" t="s">
        <v>57</v>
      </c>
      <c r="J10872">
        <v>44.7</v>
      </c>
      <c r="K10872">
        <v>39.25</v>
      </c>
      <c r="L10872">
        <v>50.36</v>
      </c>
      <c r="M10872">
        <v>136</v>
      </c>
      <c r="N10872">
        <v>304</v>
      </c>
      <c r="O10872">
        <v>8.5749292571254401</v>
      </c>
    </row>
    <row r="10873" spans="1:15" x14ac:dyDescent="0.25">
      <c r="A10873" s="20" t="s">
        <v>10973</v>
      </c>
      <c r="B10873">
        <v>9</v>
      </c>
      <c r="C10873" t="s">
        <v>21823</v>
      </c>
      <c r="D10873" t="s">
        <v>89</v>
      </c>
      <c r="E10873" t="s">
        <v>37</v>
      </c>
      <c r="F10873" t="s">
        <v>38</v>
      </c>
      <c r="G10873">
        <v>3</v>
      </c>
      <c r="H10873">
        <v>2013</v>
      </c>
      <c r="I10873" t="s">
        <v>58</v>
      </c>
      <c r="J10873">
        <v>57.1</v>
      </c>
      <c r="K10873">
        <v>54.48</v>
      </c>
      <c r="L10873">
        <v>59.7</v>
      </c>
      <c r="M10873">
        <v>787</v>
      </c>
      <c r="N10873">
        <v>1378</v>
      </c>
      <c r="O10873">
        <v>3.5646150289976002</v>
      </c>
    </row>
    <row r="10874" spans="1:15" x14ac:dyDescent="0.25">
      <c r="A10874" s="20" t="s">
        <v>10974</v>
      </c>
      <c r="B10874">
        <v>9</v>
      </c>
      <c r="C10874" t="s">
        <v>21823</v>
      </c>
      <c r="D10874" t="s">
        <v>89</v>
      </c>
      <c r="E10874" t="s">
        <v>37</v>
      </c>
      <c r="F10874" t="s">
        <v>38</v>
      </c>
      <c r="G10874">
        <v>3</v>
      </c>
      <c r="H10874">
        <v>2013</v>
      </c>
      <c r="I10874" t="s">
        <v>59</v>
      </c>
      <c r="J10874">
        <v>39.799999999999997</v>
      </c>
      <c r="K10874">
        <v>31.62</v>
      </c>
      <c r="L10874">
        <v>48.67</v>
      </c>
      <c r="M10874">
        <v>49</v>
      </c>
      <c r="N10874">
        <v>123</v>
      </c>
      <c r="O10874">
        <v>14.285714285714301</v>
      </c>
    </row>
    <row r="10875" spans="1:15" x14ac:dyDescent="0.25">
      <c r="A10875" s="20" t="s">
        <v>10975</v>
      </c>
      <c r="B10875">
        <v>9</v>
      </c>
      <c r="C10875" t="s">
        <v>21823</v>
      </c>
      <c r="D10875" t="s">
        <v>89</v>
      </c>
      <c r="E10875" t="s">
        <v>37</v>
      </c>
      <c r="F10875" t="s">
        <v>38</v>
      </c>
      <c r="G10875">
        <v>3</v>
      </c>
      <c r="H10875">
        <v>2013</v>
      </c>
      <c r="I10875" t="s">
        <v>60</v>
      </c>
      <c r="J10875">
        <v>66.2</v>
      </c>
      <c r="K10875">
        <v>62.39</v>
      </c>
      <c r="L10875">
        <v>69.87</v>
      </c>
      <c r="M10875">
        <v>404</v>
      </c>
      <c r="N10875">
        <v>610</v>
      </c>
      <c r="O10875">
        <v>4.9751859510499497</v>
      </c>
    </row>
    <row r="10876" spans="1:15" x14ac:dyDescent="0.25">
      <c r="A10876" s="20" t="s">
        <v>10976</v>
      </c>
      <c r="B10876">
        <v>9</v>
      </c>
      <c r="C10876" t="s">
        <v>21823</v>
      </c>
      <c r="D10876" t="s">
        <v>89</v>
      </c>
      <c r="E10876" t="s">
        <v>37</v>
      </c>
      <c r="F10876" t="s">
        <v>38</v>
      </c>
      <c r="G10876">
        <v>3</v>
      </c>
      <c r="H10876">
        <v>2013</v>
      </c>
      <c r="I10876" t="s">
        <v>61</v>
      </c>
      <c r="J10876" t="s">
        <v>44</v>
      </c>
      <c r="K10876" t="s">
        <v>44</v>
      </c>
      <c r="L10876" t="s">
        <v>44</v>
      </c>
      <c r="M10876">
        <v>1</v>
      </c>
      <c r="N10876">
        <v>30</v>
      </c>
      <c r="O10876">
        <v>100</v>
      </c>
    </row>
    <row r="10877" spans="1:15" x14ac:dyDescent="0.25">
      <c r="A10877" s="20" t="s">
        <v>10977</v>
      </c>
      <c r="B10877">
        <v>9</v>
      </c>
      <c r="C10877" t="s">
        <v>21823</v>
      </c>
      <c r="D10877" t="s">
        <v>89</v>
      </c>
      <c r="E10877" t="s">
        <v>37</v>
      </c>
      <c r="F10877" t="s">
        <v>38</v>
      </c>
      <c r="G10877">
        <v>3</v>
      </c>
      <c r="H10877">
        <v>2013</v>
      </c>
      <c r="I10877" t="s">
        <v>43</v>
      </c>
      <c r="J10877">
        <v>47.2</v>
      </c>
      <c r="K10877">
        <v>43.76</v>
      </c>
      <c r="L10877">
        <v>50.61</v>
      </c>
      <c r="M10877">
        <v>383</v>
      </c>
      <c r="N10877">
        <v>812</v>
      </c>
      <c r="O10877">
        <v>5.1097613030759597</v>
      </c>
    </row>
    <row r="10878" spans="1:15" x14ac:dyDescent="0.25">
      <c r="A10878" s="20" t="s">
        <v>10978</v>
      </c>
      <c r="B10878">
        <v>9</v>
      </c>
      <c r="C10878" t="s">
        <v>21823</v>
      </c>
      <c r="D10878" t="s">
        <v>89</v>
      </c>
      <c r="E10878" t="s">
        <v>37</v>
      </c>
      <c r="F10878" t="s">
        <v>38</v>
      </c>
      <c r="G10878">
        <v>3</v>
      </c>
      <c r="H10878">
        <v>2013</v>
      </c>
      <c r="I10878" t="s">
        <v>62</v>
      </c>
      <c r="J10878">
        <v>63.2</v>
      </c>
      <c r="K10878">
        <v>56.98</v>
      </c>
      <c r="L10878">
        <v>68.930000000000007</v>
      </c>
      <c r="M10878">
        <v>156</v>
      </c>
      <c r="N10878">
        <v>247</v>
      </c>
      <c r="O10878">
        <v>8.0064076902543597</v>
      </c>
    </row>
    <row r="10879" spans="1:15" x14ac:dyDescent="0.25">
      <c r="A10879" s="20" t="s">
        <v>10979</v>
      </c>
      <c r="B10879">
        <v>9</v>
      </c>
      <c r="C10879" t="s">
        <v>21823</v>
      </c>
      <c r="D10879" t="s">
        <v>89</v>
      </c>
      <c r="E10879" t="s">
        <v>37</v>
      </c>
      <c r="F10879" t="s">
        <v>38</v>
      </c>
      <c r="G10879">
        <v>3</v>
      </c>
      <c r="H10879">
        <v>2013</v>
      </c>
      <c r="I10879" t="s">
        <v>75</v>
      </c>
      <c r="J10879">
        <v>61.4</v>
      </c>
      <c r="K10879">
        <v>60.52</v>
      </c>
      <c r="L10879">
        <v>62.33</v>
      </c>
      <c r="M10879">
        <v>6780</v>
      </c>
      <c r="N10879">
        <v>11037</v>
      </c>
      <c r="O10879">
        <v>1.2144654188931501</v>
      </c>
    </row>
    <row r="10880" spans="1:15" x14ac:dyDescent="0.25">
      <c r="A10880" s="20" t="s">
        <v>10980</v>
      </c>
      <c r="B10880">
        <v>9</v>
      </c>
      <c r="C10880" t="s">
        <v>21823</v>
      </c>
      <c r="D10880" t="s">
        <v>89</v>
      </c>
      <c r="E10880" t="s">
        <v>37</v>
      </c>
      <c r="F10880" t="s">
        <v>38</v>
      </c>
      <c r="G10880">
        <v>3</v>
      </c>
      <c r="H10880">
        <v>2013</v>
      </c>
      <c r="I10880" t="s">
        <v>45</v>
      </c>
      <c r="J10880">
        <v>48.2</v>
      </c>
      <c r="K10880">
        <v>43.52</v>
      </c>
      <c r="L10880">
        <v>52.98</v>
      </c>
      <c r="M10880">
        <v>205</v>
      </c>
      <c r="N10880">
        <v>425</v>
      </c>
      <c r="O10880">
        <v>6.98430295769578</v>
      </c>
    </row>
    <row r="10881" spans="1:15" x14ac:dyDescent="0.25">
      <c r="A10881" s="20" t="s">
        <v>10981</v>
      </c>
      <c r="B10881">
        <v>9</v>
      </c>
      <c r="C10881" t="s">
        <v>21823</v>
      </c>
      <c r="D10881" t="s">
        <v>89</v>
      </c>
      <c r="E10881" t="s">
        <v>37</v>
      </c>
      <c r="F10881" t="s">
        <v>38</v>
      </c>
      <c r="G10881">
        <v>3</v>
      </c>
      <c r="H10881">
        <v>2013</v>
      </c>
      <c r="I10881" t="s">
        <v>46</v>
      </c>
      <c r="J10881">
        <v>65.3</v>
      </c>
      <c r="K10881">
        <v>60.76</v>
      </c>
      <c r="L10881">
        <v>69.510000000000005</v>
      </c>
      <c r="M10881">
        <v>295</v>
      </c>
      <c r="N10881">
        <v>452</v>
      </c>
      <c r="O10881">
        <v>5.8222250973958198</v>
      </c>
    </row>
    <row r="10882" spans="1:15" x14ac:dyDescent="0.25">
      <c r="A10882" s="20" t="s">
        <v>10982</v>
      </c>
      <c r="B10882">
        <v>9</v>
      </c>
      <c r="C10882" t="s">
        <v>21823</v>
      </c>
      <c r="D10882" t="s">
        <v>89</v>
      </c>
      <c r="E10882" t="s">
        <v>37</v>
      </c>
      <c r="F10882" t="s">
        <v>38</v>
      </c>
      <c r="G10882">
        <v>3</v>
      </c>
      <c r="H10882">
        <v>2013</v>
      </c>
      <c r="I10882" t="s">
        <v>47</v>
      </c>
      <c r="J10882">
        <v>75.8</v>
      </c>
      <c r="K10882">
        <v>73.63</v>
      </c>
      <c r="L10882">
        <v>77.900000000000006</v>
      </c>
      <c r="M10882">
        <v>1167</v>
      </c>
      <c r="N10882">
        <v>1539</v>
      </c>
      <c r="O10882">
        <v>2.9272820655593401</v>
      </c>
    </row>
    <row r="10883" spans="1:15" x14ac:dyDescent="0.25">
      <c r="A10883" s="20" t="s">
        <v>10983</v>
      </c>
      <c r="B10883">
        <v>9</v>
      </c>
      <c r="C10883" t="s">
        <v>21823</v>
      </c>
      <c r="D10883" t="s">
        <v>89</v>
      </c>
      <c r="E10883" t="s">
        <v>37</v>
      </c>
      <c r="F10883" t="s">
        <v>38</v>
      </c>
      <c r="G10883">
        <v>3</v>
      </c>
      <c r="H10883">
        <v>2013</v>
      </c>
      <c r="I10883" t="s">
        <v>48</v>
      </c>
      <c r="J10883">
        <v>59</v>
      </c>
      <c r="K10883">
        <v>55.54</v>
      </c>
      <c r="L10883">
        <v>62.3</v>
      </c>
      <c r="M10883">
        <v>477</v>
      </c>
      <c r="N10883">
        <v>809</v>
      </c>
      <c r="O10883">
        <v>4.5786854649563002</v>
      </c>
    </row>
    <row r="10884" spans="1:15" x14ac:dyDescent="0.25">
      <c r="A10884" s="20" t="s">
        <v>10984</v>
      </c>
      <c r="B10884">
        <v>9</v>
      </c>
      <c r="C10884" t="s">
        <v>21823</v>
      </c>
      <c r="D10884" t="s">
        <v>89</v>
      </c>
      <c r="E10884" t="s">
        <v>37</v>
      </c>
      <c r="F10884" t="s">
        <v>38</v>
      </c>
      <c r="G10884">
        <v>3</v>
      </c>
      <c r="H10884">
        <v>2013</v>
      </c>
      <c r="I10884" t="s">
        <v>49</v>
      </c>
      <c r="J10884">
        <v>52.4</v>
      </c>
      <c r="K10884">
        <v>47.72</v>
      </c>
      <c r="L10884">
        <v>57.09</v>
      </c>
      <c r="M10884">
        <v>227</v>
      </c>
      <c r="N10884">
        <v>433</v>
      </c>
      <c r="O10884">
        <v>6.6372331159997202</v>
      </c>
    </row>
    <row r="10885" spans="1:15" x14ac:dyDescent="0.25">
      <c r="A10885" s="20" t="s">
        <v>10985</v>
      </c>
      <c r="B10885">
        <v>9</v>
      </c>
      <c r="C10885" t="s">
        <v>21823</v>
      </c>
      <c r="D10885" t="s">
        <v>89</v>
      </c>
      <c r="E10885" t="s">
        <v>37</v>
      </c>
      <c r="F10885" t="s">
        <v>38</v>
      </c>
      <c r="G10885">
        <v>3</v>
      </c>
      <c r="H10885">
        <v>2013</v>
      </c>
      <c r="I10885" t="s">
        <v>50</v>
      </c>
      <c r="J10885">
        <v>48.9</v>
      </c>
      <c r="K10885">
        <v>44.79</v>
      </c>
      <c r="L10885">
        <v>52.95</v>
      </c>
      <c r="M10885">
        <v>280</v>
      </c>
      <c r="N10885">
        <v>573</v>
      </c>
      <c r="O10885">
        <v>5.9761430466719698</v>
      </c>
    </row>
    <row r="10886" spans="1:15" x14ac:dyDescent="0.25">
      <c r="A10886" s="20" t="s">
        <v>10986</v>
      </c>
      <c r="B10886">
        <v>9</v>
      </c>
      <c r="C10886" t="s">
        <v>21823</v>
      </c>
      <c r="D10886" t="s">
        <v>89</v>
      </c>
      <c r="E10886" t="s">
        <v>37</v>
      </c>
      <c r="F10886" t="s">
        <v>38</v>
      </c>
      <c r="G10886">
        <v>3</v>
      </c>
      <c r="H10886">
        <v>2013</v>
      </c>
      <c r="I10886" t="s">
        <v>51</v>
      </c>
      <c r="J10886">
        <v>54.5</v>
      </c>
      <c r="K10886">
        <v>49.74</v>
      </c>
      <c r="L10886">
        <v>59.22</v>
      </c>
      <c r="M10886">
        <v>229</v>
      </c>
      <c r="N10886">
        <v>420</v>
      </c>
      <c r="O10886">
        <v>6.6081860045509</v>
      </c>
    </row>
    <row r="10887" spans="1:15" x14ac:dyDescent="0.25">
      <c r="A10887" s="20" t="s">
        <v>10987</v>
      </c>
      <c r="B10887">
        <v>9</v>
      </c>
      <c r="C10887" t="s">
        <v>21823</v>
      </c>
      <c r="D10887" t="s">
        <v>89</v>
      </c>
      <c r="E10887" t="s">
        <v>41</v>
      </c>
      <c r="F10887" t="s">
        <v>42</v>
      </c>
      <c r="G10887">
        <v>4</v>
      </c>
      <c r="H10887">
        <v>2013</v>
      </c>
      <c r="I10887" t="s">
        <v>34</v>
      </c>
      <c r="J10887">
        <v>76.599999999999994</v>
      </c>
      <c r="K10887">
        <v>74.34</v>
      </c>
      <c r="L10887">
        <v>78.7</v>
      </c>
      <c r="M10887">
        <v>1106</v>
      </c>
      <c r="N10887">
        <v>1444</v>
      </c>
      <c r="O10887">
        <v>3.0069238966213199</v>
      </c>
    </row>
    <row r="10888" spans="1:15" x14ac:dyDescent="0.25">
      <c r="A10888" s="20" t="s">
        <v>10988</v>
      </c>
      <c r="B10888">
        <v>9</v>
      </c>
      <c r="C10888" t="s">
        <v>21823</v>
      </c>
      <c r="D10888" t="s">
        <v>89</v>
      </c>
      <c r="E10888" t="s">
        <v>41</v>
      </c>
      <c r="F10888" t="s">
        <v>42</v>
      </c>
      <c r="G10888">
        <v>4</v>
      </c>
      <c r="H10888">
        <v>2013</v>
      </c>
      <c r="I10888" t="s">
        <v>52</v>
      </c>
      <c r="J10888" t="s">
        <v>44</v>
      </c>
      <c r="K10888" t="s">
        <v>44</v>
      </c>
      <c r="L10888" t="s">
        <v>44</v>
      </c>
      <c r="M10888">
        <v>7</v>
      </c>
      <c r="N10888">
        <v>19</v>
      </c>
      <c r="O10888">
        <v>37.796447300922701</v>
      </c>
    </row>
    <row r="10889" spans="1:15" x14ac:dyDescent="0.25">
      <c r="A10889" s="20" t="s">
        <v>10989</v>
      </c>
      <c r="B10889">
        <v>9</v>
      </c>
      <c r="C10889" t="s">
        <v>21823</v>
      </c>
      <c r="D10889" t="s">
        <v>89</v>
      </c>
      <c r="E10889" t="s">
        <v>41</v>
      </c>
      <c r="F10889" t="s">
        <v>42</v>
      </c>
      <c r="G10889">
        <v>4</v>
      </c>
      <c r="H10889">
        <v>2013</v>
      </c>
      <c r="I10889" t="s">
        <v>53</v>
      </c>
      <c r="J10889">
        <v>87.5</v>
      </c>
      <c r="K10889">
        <v>75.3</v>
      </c>
      <c r="L10889">
        <v>94.14</v>
      </c>
      <c r="M10889">
        <v>42</v>
      </c>
      <c r="N10889">
        <v>48</v>
      </c>
      <c r="O10889">
        <v>15.430334996209201</v>
      </c>
    </row>
    <row r="10890" spans="1:15" x14ac:dyDescent="0.25">
      <c r="A10890" s="20" t="s">
        <v>10990</v>
      </c>
      <c r="B10890">
        <v>9</v>
      </c>
      <c r="C10890" t="s">
        <v>21823</v>
      </c>
      <c r="D10890" t="s">
        <v>89</v>
      </c>
      <c r="E10890" t="s">
        <v>41</v>
      </c>
      <c r="F10890" t="s">
        <v>42</v>
      </c>
      <c r="G10890">
        <v>4</v>
      </c>
      <c r="H10890">
        <v>2013</v>
      </c>
      <c r="I10890" t="s">
        <v>54</v>
      </c>
      <c r="J10890" t="s">
        <v>44</v>
      </c>
      <c r="K10890" t="s">
        <v>44</v>
      </c>
      <c r="L10890" t="s">
        <v>44</v>
      </c>
      <c r="M10890">
        <v>5</v>
      </c>
      <c r="N10890">
        <v>7</v>
      </c>
      <c r="O10890">
        <v>44.721359549995803</v>
      </c>
    </row>
    <row r="10891" spans="1:15" x14ac:dyDescent="0.25">
      <c r="A10891" s="20" t="s">
        <v>10991</v>
      </c>
      <c r="B10891">
        <v>9</v>
      </c>
      <c r="C10891" t="s">
        <v>21823</v>
      </c>
      <c r="D10891" t="s">
        <v>89</v>
      </c>
      <c r="E10891" t="s">
        <v>41</v>
      </c>
      <c r="F10891" t="s">
        <v>42</v>
      </c>
      <c r="G10891">
        <v>4</v>
      </c>
      <c r="H10891">
        <v>2013</v>
      </c>
      <c r="I10891" t="s">
        <v>55</v>
      </c>
      <c r="J10891">
        <v>55.9</v>
      </c>
      <c r="K10891">
        <v>46.58</v>
      </c>
      <c r="L10891">
        <v>64.739999999999995</v>
      </c>
      <c r="M10891">
        <v>62</v>
      </c>
      <c r="N10891">
        <v>111</v>
      </c>
      <c r="O10891">
        <v>12.700012700019</v>
      </c>
    </row>
    <row r="10892" spans="1:15" x14ac:dyDescent="0.25">
      <c r="A10892" s="20" t="s">
        <v>10992</v>
      </c>
      <c r="B10892">
        <v>9</v>
      </c>
      <c r="C10892" t="s">
        <v>21823</v>
      </c>
      <c r="D10892" t="s">
        <v>89</v>
      </c>
      <c r="E10892" t="s">
        <v>41</v>
      </c>
      <c r="F10892" t="s">
        <v>42</v>
      </c>
      <c r="G10892">
        <v>4</v>
      </c>
      <c r="H10892">
        <v>2013</v>
      </c>
      <c r="I10892" t="s">
        <v>56</v>
      </c>
      <c r="J10892" t="s">
        <v>44</v>
      </c>
      <c r="K10892" t="s">
        <v>44</v>
      </c>
      <c r="L10892" t="s">
        <v>44</v>
      </c>
      <c r="M10892">
        <v>13</v>
      </c>
      <c r="N10892">
        <v>19</v>
      </c>
      <c r="O10892">
        <v>27.735009811261499</v>
      </c>
    </row>
    <row r="10893" spans="1:15" x14ac:dyDescent="0.25">
      <c r="A10893" s="20" t="s">
        <v>10993</v>
      </c>
      <c r="B10893">
        <v>9</v>
      </c>
      <c r="C10893" t="s">
        <v>21823</v>
      </c>
      <c r="D10893" t="s">
        <v>89</v>
      </c>
      <c r="E10893" t="s">
        <v>41</v>
      </c>
      <c r="F10893" t="s">
        <v>42</v>
      </c>
      <c r="G10893">
        <v>4</v>
      </c>
      <c r="H10893">
        <v>2013</v>
      </c>
      <c r="I10893" t="s">
        <v>57</v>
      </c>
      <c r="J10893" t="s">
        <v>44</v>
      </c>
      <c r="K10893" t="s">
        <v>44</v>
      </c>
      <c r="L10893" t="s">
        <v>44</v>
      </c>
      <c r="M10893">
        <v>12</v>
      </c>
      <c r="N10893">
        <v>20</v>
      </c>
      <c r="O10893">
        <v>28.867513459481302</v>
      </c>
    </row>
    <row r="10894" spans="1:15" x14ac:dyDescent="0.25">
      <c r="A10894" s="20" t="s">
        <v>10994</v>
      </c>
      <c r="B10894">
        <v>9</v>
      </c>
      <c r="C10894" t="s">
        <v>21823</v>
      </c>
      <c r="D10894" t="s">
        <v>89</v>
      </c>
      <c r="E10894" t="s">
        <v>41</v>
      </c>
      <c r="F10894" t="s">
        <v>42</v>
      </c>
      <c r="G10894">
        <v>4</v>
      </c>
      <c r="H10894">
        <v>2013</v>
      </c>
      <c r="I10894" t="s">
        <v>58</v>
      </c>
      <c r="J10894">
        <v>62.4</v>
      </c>
      <c r="K10894">
        <v>55.38</v>
      </c>
      <c r="L10894">
        <v>68.89</v>
      </c>
      <c r="M10894">
        <v>121</v>
      </c>
      <c r="N10894">
        <v>194</v>
      </c>
      <c r="O10894">
        <v>9.0909090909090899</v>
      </c>
    </row>
    <row r="10895" spans="1:15" x14ac:dyDescent="0.25">
      <c r="A10895" s="20" t="s">
        <v>10995</v>
      </c>
      <c r="B10895">
        <v>9</v>
      </c>
      <c r="C10895" t="s">
        <v>21823</v>
      </c>
      <c r="D10895" t="s">
        <v>89</v>
      </c>
      <c r="E10895" t="s">
        <v>41</v>
      </c>
      <c r="F10895" t="s">
        <v>42</v>
      </c>
      <c r="G10895">
        <v>4</v>
      </c>
      <c r="H10895">
        <v>2013</v>
      </c>
      <c r="I10895" t="s">
        <v>59</v>
      </c>
      <c r="J10895" t="s">
        <v>44</v>
      </c>
      <c r="K10895" t="s">
        <v>44</v>
      </c>
      <c r="L10895" t="s">
        <v>44</v>
      </c>
      <c r="M10895">
        <v>6</v>
      </c>
      <c r="N10895">
        <v>20</v>
      </c>
      <c r="O10895">
        <v>40.824829046386299</v>
      </c>
    </row>
    <row r="10896" spans="1:15" x14ac:dyDescent="0.25">
      <c r="A10896" s="20" t="s">
        <v>10996</v>
      </c>
      <c r="B10896">
        <v>9</v>
      </c>
      <c r="C10896" t="s">
        <v>21823</v>
      </c>
      <c r="D10896" t="s">
        <v>89</v>
      </c>
      <c r="E10896" t="s">
        <v>41</v>
      </c>
      <c r="F10896" t="s">
        <v>42</v>
      </c>
      <c r="G10896">
        <v>4</v>
      </c>
      <c r="H10896">
        <v>2013</v>
      </c>
      <c r="I10896" t="s">
        <v>60</v>
      </c>
      <c r="J10896">
        <v>69.7</v>
      </c>
      <c r="K10896">
        <v>66.540000000000006</v>
      </c>
      <c r="L10896">
        <v>72.77</v>
      </c>
      <c r="M10896">
        <v>581</v>
      </c>
      <c r="N10896">
        <v>833</v>
      </c>
      <c r="O10896">
        <v>4.1486990682251097</v>
      </c>
    </row>
    <row r="10897" spans="1:15" x14ac:dyDescent="0.25">
      <c r="A10897" s="20" t="s">
        <v>10997</v>
      </c>
      <c r="B10897">
        <v>9</v>
      </c>
      <c r="C10897" t="s">
        <v>21823</v>
      </c>
      <c r="D10897" t="s">
        <v>89</v>
      </c>
      <c r="E10897" t="s">
        <v>41</v>
      </c>
      <c r="F10897" t="s">
        <v>42</v>
      </c>
      <c r="G10897">
        <v>4</v>
      </c>
      <c r="H10897">
        <v>2013</v>
      </c>
      <c r="I10897" t="s">
        <v>61</v>
      </c>
      <c r="J10897" t="s">
        <v>44</v>
      </c>
      <c r="K10897" t="s">
        <v>44</v>
      </c>
      <c r="L10897" t="s">
        <v>44</v>
      </c>
      <c r="M10897">
        <v>0</v>
      </c>
      <c r="N10897">
        <v>4</v>
      </c>
      <c r="O10897" t="s">
        <v>44</v>
      </c>
    </row>
    <row r="10898" spans="1:15" x14ac:dyDescent="0.25">
      <c r="A10898" s="20" t="s">
        <v>10998</v>
      </c>
      <c r="B10898">
        <v>9</v>
      </c>
      <c r="C10898" t="s">
        <v>21823</v>
      </c>
      <c r="D10898" t="s">
        <v>89</v>
      </c>
      <c r="E10898" t="s">
        <v>41</v>
      </c>
      <c r="F10898" t="s">
        <v>42</v>
      </c>
      <c r="G10898">
        <v>4</v>
      </c>
      <c r="H10898">
        <v>2013</v>
      </c>
      <c r="I10898" t="s">
        <v>43</v>
      </c>
      <c r="J10898">
        <v>48.9</v>
      </c>
      <c r="K10898">
        <v>35.28</v>
      </c>
      <c r="L10898">
        <v>62.76</v>
      </c>
      <c r="M10898">
        <v>23</v>
      </c>
      <c r="N10898">
        <v>47</v>
      </c>
      <c r="O10898">
        <v>20.851441405707501</v>
      </c>
    </row>
    <row r="10899" spans="1:15" x14ac:dyDescent="0.25">
      <c r="A10899" s="20" t="s">
        <v>10999</v>
      </c>
      <c r="B10899">
        <v>9</v>
      </c>
      <c r="C10899" t="s">
        <v>21823</v>
      </c>
      <c r="D10899" t="s">
        <v>89</v>
      </c>
      <c r="E10899" t="s">
        <v>41</v>
      </c>
      <c r="F10899" t="s">
        <v>42</v>
      </c>
      <c r="G10899">
        <v>4</v>
      </c>
      <c r="H10899">
        <v>2013</v>
      </c>
      <c r="I10899" t="s">
        <v>62</v>
      </c>
      <c r="J10899" t="s">
        <v>44</v>
      </c>
      <c r="K10899" t="s">
        <v>44</v>
      </c>
      <c r="L10899" t="s">
        <v>44</v>
      </c>
      <c r="M10899">
        <v>12</v>
      </c>
      <c r="N10899">
        <v>16</v>
      </c>
      <c r="O10899">
        <v>28.867513459481302</v>
      </c>
    </row>
    <row r="10900" spans="1:15" x14ac:dyDescent="0.25">
      <c r="A10900" s="20" t="s">
        <v>11000</v>
      </c>
      <c r="B10900">
        <v>9</v>
      </c>
      <c r="C10900" t="s">
        <v>21823</v>
      </c>
      <c r="D10900" t="s">
        <v>89</v>
      </c>
      <c r="E10900" t="s">
        <v>41</v>
      </c>
      <c r="F10900" t="s">
        <v>42</v>
      </c>
      <c r="G10900">
        <v>4</v>
      </c>
      <c r="H10900">
        <v>2013</v>
      </c>
      <c r="I10900" t="s">
        <v>75</v>
      </c>
      <c r="J10900">
        <v>73.8</v>
      </c>
      <c r="K10900">
        <v>72.709999999999994</v>
      </c>
      <c r="L10900">
        <v>74.790000000000006</v>
      </c>
      <c r="M10900">
        <v>5071</v>
      </c>
      <c r="N10900">
        <v>6875</v>
      </c>
      <c r="O10900">
        <v>1.4042783319566099</v>
      </c>
    </row>
    <row r="10901" spans="1:15" x14ac:dyDescent="0.25">
      <c r="A10901" s="20" t="s">
        <v>11001</v>
      </c>
      <c r="B10901">
        <v>9</v>
      </c>
      <c r="C10901" t="s">
        <v>21823</v>
      </c>
      <c r="D10901" t="s">
        <v>89</v>
      </c>
      <c r="E10901" t="s">
        <v>41</v>
      </c>
      <c r="F10901" t="s">
        <v>42</v>
      </c>
      <c r="G10901">
        <v>4</v>
      </c>
      <c r="H10901">
        <v>2013</v>
      </c>
      <c r="I10901" t="s">
        <v>45</v>
      </c>
      <c r="J10901">
        <v>53.1</v>
      </c>
      <c r="K10901">
        <v>45.76</v>
      </c>
      <c r="L10901">
        <v>60.39</v>
      </c>
      <c r="M10901">
        <v>93</v>
      </c>
      <c r="N10901">
        <v>175</v>
      </c>
      <c r="O10901">
        <v>10.3695169473043</v>
      </c>
    </row>
    <row r="10902" spans="1:15" x14ac:dyDescent="0.25">
      <c r="A10902" s="20" t="s">
        <v>11002</v>
      </c>
      <c r="B10902">
        <v>9</v>
      </c>
      <c r="C10902" t="s">
        <v>21823</v>
      </c>
      <c r="D10902" t="s">
        <v>89</v>
      </c>
      <c r="E10902" t="s">
        <v>41</v>
      </c>
      <c r="F10902" t="s">
        <v>42</v>
      </c>
      <c r="G10902">
        <v>4</v>
      </c>
      <c r="H10902">
        <v>2013</v>
      </c>
      <c r="I10902" t="s">
        <v>46</v>
      </c>
      <c r="J10902">
        <v>66.8</v>
      </c>
      <c r="K10902">
        <v>62.77</v>
      </c>
      <c r="L10902">
        <v>70.569999999999993</v>
      </c>
      <c r="M10902">
        <v>372</v>
      </c>
      <c r="N10902">
        <v>557</v>
      </c>
      <c r="O10902">
        <v>5.1847584736521304</v>
      </c>
    </row>
    <row r="10903" spans="1:15" x14ac:dyDescent="0.25">
      <c r="A10903" s="20" t="s">
        <v>11003</v>
      </c>
      <c r="B10903">
        <v>9</v>
      </c>
      <c r="C10903" t="s">
        <v>21823</v>
      </c>
      <c r="D10903" t="s">
        <v>89</v>
      </c>
      <c r="E10903" t="s">
        <v>41</v>
      </c>
      <c r="F10903" t="s">
        <v>42</v>
      </c>
      <c r="G10903">
        <v>4</v>
      </c>
      <c r="H10903">
        <v>2013</v>
      </c>
      <c r="I10903" t="s">
        <v>47</v>
      </c>
      <c r="J10903">
        <v>81.3</v>
      </c>
      <c r="K10903">
        <v>79.88</v>
      </c>
      <c r="L10903">
        <v>82.73</v>
      </c>
      <c r="M10903">
        <v>2346</v>
      </c>
      <c r="N10903">
        <v>2884</v>
      </c>
      <c r="O10903">
        <v>2.0646003475383301</v>
      </c>
    </row>
    <row r="10904" spans="1:15" x14ac:dyDescent="0.25">
      <c r="A10904" s="20" t="s">
        <v>11004</v>
      </c>
      <c r="B10904">
        <v>9</v>
      </c>
      <c r="C10904" t="s">
        <v>21823</v>
      </c>
      <c r="D10904" t="s">
        <v>89</v>
      </c>
      <c r="E10904" t="s">
        <v>41</v>
      </c>
      <c r="F10904" t="s">
        <v>42</v>
      </c>
      <c r="G10904">
        <v>4</v>
      </c>
      <c r="H10904">
        <v>2013</v>
      </c>
      <c r="I10904" t="s">
        <v>48</v>
      </c>
      <c r="J10904">
        <v>57.9</v>
      </c>
      <c r="K10904">
        <v>48.47</v>
      </c>
      <c r="L10904">
        <v>66.86</v>
      </c>
      <c r="M10904">
        <v>62</v>
      </c>
      <c r="N10904">
        <v>107</v>
      </c>
      <c r="O10904">
        <v>12.700012700019</v>
      </c>
    </row>
    <row r="10905" spans="1:15" x14ac:dyDescent="0.25">
      <c r="A10905" s="20" t="s">
        <v>11005</v>
      </c>
      <c r="B10905">
        <v>9</v>
      </c>
      <c r="C10905" t="s">
        <v>21823</v>
      </c>
      <c r="D10905" t="s">
        <v>89</v>
      </c>
      <c r="E10905" t="s">
        <v>41</v>
      </c>
      <c r="F10905" t="s">
        <v>42</v>
      </c>
      <c r="G10905">
        <v>4</v>
      </c>
      <c r="H10905">
        <v>2013</v>
      </c>
      <c r="I10905" t="s">
        <v>49</v>
      </c>
      <c r="J10905">
        <v>52.5</v>
      </c>
      <c r="K10905">
        <v>46.44</v>
      </c>
      <c r="L10905">
        <v>58.51</v>
      </c>
      <c r="M10905">
        <v>136</v>
      </c>
      <c r="N10905">
        <v>259</v>
      </c>
      <c r="O10905">
        <v>8.5749292571254401</v>
      </c>
    </row>
    <row r="10906" spans="1:15" x14ac:dyDescent="0.25">
      <c r="A10906" s="20" t="s">
        <v>11006</v>
      </c>
      <c r="B10906">
        <v>9</v>
      </c>
      <c r="C10906" t="s">
        <v>21823</v>
      </c>
      <c r="D10906" t="s">
        <v>89</v>
      </c>
      <c r="E10906" t="s">
        <v>41</v>
      </c>
      <c r="F10906" t="s">
        <v>42</v>
      </c>
      <c r="G10906">
        <v>4</v>
      </c>
      <c r="H10906">
        <v>2013</v>
      </c>
      <c r="I10906" t="s">
        <v>50</v>
      </c>
      <c r="J10906">
        <v>52</v>
      </c>
      <c r="K10906">
        <v>38.51</v>
      </c>
      <c r="L10906">
        <v>65.2</v>
      </c>
      <c r="M10906">
        <v>26</v>
      </c>
      <c r="N10906">
        <v>50</v>
      </c>
      <c r="O10906">
        <v>19.611613513818401</v>
      </c>
    </row>
    <row r="10907" spans="1:15" x14ac:dyDescent="0.25">
      <c r="A10907" s="20" t="s">
        <v>11007</v>
      </c>
      <c r="B10907">
        <v>9</v>
      </c>
      <c r="C10907" t="s">
        <v>21823</v>
      </c>
      <c r="D10907" t="s">
        <v>89</v>
      </c>
      <c r="E10907" t="s">
        <v>41</v>
      </c>
      <c r="F10907" t="s">
        <v>42</v>
      </c>
      <c r="G10907">
        <v>4</v>
      </c>
      <c r="H10907">
        <v>2013</v>
      </c>
      <c r="I10907" t="s">
        <v>51</v>
      </c>
      <c r="J10907">
        <v>75.400000000000006</v>
      </c>
      <c r="K10907">
        <v>63.32</v>
      </c>
      <c r="L10907">
        <v>84.49</v>
      </c>
      <c r="M10907">
        <v>46</v>
      </c>
      <c r="N10907">
        <v>61</v>
      </c>
      <c r="O10907">
        <v>14.7441956154897</v>
      </c>
    </row>
    <row r="10908" spans="1:15" x14ac:dyDescent="0.25">
      <c r="A10908" s="20" t="s">
        <v>11008</v>
      </c>
      <c r="B10908">
        <v>9</v>
      </c>
      <c r="C10908" t="s">
        <v>21823</v>
      </c>
      <c r="D10908" t="s">
        <v>89</v>
      </c>
      <c r="E10908" t="s">
        <v>33</v>
      </c>
      <c r="F10908" t="s">
        <v>35</v>
      </c>
      <c r="G10908">
        <v>5</v>
      </c>
      <c r="H10908">
        <v>2013</v>
      </c>
      <c r="I10908" t="s">
        <v>34</v>
      </c>
      <c r="J10908">
        <v>79.3</v>
      </c>
      <c r="K10908">
        <v>76.19</v>
      </c>
      <c r="L10908">
        <v>82.14</v>
      </c>
      <c r="M10908">
        <v>564</v>
      </c>
      <c r="N10908">
        <v>711</v>
      </c>
      <c r="O10908">
        <v>4.2107596053326004</v>
      </c>
    </row>
    <row r="10909" spans="1:15" x14ac:dyDescent="0.25">
      <c r="A10909" s="20" t="s">
        <v>11009</v>
      </c>
      <c r="B10909">
        <v>9</v>
      </c>
      <c r="C10909" t="s">
        <v>21823</v>
      </c>
      <c r="D10909" t="s">
        <v>89</v>
      </c>
      <c r="E10909" t="s">
        <v>33</v>
      </c>
      <c r="F10909" t="s">
        <v>35</v>
      </c>
      <c r="G10909">
        <v>5</v>
      </c>
      <c r="H10909">
        <v>2013</v>
      </c>
      <c r="I10909" t="s">
        <v>52</v>
      </c>
      <c r="J10909" t="s">
        <v>44</v>
      </c>
      <c r="K10909" t="s">
        <v>44</v>
      </c>
      <c r="L10909" t="s">
        <v>44</v>
      </c>
      <c r="M10909">
        <v>5</v>
      </c>
      <c r="N10909">
        <v>16</v>
      </c>
      <c r="O10909">
        <v>44.721359549995803</v>
      </c>
    </row>
    <row r="10910" spans="1:15" x14ac:dyDescent="0.25">
      <c r="A10910" s="20" t="s">
        <v>11010</v>
      </c>
      <c r="B10910">
        <v>9</v>
      </c>
      <c r="C10910" t="s">
        <v>21823</v>
      </c>
      <c r="D10910" t="s">
        <v>89</v>
      </c>
      <c r="E10910" t="s">
        <v>33</v>
      </c>
      <c r="F10910" t="s">
        <v>35</v>
      </c>
      <c r="G10910">
        <v>5</v>
      </c>
      <c r="H10910">
        <v>2013</v>
      </c>
      <c r="I10910" t="s">
        <v>53</v>
      </c>
      <c r="J10910" t="s">
        <v>44</v>
      </c>
      <c r="K10910" t="s">
        <v>44</v>
      </c>
      <c r="L10910" t="s">
        <v>44</v>
      </c>
      <c r="M10910">
        <v>14</v>
      </c>
      <c r="N10910">
        <v>19</v>
      </c>
      <c r="O10910">
        <v>26.726124191242398</v>
      </c>
    </row>
    <row r="10911" spans="1:15" x14ac:dyDescent="0.25">
      <c r="A10911" s="20" t="s">
        <v>11011</v>
      </c>
      <c r="B10911">
        <v>9</v>
      </c>
      <c r="C10911" t="s">
        <v>21823</v>
      </c>
      <c r="D10911" t="s">
        <v>89</v>
      </c>
      <c r="E10911" t="s">
        <v>33</v>
      </c>
      <c r="F10911" t="s">
        <v>35</v>
      </c>
      <c r="G10911">
        <v>5</v>
      </c>
      <c r="H10911">
        <v>2013</v>
      </c>
      <c r="I10911" t="s">
        <v>54</v>
      </c>
      <c r="J10911" t="s">
        <v>44</v>
      </c>
      <c r="K10911" t="s">
        <v>44</v>
      </c>
      <c r="L10911" t="s">
        <v>44</v>
      </c>
      <c r="M10911">
        <v>2</v>
      </c>
      <c r="N10911">
        <v>6</v>
      </c>
      <c r="O10911">
        <v>70.710678118654698</v>
      </c>
    </row>
    <row r="10912" spans="1:15" x14ac:dyDescent="0.25">
      <c r="A10912" s="20" t="s">
        <v>11012</v>
      </c>
      <c r="B10912">
        <v>9</v>
      </c>
      <c r="C10912" t="s">
        <v>21823</v>
      </c>
      <c r="D10912" t="s">
        <v>89</v>
      </c>
      <c r="E10912" t="s">
        <v>33</v>
      </c>
      <c r="F10912" t="s">
        <v>35</v>
      </c>
      <c r="G10912">
        <v>5</v>
      </c>
      <c r="H10912">
        <v>2013</v>
      </c>
      <c r="I10912" t="s">
        <v>55</v>
      </c>
      <c r="J10912">
        <v>53.7</v>
      </c>
      <c r="K10912">
        <v>38.75</v>
      </c>
      <c r="L10912">
        <v>67.94</v>
      </c>
      <c r="M10912">
        <v>22</v>
      </c>
      <c r="N10912">
        <v>41</v>
      </c>
      <c r="O10912">
        <v>21.320071635561</v>
      </c>
    </row>
    <row r="10913" spans="1:15" x14ac:dyDescent="0.25">
      <c r="A10913" s="20" t="s">
        <v>11013</v>
      </c>
      <c r="B10913">
        <v>9</v>
      </c>
      <c r="C10913" t="s">
        <v>21823</v>
      </c>
      <c r="D10913" t="s">
        <v>89</v>
      </c>
      <c r="E10913" t="s">
        <v>33</v>
      </c>
      <c r="F10913" t="s">
        <v>35</v>
      </c>
      <c r="G10913">
        <v>5</v>
      </c>
      <c r="H10913">
        <v>2013</v>
      </c>
      <c r="I10913" t="s">
        <v>56</v>
      </c>
      <c r="J10913" t="s">
        <v>44</v>
      </c>
      <c r="K10913" t="s">
        <v>44</v>
      </c>
      <c r="L10913" t="s">
        <v>44</v>
      </c>
      <c r="M10913">
        <v>3</v>
      </c>
      <c r="N10913">
        <v>5</v>
      </c>
      <c r="O10913">
        <v>57.735026918962603</v>
      </c>
    </row>
    <row r="10914" spans="1:15" x14ac:dyDescent="0.25">
      <c r="A10914" s="20" t="s">
        <v>11014</v>
      </c>
      <c r="B10914">
        <v>9</v>
      </c>
      <c r="C10914" t="s">
        <v>21823</v>
      </c>
      <c r="D10914" t="s">
        <v>89</v>
      </c>
      <c r="E10914" t="s">
        <v>33</v>
      </c>
      <c r="F10914" t="s">
        <v>35</v>
      </c>
      <c r="G10914">
        <v>5</v>
      </c>
      <c r="H10914">
        <v>2013</v>
      </c>
      <c r="I10914" t="s">
        <v>57</v>
      </c>
      <c r="J10914" t="s">
        <v>44</v>
      </c>
      <c r="K10914" t="s">
        <v>44</v>
      </c>
      <c r="L10914" t="s">
        <v>44</v>
      </c>
      <c r="M10914">
        <v>9</v>
      </c>
      <c r="N10914">
        <v>17</v>
      </c>
      <c r="O10914">
        <v>33.3333333333333</v>
      </c>
    </row>
    <row r="10915" spans="1:15" x14ac:dyDescent="0.25">
      <c r="A10915" s="20" t="s">
        <v>11015</v>
      </c>
      <c r="B10915">
        <v>9</v>
      </c>
      <c r="C10915" t="s">
        <v>21823</v>
      </c>
      <c r="D10915" t="s">
        <v>89</v>
      </c>
      <c r="E10915" t="s">
        <v>33</v>
      </c>
      <c r="F10915" t="s">
        <v>35</v>
      </c>
      <c r="G10915">
        <v>5</v>
      </c>
      <c r="H10915">
        <v>2013</v>
      </c>
      <c r="I10915" t="s">
        <v>58</v>
      </c>
      <c r="J10915">
        <v>62</v>
      </c>
      <c r="K10915">
        <v>53.41</v>
      </c>
      <c r="L10915">
        <v>69.930000000000007</v>
      </c>
      <c r="M10915">
        <v>80</v>
      </c>
      <c r="N10915">
        <v>129</v>
      </c>
      <c r="O10915">
        <v>11.180339887498899</v>
      </c>
    </row>
    <row r="10916" spans="1:15" x14ac:dyDescent="0.25">
      <c r="A10916" s="20" t="s">
        <v>11016</v>
      </c>
      <c r="B10916">
        <v>9</v>
      </c>
      <c r="C10916" t="s">
        <v>21823</v>
      </c>
      <c r="D10916" t="s">
        <v>89</v>
      </c>
      <c r="E10916" t="s">
        <v>33</v>
      </c>
      <c r="F10916" t="s">
        <v>35</v>
      </c>
      <c r="G10916">
        <v>5</v>
      </c>
      <c r="H10916">
        <v>2013</v>
      </c>
      <c r="I10916" t="s">
        <v>59</v>
      </c>
      <c r="J10916" t="s">
        <v>44</v>
      </c>
      <c r="K10916" t="s">
        <v>44</v>
      </c>
      <c r="L10916" t="s">
        <v>44</v>
      </c>
      <c r="M10916">
        <v>3</v>
      </c>
      <c r="N10916">
        <v>7</v>
      </c>
      <c r="O10916">
        <v>57.735026918962603</v>
      </c>
    </row>
    <row r="10917" spans="1:15" x14ac:dyDescent="0.25">
      <c r="A10917" s="20" t="s">
        <v>11017</v>
      </c>
      <c r="B10917">
        <v>9</v>
      </c>
      <c r="C10917" t="s">
        <v>21823</v>
      </c>
      <c r="D10917" t="s">
        <v>89</v>
      </c>
      <c r="E10917" t="s">
        <v>33</v>
      </c>
      <c r="F10917" t="s">
        <v>35</v>
      </c>
      <c r="G10917">
        <v>5</v>
      </c>
      <c r="H10917">
        <v>2013</v>
      </c>
      <c r="I10917" t="s">
        <v>60</v>
      </c>
      <c r="J10917">
        <v>77.3</v>
      </c>
      <c r="K10917">
        <v>73.78</v>
      </c>
      <c r="L10917">
        <v>80.52</v>
      </c>
      <c r="M10917">
        <v>457</v>
      </c>
      <c r="N10917">
        <v>591</v>
      </c>
      <c r="O10917">
        <v>4.6778026972498798</v>
      </c>
    </row>
    <row r="10918" spans="1:15" x14ac:dyDescent="0.25">
      <c r="A10918" s="20" t="s">
        <v>11018</v>
      </c>
      <c r="B10918">
        <v>9</v>
      </c>
      <c r="C10918" t="s">
        <v>21823</v>
      </c>
      <c r="D10918" t="s">
        <v>89</v>
      </c>
      <c r="E10918" t="s">
        <v>33</v>
      </c>
      <c r="F10918" t="s">
        <v>35</v>
      </c>
      <c r="G10918">
        <v>5</v>
      </c>
      <c r="H10918">
        <v>2013</v>
      </c>
      <c r="I10918" t="s">
        <v>61</v>
      </c>
      <c r="J10918" t="s">
        <v>44</v>
      </c>
      <c r="K10918" t="s">
        <v>44</v>
      </c>
      <c r="L10918" t="s">
        <v>44</v>
      </c>
      <c r="M10918">
        <v>0</v>
      </c>
      <c r="N10918">
        <v>5</v>
      </c>
      <c r="O10918" t="s">
        <v>44</v>
      </c>
    </row>
    <row r="10919" spans="1:15" x14ac:dyDescent="0.25">
      <c r="A10919" s="20" t="s">
        <v>11019</v>
      </c>
      <c r="B10919">
        <v>9</v>
      </c>
      <c r="C10919" t="s">
        <v>21823</v>
      </c>
      <c r="D10919" t="s">
        <v>89</v>
      </c>
      <c r="E10919" t="s">
        <v>33</v>
      </c>
      <c r="F10919" t="s">
        <v>35</v>
      </c>
      <c r="G10919">
        <v>5</v>
      </c>
      <c r="H10919">
        <v>2013</v>
      </c>
      <c r="I10919" t="s">
        <v>43</v>
      </c>
      <c r="J10919">
        <v>59.4</v>
      </c>
      <c r="K10919">
        <v>42.26</v>
      </c>
      <c r="L10919">
        <v>74.48</v>
      </c>
      <c r="M10919">
        <v>19</v>
      </c>
      <c r="N10919">
        <v>32</v>
      </c>
      <c r="O10919">
        <v>22.941573387056199</v>
      </c>
    </row>
    <row r="10920" spans="1:15" x14ac:dyDescent="0.25">
      <c r="A10920" s="20" t="s">
        <v>11020</v>
      </c>
      <c r="B10920">
        <v>9</v>
      </c>
      <c r="C10920" t="s">
        <v>21823</v>
      </c>
      <c r="D10920" t="s">
        <v>89</v>
      </c>
      <c r="E10920" t="s">
        <v>33</v>
      </c>
      <c r="F10920" t="s">
        <v>35</v>
      </c>
      <c r="G10920">
        <v>5</v>
      </c>
      <c r="H10920">
        <v>2013</v>
      </c>
      <c r="I10920" t="s">
        <v>62</v>
      </c>
      <c r="J10920" t="s">
        <v>44</v>
      </c>
      <c r="K10920" t="s">
        <v>44</v>
      </c>
      <c r="L10920" t="s">
        <v>44</v>
      </c>
      <c r="M10920">
        <v>7</v>
      </c>
      <c r="N10920">
        <v>10</v>
      </c>
      <c r="O10920">
        <v>37.796447300922701</v>
      </c>
    </row>
    <row r="10921" spans="1:15" x14ac:dyDescent="0.25">
      <c r="A10921" s="20" t="s">
        <v>11021</v>
      </c>
      <c r="B10921">
        <v>9</v>
      </c>
      <c r="C10921" t="s">
        <v>21823</v>
      </c>
      <c r="D10921" t="s">
        <v>89</v>
      </c>
      <c r="E10921" t="s">
        <v>33</v>
      </c>
      <c r="F10921" t="s">
        <v>35</v>
      </c>
      <c r="G10921">
        <v>5</v>
      </c>
      <c r="H10921">
        <v>2013</v>
      </c>
      <c r="I10921" t="s">
        <v>75</v>
      </c>
      <c r="J10921">
        <v>73</v>
      </c>
      <c r="K10921">
        <v>71.38</v>
      </c>
      <c r="L10921">
        <v>74.53</v>
      </c>
      <c r="M10921">
        <v>2226</v>
      </c>
      <c r="N10921">
        <v>3050</v>
      </c>
      <c r="O10921">
        <v>2.11951951699649</v>
      </c>
    </row>
    <row r="10922" spans="1:15" x14ac:dyDescent="0.25">
      <c r="A10922" s="20" t="s">
        <v>11022</v>
      </c>
      <c r="B10922">
        <v>9</v>
      </c>
      <c r="C10922" t="s">
        <v>21823</v>
      </c>
      <c r="D10922" t="s">
        <v>89</v>
      </c>
      <c r="E10922" t="s">
        <v>33</v>
      </c>
      <c r="F10922" t="s">
        <v>35</v>
      </c>
      <c r="G10922">
        <v>5</v>
      </c>
      <c r="H10922">
        <v>2013</v>
      </c>
      <c r="I10922" t="s">
        <v>45</v>
      </c>
      <c r="J10922">
        <v>48.1</v>
      </c>
      <c r="K10922">
        <v>39.619999999999997</v>
      </c>
      <c r="L10922">
        <v>56.61</v>
      </c>
      <c r="M10922">
        <v>62</v>
      </c>
      <c r="N10922">
        <v>129</v>
      </c>
      <c r="O10922">
        <v>12.700012700019</v>
      </c>
    </row>
    <row r="10923" spans="1:15" x14ac:dyDescent="0.25">
      <c r="A10923" s="20" t="s">
        <v>11023</v>
      </c>
      <c r="B10923">
        <v>9</v>
      </c>
      <c r="C10923" t="s">
        <v>21823</v>
      </c>
      <c r="D10923" t="s">
        <v>89</v>
      </c>
      <c r="E10923" t="s">
        <v>33</v>
      </c>
      <c r="F10923" t="s">
        <v>35</v>
      </c>
      <c r="G10923">
        <v>5</v>
      </c>
      <c r="H10923">
        <v>2013</v>
      </c>
      <c r="I10923" t="s">
        <v>46</v>
      </c>
      <c r="J10923">
        <v>64.5</v>
      </c>
      <c r="K10923">
        <v>58.21</v>
      </c>
      <c r="L10923">
        <v>70.38</v>
      </c>
      <c r="M10923">
        <v>151</v>
      </c>
      <c r="N10923">
        <v>234</v>
      </c>
      <c r="O10923">
        <v>8.1378845877115893</v>
      </c>
    </row>
    <row r="10924" spans="1:15" x14ac:dyDescent="0.25">
      <c r="A10924" s="20" t="s">
        <v>11024</v>
      </c>
      <c r="B10924">
        <v>9</v>
      </c>
      <c r="C10924" t="s">
        <v>21823</v>
      </c>
      <c r="D10924" t="s">
        <v>89</v>
      </c>
      <c r="E10924" t="s">
        <v>33</v>
      </c>
      <c r="F10924" t="s">
        <v>35</v>
      </c>
      <c r="G10924">
        <v>5</v>
      </c>
      <c r="H10924">
        <v>2013</v>
      </c>
      <c r="I10924" t="s">
        <v>47</v>
      </c>
      <c r="J10924">
        <v>78.8</v>
      </c>
      <c r="K10924">
        <v>75.900000000000006</v>
      </c>
      <c r="L10924">
        <v>81.37</v>
      </c>
      <c r="M10924">
        <v>675</v>
      </c>
      <c r="N10924">
        <v>857</v>
      </c>
      <c r="O10924">
        <v>3.8490017945975099</v>
      </c>
    </row>
    <row r="10925" spans="1:15" x14ac:dyDescent="0.25">
      <c r="A10925" s="20" t="s">
        <v>11025</v>
      </c>
      <c r="B10925">
        <v>9</v>
      </c>
      <c r="C10925" t="s">
        <v>21823</v>
      </c>
      <c r="D10925" t="s">
        <v>89</v>
      </c>
      <c r="E10925" t="s">
        <v>33</v>
      </c>
      <c r="F10925" t="s">
        <v>35</v>
      </c>
      <c r="G10925">
        <v>5</v>
      </c>
      <c r="H10925">
        <v>2013</v>
      </c>
      <c r="I10925" t="s">
        <v>48</v>
      </c>
      <c r="J10925">
        <v>63.6</v>
      </c>
      <c r="K10925">
        <v>46.62</v>
      </c>
      <c r="L10925">
        <v>77.81</v>
      </c>
      <c r="M10925">
        <v>21</v>
      </c>
      <c r="N10925">
        <v>33</v>
      </c>
      <c r="O10925">
        <v>21.821789023599202</v>
      </c>
    </row>
    <row r="10926" spans="1:15" x14ac:dyDescent="0.25">
      <c r="A10926" s="20" t="s">
        <v>11026</v>
      </c>
      <c r="B10926">
        <v>9</v>
      </c>
      <c r="C10926" t="s">
        <v>21823</v>
      </c>
      <c r="D10926" t="s">
        <v>89</v>
      </c>
      <c r="E10926" t="s">
        <v>33</v>
      </c>
      <c r="F10926" t="s">
        <v>35</v>
      </c>
      <c r="G10926">
        <v>5</v>
      </c>
      <c r="H10926">
        <v>2013</v>
      </c>
      <c r="I10926" t="s">
        <v>49</v>
      </c>
      <c r="J10926">
        <v>66.7</v>
      </c>
      <c r="K10926">
        <v>58.15</v>
      </c>
      <c r="L10926">
        <v>74.22</v>
      </c>
      <c r="M10926">
        <v>86</v>
      </c>
      <c r="N10926">
        <v>129</v>
      </c>
      <c r="O10926">
        <v>10.783277320343799</v>
      </c>
    </row>
    <row r="10927" spans="1:15" x14ac:dyDescent="0.25">
      <c r="A10927" s="20" t="s">
        <v>11027</v>
      </c>
      <c r="B10927">
        <v>9</v>
      </c>
      <c r="C10927" t="s">
        <v>21823</v>
      </c>
      <c r="D10927" t="s">
        <v>89</v>
      </c>
      <c r="E10927" t="s">
        <v>33</v>
      </c>
      <c r="F10927" t="s">
        <v>35</v>
      </c>
      <c r="G10927">
        <v>5</v>
      </c>
      <c r="H10927">
        <v>2013</v>
      </c>
      <c r="I10927" t="s">
        <v>50</v>
      </c>
      <c r="J10927" t="s">
        <v>44</v>
      </c>
      <c r="K10927" t="s">
        <v>44</v>
      </c>
      <c r="L10927" t="s">
        <v>44</v>
      </c>
      <c r="M10927">
        <v>9</v>
      </c>
      <c r="N10927">
        <v>15</v>
      </c>
      <c r="O10927">
        <v>33.3333333333333</v>
      </c>
    </row>
    <row r="10928" spans="1:15" x14ac:dyDescent="0.25">
      <c r="A10928" s="20" t="s">
        <v>11028</v>
      </c>
      <c r="B10928">
        <v>9</v>
      </c>
      <c r="C10928" t="s">
        <v>21823</v>
      </c>
      <c r="D10928" t="s">
        <v>89</v>
      </c>
      <c r="E10928" t="s">
        <v>33</v>
      </c>
      <c r="F10928" t="s">
        <v>35</v>
      </c>
      <c r="G10928">
        <v>5</v>
      </c>
      <c r="H10928">
        <v>2013</v>
      </c>
      <c r="I10928" t="s">
        <v>51</v>
      </c>
      <c r="J10928">
        <v>57.8</v>
      </c>
      <c r="K10928">
        <v>45.61</v>
      </c>
      <c r="L10928">
        <v>69.13</v>
      </c>
      <c r="M10928">
        <v>37</v>
      </c>
      <c r="N10928">
        <v>64</v>
      </c>
      <c r="O10928">
        <v>16.439898730535699</v>
      </c>
    </row>
    <row r="10929" spans="1:15" x14ac:dyDescent="0.25">
      <c r="A10929" s="20" t="s">
        <v>11029</v>
      </c>
      <c r="B10929">
        <v>9</v>
      </c>
      <c r="C10929" t="s">
        <v>21823</v>
      </c>
      <c r="D10929" t="s">
        <v>89</v>
      </c>
      <c r="E10929" t="s">
        <v>39</v>
      </c>
      <c r="F10929" t="s">
        <v>40</v>
      </c>
      <c r="G10929">
        <v>6</v>
      </c>
      <c r="H10929">
        <v>2013</v>
      </c>
      <c r="I10929" t="s">
        <v>34</v>
      </c>
      <c r="J10929">
        <v>65.8</v>
      </c>
      <c r="K10929">
        <v>63.91</v>
      </c>
      <c r="L10929">
        <v>67.58</v>
      </c>
      <c r="M10929">
        <v>1683</v>
      </c>
      <c r="N10929">
        <v>2559</v>
      </c>
      <c r="O10929">
        <v>2.4375747470904399</v>
      </c>
    </row>
    <row r="10930" spans="1:15" x14ac:dyDescent="0.25">
      <c r="A10930" s="20" t="s">
        <v>11030</v>
      </c>
      <c r="B10930">
        <v>9</v>
      </c>
      <c r="C10930" t="s">
        <v>21823</v>
      </c>
      <c r="D10930" t="s">
        <v>89</v>
      </c>
      <c r="E10930" t="s">
        <v>39</v>
      </c>
      <c r="F10930" t="s">
        <v>40</v>
      </c>
      <c r="G10930">
        <v>6</v>
      </c>
      <c r="H10930">
        <v>2013</v>
      </c>
      <c r="I10930" t="s">
        <v>52</v>
      </c>
      <c r="J10930">
        <v>46</v>
      </c>
      <c r="K10930">
        <v>43.56</v>
      </c>
      <c r="L10930">
        <v>48.4</v>
      </c>
      <c r="M10930">
        <v>748</v>
      </c>
      <c r="N10930">
        <v>1627</v>
      </c>
      <c r="O10930">
        <v>3.65636212063565</v>
      </c>
    </row>
    <row r="10931" spans="1:15" x14ac:dyDescent="0.25">
      <c r="A10931" s="20" t="s">
        <v>11031</v>
      </c>
      <c r="B10931">
        <v>9</v>
      </c>
      <c r="C10931" t="s">
        <v>21823</v>
      </c>
      <c r="D10931" t="s">
        <v>89</v>
      </c>
      <c r="E10931" t="s">
        <v>39</v>
      </c>
      <c r="F10931" t="s">
        <v>40</v>
      </c>
      <c r="G10931">
        <v>6</v>
      </c>
      <c r="H10931">
        <v>2013</v>
      </c>
      <c r="I10931" t="s">
        <v>53</v>
      </c>
      <c r="J10931">
        <v>75.2</v>
      </c>
      <c r="K10931">
        <v>73.180000000000007</v>
      </c>
      <c r="L10931">
        <v>77.12</v>
      </c>
      <c r="M10931">
        <v>1386</v>
      </c>
      <c r="N10931">
        <v>1843</v>
      </c>
      <c r="O10931">
        <v>2.6860765467512699</v>
      </c>
    </row>
    <row r="10932" spans="1:15" x14ac:dyDescent="0.25">
      <c r="A10932" s="20" t="s">
        <v>11032</v>
      </c>
      <c r="B10932">
        <v>9</v>
      </c>
      <c r="C10932" t="s">
        <v>21823</v>
      </c>
      <c r="D10932" t="s">
        <v>89</v>
      </c>
      <c r="E10932" t="s">
        <v>39</v>
      </c>
      <c r="F10932" t="s">
        <v>40</v>
      </c>
      <c r="G10932">
        <v>6</v>
      </c>
      <c r="H10932">
        <v>2013</v>
      </c>
      <c r="I10932" t="s">
        <v>54</v>
      </c>
      <c r="J10932">
        <v>38.9</v>
      </c>
      <c r="K10932">
        <v>35.79</v>
      </c>
      <c r="L10932">
        <v>42.11</v>
      </c>
      <c r="M10932">
        <v>354</v>
      </c>
      <c r="N10932">
        <v>910</v>
      </c>
      <c r="O10932">
        <v>5.3149400345273401</v>
      </c>
    </row>
    <row r="10933" spans="1:15" x14ac:dyDescent="0.25">
      <c r="A10933" s="20" t="s">
        <v>11033</v>
      </c>
      <c r="B10933">
        <v>9</v>
      </c>
      <c r="C10933" t="s">
        <v>21823</v>
      </c>
      <c r="D10933" t="s">
        <v>89</v>
      </c>
      <c r="E10933" t="s">
        <v>39</v>
      </c>
      <c r="F10933" t="s">
        <v>40</v>
      </c>
      <c r="G10933">
        <v>6</v>
      </c>
      <c r="H10933">
        <v>2013</v>
      </c>
      <c r="I10933" t="s">
        <v>55</v>
      </c>
      <c r="J10933">
        <v>47.7</v>
      </c>
      <c r="K10933">
        <v>46.07</v>
      </c>
      <c r="L10933">
        <v>49.28</v>
      </c>
      <c r="M10933">
        <v>1770</v>
      </c>
      <c r="N10933">
        <v>3713</v>
      </c>
      <c r="O10933">
        <v>2.3769134427076399</v>
      </c>
    </row>
    <row r="10934" spans="1:15" x14ac:dyDescent="0.25">
      <c r="A10934" s="20" t="s">
        <v>11034</v>
      </c>
      <c r="B10934">
        <v>9</v>
      </c>
      <c r="C10934" t="s">
        <v>21823</v>
      </c>
      <c r="D10934" t="s">
        <v>89</v>
      </c>
      <c r="E10934" t="s">
        <v>39</v>
      </c>
      <c r="F10934" t="s">
        <v>40</v>
      </c>
      <c r="G10934">
        <v>6</v>
      </c>
      <c r="H10934">
        <v>2013</v>
      </c>
      <c r="I10934" t="s">
        <v>56</v>
      </c>
      <c r="J10934">
        <v>54.8</v>
      </c>
      <c r="K10934">
        <v>49.73</v>
      </c>
      <c r="L10934">
        <v>59.74</v>
      </c>
      <c r="M10934">
        <v>206</v>
      </c>
      <c r="N10934">
        <v>376</v>
      </c>
      <c r="O10934">
        <v>6.9673301429161798</v>
      </c>
    </row>
    <row r="10935" spans="1:15" x14ac:dyDescent="0.25">
      <c r="A10935" s="20" t="s">
        <v>11035</v>
      </c>
      <c r="B10935">
        <v>9</v>
      </c>
      <c r="C10935" t="s">
        <v>21823</v>
      </c>
      <c r="D10935" t="s">
        <v>89</v>
      </c>
      <c r="E10935" t="s">
        <v>39</v>
      </c>
      <c r="F10935" t="s">
        <v>40</v>
      </c>
      <c r="G10935">
        <v>6</v>
      </c>
      <c r="H10935">
        <v>2013</v>
      </c>
      <c r="I10935" t="s">
        <v>57</v>
      </c>
      <c r="J10935">
        <v>36.5</v>
      </c>
      <c r="K10935">
        <v>33.9</v>
      </c>
      <c r="L10935">
        <v>39.14</v>
      </c>
      <c r="M10935">
        <v>472</v>
      </c>
      <c r="N10935">
        <v>1294</v>
      </c>
      <c r="O10935">
        <v>4.6028730894916201</v>
      </c>
    </row>
    <row r="10936" spans="1:15" x14ac:dyDescent="0.25">
      <c r="A10936" s="20" t="s">
        <v>11036</v>
      </c>
      <c r="B10936">
        <v>9</v>
      </c>
      <c r="C10936" t="s">
        <v>21823</v>
      </c>
      <c r="D10936" t="s">
        <v>89</v>
      </c>
      <c r="E10936" t="s">
        <v>39</v>
      </c>
      <c r="F10936" t="s">
        <v>40</v>
      </c>
      <c r="G10936">
        <v>6</v>
      </c>
      <c r="H10936">
        <v>2013</v>
      </c>
      <c r="I10936" t="s">
        <v>58</v>
      </c>
      <c r="J10936">
        <v>52.8</v>
      </c>
      <c r="K10936">
        <v>51.22</v>
      </c>
      <c r="L10936">
        <v>54.38</v>
      </c>
      <c r="M10936">
        <v>2017</v>
      </c>
      <c r="N10936">
        <v>3820</v>
      </c>
      <c r="O10936">
        <v>2.2266248460967399</v>
      </c>
    </row>
    <row r="10937" spans="1:15" x14ac:dyDescent="0.25">
      <c r="A10937" s="20" t="s">
        <v>11037</v>
      </c>
      <c r="B10937">
        <v>9</v>
      </c>
      <c r="C10937" t="s">
        <v>21823</v>
      </c>
      <c r="D10937" t="s">
        <v>89</v>
      </c>
      <c r="E10937" t="s">
        <v>39</v>
      </c>
      <c r="F10937" t="s">
        <v>40</v>
      </c>
      <c r="G10937">
        <v>6</v>
      </c>
      <c r="H10937">
        <v>2013</v>
      </c>
      <c r="I10937" t="s">
        <v>59</v>
      </c>
      <c r="J10937">
        <v>33.5</v>
      </c>
      <c r="K10937">
        <v>29.67</v>
      </c>
      <c r="L10937">
        <v>37.6</v>
      </c>
      <c r="M10937">
        <v>181</v>
      </c>
      <c r="N10937">
        <v>540</v>
      </c>
      <c r="O10937">
        <v>7.4329414624716597</v>
      </c>
    </row>
    <row r="10938" spans="1:15" x14ac:dyDescent="0.25">
      <c r="A10938" s="20" t="s">
        <v>11038</v>
      </c>
      <c r="B10938">
        <v>9</v>
      </c>
      <c r="C10938" t="s">
        <v>21823</v>
      </c>
      <c r="D10938" t="s">
        <v>89</v>
      </c>
      <c r="E10938" t="s">
        <v>39</v>
      </c>
      <c r="F10938" t="s">
        <v>40</v>
      </c>
      <c r="G10938">
        <v>6</v>
      </c>
      <c r="H10938">
        <v>2013</v>
      </c>
      <c r="I10938" t="s">
        <v>60</v>
      </c>
      <c r="J10938">
        <v>63.5</v>
      </c>
      <c r="K10938">
        <v>62.1</v>
      </c>
      <c r="L10938">
        <v>64.97</v>
      </c>
      <c r="M10938">
        <v>2740</v>
      </c>
      <c r="N10938">
        <v>4312</v>
      </c>
      <c r="O10938">
        <v>1.9104017997521801</v>
      </c>
    </row>
    <row r="10939" spans="1:15" x14ac:dyDescent="0.25">
      <c r="A10939" s="20" t="s">
        <v>11039</v>
      </c>
      <c r="B10939">
        <v>9</v>
      </c>
      <c r="C10939" t="s">
        <v>21823</v>
      </c>
      <c r="D10939" t="s">
        <v>89</v>
      </c>
      <c r="E10939" t="s">
        <v>39</v>
      </c>
      <c r="F10939" t="s">
        <v>40</v>
      </c>
      <c r="G10939">
        <v>6</v>
      </c>
      <c r="H10939">
        <v>2013</v>
      </c>
      <c r="I10939" t="s">
        <v>61</v>
      </c>
      <c r="J10939" t="s">
        <v>44</v>
      </c>
      <c r="K10939" t="s">
        <v>44</v>
      </c>
      <c r="L10939" t="s">
        <v>44</v>
      </c>
      <c r="M10939">
        <v>7</v>
      </c>
      <c r="N10939">
        <v>409</v>
      </c>
      <c r="O10939">
        <v>37.796447300922701</v>
      </c>
    </row>
    <row r="10940" spans="1:15" x14ac:dyDescent="0.25">
      <c r="A10940" s="20" t="s">
        <v>11040</v>
      </c>
      <c r="B10940">
        <v>9</v>
      </c>
      <c r="C10940" t="s">
        <v>21823</v>
      </c>
      <c r="D10940" t="s">
        <v>89</v>
      </c>
      <c r="E10940" t="s">
        <v>39</v>
      </c>
      <c r="F10940" t="s">
        <v>40</v>
      </c>
      <c r="G10940">
        <v>6</v>
      </c>
      <c r="H10940">
        <v>2013</v>
      </c>
      <c r="I10940" t="s">
        <v>43</v>
      </c>
      <c r="J10940">
        <v>49.7</v>
      </c>
      <c r="K10940">
        <v>47.66</v>
      </c>
      <c r="L10940">
        <v>51.7</v>
      </c>
      <c r="M10940">
        <v>1165</v>
      </c>
      <c r="N10940">
        <v>2345</v>
      </c>
      <c r="O10940">
        <v>2.9297936765452399</v>
      </c>
    </row>
    <row r="10941" spans="1:15" x14ac:dyDescent="0.25">
      <c r="A10941" s="20" t="s">
        <v>11041</v>
      </c>
      <c r="B10941">
        <v>9</v>
      </c>
      <c r="C10941" t="s">
        <v>21823</v>
      </c>
      <c r="D10941" t="s">
        <v>89</v>
      </c>
      <c r="E10941" t="s">
        <v>39</v>
      </c>
      <c r="F10941" t="s">
        <v>40</v>
      </c>
      <c r="G10941">
        <v>6</v>
      </c>
      <c r="H10941">
        <v>2013</v>
      </c>
      <c r="I10941" t="s">
        <v>62</v>
      </c>
      <c r="J10941">
        <v>60.6</v>
      </c>
      <c r="K10941">
        <v>57.1</v>
      </c>
      <c r="L10941">
        <v>63.99</v>
      </c>
      <c r="M10941">
        <v>466</v>
      </c>
      <c r="N10941">
        <v>769</v>
      </c>
      <c r="O10941">
        <v>4.6324105461207896</v>
      </c>
    </row>
    <row r="10942" spans="1:15" x14ac:dyDescent="0.25">
      <c r="A10942" s="20" t="s">
        <v>11042</v>
      </c>
      <c r="B10942">
        <v>9</v>
      </c>
      <c r="C10942" t="s">
        <v>21823</v>
      </c>
      <c r="D10942" t="s">
        <v>89</v>
      </c>
      <c r="E10942" t="s">
        <v>39</v>
      </c>
      <c r="F10942" t="s">
        <v>40</v>
      </c>
      <c r="G10942">
        <v>6</v>
      </c>
      <c r="H10942">
        <v>2013</v>
      </c>
      <c r="I10942" t="s">
        <v>75</v>
      </c>
      <c r="J10942">
        <v>54</v>
      </c>
      <c r="K10942">
        <v>53.53</v>
      </c>
      <c r="L10942">
        <v>54.51</v>
      </c>
      <c r="M10942">
        <v>21762</v>
      </c>
      <c r="N10942">
        <v>40286</v>
      </c>
      <c r="O10942">
        <v>0.67787652898507</v>
      </c>
    </row>
    <row r="10943" spans="1:15" x14ac:dyDescent="0.25">
      <c r="A10943" s="20" t="s">
        <v>11043</v>
      </c>
      <c r="B10943">
        <v>9</v>
      </c>
      <c r="C10943" t="s">
        <v>21823</v>
      </c>
      <c r="D10943" t="s">
        <v>89</v>
      </c>
      <c r="E10943" t="s">
        <v>39</v>
      </c>
      <c r="F10943" t="s">
        <v>40</v>
      </c>
      <c r="G10943">
        <v>6</v>
      </c>
      <c r="H10943">
        <v>2013</v>
      </c>
      <c r="I10943" t="s">
        <v>45</v>
      </c>
      <c r="J10943">
        <v>45</v>
      </c>
      <c r="K10943">
        <v>43.52</v>
      </c>
      <c r="L10943">
        <v>46.42</v>
      </c>
      <c r="M10943">
        <v>2030</v>
      </c>
      <c r="N10943">
        <v>4515</v>
      </c>
      <c r="O10943">
        <v>2.21948380809238</v>
      </c>
    </row>
    <row r="10944" spans="1:15" x14ac:dyDescent="0.25">
      <c r="A10944" s="20" t="s">
        <v>11044</v>
      </c>
      <c r="B10944">
        <v>9</v>
      </c>
      <c r="C10944" t="s">
        <v>21823</v>
      </c>
      <c r="D10944" t="s">
        <v>89</v>
      </c>
      <c r="E10944" t="s">
        <v>39</v>
      </c>
      <c r="F10944" t="s">
        <v>40</v>
      </c>
      <c r="G10944">
        <v>6</v>
      </c>
      <c r="H10944">
        <v>2013</v>
      </c>
      <c r="I10944" t="s">
        <v>46</v>
      </c>
      <c r="J10944">
        <v>59</v>
      </c>
      <c r="K10944">
        <v>56.94</v>
      </c>
      <c r="L10944">
        <v>61.1</v>
      </c>
      <c r="M10944">
        <v>1264</v>
      </c>
      <c r="N10944">
        <v>2141</v>
      </c>
      <c r="O10944">
        <v>2.81271975231506</v>
      </c>
    </row>
    <row r="10945" spans="1:15" x14ac:dyDescent="0.25">
      <c r="A10945" s="20" t="s">
        <v>11045</v>
      </c>
      <c r="B10945">
        <v>9</v>
      </c>
      <c r="C10945" t="s">
        <v>21823</v>
      </c>
      <c r="D10945" t="s">
        <v>89</v>
      </c>
      <c r="E10945" t="s">
        <v>39</v>
      </c>
      <c r="F10945" t="s">
        <v>40</v>
      </c>
      <c r="G10945">
        <v>6</v>
      </c>
      <c r="H10945">
        <v>2013</v>
      </c>
      <c r="I10945" t="s">
        <v>47</v>
      </c>
      <c r="J10945">
        <v>69.2</v>
      </c>
      <c r="K10945">
        <v>67.510000000000005</v>
      </c>
      <c r="L10945">
        <v>70.78</v>
      </c>
      <c r="M10945">
        <v>2111</v>
      </c>
      <c r="N10945">
        <v>3052</v>
      </c>
      <c r="O10945">
        <v>2.1764860270317699</v>
      </c>
    </row>
    <row r="10946" spans="1:15" x14ac:dyDescent="0.25">
      <c r="A10946" s="20" t="s">
        <v>11046</v>
      </c>
      <c r="B10946">
        <v>9</v>
      </c>
      <c r="C10946" t="s">
        <v>21823</v>
      </c>
      <c r="D10946" t="s">
        <v>89</v>
      </c>
      <c r="E10946" t="s">
        <v>39</v>
      </c>
      <c r="F10946" t="s">
        <v>40</v>
      </c>
      <c r="G10946">
        <v>6</v>
      </c>
      <c r="H10946">
        <v>2013</v>
      </c>
      <c r="I10946" t="s">
        <v>48</v>
      </c>
      <c r="J10946">
        <v>49.8</v>
      </c>
      <c r="K10946">
        <v>47.55</v>
      </c>
      <c r="L10946">
        <v>52.08</v>
      </c>
      <c r="M10946">
        <v>931</v>
      </c>
      <c r="N10946">
        <v>1869</v>
      </c>
      <c r="O10946">
        <v>3.27736762672231</v>
      </c>
    </row>
    <row r="10947" spans="1:15" x14ac:dyDescent="0.25">
      <c r="A10947" s="20" t="s">
        <v>11047</v>
      </c>
      <c r="B10947">
        <v>9</v>
      </c>
      <c r="C10947" t="s">
        <v>21823</v>
      </c>
      <c r="D10947" t="s">
        <v>89</v>
      </c>
      <c r="E10947" t="s">
        <v>39</v>
      </c>
      <c r="F10947" t="s">
        <v>40</v>
      </c>
      <c r="G10947">
        <v>6</v>
      </c>
      <c r="H10947">
        <v>2013</v>
      </c>
      <c r="I10947" t="s">
        <v>49</v>
      </c>
      <c r="J10947">
        <v>59.5</v>
      </c>
      <c r="K10947">
        <v>56.88</v>
      </c>
      <c r="L10947">
        <v>61.99</v>
      </c>
      <c r="M10947">
        <v>839</v>
      </c>
      <c r="N10947">
        <v>1411</v>
      </c>
      <c r="O10947">
        <v>3.4523833987986299</v>
      </c>
    </row>
    <row r="10948" spans="1:15" x14ac:dyDescent="0.25">
      <c r="A10948" s="20" t="s">
        <v>11048</v>
      </c>
      <c r="B10948">
        <v>9</v>
      </c>
      <c r="C10948" t="s">
        <v>21823</v>
      </c>
      <c r="D10948" t="s">
        <v>89</v>
      </c>
      <c r="E10948" t="s">
        <v>39</v>
      </c>
      <c r="F10948" t="s">
        <v>40</v>
      </c>
      <c r="G10948">
        <v>6</v>
      </c>
      <c r="H10948">
        <v>2013</v>
      </c>
      <c r="I10948" t="s">
        <v>50</v>
      </c>
      <c r="J10948">
        <v>49.3</v>
      </c>
      <c r="K10948">
        <v>46</v>
      </c>
      <c r="L10948">
        <v>52.63</v>
      </c>
      <c r="M10948">
        <v>430</v>
      </c>
      <c r="N10948">
        <v>872</v>
      </c>
      <c r="O10948">
        <v>4.8224282217041203</v>
      </c>
    </row>
    <row r="10949" spans="1:15" x14ac:dyDescent="0.25">
      <c r="A10949" s="20" t="s">
        <v>11049</v>
      </c>
      <c r="B10949">
        <v>9</v>
      </c>
      <c r="C10949" t="s">
        <v>21823</v>
      </c>
      <c r="D10949" t="s">
        <v>89</v>
      </c>
      <c r="E10949" t="s">
        <v>39</v>
      </c>
      <c r="F10949" t="s">
        <v>40</v>
      </c>
      <c r="G10949">
        <v>6</v>
      </c>
      <c r="H10949">
        <v>2013</v>
      </c>
      <c r="I10949" t="s">
        <v>51</v>
      </c>
      <c r="J10949">
        <v>50.4</v>
      </c>
      <c r="K10949">
        <v>48.15</v>
      </c>
      <c r="L10949">
        <v>52.63</v>
      </c>
      <c r="M10949">
        <v>962</v>
      </c>
      <c r="N10949">
        <v>1909</v>
      </c>
      <c r="O10949">
        <v>3.2241294010958099</v>
      </c>
    </row>
    <row r="10950" spans="1:15" x14ac:dyDescent="0.25">
      <c r="A10950" s="20" t="s">
        <v>11050</v>
      </c>
      <c r="B10950">
        <v>9</v>
      </c>
      <c r="C10950" t="s">
        <v>21823</v>
      </c>
      <c r="D10950" t="s">
        <v>89</v>
      </c>
      <c r="E10950" t="s">
        <v>37</v>
      </c>
      <c r="F10950" t="s">
        <v>38</v>
      </c>
      <c r="G10950">
        <v>3</v>
      </c>
      <c r="H10950">
        <v>2014</v>
      </c>
      <c r="I10950" t="s">
        <v>34</v>
      </c>
      <c r="J10950">
        <v>71.7</v>
      </c>
      <c r="K10950">
        <v>67.95</v>
      </c>
      <c r="L10950">
        <v>75.209999999999994</v>
      </c>
      <c r="M10950">
        <v>421</v>
      </c>
      <c r="N10950">
        <v>587</v>
      </c>
      <c r="O10950">
        <v>4.87370178828579</v>
      </c>
    </row>
    <row r="10951" spans="1:15" x14ac:dyDescent="0.25">
      <c r="A10951" s="20" t="s">
        <v>11051</v>
      </c>
      <c r="B10951">
        <v>9</v>
      </c>
      <c r="C10951" t="s">
        <v>21823</v>
      </c>
      <c r="D10951" t="s">
        <v>89</v>
      </c>
      <c r="E10951" t="s">
        <v>37</v>
      </c>
      <c r="F10951" t="s">
        <v>38</v>
      </c>
      <c r="G10951">
        <v>3</v>
      </c>
      <c r="H10951">
        <v>2014</v>
      </c>
      <c r="I10951" t="s">
        <v>52</v>
      </c>
      <c r="J10951">
        <v>54.8</v>
      </c>
      <c r="K10951">
        <v>47.21</v>
      </c>
      <c r="L10951">
        <v>62.1</v>
      </c>
      <c r="M10951">
        <v>92</v>
      </c>
      <c r="N10951">
        <v>168</v>
      </c>
      <c r="O10951">
        <v>10.425720702853701</v>
      </c>
    </row>
    <row r="10952" spans="1:15" x14ac:dyDescent="0.25">
      <c r="A10952" s="20" t="s">
        <v>11052</v>
      </c>
      <c r="B10952">
        <v>9</v>
      </c>
      <c r="C10952" t="s">
        <v>21823</v>
      </c>
      <c r="D10952" t="s">
        <v>89</v>
      </c>
      <c r="E10952" t="s">
        <v>37</v>
      </c>
      <c r="F10952" t="s">
        <v>38</v>
      </c>
      <c r="G10952">
        <v>3</v>
      </c>
      <c r="H10952">
        <v>2014</v>
      </c>
      <c r="I10952" t="s">
        <v>53</v>
      </c>
      <c r="J10952">
        <v>79.400000000000006</v>
      </c>
      <c r="K10952">
        <v>77.12</v>
      </c>
      <c r="L10952">
        <v>81.45</v>
      </c>
      <c r="M10952">
        <v>1062</v>
      </c>
      <c r="N10952">
        <v>1338</v>
      </c>
      <c r="O10952">
        <v>3.0685820596610802</v>
      </c>
    </row>
    <row r="10953" spans="1:15" x14ac:dyDescent="0.25">
      <c r="A10953" s="20" t="s">
        <v>11053</v>
      </c>
      <c r="B10953">
        <v>9</v>
      </c>
      <c r="C10953" t="s">
        <v>21823</v>
      </c>
      <c r="D10953" t="s">
        <v>89</v>
      </c>
      <c r="E10953" t="s">
        <v>37</v>
      </c>
      <c r="F10953" t="s">
        <v>38</v>
      </c>
      <c r="G10953">
        <v>3</v>
      </c>
      <c r="H10953">
        <v>2014</v>
      </c>
      <c r="I10953" t="s">
        <v>54</v>
      </c>
      <c r="J10953">
        <v>54.1</v>
      </c>
      <c r="K10953">
        <v>38.380000000000003</v>
      </c>
      <c r="L10953">
        <v>68.959999999999994</v>
      </c>
      <c r="M10953">
        <v>20</v>
      </c>
      <c r="N10953">
        <v>37</v>
      </c>
      <c r="O10953">
        <v>22.360679774997902</v>
      </c>
    </row>
    <row r="10954" spans="1:15" x14ac:dyDescent="0.25">
      <c r="A10954" s="20" t="s">
        <v>11054</v>
      </c>
      <c r="B10954">
        <v>9</v>
      </c>
      <c r="C10954" t="s">
        <v>21823</v>
      </c>
      <c r="D10954" t="s">
        <v>89</v>
      </c>
      <c r="E10954" t="s">
        <v>37</v>
      </c>
      <c r="F10954" t="s">
        <v>38</v>
      </c>
      <c r="G10954">
        <v>3</v>
      </c>
      <c r="H10954">
        <v>2014</v>
      </c>
      <c r="I10954" t="s">
        <v>55</v>
      </c>
      <c r="J10954">
        <v>53.8</v>
      </c>
      <c r="K10954">
        <v>48.62</v>
      </c>
      <c r="L10954">
        <v>58.99</v>
      </c>
      <c r="M10954">
        <v>189</v>
      </c>
      <c r="N10954">
        <v>351</v>
      </c>
      <c r="O10954">
        <v>7.2739296745330799</v>
      </c>
    </row>
    <row r="10955" spans="1:15" x14ac:dyDescent="0.25">
      <c r="A10955" s="20" t="s">
        <v>11055</v>
      </c>
      <c r="B10955">
        <v>9</v>
      </c>
      <c r="C10955" t="s">
        <v>21823</v>
      </c>
      <c r="D10955" t="s">
        <v>89</v>
      </c>
      <c r="E10955" t="s">
        <v>37</v>
      </c>
      <c r="F10955" t="s">
        <v>38</v>
      </c>
      <c r="G10955">
        <v>3</v>
      </c>
      <c r="H10955">
        <v>2014</v>
      </c>
      <c r="I10955" t="s">
        <v>56</v>
      </c>
      <c r="J10955">
        <v>66.099999999999994</v>
      </c>
      <c r="K10955">
        <v>62.4</v>
      </c>
      <c r="L10955">
        <v>69.63</v>
      </c>
      <c r="M10955">
        <v>433</v>
      </c>
      <c r="N10955">
        <v>655</v>
      </c>
      <c r="O10955">
        <v>4.8056933133221298</v>
      </c>
    </row>
    <row r="10956" spans="1:15" x14ac:dyDescent="0.25">
      <c r="A10956" s="20" t="s">
        <v>11056</v>
      </c>
      <c r="B10956">
        <v>9</v>
      </c>
      <c r="C10956" t="s">
        <v>21823</v>
      </c>
      <c r="D10956" t="s">
        <v>89</v>
      </c>
      <c r="E10956" t="s">
        <v>37</v>
      </c>
      <c r="F10956" t="s">
        <v>38</v>
      </c>
      <c r="G10956">
        <v>3</v>
      </c>
      <c r="H10956">
        <v>2014</v>
      </c>
      <c r="I10956" t="s">
        <v>57</v>
      </c>
      <c r="J10956">
        <v>44.8</v>
      </c>
      <c r="K10956">
        <v>39.46</v>
      </c>
      <c r="L10956">
        <v>50.31</v>
      </c>
      <c r="M10956">
        <v>143</v>
      </c>
      <c r="N10956">
        <v>319</v>
      </c>
      <c r="O10956">
        <v>8.36242010007091</v>
      </c>
    </row>
    <row r="10957" spans="1:15" x14ac:dyDescent="0.25">
      <c r="A10957" s="20" t="s">
        <v>11057</v>
      </c>
      <c r="B10957">
        <v>9</v>
      </c>
      <c r="C10957" t="s">
        <v>21823</v>
      </c>
      <c r="D10957" t="s">
        <v>89</v>
      </c>
      <c r="E10957" t="s">
        <v>37</v>
      </c>
      <c r="F10957" t="s">
        <v>38</v>
      </c>
      <c r="G10957">
        <v>3</v>
      </c>
      <c r="H10957">
        <v>2014</v>
      </c>
      <c r="I10957" t="s">
        <v>58</v>
      </c>
      <c r="J10957">
        <v>56.3</v>
      </c>
      <c r="K10957">
        <v>53.8</v>
      </c>
      <c r="L10957">
        <v>58.78</v>
      </c>
      <c r="M10957">
        <v>857</v>
      </c>
      <c r="N10957">
        <v>1522</v>
      </c>
      <c r="O10957">
        <v>3.4159349284257798</v>
      </c>
    </row>
    <row r="10958" spans="1:15" x14ac:dyDescent="0.25">
      <c r="A10958" s="20" t="s">
        <v>11058</v>
      </c>
      <c r="B10958">
        <v>9</v>
      </c>
      <c r="C10958" t="s">
        <v>21823</v>
      </c>
      <c r="D10958" t="s">
        <v>89</v>
      </c>
      <c r="E10958" t="s">
        <v>37</v>
      </c>
      <c r="F10958" t="s">
        <v>38</v>
      </c>
      <c r="G10958">
        <v>3</v>
      </c>
      <c r="H10958">
        <v>2014</v>
      </c>
      <c r="I10958" t="s">
        <v>59</v>
      </c>
      <c r="J10958">
        <v>43.1</v>
      </c>
      <c r="K10958">
        <v>35.07</v>
      </c>
      <c r="L10958">
        <v>51.43</v>
      </c>
      <c r="M10958">
        <v>59</v>
      </c>
      <c r="N10958">
        <v>137</v>
      </c>
      <c r="O10958">
        <v>13.018891098082401</v>
      </c>
    </row>
    <row r="10959" spans="1:15" x14ac:dyDescent="0.25">
      <c r="A10959" s="20" t="s">
        <v>11059</v>
      </c>
      <c r="B10959">
        <v>9</v>
      </c>
      <c r="C10959" t="s">
        <v>21823</v>
      </c>
      <c r="D10959" t="s">
        <v>89</v>
      </c>
      <c r="E10959" t="s">
        <v>37</v>
      </c>
      <c r="F10959" t="s">
        <v>38</v>
      </c>
      <c r="G10959">
        <v>3</v>
      </c>
      <c r="H10959">
        <v>2014</v>
      </c>
      <c r="I10959" t="s">
        <v>60</v>
      </c>
      <c r="J10959">
        <v>63.4</v>
      </c>
      <c r="K10959">
        <v>59.78</v>
      </c>
      <c r="L10959">
        <v>66.81</v>
      </c>
      <c r="M10959">
        <v>455</v>
      </c>
      <c r="N10959">
        <v>718</v>
      </c>
      <c r="O10959">
        <v>4.6880723093849497</v>
      </c>
    </row>
    <row r="10960" spans="1:15" x14ac:dyDescent="0.25">
      <c r="A10960" s="20" t="s">
        <v>11060</v>
      </c>
      <c r="B10960">
        <v>9</v>
      </c>
      <c r="C10960" t="s">
        <v>21823</v>
      </c>
      <c r="D10960" t="s">
        <v>89</v>
      </c>
      <c r="E10960" t="s">
        <v>37</v>
      </c>
      <c r="F10960" t="s">
        <v>38</v>
      </c>
      <c r="G10960">
        <v>3</v>
      </c>
      <c r="H10960">
        <v>2014</v>
      </c>
      <c r="I10960" t="s">
        <v>61</v>
      </c>
      <c r="J10960" t="s">
        <v>44</v>
      </c>
      <c r="K10960" t="s">
        <v>44</v>
      </c>
      <c r="L10960" t="s">
        <v>44</v>
      </c>
      <c r="M10960">
        <v>3</v>
      </c>
      <c r="N10960">
        <v>41</v>
      </c>
      <c r="O10960">
        <v>57.735026918962603</v>
      </c>
    </row>
    <row r="10961" spans="1:15" x14ac:dyDescent="0.25">
      <c r="A10961" s="20" t="s">
        <v>11061</v>
      </c>
      <c r="B10961">
        <v>9</v>
      </c>
      <c r="C10961" t="s">
        <v>21823</v>
      </c>
      <c r="D10961" t="s">
        <v>89</v>
      </c>
      <c r="E10961" t="s">
        <v>37</v>
      </c>
      <c r="F10961" t="s">
        <v>38</v>
      </c>
      <c r="G10961">
        <v>3</v>
      </c>
      <c r="H10961">
        <v>2014</v>
      </c>
      <c r="I10961" t="s">
        <v>43</v>
      </c>
      <c r="J10961">
        <v>54.1</v>
      </c>
      <c r="K10961">
        <v>50.91</v>
      </c>
      <c r="L10961">
        <v>57.29</v>
      </c>
      <c r="M10961">
        <v>506</v>
      </c>
      <c r="N10961">
        <v>935</v>
      </c>
      <c r="O10961">
        <v>4.4455422447438702</v>
      </c>
    </row>
    <row r="10962" spans="1:15" x14ac:dyDescent="0.25">
      <c r="A10962" s="20" t="s">
        <v>11062</v>
      </c>
      <c r="B10962">
        <v>9</v>
      </c>
      <c r="C10962" t="s">
        <v>21823</v>
      </c>
      <c r="D10962" t="s">
        <v>89</v>
      </c>
      <c r="E10962" t="s">
        <v>37</v>
      </c>
      <c r="F10962" t="s">
        <v>38</v>
      </c>
      <c r="G10962">
        <v>3</v>
      </c>
      <c r="H10962">
        <v>2014</v>
      </c>
      <c r="I10962" t="s">
        <v>62</v>
      </c>
      <c r="J10962">
        <v>63.3</v>
      </c>
      <c r="K10962">
        <v>57.44</v>
      </c>
      <c r="L10962">
        <v>68.86</v>
      </c>
      <c r="M10962">
        <v>171</v>
      </c>
      <c r="N10962">
        <v>270</v>
      </c>
      <c r="O10962">
        <v>7.6471911290187196</v>
      </c>
    </row>
    <row r="10963" spans="1:15" x14ac:dyDescent="0.25">
      <c r="A10963" s="20" t="s">
        <v>11063</v>
      </c>
      <c r="B10963">
        <v>9</v>
      </c>
      <c r="C10963" t="s">
        <v>21823</v>
      </c>
      <c r="D10963" t="s">
        <v>89</v>
      </c>
      <c r="E10963" t="s">
        <v>37</v>
      </c>
      <c r="F10963" t="s">
        <v>38</v>
      </c>
      <c r="G10963">
        <v>3</v>
      </c>
      <c r="H10963">
        <v>2014</v>
      </c>
      <c r="I10963" t="s">
        <v>75</v>
      </c>
      <c r="J10963">
        <v>62.7</v>
      </c>
      <c r="K10963">
        <v>61.82</v>
      </c>
      <c r="L10963">
        <v>63.53</v>
      </c>
      <c r="M10963">
        <v>7658</v>
      </c>
      <c r="N10963">
        <v>12218</v>
      </c>
      <c r="O10963">
        <v>1.1427265529986499</v>
      </c>
    </row>
    <row r="10964" spans="1:15" x14ac:dyDescent="0.25">
      <c r="A10964" s="20" t="s">
        <v>11064</v>
      </c>
      <c r="B10964">
        <v>9</v>
      </c>
      <c r="C10964" t="s">
        <v>21823</v>
      </c>
      <c r="D10964" t="s">
        <v>89</v>
      </c>
      <c r="E10964" t="s">
        <v>37</v>
      </c>
      <c r="F10964" t="s">
        <v>38</v>
      </c>
      <c r="G10964">
        <v>3</v>
      </c>
      <c r="H10964">
        <v>2014</v>
      </c>
      <c r="I10964" t="s">
        <v>45</v>
      </c>
      <c r="J10964">
        <v>58.3</v>
      </c>
      <c r="K10964">
        <v>53.82</v>
      </c>
      <c r="L10964">
        <v>62.58</v>
      </c>
      <c r="M10964">
        <v>282</v>
      </c>
      <c r="N10964">
        <v>484</v>
      </c>
      <c r="O10964">
        <v>5.95491334175414</v>
      </c>
    </row>
    <row r="10965" spans="1:15" x14ac:dyDescent="0.25">
      <c r="A10965" s="20" t="s">
        <v>11065</v>
      </c>
      <c r="B10965">
        <v>9</v>
      </c>
      <c r="C10965" t="s">
        <v>21823</v>
      </c>
      <c r="D10965" t="s">
        <v>89</v>
      </c>
      <c r="E10965" t="s">
        <v>37</v>
      </c>
      <c r="F10965" t="s">
        <v>38</v>
      </c>
      <c r="G10965">
        <v>3</v>
      </c>
      <c r="H10965">
        <v>2014</v>
      </c>
      <c r="I10965" t="s">
        <v>46</v>
      </c>
      <c r="J10965">
        <v>66.2</v>
      </c>
      <c r="K10965">
        <v>61.78</v>
      </c>
      <c r="L10965">
        <v>70.3</v>
      </c>
      <c r="M10965">
        <v>311</v>
      </c>
      <c r="N10965">
        <v>470</v>
      </c>
      <c r="O10965">
        <v>5.6704797712374297</v>
      </c>
    </row>
    <row r="10966" spans="1:15" x14ac:dyDescent="0.25">
      <c r="A10966" s="20" t="s">
        <v>11066</v>
      </c>
      <c r="B10966">
        <v>9</v>
      </c>
      <c r="C10966" t="s">
        <v>21823</v>
      </c>
      <c r="D10966" t="s">
        <v>89</v>
      </c>
      <c r="E10966" t="s">
        <v>37</v>
      </c>
      <c r="F10966" t="s">
        <v>38</v>
      </c>
      <c r="G10966">
        <v>3</v>
      </c>
      <c r="H10966">
        <v>2014</v>
      </c>
      <c r="I10966" t="s">
        <v>47</v>
      </c>
      <c r="J10966">
        <v>77.7</v>
      </c>
      <c r="K10966">
        <v>75.61</v>
      </c>
      <c r="L10966">
        <v>79.58</v>
      </c>
      <c r="M10966">
        <v>1307</v>
      </c>
      <c r="N10966">
        <v>1683</v>
      </c>
      <c r="O10966">
        <v>2.76606388408955</v>
      </c>
    </row>
    <row r="10967" spans="1:15" x14ac:dyDescent="0.25">
      <c r="A10967" s="20" t="s">
        <v>11067</v>
      </c>
      <c r="B10967">
        <v>9</v>
      </c>
      <c r="C10967" t="s">
        <v>21823</v>
      </c>
      <c r="D10967" t="s">
        <v>89</v>
      </c>
      <c r="E10967" t="s">
        <v>37</v>
      </c>
      <c r="F10967" t="s">
        <v>38</v>
      </c>
      <c r="G10967">
        <v>3</v>
      </c>
      <c r="H10967">
        <v>2014</v>
      </c>
      <c r="I10967" t="s">
        <v>48</v>
      </c>
      <c r="J10967">
        <v>56.3</v>
      </c>
      <c r="K10967">
        <v>53.06</v>
      </c>
      <c r="L10967">
        <v>59.44</v>
      </c>
      <c r="M10967">
        <v>520</v>
      </c>
      <c r="N10967">
        <v>924</v>
      </c>
      <c r="O10967">
        <v>4.38529009653515</v>
      </c>
    </row>
    <row r="10968" spans="1:15" x14ac:dyDescent="0.25">
      <c r="A10968" s="20" t="s">
        <v>11068</v>
      </c>
      <c r="B10968">
        <v>9</v>
      </c>
      <c r="C10968" t="s">
        <v>21823</v>
      </c>
      <c r="D10968" t="s">
        <v>89</v>
      </c>
      <c r="E10968" t="s">
        <v>37</v>
      </c>
      <c r="F10968" t="s">
        <v>38</v>
      </c>
      <c r="G10968">
        <v>3</v>
      </c>
      <c r="H10968">
        <v>2014</v>
      </c>
      <c r="I10968" t="s">
        <v>49</v>
      </c>
      <c r="J10968">
        <v>51.1</v>
      </c>
      <c r="K10968">
        <v>46.71</v>
      </c>
      <c r="L10968">
        <v>55.5</v>
      </c>
      <c r="M10968">
        <v>252</v>
      </c>
      <c r="N10968">
        <v>493</v>
      </c>
      <c r="O10968">
        <v>6.2994078834871203</v>
      </c>
    </row>
    <row r="10969" spans="1:15" x14ac:dyDescent="0.25">
      <c r="A10969" s="20" t="s">
        <v>11069</v>
      </c>
      <c r="B10969">
        <v>9</v>
      </c>
      <c r="C10969" t="s">
        <v>21823</v>
      </c>
      <c r="D10969" t="s">
        <v>89</v>
      </c>
      <c r="E10969" t="s">
        <v>37</v>
      </c>
      <c r="F10969" t="s">
        <v>38</v>
      </c>
      <c r="G10969">
        <v>3</v>
      </c>
      <c r="H10969">
        <v>2014</v>
      </c>
      <c r="I10969" t="s">
        <v>50</v>
      </c>
      <c r="J10969">
        <v>52.4</v>
      </c>
      <c r="K10969">
        <v>48.55</v>
      </c>
      <c r="L10969">
        <v>56.3</v>
      </c>
      <c r="M10969">
        <v>333</v>
      </c>
      <c r="N10969">
        <v>635</v>
      </c>
      <c r="O10969">
        <v>5.4799662435119103</v>
      </c>
    </row>
    <row r="10970" spans="1:15" x14ac:dyDescent="0.25">
      <c r="A10970" s="20" t="s">
        <v>11070</v>
      </c>
      <c r="B10970">
        <v>9</v>
      </c>
      <c r="C10970" t="s">
        <v>21823</v>
      </c>
      <c r="D10970" t="s">
        <v>89</v>
      </c>
      <c r="E10970" t="s">
        <v>37</v>
      </c>
      <c r="F10970" t="s">
        <v>38</v>
      </c>
      <c r="G10970">
        <v>3</v>
      </c>
      <c r="H10970">
        <v>2014</v>
      </c>
      <c r="I10970" t="s">
        <v>51</v>
      </c>
      <c r="J10970">
        <v>53.7</v>
      </c>
      <c r="K10970">
        <v>49.04</v>
      </c>
      <c r="L10970">
        <v>58.21</v>
      </c>
      <c r="M10970">
        <v>242</v>
      </c>
      <c r="N10970">
        <v>451</v>
      </c>
      <c r="O10970">
        <v>6.4282434653322502</v>
      </c>
    </row>
    <row r="10971" spans="1:15" x14ac:dyDescent="0.25">
      <c r="A10971" s="20" t="s">
        <v>11071</v>
      </c>
      <c r="B10971">
        <v>9</v>
      </c>
      <c r="C10971" t="s">
        <v>21823</v>
      </c>
      <c r="D10971" t="s">
        <v>89</v>
      </c>
      <c r="E10971" t="s">
        <v>41</v>
      </c>
      <c r="F10971" t="s">
        <v>42</v>
      </c>
      <c r="G10971">
        <v>4</v>
      </c>
      <c r="H10971">
        <v>2014</v>
      </c>
      <c r="I10971" t="s">
        <v>34</v>
      </c>
      <c r="J10971">
        <v>75.8</v>
      </c>
      <c r="K10971">
        <v>73.599999999999994</v>
      </c>
      <c r="L10971">
        <v>77.849999999999994</v>
      </c>
      <c r="M10971">
        <v>1180</v>
      </c>
      <c r="N10971">
        <v>1557</v>
      </c>
      <c r="O10971">
        <v>2.9111125486979099</v>
      </c>
    </row>
    <row r="10972" spans="1:15" x14ac:dyDescent="0.25">
      <c r="A10972" s="20" t="s">
        <v>11072</v>
      </c>
      <c r="B10972">
        <v>9</v>
      </c>
      <c r="C10972" t="s">
        <v>21823</v>
      </c>
      <c r="D10972" t="s">
        <v>89</v>
      </c>
      <c r="E10972" t="s">
        <v>41</v>
      </c>
      <c r="F10972" t="s">
        <v>42</v>
      </c>
      <c r="G10972">
        <v>4</v>
      </c>
      <c r="H10972">
        <v>2014</v>
      </c>
      <c r="I10972" t="s">
        <v>52</v>
      </c>
      <c r="J10972" t="s">
        <v>44</v>
      </c>
      <c r="K10972" t="s">
        <v>44</v>
      </c>
      <c r="L10972" t="s">
        <v>44</v>
      </c>
      <c r="M10972">
        <v>15</v>
      </c>
      <c r="N10972">
        <v>24</v>
      </c>
      <c r="O10972">
        <v>25.8198889747161</v>
      </c>
    </row>
    <row r="10973" spans="1:15" x14ac:dyDescent="0.25">
      <c r="A10973" s="20" t="s">
        <v>11073</v>
      </c>
      <c r="B10973">
        <v>9</v>
      </c>
      <c r="C10973" t="s">
        <v>21823</v>
      </c>
      <c r="D10973" t="s">
        <v>89</v>
      </c>
      <c r="E10973" t="s">
        <v>41</v>
      </c>
      <c r="F10973" t="s">
        <v>42</v>
      </c>
      <c r="G10973">
        <v>4</v>
      </c>
      <c r="H10973">
        <v>2014</v>
      </c>
      <c r="I10973" t="s">
        <v>53</v>
      </c>
      <c r="J10973">
        <v>83.3</v>
      </c>
      <c r="K10973">
        <v>71.260000000000005</v>
      </c>
      <c r="L10973">
        <v>90.98</v>
      </c>
      <c r="M10973">
        <v>45</v>
      </c>
      <c r="N10973">
        <v>54</v>
      </c>
      <c r="O10973">
        <v>14.907119849998599</v>
      </c>
    </row>
    <row r="10974" spans="1:15" x14ac:dyDescent="0.25">
      <c r="A10974" s="20" t="s">
        <v>11074</v>
      </c>
      <c r="B10974">
        <v>9</v>
      </c>
      <c r="C10974" t="s">
        <v>21823</v>
      </c>
      <c r="D10974" t="s">
        <v>89</v>
      </c>
      <c r="E10974" t="s">
        <v>41</v>
      </c>
      <c r="F10974" t="s">
        <v>42</v>
      </c>
      <c r="G10974">
        <v>4</v>
      </c>
      <c r="H10974">
        <v>2014</v>
      </c>
      <c r="I10974" t="s">
        <v>54</v>
      </c>
      <c r="J10974" t="s">
        <v>44</v>
      </c>
      <c r="K10974" t="s">
        <v>44</v>
      </c>
      <c r="L10974" t="s">
        <v>44</v>
      </c>
      <c r="M10974">
        <v>3</v>
      </c>
      <c r="N10974">
        <v>5</v>
      </c>
      <c r="O10974">
        <v>57.735026918962603</v>
      </c>
    </row>
    <row r="10975" spans="1:15" x14ac:dyDescent="0.25">
      <c r="A10975" s="20" t="s">
        <v>11075</v>
      </c>
      <c r="B10975">
        <v>9</v>
      </c>
      <c r="C10975" t="s">
        <v>21823</v>
      </c>
      <c r="D10975" t="s">
        <v>89</v>
      </c>
      <c r="E10975" t="s">
        <v>41</v>
      </c>
      <c r="F10975" t="s">
        <v>42</v>
      </c>
      <c r="G10975">
        <v>4</v>
      </c>
      <c r="H10975">
        <v>2014</v>
      </c>
      <c r="I10975" t="s">
        <v>55</v>
      </c>
      <c r="J10975">
        <v>57.9</v>
      </c>
      <c r="K10975">
        <v>48.72</v>
      </c>
      <c r="L10975">
        <v>66.56</v>
      </c>
      <c r="M10975">
        <v>66</v>
      </c>
      <c r="N10975">
        <v>114</v>
      </c>
      <c r="O10975">
        <v>12.3091490979333</v>
      </c>
    </row>
    <row r="10976" spans="1:15" x14ac:dyDescent="0.25">
      <c r="A10976" s="20" t="s">
        <v>11076</v>
      </c>
      <c r="B10976">
        <v>9</v>
      </c>
      <c r="C10976" t="s">
        <v>21823</v>
      </c>
      <c r="D10976" t="s">
        <v>89</v>
      </c>
      <c r="E10976" t="s">
        <v>41</v>
      </c>
      <c r="F10976" t="s">
        <v>42</v>
      </c>
      <c r="G10976">
        <v>4</v>
      </c>
      <c r="H10976">
        <v>2014</v>
      </c>
      <c r="I10976" t="s">
        <v>56</v>
      </c>
      <c r="J10976" t="s">
        <v>44</v>
      </c>
      <c r="K10976" t="s">
        <v>44</v>
      </c>
      <c r="L10976" t="s">
        <v>44</v>
      </c>
      <c r="M10976">
        <v>12</v>
      </c>
      <c r="N10976">
        <v>22</v>
      </c>
      <c r="O10976">
        <v>28.867513459481302</v>
      </c>
    </row>
    <row r="10977" spans="1:15" x14ac:dyDescent="0.25">
      <c r="A10977" s="20" t="s">
        <v>11077</v>
      </c>
      <c r="B10977">
        <v>9</v>
      </c>
      <c r="C10977" t="s">
        <v>21823</v>
      </c>
      <c r="D10977" t="s">
        <v>89</v>
      </c>
      <c r="E10977" t="s">
        <v>41</v>
      </c>
      <c r="F10977" t="s">
        <v>42</v>
      </c>
      <c r="G10977">
        <v>4</v>
      </c>
      <c r="H10977">
        <v>2014</v>
      </c>
      <c r="I10977" t="s">
        <v>57</v>
      </c>
      <c r="J10977" t="s">
        <v>44</v>
      </c>
      <c r="K10977" t="s">
        <v>44</v>
      </c>
      <c r="L10977" t="s">
        <v>44</v>
      </c>
      <c r="M10977">
        <v>15</v>
      </c>
      <c r="N10977">
        <v>20</v>
      </c>
      <c r="O10977">
        <v>25.8198889747161</v>
      </c>
    </row>
    <row r="10978" spans="1:15" x14ac:dyDescent="0.25">
      <c r="A10978" s="20" t="s">
        <v>11078</v>
      </c>
      <c r="B10978">
        <v>9</v>
      </c>
      <c r="C10978" t="s">
        <v>21823</v>
      </c>
      <c r="D10978" t="s">
        <v>89</v>
      </c>
      <c r="E10978" t="s">
        <v>41</v>
      </c>
      <c r="F10978" t="s">
        <v>42</v>
      </c>
      <c r="G10978">
        <v>4</v>
      </c>
      <c r="H10978">
        <v>2014</v>
      </c>
      <c r="I10978" t="s">
        <v>58</v>
      </c>
      <c r="J10978">
        <v>60.9</v>
      </c>
      <c r="K10978">
        <v>54.43</v>
      </c>
      <c r="L10978">
        <v>66.95</v>
      </c>
      <c r="M10978">
        <v>140</v>
      </c>
      <c r="N10978">
        <v>230</v>
      </c>
      <c r="O10978">
        <v>8.4515425472851593</v>
      </c>
    </row>
    <row r="10979" spans="1:15" x14ac:dyDescent="0.25">
      <c r="A10979" s="20" t="s">
        <v>11079</v>
      </c>
      <c r="B10979">
        <v>9</v>
      </c>
      <c r="C10979" t="s">
        <v>21823</v>
      </c>
      <c r="D10979" t="s">
        <v>89</v>
      </c>
      <c r="E10979" t="s">
        <v>41</v>
      </c>
      <c r="F10979" t="s">
        <v>42</v>
      </c>
      <c r="G10979">
        <v>4</v>
      </c>
      <c r="H10979">
        <v>2014</v>
      </c>
      <c r="I10979" t="s">
        <v>59</v>
      </c>
      <c r="J10979" t="s">
        <v>44</v>
      </c>
      <c r="K10979" t="s">
        <v>44</v>
      </c>
      <c r="L10979" t="s">
        <v>44</v>
      </c>
      <c r="M10979">
        <v>9</v>
      </c>
      <c r="N10979">
        <v>25</v>
      </c>
      <c r="O10979">
        <v>33.3333333333333</v>
      </c>
    </row>
    <row r="10980" spans="1:15" x14ac:dyDescent="0.25">
      <c r="A10980" s="20" t="s">
        <v>11080</v>
      </c>
      <c r="B10980">
        <v>9</v>
      </c>
      <c r="C10980" t="s">
        <v>21823</v>
      </c>
      <c r="D10980" t="s">
        <v>89</v>
      </c>
      <c r="E10980" t="s">
        <v>41</v>
      </c>
      <c r="F10980" t="s">
        <v>42</v>
      </c>
      <c r="G10980">
        <v>4</v>
      </c>
      <c r="H10980">
        <v>2014</v>
      </c>
      <c r="I10980" t="s">
        <v>60</v>
      </c>
      <c r="J10980">
        <v>73.3</v>
      </c>
      <c r="K10980">
        <v>70.400000000000006</v>
      </c>
      <c r="L10980">
        <v>75.959999999999994</v>
      </c>
      <c r="M10980">
        <v>710</v>
      </c>
      <c r="N10980">
        <v>969</v>
      </c>
      <c r="O10980">
        <v>3.7529331252040099</v>
      </c>
    </row>
    <row r="10981" spans="1:15" x14ac:dyDescent="0.25">
      <c r="A10981" s="20" t="s">
        <v>11081</v>
      </c>
      <c r="B10981">
        <v>9</v>
      </c>
      <c r="C10981" t="s">
        <v>21823</v>
      </c>
      <c r="D10981" t="s">
        <v>89</v>
      </c>
      <c r="E10981" t="s">
        <v>41</v>
      </c>
      <c r="F10981" t="s">
        <v>42</v>
      </c>
      <c r="G10981">
        <v>4</v>
      </c>
      <c r="H10981">
        <v>2014</v>
      </c>
      <c r="I10981" t="s">
        <v>61</v>
      </c>
      <c r="J10981" t="s">
        <v>44</v>
      </c>
      <c r="K10981" t="s">
        <v>44</v>
      </c>
      <c r="L10981" t="s">
        <v>44</v>
      </c>
      <c r="M10981">
        <v>0</v>
      </c>
      <c r="N10981">
        <v>4</v>
      </c>
      <c r="O10981" t="s">
        <v>44</v>
      </c>
    </row>
    <row r="10982" spans="1:15" x14ac:dyDescent="0.25">
      <c r="A10982" s="20" t="s">
        <v>11082</v>
      </c>
      <c r="B10982">
        <v>9</v>
      </c>
      <c r="C10982" t="s">
        <v>21823</v>
      </c>
      <c r="D10982" t="s">
        <v>89</v>
      </c>
      <c r="E10982" t="s">
        <v>41</v>
      </c>
      <c r="F10982" t="s">
        <v>42</v>
      </c>
      <c r="G10982">
        <v>4</v>
      </c>
      <c r="H10982">
        <v>2014</v>
      </c>
      <c r="I10982" t="s">
        <v>43</v>
      </c>
      <c r="J10982">
        <v>51.7</v>
      </c>
      <c r="K10982">
        <v>39.159999999999997</v>
      </c>
      <c r="L10982">
        <v>64.069999999999993</v>
      </c>
      <c r="M10982">
        <v>30</v>
      </c>
      <c r="N10982">
        <v>58</v>
      </c>
      <c r="O10982">
        <v>18.257418583505501</v>
      </c>
    </row>
    <row r="10983" spans="1:15" x14ac:dyDescent="0.25">
      <c r="A10983" s="20" t="s">
        <v>11083</v>
      </c>
      <c r="B10983">
        <v>9</v>
      </c>
      <c r="C10983" t="s">
        <v>21823</v>
      </c>
      <c r="D10983" t="s">
        <v>89</v>
      </c>
      <c r="E10983" t="s">
        <v>41</v>
      </c>
      <c r="F10983" t="s">
        <v>42</v>
      </c>
      <c r="G10983">
        <v>4</v>
      </c>
      <c r="H10983">
        <v>2014</v>
      </c>
      <c r="I10983" t="s">
        <v>62</v>
      </c>
      <c r="J10983" t="s">
        <v>44</v>
      </c>
      <c r="K10983" t="s">
        <v>44</v>
      </c>
      <c r="L10983" t="s">
        <v>44</v>
      </c>
      <c r="M10983">
        <v>16</v>
      </c>
      <c r="N10983">
        <v>22</v>
      </c>
      <c r="O10983">
        <v>25</v>
      </c>
    </row>
    <row r="10984" spans="1:15" x14ac:dyDescent="0.25">
      <c r="A10984" s="20" t="s">
        <v>11084</v>
      </c>
      <c r="B10984">
        <v>9</v>
      </c>
      <c r="C10984" t="s">
        <v>21823</v>
      </c>
      <c r="D10984" t="s">
        <v>89</v>
      </c>
      <c r="E10984" t="s">
        <v>41</v>
      </c>
      <c r="F10984" t="s">
        <v>42</v>
      </c>
      <c r="G10984">
        <v>4</v>
      </c>
      <c r="H10984">
        <v>2014</v>
      </c>
      <c r="I10984" t="s">
        <v>75</v>
      </c>
      <c r="J10984">
        <v>74.7</v>
      </c>
      <c r="K10984">
        <v>73.73</v>
      </c>
      <c r="L10984">
        <v>75.67</v>
      </c>
      <c r="M10984">
        <v>5738</v>
      </c>
      <c r="N10984">
        <v>7680</v>
      </c>
      <c r="O10984">
        <v>1.3201392028167001</v>
      </c>
    </row>
    <row r="10985" spans="1:15" x14ac:dyDescent="0.25">
      <c r="A10985" s="20" t="s">
        <v>11085</v>
      </c>
      <c r="B10985">
        <v>9</v>
      </c>
      <c r="C10985" t="s">
        <v>21823</v>
      </c>
      <c r="D10985" t="s">
        <v>89</v>
      </c>
      <c r="E10985" t="s">
        <v>41</v>
      </c>
      <c r="F10985" t="s">
        <v>42</v>
      </c>
      <c r="G10985">
        <v>4</v>
      </c>
      <c r="H10985">
        <v>2014</v>
      </c>
      <c r="I10985" t="s">
        <v>45</v>
      </c>
      <c r="J10985">
        <v>64</v>
      </c>
      <c r="K10985">
        <v>57.23</v>
      </c>
      <c r="L10985">
        <v>70.319999999999993</v>
      </c>
      <c r="M10985">
        <v>130</v>
      </c>
      <c r="N10985">
        <v>203</v>
      </c>
      <c r="O10985">
        <v>8.7705801930702894</v>
      </c>
    </row>
    <row r="10986" spans="1:15" x14ac:dyDescent="0.25">
      <c r="A10986" s="20" t="s">
        <v>11086</v>
      </c>
      <c r="B10986">
        <v>9</v>
      </c>
      <c r="C10986" t="s">
        <v>21823</v>
      </c>
      <c r="D10986" t="s">
        <v>89</v>
      </c>
      <c r="E10986" t="s">
        <v>41</v>
      </c>
      <c r="F10986" t="s">
        <v>42</v>
      </c>
      <c r="G10986">
        <v>4</v>
      </c>
      <c r="H10986">
        <v>2014</v>
      </c>
      <c r="I10986" t="s">
        <v>46</v>
      </c>
      <c r="J10986">
        <v>66.900000000000006</v>
      </c>
      <c r="K10986">
        <v>63.18</v>
      </c>
      <c r="L10986">
        <v>70.48</v>
      </c>
      <c r="M10986">
        <v>425</v>
      </c>
      <c r="N10986">
        <v>635</v>
      </c>
      <c r="O10986">
        <v>4.8507125007266598</v>
      </c>
    </row>
    <row r="10987" spans="1:15" x14ac:dyDescent="0.25">
      <c r="A10987" s="20" t="s">
        <v>11087</v>
      </c>
      <c r="B10987">
        <v>9</v>
      </c>
      <c r="C10987" t="s">
        <v>21823</v>
      </c>
      <c r="D10987" t="s">
        <v>89</v>
      </c>
      <c r="E10987" t="s">
        <v>41</v>
      </c>
      <c r="F10987" t="s">
        <v>42</v>
      </c>
      <c r="G10987">
        <v>4</v>
      </c>
      <c r="H10987">
        <v>2014</v>
      </c>
      <c r="I10987" t="s">
        <v>47</v>
      </c>
      <c r="J10987">
        <v>82.3</v>
      </c>
      <c r="K10987">
        <v>80.95</v>
      </c>
      <c r="L10987">
        <v>83.6</v>
      </c>
      <c r="M10987">
        <v>2611</v>
      </c>
      <c r="N10987">
        <v>3172</v>
      </c>
      <c r="O10987">
        <v>1.95702585845135</v>
      </c>
    </row>
    <row r="10988" spans="1:15" x14ac:dyDescent="0.25">
      <c r="A10988" s="20" t="s">
        <v>11088</v>
      </c>
      <c r="B10988">
        <v>9</v>
      </c>
      <c r="C10988" t="s">
        <v>21823</v>
      </c>
      <c r="D10988" t="s">
        <v>89</v>
      </c>
      <c r="E10988" t="s">
        <v>41</v>
      </c>
      <c r="F10988" t="s">
        <v>42</v>
      </c>
      <c r="G10988">
        <v>4</v>
      </c>
      <c r="H10988">
        <v>2014</v>
      </c>
      <c r="I10988" t="s">
        <v>48</v>
      </c>
      <c r="J10988">
        <v>60.6</v>
      </c>
      <c r="K10988">
        <v>51.94</v>
      </c>
      <c r="L10988">
        <v>68.7</v>
      </c>
      <c r="M10988">
        <v>77</v>
      </c>
      <c r="N10988">
        <v>127</v>
      </c>
      <c r="O10988">
        <v>11.396057645963801</v>
      </c>
    </row>
    <row r="10989" spans="1:15" x14ac:dyDescent="0.25">
      <c r="A10989" s="20" t="s">
        <v>11089</v>
      </c>
      <c r="B10989">
        <v>9</v>
      </c>
      <c r="C10989" t="s">
        <v>21823</v>
      </c>
      <c r="D10989" t="s">
        <v>89</v>
      </c>
      <c r="E10989" t="s">
        <v>41</v>
      </c>
      <c r="F10989" t="s">
        <v>42</v>
      </c>
      <c r="G10989">
        <v>4</v>
      </c>
      <c r="H10989">
        <v>2014</v>
      </c>
      <c r="I10989" t="s">
        <v>49</v>
      </c>
      <c r="J10989">
        <v>56.5</v>
      </c>
      <c r="K10989">
        <v>50.75</v>
      </c>
      <c r="L10989">
        <v>62.01</v>
      </c>
      <c r="M10989">
        <v>166</v>
      </c>
      <c r="N10989">
        <v>294</v>
      </c>
      <c r="O10989">
        <v>7.7615052570633303</v>
      </c>
    </row>
    <row r="10990" spans="1:15" x14ac:dyDescent="0.25">
      <c r="A10990" s="20" t="s">
        <v>11090</v>
      </c>
      <c r="B10990">
        <v>9</v>
      </c>
      <c r="C10990" t="s">
        <v>21823</v>
      </c>
      <c r="D10990" t="s">
        <v>89</v>
      </c>
      <c r="E10990" t="s">
        <v>41</v>
      </c>
      <c r="F10990" t="s">
        <v>42</v>
      </c>
      <c r="G10990">
        <v>4</v>
      </c>
      <c r="H10990">
        <v>2014</v>
      </c>
      <c r="I10990" t="s">
        <v>50</v>
      </c>
      <c r="J10990">
        <v>60.3</v>
      </c>
      <c r="K10990">
        <v>48.42</v>
      </c>
      <c r="L10990">
        <v>71.069999999999993</v>
      </c>
      <c r="M10990">
        <v>41</v>
      </c>
      <c r="N10990">
        <v>68</v>
      </c>
      <c r="O10990">
        <v>15.6173761888606</v>
      </c>
    </row>
    <row r="10991" spans="1:15" x14ac:dyDescent="0.25">
      <c r="A10991" s="20" t="s">
        <v>11091</v>
      </c>
      <c r="B10991">
        <v>9</v>
      </c>
      <c r="C10991" t="s">
        <v>21823</v>
      </c>
      <c r="D10991" t="s">
        <v>89</v>
      </c>
      <c r="E10991" t="s">
        <v>41</v>
      </c>
      <c r="F10991" t="s">
        <v>42</v>
      </c>
      <c r="G10991">
        <v>4</v>
      </c>
      <c r="H10991">
        <v>2014</v>
      </c>
      <c r="I10991" t="s">
        <v>51</v>
      </c>
      <c r="J10991">
        <v>61</v>
      </c>
      <c r="K10991">
        <v>49.87</v>
      </c>
      <c r="L10991">
        <v>71.16</v>
      </c>
      <c r="M10991">
        <v>47</v>
      </c>
      <c r="N10991">
        <v>77</v>
      </c>
      <c r="O10991">
        <v>14.5864991497895</v>
      </c>
    </row>
    <row r="10992" spans="1:15" x14ac:dyDescent="0.25">
      <c r="A10992" s="20" t="s">
        <v>11092</v>
      </c>
      <c r="B10992">
        <v>9</v>
      </c>
      <c r="C10992" t="s">
        <v>21823</v>
      </c>
      <c r="D10992" t="s">
        <v>89</v>
      </c>
      <c r="E10992" t="s">
        <v>33</v>
      </c>
      <c r="F10992" t="s">
        <v>35</v>
      </c>
      <c r="G10992">
        <v>5</v>
      </c>
      <c r="H10992">
        <v>2014</v>
      </c>
      <c r="I10992" t="s">
        <v>34</v>
      </c>
      <c r="J10992">
        <v>78.599999999999994</v>
      </c>
      <c r="K10992">
        <v>75.650000000000006</v>
      </c>
      <c r="L10992">
        <v>81.28</v>
      </c>
      <c r="M10992">
        <v>639</v>
      </c>
      <c r="N10992">
        <v>813</v>
      </c>
      <c r="O10992">
        <v>3.9559388606461798</v>
      </c>
    </row>
    <row r="10993" spans="1:15" x14ac:dyDescent="0.25">
      <c r="A10993" s="20" t="s">
        <v>11093</v>
      </c>
      <c r="B10993">
        <v>9</v>
      </c>
      <c r="C10993" t="s">
        <v>21823</v>
      </c>
      <c r="D10993" t="s">
        <v>89</v>
      </c>
      <c r="E10993" t="s">
        <v>33</v>
      </c>
      <c r="F10993" t="s">
        <v>35</v>
      </c>
      <c r="G10993">
        <v>5</v>
      </c>
      <c r="H10993">
        <v>2014</v>
      </c>
      <c r="I10993" t="s">
        <v>52</v>
      </c>
      <c r="J10993" t="s">
        <v>44</v>
      </c>
      <c r="K10993" t="s">
        <v>44</v>
      </c>
      <c r="L10993" t="s">
        <v>44</v>
      </c>
      <c r="M10993">
        <v>10</v>
      </c>
      <c r="N10993">
        <v>17</v>
      </c>
      <c r="O10993">
        <v>31.6227766016838</v>
      </c>
    </row>
    <row r="10994" spans="1:15" x14ac:dyDescent="0.25">
      <c r="A10994" s="20" t="s">
        <v>11094</v>
      </c>
      <c r="B10994">
        <v>9</v>
      </c>
      <c r="C10994" t="s">
        <v>21823</v>
      </c>
      <c r="D10994" t="s">
        <v>89</v>
      </c>
      <c r="E10994" t="s">
        <v>33</v>
      </c>
      <c r="F10994" t="s">
        <v>35</v>
      </c>
      <c r="G10994">
        <v>5</v>
      </c>
      <c r="H10994">
        <v>2014</v>
      </c>
      <c r="I10994" t="s">
        <v>53</v>
      </c>
      <c r="J10994" t="s">
        <v>44</v>
      </c>
      <c r="K10994" t="s">
        <v>44</v>
      </c>
      <c r="L10994" t="s">
        <v>44</v>
      </c>
      <c r="M10994">
        <v>18</v>
      </c>
      <c r="N10994">
        <v>21</v>
      </c>
      <c r="O10994">
        <v>23.570226039551599</v>
      </c>
    </row>
    <row r="10995" spans="1:15" x14ac:dyDescent="0.25">
      <c r="A10995" s="20" t="s">
        <v>11095</v>
      </c>
      <c r="B10995">
        <v>9</v>
      </c>
      <c r="C10995" t="s">
        <v>21823</v>
      </c>
      <c r="D10995" t="s">
        <v>89</v>
      </c>
      <c r="E10995" t="s">
        <v>33</v>
      </c>
      <c r="F10995" t="s">
        <v>35</v>
      </c>
      <c r="G10995">
        <v>5</v>
      </c>
      <c r="H10995">
        <v>2014</v>
      </c>
      <c r="I10995" t="s">
        <v>54</v>
      </c>
      <c r="J10995" t="s">
        <v>44</v>
      </c>
      <c r="K10995" t="s">
        <v>44</v>
      </c>
      <c r="L10995" t="s">
        <v>44</v>
      </c>
      <c r="M10995">
        <v>5</v>
      </c>
      <c r="N10995">
        <v>10</v>
      </c>
      <c r="O10995">
        <v>44.721359549995803</v>
      </c>
    </row>
    <row r="10996" spans="1:15" x14ac:dyDescent="0.25">
      <c r="A10996" s="20" t="s">
        <v>11096</v>
      </c>
      <c r="B10996">
        <v>9</v>
      </c>
      <c r="C10996" t="s">
        <v>21823</v>
      </c>
      <c r="D10996" t="s">
        <v>89</v>
      </c>
      <c r="E10996" t="s">
        <v>33</v>
      </c>
      <c r="F10996" t="s">
        <v>35</v>
      </c>
      <c r="G10996">
        <v>5</v>
      </c>
      <c r="H10996">
        <v>2014</v>
      </c>
      <c r="I10996" t="s">
        <v>55</v>
      </c>
      <c r="J10996">
        <v>52.5</v>
      </c>
      <c r="K10996">
        <v>40.04</v>
      </c>
      <c r="L10996">
        <v>64.73</v>
      </c>
      <c r="M10996">
        <v>31</v>
      </c>
      <c r="N10996">
        <v>59</v>
      </c>
      <c r="O10996">
        <v>17.9605302026775</v>
      </c>
    </row>
    <row r="10997" spans="1:15" x14ac:dyDescent="0.25">
      <c r="A10997" s="20" t="s">
        <v>11097</v>
      </c>
      <c r="B10997">
        <v>9</v>
      </c>
      <c r="C10997" t="s">
        <v>21823</v>
      </c>
      <c r="D10997" t="s">
        <v>89</v>
      </c>
      <c r="E10997" t="s">
        <v>33</v>
      </c>
      <c r="F10997" t="s">
        <v>35</v>
      </c>
      <c r="G10997">
        <v>5</v>
      </c>
      <c r="H10997">
        <v>2014</v>
      </c>
      <c r="I10997" t="s">
        <v>56</v>
      </c>
      <c r="J10997" t="s">
        <v>44</v>
      </c>
      <c r="K10997" t="s">
        <v>44</v>
      </c>
      <c r="L10997" t="s">
        <v>44</v>
      </c>
      <c r="M10997">
        <v>2</v>
      </c>
      <c r="N10997">
        <v>5</v>
      </c>
      <c r="O10997">
        <v>70.710678118654698</v>
      </c>
    </row>
    <row r="10998" spans="1:15" x14ac:dyDescent="0.25">
      <c r="A10998" s="20" t="s">
        <v>11098</v>
      </c>
      <c r="B10998">
        <v>9</v>
      </c>
      <c r="C10998" t="s">
        <v>21823</v>
      </c>
      <c r="D10998" t="s">
        <v>89</v>
      </c>
      <c r="E10998" t="s">
        <v>33</v>
      </c>
      <c r="F10998" t="s">
        <v>35</v>
      </c>
      <c r="G10998">
        <v>5</v>
      </c>
      <c r="H10998">
        <v>2014</v>
      </c>
      <c r="I10998" t="s">
        <v>57</v>
      </c>
      <c r="J10998" t="s">
        <v>44</v>
      </c>
      <c r="K10998" t="s">
        <v>44</v>
      </c>
      <c r="L10998" t="s">
        <v>44</v>
      </c>
      <c r="M10998">
        <v>9</v>
      </c>
      <c r="N10998">
        <v>18</v>
      </c>
      <c r="O10998">
        <v>33.3333333333333</v>
      </c>
    </row>
    <row r="10999" spans="1:15" x14ac:dyDescent="0.25">
      <c r="A10999" s="20" t="s">
        <v>11099</v>
      </c>
      <c r="B10999">
        <v>9</v>
      </c>
      <c r="C10999" t="s">
        <v>21823</v>
      </c>
      <c r="D10999" t="s">
        <v>89</v>
      </c>
      <c r="E10999" t="s">
        <v>33</v>
      </c>
      <c r="F10999" t="s">
        <v>35</v>
      </c>
      <c r="G10999">
        <v>5</v>
      </c>
      <c r="H10999">
        <v>2014</v>
      </c>
      <c r="I10999" t="s">
        <v>58</v>
      </c>
      <c r="J10999">
        <v>68.8</v>
      </c>
      <c r="K10999">
        <v>60.73</v>
      </c>
      <c r="L10999">
        <v>75.86</v>
      </c>
      <c r="M10999">
        <v>97</v>
      </c>
      <c r="N10999">
        <v>141</v>
      </c>
      <c r="O10999">
        <v>10.153461651336199</v>
      </c>
    </row>
    <row r="11000" spans="1:15" x14ac:dyDescent="0.25">
      <c r="A11000" s="20" t="s">
        <v>11100</v>
      </c>
      <c r="B11000">
        <v>9</v>
      </c>
      <c r="C11000" t="s">
        <v>21823</v>
      </c>
      <c r="D11000" t="s">
        <v>89</v>
      </c>
      <c r="E11000" t="s">
        <v>33</v>
      </c>
      <c r="F11000" t="s">
        <v>35</v>
      </c>
      <c r="G11000">
        <v>5</v>
      </c>
      <c r="H11000">
        <v>2014</v>
      </c>
      <c r="I11000" t="s">
        <v>59</v>
      </c>
      <c r="J11000" t="s">
        <v>44</v>
      </c>
      <c r="K11000" t="s">
        <v>44</v>
      </c>
      <c r="L11000" t="s">
        <v>44</v>
      </c>
      <c r="M11000">
        <v>3</v>
      </c>
      <c r="N11000">
        <v>9</v>
      </c>
      <c r="O11000">
        <v>57.735026918962603</v>
      </c>
    </row>
    <row r="11001" spans="1:15" x14ac:dyDescent="0.25">
      <c r="A11001" s="20" t="s">
        <v>11101</v>
      </c>
      <c r="B11001">
        <v>9</v>
      </c>
      <c r="C11001" t="s">
        <v>21823</v>
      </c>
      <c r="D11001" t="s">
        <v>89</v>
      </c>
      <c r="E11001" t="s">
        <v>33</v>
      </c>
      <c r="F11001" t="s">
        <v>35</v>
      </c>
      <c r="G11001">
        <v>5</v>
      </c>
      <c r="H11001">
        <v>2014</v>
      </c>
      <c r="I11001" t="s">
        <v>60</v>
      </c>
      <c r="J11001">
        <v>79.400000000000006</v>
      </c>
      <c r="K11001">
        <v>76.180000000000007</v>
      </c>
      <c r="L11001">
        <v>82.26</v>
      </c>
      <c r="M11001">
        <v>539</v>
      </c>
      <c r="N11001">
        <v>679</v>
      </c>
      <c r="O11001">
        <v>4.3073049225394797</v>
      </c>
    </row>
    <row r="11002" spans="1:15" x14ac:dyDescent="0.25">
      <c r="A11002" s="20" t="s">
        <v>11102</v>
      </c>
      <c r="B11002">
        <v>9</v>
      </c>
      <c r="C11002" t="s">
        <v>21823</v>
      </c>
      <c r="D11002" t="s">
        <v>89</v>
      </c>
      <c r="E11002" t="s">
        <v>33</v>
      </c>
      <c r="F11002" t="s">
        <v>35</v>
      </c>
      <c r="G11002">
        <v>5</v>
      </c>
      <c r="H11002">
        <v>2014</v>
      </c>
      <c r="I11002" t="s">
        <v>61</v>
      </c>
      <c r="J11002" t="s">
        <v>44</v>
      </c>
      <c r="K11002" t="s">
        <v>44</v>
      </c>
      <c r="L11002" t="s">
        <v>44</v>
      </c>
      <c r="M11002">
        <v>0</v>
      </c>
      <c r="N11002">
        <v>6</v>
      </c>
      <c r="O11002" t="s">
        <v>44</v>
      </c>
    </row>
    <row r="11003" spans="1:15" x14ac:dyDescent="0.25">
      <c r="A11003" s="20" t="s">
        <v>11103</v>
      </c>
      <c r="B11003">
        <v>9</v>
      </c>
      <c r="C11003" t="s">
        <v>21823</v>
      </c>
      <c r="D11003" t="s">
        <v>89</v>
      </c>
      <c r="E11003" t="s">
        <v>33</v>
      </c>
      <c r="F11003" t="s">
        <v>35</v>
      </c>
      <c r="G11003">
        <v>5</v>
      </c>
      <c r="H11003">
        <v>2014</v>
      </c>
      <c r="I11003" t="s">
        <v>43</v>
      </c>
      <c r="J11003">
        <v>61</v>
      </c>
      <c r="K11003">
        <v>45.73</v>
      </c>
      <c r="L11003">
        <v>74.34</v>
      </c>
      <c r="M11003">
        <v>25</v>
      </c>
      <c r="N11003">
        <v>41</v>
      </c>
      <c r="O11003">
        <v>20</v>
      </c>
    </row>
    <row r="11004" spans="1:15" x14ac:dyDescent="0.25">
      <c r="A11004" s="20" t="s">
        <v>11104</v>
      </c>
      <c r="B11004">
        <v>9</v>
      </c>
      <c r="C11004" t="s">
        <v>21823</v>
      </c>
      <c r="D11004" t="s">
        <v>89</v>
      </c>
      <c r="E11004" t="s">
        <v>33</v>
      </c>
      <c r="F11004" t="s">
        <v>35</v>
      </c>
      <c r="G11004">
        <v>5</v>
      </c>
      <c r="H11004">
        <v>2014</v>
      </c>
      <c r="I11004" t="s">
        <v>62</v>
      </c>
      <c r="J11004" t="s">
        <v>44</v>
      </c>
      <c r="K11004" t="s">
        <v>44</v>
      </c>
      <c r="L11004" t="s">
        <v>44</v>
      </c>
      <c r="M11004">
        <v>3</v>
      </c>
      <c r="N11004">
        <v>8</v>
      </c>
      <c r="O11004">
        <v>57.735026918962603</v>
      </c>
    </row>
    <row r="11005" spans="1:15" x14ac:dyDescent="0.25">
      <c r="A11005" s="20" t="s">
        <v>11105</v>
      </c>
      <c r="B11005">
        <v>9</v>
      </c>
      <c r="C11005" t="s">
        <v>21823</v>
      </c>
      <c r="D11005" t="s">
        <v>89</v>
      </c>
      <c r="E11005" t="s">
        <v>33</v>
      </c>
      <c r="F11005" t="s">
        <v>35</v>
      </c>
      <c r="G11005">
        <v>5</v>
      </c>
      <c r="H11005">
        <v>2014</v>
      </c>
      <c r="I11005" t="s">
        <v>75</v>
      </c>
      <c r="J11005">
        <v>75.7</v>
      </c>
      <c r="K11005">
        <v>74.31</v>
      </c>
      <c r="L11005">
        <v>77.13</v>
      </c>
      <c r="M11005">
        <v>2683</v>
      </c>
      <c r="N11005">
        <v>3542</v>
      </c>
      <c r="O11005">
        <v>1.93058827230263</v>
      </c>
    </row>
    <row r="11006" spans="1:15" x14ac:dyDescent="0.25">
      <c r="A11006" s="20" t="s">
        <v>11106</v>
      </c>
      <c r="B11006">
        <v>9</v>
      </c>
      <c r="C11006" t="s">
        <v>21823</v>
      </c>
      <c r="D11006" t="s">
        <v>89</v>
      </c>
      <c r="E11006" t="s">
        <v>33</v>
      </c>
      <c r="F11006" t="s">
        <v>35</v>
      </c>
      <c r="G11006">
        <v>5</v>
      </c>
      <c r="H11006">
        <v>2014</v>
      </c>
      <c r="I11006" t="s">
        <v>45</v>
      </c>
      <c r="J11006">
        <v>67.8</v>
      </c>
      <c r="K11006">
        <v>59.86</v>
      </c>
      <c r="L11006">
        <v>74.849999999999994</v>
      </c>
      <c r="M11006">
        <v>99</v>
      </c>
      <c r="N11006">
        <v>146</v>
      </c>
      <c r="O11006">
        <v>10.050378152592099</v>
      </c>
    </row>
    <row r="11007" spans="1:15" x14ac:dyDescent="0.25">
      <c r="A11007" s="20" t="s">
        <v>11107</v>
      </c>
      <c r="B11007">
        <v>9</v>
      </c>
      <c r="C11007" t="s">
        <v>21823</v>
      </c>
      <c r="D11007" t="s">
        <v>89</v>
      </c>
      <c r="E11007" t="s">
        <v>33</v>
      </c>
      <c r="F11007" t="s">
        <v>35</v>
      </c>
      <c r="G11007">
        <v>5</v>
      </c>
      <c r="H11007">
        <v>2014</v>
      </c>
      <c r="I11007" t="s">
        <v>46</v>
      </c>
      <c r="J11007">
        <v>65.599999999999994</v>
      </c>
      <c r="K11007">
        <v>59.92</v>
      </c>
      <c r="L11007">
        <v>70.89</v>
      </c>
      <c r="M11007">
        <v>187</v>
      </c>
      <c r="N11007">
        <v>285</v>
      </c>
      <c r="O11007">
        <v>7.3127242412713098</v>
      </c>
    </row>
    <row r="11008" spans="1:15" x14ac:dyDescent="0.25">
      <c r="A11008" s="20" t="s">
        <v>11108</v>
      </c>
      <c r="B11008">
        <v>9</v>
      </c>
      <c r="C11008" t="s">
        <v>21823</v>
      </c>
      <c r="D11008" t="s">
        <v>89</v>
      </c>
      <c r="E11008" t="s">
        <v>33</v>
      </c>
      <c r="F11008" t="s">
        <v>35</v>
      </c>
      <c r="G11008">
        <v>5</v>
      </c>
      <c r="H11008">
        <v>2014</v>
      </c>
      <c r="I11008" t="s">
        <v>47</v>
      </c>
      <c r="J11008">
        <v>81.3</v>
      </c>
      <c r="K11008">
        <v>78.83</v>
      </c>
      <c r="L11008">
        <v>83.62</v>
      </c>
      <c r="M11008">
        <v>824</v>
      </c>
      <c r="N11008">
        <v>1013</v>
      </c>
      <c r="O11008">
        <v>3.4836650714580899</v>
      </c>
    </row>
    <row r="11009" spans="1:15" x14ac:dyDescent="0.25">
      <c r="A11009" s="20" t="s">
        <v>11109</v>
      </c>
      <c r="B11009">
        <v>9</v>
      </c>
      <c r="C11009" t="s">
        <v>21823</v>
      </c>
      <c r="D11009" t="s">
        <v>89</v>
      </c>
      <c r="E11009" t="s">
        <v>33</v>
      </c>
      <c r="F11009" t="s">
        <v>35</v>
      </c>
      <c r="G11009">
        <v>5</v>
      </c>
      <c r="H11009">
        <v>2014</v>
      </c>
      <c r="I11009" t="s">
        <v>48</v>
      </c>
      <c r="J11009">
        <v>65.8</v>
      </c>
      <c r="K11009">
        <v>49.89</v>
      </c>
      <c r="L11009">
        <v>78.790000000000006</v>
      </c>
      <c r="M11009">
        <v>25</v>
      </c>
      <c r="N11009">
        <v>38</v>
      </c>
      <c r="O11009">
        <v>20</v>
      </c>
    </row>
    <row r="11010" spans="1:15" x14ac:dyDescent="0.25">
      <c r="A11010" s="20" t="s">
        <v>11110</v>
      </c>
      <c r="B11010">
        <v>9</v>
      </c>
      <c r="C11010" t="s">
        <v>21823</v>
      </c>
      <c r="D11010" t="s">
        <v>89</v>
      </c>
      <c r="E11010" t="s">
        <v>33</v>
      </c>
      <c r="F11010" t="s">
        <v>35</v>
      </c>
      <c r="G11010">
        <v>5</v>
      </c>
      <c r="H11010">
        <v>2014</v>
      </c>
      <c r="I11010" t="s">
        <v>49</v>
      </c>
      <c r="J11010">
        <v>71.400000000000006</v>
      </c>
      <c r="K11010">
        <v>63.65</v>
      </c>
      <c r="L11010">
        <v>78.11</v>
      </c>
      <c r="M11010">
        <v>105</v>
      </c>
      <c r="N11010">
        <v>147</v>
      </c>
      <c r="O11010">
        <v>9.7590007294853294</v>
      </c>
    </row>
    <row r="11011" spans="1:15" x14ac:dyDescent="0.25">
      <c r="A11011" s="20" t="s">
        <v>11111</v>
      </c>
      <c r="B11011">
        <v>9</v>
      </c>
      <c r="C11011" t="s">
        <v>21823</v>
      </c>
      <c r="D11011" t="s">
        <v>89</v>
      </c>
      <c r="E11011" t="s">
        <v>33</v>
      </c>
      <c r="F11011" t="s">
        <v>35</v>
      </c>
      <c r="G11011">
        <v>5</v>
      </c>
      <c r="H11011">
        <v>2014</v>
      </c>
      <c r="I11011" t="s">
        <v>50</v>
      </c>
      <c r="J11011">
        <v>90.5</v>
      </c>
      <c r="K11011">
        <v>71.09</v>
      </c>
      <c r="L11011">
        <v>97.35</v>
      </c>
      <c r="M11011">
        <v>19</v>
      </c>
      <c r="N11011">
        <v>21</v>
      </c>
      <c r="O11011">
        <v>22.941573387056199</v>
      </c>
    </row>
    <row r="11012" spans="1:15" x14ac:dyDescent="0.25">
      <c r="A11012" s="20" t="s">
        <v>11112</v>
      </c>
      <c r="B11012">
        <v>9</v>
      </c>
      <c r="C11012" t="s">
        <v>21823</v>
      </c>
      <c r="D11012" t="s">
        <v>89</v>
      </c>
      <c r="E11012" t="s">
        <v>33</v>
      </c>
      <c r="F11012" t="s">
        <v>35</v>
      </c>
      <c r="G11012">
        <v>5</v>
      </c>
      <c r="H11012">
        <v>2014</v>
      </c>
      <c r="I11012" t="s">
        <v>51</v>
      </c>
      <c r="J11012">
        <v>66.2</v>
      </c>
      <c r="K11012">
        <v>54.04</v>
      </c>
      <c r="L11012">
        <v>76.47</v>
      </c>
      <c r="M11012">
        <v>43</v>
      </c>
      <c r="N11012">
        <v>65</v>
      </c>
      <c r="O11012">
        <v>15.249857033260501</v>
      </c>
    </row>
    <row r="11013" spans="1:15" x14ac:dyDescent="0.25">
      <c r="A11013" s="20" t="s">
        <v>11113</v>
      </c>
      <c r="B11013">
        <v>9</v>
      </c>
      <c r="C11013" t="s">
        <v>21823</v>
      </c>
      <c r="D11013" t="s">
        <v>89</v>
      </c>
      <c r="E11013" t="s">
        <v>39</v>
      </c>
      <c r="F11013" t="s">
        <v>40</v>
      </c>
      <c r="G11013">
        <v>6</v>
      </c>
      <c r="H11013">
        <v>2014</v>
      </c>
      <c r="I11013" t="s">
        <v>34</v>
      </c>
      <c r="J11013">
        <v>69.5</v>
      </c>
      <c r="K11013">
        <v>67.760000000000005</v>
      </c>
      <c r="L11013">
        <v>71.22</v>
      </c>
      <c r="M11013">
        <v>1886</v>
      </c>
      <c r="N11013">
        <v>2713</v>
      </c>
      <c r="O11013">
        <v>2.3026564952925201</v>
      </c>
    </row>
    <row r="11014" spans="1:15" x14ac:dyDescent="0.25">
      <c r="A11014" s="20" t="s">
        <v>11114</v>
      </c>
      <c r="B11014">
        <v>9</v>
      </c>
      <c r="C11014" t="s">
        <v>21823</v>
      </c>
      <c r="D11014" t="s">
        <v>89</v>
      </c>
      <c r="E11014" t="s">
        <v>39</v>
      </c>
      <c r="F11014" t="s">
        <v>40</v>
      </c>
      <c r="G11014">
        <v>6</v>
      </c>
      <c r="H11014">
        <v>2014</v>
      </c>
      <c r="I11014" t="s">
        <v>52</v>
      </c>
      <c r="J11014">
        <v>53.6</v>
      </c>
      <c r="K11014">
        <v>51.29</v>
      </c>
      <c r="L11014">
        <v>55.94</v>
      </c>
      <c r="M11014">
        <v>947</v>
      </c>
      <c r="N11014">
        <v>1766</v>
      </c>
      <c r="O11014">
        <v>3.2495633692564101</v>
      </c>
    </row>
    <row r="11015" spans="1:15" x14ac:dyDescent="0.25">
      <c r="A11015" s="20" t="s">
        <v>11115</v>
      </c>
      <c r="B11015">
        <v>9</v>
      </c>
      <c r="C11015" t="s">
        <v>21823</v>
      </c>
      <c r="D11015" t="s">
        <v>89</v>
      </c>
      <c r="E11015" t="s">
        <v>39</v>
      </c>
      <c r="F11015" t="s">
        <v>40</v>
      </c>
      <c r="G11015">
        <v>6</v>
      </c>
      <c r="H11015">
        <v>2014</v>
      </c>
      <c r="I11015" t="s">
        <v>53</v>
      </c>
      <c r="J11015">
        <v>74.400000000000006</v>
      </c>
      <c r="K11015">
        <v>72.5</v>
      </c>
      <c r="L11015">
        <v>76.27</v>
      </c>
      <c r="M11015">
        <v>1534</v>
      </c>
      <c r="N11015">
        <v>2061</v>
      </c>
      <c r="O11015">
        <v>2.5532146059408301</v>
      </c>
    </row>
    <row r="11016" spans="1:15" x14ac:dyDescent="0.25">
      <c r="A11016" s="20" t="s">
        <v>11116</v>
      </c>
      <c r="B11016">
        <v>9</v>
      </c>
      <c r="C11016" t="s">
        <v>21823</v>
      </c>
      <c r="D11016" t="s">
        <v>89</v>
      </c>
      <c r="E11016" t="s">
        <v>39</v>
      </c>
      <c r="F11016" t="s">
        <v>40</v>
      </c>
      <c r="G11016">
        <v>6</v>
      </c>
      <c r="H11016">
        <v>2014</v>
      </c>
      <c r="I11016" t="s">
        <v>54</v>
      </c>
      <c r="J11016">
        <v>48.7</v>
      </c>
      <c r="K11016">
        <v>45.65</v>
      </c>
      <c r="L11016">
        <v>51.85</v>
      </c>
      <c r="M11016">
        <v>486</v>
      </c>
      <c r="N11016">
        <v>997</v>
      </c>
      <c r="O11016">
        <v>4.5360921162651504</v>
      </c>
    </row>
    <row r="11017" spans="1:15" x14ac:dyDescent="0.25">
      <c r="A11017" s="20" t="s">
        <v>11117</v>
      </c>
      <c r="B11017">
        <v>9</v>
      </c>
      <c r="C11017" t="s">
        <v>21823</v>
      </c>
      <c r="D11017" t="s">
        <v>89</v>
      </c>
      <c r="E11017" t="s">
        <v>39</v>
      </c>
      <c r="F11017" t="s">
        <v>40</v>
      </c>
      <c r="G11017">
        <v>6</v>
      </c>
      <c r="H11017">
        <v>2014</v>
      </c>
      <c r="I11017" t="s">
        <v>55</v>
      </c>
      <c r="J11017">
        <v>51.3</v>
      </c>
      <c r="K11017">
        <v>49.73</v>
      </c>
      <c r="L11017">
        <v>52.8</v>
      </c>
      <c r="M11017">
        <v>2082</v>
      </c>
      <c r="N11017">
        <v>4061</v>
      </c>
      <c r="O11017">
        <v>2.1915916515945901</v>
      </c>
    </row>
    <row r="11018" spans="1:15" x14ac:dyDescent="0.25">
      <c r="A11018" s="20" t="s">
        <v>11118</v>
      </c>
      <c r="B11018">
        <v>9</v>
      </c>
      <c r="C11018" t="s">
        <v>21823</v>
      </c>
      <c r="D11018" t="s">
        <v>89</v>
      </c>
      <c r="E11018" t="s">
        <v>39</v>
      </c>
      <c r="F11018" t="s">
        <v>40</v>
      </c>
      <c r="G11018">
        <v>6</v>
      </c>
      <c r="H11018">
        <v>2014</v>
      </c>
      <c r="I11018" t="s">
        <v>56</v>
      </c>
      <c r="J11018">
        <v>57.5</v>
      </c>
      <c r="K11018">
        <v>52.65</v>
      </c>
      <c r="L11018">
        <v>62.11</v>
      </c>
      <c r="M11018">
        <v>239</v>
      </c>
      <c r="N11018">
        <v>416</v>
      </c>
      <c r="O11018">
        <v>6.46846227353151</v>
      </c>
    </row>
    <row r="11019" spans="1:15" x14ac:dyDescent="0.25">
      <c r="A11019" s="20" t="s">
        <v>11119</v>
      </c>
      <c r="B11019">
        <v>9</v>
      </c>
      <c r="C11019" t="s">
        <v>21823</v>
      </c>
      <c r="D11019" t="s">
        <v>89</v>
      </c>
      <c r="E11019" t="s">
        <v>39</v>
      </c>
      <c r="F11019" t="s">
        <v>40</v>
      </c>
      <c r="G11019">
        <v>6</v>
      </c>
      <c r="H11019">
        <v>2014</v>
      </c>
      <c r="I11019" t="s">
        <v>57</v>
      </c>
      <c r="J11019">
        <v>41.7</v>
      </c>
      <c r="K11019">
        <v>39.130000000000003</v>
      </c>
      <c r="L11019">
        <v>44.35</v>
      </c>
      <c r="M11019">
        <v>569</v>
      </c>
      <c r="N11019">
        <v>1364</v>
      </c>
      <c r="O11019">
        <v>4.1922180815031904</v>
      </c>
    </row>
    <row r="11020" spans="1:15" x14ac:dyDescent="0.25">
      <c r="A11020" s="20" t="s">
        <v>11120</v>
      </c>
      <c r="B11020">
        <v>9</v>
      </c>
      <c r="C11020" t="s">
        <v>21823</v>
      </c>
      <c r="D11020" t="s">
        <v>89</v>
      </c>
      <c r="E11020" t="s">
        <v>39</v>
      </c>
      <c r="F11020" t="s">
        <v>40</v>
      </c>
      <c r="G11020">
        <v>6</v>
      </c>
      <c r="H11020">
        <v>2014</v>
      </c>
      <c r="I11020" t="s">
        <v>58</v>
      </c>
      <c r="J11020">
        <v>54.4</v>
      </c>
      <c r="K11020">
        <v>52.88</v>
      </c>
      <c r="L11020">
        <v>55.9</v>
      </c>
      <c r="M11020">
        <v>2270</v>
      </c>
      <c r="N11020">
        <v>4173</v>
      </c>
      <c r="O11020">
        <v>2.0988774008055699</v>
      </c>
    </row>
    <row r="11021" spans="1:15" x14ac:dyDescent="0.25">
      <c r="A11021" s="20" t="s">
        <v>11121</v>
      </c>
      <c r="B11021">
        <v>9</v>
      </c>
      <c r="C11021" t="s">
        <v>21823</v>
      </c>
      <c r="D11021" t="s">
        <v>89</v>
      </c>
      <c r="E11021" t="s">
        <v>39</v>
      </c>
      <c r="F11021" t="s">
        <v>40</v>
      </c>
      <c r="G11021">
        <v>6</v>
      </c>
      <c r="H11021">
        <v>2014</v>
      </c>
      <c r="I11021" t="s">
        <v>59</v>
      </c>
      <c r="J11021">
        <v>37.9</v>
      </c>
      <c r="K11021">
        <v>34.15</v>
      </c>
      <c r="L11021">
        <v>41.88</v>
      </c>
      <c r="M11021">
        <v>228</v>
      </c>
      <c r="N11021">
        <v>601</v>
      </c>
      <c r="O11021">
        <v>6.6226617853252199</v>
      </c>
    </row>
    <row r="11022" spans="1:15" x14ac:dyDescent="0.25">
      <c r="A11022" s="20" t="s">
        <v>11122</v>
      </c>
      <c r="B11022">
        <v>9</v>
      </c>
      <c r="C11022" t="s">
        <v>21823</v>
      </c>
      <c r="D11022" t="s">
        <v>89</v>
      </c>
      <c r="E11022" t="s">
        <v>39</v>
      </c>
      <c r="F11022" t="s">
        <v>40</v>
      </c>
      <c r="G11022">
        <v>6</v>
      </c>
      <c r="H11022">
        <v>2014</v>
      </c>
      <c r="I11022" t="s">
        <v>60</v>
      </c>
      <c r="J11022">
        <v>64.5</v>
      </c>
      <c r="K11022">
        <v>63.09</v>
      </c>
      <c r="L11022">
        <v>65.84</v>
      </c>
      <c r="M11022">
        <v>3004</v>
      </c>
      <c r="N11022">
        <v>4659</v>
      </c>
      <c r="O11022">
        <v>1.8245259129220699</v>
      </c>
    </row>
    <row r="11023" spans="1:15" x14ac:dyDescent="0.25">
      <c r="A11023" s="20" t="s">
        <v>11123</v>
      </c>
      <c r="B11023">
        <v>9</v>
      </c>
      <c r="C11023" t="s">
        <v>21823</v>
      </c>
      <c r="D11023" t="s">
        <v>89</v>
      </c>
      <c r="E11023" t="s">
        <v>39</v>
      </c>
      <c r="F11023" t="s">
        <v>40</v>
      </c>
      <c r="G11023">
        <v>6</v>
      </c>
      <c r="H11023">
        <v>2014</v>
      </c>
      <c r="I11023" t="s">
        <v>61</v>
      </c>
      <c r="J11023" t="s">
        <v>44</v>
      </c>
      <c r="K11023" t="s">
        <v>44</v>
      </c>
      <c r="L11023" t="s">
        <v>44</v>
      </c>
      <c r="M11023">
        <v>11</v>
      </c>
      <c r="N11023">
        <v>442</v>
      </c>
      <c r="O11023">
        <v>30.151134457776401</v>
      </c>
    </row>
    <row r="11024" spans="1:15" x14ac:dyDescent="0.25">
      <c r="A11024" s="20" t="s">
        <v>11124</v>
      </c>
      <c r="B11024">
        <v>9</v>
      </c>
      <c r="C11024" t="s">
        <v>21823</v>
      </c>
      <c r="D11024" t="s">
        <v>89</v>
      </c>
      <c r="E11024" t="s">
        <v>39</v>
      </c>
      <c r="F11024" t="s">
        <v>40</v>
      </c>
      <c r="G11024">
        <v>6</v>
      </c>
      <c r="H11024">
        <v>2014</v>
      </c>
      <c r="I11024" t="s">
        <v>43</v>
      </c>
      <c r="J11024">
        <v>51.2</v>
      </c>
      <c r="K11024">
        <v>49.26</v>
      </c>
      <c r="L11024">
        <v>53.18</v>
      </c>
      <c r="M11024">
        <v>1277</v>
      </c>
      <c r="N11024">
        <v>2493</v>
      </c>
      <c r="O11024">
        <v>2.7983662310423898</v>
      </c>
    </row>
    <row r="11025" spans="1:15" x14ac:dyDescent="0.25">
      <c r="A11025" s="20" t="s">
        <v>11125</v>
      </c>
      <c r="B11025">
        <v>9</v>
      </c>
      <c r="C11025" t="s">
        <v>21823</v>
      </c>
      <c r="D11025" t="s">
        <v>89</v>
      </c>
      <c r="E11025" t="s">
        <v>39</v>
      </c>
      <c r="F11025" t="s">
        <v>40</v>
      </c>
      <c r="G11025">
        <v>6</v>
      </c>
      <c r="H11025">
        <v>2014</v>
      </c>
      <c r="I11025" t="s">
        <v>62</v>
      </c>
      <c r="J11025">
        <v>61.3</v>
      </c>
      <c r="K11025">
        <v>57.91</v>
      </c>
      <c r="L11025">
        <v>64.61</v>
      </c>
      <c r="M11025">
        <v>496</v>
      </c>
      <c r="N11025">
        <v>809</v>
      </c>
      <c r="O11025">
        <v>4.4901325506693697</v>
      </c>
    </row>
    <row r="11026" spans="1:15" x14ac:dyDescent="0.25">
      <c r="A11026" s="20" t="s">
        <v>11126</v>
      </c>
      <c r="B11026">
        <v>9</v>
      </c>
      <c r="C11026" t="s">
        <v>21823</v>
      </c>
      <c r="D11026" t="s">
        <v>89</v>
      </c>
      <c r="E11026" t="s">
        <v>39</v>
      </c>
      <c r="F11026" t="s">
        <v>40</v>
      </c>
      <c r="G11026">
        <v>6</v>
      </c>
      <c r="H11026">
        <v>2014</v>
      </c>
      <c r="I11026" t="s">
        <v>75</v>
      </c>
      <c r="J11026">
        <v>56.5</v>
      </c>
      <c r="K11026">
        <v>56</v>
      </c>
      <c r="L11026">
        <v>56.93</v>
      </c>
      <c r="M11026">
        <v>24568</v>
      </c>
      <c r="N11026">
        <v>43512</v>
      </c>
      <c r="O11026">
        <v>0.63799180211320905</v>
      </c>
    </row>
    <row r="11027" spans="1:15" x14ac:dyDescent="0.25">
      <c r="A11027" s="20" t="s">
        <v>11127</v>
      </c>
      <c r="B11027">
        <v>9</v>
      </c>
      <c r="C11027" t="s">
        <v>21823</v>
      </c>
      <c r="D11027" t="s">
        <v>89</v>
      </c>
      <c r="E11027" t="s">
        <v>39</v>
      </c>
      <c r="F11027" t="s">
        <v>40</v>
      </c>
      <c r="G11027">
        <v>6</v>
      </c>
      <c r="H11027">
        <v>2014</v>
      </c>
      <c r="I11027" t="s">
        <v>45</v>
      </c>
      <c r="J11027">
        <v>49.6</v>
      </c>
      <c r="K11027">
        <v>48.23</v>
      </c>
      <c r="L11027">
        <v>51.03</v>
      </c>
      <c r="M11027">
        <v>2415</v>
      </c>
      <c r="N11027">
        <v>4866</v>
      </c>
      <c r="O11027">
        <v>2.0348923188911998</v>
      </c>
    </row>
    <row r="11028" spans="1:15" x14ac:dyDescent="0.25">
      <c r="A11028" s="20" t="s">
        <v>11128</v>
      </c>
      <c r="B11028">
        <v>9</v>
      </c>
      <c r="C11028" t="s">
        <v>21823</v>
      </c>
      <c r="D11028" t="s">
        <v>89</v>
      </c>
      <c r="E11028" t="s">
        <v>39</v>
      </c>
      <c r="F11028" t="s">
        <v>40</v>
      </c>
      <c r="G11028">
        <v>6</v>
      </c>
      <c r="H11028">
        <v>2014</v>
      </c>
      <c r="I11028" t="s">
        <v>46</v>
      </c>
      <c r="J11028">
        <v>59.8</v>
      </c>
      <c r="K11028">
        <v>57.79</v>
      </c>
      <c r="L11028">
        <v>61.81</v>
      </c>
      <c r="M11028">
        <v>1362</v>
      </c>
      <c r="N11028">
        <v>2277</v>
      </c>
      <c r="O11028">
        <v>2.7096390730170201</v>
      </c>
    </row>
    <row r="11029" spans="1:15" x14ac:dyDescent="0.25">
      <c r="A11029" s="20" t="s">
        <v>11129</v>
      </c>
      <c r="B11029">
        <v>9</v>
      </c>
      <c r="C11029" t="s">
        <v>21823</v>
      </c>
      <c r="D11029" t="s">
        <v>89</v>
      </c>
      <c r="E11029" t="s">
        <v>39</v>
      </c>
      <c r="F11029" t="s">
        <v>40</v>
      </c>
      <c r="G11029">
        <v>6</v>
      </c>
      <c r="H11029">
        <v>2014</v>
      </c>
      <c r="I11029" t="s">
        <v>47</v>
      </c>
      <c r="J11029">
        <v>69.8</v>
      </c>
      <c r="K11029">
        <v>68.23</v>
      </c>
      <c r="L11029">
        <v>71.349999999999994</v>
      </c>
      <c r="M11029">
        <v>2324</v>
      </c>
      <c r="N11029">
        <v>3329</v>
      </c>
      <c r="O11029">
        <v>2.0743495341125602</v>
      </c>
    </row>
    <row r="11030" spans="1:15" x14ac:dyDescent="0.25">
      <c r="A11030" s="20" t="s">
        <v>11130</v>
      </c>
      <c r="B11030">
        <v>9</v>
      </c>
      <c r="C11030" t="s">
        <v>21823</v>
      </c>
      <c r="D11030" t="s">
        <v>89</v>
      </c>
      <c r="E11030" t="s">
        <v>39</v>
      </c>
      <c r="F11030" t="s">
        <v>40</v>
      </c>
      <c r="G11030">
        <v>6</v>
      </c>
      <c r="H11030">
        <v>2014</v>
      </c>
      <c r="I11030" t="s">
        <v>48</v>
      </c>
      <c r="J11030">
        <v>49.7</v>
      </c>
      <c r="K11030">
        <v>47.58</v>
      </c>
      <c r="L11030">
        <v>51.89</v>
      </c>
      <c r="M11030">
        <v>1024</v>
      </c>
      <c r="N11030">
        <v>2059</v>
      </c>
      <c r="O11030">
        <v>3.125</v>
      </c>
    </row>
    <row r="11031" spans="1:15" x14ac:dyDescent="0.25">
      <c r="A11031" s="20" t="s">
        <v>11131</v>
      </c>
      <c r="B11031">
        <v>9</v>
      </c>
      <c r="C11031" t="s">
        <v>21823</v>
      </c>
      <c r="D11031" t="s">
        <v>89</v>
      </c>
      <c r="E11031" t="s">
        <v>39</v>
      </c>
      <c r="F11031" t="s">
        <v>40</v>
      </c>
      <c r="G11031">
        <v>6</v>
      </c>
      <c r="H11031">
        <v>2014</v>
      </c>
      <c r="I11031" t="s">
        <v>49</v>
      </c>
      <c r="J11031">
        <v>58</v>
      </c>
      <c r="K11031">
        <v>55.48</v>
      </c>
      <c r="L11031">
        <v>60.46</v>
      </c>
      <c r="M11031">
        <v>871</v>
      </c>
      <c r="N11031">
        <v>1502</v>
      </c>
      <c r="O11031">
        <v>3.38837073785849</v>
      </c>
    </row>
    <row r="11032" spans="1:15" x14ac:dyDescent="0.25">
      <c r="A11032" s="20" t="s">
        <v>11132</v>
      </c>
      <c r="B11032">
        <v>9</v>
      </c>
      <c r="C11032" t="s">
        <v>21823</v>
      </c>
      <c r="D11032" t="s">
        <v>89</v>
      </c>
      <c r="E11032" t="s">
        <v>39</v>
      </c>
      <c r="F11032" t="s">
        <v>40</v>
      </c>
      <c r="G11032">
        <v>6</v>
      </c>
      <c r="H11032">
        <v>2014</v>
      </c>
      <c r="I11032" t="s">
        <v>50</v>
      </c>
      <c r="J11032">
        <v>52.1</v>
      </c>
      <c r="K11032">
        <v>48.84</v>
      </c>
      <c r="L11032">
        <v>55.32</v>
      </c>
      <c r="M11032">
        <v>474</v>
      </c>
      <c r="N11032">
        <v>910</v>
      </c>
      <c r="O11032">
        <v>4.5931521217462503</v>
      </c>
    </row>
    <row r="11033" spans="1:15" x14ac:dyDescent="0.25">
      <c r="A11033" s="20" t="s">
        <v>11133</v>
      </c>
      <c r="B11033">
        <v>9</v>
      </c>
      <c r="C11033" t="s">
        <v>21823</v>
      </c>
      <c r="D11033" t="s">
        <v>89</v>
      </c>
      <c r="E11033" t="s">
        <v>39</v>
      </c>
      <c r="F11033" t="s">
        <v>40</v>
      </c>
      <c r="G11033">
        <v>6</v>
      </c>
      <c r="H11033">
        <v>2014</v>
      </c>
      <c r="I11033" t="s">
        <v>51</v>
      </c>
      <c r="J11033">
        <v>53.1</v>
      </c>
      <c r="K11033">
        <v>50.9</v>
      </c>
      <c r="L11033">
        <v>55.25</v>
      </c>
      <c r="M11033">
        <v>1069</v>
      </c>
      <c r="N11033">
        <v>2014</v>
      </c>
      <c r="O11033">
        <v>3.05851875103308</v>
      </c>
    </row>
    <row r="11034" spans="1:15" x14ac:dyDescent="0.25">
      <c r="A11034" s="20" t="s">
        <v>11134</v>
      </c>
      <c r="B11034">
        <v>9</v>
      </c>
      <c r="C11034" t="s">
        <v>21823</v>
      </c>
      <c r="D11034" t="s">
        <v>90</v>
      </c>
      <c r="E11034" t="s">
        <v>82</v>
      </c>
      <c r="F11034" t="s">
        <v>38</v>
      </c>
      <c r="G11034">
        <v>3</v>
      </c>
      <c r="H11034">
        <v>2012</v>
      </c>
      <c r="I11034" t="s">
        <v>34</v>
      </c>
      <c r="J11034">
        <v>25.794003638497198</v>
      </c>
      <c r="K11034">
        <v>14.47</v>
      </c>
      <c r="L11034">
        <v>37.11</v>
      </c>
      <c r="M11034">
        <v>378</v>
      </c>
      <c r="N11034">
        <v>52.506729767068002</v>
      </c>
      <c r="O11034">
        <v>5.1434449987363999</v>
      </c>
    </row>
    <row r="11035" spans="1:15" x14ac:dyDescent="0.25">
      <c r="A11035" s="20" t="s">
        <v>11135</v>
      </c>
      <c r="B11035">
        <v>9</v>
      </c>
      <c r="C11035" t="s">
        <v>21823</v>
      </c>
      <c r="D11035" t="s">
        <v>90</v>
      </c>
      <c r="E11035" t="s">
        <v>82</v>
      </c>
      <c r="F11035" t="s">
        <v>38</v>
      </c>
      <c r="G11035">
        <v>3</v>
      </c>
      <c r="H11035">
        <v>2012</v>
      </c>
      <c r="I11035" t="s">
        <v>52</v>
      </c>
      <c r="J11035">
        <v>2.23679707682144</v>
      </c>
      <c r="K11035">
        <v>-11.31</v>
      </c>
      <c r="L11035">
        <v>15.78</v>
      </c>
      <c r="M11035">
        <v>60</v>
      </c>
      <c r="N11035">
        <v>30.4170654925341</v>
      </c>
      <c r="O11035">
        <v>12.9099444873581</v>
      </c>
    </row>
    <row r="11036" spans="1:15" x14ac:dyDescent="0.25">
      <c r="A11036" s="20" t="s">
        <v>11136</v>
      </c>
      <c r="B11036">
        <v>9</v>
      </c>
      <c r="C11036" t="s">
        <v>21823</v>
      </c>
      <c r="D11036" t="s">
        <v>90</v>
      </c>
      <c r="E11036" t="s">
        <v>82</v>
      </c>
      <c r="F11036" t="s">
        <v>38</v>
      </c>
      <c r="G11036">
        <v>3</v>
      </c>
      <c r="H11036">
        <v>2012</v>
      </c>
      <c r="I11036" t="s">
        <v>53</v>
      </c>
      <c r="J11036">
        <v>-2.354419479873</v>
      </c>
      <c r="K11036">
        <v>-19.829999999999998</v>
      </c>
      <c r="L11036">
        <v>15.12</v>
      </c>
      <c r="M11036">
        <v>924</v>
      </c>
      <c r="N11036">
        <v>71.332616361168405</v>
      </c>
      <c r="O11036">
        <v>3.28975847479885</v>
      </c>
    </row>
    <row r="11037" spans="1:15" x14ac:dyDescent="0.25">
      <c r="A11037" s="20" t="s">
        <v>11137</v>
      </c>
      <c r="B11037">
        <v>9</v>
      </c>
      <c r="C11037" t="s">
        <v>21823</v>
      </c>
      <c r="D11037" t="s">
        <v>90</v>
      </c>
      <c r="E11037" t="s">
        <v>82</v>
      </c>
      <c r="F11037" t="s">
        <v>38</v>
      </c>
      <c r="G11037">
        <v>3</v>
      </c>
      <c r="H11037">
        <v>2012</v>
      </c>
      <c r="I11037" t="s">
        <v>54</v>
      </c>
      <c r="J11037" t="s">
        <v>44</v>
      </c>
      <c r="K11037" t="s">
        <v>44</v>
      </c>
      <c r="L11037" t="s">
        <v>44</v>
      </c>
      <c r="M11037">
        <v>8</v>
      </c>
      <c r="N11037">
        <v>34.581769498050399</v>
      </c>
      <c r="O11037">
        <v>35.355339059327399</v>
      </c>
    </row>
    <row r="11038" spans="1:15" x14ac:dyDescent="0.25">
      <c r="A11038" s="20" t="s">
        <v>11138</v>
      </c>
      <c r="B11038">
        <v>9</v>
      </c>
      <c r="C11038" t="s">
        <v>21823</v>
      </c>
      <c r="D11038" t="s">
        <v>90</v>
      </c>
      <c r="E11038" t="s">
        <v>82</v>
      </c>
      <c r="F11038" t="s">
        <v>38</v>
      </c>
      <c r="G11038">
        <v>3</v>
      </c>
      <c r="H11038">
        <v>2012</v>
      </c>
      <c r="I11038" t="s">
        <v>55</v>
      </c>
      <c r="J11038">
        <v>7.4248263696955901</v>
      </c>
      <c r="K11038">
        <v>-21.04</v>
      </c>
      <c r="L11038">
        <v>35.89</v>
      </c>
      <c r="M11038">
        <v>177</v>
      </c>
      <c r="N11038">
        <v>48.419011872067003</v>
      </c>
      <c r="O11038">
        <v>7.5164602800282898</v>
      </c>
    </row>
    <row r="11039" spans="1:15" x14ac:dyDescent="0.25">
      <c r="A11039" s="20" t="s">
        <v>11139</v>
      </c>
      <c r="B11039">
        <v>9</v>
      </c>
      <c r="C11039" t="s">
        <v>21823</v>
      </c>
      <c r="D11039" t="s">
        <v>90</v>
      </c>
      <c r="E11039" t="s">
        <v>82</v>
      </c>
      <c r="F11039" t="s">
        <v>38</v>
      </c>
      <c r="G11039">
        <v>3</v>
      </c>
      <c r="H11039">
        <v>2012</v>
      </c>
      <c r="I11039" t="s">
        <v>56</v>
      </c>
      <c r="J11039">
        <v>-10.298677086267199</v>
      </c>
      <c r="K11039">
        <v>-27.48</v>
      </c>
      <c r="L11039">
        <v>6.88</v>
      </c>
      <c r="M11039">
        <v>372</v>
      </c>
      <c r="N11039">
        <v>58.451738640348601</v>
      </c>
      <c r="O11039">
        <v>5.1847584736521304</v>
      </c>
    </row>
    <row r="11040" spans="1:15" x14ac:dyDescent="0.25">
      <c r="A11040" s="20" t="s">
        <v>11140</v>
      </c>
      <c r="B11040">
        <v>9</v>
      </c>
      <c r="C11040" t="s">
        <v>21823</v>
      </c>
      <c r="D11040" t="s">
        <v>90</v>
      </c>
      <c r="E11040" t="s">
        <v>82</v>
      </c>
      <c r="F11040" t="s">
        <v>38</v>
      </c>
      <c r="G11040">
        <v>3</v>
      </c>
      <c r="H11040">
        <v>2012</v>
      </c>
      <c r="I11040" t="s">
        <v>57</v>
      </c>
      <c r="J11040">
        <v>-31.7191937910804</v>
      </c>
      <c r="K11040">
        <v>-44.2</v>
      </c>
      <c r="L11040">
        <v>-19.239999999999998</v>
      </c>
      <c r="M11040">
        <v>114</v>
      </c>
      <c r="N11040">
        <v>57.3105196859415</v>
      </c>
      <c r="O11040">
        <v>9.3658581158169394</v>
      </c>
    </row>
    <row r="11041" spans="1:15" x14ac:dyDescent="0.25">
      <c r="A11041" s="20" t="s">
        <v>11141</v>
      </c>
      <c r="B11041">
        <v>9</v>
      </c>
      <c r="C11041" t="s">
        <v>21823</v>
      </c>
      <c r="D11041" t="s">
        <v>90</v>
      </c>
      <c r="E11041" t="s">
        <v>82</v>
      </c>
      <c r="F11041" t="s">
        <v>38</v>
      </c>
      <c r="G11041">
        <v>3</v>
      </c>
      <c r="H11041">
        <v>2012</v>
      </c>
      <c r="I11041" t="s">
        <v>58</v>
      </c>
      <c r="J11041">
        <v>13.5639480328453</v>
      </c>
      <c r="K11041">
        <v>-0.2</v>
      </c>
      <c r="L11041">
        <v>27.33</v>
      </c>
      <c r="M11041">
        <v>743</v>
      </c>
      <c r="N11041">
        <v>45.588626648790502</v>
      </c>
      <c r="O11041">
        <v>3.6686441912352699</v>
      </c>
    </row>
    <row r="11042" spans="1:15" x14ac:dyDescent="0.25">
      <c r="A11042" s="20" t="s">
        <v>11142</v>
      </c>
      <c r="B11042">
        <v>9</v>
      </c>
      <c r="C11042" t="s">
        <v>21823</v>
      </c>
      <c r="D11042" t="s">
        <v>90</v>
      </c>
      <c r="E11042" t="s">
        <v>82</v>
      </c>
      <c r="F11042" t="s">
        <v>38</v>
      </c>
      <c r="G11042">
        <v>3</v>
      </c>
      <c r="H11042">
        <v>2012</v>
      </c>
      <c r="I11042" t="s">
        <v>59</v>
      </c>
      <c r="J11042">
        <v>-11.4126297591983</v>
      </c>
      <c r="K11042">
        <v>-26.76</v>
      </c>
      <c r="L11042">
        <v>3.93</v>
      </c>
      <c r="M11042">
        <v>48</v>
      </c>
      <c r="N11042">
        <v>33.491760253280198</v>
      </c>
      <c r="O11042">
        <v>14.433756729740599</v>
      </c>
    </row>
    <row r="11043" spans="1:15" x14ac:dyDescent="0.25">
      <c r="A11043" s="20" t="s">
        <v>11143</v>
      </c>
      <c r="B11043">
        <v>9</v>
      </c>
      <c r="C11043" t="s">
        <v>21823</v>
      </c>
      <c r="D11043" t="s">
        <v>90</v>
      </c>
      <c r="E11043" t="s">
        <v>82</v>
      </c>
      <c r="F11043" t="s">
        <v>38</v>
      </c>
      <c r="G11043">
        <v>3</v>
      </c>
      <c r="H11043">
        <v>2012</v>
      </c>
      <c r="I11043" t="s">
        <v>60</v>
      </c>
      <c r="J11043">
        <v>2.0921676911720901</v>
      </c>
      <c r="K11043">
        <v>-22.76</v>
      </c>
      <c r="L11043">
        <v>26.94</v>
      </c>
      <c r="M11043">
        <v>377</v>
      </c>
      <c r="N11043">
        <v>58.757113524193002</v>
      </c>
      <c r="O11043">
        <v>5.1502620262460503</v>
      </c>
    </row>
    <row r="11044" spans="1:15" x14ac:dyDescent="0.25">
      <c r="A11044" s="20" t="s">
        <v>11144</v>
      </c>
      <c r="B11044">
        <v>9</v>
      </c>
      <c r="C11044" t="s">
        <v>21823</v>
      </c>
      <c r="D11044" t="s">
        <v>90</v>
      </c>
      <c r="E11044" t="s">
        <v>82</v>
      </c>
      <c r="F11044" t="s">
        <v>38</v>
      </c>
      <c r="G11044">
        <v>3</v>
      </c>
      <c r="H11044">
        <v>2012</v>
      </c>
      <c r="I11044" t="s">
        <v>61</v>
      </c>
      <c r="J11044" t="s">
        <v>44</v>
      </c>
      <c r="K11044" t="s">
        <v>44</v>
      </c>
      <c r="L11044" t="s">
        <v>44</v>
      </c>
      <c r="M11044">
        <v>18</v>
      </c>
      <c r="N11044">
        <v>24.140196797484698</v>
      </c>
      <c r="O11044">
        <v>23.570226039551599</v>
      </c>
    </row>
    <row r="11045" spans="1:15" x14ac:dyDescent="0.25">
      <c r="A11045" s="20" t="s">
        <v>11145</v>
      </c>
      <c r="B11045">
        <v>9</v>
      </c>
      <c r="C11045" t="s">
        <v>21823</v>
      </c>
      <c r="D11045" t="s">
        <v>90</v>
      </c>
      <c r="E11045" t="s">
        <v>82</v>
      </c>
      <c r="F11045" t="s">
        <v>38</v>
      </c>
      <c r="G11045">
        <v>3</v>
      </c>
      <c r="H11045">
        <v>2012</v>
      </c>
      <c r="I11045" t="s">
        <v>43</v>
      </c>
      <c r="J11045">
        <v>-9.9009113756147293</v>
      </c>
      <c r="K11045">
        <v>-25.1</v>
      </c>
      <c r="L11045">
        <v>5.3</v>
      </c>
      <c r="M11045">
        <v>363</v>
      </c>
      <c r="N11045">
        <v>68.5730160086474</v>
      </c>
      <c r="O11045">
        <v>5.2486388108147803</v>
      </c>
    </row>
    <row r="11046" spans="1:15" x14ac:dyDescent="0.25">
      <c r="A11046" s="20" t="s">
        <v>11146</v>
      </c>
      <c r="B11046">
        <v>9</v>
      </c>
      <c r="C11046" t="s">
        <v>21823</v>
      </c>
      <c r="D11046" t="s">
        <v>90</v>
      </c>
      <c r="E11046" t="s">
        <v>82</v>
      </c>
      <c r="F11046" t="s">
        <v>38</v>
      </c>
      <c r="G11046">
        <v>3</v>
      </c>
      <c r="H11046">
        <v>2012</v>
      </c>
      <c r="I11046" t="s">
        <v>62</v>
      </c>
      <c r="J11046">
        <v>12.156630202412201</v>
      </c>
      <c r="K11046">
        <v>-2.35</v>
      </c>
      <c r="L11046">
        <v>26.66</v>
      </c>
      <c r="M11046">
        <v>161</v>
      </c>
      <c r="N11046">
        <v>35.221503281427601</v>
      </c>
      <c r="O11046">
        <v>7.8811040623910102</v>
      </c>
    </row>
    <row r="11047" spans="1:15" x14ac:dyDescent="0.25">
      <c r="A11047" s="20" t="s">
        <v>11147</v>
      </c>
      <c r="B11047">
        <v>9</v>
      </c>
      <c r="C11047" t="s">
        <v>21823</v>
      </c>
      <c r="D11047" t="s">
        <v>90</v>
      </c>
      <c r="E11047" t="s">
        <v>82</v>
      </c>
      <c r="F11047" t="s">
        <v>38</v>
      </c>
      <c r="G11047">
        <v>3</v>
      </c>
      <c r="H11047">
        <v>2012</v>
      </c>
      <c r="I11047" t="s">
        <v>75</v>
      </c>
      <c r="J11047">
        <v>9.5</v>
      </c>
      <c r="K11047">
        <v>4.41</v>
      </c>
      <c r="L11047">
        <v>14.6</v>
      </c>
      <c r="M11047">
        <v>59.566190709354203</v>
      </c>
      <c r="N11047">
        <v>50.0646825673103</v>
      </c>
      <c r="O11047">
        <v>-99</v>
      </c>
    </row>
    <row r="11048" spans="1:15" x14ac:dyDescent="0.25">
      <c r="A11048" s="20" t="s">
        <v>11148</v>
      </c>
      <c r="B11048">
        <v>9</v>
      </c>
      <c r="C11048" t="s">
        <v>21823</v>
      </c>
      <c r="D11048" t="s">
        <v>90</v>
      </c>
      <c r="E11048" t="s">
        <v>82</v>
      </c>
      <c r="F11048" t="s">
        <v>38</v>
      </c>
      <c r="G11048">
        <v>3</v>
      </c>
      <c r="H11048">
        <v>2012</v>
      </c>
      <c r="I11048" t="s">
        <v>45</v>
      </c>
      <c r="J11048">
        <v>19.663542514542399</v>
      </c>
      <c r="K11048">
        <v>8.2100000000000009</v>
      </c>
      <c r="L11048">
        <v>31.12</v>
      </c>
      <c r="M11048">
        <v>174</v>
      </c>
      <c r="N11048">
        <v>43.056054945900101</v>
      </c>
      <c r="O11048">
        <v>7.58098043578903</v>
      </c>
    </row>
    <row r="11049" spans="1:15" x14ac:dyDescent="0.25">
      <c r="A11049" s="20" t="s">
        <v>11149</v>
      </c>
      <c r="B11049">
        <v>9</v>
      </c>
      <c r="C11049" t="s">
        <v>21823</v>
      </c>
      <c r="D11049" t="s">
        <v>90</v>
      </c>
      <c r="E11049" t="s">
        <v>82</v>
      </c>
      <c r="F11049" t="s">
        <v>38</v>
      </c>
      <c r="G11049">
        <v>3</v>
      </c>
      <c r="H11049">
        <v>2012</v>
      </c>
      <c r="I11049" t="s">
        <v>46</v>
      </c>
      <c r="J11049">
        <v>13.598530653285501</v>
      </c>
      <c r="K11049">
        <v>-8.2899999999999991</v>
      </c>
      <c r="L11049">
        <v>35.479999999999997</v>
      </c>
      <c r="M11049">
        <v>269</v>
      </c>
      <c r="N11049">
        <v>51.678909940776499</v>
      </c>
      <c r="O11049">
        <v>6.0971076084969198</v>
      </c>
    </row>
    <row r="11050" spans="1:15" x14ac:dyDescent="0.25">
      <c r="A11050" s="20" t="s">
        <v>11150</v>
      </c>
      <c r="B11050">
        <v>9</v>
      </c>
      <c r="C11050" t="s">
        <v>21823</v>
      </c>
      <c r="D11050" t="s">
        <v>90</v>
      </c>
      <c r="E11050" t="s">
        <v>82</v>
      </c>
      <c r="F11050" t="s">
        <v>38</v>
      </c>
      <c r="G11050">
        <v>3</v>
      </c>
      <c r="H11050">
        <v>2012</v>
      </c>
      <c r="I11050" t="s">
        <v>47</v>
      </c>
      <c r="J11050">
        <v>16.920947254210201</v>
      </c>
      <c r="K11050">
        <v>3.71</v>
      </c>
      <c r="L11050">
        <v>30.13</v>
      </c>
      <c r="M11050">
        <v>1083</v>
      </c>
      <c r="N11050">
        <v>54.952872298975301</v>
      </c>
      <c r="O11050">
        <v>3.0386856273138201</v>
      </c>
    </row>
    <row r="11051" spans="1:15" x14ac:dyDescent="0.25">
      <c r="A11051" s="20" t="s">
        <v>11151</v>
      </c>
      <c r="B11051">
        <v>9</v>
      </c>
      <c r="C11051" t="s">
        <v>21823</v>
      </c>
      <c r="D11051" t="s">
        <v>90</v>
      </c>
      <c r="E11051" t="s">
        <v>82</v>
      </c>
      <c r="F11051" t="s">
        <v>38</v>
      </c>
      <c r="G11051">
        <v>3</v>
      </c>
      <c r="H11051">
        <v>2012</v>
      </c>
      <c r="I11051" t="s">
        <v>48</v>
      </c>
      <c r="J11051">
        <v>-4.6732829805228597</v>
      </c>
      <c r="K11051">
        <v>-26.61</v>
      </c>
      <c r="L11051">
        <v>17.260000000000002</v>
      </c>
      <c r="M11051">
        <v>456</v>
      </c>
      <c r="N11051">
        <v>50.315920301713</v>
      </c>
      <c r="O11051">
        <v>4.6829290579084697</v>
      </c>
    </row>
    <row r="11052" spans="1:15" x14ac:dyDescent="0.25">
      <c r="A11052" s="20" t="s">
        <v>11152</v>
      </c>
      <c r="B11052">
        <v>9</v>
      </c>
      <c r="C11052" t="s">
        <v>21823</v>
      </c>
      <c r="D11052" t="s">
        <v>90</v>
      </c>
      <c r="E11052" t="s">
        <v>82</v>
      </c>
      <c r="F11052" t="s">
        <v>38</v>
      </c>
      <c r="G11052">
        <v>3</v>
      </c>
      <c r="H11052">
        <v>2012</v>
      </c>
      <c r="I11052" t="s">
        <v>49</v>
      </c>
      <c r="J11052">
        <v>-15.284991034499599</v>
      </c>
      <c r="K11052">
        <v>-31.22</v>
      </c>
      <c r="L11052">
        <v>0.65</v>
      </c>
      <c r="M11052">
        <v>208</v>
      </c>
      <c r="N11052">
        <v>65.977152351001905</v>
      </c>
      <c r="O11052">
        <v>6.9337524528153596</v>
      </c>
    </row>
    <row r="11053" spans="1:15" x14ac:dyDescent="0.25">
      <c r="A11053" s="20" t="s">
        <v>11153</v>
      </c>
      <c r="B11053">
        <v>9</v>
      </c>
      <c r="C11053" t="s">
        <v>21823</v>
      </c>
      <c r="D11053" t="s">
        <v>90</v>
      </c>
      <c r="E11053" t="s">
        <v>82</v>
      </c>
      <c r="F11053" t="s">
        <v>38</v>
      </c>
      <c r="G11053">
        <v>3</v>
      </c>
      <c r="H11053">
        <v>2012</v>
      </c>
      <c r="I11053" t="s">
        <v>50</v>
      </c>
      <c r="J11053">
        <v>4.1173959741493196</v>
      </c>
      <c r="K11053">
        <v>-13.35</v>
      </c>
      <c r="L11053">
        <v>21.59</v>
      </c>
      <c r="M11053">
        <v>296</v>
      </c>
      <c r="N11053">
        <v>52.124589777225601</v>
      </c>
      <c r="O11053">
        <v>5.8123819371909597</v>
      </c>
    </row>
    <row r="11054" spans="1:15" x14ac:dyDescent="0.25">
      <c r="A11054" s="20" t="s">
        <v>11154</v>
      </c>
      <c r="B11054">
        <v>9</v>
      </c>
      <c r="C11054" t="s">
        <v>21823</v>
      </c>
      <c r="D11054" t="s">
        <v>90</v>
      </c>
      <c r="E11054" t="s">
        <v>82</v>
      </c>
      <c r="F11054" t="s">
        <v>38</v>
      </c>
      <c r="G11054">
        <v>3</v>
      </c>
      <c r="H11054">
        <v>2012</v>
      </c>
      <c r="I11054" t="s">
        <v>51</v>
      </c>
      <c r="J11054">
        <v>3.9625854598741701</v>
      </c>
      <c r="K11054">
        <v>-18.96</v>
      </c>
      <c r="L11054">
        <v>26.88</v>
      </c>
      <c r="M11054">
        <v>218</v>
      </c>
      <c r="N11054">
        <v>45.308437043556097</v>
      </c>
      <c r="O11054">
        <v>6.7728546147859596</v>
      </c>
    </row>
    <row r="11055" spans="1:15" x14ac:dyDescent="0.25">
      <c r="A11055" s="20" t="s">
        <v>11155</v>
      </c>
      <c r="B11055">
        <v>9</v>
      </c>
      <c r="C11055" t="s">
        <v>21823</v>
      </c>
      <c r="D11055" t="s">
        <v>90</v>
      </c>
      <c r="E11055" t="s">
        <v>83</v>
      </c>
      <c r="F11055" t="s">
        <v>42</v>
      </c>
      <c r="G11055">
        <v>4</v>
      </c>
      <c r="H11055">
        <v>2012</v>
      </c>
      <c r="I11055" t="s">
        <v>34</v>
      </c>
      <c r="J11055">
        <v>12.828373142424301</v>
      </c>
      <c r="K11055">
        <v>-0.13</v>
      </c>
      <c r="L11055">
        <v>25.79</v>
      </c>
      <c r="M11055">
        <v>1058</v>
      </c>
      <c r="N11055">
        <v>52.506729767068002</v>
      </c>
      <c r="O11055">
        <v>3.0743773095067302</v>
      </c>
    </row>
    <row r="11056" spans="1:15" x14ac:dyDescent="0.25">
      <c r="A11056" s="20" t="s">
        <v>11156</v>
      </c>
      <c r="B11056">
        <v>9</v>
      </c>
      <c r="C11056" t="s">
        <v>21823</v>
      </c>
      <c r="D11056" t="s">
        <v>90</v>
      </c>
      <c r="E11056" t="s">
        <v>83</v>
      </c>
      <c r="F11056" t="s">
        <v>42</v>
      </c>
      <c r="G11056">
        <v>4</v>
      </c>
      <c r="H11056">
        <v>2012</v>
      </c>
      <c r="I11056" t="s">
        <v>52</v>
      </c>
      <c r="J11056" t="s">
        <v>44</v>
      </c>
      <c r="K11056" t="s">
        <v>44</v>
      </c>
      <c r="L11056" t="s">
        <v>44</v>
      </c>
      <c r="M11056">
        <v>7</v>
      </c>
      <c r="N11056">
        <v>30.4170654925341</v>
      </c>
      <c r="O11056">
        <v>37.796447300922701</v>
      </c>
    </row>
    <row r="11057" spans="1:15" x14ac:dyDescent="0.25">
      <c r="A11057" s="20" t="s">
        <v>11157</v>
      </c>
      <c r="B11057">
        <v>9</v>
      </c>
      <c r="C11057" t="s">
        <v>21823</v>
      </c>
      <c r="D11057" t="s">
        <v>90</v>
      </c>
      <c r="E11057" t="s">
        <v>83</v>
      </c>
      <c r="F11057" t="s">
        <v>42</v>
      </c>
      <c r="G11057">
        <v>4</v>
      </c>
      <c r="H11057">
        <v>2012</v>
      </c>
      <c r="I11057" t="s">
        <v>53</v>
      </c>
      <c r="J11057">
        <v>21.260582402243202</v>
      </c>
      <c r="K11057">
        <v>6.69</v>
      </c>
      <c r="L11057">
        <v>35.83</v>
      </c>
      <c r="M11057">
        <v>36</v>
      </c>
      <c r="N11057">
        <v>71.332616361168405</v>
      </c>
      <c r="O11057">
        <v>16.6666666666667</v>
      </c>
    </row>
    <row r="11058" spans="1:15" x14ac:dyDescent="0.25">
      <c r="A11058" s="20" t="s">
        <v>11158</v>
      </c>
      <c r="B11058">
        <v>9</v>
      </c>
      <c r="C11058" t="s">
        <v>21823</v>
      </c>
      <c r="D11058" t="s">
        <v>90</v>
      </c>
      <c r="E11058" t="s">
        <v>83</v>
      </c>
      <c r="F11058" t="s">
        <v>42</v>
      </c>
      <c r="G11058">
        <v>4</v>
      </c>
      <c r="H11058">
        <v>2012</v>
      </c>
      <c r="I11058" t="s">
        <v>54</v>
      </c>
      <c r="J11058" t="s">
        <v>44</v>
      </c>
      <c r="K11058" t="s">
        <v>44</v>
      </c>
      <c r="L11058" t="s">
        <v>44</v>
      </c>
      <c r="M11058">
        <v>3</v>
      </c>
      <c r="N11058">
        <v>34.581769498050399</v>
      </c>
      <c r="O11058">
        <v>57.735026918962603</v>
      </c>
    </row>
    <row r="11059" spans="1:15" x14ac:dyDescent="0.25">
      <c r="A11059" s="20" t="s">
        <v>11159</v>
      </c>
      <c r="B11059">
        <v>9</v>
      </c>
      <c r="C11059" t="s">
        <v>21823</v>
      </c>
      <c r="D11059" t="s">
        <v>90</v>
      </c>
      <c r="E11059" t="s">
        <v>83</v>
      </c>
      <c r="F11059" t="s">
        <v>42</v>
      </c>
      <c r="G11059">
        <v>4</v>
      </c>
      <c r="H11059">
        <v>2012</v>
      </c>
      <c r="I11059" t="s">
        <v>55</v>
      </c>
      <c r="J11059">
        <v>4.3756629172886097</v>
      </c>
      <c r="K11059">
        <v>-23.3</v>
      </c>
      <c r="L11059">
        <v>32.06</v>
      </c>
      <c r="M11059">
        <v>53</v>
      </c>
      <c r="N11059">
        <v>48.419011872067003</v>
      </c>
      <c r="O11059">
        <v>13.7360563948689</v>
      </c>
    </row>
    <row r="11060" spans="1:15" x14ac:dyDescent="0.25">
      <c r="A11060" s="20" t="s">
        <v>11160</v>
      </c>
      <c r="B11060">
        <v>9</v>
      </c>
      <c r="C11060" t="s">
        <v>21823</v>
      </c>
      <c r="D11060" t="s">
        <v>90</v>
      </c>
      <c r="E11060" t="s">
        <v>83</v>
      </c>
      <c r="F11060" t="s">
        <v>42</v>
      </c>
      <c r="G11060">
        <v>4</v>
      </c>
      <c r="H11060">
        <v>2012</v>
      </c>
      <c r="I11060" t="s">
        <v>56</v>
      </c>
      <c r="J11060" t="s">
        <v>44</v>
      </c>
      <c r="K11060" t="s">
        <v>44</v>
      </c>
      <c r="L11060" t="s">
        <v>44</v>
      </c>
      <c r="M11060">
        <v>12</v>
      </c>
      <c r="N11060">
        <v>58.451738640348601</v>
      </c>
      <c r="O11060">
        <v>28.867513459481302</v>
      </c>
    </row>
    <row r="11061" spans="1:15" x14ac:dyDescent="0.25">
      <c r="A11061" s="20" t="s">
        <v>11161</v>
      </c>
      <c r="B11061">
        <v>9</v>
      </c>
      <c r="C11061" t="s">
        <v>21823</v>
      </c>
      <c r="D11061" t="s">
        <v>90</v>
      </c>
      <c r="E11061" t="s">
        <v>83</v>
      </c>
      <c r="F11061" t="s">
        <v>42</v>
      </c>
      <c r="G11061">
        <v>4</v>
      </c>
      <c r="H11061">
        <v>2012</v>
      </c>
      <c r="I11061" t="s">
        <v>57</v>
      </c>
      <c r="J11061" t="s">
        <v>44</v>
      </c>
      <c r="K11061" t="s">
        <v>44</v>
      </c>
      <c r="L11061" t="s">
        <v>44</v>
      </c>
      <c r="M11061">
        <v>9</v>
      </c>
      <c r="N11061">
        <v>57.3105196859415</v>
      </c>
      <c r="O11061">
        <v>33.3333333333333</v>
      </c>
    </row>
    <row r="11062" spans="1:15" x14ac:dyDescent="0.25">
      <c r="A11062" s="20" t="s">
        <v>11162</v>
      </c>
      <c r="B11062">
        <v>9</v>
      </c>
      <c r="C11062" t="s">
        <v>21823</v>
      </c>
      <c r="D11062" t="s">
        <v>90</v>
      </c>
      <c r="E11062" t="s">
        <v>83</v>
      </c>
      <c r="F11062" t="s">
        <v>42</v>
      </c>
      <c r="G11062">
        <v>4</v>
      </c>
      <c r="H11062">
        <v>2012</v>
      </c>
      <c r="I11062" t="s">
        <v>58</v>
      </c>
      <c r="J11062">
        <v>15.603012162080899</v>
      </c>
      <c r="K11062">
        <v>-8.36</v>
      </c>
      <c r="L11062">
        <v>39.56</v>
      </c>
      <c r="M11062">
        <v>119</v>
      </c>
      <c r="N11062">
        <v>45.588626648790502</v>
      </c>
      <c r="O11062">
        <v>9.16698497028211</v>
      </c>
    </row>
    <row r="11063" spans="1:15" x14ac:dyDescent="0.25">
      <c r="A11063" s="20" t="s">
        <v>11163</v>
      </c>
      <c r="B11063">
        <v>9</v>
      </c>
      <c r="C11063" t="s">
        <v>21823</v>
      </c>
      <c r="D11063" t="s">
        <v>90</v>
      </c>
      <c r="E11063" t="s">
        <v>83</v>
      </c>
      <c r="F11063" t="s">
        <v>42</v>
      </c>
      <c r="G11063">
        <v>4</v>
      </c>
      <c r="H11063">
        <v>2012</v>
      </c>
      <c r="I11063" t="s">
        <v>59</v>
      </c>
      <c r="J11063" t="s">
        <v>44</v>
      </c>
      <c r="K11063" t="s">
        <v>44</v>
      </c>
      <c r="L11063" t="s">
        <v>44</v>
      </c>
      <c r="M11063">
        <v>8</v>
      </c>
      <c r="N11063">
        <v>33.491760253280198</v>
      </c>
      <c r="O11063">
        <v>35.355339059327399</v>
      </c>
    </row>
    <row r="11064" spans="1:15" x14ac:dyDescent="0.25">
      <c r="A11064" s="20" t="s">
        <v>11164</v>
      </c>
      <c r="B11064">
        <v>9</v>
      </c>
      <c r="C11064" t="s">
        <v>21823</v>
      </c>
      <c r="D11064" t="s">
        <v>90</v>
      </c>
      <c r="E11064" t="s">
        <v>83</v>
      </c>
      <c r="F11064" t="s">
        <v>42</v>
      </c>
      <c r="G11064">
        <v>4</v>
      </c>
      <c r="H11064">
        <v>2012</v>
      </c>
      <c r="I11064" t="s">
        <v>60</v>
      </c>
      <c r="J11064">
        <v>3.1899125572307701</v>
      </c>
      <c r="K11064">
        <v>-19.239999999999998</v>
      </c>
      <c r="L11064">
        <v>25.62</v>
      </c>
      <c r="M11064">
        <v>562</v>
      </c>
      <c r="N11064">
        <v>58.757113524193002</v>
      </c>
      <c r="O11064">
        <v>4.2182454060959804</v>
      </c>
    </row>
    <row r="11065" spans="1:15" x14ac:dyDescent="0.25">
      <c r="A11065" s="20" t="s">
        <v>11165</v>
      </c>
      <c r="B11065">
        <v>9</v>
      </c>
      <c r="C11065" t="s">
        <v>21823</v>
      </c>
      <c r="D11065" t="s">
        <v>90</v>
      </c>
      <c r="E11065" t="s">
        <v>83</v>
      </c>
      <c r="F11065" t="s">
        <v>42</v>
      </c>
      <c r="G11065">
        <v>4</v>
      </c>
      <c r="H11065">
        <v>2012</v>
      </c>
      <c r="I11065" t="s">
        <v>61</v>
      </c>
      <c r="J11065" t="s">
        <v>44</v>
      </c>
      <c r="K11065" t="s">
        <v>44</v>
      </c>
      <c r="L11065" t="s">
        <v>44</v>
      </c>
      <c r="M11065">
        <v>0</v>
      </c>
      <c r="N11065">
        <v>24.140196797484698</v>
      </c>
      <c r="O11065" t="s">
        <v>44</v>
      </c>
    </row>
    <row r="11066" spans="1:15" x14ac:dyDescent="0.25">
      <c r="A11066" s="20" t="s">
        <v>11166</v>
      </c>
      <c r="B11066">
        <v>9</v>
      </c>
      <c r="C11066" t="s">
        <v>21823</v>
      </c>
      <c r="D11066" t="s">
        <v>90</v>
      </c>
      <c r="E11066" t="s">
        <v>83</v>
      </c>
      <c r="F11066" t="s">
        <v>42</v>
      </c>
      <c r="G11066">
        <v>4</v>
      </c>
      <c r="H11066">
        <v>2012</v>
      </c>
      <c r="I11066" t="s">
        <v>43</v>
      </c>
      <c r="J11066">
        <v>-21.511442830052999</v>
      </c>
      <c r="K11066">
        <v>-45.93</v>
      </c>
      <c r="L11066">
        <v>2.91</v>
      </c>
      <c r="M11066">
        <v>25</v>
      </c>
      <c r="N11066">
        <v>68.5730160086474</v>
      </c>
      <c r="O11066">
        <v>20</v>
      </c>
    </row>
    <row r="11067" spans="1:15" x14ac:dyDescent="0.25">
      <c r="A11067" s="20" t="s">
        <v>11167</v>
      </c>
      <c r="B11067">
        <v>9</v>
      </c>
      <c r="C11067" t="s">
        <v>21823</v>
      </c>
      <c r="D11067" t="s">
        <v>90</v>
      </c>
      <c r="E11067" t="s">
        <v>83</v>
      </c>
      <c r="F11067" t="s">
        <v>42</v>
      </c>
      <c r="G11067">
        <v>4</v>
      </c>
      <c r="H11067">
        <v>2012</v>
      </c>
      <c r="I11067" t="s">
        <v>62</v>
      </c>
      <c r="J11067" t="s">
        <v>44</v>
      </c>
      <c r="K11067" t="s">
        <v>44</v>
      </c>
      <c r="L11067" t="s">
        <v>44</v>
      </c>
      <c r="M11067">
        <v>14</v>
      </c>
      <c r="N11067">
        <v>35.221503281427601</v>
      </c>
      <c r="O11067">
        <v>26.726124191242398</v>
      </c>
    </row>
    <row r="11068" spans="1:15" x14ac:dyDescent="0.25">
      <c r="A11068" s="20" t="s">
        <v>11168</v>
      </c>
      <c r="B11068">
        <v>9</v>
      </c>
      <c r="C11068" t="s">
        <v>21823</v>
      </c>
      <c r="D11068" t="s">
        <v>90</v>
      </c>
      <c r="E11068" t="s">
        <v>83</v>
      </c>
      <c r="F11068" t="s">
        <v>42</v>
      </c>
      <c r="G11068">
        <v>4</v>
      </c>
      <c r="H11068">
        <v>2012</v>
      </c>
      <c r="I11068" t="s">
        <v>75</v>
      </c>
      <c r="J11068">
        <v>17.16</v>
      </c>
      <c r="K11068">
        <v>12.29</v>
      </c>
      <c r="L11068">
        <v>22.04</v>
      </c>
      <c r="M11068">
        <v>67.227784641481193</v>
      </c>
      <c r="N11068">
        <v>50.0646825673103</v>
      </c>
      <c r="O11068">
        <v>-99</v>
      </c>
    </row>
    <row r="11069" spans="1:15" x14ac:dyDescent="0.25">
      <c r="A11069" s="20" t="s">
        <v>11169</v>
      </c>
      <c r="B11069">
        <v>9</v>
      </c>
      <c r="C11069" t="s">
        <v>21823</v>
      </c>
      <c r="D11069" t="s">
        <v>90</v>
      </c>
      <c r="E11069" t="s">
        <v>83</v>
      </c>
      <c r="F11069" t="s">
        <v>42</v>
      </c>
      <c r="G11069">
        <v>4</v>
      </c>
      <c r="H11069">
        <v>2012</v>
      </c>
      <c r="I11069" t="s">
        <v>45</v>
      </c>
      <c r="J11069">
        <v>22.026031312988099</v>
      </c>
      <c r="K11069">
        <v>9.8800000000000008</v>
      </c>
      <c r="L11069">
        <v>34.18</v>
      </c>
      <c r="M11069">
        <v>86</v>
      </c>
      <c r="N11069">
        <v>43.056054945900101</v>
      </c>
      <c r="O11069">
        <v>10.783277320343799</v>
      </c>
    </row>
    <row r="11070" spans="1:15" x14ac:dyDescent="0.25">
      <c r="A11070" s="20" t="s">
        <v>11170</v>
      </c>
      <c r="B11070">
        <v>9</v>
      </c>
      <c r="C11070" t="s">
        <v>21823</v>
      </c>
      <c r="D11070" t="s">
        <v>90</v>
      </c>
      <c r="E11070" t="s">
        <v>83</v>
      </c>
      <c r="F11070" t="s">
        <v>42</v>
      </c>
      <c r="G11070">
        <v>4</v>
      </c>
      <c r="H11070">
        <v>2012</v>
      </c>
      <c r="I11070" t="s">
        <v>46</v>
      </c>
      <c r="J11070">
        <v>20.6603815957458</v>
      </c>
      <c r="K11070">
        <v>3.36</v>
      </c>
      <c r="L11070">
        <v>37.96</v>
      </c>
      <c r="M11070">
        <v>345</v>
      </c>
      <c r="N11070">
        <v>51.678909940776499</v>
      </c>
      <c r="O11070">
        <v>5.3838190205816598</v>
      </c>
    </row>
    <row r="11071" spans="1:15" x14ac:dyDescent="0.25">
      <c r="A11071" s="20" t="s">
        <v>11171</v>
      </c>
      <c r="B11071">
        <v>9</v>
      </c>
      <c r="C11071" t="s">
        <v>21823</v>
      </c>
      <c r="D11071" t="s">
        <v>90</v>
      </c>
      <c r="E11071" t="s">
        <v>83</v>
      </c>
      <c r="F11071" t="s">
        <v>42</v>
      </c>
      <c r="G11071">
        <v>4</v>
      </c>
      <c r="H11071">
        <v>2012</v>
      </c>
      <c r="I11071" t="s">
        <v>47</v>
      </c>
      <c r="J11071">
        <v>17.237025093418499</v>
      </c>
      <c r="K11071">
        <v>5.65</v>
      </c>
      <c r="L11071">
        <v>28.83</v>
      </c>
      <c r="M11071">
        <v>2154</v>
      </c>
      <c r="N11071">
        <v>54.952872298975301</v>
      </c>
      <c r="O11071">
        <v>2.1546520679428598</v>
      </c>
    </row>
    <row r="11072" spans="1:15" x14ac:dyDescent="0.25">
      <c r="A11072" s="20" t="s">
        <v>11172</v>
      </c>
      <c r="B11072">
        <v>9</v>
      </c>
      <c r="C11072" t="s">
        <v>21823</v>
      </c>
      <c r="D11072" t="s">
        <v>90</v>
      </c>
      <c r="E11072" t="s">
        <v>83</v>
      </c>
      <c r="F11072" t="s">
        <v>42</v>
      </c>
      <c r="G11072">
        <v>4</v>
      </c>
      <c r="H11072">
        <v>2012</v>
      </c>
      <c r="I11072" t="s">
        <v>48</v>
      </c>
      <c r="J11072">
        <v>28.430280306189701</v>
      </c>
      <c r="K11072">
        <v>9.66</v>
      </c>
      <c r="L11072">
        <v>47.2</v>
      </c>
      <c r="M11072">
        <v>58</v>
      </c>
      <c r="N11072">
        <v>50.315920301713</v>
      </c>
      <c r="O11072">
        <v>13.130643285972299</v>
      </c>
    </row>
    <row r="11073" spans="1:15" x14ac:dyDescent="0.25">
      <c r="A11073" s="20" t="s">
        <v>11173</v>
      </c>
      <c r="B11073">
        <v>9</v>
      </c>
      <c r="C11073" t="s">
        <v>21823</v>
      </c>
      <c r="D11073" t="s">
        <v>90</v>
      </c>
      <c r="E11073" t="s">
        <v>83</v>
      </c>
      <c r="F11073" t="s">
        <v>42</v>
      </c>
      <c r="G11073">
        <v>4</v>
      </c>
      <c r="H11073">
        <v>2012</v>
      </c>
      <c r="I11073" t="s">
        <v>49</v>
      </c>
      <c r="J11073">
        <v>-10.9641148785181</v>
      </c>
      <c r="K11073">
        <v>-30.37</v>
      </c>
      <c r="L11073">
        <v>8.44</v>
      </c>
      <c r="M11073">
        <v>134</v>
      </c>
      <c r="N11073">
        <v>65.977152351001905</v>
      </c>
      <c r="O11073">
        <v>8.6386842558135992</v>
      </c>
    </row>
    <row r="11074" spans="1:15" x14ac:dyDescent="0.25">
      <c r="A11074" s="20" t="s">
        <v>11174</v>
      </c>
      <c r="B11074">
        <v>9</v>
      </c>
      <c r="C11074" t="s">
        <v>21823</v>
      </c>
      <c r="D11074" t="s">
        <v>90</v>
      </c>
      <c r="E11074" t="s">
        <v>83</v>
      </c>
      <c r="F11074" t="s">
        <v>42</v>
      </c>
      <c r="G11074">
        <v>4</v>
      </c>
      <c r="H11074">
        <v>2012</v>
      </c>
      <c r="I11074" t="s">
        <v>50</v>
      </c>
      <c r="J11074">
        <v>0.22877485501228301</v>
      </c>
      <c r="K11074">
        <v>-14.26</v>
      </c>
      <c r="L11074">
        <v>14.71</v>
      </c>
      <c r="M11074">
        <v>29</v>
      </c>
      <c r="N11074">
        <v>52.124589777225601</v>
      </c>
      <c r="O11074">
        <v>18.569533817705199</v>
      </c>
    </row>
    <row r="11075" spans="1:15" x14ac:dyDescent="0.25">
      <c r="A11075" s="20" t="s">
        <v>11175</v>
      </c>
      <c r="B11075">
        <v>9</v>
      </c>
      <c r="C11075" t="s">
        <v>21823</v>
      </c>
      <c r="D11075" t="s">
        <v>90</v>
      </c>
      <c r="E11075" t="s">
        <v>83</v>
      </c>
      <c r="F11075" t="s">
        <v>42</v>
      </c>
      <c r="G11075">
        <v>4</v>
      </c>
      <c r="H11075">
        <v>2012</v>
      </c>
      <c r="I11075" t="s">
        <v>51</v>
      </c>
      <c r="J11075">
        <v>21.345872075964699</v>
      </c>
      <c r="K11075">
        <v>-3.08</v>
      </c>
      <c r="L11075">
        <v>45.77</v>
      </c>
      <c r="M11075">
        <v>44</v>
      </c>
      <c r="N11075">
        <v>45.308437043556097</v>
      </c>
      <c r="O11075">
        <v>15.0755672288882</v>
      </c>
    </row>
    <row r="11076" spans="1:15" x14ac:dyDescent="0.25">
      <c r="A11076" s="20" t="s">
        <v>11176</v>
      </c>
      <c r="B11076">
        <v>9</v>
      </c>
      <c r="C11076" t="s">
        <v>21823</v>
      </c>
      <c r="D11076" t="s">
        <v>90</v>
      </c>
      <c r="E11076" t="s">
        <v>81</v>
      </c>
      <c r="F11076" t="s">
        <v>35</v>
      </c>
      <c r="G11076">
        <v>5</v>
      </c>
      <c r="H11076">
        <v>2012</v>
      </c>
      <c r="I11076" t="s">
        <v>34</v>
      </c>
      <c r="J11076">
        <v>22.635838380992801</v>
      </c>
      <c r="K11076">
        <v>7.74</v>
      </c>
      <c r="L11076">
        <v>37.54</v>
      </c>
      <c r="M11076">
        <v>503</v>
      </c>
      <c r="N11076">
        <v>52.506729767068002</v>
      </c>
      <c r="O11076">
        <v>4.4587796206770998</v>
      </c>
    </row>
    <row r="11077" spans="1:15" x14ac:dyDescent="0.25">
      <c r="A11077" s="20" t="s">
        <v>11177</v>
      </c>
      <c r="B11077">
        <v>9</v>
      </c>
      <c r="C11077" t="s">
        <v>21823</v>
      </c>
      <c r="D11077" t="s">
        <v>90</v>
      </c>
      <c r="E11077" t="s">
        <v>81</v>
      </c>
      <c r="F11077" t="s">
        <v>35</v>
      </c>
      <c r="G11077">
        <v>5</v>
      </c>
      <c r="H11077">
        <v>2012</v>
      </c>
      <c r="I11077" t="s">
        <v>52</v>
      </c>
      <c r="J11077" t="s">
        <v>44</v>
      </c>
      <c r="K11077" t="s">
        <v>44</v>
      </c>
      <c r="L11077" t="s">
        <v>44</v>
      </c>
      <c r="M11077">
        <v>6</v>
      </c>
      <c r="N11077">
        <v>30.4170654925341</v>
      </c>
      <c r="O11077">
        <v>40.824829046386299</v>
      </c>
    </row>
    <row r="11078" spans="1:15" x14ac:dyDescent="0.25">
      <c r="A11078" s="20" t="s">
        <v>11178</v>
      </c>
      <c r="B11078">
        <v>9</v>
      </c>
      <c r="C11078" t="s">
        <v>21823</v>
      </c>
      <c r="D11078" t="s">
        <v>90</v>
      </c>
      <c r="E11078" t="s">
        <v>81</v>
      </c>
      <c r="F11078" t="s">
        <v>35</v>
      </c>
      <c r="G11078">
        <v>5</v>
      </c>
      <c r="H11078">
        <v>2012</v>
      </c>
      <c r="I11078" t="s">
        <v>53</v>
      </c>
      <c r="J11078" t="s">
        <v>44</v>
      </c>
      <c r="K11078" t="s">
        <v>44</v>
      </c>
      <c r="L11078" t="s">
        <v>44</v>
      </c>
      <c r="M11078">
        <v>13</v>
      </c>
      <c r="N11078">
        <v>71.332616361168405</v>
      </c>
      <c r="O11078">
        <v>27.735009811261499</v>
      </c>
    </row>
    <row r="11079" spans="1:15" x14ac:dyDescent="0.25">
      <c r="A11079" s="20" t="s">
        <v>11179</v>
      </c>
      <c r="B11079">
        <v>9</v>
      </c>
      <c r="C11079" t="s">
        <v>21823</v>
      </c>
      <c r="D11079" t="s">
        <v>90</v>
      </c>
      <c r="E11079" t="s">
        <v>81</v>
      </c>
      <c r="F11079" t="s">
        <v>35</v>
      </c>
      <c r="G11079">
        <v>5</v>
      </c>
      <c r="H11079">
        <v>2012</v>
      </c>
      <c r="I11079" t="s">
        <v>54</v>
      </c>
      <c r="J11079" t="s">
        <v>44</v>
      </c>
      <c r="K11079" t="s">
        <v>44</v>
      </c>
      <c r="L11079" t="s">
        <v>44</v>
      </c>
      <c r="M11079">
        <v>1</v>
      </c>
      <c r="N11079">
        <v>34.581769498050399</v>
      </c>
      <c r="O11079">
        <v>100</v>
      </c>
    </row>
    <row r="11080" spans="1:15" x14ac:dyDescent="0.25">
      <c r="A11080" s="20" t="s">
        <v>11180</v>
      </c>
      <c r="B11080">
        <v>9</v>
      </c>
      <c r="C11080" t="s">
        <v>21823</v>
      </c>
      <c r="D11080" t="s">
        <v>90</v>
      </c>
      <c r="E11080" t="s">
        <v>81</v>
      </c>
      <c r="F11080" t="s">
        <v>35</v>
      </c>
      <c r="G11080">
        <v>5</v>
      </c>
      <c r="H11080">
        <v>2012</v>
      </c>
      <c r="I11080" t="s">
        <v>55</v>
      </c>
      <c r="J11080">
        <v>18.693301529650899</v>
      </c>
      <c r="K11080">
        <v>-5</v>
      </c>
      <c r="L11080">
        <v>42.39</v>
      </c>
      <c r="M11080">
        <v>24</v>
      </c>
      <c r="N11080">
        <v>48.419011872067003</v>
      </c>
      <c r="O11080">
        <v>20.412414523193199</v>
      </c>
    </row>
    <row r="11081" spans="1:15" x14ac:dyDescent="0.25">
      <c r="A11081" s="20" t="s">
        <v>11181</v>
      </c>
      <c r="B11081">
        <v>9</v>
      </c>
      <c r="C11081" t="s">
        <v>21823</v>
      </c>
      <c r="D11081" t="s">
        <v>90</v>
      </c>
      <c r="E11081" t="s">
        <v>81</v>
      </c>
      <c r="F11081" t="s">
        <v>35</v>
      </c>
      <c r="G11081">
        <v>5</v>
      </c>
      <c r="H11081">
        <v>2012</v>
      </c>
      <c r="I11081" t="s">
        <v>56</v>
      </c>
      <c r="J11081" t="s">
        <v>44</v>
      </c>
      <c r="K11081" t="s">
        <v>44</v>
      </c>
      <c r="L11081" t="s">
        <v>44</v>
      </c>
      <c r="M11081">
        <v>1</v>
      </c>
      <c r="N11081">
        <v>58.451738640348601</v>
      </c>
      <c r="O11081">
        <v>100</v>
      </c>
    </row>
    <row r="11082" spans="1:15" x14ac:dyDescent="0.25">
      <c r="A11082" s="20" t="s">
        <v>11182</v>
      </c>
      <c r="B11082">
        <v>9</v>
      </c>
      <c r="C11082" t="s">
        <v>21823</v>
      </c>
      <c r="D11082" t="s">
        <v>90</v>
      </c>
      <c r="E11082" t="s">
        <v>81</v>
      </c>
      <c r="F11082" t="s">
        <v>35</v>
      </c>
      <c r="G11082">
        <v>5</v>
      </c>
      <c r="H11082">
        <v>2012</v>
      </c>
      <c r="I11082" t="s">
        <v>57</v>
      </c>
      <c r="J11082" t="s">
        <v>44</v>
      </c>
      <c r="K11082" t="s">
        <v>44</v>
      </c>
      <c r="L11082" t="s">
        <v>44</v>
      </c>
      <c r="M11082">
        <v>6</v>
      </c>
      <c r="N11082">
        <v>57.3105196859415</v>
      </c>
      <c r="O11082">
        <v>40.824829046386299</v>
      </c>
    </row>
    <row r="11083" spans="1:15" x14ac:dyDescent="0.25">
      <c r="A11083" s="20" t="s">
        <v>11183</v>
      </c>
      <c r="B11083">
        <v>9</v>
      </c>
      <c r="C11083" t="s">
        <v>21823</v>
      </c>
      <c r="D11083" t="s">
        <v>90</v>
      </c>
      <c r="E11083" t="s">
        <v>81</v>
      </c>
      <c r="F11083" t="s">
        <v>35</v>
      </c>
      <c r="G11083">
        <v>5</v>
      </c>
      <c r="H11083">
        <v>2012</v>
      </c>
      <c r="I11083" t="s">
        <v>58</v>
      </c>
      <c r="J11083">
        <v>14.9840137548887</v>
      </c>
      <c r="K11083">
        <v>-4.59</v>
      </c>
      <c r="L11083">
        <v>34.56</v>
      </c>
      <c r="M11083">
        <v>67</v>
      </c>
      <c r="N11083">
        <v>45.588626648790502</v>
      </c>
      <c r="O11083">
        <v>12.2169444356305</v>
      </c>
    </row>
    <row r="11084" spans="1:15" x14ac:dyDescent="0.25">
      <c r="A11084" s="20" t="s">
        <v>11184</v>
      </c>
      <c r="B11084">
        <v>9</v>
      </c>
      <c r="C11084" t="s">
        <v>21823</v>
      </c>
      <c r="D11084" t="s">
        <v>90</v>
      </c>
      <c r="E11084" t="s">
        <v>81</v>
      </c>
      <c r="F11084" t="s">
        <v>35</v>
      </c>
      <c r="G11084">
        <v>5</v>
      </c>
      <c r="H11084">
        <v>2012</v>
      </c>
      <c r="I11084" t="s">
        <v>59</v>
      </c>
      <c r="J11084" t="s">
        <v>44</v>
      </c>
      <c r="K11084" t="s">
        <v>44</v>
      </c>
      <c r="L11084" t="s">
        <v>44</v>
      </c>
      <c r="M11084">
        <v>3</v>
      </c>
      <c r="N11084">
        <v>33.491760253280198</v>
      </c>
      <c r="O11084">
        <v>57.735026918962603</v>
      </c>
    </row>
    <row r="11085" spans="1:15" x14ac:dyDescent="0.25">
      <c r="A11085" s="20" t="s">
        <v>11185</v>
      </c>
      <c r="B11085">
        <v>9</v>
      </c>
      <c r="C11085" t="s">
        <v>21823</v>
      </c>
      <c r="D11085" t="s">
        <v>90</v>
      </c>
      <c r="E11085" t="s">
        <v>81</v>
      </c>
      <c r="F11085" t="s">
        <v>35</v>
      </c>
      <c r="G11085">
        <v>5</v>
      </c>
      <c r="H11085">
        <v>2012</v>
      </c>
      <c r="I11085" t="s">
        <v>60</v>
      </c>
      <c r="J11085">
        <v>23.037905540518601</v>
      </c>
      <c r="K11085">
        <v>0.16</v>
      </c>
      <c r="L11085">
        <v>45.91</v>
      </c>
      <c r="M11085">
        <v>393</v>
      </c>
      <c r="N11085">
        <v>58.757113524193002</v>
      </c>
      <c r="O11085">
        <v>5.0443327230531798</v>
      </c>
    </row>
    <row r="11086" spans="1:15" x14ac:dyDescent="0.25">
      <c r="A11086" s="20" t="s">
        <v>11186</v>
      </c>
      <c r="B11086">
        <v>9</v>
      </c>
      <c r="C11086" t="s">
        <v>21823</v>
      </c>
      <c r="D11086" t="s">
        <v>90</v>
      </c>
      <c r="E11086" t="s">
        <v>81</v>
      </c>
      <c r="F11086" t="s">
        <v>35</v>
      </c>
      <c r="G11086">
        <v>5</v>
      </c>
      <c r="H11086">
        <v>2012</v>
      </c>
      <c r="I11086" t="s">
        <v>61</v>
      </c>
      <c r="J11086" t="s">
        <v>44</v>
      </c>
      <c r="K11086" t="s">
        <v>44</v>
      </c>
      <c r="L11086" t="s">
        <v>44</v>
      </c>
      <c r="M11086">
        <v>1</v>
      </c>
      <c r="N11086">
        <v>24.140196797484698</v>
      </c>
      <c r="O11086">
        <v>100</v>
      </c>
    </row>
    <row r="11087" spans="1:15" x14ac:dyDescent="0.25">
      <c r="A11087" s="20" t="s">
        <v>11187</v>
      </c>
      <c r="B11087">
        <v>9</v>
      </c>
      <c r="C11087" t="s">
        <v>21823</v>
      </c>
      <c r="D11087" t="s">
        <v>90</v>
      </c>
      <c r="E11087" t="s">
        <v>81</v>
      </c>
      <c r="F11087" t="s">
        <v>35</v>
      </c>
      <c r="G11087">
        <v>5</v>
      </c>
      <c r="H11087">
        <v>2012</v>
      </c>
      <c r="I11087" t="s">
        <v>43</v>
      </c>
      <c r="J11087" t="s">
        <v>44</v>
      </c>
      <c r="K11087" t="s">
        <v>44</v>
      </c>
      <c r="L11087" t="s">
        <v>44</v>
      </c>
      <c r="M11087">
        <v>18</v>
      </c>
      <c r="N11087">
        <v>68.5730160086474</v>
      </c>
      <c r="O11087">
        <v>23.570226039551599</v>
      </c>
    </row>
    <row r="11088" spans="1:15" x14ac:dyDescent="0.25">
      <c r="A11088" s="20" t="s">
        <v>11188</v>
      </c>
      <c r="B11088">
        <v>9</v>
      </c>
      <c r="C11088" t="s">
        <v>21823</v>
      </c>
      <c r="D11088" t="s">
        <v>90</v>
      </c>
      <c r="E11088" t="s">
        <v>81</v>
      </c>
      <c r="F11088" t="s">
        <v>35</v>
      </c>
      <c r="G11088">
        <v>5</v>
      </c>
      <c r="H11088">
        <v>2012</v>
      </c>
      <c r="I11088" t="s">
        <v>62</v>
      </c>
      <c r="J11088" t="s">
        <v>44</v>
      </c>
      <c r="K11088" t="s">
        <v>44</v>
      </c>
      <c r="L11088" t="s">
        <v>44</v>
      </c>
      <c r="M11088">
        <v>4</v>
      </c>
      <c r="N11088">
        <v>35.221503281427601</v>
      </c>
      <c r="O11088">
        <v>50</v>
      </c>
    </row>
    <row r="11089" spans="1:15" x14ac:dyDescent="0.25">
      <c r="A11089" s="20" t="s">
        <v>11189</v>
      </c>
      <c r="B11089">
        <v>9</v>
      </c>
      <c r="C11089" t="s">
        <v>21823</v>
      </c>
      <c r="D11089" t="s">
        <v>90</v>
      </c>
      <c r="E11089" t="s">
        <v>81</v>
      </c>
      <c r="F11089" t="s">
        <v>35</v>
      </c>
      <c r="G11089">
        <v>5</v>
      </c>
      <c r="H11089">
        <v>2012</v>
      </c>
      <c r="I11089" t="s">
        <v>75</v>
      </c>
      <c r="J11089">
        <v>26.34</v>
      </c>
      <c r="K11089">
        <v>20.45</v>
      </c>
      <c r="L11089">
        <v>32.22</v>
      </c>
      <c r="M11089">
        <v>76.400844171407101</v>
      </c>
      <c r="N11089">
        <v>50.0646825673103</v>
      </c>
      <c r="O11089">
        <v>-99</v>
      </c>
    </row>
    <row r="11090" spans="1:15" x14ac:dyDescent="0.25">
      <c r="A11090" s="20" t="s">
        <v>11190</v>
      </c>
      <c r="B11090">
        <v>9</v>
      </c>
      <c r="C11090" t="s">
        <v>21823</v>
      </c>
      <c r="D11090" t="s">
        <v>90</v>
      </c>
      <c r="E11090" t="s">
        <v>81</v>
      </c>
      <c r="F11090" t="s">
        <v>35</v>
      </c>
      <c r="G11090">
        <v>5</v>
      </c>
      <c r="H11090">
        <v>2012</v>
      </c>
      <c r="I11090" t="s">
        <v>45</v>
      </c>
      <c r="J11090">
        <v>16.350503662839301</v>
      </c>
      <c r="K11090">
        <v>-1.56</v>
      </c>
      <c r="L11090">
        <v>34.26</v>
      </c>
      <c r="M11090">
        <v>56</v>
      </c>
      <c r="N11090">
        <v>43.056054945900101</v>
      </c>
      <c r="O11090">
        <v>13.363062095621199</v>
      </c>
    </row>
    <row r="11091" spans="1:15" x14ac:dyDescent="0.25">
      <c r="A11091" s="20" t="s">
        <v>11191</v>
      </c>
      <c r="B11091">
        <v>9</v>
      </c>
      <c r="C11091" t="s">
        <v>21823</v>
      </c>
      <c r="D11091" t="s">
        <v>90</v>
      </c>
      <c r="E11091" t="s">
        <v>81</v>
      </c>
      <c r="F11091" t="s">
        <v>35</v>
      </c>
      <c r="G11091">
        <v>5</v>
      </c>
      <c r="H11091">
        <v>2012</v>
      </c>
      <c r="I11091" t="s">
        <v>46</v>
      </c>
      <c r="J11091">
        <v>19.8256837600624</v>
      </c>
      <c r="K11091">
        <v>1.04</v>
      </c>
      <c r="L11091">
        <v>38.61</v>
      </c>
      <c r="M11091">
        <v>136</v>
      </c>
      <c r="N11091">
        <v>51.678909940776499</v>
      </c>
      <c r="O11091">
        <v>8.5749292571254401</v>
      </c>
    </row>
    <row r="11092" spans="1:15" x14ac:dyDescent="0.25">
      <c r="A11092" s="20" t="s">
        <v>11192</v>
      </c>
      <c r="B11092">
        <v>9</v>
      </c>
      <c r="C11092" t="s">
        <v>21823</v>
      </c>
      <c r="D11092" t="s">
        <v>90</v>
      </c>
      <c r="E11092" t="s">
        <v>81</v>
      </c>
      <c r="F11092" t="s">
        <v>35</v>
      </c>
      <c r="G11092">
        <v>5</v>
      </c>
      <c r="H11092">
        <v>2012</v>
      </c>
      <c r="I11092" t="s">
        <v>47</v>
      </c>
      <c r="J11092">
        <v>26.5940230768208</v>
      </c>
      <c r="K11092">
        <v>14.65</v>
      </c>
      <c r="L11092">
        <v>38.54</v>
      </c>
      <c r="M11092">
        <v>626</v>
      </c>
      <c r="N11092">
        <v>54.952872298975301</v>
      </c>
      <c r="O11092">
        <v>3.9968038348871602</v>
      </c>
    </row>
    <row r="11093" spans="1:15" x14ac:dyDescent="0.25">
      <c r="A11093" s="20" t="s">
        <v>11193</v>
      </c>
      <c r="B11093">
        <v>9</v>
      </c>
      <c r="C11093" t="s">
        <v>21823</v>
      </c>
      <c r="D11093" t="s">
        <v>90</v>
      </c>
      <c r="E11093" t="s">
        <v>81</v>
      </c>
      <c r="F11093" t="s">
        <v>35</v>
      </c>
      <c r="G11093">
        <v>5</v>
      </c>
      <c r="H11093">
        <v>2012</v>
      </c>
      <c r="I11093" t="s">
        <v>48</v>
      </c>
      <c r="J11093" t="s">
        <v>44</v>
      </c>
      <c r="K11093" t="s">
        <v>44</v>
      </c>
      <c r="L11093" t="s">
        <v>44</v>
      </c>
      <c r="M11093">
        <v>18</v>
      </c>
      <c r="N11093">
        <v>50.315920301713</v>
      </c>
      <c r="O11093">
        <v>23.570226039551599</v>
      </c>
    </row>
    <row r="11094" spans="1:15" x14ac:dyDescent="0.25">
      <c r="A11094" s="20" t="s">
        <v>11194</v>
      </c>
      <c r="B11094">
        <v>9</v>
      </c>
      <c r="C11094" t="s">
        <v>21823</v>
      </c>
      <c r="D11094" t="s">
        <v>90</v>
      </c>
      <c r="E11094" t="s">
        <v>81</v>
      </c>
      <c r="F11094" t="s">
        <v>35</v>
      </c>
      <c r="G11094">
        <v>5</v>
      </c>
      <c r="H11094">
        <v>2012</v>
      </c>
      <c r="I11094" t="s">
        <v>49</v>
      </c>
      <c r="J11094">
        <v>-5.5054613865014401</v>
      </c>
      <c r="K11094">
        <v>-32.08</v>
      </c>
      <c r="L11094">
        <v>21.07</v>
      </c>
      <c r="M11094">
        <v>74</v>
      </c>
      <c r="N11094">
        <v>65.977152351001905</v>
      </c>
      <c r="O11094">
        <v>11.6247638743819</v>
      </c>
    </row>
    <row r="11095" spans="1:15" x14ac:dyDescent="0.25">
      <c r="A11095" s="20" t="s">
        <v>11195</v>
      </c>
      <c r="B11095">
        <v>9</v>
      </c>
      <c r="C11095" t="s">
        <v>21823</v>
      </c>
      <c r="D11095" t="s">
        <v>90</v>
      </c>
      <c r="E11095" t="s">
        <v>81</v>
      </c>
      <c r="F11095" t="s">
        <v>35</v>
      </c>
      <c r="G11095">
        <v>5</v>
      </c>
      <c r="H11095">
        <v>2012</v>
      </c>
      <c r="I11095" t="s">
        <v>50</v>
      </c>
      <c r="J11095" t="s">
        <v>44</v>
      </c>
      <c r="K11095" t="s">
        <v>44</v>
      </c>
      <c r="L11095" t="s">
        <v>44</v>
      </c>
      <c r="M11095">
        <v>10</v>
      </c>
      <c r="N11095">
        <v>52.124589777225601</v>
      </c>
      <c r="O11095">
        <v>31.6227766016838</v>
      </c>
    </row>
    <row r="11096" spans="1:15" x14ac:dyDescent="0.25">
      <c r="A11096" s="20" t="s">
        <v>11196</v>
      </c>
      <c r="B11096">
        <v>9</v>
      </c>
      <c r="C11096" t="s">
        <v>21823</v>
      </c>
      <c r="D11096" t="s">
        <v>90</v>
      </c>
      <c r="E11096" t="s">
        <v>81</v>
      </c>
      <c r="F11096" t="s">
        <v>35</v>
      </c>
      <c r="G11096">
        <v>5</v>
      </c>
      <c r="H11096">
        <v>2012</v>
      </c>
      <c r="I11096" t="s">
        <v>51</v>
      </c>
      <c r="J11096">
        <v>17.224928527043499</v>
      </c>
      <c r="K11096">
        <v>-10.27</v>
      </c>
      <c r="L11096">
        <v>44.72</v>
      </c>
      <c r="M11096">
        <v>42</v>
      </c>
      <c r="N11096">
        <v>45.308437043556097</v>
      </c>
      <c r="O11096">
        <v>15.430334996209201</v>
      </c>
    </row>
    <row r="11097" spans="1:15" x14ac:dyDescent="0.25">
      <c r="A11097" s="20" t="s">
        <v>11197</v>
      </c>
      <c r="B11097">
        <v>9</v>
      </c>
      <c r="C11097" t="s">
        <v>21823</v>
      </c>
      <c r="D11097" t="s">
        <v>90</v>
      </c>
      <c r="E11097" t="s">
        <v>82</v>
      </c>
      <c r="F11097" t="s">
        <v>38</v>
      </c>
      <c r="G11097">
        <v>3</v>
      </c>
      <c r="H11097">
        <v>2013</v>
      </c>
      <c r="I11097" t="s">
        <v>34</v>
      </c>
      <c r="J11097">
        <v>-8.0890172011943093</v>
      </c>
      <c r="K11097">
        <v>-20.83</v>
      </c>
      <c r="L11097">
        <v>4.6500000000000004</v>
      </c>
      <c r="M11097">
        <v>411</v>
      </c>
      <c r="N11097">
        <v>62.494486842997503</v>
      </c>
      <c r="O11097">
        <v>4.9326362366699001</v>
      </c>
    </row>
    <row r="11098" spans="1:15" x14ac:dyDescent="0.25">
      <c r="A11098" s="20" t="s">
        <v>11198</v>
      </c>
      <c r="B11098">
        <v>9</v>
      </c>
      <c r="C11098" t="s">
        <v>21823</v>
      </c>
      <c r="D11098" t="s">
        <v>90</v>
      </c>
      <c r="E11098" t="s">
        <v>82</v>
      </c>
      <c r="F11098" t="s">
        <v>38</v>
      </c>
      <c r="G11098">
        <v>3</v>
      </c>
      <c r="H11098">
        <v>2013</v>
      </c>
      <c r="I11098" t="s">
        <v>52</v>
      </c>
      <c r="J11098">
        <v>23.5405652804304</v>
      </c>
      <c r="K11098">
        <v>3.5</v>
      </c>
      <c r="L11098">
        <v>43.58</v>
      </c>
      <c r="M11098">
        <v>85</v>
      </c>
      <c r="N11098">
        <v>35.017370025970799</v>
      </c>
      <c r="O11098">
        <v>10.8465228909328</v>
      </c>
    </row>
    <row r="11099" spans="1:15" x14ac:dyDescent="0.25">
      <c r="A11099" s="20" t="s">
        <v>11199</v>
      </c>
      <c r="B11099">
        <v>9</v>
      </c>
      <c r="C11099" t="s">
        <v>21823</v>
      </c>
      <c r="D11099" t="s">
        <v>90</v>
      </c>
      <c r="E11099" t="s">
        <v>82</v>
      </c>
      <c r="F11099" t="s">
        <v>38</v>
      </c>
      <c r="G11099">
        <v>3</v>
      </c>
      <c r="H11099">
        <v>2013</v>
      </c>
      <c r="I11099" t="s">
        <v>53</v>
      </c>
      <c r="J11099">
        <v>-1.45086647920678</v>
      </c>
      <c r="K11099">
        <v>-15.05</v>
      </c>
      <c r="L11099">
        <v>12.15</v>
      </c>
      <c r="M11099">
        <v>928</v>
      </c>
      <c r="N11099">
        <v>73.985106516397494</v>
      </c>
      <c r="O11099">
        <v>3.2826608214930602</v>
      </c>
    </row>
    <row r="11100" spans="1:15" x14ac:dyDescent="0.25">
      <c r="A11100" s="20" t="s">
        <v>11200</v>
      </c>
      <c r="B11100">
        <v>9</v>
      </c>
      <c r="C11100" t="s">
        <v>21823</v>
      </c>
      <c r="D11100" t="s">
        <v>90</v>
      </c>
      <c r="E11100" t="s">
        <v>82</v>
      </c>
      <c r="F11100" t="s">
        <v>38</v>
      </c>
      <c r="G11100">
        <v>3</v>
      </c>
      <c r="H11100">
        <v>2013</v>
      </c>
      <c r="I11100" t="s">
        <v>54</v>
      </c>
      <c r="J11100">
        <v>16.421469681099801</v>
      </c>
      <c r="K11100">
        <v>-8.1199999999999992</v>
      </c>
      <c r="L11100">
        <v>40.96</v>
      </c>
      <c r="M11100">
        <v>19</v>
      </c>
      <c r="N11100">
        <v>31.5242963965344</v>
      </c>
      <c r="O11100">
        <v>22.941573387056199</v>
      </c>
    </row>
    <row r="11101" spans="1:15" x14ac:dyDescent="0.25">
      <c r="A11101" s="20" t="s">
        <v>11201</v>
      </c>
      <c r="B11101">
        <v>9</v>
      </c>
      <c r="C11101" t="s">
        <v>21823</v>
      </c>
      <c r="D11101" t="s">
        <v>90</v>
      </c>
      <c r="E11101" t="s">
        <v>82</v>
      </c>
      <c r="F11101" t="s">
        <v>38</v>
      </c>
      <c r="G11101">
        <v>3</v>
      </c>
      <c r="H11101">
        <v>2013</v>
      </c>
      <c r="I11101" t="s">
        <v>55</v>
      </c>
      <c r="J11101">
        <v>-5.7264472353238203</v>
      </c>
      <c r="K11101">
        <v>-20.100000000000001</v>
      </c>
      <c r="L11101">
        <v>8.64</v>
      </c>
      <c r="M11101">
        <v>166</v>
      </c>
      <c r="N11101">
        <v>43.737508932999603</v>
      </c>
      <c r="O11101">
        <v>7.7615052570633303</v>
      </c>
    </row>
    <row r="11102" spans="1:15" x14ac:dyDescent="0.25">
      <c r="A11102" s="20" t="s">
        <v>11202</v>
      </c>
      <c r="B11102">
        <v>9</v>
      </c>
      <c r="C11102" t="s">
        <v>21823</v>
      </c>
      <c r="D11102" t="s">
        <v>90</v>
      </c>
      <c r="E11102" t="s">
        <v>82</v>
      </c>
      <c r="F11102" t="s">
        <v>38</v>
      </c>
      <c r="G11102">
        <v>3</v>
      </c>
      <c r="H11102">
        <v>2013</v>
      </c>
      <c r="I11102" t="s">
        <v>56</v>
      </c>
      <c r="J11102">
        <v>-40.1698135973975</v>
      </c>
      <c r="K11102">
        <v>-50.01</v>
      </c>
      <c r="L11102">
        <v>-30.32</v>
      </c>
      <c r="M11102">
        <v>375</v>
      </c>
      <c r="N11102">
        <v>81.910947830099701</v>
      </c>
      <c r="O11102">
        <v>5.1639777949432197</v>
      </c>
    </row>
    <row r="11103" spans="1:15" x14ac:dyDescent="0.25">
      <c r="A11103" s="20" t="s">
        <v>11203</v>
      </c>
      <c r="B11103">
        <v>9</v>
      </c>
      <c r="C11103" t="s">
        <v>21823</v>
      </c>
      <c r="D11103" t="s">
        <v>90</v>
      </c>
      <c r="E11103" t="s">
        <v>82</v>
      </c>
      <c r="F11103" t="s">
        <v>38</v>
      </c>
      <c r="G11103">
        <v>3</v>
      </c>
      <c r="H11103">
        <v>2013</v>
      </c>
      <c r="I11103" t="s">
        <v>57</v>
      </c>
      <c r="J11103">
        <v>18.609128167377499</v>
      </c>
      <c r="K11103">
        <v>5.82</v>
      </c>
      <c r="L11103">
        <v>31.4</v>
      </c>
      <c r="M11103">
        <v>136</v>
      </c>
      <c r="N11103">
        <v>37.915853564650902</v>
      </c>
      <c r="O11103">
        <v>8.5749292571254401</v>
      </c>
    </row>
    <row r="11104" spans="1:15" x14ac:dyDescent="0.25">
      <c r="A11104" s="20" t="s">
        <v>11204</v>
      </c>
      <c r="B11104">
        <v>9</v>
      </c>
      <c r="C11104" t="s">
        <v>21823</v>
      </c>
      <c r="D11104" t="s">
        <v>90</v>
      </c>
      <c r="E11104" t="s">
        <v>82</v>
      </c>
      <c r="F11104" t="s">
        <v>38</v>
      </c>
      <c r="G11104">
        <v>3</v>
      </c>
      <c r="H11104">
        <v>2013</v>
      </c>
      <c r="I11104" t="s">
        <v>58</v>
      </c>
      <c r="J11104">
        <v>3.7346290095099701</v>
      </c>
      <c r="K11104">
        <v>-9.8699999999999992</v>
      </c>
      <c r="L11104">
        <v>17.34</v>
      </c>
      <c r="M11104">
        <v>787</v>
      </c>
      <c r="N11104">
        <v>50.296120271444799</v>
      </c>
      <c r="O11104">
        <v>3.5646150289976002</v>
      </c>
    </row>
    <row r="11105" spans="1:15" x14ac:dyDescent="0.25">
      <c r="A11105" s="20" t="s">
        <v>11205</v>
      </c>
      <c r="B11105">
        <v>9</v>
      </c>
      <c r="C11105" t="s">
        <v>21823</v>
      </c>
      <c r="D11105" t="s">
        <v>90</v>
      </c>
      <c r="E11105" t="s">
        <v>82</v>
      </c>
      <c r="F11105" t="s">
        <v>38</v>
      </c>
      <c r="G11105">
        <v>3</v>
      </c>
      <c r="H11105">
        <v>2013</v>
      </c>
      <c r="I11105" t="s">
        <v>59</v>
      </c>
      <c r="J11105">
        <v>0.90785132996924001</v>
      </c>
      <c r="K11105">
        <v>-31.96</v>
      </c>
      <c r="L11105">
        <v>33.78</v>
      </c>
      <c r="M11105">
        <v>49</v>
      </c>
      <c r="N11105">
        <v>45.645576342141901</v>
      </c>
      <c r="O11105">
        <v>14.285714285714301</v>
      </c>
    </row>
    <row r="11106" spans="1:15" x14ac:dyDescent="0.25">
      <c r="A11106" s="20" t="s">
        <v>11206</v>
      </c>
      <c r="B11106">
        <v>9</v>
      </c>
      <c r="C11106" t="s">
        <v>21823</v>
      </c>
      <c r="D11106" t="s">
        <v>90</v>
      </c>
      <c r="E11106" t="s">
        <v>82</v>
      </c>
      <c r="F11106" t="s">
        <v>38</v>
      </c>
      <c r="G11106">
        <v>3</v>
      </c>
      <c r="H11106">
        <v>2013</v>
      </c>
      <c r="I11106" t="s">
        <v>60</v>
      </c>
      <c r="J11106">
        <v>4.4733372038304404</v>
      </c>
      <c r="K11106">
        <v>-5.66</v>
      </c>
      <c r="L11106">
        <v>14.6</v>
      </c>
      <c r="M11106">
        <v>404</v>
      </c>
      <c r="N11106">
        <v>68.610555317740804</v>
      </c>
      <c r="O11106">
        <v>4.9751859510499497</v>
      </c>
    </row>
    <row r="11107" spans="1:15" x14ac:dyDescent="0.25">
      <c r="A11107" s="20" t="s">
        <v>11207</v>
      </c>
      <c r="B11107">
        <v>9</v>
      </c>
      <c r="C11107" t="s">
        <v>21823</v>
      </c>
      <c r="D11107" t="s">
        <v>90</v>
      </c>
      <c r="E11107" t="s">
        <v>82</v>
      </c>
      <c r="F11107" t="s">
        <v>38</v>
      </c>
      <c r="G11107">
        <v>3</v>
      </c>
      <c r="H11107">
        <v>2013</v>
      </c>
      <c r="I11107" t="s">
        <v>61</v>
      </c>
      <c r="J11107" t="s">
        <v>44</v>
      </c>
      <c r="K11107" t="s">
        <v>44</v>
      </c>
      <c r="L11107" t="s">
        <v>44</v>
      </c>
      <c r="M11107">
        <v>1</v>
      </c>
      <c r="N11107">
        <v>0.452186679822076</v>
      </c>
      <c r="O11107">
        <v>100</v>
      </c>
    </row>
    <row r="11108" spans="1:15" x14ac:dyDescent="0.25">
      <c r="A11108" s="20" t="s">
        <v>11208</v>
      </c>
      <c r="B11108">
        <v>9</v>
      </c>
      <c r="C11108" t="s">
        <v>21823</v>
      </c>
      <c r="D11108" t="s">
        <v>90</v>
      </c>
      <c r="E11108" t="s">
        <v>82</v>
      </c>
      <c r="F11108" t="s">
        <v>38</v>
      </c>
      <c r="G11108">
        <v>3</v>
      </c>
      <c r="H11108">
        <v>2013</v>
      </c>
      <c r="I11108" t="s">
        <v>43</v>
      </c>
      <c r="J11108">
        <v>14.643929190410001</v>
      </c>
      <c r="K11108">
        <v>-3.27</v>
      </c>
      <c r="L11108">
        <v>32.56</v>
      </c>
      <c r="M11108">
        <v>383</v>
      </c>
      <c r="N11108">
        <v>41.186946751084903</v>
      </c>
      <c r="O11108">
        <v>5.1097613030759597</v>
      </c>
    </row>
    <row r="11109" spans="1:15" x14ac:dyDescent="0.25">
      <c r="A11109" s="20" t="s">
        <v>11209</v>
      </c>
      <c r="B11109">
        <v>9</v>
      </c>
      <c r="C11109" t="s">
        <v>21823</v>
      </c>
      <c r="D11109" t="s">
        <v>90</v>
      </c>
      <c r="E11109" t="s">
        <v>82</v>
      </c>
      <c r="F11109" t="s">
        <v>38</v>
      </c>
      <c r="G11109">
        <v>3</v>
      </c>
      <c r="H11109">
        <v>2013</v>
      </c>
      <c r="I11109" t="s">
        <v>62</v>
      </c>
      <c r="J11109">
        <v>26.763857193266499</v>
      </c>
      <c r="K11109">
        <v>9.44</v>
      </c>
      <c r="L11109">
        <v>44.09</v>
      </c>
      <c r="M11109">
        <v>156</v>
      </c>
      <c r="N11109">
        <v>39.477694682088199</v>
      </c>
      <c r="O11109">
        <v>8.0064076902543597</v>
      </c>
    </row>
    <row r="11110" spans="1:15" x14ac:dyDescent="0.25">
      <c r="A11110" s="20" t="s">
        <v>11210</v>
      </c>
      <c r="B11110">
        <v>9</v>
      </c>
      <c r="C11110" t="s">
        <v>21823</v>
      </c>
      <c r="D11110" t="s">
        <v>90</v>
      </c>
      <c r="E11110" t="s">
        <v>82</v>
      </c>
      <c r="F11110" t="s">
        <v>38</v>
      </c>
      <c r="G11110">
        <v>3</v>
      </c>
      <c r="H11110">
        <v>2013</v>
      </c>
      <c r="I11110" t="s">
        <v>75</v>
      </c>
      <c r="J11110">
        <v>8.9499999999999993</v>
      </c>
      <c r="K11110">
        <v>4.03</v>
      </c>
      <c r="L11110">
        <v>13.87</v>
      </c>
      <c r="M11110">
        <v>62.411716364930598</v>
      </c>
      <c r="N11110">
        <v>53.460590949407901</v>
      </c>
      <c r="O11110">
        <v>-99</v>
      </c>
    </row>
    <row r="11111" spans="1:15" x14ac:dyDescent="0.25">
      <c r="A11111" s="20" t="s">
        <v>11211</v>
      </c>
      <c r="B11111">
        <v>9</v>
      </c>
      <c r="C11111" t="s">
        <v>21823</v>
      </c>
      <c r="D11111" t="s">
        <v>90</v>
      </c>
      <c r="E11111" t="s">
        <v>82</v>
      </c>
      <c r="F11111" t="s">
        <v>38</v>
      </c>
      <c r="G11111">
        <v>3</v>
      </c>
      <c r="H11111">
        <v>2013</v>
      </c>
      <c r="I11111" t="s">
        <v>45</v>
      </c>
      <c r="J11111">
        <v>-0.234461270726847</v>
      </c>
      <c r="K11111">
        <v>-13.53</v>
      </c>
      <c r="L11111">
        <v>13.06</v>
      </c>
      <c r="M11111">
        <v>205</v>
      </c>
      <c r="N11111">
        <v>38.461027199877101</v>
      </c>
      <c r="O11111">
        <v>6.98430295769578</v>
      </c>
    </row>
    <row r="11112" spans="1:15" x14ac:dyDescent="0.25">
      <c r="A11112" s="20" t="s">
        <v>11212</v>
      </c>
      <c r="B11112">
        <v>9</v>
      </c>
      <c r="C11112" t="s">
        <v>21823</v>
      </c>
      <c r="D11112" t="s">
        <v>90</v>
      </c>
      <c r="E11112" t="s">
        <v>82</v>
      </c>
      <c r="F11112" t="s">
        <v>38</v>
      </c>
      <c r="G11112">
        <v>3</v>
      </c>
      <c r="H11112">
        <v>2013</v>
      </c>
      <c r="I11112" t="s">
        <v>46</v>
      </c>
      <c r="J11112">
        <v>13.030487280930799</v>
      </c>
      <c r="K11112">
        <v>-1.88</v>
      </c>
      <c r="L11112">
        <v>27.95</v>
      </c>
      <c r="M11112">
        <v>295</v>
      </c>
      <c r="N11112">
        <v>49.135786092912497</v>
      </c>
      <c r="O11112">
        <v>5.8222250973958198</v>
      </c>
    </row>
    <row r="11113" spans="1:15" x14ac:dyDescent="0.25">
      <c r="A11113" s="20" t="s">
        <v>11213</v>
      </c>
      <c r="B11113">
        <v>9</v>
      </c>
      <c r="C11113" t="s">
        <v>21823</v>
      </c>
      <c r="D11113" t="s">
        <v>90</v>
      </c>
      <c r="E11113" t="s">
        <v>82</v>
      </c>
      <c r="F11113" t="s">
        <v>38</v>
      </c>
      <c r="G11113">
        <v>3</v>
      </c>
      <c r="H11113">
        <v>2013</v>
      </c>
      <c r="I11113" t="s">
        <v>47</v>
      </c>
      <c r="J11113">
        <v>12.038483668628601</v>
      </c>
      <c r="K11113">
        <v>-2.2400000000000002</v>
      </c>
      <c r="L11113">
        <v>26.31</v>
      </c>
      <c r="M11113">
        <v>1167</v>
      </c>
      <c r="N11113">
        <v>60.337435663530201</v>
      </c>
      <c r="O11113">
        <v>2.9272820655593401</v>
      </c>
    </row>
    <row r="11114" spans="1:15" x14ac:dyDescent="0.25">
      <c r="A11114" s="20" t="s">
        <v>11214</v>
      </c>
      <c r="B11114">
        <v>9</v>
      </c>
      <c r="C11114" t="s">
        <v>21823</v>
      </c>
      <c r="D11114" t="s">
        <v>90</v>
      </c>
      <c r="E11114" t="s">
        <v>82</v>
      </c>
      <c r="F11114" t="s">
        <v>38</v>
      </c>
      <c r="G11114">
        <v>3</v>
      </c>
      <c r="H11114">
        <v>2013</v>
      </c>
      <c r="I11114" t="s">
        <v>48</v>
      </c>
      <c r="J11114">
        <v>27.976264420357101</v>
      </c>
      <c r="K11114">
        <v>9.23</v>
      </c>
      <c r="L11114">
        <v>46.73</v>
      </c>
      <c r="M11114">
        <v>477</v>
      </c>
      <c r="N11114">
        <v>41.631653945748702</v>
      </c>
      <c r="O11114">
        <v>4.5786854649563002</v>
      </c>
    </row>
    <row r="11115" spans="1:15" x14ac:dyDescent="0.25">
      <c r="A11115" s="20" t="s">
        <v>11215</v>
      </c>
      <c r="B11115">
        <v>9</v>
      </c>
      <c r="C11115" t="s">
        <v>21823</v>
      </c>
      <c r="D11115" t="s">
        <v>90</v>
      </c>
      <c r="E11115" t="s">
        <v>82</v>
      </c>
      <c r="F11115" t="s">
        <v>38</v>
      </c>
      <c r="G11115">
        <v>3</v>
      </c>
      <c r="H11115">
        <v>2013</v>
      </c>
      <c r="I11115" t="s">
        <v>49</v>
      </c>
      <c r="J11115">
        <v>4.8907203081216402</v>
      </c>
      <c r="K11115">
        <v>-16.420000000000002</v>
      </c>
      <c r="L11115">
        <v>26.21</v>
      </c>
      <c r="M11115">
        <v>227</v>
      </c>
      <c r="N11115">
        <v>55.794633825316303</v>
      </c>
      <c r="O11115">
        <v>6.6372331159997202</v>
      </c>
    </row>
    <row r="11116" spans="1:15" x14ac:dyDescent="0.25">
      <c r="A11116" s="20" t="s">
        <v>11216</v>
      </c>
      <c r="B11116">
        <v>9</v>
      </c>
      <c r="C11116" t="s">
        <v>21823</v>
      </c>
      <c r="D11116" t="s">
        <v>90</v>
      </c>
      <c r="E11116" t="s">
        <v>82</v>
      </c>
      <c r="F11116" t="s">
        <v>38</v>
      </c>
      <c r="G11116">
        <v>3</v>
      </c>
      <c r="H11116">
        <v>2013</v>
      </c>
      <c r="I11116" t="s">
        <v>50</v>
      </c>
      <c r="J11116">
        <v>-24.561430473571001</v>
      </c>
      <c r="K11116">
        <v>-37.799999999999997</v>
      </c>
      <c r="L11116">
        <v>-11.32</v>
      </c>
      <c r="M11116">
        <v>280</v>
      </c>
      <c r="N11116">
        <v>65.132753395387894</v>
      </c>
      <c r="O11116">
        <v>5.9761430466719698</v>
      </c>
    </row>
    <row r="11117" spans="1:15" x14ac:dyDescent="0.25">
      <c r="A11117" s="20" t="s">
        <v>11217</v>
      </c>
      <c r="B11117">
        <v>9</v>
      </c>
      <c r="C11117" t="s">
        <v>21823</v>
      </c>
      <c r="D11117" t="s">
        <v>90</v>
      </c>
      <c r="E11117" t="s">
        <v>82</v>
      </c>
      <c r="F11117" t="s">
        <v>38</v>
      </c>
      <c r="G11117">
        <v>3</v>
      </c>
      <c r="H11117">
        <v>2013</v>
      </c>
      <c r="I11117" t="s">
        <v>51</v>
      </c>
      <c r="J11117">
        <v>-19.140344362002399</v>
      </c>
      <c r="K11117">
        <v>-34.01</v>
      </c>
      <c r="L11117">
        <v>-4.2699999999999996</v>
      </c>
      <c r="M11117">
        <v>229</v>
      </c>
      <c r="N11117">
        <v>71.973623782247003</v>
      </c>
      <c r="O11117">
        <v>6.6081860045509</v>
      </c>
    </row>
    <row r="11118" spans="1:15" x14ac:dyDescent="0.25">
      <c r="A11118" s="20" t="s">
        <v>11218</v>
      </c>
      <c r="B11118">
        <v>9</v>
      </c>
      <c r="C11118" t="s">
        <v>21823</v>
      </c>
      <c r="D11118" t="s">
        <v>90</v>
      </c>
      <c r="E11118" t="s">
        <v>83</v>
      </c>
      <c r="F11118" t="s">
        <v>42</v>
      </c>
      <c r="G11118">
        <v>4</v>
      </c>
      <c r="H11118">
        <v>2013</v>
      </c>
      <c r="I11118" t="s">
        <v>34</v>
      </c>
      <c r="J11118">
        <v>13.9874092745968</v>
      </c>
      <c r="K11118">
        <v>0.03</v>
      </c>
      <c r="L11118">
        <v>27.94</v>
      </c>
      <c r="M11118">
        <v>1106</v>
      </c>
      <c r="N11118">
        <v>62.494486842997503</v>
      </c>
      <c r="O11118">
        <v>3.0069238966213199</v>
      </c>
    </row>
    <row r="11119" spans="1:15" x14ac:dyDescent="0.25">
      <c r="A11119" s="20" t="s">
        <v>11219</v>
      </c>
      <c r="B11119">
        <v>9</v>
      </c>
      <c r="C11119" t="s">
        <v>21823</v>
      </c>
      <c r="D11119" t="s">
        <v>90</v>
      </c>
      <c r="E11119" t="s">
        <v>83</v>
      </c>
      <c r="F11119" t="s">
        <v>42</v>
      </c>
      <c r="G11119">
        <v>4</v>
      </c>
      <c r="H11119">
        <v>2013</v>
      </c>
      <c r="I11119" t="s">
        <v>52</v>
      </c>
      <c r="J11119" t="s">
        <v>44</v>
      </c>
      <c r="K11119" t="s">
        <v>44</v>
      </c>
      <c r="L11119" t="s">
        <v>44</v>
      </c>
      <c r="M11119">
        <v>7</v>
      </c>
      <c r="N11119">
        <v>35.017370025970799</v>
      </c>
      <c r="O11119">
        <v>37.796447300922701</v>
      </c>
    </row>
    <row r="11120" spans="1:15" x14ac:dyDescent="0.25">
      <c r="A11120" s="20" t="s">
        <v>11220</v>
      </c>
      <c r="B11120">
        <v>9</v>
      </c>
      <c r="C11120" t="s">
        <v>21823</v>
      </c>
      <c r="D11120" t="s">
        <v>90</v>
      </c>
      <c r="E11120" t="s">
        <v>83</v>
      </c>
      <c r="F11120" t="s">
        <v>42</v>
      </c>
      <c r="G11120">
        <v>4</v>
      </c>
      <c r="H11120">
        <v>2013</v>
      </c>
      <c r="I11120" t="s">
        <v>53</v>
      </c>
      <c r="J11120">
        <v>22.430167039833499</v>
      </c>
      <c r="K11120">
        <v>11.85</v>
      </c>
      <c r="L11120">
        <v>33.01</v>
      </c>
      <c r="M11120">
        <v>42</v>
      </c>
      <c r="N11120">
        <v>73.985106516397494</v>
      </c>
      <c r="O11120">
        <v>15.430334996209201</v>
      </c>
    </row>
    <row r="11121" spans="1:15" x14ac:dyDescent="0.25">
      <c r="A11121" s="20" t="s">
        <v>11221</v>
      </c>
      <c r="B11121">
        <v>9</v>
      </c>
      <c r="C11121" t="s">
        <v>21823</v>
      </c>
      <c r="D11121" t="s">
        <v>90</v>
      </c>
      <c r="E11121" t="s">
        <v>83</v>
      </c>
      <c r="F11121" t="s">
        <v>42</v>
      </c>
      <c r="G11121">
        <v>4</v>
      </c>
      <c r="H11121">
        <v>2013</v>
      </c>
      <c r="I11121" t="s">
        <v>54</v>
      </c>
      <c r="J11121" t="s">
        <v>44</v>
      </c>
      <c r="K11121" t="s">
        <v>44</v>
      </c>
      <c r="L11121" t="s">
        <v>44</v>
      </c>
      <c r="M11121">
        <v>5</v>
      </c>
      <c r="N11121">
        <v>31.5242963965344</v>
      </c>
      <c r="O11121">
        <v>44.721359549995803</v>
      </c>
    </row>
    <row r="11122" spans="1:15" x14ac:dyDescent="0.25">
      <c r="A11122" s="20" t="s">
        <v>11222</v>
      </c>
      <c r="B11122">
        <v>9</v>
      </c>
      <c r="C11122" t="s">
        <v>21823</v>
      </c>
      <c r="D11122" t="s">
        <v>90</v>
      </c>
      <c r="E11122" t="s">
        <v>83</v>
      </c>
      <c r="F11122" t="s">
        <v>42</v>
      </c>
      <c r="G11122">
        <v>4</v>
      </c>
      <c r="H11122">
        <v>2013</v>
      </c>
      <c r="I11122" t="s">
        <v>55</v>
      </c>
      <c r="J11122">
        <v>27.434619746250501</v>
      </c>
      <c r="K11122">
        <v>8.6199999999999992</v>
      </c>
      <c r="L11122">
        <v>46.24</v>
      </c>
      <c r="M11122">
        <v>62</v>
      </c>
      <c r="N11122">
        <v>43.737508932999603</v>
      </c>
      <c r="O11122">
        <v>12.700012700019</v>
      </c>
    </row>
    <row r="11123" spans="1:15" x14ac:dyDescent="0.25">
      <c r="A11123" s="20" t="s">
        <v>11223</v>
      </c>
      <c r="B11123">
        <v>9</v>
      </c>
      <c r="C11123" t="s">
        <v>21823</v>
      </c>
      <c r="D11123" t="s">
        <v>90</v>
      </c>
      <c r="E11123" t="s">
        <v>83</v>
      </c>
      <c r="F11123" t="s">
        <v>42</v>
      </c>
      <c r="G11123">
        <v>4</v>
      </c>
      <c r="H11123">
        <v>2013</v>
      </c>
      <c r="I11123" t="s">
        <v>56</v>
      </c>
      <c r="J11123" t="s">
        <v>44</v>
      </c>
      <c r="K11123" t="s">
        <v>44</v>
      </c>
      <c r="L11123" t="s">
        <v>44</v>
      </c>
      <c r="M11123">
        <v>13</v>
      </c>
      <c r="N11123">
        <v>81.910947830099701</v>
      </c>
      <c r="O11123">
        <v>27.735009811261499</v>
      </c>
    </row>
    <row r="11124" spans="1:15" x14ac:dyDescent="0.25">
      <c r="A11124" s="20" t="s">
        <v>11224</v>
      </c>
      <c r="B11124">
        <v>9</v>
      </c>
      <c r="C11124" t="s">
        <v>21823</v>
      </c>
      <c r="D11124" t="s">
        <v>90</v>
      </c>
      <c r="E11124" t="s">
        <v>83</v>
      </c>
      <c r="F11124" t="s">
        <v>42</v>
      </c>
      <c r="G11124">
        <v>4</v>
      </c>
      <c r="H11124">
        <v>2013</v>
      </c>
      <c r="I11124" t="s">
        <v>57</v>
      </c>
      <c r="J11124" t="s">
        <v>44</v>
      </c>
      <c r="K11124" t="s">
        <v>44</v>
      </c>
      <c r="L11124" t="s">
        <v>44</v>
      </c>
      <c r="M11124">
        <v>12</v>
      </c>
      <c r="N11124">
        <v>37.915853564650902</v>
      </c>
      <c r="O11124">
        <v>28.867513459481302</v>
      </c>
    </row>
    <row r="11125" spans="1:15" x14ac:dyDescent="0.25">
      <c r="A11125" s="20" t="s">
        <v>11225</v>
      </c>
      <c r="B11125">
        <v>9</v>
      </c>
      <c r="C11125" t="s">
        <v>21823</v>
      </c>
      <c r="D11125" t="s">
        <v>90</v>
      </c>
      <c r="E11125" t="s">
        <v>83</v>
      </c>
      <c r="F11125" t="s">
        <v>42</v>
      </c>
      <c r="G11125">
        <v>4</v>
      </c>
      <c r="H11125">
        <v>2013</v>
      </c>
      <c r="I11125" t="s">
        <v>58</v>
      </c>
      <c r="J11125">
        <v>22.763193895532002</v>
      </c>
      <c r="K11125">
        <v>7.84</v>
      </c>
      <c r="L11125">
        <v>37.69</v>
      </c>
      <c r="M11125">
        <v>121</v>
      </c>
      <c r="N11125">
        <v>50.296120271444799</v>
      </c>
      <c r="O11125">
        <v>9.0909090909090899</v>
      </c>
    </row>
    <row r="11126" spans="1:15" x14ac:dyDescent="0.25">
      <c r="A11126" s="20" t="s">
        <v>11226</v>
      </c>
      <c r="B11126">
        <v>9</v>
      </c>
      <c r="C11126" t="s">
        <v>21823</v>
      </c>
      <c r="D11126" t="s">
        <v>90</v>
      </c>
      <c r="E11126" t="s">
        <v>83</v>
      </c>
      <c r="F11126" t="s">
        <v>42</v>
      </c>
      <c r="G11126">
        <v>4</v>
      </c>
      <c r="H11126">
        <v>2013</v>
      </c>
      <c r="I11126" t="s">
        <v>59</v>
      </c>
      <c r="J11126" t="s">
        <v>44</v>
      </c>
      <c r="K11126" t="s">
        <v>44</v>
      </c>
      <c r="L11126" t="s">
        <v>44</v>
      </c>
      <c r="M11126">
        <v>6</v>
      </c>
      <c r="N11126">
        <v>45.645576342141901</v>
      </c>
      <c r="O11126">
        <v>40.824829046386299</v>
      </c>
    </row>
    <row r="11127" spans="1:15" x14ac:dyDescent="0.25">
      <c r="A11127" s="20" t="s">
        <v>11227</v>
      </c>
      <c r="B11127">
        <v>9</v>
      </c>
      <c r="C11127" t="s">
        <v>21823</v>
      </c>
      <c r="D11127" t="s">
        <v>90</v>
      </c>
      <c r="E11127" t="s">
        <v>83</v>
      </c>
      <c r="F11127" t="s">
        <v>42</v>
      </c>
      <c r="G11127">
        <v>4</v>
      </c>
      <c r="H11127">
        <v>2013</v>
      </c>
      <c r="I11127" t="s">
        <v>60</v>
      </c>
      <c r="J11127">
        <v>-9.2249505402863008</v>
      </c>
      <c r="K11127">
        <v>-20.69</v>
      </c>
      <c r="L11127">
        <v>2.2400000000000002</v>
      </c>
      <c r="M11127">
        <v>581</v>
      </c>
      <c r="N11127">
        <v>68.610555317740804</v>
      </c>
      <c r="O11127">
        <v>4.1486990682251097</v>
      </c>
    </row>
    <row r="11128" spans="1:15" x14ac:dyDescent="0.25">
      <c r="A11128" s="20" t="s">
        <v>11228</v>
      </c>
      <c r="B11128">
        <v>9</v>
      </c>
      <c r="C11128" t="s">
        <v>21823</v>
      </c>
      <c r="D11128" t="s">
        <v>90</v>
      </c>
      <c r="E11128" t="s">
        <v>83</v>
      </c>
      <c r="F11128" t="s">
        <v>42</v>
      </c>
      <c r="G11128">
        <v>4</v>
      </c>
      <c r="H11128">
        <v>2013</v>
      </c>
      <c r="I11128" t="s">
        <v>61</v>
      </c>
      <c r="J11128" t="s">
        <v>44</v>
      </c>
      <c r="K11128" t="s">
        <v>44</v>
      </c>
      <c r="L11128" t="s">
        <v>44</v>
      </c>
      <c r="M11128">
        <v>0</v>
      </c>
      <c r="N11128">
        <v>0.452186679822076</v>
      </c>
      <c r="O11128" t="s">
        <v>44</v>
      </c>
    </row>
    <row r="11129" spans="1:15" x14ac:dyDescent="0.25">
      <c r="A11129" s="20" t="s">
        <v>11229</v>
      </c>
      <c r="B11129">
        <v>9</v>
      </c>
      <c r="C11129" t="s">
        <v>21823</v>
      </c>
      <c r="D11129" t="s">
        <v>90</v>
      </c>
      <c r="E11129" t="s">
        <v>83</v>
      </c>
      <c r="F11129" t="s">
        <v>42</v>
      </c>
      <c r="G11129">
        <v>4</v>
      </c>
      <c r="H11129">
        <v>2013</v>
      </c>
      <c r="I11129" t="s">
        <v>43</v>
      </c>
      <c r="J11129">
        <v>43.074819210101097</v>
      </c>
      <c r="K11129">
        <v>32.82</v>
      </c>
      <c r="L11129">
        <v>53.33</v>
      </c>
      <c r="M11129">
        <v>23</v>
      </c>
      <c r="N11129">
        <v>41.186946751084903</v>
      </c>
      <c r="O11129">
        <v>20.851441405707501</v>
      </c>
    </row>
    <row r="11130" spans="1:15" x14ac:dyDescent="0.25">
      <c r="A11130" s="20" t="s">
        <v>11230</v>
      </c>
      <c r="B11130">
        <v>9</v>
      </c>
      <c r="C11130" t="s">
        <v>21823</v>
      </c>
      <c r="D11130" t="s">
        <v>90</v>
      </c>
      <c r="E11130" t="s">
        <v>83</v>
      </c>
      <c r="F11130" t="s">
        <v>42</v>
      </c>
      <c r="G11130">
        <v>4</v>
      </c>
      <c r="H11130">
        <v>2013</v>
      </c>
      <c r="I11130" t="s">
        <v>62</v>
      </c>
      <c r="J11130" t="s">
        <v>44</v>
      </c>
      <c r="K11130" t="s">
        <v>44</v>
      </c>
      <c r="L11130" t="s">
        <v>44</v>
      </c>
      <c r="M11130">
        <v>12</v>
      </c>
      <c r="N11130">
        <v>39.477694682088199</v>
      </c>
      <c r="O11130">
        <v>28.867513459481302</v>
      </c>
    </row>
    <row r="11131" spans="1:15" x14ac:dyDescent="0.25">
      <c r="A11131" s="20" t="s">
        <v>11231</v>
      </c>
      <c r="B11131">
        <v>9</v>
      </c>
      <c r="C11131" t="s">
        <v>21823</v>
      </c>
      <c r="D11131" t="s">
        <v>90</v>
      </c>
      <c r="E11131" t="s">
        <v>83</v>
      </c>
      <c r="F11131" t="s">
        <v>42</v>
      </c>
      <c r="G11131">
        <v>4</v>
      </c>
      <c r="H11131">
        <v>2013</v>
      </c>
      <c r="I11131" t="s">
        <v>75</v>
      </c>
      <c r="J11131">
        <v>15.2</v>
      </c>
      <c r="K11131">
        <v>10.74</v>
      </c>
      <c r="L11131">
        <v>19.649999999999999</v>
      </c>
      <c r="M11131">
        <v>68.656771758849501</v>
      </c>
      <c r="N11131">
        <v>53.460590949407901</v>
      </c>
      <c r="O11131">
        <v>-99</v>
      </c>
    </row>
    <row r="11132" spans="1:15" x14ac:dyDescent="0.25">
      <c r="A11132" s="20" t="s">
        <v>11232</v>
      </c>
      <c r="B11132">
        <v>9</v>
      </c>
      <c r="C11132" t="s">
        <v>21823</v>
      </c>
      <c r="D11132" t="s">
        <v>90</v>
      </c>
      <c r="E11132" t="s">
        <v>83</v>
      </c>
      <c r="F11132" t="s">
        <v>42</v>
      </c>
      <c r="G11132">
        <v>4</v>
      </c>
      <c r="H11132">
        <v>2013</v>
      </c>
      <c r="I11132" t="s">
        <v>45</v>
      </c>
      <c r="J11132">
        <v>3.55465355129664</v>
      </c>
      <c r="K11132">
        <v>-8.15</v>
      </c>
      <c r="L11132">
        <v>15.26</v>
      </c>
      <c r="M11132">
        <v>93</v>
      </c>
      <c r="N11132">
        <v>38.461027199877101</v>
      </c>
      <c r="O11132">
        <v>10.3695169473043</v>
      </c>
    </row>
    <row r="11133" spans="1:15" x14ac:dyDescent="0.25">
      <c r="A11133" s="20" t="s">
        <v>11233</v>
      </c>
      <c r="B11133">
        <v>9</v>
      </c>
      <c r="C11133" t="s">
        <v>21823</v>
      </c>
      <c r="D11133" t="s">
        <v>90</v>
      </c>
      <c r="E11133" t="s">
        <v>83</v>
      </c>
      <c r="F11133" t="s">
        <v>42</v>
      </c>
      <c r="G11133">
        <v>4</v>
      </c>
      <c r="H11133">
        <v>2013</v>
      </c>
      <c r="I11133" t="s">
        <v>46</v>
      </c>
      <c r="J11133">
        <v>19.970183540249199</v>
      </c>
      <c r="K11133">
        <v>7.97</v>
      </c>
      <c r="L11133">
        <v>31.97</v>
      </c>
      <c r="M11133">
        <v>372</v>
      </c>
      <c r="N11133">
        <v>49.135786092912497</v>
      </c>
      <c r="O11133">
        <v>5.1847584736521304</v>
      </c>
    </row>
    <row r="11134" spans="1:15" x14ac:dyDescent="0.25">
      <c r="A11134" s="20" t="s">
        <v>11234</v>
      </c>
      <c r="B11134">
        <v>9</v>
      </c>
      <c r="C11134" t="s">
        <v>21823</v>
      </c>
      <c r="D11134" t="s">
        <v>90</v>
      </c>
      <c r="E11134" t="s">
        <v>83</v>
      </c>
      <c r="F11134" t="s">
        <v>42</v>
      </c>
      <c r="G11134">
        <v>4</v>
      </c>
      <c r="H11134">
        <v>2013</v>
      </c>
      <c r="I11134" t="s">
        <v>47</v>
      </c>
      <c r="J11134">
        <v>11.339421013534199</v>
      </c>
      <c r="K11134">
        <v>-0.95</v>
      </c>
      <c r="L11134">
        <v>23.63</v>
      </c>
      <c r="M11134">
        <v>2346</v>
      </c>
      <c r="N11134">
        <v>60.337435663530201</v>
      </c>
      <c r="O11134">
        <v>2.0646003475383301</v>
      </c>
    </row>
    <row r="11135" spans="1:15" x14ac:dyDescent="0.25">
      <c r="A11135" s="20" t="s">
        <v>11235</v>
      </c>
      <c r="B11135">
        <v>9</v>
      </c>
      <c r="C11135" t="s">
        <v>21823</v>
      </c>
      <c r="D11135" t="s">
        <v>90</v>
      </c>
      <c r="E11135" t="s">
        <v>83</v>
      </c>
      <c r="F11135" t="s">
        <v>42</v>
      </c>
      <c r="G11135">
        <v>4</v>
      </c>
      <c r="H11135">
        <v>2013</v>
      </c>
      <c r="I11135" t="s">
        <v>48</v>
      </c>
      <c r="J11135">
        <v>39.356318635844403</v>
      </c>
      <c r="K11135">
        <v>24</v>
      </c>
      <c r="L11135">
        <v>54.72</v>
      </c>
      <c r="M11135">
        <v>62</v>
      </c>
      <c r="N11135">
        <v>41.631653945748702</v>
      </c>
      <c r="O11135">
        <v>12.700012700019</v>
      </c>
    </row>
    <row r="11136" spans="1:15" x14ac:dyDescent="0.25">
      <c r="A11136" s="20" t="s">
        <v>11236</v>
      </c>
      <c r="B11136">
        <v>9</v>
      </c>
      <c r="C11136" t="s">
        <v>21823</v>
      </c>
      <c r="D11136" t="s">
        <v>90</v>
      </c>
      <c r="E11136" t="s">
        <v>83</v>
      </c>
      <c r="F11136" t="s">
        <v>42</v>
      </c>
      <c r="G11136">
        <v>4</v>
      </c>
      <c r="H11136">
        <v>2013</v>
      </c>
      <c r="I11136" t="s">
        <v>49</v>
      </c>
      <c r="J11136">
        <v>-7.80066275870246</v>
      </c>
      <c r="K11136">
        <v>-29.64</v>
      </c>
      <c r="L11136">
        <v>14.04</v>
      </c>
      <c r="M11136">
        <v>136</v>
      </c>
      <c r="N11136">
        <v>55.794633825316303</v>
      </c>
      <c r="O11136">
        <v>8.5749292571254401</v>
      </c>
    </row>
    <row r="11137" spans="1:15" x14ac:dyDescent="0.25">
      <c r="A11137" s="20" t="s">
        <v>11237</v>
      </c>
      <c r="B11137">
        <v>9</v>
      </c>
      <c r="C11137" t="s">
        <v>21823</v>
      </c>
      <c r="D11137" t="s">
        <v>90</v>
      </c>
      <c r="E11137" t="s">
        <v>83</v>
      </c>
      <c r="F11137" t="s">
        <v>42</v>
      </c>
      <c r="G11137">
        <v>4</v>
      </c>
      <c r="H11137">
        <v>2013</v>
      </c>
      <c r="I11137" t="s">
        <v>50</v>
      </c>
      <c r="J11137">
        <v>6.3881547744564102</v>
      </c>
      <c r="K11137">
        <v>-8.82</v>
      </c>
      <c r="L11137">
        <v>21.6</v>
      </c>
      <c r="M11137">
        <v>26</v>
      </c>
      <c r="N11137">
        <v>65.132753395387894</v>
      </c>
      <c r="O11137">
        <v>19.611613513818401</v>
      </c>
    </row>
    <row r="11138" spans="1:15" x14ac:dyDescent="0.25">
      <c r="A11138" s="20" t="s">
        <v>11238</v>
      </c>
      <c r="B11138">
        <v>9</v>
      </c>
      <c r="C11138" t="s">
        <v>21823</v>
      </c>
      <c r="D11138" t="s">
        <v>90</v>
      </c>
      <c r="E11138" t="s">
        <v>83</v>
      </c>
      <c r="F11138" t="s">
        <v>42</v>
      </c>
      <c r="G11138">
        <v>4</v>
      </c>
      <c r="H11138">
        <v>2013</v>
      </c>
      <c r="I11138" t="s">
        <v>51</v>
      </c>
      <c r="J11138">
        <v>-13.6374367252646</v>
      </c>
      <c r="K11138">
        <v>-24.1</v>
      </c>
      <c r="L11138">
        <v>-3.18</v>
      </c>
      <c r="M11138">
        <v>46</v>
      </c>
      <c r="N11138">
        <v>71.973623782247003</v>
      </c>
      <c r="O11138">
        <v>14.7441956154897</v>
      </c>
    </row>
    <row r="11139" spans="1:15" x14ac:dyDescent="0.25">
      <c r="A11139" s="20" t="s">
        <v>11239</v>
      </c>
      <c r="B11139">
        <v>9</v>
      </c>
      <c r="C11139" t="s">
        <v>21823</v>
      </c>
      <c r="D11139" t="s">
        <v>90</v>
      </c>
      <c r="E11139" t="s">
        <v>81</v>
      </c>
      <c r="F11139" t="s">
        <v>35</v>
      </c>
      <c r="G11139">
        <v>5</v>
      </c>
      <c r="H11139">
        <v>2013</v>
      </c>
      <c r="I11139" t="s">
        <v>34</v>
      </c>
      <c r="J11139">
        <v>14.0062482146304</v>
      </c>
      <c r="K11139">
        <v>-2.54</v>
      </c>
      <c r="L11139">
        <v>30.55</v>
      </c>
      <c r="M11139">
        <v>564</v>
      </c>
      <c r="N11139">
        <v>62.494486842997503</v>
      </c>
      <c r="O11139">
        <v>4.2107596053326004</v>
      </c>
    </row>
    <row r="11140" spans="1:15" x14ac:dyDescent="0.25">
      <c r="A11140" s="20" t="s">
        <v>11240</v>
      </c>
      <c r="B11140">
        <v>9</v>
      </c>
      <c r="C11140" t="s">
        <v>21823</v>
      </c>
      <c r="D11140" t="s">
        <v>90</v>
      </c>
      <c r="E11140" t="s">
        <v>81</v>
      </c>
      <c r="F11140" t="s">
        <v>35</v>
      </c>
      <c r="G11140">
        <v>5</v>
      </c>
      <c r="H11140">
        <v>2013</v>
      </c>
      <c r="I11140" t="s">
        <v>52</v>
      </c>
      <c r="J11140" t="s">
        <v>44</v>
      </c>
      <c r="K11140" t="s">
        <v>44</v>
      </c>
      <c r="L11140" t="s">
        <v>44</v>
      </c>
      <c r="M11140">
        <v>5</v>
      </c>
      <c r="N11140">
        <v>35.017370025970799</v>
      </c>
      <c r="O11140">
        <v>44.721359549995803</v>
      </c>
    </row>
    <row r="11141" spans="1:15" x14ac:dyDescent="0.25">
      <c r="A11141" s="20" t="s">
        <v>11241</v>
      </c>
      <c r="B11141">
        <v>9</v>
      </c>
      <c r="C11141" t="s">
        <v>21823</v>
      </c>
      <c r="D11141" t="s">
        <v>90</v>
      </c>
      <c r="E11141" t="s">
        <v>81</v>
      </c>
      <c r="F11141" t="s">
        <v>35</v>
      </c>
      <c r="G11141">
        <v>5</v>
      </c>
      <c r="H11141">
        <v>2013</v>
      </c>
      <c r="I11141" t="s">
        <v>53</v>
      </c>
      <c r="J11141" t="s">
        <v>44</v>
      </c>
      <c r="K11141" t="s">
        <v>44</v>
      </c>
      <c r="L11141" t="s">
        <v>44</v>
      </c>
      <c r="M11141">
        <v>14</v>
      </c>
      <c r="N11141">
        <v>73.985106516397494</v>
      </c>
      <c r="O11141">
        <v>26.726124191242398</v>
      </c>
    </row>
    <row r="11142" spans="1:15" x14ac:dyDescent="0.25">
      <c r="A11142" s="20" t="s">
        <v>11242</v>
      </c>
      <c r="B11142">
        <v>9</v>
      </c>
      <c r="C11142" t="s">
        <v>21823</v>
      </c>
      <c r="D11142" t="s">
        <v>90</v>
      </c>
      <c r="E11142" t="s">
        <v>81</v>
      </c>
      <c r="F11142" t="s">
        <v>35</v>
      </c>
      <c r="G11142">
        <v>5</v>
      </c>
      <c r="H11142">
        <v>2013</v>
      </c>
      <c r="I11142" t="s">
        <v>54</v>
      </c>
      <c r="J11142" t="s">
        <v>44</v>
      </c>
      <c r="K11142" t="s">
        <v>44</v>
      </c>
      <c r="L11142" t="s">
        <v>44</v>
      </c>
      <c r="M11142">
        <v>2</v>
      </c>
      <c r="N11142">
        <v>31.5242963965344</v>
      </c>
      <c r="O11142">
        <v>70.710678118654698</v>
      </c>
    </row>
    <row r="11143" spans="1:15" x14ac:dyDescent="0.25">
      <c r="A11143" s="20" t="s">
        <v>11243</v>
      </c>
      <c r="B11143">
        <v>9</v>
      </c>
      <c r="C11143" t="s">
        <v>21823</v>
      </c>
      <c r="D11143" t="s">
        <v>90</v>
      </c>
      <c r="E11143" t="s">
        <v>81</v>
      </c>
      <c r="F11143" t="s">
        <v>35</v>
      </c>
      <c r="G11143">
        <v>5</v>
      </c>
      <c r="H11143">
        <v>2013</v>
      </c>
      <c r="I11143" t="s">
        <v>55</v>
      </c>
      <c r="J11143">
        <v>26.893688779591699</v>
      </c>
      <c r="K11143">
        <v>6.24</v>
      </c>
      <c r="L11143">
        <v>47.55</v>
      </c>
      <c r="M11143">
        <v>22</v>
      </c>
      <c r="N11143">
        <v>43.737508932999603</v>
      </c>
      <c r="O11143">
        <v>21.320071635561</v>
      </c>
    </row>
    <row r="11144" spans="1:15" x14ac:dyDescent="0.25">
      <c r="A11144" s="20" t="s">
        <v>11244</v>
      </c>
      <c r="B11144">
        <v>9</v>
      </c>
      <c r="C11144" t="s">
        <v>21823</v>
      </c>
      <c r="D11144" t="s">
        <v>90</v>
      </c>
      <c r="E11144" t="s">
        <v>81</v>
      </c>
      <c r="F11144" t="s">
        <v>35</v>
      </c>
      <c r="G11144">
        <v>5</v>
      </c>
      <c r="H11144">
        <v>2013</v>
      </c>
      <c r="I11144" t="s">
        <v>56</v>
      </c>
      <c r="J11144" t="s">
        <v>44</v>
      </c>
      <c r="K11144" t="s">
        <v>44</v>
      </c>
      <c r="L11144" t="s">
        <v>44</v>
      </c>
      <c r="M11144">
        <v>3</v>
      </c>
      <c r="N11144">
        <v>81.910947830099701</v>
      </c>
      <c r="O11144">
        <v>57.735026918962603</v>
      </c>
    </row>
    <row r="11145" spans="1:15" x14ac:dyDescent="0.25">
      <c r="A11145" s="20" t="s">
        <v>11245</v>
      </c>
      <c r="B11145">
        <v>9</v>
      </c>
      <c r="C11145" t="s">
        <v>21823</v>
      </c>
      <c r="D11145" t="s">
        <v>90</v>
      </c>
      <c r="E11145" t="s">
        <v>81</v>
      </c>
      <c r="F11145" t="s">
        <v>35</v>
      </c>
      <c r="G11145">
        <v>5</v>
      </c>
      <c r="H11145">
        <v>2013</v>
      </c>
      <c r="I11145" t="s">
        <v>57</v>
      </c>
      <c r="J11145" t="s">
        <v>44</v>
      </c>
      <c r="K11145" t="s">
        <v>44</v>
      </c>
      <c r="L11145" t="s">
        <v>44</v>
      </c>
      <c r="M11145">
        <v>9</v>
      </c>
      <c r="N11145">
        <v>37.915853564650902</v>
      </c>
      <c r="O11145">
        <v>33.3333333333333</v>
      </c>
    </row>
    <row r="11146" spans="1:15" x14ac:dyDescent="0.25">
      <c r="A11146" s="20" t="s">
        <v>11246</v>
      </c>
      <c r="B11146">
        <v>9</v>
      </c>
      <c r="C11146" t="s">
        <v>21823</v>
      </c>
      <c r="D11146" t="s">
        <v>90</v>
      </c>
      <c r="E11146" t="s">
        <v>81</v>
      </c>
      <c r="F11146" t="s">
        <v>35</v>
      </c>
      <c r="G11146">
        <v>5</v>
      </c>
      <c r="H11146">
        <v>2013</v>
      </c>
      <c r="I11146" t="s">
        <v>58</v>
      </c>
      <c r="J11146">
        <v>14.1236500478216</v>
      </c>
      <c r="K11146">
        <v>-5.08</v>
      </c>
      <c r="L11146">
        <v>33.32</v>
      </c>
      <c r="M11146">
        <v>80</v>
      </c>
      <c r="N11146">
        <v>50.296120271444799</v>
      </c>
      <c r="O11146">
        <v>11.180339887498899</v>
      </c>
    </row>
    <row r="11147" spans="1:15" x14ac:dyDescent="0.25">
      <c r="A11147" s="20" t="s">
        <v>11247</v>
      </c>
      <c r="B11147">
        <v>9</v>
      </c>
      <c r="C11147" t="s">
        <v>21823</v>
      </c>
      <c r="D11147" t="s">
        <v>90</v>
      </c>
      <c r="E11147" t="s">
        <v>81</v>
      </c>
      <c r="F11147" t="s">
        <v>35</v>
      </c>
      <c r="G11147">
        <v>5</v>
      </c>
      <c r="H11147">
        <v>2013</v>
      </c>
      <c r="I11147" t="s">
        <v>59</v>
      </c>
      <c r="J11147" t="s">
        <v>44</v>
      </c>
      <c r="K11147" t="s">
        <v>44</v>
      </c>
      <c r="L11147" t="s">
        <v>44</v>
      </c>
      <c r="M11147">
        <v>3</v>
      </c>
      <c r="N11147">
        <v>45.645576342141901</v>
      </c>
      <c r="O11147">
        <v>57.735026918962603</v>
      </c>
    </row>
    <row r="11148" spans="1:15" x14ac:dyDescent="0.25">
      <c r="A11148" s="20" t="s">
        <v>11248</v>
      </c>
      <c r="B11148">
        <v>9</v>
      </c>
      <c r="C11148" t="s">
        <v>21823</v>
      </c>
      <c r="D11148" t="s">
        <v>90</v>
      </c>
      <c r="E11148" t="s">
        <v>81</v>
      </c>
      <c r="F11148" t="s">
        <v>35</v>
      </c>
      <c r="G11148">
        <v>5</v>
      </c>
      <c r="H11148">
        <v>2013</v>
      </c>
      <c r="I11148" t="s">
        <v>60</v>
      </c>
      <c r="J11148">
        <v>14.859895921989899</v>
      </c>
      <c r="K11148">
        <v>5.21</v>
      </c>
      <c r="L11148">
        <v>24.51</v>
      </c>
      <c r="M11148">
        <v>457</v>
      </c>
      <c r="N11148">
        <v>68.610555317740804</v>
      </c>
      <c r="O11148">
        <v>4.6778026972498798</v>
      </c>
    </row>
    <row r="11149" spans="1:15" x14ac:dyDescent="0.25">
      <c r="A11149" s="20" t="s">
        <v>11249</v>
      </c>
      <c r="B11149">
        <v>9</v>
      </c>
      <c r="C11149" t="s">
        <v>21823</v>
      </c>
      <c r="D11149" t="s">
        <v>90</v>
      </c>
      <c r="E11149" t="s">
        <v>81</v>
      </c>
      <c r="F11149" t="s">
        <v>35</v>
      </c>
      <c r="G11149">
        <v>5</v>
      </c>
      <c r="H11149">
        <v>2013</v>
      </c>
      <c r="I11149" t="s">
        <v>61</v>
      </c>
      <c r="J11149" t="s">
        <v>44</v>
      </c>
      <c r="K11149" t="s">
        <v>44</v>
      </c>
      <c r="L11149" t="s">
        <v>44</v>
      </c>
      <c r="M11149">
        <v>0</v>
      </c>
      <c r="N11149">
        <v>0.452186679822076</v>
      </c>
      <c r="O11149" t="s">
        <v>44</v>
      </c>
    </row>
    <row r="11150" spans="1:15" x14ac:dyDescent="0.25">
      <c r="A11150" s="20" t="s">
        <v>11250</v>
      </c>
      <c r="B11150">
        <v>9</v>
      </c>
      <c r="C11150" t="s">
        <v>21823</v>
      </c>
      <c r="D11150" t="s">
        <v>90</v>
      </c>
      <c r="E11150" t="s">
        <v>81</v>
      </c>
      <c r="F11150" t="s">
        <v>35</v>
      </c>
      <c r="G11150">
        <v>5</v>
      </c>
      <c r="H11150">
        <v>2013</v>
      </c>
      <c r="I11150" t="s">
        <v>43</v>
      </c>
      <c r="J11150">
        <v>30.1575891129343</v>
      </c>
      <c r="K11150">
        <v>12.92</v>
      </c>
      <c r="L11150">
        <v>47.39</v>
      </c>
      <c r="M11150">
        <v>19</v>
      </c>
      <c r="N11150">
        <v>41.186946751084903</v>
      </c>
      <c r="O11150">
        <v>22.941573387056199</v>
      </c>
    </row>
    <row r="11151" spans="1:15" x14ac:dyDescent="0.25">
      <c r="A11151" s="20" t="s">
        <v>11251</v>
      </c>
      <c r="B11151">
        <v>9</v>
      </c>
      <c r="C11151" t="s">
        <v>21823</v>
      </c>
      <c r="D11151" t="s">
        <v>90</v>
      </c>
      <c r="E11151" t="s">
        <v>81</v>
      </c>
      <c r="F11151" t="s">
        <v>35</v>
      </c>
      <c r="G11151">
        <v>5</v>
      </c>
      <c r="H11151">
        <v>2013</v>
      </c>
      <c r="I11151" t="s">
        <v>62</v>
      </c>
      <c r="J11151" t="s">
        <v>44</v>
      </c>
      <c r="K11151" t="s">
        <v>44</v>
      </c>
      <c r="L11151" t="s">
        <v>44</v>
      </c>
      <c r="M11151">
        <v>7</v>
      </c>
      <c r="N11151">
        <v>39.477694682088199</v>
      </c>
      <c r="O11151">
        <v>37.796447300922701</v>
      </c>
    </row>
    <row r="11152" spans="1:15" x14ac:dyDescent="0.25">
      <c r="A11152" s="20" t="s">
        <v>11252</v>
      </c>
      <c r="B11152">
        <v>9</v>
      </c>
      <c r="C11152" t="s">
        <v>21823</v>
      </c>
      <c r="D11152" t="s">
        <v>90</v>
      </c>
      <c r="E11152" t="s">
        <v>81</v>
      </c>
      <c r="F11152" t="s">
        <v>35</v>
      </c>
      <c r="G11152">
        <v>5</v>
      </c>
      <c r="H11152">
        <v>2013</v>
      </c>
      <c r="I11152" t="s">
        <v>75</v>
      </c>
      <c r="J11152">
        <v>24.1</v>
      </c>
      <c r="K11152">
        <v>18.489999999999998</v>
      </c>
      <c r="L11152">
        <v>29.71</v>
      </c>
      <c r="M11152">
        <v>77.557808219148797</v>
      </c>
      <c r="N11152">
        <v>53.460590949407901</v>
      </c>
      <c r="O11152">
        <v>-99</v>
      </c>
    </row>
    <row r="11153" spans="1:15" x14ac:dyDescent="0.25">
      <c r="A11153" s="20" t="s">
        <v>11253</v>
      </c>
      <c r="B11153">
        <v>9</v>
      </c>
      <c r="C11153" t="s">
        <v>21823</v>
      </c>
      <c r="D11153" t="s">
        <v>90</v>
      </c>
      <c r="E11153" t="s">
        <v>81</v>
      </c>
      <c r="F11153" t="s">
        <v>35</v>
      </c>
      <c r="G11153">
        <v>5</v>
      </c>
      <c r="H11153">
        <v>2013</v>
      </c>
      <c r="I11153" t="s">
        <v>45</v>
      </c>
      <c r="J11153">
        <v>-0.60464735535785497</v>
      </c>
      <c r="K11153">
        <v>-15.08</v>
      </c>
      <c r="L11153">
        <v>13.87</v>
      </c>
      <c r="M11153">
        <v>62</v>
      </c>
      <c r="N11153">
        <v>38.461027199877101</v>
      </c>
      <c r="O11153">
        <v>12.700012700019</v>
      </c>
    </row>
    <row r="11154" spans="1:15" x14ac:dyDescent="0.25">
      <c r="A11154" s="20" t="s">
        <v>11254</v>
      </c>
      <c r="B11154">
        <v>9</v>
      </c>
      <c r="C11154" t="s">
        <v>21823</v>
      </c>
      <c r="D11154" t="s">
        <v>90</v>
      </c>
      <c r="E11154" t="s">
        <v>81</v>
      </c>
      <c r="F11154" t="s">
        <v>35</v>
      </c>
      <c r="G11154">
        <v>5</v>
      </c>
      <c r="H11154">
        <v>2013</v>
      </c>
      <c r="I11154" t="s">
        <v>46</v>
      </c>
      <c r="J11154">
        <v>22.643592243787499</v>
      </c>
      <c r="K11154">
        <v>11.47</v>
      </c>
      <c r="L11154">
        <v>33.82</v>
      </c>
      <c r="M11154">
        <v>151</v>
      </c>
      <c r="N11154">
        <v>49.135786092912497</v>
      </c>
      <c r="O11154">
        <v>8.1378845877115893</v>
      </c>
    </row>
    <row r="11155" spans="1:15" x14ac:dyDescent="0.25">
      <c r="A11155" s="20" t="s">
        <v>11255</v>
      </c>
      <c r="B11155">
        <v>9</v>
      </c>
      <c r="C11155" t="s">
        <v>21823</v>
      </c>
      <c r="D11155" t="s">
        <v>90</v>
      </c>
      <c r="E11155" t="s">
        <v>81</v>
      </c>
      <c r="F11155" t="s">
        <v>35</v>
      </c>
      <c r="G11155">
        <v>5</v>
      </c>
      <c r="H11155">
        <v>2013</v>
      </c>
      <c r="I11155" t="s">
        <v>47</v>
      </c>
      <c r="J11155">
        <v>24.523049874029201</v>
      </c>
      <c r="K11155">
        <v>12.26</v>
      </c>
      <c r="L11155">
        <v>36.78</v>
      </c>
      <c r="M11155">
        <v>675</v>
      </c>
      <c r="N11155">
        <v>60.337435663530201</v>
      </c>
      <c r="O11155">
        <v>3.8490017945975099</v>
      </c>
    </row>
    <row r="11156" spans="1:15" x14ac:dyDescent="0.25">
      <c r="A11156" s="20" t="s">
        <v>11256</v>
      </c>
      <c r="B11156">
        <v>9</v>
      </c>
      <c r="C11156" t="s">
        <v>21823</v>
      </c>
      <c r="D11156" t="s">
        <v>90</v>
      </c>
      <c r="E11156" t="s">
        <v>81</v>
      </c>
      <c r="F11156" t="s">
        <v>35</v>
      </c>
      <c r="G11156">
        <v>5</v>
      </c>
      <c r="H11156">
        <v>2013</v>
      </c>
      <c r="I11156" t="s">
        <v>48</v>
      </c>
      <c r="J11156">
        <v>36.611654902613303</v>
      </c>
      <c r="K11156">
        <v>17.89</v>
      </c>
      <c r="L11156">
        <v>55.33</v>
      </c>
      <c r="M11156">
        <v>21</v>
      </c>
      <c r="N11156">
        <v>41.631653945748702</v>
      </c>
      <c r="O11156">
        <v>21.821789023599202</v>
      </c>
    </row>
    <row r="11157" spans="1:15" x14ac:dyDescent="0.25">
      <c r="A11157" s="20" t="s">
        <v>11257</v>
      </c>
      <c r="B11157">
        <v>9</v>
      </c>
      <c r="C11157" t="s">
        <v>21823</v>
      </c>
      <c r="D11157" t="s">
        <v>90</v>
      </c>
      <c r="E11157" t="s">
        <v>81</v>
      </c>
      <c r="F11157" t="s">
        <v>35</v>
      </c>
      <c r="G11157">
        <v>5</v>
      </c>
      <c r="H11157">
        <v>2013</v>
      </c>
      <c r="I11157" t="s">
        <v>49</v>
      </c>
      <c r="J11157">
        <v>23.763762446031599</v>
      </c>
      <c r="K11157">
        <v>5.59</v>
      </c>
      <c r="L11157">
        <v>41.94</v>
      </c>
      <c r="M11157">
        <v>86</v>
      </c>
      <c r="N11157">
        <v>55.794633825316303</v>
      </c>
      <c r="O11157">
        <v>10.783277320343799</v>
      </c>
    </row>
    <row r="11158" spans="1:15" x14ac:dyDescent="0.25">
      <c r="A11158" s="20" t="s">
        <v>11258</v>
      </c>
      <c r="B11158">
        <v>9</v>
      </c>
      <c r="C11158" t="s">
        <v>21823</v>
      </c>
      <c r="D11158" t="s">
        <v>90</v>
      </c>
      <c r="E11158" t="s">
        <v>81</v>
      </c>
      <c r="F11158" t="s">
        <v>35</v>
      </c>
      <c r="G11158">
        <v>5</v>
      </c>
      <c r="H11158">
        <v>2013</v>
      </c>
      <c r="I11158" t="s">
        <v>50</v>
      </c>
      <c r="J11158" t="s">
        <v>44</v>
      </c>
      <c r="K11158" t="s">
        <v>44</v>
      </c>
      <c r="L11158" t="s">
        <v>44</v>
      </c>
      <c r="M11158">
        <v>9</v>
      </c>
      <c r="N11158">
        <v>65.132753395387894</v>
      </c>
      <c r="O11158">
        <v>33.3333333333333</v>
      </c>
    </row>
    <row r="11159" spans="1:15" x14ac:dyDescent="0.25">
      <c r="A11159" s="20" t="s">
        <v>11259</v>
      </c>
      <c r="B11159">
        <v>9</v>
      </c>
      <c r="C11159" t="s">
        <v>21823</v>
      </c>
      <c r="D11159" t="s">
        <v>90</v>
      </c>
      <c r="E11159" t="s">
        <v>81</v>
      </c>
      <c r="F11159" t="s">
        <v>35</v>
      </c>
      <c r="G11159">
        <v>5</v>
      </c>
      <c r="H11159">
        <v>2013</v>
      </c>
      <c r="I11159" t="s">
        <v>51</v>
      </c>
      <c r="J11159">
        <v>-29.899788929156902</v>
      </c>
      <c r="K11159">
        <v>-54.61</v>
      </c>
      <c r="L11159">
        <v>-5.19</v>
      </c>
      <c r="M11159">
        <v>37</v>
      </c>
      <c r="N11159">
        <v>71.973623782247003</v>
      </c>
      <c r="O11159">
        <v>16.439898730535699</v>
      </c>
    </row>
    <row r="11160" spans="1:15" x14ac:dyDescent="0.25">
      <c r="A11160" s="20" t="s">
        <v>11260</v>
      </c>
      <c r="B11160">
        <v>9</v>
      </c>
      <c r="C11160" t="s">
        <v>21823</v>
      </c>
      <c r="D11160" t="s">
        <v>90</v>
      </c>
      <c r="E11160" t="s">
        <v>82</v>
      </c>
      <c r="F11160" t="s">
        <v>38</v>
      </c>
      <c r="G11160">
        <v>3</v>
      </c>
      <c r="H11160">
        <v>2014</v>
      </c>
      <c r="I11160" t="s">
        <v>34</v>
      </c>
      <c r="J11160">
        <v>24.0539390600232</v>
      </c>
      <c r="K11160">
        <v>9.82</v>
      </c>
      <c r="L11160">
        <v>38.29</v>
      </c>
      <c r="M11160">
        <v>421</v>
      </c>
      <c r="N11160">
        <v>59.154622745792203</v>
      </c>
      <c r="O11160">
        <v>4.87370178828579</v>
      </c>
    </row>
    <row r="11161" spans="1:15" x14ac:dyDescent="0.25">
      <c r="A11161" s="20" t="s">
        <v>11261</v>
      </c>
      <c r="B11161">
        <v>9</v>
      </c>
      <c r="C11161" t="s">
        <v>21823</v>
      </c>
      <c r="D11161" t="s">
        <v>90</v>
      </c>
      <c r="E11161" t="s">
        <v>82</v>
      </c>
      <c r="F11161" t="s">
        <v>38</v>
      </c>
      <c r="G11161">
        <v>3</v>
      </c>
      <c r="H11161">
        <v>2014</v>
      </c>
      <c r="I11161" t="s">
        <v>52</v>
      </c>
      <c r="J11161">
        <v>11.611362446522</v>
      </c>
      <c r="K11161">
        <v>-6.98</v>
      </c>
      <c r="L11161">
        <v>30.2</v>
      </c>
      <c r="M11161">
        <v>92</v>
      </c>
      <c r="N11161">
        <v>38.816829980723703</v>
      </c>
      <c r="O11161">
        <v>10.425720702853701</v>
      </c>
    </row>
    <row r="11162" spans="1:15" x14ac:dyDescent="0.25">
      <c r="A11162" s="20" t="s">
        <v>11262</v>
      </c>
      <c r="B11162">
        <v>9</v>
      </c>
      <c r="C11162" t="s">
        <v>21823</v>
      </c>
      <c r="D11162" t="s">
        <v>90</v>
      </c>
      <c r="E11162" t="s">
        <v>82</v>
      </c>
      <c r="F11162" t="s">
        <v>38</v>
      </c>
      <c r="G11162">
        <v>3</v>
      </c>
      <c r="H11162">
        <v>2014</v>
      </c>
      <c r="I11162" t="s">
        <v>53</v>
      </c>
      <c r="J11162">
        <v>11.949318151959201</v>
      </c>
      <c r="K11162">
        <v>-2.1800000000000002</v>
      </c>
      <c r="L11162">
        <v>26.08</v>
      </c>
      <c r="M11162">
        <v>1062</v>
      </c>
      <c r="N11162">
        <v>70.487428855158996</v>
      </c>
      <c r="O11162">
        <v>3.0685820596610802</v>
      </c>
    </row>
    <row r="11163" spans="1:15" x14ac:dyDescent="0.25">
      <c r="A11163" s="20" t="s">
        <v>11263</v>
      </c>
      <c r="B11163">
        <v>9</v>
      </c>
      <c r="C11163" t="s">
        <v>21823</v>
      </c>
      <c r="D11163" t="s">
        <v>90</v>
      </c>
      <c r="E11163" t="s">
        <v>82</v>
      </c>
      <c r="F11163" t="s">
        <v>38</v>
      </c>
      <c r="G11163">
        <v>3</v>
      </c>
      <c r="H11163">
        <v>2014</v>
      </c>
      <c r="I11163" t="s">
        <v>54</v>
      </c>
      <c r="J11163">
        <v>10.925708249484799</v>
      </c>
      <c r="K11163">
        <v>0.06</v>
      </c>
      <c r="L11163">
        <v>21.79</v>
      </c>
      <c r="M11163">
        <v>20</v>
      </c>
      <c r="N11163">
        <v>61.327186891271801</v>
      </c>
      <c r="O11163">
        <v>22.360679774997902</v>
      </c>
    </row>
    <row r="11164" spans="1:15" x14ac:dyDescent="0.25">
      <c r="A11164" s="20" t="s">
        <v>11264</v>
      </c>
      <c r="B11164">
        <v>9</v>
      </c>
      <c r="C11164" t="s">
        <v>21823</v>
      </c>
      <c r="D11164" t="s">
        <v>90</v>
      </c>
      <c r="E11164" t="s">
        <v>82</v>
      </c>
      <c r="F11164" t="s">
        <v>38</v>
      </c>
      <c r="G11164">
        <v>3</v>
      </c>
      <c r="H11164">
        <v>2014</v>
      </c>
      <c r="I11164" t="s">
        <v>55</v>
      </c>
      <c r="J11164">
        <v>19.631808211755299</v>
      </c>
      <c r="K11164">
        <v>1.06</v>
      </c>
      <c r="L11164">
        <v>38.200000000000003</v>
      </c>
      <c r="M11164">
        <v>189</v>
      </c>
      <c r="N11164">
        <v>37.681738976668797</v>
      </c>
      <c r="O11164">
        <v>7.2739296745330799</v>
      </c>
    </row>
    <row r="11165" spans="1:15" x14ac:dyDescent="0.25">
      <c r="A11165" s="20" t="s">
        <v>11265</v>
      </c>
      <c r="B11165">
        <v>9</v>
      </c>
      <c r="C11165" t="s">
        <v>21823</v>
      </c>
      <c r="D11165" t="s">
        <v>90</v>
      </c>
      <c r="E11165" t="s">
        <v>82</v>
      </c>
      <c r="F11165" t="s">
        <v>38</v>
      </c>
      <c r="G11165">
        <v>3</v>
      </c>
      <c r="H11165">
        <v>2014</v>
      </c>
      <c r="I11165" t="s">
        <v>56</v>
      </c>
      <c r="J11165">
        <v>-8.4567501493696504</v>
      </c>
      <c r="K11165">
        <v>-33.4</v>
      </c>
      <c r="L11165">
        <v>16.489999999999998</v>
      </c>
      <c r="M11165">
        <v>433</v>
      </c>
      <c r="N11165">
        <v>57.379241205565997</v>
      </c>
      <c r="O11165">
        <v>4.8056933133221298</v>
      </c>
    </row>
    <row r="11166" spans="1:15" x14ac:dyDescent="0.25">
      <c r="A11166" s="20" t="s">
        <v>11266</v>
      </c>
      <c r="B11166">
        <v>9</v>
      </c>
      <c r="C11166" t="s">
        <v>21823</v>
      </c>
      <c r="D11166" t="s">
        <v>90</v>
      </c>
      <c r="E11166" t="s">
        <v>82</v>
      </c>
      <c r="F11166" t="s">
        <v>38</v>
      </c>
      <c r="G11166">
        <v>3</v>
      </c>
      <c r="H11166">
        <v>2014</v>
      </c>
      <c r="I11166" t="s">
        <v>57</v>
      </c>
      <c r="J11166">
        <v>-24.426038682992498</v>
      </c>
      <c r="K11166">
        <v>-37.19</v>
      </c>
      <c r="L11166">
        <v>-11.66</v>
      </c>
      <c r="M11166">
        <v>143</v>
      </c>
      <c r="N11166">
        <v>65.688165839810594</v>
      </c>
      <c r="O11166">
        <v>8.36242010007091</v>
      </c>
    </row>
    <row r="11167" spans="1:15" x14ac:dyDescent="0.25">
      <c r="A11167" s="20" t="s">
        <v>11267</v>
      </c>
      <c r="B11167">
        <v>9</v>
      </c>
      <c r="C11167" t="s">
        <v>21823</v>
      </c>
      <c r="D11167" t="s">
        <v>90</v>
      </c>
      <c r="E11167" t="s">
        <v>82</v>
      </c>
      <c r="F11167" t="s">
        <v>38</v>
      </c>
      <c r="G11167">
        <v>3</v>
      </c>
      <c r="H11167">
        <v>2014</v>
      </c>
      <c r="I11167" t="s">
        <v>58</v>
      </c>
      <c r="J11167">
        <v>14.0999621440184</v>
      </c>
      <c r="K11167">
        <v>0.15</v>
      </c>
      <c r="L11167">
        <v>28.05</v>
      </c>
      <c r="M11167">
        <v>857</v>
      </c>
      <c r="N11167">
        <v>38.731200927293898</v>
      </c>
      <c r="O11167">
        <v>3.4159349284257798</v>
      </c>
    </row>
    <row r="11168" spans="1:15" x14ac:dyDescent="0.25">
      <c r="A11168" s="20" t="s">
        <v>11268</v>
      </c>
      <c r="B11168">
        <v>9</v>
      </c>
      <c r="C11168" t="s">
        <v>21823</v>
      </c>
      <c r="D11168" t="s">
        <v>90</v>
      </c>
      <c r="E11168" t="s">
        <v>82</v>
      </c>
      <c r="F11168" t="s">
        <v>38</v>
      </c>
      <c r="G11168">
        <v>3</v>
      </c>
      <c r="H11168">
        <v>2014</v>
      </c>
      <c r="I11168" t="s">
        <v>59</v>
      </c>
      <c r="J11168">
        <v>5.0084328344025497</v>
      </c>
      <c r="K11168">
        <v>-27.24</v>
      </c>
      <c r="L11168">
        <v>37.25</v>
      </c>
      <c r="M11168">
        <v>59</v>
      </c>
      <c r="N11168">
        <v>40.787717014159298</v>
      </c>
      <c r="O11168">
        <v>13.018891098082401</v>
      </c>
    </row>
    <row r="11169" spans="1:15" x14ac:dyDescent="0.25">
      <c r="A11169" s="20" t="s">
        <v>11269</v>
      </c>
      <c r="B11169">
        <v>9</v>
      </c>
      <c r="C11169" t="s">
        <v>21823</v>
      </c>
      <c r="D11169" t="s">
        <v>90</v>
      </c>
      <c r="E11169" t="s">
        <v>82</v>
      </c>
      <c r="F11169" t="s">
        <v>38</v>
      </c>
      <c r="G11169">
        <v>3</v>
      </c>
      <c r="H11169">
        <v>2014</v>
      </c>
      <c r="I11169" t="s">
        <v>60</v>
      </c>
      <c r="J11169">
        <v>17.6915808075466</v>
      </c>
      <c r="K11169">
        <v>3.9</v>
      </c>
      <c r="L11169">
        <v>31.49</v>
      </c>
      <c r="M11169">
        <v>455</v>
      </c>
      <c r="N11169">
        <v>46.384387383904603</v>
      </c>
      <c r="O11169">
        <v>4.6880723093849497</v>
      </c>
    </row>
    <row r="11170" spans="1:15" x14ac:dyDescent="0.25">
      <c r="A11170" s="20" t="s">
        <v>11270</v>
      </c>
      <c r="B11170">
        <v>9</v>
      </c>
      <c r="C11170" t="s">
        <v>21823</v>
      </c>
      <c r="D11170" t="s">
        <v>90</v>
      </c>
      <c r="E11170" t="s">
        <v>82</v>
      </c>
      <c r="F11170" t="s">
        <v>38</v>
      </c>
      <c r="G11170">
        <v>3</v>
      </c>
      <c r="H11170">
        <v>2014</v>
      </c>
      <c r="I11170" t="s">
        <v>61</v>
      </c>
      <c r="J11170" t="s">
        <v>44</v>
      </c>
      <c r="K11170" t="s">
        <v>44</v>
      </c>
      <c r="L11170" t="s">
        <v>44</v>
      </c>
      <c r="M11170">
        <v>3</v>
      </c>
      <c r="N11170">
        <v>2.7306059139921399</v>
      </c>
      <c r="O11170">
        <v>57.735026918962603</v>
      </c>
    </row>
    <row r="11171" spans="1:15" x14ac:dyDescent="0.25">
      <c r="A11171" s="20" t="s">
        <v>11271</v>
      </c>
      <c r="B11171">
        <v>9</v>
      </c>
      <c r="C11171" t="s">
        <v>21823</v>
      </c>
      <c r="D11171" t="s">
        <v>90</v>
      </c>
      <c r="E11171" t="s">
        <v>82</v>
      </c>
      <c r="F11171" t="s">
        <v>38</v>
      </c>
      <c r="G11171">
        <v>3</v>
      </c>
      <c r="H11171">
        <v>2014</v>
      </c>
      <c r="I11171" t="s">
        <v>43</v>
      </c>
      <c r="J11171">
        <v>25.669334192881902</v>
      </c>
      <c r="K11171">
        <v>16.309999999999999</v>
      </c>
      <c r="L11171">
        <v>35.03</v>
      </c>
      <c r="M11171">
        <v>506</v>
      </c>
      <c r="N11171">
        <v>43.402717392220403</v>
      </c>
      <c r="O11171">
        <v>4.4455422447438702</v>
      </c>
    </row>
    <row r="11172" spans="1:15" x14ac:dyDescent="0.25">
      <c r="A11172" s="20" t="s">
        <v>11272</v>
      </c>
      <c r="B11172">
        <v>9</v>
      </c>
      <c r="C11172" t="s">
        <v>21823</v>
      </c>
      <c r="D11172" t="s">
        <v>90</v>
      </c>
      <c r="E11172" t="s">
        <v>82</v>
      </c>
      <c r="F11172" t="s">
        <v>38</v>
      </c>
      <c r="G11172">
        <v>3</v>
      </c>
      <c r="H11172">
        <v>2014</v>
      </c>
      <c r="I11172" t="s">
        <v>62</v>
      </c>
      <c r="J11172">
        <v>10.315080631716899</v>
      </c>
      <c r="K11172">
        <v>-13.11</v>
      </c>
      <c r="L11172">
        <v>33.74</v>
      </c>
      <c r="M11172">
        <v>171</v>
      </c>
      <c r="N11172">
        <v>55.182494400126302</v>
      </c>
      <c r="O11172">
        <v>7.6471911290187196</v>
      </c>
    </row>
    <row r="11173" spans="1:15" x14ac:dyDescent="0.25">
      <c r="A11173" s="20" t="s">
        <v>11273</v>
      </c>
      <c r="B11173">
        <v>9</v>
      </c>
      <c r="C11173" t="s">
        <v>21823</v>
      </c>
      <c r="D11173" t="s">
        <v>90</v>
      </c>
      <c r="E11173" t="s">
        <v>82</v>
      </c>
      <c r="F11173" t="s">
        <v>38</v>
      </c>
      <c r="G11173">
        <v>3</v>
      </c>
      <c r="H11173">
        <v>2014</v>
      </c>
      <c r="I11173" t="s">
        <v>75</v>
      </c>
      <c r="J11173">
        <v>9.58</v>
      </c>
      <c r="K11173">
        <v>4.5999999999999996</v>
      </c>
      <c r="L11173">
        <v>14.56</v>
      </c>
      <c r="M11173">
        <v>64.431295233441404</v>
      </c>
      <c r="N11173">
        <v>54.852698720897699</v>
      </c>
      <c r="O11173">
        <v>-99</v>
      </c>
    </row>
    <row r="11174" spans="1:15" x14ac:dyDescent="0.25">
      <c r="A11174" s="20" t="s">
        <v>11274</v>
      </c>
      <c r="B11174">
        <v>9</v>
      </c>
      <c r="C11174" t="s">
        <v>21823</v>
      </c>
      <c r="D11174" t="s">
        <v>90</v>
      </c>
      <c r="E11174" t="s">
        <v>82</v>
      </c>
      <c r="F11174" t="s">
        <v>38</v>
      </c>
      <c r="G11174">
        <v>3</v>
      </c>
      <c r="H11174">
        <v>2014</v>
      </c>
      <c r="I11174" t="s">
        <v>45</v>
      </c>
      <c r="J11174">
        <v>3.7371752550451198</v>
      </c>
      <c r="K11174">
        <v>-11.25</v>
      </c>
      <c r="L11174">
        <v>18.72</v>
      </c>
      <c r="M11174">
        <v>282</v>
      </c>
      <c r="N11174">
        <v>50.076262882258497</v>
      </c>
      <c r="O11174">
        <v>5.95491334175414</v>
      </c>
    </row>
    <row r="11175" spans="1:15" x14ac:dyDescent="0.25">
      <c r="A11175" s="20" t="s">
        <v>11275</v>
      </c>
      <c r="B11175">
        <v>9</v>
      </c>
      <c r="C11175" t="s">
        <v>21823</v>
      </c>
      <c r="D11175" t="s">
        <v>90</v>
      </c>
      <c r="E11175" t="s">
        <v>82</v>
      </c>
      <c r="F11175" t="s">
        <v>38</v>
      </c>
      <c r="G11175">
        <v>3</v>
      </c>
      <c r="H11175">
        <v>2014</v>
      </c>
      <c r="I11175" t="s">
        <v>46</v>
      </c>
      <c r="J11175">
        <v>6.8242669049557998</v>
      </c>
      <c r="K11175">
        <v>-8.8800000000000008</v>
      </c>
      <c r="L11175">
        <v>22.53</v>
      </c>
      <c r="M11175">
        <v>311</v>
      </c>
      <c r="N11175">
        <v>48.846458949442699</v>
      </c>
      <c r="O11175">
        <v>5.6704797712374297</v>
      </c>
    </row>
    <row r="11176" spans="1:15" x14ac:dyDescent="0.25">
      <c r="A11176" s="20" t="s">
        <v>11276</v>
      </c>
      <c r="B11176">
        <v>9</v>
      </c>
      <c r="C11176" t="s">
        <v>21823</v>
      </c>
      <c r="D11176" t="s">
        <v>90</v>
      </c>
      <c r="E11176" t="s">
        <v>82</v>
      </c>
      <c r="F11176" t="s">
        <v>38</v>
      </c>
      <c r="G11176">
        <v>3</v>
      </c>
      <c r="H11176">
        <v>2014</v>
      </c>
      <c r="I11176" t="s">
        <v>47</v>
      </c>
      <c r="J11176">
        <v>5.4735730747968301</v>
      </c>
      <c r="K11176">
        <v>-2.86</v>
      </c>
      <c r="L11176">
        <v>13.81</v>
      </c>
      <c r="M11176">
        <v>1307</v>
      </c>
      <c r="N11176">
        <v>74.516192698486407</v>
      </c>
      <c r="O11176">
        <v>2.76606388408955</v>
      </c>
    </row>
    <row r="11177" spans="1:15" x14ac:dyDescent="0.25">
      <c r="A11177" s="20" t="s">
        <v>11277</v>
      </c>
      <c r="B11177">
        <v>9</v>
      </c>
      <c r="C11177" t="s">
        <v>21823</v>
      </c>
      <c r="D11177" t="s">
        <v>90</v>
      </c>
      <c r="E11177" t="s">
        <v>82</v>
      </c>
      <c r="F11177" t="s">
        <v>38</v>
      </c>
      <c r="G11177">
        <v>3</v>
      </c>
      <c r="H11177">
        <v>2014</v>
      </c>
      <c r="I11177" t="s">
        <v>48</v>
      </c>
      <c r="J11177">
        <v>-2.8872735189120999</v>
      </c>
      <c r="K11177">
        <v>-24.88</v>
      </c>
      <c r="L11177">
        <v>19.100000000000001</v>
      </c>
      <c r="M11177">
        <v>520</v>
      </c>
      <c r="N11177">
        <v>48.867768097601399</v>
      </c>
      <c r="O11177">
        <v>4.38529009653515</v>
      </c>
    </row>
    <row r="11178" spans="1:15" x14ac:dyDescent="0.25">
      <c r="A11178" s="20" t="s">
        <v>11278</v>
      </c>
      <c r="B11178">
        <v>9</v>
      </c>
      <c r="C11178" t="s">
        <v>21823</v>
      </c>
      <c r="D11178" t="s">
        <v>90</v>
      </c>
      <c r="E11178" t="s">
        <v>82</v>
      </c>
      <c r="F11178" t="s">
        <v>38</v>
      </c>
      <c r="G11178">
        <v>3</v>
      </c>
      <c r="H11178">
        <v>2014</v>
      </c>
      <c r="I11178" t="s">
        <v>49</v>
      </c>
      <c r="J11178">
        <v>25.1283975410051</v>
      </c>
      <c r="K11178">
        <v>15.68</v>
      </c>
      <c r="L11178">
        <v>34.58</v>
      </c>
      <c r="M11178">
        <v>252</v>
      </c>
      <c r="N11178">
        <v>39.743101712013598</v>
      </c>
      <c r="O11178">
        <v>6.2994078834871203</v>
      </c>
    </row>
    <row r="11179" spans="1:15" x14ac:dyDescent="0.25">
      <c r="A11179" s="20" t="s">
        <v>11279</v>
      </c>
      <c r="B11179">
        <v>9</v>
      </c>
      <c r="C11179" t="s">
        <v>21823</v>
      </c>
      <c r="D11179" t="s">
        <v>90</v>
      </c>
      <c r="E11179" t="s">
        <v>82</v>
      </c>
      <c r="F11179" t="s">
        <v>38</v>
      </c>
      <c r="G11179">
        <v>3</v>
      </c>
      <c r="H11179">
        <v>2014</v>
      </c>
      <c r="I11179" t="s">
        <v>50</v>
      </c>
      <c r="J11179">
        <v>7.5383478374462403</v>
      </c>
      <c r="K11179">
        <v>-15.64</v>
      </c>
      <c r="L11179">
        <v>30.71</v>
      </c>
      <c r="M11179">
        <v>333</v>
      </c>
      <c r="N11179">
        <v>58.9615903906979</v>
      </c>
      <c r="O11179">
        <v>5.4799662435119103</v>
      </c>
    </row>
    <row r="11180" spans="1:15" x14ac:dyDescent="0.25">
      <c r="A11180" s="20" t="s">
        <v>11280</v>
      </c>
      <c r="B11180">
        <v>9</v>
      </c>
      <c r="C11180" t="s">
        <v>21823</v>
      </c>
      <c r="D11180" t="s">
        <v>90</v>
      </c>
      <c r="E11180" t="s">
        <v>82</v>
      </c>
      <c r="F11180" t="s">
        <v>38</v>
      </c>
      <c r="G11180">
        <v>3</v>
      </c>
      <c r="H11180">
        <v>2014</v>
      </c>
      <c r="I11180" t="s">
        <v>51</v>
      </c>
      <c r="J11180">
        <v>7.2501804156113003</v>
      </c>
      <c r="K11180">
        <v>-5.77</v>
      </c>
      <c r="L11180">
        <v>20.27</v>
      </c>
      <c r="M11180">
        <v>242</v>
      </c>
      <c r="N11180">
        <v>62.341027101943297</v>
      </c>
      <c r="O11180">
        <v>6.4282434653322502</v>
      </c>
    </row>
    <row r="11181" spans="1:15" x14ac:dyDescent="0.25">
      <c r="A11181" s="20" t="s">
        <v>11281</v>
      </c>
      <c r="B11181">
        <v>9</v>
      </c>
      <c r="C11181" t="s">
        <v>21823</v>
      </c>
      <c r="D11181" t="s">
        <v>90</v>
      </c>
      <c r="E11181" t="s">
        <v>83</v>
      </c>
      <c r="F11181" t="s">
        <v>42</v>
      </c>
      <c r="G11181">
        <v>4</v>
      </c>
      <c r="H11181">
        <v>2014</v>
      </c>
      <c r="I11181" t="s">
        <v>34</v>
      </c>
      <c r="J11181">
        <v>11.439827184015</v>
      </c>
      <c r="K11181">
        <v>-4.0999999999999996</v>
      </c>
      <c r="L11181">
        <v>26.98</v>
      </c>
      <c r="M11181">
        <v>1180</v>
      </c>
      <c r="N11181">
        <v>59.154622745792203</v>
      </c>
      <c r="O11181">
        <v>2.9111125486979099</v>
      </c>
    </row>
    <row r="11182" spans="1:15" x14ac:dyDescent="0.25">
      <c r="A11182" s="20" t="s">
        <v>11282</v>
      </c>
      <c r="B11182">
        <v>9</v>
      </c>
      <c r="C11182" t="s">
        <v>21823</v>
      </c>
      <c r="D11182" t="s">
        <v>90</v>
      </c>
      <c r="E11182" t="s">
        <v>83</v>
      </c>
      <c r="F11182" t="s">
        <v>42</v>
      </c>
      <c r="G11182">
        <v>4</v>
      </c>
      <c r="H11182">
        <v>2014</v>
      </c>
      <c r="I11182" t="s">
        <v>52</v>
      </c>
      <c r="J11182" t="s">
        <v>44</v>
      </c>
      <c r="K11182" t="s">
        <v>44</v>
      </c>
      <c r="L11182" t="s">
        <v>44</v>
      </c>
      <c r="M11182">
        <v>15</v>
      </c>
      <c r="N11182">
        <v>38.816829980723703</v>
      </c>
      <c r="O11182">
        <v>25.8198889747161</v>
      </c>
    </row>
    <row r="11183" spans="1:15" x14ac:dyDescent="0.25">
      <c r="A11183" s="20" t="s">
        <v>11283</v>
      </c>
      <c r="B11183">
        <v>9</v>
      </c>
      <c r="C11183" t="s">
        <v>21823</v>
      </c>
      <c r="D11183" t="s">
        <v>90</v>
      </c>
      <c r="E11183" t="s">
        <v>83</v>
      </c>
      <c r="F11183" t="s">
        <v>42</v>
      </c>
      <c r="G11183">
        <v>4</v>
      </c>
      <c r="H11183">
        <v>2014</v>
      </c>
      <c r="I11183" t="s">
        <v>53</v>
      </c>
      <c r="J11183">
        <v>20.8965247122702</v>
      </c>
      <c r="K11183">
        <v>6.63</v>
      </c>
      <c r="L11183">
        <v>35.159999999999997</v>
      </c>
      <c r="M11183">
        <v>45</v>
      </c>
      <c r="N11183">
        <v>70.487428855158996</v>
      </c>
      <c r="O11183">
        <v>14.907119849998599</v>
      </c>
    </row>
    <row r="11184" spans="1:15" x14ac:dyDescent="0.25">
      <c r="A11184" s="20" t="s">
        <v>11284</v>
      </c>
      <c r="B11184">
        <v>9</v>
      </c>
      <c r="C11184" t="s">
        <v>21823</v>
      </c>
      <c r="D11184" t="s">
        <v>90</v>
      </c>
      <c r="E11184" t="s">
        <v>83</v>
      </c>
      <c r="F11184" t="s">
        <v>42</v>
      </c>
      <c r="G11184">
        <v>4</v>
      </c>
      <c r="H11184">
        <v>2014</v>
      </c>
      <c r="I11184" t="s">
        <v>54</v>
      </c>
      <c r="J11184" t="s">
        <v>44</v>
      </c>
      <c r="K11184" t="s">
        <v>44</v>
      </c>
      <c r="L11184" t="s">
        <v>44</v>
      </c>
      <c r="M11184">
        <v>3</v>
      </c>
      <c r="N11184">
        <v>61.327186891271801</v>
      </c>
      <c r="O11184">
        <v>57.735026918962603</v>
      </c>
    </row>
    <row r="11185" spans="1:15" x14ac:dyDescent="0.25">
      <c r="A11185" s="20" t="s">
        <v>11285</v>
      </c>
      <c r="B11185">
        <v>9</v>
      </c>
      <c r="C11185" t="s">
        <v>21823</v>
      </c>
      <c r="D11185" t="s">
        <v>90</v>
      </c>
      <c r="E11185" t="s">
        <v>83</v>
      </c>
      <c r="F11185" t="s">
        <v>42</v>
      </c>
      <c r="G11185">
        <v>4</v>
      </c>
      <c r="H11185">
        <v>2014</v>
      </c>
      <c r="I11185" t="s">
        <v>55</v>
      </c>
      <c r="J11185">
        <v>10.5303726550358</v>
      </c>
      <c r="K11185">
        <v>-1.61</v>
      </c>
      <c r="L11185">
        <v>22.67</v>
      </c>
      <c r="M11185">
        <v>66</v>
      </c>
      <c r="N11185">
        <v>37.681738976668797</v>
      </c>
      <c r="O11185">
        <v>12.3091490979333</v>
      </c>
    </row>
    <row r="11186" spans="1:15" x14ac:dyDescent="0.25">
      <c r="A11186" s="20" t="s">
        <v>11286</v>
      </c>
      <c r="B11186">
        <v>9</v>
      </c>
      <c r="C11186" t="s">
        <v>21823</v>
      </c>
      <c r="D11186" t="s">
        <v>90</v>
      </c>
      <c r="E11186" t="s">
        <v>83</v>
      </c>
      <c r="F11186" t="s">
        <v>42</v>
      </c>
      <c r="G11186">
        <v>4</v>
      </c>
      <c r="H11186">
        <v>2014</v>
      </c>
      <c r="I11186" t="s">
        <v>56</v>
      </c>
      <c r="J11186" t="s">
        <v>44</v>
      </c>
      <c r="K11186" t="s">
        <v>44</v>
      </c>
      <c r="L11186" t="s">
        <v>44</v>
      </c>
      <c r="M11186">
        <v>12</v>
      </c>
      <c r="N11186">
        <v>57.379241205565997</v>
      </c>
      <c r="O11186">
        <v>28.867513459481302</v>
      </c>
    </row>
    <row r="11187" spans="1:15" x14ac:dyDescent="0.25">
      <c r="A11187" s="20" t="s">
        <v>11287</v>
      </c>
      <c r="B11187">
        <v>9</v>
      </c>
      <c r="C11187" t="s">
        <v>21823</v>
      </c>
      <c r="D11187" t="s">
        <v>90</v>
      </c>
      <c r="E11187" t="s">
        <v>83</v>
      </c>
      <c r="F11187" t="s">
        <v>42</v>
      </c>
      <c r="G11187">
        <v>4</v>
      </c>
      <c r="H11187">
        <v>2014</v>
      </c>
      <c r="I11187" t="s">
        <v>57</v>
      </c>
      <c r="J11187" t="s">
        <v>44</v>
      </c>
      <c r="K11187" t="s">
        <v>44</v>
      </c>
      <c r="L11187" t="s">
        <v>44</v>
      </c>
      <c r="M11187">
        <v>15</v>
      </c>
      <c r="N11187">
        <v>65.688165839810594</v>
      </c>
      <c r="O11187">
        <v>25.8198889747161</v>
      </c>
    </row>
    <row r="11188" spans="1:15" x14ac:dyDescent="0.25">
      <c r="A11188" s="20" t="s">
        <v>11288</v>
      </c>
      <c r="B11188">
        <v>9</v>
      </c>
      <c r="C11188" t="s">
        <v>21823</v>
      </c>
      <c r="D11188" t="s">
        <v>90</v>
      </c>
      <c r="E11188" t="s">
        <v>83</v>
      </c>
      <c r="F11188" t="s">
        <v>42</v>
      </c>
      <c r="G11188">
        <v>4</v>
      </c>
      <c r="H11188">
        <v>2014</v>
      </c>
      <c r="I11188" t="s">
        <v>58</v>
      </c>
      <c r="J11188">
        <v>28.191181346144699</v>
      </c>
      <c r="K11188">
        <v>12.33</v>
      </c>
      <c r="L11188">
        <v>44.05</v>
      </c>
      <c r="M11188">
        <v>140</v>
      </c>
      <c r="N11188">
        <v>38.731200927293898</v>
      </c>
      <c r="O11188">
        <v>8.4515425472851593</v>
      </c>
    </row>
    <row r="11189" spans="1:15" x14ac:dyDescent="0.25">
      <c r="A11189" s="20" t="s">
        <v>11289</v>
      </c>
      <c r="B11189">
        <v>9</v>
      </c>
      <c r="C11189" t="s">
        <v>21823</v>
      </c>
      <c r="D11189" t="s">
        <v>90</v>
      </c>
      <c r="E11189" t="s">
        <v>83</v>
      </c>
      <c r="F11189" t="s">
        <v>42</v>
      </c>
      <c r="G11189">
        <v>4</v>
      </c>
      <c r="H11189">
        <v>2014</v>
      </c>
      <c r="I11189" t="s">
        <v>59</v>
      </c>
      <c r="J11189" t="s">
        <v>44</v>
      </c>
      <c r="K11189" t="s">
        <v>44</v>
      </c>
      <c r="L11189" t="s">
        <v>44</v>
      </c>
      <c r="M11189">
        <v>9</v>
      </c>
      <c r="N11189">
        <v>40.787717014159298</v>
      </c>
      <c r="O11189">
        <v>33.3333333333333</v>
      </c>
    </row>
    <row r="11190" spans="1:15" x14ac:dyDescent="0.25">
      <c r="A11190" s="20" t="s">
        <v>11290</v>
      </c>
      <c r="B11190">
        <v>9</v>
      </c>
      <c r="C11190" t="s">
        <v>21823</v>
      </c>
      <c r="D11190" t="s">
        <v>90</v>
      </c>
      <c r="E11190" t="s">
        <v>83</v>
      </c>
      <c r="F11190" t="s">
        <v>42</v>
      </c>
      <c r="G11190">
        <v>4</v>
      </c>
      <c r="H11190">
        <v>2014</v>
      </c>
      <c r="I11190" t="s">
        <v>60</v>
      </c>
      <c r="J11190">
        <v>20.5545148930659</v>
      </c>
      <c r="K11190">
        <v>11.87</v>
      </c>
      <c r="L11190">
        <v>29.24</v>
      </c>
      <c r="M11190">
        <v>710</v>
      </c>
      <c r="N11190">
        <v>46.384387383904603</v>
      </c>
      <c r="O11190">
        <v>3.7529331252040099</v>
      </c>
    </row>
    <row r="11191" spans="1:15" x14ac:dyDescent="0.25">
      <c r="A11191" s="20" t="s">
        <v>11291</v>
      </c>
      <c r="B11191">
        <v>9</v>
      </c>
      <c r="C11191" t="s">
        <v>21823</v>
      </c>
      <c r="D11191" t="s">
        <v>90</v>
      </c>
      <c r="E11191" t="s">
        <v>83</v>
      </c>
      <c r="F11191" t="s">
        <v>42</v>
      </c>
      <c r="G11191">
        <v>4</v>
      </c>
      <c r="H11191">
        <v>2014</v>
      </c>
      <c r="I11191" t="s">
        <v>61</v>
      </c>
      <c r="J11191" t="s">
        <v>44</v>
      </c>
      <c r="K11191" t="s">
        <v>44</v>
      </c>
      <c r="L11191" t="s">
        <v>44</v>
      </c>
      <c r="M11191">
        <v>0</v>
      </c>
      <c r="N11191">
        <v>2.7306059139921399</v>
      </c>
      <c r="O11191" t="s">
        <v>44</v>
      </c>
    </row>
    <row r="11192" spans="1:15" x14ac:dyDescent="0.25">
      <c r="A11192" s="20" t="s">
        <v>11292</v>
      </c>
      <c r="B11192">
        <v>9</v>
      </c>
      <c r="C11192" t="s">
        <v>21823</v>
      </c>
      <c r="D11192" t="s">
        <v>90</v>
      </c>
      <c r="E11192" t="s">
        <v>83</v>
      </c>
      <c r="F11192" t="s">
        <v>42</v>
      </c>
      <c r="G11192">
        <v>4</v>
      </c>
      <c r="H11192">
        <v>2014</v>
      </c>
      <c r="I11192" t="s">
        <v>43</v>
      </c>
      <c r="J11192">
        <v>34.195874157075302</v>
      </c>
      <c r="K11192">
        <v>21.7</v>
      </c>
      <c r="L11192">
        <v>46.69</v>
      </c>
      <c r="M11192">
        <v>30</v>
      </c>
      <c r="N11192">
        <v>43.402717392220403</v>
      </c>
      <c r="O11192">
        <v>18.257418583505501</v>
      </c>
    </row>
    <row r="11193" spans="1:15" x14ac:dyDescent="0.25">
      <c r="A11193" s="20" t="s">
        <v>11293</v>
      </c>
      <c r="B11193">
        <v>9</v>
      </c>
      <c r="C11193" t="s">
        <v>21823</v>
      </c>
      <c r="D11193" t="s">
        <v>90</v>
      </c>
      <c r="E11193" t="s">
        <v>83</v>
      </c>
      <c r="F11193" t="s">
        <v>42</v>
      </c>
      <c r="G11193">
        <v>4</v>
      </c>
      <c r="H11193">
        <v>2014</v>
      </c>
      <c r="I11193" t="s">
        <v>62</v>
      </c>
      <c r="J11193" t="s">
        <v>44</v>
      </c>
      <c r="K11193" t="s">
        <v>44</v>
      </c>
      <c r="L11193" t="s">
        <v>44</v>
      </c>
      <c r="M11193">
        <v>16</v>
      </c>
      <c r="N11193">
        <v>55.182494400126302</v>
      </c>
      <c r="O11193">
        <v>25</v>
      </c>
    </row>
    <row r="11194" spans="1:15" x14ac:dyDescent="0.25">
      <c r="A11194" s="20" t="s">
        <v>11294</v>
      </c>
      <c r="B11194">
        <v>9</v>
      </c>
      <c r="C11194" t="s">
        <v>21823</v>
      </c>
      <c r="D11194" t="s">
        <v>90</v>
      </c>
      <c r="E11194" t="s">
        <v>83</v>
      </c>
      <c r="F11194" t="s">
        <v>42</v>
      </c>
      <c r="G11194">
        <v>4</v>
      </c>
      <c r="H11194">
        <v>2014</v>
      </c>
      <c r="I11194" t="s">
        <v>75</v>
      </c>
      <c r="J11194">
        <v>13.99</v>
      </c>
      <c r="K11194">
        <v>9.49</v>
      </c>
      <c r="L11194">
        <v>18.5</v>
      </c>
      <c r="M11194">
        <v>68.8470680772663</v>
      </c>
      <c r="N11194">
        <v>54.852698720897699</v>
      </c>
      <c r="O11194">
        <v>-99</v>
      </c>
    </row>
    <row r="11195" spans="1:15" x14ac:dyDescent="0.25">
      <c r="A11195" s="20" t="s">
        <v>11295</v>
      </c>
      <c r="B11195">
        <v>9</v>
      </c>
      <c r="C11195" t="s">
        <v>21823</v>
      </c>
      <c r="D11195" t="s">
        <v>90</v>
      </c>
      <c r="E11195" t="s">
        <v>83</v>
      </c>
      <c r="F11195" t="s">
        <v>42</v>
      </c>
      <c r="G11195">
        <v>4</v>
      </c>
      <c r="H11195">
        <v>2014</v>
      </c>
      <c r="I11195" t="s">
        <v>45</v>
      </c>
      <c r="J11195">
        <v>8.3186389576017099</v>
      </c>
      <c r="K11195">
        <v>-11.12</v>
      </c>
      <c r="L11195">
        <v>27.76</v>
      </c>
      <c r="M11195">
        <v>130</v>
      </c>
      <c r="N11195">
        <v>50.076262882258497</v>
      </c>
      <c r="O11195">
        <v>8.7705801930702894</v>
      </c>
    </row>
    <row r="11196" spans="1:15" x14ac:dyDescent="0.25">
      <c r="A11196" s="20" t="s">
        <v>11296</v>
      </c>
      <c r="B11196">
        <v>9</v>
      </c>
      <c r="C11196" t="s">
        <v>21823</v>
      </c>
      <c r="D11196" t="s">
        <v>90</v>
      </c>
      <c r="E11196" t="s">
        <v>83</v>
      </c>
      <c r="F11196" t="s">
        <v>42</v>
      </c>
      <c r="G11196">
        <v>4</v>
      </c>
      <c r="H11196">
        <v>2014</v>
      </c>
      <c r="I11196" t="s">
        <v>46</v>
      </c>
      <c r="J11196">
        <v>7.9103197563788203</v>
      </c>
      <c r="K11196">
        <v>-7.47</v>
      </c>
      <c r="L11196">
        <v>23.29</v>
      </c>
      <c r="M11196">
        <v>425</v>
      </c>
      <c r="N11196">
        <v>48.846458949442699</v>
      </c>
      <c r="O11196">
        <v>4.8507125007266598</v>
      </c>
    </row>
    <row r="11197" spans="1:15" x14ac:dyDescent="0.25">
      <c r="A11197" s="20" t="s">
        <v>11297</v>
      </c>
      <c r="B11197">
        <v>9</v>
      </c>
      <c r="C11197" t="s">
        <v>21823</v>
      </c>
      <c r="D11197" t="s">
        <v>90</v>
      </c>
      <c r="E11197" t="s">
        <v>83</v>
      </c>
      <c r="F11197" t="s">
        <v>42</v>
      </c>
      <c r="G11197">
        <v>4</v>
      </c>
      <c r="H11197">
        <v>2014</v>
      </c>
      <c r="I11197" t="s">
        <v>47</v>
      </c>
      <c r="J11197">
        <v>-2.7999685643608099</v>
      </c>
      <c r="K11197">
        <v>-10.28</v>
      </c>
      <c r="L11197">
        <v>4.68</v>
      </c>
      <c r="M11197">
        <v>2611</v>
      </c>
      <c r="N11197">
        <v>74.516192698486407</v>
      </c>
      <c r="O11197">
        <v>1.95702585845135</v>
      </c>
    </row>
    <row r="11198" spans="1:15" x14ac:dyDescent="0.25">
      <c r="A11198" s="20" t="s">
        <v>11298</v>
      </c>
      <c r="B11198">
        <v>9</v>
      </c>
      <c r="C11198" t="s">
        <v>21823</v>
      </c>
      <c r="D11198" t="s">
        <v>90</v>
      </c>
      <c r="E11198" t="s">
        <v>83</v>
      </c>
      <c r="F11198" t="s">
        <v>42</v>
      </c>
      <c r="G11198">
        <v>4</v>
      </c>
      <c r="H11198">
        <v>2014</v>
      </c>
      <c r="I11198" t="s">
        <v>48</v>
      </c>
      <c r="J11198">
        <v>25.6233266188454</v>
      </c>
      <c r="K11198">
        <v>8.27</v>
      </c>
      <c r="L11198">
        <v>42.98</v>
      </c>
      <c r="M11198">
        <v>77</v>
      </c>
      <c r="N11198">
        <v>48.867768097601399</v>
      </c>
      <c r="O11198">
        <v>11.396057645963801</v>
      </c>
    </row>
    <row r="11199" spans="1:15" x14ac:dyDescent="0.25">
      <c r="A11199" s="20" t="s">
        <v>11299</v>
      </c>
      <c r="B11199">
        <v>9</v>
      </c>
      <c r="C11199" t="s">
        <v>21823</v>
      </c>
      <c r="D11199" t="s">
        <v>90</v>
      </c>
      <c r="E11199" t="s">
        <v>83</v>
      </c>
      <c r="F11199" t="s">
        <v>42</v>
      </c>
      <c r="G11199">
        <v>4</v>
      </c>
      <c r="H11199">
        <v>2014</v>
      </c>
      <c r="I11199" t="s">
        <v>49</v>
      </c>
      <c r="J11199">
        <v>15.6420436375821</v>
      </c>
      <c r="K11199">
        <v>-1.77</v>
      </c>
      <c r="L11199">
        <v>33.049999999999997</v>
      </c>
      <c r="M11199">
        <v>166</v>
      </c>
      <c r="N11199">
        <v>39.743101712013598</v>
      </c>
      <c r="O11199">
        <v>7.7615052570633303</v>
      </c>
    </row>
    <row r="11200" spans="1:15" x14ac:dyDescent="0.25">
      <c r="A11200" s="20" t="s">
        <v>11300</v>
      </c>
      <c r="B11200">
        <v>9</v>
      </c>
      <c r="C11200" t="s">
        <v>21823</v>
      </c>
      <c r="D11200" t="s">
        <v>90</v>
      </c>
      <c r="E11200" t="s">
        <v>83</v>
      </c>
      <c r="F11200" t="s">
        <v>42</v>
      </c>
      <c r="G11200">
        <v>4</v>
      </c>
      <c r="H11200">
        <v>2014</v>
      </c>
      <c r="I11200" t="s">
        <v>50</v>
      </c>
      <c r="J11200">
        <v>25.8028245590395</v>
      </c>
      <c r="K11200">
        <v>5.93</v>
      </c>
      <c r="L11200">
        <v>45.67</v>
      </c>
      <c r="M11200">
        <v>41</v>
      </c>
      <c r="N11200">
        <v>58.9615903906979</v>
      </c>
      <c r="O11200">
        <v>15.6173761888606</v>
      </c>
    </row>
    <row r="11201" spans="1:15" x14ac:dyDescent="0.25">
      <c r="A11201" s="20" t="s">
        <v>11301</v>
      </c>
      <c r="B11201">
        <v>9</v>
      </c>
      <c r="C11201" t="s">
        <v>21823</v>
      </c>
      <c r="D11201" t="s">
        <v>90</v>
      </c>
      <c r="E11201" t="s">
        <v>83</v>
      </c>
      <c r="F11201" t="s">
        <v>42</v>
      </c>
      <c r="G11201">
        <v>4</v>
      </c>
      <c r="H11201">
        <v>2014</v>
      </c>
      <c r="I11201" t="s">
        <v>51</v>
      </c>
      <c r="J11201">
        <v>8.9484359366028094</v>
      </c>
      <c r="K11201">
        <v>-13.5</v>
      </c>
      <c r="L11201">
        <v>31.39</v>
      </c>
      <c r="M11201">
        <v>47</v>
      </c>
      <c r="N11201">
        <v>62.341027101943297</v>
      </c>
      <c r="O11201">
        <v>14.5864991497895</v>
      </c>
    </row>
    <row r="11202" spans="1:15" x14ac:dyDescent="0.25">
      <c r="A11202" s="20" t="s">
        <v>11302</v>
      </c>
      <c r="B11202">
        <v>9</v>
      </c>
      <c r="C11202" t="s">
        <v>21823</v>
      </c>
      <c r="D11202" t="s">
        <v>90</v>
      </c>
      <c r="E11202" t="s">
        <v>81</v>
      </c>
      <c r="F11202" t="s">
        <v>35</v>
      </c>
      <c r="G11202">
        <v>5</v>
      </c>
      <c r="H11202">
        <v>2014</v>
      </c>
      <c r="I11202" t="s">
        <v>34</v>
      </c>
      <c r="J11202">
        <v>20.772567864043801</v>
      </c>
      <c r="K11202">
        <v>5.13</v>
      </c>
      <c r="L11202">
        <v>36.42</v>
      </c>
      <c r="M11202">
        <v>639</v>
      </c>
      <c r="N11202">
        <v>59.154622745792203</v>
      </c>
      <c r="O11202">
        <v>3.9559388606461798</v>
      </c>
    </row>
    <row r="11203" spans="1:15" x14ac:dyDescent="0.25">
      <c r="A11203" s="20" t="s">
        <v>11303</v>
      </c>
      <c r="B11203">
        <v>9</v>
      </c>
      <c r="C11203" t="s">
        <v>21823</v>
      </c>
      <c r="D11203" t="s">
        <v>90</v>
      </c>
      <c r="E11203" t="s">
        <v>81</v>
      </c>
      <c r="F11203" t="s">
        <v>35</v>
      </c>
      <c r="G11203">
        <v>5</v>
      </c>
      <c r="H11203">
        <v>2014</v>
      </c>
      <c r="I11203" t="s">
        <v>52</v>
      </c>
      <c r="J11203" t="s">
        <v>44</v>
      </c>
      <c r="K11203" t="s">
        <v>44</v>
      </c>
      <c r="L11203" t="s">
        <v>44</v>
      </c>
      <c r="M11203">
        <v>10</v>
      </c>
      <c r="N11203">
        <v>38.816829980723703</v>
      </c>
      <c r="O11203">
        <v>31.6227766016838</v>
      </c>
    </row>
    <row r="11204" spans="1:15" x14ac:dyDescent="0.25">
      <c r="A11204" s="20" t="s">
        <v>11304</v>
      </c>
      <c r="B11204">
        <v>9</v>
      </c>
      <c r="C11204" t="s">
        <v>21823</v>
      </c>
      <c r="D11204" t="s">
        <v>90</v>
      </c>
      <c r="E11204" t="s">
        <v>81</v>
      </c>
      <c r="F11204" t="s">
        <v>35</v>
      </c>
      <c r="G11204">
        <v>5</v>
      </c>
      <c r="H11204">
        <v>2014</v>
      </c>
      <c r="I11204" t="s">
        <v>53</v>
      </c>
      <c r="J11204" t="s">
        <v>44</v>
      </c>
      <c r="K11204" t="s">
        <v>44</v>
      </c>
      <c r="L11204" t="s">
        <v>44</v>
      </c>
      <c r="M11204">
        <v>18</v>
      </c>
      <c r="N11204">
        <v>70.487428855158996</v>
      </c>
      <c r="O11204">
        <v>23.570226039551599</v>
      </c>
    </row>
    <row r="11205" spans="1:15" x14ac:dyDescent="0.25">
      <c r="A11205" s="20" t="s">
        <v>11305</v>
      </c>
      <c r="B11205">
        <v>9</v>
      </c>
      <c r="C11205" t="s">
        <v>21823</v>
      </c>
      <c r="D11205" t="s">
        <v>90</v>
      </c>
      <c r="E11205" t="s">
        <v>81</v>
      </c>
      <c r="F11205" t="s">
        <v>35</v>
      </c>
      <c r="G11205">
        <v>5</v>
      </c>
      <c r="H11205">
        <v>2014</v>
      </c>
      <c r="I11205" t="s">
        <v>54</v>
      </c>
      <c r="J11205" t="s">
        <v>44</v>
      </c>
      <c r="K11205" t="s">
        <v>44</v>
      </c>
      <c r="L11205" t="s">
        <v>44</v>
      </c>
      <c r="M11205">
        <v>5</v>
      </c>
      <c r="N11205">
        <v>61.327186891271801</v>
      </c>
      <c r="O11205">
        <v>44.721359549995803</v>
      </c>
    </row>
    <row r="11206" spans="1:15" x14ac:dyDescent="0.25">
      <c r="A11206" s="20" t="s">
        <v>11306</v>
      </c>
      <c r="B11206">
        <v>9</v>
      </c>
      <c r="C11206" t="s">
        <v>21823</v>
      </c>
      <c r="D11206" t="s">
        <v>90</v>
      </c>
      <c r="E11206" t="s">
        <v>81</v>
      </c>
      <c r="F11206" t="s">
        <v>35</v>
      </c>
      <c r="G11206">
        <v>5</v>
      </c>
      <c r="H11206">
        <v>2014</v>
      </c>
      <c r="I11206" t="s">
        <v>55</v>
      </c>
      <c r="J11206">
        <v>22.426783955797799</v>
      </c>
      <c r="K11206">
        <v>5.36</v>
      </c>
      <c r="L11206">
        <v>39.49</v>
      </c>
      <c r="M11206">
        <v>31</v>
      </c>
      <c r="N11206">
        <v>37.681738976668797</v>
      </c>
      <c r="O11206">
        <v>17.9605302026775</v>
      </c>
    </row>
    <row r="11207" spans="1:15" x14ac:dyDescent="0.25">
      <c r="A11207" s="20" t="s">
        <v>11307</v>
      </c>
      <c r="B11207">
        <v>9</v>
      </c>
      <c r="C11207" t="s">
        <v>21823</v>
      </c>
      <c r="D11207" t="s">
        <v>90</v>
      </c>
      <c r="E11207" t="s">
        <v>81</v>
      </c>
      <c r="F11207" t="s">
        <v>35</v>
      </c>
      <c r="G11207">
        <v>5</v>
      </c>
      <c r="H11207">
        <v>2014</v>
      </c>
      <c r="I11207" t="s">
        <v>56</v>
      </c>
      <c r="J11207" t="s">
        <v>44</v>
      </c>
      <c r="K11207" t="s">
        <v>44</v>
      </c>
      <c r="L11207" t="s">
        <v>44</v>
      </c>
      <c r="M11207">
        <v>2</v>
      </c>
      <c r="N11207">
        <v>57.379241205565997</v>
      </c>
      <c r="O11207">
        <v>70.710678118654698</v>
      </c>
    </row>
    <row r="11208" spans="1:15" x14ac:dyDescent="0.25">
      <c r="A11208" s="20" t="s">
        <v>11308</v>
      </c>
      <c r="B11208">
        <v>9</v>
      </c>
      <c r="C11208" t="s">
        <v>21823</v>
      </c>
      <c r="D11208" t="s">
        <v>90</v>
      </c>
      <c r="E11208" t="s">
        <v>81</v>
      </c>
      <c r="F11208" t="s">
        <v>35</v>
      </c>
      <c r="G11208">
        <v>5</v>
      </c>
      <c r="H11208">
        <v>2014</v>
      </c>
      <c r="I11208" t="s">
        <v>57</v>
      </c>
      <c r="J11208" t="s">
        <v>44</v>
      </c>
      <c r="K11208" t="s">
        <v>44</v>
      </c>
      <c r="L11208" t="s">
        <v>44</v>
      </c>
      <c r="M11208">
        <v>9</v>
      </c>
      <c r="N11208">
        <v>65.688165839810594</v>
      </c>
      <c r="O11208">
        <v>33.3333333333333</v>
      </c>
    </row>
    <row r="11209" spans="1:15" x14ac:dyDescent="0.25">
      <c r="A11209" s="20" t="s">
        <v>11309</v>
      </c>
      <c r="B11209">
        <v>9</v>
      </c>
      <c r="C11209" t="s">
        <v>21823</v>
      </c>
      <c r="D11209" t="s">
        <v>90</v>
      </c>
      <c r="E11209" t="s">
        <v>81</v>
      </c>
      <c r="F11209" t="s">
        <v>35</v>
      </c>
      <c r="G11209">
        <v>5</v>
      </c>
      <c r="H11209">
        <v>2014</v>
      </c>
      <c r="I11209" t="s">
        <v>58</v>
      </c>
      <c r="J11209">
        <v>26.473260244341201</v>
      </c>
      <c r="K11209">
        <v>9.64</v>
      </c>
      <c r="L11209">
        <v>43.31</v>
      </c>
      <c r="M11209">
        <v>97</v>
      </c>
      <c r="N11209">
        <v>38.731200927293898</v>
      </c>
      <c r="O11209">
        <v>10.153461651336199</v>
      </c>
    </row>
    <row r="11210" spans="1:15" x14ac:dyDescent="0.25">
      <c r="A11210" s="20" t="s">
        <v>11310</v>
      </c>
      <c r="B11210">
        <v>9</v>
      </c>
      <c r="C11210" t="s">
        <v>21823</v>
      </c>
      <c r="D11210" t="s">
        <v>90</v>
      </c>
      <c r="E11210" t="s">
        <v>81</v>
      </c>
      <c r="F11210" t="s">
        <v>35</v>
      </c>
      <c r="G11210">
        <v>5</v>
      </c>
      <c r="H11210">
        <v>2014</v>
      </c>
      <c r="I11210" t="s">
        <v>59</v>
      </c>
      <c r="J11210" t="s">
        <v>44</v>
      </c>
      <c r="K11210" t="s">
        <v>44</v>
      </c>
      <c r="L11210" t="s">
        <v>44</v>
      </c>
      <c r="M11210">
        <v>3</v>
      </c>
      <c r="N11210">
        <v>40.787717014159298</v>
      </c>
      <c r="O11210">
        <v>57.735026918962603</v>
      </c>
    </row>
    <row r="11211" spans="1:15" x14ac:dyDescent="0.25">
      <c r="A11211" s="20" t="s">
        <v>11311</v>
      </c>
      <c r="B11211">
        <v>9</v>
      </c>
      <c r="C11211" t="s">
        <v>21823</v>
      </c>
      <c r="D11211" t="s">
        <v>90</v>
      </c>
      <c r="E11211" t="s">
        <v>81</v>
      </c>
      <c r="F11211" t="s">
        <v>35</v>
      </c>
      <c r="G11211">
        <v>5</v>
      </c>
      <c r="H11211">
        <v>2014</v>
      </c>
      <c r="I11211" t="s">
        <v>60</v>
      </c>
      <c r="J11211">
        <v>39.075714430858902</v>
      </c>
      <c r="K11211">
        <v>30.3</v>
      </c>
      <c r="L11211">
        <v>47.85</v>
      </c>
      <c r="M11211">
        <v>539</v>
      </c>
      <c r="N11211">
        <v>46.384387383904603</v>
      </c>
      <c r="O11211">
        <v>4.3073049225394797</v>
      </c>
    </row>
    <row r="11212" spans="1:15" x14ac:dyDescent="0.25">
      <c r="A11212" s="20" t="s">
        <v>11312</v>
      </c>
      <c r="B11212">
        <v>9</v>
      </c>
      <c r="C11212" t="s">
        <v>21823</v>
      </c>
      <c r="D11212" t="s">
        <v>90</v>
      </c>
      <c r="E11212" t="s">
        <v>81</v>
      </c>
      <c r="F11212" t="s">
        <v>35</v>
      </c>
      <c r="G11212">
        <v>5</v>
      </c>
      <c r="H11212">
        <v>2014</v>
      </c>
      <c r="I11212" t="s">
        <v>61</v>
      </c>
      <c r="J11212" t="s">
        <v>44</v>
      </c>
      <c r="K11212" t="s">
        <v>44</v>
      </c>
      <c r="L11212" t="s">
        <v>44</v>
      </c>
      <c r="M11212">
        <v>0</v>
      </c>
      <c r="N11212">
        <v>2.7306059139921399</v>
      </c>
      <c r="O11212" t="s">
        <v>44</v>
      </c>
    </row>
    <row r="11213" spans="1:15" x14ac:dyDescent="0.25">
      <c r="A11213" s="20" t="s">
        <v>11313</v>
      </c>
      <c r="B11213">
        <v>9</v>
      </c>
      <c r="C11213" t="s">
        <v>21823</v>
      </c>
      <c r="D11213" t="s">
        <v>90</v>
      </c>
      <c r="E11213" t="s">
        <v>81</v>
      </c>
      <c r="F11213" t="s">
        <v>35</v>
      </c>
      <c r="G11213">
        <v>5</v>
      </c>
      <c r="H11213">
        <v>2014</v>
      </c>
      <c r="I11213" t="s">
        <v>43</v>
      </c>
      <c r="J11213">
        <v>36.968701968560602</v>
      </c>
      <c r="K11213">
        <v>24.88</v>
      </c>
      <c r="L11213">
        <v>49.06</v>
      </c>
      <c r="M11213">
        <v>25</v>
      </c>
      <c r="N11213">
        <v>43.402717392220403</v>
      </c>
      <c r="O11213">
        <v>20</v>
      </c>
    </row>
    <row r="11214" spans="1:15" x14ac:dyDescent="0.25">
      <c r="A11214" s="20" t="s">
        <v>11314</v>
      </c>
      <c r="B11214">
        <v>9</v>
      </c>
      <c r="C11214" t="s">
        <v>21823</v>
      </c>
      <c r="D11214" t="s">
        <v>90</v>
      </c>
      <c r="E11214" t="s">
        <v>81</v>
      </c>
      <c r="F11214" t="s">
        <v>35</v>
      </c>
      <c r="G11214">
        <v>5</v>
      </c>
      <c r="H11214">
        <v>2014</v>
      </c>
      <c r="I11214" t="s">
        <v>62</v>
      </c>
      <c r="J11214" t="s">
        <v>44</v>
      </c>
      <c r="K11214" t="s">
        <v>44</v>
      </c>
      <c r="L11214" t="s">
        <v>44</v>
      </c>
      <c r="M11214">
        <v>3</v>
      </c>
      <c r="N11214">
        <v>55.182494400126302</v>
      </c>
      <c r="O11214">
        <v>57.735026918962603</v>
      </c>
    </row>
    <row r="11215" spans="1:15" x14ac:dyDescent="0.25">
      <c r="A11215" s="20" t="s">
        <v>11315</v>
      </c>
      <c r="B11215">
        <v>9</v>
      </c>
      <c r="C11215" t="s">
        <v>21823</v>
      </c>
      <c r="D11215" t="s">
        <v>90</v>
      </c>
      <c r="E11215" t="s">
        <v>81</v>
      </c>
      <c r="F11215" t="s">
        <v>35</v>
      </c>
      <c r="G11215">
        <v>5</v>
      </c>
      <c r="H11215">
        <v>2014</v>
      </c>
      <c r="I11215" t="s">
        <v>75</v>
      </c>
      <c r="J11215">
        <v>20.69</v>
      </c>
      <c r="K11215">
        <v>14.54</v>
      </c>
      <c r="L11215">
        <v>26.84</v>
      </c>
      <c r="M11215">
        <v>75.544212410108202</v>
      </c>
      <c r="N11215">
        <v>54.852698720897699</v>
      </c>
      <c r="O11215">
        <v>-99</v>
      </c>
    </row>
    <row r="11216" spans="1:15" x14ac:dyDescent="0.25">
      <c r="A11216" s="20" t="s">
        <v>11316</v>
      </c>
      <c r="B11216">
        <v>9</v>
      </c>
      <c r="C11216" t="s">
        <v>21823</v>
      </c>
      <c r="D11216" t="s">
        <v>90</v>
      </c>
      <c r="E11216" t="s">
        <v>81</v>
      </c>
      <c r="F11216" t="s">
        <v>35</v>
      </c>
      <c r="G11216">
        <v>5</v>
      </c>
      <c r="H11216">
        <v>2014</v>
      </c>
      <c r="I11216" t="s">
        <v>45</v>
      </c>
      <c r="J11216">
        <v>5.1742263780899096</v>
      </c>
      <c r="K11216">
        <v>-15.1</v>
      </c>
      <c r="L11216">
        <v>25.44</v>
      </c>
      <c r="M11216">
        <v>99</v>
      </c>
      <c r="N11216">
        <v>50.076262882258497</v>
      </c>
      <c r="O11216">
        <v>10.050378152592099</v>
      </c>
    </row>
    <row r="11217" spans="1:15" x14ac:dyDescent="0.25">
      <c r="A11217" s="20" t="s">
        <v>11317</v>
      </c>
      <c r="B11217">
        <v>9</v>
      </c>
      <c r="C11217" t="s">
        <v>21823</v>
      </c>
      <c r="D11217" t="s">
        <v>90</v>
      </c>
      <c r="E11217" t="s">
        <v>81</v>
      </c>
      <c r="F11217" t="s">
        <v>35</v>
      </c>
      <c r="G11217">
        <v>5</v>
      </c>
      <c r="H11217">
        <v>2014</v>
      </c>
      <c r="I11217" t="s">
        <v>46</v>
      </c>
      <c r="J11217">
        <v>8.3786927844594707</v>
      </c>
      <c r="K11217">
        <v>-10.34</v>
      </c>
      <c r="L11217">
        <v>27.1</v>
      </c>
      <c r="M11217">
        <v>187</v>
      </c>
      <c r="N11217">
        <v>48.846458949442699</v>
      </c>
      <c r="O11217">
        <v>7.3127242412713098</v>
      </c>
    </row>
    <row r="11218" spans="1:15" x14ac:dyDescent="0.25">
      <c r="A11218" s="20" t="s">
        <v>11318</v>
      </c>
      <c r="B11218">
        <v>9</v>
      </c>
      <c r="C11218" t="s">
        <v>21823</v>
      </c>
      <c r="D11218" t="s">
        <v>90</v>
      </c>
      <c r="E11218" t="s">
        <v>81</v>
      </c>
      <c r="F11218" t="s">
        <v>35</v>
      </c>
      <c r="G11218">
        <v>5</v>
      </c>
      <c r="H11218">
        <v>2014</v>
      </c>
      <c r="I11218" t="s">
        <v>47</v>
      </c>
      <c r="J11218">
        <v>6.0217067777835096</v>
      </c>
      <c r="K11218">
        <v>-6.68</v>
      </c>
      <c r="L11218">
        <v>18.72</v>
      </c>
      <c r="M11218">
        <v>824</v>
      </c>
      <c r="N11218">
        <v>74.516192698486407</v>
      </c>
      <c r="O11218">
        <v>3.4836650714580899</v>
      </c>
    </row>
    <row r="11219" spans="1:15" x14ac:dyDescent="0.25">
      <c r="A11219" s="20" t="s">
        <v>11319</v>
      </c>
      <c r="B11219">
        <v>9</v>
      </c>
      <c r="C11219" t="s">
        <v>21823</v>
      </c>
      <c r="D11219" t="s">
        <v>90</v>
      </c>
      <c r="E11219" t="s">
        <v>81</v>
      </c>
      <c r="F11219" t="s">
        <v>35</v>
      </c>
      <c r="G11219">
        <v>5</v>
      </c>
      <c r="H11219">
        <v>2014</v>
      </c>
      <c r="I11219" t="s">
        <v>48</v>
      </c>
      <c r="J11219">
        <v>33.178204546775497</v>
      </c>
      <c r="K11219">
        <v>14.24</v>
      </c>
      <c r="L11219">
        <v>52.11</v>
      </c>
      <c r="M11219">
        <v>25</v>
      </c>
      <c r="N11219">
        <v>48.867768097601399</v>
      </c>
      <c r="O11219">
        <v>20</v>
      </c>
    </row>
    <row r="11220" spans="1:15" x14ac:dyDescent="0.25">
      <c r="A11220" s="20" t="s">
        <v>11320</v>
      </c>
      <c r="B11220">
        <v>9</v>
      </c>
      <c r="C11220" t="s">
        <v>21823</v>
      </c>
      <c r="D11220" t="s">
        <v>90</v>
      </c>
      <c r="E11220" t="s">
        <v>81</v>
      </c>
      <c r="F11220" t="s">
        <v>35</v>
      </c>
      <c r="G11220">
        <v>5</v>
      </c>
      <c r="H11220">
        <v>2014</v>
      </c>
      <c r="I11220" t="s">
        <v>49</v>
      </c>
      <c r="J11220">
        <v>26.348035833691299</v>
      </c>
      <c r="K11220">
        <v>10</v>
      </c>
      <c r="L11220">
        <v>42.7</v>
      </c>
      <c r="M11220">
        <v>105</v>
      </c>
      <c r="N11220">
        <v>39.743101712013598</v>
      </c>
      <c r="O11220">
        <v>9.7590007294853294</v>
      </c>
    </row>
    <row r="11221" spans="1:15" x14ac:dyDescent="0.25">
      <c r="A11221" s="20" t="s">
        <v>11321</v>
      </c>
      <c r="B11221">
        <v>9</v>
      </c>
      <c r="C11221" t="s">
        <v>21823</v>
      </c>
      <c r="D11221" t="s">
        <v>90</v>
      </c>
      <c r="E11221" t="s">
        <v>81</v>
      </c>
      <c r="F11221" t="s">
        <v>35</v>
      </c>
      <c r="G11221">
        <v>5</v>
      </c>
      <c r="H11221">
        <v>2014</v>
      </c>
      <c r="I11221" t="s">
        <v>50</v>
      </c>
      <c r="J11221">
        <v>28.697487250866601</v>
      </c>
      <c r="K11221">
        <v>3.26</v>
      </c>
      <c r="L11221">
        <v>54.13</v>
      </c>
      <c r="M11221">
        <v>19</v>
      </c>
      <c r="N11221">
        <v>58.9615903906979</v>
      </c>
      <c r="O11221">
        <v>22.941573387056199</v>
      </c>
    </row>
    <row r="11222" spans="1:15" x14ac:dyDescent="0.25">
      <c r="A11222" s="20" t="s">
        <v>11322</v>
      </c>
      <c r="B11222">
        <v>9</v>
      </c>
      <c r="C11222" t="s">
        <v>21823</v>
      </c>
      <c r="D11222" t="s">
        <v>90</v>
      </c>
      <c r="E11222" t="s">
        <v>81</v>
      </c>
      <c r="F11222" t="s">
        <v>35</v>
      </c>
      <c r="G11222">
        <v>5</v>
      </c>
      <c r="H11222">
        <v>2014</v>
      </c>
      <c r="I11222" t="s">
        <v>51</v>
      </c>
      <c r="J11222">
        <v>22.737711999331001</v>
      </c>
      <c r="K11222">
        <v>10.1</v>
      </c>
      <c r="L11222">
        <v>35.380000000000003</v>
      </c>
      <c r="M11222">
        <v>43</v>
      </c>
      <c r="N11222">
        <v>62.341027101943297</v>
      </c>
      <c r="O11222">
        <v>15.249857033260501</v>
      </c>
    </row>
    <row r="11223" spans="1:15" x14ac:dyDescent="0.25">
      <c r="A11223" s="20" t="s">
        <v>11323</v>
      </c>
      <c r="B11223">
        <v>9</v>
      </c>
      <c r="C11223" t="s">
        <v>21823</v>
      </c>
      <c r="D11223" t="s">
        <v>91</v>
      </c>
      <c r="E11223" t="s">
        <v>79</v>
      </c>
      <c r="F11223" t="s">
        <v>38</v>
      </c>
      <c r="G11223">
        <v>3</v>
      </c>
      <c r="H11223">
        <v>2012</v>
      </c>
      <c r="I11223" t="s">
        <v>34</v>
      </c>
      <c r="J11223">
        <v>1.49</v>
      </c>
      <c r="K11223">
        <v>1.19</v>
      </c>
      <c r="L11223">
        <v>1.79</v>
      </c>
      <c r="M11223">
        <v>378</v>
      </c>
      <c r="N11223">
        <v>52.506729767068002</v>
      </c>
      <c r="O11223">
        <v>5.1434449987363999</v>
      </c>
    </row>
    <row r="11224" spans="1:15" x14ac:dyDescent="0.25">
      <c r="A11224" s="20" t="s">
        <v>11324</v>
      </c>
      <c r="B11224">
        <v>9</v>
      </c>
      <c r="C11224" t="s">
        <v>21823</v>
      </c>
      <c r="D11224" t="s">
        <v>91</v>
      </c>
      <c r="E11224" t="s">
        <v>79</v>
      </c>
      <c r="F11224" t="s">
        <v>38</v>
      </c>
      <c r="G11224">
        <v>3</v>
      </c>
      <c r="H11224">
        <v>2012</v>
      </c>
      <c r="I11224" t="s">
        <v>52</v>
      </c>
      <c r="J11224">
        <v>1.07</v>
      </c>
      <c r="K11224">
        <v>0.62</v>
      </c>
      <c r="L11224">
        <v>1.52</v>
      </c>
      <c r="M11224">
        <v>60</v>
      </c>
      <c r="N11224">
        <v>30.4170654925341</v>
      </c>
      <c r="O11224">
        <v>12.9099444873581</v>
      </c>
    </row>
    <row r="11225" spans="1:15" x14ac:dyDescent="0.25">
      <c r="A11225" s="20" t="s">
        <v>11325</v>
      </c>
      <c r="B11225">
        <v>9</v>
      </c>
      <c r="C11225" t="s">
        <v>21823</v>
      </c>
      <c r="D11225" t="s">
        <v>91</v>
      </c>
      <c r="E11225" t="s">
        <v>79</v>
      </c>
      <c r="F11225" t="s">
        <v>38</v>
      </c>
      <c r="G11225">
        <v>3</v>
      </c>
      <c r="H11225">
        <v>2012</v>
      </c>
      <c r="I11225" t="s">
        <v>53</v>
      </c>
      <c r="J11225">
        <v>0.97</v>
      </c>
      <c r="K11225">
        <v>0.73</v>
      </c>
      <c r="L11225">
        <v>1.21</v>
      </c>
      <c r="M11225">
        <v>924</v>
      </c>
      <c r="N11225">
        <v>71.332616361168405</v>
      </c>
      <c r="O11225">
        <v>3.28975847479885</v>
      </c>
    </row>
    <row r="11226" spans="1:15" x14ac:dyDescent="0.25">
      <c r="A11226" s="20" t="s">
        <v>11326</v>
      </c>
      <c r="B11226">
        <v>9</v>
      </c>
      <c r="C11226" t="s">
        <v>21823</v>
      </c>
      <c r="D11226" t="s">
        <v>91</v>
      </c>
      <c r="E11226" t="s">
        <v>79</v>
      </c>
      <c r="F11226" t="s">
        <v>38</v>
      </c>
      <c r="G11226">
        <v>3</v>
      </c>
      <c r="H11226">
        <v>2012</v>
      </c>
      <c r="I11226" t="s">
        <v>54</v>
      </c>
      <c r="J11226" t="s">
        <v>44</v>
      </c>
      <c r="K11226" t="s">
        <v>44</v>
      </c>
      <c r="L11226" t="s">
        <v>44</v>
      </c>
      <c r="M11226">
        <v>8</v>
      </c>
      <c r="N11226">
        <v>34.581769498050399</v>
      </c>
      <c r="O11226">
        <v>35.355339059327399</v>
      </c>
    </row>
    <row r="11227" spans="1:15" x14ac:dyDescent="0.25">
      <c r="A11227" s="20" t="s">
        <v>11327</v>
      </c>
      <c r="B11227">
        <v>9</v>
      </c>
      <c r="C11227" t="s">
        <v>21823</v>
      </c>
      <c r="D11227" t="s">
        <v>91</v>
      </c>
      <c r="E11227" t="s">
        <v>79</v>
      </c>
      <c r="F11227" t="s">
        <v>38</v>
      </c>
      <c r="G11227">
        <v>3</v>
      </c>
      <c r="H11227">
        <v>2012</v>
      </c>
      <c r="I11227" t="s">
        <v>55</v>
      </c>
      <c r="J11227">
        <v>1.1499999999999999</v>
      </c>
      <c r="K11227">
        <v>0.53</v>
      </c>
      <c r="L11227">
        <v>1.77</v>
      </c>
      <c r="M11227">
        <v>177</v>
      </c>
      <c r="N11227">
        <v>48.419011872067003</v>
      </c>
      <c r="O11227">
        <v>7.5164602800282898</v>
      </c>
    </row>
    <row r="11228" spans="1:15" x14ac:dyDescent="0.25">
      <c r="A11228" s="20" t="s">
        <v>11328</v>
      </c>
      <c r="B11228">
        <v>9</v>
      </c>
      <c r="C11228" t="s">
        <v>21823</v>
      </c>
      <c r="D11228" t="s">
        <v>91</v>
      </c>
      <c r="E11228" t="s">
        <v>79</v>
      </c>
      <c r="F11228" t="s">
        <v>38</v>
      </c>
      <c r="G11228">
        <v>3</v>
      </c>
      <c r="H11228">
        <v>2012</v>
      </c>
      <c r="I11228" t="s">
        <v>56</v>
      </c>
      <c r="J11228">
        <v>0.82</v>
      </c>
      <c r="K11228">
        <v>0.56999999999999995</v>
      </c>
      <c r="L11228">
        <v>1.07</v>
      </c>
      <c r="M11228">
        <v>372</v>
      </c>
      <c r="N11228">
        <v>58.451738640348601</v>
      </c>
      <c r="O11228">
        <v>5.1847584736521304</v>
      </c>
    </row>
    <row r="11229" spans="1:15" x14ac:dyDescent="0.25">
      <c r="A11229" s="20" t="s">
        <v>11329</v>
      </c>
      <c r="B11229">
        <v>9</v>
      </c>
      <c r="C11229" t="s">
        <v>21823</v>
      </c>
      <c r="D11229" t="s">
        <v>91</v>
      </c>
      <c r="E11229" t="s">
        <v>79</v>
      </c>
      <c r="F11229" t="s">
        <v>38</v>
      </c>
      <c r="G11229">
        <v>3</v>
      </c>
      <c r="H11229">
        <v>2012</v>
      </c>
      <c r="I11229" t="s">
        <v>57</v>
      </c>
      <c r="J11229">
        <v>0.45</v>
      </c>
      <c r="K11229">
        <v>0.28000000000000003</v>
      </c>
      <c r="L11229">
        <v>0.62</v>
      </c>
      <c r="M11229">
        <v>114</v>
      </c>
      <c r="N11229">
        <v>57.3105196859415</v>
      </c>
      <c r="O11229">
        <v>9.3658581158169394</v>
      </c>
    </row>
    <row r="11230" spans="1:15" x14ac:dyDescent="0.25">
      <c r="A11230" s="20" t="s">
        <v>11330</v>
      </c>
      <c r="B11230">
        <v>9</v>
      </c>
      <c r="C11230" t="s">
        <v>21823</v>
      </c>
      <c r="D11230" t="s">
        <v>91</v>
      </c>
      <c r="E11230" t="s">
        <v>79</v>
      </c>
      <c r="F11230" t="s">
        <v>38</v>
      </c>
      <c r="G11230">
        <v>3</v>
      </c>
      <c r="H11230">
        <v>2012</v>
      </c>
      <c r="I11230" t="s">
        <v>58</v>
      </c>
      <c r="J11230">
        <v>1.3</v>
      </c>
      <c r="K11230">
        <v>0.95</v>
      </c>
      <c r="L11230">
        <v>1.65</v>
      </c>
      <c r="M11230">
        <v>743</v>
      </c>
      <c r="N11230">
        <v>45.588626648790502</v>
      </c>
      <c r="O11230">
        <v>3.6686441912352699</v>
      </c>
    </row>
    <row r="11231" spans="1:15" x14ac:dyDescent="0.25">
      <c r="A11231" s="20" t="s">
        <v>11331</v>
      </c>
      <c r="B11231">
        <v>9</v>
      </c>
      <c r="C11231" t="s">
        <v>21823</v>
      </c>
      <c r="D11231" t="s">
        <v>91</v>
      </c>
      <c r="E11231" t="s">
        <v>79</v>
      </c>
      <c r="F11231" t="s">
        <v>38</v>
      </c>
      <c r="G11231">
        <v>3</v>
      </c>
      <c r="H11231">
        <v>2012</v>
      </c>
      <c r="I11231" t="s">
        <v>59</v>
      </c>
      <c r="J11231">
        <v>0.66</v>
      </c>
      <c r="K11231">
        <v>0.3</v>
      </c>
      <c r="L11231">
        <v>1.02</v>
      </c>
      <c r="M11231">
        <v>48</v>
      </c>
      <c r="N11231">
        <v>33.491760253280198</v>
      </c>
      <c r="O11231">
        <v>14.433756729740599</v>
      </c>
    </row>
    <row r="11232" spans="1:15" x14ac:dyDescent="0.25">
      <c r="A11232" s="20" t="s">
        <v>11332</v>
      </c>
      <c r="B11232">
        <v>9</v>
      </c>
      <c r="C11232" t="s">
        <v>21823</v>
      </c>
      <c r="D11232" t="s">
        <v>91</v>
      </c>
      <c r="E11232" t="s">
        <v>79</v>
      </c>
      <c r="F11232" t="s">
        <v>38</v>
      </c>
      <c r="G11232">
        <v>3</v>
      </c>
      <c r="H11232">
        <v>2012</v>
      </c>
      <c r="I11232" t="s">
        <v>60</v>
      </c>
      <c r="J11232">
        <v>1.04</v>
      </c>
      <c r="K11232">
        <v>0.61</v>
      </c>
      <c r="L11232">
        <v>1.47</v>
      </c>
      <c r="M11232">
        <v>377</v>
      </c>
      <c r="N11232">
        <v>58.757113524193002</v>
      </c>
      <c r="O11232">
        <v>5.1502620262460503</v>
      </c>
    </row>
    <row r="11233" spans="1:15" x14ac:dyDescent="0.25">
      <c r="A11233" s="20" t="s">
        <v>11333</v>
      </c>
      <c r="B11233">
        <v>9</v>
      </c>
      <c r="C11233" t="s">
        <v>21823</v>
      </c>
      <c r="D11233" t="s">
        <v>91</v>
      </c>
      <c r="E11233" t="s">
        <v>79</v>
      </c>
      <c r="F11233" t="s">
        <v>38</v>
      </c>
      <c r="G11233">
        <v>3</v>
      </c>
      <c r="H11233">
        <v>2012</v>
      </c>
      <c r="I11233" t="s">
        <v>61</v>
      </c>
      <c r="J11233" t="s">
        <v>44</v>
      </c>
      <c r="K11233" t="s">
        <v>44</v>
      </c>
      <c r="L11233" t="s">
        <v>44</v>
      </c>
      <c r="M11233">
        <v>18</v>
      </c>
      <c r="N11233">
        <v>24.140196797484698</v>
      </c>
      <c r="O11233">
        <v>23.570226039551599</v>
      </c>
    </row>
    <row r="11234" spans="1:15" x14ac:dyDescent="0.25">
      <c r="A11234" s="20" t="s">
        <v>11334</v>
      </c>
      <c r="B11234">
        <v>9</v>
      </c>
      <c r="C11234" t="s">
        <v>21823</v>
      </c>
      <c r="D11234" t="s">
        <v>91</v>
      </c>
      <c r="E11234" t="s">
        <v>79</v>
      </c>
      <c r="F11234" t="s">
        <v>38</v>
      </c>
      <c r="G11234">
        <v>3</v>
      </c>
      <c r="H11234">
        <v>2012</v>
      </c>
      <c r="I11234" t="s">
        <v>43</v>
      </c>
      <c r="J11234">
        <v>0.86</v>
      </c>
      <c r="K11234">
        <v>0.65</v>
      </c>
      <c r="L11234">
        <v>1.07</v>
      </c>
      <c r="M11234">
        <v>363</v>
      </c>
      <c r="N11234">
        <v>68.5730160086474</v>
      </c>
      <c r="O11234">
        <v>5.2486388108147803</v>
      </c>
    </row>
    <row r="11235" spans="1:15" x14ac:dyDescent="0.25">
      <c r="A11235" s="20" t="s">
        <v>11335</v>
      </c>
      <c r="B11235">
        <v>9</v>
      </c>
      <c r="C11235" t="s">
        <v>21823</v>
      </c>
      <c r="D11235" t="s">
        <v>91</v>
      </c>
      <c r="E11235" t="s">
        <v>79</v>
      </c>
      <c r="F11235" t="s">
        <v>38</v>
      </c>
      <c r="G11235">
        <v>3</v>
      </c>
      <c r="H11235">
        <v>2012</v>
      </c>
      <c r="I11235" t="s">
        <v>62</v>
      </c>
      <c r="J11235">
        <v>1.35</v>
      </c>
      <c r="K11235">
        <v>0.86</v>
      </c>
      <c r="L11235">
        <v>1.84</v>
      </c>
      <c r="M11235">
        <v>161</v>
      </c>
      <c r="N11235">
        <v>35.221503281427601</v>
      </c>
      <c r="O11235">
        <v>7.8811040623910102</v>
      </c>
    </row>
    <row r="11236" spans="1:15" x14ac:dyDescent="0.25">
      <c r="A11236" s="20" t="s">
        <v>11336</v>
      </c>
      <c r="B11236">
        <v>9</v>
      </c>
      <c r="C11236" t="s">
        <v>21823</v>
      </c>
      <c r="D11236" t="s">
        <v>91</v>
      </c>
      <c r="E11236" t="s">
        <v>79</v>
      </c>
      <c r="F11236" t="s">
        <v>38</v>
      </c>
      <c r="G11236">
        <v>3</v>
      </c>
      <c r="H11236">
        <v>2012</v>
      </c>
      <c r="I11236" t="s">
        <v>75</v>
      </c>
      <c r="J11236">
        <v>1.19</v>
      </c>
      <c r="K11236">
        <v>1.1000000000000001</v>
      </c>
      <c r="L11236">
        <v>1.3</v>
      </c>
      <c r="M11236">
        <v>59.566190709354203</v>
      </c>
      <c r="N11236">
        <v>50.0646825673103</v>
      </c>
      <c r="O11236">
        <v>-99</v>
      </c>
    </row>
    <row r="11237" spans="1:15" x14ac:dyDescent="0.25">
      <c r="A11237" s="20" t="s">
        <v>11337</v>
      </c>
      <c r="B11237">
        <v>9</v>
      </c>
      <c r="C11237" t="s">
        <v>21823</v>
      </c>
      <c r="D11237" t="s">
        <v>91</v>
      </c>
      <c r="E11237" t="s">
        <v>79</v>
      </c>
      <c r="F11237" t="s">
        <v>38</v>
      </c>
      <c r="G11237">
        <v>3</v>
      </c>
      <c r="H11237">
        <v>2012</v>
      </c>
      <c r="I11237" t="s">
        <v>45</v>
      </c>
      <c r="J11237">
        <v>1.46</v>
      </c>
      <c r="K11237">
        <v>1.1299999999999999</v>
      </c>
      <c r="L11237">
        <v>1.79</v>
      </c>
      <c r="M11237">
        <v>174</v>
      </c>
      <c r="N11237">
        <v>43.056054945900101</v>
      </c>
      <c r="O11237">
        <v>7.58098043578903</v>
      </c>
    </row>
    <row r="11238" spans="1:15" x14ac:dyDescent="0.25">
      <c r="A11238" s="20" t="s">
        <v>11338</v>
      </c>
      <c r="B11238">
        <v>9</v>
      </c>
      <c r="C11238" t="s">
        <v>21823</v>
      </c>
      <c r="D11238" t="s">
        <v>91</v>
      </c>
      <c r="E11238" t="s">
        <v>79</v>
      </c>
      <c r="F11238" t="s">
        <v>38</v>
      </c>
      <c r="G11238">
        <v>3</v>
      </c>
      <c r="H11238">
        <v>2012</v>
      </c>
      <c r="I11238" t="s">
        <v>46</v>
      </c>
      <c r="J11238">
        <v>1.26</v>
      </c>
      <c r="K11238">
        <v>0.77</v>
      </c>
      <c r="L11238">
        <v>1.75</v>
      </c>
      <c r="M11238">
        <v>269</v>
      </c>
      <c r="N11238">
        <v>51.678909940776499</v>
      </c>
      <c r="O11238">
        <v>6.0971076084969198</v>
      </c>
    </row>
    <row r="11239" spans="1:15" x14ac:dyDescent="0.25">
      <c r="A11239" s="20" t="s">
        <v>11339</v>
      </c>
      <c r="B11239">
        <v>9</v>
      </c>
      <c r="C11239" t="s">
        <v>21823</v>
      </c>
      <c r="D11239" t="s">
        <v>91</v>
      </c>
      <c r="E11239" t="s">
        <v>79</v>
      </c>
      <c r="F11239" t="s">
        <v>38</v>
      </c>
      <c r="G11239">
        <v>3</v>
      </c>
      <c r="H11239">
        <v>2012</v>
      </c>
      <c r="I11239" t="s">
        <v>47</v>
      </c>
      <c r="J11239">
        <v>1.31</v>
      </c>
      <c r="K11239">
        <v>1.02</v>
      </c>
      <c r="L11239">
        <v>1.6</v>
      </c>
      <c r="M11239">
        <v>1083</v>
      </c>
      <c r="N11239">
        <v>54.952872298975301</v>
      </c>
      <c r="O11239">
        <v>3.0386856273138201</v>
      </c>
    </row>
    <row r="11240" spans="1:15" x14ac:dyDescent="0.25">
      <c r="A11240" s="20" t="s">
        <v>11340</v>
      </c>
      <c r="B11240">
        <v>9</v>
      </c>
      <c r="C11240" t="s">
        <v>21823</v>
      </c>
      <c r="D11240" t="s">
        <v>91</v>
      </c>
      <c r="E11240" t="s">
        <v>79</v>
      </c>
      <c r="F11240" t="s">
        <v>38</v>
      </c>
      <c r="G11240">
        <v>3</v>
      </c>
      <c r="H11240">
        <v>2012</v>
      </c>
      <c r="I11240" t="s">
        <v>48</v>
      </c>
      <c r="J11240">
        <v>0.91</v>
      </c>
      <c r="K11240">
        <v>0.5</v>
      </c>
      <c r="L11240">
        <v>1.32</v>
      </c>
      <c r="M11240">
        <v>456</v>
      </c>
      <c r="N11240">
        <v>50.315920301713</v>
      </c>
      <c r="O11240">
        <v>4.6829290579084697</v>
      </c>
    </row>
    <row r="11241" spans="1:15" x14ac:dyDescent="0.25">
      <c r="A11241" s="20" t="s">
        <v>11341</v>
      </c>
      <c r="B11241">
        <v>9</v>
      </c>
      <c r="C11241" t="s">
        <v>21823</v>
      </c>
      <c r="D11241" t="s">
        <v>91</v>
      </c>
      <c r="E11241" t="s">
        <v>79</v>
      </c>
      <c r="F11241" t="s">
        <v>38</v>
      </c>
      <c r="G11241">
        <v>3</v>
      </c>
      <c r="H11241">
        <v>2012</v>
      </c>
      <c r="I11241" t="s">
        <v>49</v>
      </c>
      <c r="J11241">
        <v>0.77</v>
      </c>
      <c r="K11241">
        <v>0.54</v>
      </c>
      <c r="L11241">
        <v>1</v>
      </c>
      <c r="M11241">
        <v>208</v>
      </c>
      <c r="N11241">
        <v>65.977152351001905</v>
      </c>
      <c r="O11241">
        <v>6.9337524528153596</v>
      </c>
    </row>
    <row r="11242" spans="1:15" x14ac:dyDescent="0.25">
      <c r="A11242" s="20" t="s">
        <v>11342</v>
      </c>
      <c r="B11242">
        <v>9</v>
      </c>
      <c r="C11242" t="s">
        <v>21823</v>
      </c>
      <c r="D11242" t="s">
        <v>91</v>
      </c>
      <c r="E11242" t="s">
        <v>79</v>
      </c>
      <c r="F11242" t="s">
        <v>38</v>
      </c>
      <c r="G11242">
        <v>3</v>
      </c>
      <c r="H11242">
        <v>2012</v>
      </c>
      <c r="I11242" t="s">
        <v>50</v>
      </c>
      <c r="J11242">
        <v>1.08</v>
      </c>
      <c r="K11242">
        <v>0.73</v>
      </c>
      <c r="L11242">
        <v>1.43</v>
      </c>
      <c r="M11242">
        <v>296</v>
      </c>
      <c r="N11242">
        <v>52.124589777225601</v>
      </c>
      <c r="O11242">
        <v>5.8123819371909597</v>
      </c>
    </row>
    <row r="11243" spans="1:15" x14ac:dyDescent="0.25">
      <c r="A11243" s="20" t="s">
        <v>11343</v>
      </c>
      <c r="B11243">
        <v>9</v>
      </c>
      <c r="C11243" t="s">
        <v>21823</v>
      </c>
      <c r="D11243" t="s">
        <v>91</v>
      </c>
      <c r="E11243" t="s">
        <v>79</v>
      </c>
      <c r="F11243" t="s">
        <v>38</v>
      </c>
      <c r="G11243">
        <v>3</v>
      </c>
      <c r="H11243">
        <v>2012</v>
      </c>
      <c r="I11243" t="s">
        <v>51</v>
      </c>
      <c r="J11243">
        <v>1.0900000000000001</v>
      </c>
      <c r="K11243">
        <v>0.56999999999999995</v>
      </c>
      <c r="L11243">
        <v>1.61</v>
      </c>
      <c r="M11243">
        <v>218</v>
      </c>
      <c r="N11243">
        <v>45.308437043556097</v>
      </c>
      <c r="O11243">
        <v>6.7728546147859596</v>
      </c>
    </row>
    <row r="11244" spans="1:15" x14ac:dyDescent="0.25">
      <c r="A11244" s="20" t="s">
        <v>11344</v>
      </c>
      <c r="B11244">
        <v>9</v>
      </c>
      <c r="C11244" t="s">
        <v>21823</v>
      </c>
      <c r="D11244" t="s">
        <v>91</v>
      </c>
      <c r="E11244" t="s">
        <v>80</v>
      </c>
      <c r="F11244" t="s">
        <v>42</v>
      </c>
      <c r="G11244">
        <v>4</v>
      </c>
      <c r="H11244">
        <v>2012</v>
      </c>
      <c r="I11244" t="s">
        <v>34</v>
      </c>
      <c r="J11244">
        <v>1.24</v>
      </c>
      <c r="K11244">
        <v>0.96</v>
      </c>
      <c r="L11244">
        <v>1.52</v>
      </c>
      <c r="M11244">
        <v>1058</v>
      </c>
      <c r="N11244">
        <v>52.506729767068002</v>
      </c>
      <c r="O11244">
        <v>3.0743773095067302</v>
      </c>
    </row>
    <row r="11245" spans="1:15" x14ac:dyDescent="0.25">
      <c r="A11245" s="20" t="s">
        <v>11345</v>
      </c>
      <c r="B11245">
        <v>9</v>
      </c>
      <c r="C11245" t="s">
        <v>21823</v>
      </c>
      <c r="D11245" t="s">
        <v>91</v>
      </c>
      <c r="E11245" t="s">
        <v>80</v>
      </c>
      <c r="F11245" t="s">
        <v>42</v>
      </c>
      <c r="G11245">
        <v>4</v>
      </c>
      <c r="H11245">
        <v>2012</v>
      </c>
      <c r="I11245" t="s">
        <v>52</v>
      </c>
      <c r="J11245" t="s">
        <v>44</v>
      </c>
      <c r="K11245" t="s">
        <v>44</v>
      </c>
      <c r="L11245" t="s">
        <v>44</v>
      </c>
      <c r="M11245">
        <v>7</v>
      </c>
      <c r="N11245">
        <v>30.4170654925341</v>
      </c>
      <c r="O11245">
        <v>37.796447300922701</v>
      </c>
    </row>
    <row r="11246" spans="1:15" x14ac:dyDescent="0.25">
      <c r="A11246" s="20" t="s">
        <v>11346</v>
      </c>
      <c r="B11246">
        <v>9</v>
      </c>
      <c r="C11246" t="s">
        <v>21823</v>
      </c>
      <c r="D11246" t="s">
        <v>91</v>
      </c>
      <c r="E11246" t="s">
        <v>80</v>
      </c>
      <c r="F11246" t="s">
        <v>42</v>
      </c>
      <c r="G11246">
        <v>4</v>
      </c>
      <c r="H11246">
        <v>2012</v>
      </c>
      <c r="I11246" t="s">
        <v>53</v>
      </c>
      <c r="J11246">
        <v>1.3</v>
      </c>
      <c r="K11246">
        <v>1.04</v>
      </c>
      <c r="L11246">
        <v>1.56</v>
      </c>
      <c r="M11246">
        <v>36</v>
      </c>
      <c r="N11246">
        <v>71.332616361168405</v>
      </c>
      <c r="O11246">
        <v>16.6666666666667</v>
      </c>
    </row>
    <row r="11247" spans="1:15" x14ac:dyDescent="0.25">
      <c r="A11247" s="20" t="s">
        <v>11347</v>
      </c>
      <c r="B11247">
        <v>9</v>
      </c>
      <c r="C11247" t="s">
        <v>21823</v>
      </c>
      <c r="D11247" t="s">
        <v>91</v>
      </c>
      <c r="E11247" t="s">
        <v>80</v>
      </c>
      <c r="F11247" t="s">
        <v>42</v>
      </c>
      <c r="G11247">
        <v>4</v>
      </c>
      <c r="H11247">
        <v>2012</v>
      </c>
      <c r="I11247" t="s">
        <v>54</v>
      </c>
      <c r="J11247" t="s">
        <v>44</v>
      </c>
      <c r="K11247" t="s">
        <v>44</v>
      </c>
      <c r="L11247" t="s">
        <v>44</v>
      </c>
      <c r="M11247">
        <v>3</v>
      </c>
      <c r="N11247">
        <v>34.581769498050399</v>
      </c>
      <c r="O11247">
        <v>57.735026918962603</v>
      </c>
    </row>
    <row r="11248" spans="1:15" x14ac:dyDescent="0.25">
      <c r="A11248" s="20" t="s">
        <v>11348</v>
      </c>
      <c r="B11248">
        <v>9</v>
      </c>
      <c r="C11248" t="s">
        <v>21823</v>
      </c>
      <c r="D11248" t="s">
        <v>91</v>
      </c>
      <c r="E11248" t="s">
        <v>80</v>
      </c>
      <c r="F11248" t="s">
        <v>42</v>
      </c>
      <c r="G11248">
        <v>4</v>
      </c>
      <c r="H11248">
        <v>2012</v>
      </c>
      <c r="I11248" t="s">
        <v>55</v>
      </c>
      <c r="J11248">
        <v>1.0900000000000001</v>
      </c>
      <c r="K11248">
        <v>0.5</v>
      </c>
      <c r="L11248">
        <v>1.68</v>
      </c>
      <c r="M11248">
        <v>53</v>
      </c>
      <c r="N11248">
        <v>48.419011872067003</v>
      </c>
      <c r="O11248">
        <v>13.7360563948689</v>
      </c>
    </row>
    <row r="11249" spans="1:15" x14ac:dyDescent="0.25">
      <c r="A11249" s="20" t="s">
        <v>11349</v>
      </c>
      <c r="B11249">
        <v>9</v>
      </c>
      <c r="C11249" t="s">
        <v>21823</v>
      </c>
      <c r="D11249" t="s">
        <v>91</v>
      </c>
      <c r="E11249" t="s">
        <v>80</v>
      </c>
      <c r="F11249" t="s">
        <v>42</v>
      </c>
      <c r="G11249">
        <v>4</v>
      </c>
      <c r="H11249">
        <v>2012</v>
      </c>
      <c r="I11249" t="s">
        <v>56</v>
      </c>
      <c r="J11249" t="s">
        <v>44</v>
      </c>
      <c r="K11249" t="s">
        <v>44</v>
      </c>
      <c r="L11249" t="s">
        <v>44</v>
      </c>
      <c r="M11249">
        <v>12</v>
      </c>
      <c r="N11249">
        <v>58.451738640348601</v>
      </c>
      <c r="O11249">
        <v>28.867513459481302</v>
      </c>
    </row>
    <row r="11250" spans="1:15" x14ac:dyDescent="0.25">
      <c r="A11250" s="20" t="s">
        <v>11350</v>
      </c>
      <c r="B11250">
        <v>9</v>
      </c>
      <c r="C11250" t="s">
        <v>21823</v>
      </c>
      <c r="D11250" t="s">
        <v>91</v>
      </c>
      <c r="E11250" t="s">
        <v>80</v>
      </c>
      <c r="F11250" t="s">
        <v>42</v>
      </c>
      <c r="G11250">
        <v>4</v>
      </c>
      <c r="H11250">
        <v>2012</v>
      </c>
      <c r="I11250" t="s">
        <v>57</v>
      </c>
      <c r="J11250" t="s">
        <v>44</v>
      </c>
      <c r="K11250" t="s">
        <v>44</v>
      </c>
      <c r="L11250" t="s">
        <v>44</v>
      </c>
      <c r="M11250">
        <v>9</v>
      </c>
      <c r="N11250">
        <v>57.3105196859415</v>
      </c>
      <c r="O11250">
        <v>33.3333333333333</v>
      </c>
    </row>
    <row r="11251" spans="1:15" x14ac:dyDescent="0.25">
      <c r="A11251" s="20" t="s">
        <v>11351</v>
      </c>
      <c r="B11251">
        <v>9</v>
      </c>
      <c r="C11251" t="s">
        <v>21823</v>
      </c>
      <c r="D11251" t="s">
        <v>91</v>
      </c>
      <c r="E11251" t="s">
        <v>80</v>
      </c>
      <c r="F11251" t="s">
        <v>42</v>
      </c>
      <c r="G11251">
        <v>4</v>
      </c>
      <c r="H11251">
        <v>2012</v>
      </c>
      <c r="I11251" t="s">
        <v>58</v>
      </c>
      <c r="J11251">
        <v>1.34</v>
      </c>
      <c r="K11251">
        <v>0.78</v>
      </c>
      <c r="L11251">
        <v>1.9</v>
      </c>
      <c r="M11251">
        <v>119</v>
      </c>
      <c r="N11251">
        <v>45.588626648790502</v>
      </c>
      <c r="O11251">
        <v>9.16698497028211</v>
      </c>
    </row>
    <row r="11252" spans="1:15" x14ac:dyDescent="0.25">
      <c r="A11252" s="20" t="s">
        <v>11352</v>
      </c>
      <c r="B11252">
        <v>9</v>
      </c>
      <c r="C11252" t="s">
        <v>21823</v>
      </c>
      <c r="D11252" t="s">
        <v>91</v>
      </c>
      <c r="E11252" t="s">
        <v>80</v>
      </c>
      <c r="F11252" t="s">
        <v>42</v>
      </c>
      <c r="G11252">
        <v>4</v>
      </c>
      <c r="H11252">
        <v>2012</v>
      </c>
      <c r="I11252" t="s">
        <v>59</v>
      </c>
      <c r="J11252" t="s">
        <v>44</v>
      </c>
      <c r="K11252" t="s">
        <v>44</v>
      </c>
      <c r="L11252" t="s">
        <v>44</v>
      </c>
      <c r="M11252">
        <v>8</v>
      </c>
      <c r="N11252">
        <v>33.491760253280198</v>
      </c>
      <c r="O11252">
        <v>35.355339059327399</v>
      </c>
    </row>
    <row r="11253" spans="1:15" x14ac:dyDescent="0.25">
      <c r="A11253" s="20" t="s">
        <v>11353</v>
      </c>
      <c r="B11253">
        <v>9</v>
      </c>
      <c r="C11253" t="s">
        <v>21823</v>
      </c>
      <c r="D11253" t="s">
        <v>91</v>
      </c>
      <c r="E11253" t="s">
        <v>80</v>
      </c>
      <c r="F11253" t="s">
        <v>42</v>
      </c>
      <c r="G11253">
        <v>4</v>
      </c>
      <c r="H11253">
        <v>2012</v>
      </c>
      <c r="I11253" t="s">
        <v>60</v>
      </c>
      <c r="J11253">
        <v>1.05</v>
      </c>
      <c r="K11253">
        <v>0.65</v>
      </c>
      <c r="L11253">
        <v>1.45</v>
      </c>
      <c r="M11253">
        <v>562</v>
      </c>
      <c r="N11253">
        <v>58.757113524193002</v>
      </c>
      <c r="O11253">
        <v>4.2182454060959804</v>
      </c>
    </row>
    <row r="11254" spans="1:15" x14ac:dyDescent="0.25">
      <c r="A11254" s="20" t="s">
        <v>11354</v>
      </c>
      <c r="B11254">
        <v>9</v>
      </c>
      <c r="C11254" t="s">
        <v>21823</v>
      </c>
      <c r="D11254" t="s">
        <v>91</v>
      </c>
      <c r="E11254" t="s">
        <v>80</v>
      </c>
      <c r="F11254" t="s">
        <v>42</v>
      </c>
      <c r="G11254">
        <v>4</v>
      </c>
      <c r="H11254">
        <v>2012</v>
      </c>
      <c r="I11254" t="s">
        <v>61</v>
      </c>
      <c r="J11254">
        <v>0</v>
      </c>
      <c r="K11254" t="s">
        <v>15046</v>
      </c>
      <c r="L11254" t="s">
        <v>15046</v>
      </c>
      <c r="M11254">
        <v>0</v>
      </c>
      <c r="N11254">
        <v>24.140196797484698</v>
      </c>
      <c r="O11254" t="s">
        <v>44</v>
      </c>
    </row>
    <row r="11255" spans="1:15" x14ac:dyDescent="0.25">
      <c r="A11255" s="20" t="s">
        <v>11355</v>
      </c>
      <c r="B11255">
        <v>9</v>
      </c>
      <c r="C11255" t="s">
        <v>21823</v>
      </c>
      <c r="D11255" t="s">
        <v>91</v>
      </c>
      <c r="E11255" t="s">
        <v>80</v>
      </c>
      <c r="F11255" t="s">
        <v>42</v>
      </c>
      <c r="G11255">
        <v>4</v>
      </c>
      <c r="H11255">
        <v>2012</v>
      </c>
      <c r="I11255" t="s">
        <v>43</v>
      </c>
      <c r="J11255">
        <v>0.69</v>
      </c>
      <c r="K11255">
        <v>0.34</v>
      </c>
      <c r="L11255">
        <v>1.04</v>
      </c>
      <c r="M11255">
        <v>25</v>
      </c>
      <c r="N11255">
        <v>68.5730160086474</v>
      </c>
      <c r="O11255">
        <v>20</v>
      </c>
    </row>
    <row r="11256" spans="1:15" x14ac:dyDescent="0.25">
      <c r="A11256" s="20" t="s">
        <v>11356</v>
      </c>
      <c r="B11256">
        <v>9</v>
      </c>
      <c r="C11256" t="s">
        <v>21823</v>
      </c>
      <c r="D11256" t="s">
        <v>91</v>
      </c>
      <c r="E11256" t="s">
        <v>80</v>
      </c>
      <c r="F11256" t="s">
        <v>42</v>
      </c>
      <c r="G11256">
        <v>4</v>
      </c>
      <c r="H11256">
        <v>2012</v>
      </c>
      <c r="I11256" t="s">
        <v>62</v>
      </c>
      <c r="J11256" t="s">
        <v>44</v>
      </c>
      <c r="K11256" t="s">
        <v>44</v>
      </c>
      <c r="L11256" t="s">
        <v>44</v>
      </c>
      <c r="M11256">
        <v>14</v>
      </c>
      <c r="N11256">
        <v>35.221503281427601</v>
      </c>
      <c r="O11256">
        <v>26.726124191242398</v>
      </c>
    </row>
    <row r="11257" spans="1:15" x14ac:dyDescent="0.25">
      <c r="A11257" s="20" t="s">
        <v>11357</v>
      </c>
      <c r="B11257">
        <v>9</v>
      </c>
      <c r="C11257" t="s">
        <v>21823</v>
      </c>
      <c r="D11257" t="s">
        <v>91</v>
      </c>
      <c r="E11257" t="s">
        <v>80</v>
      </c>
      <c r="F11257" t="s">
        <v>42</v>
      </c>
      <c r="G11257">
        <v>4</v>
      </c>
      <c r="H11257">
        <v>2012</v>
      </c>
      <c r="I11257" t="s">
        <v>75</v>
      </c>
      <c r="J11257">
        <v>1.34</v>
      </c>
      <c r="K11257">
        <v>1.2</v>
      </c>
      <c r="L11257">
        <v>1.5</v>
      </c>
      <c r="M11257">
        <v>67.227784641481193</v>
      </c>
      <c r="N11257">
        <v>50.0646825673103</v>
      </c>
      <c r="O11257">
        <v>-99</v>
      </c>
    </row>
    <row r="11258" spans="1:15" x14ac:dyDescent="0.25">
      <c r="A11258" s="20" t="s">
        <v>11358</v>
      </c>
      <c r="B11258">
        <v>9</v>
      </c>
      <c r="C11258" t="s">
        <v>21823</v>
      </c>
      <c r="D11258" t="s">
        <v>91</v>
      </c>
      <c r="E11258" t="s">
        <v>80</v>
      </c>
      <c r="F11258" t="s">
        <v>42</v>
      </c>
      <c r="G11258">
        <v>4</v>
      </c>
      <c r="H11258">
        <v>2012</v>
      </c>
      <c r="I11258" t="s">
        <v>45</v>
      </c>
      <c r="J11258">
        <v>1.51</v>
      </c>
      <c r="K11258">
        <v>1.1599999999999999</v>
      </c>
      <c r="L11258">
        <v>1.86</v>
      </c>
      <c r="M11258">
        <v>86</v>
      </c>
      <c r="N11258">
        <v>43.056054945900101</v>
      </c>
      <c r="O11258">
        <v>10.783277320343799</v>
      </c>
    </row>
    <row r="11259" spans="1:15" x14ac:dyDescent="0.25">
      <c r="A11259" s="20" t="s">
        <v>11359</v>
      </c>
      <c r="B11259">
        <v>9</v>
      </c>
      <c r="C11259" t="s">
        <v>21823</v>
      </c>
      <c r="D11259" t="s">
        <v>91</v>
      </c>
      <c r="E11259" t="s">
        <v>80</v>
      </c>
      <c r="F11259" t="s">
        <v>42</v>
      </c>
      <c r="G11259">
        <v>4</v>
      </c>
      <c r="H11259">
        <v>2012</v>
      </c>
      <c r="I11259" t="s">
        <v>46</v>
      </c>
      <c r="J11259">
        <v>1.4</v>
      </c>
      <c r="K11259">
        <v>0.94</v>
      </c>
      <c r="L11259">
        <v>1.86</v>
      </c>
      <c r="M11259">
        <v>345</v>
      </c>
      <c r="N11259">
        <v>51.678909940776499</v>
      </c>
      <c r="O11259">
        <v>5.3838190205816598</v>
      </c>
    </row>
    <row r="11260" spans="1:15" x14ac:dyDescent="0.25">
      <c r="A11260" s="20" t="s">
        <v>11360</v>
      </c>
      <c r="B11260">
        <v>9</v>
      </c>
      <c r="C11260" t="s">
        <v>21823</v>
      </c>
      <c r="D11260" t="s">
        <v>91</v>
      </c>
      <c r="E11260" t="s">
        <v>80</v>
      </c>
      <c r="F11260" t="s">
        <v>42</v>
      </c>
      <c r="G11260">
        <v>4</v>
      </c>
      <c r="H11260">
        <v>2012</v>
      </c>
      <c r="I11260" t="s">
        <v>47</v>
      </c>
      <c r="J11260">
        <v>1.31</v>
      </c>
      <c r="K11260">
        <v>1.04</v>
      </c>
      <c r="L11260">
        <v>1.58</v>
      </c>
      <c r="M11260">
        <v>2154</v>
      </c>
      <c r="N11260">
        <v>54.952872298975301</v>
      </c>
      <c r="O11260">
        <v>2.1546520679428598</v>
      </c>
    </row>
    <row r="11261" spans="1:15" x14ac:dyDescent="0.25">
      <c r="A11261" s="20" t="s">
        <v>11361</v>
      </c>
      <c r="B11261">
        <v>9</v>
      </c>
      <c r="C11261" t="s">
        <v>21823</v>
      </c>
      <c r="D11261" t="s">
        <v>91</v>
      </c>
      <c r="E11261" t="s">
        <v>80</v>
      </c>
      <c r="F11261" t="s">
        <v>42</v>
      </c>
      <c r="G11261">
        <v>4</v>
      </c>
      <c r="H11261">
        <v>2012</v>
      </c>
      <c r="I11261" t="s">
        <v>48</v>
      </c>
      <c r="J11261">
        <v>1.57</v>
      </c>
      <c r="K11261">
        <v>1.02</v>
      </c>
      <c r="L11261">
        <v>2.12</v>
      </c>
      <c r="M11261">
        <v>58</v>
      </c>
      <c r="N11261">
        <v>50.315920301713</v>
      </c>
      <c r="O11261">
        <v>13.130643285972299</v>
      </c>
    </row>
    <row r="11262" spans="1:15" x14ac:dyDescent="0.25">
      <c r="A11262" s="20" t="s">
        <v>11362</v>
      </c>
      <c r="B11262">
        <v>9</v>
      </c>
      <c r="C11262" t="s">
        <v>21823</v>
      </c>
      <c r="D11262" t="s">
        <v>91</v>
      </c>
      <c r="E11262" t="s">
        <v>80</v>
      </c>
      <c r="F11262" t="s">
        <v>42</v>
      </c>
      <c r="G11262">
        <v>4</v>
      </c>
      <c r="H11262">
        <v>2012</v>
      </c>
      <c r="I11262" t="s">
        <v>49</v>
      </c>
      <c r="J11262">
        <v>0.83</v>
      </c>
      <c r="K11262">
        <v>0.54</v>
      </c>
      <c r="L11262">
        <v>1.1200000000000001</v>
      </c>
      <c r="M11262">
        <v>134</v>
      </c>
      <c r="N11262">
        <v>65.977152351001905</v>
      </c>
      <c r="O11262">
        <v>8.6386842558135992</v>
      </c>
    </row>
    <row r="11263" spans="1:15" x14ac:dyDescent="0.25">
      <c r="A11263" s="20" t="s">
        <v>11363</v>
      </c>
      <c r="B11263">
        <v>9</v>
      </c>
      <c r="C11263" t="s">
        <v>21823</v>
      </c>
      <c r="D11263" t="s">
        <v>91</v>
      </c>
      <c r="E11263" t="s">
        <v>80</v>
      </c>
      <c r="F11263" t="s">
        <v>42</v>
      </c>
      <c r="G11263">
        <v>4</v>
      </c>
      <c r="H11263">
        <v>2012</v>
      </c>
      <c r="I11263" t="s">
        <v>50</v>
      </c>
      <c r="J11263">
        <v>1</v>
      </c>
      <c r="K11263">
        <v>0.72</v>
      </c>
      <c r="L11263">
        <v>1.28</v>
      </c>
      <c r="M11263">
        <v>29</v>
      </c>
      <c r="N11263">
        <v>52.124589777225601</v>
      </c>
      <c r="O11263">
        <v>18.569533817705199</v>
      </c>
    </row>
    <row r="11264" spans="1:15" x14ac:dyDescent="0.25">
      <c r="A11264" s="20" t="s">
        <v>11364</v>
      </c>
      <c r="B11264">
        <v>9</v>
      </c>
      <c r="C11264" t="s">
        <v>21823</v>
      </c>
      <c r="D11264" t="s">
        <v>91</v>
      </c>
      <c r="E11264" t="s">
        <v>80</v>
      </c>
      <c r="F11264" t="s">
        <v>42</v>
      </c>
      <c r="G11264">
        <v>4</v>
      </c>
      <c r="H11264">
        <v>2012</v>
      </c>
      <c r="I11264" t="s">
        <v>51</v>
      </c>
      <c r="J11264">
        <v>1.47</v>
      </c>
      <c r="K11264">
        <v>0.83</v>
      </c>
      <c r="L11264">
        <v>2.11</v>
      </c>
      <c r="M11264">
        <v>44</v>
      </c>
      <c r="N11264">
        <v>45.308437043556097</v>
      </c>
      <c r="O11264">
        <v>15.0755672288882</v>
      </c>
    </row>
    <row r="11265" spans="1:15" x14ac:dyDescent="0.25">
      <c r="A11265" s="20" t="s">
        <v>11365</v>
      </c>
      <c r="B11265">
        <v>9</v>
      </c>
      <c r="C11265" t="s">
        <v>21823</v>
      </c>
      <c r="D11265" t="s">
        <v>91</v>
      </c>
      <c r="E11265" t="s">
        <v>78</v>
      </c>
      <c r="F11265" t="s">
        <v>35</v>
      </c>
      <c r="G11265">
        <v>5</v>
      </c>
      <c r="H11265">
        <v>2012</v>
      </c>
      <c r="I11265" t="s">
        <v>34</v>
      </c>
      <c r="J11265">
        <v>1.43</v>
      </c>
      <c r="K11265">
        <v>1.0900000000000001</v>
      </c>
      <c r="L11265">
        <v>1.77</v>
      </c>
      <c r="M11265">
        <v>503</v>
      </c>
      <c r="N11265">
        <v>52.506729767068002</v>
      </c>
      <c r="O11265">
        <v>4.4587796206770998</v>
      </c>
    </row>
    <row r="11266" spans="1:15" x14ac:dyDescent="0.25">
      <c r="A11266" s="20" t="s">
        <v>11366</v>
      </c>
      <c r="B11266">
        <v>9</v>
      </c>
      <c r="C11266" t="s">
        <v>21823</v>
      </c>
      <c r="D11266" t="s">
        <v>91</v>
      </c>
      <c r="E11266" t="s">
        <v>78</v>
      </c>
      <c r="F11266" t="s">
        <v>35</v>
      </c>
      <c r="G11266">
        <v>5</v>
      </c>
      <c r="H11266">
        <v>2012</v>
      </c>
      <c r="I11266" t="s">
        <v>52</v>
      </c>
      <c r="J11266" t="s">
        <v>44</v>
      </c>
      <c r="K11266" t="s">
        <v>44</v>
      </c>
      <c r="L11266" t="s">
        <v>44</v>
      </c>
      <c r="M11266">
        <v>6</v>
      </c>
      <c r="N11266">
        <v>30.4170654925341</v>
      </c>
      <c r="O11266">
        <v>40.824829046386299</v>
      </c>
    </row>
    <row r="11267" spans="1:15" x14ac:dyDescent="0.25">
      <c r="A11267" s="20" t="s">
        <v>11367</v>
      </c>
      <c r="B11267">
        <v>9</v>
      </c>
      <c r="C11267" t="s">
        <v>21823</v>
      </c>
      <c r="D11267" t="s">
        <v>91</v>
      </c>
      <c r="E11267" t="s">
        <v>78</v>
      </c>
      <c r="F11267" t="s">
        <v>35</v>
      </c>
      <c r="G11267">
        <v>5</v>
      </c>
      <c r="H11267">
        <v>2012</v>
      </c>
      <c r="I11267" t="s">
        <v>53</v>
      </c>
      <c r="J11267" t="s">
        <v>44</v>
      </c>
      <c r="K11267" t="s">
        <v>44</v>
      </c>
      <c r="L11267" t="s">
        <v>44</v>
      </c>
      <c r="M11267">
        <v>13</v>
      </c>
      <c r="N11267">
        <v>71.332616361168405</v>
      </c>
      <c r="O11267">
        <v>27.735009811261499</v>
      </c>
    </row>
    <row r="11268" spans="1:15" x14ac:dyDescent="0.25">
      <c r="A11268" s="20" t="s">
        <v>11368</v>
      </c>
      <c r="B11268">
        <v>9</v>
      </c>
      <c r="C11268" t="s">
        <v>21823</v>
      </c>
      <c r="D11268" t="s">
        <v>91</v>
      </c>
      <c r="E11268" t="s">
        <v>78</v>
      </c>
      <c r="F11268" t="s">
        <v>35</v>
      </c>
      <c r="G11268">
        <v>5</v>
      </c>
      <c r="H11268">
        <v>2012</v>
      </c>
      <c r="I11268" t="s">
        <v>54</v>
      </c>
      <c r="J11268" t="s">
        <v>44</v>
      </c>
      <c r="K11268" t="s">
        <v>44</v>
      </c>
      <c r="L11268" t="s">
        <v>44</v>
      </c>
      <c r="M11268">
        <v>1</v>
      </c>
      <c r="N11268">
        <v>34.581769498050399</v>
      </c>
      <c r="O11268">
        <v>100</v>
      </c>
    </row>
    <row r="11269" spans="1:15" x14ac:dyDescent="0.25">
      <c r="A11269" s="20" t="s">
        <v>11369</v>
      </c>
      <c r="B11269">
        <v>9</v>
      </c>
      <c r="C11269" t="s">
        <v>21823</v>
      </c>
      <c r="D11269" t="s">
        <v>91</v>
      </c>
      <c r="E11269" t="s">
        <v>78</v>
      </c>
      <c r="F11269" t="s">
        <v>35</v>
      </c>
      <c r="G11269">
        <v>5</v>
      </c>
      <c r="H11269">
        <v>2012</v>
      </c>
      <c r="I11269" t="s">
        <v>55</v>
      </c>
      <c r="J11269">
        <v>1.39</v>
      </c>
      <c r="K11269">
        <v>0.81</v>
      </c>
      <c r="L11269">
        <v>1.97</v>
      </c>
      <c r="M11269">
        <v>24</v>
      </c>
      <c r="N11269">
        <v>48.419011872067003</v>
      </c>
      <c r="O11269">
        <v>20.412414523193199</v>
      </c>
    </row>
    <row r="11270" spans="1:15" x14ac:dyDescent="0.25">
      <c r="A11270" s="20" t="s">
        <v>11370</v>
      </c>
      <c r="B11270">
        <v>9</v>
      </c>
      <c r="C11270" t="s">
        <v>21823</v>
      </c>
      <c r="D11270" t="s">
        <v>91</v>
      </c>
      <c r="E11270" t="s">
        <v>78</v>
      </c>
      <c r="F11270" t="s">
        <v>35</v>
      </c>
      <c r="G11270">
        <v>5</v>
      </c>
      <c r="H11270">
        <v>2012</v>
      </c>
      <c r="I11270" t="s">
        <v>56</v>
      </c>
      <c r="J11270" t="s">
        <v>44</v>
      </c>
      <c r="K11270" t="s">
        <v>44</v>
      </c>
      <c r="L11270" t="s">
        <v>44</v>
      </c>
      <c r="M11270">
        <v>1</v>
      </c>
      <c r="N11270">
        <v>58.451738640348601</v>
      </c>
      <c r="O11270">
        <v>100</v>
      </c>
    </row>
    <row r="11271" spans="1:15" x14ac:dyDescent="0.25">
      <c r="A11271" s="20" t="s">
        <v>11371</v>
      </c>
      <c r="B11271">
        <v>9</v>
      </c>
      <c r="C11271" t="s">
        <v>21823</v>
      </c>
      <c r="D11271" t="s">
        <v>91</v>
      </c>
      <c r="E11271" t="s">
        <v>78</v>
      </c>
      <c r="F11271" t="s">
        <v>35</v>
      </c>
      <c r="G11271">
        <v>5</v>
      </c>
      <c r="H11271">
        <v>2012</v>
      </c>
      <c r="I11271" t="s">
        <v>57</v>
      </c>
      <c r="J11271" t="s">
        <v>44</v>
      </c>
      <c r="K11271" t="s">
        <v>44</v>
      </c>
      <c r="L11271" t="s">
        <v>44</v>
      </c>
      <c r="M11271">
        <v>6</v>
      </c>
      <c r="N11271">
        <v>57.3105196859415</v>
      </c>
      <c r="O11271">
        <v>40.824829046386299</v>
      </c>
    </row>
    <row r="11272" spans="1:15" x14ac:dyDescent="0.25">
      <c r="A11272" s="20" t="s">
        <v>11372</v>
      </c>
      <c r="B11272">
        <v>9</v>
      </c>
      <c r="C11272" t="s">
        <v>21823</v>
      </c>
      <c r="D11272" t="s">
        <v>91</v>
      </c>
      <c r="E11272" t="s">
        <v>78</v>
      </c>
      <c r="F11272" t="s">
        <v>35</v>
      </c>
      <c r="G11272">
        <v>5</v>
      </c>
      <c r="H11272">
        <v>2012</v>
      </c>
      <c r="I11272" t="s">
        <v>58</v>
      </c>
      <c r="J11272">
        <v>1.33</v>
      </c>
      <c r="K11272">
        <v>0.86</v>
      </c>
      <c r="L11272">
        <v>1.8</v>
      </c>
      <c r="M11272">
        <v>67</v>
      </c>
      <c r="N11272">
        <v>45.588626648790502</v>
      </c>
      <c r="O11272">
        <v>12.2169444356305</v>
      </c>
    </row>
    <row r="11273" spans="1:15" x14ac:dyDescent="0.25">
      <c r="A11273" s="20" t="s">
        <v>11373</v>
      </c>
      <c r="B11273">
        <v>9</v>
      </c>
      <c r="C11273" t="s">
        <v>21823</v>
      </c>
      <c r="D11273" t="s">
        <v>91</v>
      </c>
      <c r="E11273" t="s">
        <v>78</v>
      </c>
      <c r="F11273" t="s">
        <v>35</v>
      </c>
      <c r="G11273">
        <v>5</v>
      </c>
      <c r="H11273">
        <v>2012</v>
      </c>
      <c r="I11273" t="s">
        <v>59</v>
      </c>
      <c r="J11273" t="s">
        <v>44</v>
      </c>
      <c r="K11273" t="s">
        <v>44</v>
      </c>
      <c r="L11273" t="s">
        <v>44</v>
      </c>
      <c r="M11273">
        <v>3</v>
      </c>
      <c r="N11273">
        <v>33.491760253280198</v>
      </c>
      <c r="O11273">
        <v>57.735026918962603</v>
      </c>
    </row>
    <row r="11274" spans="1:15" x14ac:dyDescent="0.25">
      <c r="A11274" s="20" t="s">
        <v>11374</v>
      </c>
      <c r="B11274">
        <v>9</v>
      </c>
      <c r="C11274" t="s">
        <v>21823</v>
      </c>
      <c r="D11274" t="s">
        <v>91</v>
      </c>
      <c r="E11274" t="s">
        <v>78</v>
      </c>
      <c r="F11274" t="s">
        <v>35</v>
      </c>
      <c r="G11274">
        <v>5</v>
      </c>
      <c r="H11274">
        <v>2012</v>
      </c>
      <c r="I11274" t="s">
        <v>60</v>
      </c>
      <c r="J11274">
        <v>1.39</v>
      </c>
      <c r="K11274">
        <v>0.87</v>
      </c>
      <c r="L11274">
        <v>1.91</v>
      </c>
      <c r="M11274">
        <v>393</v>
      </c>
      <c r="N11274">
        <v>58.757113524193002</v>
      </c>
      <c r="O11274">
        <v>5.0443327230531798</v>
      </c>
    </row>
    <row r="11275" spans="1:15" x14ac:dyDescent="0.25">
      <c r="A11275" s="20" t="s">
        <v>11375</v>
      </c>
      <c r="B11275">
        <v>9</v>
      </c>
      <c r="C11275" t="s">
        <v>21823</v>
      </c>
      <c r="D11275" t="s">
        <v>91</v>
      </c>
      <c r="E11275" t="s">
        <v>78</v>
      </c>
      <c r="F11275" t="s">
        <v>35</v>
      </c>
      <c r="G11275">
        <v>5</v>
      </c>
      <c r="H11275">
        <v>2012</v>
      </c>
      <c r="I11275" t="s">
        <v>61</v>
      </c>
      <c r="J11275" t="s">
        <v>44</v>
      </c>
      <c r="K11275" t="s">
        <v>44</v>
      </c>
      <c r="L11275" t="s">
        <v>44</v>
      </c>
      <c r="M11275">
        <v>1</v>
      </c>
      <c r="N11275">
        <v>24.140196797484698</v>
      </c>
      <c r="O11275">
        <v>100</v>
      </c>
    </row>
    <row r="11276" spans="1:15" x14ac:dyDescent="0.25">
      <c r="A11276" s="20" t="s">
        <v>11376</v>
      </c>
      <c r="B11276">
        <v>9</v>
      </c>
      <c r="C11276" t="s">
        <v>21823</v>
      </c>
      <c r="D11276" t="s">
        <v>91</v>
      </c>
      <c r="E11276" t="s">
        <v>78</v>
      </c>
      <c r="F11276" t="s">
        <v>35</v>
      </c>
      <c r="G11276">
        <v>5</v>
      </c>
      <c r="H11276">
        <v>2012</v>
      </c>
      <c r="I11276" t="s">
        <v>43</v>
      </c>
      <c r="J11276" t="s">
        <v>44</v>
      </c>
      <c r="K11276" t="s">
        <v>44</v>
      </c>
      <c r="L11276" t="s">
        <v>44</v>
      </c>
      <c r="M11276">
        <v>18</v>
      </c>
      <c r="N11276">
        <v>68.5730160086474</v>
      </c>
      <c r="O11276">
        <v>23.570226039551599</v>
      </c>
    </row>
    <row r="11277" spans="1:15" x14ac:dyDescent="0.25">
      <c r="A11277" s="20" t="s">
        <v>11377</v>
      </c>
      <c r="B11277">
        <v>9</v>
      </c>
      <c r="C11277" t="s">
        <v>21823</v>
      </c>
      <c r="D11277" t="s">
        <v>91</v>
      </c>
      <c r="E11277" t="s">
        <v>78</v>
      </c>
      <c r="F11277" t="s">
        <v>35</v>
      </c>
      <c r="G11277">
        <v>5</v>
      </c>
      <c r="H11277">
        <v>2012</v>
      </c>
      <c r="I11277" t="s">
        <v>62</v>
      </c>
      <c r="J11277" t="s">
        <v>44</v>
      </c>
      <c r="K11277" t="s">
        <v>44</v>
      </c>
      <c r="L11277" t="s">
        <v>44</v>
      </c>
      <c r="M11277">
        <v>4</v>
      </c>
      <c r="N11277">
        <v>35.221503281427601</v>
      </c>
      <c r="O11277">
        <v>50</v>
      </c>
    </row>
    <row r="11278" spans="1:15" x14ac:dyDescent="0.25">
      <c r="A11278" s="20" t="s">
        <v>11378</v>
      </c>
      <c r="B11278">
        <v>9</v>
      </c>
      <c r="C11278" t="s">
        <v>21823</v>
      </c>
      <c r="D11278" t="s">
        <v>91</v>
      </c>
      <c r="E11278" t="s">
        <v>78</v>
      </c>
      <c r="F11278" t="s">
        <v>35</v>
      </c>
      <c r="G11278">
        <v>5</v>
      </c>
      <c r="H11278">
        <v>2012</v>
      </c>
      <c r="I11278" t="s">
        <v>75</v>
      </c>
      <c r="J11278">
        <v>1.53</v>
      </c>
      <c r="K11278">
        <v>1.4</v>
      </c>
      <c r="L11278">
        <v>1.7</v>
      </c>
      <c r="M11278">
        <v>76.400844171407101</v>
      </c>
      <c r="N11278">
        <v>50.0646825673103</v>
      </c>
      <c r="O11278">
        <v>-99</v>
      </c>
    </row>
    <row r="11279" spans="1:15" x14ac:dyDescent="0.25">
      <c r="A11279" s="20" t="s">
        <v>11379</v>
      </c>
      <c r="B11279">
        <v>9</v>
      </c>
      <c r="C11279" t="s">
        <v>21823</v>
      </c>
      <c r="D11279" t="s">
        <v>91</v>
      </c>
      <c r="E11279" t="s">
        <v>78</v>
      </c>
      <c r="F11279" t="s">
        <v>35</v>
      </c>
      <c r="G11279">
        <v>5</v>
      </c>
      <c r="H11279">
        <v>2012</v>
      </c>
      <c r="I11279" t="s">
        <v>45</v>
      </c>
      <c r="J11279">
        <v>1.38</v>
      </c>
      <c r="K11279">
        <v>0.93</v>
      </c>
      <c r="L11279">
        <v>1.83</v>
      </c>
      <c r="M11279">
        <v>56</v>
      </c>
      <c r="N11279">
        <v>43.056054945900101</v>
      </c>
      <c r="O11279">
        <v>13.363062095621199</v>
      </c>
    </row>
    <row r="11280" spans="1:15" x14ac:dyDescent="0.25">
      <c r="A11280" s="20" t="s">
        <v>11380</v>
      </c>
      <c r="B11280">
        <v>9</v>
      </c>
      <c r="C11280" t="s">
        <v>21823</v>
      </c>
      <c r="D11280" t="s">
        <v>91</v>
      </c>
      <c r="E11280" t="s">
        <v>78</v>
      </c>
      <c r="F11280" t="s">
        <v>35</v>
      </c>
      <c r="G11280">
        <v>5</v>
      </c>
      <c r="H11280">
        <v>2012</v>
      </c>
      <c r="I11280" t="s">
        <v>46</v>
      </c>
      <c r="J11280">
        <v>1.38</v>
      </c>
      <c r="K11280">
        <v>0.91</v>
      </c>
      <c r="L11280">
        <v>1.85</v>
      </c>
      <c r="M11280">
        <v>136</v>
      </c>
      <c r="N11280">
        <v>51.678909940776499</v>
      </c>
      <c r="O11280">
        <v>8.5749292571254401</v>
      </c>
    </row>
    <row r="11281" spans="1:15" x14ac:dyDescent="0.25">
      <c r="A11281" s="20" t="s">
        <v>11381</v>
      </c>
      <c r="B11281">
        <v>9</v>
      </c>
      <c r="C11281" t="s">
        <v>21823</v>
      </c>
      <c r="D11281" t="s">
        <v>91</v>
      </c>
      <c r="E11281" t="s">
        <v>78</v>
      </c>
      <c r="F11281" t="s">
        <v>35</v>
      </c>
      <c r="G11281">
        <v>5</v>
      </c>
      <c r="H11281">
        <v>2012</v>
      </c>
      <c r="I11281" t="s">
        <v>47</v>
      </c>
      <c r="J11281">
        <v>1.48</v>
      </c>
      <c r="K11281">
        <v>1.18</v>
      </c>
      <c r="L11281">
        <v>1.78</v>
      </c>
      <c r="M11281">
        <v>626</v>
      </c>
      <c r="N11281">
        <v>54.952872298975301</v>
      </c>
      <c r="O11281">
        <v>3.9968038348871602</v>
      </c>
    </row>
    <row r="11282" spans="1:15" x14ac:dyDescent="0.25">
      <c r="A11282" s="20" t="s">
        <v>11382</v>
      </c>
      <c r="B11282">
        <v>9</v>
      </c>
      <c r="C11282" t="s">
        <v>21823</v>
      </c>
      <c r="D11282" t="s">
        <v>91</v>
      </c>
      <c r="E11282" t="s">
        <v>78</v>
      </c>
      <c r="F11282" t="s">
        <v>35</v>
      </c>
      <c r="G11282">
        <v>5</v>
      </c>
      <c r="H11282">
        <v>2012</v>
      </c>
      <c r="I11282" t="s">
        <v>48</v>
      </c>
      <c r="J11282" t="s">
        <v>44</v>
      </c>
      <c r="K11282" t="s">
        <v>44</v>
      </c>
      <c r="L11282" t="s">
        <v>44</v>
      </c>
      <c r="M11282">
        <v>18</v>
      </c>
      <c r="N11282">
        <v>50.315920301713</v>
      </c>
      <c r="O11282">
        <v>23.570226039551599</v>
      </c>
    </row>
    <row r="11283" spans="1:15" x14ac:dyDescent="0.25">
      <c r="A11283" s="20" t="s">
        <v>11383</v>
      </c>
      <c r="B11283">
        <v>9</v>
      </c>
      <c r="C11283" t="s">
        <v>21823</v>
      </c>
      <c r="D11283" t="s">
        <v>91</v>
      </c>
      <c r="E11283" t="s">
        <v>78</v>
      </c>
      <c r="F11283" t="s">
        <v>35</v>
      </c>
      <c r="G11283">
        <v>5</v>
      </c>
      <c r="H11283">
        <v>2012</v>
      </c>
      <c r="I11283" t="s">
        <v>49</v>
      </c>
      <c r="J11283">
        <v>0.92</v>
      </c>
      <c r="K11283">
        <v>0.52</v>
      </c>
      <c r="L11283">
        <v>1.32</v>
      </c>
      <c r="M11283">
        <v>74</v>
      </c>
      <c r="N11283">
        <v>65.977152351001905</v>
      </c>
      <c r="O11283">
        <v>11.6247638743819</v>
      </c>
    </row>
    <row r="11284" spans="1:15" x14ac:dyDescent="0.25">
      <c r="A11284" s="20" t="s">
        <v>11384</v>
      </c>
      <c r="B11284">
        <v>9</v>
      </c>
      <c r="C11284" t="s">
        <v>21823</v>
      </c>
      <c r="D11284" t="s">
        <v>91</v>
      </c>
      <c r="E11284" t="s">
        <v>78</v>
      </c>
      <c r="F11284" t="s">
        <v>35</v>
      </c>
      <c r="G11284">
        <v>5</v>
      </c>
      <c r="H11284">
        <v>2012</v>
      </c>
      <c r="I11284" t="s">
        <v>50</v>
      </c>
      <c r="J11284" t="s">
        <v>44</v>
      </c>
      <c r="K11284" t="s">
        <v>44</v>
      </c>
      <c r="L11284" t="s">
        <v>44</v>
      </c>
      <c r="M11284">
        <v>10</v>
      </c>
      <c r="N11284">
        <v>52.124589777225601</v>
      </c>
      <c r="O11284">
        <v>31.6227766016838</v>
      </c>
    </row>
    <row r="11285" spans="1:15" x14ac:dyDescent="0.25">
      <c r="A11285" s="20" t="s">
        <v>11385</v>
      </c>
      <c r="B11285">
        <v>9</v>
      </c>
      <c r="C11285" t="s">
        <v>21823</v>
      </c>
      <c r="D11285" t="s">
        <v>91</v>
      </c>
      <c r="E11285" t="s">
        <v>78</v>
      </c>
      <c r="F11285" t="s">
        <v>35</v>
      </c>
      <c r="G11285">
        <v>5</v>
      </c>
      <c r="H11285">
        <v>2012</v>
      </c>
      <c r="I11285" t="s">
        <v>51</v>
      </c>
      <c r="J11285">
        <v>1.38</v>
      </c>
      <c r="K11285">
        <v>0.7</v>
      </c>
      <c r="L11285">
        <v>2.06</v>
      </c>
      <c r="M11285">
        <v>42</v>
      </c>
      <c r="N11285">
        <v>45.308437043556097</v>
      </c>
      <c r="O11285">
        <v>15.430334996209201</v>
      </c>
    </row>
    <row r="11286" spans="1:15" x14ac:dyDescent="0.25">
      <c r="A11286" s="20" t="s">
        <v>11386</v>
      </c>
      <c r="B11286">
        <v>9</v>
      </c>
      <c r="C11286" t="s">
        <v>21823</v>
      </c>
      <c r="D11286" t="s">
        <v>91</v>
      </c>
      <c r="E11286" t="s">
        <v>79</v>
      </c>
      <c r="F11286" t="s">
        <v>38</v>
      </c>
      <c r="G11286">
        <v>3</v>
      </c>
      <c r="H11286">
        <v>2013</v>
      </c>
      <c r="I11286" t="s">
        <v>34</v>
      </c>
      <c r="J11286">
        <v>0.87</v>
      </c>
      <c r="K11286">
        <v>0.69</v>
      </c>
      <c r="L11286">
        <v>1.05</v>
      </c>
      <c r="M11286">
        <v>411</v>
      </c>
      <c r="N11286">
        <v>62.494486842997503</v>
      </c>
      <c r="O11286">
        <v>4.9326362366699001</v>
      </c>
    </row>
    <row r="11287" spans="1:15" x14ac:dyDescent="0.25">
      <c r="A11287" s="20" t="s">
        <v>11387</v>
      </c>
      <c r="B11287">
        <v>9</v>
      </c>
      <c r="C11287" t="s">
        <v>21823</v>
      </c>
      <c r="D11287" t="s">
        <v>91</v>
      </c>
      <c r="E11287" t="s">
        <v>79</v>
      </c>
      <c r="F11287" t="s">
        <v>38</v>
      </c>
      <c r="G11287">
        <v>3</v>
      </c>
      <c r="H11287">
        <v>2013</v>
      </c>
      <c r="I11287" t="s">
        <v>52</v>
      </c>
      <c r="J11287">
        <v>1.67</v>
      </c>
      <c r="K11287">
        <v>1.05</v>
      </c>
      <c r="L11287">
        <v>2.29</v>
      </c>
      <c r="M11287">
        <v>85</v>
      </c>
      <c r="N11287">
        <v>35.017370025970799</v>
      </c>
      <c r="O11287">
        <v>10.8465228909328</v>
      </c>
    </row>
    <row r="11288" spans="1:15" x14ac:dyDescent="0.25">
      <c r="A11288" s="20" t="s">
        <v>11388</v>
      </c>
      <c r="B11288">
        <v>9</v>
      </c>
      <c r="C11288" t="s">
        <v>21823</v>
      </c>
      <c r="D11288" t="s">
        <v>91</v>
      </c>
      <c r="E11288" t="s">
        <v>79</v>
      </c>
      <c r="F11288" t="s">
        <v>38</v>
      </c>
      <c r="G11288">
        <v>3</v>
      </c>
      <c r="H11288">
        <v>2013</v>
      </c>
      <c r="I11288" t="s">
        <v>53</v>
      </c>
      <c r="J11288">
        <v>0.98</v>
      </c>
      <c r="K11288">
        <v>0.8</v>
      </c>
      <c r="L11288">
        <v>1.1599999999999999</v>
      </c>
      <c r="M11288">
        <v>928</v>
      </c>
      <c r="N11288">
        <v>73.985106516397494</v>
      </c>
      <c r="O11288">
        <v>3.2826608214930602</v>
      </c>
    </row>
    <row r="11289" spans="1:15" x14ac:dyDescent="0.25">
      <c r="A11289" s="20" t="s">
        <v>11389</v>
      </c>
      <c r="B11289">
        <v>9</v>
      </c>
      <c r="C11289" t="s">
        <v>21823</v>
      </c>
      <c r="D11289" t="s">
        <v>91</v>
      </c>
      <c r="E11289" t="s">
        <v>79</v>
      </c>
      <c r="F11289" t="s">
        <v>38</v>
      </c>
      <c r="G11289">
        <v>3</v>
      </c>
      <c r="H11289">
        <v>2013</v>
      </c>
      <c r="I11289" t="s">
        <v>54</v>
      </c>
      <c r="J11289">
        <v>1.52</v>
      </c>
      <c r="K11289">
        <v>0.65</v>
      </c>
      <c r="L11289">
        <v>2.39</v>
      </c>
      <c r="M11289">
        <v>19</v>
      </c>
      <c r="N11289">
        <v>31.5242963965344</v>
      </c>
      <c r="O11289">
        <v>22.941573387056199</v>
      </c>
    </row>
    <row r="11290" spans="1:15" x14ac:dyDescent="0.25">
      <c r="A11290" s="20" t="s">
        <v>11390</v>
      </c>
      <c r="B11290">
        <v>9</v>
      </c>
      <c r="C11290" t="s">
        <v>21823</v>
      </c>
      <c r="D11290" t="s">
        <v>91</v>
      </c>
      <c r="E11290" t="s">
        <v>79</v>
      </c>
      <c r="F11290" t="s">
        <v>38</v>
      </c>
      <c r="G11290">
        <v>3</v>
      </c>
      <c r="H11290">
        <v>2013</v>
      </c>
      <c r="I11290" t="s">
        <v>55</v>
      </c>
      <c r="J11290">
        <v>0.87</v>
      </c>
      <c r="K11290">
        <v>0.56000000000000005</v>
      </c>
      <c r="L11290">
        <v>1.18</v>
      </c>
      <c r="M11290">
        <v>166</v>
      </c>
      <c r="N11290">
        <v>43.737508932999603</v>
      </c>
      <c r="O11290">
        <v>7.7615052570633303</v>
      </c>
    </row>
    <row r="11291" spans="1:15" x14ac:dyDescent="0.25">
      <c r="A11291" s="20" t="s">
        <v>11391</v>
      </c>
      <c r="B11291">
        <v>9</v>
      </c>
      <c r="C11291" t="s">
        <v>21823</v>
      </c>
      <c r="D11291" t="s">
        <v>91</v>
      </c>
      <c r="E11291" t="s">
        <v>79</v>
      </c>
      <c r="F11291" t="s">
        <v>38</v>
      </c>
      <c r="G11291">
        <v>3</v>
      </c>
      <c r="H11291">
        <v>2013</v>
      </c>
      <c r="I11291" t="s">
        <v>56</v>
      </c>
      <c r="J11291">
        <v>0.51</v>
      </c>
      <c r="K11291">
        <v>0.41</v>
      </c>
      <c r="L11291">
        <v>0.61</v>
      </c>
      <c r="M11291">
        <v>375</v>
      </c>
      <c r="N11291">
        <v>81.910947830099701</v>
      </c>
      <c r="O11291">
        <v>5.1639777949432197</v>
      </c>
    </row>
    <row r="11292" spans="1:15" x14ac:dyDescent="0.25">
      <c r="A11292" s="20" t="s">
        <v>11392</v>
      </c>
      <c r="B11292">
        <v>9</v>
      </c>
      <c r="C11292" t="s">
        <v>21823</v>
      </c>
      <c r="D11292" t="s">
        <v>91</v>
      </c>
      <c r="E11292" t="s">
        <v>79</v>
      </c>
      <c r="F11292" t="s">
        <v>38</v>
      </c>
      <c r="G11292">
        <v>3</v>
      </c>
      <c r="H11292">
        <v>2013</v>
      </c>
      <c r="I11292" t="s">
        <v>57</v>
      </c>
      <c r="J11292">
        <v>1.49</v>
      </c>
      <c r="K11292">
        <v>1.07</v>
      </c>
      <c r="L11292">
        <v>1.91</v>
      </c>
      <c r="M11292">
        <v>136</v>
      </c>
      <c r="N11292">
        <v>37.915853564650902</v>
      </c>
      <c r="O11292">
        <v>8.5749292571254401</v>
      </c>
    </row>
    <row r="11293" spans="1:15" x14ac:dyDescent="0.25">
      <c r="A11293" s="20" t="s">
        <v>11393</v>
      </c>
      <c r="B11293">
        <v>9</v>
      </c>
      <c r="C11293" t="s">
        <v>21823</v>
      </c>
      <c r="D11293" t="s">
        <v>91</v>
      </c>
      <c r="E11293" t="s">
        <v>79</v>
      </c>
      <c r="F11293" t="s">
        <v>38</v>
      </c>
      <c r="G11293">
        <v>3</v>
      </c>
      <c r="H11293">
        <v>2013</v>
      </c>
      <c r="I11293" t="s">
        <v>58</v>
      </c>
      <c r="J11293">
        <v>1.07</v>
      </c>
      <c r="K11293">
        <v>0.79</v>
      </c>
      <c r="L11293">
        <v>1.35</v>
      </c>
      <c r="M11293">
        <v>787</v>
      </c>
      <c r="N11293">
        <v>50.296120271444799</v>
      </c>
      <c r="O11293">
        <v>3.5646150289976002</v>
      </c>
    </row>
    <row r="11294" spans="1:15" x14ac:dyDescent="0.25">
      <c r="A11294" s="20" t="s">
        <v>11394</v>
      </c>
      <c r="B11294">
        <v>9</v>
      </c>
      <c r="C11294" t="s">
        <v>21823</v>
      </c>
      <c r="D11294" t="s">
        <v>91</v>
      </c>
      <c r="E11294" t="s">
        <v>79</v>
      </c>
      <c r="F11294" t="s">
        <v>38</v>
      </c>
      <c r="G11294">
        <v>3</v>
      </c>
      <c r="H11294">
        <v>2013</v>
      </c>
      <c r="I11294" t="s">
        <v>59</v>
      </c>
      <c r="J11294">
        <v>1.02</v>
      </c>
      <c r="K11294">
        <v>0.28999999999999998</v>
      </c>
      <c r="L11294">
        <v>1.75</v>
      </c>
      <c r="M11294">
        <v>49</v>
      </c>
      <c r="N11294">
        <v>45.645576342141901</v>
      </c>
      <c r="O11294">
        <v>14.285714285714301</v>
      </c>
    </row>
    <row r="11295" spans="1:15" x14ac:dyDescent="0.25">
      <c r="A11295" s="20" t="s">
        <v>11395</v>
      </c>
      <c r="B11295">
        <v>9</v>
      </c>
      <c r="C11295" t="s">
        <v>21823</v>
      </c>
      <c r="D11295" t="s">
        <v>91</v>
      </c>
      <c r="E11295" t="s">
        <v>79</v>
      </c>
      <c r="F11295" t="s">
        <v>38</v>
      </c>
      <c r="G11295">
        <v>3</v>
      </c>
      <c r="H11295">
        <v>2013</v>
      </c>
      <c r="I11295" t="s">
        <v>60</v>
      </c>
      <c r="J11295">
        <v>1.07</v>
      </c>
      <c r="K11295">
        <v>0.92</v>
      </c>
      <c r="L11295">
        <v>1.22</v>
      </c>
      <c r="M11295">
        <v>404</v>
      </c>
      <c r="N11295">
        <v>68.610555317740804</v>
      </c>
      <c r="O11295">
        <v>4.9751859510499497</v>
      </c>
    </row>
    <row r="11296" spans="1:15" x14ac:dyDescent="0.25">
      <c r="A11296" s="20" t="s">
        <v>11396</v>
      </c>
      <c r="B11296">
        <v>9</v>
      </c>
      <c r="C11296" t="s">
        <v>21823</v>
      </c>
      <c r="D11296" t="s">
        <v>91</v>
      </c>
      <c r="E11296" t="s">
        <v>79</v>
      </c>
      <c r="F11296" t="s">
        <v>38</v>
      </c>
      <c r="G11296">
        <v>3</v>
      </c>
      <c r="H11296">
        <v>2013</v>
      </c>
      <c r="I11296" t="s">
        <v>61</v>
      </c>
      <c r="J11296" t="s">
        <v>44</v>
      </c>
      <c r="K11296" t="s">
        <v>44</v>
      </c>
      <c r="L11296" t="s">
        <v>44</v>
      </c>
      <c r="M11296">
        <v>1</v>
      </c>
      <c r="N11296">
        <v>0.452186679822076</v>
      </c>
      <c r="O11296">
        <v>100</v>
      </c>
    </row>
    <row r="11297" spans="1:15" x14ac:dyDescent="0.25">
      <c r="A11297" s="20" t="s">
        <v>11397</v>
      </c>
      <c r="B11297">
        <v>9</v>
      </c>
      <c r="C11297" t="s">
        <v>21823</v>
      </c>
      <c r="D11297" t="s">
        <v>91</v>
      </c>
      <c r="E11297" t="s">
        <v>79</v>
      </c>
      <c r="F11297" t="s">
        <v>38</v>
      </c>
      <c r="G11297">
        <v>3</v>
      </c>
      <c r="H11297">
        <v>2013</v>
      </c>
      <c r="I11297" t="s">
        <v>43</v>
      </c>
      <c r="J11297">
        <v>1.36</v>
      </c>
      <c r="K11297">
        <v>0.91</v>
      </c>
      <c r="L11297">
        <v>1.81</v>
      </c>
      <c r="M11297">
        <v>383</v>
      </c>
      <c r="N11297">
        <v>41.186946751084903</v>
      </c>
      <c r="O11297">
        <v>5.1097613030759597</v>
      </c>
    </row>
    <row r="11298" spans="1:15" x14ac:dyDescent="0.25">
      <c r="A11298" s="20" t="s">
        <v>11398</v>
      </c>
      <c r="B11298">
        <v>9</v>
      </c>
      <c r="C11298" t="s">
        <v>21823</v>
      </c>
      <c r="D11298" t="s">
        <v>91</v>
      </c>
      <c r="E11298" t="s">
        <v>79</v>
      </c>
      <c r="F11298" t="s">
        <v>38</v>
      </c>
      <c r="G11298">
        <v>3</v>
      </c>
      <c r="H11298">
        <v>2013</v>
      </c>
      <c r="I11298" t="s">
        <v>62</v>
      </c>
      <c r="J11298">
        <v>1.68</v>
      </c>
      <c r="K11298">
        <v>1.03</v>
      </c>
      <c r="L11298">
        <v>2.33</v>
      </c>
      <c r="M11298">
        <v>156</v>
      </c>
      <c r="N11298">
        <v>39.477694682088199</v>
      </c>
      <c r="O11298">
        <v>8.0064076902543597</v>
      </c>
    </row>
    <row r="11299" spans="1:15" x14ac:dyDescent="0.25">
      <c r="A11299" s="20" t="s">
        <v>11399</v>
      </c>
      <c r="B11299">
        <v>9</v>
      </c>
      <c r="C11299" t="s">
        <v>21823</v>
      </c>
      <c r="D11299" t="s">
        <v>91</v>
      </c>
      <c r="E11299" t="s">
        <v>79</v>
      </c>
      <c r="F11299" t="s">
        <v>38</v>
      </c>
      <c r="G11299">
        <v>3</v>
      </c>
      <c r="H11299">
        <v>2013</v>
      </c>
      <c r="I11299" t="s">
        <v>75</v>
      </c>
      <c r="J11299">
        <v>1.17</v>
      </c>
      <c r="K11299">
        <v>1.1000000000000001</v>
      </c>
      <c r="L11299">
        <v>1.3</v>
      </c>
      <c r="M11299">
        <v>62.411716364930598</v>
      </c>
      <c r="N11299">
        <v>53.460590949407901</v>
      </c>
      <c r="O11299">
        <v>-99</v>
      </c>
    </row>
    <row r="11300" spans="1:15" x14ac:dyDescent="0.25">
      <c r="A11300" s="20" t="s">
        <v>11400</v>
      </c>
      <c r="B11300">
        <v>9</v>
      </c>
      <c r="C11300" t="s">
        <v>21823</v>
      </c>
      <c r="D11300" t="s">
        <v>91</v>
      </c>
      <c r="E11300" t="s">
        <v>79</v>
      </c>
      <c r="F11300" t="s">
        <v>38</v>
      </c>
      <c r="G11300">
        <v>3</v>
      </c>
      <c r="H11300">
        <v>2013</v>
      </c>
      <c r="I11300" t="s">
        <v>45</v>
      </c>
      <c r="J11300">
        <v>0.99</v>
      </c>
      <c r="K11300">
        <v>0.65</v>
      </c>
      <c r="L11300">
        <v>1.33</v>
      </c>
      <c r="M11300">
        <v>205</v>
      </c>
      <c r="N11300">
        <v>38.461027199877101</v>
      </c>
      <c r="O11300">
        <v>6.98430295769578</v>
      </c>
    </row>
    <row r="11301" spans="1:15" x14ac:dyDescent="0.25">
      <c r="A11301" s="20" t="s">
        <v>11401</v>
      </c>
      <c r="B11301">
        <v>9</v>
      </c>
      <c r="C11301" t="s">
        <v>21823</v>
      </c>
      <c r="D11301" t="s">
        <v>91</v>
      </c>
      <c r="E11301" t="s">
        <v>79</v>
      </c>
      <c r="F11301" t="s">
        <v>38</v>
      </c>
      <c r="G11301">
        <v>3</v>
      </c>
      <c r="H11301">
        <v>2013</v>
      </c>
      <c r="I11301" t="s">
        <v>46</v>
      </c>
      <c r="J11301">
        <v>1.27</v>
      </c>
      <c r="K11301">
        <v>0.94</v>
      </c>
      <c r="L11301">
        <v>1.6</v>
      </c>
      <c r="M11301">
        <v>295</v>
      </c>
      <c r="N11301">
        <v>49.135786092912497</v>
      </c>
      <c r="O11301">
        <v>5.8222250973958198</v>
      </c>
    </row>
    <row r="11302" spans="1:15" x14ac:dyDescent="0.25">
      <c r="A11302" s="20" t="s">
        <v>11402</v>
      </c>
      <c r="B11302">
        <v>9</v>
      </c>
      <c r="C11302" t="s">
        <v>21823</v>
      </c>
      <c r="D11302" t="s">
        <v>91</v>
      </c>
      <c r="E11302" t="s">
        <v>79</v>
      </c>
      <c r="F11302" t="s">
        <v>38</v>
      </c>
      <c r="G11302">
        <v>3</v>
      </c>
      <c r="H11302">
        <v>2013</v>
      </c>
      <c r="I11302" t="s">
        <v>47</v>
      </c>
      <c r="J11302">
        <v>1.2</v>
      </c>
      <c r="K11302">
        <v>0.93</v>
      </c>
      <c r="L11302">
        <v>1.47</v>
      </c>
      <c r="M11302">
        <v>1167</v>
      </c>
      <c r="N11302">
        <v>60.337435663530201</v>
      </c>
      <c r="O11302">
        <v>2.9272820655593401</v>
      </c>
    </row>
    <row r="11303" spans="1:15" x14ac:dyDescent="0.25">
      <c r="A11303" s="20" t="s">
        <v>11403</v>
      </c>
      <c r="B11303">
        <v>9</v>
      </c>
      <c r="C11303" t="s">
        <v>21823</v>
      </c>
      <c r="D11303" t="s">
        <v>91</v>
      </c>
      <c r="E11303" t="s">
        <v>79</v>
      </c>
      <c r="F11303" t="s">
        <v>38</v>
      </c>
      <c r="G11303">
        <v>3</v>
      </c>
      <c r="H11303">
        <v>2013</v>
      </c>
      <c r="I11303" t="s">
        <v>48</v>
      </c>
      <c r="J11303">
        <v>1.67</v>
      </c>
      <c r="K11303">
        <v>1.03</v>
      </c>
      <c r="L11303">
        <v>2.31</v>
      </c>
      <c r="M11303">
        <v>477</v>
      </c>
      <c r="N11303">
        <v>41.631653945748702</v>
      </c>
      <c r="O11303">
        <v>4.5786854649563002</v>
      </c>
    </row>
    <row r="11304" spans="1:15" x14ac:dyDescent="0.25">
      <c r="A11304" s="20" t="s">
        <v>11404</v>
      </c>
      <c r="B11304">
        <v>9</v>
      </c>
      <c r="C11304" t="s">
        <v>21823</v>
      </c>
      <c r="D11304" t="s">
        <v>91</v>
      </c>
      <c r="E11304" t="s">
        <v>79</v>
      </c>
      <c r="F11304" t="s">
        <v>38</v>
      </c>
      <c r="G11304">
        <v>3</v>
      </c>
      <c r="H11304">
        <v>2013</v>
      </c>
      <c r="I11304" t="s">
        <v>49</v>
      </c>
      <c r="J11304">
        <v>1.0900000000000001</v>
      </c>
      <c r="K11304">
        <v>0.69</v>
      </c>
      <c r="L11304">
        <v>1.49</v>
      </c>
      <c r="M11304">
        <v>227</v>
      </c>
      <c r="N11304">
        <v>55.794633825316303</v>
      </c>
      <c r="O11304">
        <v>6.6372331159997202</v>
      </c>
    </row>
    <row r="11305" spans="1:15" x14ac:dyDescent="0.25">
      <c r="A11305" s="20" t="s">
        <v>11405</v>
      </c>
      <c r="B11305">
        <v>9</v>
      </c>
      <c r="C11305" t="s">
        <v>21823</v>
      </c>
      <c r="D11305" t="s">
        <v>91</v>
      </c>
      <c r="E11305" t="s">
        <v>79</v>
      </c>
      <c r="F11305" t="s">
        <v>38</v>
      </c>
      <c r="G11305">
        <v>3</v>
      </c>
      <c r="H11305">
        <v>2013</v>
      </c>
      <c r="I11305" t="s">
        <v>50</v>
      </c>
      <c r="J11305">
        <v>0.62</v>
      </c>
      <c r="K11305">
        <v>0.46</v>
      </c>
      <c r="L11305">
        <v>0.78</v>
      </c>
      <c r="M11305">
        <v>280</v>
      </c>
      <c r="N11305">
        <v>65.132753395387894</v>
      </c>
      <c r="O11305">
        <v>5.9761430466719698</v>
      </c>
    </row>
    <row r="11306" spans="1:15" x14ac:dyDescent="0.25">
      <c r="A11306" s="20" t="s">
        <v>11406</v>
      </c>
      <c r="B11306">
        <v>9</v>
      </c>
      <c r="C11306" t="s">
        <v>21823</v>
      </c>
      <c r="D11306" t="s">
        <v>91</v>
      </c>
      <c r="E11306" t="s">
        <v>79</v>
      </c>
      <c r="F11306" t="s">
        <v>38</v>
      </c>
      <c r="G11306">
        <v>3</v>
      </c>
      <c r="H11306">
        <v>2013</v>
      </c>
      <c r="I11306" t="s">
        <v>51</v>
      </c>
      <c r="J11306">
        <v>0.73</v>
      </c>
      <c r="K11306">
        <v>0.53</v>
      </c>
      <c r="L11306">
        <v>0.93</v>
      </c>
      <c r="M11306">
        <v>229</v>
      </c>
      <c r="N11306">
        <v>71.973623782247003</v>
      </c>
      <c r="O11306">
        <v>6.6081860045509</v>
      </c>
    </row>
    <row r="11307" spans="1:15" x14ac:dyDescent="0.25">
      <c r="A11307" s="20" t="s">
        <v>11407</v>
      </c>
      <c r="B11307">
        <v>9</v>
      </c>
      <c r="C11307" t="s">
        <v>21823</v>
      </c>
      <c r="D11307" t="s">
        <v>91</v>
      </c>
      <c r="E11307" t="s">
        <v>80</v>
      </c>
      <c r="F11307" t="s">
        <v>42</v>
      </c>
      <c r="G11307">
        <v>4</v>
      </c>
      <c r="H11307">
        <v>2013</v>
      </c>
      <c r="I11307" t="s">
        <v>34</v>
      </c>
      <c r="J11307">
        <v>1.22</v>
      </c>
      <c r="K11307">
        <v>0.96</v>
      </c>
      <c r="L11307">
        <v>1.48</v>
      </c>
      <c r="M11307">
        <v>1106</v>
      </c>
      <c r="N11307">
        <v>62.494486842997503</v>
      </c>
      <c r="O11307">
        <v>3.0069238966213199</v>
      </c>
    </row>
    <row r="11308" spans="1:15" x14ac:dyDescent="0.25">
      <c r="A11308" s="20" t="s">
        <v>11408</v>
      </c>
      <c r="B11308">
        <v>9</v>
      </c>
      <c r="C11308" t="s">
        <v>21823</v>
      </c>
      <c r="D11308" t="s">
        <v>91</v>
      </c>
      <c r="E11308" t="s">
        <v>80</v>
      </c>
      <c r="F11308" t="s">
        <v>42</v>
      </c>
      <c r="G11308">
        <v>4</v>
      </c>
      <c r="H11308">
        <v>2013</v>
      </c>
      <c r="I11308" t="s">
        <v>52</v>
      </c>
      <c r="J11308" t="s">
        <v>44</v>
      </c>
      <c r="K11308" t="s">
        <v>44</v>
      </c>
      <c r="L11308" t="s">
        <v>44</v>
      </c>
      <c r="M11308">
        <v>7</v>
      </c>
      <c r="N11308">
        <v>35.017370025970799</v>
      </c>
      <c r="O11308">
        <v>37.796447300922701</v>
      </c>
    </row>
    <row r="11309" spans="1:15" x14ac:dyDescent="0.25">
      <c r="A11309" s="20" t="s">
        <v>11409</v>
      </c>
      <c r="B11309">
        <v>9</v>
      </c>
      <c r="C11309" t="s">
        <v>21823</v>
      </c>
      <c r="D11309" t="s">
        <v>91</v>
      </c>
      <c r="E11309" t="s">
        <v>80</v>
      </c>
      <c r="F11309" t="s">
        <v>42</v>
      </c>
      <c r="G11309">
        <v>4</v>
      </c>
      <c r="H11309">
        <v>2013</v>
      </c>
      <c r="I11309" t="s">
        <v>53</v>
      </c>
      <c r="J11309">
        <v>1.3</v>
      </c>
      <c r="K11309">
        <v>1.1200000000000001</v>
      </c>
      <c r="L11309">
        <v>1.48</v>
      </c>
      <c r="M11309">
        <v>42</v>
      </c>
      <c r="N11309">
        <v>73.985106516397494</v>
      </c>
      <c r="O11309">
        <v>15.430334996209201</v>
      </c>
    </row>
    <row r="11310" spans="1:15" x14ac:dyDescent="0.25">
      <c r="A11310" s="20" t="s">
        <v>11410</v>
      </c>
      <c r="B11310">
        <v>9</v>
      </c>
      <c r="C11310" t="s">
        <v>21823</v>
      </c>
      <c r="D11310" t="s">
        <v>91</v>
      </c>
      <c r="E11310" t="s">
        <v>80</v>
      </c>
      <c r="F11310" t="s">
        <v>42</v>
      </c>
      <c r="G11310">
        <v>4</v>
      </c>
      <c r="H11310">
        <v>2013</v>
      </c>
      <c r="I11310" t="s">
        <v>54</v>
      </c>
      <c r="J11310" t="s">
        <v>44</v>
      </c>
      <c r="K11310" t="s">
        <v>44</v>
      </c>
      <c r="L11310" t="s">
        <v>44</v>
      </c>
      <c r="M11310">
        <v>5</v>
      </c>
      <c r="N11310">
        <v>31.5242963965344</v>
      </c>
      <c r="O11310">
        <v>44.721359549995803</v>
      </c>
    </row>
    <row r="11311" spans="1:15" x14ac:dyDescent="0.25">
      <c r="A11311" s="20" t="s">
        <v>11411</v>
      </c>
      <c r="B11311">
        <v>9</v>
      </c>
      <c r="C11311" t="s">
        <v>21823</v>
      </c>
      <c r="D11311" t="s">
        <v>91</v>
      </c>
      <c r="E11311" t="s">
        <v>80</v>
      </c>
      <c r="F11311" t="s">
        <v>42</v>
      </c>
      <c r="G11311">
        <v>4</v>
      </c>
      <c r="H11311">
        <v>2013</v>
      </c>
      <c r="I11311" t="s">
        <v>55</v>
      </c>
      <c r="J11311">
        <v>1.63</v>
      </c>
      <c r="K11311">
        <v>1.1100000000000001</v>
      </c>
      <c r="L11311">
        <v>2.15</v>
      </c>
      <c r="M11311">
        <v>62</v>
      </c>
      <c r="N11311">
        <v>43.737508932999603</v>
      </c>
      <c r="O11311">
        <v>12.700012700019</v>
      </c>
    </row>
    <row r="11312" spans="1:15" x14ac:dyDescent="0.25">
      <c r="A11312" s="20" t="s">
        <v>11412</v>
      </c>
      <c r="B11312">
        <v>9</v>
      </c>
      <c r="C11312" t="s">
        <v>21823</v>
      </c>
      <c r="D11312" t="s">
        <v>91</v>
      </c>
      <c r="E11312" t="s">
        <v>80</v>
      </c>
      <c r="F11312" t="s">
        <v>42</v>
      </c>
      <c r="G11312">
        <v>4</v>
      </c>
      <c r="H11312">
        <v>2013</v>
      </c>
      <c r="I11312" t="s">
        <v>56</v>
      </c>
      <c r="J11312" t="s">
        <v>44</v>
      </c>
      <c r="K11312" t="s">
        <v>44</v>
      </c>
      <c r="L11312" t="s">
        <v>44</v>
      </c>
      <c r="M11312">
        <v>13</v>
      </c>
      <c r="N11312">
        <v>81.910947830099701</v>
      </c>
      <c r="O11312">
        <v>27.735009811261499</v>
      </c>
    </row>
    <row r="11313" spans="1:15" x14ac:dyDescent="0.25">
      <c r="A11313" s="20" t="s">
        <v>11413</v>
      </c>
      <c r="B11313">
        <v>9</v>
      </c>
      <c r="C11313" t="s">
        <v>21823</v>
      </c>
      <c r="D11313" t="s">
        <v>91</v>
      </c>
      <c r="E11313" t="s">
        <v>80</v>
      </c>
      <c r="F11313" t="s">
        <v>42</v>
      </c>
      <c r="G11313">
        <v>4</v>
      </c>
      <c r="H11313">
        <v>2013</v>
      </c>
      <c r="I11313" t="s">
        <v>57</v>
      </c>
      <c r="J11313" t="s">
        <v>44</v>
      </c>
      <c r="K11313" t="s">
        <v>44</v>
      </c>
      <c r="L11313" t="s">
        <v>44</v>
      </c>
      <c r="M11313">
        <v>12</v>
      </c>
      <c r="N11313">
        <v>37.915853564650902</v>
      </c>
      <c r="O11313">
        <v>28.867513459481302</v>
      </c>
    </row>
    <row r="11314" spans="1:15" x14ac:dyDescent="0.25">
      <c r="A11314" s="20" t="s">
        <v>11414</v>
      </c>
      <c r="B11314">
        <v>9</v>
      </c>
      <c r="C11314" t="s">
        <v>21823</v>
      </c>
      <c r="D11314" t="s">
        <v>91</v>
      </c>
      <c r="E11314" t="s">
        <v>80</v>
      </c>
      <c r="F11314" t="s">
        <v>42</v>
      </c>
      <c r="G11314">
        <v>4</v>
      </c>
      <c r="H11314">
        <v>2013</v>
      </c>
      <c r="I11314" t="s">
        <v>58</v>
      </c>
      <c r="J11314">
        <v>1.45</v>
      </c>
      <c r="K11314">
        <v>1.1000000000000001</v>
      </c>
      <c r="L11314">
        <v>1.8</v>
      </c>
      <c r="M11314">
        <v>121</v>
      </c>
      <c r="N11314">
        <v>50.296120271444799</v>
      </c>
      <c r="O11314">
        <v>9.0909090909090899</v>
      </c>
    </row>
    <row r="11315" spans="1:15" x14ac:dyDescent="0.25">
      <c r="A11315" s="20" t="s">
        <v>11415</v>
      </c>
      <c r="B11315">
        <v>9</v>
      </c>
      <c r="C11315" t="s">
        <v>21823</v>
      </c>
      <c r="D11315" t="s">
        <v>91</v>
      </c>
      <c r="E11315" t="s">
        <v>80</v>
      </c>
      <c r="F11315" t="s">
        <v>42</v>
      </c>
      <c r="G11315">
        <v>4</v>
      </c>
      <c r="H11315">
        <v>2013</v>
      </c>
      <c r="I11315" t="s">
        <v>59</v>
      </c>
      <c r="J11315" t="s">
        <v>44</v>
      </c>
      <c r="K11315" t="s">
        <v>44</v>
      </c>
      <c r="L11315" t="s">
        <v>44</v>
      </c>
      <c r="M11315">
        <v>6</v>
      </c>
      <c r="N11315">
        <v>45.645576342141901</v>
      </c>
      <c r="O11315">
        <v>40.824829046386299</v>
      </c>
    </row>
    <row r="11316" spans="1:15" x14ac:dyDescent="0.25">
      <c r="A11316" s="20" t="s">
        <v>11416</v>
      </c>
      <c r="B11316">
        <v>9</v>
      </c>
      <c r="C11316" t="s">
        <v>21823</v>
      </c>
      <c r="D11316" t="s">
        <v>91</v>
      </c>
      <c r="E11316" t="s">
        <v>80</v>
      </c>
      <c r="F11316" t="s">
        <v>42</v>
      </c>
      <c r="G11316">
        <v>4</v>
      </c>
      <c r="H11316">
        <v>2013</v>
      </c>
      <c r="I11316" t="s">
        <v>60</v>
      </c>
      <c r="J11316">
        <v>0.87</v>
      </c>
      <c r="K11316">
        <v>0.71</v>
      </c>
      <c r="L11316">
        <v>1.03</v>
      </c>
      <c r="M11316">
        <v>581</v>
      </c>
      <c r="N11316">
        <v>68.610555317740804</v>
      </c>
      <c r="O11316">
        <v>4.1486990682251097</v>
      </c>
    </row>
    <row r="11317" spans="1:15" x14ac:dyDescent="0.25">
      <c r="A11317" s="20" t="s">
        <v>11417</v>
      </c>
      <c r="B11317">
        <v>9</v>
      </c>
      <c r="C11317" t="s">
        <v>21823</v>
      </c>
      <c r="D11317" t="s">
        <v>91</v>
      </c>
      <c r="E11317" t="s">
        <v>80</v>
      </c>
      <c r="F11317" t="s">
        <v>42</v>
      </c>
      <c r="G11317">
        <v>4</v>
      </c>
      <c r="H11317">
        <v>2013</v>
      </c>
      <c r="I11317" t="s">
        <v>61</v>
      </c>
      <c r="J11317">
        <v>0</v>
      </c>
      <c r="K11317" t="s">
        <v>15046</v>
      </c>
      <c r="L11317" t="s">
        <v>15046</v>
      </c>
      <c r="M11317">
        <v>0</v>
      </c>
      <c r="N11317">
        <v>0.452186679822076</v>
      </c>
      <c r="O11317" t="s">
        <v>44</v>
      </c>
    </row>
    <row r="11318" spans="1:15" x14ac:dyDescent="0.25">
      <c r="A11318" s="20" t="s">
        <v>11418</v>
      </c>
      <c r="B11318">
        <v>9</v>
      </c>
      <c r="C11318" t="s">
        <v>21823</v>
      </c>
      <c r="D11318" t="s">
        <v>91</v>
      </c>
      <c r="E11318" t="s">
        <v>80</v>
      </c>
      <c r="F11318" t="s">
        <v>42</v>
      </c>
      <c r="G11318">
        <v>4</v>
      </c>
      <c r="H11318">
        <v>2013</v>
      </c>
      <c r="I11318" t="s">
        <v>43</v>
      </c>
      <c r="J11318">
        <v>2.0499999999999998</v>
      </c>
      <c r="K11318">
        <v>1.69</v>
      </c>
      <c r="L11318">
        <v>2.41</v>
      </c>
      <c r="M11318">
        <v>23</v>
      </c>
      <c r="N11318">
        <v>41.186946751084903</v>
      </c>
      <c r="O11318">
        <v>20.851441405707501</v>
      </c>
    </row>
    <row r="11319" spans="1:15" x14ac:dyDescent="0.25">
      <c r="A11319" s="20" t="s">
        <v>11419</v>
      </c>
      <c r="B11319">
        <v>9</v>
      </c>
      <c r="C11319" t="s">
        <v>21823</v>
      </c>
      <c r="D11319" t="s">
        <v>91</v>
      </c>
      <c r="E11319" t="s">
        <v>80</v>
      </c>
      <c r="F11319" t="s">
        <v>42</v>
      </c>
      <c r="G11319">
        <v>4</v>
      </c>
      <c r="H11319">
        <v>2013</v>
      </c>
      <c r="I11319" t="s">
        <v>62</v>
      </c>
      <c r="J11319" t="s">
        <v>44</v>
      </c>
      <c r="K11319" t="s">
        <v>44</v>
      </c>
      <c r="L11319" t="s">
        <v>44</v>
      </c>
      <c r="M11319">
        <v>12</v>
      </c>
      <c r="N11319">
        <v>39.477694682088199</v>
      </c>
      <c r="O11319">
        <v>28.867513459481302</v>
      </c>
    </row>
    <row r="11320" spans="1:15" x14ac:dyDescent="0.25">
      <c r="A11320" s="20" t="s">
        <v>11420</v>
      </c>
      <c r="B11320">
        <v>9</v>
      </c>
      <c r="C11320" t="s">
        <v>21823</v>
      </c>
      <c r="D11320" t="s">
        <v>91</v>
      </c>
      <c r="E11320" t="s">
        <v>80</v>
      </c>
      <c r="F11320" t="s">
        <v>42</v>
      </c>
      <c r="G11320">
        <v>4</v>
      </c>
      <c r="H11320">
        <v>2013</v>
      </c>
      <c r="I11320" t="s">
        <v>75</v>
      </c>
      <c r="J11320">
        <v>1.28</v>
      </c>
      <c r="K11320">
        <v>1.2</v>
      </c>
      <c r="L11320">
        <v>1.4</v>
      </c>
      <c r="M11320">
        <v>68.656771758849501</v>
      </c>
      <c r="N11320">
        <v>53.460590949407901</v>
      </c>
      <c r="O11320">
        <v>-99</v>
      </c>
    </row>
    <row r="11321" spans="1:15" x14ac:dyDescent="0.25">
      <c r="A11321" s="20" t="s">
        <v>11421</v>
      </c>
      <c r="B11321">
        <v>9</v>
      </c>
      <c r="C11321" t="s">
        <v>21823</v>
      </c>
      <c r="D11321" t="s">
        <v>91</v>
      </c>
      <c r="E11321" t="s">
        <v>80</v>
      </c>
      <c r="F11321" t="s">
        <v>42</v>
      </c>
      <c r="G11321">
        <v>4</v>
      </c>
      <c r="H11321">
        <v>2013</v>
      </c>
      <c r="I11321" t="s">
        <v>45</v>
      </c>
      <c r="J11321">
        <v>1.0900000000000001</v>
      </c>
      <c r="K11321">
        <v>0.77</v>
      </c>
      <c r="L11321">
        <v>1.41</v>
      </c>
      <c r="M11321">
        <v>93</v>
      </c>
      <c r="N11321">
        <v>38.461027199877101</v>
      </c>
      <c r="O11321">
        <v>10.3695169473043</v>
      </c>
    </row>
    <row r="11322" spans="1:15" x14ac:dyDescent="0.25">
      <c r="A11322" s="20" t="s">
        <v>11422</v>
      </c>
      <c r="B11322">
        <v>9</v>
      </c>
      <c r="C11322" t="s">
        <v>21823</v>
      </c>
      <c r="D11322" t="s">
        <v>91</v>
      </c>
      <c r="E11322" t="s">
        <v>80</v>
      </c>
      <c r="F11322" t="s">
        <v>42</v>
      </c>
      <c r="G11322">
        <v>4</v>
      </c>
      <c r="H11322">
        <v>2013</v>
      </c>
      <c r="I11322" t="s">
        <v>46</v>
      </c>
      <c r="J11322">
        <v>1.41</v>
      </c>
      <c r="K11322">
        <v>1.1100000000000001</v>
      </c>
      <c r="L11322">
        <v>1.71</v>
      </c>
      <c r="M11322">
        <v>372</v>
      </c>
      <c r="N11322">
        <v>49.135786092912497</v>
      </c>
      <c r="O11322">
        <v>5.1847584736521304</v>
      </c>
    </row>
    <row r="11323" spans="1:15" x14ac:dyDescent="0.25">
      <c r="A11323" s="20" t="s">
        <v>11423</v>
      </c>
      <c r="B11323">
        <v>9</v>
      </c>
      <c r="C11323" t="s">
        <v>21823</v>
      </c>
      <c r="D11323" t="s">
        <v>91</v>
      </c>
      <c r="E11323" t="s">
        <v>80</v>
      </c>
      <c r="F11323" t="s">
        <v>42</v>
      </c>
      <c r="G11323">
        <v>4</v>
      </c>
      <c r="H11323">
        <v>2013</v>
      </c>
      <c r="I11323" t="s">
        <v>47</v>
      </c>
      <c r="J11323">
        <v>1.19</v>
      </c>
      <c r="K11323">
        <v>0.95</v>
      </c>
      <c r="L11323">
        <v>1.43</v>
      </c>
      <c r="M11323">
        <v>2346</v>
      </c>
      <c r="N11323">
        <v>60.337435663530201</v>
      </c>
      <c r="O11323">
        <v>2.0646003475383301</v>
      </c>
    </row>
    <row r="11324" spans="1:15" x14ac:dyDescent="0.25">
      <c r="A11324" s="20" t="s">
        <v>11424</v>
      </c>
      <c r="B11324">
        <v>9</v>
      </c>
      <c r="C11324" t="s">
        <v>21823</v>
      </c>
      <c r="D11324" t="s">
        <v>91</v>
      </c>
      <c r="E11324" t="s">
        <v>80</v>
      </c>
      <c r="F11324" t="s">
        <v>42</v>
      </c>
      <c r="G11324">
        <v>4</v>
      </c>
      <c r="H11324">
        <v>2013</v>
      </c>
      <c r="I11324" t="s">
        <v>48</v>
      </c>
      <c r="J11324">
        <v>1.95</v>
      </c>
      <c r="K11324">
        <v>1.28</v>
      </c>
      <c r="L11324">
        <v>2.62</v>
      </c>
      <c r="M11324">
        <v>62</v>
      </c>
      <c r="N11324">
        <v>41.631653945748702</v>
      </c>
      <c r="O11324">
        <v>12.700012700019</v>
      </c>
    </row>
    <row r="11325" spans="1:15" x14ac:dyDescent="0.25">
      <c r="A11325" s="20" t="s">
        <v>11425</v>
      </c>
      <c r="B11325">
        <v>9</v>
      </c>
      <c r="C11325" t="s">
        <v>21823</v>
      </c>
      <c r="D11325" t="s">
        <v>91</v>
      </c>
      <c r="E11325" t="s">
        <v>80</v>
      </c>
      <c r="F11325" t="s">
        <v>42</v>
      </c>
      <c r="G11325">
        <v>4</v>
      </c>
      <c r="H11325">
        <v>2013</v>
      </c>
      <c r="I11325" t="s">
        <v>49</v>
      </c>
      <c r="J11325">
        <v>0.86</v>
      </c>
      <c r="K11325">
        <v>0.5</v>
      </c>
      <c r="L11325">
        <v>1.22</v>
      </c>
      <c r="M11325">
        <v>136</v>
      </c>
      <c r="N11325">
        <v>55.794633825316303</v>
      </c>
      <c r="O11325">
        <v>8.5749292571254401</v>
      </c>
    </row>
    <row r="11326" spans="1:15" x14ac:dyDescent="0.25">
      <c r="A11326" s="20" t="s">
        <v>11426</v>
      </c>
      <c r="B11326">
        <v>9</v>
      </c>
      <c r="C11326" t="s">
        <v>21823</v>
      </c>
      <c r="D11326" t="s">
        <v>91</v>
      </c>
      <c r="E11326" t="s">
        <v>80</v>
      </c>
      <c r="F11326" t="s">
        <v>42</v>
      </c>
      <c r="G11326">
        <v>4</v>
      </c>
      <c r="H11326">
        <v>2013</v>
      </c>
      <c r="I11326" t="s">
        <v>50</v>
      </c>
      <c r="J11326">
        <v>1.1000000000000001</v>
      </c>
      <c r="K11326">
        <v>0.85</v>
      </c>
      <c r="L11326">
        <v>1.35</v>
      </c>
      <c r="M11326">
        <v>26</v>
      </c>
      <c r="N11326">
        <v>65.132753395387894</v>
      </c>
      <c r="O11326">
        <v>19.611613513818401</v>
      </c>
    </row>
    <row r="11327" spans="1:15" x14ac:dyDescent="0.25">
      <c r="A11327" s="20" t="s">
        <v>11427</v>
      </c>
      <c r="B11327">
        <v>9</v>
      </c>
      <c r="C11327" t="s">
        <v>21823</v>
      </c>
      <c r="D11327" t="s">
        <v>91</v>
      </c>
      <c r="E11327" t="s">
        <v>80</v>
      </c>
      <c r="F11327" t="s">
        <v>42</v>
      </c>
      <c r="G11327">
        <v>4</v>
      </c>
      <c r="H11327">
        <v>2013</v>
      </c>
      <c r="I11327" t="s">
        <v>51</v>
      </c>
      <c r="J11327">
        <v>0.81</v>
      </c>
      <c r="K11327">
        <v>0.67</v>
      </c>
      <c r="L11327">
        <v>0.95</v>
      </c>
      <c r="M11327">
        <v>46</v>
      </c>
      <c r="N11327">
        <v>71.973623782247003</v>
      </c>
      <c r="O11327">
        <v>14.7441956154897</v>
      </c>
    </row>
    <row r="11328" spans="1:15" x14ac:dyDescent="0.25">
      <c r="A11328" s="20" t="s">
        <v>11428</v>
      </c>
      <c r="B11328">
        <v>9</v>
      </c>
      <c r="C11328" t="s">
        <v>21823</v>
      </c>
      <c r="D11328" t="s">
        <v>91</v>
      </c>
      <c r="E11328" t="s">
        <v>78</v>
      </c>
      <c r="F11328" t="s">
        <v>35</v>
      </c>
      <c r="G11328">
        <v>5</v>
      </c>
      <c r="H11328">
        <v>2013</v>
      </c>
      <c r="I11328" t="s">
        <v>34</v>
      </c>
      <c r="J11328">
        <v>1.22</v>
      </c>
      <c r="K11328">
        <v>0.92</v>
      </c>
      <c r="L11328">
        <v>1.52</v>
      </c>
      <c r="M11328">
        <v>564</v>
      </c>
      <c r="N11328">
        <v>62.494486842997503</v>
      </c>
      <c r="O11328">
        <v>4.2107596053326004</v>
      </c>
    </row>
    <row r="11329" spans="1:15" x14ac:dyDescent="0.25">
      <c r="A11329" s="20" t="s">
        <v>11429</v>
      </c>
      <c r="B11329">
        <v>9</v>
      </c>
      <c r="C11329" t="s">
        <v>21823</v>
      </c>
      <c r="D11329" t="s">
        <v>91</v>
      </c>
      <c r="E11329" t="s">
        <v>78</v>
      </c>
      <c r="F11329" t="s">
        <v>35</v>
      </c>
      <c r="G11329">
        <v>5</v>
      </c>
      <c r="H11329">
        <v>2013</v>
      </c>
      <c r="I11329" t="s">
        <v>52</v>
      </c>
      <c r="J11329" t="s">
        <v>44</v>
      </c>
      <c r="K11329" t="s">
        <v>44</v>
      </c>
      <c r="L11329" t="s">
        <v>44</v>
      </c>
      <c r="M11329">
        <v>5</v>
      </c>
      <c r="N11329">
        <v>35.017370025970799</v>
      </c>
      <c r="O11329">
        <v>44.721359549995803</v>
      </c>
    </row>
    <row r="11330" spans="1:15" x14ac:dyDescent="0.25">
      <c r="A11330" s="20" t="s">
        <v>11430</v>
      </c>
      <c r="B11330">
        <v>9</v>
      </c>
      <c r="C11330" t="s">
        <v>21823</v>
      </c>
      <c r="D11330" t="s">
        <v>91</v>
      </c>
      <c r="E11330" t="s">
        <v>78</v>
      </c>
      <c r="F11330" t="s">
        <v>35</v>
      </c>
      <c r="G11330">
        <v>5</v>
      </c>
      <c r="H11330">
        <v>2013</v>
      </c>
      <c r="I11330" t="s">
        <v>53</v>
      </c>
      <c r="J11330" t="s">
        <v>44</v>
      </c>
      <c r="K11330" t="s">
        <v>44</v>
      </c>
      <c r="L11330" t="s">
        <v>44</v>
      </c>
      <c r="M11330">
        <v>14</v>
      </c>
      <c r="N11330">
        <v>73.985106516397494</v>
      </c>
      <c r="O11330">
        <v>26.726124191242398</v>
      </c>
    </row>
    <row r="11331" spans="1:15" x14ac:dyDescent="0.25">
      <c r="A11331" s="20" t="s">
        <v>11431</v>
      </c>
      <c r="B11331">
        <v>9</v>
      </c>
      <c r="C11331" t="s">
        <v>21823</v>
      </c>
      <c r="D11331" t="s">
        <v>91</v>
      </c>
      <c r="E11331" t="s">
        <v>78</v>
      </c>
      <c r="F11331" t="s">
        <v>35</v>
      </c>
      <c r="G11331">
        <v>5</v>
      </c>
      <c r="H11331">
        <v>2013</v>
      </c>
      <c r="I11331" t="s">
        <v>54</v>
      </c>
      <c r="J11331" t="s">
        <v>44</v>
      </c>
      <c r="K11331" t="s">
        <v>44</v>
      </c>
      <c r="L11331" t="s">
        <v>44</v>
      </c>
      <c r="M11331">
        <v>2</v>
      </c>
      <c r="N11331">
        <v>31.5242963965344</v>
      </c>
      <c r="O11331">
        <v>70.710678118654698</v>
      </c>
    </row>
    <row r="11332" spans="1:15" x14ac:dyDescent="0.25">
      <c r="A11332" s="20" t="s">
        <v>11432</v>
      </c>
      <c r="B11332">
        <v>9</v>
      </c>
      <c r="C11332" t="s">
        <v>21823</v>
      </c>
      <c r="D11332" t="s">
        <v>91</v>
      </c>
      <c r="E11332" t="s">
        <v>78</v>
      </c>
      <c r="F11332" t="s">
        <v>35</v>
      </c>
      <c r="G11332">
        <v>5</v>
      </c>
      <c r="H11332">
        <v>2013</v>
      </c>
      <c r="I11332" t="s">
        <v>55</v>
      </c>
      <c r="J11332">
        <v>1.61</v>
      </c>
      <c r="K11332">
        <v>1.05</v>
      </c>
      <c r="L11332">
        <v>2.17</v>
      </c>
      <c r="M11332">
        <v>22</v>
      </c>
      <c r="N11332">
        <v>43.737508932999603</v>
      </c>
      <c r="O11332">
        <v>21.320071635561</v>
      </c>
    </row>
    <row r="11333" spans="1:15" x14ac:dyDescent="0.25">
      <c r="A11333" s="20" t="s">
        <v>11433</v>
      </c>
      <c r="B11333">
        <v>9</v>
      </c>
      <c r="C11333" t="s">
        <v>21823</v>
      </c>
      <c r="D11333" t="s">
        <v>91</v>
      </c>
      <c r="E11333" t="s">
        <v>78</v>
      </c>
      <c r="F11333" t="s">
        <v>35</v>
      </c>
      <c r="G11333">
        <v>5</v>
      </c>
      <c r="H11333">
        <v>2013</v>
      </c>
      <c r="I11333" t="s">
        <v>56</v>
      </c>
      <c r="J11333" t="s">
        <v>44</v>
      </c>
      <c r="K11333" t="s">
        <v>44</v>
      </c>
      <c r="L11333" t="s">
        <v>44</v>
      </c>
      <c r="M11333">
        <v>3</v>
      </c>
      <c r="N11333">
        <v>81.910947830099701</v>
      </c>
      <c r="O11333">
        <v>57.735026918962603</v>
      </c>
    </row>
    <row r="11334" spans="1:15" x14ac:dyDescent="0.25">
      <c r="A11334" s="20" t="s">
        <v>11434</v>
      </c>
      <c r="B11334">
        <v>9</v>
      </c>
      <c r="C11334" t="s">
        <v>21823</v>
      </c>
      <c r="D11334" t="s">
        <v>91</v>
      </c>
      <c r="E11334" t="s">
        <v>78</v>
      </c>
      <c r="F11334" t="s">
        <v>35</v>
      </c>
      <c r="G11334">
        <v>5</v>
      </c>
      <c r="H11334">
        <v>2013</v>
      </c>
      <c r="I11334" t="s">
        <v>57</v>
      </c>
      <c r="J11334" t="s">
        <v>44</v>
      </c>
      <c r="K11334" t="s">
        <v>44</v>
      </c>
      <c r="L11334" t="s">
        <v>44</v>
      </c>
      <c r="M11334">
        <v>9</v>
      </c>
      <c r="N11334">
        <v>37.915853564650902</v>
      </c>
      <c r="O11334">
        <v>33.3333333333333</v>
      </c>
    </row>
    <row r="11335" spans="1:15" x14ac:dyDescent="0.25">
      <c r="A11335" s="20" t="s">
        <v>11435</v>
      </c>
      <c r="B11335">
        <v>9</v>
      </c>
      <c r="C11335" t="s">
        <v>21823</v>
      </c>
      <c r="D11335" t="s">
        <v>91</v>
      </c>
      <c r="E11335" t="s">
        <v>78</v>
      </c>
      <c r="F11335" t="s">
        <v>35</v>
      </c>
      <c r="G11335">
        <v>5</v>
      </c>
      <c r="H11335">
        <v>2013</v>
      </c>
      <c r="I11335" t="s">
        <v>58</v>
      </c>
      <c r="J11335">
        <v>1.28</v>
      </c>
      <c r="K11335">
        <v>0.87</v>
      </c>
      <c r="L11335">
        <v>1.69</v>
      </c>
      <c r="M11335">
        <v>80</v>
      </c>
      <c r="N11335">
        <v>50.296120271444799</v>
      </c>
      <c r="O11335">
        <v>11.180339887498899</v>
      </c>
    </row>
    <row r="11336" spans="1:15" x14ac:dyDescent="0.25">
      <c r="A11336" s="20" t="s">
        <v>11436</v>
      </c>
      <c r="B11336">
        <v>9</v>
      </c>
      <c r="C11336" t="s">
        <v>21823</v>
      </c>
      <c r="D11336" t="s">
        <v>91</v>
      </c>
      <c r="E11336" t="s">
        <v>78</v>
      </c>
      <c r="F11336" t="s">
        <v>35</v>
      </c>
      <c r="G11336">
        <v>5</v>
      </c>
      <c r="H11336">
        <v>2013</v>
      </c>
      <c r="I11336" t="s">
        <v>59</v>
      </c>
      <c r="J11336" t="s">
        <v>44</v>
      </c>
      <c r="K11336" t="s">
        <v>44</v>
      </c>
      <c r="L11336" t="s">
        <v>44</v>
      </c>
      <c r="M11336">
        <v>3</v>
      </c>
      <c r="N11336">
        <v>45.645576342141901</v>
      </c>
      <c r="O11336">
        <v>57.735026918962603</v>
      </c>
    </row>
    <row r="11337" spans="1:15" x14ac:dyDescent="0.25">
      <c r="A11337" s="20" t="s">
        <v>11437</v>
      </c>
      <c r="B11337">
        <v>9</v>
      </c>
      <c r="C11337" t="s">
        <v>21823</v>
      </c>
      <c r="D11337" t="s">
        <v>91</v>
      </c>
      <c r="E11337" t="s">
        <v>78</v>
      </c>
      <c r="F11337" t="s">
        <v>35</v>
      </c>
      <c r="G11337">
        <v>5</v>
      </c>
      <c r="H11337">
        <v>2013</v>
      </c>
      <c r="I11337" t="s">
        <v>60</v>
      </c>
      <c r="J11337">
        <v>1.22</v>
      </c>
      <c r="K11337">
        <v>1.06</v>
      </c>
      <c r="L11337">
        <v>1.38</v>
      </c>
      <c r="M11337">
        <v>457</v>
      </c>
      <c r="N11337">
        <v>68.610555317740804</v>
      </c>
      <c r="O11337">
        <v>4.6778026972498798</v>
      </c>
    </row>
    <row r="11338" spans="1:15" x14ac:dyDescent="0.25">
      <c r="A11338" s="20" t="s">
        <v>11438</v>
      </c>
      <c r="B11338">
        <v>9</v>
      </c>
      <c r="C11338" t="s">
        <v>21823</v>
      </c>
      <c r="D11338" t="s">
        <v>91</v>
      </c>
      <c r="E11338" t="s">
        <v>78</v>
      </c>
      <c r="F11338" t="s">
        <v>35</v>
      </c>
      <c r="G11338">
        <v>5</v>
      </c>
      <c r="H11338">
        <v>2013</v>
      </c>
      <c r="I11338" t="s">
        <v>61</v>
      </c>
      <c r="J11338">
        <v>0</v>
      </c>
      <c r="K11338" t="s">
        <v>15046</v>
      </c>
      <c r="L11338" t="s">
        <v>15046</v>
      </c>
      <c r="M11338">
        <v>0</v>
      </c>
      <c r="N11338">
        <v>0.452186679822076</v>
      </c>
      <c r="O11338" t="s">
        <v>44</v>
      </c>
    </row>
    <row r="11339" spans="1:15" x14ac:dyDescent="0.25">
      <c r="A11339" s="20" t="s">
        <v>11439</v>
      </c>
      <c r="B11339">
        <v>9</v>
      </c>
      <c r="C11339" t="s">
        <v>21823</v>
      </c>
      <c r="D11339" t="s">
        <v>91</v>
      </c>
      <c r="E11339" t="s">
        <v>78</v>
      </c>
      <c r="F11339" t="s">
        <v>35</v>
      </c>
      <c r="G11339">
        <v>5</v>
      </c>
      <c r="H11339">
        <v>2013</v>
      </c>
      <c r="I11339" t="s">
        <v>43</v>
      </c>
      <c r="J11339">
        <v>1.73</v>
      </c>
      <c r="K11339">
        <v>1.26</v>
      </c>
      <c r="L11339">
        <v>2.2000000000000002</v>
      </c>
      <c r="M11339">
        <v>19</v>
      </c>
      <c r="N11339">
        <v>41.186946751084903</v>
      </c>
      <c r="O11339">
        <v>22.941573387056199</v>
      </c>
    </row>
    <row r="11340" spans="1:15" x14ac:dyDescent="0.25">
      <c r="A11340" s="20" t="s">
        <v>11440</v>
      </c>
      <c r="B11340">
        <v>9</v>
      </c>
      <c r="C11340" t="s">
        <v>21823</v>
      </c>
      <c r="D11340" t="s">
        <v>91</v>
      </c>
      <c r="E11340" t="s">
        <v>78</v>
      </c>
      <c r="F11340" t="s">
        <v>35</v>
      </c>
      <c r="G11340">
        <v>5</v>
      </c>
      <c r="H11340">
        <v>2013</v>
      </c>
      <c r="I11340" t="s">
        <v>62</v>
      </c>
      <c r="J11340" t="s">
        <v>44</v>
      </c>
      <c r="K11340" t="s">
        <v>44</v>
      </c>
      <c r="L11340" t="s">
        <v>44</v>
      </c>
      <c r="M11340">
        <v>7</v>
      </c>
      <c r="N11340">
        <v>39.477694682088199</v>
      </c>
      <c r="O11340">
        <v>37.796447300922701</v>
      </c>
    </row>
    <row r="11341" spans="1:15" x14ac:dyDescent="0.25">
      <c r="A11341" s="20" t="s">
        <v>11441</v>
      </c>
      <c r="B11341">
        <v>9</v>
      </c>
      <c r="C11341" t="s">
        <v>21823</v>
      </c>
      <c r="D11341" t="s">
        <v>91</v>
      </c>
      <c r="E11341" t="s">
        <v>78</v>
      </c>
      <c r="F11341" t="s">
        <v>35</v>
      </c>
      <c r="G11341">
        <v>5</v>
      </c>
      <c r="H11341">
        <v>2013</v>
      </c>
      <c r="I11341" t="s">
        <v>75</v>
      </c>
      <c r="J11341">
        <v>1.45</v>
      </c>
      <c r="K11341">
        <v>1.3</v>
      </c>
      <c r="L11341">
        <v>1.6</v>
      </c>
      <c r="M11341">
        <v>77.557808219148797</v>
      </c>
      <c r="N11341">
        <v>53.460590949407901</v>
      </c>
      <c r="O11341">
        <v>-99</v>
      </c>
    </row>
    <row r="11342" spans="1:15" x14ac:dyDescent="0.25">
      <c r="A11342" s="20" t="s">
        <v>11442</v>
      </c>
      <c r="B11342">
        <v>9</v>
      </c>
      <c r="C11342" t="s">
        <v>21823</v>
      </c>
      <c r="D11342" t="s">
        <v>91</v>
      </c>
      <c r="E11342" t="s">
        <v>78</v>
      </c>
      <c r="F11342" t="s">
        <v>35</v>
      </c>
      <c r="G11342">
        <v>5</v>
      </c>
      <c r="H11342">
        <v>2013</v>
      </c>
      <c r="I11342" t="s">
        <v>45</v>
      </c>
      <c r="J11342">
        <v>0.98</v>
      </c>
      <c r="K11342">
        <v>0.61</v>
      </c>
      <c r="L11342">
        <v>1.35</v>
      </c>
      <c r="M11342">
        <v>62</v>
      </c>
      <c r="N11342">
        <v>38.461027199877101</v>
      </c>
      <c r="O11342">
        <v>12.700012700019</v>
      </c>
    </row>
    <row r="11343" spans="1:15" x14ac:dyDescent="0.25">
      <c r="A11343" s="20" t="s">
        <v>11443</v>
      </c>
      <c r="B11343">
        <v>9</v>
      </c>
      <c r="C11343" t="s">
        <v>21823</v>
      </c>
      <c r="D11343" t="s">
        <v>91</v>
      </c>
      <c r="E11343" t="s">
        <v>78</v>
      </c>
      <c r="F11343" t="s">
        <v>35</v>
      </c>
      <c r="G11343">
        <v>5</v>
      </c>
      <c r="H11343">
        <v>2013</v>
      </c>
      <c r="I11343" t="s">
        <v>46</v>
      </c>
      <c r="J11343">
        <v>1.46</v>
      </c>
      <c r="K11343">
        <v>1.17</v>
      </c>
      <c r="L11343">
        <v>1.75</v>
      </c>
      <c r="M11343">
        <v>151</v>
      </c>
      <c r="N11343">
        <v>49.135786092912497</v>
      </c>
      <c r="O11343">
        <v>8.1378845877115893</v>
      </c>
    </row>
    <row r="11344" spans="1:15" x14ac:dyDescent="0.25">
      <c r="A11344" s="20" t="s">
        <v>11444</v>
      </c>
      <c r="B11344">
        <v>9</v>
      </c>
      <c r="C11344" t="s">
        <v>21823</v>
      </c>
      <c r="D11344" t="s">
        <v>91</v>
      </c>
      <c r="E11344" t="s">
        <v>78</v>
      </c>
      <c r="F11344" t="s">
        <v>35</v>
      </c>
      <c r="G11344">
        <v>5</v>
      </c>
      <c r="H11344">
        <v>2013</v>
      </c>
      <c r="I11344" t="s">
        <v>47</v>
      </c>
      <c r="J11344">
        <v>1.41</v>
      </c>
      <c r="K11344">
        <v>1.1299999999999999</v>
      </c>
      <c r="L11344">
        <v>1.69</v>
      </c>
      <c r="M11344">
        <v>675</v>
      </c>
      <c r="N11344">
        <v>60.337435663530201</v>
      </c>
      <c r="O11344">
        <v>3.8490017945975099</v>
      </c>
    </row>
    <row r="11345" spans="1:15" x14ac:dyDescent="0.25">
      <c r="A11345" s="20" t="s">
        <v>11445</v>
      </c>
      <c r="B11345">
        <v>9</v>
      </c>
      <c r="C11345" t="s">
        <v>21823</v>
      </c>
      <c r="D11345" t="s">
        <v>91</v>
      </c>
      <c r="E11345" t="s">
        <v>78</v>
      </c>
      <c r="F11345" t="s">
        <v>35</v>
      </c>
      <c r="G11345">
        <v>5</v>
      </c>
      <c r="H11345">
        <v>2013</v>
      </c>
      <c r="I11345" t="s">
        <v>48</v>
      </c>
      <c r="J11345">
        <v>1.88</v>
      </c>
      <c r="K11345">
        <v>1.18</v>
      </c>
      <c r="L11345">
        <v>2.58</v>
      </c>
      <c r="M11345">
        <v>21</v>
      </c>
      <c r="N11345">
        <v>41.631653945748702</v>
      </c>
      <c r="O11345">
        <v>21.821789023599202</v>
      </c>
    </row>
    <row r="11346" spans="1:15" x14ac:dyDescent="0.25">
      <c r="A11346" s="20" t="s">
        <v>11446</v>
      </c>
      <c r="B11346">
        <v>9</v>
      </c>
      <c r="C11346" t="s">
        <v>21823</v>
      </c>
      <c r="D11346" t="s">
        <v>91</v>
      </c>
      <c r="E11346" t="s">
        <v>78</v>
      </c>
      <c r="F11346" t="s">
        <v>35</v>
      </c>
      <c r="G11346">
        <v>5</v>
      </c>
      <c r="H11346">
        <v>2013</v>
      </c>
      <c r="I11346" t="s">
        <v>49</v>
      </c>
      <c r="J11346">
        <v>1.43</v>
      </c>
      <c r="K11346">
        <v>1</v>
      </c>
      <c r="L11346">
        <v>1.86</v>
      </c>
      <c r="M11346">
        <v>86</v>
      </c>
      <c r="N11346">
        <v>55.794633825316303</v>
      </c>
      <c r="O11346">
        <v>10.783277320343799</v>
      </c>
    </row>
    <row r="11347" spans="1:15" x14ac:dyDescent="0.25">
      <c r="A11347" s="20" t="s">
        <v>11447</v>
      </c>
      <c r="B11347">
        <v>9</v>
      </c>
      <c r="C11347" t="s">
        <v>21823</v>
      </c>
      <c r="D11347" t="s">
        <v>91</v>
      </c>
      <c r="E11347" t="s">
        <v>78</v>
      </c>
      <c r="F11347" t="s">
        <v>35</v>
      </c>
      <c r="G11347">
        <v>5</v>
      </c>
      <c r="H11347">
        <v>2013</v>
      </c>
      <c r="I11347" t="s">
        <v>50</v>
      </c>
      <c r="J11347" t="s">
        <v>44</v>
      </c>
      <c r="K11347" t="s">
        <v>44</v>
      </c>
      <c r="L11347" t="s">
        <v>44</v>
      </c>
      <c r="M11347">
        <v>9</v>
      </c>
      <c r="N11347">
        <v>65.132753395387894</v>
      </c>
      <c r="O11347">
        <v>33.3333333333333</v>
      </c>
    </row>
    <row r="11348" spans="1:15" x14ac:dyDescent="0.25">
      <c r="A11348" s="20" t="s">
        <v>11448</v>
      </c>
      <c r="B11348">
        <v>9</v>
      </c>
      <c r="C11348" t="s">
        <v>21823</v>
      </c>
      <c r="D11348" t="s">
        <v>91</v>
      </c>
      <c r="E11348" t="s">
        <v>78</v>
      </c>
      <c r="F11348" t="s">
        <v>35</v>
      </c>
      <c r="G11348">
        <v>5</v>
      </c>
      <c r="H11348">
        <v>2013</v>
      </c>
      <c r="I11348" t="s">
        <v>51</v>
      </c>
      <c r="J11348">
        <v>0.57999999999999996</v>
      </c>
      <c r="K11348">
        <v>0.24</v>
      </c>
      <c r="L11348">
        <v>0.92</v>
      </c>
      <c r="M11348">
        <v>37</v>
      </c>
      <c r="N11348">
        <v>71.973623782247003</v>
      </c>
      <c r="O11348">
        <v>16.439898730535699</v>
      </c>
    </row>
    <row r="11349" spans="1:15" x14ac:dyDescent="0.25">
      <c r="A11349" s="20" t="s">
        <v>11449</v>
      </c>
      <c r="B11349">
        <v>9</v>
      </c>
      <c r="C11349" t="s">
        <v>21823</v>
      </c>
      <c r="D11349" t="s">
        <v>91</v>
      </c>
      <c r="E11349" t="s">
        <v>79</v>
      </c>
      <c r="F11349" t="s">
        <v>38</v>
      </c>
      <c r="G11349">
        <v>3</v>
      </c>
      <c r="H11349">
        <v>2014</v>
      </c>
      <c r="I11349" t="s">
        <v>34</v>
      </c>
      <c r="J11349">
        <v>1.41</v>
      </c>
      <c r="K11349">
        <v>1.08</v>
      </c>
      <c r="L11349">
        <v>1.74</v>
      </c>
      <c r="M11349">
        <v>421</v>
      </c>
      <c r="N11349">
        <v>59.154622745792203</v>
      </c>
      <c r="O11349">
        <v>4.87370178828579</v>
      </c>
    </row>
    <row r="11350" spans="1:15" x14ac:dyDescent="0.25">
      <c r="A11350" s="20" t="s">
        <v>11450</v>
      </c>
      <c r="B11350">
        <v>9</v>
      </c>
      <c r="C11350" t="s">
        <v>21823</v>
      </c>
      <c r="D11350" t="s">
        <v>91</v>
      </c>
      <c r="E11350" t="s">
        <v>79</v>
      </c>
      <c r="F11350" t="s">
        <v>38</v>
      </c>
      <c r="G11350">
        <v>3</v>
      </c>
      <c r="H11350">
        <v>2014</v>
      </c>
      <c r="I11350" t="s">
        <v>52</v>
      </c>
      <c r="J11350">
        <v>1.3</v>
      </c>
      <c r="K11350">
        <v>0.8</v>
      </c>
      <c r="L11350">
        <v>1.8</v>
      </c>
      <c r="M11350">
        <v>92</v>
      </c>
      <c r="N11350">
        <v>38.816829980723703</v>
      </c>
      <c r="O11350">
        <v>10.425720702853701</v>
      </c>
    </row>
    <row r="11351" spans="1:15" x14ac:dyDescent="0.25">
      <c r="A11351" s="20" t="s">
        <v>11451</v>
      </c>
      <c r="B11351">
        <v>9</v>
      </c>
      <c r="C11351" t="s">
        <v>21823</v>
      </c>
      <c r="D11351" t="s">
        <v>91</v>
      </c>
      <c r="E11351" t="s">
        <v>79</v>
      </c>
      <c r="F11351" t="s">
        <v>38</v>
      </c>
      <c r="G11351">
        <v>3</v>
      </c>
      <c r="H11351">
        <v>2014</v>
      </c>
      <c r="I11351" t="s">
        <v>53</v>
      </c>
      <c r="J11351">
        <v>1.17</v>
      </c>
      <c r="K11351">
        <v>0.94</v>
      </c>
      <c r="L11351">
        <v>1.4</v>
      </c>
      <c r="M11351">
        <v>1062</v>
      </c>
      <c r="N11351">
        <v>70.487428855158996</v>
      </c>
      <c r="O11351">
        <v>3.0685820596610802</v>
      </c>
    </row>
    <row r="11352" spans="1:15" x14ac:dyDescent="0.25">
      <c r="A11352" s="20" t="s">
        <v>11452</v>
      </c>
      <c r="B11352">
        <v>9</v>
      </c>
      <c r="C11352" t="s">
        <v>21823</v>
      </c>
      <c r="D11352" t="s">
        <v>91</v>
      </c>
      <c r="E11352" t="s">
        <v>79</v>
      </c>
      <c r="F11352" t="s">
        <v>38</v>
      </c>
      <c r="G11352">
        <v>3</v>
      </c>
      <c r="H11352">
        <v>2014</v>
      </c>
      <c r="I11352" t="s">
        <v>54</v>
      </c>
      <c r="J11352">
        <v>1.18</v>
      </c>
      <c r="K11352">
        <v>0.99</v>
      </c>
      <c r="L11352">
        <v>1.37</v>
      </c>
      <c r="M11352">
        <v>20</v>
      </c>
      <c r="N11352">
        <v>61.327186891271801</v>
      </c>
      <c r="O11352">
        <v>22.360679774997902</v>
      </c>
    </row>
    <row r="11353" spans="1:15" x14ac:dyDescent="0.25">
      <c r="A11353" s="20" t="s">
        <v>11453</v>
      </c>
      <c r="B11353">
        <v>9</v>
      </c>
      <c r="C11353" t="s">
        <v>21823</v>
      </c>
      <c r="D11353" t="s">
        <v>91</v>
      </c>
      <c r="E11353" t="s">
        <v>79</v>
      </c>
      <c r="F11353" t="s">
        <v>38</v>
      </c>
      <c r="G11353">
        <v>3</v>
      </c>
      <c r="H11353">
        <v>2014</v>
      </c>
      <c r="I11353" t="s">
        <v>55</v>
      </c>
      <c r="J11353">
        <v>1.52</v>
      </c>
      <c r="K11353">
        <v>1.01</v>
      </c>
      <c r="L11353">
        <v>2.0299999999999998</v>
      </c>
      <c r="M11353">
        <v>189</v>
      </c>
      <c r="N11353">
        <v>37.681738976668797</v>
      </c>
      <c r="O11353">
        <v>7.2739296745330799</v>
      </c>
    </row>
    <row r="11354" spans="1:15" x14ac:dyDescent="0.25">
      <c r="A11354" s="20" t="s">
        <v>11454</v>
      </c>
      <c r="B11354">
        <v>9</v>
      </c>
      <c r="C11354" t="s">
        <v>21823</v>
      </c>
      <c r="D11354" t="s">
        <v>91</v>
      </c>
      <c r="E11354" t="s">
        <v>79</v>
      </c>
      <c r="F11354" t="s">
        <v>38</v>
      </c>
      <c r="G11354">
        <v>3</v>
      </c>
      <c r="H11354">
        <v>2014</v>
      </c>
      <c r="I11354" t="s">
        <v>56</v>
      </c>
      <c r="J11354">
        <v>0.85</v>
      </c>
      <c r="K11354">
        <v>0.46</v>
      </c>
      <c r="L11354">
        <v>1.24</v>
      </c>
      <c r="M11354">
        <v>433</v>
      </c>
      <c r="N11354">
        <v>57.379241205565997</v>
      </c>
      <c r="O11354">
        <v>4.8056933133221298</v>
      </c>
    </row>
    <row r="11355" spans="1:15" x14ac:dyDescent="0.25">
      <c r="A11355" s="20" t="s">
        <v>11455</v>
      </c>
      <c r="B11355">
        <v>9</v>
      </c>
      <c r="C11355" t="s">
        <v>21823</v>
      </c>
      <c r="D11355" t="s">
        <v>91</v>
      </c>
      <c r="E11355" t="s">
        <v>79</v>
      </c>
      <c r="F11355" t="s">
        <v>38</v>
      </c>
      <c r="G11355">
        <v>3</v>
      </c>
      <c r="H11355">
        <v>2014</v>
      </c>
      <c r="I11355" t="s">
        <v>57</v>
      </c>
      <c r="J11355">
        <v>0.63</v>
      </c>
      <c r="K11355">
        <v>0.46</v>
      </c>
      <c r="L11355">
        <v>0.8</v>
      </c>
      <c r="M11355">
        <v>143</v>
      </c>
      <c r="N11355">
        <v>65.688165839810594</v>
      </c>
      <c r="O11355">
        <v>8.36242010007091</v>
      </c>
    </row>
    <row r="11356" spans="1:15" x14ac:dyDescent="0.25">
      <c r="A11356" s="20" t="s">
        <v>11456</v>
      </c>
      <c r="B11356">
        <v>9</v>
      </c>
      <c r="C11356" t="s">
        <v>21823</v>
      </c>
      <c r="D11356" t="s">
        <v>91</v>
      </c>
      <c r="E11356" t="s">
        <v>79</v>
      </c>
      <c r="F11356" t="s">
        <v>38</v>
      </c>
      <c r="G11356">
        <v>3</v>
      </c>
      <c r="H11356">
        <v>2014</v>
      </c>
      <c r="I11356" t="s">
        <v>58</v>
      </c>
      <c r="J11356">
        <v>1.36</v>
      </c>
      <c r="K11356">
        <v>0.99</v>
      </c>
      <c r="L11356">
        <v>1.73</v>
      </c>
      <c r="M11356">
        <v>857</v>
      </c>
      <c r="N11356">
        <v>38.731200927293898</v>
      </c>
      <c r="O11356">
        <v>3.4159349284257798</v>
      </c>
    </row>
    <row r="11357" spans="1:15" x14ac:dyDescent="0.25">
      <c r="A11357" s="20" t="s">
        <v>11457</v>
      </c>
      <c r="B11357">
        <v>9</v>
      </c>
      <c r="C11357" t="s">
        <v>21823</v>
      </c>
      <c r="D11357" t="s">
        <v>91</v>
      </c>
      <c r="E11357" t="s">
        <v>79</v>
      </c>
      <c r="F11357" t="s">
        <v>38</v>
      </c>
      <c r="G11357">
        <v>3</v>
      </c>
      <c r="H11357">
        <v>2014</v>
      </c>
      <c r="I11357" t="s">
        <v>59</v>
      </c>
      <c r="J11357">
        <v>1.1200000000000001</v>
      </c>
      <c r="K11357">
        <v>0.31</v>
      </c>
      <c r="L11357">
        <v>1.93</v>
      </c>
      <c r="M11357">
        <v>59</v>
      </c>
      <c r="N11357">
        <v>40.787717014159298</v>
      </c>
      <c r="O11357">
        <v>13.018891098082401</v>
      </c>
    </row>
    <row r="11358" spans="1:15" x14ac:dyDescent="0.25">
      <c r="A11358" s="20" t="s">
        <v>11458</v>
      </c>
      <c r="B11358">
        <v>9</v>
      </c>
      <c r="C11358" t="s">
        <v>21823</v>
      </c>
      <c r="D11358" t="s">
        <v>91</v>
      </c>
      <c r="E11358" t="s">
        <v>79</v>
      </c>
      <c r="F11358" t="s">
        <v>38</v>
      </c>
      <c r="G11358">
        <v>3</v>
      </c>
      <c r="H11358">
        <v>2014</v>
      </c>
      <c r="I11358" t="s">
        <v>60</v>
      </c>
      <c r="J11358">
        <v>1.38</v>
      </c>
      <c r="K11358">
        <v>1.08</v>
      </c>
      <c r="L11358">
        <v>1.68</v>
      </c>
      <c r="M11358">
        <v>455</v>
      </c>
      <c r="N11358">
        <v>46.384387383904603</v>
      </c>
      <c r="O11358">
        <v>4.6880723093849497</v>
      </c>
    </row>
    <row r="11359" spans="1:15" x14ac:dyDescent="0.25">
      <c r="A11359" s="20" t="s">
        <v>11459</v>
      </c>
      <c r="B11359">
        <v>9</v>
      </c>
      <c r="C11359" t="s">
        <v>21823</v>
      </c>
      <c r="D11359" t="s">
        <v>91</v>
      </c>
      <c r="E11359" t="s">
        <v>79</v>
      </c>
      <c r="F11359" t="s">
        <v>38</v>
      </c>
      <c r="G11359">
        <v>3</v>
      </c>
      <c r="H11359">
        <v>2014</v>
      </c>
      <c r="I11359" t="s">
        <v>61</v>
      </c>
      <c r="J11359" t="s">
        <v>44</v>
      </c>
      <c r="K11359" t="s">
        <v>44</v>
      </c>
      <c r="L11359" t="s">
        <v>44</v>
      </c>
      <c r="M11359">
        <v>3</v>
      </c>
      <c r="N11359">
        <v>2.7306059139921399</v>
      </c>
      <c r="O11359">
        <v>57.735026918962603</v>
      </c>
    </row>
    <row r="11360" spans="1:15" x14ac:dyDescent="0.25">
      <c r="A11360" s="20" t="s">
        <v>11460</v>
      </c>
      <c r="B11360">
        <v>9</v>
      </c>
      <c r="C11360" t="s">
        <v>21823</v>
      </c>
      <c r="D11360" t="s">
        <v>91</v>
      </c>
      <c r="E11360" t="s">
        <v>79</v>
      </c>
      <c r="F11360" t="s">
        <v>38</v>
      </c>
      <c r="G11360">
        <v>3</v>
      </c>
      <c r="H11360">
        <v>2014</v>
      </c>
      <c r="I11360" t="s">
        <v>43</v>
      </c>
      <c r="J11360">
        <v>1.59</v>
      </c>
      <c r="K11360">
        <v>1.3</v>
      </c>
      <c r="L11360">
        <v>1.88</v>
      </c>
      <c r="M11360">
        <v>506</v>
      </c>
      <c r="N11360">
        <v>43.402717392220403</v>
      </c>
      <c r="O11360">
        <v>4.4455422447438702</v>
      </c>
    </row>
    <row r="11361" spans="1:15" x14ac:dyDescent="0.25">
      <c r="A11361" s="20" t="s">
        <v>11461</v>
      </c>
      <c r="B11361">
        <v>9</v>
      </c>
      <c r="C11361" t="s">
        <v>21823</v>
      </c>
      <c r="D11361" t="s">
        <v>91</v>
      </c>
      <c r="E11361" t="s">
        <v>79</v>
      </c>
      <c r="F11361" t="s">
        <v>38</v>
      </c>
      <c r="G11361">
        <v>3</v>
      </c>
      <c r="H11361">
        <v>2014</v>
      </c>
      <c r="I11361" t="s">
        <v>62</v>
      </c>
      <c r="J11361">
        <v>1.19</v>
      </c>
      <c r="K11361">
        <v>0.72</v>
      </c>
      <c r="L11361">
        <v>1.66</v>
      </c>
      <c r="M11361">
        <v>171</v>
      </c>
      <c r="N11361">
        <v>55.182494400126302</v>
      </c>
      <c r="O11361">
        <v>7.6471911290187196</v>
      </c>
    </row>
    <row r="11362" spans="1:15" x14ac:dyDescent="0.25">
      <c r="A11362" s="20" t="s">
        <v>11462</v>
      </c>
      <c r="B11362">
        <v>9</v>
      </c>
      <c r="C11362" t="s">
        <v>21823</v>
      </c>
      <c r="D11362" t="s">
        <v>91</v>
      </c>
      <c r="E11362" t="s">
        <v>79</v>
      </c>
      <c r="F11362" t="s">
        <v>38</v>
      </c>
      <c r="G11362">
        <v>3</v>
      </c>
      <c r="H11362">
        <v>2014</v>
      </c>
      <c r="I11362" t="s">
        <v>75</v>
      </c>
      <c r="J11362">
        <v>1.17</v>
      </c>
      <c r="K11362">
        <v>1.1000000000000001</v>
      </c>
      <c r="L11362">
        <v>1.3</v>
      </c>
      <c r="M11362">
        <v>64.431295233441404</v>
      </c>
      <c r="N11362">
        <v>54.852698720897699</v>
      </c>
      <c r="O11362">
        <v>-99</v>
      </c>
    </row>
    <row r="11363" spans="1:15" x14ac:dyDescent="0.25">
      <c r="A11363" s="20" t="s">
        <v>11463</v>
      </c>
      <c r="B11363">
        <v>9</v>
      </c>
      <c r="C11363" t="s">
        <v>21823</v>
      </c>
      <c r="D11363" t="s">
        <v>91</v>
      </c>
      <c r="E11363" t="s">
        <v>79</v>
      </c>
      <c r="F11363" t="s">
        <v>38</v>
      </c>
      <c r="G11363">
        <v>3</v>
      </c>
      <c r="H11363">
        <v>2014</v>
      </c>
      <c r="I11363" t="s">
        <v>45</v>
      </c>
      <c r="J11363">
        <v>1.07</v>
      </c>
      <c r="K11363">
        <v>0.76</v>
      </c>
      <c r="L11363">
        <v>1.38</v>
      </c>
      <c r="M11363">
        <v>282</v>
      </c>
      <c r="N11363">
        <v>50.076262882258497</v>
      </c>
      <c r="O11363">
        <v>5.95491334175414</v>
      </c>
    </row>
    <row r="11364" spans="1:15" x14ac:dyDescent="0.25">
      <c r="A11364" s="20" t="s">
        <v>11464</v>
      </c>
      <c r="B11364">
        <v>9</v>
      </c>
      <c r="C11364" t="s">
        <v>21823</v>
      </c>
      <c r="D11364" t="s">
        <v>91</v>
      </c>
      <c r="E11364" t="s">
        <v>79</v>
      </c>
      <c r="F11364" t="s">
        <v>38</v>
      </c>
      <c r="G11364">
        <v>3</v>
      </c>
      <c r="H11364">
        <v>2014</v>
      </c>
      <c r="I11364" t="s">
        <v>46</v>
      </c>
      <c r="J11364">
        <v>1.1399999999999999</v>
      </c>
      <c r="K11364">
        <v>0.81</v>
      </c>
      <c r="L11364">
        <v>1.47</v>
      </c>
      <c r="M11364">
        <v>311</v>
      </c>
      <c r="N11364">
        <v>48.846458949442699</v>
      </c>
      <c r="O11364">
        <v>5.6704797712374297</v>
      </c>
    </row>
    <row r="11365" spans="1:15" x14ac:dyDescent="0.25">
      <c r="A11365" s="20" t="s">
        <v>11465</v>
      </c>
      <c r="B11365">
        <v>9</v>
      </c>
      <c r="C11365" t="s">
        <v>21823</v>
      </c>
      <c r="D11365" t="s">
        <v>91</v>
      </c>
      <c r="E11365" t="s">
        <v>79</v>
      </c>
      <c r="F11365" t="s">
        <v>38</v>
      </c>
      <c r="G11365">
        <v>3</v>
      </c>
      <c r="H11365">
        <v>2014</v>
      </c>
      <c r="I11365" t="s">
        <v>47</v>
      </c>
      <c r="J11365">
        <v>1.07</v>
      </c>
      <c r="K11365">
        <v>0.95</v>
      </c>
      <c r="L11365">
        <v>1.19</v>
      </c>
      <c r="M11365">
        <v>1307</v>
      </c>
      <c r="N11365">
        <v>74.516192698486407</v>
      </c>
      <c r="O11365">
        <v>2.76606388408955</v>
      </c>
    </row>
    <row r="11366" spans="1:15" x14ac:dyDescent="0.25">
      <c r="A11366" s="20" t="s">
        <v>11466</v>
      </c>
      <c r="B11366">
        <v>9</v>
      </c>
      <c r="C11366" t="s">
        <v>21823</v>
      </c>
      <c r="D11366" t="s">
        <v>91</v>
      </c>
      <c r="E11366" t="s">
        <v>79</v>
      </c>
      <c r="F11366" t="s">
        <v>38</v>
      </c>
      <c r="G11366">
        <v>3</v>
      </c>
      <c r="H11366">
        <v>2014</v>
      </c>
      <c r="I11366" t="s">
        <v>48</v>
      </c>
      <c r="J11366">
        <v>0.94</v>
      </c>
      <c r="K11366">
        <v>0.5</v>
      </c>
      <c r="L11366">
        <v>1.38</v>
      </c>
      <c r="M11366">
        <v>520</v>
      </c>
      <c r="N11366">
        <v>48.867768097601399</v>
      </c>
      <c r="O11366">
        <v>4.38529009653515</v>
      </c>
    </row>
    <row r="11367" spans="1:15" x14ac:dyDescent="0.25">
      <c r="A11367" s="20" t="s">
        <v>11467</v>
      </c>
      <c r="B11367">
        <v>9</v>
      </c>
      <c r="C11367" t="s">
        <v>21823</v>
      </c>
      <c r="D11367" t="s">
        <v>91</v>
      </c>
      <c r="E11367" t="s">
        <v>79</v>
      </c>
      <c r="F11367" t="s">
        <v>38</v>
      </c>
      <c r="G11367">
        <v>3</v>
      </c>
      <c r="H11367">
        <v>2014</v>
      </c>
      <c r="I11367" t="s">
        <v>49</v>
      </c>
      <c r="J11367">
        <v>1.63</v>
      </c>
      <c r="K11367">
        <v>1.32</v>
      </c>
      <c r="L11367">
        <v>1.94</v>
      </c>
      <c r="M11367">
        <v>252</v>
      </c>
      <c r="N11367">
        <v>39.743101712013598</v>
      </c>
      <c r="O11367">
        <v>6.2994078834871203</v>
      </c>
    </row>
    <row r="11368" spans="1:15" x14ac:dyDescent="0.25">
      <c r="A11368" s="20" t="s">
        <v>11468</v>
      </c>
      <c r="B11368">
        <v>9</v>
      </c>
      <c r="C11368" t="s">
        <v>21823</v>
      </c>
      <c r="D11368" t="s">
        <v>91</v>
      </c>
      <c r="E11368" t="s">
        <v>79</v>
      </c>
      <c r="F11368" t="s">
        <v>38</v>
      </c>
      <c r="G11368">
        <v>3</v>
      </c>
      <c r="H11368">
        <v>2014</v>
      </c>
      <c r="I11368" t="s">
        <v>50</v>
      </c>
      <c r="J11368">
        <v>1.1299999999999999</v>
      </c>
      <c r="K11368">
        <v>0.7</v>
      </c>
      <c r="L11368">
        <v>1.56</v>
      </c>
      <c r="M11368">
        <v>333</v>
      </c>
      <c r="N11368">
        <v>58.9615903906979</v>
      </c>
      <c r="O11368">
        <v>5.4799662435119103</v>
      </c>
    </row>
    <row r="11369" spans="1:15" x14ac:dyDescent="0.25">
      <c r="A11369" s="20" t="s">
        <v>11469</v>
      </c>
      <c r="B11369">
        <v>9</v>
      </c>
      <c r="C11369" t="s">
        <v>21823</v>
      </c>
      <c r="D11369" t="s">
        <v>91</v>
      </c>
      <c r="E11369" t="s">
        <v>79</v>
      </c>
      <c r="F11369" t="s">
        <v>38</v>
      </c>
      <c r="G11369">
        <v>3</v>
      </c>
      <c r="H11369">
        <v>2014</v>
      </c>
      <c r="I11369" t="s">
        <v>51</v>
      </c>
      <c r="J11369">
        <v>1.1200000000000001</v>
      </c>
      <c r="K11369">
        <v>0.9</v>
      </c>
      <c r="L11369">
        <v>1.34</v>
      </c>
      <c r="M11369">
        <v>242</v>
      </c>
      <c r="N11369">
        <v>62.341027101943297</v>
      </c>
      <c r="O11369">
        <v>6.4282434653322502</v>
      </c>
    </row>
    <row r="11370" spans="1:15" x14ac:dyDescent="0.25">
      <c r="A11370" s="20" t="s">
        <v>11470</v>
      </c>
      <c r="B11370">
        <v>9</v>
      </c>
      <c r="C11370" t="s">
        <v>21823</v>
      </c>
      <c r="D11370" t="s">
        <v>91</v>
      </c>
      <c r="E11370" t="s">
        <v>80</v>
      </c>
      <c r="F11370" t="s">
        <v>42</v>
      </c>
      <c r="G11370">
        <v>4</v>
      </c>
      <c r="H11370">
        <v>2014</v>
      </c>
      <c r="I11370" t="s">
        <v>34</v>
      </c>
      <c r="J11370">
        <v>1.19</v>
      </c>
      <c r="K11370">
        <v>0.89</v>
      </c>
      <c r="L11370">
        <v>1.49</v>
      </c>
      <c r="M11370">
        <v>1180</v>
      </c>
      <c r="N11370">
        <v>59.154622745792203</v>
      </c>
      <c r="O11370">
        <v>2.9111125486979099</v>
      </c>
    </row>
    <row r="11371" spans="1:15" x14ac:dyDescent="0.25">
      <c r="A11371" s="20" t="s">
        <v>11471</v>
      </c>
      <c r="B11371">
        <v>9</v>
      </c>
      <c r="C11371" t="s">
        <v>21823</v>
      </c>
      <c r="D11371" t="s">
        <v>91</v>
      </c>
      <c r="E11371" t="s">
        <v>80</v>
      </c>
      <c r="F11371" t="s">
        <v>42</v>
      </c>
      <c r="G11371">
        <v>4</v>
      </c>
      <c r="H11371">
        <v>2014</v>
      </c>
      <c r="I11371" t="s">
        <v>52</v>
      </c>
      <c r="J11371" t="s">
        <v>44</v>
      </c>
      <c r="K11371" t="s">
        <v>44</v>
      </c>
      <c r="L11371" t="s">
        <v>44</v>
      </c>
      <c r="M11371">
        <v>15</v>
      </c>
      <c r="N11371">
        <v>38.816829980723703</v>
      </c>
      <c r="O11371">
        <v>25.8198889747161</v>
      </c>
    </row>
    <row r="11372" spans="1:15" x14ac:dyDescent="0.25">
      <c r="A11372" s="20" t="s">
        <v>11472</v>
      </c>
      <c r="B11372">
        <v>9</v>
      </c>
      <c r="C11372" t="s">
        <v>21823</v>
      </c>
      <c r="D11372" t="s">
        <v>91</v>
      </c>
      <c r="E11372" t="s">
        <v>80</v>
      </c>
      <c r="F11372" t="s">
        <v>42</v>
      </c>
      <c r="G11372">
        <v>4</v>
      </c>
      <c r="H11372">
        <v>2014</v>
      </c>
      <c r="I11372" t="s">
        <v>53</v>
      </c>
      <c r="J11372">
        <v>1.3</v>
      </c>
      <c r="K11372">
        <v>1.05</v>
      </c>
      <c r="L11372">
        <v>1.55</v>
      </c>
      <c r="M11372">
        <v>45</v>
      </c>
      <c r="N11372">
        <v>70.487428855158996</v>
      </c>
      <c r="O11372">
        <v>14.907119849998599</v>
      </c>
    </row>
    <row r="11373" spans="1:15" x14ac:dyDescent="0.25">
      <c r="A11373" s="20" t="s">
        <v>11473</v>
      </c>
      <c r="B11373">
        <v>9</v>
      </c>
      <c r="C11373" t="s">
        <v>21823</v>
      </c>
      <c r="D11373" t="s">
        <v>91</v>
      </c>
      <c r="E11373" t="s">
        <v>80</v>
      </c>
      <c r="F11373" t="s">
        <v>42</v>
      </c>
      <c r="G11373">
        <v>4</v>
      </c>
      <c r="H11373">
        <v>2014</v>
      </c>
      <c r="I11373" t="s">
        <v>54</v>
      </c>
      <c r="J11373" t="s">
        <v>44</v>
      </c>
      <c r="K11373" t="s">
        <v>44</v>
      </c>
      <c r="L11373" t="s">
        <v>44</v>
      </c>
      <c r="M11373">
        <v>3</v>
      </c>
      <c r="N11373">
        <v>61.327186891271801</v>
      </c>
      <c r="O11373">
        <v>57.735026918962603</v>
      </c>
    </row>
    <row r="11374" spans="1:15" x14ac:dyDescent="0.25">
      <c r="A11374" s="20" t="s">
        <v>11474</v>
      </c>
      <c r="B11374">
        <v>9</v>
      </c>
      <c r="C11374" t="s">
        <v>21823</v>
      </c>
      <c r="D11374" t="s">
        <v>91</v>
      </c>
      <c r="E11374" t="s">
        <v>80</v>
      </c>
      <c r="F11374" t="s">
        <v>42</v>
      </c>
      <c r="G11374">
        <v>4</v>
      </c>
      <c r="H11374">
        <v>2014</v>
      </c>
      <c r="I11374" t="s">
        <v>55</v>
      </c>
      <c r="J11374">
        <v>1.28</v>
      </c>
      <c r="K11374">
        <v>0.94</v>
      </c>
      <c r="L11374">
        <v>1.62</v>
      </c>
      <c r="M11374">
        <v>66</v>
      </c>
      <c r="N11374">
        <v>37.681738976668797</v>
      </c>
      <c r="O11374">
        <v>12.3091490979333</v>
      </c>
    </row>
    <row r="11375" spans="1:15" x14ac:dyDescent="0.25">
      <c r="A11375" s="20" t="s">
        <v>11475</v>
      </c>
      <c r="B11375">
        <v>9</v>
      </c>
      <c r="C11375" t="s">
        <v>21823</v>
      </c>
      <c r="D11375" t="s">
        <v>91</v>
      </c>
      <c r="E11375" t="s">
        <v>80</v>
      </c>
      <c r="F11375" t="s">
        <v>42</v>
      </c>
      <c r="G11375">
        <v>4</v>
      </c>
      <c r="H11375">
        <v>2014</v>
      </c>
      <c r="I11375" t="s">
        <v>56</v>
      </c>
      <c r="J11375" t="s">
        <v>44</v>
      </c>
      <c r="K11375" t="s">
        <v>44</v>
      </c>
      <c r="L11375" t="s">
        <v>44</v>
      </c>
      <c r="M11375">
        <v>12</v>
      </c>
      <c r="N11375">
        <v>57.379241205565997</v>
      </c>
      <c r="O11375">
        <v>28.867513459481302</v>
      </c>
    </row>
    <row r="11376" spans="1:15" x14ac:dyDescent="0.25">
      <c r="A11376" s="20" t="s">
        <v>11476</v>
      </c>
      <c r="B11376">
        <v>9</v>
      </c>
      <c r="C11376" t="s">
        <v>21823</v>
      </c>
      <c r="D11376" t="s">
        <v>91</v>
      </c>
      <c r="E11376" t="s">
        <v>80</v>
      </c>
      <c r="F11376" t="s">
        <v>42</v>
      </c>
      <c r="G11376">
        <v>4</v>
      </c>
      <c r="H11376">
        <v>2014</v>
      </c>
      <c r="I11376" t="s">
        <v>57</v>
      </c>
      <c r="J11376" t="s">
        <v>44</v>
      </c>
      <c r="K11376" t="s">
        <v>44</v>
      </c>
      <c r="L11376" t="s">
        <v>44</v>
      </c>
      <c r="M11376">
        <v>15</v>
      </c>
      <c r="N11376">
        <v>65.688165839810594</v>
      </c>
      <c r="O11376">
        <v>25.8198889747161</v>
      </c>
    </row>
    <row r="11377" spans="1:15" x14ac:dyDescent="0.25">
      <c r="A11377" s="20" t="s">
        <v>11477</v>
      </c>
      <c r="B11377">
        <v>9</v>
      </c>
      <c r="C11377" t="s">
        <v>21823</v>
      </c>
      <c r="D11377" t="s">
        <v>91</v>
      </c>
      <c r="E11377" t="s">
        <v>80</v>
      </c>
      <c r="F11377" t="s">
        <v>42</v>
      </c>
      <c r="G11377">
        <v>4</v>
      </c>
      <c r="H11377">
        <v>2014</v>
      </c>
      <c r="I11377" t="s">
        <v>58</v>
      </c>
      <c r="J11377">
        <v>1.73</v>
      </c>
      <c r="K11377">
        <v>1.29</v>
      </c>
      <c r="L11377">
        <v>2.17</v>
      </c>
      <c r="M11377">
        <v>140</v>
      </c>
      <c r="N11377">
        <v>38.731200927293898</v>
      </c>
      <c r="O11377">
        <v>8.4515425472851593</v>
      </c>
    </row>
    <row r="11378" spans="1:15" x14ac:dyDescent="0.25">
      <c r="A11378" s="20" t="s">
        <v>11478</v>
      </c>
      <c r="B11378">
        <v>9</v>
      </c>
      <c r="C11378" t="s">
        <v>21823</v>
      </c>
      <c r="D11378" t="s">
        <v>91</v>
      </c>
      <c r="E11378" t="s">
        <v>80</v>
      </c>
      <c r="F11378" t="s">
        <v>42</v>
      </c>
      <c r="G11378">
        <v>4</v>
      </c>
      <c r="H11378">
        <v>2014</v>
      </c>
      <c r="I11378" t="s">
        <v>59</v>
      </c>
      <c r="J11378" t="s">
        <v>44</v>
      </c>
      <c r="K11378" t="s">
        <v>44</v>
      </c>
      <c r="L11378" t="s">
        <v>44</v>
      </c>
      <c r="M11378">
        <v>9</v>
      </c>
      <c r="N11378">
        <v>40.787717014159298</v>
      </c>
      <c r="O11378">
        <v>33.3333333333333</v>
      </c>
    </row>
    <row r="11379" spans="1:15" x14ac:dyDescent="0.25">
      <c r="A11379" s="20" t="s">
        <v>11479</v>
      </c>
      <c r="B11379">
        <v>9</v>
      </c>
      <c r="C11379" t="s">
        <v>21823</v>
      </c>
      <c r="D11379" t="s">
        <v>91</v>
      </c>
      <c r="E11379" t="s">
        <v>80</v>
      </c>
      <c r="F11379" t="s">
        <v>42</v>
      </c>
      <c r="G11379">
        <v>4</v>
      </c>
      <c r="H11379">
        <v>2014</v>
      </c>
      <c r="I11379" t="s">
        <v>60</v>
      </c>
      <c r="J11379">
        <v>1.44</v>
      </c>
      <c r="K11379">
        <v>1.24</v>
      </c>
      <c r="L11379">
        <v>1.64</v>
      </c>
      <c r="M11379">
        <v>710</v>
      </c>
      <c r="N11379">
        <v>46.384387383904603</v>
      </c>
      <c r="O11379">
        <v>3.7529331252040099</v>
      </c>
    </row>
    <row r="11380" spans="1:15" x14ac:dyDescent="0.25">
      <c r="A11380" s="20" t="s">
        <v>11480</v>
      </c>
      <c r="B11380">
        <v>9</v>
      </c>
      <c r="C11380" t="s">
        <v>21823</v>
      </c>
      <c r="D11380" t="s">
        <v>91</v>
      </c>
      <c r="E11380" t="s">
        <v>80</v>
      </c>
      <c r="F11380" t="s">
        <v>42</v>
      </c>
      <c r="G11380">
        <v>4</v>
      </c>
      <c r="H11380">
        <v>2014</v>
      </c>
      <c r="I11380" t="s">
        <v>61</v>
      </c>
      <c r="J11380">
        <v>0</v>
      </c>
      <c r="K11380" t="s">
        <v>15046</v>
      </c>
      <c r="L11380" t="s">
        <v>15046</v>
      </c>
      <c r="M11380">
        <v>0</v>
      </c>
      <c r="N11380">
        <v>2.7306059139921399</v>
      </c>
      <c r="O11380" t="s">
        <v>44</v>
      </c>
    </row>
    <row r="11381" spans="1:15" x14ac:dyDescent="0.25">
      <c r="A11381" s="20" t="s">
        <v>11481</v>
      </c>
      <c r="B11381">
        <v>9</v>
      </c>
      <c r="C11381" t="s">
        <v>21823</v>
      </c>
      <c r="D11381" t="s">
        <v>91</v>
      </c>
      <c r="E11381" t="s">
        <v>80</v>
      </c>
      <c r="F11381" t="s">
        <v>42</v>
      </c>
      <c r="G11381">
        <v>4</v>
      </c>
      <c r="H11381">
        <v>2014</v>
      </c>
      <c r="I11381" t="s">
        <v>43</v>
      </c>
      <c r="J11381">
        <v>1.79</v>
      </c>
      <c r="K11381">
        <v>1.43</v>
      </c>
      <c r="L11381">
        <v>2.15</v>
      </c>
      <c r="M11381">
        <v>30</v>
      </c>
      <c r="N11381">
        <v>43.402717392220403</v>
      </c>
      <c r="O11381">
        <v>18.257418583505501</v>
      </c>
    </row>
    <row r="11382" spans="1:15" x14ac:dyDescent="0.25">
      <c r="A11382" s="20" t="s">
        <v>11482</v>
      </c>
      <c r="B11382">
        <v>9</v>
      </c>
      <c r="C11382" t="s">
        <v>21823</v>
      </c>
      <c r="D11382" t="s">
        <v>91</v>
      </c>
      <c r="E11382" t="s">
        <v>80</v>
      </c>
      <c r="F11382" t="s">
        <v>42</v>
      </c>
      <c r="G11382">
        <v>4</v>
      </c>
      <c r="H11382">
        <v>2014</v>
      </c>
      <c r="I11382" t="s">
        <v>62</v>
      </c>
      <c r="J11382" t="s">
        <v>44</v>
      </c>
      <c r="K11382" t="s">
        <v>44</v>
      </c>
      <c r="L11382" t="s">
        <v>44</v>
      </c>
      <c r="M11382">
        <v>16</v>
      </c>
      <c r="N11382">
        <v>55.182494400126302</v>
      </c>
      <c r="O11382">
        <v>25</v>
      </c>
    </row>
    <row r="11383" spans="1:15" x14ac:dyDescent="0.25">
      <c r="A11383" s="20" t="s">
        <v>11483</v>
      </c>
      <c r="B11383">
        <v>9</v>
      </c>
      <c r="C11383" t="s">
        <v>21823</v>
      </c>
      <c r="D11383" t="s">
        <v>91</v>
      </c>
      <c r="E11383" t="s">
        <v>80</v>
      </c>
      <c r="F11383" t="s">
        <v>42</v>
      </c>
      <c r="G11383">
        <v>4</v>
      </c>
      <c r="H11383">
        <v>2014</v>
      </c>
      <c r="I11383" t="s">
        <v>75</v>
      </c>
      <c r="J11383">
        <v>1.26</v>
      </c>
      <c r="K11383">
        <v>1.2</v>
      </c>
      <c r="L11383">
        <v>1.3</v>
      </c>
      <c r="M11383">
        <v>68.8470680772663</v>
      </c>
      <c r="N11383">
        <v>54.852698720897699</v>
      </c>
      <c r="O11383">
        <v>-99</v>
      </c>
    </row>
    <row r="11384" spans="1:15" x14ac:dyDescent="0.25">
      <c r="A11384" s="20" t="s">
        <v>11484</v>
      </c>
      <c r="B11384">
        <v>9</v>
      </c>
      <c r="C11384" t="s">
        <v>21823</v>
      </c>
      <c r="D11384" t="s">
        <v>91</v>
      </c>
      <c r="E11384" t="s">
        <v>80</v>
      </c>
      <c r="F11384" t="s">
        <v>42</v>
      </c>
      <c r="G11384">
        <v>4</v>
      </c>
      <c r="H11384">
        <v>2014</v>
      </c>
      <c r="I11384" t="s">
        <v>45</v>
      </c>
      <c r="J11384">
        <v>1.17</v>
      </c>
      <c r="K11384">
        <v>0.77</v>
      </c>
      <c r="L11384">
        <v>1.57</v>
      </c>
      <c r="M11384">
        <v>130</v>
      </c>
      <c r="N11384">
        <v>50.076262882258497</v>
      </c>
      <c r="O11384">
        <v>8.7705801930702894</v>
      </c>
    </row>
    <row r="11385" spans="1:15" x14ac:dyDescent="0.25">
      <c r="A11385" s="20" t="s">
        <v>11485</v>
      </c>
      <c r="B11385">
        <v>9</v>
      </c>
      <c r="C11385" t="s">
        <v>21823</v>
      </c>
      <c r="D11385" t="s">
        <v>91</v>
      </c>
      <c r="E11385" t="s">
        <v>80</v>
      </c>
      <c r="F11385" t="s">
        <v>42</v>
      </c>
      <c r="G11385">
        <v>4</v>
      </c>
      <c r="H11385">
        <v>2014</v>
      </c>
      <c r="I11385" t="s">
        <v>46</v>
      </c>
      <c r="J11385">
        <v>1.1599999999999999</v>
      </c>
      <c r="K11385">
        <v>0.83</v>
      </c>
      <c r="L11385">
        <v>1.49</v>
      </c>
      <c r="M11385">
        <v>425</v>
      </c>
      <c r="N11385">
        <v>48.846458949442699</v>
      </c>
      <c r="O11385">
        <v>4.8507125007266598</v>
      </c>
    </row>
    <row r="11386" spans="1:15" x14ac:dyDescent="0.25">
      <c r="A11386" s="20" t="s">
        <v>11486</v>
      </c>
      <c r="B11386">
        <v>9</v>
      </c>
      <c r="C11386" t="s">
        <v>21823</v>
      </c>
      <c r="D11386" t="s">
        <v>91</v>
      </c>
      <c r="E11386" t="s">
        <v>80</v>
      </c>
      <c r="F11386" t="s">
        <v>42</v>
      </c>
      <c r="G11386">
        <v>4</v>
      </c>
      <c r="H11386">
        <v>2014</v>
      </c>
      <c r="I11386" t="s">
        <v>47</v>
      </c>
      <c r="J11386">
        <v>0.96</v>
      </c>
      <c r="K11386">
        <v>0.86</v>
      </c>
      <c r="L11386">
        <v>1.06</v>
      </c>
      <c r="M11386">
        <v>2611</v>
      </c>
      <c r="N11386">
        <v>74.516192698486407</v>
      </c>
      <c r="O11386">
        <v>1.95702585845135</v>
      </c>
    </row>
    <row r="11387" spans="1:15" x14ac:dyDescent="0.25">
      <c r="A11387" s="20" t="s">
        <v>11487</v>
      </c>
      <c r="B11387">
        <v>9</v>
      </c>
      <c r="C11387" t="s">
        <v>21823</v>
      </c>
      <c r="D11387" t="s">
        <v>91</v>
      </c>
      <c r="E11387" t="s">
        <v>80</v>
      </c>
      <c r="F11387" t="s">
        <v>42</v>
      </c>
      <c r="G11387">
        <v>4</v>
      </c>
      <c r="H11387">
        <v>2014</v>
      </c>
      <c r="I11387" t="s">
        <v>48</v>
      </c>
      <c r="J11387">
        <v>1.52</v>
      </c>
      <c r="K11387">
        <v>1.03</v>
      </c>
      <c r="L11387">
        <v>2.0099999999999998</v>
      </c>
      <c r="M11387">
        <v>77</v>
      </c>
      <c r="N11387">
        <v>48.867768097601399</v>
      </c>
      <c r="O11387">
        <v>11.396057645963801</v>
      </c>
    </row>
    <row r="11388" spans="1:15" x14ac:dyDescent="0.25">
      <c r="A11388" s="20" t="s">
        <v>11488</v>
      </c>
      <c r="B11388">
        <v>9</v>
      </c>
      <c r="C11388" t="s">
        <v>21823</v>
      </c>
      <c r="D11388" t="s">
        <v>91</v>
      </c>
      <c r="E11388" t="s">
        <v>80</v>
      </c>
      <c r="F11388" t="s">
        <v>42</v>
      </c>
      <c r="G11388">
        <v>4</v>
      </c>
      <c r="H11388">
        <v>2014</v>
      </c>
      <c r="I11388" t="s">
        <v>49</v>
      </c>
      <c r="J11388">
        <v>1.39</v>
      </c>
      <c r="K11388">
        <v>0.93</v>
      </c>
      <c r="L11388">
        <v>1.85</v>
      </c>
      <c r="M11388">
        <v>166</v>
      </c>
      <c r="N11388">
        <v>39.743101712013598</v>
      </c>
      <c r="O11388">
        <v>7.7615052570633303</v>
      </c>
    </row>
    <row r="11389" spans="1:15" x14ac:dyDescent="0.25">
      <c r="A11389" s="20" t="s">
        <v>11489</v>
      </c>
      <c r="B11389">
        <v>9</v>
      </c>
      <c r="C11389" t="s">
        <v>21823</v>
      </c>
      <c r="D11389" t="s">
        <v>91</v>
      </c>
      <c r="E11389" t="s">
        <v>80</v>
      </c>
      <c r="F11389" t="s">
        <v>42</v>
      </c>
      <c r="G11389">
        <v>4</v>
      </c>
      <c r="H11389">
        <v>2014</v>
      </c>
      <c r="I11389" t="s">
        <v>50</v>
      </c>
      <c r="J11389">
        <v>1.44</v>
      </c>
      <c r="K11389">
        <v>0.97</v>
      </c>
      <c r="L11389">
        <v>1.91</v>
      </c>
      <c r="M11389">
        <v>41</v>
      </c>
      <c r="N11389">
        <v>58.9615903906979</v>
      </c>
      <c r="O11389">
        <v>15.6173761888606</v>
      </c>
    </row>
    <row r="11390" spans="1:15" x14ac:dyDescent="0.25">
      <c r="A11390" s="20" t="s">
        <v>11490</v>
      </c>
      <c r="B11390">
        <v>9</v>
      </c>
      <c r="C11390" t="s">
        <v>21823</v>
      </c>
      <c r="D11390" t="s">
        <v>91</v>
      </c>
      <c r="E11390" t="s">
        <v>80</v>
      </c>
      <c r="F11390" t="s">
        <v>42</v>
      </c>
      <c r="G11390">
        <v>4</v>
      </c>
      <c r="H11390">
        <v>2014</v>
      </c>
      <c r="I11390" t="s">
        <v>51</v>
      </c>
      <c r="J11390">
        <v>1.1399999999999999</v>
      </c>
      <c r="K11390">
        <v>0.77</v>
      </c>
      <c r="L11390">
        <v>1.51</v>
      </c>
      <c r="M11390">
        <v>47</v>
      </c>
      <c r="N11390">
        <v>62.341027101943297</v>
      </c>
      <c r="O11390">
        <v>14.5864991497895</v>
      </c>
    </row>
    <row r="11391" spans="1:15" x14ac:dyDescent="0.25">
      <c r="A11391" s="20" t="s">
        <v>11491</v>
      </c>
      <c r="B11391">
        <v>9</v>
      </c>
      <c r="C11391" t="s">
        <v>21823</v>
      </c>
      <c r="D11391" t="s">
        <v>91</v>
      </c>
      <c r="E11391" t="s">
        <v>78</v>
      </c>
      <c r="F11391" t="s">
        <v>35</v>
      </c>
      <c r="G11391">
        <v>5</v>
      </c>
      <c r="H11391">
        <v>2014</v>
      </c>
      <c r="I11391" t="s">
        <v>34</v>
      </c>
      <c r="J11391">
        <v>1.35</v>
      </c>
      <c r="K11391">
        <v>1.01</v>
      </c>
      <c r="L11391">
        <v>1.69</v>
      </c>
      <c r="M11391">
        <v>639</v>
      </c>
      <c r="N11391">
        <v>59.154622745792203</v>
      </c>
      <c r="O11391">
        <v>3.9559388606461798</v>
      </c>
    </row>
    <row r="11392" spans="1:15" x14ac:dyDescent="0.25">
      <c r="A11392" s="20" t="s">
        <v>11492</v>
      </c>
      <c r="B11392">
        <v>9</v>
      </c>
      <c r="C11392" t="s">
        <v>21823</v>
      </c>
      <c r="D11392" t="s">
        <v>91</v>
      </c>
      <c r="E11392" t="s">
        <v>78</v>
      </c>
      <c r="F11392" t="s">
        <v>35</v>
      </c>
      <c r="G11392">
        <v>5</v>
      </c>
      <c r="H11392">
        <v>2014</v>
      </c>
      <c r="I11392" t="s">
        <v>52</v>
      </c>
      <c r="J11392" t="s">
        <v>44</v>
      </c>
      <c r="K11392" t="s">
        <v>44</v>
      </c>
      <c r="L11392" t="s">
        <v>44</v>
      </c>
      <c r="M11392">
        <v>10</v>
      </c>
      <c r="N11392">
        <v>38.816829980723703</v>
      </c>
      <c r="O11392">
        <v>31.6227766016838</v>
      </c>
    </row>
    <row r="11393" spans="1:15" x14ac:dyDescent="0.25">
      <c r="A11393" s="20" t="s">
        <v>11493</v>
      </c>
      <c r="B11393">
        <v>9</v>
      </c>
      <c r="C11393" t="s">
        <v>21823</v>
      </c>
      <c r="D11393" t="s">
        <v>91</v>
      </c>
      <c r="E11393" t="s">
        <v>78</v>
      </c>
      <c r="F11393" t="s">
        <v>35</v>
      </c>
      <c r="G11393">
        <v>5</v>
      </c>
      <c r="H11393">
        <v>2014</v>
      </c>
      <c r="I11393" t="s">
        <v>53</v>
      </c>
      <c r="J11393" t="s">
        <v>44</v>
      </c>
      <c r="K11393" t="s">
        <v>44</v>
      </c>
      <c r="L11393" t="s">
        <v>44</v>
      </c>
      <c r="M11393">
        <v>18</v>
      </c>
      <c r="N11393">
        <v>70.487428855158996</v>
      </c>
      <c r="O11393">
        <v>23.570226039551599</v>
      </c>
    </row>
    <row r="11394" spans="1:15" x14ac:dyDescent="0.25">
      <c r="A11394" s="20" t="s">
        <v>11494</v>
      </c>
      <c r="B11394">
        <v>9</v>
      </c>
      <c r="C11394" t="s">
        <v>21823</v>
      </c>
      <c r="D11394" t="s">
        <v>91</v>
      </c>
      <c r="E11394" t="s">
        <v>78</v>
      </c>
      <c r="F11394" t="s">
        <v>35</v>
      </c>
      <c r="G11394">
        <v>5</v>
      </c>
      <c r="H11394">
        <v>2014</v>
      </c>
      <c r="I11394" t="s">
        <v>54</v>
      </c>
      <c r="J11394" t="s">
        <v>44</v>
      </c>
      <c r="K11394" t="s">
        <v>44</v>
      </c>
      <c r="L11394" t="s">
        <v>44</v>
      </c>
      <c r="M11394">
        <v>5</v>
      </c>
      <c r="N11394">
        <v>61.327186891271801</v>
      </c>
      <c r="O11394">
        <v>44.721359549995803</v>
      </c>
    </row>
    <row r="11395" spans="1:15" x14ac:dyDescent="0.25">
      <c r="A11395" s="20" t="s">
        <v>11495</v>
      </c>
      <c r="B11395">
        <v>9</v>
      </c>
      <c r="C11395" t="s">
        <v>21823</v>
      </c>
      <c r="D11395" t="s">
        <v>91</v>
      </c>
      <c r="E11395" t="s">
        <v>78</v>
      </c>
      <c r="F11395" t="s">
        <v>35</v>
      </c>
      <c r="G11395">
        <v>5</v>
      </c>
      <c r="H11395">
        <v>2014</v>
      </c>
      <c r="I11395" t="s">
        <v>55</v>
      </c>
      <c r="J11395">
        <v>1.6</v>
      </c>
      <c r="K11395">
        <v>1.1200000000000001</v>
      </c>
      <c r="L11395">
        <v>2.08</v>
      </c>
      <c r="M11395">
        <v>31</v>
      </c>
      <c r="N11395">
        <v>37.681738976668797</v>
      </c>
      <c r="O11395">
        <v>17.9605302026775</v>
      </c>
    </row>
    <row r="11396" spans="1:15" x14ac:dyDescent="0.25">
      <c r="A11396" s="20" t="s">
        <v>11496</v>
      </c>
      <c r="B11396">
        <v>9</v>
      </c>
      <c r="C11396" t="s">
        <v>21823</v>
      </c>
      <c r="D11396" t="s">
        <v>91</v>
      </c>
      <c r="E11396" t="s">
        <v>78</v>
      </c>
      <c r="F11396" t="s">
        <v>35</v>
      </c>
      <c r="G11396">
        <v>5</v>
      </c>
      <c r="H11396">
        <v>2014</v>
      </c>
      <c r="I11396" t="s">
        <v>56</v>
      </c>
      <c r="J11396" t="s">
        <v>44</v>
      </c>
      <c r="K11396" t="s">
        <v>44</v>
      </c>
      <c r="L11396" t="s">
        <v>44</v>
      </c>
      <c r="M11396">
        <v>2</v>
      </c>
      <c r="N11396">
        <v>57.379241205565997</v>
      </c>
      <c r="O11396">
        <v>70.710678118654698</v>
      </c>
    </row>
    <row r="11397" spans="1:15" x14ac:dyDescent="0.25">
      <c r="A11397" s="20" t="s">
        <v>11497</v>
      </c>
      <c r="B11397">
        <v>9</v>
      </c>
      <c r="C11397" t="s">
        <v>21823</v>
      </c>
      <c r="D11397" t="s">
        <v>91</v>
      </c>
      <c r="E11397" t="s">
        <v>78</v>
      </c>
      <c r="F11397" t="s">
        <v>35</v>
      </c>
      <c r="G11397">
        <v>5</v>
      </c>
      <c r="H11397">
        <v>2014</v>
      </c>
      <c r="I11397" t="s">
        <v>57</v>
      </c>
      <c r="J11397" t="s">
        <v>44</v>
      </c>
      <c r="K11397" t="s">
        <v>44</v>
      </c>
      <c r="L11397" t="s">
        <v>44</v>
      </c>
      <c r="M11397">
        <v>9</v>
      </c>
      <c r="N11397">
        <v>65.688165839810594</v>
      </c>
      <c r="O11397">
        <v>33.3333333333333</v>
      </c>
    </row>
    <row r="11398" spans="1:15" x14ac:dyDescent="0.25">
      <c r="A11398" s="20" t="s">
        <v>11498</v>
      </c>
      <c r="B11398">
        <v>9</v>
      </c>
      <c r="C11398" t="s">
        <v>21823</v>
      </c>
      <c r="D11398" t="s">
        <v>91</v>
      </c>
      <c r="E11398" t="s">
        <v>78</v>
      </c>
      <c r="F11398" t="s">
        <v>35</v>
      </c>
      <c r="G11398">
        <v>5</v>
      </c>
      <c r="H11398">
        <v>2014</v>
      </c>
      <c r="I11398" t="s">
        <v>58</v>
      </c>
      <c r="J11398">
        <v>1.68</v>
      </c>
      <c r="K11398">
        <v>1.22</v>
      </c>
      <c r="L11398">
        <v>2.14</v>
      </c>
      <c r="M11398">
        <v>97</v>
      </c>
      <c r="N11398">
        <v>38.731200927293898</v>
      </c>
      <c r="O11398">
        <v>10.153461651336199</v>
      </c>
    </row>
    <row r="11399" spans="1:15" x14ac:dyDescent="0.25">
      <c r="A11399" s="20" t="s">
        <v>11499</v>
      </c>
      <c r="B11399">
        <v>9</v>
      </c>
      <c r="C11399" t="s">
        <v>21823</v>
      </c>
      <c r="D11399" t="s">
        <v>91</v>
      </c>
      <c r="E11399" t="s">
        <v>78</v>
      </c>
      <c r="F11399" t="s">
        <v>35</v>
      </c>
      <c r="G11399">
        <v>5</v>
      </c>
      <c r="H11399">
        <v>2014</v>
      </c>
      <c r="I11399" t="s">
        <v>59</v>
      </c>
      <c r="J11399" t="s">
        <v>44</v>
      </c>
      <c r="K11399" t="s">
        <v>44</v>
      </c>
      <c r="L11399" t="s">
        <v>44</v>
      </c>
      <c r="M11399">
        <v>3</v>
      </c>
      <c r="N11399">
        <v>40.787717014159298</v>
      </c>
      <c r="O11399">
        <v>57.735026918962603</v>
      </c>
    </row>
    <row r="11400" spans="1:15" x14ac:dyDescent="0.25">
      <c r="A11400" s="20" t="s">
        <v>11500</v>
      </c>
      <c r="B11400">
        <v>9</v>
      </c>
      <c r="C11400" t="s">
        <v>21823</v>
      </c>
      <c r="D11400" t="s">
        <v>91</v>
      </c>
      <c r="E11400" t="s">
        <v>78</v>
      </c>
      <c r="F11400" t="s">
        <v>35</v>
      </c>
      <c r="G11400">
        <v>5</v>
      </c>
      <c r="H11400">
        <v>2014</v>
      </c>
      <c r="I11400" t="s">
        <v>60</v>
      </c>
      <c r="J11400">
        <v>1.84</v>
      </c>
      <c r="K11400">
        <v>1.62</v>
      </c>
      <c r="L11400">
        <v>2.06</v>
      </c>
      <c r="M11400">
        <v>539</v>
      </c>
      <c r="N11400">
        <v>46.384387383904603</v>
      </c>
      <c r="O11400">
        <v>4.3073049225394797</v>
      </c>
    </row>
    <row r="11401" spans="1:15" x14ac:dyDescent="0.25">
      <c r="A11401" s="20" t="s">
        <v>11501</v>
      </c>
      <c r="B11401">
        <v>9</v>
      </c>
      <c r="C11401" t="s">
        <v>21823</v>
      </c>
      <c r="D11401" t="s">
        <v>91</v>
      </c>
      <c r="E11401" t="s">
        <v>78</v>
      </c>
      <c r="F11401" t="s">
        <v>35</v>
      </c>
      <c r="G11401">
        <v>5</v>
      </c>
      <c r="H11401">
        <v>2014</v>
      </c>
      <c r="I11401" t="s">
        <v>61</v>
      </c>
      <c r="J11401">
        <v>0</v>
      </c>
      <c r="K11401" t="s">
        <v>15046</v>
      </c>
      <c r="L11401" t="s">
        <v>15046</v>
      </c>
      <c r="M11401">
        <v>0</v>
      </c>
      <c r="N11401">
        <v>2.7306059139921399</v>
      </c>
      <c r="O11401" t="s">
        <v>44</v>
      </c>
    </row>
    <row r="11402" spans="1:15" x14ac:dyDescent="0.25">
      <c r="A11402" s="20" t="s">
        <v>11502</v>
      </c>
      <c r="B11402">
        <v>9</v>
      </c>
      <c r="C11402" t="s">
        <v>21823</v>
      </c>
      <c r="D11402" t="s">
        <v>91</v>
      </c>
      <c r="E11402" t="s">
        <v>78</v>
      </c>
      <c r="F11402" t="s">
        <v>35</v>
      </c>
      <c r="G11402">
        <v>5</v>
      </c>
      <c r="H11402">
        <v>2014</v>
      </c>
      <c r="I11402" t="s">
        <v>43</v>
      </c>
      <c r="J11402">
        <v>1.85</v>
      </c>
      <c r="K11402">
        <v>1.49</v>
      </c>
      <c r="L11402">
        <v>2.21</v>
      </c>
      <c r="M11402">
        <v>25</v>
      </c>
      <c r="N11402">
        <v>43.402717392220403</v>
      </c>
      <c r="O11402">
        <v>20</v>
      </c>
    </row>
    <row r="11403" spans="1:15" x14ac:dyDescent="0.25">
      <c r="A11403" s="20" t="s">
        <v>11503</v>
      </c>
      <c r="B11403">
        <v>9</v>
      </c>
      <c r="C11403" t="s">
        <v>21823</v>
      </c>
      <c r="D11403" t="s">
        <v>91</v>
      </c>
      <c r="E11403" t="s">
        <v>78</v>
      </c>
      <c r="F11403" t="s">
        <v>35</v>
      </c>
      <c r="G11403">
        <v>5</v>
      </c>
      <c r="H11403">
        <v>2014</v>
      </c>
      <c r="I11403" t="s">
        <v>62</v>
      </c>
      <c r="J11403" t="s">
        <v>44</v>
      </c>
      <c r="K11403" t="s">
        <v>44</v>
      </c>
      <c r="L11403" t="s">
        <v>44</v>
      </c>
      <c r="M11403">
        <v>3</v>
      </c>
      <c r="N11403">
        <v>55.182494400126302</v>
      </c>
      <c r="O11403">
        <v>57.735026918962603</v>
      </c>
    </row>
    <row r="11404" spans="1:15" x14ac:dyDescent="0.25">
      <c r="A11404" s="20" t="s">
        <v>11504</v>
      </c>
      <c r="B11404">
        <v>9</v>
      </c>
      <c r="C11404" t="s">
        <v>21823</v>
      </c>
      <c r="D11404" t="s">
        <v>91</v>
      </c>
      <c r="E11404" t="s">
        <v>78</v>
      </c>
      <c r="F11404" t="s">
        <v>35</v>
      </c>
      <c r="G11404">
        <v>5</v>
      </c>
      <c r="H11404">
        <v>2014</v>
      </c>
      <c r="I11404" t="s">
        <v>75</v>
      </c>
      <c r="J11404">
        <v>1.38</v>
      </c>
      <c r="K11404">
        <v>1.3</v>
      </c>
      <c r="L11404">
        <v>1.5</v>
      </c>
      <c r="M11404">
        <v>75.544212410108202</v>
      </c>
      <c r="N11404">
        <v>54.852698720897699</v>
      </c>
      <c r="O11404">
        <v>-99</v>
      </c>
    </row>
    <row r="11405" spans="1:15" x14ac:dyDescent="0.25">
      <c r="A11405" s="20" t="s">
        <v>11505</v>
      </c>
      <c r="B11405">
        <v>9</v>
      </c>
      <c r="C11405" t="s">
        <v>21823</v>
      </c>
      <c r="D11405" t="s">
        <v>91</v>
      </c>
      <c r="E11405" t="s">
        <v>78</v>
      </c>
      <c r="F11405" t="s">
        <v>35</v>
      </c>
      <c r="G11405">
        <v>5</v>
      </c>
      <c r="H11405">
        <v>2014</v>
      </c>
      <c r="I11405" t="s">
        <v>45</v>
      </c>
      <c r="J11405">
        <v>1.1000000000000001</v>
      </c>
      <c r="K11405">
        <v>0.69</v>
      </c>
      <c r="L11405">
        <v>1.51</v>
      </c>
      <c r="M11405">
        <v>99</v>
      </c>
      <c r="N11405">
        <v>50.076262882258497</v>
      </c>
      <c r="O11405">
        <v>10.050378152592099</v>
      </c>
    </row>
    <row r="11406" spans="1:15" x14ac:dyDescent="0.25">
      <c r="A11406" s="20" t="s">
        <v>11506</v>
      </c>
      <c r="B11406">
        <v>9</v>
      </c>
      <c r="C11406" t="s">
        <v>21823</v>
      </c>
      <c r="D11406" t="s">
        <v>91</v>
      </c>
      <c r="E11406" t="s">
        <v>78</v>
      </c>
      <c r="F11406" t="s">
        <v>35</v>
      </c>
      <c r="G11406">
        <v>5</v>
      </c>
      <c r="H11406">
        <v>2014</v>
      </c>
      <c r="I11406" t="s">
        <v>46</v>
      </c>
      <c r="J11406">
        <v>1.17</v>
      </c>
      <c r="K11406">
        <v>0.78</v>
      </c>
      <c r="L11406">
        <v>1.56</v>
      </c>
      <c r="M11406">
        <v>187</v>
      </c>
      <c r="N11406">
        <v>48.846458949442699</v>
      </c>
      <c r="O11406">
        <v>7.3127242412713098</v>
      </c>
    </row>
    <row r="11407" spans="1:15" x14ac:dyDescent="0.25">
      <c r="A11407" s="20" t="s">
        <v>11507</v>
      </c>
      <c r="B11407">
        <v>9</v>
      </c>
      <c r="C11407" t="s">
        <v>21823</v>
      </c>
      <c r="D11407" t="s">
        <v>91</v>
      </c>
      <c r="E11407" t="s">
        <v>78</v>
      </c>
      <c r="F11407" t="s">
        <v>35</v>
      </c>
      <c r="G11407">
        <v>5</v>
      </c>
      <c r="H11407">
        <v>2014</v>
      </c>
      <c r="I11407" t="s">
        <v>47</v>
      </c>
      <c r="J11407">
        <v>1.08</v>
      </c>
      <c r="K11407">
        <v>0.91</v>
      </c>
      <c r="L11407">
        <v>1.25</v>
      </c>
      <c r="M11407">
        <v>824</v>
      </c>
      <c r="N11407">
        <v>74.516192698486407</v>
      </c>
      <c r="O11407">
        <v>3.4836650714580899</v>
      </c>
    </row>
    <row r="11408" spans="1:15" x14ac:dyDescent="0.25">
      <c r="A11408" s="20" t="s">
        <v>11508</v>
      </c>
      <c r="B11408">
        <v>9</v>
      </c>
      <c r="C11408" t="s">
        <v>21823</v>
      </c>
      <c r="D11408" t="s">
        <v>91</v>
      </c>
      <c r="E11408" t="s">
        <v>78</v>
      </c>
      <c r="F11408" t="s">
        <v>35</v>
      </c>
      <c r="G11408">
        <v>5</v>
      </c>
      <c r="H11408">
        <v>2014</v>
      </c>
      <c r="I11408" t="s">
        <v>48</v>
      </c>
      <c r="J11408">
        <v>1.68</v>
      </c>
      <c r="K11408">
        <v>1.1299999999999999</v>
      </c>
      <c r="L11408">
        <v>2.23</v>
      </c>
      <c r="M11408">
        <v>25</v>
      </c>
      <c r="N11408">
        <v>48.867768097601399</v>
      </c>
      <c r="O11408">
        <v>20</v>
      </c>
    </row>
    <row r="11409" spans="1:15" x14ac:dyDescent="0.25">
      <c r="A11409" s="20" t="s">
        <v>11509</v>
      </c>
      <c r="B11409">
        <v>9</v>
      </c>
      <c r="C11409" t="s">
        <v>21823</v>
      </c>
      <c r="D11409" t="s">
        <v>91</v>
      </c>
      <c r="E11409" t="s">
        <v>78</v>
      </c>
      <c r="F11409" t="s">
        <v>35</v>
      </c>
      <c r="G11409">
        <v>5</v>
      </c>
      <c r="H11409">
        <v>2014</v>
      </c>
      <c r="I11409" t="s">
        <v>49</v>
      </c>
      <c r="J11409">
        <v>1.66</v>
      </c>
      <c r="K11409">
        <v>1.2</v>
      </c>
      <c r="L11409">
        <v>2.12</v>
      </c>
      <c r="M11409">
        <v>105</v>
      </c>
      <c r="N11409">
        <v>39.743101712013598</v>
      </c>
      <c r="O11409">
        <v>9.7590007294853294</v>
      </c>
    </row>
    <row r="11410" spans="1:15" x14ac:dyDescent="0.25">
      <c r="A11410" s="20" t="s">
        <v>11510</v>
      </c>
      <c r="B11410">
        <v>9</v>
      </c>
      <c r="C11410" t="s">
        <v>21823</v>
      </c>
      <c r="D11410" t="s">
        <v>91</v>
      </c>
      <c r="E11410" t="s">
        <v>78</v>
      </c>
      <c r="F11410" t="s">
        <v>35</v>
      </c>
      <c r="G11410">
        <v>5</v>
      </c>
      <c r="H11410">
        <v>2014</v>
      </c>
      <c r="I11410" t="s">
        <v>50</v>
      </c>
      <c r="J11410">
        <v>1.49</v>
      </c>
      <c r="K11410">
        <v>0.94</v>
      </c>
      <c r="L11410">
        <v>2.04</v>
      </c>
      <c r="M11410">
        <v>19</v>
      </c>
      <c r="N11410">
        <v>58.9615903906979</v>
      </c>
      <c r="O11410">
        <v>22.941573387056199</v>
      </c>
    </row>
    <row r="11411" spans="1:15" x14ac:dyDescent="0.25">
      <c r="A11411" s="20" t="s">
        <v>11511</v>
      </c>
      <c r="B11411">
        <v>9</v>
      </c>
      <c r="C11411" t="s">
        <v>21823</v>
      </c>
      <c r="D11411" t="s">
        <v>91</v>
      </c>
      <c r="E11411" t="s">
        <v>78</v>
      </c>
      <c r="F11411" t="s">
        <v>35</v>
      </c>
      <c r="G11411">
        <v>5</v>
      </c>
      <c r="H11411">
        <v>2014</v>
      </c>
      <c r="I11411" t="s">
        <v>51</v>
      </c>
      <c r="J11411">
        <v>1.36</v>
      </c>
      <c r="K11411">
        <v>1.1100000000000001</v>
      </c>
      <c r="L11411">
        <v>1.61</v>
      </c>
      <c r="M11411">
        <v>43</v>
      </c>
      <c r="N11411">
        <v>62.341027101943297</v>
      </c>
      <c r="O11411">
        <v>15.249857033260501</v>
      </c>
    </row>
  </sheetData>
  <sheetProtection password="EE11" sheet="1" objects="1" scenarios="1"/>
  <customSheetViews>
    <customSheetView guid="{A6286E9F-A01F-48FF-8EFC-1B09F887914E}">
      <selection activeCell="C10" sqref="C10"/>
      <pageMargins left="0.7" right="0.7" top="0.75" bottom="0.75" header="0.3" footer="0.3"/>
    </customSheetView>
  </customSheetView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7"/>
  <sheetViews>
    <sheetView workbookViewId="0">
      <selection activeCell="H25" sqref="H25"/>
    </sheetView>
  </sheetViews>
  <sheetFormatPr defaultRowHeight="15" x14ac:dyDescent="0.25"/>
  <cols>
    <col min="1" max="1" width="7.7109375" bestFit="1" customWidth="1"/>
    <col min="2" max="2" width="8.28515625" bestFit="1" customWidth="1"/>
    <col min="3" max="3" width="40.7109375" customWidth="1"/>
    <col min="4" max="4" width="24.28515625" bestFit="1" customWidth="1"/>
    <col min="5" max="5" width="5" bestFit="1" customWidth="1"/>
    <col min="6" max="6" width="9.5703125" customWidth="1"/>
    <col min="7" max="7" width="13.140625" bestFit="1" customWidth="1"/>
    <col min="8" max="11" width="12.7109375" bestFit="1" customWidth="1"/>
    <col min="12" max="12" width="12.7109375" customWidth="1"/>
  </cols>
  <sheetData>
    <row r="1" spans="1:12" x14ac:dyDescent="0.25">
      <c r="A1" s="20" t="s">
        <v>87</v>
      </c>
      <c r="B1" t="s">
        <v>18</v>
      </c>
      <c r="C1" t="s">
        <v>19</v>
      </c>
      <c r="D1" t="s">
        <v>31</v>
      </c>
      <c r="E1" t="s">
        <v>17</v>
      </c>
      <c r="F1" t="s">
        <v>15054</v>
      </c>
      <c r="G1" t="s">
        <v>21</v>
      </c>
      <c r="H1" t="s">
        <v>15055</v>
      </c>
      <c r="I1" t="s">
        <v>15056</v>
      </c>
      <c r="J1" t="s">
        <v>15057</v>
      </c>
      <c r="K1" t="s">
        <v>15058</v>
      </c>
      <c r="L1" t="s">
        <v>15458</v>
      </c>
    </row>
    <row r="2" spans="1:12" x14ac:dyDescent="0.25">
      <c r="A2" s="20" t="s">
        <v>11522</v>
      </c>
      <c r="B2">
        <v>1</v>
      </c>
      <c r="C2" t="s">
        <v>32</v>
      </c>
      <c r="D2" t="s">
        <v>88</v>
      </c>
      <c r="E2">
        <v>2010</v>
      </c>
      <c r="F2" t="s">
        <v>16</v>
      </c>
      <c r="G2">
        <v>5</v>
      </c>
      <c r="H2">
        <v>77</v>
      </c>
      <c r="I2">
        <v>90.1</v>
      </c>
      <c r="J2">
        <v>81.75</v>
      </c>
      <c r="K2">
        <v>87.3</v>
      </c>
      <c r="L2">
        <v>84.6</v>
      </c>
    </row>
    <row r="3" spans="1:12" x14ac:dyDescent="0.25">
      <c r="A3" s="20" t="s">
        <v>11967</v>
      </c>
      <c r="B3">
        <v>1</v>
      </c>
      <c r="C3" t="s">
        <v>32</v>
      </c>
      <c r="D3" t="s">
        <v>89</v>
      </c>
      <c r="E3">
        <v>2010</v>
      </c>
      <c r="F3" t="s">
        <v>16</v>
      </c>
      <c r="G3">
        <v>5</v>
      </c>
      <c r="H3">
        <v>79.5</v>
      </c>
      <c r="I3">
        <v>90.6</v>
      </c>
      <c r="J3">
        <v>81.95</v>
      </c>
      <c r="K3">
        <v>88.15</v>
      </c>
      <c r="L3">
        <v>85.9</v>
      </c>
    </row>
    <row r="4" spans="1:12" x14ac:dyDescent="0.25">
      <c r="A4" s="20" t="s">
        <v>15059</v>
      </c>
      <c r="B4">
        <v>1</v>
      </c>
      <c r="C4" t="s">
        <v>32</v>
      </c>
      <c r="D4" t="s">
        <v>90</v>
      </c>
      <c r="E4">
        <v>2010</v>
      </c>
      <c r="F4" t="s">
        <v>16</v>
      </c>
      <c r="G4">
        <v>5</v>
      </c>
      <c r="H4">
        <v>-2.07202747686196</v>
      </c>
      <c r="I4">
        <v>21.606298900432801</v>
      </c>
      <c r="J4">
        <v>1.9203268189587299</v>
      </c>
      <c r="K4">
        <v>6.3602847549989798</v>
      </c>
      <c r="L4">
        <v>2.9149031553193501</v>
      </c>
    </row>
    <row r="5" spans="1:12" x14ac:dyDescent="0.25">
      <c r="A5" s="20" t="s">
        <v>15060</v>
      </c>
      <c r="B5">
        <v>1</v>
      </c>
      <c r="C5" t="s">
        <v>32</v>
      </c>
      <c r="D5" t="s">
        <v>91</v>
      </c>
      <c r="E5">
        <v>2010</v>
      </c>
      <c r="F5" t="s">
        <v>16</v>
      </c>
      <c r="G5">
        <v>5</v>
      </c>
      <c r="H5">
        <v>0.97</v>
      </c>
      <c r="I5">
        <v>1.37</v>
      </c>
      <c r="J5">
        <v>1.02</v>
      </c>
      <c r="K5">
        <v>1.08</v>
      </c>
      <c r="L5">
        <v>1.04</v>
      </c>
    </row>
    <row r="6" spans="1:12" x14ac:dyDescent="0.25">
      <c r="A6" s="20" t="s">
        <v>11520</v>
      </c>
      <c r="B6">
        <v>1</v>
      </c>
      <c r="C6" t="s">
        <v>32</v>
      </c>
      <c r="D6" t="s">
        <v>88</v>
      </c>
      <c r="E6">
        <v>2010</v>
      </c>
      <c r="F6" t="s">
        <v>36</v>
      </c>
      <c r="G6">
        <v>3</v>
      </c>
      <c r="H6">
        <v>58.2</v>
      </c>
      <c r="I6">
        <v>86.5</v>
      </c>
      <c r="J6">
        <v>76.3</v>
      </c>
      <c r="K6">
        <v>82.8</v>
      </c>
      <c r="L6">
        <v>80.45</v>
      </c>
    </row>
    <row r="7" spans="1:12" x14ac:dyDescent="0.25">
      <c r="A7" s="20" t="s">
        <v>11965</v>
      </c>
      <c r="B7">
        <v>1</v>
      </c>
      <c r="C7" t="s">
        <v>32</v>
      </c>
      <c r="D7" t="s">
        <v>89</v>
      </c>
      <c r="E7">
        <v>2010</v>
      </c>
      <c r="F7" t="s">
        <v>36</v>
      </c>
      <c r="G7">
        <v>3</v>
      </c>
      <c r="H7">
        <v>72.400000000000006</v>
      </c>
      <c r="I7">
        <v>88.8</v>
      </c>
      <c r="J7">
        <v>79.849999999999994</v>
      </c>
      <c r="K7">
        <v>86.025000000000006</v>
      </c>
      <c r="L7">
        <v>83.95</v>
      </c>
    </row>
    <row r="8" spans="1:12" x14ac:dyDescent="0.25">
      <c r="A8" s="20" t="s">
        <v>15061</v>
      </c>
      <c r="B8">
        <v>1</v>
      </c>
      <c r="C8" t="s">
        <v>32</v>
      </c>
      <c r="D8" t="s">
        <v>90</v>
      </c>
      <c r="E8">
        <v>2010</v>
      </c>
      <c r="F8" t="s">
        <v>36</v>
      </c>
      <c r="G8">
        <v>3</v>
      </c>
      <c r="H8">
        <v>-12.856243462196201</v>
      </c>
      <c r="I8">
        <v>14.4398236929857</v>
      </c>
      <c r="J8">
        <v>-1.77391406357105</v>
      </c>
      <c r="K8">
        <v>1.73434359406367</v>
      </c>
      <c r="L8">
        <v>-0.98261359768569201</v>
      </c>
    </row>
    <row r="9" spans="1:12" x14ac:dyDescent="0.25">
      <c r="A9" s="20" t="s">
        <v>15062</v>
      </c>
      <c r="B9">
        <v>1</v>
      </c>
      <c r="C9" t="s">
        <v>32</v>
      </c>
      <c r="D9" t="s">
        <v>91</v>
      </c>
      <c r="E9">
        <v>2010</v>
      </c>
      <c r="F9" t="s">
        <v>36</v>
      </c>
      <c r="G9">
        <v>3</v>
      </c>
      <c r="H9">
        <v>0.82</v>
      </c>
      <c r="I9">
        <v>1.25</v>
      </c>
      <c r="J9">
        <v>0.97750000000000004</v>
      </c>
      <c r="K9">
        <v>1.02</v>
      </c>
      <c r="L9">
        <v>0.99</v>
      </c>
    </row>
    <row r="10" spans="1:12" x14ac:dyDescent="0.25">
      <c r="A10" s="20" t="s">
        <v>15063</v>
      </c>
      <c r="B10">
        <v>1</v>
      </c>
      <c r="C10" t="s">
        <v>32</v>
      </c>
      <c r="D10" t="s">
        <v>88</v>
      </c>
      <c r="E10">
        <v>2010</v>
      </c>
      <c r="F10" t="s">
        <v>15064</v>
      </c>
      <c r="G10">
        <v>6</v>
      </c>
      <c r="H10">
        <v>57.7</v>
      </c>
      <c r="I10">
        <v>85.7</v>
      </c>
      <c r="J10">
        <v>77.375</v>
      </c>
      <c r="K10">
        <v>82.775000000000006</v>
      </c>
      <c r="L10">
        <v>80.55</v>
      </c>
    </row>
    <row r="11" spans="1:12" x14ac:dyDescent="0.25">
      <c r="A11" s="20" t="s">
        <v>15065</v>
      </c>
      <c r="B11">
        <v>1</v>
      </c>
      <c r="C11" t="s">
        <v>32</v>
      </c>
      <c r="D11" t="s">
        <v>89</v>
      </c>
      <c r="E11">
        <v>2010</v>
      </c>
      <c r="F11" t="s">
        <v>15064</v>
      </c>
      <c r="G11">
        <v>6</v>
      </c>
      <c r="H11">
        <v>62.4</v>
      </c>
      <c r="I11">
        <v>89.6</v>
      </c>
      <c r="J11">
        <v>83.65</v>
      </c>
      <c r="K11">
        <v>87.55</v>
      </c>
      <c r="L11">
        <v>85.45</v>
      </c>
    </row>
    <row r="12" spans="1:12" x14ac:dyDescent="0.25">
      <c r="A12" s="20" t="s">
        <v>11521</v>
      </c>
      <c r="B12">
        <v>1</v>
      </c>
      <c r="C12" t="s">
        <v>32</v>
      </c>
      <c r="D12" t="s">
        <v>88</v>
      </c>
      <c r="E12">
        <v>2010</v>
      </c>
      <c r="F12" t="s">
        <v>15</v>
      </c>
      <c r="G12">
        <v>4</v>
      </c>
      <c r="H12">
        <v>75.400000000000006</v>
      </c>
      <c r="I12">
        <v>92.1</v>
      </c>
      <c r="J12">
        <v>81.875</v>
      </c>
      <c r="K12">
        <v>87.174999999999997</v>
      </c>
      <c r="L12">
        <v>84.9</v>
      </c>
    </row>
    <row r="13" spans="1:12" x14ac:dyDescent="0.25">
      <c r="A13" s="20" t="s">
        <v>11966</v>
      </c>
      <c r="B13">
        <v>1</v>
      </c>
      <c r="C13" t="s">
        <v>32</v>
      </c>
      <c r="D13" t="s">
        <v>89</v>
      </c>
      <c r="E13">
        <v>2010</v>
      </c>
      <c r="F13" t="s">
        <v>15</v>
      </c>
      <c r="G13">
        <v>4</v>
      </c>
      <c r="H13">
        <v>79.400000000000006</v>
      </c>
      <c r="I13">
        <v>88.5</v>
      </c>
      <c r="J13">
        <v>82.95</v>
      </c>
      <c r="K13">
        <v>86.65</v>
      </c>
      <c r="L13">
        <v>85.6</v>
      </c>
    </row>
    <row r="14" spans="1:12" x14ac:dyDescent="0.25">
      <c r="A14" s="20" t="s">
        <v>15066</v>
      </c>
      <c r="B14">
        <v>1</v>
      </c>
      <c r="C14" t="s">
        <v>32</v>
      </c>
      <c r="D14" t="s">
        <v>90</v>
      </c>
      <c r="E14">
        <v>2010</v>
      </c>
      <c r="F14" t="s">
        <v>15</v>
      </c>
      <c r="G14">
        <v>4</v>
      </c>
      <c r="H14">
        <v>-2.5796656989403499</v>
      </c>
      <c r="I14">
        <v>23.905036842778401</v>
      </c>
      <c r="J14">
        <v>0.75078798963859605</v>
      </c>
      <c r="K14">
        <v>7.8183974365221998</v>
      </c>
      <c r="L14">
        <v>3.33280985888904</v>
      </c>
    </row>
    <row r="15" spans="1:12" x14ac:dyDescent="0.25">
      <c r="A15" s="20" t="s">
        <v>15067</v>
      </c>
      <c r="B15">
        <v>1</v>
      </c>
      <c r="C15" t="s">
        <v>32</v>
      </c>
      <c r="D15" t="s">
        <v>91</v>
      </c>
      <c r="E15">
        <v>2010</v>
      </c>
      <c r="F15" t="s">
        <v>15</v>
      </c>
      <c r="G15">
        <v>4</v>
      </c>
      <c r="H15">
        <v>0.97</v>
      </c>
      <c r="I15">
        <v>1.41</v>
      </c>
      <c r="J15">
        <v>1.01</v>
      </c>
      <c r="K15">
        <v>1.1025</v>
      </c>
      <c r="L15">
        <v>1.04</v>
      </c>
    </row>
    <row r="16" spans="1:12" x14ac:dyDescent="0.25">
      <c r="A16" s="20" t="s">
        <v>11527</v>
      </c>
      <c r="B16">
        <v>1</v>
      </c>
      <c r="C16" t="s">
        <v>32</v>
      </c>
      <c r="D16" t="s">
        <v>88</v>
      </c>
      <c r="E16">
        <v>2011</v>
      </c>
      <c r="F16" t="s">
        <v>16</v>
      </c>
      <c r="G16">
        <v>5</v>
      </c>
      <c r="H16">
        <v>25.5</v>
      </c>
      <c r="I16">
        <v>98.8</v>
      </c>
      <c r="J16">
        <v>78.75</v>
      </c>
      <c r="K16">
        <v>87.2</v>
      </c>
      <c r="L16">
        <v>84.4</v>
      </c>
    </row>
    <row r="17" spans="1:12" x14ac:dyDescent="0.25">
      <c r="A17" s="20" t="s">
        <v>15068</v>
      </c>
      <c r="B17">
        <v>1</v>
      </c>
      <c r="C17" t="s">
        <v>32</v>
      </c>
      <c r="D17" t="s">
        <v>89</v>
      </c>
      <c r="E17">
        <v>2011</v>
      </c>
      <c r="F17" t="s">
        <v>16</v>
      </c>
      <c r="G17">
        <v>5</v>
      </c>
      <c r="H17">
        <v>24.7</v>
      </c>
      <c r="I17">
        <v>96.6</v>
      </c>
      <c r="J17">
        <v>82.15</v>
      </c>
      <c r="K17">
        <v>88.65</v>
      </c>
      <c r="L17">
        <v>86.2</v>
      </c>
    </row>
    <row r="18" spans="1:12" x14ac:dyDescent="0.25">
      <c r="A18" s="20" t="s">
        <v>15069</v>
      </c>
      <c r="B18">
        <v>1</v>
      </c>
      <c r="C18" t="s">
        <v>32</v>
      </c>
      <c r="D18" t="s">
        <v>90</v>
      </c>
      <c r="E18">
        <v>2011</v>
      </c>
      <c r="F18" t="s">
        <v>16</v>
      </c>
      <c r="G18">
        <v>5</v>
      </c>
      <c r="H18">
        <v>-1.30957479027433</v>
      </c>
      <c r="I18">
        <v>27.8061794817662</v>
      </c>
      <c r="J18">
        <v>2.5559745552744202</v>
      </c>
      <c r="K18">
        <v>9.9713851803311595</v>
      </c>
      <c r="L18">
        <v>6.2258181491985196</v>
      </c>
    </row>
    <row r="19" spans="1:12" x14ac:dyDescent="0.25">
      <c r="A19" s="20" t="s">
        <v>15070</v>
      </c>
      <c r="B19">
        <v>1</v>
      </c>
      <c r="C19" t="s">
        <v>32</v>
      </c>
      <c r="D19" t="s">
        <v>91</v>
      </c>
      <c r="E19">
        <v>2011</v>
      </c>
      <c r="F19" t="s">
        <v>16</v>
      </c>
      <c r="G19">
        <v>5</v>
      </c>
      <c r="H19">
        <v>0.98</v>
      </c>
      <c r="I19">
        <v>1.43</v>
      </c>
      <c r="J19">
        <v>1.03</v>
      </c>
      <c r="K19">
        <v>1.165</v>
      </c>
      <c r="L19">
        <v>1.08</v>
      </c>
    </row>
    <row r="20" spans="1:12" x14ac:dyDescent="0.25">
      <c r="A20" s="20" t="s">
        <v>11525</v>
      </c>
      <c r="B20">
        <v>1</v>
      </c>
      <c r="C20" t="s">
        <v>32</v>
      </c>
      <c r="D20" t="s">
        <v>88</v>
      </c>
      <c r="E20">
        <v>2011</v>
      </c>
      <c r="F20" t="s">
        <v>36</v>
      </c>
      <c r="G20">
        <v>3</v>
      </c>
      <c r="H20">
        <v>19.100000000000001</v>
      </c>
      <c r="I20">
        <v>87.2</v>
      </c>
      <c r="J20">
        <v>72.724999999999994</v>
      </c>
      <c r="K20">
        <v>80.7</v>
      </c>
      <c r="L20">
        <v>77.8</v>
      </c>
    </row>
    <row r="21" spans="1:12" x14ac:dyDescent="0.25">
      <c r="A21" s="20" t="s">
        <v>15071</v>
      </c>
      <c r="B21">
        <v>1</v>
      </c>
      <c r="C21" t="s">
        <v>32</v>
      </c>
      <c r="D21" t="s">
        <v>89</v>
      </c>
      <c r="E21">
        <v>2011</v>
      </c>
      <c r="F21" t="s">
        <v>36</v>
      </c>
      <c r="G21">
        <v>3</v>
      </c>
      <c r="H21">
        <v>18.8</v>
      </c>
      <c r="I21">
        <v>89.3</v>
      </c>
      <c r="J21">
        <v>76.025000000000006</v>
      </c>
      <c r="K21">
        <v>84.174999999999997</v>
      </c>
      <c r="L21">
        <v>81.7</v>
      </c>
    </row>
    <row r="22" spans="1:12" x14ac:dyDescent="0.25">
      <c r="A22" s="20" t="s">
        <v>15072</v>
      </c>
      <c r="B22">
        <v>1</v>
      </c>
      <c r="C22" t="s">
        <v>32</v>
      </c>
      <c r="D22" t="s">
        <v>90</v>
      </c>
      <c r="E22">
        <v>2011</v>
      </c>
      <c r="F22" t="s">
        <v>36</v>
      </c>
      <c r="G22">
        <v>3</v>
      </c>
      <c r="H22">
        <v>-1.6883364880240199</v>
      </c>
      <c r="I22">
        <v>18.071787708282798</v>
      </c>
      <c r="J22">
        <v>-0.77532304658951301</v>
      </c>
      <c r="K22">
        <v>2.2840597338769801</v>
      </c>
      <c r="L22">
        <v>0.80162571621142598</v>
      </c>
    </row>
    <row r="23" spans="1:12" x14ac:dyDescent="0.25">
      <c r="A23" s="20" t="s">
        <v>15073</v>
      </c>
      <c r="B23">
        <v>1</v>
      </c>
      <c r="C23" t="s">
        <v>32</v>
      </c>
      <c r="D23" t="s">
        <v>91</v>
      </c>
      <c r="E23">
        <v>2011</v>
      </c>
      <c r="F23" t="s">
        <v>36</v>
      </c>
      <c r="G23">
        <v>3</v>
      </c>
      <c r="H23">
        <v>0.98</v>
      </c>
      <c r="I23">
        <v>1.35</v>
      </c>
      <c r="J23">
        <v>0.99</v>
      </c>
      <c r="K23">
        <v>1.0325</v>
      </c>
      <c r="L23">
        <v>1.0149999999999999</v>
      </c>
    </row>
    <row r="24" spans="1:12" x14ac:dyDescent="0.25">
      <c r="A24" s="20" t="s">
        <v>15074</v>
      </c>
      <c r="B24">
        <v>1</v>
      </c>
      <c r="C24" t="s">
        <v>32</v>
      </c>
      <c r="D24" t="s">
        <v>88</v>
      </c>
      <c r="E24">
        <v>2011</v>
      </c>
      <c r="F24" t="s">
        <v>15064</v>
      </c>
      <c r="G24">
        <v>6</v>
      </c>
      <c r="H24">
        <v>17.8</v>
      </c>
      <c r="I24">
        <v>87.3</v>
      </c>
      <c r="J24">
        <v>72.8</v>
      </c>
      <c r="K24">
        <v>81.625</v>
      </c>
      <c r="L24">
        <v>76.349999999999994</v>
      </c>
    </row>
    <row r="25" spans="1:12" x14ac:dyDescent="0.25">
      <c r="A25" s="20" t="s">
        <v>15075</v>
      </c>
      <c r="B25">
        <v>1</v>
      </c>
      <c r="C25" t="s">
        <v>32</v>
      </c>
      <c r="D25" t="s">
        <v>89</v>
      </c>
      <c r="E25">
        <v>2011</v>
      </c>
      <c r="F25" t="s">
        <v>15064</v>
      </c>
      <c r="G25">
        <v>6</v>
      </c>
      <c r="H25">
        <v>18.100000000000001</v>
      </c>
      <c r="I25">
        <v>89.5</v>
      </c>
      <c r="J25">
        <v>79.45</v>
      </c>
      <c r="K25">
        <v>87.674999999999997</v>
      </c>
      <c r="L25">
        <v>84.1</v>
      </c>
    </row>
    <row r="26" spans="1:12" x14ac:dyDescent="0.25">
      <c r="A26" s="20" t="s">
        <v>11526</v>
      </c>
      <c r="B26">
        <v>1</v>
      </c>
      <c r="C26" t="s">
        <v>32</v>
      </c>
      <c r="D26" t="s">
        <v>88</v>
      </c>
      <c r="E26">
        <v>2011</v>
      </c>
      <c r="F26" t="s">
        <v>15</v>
      </c>
      <c r="G26">
        <v>4</v>
      </c>
      <c r="H26">
        <v>67.8</v>
      </c>
      <c r="I26">
        <v>90.4</v>
      </c>
      <c r="J26">
        <v>78.400000000000006</v>
      </c>
      <c r="K26">
        <v>84.9</v>
      </c>
      <c r="L26">
        <v>82.1</v>
      </c>
    </row>
    <row r="27" spans="1:12" x14ac:dyDescent="0.25">
      <c r="A27" s="20" t="s">
        <v>15076</v>
      </c>
      <c r="B27">
        <v>1</v>
      </c>
      <c r="C27" t="s">
        <v>32</v>
      </c>
      <c r="D27" t="s">
        <v>89</v>
      </c>
      <c r="E27">
        <v>2011</v>
      </c>
      <c r="F27" t="s">
        <v>15</v>
      </c>
      <c r="G27">
        <v>4</v>
      </c>
      <c r="H27">
        <v>70.5</v>
      </c>
      <c r="I27">
        <v>90.4</v>
      </c>
      <c r="J27">
        <v>79.599999999999994</v>
      </c>
      <c r="K27">
        <v>86.7</v>
      </c>
      <c r="L27">
        <v>82.4</v>
      </c>
    </row>
    <row r="28" spans="1:12" x14ac:dyDescent="0.25">
      <c r="A28" s="20" t="s">
        <v>15077</v>
      </c>
      <c r="B28">
        <v>1</v>
      </c>
      <c r="C28" t="s">
        <v>32</v>
      </c>
      <c r="D28" t="s">
        <v>90</v>
      </c>
      <c r="E28">
        <v>2011</v>
      </c>
      <c r="F28" t="s">
        <v>15</v>
      </c>
      <c r="G28">
        <v>4</v>
      </c>
      <c r="H28">
        <v>-10.6599446252135</v>
      </c>
      <c r="I28">
        <v>31.261671772053301</v>
      </c>
      <c r="J28">
        <v>0.477919225870863</v>
      </c>
      <c r="K28">
        <v>5.8297388536548196</v>
      </c>
      <c r="L28">
        <v>2.4740776879625499</v>
      </c>
    </row>
    <row r="29" spans="1:12" x14ac:dyDescent="0.25">
      <c r="A29" s="20" t="s">
        <v>15078</v>
      </c>
      <c r="B29">
        <v>1</v>
      </c>
      <c r="C29" t="s">
        <v>32</v>
      </c>
      <c r="D29" t="s">
        <v>91</v>
      </c>
      <c r="E29">
        <v>2011</v>
      </c>
      <c r="F29" t="s">
        <v>15</v>
      </c>
      <c r="G29">
        <v>4</v>
      </c>
      <c r="H29">
        <v>0.86</v>
      </c>
      <c r="I29">
        <v>1.6</v>
      </c>
      <c r="J29">
        <v>1.01</v>
      </c>
      <c r="K29">
        <v>1.08</v>
      </c>
      <c r="L29">
        <v>1.03</v>
      </c>
    </row>
    <row r="30" spans="1:12" x14ac:dyDescent="0.25">
      <c r="A30" s="20" t="s">
        <v>11532</v>
      </c>
      <c r="B30">
        <v>1</v>
      </c>
      <c r="C30" t="s">
        <v>32</v>
      </c>
      <c r="D30" t="s">
        <v>88</v>
      </c>
      <c r="E30">
        <v>2012</v>
      </c>
      <c r="F30" t="s">
        <v>16</v>
      </c>
      <c r="G30">
        <v>5</v>
      </c>
      <c r="H30">
        <v>6.4</v>
      </c>
      <c r="I30">
        <v>94.6</v>
      </c>
      <c r="J30">
        <v>80.3</v>
      </c>
      <c r="K30">
        <v>87.8</v>
      </c>
      <c r="L30">
        <v>83.85</v>
      </c>
    </row>
    <row r="31" spans="1:12" x14ac:dyDescent="0.25">
      <c r="A31" s="20" t="s">
        <v>15079</v>
      </c>
      <c r="B31">
        <v>1</v>
      </c>
      <c r="C31" t="s">
        <v>32</v>
      </c>
      <c r="D31" t="s">
        <v>89</v>
      </c>
      <c r="E31">
        <v>2012</v>
      </c>
      <c r="F31" t="s">
        <v>16</v>
      </c>
      <c r="G31">
        <v>5</v>
      </c>
      <c r="H31">
        <v>6</v>
      </c>
      <c r="I31">
        <v>94.3</v>
      </c>
      <c r="J31">
        <v>81.525000000000006</v>
      </c>
      <c r="K31">
        <v>90</v>
      </c>
      <c r="L31">
        <v>87.1</v>
      </c>
    </row>
    <row r="32" spans="1:12" x14ac:dyDescent="0.25">
      <c r="A32" s="20" t="s">
        <v>15080</v>
      </c>
      <c r="B32">
        <v>1</v>
      </c>
      <c r="C32" t="s">
        <v>32</v>
      </c>
      <c r="D32" t="s">
        <v>90</v>
      </c>
      <c r="E32">
        <v>2012</v>
      </c>
      <c r="F32" t="s">
        <v>16</v>
      </c>
      <c r="G32">
        <v>5</v>
      </c>
      <c r="H32">
        <v>-1.3124825622488401</v>
      </c>
      <c r="I32">
        <v>8.5513326415285693</v>
      </c>
      <c r="J32">
        <v>2.2951928948826201</v>
      </c>
      <c r="K32">
        <v>4.64692853833958</v>
      </c>
      <c r="L32">
        <v>3.1067295499163299</v>
      </c>
    </row>
    <row r="33" spans="1:12" x14ac:dyDescent="0.25">
      <c r="A33" s="20" t="s">
        <v>15081</v>
      </c>
      <c r="B33">
        <v>1</v>
      </c>
      <c r="C33" t="s">
        <v>32</v>
      </c>
      <c r="D33" t="s">
        <v>91</v>
      </c>
      <c r="E33">
        <v>2012</v>
      </c>
      <c r="F33" t="s">
        <v>16</v>
      </c>
      <c r="G33">
        <v>5</v>
      </c>
      <c r="H33">
        <v>0.83</v>
      </c>
      <c r="I33">
        <v>1.1000000000000001</v>
      </c>
      <c r="J33">
        <v>1.0275000000000001</v>
      </c>
      <c r="K33">
        <v>1.06</v>
      </c>
      <c r="L33">
        <v>1.04</v>
      </c>
    </row>
    <row r="34" spans="1:12" x14ac:dyDescent="0.25">
      <c r="A34" s="20" t="s">
        <v>11530</v>
      </c>
      <c r="B34">
        <v>1</v>
      </c>
      <c r="C34" t="s">
        <v>32</v>
      </c>
      <c r="D34" t="s">
        <v>88</v>
      </c>
      <c r="E34">
        <v>2012</v>
      </c>
      <c r="F34" t="s">
        <v>36</v>
      </c>
      <c r="G34">
        <v>3</v>
      </c>
      <c r="H34">
        <v>5.4</v>
      </c>
      <c r="I34">
        <v>85.9</v>
      </c>
      <c r="J34">
        <v>58.3</v>
      </c>
      <c r="K34">
        <v>82.724999999999994</v>
      </c>
      <c r="L34">
        <v>77.55</v>
      </c>
    </row>
    <row r="35" spans="1:12" x14ac:dyDescent="0.25">
      <c r="A35" s="20" t="s">
        <v>15082</v>
      </c>
      <c r="B35">
        <v>1</v>
      </c>
      <c r="C35" t="s">
        <v>32</v>
      </c>
      <c r="D35" t="s">
        <v>89</v>
      </c>
      <c r="E35">
        <v>2012</v>
      </c>
      <c r="F35" t="s">
        <v>36</v>
      </c>
      <c r="G35">
        <v>3</v>
      </c>
      <c r="H35">
        <v>4.5999999999999996</v>
      </c>
      <c r="I35">
        <v>88.7</v>
      </c>
      <c r="J35">
        <v>64.05</v>
      </c>
      <c r="K35">
        <v>85.924999999999997</v>
      </c>
      <c r="L35">
        <v>81.5</v>
      </c>
    </row>
    <row r="36" spans="1:12" x14ac:dyDescent="0.25">
      <c r="A36" s="20" t="s">
        <v>15083</v>
      </c>
      <c r="B36">
        <v>1</v>
      </c>
      <c r="C36" t="s">
        <v>32</v>
      </c>
      <c r="D36" t="s">
        <v>90</v>
      </c>
      <c r="E36">
        <v>2012</v>
      </c>
      <c r="F36" t="s">
        <v>36</v>
      </c>
      <c r="G36">
        <v>3</v>
      </c>
      <c r="H36">
        <v>-6.41973660621988</v>
      </c>
      <c r="I36">
        <v>3.2705884925437099</v>
      </c>
      <c r="J36">
        <v>-2.9978922012500102</v>
      </c>
      <c r="K36">
        <v>-7.1986687155443096E-2</v>
      </c>
      <c r="L36">
        <v>-1.2670038947315501</v>
      </c>
    </row>
    <row r="37" spans="1:12" x14ac:dyDescent="0.25">
      <c r="A37" s="20" t="s">
        <v>15084</v>
      </c>
      <c r="B37">
        <v>1</v>
      </c>
      <c r="C37" t="s">
        <v>32</v>
      </c>
      <c r="D37" t="s">
        <v>91</v>
      </c>
      <c r="E37">
        <v>2012</v>
      </c>
      <c r="F37" t="s">
        <v>36</v>
      </c>
      <c r="G37">
        <v>3</v>
      </c>
      <c r="H37">
        <v>0.63</v>
      </c>
      <c r="I37">
        <v>2.5299999999999998</v>
      </c>
      <c r="J37">
        <v>0.96</v>
      </c>
      <c r="K37">
        <v>0.99750000000000005</v>
      </c>
      <c r="L37">
        <v>0.98499999999999999</v>
      </c>
    </row>
    <row r="38" spans="1:12" x14ac:dyDescent="0.25">
      <c r="A38" s="20" t="s">
        <v>15085</v>
      </c>
      <c r="B38">
        <v>1</v>
      </c>
      <c r="C38" t="s">
        <v>32</v>
      </c>
      <c r="D38" t="s">
        <v>88</v>
      </c>
      <c r="E38">
        <v>2012</v>
      </c>
      <c r="F38" t="s">
        <v>15064</v>
      </c>
      <c r="G38">
        <v>6</v>
      </c>
      <c r="H38">
        <v>2.1</v>
      </c>
      <c r="I38">
        <v>86.3</v>
      </c>
      <c r="J38">
        <v>64.174999999999997</v>
      </c>
      <c r="K38">
        <v>84.075000000000003</v>
      </c>
      <c r="L38">
        <v>79.75</v>
      </c>
    </row>
    <row r="39" spans="1:12" x14ac:dyDescent="0.25">
      <c r="A39" s="20" t="s">
        <v>15086</v>
      </c>
      <c r="B39">
        <v>1</v>
      </c>
      <c r="C39" t="s">
        <v>32</v>
      </c>
      <c r="D39" t="s">
        <v>89</v>
      </c>
      <c r="E39">
        <v>2012</v>
      </c>
      <c r="F39" t="s">
        <v>15064</v>
      </c>
      <c r="G39">
        <v>6</v>
      </c>
      <c r="H39">
        <v>2.4</v>
      </c>
      <c r="I39">
        <v>90.9</v>
      </c>
      <c r="J39">
        <v>68.099999999999994</v>
      </c>
      <c r="K39">
        <v>89.474999999999994</v>
      </c>
      <c r="L39">
        <v>86.7</v>
      </c>
    </row>
    <row r="40" spans="1:12" x14ac:dyDescent="0.25">
      <c r="A40" s="20" t="s">
        <v>11531</v>
      </c>
      <c r="B40">
        <v>1</v>
      </c>
      <c r="C40" t="s">
        <v>32</v>
      </c>
      <c r="D40" t="s">
        <v>88</v>
      </c>
      <c r="E40">
        <v>2012</v>
      </c>
      <c r="F40" t="s">
        <v>15</v>
      </c>
      <c r="G40">
        <v>4</v>
      </c>
      <c r="H40">
        <v>12.7</v>
      </c>
      <c r="I40">
        <v>90.5</v>
      </c>
      <c r="J40">
        <v>79.05</v>
      </c>
      <c r="K40">
        <v>86.75</v>
      </c>
      <c r="L40">
        <v>82.9</v>
      </c>
    </row>
    <row r="41" spans="1:12" x14ac:dyDescent="0.25">
      <c r="A41" s="20" t="s">
        <v>15087</v>
      </c>
      <c r="B41">
        <v>1</v>
      </c>
      <c r="C41" t="s">
        <v>32</v>
      </c>
      <c r="D41" t="s">
        <v>89</v>
      </c>
      <c r="E41">
        <v>2012</v>
      </c>
      <c r="F41" t="s">
        <v>15</v>
      </c>
      <c r="G41">
        <v>4</v>
      </c>
      <c r="H41">
        <v>11.3</v>
      </c>
      <c r="I41">
        <v>91</v>
      </c>
      <c r="J41">
        <v>81.150000000000006</v>
      </c>
      <c r="K41">
        <v>87.9</v>
      </c>
      <c r="L41">
        <v>86.3</v>
      </c>
    </row>
    <row r="42" spans="1:12" x14ac:dyDescent="0.25">
      <c r="A42" s="20" t="s">
        <v>15088</v>
      </c>
      <c r="B42">
        <v>1</v>
      </c>
      <c r="C42" t="s">
        <v>32</v>
      </c>
      <c r="D42" t="s">
        <v>90</v>
      </c>
      <c r="E42">
        <v>2012</v>
      </c>
      <c r="F42" t="s">
        <v>15</v>
      </c>
      <c r="G42">
        <v>4</v>
      </c>
      <c r="H42">
        <v>-0.92507869817511301</v>
      </c>
      <c r="I42">
        <v>7.2722438561066802</v>
      </c>
      <c r="J42">
        <v>0.149989302838684</v>
      </c>
      <c r="K42">
        <v>3.4442407108903201</v>
      </c>
      <c r="L42">
        <v>1.83871570512116</v>
      </c>
    </row>
    <row r="43" spans="1:12" x14ac:dyDescent="0.25">
      <c r="A43" s="20" t="s">
        <v>15089</v>
      </c>
      <c r="B43">
        <v>1</v>
      </c>
      <c r="C43" t="s">
        <v>32</v>
      </c>
      <c r="D43" t="s">
        <v>91</v>
      </c>
      <c r="E43">
        <v>2012</v>
      </c>
      <c r="F43" t="s">
        <v>15</v>
      </c>
      <c r="G43">
        <v>4</v>
      </c>
      <c r="H43">
        <v>0.99</v>
      </c>
      <c r="I43">
        <v>1.64</v>
      </c>
      <c r="J43">
        <v>1</v>
      </c>
      <c r="K43">
        <v>1.04</v>
      </c>
      <c r="L43">
        <v>1.02</v>
      </c>
    </row>
    <row r="44" spans="1:12" x14ac:dyDescent="0.25">
      <c r="A44" s="20" t="s">
        <v>11537</v>
      </c>
      <c r="B44">
        <v>1</v>
      </c>
      <c r="C44" t="s">
        <v>32</v>
      </c>
      <c r="D44" t="s">
        <v>88</v>
      </c>
      <c r="E44">
        <v>2013</v>
      </c>
      <c r="F44" t="s">
        <v>16</v>
      </c>
      <c r="G44">
        <v>5</v>
      </c>
      <c r="H44">
        <v>76.2</v>
      </c>
      <c r="I44">
        <v>91.2</v>
      </c>
      <c r="J44">
        <v>83.85</v>
      </c>
      <c r="K44">
        <v>87.9</v>
      </c>
      <c r="L44">
        <v>86.4</v>
      </c>
    </row>
    <row r="45" spans="1:12" x14ac:dyDescent="0.25">
      <c r="A45" s="20" t="s">
        <v>15090</v>
      </c>
      <c r="B45">
        <v>1</v>
      </c>
      <c r="C45" t="s">
        <v>32</v>
      </c>
      <c r="D45" t="s">
        <v>89</v>
      </c>
      <c r="E45">
        <v>2013</v>
      </c>
      <c r="F45" t="s">
        <v>16</v>
      </c>
      <c r="G45">
        <v>5</v>
      </c>
      <c r="H45">
        <v>76.7</v>
      </c>
      <c r="I45">
        <v>93.8</v>
      </c>
      <c r="J45">
        <v>86.1</v>
      </c>
      <c r="K45">
        <v>91</v>
      </c>
      <c r="L45">
        <v>89.1</v>
      </c>
    </row>
    <row r="46" spans="1:12" x14ac:dyDescent="0.25">
      <c r="A46" s="20" t="s">
        <v>15091</v>
      </c>
      <c r="B46">
        <v>1</v>
      </c>
      <c r="C46" t="s">
        <v>32</v>
      </c>
      <c r="D46" t="s">
        <v>90</v>
      </c>
      <c r="E46">
        <v>2013</v>
      </c>
      <c r="F46" t="s">
        <v>16</v>
      </c>
      <c r="G46">
        <v>5</v>
      </c>
      <c r="H46">
        <v>-2.8036035004202402</v>
      </c>
      <c r="I46">
        <v>30.144168580129101</v>
      </c>
      <c r="J46">
        <v>1.78769531008136</v>
      </c>
      <c r="K46">
        <v>3.3520713092876702</v>
      </c>
      <c r="L46">
        <v>2.2812658110059698</v>
      </c>
    </row>
    <row r="47" spans="1:12" x14ac:dyDescent="0.25">
      <c r="A47" s="20" t="s">
        <v>15092</v>
      </c>
      <c r="B47">
        <v>1</v>
      </c>
      <c r="C47" t="s">
        <v>32</v>
      </c>
      <c r="D47" t="s">
        <v>91</v>
      </c>
      <c r="E47">
        <v>2013</v>
      </c>
      <c r="F47" t="s">
        <v>16</v>
      </c>
      <c r="G47">
        <v>5</v>
      </c>
      <c r="H47">
        <v>0.97</v>
      </c>
      <c r="I47">
        <v>1.54</v>
      </c>
      <c r="J47">
        <v>1.02</v>
      </c>
      <c r="K47">
        <v>1.04</v>
      </c>
      <c r="L47">
        <v>1.03</v>
      </c>
    </row>
    <row r="48" spans="1:12" x14ac:dyDescent="0.25">
      <c r="A48" s="20" t="s">
        <v>11535</v>
      </c>
      <c r="B48">
        <v>1</v>
      </c>
      <c r="C48" t="s">
        <v>32</v>
      </c>
      <c r="D48" t="s">
        <v>88</v>
      </c>
      <c r="E48">
        <v>2013</v>
      </c>
      <c r="F48" t="s">
        <v>36</v>
      </c>
      <c r="G48">
        <v>3</v>
      </c>
      <c r="H48">
        <v>74.099999999999994</v>
      </c>
      <c r="I48">
        <v>87.4</v>
      </c>
      <c r="J48">
        <v>80.05</v>
      </c>
      <c r="K48">
        <v>85.5</v>
      </c>
      <c r="L48">
        <v>82.9</v>
      </c>
    </row>
    <row r="49" spans="1:12" x14ac:dyDescent="0.25">
      <c r="A49" s="20" t="s">
        <v>15093</v>
      </c>
      <c r="B49">
        <v>1</v>
      </c>
      <c r="C49" t="s">
        <v>32</v>
      </c>
      <c r="D49" t="s">
        <v>89</v>
      </c>
      <c r="E49">
        <v>2013</v>
      </c>
      <c r="F49" t="s">
        <v>36</v>
      </c>
      <c r="G49">
        <v>3</v>
      </c>
      <c r="H49">
        <v>76.099999999999994</v>
      </c>
      <c r="I49">
        <v>90.5</v>
      </c>
      <c r="J49">
        <v>83.5</v>
      </c>
      <c r="K49">
        <v>88.4</v>
      </c>
      <c r="L49">
        <v>86.6</v>
      </c>
    </row>
    <row r="50" spans="1:12" x14ac:dyDescent="0.25">
      <c r="A50" s="20" t="s">
        <v>15094</v>
      </c>
      <c r="B50">
        <v>1</v>
      </c>
      <c r="C50" t="s">
        <v>32</v>
      </c>
      <c r="D50" t="s">
        <v>90</v>
      </c>
      <c r="E50">
        <v>2013</v>
      </c>
      <c r="F50" t="s">
        <v>36</v>
      </c>
      <c r="G50">
        <v>3</v>
      </c>
      <c r="H50">
        <v>-2.66557974629049</v>
      </c>
      <c r="I50">
        <v>20.395743060889401</v>
      </c>
      <c r="J50">
        <v>-1.43008021760225</v>
      </c>
      <c r="K50">
        <v>0.99720692585153603</v>
      </c>
      <c r="L50">
        <v>0.106493404829166</v>
      </c>
    </row>
    <row r="51" spans="1:12" x14ac:dyDescent="0.25">
      <c r="A51" s="20" t="s">
        <v>15095</v>
      </c>
      <c r="B51">
        <v>1</v>
      </c>
      <c r="C51" t="s">
        <v>32</v>
      </c>
      <c r="D51" t="s">
        <v>91</v>
      </c>
      <c r="E51">
        <v>2013</v>
      </c>
      <c r="F51" t="s">
        <v>36</v>
      </c>
      <c r="G51">
        <v>3</v>
      </c>
      <c r="H51">
        <v>0.97</v>
      </c>
      <c r="I51">
        <v>1.36</v>
      </c>
      <c r="J51">
        <v>0.98499999999999999</v>
      </c>
      <c r="K51">
        <v>1.01</v>
      </c>
      <c r="L51">
        <v>1</v>
      </c>
    </row>
    <row r="52" spans="1:12" x14ac:dyDescent="0.25">
      <c r="A52" s="20" t="s">
        <v>15096</v>
      </c>
      <c r="B52">
        <v>1</v>
      </c>
      <c r="C52" t="s">
        <v>32</v>
      </c>
      <c r="D52" t="s">
        <v>88</v>
      </c>
      <c r="E52">
        <v>2013</v>
      </c>
      <c r="F52" t="s">
        <v>15064</v>
      </c>
      <c r="G52">
        <v>6</v>
      </c>
      <c r="H52">
        <v>7.8</v>
      </c>
      <c r="I52">
        <v>89.6</v>
      </c>
      <c r="J52">
        <v>78.325000000000003</v>
      </c>
      <c r="K52">
        <v>85.174999999999997</v>
      </c>
      <c r="L52">
        <v>83.5</v>
      </c>
    </row>
    <row r="53" spans="1:12" x14ac:dyDescent="0.25">
      <c r="A53" s="20" t="s">
        <v>15097</v>
      </c>
      <c r="B53">
        <v>1</v>
      </c>
      <c r="C53" t="s">
        <v>32</v>
      </c>
      <c r="D53" t="s">
        <v>89</v>
      </c>
      <c r="E53">
        <v>2013</v>
      </c>
      <c r="F53" t="s">
        <v>15064</v>
      </c>
      <c r="G53">
        <v>6</v>
      </c>
      <c r="H53">
        <v>6.7</v>
      </c>
      <c r="I53">
        <v>92.9</v>
      </c>
      <c r="J53">
        <v>85.7</v>
      </c>
      <c r="K53">
        <v>91.25</v>
      </c>
      <c r="L53">
        <v>89.45</v>
      </c>
    </row>
    <row r="54" spans="1:12" x14ac:dyDescent="0.25">
      <c r="A54" s="20" t="s">
        <v>11536</v>
      </c>
      <c r="B54">
        <v>1</v>
      </c>
      <c r="C54" t="s">
        <v>32</v>
      </c>
      <c r="D54" t="s">
        <v>88</v>
      </c>
      <c r="E54">
        <v>2013</v>
      </c>
      <c r="F54" t="s">
        <v>15</v>
      </c>
      <c r="G54">
        <v>4</v>
      </c>
      <c r="H54">
        <v>75.7</v>
      </c>
      <c r="I54">
        <v>95.8</v>
      </c>
      <c r="J54">
        <v>83.65</v>
      </c>
      <c r="K54">
        <v>87.4</v>
      </c>
      <c r="L54">
        <v>85.5</v>
      </c>
    </row>
    <row r="55" spans="1:12" x14ac:dyDescent="0.25">
      <c r="A55" s="20" t="s">
        <v>15098</v>
      </c>
      <c r="B55">
        <v>1</v>
      </c>
      <c r="C55" t="s">
        <v>32</v>
      </c>
      <c r="D55" t="s">
        <v>89</v>
      </c>
      <c r="E55">
        <v>2013</v>
      </c>
      <c r="F55" t="s">
        <v>15</v>
      </c>
      <c r="G55">
        <v>4</v>
      </c>
      <c r="H55">
        <v>77.599999999999994</v>
      </c>
      <c r="I55">
        <v>93</v>
      </c>
      <c r="J55">
        <v>85.275000000000006</v>
      </c>
      <c r="K55">
        <v>89.125</v>
      </c>
      <c r="L55">
        <v>87.1</v>
      </c>
    </row>
    <row r="56" spans="1:12" x14ac:dyDescent="0.25">
      <c r="A56" s="20" t="s">
        <v>15099</v>
      </c>
      <c r="B56">
        <v>1</v>
      </c>
      <c r="C56" t="s">
        <v>32</v>
      </c>
      <c r="D56" t="s">
        <v>90</v>
      </c>
      <c r="E56">
        <v>2013</v>
      </c>
      <c r="F56" t="s">
        <v>15</v>
      </c>
      <c r="G56">
        <v>4</v>
      </c>
      <c r="H56">
        <v>-4.1114307614669503</v>
      </c>
      <c r="I56">
        <v>22.068505075402001</v>
      </c>
      <c r="J56">
        <v>-1.21125924558741</v>
      </c>
      <c r="K56">
        <v>4.8843194404260304</v>
      </c>
      <c r="L56">
        <v>1.65038513368327</v>
      </c>
    </row>
    <row r="57" spans="1:12" x14ac:dyDescent="0.25">
      <c r="A57" s="20" t="s">
        <v>15100</v>
      </c>
      <c r="B57">
        <v>1</v>
      </c>
      <c r="C57" t="s">
        <v>32</v>
      </c>
      <c r="D57" t="s">
        <v>91</v>
      </c>
      <c r="E57">
        <v>2013</v>
      </c>
      <c r="F57" t="s">
        <v>15</v>
      </c>
      <c r="G57">
        <v>4</v>
      </c>
      <c r="H57">
        <v>0.95</v>
      </c>
      <c r="I57">
        <v>1.39</v>
      </c>
      <c r="J57">
        <v>0.98250000000000004</v>
      </c>
      <c r="K57">
        <v>1.0625</v>
      </c>
      <c r="L57">
        <v>1.0249999999999999</v>
      </c>
    </row>
    <row r="58" spans="1:12" x14ac:dyDescent="0.25">
      <c r="A58" s="20" t="s">
        <v>11542</v>
      </c>
      <c r="B58">
        <v>1</v>
      </c>
      <c r="C58" t="s">
        <v>32</v>
      </c>
      <c r="D58" t="s">
        <v>88</v>
      </c>
      <c r="E58">
        <v>2014</v>
      </c>
      <c r="F58" t="s">
        <v>16</v>
      </c>
      <c r="G58">
        <v>5</v>
      </c>
      <c r="H58">
        <v>74.900000000000006</v>
      </c>
      <c r="I58">
        <v>96.5</v>
      </c>
      <c r="J58">
        <v>86.55</v>
      </c>
      <c r="K58">
        <v>90.25</v>
      </c>
      <c r="L58">
        <v>87.9</v>
      </c>
    </row>
    <row r="59" spans="1:12" x14ac:dyDescent="0.25">
      <c r="A59" s="20" t="s">
        <v>15101</v>
      </c>
      <c r="B59">
        <v>1</v>
      </c>
      <c r="C59" t="s">
        <v>32</v>
      </c>
      <c r="D59" t="s">
        <v>89</v>
      </c>
      <c r="E59">
        <v>2014</v>
      </c>
      <c r="F59" t="s">
        <v>16</v>
      </c>
      <c r="G59">
        <v>5</v>
      </c>
      <c r="H59">
        <v>81.8</v>
      </c>
      <c r="I59">
        <v>94.3</v>
      </c>
      <c r="J59">
        <v>87.15</v>
      </c>
      <c r="K59">
        <v>92.4</v>
      </c>
      <c r="L59">
        <v>90.7</v>
      </c>
    </row>
    <row r="60" spans="1:12" x14ac:dyDescent="0.25">
      <c r="A60" s="20" t="s">
        <v>15102</v>
      </c>
      <c r="B60">
        <v>1</v>
      </c>
      <c r="C60" t="s">
        <v>32</v>
      </c>
      <c r="D60" t="s">
        <v>90</v>
      </c>
      <c r="E60">
        <v>2014</v>
      </c>
      <c r="F60" t="s">
        <v>16</v>
      </c>
      <c r="G60">
        <v>5</v>
      </c>
      <c r="H60">
        <v>-6.5996892628973303</v>
      </c>
      <c r="I60">
        <v>28.618907182042101</v>
      </c>
      <c r="J60">
        <v>0.471028378847407</v>
      </c>
      <c r="K60">
        <v>5.2460115917187302</v>
      </c>
      <c r="L60">
        <v>1.6166331953709101</v>
      </c>
    </row>
    <row r="61" spans="1:12" x14ac:dyDescent="0.25">
      <c r="A61" s="20" t="s">
        <v>15103</v>
      </c>
      <c r="B61">
        <v>1</v>
      </c>
      <c r="C61" t="s">
        <v>32</v>
      </c>
      <c r="D61" t="s">
        <v>91</v>
      </c>
      <c r="E61">
        <v>2014</v>
      </c>
      <c r="F61" t="s">
        <v>16</v>
      </c>
      <c r="G61">
        <v>5</v>
      </c>
      <c r="H61">
        <v>0.92</v>
      </c>
      <c r="I61">
        <v>1.46</v>
      </c>
      <c r="J61">
        <v>1.0049999999999999</v>
      </c>
      <c r="K61">
        <v>1.0649999999999999</v>
      </c>
      <c r="L61">
        <v>1.02</v>
      </c>
    </row>
    <row r="62" spans="1:12" x14ac:dyDescent="0.25">
      <c r="A62" s="20" t="s">
        <v>11540</v>
      </c>
      <c r="B62">
        <v>1</v>
      </c>
      <c r="C62" t="s">
        <v>32</v>
      </c>
      <c r="D62" t="s">
        <v>88</v>
      </c>
      <c r="E62">
        <v>2014</v>
      </c>
      <c r="F62" t="s">
        <v>36</v>
      </c>
      <c r="G62">
        <v>3</v>
      </c>
      <c r="H62">
        <v>79.599999999999994</v>
      </c>
      <c r="I62">
        <v>89.5</v>
      </c>
      <c r="J62">
        <v>82.6</v>
      </c>
      <c r="K62">
        <v>86.35</v>
      </c>
      <c r="L62">
        <v>85.1</v>
      </c>
    </row>
    <row r="63" spans="1:12" x14ac:dyDescent="0.25">
      <c r="A63" s="20" t="s">
        <v>15104</v>
      </c>
      <c r="B63">
        <v>1</v>
      </c>
      <c r="C63" t="s">
        <v>32</v>
      </c>
      <c r="D63" t="s">
        <v>89</v>
      </c>
      <c r="E63">
        <v>2014</v>
      </c>
      <c r="F63" t="s">
        <v>36</v>
      </c>
      <c r="G63">
        <v>3</v>
      </c>
      <c r="H63">
        <v>82.6</v>
      </c>
      <c r="I63">
        <v>90.6</v>
      </c>
      <c r="J63">
        <v>85.65</v>
      </c>
      <c r="K63">
        <v>89.85</v>
      </c>
      <c r="L63">
        <v>88.1</v>
      </c>
    </row>
    <row r="64" spans="1:12" x14ac:dyDescent="0.25">
      <c r="A64" s="20" t="s">
        <v>15105</v>
      </c>
      <c r="B64">
        <v>1</v>
      </c>
      <c r="C64" t="s">
        <v>32</v>
      </c>
      <c r="D64" t="s">
        <v>90</v>
      </c>
      <c r="E64">
        <v>2014</v>
      </c>
      <c r="F64" t="s">
        <v>36</v>
      </c>
      <c r="G64">
        <v>3</v>
      </c>
      <c r="H64">
        <v>-3.72658745665096</v>
      </c>
      <c r="I64">
        <v>19.864572372408901</v>
      </c>
      <c r="J64">
        <v>-1.60914136129981</v>
      </c>
      <c r="K64">
        <v>1.4768115468885199</v>
      </c>
      <c r="L64">
        <v>-0.18786864839752601</v>
      </c>
    </row>
    <row r="65" spans="1:12" x14ac:dyDescent="0.25">
      <c r="A65" s="20" t="s">
        <v>15106</v>
      </c>
      <c r="B65">
        <v>1</v>
      </c>
      <c r="C65" t="s">
        <v>32</v>
      </c>
      <c r="D65" t="s">
        <v>91</v>
      </c>
      <c r="E65">
        <v>2014</v>
      </c>
      <c r="F65" t="s">
        <v>36</v>
      </c>
      <c r="G65">
        <v>3</v>
      </c>
      <c r="H65">
        <v>0.96</v>
      </c>
      <c r="I65">
        <v>1.32</v>
      </c>
      <c r="J65">
        <v>0.98</v>
      </c>
      <c r="K65">
        <v>1.02</v>
      </c>
      <c r="L65">
        <v>1</v>
      </c>
    </row>
    <row r="66" spans="1:12" x14ac:dyDescent="0.25">
      <c r="A66" s="20" t="s">
        <v>15107</v>
      </c>
      <c r="B66">
        <v>1</v>
      </c>
      <c r="C66" t="s">
        <v>32</v>
      </c>
      <c r="D66" t="s">
        <v>88</v>
      </c>
      <c r="E66">
        <v>2014</v>
      </c>
      <c r="F66" t="s">
        <v>15064</v>
      </c>
      <c r="G66">
        <v>6</v>
      </c>
      <c r="H66">
        <v>5.5</v>
      </c>
      <c r="I66">
        <v>90</v>
      </c>
      <c r="J66">
        <v>82.125</v>
      </c>
      <c r="K66">
        <v>87.424999999999997</v>
      </c>
      <c r="L66">
        <v>85.75</v>
      </c>
    </row>
    <row r="67" spans="1:12" x14ac:dyDescent="0.25">
      <c r="A67" s="20" t="s">
        <v>15108</v>
      </c>
      <c r="B67">
        <v>1</v>
      </c>
      <c r="C67" t="s">
        <v>32</v>
      </c>
      <c r="D67" t="s">
        <v>89</v>
      </c>
      <c r="E67">
        <v>2014</v>
      </c>
      <c r="F67" t="s">
        <v>15064</v>
      </c>
      <c r="G67">
        <v>6</v>
      </c>
      <c r="H67">
        <v>4.8</v>
      </c>
      <c r="I67">
        <v>93.9</v>
      </c>
      <c r="J67">
        <v>87.45</v>
      </c>
      <c r="K67">
        <v>91.625</v>
      </c>
      <c r="L67">
        <v>91.15</v>
      </c>
    </row>
    <row r="68" spans="1:12" x14ac:dyDescent="0.25">
      <c r="A68" s="20" t="s">
        <v>11541</v>
      </c>
      <c r="B68">
        <v>1</v>
      </c>
      <c r="C68" t="s">
        <v>32</v>
      </c>
      <c r="D68" t="s">
        <v>88</v>
      </c>
      <c r="E68">
        <v>2014</v>
      </c>
      <c r="F68" t="s">
        <v>15</v>
      </c>
      <c r="G68">
        <v>4</v>
      </c>
      <c r="H68">
        <v>83.3</v>
      </c>
      <c r="I68">
        <v>96.3</v>
      </c>
      <c r="J68">
        <v>85.4</v>
      </c>
      <c r="K68">
        <v>89.2</v>
      </c>
      <c r="L68">
        <v>87.9</v>
      </c>
    </row>
    <row r="69" spans="1:12" x14ac:dyDescent="0.25">
      <c r="A69" s="20" t="s">
        <v>15109</v>
      </c>
      <c r="B69">
        <v>1</v>
      </c>
      <c r="C69" t="s">
        <v>32</v>
      </c>
      <c r="D69" t="s">
        <v>89</v>
      </c>
      <c r="E69">
        <v>2014</v>
      </c>
      <c r="F69" t="s">
        <v>15</v>
      </c>
      <c r="G69">
        <v>4</v>
      </c>
      <c r="H69">
        <v>86.2</v>
      </c>
      <c r="I69">
        <v>94.9</v>
      </c>
      <c r="J69">
        <v>88.15</v>
      </c>
      <c r="K69">
        <v>90.3</v>
      </c>
      <c r="L69">
        <v>89.3</v>
      </c>
    </row>
    <row r="70" spans="1:12" x14ac:dyDescent="0.25">
      <c r="A70" s="20" t="s">
        <v>15110</v>
      </c>
      <c r="B70">
        <v>1</v>
      </c>
      <c r="C70" t="s">
        <v>32</v>
      </c>
      <c r="D70" t="s">
        <v>90</v>
      </c>
      <c r="E70">
        <v>2014</v>
      </c>
      <c r="F70" t="s">
        <v>15</v>
      </c>
      <c r="G70">
        <v>4</v>
      </c>
      <c r="H70">
        <v>-4.1705000489551498</v>
      </c>
      <c r="I70">
        <v>26.608780790586199</v>
      </c>
      <c r="J70">
        <v>-0.41501075289345801</v>
      </c>
      <c r="K70">
        <v>5.1459531267818299</v>
      </c>
      <c r="L70">
        <v>2.21765001533478</v>
      </c>
    </row>
    <row r="71" spans="1:12" x14ac:dyDescent="0.25">
      <c r="A71" s="20" t="s">
        <v>15111</v>
      </c>
      <c r="B71">
        <v>1</v>
      </c>
      <c r="C71" t="s">
        <v>32</v>
      </c>
      <c r="D71" t="s">
        <v>91</v>
      </c>
      <c r="E71">
        <v>2014</v>
      </c>
      <c r="F71" t="s">
        <v>15</v>
      </c>
      <c r="G71">
        <v>4</v>
      </c>
      <c r="H71">
        <v>0.95</v>
      </c>
      <c r="I71">
        <v>1.43</v>
      </c>
      <c r="J71">
        <v>0.995</v>
      </c>
      <c r="K71">
        <v>1.0649999999999999</v>
      </c>
      <c r="L71">
        <v>1.03</v>
      </c>
    </row>
    <row r="72" spans="1:12" x14ac:dyDescent="0.25">
      <c r="A72" s="20" t="s">
        <v>11567</v>
      </c>
      <c r="B72">
        <v>2</v>
      </c>
      <c r="C72" t="s">
        <v>63</v>
      </c>
      <c r="D72" t="s">
        <v>88</v>
      </c>
      <c r="E72">
        <v>2010</v>
      </c>
      <c r="F72" t="s">
        <v>16</v>
      </c>
      <c r="G72">
        <v>5</v>
      </c>
      <c r="H72">
        <v>25.8</v>
      </c>
      <c r="I72">
        <v>53.3</v>
      </c>
      <c r="J72">
        <v>31.65</v>
      </c>
      <c r="K72">
        <v>37.274999999999999</v>
      </c>
      <c r="L72">
        <v>33.9</v>
      </c>
    </row>
    <row r="73" spans="1:12" x14ac:dyDescent="0.25">
      <c r="A73" s="20" t="s">
        <v>11975</v>
      </c>
      <c r="B73">
        <v>2</v>
      </c>
      <c r="C73" t="s">
        <v>63</v>
      </c>
      <c r="D73" t="s">
        <v>89</v>
      </c>
      <c r="E73">
        <v>2010</v>
      </c>
      <c r="F73" t="s">
        <v>16</v>
      </c>
      <c r="G73">
        <v>5</v>
      </c>
      <c r="H73">
        <v>28.9</v>
      </c>
      <c r="I73">
        <v>58.3</v>
      </c>
      <c r="J73">
        <v>36.375</v>
      </c>
      <c r="K73">
        <v>41.625</v>
      </c>
      <c r="L73">
        <v>38.700000000000003</v>
      </c>
    </row>
    <row r="74" spans="1:12" x14ac:dyDescent="0.25">
      <c r="A74" s="20" t="s">
        <v>12023</v>
      </c>
      <c r="B74">
        <v>2</v>
      </c>
      <c r="C74" t="s">
        <v>63</v>
      </c>
      <c r="D74" t="s">
        <v>90</v>
      </c>
      <c r="E74">
        <v>2010</v>
      </c>
      <c r="F74" t="s">
        <v>16</v>
      </c>
      <c r="G74">
        <v>5</v>
      </c>
      <c r="H74">
        <v>-8.7066680742569105</v>
      </c>
      <c r="I74">
        <v>13.242604459159001</v>
      </c>
      <c r="J74">
        <v>-5.9368635495539896</v>
      </c>
      <c r="K74">
        <v>1.6949158999146501</v>
      </c>
      <c r="L74">
        <v>-2.1125314086633198</v>
      </c>
    </row>
    <row r="75" spans="1:12" x14ac:dyDescent="0.25">
      <c r="A75" s="20" t="s">
        <v>15112</v>
      </c>
      <c r="B75">
        <v>2</v>
      </c>
      <c r="C75" t="s">
        <v>63</v>
      </c>
      <c r="D75" t="s">
        <v>91</v>
      </c>
      <c r="E75">
        <v>2010</v>
      </c>
      <c r="F75" t="s">
        <v>16</v>
      </c>
      <c r="G75">
        <v>5</v>
      </c>
      <c r="H75">
        <v>0.77</v>
      </c>
      <c r="I75">
        <v>1.33</v>
      </c>
      <c r="J75">
        <v>0.84499999999999997</v>
      </c>
      <c r="K75">
        <v>1.05</v>
      </c>
      <c r="L75">
        <v>0.94499999999999995</v>
      </c>
    </row>
    <row r="76" spans="1:12" x14ac:dyDescent="0.25">
      <c r="A76" s="20" t="s">
        <v>11565</v>
      </c>
      <c r="B76">
        <v>2</v>
      </c>
      <c r="C76" t="s">
        <v>63</v>
      </c>
      <c r="D76" t="s">
        <v>88</v>
      </c>
      <c r="E76">
        <v>2010</v>
      </c>
      <c r="F76" t="s">
        <v>36</v>
      </c>
      <c r="G76">
        <v>3</v>
      </c>
      <c r="H76">
        <v>38.200000000000003</v>
      </c>
      <c r="I76">
        <v>59.2</v>
      </c>
      <c r="J76">
        <v>40.225000000000001</v>
      </c>
      <c r="K76">
        <v>45.125</v>
      </c>
      <c r="L76">
        <v>42.4</v>
      </c>
    </row>
    <row r="77" spans="1:12" x14ac:dyDescent="0.25">
      <c r="A77" s="20" t="s">
        <v>11973</v>
      </c>
      <c r="B77">
        <v>2</v>
      </c>
      <c r="C77" t="s">
        <v>63</v>
      </c>
      <c r="D77" t="s">
        <v>89</v>
      </c>
      <c r="E77">
        <v>2010</v>
      </c>
      <c r="F77" t="s">
        <v>36</v>
      </c>
      <c r="G77">
        <v>3</v>
      </c>
      <c r="H77">
        <v>43.4</v>
      </c>
      <c r="I77">
        <v>64.099999999999994</v>
      </c>
      <c r="J77">
        <v>46.9</v>
      </c>
      <c r="K77">
        <v>54.15</v>
      </c>
      <c r="L77">
        <v>49.4</v>
      </c>
    </row>
    <row r="78" spans="1:12" x14ac:dyDescent="0.25">
      <c r="A78" s="20" t="s">
        <v>12021</v>
      </c>
      <c r="B78">
        <v>2</v>
      </c>
      <c r="C78" t="s">
        <v>63</v>
      </c>
      <c r="D78" t="s">
        <v>90</v>
      </c>
      <c r="E78">
        <v>2010</v>
      </c>
      <c r="F78" t="s">
        <v>36</v>
      </c>
      <c r="G78">
        <v>3</v>
      </c>
      <c r="H78">
        <v>-1.22205696058147</v>
      </c>
      <c r="I78">
        <v>19.975176845902102</v>
      </c>
      <c r="J78">
        <v>3.8885757438921398</v>
      </c>
      <c r="K78">
        <v>7.6360481428115996</v>
      </c>
      <c r="L78">
        <v>5.5083027732610796</v>
      </c>
    </row>
    <row r="79" spans="1:12" x14ac:dyDescent="0.25">
      <c r="A79" s="20" t="s">
        <v>15113</v>
      </c>
      <c r="B79">
        <v>2</v>
      </c>
      <c r="C79" t="s">
        <v>63</v>
      </c>
      <c r="D79" t="s">
        <v>91</v>
      </c>
      <c r="E79">
        <v>2010</v>
      </c>
      <c r="F79" t="s">
        <v>36</v>
      </c>
      <c r="G79">
        <v>3</v>
      </c>
      <c r="H79">
        <v>0.97</v>
      </c>
      <c r="I79">
        <v>1.51</v>
      </c>
      <c r="J79">
        <v>1.0925</v>
      </c>
      <c r="K79">
        <v>1.23</v>
      </c>
      <c r="L79">
        <v>1.1499999999999999</v>
      </c>
    </row>
    <row r="80" spans="1:12" x14ac:dyDescent="0.25">
      <c r="A80" s="20" t="s">
        <v>15114</v>
      </c>
      <c r="B80">
        <v>2</v>
      </c>
      <c r="C80" t="s">
        <v>63</v>
      </c>
      <c r="D80" t="s">
        <v>88</v>
      </c>
      <c r="E80">
        <v>2010</v>
      </c>
      <c r="F80" t="s">
        <v>15064</v>
      </c>
      <c r="G80">
        <v>6</v>
      </c>
      <c r="H80">
        <v>31.1</v>
      </c>
      <c r="I80">
        <v>47.6</v>
      </c>
      <c r="J80">
        <v>34.299999999999997</v>
      </c>
      <c r="K80">
        <v>39.424999999999997</v>
      </c>
      <c r="L80">
        <v>37.35</v>
      </c>
    </row>
    <row r="81" spans="1:12" x14ac:dyDescent="0.25">
      <c r="A81" s="20" t="s">
        <v>15115</v>
      </c>
      <c r="B81">
        <v>2</v>
      </c>
      <c r="C81" t="s">
        <v>63</v>
      </c>
      <c r="D81" t="s">
        <v>89</v>
      </c>
      <c r="E81">
        <v>2010</v>
      </c>
      <c r="F81" t="s">
        <v>15064</v>
      </c>
      <c r="G81">
        <v>6</v>
      </c>
      <c r="H81">
        <v>41.3</v>
      </c>
      <c r="I81">
        <v>56.7</v>
      </c>
      <c r="J81">
        <v>45.075000000000003</v>
      </c>
      <c r="K81">
        <v>50.725000000000001</v>
      </c>
      <c r="L81">
        <v>47.3</v>
      </c>
    </row>
    <row r="82" spans="1:12" x14ac:dyDescent="0.25">
      <c r="A82" s="20" t="s">
        <v>11566</v>
      </c>
      <c r="B82">
        <v>2</v>
      </c>
      <c r="C82" t="s">
        <v>63</v>
      </c>
      <c r="D82" t="s">
        <v>88</v>
      </c>
      <c r="E82">
        <v>2010</v>
      </c>
      <c r="F82" t="s">
        <v>15</v>
      </c>
      <c r="G82">
        <v>4</v>
      </c>
      <c r="H82">
        <v>31.8</v>
      </c>
      <c r="I82">
        <v>63.2</v>
      </c>
      <c r="J82">
        <v>36.375</v>
      </c>
      <c r="K82">
        <v>44.45</v>
      </c>
      <c r="L82">
        <v>40.25</v>
      </c>
    </row>
    <row r="83" spans="1:12" x14ac:dyDescent="0.25">
      <c r="A83" s="20" t="s">
        <v>11974</v>
      </c>
      <c r="B83">
        <v>2</v>
      </c>
      <c r="C83" t="s">
        <v>63</v>
      </c>
      <c r="D83" t="s">
        <v>89</v>
      </c>
      <c r="E83">
        <v>2010</v>
      </c>
      <c r="F83" t="s">
        <v>15</v>
      </c>
      <c r="G83">
        <v>4</v>
      </c>
      <c r="H83">
        <v>35.6</v>
      </c>
      <c r="I83">
        <v>66.7</v>
      </c>
      <c r="J83">
        <v>40.75</v>
      </c>
      <c r="K83">
        <v>49.55</v>
      </c>
      <c r="L83">
        <v>44.7</v>
      </c>
    </row>
    <row r="84" spans="1:12" x14ac:dyDescent="0.25">
      <c r="A84" s="20" t="s">
        <v>12022</v>
      </c>
      <c r="B84">
        <v>2</v>
      </c>
      <c r="C84" t="s">
        <v>63</v>
      </c>
      <c r="D84" t="s">
        <v>90</v>
      </c>
      <c r="E84">
        <v>2010</v>
      </c>
      <c r="F84" t="s">
        <v>15</v>
      </c>
      <c r="G84">
        <v>4</v>
      </c>
      <c r="H84">
        <v>-4.6853063458431397</v>
      </c>
      <c r="I84">
        <v>15.6381926805169</v>
      </c>
      <c r="J84">
        <v>0.36702059177940399</v>
      </c>
      <c r="K84">
        <v>7.3068257272148802</v>
      </c>
      <c r="L84">
        <v>3.0450601060272802</v>
      </c>
    </row>
    <row r="85" spans="1:12" x14ac:dyDescent="0.25">
      <c r="A85" s="20" t="s">
        <v>15116</v>
      </c>
      <c r="B85">
        <v>2</v>
      </c>
      <c r="C85" t="s">
        <v>63</v>
      </c>
      <c r="D85" t="s">
        <v>91</v>
      </c>
      <c r="E85">
        <v>2010</v>
      </c>
      <c r="F85" t="s">
        <v>15</v>
      </c>
      <c r="G85">
        <v>4</v>
      </c>
      <c r="H85">
        <v>0.89</v>
      </c>
      <c r="I85">
        <v>1.35</v>
      </c>
      <c r="J85">
        <v>1.0075000000000001</v>
      </c>
      <c r="K85">
        <v>1.1875</v>
      </c>
      <c r="L85">
        <v>1.095</v>
      </c>
    </row>
    <row r="86" spans="1:12" x14ac:dyDescent="0.25">
      <c r="A86" s="20" t="s">
        <v>11572</v>
      </c>
      <c r="B86">
        <v>2</v>
      </c>
      <c r="C86" t="s">
        <v>63</v>
      </c>
      <c r="D86" t="s">
        <v>88</v>
      </c>
      <c r="E86">
        <v>2011</v>
      </c>
      <c r="F86" t="s">
        <v>16</v>
      </c>
      <c r="G86">
        <v>5</v>
      </c>
      <c r="H86">
        <v>31.5</v>
      </c>
      <c r="I86">
        <v>55.4</v>
      </c>
      <c r="J86">
        <v>32.725000000000001</v>
      </c>
      <c r="K86">
        <v>36.950000000000003</v>
      </c>
      <c r="L86">
        <v>34.9</v>
      </c>
    </row>
    <row r="87" spans="1:12" x14ac:dyDescent="0.25">
      <c r="A87" s="20" t="s">
        <v>11987</v>
      </c>
      <c r="B87">
        <v>2</v>
      </c>
      <c r="C87" t="s">
        <v>63</v>
      </c>
      <c r="D87" t="s">
        <v>89</v>
      </c>
      <c r="E87">
        <v>2011</v>
      </c>
      <c r="F87" t="s">
        <v>16</v>
      </c>
      <c r="G87">
        <v>5</v>
      </c>
      <c r="H87">
        <v>36.1</v>
      </c>
      <c r="I87">
        <v>55.4</v>
      </c>
      <c r="J87">
        <v>38.5</v>
      </c>
      <c r="K87">
        <v>42.15</v>
      </c>
      <c r="L87">
        <v>40.700000000000003</v>
      </c>
    </row>
    <row r="88" spans="1:12" x14ac:dyDescent="0.25">
      <c r="A88" s="20" t="s">
        <v>12035</v>
      </c>
      <c r="B88">
        <v>2</v>
      </c>
      <c r="C88" t="s">
        <v>63</v>
      </c>
      <c r="D88" t="s">
        <v>90</v>
      </c>
      <c r="E88">
        <v>2011</v>
      </c>
      <c r="F88" t="s">
        <v>16</v>
      </c>
      <c r="G88">
        <v>5</v>
      </c>
      <c r="H88">
        <v>-12.436318065666001</v>
      </c>
      <c r="I88">
        <v>18.1347229121832</v>
      </c>
      <c r="J88">
        <v>-2.8775907228767101</v>
      </c>
      <c r="K88">
        <v>0.92462523335768598</v>
      </c>
      <c r="L88">
        <v>-0.74705369420904699</v>
      </c>
    </row>
    <row r="89" spans="1:12" x14ac:dyDescent="0.25">
      <c r="A89" s="20" t="s">
        <v>15117</v>
      </c>
      <c r="B89">
        <v>2</v>
      </c>
      <c r="C89" t="s">
        <v>63</v>
      </c>
      <c r="D89" t="s">
        <v>91</v>
      </c>
      <c r="E89">
        <v>2011</v>
      </c>
      <c r="F89" t="s">
        <v>16</v>
      </c>
      <c r="G89">
        <v>5</v>
      </c>
      <c r="H89">
        <v>0.72</v>
      </c>
      <c r="I89">
        <v>1.49</v>
      </c>
      <c r="J89">
        <v>0.91749999999999998</v>
      </c>
      <c r="K89">
        <v>1.03</v>
      </c>
      <c r="L89">
        <v>0.98</v>
      </c>
    </row>
    <row r="90" spans="1:12" x14ac:dyDescent="0.25">
      <c r="A90" s="20" t="s">
        <v>11570</v>
      </c>
      <c r="B90">
        <v>2</v>
      </c>
      <c r="C90" t="s">
        <v>63</v>
      </c>
      <c r="D90" t="s">
        <v>88</v>
      </c>
      <c r="E90">
        <v>2011</v>
      </c>
      <c r="F90" t="s">
        <v>36</v>
      </c>
      <c r="G90">
        <v>3</v>
      </c>
      <c r="H90">
        <v>36.299999999999997</v>
      </c>
      <c r="I90">
        <v>50.5</v>
      </c>
      <c r="J90">
        <v>41.174999999999997</v>
      </c>
      <c r="K90">
        <v>45.075000000000003</v>
      </c>
      <c r="L90">
        <v>42.25</v>
      </c>
    </row>
    <row r="91" spans="1:12" x14ac:dyDescent="0.25">
      <c r="A91" s="20" t="s">
        <v>11985</v>
      </c>
      <c r="B91">
        <v>2</v>
      </c>
      <c r="C91" t="s">
        <v>63</v>
      </c>
      <c r="D91" t="s">
        <v>89</v>
      </c>
      <c r="E91">
        <v>2011</v>
      </c>
      <c r="F91" t="s">
        <v>36</v>
      </c>
      <c r="G91">
        <v>3</v>
      </c>
      <c r="H91">
        <v>42.8</v>
      </c>
      <c r="I91">
        <v>57.4</v>
      </c>
      <c r="J91">
        <v>47.475000000000001</v>
      </c>
      <c r="K91">
        <v>52.975000000000001</v>
      </c>
      <c r="L91">
        <v>49.6</v>
      </c>
    </row>
    <row r="92" spans="1:12" x14ac:dyDescent="0.25">
      <c r="A92" s="20" t="s">
        <v>12033</v>
      </c>
      <c r="B92">
        <v>2</v>
      </c>
      <c r="C92" t="s">
        <v>63</v>
      </c>
      <c r="D92" t="s">
        <v>90</v>
      </c>
      <c r="E92">
        <v>2011</v>
      </c>
      <c r="F92" t="s">
        <v>36</v>
      </c>
      <c r="G92">
        <v>3</v>
      </c>
      <c r="H92">
        <v>-4.6884299942659</v>
      </c>
      <c r="I92">
        <v>18.357911449543099</v>
      </c>
      <c r="J92">
        <v>4.5293542811666496</v>
      </c>
      <c r="K92">
        <v>6.75648191303726</v>
      </c>
      <c r="L92">
        <v>5.8938525545249396</v>
      </c>
    </row>
    <row r="93" spans="1:12" x14ac:dyDescent="0.25">
      <c r="A93" s="20" t="s">
        <v>15118</v>
      </c>
      <c r="B93">
        <v>2</v>
      </c>
      <c r="C93" t="s">
        <v>63</v>
      </c>
      <c r="D93" t="s">
        <v>91</v>
      </c>
      <c r="E93">
        <v>2011</v>
      </c>
      <c r="F93" t="s">
        <v>36</v>
      </c>
      <c r="G93">
        <v>3</v>
      </c>
      <c r="H93">
        <v>0.89</v>
      </c>
      <c r="I93">
        <v>1.68</v>
      </c>
      <c r="J93">
        <v>1.1200000000000001</v>
      </c>
      <c r="K93">
        <v>1.19</v>
      </c>
      <c r="L93">
        <v>1.1599999999999999</v>
      </c>
    </row>
    <row r="94" spans="1:12" x14ac:dyDescent="0.25">
      <c r="A94" s="20" t="s">
        <v>15119</v>
      </c>
      <c r="B94">
        <v>2</v>
      </c>
      <c r="C94" t="s">
        <v>63</v>
      </c>
      <c r="D94" t="s">
        <v>88</v>
      </c>
      <c r="E94">
        <v>2011</v>
      </c>
      <c r="F94" t="s">
        <v>15064</v>
      </c>
      <c r="G94">
        <v>6</v>
      </c>
      <c r="H94">
        <v>27</v>
      </c>
      <c r="I94">
        <v>47.6</v>
      </c>
      <c r="J94">
        <v>35.075000000000003</v>
      </c>
      <c r="K94">
        <v>39.424999999999997</v>
      </c>
      <c r="L94">
        <v>37.049999999999997</v>
      </c>
    </row>
    <row r="95" spans="1:12" x14ac:dyDescent="0.25">
      <c r="A95" s="20" t="s">
        <v>15120</v>
      </c>
      <c r="B95">
        <v>2</v>
      </c>
      <c r="C95" t="s">
        <v>63</v>
      </c>
      <c r="D95" t="s">
        <v>89</v>
      </c>
      <c r="E95">
        <v>2011</v>
      </c>
      <c r="F95" t="s">
        <v>15064</v>
      </c>
      <c r="G95">
        <v>6</v>
      </c>
      <c r="H95">
        <v>39.6</v>
      </c>
      <c r="I95">
        <v>56.8</v>
      </c>
      <c r="J95">
        <v>46.25</v>
      </c>
      <c r="K95">
        <v>51.125</v>
      </c>
      <c r="L95">
        <v>47.2</v>
      </c>
    </row>
    <row r="96" spans="1:12" x14ac:dyDescent="0.25">
      <c r="A96" s="20" t="s">
        <v>11571</v>
      </c>
      <c r="B96">
        <v>2</v>
      </c>
      <c r="C96" t="s">
        <v>63</v>
      </c>
      <c r="D96" t="s">
        <v>88</v>
      </c>
      <c r="E96">
        <v>2011</v>
      </c>
      <c r="F96" t="s">
        <v>15</v>
      </c>
      <c r="G96">
        <v>4</v>
      </c>
      <c r="H96">
        <v>33.200000000000003</v>
      </c>
      <c r="I96">
        <v>48.9</v>
      </c>
      <c r="J96">
        <v>38.975000000000001</v>
      </c>
      <c r="K96">
        <v>43.85</v>
      </c>
      <c r="L96">
        <v>41.65</v>
      </c>
    </row>
    <row r="97" spans="1:12" x14ac:dyDescent="0.25">
      <c r="A97" s="20" t="s">
        <v>11986</v>
      </c>
      <c r="B97">
        <v>2</v>
      </c>
      <c r="C97" t="s">
        <v>63</v>
      </c>
      <c r="D97" t="s">
        <v>89</v>
      </c>
      <c r="E97">
        <v>2011</v>
      </c>
      <c r="F97" t="s">
        <v>15</v>
      </c>
      <c r="G97">
        <v>4</v>
      </c>
      <c r="H97">
        <v>37.9</v>
      </c>
      <c r="I97">
        <v>54</v>
      </c>
      <c r="J97">
        <v>43.325000000000003</v>
      </c>
      <c r="K97">
        <v>49.35</v>
      </c>
      <c r="L97">
        <v>46.25</v>
      </c>
    </row>
    <row r="98" spans="1:12" x14ac:dyDescent="0.25">
      <c r="A98" s="20" t="s">
        <v>12034</v>
      </c>
      <c r="B98">
        <v>2</v>
      </c>
      <c r="C98" t="s">
        <v>63</v>
      </c>
      <c r="D98" t="s">
        <v>90</v>
      </c>
      <c r="E98">
        <v>2011</v>
      </c>
      <c r="F98" t="s">
        <v>15</v>
      </c>
      <c r="G98">
        <v>4</v>
      </c>
      <c r="H98">
        <v>-4.8931101722265904</v>
      </c>
      <c r="I98">
        <v>16.871290329545801</v>
      </c>
      <c r="J98">
        <v>0.974286975428591</v>
      </c>
      <c r="K98">
        <v>8.5607651759501593</v>
      </c>
      <c r="L98">
        <v>3.6500249384119501</v>
      </c>
    </row>
    <row r="99" spans="1:12" x14ac:dyDescent="0.25">
      <c r="A99" s="20" t="s">
        <v>15121</v>
      </c>
      <c r="B99">
        <v>2</v>
      </c>
      <c r="C99" t="s">
        <v>63</v>
      </c>
      <c r="D99" t="s">
        <v>91</v>
      </c>
      <c r="E99">
        <v>2011</v>
      </c>
      <c r="F99" t="s">
        <v>15</v>
      </c>
      <c r="G99">
        <v>4</v>
      </c>
      <c r="H99">
        <v>0.9</v>
      </c>
      <c r="I99">
        <v>1.62</v>
      </c>
      <c r="J99">
        <v>1.0249999999999999</v>
      </c>
      <c r="K99">
        <v>1.2450000000000001</v>
      </c>
      <c r="L99">
        <v>1.0900000000000001</v>
      </c>
    </row>
    <row r="100" spans="1:12" x14ac:dyDescent="0.25">
      <c r="A100" s="20" t="s">
        <v>11577</v>
      </c>
      <c r="B100">
        <v>2</v>
      </c>
      <c r="C100" t="s">
        <v>63</v>
      </c>
      <c r="D100" t="s">
        <v>88</v>
      </c>
      <c r="E100">
        <v>2012</v>
      </c>
      <c r="F100" t="s">
        <v>16</v>
      </c>
      <c r="G100">
        <v>5</v>
      </c>
      <c r="H100">
        <v>29.8</v>
      </c>
      <c r="I100">
        <v>45.7</v>
      </c>
      <c r="J100">
        <v>31.425000000000001</v>
      </c>
      <c r="K100">
        <v>38.274999999999999</v>
      </c>
      <c r="L100">
        <v>33.799999999999997</v>
      </c>
    </row>
    <row r="101" spans="1:12" x14ac:dyDescent="0.25">
      <c r="A101" s="20" t="s">
        <v>11991</v>
      </c>
      <c r="B101">
        <v>2</v>
      </c>
      <c r="C101" t="s">
        <v>63</v>
      </c>
      <c r="D101" t="s">
        <v>89</v>
      </c>
      <c r="E101">
        <v>2012</v>
      </c>
      <c r="F101" t="s">
        <v>16</v>
      </c>
      <c r="G101">
        <v>5</v>
      </c>
      <c r="H101">
        <v>33.700000000000003</v>
      </c>
      <c r="I101">
        <v>50</v>
      </c>
      <c r="J101">
        <v>37.65</v>
      </c>
      <c r="K101">
        <v>42.45</v>
      </c>
      <c r="L101">
        <v>39.200000000000003</v>
      </c>
    </row>
    <row r="102" spans="1:12" x14ac:dyDescent="0.25">
      <c r="A102" s="20" t="s">
        <v>12039</v>
      </c>
      <c r="B102">
        <v>2</v>
      </c>
      <c r="C102" t="s">
        <v>63</v>
      </c>
      <c r="D102" t="s">
        <v>90</v>
      </c>
      <c r="E102">
        <v>2012</v>
      </c>
      <c r="F102" t="s">
        <v>16</v>
      </c>
      <c r="G102">
        <v>5</v>
      </c>
      <c r="H102">
        <v>-10.3627475903829</v>
      </c>
      <c r="I102">
        <v>10.673394774001199</v>
      </c>
      <c r="J102">
        <v>-4.8692846161071497</v>
      </c>
      <c r="K102">
        <v>0.24957594651738699</v>
      </c>
      <c r="L102">
        <v>-1.32568385623211</v>
      </c>
    </row>
    <row r="103" spans="1:12" x14ac:dyDescent="0.25">
      <c r="A103" s="20" t="s">
        <v>15122</v>
      </c>
      <c r="B103">
        <v>2</v>
      </c>
      <c r="C103" t="s">
        <v>63</v>
      </c>
      <c r="D103" t="s">
        <v>91</v>
      </c>
      <c r="E103">
        <v>2012</v>
      </c>
      <c r="F103" t="s">
        <v>16</v>
      </c>
      <c r="G103">
        <v>5</v>
      </c>
      <c r="H103">
        <v>0.75</v>
      </c>
      <c r="I103">
        <v>1.3</v>
      </c>
      <c r="J103">
        <v>0.86250000000000004</v>
      </c>
      <c r="K103">
        <v>1.0075000000000001</v>
      </c>
      <c r="L103">
        <v>0.96499999999999997</v>
      </c>
    </row>
    <row r="104" spans="1:12" x14ac:dyDescent="0.25">
      <c r="A104" s="20" t="s">
        <v>11575</v>
      </c>
      <c r="B104">
        <v>2</v>
      </c>
      <c r="C104" t="s">
        <v>63</v>
      </c>
      <c r="D104" t="s">
        <v>88</v>
      </c>
      <c r="E104">
        <v>2012</v>
      </c>
      <c r="F104" t="s">
        <v>36</v>
      </c>
      <c r="G104">
        <v>3</v>
      </c>
      <c r="H104">
        <v>36.5</v>
      </c>
      <c r="I104">
        <v>47.6</v>
      </c>
      <c r="J104">
        <v>40.5</v>
      </c>
      <c r="K104">
        <v>43.325000000000003</v>
      </c>
      <c r="L104">
        <v>41.7</v>
      </c>
    </row>
    <row r="105" spans="1:12" x14ac:dyDescent="0.25">
      <c r="A105" s="20" t="s">
        <v>11989</v>
      </c>
      <c r="B105">
        <v>2</v>
      </c>
      <c r="C105" t="s">
        <v>63</v>
      </c>
      <c r="D105" t="s">
        <v>89</v>
      </c>
      <c r="E105">
        <v>2012</v>
      </c>
      <c r="F105" t="s">
        <v>36</v>
      </c>
      <c r="G105">
        <v>3</v>
      </c>
      <c r="H105">
        <v>42.6</v>
      </c>
      <c r="I105">
        <v>56.7</v>
      </c>
      <c r="J105">
        <v>47.524999999999999</v>
      </c>
      <c r="K105">
        <v>50.674999999999997</v>
      </c>
      <c r="L105">
        <v>48.65</v>
      </c>
    </row>
    <row r="106" spans="1:12" x14ac:dyDescent="0.25">
      <c r="A106" s="20" t="s">
        <v>12037</v>
      </c>
      <c r="B106">
        <v>2</v>
      </c>
      <c r="C106" t="s">
        <v>63</v>
      </c>
      <c r="D106" t="s">
        <v>90</v>
      </c>
      <c r="E106">
        <v>2012</v>
      </c>
      <c r="F106" t="s">
        <v>36</v>
      </c>
      <c r="G106">
        <v>3</v>
      </c>
      <c r="H106">
        <v>2.1058007055191599</v>
      </c>
      <c r="I106">
        <v>10.9010951988947</v>
      </c>
      <c r="J106">
        <v>3.52452403838541</v>
      </c>
      <c r="K106">
        <v>6.9729711289022003</v>
      </c>
      <c r="L106">
        <v>5.2335071168968303</v>
      </c>
    </row>
    <row r="107" spans="1:12" x14ac:dyDescent="0.25">
      <c r="A107" s="20" t="s">
        <v>15123</v>
      </c>
      <c r="B107">
        <v>2</v>
      </c>
      <c r="C107" t="s">
        <v>63</v>
      </c>
      <c r="D107" t="s">
        <v>91</v>
      </c>
      <c r="E107">
        <v>2012</v>
      </c>
      <c r="F107" t="s">
        <v>36</v>
      </c>
      <c r="G107">
        <v>3</v>
      </c>
      <c r="H107">
        <v>1.05</v>
      </c>
      <c r="I107">
        <v>1.37</v>
      </c>
      <c r="J107">
        <v>1.095</v>
      </c>
      <c r="K107">
        <v>1.1875</v>
      </c>
      <c r="L107">
        <v>1.145</v>
      </c>
    </row>
    <row r="108" spans="1:12" x14ac:dyDescent="0.25">
      <c r="A108" s="20" t="s">
        <v>15124</v>
      </c>
      <c r="B108">
        <v>2</v>
      </c>
      <c r="C108" t="s">
        <v>63</v>
      </c>
      <c r="D108" t="s">
        <v>88</v>
      </c>
      <c r="E108">
        <v>2012</v>
      </c>
      <c r="F108" t="s">
        <v>15064</v>
      </c>
      <c r="G108">
        <v>6</v>
      </c>
      <c r="H108">
        <v>29.6</v>
      </c>
      <c r="I108">
        <v>45</v>
      </c>
      <c r="J108">
        <v>34.975000000000001</v>
      </c>
      <c r="K108">
        <v>39.424999999999997</v>
      </c>
      <c r="L108">
        <v>36.299999999999997</v>
      </c>
    </row>
    <row r="109" spans="1:12" x14ac:dyDescent="0.25">
      <c r="A109" s="20" t="s">
        <v>15125</v>
      </c>
      <c r="B109">
        <v>2</v>
      </c>
      <c r="C109" t="s">
        <v>63</v>
      </c>
      <c r="D109" t="s">
        <v>89</v>
      </c>
      <c r="E109">
        <v>2012</v>
      </c>
      <c r="F109" t="s">
        <v>15064</v>
      </c>
      <c r="G109">
        <v>6</v>
      </c>
      <c r="H109">
        <v>39.700000000000003</v>
      </c>
      <c r="I109">
        <v>56.3</v>
      </c>
      <c r="J109">
        <v>45.65</v>
      </c>
      <c r="K109">
        <v>50.85</v>
      </c>
      <c r="L109">
        <v>47.9</v>
      </c>
    </row>
    <row r="110" spans="1:12" x14ac:dyDescent="0.25">
      <c r="A110" s="20" t="s">
        <v>11576</v>
      </c>
      <c r="B110">
        <v>2</v>
      </c>
      <c r="C110" t="s">
        <v>63</v>
      </c>
      <c r="D110" t="s">
        <v>88</v>
      </c>
      <c r="E110">
        <v>2012</v>
      </c>
      <c r="F110" t="s">
        <v>15</v>
      </c>
      <c r="G110">
        <v>4</v>
      </c>
      <c r="H110">
        <v>25.9</v>
      </c>
      <c r="I110">
        <v>50.5</v>
      </c>
      <c r="J110">
        <v>37.35</v>
      </c>
      <c r="K110">
        <v>43.924999999999997</v>
      </c>
      <c r="L110">
        <v>39.5</v>
      </c>
    </row>
    <row r="111" spans="1:12" x14ac:dyDescent="0.25">
      <c r="A111" s="20" t="s">
        <v>11990</v>
      </c>
      <c r="B111">
        <v>2</v>
      </c>
      <c r="C111" t="s">
        <v>63</v>
      </c>
      <c r="D111" t="s">
        <v>89</v>
      </c>
      <c r="E111">
        <v>2012</v>
      </c>
      <c r="F111" t="s">
        <v>15</v>
      </c>
      <c r="G111">
        <v>4</v>
      </c>
      <c r="H111">
        <v>31</v>
      </c>
      <c r="I111">
        <v>52.1</v>
      </c>
      <c r="J111">
        <v>42.5</v>
      </c>
      <c r="K111">
        <v>49.1</v>
      </c>
      <c r="L111">
        <v>44.9</v>
      </c>
    </row>
    <row r="112" spans="1:12" x14ac:dyDescent="0.25">
      <c r="A112" s="20" t="s">
        <v>12038</v>
      </c>
      <c r="B112">
        <v>2</v>
      </c>
      <c r="C112" t="s">
        <v>63</v>
      </c>
      <c r="D112" t="s">
        <v>90</v>
      </c>
      <c r="E112">
        <v>2012</v>
      </c>
      <c r="F112" t="s">
        <v>15</v>
      </c>
      <c r="G112">
        <v>4</v>
      </c>
      <c r="H112">
        <v>-11.402146431777901</v>
      </c>
      <c r="I112">
        <v>16.474275952729599</v>
      </c>
      <c r="J112">
        <v>-0.126614679382481</v>
      </c>
      <c r="K112">
        <v>9.0805320817561501</v>
      </c>
      <c r="L112">
        <v>2.9702802523120102</v>
      </c>
    </row>
    <row r="113" spans="1:12" x14ac:dyDescent="0.25">
      <c r="A113" s="20" t="s">
        <v>15126</v>
      </c>
      <c r="B113">
        <v>2</v>
      </c>
      <c r="C113" t="s">
        <v>63</v>
      </c>
      <c r="D113" t="s">
        <v>91</v>
      </c>
      <c r="E113">
        <v>2012</v>
      </c>
      <c r="F113" t="s">
        <v>15</v>
      </c>
      <c r="G113">
        <v>4</v>
      </c>
      <c r="H113">
        <v>0.69</v>
      </c>
      <c r="I113">
        <v>1.56</v>
      </c>
      <c r="J113">
        <v>0.99250000000000005</v>
      </c>
      <c r="K113">
        <v>1.2575000000000001</v>
      </c>
      <c r="L113">
        <v>1.08</v>
      </c>
    </row>
    <row r="114" spans="1:12" x14ac:dyDescent="0.25">
      <c r="A114" s="20" t="s">
        <v>11582</v>
      </c>
      <c r="B114">
        <v>2</v>
      </c>
      <c r="C114" t="s">
        <v>63</v>
      </c>
      <c r="D114" t="s">
        <v>88</v>
      </c>
      <c r="E114">
        <v>2013</v>
      </c>
      <c r="F114" t="s">
        <v>16</v>
      </c>
      <c r="G114">
        <v>5</v>
      </c>
      <c r="H114">
        <v>28</v>
      </c>
      <c r="I114">
        <v>40.200000000000003</v>
      </c>
      <c r="J114">
        <v>32.375</v>
      </c>
      <c r="K114">
        <v>36.799999999999997</v>
      </c>
      <c r="L114">
        <v>34.9</v>
      </c>
    </row>
    <row r="115" spans="1:12" x14ac:dyDescent="0.25">
      <c r="A115" s="20" t="s">
        <v>11995</v>
      </c>
      <c r="B115">
        <v>2</v>
      </c>
      <c r="C115" t="s">
        <v>63</v>
      </c>
      <c r="D115" t="s">
        <v>89</v>
      </c>
      <c r="E115">
        <v>2013</v>
      </c>
      <c r="F115" t="s">
        <v>16</v>
      </c>
      <c r="G115">
        <v>5</v>
      </c>
      <c r="H115">
        <v>32.799999999999997</v>
      </c>
      <c r="I115">
        <v>45.3</v>
      </c>
      <c r="J115">
        <v>37.575000000000003</v>
      </c>
      <c r="K115">
        <v>42.225000000000001</v>
      </c>
      <c r="L115">
        <v>39.75</v>
      </c>
    </row>
    <row r="116" spans="1:12" x14ac:dyDescent="0.25">
      <c r="A116" s="20" t="s">
        <v>12043</v>
      </c>
      <c r="B116">
        <v>2</v>
      </c>
      <c r="C116" t="s">
        <v>63</v>
      </c>
      <c r="D116" t="s">
        <v>90</v>
      </c>
      <c r="E116">
        <v>2013</v>
      </c>
      <c r="F116" t="s">
        <v>16</v>
      </c>
      <c r="G116">
        <v>5</v>
      </c>
      <c r="H116">
        <v>-8.2890766846965001</v>
      </c>
      <c r="I116">
        <v>5.2622670411503902</v>
      </c>
      <c r="J116">
        <v>-4.1484138435422899</v>
      </c>
      <c r="K116">
        <v>1.00367108409067</v>
      </c>
      <c r="L116">
        <v>-2.68283916221427</v>
      </c>
    </row>
    <row r="117" spans="1:12" x14ac:dyDescent="0.25">
      <c r="A117" s="20" t="s">
        <v>15127</v>
      </c>
      <c r="B117">
        <v>2</v>
      </c>
      <c r="C117" t="s">
        <v>63</v>
      </c>
      <c r="D117" t="s">
        <v>91</v>
      </c>
      <c r="E117">
        <v>2013</v>
      </c>
      <c r="F117" t="s">
        <v>16</v>
      </c>
      <c r="G117">
        <v>5</v>
      </c>
      <c r="H117">
        <v>0.77</v>
      </c>
      <c r="I117">
        <v>1.1499999999999999</v>
      </c>
      <c r="J117">
        <v>0.88749999999999996</v>
      </c>
      <c r="K117">
        <v>1.0249999999999999</v>
      </c>
      <c r="L117">
        <v>0.93</v>
      </c>
    </row>
    <row r="118" spans="1:12" x14ac:dyDescent="0.25">
      <c r="A118" s="20" t="s">
        <v>11580</v>
      </c>
      <c r="B118">
        <v>2</v>
      </c>
      <c r="C118" t="s">
        <v>63</v>
      </c>
      <c r="D118" t="s">
        <v>88</v>
      </c>
      <c r="E118">
        <v>2013</v>
      </c>
      <c r="F118" t="s">
        <v>36</v>
      </c>
      <c r="G118">
        <v>3</v>
      </c>
      <c r="H118">
        <v>34.799999999999997</v>
      </c>
      <c r="I118">
        <v>48.4</v>
      </c>
      <c r="J118">
        <v>38.799999999999997</v>
      </c>
      <c r="K118">
        <v>41.924999999999997</v>
      </c>
      <c r="L118">
        <v>40.6</v>
      </c>
    </row>
    <row r="119" spans="1:12" x14ac:dyDescent="0.25">
      <c r="A119" s="20" t="s">
        <v>11993</v>
      </c>
      <c r="B119">
        <v>2</v>
      </c>
      <c r="C119" t="s">
        <v>63</v>
      </c>
      <c r="D119" t="s">
        <v>89</v>
      </c>
      <c r="E119">
        <v>2013</v>
      </c>
      <c r="F119" t="s">
        <v>36</v>
      </c>
      <c r="G119">
        <v>3</v>
      </c>
      <c r="H119">
        <v>41.1</v>
      </c>
      <c r="I119">
        <v>60.8</v>
      </c>
      <c r="J119">
        <v>46.975000000000001</v>
      </c>
      <c r="K119">
        <v>51.325000000000003</v>
      </c>
      <c r="L119">
        <v>48.25</v>
      </c>
    </row>
    <row r="120" spans="1:12" x14ac:dyDescent="0.25">
      <c r="A120" s="20" t="s">
        <v>12041</v>
      </c>
      <c r="B120">
        <v>2</v>
      </c>
      <c r="C120" t="s">
        <v>63</v>
      </c>
      <c r="D120" t="s">
        <v>90</v>
      </c>
      <c r="E120">
        <v>2013</v>
      </c>
      <c r="F120" t="s">
        <v>36</v>
      </c>
      <c r="G120">
        <v>3</v>
      </c>
      <c r="H120">
        <v>-1.40220023431908</v>
      </c>
      <c r="I120">
        <v>13.7416823738138</v>
      </c>
      <c r="J120">
        <v>1.79884881386371</v>
      </c>
      <c r="K120">
        <v>5.9935193296857401</v>
      </c>
      <c r="L120">
        <v>4.9590103880276901</v>
      </c>
    </row>
    <row r="121" spans="1:12" x14ac:dyDescent="0.25">
      <c r="A121" s="20" t="s">
        <v>15128</v>
      </c>
      <c r="B121">
        <v>2</v>
      </c>
      <c r="C121" t="s">
        <v>63</v>
      </c>
      <c r="D121" t="s">
        <v>91</v>
      </c>
      <c r="E121">
        <v>2013</v>
      </c>
      <c r="F121" t="s">
        <v>36</v>
      </c>
      <c r="G121">
        <v>3</v>
      </c>
      <c r="H121">
        <v>0.97</v>
      </c>
      <c r="I121">
        <v>1.49</v>
      </c>
      <c r="J121">
        <v>1.05</v>
      </c>
      <c r="K121">
        <v>1.2</v>
      </c>
      <c r="L121">
        <v>1.1399999999999999</v>
      </c>
    </row>
    <row r="122" spans="1:12" x14ac:dyDescent="0.25">
      <c r="A122" s="20" t="s">
        <v>15129</v>
      </c>
      <c r="B122">
        <v>2</v>
      </c>
      <c r="C122" t="s">
        <v>63</v>
      </c>
      <c r="D122" t="s">
        <v>88</v>
      </c>
      <c r="E122">
        <v>2013</v>
      </c>
      <c r="F122" t="s">
        <v>15064</v>
      </c>
      <c r="G122">
        <v>6</v>
      </c>
      <c r="H122">
        <v>28.1</v>
      </c>
      <c r="I122">
        <v>43.8</v>
      </c>
      <c r="J122">
        <v>34.174999999999997</v>
      </c>
      <c r="K122">
        <v>38.575000000000003</v>
      </c>
      <c r="L122">
        <v>36.1</v>
      </c>
    </row>
    <row r="123" spans="1:12" x14ac:dyDescent="0.25">
      <c r="A123" s="20" t="s">
        <v>15130</v>
      </c>
      <c r="B123">
        <v>2</v>
      </c>
      <c r="C123" t="s">
        <v>63</v>
      </c>
      <c r="D123" t="s">
        <v>89</v>
      </c>
      <c r="E123">
        <v>2013</v>
      </c>
      <c r="F123" t="s">
        <v>15064</v>
      </c>
      <c r="G123">
        <v>6</v>
      </c>
      <c r="H123">
        <v>39.299999999999997</v>
      </c>
      <c r="I123">
        <v>55.5</v>
      </c>
      <c r="J123">
        <v>45.975000000000001</v>
      </c>
      <c r="K123">
        <v>51.725000000000001</v>
      </c>
      <c r="L123">
        <v>48.5</v>
      </c>
    </row>
    <row r="124" spans="1:12" x14ac:dyDescent="0.25">
      <c r="A124" s="20" t="s">
        <v>11581</v>
      </c>
      <c r="B124">
        <v>2</v>
      </c>
      <c r="C124" t="s">
        <v>63</v>
      </c>
      <c r="D124" t="s">
        <v>88</v>
      </c>
      <c r="E124">
        <v>2013</v>
      </c>
      <c r="F124" t="s">
        <v>15</v>
      </c>
      <c r="G124">
        <v>4</v>
      </c>
      <c r="H124">
        <v>31.4</v>
      </c>
      <c r="I124">
        <v>46.1</v>
      </c>
      <c r="J124">
        <v>38.75</v>
      </c>
      <c r="K124">
        <v>43.075000000000003</v>
      </c>
      <c r="L124">
        <v>40.25</v>
      </c>
    </row>
    <row r="125" spans="1:12" x14ac:dyDescent="0.25">
      <c r="A125" s="20" t="s">
        <v>11994</v>
      </c>
      <c r="B125">
        <v>2</v>
      </c>
      <c r="C125" t="s">
        <v>63</v>
      </c>
      <c r="D125" t="s">
        <v>89</v>
      </c>
      <c r="E125">
        <v>2013</v>
      </c>
      <c r="F125" t="s">
        <v>15</v>
      </c>
      <c r="G125">
        <v>4</v>
      </c>
      <c r="H125">
        <v>39.5</v>
      </c>
      <c r="I125">
        <v>51</v>
      </c>
      <c r="J125">
        <v>42.924999999999997</v>
      </c>
      <c r="K125">
        <v>47.524999999999999</v>
      </c>
      <c r="L125">
        <v>44.9</v>
      </c>
    </row>
    <row r="126" spans="1:12" x14ac:dyDescent="0.25">
      <c r="A126" s="20" t="s">
        <v>12042</v>
      </c>
      <c r="B126">
        <v>2</v>
      </c>
      <c r="C126" t="s">
        <v>63</v>
      </c>
      <c r="D126" t="s">
        <v>90</v>
      </c>
      <c r="E126">
        <v>2013</v>
      </c>
      <c r="F126" t="s">
        <v>15</v>
      </c>
      <c r="G126">
        <v>4</v>
      </c>
      <c r="H126">
        <v>-5.9085714705652199</v>
      </c>
      <c r="I126">
        <v>18.018949571682199</v>
      </c>
      <c r="J126">
        <v>1.2901653935553301</v>
      </c>
      <c r="K126">
        <v>8.0271581795540108</v>
      </c>
      <c r="L126">
        <v>4.6345517791739601</v>
      </c>
    </row>
    <row r="127" spans="1:12" x14ac:dyDescent="0.25">
      <c r="A127" s="20" t="s">
        <v>15131</v>
      </c>
      <c r="B127">
        <v>2</v>
      </c>
      <c r="C127" t="s">
        <v>63</v>
      </c>
      <c r="D127" t="s">
        <v>91</v>
      </c>
      <c r="E127">
        <v>2013</v>
      </c>
      <c r="F127" t="s">
        <v>15</v>
      </c>
      <c r="G127">
        <v>4</v>
      </c>
      <c r="H127">
        <v>0.86</v>
      </c>
      <c r="I127">
        <v>1.64</v>
      </c>
      <c r="J127">
        <v>1.0349999999999999</v>
      </c>
      <c r="K127">
        <v>1.2375</v>
      </c>
      <c r="L127">
        <v>1.1200000000000001</v>
      </c>
    </row>
    <row r="128" spans="1:12" x14ac:dyDescent="0.25">
      <c r="A128" s="20" t="s">
        <v>11587</v>
      </c>
      <c r="B128">
        <v>2</v>
      </c>
      <c r="C128" t="s">
        <v>63</v>
      </c>
      <c r="D128" t="s">
        <v>88</v>
      </c>
      <c r="E128">
        <v>2014</v>
      </c>
      <c r="F128" t="s">
        <v>16</v>
      </c>
      <c r="G128">
        <v>5</v>
      </c>
      <c r="H128">
        <v>36</v>
      </c>
      <c r="I128">
        <v>53</v>
      </c>
      <c r="J128">
        <v>40.25</v>
      </c>
      <c r="K128">
        <v>43.875</v>
      </c>
      <c r="L128">
        <v>41.3</v>
      </c>
    </row>
    <row r="129" spans="1:12" x14ac:dyDescent="0.25">
      <c r="A129" s="20" t="s">
        <v>11999</v>
      </c>
      <c r="B129">
        <v>2</v>
      </c>
      <c r="C129" t="s">
        <v>63</v>
      </c>
      <c r="D129" t="s">
        <v>89</v>
      </c>
      <c r="E129">
        <v>2014</v>
      </c>
      <c r="F129" t="s">
        <v>16</v>
      </c>
      <c r="G129">
        <v>5</v>
      </c>
      <c r="H129">
        <v>42.5</v>
      </c>
      <c r="I129">
        <v>55.2</v>
      </c>
      <c r="J129">
        <v>46.524999999999999</v>
      </c>
      <c r="K129">
        <v>49.524999999999999</v>
      </c>
      <c r="L129">
        <v>48.75</v>
      </c>
    </row>
    <row r="130" spans="1:12" x14ac:dyDescent="0.25">
      <c r="A130" s="20" t="s">
        <v>12047</v>
      </c>
      <c r="B130">
        <v>2</v>
      </c>
      <c r="C130" t="s">
        <v>63</v>
      </c>
      <c r="D130" t="s">
        <v>90</v>
      </c>
      <c r="E130">
        <v>2014</v>
      </c>
      <c r="F130" t="s">
        <v>16</v>
      </c>
      <c r="G130">
        <v>5</v>
      </c>
      <c r="H130">
        <v>-8.8251529159125006</v>
      </c>
      <c r="I130">
        <v>18.0632112791792</v>
      </c>
      <c r="J130">
        <v>-3.87510450953005</v>
      </c>
      <c r="K130">
        <v>1.64179810887356</v>
      </c>
      <c r="L130">
        <v>-3.55989517823159</v>
      </c>
    </row>
    <row r="131" spans="1:12" x14ac:dyDescent="0.25">
      <c r="A131" s="20" t="s">
        <v>15132</v>
      </c>
      <c r="B131">
        <v>2</v>
      </c>
      <c r="C131" t="s">
        <v>63</v>
      </c>
      <c r="D131" t="s">
        <v>91</v>
      </c>
      <c r="E131">
        <v>2014</v>
      </c>
      <c r="F131" t="s">
        <v>16</v>
      </c>
      <c r="G131">
        <v>5</v>
      </c>
      <c r="H131">
        <v>0.81</v>
      </c>
      <c r="I131">
        <v>1.52</v>
      </c>
      <c r="J131">
        <v>0.91</v>
      </c>
      <c r="K131">
        <v>1.04</v>
      </c>
      <c r="L131">
        <v>0.92</v>
      </c>
    </row>
    <row r="132" spans="1:12" x14ac:dyDescent="0.25">
      <c r="A132" s="20" t="s">
        <v>11585</v>
      </c>
      <c r="B132">
        <v>2</v>
      </c>
      <c r="C132" t="s">
        <v>63</v>
      </c>
      <c r="D132" t="s">
        <v>88</v>
      </c>
      <c r="E132">
        <v>2014</v>
      </c>
      <c r="F132" t="s">
        <v>36</v>
      </c>
      <c r="G132">
        <v>3</v>
      </c>
      <c r="H132">
        <v>45.1</v>
      </c>
      <c r="I132">
        <v>54.9</v>
      </c>
      <c r="J132">
        <v>48.475000000000001</v>
      </c>
      <c r="K132">
        <v>51.325000000000003</v>
      </c>
      <c r="L132">
        <v>49.6</v>
      </c>
    </row>
    <row r="133" spans="1:12" x14ac:dyDescent="0.25">
      <c r="A133" s="20" t="s">
        <v>11997</v>
      </c>
      <c r="B133">
        <v>2</v>
      </c>
      <c r="C133" t="s">
        <v>63</v>
      </c>
      <c r="D133" t="s">
        <v>89</v>
      </c>
      <c r="E133">
        <v>2014</v>
      </c>
      <c r="F133" t="s">
        <v>36</v>
      </c>
      <c r="G133">
        <v>3</v>
      </c>
      <c r="H133">
        <v>54.8</v>
      </c>
      <c r="I133">
        <v>66.099999999999994</v>
      </c>
      <c r="J133">
        <v>57.05</v>
      </c>
      <c r="K133">
        <v>60.5</v>
      </c>
      <c r="L133">
        <v>58.25</v>
      </c>
    </row>
    <row r="134" spans="1:12" x14ac:dyDescent="0.25">
      <c r="A134" s="20" t="s">
        <v>12045</v>
      </c>
      <c r="B134">
        <v>2</v>
      </c>
      <c r="C134" t="s">
        <v>63</v>
      </c>
      <c r="D134" t="s">
        <v>90</v>
      </c>
      <c r="E134">
        <v>2014</v>
      </c>
      <c r="F134" t="s">
        <v>36</v>
      </c>
      <c r="G134">
        <v>3</v>
      </c>
      <c r="H134">
        <v>-2.8399990896351102</v>
      </c>
      <c r="I134">
        <v>15.8372026316567</v>
      </c>
      <c r="J134">
        <v>3.8556689907921999</v>
      </c>
      <c r="K134">
        <v>7.4991044567779301</v>
      </c>
      <c r="L134">
        <v>5.0755058966073996</v>
      </c>
    </row>
    <row r="135" spans="1:12" x14ac:dyDescent="0.25">
      <c r="A135" s="20" t="s">
        <v>15133</v>
      </c>
      <c r="B135">
        <v>2</v>
      </c>
      <c r="C135" t="s">
        <v>63</v>
      </c>
      <c r="D135" t="s">
        <v>91</v>
      </c>
      <c r="E135">
        <v>2014</v>
      </c>
      <c r="F135" t="s">
        <v>36</v>
      </c>
      <c r="G135">
        <v>3</v>
      </c>
      <c r="H135">
        <v>0.94</v>
      </c>
      <c r="I135">
        <v>1.45</v>
      </c>
      <c r="J135">
        <v>1.085</v>
      </c>
      <c r="K135">
        <v>1.18</v>
      </c>
      <c r="L135">
        <v>1.1100000000000001</v>
      </c>
    </row>
    <row r="136" spans="1:12" x14ac:dyDescent="0.25">
      <c r="A136" s="20" t="s">
        <v>15134</v>
      </c>
      <c r="B136">
        <v>2</v>
      </c>
      <c r="C136" t="s">
        <v>63</v>
      </c>
      <c r="D136" t="s">
        <v>88</v>
      </c>
      <c r="E136">
        <v>2014</v>
      </c>
      <c r="F136" t="s">
        <v>15064</v>
      </c>
      <c r="G136">
        <v>6</v>
      </c>
      <c r="H136">
        <v>34.9</v>
      </c>
      <c r="I136">
        <v>49.3</v>
      </c>
      <c r="J136">
        <v>42.174999999999997</v>
      </c>
      <c r="K136">
        <v>46.524999999999999</v>
      </c>
      <c r="L136">
        <v>44.55</v>
      </c>
    </row>
    <row r="137" spans="1:12" x14ac:dyDescent="0.25">
      <c r="A137" s="20" t="s">
        <v>15135</v>
      </c>
      <c r="B137">
        <v>2</v>
      </c>
      <c r="C137" t="s">
        <v>63</v>
      </c>
      <c r="D137" t="s">
        <v>89</v>
      </c>
      <c r="E137">
        <v>2014</v>
      </c>
      <c r="F137" t="s">
        <v>15064</v>
      </c>
      <c r="G137">
        <v>6</v>
      </c>
      <c r="H137">
        <v>50.1</v>
      </c>
      <c r="I137">
        <v>64.099999999999994</v>
      </c>
      <c r="J137">
        <v>56.774999999999999</v>
      </c>
      <c r="K137">
        <v>61.15</v>
      </c>
      <c r="L137">
        <v>58.1</v>
      </c>
    </row>
    <row r="138" spans="1:12" x14ac:dyDescent="0.25">
      <c r="A138" s="20" t="s">
        <v>11586</v>
      </c>
      <c r="B138">
        <v>2</v>
      </c>
      <c r="C138" t="s">
        <v>63</v>
      </c>
      <c r="D138" t="s">
        <v>88</v>
      </c>
      <c r="E138">
        <v>2014</v>
      </c>
      <c r="F138" t="s">
        <v>15</v>
      </c>
      <c r="G138">
        <v>4</v>
      </c>
      <c r="H138">
        <v>43.7</v>
      </c>
      <c r="I138">
        <v>55.6</v>
      </c>
      <c r="J138">
        <v>46.274999999999999</v>
      </c>
      <c r="K138">
        <v>51.075000000000003</v>
      </c>
      <c r="L138">
        <v>49.3</v>
      </c>
    </row>
    <row r="139" spans="1:12" x14ac:dyDescent="0.25">
      <c r="A139" s="20" t="s">
        <v>11998</v>
      </c>
      <c r="B139">
        <v>2</v>
      </c>
      <c r="C139" t="s">
        <v>63</v>
      </c>
      <c r="D139" t="s">
        <v>89</v>
      </c>
      <c r="E139">
        <v>2014</v>
      </c>
      <c r="F139" t="s">
        <v>15</v>
      </c>
      <c r="G139">
        <v>4</v>
      </c>
      <c r="H139">
        <v>49.4</v>
      </c>
      <c r="I139">
        <v>62.1</v>
      </c>
      <c r="J139">
        <v>51.825000000000003</v>
      </c>
      <c r="K139">
        <v>58.125</v>
      </c>
      <c r="L139">
        <v>55.5</v>
      </c>
    </row>
    <row r="140" spans="1:12" x14ac:dyDescent="0.25">
      <c r="A140" s="20" t="s">
        <v>12046</v>
      </c>
      <c r="B140">
        <v>2</v>
      </c>
      <c r="C140" t="s">
        <v>63</v>
      </c>
      <c r="D140" t="s">
        <v>90</v>
      </c>
      <c r="E140">
        <v>2014</v>
      </c>
      <c r="F140" t="s">
        <v>15</v>
      </c>
      <c r="G140">
        <v>4</v>
      </c>
      <c r="H140">
        <v>-5.5428946299506103</v>
      </c>
      <c r="I140">
        <v>19.7946709907749</v>
      </c>
      <c r="J140">
        <v>8.6263167336785102E-2</v>
      </c>
      <c r="K140">
        <v>7.8027363268557499</v>
      </c>
      <c r="L140">
        <v>4.9556693254793798</v>
      </c>
    </row>
    <row r="141" spans="1:12" x14ac:dyDescent="0.25">
      <c r="A141" s="20" t="s">
        <v>15136</v>
      </c>
      <c r="B141">
        <v>2</v>
      </c>
      <c r="C141" t="s">
        <v>63</v>
      </c>
      <c r="D141" t="s">
        <v>91</v>
      </c>
      <c r="E141">
        <v>2014</v>
      </c>
      <c r="F141" t="s">
        <v>15</v>
      </c>
      <c r="G141">
        <v>4</v>
      </c>
      <c r="H141">
        <v>0.89</v>
      </c>
      <c r="I141">
        <v>1.57</v>
      </c>
      <c r="J141">
        <v>1</v>
      </c>
      <c r="K141">
        <v>1.1850000000000001</v>
      </c>
      <c r="L141">
        <v>1.1100000000000001</v>
      </c>
    </row>
    <row r="142" spans="1:12" x14ac:dyDescent="0.25">
      <c r="A142" s="20" t="s">
        <v>11656</v>
      </c>
      <c r="B142">
        <v>3</v>
      </c>
      <c r="C142" t="s">
        <v>67</v>
      </c>
      <c r="D142" t="s">
        <v>88</v>
      </c>
      <c r="E142">
        <v>2010</v>
      </c>
      <c r="F142" t="s">
        <v>16</v>
      </c>
      <c r="G142">
        <v>5</v>
      </c>
      <c r="H142">
        <v>11.4</v>
      </c>
      <c r="I142">
        <v>44.3</v>
      </c>
      <c r="J142">
        <v>19.75</v>
      </c>
      <c r="K142">
        <v>31.25</v>
      </c>
      <c r="L142">
        <v>23.95</v>
      </c>
    </row>
    <row r="143" spans="1:12" x14ac:dyDescent="0.25">
      <c r="A143" s="20" t="s">
        <v>12067</v>
      </c>
      <c r="B143">
        <v>3</v>
      </c>
      <c r="C143" t="s">
        <v>67</v>
      </c>
      <c r="D143" t="s">
        <v>89</v>
      </c>
      <c r="E143">
        <v>2010</v>
      </c>
      <c r="F143" t="s">
        <v>16</v>
      </c>
      <c r="G143">
        <v>5</v>
      </c>
      <c r="H143">
        <v>8.8000000000000007</v>
      </c>
      <c r="I143">
        <v>73.099999999999994</v>
      </c>
      <c r="J143">
        <v>20.425000000000001</v>
      </c>
      <c r="K143">
        <v>32.424999999999997</v>
      </c>
      <c r="L143">
        <v>28.1</v>
      </c>
    </row>
    <row r="144" spans="1:12" x14ac:dyDescent="0.25">
      <c r="A144" s="20" t="s">
        <v>15149</v>
      </c>
      <c r="B144">
        <v>3</v>
      </c>
      <c r="C144" t="s">
        <v>67</v>
      </c>
      <c r="D144" t="s">
        <v>90</v>
      </c>
      <c r="E144">
        <v>2010</v>
      </c>
      <c r="F144" t="s">
        <v>16</v>
      </c>
      <c r="G144">
        <v>5</v>
      </c>
      <c r="H144">
        <v>-3.0720731329816302</v>
      </c>
      <c r="I144">
        <v>33.642272089159597</v>
      </c>
      <c r="J144">
        <v>8.8812851596563203</v>
      </c>
      <c r="K144">
        <v>16.8728459217897</v>
      </c>
      <c r="L144">
        <v>12.6146536656068</v>
      </c>
    </row>
    <row r="145" spans="1:12" x14ac:dyDescent="0.25">
      <c r="A145" s="20" t="s">
        <v>15150</v>
      </c>
      <c r="B145">
        <v>3</v>
      </c>
      <c r="C145" t="s">
        <v>67</v>
      </c>
      <c r="D145" t="s">
        <v>91</v>
      </c>
      <c r="E145">
        <v>2010</v>
      </c>
      <c r="F145" t="s">
        <v>16</v>
      </c>
      <c r="G145">
        <v>5</v>
      </c>
      <c r="H145">
        <v>0.79</v>
      </c>
      <c r="I145">
        <v>4.1500000000000004</v>
      </c>
      <c r="J145">
        <v>1.7625</v>
      </c>
      <c r="K145">
        <v>2.38</v>
      </c>
      <c r="L145">
        <v>2.0649999999999999</v>
      </c>
    </row>
    <row r="146" spans="1:12" x14ac:dyDescent="0.25">
      <c r="A146" s="20" t="s">
        <v>11654</v>
      </c>
      <c r="B146">
        <v>3</v>
      </c>
      <c r="C146" t="s">
        <v>67</v>
      </c>
      <c r="D146" t="s">
        <v>88</v>
      </c>
      <c r="E146">
        <v>2010</v>
      </c>
      <c r="F146" t="s">
        <v>36</v>
      </c>
      <c r="G146">
        <v>3</v>
      </c>
      <c r="H146">
        <v>10.6</v>
      </c>
      <c r="I146">
        <v>33.6</v>
      </c>
      <c r="J146">
        <v>25.524999999999999</v>
      </c>
      <c r="K146">
        <v>29.95</v>
      </c>
      <c r="L146">
        <v>27.75</v>
      </c>
    </row>
    <row r="147" spans="1:12" x14ac:dyDescent="0.25">
      <c r="A147" s="20" t="s">
        <v>12065</v>
      </c>
      <c r="B147">
        <v>3</v>
      </c>
      <c r="C147" t="s">
        <v>67</v>
      </c>
      <c r="D147" t="s">
        <v>89</v>
      </c>
      <c r="E147">
        <v>2010</v>
      </c>
      <c r="F147" t="s">
        <v>36</v>
      </c>
      <c r="G147">
        <v>3</v>
      </c>
      <c r="H147">
        <v>12.9</v>
      </c>
      <c r="I147">
        <v>37.6</v>
      </c>
      <c r="J147">
        <v>21.925000000000001</v>
      </c>
      <c r="K147">
        <v>31.975000000000001</v>
      </c>
      <c r="L147">
        <v>28.1</v>
      </c>
    </row>
    <row r="148" spans="1:12" x14ac:dyDescent="0.25">
      <c r="A148" s="20" t="s">
        <v>15151</v>
      </c>
      <c r="B148">
        <v>3</v>
      </c>
      <c r="C148" t="s">
        <v>67</v>
      </c>
      <c r="D148" t="s">
        <v>90</v>
      </c>
      <c r="E148">
        <v>2010</v>
      </c>
      <c r="F148" t="s">
        <v>36</v>
      </c>
      <c r="G148">
        <v>3</v>
      </c>
      <c r="H148">
        <v>3.7369182844648501</v>
      </c>
      <c r="I148">
        <v>21.427370013949801</v>
      </c>
      <c r="J148">
        <v>13.1219625411797</v>
      </c>
      <c r="K148">
        <v>17.5060777976149</v>
      </c>
      <c r="L148">
        <v>15.7599037697565</v>
      </c>
    </row>
    <row r="149" spans="1:12" x14ac:dyDescent="0.25">
      <c r="A149" s="20" t="s">
        <v>15152</v>
      </c>
      <c r="B149">
        <v>3</v>
      </c>
      <c r="C149" t="s">
        <v>67</v>
      </c>
      <c r="D149" t="s">
        <v>91</v>
      </c>
      <c r="E149">
        <v>2010</v>
      </c>
      <c r="F149" t="s">
        <v>36</v>
      </c>
      <c r="G149">
        <v>3</v>
      </c>
      <c r="H149">
        <v>1.25</v>
      </c>
      <c r="I149">
        <v>3.58</v>
      </c>
      <c r="J149">
        <v>2.0750000000000002</v>
      </c>
      <c r="K149">
        <v>2.6124999999999998</v>
      </c>
      <c r="L149">
        <v>2.41</v>
      </c>
    </row>
    <row r="150" spans="1:12" x14ac:dyDescent="0.25">
      <c r="A150" s="20" t="s">
        <v>15153</v>
      </c>
      <c r="B150">
        <v>3</v>
      </c>
      <c r="C150" t="s">
        <v>67</v>
      </c>
      <c r="D150" t="s">
        <v>88</v>
      </c>
      <c r="E150">
        <v>2010</v>
      </c>
      <c r="F150" t="s">
        <v>15064</v>
      </c>
      <c r="G150">
        <v>6</v>
      </c>
      <c r="H150">
        <v>6.8</v>
      </c>
      <c r="I150">
        <v>21.2</v>
      </c>
      <c r="J150">
        <v>10.35</v>
      </c>
      <c r="K150">
        <v>12.824999999999999</v>
      </c>
      <c r="L150">
        <v>11.65</v>
      </c>
    </row>
    <row r="151" spans="1:12" x14ac:dyDescent="0.25">
      <c r="A151" s="20" t="s">
        <v>15154</v>
      </c>
      <c r="B151">
        <v>3</v>
      </c>
      <c r="C151" t="s">
        <v>67</v>
      </c>
      <c r="D151" t="s">
        <v>89</v>
      </c>
      <c r="E151">
        <v>2010</v>
      </c>
      <c r="F151" t="s">
        <v>15064</v>
      </c>
      <c r="G151">
        <v>6</v>
      </c>
      <c r="H151">
        <v>4.9000000000000004</v>
      </c>
      <c r="I151">
        <v>18.100000000000001</v>
      </c>
      <c r="J151">
        <v>9</v>
      </c>
      <c r="K151">
        <v>11.925000000000001</v>
      </c>
      <c r="L151">
        <v>10.15</v>
      </c>
    </row>
    <row r="152" spans="1:12" x14ac:dyDescent="0.25">
      <c r="A152" s="20" t="s">
        <v>11655</v>
      </c>
      <c r="B152">
        <v>3</v>
      </c>
      <c r="C152" t="s">
        <v>67</v>
      </c>
      <c r="D152" t="s">
        <v>88</v>
      </c>
      <c r="E152">
        <v>2010</v>
      </c>
      <c r="F152" t="s">
        <v>15</v>
      </c>
      <c r="G152">
        <v>4</v>
      </c>
      <c r="H152">
        <v>19</v>
      </c>
      <c r="I152">
        <v>53.2</v>
      </c>
      <c r="J152">
        <v>26.9</v>
      </c>
      <c r="K152">
        <v>36.700000000000003</v>
      </c>
      <c r="L152">
        <v>33</v>
      </c>
    </row>
    <row r="153" spans="1:12" x14ac:dyDescent="0.25">
      <c r="A153" s="20" t="s">
        <v>12066</v>
      </c>
      <c r="B153">
        <v>3</v>
      </c>
      <c r="C153" t="s">
        <v>67</v>
      </c>
      <c r="D153" t="s">
        <v>89</v>
      </c>
      <c r="E153">
        <v>2010</v>
      </c>
      <c r="F153" t="s">
        <v>15</v>
      </c>
      <c r="G153">
        <v>4</v>
      </c>
      <c r="H153">
        <v>18.3</v>
      </c>
      <c r="I153">
        <v>71</v>
      </c>
      <c r="J153">
        <v>21.9</v>
      </c>
      <c r="K153">
        <v>41</v>
      </c>
      <c r="L153">
        <v>30.7</v>
      </c>
    </row>
    <row r="154" spans="1:12" x14ac:dyDescent="0.25">
      <c r="A154" s="20" t="s">
        <v>15155</v>
      </c>
      <c r="B154">
        <v>3</v>
      </c>
      <c r="C154" t="s">
        <v>67</v>
      </c>
      <c r="D154" t="s">
        <v>90</v>
      </c>
      <c r="E154">
        <v>2010</v>
      </c>
      <c r="F154" t="s">
        <v>15</v>
      </c>
      <c r="G154">
        <v>4</v>
      </c>
      <c r="H154">
        <v>5.7941164952017603</v>
      </c>
      <c r="I154">
        <v>38.704717374318399</v>
      </c>
      <c r="J154">
        <v>12.920684083302</v>
      </c>
      <c r="K154">
        <v>26.825935746118301</v>
      </c>
      <c r="L154">
        <v>20.224709008996701</v>
      </c>
    </row>
    <row r="155" spans="1:12" x14ac:dyDescent="0.25">
      <c r="A155" s="20" t="s">
        <v>15156</v>
      </c>
      <c r="B155">
        <v>3</v>
      </c>
      <c r="C155" t="s">
        <v>67</v>
      </c>
      <c r="D155" t="s">
        <v>91</v>
      </c>
      <c r="E155">
        <v>2010</v>
      </c>
      <c r="F155" t="s">
        <v>15</v>
      </c>
      <c r="G155">
        <v>4</v>
      </c>
      <c r="H155">
        <v>1.27</v>
      </c>
      <c r="I155">
        <v>4.25</v>
      </c>
      <c r="J155">
        <v>2.35</v>
      </c>
      <c r="K155">
        <v>3.66</v>
      </c>
      <c r="L155">
        <v>2.78</v>
      </c>
    </row>
    <row r="156" spans="1:12" x14ac:dyDescent="0.25">
      <c r="A156" s="20" t="s">
        <v>11661</v>
      </c>
      <c r="B156">
        <v>3</v>
      </c>
      <c r="C156" t="s">
        <v>67</v>
      </c>
      <c r="D156" t="s">
        <v>88</v>
      </c>
      <c r="E156">
        <v>2011</v>
      </c>
      <c r="F156" t="s">
        <v>16</v>
      </c>
      <c r="G156">
        <v>5</v>
      </c>
      <c r="H156">
        <v>7.1</v>
      </c>
      <c r="I156">
        <v>35.9</v>
      </c>
      <c r="J156">
        <v>16.100000000000001</v>
      </c>
      <c r="K156">
        <v>27.55</v>
      </c>
      <c r="L156">
        <v>25.4</v>
      </c>
    </row>
    <row r="157" spans="1:12" x14ac:dyDescent="0.25">
      <c r="A157" s="20" t="s">
        <v>15157</v>
      </c>
      <c r="B157">
        <v>3</v>
      </c>
      <c r="C157" t="s">
        <v>67</v>
      </c>
      <c r="D157" t="s">
        <v>89</v>
      </c>
      <c r="E157">
        <v>2011</v>
      </c>
      <c r="F157" t="s">
        <v>16</v>
      </c>
      <c r="G157">
        <v>5</v>
      </c>
      <c r="H157">
        <v>9.6999999999999993</v>
      </c>
      <c r="I157">
        <v>64.7</v>
      </c>
      <c r="J157">
        <v>17.100000000000001</v>
      </c>
      <c r="K157">
        <v>30.7</v>
      </c>
      <c r="L157">
        <v>23.3</v>
      </c>
    </row>
    <row r="158" spans="1:12" x14ac:dyDescent="0.25">
      <c r="A158" s="20" t="s">
        <v>15158</v>
      </c>
      <c r="B158">
        <v>3</v>
      </c>
      <c r="C158" t="s">
        <v>67</v>
      </c>
      <c r="D158" t="s">
        <v>90</v>
      </c>
      <c r="E158">
        <v>2011</v>
      </c>
      <c r="F158" t="s">
        <v>16</v>
      </c>
      <c r="G158">
        <v>5</v>
      </c>
      <c r="H158">
        <v>-2.6310755918570199</v>
      </c>
      <c r="I158">
        <v>25.541932522443599</v>
      </c>
      <c r="J158">
        <v>6.0717117957859204</v>
      </c>
      <c r="K158">
        <v>16.000461438078698</v>
      </c>
      <c r="L158">
        <v>13.809228280487</v>
      </c>
    </row>
    <row r="159" spans="1:12" x14ac:dyDescent="0.25">
      <c r="A159" s="20" t="s">
        <v>15159</v>
      </c>
      <c r="B159">
        <v>3</v>
      </c>
      <c r="C159" t="s">
        <v>67</v>
      </c>
      <c r="D159" t="s">
        <v>91</v>
      </c>
      <c r="E159">
        <v>2011</v>
      </c>
      <c r="F159" t="s">
        <v>16</v>
      </c>
      <c r="G159">
        <v>5</v>
      </c>
      <c r="H159">
        <v>0.73</v>
      </c>
      <c r="I159">
        <v>3.47</v>
      </c>
      <c r="J159">
        <v>1.53</v>
      </c>
      <c r="K159">
        <v>2.4700000000000002</v>
      </c>
      <c r="L159">
        <v>1.96</v>
      </c>
    </row>
    <row r="160" spans="1:12" x14ac:dyDescent="0.25">
      <c r="A160" s="20" t="s">
        <v>11659</v>
      </c>
      <c r="B160">
        <v>3</v>
      </c>
      <c r="C160" t="s">
        <v>67</v>
      </c>
      <c r="D160" t="s">
        <v>88</v>
      </c>
      <c r="E160">
        <v>2011</v>
      </c>
      <c r="F160" t="s">
        <v>36</v>
      </c>
      <c r="G160">
        <v>3</v>
      </c>
      <c r="H160">
        <v>19.399999999999999</v>
      </c>
      <c r="I160">
        <v>32.700000000000003</v>
      </c>
      <c r="J160">
        <v>24.274999999999999</v>
      </c>
      <c r="K160">
        <v>28.15</v>
      </c>
      <c r="L160">
        <v>27.1</v>
      </c>
    </row>
    <row r="161" spans="1:12" x14ac:dyDescent="0.25">
      <c r="A161" s="20" t="s">
        <v>15160</v>
      </c>
      <c r="B161">
        <v>3</v>
      </c>
      <c r="C161" t="s">
        <v>67</v>
      </c>
      <c r="D161" t="s">
        <v>89</v>
      </c>
      <c r="E161">
        <v>2011</v>
      </c>
      <c r="F161" t="s">
        <v>36</v>
      </c>
      <c r="G161">
        <v>3</v>
      </c>
      <c r="H161">
        <v>14.7</v>
      </c>
      <c r="I161">
        <v>44</v>
      </c>
      <c r="J161">
        <v>24.975000000000001</v>
      </c>
      <c r="K161">
        <v>32.274999999999999</v>
      </c>
      <c r="L161">
        <v>28.5</v>
      </c>
    </row>
    <row r="162" spans="1:12" x14ac:dyDescent="0.25">
      <c r="A162" s="20" t="s">
        <v>15161</v>
      </c>
      <c r="B162">
        <v>3</v>
      </c>
      <c r="C162" t="s">
        <v>67</v>
      </c>
      <c r="D162" t="s">
        <v>90</v>
      </c>
      <c r="E162">
        <v>2011</v>
      </c>
      <c r="F162" t="s">
        <v>36</v>
      </c>
      <c r="G162">
        <v>3</v>
      </c>
      <c r="H162">
        <v>7.0143104659272302</v>
      </c>
      <c r="I162">
        <v>21.035411883576302</v>
      </c>
      <c r="J162">
        <v>12.062562547012201</v>
      </c>
      <c r="K162">
        <v>17.569613494589799</v>
      </c>
      <c r="L162">
        <v>15.7263659449369</v>
      </c>
    </row>
    <row r="163" spans="1:12" x14ac:dyDescent="0.25">
      <c r="A163" s="20" t="s">
        <v>15162</v>
      </c>
      <c r="B163">
        <v>3</v>
      </c>
      <c r="C163" t="s">
        <v>67</v>
      </c>
      <c r="D163" t="s">
        <v>91</v>
      </c>
      <c r="E163">
        <v>2011</v>
      </c>
      <c r="F163" t="s">
        <v>36</v>
      </c>
      <c r="G163">
        <v>3</v>
      </c>
      <c r="H163">
        <v>1.44</v>
      </c>
      <c r="I163">
        <v>2.99</v>
      </c>
      <c r="J163">
        <v>2.0699999999999998</v>
      </c>
      <c r="K163">
        <v>2.6825000000000001</v>
      </c>
      <c r="L163">
        <v>2.4</v>
      </c>
    </row>
    <row r="164" spans="1:12" x14ac:dyDescent="0.25">
      <c r="A164" s="20" t="s">
        <v>15163</v>
      </c>
      <c r="B164">
        <v>3</v>
      </c>
      <c r="C164" t="s">
        <v>67</v>
      </c>
      <c r="D164" t="s">
        <v>88</v>
      </c>
      <c r="E164">
        <v>2011</v>
      </c>
      <c r="F164" t="s">
        <v>15064</v>
      </c>
      <c r="G164">
        <v>6</v>
      </c>
      <c r="H164">
        <v>9</v>
      </c>
      <c r="I164">
        <v>16.5</v>
      </c>
      <c r="J164">
        <v>10.275</v>
      </c>
      <c r="K164">
        <v>12.025</v>
      </c>
      <c r="L164">
        <v>11.3</v>
      </c>
    </row>
    <row r="165" spans="1:12" x14ac:dyDescent="0.25">
      <c r="A165" s="20" t="s">
        <v>15164</v>
      </c>
      <c r="B165">
        <v>3</v>
      </c>
      <c r="C165" t="s">
        <v>67</v>
      </c>
      <c r="D165" t="s">
        <v>89</v>
      </c>
      <c r="E165">
        <v>2011</v>
      </c>
      <c r="F165" t="s">
        <v>15064</v>
      </c>
      <c r="G165">
        <v>6</v>
      </c>
      <c r="H165">
        <v>6</v>
      </c>
      <c r="I165">
        <v>18.5</v>
      </c>
      <c r="J165">
        <v>7.375</v>
      </c>
      <c r="K165">
        <v>10.525</v>
      </c>
      <c r="L165">
        <v>8.9</v>
      </c>
    </row>
    <row r="166" spans="1:12" x14ac:dyDescent="0.25">
      <c r="A166" s="20" t="s">
        <v>11660</v>
      </c>
      <c r="B166">
        <v>3</v>
      </c>
      <c r="C166" t="s">
        <v>67</v>
      </c>
      <c r="D166" t="s">
        <v>88</v>
      </c>
      <c r="E166">
        <v>2011</v>
      </c>
      <c r="F166" t="s">
        <v>15</v>
      </c>
      <c r="G166">
        <v>4</v>
      </c>
      <c r="H166">
        <v>10.1</v>
      </c>
      <c r="I166">
        <v>59.8</v>
      </c>
      <c r="J166">
        <v>18.3</v>
      </c>
      <c r="K166">
        <v>33.700000000000003</v>
      </c>
      <c r="L166">
        <v>30.8</v>
      </c>
    </row>
    <row r="167" spans="1:12" x14ac:dyDescent="0.25">
      <c r="A167" s="20" t="s">
        <v>15165</v>
      </c>
      <c r="B167">
        <v>3</v>
      </c>
      <c r="C167" t="s">
        <v>67</v>
      </c>
      <c r="D167" t="s">
        <v>89</v>
      </c>
      <c r="E167">
        <v>2011</v>
      </c>
      <c r="F167" t="s">
        <v>15</v>
      </c>
      <c r="G167">
        <v>4</v>
      </c>
      <c r="H167">
        <v>8.5</v>
      </c>
      <c r="I167">
        <v>65.599999999999994</v>
      </c>
      <c r="J167">
        <v>14.925000000000001</v>
      </c>
      <c r="K167">
        <v>36.950000000000003</v>
      </c>
      <c r="L167">
        <v>27.05</v>
      </c>
    </row>
    <row r="168" spans="1:12" x14ac:dyDescent="0.25">
      <c r="A168" s="20" t="s">
        <v>15166</v>
      </c>
      <c r="B168">
        <v>3</v>
      </c>
      <c r="C168" t="s">
        <v>67</v>
      </c>
      <c r="D168" t="s">
        <v>90</v>
      </c>
      <c r="E168">
        <v>2011</v>
      </c>
      <c r="F168" t="s">
        <v>15</v>
      </c>
      <c r="G168">
        <v>4</v>
      </c>
      <c r="H168">
        <v>-0.54765762389981099</v>
      </c>
      <c r="I168">
        <v>43.315899279143203</v>
      </c>
      <c r="J168">
        <v>8.0051618023594209</v>
      </c>
      <c r="K168">
        <v>23.486916980963301</v>
      </c>
      <c r="L168">
        <v>19.367352717401101</v>
      </c>
    </row>
    <row r="169" spans="1:12" x14ac:dyDescent="0.25">
      <c r="A169" s="20" t="s">
        <v>15167</v>
      </c>
      <c r="B169">
        <v>3</v>
      </c>
      <c r="C169" t="s">
        <v>67</v>
      </c>
      <c r="D169" t="s">
        <v>91</v>
      </c>
      <c r="E169">
        <v>2011</v>
      </c>
      <c r="F169" t="s">
        <v>15</v>
      </c>
      <c r="G169">
        <v>4</v>
      </c>
      <c r="H169">
        <v>0.97</v>
      </c>
      <c r="I169">
        <v>5.05</v>
      </c>
      <c r="J169">
        <v>1.7775000000000001</v>
      </c>
      <c r="K169">
        <v>3.1575000000000002</v>
      </c>
      <c r="L169">
        <v>2.61</v>
      </c>
    </row>
    <row r="170" spans="1:12" x14ac:dyDescent="0.25">
      <c r="A170" s="20" t="s">
        <v>11666</v>
      </c>
      <c r="B170">
        <v>3</v>
      </c>
      <c r="C170" t="s">
        <v>67</v>
      </c>
      <c r="D170" t="s">
        <v>88</v>
      </c>
      <c r="E170">
        <v>2012</v>
      </c>
      <c r="F170" t="s">
        <v>16</v>
      </c>
      <c r="G170">
        <v>5</v>
      </c>
      <c r="H170">
        <v>7.6</v>
      </c>
      <c r="I170">
        <v>37.200000000000003</v>
      </c>
      <c r="J170">
        <v>20.3</v>
      </c>
      <c r="K170">
        <v>26.95</v>
      </c>
      <c r="L170">
        <v>23.25</v>
      </c>
    </row>
    <row r="171" spans="1:12" x14ac:dyDescent="0.25">
      <c r="A171" s="20" t="s">
        <v>15168</v>
      </c>
      <c r="B171">
        <v>3</v>
      </c>
      <c r="C171" t="s">
        <v>67</v>
      </c>
      <c r="D171" t="s">
        <v>89</v>
      </c>
      <c r="E171">
        <v>2012</v>
      </c>
      <c r="F171" t="s">
        <v>16</v>
      </c>
      <c r="G171">
        <v>5</v>
      </c>
      <c r="H171">
        <v>11.9</v>
      </c>
      <c r="I171">
        <v>49.9</v>
      </c>
      <c r="J171">
        <v>21.024999999999999</v>
      </c>
      <c r="K171">
        <v>31.175000000000001</v>
      </c>
      <c r="L171">
        <v>26</v>
      </c>
    </row>
    <row r="172" spans="1:12" x14ac:dyDescent="0.25">
      <c r="A172" s="20" t="s">
        <v>15169</v>
      </c>
      <c r="B172">
        <v>3</v>
      </c>
      <c r="C172" t="s">
        <v>67</v>
      </c>
      <c r="D172" t="s">
        <v>90</v>
      </c>
      <c r="E172">
        <v>2012</v>
      </c>
      <c r="F172" t="s">
        <v>16</v>
      </c>
      <c r="G172">
        <v>5</v>
      </c>
      <c r="H172">
        <v>-4.1843167885063197</v>
      </c>
      <c r="I172">
        <v>24.2472425941103</v>
      </c>
      <c r="J172">
        <v>8.1202517872749809</v>
      </c>
      <c r="K172">
        <v>15.854354211730399</v>
      </c>
      <c r="L172">
        <v>12.369034322935899</v>
      </c>
    </row>
    <row r="173" spans="1:12" x14ac:dyDescent="0.25">
      <c r="A173" s="20" t="s">
        <v>15170</v>
      </c>
      <c r="B173">
        <v>3</v>
      </c>
      <c r="C173" t="s">
        <v>67</v>
      </c>
      <c r="D173" t="s">
        <v>91</v>
      </c>
      <c r="E173">
        <v>2012</v>
      </c>
      <c r="F173" t="s">
        <v>16</v>
      </c>
      <c r="G173">
        <v>5</v>
      </c>
      <c r="H173">
        <v>0.64</v>
      </c>
      <c r="I173">
        <v>2.96</v>
      </c>
      <c r="J173">
        <v>1.6625000000000001</v>
      </c>
      <c r="K173">
        <v>2.6274999999999999</v>
      </c>
      <c r="L173">
        <v>2.08</v>
      </c>
    </row>
    <row r="174" spans="1:12" x14ac:dyDescent="0.25">
      <c r="A174" s="20" t="s">
        <v>11664</v>
      </c>
      <c r="B174">
        <v>3</v>
      </c>
      <c r="C174" t="s">
        <v>67</v>
      </c>
      <c r="D174" t="s">
        <v>88</v>
      </c>
      <c r="E174">
        <v>2012</v>
      </c>
      <c r="F174" t="s">
        <v>36</v>
      </c>
      <c r="G174">
        <v>3</v>
      </c>
      <c r="H174">
        <v>8.9</v>
      </c>
      <c r="I174">
        <v>34.799999999999997</v>
      </c>
      <c r="J174">
        <v>21.85</v>
      </c>
      <c r="K174">
        <v>28.05</v>
      </c>
      <c r="L174">
        <v>26.15</v>
      </c>
    </row>
    <row r="175" spans="1:12" x14ac:dyDescent="0.25">
      <c r="A175" s="20" t="s">
        <v>15171</v>
      </c>
      <c r="B175">
        <v>3</v>
      </c>
      <c r="C175" t="s">
        <v>67</v>
      </c>
      <c r="D175" t="s">
        <v>89</v>
      </c>
      <c r="E175">
        <v>2012</v>
      </c>
      <c r="F175" t="s">
        <v>36</v>
      </c>
      <c r="G175">
        <v>3</v>
      </c>
      <c r="H175">
        <v>7.4</v>
      </c>
      <c r="I175">
        <v>39.299999999999997</v>
      </c>
      <c r="J175">
        <v>19.149999999999999</v>
      </c>
      <c r="K175">
        <v>29</v>
      </c>
      <c r="L175">
        <v>21.8</v>
      </c>
    </row>
    <row r="176" spans="1:12" x14ac:dyDescent="0.25">
      <c r="A176" s="20" t="s">
        <v>15172</v>
      </c>
      <c r="B176">
        <v>3</v>
      </c>
      <c r="C176" t="s">
        <v>67</v>
      </c>
      <c r="D176" t="s">
        <v>90</v>
      </c>
      <c r="E176">
        <v>2012</v>
      </c>
      <c r="F176" t="s">
        <v>36</v>
      </c>
      <c r="G176">
        <v>3</v>
      </c>
      <c r="H176">
        <v>-2.8640457629719598</v>
      </c>
      <c r="I176">
        <v>21.112959561447902</v>
      </c>
      <c r="J176">
        <v>9.96748089374816</v>
      </c>
      <c r="K176">
        <v>17.158922192192499</v>
      </c>
      <c r="L176">
        <v>12.8799657765967</v>
      </c>
    </row>
    <row r="177" spans="1:12" x14ac:dyDescent="0.25">
      <c r="A177" s="20" t="s">
        <v>15173</v>
      </c>
      <c r="B177">
        <v>3</v>
      </c>
      <c r="C177" t="s">
        <v>67</v>
      </c>
      <c r="D177" t="s">
        <v>91</v>
      </c>
      <c r="E177">
        <v>2012</v>
      </c>
      <c r="F177" t="s">
        <v>36</v>
      </c>
      <c r="G177">
        <v>3</v>
      </c>
      <c r="H177">
        <v>0.76</v>
      </c>
      <c r="I177">
        <v>3.19</v>
      </c>
      <c r="J177">
        <v>1.6850000000000001</v>
      </c>
      <c r="K177">
        <v>2.5724999999999998</v>
      </c>
      <c r="L177">
        <v>2.105</v>
      </c>
    </row>
    <row r="178" spans="1:12" x14ac:dyDescent="0.25">
      <c r="A178" s="20" t="s">
        <v>15174</v>
      </c>
      <c r="B178">
        <v>3</v>
      </c>
      <c r="C178" t="s">
        <v>67</v>
      </c>
      <c r="D178" t="s">
        <v>88</v>
      </c>
      <c r="E178">
        <v>2012</v>
      </c>
      <c r="F178" t="s">
        <v>15064</v>
      </c>
      <c r="G178">
        <v>6</v>
      </c>
      <c r="H178">
        <v>8.4</v>
      </c>
      <c r="I178">
        <v>18.600000000000001</v>
      </c>
      <c r="J178">
        <v>10.35</v>
      </c>
      <c r="K178">
        <v>13</v>
      </c>
      <c r="L178">
        <v>11.15</v>
      </c>
    </row>
    <row r="179" spans="1:12" x14ac:dyDescent="0.25">
      <c r="A179" s="20" t="s">
        <v>15175</v>
      </c>
      <c r="B179">
        <v>3</v>
      </c>
      <c r="C179" t="s">
        <v>67</v>
      </c>
      <c r="D179" t="s">
        <v>89</v>
      </c>
      <c r="E179">
        <v>2012</v>
      </c>
      <c r="F179" t="s">
        <v>15064</v>
      </c>
      <c r="G179">
        <v>6</v>
      </c>
      <c r="H179">
        <v>5.5</v>
      </c>
      <c r="I179">
        <v>17.600000000000001</v>
      </c>
      <c r="J179">
        <v>7.625</v>
      </c>
      <c r="K179">
        <v>10.475</v>
      </c>
      <c r="L179">
        <v>8.35</v>
      </c>
    </row>
    <row r="180" spans="1:12" x14ac:dyDescent="0.25">
      <c r="A180" s="20" t="s">
        <v>11665</v>
      </c>
      <c r="B180">
        <v>3</v>
      </c>
      <c r="C180" t="s">
        <v>67</v>
      </c>
      <c r="D180" t="s">
        <v>88</v>
      </c>
      <c r="E180">
        <v>2012</v>
      </c>
      <c r="F180" t="s">
        <v>15</v>
      </c>
      <c r="G180">
        <v>4</v>
      </c>
      <c r="H180">
        <v>15.6</v>
      </c>
      <c r="I180">
        <v>46.3</v>
      </c>
      <c r="J180">
        <v>28.45</v>
      </c>
      <c r="K180">
        <v>38.6</v>
      </c>
      <c r="L180">
        <v>32.299999999999997</v>
      </c>
    </row>
    <row r="181" spans="1:12" x14ac:dyDescent="0.25">
      <c r="A181" s="20" t="s">
        <v>15176</v>
      </c>
      <c r="B181">
        <v>3</v>
      </c>
      <c r="C181" t="s">
        <v>67</v>
      </c>
      <c r="D181" t="s">
        <v>89</v>
      </c>
      <c r="E181">
        <v>2012</v>
      </c>
      <c r="F181" t="s">
        <v>15</v>
      </c>
      <c r="G181">
        <v>4</v>
      </c>
      <c r="H181">
        <v>14.6</v>
      </c>
      <c r="I181">
        <v>62.9</v>
      </c>
      <c r="J181">
        <v>24.6</v>
      </c>
      <c r="K181">
        <v>40.85</v>
      </c>
      <c r="L181">
        <v>34.4</v>
      </c>
    </row>
    <row r="182" spans="1:12" x14ac:dyDescent="0.25">
      <c r="A182" s="20" t="s">
        <v>15177</v>
      </c>
      <c r="B182">
        <v>3</v>
      </c>
      <c r="C182" t="s">
        <v>67</v>
      </c>
      <c r="D182" t="s">
        <v>90</v>
      </c>
      <c r="E182">
        <v>2012</v>
      </c>
      <c r="F182" t="s">
        <v>15</v>
      </c>
      <c r="G182">
        <v>4</v>
      </c>
      <c r="H182">
        <v>-2.98948070003352</v>
      </c>
      <c r="I182">
        <v>37.465330902704402</v>
      </c>
      <c r="J182">
        <v>17.672602797038198</v>
      </c>
      <c r="K182">
        <v>25.2297906314279</v>
      </c>
      <c r="L182">
        <v>21.7008547510749</v>
      </c>
    </row>
    <row r="183" spans="1:12" x14ac:dyDescent="0.25">
      <c r="A183" s="20" t="s">
        <v>15178</v>
      </c>
      <c r="B183">
        <v>3</v>
      </c>
      <c r="C183" t="s">
        <v>67</v>
      </c>
      <c r="D183" t="s">
        <v>91</v>
      </c>
      <c r="E183">
        <v>2012</v>
      </c>
      <c r="F183" t="s">
        <v>15</v>
      </c>
      <c r="G183">
        <v>4</v>
      </c>
      <c r="H183">
        <v>0.84</v>
      </c>
      <c r="I183">
        <v>5.29</v>
      </c>
      <c r="J183">
        <v>2.46</v>
      </c>
      <c r="K183">
        <v>3.1349999999999998</v>
      </c>
      <c r="L183">
        <v>2.91</v>
      </c>
    </row>
    <row r="184" spans="1:12" x14ac:dyDescent="0.25">
      <c r="A184" s="20" t="s">
        <v>11671</v>
      </c>
      <c r="B184">
        <v>3</v>
      </c>
      <c r="C184" t="s">
        <v>67</v>
      </c>
      <c r="D184" t="s">
        <v>88</v>
      </c>
      <c r="E184">
        <v>2013</v>
      </c>
      <c r="F184" t="s">
        <v>16</v>
      </c>
      <c r="G184">
        <v>5</v>
      </c>
      <c r="H184">
        <v>9.9</v>
      </c>
      <c r="I184">
        <v>44</v>
      </c>
      <c r="J184">
        <v>20.7</v>
      </c>
      <c r="K184">
        <v>30.75</v>
      </c>
      <c r="L184">
        <v>24.5</v>
      </c>
    </row>
    <row r="185" spans="1:12" x14ac:dyDescent="0.25">
      <c r="A185" s="20" t="s">
        <v>15179</v>
      </c>
      <c r="B185">
        <v>3</v>
      </c>
      <c r="C185" t="s">
        <v>67</v>
      </c>
      <c r="D185" t="s">
        <v>89</v>
      </c>
      <c r="E185">
        <v>2013</v>
      </c>
      <c r="F185" t="s">
        <v>16</v>
      </c>
      <c r="G185">
        <v>5</v>
      </c>
      <c r="H185">
        <v>6.2</v>
      </c>
      <c r="I185">
        <v>48.2</v>
      </c>
      <c r="J185">
        <v>20.725000000000001</v>
      </c>
      <c r="K185">
        <v>34.575000000000003</v>
      </c>
      <c r="L185">
        <v>26.6</v>
      </c>
    </row>
    <row r="186" spans="1:12" x14ac:dyDescent="0.25">
      <c r="A186" s="20" t="s">
        <v>15180</v>
      </c>
      <c r="B186">
        <v>3</v>
      </c>
      <c r="C186" t="s">
        <v>67</v>
      </c>
      <c r="D186" t="s">
        <v>90</v>
      </c>
      <c r="E186">
        <v>2013</v>
      </c>
      <c r="F186" t="s">
        <v>16</v>
      </c>
      <c r="G186">
        <v>5</v>
      </c>
      <c r="H186">
        <v>-2.7012257957811201</v>
      </c>
      <c r="I186">
        <v>32.852476148801699</v>
      </c>
      <c r="J186">
        <v>7.9294229889518801</v>
      </c>
      <c r="K186">
        <v>18.875056074711502</v>
      </c>
      <c r="L186">
        <v>13.082240178324</v>
      </c>
    </row>
    <row r="187" spans="1:12" x14ac:dyDescent="0.25">
      <c r="A187" s="20" t="s">
        <v>15181</v>
      </c>
      <c r="B187">
        <v>3</v>
      </c>
      <c r="C187" t="s">
        <v>67</v>
      </c>
      <c r="D187" t="s">
        <v>91</v>
      </c>
      <c r="E187">
        <v>2013</v>
      </c>
      <c r="F187" t="s">
        <v>16</v>
      </c>
      <c r="G187">
        <v>5</v>
      </c>
      <c r="H187">
        <v>0.78</v>
      </c>
      <c r="I187">
        <v>3.95</v>
      </c>
      <c r="J187">
        <v>1.605</v>
      </c>
      <c r="K187">
        <v>2.4275000000000002</v>
      </c>
      <c r="L187">
        <v>2.08</v>
      </c>
    </row>
    <row r="188" spans="1:12" x14ac:dyDescent="0.25">
      <c r="A188" s="20" t="s">
        <v>11669</v>
      </c>
      <c r="B188">
        <v>3</v>
      </c>
      <c r="C188" t="s">
        <v>67</v>
      </c>
      <c r="D188" t="s">
        <v>88</v>
      </c>
      <c r="E188">
        <v>2013</v>
      </c>
      <c r="F188" t="s">
        <v>36</v>
      </c>
      <c r="G188">
        <v>3</v>
      </c>
      <c r="H188">
        <v>11.1</v>
      </c>
      <c r="I188">
        <v>42.3</v>
      </c>
      <c r="J188">
        <v>22.425000000000001</v>
      </c>
      <c r="K188">
        <v>31.75</v>
      </c>
      <c r="L188">
        <v>28.85</v>
      </c>
    </row>
    <row r="189" spans="1:12" x14ac:dyDescent="0.25">
      <c r="A189" s="20" t="s">
        <v>15182</v>
      </c>
      <c r="B189">
        <v>3</v>
      </c>
      <c r="C189" t="s">
        <v>67</v>
      </c>
      <c r="D189" t="s">
        <v>89</v>
      </c>
      <c r="E189">
        <v>2013</v>
      </c>
      <c r="F189" t="s">
        <v>36</v>
      </c>
      <c r="G189">
        <v>3</v>
      </c>
      <c r="H189">
        <v>4.5999999999999996</v>
      </c>
      <c r="I189">
        <v>57.3</v>
      </c>
      <c r="J189">
        <v>22.85</v>
      </c>
      <c r="K189">
        <v>31.35</v>
      </c>
      <c r="L189">
        <v>25.3</v>
      </c>
    </row>
    <row r="190" spans="1:12" x14ac:dyDescent="0.25">
      <c r="A190" s="20" t="s">
        <v>15183</v>
      </c>
      <c r="B190">
        <v>3</v>
      </c>
      <c r="C190" t="s">
        <v>67</v>
      </c>
      <c r="D190" t="s">
        <v>90</v>
      </c>
      <c r="E190">
        <v>2013</v>
      </c>
      <c r="F190" t="s">
        <v>36</v>
      </c>
      <c r="G190">
        <v>3</v>
      </c>
      <c r="H190">
        <v>-7.2029137507916702E-2</v>
      </c>
      <c r="I190">
        <v>29.3605839219587</v>
      </c>
      <c r="J190">
        <v>8.5421903593889006</v>
      </c>
      <c r="K190">
        <v>19.318475927819701</v>
      </c>
      <c r="L190">
        <v>16.391079833486</v>
      </c>
    </row>
    <row r="191" spans="1:12" x14ac:dyDescent="0.25">
      <c r="A191" s="20" t="s">
        <v>15184</v>
      </c>
      <c r="B191">
        <v>3</v>
      </c>
      <c r="C191" t="s">
        <v>67</v>
      </c>
      <c r="D191" t="s">
        <v>91</v>
      </c>
      <c r="E191">
        <v>2013</v>
      </c>
      <c r="F191" t="s">
        <v>36</v>
      </c>
      <c r="G191">
        <v>3</v>
      </c>
      <c r="H191">
        <v>0.99</v>
      </c>
      <c r="I191">
        <v>3.27</v>
      </c>
      <c r="J191">
        <v>1.77</v>
      </c>
      <c r="K191">
        <v>2.7025000000000001</v>
      </c>
      <c r="L191">
        <v>2.1749999999999998</v>
      </c>
    </row>
    <row r="192" spans="1:12" x14ac:dyDescent="0.25">
      <c r="A192" s="20" t="s">
        <v>15185</v>
      </c>
      <c r="B192">
        <v>3</v>
      </c>
      <c r="C192" t="s">
        <v>67</v>
      </c>
      <c r="D192" t="s">
        <v>88</v>
      </c>
      <c r="E192">
        <v>2013</v>
      </c>
      <c r="F192" t="s">
        <v>15064</v>
      </c>
      <c r="G192">
        <v>6</v>
      </c>
      <c r="H192">
        <v>8.3000000000000007</v>
      </c>
      <c r="I192">
        <v>15.5</v>
      </c>
      <c r="J192">
        <v>11.025</v>
      </c>
      <c r="K192">
        <v>13.55</v>
      </c>
      <c r="L192">
        <v>12.55</v>
      </c>
    </row>
    <row r="193" spans="1:12" x14ac:dyDescent="0.25">
      <c r="A193" s="20" t="s">
        <v>15186</v>
      </c>
      <c r="B193">
        <v>3</v>
      </c>
      <c r="C193" t="s">
        <v>67</v>
      </c>
      <c r="D193" t="s">
        <v>89</v>
      </c>
      <c r="E193">
        <v>2013</v>
      </c>
      <c r="F193" t="s">
        <v>15064</v>
      </c>
      <c r="G193">
        <v>6</v>
      </c>
      <c r="H193">
        <v>5.2</v>
      </c>
      <c r="I193">
        <v>15.4</v>
      </c>
      <c r="J193">
        <v>7.95</v>
      </c>
      <c r="K193">
        <v>11.85</v>
      </c>
      <c r="L193">
        <v>10</v>
      </c>
    </row>
    <row r="194" spans="1:12" x14ac:dyDescent="0.25">
      <c r="A194" s="20" t="s">
        <v>11670</v>
      </c>
      <c r="B194">
        <v>3</v>
      </c>
      <c r="C194" t="s">
        <v>67</v>
      </c>
      <c r="D194" t="s">
        <v>88</v>
      </c>
      <c r="E194">
        <v>2013</v>
      </c>
      <c r="F194" t="s">
        <v>15</v>
      </c>
      <c r="G194">
        <v>4</v>
      </c>
      <c r="H194">
        <v>15.9</v>
      </c>
      <c r="I194">
        <v>58.1</v>
      </c>
      <c r="J194">
        <v>27.074999999999999</v>
      </c>
      <c r="K194">
        <v>38.1</v>
      </c>
      <c r="L194">
        <v>32.75</v>
      </c>
    </row>
    <row r="195" spans="1:12" x14ac:dyDescent="0.25">
      <c r="A195" s="20" t="s">
        <v>15187</v>
      </c>
      <c r="B195">
        <v>3</v>
      </c>
      <c r="C195" t="s">
        <v>67</v>
      </c>
      <c r="D195" t="s">
        <v>89</v>
      </c>
      <c r="E195">
        <v>2013</v>
      </c>
      <c r="F195" t="s">
        <v>15</v>
      </c>
      <c r="G195">
        <v>4</v>
      </c>
      <c r="H195">
        <v>14.3</v>
      </c>
      <c r="I195">
        <v>54.2</v>
      </c>
      <c r="J195">
        <v>20.024999999999999</v>
      </c>
      <c r="K195">
        <v>38.85</v>
      </c>
      <c r="L195">
        <v>26.6</v>
      </c>
    </row>
    <row r="196" spans="1:12" x14ac:dyDescent="0.25">
      <c r="A196" s="20" t="s">
        <v>15188</v>
      </c>
      <c r="B196">
        <v>3</v>
      </c>
      <c r="C196" t="s">
        <v>67</v>
      </c>
      <c r="D196" t="s">
        <v>90</v>
      </c>
      <c r="E196">
        <v>2013</v>
      </c>
      <c r="F196" t="s">
        <v>15</v>
      </c>
      <c r="G196">
        <v>4</v>
      </c>
      <c r="H196">
        <v>3.7681979150799498</v>
      </c>
      <c r="I196">
        <v>43.251659897433903</v>
      </c>
      <c r="J196">
        <v>14.347534290688801</v>
      </c>
      <c r="K196">
        <v>26.772233707049502</v>
      </c>
      <c r="L196">
        <v>22.202000144697401</v>
      </c>
    </row>
    <row r="197" spans="1:12" x14ac:dyDescent="0.25">
      <c r="A197" s="20" t="s">
        <v>15189</v>
      </c>
      <c r="B197">
        <v>3</v>
      </c>
      <c r="C197" t="s">
        <v>67</v>
      </c>
      <c r="D197" t="s">
        <v>91</v>
      </c>
      <c r="E197">
        <v>2013</v>
      </c>
      <c r="F197" t="s">
        <v>15</v>
      </c>
      <c r="G197">
        <v>4</v>
      </c>
      <c r="H197">
        <v>1.31</v>
      </c>
      <c r="I197">
        <v>4.3099999999999996</v>
      </c>
      <c r="J197">
        <v>2.0099999999999998</v>
      </c>
      <c r="K197">
        <v>3.2025000000000001</v>
      </c>
      <c r="L197">
        <v>2.855</v>
      </c>
    </row>
    <row r="198" spans="1:12" x14ac:dyDescent="0.25">
      <c r="A198" s="20" t="s">
        <v>11676</v>
      </c>
      <c r="B198">
        <v>3</v>
      </c>
      <c r="C198" t="s">
        <v>67</v>
      </c>
      <c r="D198" t="s">
        <v>88</v>
      </c>
      <c r="E198">
        <v>2014</v>
      </c>
      <c r="F198" t="s">
        <v>16</v>
      </c>
      <c r="G198">
        <v>5</v>
      </c>
      <c r="H198">
        <v>4</v>
      </c>
      <c r="I198">
        <v>36.9</v>
      </c>
      <c r="J198">
        <v>20.6</v>
      </c>
      <c r="K198">
        <v>28.65</v>
      </c>
      <c r="L198">
        <v>25.2</v>
      </c>
    </row>
    <row r="199" spans="1:12" x14ac:dyDescent="0.25">
      <c r="A199" s="20" t="s">
        <v>15190</v>
      </c>
      <c r="B199">
        <v>3</v>
      </c>
      <c r="C199" t="s">
        <v>67</v>
      </c>
      <c r="D199" t="s">
        <v>89</v>
      </c>
      <c r="E199">
        <v>2014</v>
      </c>
      <c r="F199" t="s">
        <v>16</v>
      </c>
      <c r="G199">
        <v>5</v>
      </c>
      <c r="H199">
        <v>16.100000000000001</v>
      </c>
      <c r="I199">
        <v>50.9</v>
      </c>
      <c r="J199">
        <v>26.5</v>
      </c>
      <c r="K199">
        <v>37.450000000000003</v>
      </c>
      <c r="L199">
        <v>31.4</v>
      </c>
    </row>
    <row r="200" spans="1:12" x14ac:dyDescent="0.25">
      <c r="A200" s="20" t="s">
        <v>15191</v>
      </c>
      <c r="B200">
        <v>3</v>
      </c>
      <c r="C200" t="s">
        <v>67</v>
      </c>
      <c r="D200" t="s">
        <v>90</v>
      </c>
      <c r="E200">
        <v>2014</v>
      </c>
      <c r="F200" t="s">
        <v>16</v>
      </c>
      <c r="G200">
        <v>5</v>
      </c>
      <c r="H200">
        <v>-8.7610832643021208</v>
      </c>
      <c r="I200">
        <v>21.885483379470301</v>
      </c>
      <c r="J200">
        <v>7.7617020993872998</v>
      </c>
      <c r="K200">
        <v>16.123806348793298</v>
      </c>
      <c r="L200">
        <v>11.9769351429761</v>
      </c>
    </row>
    <row r="201" spans="1:12" x14ac:dyDescent="0.25">
      <c r="A201" s="20" t="s">
        <v>15192</v>
      </c>
      <c r="B201">
        <v>3</v>
      </c>
      <c r="C201" t="s">
        <v>67</v>
      </c>
      <c r="D201" t="s">
        <v>91</v>
      </c>
      <c r="E201">
        <v>2014</v>
      </c>
      <c r="F201" t="s">
        <v>16</v>
      </c>
      <c r="G201">
        <v>5</v>
      </c>
      <c r="H201">
        <v>0.32</v>
      </c>
      <c r="I201">
        <v>2.69</v>
      </c>
      <c r="J201">
        <v>1.4950000000000001</v>
      </c>
      <c r="K201">
        <v>2.2749999999999999</v>
      </c>
      <c r="L201">
        <v>1.91</v>
      </c>
    </row>
    <row r="202" spans="1:12" x14ac:dyDescent="0.25">
      <c r="A202" s="20" t="s">
        <v>11674</v>
      </c>
      <c r="B202">
        <v>3</v>
      </c>
      <c r="C202" t="s">
        <v>67</v>
      </c>
      <c r="D202" t="s">
        <v>88</v>
      </c>
      <c r="E202">
        <v>2014</v>
      </c>
      <c r="F202" t="s">
        <v>36</v>
      </c>
      <c r="G202">
        <v>3</v>
      </c>
      <c r="H202">
        <v>11.6</v>
      </c>
      <c r="I202">
        <v>37.700000000000003</v>
      </c>
      <c r="J202">
        <v>23.774999999999999</v>
      </c>
      <c r="K202">
        <v>32.325000000000003</v>
      </c>
      <c r="L202">
        <v>26.45</v>
      </c>
    </row>
    <row r="203" spans="1:12" x14ac:dyDescent="0.25">
      <c r="A203" s="20" t="s">
        <v>15193</v>
      </c>
      <c r="B203">
        <v>3</v>
      </c>
      <c r="C203" t="s">
        <v>67</v>
      </c>
      <c r="D203" t="s">
        <v>89</v>
      </c>
      <c r="E203">
        <v>2014</v>
      </c>
      <c r="F203" t="s">
        <v>36</v>
      </c>
      <c r="G203">
        <v>3</v>
      </c>
      <c r="H203">
        <v>12.2</v>
      </c>
      <c r="I203">
        <v>41.2</v>
      </c>
      <c r="J203">
        <v>24.824999999999999</v>
      </c>
      <c r="K203">
        <v>35.9</v>
      </c>
      <c r="L203">
        <v>31.65</v>
      </c>
    </row>
    <row r="204" spans="1:12" x14ac:dyDescent="0.25">
      <c r="A204" s="20" t="s">
        <v>15194</v>
      </c>
      <c r="B204">
        <v>3</v>
      </c>
      <c r="C204" t="s">
        <v>67</v>
      </c>
      <c r="D204" t="s">
        <v>90</v>
      </c>
      <c r="E204">
        <v>2014</v>
      </c>
      <c r="F204" t="s">
        <v>36</v>
      </c>
      <c r="G204">
        <v>3</v>
      </c>
      <c r="H204">
        <v>3.7172654030194101</v>
      </c>
      <c r="I204">
        <v>22.004057362563898</v>
      </c>
      <c r="J204">
        <v>11.398415261453399</v>
      </c>
      <c r="K204">
        <v>17.105449453034101</v>
      </c>
      <c r="L204">
        <v>14.2505278354292</v>
      </c>
    </row>
    <row r="205" spans="1:12" x14ac:dyDescent="0.25">
      <c r="A205" s="20" t="s">
        <v>15195</v>
      </c>
      <c r="B205">
        <v>3</v>
      </c>
      <c r="C205" t="s">
        <v>67</v>
      </c>
      <c r="D205" t="s">
        <v>91</v>
      </c>
      <c r="E205">
        <v>2014</v>
      </c>
      <c r="F205" t="s">
        <v>36</v>
      </c>
      <c r="G205">
        <v>3</v>
      </c>
      <c r="H205">
        <v>1.38</v>
      </c>
      <c r="I205">
        <v>2.75</v>
      </c>
      <c r="J205">
        <v>1.84</v>
      </c>
      <c r="K205">
        <v>2.415</v>
      </c>
      <c r="L205">
        <v>2.09</v>
      </c>
    </row>
    <row r="206" spans="1:12" x14ac:dyDescent="0.25">
      <c r="A206" s="20" t="s">
        <v>15196</v>
      </c>
      <c r="B206">
        <v>3</v>
      </c>
      <c r="C206" t="s">
        <v>67</v>
      </c>
      <c r="D206" t="s">
        <v>88</v>
      </c>
      <c r="E206">
        <v>2014</v>
      </c>
      <c r="F206" t="s">
        <v>15064</v>
      </c>
      <c r="G206">
        <v>6</v>
      </c>
      <c r="H206">
        <v>5.6</v>
      </c>
      <c r="I206">
        <v>17.3</v>
      </c>
      <c r="J206">
        <v>12.3</v>
      </c>
      <c r="K206">
        <v>13.525</v>
      </c>
      <c r="L206">
        <v>12.9</v>
      </c>
    </row>
    <row r="207" spans="1:12" x14ac:dyDescent="0.25">
      <c r="A207" s="20" t="s">
        <v>15197</v>
      </c>
      <c r="B207">
        <v>3</v>
      </c>
      <c r="C207" t="s">
        <v>67</v>
      </c>
      <c r="D207" t="s">
        <v>89</v>
      </c>
      <c r="E207">
        <v>2014</v>
      </c>
      <c r="F207" t="s">
        <v>15064</v>
      </c>
      <c r="G207">
        <v>6</v>
      </c>
      <c r="H207">
        <v>6.3</v>
      </c>
      <c r="I207">
        <v>24.9</v>
      </c>
      <c r="J207">
        <v>14.1</v>
      </c>
      <c r="K207">
        <v>18.25</v>
      </c>
      <c r="L207">
        <v>16.45</v>
      </c>
    </row>
    <row r="208" spans="1:12" x14ac:dyDescent="0.25">
      <c r="A208" s="20" t="s">
        <v>11675</v>
      </c>
      <c r="B208">
        <v>3</v>
      </c>
      <c r="C208" t="s">
        <v>67</v>
      </c>
      <c r="D208" t="s">
        <v>88</v>
      </c>
      <c r="E208">
        <v>2014</v>
      </c>
      <c r="F208" t="s">
        <v>15</v>
      </c>
      <c r="G208">
        <v>4</v>
      </c>
      <c r="H208">
        <v>27.8</v>
      </c>
      <c r="I208">
        <v>66.099999999999994</v>
      </c>
      <c r="J208">
        <v>35.700000000000003</v>
      </c>
      <c r="K208">
        <v>44.1</v>
      </c>
      <c r="L208">
        <v>40.1</v>
      </c>
    </row>
    <row r="209" spans="1:12" x14ac:dyDescent="0.25">
      <c r="A209" s="20" t="s">
        <v>15198</v>
      </c>
      <c r="B209">
        <v>3</v>
      </c>
      <c r="C209" t="s">
        <v>67</v>
      </c>
      <c r="D209" t="s">
        <v>89</v>
      </c>
      <c r="E209">
        <v>2014</v>
      </c>
      <c r="F209" t="s">
        <v>15</v>
      </c>
      <c r="G209">
        <v>4</v>
      </c>
      <c r="H209">
        <v>16.399999999999999</v>
      </c>
      <c r="I209">
        <v>72.599999999999994</v>
      </c>
      <c r="J209">
        <v>37.5</v>
      </c>
      <c r="K209">
        <v>45.6</v>
      </c>
      <c r="L209">
        <v>41.2</v>
      </c>
    </row>
    <row r="210" spans="1:12" x14ac:dyDescent="0.25">
      <c r="A210" s="20" t="s">
        <v>15199</v>
      </c>
      <c r="B210">
        <v>3</v>
      </c>
      <c r="C210" t="s">
        <v>67</v>
      </c>
      <c r="D210" t="s">
        <v>90</v>
      </c>
      <c r="E210">
        <v>2014</v>
      </c>
      <c r="F210" t="s">
        <v>15</v>
      </c>
      <c r="G210">
        <v>4</v>
      </c>
      <c r="H210">
        <v>18.117410967870601</v>
      </c>
      <c r="I210">
        <v>48.870639845518298</v>
      </c>
      <c r="J210">
        <v>22.361602065930299</v>
      </c>
      <c r="K210">
        <v>29.6884934545206</v>
      </c>
      <c r="L210">
        <v>26.988849313578498</v>
      </c>
    </row>
    <row r="211" spans="1:12" x14ac:dyDescent="0.25">
      <c r="A211" s="20" t="s">
        <v>15200</v>
      </c>
      <c r="B211">
        <v>3</v>
      </c>
      <c r="C211" t="s">
        <v>67</v>
      </c>
      <c r="D211" t="s">
        <v>91</v>
      </c>
      <c r="E211">
        <v>2014</v>
      </c>
      <c r="F211" t="s">
        <v>15</v>
      </c>
      <c r="G211">
        <v>4</v>
      </c>
      <c r="H211">
        <v>2.35</v>
      </c>
      <c r="I211">
        <v>4.3</v>
      </c>
      <c r="J211">
        <v>2.8450000000000002</v>
      </c>
      <c r="K211">
        <v>3.335</v>
      </c>
      <c r="L211">
        <v>2.97</v>
      </c>
    </row>
    <row r="212" spans="1:12" x14ac:dyDescent="0.25">
      <c r="A212" s="20" t="s">
        <v>11700</v>
      </c>
      <c r="B212">
        <v>4</v>
      </c>
      <c r="C212" t="s">
        <v>68</v>
      </c>
      <c r="D212" t="s">
        <v>88</v>
      </c>
      <c r="E212">
        <v>2010</v>
      </c>
      <c r="F212" t="s">
        <v>16</v>
      </c>
      <c r="G212">
        <v>5</v>
      </c>
      <c r="H212">
        <v>3.7</v>
      </c>
      <c r="I212">
        <v>7.5</v>
      </c>
      <c r="J212">
        <v>3.8</v>
      </c>
      <c r="K212">
        <v>5.6</v>
      </c>
      <c r="L212">
        <v>5.4</v>
      </c>
    </row>
    <row r="213" spans="1:12" x14ac:dyDescent="0.25">
      <c r="A213" s="20" t="s">
        <v>12071</v>
      </c>
      <c r="B213">
        <v>4</v>
      </c>
      <c r="C213" t="s">
        <v>68</v>
      </c>
      <c r="D213" t="s">
        <v>89</v>
      </c>
      <c r="E213">
        <v>2010</v>
      </c>
      <c r="F213" t="s">
        <v>16</v>
      </c>
      <c r="G213">
        <v>5</v>
      </c>
      <c r="H213">
        <v>3.9</v>
      </c>
      <c r="I213">
        <v>7.2</v>
      </c>
      <c r="J213">
        <v>4</v>
      </c>
      <c r="K213">
        <v>5.9</v>
      </c>
      <c r="L213">
        <v>5.6</v>
      </c>
    </row>
    <row r="214" spans="1:12" x14ac:dyDescent="0.25">
      <c r="A214" s="20" t="s">
        <v>15201</v>
      </c>
      <c r="B214">
        <v>4</v>
      </c>
      <c r="C214" t="s">
        <v>68</v>
      </c>
      <c r="D214" t="s">
        <v>90</v>
      </c>
      <c r="E214">
        <v>2010</v>
      </c>
      <c r="F214" t="s">
        <v>16</v>
      </c>
      <c r="G214">
        <v>5</v>
      </c>
      <c r="H214">
        <v>-1.7527455231851501</v>
      </c>
      <c r="I214">
        <v>3.2330996067669799</v>
      </c>
      <c r="J214">
        <v>1.1758990953728501</v>
      </c>
      <c r="K214">
        <v>2.4122705604004202</v>
      </c>
      <c r="L214">
        <v>1.76583597692259</v>
      </c>
    </row>
    <row r="215" spans="1:12" x14ac:dyDescent="0.25">
      <c r="A215" s="20" t="s">
        <v>15202</v>
      </c>
      <c r="B215">
        <v>4</v>
      </c>
      <c r="C215" t="s">
        <v>68</v>
      </c>
      <c r="D215" t="s">
        <v>91</v>
      </c>
      <c r="E215">
        <v>2010</v>
      </c>
      <c r="F215" t="s">
        <v>16</v>
      </c>
      <c r="G215">
        <v>5</v>
      </c>
      <c r="H215">
        <v>0.68</v>
      </c>
      <c r="I215">
        <v>1.8</v>
      </c>
      <c r="J215">
        <v>1.44</v>
      </c>
      <c r="K215">
        <v>1.76</v>
      </c>
      <c r="L215">
        <v>1.46</v>
      </c>
    </row>
    <row r="216" spans="1:12" x14ac:dyDescent="0.25">
      <c r="A216" s="20" t="s">
        <v>11698</v>
      </c>
      <c r="B216">
        <v>4</v>
      </c>
      <c r="C216" t="s">
        <v>68</v>
      </c>
      <c r="D216" t="s">
        <v>88</v>
      </c>
      <c r="E216">
        <v>2010</v>
      </c>
      <c r="F216" t="s">
        <v>36</v>
      </c>
      <c r="G216">
        <v>3</v>
      </c>
      <c r="H216">
        <v>4.4000000000000004</v>
      </c>
      <c r="I216">
        <v>11.9</v>
      </c>
      <c r="J216">
        <v>6.2</v>
      </c>
      <c r="K216">
        <v>9.3000000000000007</v>
      </c>
      <c r="L216">
        <v>8.1999999999999993</v>
      </c>
    </row>
    <row r="217" spans="1:12" x14ac:dyDescent="0.25">
      <c r="A217" s="20" t="s">
        <v>12069</v>
      </c>
      <c r="B217">
        <v>4</v>
      </c>
      <c r="C217" t="s">
        <v>68</v>
      </c>
      <c r="D217" t="s">
        <v>89</v>
      </c>
      <c r="E217">
        <v>2010</v>
      </c>
      <c r="F217" t="s">
        <v>36</v>
      </c>
      <c r="G217">
        <v>3</v>
      </c>
      <c r="H217">
        <v>4.5999999999999996</v>
      </c>
      <c r="I217">
        <v>11.9</v>
      </c>
      <c r="J217">
        <v>6.3</v>
      </c>
      <c r="K217">
        <v>9.3000000000000007</v>
      </c>
      <c r="L217">
        <v>8.3000000000000007</v>
      </c>
    </row>
    <row r="218" spans="1:12" x14ac:dyDescent="0.25">
      <c r="A218" s="20" t="s">
        <v>15203</v>
      </c>
      <c r="B218">
        <v>4</v>
      </c>
      <c r="C218" t="s">
        <v>68</v>
      </c>
      <c r="D218" t="s">
        <v>90</v>
      </c>
      <c r="E218">
        <v>2010</v>
      </c>
      <c r="F218" t="s">
        <v>36</v>
      </c>
      <c r="G218">
        <v>3</v>
      </c>
      <c r="H218">
        <v>0.93671083047056503</v>
      </c>
      <c r="I218">
        <v>5.8893328876625297</v>
      </c>
      <c r="J218">
        <v>2.6775245648892199</v>
      </c>
      <c r="K218">
        <v>5.1049714564582098</v>
      </c>
      <c r="L218">
        <v>3.40326844587748</v>
      </c>
    </row>
    <row r="219" spans="1:12" x14ac:dyDescent="0.25">
      <c r="A219" s="20" t="s">
        <v>15204</v>
      </c>
      <c r="B219">
        <v>4</v>
      </c>
      <c r="C219" t="s">
        <v>68</v>
      </c>
      <c r="D219" t="s">
        <v>91</v>
      </c>
      <c r="E219">
        <v>2010</v>
      </c>
      <c r="F219" t="s">
        <v>36</v>
      </c>
      <c r="G219">
        <v>3</v>
      </c>
      <c r="H219">
        <v>1.27</v>
      </c>
      <c r="I219">
        <v>2.95</v>
      </c>
      <c r="J219">
        <v>1.57</v>
      </c>
      <c r="K219">
        <v>2.11</v>
      </c>
      <c r="L219">
        <v>1.85</v>
      </c>
    </row>
    <row r="220" spans="1:12" x14ac:dyDescent="0.25">
      <c r="A220" s="20" t="s">
        <v>15205</v>
      </c>
      <c r="B220">
        <v>4</v>
      </c>
      <c r="C220" t="s">
        <v>68</v>
      </c>
      <c r="D220" t="s">
        <v>88</v>
      </c>
      <c r="E220">
        <v>2010</v>
      </c>
      <c r="F220" t="s">
        <v>15064</v>
      </c>
      <c r="G220">
        <v>6</v>
      </c>
      <c r="H220">
        <v>2.7</v>
      </c>
      <c r="I220">
        <v>6.4</v>
      </c>
      <c r="J220">
        <v>3.4249999999999998</v>
      </c>
      <c r="K220">
        <v>4.8499999999999996</v>
      </c>
      <c r="L220">
        <v>4.0999999999999996</v>
      </c>
    </row>
    <row r="221" spans="1:12" x14ac:dyDescent="0.25">
      <c r="A221" s="20" t="s">
        <v>15206</v>
      </c>
      <c r="B221">
        <v>4</v>
      </c>
      <c r="C221" t="s">
        <v>68</v>
      </c>
      <c r="D221" t="s">
        <v>89</v>
      </c>
      <c r="E221">
        <v>2010</v>
      </c>
      <c r="F221" t="s">
        <v>15064</v>
      </c>
      <c r="G221">
        <v>6</v>
      </c>
      <c r="H221">
        <v>2.6</v>
      </c>
      <c r="I221">
        <v>6.2</v>
      </c>
      <c r="J221">
        <v>3.4</v>
      </c>
      <c r="K221">
        <v>4.7750000000000004</v>
      </c>
      <c r="L221">
        <v>3.95</v>
      </c>
    </row>
    <row r="222" spans="1:12" x14ac:dyDescent="0.25">
      <c r="A222" s="20" t="s">
        <v>11699</v>
      </c>
      <c r="B222">
        <v>4</v>
      </c>
      <c r="C222" t="s">
        <v>68</v>
      </c>
      <c r="D222" t="s">
        <v>88</v>
      </c>
      <c r="E222">
        <v>2010</v>
      </c>
      <c r="F222" t="s">
        <v>15</v>
      </c>
      <c r="G222">
        <v>4</v>
      </c>
      <c r="H222">
        <v>5.6</v>
      </c>
      <c r="I222">
        <v>12.7</v>
      </c>
      <c r="J222">
        <v>7.3250000000000002</v>
      </c>
      <c r="K222">
        <v>11.4</v>
      </c>
      <c r="L222">
        <v>10.25</v>
      </c>
    </row>
    <row r="223" spans="1:12" x14ac:dyDescent="0.25">
      <c r="A223" s="20" t="s">
        <v>12070</v>
      </c>
      <c r="B223">
        <v>4</v>
      </c>
      <c r="C223" t="s">
        <v>68</v>
      </c>
      <c r="D223" t="s">
        <v>89</v>
      </c>
      <c r="E223">
        <v>2010</v>
      </c>
      <c r="F223" t="s">
        <v>15</v>
      </c>
      <c r="G223">
        <v>4</v>
      </c>
      <c r="H223">
        <v>5.8</v>
      </c>
      <c r="I223">
        <v>12.8</v>
      </c>
      <c r="J223">
        <v>7.4249999999999998</v>
      </c>
      <c r="K223">
        <v>11.625</v>
      </c>
      <c r="L223">
        <v>10.6</v>
      </c>
    </row>
    <row r="224" spans="1:12" x14ac:dyDescent="0.25">
      <c r="A224" s="20" t="s">
        <v>15207</v>
      </c>
      <c r="B224">
        <v>4</v>
      </c>
      <c r="C224" t="s">
        <v>68</v>
      </c>
      <c r="D224" t="s">
        <v>90</v>
      </c>
      <c r="E224">
        <v>2010</v>
      </c>
      <c r="F224" t="s">
        <v>15</v>
      </c>
      <c r="G224">
        <v>4</v>
      </c>
      <c r="H224">
        <v>2.2200193552891001</v>
      </c>
      <c r="I224">
        <v>8.2062014895415896</v>
      </c>
      <c r="J224">
        <v>3.72488858508162</v>
      </c>
      <c r="K224">
        <v>7.6798888751577197</v>
      </c>
      <c r="L224">
        <v>5.3421816583650896</v>
      </c>
    </row>
    <row r="225" spans="1:12" x14ac:dyDescent="0.25">
      <c r="A225" s="20" t="s">
        <v>15208</v>
      </c>
      <c r="B225">
        <v>4</v>
      </c>
      <c r="C225" t="s">
        <v>68</v>
      </c>
      <c r="D225" t="s">
        <v>91</v>
      </c>
      <c r="E225">
        <v>2010</v>
      </c>
      <c r="F225" t="s">
        <v>15</v>
      </c>
      <c r="G225">
        <v>4</v>
      </c>
      <c r="H225">
        <v>1.65</v>
      </c>
      <c r="I225">
        <v>3.71</v>
      </c>
      <c r="J225">
        <v>1.96</v>
      </c>
      <c r="K225">
        <v>2.5975000000000001</v>
      </c>
      <c r="L225">
        <v>2.3650000000000002</v>
      </c>
    </row>
    <row r="226" spans="1:12" x14ac:dyDescent="0.25">
      <c r="A226" s="20" t="s">
        <v>15209</v>
      </c>
      <c r="B226">
        <v>4</v>
      </c>
      <c r="C226" t="s">
        <v>68</v>
      </c>
      <c r="D226" t="s">
        <v>88</v>
      </c>
      <c r="E226">
        <v>2011</v>
      </c>
      <c r="F226" t="s">
        <v>16</v>
      </c>
      <c r="G226">
        <v>5</v>
      </c>
      <c r="H226">
        <v>3.3</v>
      </c>
      <c r="I226">
        <v>8.3000000000000007</v>
      </c>
      <c r="J226">
        <v>4.2</v>
      </c>
      <c r="K226">
        <v>6.55</v>
      </c>
      <c r="L226">
        <v>5.3</v>
      </c>
    </row>
    <row r="227" spans="1:12" x14ac:dyDescent="0.25">
      <c r="A227" s="20" t="s">
        <v>15210</v>
      </c>
      <c r="B227">
        <v>4</v>
      </c>
      <c r="C227" t="s">
        <v>68</v>
      </c>
      <c r="D227" t="s">
        <v>89</v>
      </c>
      <c r="E227">
        <v>2011</v>
      </c>
      <c r="F227" t="s">
        <v>16</v>
      </c>
      <c r="G227">
        <v>5</v>
      </c>
      <c r="H227">
        <v>3.5</v>
      </c>
      <c r="I227">
        <v>8.1</v>
      </c>
      <c r="J227">
        <v>4.375</v>
      </c>
      <c r="K227">
        <v>7</v>
      </c>
      <c r="L227">
        <v>5.65</v>
      </c>
    </row>
    <row r="228" spans="1:12" x14ac:dyDescent="0.25">
      <c r="A228" s="20" t="s">
        <v>15211</v>
      </c>
      <c r="B228">
        <v>4</v>
      </c>
      <c r="C228" t="s">
        <v>68</v>
      </c>
      <c r="D228" t="s">
        <v>90</v>
      </c>
      <c r="E228">
        <v>2011</v>
      </c>
      <c r="F228" t="s">
        <v>16</v>
      </c>
      <c r="G228">
        <v>5</v>
      </c>
      <c r="H228">
        <v>-1.7856267704852899</v>
      </c>
      <c r="I228">
        <v>2.60450831459951</v>
      </c>
      <c r="J228">
        <v>1.2986454262207801</v>
      </c>
      <c r="K228">
        <v>2.4726917413559599</v>
      </c>
      <c r="L228">
        <v>1.78772541290132</v>
      </c>
    </row>
    <row r="229" spans="1:12" x14ac:dyDescent="0.25">
      <c r="A229" s="20" t="s">
        <v>15212</v>
      </c>
      <c r="B229">
        <v>4</v>
      </c>
      <c r="C229" t="s">
        <v>68</v>
      </c>
      <c r="D229" t="s">
        <v>91</v>
      </c>
      <c r="E229">
        <v>2011</v>
      </c>
      <c r="F229" t="s">
        <v>16</v>
      </c>
      <c r="G229">
        <v>5</v>
      </c>
      <c r="H229">
        <v>0.65</v>
      </c>
      <c r="I229">
        <v>1.61</v>
      </c>
      <c r="J229">
        <v>1.4125000000000001</v>
      </c>
      <c r="K229">
        <v>1.5625</v>
      </c>
      <c r="L229">
        <v>1.4650000000000001</v>
      </c>
    </row>
    <row r="230" spans="1:12" x14ac:dyDescent="0.25">
      <c r="A230" s="20" t="s">
        <v>11702</v>
      </c>
      <c r="B230">
        <v>4</v>
      </c>
      <c r="C230" t="s">
        <v>68</v>
      </c>
      <c r="D230" t="s">
        <v>88</v>
      </c>
      <c r="E230">
        <v>2011</v>
      </c>
      <c r="F230" t="s">
        <v>36</v>
      </c>
      <c r="G230">
        <v>3</v>
      </c>
      <c r="H230">
        <v>4.0999999999999996</v>
      </c>
      <c r="I230">
        <v>11.8</v>
      </c>
      <c r="J230">
        <v>6.2</v>
      </c>
      <c r="K230">
        <v>8.5</v>
      </c>
      <c r="L230">
        <v>6.6</v>
      </c>
    </row>
    <row r="231" spans="1:12" x14ac:dyDescent="0.25">
      <c r="A231" s="20" t="s">
        <v>15213</v>
      </c>
      <c r="B231">
        <v>4</v>
      </c>
      <c r="C231" t="s">
        <v>68</v>
      </c>
      <c r="D231" t="s">
        <v>89</v>
      </c>
      <c r="E231">
        <v>2011</v>
      </c>
      <c r="F231" t="s">
        <v>36</v>
      </c>
      <c r="G231">
        <v>3</v>
      </c>
      <c r="H231">
        <v>4.2</v>
      </c>
      <c r="I231">
        <v>11.3</v>
      </c>
      <c r="J231">
        <v>6.3</v>
      </c>
      <c r="K231">
        <v>8.8000000000000007</v>
      </c>
      <c r="L231">
        <v>6.6</v>
      </c>
    </row>
    <row r="232" spans="1:12" x14ac:dyDescent="0.25">
      <c r="A232" s="20" t="s">
        <v>15214</v>
      </c>
      <c r="B232">
        <v>4</v>
      </c>
      <c r="C232" t="s">
        <v>68</v>
      </c>
      <c r="D232" t="s">
        <v>90</v>
      </c>
      <c r="E232">
        <v>2011</v>
      </c>
      <c r="F232" t="s">
        <v>36</v>
      </c>
      <c r="G232">
        <v>3</v>
      </c>
      <c r="H232">
        <v>0.65257096172557705</v>
      </c>
      <c r="I232">
        <v>6.0757809385421098</v>
      </c>
      <c r="J232">
        <v>2.6653447027213102</v>
      </c>
      <c r="K232">
        <v>3.9650656540095301</v>
      </c>
      <c r="L232">
        <v>3.4327216861573202</v>
      </c>
    </row>
    <row r="233" spans="1:12" x14ac:dyDescent="0.25">
      <c r="A233" s="20" t="s">
        <v>15215</v>
      </c>
      <c r="B233">
        <v>4</v>
      </c>
      <c r="C233" t="s">
        <v>68</v>
      </c>
      <c r="D233" t="s">
        <v>91</v>
      </c>
      <c r="E233">
        <v>2011</v>
      </c>
      <c r="F233" t="s">
        <v>36</v>
      </c>
      <c r="G233">
        <v>3</v>
      </c>
      <c r="H233">
        <v>1.19</v>
      </c>
      <c r="I233">
        <v>2.4900000000000002</v>
      </c>
      <c r="J233">
        <v>1.68</v>
      </c>
      <c r="K233">
        <v>1.97</v>
      </c>
      <c r="L233">
        <v>1.8</v>
      </c>
    </row>
    <row r="234" spans="1:12" x14ac:dyDescent="0.25">
      <c r="A234" s="20" t="s">
        <v>15216</v>
      </c>
      <c r="B234">
        <v>4</v>
      </c>
      <c r="C234" t="s">
        <v>68</v>
      </c>
      <c r="D234" t="s">
        <v>88</v>
      </c>
      <c r="E234">
        <v>2011</v>
      </c>
      <c r="F234" t="s">
        <v>15064</v>
      </c>
      <c r="G234">
        <v>6</v>
      </c>
      <c r="H234">
        <v>2.7</v>
      </c>
      <c r="I234">
        <v>6.2</v>
      </c>
      <c r="J234">
        <v>3.375</v>
      </c>
      <c r="K234">
        <v>4.4000000000000004</v>
      </c>
      <c r="L234">
        <v>3.85</v>
      </c>
    </row>
    <row r="235" spans="1:12" x14ac:dyDescent="0.25">
      <c r="A235" s="20" t="s">
        <v>15217</v>
      </c>
      <c r="B235">
        <v>4</v>
      </c>
      <c r="C235" t="s">
        <v>68</v>
      </c>
      <c r="D235" t="s">
        <v>89</v>
      </c>
      <c r="E235">
        <v>2011</v>
      </c>
      <c r="F235" t="s">
        <v>15064</v>
      </c>
      <c r="G235">
        <v>6</v>
      </c>
      <c r="H235">
        <v>2.5</v>
      </c>
      <c r="I235">
        <v>5.7</v>
      </c>
      <c r="J235">
        <v>3.2749999999999999</v>
      </c>
      <c r="K235">
        <v>4.45</v>
      </c>
      <c r="L235">
        <v>3.65</v>
      </c>
    </row>
    <row r="236" spans="1:12" x14ac:dyDescent="0.25">
      <c r="A236" s="20" t="s">
        <v>11703</v>
      </c>
      <c r="B236">
        <v>4</v>
      </c>
      <c r="C236" t="s">
        <v>68</v>
      </c>
      <c r="D236" t="s">
        <v>88</v>
      </c>
      <c r="E236">
        <v>2011</v>
      </c>
      <c r="F236" t="s">
        <v>15</v>
      </c>
      <c r="G236">
        <v>4</v>
      </c>
      <c r="H236">
        <v>4.9000000000000004</v>
      </c>
      <c r="I236">
        <v>19.899999999999999</v>
      </c>
      <c r="J236">
        <v>9.5749999999999993</v>
      </c>
      <c r="K236">
        <v>12.425000000000001</v>
      </c>
      <c r="L236">
        <v>10.55</v>
      </c>
    </row>
    <row r="237" spans="1:12" x14ac:dyDescent="0.25">
      <c r="A237" s="20" t="s">
        <v>15218</v>
      </c>
      <c r="B237">
        <v>4</v>
      </c>
      <c r="C237" t="s">
        <v>68</v>
      </c>
      <c r="D237" t="s">
        <v>89</v>
      </c>
      <c r="E237">
        <v>2011</v>
      </c>
      <c r="F237" t="s">
        <v>15</v>
      </c>
      <c r="G237">
        <v>4</v>
      </c>
      <c r="H237">
        <v>5.0999999999999996</v>
      </c>
      <c r="I237">
        <v>20</v>
      </c>
      <c r="J237">
        <v>9.8000000000000007</v>
      </c>
      <c r="K237">
        <v>12.824999999999999</v>
      </c>
      <c r="L237">
        <v>10.7</v>
      </c>
    </row>
    <row r="238" spans="1:12" x14ac:dyDescent="0.25">
      <c r="A238" s="20" t="s">
        <v>15219</v>
      </c>
      <c r="B238">
        <v>4</v>
      </c>
      <c r="C238" t="s">
        <v>68</v>
      </c>
      <c r="D238" t="s">
        <v>90</v>
      </c>
      <c r="E238">
        <v>2011</v>
      </c>
      <c r="F238" t="s">
        <v>15</v>
      </c>
      <c r="G238">
        <v>4</v>
      </c>
      <c r="H238">
        <v>1.7168817077466401</v>
      </c>
      <c r="I238">
        <v>13.767613299829801</v>
      </c>
      <c r="J238">
        <v>4.8734555090487603</v>
      </c>
      <c r="K238">
        <v>8.2082633107322405</v>
      </c>
      <c r="L238">
        <v>5.7261067028564296</v>
      </c>
    </row>
    <row r="239" spans="1:12" x14ac:dyDescent="0.25">
      <c r="A239" s="20" t="s">
        <v>15220</v>
      </c>
      <c r="B239">
        <v>4</v>
      </c>
      <c r="C239" t="s">
        <v>68</v>
      </c>
      <c r="D239" t="s">
        <v>91</v>
      </c>
      <c r="E239">
        <v>2011</v>
      </c>
      <c r="F239" t="s">
        <v>15</v>
      </c>
      <c r="G239">
        <v>4</v>
      </c>
      <c r="H239">
        <v>1.53</v>
      </c>
      <c r="I239">
        <v>3.56</v>
      </c>
      <c r="J239">
        <v>2.0225</v>
      </c>
      <c r="K239">
        <v>2.7725</v>
      </c>
      <c r="L239">
        <v>2.4649999999999999</v>
      </c>
    </row>
    <row r="240" spans="1:12" x14ac:dyDescent="0.25">
      <c r="A240" s="20" t="s">
        <v>11708</v>
      </c>
      <c r="B240">
        <v>4</v>
      </c>
      <c r="C240" t="s">
        <v>68</v>
      </c>
      <c r="D240" t="s">
        <v>88</v>
      </c>
      <c r="E240">
        <v>2012</v>
      </c>
      <c r="F240" t="s">
        <v>16</v>
      </c>
      <c r="G240">
        <v>5</v>
      </c>
      <c r="H240">
        <v>4.3</v>
      </c>
      <c r="I240">
        <v>10.9</v>
      </c>
      <c r="J240">
        <v>5.0250000000000004</v>
      </c>
      <c r="K240">
        <v>5.5250000000000004</v>
      </c>
      <c r="L240">
        <v>5.2</v>
      </c>
    </row>
    <row r="241" spans="1:12" x14ac:dyDescent="0.25">
      <c r="A241" s="20" t="s">
        <v>15221</v>
      </c>
      <c r="B241">
        <v>4</v>
      </c>
      <c r="C241" t="s">
        <v>68</v>
      </c>
      <c r="D241" t="s">
        <v>89</v>
      </c>
      <c r="E241">
        <v>2012</v>
      </c>
      <c r="F241" t="s">
        <v>16</v>
      </c>
      <c r="G241">
        <v>5</v>
      </c>
      <c r="H241">
        <v>4.5</v>
      </c>
      <c r="I241">
        <v>11</v>
      </c>
      <c r="J241">
        <v>5.625</v>
      </c>
      <c r="K241">
        <v>5.95</v>
      </c>
      <c r="L241">
        <v>5.75</v>
      </c>
    </row>
    <row r="242" spans="1:12" x14ac:dyDescent="0.25">
      <c r="A242" s="20" t="s">
        <v>15222</v>
      </c>
      <c r="B242">
        <v>4</v>
      </c>
      <c r="C242" t="s">
        <v>68</v>
      </c>
      <c r="D242" t="s">
        <v>90</v>
      </c>
      <c r="E242">
        <v>2012</v>
      </c>
      <c r="F242" t="s">
        <v>16</v>
      </c>
      <c r="G242">
        <v>5</v>
      </c>
      <c r="H242">
        <v>-0.51977149753084095</v>
      </c>
      <c r="I242">
        <v>3.0411379537793999</v>
      </c>
      <c r="J242">
        <v>0.95343916047740895</v>
      </c>
      <c r="K242">
        <v>1.4573625108300801</v>
      </c>
      <c r="L242">
        <v>1.12990808208583</v>
      </c>
    </row>
    <row r="243" spans="1:12" x14ac:dyDescent="0.25">
      <c r="A243" s="20" t="s">
        <v>15223</v>
      </c>
      <c r="B243">
        <v>4</v>
      </c>
      <c r="C243" t="s">
        <v>68</v>
      </c>
      <c r="D243" t="s">
        <v>91</v>
      </c>
      <c r="E243">
        <v>2012</v>
      </c>
      <c r="F243" t="s">
        <v>16</v>
      </c>
      <c r="G243">
        <v>5</v>
      </c>
      <c r="H243">
        <v>0.91</v>
      </c>
      <c r="I243">
        <v>1.44</v>
      </c>
      <c r="J243">
        <v>1.24</v>
      </c>
      <c r="K243">
        <v>1.365</v>
      </c>
      <c r="L243">
        <v>1.28</v>
      </c>
    </row>
    <row r="244" spans="1:12" x14ac:dyDescent="0.25">
      <c r="A244" s="20" t="s">
        <v>11706</v>
      </c>
      <c r="B244">
        <v>4</v>
      </c>
      <c r="C244" t="s">
        <v>68</v>
      </c>
      <c r="D244" t="s">
        <v>88</v>
      </c>
      <c r="E244">
        <v>2012</v>
      </c>
      <c r="F244" t="s">
        <v>36</v>
      </c>
      <c r="G244">
        <v>3</v>
      </c>
      <c r="H244">
        <v>4.5999999999999996</v>
      </c>
      <c r="I244">
        <v>14.1</v>
      </c>
      <c r="J244">
        <v>6.375</v>
      </c>
      <c r="K244">
        <v>7.875</v>
      </c>
      <c r="L244">
        <v>7.25</v>
      </c>
    </row>
    <row r="245" spans="1:12" x14ac:dyDescent="0.25">
      <c r="A245" s="20" t="s">
        <v>15224</v>
      </c>
      <c r="B245">
        <v>4</v>
      </c>
      <c r="C245" t="s">
        <v>68</v>
      </c>
      <c r="D245" t="s">
        <v>89</v>
      </c>
      <c r="E245">
        <v>2012</v>
      </c>
      <c r="F245" t="s">
        <v>36</v>
      </c>
      <c r="G245">
        <v>3</v>
      </c>
      <c r="H245">
        <v>4.7</v>
      </c>
      <c r="I245">
        <v>13.3</v>
      </c>
      <c r="J245">
        <v>6.45</v>
      </c>
      <c r="K245">
        <v>8</v>
      </c>
      <c r="L245">
        <v>7.45</v>
      </c>
    </row>
    <row r="246" spans="1:12" x14ac:dyDescent="0.25">
      <c r="A246" s="20" t="s">
        <v>15225</v>
      </c>
      <c r="B246">
        <v>4</v>
      </c>
      <c r="C246" t="s">
        <v>68</v>
      </c>
      <c r="D246" t="s">
        <v>90</v>
      </c>
      <c r="E246">
        <v>2012</v>
      </c>
      <c r="F246" t="s">
        <v>36</v>
      </c>
      <c r="G246">
        <v>3</v>
      </c>
      <c r="H246">
        <v>0.45677822218415698</v>
      </c>
      <c r="I246">
        <v>6.2520898241451004</v>
      </c>
      <c r="J246">
        <v>2.4588960054328401</v>
      </c>
      <c r="K246">
        <v>4.2164344643113596</v>
      </c>
      <c r="L246">
        <v>3.3107605709205501</v>
      </c>
    </row>
    <row r="247" spans="1:12" x14ac:dyDescent="0.25">
      <c r="A247" s="20" t="s">
        <v>15226</v>
      </c>
      <c r="B247">
        <v>4</v>
      </c>
      <c r="C247" t="s">
        <v>68</v>
      </c>
      <c r="D247" t="s">
        <v>91</v>
      </c>
      <c r="E247">
        <v>2012</v>
      </c>
      <c r="F247" t="s">
        <v>36</v>
      </c>
      <c r="G247">
        <v>3</v>
      </c>
      <c r="H247">
        <v>1.1100000000000001</v>
      </c>
      <c r="I247">
        <v>2.81</v>
      </c>
      <c r="J247">
        <v>1.7175</v>
      </c>
      <c r="K247">
        <v>2.0449999999999999</v>
      </c>
      <c r="L247">
        <v>1.855</v>
      </c>
    </row>
    <row r="248" spans="1:12" x14ac:dyDescent="0.25">
      <c r="A248" s="20" t="s">
        <v>15227</v>
      </c>
      <c r="B248">
        <v>4</v>
      </c>
      <c r="C248" t="s">
        <v>68</v>
      </c>
      <c r="D248" t="s">
        <v>88</v>
      </c>
      <c r="E248">
        <v>2012</v>
      </c>
      <c r="F248" t="s">
        <v>15064</v>
      </c>
      <c r="G248">
        <v>6</v>
      </c>
      <c r="H248">
        <v>2.5</v>
      </c>
      <c r="I248">
        <v>7.8</v>
      </c>
      <c r="J248">
        <v>3.4750000000000001</v>
      </c>
      <c r="K248">
        <v>4.5250000000000004</v>
      </c>
      <c r="L248">
        <v>4.1500000000000004</v>
      </c>
    </row>
    <row r="249" spans="1:12" x14ac:dyDescent="0.25">
      <c r="A249" s="20" t="s">
        <v>15228</v>
      </c>
      <c r="B249">
        <v>4</v>
      </c>
      <c r="C249" t="s">
        <v>68</v>
      </c>
      <c r="D249" t="s">
        <v>89</v>
      </c>
      <c r="E249">
        <v>2012</v>
      </c>
      <c r="F249" t="s">
        <v>15064</v>
      </c>
      <c r="G249">
        <v>6</v>
      </c>
      <c r="H249">
        <v>2.2999999999999998</v>
      </c>
      <c r="I249">
        <v>7.1</v>
      </c>
      <c r="J249">
        <v>3.2749999999999999</v>
      </c>
      <c r="K249">
        <v>4.2750000000000004</v>
      </c>
      <c r="L249">
        <v>4</v>
      </c>
    </row>
    <row r="250" spans="1:12" x14ac:dyDescent="0.25">
      <c r="A250" s="20" t="s">
        <v>11707</v>
      </c>
      <c r="B250">
        <v>4</v>
      </c>
      <c r="C250" t="s">
        <v>68</v>
      </c>
      <c r="D250" t="s">
        <v>88</v>
      </c>
      <c r="E250">
        <v>2012</v>
      </c>
      <c r="F250" t="s">
        <v>15</v>
      </c>
      <c r="G250">
        <v>4</v>
      </c>
      <c r="H250">
        <v>7.5</v>
      </c>
      <c r="I250">
        <v>17.7</v>
      </c>
      <c r="J250">
        <v>9.35</v>
      </c>
      <c r="K250">
        <v>12.2</v>
      </c>
      <c r="L250">
        <v>10.35</v>
      </c>
    </row>
    <row r="251" spans="1:12" x14ac:dyDescent="0.25">
      <c r="A251" s="20" t="s">
        <v>15229</v>
      </c>
      <c r="B251">
        <v>4</v>
      </c>
      <c r="C251" t="s">
        <v>68</v>
      </c>
      <c r="D251" t="s">
        <v>89</v>
      </c>
      <c r="E251">
        <v>2012</v>
      </c>
      <c r="F251" t="s">
        <v>15</v>
      </c>
      <c r="G251">
        <v>4</v>
      </c>
      <c r="H251">
        <v>7.8</v>
      </c>
      <c r="I251">
        <v>16.2</v>
      </c>
      <c r="J251">
        <v>9.4749999999999996</v>
      </c>
      <c r="K251">
        <v>12.45</v>
      </c>
      <c r="L251">
        <v>10.75</v>
      </c>
    </row>
    <row r="252" spans="1:12" x14ac:dyDescent="0.25">
      <c r="A252" s="20" t="s">
        <v>15230</v>
      </c>
      <c r="B252">
        <v>4</v>
      </c>
      <c r="C252" t="s">
        <v>68</v>
      </c>
      <c r="D252" t="s">
        <v>90</v>
      </c>
      <c r="E252">
        <v>2012</v>
      </c>
      <c r="F252" t="s">
        <v>15</v>
      </c>
      <c r="G252">
        <v>4</v>
      </c>
      <c r="H252">
        <v>3.9589268034132599</v>
      </c>
      <c r="I252">
        <v>9.81831943624627</v>
      </c>
      <c r="J252">
        <v>4.6849242999287304</v>
      </c>
      <c r="K252">
        <v>7.6549271305953104</v>
      </c>
      <c r="L252">
        <v>6.1314426222096703</v>
      </c>
    </row>
    <row r="253" spans="1:12" x14ac:dyDescent="0.25">
      <c r="A253" s="20" t="s">
        <v>15231</v>
      </c>
      <c r="B253">
        <v>4</v>
      </c>
      <c r="C253" t="s">
        <v>68</v>
      </c>
      <c r="D253" t="s">
        <v>91</v>
      </c>
      <c r="E253">
        <v>2012</v>
      </c>
      <c r="F253" t="s">
        <v>15</v>
      </c>
      <c r="G253">
        <v>4</v>
      </c>
      <c r="H253">
        <v>1.75</v>
      </c>
      <c r="I253">
        <v>2.7</v>
      </c>
      <c r="J253">
        <v>2.2200000000000002</v>
      </c>
      <c r="K253">
        <v>2.6124999999999998</v>
      </c>
      <c r="L253">
        <v>2.39</v>
      </c>
    </row>
    <row r="254" spans="1:12" x14ac:dyDescent="0.25">
      <c r="A254" s="20" t="s">
        <v>11713</v>
      </c>
      <c r="B254">
        <v>4</v>
      </c>
      <c r="C254" t="s">
        <v>68</v>
      </c>
      <c r="D254" t="s">
        <v>88</v>
      </c>
      <c r="E254">
        <v>2013</v>
      </c>
      <c r="F254" t="s">
        <v>16</v>
      </c>
      <c r="G254">
        <v>5</v>
      </c>
      <c r="H254">
        <v>4</v>
      </c>
      <c r="I254">
        <v>10.4</v>
      </c>
      <c r="J254">
        <v>4.8</v>
      </c>
      <c r="K254">
        <v>6.9</v>
      </c>
      <c r="L254">
        <v>5.6</v>
      </c>
    </row>
    <row r="255" spans="1:12" x14ac:dyDescent="0.25">
      <c r="A255" s="20" t="s">
        <v>15232</v>
      </c>
      <c r="B255">
        <v>4</v>
      </c>
      <c r="C255" t="s">
        <v>68</v>
      </c>
      <c r="D255" t="s">
        <v>89</v>
      </c>
      <c r="E255">
        <v>2013</v>
      </c>
      <c r="F255" t="s">
        <v>16</v>
      </c>
      <c r="G255">
        <v>5</v>
      </c>
      <c r="H255">
        <v>4.2</v>
      </c>
      <c r="I255">
        <v>11</v>
      </c>
      <c r="J255">
        <v>5.5</v>
      </c>
      <c r="K255">
        <v>7.4</v>
      </c>
      <c r="L255">
        <v>6.3</v>
      </c>
    </row>
    <row r="256" spans="1:12" x14ac:dyDescent="0.25">
      <c r="A256" s="20" t="s">
        <v>15233</v>
      </c>
      <c r="B256">
        <v>4</v>
      </c>
      <c r="C256" t="s">
        <v>68</v>
      </c>
      <c r="D256" t="s">
        <v>90</v>
      </c>
      <c r="E256">
        <v>2013</v>
      </c>
      <c r="F256" t="s">
        <v>16</v>
      </c>
      <c r="G256">
        <v>5</v>
      </c>
      <c r="H256">
        <v>-0.25581057695799297</v>
      </c>
      <c r="I256">
        <v>3.21332760574139</v>
      </c>
      <c r="J256">
        <v>0.64061694090704902</v>
      </c>
      <c r="K256">
        <v>2.1793920939959599</v>
      </c>
      <c r="L256">
        <v>1.3721537713996399</v>
      </c>
    </row>
    <row r="257" spans="1:12" x14ac:dyDescent="0.25">
      <c r="A257" s="20" t="s">
        <v>15234</v>
      </c>
      <c r="B257">
        <v>4</v>
      </c>
      <c r="C257" t="s">
        <v>68</v>
      </c>
      <c r="D257" t="s">
        <v>91</v>
      </c>
      <c r="E257">
        <v>2013</v>
      </c>
      <c r="F257" t="s">
        <v>16</v>
      </c>
      <c r="G257">
        <v>5</v>
      </c>
      <c r="H257">
        <v>0.96</v>
      </c>
      <c r="I257">
        <v>1.6</v>
      </c>
      <c r="J257">
        <v>1.19</v>
      </c>
      <c r="K257">
        <v>1.4</v>
      </c>
      <c r="L257">
        <v>1.31</v>
      </c>
    </row>
    <row r="258" spans="1:12" x14ac:dyDescent="0.25">
      <c r="A258" s="20" t="s">
        <v>11711</v>
      </c>
      <c r="B258">
        <v>4</v>
      </c>
      <c r="C258" t="s">
        <v>68</v>
      </c>
      <c r="D258" t="s">
        <v>88</v>
      </c>
      <c r="E258">
        <v>2013</v>
      </c>
      <c r="F258" t="s">
        <v>36</v>
      </c>
      <c r="G258">
        <v>3</v>
      </c>
      <c r="H258">
        <v>3.9</v>
      </c>
      <c r="I258">
        <v>11.7</v>
      </c>
      <c r="J258">
        <v>5.0999999999999996</v>
      </c>
      <c r="K258">
        <v>7.9</v>
      </c>
      <c r="L258">
        <v>6.7</v>
      </c>
    </row>
    <row r="259" spans="1:12" x14ac:dyDescent="0.25">
      <c r="A259" s="20" t="s">
        <v>15235</v>
      </c>
      <c r="B259">
        <v>4</v>
      </c>
      <c r="C259" t="s">
        <v>68</v>
      </c>
      <c r="D259" t="s">
        <v>89</v>
      </c>
      <c r="E259">
        <v>2013</v>
      </c>
      <c r="F259" t="s">
        <v>36</v>
      </c>
      <c r="G259">
        <v>3</v>
      </c>
      <c r="H259">
        <v>4</v>
      </c>
      <c r="I259">
        <v>11.6</v>
      </c>
      <c r="J259">
        <v>5.2</v>
      </c>
      <c r="K259">
        <v>7.9</v>
      </c>
      <c r="L259">
        <v>6.6</v>
      </c>
    </row>
    <row r="260" spans="1:12" x14ac:dyDescent="0.25">
      <c r="A260" s="20" t="s">
        <v>15236</v>
      </c>
      <c r="B260">
        <v>4</v>
      </c>
      <c r="C260" t="s">
        <v>68</v>
      </c>
      <c r="D260" t="s">
        <v>90</v>
      </c>
      <c r="E260">
        <v>2013</v>
      </c>
      <c r="F260" t="s">
        <v>36</v>
      </c>
      <c r="G260">
        <v>3</v>
      </c>
      <c r="H260">
        <v>-1.0284988241343</v>
      </c>
      <c r="I260">
        <v>4.5785829484943203</v>
      </c>
      <c r="J260">
        <v>2.3228257414039599</v>
      </c>
      <c r="K260">
        <v>3.4217078155905898</v>
      </c>
      <c r="L260">
        <v>2.8727959425162601</v>
      </c>
    </row>
    <row r="261" spans="1:12" x14ac:dyDescent="0.25">
      <c r="A261" s="20" t="s">
        <v>15237</v>
      </c>
      <c r="B261">
        <v>4</v>
      </c>
      <c r="C261" t="s">
        <v>68</v>
      </c>
      <c r="D261" t="s">
        <v>91</v>
      </c>
      <c r="E261">
        <v>2013</v>
      </c>
      <c r="F261" t="s">
        <v>36</v>
      </c>
      <c r="G261">
        <v>3</v>
      </c>
      <c r="H261">
        <v>0.83</v>
      </c>
      <c r="I261">
        <v>2.31</v>
      </c>
      <c r="J261">
        <v>1.61</v>
      </c>
      <c r="K261">
        <v>2.0299999999999998</v>
      </c>
      <c r="L261">
        <v>1.72</v>
      </c>
    </row>
    <row r="262" spans="1:12" x14ac:dyDescent="0.25">
      <c r="A262" s="20" t="s">
        <v>15238</v>
      </c>
      <c r="B262">
        <v>4</v>
      </c>
      <c r="C262" t="s">
        <v>68</v>
      </c>
      <c r="D262" t="s">
        <v>88</v>
      </c>
      <c r="E262">
        <v>2013</v>
      </c>
      <c r="F262" t="s">
        <v>15064</v>
      </c>
      <c r="G262">
        <v>6</v>
      </c>
      <c r="H262">
        <v>2.2000000000000002</v>
      </c>
      <c r="I262">
        <v>7.2</v>
      </c>
      <c r="J262">
        <v>2.95</v>
      </c>
      <c r="K262">
        <v>4.75</v>
      </c>
      <c r="L262">
        <v>3.9</v>
      </c>
    </row>
    <row r="263" spans="1:12" x14ac:dyDescent="0.25">
      <c r="A263" s="20" t="s">
        <v>15239</v>
      </c>
      <c r="B263">
        <v>4</v>
      </c>
      <c r="C263" t="s">
        <v>68</v>
      </c>
      <c r="D263" t="s">
        <v>89</v>
      </c>
      <c r="E263">
        <v>2013</v>
      </c>
      <c r="F263" t="s">
        <v>15064</v>
      </c>
      <c r="G263">
        <v>6</v>
      </c>
      <c r="H263">
        <v>2.1</v>
      </c>
      <c r="I263">
        <v>6.7</v>
      </c>
      <c r="J263">
        <v>2.95</v>
      </c>
      <c r="K263">
        <v>4.5999999999999996</v>
      </c>
      <c r="L263">
        <v>3.7</v>
      </c>
    </row>
    <row r="264" spans="1:12" x14ac:dyDescent="0.25">
      <c r="A264" s="20" t="s">
        <v>11712</v>
      </c>
      <c r="B264">
        <v>4</v>
      </c>
      <c r="C264" t="s">
        <v>68</v>
      </c>
      <c r="D264" t="s">
        <v>88</v>
      </c>
      <c r="E264">
        <v>2013</v>
      </c>
      <c r="F264" t="s">
        <v>15</v>
      </c>
      <c r="G264">
        <v>4</v>
      </c>
      <c r="H264">
        <v>7.6</v>
      </c>
      <c r="I264">
        <v>19.2</v>
      </c>
      <c r="J264">
        <v>8.5</v>
      </c>
      <c r="K264">
        <v>16.100000000000001</v>
      </c>
      <c r="L264">
        <v>10.7</v>
      </c>
    </row>
    <row r="265" spans="1:12" x14ac:dyDescent="0.25">
      <c r="A265" s="20" t="s">
        <v>15240</v>
      </c>
      <c r="B265">
        <v>4</v>
      </c>
      <c r="C265" t="s">
        <v>68</v>
      </c>
      <c r="D265" t="s">
        <v>89</v>
      </c>
      <c r="E265">
        <v>2013</v>
      </c>
      <c r="F265" t="s">
        <v>15</v>
      </c>
      <c r="G265">
        <v>4</v>
      </c>
      <c r="H265">
        <v>7.6</v>
      </c>
      <c r="I265">
        <v>19.8</v>
      </c>
      <c r="J265">
        <v>8.8000000000000007</v>
      </c>
      <c r="K265">
        <v>15.4</v>
      </c>
      <c r="L265">
        <v>10.5</v>
      </c>
    </row>
    <row r="266" spans="1:12" x14ac:dyDescent="0.25">
      <c r="A266" s="20" t="s">
        <v>15241</v>
      </c>
      <c r="B266">
        <v>4</v>
      </c>
      <c r="C266" t="s">
        <v>68</v>
      </c>
      <c r="D266" t="s">
        <v>90</v>
      </c>
      <c r="E266">
        <v>2013</v>
      </c>
      <c r="F266" t="s">
        <v>15</v>
      </c>
      <c r="G266">
        <v>4</v>
      </c>
      <c r="H266">
        <v>3.3396583589303499</v>
      </c>
      <c r="I266">
        <v>14.876425820113999</v>
      </c>
      <c r="J266">
        <v>4.3369129194190297</v>
      </c>
      <c r="K266">
        <v>8.8958609442845091</v>
      </c>
      <c r="L266">
        <v>5.2895785008001903</v>
      </c>
    </row>
    <row r="267" spans="1:12" x14ac:dyDescent="0.25">
      <c r="A267" s="20" t="s">
        <v>15242</v>
      </c>
      <c r="B267">
        <v>4</v>
      </c>
      <c r="C267" t="s">
        <v>68</v>
      </c>
      <c r="D267" t="s">
        <v>91</v>
      </c>
      <c r="E267">
        <v>2013</v>
      </c>
      <c r="F267" t="s">
        <v>15</v>
      </c>
      <c r="G267">
        <v>4</v>
      </c>
      <c r="H267">
        <v>1.69</v>
      </c>
      <c r="I267">
        <v>4.4000000000000004</v>
      </c>
      <c r="J267">
        <v>1.9</v>
      </c>
      <c r="K267">
        <v>2.69</v>
      </c>
      <c r="L267">
        <v>2.2400000000000002</v>
      </c>
    </row>
    <row r="268" spans="1:12" x14ac:dyDescent="0.25">
      <c r="A268" s="20" t="s">
        <v>11718</v>
      </c>
      <c r="B268">
        <v>4</v>
      </c>
      <c r="C268" t="s">
        <v>68</v>
      </c>
      <c r="D268" t="s">
        <v>88</v>
      </c>
      <c r="E268">
        <v>2014</v>
      </c>
      <c r="F268" t="s">
        <v>16</v>
      </c>
      <c r="G268">
        <v>5</v>
      </c>
      <c r="H268">
        <v>4</v>
      </c>
      <c r="I268">
        <v>8.3000000000000007</v>
      </c>
      <c r="J268">
        <v>4.6500000000000004</v>
      </c>
      <c r="K268">
        <v>6.1</v>
      </c>
      <c r="L268">
        <v>5.4</v>
      </c>
    </row>
    <row r="269" spans="1:12" x14ac:dyDescent="0.25">
      <c r="A269" s="20" t="s">
        <v>15243</v>
      </c>
      <c r="B269">
        <v>4</v>
      </c>
      <c r="C269" t="s">
        <v>68</v>
      </c>
      <c r="D269" t="s">
        <v>89</v>
      </c>
      <c r="E269">
        <v>2014</v>
      </c>
      <c r="F269" t="s">
        <v>16</v>
      </c>
      <c r="G269">
        <v>5</v>
      </c>
      <c r="H269">
        <v>4.2</v>
      </c>
      <c r="I269">
        <v>8.9</v>
      </c>
      <c r="J269">
        <v>5.2</v>
      </c>
      <c r="K269">
        <v>6.6</v>
      </c>
      <c r="L269">
        <v>5.9</v>
      </c>
    </row>
    <row r="270" spans="1:12" x14ac:dyDescent="0.25">
      <c r="A270" s="20" t="s">
        <v>15244</v>
      </c>
      <c r="B270">
        <v>4</v>
      </c>
      <c r="C270" t="s">
        <v>68</v>
      </c>
      <c r="D270" t="s">
        <v>90</v>
      </c>
      <c r="E270">
        <v>2014</v>
      </c>
      <c r="F270" t="s">
        <v>16</v>
      </c>
      <c r="G270">
        <v>5</v>
      </c>
      <c r="H270">
        <v>-1.24158733451353</v>
      </c>
      <c r="I270">
        <v>2.4758989964731399</v>
      </c>
      <c r="J270">
        <v>0.94454905657166999</v>
      </c>
      <c r="K270">
        <v>1.6497447183865901</v>
      </c>
      <c r="L270">
        <v>1.10913720521767</v>
      </c>
    </row>
    <row r="271" spans="1:12" x14ac:dyDescent="0.25">
      <c r="A271" s="20" t="s">
        <v>15245</v>
      </c>
      <c r="B271">
        <v>4</v>
      </c>
      <c r="C271" t="s">
        <v>68</v>
      </c>
      <c r="D271" t="s">
        <v>91</v>
      </c>
      <c r="E271">
        <v>2014</v>
      </c>
      <c r="F271" t="s">
        <v>16</v>
      </c>
      <c r="G271">
        <v>5</v>
      </c>
      <c r="H271">
        <v>0.79</v>
      </c>
      <c r="I271">
        <v>1.61</v>
      </c>
      <c r="J271">
        <v>1.18</v>
      </c>
      <c r="K271">
        <v>1.48</v>
      </c>
      <c r="L271">
        <v>1.32</v>
      </c>
    </row>
    <row r="272" spans="1:12" x14ac:dyDescent="0.25">
      <c r="A272" s="20" t="s">
        <v>11716</v>
      </c>
      <c r="B272">
        <v>4</v>
      </c>
      <c r="C272" t="s">
        <v>68</v>
      </c>
      <c r="D272" t="s">
        <v>88</v>
      </c>
      <c r="E272">
        <v>2014</v>
      </c>
      <c r="F272" t="s">
        <v>36</v>
      </c>
      <c r="G272">
        <v>3</v>
      </c>
      <c r="H272">
        <v>3.4</v>
      </c>
      <c r="I272">
        <v>11.7</v>
      </c>
      <c r="J272">
        <v>5.9249999999999998</v>
      </c>
      <c r="K272">
        <v>7.95</v>
      </c>
      <c r="L272">
        <v>6.9</v>
      </c>
    </row>
    <row r="273" spans="1:12" x14ac:dyDescent="0.25">
      <c r="A273" s="20" t="s">
        <v>15246</v>
      </c>
      <c r="B273">
        <v>4</v>
      </c>
      <c r="C273" t="s">
        <v>68</v>
      </c>
      <c r="D273" t="s">
        <v>89</v>
      </c>
      <c r="E273">
        <v>2014</v>
      </c>
      <c r="F273" t="s">
        <v>36</v>
      </c>
      <c r="G273">
        <v>3</v>
      </c>
      <c r="H273">
        <v>3.4</v>
      </c>
      <c r="I273">
        <v>11.4</v>
      </c>
      <c r="J273">
        <v>5.9249999999999998</v>
      </c>
      <c r="K273">
        <v>8.0250000000000004</v>
      </c>
      <c r="L273">
        <v>7</v>
      </c>
    </row>
    <row r="274" spans="1:12" x14ac:dyDescent="0.25">
      <c r="A274" s="20" t="s">
        <v>15247</v>
      </c>
      <c r="B274">
        <v>4</v>
      </c>
      <c r="C274" t="s">
        <v>68</v>
      </c>
      <c r="D274" t="s">
        <v>90</v>
      </c>
      <c r="E274">
        <v>2014</v>
      </c>
      <c r="F274" t="s">
        <v>36</v>
      </c>
      <c r="G274">
        <v>3</v>
      </c>
      <c r="H274">
        <v>-1.3593880534949601</v>
      </c>
      <c r="I274">
        <v>5.1574110388614303</v>
      </c>
      <c r="J274">
        <v>1.36296430697301</v>
      </c>
      <c r="K274">
        <v>3.9612314861410298</v>
      </c>
      <c r="L274">
        <v>2.79526591855796</v>
      </c>
    </row>
    <row r="275" spans="1:12" x14ac:dyDescent="0.25">
      <c r="A275" s="20" t="s">
        <v>15248</v>
      </c>
      <c r="B275">
        <v>4</v>
      </c>
      <c r="C275" t="s">
        <v>68</v>
      </c>
      <c r="D275" t="s">
        <v>91</v>
      </c>
      <c r="E275">
        <v>2014</v>
      </c>
      <c r="F275" t="s">
        <v>36</v>
      </c>
      <c r="G275">
        <v>3</v>
      </c>
      <c r="H275">
        <v>0.71</v>
      </c>
      <c r="I275">
        <v>2.69</v>
      </c>
      <c r="J275">
        <v>1.4524999999999999</v>
      </c>
      <c r="K275">
        <v>1.9225000000000001</v>
      </c>
      <c r="L275">
        <v>1.6950000000000001</v>
      </c>
    </row>
    <row r="276" spans="1:12" x14ac:dyDescent="0.25">
      <c r="A276" s="20" t="s">
        <v>15249</v>
      </c>
      <c r="B276">
        <v>4</v>
      </c>
      <c r="C276" t="s">
        <v>68</v>
      </c>
      <c r="D276" t="s">
        <v>88</v>
      </c>
      <c r="E276">
        <v>2014</v>
      </c>
      <c r="F276" t="s">
        <v>15064</v>
      </c>
      <c r="G276">
        <v>6</v>
      </c>
      <c r="H276">
        <v>2.8</v>
      </c>
      <c r="I276">
        <v>7.1</v>
      </c>
      <c r="J276">
        <v>3.3250000000000002</v>
      </c>
      <c r="K276">
        <v>4.7</v>
      </c>
      <c r="L276">
        <v>3.8</v>
      </c>
    </row>
    <row r="277" spans="1:12" x14ac:dyDescent="0.25">
      <c r="A277" s="20" t="s">
        <v>15250</v>
      </c>
      <c r="B277">
        <v>4</v>
      </c>
      <c r="C277" t="s">
        <v>68</v>
      </c>
      <c r="D277" t="s">
        <v>89</v>
      </c>
      <c r="E277">
        <v>2014</v>
      </c>
      <c r="F277" t="s">
        <v>15064</v>
      </c>
      <c r="G277">
        <v>6</v>
      </c>
      <c r="H277">
        <v>2.6</v>
      </c>
      <c r="I277">
        <v>6.7</v>
      </c>
      <c r="J277">
        <v>3.1</v>
      </c>
      <c r="K277">
        <v>4.45</v>
      </c>
      <c r="L277">
        <v>3.7</v>
      </c>
    </row>
    <row r="278" spans="1:12" x14ac:dyDescent="0.25">
      <c r="A278" s="20" t="s">
        <v>11717</v>
      </c>
      <c r="B278">
        <v>4</v>
      </c>
      <c r="C278" t="s">
        <v>68</v>
      </c>
      <c r="D278" t="s">
        <v>88</v>
      </c>
      <c r="E278">
        <v>2014</v>
      </c>
      <c r="F278" t="s">
        <v>15</v>
      </c>
      <c r="G278">
        <v>4</v>
      </c>
      <c r="H278">
        <v>5.6</v>
      </c>
      <c r="I278">
        <v>16.399999999999999</v>
      </c>
      <c r="J278">
        <v>8.5749999999999993</v>
      </c>
      <c r="K278">
        <v>11.55</v>
      </c>
      <c r="L278">
        <v>9.25</v>
      </c>
    </row>
    <row r="279" spans="1:12" x14ac:dyDescent="0.25">
      <c r="A279" s="20" t="s">
        <v>15251</v>
      </c>
      <c r="B279">
        <v>4</v>
      </c>
      <c r="C279" t="s">
        <v>68</v>
      </c>
      <c r="D279" t="s">
        <v>89</v>
      </c>
      <c r="E279">
        <v>2014</v>
      </c>
      <c r="F279" t="s">
        <v>15</v>
      </c>
      <c r="G279">
        <v>4</v>
      </c>
      <c r="H279">
        <v>6</v>
      </c>
      <c r="I279">
        <v>16.2</v>
      </c>
      <c r="J279">
        <v>8.1999999999999993</v>
      </c>
      <c r="K279">
        <v>11.35</v>
      </c>
      <c r="L279">
        <v>9.4499999999999993</v>
      </c>
    </row>
    <row r="280" spans="1:12" x14ac:dyDescent="0.25">
      <c r="A280" s="20" t="s">
        <v>15252</v>
      </c>
      <c r="B280">
        <v>4</v>
      </c>
      <c r="C280" t="s">
        <v>68</v>
      </c>
      <c r="D280" t="s">
        <v>90</v>
      </c>
      <c r="E280">
        <v>2014</v>
      </c>
      <c r="F280" t="s">
        <v>15</v>
      </c>
      <c r="G280">
        <v>4</v>
      </c>
      <c r="H280">
        <v>1.5737777504508399</v>
      </c>
      <c r="I280">
        <v>12.5022563710464</v>
      </c>
      <c r="J280">
        <v>4.1365073918848401</v>
      </c>
      <c r="K280">
        <v>7.15270145752209</v>
      </c>
      <c r="L280">
        <v>5.1634475690674204</v>
      </c>
    </row>
    <row r="281" spans="1:12" x14ac:dyDescent="0.25">
      <c r="A281" s="20" t="s">
        <v>15253</v>
      </c>
      <c r="B281">
        <v>4</v>
      </c>
      <c r="C281" t="s">
        <v>68</v>
      </c>
      <c r="D281" t="s">
        <v>91</v>
      </c>
      <c r="E281">
        <v>2014</v>
      </c>
      <c r="F281" t="s">
        <v>15</v>
      </c>
      <c r="G281">
        <v>4</v>
      </c>
      <c r="H281">
        <v>1.39</v>
      </c>
      <c r="I281">
        <v>4.38</v>
      </c>
      <c r="J281">
        <v>1.8625</v>
      </c>
      <c r="K281">
        <v>2.7349999999999999</v>
      </c>
      <c r="L281">
        <v>2.42</v>
      </c>
    </row>
    <row r="282" spans="1:12" x14ac:dyDescent="0.25">
      <c r="A282" s="20" t="s">
        <v>11743</v>
      </c>
      <c r="B282">
        <v>5</v>
      </c>
      <c r="C282" t="s">
        <v>73</v>
      </c>
      <c r="D282" t="s">
        <v>88</v>
      </c>
      <c r="E282">
        <v>2010</v>
      </c>
      <c r="F282" t="s">
        <v>16</v>
      </c>
      <c r="G282">
        <v>5</v>
      </c>
      <c r="H282">
        <v>5.9</v>
      </c>
      <c r="I282">
        <v>10.1</v>
      </c>
      <c r="J282">
        <v>6.9249999999999998</v>
      </c>
      <c r="K282">
        <v>8.4</v>
      </c>
      <c r="L282">
        <v>7.5</v>
      </c>
    </row>
    <row r="283" spans="1:12" x14ac:dyDescent="0.25">
      <c r="A283" s="20" t="s">
        <v>12075</v>
      </c>
      <c r="B283">
        <v>5</v>
      </c>
      <c r="C283" t="s">
        <v>73</v>
      </c>
      <c r="D283" t="s">
        <v>89</v>
      </c>
      <c r="E283">
        <v>2010</v>
      </c>
      <c r="F283" t="s">
        <v>16</v>
      </c>
      <c r="G283">
        <v>5</v>
      </c>
      <c r="H283">
        <v>5.7</v>
      </c>
      <c r="I283">
        <v>9.4</v>
      </c>
      <c r="J283">
        <v>6.6</v>
      </c>
      <c r="K283">
        <v>8</v>
      </c>
      <c r="L283">
        <v>7</v>
      </c>
    </row>
    <row r="284" spans="1:12" x14ac:dyDescent="0.25">
      <c r="A284" s="20" t="s">
        <v>15254</v>
      </c>
      <c r="B284">
        <v>5</v>
      </c>
      <c r="C284" t="s">
        <v>73</v>
      </c>
      <c r="D284" t="s">
        <v>90</v>
      </c>
      <c r="E284">
        <v>2010</v>
      </c>
      <c r="F284" t="s">
        <v>16</v>
      </c>
      <c r="G284">
        <v>5</v>
      </c>
      <c r="H284">
        <v>-3.87254509957874</v>
      </c>
      <c r="I284">
        <v>-1.65834002094935</v>
      </c>
      <c r="J284">
        <v>-3.6139249322838101</v>
      </c>
      <c r="K284">
        <v>-2.5087112756362</v>
      </c>
      <c r="L284">
        <v>-2.9438617136605099</v>
      </c>
    </row>
    <row r="285" spans="1:12" x14ac:dyDescent="0.25">
      <c r="A285" s="20" t="s">
        <v>15255</v>
      </c>
      <c r="B285">
        <v>5</v>
      </c>
      <c r="C285" t="s">
        <v>73</v>
      </c>
      <c r="D285" t="s">
        <v>91</v>
      </c>
      <c r="E285">
        <v>2010</v>
      </c>
      <c r="F285" t="s">
        <v>16</v>
      </c>
      <c r="G285">
        <v>5</v>
      </c>
      <c r="H285">
        <v>0.63</v>
      </c>
      <c r="I285">
        <v>0.86</v>
      </c>
      <c r="J285">
        <v>0.65749999999999997</v>
      </c>
      <c r="K285">
        <v>0.76249999999999996</v>
      </c>
      <c r="L285">
        <v>0.73</v>
      </c>
    </row>
    <row r="286" spans="1:12" x14ac:dyDescent="0.25">
      <c r="A286" s="20" t="s">
        <v>11741</v>
      </c>
      <c r="B286">
        <v>5</v>
      </c>
      <c r="C286" t="s">
        <v>73</v>
      </c>
      <c r="D286" t="s">
        <v>88</v>
      </c>
      <c r="E286">
        <v>2010</v>
      </c>
      <c r="F286" t="s">
        <v>36</v>
      </c>
      <c r="G286">
        <v>3</v>
      </c>
      <c r="H286">
        <v>10.3</v>
      </c>
      <c r="I286">
        <v>15</v>
      </c>
      <c r="J286">
        <v>11.15</v>
      </c>
      <c r="K286">
        <v>13.35</v>
      </c>
      <c r="L286">
        <v>12.55</v>
      </c>
    </row>
    <row r="287" spans="1:12" x14ac:dyDescent="0.25">
      <c r="A287" s="20" t="s">
        <v>12073</v>
      </c>
      <c r="B287">
        <v>5</v>
      </c>
      <c r="C287" t="s">
        <v>73</v>
      </c>
      <c r="D287" t="s">
        <v>89</v>
      </c>
      <c r="E287">
        <v>2010</v>
      </c>
      <c r="F287" t="s">
        <v>36</v>
      </c>
      <c r="G287">
        <v>3</v>
      </c>
      <c r="H287">
        <v>10.4</v>
      </c>
      <c r="I287">
        <v>14.8</v>
      </c>
      <c r="J287">
        <v>11.3</v>
      </c>
      <c r="K287">
        <v>13.324999999999999</v>
      </c>
      <c r="L287">
        <v>12.6</v>
      </c>
    </row>
    <row r="288" spans="1:12" x14ac:dyDescent="0.25">
      <c r="A288" s="20" t="s">
        <v>15256</v>
      </c>
      <c r="B288">
        <v>5</v>
      </c>
      <c r="C288" t="s">
        <v>73</v>
      </c>
      <c r="D288" t="s">
        <v>90</v>
      </c>
      <c r="E288">
        <v>2010</v>
      </c>
      <c r="F288" t="s">
        <v>36</v>
      </c>
      <c r="G288">
        <v>3</v>
      </c>
      <c r="H288">
        <v>0.44202933371326503</v>
      </c>
      <c r="I288">
        <v>3.7130232934866898</v>
      </c>
      <c r="J288">
        <v>0.94102705420259503</v>
      </c>
      <c r="K288">
        <v>2.3020081034204201</v>
      </c>
      <c r="L288">
        <v>1.5246039911454301</v>
      </c>
    </row>
    <row r="289" spans="1:12" x14ac:dyDescent="0.25">
      <c r="A289" s="20" t="s">
        <v>15257</v>
      </c>
      <c r="B289">
        <v>5</v>
      </c>
      <c r="C289" t="s">
        <v>73</v>
      </c>
      <c r="D289" t="s">
        <v>91</v>
      </c>
      <c r="E289">
        <v>2010</v>
      </c>
      <c r="F289" t="s">
        <v>36</v>
      </c>
      <c r="G289">
        <v>3</v>
      </c>
      <c r="H289">
        <v>1.04</v>
      </c>
      <c r="I289">
        <v>1.36</v>
      </c>
      <c r="J289">
        <v>1.0774999999999999</v>
      </c>
      <c r="K289">
        <v>1.2250000000000001</v>
      </c>
      <c r="L289">
        <v>1.155</v>
      </c>
    </row>
    <row r="290" spans="1:12" x14ac:dyDescent="0.25">
      <c r="A290" s="20" t="s">
        <v>15258</v>
      </c>
      <c r="B290">
        <v>5</v>
      </c>
      <c r="C290" t="s">
        <v>73</v>
      </c>
      <c r="D290" t="s">
        <v>88</v>
      </c>
      <c r="E290">
        <v>2010</v>
      </c>
      <c r="F290" t="s">
        <v>15064</v>
      </c>
      <c r="G290">
        <v>6</v>
      </c>
      <c r="H290">
        <v>9</v>
      </c>
      <c r="I290">
        <v>12.8</v>
      </c>
      <c r="J290">
        <v>10.25</v>
      </c>
      <c r="K290">
        <v>11.275</v>
      </c>
      <c r="L290">
        <v>10.4</v>
      </c>
    </row>
    <row r="291" spans="1:12" x14ac:dyDescent="0.25">
      <c r="A291" s="20" t="s">
        <v>15259</v>
      </c>
      <c r="B291">
        <v>5</v>
      </c>
      <c r="C291" t="s">
        <v>73</v>
      </c>
      <c r="D291" t="s">
        <v>89</v>
      </c>
      <c r="E291">
        <v>2010</v>
      </c>
      <c r="F291" t="s">
        <v>15064</v>
      </c>
      <c r="G291">
        <v>6</v>
      </c>
      <c r="H291">
        <v>8.6</v>
      </c>
      <c r="I291">
        <v>12.1</v>
      </c>
      <c r="J291">
        <v>9.4499999999999993</v>
      </c>
      <c r="K291">
        <v>10.475</v>
      </c>
      <c r="L291">
        <v>9.8000000000000007</v>
      </c>
    </row>
    <row r="292" spans="1:12" x14ac:dyDescent="0.25">
      <c r="A292" s="20" t="s">
        <v>11742</v>
      </c>
      <c r="B292">
        <v>5</v>
      </c>
      <c r="C292" t="s">
        <v>73</v>
      </c>
      <c r="D292" t="s">
        <v>88</v>
      </c>
      <c r="E292">
        <v>2010</v>
      </c>
      <c r="F292" t="s">
        <v>15</v>
      </c>
      <c r="G292">
        <v>4</v>
      </c>
      <c r="H292">
        <v>8.1</v>
      </c>
      <c r="I292">
        <v>13.1</v>
      </c>
      <c r="J292">
        <v>9.4499999999999993</v>
      </c>
      <c r="K292">
        <v>11.125</v>
      </c>
      <c r="L292">
        <v>10.55</v>
      </c>
    </row>
    <row r="293" spans="1:12" x14ac:dyDescent="0.25">
      <c r="A293" s="20" t="s">
        <v>12074</v>
      </c>
      <c r="B293">
        <v>5</v>
      </c>
      <c r="C293" t="s">
        <v>73</v>
      </c>
      <c r="D293" t="s">
        <v>89</v>
      </c>
      <c r="E293">
        <v>2010</v>
      </c>
      <c r="F293" t="s">
        <v>15</v>
      </c>
      <c r="G293">
        <v>4</v>
      </c>
      <c r="H293">
        <v>8.1999999999999993</v>
      </c>
      <c r="I293">
        <v>13.8</v>
      </c>
      <c r="J293">
        <v>9.4749999999999996</v>
      </c>
      <c r="K293">
        <v>11.25</v>
      </c>
      <c r="L293">
        <v>10.55</v>
      </c>
    </row>
    <row r="294" spans="1:12" x14ac:dyDescent="0.25">
      <c r="A294" s="20" t="s">
        <v>15260</v>
      </c>
      <c r="B294">
        <v>5</v>
      </c>
      <c r="C294" t="s">
        <v>73</v>
      </c>
      <c r="D294" t="s">
        <v>90</v>
      </c>
      <c r="E294">
        <v>2010</v>
      </c>
      <c r="F294" t="s">
        <v>15</v>
      </c>
      <c r="G294">
        <v>4</v>
      </c>
      <c r="H294">
        <v>-3.5968518240858902</v>
      </c>
      <c r="I294">
        <v>2.8927645759326799</v>
      </c>
      <c r="J294">
        <v>-0.86174499830005102</v>
      </c>
      <c r="K294">
        <v>0.62305630559314595</v>
      </c>
      <c r="L294">
        <v>-0.30052545017990401</v>
      </c>
    </row>
    <row r="295" spans="1:12" x14ac:dyDescent="0.25">
      <c r="A295" s="20" t="s">
        <v>15261</v>
      </c>
      <c r="B295">
        <v>5</v>
      </c>
      <c r="C295" t="s">
        <v>73</v>
      </c>
      <c r="D295" t="s">
        <v>91</v>
      </c>
      <c r="E295">
        <v>2010</v>
      </c>
      <c r="F295" t="s">
        <v>15</v>
      </c>
      <c r="G295">
        <v>4</v>
      </c>
      <c r="H295">
        <v>0.7</v>
      </c>
      <c r="I295">
        <v>1.28</v>
      </c>
      <c r="J295">
        <v>0.91249999999999998</v>
      </c>
      <c r="K295">
        <v>1.0575000000000001</v>
      </c>
      <c r="L295">
        <v>0.97499999999999998</v>
      </c>
    </row>
    <row r="296" spans="1:12" x14ac:dyDescent="0.25">
      <c r="A296" s="20" t="s">
        <v>11748</v>
      </c>
      <c r="B296">
        <v>5</v>
      </c>
      <c r="C296" t="s">
        <v>73</v>
      </c>
      <c r="D296" t="s">
        <v>88</v>
      </c>
      <c r="E296">
        <v>2011</v>
      </c>
      <c r="F296" t="s">
        <v>16</v>
      </c>
      <c r="G296">
        <v>5</v>
      </c>
      <c r="H296">
        <v>5.5</v>
      </c>
      <c r="I296">
        <v>10.9</v>
      </c>
      <c r="J296">
        <v>7.375</v>
      </c>
      <c r="K296">
        <v>9.1750000000000007</v>
      </c>
      <c r="L296">
        <v>8</v>
      </c>
    </row>
    <row r="297" spans="1:12" x14ac:dyDescent="0.25">
      <c r="A297" s="20" t="s">
        <v>15262</v>
      </c>
      <c r="B297">
        <v>5</v>
      </c>
      <c r="C297" t="s">
        <v>73</v>
      </c>
      <c r="D297" t="s">
        <v>89</v>
      </c>
      <c r="E297">
        <v>2011</v>
      </c>
      <c r="F297" t="s">
        <v>16</v>
      </c>
      <c r="G297">
        <v>5</v>
      </c>
      <c r="H297">
        <v>5.0999999999999996</v>
      </c>
      <c r="I297">
        <v>10</v>
      </c>
      <c r="J297">
        <v>7.0750000000000002</v>
      </c>
      <c r="K297">
        <v>8.7249999999999996</v>
      </c>
      <c r="L297">
        <v>7.65</v>
      </c>
    </row>
    <row r="298" spans="1:12" x14ac:dyDescent="0.25">
      <c r="A298" s="20" t="s">
        <v>15263</v>
      </c>
      <c r="B298">
        <v>5</v>
      </c>
      <c r="C298" t="s">
        <v>73</v>
      </c>
      <c r="D298" t="s">
        <v>90</v>
      </c>
      <c r="E298">
        <v>2011</v>
      </c>
      <c r="F298" t="s">
        <v>16</v>
      </c>
      <c r="G298">
        <v>5</v>
      </c>
      <c r="H298">
        <v>-4.81949983321402</v>
      </c>
      <c r="I298">
        <v>-1.2565322803357499</v>
      </c>
      <c r="J298">
        <v>-3.7385263213890898</v>
      </c>
      <c r="K298">
        <v>-2.40117329726047</v>
      </c>
      <c r="L298">
        <v>-2.8494772188613502</v>
      </c>
    </row>
    <row r="299" spans="1:12" x14ac:dyDescent="0.25">
      <c r="A299" s="20" t="s">
        <v>15264</v>
      </c>
      <c r="B299">
        <v>5</v>
      </c>
      <c r="C299" t="s">
        <v>73</v>
      </c>
      <c r="D299" t="s">
        <v>91</v>
      </c>
      <c r="E299">
        <v>2011</v>
      </c>
      <c r="F299" t="s">
        <v>16</v>
      </c>
      <c r="G299">
        <v>5</v>
      </c>
      <c r="H299">
        <v>0.53</v>
      </c>
      <c r="I299">
        <v>0.87</v>
      </c>
      <c r="J299">
        <v>0.66749999999999998</v>
      </c>
      <c r="K299">
        <v>0.8</v>
      </c>
      <c r="L299">
        <v>0.73499999999999999</v>
      </c>
    </row>
    <row r="300" spans="1:12" x14ac:dyDescent="0.25">
      <c r="A300" s="20" t="s">
        <v>11746</v>
      </c>
      <c r="B300">
        <v>5</v>
      </c>
      <c r="C300" t="s">
        <v>73</v>
      </c>
      <c r="D300" t="s">
        <v>88</v>
      </c>
      <c r="E300">
        <v>2011</v>
      </c>
      <c r="F300" t="s">
        <v>36</v>
      </c>
      <c r="G300">
        <v>3</v>
      </c>
      <c r="H300">
        <v>10.8</v>
      </c>
      <c r="I300">
        <v>15.7</v>
      </c>
      <c r="J300">
        <v>11.875</v>
      </c>
      <c r="K300">
        <v>13.775</v>
      </c>
      <c r="L300">
        <v>13</v>
      </c>
    </row>
    <row r="301" spans="1:12" x14ac:dyDescent="0.25">
      <c r="A301" s="20" t="s">
        <v>15265</v>
      </c>
      <c r="B301">
        <v>5</v>
      </c>
      <c r="C301" t="s">
        <v>73</v>
      </c>
      <c r="D301" t="s">
        <v>89</v>
      </c>
      <c r="E301">
        <v>2011</v>
      </c>
      <c r="F301" t="s">
        <v>36</v>
      </c>
      <c r="G301">
        <v>3</v>
      </c>
      <c r="H301">
        <v>11.3</v>
      </c>
      <c r="I301">
        <v>15.5</v>
      </c>
      <c r="J301">
        <v>12.074999999999999</v>
      </c>
      <c r="K301">
        <v>13.675000000000001</v>
      </c>
      <c r="L301">
        <v>13</v>
      </c>
    </row>
    <row r="302" spans="1:12" x14ac:dyDescent="0.25">
      <c r="A302" s="20" t="s">
        <v>15266</v>
      </c>
      <c r="B302">
        <v>5</v>
      </c>
      <c r="C302" t="s">
        <v>73</v>
      </c>
      <c r="D302" t="s">
        <v>90</v>
      </c>
      <c r="E302">
        <v>2011</v>
      </c>
      <c r="F302" t="s">
        <v>36</v>
      </c>
      <c r="G302">
        <v>3</v>
      </c>
      <c r="H302">
        <v>0.47669405948193599</v>
      </c>
      <c r="I302">
        <v>4.1642666163691002</v>
      </c>
      <c r="J302">
        <v>1.0702362724271901</v>
      </c>
      <c r="K302">
        <v>2.29862133456436</v>
      </c>
      <c r="L302">
        <v>1.8087192223817199</v>
      </c>
    </row>
    <row r="303" spans="1:12" x14ac:dyDescent="0.25">
      <c r="A303" s="20" t="s">
        <v>15267</v>
      </c>
      <c r="B303">
        <v>5</v>
      </c>
      <c r="C303" t="s">
        <v>73</v>
      </c>
      <c r="D303" t="s">
        <v>91</v>
      </c>
      <c r="E303">
        <v>2011</v>
      </c>
      <c r="F303" t="s">
        <v>36</v>
      </c>
      <c r="G303">
        <v>3</v>
      </c>
      <c r="H303">
        <v>1.04</v>
      </c>
      <c r="I303">
        <v>1.42</v>
      </c>
      <c r="J303">
        <v>1.0874999999999999</v>
      </c>
      <c r="K303">
        <v>1.21</v>
      </c>
      <c r="L303">
        <v>1.155</v>
      </c>
    </row>
    <row r="304" spans="1:12" x14ac:dyDescent="0.25">
      <c r="A304" s="20" t="s">
        <v>15268</v>
      </c>
      <c r="B304">
        <v>5</v>
      </c>
      <c r="C304" t="s">
        <v>73</v>
      </c>
      <c r="D304" t="s">
        <v>88</v>
      </c>
      <c r="E304">
        <v>2011</v>
      </c>
      <c r="F304" t="s">
        <v>15064</v>
      </c>
      <c r="G304">
        <v>6</v>
      </c>
      <c r="H304">
        <v>9.8000000000000007</v>
      </c>
      <c r="I304">
        <v>13.4</v>
      </c>
      <c r="J304">
        <v>10.5</v>
      </c>
      <c r="K304">
        <v>11.8</v>
      </c>
      <c r="L304">
        <v>10.95</v>
      </c>
    </row>
    <row r="305" spans="1:12" x14ac:dyDescent="0.25">
      <c r="A305" s="20" t="s">
        <v>15269</v>
      </c>
      <c r="B305">
        <v>5</v>
      </c>
      <c r="C305" t="s">
        <v>73</v>
      </c>
      <c r="D305" t="s">
        <v>89</v>
      </c>
      <c r="E305">
        <v>2011</v>
      </c>
      <c r="F305" t="s">
        <v>15064</v>
      </c>
      <c r="G305">
        <v>6</v>
      </c>
      <c r="H305">
        <v>9.4</v>
      </c>
      <c r="I305">
        <v>12.7</v>
      </c>
      <c r="J305">
        <v>9.7750000000000004</v>
      </c>
      <c r="K305">
        <v>10.95</v>
      </c>
      <c r="L305">
        <v>10.199999999999999</v>
      </c>
    </row>
    <row r="306" spans="1:12" x14ac:dyDescent="0.25">
      <c r="A306" s="20" t="s">
        <v>11747</v>
      </c>
      <c r="B306">
        <v>5</v>
      </c>
      <c r="C306" t="s">
        <v>73</v>
      </c>
      <c r="D306" t="s">
        <v>88</v>
      </c>
      <c r="E306">
        <v>2011</v>
      </c>
      <c r="F306" t="s">
        <v>15</v>
      </c>
      <c r="G306">
        <v>4</v>
      </c>
      <c r="H306">
        <v>8.8000000000000007</v>
      </c>
      <c r="I306">
        <v>14.6</v>
      </c>
      <c r="J306">
        <v>10.4</v>
      </c>
      <c r="K306">
        <v>11.824999999999999</v>
      </c>
      <c r="L306">
        <v>11.1</v>
      </c>
    </row>
    <row r="307" spans="1:12" x14ac:dyDescent="0.25">
      <c r="A307" s="20" t="s">
        <v>15270</v>
      </c>
      <c r="B307">
        <v>5</v>
      </c>
      <c r="C307" t="s">
        <v>73</v>
      </c>
      <c r="D307" t="s">
        <v>89</v>
      </c>
      <c r="E307">
        <v>2011</v>
      </c>
      <c r="F307" t="s">
        <v>15</v>
      </c>
      <c r="G307">
        <v>4</v>
      </c>
      <c r="H307">
        <v>9.1</v>
      </c>
      <c r="I307">
        <v>15.1</v>
      </c>
      <c r="J307">
        <v>10.475</v>
      </c>
      <c r="K307">
        <v>11.925000000000001</v>
      </c>
      <c r="L307">
        <v>11.45</v>
      </c>
    </row>
    <row r="308" spans="1:12" x14ac:dyDescent="0.25">
      <c r="A308" s="20" t="s">
        <v>15271</v>
      </c>
      <c r="B308">
        <v>5</v>
      </c>
      <c r="C308" t="s">
        <v>73</v>
      </c>
      <c r="D308" t="s">
        <v>90</v>
      </c>
      <c r="E308">
        <v>2011</v>
      </c>
      <c r="F308" t="s">
        <v>15</v>
      </c>
      <c r="G308">
        <v>4</v>
      </c>
      <c r="H308">
        <v>-3.5307045117198199</v>
      </c>
      <c r="I308">
        <v>4.7769520438539397</v>
      </c>
      <c r="J308">
        <v>-0.67153239459171499</v>
      </c>
      <c r="K308">
        <v>0.58618941131562596</v>
      </c>
      <c r="L308">
        <v>-6.2045701532803803E-2</v>
      </c>
    </row>
    <row r="309" spans="1:12" x14ac:dyDescent="0.25">
      <c r="A309" s="20" t="s">
        <v>15272</v>
      </c>
      <c r="B309">
        <v>5</v>
      </c>
      <c r="C309" t="s">
        <v>73</v>
      </c>
      <c r="D309" t="s">
        <v>91</v>
      </c>
      <c r="E309">
        <v>2011</v>
      </c>
      <c r="F309" t="s">
        <v>15</v>
      </c>
      <c r="G309">
        <v>4</v>
      </c>
      <c r="H309">
        <v>0.71</v>
      </c>
      <c r="I309">
        <v>1.49</v>
      </c>
      <c r="J309">
        <v>0.93500000000000005</v>
      </c>
      <c r="K309">
        <v>1.0549999999999999</v>
      </c>
      <c r="L309">
        <v>0.995</v>
      </c>
    </row>
    <row r="310" spans="1:12" x14ac:dyDescent="0.25">
      <c r="A310" s="20" t="s">
        <v>11753</v>
      </c>
      <c r="B310">
        <v>5</v>
      </c>
      <c r="C310" t="s">
        <v>73</v>
      </c>
      <c r="D310" t="s">
        <v>88</v>
      </c>
      <c r="E310">
        <v>2012</v>
      </c>
      <c r="F310" t="s">
        <v>16</v>
      </c>
      <c r="G310">
        <v>5</v>
      </c>
      <c r="H310">
        <v>6.3</v>
      </c>
      <c r="I310">
        <v>10.199999999999999</v>
      </c>
      <c r="J310">
        <v>7.7249999999999996</v>
      </c>
      <c r="K310">
        <v>9.35</v>
      </c>
      <c r="L310">
        <v>8.25</v>
      </c>
    </row>
    <row r="311" spans="1:12" x14ac:dyDescent="0.25">
      <c r="A311" s="20" t="s">
        <v>15273</v>
      </c>
      <c r="B311">
        <v>5</v>
      </c>
      <c r="C311" t="s">
        <v>73</v>
      </c>
      <c r="D311" t="s">
        <v>89</v>
      </c>
      <c r="E311">
        <v>2012</v>
      </c>
      <c r="F311" t="s">
        <v>16</v>
      </c>
      <c r="G311">
        <v>5</v>
      </c>
      <c r="H311">
        <v>5.9</v>
      </c>
      <c r="I311">
        <v>9.5</v>
      </c>
      <c r="J311">
        <v>7.2750000000000004</v>
      </c>
      <c r="K311">
        <v>8.8249999999999993</v>
      </c>
      <c r="L311">
        <v>7.9</v>
      </c>
    </row>
    <row r="312" spans="1:12" x14ac:dyDescent="0.25">
      <c r="A312" s="20" t="s">
        <v>15274</v>
      </c>
      <c r="B312">
        <v>5</v>
      </c>
      <c r="C312" t="s">
        <v>73</v>
      </c>
      <c r="D312" t="s">
        <v>90</v>
      </c>
      <c r="E312">
        <v>2012</v>
      </c>
      <c r="F312" t="s">
        <v>16</v>
      </c>
      <c r="G312">
        <v>5</v>
      </c>
      <c r="H312">
        <v>-4.3108630847829801</v>
      </c>
      <c r="I312">
        <v>-1.25050476964694</v>
      </c>
      <c r="J312">
        <v>-3.55515046065302</v>
      </c>
      <c r="K312">
        <v>-2.0313618876479</v>
      </c>
      <c r="L312">
        <v>-2.5123482652130198</v>
      </c>
    </row>
    <row r="313" spans="1:12" x14ac:dyDescent="0.25">
      <c r="A313" s="20" t="s">
        <v>15275</v>
      </c>
      <c r="B313">
        <v>5</v>
      </c>
      <c r="C313" t="s">
        <v>73</v>
      </c>
      <c r="D313" t="s">
        <v>91</v>
      </c>
      <c r="E313">
        <v>2012</v>
      </c>
      <c r="F313" t="s">
        <v>16</v>
      </c>
      <c r="G313">
        <v>5</v>
      </c>
      <c r="H313">
        <v>0.61</v>
      </c>
      <c r="I313">
        <v>0.88</v>
      </c>
      <c r="J313">
        <v>0.65749999999999997</v>
      </c>
      <c r="K313">
        <v>0.8125</v>
      </c>
      <c r="L313">
        <v>0.76500000000000001</v>
      </c>
    </row>
    <row r="314" spans="1:12" x14ac:dyDescent="0.25">
      <c r="A314" s="20" t="s">
        <v>11751</v>
      </c>
      <c r="B314">
        <v>5</v>
      </c>
      <c r="C314" t="s">
        <v>73</v>
      </c>
      <c r="D314" t="s">
        <v>88</v>
      </c>
      <c r="E314">
        <v>2012</v>
      </c>
      <c r="F314" t="s">
        <v>36</v>
      </c>
      <c r="G314">
        <v>3</v>
      </c>
      <c r="H314">
        <v>10.9</v>
      </c>
      <c r="I314">
        <v>15.2</v>
      </c>
      <c r="J314">
        <v>11.8</v>
      </c>
      <c r="K314">
        <v>14.074999999999999</v>
      </c>
      <c r="L314">
        <v>12.8</v>
      </c>
    </row>
    <row r="315" spans="1:12" x14ac:dyDescent="0.25">
      <c r="A315" s="20" t="s">
        <v>15276</v>
      </c>
      <c r="B315">
        <v>5</v>
      </c>
      <c r="C315" t="s">
        <v>73</v>
      </c>
      <c r="D315" t="s">
        <v>89</v>
      </c>
      <c r="E315">
        <v>2012</v>
      </c>
      <c r="F315" t="s">
        <v>36</v>
      </c>
      <c r="G315">
        <v>3</v>
      </c>
      <c r="H315">
        <v>11.3</v>
      </c>
      <c r="I315">
        <v>15.2</v>
      </c>
      <c r="J315">
        <v>12</v>
      </c>
      <c r="K315">
        <v>14.2</v>
      </c>
      <c r="L315">
        <v>12.9</v>
      </c>
    </row>
    <row r="316" spans="1:12" x14ac:dyDescent="0.25">
      <c r="A316" s="20" t="s">
        <v>15277</v>
      </c>
      <c r="B316">
        <v>5</v>
      </c>
      <c r="C316" t="s">
        <v>73</v>
      </c>
      <c r="D316" t="s">
        <v>90</v>
      </c>
      <c r="E316">
        <v>2012</v>
      </c>
      <c r="F316" t="s">
        <v>36</v>
      </c>
      <c r="G316">
        <v>3</v>
      </c>
      <c r="H316">
        <v>0.59515519269350403</v>
      </c>
      <c r="I316">
        <v>3.0243602572674901</v>
      </c>
      <c r="J316">
        <v>1.3089524700342301</v>
      </c>
      <c r="K316">
        <v>2.5306755763132398</v>
      </c>
      <c r="L316">
        <v>1.71759264483089</v>
      </c>
    </row>
    <row r="317" spans="1:12" x14ac:dyDescent="0.25">
      <c r="A317" s="20" t="s">
        <v>15278</v>
      </c>
      <c r="B317">
        <v>5</v>
      </c>
      <c r="C317" t="s">
        <v>73</v>
      </c>
      <c r="D317" t="s">
        <v>91</v>
      </c>
      <c r="E317">
        <v>2012</v>
      </c>
      <c r="F317" t="s">
        <v>36</v>
      </c>
      <c r="G317">
        <v>3</v>
      </c>
      <c r="H317">
        <v>1.05</v>
      </c>
      <c r="I317">
        <v>1.26</v>
      </c>
      <c r="J317">
        <v>1.1174999999999999</v>
      </c>
      <c r="K317">
        <v>1.24</v>
      </c>
      <c r="L317">
        <v>1.155</v>
      </c>
    </row>
    <row r="318" spans="1:12" x14ac:dyDescent="0.25">
      <c r="A318" s="20" t="s">
        <v>15279</v>
      </c>
      <c r="B318">
        <v>5</v>
      </c>
      <c r="C318" t="s">
        <v>73</v>
      </c>
      <c r="D318" t="s">
        <v>88</v>
      </c>
      <c r="E318">
        <v>2012</v>
      </c>
      <c r="F318" t="s">
        <v>15064</v>
      </c>
      <c r="G318">
        <v>6</v>
      </c>
      <c r="H318">
        <v>9.8000000000000007</v>
      </c>
      <c r="I318">
        <v>13.2</v>
      </c>
      <c r="J318">
        <v>10.199999999999999</v>
      </c>
      <c r="K318">
        <v>11.8</v>
      </c>
      <c r="L318">
        <v>11.1</v>
      </c>
    </row>
    <row r="319" spans="1:12" x14ac:dyDescent="0.25">
      <c r="A319" s="20" t="s">
        <v>15280</v>
      </c>
      <c r="B319">
        <v>5</v>
      </c>
      <c r="C319" t="s">
        <v>73</v>
      </c>
      <c r="D319" t="s">
        <v>89</v>
      </c>
      <c r="E319">
        <v>2012</v>
      </c>
      <c r="F319" t="s">
        <v>15064</v>
      </c>
      <c r="G319">
        <v>6</v>
      </c>
      <c r="H319">
        <v>9.1</v>
      </c>
      <c r="I319">
        <v>12.6</v>
      </c>
      <c r="J319">
        <v>9.8000000000000007</v>
      </c>
      <c r="K319">
        <v>11.15</v>
      </c>
      <c r="L319">
        <v>10.35</v>
      </c>
    </row>
    <row r="320" spans="1:12" x14ac:dyDescent="0.25">
      <c r="A320" s="20" t="s">
        <v>11752</v>
      </c>
      <c r="B320">
        <v>5</v>
      </c>
      <c r="C320" t="s">
        <v>73</v>
      </c>
      <c r="D320" t="s">
        <v>88</v>
      </c>
      <c r="E320">
        <v>2012</v>
      </c>
      <c r="F320" t="s">
        <v>15</v>
      </c>
      <c r="G320">
        <v>4</v>
      </c>
      <c r="H320">
        <v>7.7</v>
      </c>
      <c r="I320">
        <v>15.7</v>
      </c>
      <c r="J320">
        <v>10.074999999999999</v>
      </c>
      <c r="K320">
        <v>12.2</v>
      </c>
      <c r="L320">
        <v>11.55</v>
      </c>
    </row>
    <row r="321" spans="1:12" x14ac:dyDescent="0.25">
      <c r="A321" s="20" t="s">
        <v>15281</v>
      </c>
      <c r="B321">
        <v>5</v>
      </c>
      <c r="C321" t="s">
        <v>73</v>
      </c>
      <c r="D321" t="s">
        <v>89</v>
      </c>
      <c r="E321">
        <v>2012</v>
      </c>
      <c r="F321" t="s">
        <v>15</v>
      </c>
      <c r="G321">
        <v>4</v>
      </c>
      <c r="H321">
        <v>7.4</v>
      </c>
      <c r="I321">
        <v>16.100000000000001</v>
      </c>
      <c r="J321">
        <v>10.324999999999999</v>
      </c>
      <c r="K321">
        <v>12.324999999999999</v>
      </c>
      <c r="L321">
        <v>11.75</v>
      </c>
    </row>
    <row r="322" spans="1:12" x14ac:dyDescent="0.25">
      <c r="A322" s="20" t="s">
        <v>15282</v>
      </c>
      <c r="B322">
        <v>5</v>
      </c>
      <c r="C322" t="s">
        <v>73</v>
      </c>
      <c r="D322" t="s">
        <v>90</v>
      </c>
      <c r="E322">
        <v>2012</v>
      </c>
      <c r="F322" t="s">
        <v>15</v>
      </c>
      <c r="G322">
        <v>4</v>
      </c>
      <c r="H322">
        <v>-3.34959355404879</v>
      </c>
      <c r="I322">
        <v>3.89711004521613</v>
      </c>
      <c r="J322">
        <v>-0.51291590525091102</v>
      </c>
      <c r="K322">
        <v>1.2448734624379101</v>
      </c>
      <c r="L322">
        <v>0.15719675388286</v>
      </c>
    </row>
    <row r="323" spans="1:12" x14ac:dyDescent="0.25">
      <c r="A323" s="20" t="s">
        <v>15283</v>
      </c>
      <c r="B323">
        <v>5</v>
      </c>
      <c r="C323" t="s">
        <v>73</v>
      </c>
      <c r="D323" t="s">
        <v>91</v>
      </c>
      <c r="E323">
        <v>2012</v>
      </c>
      <c r="F323" t="s">
        <v>15</v>
      </c>
      <c r="G323">
        <v>4</v>
      </c>
      <c r="H323">
        <v>0.73</v>
      </c>
      <c r="I323">
        <v>1.33</v>
      </c>
      <c r="J323">
        <v>0.95750000000000002</v>
      </c>
      <c r="K323">
        <v>1.1125</v>
      </c>
      <c r="L323">
        <v>1.01</v>
      </c>
    </row>
    <row r="324" spans="1:12" x14ac:dyDescent="0.25">
      <c r="A324" s="20" t="s">
        <v>11758</v>
      </c>
      <c r="B324">
        <v>5</v>
      </c>
      <c r="C324" t="s">
        <v>73</v>
      </c>
      <c r="D324" t="s">
        <v>88</v>
      </c>
      <c r="E324">
        <v>2013</v>
      </c>
      <c r="F324" t="s">
        <v>16</v>
      </c>
      <c r="G324">
        <v>5</v>
      </c>
      <c r="H324">
        <v>5.9</v>
      </c>
      <c r="I324">
        <v>9.9</v>
      </c>
      <c r="J324">
        <v>7.3250000000000002</v>
      </c>
      <c r="K324">
        <v>8.625</v>
      </c>
      <c r="L324">
        <v>7.95</v>
      </c>
    </row>
    <row r="325" spans="1:12" x14ac:dyDescent="0.25">
      <c r="A325" s="20" t="s">
        <v>15284</v>
      </c>
      <c r="B325">
        <v>5</v>
      </c>
      <c r="C325" t="s">
        <v>73</v>
      </c>
      <c r="D325" t="s">
        <v>89</v>
      </c>
      <c r="E325">
        <v>2013</v>
      </c>
      <c r="F325" t="s">
        <v>16</v>
      </c>
      <c r="G325">
        <v>5</v>
      </c>
      <c r="H325">
        <v>5.7</v>
      </c>
      <c r="I325">
        <v>9.1999999999999993</v>
      </c>
      <c r="J325">
        <v>7.0750000000000002</v>
      </c>
      <c r="K325">
        <v>8.35</v>
      </c>
      <c r="L325">
        <v>7.6</v>
      </c>
    </row>
    <row r="326" spans="1:12" x14ac:dyDescent="0.25">
      <c r="A326" s="20" t="s">
        <v>15285</v>
      </c>
      <c r="B326">
        <v>5</v>
      </c>
      <c r="C326" t="s">
        <v>73</v>
      </c>
      <c r="D326" t="s">
        <v>90</v>
      </c>
      <c r="E326">
        <v>2013</v>
      </c>
      <c r="F326" t="s">
        <v>16</v>
      </c>
      <c r="G326">
        <v>5</v>
      </c>
      <c r="H326">
        <v>-3.9460608992901798</v>
      </c>
      <c r="I326">
        <v>-1.05171559255852</v>
      </c>
      <c r="J326">
        <v>-3.5543841932340099</v>
      </c>
      <c r="K326">
        <v>-1.9345571074783401</v>
      </c>
      <c r="L326">
        <v>-2.5990352040984499</v>
      </c>
    </row>
    <row r="327" spans="1:12" x14ac:dyDescent="0.25">
      <c r="A327" s="20" t="s">
        <v>15286</v>
      </c>
      <c r="B327">
        <v>5</v>
      </c>
      <c r="C327" t="s">
        <v>73</v>
      </c>
      <c r="D327" t="s">
        <v>91</v>
      </c>
      <c r="E327">
        <v>2013</v>
      </c>
      <c r="F327" t="s">
        <v>16</v>
      </c>
      <c r="G327">
        <v>5</v>
      </c>
      <c r="H327">
        <v>0.61</v>
      </c>
      <c r="I327">
        <v>0.89</v>
      </c>
      <c r="J327">
        <v>0.67</v>
      </c>
      <c r="K327">
        <v>0.82</v>
      </c>
      <c r="L327">
        <v>0.755</v>
      </c>
    </row>
    <row r="328" spans="1:12" x14ac:dyDescent="0.25">
      <c r="A328" s="20" t="s">
        <v>11756</v>
      </c>
      <c r="B328">
        <v>5</v>
      </c>
      <c r="C328" t="s">
        <v>73</v>
      </c>
      <c r="D328" t="s">
        <v>88</v>
      </c>
      <c r="E328">
        <v>2013</v>
      </c>
      <c r="F328" t="s">
        <v>36</v>
      </c>
      <c r="G328">
        <v>3</v>
      </c>
      <c r="H328">
        <v>10.199999999999999</v>
      </c>
      <c r="I328">
        <v>15.2</v>
      </c>
      <c r="J328">
        <v>11.45</v>
      </c>
      <c r="K328">
        <v>13.25</v>
      </c>
      <c r="L328">
        <v>12.25</v>
      </c>
    </row>
    <row r="329" spans="1:12" x14ac:dyDescent="0.25">
      <c r="A329" s="20" t="s">
        <v>15287</v>
      </c>
      <c r="B329">
        <v>5</v>
      </c>
      <c r="C329" t="s">
        <v>73</v>
      </c>
      <c r="D329" t="s">
        <v>89</v>
      </c>
      <c r="E329">
        <v>2013</v>
      </c>
      <c r="F329" t="s">
        <v>36</v>
      </c>
      <c r="G329">
        <v>3</v>
      </c>
      <c r="H329">
        <v>10.8</v>
      </c>
      <c r="I329">
        <v>15.2</v>
      </c>
      <c r="J329">
        <v>11.7</v>
      </c>
      <c r="K329">
        <v>13.275</v>
      </c>
      <c r="L329">
        <v>12.45</v>
      </c>
    </row>
    <row r="330" spans="1:12" x14ac:dyDescent="0.25">
      <c r="A330" s="20" t="s">
        <v>15288</v>
      </c>
      <c r="B330">
        <v>5</v>
      </c>
      <c r="C330" t="s">
        <v>73</v>
      </c>
      <c r="D330" t="s">
        <v>90</v>
      </c>
      <c r="E330">
        <v>2013</v>
      </c>
      <c r="F330" t="s">
        <v>36</v>
      </c>
      <c r="G330">
        <v>3</v>
      </c>
      <c r="H330">
        <v>0.35402978151756098</v>
      </c>
      <c r="I330">
        <v>3.3286890943180598</v>
      </c>
      <c r="J330">
        <v>1.1350156676513199</v>
      </c>
      <c r="K330">
        <v>2.4841257268045398</v>
      </c>
      <c r="L330">
        <v>1.9009200572762199</v>
      </c>
    </row>
    <row r="331" spans="1:12" x14ac:dyDescent="0.25">
      <c r="A331" s="20" t="s">
        <v>15289</v>
      </c>
      <c r="B331">
        <v>5</v>
      </c>
      <c r="C331" t="s">
        <v>73</v>
      </c>
      <c r="D331" t="s">
        <v>91</v>
      </c>
      <c r="E331">
        <v>2013</v>
      </c>
      <c r="F331" t="s">
        <v>36</v>
      </c>
      <c r="G331">
        <v>3</v>
      </c>
      <c r="H331">
        <v>1.03</v>
      </c>
      <c r="I331">
        <v>1.35</v>
      </c>
      <c r="J331">
        <v>1.1125</v>
      </c>
      <c r="K331">
        <v>1.24</v>
      </c>
      <c r="L331">
        <v>1.1850000000000001</v>
      </c>
    </row>
    <row r="332" spans="1:12" x14ac:dyDescent="0.25">
      <c r="A332" s="20" t="s">
        <v>15290</v>
      </c>
      <c r="B332">
        <v>5</v>
      </c>
      <c r="C332" t="s">
        <v>73</v>
      </c>
      <c r="D332" t="s">
        <v>88</v>
      </c>
      <c r="E332">
        <v>2013</v>
      </c>
      <c r="F332" t="s">
        <v>15064</v>
      </c>
      <c r="G332">
        <v>6</v>
      </c>
      <c r="H332">
        <v>9.5</v>
      </c>
      <c r="I332">
        <v>12.7</v>
      </c>
      <c r="J332">
        <v>9.8000000000000007</v>
      </c>
      <c r="K332">
        <v>11.125</v>
      </c>
      <c r="L332">
        <v>10.15</v>
      </c>
    </row>
    <row r="333" spans="1:12" x14ac:dyDescent="0.25">
      <c r="A333" s="20" t="s">
        <v>15291</v>
      </c>
      <c r="B333">
        <v>5</v>
      </c>
      <c r="C333" t="s">
        <v>73</v>
      </c>
      <c r="D333" t="s">
        <v>89</v>
      </c>
      <c r="E333">
        <v>2013</v>
      </c>
      <c r="F333" t="s">
        <v>15064</v>
      </c>
      <c r="G333">
        <v>6</v>
      </c>
      <c r="H333">
        <v>8.9</v>
      </c>
      <c r="I333">
        <v>12.1</v>
      </c>
      <c r="J333">
        <v>9.4</v>
      </c>
      <c r="K333">
        <v>10.45</v>
      </c>
      <c r="L333">
        <v>9.8000000000000007</v>
      </c>
    </row>
    <row r="334" spans="1:12" x14ac:dyDescent="0.25">
      <c r="A334" s="20" t="s">
        <v>11757</v>
      </c>
      <c r="B334">
        <v>5</v>
      </c>
      <c r="C334" t="s">
        <v>73</v>
      </c>
      <c r="D334" t="s">
        <v>88</v>
      </c>
      <c r="E334">
        <v>2013</v>
      </c>
      <c r="F334" t="s">
        <v>15</v>
      </c>
      <c r="G334">
        <v>4</v>
      </c>
      <c r="H334">
        <v>8.6999999999999993</v>
      </c>
      <c r="I334">
        <v>12.8</v>
      </c>
      <c r="J334">
        <v>10.074999999999999</v>
      </c>
      <c r="K334">
        <v>11.775</v>
      </c>
      <c r="L334">
        <v>11.05</v>
      </c>
    </row>
    <row r="335" spans="1:12" x14ac:dyDescent="0.25">
      <c r="A335" s="20" t="s">
        <v>15292</v>
      </c>
      <c r="B335">
        <v>5</v>
      </c>
      <c r="C335" t="s">
        <v>73</v>
      </c>
      <c r="D335" t="s">
        <v>89</v>
      </c>
      <c r="E335">
        <v>2013</v>
      </c>
      <c r="F335" t="s">
        <v>15</v>
      </c>
      <c r="G335">
        <v>4</v>
      </c>
      <c r="H335">
        <v>9.1</v>
      </c>
      <c r="I335">
        <v>12.9</v>
      </c>
      <c r="J335">
        <v>10.199999999999999</v>
      </c>
      <c r="K335">
        <v>12.2</v>
      </c>
      <c r="L335">
        <v>11.1</v>
      </c>
    </row>
    <row r="336" spans="1:12" x14ac:dyDescent="0.25">
      <c r="A336" s="20" t="s">
        <v>15293</v>
      </c>
      <c r="B336">
        <v>5</v>
      </c>
      <c r="C336" t="s">
        <v>73</v>
      </c>
      <c r="D336" t="s">
        <v>90</v>
      </c>
      <c r="E336">
        <v>2013</v>
      </c>
      <c r="F336" t="s">
        <v>15</v>
      </c>
      <c r="G336">
        <v>4</v>
      </c>
      <c r="H336">
        <v>-2.5780608826592402</v>
      </c>
      <c r="I336">
        <v>3.2252131531533199</v>
      </c>
      <c r="J336">
        <v>-0.19339765345962301</v>
      </c>
      <c r="K336">
        <v>1.1449640482660099</v>
      </c>
      <c r="L336">
        <v>0.487106978591337</v>
      </c>
    </row>
    <row r="337" spans="1:12" x14ac:dyDescent="0.25">
      <c r="A337" s="20" t="s">
        <v>15294</v>
      </c>
      <c r="B337">
        <v>5</v>
      </c>
      <c r="C337" t="s">
        <v>73</v>
      </c>
      <c r="D337" t="s">
        <v>91</v>
      </c>
      <c r="E337">
        <v>2013</v>
      </c>
      <c r="F337" t="s">
        <v>15</v>
      </c>
      <c r="G337">
        <v>4</v>
      </c>
      <c r="H337">
        <v>0.78</v>
      </c>
      <c r="I337">
        <v>1.34</v>
      </c>
      <c r="J337">
        <v>0.98</v>
      </c>
      <c r="K337">
        <v>1.115</v>
      </c>
      <c r="L337">
        <v>1.0449999999999999</v>
      </c>
    </row>
    <row r="338" spans="1:12" x14ac:dyDescent="0.25">
      <c r="A338" s="20" t="s">
        <v>11763</v>
      </c>
      <c r="B338">
        <v>5</v>
      </c>
      <c r="C338" t="s">
        <v>73</v>
      </c>
      <c r="D338" t="s">
        <v>88</v>
      </c>
      <c r="E338">
        <v>2014</v>
      </c>
      <c r="F338" t="s">
        <v>16</v>
      </c>
      <c r="G338">
        <v>5</v>
      </c>
      <c r="H338">
        <v>6.7</v>
      </c>
      <c r="I338">
        <v>10.3</v>
      </c>
      <c r="J338">
        <v>7.7</v>
      </c>
      <c r="K338">
        <v>9.375</v>
      </c>
      <c r="L338">
        <v>8.4499999999999993</v>
      </c>
    </row>
    <row r="339" spans="1:12" x14ac:dyDescent="0.25">
      <c r="A339" s="20" t="s">
        <v>15295</v>
      </c>
      <c r="B339">
        <v>5</v>
      </c>
      <c r="C339" t="s">
        <v>73</v>
      </c>
      <c r="D339" t="s">
        <v>89</v>
      </c>
      <c r="E339">
        <v>2014</v>
      </c>
      <c r="F339" t="s">
        <v>16</v>
      </c>
      <c r="G339">
        <v>5</v>
      </c>
      <c r="H339">
        <v>6.3</v>
      </c>
      <c r="I339">
        <v>9.9</v>
      </c>
      <c r="J339">
        <v>7.4749999999999996</v>
      </c>
      <c r="K339">
        <v>8.6</v>
      </c>
      <c r="L339">
        <v>8</v>
      </c>
    </row>
    <row r="340" spans="1:12" x14ac:dyDescent="0.25">
      <c r="A340" s="20" t="s">
        <v>15296</v>
      </c>
      <c r="B340">
        <v>5</v>
      </c>
      <c r="C340" t="s">
        <v>73</v>
      </c>
      <c r="D340" t="s">
        <v>90</v>
      </c>
      <c r="E340">
        <v>2014</v>
      </c>
      <c r="F340" t="s">
        <v>16</v>
      </c>
      <c r="G340">
        <v>5</v>
      </c>
      <c r="H340">
        <v>-3.6762919281345101</v>
      </c>
      <c r="I340">
        <v>0.36522964971373301</v>
      </c>
      <c r="J340">
        <v>-3.13317060965614</v>
      </c>
      <c r="K340">
        <v>-1.77934600035626</v>
      </c>
      <c r="L340">
        <v>-2.2914913070796699</v>
      </c>
    </row>
    <row r="341" spans="1:12" x14ac:dyDescent="0.25">
      <c r="A341" s="20" t="s">
        <v>15297</v>
      </c>
      <c r="B341">
        <v>5</v>
      </c>
      <c r="C341" t="s">
        <v>73</v>
      </c>
      <c r="D341" t="s">
        <v>91</v>
      </c>
      <c r="E341">
        <v>2014</v>
      </c>
      <c r="F341" t="s">
        <v>16</v>
      </c>
      <c r="G341">
        <v>5</v>
      </c>
      <c r="H341">
        <v>0.65</v>
      </c>
      <c r="I341">
        <v>1.04</v>
      </c>
      <c r="J341">
        <v>0.72750000000000004</v>
      </c>
      <c r="K341">
        <v>0.84</v>
      </c>
      <c r="L341">
        <v>0.78500000000000003</v>
      </c>
    </row>
    <row r="342" spans="1:12" x14ac:dyDescent="0.25">
      <c r="A342" s="20" t="s">
        <v>11761</v>
      </c>
      <c r="B342">
        <v>5</v>
      </c>
      <c r="C342" t="s">
        <v>73</v>
      </c>
      <c r="D342" t="s">
        <v>88</v>
      </c>
      <c r="E342">
        <v>2014</v>
      </c>
      <c r="F342" t="s">
        <v>36</v>
      </c>
      <c r="G342">
        <v>3</v>
      </c>
      <c r="H342">
        <v>10.5</v>
      </c>
      <c r="I342">
        <v>15.2</v>
      </c>
      <c r="J342">
        <v>11.675000000000001</v>
      </c>
      <c r="K342">
        <v>13.6</v>
      </c>
      <c r="L342">
        <v>12.75</v>
      </c>
    </row>
    <row r="343" spans="1:12" x14ac:dyDescent="0.25">
      <c r="A343" s="20" t="s">
        <v>15298</v>
      </c>
      <c r="B343">
        <v>5</v>
      </c>
      <c r="C343" t="s">
        <v>73</v>
      </c>
      <c r="D343" t="s">
        <v>89</v>
      </c>
      <c r="E343">
        <v>2014</v>
      </c>
      <c r="F343" t="s">
        <v>36</v>
      </c>
      <c r="G343">
        <v>3</v>
      </c>
      <c r="H343">
        <v>10.8</v>
      </c>
      <c r="I343">
        <v>15.3</v>
      </c>
      <c r="J343">
        <v>11.95</v>
      </c>
      <c r="K343">
        <v>13.9</v>
      </c>
      <c r="L343">
        <v>13.2</v>
      </c>
    </row>
    <row r="344" spans="1:12" x14ac:dyDescent="0.25">
      <c r="A344" s="20" t="s">
        <v>15299</v>
      </c>
      <c r="B344">
        <v>5</v>
      </c>
      <c r="C344" t="s">
        <v>73</v>
      </c>
      <c r="D344" t="s">
        <v>90</v>
      </c>
      <c r="E344">
        <v>2014</v>
      </c>
      <c r="F344" t="s">
        <v>36</v>
      </c>
      <c r="G344">
        <v>3</v>
      </c>
      <c r="H344">
        <v>0.25662783294389702</v>
      </c>
      <c r="I344">
        <v>3.0545693269460301</v>
      </c>
      <c r="J344">
        <v>1.4206811421129</v>
      </c>
      <c r="K344">
        <v>2.5051774782196001</v>
      </c>
      <c r="L344">
        <v>2.1104431602521001</v>
      </c>
    </row>
    <row r="345" spans="1:12" x14ac:dyDescent="0.25">
      <c r="A345" s="20" t="s">
        <v>15300</v>
      </c>
      <c r="B345">
        <v>5</v>
      </c>
      <c r="C345" t="s">
        <v>73</v>
      </c>
      <c r="D345" t="s">
        <v>91</v>
      </c>
      <c r="E345">
        <v>2014</v>
      </c>
      <c r="F345" t="s">
        <v>36</v>
      </c>
      <c r="G345">
        <v>3</v>
      </c>
      <c r="H345">
        <v>1.02</v>
      </c>
      <c r="I345">
        <v>1.28</v>
      </c>
      <c r="J345">
        <v>1.1274999999999999</v>
      </c>
      <c r="K345">
        <v>1.23</v>
      </c>
      <c r="L345">
        <v>1.18</v>
      </c>
    </row>
    <row r="346" spans="1:12" x14ac:dyDescent="0.25">
      <c r="A346" s="20" t="s">
        <v>15301</v>
      </c>
      <c r="B346">
        <v>5</v>
      </c>
      <c r="C346" t="s">
        <v>73</v>
      </c>
      <c r="D346" t="s">
        <v>88</v>
      </c>
      <c r="E346">
        <v>2014</v>
      </c>
      <c r="F346" t="s">
        <v>15064</v>
      </c>
      <c r="G346">
        <v>6</v>
      </c>
      <c r="H346">
        <v>9.6</v>
      </c>
      <c r="I346">
        <v>12.9</v>
      </c>
      <c r="J346">
        <v>10.125</v>
      </c>
      <c r="K346">
        <v>11.4</v>
      </c>
      <c r="L346">
        <v>10.6</v>
      </c>
    </row>
    <row r="347" spans="1:12" x14ac:dyDescent="0.25">
      <c r="A347" s="20" t="s">
        <v>15302</v>
      </c>
      <c r="B347">
        <v>5</v>
      </c>
      <c r="C347" t="s">
        <v>73</v>
      </c>
      <c r="D347" t="s">
        <v>89</v>
      </c>
      <c r="E347">
        <v>2014</v>
      </c>
      <c r="F347" t="s">
        <v>15064</v>
      </c>
      <c r="G347">
        <v>6</v>
      </c>
      <c r="H347">
        <v>9.3000000000000007</v>
      </c>
      <c r="I347">
        <v>12.5</v>
      </c>
      <c r="J347">
        <v>9.875</v>
      </c>
      <c r="K347">
        <v>10.65</v>
      </c>
      <c r="L347">
        <v>10.199999999999999</v>
      </c>
    </row>
    <row r="348" spans="1:12" x14ac:dyDescent="0.25">
      <c r="A348" s="20" t="s">
        <v>11762</v>
      </c>
      <c r="B348">
        <v>5</v>
      </c>
      <c r="C348" t="s">
        <v>73</v>
      </c>
      <c r="D348" t="s">
        <v>88</v>
      </c>
      <c r="E348">
        <v>2014</v>
      </c>
      <c r="F348" t="s">
        <v>15</v>
      </c>
      <c r="G348">
        <v>4</v>
      </c>
      <c r="H348">
        <v>8</v>
      </c>
      <c r="I348">
        <v>14.6</v>
      </c>
      <c r="J348">
        <v>9.8249999999999993</v>
      </c>
      <c r="K348">
        <v>12.175000000000001</v>
      </c>
      <c r="L348">
        <v>10.95</v>
      </c>
    </row>
    <row r="349" spans="1:12" x14ac:dyDescent="0.25">
      <c r="A349" s="20" t="s">
        <v>15303</v>
      </c>
      <c r="B349">
        <v>5</v>
      </c>
      <c r="C349" t="s">
        <v>73</v>
      </c>
      <c r="D349" t="s">
        <v>89</v>
      </c>
      <c r="E349">
        <v>2014</v>
      </c>
      <c r="F349" t="s">
        <v>15</v>
      </c>
      <c r="G349">
        <v>4</v>
      </c>
      <c r="H349">
        <v>7.7</v>
      </c>
      <c r="I349">
        <v>15</v>
      </c>
      <c r="J349">
        <v>10.074999999999999</v>
      </c>
      <c r="K349">
        <v>12.225</v>
      </c>
      <c r="L349">
        <v>11.25</v>
      </c>
    </row>
    <row r="350" spans="1:12" x14ac:dyDescent="0.25">
      <c r="A350" s="20" t="s">
        <v>15304</v>
      </c>
      <c r="B350">
        <v>5</v>
      </c>
      <c r="C350" t="s">
        <v>73</v>
      </c>
      <c r="D350" t="s">
        <v>90</v>
      </c>
      <c r="E350">
        <v>2014</v>
      </c>
      <c r="F350" t="s">
        <v>15</v>
      </c>
      <c r="G350">
        <v>4</v>
      </c>
      <c r="H350">
        <v>-2.4301026060426301</v>
      </c>
      <c r="I350">
        <v>4.7427661175862896</v>
      </c>
      <c r="J350">
        <v>-1.0437431407142399</v>
      </c>
      <c r="K350">
        <v>1.09244995528049</v>
      </c>
      <c r="L350">
        <v>0.61492578553899702</v>
      </c>
    </row>
    <row r="351" spans="1:12" x14ac:dyDescent="0.25">
      <c r="A351" s="20" t="s">
        <v>15305</v>
      </c>
      <c r="B351">
        <v>5</v>
      </c>
      <c r="C351" t="s">
        <v>73</v>
      </c>
      <c r="D351" t="s">
        <v>91</v>
      </c>
      <c r="E351">
        <v>2014</v>
      </c>
      <c r="F351" t="s">
        <v>15</v>
      </c>
      <c r="G351">
        <v>4</v>
      </c>
      <c r="H351">
        <v>0.79</v>
      </c>
      <c r="I351">
        <v>1.48</v>
      </c>
      <c r="J351">
        <v>0.89749999999999996</v>
      </c>
      <c r="K351">
        <v>1.1100000000000001</v>
      </c>
      <c r="L351">
        <v>1.0549999999999999</v>
      </c>
    </row>
    <row r="352" spans="1:12" x14ac:dyDescent="0.25">
      <c r="A352" s="20" t="s">
        <v>11788</v>
      </c>
      <c r="B352">
        <v>6</v>
      </c>
      <c r="C352" t="s">
        <v>74</v>
      </c>
      <c r="D352" t="s">
        <v>88</v>
      </c>
      <c r="E352">
        <v>2010</v>
      </c>
      <c r="F352" t="s">
        <v>16</v>
      </c>
      <c r="G352">
        <v>5</v>
      </c>
      <c r="H352">
        <v>3.5</v>
      </c>
      <c r="I352">
        <v>7</v>
      </c>
      <c r="J352">
        <v>4.75</v>
      </c>
      <c r="K352">
        <v>5.4</v>
      </c>
      <c r="L352">
        <v>5.0999999999999996</v>
      </c>
    </row>
    <row r="353" spans="1:12" x14ac:dyDescent="0.25">
      <c r="A353" s="20" t="s">
        <v>12079</v>
      </c>
      <c r="B353">
        <v>6</v>
      </c>
      <c r="C353" t="s">
        <v>74</v>
      </c>
      <c r="D353" t="s">
        <v>89</v>
      </c>
      <c r="E353">
        <v>2010</v>
      </c>
      <c r="F353" t="s">
        <v>16</v>
      </c>
      <c r="G353">
        <v>5</v>
      </c>
      <c r="H353">
        <v>3.6</v>
      </c>
      <c r="I353">
        <v>7</v>
      </c>
      <c r="J353">
        <v>4.75</v>
      </c>
      <c r="K353">
        <v>5.6</v>
      </c>
      <c r="L353">
        <v>5.2</v>
      </c>
    </row>
    <row r="354" spans="1:12" x14ac:dyDescent="0.25">
      <c r="A354" s="20" t="s">
        <v>15306</v>
      </c>
      <c r="B354">
        <v>6</v>
      </c>
      <c r="C354" t="s">
        <v>74</v>
      </c>
      <c r="D354" t="s">
        <v>90</v>
      </c>
      <c r="E354">
        <v>2010</v>
      </c>
      <c r="F354" t="s">
        <v>16</v>
      </c>
      <c r="G354">
        <v>5</v>
      </c>
      <c r="H354">
        <v>-3.13004705005849</v>
      </c>
      <c r="I354">
        <v>-1.36404280742773</v>
      </c>
      <c r="J354">
        <v>-2.70060978294465</v>
      </c>
      <c r="K354">
        <v>-1.90759556340323</v>
      </c>
      <c r="L354">
        <v>-2.3347004309536801</v>
      </c>
    </row>
    <row r="355" spans="1:12" x14ac:dyDescent="0.25">
      <c r="A355" s="20" t="s">
        <v>15307</v>
      </c>
      <c r="B355">
        <v>6</v>
      </c>
      <c r="C355" t="s">
        <v>74</v>
      </c>
      <c r="D355" t="s">
        <v>91</v>
      </c>
      <c r="E355">
        <v>2010</v>
      </c>
      <c r="F355" t="s">
        <v>16</v>
      </c>
      <c r="G355">
        <v>5</v>
      </c>
      <c r="H355">
        <v>0.55000000000000004</v>
      </c>
      <c r="I355">
        <v>0.84</v>
      </c>
      <c r="J355">
        <v>0.65</v>
      </c>
      <c r="K355">
        <v>0.75</v>
      </c>
      <c r="L355">
        <v>0.69</v>
      </c>
    </row>
    <row r="356" spans="1:12" x14ac:dyDescent="0.25">
      <c r="A356" s="20" t="s">
        <v>11786</v>
      </c>
      <c r="B356">
        <v>6</v>
      </c>
      <c r="C356" t="s">
        <v>74</v>
      </c>
      <c r="D356" t="s">
        <v>88</v>
      </c>
      <c r="E356">
        <v>2010</v>
      </c>
      <c r="F356" t="s">
        <v>36</v>
      </c>
      <c r="G356">
        <v>3</v>
      </c>
      <c r="H356">
        <v>6.5</v>
      </c>
      <c r="I356">
        <v>10.199999999999999</v>
      </c>
      <c r="J356">
        <v>7.5</v>
      </c>
      <c r="K356">
        <v>8.85</v>
      </c>
      <c r="L356">
        <v>7.75</v>
      </c>
    </row>
    <row r="357" spans="1:12" x14ac:dyDescent="0.25">
      <c r="A357" s="20" t="s">
        <v>12077</v>
      </c>
      <c r="B357">
        <v>6</v>
      </c>
      <c r="C357" t="s">
        <v>74</v>
      </c>
      <c r="D357" t="s">
        <v>89</v>
      </c>
      <c r="E357">
        <v>2010</v>
      </c>
      <c r="F357" t="s">
        <v>36</v>
      </c>
      <c r="G357">
        <v>3</v>
      </c>
      <c r="H357">
        <v>7.1</v>
      </c>
      <c r="I357">
        <v>10.8</v>
      </c>
      <c r="J357">
        <v>7.875</v>
      </c>
      <c r="K357">
        <v>9.15</v>
      </c>
      <c r="L357">
        <v>8.25</v>
      </c>
    </row>
    <row r="358" spans="1:12" x14ac:dyDescent="0.25">
      <c r="A358" s="20" t="s">
        <v>15308</v>
      </c>
      <c r="B358">
        <v>6</v>
      </c>
      <c r="C358" t="s">
        <v>74</v>
      </c>
      <c r="D358" t="s">
        <v>90</v>
      </c>
      <c r="E358">
        <v>2010</v>
      </c>
      <c r="F358" t="s">
        <v>36</v>
      </c>
      <c r="G358">
        <v>3</v>
      </c>
      <c r="H358">
        <v>-0.528210300488551</v>
      </c>
      <c r="I358">
        <v>3.1235384693963399</v>
      </c>
      <c r="J358">
        <v>0.21098895236996301</v>
      </c>
      <c r="K358">
        <v>1.0103029003544099</v>
      </c>
      <c r="L358">
        <v>0.47525483869795498</v>
      </c>
    </row>
    <row r="359" spans="1:12" x14ac:dyDescent="0.25">
      <c r="A359" s="20" t="s">
        <v>15309</v>
      </c>
      <c r="B359">
        <v>6</v>
      </c>
      <c r="C359" t="s">
        <v>74</v>
      </c>
      <c r="D359" t="s">
        <v>91</v>
      </c>
      <c r="E359">
        <v>2010</v>
      </c>
      <c r="F359" t="s">
        <v>36</v>
      </c>
      <c r="G359">
        <v>3</v>
      </c>
      <c r="H359">
        <v>0.93</v>
      </c>
      <c r="I359">
        <v>1.44</v>
      </c>
      <c r="J359">
        <v>1.0275000000000001</v>
      </c>
      <c r="K359">
        <v>1.1325000000000001</v>
      </c>
      <c r="L359">
        <v>1.07</v>
      </c>
    </row>
    <row r="360" spans="1:12" x14ac:dyDescent="0.25">
      <c r="A360" s="20" t="s">
        <v>15310</v>
      </c>
      <c r="B360">
        <v>6</v>
      </c>
      <c r="C360" t="s">
        <v>74</v>
      </c>
      <c r="D360" t="s">
        <v>88</v>
      </c>
      <c r="E360">
        <v>2010</v>
      </c>
      <c r="F360" t="s">
        <v>15064</v>
      </c>
      <c r="G360">
        <v>6</v>
      </c>
      <c r="H360">
        <v>6.1</v>
      </c>
      <c r="I360">
        <v>9.1999999999999993</v>
      </c>
      <c r="J360">
        <v>7</v>
      </c>
      <c r="K360">
        <v>7.95</v>
      </c>
      <c r="L360">
        <v>7.3</v>
      </c>
    </row>
    <row r="361" spans="1:12" x14ac:dyDescent="0.25">
      <c r="A361" s="20" t="s">
        <v>15311</v>
      </c>
      <c r="B361">
        <v>6</v>
      </c>
      <c r="C361" t="s">
        <v>74</v>
      </c>
      <c r="D361" t="s">
        <v>89</v>
      </c>
      <c r="E361">
        <v>2010</v>
      </c>
      <c r="F361" t="s">
        <v>15064</v>
      </c>
      <c r="G361">
        <v>6</v>
      </c>
      <c r="H361">
        <v>7.2</v>
      </c>
      <c r="I361">
        <v>9.8000000000000007</v>
      </c>
      <c r="J361">
        <v>7.8250000000000002</v>
      </c>
      <c r="K361">
        <v>8.6999999999999993</v>
      </c>
      <c r="L361">
        <v>8.25</v>
      </c>
    </row>
    <row r="362" spans="1:12" x14ac:dyDescent="0.25">
      <c r="A362" s="20" t="s">
        <v>11787</v>
      </c>
      <c r="B362">
        <v>6</v>
      </c>
      <c r="C362" t="s">
        <v>74</v>
      </c>
      <c r="D362" t="s">
        <v>88</v>
      </c>
      <c r="E362">
        <v>2010</v>
      </c>
      <c r="F362" t="s">
        <v>15</v>
      </c>
      <c r="G362">
        <v>4</v>
      </c>
      <c r="H362">
        <v>4.5</v>
      </c>
      <c r="I362">
        <v>9.6</v>
      </c>
      <c r="J362">
        <v>5.7750000000000004</v>
      </c>
      <c r="K362">
        <v>7.125</v>
      </c>
      <c r="L362">
        <v>6.1</v>
      </c>
    </row>
    <row r="363" spans="1:12" x14ac:dyDescent="0.25">
      <c r="A363" s="20" t="s">
        <v>12078</v>
      </c>
      <c r="B363">
        <v>6</v>
      </c>
      <c r="C363" t="s">
        <v>74</v>
      </c>
      <c r="D363" t="s">
        <v>89</v>
      </c>
      <c r="E363">
        <v>2010</v>
      </c>
      <c r="F363" t="s">
        <v>15</v>
      </c>
      <c r="G363">
        <v>4</v>
      </c>
      <c r="H363">
        <v>4.7</v>
      </c>
      <c r="I363">
        <v>9.8000000000000007</v>
      </c>
      <c r="J363">
        <v>5.9</v>
      </c>
      <c r="K363">
        <v>7.2</v>
      </c>
      <c r="L363">
        <v>6.3</v>
      </c>
    </row>
    <row r="364" spans="1:12" x14ac:dyDescent="0.25">
      <c r="A364" s="20" t="s">
        <v>15312</v>
      </c>
      <c r="B364">
        <v>6</v>
      </c>
      <c r="C364" t="s">
        <v>74</v>
      </c>
      <c r="D364" t="s">
        <v>90</v>
      </c>
      <c r="E364">
        <v>2010</v>
      </c>
      <c r="F364" t="s">
        <v>15</v>
      </c>
      <c r="G364">
        <v>4</v>
      </c>
      <c r="H364">
        <v>-3.5584096028749599</v>
      </c>
      <c r="I364">
        <v>1.0471024711247201</v>
      </c>
      <c r="J364">
        <v>-1.64566956642648</v>
      </c>
      <c r="K364">
        <v>-0.39720107036838798</v>
      </c>
      <c r="L364">
        <v>-0.97410066628493597</v>
      </c>
    </row>
    <row r="365" spans="1:12" x14ac:dyDescent="0.25">
      <c r="A365" s="20" t="s">
        <v>15313</v>
      </c>
      <c r="B365">
        <v>6</v>
      </c>
      <c r="C365" t="s">
        <v>74</v>
      </c>
      <c r="D365" t="s">
        <v>91</v>
      </c>
      <c r="E365">
        <v>2010</v>
      </c>
      <c r="F365" t="s">
        <v>15</v>
      </c>
      <c r="G365">
        <v>4</v>
      </c>
      <c r="H365">
        <v>0.56000000000000005</v>
      </c>
      <c r="I365">
        <v>1.1499999999999999</v>
      </c>
      <c r="J365">
        <v>0.80500000000000005</v>
      </c>
      <c r="K365">
        <v>0.9375</v>
      </c>
      <c r="L365">
        <v>0.86499999999999999</v>
      </c>
    </row>
    <row r="366" spans="1:12" x14ac:dyDescent="0.25">
      <c r="A366" s="20" t="s">
        <v>11793</v>
      </c>
      <c r="B366">
        <v>6</v>
      </c>
      <c r="C366" t="s">
        <v>74</v>
      </c>
      <c r="D366" t="s">
        <v>88</v>
      </c>
      <c r="E366">
        <v>2011</v>
      </c>
      <c r="F366" t="s">
        <v>16</v>
      </c>
      <c r="G366">
        <v>5</v>
      </c>
      <c r="H366">
        <v>3.7</v>
      </c>
      <c r="I366">
        <v>7.5</v>
      </c>
      <c r="J366">
        <v>4.9000000000000004</v>
      </c>
      <c r="K366">
        <v>6.1</v>
      </c>
      <c r="L366">
        <v>5.3</v>
      </c>
    </row>
    <row r="367" spans="1:12" x14ac:dyDescent="0.25">
      <c r="A367" s="20" t="s">
        <v>15314</v>
      </c>
      <c r="B367">
        <v>6</v>
      </c>
      <c r="C367" t="s">
        <v>74</v>
      </c>
      <c r="D367" t="s">
        <v>89</v>
      </c>
      <c r="E367">
        <v>2011</v>
      </c>
      <c r="F367" t="s">
        <v>16</v>
      </c>
      <c r="G367">
        <v>5</v>
      </c>
      <c r="H367">
        <v>3.7</v>
      </c>
      <c r="I367">
        <v>7.8</v>
      </c>
      <c r="J367">
        <v>4.75</v>
      </c>
      <c r="K367">
        <v>6.15</v>
      </c>
      <c r="L367">
        <v>5.4</v>
      </c>
    </row>
    <row r="368" spans="1:12" x14ac:dyDescent="0.25">
      <c r="A368" s="20" t="s">
        <v>15315</v>
      </c>
      <c r="B368">
        <v>6</v>
      </c>
      <c r="C368" t="s">
        <v>74</v>
      </c>
      <c r="D368" t="s">
        <v>90</v>
      </c>
      <c r="E368">
        <v>2011</v>
      </c>
      <c r="F368" t="s">
        <v>16</v>
      </c>
      <c r="G368">
        <v>5</v>
      </c>
      <c r="H368">
        <v>-3.3417694217867799</v>
      </c>
      <c r="I368">
        <v>-0.79378265380385105</v>
      </c>
      <c r="J368">
        <v>-2.9424887067331298</v>
      </c>
      <c r="K368">
        <v>-1.6665252957460199</v>
      </c>
      <c r="L368">
        <v>-2.1424067389373498</v>
      </c>
    </row>
    <row r="369" spans="1:12" x14ac:dyDescent="0.25">
      <c r="A369" s="20" t="s">
        <v>15316</v>
      </c>
      <c r="B369">
        <v>6</v>
      </c>
      <c r="C369" t="s">
        <v>74</v>
      </c>
      <c r="D369" t="s">
        <v>91</v>
      </c>
      <c r="E369">
        <v>2011</v>
      </c>
      <c r="F369" t="s">
        <v>16</v>
      </c>
      <c r="G369">
        <v>5</v>
      </c>
      <c r="H369">
        <v>0.54</v>
      </c>
      <c r="I369">
        <v>0.89</v>
      </c>
      <c r="J369">
        <v>0.61499999999999999</v>
      </c>
      <c r="K369">
        <v>0.77500000000000002</v>
      </c>
      <c r="L369">
        <v>0.74</v>
      </c>
    </row>
    <row r="370" spans="1:12" x14ac:dyDescent="0.25">
      <c r="A370" s="20" t="s">
        <v>11791</v>
      </c>
      <c r="B370">
        <v>6</v>
      </c>
      <c r="C370" t="s">
        <v>74</v>
      </c>
      <c r="D370" t="s">
        <v>88</v>
      </c>
      <c r="E370">
        <v>2011</v>
      </c>
      <c r="F370" t="s">
        <v>36</v>
      </c>
      <c r="G370">
        <v>3</v>
      </c>
      <c r="H370">
        <v>6.9</v>
      </c>
      <c r="I370">
        <v>9.8000000000000007</v>
      </c>
      <c r="J370">
        <v>7.8</v>
      </c>
      <c r="K370">
        <v>8.9499999999999993</v>
      </c>
      <c r="L370">
        <v>8.3000000000000007</v>
      </c>
    </row>
    <row r="371" spans="1:12" x14ac:dyDescent="0.25">
      <c r="A371" s="20" t="s">
        <v>15317</v>
      </c>
      <c r="B371">
        <v>6</v>
      </c>
      <c r="C371" t="s">
        <v>74</v>
      </c>
      <c r="D371" t="s">
        <v>89</v>
      </c>
      <c r="E371">
        <v>2011</v>
      </c>
      <c r="F371" t="s">
        <v>36</v>
      </c>
      <c r="G371">
        <v>3</v>
      </c>
      <c r="H371">
        <v>7.4</v>
      </c>
      <c r="I371">
        <v>10.1</v>
      </c>
      <c r="J371">
        <v>8.1999999999999993</v>
      </c>
      <c r="K371">
        <v>9.4</v>
      </c>
      <c r="L371">
        <v>8.6999999999999993</v>
      </c>
    </row>
    <row r="372" spans="1:12" x14ac:dyDescent="0.25">
      <c r="A372" s="20" t="s">
        <v>15318</v>
      </c>
      <c r="B372">
        <v>6</v>
      </c>
      <c r="C372" t="s">
        <v>74</v>
      </c>
      <c r="D372" t="s">
        <v>90</v>
      </c>
      <c r="E372">
        <v>2011</v>
      </c>
      <c r="F372" t="s">
        <v>36</v>
      </c>
      <c r="G372">
        <v>3</v>
      </c>
      <c r="H372">
        <v>-0.56006996998172598</v>
      </c>
      <c r="I372">
        <v>2.7357686118537199</v>
      </c>
      <c r="J372">
        <v>0.17873397470992899</v>
      </c>
      <c r="K372">
        <v>1.1344859904982401</v>
      </c>
      <c r="L372">
        <v>0.70943628950872795</v>
      </c>
    </row>
    <row r="373" spans="1:12" x14ac:dyDescent="0.25">
      <c r="A373" s="20" t="s">
        <v>15319</v>
      </c>
      <c r="B373">
        <v>6</v>
      </c>
      <c r="C373" t="s">
        <v>74</v>
      </c>
      <c r="D373" t="s">
        <v>91</v>
      </c>
      <c r="E373">
        <v>2011</v>
      </c>
      <c r="F373" t="s">
        <v>36</v>
      </c>
      <c r="G373">
        <v>3</v>
      </c>
      <c r="H373">
        <v>0.93</v>
      </c>
      <c r="I373">
        <v>1.41</v>
      </c>
      <c r="J373">
        <v>1.02</v>
      </c>
      <c r="K373">
        <v>1.155</v>
      </c>
      <c r="L373">
        <v>1.085</v>
      </c>
    </row>
    <row r="374" spans="1:12" x14ac:dyDescent="0.25">
      <c r="A374" s="20" t="s">
        <v>15320</v>
      </c>
      <c r="B374">
        <v>6</v>
      </c>
      <c r="C374" t="s">
        <v>74</v>
      </c>
      <c r="D374" t="s">
        <v>88</v>
      </c>
      <c r="E374">
        <v>2011</v>
      </c>
      <c r="F374" t="s">
        <v>15064</v>
      </c>
      <c r="G374">
        <v>6</v>
      </c>
      <c r="H374">
        <v>6.7</v>
      </c>
      <c r="I374">
        <v>9.5</v>
      </c>
      <c r="J374">
        <v>7.05</v>
      </c>
      <c r="K374">
        <v>8.3000000000000007</v>
      </c>
      <c r="L374">
        <v>7.45</v>
      </c>
    </row>
    <row r="375" spans="1:12" x14ac:dyDescent="0.25">
      <c r="A375" s="20" t="s">
        <v>15321</v>
      </c>
      <c r="B375">
        <v>6</v>
      </c>
      <c r="C375" t="s">
        <v>74</v>
      </c>
      <c r="D375" t="s">
        <v>89</v>
      </c>
      <c r="E375">
        <v>2011</v>
      </c>
      <c r="F375" t="s">
        <v>15064</v>
      </c>
      <c r="G375">
        <v>6</v>
      </c>
      <c r="H375">
        <v>7.5</v>
      </c>
      <c r="I375">
        <v>10.1</v>
      </c>
      <c r="J375">
        <v>8.0250000000000004</v>
      </c>
      <c r="K375">
        <v>8.9749999999999996</v>
      </c>
      <c r="L375">
        <v>8.4</v>
      </c>
    </row>
    <row r="376" spans="1:12" x14ac:dyDescent="0.25">
      <c r="A376" s="20" t="s">
        <v>11792</v>
      </c>
      <c r="B376">
        <v>6</v>
      </c>
      <c r="C376" t="s">
        <v>74</v>
      </c>
      <c r="D376" t="s">
        <v>88</v>
      </c>
      <c r="E376">
        <v>2011</v>
      </c>
      <c r="F376" t="s">
        <v>15</v>
      </c>
      <c r="G376">
        <v>4</v>
      </c>
      <c r="H376">
        <v>4.5</v>
      </c>
      <c r="I376">
        <v>9.3000000000000007</v>
      </c>
      <c r="J376">
        <v>5.7249999999999996</v>
      </c>
      <c r="K376">
        <v>7.25</v>
      </c>
      <c r="L376">
        <v>6.65</v>
      </c>
    </row>
    <row r="377" spans="1:12" x14ac:dyDescent="0.25">
      <c r="A377" s="20" t="s">
        <v>15322</v>
      </c>
      <c r="B377">
        <v>6</v>
      </c>
      <c r="C377" t="s">
        <v>74</v>
      </c>
      <c r="D377" t="s">
        <v>89</v>
      </c>
      <c r="E377">
        <v>2011</v>
      </c>
      <c r="F377" t="s">
        <v>15</v>
      </c>
      <c r="G377">
        <v>4</v>
      </c>
      <c r="H377">
        <v>4.7</v>
      </c>
      <c r="I377">
        <v>9.5</v>
      </c>
      <c r="J377">
        <v>5.9249999999999998</v>
      </c>
      <c r="K377">
        <v>7.4249999999999998</v>
      </c>
      <c r="L377">
        <v>6.8</v>
      </c>
    </row>
    <row r="378" spans="1:12" x14ac:dyDescent="0.25">
      <c r="A378" s="20" t="s">
        <v>15323</v>
      </c>
      <c r="B378">
        <v>6</v>
      </c>
      <c r="C378" t="s">
        <v>74</v>
      </c>
      <c r="D378" t="s">
        <v>90</v>
      </c>
      <c r="E378">
        <v>2011</v>
      </c>
      <c r="F378" t="s">
        <v>15</v>
      </c>
      <c r="G378">
        <v>4</v>
      </c>
      <c r="H378">
        <v>-3.54519730336937</v>
      </c>
      <c r="I378">
        <v>1.99798253999779</v>
      </c>
      <c r="J378">
        <v>-1.56696657583864</v>
      </c>
      <c r="K378">
        <v>-0.21028653869802999</v>
      </c>
      <c r="L378">
        <v>-1.1177313458024001</v>
      </c>
    </row>
    <row r="379" spans="1:12" x14ac:dyDescent="0.25">
      <c r="A379" s="20" t="s">
        <v>15324</v>
      </c>
      <c r="B379">
        <v>6</v>
      </c>
      <c r="C379" t="s">
        <v>74</v>
      </c>
      <c r="D379" t="s">
        <v>91</v>
      </c>
      <c r="E379">
        <v>2011</v>
      </c>
      <c r="F379" t="s">
        <v>15</v>
      </c>
      <c r="G379">
        <v>4</v>
      </c>
      <c r="H379">
        <v>0.56999999999999995</v>
      </c>
      <c r="I379">
        <v>1.3</v>
      </c>
      <c r="J379">
        <v>0.79749999999999999</v>
      </c>
      <c r="K379">
        <v>0.97499999999999998</v>
      </c>
      <c r="L379">
        <v>0.86</v>
      </c>
    </row>
    <row r="380" spans="1:12" x14ac:dyDescent="0.25">
      <c r="A380" s="20" t="s">
        <v>11798</v>
      </c>
      <c r="B380">
        <v>6</v>
      </c>
      <c r="C380" t="s">
        <v>74</v>
      </c>
      <c r="D380" t="s">
        <v>88</v>
      </c>
      <c r="E380">
        <v>2012</v>
      </c>
      <c r="F380" t="s">
        <v>16</v>
      </c>
      <c r="G380">
        <v>5</v>
      </c>
      <c r="H380">
        <v>3.6</v>
      </c>
      <c r="I380">
        <v>7.8</v>
      </c>
      <c r="J380">
        <v>4.8</v>
      </c>
      <c r="K380">
        <v>6</v>
      </c>
      <c r="L380">
        <v>5.2</v>
      </c>
    </row>
    <row r="381" spans="1:12" x14ac:dyDescent="0.25">
      <c r="A381" s="20" t="s">
        <v>15325</v>
      </c>
      <c r="B381">
        <v>6</v>
      </c>
      <c r="C381" t="s">
        <v>74</v>
      </c>
      <c r="D381" t="s">
        <v>89</v>
      </c>
      <c r="E381">
        <v>2012</v>
      </c>
      <c r="F381" t="s">
        <v>16</v>
      </c>
      <c r="G381">
        <v>5</v>
      </c>
      <c r="H381">
        <v>3.6</v>
      </c>
      <c r="I381">
        <v>7.8</v>
      </c>
      <c r="J381">
        <v>4.5999999999999996</v>
      </c>
      <c r="K381">
        <v>6.05</v>
      </c>
      <c r="L381">
        <v>5.5</v>
      </c>
    </row>
    <row r="382" spans="1:12" x14ac:dyDescent="0.25">
      <c r="A382" s="20" t="s">
        <v>15326</v>
      </c>
      <c r="B382">
        <v>6</v>
      </c>
      <c r="C382" t="s">
        <v>74</v>
      </c>
      <c r="D382" t="s">
        <v>90</v>
      </c>
      <c r="E382">
        <v>2012</v>
      </c>
      <c r="F382" t="s">
        <v>16</v>
      </c>
      <c r="G382">
        <v>5</v>
      </c>
      <c r="H382">
        <v>-3.3746545398450101</v>
      </c>
      <c r="I382">
        <v>-1.32062766981577</v>
      </c>
      <c r="J382">
        <v>-2.6862574833571</v>
      </c>
      <c r="K382">
        <v>-1.6180329225140899</v>
      </c>
      <c r="L382">
        <v>-2.0334894487514599</v>
      </c>
    </row>
    <row r="383" spans="1:12" x14ac:dyDescent="0.25">
      <c r="A383" s="20" t="s">
        <v>15327</v>
      </c>
      <c r="B383">
        <v>6</v>
      </c>
      <c r="C383" t="s">
        <v>74</v>
      </c>
      <c r="D383" t="s">
        <v>91</v>
      </c>
      <c r="E383">
        <v>2012</v>
      </c>
      <c r="F383" t="s">
        <v>16</v>
      </c>
      <c r="G383">
        <v>5</v>
      </c>
      <c r="H383">
        <v>0.54</v>
      </c>
      <c r="I383">
        <v>0.83</v>
      </c>
      <c r="J383">
        <v>0.64</v>
      </c>
      <c r="K383">
        <v>0.78500000000000003</v>
      </c>
      <c r="L383">
        <v>0.75</v>
      </c>
    </row>
    <row r="384" spans="1:12" x14ac:dyDescent="0.25">
      <c r="A384" s="20" t="s">
        <v>11796</v>
      </c>
      <c r="B384">
        <v>6</v>
      </c>
      <c r="C384" t="s">
        <v>74</v>
      </c>
      <c r="D384" t="s">
        <v>88</v>
      </c>
      <c r="E384">
        <v>2012</v>
      </c>
      <c r="F384" t="s">
        <v>36</v>
      </c>
      <c r="G384">
        <v>3</v>
      </c>
      <c r="H384">
        <v>6.8</v>
      </c>
      <c r="I384">
        <v>10.3</v>
      </c>
      <c r="J384">
        <v>7.65</v>
      </c>
      <c r="K384">
        <v>8.9499999999999993</v>
      </c>
      <c r="L384">
        <v>8.0500000000000007</v>
      </c>
    </row>
    <row r="385" spans="1:12" x14ac:dyDescent="0.25">
      <c r="A385" s="20" t="s">
        <v>15328</v>
      </c>
      <c r="B385">
        <v>6</v>
      </c>
      <c r="C385" t="s">
        <v>74</v>
      </c>
      <c r="D385" t="s">
        <v>89</v>
      </c>
      <c r="E385">
        <v>2012</v>
      </c>
      <c r="F385" t="s">
        <v>36</v>
      </c>
      <c r="G385">
        <v>3</v>
      </c>
      <c r="H385">
        <v>7.6</v>
      </c>
      <c r="I385">
        <v>11.1</v>
      </c>
      <c r="J385">
        <v>8.1</v>
      </c>
      <c r="K385">
        <v>9.25</v>
      </c>
      <c r="L385">
        <v>8.6999999999999993</v>
      </c>
    </row>
    <row r="386" spans="1:12" x14ac:dyDescent="0.25">
      <c r="A386" s="20" t="s">
        <v>15329</v>
      </c>
      <c r="B386">
        <v>6</v>
      </c>
      <c r="C386" t="s">
        <v>74</v>
      </c>
      <c r="D386" t="s">
        <v>90</v>
      </c>
      <c r="E386">
        <v>2012</v>
      </c>
      <c r="F386" t="s">
        <v>36</v>
      </c>
      <c r="G386">
        <v>3</v>
      </c>
      <c r="H386">
        <v>-0.25098566036814202</v>
      </c>
      <c r="I386">
        <v>3.1354689396718798</v>
      </c>
      <c r="J386">
        <v>0.27558127301942398</v>
      </c>
      <c r="K386">
        <v>1.2454871580373199</v>
      </c>
      <c r="L386">
        <v>0.72636785338235699</v>
      </c>
    </row>
    <row r="387" spans="1:12" x14ac:dyDescent="0.25">
      <c r="A387" s="20" t="s">
        <v>15330</v>
      </c>
      <c r="B387">
        <v>6</v>
      </c>
      <c r="C387" t="s">
        <v>74</v>
      </c>
      <c r="D387" t="s">
        <v>91</v>
      </c>
      <c r="E387">
        <v>2012</v>
      </c>
      <c r="F387" t="s">
        <v>36</v>
      </c>
      <c r="G387">
        <v>3</v>
      </c>
      <c r="H387">
        <v>0.97</v>
      </c>
      <c r="I387">
        <v>1.44</v>
      </c>
      <c r="J387">
        <v>1.0375000000000001</v>
      </c>
      <c r="K387">
        <v>1.1499999999999999</v>
      </c>
      <c r="L387">
        <v>1.0900000000000001</v>
      </c>
    </row>
    <row r="388" spans="1:12" x14ac:dyDescent="0.25">
      <c r="A388" s="20" t="s">
        <v>15331</v>
      </c>
      <c r="B388">
        <v>6</v>
      </c>
      <c r="C388" t="s">
        <v>74</v>
      </c>
      <c r="D388" t="s">
        <v>88</v>
      </c>
      <c r="E388">
        <v>2012</v>
      </c>
      <c r="F388" t="s">
        <v>15064</v>
      </c>
      <c r="G388">
        <v>6</v>
      </c>
      <c r="H388">
        <v>6.4</v>
      </c>
      <c r="I388">
        <v>9.4</v>
      </c>
      <c r="J388">
        <v>6.9249999999999998</v>
      </c>
      <c r="K388">
        <v>8</v>
      </c>
      <c r="L388">
        <v>7.25</v>
      </c>
    </row>
    <row r="389" spans="1:12" x14ac:dyDescent="0.25">
      <c r="A389" s="20" t="s">
        <v>15332</v>
      </c>
      <c r="B389">
        <v>6</v>
      </c>
      <c r="C389" t="s">
        <v>74</v>
      </c>
      <c r="D389" t="s">
        <v>89</v>
      </c>
      <c r="E389">
        <v>2012</v>
      </c>
      <c r="F389" t="s">
        <v>15064</v>
      </c>
      <c r="G389">
        <v>6</v>
      </c>
      <c r="H389">
        <v>7.1</v>
      </c>
      <c r="I389">
        <v>10.3</v>
      </c>
      <c r="J389">
        <v>7.95</v>
      </c>
      <c r="K389">
        <v>8.875</v>
      </c>
      <c r="L389">
        <v>8.5</v>
      </c>
    </row>
    <row r="390" spans="1:12" x14ac:dyDescent="0.25">
      <c r="A390" s="20" t="s">
        <v>11797</v>
      </c>
      <c r="B390">
        <v>6</v>
      </c>
      <c r="C390" t="s">
        <v>74</v>
      </c>
      <c r="D390" t="s">
        <v>88</v>
      </c>
      <c r="E390">
        <v>2012</v>
      </c>
      <c r="F390" t="s">
        <v>15</v>
      </c>
      <c r="G390">
        <v>4</v>
      </c>
      <c r="H390">
        <v>4.9000000000000004</v>
      </c>
      <c r="I390">
        <v>9.6999999999999993</v>
      </c>
      <c r="J390">
        <v>5.7750000000000004</v>
      </c>
      <c r="K390">
        <v>7.625</v>
      </c>
      <c r="L390">
        <v>6.35</v>
      </c>
    </row>
    <row r="391" spans="1:12" x14ac:dyDescent="0.25">
      <c r="A391" s="20" t="s">
        <v>15333</v>
      </c>
      <c r="B391">
        <v>6</v>
      </c>
      <c r="C391" t="s">
        <v>74</v>
      </c>
      <c r="D391" t="s">
        <v>89</v>
      </c>
      <c r="E391">
        <v>2012</v>
      </c>
      <c r="F391" t="s">
        <v>15</v>
      </c>
      <c r="G391">
        <v>4</v>
      </c>
      <c r="H391">
        <v>5.2</v>
      </c>
      <c r="I391">
        <v>10.1</v>
      </c>
      <c r="J391">
        <v>5.9249999999999998</v>
      </c>
      <c r="K391">
        <v>7.75</v>
      </c>
      <c r="L391">
        <v>6.55</v>
      </c>
    </row>
    <row r="392" spans="1:12" x14ac:dyDescent="0.25">
      <c r="A392" s="20" t="s">
        <v>15334</v>
      </c>
      <c r="B392">
        <v>6</v>
      </c>
      <c r="C392" t="s">
        <v>74</v>
      </c>
      <c r="D392" t="s">
        <v>90</v>
      </c>
      <c r="E392">
        <v>2012</v>
      </c>
      <c r="F392" t="s">
        <v>15</v>
      </c>
      <c r="G392">
        <v>4</v>
      </c>
      <c r="H392">
        <v>-3.13864706375966</v>
      </c>
      <c r="I392">
        <v>2.45333929222706</v>
      </c>
      <c r="J392">
        <v>-1.39052712823302</v>
      </c>
      <c r="K392">
        <v>-0.43226822658511799</v>
      </c>
      <c r="L392">
        <v>-0.84098762972014596</v>
      </c>
    </row>
    <row r="393" spans="1:12" x14ac:dyDescent="0.25">
      <c r="A393" s="20" t="s">
        <v>15335</v>
      </c>
      <c r="B393">
        <v>6</v>
      </c>
      <c r="C393" t="s">
        <v>74</v>
      </c>
      <c r="D393" t="s">
        <v>91</v>
      </c>
      <c r="E393">
        <v>2012</v>
      </c>
      <c r="F393" t="s">
        <v>15</v>
      </c>
      <c r="G393">
        <v>4</v>
      </c>
      <c r="H393">
        <v>0.61</v>
      </c>
      <c r="I393">
        <v>1.34</v>
      </c>
      <c r="J393">
        <v>0.8175</v>
      </c>
      <c r="K393">
        <v>0.94</v>
      </c>
      <c r="L393">
        <v>0.88</v>
      </c>
    </row>
    <row r="394" spans="1:12" x14ac:dyDescent="0.25">
      <c r="A394" s="20" t="s">
        <v>11803</v>
      </c>
      <c r="B394">
        <v>6</v>
      </c>
      <c r="C394" t="s">
        <v>74</v>
      </c>
      <c r="D394" t="s">
        <v>88</v>
      </c>
      <c r="E394">
        <v>2013</v>
      </c>
      <c r="F394" t="s">
        <v>16</v>
      </c>
      <c r="G394">
        <v>5</v>
      </c>
      <c r="H394">
        <v>3.4</v>
      </c>
      <c r="I394">
        <v>7.1</v>
      </c>
      <c r="J394">
        <v>4.4749999999999996</v>
      </c>
      <c r="K394">
        <v>5.7249999999999996</v>
      </c>
      <c r="L394">
        <v>5.05</v>
      </c>
    </row>
    <row r="395" spans="1:12" x14ac:dyDescent="0.25">
      <c r="A395" s="20" t="s">
        <v>15336</v>
      </c>
      <c r="B395">
        <v>6</v>
      </c>
      <c r="C395" t="s">
        <v>74</v>
      </c>
      <c r="D395" t="s">
        <v>89</v>
      </c>
      <c r="E395">
        <v>2013</v>
      </c>
      <c r="F395" t="s">
        <v>16</v>
      </c>
      <c r="G395">
        <v>5</v>
      </c>
      <c r="H395">
        <v>3.2</v>
      </c>
      <c r="I395">
        <v>7.3</v>
      </c>
      <c r="J395">
        <v>4.6749999999999998</v>
      </c>
      <c r="K395">
        <v>5.9249999999999998</v>
      </c>
      <c r="L395">
        <v>5.25</v>
      </c>
    </row>
    <row r="396" spans="1:12" x14ac:dyDescent="0.25">
      <c r="A396" s="20" t="s">
        <v>15337</v>
      </c>
      <c r="B396">
        <v>6</v>
      </c>
      <c r="C396" t="s">
        <v>74</v>
      </c>
      <c r="D396" t="s">
        <v>90</v>
      </c>
      <c r="E396">
        <v>2013</v>
      </c>
      <c r="F396" t="s">
        <v>16</v>
      </c>
      <c r="G396">
        <v>5</v>
      </c>
      <c r="H396">
        <v>-3.42590220310771</v>
      </c>
      <c r="I396">
        <v>-0.97797526496513199</v>
      </c>
      <c r="J396">
        <v>-2.6342668058943302</v>
      </c>
      <c r="K396">
        <v>-1.6571637197520099</v>
      </c>
      <c r="L396">
        <v>-1.93808701742894</v>
      </c>
    </row>
    <row r="397" spans="1:12" x14ac:dyDescent="0.25">
      <c r="A397" s="20" t="s">
        <v>15338</v>
      </c>
      <c r="B397">
        <v>6</v>
      </c>
      <c r="C397" t="s">
        <v>74</v>
      </c>
      <c r="D397" t="s">
        <v>91</v>
      </c>
      <c r="E397">
        <v>2013</v>
      </c>
      <c r="F397" t="s">
        <v>16</v>
      </c>
      <c r="G397">
        <v>5</v>
      </c>
      <c r="H397">
        <v>0.52</v>
      </c>
      <c r="I397">
        <v>0.86</v>
      </c>
      <c r="J397">
        <v>0.64500000000000002</v>
      </c>
      <c r="K397">
        <v>0.78</v>
      </c>
      <c r="L397">
        <v>0.73</v>
      </c>
    </row>
    <row r="398" spans="1:12" x14ac:dyDescent="0.25">
      <c r="A398" s="20" t="s">
        <v>11801</v>
      </c>
      <c r="B398">
        <v>6</v>
      </c>
      <c r="C398" t="s">
        <v>74</v>
      </c>
      <c r="D398" t="s">
        <v>88</v>
      </c>
      <c r="E398">
        <v>2013</v>
      </c>
      <c r="F398" t="s">
        <v>36</v>
      </c>
      <c r="G398">
        <v>3</v>
      </c>
      <c r="H398">
        <v>6.7</v>
      </c>
      <c r="I398">
        <v>9.5</v>
      </c>
      <c r="J398">
        <v>7.375</v>
      </c>
      <c r="K398">
        <v>8.7750000000000004</v>
      </c>
      <c r="L398">
        <v>7.7</v>
      </c>
    </row>
    <row r="399" spans="1:12" x14ac:dyDescent="0.25">
      <c r="A399" s="20" t="s">
        <v>15339</v>
      </c>
      <c r="B399">
        <v>6</v>
      </c>
      <c r="C399" t="s">
        <v>74</v>
      </c>
      <c r="D399" t="s">
        <v>89</v>
      </c>
      <c r="E399">
        <v>2013</v>
      </c>
      <c r="F399" t="s">
        <v>36</v>
      </c>
      <c r="G399">
        <v>3</v>
      </c>
      <c r="H399">
        <v>7.4</v>
      </c>
      <c r="I399">
        <v>10.3</v>
      </c>
      <c r="J399">
        <v>7.875</v>
      </c>
      <c r="K399">
        <v>9.15</v>
      </c>
      <c r="L399">
        <v>8.4499999999999993</v>
      </c>
    </row>
    <row r="400" spans="1:12" x14ac:dyDescent="0.25">
      <c r="A400" s="20" t="s">
        <v>15340</v>
      </c>
      <c r="B400">
        <v>6</v>
      </c>
      <c r="C400" t="s">
        <v>74</v>
      </c>
      <c r="D400" t="s">
        <v>90</v>
      </c>
      <c r="E400">
        <v>2013</v>
      </c>
      <c r="F400" t="s">
        <v>36</v>
      </c>
      <c r="G400">
        <v>3</v>
      </c>
      <c r="H400">
        <v>-0.25671101652468797</v>
      </c>
      <c r="I400">
        <v>2.6468876368165999</v>
      </c>
      <c r="J400">
        <v>0.33828241965108802</v>
      </c>
      <c r="K400">
        <v>1.10696684277214</v>
      </c>
      <c r="L400">
        <v>0.71429207358789903</v>
      </c>
    </row>
    <row r="401" spans="1:12" x14ac:dyDescent="0.25">
      <c r="A401" s="20" t="s">
        <v>15341</v>
      </c>
      <c r="B401">
        <v>6</v>
      </c>
      <c r="C401" t="s">
        <v>74</v>
      </c>
      <c r="D401" t="s">
        <v>91</v>
      </c>
      <c r="E401">
        <v>2013</v>
      </c>
      <c r="F401" t="s">
        <v>36</v>
      </c>
      <c r="G401">
        <v>3</v>
      </c>
      <c r="H401">
        <v>0.97</v>
      </c>
      <c r="I401">
        <v>1.39</v>
      </c>
      <c r="J401">
        <v>1.05</v>
      </c>
      <c r="K401">
        <v>1.1599999999999999</v>
      </c>
      <c r="L401">
        <v>1.0900000000000001</v>
      </c>
    </row>
    <row r="402" spans="1:12" x14ac:dyDescent="0.25">
      <c r="A402" s="20" t="s">
        <v>15342</v>
      </c>
      <c r="B402">
        <v>6</v>
      </c>
      <c r="C402" t="s">
        <v>74</v>
      </c>
      <c r="D402" t="s">
        <v>88</v>
      </c>
      <c r="E402">
        <v>2013</v>
      </c>
      <c r="F402" t="s">
        <v>15064</v>
      </c>
      <c r="G402">
        <v>6</v>
      </c>
      <c r="H402">
        <v>6.3</v>
      </c>
      <c r="I402">
        <v>8.8000000000000007</v>
      </c>
      <c r="J402">
        <v>6.7750000000000004</v>
      </c>
      <c r="K402">
        <v>7.7249999999999996</v>
      </c>
      <c r="L402">
        <v>6.95</v>
      </c>
    </row>
    <row r="403" spans="1:12" x14ac:dyDescent="0.25">
      <c r="A403" s="20" t="s">
        <v>15343</v>
      </c>
      <c r="B403">
        <v>6</v>
      </c>
      <c r="C403" t="s">
        <v>74</v>
      </c>
      <c r="D403" t="s">
        <v>89</v>
      </c>
      <c r="E403">
        <v>2013</v>
      </c>
      <c r="F403" t="s">
        <v>15064</v>
      </c>
      <c r="G403">
        <v>6</v>
      </c>
      <c r="H403">
        <v>7.3</v>
      </c>
      <c r="I403">
        <v>9.8000000000000007</v>
      </c>
      <c r="J403">
        <v>7.875</v>
      </c>
      <c r="K403">
        <v>8.7750000000000004</v>
      </c>
      <c r="L403">
        <v>8.4</v>
      </c>
    </row>
    <row r="404" spans="1:12" x14ac:dyDescent="0.25">
      <c r="A404" s="20" t="s">
        <v>11802</v>
      </c>
      <c r="B404">
        <v>6</v>
      </c>
      <c r="C404" t="s">
        <v>74</v>
      </c>
      <c r="D404" t="s">
        <v>88</v>
      </c>
      <c r="E404">
        <v>2013</v>
      </c>
      <c r="F404" t="s">
        <v>15</v>
      </c>
      <c r="G404">
        <v>4</v>
      </c>
      <c r="H404">
        <v>4.5999999999999996</v>
      </c>
      <c r="I404">
        <v>9.3000000000000007</v>
      </c>
      <c r="J404">
        <v>5.7750000000000004</v>
      </c>
      <c r="K404">
        <v>7.125</v>
      </c>
      <c r="L404">
        <v>6.3</v>
      </c>
    </row>
    <row r="405" spans="1:12" x14ac:dyDescent="0.25">
      <c r="A405" s="20" t="s">
        <v>15344</v>
      </c>
      <c r="B405">
        <v>6</v>
      </c>
      <c r="C405" t="s">
        <v>74</v>
      </c>
      <c r="D405" t="s">
        <v>89</v>
      </c>
      <c r="E405">
        <v>2013</v>
      </c>
      <c r="F405" t="s">
        <v>15</v>
      </c>
      <c r="G405">
        <v>4</v>
      </c>
      <c r="H405">
        <v>4.9000000000000004</v>
      </c>
      <c r="I405">
        <v>9.6</v>
      </c>
      <c r="J405">
        <v>6</v>
      </c>
      <c r="K405">
        <v>7.375</v>
      </c>
      <c r="L405">
        <v>6.5</v>
      </c>
    </row>
    <row r="406" spans="1:12" x14ac:dyDescent="0.25">
      <c r="A406" s="20" t="s">
        <v>15345</v>
      </c>
      <c r="B406">
        <v>6</v>
      </c>
      <c r="C406" t="s">
        <v>74</v>
      </c>
      <c r="D406" t="s">
        <v>90</v>
      </c>
      <c r="E406">
        <v>2013</v>
      </c>
      <c r="F406" t="s">
        <v>15</v>
      </c>
      <c r="G406">
        <v>4</v>
      </c>
      <c r="H406">
        <v>-3.1161313488289899</v>
      </c>
      <c r="I406">
        <v>1.4343060232407101</v>
      </c>
      <c r="J406">
        <v>-1.40863865864379</v>
      </c>
      <c r="K406">
        <v>9.4909720522410299E-2</v>
      </c>
      <c r="L406">
        <v>-0.82719995231348598</v>
      </c>
    </row>
    <row r="407" spans="1:12" x14ac:dyDescent="0.25">
      <c r="A407" s="20" t="s">
        <v>15346</v>
      </c>
      <c r="B407">
        <v>6</v>
      </c>
      <c r="C407" t="s">
        <v>74</v>
      </c>
      <c r="D407" t="s">
        <v>91</v>
      </c>
      <c r="E407">
        <v>2013</v>
      </c>
      <c r="F407" t="s">
        <v>15</v>
      </c>
      <c r="G407">
        <v>4</v>
      </c>
      <c r="H407">
        <v>0.6</v>
      </c>
      <c r="I407">
        <v>1.21</v>
      </c>
      <c r="J407">
        <v>0.81</v>
      </c>
      <c r="K407">
        <v>1.0149999999999999</v>
      </c>
      <c r="L407">
        <v>0.89</v>
      </c>
    </row>
    <row r="408" spans="1:12" x14ac:dyDescent="0.25">
      <c r="A408" s="20" t="s">
        <v>11808</v>
      </c>
      <c r="B408">
        <v>6</v>
      </c>
      <c r="C408" t="s">
        <v>74</v>
      </c>
      <c r="D408" t="s">
        <v>88</v>
      </c>
      <c r="E408">
        <v>2014</v>
      </c>
      <c r="F408" t="s">
        <v>16</v>
      </c>
      <c r="G408">
        <v>5</v>
      </c>
      <c r="H408">
        <v>3.8</v>
      </c>
      <c r="I408">
        <v>6.7</v>
      </c>
      <c r="J408">
        <v>4.8250000000000002</v>
      </c>
      <c r="K408">
        <v>5.95</v>
      </c>
      <c r="L408">
        <v>5.3</v>
      </c>
    </row>
    <row r="409" spans="1:12" x14ac:dyDescent="0.25">
      <c r="A409" s="20" t="s">
        <v>15347</v>
      </c>
      <c r="B409">
        <v>6</v>
      </c>
      <c r="C409" t="s">
        <v>74</v>
      </c>
      <c r="D409" t="s">
        <v>89</v>
      </c>
      <c r="E409">
        <v>2014</v>
      </c>
      <c r="F409" t="s">
        <v>16</v>
      </c>
      <c r="G409">
        <v>5</v>
      </c>
      <c r="H409">
        <v>3.7</v>
      </c>
      <c r="I409">
        <v>6.9</v>
      </c>
      <c r="J409">
        <v>4.6749999999999998</v>
      </c>
      <c r="K409">
        <v>5.9749999999999996</v>
      </c>
      <c r="L409">
        <v>5.4</v>
      </c>
    </row>
    <row r="410" spans="1:12" x14ac:dyDescent="0.25">
      <c r="A410" s="20" t="s">
        <v>15348</v>
      </c>
      <c r="B410">
        <v>6</v>
      </c>
      <c r="C410" t="s">
        <v>74</v>
      </c>
      <c r="D410" t="s">
        <v>90</v>
      </c>
      <c r="E410">
        <v>2014</v>
      </c>
      <c r="F410" t="s">
        <v>16</v>
      </c>
      <c r="G410">
        <v>5</v>
      </c>
      <c r="H410">
        <v>-3.3728382132044201</v>
      </c>
      <c r="I410">
        <v>-0.49272362152929799</v>
      </c>
      <c r="J410">
        <v>-2.3853886977773202</v>
      </c>
      <c r="K410">
        <v>-1.46370689726201</v>
      </c>
      <c r="L410">
        <v>-2.1764688428691299</v>
      </c>
    </row>
    <row r="411" spans="1:12" x14ac:dyDescent="0.25">
      <c r="A411" s="20" t="s">
        <v>15349</v>
      </c>
      <c r="B411">
        <v>6</v>
      </c>
      <c r="C411" t="s">
        <v>74</v>
      </c>
      <c r="D411" t="s">
        <v>91</v>
      </c>
      <c r="E411">
        <v>2014</v>
      </c>
      <c r="F411" t="s">
        <v>16</v>
      </c>
      <c r="G411">
        <v>5</v>
      </c>
      <c r="H411">
        <v>0.55000000000000004</v>
      </c>
      <c r="I411">
        <v>0.93</v>
      </c>
      <c r="J411">
        <v>0.65500000000000003</v>
      </c>
      <c r="K411">
        <v>0.79249999999999998</v>
      </c>
      <c r="L411">
        <v>0.72499999999999998</v>
      </c>
    </row>
    <row r="412" spans="1:12" x14ac:dyDescent="0.25">
      <c r="A412" s="20" t="s">
        <v>11806</v>
      </c>
      <c r="B412">
        <v>6</v>
      </c>
      <c r="C412" t="s">
        <v>74</v>
      </c>
      <c r="D412" t="s">
        <v>88</v>
      </c>
      <c r="E412">
        <v>2014</v>
      </c>
      <c r="F412" t="s">
        <v>36</v>
      </c>
      <c r="G412">
        <v>3</v>
      </c>
      <c r="H412">
        <v>6.7</v>
      </c>
      <c r="I412">
        <v>9.5</v>
      </c>
      <c r="J412">
        <v>7.65</v>
      </c>
      <c r="K412">
        <v>8.8000000000000007</v>
      </c>
      <c r="L412">
        <v>8.0500000000000007</v>
      </c>
    </row>
    <row r="413" spans="1:12" x14ac:dyDescent="0.25">
      <c r="A413" s="20" t="s">
        <v>15350</v>
      </c>
      <c r="B413">
        <v>6</v>
      </c>
      <c r="C413" t="s">
        <v>74</v>
      </c>
      <c r="D413" t="s">
        <v>89</v>
      </c>
      <c r="E413">
        <v>2014</v>
      </c>
      <c r="F413" t="s">
        <v>36</v>
      </c>
      <c r="G413">
        <v>3</v>
      </c>
      <c r="H413">
        <v>7.5</v>
      </c>
      <c r="I413">
        <v>10.3</v>
      </c>
      <c r="J413">
        <v>8.1999999999999993</v>
      </c>
      <c r="K413">
        <v>9.25</v>
      </c>
      <c r="L413">
        <v>8.8000000000000007</v>
      </c>
    </row>
    <row r="414" spans="1:12" x14ac:dyDescent="0.25">
      <c r="A414" s="20" t="s">
        <v>15351</v>
      </c>
      <c r="B414">
        <v>6</v>
      </c>
      <c r="C414" t="s">
        <v>74</v>
      </c>
      <c r="D414" t="s">
        <v>90</v>
      </c>
      <c r="E414">
        <v>2014</v>
      </c>
      <c r="F414" t="s">
        <v>36</v>
      </c>
      <c r="G414">
        <v>3</v>
      </c>
      <c r="H414">
        <v>-0.113678744752213</v>
      </c>
      <c r="I414">
        <v>2.3184380288736501</v>
      </c>
      <c r="J414">
        <v>0.35977800226458601</v>
      </c>
      <c r="K414">
        <v>1.26163165444597</v>
      </c>
      <c r="L414">
        <v>0.89192671881879704</v>
      </c>
    </row>
    <row r="415" spans="1:12" x14ac:dyDescent="0.25">
      <c r="A415" s="20" t="s">
        <v>15352</v>
      </c>
      <c r="B415">
        <v>6</v>
      </c>
      <c r="C415" t="s">
        <v>74</v>
      </c>
      <c r="D415" t="s">
        <v>91</v>
      </c>
      <c r="E415">
        <v>2014</v>
      </c>
      <c r="F415" t="s">
        <v>36</v>
      </c>
      <c r="G415">
        <v>3</v>
      </c>
      <c r="H415">
        <v>0.98</v>
      </c>
      <c r="I415">
        <v>1.33</v>
      </c>
      <c r="J415">
        <v>1.0449999999999999</v>
      </c>
      <c r="K415">
        <v>1.165</v>
      </c>
      <c r="L415">
        <v>1.115</v>
      </c>
    </row>
    <row r="416" spans="1:12" x14ac:dyDescent="0.25">
      <c r="A416" s="20" t="s">
        <v>15353</v>
      </c>
      <c r="B416">
        <v>6</v>
      </c>
      <c r="C416" t="s">
        <v>74</v>
      </c>
      <c r="D416" t="s">
        <v>88</v>
      </c>
      <c r="E416">
        <v>2014</v>
      </c>
      <c r="F416" t="s">
        <v>15064</v>
      </c>
      <c r="G416">
        <v>6</v>
      </c>
      <c r="H416">
        <v>6.3</v>
      </c>
      <c r="I416">
        <v>8.5</v>
      </c>
      <c r="J416">
        <v>6.875</v>
      </c>
      <c r="K416">
        <v>7.85</v>
      </c>
      <c r="L416">
        <v>7.25</v>
      </c>
    </row>
    <row r="417" spans="1:12" x14ac:dyDescent="0.25">
      <c r="A417" s="20" t="s">
        <v>15354</v>
      </c>
      <c r="B417">
        <v>6</v>
      </c>
      <c r="C417" t="s">
        <v>74</v>
      </c>
      <c r="D417" t="s">
        <v>89</v>
      </c>
      <c r="E417">
        <v>2014</v>
      </c>
      <c r="F417" t="s">
        <v>15064</v>
      </c>
      <c r="G417">
        <v>6</v>
      </c>
      <c r="H417">
        <v>7.6</v>
      </c>
      <c r="I417">
        <v>9.8000000000000007</v>
      </c>
      <c r="J417">
        <v>8</v>
      </c>
      <c r="K417">
        <v>9.125</v>
      </c>
      <c r="L417">
        <v>8.6999999999999993</v>
      </c>
    </row>
    <row r="418" spans="1:12" x14ac:dyDescent="0.25">
      <c r="A418" s="20" t="s">
        <v>11807</v>
      </c>
      <c r="B418">
        <v>6</v>
      </c>
      <c r="C418" t="s">
        <v>74</v>
      </c>
      <c r="D418" t="s">
        <v>88</v>
      </c>
      <c r="E418">
        <v>2014</v>
      </c>
      <c r="F418" t="s">
        <v>15</v>
      </c>
      <c r="G418">
        <v>4</v>
      </c>
      <c r="H418">
        <v>4.7</v>
      </c>
      <c r="I418">
        <v>10</v>
      </c>
      <c r="J418">
        <v>5.7750000000000004</v>
      </c>
      <c r="K418">
        <v>7.125</v>
      </c>
      <c r="L418">
        <v>6.65</v>
      </c>
    </row>
    <row r="419" spans="1:12" x14ac:dyDescent="0.25">
      <c r="A419" s="20" t="s">
        <v>15355</v>
      </c>
      <c r="B419">
        <v>6</v>
      </c>
      <c r="C419" t="s">
        <v>74</v>
      </c>
      <c r="D419" t="s">
        <v>89</v>
      </c>
      <c r="E419">
        <v>2014</v>
      </c>
      <c r="F419" t="s">
        <v>15</v>
      </c>
      <c r="G419">
        <v>4</v>
      </c>
      <c r="H419">
        <v>4.9000000000000004</v>
      </c>
      <c r="I419">
        <v>10.5</v>
      </c>
      <c r="J419">
        <v>5.9</v>
      </c>
      <c r="K419">
        <v>7.45</v>
      </c>
      <c r="L419">
        <v>6.7</v>
      </c>
    </row>
    <row r="420" spans="1:12" x14ac:dyDescent="0.25">
      <c r="A420" s="20" t="s">
        <v>15356</v>
      </c>
      <c r="B420">
        <v>6</v>
      </c>
      <c r="C420" t="s">
        <v>74</v>
      </c>
      <c r="D420" t="s">
        <v>90</v>
      </c>
      <c r="E420">
        <v>2014</v>
      </c>
      <c r="F420" t="s">
        <v>15</v>
      </c>
      <c r="G420">
        <v>4</v>
      </c>
      <c r="H420">
        <v>-2.8047384428568098</v>
      </c>
      <c r="I420">
        <v>2.0469360660604701</v>
      </c>
      <c r="J420">
        <v>-1.41964240566959</v>
      </c>
      <c r="K420">
        <v>9.2861050790275804E-2</v>
      </c>
      <c r="L420">
        <v>-0.60407062470989803</v>
      </c>
    </row>
    <row r="421" spans="1:12" x14ac:dyDescent="0.25">
      <c r="A421" s="20" t="s">
        <v>15357</v>
      </c>
      <c r="B421">
        <v>6</v>
      </c>
      <c r="C421" t="s">
        <v>74</v>
      </c>
      <c r="D421" t="s">
        <v>91</v>
      </c>
      <c r="E421">
        <v>2014</v>
      </c>
      <c r="F421" t="s">
        <v>15</v>
      </c>
      <c r="G421">
        <v>4</v>
      </c>
      <c r="H421">
        <v>0.63</v>
      </c>
      <c r="I421">
        <v>1.29</v>
      </c>
      <c r="J421">
        <v>0.81499999999999995</v>
      </c>
      <c r="K421">
        <v>1.0149999999999999</v>
      </c>
      <c r="L421">
        <v>0.91500000000000004</v>
      </c>
    </row>
    <row r="422" spans="1:12" x14ac:dyDescent="0.25">
      <c r="A422" s="20" t="s">
        <v>11843</v>
      </c>
      <c r="B422">
        <v>7</v>
      </c>
      <c r="C422" t="s">
        <v>21821</v>
      </c>
      <c r="D422" t="s">
        <v>88</v>
      </c>
      <c r="E422">
        <v>2012</v>
      </c>
      <c r="F422" t="s">
        <v>16</v>
      </c>
      <c r="G422">
        <v>5</v>
      </c>
      <c r="H422">
        <v>17.3</v>
      </c>
      <c r="I422">
        <v>41.2</v>
      </c>
      <c r="J422">
        <v>21.95</v>
      </c>
      <c r="K422">
        <v>29.75</v>
      </c>
      <c r="L422">
        <v>25</v>
      </c>
    </row>
    <row r="423" spans="1:12" x14ac:dyDescent="0.25">
      <c r="A423" s="20" t="s">
        <v>15358</v>
      </c>
      <c r="B423">
        <v>7</v>
      </c>
      <c r="C423" t="s">
        <v>21821</v>
      </c>
      <c r="D423" t="s">
        <v>89</v>
      </c>
      <c r="E423">
        <v>2012</v>
      </c>
      <c r="F423" t="s">
        <v>16</v>
      </c>
      <c r="G423">
        <v>5</v>
      </c>
      <c r="H423">
        <v>28.8</v>
      </c>
      <c r="I423">
        <v>50</v>
      </c>
      <c r="J423">
        <v>34.200000000000003</v>
      </c>
      <c r="K423">
        <v>43.25</v>
      </c>
      <c r="L423">
        <v>37.1</v>
      </c>
    </row>
    <row r="424" spans="1:12" x14ac:dyDescent="0.25">
      <c r="A424" s="20" t="s">
        <v>15359</v>
      </c>
      <c r="B424">
        <v>7</v>
      </c>
      <c r="C424" t="s">
        <v>21821</v>
      </c>
      <c r="D424" t="s">
        <v>90</v>
      </c>
      <c r="E424">
        <v>2012</v>
      </c>
      <c r="F424" t="s">
        <v>16</v>
      </c>
      <c r="G424">
        <v>5</v>
      </c>
      <c r="H424">
        <v>-6.9690749322324903</v>
      </c>
      <c r="I424">
        <v>16.201785072492701</v>
      </c>
      <c r="J424">
        <v>-3.9908044696084799</v>
      </c>
      <c r="K424">
        <v>6.3811396210548601</v>
      </c>
      <c r="L424">
        <v>2.9949448248902701</v>
      </c>
    </row>
    <row r="425" spans="1:12" x14ac:dyDescent="0.25">
      <c r="A425" s="20" t="s">
        <v>15360</v>
      </c>
      <c r="B425">
        <v>7</v>
      </c>
      <c r="C425" t="s">
        <v>21821</v>
      </c>
      <c r="D425" t="s">
        <v>91</v>
      </c>
      <c r="E425">
        <v>2012</v>
      </c>
      <c r="F425" t="s">
        <v>16</v>
      </c>
      <c r="G425">
        <v>5</v>
      </c>
      <c r="H425">
        <v>0.72</v>
      </c>
      <c r="I425">
        <v>1.65</v>
      </c>
      <c r="J425">
        <v>0.82</v>
      </c>
      <c r="K425">
        <v>1.26</v>
      </c>
      <c r="L425">
        <v>1.1299999999999999</v>
      </c>
    </row>
    <row r="426" spans="1:12" x14ac:dyDescent="0.25">
      <c r="A426" s="20" t="s">
        <v>11841</v>
      </c>
      <c r="B426">
        <v>7</v>
      </c>
      <c r="C426" t="s">
        <v>21821</v>
      </c>
      <c r="D426" t="s">
        <v>88</v>
      </c>
      <c r="E426">
        <v>2012</v>
      </c>
      <c r="F426" t="s">
        <v>36</v>
      </c>
      <c r="G426">
        <v>3</v>
      </c>
      <c r="H426">
        <v>10.6</v>
      </c>
      <c r="I426">
        <v>26.3</v>
      </c>
      <c r="J426">
        <v>20.85</v>
      </c>
      <c r="K426">
        <v>23.55</v>
      </c>
      <c r="L426">
        <v>21.9</v>
      </c>
    </row>
    <row r="427" spans="1:12" x14ac:dyDescent="0.25">
      <c r="A427" s="20" t="s">
        <v>15361</v>
      </c>
      <c r="B427">
        <v>7</v>
      </c>
      <c r="C427" t="s">
        <v>21821</v>
      </c>
      <c r="D427" t="s">
        <v>89</v>
      </c>
      <c r="E427">
        <v>2012</v>
      </c>
      <c r="F427" t="s">
        <v>36</v>
      </c>
      <c r="G427">
        <v>3</v>
      </c>
      <c r="H427">
        <v>36.200000000000003</v>
      </c>
      <c r="I427">
        <v>46.3</v>
      </c>
      <c r="J427">
        <v>39.075000000000003</v>
      </c>
      <c r="K427">
        <v>43.725000000000001</v>
      </c>
      <c r="L427">
        <v>41.8</v>
      </c>
    </row>
    <row r="428" spans="1:12" x14ac:dyDescent="0.25">
      <c r="A428" s="20" t="s">
        <v>15362</v>
      </c>
      <c r="B428">
        <v>7</v>
      </c>
      <c r="C428" t="s">
        <v>21821</v>
      </c>
      <c r="D428" t="s">
        <v>90</v>
      </c>
      <c r="E428">
        <v>2012</v>
      </c>
      <c r="F428" t="s">
        <v>36</v>
      </c>
      <c r="G428">
        <v>3</v>
      </c>
      <c r="H428">
        <v>-15.3957956121459</v>
      </c>
      <c r="I428">
        <v>2.2694487325802002</v>
      </c>
      <c r="J428">
        <v>-3.0647204338329699</v>
      </c>
      <c r="K428">
        <v>0.48060595820647001</v>
      </c>
      <c r="L428">
        <v>-0.94423463134274299</v>
      </c>
    </row>
    <row r="429" spans="1:12" x14ac:dyDescent="0.25">
      <c r="A429" s="20" t="s">
        <v>15363</v>
      </c>
      <c r="B429">
        <v>7</v>
      </c>
      <c r="C429" t="s">
        <v>21821</v>
      </c>
      <c r="D429" t="s">
        <v>91</v>
      </c>
      <c r="E429">
        <v>2012</v>
      </c>
      <c r="F429" t="s">
        <v>36</v>
      </c>
      <c r="G429">
        <v>3</v>
      </c>
      <c r="H429">
        <v>0.44</v>
      </c>
      <c r="I429">
        <v>1.1000000000000001</v>
      </c>
      <c r="J429">
        <v>0.87749999999999995</v>
      </c>
      <c r="K429">
        <v>1.0225</v>
      </c>
      <c r="L429">
        <v>0.95499999999999996</v>
      </c>
    </row>
    <row r="430" spans="1:12" x14ac:dyDescent="0.25">
      <c r="A430" s="20" t="s">
        <v>15364</v>
      </c>
      <c r="B430">
        <v>7</v>
      </c>
      <c r="C430" t="s">
        <v>21821</v>
      </c>
      <c r="D430" t="s">
        <v>88</v>
      </c>
      <c r="E430">
        <v>2012</v>
      </c>
      <c r="F430" t="s">
        <v>15064</v>
      </c>
      <c r="G430">
        <v>6</v>
      </c>
      <c r="H430">
        <v>19.399999999999999</v>
      </c>
      <c r="I430">
        <v>33.5</v>
      </c>
      <c r="J430">
        <v>21.475000000000001</v>
      </c>
      <c r="K430">
        <v>24.9</v>
      </c>
      <c r="L430">
        <v>23.75</v>
      </c>
    </row>
    <row r="431" spans="1:12" x14ac:dyDescent="0.25">
      <c r="A431" s="20" t="s">
        <v>15365</v>
      </c>
      <c r="B431">
        <v>7</v>
      </c>
      <c r="C431" t="s">
        <v>21821</v>
      </c>
      <c r="D431" t="s">
        <v>89</v>
      </c>
      <c r="E431">
        <v>2012</v>
      </c>
      <c r="F431" t="s">
        <v>15064</v>
      </c>
      <c r="G431">
        <v>6</v>
      </c>
      <c r="H431">
        <v>42.1</v>
      </c>
      <c r="I431">
        <v>51.2</v>
      </c>
      <c r="J431">
        <v>43.9</v>
      </c>
      <c r="K431">
        <v>48.7</v>
      </c>
      <c r="L431">
        <v>47.15</v>
      </c>
    </row>
    <row r="432" spans="1:12" x14ac:dyDescent="0.25">
      <c r="A432" s="20" t="s">
        <v>11842</v>
      </c>
      <c r="B432">
        <v>7</v>
      </c>
      <c r="C432" t="s">
        <v>21821</v>
      </c>
      <c r="D432" t="s">
        <v>88</v>
      </c>
      <c r="E432">
        <v>2012</v>
      </c>
      <c r="F432" t="s">
        <v>15</v>
      </c>
      <c r="G432">
        <v>4</v>
      </c>
      <c r="H432">
        <v>10.5</v>
      </c>
      <c r="I432">
        <v>27.4</v>
      </c>
      <c r="J432">
        <v>19.5</v>
      </c>
      <c r="K432">
        <v>22.85</v>
      </c>
      <c r="L432">
        <v>22.1</v>
      </c>
    </row>
    <row r="433" spans="1:12" x14ac:dyDescent="0.25">
      <c r="A433" s="20" t="s">
        <v>15366</v>
      </c>
      <c r="B433">
        <v>7</v>
      </c>
      <c r="C433" t="s">
        <v>21821</v>
      </c>
      <c r="D433" t="s">
        <v>89</v>
      </c>
      <c r="E433">
        <v>2012</v>
      </c>
      <c r="F433" t="s">
        <v>15</v>
      </c>
      <c r="G433">
        <v>4</v>
      </c>
      <c r="H433">
        <v>28.7</v>
      </c>
      <c r="I433">
        <v>46.2</v>
      </c>
      <c r="J433">
        <v>34.65</v>
      </c>
      <c r="K433">
        <v>38.200000000000003</v>
      </c>
      <c r="L433">
        <v>37.1</v>
      </c>
    </row>
    <row r="434" spans="1:12" x14ac:dyDescent="0.25">
      <c r="A434" s="20" t="s">
        <v>15367</v>
      </c>
      <c r="B434">
        <v>7</v>
      </c>
      <c r="C434" t="s">
        <v>21821</v>
      </c>
      <c r="D434" t="s">
        <v>90</v>
      </c>
      <c r="E434">
        <v>2012</v>
      </c>
      <c r="F434" t="s">
        <v>15</v>
      </c>
      <c r="G434">
        <v>4</v>
      </c>
      <c r="H434">
        <v>-16.3718893216186</v>
      </c>
      <c r="I434">
        <v>6.9295959414855597</v>
      </c>
      <c r="J434">
        <v>-6.8110997718701602</v>
      </c>
      <c r="K434">
        <v>1.39983046531114</v>
      </c>
      <c r="L434">
        <v>-2.4046857603082898</v>
      </c>
    </row>
    <row r="435" spans="1:12" x14ac:dyDescent="0.25">
      <c r="A435" s="20" t="s">
        <v>15368</v>
      </c>
      <c r="B435">
        <v>7</v>
      </c>
      <c r="C435" t="s">
        <v>21821</v>
      </c>
      <c r="D435" t="s">
        <v>91</v>
      </c>
      <c r="E435">
        <v>2012</v>
      </c>
      <c r="F435" t="s">
        <v>15</v>
      </c>
      <c r="G435">
        <v>4</v>
      </c>
      <c r="H435">
        <v>0.43</v>
      </c>
      <c r="I435">
        <v>1.34</v>
      </c>
      <c r="J435">
        <v>0.76500000000000001</v>
      </c>
      <c r="K435">
        <v>1.0649999999999999</v>
      </c>
      <c r="L435">
        <v>0.89</v>
      </c>
    </row>
    <row r="436" spans="1:12" x14ac:dyDescent="0.25">
      <c r="A436" s="20" t="s">
        <v>11848</v>
      </c>
      <c r="B436">
        <v>7</v>
      </c>
      <c r="C436" t="s">
        <v>21821</v>
      </c>
      <c r="D436" t="s">
        <v>88</v>
      </c>
      <c r="E436">
        <v>2013</v>
      </c>
      <c r="F436" t="s">
        <v>16</v>
      </c>
      <c r="G436">
        <v>5</v>
      </c>
      <c r="H436">
        <v>11.8</v>
      </c>
      <c r="I436">
        <v>35.799999999999997</v>
      </c>
      <c r="J436">
        <v>21.25</v>
      </c>
      <c r="K436">
        <v>28.2</v>
      </c>
      <c r="L436">
        <v>23.2</v>
      </c>
    </row>
    <row r="437" spans="1:12" x14ac:dyDescent="0.25">
      <c r="A437" s="20" t="s">
        <v>15369</v>
      </c>
      <c r="B437">
        <v>7</v>
      </c>
      <c r="C437" t="s">
        <v>21821</v>
      </c>
      <c r="D437" t="s">
        <v>89</v>
      </c>
      <c r="E437">
        <v>2013</v>
      </c>
      <c r="F437" t="s">
        <v>16</v>
      </c>
      <c r="G437">
        <v>5</v>
      </c>
      <c r="H437">
        <v>25.2</v>
      </c>
      <c r="I437">
        <v>48.5</v>
      </c>
      <c r="J437">
        <v>33.4</v>
      </c>
      <c r="K437">
        <v>40.075000000000003</v>
      </c>
      <c r="L437">
        <v>35.65</v>
      </c>
    </row>
    <row r="438" spans="1:12" x14ac:dyDescent="0.25">
      <c r="A438" s="20" t="s">
        <v>15370</v>
      </c>
      <c r="B438">
        <v>7</v>
      </c>
      <c r="C438" t="s">
        <v>21821</v>
      </c>
      <c r="D438" t="s">
        <v>90</v>
      </c>
      <c r="E438">
        <v>2013</v>
      </c>
      <c r="F438" t="s">
        <v>16</v>
      </c>
      <c r="G438">
        <v>5</v>
      </c>
      <c r="H438">
        <v>-9.1276990427707698</v>
      </c>
      <c r="I438">
        <v>10.0772901388299</v>
      </c>
      <c r="J438">
        <v>-3.5988300853925801</v>
      </c>
      <c r="K438">
        <v>0.58013179992865105</v>
      </c>
      <c r="L438">
        <v>-1.4564848243166999</v>
      </c>
    </row>
    <row r="439" spans="1:12" x14ac:dyDescent="0.25">
      <c r="A439" s="20" t="s">
        <v>15371</v>
      </c>
      <c r="B439">
        <v>7</v>
      </c>
      <c r="C439" t="s">
        <v>21821</v>
      </c>
      <c r="D439" t="s">
        <v>91</v>
      </c>
      <c r="E439">
        <v>2013</v>
      </c>
      <c r="F439" t="s">
        <v>16</v>
      </c>
      <c r="G439">
        <v>5</v>
      </c>
      <c r="H439">
        <v>0.56000000000000005</v>
      </c>
      <c r="I439">
        <v>1.39</v>
      </c>
      <c r="J439">
        <v>0.85250000000000004</v>
      </c>
      <c r="K439">
        <v>1.0149999999999999</v>
      </c>
      <c r="L439">
        <v>0.94</v>
      </c>
    </row>
    <row r="440" spans="1:12" x14ac:dyDescent="0.25">
      <c r="A440" s="20" t="s">
        <v>11846</v>
      </c>
      <c r="B440">
        <v>7</v>
      </c>
      <c r="C440" t="s">
        <v>21821</v>
      </c>
      <c r="D440" t="s">
        <v>88</v>
      </c>
      <c r="E440">
        <v>2013</v>
      </c>
      <c r="F440" t="s">
        <v>36</v>
      </c>
      <c r="G440">
        <v>3</v>
      </c>
      <c r="H440">
        <v>9.1999999999999993</v>
      </c>
      <c r="I440">
        <v>25.7</v>
      </c>
      <c r="J440">
        <v>19.05</v>
      </c>
      <c r="K440">
        <v>21.524999999999999</v>
      </c>
      <c r="L440">
        <v>19.600000000000001</v>
      </c>
    </row>
    <row r="441" spans="1:12" x14ac:dyDescent="0.25">
      <c r="A441" s="20" t="s">
        <v>15372</v>
      </c>
      <c r="B441">
        <v>7</v>
      </c>
      <c r="C441" t="s">
        <v>21821</v>
      </c>
      <c r="D441" t="s">
        <v>89</v>
      </c>
      <c r="E441">
        <v>2013</v>
      </c>
      <c r="F441" t="s">
        <v>36</v>
      </c>
      <c r="G441">
        <v>3</v>
      </c>
      <c r="H441">
        <v>33</v>
      </c>
      <c r="I441">
        <v>46.7</v>
      </c>
      <c r="J441">
        <v>37.799999999999997</v>
      </c>
      <c r="K441">
        <v>42.774999999999999</v>
      </c>
      <c r="L441">
        <v>41</v>
      </c>
    </row>
    <row r="442" spans="1:12" x14ac:dyDescent="0.25">
      <c r="A442" s="20" t="s">
        <v>15373</v>
      </c>
      <c r="B442">
        <v>7</v>
      </c>
      <c r="C442" t="s">
        <v>21821</v>
      </c>
      <c r="D442" t="s">
        <v>90</v>
      </c>
      <c r="E442">
        <v>2013</v>
      </c>
      <c r="F442" t="s">
        <v>36</v>
      </c>
      <c r="G442">
        <v>3</v>
      </c>
      <c r="H442">
        <v>-13.8658169330735</v>
      </c>
      <c r="I442">
        <v>2.98743998450965</v>
      </c>
      <c r="J442">
        <v>-6.56574013254522</v>
      </c>
      <c r="K442">
        <v>-2.0830681791339201</v>
      </c>
      <c r="L442">
        <v>-3.2609300055144601</v>
      </c>
    </row>
    <row r="443" spans="1:12" x14ac:dyDescent="0.25">
      <c r="A443" s="20" t="s">
        <v>15374</v>
      </c>
      <c r="B443">
        <v>7</v>
      </c>
      <c r="C443" t="s">
        <v>21821</v>
      </c>
      <c r="D443" t="s">
        <v>91</v>
      </c>
      <c r="E443">
        <v>2013</v>
      </c>
      <c r="F443" t="s">
        <v>36</v>
      </c>
      <c r="G443">
        <v>3</v>
      </c>
      <c r="H443">
        <v>0.4</v>
      </c>
      <c r="I443">
        <v>1.18</v>
      </c>
      <c r="J443">
        <v>0.75</v>
      </c>
      <c r="K443">
        <v>0.92</v>
      </c>
      <c r="L443">
        <v>0.86</v>
      </c>
    </row>
    <row r="444" spans="1:12" x14ac:dyDescent="0.25">
      <c r="A444" s="20" t="s">
        <v>15375</v>
      </c>
      <c r="B444">
        <v>7</v>
      </c>
      <c r="C444" t="s">
        <v>21821</v>
      </c>
      <c r="D444" t="s">
        <v>88</v>
      </c>
      <c r="E444">
        <v>2013</v>
      </c>
      <c r="F444" t="s">
        <v>15064</v>
      </c>
      <c r="G444">
        <v>6</v>
      </c>
      <c r="H444">
        <v>16.3</v>
      </c>
      <c r="I444">
        <v>34</v>
      </c>
      <c r="J444">
        <v>21.824999999999999</v>
      </c>
      <c r="K444">
        <v>26.925000000000001</v>
      </c>
      <c r="L444">
        <v>23.9</v>
      </c>
    </row>
    <row r="445" spans="1:12" x14ac:dyDescent="0.25">
      <c r="A445" s="20" t="s">
        <v>15376</v>
      </c>
      <c r="B445">
        <v>7</v>
      </c>
      <c r="C445" t="s">
        <v>21821</v>
      </c>
      <c r="D445" t="s">
        <v>89</v>
      </c>
      <c r="E445">
        <v>2013</v>
      </c>
      <c r="F445" t="s">
        <v>15064</v>
      </c>
      <c r="G445">
        <v>6</v>
      </c>
      <c r="H445">
        <v>40.6</v>
      </c>
      <c r="I445">
        <v>49.8</v>
      </c>
      <c r="J445">
        <v>42.575000000000003</v>
      </c>
      <c r="K445">
        <v>46.7</v>
      </c>
      <c r="L445">
        <v>45.9</v>
      </c>
    </row>
    <row r="446" spans="1:12" x14ac:dyDescent="0.25">
      <c r="A446" s="20" t="s">
        <v>11847</v>
      </c>
      <c r="B446">
        <v>7</v>
      </c>
      <c r="C446" t="s">
        <v>21821</v>
      </c>
      <c r="D446" t="s">
        <v>88</v>
      </c>
      <c r="E446">
        <v>2013</v>
      </c>
      <c r="F446" t="s">
        <v>15</v>
      </c>
      <c r="G446">
        <v>4</v>
      </c>
      <c r="H446">
        <v>15.5</v>
      </c>
      <c r="I446">
        <v>24.8</v>
      </c>
      <c r="J446">
        <v>17.5</v>
      </c>
      <c r="K446">
        <v>21.7</v>
      </c>
      <c r="L446">
        <v>20.2</v>
      </c>
    </row>
    <row r="447" spans="1:12" x14ac:dyDescent="0.25">
      <c r="A447" s="20" t="s">
        <v>15377</v>
      </c>
      <c r="B447">
        <v>7</v>
      </c>
      <c r="C447" t="s">
        <v>21821</v>
      </c>
      <c r="D447" t="s">
        <v>89</v>
      </c>
      <c r="E447">
        <v>2013</v>
      </c>
      <c r="F447" t="s">
        <v>15</v>
      </c>
      <c r="G447">
        <v>4</v>
      </c>
      <c r="H447">
        <v>27.4</v>
      </c>
      <c r="I447">
        <v>43.5</v>
      </c>
      <c r="J447">
        <v>30.8</v>
      </c>
      <c r="K447">
        <v>35.200000000000003</v>
      </c>
      <c r="L447">
        <v>33.9</v>
      </c>
    </row>
    <row r="448" spans="1:12" x14ac:dyDescent="0.25">
      <c r="A448" s="20" t="s">
        <v>15378</v>
      </c>
      <c r="B448">
        <v>7</v>
      </c>
      <c r="C448" t="s">
        <v>21821</v>
      </c>
      <c r="D448" t="s">
        <v>90</v>
      </c>
      <c r="E448">
        <v>2013</v>
      </c>
      <c r="F448" t="s">
        <v>15</v>
      </c>
      <c r="G448">
        <v>4</v>
      </c>
      <c r="H448">
        <v>-12.0025310850002</v>
      </c>
      <c r="I448">
        <v>3.8472257828093999</v>
      </c>
      <c r="J448">
        <v>-6.5832622559096796</v>
      </c>
      <c r="K448">
        <v>-2.0905272815468301</v>
      </c>
      <c r="L448">
        <v>-4.5951548525810004</v>
      </c>
    </row>
    <row r="449" spans="1:12" x14ac:dyDescent="0.25">
      <c r="A449" s="20" t="s">
        <v>15379</v>
      </c>
      <c r="B449">
        <v>7</v>
      </c>
      <c r="C449" t="s">
        <v>21821</v>
      </c>
      <c r="D449" t="s">
        <v>91</v>
      </c>
      <c r="E449">
        <v>2013</v>
      </c>
      <c r="F449" t="s">
        <v>15</v>
      </c>
      <c r="G449">
        <v>4</v>
      </c>
      <c r="H449">
        <v>0.56000000000000005</v>
      </c>
      <c r="I449">
        <v>1.24</v>
      </c>
      <c r="J449">
        <v>0.76</v>
      </c>
      <c r="K449">
        <v>0.9</v>
      </c>
      <c r="L449">
        <v>0.84</v>
      </c>
    </row>
    <row r="450" spans="1:12" x14ac:dyDescent="0.25">
      <c r="A450" s="20" t="s">
        <v>11853</v>
      </c>
      <c r="B450">
        <v>7</v>
      </c>
      <c r="C450" t="s">
        <v>21821</v>
      </c>
      <c r="D450" t="s">
        <v>88</v>
      </c>
      <c r="E450">
        <v>2014</v>
      </c>
      <c r="F450" t="s">
        <v>16</v>
      </c>
      <c r="G450">
        <v>5</v>
      </c>
      <c r="H450">
        <v>13.3</v>
      </c>
      <c r="I450">
        <v>36</v>
      </c>
      <c r="J450">
        <v>16.7</v>
      </c>
      <c r="K450">
        <v>26.6</v>
      </c>
      <c r="L450">
        <v>21.6</v>
      </c>
    </row>
    <row r="451" spans="1:12" x14ac:dyDescent="0.25">
      <c r="A451" s="20" t="s">
        <v>15380</v>
      </c>
      <c r="B451">
        <v>7</v>
      </c>
      <c r="C451" t="s">
        <v>21821</v>
      </c>
      <c r="D451" t="s">
        <v>89</v>
      </c>
      <c r="E451">
        <v>2014</v>
      </c>
      <c r="F451" t="s">
        <v>16</v>
      </c>
      <c r="G451">
        <v>5</v>
      </c>
      <c r="H451">
        <v>27.2</v>
      </c>
      <c r="I451">
        <v>45.8</v>
      </c>
      <c r="J451">
        <v>32.1</v>
      </c>
      <c r="K451">
        <v>42.5</v>
      </c>
      <c r="L451">
        <v>33.4</v>
      </c>
    </row>
    <row r="452" spans="1:12" x14ac:dyDescent="0.25">
      <c r="A452" s="20" t="s">
        <v>15381</v>
      </c>
      <c r="B452">
        <v>7</v>
      </c>
      <c r="C452" t="s">
        <v>21821</v>
      </c>
      <c r="D452" t="s">
        <v>90</v>
      </c>
      <c r="E452">
        <v>2014</v>
      </c>
      <c r="F452" t="s">
        <v>16</v>
      </c>
      <c r="G452">
        <v>5</v>
      </c>
      <c r="H452">
        <v>-11.028207897785</v>
      </c>
      <c r="I452">
        <v>9.7166405506858293</v>
      </c>
      <c r="J452">
        <v>-6.4569693218250004</v>
      </c>
      <c r="K452">
        <v>2.3956748780988502</v>
      </c>
      <c r="L452">
        <v>4.5610651278142497E-2</v>
      </c>
    </row>
    <row r="453" spans="1:12" x14ac:dyDescent="0.25">
      <c r="A453" s="20" t="s">
        <v>15382</v>
      </c>
      <c r="B453">
        <v>7</v>
      </c>
      <c r="C453" t="s">
        <v>21821</v>
      </c>
      <c r="D453" t="s">
        <v>91</v>
      </c>
      <c r="E453">
        <v>2014</v>
      </c>
      <c r="F453" t="s">
        <v>16</v>
      </c>
      <c r="G453">
        <v>5</v>
      </c>
      <c r="H453">
        <v>0.55000000000000004</v>
      </c>
      <c r="I453">
        <v>1.37</v>
      </c>
      <c r="J453">
        <v>0.74</v>
      </c>
      <c r="K453">
        <v>1.1200000000000001</v>
      </c>
      <c r="L453">
        <v>1</v>
      </c>
    </row>
    <row r="454" spans="1:12" x14ac:dyDescent="0.25">
      <c r="A454" s="20" t="s">
        <v>11851</v>
      </c>
      <c r="B454">
        <v>7</v>
      </c>
      <c r="C454" t="s">
        <v>21821</v>
      </c>
      <c r="D454" t="s">
        <v>88</v>
      </c>
      <c r="E454">
        <v>2014</v>
      </c>
      <c r="F454" t="s">
        <v>36</v>
      </c>
      <c r="G454">
        <v>3</v>
      </c>
      <c r="H454">
        <v>12.3</v>
      </c>
      <c r="I454">
        <v>28.4</v>
      </c>
      <c r="J454">
        <v>17.725000000000001</v>
      </c>
      <c r="K454">
        <v>21.524999999999999</v>
      </c>
      <c r="L454">
        <v>20.65</v>
      </c>
    </row>
    <row r="455" spans="1:12" x14ac:dyDescent="0.25">
      <c r="A455" s="20" t="s">
        <v>15383</v>
      </c>
      <c r="B455">
        <v>7</v>
      </c>
      <c r="C455" t="s">
        <v>21821</v>
      </c>
      <c r="D455" t="s">
        <v>89</v>
      </c>
      <c r="E455">
        <v>2014</v>
      </c>
      <c r="F455" t="s">
        <v>36</v>
      </c>
      <c r="G455">
        <v>3</v>
      </c>
      <c r="H455">
        <v>33.6</v>
      </c>
      <c r="I455">
        <v>47.9</v>
      </c>
      <c r="J455">
        <v>36.6</v>
      </c>
      <c r="K455">
        <v>41.725000000000001</v>
      </c>
      <c r="L455">
        <v>39.049999999999997</v>
      </c>
    </row>
    <row r="456" spans="1:12" x14ac:dyDescent="0.25">
      <c r="A456" s="20" t="s">
        <v>15384</v>
      </c>
      <c r="B456">
        <v>7</v>
      </c>
      <c r="C456" t="s">
        <v>21821</v>
      </c>
      <c r="D456" t="s">
        <v>90</v>
      </c>
      <c r="E456">
        <v>2014</v>
      </c>
      <c r="F456" t="s">
        <v>36</v>
      </c>
      <c r="G456">
        <v>3</v>
      </c>
      <c r="H456">
        <v>-11.327000447102799</v>
      </c>
      <c r="I456">
        <v>2.2888800633755699</v>
      </c>
      <c r="J456">
        <v>-4.3042164406343604</v>
      </c>
      <c r="K456">
        <v>-1.3817219628210999</v>
      </c>
      <c r="L456">
        <v>-3.1985738043934302</v>
      </c>
    </row>
    <row r="457" spans="1:12" x14ac:dyDescent="0.25">
      <c r="A457" s="20" t="s">
        <v>15385</v>
      </c>
      <c r="B457">
        <v>7</v>
      </c>
      <c r="C457" t="s">
        <v>21821</v>
      </c>
      <c r="D457" t="s">
        <v>91</v>
      </c>
      <c r="E457">
        <v>2014</v>
      </c>
      <c r="F457" t="s">
        <v>36</v>
      </c>
      <c r="G457">
        <v>3</v>
      </c>
      <c r="H457">
        <v>0.52</v>
      </c>
      <c r="I457">
        <v>1.1200000000000001</v>
      </c>
      <c r="J457">
        <v>0.8125</v>
      </c>
      <c r="K457">
        <v>0.9425</v>
      </c>
      <c r="L457">
        <v>0.87</v>
      </c>
    </row>
    <row r="458" spans="1:12" x14ac:dyDescent="0.25">
      <c r="A458" s="20" t="s">
        <v>15386</v>
      </c>
      <c r="B458">
        <v>7</v>
      </c>
      <c r="C458" t="s">
        <v>21821</v>
      </c>
      <c r="D458" t="s">
        <v>88</v>
      </c>
      <c r="E458">
        <v>2014</v>
      </c>
      <c r="F458" t="s">
        <v>15064</v>
      </c>
      <c r="G458">
        <v>6</v>
      </c>
      <c r="H458">
        <v>19.2</v>
      </c>
      <c r="I458">
        <v>26.9</v>
      </c>
      <c r="J458">
        <v>20.55</v>
      </c>
      <c r="K458">
        <v>24.875</v>
      </c>
      <c r="L458">
        <v>23.2</v>
      </c>
    </row>
    <row r="459" spans="1:12" x14ac:dyDescent="0.25">
      <c r="A459" s="20" t="s">
        <v>15387</v>
      </c>
      <c r="B459">
        <v>7</v>
      </c>
      <c r="C459" t="s">
        <v>21821</v>
      </c>
      <c r="D459" t="s">
        <v>89</v>
      </c>
      <c r="E459">
        <v>2014</v>
      </c>
      <c r="F459" t="s">
        <v>15064</v>
      </c>
      <c r="G459">
        <v>6</v>
      </c>
      <c r="H459">
        <v>38.6</v>
      </c>
      <c r="I459">
        <v>48.9</v>
      </c>
      <c r="J459">
        <v>41.8</v>
      </c>
      <c r="K459">
        <v>46.325000000000003</v>
      </c>
      <c r="L459">
        <v>45.4</v>
      </c>
    </row>
    <row r="460" spans="1:12" x14ac:dyDescent="0.25">
      <c r="A460" s="20" t="s">
        <v>11852</v>
      </c>
      <c r="B460">
        <v>7</v>
      </c>
      <c r="C460" t="s">
        <v>21821</v>
      </c>
      <c r="D460" t="s">
        <v>88</v>
      </c>
      <c r="E460">
        <v>2014</v>
      </c>
      <c r="F460" t="s">
        <v>15</v>
      </c>
      <c r="G460">
        <v>4</v>
      </c>
      <c r="H460">
        <v>16.899999999999999</v>
      </c>
      <c r="I460">
        <v>51.5</v>
      </c>
      <c r="J460">
        <v>19.975000000000001</v>
      </c>
      <c r="K460">
        <v>23.524999999999999</v>
      </c>
      <c r="L460">
        <v>21.4</v>
      </c>
    </row>
    <row r="461" spans="1:12" x14ac:dyDescent="0.25">
      <c r="A461" s="20" t="s">
        <v>15388</v>
      </c>
      <c r="B461">
        <v>7</v>
      </c>
      <c r="C461" t="s">
        <v>21821</v>
      </c>
      <c r="D461" t="s">
        <v>89</v>
      </c>
      <c r="E461">
        <v>2014</v>
      </c>
      <c r="F461" t="s">
        <v>15</v>
      </c>
      <c r="G461">
        <v>4</v>
      </c>
      <c r="H461">
        <v>28.2</v>
      </c>
      <c r="I461">
        <v>51</v>
      </c>
      <c r="J461">
        <v>32.524999999999999</v>
      </c>
      <c r="K461">
        <v>36.875</v>
      </c>
      <c r="L461">
        <v>34.85</v>
      </c>
    </row>
    <row r="462" spans="1:12" x14ac:dyDescent="0.25">
      <c r="A462" s="20" t="s">
        <v>15389</v>
      </c>
      <c r="B462">
        <v>7</v>
      </c>
      <c r="C462" t="s">
        <v>21821</v>
      </c>
      <c r="D462" t="s">
        <v>90</v>
      </c>
      <c r="E462">
        <v>2014</v>
      </c>
      <c r="F462" t="s">
        <v>15</v>
      </c>
      <c r="G462">
        <v>4</v>
      </c>
      <c r="H462">
        <v>-7.3605267048526901</v>
      </c>
      <c r="I462">
        <v>30.198068921725099</v>
      </c>
      <c r="J462">
        <v>-3.6996024861768002</v>
      </c>
      <c r="K462">
        <v>1.2030482169708001</v>
      </c>
      <c r="L462">
        <v>-1.21542135898477</v>
      </c>
    </row>
    <row r="463" spans="1:12" x14ac:dyDescent="0.25">
      <c r="A463" s="20" t="s">
        <v>15390</v>
      </c>
      <c r="B463">
        <v>7</v>
      </c>
      <c r="C463" t="s">
        <v>21821</v>
      </c>
      <c r="D463" t="s">
        <v>91</v>
      </c>
      <c r="E463">
        <v>2014</v>
      </c>
      <c r="F463" t="s">
        <v>15</v>
      </c>
      <c r="G463">
        <v>4</v>
      </c>
      <c r="H463">
        <v>0.7</v>
      </c>
      <c r="I463">
        <v>2.42</v>
      </c>
      <c r="J463">
        <v>0.85499999999999998</v>
      </c>
      <c r="K463">
        <v>1.06</v>
      </c>
      <c r="L463">
        <v>0.94499999999999995</v>
      </c>
    </row>
    <row r="464" spans="1:12" x14ac:dyDescent="0.25">
      <c r="A464" s="20" t="s">
        <v>11888</v>
      </c>
      <c r="B464">
        <v>8</v>
      </c>
      <c r="C464" t="s">
        <v>21822</v>
      </c>
      <c r="D464" t="s">
        <v>88</v>
      </c>
      <c r="E464">
        <v>2012</v>
      </c>
      <c r="F464" t="s">
        <v>16</v>
      </c>
      <c r="G464">
        <v>5</v>
      </c>
      <c r="H464">
        <v>12.4</v>
      </c>
      <c r="I464">
        <v>41.8</v>
      </c>
      <c r="J464">
        <v>17.55</v>
      </c>
      <c r="K464">
        <v>24.05</v>
      </c>
      <c r="L464">
        <v>18.899999999999999</v>
      </c>
    </row>
    <row r="465" spans="1:12" x14ac:dyDescent="0.25">
      <c r="A465" s="20" t="s">
        <v>15391</v>
      </c>
      <c r="B465">
        <v>8</v>
      </c>
      <c r="C465" t="s">
        <v>21822</v>
      </c>
      <c r="D465" t="s">
        <v>89</v>
      </c>
      <c r="E465">
        <v>2012</v>
      </c>
      <c r="F465" t="s">
        <v>16</v>
      </c>
      <c r="G465">
        <v>5</v>
      </c>
      <c r="H465">
        <v>13.2</v>
      </c>
      <c r="I465">
        <v>36.1</v>
      </c>
      <c r="J465">
        <v>16.3</v>
      </c>
      <c r="K465">
        <v>20.55</v>
      </c>
      <c r="L465">
        <v>19</v>
      </c>
    </row>
    <row r="466" spans="1:12" x14ac:dyDescent="0.25">
      <c r="A466" s="20" t="s">
        <v>15392</v>
      </c>
      <c r="B466">
        <v>8</v>
      </c>
      <c r="C466" t="s">
        <v>21822</v>
      </c>
      <c r="D466" t="s">
        <v>90</v>
      </c>
      <c r="E466">
        <v>2012</v>
      </c>
      <c r="F466" t="s">
        <v>16</v>
      </c>
      <c r="G466">
        <v>5</v>
      </c>
      <c r="H466">
        <v>-10.6217338988113</v>
      </c>
      <c r="I466">
        <v>20.451479432910901</v>
      </c>
      <c r="J466">
        <v>-3.53114342780116</v>
      </c>
      <c r="K466">
        <v>1.71078462430836</v>
      </c>
      <c r="L466">
        <v>-1.36072265542587</v>
      </c>
    </row>
    <row r="467" spans="1:12" x14ac:dyDescent="0.25">
      <c r="A467" s="20" t="s">
        <v>15393</v>
      </c>
      <c r="B467">
        <v>8</v>
      </c>
      <c r="C467" t="s">
        <v>21822</v>
      </c>
      <c r="D467" t="s">
        <v>91</v>
      </c>
      <c r="E467">
        <v>2012</v>
      </c>
      <c r="F467" t="s">
        <v>16</v>
      </c>
      <c r="G467">
        <v>5</v>
      </c>
      <c r="H467">
        <v>0.57999999999999996</v>
      </c>
      <c r="I467">
        <v>1.96</v>
      </c>
      <c r="J467">
        <v>0.83499999999999996</v>
      </c>
      <c r="K467">
        <v>1.085</v>
      </c>
      <c r="L467">
        <v>0.93</v>
      </c>
    </row>
    <row r="468" spans="1:12" x14ac:dyDescent="0.25">
      <c r="A468" s="20" t="s">
        <v>11886</v>
      </c>
      <c r="B468">
        <v>8</v>
      </c>
      <c r="C468" t="s">
        <v>21822</v>
      </c>
      <c r="D468" t="s">
        <v>88</v>
      </c>
      <c r="E468">
        <v>2012</v>
      </c>
      <c r="F468" t="s">
        <v>36</v>
      </c>
      <c r="G468">
        <v>3</v>
      </c>
      <c r="H468">
        <v>16.899999999999999</v>
      </c>
      <c r="I468">
        <v>28.9</v>
      </c>
      <c r="J468">
        <v>21.5</v>
      </c>
      <c r="K468">
        <v>24.5</v>
      </c>
      <c r="L468">
        <v>23.5</v>
      </c>
    </row>
    <row r="469" spans="1:12" x14ac:dyDescent="0.25">
      <c r="A469" s="20" t="s">
        <v>15394</v>
      </c>
      <c r="B469">
        <v>8</v>
      </c>
      <c r="C469" t="s">
        <v>21822</v>
      </c>
      <c r="D469" t="s">
        <v>89</v>
      </c>
      <c r="E469">
        <v>2012</v>
      </c>
      <c r="F469" t="s">
        <v>36</v>
      </c>
      <c r="G469">
        <v>3</v>
      </c>
      <c r="H469">
        <v>16.5</v>
      </c>
      <c r="I469">
        <v>23.9</v>
      </c>
      <c r="J469">
        <v>18.850000000000001</v>
      </c>
      <c r="K469">
        <v>21.9</v>
      </c>
      <c r="L469">
        <v>20.399999999999999</v>
      </c>
    </row>
    <row r="470" spans="1:12" x14ac:dyDescent="0.25">
      <c r="A470" s="20" t="s">
        <v>15395</v>
      </c>
      <c r="B470">
        <v>8</v>
      </c>
      <c r="C470" t="s">
        <v>21822</v>
      </c>
      <c r="D470" t="s">
        <v>90</v>
      </c>
      <c r="E470">
        <v>2012</v>
      </c>
      <c r="F470" t="s">
        <v>36</v>
      </c>
      <c r="G470">
        <v>3</v>
      </c>
      <c r="H470">
        <v>-12.843792443136101</v>
      </c>
      <c r="I470">
        <v>7.9753129169211299</v>
      </c>
      <c r="J470">
        <v>-3.6572044791006002</v>
      </c>
      <c r="K470">
        <v>2.2247235537567298</v>
      </c>
      <c r="L470">
        <v>-0.19957489970600101</v>
      </c>
    </row>
    <row r="471" spans="1:12" x14ac:dyDescent="0.25">
      <c r="A471" s="20" t="s">
        <v>15396</v>
      </c>
      <c r="B471">
        <v>8</v>
      </c>
      <c r="C471" t="s">
        <v>21822</v>
      </c>
      <c r="D471" t="s">
        <v>91</v>
      </c>
      <c r="E471">
        <v>2012</v>
      </c>
      <c r="F471" t="s">
        <v>36</v>
      </c>
      <c r="G471">
        <v>3</v>
      </c>
      <c r="H471">
        <v>0.56999999999999995</v>
      </c>
      <c r="I471">
        <v>1.46</v>
      </c>
      <c r="J471">
        <v>0.86499999999999999</v>
      </c>
      <c r="K471">
        <v>1.105</v>
      </c>
      <c r="L471">
        <v>0.99</v>
      </c>
    </row>
    <row r="472" spans="1:12" x14ac:dyDescent="0.25">
      <c r="A472" s="20" t="s">
        <v>15397</v>
      </c>
      <c r="B472">
        <v>8</v>
      </c>
      <c r="C472" t="s">
        <v>21822</v>
      </c>
      <c r="D472" t="s">
        <v>88</v>
      </c>
      <c r="E472">
        <v>2012</v>
      </c>
      <c r="F472" t="s">
        <v>15064</v>
      </c>
      <c r="G472">
        <v>6</v>
      </c>
      <c r="H472">
        <v>17.3</v>
      </c>
      <c r="I472">
        <v>30.2</v>
      </c>
      <c r="J472">
        <v>20.975000000000001</v>
      </c>
      <c r="K472">
        <v>26.05</v>
      </c>
      <c r="L472">
        <v>23.05</v>
      </c>
    </row>
    <row r="473" spans="1:12" x14ac:dyDescent="0.25">
      <c r="A473" s="20" t="s">
        <v>15398</v>
      </c>
      <c r="B473">
        <v>8</v>
      </c>
      <c r="C473" t="s">
        <v>21822</v>
      </c>
      <c r="D473" t="s">
        <v>89</v>
      </c>
      <c r="E473">
        <v>2012</v>
      </c>
      <c r="F473" t="s">
        <v>15064</v>
      </c>
      <c r="G473">
        <v>6</v>
      </c>
      <c r="H473">
        <v>18.399999999999999</v>
      </c>
      <c r="I473">
        <v>25.3</v>
      </c>
      <c r="J473">
        <v>19.649999999999999</v>
      </c>
      <c r="K473">
        <v>21.95</v>
      </c>
      <c r="L473">
        <v>21</v>
      </c>
    </row>
    <row r="474" spans="1:12" x14ac:dyDescent="0.25">
      <c r="A474" s="20" t="s">
        <v>11887</v>
      </c>
      <c r="B474">
        <v>8</v>
      </c>
      <c r="C474" t="s">
        <v>21822</v>
      </c>
      <c r="D474" t="s">
        <v>88</v>
      </c>
      <c r="E474">
        <v>2012</v>
      </c>
      <c r="F474" t="s">
        <v>15</v>
      </c>
      <c r="G474">
        <v>4</v>
      </c>
      <c r="H474">
        <v>13.5</v>
      </c>
      <c r="I474">
        <v>37.6</v>
      </c>
      <c r="J474">
        <v>20.8</v>
      </c>
      <c r="K474">
        <v>27.5</v>
      </c>
      <c r="L474">
        <v>23.9</v>
      </c>
    </row>
    <row r="475" spans="1:12" x14ac:dyDescent="0.25">
      <c r="A475" s="20" t="s">
        <v>15399</v>
      </c>
      <c r="B475">
        <v>8</v>
      </c>
      <c r="C475" t="s">
        <v>21822</v>
      </c>
      <c r="D475" t="s">
        <v>89</v>
      </c>
      <c r="E475">
        <v>2012</v>
      </c>
      <c r="F475" t="s">
        <v>15</v>
      </c>
      <c r="G475">
        <v>4</v>
      </c>
      <c r="H475">
        <v>17.3</v>
      </c>
      <c r="I475">
        <v>26.3</v>
      </c>
      <c r="J475">
        <v>18.600000000000001</v>
      </c>
      <c r="K475">
        <v>21.1</v>
      </c>
      <c r="L475">
        <v>20.399999999999999</v>
      </c>
    </row>
    <row r="476" spans="1:12" x14ac:dyDescent="0.25">
      <c r="A476" s="20" t="s">
        <v>15400</v>
      </c>
      <c r="B476">
        <v>8</v>
      </c>
      <c r="C476" t="s">
        <v>21822</v>
      </c>
      <c r="D476" t="s">
        <v>90</v>
      </c>
      <c r="E476">
        <v>2012</v>
      </c>
      <c r="F476" t="s">
        <v>15</v>
      </c>
      <c r="G476">
        <v>4</v>
      </c>
      <c r="H476">
        <v>-7.4369062622936397</v>
      </c>
      <c r="I476">
        <v>9.4970498918229094</v>
      </c>
      <c r="J476">
        <v>-0.25042587209688</v>
      </c>
      <c r="K476">
        <v>3.2877117445146</v>
      </c>
      <c r="L476">
        <v>1.72248662205714</v>
      </c>
    </row>
    <row r="477" spans="1:12" x14ac:dyDescent="0.25">
      <c r="A477" s="20" t="s">
        <v>15401</v>
      </c>
      <c r="B477">
        <v>8</v>
      </c>
      <c r="C477" t="s">
        <v>21822</v>
      </c>
      <c r="D477" t="s">
        <v>91</v>
      </c>
      <c r="E477">
        <v>2012</v>
      </c>
      <c r="F477" t="s">
        <v>15</v>
      </c>
      <c r="G477">
        <v>4</v>
      </c>
      <c r="H477">
        <v>0.65</v>
      </c>
      <c r="I477">
        <v>1.34</v>
      </c>
      <c r="J477">
        <v>0.99</v>
      </c>
      <c r="K477">
        <v>1.1499999999999999</v>
      </c>
      <c r="L477">
        <v>1.07</v>
      </c>
    </row>
    <row r="478" spans="1:12" x14ac:dyDescent="0.25">
      <c r="A478" s="20" t="s">
        <v>11893</v>
      </c>
      <c r="B478">
        <v>8</v>
      </c>
      <c r="C478" t="s">
        <v>21822</v>
      </c>
      <c r="D478" t="s">
        <v>88</v>
      </c>
      <c r="E478">
        <v>2013</v>
      </c>
      <c r="F478" t="s">
        <v>16</v>
      </c>
      <c r="G478">
        <v>5</v>
      </c>
      <c r="H478">
        <v>13.8</v>
      </c>
      <c r="I478">
        <v>41.7</v>
      </c>
      <c r="J478">
        <v>17.225000000000001</v>
      </c>
      <c r="K478">
        <v>24.8</v>
      </c>
      <c r="L478">
        <v>20.7</v>
      </c>
    </row>
    <row r="479" spans="1:12" x14ac:dyDescent="0.25">
      <c r="A479" s="20" t="s">
        <v>15402</v>
      </c>
      <c r="B479">
        <v>8</v>
      </c>
      <c r="C479" t="s">
        <v>21822</v>
      </c>
      <c r="D479" t="s">
        <v>89</v>
      </c>
      <c r="E479">
        <v>2013</v>
      </c>
      <c r="F479" t="s">
        <v>16</v>
      </c>
      <c r="G479">
        <v>5</v>
      </c>
      <c r="H479">
        <v>10.6</v>
      </c>
      <c r="I479">
        <v>31.5</v>
      </c>
      <c r="J479">
        <v>16.55</v>
      </c>
      <c r="K479">
        <v>20.85</v>
      </c>
      <c r="L479">
        <v>18.8</v>
      </c>
    </row>
    <row r="480" spans="1:12" x14ac:dyDescent="0.25">
      <c r="A480" s="20" t="s">
        <v>15403</v>
      </c>
      <c r="B480">
        <v>8</v>
      </c>
      <c r="C480" t="s">
        <v>21822</v>
      </c>
      <c r="D480" t="s">
        <v>90</v>
      </c>
      <c r="E480">
        <v>2013</v>
      </c>
      <c r="F480" t="s">
        <v>16</v>
      </c>
      <c r="G480">
        <v>5</v>
      </c>
      <c r="H480">
        <v>-5.3113506504130497</v>
      </c>
      <c r="I480">
        <v>20.400928485813601</v>
      </c>
      <c r="J480">
        <v>-4.5067417116689299</v>
      </c>
      <c r="K480">
        <v>0.297105207365636</v>
      </c>
      <c r="L480">
        <v>-1.7975736831515099</v>
      </c>
    </row>
    <row r="481" spans="1:12" x14ac:dyDescent="0.25">
      <c r="A481" s="20" t="s">
        <v>15404</v>
      </c>
      <c r="B481">
        <v>8</v>
      </c>
      <c r="C481" t="s">
        <v>21822</v>
      </c>
      <c r="D481" t="s">
        <v>91</v>
      </c>
      <c r="E481">
        <v>2013</v>
      </c>
      <c r="F481" t="s">
        <v>16</v>
      </c>
      <c r="G481">
        <v>5</v>
      </c>
      <c r="H481">
        <v>0.72</v>
      </c>
      <c r="I481">
        <v>1.96</v>
      </c>
      <c r="J481">
        <v>0.79500000000000004</v>
      </c>
      <c r="K481">
        <v>1.0125</v>
      </c>
      <c r="L481">
        <v>0.93</v>
      </c>
    </row>
    <row r="482" spans="1:12" x14ac:dyDescent="0.25">
      <c r="A482" s="20" t="s">
        <v>11891</v>
      </c>
      <c r="B482">
        <v>8</v>
      </c>
      <c r="C482" t="s">
        <v>21822</v>
      </c>
      <c r="D482" t="s">
        <v>88</v>
      </c>
      <c r="E482">
        <v>2013</v>
      </c>
      <c r="F482" t="s">
        <v>36</v>
      </c>
      <c r="G482">
        <v>3</v>
      </c>
      <c r="H482">
        <v>19.3</v>
      </c>
      <c r="I482">
        <v>32.700000000000003</v>
      </c>
      <c r="J482">
        <v>22.2</v>
      </c>
      <c r="K482">
        <v>26.45</v>
      </c>
      <c r="L482">
        <v>24.5</v>
      </c>
    </row>
    <row r="483" spans="1:12" x14ac:dyDescent="0.25">
      <c r="A483" s="20" t="s">
        <v>15405</v>
      </c>
      <c r="B483">
        <v>8</v>
      </c>
      <c r="C483" t="s">
        <v>21822</v>
      </c>
      <c r="D483" t="s">
        <v>89</v>
      </c>
      <c r="E483">
        <v>2013</v>
      </c>
      <c r="F483" t="s">
        <v>36</v>
      </c>
      <c r="G483">
        <v>3</v>
      </c>
      <c r="H483">
        <v>17.7</v>
      </c>
      <c r="I483">
        <v>27.5</v>
      </c>
      <c r="J483">
        <v>18.774999999999999</v>
      </c>
      <c r="K483">
        <v>22.3</v>
      </c>
      <c r="L483">
        <v>19.649999999999999</v>
      </c>
    </row>
    <row r="484" spans="1:12" x14ac:dyDescent="0.25">
      <c r="A484" s="20" t="s">
        <v>15406</v>
      </c>
      <c r="B484">
        <v>8</v>
      </c>
      <c r="C484" t="s">
        <v>21822</v>
      </c>
      <c r="D484" t="s">
        <v>90</v>
      </c>
      <c r="E484">
        <v>2013</v>
      </c>
      <c r="F484" t="s">
        <v>36</v>
      </c>
      <c r="G484">
        <v>3</v>
      </c>
      <c r="H484">
        <v>-10.5766300539924</v>
      </c>
      <c r="I484">
        <v>11.938471064072299</v>
      </c>
      <c r="J484">
        <v>-3.3587148093181498</v>
      </c>
      <c r="K484">
        <v>3.4591855639852098</v>
      </c>
      <c r="L484">
        <v>-0.46314229522489098</v>
      </c>
    </row>
    <row r="485" spans="1:12" x14ac:dyDescent="0.25">
      <c r="A485" s="20" t="s">
        <v>15407</v>
      </c>
      <c r="B485">
        <v>8</v>
      </c>
      <c r="C485" t="s">
        <v>21822</v>
      </c>
      <c r="D485" t="s">
        <v>91</v>
      </c>
      <c r="E485">
        <v>2013</v>
      </c>
      <c r="F485" t="s">
        <v>36</v>
      </c>
      <c r="G485">
        <v>3</v>
      </c>
      <c r="H485">
        <v>0.65</v>
      </c>
      <c r="I485">
        <v>1.57</v>
      </c>
      <c r="J485">
        <v>0.86750000000000005</v>
      </c>
      <c r="K485">
        <v>1.175</v>
      </c>
      <c r="L485">
        <v>0.98</v>
      </c>
    </row>
    <row r="486" spans="1:12" x14ac:dyDescent="0.25">
      <c r="A486" s="20" t="s">
        <v>15408</v>
      </c>
      <c r="B486">
        <v>8</v>
      </c>
      <c r="C486" t="s">
        <v>21822</v>
      </c>
      <c r="D486" t="s">
        <v>88</v>
      </c>
      <c r="E486">
        <v>2013</v>
      </c>
      <c r="F486" t="s">
        <v>15064</v>
      </c>
      <c r="G486">
        <v>6</v>
      </c>
      <c r="H486">
        <v>19.100000000000001</v>
      </c>
      <c r="I486">
        <v>39.6</v>
      </c>
      <c r="J486">
        <v>21.375</v>
      </c>
      <c r="K486">
        <v>27.55</v>
      </c>
      <c r="L486">
        <v>24.4</v>
      </c>
    </row>
    <row r="487" spans="1:12" x14ac:dyDescent="0.25">
      <c r="A487" s="20" t="s">
        <v>15409</v>
      </c>
      <c r="B487">
        <v>8</v>
      </c>
      <c r="C487" t="s">
        <v>21822</v>
      </c>
      <c r="D487" t="s">
        <v>89</v>
      </c>
      <c r="E487">
        <v>2013</v>
      </c>
      <c r="F487" t="s">
        <v>15064</v>
      </c>
      <c r="G487">
        <v>6</v>
      </c>
      <c r="H487">
        <v>18.600000000000001</v>
      </c>
      <c r="I487">
        <v>25.7</v>
      </c>
      <c r="J487">
        <v>19.8</v>
      </c>
      <c r="K487">
        <v>22.55</v>
      </c>
      <c r="L487">
        <v>21.05</v>
      </c>
    </row>
    <row r="488" spans="1:12" x14ac:dyDescent="0.25">
      <c r="A488" s="20" t="s">
        <v>11892</v>
      </c>
      <c r="B488">
        <v>8</v>
      </c>
      <c r="C488" t="s">
        <v>21822</v>
      </c>
      <c r="D488" t="s">
        <v>88</v>
      </c>
      <c r="E488">
        <v>2013</v>
      </c>
      <c r="F488" t="s">
        <v>15</v>
      </c>
      <c r="G488">
        <v>4</v>
      </c>
      <c r="H488">
        <v>17.600000000000001</v>
      </c>
      <c r="I488">
        <v>28.8</v>
      </c>
      <c r="J488">
        <v>19.7</v>
      </c>
      <c r="K488">
        <v>26.3</v>
      </c>
      <c r="L488">
        <v>23.6</v>
      </c>
    </row>
    <row r="489" spans="1:12" x14ac:dyDescent="0.25">
      <c r="A489" s="20" t="s">
        <v>15410</v>
      </c>
      <c r="B489">
        <v>8</v>
      </c>
      <c r="C489" t="s">
        <v>21822</v>
      </c>
      <c r="D489" t="s">
        <v>89</v>
      </c>
      <c r="E489">
        <v>2013</v>
      </c>
      <c r="F489" t="s">
        <v>15</v>
      </c>
      <c r="G489">
        <v>4</v>
      </c>
      <c r="H489">
        <v>16.5</v>
      </c>
      <c r="I489">
        <v>22.6</v>
      </c>
      <c r="J489">
        <v>19.5</v>
      </c>
      <c r="K489">
        <v>21.2</v>
      </c>
      <c r="L489">
        <v>20.2</v>
      </c>
    </row>
    <row r="490" spans="1:12" x14ac:dyDescent="0.25">
      <c r="A490" s="20" t="s">
        <v>15411</v>
      </c>
      <c r="B490">
        <v>8</v>
      </c>
      <c r="C490" t="s">
        <v>21822</v>
      </c>
      <c r="D490" t="s">
        <v>90</v>
      </c>
      <c r="E490">
        <v>2013</v>
      </c>
      <c r="F490" t="s">
        <v>15</v>
      </c>
      <c r="G490">
        <v>4</v>
      </c>
      <c r="H490">
        <v>-19.818565330271401</v>
      </c>
      <c r="I490">
        <v>4.9334459430920097</v>
      </c>
      <c r="J490">
        <v>-1.49142768159557</v>
      </c>
      <c r="K490">
        <v>1.95163625286743</v>
      </c>
      <c r="L490">
        <v>-5.1950400987266199E-4</v>
      </c>
    </row>
    <row r="491" spans="1:12" x14ac:dyDescent="0.25">
      <c r="A491" s="20" t="s">
        <v>15412</v>
      </c>
      <c r="B491">
        <v>8</v>
      </c>
      <c r="C491" t="s">
        <v>21822</v>
      </c>
      <c r="D491" t="s">
        <v>91</v>
      </c>
      <c r="E491">
        <v>2013</v>
      </c>
      <c r="F491" t="s">
        <v>15</v>
      </c>
      <c r="G491">
        <v>4</v>
      </c>
      <c r="H491">
        <v>0.5</v>
      </c>
      <c r="I491">
        <v>1.23</v>
      </c>
      <c r="J491">
        <v>0.93</v>
      </c>
      <c r="K491">
        <v>1.08</v>
      </c>
      <c r="L491">
        <v>1</v>
      </c>
    </row>
    <row r="492" spans="1:12" x14ac:dyDescent="0.25">
      <c r="A492" s="20" t="s">
        <v>11898</v>
      </c>
      <c r="B492">
        <v>8</v>
      </c>
      <c r="C492" t="s">
        <v>21822</v>
      </c>
      <c r="D492" t="s">
        <v>88</v>
      </c>
      <c r="E492">
        <v>2014</v>
      </c>
      <c r="F492" t="s">
        <v>16</v>
      </c>
      <c r="G492">
        <v>5</v>
      </c>
      <c r="H492">
        <v>13.1</v>
      </c>
      <c r="I492">
        <v>29.7</v>
      </c>
      <c r="J492">
        <v>17.8</v>
      </c>
      <c r="K492">
        <v>22.4</v>
      </c>
      <c r="L492">
        <v>21.85</v>
      </c>
    </row>
    <row r="493" spans="1:12" x14ac:dyDescent="0.25">
      <c r="A493" s="20" t="s">
        <v>15413</v>
      </c>
      <c r="B493">
        <v>8</v>
      </c>
      <c r="C493" t="s">
        <v>21822</v>
      </c>
      <c r="D493" t="s">
        <v>89</v>
      </c>
      <c r="E493">
        <v>2014</v>
      </c>
      <c r="F493" t="s">
        <v>16</v>
      </c>
      <c r="G493">
        <v>5</v>
      </c>
      <c r="H493">
        <v>13.3</v>
      </c>
      <c r="I493">
        <v>25.8</v>
      </c>
      <c r="J493">
        <v>17.375</v>
      </c>
      <c r="K493">
        <v>20.875</v>
      </c>
      <c r="L493">
        <v>18.95</v>
      </c>
    </row>
    <row r="494" spans="1:12" x14ac:dyDescent="0.25">
      <c r="A494" s="20" t="s">
        <v>15414</v>
      </c>
      <c r="B494">
        <v>8</v>
      </c>
      <c r="C494" t="s">
        <v>21822</v>
      </c>
      <c r="D494" t="s">
        <v>90</v>
      </c>
      <c r="E494">
        <v>2014</v>
      </c>
      <c r="F494" t="s">
        <v>16</v>
      </c>
      <c r="G494">
        <v>5</v>
      </c>
      <c r="H494">
        <v>-10.7827647551666</v>
      </c>
      <c r="I494">
        <v>5.9773087919216996</v>
      </c>
      <c r="J494">
        <v>-6.9895836854731597</v>
      </c>
      <c r="K494">
        <v>-2.7699031759806299</v>
      </c>
      <c r="L494">
        <v>-5.3849007901646697</v>
      </c>
    </row>
    <row r="495" spans="1:12" x14ac:dyDescent="0.25">
      <c r="A495" s="20" t="s">
        <v>15415</v>
      </c>
      <c r="B495">
        <v>8</v>
      </c>
      <c r="C495" t="s">
        <v>21822</v>
      </c>
      <c r="D495" t="s">
        <v>91</v>
      </c>
      <c r="E495">
        <v>2014</v>
      </c>
      <c r="F495" t="s">
        <v>16</v>
      </c>
      <c r="G495">
        <v>5</v>
      </c>
      <c r="H495">
        <v>0.61</v>
      </c>
      <c r="I495">
        <v>1.25</v>
      </c>
      <c r="J495">
        <v>0.69499999999999995</v>
      </c>
      <c r="K495">
        <v>0.88749999999999996</v>
      </c>
      <c r="L495">
        <v>0.80500000000000005</v>
      </c>
    </row>
    <row r="496" spans="1:12" x14ac:dyDescent="0.25">
      <c r="A496" s="20" t="s">
        <v>11896</v>
      </c>
      <c r="B496">
        <v>8</v>
      </c>
      <c r="C496" t="s">
        <v>21822</v>
      </c>
      <c r="D496" t="s">
        <v>88</v>
      </c>
      <c r="E496">
        <v>2014</v>
      </c>
      <c r="F496" t="s">
        <v>36</v>
      </c>
      <c r="G496">
        <v>3</v>
      </c>
      <c r="H496">
        <v>15.3</v>
      </c>
      <c r="I496">
        <v>60.6</v>
      </c>
      <c r="J496">
        <v>24.274999999999999</v>
      </c>
      <c r="K496">
        <v>27.824999999999999</v>
      </c>
      <c r="L496">
        <v>25.85</v>
      </c>
    </row>
    <row r="497" spans="1:12" x14ac:dyDescent="0.25">
      <c r="A497" s="20" t="s">
        <v>15416</v>
      </c>
      <c r="B497">
        <v>8</v>
      </c>
      <c r="C497" t="s">
        <v>21822</v>
      </c>
      <c r="D497" t="s">
        <v>89</v>
      </c>
      <c r="E497">
        <v>2014</v>
      </c>
      <c r="F497" t="s">
        <v>36</v>
      </c>
      <c r="G497">
        <v>3</v>
      </c>
      <c r="H497">
        <v>17.399999999999999</v>
      </c>
      <c r="I497">
        <v>23.9</v>
      </c>
      <c r="J497">
        <v>19.675000000000001</v>
      </c>
      <c r="K497">
        <v>22.125</v>
      </c>
      <c r="L497">
        <v>20.399999999999999</v>
      </c>
    </row>
    <row r="498" spans="1:12" x14ac:dyDescent="0.25">
      <c r="A498" s="20" t="s">
        <v>15417</v>
      </c>
      <c r="B498">
        <v>8</v>
      </c>
      <c r="C498" t="s">
        <v>21822</v>
      </c>
      <c r="D498" t="s">
        <v>90</v>
      </c>
      <c r="E498">
        <v>2014</v>
      </c>
      <c r="F498" t="s">
        <v>36</v>
      </c>
      <c r="G498">
        <v>3</v>
      </c>
      <c r="H498">
        <v>-15.550743465647001</v>
      </c>
      <c r="I498">
        <v>42.708376326315197</v>
      </c>
      <c r="J498">
        <v>-2.5163056941878401</v>
      </c>
      <c r="K498">
        <v>3.4932396473419498</v>
      </c>
      <c r="L498">
        <v>0.63643620641152199</v>
      </c>
    </row>
    <row r="499" spans="1:12" x14ac:dyDescent="0.25">
      <c r="A499" s="20" t="s">
        <v>15418</v>
      </c>
      <c r="B499">
        <v>8</v>
      </c>
      <c r="C499" t="s">
        <v>21822</v>
      </c>
      <c r="D499" t="s">
        <v>91</v>
      </c>
      <c r="E499">
        <v>2014</v>
      </c>
      <c r="F499" t="s">
        <v>36</v>
      </c>
      <c r="G499">
        <v>3</v>
      </c>
      <c r="H499">
        <v>0.5</v>
      </c>
      <c r="I499">
        <v>3.39</v>
      </c>
      <c r="J499">
        <v>0.9</v>
      </c>
      <c r="K499">
        <v>1.1325000000000001</v>
      </c>
      <c r="L499">
        <v>1.0249999999999999</v>
      </c>
    </row>
    <row r="500" spans="1:12" x14ac:dyDescent="0.25">
      <c r="A500" s="20" t="s">
        <v>15419</v>
      </c>
      <c r="B500">
        <v>8</v>
      </c>
      <c r="C500" t="s">
        <v>21822</v>
      </c>
      <c r="D500" t="s">
        <v>88</v>
      </c>
      <c r="E500">
        <v>2014</v>
      </c>
      <c r="F500" t="s">
        <v>15064</v>
      </c>
      <c r="G500">
        <v>6</v>
      </c>
      <c r="H500">
        <v>17.8</v>
      </c>
      <c r="I500">
        <v>33.9</v>
      </c>
      <c r="J500">
        <v>23.324999999999999</v>
      </c>
      <c r="K500">
        <v>28</v>
      </c>
      <c r="L500">
        <v>25.85</v>
      </c>
    </row>
    <row r="501" spans="1:12" x14ac:dyDescent="0.25">
      <c r="A501" s="20" t="s">
        <v>15420</v>
      </c>
      <c r="B501">
        <v>8</v>
      </c>
      <c r="C501" t="s">
        <v>21822</v>
      </c>
      <c r="D501" t="s">
        <v>89</v>
      </c>
      <c r="E501">
        <v>2014</v>
      </c>
      <c r="F501" t="s">
        <v>15064</v>
      </c>
      <c r="G501">
        <v>6</v>
      </c>
      <c r="H501">
        <v>18.899999999999999</v>
      </c>
      <c r="I501">
        <v>24.6</v>
      </c>
      <c r="J501">
        <v>19.824999999999999</v>
      </c>
      <c r="K501">
        <v>22.8</v>
      </c>
      <c r="L501">
        <v>21.8</v>
      </c>
    </row>
    <row r="502" spans="1:12" x14ac:dyDescent="0.25">
      <c r="A502" s="20" t="s">
        <v>11897</v>
      </c>
      <c r="B502">
        <v>8</v>
      </c>
      <c r="C502" t="s">
        <v>21822</v>
      </c>
      <c r="D502" t="s">
        <v>88</v>
      </c>
      <c r="E502">
        <v>2014</v>
      </c>
      <c r="F502" t="s">
        <v>15</v>
      </c>
      <c r="G502">
        <v>4</v>
      </c>
      <c r="H502">
        <v>16.399999999999999</v>
      </c>
      <c r="I502">
        <v>35.4</v>
      </c>
      <c r="J502">
        <v>22.2</v>
      </c>
      <c r="K502">
        <v>25.5</v>
      </c>
      <c r="L502">
        <v>24.3</v>
      </c>
    </row>
    <row r="503" spans="1:12" x14ac:dyDescent="0.25">
      <c r="A503" s="20" t="s">
        <v>15421</v>
      </c>
      <c r="B503">
        <v>8</v>
      </c>
      <c r="C503" t="s">
        <v>21822</v>
      </c>
      <c r="D503" t="s">
        <v>89</v>
      </c>
      <c r="E503">
        <v>2014</v>
      </c>
      <c r="F503" t="s">
        <v>15</v>
      </c>
      <c r="G503">
        <v>4</v>
      </c>
      <c r="H503">
        <v>17.7</v>
      </c>
      <c r="I503">
        <v>23.9</v>
      </c>
      <c r="J503">
        <v>20.399999999999999</v>
      </c>
      <c r="K503">
        <v>22.2</v>
      </c>
      <c r="L503">
        <v>21.5</v>
      </c>
    </row>
    <row r="504" spans="1:12" x14ac:dyDescent="0.25">
      <c r="A504" s="20" t="s">
        <v>15422</v>
      </c>
      <c r="B504">
        <v>8</v>
      </c>
      <c r="C504" t="s">
        <v>21822</v>
      </c>
      <c r="D504" t="s">
        <v>90</v>
      </c>
      <c r="E504">
        <v>2014</v>
      </c>
      <c r="F504" t="s">
        <v>15</v>
      </c>
      <c r="G504">
        <v>4</v>
      </c>
      <c r="H504">
        <v>-9.8682443735168199</v>
      </c>
      <c r="I504">
        <v>15.3458323535605</v>
      </c>
      <c r="J504">
        <v>-4.2368136894551203</v>
      </c>
      <c r="K504">
        <v>2.2125445629688998</v>
      </c>
      <c r="L504">
        <v>-2.0002158299980399</v>
      </c>
    </row>
    <row r="505" spans="1:12" x14ac:dyDescent="0.25">
      <c r="A505" s="20" t="s">
        <v>15423</v>
      </c>
      <c r="B505">
        <v>8</v>
      </c>
      <c r="C505" t="s">
        <v>21822</v>
      </c>
      <c r="D505" t="s">
        <v>91</v>
      </c>
      <c r="E505">
        <v>2014</v>
      </c>
      <c r="F505" t="s">
        <v>15</v>
      </c>
      <c r="G505">
        <v>4</v>
      </c>
      <c r="H505">
        <v>0.62</v>
      </c>
      <c r="I505">
        <v>1.76</v>
      </c>
      <c r="J505">
        <v>0.86</v>
      </c>
      <c r="K505">
        <v>1.1000000000000001</v>
      </c>
      <c r="L505">
        <v>0.93</v>
      </c>
    </row>
    <row r="506" spans="1:12" x14ac:dyDescent="0.25">
      <c r="A506" s="20" t="s">
        <v>11933</v>
      </c>
      <c r="B506">
        <v>9</v>
      </c>
      <c r="C506" t="s">
        <v>21823</v>
      </c>
      <c r="D506" t="s">
        <v>88</v>
      </c>
      <c r="E506">
        <v>2012</v>
      </c>
      <c r="F506" t="s">
        <v>16</v>
      </c>
      <c r="G506">
        <v>5</v>
      </c>
      <c r="H506">
        <v>59.4</v>
      </c>
      <c r="I506">
        <v>81.8</v>
      </c>
      <c r="J506">
        <v>60.6</v>
      </c>
      <c r="K506">
        <v>75.099999999999994</v>
      </c>
      <c r="L506">
        <v>67.099999999999994</v>
      </c>
    </row>
    <row r="507" spans="1:12" x14ac:dyDescent="0.25">
      <c r="A507" s="20" t="s">
        <v>15424</v>
      </c>
      <c r="B507">
        <v>9</v>
      </c>
      <c r="C507" t="s">
        <v>21823</v>
      </c>
      <c r="D507" t="s">
        <v>89</v>
      </c>
      <c r="E507">
        <v>2012</v>
      </c>
      <c r="F507" t="s">
        <v>16</v>
      </c>
      <c r="G507">
        <v>5</v>
      </c>
      <c r="H507">
        <v>50</v>
      </c>
      <c r="I507">
        <v>78.099999999999994</v>
      </c>
      <c r="J507">
        <v>60.4</v>
      </c>
      <c r="K507">
        <v>73.400000000000006</v>
      </c>
      <c r="L507">
        <v>64.2</v>
      </c>
    </row>
    <row r="508" spans="1:12" x14ac:dyDescent="0.25">
      <c r="A508" s="20" t="s">
        <v>15425</v>
      </c>
      <c r="B508">
        <v>9</v>
      </c>
      <c r="C508" t="s">
        <v>21823</v>
      </c>
      <c r="D508" t="s">
        <v>90</v>
      </c>
      <c r="E508">
        <v>2012</v>
      </c>
      <c r="F508" t="s">
        <v>16</v>
      </c>
      <c r="G508">
        <v>5</v>
      </c>
      <c r="H508">
        <v>-5.5054613865014401</v>
      </c>
      <c r="I508">
        <v>26.5940230768208</v>
      </c>
      <c r="J508">
        <v>16.350503662839301</v>
      </c>
      <c r="K508">
        <v>22.635838380992801</v>
      </c>
      <c r="L508">
        <v>18.693301529650899</v>
      </c>
    </row>
    <row r="509" spans="1:12" x14ac:dyDescent="0.25">
      <c r="A509" s="20" t="s">
        <v>15426</v>
      </c>
      <c r="B509">
        <v>9</v>
      </c>
      <c r="C509" t="s">
        <v>21823</v>
      </c>
      <c r="D509" t="s">
        <v>91</v>
      </c>
      <c r="E509">
        <v>2012</v>
      </c>
      <c r="F509" t="s">
        <v>16</v>
      </c>
      <c r="G509">
        <v>5</v>
      </c>
      <c r="H509">
        <v>0.92</v>
      </c>
      <c r="I509">
        <v>1.48</v>
      </c>
      <c r="J509">
        <v>1.38</v>
      </c>
      <c r="K509">
        <v>1.39</v>
      </c>
      <c r="L509">
        <v>1.38</v>
      </c>
    </row>
    <row r="510" spans="1:12" x14ac:dyDescent="0.25">
      <c r="A510" s="20" t="s">
        <v>11931</v>
      </c>
      <c r="B510">
        <v>9</v>
      </c>
      <c r="C510" t="s">
        <v>21823</v>
      </c>
      <c r="D510" t="s">
        <v>88</v>
      </c>
      <c r="E510">
        <v>2012</v>
      </c>
      <c r="F510" t="s">
        <v>36</v>
      </c>
      <c r="G510">
        <v>3</v>
      </c>
      <c r="H510">
        <v>22.1</v>
      </c>
      <c r="I510">
        <v>78.3</v>
      </c>
      <c r="J510">
        <v>47.6</v>
      </c>
      <c r="K510">
        <v>62.225000000000001</v>
      </c>
      <c r="L510">
        <v>56</v>
      </c>
    </row>
    <row r="511" spans="1:12" x14ac:dyDescent="0.25">
      <c r="A511" s="20" t="s">
        <v>15427</v>
      </c>
      <c r="B511">
        <v>9</v>
      </c>
      <c r="C511" t="s">
        <v>21823</v>
      </c>
      <c r="D511" t="s">
        <v>89</v>
      </c>
      <c r="E511">
        <v>2012</v>
      </c>
      <c r="F511" t="s">
        <v>36</v>
      </c>
      <c r="G511">
        <v>3</v>
      </c>
      <c r="H511">
        <v>38.6</v>
      </c>
      <c r="I511">
        <v>76.900000000000006</v>
      </c>
      <c r="J511">
        <v>46.924999999999997</v>
      </c>
      <c r="K511">
        <v>63.024999999999999</v>
      </c>
      <c r="L511">
        <v>55.35</v>
      </c>
    </row>
    <row r="512" spans="1:12" x14ac:dyDescent="0.25">
      <c r="A512" s="20" t="s">
        <v>15428</v>
      </c>
      <c r="B512">
        <v>9</v>
      </c>
      <c r="C512" t="s">
        <v>21823</v>
      </c>
      <c r="D512" t="s">
        <v>90</v>
      </c>
      <c r="E512">
        <v>2012</v>
      </c>
      <c r="F512" t="s">
        <v>36</v>
      </c>
      <c r="G512">
        <v>3</v>
      </c>
      <c r="H512">
        <v>-31.7191937910804</v>
      </c>
      <c r="I512">
        <v>25.794003638497198</v>
      </c>
      <c r="J512">
        <v>-8.5940042768417708</v>
      </c>
      <c r="K512">
        <v>13.212118575237</v>
      </c>
      <c r="L512">
        <v>3.0996912683478</v>
      </c>
    </row>
    <row r="513" spans="1:12" x14ac:dyDescent="0.25">
      <c r="A513" s="20" t="s">
        <v>15429</v>
      </c>
      <c r="B513">
        <v>9</v>
      </c>
      <c r="C513" t="s">
        <v>21823</v>
      </c>
      <c r="D513" t="s">
        <v>91</v>
      </c>
      <c r="E513">
        <v>2012</v>
      </c>
      <c r="F513" t="s">
        <v>36</v>
      </c>
      <c r="G513">
        <v>3</v>
      </c>
      <c r="H513">
        <v>0.45</v>
      </c>
      <c r="I513">
        <v>1.49</v>
      </c>
      <c r="J513">
        <v>0.87250000000000005</v>
      </c>
      <c r="K513">
        <v>1.29</v>
      </c>
      <c r="L513">
        <v>1.075</v>
      </c>
    </row>
    <row r="514" spans="1:12" x14ac:dyDescent="0.25">
      <c r="A514" s="20" t="s">
        <v>15430</v>
      </c>
      <c r="B514">
        <v>9</v>
      </c>
      <c r="C514" t="s">
        <v>21823</v>
      </c>
      <c r="D514" t="s">
        <v>88</v>
      </c>
      <c r="E514">
        <v>2012</v>
      </c>
      <c r="F514" t="s">
        <v>15064</v>
      </c>
      <c r="G514">
        <v>6</v>
      </c>
      <c r="H514">
        <v>24.1</v>
      </c>
      <c r="I514">
        <v>71.3</v>
      </c>
      <c r="J514">
        <v>41.125</v>
      </c>
      <c r="K514">
        <v>57.6</v>
      </c>
      <c r="L514">
        <v>51</v>
      </c>
    </row>
    <row r="515" spans="1:12" x14ac:dyDescent="0.25">
      <c r="A515" s="20" t="s">
        <v>15431</v>
      </c>
      <c r="B515">
        <v>9</v>
      </c>
      <c r="C515" t="s">
        <v>21823</v>
      </c>
      <c r="D515" t="s">
        <v>89</v>
      </c>
      <c r="E515">
        <v>2012</v>
      </c>
      <c r="F515" t="s">
        <v>15064</v>
      </c>
      <c r="G515">
        <v>6</v>
      </c>
      <c r="H515">
        <v>22.4</v>
      </c>
      <c r="I515">
        <v>73.099999999999994</v>
      </c>
      <c r="J515">
        <v>41.375</v>
      </c>
      <c r="K515">
        <v>58.65</v>
      </c>
      <c r="L515">
        <v>49.4</v>
      </c>
    </row>
    <row r="516" spans="1:12" x14ac:dyDescent="0.25">
      <c r="A516" s="20" t="s">
        <v>11932</v>
      </c>
      <c r="B516">
        <v>9</v>
      </c>
      <c r="C516" t="s">
        <v>21823</v>
      </c>
      <c r="D516" t="s">
        <v>88</v>
      </c>
      <c r="E516">
        <v>2012</v>
      </c>
      <c r="F516" t="s">
        <v>15</v>
      </c>
      <c r="G516">
        <v>4</v>
      </c>
      <c r="H516">
        <v>47.1</v>
      </c>
      <c r="I516">
        <v>92.6</v>
      </c>
      <c r="J516">
        <v>55</v>
      </c>
      <c r="K516">
        <v>72.2</v>
      </c>
      <c r="L516">
        <v>65.099999999999994</v>
      </c>
    </row>
    <row r="517" spans="1:12" x14ac:dyDescent="0.25">
      <c r="A517" s="20" t="s">
        <v>15432</v>
      </c>
      <c r="B517">
        <v>9</v>
      </c>
      <c r="C517" t="s">
        <v>21823</v>
      </c>
      <c r="D517" t="s">
        <v>89</v>
      </c>
      <c r="E517">
        <v>2012</v>
      </c>
      <c r="F517" t="s">
        <v>15</v>
      </c>
      <c r="G517">
        <v>4</v>
      </c>
      <c r="H517">
        <v>46.3</v>
      </c>
      <c r="I517">
        <v>80.7</v>
      </c>
      <c r="J517">
        <v>52.7</v>
      </c>
      <c r="K517">
        <v>73.3</v>
      </c>
      <c r="L517">
        <v>63</v>
      </c>
    </row>
    <row r="518" spans="1:12" x14ac:dyDescent="0.25">
      <c r="A518" s="20" t="s">
        <v>15433</v>
      </c>
      <c r="B518">
        <v>9</v>
      </c>
      <c r="C518" t="s">
        <v>21823</v>
      </c>
      <c r="D518" t="s">
        <v>90</v>
      </c>
      <c r="E518">
        <v>2012</v>
      </c>
      <c r="F518" t="s">
        <v>15</v>
      </c>
      <c r="G518">
        <v>4</v>
      </c>
      <c r="H518">
        <v>-21.511442830052999</v>
      </c>
      <c r="I518">
        <v>28.430280306189701</v>
      </c>
      <c r="J518">
        <v>3.1899125572307701</v>
      </c>
      <c r="K518">
        <v>21.260582402243202</v>
      </c>
      <c r="L518">
        <v>15.603012162080899</v>
      </c>
    </row>
    <row r="519" spans="1:12" x14ac:dyDescent="0.25">
      <c r="A519" s="20" t="s">
        <v>15434</v>
      </c>
      <c r="B519">
        <v>9</v>
      </c>
      <c r="C519" t="s">
        <v>21823</v>
      </c>
      <c r="D519" t="s">
        <v>91</v>
      </c>
      <c r="E519">
        <v>2012</v>
      </c>
      <c r="F519" t="s">
        <v>15</v>
      </c>
      <c r="G519">
        <v>4</v>
      </c>
      <c r="H519">
        <v>0.69</v>
      </c>
      <c r="I519">
        <v>1.57</v>
      </c>
      <c r="J519">
        <v>1.05</v>
      </c>
      <c r="K519">
        <v>1.4</v>
      </c>
      <c r="L519">
        <v>1.3</v>
      </c>
    </row>
    <row r="520" spans="1:12" x14ac:dyDescent="0.25">
      <c r="A520" s="20" t="s">
        <v>11938</v>
      </c>
      <c r="B520">
        <v>9</v>
      </c>
      <c r="C520" t="s">
        <v>21823</v>
      </c>
      <c r="D520" t="s">
        <v>88</v>
      </c>
      <c r="E520">
        <v>2013</v>
      </c>
      <c r="F520" t="s">
        <v>16</v>
      </c>
      <c r="G520">
        <v>5</v>
      </c>
      <c r="H520">
        <v>37.9</v>
      </c>
      <c r="I520">
        <v>84.9</v>
      </c>
      <c r="J520">
        <v>67.5</v>
      </c>
      <c r="K520">
        <v>78.900000000000006</v>
      </c>
      <c r="L520">
        <v>71.8</v>
      </c>
    </row>
    <row r="521" spans="1:12" x14ac:dyDescent="0.25">
      <c r="A521" s="20" t="s">
        <v>15435</v>
      </c>
      <c r="B521">
        <v>9</v>
      </c>
      <c r="C521" t="s">
        <v>21823</v>
      </c>
      <c r="D521" t="s">
        <v>89</v>
      </c>
      <c r="E521">
        <v>2013</v>
      </c>
      <c r="F521" t="s">
        <v>16</v>
      </c>
      <c r="G521">
        <v>5</v>
      </c>
      <c r="H521">
        <v>48.1</v>
      </c>
      <c r="I521">
        <v>79.3</v>
      </c>
      <c r="J521">
        <v>58.6</v>
      </c>
      <c r="K521">
        <v>72</v>
      </c>
      <c r="L521">
        <v>63.6</v>
      </c>
    </row>
    <row r="522" spans="1:12" x14ac:dyDescent="0.25">
      <c r="A522" s="20" t="s">
        <v>15436</v>
      </c>
      <c r="B522">
        <v>9</v>
      </c>
      <c r="C522" t="s">
        <v>21823</v>
      </c>
      <c r="D522" t="s">
        <v>90</v>
      </c>
      <c r="E522">
        <v>2013</v>
      </c>
      <c r="F522" t="s">
        <v>16</v>
      </c>
      <c r="G522">
        <v>5</v>
      </c>
      <c r="H522">
        <v>-29.899788929156902</v>
      </c>
      <c r="I522">
        <v>36.611654902613303</v>
      </c>
      <c r="J522">
        <v>14.064949131225999</v>
      </c>
      <c r="K522">
        <v>25.708369326810502</v>
      </c>
      <c r="L522">
        <v>22.643592243787499</v>
      </c>
    </row>
    <row r="523" spans="1:12" x14ac:dyDescent="0.25">
      <c r="A523" s="20" t="s">
        <v>15437</v>
      </c>
      <c r="B523">
        <v>9</v>
      </c>
      <c r="C523" t="s">
        <v>21823</v>
      </c>
      <c r="D523" t="s">
        <v>91</v>
      </c>
      <c r="E523">
        <v>2013</v>
      </c>
      <c r="F523" t="s">
        <v>16</v>
      </c>
      <c r="G523">
        <v>5</v>
      </c>
      <c r="H523">
        <v>0.57999999999999996</v>
      </c>
      <c r="I523">
        <v>1.88</v>
      </c>
      <c r="J523">
        <v>1.22</v>
      </c>
      <c r="K523">
        <v>1.5349999999999999</v>
      </c>
      <c r="L523">
        <v>1.41</v>
      </c>
    </row>
    <row r="524" spans="1:12" x14ac:dyDescent="0.25">
      <c r="A524" s="20" t="s">
        <v>11936</v>
      </c>
      <c r="B524">
        <v>9</v>
      </c>
      <c r="C524" t="s">
        <v>21823</v>
      </c>
      <c r="D524" t="s">
        <v>88</v>
      </c>
      <c r="E524">
        <v>2013</v>
      </c>
      <c r="F524" t="s">
        <v>36</v>
      </c>
      <c r="G524">
        <v>3</v>
      </c>
      <c r="H524">
        <v>38</v>
      </c>
      <c r="I524">
        <v>73.099999999999994</v>
      </c>
      <c r="J524">
        <v>47.25</v>
      </c>
      <c r="K524">
        <v>64.2</v>
      </c>
      <c r="L524">
        <v>55.8</v>
      </c>
    </row>
    <row r="525" spans="1:12" x14ac:dyDescent="0.25">
      <c r="A525" s="20" t="s">
        <v>15438</v>
      </c>
      <c r="B525">
        <v>9</v>
      </c>
      <c r="C525" t="s">
        <v>21823</v>
      </c>
      <c r="D525" t="s">
        <v>89</v>
      </c>
      <c r="E525">
        <v>2013</v>
      </c>
      <c r="F525" t="s">
        <v>36</v>
      </c>
      <c r="G525">
        <v>3</v>
      </c>
      <c r="H525">
        <v>39.799999999999997</v>
      </c>
      <c r="I525">
        <v>78.5</v>
      </c>
      <c r="J525">
        <v>50</v>
      </c>
      <c r="K525">
        <v>64.25</v>
      </c>
      <c r="L525">
        <v>54.5</v>
      </c>
    </row>
    <row r="526" spans="1:12" x14ac:dyDescent="0.25">
      <c r="A526" s="20" t="s">
        <v>15439</v>
      </c>
      <c r="B526">
        <v>9</v>
      </c>
      <c r="C526" t="s">
        <v>21823</v>
      </c>
      <c r="D526" t="s">
        <v>90</v>
      </c>
      <c r="E526">
        <v>2013</v>
      </c>
      <c r="F526" t="s">
        <v>36</v>
      </c>
      <c r="G526">
        <v>3</v>
      </c>
      <c r="H526">
        <v>-40.1698135973975</v>
      </c>
      <c r="I526">
        <v>27.976264420357101</v>
      </c>
      <c r="J526">
        <v>-3.5886568572652999</v>
      </c>
      <c r="K526">
        <v>15.5326994357549</v>
      </c>
      <c r="L526">
        <v>4.4733372038304404</v>
      </c>
    </row>
    <row r="527" spans="1:12" x14ac:dyDescent="0.25">
      <c r="A527" s="20" t="s">
        <v>15440</v>
      </c>
      <c r="B527">
        <v>9</v>
      </c>
      <c r="C527" t="s">
        <v>21823</v>
      </c>
      <c r="D527" t="s">
        <v>91</v>
      </c>
      <c r="E527">
        <v>2013</v>
      </c>
      <c r="F527" t="s">
        <v>36</v>
      </c>
      <c r="G527">
        <v>3</v>
      </c>
      <c r="H527">
        <v>0.51</v>
      </c>
      <c r="I527">
        <v>1.68</v>
      </c>
      <c r="J527">
        <v>0.92500000000000004</v>
      </c>
      <c r="K527">
        <v>1.425</v>
      </c>
      <c r="L527">
        <v>1.07</v>
      </c>
    </row>
    <row r="528" spans="1:12" x14ac:dyDescent="0.25">
      <c r="A528" s="20" t="s">
        <v>15441</v>
      </c>
      <c r="B528">
        <v>9</v>
      </c>
      <c r="C528" t="s">
        <v>21823</v>
      </c>
      <c r="D528" t="s">
        <v>88</v>
      </c>
      <c r="E528">
        <v>2013</v>
      </c>
      <c r="F528" t="s">
        <v>15064</v>
      </c>
      <c r="G528">
        <v>6</v>
      </c>
      <c r="H528">
        <v>31.5</v>
      </c>
      <c r="I528">
        <v>81.900000000000006</v>
      </c>
      <c r="J528">
        <v>40.35</v>
      </c>
      <c r="K528">
        <v>63.8</v>
      </c>
      <c r="L528">
        <v>49.1</v>
      </c>
    </row>
    <row r="529" spans="1:12" x14ac:dyDescent="0.25">
      <c r="A529" s="20" t="s">
        <v>15442</v>
      </c>
      <c r="B529">
        <v>9</v>
      </c>
      <c r="C529" t="s">
        <v>21823</v>
      </c>
      <c r="D529" t="s">
        <v>89</v>
      </c>
      <c r="E529">
        <v>2013</v>
      </c>
      <c r="F529" t="s">
        <v>15064</v>
      </c>
      <c r="G529">
        <v>6</v>
      </c>
      <c r="H529">
        <v>33.5</v>
      </c>
      <c r="I529">
        <v>75.2</v>
      </c>
      <c r="J529">
        <v>46.85</v>
      </c>
      <c r="K529">
        <v>60.05</v>
      </c>
      <c r="L529">
        <v>50.4</v>
      </c>
    </row>
    <row r="530" spans="1:12" x14ac:dyDescent="0.25">
      <c r="A530" s="20" t="s">
        <v>11937</v>
      </c>
      <c r="B530">
        <v>9</v>
      </c>
      <c r="C530" t="s">
        <v>21823</v>
      </c>
      <c r="D530" t="s">
        <v>88</v>
      </c>
      <c r="E530">
        <v>2013</v>
      </c>
      <c r="F530" t="s">
        <v>15</v>
      </c>
      <c r="G530">
        <v>4</v>
      </c>
      <c r="H530">
        <v>42</v>
      </c>
      <c r="I530">
        <v>96.4</v>
      </c>
      <c r="J530">
        <v>59.4</v>
      </c>
      <c r="K530">
        <v>76.5</v>
      </c>
      <c r="L530">
        <v>71.5</v>
      </c>
    </row>
    <row r="531" spans="1:12" x14ac:dyDescent="0.25">
      <c r="A531" s="20" t="s">
        <v>15443</v>
      </c>
      <c r="B531">
        <v>9</v>
      </c>
      <c r="C531" t="s">
        <v>21823</v>
      </c>
      <c r="D531" t="s">
        <v>89</v>
      </c>
      <c r="E531">
        <v>2013</v>
      </c>
      <c r="F531" t="s">
        <v>15</v>
      </c>
      <c r="G531">
        <v>4</v>
      </c>
      <c r="H531">
        <v>48.9</v>
      </c>
      <c r="I531">
        <v>87.5</v>
      </c>
      <c r="J531">
        <v>53.1</v>
      </c>
      <c r="K531">
        <v>75.400000000000006</v>
      </c>
      <c r="L531">
        <v>62.4</v>
      </c>
    </row>
    <row r="532" spans="1:12" x14ac:dyDescent="0.25">
      <c r="A532" s="20" t="s">
        <v>15444</v>
      </c>
      <c r="B532">
        <v>9</v>
      </c>
      <c r="C532" t="s">
        <v>21823</v>
      </c>
      <c r="D532" t="s">
        <v>90</v>
      </c>
      <c r="E532">
        <v>2013</v>
      </c>
      <c r="F532" t="s">
        <v>15</v>
      </c>
      <c r="G532">
        <v>4</v>
      </c>
      <c r="H532">
        <v>-13.6374367252646</v>
      </c>
      <c r="I532">
        <v>43.074819210101097</v>
      </c>
      <c r="J532">
        <v>3.55465355129664</v>
      </c>
      <c r="K532">
        <v>22.763193895532002</v>
      </c>
      <c r="L532">
        <v>13.9874092745968</v>
      </c>
    </row>
    <row r="533" spans="1:12" x14ac:dyDescent="0.25">
      <c r="A533" s="20" t="s">
        <v>15445</v>
      </c>
      <c r="B533">
        <v>9</v>
      </c>
      <c r="C533" t="s">
        <v>21823</v>
      </c>
      <c r="D533" t="s">
        <v>91</v>
      </c>
      <c r="E533">
        <v>2013</v>
      </c>
      <c r="F533" t="s">
        <v>15</v>
      </c>
      <c r="G533">
        <v>4</v>
      </c>
      <c r="H533">
        <v>0.81</v>
      </c>
      <c r="I533">
        <v>2.0499999999999998</v>
      </c>
      <c r="J533">
        <v>1.0900000000000001</v>
      </c>
      <c r="K533">
        <v>1.45</v>
      </c>
      <c r="L533">
        <v>1.22</v>
      </c>
    </row>
    <row r="534" spans="1:12" x14ac:dyDescent="0.25">
      <c r="A534" s="20" t="s">
        <v>11943</v>
      </c>
      <c r="B534">
        <v>9</v>
      </c>
      <c r="C534" t="s">
        <v>21823</v>
      </c>
      <c r="D534" t="s">
        <v>88</v>
      </c>
      <c r="E534">
        <v>2014</v>
      </c>
      <c r="F534" t="s">
        <v>16</v>
      </c>
      <c r="G534">
        <v>5</v>
      </c>
      <c r="H534">
        <v>55.3</v>
      </c>
      <c r="I534">
        <v>87.7</v>
      </c>
      <c r="J534">
        <v>63.924999999999997</v>
      </c>
      <c r="K534">
        <v>82.775000000000006</v>
      </c>
      <c r="L534">
        <v>80.150000000000006</v>
      </c>
    </row>
    <row r="535" spans="1:12" x14ac:dyDescent="0.25">
      <c r="A535" s="20" t="s">
        <v>15446</v>
      </c>
      <c r="B535">
        <v>9</v>
      </c>
      <c r="C535" t="s">
        <v>21823</v>
      </c>
      <c r="D535" t="s">
        <v>89</v>
      </c>
      <c r="E535">
        <v>2014</v>
      </c>
      <c r="F535" t="s">
        <v>16</v>
      </c>
      <c r="G535">
        <v>5</v>
      </c>
      <c r="H535">
        <v>52.5</v>
      </c>
      <c r="I535">
        <v>90.5</v>
      </c>
      <c r="J535">
        <v>65.75</v>
      </c>
      <c r="K535">
        <v>78.8</v>
      </c>
      <c r="L535">
        <v>68.3</v>
      </c>
    </row>
    <row r="536" spans="1:12" x14ac:dyDescent="0.25">
      <c r="A536" s="20" t="s">
        <v>15447</v>
      </c>
      <c r="B536">
        <v>9</v>
      </c>
      <c r="C536" t="s">
        <v>21823</v>
      </c>
      <c r="D536" t="s">
        <v>90</v>
      </c>
      <c r="E536">
        <v>2014</v>
      </c>
      <c r="F536" t="s">
        <v>16</v>
      </c>
      <c r="G536">
        <v>5</v>
      </c>
      <c r="H536">
        <v>5.1742263780899096</v>
      </c>
      <c r="I536">
        <v>39.075714430858902</v>
      </c>
      <c r="J536">
        <v>17.674099094147699</v>
      </c>
      <c r="K536">
        <v>29.817666574843798</v>
      </c>
      <c r="L536">
        <v>24.542873916511201</v>
      </c>
    </row>
    <row r="537" spans="1:12" x14ac:dyDescent="0.25">
      <c r="A537" s="20" t="s">
        <v>15448</v>
      </c>
      <c r="B537">
        <v>9</v>
      </c>
      <c r="C537" t="s">
        <v>21823</v>
      </c>
      <c r="D537" t="s">
        <v>91</v>
      </c>
      <c r="E537">
        <v>2014</v>
      </c>
      <c r="F537" t="s">
        <v>16</v>
      </c>
      <c r="G537">
        <v>5</v>
      </c>
      <c r="H537">
        <v>1.08</v>
      </c>
      <c r="I537">
        <v>1.85</v>
      </c>
      <c r="J537">
        <v>1.3049999999999999</v>
      </c>
      <c r="K537">
        <v>1.68</v>
      </c>
      <c r="L537">
        <v>1.5449999999999999</v>
      </c>
    </row>
    <row r="538" spans="1:12" x14ac:dyDescent="0.25">
      <c r="A538" s="20" t="s">
        <v>11941</v>
      </c>
      <c r="B538">
        <v>9</v>
      </c>
      <c r="C538" t="s">
        <v>21823</v>
      </c>
      <c r="D538" t="s">
        <v>88</v>
      </c>
      <c r="E538">
        <v>2014</v>
      </c>
      <c r="F538" t="s">
        <v>36</v>
      </c>
      <c r="G538">
        <v>3</v>
      </c>
      <c r="H538">
        <v>41.3</v>
      </c>
      <c r="I538">
        <v>83.2</v>
      </c>
      <c r="J538">
        <v>51.6</v>
      </c>
      <c r="K538">
        <v>69.349999999999994</v>
      </c>
      <c r="L538">
        <v>64.099999999999994</v>
      </c>
    </row>
    <row r="539" spans="1:12" x14ac:dyDescent="0.25">
      <c r="A539" s="20" t="s">
        <v>15449</v>
      </c>
      <c r="B539">
        <v>9</v>
      </c>
      <c r="C539" t="s">
        <v>21823</v>
      </c>
      <c r="D539" t="s">
        <v>89</v>
      </c>
      <c r="E539">
        <v>2014</v>
      </c>
      <c r="F539" t="s">
        <v>36</v>
      </c>
      <c r="G539">
        <v>3</v>
      </c>
      <c r="H539">
        <v>43.1</v>
      </c>
      <c r="I539">
        <v>79.400000000000006</v>
      </c>
      <c r="J539">
        <v>53.75</v>
      </c>
      <c r="K539">
        <v>64.75</v>
      </c>
      <c r="L539">
        <v>56.3</v>
      </c>
    </row>
    <row r="540" spans="1:12" x14ac:dyDescent="0.25">
      <c r="A540" s="20" t="s">
        <v>15450</v>
      </c>
      <c r="B540">
        <v>9</v>
      </c>
      <c r="C540" t="s">
        <v>21823</v>
      </c>
      <c r="D540" t="s">
        <v>90</v>
      </c>
      <c r="E540">
        <v>2014</v>
      </c>
      <c r="F540" t="s">
        <v>36</v>
      </c>
      <c r="G540">
        <v>3</v>
      </c>
      <c r="H540">
        <v>-24.426038682992498</v>
      </c>
      <c r="I540">
        <v>25.669334192881902</v>
      </c>
      <c r="J540">
        <v>5.2410029545996899</v>
      </c>
      <c r="K540">
        <v>15.895771475782499</v>
      </c>
      <c r="L540">
        <v>10.315080631716899</v>
      </c>
    </row>
    <row r="541" spans="1:12" x14ac:dyDescent="0.25">
      <c r="A541" s="20" t="s">
        <v>15451</v>
      </c>
      <c r="B541">
        <v>9</v>
      </c>
      <c r="C541" t="s">
        <v>21823</v>
      </c>
      <c r="D541" t="s">
        <v>91</v>
      </c>
      <c r="E541">
        <v>2014</v>
      </c>
      <c r="F541" t="s">
        <v>36</v>
      </c>
      <c r="G541">
        <v>3</v>
      </c>
      <c r="H541">
        <v>0.63</v>
      </c>
      <c r="I541">
        <v>1.63</v>
      </c>
      <c r="J541">
        <v>1.095</v>
      </c>
      <c r="K541">
        <v>1.37</v>
      </c>
      <c r="L541">
        <v>1.17</v>
      </c>
    </row>
    <row r="542" spans="1:12" x14ac:dyDescent="0.25">
      <c r="A542" s="20" t="s">
        <v>15452</v>
      </c>
      <c r="B542">
        <v>9</v>
      </c>
      <c r="C542" t="s">
        <v>21823</v>
      </c>
      <c r="D542" t="s">
        <v>88</v>
      </c>
      <c r="E542">
        <v>2014</v>
      </c>
      <c r="F542" t="s">
        <v>15064</v>
      </c>
      <c r="G542">
        <v>6</v>
      </c>
      <c r="H542">
        <v>37.700000000000003</v>
      </c>
      <c r="I542">
        <v>74.5</v>
      </c>
      <c r="J542">
        <v>42.1</v>
      </c>
      <c r="K542">
        <v>60.25</v>
      </c>
      <c r="L542">
        <v>50.1</v>
      </c>
    </row>
    <row r="543" spans="1:12" x14ac:dyDescent="0.25">
      <c r="A543" s="20" t="s">
        <v>15453</v>
      </c>
      <c r="B543">
        <v>9</v>
      </c>
      <c r="C543" t="s">
        <v>21823</v>
      </c>
      <c r="D543" t="s">
        <v>89</v>
      </c>
      <c r="E543">
        <v>2014</v>
      </c>
      <c r="F543" t="s">
        <v>15064</v>
      </c>
      <c r="G543">
        <v>6</v>
      </c>
      <c r="H543">
        <v>37.9</v>
      </c>
      <c r="I543">
        <v>74.400000000000006</v>
      </c>
      <c r="J543">
        <v>50.45</v>
      </c>
      <c r="K543">
        <v>60.55</v>
      </c>
      <c r="L543">
        <v>53.6</v>
      </c>
    </row>
    <row r="544" spans="1:12" x14ac:dyDescent="0.25">
      <c r="A544" s="20" t="s">
        <v>11942</v>
      </c>
      <c r="B544">
        <v>9</v>
      </c>
      <c r="C544" t="s">
        <v>21823</v>
      </c>
      <c r="D544" t="s">
        <v>88</v>
      </c>
      <c r="E544">
        <v>2014</v>
      </c>
      <c r="F544" t="s">
        <v>15</v>
      </c>
      <c r="G544">
        <v>4</v>
      </c>
      <c r="H544">
        <v>48.2</v>
      </c>
      <c r="I544">
        <v>91.4</v>
      </c>
      <c r="J544">
        <v>58.4</v>
      </c>
      <c r="K544">
        <v>74.5</v>
      </c>
      <c r="L544">
        <v>70.599999999999994</v>
      </c>
    </row>
    <row r="545" spans="1:12" x14ac:dyDescent="0.25">
      <c r="A545" s="20" t="s">
        <v>15454</v>
      </c>
      <c r="B545">
        <v>9</v>
      </c>
      <c r="C545" t="s">
        <v>21823</v>
      </c>
      <c r="D545" t="s">
        <v>89</v>
      </c>
      <c r="E545">
        <v>2014</v>
      </c>
      <c r="F545" t="s">
        <v>15</v>
      </c>
      <c r="G545">
        <v>4</v>
      </c>
      <c r="H545">
        <v>51.7</v>
      </c>
      <c r="I545">
        <v>83.3</v>
      </c>
      <c r="J545">
        <v>60.3</v>
      </c>
      <c r="K545">
        <v>73.3</v>
      </c>
      <c r="L545">
        <v>61</v>
      </c>
    </row>
    <row r="546" spans="1:12" x14ac:dyDescent="0.25">
      <c r="A546" s="20" t="s">
        <v>15455</v>
      </c>
      <c r="B546">
        <v>9</v>
      </c>
      <c r="C546" t="s">
        <v>21823</v>
      </c>
      <c r="D546" t="s">
        <v>90</v>
      </c>
      <c r="E546">
        <v>2014</v>
      </c>
      <c r="F546" t="s">
        <v>15</v>
      </c>
      <c r="G546">
        <v>4</v>
      </c>
      <c r="H546">
        <v>-2.7999685643608099</v>
      </c>
      <c r="I546">
        <v>34.195874157075302</v>
      </c>
      <c r="J546">
        <v>8.9484359366028094</v>
      </c>
      <c r="K546">
        <v>25.6233266188454</v>
      </c>
      <c r="L546">
        <v>15.6420436375821</v>
      </c>
    </row>
    <row r="547" spans="1:12" x14ac:dyDescent="0.25">
      <c r="A547" s="20" t="s">
        <v>15456</v>
      </c>
      <c r="B547">
        <v>9</v>
      </c>
      <c r="C547" t="s">
        <v>21823</v>
      </c>
      <c r="D547" t="s">
        <v>91</v>
      </c>
      <c r="E547">
        <v>2014</v>
      </c>
      <c r="F547" t="s">
        <v>15</v>
      </c>
      <c r="G547">
        <v>4</v>
      </c>
      <c r="H547">
        <v>0.96</v>
      </c>
      <c r="I547">
        <v>1.79</v>
      </c>
      <c r="J547">
        <v>1.17</v>
      </c>
      <c r="K547">
        <v>1.44</v>
      </c>
      <c r="L547">
        <v>1.3</v>
      </c>
    </row>
  </sheetData>
  <sheetProtection password="EE11" sheet="1" objects="1" scenarios="1"/>
  <sortState ref="A2:L729">
    <sortCondition ref="A2:A729"/>
  </sortState>
  <customSheetViews>
    <customSheetView guid="{A6286E9F-A01F-48FF-8EFC-1B09F887914E}">
      <selection activeCell="G13" sqref="G13"/>
      <pageMargins left="0.7" right="0.7" top="0.75" bottom="0.75" header="0.3" footer="0.3"/>
    </customSheetView>
  </customSheetView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N2451"/>
  <sheetViews>
    <sheetView workbookViewId="0">
      <pane xSplit="1" ySplit="1" topLeftCell="B1330" activePane="bottomRight" state="frozen"/>
      <selection pane="topRight" activeCell="B1" sqref="B1"/>
      <selection pane="bottomLeft" activeCell="A2" sqref="A2"/>
      <selection pane="bottomRight" activeCell="E1344" sqref="E1344"/>
    </sheetView>
  </sheetViews>
  <sheetFormatPr defaultRowHeight="15" x14ac:dyDescent="0.25"/>
  <cols>
    <col min="1" max="1" width="8" bestFit="1" customWidth="1"/>
    <col min="2" max="2" width="8.28515625" bestFit="1" customWidth="1"/>
    <col min="3" max="3" width="31.28515625" customWidth="1"/>
    <col min="4" max="4" width="22.28515625" customWidth="1"/>
    <col min="5" max="5" width="26.5703125" bestFit="1" customWidth="1"/>
    <col min="6" max="6" width="7.5703125" bestFit="1" customWidth="1"/>
    <col min="7" max="7" width="5" bestFit="1" customWidth="1"/>
    <col min="8" max="8" width="17.85546875" bestFit="1" customWidth="1"/>
    <col min="9" max="9" width="5.5703125" bestFit="1" customWidth="1"/>
    <col min="10" max="10" width="12.7109375" bestFit="1" customWidth="1"/>
    <col min="11" max="11" width="12" bestFit="1" customWidth="1"/>
    <col min="12" max="13" width="7" bestFit="1" customWidth="1"/>
    <col min="14" max="14" width="12" bestFit="1" customWidth="1"/>
  </cols>
  <sheetData>
    <row r="1" spans="1:14" x14ac:dyDescent="0.25">
      <c r="A1" s="20" t="s">
        <v>87</v>
      </c>
      <c r="B1" t="s">
        <v>18</v>
      </c>
      <c r="C1" t="s">
        <v>19</v>
      </c>
      <c r="D1" t="s">
        <v>31</v>
      </c>
      <c r="E1" t="s">
        <v>20</v>
      </c>
      <c r="F1" t="s">
        <v>11512</v>
      </c>
      <c r="G1" t="s">
        <v>22</v>
      </c>
      <c r="H1" t="s">
        <v>23</v>
      </c>
      <c r="I1" t="s">
        <v>24</v>
      </c>
      <c r="J1" t="s">
        <v>25</v>
      </c>
      <c r="K1" t="s">
        <v>26</v>
      </c>
      <c r="L1" t="s">
        <v>11513</v>
      </c>
      <c r="M1" t="s">
        <v>11514</v>
      </c>
      <c r="N1" t="s">
        <v>29</v>
      </c>
    </row>
    <row r="2" spans="1:14" x14ac:dyDescent="0.25">
      <c r="A2" s="20" t="s">
        <v>20295</v>
      </c>
      <c r="B2">
        <v>1</v>
      </c>
      <c r="C2" t="s">
        <v>32</v>
      </c>
      <c r="D2" t="s">
        <v>88</v>
      </c>
      <c r="E2" t="s">
        <v>11515</v>
      </c>
      <c r="F2">
        <v>1</v>
      </c>
      <c r="G2">
        <v>2014</v>
      </c>
      <c r="H2" t="s">
        <v>52</v>
      </c>
      <c r="I2">
        <v>88.2</v>
      </c>
      <c r="J2">
        <v>82.899284491426997</v>
      </c>
      <c r="K2">
        <v>93.960056589251494</v>
      </c>
      <c r="L2">
        <v>416</v>
      </c>
      <c r="M2">
        <v>453</v>
      </c>
      <c r="N2">
        <v>4.9029033784546003</v>
      </c>
    </row>
    <row r="3" spans="1:14" x14ac:dyDescent="0.25">
      <c r="A3" s="20" t="s">
        <v>20296</v>
      </c>
      <c r="B3">
        <v>1</v>
      </c>
      <c r="C3" t="s">
        <v>32</v>
      </c>
      <c r="D3" t="s">
        <v>88</v>
      </c>
      <c r="E3" t="s">
        <v>11515</v>
      </c>
      <c r="F3">
        <v>2</v>
      </c>
      <c r="G3">
        <v>2014</v>
      </c>
      <c r="H3" t="s">
        <v>52</v>
      </c>
      <c r="I3">
        <v>86.6</v>
      </c>
      <c r="J3">
        <v>83.165028680146605</v>
      </c>
      <c r="K3">
        <v>90.135161649172105</v>
      </c>
      <c r="L3">
        <v>1534</v>
      </c>
      <c r="M3">
        <v>1683</v>
      </c>
      <c r="N3">
        <v>2.5532146059408301</v>
      </c>
    </row>
    <row r="4" spans="1:14" x14ac:dyDescent="0.25">
      <c r="A4" s="20" t="s">
        <v>20297</v>
      </c>
      <c r="B4">
        <v>1</v>
      </c>
      <c r="C4" t="s">
        <v>32</v>
      </c>
      <c r="D4" t="s">
        <v>88</v>
      </c>
      <c r="E4" t="s">
        <v>11515</v>
      </c>
      <c r="F4">
        <v>3</v>
      </c>
      <c r="G4">
        <v>2014</v>
      </c>
      <c r="H4" t="s">
        <v>52</v>
      </c>
      <c r="I4">
        <v>85.6</v>
      </c>
      <c r="J4">
        <v>81.227605527308299</v>
      </c>
      <c r="K4">
        <v>90.098636824313999</v>
      </c>
      <c r="L4">
        <v>903</v>
      </c>
      <c r="M4">
        <v>993</v>
      </c>
      <c r="N4">
        <v>3.32779162819861</v>
      </c>
    </row>
    <row r="5" spans="1:14" x14ac:dyDescent="0.25">
      <c r="A5" s="20" t="s">
        <v>20298</v>
      </c>
      <c r="B5">
        <v>1</v>
      </c>
      <c r="C5" t="s">
        <v>32</v>
      </c>
      <c r="D5" t="s">
        <v>88</v>
      </c>
      <c r="E5" t="s">
        <v>11515</v>
      </c>
      <c r="F5">
        <v>4</v>
      </c>
      <c r="G5">
        <v>2014</v>
      </c>
      <c r="H5" t="s">
        <v>52</v>
      </c>
      <c r="I5">
        <v>86.8</v>
      </c>
      <c r="J5">
        <v>84.055351309673298</v>
      </c>
      <c r="K5">
        <v>89.702275560519197</v>
      </c>
      <c r="L5">
        <v>2089</v>
      </c>
      <c r="M5">
        <v>2300</v>
      </c>
      <c r="N5">
        <v>2.1879166839686799</v>
      </c>
    </row>
    <row r="6" spans="1:14" x14ac:dyDescent="0.25">
      <c r="A6" s="20" t="s">
        <v>20299</v>
      </c>
      <c r="B6">
        <v>1</v>
      </c>
      <c r="C6" t="s">
        <v>32</v>
      </c>
      <c r="D6" t="s">
        <v>88</v>
      </c>
      <c r="E6" t="s">
        <v>11515</v>
      </c>
      <c r="F6">
        <v>5</v>
      </c>
      <c r="G6">
        <v>2014</v>
      </c>
      <c r="H6" t="s">
        <v>52</v>
      </c>
      <c r="I6">
        <v>89.1</v>
      </c>
      <c r="J6">
        <v>83.954848490932093</v>
      </c>
      <c r="K6">
        <v>94.593803490987696</v>
      </c>
      <c r="L6">
        <v>324</v>
      </c>
      <c r="M6">
        <v>358</v>
      </c>
      <c r="N6">
        <v>5.5555555555555598</v>
      </c>
    </row>
    <row r="7" spans="1:14" x14ac:dyDescent="0.25">
      <c r="A7" s="20" t="s">
        <v>11518</v>
      </c>
      <c r="B7">
        <v>1</v>
      </c>
      <c r="C7" t="s">
        <v>32</v>
      </c>
      <c r="D7" t="s">
        <v>88</v>
      </c>
      <c r="E7" t="s">
        <v>11515</v>
      </c>
      <c r="F7">
        <v>1</v>
      </c>
      <c r="G7">
        <v>2014</v>
      </c>
      <c r="H7" t="s">
        <v>34</v>
      </c>
      <c r="I7">
        <v>87</v>
      </c>
      <c r="J7">
        <v>85.099675431680893</v>
      </c>
      <c r="K7">
        <v>88.944161282063504</v>
      </c>
      <c r="L7">
        <v>3104</v>
      </c>
      <c r="M7">
        <v>3397</v>
      </c>
      <c r="N7">
        <v>1.7948953965443499</v>
      </c>
    </row>
    <row r="8" spans="1:14" x14ac:dyDescent="0.25">
      <c r="A8" s="20" t="s">
        <v>20300</v>
      </c>
      <c r="B8">
        <v>1</v>
      </c>
      <c r="C8" t="s">
        <v>32</v>
      </c>
      <c r="D8" t="s">
        <v>88</v>
      </c>
      <c r="E8" t="s">
        <v>11515</v>
      </c>
      <c r="F8">
        <v>1</v>
      </c>
      <c r="G8">
        <v>2014</v>
      </c>
      <c r="H8" t="s">
        <v>53</v>
      </c>
      <c r="I8">
        <v>85.5</v>
      </c>
      <c r="J8">
        <v>73.959473147885404</v>
      </c>
      <c r="K8">
        <v>98.995858650205804</v>
      </c>
      <c r="L8">
        <v>96</v>
      </c>
      <c r="M8">
        <v>102</v>
      </c>
      <c r="N8">
        <v>10.2062072615966</v>
      </c>
    </row>
    <row r="9" spans="1:14" x14ac:dyDescent="0.25">
      <c r="A9" s="20" t="s">
        <v>20301</v>
      </c>
      <c r="B9">
        <v>1</v>
      </c>
      <c r="C9" t="s">
        <v>32</v>
      </c>
      <c r="D9" t="s">
        <v>88</v>
      </c>
      <c r="E9" t="s">
        <v>11515</v>
      </c>
      <c r="F9">
        <v>2</v>
      </c>
      <c r="G9">
        <v>2014</v>
      </c>
      <c r="H9" t="s">
        <v>53</v>
      </c>
      <c r="I9">
        <v>84.1</v>
      </c>
      <c r="J9">
        <v>78.774300279570994</v>
      </c>
      <c r="K9">
        <v>89.675559475006693</v>
      </c>
      <c r="L9">
        <v>769</v>
      </c>
      <c r="M9">
        <v>813</v>
      </c>
      <c r="N9">
        <v>3.6060922298730902</v>
      </c>
    </row>
    <row r="10" spans="1:14" x14ac:dyDescent="0.25">
      <c r="A10" s="20" t="s">
        <v>20302</v>
      </c>
      <c r="B10">
        <v>1</v>
      </c>
      <c r="C10" t="s">
        <v>32</v>
      </c>
      <c r="D10" t="s">
        <v>88</v>
      </c>
      <c r="E10" t="s">
        <v>11515</v>
      </c>
      <c r="F10">
        <v>3</v>
      </c>
      <c r="G10">
        <v>2014</v>
      </c>
      <c r="H10" t="s">
        <v>53</v>
      </c>
      <c r="I10">
        <v>87.4</v>
      </c>
      <c r="J10">
        <v>83.9705763364706</v>
      </c>
      <c r="K10">
        <v>90.9646742949421</v>
      </c>
      <c r="L10">
        <v>1262</v>
      </c>
      <c r="M10">
        <v>1350</v>
      </c>
      <c r="N10">
        <v>2.81494764949788</v>
      </c>
    </row>
    <row r="11" spans="1:14" x14ac:dyDescent="0.25">
      <c r="A11" s="20" t="s">
        <v>20303</v>
      </c>
      <c r="B11">
        <v>1</v>
      </c>
      <c r="C11" t="s">
        <v>32</v>
      </c>
      <c r="D11" t="s">
        <v>88</v>
      </c>
      <c r="E11" t="s">
        <v>11515</v>
      </c>
      <c r="F11">
        <v>4</v>
      </c>
      <c r="G11">
        <v>2014</v>
      </c>
      <c r="H11" t="s">
        <v>53</v>
      </c>
      <c r="I11">
        <v>87.1</v>
      </c>
      <c r="J11">
        <v>84.596024031041196</v>
      </c>
      <c r="K11">
        <v>89.745528686399894</v>
      </c>
      <c r="L11">
        <v>2553</v>
      </c>
      <c r="M11">
        <v>2729</v>
      </c>
      <c r="N11">
        <v>1.9791312333191999</v>
      </c>
    </row>
    <row r="12" spans="1:14" x14ac:dyDescent="0.25">
      <c r="A12" s="20" t="s">
        <v>20304</v>
      </c>
      <c r="B12">
        <v>1</v>
      </c>
      <c r="C12" t="s">
        <v>32</v>
      </c>
      <c r="D12" t="s">
        <v>88</v>
      </c>
      <c r="E12" t="s">
        <v>11515</v>
      </c>
      <c r="F12">
        <v>5</v>
      </c>
      <c r="G12">
        <v>2014</v>
      </c>
      <c r="H12" t="s">
        <v>53</v>
      </c>
      <c r="I12">
        <v>87.2</v>
      </c>
      <c r="J12">
        <v>85.817016668418802</v>
      </c>
      <c r="K12">
        <v>88.668558295230596</v>
      </c>
      <c r="L12">
        <v>5260</v>
      </c>
      <c r="M12">
        <v>5756</v>
      </c>
      <c r="N12">
        <v>1.37881858284933</v>
      </c>
    </row>
    <row r="13" spans="1:14" x14ac:dyDescent="0.25">
      <c r="A13" s="20" t="s">
        <v>11519</v>
      </c>
      <c r="B13">
        <v>1</v>
      </c>
      <c r="C13" t="s">
        <v>32</v>
      </c>
      <c r="D13" t="s">
        <v>88</v>
      </c>
      <c r="E13" t="s">
        <v>11515</v>
      </c>
      <c r="F13">
        <v>2</v>
      </c>
      <c r="G13">
        <v>2014</v>
      </c>
      <c r="H13" t="s">
        <v>34</v>
      </c>
      <c r="I13">
        <v>88.5</v>
      </c>
      <c r="J13">
        <v>86.956898581844399</v>
      </c>
      <c r="K13">
        <v>89.980291489926202</v>
      </c>
      <c r="L13">
        <v>4189</v>
      </c>
      <c r="M13">
        <v>4561</v>
      </c>
      <c r="N13">
        <v>1.5450581165227399</v>
      </c>
    </row>
    <row r="14" spans="1:14" x14ac:dyDescent="0.25">
      <c r="A14" s="20" t="s">
        <v>20305</v>
      </c>
      <c r="B14">
        <v>1</v>
      </c>
      <c r="C14" t="s">
        <v>32</v>
      </c>
      <c r="D14" t="s">
        <v>88</v>
      </c>
      <c r="E14" t="s">
        <v>11515</v>
      </c>
      <c r="F14">
        <v>1</v>
      </c>
      <c r="G14">
        <v>2014</v>
      </c>
      <c r="H14" t="s">
        <v>54</v>
      </c>
      <c r="I14">
        <v>80.599999999999994</v>
      </c>
      <c r="J14">
        <v>74.142357936629494</v>
      </c>
      <c r="K14">
        <v>87.684997200472907</v>
      </c>
      <c r="L14">
        <v>334</v>
      </c>
      <c r="M14">
        <v>382</v>
      </c>
      <c r="N14">
        <v>5.4717565516458304</v>
      </c>
    </row>
    <row r="15" spans="1:14" x14ac:dyDescent="0.25">
      <c r="A15" s="20" t="s">
        <v>20306</v>
      </c>
      <c r="B15">
        <v>1</v>
      </c>
      <c r="C15" t="s">
        <v>32</v>
      </c>
      <c r="D15" t="s">
        <v>88</v>
      </c>
      <c r="E15" t="s">
        <v>11515</v>
      </c>
      <c r="F15">
        <v>2</v>
      </c>
      <c r="G15">
        <v>2014</v>
      </c>
      <c r="H15" t="s">
        <v>54</v>
      </c>
      <c r="I15">
        <v>79.2</v>
      </c>
      <c r="J15">
        <v>73.788909844955498</v>
      </c>
      <c r="K15">
        <v>84.974614356846303</v>
      </c>
      <c r="L15">
        <v>503</v>
      </c>
      <c r="M15">
        <v>593</v>
      </c>
      <c r="N15">
        <v>4.4587796206770998</v>
      </c>
    </row>
    <row r="16" spans="1:14" x14ac:dyDescent="0.25">
      <c r="A16" s="20" t="s">
        <v>20307</v>
      </c>
      <c r="B16">
        <v>1</v>
      </c>
      <c r="C16" t="s">
        <v>32</v>
      </c>
      <c r="D16" t="s">
        <v>88</v>
      </c>
      <c r="E16" t="s">
        <v>11515</v>
      </c>
      <c r="F16">
        <v>3</v>
      </c>
      <c r="G16">
        <v>2014</v>
      </c>
      <c r="H16" t="s">
        <v>54</v>
      </c>
      <c r="I16">
        <v>77.599999999999994</v>
      </c>
      <c r="J16">
        <v>72.894200923470905</v>
      </c>
      <c r="K16">
        <v>82.477910740786001</v>
      </c>
      <c r="L16">
        <v>774</v>
      </c>
      <c r="M16">
        <v>913</v>
      </c>
      <c r="N16">
        <v>3.5944257734479499</v>
      </c>
    </row>
    <row r="17" spans="1:14" x14ac:dyDescent="0.25">
      <c r="A17" s="20" t="s">
        <v>20308</v>
      </c>
      <c r="B17">
        <v>1</v>
      </c>
      <c r="C17" t="s">
        <v>32</v>
      </c>
      <c r="D17" t="s">
        <v>88</v>
      </c>
      <c r="E17" t="s">
        <v>11515</v>
      </c>
      <c r="F17">
        <v>4</v>
      </c>
      <c r="G17">
        <v>2014</v>
      </c>
      <c r="H17" t="s">
        <v>54</v>
      </c>
      <c r="I17">
        <v>81.2</v>
      </c>
      <c r="J17">
        <v>76.955257139453195</v>
      </c>
      <c r="K17">
        <v>85.766659142902199</v>
      </c>
      <c r="L17">
        <v>784</v>
      </c>
      <c r="M17">
        <v>908</v>
      </c>
      <c r="N17">
        <v>3.5714285714285698</v>
      </c>
    </row>
    <row r="18" spans="1:14" x14ac:dyDescent="0.25">
      <c r="A18" s="20" t="s">
        <v>20309</v>
      </c>
      <c r="B18">
        <v>1</v>
      </c>
      <c r="C18" t="s">
        <v>32</v>
      </c>
      <c r="D18" t="s">
        <v>88</v>
      </c>
      <c r="E18" t="s">
        <v>11515</v>
      </c>
      <c r="F18">
        <v>5</v>
      </c>
      <c r="G18">
        <v>2014</v>
      </c>
      <c r="H18" t="s">
        <v>54</v>
      </c>
      <c r="I18">
        <v>80.3</v>
      </c>
      <c r="J18">
        <v>67.612065800854495</v>
      </c>
      <c r="K18">
        <v>94.253321418251602</v>
      </c>
      <c r="L18">
        <v>210</v>
      </c>
      <c r="M18">
        <v>242</v>
      </c>
      <c r="N18">
        <v>6.9006555934235401</v>
      </c>
    </row>
    <row r="19" spans="1:14" x14ac:dyDescent="0.25">
      <c r="A19" s="20" t="s">
        <v>11520</v>
      </c>
      <c r="B19">
        <v>1</v>
      </c>
      <c r="C19" t="s">
        <v>32</v>
      </c>
      <c r="D19" t="s">
        <v>88</v>
      </c>
      <c r="E19" t="s">
        <v>11515</v>
      </c>
      <c r="F19">
        <v>3</v>
      </c>
      <c r="G19">
        <v>2014</v>
      </c>
      <c r="H19" t="s">
        <v>34</v>
      </c>
      <c r="I19">
        <v>88.9</v>
      </c>
      <c r="J19">
        <v>87.584750586471699</v>
      </c>
      <c r="K19">
        <v>90.173355448020402</v>
      </c>
      <c r="L19">
        <v>4733</v>
      </c>
      <c r="M19">
        <v>5178</v>
      </c>
      <c r="N19">
        <v>1.4535559317825399</v>
      </c>
    </row>
    <row r="20" spans="1:14" x14ac:dyDescent="0.25">
      <c r="A20" s="20" t="s">
        <v>98</v>
      </c>
      <c r="B20">
        <v>1</v>
      </c>
      <c r="C20" t="s">
        <v>32</v>
      </c>
      <c r="D20" t="s">
        <v>88</v>
      </c>
      <c r="E20" t="s">
        <v>11515</v>
      </c>
      <c r="F20">
        <v>1</v>
      </c>
      <c r="G20">
        <v>2014</v>
      </c>
      <c r="H20" t="s">
        <v>55</v>
      </c>
      <c r="I20">
        <v>79</v>
      </c>
      <c r="J20">
        <v>76.120051751442404</v>
      </c>
      <c r="K20">
        <v>82.024339856678694</v>
      </c>
      <c r="L20">
        <v>1852</v>
      </c>
      <c r="M20">
        <v>2145</v>
      </c>
      <c r="N20">
        <v>2.3236970617008699</v>
      </c>
    </row>
    <row r="21" spans="1:14" x14ac:dyDescent="0.25">
      <c r="A21" s="20" t="s">
        <v>109</v>
      </c>
      <c r="B21">
        <v>1</v>
      </c>
      <c r="C21" t="s">
        <v>32</v>
      </c>
      <c r="D21" t="s">
        <v>88</v>
      </c>
      <c r="E21" t="s">
        <v>11515</v>
      </c>
      <c r="F21">
        <v>2</v>
      </c>
      <c r="G21">
        <v>2014</v>
      </c>
      <c r="H21" t="s">
        <v>55</v>
      </c>
      <c r="I21">
        <v>82.7</v>
      </c>
      <c r="J21">
        <v>79.946749373292505</v>
      </c>
      <c r="K21">
        <v>85.530963288309493</v>
      </c>
      <c r="L21">
        <v>1909</v>
      </c>
      <c r="M21">
        <v>2178</v>
      </c>
      <c r="N21">
        <v>2.28874303561587</v>
      </c>
    </row>
    <row r="22" spans="1:14" x14ac:dyDescent="0.25">
      <c r="A22" s="20" t="s">
        <v>112</v>
      </c>
      <c r="B22">
        <v>1</v>
      </c>
      <c r="C22" t="s">
        <v>32</v>
      </c>
      <c r="D22" t="s">
        <v>88</v>
      </c>
      <c r="E22" t="s">
        <v>11515</v>
      </c>
      <c r="F22">
        <v>3</v>
      </c>
      <c r="G22">
        <v>2014</v>
      </c>
      <c r="H22" t="s">
        <v>55</v>
      </c>
      <c r="I22">
        <v>83.1</v>
      </c>
      <c r="J22">
        <v>80.763761576458194</v>
      </c>
      <c r="K22">
        <v>85.512010823931902</v>
      </c>
      <c r="L22">
        <v>3351</v>
      </c>
      <c r="M22">
        <v>3774</v>
      </c>
      <c r="N22">
        <v>1.7274790377089</v>
      </c>
    </row>
    <row r="23" spans="1:14" x14ac:dyDescent="0.25">
      <c r="A23" s="20" t="s">
        <v>113</v>
      </c>
      <c r="B23">
        <v>1</v>
      </c>
      <c r="C23" t="s">
        <v>32</v>
      </c>
      <c r="D23" t="s">
        <v>88</v>
      </c>
      <c r="E23" t="s">
        <v>11515</v>
      </c>
      <c r="F23">
        <v>4</v>
      </c>
      <c r="G23">
        <v>2014</v>
      </c>
      <c r="H23" t="s">
        <v>55</v>
      </c>
      <c r="I23">
        <v>81.5</v>
      </c>
      <c r="J23">
        <v>79.213934270923403</v>
      </c>
      <c r="K23">
        <v>83.813883959974405</v>
      </c>
      <c r="L23">
        <v>3109</v>
      </c>
      <c r="M23">
        <v>3572</v>
      </c>
      <c r="N23">
        <v>1.79345150973955</v>
      </c>
    </row>
    <row r="24" spans="1:14" x14ac:dyDescent="0.25">
      <c r="A24" s="20" t="s">
        <v>114</v>
      </c>
      <c r="B24">
        <v>1</v>
      </c>
      <c r="C24" t="s">
        <v>32</v>
      </c>
      <c r="D24" t="s">
        <v>88</v>
      </c>
      <c r="E24" t="s">
        <v>11515</v>
      </c>
      <c r="F24">
        <v>5</v>
      </c>
      <c r="G24">
        <v>2014</v>
      </c>
      <c r="H24" t="s">
        <v>55</v>
      </c>
      <c r="I24">
        <v>81.599999999999994</v>
      </c>
      <c r="J24">
        <v>78.695486581635393</v>
      </c>
      <c r="K24">
        <v>84.607122614394896</v>
      </c>
      <c r="L24">
        <v>1491</v>
      </c>
      <c r="M24">
        <v>1736</v>
      </c>
      <c r="N24">
        <v>2.5897698962183502</v>
      </c>
    </row>
    <row r="25" spans="1:14" x14ac:dyDescent="0.25">
      <c r="A25" s="20" t="s">
        <v>11521</v>
      </c>
      <c r="B25">
        <v>1</v>
      </c>
      <c r="C25" t="s">
        <v>32</v>
      </c>
      <c r="D25" t="s">
        <v>88</v>
      </c>
      <c r="E25" t="s">
        <v>11515</v>
      </c>
      <c r="F25">
        <v>4</v>
      </c>
      <c r="G25">
        <v>2014</v>
      </c>
      <c r="H25" t="s">
        <v>34</v>
      </c>
      <c r="I25">
        <v>88.7</v>
      </c>
      <c r="J25">
        <v>87.047482311051695</v>
      </c>
      <c r="K25">
        <v>90.3866271138141</v>
      </c>
      <c r="L25">
        <v>2725</v>
      </c>
      <c r="M25">
        <v>2979</v>
      </c>
      <c r="N25">
        <v>1.9156525704423</v>
      </c>
    </row>
    <row r="26" spans="1:14" x14ac:dyDescent="0.25">
      <c r="A26" s="20" t="s">
        <v>119</v>
      </c>
      <c r="B26">
        <v>1</v>
      </c>
      <c r="C26" t="s">
        <v>32</v>
      </c>
      <c r="D26" t="s">
        <v>88</v>
      </c>
      <c r="E26" t="s">
        <v>11515</v>
      </c>
      <c r="F26">
        <v>1</v>
      </c>
      <c r="G26">
        <v>2014</v>
      </c>
      <c r="H26" t="s">
        <v>56</v>
      </c>
      <c r="I26">
        <v>43.3</v>
      </c>
      <c r="J26">
        <v>28.515614577095398</v>
      </c>
      <c r="K26">
        <v>61.550882342237699</v>
      </c>
      <c r="L26">
        <v>51</v>
      </c>
      <c r="M26">
        <v>87</v>
      </c>
      <c r="N26">
        <v>14.0028008402801</v>
      </c>
    </row>
    <row r="27" spans="1:14" x14ac:dyDescent="0.25">
      <c r="A27" s="20" t="s">
        <v>130</v>
      </c>
      <c r="B27">
        <v>1</v>
      </c>
      <c r="C27" t="s">
        <v>32</v>
      </c>
      <c r="D27" t="s">
        <v>88</v>
      </c>
      <c r="E27" t="s">
        <v>11515</v>
      </c>
      <c r="F27">
        <v>2</v>
      </c>
      <c r="G27">
        <v>2014</v>
      </c>
      <c r="H27" t="s">
        <v>56</v>
      </c>
      <c r="I27">
        <v>61.4</v>
      </c>
      <c r="J27">
        <v>53.2926983241003</v>
      </c>
      <c r="K27">
        <v>70.234917729004806</v>
      </c>
      <c r="L27">
        <v>257</v>
      </c>
      <c r="M27">
        <v>369</v>
      </c>
      <c r="N27">
        <v>6.2378286155180502</v>
      </c>
    </row>
    <row r="28" spans="1:14" x14ac:dyDescent="0.25">
      <c r="A28" s="20" t="s">
        <v>133</v>
      </c>
      <c r="B28">
        <v>1</v>
      </c>
      <c r="C28" t="s">
        <v>32</v>
      </c>
      <c r="D28" t="s">
        <v>88</v>
      </c>
      <c r="E28" t="s">
        <v>11515</v>
      </c>
      <c r="F28">
        <v>3</v>
      </c>
      <c r="G28">
        <v>2014</v>
      </c>
      <c r="H28" t="s">
        <v>56</v>
      </c>
      <c r="I28">
        <v>67.400000000000006</v>
      </c>
      <c r="J28">
        <v>59.314970381583798</v>
      </c>
      <c r="K28">
        <v>76.000586827427597</v>
      </c>
      <c r="L28">
        <v>435</v>
      </c>
      <c r="M28">
        <v>570</v>
      </c>
      <c r="N28">
        <v>4.7946330148538401</v>
      </c>
    </row>
    <row r="29" spans="1:14" x14ac:dyDescent="0.25">
      <c r="A29" s="20" t="s">
        <v>134</v>
      </c>
      <c r="B29">
        <v>1</v>
      </c>
      <c r="C29" t="s">
        <v>32</v>
      </c>
      <c r="D29" t="s">
        <v>88</v>
      </c>
      <c r="E29" t="s">
        <v>11515</v>
      </c>
      <c r="F29">
        <v>4</v>
      </c>
      <c r="G29">
        <v>2014</v>
      </c>
      <c r="H29" t="s">
        <v>56</v>
      </c>
      <c r="I29">
        <v>78.099999999999994</v>
      </c>
      <c r="J29">
        <v>64.689634939310693</v>
      </c>
      <c r="K29">
        <v>93.587759600064302</v>
      </c>
      <c r="L29">
        <v>115</v>
      </c>
      <c r="M29">
        <v>138</v>
      </c>
      <c r="N29">
        <v>9.3250480824031392</v>
      </c>
    </row>
    <row r="30" spans="1:14" x14ac:dyDescent="0.25">
      <c r="A30" s="20" t="s">
        <v>135</v>
      </c>
      <c r="B30">
        <v>1</v>
      </c>
      <c r="C30" t="s">
        <v>32</v>
      </c>
      <c r="D30" t="s">
        <v>88</v>
      </c>
      <c r="E30" t="s">
        <v>11515</v>
      </c>
      <c r="F30">
        <v>5</v>
      </c>
      <c r="G30">
        <v>2014</v>
      </c>
      <c r="H30" t="s">
        <v>56</v>
      </c>
      <c r="I30">
        <v>79.400000000000006</v>
      </c>
      <c r="J30">
        <v>76.881498559090801</v>
      </c>
      <c r="K30">
        <v>82.078963102078802</v>
      </c>
      <c r="L30">
        <v>1908</v>
      </c>
      <c r="M30">
        <v>2382</v>
      </c>
      <c r="N30">
        <v>2.2893427324781501</v>
      </c>
    </row>
    <row r="31" spans="1:14" x14ac:dyDescent="0.25">
      <c r="A31" s="20" t="s">
        <v>11522</v>
      </c>
      <c r="B31">
        <v>1</v>
      </c>
      <c r="C31" t="s">
        <v>32</v>
      </c>
      <c r="D31" t="s">
        <v>88</v>
      </c>
      <c r="E31" t="s">
        <v>11515</v>
      </c>
      <c r="F31">
        <v>5</v>
      </c>
      <c r="G31">
        <v>2014</v>
      </c>
      <c r="H31" t="s">
        <v>34</v>
      </c>
      <c r="I31">
        <v>87.8</v>
      </c>
      <c r="J31">
        <v>86.755709149545794</v>
      </c>
      <c r="K31">
        <v>88.785977899529996</v>
      </c>
      <c r="L31">
        <v>6544</v>
      </c>
      <c r="M31">
        <v>7270</v>
      </c>
      <c r="N31">
        <v>1.23617044108537</v>
      </c>
    </row>
    <row r="32" spans="1:14" x14ac:dyDescent="0.25">
      <c r="A32" s="20" t="s">
        <v>140</v>
      </c>
      <c r="B32">
        <v>1</v>
      </c>
      <c r="C32" t="s">
        <v>32</v>
      </c>
      <c r="D32" t="s">
        <v>88</v>
      </c>
      <c r="E32" t="s">
        <v>11515</v>
      </c>
      <c r="F32">
        <v>1</v>
      </c>
      <c r="G32">
        <v>2014</v>
      </c>
      <c r="H32" t="s">
        <v>57</v>
      </c>
      <c r="I32">
        <v>84.8</v>
      </c>
      <c r="J32">
        <v>80.064494766116894</v>
      </c>
      <c r="K32">
        <v>89.877219344637595</v>
      </c>
      <c r="L32">
        <v>658</v>
      </c>
      <c r="M32">
        <v>742</v>
      </c>
      <c r="N32">
        <v>3.8984058779272499</v>
      </c>
    </row>
    <row r="33" spans="1:14" x14ac:dyDescent="0.25">
      <c r="A33" s="20" t="s">
        <v>151</v>
      </c>
      <c r="B33">
        <v>1</v>
      </c>
      <c r="C33" t="s">
        <v>32</v>
      </c>
      <c r="D33" t="s">
        <v>88</v>
      </c>
      <c r="E33" t="s">
        <v>11515</v>
      </c>
      <c r="F33">
        <v>2</v>
      </c>
      <c r="G33">
        <v>2014</v>
      </c>
      <c r="H33" t="s">
        <v>57</v>
      </c>
      <c r="I33">
        <v>81.5</v>
      </c>
      <c r="J33">
        <v>74.934963922312505</v>
      </c>
      <c r="K33">
        <v>88.597059158026894</v>
      </c>
      <c r="L33">
        <v>344</v>
      </c>
      <c r="M33">
        <v>385</v>
      </c>
      <c r="N33">
        <v>5.3916386601719202</v>
      </c>
    </row>
    <row r="34" spans="1:14" x14ac:dyDescent="0.25">
      <c r="A34" s="20" t="s">
        <v>154</v>
      </c>
      <c r="B34">
        <v>1</v>
      </c>
      <c r="C34" t="s">
        <v>32</v>
      </c>
      <c r="D34" t="s">
        <v>88</v>
      </c>
      <c r="E34" t="s">
        <v>11515</v>
      </c>
      <c r="F34">
        <v>3</v>
      </c>
      <c r="G34">
        <v>2014</v>
      </c>
      <c r="H34" t="s">
        <v>57</v>
      </c>
      <c r="I34">
        <v>81.900000000000006</v>
      </c>
      <c r="J34">
        <v>78.794678470400896</v>
      </c>
      <c r="K34">
        <v>85.163190965501698</v>
      </c>
      <c r="L34">
        <v>1748</v>
      </c>
      <c r="M34">
        <v>1978</v>
      </c>
      <c r="N34">
        <v>2.3918243661747001</v>
      </c>
    </row>
    <row r="35" spans="1:14" x14ac:dyDescent="0.25">
      <c r="A35" s="20" t="s">
        <v>155</v>
      </c>
      <c r="B35">
        <v>1</v>
      </c>
      <c r="C35" t="s">
        <v>32</v>
      </c>
      <c r="D35" t="s">
        <v>88</v>
      </c>
      <c r="E35" t="s">
        <v>11515</v>
      </c>
      <c r="F35">
        <v>4</v>
      </c>
      <c r="G35">
        <v>2014</v>
      </c>
      <c r="H35" t="s">
        <v>57</v>
      </c>
      <c r="I35">
        <v>83.5</v>
      </c>
      <c r="J35">
        <v>80.416982569935996</v>
      </c>
      <c r="K35">
        <v>86.709859095051101</v>
      </c>
      <c r="L35">
        <v>1791</v>
      </c>
      <c r="M35">
        <v>2020</v>
      </c>
      <c r="N35">
        <v>2.3629373500277899</v>
      </c>
    </row>
    <row r="36" spans="1:14" x14ac:dyDescent="0.25">
      <c r="A36" s="20" t="s">
        <v>156</v>
      </c>
      <c r="B36">
        <v>1</v>
      </c>
      <c r="C36" t="s">
        <v>32</v>
      </c>
      <c r="D36" t="s">
        <v>88</v>
      </c>
      <c r="E36" t="s">
        <v>11515</v>
      </c>
      <c r="F36">
        <v>5</v>
      </c>
      <c r="G36">
        <v>2014</v>
      </c>
      <c r="H36" t="s">
        <v>57</v>
      </c>
      <c r="I36">
        <v>83.3</v>
      </c>
      <c r="J36">
        <v>79.988139187198399</v>
      </c>
      <c r="K36">
        <v>86.769054856560203</v>
      </c>
      <c r="L36">
        <v>1372</v>
      </c>
      <c r="M36">
        <v>1524</v>
      </c>
      <c r="N36">
        <v>2.6997462357801898</v>
      </c>
    </row>
    <row r="37" spans="1:14" x14ac:dyDescent="0.25">
      <c r="A37" s="20" t="s">
        <v>161</v>
      </c>
      <c r="B37">
        <v>1</v>
      </c>
      <c r="C37" t="s">
        <v>32</v>
      </c>
      <c r="D37" t="s">
        <v>88</v>
      </c>
      <c r="E37" t="s">
        <v>11515</v>
      </c>
      <c r="F37">
        <v>1</v>
      </c>
      <c r="G37">
        <v>2014</v>
      </c>
      <c r="H37" t="s">
        <v>58</v>
      </c>
      <c r="I37">
        <v>89.2</v>
      </c>
      <c r="J37">
        <v>87.085395615664396</v>
      </c>
      <c r="K37">
        <v>91.391421887763897</v>
      </c>
      <c r="L37">
        <v>1694</v>
      </c>
      <c r="M37">
        <v>1836</v>
      </c>
      <c r="N37">
        <v>2.4296476537493099</v>
      </c>
    </row>
    <row r="38" spans="1:14" x14ac:dyDescent="0.25">
      <c r="A38" s="20" t="s">
        <v>172</v>
      </c>
      <c r="B38">
        <v>1</v>
      </c>
      <c r="C38" t="s">
        <v>32</v>
      </c>
      <c r="D38" t="s">
        <v>88</v>
      </c>
      <c r="E38" t="s">
        <v>11515</v>
      </c>
      <c r="F38">
        <v>2</v>
      </c>
      <c r="G38">
        <v>2014</v>
      </c>
      <c r="H38" t="s">
        <v>58</v>
      </c>
      <c r="I38">
        <v>85.6</v>
      </c>
      <c r="J38">
        <v>82.347743548108198</v>
      </c>
      <c r="K38">
        <v>88.906412241585002</v>
      </c>
      <c r="L38">
        <v>1081</v>
      </c>
      <c r="M38">
        <v>1185</v>
      </c>
      <c r="N38">
        <v>3.0414953233623701</v>
      </c>
    </row>
    <row r="39" spans="1:14" x14ac:dyDescent="0.25">
      <c r="A39" s="20" t="s">
        <v>175</v>
      </c>
      <c r="B39">
        <v>1</v>
      </c>
      <c r="C39" t="s">
        <v>32</v>
      </c>
      <c r="D39" t="s">
        <v>88</v>
      </c>
      <c r="E39" t="s">
        <v>11515</v>
      </c>
      <c r="F39">
        <v>3</v>
      </c>
      <c r="G39">
        <v>2014</v>
      </c>
      <c r="H39" t="s">
        <v>58</v>
      </c>
      <c r="I39">
        <v>87.1</v>
      </c>
      <c r="J39">
        <v>85.308803704670595</v>
      </c>
      <c r="K39">
        <v>89.027896602789198</v>
      </c>
      <c r="L39">
        <v>2963</v>
      </c>
      <c r="M39">
        <v>3255</v>
      </c>
      <c r="N39">
        <v>1.8371058252118599</v>
      </c>
    </row>
    <row r="40" spans="1:14" x14ac:dyDescent="0.25">
      <c r="A40" s="20" t="s">
        <v>176</v>
      </c>
      <c r="B40">
        <v>1</v>
      </c>
      <c r="C40" t="s">
        <v>32</v>
      </c>
      <c r="D40" t="s">
        <v>88</v>
      </c>
      <c r="E40" t="s">
        <v>11515</v>
      </c>
      <c r="F40">
        <v>4</v>
      </c>
      <c r="G40">
        <v>2014</v>
      </c>
      <c r="H40" t="s">
        <v>58</v>
      </c>
      <c r="I40">
        <v>85.9</v>
      </c>
      <c r="J40">
        <v>84.376820982720602</v>
      </c>
      <c r="K40">
        <v>87.511724786124802</v>
      </c>
      <c r="L40">
        <v>5252</v>
      </c>
      <c r="M40">
        <v>5736</v>
      </c>
      <c r="N40">
        <v>1.3798683116521999</v>
      </c>
    </row>
    <row r="41" spans="1:14" x14ac:dyDescent="0.25">
      <c r="A41" s="20" t="s">
        <v>177</v>
      </c>
      <c r="B41">
        <v>1</v>
      </c>
      <c r="C41" t="s">
        <v>32</v>
      </c>
      <c r="D41" t="s">
        <v>88</v>
      </c>
      <c r="E41" t="s">
        <v>11515</v>
      </c>
      <c r="F41">
        <v>5</v>
      </c>
      <c r="G41">
        <v>2014</v>
      </c>
      <c r="H41" t="s">
        <v>58</v>
      </c>
      <c r="I41">
        <v>86.7</v>
      </c>
      <c r="J41">
        <v>85.489593824866105</v>
      </c>
      <c r="K41">
        <v>87.918184951235304</v>
      </c>
      <c r="L41">
        <v>6243</v>
      </c>
      <c r="M41">
        <v>6932</v>
      </c>
      <c r="N41">
        <v>1.2656200098332899</v>
      </c>
    </row>
    <row r="42" spans="1:14" x14ac:dyDescent="0.25">
      <c r="A42" s="20" t="s">
        <v>20310</v>
      </c>
      <c r="B42">
        <v>1</v>
      </c>
      <c r="C42" t="s">
        <v>32</v>
      </c>
      <c r="D42" t="s">
        <v>88</v>
      </c>
      <c r="E42" t="s">
        <v>11515</v>
      </c>
      <c r="F42">
        <v>1</v>
      </c>
      <c r="G42">
        <v>2014</v>
      </c>
      <c r="H42" t="s">
        <v>59</v>
      </c>
      <c r="I42">
        <v>78.099999999999994</v>
      </c>
      <c r="J42">
        <v>68.845827348990099</v>
      </c>
      <c r="K42">
        <v>88.464029694806499</v>
      </c>
      <c r="L42">
        <v>190</v>
      </c>
      <c r="M42">
        <v>215</v>
      </c>
      <c r="N42">
        <v>7.25476250110012</v>
      </c>
    </row>
    <row r="43" spans="1:14" x14ac:dyDescent="0.25">
      <c r="A43" s="20" t="s">
        <v>20311</v>
      </c>
      <c r="B43">
        <v>1</v>
      </c>
      <c r="C43" t="s">
        <v>32</v>
      </c>
      <c r="D43" t="s">
        <v>88</v>
      </c>
      <c r="E43" t="s">
        <v>11515</v>
      </c>
      <c r="F43">
        <v>2</v>
      </c>
      <c r="G43">
        <v>2014</v>
      </c>
      <c r="H43" t="s">
        <v>59</v>
      </c>
      <c r="I43">
        <v>82.3</v>
      </c>
      <c r="J43">
        <v>71.518118966473807</v>
      </c>
      <c r="K43">
        <v>94.662817335907505</v>
      </c>
      <c r="L43">
        <v>119</v>
      </c>
      <c r="M43">
        <v>134</v>
      </c>
      <c r="N43">
        <v>9.16698497028211</v>
      </c>
    </row>
    <row r="44" spans="1:14" x14ac:dyDescent="0.25">
      <c r="A44" s="20" t="s">
        <v>20312</v>
      </c>
      <c r="B44">
        <v>1</v>
      </c>
      <c r="C44" t="s">
        <v>32</v>
      </c>
      <c r="D44" t="s">
        <v>88</v>
      </c>
      <c r="E44" t="s">
        <v>11515</v>
      </c>
      <c r="F44">
        <v>3</v>
      </c>
      <c r="G44">
        <v>2014</v>
      </c>
      <c r="H44" t="s">
        <v>59</v>
      </c>
      <c r="I44">
        <v>91.2</v>
      </c>
      <c r="J44">
        <v>84.754854349210007</v>
      </c>
      <c r="K44">
        <v>98.293051204994001</v>
      </c>
      <c r="L44">
        <v>203</v>
      </c>
      <c r="M44">
        <v>223</v>
      </c>
      <c r="N44">
        <v>7.0186240634359596</v>
      </c>
    </row>
    <row r="45" spans="1:14" x14ac:dyDescent="0.25">
      <c r="A45" s="20" t="s">
        <v>20313</v>
      </c>
      <c r="B45">
        <v>1</v>
      </c>
      <c r="C45" t="s">
        <v>32</v>
      </c>
      <c r="D45" t="s">
        <v>88</v>
      </c>
      <c r="E45" t="s">
        <v>11515</v>
      </c>
      <c r="F45">
        <v>4</v>
      </c>
      <c r="G45">
        <v>2014</v>
      </c>
      <c r="H45" t="s">
        <v>59</v>
      </c>
      <c r="I45">
        <v>82</v>
      </c>
      <c r="J45">
        <v>77.792419051088601</v>
      </c>
      <c r="K45">
        <v>86.509690066041898</v>
      </c>
      <c r="L45">
        <v>909</v>
      </c>
      <c r="M45">
        <v>1048</v>
      </c>
      <c r="N45">
        <v>3.3167906340333002</v>
      </c>
    </row>
    <row r="46" spans="1:14" x14ac:dyDescent="0.25">
      <c r="A46" s="20" t="s">
        <v>20314</v>
      </c>
      <c r="B46">
        <v>1</v>
      </c>
      <c r="C46" t="s">
        <v>32</v>
      </c>
      <c r="D46" t="s">
        <v>88</v>
      </c>
      <c r="E46" t="s">
        <v>11515</v>
      </c>
      <c r="F46">
        <v>5</v>
      </c>
      <c r="G46">
        <v>2014</v>
      </c>
      <c r="H46" t="s">
        <v>59</v>
      </c>
      <c r="I46">
        <v>84.1</v>
      </c>
      <c r="J46">
        <v>79.069561004929</v>
      </c>
      <c r="K46">
        <v>89.427686463654595</v>
      </c>
      <c r="L46">
        <v>468</v>
      </c>
      <c r="M46">
        <v>543</v>
      </c>
      <c r="N46">
        <v>4.6225016352102397</v>
      </c>
    </row>
    <row r="47" spans="1:14" x14ac:dyDescent="0.25">
      <c r="A47" s="20" t="s">
        <v>20315</v>
      </c>
      <c r="B47">
        <v>1</v>
      </c>
      <c r="C47" t="s">
        <v>32</v>
      </c>
      <c r="D47" t="s">
        <v>88</v>
      </c>
      <c r="E47" t="s">
        <v>11515</v>
      </c>
      <c r="F47">
        <v>1</v>
      </c>
      <c r="G47">
        <v>2014</v>
      </c>
      <c r="H47" t="s">
        <v>60</v>
      </c>
      <c r="I47">
        <v>85.3</v>
      </c>
      <c r="J47">
        <v>83.681537114380305</v>
      </c>
      <c r="K47">
        <v>87.009712508082103</v>
      </c>
      <c r="L47">
        <v>4402</v>
      </c>
      <c r="M47">
        <v>4826</v>
      </c>
      <c r="N47">
        <v>1.5072142131211601</v>
      </c>
    </row>
    <row r="48" spans="1:14" x14ac:dyDescent="0.25">
      <c r="A48" s="20" t="s">
        <v>20316</v>
      </c>
      <c r="B48">
        <v>1</v>
      </c>
      <c r="C48" t="s">
        <v>32</v>
      </c>
      <c r="D48" t="s">
        <v>88</v>
      </c>
      <c r="E48" t="s">
        <v>11515</v>
      </c>
      <c r="F48">
        <v>2</v>
      </c>
      <c r="G48">
        <v>2014</v>
      </c>
      <c r="H48" t="s">
        <v>60</v>
      </c>
      <c r="I48">
        <v>86.4</v>
      </c>
      <c r="J48">
        <v>84.9632027902191</v>
      </c>
      <c r="K48">
        <v>87.774030687665004</v>
      </c>
      <c r="L48">
        <v>5300</v>
      </c>
      <c r="M48">
        <v>5846</v>
      </c>
      <c r="N48">
        <v>1.3736056394868901</v>
      </c>
    </row>
    <row r="49" spans="1:14" x14ac:dyDescent="0.25">
      <c r="A49" s="20" t="s">
        <v>20317</v>
      </c>
      <c r="B49">
        <v>1</v>
      </c>
      <c r="C49" t="s">
        <v>32</v>
      </c>
      <c r="D49" t="s">
        <v>88</v>
      </c>
      <c r="E49" t="s">
        <v>11515</v>
      </c>
      <c r="F49">
        <v>3</v>
      </c>
      <c r="G49">
        <v>2014</v>
      </c>
      <c r="H49" t="s">
        <v>60</v>
      </c>
      <c r="I49">
        <v>86.6</v>
      </c>
      <c r="J49">
        <v>85.152910166951798</v>
      </c>
      <c r="K49">
        <v>88.065297022455795</v>
      </c>
      <c r="L49">
        <v>5618</v>
      </c>
      <c r="M49">
        <v>6126</v>
      </c>
      <c r="N49">
        <v>1.33416373808783</v>
      </c>
    </row>
    <row r="50" spans="1:14" x14ac:dyDescent="0.25">
      <c r="A50" s="20" t="s">
        <v>20318</v>
      </c>
      <c r="B50">
        <v>1</v>
      </c>
      <c r="C50" t="s">
        <v>32</v>
      </c>
      <c r="D50" t="s">
        <v>88</v>
      </c>
      <c r="E50" t="s">
        <v>11515</v>
      </c>
      <c r="F50">
        <v>4</v>
      </c>
      <c r="G50">
        <v>2014</v>
      </c>
      <c r="H50" t="s">
        <v>60</v>
      </c>
      <c r="I50">
        <v>87.9</v>
      </c>
      <c r="J50">
        <v>86.690538792591099</v>
      </c>
      <c r="K50">
        <v>89.159732724288702</v>
      </c>
      <c r="L50">
        <v>4748</v>
      </c>
      <c r="M50">
        <v>5270</v>
      </c>
      <c r="N50">
        <v>1.45125806040036</v>
      </c>
    </row>
    <row r="51" spans="1:14" x14ac:dyDescent="0.25">
      <c r="A51" s="20" t="s">
        <v>20319</v>
      </c>
      <c r="B51">
        <v>1</v>
      </c>
      <c r="C51" t="s">
        <v>32</v>
      </c>
      <c r="D51" t="s">
        <v>88</v>
      </c>
      <c r="E51" t="s">
        <v>11515</v>
      </c>
      <c r="F51">
        <v>5</v>
      </c>
      <c r="G51">
        <v>2014</v>
      </c>
      <c r="H51" t="s">
        <v>60</v>
      </c>
      <c r="I51">
        <v>88.7</v>
      </c>
      <c r="J51">
        <v>87.238961373077302</v>
      </c>
      <c r="K51">
        <v>90.171673962510198</v>
      </c>
      <c r="L51">
        <v>3234</v>
      </c>
      <c r="M51">
        <v>3568</v>
      </c>
      <c r="N51">
        <v>1.7584498711333201</v>
      </c>
    </row>
    <row r="52" spans="1:14" x14ac:dyDescent="0.25">
      <c r="A52" s="20" t="s">
        <v>20320</v>
      </c>
      <c r="B52">
        <v>1</v>
      </c>
      <c r="C52" t="s">
        <v>32</v>
      </c>
      <c r="D52" t="s">
        <v>88</v>
      </c>
      <c r="E52" t="s">
        <v>11515</v>
      </c>
      <c r="F52">
        <v>1</v>
      </c>
      <c r="G52">
        <v>2014</v>
      </c>
      <c r="H52" t="s">
        <v>61</v>
      </c>
      <c r="I52" t="s">
        <v>44</v>
      </c>
      <c r="J52" t="s">
        <v>44</v>
      </c>
      <c r="K52" t="s">
        <v>44</v>
      </c>
      <c r="L52">
        <v>7</v>
      </c>
      <c r="M52">
        <v>82</v>
      </c>
      <c r="N52">
        <v>37.796447300922701</v>
      </c>
    </row>
    <row r="53" spans="1:14" x14ac:dyDescent="0.25">
      <c r="A53" s="20" t="s">
        <v>20321</v>
      </c>
      <c r="B53">
        <v>1</v>
      </c>
      <c r="C53" t="s">
        <v>32</v>
      </c>
      <c r="D53" t="s">
        <v>88</v>
      </c>
      <c r="E53" t="s">
        <v>11515</v>
      </c>
      <c r="F53">
        <v>2</v>
      </c>
      <c r="G53">
        <v>2014</v>
      </c>
      <c r="H53" t="s">
        <v>61</v>
      </c>
      <c r="I53" t="s">
        <v>44</v>
      </c>
      <c r="J53" t="s">
        <v>44</v>
      </c>
      <c r="K53" t="s">
        <v>44</v>
      </c>
      <c r="L53">
        <v>8</v>
      </c>
      <c r="M53">
        <v>148</v>
      </c>
      <c r="N53">
        <v>35.355339059327399</v>
      </c>
    </row>
    <row r="54" spans="1:14" x14ac:dyDescent="0.25">
      <c r="A54" s="20" t="s">
        <v>20322</v>
      </c>
      <c r="B54">
        <v>1</v>
      </c>
      <c r="C54" t="s">
        <v>32</v>
      </c>
      <c r="D54" t="s">
        <v>88</v>
      </c>
      <c r="E54" t="s">
        <v>11515</v>
      </c>
      <c r="F54">
        <v>3</v>
      </c>
      <c r="G54">
        <v>2014</v>
      </c>
      <c r="H54" t="s">
        <v>61</v>
      </c>
      <c r="I54" t="s">
        <v>44</v>
      </c>
      <c r="J54" t="s">
        <v>44</v>
      </c>
      <c r="K54" t="s">
        <v>44</v>
      </c>
      <c r="L54">
        <v>14</v>
      </c>
      <c r="M54">
        <v>261</v>
      </c>
      <c r="N54">
        <v>26.726124191242398</v>
      </c>
    </row>
    <row r="55" spans="1:14" x14ac:dyDescent="0.25">
      <c r="A55" s="20" t="s">
        <v>20323</v>
      </c>
      <c r="B55">
        <v>1</v>
      </c>
      <c r="C55" t="s">
        <v>32</v>
      </c>
      <c r="D55" t="s">
        <v>88</v>
      </c>
      <c r="E55" t="s">
        <v>11515</v>
      </c>
      <c r="F55">
        <v>4</v>
      </c>
      <c r="G55">
        <v>2014</v>
      </c>
      <c r="H55" t="s">
        <v>61</v>
      </c>
      <c r="I55" t="s">
        <v>44</v>
      </c>
      <c r="J55" t="s">
        <v>44</v>
      </c>
      <c r="K55" t="s">
        <v>44</v>
      </c>
      <c r="L55">
        <v>30</v>
      </c>
      <c r="M55">
        <v>576</v>
      </c>
      <c r="N55">
        <v>18.257418583505501</v>
      </c>
    </row>
    <row r="56" spans="1:14" x14ac:dyDescent="0.25">
      <c r="A56" s="20" t="s">
        <v>20324</v>
      </c>
      <c r="B56">
        <v>1</v>
      </c>
      <c r="C56" t="s">
        <v>32</v>
      </c>
      <c r="D56" t="s">
        <v>88</v>
      </c>
      <c r="E56" t="s">
        <v>11515</v>
      </c>
      <c r="F56">
        <v>5</v>
      </c>
      <c r="G56">
        <v>2014</v>
      </c>
      <c r="H56" t="s">
        <v>61</v>
      </c>
      <c r="I56" t="s">
        <v>44</v>
      </c>
      <c r="J56" t="s">
        <v>44</v>
      </c>
      <c r="K56" t="s">
        <v>44</v>
      </c>
      <c r="L56">
        <v>8</v>
      </c>
      <c r="M56">
        <v>129</v>
      </c>
      <c r="N56">
        <v>35.355339059327399</v>
      </c>
    </row>
    <row r="57" spans="1:14" x14ac:dyDescent="0.25">
      <c r="A57" s="20" t="s">
        <v>20325</v>
      </c>
      <c r="B57">
        <v>1</v>
      </c>
      <c r="C57" t="s">
        <v>32</v>
      </c>
      <c r="D57" t="s">
        <v>88</v>
      </c>
      <c r="E57" t="s">
        <v>11515</v>
      </c>
      <c r="F57">
        <v>1</v>
      </c>
      <c r="G57">
        <v>2014</v>
      </c>
      <c r="H57" t="s">
        <v>62</v>
      </c>
      <c r="I57">
        <v>89</v>
      </c>
      <c r="J57">
        <v>81.339005527533402</v>
      </c>
      <c r="K57">
        <v>98.203834692421594</v>
      </c>
      <c r="L57">
        <v>67</v>
      </c>
      <c r="M57">
        <v>81</v>
      </c>
      <c r="N57">
        <v>12.2169444356305</v>
      </c>
    </row>
    <row r="58" spans="1:14" x14ac:dyDescent="0.25">
      <c r="A58" s="20" t="s">
        <v>20326</v>
      </c>
      <c r="B58">
        <v>1</v>
      </c>
      <c r="C58" t="s">
        <v>32</v>
      </c>
      <c r="D58" t="s">
        <v>88</v>
      </c>
      <c r="E58" t="s">
        <v>11515</v>
      </c>
      <c r="F58">
        <v>2</v>
      </c>
      <c r="G58">
        <v>2014</v>
      </c>
      <c r="H58" t="s">
        <v>62</v>
      </c>
      <c r="I58">
        <v>81</v>
      </c>
      <c r="J58">
        <v>72.008973617116098</v>
      </c>
      <c r="K58">
        <v>90.859600490392907</v>
      </c>
      <c r="L58">
        <v>262</v>
      </c>
      <c r="M58">
        <v>295</v>
      </c>
      <c r="N58">
        <v>6.1780206321521502</v>
      </c>
    </row>
    <row r="59" spans="1:14" x14ac:dyDescent="0.25">
      <c r="A59" s="20" t="s">
        <v>20327</v>
      </c>
      <c r="B59">
        <v>1</v>
      </c>
      <c r="C59" t="s">
        <v>32</v>
      </c>
      <c r="D59" t="s">
        <v>88</v>
      </c>
      <c r="E59" t="s">
        <v>11515</v>
      </c>
      <c r="F59">
        <v>3</v>
      </c>
      <c r="G59">
        <v>2014</v>
      </c>
      <c r="H59" t="s">
        <v>62</v>
      </c>
      <c r="I59">
        <v>84.4</v>
      </c>
      <c r="J59">
        <v>77.972141176777598</v>
      </c>
      <c r="K59">
        <v>91.298626339640094</v>
      </c>
      <c r="L59">
        <v>362</v>
      </c>
      <c r="M59">
        <v>401</v>
      </c>
      <c r="N59">
        <v>5.25588331227637</v>
      </c>
    </row>
    <row r="60" spans="1:14" x14ac:dyDescent="0.25">
      <c r="A60" s="20" t="s">
        <v>20328</v>
      </c>
      <c r="B60">
        <v>1</v>
      </c>
      <c r="C60" t="s">
        <v>32</v>
      </c>
      <c r="D60" t="s">
        <v>88</v>
      </c>
      <c r="E60" t="s">
        <v>11515</v>
      </c>
      <c r="F60">
        <v>4</v>
      </c>
      <c r="G60">
        <v>2014</v>
      </c>
      <c r="H60" t="s">
        <v>62</v>
      </c>
      <c r="I60">
        <v>85.7</v>
      </c>
      <c r="J60">
        <v>81.9953897166329</v>
      </c>
      <c r="K60">
        <v>89.655450476665294</v>
      </c>
      <c r="L60">
        <v>821</v>
      </c>
      <c r="M60">
        <v>909</v>
      </c>
      <c r="N60">
        <v>3.49002406379888</v>
      </c>
    </row>
    <row r="61" spans="1:14" x14ac:dyDescent="0.25">
      <c r="A61" s="20" t="s">
        <v>20329</v>
      </c>
      <c r="B61">
        <v>1</v>
      </c>
      <c r="C61" t="s">
        <v>32</v>
      </c>
      <c r="D61" t="s">
        <v>88</v>
      </c>
      <c r="E61" t="s">
        <v>11515</v>
      </c>
      <c r="F61">
        <v>5</v>
      </c>
      <c r="G61">
        <v>2014</v>
      </c>
      <c r="H61" t="s">
        <v>62</v>
      </c>
      <c r="I61">
        <v>90.6</v>
      </c>
      <c r="J61">
        <v>88.358873213705493</v>
      </c>
      <c r="K61">
        <v>92.872651089658802</v>
      </c>
      <c r="L61">
        <v>1671</v>
      </c>
      <c r="M61">
        <v>1816</v>
      </c>
      <c r="N61">
        <v>2.4463116021507698</v>
      </c>
    </row>
    <row r="62" spans="1:14" x14ac:dyDescent="0.25">
      <c r="A62" s="20" t="s">
        <v>11523</v>
      </c>
      <c r="B62">
        <v>1</v>
      </c>
      <c r="C62" t="s">
        <v>32</v>
      </c>
      <c r="D62" t="s">
        <v>88</v>
      </c>
      <c r="E62" t="s">
        <v>11515</v>
      </c>
      <c r="F62">
        <v>1</v>
      </c>
      <c r="G62">
        <v>2014</v>
      </c>
      <c r="H62" t="s">
        <v>43</v>
      </c>
      <c r="I62">
        <v>78.2</v>
      </c>
      <c r="J62">
        <v>73.305996015758396</v>
      </c>
      <c r="K62">
        <v>83.424064104124596</v>
      </c>
      <c r="L62">
        <v>714</v>
      </c>
      <c r="M62">
        <v>802</v>
      </c>
      <c r="N62">
        <v>3.7424059428256</v>
      </c>
    </row>
    <row r="63" spans="1:14" x14ac:dyDescent="0.25">
      <c r="A63" s="20" t="s">
        <v>20330</v>
      </c>
      <c r="B63">
        <v>1</v>
      </c>
      <c r="C63" t="s">
        <v>32</v>
      </c>
      <c r="D63" t="s">
        <v>88</v>
      </c>
      <c r="E63" t="s">
        <v>11515</v>
      </c>
      <c r="F63">
        <v>1</v>
      </c>
      <c r="G63">
        <v>2014</v>
      </c>
      <c r="H63" t="s">
        <v>75</v>
      </c>
      <c r="I63">
        <v>84.77</v>
      </c>
      <c r="J63">
        <v>84.061094774909193</v>
      </c>
      <c r="K63">
        <v>85.485521384119593</v>
      </c>
      <c r="L63">
        <v>24918</v>
      </c>
      <c r="M63">
        <v>27735</v>
      </c>
      <c r="N63">
        <v>0.63349531767919998</v>
      </c>
    </row>
    <row r="64" spans="1:14" x14ac:dyDescent="0.25">
      <c r="A64" s="20" t="s">
        <v>20331</v>
      </c>
      <c r="B64">
        <v>1</v>
      </c>
      <c r="C64" t="s">
        <v>32</v>
      </c>
      <c r="D64" t="s">
        <v>88</v>
      </c>
      <c r="E64" t="s">
        <v>11515</v>
      </c>
      <c r="F64">
        <v>2</v>
      </c>
      <c r="G64">
        <v>2014</v>
      </c>
      <c r="H64" t="s">
        <v>75</v>
      </c>
      <c r="I64">
        <v>85.59</v>
      </c>
      <c r="J64">
        <v>84.949700510663106</v>
      </c>
      <c r="K64">
        <v>86.230474120713595</v>
      </c>
      <c r="L64">
        <v>29345</v>
      </c>
      <c r="M64">
        <v>32670</v>
      </c>
      <c r="N64">
        <v>0.58375813139694799</v>
      </c>
    </row>
    <row r="65" spans="1:14" x14ac:dyDescent="0.25">
      <c r="A65" s="20" t="s">
        <v>20332</v>
      </c>
      <c r="B65">
        <v>1</v>
      </c>
      <c r="C65" t="s">
        <v>32</v>
      </c>
      <c r="D65" t="s">
        <v>88</v>
      </c>
      <c r="E65" t="s">
        <v>11515</v>
      </c>
      <c r="F65">
        <v>3</v>
      </c>
      <c r="G65">
        <v>2014</v>
      </c>
      <c r="H65" t="s">
        <v>75</v>
      </c>
      <c r="I65">
        <v>85.47</v>
      </c>
      <c r="J65">
        <v>84.886712346403797</v>
      </c>
      <c r="K65">
        <v>86.067404222737295</v>
      </c>
      <c r="L65">
        <v>35617</v>
      </c>
      <c r="M65">
        <v>39728</v>
      </c>
      <c r="N65">
        <v>0.52987244061590499</v>
      </c>
    </row>
    <row r="66" spans="1:14" x14ac:dyDescent="0.25">
      <c r="A66" s="20" t="s">
        <v>20333</v>
      </c>
      <c r="B66">
        <v>1</v>
      </c>
      <c r="C66" t="s">
        <v>32</v>
      </c>
      <c r="D66" t="s">
        <v>88</v>
      </c>
      <c r="E66" t="s">
        <v>11515</v>
      </c>
      <c r="F66">
        <v>4</v>
      </c>
      <c r="G66">
        <v>2014</v>
      </c>
      <c r="H66" t="s">
        <v>75</v>
      </c>
      <c r="I66">
        <v>85.49</v>
      </c>
      <c r="J66">
        <v>84.990237259545196</v>
      </c>
      <c r="K66">
        <v>85.994014675933798</v>
      </c>
      <c r="L66">
        <v>45153</v>
      </c>
      <c r="M66">
        <v>50737</v>
      </c>
      <c r="N66">
        <v>0.470605170871431</v>
      </c>
    </row>
    <row r="67" spans="1:14" x14ac:dyDescent="0.25">
      <c r="A67" s="20" t="s">
        <v>20334</v>
      </c>
      <c r="B67">
        <v>1</v>
      </c>
      <c r="C67" t="s">
        <v>32</v>
      </c>
      <c r="D67" t="s">
        <v>88</v>
      </c>
      <c r="E67" t="s">
        <v>11515</v>
      </c>
      <c r="F67">
        <v>5</v>
      </c>
      <c r="G67">
        <v>2014</v>
      </c>
      <c r="H67" t="s">
        <v>75</v>
      </c>
      <c r="I67">
        <v>87.1</v>
      </c>
      <c r="J67">
        <v>86.741935317473207</v>
      </c>
      <c r="K67">
        <v>87.461714064218796</v>
      </c>
      <c r="L67">
        <v>63029</v>
      </c>
      <c r="M67">
        <v>70445</v>
      </c>
      <c r="N67">
        <v>0.39831787065711499</v>
      </c>
    </row>
    <row r="68" spans="1:14" x14ac:dyDescent="0.25">
      <c r="A68" s="20" t="s">
        <v>11524</v>
      </c>
      <c r="B68">
        <v>1</v>
      </c>
      <c r="C68" t="s">
        <v>32</v>
      </c>
      <c r="D68" t="s">
        <v>88</v>
      </c>
      <c r="E68" t="s">
        <v>11515</v>
      </c>
      <c r="F68">
        <v>2</v>
      </c>
      <c r="G68">
        <v>2014</v>
      </c>
      <c r="H68" t="s">
        <v>43</v>
      </c>
      <c r="I68">
        <v>81</v>
      </c>
      <c r="J68">
        <v>76.881137269048494</v>
      </c>
      <c r="K68">
        <v>85.237404774546604</v>
      </c>
      <c r="L68">
        <v>993</v>
      </c>
      <c r="M68">
        <v>1107</v>
      </c>
      <c r="N68">
        <v>3.1734040798768799</v>
      </c>
    </row>
    <row r="69" spans="1:14" x14ac:dyDescent="0.25">
      <c r="A69" s="20" t="s">
        <v>11525</v>
      </c>
      <c r="B69">
        <v>1</v>
      </c>
      <c r="C69" t="s">
        <v>32</v>
      </c>
      <c r="D69" t="s">
        <v>88</v>
      </c>
      <c r="E69" t="s">
        <v>11515</v>
      </c>
      <c r="F69">
        <v>3</v>
      </c>
      <c r="G69">
        <v>2014</v>
      </c>
      <c r="H69" t="s">
        <v>43</v>
      </c>
      <c r="I69">
        <v>85.7</v>
      </c>
      <c r="J69">
        <v>83.131760523444299</v>
      </c>
      <c r="K69">
        <v>88.384757244178104</v>
      </c>
      <c r="L69">
        <v>2034</v>
      </c>
      <c r="M69">
        <v>2210</v>
      </c>
      <c r="N69">
        <v>2.2173003507924598</v>
      </c>
    </row>
    <row r="70" spans="1:14" x14ac:dyDescent="0.25">
      <c r="A70" s="20" t="s">
        <v>11526</v>
      </c>
      <c r="B70">
        <v>1</v>
      </c>
      <c r="C70" t="s">
        <v>32</v>
      </c>
      <c r="D70" t="s">
        <v>88</v>
      </c>
      <c r="E70" t="s">
        <v>11515</v>
      </c>
      <c r="F70">
        <v>4</v>
      </c>
      <c r="G70">
        <v>2014</v>
      </c>
      <c r="H70" t="s">
        <v>43</v>
      </c>
      <c r="I70">
        <v>83.9</v>
      </c>
      <c r="J70">
        <v>81.554452186293602</v>
      </c>
      <c r="K70">
        <v>86.235187147714896</v>
      </c>
      <c r="L70">
        <v>2600</v>
      </c>
      <c r="M70">
        <v>2914</v>
      </c>
      <c r="N70">
        <v>1.96116135138184</v>
      </c>
    </row>
    <row r="71" spans="1:14" x14ac:dyDescent="0.25">
      <c r="A71" s="20" t="s">
        <v>11527</v>
      </c>
      <c r="B71">
        <v>1</v>
      </c>
      <c r="C71" t="s">
        <v>32</v>
      </c>
      <c r="D71" t="s">
        <v>88</v>
      </c>
      <c r="E71" t="s">
        <v>11515</v>
      </c>
      <c r="F71">
        <v>5</v>
      </c>
      <c r="G71">
        <v>2014</v>
      </c>
      <c r="H71" t="s">
        <v>43</v>
      </c>
      <c r="I71">
        <v>83.9</v>
      </c>
      <c r="J71">
        <v>81.994870792438903</v>
      </c>
      <c r="K71">
        <v>85.853316939259599</v>
      </c>
      <c r="L71">
        <v>2925</v>
      </c>
      <c r="M71">
        <v>3408</v>
      </c>
      <c r="N71">
        <v>1.8490006540841</v>
      </c>
    </row>
    <row r="72" spans="1:14" x14ac:dyDescent="0.25">
      <c r="A72" s="20" t="s">
        <v>11528</v>
      </c>
      <c r="B72">
        <v>1</v>
      </c>
      <c r="C72" t="s">
        <v>32</v>
      </c>
      <c r="D72" t="s">
        <v>88</v>
      </c>
      <c r="E72" t="s">
        <v>11515</v>
      </c>
      <c r="F72">
        <v>1</v>
      </c>
      <c r="G72">
        <v>2014</v>
      </c>
      <c r="H72" t="s">
        <v>45</v>
      </c>
      <c r="I72">
        <v>82.1</v>
      </c>
      <c r="J72">
        <v>80.166496091920905</v>
      </c>
      <c r="K72">
        <v>84.096289517052597</v>
      </c>
      <c r="L72">
        <v>3727</v>
      </c>
      <c r="M72">
        <v>4324</v>
      </c>
      <c r="N72">
        <v>1.6380241620174101</v>
      </c>
    </row>
    <row r="73" spans="1:14" x14ac:dyDescent="0.25">
      <c r="A73" s="20" t="s">
        <v>11529</v>
      </c>
      <c r="B73">
        <v>1</v>
      </c>
      <c r="C73" t="s">
        <v>32</v>
      </c>
      <c r="D73" t="s">
        <v>88</v>
      </c>
      <c r="E73" t="s">
        <v>11515</v>
      </c>
      <c r="F73">
        <v>2</v>
      </c>
      <c r="G73">
        <v>2014</v>
      </c>
      <c r="H73" t="s">
        <v>45</v>
      </c>
      <c r="I73">
        <v>81.599999999999994</v>
      </c>
      <c r="J73">
        <v>79.595822298621499</v>
      </c>
      <c r="K73">
        <v>83.733165735335206</v>
      </c>
      <c r="L73">
        <v>3438</v>
      </c>
      <c r="M73">
        <v>4020</v>
      </c>
      <c r="N73">
        <v>1.7054817003221701</v>
      </c>
    </row>
    <row r="74" spans="1:14" x14ac:dyDescent="0.25">
      <c r="A74" s="20" t="s">
        <v>11530</v>
      </c>
      <c r="B74">
        <v>1</v>
      </c>
      <c r="C74" t="s">
        <v>32</v>
      </c>
      <c r="D74" t="s">
        <v>88</v>
      </c>
      <c r="E74" t="s">
        <v>11515</v>
      </c>
      <c r="F74">
        <v>3</v>
      </c>
      <c r="G74">
        <v>2014</v>
      </c>
      <c r="H74" t="s">
        <v>45</v>
      </c>
      <c r="I74">
        <v>81</v>
      </c>
      <c r="J74">
        <v>78.704300077963794</v>
      </c>
      <c r="K74">
        <v>83.3436533041329</v>
      </c>
      <c r="L74">
        <v>2747</v>
      </c>
      <c r="M74">
        <v>3222</v>
      </c>
      <c r="N74">
        <v>1.9079661712964899</v>
      </c>
    </row>
    <row r="75" spans="1:14" x14ac:dyDescent="0.25">
      <c r="A75" s="20" t="s">
        <v>11531</v>
      </c>
      <c r="B75">
        <v>1</v>
      </c>
      <c r="C75" t="s">
        <v>32</v>
      </c>
      <c r="D75" t="s">
        <v>88</v>
      </c>
      <c r="E75" t="s">
        <v>11515</v>
      </c>
      <c r="F75">
        <v>4</v>
      </c>
      <c r="G75">
        <v>2014</v>
      </c>
      <c r="H75" t="s">
        <v>45</v>
      </c>
      <c r="I75">
        <v>83.5</v>
      </c>
      <c r="J75">
        <v>81.950533216194003</v>
      </c>
      <c r="K75">
        <v>85.099367533722202</v>
      </c>
      <c r="L75">
        <v>4739</v>
      </c>
      <c r="M75">
        <v>5513</v>
      </c>
      <c r="N75">
        <v>1.4526354741081</v>
      </c>
    </row>
    <row r="76" spans="1:14" x14ac:dyDescent="0.25">
      <c r="A76" s="20" t="s">
        <v>11532</v>
      </c>
      <c r="B76">
        <v>1</v>
      </c>
      <c r="C76" t="s">
        <v>32</v>
      </c>
      <c r="D76" t="s">
        <v>88</v>
      </c>
      <c r="E76" t="s">
        <v>11515</v>
      </c>
      <c r="F76">
        <v>5</v>
      </c>
      <c r="G76">
        <v>2014</v>
      </c>
      <c r="H76" t="s">
        <v>45</v>
      </c>
      <c r="I76">
        <v>83</v>
      </c>
      <c r="J76">
        <v>80.228285743252599</v>
      </c>
      <c r="K76">
        <v>85.817935298094696</v>
      </c>
      <c r="L76">
        <v>1281</v>
      </c>
      <c r="M76">
        <v>1517</v>
      </c>
      <c r="N76">
        <v>2.7939937811355602</v>
      </c>
    </row>
    <row r="77" spans="1:14" x14ac:dyDescent="0.25">
      <c r="A77" s="20" t="s">
        <v>11533</v>
      </c>
      <c r="B77">
        <v>1</v>
      </c>
      <c r="C77" t="s">
        <v>32</v>
      </c>
      <c r="D77" t="s">
        <v>88</v>
      </c>
      <c r="E77" t="s">
        <v>11515</v>
      </c>
      <c r="F77">
        <v>1</v>
      </c>
      <c r="G77">
        <v>2014</v>
      </c>
      <c r="H77" t="s">
        <v>46</v>
      </c>
      <c r="I77">
        <v>85.8</v>
      </c>
      <c r="J77">
        <v>83.789826903912598</v>
      </c>
      <c r="K77">
        <v>87.909157021693304</v>
      </c>
      <c r="L77">
        <v>2488</v>
      </c>
      <c r="M77">
        <v>2727</v>
      </c>
      <c r="N77">
        <v>2.0048173494115602</v>
      </c>
    </row>
    <row r="78" spans="1:14" x14ac:dyDescent="0.25">
      <c r="A78" s="20" t="s">
        <v>11534</v>
      </c>
      <c r="B78">
        <v>1</v>
      </c>
      <c r="C78" t="s">
        <v>32</v>
      </c>
      <c r="D78" t="s">
        <v>88</v>
      </c>
      <c r="E78" t="s">
        <v>11515</v>
      </c>
      <c r="F78">
        <v>2</v>
      </c>
      <c r="G78">
        <v>2014</v>
      </c>
      <c r="H78" t="s">
        <v>46</v>
      </c>
      <c r="I78">
        <v>86.5</v>
      </c>
      <c r="J78">
        <v>83.8520446786912</v>
      </c>
      <c r="K78">
        <v>89.164899189959499</v>
      </c>
      <c r="L78">
        <v>1564</v>
      </c>
      <c r="M78">
        <v>1706</v>
      </c>
      <c r="N78">
        <v>2.5286086871208702</v>
      </c>
    </row>
    <row r="79" spans="1:14" x14ac:dyDescent="0.25">
      <c r="A79" s="20" t="s">
        <v>11535</v>
      </c>
      <c r="B79">
        <v>1</v>
      </c>
      <c r="C79" t="s">
        <v>32</v>
      </c>
      <c r="D79" t="s">
        <v>88</v>
      </c>
      <c r="E79" t="s">
        <v>11515</v>
      </c>
      <c r="F79">
        <v>3</v>
      </c>
      <c r="G79">
        <v>2014</v>
      </c>
      <c r="H79" t="s">
        <v>46</v>
      </c>
      <c r="I79">
        <v>86.2</v>
      </c>
      <c r="J79">
        <v>83.914055223412205</v>
      </c>
      <c r="K79">
        <v>88.582484728599795</v>
      </c>
      <c r="L79">
        <v>2381</v>
      </c>
      <c r="M79">
        <v>2586</v>
      </c>
      <c r="N79">
        <v>2.0493696595977902</v>
      </c>
    </row>
    <row r="80" spans="1:14" x14ac:dyDescent="0.25">
      <c r="A80" s="20" t="s">
        <v>11536</v>
      </c>
      <c r="B80">
        <v>1</v>
      </c>
      <c r="C80" t="s">
        <v>32</v>
      </c>
      <c r="D80" t="s">
        <v>88</v>
      </c>
      <c r="E80" t="s">
        <v>11515</v>
      </c>
      <c r="F80">
        <v>4</v>
      </c>
      <c r="G80">
        <v>2014</v>
      </c>
      <c r="H80" t="s">
        <v>46</v>
      </c>
      <c r="I80">
        <v>85.3</v>
      </c>
      <c r="J80">
        <v>83.085615128504998</v>
      </c>
      <c r="K80">
        <v>87.497422759598194</v>
      </c>
      <c r="L80">
        <v>2232</v>
      </c>
      <c r="M80">
        <v>2466</v>
      </c>
      <c r="N80">
        <v>2.1166687833365101</v>
      </c>
    </row>
    <row r="81" spans="1:14" x14ac:dyDescent="0.25">
      <c r="A81" s="20" t="s">
        <v>11537</v>
      </c>
      <c r="B81">
        <v>1</v>
      </c>
      <c r="C81" t="s">
        <v>32</v>
      </c>
      <c r="D81" t="s">
        <v>88</v>
      </c>
      <c r="E81" t="s">
        <v>11515</v>
      </c>
      <c r="F81">
        <v>5</v>
      </c>
      <c r="G81">
        <v>2014</v>
      </c>
      <c r="H81" t="s">
        <v>46</v>
      </c>
      <c r="I81">
        <v>85.9</v>
      </c>
      <c r="J81">
        <v>83.834099509470605</v>
      </c>
      <c r="K81">
        <v>88.121480554028096</v>
      </c>
      <c r="L81">
        <v>1657</v>
      </c>
      <c r="M81">
        <v>1860</v>
      </c>
      <c r="N81">
        <v>2.4566243134637999</v>
      </c>
    </row>
    <row r="82" spans="1:14" x14ac:dyDescent="0.25">
      <c r="A82" s="20" t="s">
        <v>11538</v>
      </c>
      <c r="B82">
        <v>1</v>
      </c>
      <c r="C82" t="s">
        <v>32</v>
      </c>
      <c r="D82" t="s">
        <v>88</v>
      </c>
      <c r="E82" t="s">
        <v>11515</v>
      </c>
      <c r="F82">
        <v>1</v>
      </c>
      <c r="G82">
        <v>2014</v>
      </c>
      <c r="H82" t="s">
        <v>47</v>
      </c>
      <c r="I82">
        <v>88.2</v>
      </c>
      <c r="J82">
        <v>86.299181569385198</v>
      </c>
      <c r="K82">
        <v>90.221645410533895</v>
      </c>
      <c r="L82">
        <v>2990</v>
      </c>
      <c r="M82">
        <v>3225</v>
      </c>
      <c r="N82">
        <v>1.82879238989864</v>
      </c>
    </row>
    <row r="83" spans="1:14" x14ac:dyDescent="0.25">
      <c r="A83" s="20" t="s">
        <v>11539</v>
      </c>
      <c r="B83">
        <v>1</v>
      </c>
      <c r="C83" t="s">
        <v>32</v>
      </c>
      <c r="D83" t="s">
        <v>88</v>
      </c>
      <c r="E83" t="s">
        <v>11515</v>
      </c>
      <c r="F83">
        <v>2</v>
      </c>
      <c r="G83">
        <v>2014</v>
      </c>
      <c r="H83" t="s">
        <v>47</v>
      </c>
      <c r="I83">
        <v>91.1</v>
      </c>
      <c r="J83">
        <v>89.765964544597097</v>
      </c>
      <c r="K83">
        <v>92.511447722647901</v>
      </c>
      <c r="L83">
        <v>3833</v>
      </c>
      <c r="M83">
        <v>4111</v>
      </c>
      <c r="N83">
        <v>1.61521593448099</v>
      </c>
    </row>
    <row r="84" spans="1:14" x14ac:dyDescent="0.25">
      <c r="A84" s="20" t="s">
        <v>11540</v>
      </c>
      <c r="B84">
        <v>1</v>
      </c>
      <c r="C84" t="s">
        <v>32</v>
      </c>
      <c r="D84" t="s">
        <v>88</v>
      </c>
      <c r="E84" t="s">
        <v>11515</v>
      </c>
      <c r="F84">
        <v>3</v>
      </c>
      <c r="G84">
        <v>2014</v>
      </c>
      <c r="H84" t="s">
        <v>47</v>
      </c>
      <c r="I84">
        <v>89.9</v>
      </c>
      <c r="J84">
        <v>88.158503543261304</v>
      </c>
      <c r="K84">
        <v>91.686521664353293</v>
      </c>
      <c r="L84">
        <v>2382</v>
      </c>
      <c r="M84">
        <v>2596</v>
      </c>
      <c r="N84">
        <v>2.0489394360894102</v>
      </c>
    </row>
    <row r="85" spans="1:14" x14ac:dyDescent="0.25">
      <c r="A85" s="20" t="s">
        <v>11541</v>
      </c>
      <c r="B85">
        <v>1</v>
      </c>
      <c r="C85" t="s">
        <v>32</v>
      </c>
      <c r="D85" t="s">
        <v>88</v>
      </c>
      <c r="E85" t="s">
        <v>11515</v>
      </c>
      <c r="F85">
        <v>4</v>
      </c>
      <c r="G85">
        <v>2014</v>
      </c>
      <c r="H85" t="s">
        <v>47</v>
      </c>
      <c r="I85">
        <v>89.8</v>
      </c>
      <c r="J85">
        <v>88.525059603669106</v>
      </c>
      <c r="K85">
        <v>91.0917330815019</v>
      </c>
      <c r="L85">
        <v>4349</v>
      </c>
      <c r="M85">
        <v>4716</v>
      </c>
      <c r="N85">
        <v>1.51637039262337</v>
      </c>
    </row>
    <row r="86" spans="1:14" x14ac:dyDescent="0.25">
      <c r="A86" s="20" t="s">
        <v>11542</v>
      </c>
      <c r="B86">
        <v>1</v>
      </c>
      <c r="C86" t="s">
        <v>32</v>
      </c>
      <c r="D86" t="s">
        <v>88</v>
      </c>
      <c r="E86" t="s">
        <v>11515</v>
      </c>
      <c r="F86">
        <v>5</v>
      </c>
      <c r="G86">
        <v>2014</v>
      </c>
      <c r="H86" t="s">
        <v>47</v>
      </c>
      <c r="I86">
        <v>89.1</v>
      </c>
      <c r="J86">
        <v>88.576127721280798</v>
      </c>
      <c r="K86">
        <v>89.715785616954406</v>
      </c>
      <c r="L86">
        <v>18268</v>
      </c>
      <c r="M86">
        <v>20111</v>
      </c>
      <c r="N86">
        <v>0.73986843349564102</v>
      </c>
    </row>
    <row r="87" spans="1:14" x14ac:dyDescent="0.25">
      <c r="A87" s="20" t="s">
        <v>11543</v>
      </c>
      <c r="B87">
        <v>1</v>
      </c>
      <c r="C87" t="s">
        <v>32</v>
      </c>
      <c r="D87" t="s">
        <v>88</v>
      </c>
      <c r="E87" t="s">
        <v>11515</v>
      </c>
      <c r="F87">
        <v>1</v>
      </c>
      <c r="G87">
        <v>2014</v>
      </c>
      <c r="H87" t="s">
        <v>48</v>
      </c>
      <c r="I87">
        <v>88</v>
      </c>
      <c r="J87">
        <v>82.020045317434807</v>
      </c>
      <c r="K87">
        <v>94.270643055239603</v>
      </c>
      <c r="L87">
        <v>548</v>
      </c>
      <c r="M87">
        <v>584</v>
      </c>
      <c r="N87">
        <v>4.2717882885838003</v>
      </c>
    </row>
    <row r="88" spans="1:14" x14ac:dyDescent="0.25">
      <c r="A88" s="20" t="s">
        <v>11544</v>
      </c>
      <c r="B88">
        <v>1</v>
      </c>
      <c r="C88" t="s">
        <v>32</v>
      </c>
      <c r="D88" t="s">
        <v>88</v>
      </c>
      <c r="E88" t="s">
        <v>11515</v>
      </c>
      <c r="F88">
        <v>2</v>
      </c>
      <c r="G88">
        <v>2014</v>
      </c>
      <c r="H88" t="s">
        <v>48</v>
      </c>
      <c r="I88">
        <v>89.5</v>
      </c>
      <c r="J88">
        <v>86.310483776228295</v>
      </c>
      <c r="K88">
        <v>92.810539600533104</v>
      </c>
      <c r="L88">
        <v>1092</v>
      </c>
      <c r="M88">
        <v>1178</v>
      </c>
      <c r="N88">
        <v>3.0261376633440098</v>
      </c>
    </row>
    <row r="89" spans="1:14" x14ac:dyDescent="0.25">
      <c r="A89" s="20" t="s">
        <v>11545</v>
      </c>
      <c r="B89">
        <v>1</v>
      </c>
      <c r="C89" t="s">
        <v>32</v>
      </c>
      <c r="D89" t="s">
        <v>88</v>
      </c>
      <c r="E89" t="s">
        <v>11515</v>
      </c>
      <c r="F89">
        <v>3</v>
      </c>
      <c r="G89">
        <v>2014</v>
      </c>
      <c r="H89" t="s">
        <v>48</v>
      </c>
      <c r="I89">
        <v>88.3</v>
      </c>
      <c r="J89">
        <v>84.033105516402202</v>
      </c>
      <c r="K89">
        <v>92.710182123641403</v>
      </c>
      <c r="L89">
        <v>933</v>
      </c>
      <c r="M89">
        <v>1008</v>
      </c>
      <c r="N89">
        <v>3.27385302235826</v>
      </c>
    </row>
    <row r="90" spans="1:14" x14ac:dyDescent="0.25">
      <c r="A90" s="20" t="s">
        <v>11546</v>
      </c>
      <c r="B90">
        <v>1</v>
      </c>
      <c r="C90" t="s">
        <v>32</v>
      </c>
      <c r="D90" t="s">
        <v>88</v>
      </c>
      <c r="E90" t="s">
        <v>11515</v>
      </c>
      <c r="F90">
        <v>4</v>
      </c>
      <c r="G90">
        <v>2014</v>
      </c>
      <c r="H90" t="s">
        <v>48</v>
      </c>
      <c r="I90">
        <v>87.8</v>
      </c>
      <c r="J90">
        <v>84.968048977550296</v>
      </c>
      <c r="K90">
        <v>90.738041654923506</v>
      </c>
      <c r="L90">
        <v>1532</v>
      </c>
      <c r="M90">
        <v>1722</v>
      </c>
      <c r="N90">
        <v>2.5548806515379798</v>
      </c>
    </row>
    <row r="91" spans="1:14" x14ac:dyDescent="0.25">
      <c r="A91" s="20" t="s">
        <v>11547</v>
      </c>
      <c r="B91">
        <v>1</v>
      </c>
      <c r="C91" t="s">
        <v>32</v>
      </c>
      <c r="D91" t="s">
        <v>88</v>
      </c>
      <c r="E91" t="s">
        <v>11515</v>
      </c>
      <c r="F91">
        <v>5</v>
      </c>
      <c r="G91">
        <v>2014</v>
      </c>
      <c r="H91" t="s">
        <v>48</v>
      </c>
      <c r="I91">
        <v>86.4</v>
      </c>
      <c r="J91">
        <v>84.587076360906295</v>
      </c>
      <c r="K91">
        <v>88.217537212583096</v>
      </c>
      <c r="L91">
        <v>2921</v>
      </c>
      <c r="M91">
        <v>3308</v>
      </c>
      <c r="N91">
        <v>1.8502662262063201</v>
      </c>
    </row>
    <row r="92" spans="1:14" x14ac:dyDescent="0.25">
      <c r="A92" s="20" t="s">
        <v>11548</v>
      </c>
      <c r="B92">
        <v>1</v>
      </c>
      <c r="C92" t="s">
        <v>32</v>
      </c>
      <c r="D92" t="s">
        <v>88</v>
      </c>
      <c r="E92" t="s">
        <v>11515</v>
      </c>
      <c r="F92">
        <v>1</v>
      </c>
      <c r="G92">
        <v>2014</v>
      </c>
      <c r="H92" t="s">
        <v>49</v>
      </c>
      <c r="I92">
        <v>88</v>
      </c>
      <c r="J92">
        <v>85.033884735257502</v>
      </c>
      <c r="K92">
        <v>91.2003838562742</v>
      </c>
      <c r="L92">
        <v>1051</v>
      </c>
      <c r="M92">
        <v>1144</v>
      </c>
      <c r="N92">
        <v>3.0845984923781802</v>
      </c>
    </row>
    <row r="93" spans="1:14" x14ac:dyDescent="0.25">
      <c r="A93" s="20" t="s">
        <v>11549</v>
      </c>
      <c r="B93">
        <v>1</v>
      </c>
      <c r="C93" t="s">
        <v>32</v>
      </c>
      <c r="D93" t="s">
        <v>88</v>
      </c>
      <c r="E93" t="s">
        <v>11515</v>
      </c>
      <c r="F93">
        <v>2</v>
      </c>
      <c r="G93">
        <v>2014</v>
      </c>
      <c r="H93" t="s">
        <v>49</v>
      </c>
      <c r="I93">
        <v>89.4</v>
      </c>
      <c r="J93">
        <v>85.838130566540897</v>
      </c>
      <c r="K93">
        <v>93.147505494708099</v>
      </c>
      <c r="L93">
        <v>731</v>
      </c>
      <c r="M93">
        <v>795</v>
      </c>
      <c r="N93">
        <v>3.69863360727655</v>
      </c>
    </row>
    <row r="94" spans="1:14" x14ac:dyDescent="0.25">
      <c r="A94" s="20" t="s">
        <v>11550</v>
      </c>
      <c r="B94">
        <v>1</v>
      </c>
      <c r="C94" t="s">
        <v>32</v>
      </c>
      <c r="D94" t="s">
        <v>88</v>
      </c>
      <c r="E94" t="s">
        <v>11515</v>
      </c>
      <c r="F94">
        <v>3</v>
      </c>
      <c r="G94">
        <v>2014</v>
      </c>
      <c r="H94" t="s">
        <v>49</v>
      </c>
      <c r="I94">
        <v>88.2</v>
      </c>
      <c r="J94">
        <v>85.455049434699703</v>
      </c>
      <c r="K94">
        <v>91.075215164044906</v>
      </c>
      <c r="L94">
        <v>1228</v>
      </c>
      <c r="M94">
        <v>1359</v>
      </c>
      <c r="N94">
        <v>2.85365072767675</v>
      </c>
    </row>
    <row r="95" spans="1:14" x14ac:dyDescent="0.25">
      <c r="A95" s="20" t="s">
        <v>11551</v>
      </c>
      <c r="B95">
        <v>1</v>
      </c>
      <c r="C95" t="s">
        <v>32</v>
      </c>
      <c r="D95" t="s">
        <v>88</v>
      </c>
      <c r="E95" t="s">
        <v>11515</v>
      </c>
      <c r="F95">
        <v>4</v>
      </c>
      <c r="G95">
        <v>2014</v>
      </c>
      <c r="H95" t="s">
        <v>49</v>
      </c>
      <c r="I95">
        <v>87.7</v>
      </c>
      <c r="J95">
        <v>85.731163713336102</v>
      </c>
      <c r="K95">
        <v>89.827051537262193</v>
      </c>
      <c r="L95">
        <v>2226</v>
      </c>
      <c r="M95">
        <v>2465</v>
      </c>
      <c r="N95">
        <v>2.11951951699649</v>
      </c>
    </row>
    <row r="96" spans="1:14" x14ac:dyDescent="0.25">
      <c r="A96" s="20" t="s">
        <v>11552</v>
      </c>
      <c r="B96">
        <v>1</v>
      </c>
      <c r="C96" t="s">
        <v>32</v>
      </c>
      <c r="D96" t="s">
        <v>88</v>
      </c>
      <c r="E96" t="s">
        <v>11515</v>
      </c>
      <c r="F96">
        <v>5</v>
      </c>
      <c r="G96">
        <v>2014</v>
      </c>
      <c r="H96" t="s">
        <v>49</v>
      </c>
      <c r="I96">
        <v>85.6</v>
      </c>
      <c r="J96">
        <v>83.138428981884005</v>
      </c>
      <c r="K96">
        <v>88.099977856956698</v>
      </c>
      <c r="L96">
        <v>1384</v>
      </c>
      <c r="M96">
        <v>1553</v>
      </c>
      <c r="N96">
        <v>2.6880166528523501</v>
      </c>
    </row>
    <row r="97" spans="1:14" x14ac:dyDescent="0.25">
      <c r="A97" s="20" t="s">
        <v>11553</v>
      </c>
      <c r="B97">
        <v>1</v>
      </c>
      <c r="C97" t="s">
        <v>32</v>
      </c>
      <c r="D97" t="s">
        <v>88</v>
      </c>
      <c r="E97" t="s">
        <v>11515</v>
      </c>
      <c r="F97">
        <v>1</v>
      </c>
      <c r="G97">
        <v>2014</v>
      </c>
      <c r="H97" t="s">
        <v>50</v>
      </c>
      <c r="I97">
        <v>80.7</v>
      </c>
      <c r="J97">
        <v>71.949704615323697</v>
      </c>
      <c r="K97">
        <v>90.359582620832498</v>
      </c>
      <c r="L97">
        <v>205</v>
      </c>
      <c r="M97">
        <v>227</v>
      </c>
      <c r="N97">
        <v>6.98430295769578</v>
      </c>
    </row>
    <row r="98" spans="1:14" x14ac:dyDescent="0.25">
      <c r="A98" s="20" t="s">
        <v>11554</v>
      </c>
      <c r="B98">
        <v>1</v>
      </c>
      <c r="C98" t="s">
        <v>32</v>
      </c>
      <c r="D98" t="s">
        <v>88</v>
      </c>
      <c r="E98" t="s">
        <v>11515</v>
      </c>
      <c r="F98">
        <v>2</v>
      </c>
      <c r="G98">
        <v>2014</v>
      </c>
      <c r="H98" t="s">
        <v>50</v>
      </c>
      <c r="I98">
        <v>81.099999999999994</v>
      </c>
      <c r="J98">
        <v>75.631319363999495</v>
      </c>
      <c r="K98">
        <v>86.842068387289203</v>
      </c>
      <c r="L98">
        <v>506</v>
      </c>
      <c r="M98">
        <v>578</v>
      </c>
      <c r="N98">
        <v>4.4455422447438702</v>
      </c>
    </row>
    <row r="99" spans="1:14" x14ac:dyDescent="0.25">
      <c r="A99" s="20" t="s">
        <v>11555</v>
      </c>
      <c r="B99">
        <v>1</v>
      </c>
      <c r="C99" t="s">
        <v>32</v>
      </c>
      <c r="D99" t="s">
        <v>88</v>
      </c>
      <c r="E99" t="s">
        <v>11515</v>
      </c>
      <c r="F99">
        <v>3</v>
      </c>
      <c r="G99">
        <v>2014</v>
      </c>
      <c r="H99" t="s">
        <v>50</v>
      </c>
      <c r="I99">
        <v>84.8</v>
      </c>
      <c r="J99">
        <v>79.025582034742001</v>
      </c>
      <c r="K99">
        <v>90.987895407275303</v>
      </c>
      <c r="L99">
        <v>439</v>
      </c>
      <c r="M99">
        <v>479</v>
      </c>
      <c r="N99">
        <v>4.7727395990334802</v>
      </c>
    </row>
    <row r="100" spans="1:14" x14ac:dyDescent="0.25">
      <c r="A100" s="20" t="s">
        <v>11556</v>
      </c>
      <c r="B100">
        <v>1</v>
      </c>
      <c r="C100" t="s">
        <v>32</v>
      </c>
      <c r="D100" t="s">
        <v>88</v>
      </c>
      <c r="E100" t="s">
        <v>11515</v>
      </c>
      <c r="F100">
        <v>4</v>
      </c>
      <c r="G100">
        <v>2014</v>
      </c>
      <c r="H100" t="s">
        <v>50</v>
      </c>
      <c r="I100">
        <v>88.9</v>
      </c>
      <c r="J100">
        <v>86.0598402273191</v>
      </c>
      <c r="K100">
        <v>91.898007421288298</v>
      </c>
      <c r="L100">
        <v>1038</v>
      </c>
      <c r="M100">
        <v>1128</v>
      </c>
      <c r="N100">
        <v>3.103854276221</v>
      </c>
    </row>
    <row r="101" spans="1:14" x14ac:dyDescent="0.25">
      <c r="A101" s="20" t="s">
        <v>11557</v>
      </c>
      <c r="B101">
        <v>1</v>
      </c>
      <c r="C101" t="s">
        <v>32</v>
      </c>
      <c r="D101" t="s">
        <v>88</v>
      </c>
      <c r="E101" t="s">
        <v>11515</v>
      </c>
      <c r="F101">
        <v>5</v>
      </c>
      <c r="G101">
        <v>2014</v>
      </c>
      <c r="H101" t="s">
        <v>50</v>
      </c>
      <c r="I101">
        <v>86.5</v>
      </c>
      <c r="J101">
        <v>84.419146338125202</v>
      </c>
      <c r="K101">
        <v>88.5678752541167</v>
      </c>
      <c r="L101">
        <v>2328</v>
      </c>
      <c r="M101">
        <v>2569</v>
      </c>
      <c r="N101">
        <v>2.0725666807241998</v>
      </c>
    </row>
    <row r="102" spans="1:14" x14ac:dyDescent="0.25">
      <c r="A102" s="20" t="s">
        <v>11558</v>
      </c>
      <c r="B102">
        <v>1</v>
      </c>
      <c r="C102" t="s">
        <v>32</v>
      </c>
      <c r="D102" t="s">
        <v>88</v>
      </c>
      <c r="E102" t="s">
        <v>11515</v>
      </c>
      <c r="F102">
        <v>1</v>
      </c>
      <c r="G102">
        <v>2014</v>
      </c>
      <c r="H102" t="s">
        <v>51</v>
      </c>
      <c r="I102">
        <v>85</v>
      </c>
      <c r="J102">
        <v>77.651938005508299</v>
      </c>
      <c r="K102">
        <v>92.899667609633198</v>
      </c>
      <c r="L102">
        <v>324</v>
      </c>
      <c r="M102">
        <v>354</v>
      </c>
      <c r="N102">
        <v>5.5555555555555598</v>
      </c>
    </row>
    <row r="103" spans="1:14" x14ac:dyDescent="0.25">
      <c r="A103" s="20" t="s">
        <v>11559</v>
      </c>
      <c r="B103">
        <v>1</v>
      </c>
      <c r="C103" t="s">
        <v>32</v>
      </c>
      <c r="D103" t="s">
        <v>88</v>
      </c>
      <c r="E103" t="s">
        <v>11515</v>
      </c>
      <c r="F103">
        <v>2</v>
      </c>
      <c r="G103">
        <v>2014</v>
      </c>
      <c r="H103" t="s">
        <v>51</v>
      </c>
      <c r="I103">
        <v>88.4</v>
      </c>
      <c r="J103">
        <v>84.837484880035703</v>
      </c>
      <c r="K103">
        <v>92.086870828154204</v>
      </c>
      <c r="L103">
        <v>913</v>
      </c>
      <c r="M103">
        <v>985</v>
      </c>
      <c r="N103">
        <v>3.3095169616074802</v>
      </c>
    </row>
    <row r="104" spans="1:14" x14ac:dyDescent="0.25">
      <c r="A104" s="20" t="s">
        <v>11560</v>
      </c>
      <c r="B104">
        <v>1</v>
      </c>
      <c r="C104" t="s">
        <v>32</v>
      </c>
      <c r="D104" t="s">
        <v>88</v>
      </c>
      <c r="E104" t="s">
        <v>11515</v>
      </c>
      <c r="F104">
        <v>3</v>
      </c>
      <c r="G104">
        <v>2014</v>
      </c>
      <c r="H104" t="s">
        <v>51</v>
      </c>
      <c r="I104">
        <v>85.9</v>
      </c>
      <c r="J104">
        <v>82.892187346396895</v>
      </c>
      <c r="K104">
        <v>89.012840226565004</v>
      </c>
      <c r="L104">
        <v>1107</v>
      </c>
      <c r="M104">
        <v>1246</v>
      </c>
      <c r="N104">
        <v>3.0055654488914398</v>
      </c>
    </row>
    <row r="105" spans="1:14" x14ac:dyDescent="0.25">
      <c r="A105" s="20" t="s">
        <v>11561</v>
      </c>
      <c r="B105">
        <v>1</v>
      </c>
      <c r="C105" t="s">
        <v>32</v>
      </c>
      <c r="D105" t="s">
        <v>88</v>
      </c>
      <c r="E105" t="s">
        <v>11515</v>
      </c>
      <c r="F105">
        <v>4</v>
      </c>
      <c r="G105">
        <v>2014</v>
      </c>
      <c r="H105" t="s">
        <v>51</v>
      </c>
      <c r="I105">
        <v>87.1</v>
      </c>
      <c r="J105">
        <v>83.973748311002296</v>
      </c>
      <c r="K105">
        <v>90.299882936759701</v>
      </c>
      <c r="L105">
        <v>1511</v>
      </c>
      <c r="M105">
        <v>1628</v>
      </c>
      <c r="N105">
        <v>2.5725733587791901</v>
      </c>
    </row>
    <row r="106" spans="1:14" x14ac:dyDescent="0.25">
      <c r="A106" s="20" t="s">
        <v>11562</v>
      </c>
      <c r="B106">
        <v>1</v>
      </c>
      <c r="C106" t="s">
        <v>32</v>
      </c>
      <c r="D106" t="s">
        <v>88</v>
      </c>
      <c r="E106" t="s">
        <v>11515</v>
      </c>
      <c r="F106">
        <v>5</v>
      </c>
      <c r="G106">
        <v>2014</v>
      </c>
      <c r="H106" t="s">
        <v>51</v>
      </c>
      <c r="I106">
        <v>87.4</v>
      </c>
      <c r="J106">
        <v>85.484000729133498</v>
      </c>
      <c r="K106">
        <v>89.340262311630696</v>
      </c>
      <c r="L106">
        <v>3532</v>
      </c>
      <c r="M106">
        <v>3863</v>
      </c>
      <c r="N106">
        <v>1.68263397034016</v>
      </c>
    </row>
    <row r="107" spans="1:14" x14ac:dyDescent="0.25">
      <c r="A107" s="20" t="s">
        <v>20335</v>
      </c>
      <c r="B107">
        <v>1</v>
      </c>
      <c r="C107" t="s">
        <v>32</v>
      </c>
      <c r="D107" t="s">
        <v>90</v>
      </c>
      <c r="E107" t="s">
        <v>20336</v>
      </c>
      <c r="F107">
        <v>2</v>
      </c>
      <c r="G107">
        <v>2014</v>
      </c>
      <c r="H107" t="s">
        <v>52</v>
      </c>
      <c r="I107">
        <v>-1.6445046142528099</v>
      </c>
      <c r="J107">
        <v>-8.11</v>
      </c>
      <c r="K107">
        <v>4.8209999999999997</v>
      </c>
      <c r="L107">
        <v>1534</v>
      </c>
      <c r="M107" t="s">
        <v>44</v>
      </c>
      <c r="N107">
        <v>2.5532146059408301</v>
      </c>
    </row>
    <row r="108" spans="1:14" x14ac:dyDescent="0.25">
      <c r="A108" s="20" t="s">
        <v>20337</v>
      </c>
      <c r="B108">
        <v>1</v>
      </c>
      <c r="C108" t="s">
        <v>32</v>
      </c>
      <c r="D108" t="s">
        <v>90</v>
      </c>
      <c r="E108" t="s">
        <v>20336</v>
      </c>
      <c r="F108">
        <v>3</v>
      </c>
      <c r="G108">
        <v>2014</v>
      </c>
      <c r="H108" t="s">
        <v>52</v>
      </c>
      <c r="I108">
        <v>-2.67490644989793</v>
      </c>
      <c r="J108">
        <v>-9.6850000000000005</v>
      </c>
      <c r="K108">
        <v>4.3360000000000003</v>
      </c>
      <c r="L108">
        <v>903</v>
      </c>
      <c r="M108" t="s">
        <v>44</v>
      </c>
      <c r="N108">
        <v>3.32779162819861</v>
      </c>
    </row>
    <row r="109" spans="1:14" x14ac:dyDescent="0.25">
      <c r="A109" s="20" t="s">
        <v>20338</v>
      </c>
      <c r="B109">
        <v>1</v>
      </c>
      <c r="C109" t="s">
        <v>32</v>
      </c>
      <c r="D109" t="s">
        <v>90</v>
      </c>
      <c r="E109" t="s">
        <v>20336</v>
      </c>
      <c r="F109">
        <v>4</v>
      </c>
      <c r="G109">
        <v>2014</v>
      </c>
      <c r="H109" t="s">
        <v>52</v>
      </c>
      <c r="I109">
        <v>-1.39564697089908</v>
      </c>
      <c r="J109">
        <v>-7.5350000000000001</v>
      </c>
      <c r="K109">
        <v>4.7439999999999998</v>
      </c>
      <c r="L109">
        <v>2089</v>
      </c>
      <c r="M109" t="s">
        <v>44</v>
      </c>
      <c r="N109">
        <v>2.1879166839686799</v>
      </c>
    </row>
    <row r="110" spans="1:14" x14ac:dyDescent="0.25">
      <c r="A110" s="20" t="s">
        <v>20339</v>
      </c>
      <c r="B110">
        <v>1</v>
      </c>
      <c r="C110" t="s">
        <v>32</v>
      </c>
      <c r="D110" t="s">
        <v>90</v>
      </c>
      <c r="E110" t="s">
        <v>20336</v>
      </c>
      <c r="F110">
        <v>5</v>
      </c>
      <c r="G110">
        <v>2014</v>
      </c>
      <c r="H110" t="s">
        <v>52</v>
      </c>
      <c r="I110">
        <v>0.82651439413935202</v>
      </c>
      <c r="J110">
        <v>-6.7430000000000003</v>
      </c>
      <c r="K110">
        <v>8.3960000000000008</v>
      </c>
      <c r="L110">
        <v>324</v>
      </c>
      <c r="M110" t="s">
        <v>44</v>
      </c>
      <c r="N110">
        <v>5.5555555555555598</v>
      </c>
    </row>
    <row r="111" spans="1:14" x14ac:dyDescent="0.25">
      <c r="A111" s="20" t="s">
        <v>20340</v>
      </c>
      <c r="B111">
        <v>1</v>
      </c>
      <c r="C111" t="s">
        <v>32</v>
      </c>
      <c r="D111" t="s">
        <v>90</v>
      </c>
      <c r="E111" t="s">
        <v>20336</v>
      </c>
      <c r="F111">
        <v>2</v>
      </c>
      <c r="G111">
        <v>2014</v>
      </c>
      <c r="H111" t="s">
        <v>53</v>
      </c>
      <c r="I111">
        <v>-1.4494410861427001</v>
      </c>
      <c r="J111">
        <v>-14.772</v>
      </c>
      <c r="K111">
        <v>11.872999999999999</v>
      </c>
      <c r="L111">
        <v>769</v>
      </c>
      <c r="M111" t="s">
        <v>44</v>
      </c>
      <c r="N111">
        <v>3.6060922298730902</v>
      </c>
    </row>
    <row r="112" spans="1:14" x14ac:dyDescent="0.25">
      <c r="A112" s="20" t="s">
        <v>20341</v>
      </c>
      <c r="B112">
        <v>1</v>
      </c>
      <c r="C112" t="s">
        <v>32</v>
      </c>
      <c r="D112" t="s">
        <v>90</v>
      </c>
      <c r="E112" t="s">
        <v>20336</v>
      </c>
      <c r="F112">
        <v>3</v>
      </c>
      <c r="G112">
        <v>2014</v>
      </c>
      <c r="H112" t="s">
        <v>53</v>
      </c>
      <c r="I112">
        <v>1.8659304619449999</v>
      </c>
      <c r="J112">
        <v>-10.798999999999999</v>
      </c>
      <c r="K112">
        <v>14.531000000000001</v>
      </c>
      <c r="L112">
        <v>1262</v>
      </c>
      <c r="M112" t="s">
        <v>44</v>
      </c>
      <c r="N112">
        <v>2.81494764949788</v>
      </c>
    </row>
    <row r="113" spans="1:14" x14ac:dyDescent="0.25">
      <c r="A113" s="20" t="s">
        <v>20342</v>
      </c>
      <c r="B113">
        <v>1</v>
      </c>
      <c r="C113" t="s">
        <v>32</v>
      </c>
      <c r="D113" t="s">
        <v>90</v>
      </c>
      <c r="E113" t="s">
        <v>20336</v>
      </c>
      <c r="F113">
        <v>4</v>
      </c>
      <c r="G113">
        <v>2014</v>
      </c>
      <c r="H113" t="s">
        <v>53</v>
      </c>
      <c r="I113">
        <v>1.6042382610400701</v>
      </c>
      <c r="J113">
        <v>-10.842000000000001</v>
      </c>
      <c r="K113">
        <v>14.05</v>
      </c>
      <c r="L113">
        <v>2553</v>
      </c>
      <c r="M113" t="s">
        <v>44</v>
      </c>
      <c r="N113">
        <v>1.9791312333191999</v>
      </c>
    </row>
    <row r="114" spans="1:14" x14ac:dyDescent="0.25">
      <c r="A114" s="20" t="s">
        <v>20343</v>
      </c>
      <c r="B114">
        <v>1</v>
      </c>
      <c r="C114" t="s">
        <v>32</v>
      </c>
      <c r="D114" t="s">
        <v>90</v>
      </c>
      <c r="E114" t="s">
        <v>20336</v>
      </c>
      <c r="F114">
        <v>5</v>
      </c>
      <c r="G114">
        <v>2014</v>
      </c>
      <c r="H114" t="s">
        <v>53</v>
      </c>
      <c r="I114">
        <v>1.6994017895405999</v>
      </c>
      <c r="J114">
        <v>-10.563000000000001</v>
      </c>
      <c r="K114">
        <v>13.962</v>
      </c>
      <c r="L114">
        <v>5260</v>
      </c>
      <c r="M114" t="s">
        <v>44</v>
      </c>
      <c r="N114">
        <v>1.37881858284933</v>
      </c>
    </row>
    <row r="115" spans="1:14" x14ac:dyDescent="0.25">
      <c r="A115" s="20" t="s">
        <v>11964</v>
      </c>
      <c r="B115">
        <v>1</v>
      </c>
      <c r="C115" t="s">
        <v>32</v>
      </c>
      <c r="D115" t="s">
        <v>90</v>
      </c>
      <c r="E115" t="s">
        <v>20336</v>
      </c>
      <c r="F115">
        <v>2</v>
      </c>
      <c r="G115">
        <v>2014</v>
      </c>
      <c r="H115" t="s">
        <v>34</v>
      </c>
      <c r="I115">
        <v>1.45492111923305</v>
      </c>
      <c r="J115">
        <v>-0.98</v>
      </c>
      <c r="K115">
        <v>3.89</v>
      </c>
      <c r="L115">
        <v>4189</v>
      </c>
      <c r="M115" t="s">
        <v>44</v>
      </c>
      <c r="N115">
        <v>1.5450581165227399</v>
      </c>
    </row>
    <row r="116" spans="1:14" x14ac:dyDescent="0.25">
      <c r="A116" s="20" t="s">
        <v>20344</v>
      </c>
      <c r="B116">
        <v>1</v>
      </c>
      <c r="C116" t="s">
        <v>32</v>
      </c>
      <c r="D116" t="s">
        <v>90</v>
      </c>
      <c r="E116" t="s">
        <v>20336</v>
      </c>
      <c r="F116">
        <v>2</v>
      </c>
      <c r="G116">
        <v>2014</v>
      </c>
      <c r="H116" t="s">
        <v>54</v>
      </c>
      <c r="I116">
        <v>-1.44202702032841</v>
      </c>
      <c r="J116">
        <v>-10.109</v>
      </c>
      <c r="K116">
        <v>7.2249999999999996</v>
      </c>
      <c r="L116">
        <v>503</v>
      </c>
      <c r="M116" t="s">
        <v>44</v>
      </c>
      <c r="N116">
        <v>4.4587796206770998</v>
      </c>
    </row>
    <row r="117" spans="1:14" x14ac:dyDescent="0.25">
      <c r="A117" s="20" t="s">
        <v>20345</v>
      </c>
      <c r="B117">
        <v>1</v>
      </c>
      <c r="C117" t="s">
        <v>32</v>
      </c>
      <c r="D117" t="s">
        <v>90</v>
      </c>
      <c r="E117" t="s">
        <v>20336</v>
      </c>
      <c r="F117">
        <v>3</v>
      </c>
      <c r="G117">
        <v>2014</v>
      </c>
      <c r="H117" t="s">
        <v>54</v>
      </c>
      <c r="I117">
        <v>-3.08053009049266</v>
      </c>
      <c r="J117">
        <v>-11.271000000000001</v>
      </c>
      <c r="K117">
        <v>5.1100000000000003</v>
      </c>
      <c r="L117">
        <v>774</v>
      </c>
      <c r="M117" t="s">
        <v>44</v>
      </c>
      <c r="N117">
        <v>3.5944257734479499</v>
      </c>
    </row>
    <row r="118" spans="1:14" x14ac:dyDescent="0.25">
      <c r="A118" s="20" t="s">
        <v>20346</v>
      </c>
      <c r="B118">
        <v>1</v>
      </c>
      <c r="C118" t="s">
        <v>32</v>
      </c>
      <c r="D118" t="s">
        <v>90</v>
      </c>
      <c r="E118" t="s">
        <v>20336</v>
      </c>
      <c r="F118">
        <v>4</v>
      </c>
      <c r="G118">
        <v>2014</v>
      </c>
      <c r="H118" t="s">
        <v>54</v>
      </c>
      <c r="I118">
        <v>0.60539984452721296</v>
      </c>
      <c r="J118">
        <v>-7.37</v>
      </c>
      <c r="K118">
        <v>8.5809999999999995</v>
      </c>
      <c r="L118">
        <v>784</v>
      </c>
      <c r="M118" t="s">
        <v>44</v>
      </c>
      <c r="N118">
        <v>3.5714285714285698</v>
      </c>
    </row>
    <row r="119" spans="1:14" x14ac:dyDescent="0.25">
      <c r="A119" s="20" t="s">
        <v>20347</v>
      </c>
      <c r="B119">
        <v>1</v>
      </c>
      <c r="C119" t="s">
        <v>32</v>
      </c>
      <c r="D119" t="s">
        <v>90</v>
      </c>
      <c r="E119" t="s">
        <v>20336</v>
      </c>
      <c r="F119">
        <v>5</v>
      </c>
      <c r="G119">
        <v>2014</v>
      </c>
      <c r="H119" t="s">
        <v>54</v>
      </c>
      <c r="I119">
        <v>-0.38815023899392997</v>
      </c>
      <c r="J119">
        <v>-15.073</v>
      </c>
      <c r="K119">
        <v>14.295999999999999</v>
      </c>
      <c r="L119">
        <v>210</v>
      </c>
      <c r="M119" t="s">
        <v>44</v>
      </c>
      <c r="N119">
        <v>6.9006555934235401</v>
      </c>
    </row>
    <row r="120" spans="1:14" x14ac:dyDescent="0.25">
      <c r="A120" s="20" t="s">
        <v>11965</v>
      </c>
      <c r="B120">
        <v>1</v>
      </c>
      <c r="C120" t="s">
        <v>32</v>
      </c>
      <c r="D120" t="s">
        <v>90</v>
      </c>
      <c r="E120" t="s">
        <v>20336</v>
      </c>
      <c r="F120">
        <v>3</v>
      </c>
      <c r="G120">
        <v>2014</v>
      </c>
      <c r="H120" t="s">
        <v>34</v>
      </c>
      <c r="I120">
        <v>1.86873871144616</v>
      </c>
      <c r="J120">
        <v>-0.439</v>
      </c>
      <c r="K120">
        <v>4.1760000000000002</v>
      </c>
      <c r="L120">
        <v>4733</v>
      </c>
      <c r="M120" t="s">
        <v>44</v>
      </c>
      <c r="N120">
        <v>1.4535559317825399</v>
      </c>
    </row>
    <row r="121" spans="1:14" x14ac:dyDescent="0.25">
      <c r="A121" s="20" t="s">
        <v>529</v>
      </c>
      <c r="B121">
        <v>1</v>
      </c>
      <c r="C121" t="s">
        <v>32</v>
      </c>
      <c r="D121" t="s">
        <v>90</v>
      </c>
      <c r="E121" t="s">
        <v>20336</v>
      </c>
      <c r="F121">
        <v>2</v>
      </c>
      <c r="G121">
        <v>2014</v>
      </c>
      <c r="H121" t="s">
        <v>55</v>
      </c>
      <c r="I121">
        <v>3.6701343689600199</v>
      </c>
      <c r="J121">
        <v>-0.36899999999999999</v>
      </c>
      <c r="K121">
        <v>7.7089999999999996</v>
      </c>
      <c r="L121">
        <v>1909</v>
      </c>
      <c r="M121" t="s">
        <v>44</v>
      </c>
      <c r="N121">
        <v>2.28874303561587</v>
      </c>
    </row>
    <row r="122" spans="1:14" x14ac:dyDescent="0.25">
      <c r="A122" s="20" t="s">
        <v>532</v>
      </c>
      <c r="B122">
        <v>1</v>
      </c>
      <c r="C122" t="s">
        <v>32</v>
      </c>
      <c r="D122" t="s">
        <v>90</v>
      </c>
      <c r="E122" t="s">
        <v>20336</v>
      </c>
      <c r="F122">
        <v>3</v>
      </c>
      <c r="G122">
        <v>2014</v>
      </c>
      <c r="H122" t="s">
        <v>55</v>
      </c>
      <c r="I122">
        <v>4.0861090271839204</v>
      </c>
      <c r="J122">
        <v>0.318</v>
      </c>
      <c r="K122">
        <v>7.8540000000000001</v>
      </c>
      <c r="L122">
        <v>3351</v>
      </c>
      <c r="M122" t="s">
        <v>44</v>
      </c>
      <c r="N122">
        <v>1.7274790377089</v>
      </c>
    </row>
    <row r="123" spans="1:14" x14ac:dyDescent="0.25">
      <c r="A123" s="20" t="s">
        <v>533</v>
      </c>
      <c r="B123">
        <v>1</v>
      </c>
      <c r="C123" t="s">
        <v>32</v>
      </c>
      <c r="D123" t="s">
        <v>90</v>
      </c>
      <c r="E123" t="s">
        <v>20336</v>
      </c>
      <c r="F123">
        <v>4</v>
      </c>
      <c r="G123">
        <v>2014</v>
      </c>
      <c r="H123" t="s">
        <v>55</v>
      </c>
      <c r="I123">
        <v>2.4619556428807501</v>
      </c>
      <c r="J123">
        <v>-1.26</v>
      </c>
      <c r="K123">
        <v>6.1840000000000002</v>
      </c>
      <c r="L123">
        <v>3109</v>
      </c>
      <c r="M123" t="s">
        <v>44</v>
      </c>
      <c r="N123">
        <v>1.79345150973955</v>
      </c>
    </row>
    <row r="124" spans="1:14" x14ac:dyDescent="0.25">
      <c r="A124" s="20" t="s">
        <v>534</v>
      </c>
      <c r="B124">
        <v>1</v>
      </c>
      <c r="C124" t="s">
        <v>32</v>
      </c>
      <c r="D124" t="s">
        <v>90</v>
      </c>
      <c r="E124" t="s">
        <v>20336</v>
      </c>
      <c r="F124">
        <v>5</v>
      </c>
      <c r="G124">
        <v>2014</v>
      </c>
      <c r="H124" t="s">
        <v>55</v>
      </c>
      <c r="I124">
        <v>2.5732176198760301</v>
      </c>
      <c r="J124">
        <v>-1.5780000000000001</v>
      </c>
      <c r="K124">
        <v>6.7240000000000002</v>
      </c>
      <c r="L124">
        <v>1491</v>
      </c>
      <c r="M124" t="s">
        <v>44</v>
      </c>
      <c r="N124">
        <v>2.5897698962183502</v>
      </c>
    </row>
    <row r="125" spans="1:14" x14ac:dyDescent="0.25">
      <c r="A125" s="20" t="s">
        <v>11966</v>
      </c>
      <c r="B125">
        <v>1</v>
      </c>
      <c r="C125" t="s">
        <v>32</v>
      </c>
      <c r="D125" t="s">
        <v>90</v>
      </c>
      <c r="E125" t="s">
        <v>20336</v>
      </c>
      <c r="F125">
        <v>4</v>
      </c>
      <c r="G125">
        <v>2014</v>
      </c>
      <c r="H125" t="s">
        <v>34</v>
      </c>
      <c r="I125">
        <v>1.6969968623335201</v>
      </c>
      <c r="J125">
        <v>-0.83699999999999997</v>
      </c>
      <c r="K125">
        <v>4.2309999999999999</v>
      </c>
      <c r="L125">
        <v>2725</v>
      </c>
      <c r="M125" t="s">
        <v>44</v>
      </c>
      <c r="N125">
        <v>1.9156525704423</v>
      </c>
    </row>
    <row r="126" spans="1:14" x14ac:dyDescent="0.25">
      <c r="A126" s="20" t="s">
        <v>550</v>
      </c>
      <c r="B126">
        <v>1</v>
      </c>
      <c r="C126" t="s">
        <v>32</v>
      </c>
      <c r="D126" t="s">
        <v>90</v>
      </c>
      <c r="E126" t="s">
        <v>20336</v>
      </c>
      <c r="F126">
        <v>2</v>
      </c>
      <c r="G126">
        <v>2014</v>
      </c>
      <c r="H126" t="s">
        <v>56</v>
      </c>
      <c r="I126">
        <v>18.057727384259199</v>
      </c>
      <c r="J126">
        <v>0.109</v>
      </c>
      <c r="K126">
        <v>36.006</v>
      </c>
      <c r="L126">
        <v>257</v>
      </c>
      <c r="M126" t="s">
        <v>44</v>
      </c>
      <c r="N126">
        <v>6.2378286155180502</v>
      </c>
    </row>
    <row r="127" spans="1:14" x14ac:dyDescent="0.25">
      <c r="A127" s="20" t="s">
        <v>553</v>
      </c>
      <c r="B127">
        <v>1</v>
      </c>
      <c r="C127" t="s">
        <v>32</v>
      </c>
      <c r="D127" t="s">
        <v>90</v>
      </c>
      <c r="E127" t="s">
        <v>20336</v>
      </c>
      <c r="F127">
        <v>3</v>
      </c>
      <c r="G127">
        <v>2014</v>
      </c>
      <c r="H127" t="s">
        <v>56</v>
      </c>
      <c r="I127">
        <v>24.047137122788701</v>
      </c>
      <c r="J127">
        <v>6.1420000000000003</v>
      </c>
      <c r="K127">
        <v>41.951999999999998</v>
      </c>
      <c r="L127">
        <v>435</v>
      </c>
      <c r="M127" t="s">
        <v>44</v>
      </c>
      <c r="N127">
        <v>4.7946330148538401</v>
      </c>
    </row>
    <row r="128" spans="1:14" x14ac:dyDescent="0.25">
      <c r="A128" s="20" t="s">
        <v>554</v>
      </c>
      <c r="B128">
        <v>1</v>
      </c>
      <c r="C128" t="s">
        <v>32</v>
      </c>
      <c r="D128" t="s">
        <v>90</v>
      </c>
      <c r="E128" t="s">
        <v>20336</v>
      </c>
      <c r="F128">
        <v>4</v>
      </c>
      <c r="G128">
        <v>2014</v>
      </c>
      <c r="H128" t="s">
        <v>56</v>
      </c>
      <c r="I128">
        <v>34.824083187352301</v>
      </c>
      <c r="J128">
        <v>13.58</v>
      </c>
      <c r="K128">
        <v>56.067999999999998</v>
      </c>
      <c r="L128">
        <v>115</v>
      </c>
      <c r="M128" t="s">
        <v>44</v>
      </c>
      <c r="N128">
        <v>9.3250480824031392</v>
      </c>
    </row>
    <row r="129" spans="1:14" x14ac:dyDescent="0.25">
      <c r="A129" s="20" t="s">
        <v>555</v>
      </c>
      <c r="B129">
        <v>1</v>
      </c>
      <c r="C129" t="s">
        <v>32</v>
      </c>
      <c r="D129" t="s">
        <v>90</v>
      </c>
      <c r="E129" t="s">
        <v>20336</v>
      </c>
      <c r="F129">
        <v>5</v>
      </c>
      <c r="G129">
        <v>2014</v>
      </c>
      <c r="H129" t="s">
        <v>56</v>
      </c>
      <c r="I129">
        <v>36.121938194074701</v>
      </c>
      <c r="J129">
        <v>20.015999999999998</v>
      </c>
      <c r="K129">
        <v>52.226999999999997</v>
      </c>
      <c r="L129">
        <v>1908</v>
      </c>
      <c r="M129" t="s">
        <v>44</v>
      </c>
      <c r="N129">
        <v>2.2893427324781501</v>
      </c>
    </row>
    <row r="130" spans="1:14" x14ac:dyDescent="0.25">
      <c r="A130" s="20" t="s">
        <v>11967</v>
      </c>
      <c r="B130">
        <v>1</v>
      </c>
      <c r="C130" t="s">
        <v>32</v>
      </c>
      <c r="D130" t="s">
        <v>90</v>
      </c>
      <c r="E130" t="s">
        <v>20336</v>
      </c>
      <c r="F130">
        <v>5</v>
      </c>
      <c r="G130">
        <v>2014</v>
      </c>
      <c r="H130" t="s">
        <v>34</v>
      </c>
      <c r="I130">
        <v>0.76516170192027699</v>
      </c>
      <c r="J130">
        <v>-1.399</v>
      </c>
      <c r="K130">
        <v>2.93</v>
      </c>
      <c r="L130">
        <v>6544</v>
      </c>
      <c r="M130" t="s">
        <v>44</v>
      </c>
      <c r="N130">
        <v>1.23617044108537</v>
      </c>
    </row>
    <row r="131" spans="1:14" x14ac:dyDescent="0.25">
      <c r="A131" s="20" t="s">
        <v>571</v>
      </c>
      <c r="B131">
        <v>1</v>
      </c>
      <c r="C131" t="s">
        <v>32</v>
      </c>
      <c r="D131" t="s">
        <v>90</v>
      </c>
      <c r="E131" t="s">
        <v>20336</v>
      </c>
      <c r="F131">
        <v>2</v>
      </c>
      <c r="G131">
        <v>2014</v>
      </c>
      <c r="H131" t="s">
        <v>57</v>
      </c>
      <c r="I131">
        <v>-3.3361751419896999</v>
      </c>
      <c r="J131">
        <v>-11.64</v>
      </c>
      <c r="K131">
        <v>4.9669999999999996</v>
      </c>
      <c r="L131">
        <v>344</v>
      </c>
      <c r="M131" t="s">
        <v>44</v>
      </c>
      <c r="N131">
        <v>5.3916386601719202</v>
      </c>
    </row>
    <row r="132" spans="1:14" x14ac:dyDescent="0.25">
      <c r="A132" s="20" t="s">
        <v>574</v>
      </c>
      <c r="B132">
        <v>1</v>
      </c>
      <c r="C132" t="s">
        <v>32</v>
      </c>
      <c r="D132" t="s">
        <v>90</v>
      </c>
      <c r="E132" t="s">
        <v>20336</v>
      </c>
      <c r="F132">
        <v>3</v>
      </c>
      <c r="G132">
        <v>2014</v>
      </c>
      <c r="H132" t="s">
        <v>57</v>
      </c>
      <c r="I132">
        <v>-2.9066311233475899</v>
      </c>
      <c r="J132">
        <v>-8.7029999999999994</v>
      </c>
      <c r="K132">
        <v>2.89</v>
      </c>
      <c r="L132">
        <v>1748</v>
      </c>
      <c r="M132" t="s">
        <v>44</v>
      </c>
      <c r="N132">
        <v>2.3918243661747001</v>
      </c>
    </row>
    <row r="133" spans="1:14" x14ac:dyDescent="0.25">
      <c r="A133" s="20" t="s">
        <v>575</v>
      </c>
      <c r="B133">
        <v>1</v>
      </c>
      <c r="C133" t="s">
        <v>32</v>
      </c>
      <c r="D133" t="s">
        <v>90</v>
      </c>
      <c r="E133" t="s">
        <v>20336</v>
      </c>
      <c r="F133">
        <v>4</v>
      </c>
      <c r="G133">
        <v>2014</v>
      </c>
      <c r="H133" t="s">
        <v>57</v>
      </c>
      <c r="I133">
        <v>-1.3208024190759</v>
      </c>
      <c r="J133">
        <v>-7.0970000000000004</v>
      </c>
      <c r="K133">
        <v>4.4560000000000004</v>
      </c>
      <c r="L133">
        <v>1791</v>
      </c>
      <c r="M133" t="s">
        <v>44</v>
      </c>
      <c r="N133">
        <v>2.3629373500277899</v>
      </c>
    </row>
    <row r="134" spans="1:14" x14ac:dyDescent="0.25">
      <c r="A134" s="20" t="s">
        <v>576</v>
      </c>
      <c r="B134">
        <v>1</v>
      </c>
      <c r="C134" t="s">
        <v>32</v>
      </c>
      <c r="D134" t="s">
        <v>90</v>
      </c>
      <c r="E134" t="s">
        <v>20336</v>
      </c>
      <c r="F134">
        <v>5</v>
      </c>
      <c r="G134">
        <v>2014</v>
      </c>
      <c r="H134" t="s">
        <v>57</v>
      </c>
      <c r="I134">
        <v>-1.518354482408</v>
      </c>
      <c r="J134">
        <v>-7.4279999999999999</v>
      </c>
      <c r="K134">
        <v>4.391</v>
      </c>
      <c r="L134">
        <v>1372</v>
      </c>
      <c r="M134" t="s">
        <v>44</v>
      </c>
      <c r="N134">
        <v>2.6997462357801898</v>
      </c>
    </row>
    <row r="135" spans="1:14" x14ac:dyDescent="0.25">
      <c r="A135" s="20" t="s">
        <v>592</v>
      </c>
      <c r="B135">
        <v>1</v>
      </c>
      <c r="C135" t="s">
        <v>32</v>
      </c>
      <c r="D135" t="s">
        <v>90</v>
      </c>
      <c r="E135" t="s">
        <v>20336</v>
      </c>
      <c r="F135">
        <v>2</v>
      </c>
      <c r="G135">
        <v>2014</v>
      </c>
      <c r="H135" t="s">
        <v>58</v>
      </c>
      <c r="I135">
        <v>-3.6464484243105799</v>
      </c>
      <c r="J135">
        <v>-7.54</v>
      </c>
      <c r="K135">
        <v>0.248</v>
      </c>
      <c r="L135">
        <v>1081</v>
      </c>
      <c r="M135" t="s">
        <v>44</v>
      </c>
      <c r="N135">
        <v>3.0414953233623701</v>
      </c>
    </row>
    <row r="136" spans="1:14" x14ac:dyDescent="0.25">
      <c r="A136" s="20" t="s">
        <v>595</v>
      </c>
      <c r="B136">
        <v>1</v>
      </c>
      <c r="C136" t="s">
        <v>32</v>
      </c>
      <c r="D136" t="s">
        <v>90</v>
      </c>
      <c r="E136" t="s">
        <v>20336</v>
      </c>
      <c r="F136">
        <v>3</v>
      </c>
      <c r="G136">
        <v>2014</v>
      </c>
      <c r="H136" t="s">
        <v>58</v>
      </c>
      <c r="I136">
        <v>-2.05662223429756</v>
      </c>
      <c r="J136">
        <v>-4.8860000000000001</v>
      </c>
      <c r="K136">
        <v>0.77200000000000002</v>
      </c>
      <c r="L136">
        <v>2963</v>
      </c>
      <c r="M136" t="s">
        <v>44</v>
      </c>
      <c r="N136">
        <v>1.8371058252118599</v>
      </c>
    </row>
    <row r="137" spans="1:14" x14ac:dyDescent="0.25">
      <c r="A137" s="20" t="s">
        <v>596</v>
      </c>
      <c r="B137">
        <v>1</v>
      </c>
      <c r="C137" t="s">
        <v>32</v>
      </c>
      <c r="D137" t="s">
        <v>90</v>
      </c>
      <c r="E137" t="s">
        <v>20336</v>
      </c>
      <c r="F137">
        <v>4</v>
      </c>
      <c r="G137">
        <v>2014</v>
      </c>
      <c r="H137" t="s">
        <v>58</v>
      </c>
      <c r="I137">
        <v>-3.2714266551655</v>
      </c>
      <c r="J137">
        <v>-5.92</v>
      </c>
      <c r="K137">
        <v>-0.622</v>
      </c>
      <c r="L137">
        <v>5252</v>
      </c>
      <c r="M137" t="s">
        <v>44</v>
      </c>
      <c r="N137">
        <v>1.3798683116521999</v>
      </c>
    </row>
    <row r="138" spans="1:14" x14ac:dyDescent="0.25">
      <c r="A138" s="20" t="s">
        <v>597</v>
      </c>
      <c r="B138">
        <v>1</v>
      </c>
      <c r="C138" t="s">
        <v>32</v>
      </c>
      <c r="D138" t="s">
        <v>90</v>
      </c>
      <c r="E138" t="s">
        <v>20336</v>
      </c>
      <c r="F138">
        <v>5</v>
      </c>
      <c r="G138">
        <v>2014</v>
      </c>
      <c r="H138" t="s">
        <v>58</v>
      </c>
      <c r="I138">
        <v>-2.5071815891737299</v>
      </c>
      <c r="J138">
        <v>-4.9649999999999999</v>
      </c>
      <c r="K138">
        <v>-4.9000000000000002E-2</v>
      </c>
      <c r="L138">
        <v>6243</v>
      </c>
      <c r="M138" t="s">
        <v>44</v>
      </c>
      <c r="N138">
        <v>1.2656200098332899</v>
      </c>
    </row>
    <row r="139" spans="1:14" x14ac:dyDescent="0.25">
      <c r="A139" s="20" t="s">
        <v>20348</v>
      </c>
      <c r="B139">
        <v>1</v>
      </c>
      <c r="C139" t="s">
        <v>32</v>
      </c>
      <c r="D139" t="s">
        <v>90</v>
      </c>
      <c r="E139" t="s">
        <v>20336</v>
      </c>
      <c r="F139">
        <v>2</v>
      </c>
      <c r="G139">
        <v>2014</v>
      </c>
      <c r="H139" t="s">
        <v>59</v>
      </c>
      <c r="I139">
        <v>4.1758887568670504</v>
      </c>
      <c r="J139">
        <v>-10.66</v>
      </c>
      <c r="K139">
        <v>19.012</v>
      </c>
      <c r="L139">
        <v>119</v>
      </c>
      <c r="M139" t="s">
        <v>44</v>
      </c>
      <c r="N139">
        <v>9.16698497028211</v>
      </c>
    </row>
    <row r="140" spans="1:14" x14ac:dyDescent="0.25">
      <c r="A140" s="20" t="s">
        <v>20349</v>
      </c>
      <c r="B140">
        <v>1</v>
      </c>
      <c r="C140" t="s">
        <v>32</v>
      </c>
      <c r="D140" t="s">
        <v>90</v>
      </c>
      <c r="E140" t="s">
        <v>20336</v>
      </c>
      <c r="F140">
        <v>3</v>
      </c>
      <c r="G140">
        <v>2014</v>
      </c>
      <c r="H140" t="s">
        <v>59</v>
      </c>
      <c r="I140">
        <v>13.044523090930699</v>
      </c>
      <c r="J140">
        <v>1.351</v>
      </c>
      <c r="K140">
        <v>24.738</v>
      </c>
      <c r="L140">
        <v>203</v>
      </c>
      <c r="M140" t="s">
        <v>44</v>
      </c>
      <c r="N140">
        <v>7.0186240634359596</v>
      </c>
    </row>
    <row r="141" spans="1:14" x14ac:dyDescent="0.25">
      <c r="A141" s="20" t="s">
        <v>20350</v>
      </c>
      <c r="B141">
        <v>1</v>
      </c>
      <c r="C141" t="s">
        <v>32</v>
      </c>
      <c r="D141" t="s">
        <v>90</v>
      </c>
      <c r="E141" t="s">
        <v>20336</v>
      </c>
      <c r="F141">
        <v>4</v>
      </c>
      <c r="G141">
        <v>2014</v>
      </c>
      <c r="H141" t="s">
        <v>59</v>
      </c>
      <c r="I141">
        <v>3.9170129178775701</v>
      </c>
      <c r="J141">
        <v>-6.6310000000000002</v>
      </c>
      <c r="K141">
        <v>14.465</v>
      </c>
      <c r="L141">
        <v>909</v>
      </c>
      <c r="M141" t="s">
        <v>44</v>
      </c>
      <c r="N141">
        <v>3.3167906340333002</v>
      </c>
    </row>
    <row r="142" spans="1:14" x14ac:dyDescent="0.25">
      <c r="A142" s="20" t="s">
        <v>20351</v>
      </c>
      <c r="B142">
        <v>1</v>
      </c>
      <c r="C142" t="s">
        <v>32</v>
      </c>
      <c r="D142" t="s">
        <v>90</v>
      </c>
      <c r="E142" t="s">
        <v>20336</v>
      </c>
      <c r="F142">
        <v>5</v>
      </c>
      <c r="G142">
        <v>2014</v>
      </c>
      <c r="H142" t="s">
        <v>59</v>
      </c>
      <c r="I142">
        <v>5.9442408420477797</v>
      </c>
      <c r="J142">
        <v>-4.9539999999999997</v>
      </c>
      <c r="K142">
        <v>16.843</v>
      </c>
      <c r="L142">
        <v>468</v>
      </c>
      <c r="M142" t="s">
        <v>44</v>
      </c>
      <c r="N142">
        <v>4.6225016352102397</v>
      </c>
    </row>
    <row r="143" spans="1:14" x14ac:dyDescent="0.25">
      <c r="A143" s="20" t="s">
        <v>20352</v>
      </c>
      <c r="B143">
        <v>1</v>
      </c>
      <c r="C143" t="s">
        <v>32</v>
      </c>
      <c r="D143" t="s">
        <v>90</v>
      </c>
      <c r="E143" t="s">
        <v>20336</v>
      </c>
      <c r="F143">
        <v>2</v>
      </c>
      <c r="G143">
        <v>2014</v>
      </c>
      <c r="H143" t="s">
        <v>60</v>
      </c>
      <c r="I143">
        <v>1.0272636780390501</v>
      </c>
      <c r="J143">
        <v>-1.143</v>
      </c>
      <c r="K143">
        <v>3.1970000000000001</v>
      </c>
      <c r="L143">
        <v>5300</v>
      </c>
      <c r="M143" t="s">
        <v>44</v>
      </c>
      <c r="N143">
        <v>1.3736056394868901</v>
      </c>
    </row>
    <row r="144" spans="1:14" x14ac:dyDescent="0.25">
      <c r="A144" s="20" t="s">
        <v>20353</v>
      </c>
      <c r="B144">
        <v>1</v>
      </c>
      <c r="C144" t="s">
        <v>32</v>
      </c>
      <c r="D144" t="s">
        <v>90</v>
      </c>
      <c r="E144" t="s">
        <v>20336</v>
      </c>
      <c r="F144">
        <v>3</v>
      </c>
      <c r="G144">
        <v>2014</v>
      </c>
      <c r="H144" t="s">
        <v>60</v>
      </c>
      <c r="I144">
        <v>1.26765992904048</v>
      </c>
      <c r="J144">
        <v>-0.93500000000000005</v>
      </c>
      <c r="K144">
        <v>3.4710000000000001</v>
      </c>
      <c r="L144">
        <v>5618</v>
      </c>
      <c r="M144" t="s">
        <v>44</v>
      </c>
      <c r="N144">
        <v>1.33416373808783</v>
      </c>
    </row>
    <row r="145" spans="1:14" x14ac:dyDescent="0.25">
      <c r="A145" s="20" t="s">
        <v>20354</v>
      </c>
      <c r="B145">
        <v>1</v>
      </c>
      <c r="C145" t="s">
        <v>32</v>
      </c>
      <c r="D145" t="s">
        <v>90</v>
      </c>
      <c r="E145" t="s">
        <v>20336</v>
      </c>
      <c r="F145">
        <v>4</v>
      </c>
      <c r="G145">
        <v>2014</v>
      </c>
      <c r="H145" t="s">
        <v>60</v>
      </c>
      <c r="I145">
        <v>2.5848076412651899</v>
      </c>
      <c r="J145">
        <v>0.52100000000000002</v>
      </c>
      <c r="K145">
        <v>4.649</v>
      </c>
      <c r="L145">
        <v>4748</v>
      </c>
      <c r="M145" t="s">
        <v>44</v>
      </c>
      <c r="N145">
        <v>1.45125806040036</v>
      </c>
    </row>
    <row r="146" spans="1:14" x14ac:dyDescent="0.25">
      <c r="A146" s="20" t="s">
        <v>20355</v>
      </c>
      <c r="B146">
        <v>1</v>
      </c>
      <c r="C146" t="s">
        <v>32</v>
      </c>
      <c r="D146" t="s">
        <v>90</v>
      </c>
      <c r="E146" t="s">
        <v>20336</v>
      </c>
      <c r="F146">
        <v>5</v>
      </c>
      <c r="G146">
        <v>2014</v>
      </c>
      <c r="H146" t="s">
        <v>60</v>
      </c>
      <c r="I146">
        <v>3.35916900947164</v>
      </c>
      <c r="J146">
        <v>1.1499999999999999</v>
      </c>
      <c r="K146">
        <v>5.5679999999999996</v>
      </c>
      <c r="L146">
        <v>3234</v>
      </c>
      <c r="M146" t="s">
        <v>44</v>
      </c>
      <c r="N146">
        <v>1.7584498711333201</v>
      </c>
    </row>
    <row r="147" spans="1:14" x14ac:dyDescent="0.25">
      <c r="A147" s="20" t="s">
        <v>20356</v>
      </c>
      <c r="B147">
        <v>1</v>
      </c>
      <c r="C147" t="s">
        <v>32</v>
      </c>
      <c r="D147" t="s">
        <v>90</v>
      </c>
      <c r="E147" t="s">
        <v>20336</v>
      </c>
      <c r="F147">
        <v>2</v>
      </c>
      <c r="G147">
        <v>2014</v>
      </c>
      <c r="H147" t="s">
        <v>61</v>
      </c>
      <c r="I147" t="s">
        <v>44</v>
      </c>
      <c r="J147" t="s">
        <v>44</v>
      </c>
      <c r="K147" t="s">
        <v>44</v>
      </c>
      <c r="L147">
        <v>8</v>
      </c>
      <c r="M147" t="s">
        <v>44</v>
      </c>
      <c r="N147">
        <v>35.355339059327399</v>
      </c>
    </row>
    <row r="148" spans="1:14" x14ac:dyDescent="0.25">
      <c r="A148" s="20" t="s">
        <v>20357</v>
      </c>
      <c r="B148">
        <v>1</v>
      </c>
      <c r="C148" t="s">
        <v>32</v>
      </c>
      <c r="D148" t="s">
        <v>90</v>
      </c>
      <c r="E148" t="s">
        <v>20336</v>
      </c>
      <c r="F148">
        <v>3</v>
      </c>
      <c r="G148">
        <v>2014</v>
      </c>
      <c r="H148" t="s">
        <v>61</v>
      </c>
      <c r="I148" t="s">
        <v>44</v>
      </c>
      <c r="J148" t="s">
        <v>44</v>
      </c>
      <c r="K148" t="s">
        <v>44</v>
      </c>
      <c r="L148">
        <v>14</v>
      </c>
      <c r="M148" t="s">
        <v>44</v>
      </c>
      <c r="N148">
        <v>26.726124191242398</v>
      </c>
    </row>
    <row r="149" spans="1:14" x14ac:dyDescent="0.25">
      <c r="A149" s="20" t="s">
        <v>20358</v>
      </c>
      <c r="B149">
        <v>1</v>
      </c>
      <c r="C149" t="s">
        <v>32</v>
      </c>
      <c r="D149" t="s">
        <v>90</v>
      </c>
      <c r="E149" t="s">
        <v>20336</v>
      </c>
      <c r="F149">
        <v>4</v>
      </c>
      <c r="G149">
        <v>2014</v>
      </c>
      <c r="H149" t="s">
        <v>61</v>
      </c>
      <c r="I149" t="s">
        <v>44</v>
      </c>
      <c r="J149" t="s">
        <v>44</v>
      </c>
      <c r="K149" t="s">
        <v>44</v>
      </c>
      <c r="L149">
        <v>30</v>
      </c>
      <c r="M149" t="s">
        <v>44</v>
      </c>
      <c r="N149">
        <v>18.257418583505501</v>
      </c>
    </row>
    <row r="150" spans="1:14" x14ac:dyDescent="0.25">
      <c r="A150" s="20" t="s">
        <v>20359</v>
      </c>
      <c r="B150">
        <v>1</v>
      </c>
      <c r="C150" t="s">
        <v>32</v>
      </c>
      <c r="D150" t="s">
        <v>90</v>
      </c>
      <c r="E150" t="s">
        <v>20336</v>
      </c>
      <c r="F150">
        <v>5</v>
      </c>
      <c r="G150">
        <v>2014</v>
      </c>
      <c r="H150" t="s">
        <v>61</v>
      </c>
      <c r="I150" t="s">
        <v>44</v>
      </c>
      <c r="J150" t="s">
        <v>44</v>
      </c>
      <c r="K150" t="s">
        <v>44</v>
      </c>
      <c r="L150">
        <v>8</v>
      </c>
      <c r="M150" t="s">
        <v>44</v>
      </c>
      <c r="N150">
        <v>35.355339059327399</v>
      </c>
    </row>
    <row r="151" spans="1:14" x14ac:dyDescent="0.25">
      <c r="A151" s="20" t="s">
        <v>20360</v>
      </c>
      <c r="B151">
        <v>1</v>
      </c>
      <c r="C151" t="s">
        <v>32</v>
      </c>
      <c r="D151" t="s">
        <v>90</v>
      </c>
      <c r="E151" t="s">
        <v>20336</v>
      </c>
      <c r="F151">
        <v>2</v>
      </c>
      <c r="G151">
        <v>2014</v>
      </c>
      <c r="H151" t="s">
        <v>62</v>
      </c>
      <c r="I151">
        <v>-8.0034417020861905</v>
      </c>
      <c r="J151">
        <v>-20.353999999999999</v>
      </c>
      <c r="K151">
        <v>4.3470000000000004</v>
      </c>
      <c r="L151">
        <v>262</v>
      </c>
      <c r="M151" t="s">
        <v>44</v>
      </c>
      <c r="N151">
        <v>6.1780206321521502</v>
      </c>
    </row>
    <row r="152" spans="1:14" x14ac:dyDescent="0.25">
      <c r="A152" s="20" t="s">
        <v>20361</v>
      </c>
      <c r="B152">
        <v>1</v>
      </c>
      <c r="C152" t="s">
        <v>32</v>
      </c>
      <c r="D152" t="s">
        <v>90</v>
      </c>
      <c r="E152" t="s">
        <v>20336</v>
      </c>
      <c r="F152">
        <v>3</v>
      </c>
      <c r="G152">
        <v>2014</v>
      </c>
      <c r="H152" t="s">
        <v>62</v>
      </c>
      <c r="I152">
        <v>-4.6301422496193698</v>
      </c>
      <c r="J152">
        <v>-15.106</v>
      </c>
      <c r="K152">
        <v>5.8449999999999998</v>
      </c>
      <c r="L152">
        <v>362</v>
      </c>
      <c r="M152" t="s">
        <v>44</v>
      </c>
      <c r="N152">
        <v>5.25588331227637</v>
      </c>
    </row>
    <row r="153" spans="1:14" x14ac:dyDescent="0.25">
      <c r="A153" s="20" t="s">
        <v>20362</v>
      </c>
      <c r="B153">
        <v>1</v>
      </c>
      <c r="C153" t="s">
        <v>32</v>
      </c>
      <c r="D153" t="s">
        <v>90</v>
      </c>
      <c r="E153" t="s">
        <v>20336</v>
      </c>
      <c r="F153">
        <v>4</v>
      </c>
      <c r="G153">
        <v>2014</v>
      </c>
      <c r="H153" t="s">
        <v>62</v>
      </c>
      <c r="I153">
        <v>-3.2795272183847599</v>
      </c>
      <c r="J153">
        <v>-12.276999999999999</v>
      </c>
      <c r="K153">
        <v>5.718</v>
      </c>
      <c r="L153">
        <v>821</v>
      </c>
      <c r="M153" t="s">
        <v>44</v>
      </c>
      <c r="N153">
        <v>3.49002406379888</v>
      </c>
    </row>
    <row r="154" spans="1:14" x14ac:dyDescent="0.25">
      <c r="A154" s="20" t="s">
        <v>20363</v>
      </c>
      <c r="B154">
        <v>1</v>
      </c>
      <c r="C154" t="s">
        <v>32</v>
      </c>
      <c r="D154" t="s">
        <v>90</v>
      </c>
      <c r="E154" t="s">
        <v>20336</v>
      </c>
      <c r="F154">
        <v>5</v>
      </c>
      <c r="G154">
        <v>2014</v>
      </c>
      <c r="H154" t="s">
        <v>62</v>
      </c>
      <c r="I154">
        <v>1.56892499246186</v>
      </c>
      <c r="J154">
        <v>-6.891</v>
      </c>
      <c r="K154">
        <v>10.029</v>
      </c>
      <c r="L154">
        <v>1671</v>
      </c>
      <c r="M154" t="s">
        <v>44</v>
      </c>
      <c r="N154">
        <v>2.4463116021507698</v>
      </c>
    </row>
    <row r="155" spans="1:14" x14ac:dyDescent="0.25">
      <c r="A155" s="20" t="s">
        <v>20364</v>
      </c>
      <c r="B155">
        <v>1</v>
      </c>
      <c r="C155" t="s">
        <v>32</v>
      </c>
      <c r="D155" t="s">
        <v>90</v>
      </c>
      <c r="E155" t="s">
        <v>20336</v>
      </c>
      <c r="F155">
        <v>2</v>
      </c>
      <c r="G155">
        <v>2014</v>
      </c>
      <c r="H155" t="s">
        <v>75</v>
      </c>
      <c r="I155">
        <v>0.81699999999999995</v>
      </c>
      <c r="J155">
        <v>-0.14000000000000001</v>
      </c>
      <c r="K155">
        <v>1.77</v>
      </c>
      <c r="L155" t="s">
        <v>44</v>
      </c>
      <c r="M155" t="s">
        <v>44</v>
      </c>
      <c r="N155">
        <v>-99</v>
      </c>
    </row>
    <row r="156" spans="1:14" x14ac:dyDescent="0.25">
      <c r="A156" s="20" t="s">
        <v>20365</v>
      </c>
      <c r="B156">
        <v>1</v>
      </c>
      <c r="C156" t="s">
        <v>32</v>
      </c>
      <c r="D156" t="s">
        <v>90</v>
      </c>
      <c r="E156" t="s">
        <v>20336</v>
      </c>
      <c r="F156">
        <v>3</v>
      </c>
      <c r="G156">
        <v>2014</v>
      </c>
      <c r="H156" t="s">
        <v>75</v>
      </c>
      <c r="I156">
        <v>0.70499999999999996</v>
      </c>
      <c r="J156">
        <v>-0.22</v>
      </c>
      <c r="K156">
        <v>1.63</v>
      </c>
      <c r="L156" t="s">
        <v>44</v>
      </c>
      <c r="M156" t="s">
        <v>44</v>
      </c>
      <c r="N156">
        <v>-99</v>
      </c>
    </row>
    <row r="157" spans="1:14" x14ac:dyDescent="0.25">
      <c r="A157" s="20" t="s">
        <v>20366</v>
      </c>
      <c r="B157">
        <v>1</v>
      </c>
      <c r="C157" t="s">
        <v>32</v>
      </c>
      <c r="D157" t="s">
        <v>90</v>
      </c>
      <c r="E157" t="s">
        <v>20336</v>
      </c>
      <c r="F157">
        <v>4</v>
      </c>
      <c r="G157">
        <v>2014</v>
      </c>
      <c r="H157" t="s">
        <v>75</v>
      </c>
      <c r="I157">
        <v>0.72</v>
      </c>
      <c r="J157">
        <v>-0.15</v>
      </c>
      <c r="K157">
        <v>1.59</v>
      </c>
      <c r="L157" t="s">
        <v>44</v>
      </c>
      <c r="M157" t="s">
        <v>44</v>
      </c>
      <c r="N157">
        <v>-99</v>
      </c>
    </row>
    <row r="158" spans="1:14" x14ac:dyDescent="0.25">
      <c r="A158" s="20" t="s">
        <v>20367</v>
      </c>
      <c r="B158">
        <v>1</v>
      </c>
      <c r="C158" t="s">
        <v>32</v>
      </c>
      <c r="D158" t="s">
        <v>90</v>
      </c>
      <c r="E158" t="s">
        <v>20336</v>
      </c>
      <c r="F158">
        <v>5</v>
      </c>
      <c r="G158">
        <v>2014</v>
      </c>
      <c r="H158" t="s">
        <v>75</v>
      </c>
      <c r="I158">
        <v>2.331</v>
      </c>
      <c r="J158">
        <v>1.53</v>
      </c>
      <c r="K158">
        <v>3.13</v>
      </c>
      <c r="L158" t="s">
        <v>44</v>
      </c>
      <c r="M158" t="s">
        <v>44</v>
      </c>
      <c r="N158">
        <v>-99</v>
      </c>
    </row>
    <row r="159" spans="1:14" x14ac:dyDescent="0.25">
      <c r="A159" s="20" t="s">
        <v>20368</v>
      </c>
      <c r="B159">
        <v>1</v>
      </c>
      <c r="C159" t="s">
        <v>32</v>
      </c>
      <c r="D159" t="s">
        <v>90</v>
      </c>
      <c r="E159" t="s">
        <v>20336</v>
      </c>
      <c r="F159">
        <v>2</v>
      </c>
      <c r="G159">
        <v>2014</v>
      </c>
      <c r="H159" t="s">
        <v>43</v>
      </c>
      <c r="I159">
        <v>2.7362880399732501</v>
      </c>
      <c r="J159">
        <v>-3.7650000000000001</v>
      </c>
      <c r="K159">
        <v>9.2379999999999995</v>
      </c>
      <c r="L159">
        <v>993</v>
      </c>
      <c r="M159" t="s">
        <v>44</v>
      </c>
      <c r="N159">
        <v>3.1734040798768799</v>
      </c>
    </row>
    <row r="160" spans="1:14" x14ac:dyDescent="0.25">
      <c r="A160" s="20" t="s">
        <v>15071</v>
      </c>
      <c r="B160">
        <v>1</v>
      </c>
      <c r="C160" t="s">
        <v>32</v>
      </c>
      <c r="D160" t="s">
        <v>90</v>
      </c>
      <c r="E160" t="s">
        <v>20336</v>
      </c>
      <c r="F160">
        <v>3</v>
      </c>
      <c r="G160">
        <v>2014</v>
      </c>
      <c r="H160" t="s">
        <v>43</v>
      </c>
      <c r="I160">
        <v>7.4903340850375599</v>
      </c>
      <c r="J160">
        <v>1.841</v>
      </c>
      <c r="K160">
        <v>13.14</v>
      </c>
      <c r="L160">
        <v>2034</v>
      </c>
      <c r="M160" t="s">
        <v>44</v>
      </c>
      <c r="N160">
        <v>2.2173003507924598</v>
      </c>
    </row>
    <row r="161" spans="1:14" x14ac:dyDescent="0.25">
      <c r="A161" s="20" t="s">
        <v>15076</v>
      </c>
      <c r="B161">
        <v>1</v>
      </c>
      <c r="C161" t="s">
        <v>32</v>
      </c>
      <c r="D161" t="s">
        <v>90</v>
      </c>
      <c r="E161" t="s">
        <v>20336</v>
      </c>
      <c r="F161">
        <v>4</v>
      </c>
      <c r="G161">
        <v>2014</v>
      </c>
      <c r="H161" t="s">
        <v>43</v>
      </c>
      <c r="I161">
        <v>5.6360275345268898</v>
      </c>
      <c r="J161">
        <v>0.111</v>
      </c>
      <c r="K161">
        <v>11.161</v>
      </c>
      <c r="L161">
        <v>2600</v>
      </c>
      <c r="M161" t="s">
        <v>44</v>
      </c>
      <c r="N161">
        <v>1.96116135138184</v>
      </c>
    </row>
    <row r="162" spans="1:14" x14ac:dyDescent="0.25">
      <c r="A162" s="20" t="s">
        <v>15068</v>
      </c>
      <c r="B162">
        <v>1</v>
      </c>
      <c r="C162" t="s">
        <v>32</v>
      </c>
      <c r="D162" t="s">
        <v>90</v>
      </c>
      <c r="E162" t="s">
        <v>20336</v>
      </c>
      <c r="F162">
        <v>5</v>
      </c>
      <c r="G162">
        <v>2014</v>
      </c>
      <c r="H162" t="s">
        <v>43</v>
      </c>
      <c r="I162">
        <v>5.6728668073288002</v>
      </c>
      <c r="J162">
        <v>0.308</v>
      </c>
      <c r="K162">
        <v>11.038</v>
      </c>
      <c r="L162">
        <v>2925</v>
      </c>
      <c r="M162" t="s">
        <v>44</v>
      </c>
      <c r="N162">
        <v>1.8490006540841</v>
      </c>
    </row>
    <row r="163" spans="1:14" x14ac:dyDescent="0.25">
      <c r="A163" s="20" t="s">
        <v>20369</v>
      </c>
      <c r="B163">
        <v>1</v>
      </c>
      <c r="C163" t="s">
        <v>32</v>
      </c>
      <c r="D163" t="s">
        <v>90</v>
      </c>
      <c r="E163" t="s">
        <v>20336</v>
      </c>
      <c r="F163">
        <v>2</v>
      </c>
      <c r="G163">
        <v>2014</v>
      </c>
      <c r="H163" t="s">
        <v>45</v>
      </c>
      <c r="I163">
        <v>-0.46918855678499899</v>
      </c>
      <c r="J163">
        <v>-3.31</v>
      </c>
      <c r="K163">
        <v>2.3719999999999999</v>
      </c>
      <c r="L163">
        <v>3438</v>
      </c>
      <c r="M163" t="s">
        <v>44</v>
      </c>
      <c r="N163">
        <v>1.7054817003221701</v>
      </c>
    </row>
    <row r="164" spans="1:14" x14ac:dyDescent="0.25">
      <c r="A164" s="20" t="s">
        <v>15082</v>
      </c>
      <c r="B164">
        <v>1</v>
      </c>
      <c r="C164" t="s">
        <v>32</v>
      </c>
      <c r="D164" t="s">
        <v>90</v>
      </c>
      <c r="E164" t="s">
        <v>20336</v>
      </c>
      <c r="F164">
        <v>3</v>
      </c>
      <c r="G164">
        <v>2014</v>
      </c>
      <c r="H164" t="s">
        <v>45</v>
      </c>
      <c r="I164">
        <v>-1.1163486388116901</v>
      </c>
      <c r="J164">
        <v>-4.1420000000000003</v>
      </c>
      <c r="K164">
        <v>1.91</v>
      </c>
      <c r="L164">
        <v>2747</v>
      </c>
      <c r="M164" t="s">
        <v>44</v>
      </c>
      <c r="N164">
        <v>1.9079661712964899</v>
      </c>
    </row>
    <row r="165" spans="1:14" x14ac:dyDescent="0.25">
      <c r="A165" s="20" t="s">
        <v>15087</v>
      </c>
      <c r="B165">
        <v>1</v>
      </c>
      <c r="C165" t="s">
        <v>32</v>
      </c>
      <c r="D165" t="s">
        <v>90</v>
      </c>
      <c r="E165" t="s">
        <v>20336</v>
      </c>
      <c r="F165">
        <v>4</v>
      </c>
      <c r="G165">
        <v>2014</v>
      </c>
      <c r="H165" t="s">
        <v>45</v>
      </c>
      <c r="I165">
        <v>1.4004466943683</v>
      </c>
      <c r="J165">
        <v>-1.107</v>
      </c>
      <c r="K165">
        <v>3.9079999999999999</v>
      </c>
      <c r="L165">
        <v>4739</v>
      </c>
      <c r="M165" t="s">
        <v>44</v>
      </c>
      <c r="N165">
        <v>1.4526354741081</v>
      </c>
    </row>
    <row r="166" spans="1:14" x14ac:dyDescent="0.25">
      <c r="A166" s="20" t="s">
        <v>15079</v>
      </c>
      <c r="B166">
        <v>1</v>
      </c>
      <c r="C166" t="s">
        <v>32</v>
      </c>
      <c r="D166" t="s">
        <v>90</v>
      </c>
      <c r="E166" t="s">
        <v>20336</v>
      </c>
      <c r="F166">
        <v>5</v>
      </c>
      <c r="G166">
        <v>2014</v>
      </c>
      <c r="H166" t="s">
        <v>45</v>
      </c>
      <c r="I166">
        <v>0.85773358031504199</v>
      </c>
      <c r="J166">
        <v>-2.5369999999999999</v>
      </c>
      <c r="K166">
        <v>4.2530000000000001</v>
      </c>
      <c r="L166">
        <v>1281</v>
      </c>
      <c r="M166" t="s">
        <v>44</v>
      </c>
      <c r="N166">
        <v>2.7939937811355602</v>
      </c>
    </row>
    <row r="167" spans="1:14" x14ac:dyDescent="0.25">
      <c r="A167" s="20" t="s">
        <v>20370</v>
      </c>
      <c r="B167">
        <v>1</v>
      </c>
      <c r="C167" t="s">
        <v>32</v>
      </c>
      <c r="D167" t="s">
        <v>90</v>
      </c>
      <c r="E167" t="s">
        <v>20336</v>
      </c>
      <c r="F167">
        <v>2</v>
      </c>
      <c r="G167">
        <v>2014</v>
      </c>
      <c r="H167" t="s">
        <v>46</v>
      </c>
      <c r="I167">
        <v>0.63982387848962197</v>
      </c>
      <c r="J167">
        <v>-2.7010000000000001</v>
      </c>
      <c r="K167">
        <v>3.9809999999999999</v>
      </c>
      <c r="L167">
        <v>1564</v>
      </c>
      <c r="M167" t="s">
        <v>44</v>
      </c>
      <c r="N167">
        <v>2.5286086871208702</v>
      </c>
    </row>
    <row r="168" spans="1:14" x14ac:dyDescent="0.25">
      <c r="A168" s="20" t="s">
        <v>15093</v>
      </c>
      <c r="B168">
        <v>1</v>
      </c>
      <c r="C168" t="s">
        <v>32</v>
      </c>
      <c r="D168" t="s">
        <v>90</v>
      </c>
      <c r="E168" t="s">
        <v>20336</v>
      </c>
      <c r="F168">
        <v>3</v>
      </c>
      <c r="G168">
        <v>2014</v>
      </c>
      <c r="H168" t="s">
        <v>46</v>
      </c>
      <c r="I168">
        <v>0.39393729489358997</v>
      </c>
      <c r="J168">
        <v>-2.7029999999999998</v>
      </c>
      <c r="K168">
        <v>3.4910000000000001</v>
      </c>
      <c r="L168">
        <v>2381</v>
      </c>
      <c r="M168" t="s">
        <v>44</v>
      </c>
      <c r="N168">
        <v>2.0493696595977902</v>
      </c>
    </row>
    <row r="169" spans="1:14" x14ac:dyDescent="0.25">
      <c r="A169" s="20" t="s">
        <v>15098</v>
      </c>
      <c r="B169">
        <v>1</v>
      </c>
      <c r="C169" t="s">
        <v>32</v>
      </c>
      <c r="D169" t="s">
        <v>90</v>
      </c>
      <c r="E169" t="s">
        <v>20336</v>
      </c>
      <c r="F169">
        <v>4</v>
      </c>
      <c r="G169">
        <v>2014</v>
      </c>
      <c r="H169" t="s">
        <v>46</v>
      </c>
      <c r="I169">
        <v>-0.56196862697434802</v>
      </c>
      <c r="J169">
        <v>-3.5640000000000001</v>
      </c>
      <c r="K169">
        <v>2.44</v>
      </c>
      <c r="L169">
        <v>2232</v>
      </c>
      <c r="M169" t="s">
        <v>44</v>
      </c>
      <c r="N169">
        <v>2.1166687833365101</v>
      </c>
    </row>
    <row r="170" spans="1:14" x14ac:dyDescent="0.25">
      <c r="A170" s="20" t="s">
        <v>15090</v>
      </c>
      <c r="B170">
        <v>1</v>
      </c>
      <c r="C170" t="s">
        <v>32</v>
      </c>
      <c r="D170" t="s">
        <v>90</v>
      </c>
      <c r="E170" t="s">
        <v>20336</v>
      </c>
      <c r="F170">
        <v>5</v>
      </c>
      <c r="G170">
        <v>2014</v>
      </c>
      <c r="H170" t="s">
        <v>46</v>
      </c>
      <c r="I170">
        <v>0.119877150097039</v>
      </c>
      <c r="J170">
        <v>-2.8359999999999999</v>
      </c>
      <c r="K170">
        <v>3.0760000000000001</v>
      </c>
      <c r="L170">
        <v>1657</v>
      </c>
      <c r="M170" t="s">
        <v>44</v>
      </c>
      <c r="N170">
        <v>2.4566243134637999</v>
      </c>
    </row>
    <row r="171" spans="1:14" x14ac:dyDescent="0.25">
      <c r="A171" s="20" t="s">
        <v>20371</v>
      </c>
      <c r="B171">
        <v>1</v>
      </c>
      <c r="C171" t="s">
        <v>32</v>
      </c>
      <c r="D171" t="s">
        <v>90</v>
      </c>
      <c r="E171" t="s">
        <v>20336</v>
      </c>
      <c r="F171">
        <v>2</v>
      </c>
      <c r="G171">
        <v>2014</v>
      </c>
      <c r="H171" t="s">
        <v>47</v>
      </c>
      <c r="I171">
        <v>2.8884210791312102</v>
      </c>
      <c r="J171">
        <v>0.505</v>
      </c>
      <c r="K171">
        <v>5.2720000000000002</v>
      </c>
      <c r="L171">
        <v>3833</v>
      </c>
      <c r="M171" t="s">
        <v>44</v>
      </c>
      <c r="N171">
        <v>1.61521593448099</v>
      </c>
    </row>
    <row r="172" spans="1:14" x14ac:dyDescent="0.25">
      <c r="A172" s="20" t="s">
        <v>15104</v>
      </c>
      <c r="B172">
        <v>1</v>
      </c>
      <c r="C172" t="s">
        <v>32</v>
      </c>
      <c r="D172" t="s">
        <v>90</v>
      </c>
      <c r="E172" t="s">
        <v>20336</v>
      </c>
      <c r="F172">
        <v>3</v>
      </c>
      <c r="G172">
        <v>2014</v>
      </c>
      <c r="H172" t="s">
        <v>47</v>
      </c>
      <c r="I172">
        <v>1.6618902719948601</v>
      </c>
      <c r="J172">
        <v>-0.96299999999999997</v>
      </c>
      <c r="K172">
        <v>4.2869999999999999</v>
      </c>
      <c r="L172">
        <v>2382</v>
      </c>
      <c r="M172" t="s">
        <v>44</v>
      </c>
      <c r="N172">
        <v>2.0489394360894102</v>
      </c>
    </row>
    <row r="173" spans="1:14" x14ac:dyDescent="0.25">
      <c r="A173" s="20" t="s">
        <v>15109</v>
      </c>
      <c r="B173">
        <v>1</v>
      </c>
      <c r="C173" t="s">
        <v>32</v>
      </c>
      <c r="D173" t="s">
        <v>90</v>
      </c>
      <c r="E173" t="s">
        <v>20336</v>
      </c>
      <c r="F173">
        <v>4</v>
      </c>
      <c r="G173">
        <v>2014</v>
      </c>
      <c r="H173" t="s">
        <v>47</v>
      </c>
      <c r="I173">
        <v>1.5601178161985001</v>
      </c>
      <c r="J173">
        <v>-0.77300000000000002</v>
      </c>
      <c r="K173">
        <v>3.8929999999999998</v>
      </c>
      <c r="L173">
        <v>4349</v>
      </c>
      <c r="M173" t="s">
        <v>44</v>
      </c>
      <c r="N173">
        <v>1.51637039262337</v>
      </c>
    </row>
    <row r="174" spans="1:14" x14ac:dyDescent="0.25">
      <c r="A174" s="20" t="s">
        <v>15101</v>
      </c>
      <c r="B174">
        <v>1</v>
      </c>
      <c r="C174" t="s">
        <v>32</v>
      </c>
      <c r="D174" t="s">
        <v>90</v>
      </c>
      <c r="E174" t="s">
        <v>20336</v>
      </c>
      <c r="F174">
        <v>5</v>
      </c>
      <c r="G174">
        <v>2014</v>
      </c>
      <c r="H174" t="s">
        <v>47</v>
      </c>
      <c r="I174">
        <v>0.908949367278993</v>
      </c>
      <c r="J174">
        <v>-1.1240000000000001</v>
      </c>
      <c r="K174">
        <v>2.9420000000000002</v>
      </c>
      <c r="L174">
        <v>18268</v>
      </c>
      <c r="M174" t="s">
        <v>44</v>
      </c>
      <c r="N174">
        <v>0.73986843349564102</v>
      </c>
    </row>
    <row r="175" spans="1:14" x14ac:dyDescent="0.25">
      <c r="A175" s="20" t="s">
        <v>20372</v>
      </c>
      <c r="B175">
        <v>1</v>
      </c>
      <c r="C175" t="s">
        <v>32</v>
      </c>
      <c r="D175" t="s">
        <v>90</v>
      </c>
      <c r="E175" t="s">
        <v>20336</v>
      </c>
      <c r="F175">
        <v>2</v>
      </c>
      <c r="G175">
        <v>2014</v>
      </c>
      <c r="H175" t="s">
        <v>48</v>
      </c>
      <c r="I175">
        <v>1.5361798937219799</v>
      </c>
      <c r="J175">
        <v>-5.3259999999999996</v>
      </c>
      <c r="K175">
        <v>8.3979999999999997</v>
      </c>
      <c r="L175">
        <v>1092</v>
      </c>
      <c r="M175" t="s">
        <v>44</v>
      </c>
      <c r="N175">
        <v>3.0261376633440098</v>
      </c>
    </row>
    <row r="176" spans="1:14" x14ac:dyDescent="0.25">
      <c r="A176" s="20" t="s">
        <v>20373</v>
      </c>
      <c r="B176">
        <v>1</v>
      </c>
      <c r="C176" t="s">
        <v>32</v>
      </c>
      <c r="D176" t="s">
        <v>90</v>
      </c>
      <c r="E176" t="s">
        <v>20336</v>
      </c>
      <c r="F176">
        <v>3</v>
      </c>
      <c r="G176">
        <v>2014</v>
      </c>
      <c r="H176" t="s">
        <v>48</v>
      </c>
      <c r="I176">
        <v>0.31496387932935499</v>
      </c>
      <c r="J176">
        <v>-7.1150000000000002</v>
      </c>
      <c r="K176">
        <v>7.7439999999999998</v>
      </c>
      <c r="L176">
        <v>933</v>
      </c>
      <c r="M176" t="s">
        <v>44</v>
      </c>
      <c r="N176">
        <v>3.27385302235826</v>
      </c>
    </row>
    <row r="177" spans="1:14" x14ac:dyDescent="0.25">
      <c r="A177" s="20" t="s">
        <v>20374</v>
      </c>
      <c r="B177">
        <v>1</v>
      </c>
      <c r="C177" t="s">
        <v>32</v>
      </c>
      <c r="D177" t="s">
        <v>90</v>
      </c>
      <c r="E177" t="s">
        <v>20336</v>
      </c>
      <c r="F177">
        <v>4</v>
      </c>
      <c r="G177">
        <v>2014</v>
      </c>
      <c r="H177" t="s">
        <v>48</v>
      </c>
      <c r="I177">
        <v>-0.15303235595973799</v>
      </c>
      <c r="J177">
        <v>-6.8540000000000001</v>
      </c>
      <c r="K177">
        <v>6.548</v>
      </c>
      <c r="L177">
        <v>1532</v>
      </c>
      <c r="M177" t="s">
        <v>44</v>
      </c>
      <c r="N177">
        <v>2.5548806515379798</v>
      </c>
    </row>
    <row r="178" spans="1:14" x14ac:dyDescent="0.25">
      <c r="A178" s="20" t="s">
        <v>20375</v>
      </c>
      <c r="B178">
        <v>1</v>
      </c>
      <c r="C178" t="s">
        <v>32</v>
      </c>
      <c r="D178" t="s">
        <v>90</v>
      </c>
      <c r="E178" t="s">
        <v>20336</v>
      </c>
      <c r="F178">
        <v>5</v>
      </c>
      <c r="G178">
        <v>2014</v>
      </c>
      <c r="H178" t="s">
        <v>48</v>
      </c>
      <c r="I178">
        <v>-1.5740757599573501</v>
      </c>
      <c r="J178">
        <v>-7.8949999999999996</v>
      </c>
      <c r="K178">
        <v>4.7469999999999999</v>
      </c>
      <c r="L178">
        <v>2921</v>
      </c>
      <c r="M178" t="s">
        <v>44</v>
      </c>
      <c r="N178">
        <v>1.8502662262063201</v>
      </c>
    </row>
    <row r="179" spans="1:14" x14ac:dyDescent="0.25">
      <c r="A179" s="20" t="s">
        <v>20376</v>
      </c>
      <c r="B179">
        <v>1</v>
      </c>
      <c r="C179" t="s">
        <v>32</v>
      </c>
      <c r="D179" t="s">
        <v>90</v>
      </c>
      <c r="E179" t="s">
        <v>20336</v>
      </c>
      <c r="F179">
        <v>2</v>
      </c>
      <c r="G179">
        <v>2014</v>
      </c>
      <c r="H179" t="s">
        <v>49</v>
      </c>
      <c r="I179">
        <v>1.34599017054182</v>
      </c>
      <c r="J179">
        <v>-3.3929999999999998</v>
      </c>
      <c r="K179">
        <v>6.085</v>
      </c>
      <c r="L179">
        <v>731</v>
      </c>
      <c r="M179" t="s">
        <v>44</v>
      </c>
      <c r="N179">
        <v>3.69863360727655</v>
      </c>
    </row>
    <row r="180" spans="1:14" x14ac:dyDescent="0.25">
      <c r="A180" s="20" t="s">
        <v>20377</v>
      </c>
      <c r="B180">
        <v>1</v>
      </c>
      <c r="C180" t="s">
        <v>32</v>
      </c>
      <c r="D180" t="s">
        <v>90</v>
      </c>
      <c r="E180" t="s">
        <v>20336</v>
      </c>
      <c r="F180">
        <v>3</v>
      </c>
      <c r="G180">
        <v>2014</v>
      </c>
      <c r="H180" t="s">
        <v>49</v>
      </c>
      <c r="I180">
        <v>0.15904629591477701</v>
      </c>
      <c r="J180">
        <v>-3.9809999999999999</v>
      </c>
      <c r="K180">
        <v>4.2990000000000004</v>
      </c>
      <c r="L180">
        <v>1228</v>
      </c>
      <c r="M180" t="s">
        <v>44</v>
      </c>
      <c r="N180">
        <v>2.85365072767675</v>
      </c>
    </row>
    <row r="181" spans="1:14" x14ac:dyDescent="0.25">
      <c r="A181" s="20" t="s">
        <v>20378</v>
      </c>
      <c r="B181">
        <v>1</v>
      </c>
      <c r="C181" t="s">
        <v>32</v>
      </c>
      <c r="D181" t="s">
        <v>90</v>
      </c>
      <c r="E181" t="s">
        <v>20336</v>
      </c>
      <c r="F181">
        <v>4</v>
      </c>
      <c r="G181">
        <v>2014</v>
      </c>
      <c r="H181" t="s">
        <v>49</v>
      </c>
      <c r="I181">
        <v>-0.29974331861241399</v>
      </c>
      <c r="J181">
        <v>-3.9750000000000001</v>
      </c>
      <c r="K181">
        <v>3.375</v>
      </c>
      <c r="L181">
        <v>2226</v>
      </c>
      <c r="M181" t="s">
        <v>44</v>
      </c>
      <c r="N181">
        <v>2.11951951699649</v>
      </c>
    </row>
    <row r="182" spans="1:14" x14ac:dyDescent="0.25">
      <c r="A182" s="20" t="s">
        <v>20379</v>
      </c>
      <c r="B182">
        <v>1</v>
      </c>
      <c r="C182" t="s">
        <v>32</v>
      </c>
      <c r="D182" t="s">
        <v>90</v>
      </c>
      <c r="E182" t="s">
        <v>20336</v>
      </c>
      <c r="F182">
        <v>5</v>
      </c>
      <c r="G182">
        <v>2014</v>
      </c>
      <c r="H182" t="s">
        <v>49</v>
      </c>
      <c r="I182">
        <v>-2.4768827305524801</v>
      </c>
      <c r="J182">
        <v>-6.4039999999999999</v>
      </c>
      <c r="K182">
        <v>1.4510000000000001</v>
      </c>
      <c r="L182">
        <v>1384</v>
      </c>
      <c r="M182" t="s">
        <v>44</v>
      </c>
      <c r="N182">
        <v>2.6880166528523501</v>
      </c>
    </row>
    <row r="183" spans="1:14" x14ac:dyDescent="0.25">
      <c r="A183" s="20" t="s">
        <v>20380</v>
      </c>
      <c r="B183">
        <v>1</v>
      </c>
      <c r="C183" t="s">
        <v>32</v>
      </c>
      <c r="D183" t="s">
        <v>90</v>
      </c>
      <c r="E183" t="s">
        <v>20336</v>
      </c>
      <c r="F183">
        <v>2</v>
      </c>
      <c r="G183">
        <v>2014</v>
      </c>
      <c r="H183" t="s">
        <v>50</v>
      </c>
      <c r="I183">
        <v>0.37432399316054399</v>
      </c>
      <c r="J183">
        <v>-10.226000000000001</v>
      </c>
      <c r="K183">
        <v>10.974</v>
      </c>
      <c r="L183">
        <v>506</v>
      </c>
      <c r="M183" t="s">
        <v>44</v>
      </c>
      <c r="N183">
        <v>4.4455422447438702</v>
      </c>
    </row>
    <row r="184" spans="1:14" x14ac:dyDescent="0.25">
      <c r="A184" s="20" t="s">
        <v>20381</v>
      </c>
      <c r="B184">
        <v>1</v>
      </c>
      <c r="C184" t="s">
        <v>32</v>
      </c>
      <c r="D184" t="s">
        <v>90</v>
      </c>
      <c r="E184" t="s">
        <v>20336</v>
      </c>
      <c r="F184">
        <v>3</v>
      </c>
      <c r="G184">
        <v>2014</v>
      </c>
      <c r="H184" t="s">
        <v>50</v>
      </c>
      <c r="I184">
        <v>4.1174577914478601</v>
      </c>
      <c r="J184">
        <v>-6.6779999999999999</v>
      </c>
      <c r="K184">
        <v>14.913</v>
      </c>
      <c r="L184">
        <v>439</v>
      </c>
      <c r="M184" t="s">
        <v>44</v>
      </c>
      <c r="N184">
        <v>4.7727395990334802</v>
      </c>
    </row>
    <row r="185" spans="1:14" x14ac:dyDescent="0.25">
      <c r="A185" s="20" t="s">
        <v>20382</v>
      </c>
      <c r="B185">
        <v>1</v>
      </c>
      <c r="C185" t="s">
        <v>32</v>
      </c>
      <c r="D185" t="s">
        <v>90</v>
      </c>
      <c r="E185" t="s">
        <v>20336</v>
      </c>
      <c r="F185">
        <v>4</v>
      </c>
      <c r="G185">
        <v>2014</v>
      </c>
      <c r="H185" t="s">
        <v>50</v>
      </c>
      <c r="I185">
        <v>8.2340785721549796</v>
      </c>
      <c r="J185">
        <v>-1.2549999999999999</v>
      </c>
      <c r="K185">
        <v>17.722999999999999</v>
      </c>
      <c r="L185">
        <v>1038</v>
      </c>
      <c r="M185" t="s">
        <v>44</v>
      </c>
      <c r="N185">
        <v>3.103854276221</v>
      </c>
    </row>
    <row r="186" spans="1:14" x14ac:dyDescent="0.25">
      <c r="A186" s="20" t="s">
        <v>20383</v>
      </c>
      <c r="B186">
        <v>1</v>
      </c>
      <c r="C186" t="s">
        <v>32</v>
      </c>
      <c r="D186" t="s">
        <v>90</v>
      </c>
      <c r="E186" t="s">
        <v>20336</v>
      </c>
      <c r="F186">
        <v>5</v>
      </c>
      <c r="G186">
        <v>2014</v>
      </c>
      <c r="H186" t="s">
        <v>50</v>
      </c>
      <c r="I186">
        <v>5.7839253340384396</v>
      </c>
      <c r="J186">
        <v>-3.4849999999999999</v>
      </c>
      <c r="K186">
        <v>15.053000000000001</v>
      </c>
      <c r="L186">
        <v>2328</v>
      </c>
      <c r="M186" t="s">
        <v>44</v>
      </c>
      <c r="N186">
        <v>2.0725666807241998</v>
      </c>
    </row>
    <row r="187" spans="1:14" x14ac:dyDescent="0.25">
      <c r="A187" s="20" t="s">
        <v>20384</v>
      </c>
      <c r="B187">
        <v>1</v>
      </c>
      <c r="C187" t="s">
        <v>32</v>
      </c>
      <c r="D187" t="s">
        <v>90</v>
      </c>
      <c r="E187" t="s">
        <v>20336</v>
      </c>
      <c r="F187">
        <v>2</v>
      </c>
      <c r="G187">
        <v>2014</v>
      </c>
      <c r="H187" t="s">
        <v>51</v>
      </c>
      <c r="I187">
        <v>3.4115112057039201</v>
      </c>
      <c r="J187">
        <v>-4.9169999999999998</v>
      </c>
      <c r="K187">
        <v>11.74</v>
      </c>
      <c r="L187">
        <v>913</v>
      </c>
      <c r="M187" t="s">
        <v>44</v>
      </c>
      <c r="N187">
        <v>3.3095169616074802</v>
      </c>
    </row>
    <row r="188" spans="1:14" x14ac:dyDescent="0.25">
      <c r="A188" s="20" t="s">
        <v>20385</v>
      </c>
      <c r="B188">
        <v>1</v>
      </c>
      <c r="C188" t="s">
        <v>32</v>
      </c>
      <c r="D188" t="s">
        <v>90</v>
      </c>
      <c r="E188" t="s">
        <v>20336</v>
      </c>
      <c r="F188">
        <v>3</v>
      </c>
      <c r="G188">
        <v>2014</v>
      </c>
      <c r="H188" t="s">
        <v>51</v>
      </c>
      <c r="I188">
        <v>0.92257133963720195</v>
      </c>
      <c r="J188">
        <v>-7.181</v>
      </c>
      <c r="K188">
        <v>9.0259999999999998</v>
      </c>
      <c r="L188">
        <v>1107</v>
      </c>
      <c r="M188" t="s">
        <v>44</v>
      </c>
      <c r="N188">
        <v>3.0055654488914398</v>
      </c>
    </row>
    <row r="189" spans="1:14" x14ac:dyDescent="0.25">
      <c r="A189" s="20" t="s">
        <v>20386</v>
      </c>
      <c r="B189">
        <v>1</v>
      </c>
      <c r="C189" t="s">
        <v>32</v>
      </c>
      <c r="D189" t="s">
        <v>90</v>
      </c>
      <c r="E189" t="s">
        <v>20336</v>
      </c>
      <c r="F189">
        <v>4</v>
      </c>
      <c r="G189">
        <v>2014</v>
      </c>
      <c r="H189" t="s">
        <v>51</v>
      </c>
      <c r="I189">
        <v>2.1147413644740101</v>
      </c>
      <c r="J189">
        <v>-6.0289999999999999</v>
      </c>
      <c r="K189">
        <v>10.259</v>
      </c>
      <c r="L189">
        <v>1511</v>
      </c>
      <c r="M189" t="s">
        <v>44</v>
      </c>
      <c r="N189">
        <v>2.5725733587791901</v>
      </c>
    </row>
    <row r="190" spans="1:14" x14ac:dyDescent="0.25">
      <c r="A190" s="20" t="s">
        <v>20387</v>
      </c>
      <c r="B190">
        <v>1</v>
      </c>
      <c r="C190" t="s">
        <v>32</v>
      </c>
      <c r="D190" t="s">
        <v>90</v>
      </c>
      <c r="E190" t="s">
        <v>20336</v>
      </c>
      <c r="F190">
        <v>5</v>
      </c>
      <c r="G190">
        <v>2014</v>
      </c>
      <c r="H190" t="s">
        <v>51</v>
      </c>
      <c r="I190">
        <v>2.4262713970382901</v>
      </c>
      <c r="J190">
        <v>-5.3289999999999997</v>
      </c>
      <c r="K190">
        <v>10.180999999999999</v>
      </c>
      <c r="L190">
        <v>3532</v>
      </c>
      <c r="M190" t="s">
        <v>44</v>
      </c>
      <c r="N190">
        <v>1.68263397034016</v>
      </c>
    </row>
    <row r="191" spans="1:14" x14ac:dyDescent="0.25">
      <c r="A191" s="20" t="s">
        <v>20388</v>
      </c>
      <c r="B191">
        <v>1</v>
      </c>
      <c r="C191" t="s">
        <v>32</v>
      </c>
      <c r="D191" t="s">
        <v>91</v>
      </c>
      <c r="E191" t="s">
        <v>91</v>
      </c>
      <c r="F191">
        <v>2</v>
      </c>
      <c r="G191">
        <v>2014</v>
      </c>
      <c r="H191" t="s">
        <v>52</v>
      </c>
      <c r="I191">
        <v>0.98</v>
      </c>
      <c r="J191">
        <v>0.90800000000000003</v>
      </c>
      <c r="K191">
        <v>1.052</v>
      </c>
      <c r="L191">
        <v>1534</v>
      </c>
      <c r="M191" t="s">
        <v>44</v>
      </c>
      <c r="N191">
        <v>2.5532146059408301</v>
      </c>
    </row>
    <row r="192" spans="1:14" x14ac:dyDescent="0.25">
      <c r="A192" s="20" t="s">
        <v>20389</v>
      </c>
      <c r="B192">
        <v>1</v>
      </c>
      <c r="C192" t="s">
        <v>32</v>
      </c>
      <c r="D192" t="s">
        <v>91</v>
      </c>
      <c r="E192" t="s">
        <v>91</v>
      </c>
      <c r="F192">
        <v>3</v>
      </c>
      <c r="G192">
        <v>2014</v>
      </c>
      <c r="H192" t="s">
        <v>52</v>
      </c>
      <c r="I192">
        <v>0.97</v>
      </c>
      <c r="J192">
        <v>0.89200000000000002</v>
      </c>
      <c r="K192">
        <v>1.048</v>
      </c>
      <c r="L192">
        <v>903</v>
      </c>
      <c r="M192" t="s">
        <v>44</v>
      </c>
      <c r="N192">
        <v>3.32779162819861</v>
      </c>
    </row>
    <row r="193" spans="1:14" x14ac:dyDescent="0.25">
      <c r="A193" s="20" t="s">
        <v>20390</v>
      </c>
      <c r="B193">
        <v>1</v>
      </c>
      <c r="C193" t="s">
        <v>32</v>
      </c>
      <c r="D193" t="s">
        <v>91</v>
      </c>
      <c r="E193" t="s">
        <v>91</v>
      </c>
      <c r="F193">
        <v>4</v>
      </c>
      <c r="G193">
        <v>2014</v>
      </c>
      <c r="H193" t="s">
        <v>52</v>
      </c>
      <c r="I193">
        <v>0.98</v>
      </c>
      <c r="J193">
        <v>0.91100000000000003</v>
      </c>
      <c r="K193">
        <v>1.0489999999999999</v>
      </c>
      <c r="L193">
        <v>2089</v>
      </c>
      <c r="M193" t="s">
        <v>44</v>
      </c>
      <c r="N193">
        <v>2.1879166839686799</v>
      </c>
    </row>
    <row r="194" spans="1:14" x14ac:dyDescent="0.25">
      <c r="A194" s="20" t="s">
        <v>20391</v>
      </c>
      <c r="B194">
        <v>1</v>
      </c>
      <c r="C194" t="s">
        <v>32</v>
      </c>
      <c r="D194" t="s">
        <v>91</v>
      </c>
      <c r="E194" t="s">
        <v>91</v>
      </c>
      <c r="F194">
        <v>5</v>
      </c>
      <c r="G194">
        <v>2014</v>
      </c>
      <c r="H194" t="s">
        <v>52</v>
      </c>
      <c r="I194">
        <v>1.01</v>
      </c>
      <c r="J194">
        <v>0.92400000000000004</v>
      </c>
      <c r="K194">
        <v>1.0960000000000001</v>
      </c>
      <c r="L194">
        <v>324</v>
      </c>
      <c r="M194" t="s">
        <v>44</v>
      </c>
      <c r="N194">
        <v>5.5555555555555598</v>
      </c>
    </row>
    <row r="195" spans="1:14" x14ac:dyDescent="0.25">
      <c r="A195" s="20" t="s">
        <v>20392</v>
      </c>
      <c r="B195">
        <v>1</v>
      </c>
      <c r="C195" t="s">
        <v>32</v>
      </c>
      <c r="D195" t="s">
        <v>91</v>
      </c>
      <c r="E195" t="s">
        <v>91</v>
      </c>
      <c r="F195">
        <v>2</v>
      </c>
      <c r="G195">
        <v>2014</v>
      </c>
      <c r="H195" t="s">
        <v>53</v>
      </c>
      <c r="I195">
        <v>0.98</v>
      </c>
      <c r="J195">
        <v>0.82599999999999996</v>
      </c>
      <c r="K195">
        <v>1.1339999999999999</v>
      </c>
      <c r="L195">
        <v>769</v>
      </c>
      <c r="M195" t="s">
        <v>44</v>
      </c>
      <c r="N195">
        <v>3.6060922298730902</v>
      </c>
    </row>
    <row r="196" spans="1:14" x14ac:dyDescent="0.25">
      <c r="A196" s="20" t="s">
        <v>20393</v>
      </c>
      <c r="B196">
        <v>1</v>
      </c>
      <c r="C196" t="s">
        <v>32</v>
      </c>
      <c r="D196" t="s">
        <v>91</v>
      </c>
      <c r="E196" t="s">
        <v>91</v>
      </c>
      <c r="F196">
        <v>3</v>
      </c>
      <c r="G196">
        <v>2014</v>
      </c>
      <c r="H196" t="s">
        <v>53</v>
      </c>
      <c r="I196">
        <v>1.02</v>
      </c>
      <c r="J196">
        <v>0.86899999999999999</v>
      </c>
      <c r="K196">
        <v>1.171</v>
      </c>
      <c r="L196">
        <v>1262</v>
      </c>
      <c r="M196" t="s">
        <v>44</v>
      </c>
      <c r="N196">
        <v>2.81494764949788</v>
      </c>
    </row>
    <row r="197" spans="1:14" x14ac:dyDescent="0.25">
      <c r="A197" s="20" t="s">
        <v>20394</v>
      </c>
      <c r="B197">
        <v>1</v>
      </c>
      <c r="C197" t="s">
        <v>32</v>
      </c>
      <c r="D197" t="s">
        <v>91</v>
      </c>
      <c r="E197" t="s">
        <v>91</v>
      </c>
      <c r="F197">
        <v>4</v>
      </c>
      <c r="G197">
        <v>2014</v>
      </c>
      <c r="H197" t="s">
        <v>53</v>
      </c>
      <c r="I197">
        <v>1.02</v>
      </c>
      <c r="J197">
        <v>0.872</v>
      </c>
      <c r="K197">
        <v>1.1679999999999999</v>
      </c>
      <c r="L197">
        <v>2553</v>
      </c>
      <c r="M197" t="s">
        <v>44</v>
      </c>
      <c r="N197">
        <v>1.9791312333191999</v>
      </c>
    </row>
    <row r="198" spans="1:14" x14ac:dyDescent="0.25">
      <c r="A198" s="20" t="s">
        <v>20395</v>
      </c>
      <c r="B198">
        <v>1</v>
      </c>
      <c r="C198" t="s">
        <v>32</v>
      </c>
      <c r="D198" t="s">
        <v>91</v>
      </c>
      <c r="E198" t="s">
        <v>91</v>
      </c>
      <c r="F198">
        <v>5</v>
      </c>
      <c r="G198">
        <v>2014</v>
      </c>
      <c r="H198" t="s">
        <v>53</v>
      </c>
      <c r="I198">
        <v>1.02</v>
      </c>
      <c r="J198">
        <v>0.874</v>
      </c>
      <c r="K198">
        <v>1.1659999999999999</v>
      </c>
      <c r="L198">
        <v>5260</v>
      </c>
      <c r="M198" t="s">
        <v>44</v>
      </c>
      <c r="N198">
        <v>1.37881858284933</v>
      </c>
    </row>
    <row r="199" spans="1:14" x14ac:dyDescent="0.25">
      <c r="A199" s="20" t="s">
        <v>20396</v>
      </c>
      <c r="B199">
        <v>1</v>
      </c>
      <c r="C199" t="s">
        <v>32</v>
      </c>
      <c r="D199" t="s">
        <v>91</v>
      </c>
      <c r="E199" t="s">
        <v>91</v>
      </c>
      <c r="F199">
        <v>2</v>
      </c>
      <c r="G199">
        <v>2014</v>
      </c>
      <c r="H199" t="s">
        <v>34</v>
      </c>
      <c r="I199">
        <v>1.02</v>
      </c>
      <c r="J199">
        <v>0.99199999999999999</v>
      </c>
      <c r="K199">
        <v>1.048</v>
      </c>
      <c r="L199">
        <v>4189</v>
      </c>
      <c r="M199" t="s">
        <v>44</v>
      </c>
      <c r="N199">
        <v>1.5450581165227399</v>
      </c>
    </row>
    <row r="200" spans="1:14" x14ac:dyDescent="0.25">
      <c r="A200" s="20" t="s">
        <v>20397</v>
      </c>
      <c r="B200">
        <v>1</v>
      </c>
      <c r="C200" t="s">
        <v>32</v>
      </c>
      <c r="D200" t="s">
        <v>91</v>
      </c>
      <c r="E200" t="s">
        <v>91</v>
      </c>
      <c r="F200">
        <v>2</v>
      </c>
      <c r="G200">
        <v>2014</v>
      </c>
      <c r="H200" t="s">
        <v>54</v>
      </c>
      <c r="I200">
        <v>0.98</v>
      </c>
      <c r="J200">
        <v>0.874</v>
      </c>
      <c r="K200">
        <v>1.0860000000000001</v>
      </c>
      <c r="L200">
        <v>503</v>
      </c>
      <c r="M200" t="s">
        <v>44</v>
      </c>
      <c r="N200">
        <v>4.4587796206770998</v>
      </c>
    </row>
    <row r="201" spans="1:14" x14ac:dyDescent="0.25">
      <c r="A201" s="20" t="s">
        <v>20398</v>
      </c>
      <c r="B201">
        <v>1</v>
      </c>
      <c r="C201" t="s">
        <v>32</v>
      </c>
      <c r="D201" t="s">
        <v>91</v>
      </c>
      <c r="E201" t="s">
        <v>91</v>
      </c>
      <c r="F201">
        <v>3</v>
      </c>
      <c r="G201">
        <v>2014</v>
      </c>
      <c r="H201" t="s">
        <v>54</v>
      </c>
      <c r="I201">
        <v>0.96</v>
      </c>
      <c r="J201">
        <v>0.86099999999999999</v>
      </c>
      <c r="K201">
        <v>1.0589999999999999</v>
      </c>
      <c r="L201">
        <v>774</v>
      </c>
      <c r="M201" t="s">
        <v>44</v>
      </c>
      <c r="N201">
        <v>3.5944257734479499</v>
      </c>
    </row>
    <row r="202" spans="1:14" x14ac:dyDescent="0.25">
      <c r="A202" s="20" t="s">
        <v>20399</v>
      </c>
      <c r="B202">
        <v>1</v>
      </c>
      <c r="C202" t="s">
        <v>32</v>
      </c>
      <c r="D202" t="s">
        <v>91</v>
      </c>
      <c r="E202" t="s">
        <v>91</v>
      </c>
      <c r="F202">
        <v>4</v>
      </c>
      <c r="G202">
        <v>2014</v>
      </c>
      <c r="H202" t="s">
        <v>54</v>
      </c>
      <c r="I202">
        <v>1.01</v>
      </c>
      <c r="J202">
        <v>0.91100000000000003</v>
      </c>
      <c r="K202">
        <v>1.109</v>
      </c>
      <c r="L202">
        <v>784</v>
      </c>
      <c r="M202" t="s">
        <v>44</v>
      </c>
      <c r="N202">
        <v>3.5714285714285698</v>
      </c>
    </row>
    <row r="203" spans="1:14" x14ac:dyDescent="0.25">
      <c r="A203" s="20" t="s">
        <v>20400</v>
      </c>
      <c r="B203">
        <v>1</v>
      </c>
      <c r="C203" t="s">
        <v>32</v>
      </c>
      <c r="D203" t="s">
        <v>91</v>
      </c>
      <c r="E203" t="s">
        <v>91</v>
      </c>
      <c r="F203">
        <v>5</v>
      </c>
      <c r="G203">
        <v>2014</v>
      </c>
      <c r="H203" t="s">
        <v>54</v>
      </c>
      <c r="I203">
        <v>1</v>
      </c>
      <c r="J203">
        <v>0.81799999999999995</v>
      </c>
      <c r="K203">
        <v>1.1819999999999999</v>
      </c>
      <c r="L203">
        <v>210</v>
      </c>
      <c r="M203" t="s">
        <v>44</v>
      </c>
      <c r="N203">
        <v>6.9006555934235401</v>
      </c>
    </row>
    <row r="204" spans="1:14" x14ac:dyDescent="0.25">
      <c r="A204" s="20" t="s">
        <v>15061</v>
      </c>
      <c r="B204">
        <v>1</v>
      </c>
      <c r="C204" t="s">
        <v>32</v>
      </c>
      <c r="D204" t="s">
        <v>91</v>
      </c>
      <c r="E204" t="s">
        <v>91</v>
      </c>
      <c r="F204">
        <v>3</v>
      </c>
      <c r="G204">
        <v>2014</v>
      </c>
      <c r="H204" t="s">
        <v>34</v>
      </c>
      <c r="I204">
        <v>1.02</v>
      </c>
      <c r="J204">
        <v>0.99299999999999999</v>
      </c>
      <c r="K204">
        <v>1.0469999999999999</v>
      </c>
      <c r="L204">
        <v>4733</v>
      </c>
      <c r="M204" t="s">
        <v>44</v>
      </c>
      <c r="N204">
        <v>1.4535559317825399</v>
      </c>
    </row>
    <row r="205" spans="1:14" x14ac:dyDescent="0.25">
      <c r="A205" s="20" t="s">
        <v>949</v>
      </c>
      <c r="B205">
        <v>1</v>
      </c>
      <c r="C205" t="s">
        <v>32</v>
      </c>
      <c r="D205" t="s">
        <v>91</v>
      </c>
      <c r="E205" t="s">
        <v>91</v>
      </c>
      <c r="F205">
        <v>2</v>
      </c>
      <c r="G205">
        <v>2014</v>
      </c>
      <c r="H205" t="s">
        <v>55</v>
      </c>
      <c r="I205">
        <v>1.05</v>
      </c>
      <c r="J205">
        <v>0.998</v>
      </c>
      <c r="K205">
        <v>1.1020000000000001</v>
      </c>
      <c r="L205">
        <v>1909</v>
      </c>
      <c r="M205" t="s">
        <v>44</v>
      </c>
      <c r="N205">
        <v>2.28874303561587</v>
      </c>
    </row>
    <row r="206" spans="1:14" x14ac:dyDescent="0.25">
      <c r="A206" s="20" t="s">
        <v>952</v>
      </c>
      <c r="B206">
        <v>1</v>
      </c>
      <c r="C206" t="s">
        <v>32</v>
      </c>
      <c r="D206" t="s">
        <v>91</v>
      </c>
      <c r="E206" t="s">
        <v>91</v>
      </c>
      <c r="F206">
        <v>3</v>
      </c>
      <c r="G206">
        <v>2014</v>
      </c>
      <c r="H206" t="s">
        <v>55</v>
      </c>
      <c r="I206">
        <v>1.05</v>
      </c>
      <c r="J206">
        <v>1.0009999999999999</v>
      </c>
      <c r="K206">
        <v>1.099</v>
      </c>
      <c r="L206">
        <v>3351</v>
      </c>
      <c r="M206" t="s">
        <v>44</v>
      </c>
      <c r="N206">
        <v>1.7274790377089</v>
      </c>
    </row>
    <row r="207" spans="1:14" x14ac:dyDescent="0.25">
      <c r="A207" s="20" t="s">
        <v>953</v>
      </c>
      <c r="B207">
        <v>1</v>
      </c>
      <c r="C207" t="s">
        <v>32</v>
      </c>
      <c r="D207" t="s">
        <v>91</v>
      </c>
      <c r="E207" t="s">
        <v>91</v>
      </c>
      <c r="F207">
        <v>4</v>
      </c>
      <c r="G207">
        <v>2014</v>
      </c>
      <c r="H207" t="s">
        <v>55</v>
      </c>
      <c r="I207">
        <v>1.03</v>
      </c>
      <c r="J207">
        <v>0.98199999999999998</v>
      </c>
      <c r="K207">
        <v>1.0780000000000001</v>
      </c>
      <c r="L207">
        <v>3109</v>
      </c>
      <c r="M207" t="s">
        <v>44</v>
      </c>
      <c r="N207">
        <v>1.79345150973955</v>
      </c>
    </row>
    <row r="208" spans="1:14" x14ac:dyDescent="0.25">
      <c r="A208" s="20" t="s">
        <v>954</v>
      </c>
      <c r="B208">
        <v>1</v>
      </c>
      <c r="C208" t="s">
        <v>32</v>
      </c>
      <c r="D208" t="s">
        <v>91</v>
      </c>
      <c r="E208" t="s">
        <v>91</v>
      </c>
      <c r="F208">
        <v>5</v>
      </c>
      <c r="G208">
        <v>2014</v>
      </c>
      <c r="H208" t="s">
        <v>55</v>
      </c>
      <c r="I208">
        <v>1.03</v>
      </c>
      <c r="J208">
        <v>0.97699999999999998</v>
      </c>
      <c r="K208">
        <v>1.083</v>
      </c>
      <c r="L208">
        <v>1491</v>
      </c>
      <c r="M208" t="s">
        <v>44</v>
      </c>
      <c r="N208">
        <v>2.5897698962183502</v>
      </c>
    </row>
    <row r="209" spans="1:14" x14ac:dyDescent="0.25">
      <c r="A209" s="20" t="s">
        <v>15066</v>
      </c>
      <c r="B209">
        <v>1</v>
      </c>
      <c r="C209" t="s">
        <v>32</v>
      </c>
      <c r="D209" t="s">
        <v>91</v>
      </c>
      <c r="E209" t="s">
        <v>91</v>
      </c>
      <c r="F209">
        <v>4</v>
      </c>
      <c r="G209">
        <v>2014</v>
      </c>
      <c r="H209" t="s">
        <v>34</v>
      </c>
      <c r="I209">
        <v>1.02</v>
      </c>
      <c r="J209">
        <v>0.99099999999999999</v>
      </c>
      <c r="K209">
        <v>1.0489999999999999</v>
      </c>
      <c r="L209">
        <v>2725</v>
      </c>
      <c r="M209" t="s">
        <v>44</v>
      </c>
      <c r="N209">
        <v>1.9156525704423</v>
      </c>
    </row>
    <row r="210" spans="1:14" x14ac:dyDescent="0.25">
      <c r="A210" s="20" t="s">
        <v>970</v>
      </c>
      <c r="B210">
        <v>1</v>
      </c>
      <c r="C210" t="s">
        <v>32</v>
      </c>
      <c r="D210" t="s">
        <v>91</v>
      </c>
      <c r="E210" t="s">
        <v>91</v>
      </c>
      <c r="F210">
        <v>2</v>
      </c>
      <c r="G210">
        <v>2014</v>
      </c>
      <c r="H210" t="s">
        <v>56</v>
      </c>
      <c r="I210">
        <v>1.42</v>
      </c>
      <c r="J210">
        <v>0.86599999999999999</v>
      </c>
      <c r="K210">
        <v>1.974</v>
      </c>
      <c r="L210">
        <v>257</v>
      </c>
      <c r="M210" t="s">
        <v>44</v>
      </c>
      <c r="N210">
        <v>6.2378286155180502</v>
      </c>
    </row>
    <row r="211" spans="1:14" x14ac:dyDescent="0.25">
      <c r="A211" s="20" t="s">
        <v>973</v>
      </c>
      <c r="B211">
        <v>1</v>
      </c>
      <c r="C211" t="s">
        <v>32</v>
      </c>
      <c r="D211" t="s">
        <v>91</v>
      </c>
      <c r="E211" t="s">
        <v>91</v>
      </c>
      <c r="F211">
        <v>3</v>
      </c>
      <c r="G211">
        <v>2014</v>
      </c>
      <c r="H211" t="s">
        <v>56</v>
      </c>
      <c r="I211">
        <v>1.56</v>
      </c>
      <c r="J211">
        <v>0.95799999999999996</v>
      </c>
      <c r="K211">
        <v>2.1619999999999999</v>
      </c>
      <c r="L211">
        <v>435</v>
      </c>
      <c r="M211" t="s">
        <v>44</v>
      </c>
      <c r="N211">
        <v>4.7946330148538401</v>
      </c>
    </row>
    <row r="212" spans="1:14" x14ac:dyDescent="0.25">
      <c r="A212" s="20" t="s">
        <v>974</v>
      </c>
      <c r="B212">
        <v>1</v>
      </c>
      <c r="C212" t="s">
        <v>32</v>
      </c>
      <c r="D212" t="s">
        <v>91</v>
      </c>
      <c r="E212" t="s">
        <v>91</v>
      </c>
      <c r="F212">
        <v>4</v>
      </c>
      <c r="G212">
        <v>2014</v>
      </c>
      <c r="H212" t="s">
        <v>56</v>
      </c>
      <c r="I212">
        <v>1.8</v>
      </c>
      <c r="J212">
        <v>1.0620000000000001</v>
      </c>
      <c r="K212">
        <v>2.5379999999999998</v>
      </c>
      <c r="L212">
        <v>115</v>
      </c>
      <c r="M212" t="s">
        <v>44</v>
      </c>
      <c r="N212">
        <v>9.3250480824031392</v>
      </c>
    </row>
    <row r="213" spans="1:14" x14ac:dyDescent="0.25">
      <c r="A213" s="20" t="s">
        <v>975</v>
      </c>
      <c r="B213">
        <v>1</v>
      </c>
      <c r="C213" t="s">
        <v>32</v>
      </c>
      <c r="D213" t="s">
        <v>91</v>
      </c>
      <c r="E213" t="s">
        <v>91</v>
      </c>
      <c r="F213">
        <v>5</v>
      </c>
      <c r="G213">
        <v>2014</v>
      </c>
      <c r="H213" t="s">
        <v>56</v>
      </c>
      <c r="I213">
        <v>1.83</v>
      </c>
      <c r="J213">
        <v>1.1539999999999999</v>
      </c>
      <c r="K213">
        <v>2.5059999999999998</v>
      </c>
      <c r="L213">
        <v>1908</v>
      </c>
      <c r="M213" t="s">
        <v>44</v>
      </c>
      <c r="N213">
        <v>2.2893427324781501</v>
      </c>
    </row>
    <row r="214" spans="1:14" x14ac:dyDescent="0.25">
      <c r="A214" s="20" t="s">
        <v>15059</v>
      </c>
      <c r="B214">
        <v>1</v>
      </c>
      <c r="C214" t="s">
        <v>32</v>
      </c>
      <c r="D214" t="s">
        <v>91</v>
      </c>
      <c r="E214" t="s">
        <v>91</v>
      </c>
      <c r="F214">
        <v>5</v>
      </c>
      <c r="G214">
        <v>2014</v>
      </c>
      <c r="H214" t="s">
        <v>34</v>
      </c>
      <c r="I214">
        <v>1.01</v>
      </c>
      <c r="J214">
        <v>0.98499999999999999</v>
      </c>
      <c r="K214">
        <v>1.0349999999999999</v>
      </c>
      <c r="L214">
        <v>6544</v>
      </c>
      <c r="M214" t="s">
        <v>44</v>
      </c>
      <c r="N214">
        <v>1.23617044108537</v>
      </c>
    </row>
    <row r="215" spans="1:14" x14ac:dyDescent="0.25">
      <c r="A215" s="20" t="s">
        <v>991</v>
      </c>
      <c r="B215">
        <v>1</v>
      </c>
      <c r="C215" t="s">
        <v>32</v>
      </c>
      <c r="D215" t="s">
        <v>91</v>
      </c>
      <c r="E215" t="s">
        <v>91</v>
      </c>
      <c r="F215">
        <v>2</v>
      </c>
      <c r="G215">
        <v>2014</v>
      </c>
      <c r="H215" t="s">
        <v>57</v>
      </c>
      <c r="I215">
        <v>0.96</v>
      </c>
      <c r="J215">
        <v>0.86299999999999999</v>
      </c>
      <c r="K215">
        <v>1.0569999999999999</v>
      </c>
      <c r="L215">
        <v>344</v>
      </c>
      <c r="M215" t="s">
        <v>44</v>
      </c>
      <c r="N215">
        <v>5.3916386601719202</v>
      </c>
    </row>
    <row r="216" spans="1:14" x14ac:dyDescent="0.25">
      <c r="A216" s="20" t="s">
        <v>994</v>
      </c>
      <c r="B216">
        <v>1</v>
      </c>
      <c r="C216" t="s">
        <v>32</v>
      </c>
      <c r="D216" t="s">
        <v>91</v>
      </c>
      <c r="E216" t="s">
        <v>91</v>
      </c>
      <c r="F216">
        <v>3</v>
      </c>
      <c r="G216">
        <v>2014</v>
      </c>
      <c r="H216" t="s">
        <v>57</v>
      </c>
      <c r="I216">
        <v>0.97</v>
      </c>
      <c r="J216">
        <v>0.90300000000000002</v>
      </c>
      <c r="K216">
        <v>1.0369999999999999</v>
      </c>
      <c r="L216">
        <v>1748</v>
      </c>
      <c r="M216" t="s">
        <v>44</v>
      </c>
      <c r="N216">
        <v>2.3918243661747001</v>
      </c>
    </row>
    <row r="217" spans="1:14" x14ac:dyDescent="0.25">
      <c r="A217" s="20" t="s">
        <v>995</v>
      </c>
      <c r="B217">
        <v>1</v>
      </c>
      <c r="C217" t="s">
        <v>32</v>
      </c>
      <c r="D217" t="s">
        <v>91</v>
      </c>
      <c r="E217" t="s">
        <v>91</v>
      </c>
      <c r="F217">
        <v>4</v>
      </c>
      <c r="G217">
        <v>2014</v>
      </c>
      <c r="H217" t="s">
        <v>57</v>
      </c>
      <c r="I217">
        <v>0.98</v>
      </c>
      <c r="J217">
        <v>0.91300000000000003</v>
      </c>
      <c r="K217">
        <v>1.0469999999999999</v>
      </c>
      <c r="L217">
        <v>1791</v>
      </c>
      <c r="M217" t="s">
        <v>44</v>
      </c>
      <c r="N217">
        <v>2.3629373500277899</v>
      </c>
    </row>
    <row r="218" spans="1:14" x14ac:dyDescent="0.25">
      <c r="A218" s="20" t="s">
        <v>996</v>
      </c>
      <c r="B218">
        <v>1</v>
      </c>
      <c r="C218" t="s">
        <v>32</v>
      </c>
      <c r="D218" t="s">
        <v>91</v>
      </c>
      <c r="E218" t="s">
        <v>91</v>
      </c>
      <c r="F218">
        <v>5</v>
      </c>
      <c r="G218">
        <v>2014</v>
      </c>
      <c r="H218" t="s">
        <v>57</v>
      </c>
      <c r="I218">
        <v>0.98</v>
      </c>
      <c r="J218">
        <v>0.91100000000000003</v>
      </c>
      <c r="K218">
        <v>1.0489999999999999</v>
      </c>
      <c r="L218">
        <v>1372</v>
      </c>
      <c r="M218" t="s">
        <v>44</v>
      </c>
      <c r="N218">
        <v>2.6997462357801898</v>
      </c>
    </row>
    <row r="219" spans="1:14" x14ac:dyDescent="0.25">
      <c r="A219" s="20" t="s">
        <v>20401</v>
      </c>
      <c r="B219">
        <v>1</v>
      </c>
      <c r="C219" t="s">
        <v>32</v>
      </c>
      <c r="D219" t="s">
        <v>91</v>
      </c>
      <c r="E219" t="s">
        <v>91</v>
      </c>
      <c r="F219">
        <v>2</v>
      </c>
      <c r="G219">
        <v>2014</v>
      </c>
      <c r="H219" t="s">
        <v>58</v>
      </c>
      <c r="I219">
        <v>0.96</v>
      </c>
      <c r="J219">
        <v>0.91700000000000004</v>
      </c>
      <c r="K219">
        <v>1.0029999999999999</v>
      </c>
      <c r="L219">
        <v>1081</v>
      </c>
      <c r="M219" t="s">
        <v>44</v>
      </c>
      <c r="N219">
        <v>3.0414953233623701</v>
      </c>
    </row>
    <row r="220" spans="1:14" x14ac:dyDescent="0.25">
      <c r="A220" s="20" t="s">
        <v>20402</v>
      </c>
      <c r="B220">
        <v>1</v>
      </c>
      <c r="C220" t="s">
        <v>32</v>
      </c>
      <c r="D220" t="s">
        <v>91</v>
      </c>
      <c r="E220" t="s">
        <v>91</v>
      </c>
      <c r="F220">
        <v>3</v>
      </c>
      <c r="G220">
        <v>2014</v>
      </c>
      <c r="H220" t="s">
        <v>58</v>
      </c>
      <c r="I220">
        <v>0.98</v>
      </c>
      <c r="J220">
        <v>0.94899999999999995</v>
      </c>
      <c r="K220">
        <v>1.0109999999999999</v>
      </c>
      <c r="L220">
        <v>2963</v>
      </c>
      <c r="M220" t="s">
        <v>44</v>
      </c>
      <c r="N220">
        <v>1.8371058252118599</v>
      </c>
    </row>
    <row r="221" spans="1:14" x14ac:dyDescent="0.25">
      <c r="A221" s="20" t="s">
        <v>20403</v>
      </c>
      <c r="B221">
        <v>1</v>
      </c>
      <c r="C221" t="s">
        <v>32</v>
      </c>
      <c r="D221" t="s">
        <v>91</v>
      </c>
      <c r="E221" t="s">
        <v>91</v>
      </c>
      <c r="F221">
        <v>4</v>
      </c>
      <c r="G221">
        <v>2014</v>
      </c>
      <c r="H221" t="s">
        <v>58</v>
      </c>
      <c r="I221">
        <v>0.96</v>
      </c>
      <c r="J221">
        <v>0.93100000000000005</v>
      </c>
      <c r="K221">
        <v>0.98899999999999999</v>
      </c>
      <c r="L221">
        <v>5252</v>
      </c>
      <c r="M221" t="s">
        <v>44</v>
      </c>
      <c r="N221">
        <v>1.3798683116521999</v>
      </c>
    </row>
    <row r="222" spans="1:14" x14ac:dyDescent="0.25">
      <c r="A222" s="20" t="s">
        <v>20404</v>
      </c>
      <c r="B222">
        <v>1</v>
      </c>
      <c r="C222" t="s">
        <v>32</v>
      </c>
      <c r="D222" t="s">
        <v>91</v>
      </c>
      <c r="E222" t="s">
        <v>91</v>
      </c>
      <c r="F222">
        <v>5</v>
      </c>
      <c r="G222">
        <v>2014</v>
      </c>
      <c r="H222" t="s">
        <v>58</v>
      </c>
      <c r="I222">
        <v>0.97</v>
      </c>
      <c r="J222">
        <v>0.94299999999999995</v>
      </c>
      <c r="K222">
        <v>0.997</v>
      </c>
      <c r="L222">
        <v>6243</v>
      </c>
      <c r="M222" t="s">
        <v>44</v>
      </c>
      <c r="N222">
        <v>1.2656200098332899</v>
      </c>
    </row>
    <row r="223" spans="1:14" x14ac:dyDescent="0.25">
      <c r="A223" s="20" t="s">
        <v>20405</v>
      </c>
      <c r="B223">
        <v>1</v>
      </c>
      <c r="C223" t="s">
        <v>32</v>
      </c>
      <c r="D223" t="s">
        <v>91</v>
      </c>
      <c r="E223" t="s">
        <v>91</v>
      </c>
      <c r="F223">
        <v>2</v>
      </c>
      <c r="G223">
        <v>2014</v>
      </c>
      <c r="H223" t="s">
        <v>59</v>
      </c>
      <c r="I223">
        <v>1.05</v>
      </c>
      <c r="J223">
        <v>0.85599999999999998</v>
      </c>
      <c r="K223">
        <v>1.244</v>
      </c>
      <c r="L223">
        <v>119</v>
      </c>
      <c r="M223" t="s">
        <v>44</v>
      </c>
      <c r="N223">
        <v>9.16698497028211</v>
      </c>
    </row>
    <row r="224" spans="1:14" x14ac:dyDescent="0.25">
      <c r="A224" s="20" t="s">
        <v>20406</v>
      </c>
      <c r="B224">
        <v>1</v>
      </c>
      <c r="C224" t="s">
        <v>32</v>
      </c>
      <c r="D224" t="s">
        <v>91</v>
      </c>
      <c r="E224" t="s">
        <v>91</v>
      </c>
      <c r="F224">
        <v>3</v>
      </c>
      <c r="G224">
        <v>2014</v>
      </c>
      <c r="H224" t="s">
        <v>59</v>
      </c>
      <c r="I224">
        <v>1.17</v>
      </c>
      <c r="J224">
        <v>1.0029999999999999</v>
      </c>
      <c r="K224">
        <v>1.337</v>
      </c>
      <c r="L224">
        <v>203</v>
      </c>
      <c r="M224" t="s">
        <v>44</v>
      </c>
      <c r="N224">
        <v>7.0186240634359596</v>
      </c>
    </row>
    <row r="225" spans="1:14" x14ac:dyDescent="0.25">
      <c r="A225" s="20" t="s">
        <v>20407</v>
      </c>
      <c r="B225">
        <v>1</v>
      </c>
      <c r="C225" t="s">
        <v>32</v>
      </c>
      <c r="D225" t="s">
        <v>91</v>
      </c>
      <c r="E225" t="s">
        <v>91</v>
      </c>
      <c r="F225">
        <v>4</v>
      </c>
      <c r="G225">
        <v>2014</v>
      </c>
      <c r="H225" t="s">
        <v>59</v>
      </c>
      <c r="I225">
        <v>1.05</v>
      </c>
      <c r="J225">
        <v>0.90900000000000003</v>
      </c>
      <c r="K225">
        <v>1.1910000000000001</v>
      </c>
      <c r="L225">
        <v>909</v>
      </c>
      <c r="M225" t="s">
        <v>44</v>
      </c>
      <c r="N225">
        <v>3.3167906340333002</v>
      </c>
    </row>
    <row r="226" spans="1:14" x14ac:dyDescent="0.25">
      <c r="A226" s="20" t="s">
        <v>20408</v>
      </c>
      <c r="B226">
        <v>1</v>
      </c>
      <c r="C226" t="s">
        <v>32</v>
      </c>
      <c r="D226" t="s">
        <v>91</v>
      </c>
      <c r="E226" t="s">
        <v>91</v>
      </c>
      <c r="F226">
        <v>5</v>
      </c>
      <c r="G226">
        <v>2014</v>
      </c>
      <c r="H226" t="s">
        <v>59</v>
      </c>
      <c r="I226">
        <v>1.08</v>
      </c>
      <c r="J226">
        <v>0.93200000000000005</v>
      </c>
      <c r="K226">
        <v>1.228</v>
      </c>
      <c r="L226">
        <v>468</v>
      </c>
      <c r="M226" t="s">
        <v>44</v>
      </c>
      <c r="N226">
        <v>4.6225016352102397</v>
      </c>
    </row>
    <row r="227" spans="1:14" x14ac:dyDescent="0.25">
      <c r="A227" s="20" t="s">
        <v>20409</v>
      </c>
      <c r="B227">
        <v>1</v>
      </c>
      <c r="C227" t="s">
        <v>32</v>
      </c>
      <c r="D227" t="s">
        <v>91</v>
      </c>
      <c r="E227" t="s">
        <v>91</v>
      </c>
      <c r="F227">
        <v>2</v>
      </c>
      <c r="G227">
        <v>2014</v>
      </c>
      <c r="H227" t="s">
        <v>60</v>
      </c>
      <c r="I227">
        <v>1.01</v>
      </c>
      <c r="J227">
        <v>0.98399999999999999</v>
      </c>
      <c r="K227">
        <v>1.036</v>
      </c>
      <c r="L227">
        <v>5300</v>
      </c>
      <c r="M227" t="s">
        <v>44</v>
      </c>
      <c r="N227">
        <v>1.3736056394868901</v>
      </c>
    </row>
    <row r="228" spans="1:14" x14ac:dyDescent="0.25">
      <c r="A228" s="20" t="s">
        <v>20410</v>
      </c>
      <c r="B228">
        <v>1</v>
      </c>
      <c r="C228" t="s">
        <v>32</v>
      </c>
      <c r="D228" t="s">
        <v>91</v>
      </c>
      <c r="E228" t="s">
        <v>91</v>
      </c>
      <c r="F228">
        <v>3</v>
      </c>
      <c r="G228">
        <v>2014</v>
      </c>
      <c r="H228" t="s">
        <v>60</v>
      </c>
      <c r="I228">
        <v>1.01</v>
      </c>
      <c r="J228">
        <v>0.98399999999999999</v>
      </c>
      <c r="K228">
        <v>1.036</v>
      </c>
      <c r="L228">
        <v>5618</v>
      </c>
      <c r="M228" t="s">
        <v>44</v>
      </c>
      <c r="N228">
        <v>1.33416373808783</v>
      </c>
    </row>
    <row r="229" spans="1:14" x14ac:dyDescent="0.25">
      <c r="A229" s="20" t="s">
        <v>20411</v>
      </c>
      <c r="B229">
        <v>1</v>
      </c>
      <c r="C229" t="s">
        <v>32</v>
      </c>
      <c r="D229" t="s">
        <v>91</v>
      </c>
      <c r="E229" t="s">
        <v>91</v>
      </c>
      <c r="F229">
        <v>4</v>
      </c>
      <c r="G229">
        <v>2014</v>
      </c>
      <c r="H229" t="s">
        <v>60</v>
      </c>
      <c r="I229">
        <v>1.03</v>
      </c>
      <c r="J229">
        <v>1.0049999999999999</v>
      </c>
      <c r="K229">
        <v>1.0549999999999999</v>
      </c>
      <c r="L229">
        <v>4748</v>
      </c>
      <c r="M229" t="s">
        <v>44</v>
      </c>
      <c r="N229">
        <v>1.45125806040036</v>
      </c>
    </row>
    <row r="230" spans="1:14" x14ac:dyDescent="0.25">
      <c r="A230" s="20" t="s">
        <v>20412</v>
      </c>
      <c r="B230">
        <v>1</v>
      </c>
      <c r="C230" t="s">
        <v>32</v>
      </c>
      <c r="D230" t="s">
        <v>91</v>
      </c>
      <c r="E230" t="s">
        <v>91</v>
      </c>
      <c r="F230">
        <v>5</v>
      </c>
      <c r="G230">
        <v>2014</v>
      </c>
      <c r="H230" t="s">
        <v>60</v>
      </c>
      <c r="I230">
        <v>1.04</v>
      </c>
      <c r="J230">
        <v>1.014</v>
      </c>
      <c r="K230">
        <v>1.0660000000000001</v>
      </c>
      <c r="L230">
        <v>3234</v>
      </c>
      <c r="M230" t="s">
        <v>44</v>
      </c>
      <c r="N230">
        <v>1.7584498711333201</v>
      </c>
    </row>
    <row r="231" spans="1:14" x14ac:dyDescent="0.25">
      <c r="A231" s="20" t="s">
        <v>20413</v>
      </c>
      <c r="B231">
        <v>1</v>
      </c>
      <c r="C231" t="s">
        <v>32</v>
      </c>
      <c r="D231" t="s">
        <v>91</v>
      </c>
      <c r="E231" t="s">
        <v>91</v>
      </c>
      <c r="F231">
        <v>2</v>
      </c>
      <c r="G231">
        <v>2014</v>
      </c>
      <c r="H231" t="s">
        <v>61</v>
      </c>
      <c r="I231" t="s">
        <v>44</v>
      </c>
      <c r="J231" t="s">
        <v>44</v>
      </c>
      <c r="K231" t="s">
        <v>44</v>
      </c>
      <c r="L231">
        <v>8</v>
      </c>
      <c r="M231" t="s">
        <v>44</v>
      </c>
      <c r="N231">
        <v>35.355339059327399</v>
      </c>
    </row>
    <row r="232" spans="1:14" x14ac:dyDescent="0.25">
      <c r="A232" s="20" t="s">
        <v>20414</v>
      </c>
      <c r="B232">
        <v>1</v>
      </c>
      <c r="C232" t="s">
        <v>32</v>
      </c>
      <c r="D232" t="s">
        <v>91</v>
      </c>
      <c r="E232" t="s">
        <v>91</v>
      </c>
      <c r="F232">
        <v>3</v>
      </c>
      <c r="G232">
        <v>2014</v>
      </c>
      <c r="H232" t="s">
        <v>61</v>
      </c>
      <c r="I232" t="s">
        <v>44</v>
      </c>
      <c r="J232" t="s">
        <v>44</v>
      </c>
      <c r="K232" t="s">
        <v>44</v>
      </c>
      <c r="L232">
        <v>14</v>
      </c>
      <c r="M232" t="s">
        <v>44</v>
      </c>
      <c r="N232">
        <v>26.726124191242398</v>
      </c>
    </row>
    <row r="233" spans="1:14" x14ac:dyDescent="0.25">
      <c r="A233" s="20" t="s">
        <v>20415</v>
      </c>
      <c r="B233">
        <v>1</v>
      </c>
      <c r="C233" t="s">
        <v>32</v>
      </c>
      <c r="D233" t="s">
        <v>91</v>
      </c>
      <c r="E233" t="s">
        <v>91</v>
      </c>
      <c r="F233">
        <v>4</v>
      </c>
      <c r="G233">
        <v>2014</v>
      </c>
      <c r="H233" t="s">
        <v>61</v>
      </c>
      <c r="I233" t="s">
        <v>44</v>
      </c>
      <c r="J233" t="s">
        <v>44</v>
      </c>
      <c r="K233" t="s">
        <v>44</v>
      </c>
      <c r="L233">
        <v>30</v>
      </c>
      <c r="M233" t="s">
        <v>44</v>
      </c>
      <c r="N233">
        <v>18.257418583505501</v>
      </c>
    </row>
    <row r="234" spans="1:14" x14ac:dyDescent="0.25">
      <c r="A234" s="20" t="s">
        <v>20416</v>
      </c>
      <c r="B234">
        <v>1</v>
      </c>
      <c r="C234" t="s">
        <v>32</v>
      </c>
      <c r="D234" t="s">
        <v>91</v>
      </c>
      <c r="E234" t="s">
        <v>91</v>
      </c>
      <c r="F234">
        <v>5</v>
      </c>
      <c r="G234">
        <v>2014</v>
      </c>
      <c r="H234" t="s">
        <v>61</v>
      </c>
      <c r="I234" t="s">
        <v>44</v>
      </c>
      <c r="J234" t="s">
        <v>44</v>
      </c>
      <c r="K234" t="s">
        <v>44</v>
      </c>
      <c r="L234">
        <v>8</v>
      </c>
      <c r="M234" t="s">
        <v>44</v>
      </c>
      <c r="N234">
        <v>35.355339059327399</v>
      </c>
    </row>
    <row r="235" spans="1:14" x14ac:dyDescent="0.25">
      <c r="A235" s="20" t="s">
        <v>20417</v>
      </c>
      <c r="B235">
        <v>1</v>
      </c>
      <c r="C235" t="s">
        <v>32</v>
      </c>
      <c r="D235" t="s">
        <v>91</v>
      </c>
      <c r="E235" t="s">
        <v>91</v>
      </c>
      <c r="F235">
        <v>2</v>
      </c>
      <c r="G235">
        <v>2014</v>
      </c>
      <c r="H235" t="s">
        <v>62</v>
      </c>
      <c r="I235">
        <v>0.91</v>
      </c>
      <c r="J235">
        <v>0.77700000000000002</v>
      </c>
      <c r="K235">
        <v>1.0429999999999999</v>
      </c>
      <c r="L235">
        <v>262</v>
      </c>
      <c r="M235" t="s">
        <v>44</v>
      </c>
      <c r="N235">
        <v>6.1780206321521502</v>
      </c>
    </row>
    <row r="236" spans="1:14" x14ac:dyDescent="0.25">
      <c r="A236" s="20" t="s">
        <v>20418</v>
      </c>
      <c r="B236">
        <v>1</v>
      </c>
      <c r="C236" t="s">
        <v>32</v>
      </c>
      <c r="D236" t="s">
        <v>91</v>
      </c>
      <c r="E236" t="s">
        <v>91</v>
      </c>
      <c r="F236">
        <v>3</v>
      </c>
      <c r="G236">
        <v>2014</v>
      </c>
      <c r="H236" t="s">
        <v>62</v>
      </c>
      <c r="I236">
        <v>0.95</v>
      </c>
      <c r="J236">
        <v>0.83599999999999997</v>
      </c>
      <c r="K236">
        <v>1.0640000000000001</v>
      </c>
      <c r="L236">
        <v>362</v>
      </c>
      <c r="M236" t="s">
        <v>44</v>
      </c>
      <c r="N236">
        <v>5.25588331227637</v>
      </c>
    </row>
    <row r="237" spans="1:14" x14ac:dyDescent="0.25">
      <c r="A237" s="20" t="s">
        <v>20419</v>
      </c>
      <c r="B237">
        <v>1</v>
      </c>
      <c r="C237" t="s">
        <v>32</v>
      </c>
      <c r="D237" t="s">
        <v>91</v>
      </c>
      <c r="E237" t="s">
        <v>91</v>
      </c>
      <c r="F237">
        <v>4</v>
      </c>
      <c r="G237">
        <v>2014</v>
      </c>
      <c r="H237" t="s">
        <v>62</v>
      </c>
      <c r="I237">
        <v>0.96</v>
      </c>
      <c r="J237">
        <v>0.86199999999999999</v>
      </c>
      <c r="K237">
        <v>1.0580000000000001</v>
      </c>
      <c r="L237">
        <v>821</v>
      </c>
      <c r="M237" t="s">
        <v>44</v>
      </c>
      <c r="N237">
        <v>3.49002406379888</v>
      </c>
    </row>
    <row r="238" spans="1:14" x14ac:dyDescent="0.25">
      <c r="A238" s="20" t="s">
        <v>20420</v>
      </c>
      <c r="B238">
        <v>1</v>
      </c>
      <c r="C238" t="s">
        <v>32</v>
      </c>
      <c r="D238" t="s">
        <v>91</v>
      </c>
      <c r="E238" t="s">
        <v>91</v>
      </c>
      <c r="F238">
        <v>5</v>
      </c>
      <c r="G238">
        <v>2014</v>
      </c>
      <c r="H238" t="s">
        <v>62</v>
      </c>
      <c r="I238">
        <v>1.02</v>
      </c>
      <c r="J238">
        <v>0.92300000000000004</v>
      </c>
      <c r="K238">
        <v>1.117</v>
      </c>
      <c r="L238">
        <v>1671</v>
      </c>
      <c r="M238" t="s">
        <v>44</v>
      </c>
      <c r="N238">
        <v>2.4463116021507698</v>
      </c>
    </row>
    <row r="239" spans="1:14" x14ac:dyDescent="0.25">
      <c r="A239" s="20" t="s">
        <v>20421</v>
      </c>
      <c r="B239">
        <v>1</v>
      </c>
      <c r="C239" t="s">
        <v>32</v>
      </c>
      <c r="D239" t="s">
        <v>91</v>
      </c>
      <c r="E239" t="s">
        <v>91</v>
      </c>
      <c r="F239">
        <v>2</v>
      </c>
      <c r="G239">
        <v>2014</v>
      </c>
      <c r="H239" t="s">
        <v>75</v>
      </c>
      <c r="I239">
        <v>1.01</v>
      </c>
      <c r="J239">
        <v>1</v>
      </c>
      <c r="K239">
        <v>1</v>
      </c>
      <c r="L239" t="s">
        <v>44</v>
      </c>
      <c r="M239" t="s">
        <v>44</v>
      </c>
      <c r="N239">
        <v>-99</v>
      </c>
    </row>
    <row r="240" spans="1:14" x14ac:dyDescent="0.25">
      <c r="A240" s="20" t="s">
        <v>20422</v>
      </c>
      <c r="B240">
        <v>1</v>
      </c>
      <c r="C240" t="s">
        <v>32</v>
      </c>
      <c r="D240" t="s">
        <v>91</v>
      </c>
      <c r="E240" t="s">
        <v>91</v>
      </c>
      <c r="F240">
        <v>3</v>
      </c>
      <c r="G240">
        <v>2014</v>
      </c>
      <c r="H240" t="s">
        <v>75</v>
      </c>
      <c r="I240">
        <v>1.008</v>
      </c>
      <c r="J240">
        <v>1</v>
      </c>
      <c r="K240">
        <v>1</v>
      </c>
      <c r="L240" t="s">
        <v>44</v>
      </c>
      <c r="M240" t="s">
        <v>44</v>
      </c>
      <c r="N240">
        <v>-99</v>
      </c>
    </row>
    <row r="241" spans="1:14" x14ac:dyDescent="0.25">
      <c r="A241" s="20" t="s">
        <v>20423</v>
      </c>
      <c r="B241">
        <v>1</v>
      </c>
      <c r="C241" t="s">
        <v>32</v>
      </c>
      <c r="D241" t="s">
        <v>91</v>
      </c>
      <c r="E241" t="s">
        <v>91</v>
      </c>
      <c r="F241">
        <v>4</v>
      </c>
      <c r="G241">
        <v>2014</v>
      </c>
      <c r="H241" t="s">
        <v>75</v>
      </c>
      <c r="I241">
        <v>1.008</v>
      </c>
      <c r="J241">
        <v>1</v>
      </c>
      <c r="K241">
        <v>1</v>
      </c>
      <c r="L241" t="s">
        <v>44</v>
      </c>
      <c r="M241" t="s">
        <v>44</v>
      </c>
      <c r="N241">
        <v>-99</v>
      </c>
    </row>
    <row r="242" spans="1:14" x14ac:dyDescent="0.25">
      <c r="A242" s="20" t="s">
        <v>20424</v>
      </c>
      <c r="B242">
        <v>1</v>
      </c>
      <c r="C242" t="s">
        <v>32</v>
      </c>
      <c r="D242" t="s">
        <v>91</v>
      </c>
      <c r="E242" t="s">
        <v>91</v>
      </c>
      <c r="F242">
        <v>5</v>
      </c>
      <c r="G242">
        <v>2014</v>
      </c>
      <c r="H242" t="s">
        <v>75</v>
      </c>
      <c r="I242">
        <v>1.0269999999999999</v>
      </c>
      <c r="J242">
        <v>1</v>
      </c>
      <c r="K242">
        <v>1</v>
      </c>
      <c r="L242" t="s">
        <v>44</v>
      </c>
      <c r="M242" t="s">
        <v>44</v>
      </c>
      <c r="N242">
        <v>-99</v>
      </c>
    </row>
    <row r="243" spans="1:14" x14ac:dyDescent="0.25">
      <c r="A243" s="20" t="s">
        <v>20425</v>
      </c>
      <c r="B243">
        <v>1</v>
      </c>
      <c r="C243" t="s">
        <v>32</v>
      </c>
      <c r="D243" t="s">
        <v>91</v>
      </c>
      <c r="E243" t="s">
        <v>91</v>
      </c>
      <c r="F243">
        <v>2</v>
      </c>
      <c r="G243">
        <v>2014</v>
      </c>
      <c r="H243" t="s">
        <v>43</v>
      </c>
      <c r="I243">
        <v>1.03</v>
      </c>
      <c r="J243">
        <v>0.94499999999999995</v>
      </c>
      <c r="K243">
        <v>1.115</v>
      </c>
      <c r="L243">
        <v>993</v>
      </c>
      <c r="M243" t="s">
        <v>44</v>
      </c>
      <c r="N243">
        <v>3.1734040798768799</v>
      </c>
    </row>
    <row r="244" spans="1:14" x14ac:dyDescent="0.25">
      <c r="A244" s="20" t="s">
        <v>15072</v>
      </c>
      <c r="B244">
        <v>1</v>
      </c>
      <c r="C244" t="s">
        <v>32</v>
      </c>
      <c r="D244" t="s">
        <v>91</v>
      </c>
      <c r="E244" t="s">
        <v>91</v>
      </c>
      <c r="F244">
        <v>3</v>
      </c>
      <c r="G244">
        <v>2014</v>
      </c>
      <c r="H244" t="s">
        <v>43</v>
      </c>
      <c r="I244">
        <v>1.1000000000000001</v>
      </c>
      <c r="J244">
        <v>1.022</v>
      </c>
      <c r="K244">
        <v>1.1779999999999999</v>
      </c>
      <c r="L244">
        <v>2034</v>
      </c>
      <c r="M244" t="s">
        <v>44</v>
      </c>
      <c r="N244">
        <v>2.2173003507924598</v>
      </c>
    </row>
    <row r="245" spans="1:14" x14ac:dyDescent="0.25">
      <c r="A245" s="20" t="s">
        <v>15077</v>
      </c>
      <c r="B245">
        <v>1</v>
      </c>
      <c r="C245" t="s">
        <v>32</v>
      </c>
      <c r="D245" t="s">
        <v>91</v>
      </c>
      <c r="E245" t="s">
        <v>91</v>
      </c>
      <c r="F245">
        <v>4</v>
      </c>
      <c r="G245">
        <v>2014</v>
      </c>
      <c r="H245" t="s">
        <v>43</v>
      </c>
      <c r="I245">
        <v>1.07</v>
      </c>
      <c r="J245">
        <v>0.995</v>
      </c>
      <c r="K245">
        <v>1.145</v>
      </c>
      <c r="L245">
        <v>2600</v>
      </c>
      <c r="M245" t="s">
        <v>44</v>
      </c>
      <c r="N245">
        <v>1.96116135138184</v>
      </c>
    </row>
    <row r="246" spans="1:14" x14ac:dyDescent="0.25">
      <c r="A246" s="20" t="s">
        <v>15069</v>
      </c>
      <c r="B246">
        <v>1</v>
      </c>
      <c r="C246" t="s">
        <v>32</v>
      </c>
      <c r="D246" t="s">
        <v>91</v>
      </c>
      <c r="E246" t="s">
        <v>91</v>
      </c>
      <c r="F246">
        <v>5</v>
      </c>
      <c r="G246">
        <v>2014</v>
      </c>
      <c r="H246" t="s">
        <v>43</v>
      </c>
      <c r="I246">
        <v>1.07</v>
      </c>
      <c r="J246">
        <v>0.997</v>
      </c>
      <c r="K246">
        <v>1.143</v>
      </c>
      <c r="L246">
        <v>2925</v>
      </c>
      <c r="M246" t="s">
        <v>44</v>
      </c>
      <c r="N246">
        <v>1.8490006540841</v>
      </c>
    </row>
    <row r="247" spans="1:14" x14ac:dyDescent="0.25">
      <c r="A247" s="20" t="s">
        <v>20426</v>
      </c>
      <c r="B247">
        <v>1</v>
      </c>
      <c r="C247" t="s">
        <v>32</v>
      </c>
      <c r="D247" t="s">
        <v>91</v>
      </c>
      <c r="E247" t="s">
        <v>91</v>
      </c>
      <c r="F247">
        <v>2</v>
      </c>
      <c r="G247">
        <v>2014</v>
      </c>
      <c r="H247" t="s">
        <v>45</v>
      </c>
      <c r="I247">
        <v>0.99</v>
      </c>
      <c r="J247">
        <v>0.95499999999999996</v>
      </c>
      <c r="K247">
        <v>1.0249999999999999</v>
      </c>
      <c r="L247">
        <v>3438</v>
      </c>
      <c r="M247" t="s">
        <v>44</v>
      </c>
      <c r="N247">
        <v>1.7054817003221701</v>
      </c>
    </row>
    <row r="248" spans="1:14" x14ac:dyDescent="0.25">
      <c r="A248" s="20" t="s">
        <v>15083</v>
      </c>
      <c r="B248">
        <v>1</v>
      </c>
      <c r="C248" t="s">
        <v>32</v>
      </c>
      <c r="D248" t="s">
        <v>91</v>
      </c>
      <c r="E248" t="s">
        <v>91</v>
      </c>
      <c r="F248">
        <v>3</v>
      </c>
      <c r="G248">
        <v>2014</v>
      </c>
      <c r="H248" t="s">
        <v>45</v>
      </c>
      <c r="I248">
        <v>0.99</v>
      </c>
      <c r="J248">
        <v>0.95299999999999996</v>
      </c>
      <c r="K248">
        <v>1.0269999999999999</v>
      </c>
      <c r="L248">
        <v>2747</v>
      </c>
      <c r="M248" t="s">
        <v>44</v>
      </c>
      <c r="N248">
        <v>1.9079661712964899</v>
      </c>
    </row>
    <row r="249" spans="1:14" x14ac:dyDescent="0.25">
      <c r="A249" s="20" t="s">
        <v>15088</v>
      </c>
      <c r="B249">
        <v>1</v>
      </c>
      <c r="C249" t="s">
        <v>32</v>
      </c>
      <c r="D249" t="s">
        <v>91</v>
      </c>
      <c r="E249" t="s">
        <v>91</v>
      </c>
      <c r="F249">
        <v>4</v>
      </c>
      <c r="G249">
        <v>2014</v>
      </c>
      <c r="H249" t="s">
        <v>45</v>
      </c>
      <c r="I249">
        <v>1.02</v>
      </c>
      <c r="J249">
        <v>0.98899999999999999</v>
      </c>
      <c r="K249">
        <v>1.0509999999999999</v>
      </c>
      <c r="L249">
        <v>4739</v>
      </c>
      <c r="M249" t="s">
        <v>44</v>
      </c>
      <c r="N249">
        <v>1.4526354741081</v>
      </c>
    </row>
    <row r="250" spans="1:14" x14ac:dyDescent="0.25">
      <c r="A250" s="20" t="s">
        <v>15080</v>
      </c>
      <c r="B250">
        <v>1</v>
      </c>
      <c r="C250" t="s">
        <v>32</v>
      </c>
      <c r="D250" t="s">
        <v>91</v>
      </c>
      <c r="E250" t="s">
        <v>91</v>
      </c>
      <c r="F250">
        <v>5</v>
      </c>
      <c r="G250">
        <v>2014</v>
      </c>
      <c r="H250" t="s">
        <v>45</v>
      </c>
      <c r="I250">
        <v>1.01</v>
      </c>
      <c r="J250">
        <v>0.96899999999999997</v>
      </c>
      <c r="K250">
        <v>1.0509999999999999</v>
      </c>
      <c r="L250">
        <v>1281</v>
      </c>
      <c r="M250" t="s">
        <v>44</v>
      </c>
      <c r="N250">
        <v>2.7939937811355602</v>
      </c>
    </row>
    <row r="251" spans="1:14" x14ac:dyDescent="0.25">
      <c r="A251" s="20" t="s">
        <v>20427</v>
      </c>
      <c r="B251">
        <v>1</v>
      </c>
      <c r="C251" t="s">
        <v>32</v>
      </c>
      <c r="D251" t="s">
        <v>91</v>
      </c>
      <c r="E251" t="s">
        <v>91</v>
      </c>
      <c r="F251">
        <v>2</v>
      </c>
      <c r="G251">
        <v>2014</v>
      </c>
      <c r="H251" t="s">
        <v>46</v>
      </c>
      <c r="I251">
        <v>1.01</v>
      </c>
      <c r="J251">
        <v>0.97099999999999997</v>
      </c>
      <c r="K251">
        <v>1.0489999999999999</v>
      </c>
      <c r="L251">
        <v>1564</v>
      </c>
      <c r="M251" t="s">
        <v>44</v>
      </c>
      <c r="N251">
        <v>2.5286086871208702</v>
      </c>
    </row>
    <row r="252" spans="1:14" x14ac:dyDescent="0.25">
      <c r="A252" s="20" t="s">
        <v>15094</v>
      </c>
      <c r="B252">
        <v>1</v>
      </c>
      <c r="C252" t="s">
        <v>32</v>
      </c>
      <c r="D252" t="s">
        <v>91</v>
      </c>
      <c r="E252" t="s">
        <v>91</v>
      </c>
      <c r="F252">
        <v>3</v>
      </c>
      <c r="G252">
        <v>2014</v>
      </c>
      <c r="H252" t="s">
        <v>46</v>
      </c>
      <c r="I252">
        <v>1</v>
      </c>
      <c r="J252">
        <v>0.96399999999999997</v>
      </c>
      <c r="K252">
        <v>1.036</v>
      </c>
      <c r="L252">
        <v>2381</v>
      </c>
      <c r="M252" t="s">
        <v>44</v>
      </c>
      <c r="N252">
        <v>2.0493696595977902</v>
      </c>
    </row>
    <row r="253" spans="1:14" x14ac:dyDescent="0.25">
      <c r="A253" s="20" t="s">
        <v>15099</v>
      </c>
      <c r="B253">
        <v>1</v>
      </c>
      <c r="C253" t="s">
        <v>32</v>
      </c>
      <c r="D253" t="s">
        <v>91</v>
      </c>
      <c r="E253" t="s">
        <v>91</v>
      </c>
      <c r="F253">
        <v>4</v>
      </c>
      <c r="G253">
        <v>2014</v>
      </c>
      <c r="H253" t="s">
        <v>46</v>
      </c>
      <c r="I253">
        <v>0.99</v>
      </c>
      <c r="J253">
        <v>0.95499999999999996</v>
      </c>
      <c r="K253">
        <v>1.0249999999999999</v>
      </c>
      <c r="L253">
        <v>2232</v>
      </c>
      <c r="M253" t="s">
        <v>44</v>
      </c>
      <c r="N253">
        <v>2.1166687833365101</v>
      </c>
    </row>
    <row r="254" spans="1:14" x14ac:dyDescent="0.25">
      <c r="A254" s="20" t="s">
        <v>15091</v>
      </c>
      <c r="B254">
        <v>1</v>
      </c>
      <c r="C254" t="s">
        <v>32</v>
      </c>
      <c r="D254" t="s">
        <v>91</v>
      </c>
      <c r="E254" t="s">
        <v>91</v>
      </c>
      <c r="F254">
        <v>5</v>
      </c>
      <c r="G254">
        <v>2014</v>
      </c>
      <c r="H254" t="s">
        <v>46</v>
      </c>
      <c r="I254">
        <v>1</v>
      </c>
      <c r="J254">
        <v>0.96599999999999997</v>
      </c>
      <c r="K254">
        <v>1.034</v>
      </c>
      <c r="L254">
        <v>1657</v>
      </c>
      <c r="M254" t="s">
        <v>44</v>
      </c>
      <c r="N254">
        <v>2.4566243134637999</v>
      </c>
    </row>
    <row r="255" spans="1:14" x14ac:dyDescent="0.25">
      <c r="A255" s="20" t="s">
        <v>20428</v>
      </c>
      <c r="B255">
        <v>1</v>
      </c>
      <c r="C255" t="s">
        <v>32</v>
      </c>
      <c r="D255" t="s">
        <v>91</v>
      </c>
      <c r="E255" t="s">
        <v>91</v>
      </c>
      <c r="F255">
        <v>2</v>
      </c>
      <c r="G255">
        <v>2014</v>
      </c>
      <c r="H255" t="s">
        <v>47</v>
      </c>
      <c r="I255">
        <v>1.03</v>
      </c>
      <c r="J255">
        <v>1.002</v>
      </c>
      <c r="K255">
        <v>1.0580000000000001</v>
      </c>
      <c r="L255">
        <v>3833</v>
      </c>
      <c r="M255" t="s">
        <v>44</v>
      </c>
      <c r="N255">
        <v>1.61521593448099</v>
      </c>
    </row>
    <row r="256" spans="1:14" x14ac:dyDescent="0.25">
      <c r="A256" s="20" t="s">
        <v>15105</v>
      </c>
      <c r="B256">
        <v>1</v>
      </c>
      <c r="C256" t="s">
        <v>32</v>
      </c>
      <c r="D256" t="s">
        <v>91</v>
      </c>
      <c r="E256" t="s">
        <v>91</v>
      </c>
      <c r="F256">
        <v>3</v>
      </c>
      <c r="G256">
        <v>2014</v>
      </c>
      <c r="H256" t="s">
        <v>47</v>
      </c>
      <c r="I256">
        <v>1.02</v>
      </c>
      <c r="J256">
        <v>0.99</v>
      </c>
      <c r="K256">
        <v>1.05</v>
      </c>
      <c r="L256">
        <v>2382</v>
      </c>
      <c r="M256" t="s">
        <v>44</v>
      </c>
      <c r="N256">
        <v>2.0489394360894102</v>
      </c>
    </row>
    <row r="257" spans="1:14" x14ac:dyDescent="0.25">
      <c r="A257" s="20" t="s">
        <v>15110</v>
      </c>
      <c r="B257">
        <v>1</v>
      </c>
      <c r="C257" t="s">
        <v>32</v>
      </c>
      <c r="D257" t="s">
        <v>91</v>
      </c>
      <c r="E257" t="s">
        <v>91</v>
      </c>
      <c r="F257">
        <v>4</v>
      </c>
      <c r="G257">
        <v>2014</v>
      </c>
      <c r="H257" t="s">
        <v>47</v>
      </c>
      <c r="I257">
        <v>1.02</v>
      </c>
      <c r="J257">
        <v>0.99299999999999999</v>
      </c>
      <c r="K257">
        <v>1.0469999999999999</v>
      </c>
      <c r="L257">
        <v>4349</v>
      </c>
      <c r="M257" t="s">
        <v>44</v>
      </c>
      <c r="N257">
        <v>1.51637039262337</v>
      </c>
    </row>
    <row r="258" spans="1:14" x14ac:dyDescent="0.25">
      <c r="A258" s="20" t="s">
        <v>15102</v>
      </c>
      <c r="B258">
        <v>1</v>
      </c>
      <c r="C258" t="s">
        <v>32</v>
      </c>
      <c r="D258" t="s">
        <v>91</v>
      </c>
      <c r="E258" t="s">
        <v>91</v>
      </c>
      <c r="F258">
        <v>5</v>
      </c>
      <c r="G258">
        <v>2014</v>
      </c>
      <c r="H258" t="s">
        <v>47</v>
      </c>
      <c r="I258">
        <v>1.01</v>
      </c>
      <c r="J258">
        <v>0.98699999999999999</v>
      </c>
      <c r="K258">
        <v>1.0329999999999999</v>
      </c>
      <c r="L258">
        <v>18268</v>
      </c>
      <c r="M258" t="s">
        <v>44</v>
      </c>
      <c r="N258">
        <v>0.73986843349564102</v>
      </c>
    </row>
    <row r="259" spans="1:14" x14ac:dyDescent="0.25">
      <c r="A259" s="20" t="s">
        <v>20429</v>
      </c>
      <c r="B259">
        <v>1</v>
      </c>
      <c r="C259" t="s">
        <v>32</v>
      </c>
      <c r="D259" t="s">
        <v>91</v>
      </c>
      <c r="E259" t="s">
        <v>91</v>
      </c>
      <c r="F259">
        <v>2</v>
      </c>
      <c r="G259">
        <v>2014</v>
      </c>
      <c r="H259" t="s">
        <v>48</v>
      </c>
      <c r="I259">
        <v>1.02</v>
      </c>
      <c r="J259">
        <v>0.94099999999999995</v>
      </c>
      <c r="K259">
        <v>1.099</v>
      </c>
      <c r="L259">
        <v>1092</v>
      </c>
      <c r="M259" t="s">
        <v>44</v>
      </c>
      <c r="N259">
        <v>3.0261376633440098</v>
      </c>
    </row>
    <row r="260" spans="1:14" x14ac:dyDescent="0.25">
      <c r="A260" s="20" t="s">
        <v>20430</v>
      </c>
      <c r="B260">
        <v>1</v>
      </c>
      <c r="C260" t="s">
        <v>32</v>
      </c>
      <c r="D260" t="s">
        <v>91</v>
      </c>
      <c r="E260" t="s">
        <v>91</v>
      </c>
      <c r="F260">
        <v>3</v>
      </c>
      <c r="G260">
        <v>2014</v>
      </c>
      <c r="H260" t="s">
        <v>48</v>
      </c>
      <c r="I260">
        <v>1</v>
      </c>
      <c r="J260">
        <v>0.91500000000000004</v>
      </c>
      <c r="K260">
        <v>1.085</v>
      </c>
      <c r="L260">
        <v>933</v>
      </c>
      <c r="M260" t="s">
        <v>44</v>
      </c>
      <c r="N260">
        <v>3.27385302235826</v>
      </c>
    </row>
    <row r="261" spans="1:14" x14ac:dyDescent="0.25">
      <c r="A261" s="20" t="s">
        <v>20431</v>
      </c>
      <c r="B261">
        <v>1</v>
      </c>
      <c r="C261" t="s">
        <v>32</v>
      </c>
      <c r="D261" t="s">
        <v>91</v>
      </c>
      <c r="E261" t="s">
        <v>91</v>
      </c>
      <c r="F261">
        <v>4</v>
      </c>
      <c r="G261">
        <v>2014</v>
      </c>
      <c r="H261" t="s">
        <v>48</v>
      </c>
      <c r="I261">
        <v>1</v>
      </c>
      <c r="J261">
        <v>0.92400000000000004</v>
      </c>
      <c r="K261">
        <v>1.0760000000000001</v>
      </c>
      <c r="L261">
        <v>1532</v>
      </c>
      <c r="M261" t="s">
        <v>44</v>
      </c>
      <c r="N261">
        <v>2.5548806515379798</v>
      </c>
    </row>
    <row r="262" spans="1:14" x14ac:dyDescent="0.25">
      <c r="A262" s="20" t="s">
        <v>20432</v>
      </c>
      <c r="B262">
        <v>1</v>
      </c>
      <c r="C262" t="s">
        <v>32</v>
      </c>
      <c r="D262" t="s">
        <v>91</v>
      </c>
      <c r="E262" t="s">
        <v>91</v>
      </c>
      <c r="F262">
        <v>5</v>
      </c>
      <c r="G262">
        <v>2014</v>
      </c>
      <c r="H262" t="s">
        <v>48</v>
      </c>
      <c r="I262">
        <v>0.98</v>
      </c>
      <c r="J262">
        <v>0.90900000000000003</v>
      </c>
      <c r="K262">
        <v>1.0509999999999999</v>
      </c>
      <c r="L262">
        <v>2921</v>
      </c>
      <c r="M262" t="s">
        <v>44</v>
      </c>
      <c r="N262">
        <v>1.8502662262063201</v>
      </c>
    </row>
    <row r="263" spans="1:14" x14ac:dyDescent="0.25">
      <c r="A263" s="20" t="s">
        <v>20433</v>
      </c>
      <c r="B263">
        <v>1</v>
      </c>
      <c r="C263" t="s">
        <v>32</v>
      </c>
      <c r="D263" t="s">
        <v>91</v>
      </c>
      <c r="E263" t="s">
        <v>91</v>
      </c>
      <c r="F263">
        <v>2</v>
      </c>
      <c r="G263">
        <v>2014</v>
      </c>
      <c r="H263" t="s">
        <v>49</v>
      </c>
      <c r="I263">
        <v>1.02</v>
      </c>
      <c r="J263">
        <v>0.96599999999999997</v>
      </c>
      <c r="K263">
        <v>1.0740000000000001</v>
      </c>
      <c r="L263">
        <v>731</v>
      </c>
      <c r="M263" t="s">
        <v>44</v>
      </c>
      <c r="N263">
        <v>3.69863360727655</v>
      </c>
    </row>
    <row r="264" spans="1:14" x14ac:dyDescent="0.25">
      <c r="A264" s="20" t="s">
        <v>20434</v>
      </c>
      <c r="B264">
        <v>1</v>
      </c>
      <c r="C264" t="s">
        <v>32</v>
      </c>
      <c r="D264" t="s">
        <v>91</v>
      </c>
      <c r="E264" t="s">
        <v>91</v>
      </c>
      <c r="F264">
        <v>3</v>
      </c>
      <c r="G264">
        <v>2014</v>
      </c>
      <c r="H264" t="s">
        <v>49</v>
      </c>
      <c r="I264">
        <v>1</v>
      </c>
      <c r="J264">
        <v>0.95299999999999996</v>
      </c>
      <c r="K264">
        <v>1.0469999999999999</v>
      </c>
      <c r="L264">
        <v>1228</v>
      </c>
      <c r="M264" t="s">
        <v>44</v>
      </c>
      <c r="N264">
        <v>2.85365072767675</v>
      </c>
    </row>
    <row r="265" spans="1:14" x14ac:dyDescent="0.25">
      <c r="A265" s="20" t="s">
        <v>20435</v>
      </c>
      <c r="B265">
        <v>1</v>
      </c>
      <c r="C265" t="s">
        <v>32</v>
      </c>
      <c r="D265" t="s">
        <v>91</v>
      </c>
      <c r="E265" t="s">
        <v>91</v>
      </c>
      <c r="F265">
        <v>4</v>
      </c>
      <c r="G265">
        <v>2014</v>
      </c>
      <c r="H265" t="s">
        <v>49</v>
      </c>
      <c r="I265">
        <v>1</v>
      </c>
      <c r="J265">
        <v>0.95799999999999996</v>
      </c>
      <c r="K265">
        <v>1.042</v>
      </c>
      <c r="L265">
        <v>2226</v>
      </c>
      <c r="M265" t="s">
        <v>44</v>
      </c>
      <c r="N265">
        <v>2.11951951699649</v>
      </c>
    </row>
    <row r="266" spans="1:14" x14ac:dyDescent="0.25">
      <c r="A266" s="20" t="s">
        <v>20436</v>
      </c>
      <c r="B266">
        <v>1</v>
      </c>
      <c r="C266" t="s">
        <v>32</v>
      </c>
      <c r="D266" t="s">
        <v>91</v>
      </c>
      <c r="E266" t="s">
        <v>91</v>
      </c>
      <c r="F266">
        <v>5</v>
      </c>
      <c r="G266">
        <v>2014</v>
      </c>
      <c r="H266" t="s">
        <v>49</v>
      </c>
      <c r="I266">
        <v>0.97</v>
      </c>
      <c r="J266">
        <v>0.92600000000000005</v>
      </c>
      <c r="K266">
        <v>1.014</v>
      </c>
      <c r="L266">
        <v>1384</v>
      </c>
      <c r="M266" t="s">
        <v>44</v>
      </c>
      <c r="N266">
        <v>2.6880166528523501</v>
      </c>
    </row>
    <row r="267" spans="1:14" x14ac:dyDescent="0.25">
      <c r="A267" s="20" t="s">
        <v>20437</v>
      </c>
      <c r="B267">
        <v>1</v>
      </c>
      <c r="C267" t="s">
        <v>32</v>
      </c>
      <c r="D267" t="s">
        <v>91</v>
      </c>
      <c r="E267" t="s">
        <v>91</v>
      </c>
      <c r="F267">
        <v>2</v>
      </c>
      <c r="G267">
        <v>2014</v>
      </c>
      <c r="H267" t="s">
        <v>50</v>
      </c>
      <c r="I267">
        <v>1</v>
      </c>
      <c r="J267">
        <v>0.86799999999999999</v>
      </c>
      <c r="K267">
        <v>1.1319999999999999</v>
      </c>
      <c r="L267">
        <v>506</v>
      </c>
      <c r="M267" t="s">
        <v>44</v>
      </c>
      <c r="N267">
        <v>4.4455422447438702</v>
      </c>
    </row>
    <row r="268" spans="1:14" x14ac:dyDescent="0.25">
      <c r="A268" s="20" t="s">
        <v>20438</v>
      </c>
      <c r="B268">
        <v>1</v>
      </c>
      <c r="C268" t="s">
        <v>32</v>
      </c>
      <c r="D268" t="s">
        <v>91</v>
      </c>
      <c r="E268" t="s">
        <v>91</v>
      </c>
      <c r="F268">
        <v>3</v>
      </c>
      <c r="G268">
        <v>2014</v>
      </c>
      <c r="H268" t="s">
        <v>50</v>
      </c>
      <c r="I268">
        <v>1.05</v>
      </c>
      <c r="J268">
        <v>0.91100000000000003</v>
      </c>
      <c r="K268">
        <v>1.1890000000000001</v>
      </c>
      <c r="L268">
        <v>439</v>
      </c>
      <c r="M268" t="s">
        <v>44</v>
      </c>
      <c r="N268">
        <v>4.7727395990334802</v>
      </c>
    </row>
    <row r="269" spans="1:14" x14ac:dyDescent="0.25">
      <c r="A269" s="20" t="s">
        <v>20439</v>
      </c>
      <c r="B269">
        <v>1</v>
      </c>
      <c r="C269" t="s">
        <v>32</v>
      </c>
      <c r="D269" t="s">
        <v>91</v>
      </c>
      <c r="E269" t="s">
        <v>91</v>
      </c>
      <c r="F269">
        <v>4</v>
      </c>
      <c r="G269">
        <v>2014</v>
      </c>
      <c r="H269" t="s">
        <v>50</v>
      </c>
      <c r="I269">
        <v>1.1000000000000001</v>
      </c>
      <c r="J269">
        <v>0.97099999999999997</v>
      </c>
      <c r="K269">
        <v>1.2290000000000001</v>
      </c>
      <c r="L269">
        <v>1038</v>
      </c>
      <c r="M269" t="s">
        <v>44</v>
      </c>
      <c r="N269">
        <v>3.103854276221</v>
      </c>
    </row>
    <row r="270" spans="1:14" x14ac:dyDescent="0.25">
      <c r="A270" s="20" t="s">
        <v>20440</v>
      </c>
      <c r="B270">
        <v>1</v>
      </c>
      <c r="C270" t="s">
        <v>32</v>
      </c>
      <c r="D270" t="s">
        <v>91</v>
      </c>
      <c r="E270" t="s">
        <v>91</v>
      </c>
      <c r="F270">
        <v>5</v>
      </c>
      <c r="G270">
        <v>2014</v>
      </c>
      <c r="H270" t="s">
        <v>50</v>
      </c>
      <c r="I270">
        <v>1.07</v>
      </c>
      <c r="J270">
        <v>0.94699999999999995</v>
      </c>
      <c r="K270">
        <v>1.1930000000000001</v>
      </c>
      <c r="L270">
        <v>2328</v>
      </c>
      <c r="M270" t="s">
        <v>44</v>
      </c>
      <c r="N270">
        <v>2.0725666807241998</v>
      </c>
    </row>
    <row r="271" spans="1:14" x14ac:dyDescent="0.25">
      <c r="A271" s="20" t="s">
        <v>20441</v>
      </c>
      <c r="B271">
        <v>1</v>
      </c>
      <c r="C271" t="s">
        <v>32</v>
      </c>
      <c r="D271" t="s">
        <v>91</v>
      </c>
      <c r="E271" t="s">
        <v>91</v>
      </c>
      <c r="F271">
        <v>2</v>
      </c>
      <c r="G271">
        <v>2014</v>
      </c>
      <c r="H271" t="s">
        <v>51</v>
      </c>
      <c r="I271">
        <v>1.04</v>
      </c>
      <c r="J271">
        <v>0.93899999999999995</v>
      </c>
      <c r="K271">
        <v>1.141</v>
      </c>
      <c r="L271">
        <v>913</v>
      </c>
      <c r="M271" t="s">
        <v>44</v>
      </c>
      <c r="N271">
        <v>3.3095169616074802</v>
      </c>
    </row>
    <row r="272" spans="1:14" x14ac:dyDescent="0.25">
      <c r="A272" s="20" t="s">
        <v>20442</v>
      </c>
      <c r="B272">
        <v>1</v>
      </c>
      <c r="C272" t="s">
        <v>32</v>
      </c>
      <c r="D272" t="s">
        <v>91</v>
      </c>
      <c r="E272" t="s">
        <v>91</v>
      </c>
      <c r="F272">
        <v>3</v>
      </c>
      <c r="G272">
        <v>2014</v>
      </c>
      <c r="H272" t="s">
        <v>51</v>
      </c>
      <c r="I272">
        <v>1.01</v>
      </c>
      <c r="J272">
        <v>0.91400000000000003</v>
      </c>
      <c r="K272">
        <v>1.1060000000000001</v>
      </c>
      <c r="L272">
        <v>1107</v>
      </c>
      <c r="M272" t="s">
        <v>44</v>
      </c>
      <c r="N272">
        <v>3.0055654488914398</v>
      </c>
    </row>
    <row r="273" spans="1:14" x14ac:dyDescent="0.25">
      <c r="A273" s="20" t="s">
        <v>20443</v>
      </c>
      <c r="B273">
        <v>1</v>
      </c>
      <c r="C273" t="s">
        <v>32</v>
      </c>
      <c r="D273" t="s">
        <v>91</v>
      </c>
      <c r="E273" t="s">
        <v>91</v>
      </c>
      <c r="F273">
        <v>4</v>
      </c>
      <c r="G273">
        <v>2014</v>
      </c>
      <c r="H273" t="s">
        <v>51</v>
      </c>
      <c r="I273">
        <v>1.02</v>
      </c>
      <c r="J273">
        <v>0.92200000000000004</v>
      </c>
      <c r="K273">
        <v>1.1180000000000001</v>
      </c>
      <c r="L273">
        <v>1511</v>
      </c>
      <c r="M273" t="s">
        <v>44</v>
      </c>
      <c r="N273">
        <v>2.5725733587791901</v>
      </c>
    </row>
    <row r="274" spans="1:14" x14ac:dyDescent="0.25">
      <c r="A274" s="20" t="s">
        <v>20444</v>
      </c>
      <c r="B274">
        <v>1</v>
      </c>
      <c r="C274" t="s">
        <v>32</v>
      </c>
      <c r="D274" t="s">
        <v>91</v>
      </c>
      <c r="E274" t="s">
        <v>91</v>
      </c>
      <c r="F274">
        <v>5</v>
      </c>
      <c r="G274">
        <v>2014</v>
      </c>
      <c r="H274" t="s">
        <v>51</v>
      </c>
      <c r="I274">
        <v>1.03</v>
      </c>
      <c r="J274">
        <v>0.93600000000000005</v>
      </c>
      <c r="K274">
        <v>1.1240000000000001</v>
      </c>
      <c r="L274">
        <v>3532</v>
      </c>
      <c r="M274" t="s">
        <v>44</v>
      </c>
      <c r="N274">
        <v>1.68263397034016</v>
      </c>
    </row>
    <row r="275" spans="1:14" x14ac:dyDescent="0.25">
      <c r="A275" s="20" t="s">
        <v>20445</v>
      </c>
      <c r="B275">
        <v>2</v>
      </c>
      <c r="C275" t="s">
        <v>63</v>
      </c>
      <c r="D275" t="s">
        <v>88</v>
      </c>
      <c r="E275" t="s">
        <v>11515</v>
      </c>
      <c r="F275">
        <v>1</v>
      </c>
      <c r="G275">
        <v>2014</v>
      </c>
      <c r="H275" t="s">
        <v>52</v>
      </c>
      <c r="I275">
        <v>41.5</v>
      </c>
      <c r="J275">
        <v>34.4150005935929</v>
      </c>
      <c r="K275">
        <v>49.264640057480797</v>
      </c>
      <c r="L275">
        <v>258</v>
      </c>
      <c r="M275">
        <v>453</v>
      </c>
      <c r="N275">
        <v>6.2257280636469003</v>
      </c>
    </row>
    <row r="276" spans="1:14" x14ac:dyDescent="0.25">
      <c r="A276" s="20" t="s">
        <v>20446</v>
      </c>
      <c r="B276">
        <v>2</v>
      </c>
      <c r="C276" t="s">
        <v>63</v>
      </c>
      <c r="D276" t="s">
        <v>88</v>
      </c>
      <c r="E276" t="s">
        <v>11515</v>
      </c>
      <c r="F276">
        <v>2</v>
      </c>
      <c r="G276">
        <v>2014</v>
      </c>
      <c r="H276" t="s">
        <v>52</v>
      </c>
      <c r="I276">
        <v>42.5</v>
      </c>
      <c r="J276">
        <v>38.353281022459697</v>
      </c>
      <c r="K276">
        <v>46.743088962501098</v>
      </c>
      <c r="L276">
        <v>1010</v>
      </c>
      <c r="M276">
        <v>1683</v>
      </c>
      <c r="N276">
        <v>3.1465838776377599</v>
      </c>
    </row>
    <row r="277" spans="1:14" x14ac:dyDescent="0.25">
      <c r="A277" s="20" t="s">
        <v>20447</v>
      </c>
      <c r="B277">
        <v>2</v>
      </c>
      <c r="C277" t="s">
        <v>63</v>
      </c>
      <c r="D277" t="s">
        <v>88</v>
      </c>
      <c r="E277" t="s">
        <v>11515</v>
      </c>
      <c r="F277">
        <v>3</v>
      </c>
      <c r="G277">
        <v>2014</v>
      </c>
      <c r="H277" t="s">
        <v>52</v>
      </c>
      <c r="I277">
        <v>45.4</v>
      </c>
      <c r="J277">
        <v>40.301101051642</v>
      </c>
      <c r="K277">
        <v>50.772916538277997</v>
      </c>
      <c r="L277">
        <v>598</v>
      </c>
      <c r="M277">
        <v>993</v>
      </c>
      <c r="N277">
        <v>4.0893041005476496</v>
      </c>
    </row>
    <row r="278" spans="1:14" x14ac:dyDescent="0.25">
      <c r="A278" s="20" t="s">
        <v>20448</v>
      </c>
      <c r="B278">
        <v>2</v>
      </c>
      <c r="C278" t="s">
        <v>63</v>
      </c>
      <c r="D278" t="s">
        <v>88</v>
      </c>
      <c r="E278" t="s">
        <v>11515</v>
      </c>
      <c r="F278">
        <v>4</v>
      </c>
      <c r="G278">
        <v>2014</v>
      </c>
      <c r="H278" t="s">
        <v>52</v>
      </c>
      <c r="I278">
        <v>47.3</v>
      </c>
      <c r="J278">
        <v>43.733369135928001</v>
      </c>
      <c r="K278">
        <v>51.065601152437203</v>
      </c>
      <c r="L278">
        <v>1410</v>
      </c>
      <c r="M278">
        <v>2300</v>
      </c>
      <c r="N278">
        <v>2.6631182064565402</v>
      </c>
    </row>
    <row r="279" spans="1:14" x14ac:dyDescent="0.25">
      <c r="A279" s="20" t="s">
        <v>20449</v>
      </c>
      <c r="B279">
        <v>2</v>
      </c>
      <c r="C279" t="s">
        <v>63</v>
      </c>
      <c r="D279" t="s">
        <v>88</v>
      </c>
      <c r="E279" t="s">
        <v>11515</v>
      </c>
      <c r="F279">
        <v>5</v>
      </c>
      <c r="G279">
        <v>2014</v>
      </c>
      <c r="H279" t="s">
        <v>52</v>
      </c>
      <c r="I279">
        <v>46.2</v>
      </c>
      <c r="J279">
        <v>39.111280278408103</v>
      </c>
      <c r="K279">
        <v>54.022371921723</v>
      </c>
      <c r="L279">
        <v>219</v>
      </c>
      <c r="M279">
        <v>358</v>
      </c>
      <c r="N279">
        <v>6.7573737839948604</v>
      </c>
    </row>
    <row r="280" spans="1:14" x14ac:dyDescent="0.25">
      <c r="A280" s="20" t="s">
        <v>11563</v>
      </c>
      <c r="B280">
        <v>2</v>
      </c>
      <c r="C280" t="s">
        <v>63</v>
      </c>
      <c r="D280" t="s">
        <v>88</v>
      </c>
      <c r="E280" t="s">
        <v>11515</v>
      </c>
      <c r="F280">
        <v>1</v>
      </c>
      <c r="G280">
        <v>2014</v>
      </c>
      <c r="H280" t="s">
        <v>34</v>
      </c>
      <c r="I280">
        <v>38.799999999999997</v>
      </c>
      <c r="J280">
        <v>36.445586634671699</v>
      </c>
      <c r="K280">
        <v>41.265716360970799</v>
      </c>
      <c r="L280">
        <v>1693</v>
      </c>
      <c r="M280">
        <v>3397</v>
      </c>
      <c r="N280">
        <v>2.4303651047183701</v>
      </c>
    </row>
    <row r="281" spans="1:14" x14ac:dyDescent="0.25">
      <c r="A281" s="20" t="s">
        <v>20450</v>
      </c>
      <c r="B281">
        <v>2</v>
      </c>
      <c r="C281" t="s">
        <v>63</v>
      </c>
      <c r="D281" t="s">
        <v>88</v>
      </c>
      <c r="E281" t="s">
        <v>11515</v>
      </c>
      <c r="F281">
        <v>1</v>
      </c>
      <c r="G281">
        <v>2014</v>
      </c>
      <c r="H281" t="s">
        <v>53</v>
      </c>
      <c r="I281">
        <v>41.7</v>
      </c>
      <c r="J281">
        <v>28.982780964503998</v>
      </c>
      <c r="K281">
        <v>57.126031224417098</v>
      </c>
      <c r="L281">
        <v>56</v>
      </c>
      <c r="M281">
        <v>102</v>
      </c>
      <c r="N281">
        <v>13.363062095621199</v>
      </c>
    </row>
    <row r="282" spans="1:14" x14ac:dyDescent="0.25">
      <c r="A282" s="20" t="s">
        <v>20451</v>
      </c>
      <c r="B282">
        <v>2</v>
      </c>
      <c r="C282" t="s">
        <v>63</v>
      </c>
      <c r="D282" t="s">
        <v>88</v>
      </c>
      <c r="E282" t="s">
        <v>11515</v>
      </c>
      <c r="F282">
        <v>2</v>
      </c>
      <c r="G282">
        <v>2014</v>
      </c>
      <c r="H282" t="s">
        <v>53</v>
      </c>
      <c r="I282">
        <v>45.7</v>
      </c>
      <c r="J282">
        <v>39.783863993112497</v>
      </c>
      <c r="K282">
        <v>51.985745426477401</v>
      </c>
      <c r="L282">
        <v>451</v>
      </c>
      <c r="M282">
        <v>813</v>
      </c>
      <c r="N282">
        <v>4.7088160934801104</v>
      </c>
    </row>
    <row r="283" spans="1:14" x14ac:dyDescent="0.25">
      <c r="A283" s="20" t="s">
        <v>20452</v>
      </c>
      <c r="B283">
        <v>2</v>
      </c>
      <c r="C283" t="s">
        <v>63</v>
      </c>
      <c r="D283" t="s">
        <v>88</v>
      </c>
      <c r="E283" t="s">
        <v>11515</v>
      </c>
      <c r="F283">
        <v>3</v>
      </c>
      <c r="G283">
        <v>2014</v>
      </c>
      <c r="H283" t="s">
        <v>53</v>
      </c>
      <c r="I283">
        <v>45.4</v>
      </c>
      <c r="J283">
        <v>41.055261089053701</v>
      </c>
      <c r="K283">
        <v>50.009827895589503</v>
      </c>
      <c r="L283">
        <v>766</v>
      </c>
      <c r="M283">
        <v>1350</v>
      </c>
      <c r="N283">
        <v>3.6131468676496201</v>
      </c>
    </row>
    <row r="284" spans="1:14" x14ac:dyDescent="0.25">
      <c r="A284" s="20" t="s">
        <v>20453</v>
      </c>
      <c r="B284">
        <v>2</v>
      </c>
      <c r="C284" t="s">
        <v>63</v>
      </c>
      <c r="D284" t="s">
        <v>88</v>
      </c>
      <c r="E284" t="s">
        <v>11515</v>
      </c>
      <c r="F284">
        <v>4</v>
      </c>
      <c r="G284">
        <v>2014</v>
      </c>
      <c r="H284" t="s">
        <v>53</v>
      </c>
      <c r="I284">
        <v>45.8</v>
      </c>
      <c r="J284">
        <v>42.5869905103687</v>
      </c>
      <c r="K284">
        <v>49.040551533987198</v>
      </c>
      <c r="L284">
        <v>1594</v>
      </c>
      <c r="M284">
        <v>2729</v>
      </c>
      <c r="N284">
        <v>2.5047007249281199</v>
      </c>
    </row>
    <row r="285" spans="1:14" x14ac:dyDescent="0.25">
      <c r="A285" s="20" t="s">
        <v>20454</v>
      </c>
      <c r="B285">
        <v>2</v>
      </c>
      <c r="C285" t="s">
        <v>63</v>
      </c>
      <c r="D285" t="s">
        <v>88</v>
      </c>
      <c r="E285" t="s">
        <v>11515</v>
      </c>
      <c r="F285">
        <v>5</v>
      </c>
      <c r="G285">
        <v>2014</v>
      </c>
      <c r="H285" t="s">
        <v>53</v>
      </c>
      <c r="I285">
        <v>47.6</v>
      </c>
      <c r="J285">
        <v>45.6944280827706</v>
      </c>
      <c r="K285">
        <v>49.484800505286501</v>
      </c>
      <c r="L285">
        <v>3310</v>
      </c>
      <c r="M285">
        <v>5756</v>
      </c>
      <c r="N285">
        <v>1.7381449986274999</v>
      </c>
    </row>
    <row r="286" spans="1:14" x14ac:dyDescent="0.25">
      <c r="A286" s="20" t="s">
        <v>11564</v>
      </c>
      <c r="B286">
        <v>2</v>
      </c>
      <c r="C286" t="s">
        <v>63</v>
      </c>
      <c r="D286" t="s">
        <v>88</v>
      </c>
      <c r="E286" t="s">
        <v>11515</v>
      </c>
      <c r="F286">
        <v>2</v>
      </c>
      <c r="G286">
        <v>2014</v>
      </c>
      <c r="H286" t="s">
        <v>34</v>
      </c>
      <c r="I286">
        <v>42.1</v>
      </c>
      <c r="J286">
        <v>40.0888608949329</v>
      </c>
      <c r="K286">
        <v>44.115623082994702</v>
      </c>
      <c r="L286">
        <v>2435</v>
      </c>
      <c r="M286">
        <v>4561</v>
      </c>
      <c r="N286">
        <v>2.0265182408994402</v>
      </c>
    </row>
    <row r="287" spans="1:14" x14ac:dyDescent="0.25">
      <c r="A287" s="20" t="s">
        <v>20455</v>
      </c>
      <c r="B287">
        <v>2</v>
      </c>
      <c r="C287" t="s">
        <v>63</v>
      </c>
      <c r="D287" t="s">
        <v>88</v>
      </c>
      <c r="E287" t="s">
        <v>11515</v>
      </c>
      <c r="F287">
        <v>1</v>
      </c>
      <c r="G287">
        <v>2014</v>
      </c>
      <c r="H287" t="s">
        <v>54</v>
      </c>
      <c r="I287">
        <v>41.3</v>
      </c>
      <c r="J287">
        <v>34.3594045188362</v>
      </c>
      <c r="K287">
        <v>49.089185380989903</v>
      </c>
      <c r="L287">
        <v>203</v>
      </c>
      <c r="M287">
        <v>382</v>
      </c>
      <c r="N287">
        <v>7.0186240634359596</v>
      </c>
    </row>
    <row r="288" spans="1:14" x14ac:dyDescent="0.25">
      <c r="A288" s="20" t="s">
        <v>20456</v>
      </c>
      <c r="B288">
        <v>2</v>
      </c>
      <c r="C288" t="s">
        <v>63</v>
      </c>
      <c r="D288" t="s">
        <v>88</v>
      </c>
      <c r="E288" t="s">
        <v>11515</v>
      </c>
      <c r="F288">
        <v>2</v>
      </c>
      <c r="G288">
        <v>2014</v>
      </c>
      <c r="H288" t="s">
        <v>54</v>
      </c>
      <c r="I288">
        <v>42.5</v>
      </c>
      <c r="J288">
        <v>36.878866239776102</v>
      </c>
      <c r="K288">
        <v>48.594836619354098</v>
      </c>
      <c r="L288">
        <v>352</v>
      </c>
      <c r="M288">
        <v>593</v>
      </c>
      <c r="N288">
        <v>5.3300179088902597</v>
      </c>
    </row>
    <row r="289" spans="1:14" x14ac:dyDescent="0.25">
      <c r="A289" s="20" t="s">
        <v>20457</v>
      </c>
      <c r="B289">
        <v>2</v>
      </c>
      <c r="C289" t="s">
        <v>63</v>
      </c>
      <c r="D289" t="s">
        <v>88</v>
      </c>
      <c r="E289" t="s">
        <v>11515</v>
      </c>
      <c r="F289">
        <v>3</v>
      </c>
      <c r="G289">
        <v>2014</v>
      </c>
      <c r="H289" t="s">
        <v>54</v>
      </c>
      <c r="I289">
        <v>41.9</v>
      </c>
      <c r="J289">
        <v>37.130340476548298</v>
      </c>
      <c r="K289">
        <v>47.0292851990217</v>
      </c>
      <c r="L289">
        <v>535</v>
      </c>
      <c r="M289">
        <v>913</v>
      </c>
      <c r="N289">
        <v>4.3233770116711696</v>
      </c>
    </row>
    <row r="290" spans="1:14" x14ac:dyDescent="0.25">
      <c r="A290" s="20" t="s">
        <v>20458</v>
      </c>
      <c r="B290">
        <v>2</v>
      </c>
      <c r="C290" t="s">
        <v>63</v>
      </c>
      <c r="D290" t="s">
        <v>88</v>
      </c>
      <c r="E290" t="s">
        <v>11515</v>
      </c>
      <c r="F290">
        <v>4</v>
      </c>
      <c r="G290">
        <v>2014</v>
      </c>
      <c r="H290" t="s">
        <v>54</v>
      </c>
      <c r="I290">
        <v>47.7</v>
      </c>
      <c r="J290">
        <v>42.730357851411902</v>
      </c>
      <c r="K290">
        <v>53.080528954182597</v>
      </c>
      <c r="L290">
        <v>513</v>
      </c>
      <c r="M290">
        <v>908</v>
      </c>
      <c r="N290">
        <v>4.4151078568834796</v>
      </c>
    </row>
    <row r="291" spans="1:14" x14ac:dyDescent="0.25">
      <c r="A291" s="20" t="s">
        <v>20459</v>
      </c>
      <c r="B291">
        <v>2</v>
      </c>
      <c r="C291" t="s">
        <v>63</v>
      </c>
      <c r="D291" t="s">
        <v>88</v>
      </c>
      <c r="E291" t="s">
        <v>11515</v>
      </c>
      <c r="F291">
        <v>5</v>
      </c>
      <c r="G291">
        <v>2014</v>
      </c>
      <c r="H291" t="s">
        <v>54</v>
      </c>
      <c r="I291">
        <v>54.8</v>
      </c>
      <c r="J291">
        <v>41.005064999143997</v>
      </c>
      <c r="K291">
        <v>70.213211626826094</v>
      </c>
      <c r="L291">
        <v>164</v>
      </c>
      <c r="M291">
        <v>242</v>
      </c>
      <c r="N291">
        <v>7.8086880944303001</v>
      </c>
    </row>
    <row r="292" spans="1:14" x14ac:dyDescent="0.25">
      <c r="A292" s="20" t="s">
        <v>11565</v>
      </c>
      <c r="B292">
        <v>2</v>
      </c>
      <c r="C292" t="s">
        <v>63</v>
      </c>
      <c r="D292" t="s">
        <v>88</v>
      </c>
      <c r="E292" t="s">
        <v>11515</v>
      </c>
      <c r="F292">
        <v>3</v>
      </c>
      <c r="G292">
        <v>2014</v>
      </c>
      <c r="H292" t="s">
        <v>34</v>
      </c>
      <c r="I292">
        <v>42.9</v>
      </c>
      <c r="J292">
        <v>41.057483010952303</v>
      </c>
      <c r="K292">
        <v>44.705357030509099</v>
      </c>
      <c r="L292">
        <v>2718</v>
      </c>
      <c r="M292">
        <v>5178</v>
      </c>
      <c r="N292">
        <v>1.9181177921614501</v>
      </c>
    </row>
    <row r="293" spans="1:14" x14ac:dyDescent="0.25">
      <c r="A293" s="20" t="s">
        <v>1568</v>
      </c>
      <c r="B293">
        <v>2</v>
      </c>
      <c r="C293" t="s">
        <v>63</v>
      </c>
      <c r="D293" t="s">
        <v>88</v>
      </c>
      <c r="E293" t="s">
        <v>11515</v>
      </c>
      <c r="F293">
        <v>1</v>
      </c>
      <c r="G293">
        <v>2014</v>
      </c>
      <c r="H293" t="s">
        <v>55</v>
      </c>
      <c r="I293">
        <v>43.8</v>
      </c>
      <c r="J293">
        <v>40.7007108525967</v>
      </c>
      <c r="K293">
        <v>46.971614748454002</v>
      </c>
      <c r="L293">
        <v>1269</v>
      </c>
      <c r="M293">
        <v>2145</v>
      </c>
      <c r="N293">
        <v>2.8071730702217299</v>
      </c>
    </row>
    <row r="294" spans="1:14" x14ac:dyDescent="0.25">
      <c r="A294" s="20" t="s">
        <v>1579</v>
      </c>
      <c r="B294">
        <v>2</v>
      </c>
      <c r="C294" t="s">
        <v>63</v>
      </c>
      <c r="D294" t="s">
        <v>88</v>
      </c>
      <c r="E294" t="s">
        <v>11515</v>
      </c>
      <c r="F294">
        <v>2</v>
      </c>
      <c r="G294">
        <v>2014</v>
      </c>
      <c r="H294" t="s">
        <v>55</v>
      </c>
      <c r="I294">
        <v>46</v>
      </c>
      <c r="J294">
        <v>42.962035720808601</v>
      </c>
      <c r="K294">
        <v>49.259301344606598</v>
      </c>
      <c r="L294">
        <v>1368</v>
      </c>
      <c r="M294">
        <v>2178</v>
      </c>
      <c r="N294">
        <v>2.7036903521793798</v>
      </c>
    </row>
    <row r="295" spans="1:14" x14ac:dyDescent="0.25">
      <c r="A295" s="20" t="s">
        <v>1582</v>
      </c>
      <c r="B295">
        <v>2</v>
      </c>
      <c r="C295" t="s">
        <v>63</v>
      </c>
      <c r="D295" t="s">
        <v>88</v>
      </c>
      <c r="E295" t="s">
        <v>11515</v>
      </c>
      <c r="F295">
        <v>3</v>
      </c>
      <c r="G295">
        <v>2014</v>
      </c>
      <c r="H295" t="s">
        <v>55</v>
      </c>
      <c r="I295">
        <v>48.8</v>
      </c>
      <c r="J295">
        <v>46.050337867621003</v>
      </c>
      <c r="K295">
        <v>51.629605977850403</v>
      </c>
      <c r="L295">
        <v>2465</v>
      </c>
      <c r="M295">
        <v>3774</v>
      </c>
      <c r="N295">
        <v>2.0141487362768999</v>
      </c>
    </row>
    <row r="296" spans="1:14" x14ac:dyDescent="0.25">
      <c r="A296" s="20" t="s">
        <v>1583</v>
      </c>
      <c r="B296">
        <v>2</v>
      </c>
      <c r="C296" t="s">
        <v>63</v>
      </c>
      <c r="D296" t="s">
        <v>88</v>
      </c>
      <c r="E296" t="s">
        <v>11515</v>
      </c>
      <c r="F296">
        <v>4</v>
      </c>
      <c r="G296">
        <v>2014</v>
      </c>
      <c r="H296" t="s">
        <v>55</v>
      </c>
      <c r="I296">
        <v>46.5</v>
      </c>
      <c r="J296">
        <v>43.966687568305503</v>
      </c>
      <c r="K296">
        <v>49.140483673716801</v>
      </c>
      <c r="L296">
        <v>2246</v>
      </c>
      <c r="M296">
        <v>3572</v>
      </c>
      <c r="N296">
        <v>2.1100615513931902</v>
      </c>
    </row>
    <row r="297" spans="1:14" x14ac:dyDescent="0.25">
      <c r="A297" s="20" t="s">
        <v>1584</v>
      </c>
      <c r="B297">
        <v>2</v>
      </c>
      <c r="C297" t="s">
        <v>63</v>
      </c>
      <c r="D297" t="s">
        <v>88</v>
      </c>
      <c r="E297" t="s">
        <v>11515</v>
      </c>
      <c r="F297">
        <v>5</v>
      </c>
      <c r="G297">
        <v>2014</v>
      </c>
      <c r="H297" t="s">
        <v>55</v>
      </c>
      <c r="I297">
        <v>48.3</v>
      </c>
      <c r="J297">
        <v>44.976469341698902</v>
      </c>
      <c r="K297">
        <v>51.819336061077401</v>
      </c>
      <c r="L297">
        <v>1082</v>
      </c>
      <c r="M297">
        <v>1736</v>
      </c>
      <c r="N297">
        <v>3.0400895015524099</v>
      </c>
    </row>
    <row r="298" spans="1:14" x14ac:dyDescent="0.25">
      <c r="A298" s="20" t="s">
        <v>11566</v>
      </c>
      <c r="B298">
        <v>2</v>
      </c>
      <c r="C298" t="s">
        <v>63</v>
      </c>
      <c r="D298" t="s">
        <v>88</v>
      </c>
      <c r="E298" t="s">
        <v>11515</v>
      </c>
      <c r="F298">
        <v>4</v>
      </c>
      <c r="G298">
        <v>2014</v>
      </c>
      <c r="H298" t="s">
        <v>34</v>
      </c>
      <c r="I298">
        <v>43.9</v>
      </c>
      <c r="J298">
        <v>41.687884030093599</v>
      </c>
      <c r="K298">
        <v>46.226790662536096</v>
      </c>
      <c r="L298">
        <v>1612</v>
      </c>
      <c r="M298">
        <v>2979</v>
      </c>
      <c r="N298">
        <v>2.4906774069335902</v>
      </c>
    </row>
    <row r="299" spans="1:14" x14ac:dyDescent="0.25">
      <c r="A299" s="20" t="s">
        <v>1589</v>
      </c>
      <c r="B299">
        <v>2</v>
      </c>
      <c r="C299" t="s">
        <v>63</v>
      </c>
      <c r="D299" t="s">
        <v>88</v>
      </c>
      <c r="E299" t="s">
        <v>11515</v>
      </c>
      <c r="F299">
        <v>1</v>
      </c>
      <c r="G299">
        <v>2014</v>
      </c>
      <c r="H299" t="s">
        <v>56</v>
      </c>
      <c r="I299">
        <v>25.8</v>
      </c>
      <c r="J299">
        <v>14.2269654647724</v>
      </c>
      <c r="K299">
        <v>40.796099221259198</v>
      </c>
      <c r="L299">
        <v>35</v>
      </c>
      <c r="M299">
        <v>87</v>
      </c>
      <c r="N299">
        <v>16.903085094570301</v>
      </c>
    </row>
    <row r="300" spans="1:14" x14ac:dyDescent="0.25">
      <c r="A300" s="20" t="s">
        <v>1600</v>
      </c>
      <c r="B300">
        <v>2</v>
      </c>
      <c r="C300" t="s">
        <v>63</v>
      </c>
      <c r="D300" t="s">
        <v>88</v>
      </c>
      <c r="E300" t="s">
        <v>11515</v>
      </c>
      <c r="F300">
        <v>2</v>
      </c>
      <c r="G300">
        <v>2014</v>
      </c>
      <c r="H300" t="s">
        <v>56</v>
      </c>
      <c r="I300">
        <v>37.200000000000003</v>
      </c>
      <c r="J300">
        <v>30.286918512139099</v>
      </c>
      <c r="K300">
        <v>45.006598104418202</v>
      </c>
      <c r="L300">
        <v>185</v>
      </c>
      <c r="M300">
        <v>369</v>
      </c>
      <c r="N300">
        <v>7.3521462209380797</v>
      </c>
    </row>
    <row r="301" spans="1:14" x14ac:dyDescent="0.25">
      <c r="A301" s="20" t="s">
        <v>1603</v>
      </c>
      <c r="B301">
        <v>2</v>
      </c>
      <c r="C301" t="s">
        <v>63</v>
      </c>
      <c r="D301" t="s">
        <v>88</v>
      </c>
      <c r="E301" t="s">
        <v>11515</v>
      </c>
      <c r="F301">
        <v>3</v>
      </c>
      <c r="G301">
        <v>2014</v>
      </c>
      <c r="H301" t="s">
        <v>56</v>
      </c>
      <c r="I301">
        <v>42.7</v>
      </c>
      <c r="J301">
        <v>35.062859977437697</v>
      </c>
      <c r="K301">
        <v>51.092113541661</v>
      </c>
      <c r="L301">
        <v>310</v>
      </c>
      <c r="M301">
        <v>570</v>
      </c>
      <c r="N301">
        <v>5.6796183424706497</v>
      </c>
    </row>
    <row r="302" spans="1:14" x14ac:dyDescent="0.25">
      <c r="A302" s="20" t="s">
        <v>1604</v>
      </c>
      <c r="B302">
        <v>2</v>
      </c>
      <c r="C302" t="s">
        <v>63</v>
      </c>
      <c r="D302" t="s">
        <v>88</v>
      </c>
      <c r="E302" t="s">
        <v>11515</v>
      </c>
      <c r="F302">
        <v>4</v>
      </c>
      <c r="G302">
        <v>2014</v>
      </c>
      <c r="H302" t="s">
        <v>56</v>
      </c>
      <c r="I302">
        <v>48.6</v>
      </c>
      <c r="J302">
        <v>33.9825463221107</v>
      </c>
      <c r="K302">
        <v>65.850759606296194</v>
      </c>
      <c r="L302">
        <v>81</v>
      </c>
      <c r="M302">
        <v>138</v>
      </c>
      <c r="N302">
        <v>11.1111111111111</v>
      </c>
    </row>
    <row r="303" spans="1:14" x14ac:dyDescent="0.25">
      <c r="A303" s="20" t="s">
        <v>1605</v>
      </c>
      <c r="B303">
        <v>2</v>
      </c>
      <c r="C303" t="s">
        <v>63</v>
      </c>
      <c r="D303" t="s">
        <v>88</v>
      </c>
      <c r="E303" t="s">
        <v>11515</v>
      </c>
      <c r="F303">
        <v>5</v>
      </c>
      <c r="G303">
        <v>2014</v>
      </c>
      <c r="H303" t="s">
        <v>56</v>
      </c>
      <c r="I303">
        <v>47.5</v>
      </c>
      <c r="J303">
        <v>44.546903952440303</v>
      </c>
      <c r="K303">
        <v>50.627854017134403</v>
      </c>
      <c r="L303">
        <v>1336</v>
      </c>
      <c r="M303">
        <v>2382</v>
      </c>
      <c r="N303">
        <v>2.7358782758229099</v>
      </c>
    </row>
    <row r="304" spans="1:14" x14ac:dyDescent="0.25">
      <c r="A304" s="20" t="s">
        <v>11567</v>
      </c>
      <c r="B304">
        <v>2</v>
      </c>
      <c r="C304" t="s">
        <v>63</v>
      </c>
      <c r="D304" t="s">
        <v>88</v>
      </c>
      <c r="E304" t="s">
        <v>11515</v>
      </c>
      <c r="F304">
        <v>5</v>
      </c>
      <c r="G304">
        <v>2014</v>
      </c>
      <c r="H304" t="s">
        <v>34</v>
      </c>
      <c r="I304">
        <v>46.5</v>
      </c>
      <c r="J304">
        <v>45.119624416879702</v>
      </c>
      <c r="K304">
        <v>47.933297868361898</v>
      </c>
      <c r="L304">
        <v>3988</v>
      </c>
      <c r="M304">
        <v>7270</v>
      </c>
      <c r="N304">
        <v>1.58351588804884</v>
      </c>
    </row>
    <row r="305" spans="1:14" x14ac:dyDescent="0.25">
      <c r="A305" s="20" t="s">
        <v>1610</v>
      </c>
      <c r="B305">
        <v>2</v>
      </c>
      <c r="C305" t="s">
        <v>63</v>
      </c>
      <c r="D305" t="s">
        <v>88</v>
      </c>
      <c r="E305" t="s">
        <v>11515</v>
      </c>
      <c r="F305">
        <v>1</v>
      </c>
      <c r="G305">
        <v>2014</v>
      </c>
      <c r="H305" t="s">
        <v>57</v>
      </c>
      <c r="I305">
        <v>42.6</v>
      </c>
      <c r="J305">
        <v>36.825286341603203</v>
      </c>
      <c r="K305">
        <v>48.776378783951102</v>
      </c>
      <c r="L305">
        <v>427</v>
      </c>
      <c r="M305">
        <v>742</v>
      </c>
      <c r="N305">
        <v>4.8393391849582699</v>
      </c>
    </row>
    <row r="306" spans="1:14" x14ac:dyDescent="0.25">
      <c r="A306" s="20" t="s">
        <v>1621</v>
      </c>
      <c r="B306">
        <v>2</v>
      </c>
      <c r="C306" t="s">
        <v>63</v>
      </c>
      <c r="D306" t="s">
        <v>88</v>
      </c>
      <c r="E306" t="s">
        <v>11515</v>
      </c>
      <c r="F306">
        <v>2</v>
      </c>
      <c r="G306">
        <v>2014</v>
      </c>
      <c r="H306" t="s">
        <v>57</v>
      </c>
      <c r="I306">
        <v>51.9</v>
      </c>
      <c r="J306">
        <v>44.424825904284397</v>
      </c>
      <c r="K306">
        <v>60.070721344598603</v>
      </c>
      <c r="L306">
        <v>241</v>
      </c>
      <c r="M306">
        <v>385</v>
      </c>
      <c r="N306">
        <v>6.4415662640083102</v>
      </c>
    </row>
    <row r="307" spans="1:14" x14ac:dyDescent="0.25">
      <c r="A307" s="20" t="s">
        <v>1624</v>
      </c>
      <c r="B307">
        <v>2</v>
      </c>
      <c r="C307" t="s">
        <v>63</v>
      </c>
      <c r="D307" t="s">
        <v>88</v>
      </c>
      <c r="E307" t="s">
        <v>11515</v>
      </c>
      <c r="F307">
        <v>3</v>
      </c>
      <c r="G307">
        <v>2014</v>
      </c>
      <c r="H307" t="s">
        <v>57</v>
      </c>
      <c r="I307">
        <v>49.5</v>
      </c>
      <c r="J307">
        <v>45.829413646468502</v>
      </c>
      <c r="K307">
        <v>53.347308859200602</v>
      </c>
      <c r="L307">
        <v>1177</v>
      </c>
      <c r="M307">
        <v>1978</v>
      </c>
      <c r="N307">
        <v>2.9148201866454402</v>
      </c>
    </row>
    <row r="308" spans="1:14" x14ac:dyDescent="0.25">
      <c r="A308" s="20" t="s">
        <v>1625</v>
      </c>
      <c r="B308">
        <v>2</v>
      </c>
      <c r="C308" t="s">
        <v>63</v>
      </c>
      <c r="D308" t="s">
        <v>88</v>
      </c>
      <c r="E308" t="s">
        <v>11515</v>
      </c>
      <c r="F308">
        <v>4</v>
      </c>
      <c r="G308">
        <v>2014</v>
      </c>
      <c r="H308" t="s">
        <v>57</v>
      </c>
      <c r="I308">
        <v>48.1</v>
      </c>
      <c r="J308">
        <v>44.409706831408201</v>
      </c>
      <c r="K308">
        <v>52.041339688140198</v>
      </c>
      <c r="L308">
        <v>1199</v>
      </c>
      <c r="M308">
        <v>2020</v>
      </c>
      <c r="N308">
        <v>2.88795491128954</v>
      </c>
    </row>
    <row r="309" spans="1:14" x14ac:dyDescent="0.25">
      <c r="A309" s="20" t="s">
        <v>1626</v>
      </c>
      <c r="B309">
        <v>2</v>
      </c>
      <c r="C309" t="s">
        <v>63</v>
      </c>
      <c r="D309" t="s">
        <v>88</v>
      </c>
      <c r="E309" t="s">
        <v>11515</v>
      </c>
      <c r="F309">
        <v>5</v>
      </c>
      <c r="G309">
        <v>2014</v>
      </c>
      <c r="H309" t="s">
        <v>57</v>
      </c>
      <c r="I309">
        <v>51.7</v>
      </c>
      <c r="J309">
        <v>47.732632574798998</v>
      </c>
      <c r="K309">
        <v>55.787179837472699</v>
      </c>
      <c r="L309">
        <v>993</v>
      </c>
      <c r="M309">
        <v>1524</v>
      </c>
      <c r="N309">
        <v>3.1734040798768799</v>
      </c>
    </row>
    <row r="310" spans="1:14" x14ac:dyDescent="0.25">
      <c r="A310" s="20" t="s">
        <v>1631</v>
      </c>
      <c r="B310">
        <v>2</v>
      </c>
      <c r="C310" t="s">
        <v>63</v>
      </c>
      <c r="D310" t="s">
        <v>88</v>
      </c>
      <c r="E310" t="s">
        <v>11515</v>
      </c>
      <c r="F310">
        <v>1</v>
      </c>
      <c r="G310">
        <v>2014</v>
      </c>
      <c r="H310" t="s">
        <v>58</v>
      </c>
      <c r="I310">
        <v>41.1</v>
      </c>
      <c r="J310">
        <v>38.310287308783202</v>
      </c>
      <c r="K310">
        <v>44.0766697281124</v>
      </c>
      <c r="L310">
        <v>1002</v>
      </c>
      <c r="M310">
        <v>1836</v>
      </c>
      <c r="N310">
        <v>3.1591201180328201</v>
      </c>
    </row>
    <row r="311" spans="1:14" x14ac:dyDescent="0.25">
      <c r="A311" s="20" t="s">
        <v>1642</v>
      </c>
      <c r="B311">
        <v>2</v>
      </c>
      <c r="C311" t="s">
        <v>63</v>
      </c>
      <c r="D311" t="s">
        <v>88</v>
      </c>
      <c r="E311" t="s">
        <v>11515</v>
      </c>
      <c r="F311">
        <v>2</v>
      </c>
      <c r="G311">
        <v>2014</v>
      </c>
      <c r="H311" t="s">
        <v>58</v>
      </c>
      <c r="I311">
        <v>42.7</v>
      </c>
      <c r="J311">
        <v>38.915413286483599</v>
      </c>
      <c r="K311">
        <v>46.787524405336299</v>
      </c>
      <c r="L311">
        <v>670</v>
      </c>
      <c r="M311">
        <v>1185</v>
      </c>
      <c r="N311">
        <v>3.8633370464312802</v>
      </c>
    </row>
    <row r="312" spans="1:14" x14ac:dyDescent="0.25">
      <c r="A312" s="20" t="s">
        <v>1645</v>
      </c>
      <c r="B312">
        <v>2</v>
      </c>
      <c r="C312" t="s">
        <v>63</v>
      </c>
      <c r="D312" t="s">
        <v>88</v>
      </c>
      <c r="E312" t="s">
        <v>11515</v>
      </c>
      <c r="F312">
        <v>3</v>
      </c>
      <c r="G312">
        <v>2014</v>
      </c>
      <c r="H312" t="s">
        <v>58</v>
      </c>
      <c r="I312">
        <v>47.4</v>
      </c>
      <c r="J312">
        <v>44.995937295973498</v>
      </c>
      <c r="K312">
        <v>49.932417101928998</v>
      </c>
      <c r="L312">
        <v>1925</v>
      </c>
      <c r="M312">
        <v>3255</v>
      </c>
      <c r="N312">
        <v>2.2792115291927599</v>
      </c>
    </row>
    <row r="313" spans="1:14" x14ac:dyDescent="0.25">
      <c r="A313" s="20" t="s">
        <v>1646</v>
      </c>
      <c r="B313">
        <v>2</v>
      </c>
      <c r="C313" t="s">
        <v>63</v>
      </c>
      <c r="D313" t="s">
        <v>88</v>
      </c>
      <c r="E313" t="s">
        <v>11515</v>
      </c>
      <c r="F313">
        <v>4</v>
      </c>
      <c r="G313">
        <v>2014</v>
      </c>
      <c r="H313" t="s">
        <v>58</v>
      </c>
      <c r="I313">
        <v>46.2</v>
      </c>
      <c r="J313">
        <v>44.352047331065997</v>
      </c>
      <c r="K313">
        <v>48.190729678678501</v>
      </c>
      <c r="L313">
        <v>3465</v>
      </c>
      <c r="M313">
        <v>5736</v>
      </c>
      <c r="N313">
        <v>1.6988239714587501</v>
      </c>
    </row>
    <row r="314" spans="1:14" x14ac:dyDescent="0.25">
      <c r="A314" s="20" t="s">
        <v>1647</v>
      </c>
      <c r="B314">
        <v>2</v>
      </c>
      <c r="C314" t="s">
        <v>63</v>
      </c>
      <c r="D314" t="s">
        <v>88</v>
      </c>
      <c r="E314" t="s">
        <v>11515</v>
      </c>
      <c r="F314">
        <v>5</v>
      </c>
      <c r="G314">
        <v>2014</v>
      </c>
      <c r="H314" t="s">
        <v>58</v>
      </c>
      <c r="I314">
        <v>47.9</v>
      </c>
      <c r="J314">
        <v>46.302712336447698</v>
      </c>
      <c r="K314">
        <v>49.490779604649902</v>
      </c>
      <c r="L314">
        <v>4129</v>
      </c>
      <c r="M314">
        <v>6932</v>
      </c>
      <c r="N314">
        <v>1.55624352883675</v>
      </c>
    </row>
    <row r="315" spans="1:14" x14ac:dyDescent="0.25">
      <c r="A315" s="20" t="s">
        <v>20460</v>
      </c>
      <c r="B315">
        <v>2</v>
      </c>
      <c r="C315" t="s">
        <v>63</v>
      </c>
      <c r="D315" t="s">
        <v>88</v>
      </c>
      <c r="E315" t="s">
        <v>11515</v>
      </c>
      <c r="F315">
        <v>1</v>
      </c>
      <c r="G315">
        <v>2014</v>
      </c>
      <c r="H315" t="s">
        <v>59</v>
      </c>
      <c r="I315">
        <v>49.1</v>
      </c>
      <c r="J315">
        <v>39.176319919515898</v>
      </c>
      <c r="K315">
        <v>60.484976523854002</v>
      </c>
      <c r="L315">
        <v>129</v>
      </c>
      <c r="M315">
        <v>215</v>
      </c>
      <c r="N315">
        <v>8.8045090632562406</v>
      </c>
    </row>
    <row r="316" spans="1:14" x14ac:dyDescent="0.25">
      <c r="A316" s="20" t="s">
        <v>20461</v>
      </c>
      <c r="B316">
        <v>2</v>
      </c>
      <c r="C316" t="s">
        <v>63</v>
      </c>
      <c r="D316" t="s">
        <v>88</v>
      </c>
      <c r="E316" t="s">
        <v>11515</v>
      </c>
      <c r="F316">
        <v>2</v>
      </c>
      <c r="G316">
        <v>2014</v>
      </c>
      <c r="H316" t="s">
        <v>59</v>
      </c>
      <c r="I316">
        <v>57.6</v>
      </c>
      <c r="J316">
        <v>44.815922096149301</v>
      </c>
      <c r="K316">
        <v>72.547917545977498</v>
      </c>
      <c r="L316">
        <v>86</v>
      </c>
      <c r="M316">
        <v>134</v>
      </c>
      <c r="N316">
        <v>10.783277320343799</v>
      </c>
    </row>
    <row r="317" spans="1:14" x14ac:dyDescent="0.25">
      <c r="A317" s="20" t="s">
        <v>20462</v>
      </c>
      <c r="B317">
        <v>2</v>
      </c>
      <c r="C317" t="s">
        <v>63</v>
      </c>
      <c r="D317" t="s">
        <v>88</v>
      </c>
      <c r="E317" t="s">
        <v>11515</v>
      </c>
      <c r="F317">
        <v>3</v>
      </c>
      <c r="G317">
        <v>2014</v>
      </c>
      <c r="H317" t="s">
        <v>59</v>
      </c>
      <c r="I317">
        <v>48.9</v>
      </c>
      <c r="J317">
        <v>37.424414607313601</v>
      </c>
      <c r="K317">
        <v>61.819468909380198</v>
      </c>
      <c r="L317">
        <v>142</v>
      </c>
      <c r="M317">
        <v>223</v>
      </c>
      <c r="N317">
        <v>8.3918135829668898</v>
      </c>
    </row>
    <row r="318" spans="1:14" x14ac:dyDescent="0.25">
      <c r="A318" s="20" t="s">
        <v>20463</v>
      </c>
      <c r="B318">
        <v>2</v>
      </c>
      <c r="C318" t="s">
        <v>63</v>
      </c>
      <c r="D318" t="s">
        <v>88</v>
      </c>
      <c r="E318" t="s">
        <v>11515</v>
      </c>
      <c r="F318">
        <v>4</v>
      </c>
      <c r="G318">
        <v>2014</v>
      </c>
      <c r="H318" t="s">
        <v>59</v>
      </c>
      <c r="I318">
        <v>47.6</v>
      </c>
      <c r="J318">
        <v>42.584369760474303</v>
      </c>
      <c r="K318">
        <v>52.821050040875399</v>
      </c>
      <c r="L318">
        <v>653</v>
      </c>
      <c r="M318">
        <v>1048</v>
      </c>
      <c r="N318">
        <v>3.9133024009741599</v>
      </c>
    </row>
    <row r="319" spans="1:14" x14ac:dyDescent="0.25">
      <c r="A319" s="20" t="s">
        <v>20464</v>
      </c>
      <c r="B319">
        <v>2</v>
      </c>
      <c r="C319" t="s">
        <v>63</v>
      </c>
      <c r="D319" t="s">
        <v>88</v>
      </c>
      <c r="E319" t="s">
        <v>11515</v>
      </c>
      <c r="F319">
        <v>5</v>
      </c>
      <c r="G319">
        <v>2014</v>
      </c>
      <c r="H319" t="s">
        <v>59</v>
      </c>
      <c r="I319">
        <v>42.8</v>
      </c>
      <c r="J319">
        <v>36.894393485575598</v>
      </c>
      <c r="K319">
        <v>49.293454349658397</v>
      </c>
      <c r="L319">
        <v>330</v>
      </c>
      <c r="M319">
        <v>543</v>
      </c>
      <c r="N319">
        <v>5.5048188256317996</v>
      </c>
    </row>
    <row r="320" spans="1:14" x14ac:dyDescent="0.25">
      <c r="A320" s="20" t="s">
        <v>20465</v>
      </c>
      <c r="B320">
        <v>2</v>
      </c>
      <c r="C320" t="s">
        <v>63</v>
      </c>
      <c r="D320" t="s">
        <v>88</v>
      </c>
      <c r="E320" t="s">
        <v>11515</v>
      </c>
      <c r="F320">
        <v>1</v>
      </c>
      <c r="G320">
        <v>2014</v>
      </c>
      <c r="H320" t="s">
        <v>60</v>
      </c>
      <c r="I320">
        <v>37.6</v>
      </c>
      <c r="J320">
        <v>35.711942534361199</v>
      </c>
      <c r="K320">
        <v>39.518163499460996</v>
      </c>
      <c r="L320">
        <v>2431</v>
      </c>
      <c r="M320">
        <v>4826</v>
      </c>
      <c r="N320">
        <v>2.02818478578709</v>
      </c>
    </row>
    <row r="321" spans="1:14" x14ac:dyDescent="0.25">
      <c r="A321" s="20" t="s">
        <v>20466</v>
      </c>
      <c r="B321">
        <v>2</v>
      </c>
      <c r="C321" t="s">
        <v>63</v>
      </c>
      <c r="D321" t="s">
        <v>88</v>
      </c>
      <c r="E321" t="s">
        <v>11515</v>
      </c>
      <c r="F321">
        <v>2</v>
      </c>
      <c r="G321">
        <v>2014</v>
      </c>
      <c r="H321" t="s">
        <v>60</v>
      </c>
      <c r="I321">
        <v>40.6</v>
      </c>
      <c r="J321">
        <v>38.8467437013676</v>
      </c>
      <c r="K321">
        <v>42.337212571373101</v>
      </c>
      <c r="L321">
        <v>3067</v>
      </c>
      <c r="M321">
        <v>5846</v>
      </c>
      <c r="N321">
        <v>1.8056896636453099</v>
      </c>
    </row>
    <row r="322" spans="1:14" x14ac:dyDescent="0.25">
      <c r="A322" s="20" t="s">
        <v>20467</v>
      </c>
      <c r="B322">
        <v>2</v>
      </c>
      <c r="C322" t="s">
        <v>63</v>
      </c>
      <c r="D322" t="s">
        <v>88</v>
      </c>
      <c r="E322" t="s">
        <v>11515</v>
      </c>
      <c r="F322">
        <v>3</v>
      </c>
      <c r="G322">
        <v>2014</v>
      </c>
      <c r="H322" t="s">
        <v>60</v>
      </c>
      <c r="I322">
        <v>44</v>
      </c>
      <c r="J322">
        <v>42.2545483995182</v>
      </c>
      <c r="K322">
        <v>45.874459022043297</v>
      </c>
      <c r="L322">
        <v>3482</v>
      </c>
      <c r="M322">
        <v>6126</v>
      </c>
      <c r="N322">
        <v>1.69467185432877</v>
      </c>
    </row>
    <row r="323" spans="1:14" x14ac:dyDescent="0.25">
      <c r="A323" s="20" t="s">
        <v>20468</v>
      </c>
      <c r="B323">
        <v>2</v>
      </c>
      <c r="C323" t="s">
        <v>63</v>
      </c>
      <c r="D323" t="s">
        <v>88</v>
      </c>
      <c r="E323" t="s">
        <v>11515</v>
      </c>
      <c r="F323">
        <v>4</v>
      </c>
      <c r="G323">
        <v>2014</v>
      </c>
      <c r="H323" t="s">
        <v>60</v>
      </c>
      <c r="I323">
        <v>47.1</v>
      </c>
      <c r="J323">
        <v>45.396512433908903</v>
      </c>
      <c r="K323">
        <v>48.850332866199203</v>
      </c>
      <c r="L323">
        <v>2938</v>
      </c>
      <c r="M323">
        <v>5270</v>
      </c>
      <c r="N323">
        <v>1.8449054095122699</v>
      </c>
    </row>
    <row r="324" spans="1:14" x14ac:dyDescent="0.25">
      <c r="A324" s="20" t="s">
        <v>20469</v>
      </c>
      <c r="B324">
        <v>2</v>
      </c>
      <c r="C324" t="s">
        <v>63</v>
      </c>
      <c r="D324" t="s">
        <v>88</v>
      </c>
      <c r="E324" t="s">
        <v>11515</v>
      </c>
      <c r="F324">
        <v>5</v>
      </c>
      <c r="G324">
        <v>2014</v>
      </c>
      <c r="H324" t="s">
        <v>60</v>
      </c>
      <c r="I324">
        <v>49.1</v>
      </c>
      <c r="J324">
        <v>47.012904576870604</v>
      </c>
      <c r="K324">
        <v>51.311814253863297</v>
      </c>
      <c r="L324">
        <v>2032</v>
      </c>
      <c r="M324">
        <v>3568</v>
      </c>
      <c r="N324">
        <v>2.2183912735402802</v>
      </c>
    </row>
    <row r="325" spans="1:14" x14ac:dyDescent="0.25">
      <c r="A325" s="20" t="s">
        <v>20470</v>
      </c>
      <c r="B325">
        <v>2</v>
      </c>
      <c r="C325" t="s">
        <v>63</v>
      </c>
      <c r="D325" t="s">
        <v>88</v>
      </c>
      <c r="E325" t="s">
        <v>11515</v>
      </c>
      <c r="F325">
        <v>1</v>
      </c>
      <c r="G325">
        <v>2014</v>
      </c>
      <c r="H325" t="s">
        <v>61</v>
      </c>
      <c r="I325">
        <v>31</v>
      </c>
      <c r="J325">
        <v>24.436849108805099</v>
      </c>
      <c r="K325">
        <v>39.240420248786499</v>
      </c>
      <c r="L325">
        <v>44</v>
      </c>
      <c r="M325">
        <v>82</v>
      </c>
      <c r="N325">
        <v>15.0755672288882</v>
      </c>
    </row>
    <row r="326" spans="1:14" x14ac:dyDescent="0.25">
      <c r="A326" s="20" t="s">
        <v>20471</v>
      </c>
      <c r="B326">
        <v>2</v>
      </c>
      <c r="C326" t="s">
        <v>63</v>
      </c>
      <c r="D326" t="s">
        <v>88</v>
      </c>
      <c r="E326" t="s">
        <v>11515</v>
      </c>
      <c r="F326">
        <v>2</v>
      </c>
      <c r="G326">
        <v>2014</v>
      </c>
      <c r="H326" t="s">
        <v>61</v>
      </c>
      <c r="I326">
        <v>38.200000000000003</v>
      </c>
      <c r="J326">
        <v>29.373873601937401</v>
      </c>
      <c r="K326">
        <v>48.570287237414902</v>
      </c>
      <c r="L326">
        <v>85</v>
      </c>
      <c r="M326">
        <v>148</v>
      </c>
      <c r="N326">
        <v>10.8465228909328</v>
      </c>
    </row>
    <row r="327" spans="1:14" x14ac:dyDescent="0.25">
      <c r="A327" s="20" t="s">
        <v>20472</v>
      </c>
      <c r="B327">
        <v>2</v>
      </c>
      <c r="C327" t="s">
        <v>63</v>
      </c>
      <c r="D327" t="s">
        <v>88</v>
      </c>
      <c r="E327" t="s">
        <v>11515</v>
      </c>
      <c r="F327">
        <v>3</v>
      </c>
      <c r="G327">
        <v>2014</v>
      </c>
      <c r="H327" t="s">
        <v>61</v>
      </c>
      <c r="I327">
        <v>43.2</v>
      </c>
      <c r="J327">
        <v>34.462518044370199</v>
      </c>
      <c r="K327">
        <v>53.045761397492399</v>
      </c>
      <c r="L327">
        <v>155</v>
      </c>
      <c r="M327">
        <v>261</v>
      </c>
      <c r="N327">
        <v>8.0321932890249901</v>
      </c>
    </row>
    <row r="328" spans="1:14" x14ac:dyDescent="0.25">
      <c r="A328" s="20" t="s">
        <v>20473</v>
      </c>
      <c r="B328">
        <v>2</v>
      </c>
      <c r="C328" t="s">
        <v>63</v>
      </c>
      <c r="D328" t="s">
        <v>88</v>
      </c>
      <c r="E328" t="s">
        <v>11515</v>
      </c>
      <c r="F328">
        <v>4</v>
      </c>
      <c r="G328">
        <v>2014</v>
      </c>
      <c r="H328" t="s">
        <v>61</v>
      </c>
      <c r="I328">
        <v>53.6</v>
      </c>
      <c r="J328">
        <v>47.038963085860402</v>
      </c>
      <c r="K328">
        <v>60.756404491318001</v>
      </c>
      <c r="L328">
        <v>369</v>
      </c>
      <c r="M328">
        <v>576</v>
      </c>
      <c r="N328">
        <v>5.2057920629535399</v>
      </c>
    </row>
    <row r="329" spans="1:14" x14ac:dyDescent="0.25">
      <c r="A329" s="20" t="s">
        <v>20474</v>
      </c>
      <c r="B329">
        <v>2</v>
      </c>
      <c r="C329" t="s">
        <v>63</v>
      </c>
      <c r="D329" t="s">
        <v>88</v>
      </c>
      <c r="E329" t="s">
        <v>11515</v>
      </c>
      <c r="F329">
        <v>5</v>
      </c>
      <c r="G329">
        <v>2014</v>
      </c>
      <c r="H329" t="s">
        <v>61</v>
      </c>
      <c r="I329">
        <v>52.9</v>
      </c>
      <c r="J329">
        <v>41.904234457092002</v>
      </c>
      <c r="K329">
        <v>65.810397395511401</v>
      </c>
      <c r="L329">
        <v>82</v>
      </c>
      <c r="M329">
        <v>129</v>
      </c>
      <c r="N329">
        <v>11.0431526074847</v>
      </c>
    </row>
    <row r="330" spans="1:14" x14ac:dyDescent="0.25">
      <c r="A330" s="20" t="s">
        <v>20475</v>
      </c>
      <c r="B330">
        <v>2</v>
      </c>
      <c r="C330" t="s">
        <v>63</v>
      </c>
      <c r="D330" t="s">
        <v>88</v>
      </c>
      <c r="E330" t="s">
        <v>11515</v>
      </c>
      <c r="F330">
        <v>1</v>
      </c>
      <c r="G330">
        <v>2014</v>
      </c>
      <c r="H330" t="s">
        <v>62</v>
      </c>
      <c r="I330">
        <v>53.3</v>
      </c>
      <c r="J330">
        <v>33.362603603244303</v>
      </c>
      <c r="K330">
        <v>78.078147663816196</v>
      </c>
      <c r="L330">
        <v>49</v>
      </c>
      <c r="M330">
        <v>81</v>
      </c>
      <c r="N330">
        <v>14.285714285714301</v>
      </c>
    </row>
    <row r="331" spans="1:14" x14ac:dyDescent="0.25">
      <c r="A331" s="20" t="s">
        <v>20476</v>
      </c>
      <c r="B331">
        <v>2</v>
      </c>
      <c r="C331" t="s">
        <v>63</v>
      </c>
      <c r="D331" t="s">
        <v>88</v>
      </c>
      <c r="E331" t="s">
        <v>11515</v>
      </c>
      <c r="F331">
        <v>2</v>
      </c>
      <c r="G331">
        <v>2014</v>
      </c>
      <c r="H331" t="s">
        <v>62</v>
      </c>
      <c r="I331">
        <v>32.700000000000003</v>
      </c>
      <c r="J331">
        <v>24.055477949843102</v>
      </c>
      <c r="K331">
        <v>42.410607480790503</v>
      </c>
      <c r="L331">
        <v>146</v>
      </c>
      <c r="M331">
        <v>295</v>
      </c>
      <c r="N331">
        <v>8.2760588860236801</v>
      </c>
    </row>
    <row r="332" spans="1:14" x14ac:dyDescent="0.25">
      <c r="A332" s="20" t="s">
        <v>20477</v>
      </c>
      <c r="B332">
        <v>2</v>
      </c>
      <c r="C332" t="s">
        <v>63</v>
      </c>
      <c r="D332" t="s">
        <v>88</v>
      </c>
      <c r="E332" t="s">
        <v>11515</v>
      </c>
      <c r="F332">
        <v>3</v>
      </c>
      <c r="G332">
        <v>2014</v>
      </c>
      <c r="H332" t="s">
        <v>62</v>
      </c>
      <c r="I332">
        <v>47.9</v>
      </c>
      <c r="J332">
        <v>40.104778134825899</v>
      </c>
      <c r="K332">
        <v>56.517856281074401</v>
      </c>
      <c r="L332">
        <v>239</v>
      </c>
      <c r="M332">
        <v>401</v>
      </c>
      <c r="N332">
        <v>6.46846227353151</v>
      </c>
    </row>
    <row r="333" spans="1:14" x14ac:dyDescent="0.25">
      <c r="A333" s="20" t="s">
        <v>20478</v>
      </c>
      <c r="B333">
        <v>2</v>
      </c>
      <c r="C333" t="s">
        <v>63</v>
      </c>
      <c r="D333" t="s">
        <v>88</v>
      </c>
      <c r="E333" t="s">
        <v>11515</v>
      </c>
      <c r="F333">
        <v>4</v>
      </c>
      <c r="G333">
        <v>2014</v>
      </c>
      <c r="H333" t="s">
        <v>62</v>
      </c>
      <c r="I333">
        <v>48.2</v>
      </c>
      <c r="J333">
        <v>43.498565937793899</v>
      </c>
      <c r="K333">
        <v>53.299972245005897</v>
      </c>
      <c r="L333">
        <v>546</v>
      </c>
      <c r="M333">
        <v>909</v>
      </c>
      <c r="N333">
        <v>4.2796049251091297</v>
      </c>
    </row>
    <row r="334" spans="1:14" x14ac:dyDescent="0.25">
      <c r="A334" s="20" t="s">
        <v>20479</v>
      </c>
      <c r="B334">
        <v>2</v>
      </c>
      <c r="C334" t="s">
        <v>63</v>
      </c>
      <c r="D334" t="s">
        <v>88</v>
      </c>
      <c r="E334" t="s">
        <v>11515</v>
      </c>
      <c r="F334">
        <v>5</v>
      </c>
      <c r="G334">
        <v>2014</v>
      </c>
      <c r="H334" t="s">
        <v>62</v>
      </c>
      <c r="I334">
        <v>43.9</v>
      </c>
      <c r="J334">
        <v>40.527955957296399</v>
      </c>
      <c r="K334">
        <v>47.525129532672103</v>
      </c>
      <c r="L334">
        <v>1002</v>
      </c>
      <c r="M334">
        <v>1816</v>
      </c>
      <c r="N334">
        <v>3.1591201180328201</v>
      </c>
    </row>
    <row r="335" spans="1:14" x14ac:dyDescent="0.25">
      <c r="A335" s="20" t="s">
        <v>11568</v>
      </c>
      <c r="B335">
        <v>2</v>
      </c>
      <c r="C335" t="s">
        <v>63</v>
      </c>
      <c r="D335" t="s">
        <v>88</v>
      </c>
      <c r="E335" t="s">
        <v>11515</v>
      </c>
      <c r="F335">
        <v>1</v>
      </c>
      <c r="G335">
        <v>2014</v>
      </c>
      <c r="H335" t="s">
        <v>43</v>
      </c>
      <c r="I335">
        <v>42.7</v>
      </c>
      <c r="J335">
        <v>37.509328598842501</v>
      </c>
      <c r="K335">
        <v>48.197734764890903</v>
      </c>
      <c r="L335">
        <v>466</v>
      </c>
      <c r="M335">
        <v>802</v>
      </c>
      <c r="N335">
        <v>4.6324105461207896</v>
      </c>
    </row>
    <row r="336" spans="1:14" x14ac:dyDescent="0.25">
      <c r="A336" s="20" t="s">
        <v>20480</v>
      </c>
      <c r="B336">
        <v>2</v>
      </c>
      <c r="C336" t="s">
        <v>63</v>
      </c>
      <c r="D336" t="s">
        <v>88</v>
      </c>
      <c r="E336" t="s">
        <v>11515</v>
      </c>
      <c r="F336">
        <v>1</v>
      </c>
      <c r="G336">
        <v>2014</v>
      </c>
      <c r="H336" t="s">
        <v>75</v>
      </c>
      <c r="I336">
        <v>41.14</v>
      </c>
      <c r="J336">
        <v>40.298679513062197</v>
      </c>
      <c r="K336">
        <v>41.984742185719497</v>
      </c>
      <c r="L336">
        <v>14877</v>
      </c>
      <c r="M336">
        <v>27735</v>
      </c>
      <c r="N336">
        <v>0.81986494657213604</v>
      </c>
    </row>
    <row r="337" spans="1:14" x14ac:dyDescent="0.25">
      <c r="A337" s="20" t="s">
        <v>20481</v>
      </c>
      <c r="B337">
        <v>2</v>
      </c>
      <c r="C337" t="s">
        <v>63</v>
      </c>
      <c r="D337" t="s">
        <v>88</v>
      </c>
      <c r="E337" t="s">
        <v>11515</v>
      </c>
      <c r="F337">
        <v>2</v>
      </c>
      <c r="G337">
        <v>2014</v>
      </c>
      <c r="H337" t="s">
        <v>75</v>
      </c>
      <c r="I337">
        <v>43.37</v>
      </c>
      <c r="J337">
        <v>42.578690704137799</v>
      </c>
      <c r="K337">
        <v>44.160388152206302</v>
      </c>
      <c r="L337">
        <v>18149</v>
      </c>
      <c r="M337">
        <v>32670</v>
      </c>
      <c r="N337">
        <v>0.74229006806908204</v>
      </c>
    </row>
    <row r="338" spans="1:14" x14ac:dyDescent="0.25">
      <c r="A338" s="20" t="s">
        <v>20482</v>
      </c>
      <c r="B338">
        <v>2</v>
      </c>
      <c r="C338" t="s">
        <v>63</v>
      </c>
      <c r="D338" t="s">
        <v>88</v>
      </c>
      <c r="E338" t="s">
        <v>11515</v>
      </c>
      <c r="F338">
        <v>3</v>
      </c>
      <c r="G338">
        <v>2014</v>
      </c>
      <c r="H338" t="s">
        <v>75</v>
      </c>
      <c r="I338">
        <v>44.85</v>
      </c>
      <c r="J338">
        <v>44.118611250899797</v>
      </c>
      <c r="K338">
        <v>45.586856132761802</v>
      </c>
      <c r="L338">
        <v>22676</v>
      </c>
      <c r="M338">
        <v>39728</v>
      </c>
      <c r="N338">
        <v>0.66407445701467904</v>
      </c>
    </row>
    <row r="339" spans="1:14" x14ac:dyDescent="0.25">
      <c r="A339" s="20" t="s">
        <v>20483</v>
      </c>
      <c r="B339">
        <v>2</v>
      </c>
      <c r="C339" t="s">
        <v>63</v>
      </c>
      <c r="D339" t="s">
        <v>88</v>
      </c>
      <c r="E339" t="s">
        <v>11515</v>
      </c>
      <c r="F339">
        <v>4</v>
      </c>
      <c r="G339">
        <v>2014</v>
      </c>
      <c r="H339" t="s">
        <v>75</v>
      </c>
      <c r="I339">
        <v>47.12</v>
      </c>
      <c r="J339">
        <v>46.483057995843197</v>
      </c>
      <c r="K339">
        <v>47.762893462779601</v>
      </c>
      <c r="L339">
        <v>29548</v>
      </c>
      <c r="M339">
        <v>50737</v>
      </c>
      <c r="N339">
        <v>0.58174941444769301</v>
      </c>
    </row>
    <row r="340" spans="1:14" x14ac:dyDescent="0.25">
      <c r="A340" s="20" t="s">
        <v>20484</v>
      </c>
      <c r="B340">
        <v>2</v>
      </c>
      <c r="C340" t="s">
        <v>63</v>
      </c>
      <c r="D340" t="s">
        <v>88</v>
      </c>
      <c r="E340" t="s">
        <v>11515</v>
      </c>
      <c r="F340">
        <v>5</v>
      </c>
      <c r="G340">
        <v>2014</v>
      </c>
      <c r="H340" t="s">
        <v>75</v>
      </c>
      <c r="I340">
        <v>48.8</v>
      </c>
      <c r="J340">
        <v>48.311226449186599</v>
      </c>
      <c r="K340">
        <v>49.293509170923798</v>
      </c>
      <c r="L340">
        <v>40962</v>
      </c>
      <c r="M340">
        <v>70445</v>
      </c>
      <c r="N340">
        <v>0.49409382171111299</v>
      </c>
    </row>
    <row r="341" spans="1:14" x14ac:dyDescent="0.25">
      <c r="A341" s="20" t="s">
        <v>11569</v>
      </c>
      <c r="B341">
        <v>2</v>
      </c>
      <c r="C341" t="s">
        <v>63</v>
      </c>
      <c r="D341" t="s">
        <v>88</v>
      </c>
      <c r="E341" t="s">
        <v>11515</v>
      </c>
      <c r="F341">
        <v>2</v>
      </c>
      <c r="G341">
        <v>2014</v>
      </c>
      <c r="H341" t="s">
        <v>43</v>
      </c>
      <c r="I341">
        <v>39.700000000000003</v>
      </c>
      <c r="J341">
        <v>35.5259559703305</v>
      </c>
      <c r="K341">
        <v>44.197867699776403</v>
      </c>
      <c r="L341">
        <v>605</v>
      </c>
      <c r="M341">
        <v>1107</v>
      </c>
      <c r="N341">
        <v>4.0655781409087099</v>
      </c>
    </row>
    <row r="342" spans="1:14" x14ac:dyDescent="0.25">
      <c r="A342" s="20" t="s">
        <v>11570</v>
      </c>
      <c r="B342">
        <v>2</v>
      </c>
      <c r="C342" t="s">
        <v>63</v>
      </c>
      <c r="D342" t="s">
        <v>88</v>
      </c>
      <c r="E342" t="s">
        <v>11515</v>
      </c>
      <c r="F342">
        <v>3</v>
      </c>
      <c r="G342">
        <v>2014</v>
      </c>
      <c r="H342" t="s">
        <v>43</v>
      </c>
      <c r="I342">
        <v>43.7</v>
      </c>
      <c r="J342">
        <v>40.680588974810803</v>
      </c>
      <c r="K342">
        <v>46.899122996656203</v>
      </c>
      <c r="L342">
        <v>1239</v>
      </c>
      <c r="M342">
        <v>2210</v>
      </c>
      <c r="N342">
        <v>2.8409549486356802</v>
      </c>
    </row>
    <row r="343" spans="1:14" x14ac:dyDescent="0.25">
      <c r="A343" s="20" t="s">
        <v>11571</v>
      </c>
      <c r="B343">
        <v>2</v>
      </c>
      <c r="C343" t="s">
        <v>63</v>
      </c>
      <c r="D343" t="s">
        <v>88</v>
      </c>
      <c r="E343" t="s">
        <v>11515</v>
      </c>
      <c r="F343">
        <v>4</v>
      </c>
      <c r="G343">
        <v>2014</v>
      </c>
      <c r="H343" t="s">
        <v>43</v>
      </c>
      <c r="I343">
        <v>44.4</v>
      </c>
      <c r="J343">
        <v>41.673090628148501</v>
      </c>
      <c r="K343">
        <v>47.147301124573602</v>
      </c>
      <c r="L343">
        <v>1723</v>
      </c>
      <c r="M343">
        <v>2914</v>
      </c>
      <c r="N343">
        <v>2.4091140546160501</v>
      </c>
    </row>
    <row r="344" spans="1:14" x14ac:dyDescent="0.25">
      <c r="A344" s="20" t="s">
        <v>11572</v>
      </c>
      <c r="B344">
        <v>2</v>
      </c>
      <c r="C344" t="s">
        <v>63</v>
      </c>
      <c r="D344" t="s">
        <v>88</v>
      </c>
      <c r="E344" t="s">
        <v>11515</v>
      </c>
      <c r="F344">
        <v>5</v>
      </c>
      <c r="G344">
        <v>2014</v>
      </c>
      <c r="H344" t="s">
        <v>43</v>
      </c>
      <c r="I344">
        <v>45.9</v>
      </c>
      <c r="J344">
        <v>43.530018009862502</v>
      </c>
      <c r="K344">
        <v>48.3494142455759</v>
      </c>
      <c r="L344">
        <v>1936</v>
      </c>
      <c r="M344">
        <v>3408</v>
      </c>
      <c r="N344">
        <v>2.2727272727272698</v>
      </c>
    </row>
    <row r="345" spans="1:14" x14ac:dyDescent="0.25">
      <c r="A345" s="20" t="s">
        <v>11573</v>
      </c>
      <c r="B345">
        <v>2</v>
      </c>
      <c r="C345" t="s">
        <v>63</v>
      </c>
      <c r="D345" t="s">
        <v>88</v>
      </c>
      <c r="E345" t="s">
        <v>11515</v>
      </c>
      <c r="F345">
        <v>1</v>
      </c>
      <c r="G345">
        <v>2014</v>
      </c>
      <c r="H345" t="s">
        <v>45</v>
      </c>
      <c r="I345">
        <v>44.6</v>
      </c>
      <c r="J345">
        <v>42.328797047109802</v>
      </c>
      <c r="K345">
        <v>46.953055494948003</v>
      </c>
      <c r="L345">
        <v>2408</v>
      </c>
      <c r="M345">
        <v>4324</v>
      </c>
      <c r="N345">
        <v>2.03784786484806</v>
      </c>
    </row>
    <row r="346" spans="1:14" x14ac:dyDescent="0.25">
      <c r="A346" s="20" t="s">
        <v>11574</v>
      </c>
      <c r="B346">
        <v>2</v>
      </c>
      <c r="C346" t="s">
        <v>63</v>
      </c>
      <c r="D346" t="s">
        <v>88</v>
      </c>
      <c r="E346" t="s">
        <v>11515</v>
      </c>
      <c r="F346">
        <v>2</v>
      </c>
      <c r="G346">
        <v>2014</v>
      </c>
      <c r="H346" t="s">
        <v>45</v>
      </c>
      <c r="I346">
        <v>42.5</v>
      </c>
      <c r="J346">
        <v>40.147535689544199</v>
      </c>
      <c r="K346">
        <v>44.906357047087802</v>
      </c>
      <c r="L346">
        <v>2182</v>
      </c>
      <c r="M346">
        <v>4020</v>
      </c>
      <c r="N346">
        <v>2.1407828990149702</v>
      </c>
    </row>
    <row r="347" spans="1:14" x14ac:dyDescent="0.25">
      <c r="A347" s="20" t="s">
        <v>11575</v>
      </c>
      <c r="B347">
        <v>2</v>
      </c>
      <c r="C347" t="s">
        <v>63</v>
      </c>
      <c r="D347" t="s">
        <v>88</v>
      </c>
      <c r="E347" t="s">
        <v>11515</v>
      </c>
      <c r="F347">
        <v>3</v>
      </c>
      <c r="G347">
        <v>2014</v>
      </c>
      <c r="H347" t="s">
        <v>45</v>
      </c>
      <c r="I347">
        <v>42</v>
      </c>
      <c r="J347">
        <v>39.396827583704599</v>
      </c>
      <c r="K347">
        <v>44.636121388120102</v>
      </c>
      <c r="L347">
        <v>1760</v>
      </c>
      <c r="M347">
        <v>3222</v>
      </c>
      <c r="N347">
        <v>2.3836564731139802</v>
      </c>
    </row>
    <row r="348" spans="1:14" x14ac:dyDescent="0.25">
      <c r="A348" s="20" t="s">
        <v>11576</v>
      </c>
      <c r="B348">
        <v>2</v>
      </c>
      <c r="C348" t="s">
        <v>63</v>
      </c>
      <c r="D348" t="s">
        <v>88</v>
      </c>
      <c r="E348" t="s">
        <v>11515</v>
      </c>
      <c r="F348">
        <v>4</v>
      </c>
      <c r="G348">
        <v>2014</v>
      </c>
      <c r="H348" t="s">
        <v>45</v>
      </c>
      <c r="I348">
        <v>44.3</v>
      </c>
      <c r="J348">
        <v>42.355586759664099</v>
      </c>
      <c r="K348">
        <v>46.2247726261187</v>
      </c>
      <c r="L348">
        <v>2965</v>
      </c>
      <c r="M348">
        <v>5513</v>
      </c>
      <c r="N348">
        <v>1.8364861234484999</v>
      </c>
    </row>
    <row r="349" spans="1:14" x14ac:dyDescent="0.25">
      <c r="A349" s="20" t="s">
        <v>11577</v>
      </c>
      <c r="B349">
        <v>2</v>
      </c>
      <c r="C349" t="s">
        <v>63</v>
      </c>
      <c r="D349" t="s">
        <v>88</v>
      </c>
      <c r="E349" t="s">
        <v>11515</v>
      </c>
      <c r="F349">
        <v>5</v>
      </c>
      <c r="G349">
        <v>2014</v>
      </c>
      <c r="H349" t="s">
        <v>45</v>
      </c>
      <c r="I349">
        <v>46.1</v>
      </c>
      <c r="J349">
        <v>42.681848875414801</v>
      </c>
      <c r="K349">
        <v>49.750850967967999</v>
      </c>
      <c r="L349">
        <v>794</v>
      </c>
      <c r="M349">
        <v>1517</v>
      </c>
      <c r="N349">
        <v>3.54886720493838</v>
      </c>
    </row>
    <row r="350" spans="1:14" x14ac:dyDescent="0.25">
      <c r="A350" s="20" t="s">
        <v>11578</v>
      </c>
      <c r="B350">
        <v>2</v>
      </c>
      <c r="C350" t="s">
        <v>63</v>
      </c>
      <c r="D350" t="s">
        <v>88</v>
      </c>
      <c r="E350" t="s">
        <v>11515</v>
      </c>
      <c r="F350">
        <v>1</v>
      </c>
      <c r="G350">
        <v>2014</v>
      </c>
      <c r="H350" t="s">
        <v>46</v>
      </c>
      <c r="I350">
        <v>41.7</v>
      </c>
      <c r="J350">
        <v>39.225449628599698</v>
      </c>
      <c r="K350">
        <v>44.270215839639</v>
      </c>
      <c r="L350">
        <v>1456</v>
      </c>
      <c r="M350">
        <v>2727</v>
      </c>
      <c r="N350">
        <v>2.6207120918047999</v>
      </c>
    </row>
    <row r="351" spans="1:14" x14ac:dyDescent="0.25">
      <c r="A351" s="20" t="s">
        <v>11579</v>
      </c>
      <c r="B351">
        <v>2</v>
      </c>
      <c r="C351" t="s">
        <v>63</v>
      </c>
      <c r="D351" t="s">
        <v>88</v>
      </c>
      <c r="E351" t="s">
        <v>11515</v>
      </c>
      <c r="F351">
        <v>2</v>
      </c>
      <c r="G351">
        <v>2014</v>
      </c>
      <c r="H351" t="s">
        <v>46</v>
      </c>
      <c r="I351">
        <v>42.2</v>
      </c>
      <c r="J351">
        <v>38.933307989586197</v>
      </c>
      <c r="K351">
        <v>45.5462987151408</v>
      </c>
      <c r="L351">
        <v>946</v>
      </c>
      <c r="M351">
        <v>1706</v>
      </c>
      <c r="N351">
        <v>3.2512804438117802</v>
      </c>
    </row>
    <row r="352" spans="1:14" x14ac:dyDescent="0.25">
      <c r="A352" s="20" t="s">
        <v>11580</v>
      </c>
      <c r="B352">
        <v>2</v>
      </c>
      <c r="C352" t="s">
        <v>63</v>
      </c>
      <c r="D352" t="s">
        <v>88</v>
      </c>
      <c r="E352" t="s">
        <v>11515</v>
      </c>
      <c r="F352">
        <v>3</v>
      </c>
      <c r="G352">
        <v>2014</v>
      </c>
      <c r="H352" t="s">
        <v>46</v>
      </c>
      <c r="I352">
        <v>45.1</v>
      </c>
      <c r="J352">
        <v>42.234254381771997</v>
      </c>
      <c r="K352">
        <v>48.051537464226897</v>
      </c>
      <c r="L352">
        <v>1437</v>
      </c>
      <c r="M352">
        <v>2586</v>
      </c>
      <c r="N352">
        <v>2.6379807127383299</v>
      </c>
    </row>
    <row r="353" spans="1:14" x14ac:dyDescent="0.25">
      <c r="A353" s="20" t="s">
        <v>11581</v>
      </c>
      <c r="B353">
        <v>2</v>
      </c>
      <c r="C353" t="s">
        <v>63</v>
      </c>
      <c r="D353" t="s">
        <v>88</v>
      </c>
      <c r="E353" t="s">
        <v>11515</v>
      </c>
      <c r="F353">
        <v>4</v>
      </c>
      <c r="G353">
        <v>2014</v>
      </c>
      <c r="H353" t="s">
        <v>46</v>
      </c>
      <c r="I353">
        <v>46.5</v>
      </c>
      <c r="J353">
        <v>43.7895953190691</v>
      </c>
      <c r="K353">
        <v>49.362458365837902</v>
      </c>
      <c r="L353">
        <v>1370</v>
      </c>
      <c r="M353">
        <v>2466</v>
      </c>
      <c r="N353">
        <v>2.7017161347915</v>
      </c>
    </row>
    <row r="354" spans="1:14" x14ac:dyDescent="0.25">
      <c r="A354" s="20" t="s">
        <v>11582</v>
      </c>
      <c r="B354">
        <v>2</v>
      </c>
      <c r="C354" t="s">
        <v>63</v>
      </c>
      <c r="D354" t="s">
        <v>88</v>
      </c>
      <c r="E354" t="s">
        <v>11515</v>
      </c>
      <c r="F354">
        <v>5</v>
      </c>
      <c r="G354">
        <v>2014</v>
      </c>
      <c r="H354" t="s">
        <v>46</v>
      </c>
      <c r="I354">
        <v>48.4</v>
      </c>
      <c r="J354">
        <v>45.703265108483002</v>
      </c>
      <c r="K354">
        <v>51.2697246657374</v>
      </c>
      <c r="L354">
        <v>1059</v>
      </c>
      <c r="M354">
        <v>1860</v>
      </c>
      <c r="N354">
        <v>3.07292541931501</v>
      </c>
    </row>
    <row r="355" spans="1:14" x14ac:dyDescent="0.25">
      <c r="A355" s="20" t="s">
        <v>11583</v>
      </c>
      <c r="B355">
        <v>2</v>
      </c>
      <c r="C355" t="s">
        <v>63</v>
      </c>
      <c r="D355" t="s">
        <v>88</v>
      </c>
      <c r="E355" t="s">
        <v>11515</v>
      </c>
      <c r="F355">
        <v>1</v>
      </c>
      <c r="G355">
        <v>2014</v>
      </c>
      <c r="H355" t="s">
        <v>47</v>
      </c>
      <c r="I355">
        <v>40.9</v>
      </c>
      <c r="J355">
        <v>38.397996224027601</v>
      </c>
      <c r="K355">
        <v>43.5737602609303</v>
      </c>
      <c r="L355">
        <v>1661</v>
      </c>
      <c r="M355">
        <v>3225</v>
      </c>
      <c r="N355">
        <v>2.45366452405958</v>
      </c>
    </row>
    <row r="356" spans="1:14" x14ac:dyDescent="0.25">
      <c r="A356" s="20" t="s">
        <v>11584</v>
      </c>
      <c r="B356">
        <v>2</v>
      </c>
      <c r="C356" t="s">
        <v>63</v>
      </c>
      <c r="D356" t="s">
        <v>88</v>
      </c>
      <c r="E356" t="s">
        <v>11515</v>
      </c>
      <c r="F356">
        <v>2</v>
      </c>
      <c r="G356">
        <v>2014</v>
      </c>
      <c r="H356" t="s">
        <v>47</v>
      </c>
      <c r="I356">
        <v>46.8</v>
      </c>
      <c r="J356">
        <v>44.656160373252597</v>
      </c>
      <c r="K356">
        <v>49.068981104467099</v>
      </c>
      <c r="L356">
        <v>2260</v>
      </c>
      <c r="M356">
        <v>4111</v>
      </c>
      <c r="N356">
        <v>2.1035158095583602</v>
      </c>
    </row>
    <row r="357" spans="1:14" x14ac:dyDescent="0.25">
      <c r="A357" s="20" t="s">
        <v>11585</v>
      </c>
      <c r="B357">
        <v>2</v>
      </c>
      <c r="C357" t="s">
        <v>63</v>
      </c>
      <c r="D357" t="s">
        <v>88</v>
      </c>
      <c r="E357" t="s">
        <v>11515</v>
      </c>
      <c r="F357">
        <v>3</v>
      </c>
      <c r="G357">
        <v>2014</v>
      </c>
      <c r="H357" t="s">
        <v>47</v>
      </c>
      <c r="I357">
        <v>42.5</v>
      </c>
      <c r="J357">
        <v>39.971065852869501</v>
      </c>
      <c r="K357">
        <v>45.150102971113498</v>
      </c>
      <c r="L357">
        <v>1368</v>
      </c>
      <c r="M357">
        <v>2596</v>
      </c>
      <c r="N357">
        <v>2.7036903521793798</v>
      </c>
    </row>
    <row r="358" spans="1:14" x14ac:dyDescent="0.25">
      <c r="A358" s="20" t="s">
        <v>11586</v>
      </c>
      <c r="B358">
        <v>2</v>
      </c>
      <c r="C358" t="s">
        <v>63</v>
      </c>
      <c r="D358" t="s">
        <v>88</v>
      </c>
      <c r="E358" t="s">
        <v>11515</v>
      </c>
      <c r="F358">
        <v>4</v>
      </c>
      <c r="G358">
        <v>2014</v>
      </c>
      <c r="H358" t="s">
        <v>47</v>
      </c>
      <c r="I358">
        <v>49.4</v>
      </c>
      <c r="J358">
        <v>47.500080545197598</v>
      </c>
      <c r="K358">
        <v>51.381771447022601</v>
      </c>
      <c r="L358">
        <v>2655</v>
      </c>
      <c r="M358">
        <v>4716</v>
      </c>
      <c r="N358">
        <v>1.9407416991319399</v>
      </c>
    </row>
    <row r="359" spans="1:14" x14ac:dyDescent="0.25">
      <c r="A359" s="20" t="s">
        <v>11587</v>
      </c>
      <c r="B359">
        <v>2</v>
      </c>
      <c r="C359" t="s">
        <v>63</v>
      </c>
      <c r="D359" t="s">
        <v>88</v>
      </c>
      <c r="E359" t="s">
        <v>11515</v>
      </c>
      <c r="F359">
        <v>5</v>
      </c>
      <c r="G359">
        <v>2014</v>
      </c>
      <c r="H359" t="s">
        <v>47</v>
      </c>
      <c r="I359">
        <v>50.9</v>
      </c>
      <c r="J359">
        <v>50.0463895623704</v>
      </c>
      <c r="K359">
        <v>51.743954079136302</v>
      </c>
      <c r="L359">
        <v>11738</v>
      </c>
      <c r="M359">
        <v>20111</v>
      </c>
      <c r="N359">
        <v>0.923002648929103</v>
      </c>
    </row>
    <row r="360" spans="1:14" x14ac:dyDescent="0.25">
      <c r="A360" s="20" t="s">
        <v>11588</v>
      </c>
      <c r="B360">
        <v>2</v>
      </c>
      <c r="C360" t="s">
        <v>63</v>
      </c>
      <c r="D360" t="s">
        <v>88</v>
      </c>
      <c r="E360" t="s">
        <v>11515</v>
      </c>
      <c r="F360">
        <v>1</v>
      </c>
      <c r="G360">
        <v>2014</v>
      </c>
      <c r="H360" t="s">
        <v>48</v>
      </c>
      <c r="I360">
        <v>43.2</v>
      </c>
      <c r="J360">
        <v>36.129620441704098</v>
      </c>
      <c r="K360">
        <v>50.856040708908601</v>
      </c>
      <c r="L360">
        <v>332</v>
      </c>
      <c r="M360">
        <v>584</v>
      </c>
      <c r="N360">
        <v>5.4882129994845199</v>
      </c>
    </row>
    <row r="361" spans="1:14" x14ac:dyDescent="0.25">
      <c r="A361" s="20" t="s">
        <v>11589</v>
      </c>
      <c r="B361">
        <v>2</v>
      </c>
      <c r="C361" t="s">
        <v>63</v>
      </c>
      <c r="D361" t="s">
        <v>88</v>
      </c>
      <c r="E361" t="s">
        <v>11515</v>
      </c>
      <c r="F361">
        <v>2</v>
      </c>
      <c r="G361">
        <v>2014</v>
      </c>
      <c r="H361" t="s">
        <v>48</v>
      </c>
      <c r="I361">
        <v>45.6</v>
      </c>
      <c r="J361">
        <v>41.223868779889102</v>
      </c>
      <c r="K361">
        <v>50.306618760701497</v>
      </c>
      <c r="L361">
        <v>689</v>
      </c>
      <c r="M361">
        <v>1178</v>
      </c>
      <c r="N361">
        <v>3.8096965887973</v>
      </c>
    </row>
    <row r="362" spans="1:14" x14ac:dyDescent="0.25">
      <c r="A362" s="20" t="s">
        <v>11590</v>
      </c>
      <c r="B362">
        <v>2</v>
      </c>
      <c r="C362" t="s">
        <v>63</v>
      </c>
      <c r="D362" t="s">
        <v>88</v>
      </c>
      <c r="E362" t="s">
        <v>11515</v>
      </c>
      <c r="F362">
        <v>3</v>
      </c>
      <c r="G362">
        <v>2014</v>
      </c>
      <c r="H362" t="s">
        <v>48</v>
      </c>
      <c r="I362">
        <v>50.9</v>
      </c>
      <c r="J362">
        <v>45.049189294955802</v>
      </c>
      <c r="K362">
        <v>57.083464853486397</v>
      </c>
      <c r="L362">
        <v>614</v>
      </c>
      <c r="M362">
        <v>1008</v>
      </c>
      <c r="N362">
        <v>4.0356715613563097</v>
      </c>
    </row>
    <row r="363" spans="1:14" x14ac:dyDescent="0.25">
      <c r="A363" s="20" t="s">
        <v>11591</v>
      </c>
      <c r="B363">
        <v>2</v>
      </c>
      <c r="C363" t="s">
        <v>63</v>
      </c>
      <c r="D363" t="s">
        <v>88</v>
      </c>
      <c r="E363" t="s">
        <v>11515</v>
      </c>
      <c r="F363">
        <v>4</v>
      </c>
      <c r="G363">
        <v>2014</v>
      </c>
      <c r="H363" t="s">
        <v>48</v>
      </c>
      <c r="I363">
        <v>51.6</v>
      </c>
      <c r="J363">
        <v>47.512127011916903</v>
      </c>
      <c r="K363">
        <v>55.860955231176803</v>
      </c>
      <c r="L363">
        <v>1051</v>
      </c>
      <c r="M363">
        <v>1722</v>
      </c>
      <c r="N363">
        <v>3.0845984923781802</v>
      </c>
    </row>
    <row r="364" spans="1:14" x14ac:dyDescent="0.25">
      <c r="A364" s="20" t="s">
        <v>11592</v>
      </c>
      <c r="B364">
        <v>2</v>
      </c>
      <c r="C364" t="s">
        <v>63</v>
      </c>
      <c r="D364" t="s">
        <v>88</v>
      </c>
      <c r="E364" t="s">
        <v>11515</v>
      </c>
      <c r="F364">
        <v>5</v>
      </c>
      <c r="G364">
        <v>2014</v>
      </c>
      <c r="H364" t="s">
        <v>48</v>
      </c>
      <c r="I364">
        <v>51.5</v>
      </c>
      <c r="J364">
        <v>49.114572885134798</v>
      </c>
      <c r="K364">
        <v>54.0653798697452</v>
      </c>
      <c r="L364">
        <v>2045</v>
      </c>
      <c r="M364">
        <v>3308</v>
      </c>
      <c r="N364">
        <v>2.2113289104342302</v>
      </c>
    </row>
    <row r="365" spans="1:14" x14ac:dyDescent="0.25">
      <c r="A365" s="20" t="s">
        <v>11593</v>
      </c>
      <c r="B365">
        <v>2</v>
      </c>
      <c r="C365" t="s">
        <v>63</v>
      </c>
      <c r="D365" t="s">
        <v>88</v>
      </c>
      <c r="E365" t="s">
        <v>11515</v>
      </c>
      <c r="F365">
        <v>1</v>
      </c>
      <c r="G365">
        <v>2014</v>
      </c>
      <c r="H365" t="s">
        <v>49</v>
      </c>
      <c r="I365">
        <v>43</v>
      </c>
      <c r="J365">
        <v>39.101453678204599</v>
      </c>
      <c r="K365">
        <v>47.225824499876403</v>
      </c>
      <c r="L365">
        <v>610</v>
      </c>
      <c r="M365">
        <v>1144</v>
      </c>
      <c r="N365">
        <v>4.0488816508945797</v>
      </c>
    </row>
    <row r="366" spans="1:14" x14ac:dyDescent="0.25">
      <c r="A366" s="20" t="s">
        <v>11594</v>
      </c>
      <c r="B366">
        <v>2</v>
      </c>
      <c r="C366" t="s">
        <v>63</v>
      </c>
      <c r="D366" t="s">
        <v>88</v>
      </c>
      <c r="E366" t="s">
        <v>11515</v>
      </c>
      <c r="F366">
        <v>2</v>
      </c>
      <c r="G366">
        <v>2014</v>
      </c>
      <c r="H366" t="s">
        <v>49</v>
      </c>
      <c r="I366">
        <v>44.8</v>
      </c>
      <c r="J366">
        <v>39.846745391181102</v>
      </c>
      <c r="K366">
        <v>50.183914810372002</v>
      </c>
      <c r="L366">
        <v>440</v>
      </c>
      <c r="M366">
        <v>795</v>
      </c>
      <c r="N366">
        <v>4.7673129462279604</v>
      </c>
    </row>
    <row r="367" spans="1:14" x14ac:dyDescent="0.25">
      <c r="A367" s="20" t="s">
        <v>11595</v>
      </c>
      <c r="B367">
        <v>2</v>
      </c>
      <c r="C367" t="s">
        <v>63</v>
      </c>
      <c r="D367" t="s">
        <v>88</v>
      </c>
      <c r="E367" t="s">
        <v>11515</v>
      </c>
      <c r="F367">
        <v>3</v>
      </c>
      <c r="G367">
        <v>2014</v>
      </c>
      <c r="H367" t="s">
        <v>49</v>
      </c>
      <c r="I367">
        <v>43</v>
      </c>
      <c r="J367">
        <v>39.191958898137798</v>
      </c>
      <c r="K367">
        <v>46.993361886882397</v>
      </c>
      <c r="L367">
        <v>738</v>
      </c>
      <c r="M367">
        <v>1359</v>
      </c>
      <c r="N367">
        <v>3.6810508691615502</v>
      </c>
    </row>
    <row r="368" spans="1:14" x14ac:dyDescent="0.25">
      <c r="A368" s="20" t="s">
        <v>11596</v>
      </c>
      <c r="B368">
        <v>2</v>
      </c>
      <c r="C368" t="s">
        <v>63</v>
      </c>
      <c r="D368" t="s">
        <v>88</v>
      </c>
      <c r="E368" t="s">
        <v>11515</v>
      </c>
      <c r="F368">
        <v>4</v>
      </c>
      <c r="G368">
        <v>2014</v>
      </c>
      <c r="H368" t="s">
        <v>49</v>
      </c>
      <c r="I368">
        <v>49.9</v>
      </c>
      <c r="J368">
        <v>47.092279275280802</v>
      </c>
      <c r="K368">
        <v>52.7834720967764</v>
      </c>
      <c r="L368">
        <v>1499</v>
      </c>
      <c r="M368">
        <v>2465</v>
      </c>
      <c r="N368">
        <v>2.5828499910081302</v>
      </c>
    </row>
    <row r="369" spans="1:14" x14ac:dyDescent="0.25">
      <c r="A369" s="20" t="s">
        <v>11597</v>
      </c>
      <c r="B369">
        <v>2</v>
      </c>
      <c r="C369" t="s">
        <v>63</v>
      </c>
      <c r="D369" t="s">
        <v>88</v>
      </c>
      <c r="E369" t="s">
        <v>11515</v>
      </c>
      <c r="F369">
        <v>5</v>
      </c>
      <c r="G369">
        <v>2014</v>
      </c>
      <c r="H369" t="s">
        <v>49</v>
      </c>
      <c r="I369">
        <v>49.3</v>
      </c>
      <c r="J369">
        <v>46.155589657645102</v>
      </c>
      <c r="K369">
        <v>52.540808164879202</v>
      </c>
      <c r="L369">
        <v>891</v>
      </c>
      <c r="M369">
        <v>1553</v>
      </c>
      <c r="N369">
        <v>3.35012605086404</v>
      </c>
    </row>
    <row r="370" spans="1:14" x14ac:dyDescent="0.25">
      <c r="A370" s="20" t="s">
        <v>11598</v>
      </c>
      <c r="B370">
        <v>2</v>
      </c>
      <c r="C370" t="s">
        <v>63</v>
      </c>
      <c r="D370" t="s">
        <v>88</v>
      </c>
      <c r="E370" t="s">
        <v>11515</v>
      </c>
      <c r="F370">
        <v>1</v>
      </c>
      <c r="G370">
        <v>2014</v>
      </c>
      <c r="H370" t="s">
        <v>50</v>
      </c>
      <c r="I370">
        <v>36.700000000000003</v>
      </c>
      <c r="J370">
        <v>28.773173725148698</v>
      </c>
      <c r="K370">
        <v>45.671760922252297</v>
      </c>
      <c r="L370">
        <v>125</v>
      </c>
      <c r="M370">
        <v>227</v>
      </c>
      <c r="N370">
        <v>8.9442719099991592</v>
      </c>
    </row>
    <row r="371" spans="1:14" x14ac:dyDescent="0.25">
      <c r="A371" s="20" t="s">
        <v>11599</v>
      </c>
      <c r="B371">
        <v>2</v>
      </c>
      <c r="C371" t="s">
        <v>63</v>
      </c>
      <c r="D371" t="s">
        <v>88</v>
      </c>
      <c r="E371" t="s">
        <v>11515</v>
      </c>
      <c r="F371">
        <v>2</v>
      </c>
      <c r="G371">
        <v>2014</v>
      </c>
      <c r="H371" t="s">
        <v>50</v>
      </c>
      <c r="I371">
        <v>45</v>
      </c>
      <c r="J371">
        <v>38.910611478602597</v>
      </c>
      <c r="K371">
        <v>51.709737475857999</v>
      </c>
      <c r="L371">
        <v>325</v>
      </c>
      <c r="M371">
        <v>578</v>
      </c>
      <c r="N371">
        <v>5.5470019622522901</v>
      </c>
    </row>
    <row r="372" spans="1:14" x14ac:dyDescent="0.25">
      <c r="A372" s="20" t="s">
        <v>11600</v>
      </c>
      <c r="B372">
        <v>2</v>
      </c>
      <c r="C372" t="s">
        <v>63</v>
      </c>
      <c r="D372" t="s">
        <v>88</v>
      </c>
      <c r="E372" t="s">
        <v>11515</v>
      </c>
      <c r="F372">
        <v>3</v>
      </c>
      <c r="G372">
        <v>2014</v>
      </c>
      <c r="H372" t="s">
        <v>50</v>
      </c>
      <c r="I372">
        <v>43.9</v>
      </c>
      <c r="J372">
        <v>37.533787090562001</v>
      </c>
      <c r="K372">
        <v>50.826714587726002</v>
      </c>
      <c r="L372">
        <v>287</v>
      </c>
      <c r="M372">
        <v>479</v>
      </c>
      <c r="N372">
        <v>5.9028133610095503</v>
      </c>
    </row>
    <row r="373" spans="1:14" x14ac:dyDescent="0.25">
      <c r="A373" s="20" t="s">
        <v>11601</v>
      </c>
      <c r="B373">
        <v>2</v>
      </c>
      <c r="C373" t="s">
        <v>63</v>
      </c>
      <c r="D373" t="s">
        <v>88</v>
      </c>
      <c r="E373" t="s">
        <v>11515</v>
      </c>
      <c r="F373">
        <v>4</v>
      </c>
      <c r="G373">
        <v>2014</v>
      </c>
      <c r="H373" t="s">
        <v>50</v>
      </c>
      <c r="I373">
        <v>51.9</v>
      </c>
      <c r="J373">
        <v>47.790484931226501</v>
      </c>
      <c r="K373">
        <v>56.332869440376399</v>
      </c>
      <c r="L373">
        <v>674</v>
      </c>
      <c r="M373">
        <v>1128</v>
      </c>
      <c r="N373">
        <v>3.8518560788567302</v>
      </c>
    </row>
    <row r="374" spans="1:14" x14ac:dyDescent="0.25">
      <c r="A374" s="20" t="s">
        <v>11602</v>
      </c>
      <c r="B374">
        <v>2</v>
      </c>
      <c r="C374" t="s">
        <v>63</v>
      </c>
      <c r="D374" t="s">
        <v>88</v>
      </c>
      <c r="E374" t="s">
        <v>11515</v>
      </c>
      <c r="F374">
        <v>5</v>
      </c>
      <c r="G374">
        <v>2014</v>
      </c>
      <c r="H374" t="s">
        <v>50</v>
      </c>
      <c r="I374">
        <v>46.7</v>
      </c>
      <c r="J374">
        <v>44.166329253334197</v>
      </c>
      <c r="K374">
        <v>49.425683102954302</v>
      </c>
      <c r="L374">
        <v>1491</v>
      </c>
      <c r="M374">
        <v>2569</v>
      </c>
      <c r="N374">
        <v>2.5897698962183502</v>
      </c>
    </row>
    <row r="375" spans="1:14" x14ac:dyDescent="0.25">
      <c r="A375" s="20" t="s">
        <v>11603</v>
      </c>
      <c r="B375">
        <v>2</v>
      </c>
      <c r="C375" t="s">
        <v>63</v>
      </c>
      <c r="D375" t="s">
        <v>88</v>
      </c>
      <c r="E375" t="s">
        <v>11515</v>
      </c>
      <c r="F375">
        <v>1</v>
      </c>
      <c r="G375">
        <v>2014</v>
      </c>
      <c r="H375" t="s">
        <v>51</v>
      </c>
      <c r="I375">
        <v>45.9</v>
      </c>
      <c r="J375">
        <v>37.851782464505398</v>
      </c>
      <c r="K375">
        <v>54.746684984105798</v>
      </c>
      <c r="L375">
        <v>223</v>
      </c>
      <c r="M375">
        <v>354</v>
      </c>
      <c r="N375">
        <v>6.6964953018242497</v>
      </c>
    </row>
    <row r="376" spans="1:14" x14ac:dyDescent="0.25">
      <c r="A376" s="20" t="s">
        <v>11604</v>
      </c>
      <c r="B376">
        <v>2</v>
      </c>
      <c r="C376" t="s">
        <v>63</v>
      </c>
      <c r="D376" t="s">
        <v>88</v>
      </c>
      <c r="E376" t="s">
        <v>11515</v>
      </c>
      <c r="F376">
        <v>2</v>
      </c>
      <c r="G376">
        <v>2014</v>
      </c>
      <c r="H376" t="s">
        <v>51</v>
      </c>
      <c r="I376">
        <v>50.8</v>
      </c>
      <c r="J376">
        <v>45.963565397188098</v>
      </c>
      <c r="K376">
        <v>55.952284742829903</v>
      </c>
      <c r="L376">
        <v>606</v>
      </c>
      <c r="M376">
        <v>985</v>
      </c>
      <c r="N376">
        <v>4.0622223185119397</v>
      </c>
    </row>
    <row r="377" spans="1:14" x14ac:dyDescent="0.25">
      <c r="A377" s="20" t="s">
        <v>11605</v>
      </c>
      <c r="B377">
        <v>2</v>
      </c>
      <c r="C377" t="s">
        <v>63</v>
      </c>
      <c r="D377" t="s">
        <v>88</v>
      </c>
      <c r="E377" t="s">
        <v>11515</v>
      </c>
      <c r="F377">
        <v>3</v>
      </c>
      <c r="G377">
        <v>2014</v>
      </c>
      <c r="H377" t="s">
        <v>51</v>
      </c>
      <c r="I377">
        <v>47.4</v>
      </c>
      <c r="J377">
        <v>43.5183976823592</v>
      </c>
      <c r="K377">
        <v>51.5310655464109</v>
      </c>
      <c r="L377">
        <v>721</v>
      </c>
      <c r="M377">
        <v>1246</v>
      </c>
      <c r="N377">
        <v>3.7241946136192898</v>
      </c>
    </row>
    <row r="378" spans="1:14" x14ac:dyDescent="0.25">
      <c r="A378" s="20" t="s">
        <v>11606</v>
      </c>
      <c r="B378">
        <v>2</v>
      </c>
      <c r="C378" t="s">
        <v>63</v>
      </c>
      <c r="D378" t="s">
        <v>88</v>
      </c>
      <c r="E378" t="s">
        <v>11515</v>
      </c>
      <c r="F378">
        <v>4</v>
      </c>
      <c r="G378">
        <v>2014</v>
      </c>
      <c r="H378" t="s">
        <v>51</v>
      </c>
      <c r="I378">
        <v>48.9</v>
      </c>
      <c r="J378">
        <v>44.973374816320998</v>
      </c>
      <c r="K378">
        <v>53.031625531131098</v>
      </c>
      <c r="L378">
        <v>985</v>
      </c>
      <c r="M378">
        <v>1628</v>
      </c>
      <c r="N378">
        <v>3.18626493938583</v>
      </c>
    </row>
    <row r="379" spans="1:14" x14ac:dyDescent="0.25">
      <c r="A379" s="20" t="s">
        <v>11607</v>
      </c>
      <c r="B379">
        <v>2</v>
      </c>
      <c r="C379" t="s">
        <v>63</v>
      </c>
      <c r="D379" t="s">
        <v>88</v>
      </c>
      <c r="E379" t="s">
        <v>11515</v>
      </c>
      <c r="F379">
        <v>5</v>
      </c>
      <c r="G379">
        <v>2014</v>
      </c>
      <c r="H379" t="s">
        <v>51</v>
      </c>
      <c r="I379">
        <v>48.1</v>
      </c>
      <c r="J379">
        <v>45.572929871273203</v>
      </c>
      <c r="K379">
        <v>50.668532393381398</v>
      </c>
      <c r="L379">
        <v>2341</v>
      </c>
      <c r="M379">
        <v>3863</v>
      </c>
      <c r="N379">
        <v>2.0668039988727802</v>
      </c>
    </row>
    <row r="380" spans="1:14" x14ac:dyDescent="0.25">
      <c r="A380" s="20" t="s">
        <v>11968</v>
      </c>
      <c r="B380">
        <v>2</v>
      </c>
      <c r="C380" t="s">
        <v>63</v>
      </c>
      <c r="D380" t="s">
        <v>90</v>
      </c>
      <c r="E380" t="s">
        <v>20336</v>
      </c>
      <c r="F380">
        <v>2</v>
      </c>
      <c r="G380">
        <v>2014</v>
      </c>
      <c r="H380" t="s">
        <v>52</v>
      </c>
      <c r="I380">
        <v>0.95340687275519498</v>
      </c>
      <c r="J380">
        <v>-7.4530000000000003</v>
      </c>
      <c r="K380">
        <v>9.359</v>
      </c>
      <c r="L380">
        <v>1010</v>
      </c>
      <c r="M380" t="s">
        <v>44</v>
      </c>
      <c r="N380">
        <v>3.1465838776377599</v>
      </c>
    </row>
    <row r="381" spans="1:14" x14ac:dyDescent="0.25">
      <c r="A381" s="20" t="s">
        <v>11969</v>
      </c>
      <c r="B381">
        <v>2</v>
      </c>
      <c r="C381" t="s">
        <v>63</v>
      </c>
      <c r="D381" t="s">
        <v>90</v>
      </c>
      <c r="E381" t="s">
        <v>20336</v>
      </c>
      <c r="F381">
        <v>3</v>
      </c>
      <c r="G381">
        <v>2014</v>
      </c>
      <c r="H381" t="s">
        <v>52</v>
      </c>
      <c r="I381">
        <v>3.8813595249373698</v>
      </c>
      <c r="J381">
        <v>-5.0730000000000004</v>
      </c>
      <c r="K381">
        <v>12.836</v>
      </c>
      <c r="L381">
        <v>598</v>
      </c>
      <c r="M381" t="s">
        <v>44</v>
      </c>
      <c r="N381">
        <v>4.0893041005476496</v>
      </c>
    </row>
    <row r="382" spans="1:14" x14ac:dyDescent="0.25">
      <c r="A382" s="20" t="s">
        <v>11970</v>
      </c>
      <c r="B382">
        <v>2</v>
      </c>
      <c r="C382" t="s">
        <v>63</v>
      </c>
      <c r="D382" t="s">
        <v>90</v>
      </c>
      <c r="E382" t="s">
        <v>20336</v>
      </c>
      <c r="F382">
        <v>4</v>
      </c>
      <c r="G382">
        <v>2014</v>
      </c>
      <c r="H382" t="s">
        <v>52</v>
      </c>
      <c r="I382">
        <v>5.8301634306309902</v>
      </c>
      <c r="J382">
        <v>-2.331</v>
      </c>
      <c r="K382">
        <v>13.991</v>
      </c>
      <c r="L382">
        <v>1410</v>
      </c>
      <c r="M382" t="s">
        <v>44</v>
      </c>
      <c r="N382">
        <v>2.6631182064565402</v>
      </c>
    </row>
    <row r="383" spans="1:14" x14ac:dyDescent="0.25">
      <c r="A383" s="20" t="s">
        <v>11971</v>
      </c>
      <c r="B383">
        <v>2</v>
      </c>
      <c r="C383" t="s">
        <v>63</v>
      </c>
      <c r="D383" t="s">
        <v>90</v>
      </c>
      <c r="E383" t="s">
        <v>20336</v>
      </c>
      <c r="F383">
        <v>5</v>
      </c>
      <c r="G383">
        <v>2014</v>
      </c>
      <c r="H383" t="s">
        <v>52</v>
      </c>
      <c r="I383">
        <v>4.69610111496121</v>
      </c>
      <c r="J383">
        <v>-5.6470000000000002</v>
      </c>
      <c r="K383">
        <v>15.039</v>
      </c>
      <c r="L383">
        <v>219</v>
      </c>
      <c r="M383" t="s">
        <v>44</v>
      </c>
      <c r="N383">
        <v>6.7573737839948604</v>
      </c>
    </row>
    <row r="384" spans="1:14" x14ac:dyDescent="0.25">
      <c r="A384" s="20" t="s">
        <v>11608</v>
      </c>
      <c r="B384">
        <v>2</v>
      </c>
      <c r="C384" t="s">
        <v>63</v>
      </c>
      <c r="D384" t="s">
        <v>90</v>
      </c>
      <c r="E384" t="s">
        <v>20336</v>
      </c>
      <c r="F384">
        <v>2</v>
      </c>
      <c r="G384">
        <v>2014</v>
      </c>
      <c r="H384" t="s">
        <v>53</v>
      </c>
      <c r="I384">
        <v>4.0149687806634802</v>
      </c>
      <c r="J384">
        <v>-10.831</v>
      </c>
      <c r="K384">
        <v>18.861000000000001</v>
      </c>
      <c r="L384">
        <v>451</v>
      </c>
      <c r="M384" t="s">
        <v>44</v>
      </c>
      <c r="N384">
        <v>4.7088160934801104</v>
      </c>
    </row>
    <row r="385" spans="1:14" x14ac:dyDescent="0.25">
      <c r="A385" s="20" t="s">
        <v>11609</v>
      </c>
      <c r="B385">
        <v>2</v>
      </c>
      <c r="C385" t="s">
        <v>63</v>
      </c>
      <c r="D385" t="s">
        <v>90</v>
      </c>
      <c r="E385" t="s">
        <v>20336</v>
      </c>
      <c r="F385">
        <v>3</v>
      </c>
      <c r="G385">
        <v>2014</v>
      </c>
      <c r="H385" t="s">
        <v>53</v>
      </c>
      <c r="I385">
        <v>3.7557725287446</v>
      </c>
      <c r="J385">
        <v>-10.519</v>
      </c>
      <c r="K385">
        <v>18.03</v>
      </c>
      <c r="L385">
        <v>766</v>
      </c>
      <c r="M385" t="s">
        <v>44</v>
      </c>
      <c r="N385">
        <v>3.6131468676496201</v>
      </c>
    </row>
    <row r="386" spans="1:14" x14ac:dyDescent="0.25">
      <c r="A386" s="20" t="s">
        <v>11610</v>
      </c>
      <c r="B386">
        <v>2</v>
      </c>
      <c r="C386" t="s">
        <v>63</v>
      </c>
      <c r="D386" t="s">
        <v>90</v>
      </c>
      <c r="E386" t="s">
        <v>20336</v>
      </c>
      <c r="F386">
        <v>4</v>
      </c>
      <c r="G386">
        <v>2014</v>
      </c>
      <c r="H386" t="s">
        <v>53</v>
      </c>
      <c r="I386">
        <v>4.0969738397087196</v>
      </c>
      <c r="J386">
        <v>-9.8450000000000006</v>
      </c>
      <c r="K386">
        <v>18.039000000000001</v>
      </c>
      <c r="L386">
        <v>1594</v>
      </c>
      <c r="M386" t="s">
        <v>44</v>
      </c>
      <c r="N386">
        <v>2.5047007249281199</v>
      </c>
    </row>
    <row r="387" spans="1:14" x14ac:dyDescent="0.25">
      <c r="A387" s="20" t="s">
        <v>11611</v>
      </c>
      <c r="B387">
        <v>2</v>
      </c>
      <c r="C387" t="s">
        <v>63</v>
      </c>
      <c r="D387" t="s">
        <v>90</v>
      </c>
      <c r="E387" t="s">
        <v>20336</v>
      </c>
      <c r="F387">
        <v>5</v>
      </c>
      <c r="G387">
        <v>2014</v>
      </c>
      <c r="H387" t="s">
        <v>53</v>
      </c>
      <c r="I387">
        <v>5.9082517627576898</v>
      </c>
      <c r="J387">
        <v>-7.79</v>
      </c>
      <c r="K387">
        <v>19.606999999999999</v>
      </c>
      <c r="L387">
        <v>3310</v>
      </c>
      <c r="M387" t="s">
        <v>44</v>
      </c>
      <c r="N387">
        <v>1.7381449986274999</v>
      </c>
    </row>
    <row r="388" spans="1:14" x14ac:dyDescent="0.25">
      <c r="A388" s="20" t="s">
        <v>11972</v>
      </c>
      <c r="B388">
        <v>2</v>
      </c>
      <c r="C388" t="s">
        <v>63</v>
      </c>
      <c r="D388" t="s">
        <v>90</v>
      </c>
      <c r="E388" t="s">
        <v>20336</v>
      </c>
      <c r="F388">
        <v>2</v>
      </c>
      <c r="G388">
        <v>2014</v>
      </c>
      <c r="H388" t="s">
        <v>34</v>
      </c>
      <c r="I388">
        <v>3.2597459393546702</v>
      </c>
      <c r="J388">
        <v>0.13800000000000001</v>
      </c>
      <c r="K388">
        <v>6.3819999999999997</v>
      </c>
      <c r="L388">
        <v>2435</v>
      </c>
      <c r="M388" t="s">
        <v>44</v>
      </c>
      <c r="N388">
        <v>2.0265182408994402</v>
      </c>
    </row>
    <row r="389" spans="1:14" x14ac:dyDescent="0.25">
      <c r="A389" s="20" t="s">
        <v>11612</v>
      </c>
      <c r="B389">
        <v>2</v>
      </c>
      <c r="C389" t="s">
        <v>63</v>
      </c>
      <c r="D389" t="s">
        <v>90</v>
      </c>
      <c r="E389" t="s">
        <v>20336</v>
      </c>
      <c r="F389">
        <v>2</v>
      </c>
      <c r="G389">
        <v>2014</v>
      </c>
      <c r="H389" t="s">
        <v>54</v>
      </c>
      <c r="I389">
        <v>1.16457455641428</v>
      </c>
      <c r="J389">
        <v>-8.0890000000000004</v>
      </c>
      <c r="K389">
        <v>10.417999999999999</v>
      </c>
      <c r="L389">
        <v>352</v>
      </c>
      <c r="M389" t="s">
        <v>44</v>
      </c>
      <c r="N389">
        <v>5.3300179088902597</v>
      </c>
    </row>
    <row r="390" spans="1:14" x14ac:dyDescent="0.25">
      <c r="A390" s="20" t="s">
        <v>11613</v>
      </c>
      <c r="B390">
        <v>2</v>
      </c>
      <c r="C390" t="s">
        <v>63</v>
      </c>
      <c r="D390" t="s">
        <v>90</v>
      </c>
      <c r="E390" t="s">
        <v>20336</v>
      </c>
      <c r="F390">
        <v>3</v>
      </c>
      <c r="G390">
        <v>2014</v>
      </c>
      <c r="H390" t="s">
        <v>54</v>
      </c>
      <c r="I390">
        <v>0.580439213310463</v>
      </c>
      <c r="J390">
        <v>-8.15</v>
      </c>
      <c r="K390">
        <v>9.3109999999999999</v>
      </c>
      <c r="L390">
        <v>535</v>
      </c>
      <c r="M390" t="s">
        <v>44</v>
      </c>
      <c r="N390">
        <v>4.3233770116711696</v>
      </c>
    </row>
    <row r="391" spans="1:14" x14ac:dyDescent="0.25">
      <c r="A391" s="20" t="s">
        <v>11614</v>
      </c>
      <c r="B391">
        <v>2</v>
      </c>
      <c r="C391" t="s">
        <v>63</v>
      </c>
      <c r="D391" t="s">
        <v>90</v>
      </c>
      <c r="E391" t="s">
        <v>20336</v>
      </c>
      <c r="F391">
        <v>4</v>
      </c>
      <c r="G391">
        <v>2014</v>
      </c>
      <c r="H391" t="s">
        <v>54</v>
      </c>
      <c r="I391">
        <v>6.3953198120117598</v>
      </c>
      <c r="J391">
        <v>-2.4609999999999999</v>
      </c>
      <c r="K391">
        <v>15.252000000000001</v>
      </c>
      <c r="L391">
        <v>513</v>
      </c>
      <c r="M391" t="s">
        <v>44</v>
      </c>
      <c r="N391">
        <v>4.4151078568834796</v>
      </c>
    </row>
    <row r="392" spans="1:14" x14ac:dyDescent="0.25">
      <c r="A392" s="20" t="s">
        <v>11615</v>
      </c>
      <c r="B392">
        <v>2</v>
      </c>
      <c r="C392" t="s">
        <v>63</v>
      </c>
      <c r="D392" t="s">
        <v>90</v>
      </c>
      <c r="E392" t="s">
        <v>20336</v>
      </c>
      <c r="F392">
        <v>5</v>
      </c>
      <c r="G392">
        <v>2014</v>
      </c>
      <c r="H392" t="s">
        <v>54</v>
      </c>
      <c r="I392">
        <v>13.422097007168301</v>
      </c>
      <c r="J392">
        <v>-2.605</v>
      </c>
      <c r="K392">
        <v>29.449000000000002</v>
      </c>
      <c r="L392">
        <v>164</v>
      </c>
      <c r="M392" t="s">
        <v>44</v>
      </c>
      <c r="N392">
        <v>7.8086880944303001</v>
      </c>
    </row>
    <row r="393" spans="1:14" x14ac:dyDescent="0.25">
      <c r="A393" s="20" t="s">
        <v>11973</v>
      </c>
      <c r="B393">
        <v>2</v>
      </c>
      <c r="C393" t="s">
        <v>63</v>
      </c>
      <c r="D393" t="s">
        <v>90</v>
      </c>
      <c r="E393" t="s">
        <v>20336</v>
      </c>
      <c r="F393">
        <v>3</v>
      </c>
      <c r="G393">
        <v>2014</v>
      </c>
      <c r="H393" t="s">
        <v>34</v>
      </c>
      <c r="I393">
        <v>4.0432273641393399</v>
      </c>
      <c r="J393">
        <v>1.038</v>
      </c>
      <c r="K393">
        <v>7.048</v>
      </c>
      <c r="L393">
        <v>2718</v>
      </c>
      <c r="M393" t="s">
        <v>44</v>
      </c>
      <c r="N393">
        <v>1.9181177921614501</v>
      </c>
    </row>
    <row r="394" spans="1:14" x14ac:dyDescent="0.25">
      <c r="A394" s="20" t="s">
        <v>1999</v>
      </c>
      <c r="B394">
        <v>2</v>
      </c>
      <c r="C394" t="s">
        <v>63</v>
      </c>
      <c r="D394" t="s">
        <v>90</v>
      </c>
      <c r="E394" t="s">
        <v>20336</v>
      </c>
      <c r="F394">
        <v>2</v>
      </c>
      <c r="G394">
        <v>2014</v>
      </c>
      <c r="H394" t="s">
        <v>55</v>
      </c>
      <c r="I394">
        <v>2.27664738214719</v>
      </c>
      <c r="J394">
        <v>-2.1349999999999998</v>
      </c>
      <c r="K394">
        <v>6.6890000000000001</v>
      </c>
      <c r="L394">
        <v>1368</v>
      </c>
      <c r="M394" t="s">
        <v>44</v>
      </c>
      <c r="N394">
        <v>2.7036903521793798</v>
      </c>
    </row>
    <row r="395" spans="1:14" x14ac:dyDescent="0.25">
      <c r="A395" s="20" t="s">
        <v>2002</v>
      </c>
      <c r="B395">
        <v>2</v>
      </c>
      <c r="C395" t="s">
        <v>63</v>
      </c>
      <c r="D395" t="s">
        <v>90</v>
      </c>
      <c r="E395" t="s">
        <v>20336</v>
      </c>
      <c r="F395">
        <v>3</v>
      </c>
      <c r="G395">
        <v>2014</v>
      </c>
      <c r="H395" t="s">
        <v>55</v>
      </c>
      <c r="I395">
        <v>5.0273849535304196</v>
      </c>
      <c r="J395">
        <v>0.85699999999999998</v>
      </c>
      <c r="K395">
        <v>9.1980000000000004</v>
      </c>
      <c r="L395">
        <v>2465</v>
      </c>
      <c r="M395" t="s">
        <v>44</v>
      </c>
      <c r="N395">
        <v>2.0141487362768999</v>
      </c>
    </row>
    <row r="396" spans="1:14" x14ac:dyDescent="0.25">
      <c r="A396" s="20" t="s">
        <v>2003</v>
      </c>
      <c r="B396">
        <v>2</v>
      </c>
      <c r="C396" t="s">
        <v>63</v>
      </c>
      <c r="D396" t="s">
        <v>90</v>
      </c>
      <c r="E396" t="s">
        <v>20336</v>
      </c>
      <c r="F396">
        <v>4</v>
      </c>
      <c r="G396">
        <v>2014</v>
      </c>
      <c r="H396" t="s">
        <v>55</v>
      </c>
      <c r="I396">
        <v>2.74218074834564</v>
      </c>
      <c r="J396">
        <v>-1.296</v>
      </c>
      <c r="K396">
        <v>6.7809999999999997</v>
      </c>
      <c r="L396">
        <v>2246</v>
      </c>
      <c r="M396" t="s">
        <v>44</v>
      </c>
      <c r="N396">
        <v>2.1100615513931902</v>
      </c>
    </row>
    <row r="397" spans="1:14" x14ac:dyDescent="0.25">
      <c r="A397" s="20" t="s">
        <v>2004</v>
      </c>
      <c r="B397">
        <v>2</v>
      </c>
      <c r="C397" t="s">
        <v>63</v>
      </c>
      <c r="D397" t="s">
        <v>90</v>
      </c>
      <c r="E397" t="s">
        <v>20336</v>
      </c>
      <c r="F397">
        <v>5</v>
      </c>
      <c r="G397">
        <v>2014</v>
      </c>
      <c r="H397" t="s">
        <v>55</v>
      </c>
      <c r="I397">
        <v>4.5498907901979404</v>
      </c>
      <c r="J397">
        <v>-5.6000000000000001E-2</v>
      </c>
      <c r="K397">
        <v>9.1560000000000006</v>
      </c>
      <c r="L397">
        <v>1082</v>
      </c>
      <c r="M397" t="s">
        <v>44</v>
      </c>
      <c r="N397">
        <v>3.0400895015524099</v>
      </c>
    </row>
    <row r="398" spans="1:14" x14ac:dyDescent="0.25">
      <c r="A398" s="20" t="s">
        <v>11974</v>
      </c>
      <c r="B398">
        <v>2</v>
      </c>
      <c r="C398" t="s">
        <v>63</v>
      </c>
      <c r="D398" t="s">
        <v>90</v>
      </c>
      <c r="E398" t="s">
        <v>20336</v>
      </c>
      <c r="F398">
        <v>4</v>
      </c>
      <c r="G398">
        <v>2014</v>
      </c>
      <c r="H398" t="s">
        <v>34</v>
      </c>
      <c r="I398">
        <v>5.1031995372728103</v>
      </c>
      <c r="J398">
        <v>1.8140000000000001</v>
      </c>
      <c r="K398">
        <v>8.3930000000000007</v>
      </c>
      <c r="L398">
        <v>1612</v>
      </c>
      <c r="M398" t="s">
        <v>44</v>
      </c>
      <c r="N398">
        <v>2.4906774069335902</v>
      </c>
    </row>
    <row r="399" spans="1:14" x14ac:dyDescent="0.25">
      <c r="A399" s="20" t="s">
        <v>2020</v>
      </c>
      <c r="B399">
        <v>2</v>
      </c>
      <c r="C399" t="s">
        <v>63</v>
      </c>
      <c r="D399" t="s">
        <v>90</v>
      </c>
      <c r="E399" t="s">
        <v>20336</v>
      </c>
      <c r="F399">
        <v>2</v>
      </c>
      <c r="G399">
        <v>2014</v>
      </c>
      <c r="H399" t="s">
        <v>56</v>
      </c>
      <c r="I399">
        <v>11.402804083341399</v>
      </c>
      <c r="J399">
        <v>-3.1850000000000001</v>
      </c>
      <c r="K399">
        <v>25.99</v>
      </c>
      <c r="L399">
        <v>185</v>
      </c>
      <c r="M399" t="s">
        <v>44</v>
      </c>
      <c r="N399">
        <v>7.3521462209380797</v>
      </c>
    </row>
    <row r="400" spans="1:14" x14ac:dyDescent="0.25">
      <c r="A400" s="20" t="s">
        <v>2023</v>
      </c>
      <c r="B400">
        <v>2</v>
      </c>
      <c r="C400" t="s">
        <v>63</v>
      </c>
      <c r="D400" t="s">
        <v>90</v>
      </c>
      <c r="E400" t="s">
        <v>20336</v>
      </c>
      <c r="F400">
        <v>3</v>
      </c>
      <c r="G400">
        <v>2014</v>
      </c>
      <c r="H400" t="s">
        <v>56</v>
      </c>
      <c r="I400">
        <v>16.8975377652229</v>
      </c>
      <c r="J400">
        <v>1.9630000000000001</v>
      </c>
      <c r="K400">
        <v>31.832000000000001</v>
      </c>
      <c r="L400">
        <v>310</v>
      </c>
      <c r="M400" t="s">
        <v>44</v>
      </c>
      <c r="N400">
        <v>5.6796183424706497</v>
      </c>
    </row>
    <row r="401" spans="1:14" x14ac:dyDescent="0.25">
      <c r="A401" s="20" t="s">
        <v>2024</v>
      </c>
      <c r="B401">
        <v>2</v>
      </c>
      <c r="C401" t="s">
        <v>63</v>
      </c>
      <c r="D401" t="s">
        <v>90</v>
      </c>
      <c r="E401" t="s">
        <v>20336</v>
      </c>
      <c r="F401">
        <v>4</v>
      </c>
      <c r="G401">
        <v>2014</v>
      </c>
      <c r="H401" t="s">
        <v>56</v>
      </c>
      <c r="I401">
        <v>22.7589920815414</v>
      </c>
      <c r="J401">
        <v>2.7639999999999998</v>
      </c>
      <c r="K401">
        <v>42.753999999999998</v>
      </c>
      <c r="L401">
        <v>81</v>
      </c>
      <c r="M401" t="s">
        <v>44</v>
      </c>
      <c r="N401">
        <v>11.1111111111111</v>
      </c>
    </row>
    <row r="402" spans="1:14" x14ac:dyDescent="0.25">
      <c r="A402" s="20" t="s">
        <v>2025</v>
      </c>
      <c r="B402">
        <v>2</v>
      </c>
      <c r="C402" t="s">
        <v>63</v>
      </c>
      <c r="D402" t="s">
        <v>90</v>
      </c>
      <c r="E402" t="s">
        <v>20336</v>
      </c>
      <c r="F402">
        <v>5</v>
      </c>
      <c r="G402">
        <v>2014</v>
      </c>
      <c r="H402" t="s">
        <v>56</v>
      </c>
      <c r="I402">
        <v>21.683294135044701</v>
      </c>
      <c r="J402">
        <v>8.6519999999999992</v>
      </c>
      <c r="K402">
        <v>34.713999999999999</v>
      </c>
      <c r="L402">
        <v>1336</v>
      </c>
      <c r="M402" t="s">
        <v>44</v>
      </c>
      <c r="N402">
        <v>2.7358782758229099</v>
      </c>
    </row>
    <row r="403" spans="1:14" x14ac:dyDescent="0.25">
      <c r="A403" s="20" t="s">
        <v>11975</v>
      </c>
      <c r="B403">
        <v>2</v>
      </c>
      <c r="C403" t="s">
        <v>63</v>
      </c>
      <c r="D403" t="s">
        <v>90</v>
      </c>
      <c r="E403" t="s">
        <v>20336</v>
      </c>
      <c r="F403">
        <v>5</v>
      </c>
      <c r="G403">
        <v>2014</v>
      </c>
      <c r="H403" t="s">
        <v>34</v>
      </c>
      <c r="I403">
        <v>7.6976696927265102</v>
      </c>
      <c r="J403">
        <v>4.923</v>
      </c>
      <c r="K403">
        <v>10.472</v>
      </c>
      <c r="L403">
        <v>3988</v>
      </c>
      <c r="M403" t="s">
        <v>44</v>
      </c>
      <c r="N403">
        <v>1.58351588804884</v>
      </c>
    </row>
    <row r="404" spans="1:14" x14ac:dyDescent="0.25">
      <c r="A404" s="20" t="s">
        <v>2041</v>
      </c>
      <c r="B404">
        <v>2</v>
      </c>
      <c r="C404" t="s">
        <v>63</v>
      </c>
      <c r="D404" t="s">
        <v>90</v>
      </c>
      <c r="E404" t="s">
        <v>20336</v>
      </c>
      <c r="F404">
        <v>2</v>
      </c>
      <c r="G404">
        <v>2014</v>
      </c>
      <c r="H404" t="s">
        <v>57</v>
      </c>
      <c r="I404">
        <v>9.2875186919229797</v>
      </c>
      <c r="J404">
        <v>-0.40600000000000003</v>
      </c>
      <c r="K404">
        <v>18.981000000000002</v>
      </c>
      <c r="L404">
        <v>241</v>
      </c>
      <c r="M404" t="s">
        <v>44</v>
      </c>
      <c r="N404">
        <v>6.4415662640083102</v>
      </c>
    </row>
    <row r="405" spans="1:14" x14ac:dyDescent="0.25">
      <c r="A405" s="20" t="s">
        <v>2044</v>
      </c>
      <c r="B405">
        <v>2</v>
      </c>
      <c r="C405" t="s">
        <v>63</v>
      </c>
      <c r="D405" t="s">
        <v>90</v>
      </c>
      <c r="E405" t="s">
        <v>20336</v>
      </c>
      <c r="F405">
        <v>3</v>
      </c>
      <c r="G405">
        <v>2014</v>
      </c>
      <c r="H405" t="s">
        <v>57</v>
      </c>
      <c r="I405">
        <v>6.9206990171788503</v>
      </c>
      <c r="J405">
        <v>-0.06</v>
      </c>
      <c r="K405">
        <v>13.901999999999999</v>
      </c>
      <c r="L405">
        <v>1177</v>
      </c>
      <c r="M405" t="s">
        <v>44</v>
      </c>
      <c r="N405">
        <v>2.9148201866454402</v>
      </c>
    </row>
    <row r="406" spans="1:14" x14ac:dyDescent="0.25">
      <c r="A406" s="20" t="s">
        <v>2045</v>
      </c>
      <c r="B406">
        <v>2</v>
      </c>
      <c r="C406" t="s">
        <v>63</v>
      </c>
      <c r="D406" t="s">
        <v>90</v>
      </c>
      <c r="E406" t="s">
        <v>20336</v>
      </c>
      <c r="F406">
        <v>4</v>
      </c>
      <c r="G406">
        <v>2014</v>
      </c>
      <c r="H406" t="s">
        <v>57</v>
      </c>
      <c r="I406">
        <v>5.5573944692650503</v>
      </c>
      <c r="J406">
        <v>-1.454</v>
      </c>
      <c r="K406">
        <v>12.569000000000001</v>
      </c>
      <c r="L406">
        <v>1199</v>
      </c>
      <c r="M406" t="s">
        <v>44</v>
      </c>
      <c r="N406">
        <v>2.88795491128954</v>
      </c>
    </row>
    <row r="407" spans="1:14" x14ac:dyDescent="0.25">
      <c r="A407" s="20" t="s">
        <v>2046</v>
      </c>
      <c r="B407">
        <v>2</v>
      </c>
      <c r="C407" t="s">
        <v>63</v>
      </c>
      <c r="D407" t="s">
        <v>90</v>
      </c>
      <c r="E407" t="s">
        <v>20336</v>
      </c>
      <c r="F407">
        <v>5</v>
      </c>
      <c r="G407">
        <v>2014</v>
      </c>
      <c r="H407" t="s">
        <v>57</v>
      </c>
      <c r="I407">
        <v>9.0787335767272097</v>
      </c>
      <c r="J407">
        <v>1.954</v>
      </c>
      <c r="K407">
        <v>16.204000000000001</v>
      </c>
      <c r="L407">
        <v>993</v>
      </c>
      <c r="M407" t="s">
        <v>44</v>
      </c>
      <c r="N407">
        <v>3.1734040798768799</v>
      </c>
    </row>
    <row r="408" spans="1:14" x14ac:dyDescent="0.25">
      <c r="A408" s="20" t="s">
        <v>2062</v>
      </c>
      <c r="B408">
        <v>2</v>
      </c>
      <c r="C408" t="s">
        <v>63</v>
      </c>
      <c r="D408" t="s">
        <v>90</v>
      </c>
      <c r="E408" t="s">
        <v>20336</v>
      </c>
      <c r="F408">
        <v>2</v>
      </c>
      <c r="G408">
        <v>2014</v>
      </c>
      <c r="H408" t="s">
        <v>58</v>
      </c>
      <c r="I408">
        <v>1.61280674172841</v>
      </c>
      <c r="J408">
        <v>-3.2210000000000001</v>
      </c>
      <c r="K408">
        <v>6.4459999999999997</v>
      </c>
      <c r="L408">
        <v>670</v>
      </c>
      <c r="M408" t="s">
        <v>44</v>
      </c>
      <c r="N408">
        <v>3.8633370464312802</v>
      </c>
    </row>
    <row r="409" spans="1:14" x14ac:dyDescent="0.25">
      <c r="A409" s="20" t="s">
        <v>2065</v>
      </c>
      <c r="B409">
        <v>2</v>
      </c>
      <c r="C409" t="s">
        <v>63</v>
      </c>
      <c r="D409" t="s">
        <v>90</v>
      </c>
      <c r="E409" t="s">
        <v>20336</v>
      </c>
      <c r="F409">
        <v>3</v>
      </c>
      <c r="G409">
        <v>2014</v>
      </c>
      <c r="H409" t="s">
        <v>58</v>
      </c>
      <c r="I409">
        <v>6.2965001525817801</v>
      </c>
      <c r="J409">
        <v>2.528</v>
      </c>
      <c r="K409">
        <v>10.065</v>
      </c>
      <c r="L409">
        <v>1925</v>
      </c>
      <c r="M409" t="s">
        <v>44</v>
      </c>
      <c r="N409">
        <v>2.2792115291927599</v>
      </c>
    </row>
    <row r="410" spans="1:14" x14ac:dyDescent="0.25">
      <c r="A410" s="20" t="s">
        <v>2066</v>
      </c>
      <c r="B410">
        <v>2</v>
      </c>
      <c r="C410" t="s">
        <v>63</v>
      </c>
      <c r="D410" t="s">
        <v>90</v>
      </c>
      <c r="E410" t="s">
        <v>20336</v>
      </c>
      <c r="F410">
        <v>4</v>
      </c>
      <c r="G410">
        <v>2014</v>
      </c>
      <c r="H410" t="s">
        <v>58</v>
      </c>
      <c r="I410">
        <v>5.1212150073297504</v>
      </c>
      <c r="J410">
        <v>1.6819999999999999</v>
      </c>
      <c r="K410">
        <v>8.5609999999999999</v>
      </c>
      <c r="L410">
        <v>3465</v>
      </c>
      <c r="M410" t="s">
        <v>44</v>
      </c>
      <c r="N410">
        <v>1.6988239714587501</v>
      </c>
    </row>
    <row r="411" spans="1:14" x14ac:dyDescent="0.25">
      <c r="A411" s="20" t="s">
        <v>2067</v>
      </c>
      <c r="B411">
        <v>2</v>
      </c>
      <c r="C411" t="s">
        <v>63</v>
      </c>
      <c r="D411" t="s">
        <v>90</v>
      </c>
      <c r="E411" t="s">
        <v>20336</v>
      </c>
      <c r="F411">
        <v>5</v>
      </c>
      <c r="G411">
        <v>2014</v>
      </c>
      <c r="H411" t="s">
        <v>58</v>
      </c>
      <c r="I411">
        <v>6.7523408186619003</v>
      </c>
      <c r="J411">
        <v>3.4820000000000002</v>
      </c>
      <c r="K411">
        <v>10.023</v>
      </c>
      <c r="L411">
        <v>4129</v>
      </c>
      <c r="M411" t="s">
        <v>44</v>
      </c>
      <c r="N411">
        <v>1.55624352883675</v>
      </c>
    </row>
    <row r="412" spans="1:14" x14ac:dyDescent="0.25">
      <c r="A412" s="20" t="s">
        <v>11616</v>
      </c>
      <c r="B412">
        <v>2</v>
      </c>
      <c r="C412" t="s">
        <v>63</v>
      </c>
      <c r="D412" t="s">
        <v>90</v>
      </c>
      <c r="E412" t="s">
        <v>20336</v>
      </c>
      <c r="F412">
        <v>2</v>
      </c>
      <c r="G412">
        <v>2014</v>
      </c>
      <c r="H412" t="s">
        <v>59</v>
      </c>
      <c r="I412">
        <v>8.4370092194155699</v>
      </c>
      <c r="J412">
        <v>-8.5839999999999996</v>
      </c>
      <c r="K412">
        <v>25.457999999999998</v>
      </c>
      <c r="L412">
        <v>86</v>
      </c>
      <c r="M412" t="s">
        <v>44</v>
      </c>
      <c r="N412">
        <v>10.783277320343799</v>
      </c>
    </row>
    <row r="413" spans="1:14" x14ac:dyDescent="0.25">
      <c r="A413" s="20" t="s">
        <v>11617</v>
      </c>
      <c r="B413">
        <v>2</v>
      </c>
      <c r="C413" t="s">
        <v>63</v>
      </c>
      <c r="D413" t="s">
        <v>90</v>
      </c>
      <c r="E413" t="s">
        <v>20336</v>
      </c>
      <c r="F413">
        <v>3</v>
      </c>
      <c r="G413">
        <v>2014</v>
      </c>
      <c r="H413" t="s">
        <v>59</v>
      </c>
      <c r="I413">
        <v>-0.27207667021118498</v>
      </c>
      <c r="J413">
        <v>-16.102</v>
      </c>
      <c r="K413">
        <v>15.558</v>
      </c>
      <c r="L413">
        <v>142</v>
      </c>
      <c r="M413" t="s">
        <v>44</v>
      </c>
      <c r="N413">
        <v>8.3918135829668898</v>
      </c>
    </row>
    <row r="414" spans="1:14" x14ac:dyDescent="0.25">
      <c r="A414" s="20" t="s">
        <v>11618</v>
      </c>
      <c r="B414">
        <v>2</v>
      </c>
      <c r="C414" t="s">
        <v>63</v>
      </c>
      <c r="D414" t="s">
        <v>90</v>
      </c>
      <c r="E414" t="s">
        <v>20336</v>
      </c>
      <c r="F414">
        <v>4</v>
      </c>
      <c r="G414">
        <v>2014</v>
      </c>
      <c r="H414" t="s">
        <v>59</v>
      </c>
      <c r="I414">
        <v>-1.57994443667302</v>
      </c>
      <c r="J414">
        <v>-13.154999999999999</v>
      </c>
      <c r="K414">
        <v>9.9949999999999992</v>
      </c>
      <c r="L414">
        <v>653</v>
      </c>
      <c r="M414" t="s">
        <v>44</v>
      </c>
      <c r="N414">
        <v>3.9133024009741599</v>
      </c>
    </row>
    <row r="415" spans="1:14" x14ac:dyDescent="0.25">
      <c r="A415" s="20" t="s">
        <v>11619</v>
      </c>
      <c r="B415">
        <v>2</v>
      </c>
      <c r="C415" t="s">
        <v>63</v>
      </c>
      <c r="D415" t="s">
        <v>90</v>
      </c>
      <c r="E415" t="s">
        <v>20336</v>
      </c>
      <c r="F415">
        <v>5</v>
      </c>
      <c r="G415">
        <v>2014</v>
      </c>
      <c r="H415" t="s">
        <v>59</v>
      </c>
      <c r="I415">
        <v>-6.2933561693279598</v>
      </c>
      <c r="J415">
        <v>-18.361999999999998</v>
      </c>
      <c r="K415">
        <v>5.7750000000000004</v>
      </c>
      <c r="L415">
        <v>330</v>
      </c>
      <c r="M415" t="s">
        <v>44</v>
      </c>
      <c r="N415">
        <v>5.5048188256317996</v>
      </c>
    </row>
    <row r="416" spans="1:14" x14ac:dyDescent="0.25">
      <c r="A416" s="20" t="s">
        <v>11620</v>
      </c>
      <c r="B416">
        <v>2</v>
      </c>
      <c r="C416" t="s">
        <v>63</v>
      </c>
      <c r="D416" t="s">
        <v>90</v>
      </c>
      <c r="E416" t="s">
        <v>20336</v>
      </c>
      <c r="F416">
        <v>2</v>
      </c>
      <c r="G416">
        <v>2014</v>
      </c>
      <c r="H416" t="s">
        <v>60</v>
      </c>
      <c r="I416">
        <v>2.9821685978994799</v>
      </c>
      <c r="J416">
        <v>0.41299999999999998</v>
      </c>
      <c r="K416">
        <v>5.5519999999999996</v>
      </c>
      <c r="L416">
        <v>3067</v>
      </c>
      <c r="M416" t="s">
        <v>44</v>
      </c>
      <c r="N416">
        <v>1.8056896636453099</v>
      </c>
    </row>
    <row r="417" spans="1:14" x14ac:dyDescent="0.25">
      <c r="A417" s="20" t="s">
        <v>11621</v>
      </c>
      <c r="B417">
        <v>2</v>
      </c>
      <c r="C417" t="s">
        <v>63</v>
      </c>
      <c r="D417" t="s">
        <v>90</v>
      </c>
      <c r="E417" t="s">
        <v>20336</v>
      </c>
      <c r="F417">
        <v>3</v>
      </c>
      <c r="G417">
        <v>2014</v>
      </c>
      <c r="H417" t="s">
        <v>60</v>
      </c>
      <c r="I417">
        <v>6.4553176773447296</v>
      </c>
      <c r="J417">
        <v>3.8420000000000001</v>
      </c>
      <c r="K417">
        <v>9.0690000000000008</v>
      </c>
      <c r="L417">
        <v>3482</v>
      </c>
      <c r="M417" t="s">
        <v>44</v>
      </c>
      <c r="N417">
        <v>1.69467185432877</v>
      </c>
    </row>
    <row r="418" spans="1:14" x14ac:dyDescent="0.25">
      <c r="A418" s="20" t="s">
        <v>11622</v>
      </c>
      <c r="B418">
        <v>2</v>
      </c>
      <c r="C418" t="s">
        <v>63</v>
      </c>
      <c r="D418" t="s">
        <v>90</v>
      </c>
      <c r="E418" t="s">
        <v>20336</v>
      </c>
      <c r="F418">
        <v>4</v>
      </c>
      <c r="G418">
        <v>2014</v>
      </c>
      <c r="H418" t="s">
        <v>60</v>
      </c>
      <c r="I418">
        <v>9.5133563391467497</v>
      </c>
      <c r="J418">
        <v>6.9560000000000004</v>
      </c>
      <c r="K418">
        <v>12.07</v>
      </c>
      <c r="L418">
        <v>2938</v>
      </c>
      <c r="M418" t="s">
        <v>44</v>
      </c>
      <c r="N418">
        <v>1.8449054095122699</v>
      </c>
    </row>
    <row r="419" spans="1:14" x14ac:dyDescent="0.25">
      <c r="A419" s="20" t="s">
        <v>11623</v>
      </c>
      <c r="B419">
        <v>2</v>
      </c>
      <c r="C419" t="s">
        <v>63</v>
      </c>
      <c r="D419" t="s">
        <v>90</v>
      </c>
      <c r="E419" t="s">
        <v>20336</v>
      </c>
      <c r="F419">
        <v>5</v>
      </c>
      <c r="G419">
        <v>2014</v>
      </c>
      <c r="H419" t="s">
        <v>60</v>
      </c>
      <c r="I419">
        <v>11.5405830685011</v>
      </c>
      <c r="J419">
        <v>8.6850000000000005</v>
      </c>
      <c r="K419">
        <v>14.396000000000001</v>
      </c>
      <c r="L419">
        <v>2032</v>
      </c>
      <c r="M419" t="s">
        <v>44</v>
      </c>
      <c r="N419">
        <v>2.2183912735402802</v>
      </c>
    </row>
    <row r="420" spans="1:14" x14ac:dyDescent="0.25">
      <c r="A420" s="20" t="s">
        <v>11624</v>
      </c>
      <c r="B420">
        <v>2</v>
      </c>
      <c r="C420" t="s">
        <v>63</v>
      </c>
      <c r="D420" t="s">
        <v>90</v>
      </c>
      <c r="E420" t="s">
        <v>20336</v>
      </c>
      <c r="F420">
        <v>2</v>
      </c>
      <c r="G420">
        <v>2014</v>
      </c>
      <c r="H420" t="s">
        <v>61</v>
      </c>
      <c r="I420">
        <v>7.1895447796176999</v>
      </c>
      <c r="J420">
        <v>-4.5289999999999999</v>
      </c>
      <c r="K420">
        <v>18.908000000000001</v>
      </c>
      <c r="L420">
        <v>85</v>
      </c>
      <c r="M420" t="s">
        <v>44</v>
      </c>
      <c r="N420">
        <v>10.8465228909328</v>
      </c>
    </row>
    <row r="421" spans="1:14" x14ac:dyDescent="0.25">
      <c r="A421" s="20" t="s">
        <v>11625</v>
      </c>
      <c r="B421">
        <v>2</v>
      </c>
      <c r="C421" t="s">
        <v>63</v>
      </c>
      <c r="D421" t="s">
        <v>90</v>
      </c>
      <c r="E421" t="s">
        <v>20336</v>
      </c>
      <c r="F421">
        <v>3</v>
      </c>
      <c r="G421">
        <v>2014</v>
      </c>
      <c r="H421" t="s">
        <v>61</v>
      </c>
      <c r="I421">
        <v>12.1910601933289</v>
      </c>
      <c r="J421">
        <v>0.65200000000000002</v>
      </c>
      <c r="K421">
        <v>23.73</v>
      </c>
      <c r="L421">
        <v>155</v>
      </c>
      <c r="M421" t="s">
        <v>44</v>
      </c>
      <c r="N421">
        <v>8.0321932890249901</v>
      </c>
    </row>
    <row r="422" spans="1:14" x14ac:dyDescent="0.25">
      <c r="A422" s="20" t="s">
        <v>11626</v>
      </c>
      <c r="B422">
        <v>2</v>
      </c>
      <c r="C422" t="s">
        <v>63</v>
      </c>
      <c r="D422" t="s">
        <v>90</v>
      </c>
      <c r="E422" t="s">
        <v>20336</v>
      </c>
      <c r="F422">
        <v>4</v>
      </c>
      <c r="G422">
        <v>2014</v>
      </c>
      <c r="H422" t="s">
        <v>61</v>
      </c>
      <c r="I422">
        <v>22.623829089271101</v>
      </c>
      <c r="J422">
        <v>12.815</v>
      </c>
      <c r="K422">
        <v>32.432000000000002</v>
      </c>
      <c r="L422">
        <v>369</v>
      </c>
      <c r="M422" t="s">
        <v>44</v>
      </c>
      <c r="N422">
        <v>5.2057920629535399</v>
      </c>
    </row>
    <row r="423" spans="1:14" x14ac:dyDescent="0.25">
      <c r="A423" s="20" t="s">
        <v>11627</v>
      </c>
      <c r="B423">
        <v>2</v>
      </c>
      <c r="C423" t="s">
        <v>63</v>
      </c>
      <c r="D423" t="s">
        <v>90</v>
      </c>
      <c r="E423" t="s">
        <v>20336</v>
      </c>
      <c r="F423">
        <v>5</v>
      </c>
      <c r="G423">
        <v>2014</v>
      </c>
      <c r="H423" t="s">
        <v>61</v>
      </c>
      <c r="I423">
        <v>21.867554077580898</v>
      </c>
      <c r="J423">
        <v>8.2650000000000006</v>
      </c>
      <c r="K423">
        <v>35.470999999999997</v>
      </c>
      <c r="L423">
        <v>82</v>
      </c>
      <c r="M423" t="s">
        <v>44</v>
      </c>
      <c r="N423">
        <v>11.0431526074847</v>
      </c>
    </row>
    <row r="424" spans="1:14" x14ac:dyDescent="0.25">
      <c r="A424" s="20" t="s">
        <v>11976</v>
      </c>
      <c r="B424">
        <v>2</v>
      </c>
      <c r="C424" t="s">
        <v>63</v>
      </c>
      <c r="D424" t="s">
        <v>90</v>
      </c>
      <c r="E424" t="s">
        <v>20336</v>
      </c>
      <c r="F424">
        <v>2</v>
      </c>
      <c r="G424">
        <v>2014</v>
      </c>
      <c r="H424" t="s">
        <v>62</v>
      </c>
      <c r="I424">
        <v>-20.677205405635501</v>
      </c>
      <c r="J424">
        <v>-43.975999999999999</v>
      </c>
      <c r="K424">
        <v>2.6219999999999999</v>
      </c>
      <c r="L424">
        <v>146</v>
      </c>
      <c r="M424" t="s">
        <v>44</v>
      </c>
      <c r="N424">
        <v>8.2760588860236801</v>
      </c>
    </row>
    <row r="425" spans="1:14" x14ac:dyDescent="0.25">
      <c r="A425" s="20" t="s">
        <v>11977</v>
      </c>
      <c r="B425">
        <v>2</v>
      </c>
      <c r="C425" t="s">
        <v>63</v>
      </c>
      <c r="D425" t="s">
        <v>90</v>
      </c>
      <c r="E425" t="s">
        <v>20336</v>
      </c>
      <c r="F425">
        <v>3</v>
      </c>
      <c r="G425">
        <v>2014</v>
      </c>
      <c r="H425" t="s">
        <v>62</v>
      </c>
      <c r="I425">
        <v>-5.4288854730563996</v>
      </c>
      <c r="J425">
        <v>-28.393000000000001</v>
      </c>
      <c r="K425">
        <v>17.535</v>
      </c>
      <c r="L425">
        <v>239</v>
      </c>
      <c r="M425" t="s">
        <v>44</v>
      </c>
      <c r="N425">
        <v>6.46846227353151</v>
      </c>
    </row>
    <row r="426" spans="1:14" x14ac:dyDescent="0.25">
      <c r="A426" s="20" t="s">
        <v>11978</v>
      </c>
      <c r="B426">
        <v>2</v>
      </c>
      <c r="C426" t="s">
        <v>63</v>
      </c>
      <c r="D426" t="s">
        <v>90</v>
      </c>
      <c r="E426" t="s">
        <v>20336</v>
      </c>
      <c r="F426">
        <v>4</v>
      </c>
      <c r="G426">
        <v>2014</v>
      </c>
      <c r="H426" t="s">
        <v>62</v>
      </c>
      <c r="I426">
        <v>-5.1026339034306503</v>
      </c>
      <c r="J426">
        <v>-27.141999999999999</v>
      </c>
      <c r="K426">
        <v>16.937000000000001</v>
      </c>
      <c r="L426">
        <v>546</v>
      </c>
      <c r="M426" t="s">
        <v>44</v>
      </c>
      <c r="N426">
        <v>4.2796049251091297</v>
      </c>
    </row>
    <row r="427" spans="1:14" x14ac:dyDescent="0.25">
      <c r="A427" s="20" t="s">
        <v>11979</v>
      </c>
      <c r="B427">
        <v>2</v>
      </c>
      <c r="C427" t="s">
        <v>63</v>
      </c>
      <c r="D427" t="s">
        <v>90</v>
      </c>
      <c r="E427" t="s">
        <v>20336</v>
      </c>
      <c r="F427">
        <v>5</v>
      </c>
      <c r="G427">
        <v>2014</v>
      </c>
      <c r="H427" t="s">
        <v>62</v>
      </c>
      <c r="I427">
        <v>-9.4018249933732498</v>
      </c>
      <c r="J427">
        <v>-31.18</v>
      </c>
      <c r="K427">
        <v>12.375999999999999</v>
      </c>
      <c r="L427">
        <v>1002</v>
      </c>
      <c r="M427" t="s">
        <v>44</v>
      </c>
      <c r="N427">
        <v>3.1591201180328201</v>
      </c>
    </row>
    <row r="428" spans="1:14" x14ac:dyDescent="0.25">
      <c r="A428" s="20" t="s">
        <v>11980</v>
      </c>
      <c r="B428">
        <v>2</v>
      </c>
      <c r="C428" t="s">
        <v>63</v>
      </c>
      <c r="D428" t="s">
        <v>90</v>
      </c>
      <c r="E428" t="s">
        <v>20336</v>
      </c>
      <c r="F428">
        <v>2</v>
      </c>
      <c r="G428">
        <v>2014</v>
      </c>
      <c r="H428" t="s">
        <v>75</v>
      </c>
      <c r="I428">
        <v>2.2290000000000001</v>
      </c>
      <c r="J428">
        <v>1.07</v>
      </c>
      <c r="K428">
        <v>3.38</v>
      </c>
      <c r="L428" t="s">
        <v>44</v>
      </c>
      <c r="M428" t="s">
        <v>44</v>
      </c>
      <c r="N428">
        <v>-99</v>
      </c>
    </row>
    <row r="429" spans="1:14" x14ac:dyDescent="0.25">
      <c r="A429" s="20" t="s">
        <v>11981</v>
      </c>
      <c r="B429">
        <v>2</v>
      </c>
      <c r="C429" t="s">
        <v>63</v>
      </c>
      <c r="D429" t="s">
        <v>90</v>
      </c>
      <c r="E429" t="s">
        <v>20336</v>
      </c>
      <c r="F429">
        <v>3</v>
      </c>
      <c r="G429">
        <v>2014</v>
      </c>
      <c r="H429" t="s">
        <v>75</v>
      </c>
      <c r="I429">
        <v>3.7130000000000001</v>
      </c>
      <c r="J429">
        <v>2.6</v>
      </c>
      <c r="K429">
        <v>4.83</v>
      </c>
      <c r="L429" t="s">
        <v>44</v>
      </c>
      <c r="M429" t="s">
        <v>44</v>
      </c>
      <c r="N429">
        <v>-99</v>
      </c>
    </row>
    <row r="430" spans="1:14" x14ac:dyDescent="0.25">
      <c r="A430" s="20" t="s">
        <v>11982</v>
      </c>
      <c r="B430">
        <v>2</v>
      </c>
      <c r="C430" t="s">
        <v>63</v>
      </c>
      <c r="D430" t="s">
        <v>90</v>
      </c>
      <c r="E430" t="s">
        <v>20336</v>
      </c>
      <c r="F430">
        <v>4</v>
      </c>
      <c r="G430">
        <v>2014</v>
      </c>
      <c r="H430" t="s">
        <v>75</v>
      </c>
      <c r="I430">
        <v>5.984</v>
      </c>
      <c r="J430">
        <v>4.93</v>
      </c>
      <c r="K430">
        <v>7.04</v>
      </c>
      <c r="L430" t="s">
        <v>44</v>
      </c>
      <c r="M430" t="s">
        <v>44</v>
      </c>
      <c r="N430">
        <v>-99</v>
      </c>
    </row>
    <row r="431" spans="1:14" x14ac:dyDescent="0.25">
      <c r="A431" s="20" t="s">
        <v>11983</v>
      </c>
      <c r="B431">
        <v>2</v>
      </c>
      <c r="C431" t="s">
        <v>63</v>
      </c>
      <c r="D431" t="s">
        <v>90</v>
      </c>
      <c r="E431" t="s">
        <v>20336</v>
      </c>
      <c r="F431">
        <v>5</v>
      </c>
      <c r="G431">
        <v>2014</v>
      </c>
      <c r="H431" t="s">
        <v>75</v>
      </c>
      <c r="I431">
        <v>7.6639999999999997</v>
      </c>
      <c r="J431">
        <v>6.69</v>
      </c>
      <c r="K431">
        <v>8.64</v>
      </c>
      <c r="L431" t="s">
        <v>44</v>
      </c>
      <c r="M431" t="s">
        <v>44</v>
      </c>
      <c r="N431">
        <v>-99</v>
      </c>
    </row>
    <row r="432" spans="1:14" x14ac:dyDescent="0.25">
      <c r="A432" s="20" t="s">
        <v>11984</v>
      </c>
      <c r="B432">
        <v>2</v>
      </c>
      <c r="C432" t="s">
        <v>63</v>
      </c>
      <c r="D432" t="s">
        <v>90</v>
      </c>
      <c r="E432" t="s">
        <v>20336</v>
      </c>
      <c r="F432">
        <v>2</v>
      </c>
      <c r="G432">
        <v>2014</v>
      </c>
      <c r="H432" t="s">
        <v>43</v>
      </c>
      <c r="I432">
        <v>-2.9387678720171801</v>
      </c>
      <c r="J432">
        <v>-9.7420000000000009</v>
      </c>
      <c r="K432">
        <v>3.8639999999999999</v>
      </c>
      <c r="L432">
        <v>605</v>
      </c>
      <c r="M432" t="s">
        <v>44</v>
      </c>
      <c r="N432">
        <v>4.0655781409087099</v>
      </c>
    </row>
    <row r="433" spans="1:14" x14ac:dyDescent="0.25">
      <c r="A433" s="20" t="s">
        <v>11985</v>
      </c>
      <c r="B433">
        <v>2</v>
      </c>
      <c r="C433" t="s">
        <v>63</v>
      </c>
      <c r="D433" t="s">
        <v>90</v>
      </c>
      <c r="E433" t="s">
        <v>20336</v>
      </c>
      <c r="F433">
        <v>3</v>
      </c>
      <c r="G433">
        <v>2014</v>
      </c>
      <c r="H433" t="s">
        <v>43</v>
      </c>
      <c r="I433">
        <v>1.05435897433301</v>
      </c>
      <c r="J433">
        <v>-5.0609999999999999</v>
      </c>
      <c r="K433">
        <v>7.17</v>
      </c>
      <c r="L433">
        <v>1239</v>
      </c>
      <c r="M433" t="s">
        <v>44</v>
      </c>
      <c r="N433">
        <v>2.8409549486356802</v>
      </c>
    </row>
    <row r="434" spans="1:14" x14ac:dyDescent="0.25">
      <c r="A434" s="20" t="s">
        <v>11986</v>
      </c>
      <c r="B434">
        <v>2</v>
      </c>
      <c r="C434" t="s">
        <v>63</v>
      </c>
      <c r="D434" t="s">
        <v>90</v>
      </c>
      <c r="E434" t="s">
        <v>20336</v>
      </c>
      <c r="F434">
        <v>4</v>
      </c>
      <c r="G434">
        <v>2014</v>
      </c>
      <c r="H434" t="s">
        <v>43</v>
      </c>
      <c r="I434">
        <v>1.6912833691739699</v>
      </c>
      <c r="J434">
        <v>-4.2480000000000002</v>
      </c>
      <c r="K434">
        <v>7.6310000000000002</v>
      </c>
      <c r="L434">
        <v>1723</v>
      </c>
      <c r="M434" t="s">
        <v>44</v>
      </c>
      <c r="N434">
        <v>2.4091140546160501</v>
      </c>
    </row>
    <row r="435" spans="1:14" x14ac:dyDescent="0.25">
      <c r="A435" s="20" t="s">
        <v>11987</v>
      </c>
      <c r="B435">
        <v>2</v>
      </c>
      <c r="C435" t="s">
        <v>63</v>
      </c>
      <c r="D435" t="s">
        <v>90</v>
      </c>
      <c r="E435" t="s">
        <v>20336</v>
      </c>
      <c r="F435">
        <v>5</v>
      </c>
      <c r="G435">
        <v>2014</v>
      </c>
      <c r="H435" t="s">
        <v>43</v>
      </c>
      <c r="I435">
        <v>3.2290734775964598</v>
      </c>
      <c r="J435">
        <v>-2.569</v>
      </c>
      <c r="K435">
        <v>9.0269999999999992</v>
      </c>
      <c r="L435">
        <v>1936</v>
      </c>
      <c r="M435" t="s">
        <v>44</v>
      </c>
      <c r="N435">
        <v>2.2727272727272698</v>
      </c>
    </row>
    <row r="436" spans="1:14" x14ac:dyDescent="0.25">
      <c r="A436" s="20" t="s">
        <v>11988</v>
      </c>
      <c r="B436">
        <v>2</v>
      </c>
      <c r="C436" t="s">
        <v>63</v>
      </c>
      <c r="D436" t="s">
        <v>90</v>
      </c>
      <c r="E436" t="s">
        <v>20336</v>
      </c>
      <c r="F436">
        <v>2</v>
      </c>
      <c r="G436">
        <v>2014</v>
      </c>
      <c r="H436" t="s">
        <v>45</v>
      </c>
      <c r="I436">
        <v>-2.1168080119388701</v>
      </c>
      <c r="J436">
        <v>-5.4169999999999998</v>
      </c>
      <c r="K436">
        <v>1.1830000000000001</v>
      </c>
      <c r="L436">
        <v>2182</v>
      </c>
      <c r="M436" t="s">
        <v>44</v>
      </c>
      <c r="N436">
        <v>2.1407828990149702</v>
      </c>
    </row>
    <row r="437" spans="1:14" x14ac:dyDescent="0.25">
      <c r="A437" s="20" t="s">
        <v>11989</v>
      </c>
      <c r="B437">
        <v>2</v>
      </c>
      <c r="C437" t="s">
        <v>63</v>
      </c>
      <c r="D437" t="s">
        <v>90</v>
      </c>
      <c r="E437" t="s">
        <v>20336</v>
      </c>
      <c r="F437">
        <v>3</v>
      </c>
      <c r="G437">
        <v>2014</v>
      </c>
      <c r="H437" t="s">
        <v>45</v>
      </c>
      <c r="I437">
        <v>-2.6357972453663399</v>
      </c>
      <c r="J437">
        <v>-6.11</v>
      </c>
      <c r="K437">
        <v>0.83799999999999997</v>
      </c>
      <c r="L437">
        <v>1760</v>
      </c>
      <c r="M437" t="s">
        <v>44</v>
      </c>
      <c r="N437">
        <v>2.3836564731139802</v>
      </c>
    </row>
    <row r="438" spans="1:14" x14ac:dyDescent="0.25">
      <c r="A438" s="20" t="s">
        <v>11990</v>
      </c>
      <c r="B438">
        <v>2</v>
      </c>
      <c r="C438" t="s">
        <v>63</v>
      </c>
      <c r="D438" t="s">
        <v>90</v>
      </c>
      <c r="E438" t="s">
        <v>20336</v>
      </c>
      <c r="F438">
        <v>4</v>
      </c>
      <c r="G438">
        <v>2014</v>
      </c>
      <c r="H438" t="s">
        <v>45</v>
      </c>
      <c r="I438">
        <v>-0.34217204327968898</v>
      </c>
      <c r="J438">
        <v>-3.3420000000000001</v>
      </c>
      <c r="K438">
        <v>2.657</v>
      </c>
      <c r="L438">
        <v>2965</v>
      </c>
      <c r="M438" t="s">
        <v>44</v>
      </c>
      <c r="N438">
        <v>1.8364861234484999</v>
      </c>
    </row>
    <row r="439" spans="1:14" x14ac:dyDescent="0.25">
      <c r="A439" s="20" t="s">
        <v>11991</v>
      </c>
      <c r="B439">
        <v>2</v>
      </c>
      <c r="C439" t="s">
        <v>63</v>
      </c>
      <c r="D439" t="s">
        <v>90</v>
      </c>
      <c r="E439" t="s">
        <v>20336</v>
      </c>
      <c r="F439">
        <v>5</v>
      </c>
      <c r="G439">
        <v>2014</v>
      </c>
      <c r="H439" t="s">
        <v>45</v>
      </c>
      <c r="I439">
        <v>1.5174086627110599</v>
      </c>
      <c r="J439">
        <v>-2.6720000000000002</v>
      </c>
      <c r="K439">
        <v>5.7069999999999999</v>
      </c>
      <c r="L439">
        <v>794</v>
      </c>
      <c r="M439" t="s">
        <v>44</v>
      </c>
      <c r="N439">
        <v>3.54886720493838</v>
      </c>
    </row>
    <row r="440" spans="1:14" x14ac:dyDescent="0.25">
      <c r="A440" s="20" t="s">
        <v>11992</v>
      </c>
      <c r="B440">
        <v>2</v>
      </c>
      <c r="C440" t="s">
        <v>63</v>
      </c>
      <c r="D440" t="s">
        <v>90</v>
      </c>
      <c r="E440" t="s">
        <v>20336</v>
      </c>
      <c r="F440">
        <v>2</v>
      </c>
      <c r="G440">
        <v>2014</v>
      </c>
      <c r="H440" t="s">
        <v>46</v>
      </c>
      <c r="I440">
        <v>0.46130756421296598</v>
      </c>
      <c r="J440">
        <v>-3.665</v>
      </c>
      <c r="K440">
        <v>4.5880000000000001</v>
      </c>
      <c r="L440">
        <v>946</v>
      </c>
      <c r="M440" t="s">
        <v>44</v>
      </c>
      <c r="N440">
        <v>3.2512804438117802</v>
      </c>
    </row>
    <row r="441" spans="1:14" x14ac:dyDescent="0.25">
      <c r="A441" s="20" t="s">
        <v>11993</v>
      </c>
      <c r="B441">
        <v>2</v>
      </c>
      <c r="C441" t="s">
        <v>63</v>
      </c>
      <c r="D441" t="s">
        <v>90</v>
      </c>
      <c r="E441" t="s">
        <v>20336</v>
      </c>
      <c r="F441">
        <v>3</v>
      </c>
      <c r="G441">
        <v>2014</v>
      </c>
      <c r="H441" t="s">
        <v>46</v>
      </c>
      <c r="I441">
        <v>3.3872016112616499</v>
      </c>
      <c r="J441">
        <v>-0.437</v>
      </c>
      <c r="K441">
        <v>7.2110000000000003</v>
      </c>
      <c r="L441">
        <v>1437</v>
      </c>
      <c r="M441" t="s">
        <v>44</v>
      </c>
      <c r="N441">
        <v>2.6379807127383299</v>
      </c>
    </row>
    <row r="442" spans="1:14" x14ac:dyDescent="0.25">
      <c r="A442" s="20" t="s">
        <v>11994</v>
      </c>
      <c r="B442">
        <v>2</v>
      </c>
      <c r="C442" t="s">
        <v>63</v>
      </c>
      <c r="D442" t="s">
        <v>90</v>
      </c>
      <c r="E442" t="s">
        <v>20336</v>
      </c>
      <c r="F442">
        <v>4</v>
      </c>
      <c r="G442">
        <v>2014</v>
      </c>
      <c r="H442" t="s">
        <v>46</v>
      </c>
      <c r="I442">
        <v>4.8214013369800597</v>
      </c>
      <c r="J442">
        <v>1.089</v>
      </c>
      <c r="K442">
        <v>8.5540000000000003</v>
      </c>
      <c r="L442">
        <v>1370</v>
      </c>
      <c r="M442" t="s">
        <v>44</v>
      </c>
      <c r="N442">
        <v>2.7017161347915</v>
      </c>
    </row>
    <row r="443" spans="1:14" x14ac:dyDescent="0.25">
      <c r="A443" s="20" t="s">
        <v>11995</v>
      </c>
      <c r="B443">
        <v>2</v>
      </c>
      <c r="C443" t="s">
        <v>63</v>
      </c>
      <c r="D443" t="s">
        <v>90</v>
      </c>
      <c r="E443" t="s">
        <v>20336</v>
      </c>
      <c r="F443">
        <v>5</v>
      </c>
      <c r="G443">
        <v>2014</v>
      </c>
      <c r="H443" t="s">
        <v>46</v>
      </c>
      <c r="I443">
        <v>6.7242731318991504</v>
      </c>
      <c r="J443">
        <v>2.996</v>
      </c>
      <c r="K443">
        <v>10.452999999999999</v>
      </c>
      <c r="L443">
        <v>1059</v>
      </c>
      <c r="M443" t="s">
        <v>44</v>
      </c>
      <c r="N443">
        <v>3.07292541931501</v>
      </c>
    </row>
    <row r="444" spans="1:14" x14ac:dyDescent="0.25">
      <c r="A444" s="20" t="s">
        <v>11996</v>
      </c>
      <c r="B444">
        <v>2</v>
      </c>
      <c r="C444" t="s">
        <v>63</v>
      </c>
      <c r="D444" t="s">
        <v>90</v>
      </c>
      <c r="E444" t="s">
        <v>20336</v>
      </c>
      <c r="F444">
        <v>2</v>
      </c>
      <c r="G444">
        <v>2014</v>
      </c>
      <c r="H444" t="s">
        <v>47</v>
      </c>
      <c r="I444">
        <v>5.8893404665145201</v>
      </c>
      <c r="J444">
        <v>2.5089999999999999</v>
      </c>
      <c r="K444">
        <v>9.27</v>
      </c>
      <c r="L444">
        <v>2260</v>
      </c>
      <c r="M444" t="s">
        <v>44</v>
      </c>
      <c r="N444">
        <v>2.1035158095583602</v>
      </c>
    </row>
    <row r="445" spans="1:14" x14ac:dyDescent="0.25">
      <c r="A445" s="20" t="s">
        <v>11997</v>
      </c>
      <c r="B445">
        <v>2</v>
      </c>
      <c r="C445" t="s">
        <v>63</v>
      </c>
      <c r="D445" t="s">
        <v>90</v>
      </c>
      <c r="E445" t="s">
        <v>20336</v>
      </c>
      <c r="F445">
        <v>3</v>
      </c>
      <c r="G445">
        <v>2014</v>
      </c>
      <c r="H445" t="s">
        <v>47</v>
      </c>
      <c r="I445">
        <v>1.5698778685258199</v>
      </c>
      <c r="J445">
        <v>-2.0670000000000002</v>
      </c>
      <c r="K445">
        <v>5.2069999999999999</v>
      </c>
      <c r="L445">
        <v>1368</v>
      </c>
      <c r="M445" t="s">
        <v>44</v>
      </c>
      <c r="N445">
        <v>2.7036903521793798</v>
      </c>
    </row>
    <row r="446" spans="1:14" x14ac:dyDescent="0.25">
      <c r="A446" s="20" t="s">
        <v>11998</v>
      </c>
      <c r="B446">
        <v>2</v>
      </c>
      <c r="C446" t="s">
        <v>63</v>
      </c>
      <c r="D446" t="s">
        <v>90</v>
      </c>
      <c r="E446" t="s">
        <v>20336</v>
      </c>
      <c r="F446">
        <v>4</v>
      </c>
      <c r="G446">
        <v>2014</v>
      </c>
      <c r="H446" t="s">
        <v>47</v>
      </c>
      <c r="I446">
        <v>8.4741669176579499</v>
      </c>
      <c r="J446">
        <v>5.258</v>
      </c>
      <c r="K446">
        <v>11.69</v>
      </c>
      <c r="L446">
        <v>2655</v>
      </c>
      <c r="M446" t="s">
        <v>44</v>
      </c>
      <c r="N446">
        <v>1.9407416991319399</v>
      </c>
    </row>
    <row r="447" spans="1:14" x14ac:dyDescent="0.25">
      <c r="A447" s="20" t="s">
        <v>11999</v>
      </c>
      <c r="B447">
        <v>2</v>
      </c>
      <c r="C447" t="s">
        <v>63</v>
      </c>
      <c r="D447" t="s">
        <v>90</v>
      </c>
      <c r="E447" t="s">
        <v>20336</v>
      </c>
      <c r="F447">
        <v>5</v>
      </c>
      <c r="G447">
        <v>2014</v>
      </c>
      <c r="H447" t="s">
        <v>47</v>
      </c>
      <c r="I447">
        <v>9.9504780632929499</v>
      </c>
      <c r="J447">
        <v>7.2430000000000003</v>
      </c>
      <c r="K447">
        <v>12.657999999999999</v>
      </c>
      <c r="L447">
        <v>11738</v>
      </c>
      <c r="M447" t="s">
        <v>44</v>
      </c>
      <c r="N447">
        <v>0.923002648929103</v>
      </c>
    </row>
    <row r="448" spans="1:14" x14ac:dyDescent="0.25">
      <c r="A448" s="20" t="s">
        <v>12000</v>
      </c>
      <c r="B448">
        <v>2</v>
      </c>
      <c r="C448" t="s">
        <v>63</v>
      </c>
      <c r="D448" t="s">
        <v>90</v>
      </c>
      <c r="E448" t="s">
        <v>20336</v>
      </c>
      <c r="F448">
        <v>2</v>
      </c>
      <c r="G448">
        <v>2014</v>
      </c>
      <c r="H448" t="s">
        <v>48</v>
      </c>
      <c r="I448">
        <v>2.4438194787791798</v>
      </c>
      <c r="J448">
        <v>-6.0940000000000003</v>
      </c>
      <c r="K448">
        <v>10.981999999999999</v>
      </c>
      <c r="L448">
        <v>689</v>
      </c>
      <c r="M448" t="s">
        <v>44</v>
      </c>
      <c r="N448">
        <v>3.8096965887973</v>
      </c>
    </row>
    <row r="449" spans="1:14" x14ac:dyDescent="0.25">
      <c r="A449" s="20" t="s">
        <v>12001</v>
      </c>
      <c r="B449">
        <v>2</v>
      </c>
      <c r="C449" t="s">
        <v>63</v>
      </c>
      <c r="D449" t="s">
        <v>90</v>
      </c>
      <c r="E449" t="s">
        <v>20336</v>
      </c>
      <c r="F449">
        <v>3</v>
      </c>
      <c r="G449">
        <v>2014</v>
      </c>
      <c r="H449" t="s">
        <v>48</v>
      </c>
      <c r="I449">
        <v>7.6931808514020599</v>
      </c>
      <c r="J449">
        <v>-1.6950000000000001</v>
      </c>
      <c r="K449">
        <v>17.081</v>
      </c>
      <c r="L449">
        <v>614</v>
      </c>
      <c r="M449" t="s">
        <v>44</v>
      </c>
      <c r="N449">
        <v>4.0356715613563097</v>
      </c>
    </row>
    <row r="450" spans="1:14" x14ac:dyDescent="0.25">
      <c r="A450" s="20" t="s">
        <v>12002</v>
      </c>
      <c r="B450">
        <v>2</v>
      </c>
      <c r="C450" t="s">
        <v>63</v>
      </c>
      <c r="D450" t="s">
        <v>90</v>
      </c>
      <c r="E450" t="s">
        <v>20336</v>
      </c>
      <c r="F450">
        <v>4</v>
      </c>
      <c r="G450">
        <v>2014</v>
      </c>
      <c r="H450" t="s">
        <v>48</v>
      </c>
      <c r="I450">
        <v>8.3979250107416394</v>
      </c>
      <c r="J450">
        <v>4.2000000000000003E-2</v>
      </c>
      <c r="K450">
        <v>16.754000000000001</v>
      </c>
      <c r="L450">
        <v>1051</v>
      </c>
      <c r="M450" t="s">
        <v>44</v>
      </c>
      <c r="N450">
        <v>3.0845984923781802</v>
      </c>
    </row>
    <row r="451" spans="1:14" x14ac:dyDescent="0.25">
      <c r="A451" s="20" t="s">
        <v>12003</v>
      </c>
      <c r="B451">
        <v>2</v>
      </c>
      <c r="C451" t="s">
        <v>63</v>
      </c>
      <c r="D451" t="s">
        <v>90</v>
      </c>
      <c r="E451" t="s">
        <v>20336</v>
      </c>
      <c r="F451">
        <v>5</v>
      </c>
      <c r="G451">
        <v>2014</v>
      </c>
      <c r="H451" t="s">
        <v>48</v>
      </c>
      <c r="I451">
        <v>8.3561691581069404</v>
      </c>
      <c r="J451">
        <v>0.69199999999999995</v>
      </c>
      <c r="K451">
        <v>16.02</v>
      </c>
      <c r="L451">
        <v>2045</v>
      </c>
      <c r="M451" t="s">
        <v>44</v>
      </c>
      <c r="N451">
        <v>2.2113289104342302</v>
      </c>
    </row>
    <row r="452" spans="1:14" x14ac:dyDescent="0.25">
      <c r="A452" s="20" t="s">
        <v>12004</v>
      </c>
      <c r="B452">
        <v>2</v>
      </c>
      <c r="C452" t="s">
        <v>63</v>
      </c>
      <c r="D452" t="s">
        <v>90</v>
      </c>
      <c r="E452" t="s">
        <v>20336</v>
      </c>
      <c r="F452">
        <v>2</v>
      </c>
      <c r="G452">
        <v>2014</v>
      </c>
      <c r="H452" t="s">
        <v>49</v>
      </c>
      <c r="I452">
        <v>1.79093993138261</v>
      </c>
      <c r="J452">
        <v>-4.7060000000000004</v>
      </c>
      <c r="K452">
        <v>8.2880000000000003</v>
      </c>
      <c r="L452">
        <v>440</v>
      </c>
      <c r="M452" t="s">
        <v>44</v>
      </c>
      <c r="N452">
        <v>4.7673129462279604</v>
      </c>
    </row>
    <row r="453" spans="1:14" x14ac:dyDescent="0.25">
      <c r="A453" s="20" t="s">
        <v>12005</v>
      </c>
      <c r="B453">
        <v>2</v>
      </c>
      <c r="C453" t="s">
        <v>63</v>
      </c>
      <c r="D453" t="s">
        <v>90</v>
      </c>
      <c r="E453" t="s">
        <v>20336</v>
      </c>
      <c r="F453">
        <v>3</v>
      </c>
      <c r="G453">
        <v>2014</v>
      </c>
      <c r="H453" t="s">
        <v>49</v>
      </c>
      <c r="I453">
        <v>-5.5486905463595797E-2</v>
      </c>
      <c r="J453">
        <v>-5.6310000000000002</v>
      </c>
      <c r="K453">
        <v>5.52</v>
      </c>
      <c r="L453">
        <v>738</v>
      </c>
      <c r="M453" t="s">
        <v>44</v>
      </c>
      <c r="N453">
        <v>3.6810508691615502</v>
      </c>
    </row>
    <row r="454" spans="1:14" x14ac:dyDescent="0.25">
      <c r="A454" s="20" t="s">
        <v>12006</v>
      </c>
      <c r="B454">
        <v>2</v>
      </c>
      <c r="C454" t="s">
        <v>63</v>
      </c>
      <c r="D454" t="s">
        <v>90</v>
      </c>
      <c r="E454" t="s">
        <v>20336</v>
      </c>
      <c r="F454">
        <v>4</v>
      </c>
      <c r="G454">
        <v>2014</v>
      </c>
      <c r="H454" t="s">
        <v>49</v>
      </c>
      <c r="I454">
        <v>6.8416604646072097</v>
      </c>
      <c r="J454">
        <v>1.9279999999999999</v>
      </c>
      <c r="K454">
        <v>11.756</v>
      </c>
      <c r="L454">
        <v>1499</v>
      </c>
      <c r="M454" t="s">
        <v>44</v>
      </c>
      <c r="N454">
        <v>2.5828499910081302</v>
      </c>
    </row>
    <row r="455" spans="1:14" x14ac:dyDescent="0.25">
      <c r="A455" s="20" t="s">
        <v>12007</v>
      </c>
      <c r="B455">
        <v>2</v>
      </c>
      <c r="C455" t="s">
        <v>63</v>
      </c>
      <c r="D455" t="s">
        <v>90</v>
      </c>
      <c r="E455" t="s">
        <v>20336</v>
      </c>
      <c r="F455">
        <v>5</v>
      </c>
      <c r="G455">
        <v>2014</v>
      </c>
      <c r="H455" t="s">
        <v>49</v>
      </c>
      <c r="I455">
        <v>6.2271886865773904</v>
      </c>
      <c r="J455">
        <v>1.111</v>
      </c>
      <c r="K455">
        <v>11.343</v>
      </c>
      <c r="L455">
        <v>891</v>
      </c>
      <c r="M455" t="s">
        <v>44</v>
      </c>
      <c r="N455">
        <v>3.35012605086404</v>
      </c>
    </row>
    <row r="456" spans="1:14" x14ac:dyDescent="0.25">
      <c r="A456" s="20" t="s">
        <v>12008</v>
      </c>
      <c r="B456">
        <v>2</v>
      </c>
      <c r="C456" t="s">
        <v>63</v>
      </c>
      <c r="D456" t="s">
        <v>90</v>
      </c>
      <c r="E456" t="s">
        <v>20336</v>
      </c>
      <c r="F456">
        <v>2</v>
      </c>
      <c r="G456">
        <v>2014</v>
      </c>
      <c r="H456" t="s">
        <v>50</v>
      </c>
      <c r="I456">
        <v>8.3855923013496803</v>
      </c>
      <c r="J456">
        <v>-1.9990000000000001</v>
      </c>
      <c r="K456">
        <v>18.77</v>
      </c>
      <c r="L456">
        <v>325</v>
      </c>
      <c r="M456" t="s">
        <v>44</v>
      </c>
      <c r="N456">
        <v>5.5470019622522901</v>
      </c>
    </row>
    <row r="457" spans="1:14" x14ac:dyDescent="0.25">
      <c r="A457" s="20" t="s">
        <v>12009</v>
      </c>
      <c r="B457">
        <v>2</v>
      </c>
      <c r="C457" t="s">
        <v>63</v>
      </c>
      <c r="D457" t="s">
        <v>90</v>
      </c>
      <c r="E457" t="s">
        <v>20336</v>
      </c>
      <c r="F457">
        <v>3</v>
      </c>
      <c r="G457">
        <v>2014</v>
      </c>
      <c r="H457" t="s">
        <v>50</v>
      </c>
      <c r="I457">
        <v>7.22793451661612</v>
      </c>
      <c r="J457">
        <v>-3.302</v>
      </c>
      <c r="K457">
        <v>17.757999999999999</v>
      </c>
      <c r="L457">
        <v>287</v>
      </c>
      <c r="M457" t="s">
        <v>44</v>
      </c>
      <c r="N457">
        <v>5.9028133610095503</v>
      </c>
    </row>
    <row r="458" spans="1:14" x14ac:dyDescent="0.25">
      <c r="A458" s="20" t="s">
        <v>12010</v>
      </c>
      <c r="B458">
        <v>2</v>
      </c>
      <c r="C458" t="s">
        <v>63</v>
      </c>
      <c r="D458" t="s">
        <v>90</v>
      </c>
      <c r="E458" t="s">
        <v>20336</v>
      </c>
      <c r="F458">
        <v>4</v>
      </c>
      <c r="G458">
        <v>2014</v>
      </c>
      <c r="H458" t="s">
        <v>50</v>
      </c>
      <c r="I458">
        <v>15.2783850319382</v>
      </c>
      <c r="J458">
        <v>6.008</v>
      </c>
      <c r="K458">
        <v>24.548999999999999</v>
      </c>
      <c r="L458">
        <v>674</v>
      </c>
      <c r="M458" t="s">
        <v>44</v>
      </c>
      <c r="N458">
        <v>3.8518560788567302</v>
      </c>
    </row>
    <row r="459" spans="1:14" x14ac:dyDescent="0.25">
      <c r="A459" s="20" t="s">
        <v>12011</v>
      </c>
      <c r="B459">
        <v>2</v>
      </c>
      <c r="C459" t="s">
        <v>63</v>
      </c>
      <c r="D459" t="s">
        <v>90</v>
      </c>
      <c r="E459" t="s">
        <v>20336</v>
      </c>
      <c r="F459">
        <v>5</v>
      </c>
      <c r="G459">
        <v>2014</v>
      </c>
      <c r="H459" t="s">
        <v>50</v>
      </c>
      <c r="I459">
        <v>10.0841488482284</v>
      </c>
      <c r="J459">
        <v>1.431</v>
      </c>
      <c r="K459">
        <v>18.738</v>
      </c>
      <c r="L459">
        <v>1491</v>
      </c>
      <c r="M459" t="s">
        <v>44</v>
      </c>
      <c r="N459">
        <v>2.5897698962183502</v>
      </c>
    </row>
    <row r="460" spans="1:14" x14ac:dyDescent="0.25">
      <c r="A460" s="20" t="s">
        <v>12012</v>
      </c>
      <c r="B460">
        <v>2</v>
      </c>
      <c r="C460" t="s">
        <v>63</v>
      </c>
      <c r="D460" t="s">
        <v>90</v>
      </c>
      <c r="E460" t="s">
        <v>20336</v>
      </c>
      <c r="F460">
        <v>2</v>
      </c>
      <c r="G460">
        <v>2014</v>
      </c>
      <c r="H460" t="s">
        <v>51</v>
      </c>
      <c r="I460">
        <v>4.9279699109533803</v>
      </c>
      <c r="J460">
        <v>-4.7309999999999999</v>
      </c>
      <c r="K460">
        <v>14.587</v>
      </c>
      <c r="L460">
        <v>606</v>
      </c>
      <c r="M460" t="s">
        <v>44</v>
      </c>
      <c r="N460">
        <v>4.0622223185119397</v>
      </c>
    </row>
    <row r="461" spans="1:14" x14ac:dyDescent="0.25">
      <c r="A461" s="20" t="s">
        <v>12013</v>
      </c>
      <c r="B461">
        <v>2</v>
      </c>
      <c r="C461" t="s">
        <v>63</v>
      </c>
      <c r="D461" t="s">
        <v>90</v>
      </c>
      <c r="E461" t="s">
        <v>20336</v>
      </c>
      <c r="F461">
        <v>3</v>
      </c>
      <c r="G461">
        <v>2014</v>
      </c>
      <c r="H461" t="s">
        <v>51</v>
      </c>
      <c r="I461">
        <v>1.53455134685895</v>
      </c>
      <c r="J461">
        <v>-7.6639999999999997</v>
      </c>
      <c r="K461">
        <v>10.734</v>
      </c>
      <c r="L461">
        <v>721</v>
      </c>
      <c r="M461" t="s">
        <v>44</v>
      </c>
      <c r="N461">
        <v>3.7241946136192898</v>
      </c>
    </row>
    <row r="462" spans="1:14" x14ac:dyDescent="0.25">
      <c r="A462" s="20" t="s">
        <v>12014</v>
      </c>
      <c r="B462">
        <v>2</v>
      </c>
      <c r="C462" t="s">
        <v>63</v>
      </c>
      <c r="D462" t="s">
        <v>90</v>
      </c>
      <c r="E462" t="s">
        <v>20336</v>
      </c>
      <c r="F462">
        <v>4</v>
      </c>
      <c r="G462">
        <v>2014</v>
      </c>
      <c r="H462" t="s">
        <v>51</v>
      </c>
      <c r="I462">
        <v>3.0277718921703598</v>
      </c>
      <c r="J462">
        <v>-6.1829999999999998</v>
      </c>
      <c r="K462">
        <v>12.239000000000001</v>
      </c>
      <c r="L462">
        <v>985</v>
      </c>
      <c r="M462" t="s">
        <v>44</v>
      </c>
      <c r="N462">
        <v>3.18626493938583</v>
      </c>
    </row>
    <row r="463" spans="1:14" x14ac:dyDescent="0.25">
      <c r="A463" s="20" t="s">
        <v>12015</v>
      </c>
      <c r="B463">
        <v>2</v>
      </c>
      <c r="C463" t="s">
        <v>63</v>
      </c>
      <c r="D463" t="s">
        <v>90</v>
      </c>
      <c r="E463" t="s">
        <v>20336</v>
      </c>
      <c r="F463">
        <v>5</v>
      </c>
      <c r="G463">
        <v>2014</v>
      </c>
      <c r="H463" t="s">
        <v>51</v>
      </c>
      <c r="I463">
        <v>2.2020764582905099</v>
      </c>
      <c r="J463">
        <v>-6.476</v>
      </c>
      <c r="K463">
        <v>10.88</v>
      </c>
      <c r="L463">
        <v>2341</v>
      </c>
      <c r="M463" t="s">
        <v>44</v>
      </c>
      <c r="N463">
        <v>2.0668039988727802</v>
      </c>
    </row>
    <row r="464" spans="1:14" x14ac:dyDescent="0.25">
      <c r="A464" s="20" t="s">
        <v>12016</v>
      </c>
      <c r="B464">
        <v>2</v>
      </c>
      <c r="C464" t="s">
        <v>63</v>
      </c>
      <c r="D464" t="s">
        <v>91</v>
      </c>
      <c r="E464" t="s">
        <v>91</v>
      </c>
      <c r="F464">
        <v>2</v>
      </c>
      <c r="G464">
        <v>2014</v>
      </c>
      <c r="H464" t="s">
        <v>52</v>
      </c>
      <c r="I464">
        <v>1.02</v>
      </c>
      <c r="J464">
        <v>0.81399999999999995</v>
      </c>
      <c r="K464">
        <v>1.226</v>
      </c>
      <c r="L464">
        <v>1010</v>
      </c>
      <c r="M464" t="s">
        <v>44</v>
      </c>
      <c r="N464">
        <v>3.1465838776377599</v>
      </c>
    </row>
    <row r="465" spans="1:14" x14ac:dyDescent="0.25">
      <c r="A465" s="20" t="s">
        <v>12017</v>
      </c>
      <c r="B465">
        <v>2</v>
      </c>
      <c r="C465" t="s">
        <v>63</v>
      </c>
      <c r="D465" t="s">
        <v>91</v>
      </c>
      <c r="E465" t="s">
        <v>91</v>
      </c>
      <c r="F465">
        <v>3</v>
      </c>
      <c r="G465">
        <v>2014</v>
      </c>
      <c r="H465" t="s">
        <v>52</v>
      </c>
      <c r="I465">
        <v>1.0900000000000001</v>
      </c>
      <c r="J465">
        <v>0.86099999999999999</v>
      </c>
      <c r="K465">
        <v>1.319</v>
      </c>
      <c r="L465">
        <v>598</v>
      </c>
      <c r="M465" t="s">
        <v>44</v>
      </c>
      <c r="N465">
        <v>4.0893041005476496</v>
      </c>
    </row>
    <row r="466" spans="1:14" x14ac:dyDescent="0.25">
      <c r="A466" s="20" t="s">
        <v>12018</v>
      </c>
      <c r="B466">
        <v>2</v>
      </c>
      <c r="C466" t="s">
        <v>63</v>
      </c>
      <c r="D466" t="s">
        <v>91</v>
      </c>
      <c r="E466" t="s">
        <v>91</v>
      </c>
      <c r="F466">
        <v>4</v>
      </c>
      <c r="G466">
        <v>2014</v>
      </c>
      <c r="H466" t="s">
        <v>52</v>
      </c>
      <c r="I466">
        <v>1.1399999999999999</v>
      </c>
      <c r="J466">
        <v>0.92100000000000004</v>
      </c>
      <c r="K466">
        <v>1.359</v>
      </c>
      <c r="L466">
        <v>1410</v>
      </c>
      <c r="M466" t="s">
        <v>44</v>
      </c>
      <c r="N466">
        <v>2.6631182064565402</v>
      </c>
    </row>
    <row r="467" spans="1:14" x14ac:dyDescent="0.25">
      <c r="A467" s="20" t="s">
        <v>12019</v>
      </c>
      <c r="B467">
        <v>2</v>
      </c>
      <c r="C467" t="s">
        <v>63</v>
      </c>
      <c r="D467" t="s">
        <v>91</v>
      </c>
      <c r="E467" t="s">
        <v>91</v>
      </c>
      <c r="F467">
        <v>5</v>
      </c>
      <c r="G467">
        <v>2014</v>
      </c>
      <c r="H467" t="s">
        <v>52</v>
      </c>
      <c r="I467">
        <v>1.1100000000000001</v>
      </c>
      <c r="J467">
        <v>0.84599999999999997</v>
      </c>
      <c r="K467">
        <v>1.3740000000000001</v>
      </c>
      <c r="L467">
        <v>219</v>
      </c>
      <c r="M467" t="s">
        <v>44</v>
      </c>
      <c r="N467">
        <v>6.7573737839948604</v>
      </c>
    </row>
    <row r="468" spans="1:14" x14ac:dyDescent="0.25">
      <c r="A468" s="20" t="s">
        <v>11628</v>
      </c>
      <c r="B468">
        <v>2</v>
      </c>
      <c r="C468" t="s">
        <v>63</v>
      </c>
      <c r="D468" t="s">
        <v>91</v>
      </c>
      <c r="E468" t="s">
        <v>91</v>
      </c>
      <c r="F468">
        <v>2</v>
      </c>
      <c r="G468">
        <v>2014</v>
      </c>
      <c r="H468" t="s">
        <v>53</v>
      </c>
      <c r="I468">
        <v>1.1000000000000001</v>
      </c>
      <c r="J468">
        <v>0.71499999999999997</v>
      </c>
      <c r="K468">
        <v>1.4850000000000001</v>
      </c>
      <c r="L468">
        <v>451</v>
      </c>
      <c r="M468" t="s">
        <v>44</v>
      </c>
      <c r="N468">
        <v>4.7088160934801104</v>
      </c>
    </row>
    <row r="469" spans="1:14" x14ac:dyDescent="0.25">
      <c r="A469" s="20" t="s">
        <v>11629</v>
      </c>
      <c r="B469">
        <v>2</v>
      </c>
      <c r="C469" t="s">
        <v>63</v>
      </c>
      <c r="D469" t="s">
        <v>91</v>
      </c>
      <c r="E469" t="s">
        <v>91</v>
      </c>
      <c r="F469">
        <v>3</v>
      </c>
      <c r="G469">
        <v>2014</v>
      </c>
      <c r="H469" t="s">
        <v>53</v>
      </c>
      <c r="I469">
        <v>1.0900000000000001</v>
      </c>
      <c r="J469">
        <v>0.71899999999999997</v>
      </c>
      <c r="K469">
        <v>1.4610000000000001</v>
      </c>
      <c r="L469">
        <v>766</v>
      </c>
      <c r="M469" t="s">
        <v>44</v>
      </c>
      <c r="N469">
        <v>3.6131468676496201</v>
      </c>
    </row>
    <row r="470" spans="1:14" x14ac:dyDescent="0.25">
      <c r="A470" s="20" t="s">
        <v>11630</v>
      </c>
      <c r="B470">
        <v>2</v>
      </c>
      <c r="C470" t="s">
        <v>63</v>
      </c>
      <c r="D470" t="s">
        <v>91</v>
      </c>
      <c r="E470" t="s">
        <v>91</v>
      </c>
      <c r="F470">
        <v>4</v>
      </c>
      <c r="G470">
        <v>2014</v>
      </c>
      <c r="H470" t="s">
        <v>53</v>
      </c>
      <c r="I470">
        <v>1.1000000000000001</v>
      </c>
      <c r="J470">
        <v>0.73399999999999999</v>
      </c>
      <c r="K470">
        <v>1.466</v>
      </c>
      <c r="L470">
        <v>1594</v>
      </c>
      <c r="M470" t="s">
        <v>44</v>
      </c>
      <c r="N470">
        <v>2.5047007249281199</v>
      </c>
    </row>
    <row r="471" spans="1:14" x14ac:dyDescent="0.25">
      <c r="A471" s="20" t="s">
        <v>11631</v>
      </c>
      <c r="B471">
        <v>2</v>
      </c>
      <c r="C471" t="s">
        <v>63</v>
      </c>
      <c r="D471" t="s">
        <v>91</v>
      </c>
      <c r="E471" t="s">
        <v>91</v>
      </c>
      <c r="F471">
        <v>5</v>
      </c>
      <c r="G471">
        <v>2014</v>
      </c>
      <c r="H471" t="s">
        <v>53</v>
      </c>
      <c r="I471">
        <v>1.1399999999999999</v>
      </c>
      <c r="J471">
        <v>0.76500000000000001</v>
      </c>
      <c r="K471">
        <v>1.5149999999999999</v>
      </c>
      <c r="L471">
        <v>3310</v>
      </c>
      <c r="M471" t="s">
        <v>44</v>
      </c>
      <c r="N471">
        <v>1.7381449986274999</v>
      </c>
    </row>
    <row r="472" spans="1:14" x14ac:dyDescent="0.25">
      <c r="A472" s="20" t="s">
        <v>12020</v>
      </c>
      <c r="B472">
        <v>2</v>
      </c>
      <c r="C472" t="s">
        <v>63</v>
      </c>
      <c r="D472" t="s">
        <v>91</v>
      </c>
      <c r="E472" t="s">
        <v>91</v>
      </c>
      <c r="F472">
        <v>2</v>
      </c>
      <c r="G472">
        <v>2014</v>
      </c>
      <c r="H472" t="s">
        <v>34</v>
      </c>
      <c r="I472">
        <v>1.08</v>
      </c>
      <c r="J472">
        <v>0.996</v>
      </c>
      <c r="K472">
        <v>1.1639999999999999</v>
      </c>
      <c r="L472">
        <v>2435</v>
      </c>
      <c r="M472" t="s">
        <v>44</v>
      </c>
      <c r="N472">
        <v>2.0265182408994402</v>
      </c>
    </row>
    <row r="473" spans="1:14" x14ac:dyDescent="0.25">
      <c r="A473" s="20" t="s">
        <v>11632</v>
      </c>
      <c r="B473">
        <v>2</v>
      </c>
      <c r="C473" t="s">
        <v>63</v>
      </c>
      <c r="D473" t="s">
        <v>91</v>
      </c>
      <c r="E473" t="s">
        <v>91</v>
      </c>
      <c r="F473">
        <v>2</v>
      </c>
      <c r="G473">
        <v>2014</v>
      </c>
      <c r="H473" t="s">
        <v>54</v>
      </c>
      <c r="I473">
        <v>1.03</v>
      </c>
      <c r="J473">
        <v>0.80200000000000005</v>
      </c>
      <c r="K473">
        <v>1.258</v>
      </c>
      <c r="L473">
        <v>352</v>
      </c>
      <c r="M473" t="s">
        <v>44</v>
      </c>
      <c r="N473">
        <v>5.3300179088902597</v>
      </c>
    </row>
    <row r="474" spans="1:14" x14ac:dyDescent="0.25">
      <c r="A474" s="20" t="s">
        <v>11633</v>
      </c>
      <c r="B474">
        <v>2</v>
      </c>
      <c r="C474" t="s">
        <v>63</v>
      </c>
      <c r="D474" t="s">
        <v>91</v>
      </c>
      <c r="E474" t="s">
        <v>91</v>
      </c>
      <c r="F474">
        <v>3</v>
      </c>
      <c r="G474">
        <v>2014</v>
      </c>
      <c r="H474" t="s">
        <v>54</v>
      </c>
      <c r="I474">
        <v>1.01</v>
      </c>
      <c r="J474">
        <v>0.79700000000000004</v>
      </c>
      <c r="K474">
        <v>1.2230000000000001</v>
      </c>
      <c r="L474">
        <v>535</v>
      </c>
      <c r="M474" t="s">
        <v>44</v>
      </c>
      <c r="N474">
        <v>4.3233770116711696</v>
      </c>
    </row>
    <row r="475" spans="1:14" x14ac:dyDescent="0.25">
      <c r="A475" s="20" t="s">
        <v>11634</v>
      </c>
      <c r="B475">
        <v>2</v>
      </c>
      <c r="C475" t="s">
        <v>63</v>
      </c>
      <c r="D475" t="s">
        <v>91</v>
      </c>
      <c r="E475" t="s">
        <v>91</v>
      </c>
      <c r="F475">
        <v>4</v>
      </c>
      <c r="G475">
        <v>2014</v>
      </c>
      <c r="H475" t="s">
        <v>54</v>
      </c>
      <c r="I475">
        <v>1.1499999999999999</v>
      </c>
      <c r="J475">
        <v>0.91300000000000003</v>
      </c>
      <c r="K475">
        <v>1.387</v>
      </c>
      <c r="L475">
        <v>513</v>
      </c>
      <c r="M475" t="s">
        <v>44</v>
      </c>
      <c r="N475">
        <v>4.4151078568834796</v>
      </c>
    </row>
    <row r="476" spans="1:14" x14ac:dyDescent="0.25">
      <c r="A476" s="20" t="s">
        <v>11635</v>
      </c>
      <c r="B476">
        <v>2</v>
      </c>
      <c r="C476" t="s">
        <v>63</v>
      </c>
      <c r="D476" t="s">
        <v>91</v>
      </c>
      <c r="E476" t="s">
        <v>91</v>
      </c>
      <c r="F476">
        <v>5</v>
      </c>
      <c r="G476">
        <v>2014</v>
      </c>
      <c r="H476" t="s">
        <v>54</v>
      </c>
      <c r="I476">
        <v>1.32</v>
      </c>
      <c r="J476">
        <v>0.90400000000000003</v>
      </c>
      <c r="K476">
        <v>1.736</v>
      </c>
      <c r="L476">
        <v>164</v>
      </c>
      <c r="M476" t="s">
        <v>44</v>
      </c>
      <c r="N476">
        <v>7.8086880944303001</v>
      </c>
    </row>
    <row r="477" spans="1:14" x14ac:dyDescent="0.25">
      <c r="A477" s="20" t="s">
        <v>12021</v>
      </c>
      <c r="B477">
        <v>2</v>
      </c>
      <c r="C477" t="s">
        <v>63</v>
      </c>
      <c r="D477" t="s">
        <v>91</v>
      </c>
      <c r="E477" t="s">
        <v>91</v>
      </c>
      <c r="F477">
        <v>3</v>
      </c>
      <c r="G477">
        <v>2014</v>
      </c>
      <c r="H477" t="s">
        <v>34</v>
      </c>
      <c r="I477">
        <v>1.1000000000000001</v>
      </c>
      <c r="J477">
        <v>1.0169999999999999</v>
      </c>
      <c r="K477">
        <v>1.1830000000000001</v>
      </c>
      <c r="L477">
        <v>2718</v>
      </c>
      <c r="M477" t="s">
        <v>44</v>
      </c>
      <c r="N477">
        <v>1.9181177921614501</v>
      </c>
    </row>
    <row r="478" spans="1:14" x14ac:dyDescent="0.25">
      <c r="A478" s="20" t="s">
        <v>2443</v>
      </c>
      <c r="B478">
        <v>2</v>
      </c>
      <c r="C478" t="s">
        <v>63</v>
      </c>
      <c r="D478" t="s">
        <v>91</v>
      </c>
      <c r="E478" t="s">
        <v>91</v>
      </c>
      <c r="F478">
        <v>2</v>
      </c>
      <c r="G478">
        <v>2014</v>
      </c>
      <c r="H478" t="s">
        <v>55</v>
      </c>
      <c r="I478">
        <v>1.05</v>
      </c>
      <c r="J478">
        <v>0.94699999999999995</v>
      </c>
      <c r="K478">
        <v>1.153</v>
      </c>
      <c r="L478">
        <v>1368</v>
      </c>
      <c r="M478" t="s">
        <v>44</v>
      </c>
      <c r="N478">
        <v>2.7036903521793798</v>
      </c>
    </row>
    <row r="479" spans="1:14" x14ac:dyDescent="0.25">
      <c r="A479" s="20" t="s">
        <v>2446</v>
      </c>
      <c r="B479">
        <v>2</v>
      </c>
      <c r="C479" t="s">
        <v>63</v>
      </c>
      <c r="D479" t="s">
        <v>91</v>
      </c>
      <c r="E479" t="s">
        <v>91</v>
      </c>
      <c r="F479">
        <v>3</v>
      </c>
      <c r="G479">
        <v>2014</v>
      </c>
      <c r="H479" t="s">
        <v>55</v>
      </c>
      <c r="I479">
        <v>1.1100000000000001</v>
      </c>
      <c r="J479">
        <v>1.008</v>
      </c>
      <c r="K479">
        <v>1.212</v>
      </c>
      <c r="L479">
        <v>2465</v>
      </c>
      <c r="M479" t="s">
        <v>44</v>
      </c>
      <c r="N479">
        <v>2.0141487362768999</v>
      </c>
    </row>
    <row r="480" spans="1:14" x14ac:dyDescent="0.25">
      <c r="A480" s="20" t="s">
        <v>2447</v>
      </c>
      <c r="B480">
        <v>2</v>
      </c>
      <c r="C480" t="s">
        <v>63</v>
      </c>
      <c r="D480" t="s">
        <v>91</v>
      </c>
      <c r="E480" t="s">
        <v>91</v>
      </c>
      <c r="F480">
        <v>4</v>
      </c>
      <c r="G480">
        <v>2014</v>
      </c>
      <c r="H480" t="s">
        <v>55</v>
      </c>
      <c r="I480">
        <v>1.06</v>
      </c>
      <c r="J480">
        <v>0.96399999999999997</v>
      </c>
      <c r="K480">
        <v>1.1559999999999999</v>
      </c>
      <c r="L480">
        <v>2246</v>
      </c>
      <c r="M480" t="s">
        <v>44</v>
      </c>
      <c r="N480">
        <v>2.1100615513931902</v>
      </c>
    </row>
    <row r="481" spans="1:14" x14ac:dyDescent="0.25">
      <c r="A481" s="20" t="s">
        <v>2448</v>
      </c>
      <c r="B481">
        <v>2</v>
      </c>
      <c r="C481" t="s">
        <v>63</v>
      </c>
      <c r="D481" t="s">
        <v>91</v>
      </c>
      <c r="E481" t="s">
        <v>91</v>
      </c>
      <c r="F481">
        <v>5</v>
      </c>
      <c r="G481">
        <v>2014</v>
      </c>
      <c r="H481" t="s">
        <v>55</v>
      </c>
      <c r="I481">
        <v>1.1000000000000001</v>
      </c>
      <c r="J481">
        <v>0.99</v>
      </c>
      <c r="K481">
        <v>1.21</v>
      </c>
      <c r="L481">
        <v>1082</v>
      </c>
      <c r="M481" t="s">
        <v>44</v>
      </c>
      <c r="N481">
        <v>3.0400895015524099</v>
      </c>
    </row>
    <row r="482" spans="1:14" x14ac:dyDescent="0.25">
      <c r="A482" s="20" t="s">
        <v>12022</v>
      </c>
      <c r="B482">
        <v>2</v>
      </c>
      <c r="C482" t="s">
        <v>63</v>
      </c>
      <c r="D482" t="s">
        <v>91</v>
      </c>
      <c r="E482" t="s">
        <v>91</v>
      </c>
      <c r="F482">
        <v>4</v>
      </c>
      <c r="G482">
        <v>2014</v>
      </c>
      <c r="H482" t="s">
        <v>34</v>
      </c>
      <c r="I482">
        <v>1.1299999999999999</v>
      </c>
      <c r="J482">
        <v>1.0389999999999999</v>
      </c>
      <c r="K482">
        <v>1.2210000000000001</v>
      </c>
      <c r="L482">
        <v>1612</v>
      </c>
      <c r="M482" t="s">
        <v>44</v>
      </c>
      <c r="N482">
        <v>2.4906774069335902</v>
      </c>
    </row>
    <row r="483" spans="1:14" x14ac:dyDescent="0.25">
      <c r="A483" s="20" t="s">
        <v>2464</v>
      </c>
      <c r="B483">
        <v>2</v>
      </c>
      <c r="C483" t="s">
        <v>63</v>
      </c>
      <c r="D483" t="s">
        <v>91</v>
      </c>
      <c r="E483" t="s">
        <v>91</v>
      </c>
      <c r="F483">
        <v>2</v>
      </c>
      <c r="G483">
        <v>2014</v>
      </c>
      <c r="H483" t="s">
        <v>56</v>
      </c>
      <c r="I483">
        <v>1.44</v>
      </c>
      <c r="J483">
        <v>0.68</v>
      </c>
      <c r="K483">
        <v>2.2000000000000002</v>
      </c>
      <c r="L483">
        <v>185</v>
      </c>
      <c r="M483" t="s">
        <v>44</v>
      </c>
      <c r="N483">
        <v>7.3521462209380797</v>
      </c>
    </row>
    <row r="484" spans="1:14" x14ac:dyDescent="0.25">
      <c r="A484" s="20" t="s">
        <v>2467</v>
      </c>
      <c r="B484">
        <v>2</v>
      </c>
      <c r="C484" t="s">
        <v>63</v>
      </c>
      <c r="D484" t="s">
        <v>91</v>
      </c>
      <c r="E484" t="s">
        <v>91</v>
      </c>
      <c r="F484">
        <v>3</v>
      </c>
      <c r="G484">
        <v>2014</v>
      </c>
      <c r="H484" t="s">
        <v>56</v>
      </c>
      <c r="I484">
        <v>1.65</v>
      </c>
      <c r="J484">
        <v>0.78300000000000003</v>
      </c>
      <c r="K484">
        <v>2.5169999999999999</v>
      </c>
      <c r="L484">
        <v>310</v>
      </c>
      <c r="M484" t="s">
        <v>44</v>
      </c>
      <c r="N484">
        <v>5.6796183424706497</v>
      </c>
    </row>
    <row r="485" spans="1:14" x14ac:dyDescent="0.25">
      <c r="A485" s="20" t="s">
        <v>2468</v>
      </c>
      <c r="B485">
        <v>2</v>
      </c>
      <c r="C485" t="s">
        <v>63</v>
      </c>
      <c r="D485" t="s">
        <v>91</v>
      </c>
      <c r="E485" t="s">
        <v>91</v>
      </c>
      <c r="F485">
        <v>4</v>
      </c>
      <c r="G485">
        <v>2014</v>
      </c>
      <c r="H485" t="s">
        <v>56</v>
      </c>
      <c r="I485">
        <v>1.88</v>
      </c>
      <c r="J485">
        <v>0.78</v>
      </c>
      <c r="K485">
        <v>2.98</v>
      </c>
      <c r="L485">
        <v>81</v>
      </c>
      <c r="M485" t="s">
        <v>44</v>
      </c>
      <c r="N485">
        <v>11.1111111111111</v>
      </c>
    </row>
    <row r="486" spans="1:14" x14ac:dyDescent="0.25">
      <c r="A486" s="20" t="s">
        <v>2469</v>
      </c>
      <c r="B486">
        <v>2</v>
      </c>
      <c r="C486" t="s">
        <v>63</v>
      </c>
      <c r="D486" t="s">
        <v>91</v>
      </c>
      <c r="E486" t="s">
        <v>91</v>
      </c>
      <c r="F486">
        <v>5</v>
      </c>
      <c r="G486">
        <v>2014</v>
      </c>
      <c r="H486" t="s">
        <v>56</v>
      </c>
      <c r="I486">
        <v>1.84</v>
      </c>
      <c r="J486">
        <v>0.93</v>
      </c>
      <c r="K486">
        <v>2.75</v>
      </c>
      <c r="L486">
        <v>1336</v>
      </c>
      <c r="M486" t="s">
        <v>44</v>
      </c>
      <c r="N486">
        <v>2.7358782758229099</v>
      </c>
    </row>
    <row r="487" spans="1:14" x14ac:dyDescent="0.25">
      <c r="A487" s="20" t="s">
        <v>12023</v>
      </c>
      <c r="B487">
        <v>2</v>
      </c>
      <c r="C487" t="s">
        <v>63</v>
      </c>
      <c r="D487" t="s">
        <v>91</v>
      </c>
      <c r="E487" t="s">
        <v>91</v>
      </c>
      <c r="F487">
        <v>5</v>
      </c>
      <c r="G487">
        <v>2014</v>
      </c>
      <c r="H487" t="s">
        <v>34</v>
      </c>
      <c r="I487">
        <v>1.2</v>
      </c>
      <c r="J487">
        <v>1.1180000000000001</v>
      </c>
      <c r="K487">
        <v>1.282</v>
      </c>
      <c r="L487">
        <v>3988</v>
      </c>
      <c r="M487" t="s">
        <v>44</v>
      </c>
      <c r="N487">
        <v>1.58351588804884</v>
      </c>
    </row>
    <row r="488" spans="1:14" x14ac:dyDescent="0.25">
      <c r="A488" s="20" t="s">
        <v>2485</v>
      </c>
      <c r="B488">
        <v>2</v>
      </c>
      <c r="C488" t="s">
        <v>63</v>
      </c>
      <c r="D488" t="s">
        <v>91</v>
      </c>
      <c r="E488" t="s">
        <v>91</v>
      </c>
      <c r="F488">
        <v>2</v>
      </c>
      <c r="G488">
        <v>2014</v>
      </c>
      <c r="H488" t="s">
        <v>57</v>
      </c>
      <c r="I488">
        <v>1.22</v>
      </c>
      <c r="J488">
        <v>0.97299999999999998</v>
      </c>
      <c r="K488">
        <v>1.4670000000000001</v>
      </c>
      <c r="L488">
        <v>241</v>
      </c>
      <c r="M488" t="s">
        <v>44</v>
      </c>
      <c r="N488">
        <v>6.4415662640083102</v>
      </c>
    </row>
    <row r="489" spans="1:14" x14ac:dyDescent="0.25">
      <c r="A489" s="20" t="s">
        <v>2488</v>
      </c>
      <c r="B489">
        <v>2</v>
      </c>
      <c r="C489" t="s">
        <v>63</v>
      </c>
      <c r="D489" t="s">
        <v>91</v>
      </c>
      <c r="E489" t="s">
        <v>91</v>
      </c>
      <c r="F489">
        <v>3</v>
      </c>
      <c r="G489">
        <v>2014</v>
      </c>
      <c r="H489" t="s">
        <v>57</v>
      </c>
      <c r="I489">
        <v>1.1599999999999999</v>
      </c>
      <c r="J489">
        <v>0.97699999999999998</v>
      </c>
      <c r="K489">
        <v>1.343</v>
      </c>
      <c r="L489">
        <v>1177</v>
      </c>
      <c r="M489" t="s">
        <v>44</v>
      </c>
      <c r="N489">
        <v>2.9148201866454402</v>
      </c>
    </row>
    <row r="490" spans="1:14" x14ac:dyDescent="0.25">
      <c r="A490" s="20" t="s">
        <v>2489</v>
      </c>
      <c r="B490">
        <v>2</v>
      </c>
      <c r="C490" t="s">
        <v>63</v>
      </c>
      <c r="D490" t="s">
        <v>91</v>
      </c>
      <c r="E490" t="s">
        <v>91</v>
      </c>
      <c r="F490">
        <v>4</v>
      </c>
      <c r="G490">
        <v>2014</v>
      </c>
      <c r="H490" t="s">
        <v>57</v>
      </c>
      <c r="I490">
        <v>1.1299999999999999</v>
      </c>
      <c r="J490">
        <v>0.95</v>
      </c>
      <c r="K490">
        <v>1.31</v>
      </c>
      <c r="L490">
        <v>1199</v>
      </c>
      <c r="M490" t="s">
        <v>44</v>
      </c>
      <c r="N490">
        <v>2.88795491128954</v>
      </c>
    </row>
    <row r="491" spans="1:14" x14ac:dyDescent="0.25">
      <c r="A491" s="20" t="s">
        <v>2490</v>
      </c>
      <c r="B491">
        <v>2</v>
      </c>
      <c r="C491" t="s">
        <v>63</v>
      </c>
      <c r="D491" t="s">
        <v>91</v>
      </c>
      <c r="E491" t="s">
        <v>91</v>
      </c>
      <c r="F491">
        <v>5</v>
      </c>
      <c r="G491">
        <v>2014</v>
      </c>
      <c r="H491" t="s">
        <v>57</v>
      </c>
      <c r="I491">
        <v>1.21</v>
      </c>
      <c r="J491">
        <v>1.018</v>
      </c>
      <c r="K491">
        <v>1.4019999999999999</v>
      </c>
      <c r="L491">
        <v>993</v>
      </c>
      <c r="M491" t="s">
        <v>44</v>
      </c>
      <c r="N491">
        <v>3.1734040798768799</v>
      </c>
    </row>
    <row r="492" spans="1:14" x14ac:dyDescent="0.25">
      <c r="A492" s="20" t="s">
        <v>11636</v>
      </c>
      <c r="B492">
        <v>2</v>
      </c>
      <c r="C492" t="s">
        <v>63</v>
      </c>
      <c r="D492" t="s">
        <v>91</v>
      </c>
      <c r="E492" t="s">
        <v>91</v>
      </c>
      <c r="F492">
        <v>2</v>
      </c>
      <c r="G492">
        <v>2014</v>
      </c>
      <c r="H492" t="s">
        <v>58</v>
      </c>
      <c r="I492">
        <v>1.04</v>
      </c>
      <c r="J492">
        <v>0.92100000000000004</v>
      </c>
      <c r="K492">
        <v>1.159</v>
      </c>
      <c r="L492">
        <v>670</v>
      </c>
      <c r="M492" t="s">
        <v>44</v>
      </c>
      <c r="N492">
        <v>3.8633370464312802</v>
      </c>
    </row>
    <row r="493" spans="1:14" x14ac:dyDescent="0.25">
      <c r="A493" s="20" t="s">
        <v>11637</v>
      </c>
      <c r="B493">
        <v>2</v>
      </c>
      <c r="C493" t="s">
        <v>63</v>
      </c>
      <c r="D493" t="s">
        <v>91</v>
      </c>
      <c r="E493" t="s">
        <v>91</v>
      </c>
      <c r="F493">
        <v>3</v>
      </c>
      <c r="G493">
        <v>2014</v>
      </c>
      <c r="H493" t="s">
        <v>58</v>
      </c>
      <c r="I493">
        <v>1.1499999999999999</v>
      </c>
      <c r="J493">
        <v>1.05</v>
      </c>
      <c r="K493">
        <v>1.25</v>
      </c>
      <c r="L493">
        <v>1925</v>
      </c>
      <c r="M493" t="s">
        <v>44</v>
      </c>
      <c r="N493">
        <v>2.2792115291927599</v>
      </c>
    </row>
    <row r="494" spans="1:14" x14ac:dyDescent="0.25">
      <c r="A494" s="20" t="s">
        <v>11638</v>
      </c>
      <c r="B494">
        <v>2</v>
      </c>
      <c r="C494" t="s">
        <v>63</v>
      </c>
      <c r="D494" t="s">
        <v>91</v>
      </c>
      <c r="E494" t="s">
        <v>91</v>
      </c>
      <c r="F494">
        <v>4</v>
      </c>
      <c r="G494">
        <v>2014</v>
      </c>
      <c r="H494" t="s">
        <v>58</v>
      </c>
      <c r="I494">
        <v>1.1200000000000001</v>
      </c>
      <c r="J494">
        <v>1.0289999999999999</v>
      </c>
      <c r="K494">
        <v>1.2110000000000001</v>
      </c>
      <c r="L494">
        <v>3465</v>
      </c>
      <c r="M494" t="s">
        <v>44</v>
      </c>
      <c r="N494">
        <v>1.6988239714587501</v>
      </c>
    </row>
    <row r="495" spans="1:14" x14ac:dyDescent="0.25">
      <c r="A495" s="20" t="s">
        <v>11639</v>
      </c>
      <c r="B495">
        <v>2</v>
      </c>
      <c r="C495" t="s">
        <v>63</v>
      </c>
      <c r="D495" t="s">
        <v>91</v>
      </c>
      <c r="E495" t="s">
        <v>91</v>
      </c>
      <c r="F495">
        <v>5</v>
      </c>
      <c r="G495">
        <v>2014</v>
      </c>
      <c r="H495" t="s">
        <v>58</v>
      </c>
      <c r="I495">
        <v>1.1599999999999999</v>
      </c>
      <c r="J495">
        <v>1.07</v>
      </c>
      <c r="K495">
        <v>1.25</v>
      </c>
      <c r="L495">
        <v>4129</v>
      </c>
      <c r="M495" t="s">
        <v>44</v>
      </c>
      <c r="N495">
        <v>1.55624352883675</v>
      </c>
    </row>
    <row r="496" spans="1:14" x14ac:dyDescent="0.25">
      <c r="A496" s="20" t="s">
        <v>11640</v>
      </c>
      <c r="B496">
        <v>2</v>
      </c>
      <c r="C496" t="s">
        <v>63</v>
      </c>
      <c r="D496" t="s">
        <v>91</v>
      </c>
      <c r="E496" t="s">
        <v>91</v>
      </c>
      <c r="F496">
        <v>2</v>
      </c>
      <c r="G496">
        <v>2014</v>
      </c>
      <c r="H496" t="s">
        <v>59</v>
      </c>
      <c r="I496">
        <v>1.17</v>
      </c>
      <c r="J496">
        <v>0.8</v>
      </c>
      <c r="K496">
        <v>1.54</v>
      </c>
      <c r="L496">
        <v>86</v>
      </c>
      <c r="M496" t="s">
        <v>44</v>
      </c>
      <c r="N496">
        <v>10.783277320343799</v>
      </c>
    </row>
    <row r="497" spans="1:14" x14ac:dyDescent="0.25">
      <c r="A497" s="20" t="s">
        <v>11641</v>
      </c>
      <c r="B497">
        <v>2</v>
      </c>
      <c r="C497" t="s">
        <v>63</v>
      </c>
      <c r="D497" t="s">
        <v>91</v>
      </c>
      <c r="E497" t="s">
        <v>91</v>
      </c>
      <c r="F497">
        <v>3</v>
      </c>
      <c r="G497">
        <v>2014</v>
      </c>
      <c r="H497" t="s">
        <v>59</v>
      </c>
      <c r="I497">
        <v>0.99</v>
      </c>
      <c r="J497">
        <v>0.66900000000000004</v>
      </c>
      <c r="K497">
        <v>1.3109999999999999</v>
      </c>
      <c r="L497">
        <v>142</v>
      </c>
      <c r="M497" t="s">
        <v>44</v>
      </c>
      <c r="N497">
        <v>8.3918135829668898</v>
      </c>
    </row>
    <row r="498" spans="1:14" x14ac:dyDescent="0.25">
      <c r="A498" s="20" t="s">
        <v>11642</v>
      </c>
      <c r="B498">
        <v>2</v>
      </c>
      <c r="C498" t="s">
        <v>63</v>
      </c>
      <c r="D498" t="s">
        <v>91</v>
      </c>
      <c r="E498" t="s">
        <v>91</v>
      </c>
      <c r="F498">
        <v>4</v>
      </c>
      <c r="G498">
        <v>2014</v>
      </c>
      <c r="H498" t="s">
        <v>59</v>
      </c>
      <c r="I498">
        <v>0.97</v>
      </c>
      <c r="J498">
        <v>0.74099999999999999</v>
      </c>
      <c r="K498">
        <v>1.1990000000000001</v>
      </c>
      <c r="L498">
        <v>653</v>
      </c>
      <c r="M498" t="s">
        <v>44</v>
      </c>
      <c r="N498">
        <v>3.9133024009741599</v>
      </c>
    </row>
    <row r="499" spans="1:14" x14ac:dyDescent="0.25">
      <c r="A499" s="20" t="s">
        <v>11643</v>
      </c>
      <c r="B499">
        <v>2</v>
      </c>
      <c r="C499" t="s">
        <v>63</v>
      </c>
      <c r="D499" t="s">
        <v>91</v>
      </c>
      <c r="E499" t="s">
        <v>91</v>
      </c>
      <c r="F499">
        <v>5</v>
      </c>
      <c r="G499">
        <v>2014</v>
      </c>
      <c r="H499" t="s">
        <v>59</v>
      </c>
      <c r="I499">
        <v>0.87</v>
      </c>
      <c r="J499">
        <v>0.64700000000000002</v>
      </c>
      <c r="K499">
        <v>1.093</v>
      </c>
      <c r="L499">
        <v>330</v>
      </c>
      <c r="M499" t="s">
        <v>44</v>
      </c>
      <c r="N499">
        <v>5.5048188256317996</v>
      </c>
    </row>
    <row r="500" spans="1:14" x14ac:dyDescent="0.25">
      <c r="A500" s="20" t="s">
        <v>11644</v>
      </c>
      <c r="B500">
        <v>2</v>
      </c>
      <c r="C500" t="s">
        <v>63</v>
      </c>
      <c r="D500" t="s">
        <v>91</v>
      </c>
      <c r="E500" t="s">
        <v>91</v>
      </c>
      <c r="F500">
        <v>2</v>
      </c>
      <c r="G500">
        <v>2014</v>
      </c>
      <c r="H500" t="s">
        <v>60</v>
      </c>
      <c r="I500">
        <v>1.08</v>
      </c>
      <c r="J500">
        <v>1.0089999999999999</v>
      </c>
      <c r="K500">
        <v>1.151</v>
      </c>
      <c r="L500">
        <v>3067</v>
      </c>
      <c r="M500" t="s">
        <v>44</v>
      </c>
      <c r="N500">
        <v>1.8056896636453099</v>
      </c>
    </row>
    <row r="501" spans="1:14" x14ac:dyDescent="0.25">
      <c r="A501" s="20" t="s">
        <v>11645</v>
      </c>
      <c r="B501">
        <v>2</v>
      </c>
      <c r="C501" t="s">
        <v>63</v>
      </c>
      <c r="D501" t="s">
        <v>91</v>
      </c>
      <c r="E501" t="s">
        <v>91</v>
      </c>
      <c r="F501">
        <v>3</v>
      </c>
      <c r="G501">
        <v>2014</v>
      </c>
      <c r="H501" t="s">
        <v>60</v>
      </c>
      <c r="I501">
        <v>1.17</v>
      </c>
      <c r="J501">
        <v>1.0940000000000001</v>
      </c>
      <c r="K501">
        <v>1.246</v>
      </c>
      <c r="L501">
        <v>3482</v>
      </c>
      <c r="M501" t="s">
        <v>44</v>
      </c>
      <c r="N501">
        <v>1.69467185432877</v>
      </c>
    </row>
    <row r="502" spans="1:14" x14ac:dyDescent="0.25">
      <c r="A502" s="20" t="s">
        <v>11646</v>
      </c>
      <c r="B502">
        <v>2</v>
      </c>
      <c r="C502" t="s">
        <v>63</v>
      </c>
      <c r="D502" t="s">
        <v>91</v>
      </c>
      <c r="E502" t="s">
        <v>91</v>
      </c>
      <c r="F502">
        <v>4</v>
      </c>
      <c r="G502">
        <v>2014</v>
      </c>
      <c r="H502" t="s">
        <v>60</v>
      </c>
      <c r="I502">
        <v>1.25</v>
      </c>
      <c r="J502">
        <v>1.1719999999999999</v>
      </c>
      <c r="K502">
        <v>1.3280000000000001</v>
      </c>
      <c r="L502">
        <v>2938</v>
      </c>
      <c r="M502" t="s">
        <v>44</v>
      </c>
      <c r="N502">
        <v>1.8449054095122699</v>
      </c>
    </row>
    <row r="503" spans="1:14" x14ac:dyDescent="0.25">
      <c r="A503" s="20" t="s">
        <v>11647</v>
      </c>
      <c r="B503">
        <v>2</v>
      </c>
      <c r="C503" t="s">
        <v>63</v>
      </c>
      <c r="D503" t="s">
        <v>91</v>
      </c>
      <c r="E503" t="s">
        <v>91</v>
      </c>
      <c r="F503">
        <v>5</v>
      </c>
      <c r="G503">
        <v>2014</v>
      </c>
      <c r="H503" t="s">
        <v>60</v>
      </c>
      <c r="I503">
        <v>1.31</v>
      </c>
      <c r="J503">
        <v>1.2230000000000001</v>
      </c>
      <c r="K503">
        <v>1.397</v>
      </c>
      <c r="L503">
        <v>2032</v>
      </c>
      <c r="M503" t="s">
        <v>44</v>
      </c>
      <c r="N503">
        <v>2.2183912735402802</v>
      </c>
    </row>
    <row r="504" spans="1:14" x14ac:dyDescent="0.25">
      <c r="A504" s="20" t="s">
        <v>11648</v>
      </c>
      <c r="B504">
        <v>2</v>
      </c>
      <c r="C504" t="s">
        <v>63</v>
      </c>
      <c r="D504" t="s">
        <v>91</v>
      </c>
      <c r="E504" t="s">
        <v>91</v>
      </c>
      <c r="F504">
        <v>2</v>
      </c>
      <c r="G504">
        <v>2014</v>
      </c>
      <c r="H504" t="s">
        <v>61</v>
      </c>
      <c r="I504">
        <v>1.23</v>
      </c>
      <c r="J504">
        <v>0.81799999999999995</v>
      </c>
      <c r="K504">
        <v>1.6419999999999999</v>
      </c>
      <c r="L504">
        <v>85</v>
      </c>
      <c r="M504" t="s">
        <v>44</v>
      </c>
      <c r="N504">
        <v>10.8465228909328</v>
      </c>
    </row>
    <row r="505" spans="1:14" x14ac:dyDescent="0.25">
      <c r="A505" s="20" t="s">
        <v>11649</v>
      </c>
      <c r="B505">
        <v>2</v>
      </c>
      <c r="C505" t="s">
        <v>63</v>
      </c>
      <c r="D505" t="s">
        <v>91</v>
      </c>
      <c r="E505" t="s">
        <v>91</v>
      </c>
      <c r="F505">
        <v>3</v>
      </c>
      <c r="G505">
        <v>2014</v>
      </c>
      <c r="H505" t="s">
        <v>61</v>
      </c>
      <c r="I505">
        <v>1.39</v>
      </c>
      <c r="J505">
        <v>0.95699999999999996</v>
      </c>
      <c r="K505">
        <v>1.823</v>
      </c>
      <c r="L505">
        <v>155</v>
      </c>
      <c r="M505" t="s">
        <v>44</v>
      </c>
      <c r="N505">
        <v>8.0321932890249901</v>
      </c>
    </row>
    <row r="506" spans="1:14" x14ac:dyDescent="0.25">
      <c r="A506" s="20" t="s">
        <v>11650</v>
      </c>
      <c r="B506">
        <v>2</v>
      </c>
      <c r="C506" t="s">
        <v>63</v>
      </c>
      <c r="D506" t="s">
        <v>91</v>
      </c>
      <c r="E506" t="s">
        <v>91</v>
      </c>
      <c r="F506">
        <v>4</v>
      </c>
      <c r="G506">
        <v>2014</v>
      </c>
      <c r="H506" t="s">
        <v>61</v>
      </c>
      <c r="I506">
        <v>1.73</v>
      </c>
      <c r="J506">
        <v>1.278</v>
      </c>
      <c r="K506">
        <v>2.1819999999999999</v>
      </c>
      <c r="L506">
        <v>369</v>
      </c>
      <c r="M506" t="s">
        <v>44</v>
      </c>
      <c r="N506">
        <v>5.2057920629535399</v>
      </c>
    </row>
    <row r="507" spans="1:14" x14ac:dyDescent="0.25">
      <c r="A507" s="20" t="s">
        <v>11651</v>
      </c>
      <c r="B507">
        <v>2</v>
      </c>
      <c r="C507" t="s">
        <v>63</v>
      </c>
      <c r="D507" t="s">
        <v>91</v>
      </c>
      <c r="E507" t="s">
        <v>91</v>
      </c>
      <c r="F507">
        <v>5</v>
      </c>
      <c r="G507">
        <v>2014</v>
      </c>
      <c r="H507" t="s">
        <v>61</v>
      </c>
      <c r="I507">
        <v>1.71</v>
      </c>
      <c r="J507">
        <v>1.169</v>
      </c>
      <c r="K507">
        <v>2.2509999999999999</v>
      </c>
      <c r="L507">
        <v>82</v>
      </c>
      <c r="M507" t="s">
        <v>44</v>
      </c>
      <c r="N507">
        <v>11.0431526074847</v>
      </c>
    </row>
    <row r="508" spans="1:14" x14ac:dyDescent="0.25">
      <c r="A508" s="20" t="s">
        <v>12024</v>
      </c>
      <c r="B508">
        <v>2</v>
      </c>
      <c r="C508" t="s">
        <v>63</v>
      </c>
      <c r="D508" t="s">
        <v>91</v>
      </c>
      <c r="E508" t="s">
        <v>91</v>
      </c>
      <c r="F508">
        <v>2</v>
      </c>
      <c r="G508">
        <v>2014</v>
      </c>
      <c r="H508" t="s">
        <v>62</v>
      </c>
      <c r="I508">
        <v>0.61</v>
      </c>
      <c r="J508">
        <v>0.311</v>
      </c>
      <c r="K508">
        <v>0.90900000000000003</v>
      </c>
      <c r="L508">
        <v>146</v>
      </c>
      <c r="M508" t="s">
        <v>44</v>
      </c>
      <c r="N508">
        <v>8.2760588860236801</v>
      </c>
    </row>
    <row r="509" spans="1:14" x14ac:dyDescent="0.25">
      <c r="A509" s="20" t="s">
        <v>12025</v>
      </c>
      <c r="B509">
        <v>2</v>
      </c>
      <c r="C509" t="s">
        <v>63</v>
      </c>
      <c r="D509" t="s">
        <v>91</v>
      </c>
      <c r="E509" t="s">
        <v>91</v>
      </c>
      <c r="F509">
        <v>3</v>
      </c>
      <c r="G509">
        <v>2014</v>
      </c>
      <c r="H509" t="s">
        <v>62</v>
      </c>
      <c r="I509">
        <v>0.9</v>
      </c>
      <c r="J509">
        <v>0.50800000000000001</v>
      </c>
      <c r="K509">
        <v>1.292</v>
      </c>
      <c r="L509">
        <v>239</v>
      </c>
      <c r="M509" t="s">
        <v>44</v>
      </c>
      <c r="N509">
        <v>6.46846227353151</v>
      </c>
    </row>
    <row r="510" spans="1:14" x14ac:dyDescent="0.25">
      <c r="A510" s="20" t="s">
        <v>12026</v>
      </c>
      <c r="B510">
        <v>2</v>
      </c>
      <c r="C510" t="s">
        <v>63</v>
      </c>
      <c r="D510" t="s">
        <v>91</v>
      </c>
      <c r="E510" t="s">
        <v>91</v>
      </c>
      <c r="F510">
        <v>4</v>
      </c>
      <c r="G510">
        <v>2014</v>
      </c>
      <c r="H510" t="s">
        <v>62</v>
      </c>
      <c r="I510">
        <v>0.9</v>
      </c>
      <c r="J510">
        <v>0.52400000000000002</v>
      </c>
      <c r="K510">
        <v>1.276</v>
      </c>
      <c r="L510">
        <v>546</v>
      </c>
      <c r="M510" t="s">
        <v>44</v>
      </c>
      <c r="N510">
        <v>4.2796049251091297</v>
      </c>
    </row>
    <row r="511" spans="1:14" x14ac:dyDescent="0.25">
      <c r="A511" s="20" t="s">
        <v>12027</v>
      </c>
      <c r="B511">
        <v>2</v>
      </c>
      <c r="C511" t="s">
        <v>63</v>
      </c>
      <c r="D511" t="s">
        <v>91</v>
      </c>
      <c r="E511" t="s">
        <v>91</v>
      </c>
      <c r="F511">
        <v>5</v>
      </c>
      <c r="G511">
        <v>2014</v>
      </c>
      <c r="H511" t="s">
        <v>62</v>
      </c>
      <c r="I511">
        <v>0.82</v>
      </c>
      <c r="J511">
        <v>0.48199999999999998</v>
      </c>
      <c r="K511">
        <v>1.1579999999999999</v>
      </c>
      <c r="L511">
        <v>1002</v>
      </c>
      <c r="M511" t="s">
        <v>44</v>
      </c>
      <c r="N511">
        <v>3.1591201180328201</v>
      </c>
    </row>
    <row r="512" spans="1:14" x14ac:dyDescent="0.25">
      <c r="A512" s="20" t="s">
        <v>12028</v>
      </c>
      <c r="B512">
        <v>2</v>
      </c>
      <c r="C512" t="s">
        <v>63</v>
      </c>
      <c r="D512" t="s">
        <v>91</v>
      </c>
      <c r="E512" t="s">
        <v>91</v>
      </c>
      <c r="F512">
        <v>2</v>
      </c>
      <c r="G512">
        <v>2014</v>
      </c>
      <c r="H512" t="s">
        <v>75</v>
      </c>
      <c r="I512">
        <v>1.054</v>
      </c>
      <c r="J512">
        <v>1</v>
      </c>
      <c r="K512">
        <v>1.1000000000000001</v>
      </c>
      <c r="L512" t="s">
        <v>44</v>
      </c>
      <c r="M512" t="s">
        <v>44</v>
      </c>
      <c r="N512">
        <v>-99</v>
      </c>
    </row>
    <row r="513" spans="1:14" x14ac:dyDescent="0.25">
      <c r="A513" s="20" t="s">
        <v>12029</v>
      </c>
      <c r="B513">
        <v>2</v>
      </c>
      <c r="C513" t="s">
        <v>63</v>
      </c>
      <c r="D513" t="s">
        <v>91</v>
      </c>
      <c r="E513" t="s">
        <v>91</v>
      </c>
      <c r="F513">
        <v>3</v>
      </c>
      <c r="G513">
        <v>2014</v>
      </c>
      <c r="H513" t="s">
        <v>75</v>
      </c>
      <c r="I513">
        <v>1.0900000000000001</v>
      </c>
      <c r="J513">
        <v>1.1000000000000001</v>
      </c>
      <c r="K513">
        <v>1.1000000000000001</v>
      </c>
      <c r="L513" t="s">
        <v>44</v>
      </c>
      <c r="M513" t="s">
        <v>44</v>
      </c>
      <c r="N513">
        <v>-99</v>
      </c>
    </row>
    <row r="514" spans="1:14" x14ac:dyDescent="0.25">
      <c r="A514" s="20" t="s">
        <v>12030</v>
      </c>
      <c r="B514">
        <v>2</v>
      </c>
      <c r="C514" t="s">
        <v>63</v>
      </c>
      <c r="D514" t="s">
        <v>91</v>
      </c>
      <c r="E514" t="s">
        <v>91</v>
      </c>
      <c r="F514">
        <v>4</v>
      </c>
      <c r="G514">
        <v>2014</v>
      </c>
      <c r="H514" t="s">
        <v>75</v>
      </c>
      <c r="I514">
        <v>1.145</v>
      </c>
      <c r="J514">
        <v>1.1000000000000001</v>
      </c>
      <c r="K514">
        <v>1.2</v>
      </c>
      <c r="L514" t="s">
        <v>44</v>
      </c>
      <c r="M514" t="s">
        <v>44</v>
      </c>
      <c r="N514">
        <v>-99</v>
      </c>
    </row>
    <row r="515" spans="1:14" x14ac:dyDescent="0.25">
      <c r="A515" s="20" t="s">
        <v>12031</v>
      </c>
      <c r="B515">
        <v>2</v>
      </c>
      <c r="C515" t="s">
        <v>63</v>
      </c>
      <c r="D515" t="s">
        <v>91</v>
      </c>
      <c r="E515" t="s">
        <v>91</v>
      </c>
      <c r="F515">
        <v>5</v>
      </c>
      <c r="G515">
        <v>2014</v>
      </c>
      <c r="H515" t="s">
        <v>75</v>
      </c>
      <c r="I515">
        <v>1.1859999999999999</v>
      </c>
      <c r="J515">
        <v>1.2</v>
      </c>
      <c r="K515">
        <v>1.2</v>
      </c>
      <c r="L515" t="s">
        <v>44</v>
      </c>
      <c r="M515" t="s">
        <v>44</v>
      </c>
      <c r="N515">
        <v>-99</v>
      </c>
    </row>
    <row r="516" spans="1:14" x14ac:dyDescent="0.25">
      <c r="A516" s="20" t="s">
        <v>12032</v>
      </c>
      <c r="B516">
        <v>2</v>
      </c>
      <c r="C516" t="s">
        <v>63</v>
      </c>
      <c r="D516" t="s">
        <v>91</v>
      </c>
      <c r="E516" t="s">
        <v>91</v>
      </c>
      <c r="F516">
        <v>2</v>
      </c>
      <c r="G516">
        <v>2014</v>
      </c>
      <c r="H516" t="s">
        <v>43</v>
      </c>
      <c r="I516">
        <v>0.93</v>
      </c>
      <c r="J516">
        <v>0.77700000000000002</v>
      </c>
      <c r="K516">
        <v>1.083</v>
      </c>
      <c r="L516">
        <v>605</v>
      </c>
      <c r="M516" t="s">
        <v>44</v>
      </c>
      <c r="N516">
        <v>4.0655781409087099</v>
      </c>
    </row>
    <row r="517" spans="1:14" x14ac:dyDescent="0.25">
      <c r="A517" s="20" t="s">
        <v>12033</v>
      </c>
      <c r="B517">
        <v>2</v>
      </c>
      <c r="C517" t="s">
        <v>63</v>
      </c>
      <c r="D517" t="s">
        <v>91</v>
      </c>
      <c r="E517" t="s">
        <v>91</v>
      </c>
      <c r="F517">
        <v>3</v>
      </c>
      <c r="G517">
        <v>2014</v>
      </c>
      <c r="H517" t="s">
        <v>43</v>
      </c>
      <c r="I517">
        <v>1.02</v>
      </c>
      <c r="J517">
        <v>0.874</v>
      </c>
      <c r="K517">
        <v>1.1659999999999999</v>
      </c>
      <c r="L517">
        <v>1239</v>
      </c>
      <c r="M517" t="s">
        <v>44</v>
      </c>
      <c r="N517">
        <v>2.8409549486356802</v>
      </c>
    </row>
    <row r="518" spans="1:14" x14ac:dyDescent="0.25">
      <c r="A518" s="20" t="s">
        <v>12034</v>
      </c>
      <c r="B518">
        <v>2</v>
      </c>
      <c r="C518" t="s">
        <v>63</v>
      </c>
      <c r="D518" t="s">
        <v>91</v>
      </c>
      <c r="E518" t="s">
        <v>91</v>
      </c>
      <c r="F518">
        <v>4</v>
      </c>
      <c r="G518">
        <v>2014</v>
      </c>
      <c r="H518" t="s">
        <v>43</v>
      </c>
      <c r="I518">
        <v>1.04</v>
      </c>
      <c r="J518">
        <v>0.89600000000000002</v>
      </c>
      <c r="K518">
        <v>1.1839999999999999</v>
      </c>
      <c r="L518">
        <v>1723</v>
      </c>
      <c r="M518" t="s">
        <v>44</v>
      </c>
      <c r="N518">
        <v>2.4091140546160501</v>
      </c>
    </row>
    <row r="519" spans="1:14" x14ac:dyDescent="0.25">
      <c r="A519" s="20" t="s">
        <v>12035</v>
      </c>
      <c r="B519">
        <v>2</v>
      </c>
      <c r="C519" t="s">
        <v>63</v>
      </c>
      <c r="D519" t="s">
        <v>91</v>
      </c>
      <c r="E519" t="s">
        <v>91</v>
      </c>
      <c r="F519">
        <v>5</v>
      </c>
      <c r="G519">
        <v>2014</v>
      </c>
      <c r="H519" t="s">
        <v>43</v>
      </c>
      <c r="I519">
        <v>1.08</v>
      </c>
      <c r="J519">
        <v>0.93600000000000005</v>
      </c>
      <c r="K519">
        <v>1.224</v>
      </c>
      <c r="L519">
        <v>1936</v>
      </c>
      <c r="M519" t="s">
        <v>44</v>
      </c>
      <c r="N519">
        <v>2.2727272727272698</v>
      </c>
    </row>
    <row r="520" spans="1:14" x14ac:dyDescent="0.25">
      <c r="A520" s="20" t="s">
        <v>12036</v>
      </c>
      <c r="B520">
        <v>2</v>
      </c>
      <c r="C520" t="s">
        <v>63</v>
      </c>
      <c r="D520" t="s">
        <v>91</v>
      </c>
      <c r="E520" t="s">
        <v>91</v>
      </c>
      <c r="F520">
        <v>2</v>
      </c>
      <c r="G520">
        <v>2014</v>
      </c>
      <c r="H520" t="s">
        <v>45</v>
      </c>
      <c r="I520">
        <v>0.95</v>
      </c>
      <c r="J520">
        <v>0.878</v>
      </c>
      <c r="K520">
        <v>1.022</v>
      </c>
      <c r="L520">
        <v>2182</v>
      </c>
      <c r="M520" t="s">
        <v>44</v>
      </c>
      <c r="N520">
        <v>2.1407828990149702</v>
      </c>
    </row>
    <row r="521" spans="1:14" x14ac:dyDescent="0.25">
      <c r="A521" s="20" t="s">
        <v>12037</v>
      </c>
      <c r="B521">
        <v>2</v>
      </c>
      <c r="C521" t="s">
        <v>63</v>
      </c>
      <c r="D521" t="s">
        <v>91</v>
      </c>
      <c r="E521" t="s">
        <v>91</v>
      </c>
      <c r="F521">
        <v>3</v>
      </c>
      <c r="G521">
        <v>2014</v>
      </c>
      <c r="H521" t="s">
        <v>45</v>
      </c>
      <c r="I521">
        <v>0.94</v>
      </c>
      <c r="J521">
        <v>0.86399999999999999</v>
      </c>
      <c r="K521">
        <v>1.016</v>
      </c>
      <c r="L521">
        <v>1760</v>
      </c>
      <c r="M521" t="s">
        <v>44</v>
      </c>
      <c r="N521">
        <v>2.3836564731139802</v>
      </c>
    </row>
    <row r="522" spans="1:14" x14ac:dyDescent="0.25">
      <c r="A522" s="20" t="s">
        <v>12038</v>
      </c>
      <c r="B522">
        <v>2</v>
      </c>
      <c r="C522" t="s">
        <v>63</v>
      </c>
      <c r="D522" t="s">
        <v>91</v>
      </c>
      <c r="E522" t="s">
        <v>91</v>
      </c>
      <c r="F522">
        <v>4</v>
      </c>
      <c r="G522">
        <v>2014</v>
      </c>
      <c r="H522" t="s">
        <v>45</v>
      </c>
      <c r="I522">
        <v>0.99</v>
      </c>
      <c r="J522">
        <v>0.92300000000000004</v>
      </c>
      <c r="K522">
        <v>1.0569999999999999</v>
      </c>
      <c r="L522">
        <v>2965</v>
      </c>
      <c r="M522" t="s">
        <v>44</v>
      </c>
      <c r="N522">
        <v>1.8364861234484999</v>
      </c>
    </row>
    <row r="523" spans="1:14" x14ac:dyDescent="0.25">
      <c r="A523" s="20" t="s">
        <v>12039</v>
      </c>
      <c r="B523">
        <v>2</v>
      </c>
      <c r="C523" t="s">
        <v>63</v>
      </c>
      <c r="D523" t="s">
        <v>91</v>
      </c>
      <c r="E523" t="s">
        <v>91</v>
      </c>
      <c r="F523">
        <v>5</v>
      </c>
      <c r="G523">
        <v>2014</v>
      </c>
      <c r="H523" t="s">
        <v>45</v>
      </c>
      <c r="I523">
        <v>1.03</v>
      </c>
      <c r="J523">
        <v>0.93500000000000005</v>
      </c>
      <c r="K523">
        <v>1.125</v>
      </c>
      <c r="L523">
        <v>794</v>
      </c>
      <c r="M523" t="s">
        <v>44</v>
      </c>
      <c r="N523">
        <v>3.54886720493838</v>
      </c>
    </row>
    <row r="524" spans="1:14" x14ac:dyDescent="0.25">
      <c r="A524" s="20" t="s">
        <v>12040</v>
      </c>
      <c r="B524">
        <v>2</v>
      </c>
      <c r="C524" t="s">
        <v>63</v>
      </c>
      <c r="D524" t="s">
        <v>91</v>
      </c>
      <c r="E524" t="s">
        <v>91</v>
      </c>
      <c r="F524">
        <v>2</v>
      </c>
      <c r="G524">
        <v>2014</v>
      </c>
      <c r="H524" t="s">
        <v>46</v>
      </c>
      <c r="I524">
        <v>1.01</v>
      </c>
      <c r="J524">
        <v>0.91100000000000003</v>
      </c>
      <c r="K524">
        <v>1.109</v>
      </c>
      <c r="L524">
        <v>946</v>
      </c>
      <c r="M524" t="s">
        <v>44</v>
      </c>
      <c r="N524">
        <v>3.2512804438117802</v>
      </c>
    </row>
    <row r="525" spans="1:14" x14ac:dyDescent="0.25">
      <c r="A525" s="20" t="s">
        <v>12041</v>
      </c>
      <c r="B525">
        <v>2</v>
      </c>
      <c r="C525" t="s">
        <v>63</v>
      </c>
      <c r="D525" t="s">
        <v>91</v>
      </c>
      <c r="E525" t="s">
        <v>91</v>
      </c>
      <c r="F525">
        <v>3</v>
      </c>
      <c r="G525">
        <v>2014</v>
      </c>
      <c r="H525" t="s">
        <v>46</v>
      </c>
      <c r="I525">
        <v>1.08</v>
      </c>
      <c r="J525">
        <v>0.98499999999999999</v>
      </c>
      <c r="K525">
        <v>1.175</v>
      </c>
      <c r="L525">
        <v>1437</v>
      </c>
      <c r="M525" t="s">
        <v>44</v>
      </c>
      <c r="N525">
        <v>2.6379807127383299</v>
      </c>
    </row>
    <row r="526" spans="1:14" x14ac:dyDescent="0.25">
      <c r="A526" s="20" t="s">
        <v>12042</v>
      </c>
      <c r="B526">
        <v>2</v>
      </c>
      <c r="C526" t="s">
        <v>63</v>
      </c>
      <c r="D526" t="s">
        <v>91</v>
      </c>
      <c r="E526" t="s">
        <v>91</v>
      </c>
      <c r="F526">
        <v>4</v>
      </c>
      <c r="G526">
        <v>2014</v>
      </c>
      <c r="H526" t="s">
        <v>46</v>
      </c>
      <c r="I526">
        <v>1.1200000000000001</v>
      </c>
      <c r="J526">
        <v>1.026</v>
      </c>
      <c r="K526">
        <v>1.214</v>
      </c>
      <c r="L526">
        <v>1370</v>
      </c>
      <c r="M526" t="s">
        <v>44</v>
      </c>
      <c r="N526">
        <v>2.7017161347915</v>
      </c>
    </row>
    <row r="527" spans="1:14" x14ac:dyDescent="0.25">
      <c r="A527" s="20" t="s">
        <v>12043</v>
      </c>
      <c r="B527">
        <v>2</v>
      </c>
      <c r="C527" t="s">
        <v>63</v>
      </c>
      <c r="D527" t="s">
        <v>91</v>
      </c>
      <c r="E527" t="s">
        <v>91</v>
      </c>
      <c r="F527">
        <v>5</v>
      </c>
      <c r="G527">
        <v>2014</v>
      </c>
      <c r="H527" t="s">
        <v>46</v>
      </c>
      <c r="I527">
        <v>1.1599999999999999</v>
      </c>
      <c r="J527">
        <v>1.0640000000000001</v>
      </c>
      <c r="K527">
        <v>1.256</v>
      </c>
      <c r="L527">
        <v>1059</v>
      </c>
      <c r="M527" t="s">
        <v>44</v>
      </c>
      <c r="N527">
        <v>3.07292541931501</v>
      </c>
    </row>
    <row r="528" spans="1:14" x14ac:dyDescent="0.25">
      <c r="A528" s="20" t="s">
        <v>12044</v>
      </c>
      <c r="B528">
        <v>2</v>
      </c>
      <c r="C528" t="s">
        <v>63</v>
      </c>
      <c r="D528" t="s">
        <v>91</v>
      </c>
      <c r="E528" t="s">
        <v>91</v>
      </c>
      <c r="F528">
        <v>2</v>
      </c>
      <c r="G528">
        <v>2014</v>
      </c>
      <c r="H528" t="s">
        <v>47</v>
      </c>
      <c r="I528">
        <v>1.1399999999999999</v>
      </c>
      <c r="J528">
        <v>1.05</v>
      </c>
      <c r="K528">
        <v>1.23</v>
      </c>
      <c r="L528">
        <v>2260</v>
      </c>
      <c r="M528" t="s">
        <v>44</v>
      </c>
      <c r="N528">
        <v>2.1035158095583602</v>
      </c>
    </row>
    <row r="529" spans="1:14" x14ac:dyDescent="0.25">
      <c r="A529" s="20" t="s">
        <v>12045</v>
      </c>
      <c r="B529">
        <v>2</v>
      </c>
      <c r="C529" t="s">
        <v>63</v>
      </c>
      <c r="D529" t="s">
        <v>91</v>
      </c>
      <c r="E529" t="s">
        <v>91</v>
      </c>
      <c r="F529">
        <v>3</v>
      </c>
      <c r="G529">
        <v>2014</v>
      </c>
      <c r="H529" t="s">
        <v>47</v>
      </c>
      <c r="I529">
        <v>1.04</v>
      </c>
      <c r="J529">
        <v>0.94899999999999995</v>
      </c>
      <c r="K529">
        <v>1.131</v>
      </c>
      <c r="L529">
        <v>1368</v>
      </c>
      <c r="M529" t="s">
        <v>44</v>
      </c>
      <c r="N529">
        <v>2.7036903521793798</v>
      </c>
    </row>
    <row r="530" spans="1:14" x14ac:dyDescent="0.25">
      <c r="A530" s="20" t="s">
        <v>12046</v>
      </c>
      <c r="B530">
        <v>2</v>
      </c>
      <c r="C530" t="s">
        <v>63</v>
      </c>
      <c r="D530" t="s">
        <v>91</v>
      </c>
      <c r="E530" t="s">
        <v>91</v>
      </c>
      <c r="F530">
        <v>4</v>
      </c>
      <c r="G530">
        <v>2014</v>
      </c>
      <c r="H530" t="s">
        <v>47</v>
      </c>
      <c r="I530">
        <v>1.21</v>
      </c>
      <c r="J530">
        <v>1.121</v>
      </c>
      <c r="K530">
        <v>1.2989999999999999</v>
      </c>
      <c r="L530">
        <v>2655</v>
      </c>
      <c r="M530" t="s">
        <v>44</v>
      </c>
      <c r="N530">
        <v>1.9407416991319399</v>
      </c>
    </row>
    <row r="531" spans="1:14" x14ac:dyDescent="0.25">
      <c r="A531" s="20" t="s">
        <v>12047</v>
      </c>
      <c r="B531">
        <v>2</v>
      </c>
      <c r="C531" t="s">
        <v>63</v>
      </c>
      <c r="D531" t="s">
        <v>91</v>
      </c>
      <c r="E531" t="s">
        <v>91</v>
      </c>
      <c r="F531">
        <v>5</v>
      </c>
      <c r="G531">
        <v>2014</v>
      </c>
      <c r="H531" t="s">
        <v>47</v>
      </c>
      <c r="I531">
        <v>1.24</v>
      </c>
      <c r="J531">
        <v>1.159</v>
      </c>
      <c r="K531">
        <v>1.321</v>
      </c>
      <c r="L531">
        <v>11738</v>
      </c>
      <c r="M531" t="s">
        <v>44</v>
      </c>
      <c r="N531">
        <v>0.923002648929103</v>
      </c>
    </row>
    <row r="532" spans="1:14" x14ac:dyDescent="0.25">
      <c r="A532" s="20" t="s">
        <v>12048</v>
      </c>
      <c r="B532">
        <v>2</v>
      </c>
      <c r="C532" t="s">
        <v>63</v>
      </c>
      <c r="D532" t="s">
        <v>91</v>
      </c>
      <c r="E532" t="s">
        <v>91</v>
      </c>
      <c r="F532">
        <v>2</v>
      </c>
      <c r="G532">
        <v>2014</v>
      </c>
      <c r="H532" t="s">
        <v>48</v>
      </c>
      <c r="I532">
        <v>1.06</v>
      </c>
      <c r="J532">
        <v>0.85399999999999998</v>
      </c>
      <c r="K532">
        <v>1.266</v>
      </c>
      <c r="L532">
        <v>689</v>
      </c>
      <c r="M532" t="s">
        <v>44</v>
      </c>
      <c r="N532">
        <v>3.8096965887973</v>
      </c>
    </row>
    <row r="533" spans="1:14" x14ac:dyDescent="0.25">
      <c r="A533" s="20" t="s">
        <v>12049</v>
      </c>
      <c r="B533">
        <v>2</v>
      </c>
      <c r="C533" t="s">
        <v>63</v>
      </c>
      <c r="D533" t="s">
        <v>91</v>
      </c>
      <c r="E533" t="s">
        <v>91</v>
      </c>
      <c r="F533">
        <v>3</v>
      </c>
      <c r="G533">
        <v>2014</v>
      </c>
      <c r="H533" t="s">
        <v>48</v>
      </c>
      <c r="I533">
        <v>1.18</v>
      </c>
      <c r="J533">
        <v>0.93899999999999995</v>
      </c>
      <c r="K533">
        <v>1.421</v>
      </c>
      <c r="L533">
        <v>614</v>
      </c>
      <c r="M533" t="s">
        <v>44</v>
      </c>
      <c r="N533">
        <v>4.0356715613563097</v>
      </c>
    </row>
    <row r="534" spans="1:14" x14ac:dyDescent="0.25">
      <c r="A534" s="20" t="s">
        <v>12050</v>
      </c>
      <c r="B534">
        <v>2</v>
      </c>
      <c r="C534" t="s">
        <v>63</v>
      </c>
      <c r="D534" t="s">
        <v>91</v>
      </c>
      <c r="E534" t="s">
        <v>91</v>
      </c>
      <c r="F534">
        <v>4</v>
      </c>
      <c r="G534">
        <v>2014</v>
      </c>
      <c r="H534" t="s">
        <v>48</v>
      </c>
      <c r="I534">
        <v>1.19</v>
      </c>
      <c r="J534">
        <v>0.96799999999999997</v>
      </c>
      <c r="K534">
        <v>1.4119999999999999</v>
      </c>
      <c r="L534">
        <v>1051</v>
      </c>
      <c r="M534" t="s">
        <v>44</v>
      </c>
      <c r="N534">
        <v>3.0845984923781802</v>
      </c>
    </row>
    <row r="535" spans="1:14" x14ac:dyDescent="0.25">
      <c r="A535" s="20" t="s">
        <v>12051</v>
      </c>
      <c r="B535">
        <v>2</v>
      </c>
      <c r="C535" t="s">
        <v>63</v>
      </c>
      <c r="D535" t="s">
        <v>91</v>
      </c>
      <c r="E535" t="s">
        <v>91</v>
      </c>
      <c r="F535">
        <v>5</v>
      </c>
      <c r="G535">
        <v>2014</v>
      </c>
      <c r="H535" t="s">
        <v>48</v>
      </c>
      <c r="I535">
        <v>1.19</v>
      </c>
      <c r="J535">
        <v>0.98199999999999998</v>
      </c>
      <c r="K535">
        <v>1.3979999999999999</v>
      </c>
      <c r="L535">
        <v>2045</v>
      </c>
      <c r="M535" t="s">
        <v>44</v>
      </c>
      <c r="N535">
        <v>2.2113289104342302</v>
      </c>
    </row>
    <row r="536" spans="1:14" x14ac:dyDescent="0.25">
      <c r="A536" s="20" t="s">
        <v>12052</v>
      </c>
      <c r="B536">
        <v>2</v>
      </c>
      <c r="C536" t="s">
        <v>63</v>
      </c>
      <c r="D536" t="s">
        <v>91</v>
      </c>
      <c r="E536" t="s">
        <v>91</v>
      </c>
      <c r="F536">
        <v>2</v>
      </c>
      <c r="G536">
        <v>2014</v>
      </c>
      <c r="H536" t="s">
        <v>49</v>
      </c>
      <c r="I536">
        <v>1.04</v>
      </c>
      <c r="J536">
        <v>0.88700000000000001</v>
      </c>
      <c r="K536">
        <v>1.1930000000000001</v>
      </c>
      <c r="L536">
        <v>440</v>
      </c>
      <c r="M536" t="s">
        <v>44</v>
      </c>
      <c r="N536">
        <v>4.7673129462279604</v>
      </c>
    </row>
    <row r="537" spans="1:14" x14ac:dyDescent="0.25">
      <c r="A537" s="20" t="s">
        <v>12053</v>
      </c>
      <c r="B537">
        <v>2</v>
      </c>
      <c r="C537" t="s">
        <v>63</v>
      </c>
      <c r="D537" t="s">
        <v>91</v>
      </c>
      <c r="E537" t="s">
        <v>91</v>
      </c>
      <c r="F537">
        <v>3</v>
      </c>
      <c r="G537">
        <v>2014</v>
      </c>
      <c r="H537" t="s">
        <v>49</v>
      </c>
      <c r="I537">
        <v>1</v>
      </c>
      <c r="J537">
        <v>0.871</v>
      </c>
      <c r="K537">
        <v>1.129</v>
      </c>
      <c r="L537">
        <v>738</v>
      </c>
      <c r="M537" t="s">
        <v>44</v>
      </c>
      <c r="N537">
        <v>3.6810508691615502</v>
      </c>
    </row>
    <row r="538" spans="1:14" x14ac:dyDescent="0.25">
      <c r="A538" s="20" t="s">
        <v>12054</v>
      </c>
      <c r="B538">
        <v>2</v>
      </c>
      <c r="C538" t="s">
        <v>63</v>
      </c>
      <c r="D538" t="s">
        <v>91</v>
      </c>
      <c r="E538" t="s">
        <v>91</v>
      </c>
      <c r="F538">
        <v>4</v>
      </c>
      <c r="G538">
        <v>2014</v>
      </c>
      <c r="H538" t="s">
        <v>49</v>
      </c>
      <c r="I538">
        <v>1.1599999999999999</v>
      </c>
      <c r="J538">
        <v>1.0329999999999999</v>
      </c>
      <c r="K538">
        <v>1.2869999999999999</v>
      </c>
      <c r="L538">
        <v>1499</v>
      </c>
      <c r="M538" t="s">
        <v>44</v>
      </c>
      <c r="N538">
        <v>2.5828499910081302</v>
      </c>
    </row>
    <row r="539" spans="1:14" x14ac:dyDescent="0.25">
      <c r="A539" s="20" t="s">
        <v>12055</v>
      </c>
      <c r="B539">
        <v>2</v>
      </c>
      <c r="C539" t="s">
        <v>63</v>
      </c>
      <c r="D539" t="s">
        <v>91</v>
      </c>
      <c r="E539" t="s">
        <v>91</v>
      </c>
      <c r="F539">
        <v>5</v>
      </c>
      <c r="G539">
        <v>2014</v>
      </c>
      <c r="H539" t="s">
        <v>49</v>
      </c>
      <c r="I539">
        <v>1.1399999999999999</v>
      </c>
      <c r="J539">
        <v>1.01</v>
      </c>
      <c r="K539">
        <v>1.27</v>
      </c>
      <c r="L539">
        <v>891</v>
      </c>
      <c r="M539" t="s">
        <v>44</v>
      </c>
      <c r="N539">
        <v>3.35012605086404</v>
      </c>
    </row>
    <row r="540" spans="1:14" x14ac:dyDescent="0.25">
      <c r="A540" s="20" t="s">
        <v>12056</v>
      </c>
      <c r="B540">
        <v>2</v>
      </c>
      <c r="C540" t="s">
        <v>63</v>
      </c>
      <c r="D540" t="s">
        <v>91</v>
      </c>
      <c r="E540" t="s">
        <v>91</v>
      </c>
      <c r="F540">
        <v>2</v>
      </c>
      <c r="G540">
        <v>2014</v>
      </c>
      <c r="H540" t="s">
        <v>50</v>
      </c>
      <c r="I540">
        <v>1.23</v>
      </c>
      <c r="J540">
        <v>0.90400000000000003</v>
      </c>
      <c r="K540">
        <v>1.556</v>
      </c>
      <c r="L540">
        <v>325</v>
      </c>
      <c r="M540" t="s">
        <v>44</v>
      </c>
      <c r="N540">
        <v>5.5470019622522901</v>
      </c>
    </row>
    <row r="541" spans="1:14" x14ac:dyDescent="0.25">
      <c r="A541" s="20" t="s">
        <v>12057</v>
      </c>
      <c r="B541">
        <v>2</v>
      </c>
      <c r="C541" t="s">
        <v>63</v>
      </c>
      <c r="D541" t="s">
        <v>91</v>
      </c>
      <c r="E541" t="s">
        <v>91</v>
      </c>
      <c r="F541">
        <v>3</v>
      </c>
      <c r="G541">
        <v>2014</v>
      </c>
      <c r="H541" t="s">
        <v>50</v>
      </c>
      <c r="I541">
        <v>1.2</v>
      </c>
      <c r="J541">
        <v>0.877</v>
      </c>
      <c r="K541">
        <v>1.5229999999999999</v>
      </c>
      <c r="L541">
        <v>287</v>
      </c>
      <c r="M541" t="s">
        <v>44</v>
      </c>
      <c r="N541">
        <v>5.9028133610095503</v>
      </c>
    </row>
    <row r="542" spans="1:14" x14ac:dyDescent="0.25">
      <c r="A542" s="20" t="s">
        <v>12058</v>
      </c>
      <c r="B542">
        <v>2</v>
      </c>
      <c r="C542" t="s">
        <v>63</v>
      </c>
      <c r="D542" t="s">
        <v>91</v>
      </c>
      <c r="E542" t="s">
        <v>91</v>
      </c>
      <c r="F542">
        <v>4</v>
      </c>
      <c r="G542">
        <v>2014</v>
      </c>
      <c r="H542" t="s">
        <v>50</v>
      </c>
      <c r="I542">
        <v>1.42</v>
      </c>
      <c r="J542">
        <v>1.081</v>
      </c>
      <c r="K542">
        <v>1.7589999999999999</v>
      </c>
      <c r="L542">
        <v>674</v>
      </c>
      <c r="M542" t="s">
        <v>44</v>
      </c>
      <c r="N542">
        <v>3.8518560788567302</v>
      </c>
    </row>
    <row r="543" spans="1:14" x14ac:dyDescent="0.25">
      <c r="A543" s="20" t="s">
        <v>12059</v>
      </c>
      <c r="B543">
        <v>2</v>
      </c>
      <c r="C543" t="s">
        <v>63</v>
      </c>
      <c r="D543" t="s">
        <v>91</v>
      </c>
      <c r="E543" t="s">
        <v>91</v>
      </c>
      <c r="F543">
        <v>5</v>
      </c>
      <c r="G543">
        <v>2014</v>
      </c>
      <c r="H543" t="s">
        <v>50</v>
      </c>
      <c r="I543">
        <v>1.28</v>
      </c>
      <c r="J543">
        <v>0.98399999999999999</v>
      </c>
      <c r="K543">
        <v>1.5760000000000001</v>
      </c>
      <c r="L543">
        <v>1491</v>
      </c>
      <c r="M543" t="s">
        <v>44</v>
      </c>
      <c r="N543">
        <v>2.5897698962183502</v>
      </c>
    </row>
    <row r="544" spans="1:14" x14ac:dyDescent="0.25">
      <c r="A544" s="20" t="s">
        <v>12060</v>
      </c>
      <c r="B544">
        <v>2</v>
      </c>
      <c r="C544" t="s">
        <v>63</v>
      </c>
      <c r="D544" t="s">
        <v>91</v>
      </c>
      <c r="E544" t="s">
        <v>91</v>
      </c>
      <c r="F544">
        <v>2</v>
      </c>
      <c r="G544">
        <v>2014</v>
      </c>
      <c r="H544" t="s">
        <v>51</v>
      </c>
      <c r="I544">
        <v>1.1100000000000001</v>
      </c>
      <c r="J544">
        <v>0.88300000000000001</v>
      </c>
      <c r="K544">
        <v>1.337</v>
      </c>
      <c r="L544">
        <v>606</v>
      </c>
      <c r="M544" t="s">
        <v>44</v>
      </c>
      <c r="N544">
        <v>4.0622223185119397</v>
      </c>
    </row>
    <row r="545" spans="1:14" x14ac:dyDescent="0.25">
      <c r="A545" s="20" t="s">
        <v>12061</v>
      </c>
      <c r="B545">
        <v>2</v>
      </c>
      <c r="C545" t="s">
        <v>63</v>
      </c>
      <c r="D545" t="s">
        <v>91</v>
      </c>
      <c r="E545" t="s">
        <v>91</v>
      </c>
      <c r="F545">
        <v>3</v>
      </c>
      <c r="G545">
        <v>2014</v>
      </c>
      <c r="H545" t="s">
        <v>51</v>
      </c>
      <c r="I545">
        <v>1.03</v>
      </c>
      <c r="J545">
        <v>0.82399999999999995</v>
      </c>
      <c r="K545">
        <v>1.236</v>
      </c>
      <c r="L545">
        <v>721</v>
      </c>
      <c r="M545" t="s">
        <v>44</v>
      </c>
      <c r="N545">
        <v>3.7241946136192898</v>
      </c>
    </row>
    <row r="546" spans="1:14" x14ac:dyDescent="0.25">
      <c r="A546" s="20" t="s">
        <v>12062</v>
      </c>
      <c r="B546">
        <v>2</v>
      </c>
      <c r="C546" t="s">
        <v>63</v>
      </c>
      <c r="D546" t="s">
        <v>91</v>
      </c>
      <c r="E546" t="s">
        <v>91</v>
      </c>
      <c r="F546">
        <v>4</v>
      </c>
      <c r="G546">
        <v>2014</v>
      </c>
      <c r="H546" t="s">
        <v>51</v>
      </c>
      <c r="I546">
        <v>1.07</v>
      </c>
      <c r="J546">
        <v>0.85799999999999998</v>
      </c>
      <c r="K546">
        <v>1.282</v>
      </c>
      <c r="L546">
        <v>985</v>
      </c>
      <c r="M546" t="s">
        <v>44</v>
      </c>
      <c r="N546">
        <v>3.18626493938583</v>
      </c>
    </row>
    <row r="547" spans="1:14" x14ac:dyDescent="0.25">
      <c r="A547" s="20" t="s">
        <v>12063</v>
      </c>
      <c r="B547">
        <v>2</v>
      </c>
      <c r="C547" t="s">
        <v>63</v>
      </c>
      <c r="D547" t="s">
        <v>91</v>
      </c>
      <c r="E547" t="s">
        <v>91</v>
      </c>
      <c r="F547">
        <v>5</v>
      </c>
      <c r="G547">
        <v>2014</v>
      </c>
      <c r="H547" t="s">
        <v>51</v>
      </c>
      <c r="I547">
        <v>1.05</v>
      </c>
      <c r="J547">
        <v>0.85299999999999998</v>
      </c>
      <c r="K547">
        <v>1.2470000000000001</v>
      </c>
      <c r="L547">
        <v>2341</v>
      </c>
      <c r="M547" t="s">
        <v>44</v>
      </c>
      <c r="N547">
        <v>2.0668039988727802</v>
      </c>
    </row>
    <row r="548" spans="1:14" x14ac:dyDescent="0.25">
      <c r="A548" s="20" t="s">
        <v>20485</v>
      </c>
      <c r="B548">
        <v>3</v>
      </c>
      <c r="C548" t="s">
        <v>67</v>
      </c>
      <c r="D548" t="s">
        <v>88</v>
      </c>
      <c r="E548" t="s">
        <v>11515</v>
      </c>
      <c r="F548">
        <v>1</v>
      </c>
      <c r="G548">
        <v>2014</v>
      </c>
      <c r="H548" t="s">
        <v>52</v>
      </c>
      <c r="I548">
        <v>6.9</v>
      </c>
      <c r="J548">
        <v>5.3938861744703201</v>
      </c>
      <c r="K548">
        <v>8.4474253704397597</v>
      </c>
      <c r="L548">
        <v>406</v>
      </c>
      <c r="M548">
        <v>3447</v>
      </c>
      <c r="N548">
        <v>4.9629166698546499</v>
      </c>
    </row>
    <row r="549" spans="1:14" x14ac:dyDescent="0.25">
      <c r="A549" s="20" t="s">
        <v>20486</v>
      </c>
      <c r="B549">
        <v>3</v>
      </c>
      <c r="C549" t="s">
        <v>67</v>
      </c>
      <c r="D549" t="s">
        <v>88</v>
      </c>
      <c r="E549" t="s">
        <v>11515</v>
      </c>
      <c r="F549">
        <v>2</v>
      </c>
      <c r="G549">
        <v>2014</v>
      </c>
      <c r="H549" t="s">
        <v>52</v>
      </c>
      <c r="I549">
        <v>10.7</v>
      </c>
      <c r="J549">
        <v>9.7492605753994095</v>
      </c>
      <c r="K549">
        <v>11.612878689732399</v>
      </c>
      <c r="L549">
        <v>2423</v>
      </c>
      <c r="M549">
        <v>14777</v>
      </c>
      <c r="N549">
        <v>2.0315302475012702</v>
      </c>
    </row>
    <row r="550" spans="1:14" x14ac:dyDescent="0.25">
      <c r="A550" s="20" t="s">
        <v>20487</v>
      </c>
      <c r="B550">
        <v>3</v>
      </c>
      <c r="C550" t="s">
        <v>67</v>
      </c>
      <c r="D550" t="s">
        <v>88</v>
      </c>
      <c r="E550" t="s">
        <v>11515</v>
      </c>
      <c r="F550">
        <v>3</v>
      </c>
      <c r="G550">
        <v>2014</v>
      </c>
      <c r="H550" t="s">
        <v>52</v>
      </c>
      <c r="I550">
        <v>8.4</v>
      </c>
      <c r="J550">
        <v>7.5874996176257099</v>
      </c>
      <c r="K550">
        <v>9.2496121918237808</v>
      </c>
      <c r="L550">
        <v>1346</v>
      </c>
      <c r="M550">
        <v>9608</v>
      </c>
      <c r="N550">
        <v>2.7256963340035898</v>
      </c>
    </row>
    <row r="551" spans="1:14" x14ac:dyDescent="0.25">
      <c r="A551" s="20" t="s">
        <v>20488</v>
      </c>
      <c r="B551">
        <v>3</v>
      </c>
      <c r="C551" t="s">
        <v>67</v>
      </c>
      <c r="D551" t="s">
        <v>88</v>
      </c>
      <c r="E551" t="s">
        <v>11515</v>
      </c>
      <c r="F551">
        <v>4</v>
      </c>
      <c r="G551">
        <v>2014</v>
      </c>
      <c r="H551" t="s">
        <v>52</v>
      </c>
      <c r="I551">
        <v>12.3</v>
      </c>
      <c r="J551">
        <v>11.558839011295101</v>
      </c>
      <c r="K551">
        <v>13.139750855025101</v>
      </c>
      <c r="L551">
        <v>3711</v>
      </c>
      <c r="M551">
        <v>25350</v>
      </c>
      <c r="N551">
        <v>1.64155153980254</v>
      </c>
    </row>
    <row r="552" spans="1:14" x14ac:dyDescent="0.25">
      <c r="A552" s="20" t="s">
        <v>20489</v>
      </c>
      <c r="B552">
        <v>3</v>
      </c>
      <c r="C552" t="s">
        <v>67</v>
      </c>
      <c r="D552" t="s">
        <v>88</v>
      </c>
      <c r="E552" t="s">
        <v>11515</v>
      </c>
      <c r="F552">
        <v>5</v>
      </c>
      <c r="G552">
        <v>2014</v>
      </c>
      <c r="H552" t="s">
        <v>52</v>
      </c>
      <c r="I552">
        <v>15.6</v>
      </c>
      <c r="J552">
        <v>13.913507322743399</v>
      </c>
      <c r="K552">
        <v>17.297632447599099</v>
      </c>
      <c r="L552">
        <v>778</v>
      </c>
      <c r="M552">
        <v>3494</v>
      </c>
      <c r="N552">
        <v>3.58517369691037</v>
      </c>
    </row>
    <row r="553" spans="1:14" x14ac:dyDescent="0.25">
      <c r="A553" s="20" t="s">
        <v>11652</v>
      </c>
      <c r="B553">
        <v>3</v>
      </c>
      <c r="C553" t="s">
        <v>67</v>
      </c>
      <c r="D553" t="s">
        <v>88</v>
      </c>
      <c r="E553" t="s">
        <v>11515</v>
      </c>
      <c r="F553">
        <v>1</v>
      </c>
      <c r="G553">
        <v>2014</v>
      </c>
      <c r="H553" t="s">
        <v>34</v>
      </c>
      <c r="I553">
        <v>11.7</v>
      </c>
      <c r="J553">
        <v>11.052796838714301</v>
      </c>
      <c r="K553">
        <v>12.4506592984419</v>
      </c>
      <c r="L553">
        <v>4585</v>
      </c>
      <c r="M553">
        <v>36642</v>
      </c>
      <c r="N553">
        <v>1.47682940172128</v>
      </c>
    </row>
    <row r="554" spans="1:14" x14ac:dyDescent="0.25">
      <c r="A554" s="20" t="s">
        <v>21994</v>
      </c>
      <c r="B554">
        <v>3</v>
      </c>
      <c r="C554" t="s">
        <v>67</v>
      </c>
      <c r="D554" t="s">
        <v>88</v>
      </c>
      <c r="E554" t="s">
        <v>11515</v>
      </c>
      <c r="F554">
        <v>1</v>
      </c>
      <c r="G554">
        <v>2014</v>
      </c>
      <c r="H554" t="s">
        <v>53</v>
      </c>
      <c r="I554">
        <v>23</v>
      </c>
      <c r="J554">
        <v>15.9829410665923</v>
      </c>
      <c r="K554">
        <v>31.133586666500602</v>
      </c>
      <c r="L554">
        <v>89</v>
      </c>
      <c r="M554">
        <v>567</v>
      </c>
      <c r="N554">
        <v>10.599978800063599</v>
      </c>
    </row>
    <row r="555" spans="1:14" x14ac:dyDescent="0.25">
      <c r="A555" s="20" t="s">
        <v>20490</v>
      </c>
      <c r="B555">
        <v>3</v>
      </c>
      <c r="C555" t="s">
        <v>67</v>
      </c>
      <c r="D555" t="s">
        <v>88</v>
      </c>
      <c r="E555" t="s">
        <v>11515</v>
      </c>
      <c r="F555">
        <v>2</v>
      </c>
      <c r="G555">
        <v>2014</v>
      </c>
      <c r="H555" t="s">
        <v>53</v>
      </c>
      <c r="I555">
        <v>17.3</v>
      </c>
      <c r="J555">
        <v>15.7152365551802</v>
      </c>
      <c r="K555">
        <v>18.875932560641601</v>
      </c>
      <c r="L555">
        <v>1274</v>
      </c>
      <c r="M555">
        <v>4984</v>
      </c>
      <c r="N555">
        <v>2.8016590734026301</v>
      </c>
    </row>
    <row r="556" spans="1:14" x14ac:dyDescent="0.25">
      <c r="A556" s="20" t="s">
        <v>20491</v>
      </c>
      <c r="B556">
        <v>3</v>
      </c>
      <c r="C556" t="s">
        <v>67</v>
      </c>
      <c r="D556" t="s">
        <v>88</v>
      </c>
      <c r="E556" t="s">
        <v>11515</v>
      </c>
      <c r="F556">
        <v>3</v>
      </c>
      <c r="G556">
        <v>2014</v>
      </c>
      <c r="H556" t="s">
        <v>53</v>
      </c>
      <c r="I556">
        <v>12.5</v>
      </c>
      <c r="J556">
        <v>11.373390516630399</v>
      </c>
      <c r="K556">
        <v>13.6093503418625</v>
      </c>
      <c r="L556">
        <v>2036</v>
      </c>
      <c r="M556">
        <v>9944</v>
      </c>
      <c r="N556">
        <v>2.21621103588968</v>
      </c>
    </row>
    <row r="557" spans="1:14" x14ac:dyDescent="0.25">
      <c r="A557" s="20" t="s">
        <v>20492</v>
      </c>
      <c r="B557">
        <v>3</v>
      </c>
      <c r="C557" t="s">
        <v>67</v>
      </c>
      <c r="D557" t="s">
        <v>88</v>
      </c>
      <c r="E557" t="s">
        <v>11515</v>
      </c>
      <c r="F557">
        <v>4</v>
      </c>
      <c r="G557">
        <v>2014</v>
      </c>
      <c r="H557" t="s">
        <v>53</v>
      </c>
      <c r="I557">
        <v>15.6</v>
      </c>
      <c r="J557">
        <v>14.7281584591646</v>
      </c>
      <c r="K557">
        <v>16.418067591528299</v>
      </c>
      <c r="L557">
        <v>4465</v>
      </c>
      <c r="M557">
        <v>19219</v>
      </c>
      <c r="N557">
        <v>1.4965432360392501</v>
      </c>
    </row>
    <row r="558" spans="1:14" x14ac:dyDescent="0.25">
      <c r="A558" s="20" t="s">
        <v>20493</v>
      </c>
      <c r="B558">
        <v>3</v>
      </c>
      <c r="C558" t="s">
        <v>67</v>
      </c>
      <c r="D558" t="s">
        <v>88</v>
      </c>
      <c r="E558" t="s">
        <v>11515</v>
      </c>
      <c r="F558">
        <v>5</v>
      </c>
      <c r="G558">
        <v>2014</v>
      </c>
      <c r="H558" t="s">
        <v>53</v>
      </c>
      <c r="I558">
        <v>26.9</v>
      </c>
      <c r="J558">
        <v>26.165571334626598</v>
      </c>
      <c r="K558">
        <v>27.650255043170102</v>
      </c>
      <c r="L558">
        <v>10949</v>
      </c>
      <c r="M558">
        <v>36278</v>
      </c>
      <c r="N558">
        <v>0.95568060451511605</v>
      </c>
    </row>
    <row r="559" spans="1:14" x14ac:dyDescent="0.25">
      <c r="A559" s="20" t="s">
        <v>11653</v>
      </c>
      <c r="B559">
        <v>3</v>
      </c>
      <c r="C559" t="s">
        <v>67</v>
      </c>
      <c r="D559" t="s">
        <v>88</v>
      </c>
      <c r="E559" t="s">
        <v>11515</v>
      </c>
      <c r="F559">
        <v>2</v>
      </c>
      <c r="G559">
        <v>2014</v>
      </c>
      <c r="H559" t="s">
        <v>34</v>
      </c>
      <c r="I559">
        <v>20.6</v>
      </c>
      <c r="J559">
        <v>19.803025607295002</v>
      </c>
      <c r="K559">
        <v>21.454652090274099</v>
      </c>
      <c r="L559">
        <v>7506</v>
      </c>
      <c r="M559">
        <v>42044</v>
      </c>
      <c r="N559">
        <v>1.15423893510741</v>
      </c>
    </row>
    <row r="560" spans="1:14" x14ac:dyDescent="0.25">
      <c r="A560" s="20" t="s">
        <v>20494</v>
      </c>
      <c r="B560">
        <v>3</v>
      </c>
      <c r="C560" t="s">
        <v>67</v>
      </c>
      <c r="D560" t="s">
        <v>88</v>
      </c>
      <c r="E560" t="s">
        <v>11515</v>
      </c>
      <c r="F560">
        <v>1</v>
      </c>
      <c r="G560">
        <v>2014</v>
      </c>
      <c r="H560" t="s">
        <v>54</v>
      </c>
      <c r="I560">
        <v>9.6999999999999993</v>
      </c>
      <c r="J560">
        <v>7.7270270978731501</v>
      </c>
      <c r="K560">
        <v>11.7877763408602</v>
      </c>
      <c r="L560">
        <v>330</v>
      </c>
      <c r="M560">
        <v>2606</v>
      </c>
      <c r="N560">
        <v>5.5048188256317996</v>
      </c>
    </row>
    <row r="561" spans="1:14" x14ac:dyDescent="0.25">
      <c r="A561" s="20" t="s">
        <v>20495</v>
      </c>
      <c r="B561">
        <v>3</v>
      </c>
      <c r="C561" t="s">
        <v>67</v>
      </c>
      <c r="D561" t="s">
        <v>88</v>
      </c>
      <c r="E561" t="s">
        <v>11515</v>
      </c>
      <c r="F561">
        <v>2</v>
      </c>
      <c r="G561">
        <v>2014</v>
      </c>
      <c r="H561" t="s">
        <v>54</v>
      </c>
      <c r="I561">
        <v>20.9</v>
      </c>
      <c r="J561">
        <v>18.380945130914</v>
      </c>
      <c r="K561">
        <v>23.617145874448301</v>
      </c>
      <c r="L561">
        <v>934</v>
      </c>
      <c r="M561">
        <v>4446</v>
      </c>
      <c r="N561">
        <v>3.2720999550184402</v>
      </c>
    </row>
    <row r="562" spans="1:14" x14ac:dyDescent="0.25">
      <c r="A562" s="20" t="s">
        <v>20496</v>
      </c>
      <c r="B562">
        <v>3</v>
      </c>
      <c r="C562" t="s">
        <v>67</v>
      </c>
      <c r="D562" t="s">
        <v>88</v>
      </c>
      <c r="E562" t="s">
        <v>11515</v>
      </c>
      <c r="F562">
        <v>3</v>
      </c>
      <c r="G562">
        <v>2014</v>
      </c>
      <c r="H562" t="s">
        <v>54</v>
      </c>
      <c r="I562">
        <v>8.1</v>
      </c>
      <c r="J562">
        <v>7.1377589256848903</v>
      </c>
      <c r="K562">
        <v>9.1089102044119095</v>
      </c>
      <c r="L562">
        <v>4062</v>
      </c>
      <c r="M562">
        <v>37716</v>
      </c>
      <c r="N562">
        <v>1.56902563950056</v>
      </c>
    </row>
    <row r="563" spans="1:14" x14ac:dyDescent="0.25">
      <c r="A563" s="20" t="s">
        <v>20497</v>
      </c>
      <c r="B563">
        <v>3</v>
      </c>
      <c r="C563" t="s">
        <v>67</v>
      </c>
      <c r="D563" t="s">
        <v>88</v>
      </c>
      <c r="E563" t="s">
        <v>11515</v>
      </c>
      <c r="F563">
        <v>4</v>
      </c>
      <c r="G563">
        <v>2014</v>
      </c>
      <c r="H563" t="s">
        <v>54</v>
      </c>
      <c r="I563">
        <v>10.3</v>
      </c>
      <c r="J563">
        <v>9.31568839097819</v>
      </c>
      <c r="K563">
        <v>11.3741867135682</v>
      </c>
      <c r="L563">
        <v>1958</v>
      </c>
      <c r="M563">
        <v>11019</v>
      </c>
      <c r="N563">
        <v>2.2599230735278399</v>
      </c>
    </row>
    <row r="564" spans="1:14" x14ac:dyDescent="0.25">
      <c r="A564" s="20" t="s">
        <v>20498</v>
      </c>
      <c r="B564">
        <v>3</v>
      </c>
      <c r="C564" t="s">
        <v>67</v>
      </c>
      <c r="D564" t="s">
        <v>88</v>
      </c>
      <c r="E564" t="s">
        <v>11515</v>
      </c>
      <c r="F564">
        <v>5</v>
      </c>
      <c r="G564">
        <v>2014</v>
      </c>
      <c r="H564" t="s">
        <v>54</v>
      </c>
      <c r="I564">
        <v>8.5</v>
      </c>
      <c r="J564">
        <v>7.2042732894574399</v>
      </c>
      <c r="K564">
        <v>9.9118613780473392</v>
      </c>
      <c r="L564">
        <v>638</v>
      </c>
      <c r="M564">
        <v>3281</v>
      </c>
      <c r="N564">
        <v>3.9590379123244799</v>
      </c>
    </row>
    <row r="565" spans="1:14" x14ac:dyDescent="0.25">
      <c r="A565" s="20" t="s">
        <v>11654</v>
      </c>
      <c r="B565">
        <v>3</v>
      </c>
      <c r="C565" t="s">
        <v>67</v>
      </c>
      <c r="D565" t="s">
        <v>88</v>
      </c>
      <c r="E565" t="s">
        <v>11515</v>
      </c>
      <c r="F565">
        <v>3</v>
      </c>
      <c r="G565">
        <v>2014</v>
      </c>
      <c r="H565" t="s">
        <v>34</v>
      </c>
      <c r="I565">
        <v>15.4</v>
      </c>
      <c r="J565">
        <v>14.8306899188761</v>
      </c>
      <c r="K565">
        <v>16.0546629206669</v>
      </c>
      <c r="L565">
        <v>7117</v>
      </c>
      <c r="M565">
        <v>39404</v>
      </c>
      <c r="N565">
        <v>1.1853634095982499</v>
      </c>
    </row>
    <row r="566" spans="1:14" x14ac:dyDescent="0.25">
      <c r="A566" s="20" t="s">
        <v>3062</v>
      </c>
      <c r="B566">
        <v>3</v>
      </c>
      <c r="C566" t="s">
        <v>67</v>
      </c>
      <c r="D566" t="s">
        <v>88</v>
      </c>
      <c r="E566" t="s">
        <v>11515</v>
      </c>
      <c r="F566">
        <v>1</v>
      </c>
      <c r="G566">
        <v>2014</v>
      </c>
      <c r="H566" t="s">
        <v>55</v>
      </c>
      <c r="I566">
        <v>13.6</v>
      </c>
      <c r="J566">
        <v>12.7718265109744</v>
      </c>
      <c r="K566">
        <v>14.3968592590412</v>
      </c>
      <c r="L566">
        <v>3133</v>
      </c>
      <c r="M566">
        <v>19384</v>
      </c>
      <c r="N566">
        <v>1.7865690353216099</v>
      </c>
    </row>
    <row r="567" spans="1:14" x14ac:dyDescent="0.25">
      <c r="A567" s="20" t="s">
        <v>3073</v>
      </c>
      <c r="B567">
        <v>3</v>
      </c>
      <c r="C567" t="s">
        <v>67</v>
      </c>
      <c r="D567" t="s">
        <v>88</v>
      </c>
      <c r="E567" t="s">
        <v>11515</v>
      </c>
      <c r="F567">
        <v>2</v>
      </c>
      <c r="G567">
        <v>2014</v>
      </c>
      <c r="H567" t="s">
        <v>55</v>
      </c>
      <c r="I567">
        <v>8.5</v>
      </c>
      <c r="J567">
        <v>7.8947518512621402</v>
      </c>
      <c r="K567">
        <v>9.1284771886431795</v>
      </c>
      <c r="L567">
        <v>2880</v>
      </c>
      <c r="M567">
        <v>19110</v>
      </c>
      <c r="N567">
        <v>1.86338998124982</v>
      </c>
    </row>
    <row r="568" spans="1:14" x14ac:dyDescent="0.25">
      <c r="A568" s="20" t="s">
        <v>3076</v>
      </c>
      <c r="B568">
        <v>3</v>
      </c>
      <c r="C568" t="s">
        <v>67</v>
      </c>
      <c r="D568" t="s">
        <v>88</v>
      </c>
      <c r="E568" t="s">
        <v>11515</v>
      </c>
      <c r="F568">
        <v>3</v>
      </c>
      <c r="G568">
        <v>2014</v>
      </c>
      <c r="H568" t="s">
        <v>55</v>
      </c>
      <c r="I568">
        <v>12.1</v>
      </c>
      <c r="J568">
        <v>11.6123284168682</v>
      </c>
      <c r="K568">
        <v>12.6145340126108</v>
      </c>
      <c r="L568">
        <v>8993</v>
      </c>
      <c r="M568">
        <v>46174</v>
      </c>
      <c r="N568">
        <v>1.0545027175492701</v>
      </c>
    </row>
    <row r="569" spans="1:14" x14ac:dyDescent="0.25">
      <c r="A569" s="20" t="s">
        <v>3077</v>
      </c>
      <c r="B569">
        <v>3</v>
      </c>
      <c r="C569" t="s">
        <v>67</v>
      </c>
      <c r="D569" t="s">
        <v>88</v>
      </c>
      <c r="E569" t="s">
        <v>11515</v>
      </c>
      <c r="F569">
        <v>4</v>
      </c>
      <c r="G569">
        <v>2014</v>
      </c>
      <c r="H569" t="s">
        <v>55</v>
      </c>
      <c r="I569">
        <v>16.5</v>
      </c>
      <c r="J569">
        <v>15.7848048411653</v>
      </c>
      <c r="K569">
        <v>17.323347583690701</v>
      </c>
      <c r="L569">
        <v>8036</v>
      </c>
      <c r="M569">
        <v>41119</v>
      </c>
      <c r="N569">
        <v>1.1155268706329</v>
      </c>
    </row>
    <row r="570" spans="1:14" x14ac:dyDescent="0.25">
      <c r="A570" s="20" t="s">
        <v>3078</v>
      </c>
      <c r="B570">
        <v>3</v>
      </c>
      <c r="C570" t="s">
        <v>67</v>
      </c>
      <c r="D570" t="s">
        <v>88</v>
      </c>
      <c r="E570" t="s">
        <v>11515</v>
      </c>
      <c r="F570">
        <v>5</v>
      </c>
      <c r="G570">
        <v>2014</v>
      </c>
      <c r="H570" t="s">
        <v>55</v>
      </c>
      <c r="I570">
        <v>15.8</v>
      </c>
      <c r="J570">
        <v>15.049087044985599</v>
      </c>
      <c r="K570">
        <v>16.508809409611299</v>
      </c>
      <c r="L570">
        <v>4620</v>
      </c>
      <c r="M570">
        <v>20404</v>
      </c>
      <c r="N570">
        <v>1.4712247158412499</v>
      </c>
    </row>
    <row r="571" spans="1:14" x14ac:dyDescent="0.25">
      <c r="A571" s="20" t="s">
        <v>11655</v>
      </c>
      <c r="B571">
        <v>3</v>
      </c>
      <c r="C571" t="s">
        <v>67</v>
      </c>
      <c r="D571" t="s">
        <v>88</v>
      </c>
      <c r="E571" t="s">
        <v>11515</v>
      </c>
      <c r="F571">
        <v>4</v>
      </c>
      <c r="G571">
        <v>2014</v>
      </c>
      <c r="H571" t="s">
        <v>34</v>
      </c>
      <c r="I571">
        <v>30.6</v>
      </c>
      <c r="J571">
        <v>29.5334897774556</v>
      </c>
      <c r="K571">
        <v>31.594615364095102</v>
      </c>
      <c r="L571">
        <v>5043</v>
      </c>
      <c r="M571">
        <v>19889</v>
      </c>
      <c r="N571">
        <v>1.4081713882673801</v>
      </c>
    </row>
    <row r="572" spans="1:14" x14ac:dyDescent="0.25">
      <c r="A572" s="20" t="s">
        <v>3083</v>
      </c>
      <c r="B572">
        <v>3</v>
      </c>
      <c r="C572" t="s">
        <v>67</v>
      </c>
      <c r="D572" t="s">
        <v>88</v>
      </c>
      <c r="E572" t="s">
        <v>11515</v>
      </c>
      <c r="F572">
        <v>1</v>
      </c>
      <c r="G572">
        <v>2014</v>
      </c>
      <c r="H572" t="s">
        <v>56</v>
      </c>
      <c r="I572">
        <v>3.9</v>
      </c>
      <c r="J572">
        <v>2.7372461236752499</v>
      </c>
      <c r="K572">
        <v>5.2743788967374297</v>
      </c>
      <c r="L572">
        <v>105</v>
      </c>
      <c r="M572">
        <v>443</v>
      </c>
      <c r="N572">
        <v>9.7590007294853294</v>
      </c>
    </row>
    <row r="573" spans="1:14" x14ac:dyDescent="0.25">
      <c r="A573" s="20" t="s">
        <v>3094</v>
      </c>
      <c r="B573">
        <v>3</v>
      </c>
      <c r="C573" t="s">
        <v>67</v>
      </c>
      <c r="D573" t="s">
        <v>88</v>
      </c>
      <c r="E573" t="s">
        <v>11515</v>
      </c>
      <c r="F573">
        <v>2</v>
      </c>
      <c r="G573">
        <v>2014</v>
      </c>
      <c r="H573" t="s">
        <v>56</v>
      </c>
      <c r="I573">
        <v>20.3</v>
      </c>
      <c r="J573">
        <v>17.660840042984901</v>
      </c>
      <c r="K573">
        <v>23.139484847001299</v>
      </c>
      <c r="L573">
        <v>374</v>
      </c>
      <c r="M573">
        <v>1512</v>
      </c>
      <c r="N573">
        <v>5.1708768999501897</v>
      </c>
    </row>
    <row r="574" spans="1:14" x14ac:dyDescent="0.25">
      <c r="A574" s="20" t="s">
        <v>3097</v>
      </c>
      <c r="B574">
        <v>3</v>
      </c>
      <c r="C574" t="s">
        <v>67</v>
      </c>
      <c r="D574" t="s">
        <v>88</v>
      </c>
      <c r="E574" t="s">
        <v>11515</v>
      </c>
      <c r="F574">
        <v>3</v>
      </c>
      <c r="G574">
        <v>2014</v>
      </c>
      <c r="H574" t="s">
        <v>56</v>
      </c>
      <c r="I574">
        <v>13.9</v>
      </c>
      <c r="J574">
        <v>11.2027916449864</v>
      </c>
      <c r="K574">
        <v>16.6769638793761</v>
      </c>
      <c r="L574">
        <v>848</v>
      </c>
      <c r="M574">
        <v>3392</v>
      </c>
      <c r="N574">
        <v>3.4340140987172298</v>
      </c>
    </row>
    <row r="575" spans="1:14" x14ac:dyDescent="0.25">
      <c r="A575" s="20" t="s">
        <v>3098</v>
      </c>
      <c r="B575">
        <v>3</v>
      </c>
      <c r="C575" t="s">
        <v>67</v>
      </c>
      <c r="D575" t="s">
        <v>88</v>
      </c>
      <c r="E575" t="s">
        <v>11515</v>
      </c>
      <c r="F575">
        <v>4</v>
      </c>
      <c r="G575">
        <v>2014</v>
      </c>
      <c r="H575" t="s">
        <v>56</v>
      </c>
      <c r="I575">
        <v>18.3</v>
      </c>
      <c r="J575">
        <v>12.959351611294901</v>
      </c>
      <c r="K575">
        <v>24.165575683306798</v>
      </c>
      <c r="L575">
        <v>207</v>
      </c>
      <c r="M575">
        <v>889</v>
      </c>
      <c r="N575">
        <v>6.9504804685691601</v>
      </c>
    </row>
    <row r="576" spans="1:14" x14ac:dyDescent="0.25">
      <c r="A576" s="20" t="s">
        <v>3099</v>
      </c>
      <c r="B576">
        <v>3</v>
      </c>
      <c r="C576" t="s">
        <v>67</v>
      </c>
      <c r="D576" t="s">
        <v>88</v>
      </c>
      <c r="E576" t="s">
        <v>11515</v>
      </c>
      <c r="F576">
        <v>5</v>
      </c>
      <c r="G576">
        <v>2014</v>
      </c>
      <c r="H576" t="s">
        <v>56</v>
      </c>
      <c r="I576">
        <v>29.7</v>
      </c>
      <c r="J576">
        <v>28.516591672735998</v>
      </c>
      <c r="K576">
        <v>30.877800320154599</v>
      </c>
      <c r="L576">
        <v>4764</v>
      </c>
      <c r="M576">
        <v>13624</v>
      </c>
      <c r="N576">
        <v>1.4488189694993601</v>
      </c>
    </row>
    <row r="577" spans="1:14" x14ac:dyDescent="0.25">
      <c r="A577" s="20" t="s">
        <v>11656</v>
      </c>
      <c r="B577">
        <v>3</v>
      </c>
      <c r="C577" t="s">
        <v>67</v>
      </c>
      <c r="D577" t="s">
        <v>88</v>
      </c>
      <c r="E577" t="s">
        <v>11515</v>
      </c>
      <c r="F577">
        <v>5</v>
      </c>
      <c r="G577">
        <v>2014</v>
      </c>
      <c r="H577" t="s">
        <v>34</v>
      </c>
      <c r="I577">
        <v>30.7</v>
      </c>
      <c r="J577">
        <v>30.083787694442702</v>
      </c>
      <c r="K577">
        <v>31.363000682895699</v>
      </c>
      <c r="L577">
        <v>13559</v>
      </c>
      <c r="M577">
        <v>42969</v>
      </c>
      <c r="N577">
        <v>0.85878840003868595</v>
      </c>
    </row>
    <row r="578" spans="1:14" x14ac:dyDescent="0.25">
      <c r="A578" s="20" t="s">
        <v>3104</v>
      </c>
      <c r="B578">
        <v>3</v>
      </c>
      <c r="C578" t="s">
        <v>67</v>
      </c>
      <c r="D578" t="s">
        <v>88</v>
      </c>
      <c r="E578" t="s">
        <v>11515</v>
      </c>
      <c r="F578">
        <v>1</v>
      </c>
      <c r="G578">
        <v>2014</v>
      </c>
      <c r="H578" t="s">
        <v>57</v>
      </c>
      <c r="I578">
        <v>9.3000000000000007</v>
      </c>
      <c r="J578">
        <v>7.7882048112834399</v>
      </c>
      <c r="K578">
        <v>10.9250980054547</v>
      </c>
      <c r="L578">
        <v>652</v>
      </c>
      <c r="M578">
        <v>6246</v>
      </c>
      <c r="N578">
        <v>3.9163022499397901</v>
      </c>
    </row>
    <row r="579" spans="1:14" x14ac:dyDescent="0.25">
      <c r="A579" s="20" t="s">
        <v>3115</v>
      </c>
      <c r="B579">
        <v>3</v>
      </c>
      <c r="C579" t="s">
        <v>67</v>
      </c>
      <c r="D579" t="s">
        <v>88</v>
      </c>
      <c r="E579" t="s">
        <v>11515</v>
      </c>
      <c r="F579">
        <v>2</v>
      </c>
      <c r="G579">
        <v>2014</v>
      </c>
      <c r="H579" t="s">
        <v>57</v>
      </c>
      <c r="I579">
        <v>21.8</v>
      </c>
      <c r="J579">
        <v>19.5364537607519</v>
      </c>
      <c r="K579">
        <v>24.265648449631101</v>
      </c>
      <c r="L579">
        <v>515</v>
      </c>
      <c r="M579">
        <v>2351</v>
      </c>
      <c r="N579">
        <v>4.4065264923923202</v>
      </c>
    </row>
    <row r="580" spans="1:14" x14ac:dyDescent="0.25">
      <c r="A580" s="20" t="s">
        <v>3118</v>
      </c>
      <c r="B580">
        <v>3</v>
      </c>
      <c r="C580" t="s">
        <v>67</v>
      </c>
      <c r="D580" t="s">
        <v>88</v>
      </c>
      <c r="E580" t="s">
        <v>11515</v>
      </c>
      <c r="F580">
        <v>3</v>
      </c>
      <c r="G580">
        <v>2014</v>
      </c>
      <c r="H580" t="s">
        <v>57</v>
      </c>
      <c r="I580">
        <v>11.6</v>
      </c>
      <c r="J580">
        <v>10.755991585324001</v>
      </c>
      <c r="K580">
        <v>12.551304374978001</v>
      </c>
      <c r="L580">
        <v>2406</v>
      </c>
      <c r="M580">
        <v>13429</v>
      </c>
      <c r="N580">
        <v>2.0386946747183199</v>
      </c>
    </row>
    <row r="581" spans="1:14" x14ac:dyDescent="0.25">
      <c r="A581" s="20" t="s">
        <v>3119</v>
      </c>
      <c r="B581">
        <v>3</v>
      </c>
      <c r="C581" t="s">
        <v>67</v>
      </c>
      <c r="D581" t="s">
        <v>88</v>
      </c>
      <c r="E581" t="s">
        <v>11515</v>
      </c>
      <c r="F581">
        <v>4</v>
      </c>
      <c r="G581">
        <v>2014</v>
      </c>
      <c r="H581" t="s">
        <v>57</v>
      </c>
      <c r="I581">
        <v>16.899999999999999</v>
      </c>
      <c r="J581">
        <v>15.729751184099401</v>
      </c>
      <c r="K581">
        <v>18.0616416585429</v>
      </c>
      <c r="L581">
        <v>3763</v>
      </c>
      <c r="M581">
        <v>18049</v>
      </c>
      <c r="N581">
        <v>1.6301699785346799</v>
      </c>
    </row>
    <row r="582" spans="1:14" x14ac:dyDescent="0.25">
      <c r="A582" s="20" t="s">
        <v>3120</v>
      </c>
      <c r="B582">
        <v>3</v>
      </c>
      <c r="C582" t="s">
        <v>67</v>
      </c>
      <c r="D582" t="s">
        <v>88</v>
      </c>
      <c r="E582" t="s">
        <v>11515</v>
      </c>
      <c r="F582">
        <v>5</v>
      </c>
      <c r="G582">
        <v>2014</v>
      </c>
      <c r="H582" t="s">
        <v>57</v>
      </c>
      <c r="I582">
        <v>24.5</v>
      </c>
      <c r="J582">
        <v>22.930115408448099</v>
      </c>
      <c r="K582">
        <v>26.038359725937301</v>
      </c>
      <c r="L582">
        <v>2642</v>
      </c>
      <c r="M582">
        <v>10700</v>
      </c>
      <c r="N582">
        <v>1.94551056410241</v>
      </c>
    </row>
    <row r="583" spans="1:14" x14ac:dyDescent="0.25">
      <c r="A583" s="20" t="s">
        <v>3125</v>
      </c>
      <c r="B583">
        <v>3</v>
      </c>
      <c r="C583" t="s">
        <v>67</v>
      </c>
      <c r="D583" t="s">
        <v>88</v>
      </c>
      <c r="E583" t="s">
        <v>11515</v>
      </c>
      <c r="F583">
        <v>1</v>
      </c>
      <c r="G583">
        <v>2014</v>
      </c>
      <c r="H583" t="s">
        <v>58</v>
      </c>
      <c r="I583">
        <v>11.9</v>
      </c>
      <c r="J583">
        <v>10.8227683419061</v>
      </c>
      <c r="K583">
        <v>12.9969869138611</v>
      </c>
      <c r="L583">
        <v>2443</v>
      </c>
      <c r="M583">
        <v>17395</v>
      </c>
      <c r="N583">
        <v>2.0231974386012901</v>
      </c>
    </row>
    <row r="584" spans="1:14" x14ac:dyDescent="0.25">
      <c r="A584" s="20" t="s">
        <v>3136</v>
      </c>
      <c r="B584">
        <v>3</v>
      </c>
      <c r="C584" t="s">
        <v>67</v>
      </c>
      <c r="D584" t="s">
        <v>88</v>
      </c>
      <c r="E584" t="s">
        <v>11515</v>
      </c>
      <c r="F584">
        <v>2</v>
      </c>
      <c r="G584">
        <v>2014</v>
      </c>
      <c r="H584" t="s">
        <v>58</v>
      </c>
      <c r="I584">
        <v>16</v>
      </c>
      <c r="J584">
        <v>14.6487187219104</v>
      </c>
      <c r="K584">
        <v>17.377103516182299</v>
      </c>
      <c r="L584">
        <v>1856</v>
      </c>
      <c r="M584">
        <v>8943</v>
      </c>
      <c r="N584">
        <v>2.3211917272131499</v>
      </c>
    </row>
    <row r="585" spans="1:14" x14ac:dyDescent="0.25">
      <c r="A585" s="20" t="s">
        <v>3139</v>
      </c>
      <c r="B585">
        <v>3</v>
      </c>
      <c r="C585" t="s">
        <v>67</v>
      </c>
      <c r="D585" t="s">
        <v>88</v>
      </c>
      <c r="E585" t="s">
        <v>11515</v>
      </c>
      <c r="F585">
        <v>3</v>
      </c>
      <c r="G585">
        <v>2014</v>
      </c>
      <c r="H585" t="s">
        <v>58</v>
      </c>
      <c r="I585">
        <v>18.399999999999999</v>
      </c>
      <c r="J585">
        <v>17.569761305314401</v>
      </c>
      <c r="K585">
        <v>19.256115484162599</v>
      </c>
      <c r="L585">
        <v>6200</v>
      </c>
      <c r="M585">
        <v>37250</v>
      </c>
      <c r="N585">
        <v>1.2700012700019001</v>
      </c>
    </row>
    <row r="586" spans="1:14" x14ac:dyDescent="0.25">
      <c r="A586" s="20" t="s">
        <v>3140</v>
      </c>
      <c r="B586">
        <v>3</v>
      </c>
      <c r="C586" t="s">
        <v>67</v>
      </c>
      <c r="D586" t="s">
        <v>88</v>
      </c>
      <c r="E586" t="s">
        <v>11515</v>
      </c>
      <c r="F586">
        <v>4</v>
      </c>
      <c r="G586">
        <v>2014</v>
      </c>
      <c r="H586" t="s">
        <v>58</v>
      </c>
      <c r="I586">
        <v>16.100000000000001</v>
      </c>
      <c r="J586">
        <v>15.5543197897981</v>
      </c>
      <c r="K586">
        <v>16.642531796563599</v>
      </c>
      <c r="L586">
        <v>12612</v>
      </c>
      <c r="M586">
        <v>70610</v>
      </c>
      <c r="N586">
        <v>0.89044688495822799</v>
      </c>
    </row>
    <row r="587" spans="1:14" x14ac:dyDescent="0.25">
      <c r="A587" s="20" t="s">
        <v>3141</v>
      </c>
      <c r="B587">
        <v>3</v>
      </c>
      <c r="C587" t="s">
        <v>67</v>
      </c>
      <c r="D587" t="s">
        <v>88</v>
      </c>
      <c r="E587" t="s">
        <v>11515</v>
      </c>
      <c r="F587">
        <v>5</v>
      </c>
      <c r="G587">
        <v>2014</v>
      </c>
      <c r="H587" t="s">
        <v>58</v>
      </c>
      <c r="I587">
        <v>27</v>
      </c>
      <c r="J587">
        <v>26.385285490686201</v>
      </c>
      <c r="K587">
        <v>27.597130682431501</v>
      </c>
      <c r="L587">
        <v>19248</v>
      </c>
      <c r="M587">
        <v>76938</v>
      </c>
      <c r="N587">
        <v>0.72078741463111495</v>
      </c>
    </row>
    <row r="588" spans="1:14" x14ac:dyDescent="0.25">
      <c r="A588" s="20" t="s">
        <v>21995</v>
      </c>
      <c r="B588">
        <v>3</v>
      </c>
      <c r="C588" t="s">
        <v>67</v>
      </c>
      <c r="D588" t="s">
        <v>88</v>
      </c>
      <c r="E588" t="s">
        <v>11515</v>
      </c>
      <c r="F588">
        <v>1</v>
      </c>
      <c r="G588">
        <v>2014</v>
      </c>
      <c r="H588" t="s">
        <v>59</v>
      </c>
      <c r="I588">
        <v>11.1</v>
      </c>
      <c r="J588">
        <v>8.5501194831242096</v>
      </c>
      <c r="K588">
        <v>13.932456416292</v>
      </c>
      <c r="L588">
        <v>203</v>
      </c>
      <c r="M588">
        <v>1361</v>
      </c>
      <c r="N588">
        <v>7.0186240634359596</v>
      </c>
    </row>
    <row r="589" spans="1:14" x14ac:dyDescent="0.25">
      <c r="A589" s="20" t="s">
        <v>21996</v>
      </c>
      <c r="B589">
        <v>3</v>
      </c>
      <c r="C589" t="s">
        <v>67</v>
      </c>
      <c r="D589" t="s">
        <v>88</v>
      </c>
      <c r="E589" t="s">
        <v>11515</v>
      </c>
      <c r="F589">
        <v>2</v>
      </c>
      <c r="G589">
        <v>2014</v>
      </c>
      <c r="H589" t="s">
        <v>59</v>
      </c>
      <c r="I589">
        <v>6.6</v>
      </c>
      <c r="J589">
        <v>5.1027293260044297</v>
      </c>
      <c r="K589">
        <v>8.2207419832697095</v>
      </c>
      <c r="L589">
        <v>180</v>
      </c>
      <c r="M589">
        <v>1394</v>
      </c>
      <c r="N589">
        <v>7.4535599249992996</v>
      </c>
    </row>
    <row r="590" spans="1:14" x14ac:dyDescent="0.25">
      <c r="A590" s="20" t="s">
        <v>20499</v>
      </c>
      <c r="B590">
        <v>3</v>
      </c>
      <c r="C590" t="s">
        <v>67</v>
      </c>
      <c r="D590" t="s">
        <v>88</v>
      </c>
      <c r="E590" t="s">
        <v>11515</v>
      </c>
      <c r="F590">
        <v>3</v>
      </c>
      <c r="G590">
        <v>2014</v>
      </c>
      <c r="H590" t="s">
        <v>59</v>
      </c>
      <c r="I590">
        <v>14.3</v>
      </c>
      <c r="J590">
        <v>11.708098589792501</v>
      </c>
      <c r="K590">
        <v>17.049636944470102</v>
      </c>
      <c r="L590">
        <v>322</v>
      </c>
      <c r="M590">
        <v>1736</v>
      </c>
      <c r="N590">
        <v>5.5727821257535304</v>
      </c>
    </row>
    <row r="591" spans="1:14" x14ac:dyDescent="0.25">
      <c r="A591" s="20" t="s">
        <v>20500</v>
      </c>
      <c r="B591">
        <v>3</v>
      </c>
      <c r="C591" t="s">
        <v>67</v>
      </c>
      <c r="D591" t="s">
        <v>88</v>
      </c>
      <c r="E591" t="s">
        <v>11515</v>
      </c>
      <c r="F591">
        <v>4</v>
      </c>
      <c r="G591">
        <v>2014</v>
      </c>
      <c r="H591" t="s">
        <v>59</v>
      </c>
      <c r="I591">
        <v>17.7</v>
      </c>
      <c r="J591">
        <v>16.2100273783335</v>
      </c>
      <c r="K591">
        <v>19.3166290893462</v>
      </c>
      <c r="L591">
        <v>1715</v>
      </c>
      <c r="M591">
        <v>9648</v>
      </c>
      <c r="N591">
        <v>2.4147264420814798</v>
      </c>
    </row>
    <row r="592" spans="1:14" x14ac:dyDescent="0.25">
      <c r="A592" s="20" t="s">
        <v>20501</v>
      </c>
      <c r="B592">
        <v>3</v>
      </c>
      <c r="C592" t="s">
        <v>67</v>
      </c>
      <c r="D592" t="s">
        <v>88</v>
      </c>
      <c r="E592" t="s">
        <v>11515</v>
      </c>
      <c r="F592">
        <v>5</v>
      </c>
      <c r="G592">
        <v>2014</v>
      </c>
      <c r="H592" t="s">
        <v>59</v>
      </c>
      <c r="I592">
        <v>14.8</v>
      </c>
      <c r="J592">
        <v>12.897642640087099</v>
      </c>
      <c r="K592">
        <v>16.827522188736701</v>
      </c>
      <c r="L592">
        <v>1049</v>
      </c>
      <c r="M592">
        <v>5788</v>
      </c>
      <c r="N592">
        <v>3.0875376054721899</v>
      </c>
    </row>
    <row r="593" spans="1:14" x14ac:dyDescent="0.25">
      <c r="A593" s="20" t="s">
        <v>20502</v>
      </c>
      <c r="B593">
        <v>3</v>
      </c>
      <c r="C593" t="s">
        <v>67</v>
      </c>
      <c r="D593" t="s">
        <v>88</v>
      </c>
      <c r="E593" t="s">
        <v>11515</v>
      </c>
      <c r="F593">
        <v>1</v>
      </c>
      <c r="G593">
        <v>2014</v>
      </c>
      <c r="H593" t="s">
        <v>60</v>
      </c>
      <c r="I593">
        <v>8.9</v>
      </c>
      <c r="J593">
        <v>8.4633124792998302</v>
      </c>
      <c r="K593">
        <v>9.3878501696000196</v>
      </c>
      <c r="L593">
        <v>6445</v>
      </c>
      <c r="M593">
        <v>51753</v>
      </c>
      <c r="N593">
        <v>1.24562850807921</v>
      </c>
    </row>
    <row r="594" spans="1:14" x14ac:dyDescent="0.25">
      <c r="A594" s="20" t="s">
        <v>20503</v>
      </c>
      <c r="B594">
        <v>3</v>
      </c>
      <c r="C594" t="s">
        <v>67</v>
      </c>
      <c r="D594" t="s">
        <v>88</v>
      </c>
      <c r="E594" t="s">
        <v>11515</v>
      </c>
      <c r="F594">
        <v>2</v>
      </c>
      <c r="G594">
        <v>2014</v>
      </c>
      <c r="H594" t="s">
        <v>60</v>
      </c>
      <c r="I594">
        <v>17.100000000000001</v>
      </c>
      <c r="J594">
        <v>16.4147373235303</v>
      </c>
      <c r="K594">
        <v>17.7300655760864</v>
      </c>
      <c r="L594">
        <v>8513</v>
      </c>
      <c r="M594">
        <v>53834</v>
      </c>
      <c r="N594">
        <v>1.08382379931299</v>
      </c>
    </row>
    <row r="595" spans="1:14" x14ac:dyDescent="0.25">
      <c r="A595" s="20" t="s">
        <v>20504</v>
      </c>
      <c r="B595">
        <v>3</v>
      </c>
      <c r="C595" t="s">
        <v>67</v>
      </c>
      <c r="D595" t="s">
        <v>88</v>
      </c>
      <c r="E595" t="s">
        <v>11515</v>
      </c>
      <c r="F595">
        <v>3</v>
      </c>
      <c r="G595">
        <v>2014</v>
      </c>
      <c r="H595" t="s">
        <v>60</v>
      </c>
      <c r="I595">
        <v>16.399999999999999</v>
      </c>
      <c r="J595">
        <v>15.820908604745</v>
      </c>
      <c r="K595">
        <v>17.028592253645801</v>
      </c>
      <c r="L595">
        <v>11438</v>
      </c>
      <c r="M595">
        <v>76113</v>
      </c>
      <c r="N595">
        <v>0.93502872686134797</v>
      </c>
    </row>
    <row r="596" spans="1:14" x14ac:dyDescent="0.25">
      <c r="A596" s="20" t="s">
        <v>20505</v>
      </c>
      <c r="B596">
        <v>3</v>
      </c>
      <c r="C596" t="s">
        <v>67</v>
      </c>
      <c r="D596" t="s">
        <v>88</v>
      </c>
      <c r="E596" t="s">
        <v>11515</v>
      </c>
      <c r="F596">
        <v>4</v>
      </c>
      <c r="G596">
        <v>2014</v>
      </c>
      <c r="H596" t="s">
        <v>60</v>
      </c>
      <c r="I596">
        <v>22.5</v>
      </c>
      <c r="J596">
        <v>21.7503423522252</v>
      </c>
      <c r="K596">
        <v>23.188497800011699</v>
      </c>
      <c r="L596">
        <v>9029</v>
      </c>
      <c r="M596">
        <v>38647</v>
      </c>
      <c r="N596">
        <v>1.05239838630407</v>
      </c>
    </row>
    <row r="597" spans="1:14" x14ac:dyDescent="0.25">
      <c r="A597" s="20" t="s">
        <v>20506</v>
      </c>
      <c r="B597">
        <v>3</v>
      </c>
      <c r="C597" t="s">
        <v>67</v>
      </c>
      <c r="D597" t="s">
        <v>88</v>
      </c>
      <c r="E597" t="s">
        <v>11515</v>
      </c>
      <c r="F597">
        <v>5</v>
      </c>
      <c r="G597">
        <v>2014</v>
      </c>
      <c r="H597" t="s">
        <v>60</v>
      </c>
      <c r="I597">
        <v>25.7</v>
      </c>
      <c r="J597">
        <v>24.879651956232902</v>
      </c>
      <c r="K597">
        <v>26.435916091841801</v>
      </c>
      <c r="L597">
        <v>8388</v>
      </c>
      <c r="M597">
        <v>28810</v>
      </c>
      <c r="N597">
        <v>1.0918696368006999</v>
      </c>
    </row>
    <row r="598" spans="1:14" x14ac:dyDescent="0.25">
      <c r="A598" s="20" t="s">
        <v>20507</v>
      </c>
      <c r="B598">
        <v>3</v>
      </c>
      <c r="C598" t="s">
        <v>67</v>
      </c>
      <c r="D598" t="s">
        <v>88</v>
      </c>
      <c r="E598" t="s">
        <v>11515</v>
      </c>
      <c r="F598">
        <v>1</v>
      </c>
      <c r="G598">
        <v>2014</v>
      </c>
      <c r="H598" t="s">
        <v>61</v>
      </c>
      <c r="I598">
        <v>5.6</v>
      </c>
      <c r="J598">
        <v>2.5238182879494602</v>
      </c>
      <c r="K598">
        <v>9.4061417651095596</v>
      </c>
      <c r="L598">
        <v>64</v>
      </c>
      <c r="M598">
        <v>642</v>
      </c>
      <c r="N598">
        <v>12.5</v>
      </c>
    </row>
    <row r="599" spans="1:14" x14ac:dyDescent="0.25">
      <c r="A599" s="20" t="s">
        <v>20508</v>
      </c>
      <c r="B599">
        <v>3</v>
      </c>
      <c r="C599" t="s">
        <v>67</v>
      </c>
      <c r="D599" t="s">
        <v>88</v>
      </c>
      <c r="E599" t="s">
        <v>11515</v>
      </c>
      <c r="F599">
        <v>2</v>
      </c>
      <c r="G599">
        <v>2014</v>
      </c>
      <c r="H599" t="s">
        <v>61</v>
      </c>
      <c r="I599">
        <v>9.5</v>
      </c>
      <c r="J599">
        <v>7.9127887209097203</v>
      </c>
      <c r="K599">
        <v>11.224970014264599</v>
      </c>
      <c r="L599">
        <v>186</v>
      </c>
      <c r="M599">
        <v>1471</v>
      </c>
      <c r="N599">
        <v>7.3323557510676602</v>
      </c>
    </row>
    <row r="600" spans="1:14" x14ac:dyDescent="0.25">
      <c r="A600" s="20" t="s">
        <v>20509</v>
      </c>
      <c r="B600">
        <v>3</v>
      </c>
      <c r="C600" t="s">
        <v>67</v>
      </c>
      <c r="D600" t="s">
        <v>88</v>
      </c>
      <c r="E600" t="s">
        <v>11515</v>
      </c>
      <c r="F600">
        <v>3</v>
      </c>
      <c r="G600">
        <v>2014</v>
      </c>
      <c r="H600" t="s">
        <v>61</v>
      </c>
      <c r="I600">
        <v>2.4</v>
      </c>
      <c r="J600">
        <v>1.5615301689037699</v>
      </c>
      <c r="K600">
        <v>3.2341879091241101</v>
      </c>
      <c r="L600">
        <v>387</v>
      </c>
      <c r="M600">
        <v>7897</v>
      </c>
      <c r="N600">
        <v>5.0832856777534898</v>
      </c>
    </row>
    <row r="601" spans="1:14" x14ac:dyDescent="0.25">
      <c r="A601" s="20" t="s">
        <v>20510</v>
      </c>
      <c r="B601">
        <v>3</v>
      </c>
      <c r="C601" t="s">
        <v>67</v>
      </c>
      <c r="D601" t="s">
        <v>88</v>
      </c>
      <c r="E601" t="s">
        <v>11515</v>
      </c>
      <c r="F601">
        <v>4</v>
      </c>
      <c r="G601">
        <v>2014</v>
      </c>
      <c r="H601" t="s">
        <v>61</v>
      </c>
      <c r="I601">
        <v>5.7</v>
      </c>
      <c r="J601">
        <v>4.7296373373072402</v>
      </c>
      <c r="K601">
        <v>6.6493650258619796</v>
      </c>
      <c r="L601">
        <v>1724</v>
      </c>
      <c r="M601">
        <v>27185</v>
      </c>
      <c r="N601">
        <v>2.40841525429544</v>
      </c>
    </row>
    <row r="602" spans="1:14" x14ac:dyDescent="0.25">
      <c r="A602" s="20" t="s">
        <v>20511</v>
      </c>
      <c r="B602">
        <v>3</v>
      </c>
      <c r="C602" t="s">
        <v>67</v>
      </c>
      <c r="D602" t="s">
        <v>88</v>
      </c>
      <c r="E602" t="s">
        <v>11515</v>
      </c>
      <c r="F602">
        <v>5</v>
      </c>
      <c r="G602">
        <v>2014</v>
      </c>
      <c r="H602" t="s">
        <v>61</v>
      </c>
      <c r="I602">
        <v>13.2</v>
      </c>
      <c r="J602">
        <v>10.4671196508846</v>
      </c>
      <c r="K602">
        <v>16.1979471044985</v>
      </c>
      <c r="L602">
        <v>149</v>
      </c>
      <c r="M602">
        <v>1298</v>
      </c>
      <c r="N602">
        <v>8.1923192051904099</v>
      </c>
    </row>
    <row r="603" spans="1:14" x14ac:dyDescent="0.25">
      <c r="A603" s="20" t="s">
        <v>21997</v>
      </c>
      <c r="B603">
        <v>3</v>
      </c>
      <c r="C603" t="s">
        <v>67</v>
      </c>
      <c r="D603" t="s">
        <v>88</v>
      </c>
      <c r="E603" t="s">
        <v>11515</v>
      </c>
      <c r="F603">
        <v>1</v>
      </c>
      <c r="G603">
        <v>2014</v>
      </c>
      <c r="H603" t="s">
        <v>62</v>
      </c>
      <c r="I603">
        <v>4.4000000000000004</v>
      </c>
      <c r="J603">
        <v>2.98512121179798</v>
      </c>
      <c r="K603">
        <v>6.1516311334255196</v>
      </c>
      <c r="L603">
        <v>68</v>
      </c>
      <c r="M603">
        <v>687</v>
      </c>
      <c r="N603">
        <v>12.126781251816601</v>
      </c>
    </row>
    <row r="604" spans="1:14" x14ac:dyDescent="0.25">
      <c r="A604" s="20" t="s">
        <v>20512</v>
      </c>
      <c r="B604">
        <v>3</v>
      </c>
      <c r="C604" t="s">
        <v>67</v>
      </c>
      <c r="D604" t="s">
        <v>88</v>
      </c>
      <c r="E604" t="s">
        <v>11515</v>
      </c>
      <c r="F604">
        <v>2</v>
      </c>
      <c r="G604">
        <v>2014</v>
      </c>
      <c r="H604" t="s">
        <v>62</v>
      </c>
      <c r="I604">
        <v>6.4</v>
      </c>
      <c r="J604">
        <v>5.3817746241748798</v>
      </c>
      <c r="K604">
        <v>7.3958227648200303</v>
      </c>
      <c r="L604">
        <v>539</v>
      </c>
      <c r="M604">
        <v>3745</v>
      </c>
      <c r="N604">
        <v>4.3073049225394797</v>
      </c>
    </row>
    <row r="605" spans="1:14" x14ac:dyDescent="0.25">
      <c r="A605" s="20" t="s">
        <v>21998</v>
      </c>
      <c r="B605">
        <v>3</v>
      </c>
      <c r="C605" t="s">
        <v>67</v>
      </c>
      <c r="D605" t="s">
        <v>88</v>
      </c>
      <c r="E605" t="s">
        <v>11515</v>
      </c>
      <c r="F605">
        <v>3</v>
      </c>
      <c r="G605">
        <v>2014</v>
      </c>
      <c r="H605" t="s">
        <v>62</v>
      </c>
      <c r="I605">
        <v>8.9</v>
      </c>
      <c r="J605">
        <v>7.6572041633919099</v>
      </c>
      <c r="K605">
        <v>10.3121877413462</v>
      </c>
      <c r="L605">
        <v>543</v>
      </c>
      <c r="M605">
        <v>3975</v>
      </c>
      <c r="N605">
        <v>4.2914107542287496</v>
      </c>
    </row>
    <row r="606" spans="1:14" x14ac:dyDescent="0.25">
      <c r="A606" s="20" t="s">
        <v>20513</v>
      </c>
      <c r="B606">
        <v>3</v>
      </c>
      <c r="C606" t="s">
        <v>67</v>
      </c>
      <c r="D606" t="s">
        <v>88</v>
      </c>
      <c r="E606" t="s">
        <v>11515</v>
      </c>
      <c r="F606">
        <v>4</v>
      </c>
      <c r="G606">
        <v>2014</v>
      </c>
      <c r="H606" t="s">
        <v>62</v>
      </c>
      <c r="I606">
        <v>16.100000000000001</v>
      </c>
      <c r="J606">
        <v>14.8225581070632</v>
      </c>
      <c r="K606">
        <v>17.451671098390499</v>
      </c>
      <c r="L606">
        <v>1447</v>
      </c>
      <c r="M606">
        <v>7568</v>
      </c>
      <c r="N606">
        <v>2.62884956483901</v>
      </c>
    </row>
    <row r="607" spans="1:14" x14ac:dyDescent="0.25">
      <c r="A607" s="20" t="s">
        <v>20514</v>
      </c>
      <c r="B607">
        <v>3</v>
      </c>
      <c r="C607" t="s">
        <v>67</v>
      </c>
      <c r="D607" t="s">
        <v>88</v>
      </c>
      <c r="E607" t="s">
        <v>11515</v>
      </c>
      <c r="F607">
        <v>5</v>
      </c>
      <c r="G607">
        <v>2014</v>
      </c>
      <c r="H607" t="s">
        <v>62</v>
      </c>
      <c r="I607">
        <v>20.3</v>
      </c>
      <c r="J607">
        <v>19.138212905535401</v>
      </c>
      <c r="K607">
        <v>21.545695606328799</v>
      </c>
      <c r="L607">
        <v>4622</v>
      </c>
      <c r="M607">
        <v>20163</v>
      </c>
      <c r="N607">
        <v>1.4709063722876301</v>
      </c>
    </row>
    <row r="608" spans="1:14" x14ac:dyDescent="0.25">
      <c r="A608" s="20" t="s">
        <v>11657</v>
      </c>
      <c r="B608">
        <v>3</v>
      </c>
      <c r="C608" t="s">
        <v>67</v>
      </c>
      <c r="D608" t="s">
        <v>88</v>
      </c>
      <c r="E608" t="s">
        <v>11515</v>
      </c>
      <c r="F608">
        <v>1</v>
      </c>
      <c r="G608">
        <v>2014</v>
      </c>
      <c r="H608" t="s">
        <v>43</v>
      </c>
      <c r="I608">
        <v>13.2</v>
      </c>
      <c r="J608">
        <v>11.389771371289401</v>
      </c>
      <c r="K608">
        <v>15.1429327422931</v>
      </c>
      <c r="L608">
        <v>1094</v>
      </c>
      <c r="M608">
        <v>6746</v>
      </c>
      <c r="N608">
        <v>3.0233702757845</v>
      </c>
    </row>
    <row r="609" spans="1:14" x14ac:dyDescent="0.25">
      <c r="A609" s="20" t="s">
        <v>20515</v>
      </c>
      <c r="B609">
        <v>3</v>
      </c>
      <c r="C609" t="s">
        <v>67</v>
      </c>
      <c r="D609" t="s">
        <v>88</v>
      </c>
      <c r="E609" t="s">
        <v>11515</v>
      </c>
      <c r="F609">
        <v>1</v>
      </c>
      <c r="G609">
        <v>2014</v>
      </c>
      <c r="H609" t="s">
        <v>75</v>
      </c>
      <c r="I609">
        <v>11.14</v>
      </c>
      <c r="J609">
        <v>10.907354621224799</v>
      </c>
      <c r="K609">
        <v>11.372862075158499</v>
      </c>
      <c r="L609">
        <v>34656</v>
      </c>
      <c r="M609">
        <v>244209</v>
      </c>
      <c r="N609">
        <v>0.53716880324192495</v>
      </c>
    </row>
    <row r="610" spans="1:14" x14ac:dyDescent="0.25">
      <c r="A610" s="20" t="s">
        <v>20516</v>
      </c>
      <c r="B610">
        <v>3</v>
      </c>
      <c r="C610" t="s">
        <v>67</v>
      </c>
      <c r="D610" t="s">
        <v>88</v>
      </c>
      <c r="E610" t="s">
        <v>11515</v>
      </c>
      <c r="F610">
        <v>2</v>
      </c>
      <c r="G610">
        <v>2014</v>
      </c>
      <c r="H610" t="s">
        <v>75</v>
      </c>
      <c r="I610">
        <v>15.24</v>
      </c>
      <c r="J610">
        <v>14.993884008874399</v>
      </c>
      <c r="K610">
        <v>15.497123161692601</v>
      </c>
      <c r="L610">
        <v>48562</v>
      </c>
      <c r="M610">
        <v>287596</v>
      </c>
      <c r="N610">
        <v>0.453786652622789</v>
      </c>
    </row>
    <row r="611" spans="1:14" x14ac:dyDescent="0.25">
      <c r="A611" s="20" t="s">
        <v>20517</v>
      </c>
      <c r="B611">
        <v>3</v>
      </c>
      <c r="C611" t="s">
        <v>67</v>
      </c>
      <c r="D611" t="s">
        <v>88</v>
      </c>
      <c r="E611" t="s">
        <v>11515</v>
      </c>
      <c r="F611">
        <v>3</v>
      </c>
      <c r="G611">
        <v>2014</v>
      </c>
      <c r="H611" t="s">
        <v>75</v>
      </c>
      <c r="I611">
        <v>14.12</v>
      </c>
      <c r="J611">
        <v>13.909816709513199</v>
      </c>
      <c r="K611">
        <v>14.3331378472864</v>
      </c>
      <c r="L611">
        <v>69993</v>
      </c>
      <c r="M611">
        <v>434569</v>
      </c>
      <c r="N611">
        <v>0.37798337265036303</v>
      </c>
    </row>
    <row r="612" spans="1:14" x14ac:dyDescent="0.25">
      <c r="A612" s="20" t="s">
        <v>20518</v>
      </c>
      <c r="B612">
        <v>3</v>
      </c>
      <c r="C612" t="s">
        <v>67</v>
      </c>
      <c r="D612" t="s">
        <v>88</v>
      </c>
      <c r="E612" t="s">
        <v>11515</v>
      </c>
      <c r="F612">
        <v>4</v>
      </c>
      <c r="G612">
        <v>2014</v>
      </c>
      <c r="H612" t="s">
        <v>75</v>
      </c>
      <c r="I612">
        <v>17.98</v>
      </c>
      <c r="J612">
        <v>17.775260182653199</v>
      </c>
      <c r="K612">
        <v>18.192454276099401</v>
      </c>
      <c r="L612">
        <v>97422</v>
      </c>
      <c r="M612">
        <v>535271</v>
      </c>
      <c r="N612">
        <v>0.32038448704600903</v>
      </c>
    </row>
    <row r="613" spans="1:14" x14ac:dyDescent="0.25">
      <c r="A613" s="20" t="s">
        <v>20519</v>
      </c>
      <c r="B613">
        <v>3</v>
      </c>
      <c r="C613" t="s">
        <v>67</v>
      </c>
      <c r="D613" t="s">
        <v>88</v>
      </c>
      <c r="E613" t="s">
        <v>11515</v>
      </c>
      <c r="F613">
        <v>5</v>
      </c>
      <c r="G613">
        <v>2014</v>
      </c>
      <c r="H613" t="s">
        <v>75</v>
      </c>
      <c r="I613">
        <v>27.7</v>
      </c>
      <c r="J613">
        <v>27.504695050829099</v>
      </c>
      <c r="K613">
        <v>27.897450372075401</v>
      </c>
      <c r="L613">
        <v>151441</v>
      </c>
      <c r="M613">
        <v>568397</v>
      </c>
      <c r="N613">
        <v>0.256967539225397</v>
      </c>
    </row>
    <row r="614" spans="1:14" x14ac:dyDescent="0.25">
      <c r="A614" s="20" t="s">
        <v>11658</v>
      </c>
      <c r="B614">
        <v>3</v>
      </c>
      <c r="C614" t="s">
        <v>67</v>
      </c>
      <c r="D614" t="s">
        <v>88</v>
      </c>
      <c r="E614" t="s">
        <v>11515</v>
      </c>
      <c r="F614">
        <v>2</v>
      </c>
      <c r="G614">
        <v>2014</v>
      </c>
      <c r="H614" t="s">
        <v>43</v>
      </c>
      <c r="I614">
        <v>9.1999999999999993</v>
      </c>
      <c r="J614">
        <v>8.2313694460929199</v>
      </c>
      <c r="K614">
        <v>10.2833983033489</v>
      </c>
      <c r="L614">
        <v>1431</v>
      </c>
      <c r="M614">
        <v>10597</v>
      </c>
      <c r="N614">
        <v>2.6435052857271502</v>
      </c>
    </row>
    <row r="615" spans="1:14" x14ac:dyDescent="0.25">
      <c r="A615" s="20" t="s">
        <v>11659</v>
      </c>
      <c r="B615">
        <v>3</v>
      </c>
      <c r="C615" t="s">
        <v>67</v>
      </c>
      <c r="D615" t="s">
        <v>88</v>
      </c>
      <c r="E615" t="s">
        <v>11515</v>
      </c>
      <c r="F615">
        <v>3</v>
      </c>
      <c r="G615">
        <v>2014</v>
      </c>
      <c r="H615" t="s">
        <v>43</v>
      </c>
      <c r="I615">
        <v>11.7</v>
      </c>
      <c r="J615">
        <v>10.927762514588601</v>
      </c>
      <c r="K615">
        <v>12.5451158526648</v>
      </c>
      <c r="L615">
        <v>3193</v>
      </c>
      <c r="M615">
        <v>21984</v>
      </c>
      <c r="N615">
        <v>1.7697036260052199</v>
      </c>
    </row>
    <row r="616" spans="1:14" x14ac:dyDescent="0.25">
      <c r="A616" s="20" t="s">
        <v>11660</v>
      </c>
      <c r="B616">
        <v>3</v>
      </c>
      <c r="C616" t="s">
        <v>67</v>
      </c>
      <c r="D616" t="s">
        <v>88</v>
      </c>
      <c r="E616" t="s">
        <v>11515</v>
      </c>
      <c r="F616">
        <v>4</v>
      </c>
      <c r="G616">
        <v>2014</v>
      </c>
      <c r="H616" t="s">
        <v>43</v>
      </c>
      <c r="I616">
        <v>18</v>
      </c>
      <c r="J616">
        <v>17.1851554776561</v>
      </c>
      <c r="K616">
        <v>18.923864458961901</v>
      </c>
      <c r="L616">
        <v>6621</v>
      </c>
      <c r="M616">
        <v>35529</v>
      </c>
      <c r="N616">
        <v>1.22896129686986</v>
      </c>
    </row>
    <row r="617" spans="1:14" x14ac:dyDescent="0.25">
      <c r="A617" s="20" t="s">
        <v>11661</v>
      </c>
      <c r="B617">
        <v>3</v>
      </c>
      <c r="C617" t="s">
        <v>67</v>
      </c>
      <c r="D617" t="s">
        <v>88</v>
      </c>
      <c r="E617" t="s">
        <v>11515</v>
      </c>
      <c r="F617">
        <v>5</v>
      </c>
      <c r="G617">
        <v>2014</v>
      </c>
      <c r="H617" t="s">
        <v>43</v>
      </c>
      <c r="I617">
        <v>20.9</v>
      </c>
      <c r="J617">
        <v>20.183462221242301</v>
      </c>
      <c r="K617">
        <v>21.670096395882499</v>
      </c>
      <c r="L617">
        <v>7817</v>
      </c>
      <c r="M617">
        <v>32593</v>
      </c>
      <c r="N617">
        <v>1.13104515578681</v>
      </c>
    </row>
    <row r="618" spans="1:14" x14ac:dyDescent="0.25">
      <c r="A618" s="20" t="s">
        <v>11662</v>
      </c>
      <c r="B618">
        <v>3</v>
      </c>
      <c r="C618" t="s">
        <v>67</v>
      </c>
      <c r="D618" t="s">
        <v>88</v>
      </c>
      <c r="E618" t="s">
        <v>11515</v>
      </c>
      <c r="F618">
        <v>1</v>
      </c>
      <c r="G618">
        <v>2014</v>
      </c>
      <c r="H618" t="s">
        <v>45</v>
      </c>
      <c r="I618">
        <v>11.3</v>
      </c>
      <c r="J618">
        <v>10.783467683366901</v>
      </c>
      <c r="K618">
        <v>11.8922573030423</v>
      </c>
      <c r="L618">
        <v>5898</v>
      </c>
      <c r="M618">
        <v>39892</v>
      </c>
      <c r="N618">
        <v>1.30210982509503</v>
      </c>
    </row>
    <row r="619" spans="1:14" x14ac:dyDescent="0.25">
      <c r="A619" s="20" t="s">
        <v>11663</v>
      </c>
      <c r="B619">
        <v>3</v>
      </c>
      <c r="C619" t="s">
        <v>67</v>
      </c>
      <c r="D619" t="s">
        <v>88</v>
      </c>
      <c r="E619" t="s">
        <v>11515</v>
      </c>
      <c r="F619">
        <v>2</v>
      </c>
      <c r="G619">
        <v>2014</v>
      </c>
      <c r="H619" t="s">
        <v>45</v>
      </c>
      <c r="I619">
        <v>12.1</v>
      </c>
      <c r="J619">
        <v>11.558285085414299</v>
      </c>
      <c r="K619">
        <v>12.7477405428043</v>
      </c>
      <c r="L619">
        <v>7476</v>
      </c>
      <c r="M619">
        <v>51600</v>
      </c>
      <c r="N619">
        <v>1.1565525051480601</v>
      </c>
    </row>
    <row r="620" spans="1:14" x14ac:dyDescent="0.25">
      <c r="A620" s="20" t="s">
        <v>11664</v>
      </c>
      <c r="B620">
        <v>3</v>
      </c>
      <c r="C620" t="s">
        <v>67</v>
      </c>
      <c r="D620" t="s">
        <v>88</v>
      </c>
      <c r="E620" t="s">
        <v>11515</v>
      </c>
      <c r="F620">
        <v>3</v>
      </c>
      <c r="G620">
        <v>2014</v>
      </c>
      <c r="H620" t="s">
        <v>45</v>
      </c>
      <c r="I620">
        <v>15</v>
      </c>
      <c r="J620">
        <v>14.1495216738282</v>
      </c>
      <c r="K620">
        <v>15.860252590714</v>
      </c>
      <c r="L620">
        <v>5954</v>
      </c>
      <c r="M620">
        <v>35751</v>
      </c>
      <c r="N620">
        <v>1.2959718994867599</v>
      </c>
    </row>
    <row r="621" spans="1:14" x14ac:dyDescent="0.25">
      <c r="A621" s="20" t="s">
        <v>11665</v>
      </c>
      <c r="B621">
        <v>3</v>
      </c>
      <c r="C621" t="s">
        <v>67</v>
      </c>
      <c r="D621" t="s">
        <v>88</v>
      </c>
      <c r="E621" t="s">
        <v>11515</v>
      </c>
      <c r="F621">
        <v>4</v>
      </c>
      <c r="G621">
        <v>2014</v>
      </c>
      <c r="H621" t="s">
        <v>45</v>
      </c>
      <c r="I621">
        <v>19.3</v>
      </c>
      <c r="J621">
        <v>18.727151927677799</v>
      </c>
      <c r="K621">
        <v>19.9289536479586</v>
      </c>
      <c r="L621">
        <v>15091</v>
      </c>
      <c r="M621">
        <v>91144</v>
      </c>
      <c r="N621">
        <v>0.81403108697554505</v>
      </c>
    </row>
    <row r="622" spans="1:14" x14ac:dyDescent="0.25">
      <c r="A622" s="20" t="s">
        <v>11666</v>
      </c>
      <c r="B622">
        <v>3</v>
      </c>
      <c r="C622" t="s">
        <v>67</v>
      </c>
      <c r="D622" t="s">
        <v>88</v>
      </c>
      <c r="E622" t="s">
        <v>11515</v>
      </c>
      <c r="F622">
        <v>5</v>
      </c>
      <c r="G622">
        <v>2014</v>
      </c>
      <c r="H622" t="s">
        <v>45</v>
      </c>
      <c r="I622">
        <v>27.1</v>
      </c>
      <c r="J622">
        <v>26.010143361228099</v>
      </c>
      <c r="K622">
        <v>28.222612235303998</v>
      </c>
      <c r="L622">
        <v>4029</v>
      </c>
      <c r="M622">
        <v>16621</v>
      </c>
      <c r="N622">
        <v>1.5754381804475901</v>
      </c>
    </row>
    <row r="623" spans="1:14" x14ac:dyDescent="0.25">
      <c r="A623" s="20" t="s">
        <v>11667</v>
      </c>
      <c r="B623">
        <v>3</v>
      </c>
      <c r="C623" t="s">
        <v>67</v>
      </c>
      <c r="D623" t="s">
        <v>88</v>
      </c>
      <c r="E623" t="s">
        <v>11515</v>
      </c>
      <c r="F623">
        <v>1</v>
      </c>
      <c r="G623">
        <v>2014</v>
      </c>
      <c r="H623" t="s">
        <v>46</v>
      </c>
      <c r="I623">
        <v>11.4</v>
      </c>
      <c r="J623">
        <v>10.650704307156699</v>
      </c>
      <c r="K623">
        <v>12.2104584645143</v>
      </c>
      <c r="L623">
        <v>2478</v>
      </c>
      <c r="M623">
        <v>17227</v>
      </c>
      <c r="N623">
        <v>2.00885850922577</v>
      </c>
    </row>
    <row r="624" spans="1:14" x14ac:dyDescent="0.25">
      <c r="A624" s="20" t="s">
        <v>11668</v>
      </c>
      <c r="B624">
        <v>3</v>
      </c>
      <c r="C624" t="s">
        <v>67</v>
      </c>
      <c r="D624" t="s">
        <v>88</v>
      </c>
      <c r="E624" t="s">
        <v>11515</v>
      </c>
      <c r="F624">
        <v>2</v>
      </c>
      <c r="G624">
        <v>2014</v>
      </c>
      <c r="H624" t="s">
        <v>46</v>
      </c>
      <c r="I624">
        <v>19.100000000000001</v>
      </c>
      <c r="J624">
        <v>17.747198778345499</v>
      </c>
      <c r="K624">
        <v>20.5064153486774</v>
      </c>
      <c r="L624">
        <v>1980</v>
      </c>
      <c r="M624">
        <v>13484</v>
      </c>
      <c r="N624">
        <v>2.2473328748774701</v>
      </c>
    </row>
    <row r="625" spans="1:14" x14ac:dyDescent="0.25">
      <c r="A625" s="20" t="s">
        <v>11669</v>
      </c>
      <c r="B625">
        <v>3</v>
      </c>
      <c r="C625" t="s">
        <v>67</v>
      </c>
      <c r="D625" t="s">
        <v>88</v>
      </c>
      <c r="E625" t="s">
        <v>11515</v>
      </c>
      <c r="F625">
        <v>3</v>
      </c>
      <c r="G625">
        <v>2014</v>
      </c>
      <c r="H625" t="s">
        <v>46</v>
      </c>
      <c r="I625">
        <v>12.4</v>
      </c>
      <c r="J625">
        <v>11.617159119411999</v>
      </c>
      <c r="K625">
        <v>13.183087688117</v>
      </c>
      <c r="L625">
        <v>4127</v>
      </c>
      <c r="M625">
        <v>23935</v>
      </c>
      <c r="N625">
        <v>1.55662057149009</v>
      </c>
    </row>
    <row r="626" spans="1:14" x14ac:dyDescent="0.25">
      <c r="A626" s="20" t="s">
        <v>11670</v>
      </c>
      <c r="B626">
        <v>3</v>
      </c>
      <c r="C626" t="s">
        <v>67</v>
      </c>
      <c r="D626" t="s">
        <v>88</v>
      </c>
      <c r="E626" t="s">
        <v>11515</v>
      </c>
      <c r="F626">
        <v>4</v>
      </c>
      <c r="G626">
        <v>2014</v>
      </c>
      <c r="H626" t="s">
        <v>46</v>
      </c>
      <c r="I626">
        <v>16.3</v>
      </c>
      <c r="J626">
        <v>15.3394443047347</v>
      </c>
      <c r="K626">
        <v>17.193104243960502</v>
      </c>
      <c r="L626">
        <v>4158</v>
      </c>
      <c r="M626">
        <v>32610</v>
      </c>
      <c r="N626">
        <v>1.55080701733078</v>
      </c>
    </row>
    <row r="627" spans="1:14" x14ac:dyDescent="0.25">
      <c r="A627" s="20" t="s">
        <v>11671</v>
      </c>
      <c r="B627">
        <v>3</v>
      </c>
      <c r="C627" t="s">
        <v>67</v>
      </c>
      <c r="D627" t="s">
        <v>88</v>
      </c>
      <c r="E627" t="s">
        <v>11515</v>
      </c>
      <c r="F627">
        <v>5</v>
      </c>
      <c r="G627">
        <v>2014</v>
      </c>
      <c r="H627" t="s">
        <v>46</v>
      </c>
      <c r="I627">
        <v>22.8</v>
      </c>
      <c r="J627">
        <v>21.694842828146299</v>
      </c>
      <c r="K627">
        <v>23.853062415529401</v>
      </c>
      <c r="L627">
        <v>3167</v>
      </c>
      <c r="M627">
        <v>13552</v>
      </c>
      <c r="N627">
        <v>1.7769531118903099</v>
      </c>
    </row>
    <row r="628" spans="1:14" x14ac:dyDescent="0.25">
      <c r="A628" s="20" t="s">
        <v>11672</v>
      </c>
      <c r="B628">
        <v>3</v>
      </c>
      <c r="C628" t="s">
        <v>67</v>
      </c>
      <c r="D628" t="s">
        <v>88</v>
      </c>
      <c r="E628" t="s">
        <v>11515</v>
      </c>
      <c r="F628">
        <v>1</v>
      </c>
      <c r="G628">
        <v>2014</v>
      </c>
      <c r="H628" t="s">
        <v>47</v>
      </c>
      <c r="I628">
        <v>11.6</v>
      </c>
      <c r="J628">
        <v>10.8059684028878</v>
      </c>
      <c r="K628">
        <v>12.3556015424401</v>
      </c>
      <c r="L628">
        <v>3240</v>
      </c>
      <c r="M628">
        <v>19099</v>
      </c>
      <c r="N628">
        <v>1.75682092231577</v>
      </c>
    </row>
    <row r="629" spans="1:14" x14ac:dyDescent="0.25">
      <c r="A629" s="20" t="s">
        <v>11673</v>
      </c>
      <c r="B629">
        <v>3</v>
      </c>
      <c r="C629" t="s">
        <v>67</v>
      </c>
      <c r="D629" t="s">
        <v>88</v>
      </c>
      <c r="E629" t="s">
        <v>11515</v>
      </c>
      <c r="F629">
        <v>2</v>
      </c>
      <c r="G629">
        <v>2014</v>
      </c>
      <c r="H629" t="s">
        <v>47</v>
      </c>
      <c r="I629">
        <v>20.7</v>
      </c>
      <c r="J629">
        <v>19.8024368169594</v>
      </c>
      <c r="K629">
        <v>21.566926731461699</v>
      </c>
      <c r="L629">
        <v>5318</v>
      </c>
      <c r="M629">
        <v>20809</v>
      </c>
      <c r="N629">
        <v>1.3712790262132</v>
      </c>
    </row>
    <row r="630" spans="1:14" x14ac:dyDescent="0.25">
      <c r="A630" s="20" t="s">
        <v>11674</v>
      </c>
      <c r="B630">
        <v>3</v>
      </c>
      <c r="C630" t="s">
        <v>67</v>
      </c>
      <c r="D630" t="s">
        <v>88</v>
      </c>
      <c r="E630" t="s">
        <v>11515</v>
      </c>
      <c r="F630">
        <v>3</v>
      </c>
      <c r="G630">
        <v>2014</v>
      </c>
      <c r="H630" t="s">
        <v>47</v>
      </c>
      <c r="I630">
        <v>16.600000000000001</v>
      </c>
      <c r="J630">
        <v>15.800056614347699</v>
      </c>
      <c r="K630">
        <v>17.518844114251401</v>
      </c>
      <c r="L630">
        <v>4118</v>
      </c>
      <c r="M630">
        <v>20694</v>
      </c>
      <c r="N630">
        <v>1.55832066120781</v>
      </c>
    </row>
    <row r="631" spans="1:14" x14ac:dyDescent="0.25">
      <c r="A631" s="20" t="s">
        <v>11675</v>
      </c>
      <c r="B631">
        <v>3</v>
      </c>
      <c r="C631" t="s">
        <v>67</v>
      </c>
      <c r="D631" t="s">
        <v>88</v>
      </c>
      <c r="E631" t="s">
        <v>11515</v>
      </c>
      <c r="F631">
        <v>4</v>
      </c>
      <c r="G631">
        <v>2014</v>
      </c>
      <c r="H631" t="s">
        <v>47</v>
      </c>
      <c r="I631">
        <v>23.7</v>
      </c>
      <c r="J631">
        <v>22.831580195345001</v>
      </c>
      <c r="K631">
        <v>24.641633560768799</v>
      </c>
      <c r="L631">
        <v>5814</v>
      </c>
      <c r="M631">
        <v>20727</v>
      </c>
      <c r="N631">
        <v>1.3114824589410601</v>
      </c>
    </row>
    <row r="632" spans="1:14" x14ac:dyDescent="0.25">
      <c r="A632" s="20" t="s">
        <v>11676</v>
      </c>
      <c r="B632">
        <v>3</v>
      </c>
      <c r="C632" t="s">
        <v>67</v>
      </c>
      <c r="D632" t="s">
        <v>88</v>
      </c>
      <c r="E632" t="s">
        <v>11515</v>
      </c>
      <c r="F632">
        <v>5</v>
      </c>
      <c r="G632">
        <v>2014</v>
      </c>
      <c r="H632" t="s">
        <v>47</v>
      </c>
      <c r="I632">
        <v>36.700000000000003</v>
      </c>
      <c r="J632">
        <v>36.259890418862703</v>
      </c>
      <c r="K632">
        <v>37.097042164473898</v>
      </c>
      <c r="L632">
        <v>37734</v>
      </c>
      <c r="M632">
        <v>103311</v>
      </c>
      <c r="N632">
        <v>0.51479411965978805</v>
      </c>
    </row>
    <row r="633" spans="1:14" x14ac:dyDescent="0.25">
      <c r="A633" s="20" t="s">
        <v>11677</v>
      </c>
      <c r="B633">
        <v>3</v>
      </c>
      <c r="C633" t="s">
        <v>67</v>
      </c>
      <c r="D633" t="s">
        <v>88</v>
      </c>
      <c r="E633" t="s">
        <v>11515</v>
      </c>
      <c r="F633">
        <v>1</v>
      </c>
      <c r="G633">
        <v>2014</v>
      </c>
      <c r="H633" t="s">
        <v>48</v>
      </c>
      <c r="I633">
        <v>17.399999999999999</v>
      </c>
      <c r="J633">
        <v>15.146173971224</v>
      </c>
      <c r="K633">
        <v>19.7258510268388</v>
      </c>
      <c r="L633">
        <v>801</v>
      </c>
      <c r="M633">
        <v>5564</v>
      </c>
      <c r="N633">
        <v>3.5333262666878702</v>
      </c>
    </row>
    <row r="634" spans="1:14" x14ac:dyDescent="0.25">
      <c r="A634" s="20" t="s">
        <v>11678</v>
      </c>
      <c r="B634">
        <v>3</v>
      </c>
      <c r="C634" t="s">
        <v>67</v>
      </c>
      <c r="D634" t="s">
        <v>88</v>
      </c>
      <c r="E634" t="s">
        <v>11515</v>
      </c>
      <c r="F634">
        <v>2</v>
      </c>
      <c r="G634">
        <v>2014</v>
      </c>
      <c r="H634" t="s">
        <v>48</v>
      </c>
      <c r="I634">
        <v>12.1</v>
      </c>
      <c r="J634">
        <v>11.157305174043399</v>
      </c>
      <c r="K634">
        <v>13.0079700725049</v>
      </c>
      <c r="L634">
        <v>2263</v>
      </c>
      <c r="M634">
        <v>11789</v>
      </c>
      <c r="N634">
        <v>2.10212105917212</v>
      </c>
    </row>
    <row r="635" spans="1:14" x14ac:dyDescent="0.25">
      <c r="A635" s="20" t="s">
        <v>11679</v>
      </c>
      <c r="B635">
        <v>3</v>
      </c>
      <c r="C635" t="s">
        <v>67</v>
      </c>
      <c r="D635" t="s">
        <v>88</v>
      </c>
      <c r="E635" t="s">
        <v>11515</v>
      </c>
      <c r="F635">
        <v>3</v>
      </c>
      <c r="G635">
        <v>2014</v>
      </c>
      <c r="H635" t="s">
        <v>48</v>
      </c>
      <c r="I635">
        <v>21.6</v>
      </c>
      <c r="J635">
        <v>19.752811025671701</v>
      </c>
      <c r="K635">
        <v>23.523268285921599</v>
      </c>
      <c r="L635">
        <v>1998</v>
      </c>
      <c r="M635">
        <v>10938</v>
      </c>
      <c r="N635">
        <v>2.2371868507134098</v>
      </c>
    </row>
    <row r="636" spans="1:14" x14ac:dyDescent="0.25">
      <c r="A636" s="20" t="s">
        <v>11680</v>
      </c>
      <c r="B636">
        <v>3</v>
      </c>
      <c r="C636" t="s">
        <v>67</v>
      </c>
      <c r="D636" t="s">
        <v>88</v>
      </c>
      <c r="E636" t="s">
        <v>11515</v>
      </c>
      <c r="F636">
        <v>4</v>
      </c>
      <c r="G636">
        <v>2014</v>
      </c>
      <c r="H636" t="s">
        <v>48</v>
      </c>
      <c r="I636">
        <v>15.9</v>
      </c>
      <c r="J636">
        <v>14.958991736608899</v>
      </c>
      <c r="K636">
        <v>16.8948058372142</v>
      </c>
      <c r="L636">
        <v>3200</v>
      </c>
      <c r="M636">
        <v>18635</v>
      </c>
      <c r="N636">
        <v>1.76776695296637</v>
      </c>
    </row>
    <row r="637" spans="1:14" x14ac:dyDescent="0.25">
      <c r="A637" s="20" t="s">
        <v>11681</v>
      </c>
      <c r="B637">
        <v>3</v>
      </c>
      <c r="C637" t="s">
        <v>67</v>
      </c>
      <c r="D637" t="s">
        <v>88</v>
      </c>
      <c r="E637" t="s">
        <v>11515</v>
      </c>
      <c r="F637">
        <v>5</v>
      </c>
      <c r="G637">
        <v>2014</v>
      </c>
      <c r="H637" t="s">
        <v>48</v>
      </c>
      <c r="I637">
        <v>30.2</v>
      </c>
      <c r="J637">
        <v>29.3076470728586</v>
      </c>
      <c r="K637">
        <v>31.135783801142299</v>
      </c>
      <c r="L637">
        <v>7694</v>
      </c>
      <c r="M637">
        <v>29358</v>
      </c>
      <c r="N637">
        <v>1.14005002649277</v>
      </c>
    </row>
    <row r="638" spans="1:14" x14ac:dyDescent="0.25">
      <c r="A638" s="20" t="s">
        <v>11682</v>
      </c>
      <c r="B638">
        <v>3</v>
      </c>
      <c r="C638" t="s">
        <v>67</v>
      </c>
      <c r="D638" t="s">
        <v>88</v>
      </c>
      <c r="E638" t="s">
        <v>11515</v>
      </c>
      <c r="F638">
        <v>1</v>
      </c>
      <c r="G638">
        <v>2014</v>
      </c>
      <c r="H638" t="s">
        <v>49</v>
      </c>
      <c r="I638">
        <v>8.4</v>
      </c>
      <c r="J638">
        <v>7.5363204096007204</v>
      </c>
      <c r="K638">
        <v>9.2112311967432206</v>
      </c>
      <c r="L638">
        <v>1622</v>
      </c>
      <c r="M638">
        <v>9777</v>
      </c>
      <c r="N638">
        <v>2.4829877392851101</v>
      </c>
    </row>
    <row r="639" spans="1:14" x14ac:dyDescent="0.25">
      <c r="A639" s="20" t="s">
        <v>11683</v>
      </c>
      <c r="B639">
        <v>3</v>
      </c>
      <c r="C639" t="s">
        <v>67</v>
      </c>
      <c r="D639" t="s">
        <v>88</v>
      </c>
      <c r="E639" t="s">
        <v>11515</v>
      </c>
      <c r="F639">
        <v>2</v>
      </c>
      <c r="G639">
        <v>2014</v>
      </c>
      <c r="H639" t="s">
        <v>49</v>
      </c>
      <c r="I639">
        <v>22.6</v>
      </c>
      <c r="J639">
        <v>20.931349473564001</v>
      </c>
      <c r="K639">
        <v>24.359838904708401</v>
      </c>
      <c r="L639">
        <v>1392</v>
      </c>
      <c r="M639">
        <v>7988</v>
      </c>
      <c r="N639">
        <v>2.68028133709449</v>
      </c>
    </row>
    <row r="640" spans="1:14" x14ac:dyDescent="0.25">
      <c r="A640" s="20" t="s">
        <v>11684</v>
      </c>
      <c r="B640">
        <v>3</v>
      </c>
      <c r="C640" t="s">
        <v>67</v>
      </c>
      <c r="D640" t="s">
        <v>88</v>
      </c>
      <c r="E640" t="s">
        <v>11515</v>
      </c>
      <c r="F640">
        <v>3</v>
      </c>
      <c r="G640">
        <v>2014</v>
      </c>
      <c r="H640" t="s">
        <v>49</v>
      </c>
      <c r="I640">
        <v>18.3</v>
      </c>
      <c r="J640">
        <v>17.135902568593899</v>
      </c>
      <c r="K640">
        <v>19.579888203033899</v>
      </c>
      <c r="L640">
        <v>2492</v>
      </c>
      <c r="M640">
        <v>19444</v>
      </c>
      <c r="N640">
        <v>2.00320770053751</v>
      </c>
    </row>
    <row r="641" spans="1:14" x14ac:dyDescent="0.25">
      <c r="A641" s="20" t="s">
        <v>11685</v>
      </c>
      <c r="B641">
        <v>3</v>
      </c>
      <c r="C641" t="s">
        <v>67</v>
      </c>
      <c r="D641" t="s">
        <v>88</v>
      </c>
      <c r="E641" t="s">
        <v>11515</v>
      </c>
      <c r="F641">
        <v>4</v>
      </c>
      <c r="G641">
        <v>2014</v>
      </c>
      <c r="H641" t="s">
        <v>49</v>
      </c>
      <c r="I641">
        <v>17.8</v>
      </c>
      <c r="J641">
        <v>16.869811397153999</v>
      </c>
      <c r="K641">
        <v>18.681720272339</v>
      </c>
      <c r="L641">
        <v>4330</v>
      </c>
      <c r="M641">
        <v>21810</v>
      </c>
      <c r="N641">
        <v>1.51969366063391</v>
      </c>
    </row>
    <row r="642" spans="1:14" x14ac:dyDescent="0.25">
      <c r="A642" s="20" t="s">
        <v>11686</v>
      </c>
      <c r="B642">
        <v>3</v>
      </c>
      <c r="C642" t="s">
        <v>67</v>
      </c>
      <c r="D642" t="s">
        <v>88</v>
      </c>
      <c r="E642" t="s">
        <v>11515</v>
      </c>
      <c r="F642">
        <v>5</v>
      </c>
      <c r="G642">
        <v>2014</v>
      </c>
      <c r="H642" t="s">
        <v>49</v>
      </c>
      <c r="I642">
        <v>24.8</v>
      </c>
      <c r="J642">
        <v>23.597348581184399</v>
      </c>
      <c r="K642">
        <v>26.1131785264167</v>
      </c>
      <c r="L642">
        <v>3296</v>
      </c>
      <c r="M642">
        <v>19480</v>
      </c>
      <c r="N642">
        <v>1.7418325357290401</v>
      </c>
    </row>
    <row r="643" spans="1:14" x14ac:dyDescent="0.25">
      <c r="A643" s="20" t="s">
        <v>21999</v>
      </c>
      <c r="B643">
        <v>3</v>
      </c>
      <c r="C643" t="s">
        <v>67</v>
      </c>
      <c r="D643" t="s">
        <v>88</v>
      </c>
      <c r="E643" t="s">
        <v>11515</v>
      </c>
      <c r="F643">
        <v>1</v>
      </c>
      <c r="G643">
        <v>2014</v>
      </c>
      <c r="H643" t="s">
        <v>50</v>
      </c>
      <c r="I643">
        <v>14.4</v>
      </c>
      <c r="J643">
        <v>12.5805291780811</v>
      </c>
      <c r="K643">
        <v>16.347430280305801</v>
      </c>
      <c r="L643">
        <v>421</v>
      </c>
      <c r="M643">
        <v>1672</v>
      </c>
      <c r="N643">
        <v>4.87370178828579</v>
      </c>
    </row>
    <row r="644" spans="1:14" x14ac:dyDescent="0.25">
      <c r="A644" s="20" t="s">
        <v>11687</v>
      </c>
      <c r="B644">
        <v>3</v>
      </c>
      <c r="C644" t="s">
        <v>67</v>
      </c>
      <c r="D644" t="s">
        <v>88</v>
      </c>
      <c r="E644" t="s">
        <v>11515</v>
      </c>
      <c r="F644">
        <v>2</v>
      </c>
      <c r="G644">
        <v>2014</v>
      </c>
      <c r="H644" t="s">
        <v>50</v>
      </c>
      <c r="I644">
        <v>9.1999999999999993</v>
      </c>
      <c r="J644">
        <v>7.5499599444829997</v>
      </c>
      <c r="K644">
        <v>11.053114308287199</v>
      </c>
      <c r="L644">
        <v>545</v>
      </c>
      <c r="M644">
        <v>4292</v>
      </c>
      <c r="N644">
        <v>4.2835293687811902</v>
      </c>
    </row>
    <row r="645" spans="1:14" x14ac:dyDescent="0.25">
      <c r="A645" s="20" t="s">
        <v>11688</v>
      </c>
      <c r="B645">
        <v>3</v>
      </c>
      <c r="C645" t="s">
        <v>67</v>
      </c>
      <c r="D645" t="s">
        <v>88</v>
      </c>
      <c r="E645" t="s">
        <v>11515</v>
      </c>
      <c r="F645">
        <v>3</v>
      </c>
      <c r="G645">
        <v>2014</v>
      </c>
      <c r="H645" t="s">
        <v>50</v>
      </c>
      <c r="I645">
        <v>13.4</v>
      </c>
      <c r="J645">
        <v>11.832205821432</v>
      </c>
      <c r="K645">
        <v>15.0428516728216</v>
      </c>
      <c r="L645">
        <v>677</v>
      </c>
      <c r="M645">
        <v>3600</v>
      </c>
      <c r="N645">
        <v>3.8433122101204402</v>
      </c>
    </row>
    <row r="646" spans="1:14" x14ac:dyDescent="0.25">
      <c r="A646" s="20" t="s">
        <v>11689</v>
      </c>
      <c r="B646">
        <v>3</v>
      </c>
      <c r="C646" t="s">
        <v>67</v>
      </c>
      <c r="D646" t="s">
        <v>88</v>
      </c>
      <c r="E646" t="s">
        <v>11515</v>
      </c>
      <c r="F646">
        <v>4</v>
      </c>
      <c r="G646">
        <v>2014</v>
      </c>
      <c r="H646" t="s">
        <v>50</v>
      </c>
      <c r="I646">
        <v>16.8</v>
      </c>
      <c r="J646">
        <v>15.5846978077023</v>
      </c>
      <c r="K646">
        <v>18.0578459546654</v>
      </c>
      <c r="L646">
        <v>2097</v>
      </c>
      <c r="M646">
        <v>8701</v>
      </c>
      <c r="N646">
        <v>2.1837392736013901</v>
      </c>
    </row>
    <row r="647" spans="1:14" x14ac:dyDescent="0.25">
      <c r="A647" s="20" t="s">
        <v>11690</v>
      </c>
      <c r="B647">
        <v>3</v>
      </c>
      <c r="C647" t="s">
        <v>67</v>
      </c>
      <c r="D647" t="s">
        <v>88</v>
      </c>
      <c r="E647" t="s">
        <v>11515</v>
      </c>
      <c r="F647">
        <v>5</v>
      </c>
      <c r="G647">
        <v>2014</v>
      </c>
      <c r="H647" t="s">
        <v>50</v>
      </c>
      <c r="I647">
        <v>23.9</v>
      </c>
      <c r="J647">
        <v>23.022251924675299</v>
      </c>
      <c r="K647">
        <v>24.7838462588102</v>
      </c>
      <c r="L647">
        <v>5892</v>
      </c>
      <c r="M647">
        <v>25548</v>
      </c>
      <c r="N647">
        <v>1.30277264510492</v>
      </c>
    </row>
    <row r="648" spans="1:14" x14ac:dyDescent="0.25">
      <c r="A648" s="20" t="s">
        <v>11691</v>
      </c>
      <c r="B648">
        <v>3</v>
      </c>
      <c r="C648" t="s">
        <v>67</v>
      </c>
      <c r="D648" t="s">
        <v>88</v>
      </c>
      <c r="E648" t="s">
        <v>11515</v>
      </c>
      <c r="F648">
        <v>1</v>
      </c>
      <c r="G648">
        <v>2014</v>
      </c>
      <c r="H648" t="s">
        <v>51</v>
      </c>
      <c r="I648">
        <v>15.6</v>
      </c>
      <c r="J648">
        <v>13.661728467834299</v>
      </c>
      <c r="K648">
        <v>17.715530497686601</v>
      </c>
      <c r="L648">
        <v>579</v>
      </c>
      <c r="M648">
        <v>3059</v>
      </c>
      <c r="N648">
        <v>4.1558581746169097</v>
      </c>
    </row>
    <row r="649" spans="1:14" x14ac:dyDescent="0.25">
      <c r="A649" s="20" t="s">
        <v>11692</v>
      </c>
      <c r="B649">
        <v>3</v>
      </c>
      <c r="C649" t="s">
        <v>67</v>
      </c>
      <c r="D649" t="s">
        <v>88</v>
      </c>
      <c r="E649" t="s">
        <v>11515</v>
      </c>
      <c r="F649">
        <v>2</v>
      </c>
      <c r="G649">
        <v>2014</v>
      </c>
      <c r="H649" t="s">
        <v>51</v>
      </c>
      <c r="I649">
        <v>10</v>
      </c>
      <c r="J649">
        <v>8.8520622211325595</v>
      </c>
      <c r="K649">
        <v>11.207428598284601</v>
      </c>
      <c r="L649">
        <v>977</v>
      </c>
      <c r="M649">
        <v>8426</v>
      </c>
      <c r="N649">
        <v>3.19928344075492</v>
      </c>
    </row>
    <row r="650" spans="1:14" x14ac:dyDescent="0.25">
      <c r="A650" s="20" t="s">
        <v>11693</v>
      </c>
      <c r="B650">
        <v>3</v>
      </c>
      <c r="C650" t="s">
        <v>67</v>
      </c>
      <c r="D650" t="s">
        <v>88</v>
      </c>
      <c r="E650" t="s">
        <v>11515</v>
      </c>
      <c r="F650">
        <v>3</v>
      </c>
      <c r="G650">
        <v>2014</v>
      </c>
      <c r="H650" t="s">
        <v>51</v>
      </c>
      <c r="I650">
        <v>11.6</v>
      </c>
      <c r="J650">
        <v>10.718998626115599</v>
      </c>
      <c r="K650">
        <v>12.444594410194499</v>
      </c>
      <c r="L650">
        <v>1736</v>
      </c>
      <c r="M650">
        <v>11585</v>
      </c>
      <c r="N650">
        <v>2.4000768036865998</v>
      </c>
    </row>
    <row r="651" spans="1:14" x14ac:dyDescent="0.25">
      <c r="A651" s="20" t="s">
        <v>11694</v>
      </c>
      <c r="B651">
        <v>3</v>
      </c>
      <c r="C651" t="s">
        <v>67</v>
      </c>
      <c r="D651" t="s">
        <v>88</v>
      </c>
      <c r="E651" t="s">
        <v>11515</v>
      </c>
      <c r="F651">
        <v>4</v>
      </c>
      <c r="G651">
        <v>2014</v>
      </c>
      <c r="H651" t="s">
        <v>51</v>
      </c>
      <c r="I651">
        <v>10.9</v>
      </c>
      <c r="J651">
        <v>10.135419029194701</v>
      </c>
      <c r="K651">
        <v>11.7617188375841</v>
      </c>
      <c r="L651">
        <v>2401</v>
      </c>
      <c r="M651">
        <v>16923</v>
      </c>
      <c r="N651">
        <v>2.0408163265306101</v>
      </c>
    </row>
    <row r="652" spans="1:14" x14ac:dyDescent="0.25">
      <c r="A652" s="20" t="s">
        <v>11695</v>
      </c>
      <c r="B652">
        <v>3</v>
      </c>
      <c r="C652" t="s">
        <v>67</v>
      </c>
      <c r="D652" t="s">
        <v>88</v>
      </c>
      <c r="E652" t="s">
        <v>11515</v>
      </c>
      <c r="F652">
        <v>5</v>
      </c>
      <c r="G652">
        <v>2014</v>
      </c>
      <c r="H652" t="s">
        <v>51</v>
      </c>
      <c r="I652">
        <v>20.100000000000001</v>
      </c>
      <c r="J652">
        <v>19.347566504071601</v>
      </c>
      <c r="K652">
        <v>20.828287925710399</v>
      </c>
      <c r="L652">
        <v>10406</v>
      </c>
      <c r="M652">
        <v>64187</v>
      </c>
      <c r="N652">
        <v>0.98029793821307698</v>
      </c>
    </row>
    <row r="653" spans="1:14" x14ac:dyDescent="0.25">
      <c r="A653" s="20" t="s">
        <v>20520</v>
      </c>
      <c r="B653">
        <v>3</v>
      </c>
      <c r="C653" t="s">
        <v>67</v>
      </c>
      <c r="D653" t="s">
        <v>90</v>
      </c>
      <c r="E653" t="s">
        <v>20336</v>
      </c>
      <c r="F653">
        <v>2</v>
      </c>
      <c r="G653">
        <v>2014</v>
      </c>
      <c r="H653" t="s">
        <v>52</v>
      </c>
      <c r="I653">
        <v>3.80255760978774</v>
      </c>
      <c r="J653">
        <v>2.0329999999999999</v>
      </c>
      <c r="K653">
        <v>5.5720000000000001</v>
      </c>
      <c r="L653">
        <v>2423</v>
      </c>
      <c r="M653" t="s">
        <v>44</v>
      </c>
      <c r="N653">
        <v>2.0315302475012702</v>
      </c>
    </row>
    <row r="654" spans="1:14" x14ac:dyDescent="0.25">
      <c r="A654" s="20" t="s">
        <v>20521</v>
      </c>
      <c r="B654">
        <v>3</v>
      </c>
      <c r="C654" t="s">
        <v>67</v>
      </c>
      <c r="D654" t="s">
        <v>90</v>
      </c>
      <c r="E654" t="s">
        <v>20336</v>
      </c>
      <c r="F654">
        <v>3</v>
      </c>
      <c r="G654">
        <v>2014</v>
      </c>
      <c r="H654" t="s">
        <v>52</v>
      </c>
      <c r="I654">
        <v>1.5372830184906101</v>
      </c>
      <c r="J654">
        <v>-0.18099999999999999</v>
      </c>
      <c r="K654">
        <v>3.2549999999999999</v>
      </c>
      <c r="L654">
        <v>1346</v>
      </c>
      <c r="M654" t="s">
        <v>44</v>
      </c>
      <c r="N654">
        <v>2.7256963340035898</v>
      </c>
    </row>
    <row r="655" spans="1:14" x14ac:dyDescent="0.25">
      <c r="A655" s="20" t="s">
        <v>20522</v>
      </c>
      <c r="B655">
        <v>3</v>
      </c>
      <c r="C655" t="s">
        <v>67</v>
      </c>
      <c r="D655" t="s">
        <v>90</v>
      </c>
      <c r="E655" t="s">
        <v>20336</v>
      </c>
      <c r="F655">
        <v>4</v>
      </c>
      <c r="G655">
        <v>2014</v>
      </c>
      <c r="H655" t="s">
        <v>52</v>
      </c>
      <c r="I655">
        <v>5.4751890615790897</v>
      </c>
      <c r="J655">
        <v>3.7749999999999999</v>
      </c>
      <c r="K655">
        <v>7.1749999999999998</v>
      </c>
      <c r="L655">
        <v>3711</v>
      </c>
      <c r="M655" t="s">
        <v>44</v>
      </c>
      <c r="N655">
        <v>1.64155153980254</v>
      </c>
    </row>
    <row r="656" spans="1:14" x14ac:dyDescent="0.25">
      <c r="A656" s="20" t="s">
        <v>20523</v>
      </c>
      <c r="B656">
        <v>3</v>
      </c>
      <c r="C656" t="s">
        <v>67</v>
      </c>
      <c r="D656" t="s">
        <v>90</v>
      </c>
      <c r="E656" t="s">
        <v>20336</v>
      </c>
      <c r="F656">
        <v>5</v>
      </c>
      <c r="G656">
        <v>2014</v>
      </c>
      <c r="H656" t="s">
        <v>52</v>
      </c>
      <c r="I656">
        <v>8.6961466073689202</v>
      </c>
      <c r="J656">
        <v>6.4420000000000002</v>
      </c>
      <c r="K656">
        <v>10.95</v>
      </c>
      <c r="L656">
        <v>778</v>
      </c>
      <c r="M656" t="s">
        <v>44</v>
      </c>
      <c r="N656">
        <v>3.58517369691037</v>
      </c>
    </row>
    <row r="657" spans="1:14" x14ac:dyDescent="0.25">
      <c r="A657" s="20" t="s">
        <v>20524</v>
      </c>
      <c r="B657">
        <v>3</v>
      </c>
      <c r="C657" t="s">
        <v>67</v>
      </c>
      <c r="D657" t="s">
        <v>90</v>
      </c>
      <c r="E657" t="s">
        <v>20336</v>
      </c>
      <c r="F657">
        <v>2</v>
      </c>
      <c r="G657">
        <v>2014</v>
      </c>
      <c r="H657" t="s">
        <v>53</v>
      </c>
      <c r="I657">
        <v>-5.69905251658711</v>
      </c>
      <c r="J657">
        <v>-13.227</v>
      </c>
      <c r="K657">
        <v>1.8280000000000001</v>
      </c>
      <c r="L657">
        <v>1274</v>
      </c>
      <c r="M657" t="s">
        <v>44</v>
      </c>
      <c r="N657">
        <v>2.8016590734026301</v>
      </c>
    </row>
    <row r="658" spans="1:14" x14ac:dyDescent="0.25">
      <c r="A658" s="20" t="s">
        <v>20525</v>
      </c>
      <c r="B658">
        <v>3</v>
      </c>
      <c r="C658" t="s">
        <v>67</v>
      </c>
      <c r="D658" t="s">
        <v>90</v>
      </c>
      <c r="E658" t="s">
        <v>20336</v>
      </c>
      <c r="F658">
        <v>3</v>
      </c>
      <c r="G658">
        <v>2014</v>
      </c>
      <c r="H658" t="s">
        <v>53</v>
      </c>
      <c r="I658">
        <v>-10.4888308839075</v>
      </c>
      <c r="J658">
        <v>-17.934000000000001</v>
      </c>
      <c r="K658">
        <v>-3.0430000000000001</v>
      </c>
      <c r="L658">
        <v>2036</v>
      </c>
      <c r="M658" t="s">
        <v>44</v>
      </c>
      <c r="N658">
        <v>2.21621103588968</v>
      </c>
    </row>
    <row r="659" spans="1:14" x14ac:dyDescent="0.25">
      <c r="A659" s="20" t="s">
        <v>20526</v>
      </c>
      <c r="B659">
        <v>3</v>
      </c>
      <c r="C659" t="s">
        <v>67</v>
      </c>
      <c r="D659" t="s">
        <v>90</v>
      </c>
      <c r="E659" t="s">
        <v>20336</v>
      </c>
      <c r="F659">
        <v>4</v>
      </c>
      <c r="G659">
        <v>2014</v>
      </c>
      <c r="H659" t="s">
        <v>53</v>
      </c>
      <c r="I659">
        <v>-7.3981102870614004</v>
      </c>
      <c r="J659">
        <v>-14.808</v>
      </c>
      <c r="K659">
        <v>1.2E-2</v>
      </c>
      <c r="L659">
        <v>4465</v>
      </c>
      <c r="M659" t="s">
        <v>44</v>
      </c>
      <c r="N659">
        <v>1.4965432360392501</v>
      </c>
    </row>
    <row r="660" spans="1:14" x14ac:dyDescent="0.25">
      <c r="A660" s="20" t="s">
        <v>20527</v>
      </c>
      <c r="B660">
        <v>3</v>
      </c>
      <c r="C660" t="s">
        <v>67</v>
      </c>
      <c r="D660" t="s">
        <v>90</v>
      </c>
      <c r="E660" t="s">
        <v>20336</v>
      </c>
      <c r="F660">
        <v>5</v>
      </c>
      <c r="G660">
        <v>2014</v>
      </c>
      <c r="H660" t="s">
        <v>53</v>
      </c>
      <c r="I660">
        <v>3.9407953868794299</v>
      </c>
      <c r="J660">
        <v>-3.4590000000000001</v>
      </c>
      <c r="K660">
        <v>11.34</v>
      </c>
      <c r="L660">
        <v>10949</v>
      </c>
      <c r="M660" t="s">
        <v>44</v>
      </c>
      <c r="N660">
        <v>0.95568060451511605</v>
      </c>
    </row>
    <row r="661" spans="1:14" x14ac:dyDescent="0.25">
      <c r="A661" s="20" t="s">
        <v>12064</v>
      </c>
      <c r="B661">
        <v>3</v>
      </c>
      <c r="C661" t="s">
        <v>67</v>
      </c>
      <c r="D661" t="s">
        <v>90</v>
      </c>
      <c r="E661" t="s">
        <v>20336</v>
      </c>
      <c r="F661">
        <v>2</v>
      </c>
      <c r="G661">
        <v>2014</v>
      </c>
      <c r="H661" t="s">
        <v>34</v>
      </c>
      <c r="I661">
        <v>8.8776966347706008</v>
      </c>
      <c r="J661">
        <v>7.7990000000000004</v>
      </c>
      <c r="K661">
        <v>9.9559999999999995</v>
      </c>
      <c r="L661">
        <v>7506</v>
      </c>
      <c r="M661" t="s">
        <v>44</v>
      </c>
      <c r="N661">
        <v>1.15423893510741</v>
      </c>
    </row>
    <row r="662" spans="1:14" x14ac:dyDescent="0.25">
      <c r="A662" s="20" t="s">
        <v>20528</v>
      </c>
      <c r="B662">
        <v>3</v>
      </c>
      <c r="C662" t="s">
        <v>67</v>
      </c>
      <c r="D662" t="s">
        <v>90</v>
      </c>
      <c r="E662" t="s">
        <v>20336</v>
      </c>
      <c r="F662">
        <v>2</v>
      </c>
      <c r="G662">
        <v>2014</v>
      </c>
      <c r="H662" t="s">
        <v>54</v>
      </c>
      <c r="I662">
        <v>11.261074676817699</v>
      </c>
      <c r="J662">
        <v>7.9829999999999997</v>
      </c>
      <c r="K662">
        <v>14.539</v>
      </c>
      <c r="L662">
        <v>934</v>
      </c>
      <c r="M662" t="s">
        <v>44</v>
      </c>
      <c r="N662">
        <v>3.2720999550184402</v>
      </c>
    </row>
    <row r="663" spans="1:14" x14ac:dyDescent="0.25">
      <c r="A663" s="20" t="s">
        <v>20529</v>
      </c>
      <c r="B663">
        <v>3</v>
      </c>
      <c r="C663" t="s">
        <v>67</v>
      </c>
      <c r="D663" t="s">
        <v>90</v>
      </c>
      <c r="E663" t="s">
        <v>20336</v>
      </c>
      <c r="F663">
        <v>3</v>
      </c>
      <c r="G663">
        <v>2014</v>
      </c>
      <c r="H663" t="s">
        <v>54</v>
      </c>
      <c r="I663">
        <v>-1.5626600257733001</v>
      </c>
      <c r="J663">
        <v>-3.7919999999999998</v>
      </c>
      <c r="K663">
        <v>0.66600000000000004</v>
      </c>
      <c r="L663">
        <v>4062</v>
      </c>
      <c r="M663" t="s">
        <v>44</v>
      </c>
      <c r="N663">
        <v>1.56902563950056</v>
      </c>
    </row>
    <row r="664" spans="1:14" x14ac:dyDescent="0.25">
      <c r="A664" s="20" t="s">
        <v>20530</v>
      </c>
      <c r="B664">
        <v>3</v>
      </c>
      <c r="C664" t="s">
        <v>67</v>
      </c>
      <c r="D664" t="s">
        <v>90</v>
      </c>
      <c r="E664" t="s">
        <v>20336</v>
      </c>
      <c r="F664">
        <v>4</v>
      </c>
      <c r="G664">
        <v>2014</v>
      </c>
      <c r="H664" t="s">
        <v>54</v>
      </c>
      <c r="I664">
        <v>0.65317055260244306</v>
      </c>
      <c r="J664">
        <v>-1.595</v>
      </c>
      <c r="K664">
        <v>2.9009999999999998</v>
      </c>
      <c r="L664">
        <v>1958</v>
      </c>
      <c r="M664" t="s">
        <v>44</v>
      </c>
      <c r="N664">
        <v>2.2599230735278399</v>
      </c>
    </row>
    <row r="665" spans="1:14" x14ac:dyDescent="0.25">
      <c r="A665" s="20" t="s">
        <v>20531</v>
      </c>
      <c r="B665">
        <v>3</v>
      </c>
      <c r="C665" t="s">
        <v>67</v>
      </c>
      <c r="D665" t="s">
        <v>90</v>
      </c>
      <c r="E665" t="s">
        <v>20336</v>
      </c>
      <c r="F665">
        <v>5</v>
      </c>
      <c r="G665">
        <v>2014</v>
      </c>
      <c r="H665" t="s">
        <v>54</v>
      </c>
      <c r="I665">
        <v>-1.15618383327566</v>
      </c>
      <c r="J665">
        <v>-3.5649999999999999</v>
      </c>
      <c r="K665">
        <v>1.252</v>
      </c>
      <c r="L665">
        <v>638</v>
      </c>
      <c r="M665" t="s">
        <v>44</v>
      </c>
      <c r="N665">
        <v>3.9590379123244799</v>
      </c>
    </row>
    <row r="666" spans="1:14" x14ac:dyDescent="0.25">
      <c r="A666" s="20" t="s">
        <v>12065</v>
      </c>
      <c r="B666">
        <v>3</v>
      </c>
      <c r="C666" t="s">
        <v>67</v>
      </c>
      <c r="D666" t="s">
        <v>90</v>
      </c>
      <c r="E666" t="s">
        <v>20336</v>
      </c>
      <c r="F666">
        <v>3</v>
      </c>
      <c r="G666">
        <v>2014</v>
      </c>
      <c r="H666" t="s">
        <v>34</v>
      </c>
      <c r="I666">
        <v>3.69321733915484</v>
      </c>
      <c r="J666">
        <v>2.7669999999999999</v>
      </c>
      <c r="K666">
        <v>4.6189999999999998</v>
      </c>
      <c r="L666">
        <v>7117</v>
      </c>
      <c r="M666" t="s">
        <v>44</v>
      </c>
      <c r="N666">
        <v>1.1853634095982499</v>
      </c>
    </row>
    <row r="667" spans="1:14" x14ac:dyDescent="0.25">
      <c r="A667" s="20" t="s">
        <v>3493</v>
      </c>
      <c r="B667">
        <v>3</v>
      </c>
      <c r="C667" t="s">
        <v>67</v>
      </c>
      <c r="D667" t="s">
        <v>90</v>
      </c>
      <c r="E667" t="s">
        <v>20336</v>
      </c>
      <c r="F667">
        <v>2</v>
      </c>
      <c r="G667">
        <v>2014</v>
      </c>
      <c r="H667" t="s">
        <v>55</v>
      </c>
      <c r="I667">
        <v>-5.0704946497584098</v>
      </c>
      <c r="J667">
        <v>-6.0860000000000003</v>
      </c>
      <c r="K667">
        <v>-4.0549999999999997</v>
      </c>
      <c r="L667">
        <v>2880</v>
      </c>
      <c r="M667" t="s">
        <v>44</v>
      </c>
      <c r="N667">
        <v>1.86338998124982</v>
      </c>
    </row>
    <row r="668" spans="1:14" x14ac:dyDescent="0.25">
      <c r="A668" s="20" t="s">
        <v>3496</v>
      </c>
      <c r="B668">
        <v>3</v>
      </c>
      <c r="C668" t="s">
        <v>67</v>
      </c>
      <c r="D668" t="s">
        <v>90</v>
      </c>
      <c r="E668" t="s">
        <v>20336</v>
      </c>
      <c r="F668">
        <v>3</v>
      </c>
      <c r="G668">
        <v>2014</v>
      </c>
      <c r="H668" t="s">
        <v>55</v>
      </c>
      <c r="I668">
        <v>-1.4640832833673101</v>
      </c>
      <c r="J668">
        <v>-2.415</v>
      </c>
      <c r="K668">
        <v>-0.51300000000000001</v>
      </c>
      <c r="L668">
        <v>8993</v>
      </c>
      <c r="M668" t="s">
        <v>44</v>
      </c>
      <c r="N668">
        <v>1.0545027175492701</v>
      </c>
    </row>
    <row r="669" spans="1:14" x14ac:dyDescent="0.25">
      <c r="A669" s="20" t="s">
        <v>3497</v>
      </c>
      <c r="B669">
        <v>3</v>
      </c>
      <c r="C669" t="s">
        <v>67</v>
      </c>
      <c r="D669" t="s">
        <v>90</v>
      </c>
      <c r="E669" t="s">
        <v>20336</v>
      </c>
      <c r="F669">
        <v>4</v>
      </c>
      <c r="G669">
        <v>2014</v>
      </c>
      <c r="H669" t="s">
        <v>55</v>
      </c>
      <c r="I669">
        <v>2.9741247334429599</v>
      </c>
      <c r="J669">
        <v>1.859</v>
      </c>
      <c r="K669">
        <v>4.0890000000000004</v>
      </c>
      <c r="L669">
        <v>8036</v>
      </c>
      <c r="M669" t="s">
        <v>44</v>
      </c>
      <c r="N669">
        <v>1.1155268706329</v>
      </c>
    </row>
    <row r="670" spans="1:14" x14ac:dyDescent="0.25">
      <c r="A670" s="20" t="s">
        <v>3498</v>
      </c>
      <c r="B670">
        <v>3</v>
      </c>
      <c r="C670" t="s">
        <v>67</v>
      </c>
      <c r="D670" t="s">
        <v>90</v>
      </c>
      <c r="E670" t="s">
        <v>20336</v>
      </c>
      <c r="F670">
        <v>5</v>
      </c>
      <c r="G670">
        <v>2014</v>
      </c>
      <c r="H670" t="s">
        <v>55</v>
      </c>
      <c r="I670">
        <v>2.1974008896675401</v>
      </c>
      <c r="J670">
        <v>1.1100000000000001</v>
      </c>
      <c r="K670">
        <v>3.2850000000000001</v>
      </c>
      <c r="L670">
        <v>4620</v>
      </c>
      <c r="M670" t="s">
        <v>44</v>
      </c>
      <c r="N670">
        <v>1.4712247158412499</v>
      </c>
    </row>
    <row r="671" spans="1:14" x14ac:dyDescent="0.25">
      <c r="A671" s="20" t="s">
        <v>12066</v>
      </c>
      <c r="B671">
        <v>3</v>
      </c>
      <c r="C671" t="s">
        <v>67</v>
      </c>
      <c r="D671" t="s">
        <v>90</v>
      </c>
      <c r="E671" t="s">
        <v>20336</v>
      </c>
      <c r="F671">
        <v>4</v>
      </c>
      <c r="G671">
        <v>2014</v>
      </c>
      <c r="H671" t="s">
        <v>34</v>
      </c>
      <c r="I671">
        <v>18.809227614418599</v>
      </c>
      <c r="J671">
        <v>17.568999999999999</v>
      </c>
      <c r="K671">
        <v>20.05</v>
      </c>
      <c r="L671">
        <v>5043</v>
      </c>
      <c r="M671" t="s">
        <v>44</v>
      </c>
      <c r="N671">
        <v>1.4081713882673801</v>
      </c>
    </row>
    <row r="672" spans="1:14" x14ac:dyDescent="0.25">
      <c r="A672" s="20" t="s">
        <v>3514</v>
      </c>
      <c r="B672">
        <v>3</v>
      </c>
      <c r="C672" t="s">
        <v>67</v>
      </c>
      <c r="D672" t="s">
        <v>90</v>
      </c>
      <c r="E672" t="s">
        <v>20336</v>
      </c>
      <c r="F672">
        <v>2</v>
      </c>
      <c r="G672">
        <v>2014</v>
      </c>
      <c r="H672" t="s">
        <v>56</v>
      </c>
      <c r="I672">
        <v>16.381309542490701</v>
      </c>
      <c r="J672">
        <v>13.41</v>
      </c>
      <c r="K672">
        <v>19.353000000000002</v>
      </c>
      <c r="L672">
        <v>374</v>
      </c>
      <c r="M672" t="s">
        <v>44</v>
      </c>
      <c r="N672">
        <v>5.1708768999501897</v>
      </c>
    </row>
    <row r="673" spans="1:14" x14ac:dyDescent="0.25">
      <c r="A673" s="20" t="s">
        <v>3517</v>
      </c>
      <c r="B673">
        <v>3</v>
      </c>
      <c r="C673" t="s">
        <v>67</v>
      </c>
      <c r="D673" t="s">
        <v>90</v>
      </c>
      <c r="E673" t="s">
        <v>20336</v>
      </c>
      <c r="F673">
        <v>3</v>
      </c>
      <c r="G673">
        <v>2014</v>
      </c>
      <c r="H673" t="s">
        <v>56</v>
      </c>
      <c r="I673">
        <v>9.9564121122685805</v>
      </c>
      <c r="J673">
        <v>6.9749999999999996</v>
      </c>
      <c r="K673">
        <v>12.936999999999999</v>
      </c>
      <c r="L673">
        <v>848</v>
      </c>
      <c r="M673" t="s">
        <v>44</v>
      </c>
      <c r="N673">
        <v>3.4340140987172298</v>
      </c>
    </row>
    <row r="674" spans="1:14" x14ac:dyDescent="0.25">
      <c r="A674" s="20" t="s">
        <v>3518</v>
      </c>
      <c r="B674">
        <v>3</v>
      </c>
      <c r="C674" t="s">
        <v>67</v>
      </c>
      <c r="D674" t="s">
        <v>90</v>
      </c>
      <c r="E674" t="s">
        <v>20336</v>
      </c>
      <c r="F674">
        <v>4</v>
      </c>
      <c r="G674">
        <v>2014</v>
      </c>
      <c r="H674" t="s">
        <v>56</v>
      </c>
      <c r="I674">
        <v>14.359721792610699</v>
      </c>
      <c r="J674">
        <v>8.7219999999999995</v>
      </c>
      <c r="K674">
        <v>19.998000000000001</v>
      </c>
      <c r="L674">
        <v>207</v>
      </c>
      <c r="M674" t="s">
        <v>44</v>
      </c>
      <c r="N674">
        <v>6.9504804685691601</v>
      </c>
    </row>
    <row r="675" spans="1:14" x14ac:dyDescent="0.25">
      <c r="A675" s="20" t="s">
        <v>3519</v>
      </c>
      <c r="B675">
        <v>3</v>
      </c>
      <c r="C675" t="s">
        <v>67</v>
      </c>
      <c r="D675" t="s">
        <v>90</v>
      </c>
      <c r="E675" t="s">
        <v>20336</v>
      </c>
      <c r="F675">
        <v>5</v>
      </c>
      <c r="G675">
        <v>2014</v>
      </c>
      <c r="H675" t="s">
        <v>56</v>
      </c>
      <c r="I675">
        <v>25.7706640421112</v>
      </c>
      <c r="J675">
        <v>24.065000000000001</v>
      </c>
      <c r="K675">
        <v>27.477</v>
      </c>
      <c r="L675">
        <v>4764</v>
      </c>
      <c r="M675" t="s">
        <v>44</v>
      </c>
      <c r="N675">
        <v>1.4488189694993601</v>
      </c>
    </row>
    <row r="676" spans="1:14" x14ac:dyDescent="0.25">
      <c r="A676" s="20" t="s">
        <v>12067</v>
      </c>
      <c r="B676">
        <v>3</v>
      </c>
      <c r="C676" t="s">
        <v>67</v>
      </c>
      <c r="D676" t="s">
        <v>90</v>
      </c>
      <c r="E676" t="s">
        <v>20336</v>
      </c>
      <c r="F676">
        <v>5</v>
      </c>
      <c r="G676">
        <v>2014</v>
      </c>
      <c r="H676" t="s">
        <v>34</v>
      </c>
      <c r="I676">
        <v>18.975237939541199</v>
      </c>
      <c r="J676">
        <v>18.030999999999999</v>
      </c>
      <c r="K676">
        <v>19.920000000000002</v>
      </c>
      <c r="L676">
        <v>13559</v>
      </c>
      <c r="M676" t="s">
        <v>44</v>
      </c>
      <c r="N676">
        <v>0.85878840003868595</v>
      </c>
    </row>
    <row r="677" spans="1:14" x14ac:dyDescent="0.25">
      <c r="A677" s="20" t="s">
        <v>3535</v>
      </c>
      <c r="B677">
        <v>3</v>
      </c>
      <c r="C677" t="s">
        <v>67</v>
      </c>
      <c r="D677" t="s">
        <v>90</v>
      </c>
      <c r="E677" t="s">
        <v>20336</v>
      </c>
      <c r="F677">
        <v>2</v>
      </c>
      <c r="G677">
        <v>2014</v>
      </c>
      <c r="H677" t="s">
        <v>57</v>
      </c>
      <c r="I677">
        <v>12.512704957712501</v>
      </c>
      <c r="J677">
        <v>9.7070000000000007</v>
      </c>
      <c r="K677">
        <v>15.319000000000001</v>
      </c>
      <c r="L677">
        <v>515</v>
      </c>
      <c r="M677" t="s">
        <v>44</v>
      </c>
      <c r="N677">
        <v>4.4065264923923202</v>
      </c>
    </row>
    <row r="678" spans="1:14" x14ac:dyDescent="0.25">
      <c r="A678" s="20" t="s">
        <v>3538</v>
      </c>
      <c r="B678">
        <v>3</v>
      </c>
      <c r="C678" t="s">
        <v>67</v>
      </c>
      <c r="D678" t="s">
        <v>90</v>
      </c>
      <c r="E678" t="s">
        <v>20336</v>
      </c>
      <c r="F678">
        <v>3</v>
      </c>
      <c r="G678">
        <v>2014</v>
      </c>
      <c r="H678" t="s">
        <v>57</v>
      </c>
      <c r="I678">
        <v>2.3289467937423098</v>
      </c>
      <c r="J678">
        <v>0.53800000000000003</v>
      </c>
      <c r="K678">
        <v>4.12</v>
      </c>
      <c r="L678">
        <v>2406</v>
      </c>
      <c r="M678" t="s">
        <v>44</v>
      </c>
      <c r="N678">
        <v>2.0386946747183199</v>
      </c>
    </row>
    <row r="679" spans="1:14" x14ac:dyDescent="0.25">
      <c r="A679" s="20" t="s">
        <v>3539</v>
      </c>
      <c r="B679">
        <v>3</v>
      </c>
      <c r="C679" t="s">
        <v>67</v>
      </c>
      <c r="D679" t="s">
        <v>90</v>
      </c>
      <c r="E679" t="s">
        <v>20336</v>
      </c>
      <c r="F679">
        <v>4</v>
      </c>
      <c r="G679">
        <v>2014</v>
      </c>
      <c r="H679" t="s">
        <v>57</v>
      </c>
      <c r="I679">
        <v>7.5704770405664599</v>
      </c>
      <c r="J679">
        <v>5.6319999999999997</v>
      </c>
      <c r="K679">
        <v>9.5090000000000003</v>
      </c>
      <c r="L679">
        <v>3763</v>
      </c>
      <c r="M679" t="s">
        <v>44</v>
      </c>
      <c r="N679">
        <v>1.6301699785346799</v>
      </c>
    </row>
    <row r="680" spans="1:14" x14ac:dyDescent="0.25">
      <c r="A680" s="20" t="s">
        <v>3540</v>
      </c>
      <c r="B680">
        <v>3</v>
      </c>
      <c r="C680" t="s">
        <v>67</v>
      </c>
      <c r="D680" t="s">
        <v>90</v>
      </c>
      <c r="E680" t="s">
        <v>20336</v>
      </c>
      <c r="F680">
        <v>5</v>
      </c>
      <c r="G680">
        <v>2014</v>
      </c>
      <c r="H680" t="s">
        <v>57</v>
      </c>
      <c r="I680">
        <v>15.1507113515211</v>
      </c>
      <c r="J680">
        <v>12.959</v>
      </c>
      <c r="K680">
        <v>17.341999999999999</v>
      </c>
      <c r="L680">
        <v>2642</v>
      </c>
      <c r="M680" t="s">
        <v>44</v>
      </c>
      <c r="N680">
        <v>1.94551056410241</v>
      </c>
    </row>
    <row r="681" spans="1:14" x14ac:dyDescent="0.25">
      <c r="A681" s="20" t="s">
        <v>3556</v>
      </c>
      <c r="B681">
        <v>3</v>
      </c>
      <c r="C681" t="s">
        <v>67</v>
      </c>
      <c r="D681" t="s">
        <v>90</v>
      </c>
      <c r="E681" t="s">
        <v>20336</v>
      </c>
      <c r="F681">
        <v>2</v>
      </c>
      <c r="G681">
        <v>2014</v>
      </c>
      <c r="H681" t="s">
        <v>58</v>
      </c>
      <c r="I681">
        <v>4.0958763208345097</v>
      </c>
      <c r="J681">
        <v>2.3610000000000002</v>
      </c>
      <c r="K681">
        <v>5.83</v>
      </c>
      <c r="L681">
        <v>1856</v>
      </c>
      <c r="M681" t="s">
        <v>44</v>
      </c>
      <c r="N681">
        <v>2.3211917272131499</v>
      </c>
    </row>
    <row r="682" spans="1:14" x14ac:dyDescent="0.25">
      <c r="A682" s="20" t="s">
        <v>3559</v>
      </c>
      <c r="B682">
        <v>3</v>
      </c>
      <c r="C682" t="s">
        <v>67</v>
      </c>
      <c r="D682" t="s">
        <v>90</v>
      </c>
      <c r="E682" t="s">
        <v>20336</v>
      </c>
      <c r="F682">
        <v>3</v>
      </c>
      <c r="G682">
        <v>2014</v>
      </c>
      <c r="H682" t="s">
        <v>58</v>
      </c>
      <c r="I682">
        <v>6.51141161395942</v>
      </c>
      <c r="J682">
        <v>5.1420000000000003</v>
      </c>
      <c r="K682">
        <v>7.8810000000000002</v>
      </c>
      <c r="L682">
        <v>6200</v>
      </c>
      <c r="M682" t="s">
        <v>44</v>
      </c>
      <c r="N682">
        <v>1.2700012700019001</v>
      </c>
    </row>
    <row r="683" spans="1:14" x14ac:dyDescent="0.25">
      <c r="A683" s="20" t="s">
        <v>3560</v>
      </c>
      <c r="B683">
        <v>3</v>
      </c>
      <c r="C683" t="s">
        <v>67</v>
      </c>
      <c r="D683" t="s">
        <v>90</v>
      </c>
      <c r="E683" t="s">
        <v>20336</v>
      </c>
      <c r="F683">
        <v>4</v>
      </c>
      <c r="G683">
        <v>2014</v>
      </c>
      <c r="H683" t="s">
        <v>58</v>
      </c>
      <c r="I683">
        <v>4.2012338059980596</v>
      </c>
      <c r="J683">
        <v>2.9910000000000001</v>
      </c>
      <c r="K683">
        <v>5.4109999999999996</v>
      </c>
      <c r="L683">
        <v>12612</v>
      </c>
      <c r="M683" t="s">
        <v>44</v>
      </c>
      <c r="N683">
        <v>0.89044688495822799</v>
      </c>
    </row>
    <row r="684" spans="1:14" x14ac:dyDescent="0.25">
      <c r="A684" s="20" t="s">
        <v>3561</v>
      </c>
      <c r="B684">
        <v>3</v>
      </c>
      <c r="C684" t="s">
        <v>67</v>
      </c>
      <c r="D684" t="s">
        <v>90</v>
      </c>
      <c r="E684" t="s">
        <v>20336</v>
      </c>
      <c r="F684">
        <v>5</v>
      </c>
      <c r="G684">
        <v>2014</v>
      </c>
      <c r="H684" t="s">
        <v>58</v>
      </c>
      <c r="I684">
        <v>15.0943694031315</v>
      </c>
      <c r="J684">
        <v>13.855</v>
      </c>
      <c r="K684">
        <v>16.332999999999998</v>
      </c>
      <c r="L684">
        <v>19248</v>
      </c>
      <c r="M684" t="s">
        <v>44</v>
      </c>
      <c r="N684">
        <v>0.72078741463111495</v>
      </c>
    </row>
    <row r="685" spans="1:14" x14ac:dyDescent="0.25">
      <c r="A685" s="20" t="s">
        <v>22000</v>
      </c>
      <c r="B685">
        <v>3</v>
      </c>
      <c r="C685" t="s">
        <v>67</v>
      </c>
      <c r="D685" t="s">
        <v>90</v>
      </c>
      <c r="E685" t="s">
        <v>20336</v>
      </c>
      <c r="F685">
        <v>2</v>
      </c>
      <c r="G685">
        <v>2014</v>
      </c>
      <c r="H685" t="s">
        <v>59</v>
      </c>
      <c r="I685">
        <v>-4.52565886323901</v>
      </c>
      <c r="J685">
        <v>-7.5780000000000003</v>
      </c>
      <c r="K685">
        <v>-1.474</v>
      </c>
      <c r="L685">
        <v>180</v>
      </c>
      <c r="M685" t="s">
        <v>44</v>
      </c>
      <c r="N685">
        <v>7.4535599249992996</v>
      </c>
    </row>
    <row r="686" spans="1:14" x14ac:dyDescent="0.25">
      <c r="A686" s="20" t="s">
        <v>20532</v>
      </c>
      <c r="B686">
        <v>3</v>
      </c>
      <c r="C686" t="s">
        <v>67</v>
      </c>
      <c r="D686" t="s">
        <v>90</v>
      </c>
      <c r="E686" t="s">
        <v>20336</v>
      </c>
      <c r="F686">
        <v>3</v>
      </c>
      <c r="G686">
        <v>2014</v>
      </c>
      <c r="H686" t="s">
        <v>59</v>
      </c>
      <c r="I686">
        <v>3.16736383079845</v>
      </c>
      <c r="J686">
        <v>-0.56200000000000006</v>
      </c>
      <c r="K686">
        <v>6.8959999999999999</v>
      </c>
      <c r="L686">
        <v>322</v>
      </c>
      <c r="M686" t="s">
        <v>44</v>
      </c>
      <c r="N686">
        <v>5.5727821257535304</v>
      </c>
    </row>
    <row r="687" spans="1:14" x14ac:dyDescent="0.25">
      <c r="A687" s="20" t="s">
        <v>20533</v>
      </c>
      <c r="B687">
        <v>3</v>
      </c>
      <c r="C687" t="s">
        <v>67</v>
      </c>
      <c r="D687" t="s">
        <v>90</v>
      </c>
      <c r="E687" t="s">
        <v>20336</v>
      </c>
      <c r="F687">
        <v>4</v>
      </c>
      <c r="G687">
        <v>2014</v>
      </c>
      <c r="H687" t="s">
        <v>59</v>
      </c>
      <c r="I687">
        <v>6.6343950007341004</v>
      </c>
      <c r="J687">
        <v>3.5750000000000002</v>
      </c>
      <c r="K687">
        <v>9.6940000000000008</v>
      </c>
      <c r="L687">
        <v>1715</v>
      </c>
      <c r="M687" t="s">
        <v>44</v>
      </c>
      <c r="N687">
        <v>2.4147264420814798</v>
      </c>
    </row>
    <row r="688" spans="1:14" x14ac:dyDescent="0.25">
      <c r="A688" s="20" t="s">
        <v>20534</v>
      </c>
      <c r="B688">
        <v>3</v>
      </c>
      <c r="C688" t="s">
        <v>67</v>
      </c>
      <c r="D688" t="s">
        <v>90</v>
      </c>
      <c r="E688" t="s">
        <v>20336</v>
      </c>
      <c r="F688">
        <v>5</v>
      </c>
      <c r="G688">
        <v>2014</v>
      </c>
      <c r="H688" t="s">
        <v>59</v>
      </c>
      <c r="I688">
        <v>3.7164957600751101</v>
      </c>
      <c r="J688">
        <v>0.434</v>
      </c>
      <c r="K688">
        <v>6.9989999999999997</v>
      </c>
      <c r="L688">
        <v>1049</v>
      </c>
      <c r="M688" t="s">
        <v>44</v>
      </c>
      <c r="N688">
        <v>3.0875376054721899</v>
      </c>
    </row>
    <row r="689" spans="1:14" x14ac:dyDescent="0.25">
      <c r="A689" s="20" t="s">
        <v>20535</v>
      </c>
      <c r="B689">
        <v>3</v>
      </c>
      <c r="C689" t="s">
        <v>67</v>
      </c>
      <c r="D689" t="s">
        <v>90</v>
      </c>
      <c r="E689" t="s">
        <v>20336</v>
      </c>
      <c r="F689">
        <v>2</v>
      </c>
      <c r="G689">
        <v>2014</v>
      </c>
      <c r="H689" t="s">
        <v>60</v>
      </c>
      <c r="I689">
        <v>8.1458083817857592</v>
      </c>
      <c r="J689">
        <v>7.3440000000000003</v>
      </c>
      <c r="K689">
        <v>8.9469999999999992</v>
      </c>
      <c r="L689">
        <v>8513</v>
      </c>
      <c r="M689" t="s">
        <v>44</v>
      </c>
      <c r="N689">
        <v>1.08382379931299</v>
      </c>
    </row>
    <row r="690" spans="1:14" x14ac:dyDescent="0.25">
      <c r="A690" s="20" t="s">
        <v>20536</v>
      </c>
      <c r="B690">
        <v>3</v>
      </c>
      <c r="C690" t="s">
        <v>67</v>
      </c>
      <c r="D690" t="s">
        <v>90</v>
      </c>
      <c r="E690" t="s">
        <v>20336</v>
      </c>
      <c r="F690">
        <v>3</v>
      </c>
      <c r="G690">
        <v>2014</v>
      </c>
      <c r="H690" t="s">
        <v>60</v>
      </c>
      <c r="I690">
        <v>7.4992529337636897</v>
      </c>
      <c r="J690">
        <v>6.7409999999999997</v>
      </c>
      <c r="K690">
        <v>8.2579999999999991</v>
      </c>
      <c r="L690">
        <v>11438</v>
      </c>
      <c r="M690" t="s">
        <v>44</v>
      </c>
      <c r="N690">
        <v>0.93502872686134797</v>
      </c>
    </row>
    <row r="691" spans="1:14" x14ac:dyDescent="0.25">
      <c r="A691" s="20" t="s">
        <v>20537</v>
      </c>
      <c r="B691">
        <v>3</v>
      </c>
      <c r="C691" t="s">
        <v>67</v>
      </c>
      <c r="D691" t="s">
        <v>90</v>
      </c>
      <c r="E691" t="s">
        <v>20336</v>
      </c>
      <c r="F691">
        <v>4</v>
      </c>
      <c r="G691">
        <v>2014</v>
      </c>
      <c r="H691" t="s">
        <v>60</v>
      </c>
      <c r="I691">
        <v>13.542502243805901</v>
      </c>
      <c r="J691">
        <v>12.69</v>
      </c>
      <c r="K691">
        <v>14.395</v>
      </c>
      <c r="L691">
        <v>9029</v>
      </c>
      <c r="M691" t="s">
        <v>44</v>
      </c>
      <c r="N691">
        <v>1.05239838630407</v>
      </c>
    </row>
    <row r="692" spans="1:14" x14ac:dyDescent="0.25">
      <c r="A692" s="20" t="s">
        <v>20538</v>
      </c>
      <c r="B692">
        <v>3</v>
      </c>
      <c r="C692" t="s">
        <v>67</v>
      </c>
      <c r="D692" t="s">
        <v>90</v>
      </c>
      <c r="E692" t="s">
        <v>20336</v>
      </c>
      <c r="F692">
        <v>5</v>
      </c>
      <c r="G692">
        <v>2014</v>
      </c>
      <c r="H692" t="s">
        <v>60</v>
      </c>
      <c r="I692">
        <v>16.7301797499941</v>
      </c>
      <c r="J692">
        <v>15.827999999999999</v>
      </c>
      <c r="K692">
        <v>17.632999999999999</v>
      </c>
      <c r="L692">
        <v>8388</v>
      </c>
      <c r="M692" t="s">
        <v>44</v>
      </c>
      <c r="N692">
        <v>1.0918696368006999</v>
      </c>
    </row>
    <row r="693" spans="1:14" x14ac:dyDescent="0.25">
      <c r="A693" s="20" t="s">
        <v>20539</v>
      </c>
      <c r="B693">
        <v>3</v>
      </c>
      <c r="C693" t="s">
        <v>67</v>
      </c>
      <c r="D693" t="s">
        <v>90</v>
      </c>
      <c r="E693" t="s">
        <v>20336</v>
      </c>
      <c r="F693">
        <v>2</v>
      </c>
      <c r="G693">
        <v>2014</v>
      </c>
      <c r="H693" t="s">
        <v>61</v>
      </c>
      <c r="I693">
        <v>3.83343183136772</v>
      </c>
      <c r="J693">
        <v>0.13200000000000001</v>
      </c>
      <c r="K693">
        <v>7.5350000000000001</v>
      </c>
      <c r="L693">
        <v>186</v>
      </c>
      <c r="M693" t="s">
        <v>44</v>
      </c>
      <c r="N693">
        <v>7.3323557510676602</v>
      </c>
    </row>
    <row r="694" spans="1:14" x14ac:dyDescent="0.25">
      <c r="A694" s="20" t="s">
        <v>20540</v>
      </c>
      <c r="B694">
        <v>3</v>
      </c>
      <c r="C694" t="s">
        <v>67</v>
      </c>
      <c r="D694" t="s">
        <v>90</v>
      </c>
      <c r="E694" t="s">
        <v>20336</v>
      </c>
      <c r="F694">
        <v>3</v>
      </c>
      <c r="G694">
        <v>2014</v>
      </c>
      <c r="H694" t="s">
        <v>61</v>
      </c>
      <c r="I694">
        <v>-3.27900854674732</v>
      </c>
      <c r="J694">
        <v>-6.7060000000000004</v>
      </c>
      <c r="K694">
        <v>0.14799999999999999</v>
      </c>
      <c r="L694">
        <v>387</v>
      </c>
      <c r="M694" t="s">
        <v>44</v>
      </c>
      <c r="N694">
        <v>5.0832856777534898</v>
      </c>
    </row>
    <row r="695" spans="1:14" x14ac:dyDescent="0.25">
      <c r="A695" s="20" t="s">
        <v>20541</v>
      </c>
      <c r="B695">
        <v>3</v>
      </c>
      <c r="C695" t="s">
        <v>67</v>
      </c>
      <c r="D695" t="s">
        <v>90</v>
      </c>
      <c r="E695" t="s">
        <v>20336</v>
      </c>
      <c r="F695">
        <v>4</v>
      </c>
      <c r="G695">
        <v>2014</v>
      </c>
      <c r="H695" t="s">
        <v>61</v>
      </c>
      <c r="I695">
        <v>2.70346737599159E-2</v>
      </c>
      <c r="J695">
        <v>-3.4329999999999998</v>
      </c>
      <c r="K695">
        <v>3.4870000000000001</v>
      </c>
      <c r="L695">
        <v>1724</v>
      </c>
      <c r="M695" t="s">
        <v>44</v>
      </c>
      <c r="N695">
        <v>2.40841525429544</v>
      </c>
    </row>
    <row r="696" spans="1:14" x14ac:dyDescent="0.25">
      <c r="A696" s="20" t="s">
        <v>20542</v>
      </c>
      <c r="B696">
        <v>3</v>
      </c>
      <c r="C696" t="s">
        <v>67</v>
      </c>
      <c r="D696" t="s">
        <v>90</v>
      </c>
      <c r="E696" t="s">
        <v>20336</v>
      </c>
      <c r="F696">
        <v>5</v>
      </c>
      <c r="G696">
        <v>2014</v>
      </c>
      <c r="H696" t="s">
        <v>61</v>
      </c>
      <c r="I696">
        <v>7.5129619593825003</v>
      </c>
      <c r="J696">
        <v>3.1629999999999998</v>
      </c>
      <c r="K696">
        <v>11.863</v>
      </c>
      <c r="L696">
        <v>149</v>
      </c>
      <c r="M696" t="s">
        <v>44</v>
      </c>
      <c r="N696">
        <v>8.1923192051904099</v>
      </c>
    </row>
    <row r="697" spans="1:14" x14ac:dyDescent="0.25">
      <c r="A697" s="20" t="s">
        <v>20543</v>
      </c>
      <c r="B697">
        <v>3</v>
      </c>
      <c r="C697" t="s">
        <v>67</v>
      </c>
      <c r="D697" t="s">
        <v>90</v>
      </c>
      <c r="E697" t="s">
        <v>20336</v>
      </c>
      <c r="F697">
        <v>2</v>
      </c>
      <c r="G697">
        <v>2014</v>
      </c>
      <c r="H697" t="s">
        <v>62</v>
      </c>
      <c r="I697">
        <v>1.93094765383345</v>
      </c>
      <c r="J697">
        <v>0.104</v>
      </c>
      <c r="K697">
        <v>3.758</v>
      </c>
      <c r="L697">
        <v>539</v>
      </c>
      <c r="M697" t="s">
        <v>44</v>
      </c>
      <c r="N697">
        <v>4.3073049225394797</v>
      </c>
    </row>
    <row r="698" spans="1:14" x14ac:dyDescent="0.25">
      <c r="A698" s="20" t="s">
        <v>22001</v>
      </c>
      <c r="B698">
        <v>3</v>
      </c>
      <c r="C698" t="s">
        <v>67</v>
      </c>
      <c r="D698" t="s">
        <v>90</v>
      </c>
      <c r="E698" t="s">
        <v>20336</v>
      </c>
      <c r="F698">
        <v>3</v>
      </c>
      <c r="G698">
        <v>2014</v>
      </c>
      <c r="H698" t="s">
        <v>62</v>
      </c>
      <c r="I698">
        <v>4.5167778671222099</v>
      </c>
      <c r="J698">
        <v>2.4990000000000001</v>
      </c>
      <c r="K698">
        <v>6.5339999999999998</v>
      </c>
      <c r="L698">
        <v>543</v>
      </c>
      <c r="M698" t="s">
        <v>44</v>
      </c>
      <c r="N698">
        <v>4.2914107542287496</v>
      </c>
    </row>
    <row r="699" spans="1:14" x14ac:dyDescent="0.25">
      <c r="A699" s="20" t="s">
        <v>20544</v>
      </c>
      <c r="B699">
        <v>3</v>
      </c>
      <c r="C699" t="s">
        <v>67</v>
      </c>
      <c r="D699" t="s">
        <v>90</v>
      </c>
      <c r="E699" t="s">
        <v>20336</v>
      </c>
      <c r="F699">
        <v>4</v>
      </c>
      <c r="G699">
        <v>2014</v>
      </c>
      <c r="H699" t="s">
        <v>62</v>
      </c>
      <c r="I699">
        <v>11.685822532995999</v>
      </c>
      <c r="J699">
        <v>9.673</v>
      </c>
      <c r="K699">
        <v>13.699</v>
      </c>
      <c r="L699">
        <v>1447</v>
      </c>
      <c r="M699" t="s">
        <v>44</v>
      </c>
      <c r="N699">
        <v>2.62884956483901</v>
      </c>
    </row>
    <row r="700" spans="1:14" x14ac:dyDescent="0.25">
      <c r="A700" s="20" t="s">
        <v>20545</v>
      </c>
      <c r="B700">
        <v>3</v>
      </c>
      <c r="C700" t="s">
        <v>67</v>
      </c>
      <c r="D700" t="s">
        <v>90</v>
      </c>
      <c r="E700" t="s">
        <v>20336</v>
      </c>
      <c r="F700">
        <v>5</v>
      </c>
      <c r="G700">
        <v>2014</v>
      </c>
      <c r="H700" t="s">
        <v>62</v>
      </c>
      <c r="I700">
        <v>15.9031410433877</v>
      </c>
      <c r="J700">
        <v>13.958</v>
      </c>
      <c r="K700">
        <v>17.849</v>
      </c>
      <c r="L700">
        <v>4622</v>
      </c>
      <c r="M700" t="s">
        <v>44</v>
      </c>
      <c r="N700">
        <v>1.4709063722876301</v>
      </c>
    </row>
    <row r="701" spans="1:14" x14ac:dyDescent="0.25">
      <c r="A701" s="20" t="s">
        <v>20546</v>
      </c>
      <c r="B701">
        <v>3</v>
      </c>
      <c r="C701" t="s">
        <v>67</v>
      </c>
      <c r="D701" t="s">
        <v>90</v>
      </c>
      <c r="E701" t="s">
        <v>20336</v>
      </c>
      <c r="F701">
        <v>2</v>
      </c>
      <c r="G701">
        <v>2014</v>
      </c>
      <c r="H701" t="s">
        <v>75</v>
      </c>
      <c r="I701">
        <v>4.1050000000000004</v>
      </c>
      <c r="J701">
        <v>3.76</v>
      </c>
      <c r="K701">
        <v>4.45</v>
      </c>
      <c r="L701" t="s">
        <v>44</v>
      </c>
      <c r="M701" t="s">
        <v>44</v>
      </c>
      <c r="N701">
        <v>-99</v>
      </c>
    </row>
    <row r="702" spans="1:14" x14ac:dyDescent="0.25">
      <c r="A702" s="20" t="s">
        <v>20547</v>
      </c>
      <c r="B702">
        <v>3</v>
      </c>
      <c r="C702" t="s">
        <v>67</v>
      </c>
      <c r="D702" t="s">
        <v>90</v>
      </c>
      <c r="E702" t="s">
        <v>20336</v>
      </c>
      <c r="F702">
        <v>3</v>
      </c>
      <c r="G702">
        <v>2014</v>
      </c>
      <c r="H702" t="s">
        <v>75</v>
      </c>
      <c r="I702">
        <v>2.9820000000000002</v>
      </c>
      <c r="J702">
        <v>2.67</v>
      </c>
      <c r="K702">
        <v>3.3</v>
      </c>
      <c r="L702" t="s">
        <v>44</v>
      </c>
      <c r="M702" t="s">
        <v>44</v>
      </c>
      <c r="N702">
        <v>-99</v>
      </c>
    </row>
    <row r="703" spans="1:14" x14ac:dyDescent="0.25">
      <c r="A703" s="20" t="s">
        <v>20548</v>
      </c>
      <c r="B703">
        <v>3</v>
      </c>
      <c r="C703" t="s">
        <v>67</v>
      </c>
      <c r="D703" t="s">
        <v>90</v>
      </c>
      <c r="E703" t="s">
        <v>20336</v>
      </c>
      <c r="F703">
        <v>4</v>
      </c>
      <c r="G703">
        <v>2014</v>
      </c>
      <c r="H703" t="s">
        <v>75</v>
      </c>
      <c r="I703">
        <v>6.8440000000000003</v>
      </c>
      <c r="J703">
        <v>6.53</v>
      </c>
      <c r="K703">
        <v>7.16</v>
      </c>
      <c r="L703" t="s">
        <v>44</v>
      </c>
      <c r="M703" t="s">
        <v>44</v>
      </c>
      <c r="N703">
        <v>-99</v>
      </c>
    </row>
    <row r="704" spans="1:14" x14ac:dyDescent="0.25">
      <c r="A704" s="20" t="s">
        <v>20549</v>
      </c>
      <c r="B704">
        <v>3</v>
      </c>
      <c r="C704" t="s">
        <v>67</v>
      </c>
      <c r="D704" t="s">
        <v>90</v>
      </c>
      <c r="E704" t="s">
        <v>20336</v>
      </c>
      <c r="F704">
        <v>5</v>
      </c>
      <c r="G704">
        <v>2014</v>
      </c>
      <c r="H704" t="s">
        <v>75</v>
      </c>
      <c r="I704">
        <v>16.562000000000001</v>
      </c>
      <c r="J704">
        <v>16.260000000000002</v>
      </c>
      <c r="K704">
        <v>16.87</v>
      </c>
      <c r="L704" t="s">
        <v>44</v>
      </c>
      <c r="M704" t="s">
        <v>44</v>
      </c>
      <c r="N704">
        <v>-99</v>
      </c>
    </row>
    <row r="705" spans="1:14" x14ac:dyDescent="0.25">
      <c r="A705" s="20" t="s">
        <v>20550</v>
      </c>
      <c r="B705">
        <v>3</v>
      </c>
      <c r="C705" t="s">
        <v>67</v>
      </c>
      <c r="D705" t="s">
        <v>90</v>
      </c>
      <c r="E705" t="s">
        <v>20336</v>
      </c>
      <c r="F705">
        <v>2</v>
      </c>
      <c r="G705">
        <v>2014</v>
      </c>
      <c r="H705" t="s">
        <v>43</v>
      </c>
      <c r="I705">
        <v>-3.9870476129097701</v>
      </c>
      <c r="J705">
        <v>-6.11</v>
      </c>
      <c r="K705">
        <v>-1.865</v>
      </c>
      <c r="L705">
        <v>1431</v>
      </c>
      <c r="M705" t="s">
        <v>44</v>
      </c>
      <c r="N705">
        <v>2.6435052857271502</v>
      </c>
    </row>
    <row r="706" spans="1:14" x14ac:dyDescent="0.25">
      <c r="A706" s="20" t="s">
        <v>15160</v>
      </c>
      <c r="B706">
        <v>3</v>
      </c>
      <c r="C706" t="s">
        <v>67</v>
      </c>
      <c r="D706" t="s">
        <v>90</v>
      </c>
      <c r="E706" t="s">
        <v>20336</v>
      </c>
      <c r="F706">
        <v>3</v>
      </c>
      <c r="G706">
        <v>2014</v>
      </c>
      <c r="H706" t="s">
        <v>43</v>
      </c>
      <c r="I706">
        <v>-1.49850690019251</v>
      </c>
      <c r="J706">
        <v>-3.5270000000000001</v>
      </c>
      <c r="K706">
        <v>0.53</v>
      </c>
      <c r="L706">
        <v>3193</v>
      </c>
      <c r="M706" t="s">
        <v>44</v>
      </c>
      <c r="N706">
        <v>1.7697036260052199</v>
      </c>
    </row>
    <row r="707" spans="1:14" x14ac:dyDescent="0.25">
      <c r="A707" s="20" t="s">
        <v>15165</v>
      </c>
      <c r="B707">
        <v>3</v>
      </c>
      <c r="C707" t="s">
        <v>67</v>
      </c>
      <c r="D707" t="s">
        <v>90</v>
      </c>
      <c r="E707" t="s">
        <v>20336</v>
      </c>
      <c r="F707">
        <v>4</v>
      </c>
      <c r="G707">
        <v>2014</v>
      </c>
      <c r="H707" t="s">
        <v>43</v>
      </c>
      <c r="I707">
        <v>4.8222490122088901</v>
      </c>
      <c r="J707">
        <v>2.7690000000000001</v>
      </c>
      <c r="K707">
        <v>6.8760000000000003</v>
      </c>
      <c r="L707">
        <v>6621</v>
      </c>
      <c r="M707" t="s">
        <v>44</v>
      </c>
      <c r="N707">
        <v>1.22896129686986</v>
      </c>
    </row>
    <row r="708" spans="1:14" x14ac:dyDescent="0.25">
      <c r="A708" s="20" t="s">
        <v>15157</v>
      </c>
      <c r="B708">
        <v>3</v>
      </c>
      <c r="C708" t="s">
        <v>67</v>
      </c>
      <c r="D708" t="s">
        <v>90</v>
      </c>
      <c r="E708" t="s">
        <v>20336</v>
      </c>
      <c r="F708">
        <v>5</v>
      </c>
      <c r="G708">
        <v>2014</v>
      </c>
      <c r="H708" t="s">
        <v>43</v>
      </c>
      <c r="I708">
        <v>7.6962015784688704</v>
      </c>
      <c r="J708">
        <v>5.6920000000000002</v>
      </c>
      <c r="K708">
        <v>9.6999999999999993</v>
      </c>
      <c r="L708">
        <v>7817</v>
      </c>
      <c r="M708" t="s">
        <v>44</v>
      </c>
      <c r="N708">
        <v>1.13104515578681</v>
      </c>
    </row>
    <row r="709" spans="1:14" x14ac:dyDescent="0.25">
      <c r="A709" s="20" t="s">
        <v>20551</v>
      </c>
      <c r="B709">
        <v>3</v>
      </c>
      <c r="C709" t="s">
        <v>67</v>
      </c>
      <c r="D709" t="s">
        <v>90</v>
      </c>
      <c r="E709" t="s">
        <v>20336</v>
      </c>
      <c r="F709">
        <v>2</v>
      </c>
      <c r="G709">
        <v>2014</v>
      </c>
      <c r="H709" t="s">
        <v>45</v>
      </c>
      <c r="I709">
        <v>0.81540255939497697</v>
      </c>
      <c r="J709">
        <v>5.0000000000000001E-3</v>
      </c>
      <c r="K709">
        <v>1.6259999999999999</v>
      </c>
      <c r="L709">
        <v>7476</v>
      </c>
      <c r="M709" t="s">
        <v>44</v>
      </c>
      <c r="N709">
        <v>1.1565525051480601</v>
      </c>
    </row>
    <row r="710" spans="1:14" x14ac:dyDescent="0.25">
      <c r="A710" s="20" t="s">
        <v>15171</v>
      </c>
      <c r="B710">
        <v>3</v>
      </c>
      <c r="C710" t="s">
        <v>67</v>
      </c>
      <c r="D710" t="s">
        <v>90</v>
      </c>
      <c r="E710" t="s">
        <v>20336</v>
      </c>
      <c r="F710">
        <v>3</v>
      </c>
      <c r="G710">
        <v>2014</v>
      </c>
      <c r="H710" t="s">
        <v>45</v>
      </c>
      <c r="I710">
        <v>3.6641668292962399</v>
      </c>
      <c r="J710">
        <v>2.6480000000000001</v>
      </c>
      <c r="K710">
        <v>4.68</v>
      </c>
      <c r="L710">
        <v>5954</v>
      </c>
      <c r="M710" t="s">
        <v>44</v>
      </c>
      <c r="N710">
        <v>1.2959718994867599</v>
      </c>
    </row>
    <row r="711" spans="1:14" x14ac:dyDescent="0.25">
      <c r="A711" s="20" t="s">
        <v>15176</v>
      </c>
      <c r="B711">
        <v>3</v>
      </c>
      <c r="C711" t="s">
        <v>67</v>
      </c>
      <c r="D711" t="s">
        <v>90</v>
      </c>
      <c r="E711" t="s">
        <v>20336</v>
      </c>
      <c r="F711">
        <v>4</v>
      </c>
      <c r="G711">
        <v>2014</v>
      </c>
      <c r="H711" t="s">
        <v>45</v>
      </c>
      <c r="I711">
        <v>7.9919118680860697</v>
      </c>
      <c r="J711">
        <v>7.1769999999999996</v>
      </c>
      <c r="K711">
        <v>8.8070000000000004</v>
      </c>
      <c r="L711">
        <v>15091</v>
      </c>
      <c r="M711" t="s">
        <v>44</v>
      </c>
      <c r="N711">
        <v>0.81403108697554505</v>
      </c>
    </row>
    <row r="712" spans="1:14" x14ac:dyDescent="0.25">
      <c r="A712" s="20" t="s">
        <v>15168</v>
      </c>
      <c r="B712">
        <v>3</v>
      </c>
      <c r="C712" t="s">
        <v>67</v>
      </c>
      <c r="D712" t="s">
        <v>90</v>
      </c>
      <c r="E712" t="s">
        <v>20336</v>
      </c>
      <c r="F712">
        <v>5</v>
      </c>
      <c r="G712">
        <v>2014</v>
      </c>
      <c r="H712" t="s">
        <v>45</v>
      </c>
      <c r="I712">
        <v>15.7709666317889</v>
      </c>
      <c r="J712">
        <v>14.538</v>
      </c>
      <c r="K712">
        <v>17.004000000000001</v>
      </c>
      <c r="L712">
        <v>4029</v>
      </c>
      <c r="M712" t="s">
        <v>44</v>
      </c>
      <c r="N712">
        <v>1.5754381804475901</v>
      </c>
    </row>
    <row r="713" spans="1:14" x14ac:dyDescent="0.25">
      <c r="A713" s="20" t="s">
        <v>20552</v>
      </c>
      <c r="B713">
        <v>3</v>
      </c>
      <c r="C713" t="s">
        <v>67</v>
      </c>
      <c r="D713" t="s">
        <v>90</v>
      </c>
      <c r="E713" t="s">
        <v>20336</v>
      </c>
      <c r="F713">
        <v>2</v>
      </c>
      <c r="G713">
        <v>2014</v>
      </c>
      <c r="H713" t="s">
        <v>46</v>
      </c>
      <c r="I713">
        <v>7.6848790447084703</v>
      </c>
      <c r="J713">
        <v>6.109</v>
      </c>
      <c r="K713">
        <v>9.2609999999999992</v>
      </c>
      <c r="L713">
        <v>1980</v>
      </c>
      <c r="M713" t="s">
        <v>44</v>
      </c>
      <c r="N713">
        <v>2.2473328748774701</v>
      </c>
    </row>
    <row r="714" spans="1:14" x14ac:dyDescent="0.25">
      <c r="A714" s="20" t="s">
        <v>15182</v>
      </c>
      <c r="B714">
        <v>3</v>
      </c>
      <c r="C714" t="s">
        <v>67</v>
      </c>
      <c r="D714" t="s">
        <v>90</v>
      </c>
      <c r="E714" t="s">
        <v>20336</v>
      </c>
      <c r="F714">
        <v>3</v>
      </c>
      <c r="G714">
        <v>2014</v>
      </c>
      <c r="H714" t="s">
        <v>46</v>
      </c>
      <c r="I714">
        <v>0.97211773095016196</v>
      </c>
      <c r="J714">
        <v>-0.128</v>
      </c>
      <c r="K714">
        <v>2.0720000000000001</v>
      </c>
      <c r="L714">
        <v>4127</v>
      </c>
      <c r="M714" t="s">
        <v>44</v>
      </c>
      <c r="N714">
        <v>1.55662057149009</v>
      </c>
    </row>
    <row r="715" spans="1:14" x14ac:dyDescent="0.25">
      <c r="A715" s="20" t="s">
        <v>15187</v>
      </c>
      <c r="B715">
        <v>3</v>
      </c>
      <c r="C715" t="s">
        <v>67</v>
      </c>
      <c r="D715" t="s">
        <v>90</v>
      </c>
      <c r="E715" t="s">
        <v>20336</v>
      </c>
      <c r="F715">
        <v>4</v>
      </c>
      <c r="G715">
        <v>2014</v>
      </c>
      <c r="H715" t="s">
        <v>46</v>
      </c>
      <c r="I715">
        <v>4.8366529072287499</v>
      </c>
      <c r="J715">
        <v>3.6309999999999998</v>
      </c>
      <c r="K715">
        <v>6.0430000000000001</v>
      </c>
      <c r="L715">
        <v>4158</v>
      </c>
      <c r="M715" t="s">
        <v>44</v>
      </c>
      <c r="N715">
        <v>1.55080701733078</v>
      </c>
    </row>
    <row r="716" spans="1:14" x14ac:dyDescent="0.25">
      <c r="A716" s="20" t="s">
        <v>15179</v>
      </c>
      <c r="B716">
        <v>3</v>
      </c>
      <c r="C716" t="s">
        <v>67</v>
      </c>
      <c r="D716" t="s">
        <v>90</v>
      </c>
      <c r="E716" t="s">
        <v>20336</v>
      </c>
      <c r="F716">
        <v>5</v>
      </c>
      <c r="G716">
        <v>2014</v>
      </c>
      <c r="H716" t="s">
        <v>46</v>
      </c>
      <c r="I716">
        <v>11.3407789090931</v>
      </c>
      <c r="J716">
        <v>10.016</v>
      </c>
      <c r="K716">
        <v>12.666</v>
      </c>
      <c r="L716">
        <v>3167</v>
      </c>
      <c r="M716" t="s">
        <v>44</v>
      </c>
      <c r="N716">
        <v>1.7769531118903099</v>
      </c>
    </row>
    <row r="717" spans="1:14" x14ac:dyDescent="0.25">
      <c r="A717" s="20" t="s">
        <v>20553</v>
      </c>
      <c r="B717">
        <v>3</v>
      </c>
      <c r="C717" t="s">
        <v>67</v>
      </c>
      <c r="D717" t="s">
        <v>90</v>
      </c>
      <c r="E717" t="s">
        <v>20336</v>
      </c>
      <c r="F717">
        <v>2</v>
      </c>
      <c r="G717">
        <v>2014</v>
      </c>
      <c r="H717" t="s">
        <v>47</v>
      </c>
      <c r="I717">
        <v>9.1050189023038204</v>
      </c>
      <c r="J717">
        <v>7.9349999999999996</v>
      </c>
      <c r="K717">
        <v>10.275</v>
      </c>
      <c r="L717">
        <v>5318</v>
      </c>
      <c r="M717" t="s">
        <v>44</v>
      </c>
      <c r="N717">
        <v>1.3712790262132</v>
      </c>
    </row>
    <row r="718" spans="1:14" x14ac:dyDescent="0.25">
      <c r="A718" s="20" t="s">
        <v>15193</v>
      </c>
      <c r="B718">
        <v>3</v>
      </c>
      <c r="C718" t="s">
        <v>67</v>
      </c>
      <c r="D718" t="s">
        <v>90</v>
      </c>
      <c r="E718" t="s">
        <v>20336</v>
      </c>
      <c r="F718">
        <v>3</v>
      </c>
      <c r="G718">
        <v>2014</v>
      </c>
      <c r="H718" t="s">
        <v>47</v>
      </c>
      <c r="I718">
        <v>5.0788295458290804</v>
      </c>
      <c r="J718">
        <v>3.927</v>
      </c>
      <c r="K718">
        <v>6.2309999999999999</v>
      </c>
      <c r="L718">
        <v>4118</v>
      </c>
      <c r="M718" t="s">
        <v>44</v>
      </c>
      <c r="N718">
        <v>1.55832066120781</v>
      </c>
    </row>
    <row r="719" spans="1:14" x14ac:dyDescent="0.25">
      <c r="A719" s="20" t="s">
        <v>15198</v>
      </c>
      <c r="B719">
        <v>3</v>
      </c>
      <c r="C719" t="s">
        <v>67</v>
      </c>
      <c r="D719" t="s">
        <v>90</v>
      </c>
      <c r="E719" t="s">
        <v>20336</v>
      </c>
      <c r="F719">
        <v>4</v>
      </c>
      <c r="G719">
        <v>2014</v>
      </c>
      <c r="H719" t="s">
        <v>47</v>
      </c>
      <c r="I719">
        <v>12.1571135106469</v>
      </c>
      <c r="J719">
        <v>10.97</v>
      </c>
      <c r="K719">
        <v>13.343999999999999</v>
      </c>
      <c r="L719">
        <v>5814</v>
      </c>
      <c r="M719" t="s">
        <v>44</v>
      </c>
      <c r="N719">
        <v>1.3114824589410601</v>
      </c>
    </row>
    <row r="720" spans="1:14" x14ac:dyDescent="0.25">
      <c r="A720" s="20" t="s">
        <v>15190</v>
      </c>
      <c r="B720">
        <v>3</v>
      </c>
      <c r="C720" t="s">
        <v>67</v>
      </c>
      <c r="D720" t="s">
        <v>90</v>
      </c>
      <c r="E720" t="s">
        <v>20336</v>
      </c>
      <c r="F720">
        <v>5</v>
      </c>
      <c r="G720">
        <v>2014</v>
      </c>
      <c r="H720" t="s">
        <v>47</v>
      </c>
      <c r="I720">
        <v>25.106154290431199</v>
      </c>
      <c r="J720">
        <v>24.228999999999999</v>
      </c>
      <c r="K720">
        <v>25.983000000000001</v>
      </c>
      <c r="L720">
        <v>37734</v>
      </c>
      <c r="M720" t="s">
        <v>44</v>
      </c>
      <c r="N720">
        <v>0.51479411965978805</v>
      </c>
    </row>
    <row r="721" spans="1:14" x14ac:dyDescent="0.25">
      <c r="A721" s="20" t="s">
        <v>20554</v>
      </c>
      <c r="B721">
        <v>3</v>
      </c>
      <c r="C721" t="s">
        <v>67</v>
      </c>
      <c r="D721" t="s">
        <v>90</v>
      </c>
      <c r="E721" t="s">
        <v>20336</v>
      </c>
      <c r="F721">
        <v>2</v>
      </c>
      <c r="G721">
        <v>2014</v>
      </c>
      <c r="H721" t="s">
        <v>48</v>
      </c>
      <c r="I721">
        <v>-5.3078648875418297</v>
      </c>
      <c r="J721">
        <v>-7.7560000000000002</v>
      </c>
      <c r="K721">
        <v>-2.859</v>
      </c>
      <c r="L721">
        <v>2263</v>
      </c>
      <c r="M721" t="s">
        <v>44</v>
      </c>
      <c r="N721">
        <v>2.10212105917212</v>
      </c>
    </row>
    <row r="722" spans="1:14" x14ac:dyDescent="0.25">
      <c r="A722" s="20" t="s">
        <v>20555</v>
      </c>
      <c r="B722">
        <v>3</v>
      </c>
      <c r="C722" t="s">
        <v>67</v>
      </c>
      <c r="D722" t="s">
        <v>90</v>
      </c>
      <c r="E722" t="s">
        <v>20336</v>
      </c>
      <c r="F722">
        <v>3</v>
      </c>
      <c r="G722">
        <v>2014</v>
      </c>
      <c r="H722" t="s">
        <v>48</v>
      </c>
      <c r="I722">
        <v>4.2307276152420501</v>
      </c>
      <c r="J722">
        <v>1.288</v>
      </c>
      <c r="K722">
        <v>7.1740000000000004</v>
      </c>
      <c r="L722">
        <v>1998</v>
      </c>
      <c r="M722" t="s">
        <v>44</v>
      </c>
      <c r="N722">
        <v>2.2371868507134098</v>
      </c>
    </row>
    <row r="723" spans="1:14" x14ac:dyDescent="0.25">
      <c r="A723" s="20" t="s">
        <v>20556</v>
      </c>
      <c r="B723">
        <v>3</v>
      </c>
      <c r="C723" t="s">
        <v>67</v>
      </c>
      <c r="D723" t="s">
        <v>90</v>
      </c>
      <c r="E723" t="s">
        <v>20336</v>
      </c>
      <c r="F723">
        <v>4</v>
      </c>
      <c r="G723">
        <v>2014</v>
      </c>
      <c r="H723" t="s">
        <v>48</v>
      </c>
      <c r="I723">
        <v>-1.4618690819298401</v>
      </c>
      <c r="J723">
        <v>-3.927</v>
      </c>
      <c r="K723">
        <v>1.0029999999999999</v>
      </c>
      <c r="L723">
        <v>3200</v>
      </c>
      <c r="M723" t="s">
        <v>44</v>
      </c>
      <c r="N723">
        <v>1.76776695296637</v>
      </c>
    </row>
    <row r="724" spans="1:14" x14ac:dyDescent="0.25">
      <c r="A724" s="20" t="s">
        <v>20557</v>
      </c>
      <c r="B724">
        <v>3</v>
      </c>
      <c r="C724" t="s">
        <v>67</v>
      </c>
      <c r="D724" t="s">
        <v>90</v>
      </c>
      <c r="E724" t="s">
        <v>20336</v>
      </c>
      <c r="F724">
        <v>5</v>
      </c>
      <c r="G724">
        <v>2014</v>
      </c>
      <c r="H724" t="s">
        <v>48</v>
      </c>
      <c r="I724">
        <v>12.8378974225869</v>
      </c>
      <c r="J724">
        <v>10.393000000000001</v>
      </c>
      <c r="K724">
        <v>15.282999999999999</v>
      </c>
      <c r="L724">
        <v>7694</v>
      </c>
      <c r="M724" t="s">
        <v>44</v>
      </c>
      <c r="N724">
        <v>1.14005002649277</v>
      </c>
    </row>
    <row r="725" spans="1:14" x14ac:dyDescent="0.25">
      <c r="A725" s="20" t="s">
        <v>20558</v>
      </c>
      <c r="B725">
        <v>3</v>
      </c>
      <c r="C725" t="s">
        <v>67</v>
      </c>
      <c r="D725" t="s">
        <v>90</v>
      </c>
      <c r="E725" t="s">
        <v>20336</v>
      </c>
      <c r="F725">
        <v>2</v>
      </c>
      <c r="G725">
        <v>2014</v>
      </c>
      <c r="H725" t="s">
        <v>49</v>
      </c>
      <c r="I725">
        <v>14.253206330422</v>
      </c>
      <c r="J725">
        <v>12.358000000000001</v>
      </c>
      <c r="K725">
        <v>16.148</v>
      </c>
      <c r="L725">
        <v>1392</v>
      </c>
      <c r="M725" t="s">
        <v>44</v>
      </c>
      <c r="N725">
        <v>2.68028133709449</v>
      </c>
    </row>
    <row r="726" spans="1:14" x14ac:dyDescent="0.25">
      <c r="A726" s="20" t="s">
        <v>20559</v>
      </c>
      <c r="B726">
        <v>3</v>
      </c>
      <c r="C726" t="s">
        <v>67</v>
      </c>
      <c r="D726" t="s">
        <v>90</v>
      </c>
      <c r="E726" t="s">
        <v>20336</v>
      </c>
      <c r="F726">
        <v>3</v>
      </c>
      <c r="G726">
        <v>2014</v>
      </c>
      <c r="H726" t="s">
        <v>49</v>
      </c>
      <c r="I726">
        <v>9.9813996107817804</v>
      </c>
      <c r="J726">
        <v>8.5079999999999991</v>
      </c>
      <c r="K726">
        <v>11.455</v>
      </c>
      <c r="L726">
        <v>2492</v>
      </c>
      <c r="M726" t="s">
        <v>44</v>
      </c>
      <c r="N726">
        <v>2.00320770053751</v>
      </c>
    </row>
    <row r="727" spans="1:14" x14ac:dyDescent="0.25">
      <c r="A727" s="20" t="s">
        <v>20560</v>
      </c>
      <c r="B727">
        <v>3</v>
      </c>
      <c r="C727" t="s">
        <v>67</v>
      </c>
      <c r="D727" t="s">
        <v>90</v>
      </c>
      <c r="E727" t="s">
        <v>20336</v>
      </c>
      <c r="F727">
        <v>4</v>
      </c>
      <c r="G727">
        <v>2014</v>
      </c>
      <c r="H727" t="s">
        <v>49</v>
      </c>
      <c r="I727">
        <v>9.4071949842393305</v>
      </c>
      <c r="J727">
        <v>8.18</v>
      </c>
      <c r="K727">
        <v>10.635</v>
      </c>
      <c r="L727">
        <v>4330</v>
      </c>
      <c r="M727" t="s">
        <v>44</v>
      </c>
      <c r="N727">
        <v>1.51969366063391</v>
      </c>
    </row>
    <row r="728" spans="1:14" x14ac:dyDescent="0.25">
      <c r="A728" s="20" t="s">
        <v>20561</v>
      </c>
      <c r="B728">
        <v>3</v>
      </c>
      <c r="C728" t="s">
        <v>67</v>
      </c>
      <c r="D728" t="s">
        <v>90</v>
      </c>
      <c r="E728" t="s">
        <v>20336</v>
      </c>
      <c r="F728">
        <v>5</v>
      </c>
      <c r="G728">
        <v>2014</v>
      </c>
      <c r="H728" t="s">
        <v>49</v>
      </c>
      <c r="I728">
        <v>16.480670196479</v>
      </c>
      <c r="J728">
        <v>14.977</v>
      </c>
      <c r="K728">
        <v>17.984000000000002</v>
      </c>
      <c r="L728">
        <v>3296</v>
      </c>
      <c r="M728" t="s">
        <v>44</v>
      </c>
      <c r="N728">
        <v>1.7418325357290401</v>
      </c>
    </row>
    <row r="729" spans="1:14" x14ac:dyDescent="0.25">
      <c r="A729" s="20" t="s">
        <v>20562</v>
      </c>
      <c r="B729">
        <v>3</v>
      </c>
      <c r="C729" t="s">
        <v>67</v>
      </c>
      <c r="D729" t="s">
        <v>90</v>
      </c>
      <c r="E729" t="s">
        <v>20336</v>
      </c>
      <c r="F729">
        <v>2</v>
      </c>
      <c r="G729">
        <v>2014</v>
      </c>
      <c r="H729" t="s">
        <v>50</v>
      </c>
      <c r="I729">
        <v>-5.1500022940474803</v>
      </c>
      <c r="J729">
        <v>-7.6909999999999998</v>
      </c>
      <c r="K729">
        <v>-2.609</v>
      </c>
      <c r="L729">
        <v>545</v>
      </c>
      <c r="M729" t="s">
        <v>44</v>
      </c>
      <c r="N729">
        <v>4.2835293687811902</v>
      </c>
    </row>
    <row r="730" spans="1:14" x14ac:dyDescent="0.25">
      <c r="A730" s="20" t="s">
        <v>20563</v>
      </c>
      <c r="B730">
        <v>3</v>
      </c>
      <c r="C730" t="s">
        <v>67</v>
      </c>
      <c r="D730" t="s">
        <v>90</v>
      </c>
      <c r="E730" t="s">
        <v>20336</v>
      </c>
      <c r="F730">
        <v>3</v>
      </c>
      <c r="G730">
        <v>2014</v>
      </c>
      <c r="H730" t="s">
        <v>50</v>
      </c>
      <c r="I730">
        <v>-1.0041240724470399</v>
      </c>
      <c r="J730">
        <v>-3.45</v>
      </c>
      <c r="K730">
        <v>1.4419999999999999</v>
      </c>
      <c r="L730">
        <v>677</v>
      </c>
      <c r="M730" t="s">
        <v>44</v>
      </c>
      <c r="N730">
        <v>3.8433122101204402</v>
      </c>
    </row>
    <row r="731" spans="1:14" x14ac:dyDescent="0.25">
      <c r="A731" s="20" t="s">
        <v>20564</v>
      </c>
      <c r="B731">
        <v>3</v>
      </c>
      <c r="C731" t="s">
        <v>67</v>
      </c>
      <c r="D731" t="s">
        <v>90</v>
      </c>
      <c r="E731" t="s">
        <v>20336</v>
      </c>
      <c r="F731">
        <v>4</v>
      </c>
      <c r="G731">
        <v>2014</v>
      </c>
      <c r="H731" t="s">
        <v>50</v>
      </c>
      <c r="I731">
        <v>2.4053305488594301</v>
      </c>
      <c r="J731">
        <v>0.17599999999999999</v>
      </c>
      <c r="K731">
        <v>4.6349999999999998</v>
      </c>
      <c r="L731">
        <v>2097</v>
      </c>
      <c r="M731" t="s">
        <v>44</v>
      </c>
      <c r="N731">
        <v>2.1837392736013901</v>
      </c>
    </row>
    <row r="732" spans="1:14" x14ac:dyDescent="0.25">
      <c r="A732" s="20" t="s">
        <v>20565</v>
      </c>
      <c r="B732">
        <v>3</v>
      </c>
      <c r="C732" t="s">
        <v>67</v>
      </c>
      <c r="D732" t="s">
        <v>90</v>
      </c>
      <c r="E732" t="s">
        <v>20336</v>
      </c>
      <c r="F732">
        <v>5</v>
      </c>
      <c r="G732">
        <v>2014</v>
      </c>
      <c r="H732" t="s">
        <v>50</v>
      </c>
      <c r="I732">
        <v>9.4985986981439705</v>
      </c>
      <c r="J732">
        <v>7.4420000000000002</v>
      </c>
      <c r="K732">
        <v>11.555</v>
      </c>
      <c r="L732">
        <v>5892</v>
      </c>
      <c r="M732" t="s">
        <v>44</v>
      </c>
      <c r="N732">
        <v>1.30277264510492</v>
      </c>
    </row>
    <row r="733" spans="1:14" x14ac:dyDescent="0.25">
      <c r="A733" s="20" t="s">
        <v>20566</v>
      </c>
      <c r="B733">
        <v>3</v>
      </c>
      <c r="C733" t="s">
        <v>67</v>
      </c>
      <c r="D733" t="s">
        <v>90</v>
      </c>
      <c r="E733" t="s">
        <v>20336</v>
      </c>
      <c r="F733">
        <v>2</v>
      </c>
      <c r="G733">
        <v>2014</v>
      </c>
      <c r="H733" t="s">
        <v>51</v>
      </c>
      <c r="I733">
        <v>-5.6243867443054603</v>
      </c>
      <c r="J733">
        <v>-7.9450000000000003</v>
      </c>
      <c r="K733">
        <v>-3.3039999999999998</v>
      </c>
      <c r="L733">
        <v>977</v>
      </c>
      <c r="M733" t="s">
        <v>44</v>
      </c>
      <c r="N733">
        <v>3.19928344075492</v>
      </c>
    </row>
    <row r="734" spans="1:14" x14ac:dyDescent="0.25">
      <c r="A734" s="20" t="s">
        <v>20567</v>
      </c>
      <c r="B734">
        <v>3</v>
      </c>
      <c r="C734" t="s">
        <v>67</v>
      </c>
      <c r="D734" t="s">
        <v>90</v>
      </c>
      <c r="E734" t="s">
        <v>20336</v>
      </c>
      <c r="F734">
        <v>3</v>
      </c>
      <c r="G734">
        <v>2014</v>
      </c>
      <c r="H734" t="s">
        <v>51</v>
      </c>
      <c r="I734">
        <v>-4.0597673564525403</v>
      </c>
      <c r="J734">
        <v>-6.24</v>
      </c>
      <c r="K734">
        <v>-1.879</v>
      </c>
      <c r="L734">
        <v>1736</v>
      </c>
      <c r="M734" t="s">
        <v>44</v>
      </c>
      <c r="N734">
        <v>2.4000768036865998</v>
      </c>
    </row>
    <row r="735" spans="1:14" x14ac:dyDescent="0.25">
      <c r="A735" s="20" t="s">
        <v>20568</v>
      </c>
      <c r="B735">
        <v>3</v>
      </c>
      <c r="C735" t="s">
        <v>67</v>
      </c>
      <c r="D735" t="s">
        <v>90</v>
      </c>
      <c r="E735" t="s">
        <v>20336</v>
      </c>
      <c r="F735">
        <v>4</v>
      </c>
      <c r="G735">
        <v>2014</v>
      </c>
      <c r="H735" t="s">
        <v>51</v>
      </c>
      <c r="I735">
        <v>-4.6899493169108002</v>
      </c>
      <c r="J735">
        <v>-6.8520000000000003</v>
      </c>
      <c r="K735">
        <v>-2.528</v>
      </c>
      <c r="L735">
        <v>2401</v>
      </c>
      <c r="M735" t="s">
        <v>44</v>
      </c>
      <c r="N735">
        <v>2.0408163265306101</v>
      </c>
    </row>
    <row r="736" spans="1:14" x14ac:dyDescent="0.25">
      <c r="A736" s="20" t="s">
        <v>20569</v>
      </c>
      <c r="B736">
        <v>3</v>
      </c>
      <c r="C736" t="s">
        <v>67</v>
      </c>
      <c r="D736" t="s">
        <v>90</v>
      </c>
      <c r="E736" t="s">
        <v>20336</v>
      </c>
      <c r="F736">
        <v>5</v>
      </c>
      <c r="G736">
        <v>2014</v>
      </c>
      <c r="H736" t="s">
        <v>51</v>
      </c>
      <c r="I736">
        <v>4.4563184936563296</v>
      </c>
      <c r="J736">
        <v>2.3199999999999998</v>
      </c>
      <c r="K736">
        <v>6.593</v>
      </c>
      <c r="L736">
        <v>10406</v>
      </c>
      <c r="M736" t="s">
        <v>44</v>
      </c>
      <c r="N736">
        <v>0.98029793821307698</v>
      </c>
    </row>
    <row r="737" spans="1:14" x14ac:dyDescent="0.25">
      <c r="A737" s="20" t="s">
        <v>20570</v>
      </c>
      <c r="B737">
        <v>3</v>
      </c>
      <c r="C737" t="s">
        <v>67</v>
      </c>
      <c r="D737" t="s">
        <v>91</v>
      </c>
      <c r="E737" t="s">
        <v>91</v>
      </c>
      <c r="F737">
        <v>2</v>
      </c>
      <c r="G737">
        <v>2014</v>
      </c>
      <c r="H737" t="s">
        <v>52</v>
      </c>
      <c r="I737">
        <v>1.55</v>
      </c>
      <c r="J737">
        <v>1.1830000000000001</v>
      </c>
      <c r="K737">
        <v>1.917</v>
      </c>
      <c r="L737">
        <v>2423</v>
      </c>
      <c r="M737" t="s">
        <v>44</v>
      </c>
      <c r="N737">
        <v>2.0315302475012702</v>
      </c>
    </row>
    <row r="738" spans="1:14" x14ac:dyDescent="0.25">
      <c r="A738" s="20" t="s">
        <v>20571</v>
      </c>
      <c r="B738">
        <v>3</v>
      </c>
      <c r="C738" t="s">
        <v>67</v>
      </c>
      <c r="D738" t="s">
        <v>91</v>
      </c>
      <c r="E738" t="s">
        <v>91</v>
      </c>
      <c r="F738">
        <v>3</v>
      </c>
      <c r="G738">
        <v>2014</v>
      </c>
      <c r="H738" t="s">
        <v>52</v>
      </c>
      <c r="I738">
        <v>1.22</v>
      </c>
      <c r="J738">
        <v>0.92600000000000005</v>
      </c>
      <c r="K738">
        <v>1.514</v>
      </c>
      <c r="L738">
        <v>1346</v>
      </c>
      <c r="M738" t="s">
        <v>44</v>
      </c>
      <c r="N738">
        <v>2.7256963340035898</v>
      </c>
    </row>
    <row r="739" spans="1:14" x14ac:dyDescent="0.25">
      <c r="A739" s="20" t="s">
        <v>20572</v>
      </c>
      <c r="B739">
        <v>3</v>
      </c>
      <c r="C739" t="s">
        <v>67</v>
      </c>
      <c r="D739" t="s">
        <v>91</v>
      </c>
      <c r="E739" t="s">
        <v>91</v>
      </c>
      <c r="F739">
        <v>4</v>
      </c>
      <c r="G739">
        <v>2014</v>
      </c>
      <c r="H739" t="s">
        <v>52</v>
      </c>
      <c r="I739">
        <v>1.8</v>
      </c>
      <c r="J739">
        <v>1.389</v>
      </c>
      <c r="K739">
        <v>2.2109999999999999</v>
      </c>
      <c r="L739">
        <v>3711</v>
      </c>
      <c r="M739" t="s">
        <v>44</v>
      </c>
      <c r="N739">
        <v>1.64155153980254</v>
      </c>
    </row>
    <row r="740" spans="1:14" x14ac:dyDescent="0.25">
      <c r="A740" s="20" t="s">
        <v>20573</v>
      </c>
      <c r="B740">
        <v>3</v>
      </c>
      <c r="C740" t="s">
        <v>67</v>
      </c>
      <c r="D740" t="s">
        <v>91</v>
      </c>
      <c r="E740" t="s">
        <v>91</v>
      </c>
      <c r="F740">
        <v>5</v>
      </c>
      <c r="G740">
        <v>2014</v>
      </c>
      <c r="H740" t="s">
        <v>52</v>
      </c>
      <c r="I740">
        <v>2.27</v>
      </c>
      <c r="J740">
        <v>1.716</v>
      </c>
      <c r="K740">
        <v>2.8239999999999998</v>
      </c>
      <c r="L740">
        <v>778</v>
      </c>
      <c r="M740" t="s">
        <v>44</v>
      </c>
      <c r="N740">
        <v>3.58517369691037</v>
      </c>
    </row>
    <row r="741" spans="1:14" x14ac:dyDescent="0.25">
      <c r="A741" s="20" t="s">
        <v>20574</v>
      </c>
      <c r="B741">
        <v>3</v>
      </c>
      <c r="C741" t="s">
        <v>67</v>
      </c>
      <c r="D741" t="s">
        <v>91</v>
      </c>
      <c r="E741" t="s">
        <v>91</v>
      </c>
      <c r="F741">
        <v>2</v>
      </c>
      <c r="G741">
        <v>2014</v>
      </c>
      <c r="H741" t="s">
        <v>53</v>
      </c>
      <c r="I741">
        <v>0.75</v>
      </c>
      <c r="J741">
        <v>0.499</v>
      </c>
      <c r="K741">
        <v>1.0009999999999999</v>
      </c>
      <c r="L741">
        <v>1274</v>
      </c>
      <c r="M741" t="s">
        <v>44</v>
      </c>
      <c r="N741">
        <v>2.8016590734026301</v>
      </c>
    </row>
    <row r="742" spans="1:14" x14ac:dyDescent="0.25">
      <c r="A742" s="20" t="s">
        <v>20575</v>
      </c>
      <c r="B742">
        <v>3</v>
      </c>
      <c r="C742" t="s">
        <v>67</v>
      </c>
      <c r="D742" t="s">
        <v>91</v>
      </c>
      <c r="E742" t="s">
        <v>91</v>
      </c>
      <c r="F742">
        <v>3</v>
      </c>
      <c r="G742">
        <v>2014</v>
      </c>
      <c r="H742" t="s">
        <v>53</v>
      </c>
      <c r="I742">
        <v>0.54</v>
      </c>
      <c r="J742">
        <v>0.35899999999999999</v>
      </c>
      <c r="K742">
        <v>0.72099999999999997</v>
      </c>
      <c r="L742">
        <v>2036</v>
      </c>
      <c r="M742" t="s">
        <v>44</v>
      </c>
      <c r="N742">
        <v>2.21621103588968</v>
      </c>
    </row>
    <row r="743" spans="1:14" x14ac:dyDescent="0.25">
      <c r="A743" s="20" t="s">
        <v>20576</v>
      </c>
      <c r="B743">
        <v>3</v>
      </c>
      <c r="C743" t="s">
        <v>67</v>
      </c>
      <c r="D743" t="s">
        <v>91</v>
      </c>
      <c r="E743" t="s">
        <v>91</v>
      </c>
      <c r="F743">
        <v>4</v>
      </c>
      <c r="G743">
        <v>2014</v>
      </c>
      <c r="H743" t="s">
        <v>53</v>
      </c>
      <c r="I743">
        <v>0.68</v>
      </c>
      <c r="J743">
        <v>0.46</v>
      </c>
      <c r="K743">
        <v>0.9</v>
      </c>
      <c r="L743">
        <v>4465</v>
      </c>
      <c r="M743" t="s">
        <v>44</v>
      </c>
      <c r="N743">
        <v>1.4965432360392501</v>
      </c>
    </row>
    <row r="744" spans="1:14" x14ac:dyDescent="0.25">
      <c r="A744" s="20" t="s">
        <v>20577</v>
      </c>
      <c r="B744">
        <v>3</v>
      </c>
      <c r="C744" t="s">
        <v>67</v>
      </c>
      <c r="D744" t="s">
        <v>91</v>
      </c>
      <c r="E744" t="s">
        <v>91</v>
      </c>
      <c r="F744">
        <v>5</v>
      </c>
      <c r="G744">
        <v>2014</v>
      </c>
      <c r="H744" t="s">
        <v>53</v>
      </c>
      <c r="I744">
        <v>1.17</v>
      </c>
      <c r="J744">
        <v>0.79300000000000004</v>
      </c>
      <c r="K744">
        <v>1.5469999999999999</v>
      </c>
      <c r="L744">
        <v>10949</v>
      </c>
      <c r="M744" t="s">
        <v>44</v>
      </c>
      <c r="N744">
        <v>0.95568060451511605</v>
      </c>
    </row>
    <row r="745" spans="1:14" x14ac:dyDescent="0.25">
      <c r="A745" s="20" t="s">
        <v>20578</v>
      </c>
      <c r="B745">
        <v>3</v>
      </c>
      <c r="C745" t="s">
        <v>67</v>
      </c>
      <c r="D745" t="s">
        <v>91</v>
      </c>
      <c r="E745" t="s">
        <v>91</v>
      </c>
      <c r="F745">
        <v>2</v>
      </c>
      <c r="G745">
        <v>2014</v>
      </c>
      <c r="H745" t="s">
        <v>34</v>
      </c>
      <c r="I745">
        <v>1.76</v>
      </c>
      <c r="J745">
        <v>1.6339999999999999</v>
      </c>
      <c r="K745">
        <v>1.8859999999999999</v>
      </c>
      <c r="L745">
        <v>7506</v>
      </c>
      <c r="M745" t="s">
        <v>44</v>
      </c>
      <c r="N745">
        <v>1.15423893510741</v>
      </c>
    </row>
    <row r="746" spans="1:14" x14ac:dyDescent="0.25">
      <c r="A746" s="20" t="s">
        <v>20579</v>
      </c>
      <c r="B746">
        <v>3</v>
      </c>
      <c r="C746" t="s">
        <v>67</v>
      </c>
      <c r="D746" t="s">
        <v>91</v>
      </c>
      <c r="E746" t="s">
        <v>91</v>
      </c>
      <c r="F746">
        <v>2</v>
      </c>
      <c r="G746">
        <v>2014</v>
      </c>
      <c r="H746" t="s">
        <v>54</v>
      </c>
      <c r="I746">
        <v>2.16</v>
      </c>
      <c r="J746">
        <v>1.6379999999999999</v>
      </c>
      <c r="K746">
        <v>2.6819999999999999</v>
      </c>
      <c r="L746">
        <v>934</v>
      </c>
      <c r="M746" t="s">
        <v>44</v>
      </c>
      <c r="N746">
        <v>3.2720999550184402</v>
      </c>
    </row>
    <row r="747" spans="1:14" x14ac:dyDescent="0.25">
      <c r="A747" s="20" t="s">
        <v>20580</v>
      </c>
      <c r="B747">
        <v>3</v>
      </c>
      <c r="C747" t="s">
        <v>67</v>
      </c>
      <c r="D747" t="s">
        <v>91</v>
      </c>
      <c r="E747" t="s">
        <v>91</v>
      </c>
      <c r="F747">
        <v>3</v>
      </c>
      <c r="G747">
        <v>2014</v>
      </c>
      <c r="H747" t="s">
        <v>54</v>
      </c>
      <c r="I747">
        <v>0.84</v>
      </c>
      <c r="J747">
        <v>0.63900000000000001</v>
      </c>
      <c r="K747">
        <v>1.0409999999999999</v>
      </c>
      <c r="L747">
        <v>4062</v>
      </c>
      <c r="M747" t="s">
        <v>44</v>
      </c>
      <c r="N747">
        <v>1.56902563950056</v>
      </c>
    </row>
    <row r="748" spans="1:14" x14ac:dyDescent="0.25">
      <c r="A748" s="20" t="s">
        <v>20581</v>
      </c>
      <c r="B748">
        <v>3</v>
      </c>
      <c r="C748" t="s">
        <v>67</v>
      </c>
      <c r="D748" t="s">
        <v>91</v>
      </c>
      <c r="E748" t="s">
        <v>91</v>
      </c>
      <c r="F748">
        <v>4</v>
      </c>
      <c r="G748">
        <v>2014</v>
      </c>
      <c r="H748" t="s">
        <v>54</v>
      </c>
      <c r="I748">
        <v>1.07</v>
      </c>
      <c r="J748">
        <v>0.82499999999999996</v>
      </c>
      <c r="K748">
        <v>1.3149999999999999</v>
      </c>
      <c r="L748">
        <v>1958</v>
      </c>
      <c r="M748" t="s">
        <v>44</v>
      </c>
      <c r="N748">
        <v>2.2599230735278399</v>
      </c>
    </row>
    <row r="749" spans="1:14" x14ac:dyDescent="0.25">
      <c r="A749" s="20" t="s">
        <v>20582</v>
      </c>
      <c r="B749">
        <v>3</v>
      </c>
      <c r="C749" t="s">
        <v>67</v>
      </c>
      <c r="D749" t="s">
        <v>91</v>
      </c>
      <c r="E749" t="s">
        <v>91</v>
      </c>
      <c r="F749">
        <v>5</v>
      </c>
      <c r="G749">
        <v>2014</v>
      </c>
      <c r="H749" t="s">
        <v>54</v>
      </c>
      <c r="I749">
        <v>0.88</v>
      </c>
      <c r="J749">
        <v>0.65100000000000002</v>
      </c>
      <c r="K749">
        <v>1.109</v>
      </c>
      <c r="L749">
        <v>638</v>
      </c>
      <c r="M749" t="s">
        <v>44</v>
      </c>
      <c r="N749">
        <v>3.9590379123244799</v>
      </c>
    </row>
    <row r="750" spans="1:14" x14ac:dyDescent="0.25">
      <c r="A750" s="20" t="s">
        <v>15151</v>
      </c>
      <c r="B750">
        <v>3</v>
      </c>
      <c r="C750" t="s">
        <v>67</v>
      </c>
      <c r="D750" t="s">
        <v>91</v>
      </c>
      <c r="E750" t="s">
        <v>91</v>
      </c>
      <c r="F750">
        <v>3</v>
      </c>
      <c r="G750">
        <v>2014</v>
      </c>
      <c r="H750" t="s">
        <v>34</v>
      </c>
      <c r="I750">
        <v>1.31</v>
      </c>
      <c r="J750">
        <v>1.216</v>
      </c>
      <c r="K750">
        <v>1.4039999999999999</v>
      </c>
      <c r="L750">
        <v>7117</v>
      </c>
      <c r="M750" t="s">
        <v>44</v>
      </c>
      <c r="N750">
        <v>1.1853634095982499</v>
      </c>
    </row>
    <row r="751" spans="1:14" x14ac:dyDescent="0.25">
      <c r="A751" s="20" t="s">
        <v>3913</v>
      </c>
      <c r="B751">
        <v>3</v>
      </c>
      <c r="C751" t="s">
        <v>67</v>
      </c>
      <c r="D751" t="s">
        <v>91</v>
      </c>
      <c r="E751" t="s">
        <v>91</v>
      </c>
      <c r="F751">
        <v>2</v>
      </c>
      <c r="G751">
        <v>2014</v>
      </c>
      <c r="H751" t="s">
        <v>55</v>
      </c>
      <c r="I751">
        <v>0.63</v>
      </c>
      <c r="J751">
        <v>0.57099999999999995</v>
      </c>
      <c r="K751">
        <v>0.68899999999999995</v>
      </c>
      <c r="L751">
        <v>2880</v>
      </c>
      <c r="M751" t="s">
        <v>44</v>
      </c>
      <c r="N751">
        <v>1.86338998124982</v>
      </c>
    </row>
    <row r="752" spans="1:14" x14ac:dyDescent="0.25">
      <c r="A752" s="20" t="s">
        <v>3916</v>
      </c>
      <c r="B752">
        <v>3</v>
      </c>
      <c r="C752" t="s">
        <v>67</v>
      </c>
      <c r="D752" t="s">
        <v>91</v>
      </c>
      <c r="E752" t="s">
        <v>91</v>
      </c>
      <c r="F752">
        <v>3</v>
      </c>
      <c r="G752">
        <v>2014</v>
      </c>
      <c r="H752" t="s">
        <v>55</v>
      </c>
      <c r="I752">
        <v>0.89</v>
      </c>
      <c r="J752">
        <v>0.82499999999999996</v>
      </c>
      <c r="K752">
        <v>0.95499999999999996</v>
      </c>
      <c r="L752">
        <v>8993</v>
      </c>
      <c r="M752" t="s">
        <v>44</v>
      </c>
      <c r="N752">
        <v>1.0545027175492701</v>
      </c>
    </row>
    <row r="753" spans="1:14" x14ac:dyDescent="0.25">
      <c r="A753" s="20" t="s">
        <v>3917</v>
      </c>
      <c r="B753">
        <v>3</v>
      </c>
      <c r="C753" t="s">
        <v>67</v>
      </c>
      <c r="D753" t="s">
        <v>91</v>
      </c>
      <c r="E753" t="s">
        <v>91</v>
      </c>
      <c r="F753">
        <v>4</v>
      </c>
      <c r="G753">
        <v>2014</v>
      </c>
      <c r="H753" t="s">
        <v>55</v>
      </c>
      <c r="I753">
        <v>1.22</v>
      </c>
      <c r="J753">
        <v>1.1279999999999999</v>
      </c>
      <c r="K753">
        <v>1.3120000000000001</v>
      </c>
      <c r="L753">
        <v>8036</v>
      </c>
      <c r="M753" t="s">
        <v>44</v>
      </c>
      <c r="N753">
        <v>1.1155268706329</v>
      </c>
    </row>
    <row r="754" spans="1:14" x14ac:dyDescent="0.25">
      <c r="A754" s="20" t="s">
        <v>3918</v>
      </c>
      <c r="B754">
        <v>3</v>
      </c>
      <c r="C754" t="s">
        <v>67</v>
      </c>
      <c r="D754" t="s">
        <v>91</v>
      </c>
      <c r="E754" t="s">
        <v>91</v>
      </c>
      <c r="F754">
        <v>5</v>
      </c>
      <c r="G754">
        <v>2014</v>
      </c>
      <c r="H754" t="s">
        <v>55</v>
      </c>
      <c r="I754">
        <v>1.1599999999999999</v>
      </c>
      <c r="J754">
        <v>1.0720000000000001</v>
      </c>
      <c r="K754">
        <v>1.248</v>
      </c>
      <c r="L754">
        <v>4620</v>
      </c>
      <c r="M754" t="s">
        <v>44</v>
      </c>
      <c r="N754">
        <v>1.4712247158412499</v>
      </c>
    </row>
    <row r="755" spans="1:14" x14ac:dyDescent="0.25">
      <c r="A755" s="20" t="s">
        <v>15155</v>
      </c>
      <c r="B755">
        <v>3</v>
      </c>
      <c r="C755" t="s">
        <v>67</v>
      </c>
      <c r="D755" t="s">
        <v>91</v>
      </c>
      <c r="E755" t="s">
        <v>91</v>
      </c>
      <c r="F755">
        <v>4</v>
      </c>
      <c r="G755">
        <v>2014</v>
      </c>
      <c r="H755" t="s">
        <v>34</v>
      </c>
      <c r="I755">
        <v>2.6</v>
      </c>
      <c r="J755">
        <v>2.423</v>
      </c>
      <c r="K755">
        <v>2.7770000000000001</v>
      </c>
      <c r="L755">
        <v>5043</v>
      </c>
      <c r="M755" t="s">
        <v>44</v>
      </c>
      <c r="N755">
        <v>1.4081713882673801</v>
      </c>
    </row>
    <row r="756" spans="1:14" x14ac:dyDescent="0.25">
      <c r="A756" s="20" t="s">
        <v>3934</v>
      </c>
      <c r="B756">
        <v>3</v>
      </c>
      <c r="C756" t="s">
        <v>67</v>
      </c>
      <c r="D756" t="s">
        <v>91</v>
      </c>
      <c r="E756" t="s">
        <v>91</v>
      </c>
      <c r="F756">
        <v>2</v>
      </c>
      <c r="G756">
        <v>2014</v>
      </c>
      <c r="H756" t="s">
        <v>56</v>
      </c>
      <c r="I756">
        <v>5.19</v>
      </c>
      <c r="J756">
        <v>3.4129999999999998</v>
      </c>
      <c r="K756">
        <v>6.9669999999999996</v>
      </c>
      <c r="L756">
        <v>374</v>
      </c>
      <c r="M756" t="s">
        <v>44</v>
      </c>
      <c r="N756">
        <v>5.1708768999501897</v>
      </c>
    </row>
    <row r="757" spans="1:14" x14ac:dyDescent="0.25">
      <c r="A757" s="20" t="s">
        <v>3937</v>
      </c>
      <c r="B757">
        <v>3</v>
      </c>
      <c r="C757" t="s">
        <v>67</v>
      </c>
      <c r="D757" t="s">
        <v>91</v>
      </c>
      <c r="E757" t="s">
        <v>91</v>
      </c>
      <c r="F757">
        <v>3</v>
      </c>
      <c r="G757">
        <v>2014</v>
      </c>
      <c r="H757" t="s">
        <v>56</v>
      </c>
      <c r="I757">
        <v>3.54</v>
      </c>
      <c r="J757">
        <v>2.2240000000000002</v>
      </c>
      <c r="K757">
        <v>4.8559999999999999</v>
      </c>
      <c r="L757">
        <v>848</v>
      </c>
      <c r="M757" t="s">
        <v>44</v>
      </c>
      <c r="N757">
        <v>3.4340140987172298</v>
      </c>
    </row>
    <row r="758" spans="1:14" x14ac:dyDescent="0.25">
      <c r="A758" s="20" t="s">
        <v>3938</v>
      </c>
      <c r="B758">
        <v>3</v>
      </c>
      <c r="C758" t="s">
        <v>67</v>
      </c>
      <c r="D758" t="s">
        <v>91</v>
      </c>
      <c r="E758" t="s">
        <v>91</v>
      </c>
      <c r="F758">
        <v>4</v>
      </c>
      <c r="G758">
        <v>2014</v>
      </c>
      <c r="H758" t="s">
        <v>56</v>
      </c>
      <c r="I758">
        <v>4.67</v>
      </c>
      <c r="J758">
        <v>2.633</v>
      </c>
      <c r="K758">
        <v>6.7069999999999999</v>
      </c>
      <c r="L758">
        <v>207</v>
      </c>
      <c r="M758" t="s">
        <v>44</v>
      </c>
      <c r="N758">
        <v>6.9504804685691601</v>
      </c>
    </row>
    <row r="759" spans="1:14" x14ac:dyDescent="0.25">
      <c r="A759" s="20" t="s">
        <v>3939</v>
      </c>
      <c r="B759">
        <v>3</v>
      </c>
      <c r="C759" t="s">
        <v>67</v>
      </c>
      <c r="D759" t="s">
        <v>91</v>
      </c>
      <c r="E759" t="s">
        <v>91</v>
      </c>
      <c r="F759">
        <v>5</v>
      </c>
      <c r="G759">
        <v>2014</v>
      </c>
      <c r="H759" t="s">
        <v>56</v>
      </c>
      <c r="I759">
        <v>7.58</v>
      </c>
      <c r="J759">
        <v>5.1660000000000004</v>
      </c>
      <c r="K759">
        <v>9.9939999999999998</v>
      </c>
      <c r="L759">
        <v>4764</v>
      </c>
      <c r="M759" t="s">
        <v>44</v>
      </c>
      <c r="N759">
        <v>1.4488189694993601</v>
      </c>
    </row>
    <row r="760" spans="1:14" x14ac:dyDescent="0.25">
      <c r="A760" s="20" t="s">
        <v>15149</v>
      </c>
      <c r="B760">
        <v>3</v>
      </c>
      <c r="C760" t="s">
        <v>67</v>
      </c>
      <c r="D760" t="s">
        <v>91</v>
      </c>
      <c r="E760" t="s">
        <v>91</v>
      </c>
      <c r="F760">
        <v>5</v>
      </c>
      <c r="G760">
        <v>2014</v>
      </c>
      <c r="H760" t="s">
        <v>34</v>
      </c>
      <c r="I760">
        <v>2.62</v>
      </c>
      <c r="J760">
        <v>2.456</v>
      </c>
      <c r="K760">
        <v>2.7839999999999998</v>
      </c>
      <c r="L760">
        <v>13559</v>
      </c>
      <c r="M760" t="s">
        <v>44</v>
      </c>
      <c r="N760">
        <v>0.85878840003868595</v>
      </c>
    </row>
    <row r="761" spans="1:14" x14ac:dyDescent="0.25">
      <c r="A761" s="20" t="s">
        <v>3955</v>
      </c>
      <c r="B761">
        <v>3</v>
      </c>
      <c r="C761" t="s">
        <v>67</v>
      </c>
      <c r="D761" t="s">
        <v>91</v>
      </c>
      <c r="E761" t="s">
        <v>91</v>
      </c>
      <c r="F761">
        <v>2</v>
      </c>
      <c r="G761">
        <v>2014</v>
      </c>
      <c r="H761" t="s">
        <v>57</v>
      </c>
      <c r="I761">
        <v>2.34</v>
      </c>
      <c r="J761">
        <v>1.8759999999999999</v>
      </c>
      <c r="K761">
        <v>2.8039999999999998</v>
      </c>
      <c r="L761">
        <v>515</v>
      </c>
      <c r="M761" t="s">
        <v>44</v>
      </c>
      <c r="N761">
        <v>4.4065264923923202</v>
      </c>
    </row>
    <row r="762" spans="1:14" x14ac:dyDescent="0.25">
      <c r="A762" s="20" t="s">
        <v>3958</v>
      </c>
      <c r="B762">
        <v>3</v>
      </c>
      <c r="C762" t="s">
        <v>67</v>
      </c>
      <c r="D762" t="s">
        <v>91</v>
      </c>
      <c r="E762" t="s">
        <v>91</v>
      </c>
      <c r="F762">
        <v>3</v>
      </c>
      <c r="G762">
        <v>2014</v>
      </c>
      <c r="H762" t="s">
        <v>57</v>
      </c>
      <c r="I762">
        <v>1.25</v>
      </c>
      <c r="J762">
        <v>1.0209999999999999</v>
      </c>
      <c r="K762">
        <v>1.4790000000000001</v>
      </c>
      <c r="L762">
        <v>2406</v>
      </c>
      <c r="M762" t="s">
        <v>44</v>
      </c>
      <c r="N762">
        <v>2.0386946747183199</v>
      </c>
    </row>
    <row r="763" spans="1:14" x14ac:dyDescent="0.25">
      <c r="A763" s="20" t="s">
        <v>3959</v>
      </c>
      <c r="B763">
        <v>3</v>
      </c>
      <c r="C763" t="s">
        <v>67</v>
      </c>
      <c r="D763" t="s">
        <v>91</v>
      </c>
      <c r="E763" t="s">
        <v>91</v>
      </c>
      <c r="F763">
        <v>4</v>
      </c>
      <c r="G763">
        <v>2014</v>
      </c>
      <c r="H763" t="s">
        <v>57</v>
      </c>
      <c r="I763">
        <v>1.81</v>
      </c>
      <c r="J763">
        <v>1.4830000000000001</v>
      </c>
      <c r="K763">
        <v>2.137</v>
      </c>
      <c r="L763">
        <v>3763</v>
      </c>
      <c r="M763" t="s">
        <v>44</v>
      </c>
      <c r="N763">
        <v>1.6301699785346799</v>
      </c>
    </row>
    <row r="764" spans="1:14" x14ac:dyDescent="0.25">
      <c r="A764" s="20" t="s">
        <v>3960</v>
      </c>
      <c r="B764">
        <v>3</v>
      </c>
      <c r="C764" t="s">
        <v>67</v>
      </c>
      <c r="D764" t="s">
        <v>91</v>
      </c>
      <c r="E764" t="s">
        <v>91</v>
      </c>
      <c r="F764">
        <v>5</v>
      </c>
      <c r="G764">
        <v>2014</v>
      </c>
      <c r="H764" t="s">
        <v>57</v>
      </c>
      <c r="I764">
        <v>2.63</v>
      </c>
      <c r="J764">
        <v>2.1619999999999999</v>
      </c>
      <c r="K764">
        <v>3.0979999999999999</v>
      </c>
      <c r="L764">
        <v>2642</v>
      </c>
      <c r="M764" t="s">
        <v>44</v>
      </c>
      <c r="N764">
        <v>1.94551056410241</v>
      </c>
    </row>
    <row r="765" spans="1:14" x14ac:dyDescent="0.25">
      <c r="A765" s="20" t="s">
        <v>20583</v>
      </c>
      <c r="B765">
        <v>3</v>
      </c>
      <c r="C765" t="s">
        <v>67</v>
      </c>
      <c r="D765" t="s">
        <v>91</v>
      </c>
      <c r="E765" t="s">
        <v>91</v>
      </c>
      <c r="F765">
        <v>2</v>
      </c>
      <c r="G765">
        <v>2014</v>
      </c>
      <c r="H765" t="s">
        <v>58</v>
      </c>
      <c r="I765">
        <v>1.34</v>
      </c>
      <c r="J765">
        <v>1.173</v>
      </c>
      <c r="K765">
        <v>1.5069999999999999</v>
      </c>
      <c r="L765">
        <v>1856</v>
      </c>
      <c r="M765" t="s">
        <v>44</v>
      </c>
      <c r="N765">
        <v>2.3211917272131499</v>
      </c>
    </row>
    <row r="766" spans="1:14" x14ac:dyDescent="0.25">
      <c r="A766" s="20" t="s">
        <v>20584</v>
      </c>
      <c r="B766">
        <v>3</v>
      </c>
      <c r="C766" t="s">
        <v>67</v>
      </c>
      <c r="D766" t="s">
        <v>91</v>
      </c>
      <c r="E766" t="s">
        <v>91</v>
      </c>
      <c r="F766">
        <v>3</v>
      </c>
      <c r="G766">
        <v>2014</v>
      </c>
      <c r="H766" t="s">
        <v>58</v>
      </c>
      <c r="I766">
        <v>1.55</v>
      </c>
      <c r="J766">
        <v>1.393</v>
      </c>
      <c r="K766">
        <v>1.7070000000000001</v>
      </c>
      <c r="L766">
        <v>6200</v>
      </c>
      <c r="M766" t="s">
        <v>44</v>
      </c>
      <c r="N766">
        <v>1.2700012700019001</v>
      </c>
    </row>
    <row r="767" spans="1:14" x14ac:dyDescent="0.25">
      <c r="A767" s="20" t="s">
        <v>20585</v>
      </c>
      <c r="B767">
        <v>3</v>
      </c>
      <c r="C767" t="s">
        <v>67</v>
      </c>
      <c r="D767" t="s">
        <v>91</v>
      </c>
      <c r="E767" t="s">
        <v>91</v>
      </c>
      <c r="F767">
        <v>4</v>
      </c>
      <c r="G767">
        <v>2014</v>
      </c>
      <c r="H767" t="s">
        <v>58</v>
      </c>
      <c r="I767">
        <v>1.35</v>
      </c>
      <c r="J767">
        <v>1.2190000000000001</v>
      </c>
      <c r="K767">
        <v>1.4810000000000001</v>
      </c>
      <c r="L767">
        <v>12612</v>
      </c>
      <c r="M767" t="s">
        <v>44</v>
      </c>
      <c r="N767">
        <v>0.89044688495822799</v>
      </c>
    </row>
    <row r="768" spans="1:14" x14ac:dyDescent="0.25">
      <c r="A768" s="20" t="s">
        <v>20586</v>
      </c>
      <c r="B768">
        <v>3</v>
      </c>
      <c r="C768" t="s">
        <v>67</v>
      </c>
      <c r="D768" t="s">
        <v>91</v>
      </c>
      <c r="E768" t="s">
        <v>91</v>
      </c>
      <c r="F768">
        <v>5</v>
      </c>
      <c r="G768">
        <v>2014</v>
      </c>
      <c r="H768" t="s">
        <v>58</v>
      </c>
      <c r="I768">
        <v>2.27</v>
      </c>
      <c r="J768">
        <v>2.0579999999999998</v>
      </c>
      <c r="K768">
        <v>2.4820000000000002</v>
      </c>
      <c r="L768">
        <v>19248</v>
      </c>
      <c r="M768" t="s">
        <v>44</v>
      </c>
      <c r="N768">
        <v>0.72078741463111495</v>
      </c>
    </row>
    <row r="769" spans="1:14" x14ac:dyDescent="0.25">
      <c r="A769" s="20" t="s">
        <v>22002</v>
      </c>
      <c r="B769">
        <v>3</v>
      </c>
      <c r="C769" t="s">
        <v>67</v>
      </c>
      <c r="D769" t="s">
        <v>91</v>
      </c>
      <c r="E769" t="s">
        <v>91</v>
      </c>
      <c r="F769">
        <v>2</v>
      </c>
      <c r="G769">
        <v>2014</v>
      </c>
      <c r="H769" t="s">
        <v>59</v>
      </c>
      <c r="I769">
        <v>0.59</v>
      </c>
      <c r="J769">
        <v>0.39300000000000002</v>
      </c>
      <c r="K769">
        <v>0.78700000000000003</v>
      </c>
      <c r="L769">
        <v>180</v>
      </c>
      <c r="M769" t="s">
        <v>44</v>
      </c>
      <c r="N769">
        <v>7.4535599249992996</v>
      </c>
    </row>
    <row r="770" spans="1:14" x14ac:dyDescent="0.25">
      <c r="A770" s="20" t="s">
        <v>20587</v>
      </c>
      <c r="B770">
        <v>3</v>
      </c>
      <c r="C770" t="s">
        <v>67</v>
      </c>
      <c r="D770" t="s">
        <v>91</v>
      </c>
      <c r="E770" t="s">
        <v>91</v>
      </c>
      <c r="F770">
        <v>3</v>
      </c>
      <c r="G770">
        <v>2014</v>
      </c>
      <c r="H770" t="s">
        <v>59</v>
      </c>
      <c r="I770">
        <v>1.29</v>
      </c>
      <c r="J770">
        <v>0.90300000000000002</v>
      </c>
      <c r="K770">
        <v>1.677</v>
      </c>
      <c r="L770">
        <v>322</v>
      </c>
      <c r="M770" t="s">
        <v>44</v>
      </c>
      <c r="N770">
        <v>5.5727821257535304</v>
      </c>
    </row>
    <row r="771" spans="1:14" x14ac:dyDescent="0.25">
      <c r="A771" s="20" t="s">
        <v>20588</v>
      </c>
      <c r="B771">
        <v>3</v>
      </c>
      <c r="C771" t="s">
        <v>67</v>
      </c>
      <c r="D771" t="s">
        <v>91</v>
      </c>
      <c r="E771" t="s">
        <v>91</v>
      </c>
      <c r="F771">
        <v>4</v>
      </c>
      <c r="G771">
        <v>2014</v>
      </c>
      <c r="H771" t="s">
        <v>59</v>
      </c>
      <c r="I771">
        <v>1.6</v>
      </c>
      <c r="J771">
        <v>1.1950000000000001</v>
      </c>
      <c r="K771">
        <v>2.0049999999999999</v>
      </c>
      <c r="L771">
        <v>1715</v>
      </c>
      <c r="M771" t="s">
        <v>44</v>
      </c>
      <c r="N771">
        <v>2.4147264420814798</v>
      </c>
    </row>
    <row r="772" spans="1:14" x14ac:dyDescent="0.25">
      <c r="A772" s="20" t="s">
        <v>20589</v>
      </c>
      <c r="B772">
        <v>3</v>
      </c>
      <c r="C772" t="s">
        <v>67</v>
      </c>
      <c r="D772" t="s">
        <v>91</v>
      </c>
      <c r="E772" t="s">
        <v>91</v>
      </c>
      <c r="F772">
        <v>5</v>
      </c>
      <c r="G772">
        <v>2014</v>
      </c>
      <c r="H772" t="s">
        <v>59</v>
      </c>
      <c r="I772">
        <v>1.33</v>
      </c>
      <c r="J772">
        <v>0.96699999999999997</v>
      </c>
      <c r="K772">
        <v>1.6930000000000001</v>
      </c>
      <c r="L772">
        <v>1049</v>
      </c>
      <c r="M772" t="s">
        <v>44</v>
      </c>
      <c r="N772">
        <v>3.0875376054721899</v>
      </c>
    </row>
    <row r="773" spans="1:14" x14ac:dyDescent="0.25">
      <c r="A773" s="20" t="s">
        <v>20590</v>
      </c>
      <c r="B773">
        <v>3</v>
      </c>
      <c r="C773" t="s">
        <v>67</v>
      </c>
      <c r="D773" t="s">
        <v>91</v>
      </c>
      <c r="E773" t="s">
        <v>91</v>
      </c>
      <c r="F773">
        <v>2</v>
      </c>
      <c r="G773">
        <v>2014</v>
      </c>
      <c r="H773" t="s">
        <v>60</v>
      </c>
      <c r="I773">
        <v>1.91</v>
      </c>
      <c r="J773">
        <v>1.7869999999999999</v>
      </c>
      <c r="K773">
        <v>2.0329999999999999</v>
      </c>
      <c r="L773">
        <v>8513</v>
      </c>
      <c r="M773" t="s">
        <v>44</v>
      </c>
      <c r="N773">
        <v>1.08382379931299</v>
      </c>
    </row>
    <row r="774" spans="1:14" x14ac:dyDescent="0.25">
      <c r="A774" s="20" t="s">
        <v>20591</v>
      </c>
      <c r="B774">
        <v>3</v>
      </c>
      <c r="C774" t="s">
        <v>67</v>
      </c>
      <c r="D774" t="s">
        <v>91</v>
      </c>
      <c r="E774" t="s">
        <v>91</v>
      </c>
      <c r="F774">
        <v>3</v>
      </c>
      <c r="G774">
        <v>2014</v>
      </c>
      <c r="H774" t="s">
        <v>60</v>
      </c>
      <c r="I774">
        <v>1.84</v>
      </c>
      <c r="J774">
        <v>1.7230000000000001</v>
      </c>
      <c r="K774">
        <v>1.9570000000000001</v>
      </c>
      <c r="L774">
        <v>11438</v>
      </c>
      <c r="M774" t="s">
        <v>44</v>
      </c>
      <c r="N774">
        <v>0.93502872686134797</v>
      </c>
    </row>
    <row r="775" spans="1:14" x14ac:dyDescent="0.25">
      <c r="A775" s="20" t="s">
        <v>20592</v>
      </c>
      <c r="B775">
        <v>3</v>
      </c>
      <c r="C775" t="s">
        <v>67</v>
      </c>
      <c r="D775" t="s">
        <v>91</v>
      </c>
      <c r="E775" t="s">
        <v>91</v>
      </c>
      <c r="F775">
        <v>4</v>
      </c>
      <c r="G775">
        <v>2014</v>
      </c>
      <c r="H775" t="s">
        <v>60</v>
      </c>
      <c r="I775">
        <v>2.52</v>
      </c>
      <c r="J775">
        <v>2.367</v>
      </c>
      <c r="K775">
        <v>2.673</v>
      </c>
      <c r="L775">
        <v>9029</v>
      </c>
      <c r="M775" t="s">
        <v>44</v>
      </c>
      <c r="N775">
        <v>1.05239838630407</v>
      </c>
    </row>
    <row r="776" spans="1:14" x14ac:dyDescent="0.25">
      <c r="A776" s="20" t="s">
        <v>20593</v>
      </c>
      <c r="B776">
        <v>3</v>
      </c>
      <c r="C776" t="s">
        <v>67</v>
      </c>
      <c r="D776" t="s">
        <v>91</v>
      </c>
      <c r="E776" t="s">
        <v>91</v>
      </c>
      <c r="F776">
        <v>5</v>
      </c>
      <c r="G776">
        <v>2014</v>
      </c>
      <c r="H776" t="s">
        <v>60</v>
      </c>
      <c r="I776">
        <v>2.88</v>
      </c>
      <c r="J776">
        <v>2.7080000000000002</v>
      </c>
      <c r="K776">
        <v>3.052</v>
      </c>
      <c r="L776">
        <v>8388</v>
      </c>
      <c r="M776" t="s">
        <v>44</v>
      </c>
      <c r="N776">
        <v>1.0918696368006999</v>
      </c>
    </row>
    <row r="777" spans="1:14" x14ac:dyDescent="0.25">
      <c r="A777" s="20" t="s">
        <v>20594</v>
      </c>
      <c r="B777">
        <v>3</v>
      </c>
      <c r="C777" t="s">
        <v>67</v>
      </c>
      <c r="D777" t="s">
        <v>91</v>
      </c>
      <c r="E777" t="s">
        <v>91</v>
      </c>
      <c r="F777">
        <v>2</v>
      </c>
      <c r="G777">
        <v>2014</v>
      </c>
      <c r="H777" t="s">
        <v>61</v>
      </c>
      <c r="I777">
        <v>1.68</v>
      </c>
      <c r="J777">
        <v>0.65</v>
      </c>
      <c r="K777">
        <v>2.71</v>
      </c>
      <c r="L777">
        <v>186</v>
      </c>
      <c r="M777" t="s">
        <v>44</v>
      </c>
      <c r="N777">
        <v>7.3323557510676602</v>
      </c>
    </row>
    <row r="778" spans="1:14" x14ac:dyDescent="0.25">
      <c r="A778" s="20" t="s">
        <v>20595</v>
      </c>
      <c r="B778">
        <v>3</v>
      </c>
      <c r="C778" t="s">
        <v>67</v>
      </c>
      <c r="D778" t="s">
        <v>91</v>
      </c>
      <c r="E778" t="s">
        <v>91</v>
      </c>
      <c r="F778">
        <v>3</v>
      </c>
      <c r="G778">
        <v>2014</v>
      </c>
      <c r="H778" t="s">
        <v>61</v>
      </c>
      <c r="I778">
        <v>0.42</v>
      </c>
      <c r="J778">
        <v>0.13300000000000001</v>
      </c>
      <c r="K778">
        <v>0.70699999999999996</v>
      </c>
      <c r="L778">
        <v>387</v>
      </c>
      <c r="M778" t="s">
        <v>44</v>
      </c>
      <c r="N778">
        <v>5.0832856777534898</v>
      </c>
    </row>
    <row r="779" spans="1:14" x14ac:dyDescent="0.25">
      <c r="A779" s="20" t="s">
        <v>20596</v>
      </c>
      <c r="B779">
        <v>3</v>
      </c>
      <c r="C779" t="s">
        <v>67</v>
      </c>
      <c r="D779" t="s">
        <v>91</v>
      </c>
      <c r="E779" t="s">
        <v>91</v>
      </c>
      <c r="F779">
        <v>4</v>
      </c>
      <c r="G779">
        <v>2014</v>
      </c>
      <c r="H779" t="s">
        <v>61</v>
      </c>
      <c r="I779">
        <v>1</v>
      </c>
      <c r="J779">
        <v>0.38400000000000001</v>
      </c>
      <c r="K779">
        <v>1.6160000000000001</v>
      </c>
      <c r="L779">
        <v>1724</v>
      </c>
      <c r="M779" t="s">
        <v>44</v>
      </c>
      <c r="N779">
        <v>2.40841525429544</v>
      </c>
    </row>
    <row r="780" spans="1:14" x14ac:dyDescent="0.25">
      <c r="A780" s="20" t="s">
        <v>20597</v>
      </c>
      <c r="B780">
        <v>3</v>
      </c>
      <c r="C780" t="s">
        <v>67</v>
      </c>
      <c r="D780" t="s">
        <v>91</v>
      </c>
      <c r="E780" t="s">
        <v>91</v>
      </c>
      <c r="F780">
        <v>5</v>
      </c>
      <c r="G780">
        <v>2014</v>
      </c>
      <c r="H780" t="s">
        <v>61</v>
      </c>
      <c r="I780">
        <v>2.33</v>
      </c>
      <c r="J780">
        <v>0.87</v>
      </c>
      <c r="K780">
        <v>3.79</v>
      </c>
      <c r="L780">
        <v>149</v>
      </c>
      <c r="M780" t="s">
        <v>44</v>
      </c>
      <c r="N780">
        <v>8.1923192051904099</v>
      </c>
    </row>
    <row r="781" spans="1:14" x14ac:dyDescent="0.25">
      <c r="A781" s="20" t="s">
        <v>20598</v>
      </c>
      <c r="B781">
        <v>3</v>
      </c>
      <c r="C781" t="s">
        <v>67</v>
      </c>
      <c r="D781" t="s">
        <v>91</v>
      </c>
      <c r="E781" t="s">
        <v>91</v>
      </c>
      <c r="F781">
        <v>2</v>
      </c>
      <c r="G781">
        <v>2014</v>
      </c>
      <c r="H781" t="s">
        <v>62</v>
      </c>
      <c r="I781">
        <v>1.44</v>
      </c>
      <c r="J781">
        <v>0.89400000000000002</v>
      </c>
      <c r="K781">
        <v>1.986</v>
      </c>
      <c r="L781">
        <v>539</v>
      </c>
      <c r="M781" t="s">
        <v>44</v>
      </c>
      <c r="N781">
        <v>4.3073049225394797</v>
      </c>
    </row>
    <row r="782" spans="1:14" x14ac:dyDescent="0.25">
      <c r="A782" s="20" t="s">
        <v>22003</v>
      </c>
      <c r="B782">
        <v>3</v>
      </c>
      <c r="C782" t="s">
        <v>67</v>
      </c>
      <c r="D782" t="s">
        <v>91</v>
      </c>
      <c r="E782" t="s">
        <v>91</v>
      </c>
      <c r="F782">
        <v>3</v>
      </c>
      <c r="G782">
        <v>2014</v>
      </c>
      <c r="H782" t="s">
        <v>62</v>
      </c>
      <c r="I782">
        <v>2.02</v>
      </c>
      <c r="J782">
        <v>1.26</v>
      </c>
      <c r="K782">
        <v>2.78</v>
      </c>
      <c r="L782">
        <v>543</v>
      </c>
      <c r="M782" t="s">
        <v>44</v>
      </c>
      <c r="N782">
        <v>4.2914107542287496</v>
      </c>
    </row>
    <row r="783" spans="1:14" x14ac:dyDescent="0.25">
      <c r="A783" s="20" t="s">
        <v>20599</v>
      </c>
      <c r="B783">
        <v>3</v>
      </c>
      <c r="C783" t="s">
        <v>67</v>
      </c>
      <c r="D783" t="s">
        <v>91</v>
      </c>
      <c r="E783" t="s">
        <v>91</v>
      </c>
      <c r="F783">
        <v>4</v>
      </c>
      <c r="G783">
        <v>2014</v>
      </c>
      <c r="H783" t="s">
        <v>62</v>
      </c>
      <c r="I783">
        <v>3.64</v>
      </c>
      <c r="J783">
        <v>2.3460000000000001</v>
      </c>
      <c r="K783">
        <v>4.9340000000000002</v>
      </c>
      <c r="L783">
        <v>1447</v>
      </c>
      <c r="M783" t="s">
        <v>44</v>
      </c>
      <c r="N783">
        <v>2.62884956483901</v>
      </c>
    </row>
    <row r="784" spans="1:14" x14ac:dyDescent="0.25">
      <c r="A784" s="20" t="s">
        <v>20600</v>
      </c>
      <c r="B784">
        <v>3</v>
      </c>
      <c r="C784" t="s">
        <v>67</v>
      </c>
      <c r="D784" t="s">
        <v>91</v>
      </c>
      <c r="E784" t="s">
        <v>91</v>
      </c>
      <c r="F784">
        <v>5</v>
      </c>
      <c r="G784">
        <v>2014</v>
      </c>
      <c r="H784" t="s">
        <v>62</v>
      </c>
      <c r="I784">
        <v>4.59</v>
      </c>
      <c r="J784">
        <v>2.9769999999999999</v>
      </c>
      <c r="K784">
        <v>6.2030000000000003</v>
      </c>
      <c r="L784">
        <v>4622</v>
      </c>
      <c r="M784" t="s">
        <v>44</v>
      </c>
      <c r="N784">
        <v>1.4709063722876301</v>
      </c>
    </row>
    <row r="785" spans="1:14" x14ac:dyDescent="0.25">
      <c r="A785" s="20" t="s">
        <v>20601</v>
      </c>
      <c r="B785">
        <v>3</v>
      </c>
      <c r="C785" t="s">
        <v>67</v>
      </c>
      <c r="D785" t="s">
        <v>91</v>
      </c>
      <c r="E785" t="s">
        <v>91</v>
      </c>
      <c r="F785">
        <v>2</v>
      </c>
      <c r="G785">
        <v>2014</v>
      </c>
      <c r="H785" t="s">
        <v>75</v>
      </c>
      <c r="I785">
        <v>1.369</v>
      </c>
      <c r="J785">
        <v>1.3</v>
      </c>
      <c r="K785">
        <v>1.4</v>
      </c>
      <c r="L785" t="s">
        <v>44</v>
      </c>
      <c r="M785" t="s">
        <v>44</v>
      </c>
      <c r="N785">
        <v>-99</v>
      </c>
    </row>
    <row r="786" spans="1:14" x14ac:dyDescent="0.25">
      <c r="A786" s="20" t="s">
        <v>20602</v>
      </c>
      <c r="B786">
        <v>3</v>
      </c>
      <c r="C786" t="s">
        <v>67</v>
      </c>
      <c r="D786" t="s">
        <v>91</v>
      </c>
      <c r="E786" t="s">
        <v>91</v>
      </c>
      <c r="F786">
        <v>3</v>
      </c>
      <c r="G786">
        <v>2014</v>
      </c>
      <c r="H786" t="s">
        <v>75</v>
      </c>
      <c r="I786">
        <v>1.268</v>
      </c>
      <c r="J786">
        <v>1.2</v>
      </c>
      <c r="K786">
        <v>1.3</v>
      </c>
      <c r="L786" t="s">
        <v>44</v>
      </c>
      <c r="M786" t="s">
        <v>44</v>
      </c>
      <c r="N786">
        <v>-99</v>
      </c>
    </row>
    <row r="787" spans="1:14" x14ac:dyDescent="0.25">
      <c r="A787" s="20" t="s">
        <v>20603</v>
      </c>
      <c r="B787">
        <v>3</v>
      </c>
      <c r="C787" t="s">
        <v>67</v>
      </c>
      <c r="D787" t="s">
        <v>91</v>
      </c>
      <c r="E787" t="s">
        <v>91</v>
      </c>
      <c r="F787">
        <v>4</v>
      </c>
      <c r="G787">
        <v>2014</v>
      </c>
      <c r="H787" t="s">
        <v>75</v>
      </c>
      <c r="I787">
        <v>1.6140000000000001</v>
      </c>
      <c r="J787">
        <v>1.6</v>
      </c>
      <c r="K787">
        <v>1.7</v>
      </c>
      <c r="L787" t="s">
        <v>44</v>
      </c>
      <c r="M787" t="s">
        <v>44</v>
      </c>
      <c r="N787">
        <v>-99</v>
      </c>
    </row>
    <row r="788" spans="1:14" x14ac:dyDescent="0.25">
      <c r="A788" s="20" t="s">
        <v>20604</v>
      </c>
      <c r="B788">
        <v>3</v>
      </c>
      <c r="C788" t="s">
        <v>67</v>
      </c>
      <c r="D788" t="s">
        <v>91</v>
      </c>
      <c r="E788" t="s">
        <v>91</v>
      </c>
      <c r="F788">
        <v>5</v>
      </c>
      <c r="G788">
        <v>2014</v>
      </c>
      <c r="H788" t="s">
        <v>75</v>
      </c>
      <c r="I788">
        <v>2.4870000000000001</v>
      </c>
      <c r="J788">
        <v>2.4</v>
      </c>
      <c r="K788">
        <v>2.5</v>
      </c>
      <c r="L788" t="s">
        <v>44</v>
      </c>
      <c r="M788" t="s">
        <v>44</v>
      </c>
      <c r="N788">
        <v>-99</v>
      </c>
    </row>
    <row r="789" spans="1:14" x14ac:dyDescent="0.25">
      <c r="A789" s="20" t="s">
        <v>20605</v>
      </c>
      <c r="B789">
        <v>3</v>
      </c>
      <c r="C789" t="s">
        <v>67</v>
      </c>
      <c r="D789" t="s">
        <v>91</v>
      </c>
      <c r="E789" t="s">
        <v>91</v>
      </c>
      <c r="F789">
        <v>2</v>
      </c>
      <c r="G789">
        <v>2014</v>
      </c>
      <c r="H789" t="s">
        <v>43</v>
      </c>
      <c r="I789">
        <v>0.7</v>
      </c>
      <c r="J789">
        <v>0.57499999999999996</v>
      </c>
      <c r="K789">
        <v>0.82499999999999996</v>
      </c>
      <c r="L789">
        <v>1431</v>
      </c>
      <c r="M789" t="s">
        <v>44</v>
      </c>
      <c r="N789">
        <v>2.6435052857271502</v>
      </c>
    </row>
    <row r="790" spans="1:14" x14ac:dyDescent="0.25">
      <c r="A790" s="20" t="s">
        <v>15161</v>
      </c>
      <c r="B790">
        <v>3</v>
      </c>
      <c r="C790" t="s">
        <v>67</v>
      </c>
      <c r="D790" t="s">
        <v>91</v>
      </c>
      <c r="E790" t="s">
        <v>91</v>
      </c>
      <c r="F790">
        <v>3</v>
      </c>
      <c r="G790">
        <v>2014</v>
      </c>
      <c r="H790" t="s">
        <v>43</v>
      </c>
      <c r="I790">
        <v>0.89</v>
      </c>
      <c r="J790">
        <v>0.751</v>
      </c>
      <c r="K790">
        <v>1.0289999999999999</v>
      </c>
      <c r="L790">
        <v>3193</v>
      </c>
      <c r="M790" t="s">
        <v>44</v>
      </c>
      <c r="N790">
        <v>1.7697036260052199</v>
      </c>
    </row>
    <row r="791" spans="1:14" x14ac:dyDescent="0.25">
      <c r="A791" s="20" t="s">
        <v>15166</v>
      </c>
      <c r="B791">
        <v>3</v>
      </c>
      <c r="C791" t="s">
        <v>67</v>
      </c>
      <c r="D791" t="s">
        <v>91</v>
      </c>
      <c r="E791" t="s">
        <v>91</v>
      </c>
      <c r="F791">
        <v>4</v>
      </c>
      <c r="G791">
        <v>2014</v>
      </c>
      <c r="H791" t="s">
        <v>43</v>
      </c>
      <c r="I791">
        <v>1.36</v>
      </c>
      <c r="J791">
        <v>1.157</v>
      </c>
      <c r="K791">
        <v>1.5629999999999999</v>
      </c>
      <c r="L791">
        <v>6621</v>
      </c>
      <c r="M791" t="s">
        <v>44</v>
      </c>
      <c r="N791">
        <v>1.22896129686986</v>
      </c>
    </row>
    <row r="792" spans="1:14" x14ac:dyDescent="0.25">
      <c r="A792" s="20" t="s">
        <v>15158</v>
      </c>
      <c r="B792">
        <v>3</v>
      </c>
      <c r="C792" t="s">
        <v>67</v>
      </c>
      <c r="D792" t="s">
        <v>91</v>
      </c>
      <c r="E792" t="s">
        <v>91</v>
      </c>
      <c r="F792">
        <v>5</v>
      </c>
      <c r="G792">
        <v>2014</v>
      </c>
      <c r="H792" t="s">
        <v>43</v>
      </c>
      <c r="I792">
        <v>1.58</v>
      </c>
      <c r="J792">
        <v>1.35</v>
      </c>
      <c r="K792">
        <v>1.81</v>
      </c>
      <c r="L792">
        <v>7817</v>
      </c>
      <c r="M792" t="s">
        <v>44</v>
      </c>
      <c r="N792">
        <v>1.13104515578681</v>
      </c>
    </row>
    <row r="793" spans="1:14" x14ac:dyDescent="0.25">
      <c r="A793" s="20" t="s">
        <v>20606</v>
      </c>
      <c r="B793">
        <v>3</v>
      </c>
      <c r="C793" t="s">
        <v>67</v>
      </c>
      <c r="D793" t="s">
        <v>91</v>
      </c>
      <c r="E793" t="s">
        <v>91</v>
      </c>
      <c r="F793">
        <v>2</v>
      </c>
      <c r="G793">
        <v>2014</v>
      </c>
      <c r="H793" t="s">
        <v>45</v>
      </c>
      <c r="I793">
        <v>1.07</v>
      </c>
      <c r="J793">
        <v>0.996</v>
      </c>
      <c r="K793">
        <v>1.1439999999999999</v>
      </c>
      <c r="L793">
        <v>7476</v>
      </c>
      <c r="M793" t="s">
        <v>44</v>
      </c>
      <c r="N793">
        <v>1.1565525051480601</v>
      </c>
    </row>
    <row r="794" spans="1:14" x14ac:dyDescent="0.25">
      <c r="A794" s="20" t="s">
        <v>15172</v>
      </c>
      <c r="B794">
        <v>3</v>
      </c>
      <c r="C794" t="s">
        <v>67</v>
      </c>
      <c r="D794" t="s">
        <v>91</v>
      </c>
      <c r="E794" t="s">
        <v>91</v>
      </c>
      <c r="F794">
        <v>3</v>
      </c>
      <c r="G794">
        <v>2014</v>
      </c>
      <c r="H794" t="s">
        <v>45</v>
      </c>
      <c r="I794">
        <v>1.32</v>
      </c>
      <c r="J794">
        <v>1.2210000000000001</v>
      </c>
      <c r="K794">
        <v>1.419</v>
      </c>
      <c r="L794">
        <v>5954</v>
      </c>
      <c r="M794" t="s">
        <v>44</v>
      </c>
      <c r="N794">
        <v>1.2959718994867599</v>
      </c>
    </row>
    <row r="795" spans="1:14" x14ac:dyDescent="0.25">
      <c r="A795" s="20" t="s">
        <v>15177</v>
      </c>
      <c r="B795">
        <v>3</v>
      </c>
      <c r="C795" t="s">
        <v>67</v>
      </c>
      <c r="D795" t="s">
        <v>91</v>
      </c>
      <c r="E795" t="s">
        <v>91</v>
      </c>
      <c r="F795">
        <v>4</v>
      </c>
      <c r="G795">
        <v>2014</v>
      </c>
      <c r="H795" t="s">
        <v>45</v>
      </c>
      <c r="I795">
        <v>1.71</v>
      </c>
      <c r="J795">
        <v>1.611</v>
      </c>
      <c r="K795">
        <v>1.8089999999999999</v>
      </c>
      <c r="L795">
        <v>15091</v>
      </c>
      <c r="M795" t="s">
        <v>44</v>
      </c>
      <c r="N795">
        <v>0.81403108697554505</v>
      </c>
    </row>
    <row r="796" spans="1:14" x14ac:dyDescent="0.25">
      <c r="A796" s="20" t="s">
        <v>15169</v>
      </c>
      <c r="B796">
        <v>3</v>
      </c>
      <c r="C796" t="s">
        <v>67</v>
      </c>
      <c r="D796" t="s">
        <v>91</v>
      </c>
      <c r="E796" t="s">
        <v>91</v>
      </c>
      <c r="F796">
        <v>5</v>
      </c>
      <c r="G796">
        <v>2014</v>
      </c>
      <c r="H796" t="s">
        <v>45</v>
      </c>
      <c r="I796">
        <v>2.39</v>
      </c>
      <c r="J796">
        <v>2.238</v>
      </c>
      <c r="K796">
        <v>2.5419999999999998</v>
      </c>
      <c r="L796">
        <v>4029</v>
      </c>
      <c r="M796" t="s">
        <v>44</v>
      </c>
      <c r="N796">
        <v>1.5754381804475901</v>
      </c>
    </row>
    <row r="797" spans="1:14" x14ac:dyDescent="0.25">
      <c r="A797" s="20" t="s">
        <v>20607</v>
      </c>
      <c r="B797">
        <v>3</v>
      </c>
      <c r="C797" t="s">
        <v>67</v>
      </c>
      <c r="D797" t="s">
        <v>91</v>
      </c>
      <c r="E797" t="s">
        <v>91</v>
      </c>
      <c r="F797">
        <v>2</v>
      </c>
      <c r="G797">
        <v>2014</v>
      </c>
      <c r="H797" t="s">
        <v>46</v>
      </c>
      <c r="I797">
        <v>1.67</v>
      </c>
      <c r="J797">
        <v>1.5049999999999999</v>
      </c>
      <c r="K797">
        <v>1.835</v>
      </c>
      <c r="L797">
        <v>1980</v>
      </c>
      <c r="M797" t="s">
        <v>44</v>
      </c>
      <c r="N797">
        <v>2.2473328748774701</v>
      </c>
    </row>
    <row r="798" spans="1:14" x14ac:dyDescent="0.25">
      <c r="A798" s="20" t="s">
        <v>15183</v>
      </c>
      <c r="B798">
        <v>3</v>
      </c>
      <c r="C798" t="s">
        <v>67</v>
      </c>
      <c r="D798" t="s">
        <v>91</v>
      </c>
      <c r="E798" t="s">
        <v>91</v>
      </c>
      <c r="F798">
        <v>3</v>
      </c>
      <c r="G798">
        <v>2014</v>
      </c>
      <c r="H798" t="s">
        <v>46</v>
      </c>
      <c r="I798">
        <v>1.0900000000000001</v>
      </c>
      <c r="J798">
        <v>0.99</v>
      </c>
      <c r="K798">
        <v>1.19</v>
      </c>
      <c r="L798">
        <v>4127</v>
      </c>
      <c r="M798" t="s">
        <v>44</v>
      </c>
      <c r="N798">
        <v>1.55662057149009</v>
      </c>
    </row>
    <row r="799" spans="1:14" x14ac:dyDescent="0.25">
      <c r="A799" s="20" t="s">
        <v>15188</v>
      </c>
      <c r="B799">
        <v>3</v>
      </c>
      <c r="C799" t="s">
        <v>67</v>
      </c>
      <c r="D799" t="s">
        <v>91</v>
      </c>
      <c r="E799" t="s">
        <v>91</v>
      </c>
      <c r="F799">
        <v>4</v>
      </c>
      <c r="G799">
        <v>2014</v>
      </c>
      <c r="H799" t="s">
        <v>46</v>
      </c>
      <c r="I799">
        <v>1.42</v>
      </c>
      <c r="J799">
        <v>1.294</v>
      </c>
      <c r="K799">
        <v>1.546</v>
      </c>
      <c r="L799">
        <v>4158</v>
      </c>
      <c r="M799" t="s">
        <v>44</v>
      </c>
      <c r="N799">
        <v>1.55080701733078</v>
      </c>
    </row>
    <row r="800" spans="1:14" x14ac:dyDescent="0.25">
      <c r="A800" s="20" t="s">
        <v>15180</v>
      </c>
      <c r="B800">
        <v>3</v>
      </c>
      <c r="C800" t="s">
        <v>67</v>
      </c>
      <c r="D800" t="s">
        <v>91</v>
      </c>
      <c r="E800" t="s">
        <v>91</v>
      </c>
      <c r="F800">
        <v>5</v>
      </c>
      <c r="G800">
        <v>2014</v>
      </c>
      <c r="H800" t="s">
        <v>46</v>
      </c>
      <c r="I800">
        <v>1.99</v>
      </c>
      <c r="J800">
        <v>1.825</v>
      </c>
      <c r="K800">
        <v>2.1549999999999998</v>
      </c>
      <c r="L800">
        <v>3167</v>
      </c>
      <c r="M800" t="s">
        <v>44</v>
      </c>
      <c r="N800">
        <v>1.7769531118903099</v>
      </c>
    </row>
    <row r="801" spans="1:14" x14ac:dyDescent="0.25">
      <c r="A801" s="20" t="s">
        <v>20608</v>
      </c>
      <c r="B801">
        <v>3</v>
      </c>
      <c r="C801" t="s">
        <v>67</v>
      </c>
      <c r="D801" t="s">
        <v>91</v>
      </c>
      <c r="E801" t="s">
        <v>91</v>
      </c>
      <c r="F801">
        <v>2</v>
      </c>
      <c r="G801">
        <v>2014</v>
      </c>
      <c r="H801" t="s">
        <v>47</v>
      </c>
      <c r="I801">
        <v>1.79</v>
      </c>
      <c r="J801">
        <v>1.649</v>
      </c>
      <c r="K801">
        <v>1.931</v>
      </c>
      <c r="L801">
        <v>5318</v>
      </c>
      <c r="M801" t="s">
        <v>44</v>
      </c>
      <c r="N801">
        <v>1.3712790262132</v>
      </c>
    </row>
    <row r="802" spans="1:14" x14ac:dyDescent="0.25">
      <c r="A802" s="20" t="s">
        <v>15194</v>
      </c>
      <c r="B802">
        <v>3</v>
      </c>
      <c r="C802" t="s">
        <v>67</v>
      </c>
      <c r="D802" t="s">
        <v>91</v>
      </c>
      <c r="E802" t="s">
        <v>91</v>
      </c>
      <c r="F802">
        <v>3</v>
      </c>
      <c r="G802">
        <v>2014</v>
      </c>
      <c r="H802" t="s">
        <v>47</v>
      </c>
      <c r="I802">
        <v>1.44</v>
      </c>
      <c r="J802">
        <v>1.319</v>
      </c>
      <c r="K802">
        <v>1.5609999999999999</v>
      </c>
      <c r="L802">
        <v>4118</v>
      </c>
      <c r="M802" t="s">
        <v>44</v>
      </c>
      <c r="N802">
        <v>1.55832066120781</v>
      </c>
    </row>
    <row r="803" spans="1:14" x14ac:dyDescent="0.25">
      <c r="A803" s="20" t="s">
        <v>15199</v>
      </c>
      <c r="B803">
        <v>3</v>
      </c>
      <c r="C803" t="s">
        <v>67</v>
      </c>
      <c r="D803" t="s">
        <v>91</v>
      </c>
      <c r="E803" t="s">
        <v>91</v>
      </c>
      <c r="F803">
        <v>4</v>
      </c>
      <c r="G803">
        <v>2014</v>
      </c>
      <c r="H803" t="s">
        <v>47</v>
      </c>
      <c r="I803">
        <v>2.0499999999999998</v>
      </c>
      <c r="J803">
        <v>1.893</v>
      </c>
      <c r="K803">
        <v>2.2069999999999999</v>
      </c>
      <c r="L803">
        <v>5814</v>
      </c>
      <c r="M803" t="s">
        <v>44</v>
      </c>
      <c r="N803">
        <v>1.3114824589410601</v>
      </c>
    </row>
    <row r="804" spans="1:14" x14ac:dyDescent="0.25">
      <c r="A804" s="20" t="s">
        <v>15191</v>
      </c>
      <c r="B804">
        <v>3</v>
      </c>
      <c r="C804" t="s">
        <v>67</v>
      </c>
      <c r="D804" t="s">
        <v>91</v>
      </c>
      <c r="E804" t="s">
        <v>91</v>
      </c>
      <c r="F804">
        <v>5</v>
      </c>
      <c r="G804">
        <v>2014</v>
      </c>
      <c r="H804" t="s">
        <v>47</v>
      </c>
      <c r="I804">
        <v>3.17</v>
      </c>
      <c r="J804">
        <v>2.956</v>
      </c>
      <c r="K804">
        <v>3.3839999999999999</v>
      </c>
      <c r="L804">
        <v>37734</v>
      </c>
      <c r="M804" t="s">
        <v>44</v>
      </c>
      <c r="N804">
        <v>0.51479411965978805</v>
      </c>
    </row>
    <row r="805" spans="1:14" x14ac:dyDescent="0.25">
      <c r="A805" s="20" t="s">
        <v>20609</v>
      </c>
      <c r="B805">
        <v>3</v>
      </c>
      <c r="C805" t="s">
        <v>67</v>
      </c>
      <c r="D805" t="s">
        <v>91</v>
      </c>
      <c r="E805" t="s">
        <v>91</v>
      </c>
      <c r="F805">
        <v>2</v>
      </c>
      <c r="G805">
        <v>2014</v>
      </c>
      <c r="H805" t="s">
        <v>48</v>
      </c>
      <c r="I805">
        <v>0.69</v>
      </c>
      <c r="J805">
        <v>0.58499999999999996</v>
      </c>
      <c r="K805">
        <v>0.79500000000000004</v>
      </c>
      <c r="L805">
        <v>2263</v>
      </c>
      <c r="M805" t="s">
        <v>44</v>
      </c>
      <c r="N805">
        <v>2.10212105917212</v>
      </c>
    </row>
    <row r="806" spans="1:14" x14ac:dyDescent="0.25">
      <c r="A806" s="20" t="s">
        <v>20610</v>
      </c>
      <c r="B806">
        <v>3</v>
      </c>
      <c r="C806" t="s">
        <v>67</v>
      </c>
      <c r="D806" t="s">
        <v>91</v>
      </c>
      <c r="E806" t="s">
        <v>91</v>
      </c>
      <c r="F806">
        <v>3</v>
      </c>
      <c r="G806">
        <v>2014</v>
      </c>
      <c r="H806" t="s">
        <v>48</v>
      </c>
      <c r="I806">
        <v>1.24</v>
      </c>
      <c r="J806">
        <v>1.0449999999999999</v>
      </c>
      <c r="K806">
        <v>1.4350000000000001</v>
      </c>
      <c r="L806">
        <v>1998</v>
      </c>
      <c r="M806" t="s">
        <v>44</v>
      </c>
      <c r="N806">
        <v>2.2371868507134098</v>
      </c>
    </row>
    <row r="807" spans="1:14" x14ac:dyDescent="0.25">
      <c r="A807" s="20" t="s">
        <v>20611</v>
      </c>
      <c r="B807">
        <v>3</v>
      </c>
      <c r="C807" t="s">
        <v>67</v>
      </c>
      <c r="D807" t="s">
        <v>91</v>
      </c>
      <c r="E807" t="s">
        <v>91</v>
      </c>
      <c r="F807">
        <v>4</v>
      </c>
      <c r="G807">
        <v>2014</v>
      </c>
      <c r="H807" t="s">
        <v>48</v>
      </c>
      <c r="I807">
        <v>0.92</v>
      </c>
      <c r="J807">
        <v>0.78800000000000003</v>
      </c>
      <c r="K807">
        <v>1.052</v>
      </c>
      <c r="L807">
        <v>3200</v>
      </c>
      <c r="M807" t="s">
        <v>44</v>
      </c>
      <c r="N807">
        <v>1.76776695296637</v>
      </c>
    </row>
    <row r="808" spans="1:14" x14ac:dyDescent="0.25">
      <c r="A808" s="20" t="s">
        <v>20612</v>
      </c>
      <c r="B808">
        <v>3</v>
      </c>
      <c r="C808" t="s">
        <v>67</v>
      </c>
      <c r="D808" t="s">
        <v>91</v>
      </c>
      <c r="E808" t="s">
        <v>91</v>
      </c>
      <c r="F808">
        <v>5</v>
      </c>
      <c r="G808">
        <v>2014</v>
      </c>
      <c r="H808" t="s">
        <v>48</v>
      </c>
      <c r="I808">
        <v>1.74</v>
      </c>
      <c r="J808">
        <v>1.5069999999999999</v>
      </c>
      <c r="K808">
        <v>1.9730000000000001</v>
      </c>
      <c r="L808">
        <v>7694</v>
      </c>
      <c r="M808" t="s">
        <v>44</v>
      </c>
      <c r="N808">
        <v>1.14005002649277</v>
      </c>
    </row>
    <row r="809" spans="1:14" x14ac:dyDescent="0.25">
      <c r="A809" s="20" t="s">
        <v>20613</v>
      </c>
      <c r="B809">
        <v>3</v>
      </c>
      <c r="C809" t="s">
        <v>67</v>
      </c>
      <c r="D809" t="s">
        <v>91</v>
      </c>
      <c r="E809" t="s">
        <v>91</v>
      </c>
      <c r="F809">
        <v>2</v>
      </c>
      <c r="G809">
        <v>2014</v>
      </c>
      <c r="H809" t="s">
        <v>49</v>
      </c>
      <c r="I809">
        <v>2.71</v>
      </c>
      <c r="J809">
        <v>2.3719999999999999</v>
      </c>
      <c r="K809">
        <v>3.048</v>
      </c>
      <c r="L809">
        <v>1392</v>
      </c>
      <c r="M809" t="s">
        <v>44</v>
      </c>
      <c r="N809">
        <v>2.68028133709449</v>
      </c>
    </row>
    <row r="810" spans="1:14" x14ac:dyDescent="0.25">
      <c r="A810" s="20" t="s">
        <v>20614</v>
      </c>
      <c r="B810">
        <v>3</v>
      </c>
      <c r="C810" t="s">
        <v>67</v>
      </c>
      <c r="D810" t="s">
        <v>91</v>
      </c>
      <c r="E810" t="s">
        <v>91</v>
      </c>
      <c r="F810">
        <v>3</v>
      </c>
      <c r="G810">
        <v>2014</v>
      </c>
      <c r="H810" t="s">
        <v>49</v>
      </c>
      <c r="I810">
        <v>2.19</v>
      </c>
      <c r="J810">
        <v>1.9279999999999999</v>
      </c>
      <c r="K810">
        <v>2.452</v>
      </c>
      <c r="L810">
        <v>2492</v>
      </c>
      <c r="M810" t="s">
        <v>44</v>
      </c>
      <c r="N810">
        <v>2.00320770053751</v>
      </c>
    </row>
    <row r="811" spans="1:14" x14ac:dyDescent="0.25">
      <c r="A811" s="20" t="s">
        <v>20615</v>
      </c>
      <c r="B811">
        <v>3</v>
      </c>
      <c r="C811" t="s">
        <v>67</v>
      </c>
      <c r="D811" t="s">
        <v>91</v>
      </c>
      <c r="E811" t="s">
        <v>91</v>
      </c>
      <c r="F811">
        <v>4</v>
      </c>
      <c r="G811">
        <v>2014</v>
      </c>
      <c r="H811" t="s">
        <v>49</v>
      </c>
      <c r="I811">
        <v>2.13</v>
      </c>
      <c r="J811">
        <v>1.8919999999999999</v>
      </c>
      <c r="K811">
        <v>2.3679999999999999</v>
      </c>
      <c r="L811">
        <v>4330</v>
      </c>
      <c r="M811" t="s">
        <v>44</v>
      </c>
      <c r="N811">
        <v>1.51969366063391</v>
      </c>
    </row>
    <row r="812" spans="1:14" x14ac:dyDescent="0.25">
      <c r="A812" s="20" t="s">
        <v>20616</v>
      </c>
      <c r="B812">
        <v>3</v>
      </c>
      <c r="C812" t="s">
        <v>67</v>
      </c>
      <c r="D812" t="s">
        <v>91</v>
      </c>
      <c r="E812" t="s">
        <v>91</v>
      </c>
      <c r="F812">
        <v>5</v>
      </c>
      <c r="G812">
        <v>2014</v>
      </c>
      <c r="H812" t="s">
        <v>49</v>
      </c>
      <c r="I812">
        <v>2.97</v>
      </c>
      <c r="J812">
        <v>2.6379999999999999</v>
      </c>
      <c r="K812">
        <v>3.302</v>
      </c>
      <c r="L812">
        <v>3296</v>
      </c>
      <c r="M812" t="s">
        <v>44</v>
      </c>
      <c r="N812">
        <v>1.7418325357290401</v>
      </c>
    </row>
    <row r="813" spans="1:14" x14ac:dyDescent="0.25">
      <c r="A813" s="20" t="s">
        <v>20617</v>
      </c>
      <c r="B813">
        <v>3</v>
      </c>
      <c r="C813" t="s">
        <v>67</v>
      </c>
      <c r="D813" t="s">
        <v>91</v>
      </c>
      <c r="E813" t="s">
        <v>91</v>
      </c>
      <c r="F813">
        <v>2</v>
      </c>
      <c r="G813">
        <v>2014</v>
      </c>
      <c r="H813" t="s">
        <v>50</v>
      </c>
      <c r="I813">
        <v>0.64</v>
      </c>
      <c r="J813">
        <v>0.49399999999999999</v>
      </c>
      <c r="K813">
        <v>0.78600000000000003</v>
      </c>
      <c r="L813">
        <v>545</v>
      </c>
      <c r="M813" t="s">
        <v>44</v>
      </c>
      <c r="N813">
        <v>4.2835293687811902</v>
      </c>
    </row>
    <row r="814" spans="1:14" x14ac:dyDescent="0.25">
      <c r="A814" s="20" t="s">
        <v>20618</v>
      </c>
      <c r="B814">
        <v>3</v>
      </c>
      <c r="C814" t="s">
        <v>67</v>
      </c>
      <c r="D814" t="s">
        <v>91</v>
      </c>
      <c r="E814" t="s">
        <v>91</v>
      </c>
      <c r="F814">
        <v>3</v>
      </c>
      <c r="G814">
        <v>2014</v>
      </c>
      <c r="H814" t="s">
        <v>50</v>
      </c>
      <c r="I814">
        <v>0.93</v>
      </c>
      <c r="J814">
        <v>0.76700000000000002</v>
      </c>
      <c r="K814">
        <v>1.093</v>
      </c>
      <c r="L814">
        <v>677</v>
      </c>
      <c r="M814" t="s">
        <v>44</v>
      </c>
      <c r="N814">
        <v>3.8433122101204402</v>
      </c>
    </row>
    <row r="815" spans="1:14" x14ac:dyDescent="0.25">
      <c r="A815" s="20" t="s">
        <v>20619</v>
      </c>
      <c r="B815">
        <v>3</v>
      </c>
      <c r="C815" t="s">
        <v>67</v>
      </c>
      <c r="D815" t="s">
        <v>91</v>
      </c>
      <c r="E815" t="s">
        <v>91</v>
      </c>
      <c r="F815">
        <v>4</v>
      </c>
      <c r="G815">
        <v>2014</v>
      </c>
      <c r="H815" t="s">
        <v>50</v>
      </c>
      <c r="I815">
        <v>1.17</v>
      </c>
      <c r="J815">
        <v>0.997</v>
      </c>
      <c r="K815">
        <v>1.343</v>
      </c>
      <c r="L815">
        <v>2097</v>
      </c>
      <c r="M815" t="s">
        <v>44</v>
      </c>
      <c r="N815">
        <v>2.1837392736013901</v>
      </c>
    </row>
    <row r="816" spans="1:14" x14ac:dyDescent="0.25">
      <c r="A816" s="20" t="s">
        <v>20620</v>
      </c>
      <c r="B816">
        <v>3</v>
      </c>
      <c r="C816" t="s">
        <v>67</v>
      </c>
      <c r="D816" t="s">
        <v>91</v>
      </c>
      <c r="E816" t="s">
        <v>91</v>
      </c>
      <c r="F816">
        <v>5</v>
      </c>
      <c r="G816">
        <v>2014</v>
      </c>
      <c r="H816" t="s">
        <v>50</v>
      </c>
      <c r="I816">
        <v>1.66</v>
      </c>
      <c r="J816">
        <v>1.4370000000000001</v>
      </c>
      <c r="K816">
        <v>1.883</v>
      </c>
      <c r="L816">
        <v>5892</v>
      </c>
      <c r="M816" t="s">
        <v>44</v>
      </c>
      <c r="N816">
        <v>1.30277264510492</v>
      </c>
    </row>
    <row r="817" spans="1:14" x14ac:dyDescent="0.25">
      <c r="A817" s="20" t="s">
        <v>20621</v>
      </c>
      <c r="B817">
        <v>3</v>
      </c>
      <c r="C817" t="s">
        <v>67</v>
      </c>
      <c r="D817" t="s">
        <v>91</v>
      </c>
      <c r="E817" t="s">
        <v>91</v>
      </c>
      <c r="F817">
        <v>2</v>
      </c>
      <c r="G817">
        <v>2014</v>
      </c>
      <c r="H817" t="s">
        <v>51</v>
      </c>
      <c r="I817">
        <v>0.64</v>
      </c>
      <c r="J817">
        <v>0.52900000000000003</v>
      </c>
      <c r="K817">
        <v>0.751</v>
      </c>
      <c r="L817">
        <v>977</v>
      </c>
      <c r="M817" t="s">
        <v>44</v>
      </c>
      <c r="N817">
        <v>3.19928344075492</v>
      </c>
    </row>
    <row r="818" spans="1:14" x14ac:dyDescent="0.25">
      <c r="A818" s="20" t="s">
        <v>20622</v>
      </c>
      <c r="B818">
        <v>3</v>
      </c>
      <c r="C818" t="s">
        <v>67</v>
      </c>
      <c r="D818" t="s">
        <v>91</v>
      </c>
      <c r="E818" t="s">
        <v>91</v>
      </c>
      <c r="F818">
        <v>3</v>
      </c>
      <c r="G818">
        <v>2014</v>
      </c>
      <c r="H818" t="s">
        <v>51</v>
      </c>
      <c r="I818">
        <v>0.74</v>
      </c>
      <c r="J818">
        <v>0.63</v>
      </c>
      <c r="K818">
        <v>0.85</v>
      </c>
      <c r="L818">
        <v>1736</v>
      </c>
      <c r="M818" t="s">
        <v>44</v>
      </c>
      <c r="N818">
        <v>2.4000768036865998</v>
      </c>
    </row>
    <row r="819" spans="1:14" x14ac:dyDescent="0.25">
      <c r="A819" s="20" t="s">
        <v>20623</v>
      </c>
      <c r="B819">
        <v>3</v>
      </c>
      <c r="C819" t="s">
        <v>67</v>
      </c>
      <c r="D819" t="s">
        <v>91</v>
      </c>
      <c r="E819" t="s">
        <v>91</v>
      </c>
      <c r="F819">
        <v>4</v>
      </c>
      <c r="G819">
        <v>2014</v>
      </c>
      <c r="H819" t="s">
        <v>51</v>
      </c>
      <c r="I819">
        <v>0.7</v>
      </c>
      <c r="J819">
        <v>0.59599999999999997</v>
      </c>
      <c r="K819">
        <v>0.80400000000000005</v>
      </c>
      <c r="L819">
        <v>2401</v>
      </c>
      <c r="M819" t="s">
        <v>44</v>
      </c>
      <c r="N819">
        <v>2.0408163265306101</v>
      </c>
    </row>
    <row r="820" spans="1:14" x14ac:dyDescent="0.25">
      <c r="A820" s="20" t="s">
        <v>20624</v>
      </c>
      <c r="B820">
        <v>3</v>
      </c>
      <c r="C820" t="s">
        <v>67</v>
      </c>
      <c r="D820" t="s">
        <v>91</v>
      </c>
      <c r="E820" t="s">
        <v>91</v>
      </c>
      <c r="F820">
        <v>5</v>
      </c>
      <c r="G820">
        <v>2014</v>
      </c>
      <c r="H820" t="s">
        <v>51</v>
      </c>
      <c r="I820">
        <v>1.29</v>
      </c>
      <c r="J820">
        <v>1.1180000000000001</v>
      </c>
      <c r="K820">
        <v>1.462</v>
      </c>
      <c r="L820">
        <v>10406</v>
      </c>
      <c r="M820" t="s">
        <v>44</v>
      </c>
      <c r="N820">
        <v>0.98029793821307698</v>
      </c>
    </row>
    <row r="821" spans="1:14" x14ac:dyDescent="0.25">
      <c r="A821" s="20" t="s">
        <v>20625</v>
      </c>
      <c r="B821">
        <v>4</v>
      </c>
      <c r="C821" t="s">
        <v>68</v>
      </c>
      <c r="D821" t="s">
        <v>88</v>
      </c>
      <c r="E821" t="s">
        <v>11516</v>
      </c>
      <c r="F821">
        <v>1</v>
      </c>
      <c r="G821">
        <v>2014</v>
      </c>
      <c r="H821" t="s">
        <v>52</v>
      </c>
      <c r="I821" t="s">
        <v>44</v>
      </c>
      <c r="J821" t="s">
        <v>44</v>
      </c>
      <c r="K821" t="s">
        <v>44</v>
      </c>
      <c r="L821">
        <v>5</v>
      </c>
      <c r="M821">
        <v>3890</v>
      </c>
      <c r="N821">
        <v>44.721359549995803</v>
      </c>
    </row>
    <row r="822" spans="1:14" x14ac:dyDescent="0.25">
      <c r="A822" s="20" t="s">
        <v>20626</v>
      </c>
      <c r="B822">
        <v>4</v>
      </c>
      <c r="C822" t="s">
        <v>68</v>
      </c>
      <c r="D822" t="s">
        <v>88</v>
      </c>
      <c r="E822" t="s">
        <v>11516</v>
      </c>
      <c r="F822">
        <v>2</v>
      </c>
      <c r="G822">
        <v>2014</v>
      </c>
      <c r="H822" t="s">
        <v>52</v>
      </c>
      <c r="I822">
        <v>4.5</v>
      </c>
      <c r="J822">
        <v>2.7583326643352799</v>
      </c>
      <c r="K822">
        <v>6.8077935389996096</v>
      </c>
      <c r="L822">
        <v>21</v>
      </c>
      <c r="M822">
        <v>4995</v>
      </c>
      <c r="N822">
        <v>21.821789023599202</v>
      </c>
    </row>
    <row r="823" spans="1:14" x14ac:dyDescent="0.25">
      <c r="A823" s="20" t="s">
        <v>20627</v>
      </c>
      <c r="B823">
        <v>4</v>
      </c>
      <c r="C823" t="s">
        <v>68</v>
      </c>
      <c r="D823" t="s">
        <v>88</v>
      </c>
      <c r="E823" t="s">
        <v>11516</v>
      </c>
      <c r="F823">
        <v>3</v>
      </c>
      <c r="G823">
        <v>2014</v>
      </c>
      <c r="H823" t="s">
        <v>52</v>
      </c>
      <c r="I823" t="s">
        <v>44</v>
      </c>
      <c r="J823" t="s">
        <v>44</v>
      </c>
      <c r="K823" t="s">
        <v>44</v>
      </c>
      <c r="L823">
        <v>14</v>
      </c>
      <c r="M823">
        <v>4129</v>
      </c>
      <c r="N823">
        <v>26.726124191242398</v>
      </c>
    </row>
    <row r="824" spans="1:14" x14ac:dyDescent="0.25">
      <c r="A824" s="20" t="s">
        <v>20628</v>
      </c>
      <c r="B824">
        <v>4</v>
      </c>
      <c r="C824" t="s">
        <v>68</v>
      </c>
      <c r="D824" t="s">
        <v>88</v>
      </c>
      <c r="E824" t="s">
        <v>11516</v>
      </c>
      <c r="F824">
        <v>4</v>
      </c>
      <c r="G824">
        <v>2014</v>
      </c>
      <c r="H824" t="s">
        <v>52</v>
      </c>
      <c r="I824">
        <v>6.4</v>
      </c>
      <c r="J824">
        <v>3.6973520748231499</v>
      </c>
      <c r="K824">
        <v>9.9897450321415793</v>
      </c>
      <c r="L824">
        <v>27</v>
      </c>
      <c r="M824">
        <v>3999</v>
      </c>
      <c r="N824">
        <v>19.245008972987499</v>
      </c>
    </row>
    <row r="825" spans="1:14" x14ac:dyDescent="0.25">
      <c r="A825" s="20" t="s">
        <v>20629</v>
      </c>
      <c r="B825">
        <v>4</v>
      </c>
      <c r="C825" t="s">
        <v>68</v>
      </c>
      <c r="D825" t="s">
        <v>88</v>
      </c>
      <c r="E825" t="s">
        <v>11516</v>
      </c>
      <c r="F825">
        <v>5</v>
      </c>
      <c r="G825">
        <v>2014</v>
      </c>
      <c r="H825" t="s">
        <v>52</v>
      </c>
      <c r="I825" t="s">
        <v>44</v>
      </c>
      <c r="J825" t="s">
        <v>44</v>
      </c>
      <c r="K825" t="s">
        <v>44</v>
      </c>
      <c r="L825">
        <v>9</v>
      </c>
      <c r="M825">
        <v>1640</v>
      </c>
      <c r="N825">
        <v>33.3333333333333</v>
      </c>
    </row>
    <row r="826" spans="1:14" x14ac:dyDescent="0.25">
      <c r="A826" s="20" t="s">
        <v>11696</v>
      </c>
      <c r="B826">
        <v>4</v>
      </c>
      <c r="C826" t="s">
        <v>68</v>
      </c>
      <c r="D826" t="s">
        <v>88</v>
      </c>
      <c r="E826" t="s">
        <v>11516</v>
      </c>
      <c r="F826">
        <v>1</v>
      </c>
      <c r="G826">
        <v>2014</v>
      </c>
      <c r="H826" t="s">
        <v>34</v>
      </c>
      <c r="I826">
        <v>7.3</v>
      </c>
      <c r="J826">
        <v>5.9855383564707596</v>
      </c>
      <c r="K826">
        <v>8.9137592311539695</v>
      </c>
      <c r="L826">
        <v>102</v>
      </c>
      <c r="M826">
        <v>15949</v>
      </c>
      <c r="N826">
        <v>9.9014754297667409</v>
      </c>
    </row>
    <row r="827" spans="1:14" x14ac:dyDescent="0.25">
      <c r="A827" s="20" t="s">
        <v>20630</v>
      </c>
      <c r="B827">
        <v>4</v>
      </c>
      <c r="C827" t="s">
        <v>68</v>
      </c>
      <c r="D827" t="s">
        <v>88</v>
      </c>
      <c r="E827" t="s">
        <v>11516</v>
      </c>
      <c r="F827">
        <v>1</v>
      </c>
      <c r="G827">
        <v>2014</v>
      </c>
      <c r="H827" t="s">
        <v>53</v>
      </c>
      <c r="I827" t="s">
        <v>44</v>
      </c>
      <c r="J827" t="s">
        <v>44</v>
      </c>
      <c r="K827" t="s">
        <v>44</v>
      </c>
      <c r="L827">
        <v>2</v>
      </c>
      <c r="M827">
        <v>162</v>
      </c>
      <c r="N827">
        <v>70.710678118654698</v>
      </c>
    </row>
    <row r="828" spans="1:14" x14ac:dyDescent="0.25">
      <c r="A828" s="20" t="s">
        <v>20631</v>
      </c>
      <c r="B828">
        <v>4</v>
      </c>
      <c r="C828" t="s">
        <v>68</v>
      </c>
      <c r="D828" t="s">
        <v>88</v>
      </c>
      <c r="E828" t="s">
        <v>11516</v>
      </c>
      <c r="F828">
        <v>2</v>
      </c>
      <c r="G828">
        <v>2014</v>
      </c>
      <c r="H828" t="s">
        <v>53</v>
      </c>
      <c r="I828" t="s">
        <v>44</v>
      </c>
      <c r="J828" t="s">
        <v>44</v>
      </c>
      <c r="K828" t="s">
        <v>44</v>
      </c>
      <c r="L828">
        <v>17</v>
      </c>
      <c r="M828">
        <v>2271</v>
      </c>
      <c r="N828">
        <v>24.253562503633301</v>
      </c>
    </row>
    <row r="829" spans="1:14" x14ac:dyDescent="0.25">
      <c r="A829" s="20" t="s">
        <v>20632</v>
      </c>
      <c r="B829">
        <v>4</v>
      </c>
      <c r="C829" t="s">
        <v>68</v>
      </c>
      <c r="D829" t="s">
        <v>88</v>
      </c>
      <c r="E829" t="s">
        <v>11516</v>
      </c>
      <c r="F829">
        <v>3</v>
      </c>
      <c r="G829">
        <v>2014</v>
      </c>
      <c r="H829" t="s">
        <v>53</v>
      </c>
      <c r="I829" t="s">
        <v>44</v>
      </c>
      <c r="J829" t="s">
        <v>44</v>
      </c>
      <c r="K829" t="s">
        <v>44</v>
      </c>
      <c r="L829">
        <v>12</v>
      </c>
      <c r="M829">
        <v>2242</v>
      </c>
      <c r="N829">
        <v>28.867513459481302</v>
      </c>
    </row>
    <row r="830" spans="1:14" x14ac:dyDescent="0.25">
      <c r="A830" s="20" t="s">
        <v>20633</v>
      </c>
      <c r="B830">
        <v>4</v>
      </c>
      <c r="C830" t="s">
        <v>68</v>
      </c>
      <c r="D830" t="s">
        <v>88</v>
      </c>
      <c r="E830" t="s">
        <v>11516</v>
      </c>
      <c r="F830">
        <v>4</v>
      </c>
      <c r="G830">
        <v>2014</v>
      </c>
      <c r="H830" t="s">
        <v>53</v>
      </c>
      <c r="I830">
        <v>5.2</v>
      </c>
      <c r="J830">
        <v>3.7311797748830799</v>
      </c>
      <c r="K830">
        <v>7.1521386615726996</v>
      </c>
      <c r="L830">
        <v>39</v>
      </c>
      <c r="M830">
        <v>7672</v>
      </c>
      <c r="N830">
        <v>16.012815380508702</v>
      </c>
    </row>
    <row r="831" spans="1:14" x14ac:dyDescent="0.25">
      <c r="A831" s="20" t="s">
        <v>20634</v>
      </c>
      <c r="B831">
        <v>4</v>
      </c>
      <c r="C831" t="s">
        <v>68</v>
      </c>
      <c r="D831" t="s">
        <v>88</v>
      </c>
      <c r="E831" t="s">
        <v>11516</v>
      </c>
      <c r="F831">
        <v>5</v>
      </c>
      <c r="G831">
        <v>2014</v>
      </c>
      <c r="H831" t="s">
        <v>53</v>
      </c>
      <c r="I831">
        <v>8.5</v>
      </c>
      <c r="J831">
        <v>7.1307131036486302</v>
      </c>
      <c r="K831">
        <v>10.1387800469401</v>
      </c>
      <c r="L831">
        <v>128</v>
      </c>
      <c r="M831">
        <v>15009</v>
      </c>
      <c r="N831">
        <v>8.8388347648318408</v>
      </c>
    </row>
    <row r="832" spans="1:14" x14ac:dyDescent="0.25">
      <c r="A832" s="20" t="s">
        <v>11697</v>
      </c>
      <c r="B832">
        <v>4</v>
      </c>
      <c r="C832" t="s">
        <v>68</v>
      </c>
      <c r="D832" t="s">
        <v>88</v>
      </c>
      <c r="E832" t="s">
        <v>11516</v>
      </c>
      <c r="F832">
        <v>2</v>
      </c>
      <c r="G832">
        <v>2014</v>
      </c>
      <c r="H832" t="s">
        <v>34</v>
      </c>
      <c r="I832">
        <v>9.3000000000000007</v>
      </c>
      <c r="J832">
        <v>7.7450831422613904</v>
      </c>
      <c r="K832">
        <v>11.0766922696133</v>
      </c>
      <c r="L832">
        <v>124</v>
      </c>
      <c r="M832">
        <v>12959</v>
      </c>
      <c r="N832">
        <v>8.9802651013387393</v>
      </c>
    </row>
    <row r="833" spans="1:14" x14ac:dyDescent="0.25">
      <c r="A833" s="20" t="s">
        <v>21914</v>
      </c>
      <c r="B833">
        <v>4</v>
      </c>
      <c r="C833" t="s">
        <v>68</v>
      </c>
      <c r="D833" t="s">
        <v>88</v>
      </c>
      <c r="E833" t="s">
        <v>11516</v>
      </c>
      <c r="F833">
        <v>1</v>
      </c>
      <c r="G833">
        <v>2014</v>
      </c>
      <c r="H833" t="s">
        <v>54</v>
      </c>
      <c r="I833" t="s">
        <v>44</v>
      </c>
      <c r="J833" t="s">
        <v>44</v>
      </c>
      <c r="K833" t="s">
        <v>44</v>
      </c>
      <c r="L833">
        <v>2</v>
      </c>
      <c r="M833">
        <v>408</v>
      </c>
      <c r="N833">
        <v>70.710678118654698</v>
      </c>
    </row>
    <row r="834" spans="1:14" x14ac:dyDescent="0.25">
      <c r="A834" s="20" t="s">
        <v>20635</v>
      </c>
      <c r="B834">
        <v>4</v>
      </c>
      <c r="C834" t="s">
        <v>68</v>
      </c>
      <c r="D834" t="s">
        <v>88</v>
      </c>
      <c r="E834" t="s">
        <v>11516</v>
      </c>
      <c r="F834">
        <v>2</v>
      </c>
      <c r="G834">
        <v>2014</v>
      </c>
      <c r="H834" t="s">
        <v>54</v>
      </c>
      <c r="I834" t="s">
        <v>44</v>
      </c>
      <c r="J834" t="s">
        <v>44</v>
      </c>
      <c r="K834" t="s">
        <v>44</v>
      </c>
      <c r="L834">
        <v>4</v>
      </c>
      <c r="M834">
        <v>1446</v>
      </c>
      <c r="N834">
        <v>50</v>
      </c>
    </row>
    <row r="835" spans="1:14" x14ac:dyDescent="0.25">
      <c r="A835" s="20" t="s">
        <v>20636</v>
      </c>
      <c r="B835">
        <v>4</v>
      </c>
      <c r="C835" t="s">
        <v>68</v>
      </c>
      <c r="D835" t="s">
        <v>88</v>
      </c>
      <c r="E835" t="s">
        <v>11516</v>
      </c>
      <c r="F835">
        <v>3</v>
      </c>
      <c r="G835">
        <v>2014</v>
      </c>
      <c r="H835" t="s">
        <v>54</v>
      </c>
      <c r="I835" t="s">
        <v>44</v>
      </c>
      <c r="J835" t="s">
        <v>44</v>
      </c>
      <c r="K835" t="s">
        <v>44</v>
      </c>
      <c r="L835">
        <v>5</v>
      </c>
      <c r="M835">
        <v>1487</v>
      </c>
      <c r="N835">
        <v>44.721359549995803</v>
      </c>
    </row>
    <row r="836" spans="1:14" x14ac:dyDescent="0.25">
      <c r="A836" s="20" t="s">
        <v>20637</v>
      </c>
      <c r="B836">
        <v>4</v>
      </c>
      <c r="C836" t="s">
        <v>68</v>
      </c>
      <c r="D836" t="s">
        <v>88</v>
      </c>
      <c r="E836" t="s">
        <v>11516</v>
      </c>
      <c r="F836">
        <v>4</v>
      </c>
      <c r="G836">
        <v>2014</v>
      </c>
      <c r="H836" t="s">
        <v>54</v>
      </c>
      <c r="I836" t="s">
        <v>44</v>
      </c>
      <c r="J836" t="s">
        <v>44</v>
      </c>
      <c r="K836" t="s">
        <v>44</v>
      </c>
      <c r="L836">
        <v>9</v>
      </c>
      <c r="M836">
        <v>1862</v>
      </c>
      <c r="N836">
        <v>33.3333333333333</v>
      </c>
    </row>
    <row r="837" spans="1:14" x14ac:dyDescent="0.25">
      <c r="A837" s="20" t="s">
        <v>11698</v>
      </c>
      <c r="B837">
        <v>4</v>
      </c>
      <c r="C837" t="s">
        <v>68</v>
      </c>
      <c r="D837" t="s">
        <v>88</v>
      </c>
      <c r="E837" t="s">
        <v>11516</v>
      </c>
      <c r="F837">
        <v>3</v>
      </c>
      <c r="G837">
        <v>2014</v>
      </c>
      <c r="H837" t="s">
        <v>34</v>
      </c>
      <c r="I837">
        <v>11.4</v>
      </c>
      <c r="J837">
        <v>9.6658192647284302</v>
      </c>
      <c r="K837">
        <v>13.455169574010201</v>
      </c>
      <c r="L837">
        <v>144</v>
      </c>
      <c r="M837">
        <v>12425</v>
      </c>
      <c r="N837">
        <v>8.3333333333333304</v>
      </c>
    </row>
    <row r="838" spans="1:14" x14ac:dyDescent="0.25">
      <c r="A838" s="20" t="s">
        <v>4532</v>
      </c>
      <c r="B838">
        <v>4</v>
      </c>
      <c r="C838" t="s">
        <v>68</v>
      </c>
      <c r="D838" t="s">
        <v>88</v>
      </c>
      <c r="E838" t="s">
        <v>11516</v>
      </c>
      <c r="F838">
        <v>1</v>
      </c>
      <c r="G838">
        <v>2014</v>
      </c>
      <c r="H838" t="s">
        <v>55</v>
      </c>
      <c r="I838">
        <v>3.2</v>
      </c>
      <c r="J838">
        <v>2.3258429192560999</v>
      </c>
      <c r="K838">
        <v>4.3943565116166399</v>
      </c>
      <c r="L838">
        <v>41</v>
      </c>
      <c r="M838">
        <v>13523</v>
      </c>
      <c r="N838">
        <v>15.6173761888606</v>
      </c>
    </row>
    <row r="839" spans="1:14" x14ac:dyDescent="0.25">
      <c r="A839" s="20" t="s">
        <v>4543</v>
      </c>
      <c r="B839">
        <v>4</v>
      </c>
      <c r="C839" t="s">
        <v>68</v>
      </c>
      <c r="D839" t="s">
        <v>88</v>
      </c>
      <c r="E839" t="s">
        <v>11516</v>
      </c>
      <c r="F839">
        <v>2</v>
      </c>
      <c r="G839">
        <v>2014</v>
      </c>
      <c r="H839" t="s">
        <v>55</v>
      </c>
      <c r="I839">
        <v>3.6</v>
      </c>
      <c r="J839">
        <v>2.5919683595197198</v>
      </c>
      <c r="K839">
        <v>4.8562164193107504</v>
      </c>
      <c r="L839">
        <v>42</v>
      </c>
      <c r="M839">
        <v>11380</v>
      </c>
      <c r="N839">
        <v>15.430334996209201</v>
      </c>
    </row>
    <row r="840" spans="1:14" x14ac:dyDescent="0.25">
      <c r="A840" s="20" t="s">
        <v>4546</v>
      </c>
      <c r="B840">
        <v>4</v>
      </c>
      <c r="C840" t="s">
        <v>68</v>
      </c>
      <c r="D840" t="s">
        <v>88</v>
      </c>
      <c r="E840" t="s">
        <v>11516</v>
      </c>
      <c r="F840">
        <v>3</v>
      </c>
      <c r="G840">
        <v>2014</v>
      </c>
      <c r="H840" t="s">
        <v>55</v>
      </c>
      <c r="I840">
        <v>4.9000000000000004</v>
      </c>
      <c r="J840">
        <v>3.5825391984951098</v>
      </c>
      <c r="K840">
        <v>6.4394504561665098</v>
      </c>
      <c r="L840">
        <v>48</v>
      </c>
      <c r="M840">
        <v>9491</v>
      </c>
      <c r="N840">
        <v>14.433756729740599</v>
      </c>
    </row>
    <row r="841" spans="1:14" x14ac:dyDescent="0.25">
      <c r="A841" s="20" t="s">
        <v>4547</v>
      </c>
      <c r="B841">
        <v>4</v>
      </c>
      <c r="C841" t="s">
        <v>68</v>
      </c>
      <c r="D841" t="s">
        <v>88</v>
      </c>
      <c r="E841" t="s">
        <v>11516</v>
      </c>
      <c r="F841">
        <v>4</v>
      </c>
      <c r="G841">
        <v>2014</v>
      </c>
      <c r="H841" t="s">
        <v>55</v>
      </c>
      <c r="I841">
        <v>6.5</v>
      </c>
      <c r="J841">
        <v>4.9978954723233899</v>
      </c>
      <c r="K841">
        <v>8.3093790006381099</v>
      </c>
      <c r="L841">
        <v>63</v>
      </c>
      <c r="M841">
        <v>9459</v>
      </c>
      <c r="N841">
        <v>12.5988157669742</v>
      </c>
    </row>
    <row r="842" spans="1:14" x14ac:dyDescent="0.25">
      <c r="A842" s="20" t="s">
        <v>4548</v>
      </c>
      <c r="B842">
        <v>4</v>
      </c>
      <c r="C842" t="s">
        <v>68</v>
      </c>
      <c r="D842" t="s">
        <v>88</v>
      </c>
      <c r="E842" t="s">
        <v>11516</v>
      </c>
      <c r="F842">
        <v>5</v>
      </c>
      <c r="G842">
        <v>2014</v>
      </c>
      <c r="H842" t="s">
        <v>55</v>
      </c>
      <c r="I842">
        <v>10.4</v>
      </c>
      <c r="J842">
        <v>7.3386771808850702</v>
      </c>
      <c r="K842">
        <v>14.2871511174397</v>
      </c>
      <c r="L842">
        <v>47</v>
      </c>
      <c r="M842">
        <v>3979</v>
      </c>
      <c r="N842">
        <v>14.5864991497895</v>
      </c>
    </row>
    <row r="843" spans="1:14" x14ac:dyDescent="0.25">
      <c r="A843" s="20" t="s">
        <v>11699</v>
      </c>
      <c r="B843">
        <v>4</v>
      </c>
      <c r="C843" t="s">
        <v>68</v>
      </c>
      <c r="D843" t="s">
        <v>88</v>
      </c>
      <c r="E843" t="s">
        <v>11516</v>
      </c>
      <c r="F843">
        <v>4</v>
      </c>
      <c r="G843">
        <v>2014</v>
      </c>
      <c r="H843" t="s">
        <v>34</v>
      </c>
      <c r="I843">
        <v>7.9</v>
      </c>
      <c r="J843">
        <v>6.3777026335144997</v>
      </c>
      <c r="K843">
        <v>9.7450610434125693</v>
      </c>
      <c r="L843">
        <v>93</v>
      </c>
      <c r="M843">
        <v>10125</v>
      </c>
      <c r="N843">
        <v>10.3695169473043</v>
      </c>
    </row>
    <row r="844" spans="1:14" x14ac:dyDescent="0.25">
      <c r="A844" s="20" t="s">
        <v>4553</v>
      </c>
      <c r="B844">
        <v>4</v>
      </c>
      <c r="C844" t="s">
        <v>68</v>
      </c>
      <c r="D844" t="s">
        <v>88</v>
      </c>
      <c r="E844" t="s">
        <v>11516</v>
      </c>
      <c r="F844">
        <v>1</v>
      </c>
      <c r="G844">
        <v>2014</v>
      </c>
      <c r="H844" t="s">
        <v>56</v>
      </c>
      <c r="I844" t="s">
        <v>44</v>
      </c>
      <c r="J844" t="s">
        <v>44</v>
      </c>
      <c r="K844" t="s">
        <v>44</v>
      </c>
      <c r="L844">
        <v>1</v>
      </c>
      <c r="M844">
        <v>71</v>
      </c>
      <c r="N844">
        <v>100</v>
      </c>
    </row>
    <row r="845" spans="1:14" x14ac:dyDescent="0.25">
      <c r="A845" s="20" t="s">
        <v>4564</v>
      </c>
      <c r="B845">
        <v>4</v>
      </c>
      <c r="C845" t="s">
        <v>68</v>
      </c>
      <c r="D845" t="s">
        <v>88</v>
      </c>
      <c r="E845" t="s">
        <v>11516</v>
      </c>
      <c r="F845">
        <v>2</v>
      </c>
      <c r="G845">
        <v>2014</v>
      </c>
      <c r="H845" t="s">
        <v>56</v>
      </c>
      <c r="I845" t="s">
        <v>44</v>
      </c>
      <c r="J845" t="s">
        <v>44</v>
      </c>
      <c r="K845" t="s">
        <v>44</v>
      </c>
      <c r="L845">
        <v>4</v>
      </c>
      <c r="M845">
        <v>525</v>
      </c>
      <c r="N845">
        <v>50</v>
      </c>
    </row>
    <row r="846" spans="1:14" x14ac:dyDescent="0.25">
      <c r="A846" s="20" t="s">
        <v>4567</v>
      </c>
      <c r="B846">
        <v>4</v>
      </c>
      <c r="C846" t="s">
        <v>68</v>
      </c>
      <c r="D846" t="s">
        <v>88</v>
      </c>
      <c r="E846" t="s">
        <v>11516</v>
      </c>
      <c r="F846">
        <v>3</v>
      </c>
      <c r="G846">
        <v>2014</v>
      </c>
      <c r="H846" t="s">
        <v>56</v>
      </c>
      <c r="I846" t="s">
        <v>44</v>
      </c>
      <c r="J846" t="s">
        <v>44</v>
      </c>
      <c r="K846" t="s">
        <v>44</v>
      </c>
      <c r="L846">
        <v>7</v>
      </c>
      <c r="M846">
        <v>954</v>
      </c>
      <c r="N846">
        <v>37.796447300922701</v>
      </c>
    </row>
    <row r="847" spans="1:14" x14ac:dyDescent="0.25">
      <c r="A847" s="20" t="s">
        <v>4569</v>
      </c>
      <c r="B847">
        <v>4</v>
      </c>
      <c r="C847" t="s">
        <v>68</v>
      </c>
      <c r="D847" t="s">
        <v>88</v>
      </c>
      <c r="E847" t="s">
        <v>11516</v>
      </c>
      <c r="F847">
        <v>5</v>
      </c>
      <c r="G847">
        <v>2014</v>
      </c>
      <c r="H847" t="s">
        <v>56</v>
      </c>
      <c r="I847">
        <v>9.5</v>
      </c>
      <c r="J847">
        <v>7.0961161876295504</v>
      </c>
      <c r="K847">
        <v>12.361952361982199</v>
      </c>
      <c r="L847">
        <v>53</v>
      </c>
      <c r="M847">
        <v>5538</v>
      </c>
      <c r="N847">
        <v>13.7360563948689</v>
      </c>
    </row>
    <row r="848" spans="1:14" x14ac:dyDescent="0.25">
      <c r="A848" s="20" t="s">
        <v>11700</v>
      </c>
      <c r="B848">
        <v>4</v>
      </c>
      <c r="C848" t="s">
        <v>68</v>
      </c>
      <c r="D848" t="s">
        <v>88</v>
      </c>
      <c r="E848" t="s">
        <v>11516</v>
      </c>
      <c r="F848">
        <v>5</v>
      </c>
      <c r="G848">
        <v>2014</v>
      </c>
      <c r="H848" t="s">
        <v>34</v>
      </c>
      <c r="I848">
        <v>14.9</v>
      </c>
      <c r="J848">
        <v>13.0865870410389</v>
      </c>
      <c r="K848">
        <v>16.896493797887501</v>
      </c>
      <c r="L848">
        <v>237</v>
      </c>
      <c r="M848">
        <v>16056</v>
      </c>
      <c r="N848">
        <v>6.4956980246163099</v>
      </c>
    </row>
    <row r="849" spans="1:14" x14ac:dyDescent="0.25">
      <c r="A849" s="20" t="s">
        <v>4574</v>
      </c>
      <c r="B849">
        <v>4</v>
      </c>
      <c r="C849" t="s">
        <v>68</v>
      </c>
      <c r="D849" t="s">
        <v>88</v>
      </c>
      <c r="E849" t="s">
        <v>11516</v>
      </c>
      <c r="F849">
        <v>1</v>
      </c>
      <c r="G849">
        <v>2014</v>
      </c>
      <c r="H849" t="s">
        <v>57</v>
      </c>
      <c r="I849" t="s">
        <v>44</v>
      </c>
      <c r="J849" t="s">
        <v>44</v>
      </c>
      <c r="K849" t="s">
        <v>44</v>
      </c>
      <c r="L849">
        <v>9</v>
      </c>
      <c r="M849">
        <v>2091</v>
      </c>
      <c r="N849">
        <v>33.3333333333333</v>
      </c>
    </row>
    <row r="850" spans="1:14" x14ac:dyDescent="0.25">
      <c r="A850" s="20" t="s">
        <v>4583</v>
      </c>
      <c r="B850">
        <v>4</v>
      </c>
      <c r="C850" t="s">
        <v>68</v>
      </c>
      <c r="D850" t="s">
        <v>88</v>
      </c>
      <c r="E850" t="s">
        <v>11516</v>
      </c>
      <c r="F850">
        <v>2</v>
      </c>
      <c r="G850">
        <v>2014</v>
      </c>
      <c r="H850" t="s">
        <v>57</v>
      </c>
      <c r="I850" t="s">
        <v>44</v>
      </c>
      <c r="J850" t="s">
        <v>44</v>
      </c>
      <c r="K850" t="s">
        <v>44</v>
      </c>
      <c r="L850">
        <v>8</v>
      </c>
      <c r="M850">
        <v>2930</v>
      </c>
      <c r="N850">
        <v>35.355339059327399</v>
      </c>
    </row>
    <row r="851" spans="1:14" x14ac:dyDescent="0.25">
      <c r="A851" s="20" t="s">
        <v>4586</v>
      </c>
      <c r="B851">
        <v>4</v>
      </c>
      <c r="C851" t="s">
        <v>68</v>
      </c>
      <c r="D851" t="s">
        <v>88</v>
      </c>
      <c r="E851" t="s">
        <v>11516</v>
      </c>
      <c r="F851">
        <v>3</v>
      </c>
      <c r="G851">
        <v>2014</v>
      </c>
      <c r="H851" t="s">
        <v>57</v>
      </c>
      <c r="I851">
        <v>5.9</v>
      </c>
      <c r="J851">
        <v>3.8980478890648</v>
      </c>
      <c r="K851">
        <v>8.4595789902106606</v>
      </c>
      <c r="L851">
        <v>28</v>
      </c>
      <c r="M851">
        <v>4840</v>
      </c>
      <c r="N851">
        <v>18.8982236504614</v>
      </c>
    </row>
    <row r="852" spans="1:14" x14ac:dyDescent="0.25">
      <c r="A852" s="20" t="s">
        <v>4587</v>
      </c>
      <c r="B852">
        <v>4</v>
      </c>
      <c r="C852" t="s">
        <v>68</v>
      </c>
      <c r="D852" t="s">
        <v>88</v>
      </c>
      <c r="E852" t="s">
        <v>11516</v>
      </c>
      <c r="F852">
        <v>4</v>
      </c>
      <c r="G852">
        <v>2014</v>
      </c>
      <c r="H852" t="s">
        <v>57</v>
      </c>
      <c r="I852">
        <v>8.4</v>
      </c>
      <c r="J852">
        <v>5.9752234267667204</v>
      </c>
      <c r="K852">
        <v>11.361580069315</v>
      </c>
      <c r="L852">
        <v>42</v>
      </c>
      <c r="M852">
        <v>4622</v>
      </c>
      <c r="N852">
        <v>15.430334996209201</v>
      </c>
    </row>
    <row r="853" spans="1:14" x14ac:dyDescent="0.25">
      <c r="A853" s="20" t="s">
        <v>4588</v>
      </c>
      <c r="B853">
        <v>4</v>
      </c>
      <c r="C853" t="s">
        <v>68</v>
      </c>
      <c r="D853" t="s">
        <v>88</v>
      </c>
      <c r="E853" t="s">
        <v>11516</v>
      </c>
      <c r="F853">
        <v>5</v>
      </c>
      <c r="G853">
        <v>2014</v>
      </c>
      <c r="H853" t="s">
        <v>57</v>
      </c>
      <c r="I853">
        <v>9.5</v>
      </c>
      <c r="J853">
        <v>6.5905027372612599</v>
      </c>
      <c r="K853">
        <v>13.386678966687301</v>
      </c>
      <c r="L853">
        <v>33</v>
      </c>
      <c r="M853">
        <v>3491</v>
      </c>
      <c r="N853">
        <v>17.407765595569799</v>
      </c>
    </row>
    <row r="854" spans="1:14" x14ac:dyDescent="0.25">
      <c r="A854" s="20" t="s">
        <v>4593</v>
      </c>
      <c r="B854">
        <v>4</v>
      </c>
      <c r="C854" t="s">
        <v>68</v>
      </c>
      <c r="D854" t="s">
        <v>88</v>
      </c>
      <c r="E854" t="s">
        <v>11516</v>
      </c>
      <c r="F854">
        <v>1</v>
      </c>
      <c r="G854">
        <v>2014</v>
      </c>
      <c r="H854" t="s">
        <v>58</v>
      </c>
      <c r="I854">
        <v>3</v>
      </c>
      <c r="J854">
        <v>2.0516069493002602</v>
      </c>
      <c r="K854">
        <v>4.2526336714174899</v>
      </c>
      <c r="L854">
        <v>32</v>
      </c>
      <c r="M854">
        <v>10778</v>
      </c>
      <c r="N854">
        <v>17.677669529663699</v>
      </c>
    </row>
    <row r="855" spans="1:14" x14ac:dyDescent="0.25">
      <c r="A855" s="20" t="s">
        <v>4604</v>
      </c>
      <c r="B855">
        <v>4</v>
      </c>
      <c r="C855" t="s">
        <v>68</v>
      </c>
      <c r="D855" t="s">
        <v>88</v>
      </c>
      <c r="E855" t="s">
        <v>11516</v>
      </c>
      <c r="F855">
        <v>2</v>
      </c>
      <c r="G855">
        <v>2014</v>
      </c>
      <c r="H855" t="s">
        <v>58</v>
      </c>
      <c r="I855">
        <v>2.8</v>
      </c>
      <c r="J855">
        <v>1.85173060798163</v>
      </c>
      <c r="K855">
        <v>3.9662307020982399</v>
      </c>
      <c r="L855">
        <v>29</v>
      </c>
      <c r="M855">
        <v>10584</v>
      </c>
      <c r="N855">
        <v>18.569533817705199</v>
      </c>
    </row>
    <row r="856" spans="1:14" x14ac:dyDescent="0.25">
      <c r="A856" s="20" t="s">
        <v>4607</v>
      </c>
      <c r="B856">
        <v>4</v>
      </c>
      <c r="C856" t="s">
        <v>68</v>
      </c>
      <c r="D856" t="s">
        <v>88</v>
      </c>
      <c r="E856" t="s">
        <v>11516</v>
      </c>
      <c r="F856">
        <v>3</v>
      </c>
      <c r="G856">
        <v>2014</v>
      </c>
      <c r="H856" t="s">
        <v>58</v>
      </c>
      <c r="I856">
        <v>3.8</v>
      </c>
      <c r="J856">
        <v>2.8650104907087499</v>
      </c>
      <c r="K856">
        <v>4.9165863884168299</v>
      </c>
      <c r="L856">
        <v>56</v>
      </c>
      <c r="M856">
        <v>14376</v>
      </c>
      <c r="N856">
        <v>13.363062095621199</v>
      </c>
    </row>
    <row r="857" spans="1:14" x14ac:dyDescent="0.25">
      <c r="A857" s="20" t="s">
        <v>4608</v>
      </c>
      <c r="B857">
        <v>4</v>
      </c>
      <c r="C857" t="s">
        <v>68</v>
      </c>
      <c r="D857" t="s">
        <v>88</v>
      </c>
      <c r="E857" t="s">
        <v>11516</v>
      </c>
      <c r="F857">
        <v>4</v>
      </c>
      <c r="G857">
        <v>2014</v>
      </c>
      <c r="H857" t="s">
        <v>58</v>
      </c>
      <c r="I857">
        <v>7.9</v>
      </c>
      <c r="J857">
        <v>6.6801783914434596</v>
      </c>
      <c r="K857">
        <v>9.3654231040348694</v>
      </c>
      <c r="L857">
        <v>139</v>
      </c>
      <c r="M857">
        <v>17308</v>
      </c>
      <c r="N857">
        <v>8.4818892967997108</v>
      </c>
    </row>
    <row r="858" spans="1:14" x14ac:dyDescent="0.25">
      <c r="A858" s="20" t="s">
        <v>4609</v>
      </c>
      <c r="B858">
        <v>4</v>
      </c>
      <c r="C858" t="s">
        <v>68</v>
      </c>
      <c r="D858" t="s">
        <v>88</v>
      </c>
      <c r="E858" t="s">
        <v>11516</v>
      </c>
      <c r="F858">
        <v>5</v>
      </c>
      <c r="G858">
        <v>2014</v>
      </c>
      <c r="H858" t="s">
        <v>58</v>
      </c>
      <c r="I858">
        <v>7.8</v>
      </c>
      <c r="J858">
        <v>6.7131582736373296</v>
      </c>
      <c r="K858">
        <v>9.0613164890272202</v>
      </c>
      <c r="L858">
        <v>176</v>
      </c>
      <c r="M858">
        <v>21401</v>
      </c>
      <c r="N858">
        <v>7.5377836144440904</v>
      </c>
    </row>
    <row r="859" spans="1:14" x14ac:dyDescent="0.25">
      <c r="A859" s="20" t="s">
        <v>20638</v>
      </c>
      <c r="B859">
        <v>4</v>
      </c>
      <c r="C859" t="s">
        <v>68</v>
      </c>
      <c r="D859" t="s">
        <v>88</v>
      </c>
      <c r="E859" t="s">
        <v>11516</v>
      </c>
      <c r="F859">
        <v>1</v>
      </c>
      <c r="G859">
        <v>2014</v>
      </c>
      <c r="H859" t="s">
        <v>59</v>
      </c>
      <c r="I859" t="s">
        <v>44</v>
      </c>
      <c r="J859" t="s">
        <v>44</v>
      </c>
      <c r="K859" t="s">
        <v>44</v>
      </c>
      <c r="L859">
        <v>6</v>
      </c>
      <c r="M859">
        <v>699</v>
      </c>
      <c r="N859">
        <v>40.824829046386299</v>
      </c>
    </row>
    <row r="860" spans="1:14" x14ac:dyDescent="0.25">
      <c r="A860" s="20" t="s">
        <v>20639</v>
      </c>
      <c r="B860">
        <v>4</v>
      </c>
      <c r="C860" t="s">
        <v>68</v>
      </c>
      <c r="D860" t="s">
        <v>88</v>
      </c>
      <c r="E860" t="s">
        <v>11516</v>
      </c>
      <c r="F860">
        <v>2</v>
      </c>
      <c r="G860">
        <v>2014</v>
      </c>
      <c r="H860" t="s">
        <v>59</v>
      </c>
      <c r="I860" t="s">
        <v>44</v>
      </c>
      <c r="J860" t="s">
        <v>44</v>
      </c>
      <c r="K860" t="s">
        <v>44</v>
      </c>
      <c r="L860">
        <v>5</v>
      </c>
      <c r="M860">
        <v>514</v>
      </c>
      <c r="N860">
        <v>44.721359549995803</v>
      </c>
    </row>
    <row r="861" spans="1:14" x14ac:dyDescent="0.25">
      <c r="A861" s="20" t="s">
        <v>20640</v>
      </c>
      <c r="B861">
        <v>4</v>
      </c>
      <c r="C861" t="s">
        <v>68</v>
      </c>
      <c r="D861" t="s">
        <v>88</v>
      </c>
      <c r="E861" t="s">
        <v>11516</v>
      </c>
      <c r="F861">
        <v>3</v>
      </c>
      <c r="G861">
        <v>2014</v>
      </c>
      <c r="H861" t="s">
        <v>59</v>
      </c>
      <c r="I861" t="s">
        <v>44</v>
      </c>
      <c r="J861" t="s">
        <v>44</v>
      </c>
      <c r="K861" t="s">
        <v>44</v>
      </c>
      <c r="L861">
        <v>3</v>
      </c>
      <c r="M861">
        <v>140</v>
      </c>
      <c r="N861">
        <v>57.735026918962603</v>
      </c>
    </row>
    <row r="862" spans="1:14" x14ac:dyDescent="0.25">
      <c r="A862" s="20" t="s">
        <v>20641</v>
      </c>
      <c r="B862">
        <v>4</v>
      </c>
      <c r="C862" t="s">
        <v>68</v>
      </c>
      <c r="D862" t="s">
        <v>88</v>
      </c>
      <c r="E862" t="s">
        <v>11516</v>
      </c>
      <c r="F862">
        <v>4</v>
      </c>
      <c r="G862">
        <v>2014</v>
      </c>
      <c r="H862" t="s">
        <v>59</v>
      </c>
      <c r="I862" t="s">
        <v>44</v>
      </c>
      <c r="J862" t="s">
        <v>44</v>
      </c>
      <c r="K862" t="s">
        <v>44</v>
      </c>
      <c r="L862">
        <v>20</v>
      </c>
      <c r="M862">
        <v>1488</v>
      </c>
      <c r="N862">
        <v>22.360679774997902</v>
      </c>
    </row>
    <row r="863" spans="1:14" x14ac:dyDescent="0.25">
      <c r="A863" s="20" t="s">
        <v>20642</v>
      </c>
      <c r="B863">
        <v>4</v>
      </c>
      <c r="C863" t="s">
        <v>68</v>
      </c>
      <c r="D863" t="s">
        <v>88</v>
      </c>
      <c r="E863" t="s">
        <v>11516</v>
      </c>
      <c r="F863">
        <v>5</v>
      </c>
      <c r="G863">
        <v>2014</v>
      </c>
      <c r="H863" t="s">
        <v>59</v>
      </c>
      <c r="I863" t="s">
        <v>44</v>
      </c>
      <c r="J863" t="s">
        <v>44</v>
      </c>
      <c r="K863" t="s">
        <v>44</v>
      </c>
      <c r="L863">
        <v>8</v>
      </c>
      <c r="M863">
        <v>1103</v>
      </c>
      <c r="N863">
        <v>35.355339059327399</v>
      </c>
    </row>
    <row r="864" spans="1:14" x14ac:dyDescent="0.25">
      <c r="A864" s="20" t="s">
        <v>20643</v>
      </c>
      <c r="B864">
        <v>4</v>
      </c>
      <c r="C864" t="s">
        <v>68</v>
      </c>
      <c r="D864" t="s">
        <v>88</v>
      </c>
      <c r="E864" t="s">
        <v>11516</v>
      </c>
      <c r="F864">
        <v>1</v>
      </c>
      <c r="G864">
        <v>2014</v>
      </c>
      <c r="H864" t="s">
        <v>60</v>
      </c>
      <c r="I864">
        <v>2.6</v>
      </c>
      <c r="J864">
        <v>1.9268959439116899</v>
      </c>
      <c r="K864">
        <v>3.3199203167909301</v>
      </c>
      <c r="L864">
        <v>56</v>
      </c>
      <c r="M864">
        <v>24062</v>
      </c>
      <c r="N864">
        <v>13.363062095621199</v>
      </c>
    </row>
    <row r="865" spans="1:14" x14ac:dyDescent="0.25">
      <c r="A865" s="20" t="s">
        <v>20644</v>
      </c>
      <c r="B865">
        <v>4</v>
      </c>
      <c r="C865" t="s">
        <v>68</v>
      </c>
      <c r="D865" t="s">
        <v>88</v>
      </c>
      <c r="E865" t="s">
        <v>11516</v>
      </c>
      <c r="F865">
        <v>2</v>
      </c>
      <c r="G865">
        <v>2014</v>
      </c>
      <c r="H865" t="s">
        <v>60</v>
      </c>
      <c r="I865">
        <v>3.6</v>
      </c>
      <c r="J865">
        <v>2.8202223343377399</v>
      </c>
      <c r="K865">
        <v>4.4220059868731996</v>
      </c>
      <c r="L865">
        <v>80</v>
      </c>
      <c r="M865">
        <v>23352</v>
      </c>
      <c r="N865">
        <v>11.180339887498899</v>
      </c>
    </row>
    <row r="866" spans="1:14" x14ac:dyDescent="0.25">
      <c r="A866" s="20" t="s">
        <v>20645</v>
      </c>
      <c r="B866">
        <v>4</v>
      </c>
      <c r="C866" t="s">
        <v>68</v>
      </c>
      <c r="D866" t="s">
        <v>88</v>
      </c>
      <c r="E866" t="s">
        <v>11516</v>
      </c>
      <c r="F866">
        <v>3</v>
      </c>
      <c r="G866">
        <v>2014</v>
      </c>
      <c r="H866" t="s">
        <v>60</v>
      </c>
      <c r="I866">
        <v>5.2</v>
      </c>
      <c r="J866">
        <v>4.3066316350309197</v>
      </c>
      <c r="K866">
        <v>6.3075514359510603</v>
      </c>
      <c r="L866">
        <v>110</v>
      </c>
      <c r="M866">
        <v>21093</v>
      </c>
      <c r="N866">
        <v>9.5346258924559208</v>
      </c>
    </row>
    <row r="867" spans="1:14" x14ac:dyDescent="0.25">
      <c r="A867" s="20" t="s">
        <v>20646</v>
      </c>
      <c r="B867">
        <v>4</v>
      </c>
      <c r="C867" t="s">
        <v>68</v>
      </c>
      <c r="D867" t="s">
        <v>88</v>
      </c>
      <c r="E867" t="s">
        <v>11516</v>
      </c>
      <c r="F867">
        <v>4</v>
      </c>
      <c r="G867">
        <v>2014</v>
      </c>
      <c r="H867" t="s">
        <v>60</v>
      </c>
      <c r="I867">
        <v>6.9</v>
      </c>
      <c r="J867">
        <v>5.7214819269747599</v>
      </c>
      <c r="K867">
        <v>8.3174895008133607</v>
      </c>
      <c r="L867">
        <v>116</v>
      </c>
      <c r="M867">
        <v>15460</v>
      </c>
      <c r="N867">
        <v>9.2847669088525908</v>
      </c>
    </row>
    <row r="868" spans="1:14" x14ac:dyDescent="0.25">
      <c r="A868" s="20" t="s">
        <v>20647</v>
      </c>
      <c r="B868">
        <v>4</v>
      </c>
      <c r="C868" t="s">
        <v>68</v>
      </c>
      <c r="D868" t="s">
        <v>88</v>
      </c>
      <c r="E868" t="s">
        <v>11516</v>
      </c>
      <c r="F868">
        <v>5</v>
      </c>
      <c r="G868">
        <v>2014</v>
      </c>
      <c r="H868" t="s">
        <v>60</v>
      </c>
      <c r="I868">
        <v>8.3000000000000007</v>
      </c>
      <c r="J868">
        <v>6.6011034858406896</v>
      </c>
      <c r="K868">
        <v>10.223605831519899</v>
      </c>
      <c r="L868">
        <v>84</v>
      </c>
      <c r="M868">
        <v>10646</v>
      </c>
      <c r="N868">
        <v>10.910894511799601</v>
      </c>
    </row>
    <row r="869" spans="1:14" x14ac:dyDescent="0.25">
      <c r="A869" s="20" t="s">
        <v>20648</v>
      </c>
      <c r="B869">
        <v>4</v>
      </c>
      <c r="C869" t="s">
        <v>68</v>
      </c>
      <c r="D869" t="s">
        <v>88</v>
      </c>
      <c r="E869" t="s">
        <v>11516</v>
      </c>
      <c r="F869">
        <v>1</v>
      </c>
      <c r="G869">
        <v>2014</v>
      </c>
      <c r="H869" t="s">
        <v>61</v>
      </c>
      <c r="I869" t="s">
        <v>44</v>
      </c>
      <c r="J869" t="s">
        <v>44</v>
      </c>
      <c r="K869" t="s">
        <v>44</v>
      </c>
      <c r="L869">
        <v>2</v>
      </c>
      <c r="M869">
        <v>193</v>
      </c>
      <c r="N869">
        <v>70.710678118654698</v>
      </c>
    </row>
    <row r="870" spans="1:14" x14ac:dyDescent="0.25">
      <c r="A870" s="20" t="s">
        <v>20649</v>
      </c>
      <c r="B870">
        <v>4</v>
      </c>
      <c r="C870" t="s">
        <v>68</v>
      </c>
      <c r="D870" t="s">
        <v>88</v>
      </c>
      <c r="E870" t="s">
        <v>11516</v>
      </c>
      <c r="F870">
        <v>2</v>
      </c>
      <c r="G870">
        <v>2014</v>
      </c>
      <c r="H870" t="s">
        <v>61</v>
      </c>
      <c r="I870" t="s">
        <v>44</v>
      </c>
      <c r="J870" t="s">
        <v>44</v>
      </c>
      <c r="K870" t="s">
        <v>44</v>
      </c>
      <c r="L870">
        <v>3</v>
      </c>
      <c r="M870">
        <v>641</v>
      </c>
      <c r="N870">
        <v>57.735026918962603</v>
      </c>
    </row>
    <row r="871" spans="1:14" x14ac:dyDescent="0.25">
      <c r="A871" s="20" t="s">
        <v>20650</v>
      </c>
      <c r="B871">
        <v>4</v>
      </c>
      <c r="C871" t="s">
        <v>68</v>
      </c>
      <c r="D871" t="s">
        <v>88</v>
      </c>
      <c r="E871" t="s">
        <v>11516</v>
      </c>
      <c r="F871">
        <v>3</v>
      </c>
      <c r="G871">
        <v>2014</v>
      </c>
      <c r="H871" t="s">
        <v>61</v>
      </c>
      <c r="I871" t="s">
        <v>44</v>
      </c>
      <c r="J871" t="s">
        <v>44</v>
      </c>
      <c r="K871" t="s">
        <v>44</v>
      </c>
      <c r="L871">
        <v>4</v>
      </c>
      <c r="M871">
        <v>1370</v>
      </c>
      <c r="N871">
        <v>50</v>
      </c>
    </row>
    <row r="872" spans="1:14" x14ac:dyDescent="0.25">
      <c r="A872" s="20" t="s">
        <v>20651</v>
      </c>
      <c r="B872">
        <v>4</v>
      </c>
      <c r="C872" t="s">
        <v>68</v>
      </c>
      <c r="D872" t="s">
        <v>88</v>
      </c>
      <c r="E872" t="s">
        <v>11516</v>
      </c>
      <c r="F872">
        <v>4</v>
      </c>
      <c r="G872">
        <v>2014</v>
      </c>
      <c r="H872" t="s">
        <v>61</v>
      </c>
      <c r="I872" t="s">
        <v>44</v>
      </c>
      <c r="J872" t="s">
        <v>44</v>
      </c>
      <c r="K872" t="s">
        <v>44</v>
      </c>
      <c r="L872">
        <v>14</v>
      </c>
      <c r="M872">
        <v>1333</v>
      </c>
      <c r="N872">
        <v>26.726124191242398</v>
      </c>
    </row>
    <row r="873" spans="1:14" x14ac:dyDescent="0.25">
      <c r="A873" s="20" t="s">
        <v>20652</v>
      </c>
      <c r="B873">
        <v>4</v>
      </c>
      <c r="C873" t="s">
        <v>68</v>
      </c>
      <c r="D873" t="s">
        <v>88</v>
      </c>
      <c r="E873" t="s">
        <v>11516</v>
      </c>
      <c r="F873">
        <v>5</v>
      </c>
      <c r="G873">
        <v>2014</v>
      </c>
      <c r="H873" t="s">
        <v>61</v>
      </c>
      <c r="I873" t="s">
        <v>44</v>
      </c>
      <c r="J873" t="s">
        <v>44</v>
      </c>
      <c r="K873" t="s">
        <v>44</v>
      </c>
      <c r="L873">
        <v>1</v>
      </c>
      <c r="M873">
        <v>139</v>
      </c>
      <c r="N873">
        <v>100</v>
      </c>
    </row>
    <row r="874" spans="1:14" x14ac:dyDescent="0.25">
      <c r="A874" s="20" t="s">
        <v>20653</v>
      </c>
      <c r="B874">
        <v>4</v>
      </c>
      <c r="C874" t="s">
        <v>68</v>
      </c>
      <c r="D874" t="s">
        <v>88</v>
      </c>
      <c r="E874" t="s">
        <v>11516</v>
      </c>
      <c r="F874">
        <v>2</v>
      </c>
      <c r="G874">
        <v>2014</v>
      </c>
      <c r="H874" t="s">
        <v>62</v>
      </c>
      <c r="I874" t="s">
        <v>44</v>
      </c>
      <c r="J874" t="s">
        <v>44</v>
      </c>
      <c r="K874" t="s">
        <v>44</v>
      </c>
      <c r="L874">
        <v>7</v>
      </c>
      <c r="M874">
        <v>546</v>
      </c>
      <c r="N874">
        <v>37.796447300922701</v>
      </c>
    </row>
    <row r="875" spans="1:14" x14ac:dyDescent="0.25">
      <c r="A875" s="20" t="s">
        <v>20654</v>
      </c>
      <c r="B875">
        <v>4</v>
      </c>
      <c r="C875" t="s">
        <v>68</v>
      </c>
      <c r="D875" t="s">
        <v>88</v>
      </c>
      <c r="E875" t="s">
        <v>11516</v>
      </c>
      <c r="F875">
        <v>3</v>
      </c>
      <c r="G875">
        <v>2014</v>
      </c>
      <c r="H875" t="s">
        <v>62</v>
      </c>
      <c r="I875" t="s">
        <v>44</v>
      </c>
      <c r="J875" t="s">
        <v>44</v>
      </c>
      <c r="K875" t="s">
        <v>44</v>
      </c>
      <c r="L875">
        <v>12</v>
      </c>
      <c r="M875">
        <v>1796</v>
      </c>
      <c r="N875">
        <v>28.867513459481302</v>
      </c>
    </row>
    <row r="876" spans="1:14" x14ac:dyDescent="0.25">
      <c r="A876" s="20" t="s">
        <v>20655</v>
      </c>
      <c r="B876">
        <v>4</v>
      </c>
      <c r="C876" t="s">
        <v>68</v>
      </c>
      <c r="D876" t="s">
        <v>88</v>
      </c>
      <c r="E876" t="s">
        <v>11516</v>
      </c>
      <c r="F876">
        <v>4</v>
      </c>
      <c r="G876">
        <v>2014</v>
      </c>
      <c r="H876" t="s">
        <v>62</v>
      </c>
      <c r="I876" t="s">
        <v>44</v>
      </c>
      <c r="J876" t="s">
        <v>44</v>
      </c>
      <c r="K876" t="s">
        <v>44</v>
      </c>
      <c r="L876">
        <v>10</v>
      </c>
      <c r="M876">
        <v>2127</v>
      </c>
      <c r="N876">
        <v>31.6227766016838</v>
      </c>
    </row>
    <row r="877" spans="1:14" x14ac:dyDescent="0.25">
      <c r="A877" s="20" t="s">
        <v>20656</v>
      </c>
      <c r="B877">
        <v>4</v>
      </c>
      <c r="C877" t="s">
        <v>68</v>
      </c>
      <c r="D877" t="s">
        <v>88</v>
      </c>
      <c r="E877" t="s">
        <v>11516</v>
      </c>
      <c r="F877">
        <v>5</v>
      </c>
      <c r="G877">
        <v>2014</v>
      </c>
      <c r="H877" t="s">
        <v>62</v>
      </c>
      <c r="I877">
        <v>5.8</v>
      </c>
      <c r="J877">
        <v>3.5281859850590802</v>
      </c>
      <c r="K877">
        <v>8.7703149555035491</v>
      </c>
      <c r="L877">
        <v>25</v>
      </c>
      <c r="M877">
        <v>3957</v>
      </c>
      <c r="N877">
        <v>20</v>
      </c>
    </row>
    <row r="878" spans="1:14" x14ac:dyDescent="0.25">
      <c r="A878" s="20" t="s">
        <v>20657</v>
      </c>
      <c r="B878">
        <v>4</v>
      </c>
      <c r="C878" t="s">
        <v>68</v>
      </c>
      <c r="D878" t="s">
        <v>88</v>
      </c>
      <c r="E878" t="s">
        <v>11516</v>
      </c>
      <c r="F878">
        <v>1</v>
      </c>
      <c r="G878">
        <v>2014</v>
      </c>
      <c r="H878" t="s">
        <v>43</v>
      </c>
      <c r="I878" t="s">
        <v>44</v>
      </c>
      <c r="J878" t="s">
        <v>44</v>
      </c>
      <c r="K878" t="s">
        <v>44</v>
      </c>
      <c r="L878">
        <v>13</v>
      </c>
      <c r="M878">
        <v>2434</v>
      </c>
      <c r="N878">
        <v>27.735009811261499</v>
      </c>
    </row>
    <row r="879" spans="1:14" x14ac:dyDescent="0.25">
      <c r="A879" s="20" t="s">
        <v>20658</v>
      </c>
      <c r="B879">
        <v>4</v>
      </c>
      <c r="C879" t="s">
        <v>68</v>
      </c>
      <c r="D879" t="s">
        <v>88</v>
      </c>
      <c r="E879" t="s">
        <v>11516</v>
      </c>
      <c r="F879">
        <v>1</v>
      </c>
      <c r="G879">
        <v>2014</v>
      </c>
      <c r="H879" t="s">
        <v>75</v>
      </c>
      <c r="I879">
        <v>3.62</v>
      </c>
      <c r="J879">
        <v>3.3055726739743498</v>
      </c>
      <c r="K879">
        <v>3.9508853097838901</v>
      </c>
      <c r="L879">
        <v>494</v>
      </c>
      <c r="M879">
        <v>141720</v>
      </c>
      <c r="N879">
        <v>4.4992127066584704</v>
      </c>
    </row>
    <row r="880" spans="1:14" x14ac:dyDescent="0.25">
      <c r="A880" s="20" t="s">
        <v>20659</v>
      </c>
      <c r="B880">
        <v>4</v>
      </c>
      <c r="C880" t="s">
        <v>68</v>
      </c>
      <c r="D880" t="s">
        <v>88</v>
      </c>
      <c r="E880" t="s">
        <v>11516</v>
      </c>
      <c r="F880">
        <v>2</v>
      </c>
      <c r="G880">
        <v>2014</v>
      </c>
      <c r="H880" t="s">
        <v>75</v>
      </c>
      <c r="I880">
        <v>4.78</v>
      </c>
      <c r="J880">
        <v>4.41683147971266</v>
      </c>
      <c r="K880">
        <v>5.1710552119909003</v>
      </c>
      <c r="L880">
        <v>628</v>
      </c>
      <c r="M880">
        <v>126555</v>
      </c>
      <c r="N880">
        <v>3.9904344223381099</v>
      </c>
    </row>
    <row r="881" spans="1:14" x14ac:dyDescent="0.25">
      <c r="A881" s="20" t="s">
        <v>20660</v>
      </c>
      <c r="B881">
        <v>4</v>
      </c>
      <c r="C881" t="s">
        <v>68</v>
      </c>
      <c r="D881" t="s">
        <v>88</v>
      </c>
      <c r="E881" t="s">
        <v>11516</v>
      </c>
      <c r="F881">
        <v>3</v>
      </c>
      <c r="G881">
        <v>2014</v>
      </c>
      <c r="H881" t="s">
        <v>75</v>
      </c>
      <c r="I881">
        <v>5.34</v>
      </c>
      <c r="J881">
        <v>4.9624703793700897</v>
      </c>
      <c r="K881">
        <v>5.7475101652487899</v>
      </c>
      <c r="L881">
        <v>724</v>
      </c>
      <c r="M881">
        <v>128682</v>
      </c>
      <c r="N881">
        <v>3.7164707312358298</v>
      </c>
    </row>
    <row r="882" spans="1:14" x14ac:dyDescent="0.25">
      <c r="A882" s="20" t="s">
        <v>20661</v>
      </c>
      <c r="B882">
        <v>4</v>
      </c>
      <c r="C882" t="s">
        <v>68</v>
      </c>
      <c r="D882" t="s">
        <v>88</v>
      </c>
      <c r="E882" t="s">
        <v>11516</v>
      </c>
      <c r="F882">
        <v>4</v>
      </c>
      <c r="G882">
        <v>2014</v>
      </c>
      <c r="H882" t="s">
        <v>75</v>
      </c>
      <c r="I882">
        <v>7.32</v>
      </c>
      <c r="J882">
        <v>6.8889784246543204</v>
      </c>
      <c r="K882">
        <v>7.7654956062744303</v>
      </c>
      <c r="L882">
        <v>1087</v>
      </c>
      <c r="M882">
        <v>140506</v>
      </c>
      <c r="N882">
        <v>3.0330895164368998</v>
      </c>
    </row>
    <row r="883" spans="1:14" x14ac:dyDescent="0.25">
      <c r="A883" s="20" t="s">
        <v>20662</v>
      </c>
      <c r="B883">
        <v>4</v>
      </c>
      <c r="C883" t="s">
        <v>68</v>
      </c>
      <c r="D883" t="s">
        <v>88</v>
      </c>
      <c r="E883" t="s">
        <v>11516</v>
      </c>
      <c r="F883">
        <v>5</v>
      </c>
      <c r="G883">
        <v>2014</v>
      </c>
      <c r="H883" t="s">
        <v>75</v>
      </c>
      <c r="I883">
        <v>8.82</v>
      </c>
      <c r="J883">
        <v>8.4113418515693894</v>
      </c>
      <c r="K883">
        <v>9.2368677519939393</v>
      </c>
      <c r="L883">
        <v>1754</v>
      </c>
      <c r="M883">
        <v>193647</v>
      </c>
      <c r="N883">
        <v>2.3877299420036402</v>
      </c>
    </row>
    <row r="884" spans="1:14" x14ac:dyDescent="0.25">
      <c r="A884" s="20" t="s">
        <v>11701</v>
      </c>
      <c r="B884">
        <v>4</v>
      </c>
      <c r="C884" t="s">
        <v>68</v>
      </c>
      <c r="D884" t="s">
        <v>88</v>
      </c>
      <c r="E884" t="s">
        <v>11516</v>
      </c>
      <c r="F884">
        <v>2</v>
      </c>
      <c r="G884">
        <v>2014</v>
      </c>
      <c r="H884" t="s">
        <v>43</v>
      </c>
      <c r="I884" t="s">
        <v>44</v>
      </c>
      <c r="J884" t="s">
        <v>44</v>
      </c>
      <c r="K884" t="s">
        <v>44</v>
      </c>
      <c r="L884">
        <v>16</v>
      </c>
      <c r="M884">
        <v>5059</v>
      </c>
      <c r="N884">
        <v>25</v>
      </c>
    </row>
    <row r="885" spans="1:14" x14ac:dyDescent="0.25">
      <c r="A885" s="20" t="s">
        <v>11702</v>
      </c>
      <c r="B885">
        <v>4</v>
      </c>
      <c r="C885" t="s">
        <v>68</v>
      </c>
      <c r="D885" t="s">
        <v>88</v>
      </c>
      <c r="E885" t="s">
        <v>11516</v>
      </c>
      <c r="F885">
        <v>3</v>
      </c>
      <c r="G885">
        <v>2014</v>
      </c>
      <c r="H885" t="s">
        <v>43</v>
      </c>
      <c r="I885">
        <v>9.3000000000000007</v>
      </c>
      <c r="J885">
        <v>7.2084678523157804</v>
      </c>
      <c r="K885">
        <v>11.9181989125932</v>
      </c>
      <c r="L885">
        <v>65</v>
      </c>
      <c r="M885">
        <v>7513</v>
      </c>
      <c r="N885">
        <v>12.4034734589208</v>
      </c>
    </row>
    <row r="886" spans="1:14" x14ac:dyDescent="0.25">
      <c r="A886" s="20" t="s">
        <v>11703</v>
      </c>
      <c r="B886">
        <v>4</v>
      </c>
      <c r="C886" t="s">
        <v>68</v>
      </c>
      <c r="D886" t="s">
        <v>88</v>
      </c>
      <c r="E886" t="s">
        <v>11516</v>
      </c>
      <c r="F886">
        <v>4</v>
      </c>
      <c r="G886">
        <v>2014</v>
      </c>
      <c r="H886" t="s">
        <v>43</v>
      </c>
      <c r="I886">
        <v>9.4</v>
      </c>
      <c r="J886">
        <v>7.4477117166262303</v>
      </c>
      <c r="K886">
        <v>11.773389464388099</v>
      </c>
      <c r="L886">
        <v>77</v>
      </c>
      <c r="M886">
        <v>8553</v>
      </c>
      <c r="N886">
        <v>11.396057645963801</v>
      </c>
    </row>
    <row r="887" spans="1:14" x14ac:dyDescent="0.25">
      <c r="A887" s="20" t="s">
        <v>15209</v>
      </c>
      <c r="B887">
        <v>4</v>
      </c>
      <c r="C887" t="s">
        <v>68</v>
      </c>
      <c r="D887" t="s">
        <v>88</v>
      </c>
      <c r="E887" t="s">
        <v>11516</v>
      </c>
      <c r="F887">
        <v>5</v>
      </c>
      <c r="G887">
        <v>2014</v>
      </c>
      <c r="H887" t="s">
        <v>43</v>
      </c>
      <c r="I887">
        <v>8.1999999999999993</v>
      </c>
      <c r="J887">
        <v>6.5520571797412002</v>
      </c>
      <c r="K887">
        <v>10.241707251863099</v>
      </c>
      <c r="L887">
        <v>81</v>
      </c>
      <c r="M887">
        <v>10373</v>
      </c>
      <c r="N887">
        <v>11.1111111111111</v>
      </c>
    </row>
    <row r="888" spans="1:14" x14ac:dyDescent="0.25">
      <c r="A888" s="20" t="s">
        <v>11704</v>
      </c>
      <c r="B888">
        <v>4</v>
      </c>
      <c r="C888" t="s">
        <v>68</v>
      </c>
      <c r="D888" t="s">
        <v>88</v>
      </c>
      <c r="E888" t="s">
        <v>11516</v>
      </c>
      <c r="F888">
        <v>1</v>
      </c>
      <c r="G888">
        <v>2014</v>
      </c>
      <c r="H888" t="s">
        <v>45</v>
      </c>
      <c r="I888">
        <v>3.3</v>
      </c>
      <c r="J888">
        <v>2.6927629746577701</v>
      </c>
      <c r="K888">
        <v>4.11605671139999</v>
      </c>
      <c r="L888">
        <v>91</v>
      </c>
      <c r="M888">
        <v>29904</v>
      </c>
      <c r="N888">
        <v>10.4828483672192</v>
      </c>
    </row>
    <row r="889" spans="1:14" x14ac:dyDescent="0.25">
      <c r="A889" s="20" t="s">
        <v>11705</v>
      </c>
      <c r="B889">
        <v>4</v>
      </c>
      <c r="C889" t="s">
        <v>68</v>
      </c>
      <c r="D889" t="s">
        <v>88</v>
      </c>
      <c r="E889" t="s">
        <v>11516</v>
      </c>
      <c r="F889">
        <v>2</v>
      </c>
      <c r="G889">
        <v>2014</v>
      </c>
      <c r="H889" t="s">
        <v>45</v>
      </c>
      <c r="I889">
        <v>6.8</v>
      </c>
      <c r="J889">
        <v>5.6856681880061304</v>
      </c>
      <c r="K889">
        <v>8.1015763318140603</v>
      </c>
      <c r="L889">
        <v>127</v>
      </c>
      <c r="M889">
        <v>18271</v>
      </c>
      <c r="N889">
        <v>8.8735650941611404</v>
      </c>
    </row>
    <row r="890" spans="1:14" x14ac:dyDescent="0.25">
      <c r="A890" s="20" t="s">
        <v>11706</v>
      </c>
      <c r="B890">
        <v>4</v>
      </c>
      <c r="C890" t="s">
        <v>68</v>
      </c>
      <c r="D890" t="s">
        <v>88</v>
      </c>
      <c r="E890" t="s">
        <v>11516</v>
      </c>
      <c r="F890">
        <v>3</v>
      </c>
      <c r="G890">
        <v>2014</v>
      </c>
      <c r="H890" t="s">
        <v>45</v>
      </c>
      <c r="I890">
        <v>4</v>
      </c>
      <c r="J890">
        <v>3.1056757125819998</v>
      </c>
      <c r="K890">
        <v>5.1385095242183398</v>
      </c>
      <c r="L890">
        <v>65</v>
      </c>
      <c r="M890">
        <v>14751</v>
      </c>
      <c r="N890">
        <v>12.4034734589208</v>
      </c>
    </row>
    <row r="891" spans="1:14" x14ac:dyDescent="0.25">
      <c r="A891" s="20" t="s">
        <v>11707</v>
      </c>
      <c r="B891">
        <v>4</v>
      </c>
      <c r="C891" t="s">
        <v>68</v>
      </c>
      <c r="D891" t="s">
        <v>88</v>
      </c>
      <c r="E891" t="s">
        <v>11516</v>
      </c>
      <c r="F891">
        <v>4</v>
      </c>
      <c r="G891">
        <v>2014</v>
      </c>
      <c r="H891" t="s">
        <v>45</v>
      </c>
      <c r="I891">
        <v>12.3</v>
      </c>
      <c r="J891">
        <v>10.5133454205851</v>
      </c>
      <c r="K891">
        <v>14.226168694655</v>
      </c>
      <c r="L891">
        <v>172</v>
      </c>
      <c r="M891">
        <v>13030</v>
      </c>
      <c r="N891">
        <v>7.6249285166302299</v>
      </c>
    </row>
    <row r="892" spans="1:14" x14ac:dyDescent="0.25">
      <c r="A892" s="20" t="s">
        <v>11708</v>
      </c>
      <c r="B892">
        <v>4</v>
      </c>
      <c r="C892" t="s">
        <v>68</v>
      </c>
      <c r="D892" t="s">
        <v>88</v>
      </c>
      <c r="E892" t="s">
        <v>11516</v>
      </c>
      <c r="F892">
        <v>5</v>
      </c>
      <c r="G892">
        <v>2014</v>
      </c>
      <c r="H892" t="s">
        <v>45</v>
      </c>
      <c r="I892">
        <v>7.6</v>
      </c>
      <c r="J892">
        <v>3.9447146575860401</v>
      </c>
      <c r="K892">
        <v>12.174643034901299</v>
      </c>
      <c r="L892">
        <v>52</v>
      </c>
      <c r="M892">
        <v>6117</v>
      </c>
      <c r="N892">
        <v>13.8675049056307</v>
      </c>
    </row>
    <row r="893" spans="1:14" x14ac:dyDescent="0.25">
      <c r="A893" s="20" t="s">
        <v>11709</v>
      </c>
      <c r="B893">
        <v>4</v>
      </c>
      <c r="C893" t="s">
        <v>68</v>
      </c>
      <c r="D893" t="s">
        <v>88</v>
      </c>
      <c r="E893" t="s">
        <v>11516</v>
      </c>
      <c r="F893">
        <v>1</v>
      </c>
      <c r="G893">
        <v>2014</v>
      </c>
      <c r="H893" t="s">
        <v>46</v>
      </c>
      <c r="I893">
        <v>3.9</v>
      </c>
      <c r="J893">
        <v>2.9677529946278298</v>
      </c>
      <c r="K893">
        <v>4.9529097601705701</v>
      </c>
      <c r="L893">
        <v>62</v>
      </c>
      <c r="M893">
        <v>16207</v>
      </c>
      <c r="N893">
        <v>12.700012700019</v>
      </c>
    </row>
    <row r="894" spans="1:14" x14ac:dyDescent="0.25">
      <c r="A894" s="20" t="s">
        <v>11710</v>
      </c>
      <c r="B894">
        <v>4</v>
      </c>
      <c r="C894" t="s">
        <v>68</v>
      </c>
      <c r="D894" t="s">
        <v>88</v>
      </c>
      <c r="E894" t="s">
        <v>11516</v>
      </c>
      <c r="F894">
        <v>2</v>
      </c>
      <c r="G894">
        <v>2014</v>
      </c>
      <c r="H894" t="s">
        <v>46</v>
      </c>
      <c r="I894">
        <v>4.7</v>
      </c>
      <c r="J894">
        <v>3.4975896653828098</v>
      </c>
      <c r="K894">
        <v>6.0986491192451897</v>
      </c>
      <c r="L894">
        <v>53</v>
      </c>
      <c r="M894">
        <v>11165</v>
      </c>
      <c r="N894">
        <v>13.7360563948689</v>
      </c>
    </row>
    <row r="895" spans="1:14" x14ac:dyDescent="0.25">
      <c r="A895" s="20" t="s">
        <v>11711</v>
      </c>
      <c r="B895">
        <v>4</v>
      </c>
      <c r="C895" t="s">
        <v>68</v>
      </c>
      <c r="D895" t="s">
        <v>88</v>
      </c>
      <c r="E895" t="s">
        <v>11516</v>
      </c>
      <c r="F895">
        <v>3</v>
      </c>
      <c r="G895">
        <v>2014</v>
      </c>
      <c r="H895" t="s">
        <v>46</v>
      </c>
      <c r="I895">
        <v>5.0999999999999996</v>
      </c>
      <c r="J895">
        <v>3.5798226495732899</v>
      </c>
      <c r="K895">
        <v>6.9667219486923004</v>
      </c>
      <c r="L895">
        <v>38</v>
      </c>
      <c r="M895">
        <v>6995</v>
      </c>
      <c r="N895">
        <v>16.222142113076298</v>
      </c>
    </row>
    <row r="896" spans="1:14" x14ac:dyDescent="0.25">
      <c r="A896" s="20" t="s">
        <v>11712</v>
      </c>
      <c r="B896">
        <v>4</v>
      </c>
      <c r="C896" t="s">
        <v>68</v>
      </c>
      <c r="D896" t="s">
        <v>88</v>
      </c>
      <c r="E896" t="s">
        <v>11516</v>
      </c>
      <c r="F896">
        <v>4</v>
      </c>
      <c r="G896">
        <v>2014</v>
      </c>
      <c r="H896" t="s">
        <v>46</v>
      </c>
      <c r="I896">
        <v>8.9</v>
      </c>
      <c r="J896">
        <v>6.7083121177257699</v>
      </c>
      <c r="K896">
        <v>11.6907865474692</v>
      </c>
      <c r="L896">
        <v>53</v>
      </c>
      <c r="M896">
        <v>5673</v>
      </c>
      <c r="N896">
        <v>13.7360563948689</v>
      </c>
    </row>
    <row r="897" spans="1:14" x14ac:dyDescent="0.25">
      <c r="A897" s="20" t="s">
        <v>11713</v>
      </c>
      <c r="B897">
        <v>4</v>
      </c>
      <c r="C897" t="s">
        <v>68</v>
      </c>
      <c r="D897" t="s">
        <v>88</v>
      </c>
      <c r="E897" t="s">
        <v>11516</v>
      </c>
      <c r="F897">
        <v>5</v>
      </c>
      <c r="G897">
        <v>2014</v>
      </c>
      <c r="H897" t="s">
        <v>46</v>
      </c>
      <c r="I897">
        <v>7.4</v>
      </c>
      <c r="J897">
        <v>5.5794323697347004</v>
      </c>
      <c r="K897">
        <v>9.5889532282914907</v>
      </c>
      <c r="L897">
        <v>56</v>
      </c>
      <c r="M897">
        <v>7060</v>
      </c>
      <c r="N897">
        <v>13.363062095621199</v>
      </c>
    </row>
    <row r="898" spans="1:14" x14ac:dyDescent="0.25">
      <c r="A898" s="20" t="s">
        <v>11714</v>
      </c>
      <c r="B898">
        <v>4</v>
      </c>
      <c r="C898" t="s">
        <v>68</v>
      </c>
      <c r="D898" t="s">
        <v>88</v>
      </c>
      <c r="E898" t="s">
        <v>11516</v>
      </c>
      <c r="F898">
        <v>1</v>
      </c>
      <c r="G898">
        <v>2014</v>
      </c>
      <c r="H898" t="s">
        <v>47</v>
      </c>
      <c r="I898" t="s">
        <v>44</v>
      </c>
      <c r="J898" t="s">
        <v>44</v>
      </c>
      <c r="K898" t="s">
        <v>44</v>
      </c>
      <c r="L898">
        <v>21</v>
      </c>
      <c r="M898">
        <v>8904</v>
      </c>
      <c r="N898">
        <v>21.821789023599202</v>
      </c>
    </row>
    <row r="899" spans="1:14" x14ac:dyDescent="0.25">
      <c r="A899" s="20" t="s">
        <v>11715</v>
      </c>
      <c r="B899">
        <v>4</v>
      </c>
      <c r="C899" t="s">
        <v>68</v>
      </c>
      <c r="D899" t="s">
        <v>88</v>
      </c>
      <c r="E899" t="s">
        <v>11516</v>
      </c>
      <c r="F899">
        <v>2</v>
      </c>
      <c r="G899">
        <v>2014</v>
      </c>
      <c r="H899" t="s">
        <v>47</v>
      </c>
      <c r="I899">
        <v>4</v>
      </c>
      <c r="J899">
        <v>2.7881560738267401</v>
      </c>
      <c r="K899">
        <v>5.58036687055115</v>
      </c>
      <c r="L899">
        <v>43</v>
      </c>
      <c r="M899">
        <v>8767</v>
      </c>
      <c r="N899">
        <v>15.249857033260501</v>
      </c>
    </row>
    <row r="900" spans="1:14" x14ac:dyDescent="0.25">
      <c r="A900" s="20" t="s">
        <v>11716</v>
      </c>
      <c r="B900">
        <v>4</v>
      </c>
      <c r="C900" t="s">
        <v>68</v>
      </c>
      <c r="D900" t="s">
        <v>88</v>
      </c>
      <c r="E900" t="s">
        <v>11516</v>
      </c>
      <c r="F900">
        <v>3</v>
      </c>
      <c r="G900">
        <v>2014</v>
      </c>
      <c r="H900" t="s">
        <v>47</v>
      </c>
      <c r="I900">
        <v>3.7</v>
      </c>
      <c r="J900">
        <v>2.6285487366393201</v>
      </c>
      <c r="K900">
        <v>5.0005378058753802</v>
      </c>
      <c r="L900">
        <v>44</v>
      </c>
      <c r="M900">
        <v>10343</v>
      </c>
      <c r="N900">
        <v>15.0755672288882</v>
      </c>
    </row>
    <row r="901" spans="1:14" x14ac:dyDescent="0.25">
      <c r="A901" s="20" t="s">
        <v>11717</v>
      </c>
      <c r="B901">
        <v>4</v>
      </c>
      <c r="C901" t="s">
        <v>68</v>
      </c>
      <c r="D901" t="s">
        <v>88</v>
      </c>
      <c r="E901" t="s">
        <v>11516</v>
      </c>
      <c r="F901">
        <v>4</v>
      </c>
      <c r="G901">
        <v>2014</v>
      </c>
      <c r="H901" t="s">
        <v>47</v>
      </c>
      <c r="I901">
        <v>5</v>
      </c>
      <c r="J901">
        <v>3.86153279648624</v>
      </c>
      <c r="K901">
        <v>6.2695395966369798</v>
      </c>
      <c r="L901">
        <v>77</v>
      </c>
      <c r="M901">
        <v>13940</v>
      </c>
      <c r="N901">
        <v>11.396057645963801</v>
      </c>
    </row>
    <row r="902" spans="1:14" x14ac:dyDescent="0.25">
      <c r="A902" s="20" t="s">
        <v>11718</v>
      </c>
      <c r="B902">
        <v>4</v>
      </c>
      <c r="C902" t="s">
        <v>68</v>
      </c>
      <c r="D902" t="s">
        <v>88</v>
      </c>
      <c r="E902" t="s">
        <v>11516</v>
      </c>
      <c r="F902">
        <v>5</v>
      </c>
      <c r="G902">
        <v>2014</v>
      </c>
      <c r="H902" t="s">
        <v>47</v>
      </c>
      <c r="I902">
        <v>9.4</v>
      </c>
      <c r="J902">
        <v>8.6234228560920698</v>
      </c>
      <c r="K902">
        <v>10.290720614610001</v>
      </c>
      <c r="L902">
        <v>496</v>
      </c>
      <c r="M902">
        <v>52605</v>
      </c>
      <c r="N902">
        <v>4.4901325506693697</v>
      </c>
    </row>
    <row r="903" spans="1:14" x14ac:dyDescent="0.25">
      <c r="A903" s="20" t="s">
        <v>11719</v>
      </c>
      <c r="B903">
        <v>4</v>
      </c>
      <c r="C903" t="s">
        <v>68</v>
      </c>
      <c r="D903" t="s">
        <v>88</v>
      </c>
      <c r="E903" t="s">
        <v>11516</v>
      </c>
      <c r="F903">
        <v>1</v>
      </c>
      <c r="G903">
        <v>2014</v>
      </c>
      <c r="H903" t="s">
        <v>48</v>
      </c>
      <c r="I903" t="s">
        <v>44</v>
      </c>
      <c r="J903" t="s">
        <v>44</v>
      </c>
      <c r="K903" t="s">
        <v>44</v>
      </c>
      <c r="L903">
        <v>8</v>
      </c>
      <c r="M903">
        <v>3672</v>
      </c>
      <c r="N903">
        <v>35.355339059327399</v>
      </c>
    </row>
    <row r="904" spans="1:14" x14ac:dyDescent="0.25">
      <c r="A904" s="20" t="s">
        <v>11720</v>
      </c>
      <c r="B904">
        <v>4</v>
      </c>
      <c r="C904" t="s">
        <v>68</v>
      </c>
      <c r="D904" t="s">
        <v>88</v>
      </c>
      <c r="E904" t="s">
        <v>11516</v>
      </c>
      <c r="F904">
        <v>2</v>
      </c>
      <c r="G904">
        <v>2014</v>
      </c>
      <c r="H904" t="s">
        <v>48</v>
      </c>
      <c r="I904" t="s">
        <v>44</v>
      </c>
      <c r="J904" t="s">
        <v>44</v>
      </c>
      <c r="K904" t="s">
        <v>44</v>
      </c>
      <c r="L904">
        <v>4</v>
      </c>
      <c r="M904">
        <v>2098</v>
      </c>
      <c r="N904">
        <v>50</v>
      </c>
    </row>
    <row r="905" spans="1:14" x14ac:dyDescent="0.25">
      <c r="A905" s="20" t="s">
        <v>11721</v>
      </c>
      <c r="B905">
        <v>4</v>
      </c>
      <c r="C905" t="s">
        <v>68</v>
      </c>
      <c r="D905" t="s">
        <v>88</v>
      </c>
      <c r="E905" t="s">
        <v>11516</v>
      </c>
      <c r="F905">
        <v>3</v>
      </c>
      <c r="G905">
        <v>2014</v>
      </c>
      <c r="H905" t="s">
        <v>48</v>
      </c>
      <c r="I905" t="s">
        <v>44</v>
      </c>
      <c r="J905" t="s">
        <v>44</v>
      </c>
      <c r="K905" t="s">
        <v>44</v>
      </c>
      <c r="L905">
        <v>8</v>
      </c>
      <c r="M905">
        <v>3930</v>
      </c>
      <c r="N905">
        <v>35.355339059327399</v>
      </c>
    </row>
    <row r="906" spans="1:14" x14ac:dyDescent="0.25">
      <c r="A906" s="20" t="s">
        <v>11722</v>
      </c>
      <c r="B906">
        <v>4</v>
      </c>
      <c r="C906" t="s">
        <v>68</v>
      </c>
      <c r="D906" t="s">
        <v>88</v>
      </c>
      <c r="E906" t="s">
        <v>11516</v>
      </c>
      <c r="F906">
        <v>4</v>
      </c>
      <c r="G906">
        <v>2014</v>
      </c>
      <c r="H906" t="s">
        <v>48</v>
      </c>
      <c r="I906">
        <v>3.1</v>
      </c>
      <c r="J906">
        <v>1.9493044466510101</v>
      </c>
      <c r="K906">
        <v>4.7054804731671096</v>
      </c>
      <c r="L906">
        <v>22</v>
      </c>
      <c r="M906">
        <v>7090</v>
      </c>
      <c r="N906">
        <v>21.320071635561</v>
      </c>
    </row>
    <row r="907" spans="1:14" x14ac:dyDescent="0.25">
      <c r="A907" s="20" t="s">
        <v>11723</v>
      </c>
      <c r="B907">
        <v>4</v>
      </c>
      <c r="C907" t="s">
        <v>68</v>
      </c>
      <c r="D907" t="s">
        <v>88</v>
      </c>
      <c r="E907" t="s">
        <v>11516</v>
      </c>
      <c r="F907">
        <v>5</v>
      </c>
      <c r="G907">
        <v>2014</v>
      </c>
      <c r="H907" t="s">
        <v>48</v>
      </c>
      <c r="I907">
        <v>6.6</v>
      </c>
      <c r="J907">
        <v>5.1654201656334902</v>
      </c>
      <c r="K907">
        <v>8.2203717855936898</v>
      </c>
      <c r="L907">
        <v>75</v>
      </c>
      <c r="M907">
        <v>10978</v>
      </c>
      <c r="N907">
        <v>11.5470053837925</v>
      </c>
    </row>
    <row r="908" spans="1:14" x14ac:dyDescent="0.25">
      <c r="A908" s="20" t="s">
        <v>11724</v>
      </c>
      <c r="B908">
        <v>4</v>
      </c>
      <c r="C908" t="s">
        <v>68</v>
      </c>
      <c r="D908" t="s">
        <v>88</v>
      </c>
      <c r="E908" t="s">
        <v>11516</v>
      </c>
      <c r="F908">
        <v>1</v>
      </c>
      <c r="G908">
        <v>2014</v>
      </c>
      <c r="H908" t="s">
        <v>49</v>
      </c>
      <c r="I908">
        <v>5.8</v>
      </c>
      <c r="J908">
        <v>3.9552587015244498</v>
      </c>
      <c r="K908">
        <v>8.2415361185827702</v>
      </c>
      <c r="L908">
        <v>31</v>
      </c>
      <c r="M908">
        <v>5453</v>
      </c>
      <c r="N908">
        <v>17.9605302026775</v>
      </c>
    </row>
    <row r="909" spans="1:14" x14ac:dyDescent="0.25">
      <c r="A909" s="20" t="s">
        <v>11725</v>
      </c>
      <c r="B909">
        <v>4</v>
      </c>
      <c r="C909" t="s">
        <v>68</v>
      </c>
      <c r="D909" t="s">
        <v>88</v>
      </c>
      <c r="E909" t="s">
        <v>11516</v>
      </c>
      <c r="F909">
        <v>2</v>
      </c>
      <c r="G909">
        <v>2014</v>
      </c>
      <c r="H909" t="s">
        <v>49</v>
      </c>
      <c r="I909" t="s">
        <v>44</v>
      </c>
      <c r="J909" t="s">
        <v>44</v>
      </c>
      <c r="K909" t="s">
        <v>44</v>
      </c>
      <c r="L909">
        <v>17</v>
      </c>
      <c r="M909">
        <v>2903</v>
      </c>
      <c r="N909">
        <v>24.253562503633301</v>
      </c>
    </row>
    <row r="910" spans="1:14" x14ac:dyDescent="0.25">
      <c r="A910" s="20" t="s">
        <v>11726</v>
      </c>
      <c r="B910">
        <v>4</v>
      </c>
      <c r="C910" t="s">
        <v>68</v>
      </c>
      <c r="D910" t="s">
        <v>88</v>
      </c>
      <c r="E910" t="s">
        <v>11516</v>
      </c>
      <c r="F910">
        <v>3</v>
      </c>
      <c r="G910">
        <v>2014</v>
      </c>
      <c r="H910" t="s">
        <v>49</v>
      </c>
      <c r="I910">
        <v>5.2</v>
      </c>
      <c r="J910">
        <v>3.3838604969227499</v>
      </c>
      <c r="K910">
        <v>7.6338409841427799</v>
      </c>
      <c r="L910">
        <v>26</v>
      </c>
      <c r="M910">
        <v>4430</v>
      </c>
      <c r="N910">
        <v>19.611613513818401</v>
      </c>
    </row>
    <row r="911" spans="1:14" x14ac:dyDescent="0.25">
      <c r="A911" s="20" t="s">
        <v>11727</v>
      </c>
      <c r="B911">
        <v>4</v>
      </c>
      <c r="C911" t="s">
        <v>68</v>
      </c>
      <c r="D911" t="s">
        <v>88</v>
      </c>
      <c r="E911" t="s">
        <v>11516</v>
      </c>
      <c r="F911">
        <v>4</v>
      </c>
      <c r="G911">
        <v>2014</v>
      </c>
      <c r="H911" t="s">
        <v>49</v>
      </c>
      <c r="I911">
        <v>8.5</v>
      </c>
      <c r="J911">
        <v>6.3303293030843104</v>
      </c>
      <c r="K911">
        <v>11.2303866288078</v>
      </c>
      <c r="L911">
        <v>50</v>
      </c>
      <c r="M911">
        <v>5583</v>
      </c>
      <c r="N911">
        <v>14.142135623731001</v>
      </c>
    </row>
    <row r="912" spans="1:14" x14ac:dyDescent="0.25">
      <c r="A912" s="20" t="s">
        <v>11728</v>
      </c>
      <c r="B912">
        <v>4</v>
      </c>
      <c r="C912" t="s">
        <v>68</v>
      </c>
      <c r="D912" t="s">
        <v>88</v>
      </c>
      <c r="E912" t="s">
        <v>11516</v>
      </c>
      <c r="F912">
        <v>5</v>
      </c>
      <c r="G912">
        <v>2014</v>
      </c>
      <c r="H912" t="s">
        <v>49</v>
      </c>
      <c r="I912">
        <v>7.5</v>
      </c>
      <c r="J912">
        <v>5.5937979599770102</v>
      </c>
      <c r="K912">
        <v>9.9073469533323006</v>
      </c>
      <c r="L912">
        <v>50</v>
      </c>
      <c r="M912">
        <v>6464</v>
      </c>
      <c r="N912">
        <v>14.142135623731001</v>
      </c>
    </row>
    <row r="913" spans="1:14" x14ac:dyDescent="0.25">
      <c r="A913" s="20" t="s">
        <v>11729</v>
      </c>
      <c r="B913">
        <v>4</v>
      </c>
      <c r="C913" t="s">
        <v>68</v>
      </c>
      <c r="D913" t="s">
        <v>88</v>
      </c>
      <c r="E913" t="s">
        <v>11516</v>
      </c>
      <c r="F913">
        <v>1</v>
      </c>
      <c r="G913">
        <v>2014</v>
      </c>
      <c r="H913" t="s">
        <v>50</v>
      </c>
      <c r="I913" t="s">
        <v>44</v>
      </c>
      <c r="J913" t="s">
        <v>44</v>
      </c>
      <c r="K913" t="s">
        <v>44</v>
      </c>
      <c r="L913">
        <v>4</v>
      </c>
      <c r="M913">
        <v>1025</v>
      </c>
      <c r="N913">
        <v>50</v>
      </c>
    </row>
    <row r="914" spans="1:14" x14ac:dyDescent="0.25">
      <c r="A914" s="20" t="s">
        <v>11730</v>
      </c>
      <c r="B914">
        <v>4</v>
      </c>
      <c r="C914" t="s">
        <v>68</v>
      </c>
      <c r="D914" t="s">
        <v>88</v>
      </c>
      <c r="E914" t="s">
        <v>11516</v>
      </c>
      <c r="F914">
        <v>2</v>
      </c>
      <c r="G914">
        <v>2014</v>
      </c>
      <c r="H914" t="s">
        <v>50</v>
      </c>
      <c r="I914" t="s">
        <v>44</v>
      </c>
      <c r="J914" t="s">
        <v>44</v>
      </c>
      <c r="K914" t="s">
        <v>44</v>
      </c>
      <c r="L914">
        <v>11</v>
      </c>
      <c r="M914">
        <v>2148</v>
      </c>
      <c r="N914">
        <v>30.151134457776401</v>
      </c>
    </row>
    <row r="915" spans="1:14" x14ac:dyDescent="0.25">
      <c r="A915" s="20" t="s">
        <v>11731</v>
      </c>
      <c r="B915">
        <v>4</v>
      </c>
      <c r="C915" t="s">
        <v>68</v>
      </c>
      <c r="D915" t="s">
        <v>88</v>
      </c>
      <c r="E915" t="s">
        <v>11516</v>
      </c>
      <c r="F915">
        <v>3</v>
      </c>
      <c r="G915">
        <v>2014</v>
      </c>
      <c r="H915" t="s">
        <v>50</v>
      </c>
      <c r="I915" t="s">
        <v>44</v>
      </c>
      <c r="J915" t="s">
        <v>44</v>
      </c>
      <c r="K915" t="s">
        <v>44</v>
      </c>
      <c r="L915">
        <v>12</v>
      </c>
      <c r="M915">
        <v>1486</v>
      </c>
      <c r="N915">
        <v>28.867513459481302</v>
      </c>
    </row>
    <row r="916" spans="1:14" x14ac:dyDescent="0.25">
      <c r="A916" s="20" t="s">
        <v>11732</v>
      </c>
      <c r="B916">
        <v>4</v>
      </c>
      <c r="C916" t="s">
        <v>68</v>
      </c>
      <c r="D916" t="s">
        <v>88</v>
      </c>
      <c r="E916" t="s">
        <v>11516</v>
      </c>
      <c r="F916">
        <v>4</v>
      </c>
      <c r="G916">
        <v>2014</v>
      </c>
      <c r="H916" t="s">
        <v>50</v>
      </c>
      <c r="I916">
        <v>7.2</v>
      </c>
      <c r="J916">
        <v>4.9253109305464999</v>
      </c>
      <c r="K916">
        <v>10.2512495237844</v>
      </c>
      <c r="L916">
        <v>31</v>
      </c>
      <c r="M916">
        <v>4308</v>
      </c>
      <c r="N916">
        <v>17.9605302026775</v>
      </c>
    </row>
    <row r="917" spans="1:14" x14ac:dyDescent="0.25">
      <c r="A917" s="20" t="s">
        <v>11733</v>
      </c>
      <c r="B917">
        <v>4</v>
      </c>
      <c r="C917" t="s">
        <v>68</v>
      </c>
      <c r="D917" t="s">
        <v>88</v>
      </c>
      <c r="E917" t="s">
        <v>11516</v>
      </c>
      <c r="F917">
        <v>5</v>
      </c>
      <c r="G917">
        <v>2014</v>
      </c>
      <c r="H917" t="s">
        <v>50</v>
      </c>
      <c r="I917">
        <v>9.6999999999999993</v>
      </c>
      <c r="J917">
        <v>7.7648635585748398</v>
      </c>
      <c r="K917">
        <v>11.947748548266199</v>
      </c>
      <c r="L917">
        <v>86</v>
      </c>
      <c r="M917">
        <v>8943</v>
      </c>
      <c r="N917">
        <v>10.783277320343799</v>
      </c>
    </row>
    <row r="918" spans="1:14" x14ac:dyDescent="0.25">
      <c r="A918" s="20" t="s">
        <v>11734</v>
      </c>
      <c r="B918">
        <v>4</v>
      </c>
      <c r="C918" t="s">
        <v>68</v>
      </c>
      <c r="D918" t="s">
        <v>88</v>
      </c>
      <c r="E918" t="s">
        <v>11516</v>
      </c>
      <c r="F918">
        <v>1</v>
      </c>
      <c r="G918">
        <v>2014</v>
      </c>
      <c r="H918" t="s">
        <v>51</v>
      </c>
      <c r="I918" t="s">
        <v>44</v>
      </c>
      <c r="J918" t="s">
        <v>44</v>
      </c>
      <c r="K918" t="s">
        <v>44</v>
      </c>
      <c r="L918">
        <v>6</v>
      </c>
      <c r="M918">
        <v>2295</v>
      </c>
      <c r="N918">
        <v>40.824829046386299</v>
      </c>
    </row>
    <row r="919" spans="1:14" x14ac:dyDescent="0.25">
      <c r="A919" s="20" t="s">
        <v>11735</v>
      </c>
      <c r="B919">
        <v>4</v>
      </c>
      <c r="C919" t="s">
        <v>68</v>
      </c>
      <c r="D919" t="s">
        <v>88</v>
      </c>
      <c r="E919" t="s">
        <v>11516</v>
      </c>
      <c r="F919">
        <v>2</v>
      </c>
      <c r="G919">
        <v>2014</v>
      </c>
      <c r="H919" t="s">
        <v>51</v>
      </c>
      <c r="I919" t="s">
        <v>44</v>
      </c>
      <c r="J919" t="s">
        <v>44</v>
      </c>
      <c r="K919" t="s">
        <v>44</v>
      </c>
      <c r="L919">
        <v>13</v>
      </c>
      <c r="M919">
        <v>4001</v>
      </c>
      <c r="N919">
        <v>27.735009811261499</v>
      </c>
    </row>
    <row r="920" spans="1:14" x14ac:dyDescent="0.25">
      <c r="A920" s="20" t="s">
        <v>11736</v>
      </c>
      <c r="B920">
        <v>4</v>
      </c>
      <c r="C920" t="s">
        <v>68</v>
      </c>
      <c r="D920" t="s">
        <v>88</v>
      </c>
      <c r="E920" t="s">
        <v>11516</v>
      </c>
      <c r="F920">
        <v>3</v>
      </c>
      <c r="G920">
        <v>2014</v>
      </c>
      <c r="H920" t="s">
        <v>51</v>
      </c>
      <c r="I920">
        <v>4.5</v>
      </c>
      <c r="J920">
        <v>2.5472070984391202</v>
      </c>
      <c r="K920">
        <v>7.1398568952464698</v>
      </c>
      <c r="L920">
        <v>23</v>
      </c>
      <c r="M920">
        <v>4891</v>
      </c>
      <c r="N920">
        <v>20.851441405707501</v>
      </c>
    </row>
    <row r="921" spans="1:14" x14ac:dyDescent="0.25">
      <c r="A921" s="20" t="s">
        <v>11737</v>
      </c>
      <c r="B921">
        <v>4</v>
      </c>
      <c r="C921" t="s">
        <v>68</v>
      </c>
      <c r="D921" t="s">
        <v>88</v>
      </c>
      <c r="E921" t="s">
        <v>11516</v>
      </c>
      <c r="F921">
        <v>4</v>
      </c>
      <c r="G921">
        <v>2014</v>
      </c>
      <c r="H921" t="s">
        <v>51</v>
      </c>
      <c r="I921">
        <v>4.5999999999999996</v>
      </c>
      <c r="J921">
        <v>3.1853881308416598</v>
      </c>
      <c r="K921">
        <v>6.4866825353826103</v>
      </c>
      <c r="L921">
        <v>33</v>
      </c>
      <c r="M921">
        <v>6874</v>
      </c>
      <c r="N921">
        <v>17.407765595569799</v>
      </c>
    </row>
    <row r="922" spans="1:14" x14ac:dyDescent="0.25">
      <c r="A922" s="20" t="s">
        <v>11738</v>
      </c>
      <c r="B922">
        <v>4</v>
      </c>
      <c r="C922" t="s">
        <v>68</v>
      </c>
      <c r="D922" t="s">
        <v>88</v>
      </c>
      <c r="E922" t="s">
        <v>11516</v>
      </c>
      <c r="F922">
        <v>5</v>
      </c>
      <c r="G922">
        <v>2014</v>
      </c>
      <c r="H922" t="s">
        <v>51</v>
      </c>
      <c r="I922">
        <v>6.8</v>
      </c>
      <c r="J922">
        <v>5.1696205311973804</v>
      </c>
      <c r="K922">
        <v>8.8266415062699792</v>
      </c>
      <c r="L922">
        <v>57</v>
      </c>
      <c r="M922">
        <v>8148</v>
      </c>
      <c r="N922">
        <v>13.245323570650401</v>
      </c>
    </row>
    <row r="923" spans="1:14" x14ac:dyDescent="0.25">
      <c r="A923" s="20" t="s">
        <v>20663</v>
      </c>
      <c r="B923">
        <v>4</v>
      </c>
      <c r="C923" t="s">
        <v>68</v>
      </c>
      <c r="D923" t="s">
        <v>90</v>
      </c>
      <c r="E923" t="s">
        <v>20664</v>
      </c>
      <c r="F923">
        <v>2</v>
      </c>
      <c r="G923">
        <v>2014</v>
      </c>
      <c r="H923" t="s">
        <v>52</v>
      </c>
      <c r="I923">
        <v>2.9365446462263498</v>
      </c>
      <c r="J923">
        <v>0.59799999999999998</v>
      </c>
      <c r="K923">
        <v>5.2750000000000004</v>
      </c>
      <c r="L923">
        <v>21</v>
      </c>
      <c r="M923" t="s">
        <v>44</v>
      </c>
      <c r="N923">
        <v>21.821789023599202</v>
      </c>
    </row>
    <row r="924" spans="1:14" x14ac:dyDescent="0.25">
      <c r="A924" s="20" t="s">
        <v>20665</v>
      </c>
      <c r="B924">
        <v>4</v>
      </c>
      <c r="C924" t="s">
        <v>68</v>
      </c>
      <c r="D924" t="s">
        <v>90</v>
      </c>
      <c r="E924" t="s">
        <v>20664</v>
      </c>
      <c r="F924">
        <v>3</v>
      </c>
      <c r="G924">
        <v>2014</v>
      </c>
      <c r="H924" t="s">
        <v>52</v>
      </c>
      <c r="I924" t="s">
        <v>44</v>
      </c>
      <c r="J924" t="s">
        <v>44</v>
      </c>
      <c r="K924" t="s">
        <v>44</v>
      </c>
      <c r="L924">
        <v>14</v>
      </c>
      <c r="M924" t="s">
        <v>44</v>
      </c>
      <c r="N924">
        <v>26.726124191242398</v>
      </c>
    </row>
    <row r="925" spans="1:14" x14ac:dyDescent="0.25">
      <c r="A925" s="20" t="s">
        <v>20666</v>
      </c>
      <c r="B925">
        <v>4</v>
      </c>
      <c r="C925" t="s">
        <v>68</v>
      </c>
      <c r="D925" t="s">
        <v>90</v>
      </c>
      <c r="E925" t="s">
        <v>20664</v>
      </c>
      <c r="F925">
        <v>4</v>
      </c>
      <c r="G925">
        <v>2014</v>
      </c>
      <c r="H925" t="s">
        <v>52</v>
      </c>
      <c r="I925">
        <v>4.8752352108832699</v>
      </c>
      <c r="J925">
        <v>1.599</v>
      </c>
      <c r="K925">
        <v>8.1519999999999992</v>
      </c>
      <c r="L925">
        <v>27</v>
      </c>
      <c r="M925" t="s">
        <v>44</v>
      </c>
      <c r="N925">
        <v>19.245008972987499</v>
      </c>
    </row>
    <row r="926" spans="1:14" x14ac:dyDescent="0.25">
      <c r="A926" s="20" t="s">
        <v>20667</v>
      </c>
      <c r="B926">
        <v>4</v>
      </c>
      <c r="C926" t="s">
        <v>68</v>
      </c>
      <c r="D926" t="s">
        <v>90</v>
      </c>
      <c r="E926" t="s">
        <v>20664</v>
      </c>
      <c r="F926">
        <v>5</v>
      </c>
      <c r="G926">
        <v>2014</v>
      </c>
      <c r="H926" t="s">
        <v>52</v>
      </c>
      <c r="I926" t="s">
        <v>44</v>
      </c>
      <c r="J926" t="s">
        <v>44</v>
      </c>
      <c r="K926" t="s">
        <v>44</v>
      </c>
      <c r="L926">
        <v>9</v>
      </c>
      <c r="M926" t="s">
        <v>44</v>
      </c>
      <c r="N926">
        <v>33.3333333333333</v>
      </c>
    </row>
    <row r="927" spans="1:14" x14ac:dyDescent="0.25">
      <c r="A927" s="20" t="s">
        <v>20668</v>
      </c>
      <c r="B927">
        <v>4</v>
      </c>
      <c r="C927" t="s">
        <v>68</v>
      </c>
      <c r="D927" t="s">
        <v>90</v>
      </c>
      <c r="E927" t="s">
        <v>20664</v>
      </c>
      <c r="F927">
        <v>2</v>
      </c>
      <c r="G927">
        <v>2014</v>
      </c>
      <c r="H927" t="s">
        <v>53</v>
      </c>
      <c r="I927" t="s">
        <v>44</v>
      </c>
      <c r="J927" t="s">
        <v>44</v>
      </c>
      <c r="K927" t="s">
        <v>44</v>
      </c>
      <c r="L927">
        <v>17</v>
      </c>
      <c r="M927" t="s">
        <v>44</v>
      </c>
      <c r="N927">
        <v>24.253562503633301</v>
      </c>
    </row>
    <row r="928" spans="1:14" x14ac:dyDescent="0.25">
      <c r="A928" s="20" t="s">
        <v>20669</v>
      </c>
      <c r="B928">
        <v>4</v>
      </c>
      <c r="C928" t="s">
        <v>68</v>
      </c>
      <c r="D928" t="s">
        <v>90</v>
      </c>
      <c r="E928" t="s">
        <v>20664</v>
      </c>
      <c r="F928">
        <v>3</v>
      </c>
      <c r="G928">
        <v>2014</v>
      </c>
      <c r="H928" t="s">
        <v>53</v>
      </c>
      <c r="I928" t="s">
        <v>44</v>
      </c>
      <c r="J928" t="s">
        <v>44</v>
      </c>
      <c r="K928" t="s">
        <v>44</v>
      </c>
      <c r="L928">
        <v>12</v>
      </c>
      <c r="M928" t="s">
        <v>44</v>
      </c>
      <c r="N928">
        <v>28.867513459481302</v>
      </c>
    </row>
    <row r="929" spans="1:14" x14ac:dyDescent="0.25">
      <c r="A929" s="20" t="s">
        <v>20670</v>
      </c>
      <c r="B929">
        <v>4</v>
      </c>
      <c r="C929" t="s">
        <v>68</v>
      </c>
      <c r="D929" t="s">
        <v>90</v>
      </c>
      <c r="E929" t="s">
        <v>20664</v>
      </c>
      <c r="F929">
        <v>4</v>
      </c>
      <c r="G929">
        <v>2014</v>
      </c>
      <c r="H929" t="s">
        <v>53</v>
      </c>
      <c r="I929" t="s">
        <v>44</v>
      </c>
      <c r="J929" t="s">
        <v>44</v>
      </c>
      <c r="K929" t="s">
        <v>44</v>
      </c>
      <c r="L929">
        <v>39</v>
      </c>
      <c r="M929" t="s">
        <v>44</v>
      </c>
      <c r="N929">
        <v>16.012815380508702</v>
      </c>
    </row>
    <row r="930" spans="1:14" x14ac:dyDescent="0.25">
      <c r="A930" s="20" t="s">
        <v>20671</v>
      </c>
      <c r="B930">
        <v>4</v>
      </c>
      <c r="C930" t="s">
        <v>68</v>
      </c>
      <c r="D930" t="s">
        <v>90</v>
      </c>
      <c r="E930" t="s">
        <v>20664</v>
      </c>
      <c r="F930">
        <v>5</v>
      </c>
      <c r="G930">
        <v>2014</v>
      </c>
      <c r="H930" t="s">
        <v>53</v>
      </c>
      <c r="I930" t="s">
        <v>44</v>
      </c>
      <c r="J930" t="s">
        <v>44</v>
      </c>
      <c r="K930" t="s">
        <v>44</v>
      </c>
      <c r="L930">
        <v>128</v>
      </c>
      <c r="M930" t="s">
        <v>44</v>
      </c>
      <c r="N930">
        <v>8.8388347648318408</v>
      </c>
    </row>
    <row r="931" spans="1:14" x14ac:dyDescent="0.25">
      <c r="A931" s="20" t="s">
        <v>12068</v>
      </c>
      <c r="B931">
        <v>4</v>
      </c>
      <c r="C931" t="s">
        <v>68</v>
      </c>
      <c r="D931" t="s">
        <v>90</v>
      </c>
      <c r="E931" t="s">
        <v>20664</v>
      </c>
      <c r="F931">
        <v>2</v>
      </c>
      <c r="G931">
        <v>2014</v>
      </c>
      <c r="H931" t="s">
        <v>34</v>
      </c>
      <c r="I931">
        <v>1.9578389115608501</v>
      </c>
      <c r="J931">
        <v>-0.20499999999999999</v>
      </c>
      <c r="K931">
        <v>4.1210000000000004</v>
      </c>
      <c r="L931">
        <v>124</v>
      </c>
      <c r="M931" t="s">
        <v>44</v>
      </c>
      <c r="N931">
        <v>8.9802651013387393</v>
      </c>
    </row>
    <row r="932" spans="1:14" x14ac:dyDescent="0.25">
      <c r="A932" s="20" t="s">
        <v>20672</v>
      </c>
      <c r="B932">
        <v>4</v>
      </c>
      <c r="C932" t="s">
        <v>68</v>
      </c>
      <c r="D932" t="s">
        <v>90</v>
      </c>
      <c r="E932" t="s">
        <v>20664</v>
      </c>
      <c r="F932">
        <v>2</v>
      </c>
      <c r="G932">
        <v>2014</v>
      </c>
      <c r="H932" t="s">
        <v>54</v>
      </c>
      <c r="I932" t="s">
        <v>44</v>
      </c>
      <c r="J932" t="s">
        <v>44</v>
      </c>
      <c r="K932" t="s">
        <v>44</v>
      </c>
      <c r="L932">
        <v>4</v>
      </c>
      <c r="M932" t="s">
        <v>44</v>
      </c>
      <c r="N932">
        <v>50</v>
      </c>
    </row>
    <row r="933" spans="1:14" x14ac:dyDescent="0.25">
      <c r="A933" s="20" t="s">
        <v>20673</v>
      </c>
      <c r="B933">
        <v>4</v>
      </c>
      <c r="C933" t="s">
        <v>68</v>
      </c>
      <c r="D933" t="s">
        <v>90</v>
      </c>
      <c r="E933" t="s">
        <v>20664</v>
      </c>
      <c r="F933">
        <v>3</v>
      </c>
      <c r="G933">
        <v>2014</v>
      </c>
      <c r="H933" t="s">
        <v>54</v>
      </c>
      <c r="I933" t="s">
        <v>44</v>
      </c>
      <c r="J933" t="s">
        <v>44</v>
      </c>
      <c r="K933" t="s">
        <v>44</v>
      </c>
      <c r="L933">
        <v>5</v>
      </c>
      <c r="M933" t="s">
        <v>44</v>
      </c>
      <c r="N933">
        <v>44.721359549995803</v>
      </c>
    </row>
    <row r="934" spans="1:14" x14ac:dyDescent="0.25">
      <c r="A934" s="20" t="s">
        <v>20674</v>
      </c>
      <c r="B934">
        <v>4</v>
      </c>
      <c r="C934" t="s">
        <v>68</v>
      </c>
      <c r="D934" t="s">
        <v>90</v>
      </c>
      <c r="E934" t="s">
        <v>20664</v>
      </c>
      <c r="F934">
        <v>4</v>
      </c>
      <c r="G934">
        <v>2014</v>
      </c>
      <c r="H934" t="s">
        <v>54</v>
      </c>
      <c r="I934" t="s">
        <v>44</v>
      </c>
      <c r="J934" t="s">
        <v>44</v>
      </c>
      <c r="K934" t="s">
        <v>44</v>
      </c>
      <c r="L934">
        <v>9</v>
      </c>
      <c r="M934" t="s">
        <v>44</v>
      </c>
      <c r="N934">
        <v>33.3333333333333</v>
      </c>
    </row>
    <row r="935" spans="1:14" x14ac:dyDescent="0.25">
      <c r="A935" s="20" t="s">
        <v>12069</v>
      </c>
      <c r="B935">
        <v>4</v>
      </c>
      <c r="C935" t="s">
        <v>68</v>
      </c>
      <c r="D935" t="s">
        <v>90</v>
      </c>
      <c r="E935" t="s">
        <v>20664</v>
      </c>
      <c r="F935">
        <v>3</v>
      </c>
      <c r="G935">
        <v>2014</v>
      </c>
      <c r="H935" t="s">
        <v>34</v>
      </c>
      <c r="I935">
        <v>4.1013158936931804</v>
      </c>
      <c r="J935">
        <v>1.7629999999999999</v>
      </c>
      <c r="K935">
        <v>6.4390000000000001</v>
      </c>
      <c r="L935">
        <v>144</v>
      </c>
      <c r="M935" t="s">
        <v>44</v>
      </c>
      <c r="N935">
        <v>8.3333333333333304</v>
      </c>
    </row>
    <row r="936" spans="1:14" x14ac:dyDescent="0.25">
      <c r="A936" s="20" t="s">
        <v>4944</v>
      </c>
      <c r="B936">
        <v>4</v>
      </c>
      <c r="C936" t="s">
        <v>68</v>
      </c>
      <c r="D936" t="s">
        <v>90</v>
      </c>
      <c r="E936" t="s">
        <v>20664</v>
      </c>
      <c r="F936">
        <v>2</v>
      </c>
      <c r="G936">
        <v>2014</v>
      </c>
      <c r="H936" t="s">
        <v>55</v>
      </c>
      <c r="I936">
        <v>0.35420685048726203</v>
      </c>
      <c r="J936">
        <v>-1.115</v>
      </c>
      <c r="K936">
        <v>1.823</v>
      </c>
      <c r="L936">
        <v>42</v>
      </c>
      <c r="M936" t="s">
        <v>44</v>
      </c>
      <c r="N936">
        <v>15.430334996209201</v>
      </c>
    </row>
    <row r="937" spans="1:14" x14ac:dyDescent="0.25">
      <c r="A937" s="20" t="s">
        <v>4947</v>
      </c>
      <c r="B937">
        <v>4</v>
      </c>
      <c r="C937" t="s">
        <v>68</v>
      </c>
      <c r="D937" t="s">
        <v>90</v>
      </c>
      <c r="E937" t="s">
        <v>20664</v>
      </c>
      <c r="F937">
        <v>3</v>
      </c>
      <c r="G937">
        <v>2014</v>
      </c>
      <c r="H937" t="s">
        <v>55</v>
      </c>
      <c r="I937">
        <v>1.6177129452899901</v>
      </c>
      <c r="J937">
        <v>-7.4999999999999997E-2</v>
      </c>
      <c r="K937">
        <v>3.3109999999999999</v>
      </c>
      <c r="L937">
        <v>48</v>
      </c>
      <c r="M937" t="s">
        <v>44</v>
      </c>
      <c r="N937">
        <v>14.433756729740599</v>
      </c>
    </row>
    <row r="938" spans="1:14" x14ac:dyDescent="0.25">
      <c r="A938" s="20" t="s">
        <v>4948</v>
      </c>
      <c r="B938">
        <v>4</v>
      </c>
      <c r="C938" t="s">
        <v>68</v>
      </c>
      <c r="D938" t="s">
        <v>90</v>
      </c>
      <c r="E938" t="s">
        <v>20664</v>
      </c>
      <c r="F938">
        <v>4</v>
      </c>
      <c r="G938">
        <v>2014</v>
      </c>
      <c r="H938" t="s">
        <v>55</v>
      </c>
      <c r="I938">
        <v>3.2585901320322499</v>
      </c>
      <c r="J938">
        <v>1.377</v>
      </c>
      <c r="K938">
        <v>5.14</v>
      </c>
      <c r="L938">
        <v>63</v>
      </c>
      <c r="M938" t="s">
        <v>44</v>
      </c>
      <c r="N938">
        <v>12.5988157669742</v>
      </c>
    </row>
    <row r="939" spans="1:14" x14ac:dyDescent="0.25">
      <c r="A939" s="20" t="s">
        <v>4949</v>
      </c>
      <c r="B939">
        <v>4</v>
      </c>
      <c r="C939" t="s">
        <v>68</v>
      </c>
      <c r="D939" t="s">
        <v>90</v>
      </c>
      <c r="E939" t="s">
        <v>20664</v>
      </c>
      <c r="F939">
        <v>5</v>
      </c>
      <c r="G939">
        <v>2014</v>
      </c>
      <c r="H939" t="s">
        <v>55</v>
      </c>
      <c r="I939">
        <v>7.1962217242473603</v>
      </c>
      <c r="J939">
        <v>3.714</v>
      </c>
      <c r="K939">
        <v>10.678000000000001</v>
      </c>
      <c r="L939">
        <v>47</v>
      </c>
      <c r="M939" t="s">
        <v>44</v>
      </c>
      <c r="N939">
        <v>14.5864991497895</v>
      </c>
    </row>
    <row r="940" spans="1:14" x14ac:dyDescent="0.25">
      <c r="A940" s="20" t="s">
        <v>12070</v>
      </c>
      <c r="B940">
        <v>4</v>
      </c>
      <c r="C940" t="s">
        <v>68</v>
      </c>
      <c r="D940" t="s">
        <v>90</v>
      </c>
      <c r="E940" t="s">
        <v>20664</v>
      </c>
      <c r="F940">
        <v>4</v>
      </c>
      <c r="G940">
        <v>2014</v>
      </c>
      <c r="H940" t="s">
        <v>34</v>
      </c>
      <c r="I940">
        <v>0.58971941685738805</v>
      </c>
      <c r="J940">
        <v>-1.581</v>
      </c>
      <c r="K940">
        <v>2.7610000000000001</v>
      </c>
      <c r="L940">
        <v>93</v>
      </c>
      <c r="M940" t="s">
        <v>44</v>
      </c>
      <c r="N940">
        <v>10.3695169473043</v>
      </c>
    </row>
    <row r="941" spans="1:14" x14ac:dyDescent="0.25">
      <c r="A941" s="20" t="s">
        <v>4965</v>
      </c>
      <c r="B941">
        <v>4</v>
      </c>
      <c r="C941" t="s">
        <v>68</v>
      </c>
      <c r="D941" t="s">
        <v>90</v>
      </c>
      <c r="E941" t="s">
        <v>20664</v>
      </c>
      <c r="F941">
        <v>2</v>
      </c>
      <c r="G941">
        <v>2014</v>
      </c>
      <c r="H941" t="s">
        <v>56</v>
      </c>
      <c r="I941" t="s">
        <v>44</v>
      </c>
      <c r="J941" t="s">
        <v>44</v>
      </c>
      <c r="K941" t="s">
        <v>44</v>
      </c>
      <c r="L941">
        <v>4</v>
      </c>
      <c r="M941" t="s">
        <v>44</v>
      </c>
      <c r="N941">
        <v>50</v>
      </c>
    </row>
    <row r="942" spans="1:14" x14ac:dyDescent="0.25">
      <c r="A942" s="20" t="s">
        <v>4968</v>
      </c>
      <c r="B942">
        <v>4</v>
      </c>
      <c r="C942" t="s">
        <v>68</v>
      </c>
      <c r="D942" t="s">
        <v>90</v>
      </c>
      <c r="E942" t="s">
        <v>20664</v>
      </c>
      <c r="F942">
        <v>3</v>
      </c>
      <c r="G942">
        <v>2014</v>
      </c>
      <c r="H942" t="s">
        <v>56</v>
      </c>
      <c r="I942" t="s">
        <v>44</v>
      </c>
      <c r="J942" t="s">
        <v>44</v>
      </c>
      <c r="K942" t="s">
        <v>44</v>
      </c>
      <c r="L942">
        <v>7</v>
      </c>
      <c r="M942" t="s">
        <v>44</v>
      </c>
      <c r="N942">
        <v>37.796447300922701</v>
      </c>
    </row>
    <row r="943" spans="1:14" x14ac:dyDescent="0.25">
      <c r="A943" s="20" t="s">
        <v>4970</v>
      </c>
      <c r="B943">
        <v>4</v>
      </c>
      <c r="C943" t="s">
        <v>68</v>
      </c>
      <c r="D943" t="s">
        <v>90</v>
      </c>
      <c r="E943" t="s">
        <v>20664</v>
      </c>
      <c r="F943">
        <v>5</v>
      </c>
      <c r="G943">
        <v>2014</v>
      </c>
      <c r="H943" t="s">
        <v>56</v>
      </c>
      <c r="I943" t="s">
        <v>44</v>
      </c>
      <c r="J943" t="s">
        <v>44</v>
      </c>
      <c r="K943" t="s">
        <v>44</v>
      </c>
      <c r="L943">
        <v>53</v>
      </c>
      <c r="M943" t="s">
        <v>44</v>
      </c>
      <c r="N943">
        <v>13.7360563948689</v>
      </c>
    </row>
    <row r="944" spans="1:14" x14ac:dyDescent="0.25">
      <c r="A944" s="20" t="s">
        <v>12071</v>
      </c>
      <c r="B944">
        <v>4</v>
      </c>
      <c r="C944" t="s">
        <v>68</v>
      </c>
      <c r="D944" t="s">
        <v>90</v>
      </c>
      <c r="E944" t="s">
        <v>20664</v>
      </c>
      <c r="F944">
        <v>5</v>
      </c>
      <c r="G944">
        <v>2014</v>
      </c>
      <c r="H944" t="s">
        <v>34</v>
      </c>
      <c r="I944">
        <v>7.5577806608314502</v>
      </c>
      <c r="J944">
        <v>5.2039999999999997</v>
      </c>
      <c r="K944">
        <v>9.9109999999999996</v>
      </c>
      <c r="L944">
        <v>237</v>
      </c>
      <c r="M944" t="s">
        <v>44</v>
      </c>
      <c r="N944">
        <v>6.4956980246163099</v>
      </c>
    </row>
    <row r="945" spans="1:14" x14ac:dyDescent="0.25">
      <c r="A945" s="20" t="s">
        <v>4984</v>
      </c>
      <c r="B945">
        <v>4</v>
      </c>
      <c r="C945" t="s">
        <v>68</v>
      </c>
      <c r="D945" t="s">
        <v>90</v>
      </c>
      <c r="E945" t="s">
        <v>20664</v>
      </c>
      <c r="F945">
        <v>2</v>
      </c>
      <c r="G945">
        <v>2014</v>
      </c>
      <c r="H945" t="s">
        <v>57</v>
      </c>
      <c r="I945" t="s">
        <v>44</v>
      </c>
      <c r="J945" t="s">
        <v>44</v>
      </c>
      <c r="K945" t="s">
        <v>44</v>
      </c>
      <c r="L945">
        <v>8</v>
      </c>
      <c r="M945" t="s">
        <v>44</v>
      </c>
      <c r="N945">
        <v>35.355339059327399</v>
      </c>
    </row>
    <row r="946" spans="1:14" x14ac:dyDescent="0.25">
      <c r="A946" s="20" t="s">
        <v>4987</v>
      </c>
      <c r="B946">
        <v>4</v>
      </c>
      <c r="C946" t="s">
        <v>68</v>
      </c>
      <c r="D946" t="s">
        <v>90</v>
      </c>
      <c r="E946" t="s">
        <v>20664</v>
      </c>
      <c r="F946">
        <v>3</v>
      </c>
      <c r="G946">
        <v>2014</v>
      </c>
      <c r="H946" t="s">
        <v>57</v>
      </c>
      <c r="I946">
        <v>0.146504670061849</v>
      </c>
      <c r="J946">
        <v>-6.1520000000000001</v>
      </c>
      <c r="K946">
        <v>6.4450000000000003</v>
      </c>
      <c r="L946">
        <v>28</v>
      </c>
      <c r="M946" t="s">
        <v>44</v>
      </c>
      <c r="N946">
        <v>18.8982236504614</v>
      </c>
    </row>
    <row r="947" spans="1:14" x14ac:dyDescent="0.25">
      <c r="A947" s="20" t="s">
        <v>4988</v>
      </c>
      <c r="B947">
        <v>4</v>
      </c>
      <c r="C947" t="s">
        <v>68</v>
      </c>
      <c r="D947" t="s">
        <v>90</v>
      </c>
      <c r="E947" t="s">
        <v>20664</v>
      </c>
      <c r="F947">
        <v>4</v>
      </c>
      <c r="G947">
        <v>2014</v>
      </c>
      <c r="H947" t="s">
        <v>57</v>
      </c>
      <c r="I947">
        <v>2.64752135568878</v>
      </c>
      <c r="J947">
        <v>-3.806</v>
      </c>
      <c r="K947">
        <v>9.1010000000000009</v>
      </c>
      <c r="L947">
        <v>42</v>
      </c>
      <c r="M947" t="s">
        <v>44</v>
      </c>
      <c r="N947">
        <v>15.430334996209201</v>
      </c>
    </row>
    <row r="948" spans="1:14" x14ac:dyDescent="0.25">
      <c r="A948" s="20" t="s">
        <v>4989</v>
      </c>
      <c r="B948">
        <v>4</v>
      </c>
      <c r="C948" t="s">
        <v>68</v>
      </c>
      <c r="D948" t="s">
        <v>90</v>
      </c>
      <c r="E948" t="s">
        <v>20664</v>
      </c>
      <c r="F948">
        <v>5</v>
      </c>
      <c r="G948">
        <v>2014</v>
      </c>
      <c r="H948" t="s">
        <v>57</v>
      </c>
      <c r="I948">
        <v>3.8369370694558498</v>
      </c>
      <c r="J948">
        <v>-2.9060000000000001</v>
      </c>
      <c r="K948">
        <v>10.58</v>
      </c>
      <c r="L948">
        <v>33</v>
      </c>
      <c r="M948" t="s">
        <v>44</v>
      </c>
      <c r="N948">
        <v>17.407765595569799</v>
      </c>
    </row>
    <row r="949" spans="1:14" x14ac:dyDescent="0.25">
      <c r="A949" s="20" t="s">
        <v>5005</v>
      </c>
      <c r="B949">
        <v>4</v>
      </c>
      <c r="C949" t="s">
        <v>68</v>
      </c>
      <c r="D949" t="s">
        <v>90</v>
      </c>
      <c r="E949" t="s">
        <v>20664</v>
      </c>
      <c r="F949">
        <v>2</v>
      </c>
      <c r="G949">
        <v>2014</v>
      </c>
      <c r="H949" t="s">
        <v>58</v>
      </c>
      <c r="I949">
        <v>-0.24445024281505801</v>
      </c>
      <c r="J949">
        <v>-1.6950000000000001</v>
      </c>
      <c r="K949">
        <v>1.2070000000000001</v>
      </c>
      <c r="L949">
        <v>29</v>
      </c>
      <c r="M949" t="s">
        <v>44</v>
      </c>
      <c r="N949">
        <v>18.569533817705199</v>
      </c>
    </row>
    <row r="950" spans="1:14" x14ac:dyDescent="0.25">
      <c r="A950" s="20" t="s">
        <v>5008</v>
      </c>
      <c r="B950">
        <v>4</v>
      </c>
      <c r="C950" t="s">
        <v>68</v>
      </c>
      <c r="D950" t="s">
        <v>90</v>
      </c>
      <c r="E950" t="s">
        <v>20664</v>
      </c>
      <c r="F950">
        <v>3</v>
      </c>
      <c r="G950">
        <v>2014</v>
      </c>
      <c r="H950" t="s">
        <v>58</v>
      </c>
      <c r="I950">
        <v>0.78140214611579895</v>
      </c>
      <c r="J950">
        <v>-0.65900000000000003</v>
      </c>
      <c r="K950">
        <v>2.222</v>
      </c>
      <c r="L950">
        <v>56</v>
      </c>
      <c r="M950" t="s">
        <v>44</v>
      </c>
      <c r="N950">
        <v>13.363062095621199</v>
      </c>
    </row>
    <row r="951" spans="1:14" x14ac:dyDescent="0.25">
      <c r="A951" s="20" t="s">
        <v>5009</v>
      </c>
      <c r="B951">
        <v>4</v>
      </c>
      <c r="C951" t="s">
        <v>68</v>
      </c>
      <c r="D951" t="s">
        <v>90</v>
      </c>
      <c r="E951" t="s">
        <v>20664</v>
      </c>
      <c r="F951">
        <v>4</v>
      </c>
      <c r="G951">
        <v>2014</v>
      </c>
      <c r="H951" t="s">
        <v>58</v>
      </c>
      <c r="I951">
        <v>4.93075057553781</v>
      </c>
      <c r="J951">
        <v>3.2509999999999999</v>
      </c>
      <c r="K951">
        <v>6.61</v>
      </c>
      <c r="L951">
        <v>139</v>
      </c>
      <c r="M951" t="s">
        <v>44</v>
      </c>
      <c r="N951">
        <v>8.4818892967997108</v>
      </c>
    </row>
    <row r="952" spans="1:14" x14ac:dyDescent="0.25">
      <c r="A952" s="20" t="s">
        <v>5010</v>
      </c>
      <c r="B952">
        <v>4</v>
      </c>
      <c r="C952" t="s">
        <v>68</v>
      </c>
      <c r="D952" t="s">
        <v>90</v>
      </c>
      <c r="E952" t="s">
        <v>20664</v>
      </c>
      <c r="F952">
        <v>5</v>
      </c>
      <c r="G952">
        <v>2014</v>
      </c>
      <c r="H952" t="s">
        <v>58</v>
      </c>
      <c r="I952">
        <v>4.8140497538736202</v>
      </c>
      <c r="J952">
        <v>3.258</v>
      </c>
      <c r="K952">
        <v>6.37</v>
      </c>
      <c r="L952">
        <v>176</v>
      </c>
      <c r="M952" t="s">
        <v>44</v>
      </c>
      <c r="N952">
        <v>7.5377836144440904</v>
      </c>
    </row>
    <row r="953" spans="1:14" x14ac:dyDescent="0.25">
      <c r="A953" s="20" t="s">
        <v>20675</v>
      </c>
      <c r="B953">
        <v>4</v>
      </c>
      <c r="C953" t="s">
        <v>68</v>
      </c>
      <c r="D953" t="s">
        <v>90</v>
      </c>
      <c r="E953" t="s">
        <v>20664</v>
      </c>
      <c r="F953">
        <v>2</v>
      </c>
      <c r="G953">
        <v>2014</v>
      </c>
      <c r="H953" t="s">
        <v>59</v>
      </c>
      <c r="I953" t="s">
        <v>44</v>
      </c>
      <c r="J953" t="s">
        <v>44</v>
      </c>
      <c r="K953" t="s">
        <v>44</v>
      </c>
      <c r="L953">
        <v>5</v>
      </c>
      <c r="M953" t="s">
        <v>44</v>
      </c>
      <c r="N953">
        <v>44.721359549995803</v>
      </c>
    </row>
    <row r="954" spans="1:14" x14ac:dyDescent="0.25">
      <c r="A954" s="20" t="s">
        <v>20676</v>
      </c>
      <c r="B954">
        <v>4</v>
      </c>
      <c r="C954" t="s">
        <v>68</v>
      </c>
      <c r="D954" t="s">
        <v>90</v>
      </c>
      <c r="E954" t="s">
        <v>20664</v>
      </c>
      <c r="F954">
        <v>3</v>
      </c>
      <c r="G954">
        <v>2014</v>
      </c>
      <c r="H954" t="s">
        <v>59</v>
      </c>
      <c r="I954" t="s">
        <v>44</v>
      </c>
      <c r="J954" t="s">
        <v>44</v>
      </c>
      <c r="K954" t="s">
        <v>44</v>
      </c>
      <c r="L954">
        <v>3</v>
      </c>
      <c r="M954" t="s">
        <v>44</v>
      </c>
      <c r="N954">
        <v>57.735026918962603</v>
      </c>
    </row>
    <row r="955" spans="1:14" x14ac:dyDescent="0.25">
      <c r="A955" s="20" t="s">
        <v>20677</v>
      </c>
      <c r="B955">
        <v>4</v>
      </c>
      <c r="C955" t="s">
        <v>68</v>
      </c>
      <c r="D955" t="s">
        <v>90</v>
      </c>
      <c r="E955" t="s">
        <v>20664</v>
      </c>
      <c r="F955">
        <v>4</v>
      </c>
      <c r="G955">
        <v>2014</v>
      </c>
      <c r="H955" t="s">
        <v>59</v>
      </c>
      <c r="I955" t="s">
        <v>44</v>
      </c>
      <c r="J955" t="s">
        <v>44</v>
      </c>
      <c r="K955" t="s">
        <v>44</v>
      </c>
      <c r="L955">
        <v>20</v>
      </c>
      <c r="M955" t="s">
        <v>44</v>
      </c>
      <c r="N955">
        <v>22.360679774997902</v>
      </c>
    </row>
    <row r="956" spans="1:14" x14ac:dyDescent="0.25">
      <c r="A956" s="20" t="s">
        <v>20678</v>
      </c>
      <c r="B956">
        <v>4</v>
      </c>
      <c r="C956" t="s">
        <v>68</v>
      </c>
      <c r="D956" t="s">
        <v>90</v>
      </c>
      <c r="E956" t="s">
        <v>20664</v>
      </c>
      <c r="F956">
        <v>5</v>
      </c>
      <c r="G956">
        <v>2014</v>
      </c>
      <c r="H956" t="s">
        <v>59</v>
      </c>
      <c r="I956" t="s">
        <v>44</v>
      </c>
      <c r="J956" t="s">
        <v>44</v>
      </c>
      <c r="K956" t="s">
        <v>44</v>
      </c>
      <c r="L956">
        <v>8</v>
      </c>
      <c r="M956" t="s">
        <v>44</v>
      </c>
      <c r="N956">
        <v>35.355339059327399</v>
      </c>
    </row>
    <row r="957" spans="1:14" x14ac:dyDescent="0.25">
      <c r="A957" s="20" t="s">
        <v>20679</v>
      </c>
      <c r="B957">
        <v>4</v>
      </c>
      <c r="C957" t="s">
        <v>68</v>
      </c>
      <c r="D957" t="s">
        <v>90</v>
      </c>
      <c r="E957" t="s">
        <v>20664</v>
      </c>
      <c r="F957">
        <v>2</v>
      </c>
      <c r="G957">
        <v>2014</v>
      </c>
      <c r="H957" t="s">
        <v>60</v>
      </c>
      <c r="I957">
        <v>1.0003592581129901</v>
      </c>
      <c r="J957">
        <v>-2.7E-2</v>
      </c>
      <c r="K957">
        <v>2.0270000000000001</v>
      </c>
      <c r="L957">
        <v>80</v>
      </c>
      <c r="M957" t="s">
        <v>44</v>
      </c>
      <c r="N957">
        <v>11.180339887498899</v>
      </c>
    </row>
    <row r="958" spans="1:14" x14ac:dyDescent="0.25">
      <c r="A958" s="20" t="s">
        <v>20680</v>
      </c>
      <c r="B958">
        <v>4</v>
      </c>
      <c r="C958" t="s">
        <v>68</v>
      </c>
      <c r="D958" t="s">
        <v>90</v>
      </c>
      <c r="E958" t="s">
        <v>20664</v>
      </c>
      <c r="F958">
        <v>3</v>
      </c>
      <c r="G958">
        <v>2014</v>
      </c>
      <c r="H958" t="s">
        <v>60</v>
      </c>
      <c r="I958">
        <v>2.6820265432164501</v>
      </c>
      <c r="J958">
        <v>1.498</v>
      </c>
      <c r="K958">
        <v>3.8660000000000001</v>
      </c>
      <c r="L958">
        <v>110</v>
      </c>
      <c r="M958" t="s">
        <v>44</v>
      </c>
      <c r="N958">
        <v>9.5346258924559208</v>
      </c>
    </row>
    <row r="959" spans="1:14" x14ac:dyDescent="0.25">
      <c r="A959" s="20" t="s">
        <v>20681</v>
      </c>
      <c r="B959">
        <v>4</v>
      </c>
      <c r="C959" t="s">
        <v>68</v>
      </c>
      <c r="D959" t="s">
        <v>90</v>
      </c>
      <c r="E959" t="s">
        <v>20664</v>
      </c>
      <c r="F959">
        <v>4</v>
      </c>
      <c r="G959">
        <v>2014</v>
      </c>
      <c r="H959" t="s">
        <v>60</v>
      </c>
      <c r="I959">
        <v>4.37577245751371</v>
      </c>
      <c r="J959">
        <v>2.9430000000000001</v>
      </c>
      <c r="K959">
        <v>5.8090000000000002</v>
      </c>
      <c r="L959">
        <v>116</v>
      </c>
      <c r="M959" t="s">
        <v>44</v>
      </c>
      <c r="N959">
        <v>9.2847669088525908</v>
      </c>
    </row>
    <row r="960" spans="1:14" x14ac:dyDescent="0.25">
      <c r="A960" s="20" t="s">
        <v>20682</v>
      </c>
      <c r="B960">
        <v>4</v>
      </c>
      <c r="C960" t="s">
        <v>68</v>
      </c>
      <c r="D960" t="s">
        <v>90</v>
      </c>
      <c r="E960" t="s">
        <v>20664</v>
      </c>
      <c r="F960">
        <v>5</v>
      </c>
      <c r="G960">
        <v>2014</v>
      </c>
      <c r="H960" t="s">
        <v>60</v>
      </c>
      <c r="I960">
        <v>5.7113238533029902</v>
      </c>
      <c r="J960">
        <v>3.8290000000000002</v>
      </c>
      <c r="K960">
        <v>7.5940000000000003</v>
      </c>
      <c r="L960">
        <v>84</v>
      </c>
      <c r="M960" t="s">
        <v>44</v>
      </c>
      <c r="N960">
        <v>10.910894511799601</v>
      </c>
    </row>
    <row r="961" spans="1:14" x14ac:dyDescent="0.25">
      <c r="A961" s="20" t="s">
        <v>20683</v>
      </c>
      <c r="B961">
        <v>4</v>
      </c>
      <c r="C961" t="s">
        <v>68</v>
      </c>
      <c r="D961" t="s">
        <v>90</v>
      </c>
      <c r="E961" t="s">
        <v>20664</v>
      </c>
      <c r="F961">
        <v>2</v>
      </c>
      <c r="G961">
        <v>2014</v>
      </c>
      <c r="H961" t="s">
        <v>61</v>
      </c>
      <c r="I961" t="s">
        <v>44</v>
      </c>
      <c r="J961" t="s">
        <v>44</v>
      </c>
      <c r="K961" t="s">
        <v>44</v>
      </c>
      <c r="L961">
        <v>3</v>
      </c>
      <c r="M961" t="s">
        <v>44</v>
      </c>
      <c r="N961">
        <v>57.735026918962603</v>
      </c>
    </row>
    <row r="962" spans="1:14" x14ac:dyDescent="0.25">
      <c r="A962" s="20" t="s">
        <v>20684</v>
      </c>
      <c r="B962">
        <v>4</v>
      </c>
      <c r="C962" t="s">
        <v>68</v>
      </c>
      <c r="D962" t="s">
        <v>90</v>
      </c>
      <c r="E962" t="s">
        <v>20664</v>
      </c>
      <c r="F962">
        <v>3</v>
      </c>
      <c r="G962">
        <v>2014</v>
      </c>
      <c r="H962" t="s">
        <v>61</v>
      </c>
      <c r="I962" t="s">
        <v>44</v>
      </c>
      <c r="J962" t="s">
        <v>44</v>
      </c>
      <c r="K962" t="s">
        <v>44</v>
      </c>
      <c r="L962">
        <v>4</v>
      </c>
      <c r="M962" t="s">
        <v>44</v>
      </c>
      <c r="N962">
        <v>50</v>
      </c>
    </row>
    <row r="963" spans="1:14" x14ac:dyDescent="0.25">
      <c r="A963" s="20" t="s">
        <v>20685</v>
      </c>
      <c r="B963">
        <v>4</v>
      </c>
      <c r="C963" t="s">
        <v>68</v>
      </c>
      <c r="D963" t="s">
        <v>90</v>
      </c>
      <c r="E963" t="s">
        <v>20664</v>
      </c>
      <c r="F963">
        <v>4</v>
      </c>
      <c r="G963">
        <v>2014</v>
      </c>
      <c r="H963" t="s">
        <v>61</v>
      </c>
      <c r="I963" t="s">
        <v>44</v>
      </c>
      <c r="J963" t="s">
        <v>44</v>
      </c>
      <c r="K963" t="s">
        <v>44</v>
      </c>
      <c r="L963">
        <v>14</v>
      </c>
      <c r="M963" t="s">
        <v>44</v>
      </c>
      <c r="N963">
        <v>26.726124191242398</v>
      </c>
    </row>
    <row r="964" spans="1:14" x14ac:dyDescent="0.25">
      <c r="A964" s="20" t="s">
        <v>20686</v>
      </c>
      <c r="B964">
        <v>4</v>
      </c>
      <c r="C964" t="s">
        <v>68</v>
      </c>
      <c r="D964" t="s">
        <v>90</v>
      </c>
      <c r="E964" t="s">
        <v>20664</v>
      </c>
      <c r="F964">
        <v>5</v>
      </c>
      <c r="G964">
        <v>2014</v>
      </c>
      <c r="H964" t="s">
        <v>61</v>
      </c>
      <c r="I964" t="s">
        <v>44</v>
      </c>
      <c r="J964" t="s">
        <v>44</v>
      </c>
      <c r="K964" t="s">
        <v>44</v>
      </c>
      <c r="L964">
        <v>1</v>
      </c>
      <c r="M964" t="s">
        <v>44</v>
      </c>
      <c r="N964">
        <v>100</v>
      </c>
    </row>
    <row r="965" spans="1:14" x14ac:dyDescent="0.25">
      <c r="A965" s="20" t="s">
        <v>20687</v>
      </c>
      <c r="B965">
        <v>4</v>
      </c>
      <c r="C965" t="s">
        <v>68</v>
      </c>
      <c r="D965" t="s">
        <v>90</v>
      </c>
      <c r="E965" t="s">
        <v>20664</v>
      </c>
      <c r="F965">
        <v>2</v>
      </c>
      <c r="G965">
        <v>2014</v>
      </c>
      <c r="H965" t="s">
        <v>62</v>
      </c>
      <c r="I965" t="s">
        <v>44</v>
      </c>
      <c r="J965" t="s">
        <v>44</v>
      </c>
      <c r="K965" t="s">
        <v>44</v>
      </c>
      <c r="L965">
        <v>7</v>
      </c>
      <c r="M965" t="s">
        <v>44</v>
      </c>
      <c r="N965">
        <v>37.796447300922701</v>
      </c>
    </row>
    <row r="966" spans="1:14" x14ac:dyDescent="0.25">
      <c r="A966" s="20" t="s">
        <v>20688</v>
      </c>
      <c r="B966">
        <v>4</v>
      </c>
      <c r="C966" t="s">
        <v>68</v>
      </c>
      <c r="D966" t="s">
        <v>90</v>
      </c>
      <c r="E966" t="s">
        <v>20664</v>
      </c>
      <c r="F966">
        <v>3</v>
      </c>
      <c r="G966">
        <v>2014</v>
      </c>
      <c r="H966" t="s">
        <v>62</v>
      </c>
      <c r="I966" t="s">
        <v>44</v>
      </c>
      <c r="J966" t="s">
        <v>44</v>
      </c>
      <c r="K966" t="s">
        <v>44</v>
      </c>
      <c r="L966">
        <v>12</v>
      </c>
      <c r="M966" t="s">
        <v>44</v>
      </c>
      <c r="N966">
        <v>28.867513459481302</v>
      </c>
    </row>
    <row r="967" spans="1:14" x14ac:dyDescent="0.25">
      <c r="A967" s="20" t="s">
        <v>20689</v>
      </c>
      <c r="B967">
        <v>4</v>
      </c>
      <c r="C967" t="s">
        <v>68</v>
      </c>
      <c r="D967" t="s">
        <v>90</v>
      </c>
      <c r="E967" t="s">
        <v>20664</v>
      </c>
      <c r="F967">
        <v>4</v>
      </c>
      <c r="G967">
        <v>2014</v>
      </c>
      <c r="H967" t="s">
        <v>62</v>
      </c>
      <c r="I967" t="s">
        <v>44</v>
      </c>
      <c r="J967" t="s">
        <v>44</v>
      </c>
      <c r="K967" t="s">
        <v>44</v>
      </c>
      <c r="L967">
        <v>10</v>
      </c>
      <c r="M967" t="s">
        <v>44</v>
      </c>
      <c r="N967">
        <v>31.6227766016838</v>
      </c>
    </row>
    <row r="968" spans="1:14" x14ac:dyDescent="0.25">
      <c r="A968" s="20" t="s">
        <v>20690</v>
      </c>
      <c r="B968">
        <v>4</v>
      </c>
      <c r="C968" t="s">
        <v>68</v>
      </c>
      <c r="D968" t="s">
        <v>90</v>
      </c>
      <c r="E968" t="s">
        <v>20664</v>
      </c>
      <c r="F968">
        <v>5</v>
      </c>
      <c r="G968">
        <v>2014</v>
      </c>
      <c r="H968" t="s">
        <v>62</v>
      </c>
      <c r="I968" t="s">
        <v>44</v>
      </c>
      <c r="J968" t="s">
        <v>44</v>
      </c>
      <c r="K968" t="s">
        <v>44</v>
      </c>
      <c r="L968">
        <v>25</v>
      </c>
      <c r="M968" t="s">
        <v>44</v>
      </c>
      <c r="N968">
        <v>20</v>
      </c>
    </row>
    <row r="969" spans="1:14" x14ac:dyDescent="0.25">
      <c r="A969" s="20" t="s">
        <v>20691</v>
      </c>
      <c r="B969">
        <v>4</v>
      </c>
      <c r="C969" t="s">
        <v>68</v>
      </c>
      <c r="D969" t="s">
        <v>90</v>
      </c>
      <c r="E969" t="s">
        <v>20664</v>
      </c>
      <c r="F969">
        <v>2</v>
      </c>
      <c r="G969">
        <v>2014</v>
      </c>
      <c r="H969" t="s">
        <v>75</v>
      </c>
      <c r="I969">
        <v>1.165</v>
      </c>
      <c r="J969">
        <v>0.67</v>
      </c>
      <c r="K969">
        <v>1.66</v>
      </c>
      <c r="L969" t="s">
        <v>44</v>
      </c>
      <c r="M969" t="s">
        <v>44</v>
      </c>
      <c r="N969">
        <v>-99</v>
      </c>
    </row>
    <row r="970" spans="1:14" x14ac:dyDescent="0.25">
      <c r="A970" s="20" t="s">
        <v>20692</v>
      </c>
      <c r="B970">
        <v>4</v>
      </c>
      <c r="C970" t="s">
        <v>68</v>
      </c>
      <c r="D970" t="s">
        <v>90</v>
      </c>
      <c r="E970" t="s">
        <v>20664</v>
      </c>
      <c r="F970">
        <v>3</v>
      </c>
      <c r="G970">
        <v>2014</v>
      </c>
      <c r="H970" t="s">
        <v>75</v>
      </c>
      <c r="I970">
        <v>1.7270000000000001</v>
      </c>
      <c r="J970">
        <v>1.22</v>
      </c>
      <c r="K970">
        <v>2.23</v>
      </c>
      <c r="L970" t="s">
        <v>44</v>
      </c>
      <c r="M970" t="s">
        <v>44</v>
      </c>
      <c r="N970">
        <v>-99</v>
      </c>
    </row>
    <row r="971" spans="1:14" x14ac:dyDescent="0.25">
      <c r="A971" s="20" t="s">
        <v>20693</v>
      </c>
      <c r="B971">
        <v>4</v>
      </c>
      <c r="C971" t="s">
        <v>68</v>
      </c>
      <c r="D971" t="s">
        <v>90</v>
      </c>
      <c r="E971" t="s">
        <v>20664</v>
      </c>
      <c r="F971">
        <v>4</v>
      </c>
      <c r="G971">
        <v>2014</v>
      </c>
      <c r="H971" t="s">
        <v>75</v>
      </c>
      <c r="I971">
        <v>3.7</v>
      </c>
      <c r="J971">
        <v>3.16</v>
      </c>
      <c r="K971">
        <v>4.24</v>
      </c>
      <c r="L971" t="s">
        <v>44</v>
      </c>
      <c r="M971" t="s">
        <v>44</v>
      </c>
      <c r="N971">
        <v>-99</v>
      </c>
    </row>
    <row r="972" spans="1:14" x14ac:dyDescent="0.25">
      <c r="A972" s="20" t="s">
        <v>20694</v>
      </c>
      <c r="B972">
        <v>4</v>
      </c>
      <c r="C972" t="s">
        <v>68</v>
      </c>
      <c r="D972" t="s">
        <v>90</v>
      </c>
      <c r="E972" t="s">
        <v>20664</v>
      </c>
      <c r="F972">
        <v>5</v>
      </c>
      <c r="G972">
        <v>2014</v>
      </c>
      <c r="H972" t="s">
        <v>75</v>
      </c>
      <c r="I972">
        <v>5.1989999999999998</v>
      </c>
      <c r="J972">
        <v>4.68</v>
      </c>
      <c r="K972">
        <v>5.72</v>
      </c>
      <c r="L972" t="s">
        <v>44</v>
      </c>
      <c r="M972" t="s">
        <v>44</v>
      </c>
      <c r="N972">
        <v>-99</v>
      </c>
    </row>
    <row r="973" spans="1:14" x14ac:dyDescent="0.25">
      <c r="A973" s="20" t="s">
        <v>20695</v>
      </c>
      <c r="B973">
        <v>4</v>
      </c>
      <c r="C973" t="s">
        <v>68</v>
      </c>
      <c r="D973" t="s">
        <v>90</v>
      </c>
      <c r="E973" t="s">
        <v>20664</v>
      </c>
      <c r="F973">
        <v>2</v>
      </c>
      <c r="G973">
        <v>2014</v>
      </c>
      <c r="H973" t="s">
        <v>43</v>
      </c>
      <c r="I973" t="s">
        <v>44</v>
      </c>
      <c r="J973" t="s">
        <v>44</v>
      </c>
      <c r="K973" t="s">
        <v>44</v>
      </c>
      <c r="L973">
        <v>16</v>
      </c>
      <c r="M973" t="s">
        <v>44</v>
      </c>
      <c r="N973">
        <v>25</v>
      </c>
    </row>
    <row r="974" spans="1:14" x14ac:dyDescent="0.25">
      <c r="A974" s="20" t="s">
        <v>15213</v>
      </c>
      <c r="B974">
        <v>4</v>
      </c>
      <c r="C974" t="s">
        <v>68</v>
      </c>
      <c r="D974" t="s">
        <v>90</v>
      </c>
      <c r="E974" t="s">
        <v>20664</v>
      </c>
      <c r="F974">
        <v>3</v>
      </c>
      <c r="G974">
        <v>2014</v>
      </c>
      <c r="H974" t="s">
        <v>43</v>
      </c>
      <c r="I974" t="s">
        <v>44</v>
      </c>
      <c r="J974" t="s">
        <v>44</v>
      </c>
      <c r="K974" t="s">
        <v>44</v>
      </c>
      <c r="L974">
        <v>65</v>
      </c>
      <c r="M974" t="s">
        <v>44</v>
      </c>
      <c r="N974">
        <v>12.4034734589208</v>
      </c>
    </row>
    <row r="975" spans="1:14" x14ac:dyDescent="0.25">
      <c r="A975" s="20" t="s">
        <v>15218</v>
      </c>
      <c r="B975">
        <v>4</v>
      </c>
      <c r="C975" t="s">
        <v>68</v>
      </c>
      <c r="D975" t="s">
        <v>90</v>
      </c>
      <c r="E975" t="s">
        <v>20664</v>
      </c>
      <c r="F975">
        <v>4</v>
      </c>
      <c r="G975">
        <v>2014</v>
      </c>
      <c r="H975" t="s">
        <v>43</v>
      </c>
      <c r="I975" t="s">
        <v>44</v>
      </c>
      <c r="J975" t="s">
        <v>44</v>
      </c>
      <c r="K975" t="s">
        <v>44</v>
      </c>
      <c r="L975">
        <v>77</v>
      </c>
      <c r="M975" t="s">
        <v>44</v>
      </c>
      <c r="N975">
        <v>11.396057645963801</v>
      </c>
    </row>
    <row r="976" spans="1:14" x14ac:dyDescent="0.25">
      <c r="A976" s="20" t="s">
        <v>15210</v>
      </c>
      <c r="B976">
        <v>4</v>
      </c>
      <c r="C976" t="s">
        <v>68</v>
      </c>
      <c r="D976" t="s">
        <v>90</v>
      </c>
      <c r="E976" t="s">
        <v>20664</v>
      </c>
      <c r="F976">
        <v>5</v>
      </c>
      <c r="G976">
        <v>2014</v>
      </c>
      <c r="H976" t="s">
        <v>43</v>
      </c>
      <c r="I976" t="s">
        <v>44</v>
      </c>
      <c r="J976" t="s">
        <v>44</v>
      </c>
      <c r="K976" t="s">
        <v>44</v>
      </c>
      <c r="L976">
        <v>81</v>
      </c>
      <c r="M976" t="s">
        <v>44</v>
      </c>
      <c r="N976">
        <v>11.1111111111111</v>
      </c>
    </row>
    <row r="977" spans="1:14" x14ac:dyDescent="0.25">
      <c r="A977" s="20" t="s">
        <v>20696</v>
      </c>
      <c r="B977">
        <v>4</v>
      </c>
      <c r="C977" t="s">
        <v>68</v>
      </c>
      <c r="D977" t="s">
        <v>90</v>
      </c>
      <c r="E977" t="s">
        <v>20664</v>
      </c>
      <c r="F977">
        <v>2</v>
      </c>
      <c r="G977">
        <v>2014</v>
      </c>
      <c r="H977" t="s">
        <v>45</v>
      </c>
      <c r="I977">
        <v>3.4650513250740098</v>
      </c>
      <c r="J977">
        <v>2.097</v>
      </c>
      <c r="K977">
        <v>4.8330000000000002</v>
      </c>
      <c r="L977">
        <v>127</v>
      </c>
      <c r="M977" t="s">
        <v>44</v>
      </c>
      <c r="N977">
        <v>8.8735650941611404</v>
      </c>
    </row>
    <row r="978" spans="1:14" x14ac:dyDescent="0.25">
      <c r="A978" s="20" t="s">
        <v>15224</v>
      </c>
      <c r="B978">
        <v>4</v>
      </c>
      <c r="C978" t="s">
        <v>68</v>
      </c>
      <c r="D978" t="s">
        <v>90</v>
      </c>
      <c r="E978" t="s">
        <v>20664</v>
      </c>
      <c r="F978">
        <v>3</v>
      </c>
      <c r="G978">
        <v>2014</v>
      </c>
      <c r="H978" t="s">
        <v>45</v>
      </c>
      <c r="I978">
        <v>0.67941429159280498</v>
      </c>
      <c r="J978">
        <v>-0.52200000000000002</v>
      </c>
      <c r="K978">
        <v>1.881</v>
      </c>
      <c r="L978">
        <v>65</v>
      </c>
      <c r="M978" t="s">
        <v>44</v>
      </c>
      <c r="N978">
        <v>12.4034734589208</v>
      </c>
    </row>
    <row r="979" spans="1:14" x14ac:dyDescent="0.25">
      <c r="A979" s="20" t="s">
        <v>15229</v>
      </c>
      <c r="B979">
        <v>4</v>
      </c>
      <c r="C979" t="s">
        <v>68</v>
      </c>
      <c r="D979" t="s">
        <v>90</v>
      </c>
      <c r="E979" t="s">
        <v>20664</v>
      </c>
      <c r="F979">
        <v>4</v>
      </c>
      <c r="G979">
        <v>2014</v>
      </c>
      <c r="H979" t="s">
        <v>45</v>
      </c>
      <c r="I979">
        <v>8.9157317375487306</v>
      </c>
      <c r="J979">
        <v>6.9690000000000003</v>
      </c>
      <c r="K979">
        <v>10.862</v>
      </c>
      <c r="L979">
        <v>172</v>
      </c>
      <c r="M979" t="s">
        <v>44</v>
      </c>
      <c r="N979">
        <v>7.6249285166302299</v>
      </c>
    </row>
    <row r="980" spans="1:14" x14ac:dyDescent="0.25">
      <c r="A980" s="20" t="s">
        <v>15221</v>
      </c>
      <c r="B980">
        <v>4</v>
      </c>
      <c r="C980" t="s">
        <v>68</v>
      </c>
      <c r="D980" t="s">
        <v>90</v>
      </c>
      <c r="E980" t="s">
        <v>20664</v>
      </c>
      <c r="F980">
        <v>5</v>
      </c>
      <c r="G980">
        <v>2014</v>
      </c>
      <c r="H980" t="s">
        <v>45</v>
      </c>
      <c r="I980">
        <v>4.28658093351474</v>
      </c>
      <c r="J980">
        <v>0.26500000000000001</v>
      </c>
      <c r="K980">
        <v>8.3079999999999998</v>
      </c>
      <c r="L980">
        <v>52</v>
      </c>
      <c r="M980" t="s">
        <v>44</v>
      </c>
      <c r="N980">
        <v>13.8675049056307</v>
      </c>
    </row>
    <row r="981" spans="1:14" x14ac:dyDescent="0.25">
      <c r="A981" s="20" t="s">
        <v>20697</v>
      </c>
      <c r="B981">
        <v>4</v>
      </c>
      <c r="C981" t="s">
        <v>68</v>
      </c>
      <c r="D981" t="s">
        <v>90</v>
      </c>
      <c r="E981" t="s">
        <v>20664</v>
      </c>
      <c r="F981">
        <v>2</v>
      </c>
      <c r="G981">
        <v>2014</v>
      </c>
      <c r="H981" t="s">
        <v>46</v>
      </c>
      <c r="I981">
        <v>0.79869510878146199</v>
      </c>
      <c r="J981">
        <v>-0.77900000000000003</v>
      </c>
      <c r="K981">
        <v>2.3759999999999999</v>
      </c>
      <c r="L981">
        <v>53</v>
      </c>
      <c r="M981" t="s">
        <v>44</v>
      </c>
      <c r="N981">
        <v>13.7360563948689</v>
      </c>
    </row>
    <row r="982" spans="1:14" x14ac:dyDescent="0.25">
      <c r="A982" s="20" t="s">
        <v>15235</v>
      </c>
      <c r="B982">
        <v>4</v>
      </c>
      <c r="C982" t="s">
        <v>68</v>
      </c>
      <c r="D982" t="s">
        <v>90</v>
      </c>
      <c r="E982" t="s">
        <v>20664</v>
      </c>
      <c r="F982">
        <v>3</v>
      </c>
      <c r="G982">
        <v>2014</v>
      </c>
      <c r="H982" t="s">
        <v>46</v>
      </c>
      <c r="I982">
        <v>1.2024220330958399</v>
      </c>
      <c r="J982">
        <v>-0.67900000000000005</v>
      </c>
      <c r="K982">
        <v>3.0840000000000001</v>
      </c>
      <c r="L982">
        <v>38</v>
      </c>
      <c r="M982" t="s">
        <v>44</v>
      </c>
      <c r="N982">
        <v>16.222142113076298</v>
      </c>
    </row>
    <row r="983" spans="1:14" x14ac:dyDescent="0.25">
      <c r="A983" s="20" t="s">
        <v>15240</v>
      </c>
      <c r="B983">
        <v>4</v>
      </c>
      <c r="C983" t="s">
        <v>68</v>
      </c>
      <c r="D983" t="s">
        <v>90</v>
      </c>
      <c r="E983" t="s">
        <v>20664</v>
      </c>
      <c r="F983">
        <v>4</v>
      </c>
      <c r="G983">
        <v>2014</v>
      </c>
      <c r="H983" t="s">
        <v>46</v>
      </c>
      <c r="I983">
        <v>5.0785742145124599</v>
      </c>
      <c r="J983">
        <v>2.4950000000000001</v>
      </c>
      <c r="K983">
        <v>7.6630000000000003</v>
      </c>
      <c r="L983">
        <v>53</v>
      </c>
      <c r="M983" t="s">
        <v>44</v>
      </c>
      <c r="N983">
        <v>13.7360563948689</v>
      </c>
    </row>
    <row r="984" spans="1:14" x14ac:dyDescent="0.25">
      <c r="A984" s="20" t="s">
        <v>15232</v>
      </c>
      <c r="B984">
        <v>4</v>
      </c>
      <c r="C984" t="s">
        <v>68</v>
      </c>
      <c r="D984" t="s">
        <v>90</v>
      </c>
      <c r="E984" t="s">
        <v>20664</v>
      </c>
      <c r="F984">
        <v>5</v>
      </c>
      <c r="G984">
        <v>2014</v>
      </c>
      <c r="H984" t="s">
        <v>46</v>
      </c>
      <c r="I984">
        <v>3.51844519072429</v>
      </c>
      <c r="J984">
        <v>1.361</v>
      </c>
      <c r="K984">
        <v>5.6760000000000002</v>
      </c>
      <c r="L984">
        <v>56</v>
      </c>
      <c r="M984" t="s">
        <v>44</v>
      </c>
      <c r="N984">
        <v>13.363062095621199</v>
      </c>
    </row>
    <row r="985" spans="1:14" x14ac:dyDescent="0.25">
      <c r="A985" s="20" t="s">
        <v>20698</v>
      </c>
      <c r="B985">
        <v>4</v>
      </c>
      <c r="C985" t="s">
        <v>68</v>
      </c>
      <c r="D985" t="s">
        <v>90</v>
      </c>
      <c r="E985" t="s">
        <v>20664</v>
      </c>
      <c r="F985">
        <v>2</v>
      </c>
      <c r="G985">
        <v>2014</v>
      </c>
      <c r="H985" t="s">
        <v>47</v>
      </c>
      <c r="I985" t="s">
        <v>44</v>
      </c>
      <c r="J985" t="s">
        <v>44</v>
      </c>
      <c r="K985" t="s">
        <v>44</v>
      </c>
      <c r="L985">
        <v>43</v>
      </c>
      <c r="M985" t="s">
        <v>44</v>
      </c>
      <c r="N985">
        <v>15.249857033260501</v>
      </c>
    </row>
    <row r="986" spans="1:14" x14ac:dyDescent="0.25">
      <c r="A986" s="20" t="s">
        <v>15246</v>
      </c>
      <c r="B986">
        <v>4</v>
      </c>
      <c r="C986" t="s">
        <v>68</v>
      </c>
      <c r="D986" t="s">
        <v>90</v>
      </c>
      <c r="E986" t="s">
        <v>20664</v>
      </c>
      <c r="F986">
        <v>3</v>
      </c>
      <c r="G986">
        <v>2014</v>
      </c>
      <c r="H986" t="s">
        <v>47</v>
      </c>
      <c r="I986" t="s">
        <v>44</v>
      </c>
      <c r="J986" t="s">
        <v>44</v>
      </c>
      <c r="K986" t="s">
        <v>44</v>
      </c>
      <c r="L986">
        <v>44</v>
      </c>
      <c r="M986" t="s">
        <v>44</v>
      </c>
      <c r="N986">
        <v>15.0755672288882</v>
      </c>
    </row>
    <row r="987" spans="1:14" x14ac:dyDescent="0.25">
      <c r="A987" s="20" t="s">
        <v>15251</v>
      </c>
      <c r="B987">
        <v>4</v>
      </c>
      <c r="C987" t="s">
        <v>68</v>
      </c>
      <c r="D987" t="s">
        <v>90</v>
      </c>
      <c r="E987" t="s">
        <v>20664</v>
      </c>
      <c r="F987">
        <v>4</v>
      </c>
      <c r="G987">
        <v>2014</v>
      </c>
      <c r="H987" t="s">
        <v>47</v>
      </c>
      <c r="I987" t="s">
        <v>44</v>
      </c>
      <c r="J987" t="s">
        <v>44</v>
      </c>
      <c r="K987" t="s">
        <v>44</v>
      </c>
      <c r="L987">
        <v>77</v>
      </c>
      <c r="M987" t="s">
        <v>44</v>
      </c>
      <c r="N987">
        <v>11.396057645963801</v>
      </c>
    </row>
    <row r="988" spans="1:14" x14ac:dyDescent="0.25">
      <c r="A988" s="20" t="s">
        <v>15243</v>
      </c>
      <c r="B988">
        <v>4</v>
      </c>
      <c r="C988" t="s">
        <v>68</v>
      </c>
      <c r="D988" t="s">
        <v>90</v>
      </c>
      <c r="E988" t="s">
        <v>20664</v>
      </c>
      <c r="F988">
        <v>5</v>
      </c>
      <c r="G988">
        <v>2014</v>
      </c>
      <c r="H988" t="s">
        <v>47</v>
      </c>
      <c r="I988" t="s">
        <v>44</v>
      </c>
      <c r="J988" t="s">
        <v>44</v>
      </c>
      <c r="K988" t="s">
        <v>44</v>
      </c>
      <c r="L988">
        <v>496</v>
      </c>
      <c r="M988" t="s">
        <v>44</v>
      </c>
      <c r="N988">
        <v>4.4901325506693697</v>
      </c>
    </row>
    <row r="989" spans="1:14" x14ac:dyDescent="0.25">
      <c r="A989" s="20" t="s">
        <v>20699</v>
      </c>
      <c r="B989">
        <v>4</v>
      </c>
      <c r="C989" t="s">
        <v>68</v>
      </c>
      <c r="D989" t="s">
        <v>90</v>
      </c>
      <c r="E989" t="s">
        <v>20664</v>
      </c>
      <c r="F989">
        <v>2</v>
      </c>
      <c r="G989">
        <v>2014</v>
      </c>
      <c r="H989" t="s">
        <v>48</v>
      </c>
      <c r="I989" t="s">
        <v>44</v>
      </c>
      <c r="J989" t="s">
        <v>44</v>
      </c>
      <c r="K989" t="s">
        <v>44</v>
      </c>
      <c r="L989">
        <v>4</v>
      </c>
      <c r="M989" t="s">
        <v>44</v>
      </c>
      <c r="N989">
        <v>50</v>
      </c>
    </row>
    <row r="990" spans="1:14" x14ac:dyDescent="0.25">
      <c r="A990" s="20" t="s">
        <v>20700</v>
      </c>
      <c r="B990">
        <v>4</v>
      </c>
      <c r="C990" t="s">
        <v>68</v>
      </c>
      <c r="D990" t="s">
        <v>90</v>
      </c>
      <c r="E990" t="s">
        <v>20664</v>
      </c>
      <c r="F990">
        <v>3</v>
      </c>
      <c r="G990">
        <v>2014</v>
      </c>
      <c r="H990" t="s">
        <v>48</v>
      </c>
      <c r="I990" t="s">
        <v>44</v>
      </c>
      <c r="J990" t="s">
        <v>44</v>
      </c>
      <c r="K990" t="s">
        <v>44</v>
      </c>
      <c r="L990">
        <v>8</v>
      </c>
      <c r="M990" t="s">
        <v>44</v>
      </c>
      <c r="N990">
        <v>35.355339059327399</v>
      </c>
    </row>
    <row r="991" spans="1:14" x14ac:dyDescent="0.25">
      <c r="A991" s="20" t="s">
        <v>20701</v>
      </c>
      <c r="B991">
        <v>4</v>
      </c>
      <c r="C991" t="s">
        <v>68</v>
      </c>
      <c r="D991" t="s">
        <v>90</v>
      </c>
      <c r="E991" t="s">
        <v>20664</v>
      </c>
      <c r="F991">
        <v>4</v>
      </c>
      <c r="G991">
        <v>2014</v>
      </c>
      <c r="H991" t="s">
        <v>48</v>
      </c>
      <c r="I991">
        <v>0.71519824074173499</v>
      </c>
      <c r="J991">
        <v>-1.4119999999999999</v>
      </c>
      <c r="K991">
        <v>2.843</v>
      </c>
      <c r="L991">
        <v>22</v>
      </c>
      <c r="M991" t="s">
        <v>44</v>
      </c>
      <c r="N991">
        <v>21.320071635561</v>
      </c>
    </row>
    <row r="992" spans="1:14" x14ac:dyDescent="0.25">
      <c r="A992" s="20" t="s">
        <v>20702</v>
      </c>
      <c r="B992">
        <v>4</v>
      </c>
      <c r="C992" t="s">
        <v>68</v>
      </c>
      <c r="D992" t="s">
        <v>90</v>
      </c>
      <c r="E992" t="s">
        <v>20664</v>
      </c>
      <c r="F992">
        <v>5</v>
      </c>
      <c r="G992">
        <v>2014</v>
      </c>
      <c r="H992" t="s">
        <v>48</v>
      </c>
      <c r="I992">
        <v>4.1679039263576403</v>
      </c>
      <c r="J992">
        <v>1.9239999999999999</v>
      </c>
      <c r="K992">
        <v>6.4109999999999996</v>
      </c>
      <c r="L992">
        <v>75</v>
      </c>
      <c r="M992" t="s">
        <v>44</v>
      </c>
      <c r="N992">
        <v>11.5470053837925</v>
      </c>
    </row>
    <row r="993" spans="1:14" x14ac:dyDescent="0.25">
      <c r="A993" s="20" t="s">
        <v>20703</v>
      </c>
      <c r="B993">
        <v>4</v>
      </c>
      <c r="C993" t="s">
        <v>68</v>
      </c>
      <c r="D993" t="s">
        <v>90</v>
      </c>
      <c r="E993" t="s">
        <v>20664</v>
      </c>
      <c r="F993">
        <v>2</v>
      </c>
      <c r="G993">
        <v>2014</v>
      </c>
      <c r="H993" t="s">
        <v>49</v>
      </c>
      <c r="I993" t="s">
        <v>44</v>
      </c>
      <c r="J993" t="s">
        <v>44</v>
      </c>
      <c r="K993" t="s">
        <v>44</v>
      </c>
      <c r="L993">
        <v>17</v>
      </c>
      <c r="M993" t="s">
        <v>44</v>
      </c>
      <c r="N993">
        <v>24.253562503633301</v>
      </c>
    </row>
    <row r="994" spans="1:14" x14ac:dyDescent="0.25">
      <c r="A994" s="20" t="s">
        <v>20704</v>
      </c>
      <c r="B994">
        <v>4</v>
      </c>
      <c r="C994" t="s">
        <v>68</v>
      </c>
      <c r="D994" t="s">
        <v>90</v>
      </c>
      <c r="E994" t="s">
        <v>20664</v>
      </c>
      <c r="F994">
        <v>3</v>
      </c>
      <c r="G994">
        <v>2014</v>
      </c>
      <c r="H994" t="s">
        <v>49</v>
      </c>
      <c r="I994">
        <v>-0.61313092218453003</v>
      </c>
      <c r="J994">
        <v>-3.4769999999999999</v>
      </c>
      <c r="K994">
        <v>2.2509999999999999</v>
      </c>
      <c r="L994">
        <v>26</v>
      </c>
      <c r="M994" t="s">
        <v>44</v>
      </c>
      <c r="N994">
        <v>19.611613513818401</v>
      </c>
    </row>
    <row r="995" spans="1:14" x14ac:dyDescent="0.25">
      <c r="A995" s="20" t="s">
        <v>20705</v>
      </c>
      <c r="B995">
        <v>4</v>
      </c>
      <c r="C995" t="s">
        <v>68</v>
      </c>
      <c r="D995" t="s">
        <v>90</v>
      </c>
      <c r="E995" t="s">
        <v>20664</v>
      </c>
      <c r="F995">
        <v>4</v>
      </c>
      <c r="G995">
        <v>2014</v>
      </c>
      <c r="H995" t="s">
        <v>49</v>
      </c>
      <c r="I995">
        <v>2.7105246321981999</v>
      </c>
      <c r="J995">
        <v>-0.40600000000000003</v>
      </c>
      <c r="K995">
        <v>5.827</v>
      </c>
      <c r="L995">
        <v>50</v>
      </c>
      <c r="M995" t="s">
        <v>44</v>
      </c>
      <c r="N995">
        <v>14.142135623731001</v>
      </c>
    </row>
    <row r="996" spans="1:14" x14ac:dyDescent="0.25">
      <c r="A996" s="20" t="s">
        <v>20706</v>
      </c>
      <c r="B996">
        <v>4</v>
      </c>
      <c r="C996" t="s">
        <v>68</v>
      </c>
      <c r="D996" t="s">
        <v>90</v>
      </c>
      <c r="E996" t="s">
        <v>20664</v>
      </c>
      <c r="F996">
        <v>5</v>
      </c>
      <c r="G996">
        <v>2014</v>
      </c>
      <c r="H996" t="s">
        <v>49</v>
      </c>
      <c r="I996">
        <v>1.7115616869773</v>
      </c>
      <c r="J996">
        <v>-1.1970000000000001</v>
      </c>
      <c r="K996">
        <v>4.62</v>
      </c>
      <c r="L996">
        <v>50</v>
      </c>
      <c r="M996" t="s">
        <v>44</v>
      </c>
      <c r="N996">
        <v>14.142135623731001</v>
      </c>
    </row>
    <row r="997" spans="1:14" x14ac:dyDescent="0.25">
      <c r="A997" s="20" t="s">
        <v>20707</v>
      </c>
      <c r="B997">
        <v>4</v>
      </c>
      <c r="C997" t="s">
        <v>68</v>
      </c>
      <c r="D997" t="s">
        <v>90</v>
      </c>
      <c r="E997" t="s">
        <v>20664</v>
      </c>
      <c r="F997">
        <v>2</v>
      </c>
      <c r="G997">
        <v>2014</v>
      </c>
      <c r="H997" t="s">
        <v>50</v>
      </c>
      <c r="I997" t="s">
        <v>44</v>
      </c>
      <c r="J997" t="s">
        <v>44</v>
      </c>
      <c r="K997" t="s">
        <v>44</v>
      </c>
      <c r="L997">
        <v>11</v>
      </c>
      <c r="M997" t="s">
        <v>44</v>
      </c>
      <c r="N997">
        <v>30.151134457776401</v>
      </c>
    </row>
    <row r="998" spans="1:14" x14ac:dyDescent="0.25">
      <c r="A998" s="20" t="s">
        <v>20708</v>
      </c>
      <c r="B998">
        <v>4</v>
      </c>
      <c r="C998" t="s">
        <v>68</v>
      </c>
      <c r="D998" t="s">
        <v>90</v>
      </c>
      <c r="E998" t="s">
        <v>20664</v>
      </c>
      <c r="F998">
        <v>3</v>
      </c>
      <c r="G998">
        <v>2014</v>
      </c>
      <c r="H998" t="s">
        <v>50</v>
      </c>
      <c r="I998" t="s">
        <v>44</v>
      </c>
      <c r="J998" t="s">
        <v>44</v>
      </c>
      <c r="K998" t="s">
        <v>44</v>
      </c>
      <c r="L998">
        <v>12</v>
      </c>
      <c r="M998" t="s">
        <v>44</v>
      </c>
      <c r="N998">
        <v>28.867513459481302</v>
      </c>
    </row>
    <row r="999" spans="1:14" x14ac:dyDescent="0.25">
      <c r="A999" s="20" t="s">
        <v>20709</v>
      </c>
      <c r="B999">
        <v>4</v>
      </c>
      <c r="C999" t="s">
        <v>68</v>
      </c>
      <c r="D999" t="s">
        <v>90</v>
      </c>
      <c r="E999" t="s">
        <v>20664</v>
      </c>
      <c r="F999">
        <v>4</v>
      </c>
      <c r="G999">
        <v>2014</v>
      </c>
      <c r="H999" t="s">
        <v>50</v>
      </c>
      <c r="I999" t="s">
        <v>44</v>
      </c>
      <c r="J999" t="s">
        <v>44</v>
      </c>
      <c r="K999" t="s">
        <v>44</v>
      </c>
      <c r="L999">
        <v>31</v>
      </c>
      <c r="M999" t="s">
        <v>44</v>
      </c>
      <c r="N999">
        <v>17.9605302026775</v>
      </c>
    </row>
    <row r="1000" spans="1:14" x14ac:dyDescent="0.25">
      <c r="A1000" s="20" t="s">
        <v>20710</v>
      </c>
      <c r="B1000">
        <v>4</v>
      </c>
      <c r="C1000" t="s">
        <v>68</v>
      </c>
      <c r="D1000" t="s">
        <v>90</v>
      </c>
      <c r="E1000" t="s">
        <v>20664</v>
      </c>
      <c r="F1000">
        <v>5</v>
      </c>
      <c r="G1000">
        <v>2014</v>
      </c>
      <c r="H1000" t="s">
        <v>50</v>
      </c>
      <c r="I1000" t="s">
        <v>44</v>
      </c>
      <c r="J1000" t="s">
        <v>44</v>
      </c>
      <c r="K1000" t="s">
        <v>44</v>
      </c>
      <c r="L1000">
        <v>86</v>
      </c>
      <c r="M1000" t="s">
        <v>44</v>
      </c>
      <c r="N1000">
        <v>10.783277320343799</v>
      </c>
    </row>
    <row r="1001" spans="1:14" x14ac:dyDescent="0.25">
      <c r="A1001" s="20" t="s">
        <v>20711</v>
      </c>
      <c r="B1001">
        <v>4</v>
      </c>
      <c r="C1001" t="s">
        <v>68</v>
      </c>
      <c r="D1001" t="s">
        <v>90</v>
      </c>
      <c r="E1001" t="s">
        <v>20664</v>
      </c>
      <c r="F1001">
        <v>2</v>
      </c>
      <c r="G1001">
        <v>2014</v>
      </c>
      <c r="H1001" t="s">
        <v>51</v>
      </c>
      <c r="I1001" t="s">
        <v>44</v>
      </c>
      <c r="J1001" t="s">
        <v>44</v>
      </c>
      <c r="K1001" t="s">
        <v>44</v>
      </c>
      <c r="L1001">
        <v>13</v>
      </c>
      <c r="M1001" t="s">
        <v>44</v>
      </c>
      <c r="N1001">
        <v>27.735009811261499</v>
      </c>
    </row>
    <row r="1002" spans="1:14" x14ac:dyDescent="0.25">
      <c r="A1002" s="20" t="s">
        <v>20712</v>
      </c>
      <c r="B1002">
        <v>4</v>
      </c>
      <c r="C1002" t="s">
        <v>68</v>
      </c>
      <c r="D1002" t="s">
        <v>90</v>
      </c>
      <c r="E1002" t="s">
        <v>20664</v>
      </c>
      <c r="F1002">
        <v>3</v>
      </c>
      <c r="G1002">
        <v>2014</v>
      </c>
      <c r="H1002" t="s">
        <v>51</v>
      </c>
      <c r="I1002">
        <v>1.00452072346633</v>
      </c>
      <c r="J1002">
        <v>-3.3620000000000001</v>
      </c>
      <c r="K1002">
        <v>5.3710000000000004</v>
      </c>
      <c r="L1002">
        <v>23</v>
      </c>
      <c r="M1002" t="s">
        <v>44</v>
      </c>
      <c r="N1002">
        <v>20.851441405707501</v>
      </c>
    </row>
    <row r="1003" spans="1:14" x14ac:dyDescent="0.25">
      <c r="A1003" s="20" t="s">
        <v>20713</v>
      </c>
      <c r="B1003">
        <v>4</v>
      </c>
      <c r="C1003" t="s">
        <v>68</v>
      </c>
      <c r="D1003" t="s">
        <v>90</v>
      </c>
      <c r="E1003" t="s">
        <v>20664</v>
      </c>
      <c r="F1003">
        <v>4</v>
      </c>
      <c r="G1003">
        <v>2014</v>
      </c>
      <c r="H1003" t="s">
        <v>51</v>
      </c>
      <c r="I1003">
        <v>1.13915133993129</v>
      </c>
      <c r="J1003">
        <v>-2.9660000000000002</v>
      </c>
      <c r="K1003">
        <v>5.2439999999999998</v>
      </c>
      <c r="L1003">
        <v>33</v>
      </c>
      <c r="M1003" t="s">
        <v>44</v>
      </c>
      <c r="N1003">
        <v>17.407765595569799</v>
      </c>
    </row>
    <row r="1004" spans="1:14" x14ac:dyDescent="0.25">
      <c r="A1004" s="20" t="s">
        <v>20714</v>
      </c>
      <c r="B1004">
        <v>4</v>
      </c>
      <c r="C1004" t="s">
        <v>68</v>
      </c>
      <c r="D1004" t="s">
        <v>90</v>
      </c>
      <c r="E1004" t="s">
        <v>20664</v>
      </c>
      <c r="F1004">
        <v>5</v>
      </c>
      <c r="G1004">
        <v>2014</v>
      </c>
      <c r="H1004" t="s">
        <v>51</v>
      </c>
      <c r="I1004">
        <v>3.3348310058291299</v>
      </c>
      <c r="J1004">
        <v>-0.84699999999999998</v>
      </c>
      <c r="K1004">
        <v>7.5170000000000003</v>
      </c>
      <c r="L1004">
        <v>57</v>
      </c>
      <c r="M1004" t="s">
        <v>44</v>
      </c>
      <c r="N1004">
        <v>13.245323570650401</v>
      </c>
    </row>
    <row r="1005" spans="1:14" x14ac:dyDescent="0.25">
      <c r="A1005" s="20" t="s">
        <v>20715</v>
      </c>
      <c r="B1005">
        <v>4</v>
      </c>
      <c r="C1005" t="s">
        <v>68</v>
      </c>
      <c r="D1005" t="s">
        <v>91</v>
      </c>
      <c r="E1005" t="s">
        <v>91</v>
      </c>
      <c r="F1005">
        <v>2</v>
      </c>
      <c r="G1005">
        <v>2014</v>
      </c>
      <c r="H1005" t="s">
        <v>52</v>
      </c>
      <c r="I1005">
        <v>2.93</v>
      </c>
      <c r="J1005">
        <v>0.02</v>
      </c>
      <c r="K1005">
        <v>5.84</v>
      </c>
      <c r="L1005">
        <v>21</v>
      </c>
      <c r="M1005" t="s">
        <v>44</v>
      </c>
      <c r="N1005">
        <v>21.821789023599202</v>
      </c>
    </row>
    <row r="1006" spans="1:14" x14ac:dyDescent="0.25">
      <c r="A1006" s="20" t="s">
        <v>20716</v>
      </c>
      <c r="B1006">
        <v>4</v>
      </c>
      <c r="C1006" t="s">
        <v>68</v>
      </c>
      <c r="D1006" t="s">
        <v>91</v>
      </c>
      <c r="E1006" t="s">
        <v>91</v>
      </c>
      <c r="F1006">
        <v>3</v>
      </c>
      <c r="G1006">
        <v>2014</v>
      </c>
      <c r="H1006" t="s">
        <v>52</v>
      </c>
      <c r="I1006" t="s">
        <v>44</v>
      </c>
      <c r="J1006" t="s">
        <v>44</v>
      </c>
      <c r="K1006" t="s">
        <v>44</v>
      </c>
      <c r="L1006">
        <v>14</v>
      </c>
      <c r="M1006" t="s">
        <v>44</v>
      </c>
      <c r="N1006">
        <v>26.726124191242398</v>
      </c>
    </row>
    <row r="1007" spans="1:14" x14ac:dyDescent="0.25">
      <c r="A1007" s="20" t="s">
        <v>20717</v>
      </c>
      <c r="B1007">
        <v>4</v>
      </c>
      <c r="C1007" t="s">
        <v>68</v>
      </c>
      <c r="D1007" t="s">
        <v>91</v>
      </c>
      <c r="E1007" t="s">
        <v>91</v>
      </c>
      <c r="F1007">
        <v>4</v>
      </c>
      <c r="G1007">
        <v>2014</v>
      </c>
      <c r="H1007" t="s">
        <v>52</v>
      </c>
      <c r="I1007">
        <v>4.21</v>
      </c>
      <c r="J1007">
        <v>-0.04</v>
      </c>
      <c r="K1007">
        <v>8.4600000000000009</v>
      </c>
      <c r="L1007">
        <v>27</v>
      </c>
      <c r="M1007" t="s">
        <v>44</v>
      </c>
      <c r="N1007">
        <v>19.245008972987499</v>
      </c>
    </row>
    <row r="1008" spans="1:14" x14ac:dyDescent="0.25">
      <c r="A1008" s="20" t="s">
        <v>20718</v>
      </c>
      <c r="B1008">
        <v>4</v>
      </c>
      <c r="C1008" t="s">
        <v>68</v>
      </c>
      <c r="D1008" t="s">
        <v>91</v>
      </c>
      <c r="E1008" t="s">
        <v>91</v>
      </c>
      <c r="F1008">
        <v>5</v>
      </c>
      <c r="G1008">
        <v>2014</v>
      </c>
      <c r="H1008" t="s">
        <v>52</v>
      </c>
      <c r="I1008" t="s">
        <v>44</v>
      </c>
      <c r="J1008" t="s">
        <v>44</v>
      </c>
      <c r="K1008" t="s">
        <v>44</v>
      </c>
      <c r="L1008">
        <v>9</v>
      </c>
      <c r="M1008" t="s">
        <v>44</v>
      </c>
      <c r="N1008">
        <v>33.3333333333333</v>
      </c>
    </row>
    <row r="1009" spans="1:14" x14ac:dyDescent="0.25">
      <c r="A1009" s="20" t="s">
        <v>20719</v>
      </c>
      <c r="B1009">
        <v>4</v>
      </c>
      <c r="C1009" t="s">
        <v>68</v>
      </c>
      <c r="D1009" t="s">
        <v>91</v>
      </c>
      <c r="E1009" t="s">
        <v>91</v>
      </c>
      <c r="F1009">
        <v>2</v>
      </c>
      <c r="G1009">
        <v>2014</v>
      </c>
      <c r="H1009" t="s">
        <v>53</v>
      </c>
      <c r="I1009" t="s">
        <v>44</v>
      </c>
      <c r="J1009" t="s">
        <v>44</v>
      </c>
      <c r="K1009" t="s">
        <v>44</v>
      </c>
      <c r="L1009">
        <v>17</v>
      </c>
      <c r="M1009" t="s">
        <v>44</v>
      </c>
      <c r="N1009">
        <v>24.253562503633301</v>
      </c>
    </row>
    <row r="1010" spans="1:14" x14ac:dyDescent="0.25">
      <c r="A1010" s="20" t="s">
        <v>20720</v>
      </c>
      <c r="B1010">
        <v>4</v>
      </c>
      <c r="C1010" t="s">
        <v>68</v>
      </c>
      <c r="D1010" t="s">
        <v>91</v>
      </c>
      <c r="E1010" t="s">
        <v>91</v>
      </c>
      <c r="F1010">
        <v>3</v>
      </c>
      <c r="G1010">
        <v>2014</v>
      </c>
      <c r="H1010" t="s">
        <v>53</v>
      </c>
      <c r="I1010" t="s">
        <v>44</v>
      </c>
      <c r="J1010" t="s">
        <v>44</v>
      </c>
      <c r="K1010" t="s">
        <v>44</v>
      </c>
      <c r="L1010">
        <v>12</v>
      </c>
      <c r="M1010" t="s">
        <v>44</v>
      </c>
      <c r="N1010">
        <v>28.867513459481302</v>
      </c>
    </row>
    <row r="1011" spans="1:14" x14ac:dyDescent="0.25">
      <c r="A1011" s="20" t="s">
        <v>20721</v>
      </c>
      <c r="B1011">
        <v>4</v>
      </c>
      <c r="C1011" t="s">
        <v>68</v>
      </c>
      <c r="D1011" t="s">
        <v>91</v>
      </c>
      <c r="E1011" t="s">
        <v>91</v>
      </c>
      <c r="F1011">
        <v>4</v>
      </c>
      <c r="G1011">
        <v>2014</v>
      </c>
      <c r="H1011" t="s">
        <v>53</v>
      </c>
      <c r="I1011" t="s">
        <v>44</v>
      </c>
      <c r="J1011" t="s">
        <v>44</v>
      </c>
      <c r="K1011" t="s">
        <v>44</v>
      </c>
      <c r="L1011">
        <v>39</v>
      </c>
      <c r="M1011" t="s">
        <v>44</v>
      </c>
      <c r="N1011">
        <v>16.012815380508702</v>
      </c>
    </row>
    <row r="1012" spans="1:14" x14ac:dyDescent="0.25">
      <c r="A1012" s="20" t="s">
        <v>20722</v>
      </c>
      <c r="B1012">
        <v>4</v>
      </c>
      <c r="C1012" t="s">
        <v>68</v>
      </c>
      <c r="D1012" t="s">
        <v>91</v>
      </c>
      <c r="E1012" t="s">
        <v>91</v>
      </c>
      <c r="F1012">
        <v>5</v>
      </c>
      <c r="G1012">
        <v>2014</v>
      </c>
      <c r="H1012" t="s">
        <v>53</v>
      </c>
      <c r="I1012" t="s">
        <v>44</v>
      </c>
      <c r="J1012" t="s">
        <v>44</v>
      </c>
      <c r="K1012" t="s">
        <v>44</v>
      </c>
      <c r="L1012">
        <v>128</v>
      </c>
      <c r="M1012" t="s">
        <v>44</v>
      </c>
      <c r="N1012">
        <v>8.8388347648318408</v>
      </c>
    </row>
    <row r="1013" spans="1:14" x14ac:dyDescent="0.25">
      <c r="A1013" s="20" t="s">
        <v>20723</v>
      </c>
      <c r="B1013">
        <v>4</v>
      </c>
      <c r="C1013" t="s">
        <v>68</v>
      </c>
      <c r="D1013" t="s">
        <v>91</v>
      </c>
      <c r="E1013" t="s">
        <v>91</v>
      </c>
      <c r="F1013">
        <v>2</v>
      </c>
      <c r="G1013">
        <v>2014</v>
      </c>
      <c r="H1013" t="s">
        <v>34</v>
      </c>
      <c r="I1013">
        <v>1.27</v>
      </c>
      <c r="J1013">
        <v>0.93899999999999995</v>
      </c>
      <c r="K1013">
        <v>1.601</v>
      </c>
      <c r="L1013">
        <v>124</v>
      </c>
      <c r="M1013" t="s">
        <v>44</v>
      </c>
      <c r="N1013">
        <v>8.9802651013387393</v>
      </c>
    </row>
    <row r="1014" spans="1:14" x14ac:dyDescent="0.25">
      <c r="A1014" s="20" t="s">
        <v>20724</v>
      </c>
      <c r="B1014">
        <v>4</v>
      </c>
      <c r="C1014" t="s">
        <v>68</v>
      </c>
      <c r="D1014" t="s">
        <v>91</v>
      </c>
      <c r="E1014" t="s">
        <v>91</v>
      </c>
      <c r="F1014">
        <v>2</v>
      </c>
      <c r="G1014">
        <v>2014</v>
      </c>
      <c r="H1014" t="s">
        <v>54</v>
      </c>
      <c r="I1014" t="s">
        <v>44</v>
      </c>
      <c r="J1014" t="s">
        <v>44</v>
      </c>
      <c r="K1014" t="s">
        <v>44</v>
      </c>
      <c r="L1014">
        <v>4</v>
      </c>
      <c r="M1014" t="s">
        <v>44</v>
      </c>
      <c r="N1014">
        <v>50</v>
      </c>
    </row>
    <row r="1015" spans="1:14" x14ac:dyDescent="0.25">
      <c r="A1015" s="20" t="s">
        <v>20725</v>
      </c>
      <c r="B1015">
        <v>4</v>
      </c>
      <c r="C1015" t="s">
        <v>68</v>
      </c>
      <c r="D1015" t="s">
        <v>91</v>
      </c>
      <c r="E1015" t="s">
        <v>91</v>
      </c>
      <c r="F1015">
        <v>3</v>
      </c>
      <c r="G1015">
        <v>2014</v>
      </c>
      <c r="H1015" t="s">
        <v>54</v>
      </c>
      <c r="I1015" t="s">
        <v>44</v>
      </c>
      <c r="J1015" t="s">
        <v>44</v>
      </c>
      <c r="K1015" t="s">
        <v>44</v>
      </c>
      <c r="L1015">
        <v>5</v>
      </c>
      <c r="M1015" t="s">
        <v>44</v>
      </c>
      <c r="N1015">
        <v>44.721359549995803</v>
      </c>
    </row>
    <row r="1016" spans="1:14" x14ac:dyDescent="0.25">
      <c r="A1016" s="20" t="s">
        <v>20726</v>
      </c>
      <c r="B1016">
        <v>4</v>
      </c>
      <c r="C1016" t="s">
        <v>68</v>
      </c>
      <c r="D1016" t="s">
        <v>91</v>
      </c>
      <c r="E1016" t="s">
        <v>91</v>
      </c>
      <c r="F1016">
        <v>4</v>
      </c>
      <c r="G1016">
        <v>2014</v>
      </c>
      <c r="H1016" t="s">
        <v>54</v>
      </c>
      <c r="I1016" t="s">
        <v>44</v>
      </c>
      <c r="J1016" t="s">
        <v>44</v>
      </c>
      <c r="K1016" t="s">
        <v>44</v>
      </c>
      <c r="L1016">
        <v>9</v>
      </c>
      <c r="M1016" t="s">
        <v>44</v>
      </c>
      <c r="N1016">
        <v>33.3333333333333</v>
      </c>
    </row>
    <row r="1017" spans="1:14" x14ac:dyDescent="0.25">
      <c r="A1017" s="20" t="s">
        <v>15203</v>
      </c>
      <c r="B1017">
        <v>4</v>
      </c>
      <c r="C1017" t="s">
        <v>68</v>
      </c>
      <c r="D1017" t="s">
        <v>91</v>
      </c>
      <c r="E1017" t="s">
        <v>91</v>
      </c>
      <c r="F1017">
        <v>3</v>
      </c>
      <c r="G1017">
        <v>2014</v>
      </c>
      <c r="H1017" t="s">
        <v>34</v>
      </c>
      <c r="I1017">
        <v>1.56</v>
      </c>
      <c r="J1017">
        <v>1.1659999999999999</v>
      </c>
      <c r="K1017">
        <v>1.954</v>
      </c>
      <c r="L1017">
        <v>144</v>
      </c>
      <c r="M1017" t="s">
        <v>44</v>
      </c>
      <c r="N1017">
        <v>8.3333333333333304</v>
      </c>
    </row>
    <row r="1018" spans="1:14" x14ac:dyDescent="0.25">
      <c r="A1018" s="20" t="s">
        <v>5345</v>
      </c>
      <c r="B1018">
        <v>4</v>
      </c>
      <c r="C1018" t="s">
        <v>68</v>
      </c>
      <c r="D1018" t="s">
        <v>91</v>
      </c>
      <c r="E1018" t="s">
        <v>91</v>
      </c>
      <c r="F1018">
        <v>2</v>
      </c>
      <c r="G1018">
        <v>2014</v>
      </c>
      <c r="H1018" t="s">
        <v>55</v>
      </c>
      <c r="I1018">
        <v>1.1100000000000001</v>
      </c>
      <c r="J1018">
        <v>0.63300000000000001</v>
      </c>
      <c r="K1018">
        <v>1.587</v>
      </c>
      <c r="L1018">
        <v>42</v>
      </c>
      <c r="M1018" t="s">
        <v>44</v>
      </c>
      <c r="N1018">
        <v>15.430334996209201</v>
      </c>
    </row>
    <row r="1019" spans="1:14" x14ac:dyDescent="0.25">
      <c r="A1019" s="20" t="s">
        <v>5348</v>
      </c>
      <c r="B1019">
        <v>4</v>
      </c>
      <c r="C1019" t="s">
        <v>68</v>
      </c>
      <c r="D1019" t="s">
        <v>91</v>
      </c>
      <c r="E1019" t="s">
        <v>91</v>
      </c>
      <c r="F1019">
        <v>3</v>
      </c>
      <c r="G1019">
        <v>2014</v>
      </c>
      <c r="H1019" t="s">
        <v>55</v>
      </c>
      <c r="I1019">
        <v>1.5</v>
      </c>
      <c r="J1019">
        <v>0.876</v>
      </c>
      <c r="K1019">
        <v>2.1240000000000001</v>
      </c>
      <c r="L1019">
        <v>48</v>
      </c>
      <c r="M1019" t="s">
        <v>44</v>
      </c>
      <c r="N1019">
        <v>14.433756729740599</v>
      </c>
    </row>
    <row r="1020" spans="1:14" x14ac:dyDescent="0.25">
      <c r="A1020" s="20" t="s">
        <v>5349</v>
      </c>
      <c r="B1020">
        <v>4</v>
      </c>
      <c r="C1020" t="s">
        <v>68</v>
      </c>
      <c r="D1020" t="s">
        <v>91</v>
      </c>
      <c r="E1020" t="s">
        <v>91</v>
      </c>
      <c r="F1020">
        <v>4</v>
      </c>
      <c r="G1020">
        <v>2014</v>
      </c>
      <c r="H1020" t="s">
        <v>55</v>
      </c>
      <c r="I1020">
        <v>2.0099999999999998</v>
      </c>
      <c r="J1020">
        <v>1.2230000000000001</v>
      </c>
      <c r="K1020">
        <v>2.7970000000000002</v>
      </c>
      <c r="L1020">
        <v>63</v>
      </c>
      <c r="M1020" t="s">
        <v>44</v>
      </c>
      <c r="N1020">
        <v>12.5988157669742</v>
      </c>
    </row>
    <row r="1021" spans="1:14" x14ac:dyDescent="0.25">
      <c r="A1021" s="20" t="s">
        <v>5350</v>
      </c>
      <c r="B1021">
        <v>4</v>
      </c>
      <c r="C1021" t="s">
        <v>68</v>
      </c>
      <c r="D1021" t="s">
        <v>91</v>
      </c>
      <c r="E1021" t="s">
        <v>91</v>
      </c>
      <c r="F1021">
        <v>5</v>
      </c>
      <c r="G1021">
        <v>2014</v>
      </c>
      <c r="H1021" t="s">
        <v>55</v>
      </c>
      <c r="I1021">
        <v>3.22</v>
      </c>
      <c r="J1021">
        <v>1.7949999999999999</v>
      </c>
      <c r="K1021">
        <v>4.6449999999999996</v>
      </c>
      <c r="L1021">
        <v>47</v>
      </c>
      <c r="M1021" t="s">
        <v>44</v>
      </c>
      <c r="N1021">
        <v>14.5864991497895</v>
      </c>
    </row>
    <row r="1022" spans="1:14" x14ac:dyDescent="0.25">
      <c r="A1022" s="20" t="s">
        <v>15207</v>
      </c>
      <c r="B1022">
        <v>4</v>
      </c>
      <c r="C1022" t="s">
        <v>68</v>
      </c>
      <c r="D1022" t="s">
        <v>91</v>
      </c>
      <c r="E1022" t="s">
        <v>91</v>
      </c>
      <c r="F1022">
        <v>4</v>
      </c>
      <c r="G1022">
        <v>2014</v>
      </c>
      <c r="H1022" t="s">
        <v>34</v>
      </c>
      <c r="I1022">
        <v>1.08</v>
      </c>
      <c r="J1022">
        <v>0.77400000000000002</v>
      </c>
      <c r="K1022">
        <v>1.3859999999999999</v>
      </c>
      <c r="L1022">
        <v>93</v>
      </c>
      <c r="M1022" t="s">
        <v>44</v>
      </c>
      <c r="N1022">
        <v>10.3695169473043</v>
      </c>
    </row>
    <row r="1023" spans="1:14" x14ac:dyDescent="0.25">
      <c r="A1023" s="20" t="s">
        <v>5366</v>
      </c>
      <c r="B1023">
        <v>4</v>
      </c>
      <c r="C1023" t="s">
        <v>68</v>
      </c>
      <c r="D1023" t="s">
        <v>91</v>
      </c>
      <c r="E1023" t="s">
        <v>91</v>
      </c>
      <c r="F1023">
        <v>2</v>
      </c>
      <c r="G1023">
        <v>2014</v>
      </c>
      <c r="H1023" t="s">
        <v>56</v>
      </c>
      <c r="I1023" t="s">
        <v>44</v>
      </c>
      <c r="J1023" t="s">
        <v>44</v>
      </c>
      <c r="K1023" t="s">
        <v>44</v>
      </c>
      <c r="L1023">
        <v>4</v>
      </c>
      <c r="M1023" t="s">
        <v>44</v>
      </c>
      <c r="N1023">
        <v>50</v>
      </c>
    </row>
    <row r="1024" spans="1:14" x14ac:dyDescent="0.25">
      <c r="A1024" s="20" t="s">
        <v>5369</v>
      </c>
      <c r="B1024">
        <v>4</v>
      </c>
      <c r="C1024" t="s">
        <v>68</v>
      </c>
      <c r="D1024" t="s">
        <v>91</v>
      </c>
      <c r="E1024" t="s">
        <v>91</v>
      </c>
      <c r="F1024">
        <v>3</v>
      </c>
      <c r="G1024">
        <v>2014</v>
      </c>
      <c r="H1024" t="s">
        <v>56</v>
      </c>
      <c r="I1024" t="s">
        <v>44</v>
      </c>
      <c r="J1024" t="s">
        <v>44</v>
      </c>
      <c r="K1024" t="s">
        <v>44</v>
      </c>
      <c r="L1024">
        <v>7</v>
      </c>
      <c r="M1024" t="s">
        <v>44</v>
      </c>
      <c r="N1024">
        <v>37.796447300922701</v>
      </c>
    </row>
    <row r="1025" spans="1:14" x14ac:dyDescent="0.25">
      <c r="A1025" s="20" t="s">
        <v>5371</v>
      </c>
      <c r="B1025">
        <v>4</v>
      </c>
      <c r="C1025" t="s">
        <v>68</v>
      </c>
      <c r="D1025" t="s">
        <v>91</v>
      </c>
      <c r="E1025" t="s">
        <v>91</v>
      </c>
      <c r="F1025">
        <v>5</v>
      </c>
      <c r="G1025">
        <v>2014</v>
      </c>
      <c r="H1025" t="s">
        <v>56</v>
      </c>
      <c r="I1025" t="s">
        <v>44</v>
      </c>
      <c r="J1025" t="s">
        <v>44</v>
      </c>
      <c r="K1025" t="s">
        <v>44</v>
      </c>
      <c r="L1025">
        <v>53</v>
      </c>
      <c r="M1025" t="s">
        <v>44</v>
      </c>
      <c r="N1025">
        <v>13.7360563948689</v>
      </c>
    </row>
    <row r="1026" spans="1:14" x14ac:dyDescent="0.25">
      <c r="A1026" s="20" t="s">
        <v>15201</v>
      </c>
      <c r="B1026">
        <v>4</v>
      </c>
      <c r="C1026" t="s">
        <v>68</v>
      </c>
      <c r="D1026" t="s">
        <v>91</v>
      </c>
      <c r="E1026" t="s">
        <v>91</v>
      </c>
      <c r="F1026">
        <v>5</v>
      </c>
      <c r="G1026">
        <v>2014</v>
      </c>
      <c r="H1026" t="s">
        <v>34</v>
      </c>
      <c r="I1026">
        <v>2.0299999999999998</v>
      </c>
      <c r="J1026">
        <v>1.5609999999999999</v>
      </c>
      <c r="K1026">
        <v>2.4990000000000001</v>
      </c>
      <c r="L1026">
        <v>237</v>
      </c>
      <c r="M1026" t="s">
        <v>44</v>
      </c>
      <c r="N1026">
        <v>6.4956980246163099</v>
      </c>
    </row>
    <row r="1027" spans="1:14" x14ac:dyDescent="0.25">
      <c r="A1027" s="20" t="s">
        <v>5385</v>
      </c>
      <c r="B1027">
        <v>4</v>
      </c>
      <c r="C1027" t="s">
        <v>68</v>
      </c>
      <c r="D1027" t="s">
        <v>91</v>
      </c>
      <c r="E1027" t="s">
        <v>91</v>
      </c>
      <c r="F1027">
        <v>2</v>
      </c>
      <c r="G1027">
        <v>2014</v>
      </c>
      <c r="H1027" t="s">
        <v>57</v>
      </c>
      <c r="I1027" t="s">
        <v>44</v>
      </c>
      <c r="J1027" t="s">
        <v>44</v>
      </c>
      <c r="K1027" t="s">
        <v>44</v>
      </c>
      <c r="L1027">
        <v>8</v>
      </c>
      <c r="M1027" t="s">
        <v>44</v>
      </c>
      <c r="N1027">
        <v>35.355339059327399</v>
      </c>
    </row>
    <row r="1028" spans="1:14" x14ac:dyDescent="0.25">
      <c r="A1028" s="20" t="s">
        <v>5388</v>
      </c>
      <c r="B1028">
        <v>4</v>
      </c>
      <c r="C1028" t="s">
        <v>68</v>
      </c>
      <c r="D1028" t="s">
        <v>91</v>
      </c>
      <c r="E1028" t="s">
        <v>91</v>
      </c>
      <c r="F1028">
        <v>3</v>
      </c>
      <c r="G1028">
        <v>2014</v>
      </c>
      <c r="H1028" t="s">
        <v>57</v>
      </c>
      <c r="I1028">
        <v>1.03</v>
      </c>
      <c r="J1028">
        <v>-9.8000000000000004E-2</v>
      </c>
      <c r="K1028">
        <v>2.1579999999999999</v>
      </c>
      <c r="L1028">
        <v>28</v>
      </c>
      <c r="M1028" t="s">
        <v>44</v>
      </c>
      <c r="N1028">
        <v>18.8982236504614</v>
      </c>
    </row>
    <row r="1029" spans="1:14" x14ac:dyDescent="0.25">
      <c r="A1029" s="20" t="s">
        <v>5389</v>
      </c>
      <c r="B1029">
        <v>4</v>
      </c>
      <c r="C1029" t="s">
        <v>68</v>
      </c>
      <c r="D1029" t="s">
        <v>91</v>
      </c>
      <c r="E1029" t="s">
        <v>91</v>
      </c>
      <c r="F1029">
        <v>4</v>
      </c>
      <c r="G1029">
        <v>2014</v>
      </c>
      <c r="H1029" t="s">
        <v>57</v>
      </c>
      <c r="I1029">
        <v>1.46</v>
      </c>
      <c r="J1029">
        <v>-0.122</v>
      </c>
      <c r="K1029">
        <v>3.0419999999999998</v>
      </c>
      <c r="L1029">
        <v>42</v>
      </c>
      <c r="M1029" t="s">
        <v>44</v>
      </c>
      <c r="N1029">
        <v>15.430334996209201</v>
      </c>
    </row>
    <row r="1030" spans="1:14" x14ac:dyDescent="0.25">
      <c r="A1030" s="20" t="s">
        <v>5390</v>
      </c>
      <c r="B1030">
        <v>4</v>
      </c>
      <c r="C1030" t="s">
        <v>68</v>
      </c>
      <c r="D1030" t="s">
        <v>91</v>
      </c>
      <c r="E1030" t="s">
        <v>91</v>
      </c>
      <c r="F1030">
        <v>5</v>
      </c>
      <c r="G1030">
        <v>2014</v>
      </c>
      <c r="H1030" t="s">
        <v>57</v>
      </c>
      <c r="I1030">
        <v>1.67</v>
      </c>
      <c r="J1030">
        <v>-0.152</v>
      </c>
      <c r="K1030">
        <v>3.492</v>
      </c>
      <c r="L1030">
        <v>33</v>
      </c>
      <c r="M1030" t="s">
        <v>44</v>
      </c>
      <c r="N1030">
        <v>17.407765595569799</v>
      </c>
    </row>
    <row r="1031" spans="1:14" x14ac:dyDescent="0.25">
      <c r="A1031" s="20" t="s">
        <v>20727</v>
      </c>
      <c r="B1031">
        <v>4</v>
      </c>
      <c r="C1031" t="s">
        <v>68</v>
      </c>
      <c r="D1031" t="s">
        <v>91</v>
      </c>
      <c r="E1031" t="s">
        <v>91</v>
      </c>
      <c r="F1031">
        <v>2</v>
      </c>
      <c r="G1031">
        <v>2014</v>
      </c>
      <c r="H1031" t="s">
        <v>58</v>
      </c>
      <c r="I1031">
        <v>0.92</v>
      </c>
      <c r="J1031">
        <v>0.45800000000000002</v>
      </c>
      <c r="K1031">
        <v>1.3819999999999999</v>
      </c>
      <c r="L1031">
        <v>29</v>
      </c>
      <c r="M1031" t="s">
        <v>44</v>
      </c>
      <c r="N1031">
        <v>18.569533817705199</v>
      </c>
    </row>
    <row r="1032" spans="1:14" x14ac:dyDescent="0.25">
      <c r="A1032" s="20" t="s">
        <v>20728</v>
      </c>
      <c r="B1032">
        <v>4</v>
      </c>
      <c r="C1032" t="s">
        <v>68</v>
      </c>
      <c r="D1032" t="s">
        <v>91</v>
      </c>
      <c r="E1032" t="s">
        <v>91</v>
      </c>
      <c r="F1032">
        <v>3</v>
      </c>
      <c r="G1032">
        <v>2014</v>
      </c>
      <c r="H1032" t="s">
        <v>58</v>
      </c>
      <c r="I1032">
        <v>1.26</v>
      </c>
      <c r="J1032">
        <v>0.71199999999999997</v>
      </c>
      <c r="K1032">
        <v>1.8080000000000001</v>
      </c>
      <c r="L1032">
        <v>56</v>
      </c>
      <c r="M1032" t="s">
        <v>44</v>
      </c>
      <c r="N1032">
        <v>13.363062095621199</v>
      </c>
    </row>
    <row r="1033" spans="1:14" x14ac:dyDescent="0.25">
      <c r="A1033" s="20" t="s">
        <v>20729</v>
      </c>
      <c r="B1033">
        <v>4</v>
      </c>
      <c r="C1033" t="s">
        <v>68</v>
      </c>
      <c r="D1033" t="s">
        <v>91</v>
      </c>
      <c r="E1033" t="s">
        <v>91</v>
      </c>
      <c r="F1033">
        <v>4</v>
      </c>
      <c r="G1033">
        <v>2014</v>
      </c>
      <c r="H1033" t="s">
        <v>58</v>
      </c>
      <c r="I1033">
        <v>2.64</v>
      </c>
      <c r="J1033">
        <v>1.6220000000000001</v>
      </c>
      <c r="K1033">
        <v>3.6579999999999999</v>
      </c>
      <c r="L1033">
        <v>139</v>
      </c>
      <c r="M1033" t="s">
        <v>44</v>
      </c>
      <c r="N1033">
        <v>8.4818892967997108</v>
      </c>
    </row>
    <row r="1034" spans="1:14" x14ac:dyDescent="0.25">
      <c r="A1034" s="20" t="s">
        <v>20730</v>
      </c>
      <c r="B1034">
        <v>4</v>
      </c>
      <c r="C1034" t="s">
        <v>68</v>
      </c>
      <c r="D1034" t="s">
        <v>91</v>
      </c>
      <c r="E1034" t="s">
        <v>91</v>
      </c>
      <c r="F1034">
        <v>5</v>
      </c>
      <c r="G1034">
        <v>2014</v>
      </c>
      <c r="H1034" t="s">
        <v>58</v>
      </c>
      <c r="I1034">
        <v>2.6</v>
      </c>
      <c r="J1034">
        <v>1.617</v>
      </c>
      <c r="K1034">
        <v>3.5830000000000002</v>
      </c>
      <c r="L1034">
        <v>176</v>
      </c>
      <c r="M1034" t="s">
        <v>44</v>
      </c>
      <c r="N1034">
        <v>7.5377836144440904</v>
      </c>
    </row>
    <row r="1035" spans="1:14" x14ac:dyDescent="0.25">
      <c r="A1035" s="20" t="s">
        <v>20731</v>
      </c>
      <c r="B1035">
        <v>4</v>
      </c>
      <c r="C1035" t="s">
        <v>68</v>
      </c>
      <c r="D1035" t="s">
        <v>91</v>
      </c>
      <c r="E1035" t="s">
        <v>91</v>
      </c>
      <c r="F1035">
        <v>2</v>
      </c>
      <c r="G1035">
        <v>2014</v>
      </c>
      <c r="H1035" t="s">
        <v>59</v>
      </c>
      <c r="I1035" t="s">
        <v>44</v>
      </c>
      <c r="J1035" t="s">
        <v>44</v>
      </c>
      <c r="K1035" t="s">
        <v>44</v>
      </c>
      <c r="L1035">
        <v>5</v>
      </c>
      <c r="M1035" t="s">
        <v>44</v>
      </c>
      <c r="N1035">
        <v>44.721359549995803</v>
      </c>
    </row>
    <row r="1036" spans="1:14" x14ac:dyDescent="0.25">
      <c r="A1036" s="20" t="s">
        <v>20732</v>
      </c>
      <c r="B1036">
        <v>4</v>
      </c>
      <c r="C1036" t="s">
        <v>68</v>
      </c>
      <c r="D1036" t="s">
        <v>91</v>
      </c>
      <c r="E1036" t="s">
        <v>91</v>
      </c>
      <c r="F1036">
        <v>3</v>
      </c>
      <c r="G1036">
        <v>2014</v>
      </c>
      <c r="H1036" t="s">
        <v>59</v>
      </c>
      <c r="I1036" t="s">
        <v>44</v>
      </c>
      <c r="J1036" t="s">
        <v>44</v>
      </c>
      <c r="K1036" t="s">
        <v>44</v>
      </c>
      <c r="L1036">
        <v>3</v>
      </c>
      <c r="M1036" t="s">
        <v>44</v>
      </c>
      <c r="N1036">
        <v>57.735026918962603</v>
      </c>
    </row>
    <row r="1037" spans="1:14" x14ac:dyDescent="0.25">
      <c r="A1037" s="20" t="s">
        <v>20733</v>
      </c>
      <c r="B1037">
        <v>4</v>
      </c>
      <c r="C1037" t="s">
        <v>68</v>
      </c>
      <c r="D1037" t="s">
        <v>91</v>
      </c>
      <c r="E1037" t="s">
        <v>91</v>
      </c>
      <c r="F1037">
        <v>4</v>
      </c>
      <c r="G1037">
        <v>2014</v>
      </c>
      <c r="H1037" t="s">
        <v>59</v>
      </c>
      <c r="I1037" t="s">
        <v>44</v>
      </c>
      <c r="J1037" t="s">
        <v>44</v>
      </c>
      <c r="K1037" t="s">
        <v>44</v>
      </c>
      <c r="L1037">
        <v>20</v>
      </c>
      <c r="M1037" t="s">
        <v>44</v>
      </c>
      <c r="N1037">
        <v>22.360679774997902</v>
      </c>
    </row>
    <row r="1038" spans="1:14" x14ac:dyDescent="0.25">
      <c r="A1038" s="20" t="s">
        <v>20734</v>
      </c>
      <c r="B1038">
        <v>4</v>
      </c>
      <c r="C1038" t="s">
        <v>68</v>
      </c>
      <c r="D1038" t="s">
        <v>91</v>
      </c>
      <c r="E1038" t="s">
        <v>91</v>
      </c>
      <c r="F1038">
        <v>5</v>
      </c>
      <c r="G1038">
        <v>2014</v>
      </c>
      <c r="H1038" t="s">
        <v>59</v>
      </c>
      <c r="I1038" t="s">
        <v>44</v>
      </c>
      <c r="J1038" t="s">
        <v>44</v>
      </c>
      <c r="K1038" t="s">
        <v>44</v>
      </c>
      <c r="L1038">
        <v>8</v>
      </c>
      <c r="M1038" t="s">
        <v>44</v>
      </c>
      <c r="N1038">
        <v>35.355339059327399</v>
      </c>
    </row>
    <row r="1039" spans="1:14" x14ac:dyDescent="0.25">
      <c r="A1039" s="20" t="s">
        <v>20735</v>
      </c>
      <c r="B1039">
        <v>4</v>
      </c>
      <c r="C1039" t="s">
        <v>68</v>
      </c>
      <c r="D1039" t="s">
        <v>91</v>
      </c>
      <c r="E1039" t="s">
        <v>91</v>
      </c>
      <c r="F1039">
        <v>2</v>
      </c>
      <c r="G1039">
        <v>2014</v>
      </c>
      <c r="H1039" t="s">
        <v>60</v>
      </c>
      <c r="I1039">
        <v>1.39</v>
      </c>
      <c r="J1039">
        <v>0.91400000000000003</v>
      </c>
      <c r="K1039">
        <v>1.8660000000000001</v>
      </c>
      <c r="L1039">
        <v>80</v>
      </c>
      <c r="M1039" t="s">
        <v>44</v>
      </c>
      <c r="N1039">
        <v>11.180339887498899</v>
      </c>
    </row>
    <row r="1040" spans="1:14" x14ac:dyDescent="0.25">
      <c r="A1040" s="20" t="s">
        <v>20736</v>
      </c>
      <c r="B1040">
        <v>4</v>
      </c>
      <c r="C1040" t="s">
        <v>68</v>
      </c>
      <c r="D1040" t="s">
        <v>91</v>
      </c>
      <c r="E1040" t="s">
        <v>91</v>
      </c>
      <c r="F1040">
        <v>3</v>
      </c>
      <c r="G1040">
        <v>2014</v>
      </c>
      <c r="H1040" t="s">
        <v>60</v>
      </c>
      <c r="I1040">
        <v>2.0499999999999998</v>
      </c>
      <c r="J1040">
        <v>1.389</v>
      </c>
      <c r="K1040">
        <v>2.7109999999999999</v>
      </c>
      <c r="L1040">
        <v>110</v>
      </c>
      <c r="M1040" t="s">
        <v>44</v>
      </c>
      <c r="N1040">
        <v>9.5346258924559208</v>
      </c>
    </row>
    <row r="1041" spans="1:14" x14ac:dyDescent="0.25">
      <c r="A1041" s="20" t="s">
        <v>20737</v>
      </c>
      <c r="B1041">
        <v>4</v>
      </c>
      <c r="C1041" t="s">
        <v>68</v>
      </c>
      <c r="D1041" t="s">
        <v>91</v>
      </c>
      <c r="E1041" t="s">
        <v>91</v>
      </c>
      <c r="F1041">
        <v>4</v>
      </c>
      <c r="G1041">
        <v>2014</v>
      </c>
      <c r="H1041" t="s">
        <v>60</v>
      </c>
      <c r="I1041">
        <v>2.71</v>
      </c>
      <c r="J1041">
        <v>1.841</v>
      </c>
      <c r="K1041">
        <v>3.5790000000000002</v>
      </c>
      <c r="L1041">
        <v>116</v>
      </c>
      <c r="M1041" t="s">
        <v>44</v>
      </c>
      <c r="N1041">
        <v>9.2847669088525908</v>
      </c>
    </row>
    <row r="1042" spans="1:14" x14ac:dyDescent="0.25">
      <c r="A1042" s="20" t="s">
        <v>20738</v>
      </c>
      <c r="B1042">
        <v>4</v>
      </c>
      <c r="C1042" t="s">
        <v>68</v>
      </c>
      <c r="D1042" t="s">
        <v>91</v>
      </c>
      <c r="E1042" t="s">
        <v>91</v>
      </c>
      <c r="F1042">
        <v>5</v>
      </c>
      <c r="G1042">
        <v>2014</v>
      </c>
      <c r="H1042" t="s">
        <v>60</v>
      </c>
      <c r="I1042">
        <v>3.24</v>
      </c>
      <c r="J1042">
        <v>2.145</v>
      </c>
      <c r="K1042">
        <v>4.335</v>
      </c>
      <c r="L1042">
        <v>84</v>
      </c>
      <c r="M1042" t="s">
        <v>44</v>
      </c>
      <c r="N1042">
        <v>10.910894511799601</v>
      </c>
    </row>
    <row r="1043" spans="1:14" x14ac:dyDescent="0.25">
      <c r="A1043" s="20" t="s">
        <v>20739</v>
      </c>
      <c r="B1043">
        <v>4</v>
      </c>
      <c r="C1043" t="s">
        <v>68</v>
      </c>
      <c r="D1043" t="s">
        <v>91</v>
      </c>
      <c r="E1043" t="s">
        <v>91</v>
      </c>
      <c r="F1043">
        <v>2</v>
      </c>
      <c r="G1043">
        <v>2014</v>
      </c>
      <c r="H1043" t="s">
        <v>61</v>
      </c>
      <c r="I1043" t="s">
        <v>44</v>
      </c>
      <c r="J1043" t="s">
        <v>44</v>
      </c>
      <c r="K1043" t="s">
        <v>44</v>
      </c>
      <c r="L1043">
        <v>3</v>
      </c>
      <c r="M1043" t="s">
        <v>44</v>
      </c>
      <c r="N1043">
        <v>57.735026918962603</v>
      </c>
    </row>
    <row r="1044" spans="1:14" x14ac:dyDescent="0.25">
      <c r="A1044" s="20" t="s">
        <v>20740</v>
      </c>
      <c r="B1044">
        <v>4</v>
      </c>
      <c r="C1044" t="s">
        <v>68</v>
      </c>
      <c r="D1044" t="s">
        <v>91</v>
      </c>
      <c r="E1044" t="s">
        <v>91</v>
      </c>
      <c r="F1044">
        <v>3</v>
      </c>
      <c r="G1044">
        <v>2014</v>
      </c>
      <c r="H1044" t="s">
        <v>61</v>
      </c>
      <c r="I1044" t="s">
        <v>44</v>
      </c>
      <c r="J1044" t="s">
        <v>44</v>
      </c>
      <c r="K1044" t="s">
        <v>44</v>
      </c>
      <c r="L1044">
        <v>4</v>
      </c>
      <c r="M1044" t="s">
        <v>44</v>
      </c>
      <c r="N1044">
        <v>50</v>
      </c>
    </row>
    <row r="1045" spans="1:14" x14ac:dyDescent="0.25">
      <c r="A1045" s="20" t="s">
        <v>20741</v>
      </c>
      <c r="B1045">
        <v>4</v>
      </c>
      <c r="C1045" t="s">
        <v>68</v>
      </c>
      <c r="D1045" t="s">
        <v>91</v>
      </c>
      <c r="E1045" t="s">
        <v>91</v>
      </c>
      <c r="F1045">
        <v>4</v>
      </c>
      <c r="G1045">
        <v>2014</v>
      </c>
      <c r="H1045" t="s">
        <v>61</v>
      </c>
      <c r="I1045" t="s">
        <v>44</v>
      </c>
      <c r="J1045" t="s">
        <v>44</v>
      </c>
      <c r="K1045" t="s">
        <v>44</v>
      </c>
      <c r="L1045">
        <v>14</v>
      </c>
      <c r="M1045" t="s">
        <v>44</v>
      </c>
      <c r="N1045">
        <v>26.726124191242398</v>
      </c>
    </row>
    <row r="1046" spans="1:14" x14ac:dyDescent="0.25">
      <c r="A1046" s="20" t="s">
        <v>20742</v>
      </c>
      <c r="B1046">
        <v>4</v>
      </c>
      <c r="C1046" t="s">
        <v>68</v>
      </c>
      <c r="D1046" t="s">
        <v>91</v>
      </c>
      <c r="E1046" t="s">
        <v>91</v>
      </c>
      <c r="F1046">
        <v>5</v>
      </c>
      <c r="G1046">
        <v>2014</v>
      </c>
      <c r="H1046" t="s">
        <v>61</v>
      </c>
      <c r="I1046" t="s">
        <v>44</v>
      </c>
      <c r="J1046" t="s">
        <v>44</v>
      </c>
      <c r="K1046" t="s">
        <v>44</v>
      </c>
      <c r="L1046">
        <v>1</v>
      </c>
      <c r="M1046" t="s">
        <v>44</v>
      </c>
      <c r="N1046">
        <v>100</v>
      </c>
    </row>
    <row r="1047" spans="1:14" x14ac:dyDescent="0.25">
      <c r="A1047" s="20" t="s">
        <v>20743</v>
      </c>
      <c r="B1047">
        <v>4</v>
      </c>
      <c r="C1047" t="s">
        <v>68</v>
      </c>
      <c r="D1047" t="s">
        <v>91</v>
      </c>
      <c r="E1047" t="s">
        <v>91</v>
      </c>
      <c r="F1047">
        <v>2</v>
      </c>
      <c r="G1047">
        <v>2014</v>
      </c>
      <c r="H1047" t="s">
        <v>62</v>
      </c>
      <c r="I1047" t="s">
        <v>44</v>
      </c>
      <c r="J1047" t="s">
        <v>44</v>
      </c>
      <c r="K1047" t="s">
        <v>44</v>
      </c>
      <c r="L1047">
        <v>7</v>
      </c>
      <c r="M1047" t="s">
        <v>44</v>
      </c>
      <c r="N1047">
        <v>37.796447300922701</v>
      </c>
    </row>
    <row r="1048" spans="1:14" x14ac:dyDescent="0.25">
      <c r="A1048" s="20" t="s">
        <v>20744</v>
      </c>
      <c r="B1048">
        <v>4</v>
      </c>
      <c r="C1048" t="s">
        <v>68</v>
      </c>
      <c r="D1048" t="s">
        <v>91</v>
      </c>
      <c r="E1048" t="s">
        <v>91</v>
      </c>
      <c r="F1048">
        <v>3</v>
      </c>
      <c r="G1048">
        <v>2014</v>
      </c>
      <c r="H1048" t="s">
        <v>62</v>
      </c>
      <c r="I1048" t="s">
        <v>44</v>
      </c>
      <c r="J1048" t="s">
        <v>44</v>
      </c>
      <c r="K1048" t="s">
        <v>44</v>
      </c>
      <c r="L1048">
        <v>12</v>
      </c>
      <c r="M1048" t="s">
        <v>44</v>
      </c>
      <c r="N1048">
        <v>28.867513459481302</v>
      </c>
    </row>
    <row r="1049" spans="1:14" x14ac:dyDescent="0.25">
      <c r="A1049" s="20" t="s">
        <v>20745</v>
      </c>
      <c r="B1049">
        <v>4</v>
      </c>
      <c r="C1049" t="s">
        <v>68</v>
      </c>
      <c r="D1049" t="s">
        <v>91</v>
      </c>
      <c r="E1049" t="s">
        <v>91</v>
      </c>
      <c r="F1049">
        <v>4</v>
      </c>
      <c r="G1049">
        <v>2014</v>
      </c>
      <c r="H1049" t="s">
        <v>62</v>
      </c>
      <c r="I1049" t="s">
        <v>44</v>
      </c>
      <c r="J1049" t="s">
        <v>44</v>
      </c>
      <c r="K1049" t="s">
        <v>44</v>
      </c>
      <c r="L1049">
        <v>10</v>
      </c>
      <c r="M1049" t="s">
        <v>44</v>
      </c>
      <c r="N1049">
        <v>31.6227766016838</v>
      </c>
    </row>
    <row r="1050" spans="1:14" x14ac:dyDescent="0.25">
      <c r="A1050" s="20" t="s">
        <v>20746</v>
      </c>
      <c r="B1050">
        <v>4</v>
      </c>
      <c r="C1050" t="s">
        <v>68</v>
      </c>
      <c r="D1050" t="s">
        <v>91</v>
      </c>
      <c r="E1050" t="s">
        <v>91</v>
      </c>
      <c r="F1050">
        <v>5</v>
      </c>
      <c r="G1050">
        <v>2014</v>
      </c>
      <c r="H1050" t="s">
        <v>62</v>
      </c>
      <c r="I1050" t="s">
        <v>44</v>
      </c>
      <c r="J1050" t="s">
        <v>44</v>
      </c>
      <c r="K1050" t="s">
        <v>44</v>
      </c>
      <c r="L1050">
        <v>25</v>
      </c>
      <c r="M1050" t="s">
        <v>44</v>
      </c>
      <c r="N1050">
        <v>20</v>
      </c>
    </row>
    <row r="1051" spans="1:14" x14ac:dyDescent="0.25">
      <c r="A1051" s="20" t="s">
        <v>20747</v>
      </c>
      <c r="B1051">
        <v>4</v>
      </c>
      <c r="C1051" t="s">
        <v>68</v>
      </c>
      <c r="D1051" t="s">
        <v>91</v>
      </c>
      <c r="E1051" t="s">
        <v>91</v>
      </c>
      <c r="F1051">
        <v>2</v>
      </c>
      <c r="G1051">
        <v>2014</v>
      </c>
      <c r="H1051" t="s">
        <v>75</v>
      </c>
      <c r="I1051">
        <v>1.3220000000000001</v>
      </c>
      <c r="J1051">
        <v>1.2</v>
      </c>
      <c r="K1051">
        <v>1.5</v>
      </c>
      <c r="L1051" t="s">
        <v>44</v>
      </c>
      <c r="M1051" t="s">
        <v>44</v>
      </c>
      <c r="N1051">
        <v>-99</v>
      </c>
    </row>
    <row r="1052" spans="1:14" x14ac:dyDescent="0.25">
      <c r="A1052" s="20" t="s">
        <v>20748</v>
      </c>
      <c r="B1052">
        <v>4</v>
      </c>
      <c r="C1052" t="s">
        <v>68</v>
      </c>
      <c r="D1052" t="s">
        <v>91</v>
      </c>
      <c r="E1052" t="s">
        <v>91</v>
      </c>
      <c r="F1052">
        <v>3</v>
      </c>
      <c r="G1052">
        <v>2014</v>
      </c>
      <c r="H1052" t="s">
        <v>75</v>
      </c>
      <c r="I1052">
        <v>1.4770000000000001</v>
      </c>
      <c r="J1052">
        <v>1.3</v>
      </c>
      <c r="K1052">
        <v>1.6</v>
      </c>
      <c r="L1052" t="s">
        <v>44</v>
      </c>
      <c r="M1052" t="s">
        <v>44</v>
      </c>
      <c r="N1052">
        <v>-99</v>
      </c>
    </row>
    <row r="1053" spans="1:14" x14ac:dyDescent="0.25">
      <c r="A1053" s="20" t="s">
        <v>20749</v>
      </c>
      <c r="B1053">
        <v>4</v>
      </c>
      <c r="C1053" t="s">
        <v>68</v>
      </c>
      <c r="D1053" t="s">
        <v>91</v>
      </c>
      <c r="E1053" t="s">
        <v>91</v>
      </c>
      <c r="F1053">
        <v>4</v>
      </c>
      <c r="G1053">
        <v>2014</v>
      </c>
      <c r="H1053" t="s">
        <v>75</v>
      </c>
      <c r="I1053">
        <v>2.0230000000000001</v>
      </c>
      <c r="J1053">
        <v>1.8</v>
      </c>
      <c r="K1053">
        <v>2.2000000000000002</v>
      </c>
      <c r="L1053" t="s">
        <v>44</v>
      </c>
      <c r="M1053" t="s">
        <v>44</v>
      </c>
      <c r="N1053">
        <v>-99</v>
      </c>
    </row>
    <row r="1054" spans="1:14" x14ac:dyDescent="0.25">
      <c r="A1054" s="20" t="s">
        <v>20750</v>
      </c>
      <c r="B1054">
        <v>4</v>
      </c>
      <c r="C1054" t="s">
        <v>68</v>
      </c>
      <c r="D1054" t="s">
        <v>91</v>
      </c>
      <c r="E1054" t="s">
        <v>91</v>
      </c>
      <c r="F1054">
        <v>5</v>
      </c>
      <c r="G1054">
        <v>2014</v>
      </c>
      <c r="H1054" t="s">
        <v>75</v>
      </c>
      <c r="I1054">
        <v>2.4369999999999998</v>
      </c>
      <c r="J1054">
        <v>2.2000000000000002</v>
      </c>
      <c r="K1054">
        <v>2.7</v>
      </c>
      <c r="L1054" t="s">
        <v>44</v>
      </c>
      <c r="M1054" t="s">
        <v>44</v>
      </c>
      <c r="N1054">
        <v>-99</v>
      </c>
    </row>
    <row r="1055" spans="1:14" x14ac:dyDescent="0.25">
      <c r="A1055" s="20" t="s">
        <v>20751</v>
      </c>
      <c r="B1055">
        <v>4</v>
      </c>
      <c r="C1055" t="s">
        <v>68</v>
      </c>
      <c r="D1055" t="s">
        <v>91</v>
      </c>
      <c r="E1055" t="s">
        <v>91</v>
      </c>
      <c r="F1055">
        <v>2</v>
      </c>
      <c r="G1055">
        <v>2014</v>
      </c>
      <c r="H1055" t="s">
        <v>43</v>
      </c>
      <c r="I1055" t="s">
        <v>44</v>
      </c>
      <c r="J1055" t="s">
        <v>44</v>
      </c>
      <c r="K1055" t="s">
        <v>44</v>
      </c>
      <c r="L1055">
        <v>16</v>
      </c>
      <c r="M1055" t="s">
        <v>44</v>
      </c>
      <c r="N1055">
        <v>25</v>
      </c>
    </row>
    <row r="1056" spans="1:14" x14ac:dyDescent="0.25">
      <c r="A1056" s="20" t="s">
        <v>15214</v>
      </c>
      <c r="B1056">
        <v>4</v>
      </c>
      <c r="C1056" t="s">
        <v>68</v>
      </c>
      <c r="D1056" t="s">
        <v>91</v>
      </c>
      <c r="E1056" t="s">
        <v>91</v>
      </c>
      <c r="F1056">
        <v>3</v>
      </c>
      <c r="G1056">
        <v>2014</v>
      </c>
      <c r="H1056" t="s">
        <v>43</v>
      </c>
      <c r="I1056" t="s">
        <v>44</v>
      </c>
      <c r="J1056" t="s">
        <v>44</v>
      </c>
      <c r="K1056" t="s">
        <v>44</v>
      </c>
      <c r="L1056">
        <v>65</v>
      </c>
      <c r="M1056" t="s">
        <v>44</v>
      </c>
      <c r="N1056">
        <v>12.4034734589208</v>
      </c>
    </row>
    <row r="1057" spans="1:14" x14ac:dyDescent="0.25">
      <c r="A1057" s="20" t="s">
        <v>15219</v>
      </c>
      <c r="B1057">
        <v>4</v>
      </c>
      <c r="C1057" t="s">
        <v>68</v>
      </c>
      <c r="D1057" t="s">
        <v>91</v>
      </c>
      <c r="E1057" t="s">
        <v>91</v>
      </c>
      <c r="F1057">
        <v>4</v>
      </c>
      <c r="G1057">
        <v>2014</v>
      </c>
      <c r="H1057" t="s">
        <v>43</v>
      </c>
      <c r="I1057" t="s">
        <v>44</v>
      </c>
      <c r="J1057" t="s">
        <v>44</v>
      </c>
      <c r="K1057" t="s">
        <v>44</v>
      </c>
      <c r="L1057">
        <v>77</v>
      </c>
      <c r="M1057" t="s">
        <v>44</v>
      </c>
      <c r="N1057">
        <v>11.396057645963801</v>
      </c>
    </row>
    <row r="1058" spans="1:14" x14ac:dyDescent="0.25">
      <c r="A1058" s="20" t="s">
        <v>15211</v>
      </c>
      <c r="B1058">
        <v>4</v>
      </c>
      <c r="C1058" t="s">
        <v>68</v>
      </c>
      <c r="D1058" t="s">
        <v>91</v>
      </c>
      <c r="E1058" t="s">
        <v>91</v>
      </c>
      <c r="F1058">
        <v>5</v>
      </c>
      <c r="G1058">
        <v>2014</v>
      </c>
      <c r="H1058" t="s">
        <v>43</v>
      </c>
      <c r="I1058" t="s">
        <v>44</v>
      </c>
      <c r="J1058" t="s">
        <v>44</v>
      </c>
      <c r="K1058" t="s">
        <v>44</v>
      </c>
      <c r="L1058">
        <v>81</v>
      </c>
      <c r="M1058" t="s">
        <v>44</v>
      </c>
      <c r="N1058">
        <v>11.1111111111111</v>
      </c>
    </row>
    <row r="1059" spans="1:14" x14ac:dyDescent="0.25">
      <c r="A1059" s="20" t="s">
        <v>20752</v>
      </c>
      <c r="B1059">
        <v>4</v>
      </c>
      <c r="C1059" t="s">
        <v>68</v>
      </c>
      <c r="D1059" t="s">
        <v>91</v>
      </c>
      <c r="E1059" t="s">
        <v>91</v>
      </c>
      <c r="F1059">
        <v>2</v>
      </c>
      <c r="G1059">
        <v>2014</v>
      </c>
      <c r="H1059" t="s">
        <v>45</v>
      </c>
      <c r="I1059">
        <v>2.0299999999999998</v>
      </c>
      <c r="J1059">
        <v>1.482</v>
      </c>
      <c r="K1059">
        <v>2.5779999999999998</v>
      </c>
      <c r="L1059">
        <v>127</v>
      </c>
      <c r="M1059" t="s">
        <v>44</v>
      </c>
      <c r="N1059">
        <v>8.8735650941611404</v>
      </c>
    </row>
    <row r="1060" spans="1:14" x14ac:dyDescent="0.25">
      <c r="A1060" s="20" t="s">
        <v>15225</v>
      </c>
      <c r="B1060">
        <v>4</v>
      </c>
      <c r="C1060" t="s">
        <v>68</v>
      </c>
      <c r="D1060" t="s">
        <v>91</v>
      </c>
      <c r="E1060" t="s">
        <v>91</v>
      </c>
      <c r="F1060">
        <v>3</v>
      </c>
      <c r="G1060">
        <v>2014</v>
      </c>
      <c r="H1060" t="s">
        <v>45</v>
      </c>
      <c r="I1060">
        <v>1.2</v>
      </c>
      <c r="J1060">
        <v>0.81499999999999995</v>
      </c>
      <c r="K1060">
        <v>1.585</v>
      </c>
      <c r="L1060">
        <v>65</v>
      </c>
      <c r="M1060" t="s">
        <v>44</v>
      </c>
      <c r="N1060">
        <v>12.4034734589208</v>
      </c>
    </row>
    <row r="1061" spans="1:14" x14ac:dyDescent="0.25">
      <c r="A1061" s="20" t="s">
        <v>15230</v>
      </c>
      <c r="B1061">
        <v>4</v>
      </c>
      <c r="C1061" t="s">
        <v>68</v>
      </c>
      <c r="D1061" t="s">
        <v>91</v>
      </c>
      <c r="E1061" t="s">
        <v>91</v>
      </c>
      <c r="F1061">
        <v>4</v>
      </c>
      <c r="G1061">
        <v>2014</v>
      </c>
      <c r="H1061" t="s">
        <v>45</v>
      </c>
      <c r="I1061">
        <v>3.66</v>
      </c>
      <c r="J1061">
        <v>2.7290000000000001</v>
      </c>
      <c r="K1061">
        <v>4.5910000000000002</v>
      </c>
      <c r="L1061">
        <v>172</v>
      </c>
      <c r="M1061" t="s">
        <v>44</v>
      </c>
      <c r="N1061">
        <v>7.6249285166302299</v>
      </c>
    </row>
    <row r="1062" spans="1:14" x14ac:dyDescent="0.25">
      <c r="A1062" s="20" t="s">
        <v>15222</v>
      </c>
      <c r="B1062">
        <v>4</v>
      </c>
      <c r="C1062" t="s">
        <v>68</v>
      </c>
      <c r="D1062" t="s">
        <v>91</v>
      </c>
      <c r="E1062" t="s">
        <v>91</v>
      </c>
      <c r="F1062">
        <v>5</v>
      </c>
      <c r="G1062">
        <v>2014</v>
      </c>
      <c r="H1062" t="s">
        <v>45</v>
      </c>
      <c r="I1062">
        <v>2.2799999999999998</v>
      </c>
      <c r="J1062">
        <v>1.0069999999999999</v>
      </c>
      <c r="K1062">
        <v>3.5529999999999999</v>
      </c>
      <c r="L1062">
        <v>52</v>
      </c>
      <c r="M1062" t="s">
        <v>44</v>
      </c>
      <c r="N1062">
        <v>13.8675049056307</v>
      </c>
    </row>
    <row r="1063" spans="1:14" x14ac:dyDescent="0.25">
      <c r="A1063" s="20" t="s">
        <v>20753</v>
      </c>
      <c r="B1063">
        <v>4</v>
      </c>
      <c r="C1063" t="s">
        <v>68</v>
      </c>
      <c r="D1063" t="s">
        <v>91</v>
      </c>
      <c r="E1063" t="s">
        <v>91</v>
      </c>
      <c r="F1063">
        <v>2</v>
      </c>
      <c r="G1063">
        <v>2014</v>
      </c>
      <c r="H1063" t="s">
        <v>46</v>
      </c>
      <c r="I1063">
        <v>1.21</v>
      </c>
      <c r="J1063">
        <v>0.76900000000000002</v>
      </c>
      <c r="K1063">
        <v>1.651</v>
      </c>
      <c r="L1063">
        <v>53</v>
      </c>
      <c r="M1063" t="s">
        <v>44</v>
      </c>
      <c r="N1063">
        <v>13.7360563948689</v>
      </c>
    </row>
    <row r="1064" spans="1:14" x14ac:dyDescent="0.25">
      <c r="A1064" s="20" t="s">
        <v>15236</v>
      </c>
      <c r="B1064">
        <v>4</v>
      </c>
      <c r="C1064" t="s">
        <v>68</v>
      </c>
      <c r="D1064" t="s">
        <v>91</v>
      </c>
      <c r="E1064" t="s">
        <v>91</v>
      </c>
      <c r="F1064">
        <v>3</v>
      </c>
      <c r="G1064">
        <v>2014</v>
      </c>
      <c r="H1064" t="s">
        <v>46</v>
      </c>
      <c r="I1064">
        <v>1.31</v>
      </c>
      <c r="J1064">
        <v>0.78</v>
      </c>
      <c r="K1064">
        <v>1.84</v>
      </c>
      <c r="L1064">
        <v>38</v>
      </c>
      <c r="M1064" t="s">
        <v>44</v>
      </c>
      <c r="N1064">
        <v>16.222142113076298</v>
      </c>
    </row>
    <row r="1065" spans="1:14" x14ac:dyDescent="0.25">
      <c r="A1065" s="20" t="s">
        <v>15241</v>
      </c>
      <c r="B1065">
        <v>4</v>
      </c>
      <c r="C1065" t="s">
        <v>68</v>
      </c>
      <c r="D1065" t="s">
        <v>91</v>
      </c>
      <c r="E1065" t="s">
        <v>91</v>
      </c>
      <c r="F1065">
        <v>4</v>
      </c>
      <c r="G1065">
        <v>2014</v>
      </c>
      <c r="H1065" t="s">
        <v>46</v>
      </c>
      <c r="I1065">
        <v>2.31</v>
      </c>
      <c r="J1065">
        <v>1.4650000000000001</v>
      </c>
      <c r="K1065">
        <v>3.1549999999999998</v>
      </c>
      <c r="L1065">
        <v>53</v>
      </c>
      <c r="M1065" t="s">
        <v>44</v>
      </c>
      <c r="N1065">
        <v>13.7360563948689</v>
      </c>
    </row>
    <row r="1066" spans="1:14" x14ac:dyDescent="0.25">
      <c r="A1066" s="20" t="s">
        <v>15233</v>
      </c>
      <c r="B1066">
        <v>4</v>
      </c>
      <c r="C1066" t="s">
        <v>68</v>
      </c>
      <c r="D1066" t="s">
        <v>91</v>
      </c>
      <c r="E1066" t="s">
        <v>91</v>
      </c>
      <c r="F1066">
        <v>5</v>
      </c>
      <c r="G1066">
        <v>2014</v>
      </c>
      <c r="H1066" t="s">
        <v>46</v>
      </c>
      <c r="I1066">
        <v>1.91</v>
      </c>
      <c r="J1066">
        <v>1.2210000000000001</v>
      </c>
      <c r="K1066">
        <v>2.5990000000000002</v>
      </c>
      <c r="L1066">
        <v>56</v>
      </c>
      <c r="M1066" t="s">
        <v>44</v>
      </c>
      <c r="N1066">
        <v>13.363062095621199</v>
      </c>
    </row>
    <row r="1067" spans="1:14" x14ac:dyDescent="0.25">
      <c r="A1067" s="20" t="s">
        <v>20754</v>
      </c>
      <c r="B1067">
        <v>4</v>
      </c>
      <c r="C1067" t="s">
        <v>68</v>
      </c>
      <c r="D1067" t="s">
        <v>91</v>
      </c>
      <c r="E1067" t="s">
        <v>91</v>
      </c>
      <c r="F1067">
        <v>2</v>
      </c>
      <c r="G1067">
        <v>2014</v>
      </c>
      <c r="H1067" t="s">
        <v>47</v>
      </c>
      <c r="I1067" t="s">
        <v>44</v>
      </c>
      <c r="J1067" t="s">
        <v>44</v>
      </c>
      <c r="K1067" t="s">
        <v>44</v>
      </c>
      <c r="L1067">
        <v>43</v>
      </c>
      <c r="M1067" t="s">
        <v>44</v>
      </c>
      <c r="N1067">
        <v>15.249857033260501</v>
      </c>
    </row>
    <row r="1068" spans="1:14" x14ac:dyDescent="0.25">
      <c r="A1068" s="20" t="s">
        <v>15247</v>
      </c>
      <c r="B1068">
        <v>4</v>
      </c>
      <c r="C1068" t="s">
        <v>68</v>
      </c>
      <c r="D1068" t="s">
        <v>91</v>
      </c>
      <c r="E1068" t="s">
        <v>91</v>
      </c>
      <c r="F1068">
        <v>3</v>
      </c>
      <c r="G1068">
        <v>2014</v>
      </c>
      <c r="H1068" t="s">
        <v>47</v>
      </c>
      <c r="I1068" t="s">
        <v>44</v>
      </c>
      <c r="J1068" t="s">
        <v>44</v>
      </c>
      <c r="K1068" t="s">
        <v>44</v>
      </c>
      <c r="L1068">
        <v>44</v>
      </c>
      <c r="M1068" t="s">
        <v>44</v>
      </c>
      <c r="N1068">
        <v>15.0755672288882</v>
      </c>
    </row>
    <row r="1069" spans="1:14" x14ac:dyDescent="0.25">
      <c r="A1069" s="20" t="s">
        <v>15252</v>
      </c>
      <c r="B1069">
        <v>4</v>
      </c>
      <c r="C1069" t="s">
        <v>68</v>
      </c>
      <c r="D1069" t="s">
        <v>91</v>
      </c>
      <c r="E1069" t="s">
        <v>91</v>
      </c>
      <c r="F1069">
        <v>4</v>
      </c>
      <c r="G1069">
        <v>2014</v>
      </c>
      <c r="H1069" t="s">
        <v>47</v>
      </c>
      <c r="I1069" t="s">
        <v>44</v>
      </c>
      <c r="J1069" t="s">
        <v>44</v>
      </c>
      <c r="K1069" t="s">
        <v>44</v>
      </c>
      <c r="L1069">
        <v>77</v>
      </c>
      <c r="M1069" t="s">
        <v>44</v>
      </c>
      <c r="N1069">
        <v>11.396057645963801</v>
      </c>
    </row>
    <row r="1070" spans="1:14" x14ac:dyDescent="0.25">
      <c r="A1070" s="20" t="s">
        <v>15244</v>
      </c>
      <c r="B1070">
        <v>4</v>
      </c>
      <c r="C1070" t="s">
        <v>68</v>
      </c>
      <c r="D1070" t="s">
        <v>91</v>
      </c>
      <c r="E1070" t="s">
        <v>91</v>
      </c>
      <c r="F1070">
        <v>5</v>
      </c>
      <c r="G1070">
        <v>2014</v>
      </c>
      <c r="H1070" t="s">
        <v>47</v>
      </c>
      <c r="I1070" t="s">
        <v>44</v>
      </c>
      <c r="J1070" t="s">
        <v>44</v>
      </c>
      <c r="K1070" t="s">
        <v>44</v>
      </c>
      <c r="L1070">
        <v>496</v>
      </c>
      <c r="M1070" t="s">
        <v>44</v>
      </c>
      <c r="N1070">
        <v>4.4901325506693697</v>
      </c>
    </row>
    <row r="1071" spans="1:14" x14ac:dyDescent="0.25">
      <c r="A1071" s="20" t="s">
        <v>20755</v>
      </c>
      <c r="B1071">
        <v>4</v>
      </c>
      <c r="C1071" t="s">
        <v>68</v>
      </c>
      <c r="D1071" t="s">
        <v>91</v>
      </c>
      <c r="E1071" t="s">
        <v>91</v>
      </c>
      <c r="F1071">
        <v>2</v>
      </c>
      <c r="G1071">
        <v>2014</v>
      </c>
      <c r="H1071" t="s">
        <v>48</v>
      </c>
      <c r="I1071" t="s">
        <v>44</v>
      </c>
      <c r="J1071" t="s">
        <v>44</v>
      </c>
      <c r="K1071" t="s">
        <v>44</v>
      </c>
      <c r="L1071">
        <v>4</v>
      </c>
      <c r="M1071" t="s">
        <v>44</v>
      </c>
      <c r="N1071">
        <v>50</v>
      </c>
    </row>
    <row r="1072" spans="1:14" x14ac:dyDescent="0.25">
      <c r="A1072" s="20" t="s">
        <v>20756</v>
      </c>
      <c r="B1072">
        <v>4</v>
      </c>
      <c r="C1072" t="s">
        <v>68</v>
      </c>
      <c r="D1072" t="s">
        <v>91</v>
      </c>
      <c r="E1072" t="s">
        <v>91</v>
      </c>
      <c r="F1072">
        <v>3</v>
      </c>
      <c r="G1072">
        <v>2014</v>
      </c>
      <c r="H1072" t="s">
        <v>48</v>
      </c>
      <c r="I1072" t="s">
        <v>44</v>
      </c>
      <c r="J1072" t="s">
        <v>44</v>
      </c>
      <c r="K1072" t="s">
        <v>44</v>
      </c>
      <c r="L1072">
        <v>8</v>
      </c>
      <c r="M1072" t="s">
        <v>44</v>
      </c>
      <c r="N1072">
        <v>35.355339059327399</v>
      </c>
    </row>
    <row r="1073" spans="1:14" x14ac:dyDescent="0.25">
      <c r="A1073" s="20" t="s">
        <v>20757</v>
      </c>
      <c r="B1073">
        <v>4</v>
      </c>
      <c r="C1073" t="s">
        <v>68</v>
      </c>
      <c r="D1073" t="s">
        <v>91</v>
      </c>
      <c r="E1073" t="s">
        <v>91</v>
      </c>
      <c r="F1073">
        <v>4</v>
      </c>
      <c r="G1073">
        <v>2014</v>
      </c>
      <c r="H1073" t="s">
        <v>48</v>
      </c>
      <c r="I1073">
        <v>1.3</v>
      </c>
      <c r="J1073">
        <v>0.23699999999999999</v>
      </c>
      <c r="K1073">
        <v>2.363</v>
      </c>
      <c r="L1073">
        <v>22</v>
      </c>
      <c r="M1073" t="s">
        <v>44</v>
      </c>
      <c r="N1073">
        <v>21.320071635561</v>
      </c>
    </row>
    <row r="1074" spans="1:14" x14ac:dyDescent="0.25">
      <c r="A1074" s="20" t="s">
        <v>20758</v>
      </c>
      <c r="B1074">
        <v>4</v>
      </c>
      <c r="C1074" t="s">
        <v>68</v>
      </c>
      <c r="D1074" t="s">
        <v>91</v>
      </c>
      <c r="E1074" t="s">
        <v>91</v>
      </c>
      <c r="F1074">
        <v>5</v>
      </c>
      <c r="G1074">
        <v>2014</v>
      </c>
      <c r="H1074" t="s">
        <v>48</v>
      </c>
      <c r="I1074">
        <v>2.74</v>
      </c>
      <c r="J1074">
        <v>0.71299999999999997</v>
      </c>
      <c r="K1074">
        <v>4.7670000000000003</v>
      </c>
      <c r="L1074">
        <v>75</v>
      </c>
      <c r="M1074" t="s">
        <v>44</v>
      </c>
      <c r="N1074">
        <v>11.5470053837925</v>
      </c>
    </row>
    <row r="1075" spans="1:14" x14ac:dyDescent="0.25">
      <c r="A1075" s="20" t="s">
        <v>20759</v>
      </c>
      <c r="B1075">
        <v>4</v>
      </c>
      <c r="C1075" t="s">
        <v>68</v>
      </c>
      <c r="D1075" t="s">
        <v>91</v>
      </c>
      <c r="E1075" t="s">
        <v>91</v>
      </c>
      <c r="F1075">
        <v>2</v>
      </c>
      <c r="G1075">
        <v>2014</v>
      </c>
      <c r="H1075" t="s">
        <v>49</v>
      </c>
      <c r="I1075" t="s">
        <v>44</v>
      </c>
      <c r="J1075" t="s">
        <v>44</v>
      </c>
      <c r="K1075" t="s">
        <v>44</v>
      </c>
      <c r="L1075">
        <v>17</v>
      </c>
      <c r="M1075" t="s">
        <v>44</v>
      </c>
      <c r="N1075">
        <v>24.253562503633301</v>
      </c>
    </row>
    <row r="1076" spans="1:14" x14ac:dyDescent="0.25">
      <c r="A1076" s="20" t="s">
        <v>20760</v>
      </c>
      <c r="B1076">
        <v>4</v>
      </c>
      <c r="C1076" t="s">
        <v>68</v>
      </c>
      <c r="D1076" t="s">
        <v>91</v>
      </c>
      <c r="E1076" t="s">
        <v>91</v>
      </c>
      <c r="F1076">
        <v>3</v>
      </c>
      <c r="G1076">
        <v>2014</v>
      </c>
      <c r="H1076" t="s">
        <v>49</v>
      </c>
      <c r="I1076">
        <v>0.89</v>
      </c>
      <c r="J1076">
        <v>0.42299999999999999</v>
      </c>
      <c r="K1076">
        <v>1.357</v>
      </c>
      <c r="L1076">
        <v>26</v>
      </c>
      <c r="M1076" t="s">
        <v>44</v>
      </c>
      <c r="N1076">
        <v>19.611613513818401</v>
      </c>
    </row>
    <row r="1077" spans="1:14" x14ac:dyDescent="0.25">
      <c r="A1077" s="20" t="s">
        <v>20761</v>
      </c>
      <c r="B1077">
        <v>4</v>
      </c>
      <c r="C1077" t="s">
        <v>68</v>
      </c>
      <c r="D1077" t="s">
        <v>91</v>
      </c>
      <c r="E1077" t="s">
        <v>91</v>
      </c>
      <c r="F1077">
        <v>4</v>
      </c>
      <c r="G1077">
        <v>2014</v>
      </c>
      <c r="H1077" t="s">
        <v>49</v>
      </c>
      <c r="I1077">
        <v>1.47</v>
      </c>
      <c r="J1077">
        <v>0.81499999999999995</v>
      </c>
      <c r="K1077">
        <v>2.125</v>
      </c>
      <c r="L1077">
        <v>50</v>
      </c>
      <c r="M1077" t="s">
        <v>44</v>
      </c>
      <c r="N1077">
        <v>14.142135623731001</v>
      </c>
    </row>
    <row r="1078" spans="1:14" x14ac:dyDescent="0.25">
      <c r="A1078" s="20" t="s">
        <v>20762</v>
      </c>
      <c r="B1078">
        <v>4</v>
      </c>
      <c r="C1078" t="s">
        <v>68</v>
      </c>
      <c r="D1078" t="s">
        <v>91</v>
      </c>
      <c r="E1078" t="s">
        <v>91</v>
      </c>
      <c r="F1078">
        <v>5</v>
      </c>
      <c r="G1078">
        <v>2014</v>
      </c>
      <c r="H1078" t="s">
        <v>49</v>
      </c>
      <c r="I1078">
        <v>1.29</v>
      </c>
      <c r="J1078">
        <v>0.71199999999999997</v>
      </c>
      <c r="K1078">
        <v>1.8680000000000001</v>
      </c>
      <c r="L1078">
        <v>50</v>
      </c>
      <c r="M1078" t="s">
        <v>44</v>
      </c>
      <c r="N1078">
        <v>14.142135623731001</v>
      </c>
    </row>
    <row r="1079" spans="1:14" x14ac:dyDescent="0.25">
      <c r="A1079" s="20" t="s">
        <v>20763</v>
      </c>
      <c r="B1079">
        <v>4</v>
      </c>
      <c r="C1079" t="s">
        <v>68</v>
      </c>
      <c r="D1079" t="s">
        <v>91</v>
      </c>
      <c r="E1079" t="s">
        <v>91</v>
      </c>
      <c r="F1079">
        <v>2</v>
      </c>
      <c r="G1079">
        <v>2014</v>
      </c>
      <c r="H1079" t="s">
        <v>50</v>
      </c>
      <c r="I1079" t="s">
        <v>44</v>
      </c>
      <c r="J1079" t="s">
        <v>44</v>
      </c>
      <c r="K1079" t="s">
        <v>44</v>
      </c>
      <c r="L1079">
        <v>11</v>
      </c>
      <c r="M1079" t="s">
        <v>44</v>
      </c>
      <c r="N1079">
        <v>30.151134457776401</v>
      </c>
    </row>
    <row r="1080" spans="1:14" x14ac:dyDescent="0.25">
      <c r="A1080" s="20" t="s">
        <v>20764</v>
      </c>
      <c r="B1080">
        <v>4</v>
      </c>
      <c r="C1080" t="s">
        <v>68</v>
      </c>
      <c r="D1080" t="s">
        <v>91</v>
      </c>
      <c r="E1080" t="s">
        <v>91</v>
      </c>
      <c r="F1080">
        <v>3</v>
      </c>
      <c r="G1080">
        <v>2014</v>
      </c>
      <c r="H1080" t="s">
        <v>50</v>
      </c>
      <c r="I1080" t="s">
        <v>44</v>
      </c>
      <c r="J1080" t="s">
        <v>44</v>
      </c>
      <c r="K1080" t="s">
        <v>44</v>
      </c>
      <c r="L1080">
        <v>12</v>
      </c>
      <c r="M1080" t="s">
        <v>44</v>
      </c>
      <c r="N1080">
        <v>28.867513459481302</v>
      </c>
    </row>
    <row r="1081" spans="1:14" x14ac:dyDescent="0.25">
      <c r="A1081" s="20" t="s">
        <v>20765</v>
      </c>
      <c r="B1081">
        <v>4</v>
      </c>
      <c r="C1081" t="s">
        <v>68</v>
      </c>
      <c r="D1081" t="s">
        <v>91</v>
      </c>
      <c r="E1081" t="s">
        <v>91</v>
      </c>
      <c r="F1081">
        <v>4</v>
      </c>
      <c r="G1081">
        <v>2014</v>
      </c>
      <c r="H1081" t="s">
        <v>50</v>
      </c>
      <c r="I1081" t="s">
        <v>44</v>
      </c>
      <c r="J1081" t="s">
        <v>44</v>
      </c>
      <c r="K1081" t="s">
        <v>44</v>
      </c>
      <c r="L1081">
        <v>31</v>
      </c>
      <c r="M1081" t="s">
        <v>44</v>
      </c>
      <c r="N1081">
        <v>17.9605302026775</v>
      </c>
    </row>
    <row r="1082" spans="1:14" x14ac:dyDescent="0.25">
      <c r="A1082" s="20" t="s">
        <v>20766</v>
      </c>
      <c r="B1082">
        <v>4</v>
      </c>
      <c r="C1082" t="s">
        <v>68</v>
      </c>
      <c r="D1082" t="s">
        <v>91</v>
      </c>
      <c r="E1082" t="s">
        <v>91</v>
      </c>
      <c r="F1082">
        <v>5</v>
      </c>
      <c r="G1082">
        <v>2014</v>
      </c>
      <c r="H1082" t="s">
        <v>50</v>
      </c>
      <c r="I1082" t="s">
        <v>44</v>
      </c>
      <c r="J1082" t="s">
        <v>44</v>
      </c>
      <c r="K1082" t="s">
        <v>44</v>
      </c>
      <c r="L1082">
        <v>86</v>
      </c>
      <c r="M1082" t="s">
        <v>44</v>
      </c>
      <c r="N1082">
        <v>10.783277320343799</v>
      </c>
    </row>
    <row r="1083" spans="1:14" x14ac:dyDescent="0.25">
      <c r="A1083" s="20" t="s">
        <v>20767</v>
      </c>
      <c r="B1083">
        <v>4</v>
      </c>
      <c r="C1083" t="s">
        <v>68</v>
      </c>
      <c r="D1083" t="s">
        <v>91</v>
      </c>
      <c r="E1083" t="s">
        <v>91</v>
      </c>
      <c r="F1083">
        <v>2</v>
      </c>
      <c r="G1083">
        <v>2014</v>
      </c>
      <c r="H1083" t="s">
        <v>51</v>
      </c>
      <c r="I1083" t="s">
        <v>44</v>
      </c>
      <c r="J1083" t="s">
        <v>44</v>
      </c>
      <c r="K1083" t="s">
        <v>44</v>
      </c>
      <c r="L1083">
        <v>13</v>
      </c>
      <c r="M1083" t="s">
        <v>44</v>
      </c>
      <c r="N1083">
        <v>27.735009811261499</v>
      </c>
    </row>
    <row r="1084" spans="1:14" x14ac:dyDescent="0.25">
      <c r="A1084" s="20" t="s">
        <v>20768</v>
      </c>
      <c r="B1084">
        <v>4</v>
      </c>
      <c r="C1084" t="s">
        <v>68</v>
      </c>
      <c r="D1084" t="s">
        <v>91</v>
      </c>
      <c r="E1084" t="s">
        <v>91</v>
      </c>
      <c r="F1084">
        <v>3</v>
      </c>
      <c r="G1084">
        <v>2014</v>
      </c>
      <c r="H1084" t="s">
        <v>51</v>
      </c>
      <c r="I1084">
        <v>1.29</v>
      </c>
      <c r="J1084">
        <v>-0.24399999999999999</v>
      </c>
      <c r="K1084">
        <v>2.8239999999999998</v>
      </c>
      <c r="L1084">
        <v>23</v>
      </c>
      <c r="M1084" t="s">
        <v>44</v>
      </c>
      <c r="N1084">
        <v>20.851441405707501</v>
      </c>
    </row>
    <row r="1085" spans="1:14" x14ac:dyDescent="0.25">
      <c r="A1085" s="20" t="s">
        <v>20769</v>
      </c>
      <c r="B1085">
        <v>4</v>
      </c>
      <c r="C1085" t="s">
        <v>68</v>
      </c>
      <c r="D1085" t="s">
        <v>91</v>
      </c>
      <c r="E1085" t="s">
        <v>91</v>
      </c>
      <c r="F1085">
        <v>4</v>
      </c>
      <c r="G1085">
        <v>2014</v>
      </c>
      <c r="H1085" t="s">
        <v>51</v>
      </c>
      <c r="I1085">
        <v>1.33</v>
      </c>
      <c r="J1085">
        <v>-0.184</v>
      </c>
      <c r="K1085">
        <v>2.8439999999999999</v>
      </c>
      <c r="L1085">
        <v>33</v>
      </c>
      <c r="M1085" t="s">
        <v>44</v>
      </c>
      <c r="N1085">
        <v>17.407765595569799</v>
      </c>
    </row>
    <row r="1086" spans="1:14" x14ac:dyDescent="0.25">
      <c r="A1086" s="20" t="s">
        <v>20770</v>
      </c>
      <c r="B1086">
        <v>4</v>
      </c>
      <c r="C1086" t="s">
        <v>68</v>
      </c>
      <c r="D1086" t="s">
        <v>91</v>
      </c>
      <c r="E1086" t="s">
        <v>91</v>
      </c>
      <c r="F1086">
        <v>5</v>
      </c>
      <c r="G1086">
        <v>2014</v>
      </c>
      <c r="H1086" t="s">
        <v>51</v>
      </c>
      <c r="I1086">
        <v>1.96</v>
      </c>
      <c r="J1086">
        <v>-0.23</v>
      </c>
      <c r="K1086">
        <v>4.1500000000000004</v>
      </c>
      <c r="L1086">
        <v>57</v>
      </c>
      <c r="M1086" t="s">
        <v>44</v>
      </c>
      <c r="N1086">
        <v>13.245323570650401</v>
      </c>
    </row>
    <row r="1087" spans="1:14" x14ac:dyDescent="0.25">
      <c r="A1087" s="20" t="s">
        <v>20771</v>
      </c>
      <c r="B1087">
        <v>5</v>
      </c>
      <c r="C1087" t="s">
        <v>73</v>
      </c>
      <c r="D1087" t="s">
        <v>88</v>
      </c>
      <c r="E1087" t="s">
        <v>11515</v>
      </c>
      <c r="F1087">
        <v>1</v>
      </c>
      <c r="G1087">
        <v>2014</v>
      </c>
      <c r="H1087" t="s">
        <v>52</v>
      </c>
      <c r="I1087">
        <v>4.5</v>
      </c>
      <c r="J1087">
        <v>4.2147585676408301</v>
      </c>
      <c r="K1087">
        <v>4.8995244027146398</v>
      </c>
      <c r="L1087">
        <v>1065</v>
      </c>
      <c r="M1087">
        <v>25341</v>
      </c>
      <c r="N1087">
        <v>3.06425706517948</v>
      </c>
    </row>
    <row r="1088" spans="1:14" x14ac:dyDescent="0.25">
      <c r="A1088" s="20" t="s">
        <v>20772</v>
      </c>
      <c r="B1088">
        <v>5</v>
      </c>
      <c r="C1088" t="s">
        <v>73</v>
      </c>
      <c r="D1088" t="s">
        <v>88</v>
      </c>
      <c r="E1088" t="s">
        <v>11515</v>
      </c>
      <c r="F1088">
        <v>2</v>
      </c>
      <c r="G1088">
        <v>2014</v>
      </c>
      <c r="H1088" t="s">
        <v>52</v>
      </c>
      <c r="I1088">
        <v>13.6</v>
      </c>
      <c r="J1088">
        <v>13.0850309710096</v>
      </c>
      <c r="K1088">
        <v>14.035350906375101</v>
      </c>
      <c r="L1088">
        <v>4230</v>
      </c>
      <c r="M1088">
        <v>33291</v>
      </c>
      <c r="N1088">
        <v>1.53755201338148</v>
      </c>
    </row>
    <row r="1089" spans="1:14" x14ac:dyDescent="0.25">
      <c r="A1089" s="20" t="s">
        <v>20773</v>
      </c>
      <c r="B1089">
        <v>5</v>
      </c>
      <c r="C1089" t="s">
        <v>73</v>
      </c>
      <c r="D1089" t="s">
        <v>88</v>
      </c>
      <c r="E1089" t="s">
        <v>11515</v>
      </c>
      <c r="F1089">
        <v>3</v>
      </c>
      <c r="G1089">
        <v>2014</v>
      </c>
      <c r="H1089" t="s">
        <v>52</v>
      </c>
      <c r="I1089">
        <v>6.8</v>
      </c>
      <c r="J1089">
        <v>6.5056462658470799</v>
      </c>
      <c r="K1089">
        <v>7.1528184055717796</v>
      </c>
      <c r="L1089">
        <v>2388</v>
      </c>
      <c r="M1089">
        <v>35744</v>
      </c>
      <c r="N1089">
        <v>2.04636377267515</v>
      </c>
    </row>
    <row r="1090" spans="1:14" x14ac:dyDescent="0.25">
      <c r="A1090" s="20" t="s">
        <v>20774</v>
      </c>
      <c r="B1090">
        <v>5</v>
      </c>
      <c r="C1090" t="s">
        <v>73</v>
      </c>
      <c r="D1090" t="s">
        <v>88</v>
      </c>
      <c r="E1090" t="s">
        <v>11515</v>
      </c>
      <c r="F1090">
        <v>4</v>
      </c>
      <c r="G1090">
        <v>2014</v>
      </c>
      <c r="H1090" t="s">
        <v>52</v>
      </c>
      <c r="I1090">
        <v>16</v>
      </c>
      <c r="J1090">
        <v>15.546352393861399</v>
      </c>
      <c r="K1090">
        <v>16.550377675039901</v>
      </c>
      <c r="L1090">
        <v>4949</v>
      </c>
      <c r="M1090">
        <v>30268</v>
      </c>
      <c r="N1090">
        <v>1.42148170029998</v>
      </c>
    </row>
    <row r="1091" spans="1:14" x14ac:dyDescent="0.25">
      <c r="A1091" s="20" t="s">
        <v>20775</v>
      </c>
      <c r="B1091">
        <v>5</v>
      </c>
      <c r="C1091" t="s">
        <v>73</v>
      </c>
      <c r="D1091" t="s">
        <v>88</v>
      </c>
      <c r="E1091" t="s">
        <v>11515</v>
      </c>
      <c r="F1091">
        <v>5</v>
      </c>
      <c r="G1091">
        <v>2014</v>
      </c>
      <c r="H1091" t="s">
        <v>52</v>
      </c>
      <c r="I1091">
        <v>7.6</v>
      </c>
      <c r="J1091">
        <v>7.01432772550391</v>
      </c>
      <c r="K1091">
        <v>8.1254920783280298</v>
      </c>
      <c r="L1091">
        <v>889</v>
      </c>
      <c r="M1091">
        <v>11988</v>
      </c>
      <c r="N1091">
        <v>3.35389235452769</v>
      </c>
    </row>
    <row r="1092" spans="1:14" x14ac:dyDescent="0.25">
      <c r="A1092" s="20" t="s">
        <v>11739</v>
      </c>
      <c r="B1092">
        <v>5</v>
      </c>
      <c r="C1092" t="s">
        <v>73</v>
      </c>
      <c r="D1092" t="s">
        <v>88</v>
      </c>
      <c r="E1092" t="s">
        <v>11515</v>
      </c>
      <c r="F1092">
        <v>1</v>
      </c>
      <c r="G1092">
        <v>2014</v>
      </c>
      <c r="H1092" t="s">
        <v>34</v>
      </c>
      <c r="I1092">
        <v>8.8000000000000007</v>
      </c>
      <c r="J1092">
        <v>8.5307722381722293</v>
      </c>
      <c r="K1092">
        <v>8.9843862039409608</v>
      </c>
      <c r="L1092">
        <v>7458</v>
      </c>
      <c r="M1092">
        <v>95668</v>
      </c>
      <c r="N1092">
        <v>1.1579473428471001</v>
      </c>
    </row>
    <row r="1093" spans="1:14" x14ac:dyDescent="0.25">
      <c r="A1093" s="20" t="s">
        <v>20776</v>
      </c>
      <c r="B1093">
        <v>5</v>
      </c>
      <c r="C1093" t="s">
        <v>73</v>
      </c>
      <c r="D1093" t="s">
        <v>88</v>
      </c>
      <c r="E1093" t="s">
        <v>11515</v>
      </c>
      <c r="F1093">
        <v>1</v>
      </c>
      <c r="G1093">
        <v>2014</v>
      </c>
      <c r="H1093" t="s">
        <v>53</v>
      </c>
      <c r="I1093">
        <v>1.6</v>
      </c>
      <c r="J1093">
        <v>1.2567392432293001</v>
      </c>
      <c r="K1093">
        <v>1.8928257332818399</v>
      </c>
      <c r="L1093">
        <v>148</v>
      </c>
      <c r="M1093">
        <v>10162</v>
      </c>
      <c r="N1093">
        <v>8.2199493652678708</v>
      </c>
    </row>
    <row r="1094" spans="1:14" x14ac:dyDescent="0.25">
      <c r="A1094" s="20" t="s">
        <v>20777</v>
      </c>
      <c r="B1094">
        <v>5</v>
      </c>
      <c r="C1094" t="s">
        <v>73</v>
      </c>
      <c r="D1094" t="s">
        <v>88</v>
      </c>
      <c r="E1094" t="s">
        <v>11515</v>
      </c>
      <c r="F1094">
        <v>2</v>
      </c>
      <c r="G1094">
        <v>2014</v>
      </c>
      <c r="H1094" t="s">
        <v>53</v>
      </c>
      <c r="I1094">
        <v>8.5</v>
      </c>
      <c r="J1094">
        <v>8.0021674935610196</v>
      </c>
      <c r="K1094">
        <v>9.0107956247250893</v>
      </c>
      <c r="L1094">
        <v>1456</v>
      </c>
      <c r="M1094">
        <v>18863</v>
      </c>
      <c r="N1094">
        <v>2.6207120918047999</v>
      </c>
    </row>
    <row r="1095" spans="1:14" x14ac:dyDescent="0.25">
      <c r="A1095" s="20" t="s">
        <v>20778</v>
      </c>
      <c r="B1095">
        <v>5</v>
      </c>
      <c r="C1095" t="s">
        <v>73</v>
      </c>
      <c r="D1095" t="s">
        <v>88</v>
      </c>
      <c r="E1095" t="s">
        <v>11515</v>
      </c>
      <c r="F1095">
        <v>3</v>
      </c>
      <c r="G1095">
        <v>2014</v>
      </c>
      <c r="H1095" t="s">
        <v>53</v>
      </c>
      <c r="I1095">
        <v>7.8</v>
      </c>
      <c r="J1095">
        <v>7.3836444270325696</v>
      </c>
      <c r="K1095">
        <v>8.1442560928051897</v>
      </c>
      <c r="L1095">
        <v>2298</v>
      </c>
      <c r="M1095">
        <v>28733</v>
      </c>
      <c r="N1095">
        <v>2.0860513166591601</v>
      </c>
    </row>
    <row r="1096" spans="1:14" x14ac:dyDescent="0.25">
      <c r="A1096" s="20" t="s">
        <v>20779</v>
      </c>
      <c r="B1096">
        <v>5</v>
      </c>
      <c r="C1096" t="s">
        <v>73</v>
      </c>
      <c r="D1096" t="s">
        <v>88</v>
      </c>
      <c r="E1096" t="s">
        <v>11515</v>
      </c>
      <c r="F1096">
        <v>4</v>
      </c>
      <c r="G1096">
        <v>2014</v>
      </c>
      <c r="H1096" t="s">
        <v>53</v>
      </c>
      <c r="I1096">
        <v>10.9</v>
      </c>
      <c r="J1096">
        <v>10.5834060868003</v>
      </c>
      <c r="K1096">
        <v>11.3247254442259</v>
      </c>
      <c r="L1096">
        <v>4405</v>
      </c>
      <c r="M1096">
        <v>39983</v>
      </c>
      <c r="N1096">
        <v>1.5067008859064801</v>
      </c>
    </row>
    <row r="1097" spans="1:14" x14ac:dyDescent="0.25">
      <c r="A1097" s="20" t="s">
        <v>20780</v>
      </c>
      <c r="B1097">
        <v>5</v>
      </c>
      <c r="C1097" t="s">
        <v>73</v>
      </c>
      <c r="D1097" t="s">
        <v>88</v>
      </c>
      <c r="E1097" t="s">
        <v>11515</v>
      </c>
      <c r="F1097">
        <v>5</v>
      </c>
      <c r="G1097">
        <v>2014</v>
      </c>
      <c r="H1097" t="s">
        <v>53</v>
      </c>
      <c r="I1097">
        <v>13.9</v>
      </c>
      <c r="J1097">
        <v>13.609956367825101</v>
      </c>
      <c r="K1097">
        <v>14.218089933432699</v>
      </c>
      <c r="L1097">
        <v>9005</v>
      </c>
      <c r="M1097">
        <v>61128</v>
      </c>
      <c r="N1097">
        <v>1.05379987184741</v>
      </c>
    </row>
    <row r="1098" spans="1:14" x14ac:dyDescent="0.25">
      <c r="A1098" s="20" t="s">
        <v>11740</v>
      </c>
      <c r="B1098">
        <v>5</v>
      </c>
      <c r="C1098" t="s">
        <v>73</v>
      </c>
      <c r="D1098" t="s">
        <v>88</v>
      </c>
      <c r="E1098" t="s">
        <v>11515</v>
      </c>
      <c r="F1098">
        <v>2</v>
      </c>
      <c r="G1098">
        <v>2014</v>
      </c>
      <c r="H1098" t="s">
        <v>34</v>
      </c>
      <c r="I1098">
        <v>10.8</v>
      </c>
      <c r="J1098">
        <v>10.5283438075131</v>
      </c>
      <c r="K1098">
        <v>11.0499203079866</v>
      </c>
      <c r="L1098">
        <v>8236</v>
      </c>
      <c r="M1098">
        <v>88476</v>
      </c>
      <c r="N1098">
        <v>1.1018991068031501</v>
      </c>
    </row>
    <row r="1099" spans="1:14" x14ac:dyDescent="0.25">
      <c r="A1099" s="20" t="s">
        <v>20781</v>
      </c>
      <c r="B1099">
        <v>5</v>
      </c>
      <c r="C1099" t="s">
        <v>73</v>
      </c>
      <c r="D1099" t="s">
        <v>88</v>
      </c>
      <c r="E1099" t="s">
        <v>11515</v>
      </c>
      <c r="F1099">
        <v>1</v>
      </c>
      <c r="G1099">
        <v>2014</v>
      </c>
      <c r="H1099" t="s">
        <v>54</v>
      </c>
      <c r="I1099">
        <v>7.4</v>
      </c>
      <c r="J1099">
        <v>6.7521934392109602</v>
      </c>
      <c r="K1099">
        <v>8.0863203703799904</v>
      </c>
      <c r="L1099">
        <v>686</v>
      </c>
      <c r="M1099">
        <v>10014</v>
      </c>
      <c r="N1099">
        <v>3.8180177416060599</v>
      </c>
    </row>
    <row r="1100" spans="1:14" x14ac:dyDescent="0.25">
      <c r="A1100" s="20" t="s">
        <v>20782</v>
      </c>
      <c r="B1100">
        <v>5</v>
      </c>
      <c r="C1100" t="s">
        <v>73</v>
      </c>
      <c r="D1100" t="s">
        <v>88</v>
      </c>
      <c r="E1100" t="s">
        <v>11515</v>
      </c>
      <c r="F1100">
        <v>2</v>
      </c>
      <c r="G1100">
        <v>2014</v>
      </c>
      <c r="H1100" t="s">
        <v>54</v>
      </c>
      <c r="I1100">
        <v>10</v>
      </c>
      <c r="J1100">
        <v>9.3666646304715009</v>
      </c>
      <c r="K1100">
        <v>10.653964360614999</v>
      </c>
      <c r="L1100">
        <v>1218</v>
      </c>
      <c r="M1100">
        <v>12916</v>
      </c>
      <c r="N1100">
        <v>2.8653412753062599</v>
      </c>
    </row>
    <row r="1101" spans="1:14" x14ac:dyDescent="0.25">
      <c r="A1101" s="20" t="s">
        <v>20783</v>
      </c>
      <c r="B1101">
        <v>5</v>
      </c>
      <c r="C1101" t="s">
        <v>73</v>
      </c>
      <c r="D1101" t="s">
        <v>88</v>
      </c>
      <c r="E1101" t="s">
        <v>11515</v>
      </c>
      <c r="F1101">
        <v>3</v>
      </c>
      <c r="G1101">
        <v>2014</v>
      </c>
      <c r="H1101" t="s">
        <v>54</v>
      </c>
      <c r="I1101">
        <v>12.1</v>
      </c>
      <c r="J1101">
        <v>11.4508659254106</v>
      </c>
      <c r="K1101">
        <v>12.800533535969601</v>
      </c>
      <c r="L1101">
        <v>1664</v>
      </c>
      <c r="M1101">
        <v>14117</v>
      </c>
      <c r="N1101">
        <v>2.4514516892273002</v>
      </c>
    </row>
    <row r="1102" spans="1:14" x14ac:dyDescent="0.25">
      <c r="A1102" s="20" t="s">
        <v>20784</v>
      </c>
      <c r="B1102">
        <v>5</v>
      </c>
      <c r="C1102" t="s">
        <v>73</v>
      </c>
      <c r="D1102" t="s">
        <v>88</v>
      </c>
      <c r="E1102" t="s">
        <v>11515</v>
      </c>
      <c r="F1102">
        <v>4</v>
      </c>
      <c r="G1102">
        <v>2014</v>
      </c>
      <c r="H1102" t="s">
        <v>54</v>
      </c>
      <c r="I1102">
        <v>13.7</v>
      </c>
      <c r="J1102">
        <v>12.9607508565082</v>
      </c>
      <c r="K1102">
        <v>14.4715161039628</v>
      </c>
      <c r="L1102">
        <v>1641</v>
      </c>
      <c r="M1102">
        <v>12605</v>
      </c>
      <c r="N1102">
        <v>2.4685714930565599</v>
      </c>
    </row>
    <row r="1103" spans="1:14" x14ac:dyDescent="0.25">
      <c r="A1103" s="20" t="s">
        <v>20785</v>
      </c>
      <c r="B1103">
        <v>5</v>
      </c>
      <c r="C1103" t="s">
        <v>73</v>
      </c>
      <c r="D1103" t="s">
        <v>88</v>
      </c>
      <c r="E1103" t="s">
        <v>11515</v>
      </c>
      <c r="F1103">
        <v>5</v>
      </c>
      <c r="G1103">
        <v>2014</v>
      </c>
      <c r="H1103" t="s">
        <v>54</v>
      </c>
      <c r="I1103">
        <v>6.6</v>
      </c>
      <c r="J1103">
        <v>5.7530259355497302</v>
      </c>
      <c r="K1103">
        <v>7.4390866341207103</v>
      </c>
      <c r="L1103">
        <v>390</v>
      </c>
      <c r="M1103">
        <v>4973</v>
      </c>
      <c r="N1103">
        <v>5.0636968354183303</v>
      </c>
    </row>
    <row r="1104" spans="1:14" x14ac:dyDescent="0.25">
      <c r="A1104" s="20" t="s">
        <v>11741</v>
      </c>
      <c r="B1104">
        <v>5</v>
      </c>
      <c r="C1104" t="s">
        <v>73</v>
      </c>
      <c r="D1104" t="s">
        <v>88</v>
      </c>
      <c r="E1104" t="s">
        <v>11515</v>
      </c>
      <c r="F1104">
        <v>3</v>
      </c>
      <c r="G1104">
        <v>2014</v>
      </c>
      <c r="H1104" t="s">
        <v>34</v>
      </c>
      <c r="I1104">
        <v>12.2</v>
      </c>
      <c r="J1104">
        <v>11.940982397440701</v>
      </c>
      <c r="K1104">
        <v>12.522722045031401</v>
      </c>
      <c r="L1104">
        <v>8369</v>
      </c>
      <c r="M1104">
        <v>74820</v>
      </c>
      <c r="N1104">
        <v>1.09310836077566</v>
      </c>
    </row>
    <row r="1105" spans="1:14" x14ac:dyDescent="0.25">
      <c r="A1105" s="20" t="s">
        <v>5926</v>
      </c>
      <c r="B1105">
        <v>5</v>
      </c>
      <c r="C1105" t="s">
        <v>73</v>
      </c>
      <c r="D1105" t="s">
        <v>88</v>
      </c>
      <c r="E1105" t="s">
        <v>11515</v>
      </c>
      <c r="F1105">
        <v>1</v>
      </c>
      <c r="G1105">
        <v>2014</v>
      </c>
      <c r="H1105" t="s">
        <v>55</v>
      </c>
      <c r="I1105">
        <v>8.1</v>
      </c>
      <c r="J1105">
        <v>7.9047047735063201</v>
      </c>
      <c r="K1105">
        <v>8.3900786970228598</v>
      </c>
      <c r="L1105">
        <v>5529</v>
      </c>
      <c r="M1105">
        <v>71572</v>
      </c>
      <c r="N1105">
        <v>1.34485884934139</v>
      </c>
    </row>
    <row r="1106" spans="1:14" x14ac:dyDescent="0.25">
      <c r="A1106" s="20" t="s">
        <v>5937</v>
      </c>
      <c r="B1106">
        <v>5</v>
      </c>
      <c r="C1106" t="s">
        <v>73</v>
      </c>
      <c r="D1106" t="s">
        <v>88</v>
      </c>
      <c r="E1106" t="s">
        <v>11515</v>
      </c>
      <c r="F1106">
        <v>2</v>
      </c>
      <c r="G1106">
        <v>2014</v>
      </c>
      <c r="H1106" t="s">
        <v>55</v>
      </c>
      <c r="I1106">
        <v>7.7</v>
      </c>
      <c r="J1106">
        <v>7.5031232893157203</v>
      </c>
      <c r="K1106">
        <v>7.9843522313172297</v>
      </c>
      <c r="L1106">
        <v>5043</v>
      </c>
      <c r="M1106">
        <v>69504</v>
      </c>
      <c r="N1106">
        <v>1.4081713882673801</v>
      </c>
    </row>
    <row r="1107" spans="1:14" x14ac:dyDescent="0.25">
      <c r="A1107" s="20" t="s">
        <v>5940</v>
      </c>
      <c r="B1107">
        <v>5</v>
      </c>
      <c r="C1107" t="s">
        <v>73</v>
      </c>
      <c r="D1107" t="s">
        <v>88</v>
      </c>
      <c r="E1107" t="s">
        <v>11515</v>
      </c>
      <c r="F1107">
        <v>3</v>
      </c>
      <c r="G1107">
        <v>2014</v>
      </c>
      <c r="H1107" t="s">
        <v>55</v>
      </c>
      <c r="I1107">
        <v>12.7</v>
      </c>
      <c r="J1107">
        <v>12.3417935729007</v>
      </c>
      <c r="K1107">
        <v>12.997898254308</v>
      </c>
      <c r="L1107">
        <v>7508</v>
      </c>
      <c r="M1107">
        <v>59128</v>
      </c>
      <c r="N1107">
        <v>1.1540851903268201</v>
      </c>
    </row>
    <row r="1108" spans="1:14" x14ac:dyDescent="0.25">
      <c r="A1108" s="20" t="s">
        <v>5941</v>
      </c>
      <c r="B1108">
        <v>5</v>
      </c>
      <c r="C1108" t="s">
        <v>73</v>
      </c>
      <c r="D1108" t="s">
        <v>88</v>
      </c>
      <c r="E1108" t="s">
        <v>11515</v>
      </c>
      <c r="F1108">
        <v>4</v>
      </c>
      <c r="G1108">
        <v>2014</v>
      </c>
      <c r="H1108" t="s">
        <v>55</v>
      </c>
      <c r="I1108">
        <v>12.9</v>
      </c>
      <c r="J1108">
        <v>12.522189900902999</v>
      </c>
      <c r="K1108">
        <v>13.211397973868699</v>
      </c>
      <c r="L1108">
        <v>6679</v>
      </c>
      <c r="M1108">
        <v>53246</v>
      </c>
      <c r="N1108">
        <v>1.22361355184964</v>
      </c>
    </row>
    <row r="1109" spans="1:14" x14ac:dyDescent="0.25">
      <c r="A1109" s="20" t="s">
        <v>5942</v>
      </c>
      <c r="B1109">
        <v>5</v>
      </c>
      <c r="C1109" t="s">
        <v>73</v>
      </c>
      <c r="D1109" t="s">
        <v>88</v>
      </c>
      <c r="E1109" t="s">
        <v>11515</v>
      </c>
      <c r="F1109">
        <v>5</v>
      </c>
      <c r="G1109">
        <v>2014</v>
      </c>
      <c r="H1109" t="s">
        <v>55</v>
      </c>
      <c r="I1109">
        <v>15</v>
      </c>
      <c r="J1109">
        <v>14.545689836160101</v>
      </c>
      <c r="K1109">
        <v>15.539193973556101</v>
      </c>
      <c r="L1109">
        <v>4086</v>
      </c>
      <c r="M1109">
        <v>28249</v>
      </c>
      <c r="N1109">
        <v>1.5644108482131101</v>
      </c>
    </row>
    <row r="1110" spans="1:14" x14ac:dyDescent="0.25">
      <c r="A1110" s="20" t="s">
        <v>11742</v>
      </c>
      <c r="B1110">
        <v>5</v>
      </c>
      <c r="C1110" t="s">
        <v>73</v>
      </c>
      <c r="D1110" t="s">
        <v>88</v>
      </c>
      <c r="E1110" t="s">
        <v>11515</v>
      </c>
      <c r="F1110">
        <v>4</v>
      </c>
      <c r="G1110">
        <v>2014</v>
      </c>
      <c r="H1110" t="s">
        <v>34</v>
      </c>
      <c r="I1110">
        <v>9.3000000000000007</v>
      </c>
      <c r="J1110">
        <v>9.0682290090261102</v>
      </c>
      <c r="K1110">
        <v>9.6109975640944594</v>
      </c>
      <c r="L1110">
        <v>5463</v>
      </c>
      <c r="M1110">
        <v>66010</v>
      </c>
      <c r="N1110">
        <v>1.3529582641136599</v>
      </c>
    </row>
    <row r="1111" spans="1:14" x14ac:dyDescent="0.25">
      <c r="A1111" s="20" t="s">
        <v>5947</v>
      </c>
      <c r="B1111">
        <v>5</v>
      </c>
      <c r="C1111" t="s">
        <v>73</v>
      </c>
      <c r="D1111" t="s">
        <v>88</v>
      </c>
      <c r="E1111" t="s">
        <v>11515</v>
      </c>
      <c r="F1111">
        <v>1</v>
      </c>
      <c r="G1111">
        <v>2014</v>
      </c>
      <c r="H1111" t="s">
        <v>56</v>
      </c>
      <c r="I1111">
        <v>4.3</v>
      </c>
      <c r="J1111">
        <v>3.5930668899681502</v>
      </c>
      <c r="K1111">
        <v>5.1382736295841598</v>
      </c>
      <c r="L1111">
        <v>161</v>
      </c>
      <c r="M1111">
        <v>4749</v>
      </c>
      <c r="N1111">
        <v>7.8811040623910102</v>
      </c>
    </row>
    <row r="1112" spans="1:14" x14ac:dyDescent="0.25">
      <c r="A1112" s="20" t="s">
        <v>5958</v>
      </c>
      <c r="B1112">
        <v>5</v>
      </c>
      <c r="C1112" t="s">
        <v>73</v>
      </c>
      <c r="D1112" t="s">
        <v>88</v>
      </c>
      <c r="E1112" t="s">
        <v>11515</v>
      </c>
      <c r="F1112">
        <v>2</v>
      </c>
      <c r="G1112">
        <v>2014</v>
      </c>
      <c r="H1112" t="s">
        <v>56</v>
      </c>
      <c r="I1112">
        <v>10.8</v>
      </c>
      <c r="J1112">
        <v>9.7885612547802001</v>
      </c>
      <c r="K1112">
        <v>11.930938920451201</v>
      </c>
      <c r="L1112">
        <v>467</v>
      </c>
      <c r="M1112">
        <v>4614</v>
      </c>
      <c r="N1112">
        <v>4.62744813382748</v>
      </c>
    </row>
    <row r="1113" spans="1:14" x14ac:dyDescent="0.25">
      <c r="A1113" s="20" t="s">
        <v>5961</v>
      </c>
      <c r="B1113">
        <v>5</v>
      </c>
      <c r="C1113" t="s">
        <v>73</v>
      </c>
      <c r="D1113" t="s">
        <v>88</v>
      </c>
      <c r="E1113" t="s">
        <v>11515</v>
      </c>
      <c r="F1113">
        <v>3</v>
      </c>
      <c r="G1113">
        <v>2014</v>
      </c>
      <c r="H1113" t="s">
        <v>56</v>
      </c>
      <c r="I1113">
        <v>13.5</v>
      </c>
      <c r="J1113">
        <v>12.4748076530843</v>
      </c>
      <c r="K1113">
        <v>14.6270880632987</v>
      </c>
      <c r="L1113">
        <v>700</v>
      </c>
      <c r="M1113">
        <v>5259</v>
      </c>
      <c r="N1113">
        <v>3.77964473009227</v>
      </c>
    </row>
    <row r="1114" spans="1:14" x14ac:dyDescent="0.25">
      <c r="A1114" s="20" t="s">
        <v>5962</v>
      </c>
      <c r="B1114">
        <v>5</v>
      </c>
      <c r="C1114" t="s">
        <v>73</v>
      </c>
      <c r="D1114" t="s">
        <v>88</v>
      </c>
      <c r="E1114" t="s">
        <v>11515</v>
      </c>
      <c r="F1114">
        <v>4</v>
      </c>
      <c r="G1114">
        <v>2014</v>
      </c>
      <c r="H1114" t="s">
        <v>56</v>
      </c>
      <c r="I1114">
        <v>2.1</v>
      </c>
      <c r="J1114">
        <v>1.7497518926020501</v>
      </c>
      <c r="K1114">
        <v>2.4196228919073</v>
      </c>
      <c r="L1114">
        <v>194</v>
      </c>
      <c r="M1114">
        <v>9152</v>
      </c>
      <c r="N1114">
        <v>7.1795815861773802</v>
      </c>
    </row>
    <row r="1115" spans="1:14" x14ac:dyDescent="0.25">
      <c r="A1115" s="20" t="s">
        <v>5963</v>
      </c>
      <c r="B1115">
        <v>5</v>
      </c>
      <c r="C1115" t="s">
        <v>73</v>
      </c>
      <c r="D1115" t="s">
        <v>88</v>
      </c>
      <c r="E1115" t="s">
        <v>11515</v>
      </c>
      <c r="F1115">
        <v>5</v>
      </c>
      <c r="G1115">
        <v>2014</v>
      </c>
      <c r="H1115" t="s">
        <v>56</v>
      </c>
      <c r="I1115">
        <v>14.8</v>
      </c>
      <c r="J1115">
        <v>14.2895766184607</v>
      </c>
      <c r="K1115">
        <v>15.295386106905299</v>
      </c>
      <c r="L1115">
        <v>3309</v>
      </c>
      <c r="M1115">
        <v>21937</v>
      </c>
      <c r="N1115">
        <v>1.73840761780232</v>
      </c>
    </row>
    <row r="1116" spans="1:14" x14ac:dyDescent="0.25">
      <c r="A1116" s="20" t="s">
        <v>11743</v>
      </c>
      <c r="B1116">
        <v>5</v>
      </c>
      <c r="C1116" t="s">
        <v>73</v>
      </c>
      <c r="D1116" t="s">
        <v>88</v>
      </c>
      <c r="E1116" t="s">
        <v>11515</v>
      </c>
      <c r="F1116">
        <v>5</v>
      </c>
      <c r="G1116">
        <v>2014</v>
      </c>
      <c r="H1116" t="s">
        <v>34</v>
      </c>
      <c r="I1116">
        <v>15.4</v>
      </c>
      <c r="J1116">
        <v>15.0909394033733</v>
      </c>
      <c r="K1116">
        <v>15.668355894347901</v>
      </c>
      <c r="L1116">
        <v>10599</v>
      </c>
      <c r="M1116">
        <v>71596</v>
      </c>
      <c r="N1116">
        <v>0.97133168097003897</v>
      </c>
    </row>
    <row r="1117" spans="1:14" x14ac:dyDescent="0.25">
      <c r="A1117" s="20" t="s">
        <v>5968</v>
      </c>
      <c r="B1117">
        <v>5</v>
      </c>
      <c r="C1117" t="s">
        <v>73</v>
      </c>
      <c r="D1117" t="s">
        <v>88</v>
      </c>
      <c r="E1117" t="s">
        <v>11515</v>
      </c>
      <c r="F1117">
        <v>1</v>
      </c>
      <c r="G1117">
        <v>2014</v>
      </c>
      <c r="H1117" t="s">
        <v>57</v>
      </c>
      <c r="I1117">
        <v>9</v>
      </c>
      <c r="J1117">
        <v>8.4880514832623106</v>
      </c>
      <c r="K1117">
        <v>9.6311504810444504</v>
      </c>
      <c r="L1117">
        <v>1259</v>
      </c>
      <c r="M1117">
        <v>14595</v>
      </c>
      <c r="N1117">
        <v>2.8182994438777098</v>
      </c>
    </row>
    <row r="1118" spans="1:14" x14ac:dyDescent="0.25">
      <c r="A1118" s="20" t="s">
        <v>5979</v>
      </c>
      <c r="B1118">
        <v>5</v>
      </c>
      <c r="C1118" t="s">
        <v>73</v>
      </c>
      <c r="D1118" t="s">
        <v>88</v>
      </c>
      <c r="E1118" t="s">
        <v>11515</v>
      </c>
      <c r="F1118">
        <v>2</v>
      </c>
      <c r="G1118">
        <v>2014</v>
      </c>
      <c r="H1118" t="s">
        <v>57</v>
      </c>
      <c r="I1118">
        <v>3.7</v>
      </c>
      <c r="J1118">
        <v>3.4599667997351502</v>
      </c>
      <c r="K1118">
        <v>4.0419921786876198</v>
      </c>
      <c r="L1118">
        <v>834</v>
      </c>
      <c r="M1118">
        <v>23429</v>
      </c>
      <c r="N1118">
        <v>3.4627168053222199</v>
      </c>
    </row>
    <row r="1119" spans="1:14" x14ac:dyDescent="0.25">
      <c r="A1119" s="20" t="s">
        <v>5982</v>
      </c>
      <c r="B1119">
        <v>5</v>
      </c>
      <c r="C1119" t="s">
        <v>73</v>
      </c>
      <c r="D1119" t="s">
        <v>88</v>
      </c>
      <c r="E1119" t="s">
        <v>11515</v>
      </c>
      <c r="F1119">
        <v>3</v>
      </c>
      <c r="G1119">
        <v>2014</v>
      </c>
      <c r="H1119" t="s">
        <v>57</v>
      </c>
      <c r="I1119">
        <v>16.2</v>
      </c>
      <c r="J1119">
        <v>15.628321509693899</v>
      </c>
      <c r="K1119">
        <v>16.7154228248523</v>
      </c>
      <c r="L1119">
        <v>3657</v>
      </c>
      <c r="M1119">
        <v>24133</v>
      </c>
      <c r="N1119">
        <v>1.6536268671305301</v>
      </c>
    </row>
    <row r="1120" spans="1:14" x14ac:dyDescent="0.25">
      <c r="A1120" s="20" t="s">
        <v>5983</v>
      </c>
      <c r="B1120">
        <v>5</v>
      </c>
      <c r="C1120" t="s">
        <v>73</v>
      </c>
      <c r="D1120" t="s">
        <v>88</v>
      </c>
      <c r="E1120" t="s">
        <v>11515</v>
      </c>
      <c r="F1120">
        <v>4</v>
      </c>
      <c r="G1120">
        <v>2014</v>
      </c>
      <c r="H1120" t="s">
        <v>57</v>
      </c>
      <c r="I1120">
        <v>12.7</v>
      </c>
      <c r="J1120">
        <v>12.266171314309</v>
      </c>
      <c r="K1120">
        <v>13.211896766502401</v>
      </c>
      <c r="L1120">
        <v>3411</v>
      </c>
      <c r="M1120">
        <v>26351</v>
      </c>
      <c r="N1120">
        <v>1.7122183231250501</v>
      </c>
    </row>
    <row r="1121" spans="1:14" x14ac:dyDescent="0.25">
      <c r="A1121" s="20" t="s">
        <v>5984</v>
      </c>
      <c r="B1121">
        <v>5</v>
      </c>
      <c r="C1121" t="s">
        <v>73</v>
      </c>
      <c r="D1121" t="s">
        <v>88</v>
      </c>
      <c r="E1121" t="s">
        <v>11515</v>
      </c>
      <c r="F1121">
        <v>5</v>
      </c>
      <c r="G1121">
        <v>2014</v>
      </c>
      <c r="H1121" t="s">
        <v>57</v>
      </c>
      <c r="I1121">
        <v>15.4</v>
      </c>
      <c r="J1121">
        <v>14.7740595018159</v>
      </c>
      <c r="K1121">
        <v>16.0344889187615</v>
      </c>
      <c r="L1121">
        <v>2614</v>
      </c>
      <c r="M1121">
        <v>16445</v>
      </c>
      <c r="N1121">
        <v>1.95590252963492</v>
      </c>
    </row>
    <row r="1122" spans="1:14" x14ac:dyDescent="0.25">
      <c r="A1122" s="20" t="s">
        <v>5989</v>
      </c>
      <c r="B1122">
        <v>5</v>
      </c>
      <c r="C1122" t="s">
        <v>73</v>
      </c>
      <c r="D1122" t="s">
        <v>88</v>
      </c>
      <c r="E1122" t="s">
        <v>11515</v>
      </c>
      <c r="F1122">
        <v>1</v>
      </c>
      <c r="G1122">
        <v>2014</v>
      </c>
      <c r="H1122" t="s">
        <v>58</v>
      </c>
      <c r="I1122">
        <v>7.2</v>
      </c>
      <c r="J1122">
        <v>6.94763741342764</v>
      </c>
      <c r="K1122">
        <v>7.4662950876810701</v>
      </c>
      <c r="L1122">
        <v>3569</v>
      </c>
      <c r="M1122">
        <v>54775</v>
      </c>
      <c r="N1122">
        <v>1.6738892722044101</v>
      </c>
    </row>
    <row r="1123" spans="1:14" x14ac:dyDescent="0.25">
      <c r="A1123" s="20" t="s">
        <v>6000</v>
      </c>
      <c r="B1123">
        <v>5</v>
      </c>
      <c r="C1123" t="s">
        <v>73</v>
      </c>
      <c r="D1123" t="s">
        <v>88</v>
      </c>
      <c r="E1123" t="s">
        <v>11515</v>
      </c>
      <c r="F1123">
        <v>2</v>
      </c>
      <c r="G1123">
        <v>2014</v>
      </c>
      <c r="H1123" t="s">
        <v>58</v>
      </c>
      <c r="I1123">
        <v>5.5</v>
      </c>
      <c r="J1123">
        <v>5.3115531308619897</v>
      </c>
      <c r="K1123">
        <v>5.7728065344878603</v>
      </c>
      <c r="L1123">
        <v>2720</v>
      </c>
      <c r="M1123">
        <v>54153</v>
      </c>
      <c r="N1123">
        <v>1.91741247211843</v>
      </c>
    </row>
    <row r="1124" spans="1:14" x14ac:dyDescent="0.25">
      <c r="A1124" s="20" t="s">
        <v>6003</v>
      </c>
      <c r="B1124">
        <v>5</v>
      </c>
      <c r="C1124" t="s">
        <v>73</v>
      </c>
      <c r="D1124" t="s">
        <v>88</v>
      </c>
      <c r="E1124" t="s">
        <v>11515</v>
      </c>
      <c r="F1124">
        <v>3</v>
      </c>
      <c r="G1124">
        <v>2014</v>
      </c>
      <c r="H1124" t="s">
        <v>58</v>
      </c>
      <c r="I1124">
        <v>10.3</v>
      </c>
      <c r="J1124">
        <v>10.042885645357501</v>
      </c>
      <c r="K1124">
        <v>10.559542208400099</v>
      </c>
      <c r="L1124">
        <v>7017</v>
      </c>
      <c r="M1124">
        <v>73004</v>
      </c>
      <c r="N1124">
        <v>1.1937798984987</v>
      </c>
    </row>
    <row r="1125" spans="1:14" x14ac:dyDescent="0.25">
      <c r="A1125" s="20" t="s">
        <v>6004</v>
      </c>
      <c r="B1125">
        <v>5</v>
      </c>
      <c r="C1125" t="s">
        <v>73</v>
      </c>
      <c r="D1125" t="s">
        <v>88</v>
      </c>
      <c r="E1125" t="s">
        <v>11515</v>
      </c>
      <c r="F1125">
        <v>4</v>
      </c>
      <c r="G1125">
        <v>2014</v>
      </c>
      <c r="H1125" t="s">
        <v>58</v>
      </c>
      <c r="I1125">
        <v>13.4</v>
      </c>
      <c r="J1125">
        <v>13.1049437750727</v>
      </c>
      <c r="K1125">
        <v>13.6351170039556</v>
      </c>
      <c r="L1125">
        <v>11095</v>
      </c>
      <c r="M1125">
        <v>85299</v>
      </c>
      <c r="N1125">
        <v>0.94937184232404204</v>
      </c>
    </row>
    <row r="1126" spans="1:14" x14ac:dyDescent="0.25">
      <c r="A1126" s="20" t="s">
        <v>6005</v>
      </c>
      <c r="B1126">
        <v>5</v>
      </c>
      <c r="C1126" t="s">
        <v>73</v>
      </c>
      <c r="D1126" t="s">
        <v>88</v>
      </c>
      <c r="E1126" t="s">
        <v>11515</v>
      </c>
      <c r="F1126">
        <v>5</v>
      </c>
      <c r="G1126">
        <v>2014</v>
      </c>
      <c r="H1126" t="s">
        <v>58</v>
      </c>
      <c r="I1126">
        <v>14.8</v>
      </c>
      <c r="J1126">
        <v>14.559576993820199</v>
      </c>
      <c r="K1126">
        <v>15.0619141347089</v>
      </c>
      <c r="L1126">
        <v>13847</v>
      </c>
      <c r="M1126">
        <v>92446</v>
      </c>
      <c r="N1126">
        <v>0.84981061955989701</v>
      </c>
    </row>
    <row r="1127" spans="1:14" x14ac:dyDescent="0.25">
      <c r="A1127" s="20" t="s">
        <v>20786</v>
      </c>
      <c r="B1127">
        <v>5</v>
      </c>
      <c r="C1127" t="s">
        <v>73</v>
      </c>
      <c r="D1127" t="s">
        <v>88</v>
      </c>
      <c r="E1127" t="s">
        <v>11515</v>
      </c>
      <c r="F1127">
        <v>1</v>
      </c>
      <c r="G1127">
        <v>2014</v>
      </c>
      <c r="H1127" t="s">
        <v>59</v>
      </c>
      <c r="I1127">
        <v>8.4</v>
      </c>
      <c r="J1127">
        <v>7.4878752023404598</v>
      </c>
      <c r="K1127">
        <v>9.3356640435031206</v>
      </c>
      <c r="L1127">
        <v>438</v>
      </c>
      <c r="M1127">
        <v>5725</v>
      </c>
      <c r="N1127">
        <v>4.7781848256749697</v>
      </c>
    </row>
    <row r="1128" spans="1:14" x14ac:dyDescent="0.25">
      <c r="A1128" s="20" t="s">
        <v>20787</v>
      </c>
      <c r="B1128">
        <v>5</v>
      </c>
      <c r="C1128" t="s">
        <v>73</v>
      </c>
      <c r="D1128" t="s">
        <v>88</v>
      </c>
      <c r="E1128" t="s">
        <v>11515</v>
      </c>
      <c r="F1128">
        <v>2</v>
      </c>
      <c r="G1128">
        <v>2014</v>
      </c>
      <c r="H1128" t="s">
        <v>59</v>
      </c>
      <c r="I1128">
        <v>4.3</v>
      </c>
      <c r="J1128">
        <v>3.7421077205839302</v>
      </c>
      <c r="K1128">
        <v>4.8947970342666096</v>
      </c>
      <c r="L1128">
        <v>322</v>
      </c>
      <c r="M1128">
        <v>7985</v>
      </c>
      <c r="N1128">
        <v>5.5727821257535304</v>
      </c>
    </row>
    <row r="1129" spans="1:14" x14ac:dyDescent="0.25">
      <c r="A1129" s="20" t="s">
        <v>20788</v>
      </c>
      <c r="B1129">
        <v>5</v>
      </c>
      <c r="C1129" t="s">
        <v>73</v>
      </c>
      <c r="D1129" t="s">
        <v>88</v>
      </c>
      <c r="E1129" t="s">
        <v>11515</v>
      </c>
      <c r="F1129">
        <v>3</v>
      </c>
      <c r="G1129">
        <v>2014</v>
      </c>
      <c r="H1129" t="s">
        <v>59</v>
      </c>
      <c r="I1129">
        <v>6</v>
      </c>
      <c r="J1129">
        <v>5.3240706654962304</v>
      </c>
      <c r="K1129">
        <v>6.7549007404721602</v>
      </c>
      <c r="L1129">
        <v>417</v>
      </c>
      <c r="M1129">
        <v>6582</v>
      </c>
      <c r="N1129">
        <v>4.8970210687439204</v>
      </c>
    </row>
    <row r="1130" spans="1:14" x14ac:dyDescent="0.25">
      <c r="A1130" s="20" t="s">
        <v>20789</v>
      </c>
      <c r="B1130">
        <v>5</v>
      </c>
      <c r="C1130" t="s">
        <v>73</v>
      </c>
      <c r="D1130" t="s">
        <v>88</v>
      </c>
      <c r="E1130" t="s">
        <v>11515</v>
      </c>
      <c r="F1130">
        <v>4</v>
      </c>
      <c r="G1130">
        <v>2014</v>
      </c>
      <c r="H1130" t="s">
        <v>59</v>
      </c>
      <c r="I1130">
        <v>18.399999999999999</v>
      </c>
      <c r="J1130">
        <v>17.5583969446166</v>
      </c>
      <c r="K1130">
        <v>19.276375957839999</v>
      </c>
      <c r="L1130">
        <v>2114</v>
      </c>
      <c r="M1130">
        <v>11168</v>
      </c>
      <c r="N1130">
        <v>2.1749411414517801</v>
      </c>
    </row>
    <row r="1131" spans="1:14" x14ac:dyDescent="0.25">
      <c r="A1131" s="20" t="s">
        <v>20790</v>
      </c>
      <c r="B1131">
        <v>5</v>
      </c>
      <c r="C1131" t="s">
        <v>73</v>
      </c>
      <c r="D1131" t="s">
        <v>88</v>
      </c>
      <c r="E1131" t="s">
        <v>11515</v>
      </c>
      <c r="F1131">
        <v>5</v>
      </c>
      <c r="G1131">
        <v>2014</v>
      </c>
      <c r="H1131" t="s">
        <v>59</v>
      </c>
      <c r="I1131">
        <v>13.1</v>
      </c>
      <c r="J1131">
        <v>12.244201753372099</v>
      </c>
      <c r="K1131">
        <v>13.949895979731499</v>
      </c>
      <c r="L1131">
        <v>1099</v>
      </c>
      <c r="M1131">
        <v>7926</v>
      </c>
      <c r="N1131">
        <v>3.0164848870338101</v>
      </c>
    </row>
    <row r="1132" spans="1:14" x14ac:dyDescent="0.25">
      <c r="A1132" s="20" t="s">
        <v>20791</v>
      </c>
      <c r="B1132">
        <v>5</v>
      </c>
      <c r="C1132" t="s">
        <v>73</v>
      </c>
      <c r="D1132" t="s">
        <v>88</v>
      </c>
      <c r="E1132" t="s">
        <v>11515</v>
      </c>
      <c r="F1132">
        <v>1</v>
      </c>
      <c r="G1132">
        <v>2014</v>
      </c>
      <c r="H1132" t="s">
        <v>60</v>
      </c>
      <c r="I1132">
        <v>10</v>
      </c>
      <c r="J1132">
        <v>9.8130377787667395</v>
      </c>
      <c r="K1132">
        <v>10.209488569374299</v>
      </c>
      <c r="L1132">
        <v>11987</v>
      </c>
      <c r="M1132">
        <v>134073</v>
      </c>
      <c r="N1132">
        <v>0.91336580304992199</v>
      </c>
    </row>
    <row r="1133" spans="1:14" x14ac:dyDescent="0.25">
      <c r="A1133" s="20" t="s">
        <v>20792</v>
      </c>
      <c r="B1133">
        <v>5</v>
      </c>
      <c r="C1133" t="s">
        <v>73</v>
      </c>
      <c r="D1133" t="s">
        <v>88</v>
      </c>
      <c r="E1133" t="s">
        <v>11515</v>
      </c>
      <c r="F1133">
        <v>2</v>
      </c>
      <c r="G1133">
        <v>2014</v>
      </c>
      <c r="H1133" t="s">
        <v>60</v>
      </c>
      <c r="I1133">
        <v>10</v>
      </c>
      <c r="J1133">
        <v>9.7871940186476305</v>
      </c>
      <c r="K1133">
        <v>10.1839211623832</v>
      </c>
      <c r="L1133">
        <v>11923</v>
      </c>
      <c r="M1133">
        <v>131827</v>
      </c>
      <c r="N1133">
        <v>0.915813894022384</v>
      </c>
    </row>
    <row r="1134" spans="1:14" x14ac:dyDescent="0.25">
      <c r="A1134" s="20" t="s">
        <v>20793</v>
      </c>
      <c r="B1134">
        <v>5</v>
      </c>
      <c r="C1134" t="s">
        <v>73</v>
      </c>
      <c r="D1134" t="s">
        <v>88</v>
      </c>
      <c r="E1134" t="s">
        <v>11515</v>
      </c>
      <c r="F1134">
        <v>3</v>
      </c>
      <c r="G1134">
        <v>2014</v>
      </c>
      <c r="H1134" t="s">
        <v>60</v>
      </c>
      <c r="I1134">
        <v>11.5</v>
      </c>
      <c r="J1134">
        <v>11.3192959086198</v>
      </c>
      <c r="K1134">
        <v>11.769946543480501</v>
      </c>
      <c r="L1134">
        <v>11772</v>
      </c>
      <c r="M1134">
        <v>108445</v>
      </c>
      <c r="N1134">
        <v>0.92166877268221803</v>
      </c>
    </row>
    <row r="1135" spans="1:14" x14ac:dyDescent="0.25">
      <c r="A1135" s="20" t="s">
        <v>20794</v>
      </c>
      <c r="B1135">
        <v>5</v>
      </c>
      <c r="C1135" t="s">
        <v>73</v>
      </c>
      <c r="D1135" t="s">
        <v>88</v>
      </c>
      <c r="E1135" t="s">
        <v>11515</v>
      </c>
      <c r="F1135">
        <v>4</v>
      </c>
      <c r="G1135">
        <v>2014</v>
      </c>
      <c r="H1135" t="s">
        <v>60</v>
      </c>
      <c r="I1135">
        <v>12.3</v>
      </c>
      <c r="J1135">
        <v>12.0030622978041</v>
      </c>
      <c r="K1135">
        <v>12.51887450337</v>
      </c>
      <c r="L1135">
        <v>9302</v>
      </c>
      <c r="M1135">
        <v>82372</v>
      </c>
      <c r="N1135">
        <v>1.03684021252887</v>
      </c>
    </row>
    <row r="1136" spans="1:14" x14ac:dyDescent="0.25">
      <c r="A1136" s="20" t="s">
        <v>20795</v>
      </c>
      <c r="B1136">
        <v>5</v>
      </c>
      <c r="C1136" t="s">
        <v>73</v>
      </c>
      <c r="D1136" t="s">
        <v>88</v>
      </c>
      <c r="E1136" t="s">
        <v>11515</v>
      </c>
      <c r="F1136">
        <v>5</v>
      </c>
      <c r="G1136">
        <v>2014</v>
      </c>
      <c r="H1136" t="s">
        <v>60</v>
      </c>
      <c r="I1136">
        <v>15.7</v>
      </c>
      <c r="J1136">
        <v>15.3176293883715</v>
      </c>
      <c r="K1136">
        <v>16.0571600727401</v>
      </c>
      <c r="L1136">
        <v>6639</v>
      </c>
      <c r="M1136">
        <v>42494</v>
      </c>
      <c r="N1136">
        <v>1.22729415439284</v>
      </c>
    </row>
    <row r="1137" spans="1:14" x14ac:dyDescent="0.25">
      <c r="A1137" s="20" t="s">
        <v>20796</v>
      </c>
      <c r="B1137">
        <v>5</v>
      </c>
      <c r="C1137" t="s">
        <v>73</v>
      </c>
      <c r="D1137" t="s">
        <v>88</v>
      </c>
      <c r="E1137" t="s">
        <v>11515</v>
      </c>
      <c r="F1137">
        <v>1</v>
      </c>
      <c r="G1137">
        <v>2014</v>
      </c>
      <c r="H1137" t="s">
        <v>61</v>
      </c>
      <c r="I1137">
        <v>8.3000000000000007</v>
      </c>
      <c r="J1137">
        <v>7.0916850652967103</v>
      </c>
      <c r="K1137">
        <v>9.6404625938163395</v>
      </c>
      <c r="L1137">
        <v>238</v>
      </c>
      <c r="M1137">
        <v>2934</v>
      </c>
      <c r="N1137">
        <v>6.4820372355216396</v>
      </c>
    </row>
    <row r="1138" spans="1:14" x14ac:dyDescent="0.25">
      <c r="A1138" s="20" t="s">
        <v>20797</v>
      </c>
      <c r="B1138">
        <v>5</v>
      </c>
      <c r="C1138" t="s">
        <v>73</v>
      </c>
      <c r="D1138" t="s">
        <v>88</v>
      </c>
      <c r="E1138" t="s">
        <v>11515</v>
      </c>
      <c r="F1138">
        <v>2</v>
      </c>
      <c r="G1138">
        <v>2014</v>
      </c>
      <c r="H1138" t="s">
        <v>61</v>
      </c>
      <c r="I1138">
        <v>8.9</v>
      </c>
      <c r="J1138">
        <v>8.0100738421522895</v>
      </c>
      <c r="K1138">
        <v>9.8375098265687395</v>
      </c>
      <c r="L1138">
        <v>478</v>
      </c>
      <c r="M1138">
        <v>5347</v>
      </c>
      <c r="N1138">
        <v>4.5738935374634799</v>
      </c>
    </row>
    <row r="1139" spans="1:14" x14ac:dyDescent="0.25">
      <c r="A1139" s="20" t="s">
        <v>20798</v>
      </c>
      <c r="B1139">
        <v>5</v>
      </c>
      <c r="C1139" t="s">
        <v>73</v>
      </c>
      <c r="D1139" t="s">
        <v>88</v>
      </c>
      <c r="E1139" t="s">
        <v>11515</v>
      </c>
      <c r="F1139">
        <v>3</v>
      </c>
      <c r="G1139">
        <v>2014</v>
      </c>
      <c r="H1139" t="s">
        <v>61</v>
      </c>
      <c r="I1139">
        <v>6.6</v>
      </c>
      <c r="J1139">
        <v>6.0636956635005204</v>
      </c>
      <c r="K1139">
        <v>7.2624699935975103</v>
      </c>
      <c r="L1139">
        <v>710</v>
      </c>
      <c r="M1139">
        <v>9856</v>
      </c>
      <c r="N1139">
        <v>3.7529331252040099</v>
      </c>
    </row>
    <row r="1140" spans="1:14" x14ac:dyDescent="0.25">
      <c r="A1140" s="20" t="s">
        <v>20799</v>
      </c>
      <c r="B1140">
        <v>5</v>
      </c>
      <c r="C1140" t="s">
        <v>73</v>
      </c>
      <c r="D1140" t="s">
        <v>88</v>
      </c>
      <c r="E1140" t="s">
        <v>11515</v>
      </c>
      <c r="F1140">
        <v>4</v>
      </c>
      <c r="G1140">
        <v>2014</v>
      </c>
      <c r="H1140" t="s">
        <v>61</v>
      </c>
      <c r="I1140">
        <v>16.5</v>
      </c>
      <c r="J1140">
        <v>15.557620082131001</v>
      </c>
      <c r="K1140">
        <v>17.462410763433098</v>
      </c>
      <c r="L1140">
        <v>1549</v>
      </c>
      <c r="M1140">
        <v>8267</v>
      </c>
      <c r="N1140">
        <v>2.5408222923375599</v>
      </c>
    </row>
    <row r="1141" spans="1:14" x14ac:dyDescent="0.25">
      <c r="A1141" s="20" t="s">
        <v>20800</v>
      </c>
      <c r="B1141">
        <v>5</v>
      </c>
      <c r="C1141" t="s">
        <v>73</v>
      </c>
      <c r="D1141" t="s">
        <v>88</v>
      </c>
      <c r="E1141" t="s">
        <v>11515</v>
      </c>
      <c r="F1141">
        <v>5</v>
      </c>
      <c r="G1141">
        <v>2014</v>
      </c>
      <c r="H1141" t="s">
        <v>61</v>
      </c>
      <c r="I1141">
        <v>10.199999999999999</v>
      </c>
      <c r="J1141">
        <v>8.9583808108108691</v>
      </c>
      <c r="K1141">
        <v>11.6135772257234</v>
      </c>
      <c r="L1141">
        <v>333</v>
      </c>
      <c r="M1141">
        <v>3205</v>
      </c>
      <c r="N1141">
        <v>5.4799662435119103</v>
      </c>
    </row>
    <row r="1142" spans="1:14" x14ac:dyDescent="0.25">
      <c r="A1142" s="20" t="s">
        <v>20801</v>
      </c>
      <c r="B1142">
        <v>5</v>
      </c>
      <c r="C1142" t="s">
        <v>73</v>
      </c>
      <c r="D1142" t="s">
        <v>88</v>
      </c>
      <c r="E1142" t="s">
        <v>11515</v>
      </c>
      <c r="F1142">
        <v>1</v>
      </c>
      <c r="G1142">
        <v>2014</v>
      </c>
      <c r="H1142" t="s">
        <v>62</v>
      </c>
      <c r="I1142">
        <v>2.9</v>
      </c>
      <c r="J1142">
        <v>2.2845538495778999</v>
      </c>
      <c r="K1142">
        <v>3.6854818761920001</v>
      </c>
      <c r="L1142">
        <v>120</v>
      </c>
      <c r="M1142">
        <v>4610</v>
      </c>
      <c r="N1142">
        <v>9.1287092917527701</v>
      </c>
    </row>
    <row r="1143" spans="1:14" x14ac:dyDescent="0.25">
      <c r="A1143" s="20" t="s">
        <v>20802</v>
      </c>
      <c r="B1143">
        <v>5</v>
      </c>
      <c r="C1143" t="s">
        <v>73</v>
      </c>
      <c r="D1143" t="s">
        <v>88</v>
      </c>
      <c r="E1143" t="s">
        <v>11515</v>
      </c>
      <c r="F1143">
        <v>2</v>
      </c>
      <c r="G1143">
        <v>2014</v>
      </c>
      <c r="H1143" t="s">
        <v>62</v>
      </c>
      <c r="I1143">
        <v>11.6</v>
      </c>
      <c r="J1143">
        <v>10.5300397227358</v>
      </c>
      <c r="K1143">
        <v>12.6719226755321</v>
      </c>
      <c r="L1143">
        <v>649</v>
      </c>
      <c r="M1143">
        <v>5723</v>
      </c>
      <c r="N1143">
        <v>3.9253433598942999</v>
      </c>
    </row>
    <row r="1144" spans="1:14" x14ac:dyDescent="0.25">
      <c r="A1144" s="20" t="s">
        <v>20803</v>
      </c>
      <c r="B1144">
        <v>5</v>
      </c>
      <c r="C1144" t="s">
        <v>73</v>
      </c>
      <c r="D1144" t="s">
        <v>88</v>
      </c>
      <c r="E1144" t="s">
        <v>11515</v>
      </c>
      <c r="F1144">
        <v>3</v>
      </c>
      <c r="G1144">
        <v>2014</v>
      </c>
      <c r="H1144" t="s">
        <v>62</v>
      </c>
      <c r="I1144">
        <v>9.1</v>
      </c>
      <c r="J1144">
        <v>8.4038758592200509</v>
      </c>
      <c r="K1144">
        <v>9.7535599703756795</v>
      </c>
      <c r="L1144">
        <v>922</v>
      </c>
      <c r="M1144">
        <v>10492</v>
      </c>
      <c r="N1144">
        <v>3.2933246096939199</v>
      </c>
    </row>
    <row r="1145" spans="1:14" x14ac:dyDescent="0.25">
      <c r="A1145" s="20" t="s">
        <v>20804</v>
      </c>
      <c r="B1145">
        <v>5</v>
      </c>
      <c r="C1145" t="s">
        <v>73</v>
      </c>
      <c r="D1145" t="s">
        <v>88</v>
      </c>
      <c r="E1145" t="s">
        <v>11515</v>
      </c>
      <c r="F1145">
        <v>4</v>
      </c>
      <c r="G1145">
        <v>2014</v>
      </c>
      <c r="H1145" t="s">
        <v>62</v>
      </c>
      <c r="I1145">
        <v>13</v>
      </c>
      <c r="J1145">
        <v>12.417915283704</v>
      </c>
      <c r="K1145">
        <v>13.6588999734337</v>
      </c>
      <c r="L1145">
        <v>1991</v>
      </c>
      <c r="M1145">
        <v>15633</v>
      </c>
      <c r="N1145">
        <v>2.2411161745176398</v>
      </c>
    </row>
    <row r="1146" spans="1:14" x14ac:dyDescent="0.25">
      <c r="A1146" s="20" t="s">
        <v>20805</v>
      </c>
      <c r="B1146">
        <v>5</v>
      </c>
      <c r="C1146" t="s">
        <v>73</v>
      </c>
      <c r="D1146" t="s">
        <v>88</v>
      </c>
      <c r="E1146" t="s">
        <v>11515</v>
      </c>
      <c r="F1146">
        <v>5</v>
      </c>
      <c r="G1146">
        <v>2014</v>
      </c>
      <c r="H1146" t="s">
        <v>62</v>
      </c>
      <c r="I1146">
        <v>16.399999999999999</v>
      </c>
      <c r="J1146">
        <v>15.900626614378901</v>
      </c>
      <c r="K1146">
        <v>17.008617046421801</v>
      </c>
      <c r="L1146">
        <v>3812</v>
      </c>
      <c r="M1146">
        <v>22108</v>
      </c>
      <c r="N1146">
        <v>1.61965887097934</v>
      </c>
    </row>
    <row r="1147" spans="1:14" x14ac:dyDescent="0.25">
      <c r="A1147" s="20" t="s">
        <v>11744</v>
      </c>
      <c r="B1147">
        <v>5</v>
      </c>
      <c r="C1147" t="s">
        <v>73</v>
      </c>
      <c r="D1147" t="s">
        <v>88</v>
      </c>
      <c r="E1147" t="s">
        <v>11515</v>
      </c>
      <c r="F1147">
        <v>1</v>
      </c>
      <c r="G1147">
        <v>2014</v>
      </c>
      <c r="H1147" t="s">
        <v>43</v>
      </c>
      <c r="I1147">
        <v>6.2</v>
      </c>
      <c r="J1147">
        <v>5.7705726684894296</v>
      </c>
      <c r="K1147">
        <v>6.5893744992169596</v>
      </c>
      <c r="L1147">
        <v>1355</v>
      </c>
      <c r="M1147">
        <v>26122</v>
      </c>
      <c r="N1147">
        <v>2.7166291246208099</v>
      </c>
    </row>
    <row r="1148" spans="1:14" x14ac:dyDescent="0.25">
      <c r="A1148" s="20" t="s">
        <v>20806</v>
      </c>
      <c r="B1148">
        <v>5</v>
      </c>
      <c r="C1148" t="s">
        <v>73</v>
      </c>
      <c r="D1148" t="s">
        <v>88</v>
      </c>
      <c r="E1148" t="s">
        <v>11515</v>
      </c>
      <c r="F1148">
        <v>1</v>
      </c>
      <c r="G1148">
        <v>2014</v>
      </c>
      <c r="H1148" t="s">
        <v>75</v>
      </c>
      <c r="I1148">
        <v>8.56</v>
      </c>
      <c r="J1148">
        <v>8.4894643263611993</v>
      </c>
      <c r="K1148">
        <v>8.6339394742668496</v>
      </c>
      <c r="L1148">
        <v>68163</v>
      </c>
      <c r="M1148">
        <v>876272</v>
      </c>
      <c r="N1148">
        <v>0.383023704021345</v>
      </c>
    </row>
    <row r="1149" spans="1:14" x14ac:dyDescent="0.25">
      <c r="A1149" s="20" t="s">
        <v>20807</v>
      </c>
      <c r="B1149">
        <v>5</v>
      </c>
      <c r="C1149" t="s">
        <v>73</v>
      </c>
      <c r="D1149" t="s">
        <v>88</v>
      </c>
      <c r="E1149" t="s">
        <v>11515</v>
      </c>
      <c r="F1149">
        <v>2</v>
      </c>
      <c r="G1149">
        <v>2014</v>
      </c>
      <c r="H1149" t="s">
        <v>75</v>
      </c>
      <c r="I1149">
        <v>9.25</v>
      </c>
      <c r="J1149">
        <v>9.1743875863631903</v>
      </c>
      <c r="K1149">
        <v>9.3272495456416191</v>
      </c>
      <c r="L1149">
        <v>70408</v>
      </c>
      <c r="M1149">
        <v>823088</v>
      </c>
      <c r="N1149">
        <v>0.37686776838910602</v>
      </c>
    </row>
    <row r="1150" spans="1:14" x14ac:dyDescent="0.25">
      <c r="A1150" s="20" t="s">
        <v>20808</v>
      </c>
      <c r="B1150">
        <v>5</v>
      </c>
      <c r="C1150" t="s">
        <v>73</v>
      </c>
      <c r="D1150" t="s">
        <v>88</v>
      </c>
      <c r="E1150" t="s">
        <v>11515</v>
      </c>
      <c r="F1150">
        <v>3</v>
      </c>
      <c r="G1150">
        <v>2014</v>
      </c>
      <c r="H1150" t="s">
        <v>75</v>
      </c>
      <c r="I1150">
        <v>10.78</v>
      </c>
      <c r="J1150">
        <v>10.699254481622299</v>
      </c>
      <c r="K1150">
        <v>10.862366015842101</v>
      </c>
      <c r="L1150">
        <v>82168</v>
      </c>
      <c r="M1150">
        <v>798392</v>
      </c>
      <c r="N1150">
        <v>0.348857964044126</v>
      </c>
    </row>
    <row r="1151" spans="1:14" x14ac:dyDescent="0.25">
      <c r="A1151" s="20" t="s">
        <v>20809</v>
      </c>
      <c r="B1151">
        <v>5</v>
      </c>
      <c r="C1151" t="s">
        <v>73</v>
      </c>
      <c r="D1151" t="s">
        <v>88</v>
      </c>
      <c r="E1151" t="s">
        <v>11515</v>
      </c>
      <c r="F1151">
        <v>4</v>
      </c>
      <c r="G1151">
        <v>2014</v>
      </c>
      <c r="H1151" t="s">
        <v>75</v>
      </c>
      <c r="I1151">
        <v>13.11</v>
      </c>
      <c r="J1151">
        <v>13.0270772808451</v>
      </c>
      <c r="K1151">
        <v>13.2006570856491</v>
      </c>
      <c r="L1151">
        <v>101715</v>
      </c>
      <c r="M1151">
        <v>794788</v>
      </c>
      <c r="N1151">
        <v>0.31355050045384603</v>
      </c>
    </row>
    <row r="1152" spans="1:14" x14ac:dyDescent="0.25">
      <c r="A1152" s="20" t="s">
        <v>20810</v>
      </c>
      <c r="B1152">
        <v>5</v>
      </c>
      <c r="C1152" t="s">
        <v>73</v>
      </c>
      <c r="D1152" t="s">
        <v>88</v>
      </c>
      <c r="E1152" t="s">
        <v>11515</v>
      </c>
      <c r="F1152">
        <v>5</v>
      </c>
      <c r="G1152">
        <v>2014</v>
      </c>
      <c r="H1152" t="s">
        <v>75</v>
      </c>
      <c r="I1152">
        <v>14.75</v>
      </c>
      <c r="J1152">
        <v>14.6687755018469</v>
      </c>
      <c r="K1152">
        <v>14.8334250023478</v>
      </c>
      <c r="L1152">
        <v>124982</v>
      </c>
      <c r="M1152">
        <v>835079</v>
      </c>
      <c r="N1152">
        <v>0.282863079349566</v>
      </c>
    </row>
    <row r="1153" spans="1:14" x14ac:dyDescent="0.25">
      <c r="A1153" s="20" t="s">
        <v>11745</v>
      </c>
      <c r="B1153">
        <v>5</v>
      </c>
      <c r="C1153" t="s">
        <v>73</v>
      </c>
      <c r="D1153" t="s">
        <v>88</v>
      </c>
      <c r="E1153" t="s">
        <v>11515</v>
      </c>
      <c r="F1153">
        <v>2</v>
      </c>
      <c r="G1153">
        <v>2014</v>
      </c>
      <c r="H1153" t="s">
        <v>43</v>
      </c>
      <c r="I1153">
        <v>7.8</v>
      </c>
      <c r="J1153">
        <v>7.4433037650871903</v>
      </c>
      <c r="K1153">
        <v>8.1814995734893508</v>
      </c>
      <c r="L1153">
        <v>2587</v>
      </c>
      <c r="M1153">
        <v>35481</v>
      </c>
      <c r="N1153">
        <v>1.9660827175925</v>
      </c>
    </row>
    <row r="1154" spans="1:14" x14ac:dyDescent="0.25">
      <c r="A1154" s="20" t="s">
        <v>11746</v>
      </c>
      <c r="B1154">
        <v>5</v>
      </c>
      <c r="C1154" t="s">
        <v>73</v>
      </c>
      <c r="D1154" t="s">
        <v>88</v>
      </c>
      <c r="E1154" t="s">
        <v>11515</v>
      </c>
      <c r="F1154">
        <v>3</v>
      </c>
      <c r="G1154">
        <v>2014</v>
      </c>
      <c r="H1154" t="s">
        <v>43</v>
      </c>
      <c r="I1154">
        <v>12.9</v>
      </c>
      <c r="J1154">
        <v>12.496099433011899</v>
      </c>
      <c r="K1154">
        <v>13.2951409836473</v>
      </c>
      <c r="L1154">
        <v>5111</v>
      </c>
      <c r="M1154">
        <v>44624</v>
      </c>
      <c r="N1154">
        <v>1.3987724164911099</v>
      </c>
    </row>
    <row r="1155" spans="1:14" x14ac:dyDescent="0.25">
      <c r="A1155" s="20" t="s">
        <v>11747</v>
      </c>
      <c r="B1155">
        <v>5</v>
      </c>
      <c r="C1155" t="s">
        <v>73</v>
      </c>
      <c r="D1155" t="s">
        <v>88</v>
      </c>
      <c r="E1155" t="s">
        <v>11515</v>
      </c>
      <c r="F1155">
        <v>4</v>
      </c>
      <c r="G1155">
        <v>2014</v>
      </c>
      <c r="H1155" t="s">
        <v>43</v>
      </c>
      <c r="I1155">
        <v>15.7</v>
      </c>
      <c r="J1155">
        <v>15.255708244162999</v>
      </c>
      <c r="K1155">
        <v>16.059148038362</v>
      </c>
      <c r="L1155">
        <v>6782</v>
      </c>
      <c r="M1155">
        <v>46393</v>
      </c>
      <c r="N1155">
        <v>1.2142863338197201</v>
      </c>
    </row>
    <row r="1156" spans="1:14" x14ac:dyDescent="0.25">
      <c r="A1156" s="20" t="s">
        <v>11748</v>
      </c>
      <c r="B1156">
        <v>5</v>
      </c>
      <c r="C1156" t="s">
        <v>73</v>
      </c>
      <c r="D1156" t="s">
        <v>88</v>
      </c>
      <c r="E1156" t="s">
        <v>11515</v>
      </c>
      <c r="F1156">
        <v>5</v>
      </c>
      <c r="G1156">
        <v>2014</v>
      </c>
      <c r="H1156" t="s">
        <v>43</v>
      </c>
      <c r="I1156">
        <v>15.1</v>
      </c>
      <c r="J1156">
        <v>14.7652158767019</v>
      </c>
      <c r="K1156">
        <v>15.4881839249332</v>
      </c>
      <c r="L1156">
        <v>7330</v>
      </c>
      <c r="M1156">
        <v>48166</v>
      </c>
      <c r="N1156">
        <v>1.16801390412027</v>
      </c>
    </row>
    <row r="1157" spans="1:14" x14ac:dyDescent="0.25">
      <c r="A1157" s="20" t="s">
        <v>11749</v>
      </c>
      <c r="B1157">
        <v>5</v>
      </c>
      <c r="C1157" t="s">
        <v>73</v>
      </c>
      <c r="D1157" t="s">
        <v>88</v>
      </c>
      <c r="E1157" t="s">
        <v>11515</v>
      </c>
      <c r="F1157">
        <v>1</v>
      </c>
      <c r="G1157">
        <v>2014</v>
      </c>
      <c r="H1157" t="s">
        <v>45</v>
      </c>
      <c r="I1157">
        <v>8</v>
      </c>
      <c r="J1157">
        <v>7.8500364623509</v>
      </c>
      <c r="K1157">
        <v>8.1757998197243893</v>
      </c>
      <c r="L1157">
        <v>12099</v>
      </c>
      <c r="M1157">
        <v>158160</v>
      </c>
      <c r="N1157">
        <v>0.90912847715957001</v>
      </c>
    </row>
    <row r="1158" spans="1:14" x14ac:dyDescent="0.25">
      <c r="A1158" s="20" t="s">
        <v>11750</v>
      </c>
      <c r="B1158">
        <v>5</v>
      </c>
      <c r="C1158" t="s">
        <v>73</v>
      </c>
      <c r="D1158" t="s">
        <v>88</v>
      </c>
      <c r="E1158" t="s">
        <v>11515</v>
      </c>
      <c r="F1158">
        <v>2</v>
      </c>
      <c r="G1158">
        <v>2014</v>
      </c>
      <c r="H1158" t="s">
        <v>45</v>
      </c>
      <c r="I1158">
        <v>10.7</v>
      </c>
      <c r="J1158">
        <v>10.455806011096</v>
      </c>
      <c r="K1158">
        <v>10.908239463003399</v>
      </c>
      <c r="L1158">
        <v>10764</v>
      </c>
      <c r="M1158">
        <v>104472</v>
      </c>
      <c r="N1158">
        <v>0.963858219943734</v>
      </c>
    </row>
    <row r="1159" spans="1:14" x14ac:dyDescent="0.25">
      <c r="A1159" s="20" t="s">
        <v>11751</v>
      </c>
      <c r="B1159">
        <v>5</v>
      </c>
      <c r="C1159" t="s">
        <v>73</v>
      </c>
      <c r="D1159" t="s">
        <v>88</v>
      </c>
      <c r="E1159" t="s">
        <v>11515</v>
      </c>
      <c r="F1159">
        <v>3</v>
      </c>
      <c r="G1159">
        <v>2014</v>
      </c>
      <c r="H1159" t="s">
        <v>45</v>
      </c>
      <c r="I1159">
        <v>9.4</v>
      </c>
      <c r="J1159">
        <v>9.1694367954465097</v>
      </c>
      <c r="K1159">
        <v>9.6225580823374806</v>
      </c>
      <c r="L1159">
        <v>8514</v>
      </c>
      <c r="M1159">
        <v>90856</v>
      </c>
      <c r="N1159">
        <v>1.0837601479372601</v>
      </c>
    </row>
    <row r="1160" spans="1:14" x14ac:dyDescent="0.25">
      <c r="A1160" s="20" t="s">
        <v>11752</v>
      </c>
      <c r="B1160">
        <v>5</v>
      </c>
      <c r="C1160" t="s">
        <v>73</v>
      </c>
      <c r="D1160" t="s">
        <v>88</v>
      </c>
      <c r="E1160" t="s">
        <v>11515</v>
      </c>
      <c r="F1160">
        <v>4</v>
      </c>
      <c r="G1160">
        <v>2014</v>
      </c>
      <c r="H1160" t="s">
        <v>45</v>
      </c>
      <c r="I1160">
        <v>16.3</v>
      </c>
      <c r="J1160">
        <v>15.951170387133899</v>
      </c>
      <c r="K1160">
        <v>16.5647337723147</v>
      </c>
      <c r="L1160">
        <v>12737</v>
      </c>
      <c r="M1160">
        <v>79615</v>
      </c>
      <c r="N1160">
        <v>0.88606672103237505</v>
      </c>
    </row>
    <row r="1161" spans="1:14" x14ac:dyDescent="0.25">
      <c r="A1161" s="20" t="s">
        <v>11753</v>
      </c>
      <c r="B1161">
        <v>5</v>
      </c>
      <c r="C1161" t="s">
        <v>73</v>
      </c>
      <c r="D1161" t="s">
        <v>88</v>
      </c>
      <c r="E1161" t="s">
        <v>11515</v>
      </c>
      <c r="F1161">
        <v>5</v>
      </c>
      <c r="G1161">
        <v>2014</v>
      </c>
      <c r="H1161" t="s">
        <v>45</v>
      </c>
      <c r="I1161">
        <v>8.4</v>
      </c>
      <c r="J1161">
        <v>8.1297259492811307</v>
      </c>
      <c r="K1161">
        <v>8.7355319877327293</v>
      </c>
      <c r="L1161">
        <v>3685</v>
      </c>
      <c r="M1161">
        <v>43490</v>
      </c>
      <c r="N1161">
        <v>1.6473324516446299</v>
      </c>
    </row>
    <row r="1162" spans="1:14" x14ac:dyDescent="0.25">
      <c r="A1162" s="20" t="s">
        <v>11754</v>
      </c>
      <c r="B1162">
        <v>5</v>
      </c>
      <c r="C1162" t="s">
        <v>73</v>
      </c>
      <c r="D1162" t="s">
        <v>88</v>
      </c>
      <c r="E1162" t="s">
        <v>11515</v>
      </c>
      <c r="F1162">
        <v>1</v>
      </c>
      <c r="G1162">
        <v>2014</v>
      </c>
      <c r="H1162" t="s">
        <v>46</v>
      </c>
      <c r="I1162">
        <v>11.5</v>
      </c>
      <c r="J1162">
        <v>11.224678211864299</v>
      </c>
      <c r="K1162">
        <v>11.7257173651202</v>
      </c>
      <c r="L1162">
        <v>9282</v>
      </c>
      <c r="M1162">
        <v>87667</v>
      </c>
      <c r="N1162">
        <v>1.03795665541991</v>
      </c>
    </row>
    <row r="1163" spans="1:14" x14ac:dyDescent="0.25">
      <c r="A1163" s="20" t="s">
        <v>11755</v>
      </c>
      <c r="B1163">
        <v>5</v>
      </c>
      <c r="C1163" t="s">
        <v>73</v>
      </c>
      <c r="D1163" t="s">
        <v>88</v>
      </c>
      <c r="E1163" t="s">
        <v>11515</v>
      </c>
      <c r="F1163">
        <v>2</v>
      </c>
      <c r="G1163">
        <v>2014</v>
      </c>
      <c r="H1163" t="s">
        <v>46</v>
      </c>
      <c r="I1163">
        <v>8.1</v>
      </c>
      <c r="J1163">
        <v>7.8639946629582704</v>
      </c>
      <c r="K1163">
        <v>8.3772485219092996</v>
      </c>
      <c r="L1163">
        <v>4764</v>
      </c>
      <c r="M1163">
        <v>63545</v>
      </c>
      <c r="N1163">
        <v>1.4488189694993601</v>
      </c>
    </row>
    <row r="1164" spans="1:14" x14ac:dyDescent="0.25">
      <c r="A1164" s="20" t="s">
        <v>11756</v>
      </c>
      <c r="B1164">
        <v>5</v>
      </c>
      <c r="C1164" t="s">
        <v>73</v>
      </c>
      <c r="D1164" t="s">
        <v>88</v>
      </c>
      <c r="E1164" t="s">
        <v>11515</v>
      </c>
      <c r="F1164">
        <v>3</v>
      </c>
      <c r="G1164">
        <v>2014</v>
      </c>
      <c r="H1164" t="s">
        <v>46</v>
      </c>
      <c r="I1164">
        <v>14.1</v>
      </c>
      <c r="J1164">
        <v>13.758575907588</v>
      </c>
      <c r="K1164">
        <v>14.520731132916501</v>
      </c>
      <c r="L1164">
        <v>6458</v>
      </c>
      <c r="M1164">
        <v>46667</v>
      </c>
      <c r="N1164">
        <v>1.2443741469720899</v>
      </c>
    </row>
    <row r="1165" spans="1:14" x14ac:dyDescent="0.25">
      <c r="A1165" s="20" t="s">
        <v>11757</v>
      </c>
      <c r="B1165">
        <v>5</v>
      </c>
      <c r="C1165" t="s">
        <v>73</v>
      </c>
      <c r="D1165" t="s">
        <v>88</v>
      </c>
      <c r="E1165" t="s">
        <v>11515</v>
      </c>
      <c r="F1165">
        <v>4</v>
      </c>
      <c r="G1165">
        <v>2014</v>
      </c>
      <c r="H1165" t="s">
        <v>46</v>
      </c>
      <c r="I1165">
        <v>17.600000000000001</v>
      </c>
      <c r="J1165">
        <v>17.094256136540299</v>
      </c>
      <c r="K1165">
        <v>18.050749731810601</v>
      </c>
      <c r="L1165">
        <v>6096</v>
      </c>
      <c r="M1165">
        <v>36184</v>
      </c>
      <c r="N1165">
        <v>1.2807887989464</v>
      </c>
    </row>
    <row r="1166" spans="1:14" x14ac:dyDescent="0.25">
      <c r="A1166" s="20" t="s">
        <v>11758</v>
      </c>
      <c r="B1166">
        <v>5</v>
      </c>
      <c r="C1166" t="s">
        <v>73</v>
      </c>
      <c r="D1166" t="s">
        <v>88</v>
      </c>
      <c r="E1166" t="s">
        <v>11515</v>
      </c>
      <c r="F1166">
        <v>5</v>
      </c>
      <c r="G1166">
        <v>2014</v>
      </c>
      <c r="H1166" t="s">
        <v>46</v>
      </c>
      <c r="I1166">
        <v>12.8</v>
      </c>
      <c r="J1166">
        <v>12.420187231794801</v>
      </c>
      <c r="K1166">
        <v>13.190517981236001</v>
      </c>
      <c r="L1166">
        <v>4274</v>
      </c>
      <c r="M1166">
        <v>33142</v>
      </c>
      <c r="N1166">
        <v>1.5296171388564499</v>
      </c>
    </row>
    <row r="1167" spans="1:14" x14ac:dyDescent="0.25">
      <c r="A1167" s="20" t="s">
        <v>11759</v>
      </c>
      <c r="B1167">
        <v>5</v>
      </c>
      <c r="C1167" t="s">
        <v>73</v>
      </c>
      <c r="D1167" t="s">
        <v>88</v>
      </c>
      <c r="E1167" t="s">
        <v>11515</v>
      </c>
      <c r="F1167">
        <v>1</v>
      </c>
      <c r="G1167">
        <v>2014</v>
      </c>
      <c r="H1167" t="s">
        <v>47</v>
      </c>
      <c r="I1167">
        <v>9.5</v>
      </c>
      <c r="J1167">
        <v>9.2351097857717495</v>
      </c>
      <c r="K1167">
        <v>9.7323099470108207</v>
      </c>
      <c r="L1167">
        <v>6912</v>
      </c>
      <c r="M1167">
        <v>84022</v>
      </c>
      <c r="N1167">
        <v>1.20281306081172</v>
      </c>
    </row>
    <row r="1168" spans="1:14" x14ac:dyDescent="0.25">
      <c r="A1168" s="20" t="s">
        <v>11760</v>
      </c>
      <c r="B1168">
        <v>5</v>
      </c>
      <c r="C1168" t="s">
        <v>73</v>
      </c>
      <c r="D1168" t="s">
        <v>88</v>
      </c>
      <c r="E1168" t="s">
        <v>11515</v>
      </c>
      <c r="F1168">
        <v>2</v>
      </c>
      <c r="G1168">
        <v>2014</v>
      </c>
      <c r="H1168" t="s">
        <v>47</v>
      </c>
      <c r="I1168">
        <v>9.1999999999999993</v>
      </c>
      <c r="J1168">
        <v>8.9088083295613405</v>
      </c>
      <c r="K1168">
        <v>9.3995379806235793</v>
      </c>
      <c r="L1168">
        <v>6423</v>
      </c>
      <c r="M1168">
        <v>76891</v>
      </c>
      <c r="N1168">
        <v>1.2477599421011401</v>
      </c>
    </row>
    <row r="1169" spans="1:14" x14ac:dyDescent="0.25">
      <c r="A1169" s="20" t="s">
        <v>11761</v>
      </c>
      <c r="B1169">
        <v>5</v>
      </c>
      <c r="C1169" t="s">
        <v>73</v>
      </c>
      <c r="D1169" t="s">
        <v>88</v>
      </c>
      <c r="E1169" t="s">
        <v>11515</v>
      </c>
      <c r="F1169">
        <v>3</v>
      </c>
      <c r="G1169">
        <v>2014</v>
      </c>
      <c r="H1169" t="s">
        <v>47</v>
      </c>
      <c r="I1169">
        <v>9.5</v>
      </c>
      <c r="J1169">
        <v>9.2711004820352994</v>
      </c>
      <c r="K1169">
        <v>9.8102629206326295</v>
      </c>
      <c r="L1169">
        <v>5565</v>
      </c>
      <c r="M1169">
        <v>64354</v>
      </c>
      <c r="N1169">
        <v>1.34050184377777</v>
      </c>
    </row>
    <row r="1170" spans="1:14" x14ac:dyDescent="0.25">
      <c r="A1170" s="20" t="s">
        <v>11762</v>
      </c>
      <c r="B1170">
        <v>5</v>
      </c>
      <c r="C1170" t="s">
        <v>73</v>
      </c>
      <c r="D1170" t="s">
        <v>88</v>
      </c>
      <c r="E1170" t="s">
        <v>11515</v>
      </c>
      <c r="F1170">
        <v>4</v>
      </c>
      <c r="G1170">
        <v>2014</v>
      </c>
      <c r="H1170" t="s">
        <v>47</v>
      </c>
      <c r="I1170">
        <v>10.5</v>
      </c>
      <c r="J1170">
        <v>10.2154642641613</v>
      </c>
      <c r="K1170">
        <v>10.7062847394684</v>
      </c>
      <c r="L1170">
        <v>7624</v>
      </c>
      <c r="M1170">
        <v>72995</v>
      </c>
      <c r="N1170">
        <v>1.1452717708784399</v>
      </c>
    </row>
    <row r="1171" spans="1:14" x14ac:dyDescent="0.25">
      <c r="A1171" s="20" t="s">
        <v>11763</v>
      </c>
      <c r="B1171">
        <v>5</v>
      </c>
      <c r="C1171" t="s">
        <v>73</v>
      </c>
      <c r="D1171" t="s">
        <v>88</v>
      </c>
      <c r="E1171" t="s">
        <v>11515</v>
      </c>
      <c r="F1171">
        <v>5</v>
      </c>
      <c r="G1171">
        <v>2014</v>
      </c>
      <c r="H1171" t="s">
        <v>47</v>
      </c>
      <c r="I1171">
        <v>15.9</v>
      </c>
      <c r="J1171">
        <v>15.687566161218699</v>
      </c>
      <c r="K1171">
        <v>16.0310792223971</v>
      </c>
      <c r="L1171">
        <v>29216</v>
      </c>
      <c r="M1171">
        <v>181013</v>
      </c>
      <c r="N1171">
        <v>0.58504547150113595</v>
      </c>
    </row>
    <row r="1172" spans="1:14" x14ac:dyDescent="0.25">
      <c r="A1172" s="20" t="s">
        <v>11764</v>
      </c>
      <c r="B1172">
        <v>5</v>
      </c>
      <c r="C1172" t="s">
        <v>73</v>
      </c>
      <c r="D1172" t="s">
        <v>88</v>
      </c>
      <c r="E1172" t="s">
        <v>11515</v>
      </c>
      <c r="F1172">
        <v>1</v>
      </c>
      <c r="G1172">
        <v>2014</v>
      </c>
      <c r="H1172" t="s">
        <v>48</v>
      </c>
      <c r="I1172">
        <v>5.7</v>
      </c>
      <c r="J1172">
        <v>5.33512571371846</v>
      </c>
      <c r="K1172">
        <v>6.1472343144062096</v>
      </c>
      <c r="L1172">
        <v>1133</v>
      </c>
      <c r="M1172">
        <v>22377</v>
      </c>
      <c r="N1172">
        <v>2.9708795551115301</v>
      </c>
    </row>
    <row r="1173" spans="1:14" x14ac:dyDescent="0.25">
      <c r="A1173" s="20" t="s">
        <v>11765</v>
      </c>
      <c r="B1173">
        <v>5</v>
      </c>
      <c r="C1173" t="s">
        <v>73</v>
      </c>
      <c r="D1173" t="s">
        <v>88</v>
      </c>
      <c r="E1173" t="s">
        <v>11515</v>
      </c>
      <c r="F1173">
        <v>2</v>
      </c>
      <c r="G1173">
        <v>2014</v>
      </c>
      <c r="H1173" t="s">
        <v>48</v>
      </c>
      <c r="I1173">
        <v>14.2</v>
      </c>
      <c r="J1173">
        <v>13.627601705861</v>
      </c>
      <c r="K1173">
        <v>14.8300826915793</v>
      </c>
      <c r="L1173">
        <v>2673</v>
      </c>
      <c r="M1173">
        <v>21037</v>
      </c>
      <c r="N1173">
        <v>1.9341961772855301</v>
      </c>
    </row>
    <row r="1174" spans="1:14" x14ac:dyDescent="0.25">
      <c r="A1174" s="20" t="s">
        <v>11766</v>
      </c>
      <c r="B1174">
        <v>5</v>
      </c>
      <c r="C1174" t="s">
        <v>73</v>
      </c>
      <c r="D1174" t="s">
        <v>88</v>
      </c>
      <c r="E1174" t="s">
        <v>11515</v>
      </c>
      <c r="F1174">
        <v>3</v>
      </c>
      <c r="G1174">
        <v>2014</v>
      </c>
      <c r="H1174" t="s">
        <v>48</v>
      </c>
      <c r="I1174">
        <v>6.9</v>
      </c>
      <c r="J1174">
        <v>6.5177654084867003</v>
      </c>
      <c r="K1174">
        <v>7.2520555471906301</v>
      </c>
      <c r="L1174">
        <v>1854</v>
      </c>
      <c r="M1174">
        <v>28239</v>
      </c>
      <c r="N1174">
        <v>2.3224433809720599</v>
      </c>
    </row>
    <row r="1175" spans="1:14" x14ac:dyDescent="0.25">
      <c r="A1175" s="20" t="s">
        <v>11767</v>
      </c>
      <c r="B1175">
        <v>5</v>
      </c>
      <c r="C1175" t="s">
        <v>73</v>
      </c>
      <c r="D1175" t="s">
        <v>88</v>
      </c>
      <c r="E1175" t="s">
        <v>11515</v>
      </c>
      <c r="F1175">
        <v>4</v>
      </c>
      <c r="G1175">
        <v>2014</v>
      </c>
      <c r="H1175" t="s">
        <v>48</v>
      </c>
      <c r="I1175">
        <v>11.3</v>
      </c>
      <c r="J1175">
        <v>10.869918218028699</v>
      </c>
      <c r="K1175">
        <v>11.6474175592341</v>
      </c>
      <c r="L1175">
        <v>3836</v>
      </c>
      <c r="M1175">
        <v>34505</v>
      </c>
      <c r="N1175">
        <v>1.6145842093015701</v>
      </c>
    </row>
    <row r="1176" spans="1:14" x14ac:dyDescent="0.25">
      <c r="A1176" s="20" t="s">
        <v>11768</v>
      </c>
      <c r="B1176">
        <v>5</v>
      </c>
      <c r="C1176" t="s">
        <v>73</v>
      </c>
      <c r="D1176" t="s">
        <v>88</v>
      </c>
      <c r="E1176" t="s">
        <v>11515</v>
      </c>
      <c r="F1176">
        <v>5</v>
      </c>
      <c r="G1176">
        <v>2014</v>
      </c>
      <c r="H1176" t="s">
        <v>48</v>
      </c>
      <c r="I1176">
        <v>15.5</v>
      </c>
      <c r="J1176">
        <v>15.161158713476601</v>
      </c>
      <c r="K1176">
        <v>15.900525269355001</v>
      </c>
      <c r="L1176">
        <v>6755</v>
      </c>
      <c r="M1176">
        <v>42472</v>
      </c>
      <c r="N1176">
        <v>1.2167106887317201</v>
      </c>
    </row>
    <row r="1177" spans="1:14" x14ac:dyDescent="0.25">
      <c r="A1177" s="20" t="s">
        <v>11769</v>
      </c>
      <c r="B1177">
        <v>5</v>
      </c>
      <c r="C1177" t="s">
        <v>73</v>
      </c>
      <c r="D1177" t="s">
        <v>88</v>
      </c>
      <c r="E1177" t="s">
        <v>11515</v>
      </c>
      <c r="F1177">
        <v>1</v>
      </c>
      <c r="G1177">
        <v>2014</v>
      </c>
      <c r="H1177" t="s">
        <v>49</v>
      </c>
      <c r="I1177">
        <v>11.5</v>
      </c>
      <c r="J1177">
        <v>11.0420282922783</v>
      </c>
      <c r="K1177">
        <v>11.8895359524369</v>
      </c>
      <c r="L1177">
        <v>3420</v>
      </c>
      <c r="M1177">
        <v>31902</v>
      </c>
      <c r="N1177">
        <v>1.7099639201419199</v>
      </c>
    </row>
    <row r="1178" spans="1:14" x14ac:dyDescent="0.25">
      <c r="A1178" s="20" t="s">
        <v>11770</v>
      </c>
      <c r="B1178">
        <v>5</v>
      </c>
      <c r="C1178" t="s">
        <v>73</v>
      </c>
      <c r="D1178" t="s">
        <v>88</v>
      </c>
      <c r="E1178" t="s">
        <v>11515</v>
      </c>
      <c r="F1178">
        <v>2</v>
      </c>
      <c r="G1178">
        <v>2014</v>
      </c>
      <c r="H1178" t="s">
        <v>49</v>
      </c>
      <c r="I1178">
        <v>8.1999999999999993</v>
      </c>
      <c r="J1178">
        <v>7.7845757006388299</v>
      </c>
      <c r="K1178">
        <v>8.6142882829323906</v>
      </c>
      <c r="L1178">
        <v>1905</v>
      </c>
      <c r="M1178">
        <v>24717</v>
      </c>
      <c r="N1178">
        <v>2.29114465541157</v>
      </c>
    </row>
    <row r="1179" spans="1:14" x14ac:dyDescent="0.25">
      <c r="A1179" s="20" t="s">
        <v>11771</v>
      </c>
      <c r="B1179">
        <v>5</v>
      </c>
      <c r="C1179" t="s">
        <v>73</v>
      </c>
      <c r="D1179" t="s">
        <v>88</v>
      </c>
      <c r="E1179" t="s">
        <v>11515</v>
      </c>
      <c r="F1179">
        <v>3</v>
      </c>
      <c r="G1179">
        <v>2014</v>
      </c>
      <c r="H1179" t="s">
        <v>49</v>
      </c>
      <c r="I1179">
        <v>11.2</v>
      </c>
      <c r="J1179">
        <v>10.779700604782301</v>
      </c>
      <c r="K1179">
        <v>11.671393982126499</v>
      </c>
      <c r="L1179">
        <v>2922</v>
      </c>
      <c r="M1179">
        <v>26540</v>
      </c>
      <c r="N1179">
        <v>1.84994958956052</v>
      </c>
    </row>
    <row r="1180" spans="1:14" x14ac:dyDescent="0.25">
      <c r="A1180" s="20" t="s">
        <v>11772</v>
      </c>
      <c r="B1180">
        <v>5</v>
      </c>
      <c r="C1180" t="s">
        <v>73</v>
      </c>
      <c r="D1180" t="s">
        <v>88</v>
      </c>
      <c r="E1180" t="s">
        <v>11515</v>
      </c>
      <c r="F1180">
        <v>4</v>
      </c>
      <c r="G1180">
        <v>2014</v>
      </c>
      <c r="H1180" t="s">
        <v>49</v>
      </c>
      <c r="I1180">
        <v>21.6</v>
      </c>
      <c r="J1180">
        <v>21.049045964302898</v>
      </c>
      <c r="K1180">
        <v>22.1331132473384</v>
      </c>
      <c r="L1180">
        <v>5973</v>
      </c>
      <c r="M1180">
        <v>28364</v>
      </c>
      <c r="N1180">
        <v>1.29390902664298</v>
      </c>
    </row>
    <row r="1181" spans="1:14" x14ac:dyDescent="0.25">
      <c r="A1181" s="20" t="s">
        <v>11773</v>
      </c>
      <c r="B1181">
        <v>5</v>
      </c>
      <c r="C1181" t="s">
        <v>73</v>
      </c>
      <c r="D1181" t="s">
        <v>88</v>
      </c>
      <c r="E1181" t="s">
        <v>11515</v>
      </c>
      <c r="F1181">
        <v>5</v>
      </c>
      <c r="G1181">
        <v>2014</v>
      </c>
      <c r="H1181" t="s">
        <v>49</v>
      </c>
      <c r="I1181">
        <v>12.6</v>
      </c>
      <c r="J1181">
        <v>12.139427818757399</v>
      </c>
      <c r="K1181">
        <v>12.9903129989245</v>
      </c>
      <c r="L1181">
        <v>3529</v>
      </c>
      <c r="M1181">
        <v>27733</v>
      </c>
      <c r="N1181">
        <v>1.68334902128412</v>
      </c>
    </row>
    <row r="1182" spans="1:14" x14ac:dyDescent="0.25">
      <c r="A1182" s="20" t="s">
        <v>11774</v>
      </c>
      <c r="B1182">
        <v>5</v>
      </c>
      <c r="C1182" t="s">
        <v>73</v>
      </c>
      <c r="D1182" t="s">
        <v>88</v>
      </c>
      <c r="E1182" t="s">
        <v>11515</v>
      </c>
      <c r="F1182">
        <v>1</v>
      </c>
      <c r="G1182">
        <v>2014</v>
      </c>
      <c r="H1182" t="s">
        <v>50</v>
      </c>
      <c r="I1182">
        <v>4.2</v>
      </c>
      <c r="J1182">
        <v>3.69555206311514</v>
      </c>
      <c r="K1182">
        <v>4.6377558764526503</v>
      </c>
      <c r="L1182">
        <v>440</v>
      </c>
      <c r="M1182">
        <v>11268</v>
      </c>
      <c r="N1182">
        <v>4.7673129462279604</v>
      </c>
    </row>
    <row r="1183" spans="1:14" x14ac:dyDescent="0.25">
      <c r="A1183" s="20" t="s">
        <v>11775</v>
      </c>
      <c r="B1183">
        <v>5</v>
      </c>
      <c r="C1183" t="s">
        <v>73</v>
      </c>
      <c r="D1183" t="s">
        <v>88</v>
      </c>
      <c r="E1183" t="s">
        <v>11515</v>
      </c>
      <c r="F1183">
        <v>2</v>
      </c>
      <c r="G1183">
        <v>2014</v>
      </c>
      <c r="H1183" t="s">
        <v>50</v>
      </c>
      <c r="I1183">
        <v>8.1999999999999993</v>
      </c>
      <c r="J1183">
        <v>7.7622196352126096</v>
      </c>
      <c r="K1183">
        <v>8.7504699453821093</v>
      </c>
      <c r="L1183">
        <v>1412</v>
      </c>
      <c r="M1183">
        <v>18003</v>
      </c>
      <c r="N1183">
        <v>2.66123147706175</v>
      </c>
    </row>
    <row r="1184" spans="1:14" x14ac:dyDescent="0.25">
      <c r="A1184" s="20" t="s">
        <v>11776</v>
      </c>
      <c r="B1184">
        <v>5</v>
      </c>
      <c r="C1184" t="s">
        <v>73</v>
      </c>
      <c r="D1184" t="s">
        <v>88</v>
      </c>
      <c r="E1184" t="s">
        <v>11515</v>
      </c>
      <c r="F1184">
        <v>3</v>
      </c>
      <c r="G1184">
        <v>2014</v>
      </c>
      <c r="H1184" t="s">
        <v>50</v>
      </c>
      <c r="I1184">
        <v>9.3000000000000007</v>
      </c>
      <c r="J1184">
        <v>8.7372597155664593</v>
      </c>
      <c r="K1184">
        <v>9.8599559153528507</v>
      </c>
      <c r="L1184">
        <v>1302</v>
      </c>
      <c r="M1184">
        <v>14768</v>
      </c>
      <c r="N1184">
        <v>2.7713699773684701</v>
      </c>
    </row>
    <row r="1185" spans="1:14" x14ac:dyDescent="0.25">
      <c r="A1185" s="20" t="s">
        <v>11777</v>
      </c>
      <c r="B1185">
        <v>5</v>
      </c>
      <c r="C1185" t="s">
        <v>73</v>
      </c>
      <c r="D1185" t="s">
        <v>88</v>
      </c>
      <c r="E1185" t="s">
        <v>11515</v>
      </c>
      <c r="F1185">
        <v>4</v>
      </c>
      <c r="G1185">
        <v>2014</v>
      </c>
      <c r="H1185" t="s">
        <v>50</v>
      </c>
      <c r="I1185">
        <v>10.7</v>
      </c>
      <c r="J1185">
        <v>10.2383487647867</v>
      </c>
      <c r="K1185">
        <v>11.1982337839504</v>
      </c>
      <c r="L1185">
        <v>2245</v>
      </c>
      <c r="M1185">
        <v>20892</v>
      </c>
      <c r="N1185">
        <v>2.1105314459656399</v>
      </c>
    </row>
    <row r="1186" spans="1:14" x14ac:dyDescent="0.25">
      <c r="A1186" s="20" t="s">
        <v>11778</v>
      </c>
      <c r="B1186">
        <v>5</v>
      </c>
      <c r="C1186" t="s">
        <v>73</v>
      </c>
      <c r="D1186" t="s">
        <v>88</v>
      </c>
      <c r="E1186" t="s">
        <v>11515</v>
      </c>
      <c r="F1186">
        <v>5</v>
      </c>
      <c r="G1186">
        <v>2014</v>
      </c>
      <c r="H1186" t="s">
        <v>50</v>
      </c>
      <c r="I1186">
        <v>15.7</v>
      </c>
      <c r="J1186">
        <v>15.337301960431001</v>
      </c>
      <c r="K1186">
        <v>16.149913580785601</v>
      </c>
      <c r="L1186">
        <v>5754</v>
      </c>
      <c r="M1186">
        <v>34879</v>
      </c>
      <c r="N1186">
        <v>1.31830248651462</v>
      </c>
    </row>
    <row r="1187" spans="1:14" x14ac:dyDescent="0.25">
      <c r="A1187" s="20" t="s">
        <v>11779</v>
      </c>
      <c r="B1187">
        <v>5</v>
      </c>
      <c r="C1187" t="s">
        <v>73</v>
      </c>
      <c r="D1187" t="s">
        <v>88</v>
      </c>
      <c r="E1187" t="s">
        <v>11515</v>
      </c>
      <c r="F1187">
        <v>1</v>
      </c>
      <c r="G1187">
        <v>2014</v>
      </c>
      <c r="H1187" t="s">
        <v>51</v>
      </c>
      <c r="I1187">
        <v>4.8</v>
      </c>
      <c r="J1187">
        <v>4.3933277219426801</v>
      </c>
      <c r="K1187">
        <v>5.1263539140824701</v>
      </c>
      <c r="L1187">
        <v>864</v>
      </c>
      <c r="M1187">
        <v>20536</v>
      </c>
      <c r="N1187">
        <v>3.4020690871988601</v>
      </c>
    </row>
    <row r="1188" spans="1:14" x14ac:dyDescent="0.25">
      <c r="A1188" s="20" t="s">
        <v>11780</v>
      </c>
      <c r="B1188">
        <v>5</v>
      </c>
      <c r="C1188" t="s">
        <v>73</v>
      </c>
      <c r="D1188" t="s">
        <v>88</v>
      </c>
      <c r="E1188" t="s">
        <v>11515</v>
      </c>
      <c r="F1188">
        <v>2</v>
      </c>
      <c r="G1188">
        <v>2014</v>
      </c>
      <c r="H1188" t="s">
        <v>51</v>
      </c>
      <c r="I1188">
        <v>11.6</v>
      </c>
      <c r="J1188">
        <v>11.1068444892153</v>
      </c>
      <c r="K1188">
        <v>12.1250871006516</v>
      </c>
      <c r="L1188">
        <v>2304</v>
      </c>
      <c r="M1188">
        <v>22814</v>
      </c>
      <c r="N1188">
        <v>2.0833333333333299</v>
      </c>
    </row>
    <row r="1189" spans="1:14" x14ac:dyDescent="0.25">
      <c r="A1189" s="20" t="s">
        <v>11781</v>
      </c>
      <c r="B1189">
        <v>5</v>
      </c>
      <c r="C1189" t="s">
        <v>73</v>
      </c>
      <c r="D1189" t="s">
        <v>88</v>
      </c>
      <c r="E1189" t="s">
        <v>11515</v>
      </c>
      <c r="F1189">
        <v>3</v>
      </c>
      <c r="G1189">
        <v>2014</v>
      </c>
      <c r="H1189" t="s">
        <v>51</v>
      </c>
      <c r="I1189">
        <v>10.199999999999999</v>
      </c>
      <c r="J1189">
        <v>9.80173881082791</v>
      </c>
      <c r="K1189">
        <v>10.580933492677801</v>
      </c>
      <c r="L1189">
        <v>3020</v>
      </c>
      <c r="M1189">
        <v>32031</v>
      </c>
      <c r="N1189">
        <v>1.8196863131170999</v>
      </c>
    </row>
    <row r="1190" spans="1:14" x14ac:dyDescent="0.25">
      <c r="A1190" s="20" t="s">
        <v>11782</v>
      </c>
      <c r="B1190">
        <v>5</v>
      </c>
      <c r="C1190" t="s">
        <v>73</v>
      </c>
      <c r="D1190" t="s">
        <v>88</v>
      </c>
      <c r="E1190" t="s">
        <v>11515</v>
      </c>
      <c r="F1190">
        <v>4</v>
      </c>
      <c r="G1190">
        <v>2014</v>
      </c>
      <c r="H1190" t="s">
        <v>51</v>
      </c>
      <c r="I1190">
        <v>10.7</v>
      </c>
      <c r="J1190">
        <v>10.3319947148817</v>
      </c>
      <c r="K1190">
        <v>11.0871523933553</v>
      </c>
      <c r="L1190">
        <v>3629</v>
      </c>
      <c r="M1190">
        <v>35486</v>
      </c>
      <c r="N1190">
        <v>1.65999399083263</v>
      </c>
    </row>
    <row r="1191" spans="1:14" x14ac:dyDescent="0.25">
      <c r="A1191" s="20" t="s">
        <v>11783</v>
      </c>
      <c r="B1191">
        <v>5</v>
      </c>
      <c r="C1191" t="s">
        <v>73</v>
      </c>
      <c r="D1191" t="s">
        <v>88</v>
      </c>
      <c r="E1191" t="s">
        <v>11515</v>
      </c>
      <c r="F1191">
        <v>5</v>
      </c>
      <c r="G1191">
        <v>2014</v>
      </c>
      <c r="H1191" t="s">
        <v>51</v>
      </c>
      <c r="I1191">
        <v>19.2</v>
      </c>
      <c r="J1191">
        <v>18.708654003579099</v>
      </c>
      <c r="K1191">
        <v>19.599628537156399</v>
      </c>
      <c r="L1191">
        <v>7817</v>
      </c>
      <c r="M1191">
        <v>39689</v>
      </c>
      <c r="N1191">
        <v>1.13104515578681</v>
      </c>
    </row>
    <row r="1192" spans="1:14" x14ac:dyDescent="0.25">
      <c r="A1192" s="20" t="s">
        <v>20811</v>
      </c>
      <c r="B1192">
        <v>5</v>
      </c>
      <c r="C1192" t="s">
        <v>73</v>
      </c>
      <c r="D1192" t="s">
        <v>90</v>
      </c>
      <c r="E1192" t="s">
        <v>20336</v>
      </c>
      <c r="F1192">
        <v>2</v>
      </c>
      <c r="G1192">
        <v>2014</v>
      </c>
      <c r="H1192" t="s">
        <v>52</v>
      </c>
      <c r="I1192">
        <v>9.0054129499277007</v>
      </c>
      <c r="J1192">
        <v>8.423</v>
      </c>
      <c r="K1192">
        <v>9.5879999999999992</v>
      </c>
      <c r="L1192">
        <v>4230</v>
      </c>
      <c r="M1192" t="s">
        <v>44</v>
      </c>
      <c r="N1192">
        <v>1.53755201338148</v>
      </c>
    </row>
    <row r="1193" spans="1:14" x14ac:dyDescent="0.25">
      <c r="A1193" s="20" t="s">
        <v>20812</v>
      </c>
      <c r="B1193">
        <v>5</v>
      </c>
      <c r="C1193" t="s">
        <v>73</v>
      </c>
      <c r="D1193" t="s">
        <v>90</v>
      </c>
      <c r="E1193" t="s">
        <v>20336</v>
      </c>
      <c r="F1193">
        <v>3</v>
      </c>
      <c r="G1193">
        <v>2014</v>
      </c>
      <c r="H1193" t="s">
        <v>52</v>
      </c>
      <c r="I1193">
        <v>2.2749582273718301</v>
      </c>
      <c r="J1193">
        <v>1.8069999999999999</v>
      </c>
      <c r="K1193">
        <v>2.7429999999999999</v>
      </c>
      <c r="L1193">
        <v>2388</v>
      </c>
      <c r="M1193" t="s">
        <v>44</v>
      </c>
      <c r="N1193">
        <v>2.04636377267515</v>
      </c>
    </row>
    <row r="1194" spans="1:14" x14ac:dyDescent="0.25">
      <c r="A1194" s="20" t="s">
        <v>20813</v>
      </c>
      <c r="B1194">
        <v>5</v>
      </c>
      <c r="C1194" t="s">
        <v>73</v>
      </c>
      <c r="D1194" t="s">
        <v>90</v>
      </c>
      <c r="E1194" t="s">
        <v>20336</v>
      </c>
      <c r="F1194">
        <v>4</v>
      </c>
      <c r="G1194">
        <v>2014</v>
      </c>
      <c r="H1194" t="s">
        <v>52</v>
      </c>
      <c r="I1194">
        <v>11.4937130465491</v>
      </c>
      <c r="J1194">
        <v>10.888999999999999</v>
      </c>
      <c r="K1194">
        <v>12.098000000000001</v>
      </c>
      <c r="L1194">
        <v>4949</v>
      </c>
      <c r="M1194" t="s">
        <v>44</v>
      </c>
      <c r="N1194">
        <v>1.42148170029998</v>
      </c>
    </row>
    <row r="1195" spans="1:14" x14ac:dyDescent="0.25">
      <c r="A1195" s="20" t="s">
        <v>20814</v>
      </c>
      <c r="B1195">
        <v>5</v>
      </c>
      <c r="C1195" t="s">
        <v>73</v>
      </c>
      <c r="D1195" t="s">
        <v>90</v>
      </c>
      <c r="E1195" t="s">
        <v>20336</v>
      </c>
      <c r="F1195">
        <v>5</v>
      </c>
      <c r="G1195">
        <v>2014</v>
      </c>
      <c r="H1195" t="s">
        <v>52</v>
      </c>
      <c r="I1195">
        <v>3.0067399901757401</v>
      </c>
      <c r="J1195">
        <v>2.36</v>
      </c>
      <c r="K1195">
        <v>3.6539999999999999</v>
      </c>
      <c r="L1195">
        <v>889</v>
      </c>
      <c r="M1195" t="s">
        <v>44</v>
      </c>
      <c r="N1195">
        <v>3.35389235452769</v>
      </c>
    </row>
    <row r="1196" spans="1:14" x14ac:dyDescent="0.25">
      <c r="A1196" s="20" t="s">
        <v>20815</v>
      </c>
      <c r="B1196">
        <v>5</v>
      </c>
      <c r="C1196" t="s">
        <v>73</v>
      </c>
      <c r="D1196" t="s">
        <v>90</v>
      </c>
      <c r="E1196" t="s">
        <v>20336</v>
      </c>
      <c r="F1196">
        <v>2</v>
      </c>
      <c r="G1196">
        <v>2014</v>
      </c>
      <c r="H1196" t="s">
        <v>53</v>
      </c>
      <c r="I1196">
        <v>6.9413219706587501</v>
      </c>
      <c r="J1196">
        <v>6.3520000000000003</v>
      </c>
      <c r="K1196">
        <v>7.5309999999999997</v>
      </c>
      <c r="L1196">
        <v>1456</v>
      </c>
      <c r="M1196" t="s">
        <v>44</v>
      </c>
      <c r="N1196">
        <v>2.6207120918047999</v>
      </c>
    </row>
    <row r="1197" spans="1:14" x14ac:dyDescent="0.25">
      <c r="A1197" s="20" t="s">
        <v>20816</v>
      </c>
      <c r="B1197">
        <v>5</v>
      </c>
      <c r="C1197" t="s">
        <v>73</v>
      </c>
      <c r="D1197" t="s">
        <v>90</v>
      </c>
      <c r="E1197" t="s">
        <v>20336</v>
      </c>
      <c r="F1197">
        <v>3</v>
      </c>
      <c r="G1197">
        <v>2014</v>
      </c>
      <c r="H1197" t="s">
        <v>53</v>
      </c>
      <c r="I1197">
        <v>6.2027016992903103</v>
      </c>
      <c r="J1197">
        <v>5.7130000000000001</v>
      </c>
      <c r="K1197">
        <v>6.6929999999999996</v>
      </c>
      <c r="L1197">
        <v>2298</v>
      </c>
      <c r="M1197" t="s">
        <v>44</v>
      </c>
      <c r="N1197">
        <v>2.0860513166591601</v>
      </c>
    </row>
    <row r="1198" spans="1:14" x14ac:dyDescent="0.25">
      <c r="A1198" s="20" t="s">
        <v>20817</v>
      </c>
      <c r="B1198">
        <v>5</v>
      </c>
      <c r="C1198" t="s">
        <v>73</v>
      </c>
      <c r="D1198" t="s">
        <v>90</v>
      </c>
      <c r="E1198" t="s">
        <v>20336</v>
      </c>
      <c r="F1198">
        <v>4</v>
      </c>
      <c r="G1198">
        <v>2014</v>
      </c>
      <c r="H1198" t="s">
        <v>53</v>
      </c>
      <c r="I1198">
        <v>9.3945559539909702</v>
      </c>
      <c r="J1198">
        <v>8.9120000000000008</v>
      </c>
      <c r="K1198">
        <v>9.8770000000000007</v>
      </c>
      <c r="L1198">
        <v>4405</v>
      </c>
      <c r="M1198" t="s">
        <v>44</v>
      </c>
      <c r="N1198">
        <v>1.5067008859064801</v>
      </c>
    </row>
    <row r="1199" spans="1:14" x14ac:dyDescent="0.25">
      <c r="A1199" s="20" t="s">
        <v>20818</v>
      </c>
      <c r="B1199">
        <v>5</v>
      </c>
      <c r="C1199" t="s">
        <v>73</v>
      </c>
      <c r="D1199" t="s">
        <v>90</v>
      </c>
      <c r="E1199" t="s">
        <v>20336</v>
      </c>
      <c r="F1199">
        <v>5</v>
      </c>
      <c r="G1199">
        <v>2014</v>
      </c>
      <c r="H1199" t="s">
        <v>53</v>
      </c>
      <c r="I1199">
        <v>12.356273933354</v>
      </c>
      <c r="J1199">
        <v>11.922000000000001</v>
      </c>
      <c r="K1199">
        <v>12.791</v>
      </c>
      <c r="L1199">
        <v>9005</v>
      </c>
      <c r="M1199" t="s">
        <v>44</v>
      </c>
      <c r="N1199">
        <v>1.05379987184741</v>
      </c>
    </row>
    <row r="1200" spans="1:14" x14ac:dyDescent="0.25">
      <c r="A1200" s="20" t="s">
        <v>12072</v>
      </c>
      <c r="B1200">
        <v>5</v>
      </c>
      <c r="C1200" t="s">
        <v>73</v>
      </c>
      <c r="D1200" t="s">
        <v>90</v>
      </c>
      <c r="E1200" t="s">
        <v>20336</v>
      </c>
      <c r="F1200">
        <v>2</v>
      </c>
      <c r="G1200">
        <v>2014</v>
      </c>
      <c r="H1200" t="s">
        <v>34</v>
      </c>
      <c r="I1200">
        <v>2.03137014730153</v>
      </c>
      <c r="J1200">
        <v>1.6870000000000001</v>
      </c>
      <c r="K1200">
        <v>2.3759999999999999</v>
      </c>
      <c r="L1200">
        <v>8236</v>
      </c>
      <c r="M1200" t="s">
        <v>44</v>
      </c>
      <c r="N1200">
        <v>1.1018991068031501</v>
      </c>
    </row>
    <row r="1201" spans="1:14" x14ac:dyDescent="0.25">
      <c r="A1201" s="20" t="s">
        <v>20819</v>
      </c>
      <c r="B1201">
        <v>5</v>
      </c>
      <c r="C1201" t="s">
        <v>73</v>
      </c>
      <c r="D1201" t="s">
        <v>90</v>
      </c>
      <c r="E1201" t="s">
        <v>20336</v>
      </c>
      <c r="F1201">
        <v>2</v>
      </c>
      <c r="G1201">
        <v>2014</v>
      </c>
      <c r="H1201" t="s">
        <v>54</v>
      </c>
      <c r="I1201">
        <v>2.5962683176577599</v>
      </c>
      <c r="J1201">
        <v>1.677</v>
      </c>
      <c r="K1201">
        <v>3.5150000000000001</v>
      </c>
      <c r="L1201">
        <v>1218</v>
      </c>
      <c r="M1201" t="s">
        <v>44</v>
      </c>
      <c r="N1201">
        <v>2.8653412753062599</v>
      </c>
    </row>
    <row r="1202" spans="1:14" x14ac:dyDescent="0.25">
      <c r="A1202" s="20" t="s">
        <v>20820</v>
      </c>
      <c r="B1202">
        <v>5</v>
      </c>
      <c r="C1202" t="s">
        <v>73</v>
      </c>
      <c r="D1202" t="s">
        <v>90</v>
      </c>
      <c r="E1202" t="s">
        <v>20336</v>
      </c>
      <c r="F1202">
        <v>3</v>
      </c>
      <c r="G1202">
        <v>2014</v>
      </c>
      <c r="H1202" t="s">
        <v>54</v>
      </c>
      <c r="I1202">
        <v>4.7130626730969896</v>
      </c>
      <c r="J1202">
        <v>3.7719999999999998</v>
      </c>
      <c r="K1202">
        <v>5.6539999999999999</v>
      </c>
      <c r="L1202">
        <v>1664</v>
      </c>
      <c r="M1202" t="s">
        <v>44</v>
      </c>
      <c r="N1202">
        <v>2.4514516892273002</v>
      </c>
    </row>
    <row r="1203" spans="1:14" x14ac:dyDescent="0.25">
      <c r="A1203" s="20" t="s">
        <v>20821</v>
      </c>
      <c r="B1203">
        <v>5</v>
      </c>
      <c r="C1203" t="s">
        <v>73</v>
      </c>
      <c r="D1203" t="s">
        <v>90</v>
      </c>
      <c r="E1203" t="s">
        <v>20336</v>
      </c>
      <c r="F1203">
        <v>4</v>
      </c>
      <c r="G1203">
        <v>2014</v>
      </c>
      <c r="H1203" t="s">
        <v>54</v>
      </c>
      <c r="I1203">
        <v>6.3019398466194696</v>
      </c>
      <c r="J1203">
        <v>5.3019999999999996</v>
      </c>
      <c r="K1203">
        <v>7.3019999999999996</v>
      </c>
      <c r="L1203">
        <v>1641</v>
      </c>
      <c r="M1203" t="s">
        <v>44</v>
      </c>
      <c r="N1203">
        <v>2.4685714930565599</v>
      </c>
    </row>
    <row r="1204" spans="1:14" x14ac:dyDescent="0.25">
      <c r="A1204" s="20" t="s">
        <v>20822</v>
      </c>
      <c r="B1204">
        <v>5</v>
      </c>
      <c r="C1204" t="s">
        <v>73</v>
      </c>
      <c r="D1204" t="s">
        <v>90</v>
      </c>
      <c r="E1204" t="s">
        <v>20336</v>
      </c>
      <c r="F1204">
        <v>5</v>
      </c>
      <c r="G1204">
        <v>2014</v>
      </c>
      <c r="H1204" t="s">
        <v>54</v>
      </c>
      <c r="I1204">
        <v>-0.83597443743766697</v>
      </c>
      <c r="J1204">
        <v>-1.8979999999999999</v>
      </c>
      <c r="K1204">
        <v>0.22600000000000001</v>
      </c>
      <c r="L1204">
        <v>390</v>
      </c>
      <c r="M1204" t="s">
        <v>44</v>
      </c>
      <c r="N1204">
        <v>5.0636968354183303</v>
      </c>
    </row>
    <row r="1205" spans="1:14" x14ac:dyDescent="0.25">
      <c r="A1205" s="20" t="s">
        <v>12073</v>
      </c>
      <c r="B1205">
        <v>5</v>
      </c>
      <c r="C1205" t="s">
        <v>73</v>
      </c>
      <c r="D1205" t="s">
        <v>90</v>
      </c>
      <c r="E1205" t="s">
        <v>20336</v>
      </c>
      <c r="F1205">
        <v>3</v>
      </c>
      <c r="G1205">
        <v>2014</v>
      </c>
      <c r="H1205" t="s">
        <v>34</v>
      </c>
      <c r="I1205">
        <v>3.4738642604844499</v>
      </c>
      <c r="J1205">
        <v>3.1059999999999999</v>
      </c>
      <c r="K1205">
        <v>3.8420000000000001</v>
      </c>
      <c r="L1205">
        <v>8369</v>
      </c>
      <c r="M1205" t="s">
        <v>44</v>
      </c>
      <c r="N1205">
        <v>1.09310836077566</v>
      </c>
    </row>
    <row r="1206" spans="1:14" x14ac:dyDescent="0.25">
      <c r="A1206" s="20" t="s">
        <v>6357</v>
      </c>
      <c r="B1206">
        <v>5</v>
      </c>
      <c r="C1206" t="s">
        <v>73</v>
      </c>
      <c r="D1206" t="s">
        <v>90</v>
      </c>
      <c r="E1206" t="s">
        <v>20336</v>
      </c>
      <c r="F1206">
        <v>2</v>
      </c>
      <c r="G1206">
        <v>2014</v>
      </c>
      <c r="H1206" t="s">
        <v>55</v>
      </c>
      <c r="I1206">
        <v>-0.40374609686290602</v>
      </c>
      <c r="J1206">
        <v>-0.74399999999999999</v>
      </c>
      <c r="K1206">
        <v>-6.3E-2</v>
      </c>
      <c r="L1206">
        <v>5043</v>
      </c>
      <c r="M1206" t="s">
        <v>44</v>
      </c>
      <c r="N1206">
        <v>1.4081713882673801</v>
      </c>
    </row>
    <row r="1207" spans="1:14" x14ac:dyDescent="0.25">
      <c r="A1207" s="20" t="s">
        <v>6360</v>
      </c>
      <c r="B1207">
        <v>5</v>
      </c>
      <c r="C1207" t="s">
        <v>73</v>
      </c>
      <c r="D1207" t="s">
        <v>90</v>
      </c>
      <c r="E1207" t="s">
        <v>20336</v>
      </c>
      <c r="F1207">
        <v>3</v>
      </c>
      <c r="G1207">
        <v>2014</v>
      </c>
      <c r="H1207" t="s">
        <v>55</v>
      </c>
      <c r="I1207">
        <v>4.5220685937186902</v>
      </c>
      <c r="J1207">
        <v>4.1150000000000002</v>
      </c>
      <c r="K1207">
        <v>4.9290000000000003</v>
      </c>
      <c r="L1207">
        <v>7508</v>
      </c>
      <c r="M1207" t="s">
        <v>44</v>
      </c>
      <c r="N1207">
        <v>1.1540851903268201</v>
      </c>
    </row>
    <row r="1208" spans="1:14" x14ac:dyDescent="0.25">
      <c r="A1208" s="20" t="s">
        <v>6361</v>
      </c>
      <c r="B1208">
        <v>5</v>
      </c>
      <c r="C1208" t="s">
        <v>73</v>
      </c>
      <c r="D1208" t="s">
        <v>90</v>
      </c>
      <c r="E1208" t="s">
        <v>20336</v>
      </c>
      <c r="F1208">
        <v>4</v>
      </c>
      <c r="G1208">
        <v>2014</v>
      </c>
      <c r="H1208" t="s">
        <v>55</v>
      </c>
      <c r="I1208">
        <v>4.7186982008013603</v>
      </c>
      <c r="J1208">
        <v>4.2990000000000004</v>
      </c>
      <c r="K1208">
        <v>5.1390000000000002</v>
      </c>
      <c r="L1208">
        <v>6679</v>
      </c>
      <c r="M1208" t="s">
        <v>44</v>
      </c>
      <c r="N1208">
        <v>1.22361355184964</v>
      </c>
    </row>
    <row r="1209" spans="1:14" x14ac:dyDescent="0.25">
      <c r="A1209" s="20" t="s">
        <v>6362</v>
      </c>
      <c r="B1209">
        <v>5</v>
      </c>
      <c r="C1209" t="s">
        <v>73</v>
      </c>
      <c r="D1209" t="s">
        <v>90</v>
      </c>
      <c r="E1209" t="s">
        <v>20336</v>
      </c>
      <c r="F1209">
        <v>5</v>
      </c>
      <c r="G1209">
        <v>2014</v>
      </c>
      <c r="H1209" t="s">
        <v>55</v>
      </c>
      <c r="I1209">
        <v>6.8917174859977299</v>
      </c>
      <c r="J1209">
        <v>6.3410000000000002</v>
      </c>
      <c r="K1209">
        <v>7.4420000000000002</v>
      </c>
      <c r="L1209">
        <v>4086</v>
      </c>
      <c r="M1209" t="s">
        <v>44</v>
      </c>
      <c r="N1209">
        <v>1.5644108482131101</v>
      </c>
    </row>
    <row r="1210" spans="1:14" x14ac:dyDescent="0.25">
      <c r="A1210" s="20" t="s">
        <v>12074</v>
      </c>
      <c r="B1210">
        <v>5</v>
      </c>
      <c r="C1210" t="s">
        <v>73</v>
      </c>
      <c r="D1210" t="s">
        <v>90</v>
      </c>
      <c r="E1210" t="s">
        <v>20336</v>
      </c>
      <c r="F1210">
        <v>4</v>
      </c>
      <c r="G1210">
        <v>2014</v>
      </c>
      <c r="H1210" t="s">
        <v>34</v>
      </c>
      <c r="I1210">
        <v>0.58126104331892303</v>
      </c>
      <c r="J1210">
        <v>0.22900000000000001</v>
      </c>
      <c r="K1210">
        <v>0.93400000000000005</v>
      </c>
      <c r="L1210">
        <v>5463</v>
      </c>
      <c r="M1210" t="s">
        <v>44</v>
      </c>
      <c r="N1210">
        <v>1.3529582641136599</v>
      </c>
    </row>
    <row r="1211" spans="1:14" x14ac:dyDescent="0.25">
      <c r="A1211" s="20" t="s">
        <v>6378</v>
      </c>
      <c r="B1211">
        <v>5</v>
      </c>
      <c r="C1211" t="s">
        <v>73</v>
      </c>
      <c r="D1211" t="s">
        <v>90</v>
      </c>
      <c r="E1211" t="s">
        <v>20336</v>
      </c>
      <c r="F1211">
        <v>2</v>
      </c>
      <c r="G1211">
        <v>2014</v>
      </c>
      <c r="H1211" t="s">
        <v>56</v>
      </c>
      <c r="I1211">
        <v>6.5025403130542898</v>
      </c>
      <c r="J1211">
        <v>5.202</v>
      </c>
      <c r="K1211">
        <v>7.8029999999999999</v>
      </c>
      <c r="L1211">
        <v>467</v>
      </c>
      <c r="M1211" t="s">
        <v>44</v>
      </c>
      <c r="N1211">
        <v>4.62744813382748</v>
      </c>
    </row>
    <row r="1212" spans="1:14" x14ac:dyDescent="0.25">
      <c r="A1212" s="20" t="s">
        <v>6381</v>
      </c>
      <c r="B1212">
        <v>5</v>
      </c>
      <c r="C1212" t="s">
        <v>73</v>
      </c>
      <c r="D1212" t="s">
        <v>90</v>
      </c>
      <c r="E1212" t="s">
        <v>20336</v>
      </c>
      <c r="F1212">
        <v>3</v>
      </c>
      <c r="G1212">
        <v>2014</v>
      </c>
      <c r="H1212" t="s">
        <v>56</v>
      </c>
      <c r="I1212">
        <v>9.2003427040483192</v>
      </c>
      <c r="J1212">
        <v>7.8929999999999998</v>
      </c>
      <c r="K1212">
        <v>10.507</v>
      </c>
      <c r="L1212">
        <v>700</v>
      </c>
      <c r="M1212" t="s">
        <v>44</v>
      </c>
      <c r="N1212">
        <v>3.77964473009227</v>
      </c>
    </row>
    <row r="1213" spans="1:14" x14ac:dyDescent="0.25">
      <c r="A1213" s="20" t="s">
        <v>6382</v>
      </c>
      <c r="B1213">
        <v>5</v>
      </c>
      <c r="C1213" t="s">
        <v>73</v>
      </c>
      <c r="D1213" t="s">
        <v>90</v>
      </c>
      <c r="E1213" t="s">
        <v>20336</v>
      </c>
      <c r="F1213">
        <v>4</v>
      </c>
      <c r="G1213">
        <v>2014</v>
      </c>
      <c r="H1213" t="s">
        <v>56</v>
      </c>
      <c r="I1213">
        <v>-2.25363954099151</v>
      </c>
      <c r="J1213">
        <v>-3.0790000000000002</v>
      </c>
      <c r="K1213">
        <v>-1.429</v>
      </c>
      <c r="L1213">
        <v>194</v>
      </c>
      <c r="M1213" t="s">
        <v>44</v>
      </c>
      <c r="N1213">
        <v>7.1795815861773802</v>
      </c>
    </row>
    <row r="1214" spans="1:14" x14ac:dyDescent="0.25">
      <c r="A1214" s="20" t="s">
        <v>6383</v>
      </c>
      <c r="B1214">
        <v>5</v>
      </c>
      <c r="C1214" t="s">
        <v>73</v>
      </c>
      <c r="D1214" t="s">
        <v>90</v>
      </c>
      <c r="E1214" t="s">
        <v>20336</v>
      </c>
      <c r="F1214">
        <v>5</v>
      </c>
      <c r="G1214">
        <v>2014</v>
      </c>
      <c r="H1214" t="s">
        <v>56</v>
      </c>
      <c r="I1214">
        <v>10.4655281442736</v>
      </c>
      <c r="J1214">
        <v>9.5579999999999998</v>
      </c>
      <c r="K1214">
        <v>11.372999999999999</v>
      </c>
      <c r="L1214">
        <v>3309</v>
      </c>
      <c r="M1214" t="s">
        <v>44</v>
      </c>
      <c r="N1214">
        <v>1.73840761780232</v>
      </c>
    </row>
    <row r="1215" spans="1:14" x14ac:dyDescent="0.25">
      <c r="A1215" s="20" t="s">
        <v>12075</v>
      </c>
      <c r="B1215">
        <v>5</v>
      </c>
      <c r="C1215" t="s">
        <v>73</v>
      </c>
      <c r="D1215" t="s">
        <v>90</v>
      </c>
      <c r="E1215" t="s">
        <v>20336</v>
      </c>
      <c r="F1215">
        <v>5</v>
      </c>
      <c r="G1215">
        <v>2014</v>
      </c>
      <c r="H1215" t="s">
        <v>34</v>
      </c>
      <c r="I1215">
        <v>6.6219371700575396</v>
      </c>
      <c r="J1215">
        <v>6.2560000000000002</v>
      </c>
      <c r="K1215">
        <v>6.9880000000000004</v>
      </c>
      <c r="L1215">
        <v>10599</v>
      </c>
      <c r="M1215" t="s">
        <v>44</v>
      </c>
      <c r="N1215">
        <v>0.97133168097003897</v>
      </c>
    </row>
    <row r="1216" spans="1:14" x14ac:dyDescent="0.25">
      <c r="A1216" s="20" t="s">
        <v>6399</v>
      </c>
      <c r="B1216">
        <v>5</v>
      </c>
      <c r="C1216" t="s">
        <v>73</v>
      </c>
      <c r="D1216" t="s">
        <v>90</v>
      </c>
      <c r="E1216" t="s">
        <v>20336</v>
      </c>
      <c r="F1216">
        <v>2</v>
      </c>
      <c r="G1216">
        <v>2014</v>
      </c>
      <c r="H1216" t="s">
        <v>57</v>
      </c>
      <c r="I1216">
        <v>-5.3041620410067498</v>
      </c>
      <c r="J1216">
        <v>-5.9409999999999998</v>
      </c>
      <c r="K1216">
        <v>-4.6680000000000001</v>
      </c>
      <c r="L1216">
        <v>834</v>
      </c>
      <c r="M1216" t="s">
        <v>44</v>
      </c>
      <c r="N1216">
        <v>3.4627168053222199</v>
      </c>
    </row>
    <row r="1217" spans="1:14" x14ac:dyDescent="0.25">
      <c r="A1217" s="20" t="s">
        <v>6402</v>
      </c>
      <c r="B1217">
        <v>5</v>
      </c>
      <c r="C1217" t="s">
        <v>73</v>
      </c>
      <c r="D1217" t="s">
        <v>90</v>
      </c>
      <c r="E1217" t="s">
        <v>20336</v>
      </c>
      <c r="F1217">
        <v>3</v>
      </c>
      <c r="G1217">
        <v>2014</v>
      </c>
      <c r="H1217" t="s">
        <v>57</v>
      </c>
      <c r="I1217">
        <v>7.1175449274704601</v>
      </c>
      <c r="J1217">
        <v>6.3330000000000002</v>
      </c>
      <c r="K1217">
        <v>7.9020000000000001</v>
      </c>
      <c r="L1217">
        <v>3657</v>
      </c>
      <c r="M1217" t="s">
        <v>44</v>
      </c>
      <c r="N1217">
        <v>1.6536268671305301</v>
      </c>
    </row>
    <row r="1218" spans="1:14" x14ac:dyDescent="0.25">
      <c r="A1218" s="20" t="s">
        <v>6403</v>
      </c>
      <c r="B1218">
        <v>5</v>
      </c>
      <c r="C1218" t="s">
        <v>73</v>
      </c>
      <c r="D1218" t="s">
        <v>90</v>
      </c>
      <c r="E1218" t="s">
        <v>20336</v>
      </c>
      <c r="F1218">
        <v>4</v>
      </c>
      <c r="G1218">
        <v>2014</v>
      </c>
      <c r="H1218" t="s">
        <v>57</v>
      </c>
      <c r="I1218">
        <v>3.6853659192833499</v>
      </c>
      <c r="J1218">
        <v>2.948</v>
      </c>
      <c r="K1218">
        <v>4.423</v>
      </c>
      <c r="L1218">
        <v>3411</v>
      </c>
      <c r="M1218" t="s">
        <v>44</v>
      </c>
      <c r="N1218">
        <v>1.7122183231250501</v>
      </c>
    </row>
    <row r="1219" spans="1:14" x14ac:dyDescent="0.25">
      <c r="A1219" s="20" t="s">
        <v>6404</v>
      </c>
      <c r="B1219">
        <v>5</v>
      </c>
      <c r="C1219" t="s">
        <v>73</v>
      </c>
      <c r="D1219" t="s">
        <v>90</v>
      </c>
      <c r="E1219" t="s">
        <v>20336</v>
      </c>
      <c r="F1219">
        <v>5</v>
      </c>
      <c r="G1219">
        <v>2014</v>
      </c>
      <c r="H1219" t="s">
        <v>57</v>
      </c>
      <c r="I1219">
        <v>6.3474769780165499</v>
      </c>
      <c r="J1219">
        <v>5.5019999999999998</v>
      </c>
      <c r="K1219">
        <v>7.1929999999999996</v>
      </c>
      <c r="L1219">
        <v>2614</v>
      </c>
      <c r="M1219" t="s">
        <v>44</v>
      </c>
      <c r="N1219">
        <v>1.95590252963492</v>
      </c>
    </row>
    <row r="1220" spans="1:14" x14ac:dyDescent="0.25">
      <c r="A1220" s="20" t="s">
        <v>6420</v>
      </c>
      <c r="B1220">
        <v>5</v>
      </c>
      <c r="C1220" t="s">
        <v>73</v>
      </c>
      <c r="D1220" t="s">
        <v>90</v>
      </c>
      <c r="E1220" t="s">
        <v>20336</v>
      </c>
      <c r="F1220">
        <v>2</v>
      </c>
      <c r="G1220">
        <v>2014</v>
      </c>
      <c r="H1220" t="s">
        <v>58</v>
      </c>
      <c r="I1220">
        <v>-1.66484703183015</v>
      </c>
      <c r="J1220">
        <v>-2.0099999999999998</v>
      </c>
      <c r="K1220">
        <v>-1.319</v>
      </c>
      <c r="L1220">
        <v>2720</v>
      </c>
      <c r="M1220" t="s">
        <v>44</v>
      </c>
      <c r="N1220">
        <v>1.91741247211843</v>
      </c>
    </row>
    <row r="1221" spans="1:14" x14ac:dyDescent="0.25">
      <c r="A1221" s="20" t="s">
        <v>6423</v>
      </c>
      <c r="B1221">
        <v>5</v>
      </c>
      <c r="C1221" t="s">
        <v>73</v>
      </c>
      <c r="D1221" t="s">
        <v>90</v>
      </c>
      <c r="E1221" t="s">
        <v>20336</v>
      </c>
      <c r="F1221">
        <v>3</v>
      </c>
      <c r="G1221">
        <v>2014</v>
      </c>
      <c r="H1221" t="s">
        <v>58</v>
      </c>
      <c r="I1221">
        <v>3.0951778670149399</v>
      </c>
      <c r="J1221">
        <v>2.73</v>
      </c>
      <c r="K1221">
        <v>3.46</v>
      </c>
      <c r="L1221">
        <v>7017</v>
      </c>
      <c r="M1221" t="s">
        <v>44</v>
      </c>
      <c r="N1221">
        <v>1.1937798984987</v>
      </c>
    </row>
    <row r="1222" spans="1:14" x14ac:dyDescent="0.25">
      <c r="A1222" s="20" t="s">
        <v>6424</v>
      </c>
      <c r="B1222">
        <v>5</v>
      </c>
      <c r="C1222" t="s">
        <v>73</v>
      </c>
      <c r="D1222" t="s">
        <v>90</v>
      </c>
      <c r="E1222" t="s">
        <v>20336</v>
      </c>
      <c r="F1222">
        <v>4</v>
      </c>
      <c r="G1222">
        <v>2014</v>
      </c>
      <c r="H1222" t="s">
        <v>58</v>
      </c>
      <c r="I1222">
        <v>6.1644138965842297</v>
      </c>
      <c r="J1222">
        <v>5.7949999999999999</v>
      </c>
      <c r="K1222">
        <v>6.5339999999999998</v>
      </c>
      <c r="L1222">
        <v>11095</v>
      </c>
      <c r="M1222" t="s">
        <v>44</v>
      </c>
      <c r="N1222">
        <v>0.94937184232404204</v>
      </c>
    </row>
    <row r="1223" spans="1:14" x14ac:dyDescent="0.25">
      <c r="A1223" s="20" t="s">
        <v>6425</v>
      </c>
      <c r="B1223">
        <v>5</v>
      </c>
      <c r="C1223" t="s">
        <v>73</v>
      </c>
      <c r="D1223" t="s">
        <v>90</v>
      </c>
      <c r="E1223" t="s">
        <v>20336</v>
      </c>
      <c r="F1223">
        <v>5</v>
      </c>
      <c r="G1223">
        <v>2014</v>
      </c>
      <c r="H1223" t="s">
        <v>58</v>
      </c>
      <c r="I1223">
        <v>7.6054116161800698</v>
      </c>
      <c r="J1223">
        <v>7.2460000000000004</v>
      </c>
      <c r="K1223">
        <v>7.9649999999999999</v>
      </c>
      <c r="L1223">
        <v>13847</v>
      </c>
      <c r="M1223" t="s">
        <v>44</v>
      </c>
      <c r="N1223">
        <v>0.84981061955989701</v>
      </c>
    </row>
    <row r="1224" spans="1:14" x14ac:dyDescent="0.25">
      <c r="A1224" s="20" t="s">
        <v>20823</v>
      </c>
      <c r="B1224">
        <v>5</v>
      </c>
      <c r="C1224" t="s">
        <v>73</v>
      </c>
      <c r="D1224" t="s">
        <v>90</v>
      </c>
      <c r="E1224" t="s">
        <v>20336</v>
      </c>
      <c r="F1224">
        <v>2</v>
      </c>
      <c r="G1224">
        <v>2014</v>
      </c>
      <c r="H1224" t="s">
        <v>59</v>
      </c>
      <c r="I1224">
        <v>-4.0844174529933603</v>
      </c>
      <c r="J1224">
        <v>-5.1589999999999998</v>
      </c>
      <c r="K1224">
        <v>-3.01</v>
      </c>
      <c r="L1224">
        <v>322</v>
      </c>
      <c r="M1224" t="s">
        <v>44</v>
      </c>
      <c r="N1224">
        <v>5.5727821257535304</v>
      </c>
    </row>
    <row r="1225" spans="1:14" x14ac:dyDescent="0.25">
      <c r="A1225" s="20" t="s">
        <v>20824</v>
      </c>
      <c r="B1225">
        <v>5</v>
      </c>
      <c r="C1225" t="s">
        <v>73</v>
      </c>
      <c r="D1225" t="s">
        <v>90</v>
      </c>
      <c r="E1225" t="s">
        <v>20336</v>
      </c>
      <c r="F1225">
        <v>3</v>
      </c>
      <c r="G1225">
        <v>2014</v>
      </c>
      <c r="H1225" t="s">
        <v>59</v>
      </c>
      <c r="I1225">
        <v>-2.3655353919167901</v>
      </c>
      <c r="J1225">
        <v>-3.5190000000000001</v>
      </c>
      <c r="K1225">
        <v>-1.212</v>
      </c>
      <c r="L1225">
        <v>417</v>
      </c>
      <c r="M1225" t="s">
        <v>44</v>
      </c>
      <c r="N1225">
        <v>4.8970210687439204</v>
      </c>
    </row>
    <row r="1226" spans="1:14" x14ac:dyDescent="0.25">
      <c r="A1226" s="20" t="s">
        <v>20825</v>
      </c>
      <c r="B1226">
        <v>5</v>
      </c>
      <c r="C1226" t="s">
        <v>73</v>
      </c>
      <c r="D1226" t="s">
        <v>90</v>
      </c>
      <c r="E1226" t="s">
        <v>20336</v>
      </c>
      <c r="F1226">
        <v>4</v>
      </c>
      <c r="G1226">
        <v>2014</v>
      </c>
      <c r="H1226" t="s">
        <v>59</v>
      </c>
      <c r="I1226">
        <v>10.024504827143801</v>
      </c>
      <c r="J1226">
        <v>8.7750000000000004</v>
      </c>
      <c r="K1226">
        <v>11.273999999999999</v>
      </c>
      <c r="L1226">
        <v>2114</v>
      </c>
      <c r="M1226" t="s">
        <v>44</v>
      </c>
      <c r="N1226">
        <v>2.1749411414517801</v>
      </c>
    </row>
    <row r="1227" spans="1:14" x14ac:dyDescent="0.25">
      <c r="A1227" s="20" t="s">
        <v>20826</v>
      </c>
      <c r="B1227">
        <v>5</v>
      </c>
      <c r="C1227" t="s">
        <v>73</v>
      </c>
      <c r="D1227" t="s">
        <v>90</v>
      </c>
      <c r="E1227" t="s">
        <v>20336</v>
      </c>
      <c r="F1227">
        <v>5</v>
      </c>
      <c r="G1227">
        <v>2014</v>
      </c>
      <c r="H1227" t="s">
        <v>59</v>
      </c>
      <c r="I1227">
        <v>4.6989466144028498</v>
      </c>
      <c r="J1227">
        <v>3.4550000000000001</v>
      </c>
      <c r="K1227">
        <v>5.9429999999999996</v>
      </c>
      <c r="L1227">
        <v>1099</v>
      </c>
      <c r="M1227" t="s">
        <v>44</v>
      </c>
      <c r="N1227">
        <v>3.0164848870338101</v>
      </c>
    </row>
    <row r="1228" spans="1:14" x14ac:dyDescent="0.25">
      <c r="A1228" s="20" t="s">
        <v>20827</v>
      </c>
      <c r="B1228">
        <v>5</v>
      </c>
      <c r="C1228" t="s">
        <v>73</v>
      </c>
      <c r="D1228" t="s">
        <v>90</v>
      </c>
      <c r="E1228" t="s">
        <v>20336</v>
      </c>
      <c r="F1228">
        <v>2</v>
      </c>
      <c r="G1228">
        <v>2014</v>
      </c>
      <c r="H1228" t="s">
        <v>60</v>
      </c>
      <c r="I1228">
        <v>-2.5710106945840701E-2</v>
      </c>
      <c r="J1228">
        <v>-0.30499999999999999</v>
      </c>
      <c r="K1228">
        <v>0.254</v>
      </c>
      <c r="L1228">
        <v>11923</v>
      </c>
      <c r="M1228" t="s">
        <v>44</v>
      </c>
      <c r="N1228">
        <v>0.915813894022384</v>
      </c>
    </row>
    <row r="1229" spans="1:14" x14ac:dyDescent="0.25">
      <c r="A1229" s="20" t="s">
        <v>20828</v>
      </c>
      <c r="B1229">
        <v>5</v>
      </c>
      <c r="C1229" t="s">
        <v>73</v>
      </c>
      <c r="D1229" t="s">
        <v>90</v>
      </c>
      <c r="E1229" t="s">
        <v>20336</v>
      </c>
      <c r="F1229">
        <v>3</v>
      </c>
      <c r="G1229">
        <v>2014</v>
      </c>
      <c r="H1229" t="s">
        <v>60</v>
      </c>
      <c r="I1229">
        <v>1.5331613207864101</v>
      </c>
      <c r="J1229">
        <v>1.234</v>
      </c>
      <c r="K1229">
        <v>1.833</v>
      </c>
      <c r="L1229">
        <v>11772</v>
      </c>
      <c r="M1229" t="s">
        <v>44</v>
      </c>
      <c r="N1229">
        <v>0.92166877268221803</v>
      </c>
    </row>
    <row r="1230" spans="1:14" x14ac:dyDescent="0.25">
      <c r="A1230" s="20" t="s">
        <v>20829</v>
      </c>
      <c r="B1230">
        <v>5</v>
      </c>
      <c r="C1230" t="s">
        <v>73</v>
      </c>
      <c r="D1230" t="s">
        <v>90</v>
      </c>
      <c r="E1230" t="s">
        <v>20336</v>
      </c>
      <c r="F1230">
        <v>4</v>
      </c>
      <c r="G1230">
        <v>2014</v>
      </c>
      <c r="H1230" t="s">
        <v>60</v>
      </c>
      <c r="I1230">
        <v>2.2490669453945502</v>
      </c>
      <c r="J1230">
        <v>1.925</v>
      </c>
      <c r="K1230">
        <v>2.5739999999999998</v>
      </c>
      <c r="L1230">
        <v>9302</v>
      </c>
      <c r="M1230" t="s">
        <v>44</v>
      </c>
      <c r="N1230">
        <v>1.03684021252887</v>
      </c>
    </row>
    <row r="1231" spans="1:14" x14ac:dyDescent="0.25">
      <c r="A1231" s="20" t="s">
        <v>20830</v>
      </c>
      <c r="B1231">
        <v>5</v>
      </c>
      <c r="C1231" t="s">
        <v>73</v>
      </c>
      <c r="D1231" t="s">
        <v>90</v>
      </c>
      <c r="E1231" t="s">
        <v>20336</v>
      </c>
      <c r="F1231">
        <v>5</v>
      </c>
      <c r="G1231">
        <v>2014</v>
      </c>
      <c r="H1231" t="s">
        <v>60</v>
      </c>
      <c r="I1231">
        <v>5.6741152864829898</v>
      </c>
      <c r="J1231">
        <v>5.2560000000000002</v>
      </c>
      <c r="K1231">
        <v>6.0919999999999996</v>
      </c>
      <c r="L1231">
        <v>6639</v>
      </c>
      <c r="M1231" t="s">
        <v>44</v>
      </c>
      <c r="N1231">
        <v>1.22729415439284</v>
      </c>
    </row>
    <row r="1232" spans="1:14" x14ac:dyDescent="0.25">
      <c r="A1232" s="20" t="s">
        <v>20831</v>
      </c>
      <c r="B1232">
        <v>5</v>
      </c>
      <c r="C1232" t="s">
        <v>73</v>
      </c>
      <c r="D1232" t="s">
        <v>90</v>
      </c>
      <c r="E1232" t="s">
        <v>20336</v>
      </c>
      <c r="F1232">
        <v>2</v>
      </c>
      <c r="G1232">
        <v>2014</v>
      </c>
      <c r="H1232" t="s">
        <v>61</v>
      </c>
      <c r="I1232">
        <v>0.58801527542682497</v>
      </c>
      <c r="J1232">
        <v>-0.95599999999999996</v>
      </c>
      <c r="K1232">
        <v>2.1320000000000001</v>
      </c>
      <c r="L1232">
        <v>478</v>
      </c>
      <c r="M1232" t="s">
        <v>44</v>
      </c>
      <c r="N1232">
        <v>4.5738935374634799</v>
      </c>
    </row>
    <row r="1233" spans="1:14" x14ac:dyDescent="0.25">
      <c r="A1233" s="20" t="s">
        <v>20832</v>
      </c>
      <c r="B1233">
        <v>5</v>
      </c>
      <c r="C1233" t="s">
        <v>73</v>
      </c>
      <c r="D1233" t="s">
        <v>90</v>
      </c>
      <c r="E1233" t="s">
        <v>20336</v>
      </c>
      <c r="F1233">
        <v>3</v>
      </c>
      <c r="G1233">
        <v>2014</v>
      </c>
      <c r="H1233" t="s">
        <v>61</v>
      </c>
      <c r="I1233">
        <v>-1.65838987620002</v>
      </c>
      <c r="J1233">
        <v>-3.0449999999999999</v>
      </c>
      <c r="K1233">
        <v>-0.27200000000000002</v>
      </c>
      <c r="L1233">
        <v>710</v>
      </c>
      <c r="M1233" t="s">
        <v>44</v>
      </c>
      <c r="N1233">
        <v>3.7529331252040099</v>
      </c>
    </row>
    <row r="1234" spans="1:14" x14ac:dyDescent="0.25">
      <c r="A1234" s="20" t="s">
        <v>20833</v>
      </c>
      <c r="B1234">
        <v>5</v>
      </c>
      <c r="C1234" t="s">
        <v>73</v>
      </c>
      <c r="D1234" t="s">
        <v>90</v>
      </c>
      <c r="E1234" t="s">
        <v>20336</v>
      </c>
      <c r="F1234">
        <v>4</v>
      </c>
      <c r="G1234">
        <v>2014</v>
      </c>
      <c r="H1234" t="s">
        <v>61</v>
      </c>
      <c r="I1234">
        <v>8.1872954924317707</v>
      </c>
      <c r="J1234">
        <v>6.617</v>
      </c>
      <c r="K1234">
        <v>9.7569999999999997</v>
      </c>
      <c r="L1234">
        <v>1549</v>
      </c>
      <c r="M1234" t="s">
        <v>44</v>
      </c>
      <c r="N1234">
        <v>2.5408222923375599</v>
      </c>
    </row>
    <row r="1235" spans="1:14" x14ac:dyDescent="0.25">
      <c r="A1235" s="20" t="s">
        <v>20834</v>
      </c>
      <c r="B1235">
        <v>5</v>
      </c>
      <c r="C1235" t="s">
        <v>73</v>
      </c>
      <c r="D1235" t="s">
        <v>90</v>
      </c>
      <c r="E1235" t="s">
        <v>20336</v>
      </c>
      <c r="F1235">
        <v>5</v>
      </c>
      <c r="G1235">
        <v>2014</v>
      </c>
      <c r="H1235" t="s">
        <v>61</v>
      </c>
      <c r="I1235">
        <v>1.9272406355293501</v>
      </c>
      <c r="J1235">
        <v>0.11600000000000001</v>
      </c>
      <c r="K1235">
        <v>3.7389999999999999</v>
      </c>
      <c r="L1235">
        <v>333</v>
      </c>
      <c r="M1235" t="s">
        <v>44</v>
      </c>
      <c r="N1235">
        <v>5.4799662435119103</v>
      </c>
    </row>
    <row r="1236" spans="1:14" x14ac:dyDescent="0.25">
      <c r="A1236" s="20" t="s">
        <v>20835</v>
      </c>
      <c r="B1236">
        <v>5</v>
      </c>
      <c r="C1236" t="s">
        <v>73</v>
      </c>
      <c r="D1236" t="s">
        <v>90</v>
      </c>
      <c r="E1236" t="s">
        <v>20336</v>
      </c>
      <c r="F1236">
        <v>2</v>
      </c>
      <c r="G1236">
        <v>2014</v>
      </c>
      <c r="H1236" t="s">
        <v>62</v>
      </c>
      <c r="I1236">
        <v>8.63230443271887</v>
      </c>
      <c r="J1236">
        <v>7.3710000000000004</v>
      </c>
      <c r="K1236">
        <v>9.8940000000000001</v>
      </c>
      <c r="L1236">
        <v>649</v>
      </c>
      <c r="M1236" t="s">
        <v>44</v>
      </c>
      <c r="N1236">
        <v>3.9253433598942999</v>
      </c>
    </row>
    <row r="1237" spans="1:14" x14ac:dyDescent="0.25">
      <c r="A1237" s="20" t="s">
        <v>20836</v>
      </c>
      <c r="B1237">
        <v>5</v>
      </c>
      <c r="C1237" t="s">
        <v>73</v>
      </c>
      <c r="D1237" t="s">
        <v>90</v>
      </c>
      <c r="E1237" t="s">
        <v>20336</v>
      </c>
      <c r="F1237">
        <v>3</v>
      </c>
      <c r="G1237">
        <v>2014</v>
      </c>
      <c r="H1237" t="s">
        <v>62</v>
      </c>
      <c r="I1237">
        <v>6.1247193787044898</v>
      </c>
      <c r="J1237">
        <v>5.1680000000000001</v>
      </c>
      <c r="K1237">
        <v>7.0810000000000004</v>
      </c>
      <c r="L1237">
        <v>922</v>
      </c>
      <c r="M1237" t="s">
        <v>44</v>
      </c>
      <c r="N1237">
        <v>3.2933246096939199</v>
      </c>
    </row>
    <row r="1238" spans="1:14" x14ac:dyDescent="0.25">
      <c r="A1238" s="20" t="s">
        <v>20837</v>
      </c>
      <c r="B1238">
        <v>5</v>
      </c>
      <c r="C1238" t="s">
        <v>73</v>
      </c>
      <c r="D1238" t="s">
        <v>90</v>
      </c>
      <c r="E1238" t="s">
        <v>20336</v>
      </c>
      <c r="F1238">
        <v>4</v>
      </c>
      <c r="G1238">
        <v>2014</v>
      </c>
      <c r="H1238" t="s">
        <v>62</v>
      </c>
      <c r="I1238">
        <v>10.0905739800441</v>
      </c>
      <c r="J1238">
        <v>9.17</v>
      </c>
      <c r="K1238">
        <v>11.010999999999999</v>
      </c>
      <c r="L1238">
        <v>1991</v>
      </c>
      <c r="M1238" t="s">
        <v>44</v>
      </c>
      <c r="N1238">
        <v>2.2411161745176398</v>
      </c>
    </row>
    <row r="1239" spans="1:14" x14ac:dyDescent="0.25">
      <c r="A1239" s="20" t="s">
        <v>20838</v>
      </c>
      <c r="B1239">
        <v>5</v>
      </c>
      <c r="C1239" t="s">
        <v>73</v>
      </c>
      <c r="D1239" t="s">
        <v>90</v>
      </c>
      <c r="E1239" t="s">
        <v>20336</v>
      </c>
      <c r="F1239">
        <v>5</v>
      </c>
      <c r="G1239">
        <v>2014</v>
      </c>
      <c r="H1239" t="s">
        <v>62</v>
      </c>
      <c r="I1239">
        <v>13.510439986849301</v>
      </c>
      <c r="J1239">
        <v>12.632</v>
      </c>
      <c r="K1239">
        <v>14.388999999999999</v>
      </c>
      <c r="L1239">
        <v>3812</v>
      </c>
      <c r="M1239" t="s">
        <v>44</v>
      </c>
      <c r="N1239">
        <v>1.61965887097934</v>
      </c>
    </row>
    <row r="1240" spans="1:14" x14ac:dyDescent="0.25">
      <c r="A1240" s="20" t="s">
        <v>20839</v>
      </c>
      <c r="B1240">
        <v>5</v>
      </c>
      <c r="C1240" t="s">
        <v>73</v>
      </c>
      <c r="D1240" t="s">
        <v>90</v>
      </c>
      <c r="E1240" t="s">
        <v>20336</v>
      </c>
      <c r="F1240">
        <v>2</v>
      </c>
      <c r="G1240">
        <v>2014</v>
      </c>
      <c r="H1240" t="s">
        <v>75</v>
      </c>
      <c r="I1240">
        <v>0.68899999999999995</v>
      </c>
      <c r="J1240">
        <v>0.57999999999999996</v>
      </c>
      <c r="K1240">
        <v>0.79</v>
      </c>
      <c r="L1240" t="s">
        <v>44</v>
      </c>
      <c r="M1240" t="s">
        <v>44</v>
      </c>
      <c r="N1240">
        <v>-99</v>
      </c>
    </row>
    <row r="1241" spans="1:14" x14ac:dyDescent="0.25">
      <c r="A1241" s="20" t="s">
        <v>20840</v>
      </c>
      <c r="B1241">
        <v>5</v>
      </c>
      <c r="C1241" t="s">
        <v>73</v>
      </c>
      <c r="D1241" t="s">
        <v>90</v>
      </c>
      <c r="E1241" t="s">
        <v>20336</v>
      </c>
      <c r="F1241">
        <v>3</v>
      </c>
      <c r="G1241">
        <v>2014</v>
      </c>
      <c r="H1241" t="s">
        <v>75</v>
      </c>
      <c r="I1241">
        <v>2.2189999999999999</v>
      </c>
      <c r="J1241">
        <v>2.11</v>
      </c>
      <c r="K1241">
        <v>2.33</v>
      </c>
      <c r="L1241" t="s">
        <v>44</v>
      </c>
      <c r="M1241" t="s">
        <v>44</v>
      </c>
      <c r="N1241">
        <v>-99</v>
      </c>
    </row>
    <row r="1242" spans="1:14" x14ac:dyDescent="0.25">
      <c r="A1242" s="20" t="s">
        <v>20841</v>
      </c>
      <c r="B1242">
        <v>5</v>
      </c>
      <c r="C1242" t="s">
        <v>73</v>
      </c>
      <c r="D1242" t="s">
        <v>90</v>
      </c>
      <c r="E1242" t="s">
        <v>20336</v>
      </c>
      <c r="F1242">
        <v>4</v>
      </c>
      <c r="G1242">
        <v>2014</v>
      </c>
      <c r="H1242" t="s">
        <v>75</v>
      </c>
      <c r="I1242">
        <v>4.5519999999999996</v>
      </c>
      <c r="J1242">
        <v>4.4400000000000004</v>
      </c>
      <c r="K1242">
        <v>4.66</v>
      </c>
      <c r="L1242" t="s">
        <v>44</v>
      </c>
      <c r="M1242" t="s">
        <v>44</v>
      </c>
      <c r="N1242">
        <v>-99</v>
      </c>
    </row>
    <row r="1243" spans="1:14" x14ac:dyDescent="0.25">
      <c r="A1243" s="20" t="s">
        <v>20842</v>
      </c>
      <c r="B1243">
        <v>5</v>
      </c>
      <c r="C1243" t="s">
        <v>73</v>
      </c>
      <c r="D1243" t="s">
        <v>90</v>
      </c>
      <c r="E1243" t="s">
        <v>20336</v>
      </c>
      <c r="F1243">
        <v>5</v>
      </c>
      <c r="G1243">
        <v>2014</v>
      </c>
      <c r="H1243" t="s">
        <v>75</v>
      </c>
      <c r="I1243">
        <v>6.1890000000000001</v>
      </c>
      <c r="J1243">
        <v>6.08</v>
      </c>
      <c r="K1243">
        <v>6.3</v>
      </c>
      <c r="L1243" t="s">
        <v>44</v>
      </c>
      <c r="M1243" t="s">
        <v>44</v>
      </c>
      <c r="N1243">
        <v>-99</v>
      </c>
    </row>
    <row r="1244" spans="1:14" x14ac:dyDescent="0.25">
      <c r="A1244" s="20" t="s">
        <v>20843</v>
      </c>
      <c r="B1244">
        <v>5</v>
      </c>
      <c r="C1244" t="s">
        <v>73</v>
      </c>
      <c r="D1244" t="s">
        <v>90</v>
      </c>
      <c r="E1244" t="s">
        <v>20336</v>
      </c>
      <c r="F1244">
        <v>2</v>
      </c>
      <c r="G1244">
        <v>2014</v>
      </c>
      <c r="H1244" t="s">
        <v>43</v>
      </c>
      <c r="I1244">
        <v>1.6352907505077801</v>
      </c>
      <c r="J1244">
        <v>1.087</v>
      </c>
      <c r="K1244">
        <v>2.1829999999999998</v>
      </c>
      <c r="L1244">
        <v>2587</v>
      </c>
      <c r="M1244" t="s">
        <v>44</v>
      </c>
      <c r="N1244">
        <v>1.9660827175925</v>
      </c>
    </row>
    <row r="1245" spans="1:14" x14ac:dyDescent="0.25">
      <c r="A1245" s="20" t="s">
        <v>15265</v>
      </c>
      <c r="B1245">
        <v>5</v>
      </c>
      <c r="C1245" t="s">
        <v>73</v>
      </c>
      <c r="D1245" t="s">
        <v>90</v>
      </c>
      <c r="E1245" t="s">
        <v>20336</v>
      </c>
      <c r="F1245">
        <v>3</v>
      </c>
      <c r="G1245">
        <v>2014</v>
      </c>
      <c r="H1245" t="s">
        <v>43</v>
      </c>
      <c r="I1245">
        <v>6.7197448119512799</v>
      </c>
      <c r="J1245">
        <v>6.1509999999999998</v>
      </c>
      <c r="K1245">
        <v>7.2889999999999997</v>
      </c>
      <c r="L1245">
        <v>5111</v>
      </c>
      <c r="M1245" t="s">
        <v>44</v>
      </c>
      <c r="N1245">
        <v>1.3987724164911099</v>
      </c>
    </row>
    <row r="1246" spans="1:14" x14ac:dyDescent="0.25">
      <c r="A1246" s="20" t="s">
        <v>15270</v>
      </c>
      <c r="B1246">
        <v>5</v>
      </c>
      <c r="C1246" t="s">
        <v>73</v>
      </c>
      <c r="D1246" t="s">
        <v>90</v>
      </c>
      <c r="E1246" t="s">
        <v>20336</v>
      </c>
      <c r="F1246">
        <v>4</v>
      </c>
      <c r="G1246">
        <v>2014</v>
      </c>
      <c r="H1246" t="s">
        <v>43</v>
      </c>
      <c r="I1246">
        <v>9.4820783432377898</v>
      </c>
      <c r="J1246">
        <v>8.9109999999999996</v>
      </c>
      <c r="K1246">
        <v>10.053000000000001</v>
      </c>
      <c r="L1246">
        <v>6782</v>
      </c>
      <c r="M1246" t="s">
        <v>44</v>
      </c>
      <c r="N1246">
        <v>1.2142863338197201</v>
      </c>
    </row>
    <row r="1247" spans="1:14" x14ac:dyDescent="0.25">
      <c r="A1247" s="20" t="s">
        <v>15262</v>
      </c>
      <c r="B1247">
        <v>5</v>
      </c>
      <c r="C1247" t="s">
        <v>73</v>
      </c>
      <c r="D1247" t="s">
        <v>90</v>
      </c>
      <c r="E1247" t="s">
        <v>20336</v>
      </c>
      <c r="F1247">
        <v>5</v>
      </c>
      <c r="G1247">
        <v>2014</v>
      </c>
      <c r="H1247" t="s">
        <v>43</v>
      </c>
      <c r="I1247">
        <v>8.9518349415653695</v>
      </c>
      <c r="J1247">
        <v>8.4090000000000007</v>
      </c>
      <c r="K1247">
        <v>9.4949999999999992</v>
      </c>
      <c r="L1247">
        <v>7330</v>
      </c>
      <c r="M1247" t="s">
        <v>44</v>
      </c>
      <c r="N1247">
        <v>1.16801390412027</v>
      </c>
    </row>
    <row r="1248" spans="1:14" x14ac:dyDescent="0.25">
      <c r="A1248" s="20" t="s">
        <v>20844</v>
      </c>
      <c r="B1248">
        <v>5</v>
      </c>
      <c r="C1248" t="s">
        <v>73</v>
      </c>
      <c r="D1248" t="s">
        <v>90</v>
      </c>
      <c r="E1248" t="s">
        <v>20336</v>
      </c>
      <c r="F1248">
        <v>2</v>
      </c>
      <c r="G1248">
        <v>2014</v>
      </c>
      <c r="H1248" t="s">
        <v>45</v>
      </c>
      <c r="I1248">
        <v>2.6685875807058101</v>
      </c>
      <c r="J1248">
        <v>2.391</v>
      </c>
      <c r="K1248">
        <v>2.9470000000000001</v>
      </c>
      <c r="L1248">
        <v>10764</v>
      </c>
      <c r="M1248" t="s">
        <v>44</v>
      </c>
      <c r="N1248">
        <v>0.963858219943734</v>
      </c>
    </row>
    <row r="1249" spans="1:14" x14ac:dyDescent="0.25">
      <c r="A1249" s="20" t="s">
        <v>15276</v>
      </c>
      <c r="B1249">
        <v>5</v>
      </c>
      <c r="C1249" t="s">
        <v>73</v>
      </c>
      <c r="D1249" t="s">
        <v>90</v>
      </c>
      <c r="E1249" t="s">
        <v>20336</v>
      </c>
      <c r="F1249">
        <v>3</v>
      </c>
      <c r="G1249">
        <v>2014</v>
      </c>
      <c r="H1249" t="s">
        <v>45</v>
      </c>
      <c r="I1249">
        <v>1.3823589289320599</v>
      </c>
      <c r="J1249">
        <v>1.1040000000000001</v>
      </c>
      <c r="K1249">
        <v>1.661</v>
      </c>
      <c r="L1249">
        <v>8514</v>
      </c>
      <c r="M1249" t="s">
        <v>44</v>
      </c>
      <c r="N1249">
        <v>1.0837601479372601</v>
      </c>
    </row>
    <row r="1250" spans="1:14" x14ac:dyDescent="0.25">
      <c r="A1250" s="20" t="s">
        <v>15281</v>
      </c>
      <c r="B1250">
        <v>5</v>
      </c>
      <c r="C1250" t="s">
        <v>73</v>
      </c>
      <c r="D1250" t="s">
        <v>90</v>
      </c>
      <c r="E1250" t="s">
        <v>20336</v>
      </c>
      <c r="F1250">
        <v>4</v>
      </c>
      <c r="G1250">
        <v>2014</v>
      </c>
      <c r="H1250" t="s">
        <v>45</v>
      </c>
      <c r="I1250">
        <v>8.2441195817818596</v>
      </c>
      <c r="J1250">
        <v>7.8979999999999997</v>
      </c>
      <c r="K1250">
        <v>8.5909999999999993</v>
      </c>
      <c r="L1250">
        <v>12737</v>
      </c>
      <c r="M1250" t="s">
        <v>44</v>
      </c>
      <c r="N1250">
        <v>0.88606672103237505</v>
      </c>
    </row>
    <row r="1251" spans="1:14" x14ac:dyDescent="0.25">
      <c r="A1251" s="20" t="s">
        <v>15273</v>
      </c>
      <c r="B1251">
        <v>5</v>
      </c>
      <c r="C1251" t="s">
        <v>73</v>
      </c>
      <c r="D1251" t="s">
        <v>90</v>
      </c>
      <c r="E1251" t="s">
        <v>20336</v>
      </c>
      <c r="F1251">
        <v>5</v>
      </c>
      <c r="G1251">
        <v>2014</v>
      </c>
      <c r="H1251" t="s">
        <v>45</v>
      </c>
      <c r="I1251">
        <v>0.417115887848308</v>
      </c>
      <c r="J1251">
        <v>7.4999999999999997E-2</v>
      </c>
      <c r="K1251">
        <v>0.76</v>
      </c>
      <c r="L1251">
        <v>3685</v>
      </c>
      <c r="M1251" t="s">
        <v>44</v>
      </c>
      <c r="N1251">
        <v>1.6473324516446299</v>
      </c>
    </row>
    <row r="1252" spans="1:14" x14ac:dyDescent="0.25">
      <c r="A1252" s="20" t="s">
        <v>20845</v>
      </c>
      <c r="B1252">
        <v>5</v>
      </c>
      <c r="C1252" t="s">
        <v>73</v>
      </c>
      <c r="D1252" t="s">
        <v>90</v>
      </c>
      <c r="E1252" t="s">
        <v>20336</v>
      </c>
      <c r="F1252">
        <v>2</v>
      </c>
      <c r="G1252">
        <v>2014</v>
      </c>
      <c r="H1252" t="s">
        <v>46</v>
      </c>
      <c r="I1252">
        <v>-3.3554030838561499</v>
      </c>
      <c r="J1252">
        <v>-3.7130000000000001</v>
      </c>
      <c r="K1252">
        <v>-2.9980000000000002</v>
      </c>
      <c r="L1252">
        <v>4764</v>
      </c>
      <c r="M1252" t="s">
        <v>44</v>
      </c>
      <c r="N1252">
        <v>1.4488189694993601</v>
      </c>
    </row>
    <row r="1253" spans="1:14" x14ac:dyDescent="0.25">
      <c r="A1253" s="20" t="s">
        <v>15287</v>
      </c>
      <c r="B1253">
        <v>5</v>
      </c>
      <c r="C1253" t="s">
        <v>73</v>
      </c>
      <c r="D1253" t="s">
        <v>90</v>
      </c>
      <c r="E1253" t="s">
        <v>20336</v>
      </c>
      <c r="F1253">
        <v>3</v>
      </c>
      <c r="G1253">
        <v>2014</v>
      </c>
      <c r="H1253" t="s">
        <v>46</v>
      </c>
      <c r="I1253">
        <v>2.6628724508476602</v>
      </c>
      <c r="J1253">
        <v>2.2080000000000002</v>
      </c>
      <c r="K1253">
        <v>3.1179999999999999</v>
      </c>
      <c r="L1253">
        <v>6458</v>
      </c>
      <c r="M1253" t="s">
        <v>44</v>
      </c>
      <c r="N1253">
        <v>1.2443741469720899</v>
      </c>
    </row>
    <row r="1254" spans="1:14" x14ac:dyDescent="0.25">
      <c r="A1254" s="20" t="s">
        <v>15292</v>
      </c>
      <c r="B1254">
        <v>5</v>
      </c>
      <c r="C1254" t="s">
        <v>73</v>
      </c>
      <c r="D1254" t="s">
        <v>90</v>
      </c>
      <c r="E1254" t="s">
        <v>20336</v>
      </c>
      <c r="F1254">
        <v>4</v>
      </c>
      <c r="G1254">
        <v>2014</v>
      </c>
      <c r="H1254" t="s">
        <v>46</v>
      </c>
      <c r="I1254">
        <v>6.0946993353412102</v>
      </c>
      <c r="J1254">
        <v>5.5570000000000004</v>
      </c>
      <c r="K1254">
        <v>6.633</v>
      </c>
      <c r="L1254">
        <v>6096</v>
      </c>
      <c r="M1254" t="s">
        <v>44</v>
      </c>
      <c r="N1254">
        <v>1.2807887989464</v>
      </c>
    </row>
    <row r="1255" spans="1:14" x14ac:dyDescent="0.25">
      <c r="A1255" s="20" t="s">
        <v>15284</v>
      </c>
      <c r="B1255">
        <v>5</v>
      </c>
      <c r="C1255" t="s">
        <v>73</v>
      </c>
      <c r="D1255" t="s">
        <v>90</v>
      </c>
      <c r="E1255" t="s">
        <v>20336</v>
      </c>
      <c r="F1255">
        <v>5</v>
      </c>
      <c r="G1255">
        <v>2014</v>
      </c>
      <c r="H1255" t="s">
        <v>46</v>
      </c>
      <c r="I1255">
        <v>1.32772097390807</v>
      </c>
      <c r="J1255">
        <v>0.87</v>
      </c>
      <c r="K1255">
        <v>1.786</v>
      </c>
      <c r="L1255">
        <v>4274</v>
      </c>
      <c r="M1255" t="s">
        <v>44</v>
      </c>
      <c r="N1255">
        <v>1.5296171388564499</v>
      </c>
    </row>
    <row r="1256" spans="1:14" x14ac:dyDescent="0.25">
      <c r="A1256" s="20" t="s">
        <v>20846</v>
      </c>
      <c r="B1256">
        <v>5</v>
      </c>
      <c r="C1256" t="s">
        <v>73</v>
      </c>
      <c r="D1256" t="s">
        <v>90</v>
      </c>
      <c r="E1256" t="s">
        <v>20336</v>
      </c>
      <c r="F1256">
        <v>2</v>
      </c>
      <c r="G1256">
        <v>2014</v>
      </c>
      <c r="H1256" t="s">
        <v>47</v>
      </c>
      <c r="I1256">
        <v>-0.329589537551708</v>
      </c>
      <c r="J1256">
        <v>-0.67800000000000005</v>
      </c>
      <c r="K1256">
        <v>1.9E-2</v>
      </c>
      <c r="L1256">
        <v>6423</v>
      </c>
      <c r="M1256" t="s">
        <v>44</v>
      </c>
      <c r="N1256">
        <v>1.2477599421011401</v>
      </c>
    </row>
    <row r="1257" spans="1:14" x14ac:dyDescent="0.25">
      <c r="A1257" s="20" t="s">
        <v>15298</v>
      </c>
      <c r="B1257">
        <v>5</v>
      </c>
      <c r="C1257" t="s">
        <v>73</v>
      </c>
      <c r="D1257" t="s">
        <v>90</v>
      </c>
      <c r="E1257" t="s">
        <v>20336</v>
      </c>
      <c r="F1257">
        <v>3</v>
      </c>
      <c r="G1257">
        <v>2014</v>
      </c>
      <c r="H1257" t="s">
        <v>47</v>
      </c>
      <c r="I1257">
        <v>5.6510701466685E-2</v>
      </c>
      <c r="J1257">
        <v>-0.309</v>
      </c>
      <c r="K1257">
        <v>0.42199999999999999</v>
      </c>
      <c r="L1257">
        <v>5565</v>
      </c>
      <c r="M1257" t="s">
        <v>44</v>
      </c>
      <c r="N1257">
        <v>1.34050184377777</v>
      </c>
    </row>
    <row r="1258" spans="1:14" x14ac:dyDescent="0.25">
      <c r="A1258" s="20" t="s">
        <v>15303</v>
      </c>
      <c r="B1258">
        <v>5</v>
      </c>
      <c r="C1258" t="s">
        <v>73</v>
      </c>
      <c r="D1258" t="s">
        <v>90</v>
      </c>
      <c r="E1258" t="s">
        <v>20336</v>
      </c>
      <c r="F1258">
        <v>4</v>
      </c>
      <c r="G1258">
        <v>2014</v>
      </c>
      <c r="H1258" t="s">
        <v>47</v>
      </c>
      <c r="I1258">
        <v>0.97729745184157402</v>
      </c>
      <c r="J1258">
        <v>0.629</v>
      </c>
      <c r="K1258">
        <v>1.3260000000000001</v>
      </c>
      <c r="L1258">
        <v>7624</v>
      </c>
      <c r="M1258" t="s">
        <v>44</v>
      </c>
      <c r="N1258">
        <v>1.1452717708784399</v>
      </c>
    </row>
    <row r="1259" spans="1:14" x14ac:dyDescent="0.25">
      <c r="A1259" s="20" t="s">
        <v>15295</v>
      </c>
      <c r="B1259">
        <v>5</v>
      </c>
      <c r="C1259" t="s">
        <v>73</v>
      </c>
      <c r="D1259" t="s">
        <v>90</v>
      </c>
      <c r="E1259" t="s">
        <v>20336</v>
      </c>
      <c r="F1259">
        <v>5</v>
      </c>
      <c r="G1259">
        <v>2014</v>
      </c>
      <c r="H1259" t="s">
        <v>47</v>
      </c>
      <c r="I1259">
        <v>6.3770805129369599</v>
      </c>
      <c r="J1259">
        <v>6.0759999999999996</v>
      </c>
      <c r="K1259">
        <v>6.6779999999999999</v>
      </c>
      <c r="L1259">
        <v>29216</v>
      </c>
      <c r="M1259" t="s">
        <v>44</v>
      </c>
      <c r="N1259">
        <v>0.58504547150113595</v>
      </c>
    </row>
    <row r="1260" spans="1:14" x14ac:dyDescent="0.25">
      <c r="A1260" s="20" t="s">
        <v>20847</v>
      </c>
      <c r="B1260">
        <v>5</v>
      </c>
      <c r="C1260" t="s">
        <v>73</v>
      </c>
      <c r="D1260" t="s">
        <v>90</v>
      </c>
      <c r="E1260" t="s">
        <v>20336</v>
      </c>
      <c r="F1260">
        <v>2</v>
      </c>
      <c r="G1260">
        <v>2014</v>
      </c>
      <c r="H1260" t="s">
        <v>48</v>
      </c>
      <c r="I1260">
        <v>8.4879897923375296</v>
      </c>
      <c r="J1260">
        <v>7.7670000000000003</v>
      </c>
      <c r="K1260">
        <v>9.2089999999999996</v>
      </c>
      <c r="L1260">
        <v>2673</v>
      </c>
      <c r="M1260" t="s">
        <v>44</v>
      </c>
      <c r="N1260">
        <v>1.9341961772855301</v>
      </c>
    </row>
    <row r="1261" spans="1:14" x14ac:dyDescent="0.25">
      <c r="A1261" s="20" t="s">
        <v>20848</v>
      </c>
      <c r="B1261">
        <v>5</v>
      </c>
      <c r="C1261" t="s">
        <v>73</v>
      </c>
      <c r="D1261" t="s">
        <v>90</v>
      </c>
      <c r="E1261" t="s">
        <v>20336</v>
      </c>
      <c r="F1261">
        <v>3</v>
      </c>
      <c r="G1261">
        <v>2014</v>
      </c>
      <c r="H1261" t="s">
        <v>48</v>
      </c>
      <c r="I1261">
        <v>1.1463505143603501</v>
      </c>
      <c r="J1261">
        <v>0.60299999999999998</v>
      </c>
      <c r="K1261">
        <v>1.69</v>
      </c>
      <c r="L1261">
        <v>1854</v>
      </c>
      <c r="M1261" t="s">
        <v>44</v>
      </c>
      <c r="N1261">
        <v>2.3224433809720599</v>
      </c>
    </row>
    <row r="1262" spans="1:14" x14ac:dyDescent="0.25">
      <c r="A1262" s="20" t="s">
        <v>20849</v>
      </c>
      <c r="B1262">
        <v>5</v>
      </c>
      <c r="C1262" t="s">
        <v>73</v>
      </c>
      <c r="D1262" t="s">
        <v>90</v>
      </c>
      <c r="E1262" t="s">
        <v>20336</v>
      </c>
      <c r="F1262">
        <v>4</v>
      </c>
      <c r="G1262">
        <v>2014</v>
      </c>
      <c r="H1262" t="s">
        <v>48</v>
      </c>
      <c r="I1262">
        <v>5.5217746673484598</v>
      </c>
      <c r="J1262">
        <v>4.9630000000000001</v>
      </c>
      <c r="K1262">
        <v>6.0810000000000004</v>
      </c>
      <c r="L1262">
        <v>3836</v>
      </c>
      <c r="M1262" t="s">
        <v>44</v>
      </c>
      <c r="N1262">
        <v>1.6145842093015701</v>
      </c>
    </row>
    <row r="1263" spans="1:14" x14ac:dyDescent="0.25">
      <c r="A1263" s="20" t="s">
        <v>20850</v>
      </c>
      <c r="B1263">
        <v>5</v>
      </c>
      <c r="C1263" t="s">
        <v>73</v>
      </c>
      <c r="D1263" t="s">
        <v>90</v>
      </c>
      <c r="E1263" t="s">
        <v>20336</v>
      </c>
      <c r="F1263">
        <v>5</v>
      </c>
      <c r="G1263">
        <v>2014</v>
      </c>
      <c r="H1263" t="s">
        <v>48</v>
      </c>
      <c r="I1263">
        <v>9.7952647992441904</v>
      </c>
      <c r="J1263">
        <v>9.2490000000000006</v>
      </c>
      <c r="K1263">
        <v>10.340999999999999</v>
      </c>
      <c r="L1263">
        <v>6755</v>
      </c>
      <c r="M1263" t="s">
        <v>44</v>
      </c>
      <c r="N1263">
        <v>1.2167106887317201</v>
      </c>
    </row>
    <row r="1264" spans="1:14" x14ac:dyDescent="0.25">
      <c r="A1264" s="20" t="s">
        <v>20851</v>
      </c>
      <c r="B1264">
        <v>5</v>
      </c>
      <c r="C1264" t="s">
        <v>73</v>
      </c>
      <c r="D1264" t="s">
        <v>90</v>
      </c>
      <c r="E1264" t="s">
        <v>20336</v>
      </c>
      <c r="F1264">
        <v>2</v>
      </c>
      <c r="G1264">
        <v>2014</v>
      </c>
      <c r="H1264" t="s">
        <v>49</v>
      </c>
      <c r="I1264">
        <v>-3.2680232696872999</v>
      </c>
      <c r="J1264">
        <v>-3.8580000000000001</v>
      </c>
      <c r="K1264">
        <v>-2.6779999999999999</v>
      </c>
      <c r="L1264">
        <v>1905</v>
      </c>
      <c r="M1264" t="s">
        <v>44</v>
      </c>
      <c r="N1264">
        <v>2.29114465541157</v>
      </c>
    </row>
    <row r="1265" spans="1:14" x14ac:dyDescent="0.25">
      <c r="A1265" s="20" t="s">
        <v>20852</v>
      </c>
      <c r="B1265">
        <v>5</v>
      </c>
      <c r="C1265" t="s">
        <v>73</v>
      </c>
      <c r="D1265" t="s">
        <v>90</v>
      </c>
      <c r="E1265" t="s">
        <v>20336</v>
      </c>
      <c r="F1265">
        <v>3</v>
      </c>
      <c r="G1265">
        <v>2014</v>
      </c>
      <c r="H1265" t="s">
        <v>49</v>
      </c>
      <c r="I1265">
        <v>-0.240976230623733</v>
      </c>
      <c r="J1265">
        <v>-0.85299999999999998</v>
      </c>
      <c r="K1265">
        <v>0.371</v>
      </c>
      <c r="L1265">
        <v>2922</v>
      </c>
      <c r="M1265" t="s">
        <v>44</v>
      </c>
      <c r="N1265">
        <v>1.84994958956052</v>
      </c>
    </row>
    <row r="1266" spans="1:14" x14ac:dyDescent="0.25">
      <c r="A1266" s="20" t="s">
        <v>20853</v>
      </c>
      <c r="B1266">
        <v>5</v>
      </c>
      <c r="C1266" t="s">
        <v>73</v>
      </c>
      <c r="D1266" t="s">
        <v>90</v>
      </c>
      <c r="E1266" t="s">
        <v>20336</v>
      </c>
      <c r="F1266">
        <v>4</v>
      </c>
      <c r="G1266">
        <v>2014</v>
      </c>
      <c r="H1266" t="s">
        <v>49</v>
      </c>
      <c r="I1266">
        <v>10.125471098714801</v>
      </c>
      <c r="J1266">
        <v>9.44</v>
      </c>
      <c r="K1266">
        <v>10.811</v>
      </c>
      <c r="L1266">
        <v>5973</v>
      </c>
      <c r="M1266" t="s">
        <v>44</v>
      </c>
      <c r="N1266">
        <v>1.29390902664298</v>
      </c>
    </row>
    <row r="1267" spans="1:14" x14ac:dyDescent="0.25">
      <c r="A1267" s="20" t="s">
        <v>20854</v>
      </c>
      <c r="B1267">
        <v>5</v>
      </c>
      <c r="C1267" t="s">
        <v>73</v>
      </c>
      <c r="D1267" t="s">
        <v>90</v>
      </c>
      <c r="E1267" t="s">
        <v>20336</v>
      </c>
      <c r="F1267">
        <v>5</v>
      </c>
      <c r="G1267">
        <v>2014</v>
      </c>
      <c r="H1267" t="s">
        <v>49</v>
      </c>
      <c r="I1267">
        <v>1.09915075965017</v>
      </c>
      <c r="J1267">
        <v>0.501</v>
      </c>
      <c r="K1267">
        <v>1.6970000000000001</v>
      </c>
      <c r="L1267">
        <v>3529</v>
      </c>
      <c r="M1267" t="s">
        <v>44</v>
      </c>
      <c r="N1267">
        <v>1.68334902128412</v>
      </c>
    </row>
    <row r="1268" spans="1:14" x14ac:dyDescent="0.25">
      <c r="A1268" s="20" t="s">
        <v>20855</v>
      </c>
      <c r="B1268">
        <v>5</v>
      </c>
      <c r="C1268" t="s">
        <v>73</v>
      </c>
      <c r="D1268" t="s">
        <v>90</v>
      </c>
      <c r="E1268" t="s">
        <v>20336</v>
      </c>
      <c r="F1268">
        <v>2</v>
      </c>
      <c r="G1268">
        <v>2014</v>
      </c>
      <c r="H1268" t="s">
        <v>50</v>
      </c>
      <c r="I1268">
        <v>4.0966006391087797</v>
      </c>
      <c r="J1268">
        <v>3.42</v>
      </c>
      <c r="K1268">
        <v>4.7729999999999997</v>
      </c>
      <c r="L1268">
        <v>1412</v>
      </c>
      <c r="M1268" t="s">
        <v>44</v>
      </c>
      <c r="N1268">
        <v>2.66123147706175</v>
      </c>
    </row>
    <row r="1269" spans="1:14" x14ac:dyDescent="0.25">
      <c r="A1269" s="20" t="s">
        <v>20856</v>
      </c>
      <c r="B1269">
        <v>5</v>
      </c>
      <c r="C1269" t="s">
        <v>73</v>
      </c>
      <c r="D1269" t="s">
        <v>90</v>
      </c>
      <c r="E1269" t="s">
        <v>20336</v>
      </c>
      <c r="F1269">
        <v>3</v>
      </c>
      <c r="G1269">
        <v>2014</v>
      </c>
      <c r="H1269" t="s">
        <v>50</v>
      </c>
      <c r="I1269">
        <v>5.1370817616842999</v>
      </c>
      <c r="J1269">
        <v>4.4109999999999996</v>
      </c>
      <c r="K1269">
        <v>5.8630000000000004</v>
      </c>
      <c r="L1269">
        <v>1302</v>
      </c>
      <c r="M1269" t="s">
        <v>44</v>
      </c>
      <c r="N1269">
        <v>2.7713699773684701</v>
      </c>
    </row>
    <row r="1270" spans="1:14" x14ac:dyDescent="0.25">
      <c r="A1270" s="20" t="s">
        <v>20857</v>
      </c>
      <c r="B1270">
        <v>5</v>
      </c>
      <c r="C1270" t="s">
        <v>73</v>
      </c>
      <c r="D1270" t="s">
        <v>90</v>
      </c>
      <c r="E1270" t="s">
        <v>20336</v>
      </c>
      <c r="F1270">
        <v>4</v>
      </c>
      <c r="G1270">
        <v>2014</v>
      </c>
      <c r="H1270" t="s">
        <v>50</v>
      </c>
      <c r="I1270">
        <v>6.56078480150153</v>
      </c>
      <c r="J1270">
        <v>5.8940000000000001</v>
      </c>
      <c r="K1270">
        <v>7.2270000000000003</v>
      </c>
      <c r="L1270">
        <v>2245</v>
      </c>
      <c r="M1270" t="s">
        <v>44</v>
      </c>
      <c r="N1270">
        <v>2.1105314459656399</v>
      </c>
    </row>
    <row r="1271" spans="1:14" x14ac:dyDescent="0.25">
      <c r="A1271" s="20" t="s">
        <v>20858</v>
      </c>
      <c r="B1271">
        <v>5</v>
      </c>
      <c r="C1271" t="s">
        <v>73</v>
      </c>
      <c r="D1271" t="s">
        <v>90</v>
      </c>
      <c r="E1271" t="s">
        <v>20336</v>
      </c>
      <c r="F1271">
        <v>5</v>
      </c>
      <c r="G1271">
        <v>2014</v>
      </c>
      <c r="H1271" t="s">
        <v>50</v>
      </c>
      <c r="I1271">
        <v>11.589633650368301</v>
      </c>
      <c r="J1271">
        <v>10.973000000000001</v>
      </c>
      <c r="K1271">
        <v>12.206</v>
      </c>
      <c r="L1271">
        <v>5754</v>
      </c>
      <c r="M1271" t="s">
        <v>44</v>
      </c>
      <c r="N1271">
        <v>1.31830248651462</v>
      </c>
    </row>
    <row r="1272" spans="1:14" x14ac:dyDescent="0.25">
      <c r="A1272" s="20" t="s">
        <v>20859</v>
      </c>
      <c r="B1272">
        <v>5</v>
      </c>
      <c r="C1272" t="s">
        <v>73</v>
      </c>
      <c r="D1272" t="s">
        <v>90</v>
      </c>
      <c r="E1272" t="s">
        <v>20336</v>
      </c>
      <c r="F1272">
        <v>2</v>
      </c>
      <c r="G1272">
        <v>2014</v>
      </c>
      <c r="H1272" t="s">
        <v>51</v>
      </c>
      <c r="I1272">
        <v>6.8575106751581902</v>
      </c>
      <c r="J1272">
        <v>6.234</v>
      </c>
      <c r="K1272">
        <v>7.4809999999999999</v>
      </c>
      <c r="L1272">
        <v>2304</v>
      </c>
      <c r="M1272" t="s">
        <v>44</v>
      </c>
      <c r="N1272">
        <v>2.0833333333333299</v>
      </c>
    </row>
    <row r="1273" spans="1:14" x14ac:dyDescent="0.25">
      <c r="A1273" s="20" t="s">
        <v>20860</v>
      </c>
      <c r="B1273">
        <v>5</v>
      </c>
      <c r="C1273" t="s">
        <v>73</v>
      </c>
      <c r="D1273" t="s">
        <v>90</v>
      </c>
      <c r="E1273" t="s">
        <v>20336</v>
      </c>
      <c r="F1273">
        <v>3</v>
      </c>
      <c r="G1273">
        <v>2014</v>
      </c>
      <c r="H1273" t="s">
        <v>51</v>
      </c>
      <c r="I1273">
        <v>5.4354832793343597</v>
      </c>
      <c r="J1273">
        <v>4.9039999999999999</v>
      </c>
      <c r="K1273">
        <v>5.9669999999999996</v>
      </c>
      <c r="L1273">
        <v>3020</v>
      </c>
      <c r="M1273" t="s">
        <v>44</v>
      </c>
      <c r="N1273">
        <v>1.8196863131170999</v>
      </c>
    </row>
    <row r="1274" spans="1:14" x14ac:dyDescent="0.25">
      <c r="A1274" s="20" t="s">
        <v>20861</v>
      </c>
      <c r="B1274">
        <v>5</v>
      </c>
      <c r="C1274" t="s">
        <v>73</v>
      </c>
      <c r="D1274" t="s">
        <v>90</v>
      </c>
      <c r="E1274" t="s">
        <v>20336</v>
      </c>
      <c r="F1274">
        <v>4</v>
      </c>
      <c r="G1274">
        <v>2014</v>
      </c>
      <c r="H1274" t="s">
        <v>51</v>
      </c>
      <c r="I1274">
        <v>5.9543287887885601</v>
      </c>
      <c r="J1274">
        <v>5.4320000000000004</v>
      </c>
      <c r="K1274">
        <v>6.4770000000000003</v>
      </c>
      <c r="L1274">
        <v>3629</v>
      </c>
      <c r="M1274" t="s">
        <v>44</v>
      </c>
      <c r="N1274">
        <v>1.65999399083263</v>
      </c>
    </row>
    <row r="1275" spans="1:14" x14ac:dyDescent="0.25">
      <c r="A1275" s="20" t="s">
        <v>20862</v>
      </c>
      <c r="B1275">
        <v>5</v>
      </c>
      <c r="C1275" t="s">
        <v>73</v>
      </c>
      <c r="D1275" t="s">
        <v>90</v>
      </c>
      <c r="E1275" t="s">
        <v>20336</v>
      </c>
      <c r="F1275">
        <v>5</v>
      </c>
      <c r="G1275">
        <v>2014</v>
      </c>
      <c r="H1275" t="s">
        <v>51</v>
      </c>
      <c r="I1275">
        <v>14.399806739398301</v>
      </c>
      <c r="J1275">
        <v>13.826000000000001</v>
      </c>
      <c r="K1275">
        <v>14.974</v>
      </c>
      <c r="L1275">
        <v>7817</v>
      </c>
      <c r="M1275" t="s">
        <v>44</v>
      </c>
      <c r="N1275">
        <v>1.13104515578681</v>
      </c>
    </row>
    <row r="1276" spans="1:14" x14ac:dyDescent="0.25">
      <c r="A1276" s="20" t="s">
        <v>20863</v>
      </c>
      <c r="B1276">
        <v>5</v>
      </c>
      <c r="C1276" t="s">
        <v>73</v>
      </c>
      <c r="D1276" t="s">
        <v>91</v>
      </c>
      <c r="E1276" t="s">
        <v>91</v>
      </c>
      <c r="F1276">
        <v>2</v>
      </c>
      <c r="G1276">
        <v>2014</v>
      </c>
      <c r="H1276" t="s">
        <v>52</v>
      </c>
      <c r="I1276">
        <v>2.98</v>
      </c>
      <c r="J1276">
        <v>2.734</v>
      </c>
      <c r="K1276">
        <v>3.226</v>
      </c>
      <c r="L1276">
        <v>4230</v>
      </c>
      <c r="M1276" t="s">
        <v>44</v>
      </c>
      <c r="N1276">
        <v>1.53755201338148</v>
      </c>
    </row>
    <row r="1277" spans="1:14" x14ac:dyDescent="0.25">
      <c r="A1277" s="20" t="s">
        <v>20864</v>
      </c>
      <c r="B1277">
        <v>5</v>
      </c>
      <c r="C1277" t="s">
        <v>73</v>
      </c>
      <c r="D1277" t="s">
        <v>91</v>
      </c>
      <c r="E1277" t="s">
        <v>91</v>
      </c>
      <c r="F1277">
        <v>3</v>
      </c>
      <c r="G1277">
        <v>2014</v>
      </c>
      <c r="H1277" t="s">
        <v>52</v>
      </c>
      <c r="I1277">
        <v>1.5</v>
      </c>
      <c r="J1277">
        <v>1.3680000000000001</v>
      </c>
      <c r="K1277">
        <v>1.6319999999999999</v>
      </c>
      <c r="L1277">
        <v>2388</v>
      </c>
      <c r="M1277" t="s">
        <v>44</v>
      </c>
      <c r="N1277">
        <v>2.04636377267515</v>
      </c>
    </row>
    <row r="1278" spans="1:14" x14ac:dyDescent="0.25">
      <c r="A1278" s="20" t="s">
        <v>20865</v>
      </c>
      <c r="B1278">
        <v>5</v>
      </c>
      <c r="C1278" t="s">
        <v>73</v>
      </c>
      <c r="D1278" t="s">
        <v>91</v>
      </c>
      <c r="E1278" t="s">
        <v>91</v>
      </c>
      <c r="F1278">
        <v>4</v>
      </c>
      <c r="G1278">
        <v>2014</v>
      </c>
      <c r="H1278" t="s">
        <v>52</v>
      </c>
      <c r="I1278">
        <v>3.53</v>
      </c>
      <c r="J1278">
        <v>3.2450000000000001</v>
      </c>
      <c r="K1278">
        <v>3.8149999999999999</v>
      </c>
      <c r="L1278">
        <v>4949</v>
      </c>
      <c r="M1278" t="s">
        <v>44</v>
      </c>
      <c r="N1278">
        <v>1.42148170029998</v>
      </c>
    </row>
    <row r="1279" spans="1:14" x14ac:dyDescent="0.25">
      <c r="A1279" s="20" t="s">
        <v>20866</v>
      </c>
      <c r="B1279">
        <v>5</v>
      </c>
      <c r="C1279" t="s">
        <v>73</v>
      </c>
      <c r="D1279" t="s">
        <v>91</v>
      </c>
      <c r="E1279" t="s">
        <v>91</v>
      </c>
      <c r="F1279">
        <v>5</v>
      </c>
      <c r="G1279">
        <v>2014</v>
      </c>
      <c r="H1279" t="s">
        <v>52</v>
      </c>
      <c r="I1279">
        <v>1.66</v>
      </c>
      <c r="J1279">
        <v>1.4870000000000001</v>
      </c>
      <c r="K1279">
        <v>1.833</v>
      </c>
      <c r="L1279">
        <v>889</v>
      </c>
      <c r="M1279" t="s">
        <v>44</v>
      </c>
      <c r="N1279">
        <v>3.35389235452769</v>
      </c>
    </row>
    <row r="1280" spans="1:14" x14ac:dyDescent="0.25">
      <c r="A1280" s="20" t="s">
        <v>20867</v>
      </c>
      <c r="B1280">
        <v>5</v>
      </c>
      <c r="C1280" t="s">
        <v>73</v>
      </c>
      <c r="D1280" t="s">
        <v>91</v>
      </c>
      <c r="E1280" t="s">
        <v>91</v>
      </c>
      <c r="F1280">
        <v>2</v>
      </c>
      <c r="G1280">
        <v>2014</v>
      </c>
      <c r="H1280" t="s">
        <v>53</v>
      </c>
      <c r="I1280">
        <v>5.46</v>
      </c>
      <c r="J1280">
        <v>4.3209999999999997</v>
      </c>
      <c r="K1280">
        <v>6.5990000000000002</v>
      </c>
      <c r="L1280">
        <v>1456</v>
      </c>
      <c r="M1280" t="s">
        <v>44</v>
      </c>
      <c r="N1280">
        <v>2.6207120918047999</v>
      </c>
    </row>
    <row r="1281" spans="1:14" x14ac:dyDescent="0.25">
      <c r="A1281" s="20" t="s">
        <v>20868</v>
      </c>
      <c r="B1281">
        <v>5</v>
      </c>
      <c r="C1281" t="s">
        <v>73</v>
      </c>
      <c r="D1281" t="s">
        <v>91</v>
      </c>
      <c r="E1281" t="s">
        <v>91</v>
      </c>
      <c r="F1281">
        <v>3</v>
      </c>
      <c r="G1281">
        <v>2014</v>
      </c>
      <c r="H1281" t="s">
        <v>53</v>
      </c>
      <c r="I1281">
        <v>4.99</v>
      </c>
      <c r="J1281">
        <v>3.9630000000000001</v>
      </c>
      <c r="K1281">
        <v>6.0170000000000003</v>
      </c>
      <c r="L1281">
        <v>2298</v>
      </c>
      <c r="M1281" t="s">
        <v>44</v>
      </c>
      <c r="N1281">
        <v>2.0860513166591601</v>
      </c>
    </row>
    <row r="1282" spans="1:14" x14ac:dyDescent="0.25">
      <c r="A1282" s="20" t="s">
        <v>20869</v>
      </c>
      <c r="B1282">
        <v>5</v>
      </c>
      <c r="C1282" t="s">
        <v>73</v>
      </c>
      <c r="D1282" t="s">
        <v>91</v>
      </c>
      <c r="E1282" t="s">
        <v>91</v>
      </c>
      <c r="F1282">
        <v>4</v>
      </c>
      <c r="G1282">
        <v>2014</v>
      </c>
      <c r="H1282" t="s">
        <v>53</v>
      </c>
      <c r="I1282">
        <v>7.04</v>
      </c>
      <c r="J1282">
        <v>5.6120000000000001</v>
      </c>
      <c r="K1282">
        <v>8.468</v>
      </c>
      <c r="L1282">
        <v>4405</v>
      </c>
      <c r="M1282" t="s">
        <v>44</v>
      </c>
      <c r="N1282">
        <v>1.5067008859064801</v>
      </c>
    </row>
    <row r="1283" spans="1:14" x14ac:dyDescent="0.25">
      <c r="A1283" s="20" t="s">
        <v>20870</v>
      </c>
      <c r="B1283">
        <v>5</v>
      </c>
      <c r="C1283" t="s">
        <v>73</v>
      </c>
      <c r="D1283" t="s">
        <v>91</v>
      </c>
      <c r="E1283" t="s">
        <v>91</v>
      </c>
      <c r="F1283">
        <v>5</v>
      </c>
      <c r="G1283">
        <v>2014</v>
      </c>
      <c r="H1283" t="s">
        <v>53</v>
      </c>
      <c r="I1283">
        <v>8.94</v>
      </c>
      <c r="J1283">
        <v>7.14</v>
      </c>
      <c r="K1283">
        <v>10.74</v>
      </c>
      <c r="L1283">
        <v>9005</v>
      </c>
      <c r="M1283" t="s">
        <v>44</v>
      </c>
      <c r="N1283">
        <v>1.05379987184741</v>
      </c>
    </row>
    <row r="1284" spans="1:14" x14ac:dyDescent="0.25">
      <c r="A1284" s="20" t="s">
        <v>20871</v>
      </c>
      <c r="B1284">
        <v>5</v>
      </c>
      <c r="C1284" t="s">
        <v>73</v>
      </c>
      <c r="D1284" t="s">
        <v>91</v>
      </c>
      <c r="E1284" t="s">
        <v>91</v>
      </c>
      <c r="F1284">
        <v>2</v>
      </c>
      <c r="G1284">
        <v>2014</v>
      </c>
      <c r="H1284" t="s">
        <v>34</v>
      </c>
      <c r="I1284">
        <v>1.23</v>
      </c>
      <c r="J1284">
        <v>1.1859999999999999</v>
      </c>
      <c r="K1284">
        <v>1.274</v>
      </c>
      <c r="L1284">
        <v>8236</v>
      </c>
      <c r="M1284" t="s">
        <v>44</v>
      </c>
      <c r="N1284">
        <v>1.1018991068031501</v>
      </c>
    </row>
    <row r="1285" spans="1:14" x14ac:dyDescent="0.25">
      <c r="A1285" s="20" t="s">
        <v>20872</v>
      </c>
      <c r="B1285">
        <v>5</v>
      </c>
      <c r="C1285" t="s">
        <v>73</v>
      </c>
      <c r="D1285" t="s">
        <v>91</v>
      </c>
      <c r="E1285" t="s">
        <v>91</v>
      </c>
      <c r="F1285">
        <v>2</v>
      </c>
      <c r="G1285">
        <v>2014</v>
      </c>
      <c r="H1285" t="s">
        <v>54</v>
      </c>
      <c r="I1285">
        <v>1.35</v>
      </c>
      <c r="J1285">
        <v>1.202</v>
      </c>
      <c r="K1285">
        <v>1.498</v>
      </c>
      <c r="L1285">
        <v>1218</v>
      </c>
      <c r="M1285" t="s">
        <v>44</v>
      </c>
      <c r="N1285">
        <v>2.8653412753062599</v>
      </c>
    </row>
    <row r="1286" spans="1:14" x14ac:dyDescent="0.25">
      <c r="A1286" s="20" t="s">
        <v>20873</v>
      </c>
      <c r="B1286">
        <v>5</v>
      </c>
      <c r="C1286" t="s">
        <v>73</v>
      </c>
      <c r="D1286" t="s">
        <v>91</v>
      </c>
      <c r="E1286" t="s">
        <v>91</v>
      </c>
      <c r="F1286">
        <v>3</v>
      </c>
      <c r="G1286">
        <v>2014</v>
      </c>
      <c r="H1286" t="s">
        <v>54</v>
      </c>
      <c r="I1286">
        <v>1.64</v>
      </c>
      <c r="J1286">
        <v>1.468</v>
      </c>
      <c r="K1286">
        <v>1.8120000000000001</v>
      </c>
      <c r="L1286">
        <v>1664</v>
      </c>
      <c r="M1286" t="s">
        <v>44</v>
      </c>
      <c r="N1286">
        <v>2.4514516892273002</v>
      </c>
    </row>
    <row r="1287" spans="1:14" x14ac:dyDescent="0.25">
      <c r="A1287" s="20" t="s">
        <v>20874</v>
      </c>
      <c r="B1287">
        <v>5</v>
      </c>
      <c r="C1287" t="s">
        <v>73</v>
      </c>
      <c r="D1287" t="s">
        <v>91</v>
      </c>
      <c r="E1287" t="s">
        <v>91</v>
      </c>
      <c r="F1287">
        <v>4</v>
      </c>
      <c r="G1287">
        <v>2014</v>
      </c>
      <c r="H1287" t="s">
        <v>54</v>
      </c>
      <c r="I1287">
        <v>1.85</v>
      </c>
      <c r="J1287">
        <v>1.6559999999999999</v>
      </c>
      <c r="K1287">
        <v>2.044</v>
      </c>
      <c r="L1287">
        <v>1641</v>
      </c>
      <c r="M1287" t="s">
        <v>44</v>
      </c>
      <c r="N1287">
        <v>2.4685714930565599</v>
      </c>
    </row>
    <row r="1288" spans="1:14" x14ac:dyDescent="0.25">
      <c r="A1288" s="20" t="s">
        <v>20875</v>
      </c>
      <c r="B1288">
        <v>5</v>
      </c>
      <c r="C1288" t="s">
        <v>73</v>
      </c>
      <c r="D1288" t="s">
        <v>91</v>
      </c>
      <c r="E1288" t="s">
        <v>91</v>
      </c>
      <c r="F1288">
        <v>5</v>
      </c>
      <c r="G1288">
        <v>2014</v>
      </c>
      <c r="H1288" t="s">
        <v>54</v>
      </c>
      <c r="I1288">
        <v>0.89</v>
      </c>
      <c r="J1288">
        <v>0.753</v>
      </c>
      <c r="K1288">
        <v>1.0269999999999999</v>
      </c>
      <c r="L1288">
        <v>390</v>
      </c>
      <c r="M1288" t="s">
        <v>44</v>
      </c>
      <c r="N1288">
        <v>5.0636968354183303</v>
      </c>
    </row>
    <row r="1289" spans="1:14" x14ac:dyDescent="0.25">
      <c r="A1289" s="20" t="s">
        <v>15256</v>
      </c>
      <c r="B1289">
        <v>5</v>
      </c>
      <c r="C1289" t="s">
        <v>73</v>
      </c>
      <c r="D1289" t="s">
        <v>91</v>
      </c>
      <c r="E1289" t="s">
        <v>91</v>
      </c>
      <c r="F1289">
        <v>3</v>
      </c>
      <c r="G1289">
        <v>2014</v>
      </c>
      <c r="H1289" t="s">
        <v>34</v>
      </c>
      <c r="I1289">
        <v>1.4</v>
      </c>
      <c r="J1289">
        <v>1.351</v>
      </c>
      <c r="K1289">
        <v>1.4490000000000001</v>
      </c>
      <c r="L1289">
        <v>8369</v>
      </c>
      <c r="M1289" t="s">
        <v>44</v>
      </c>
      <c r="N1289">
        <v>1.09310836077566</v>
      </c>
    </row>
    <row r="1290" spans="1:14" x14ac:dyDescent="0.25">
      <c r="A1290" s="20" t="s">
        <v>6777</v>
      </c>
      <c r="B1290">
        <v>5</v>
      </c>
      <c r="C1290" t="s">
        <v>73</v>
      </c>
      <c r="D1290" t="s">
        <v>91</v>
      </c>
      <c r="E1290" t="s">
        <v>91</v>
      </c>
      <c r="F1290">
        <v>2</v>
      </c>
      <c r="G1290">
        <v>2014</v>
      </c>
      <c r="H1290" t="s">
        <v>55</v>
      </c>
      <c r="I1290">
        <v>0.95</v>
      </c>
      <c r="J1290">
        <v>0.90900000000000003</v>
      </c>
      <c r="K1290">
        <v>0.99099999999999999</v>
      </c>
      <c r="L1290">
        <v>5043</v>
      </c>
      <c r="M1290" t="s">
        <v>44</v>
      </c>
      <c r="N1290">
        <v>1.4081713882673801</v>
      </c>
    </row>
    <row r="1291" spans="1:14" x14ac:dyDescent="0.25">
      <c r="A1291" s="20" t="s">
        <v>6780</v>
      </c>
      <c r="B1291">
        <v>5</v>
      </c>
      <c r="C1291" t="s">
        <v>73</v>
      </c>
      <c r="D1291" t="s">
        <v>91</v>
      </c>
      <c r="E1291" t="s">
        <v>91</v>
      </c>
      <c r="F1291">
        <v>3</v>
      </c>
      <c r="G1291">
        <v>2014</v>
      </c>
      <c r="H1291" t="s">
        <v>55</v>
      </c>
      <c r="I1291">
        <v>1.56</v>
      </c>
      <c r="J1291">
        <v>1.4990000000000001</v>
      </c>
      <c r="K1291">
        <v>1.621</v>
      </c>
      <c r="L1291">
        <v>7508</v>
      </c>
      <c r="M1291" t="s">
        <v>44</v>
      </c>
      <c r="N1291">
        <v>1.1540851903268201</v>
      </c>
    </row>
    <row r="1292" spans="1:14" x14ac:dyDescent="0.25">
      <c r="A1292" s="20" t="s">
        <v>6781</v>
      </c>
      <c r="B1292">
        <v>5</v>
      </c>
      <c r="C1292" t="s">
        <v>73</v>
      </c>
      <c r="D1292" t="s">
        <v>91</v>
      </c>
      <c r="E1292" t="s">
        <v>91</v>
      </c>
      <c r="F1292">
        <v>4</v>
      </c>
      <c r="G1292">
        <v>2014</v>
      </c>
      <c r="H1292" t="s">
        <v>55</v>
      </c>
      <c r="I1292">
        <v>1.58</v>
      </c>
      <c r="J1292">
        <v>1.5169999999999999</v>
      </c>
      <c r="K1292">
        <v>1.643</v>
      </c>
      <c r="L1292">
        <v>6679</v>
      </c>
      <c r="M1292" t="s">
        <v>44</v>
      </c>
      <c r="N1292">
        <v>1.22361355184964</v>
      </c>
    </row>
    <row r="1293" spans="1:14" x14ac:dyDescent="0.25">
      <c r="A1293" s="20" t="s">
        <v>6782</v>
      </c>
      <c r="B1293">
        <v>5</v>
      </c>
      <c r="C1293" t="s">
        <v>73</v>
      </c>
      <c r="D1293" t="s">
        <v>91</v>
      </c>
      <c r="E1293" t="s">
        <v>91</v>
      </c>
      <c r="F1293">
        <v>5</v>
      </c>
      <c r="G1293">
        <v>2014</v>
      </c>
      <c r="H1293" t="s">
        <v>55</v>
      </c>
      <c r="I1293">
        <v>1.85</v>
      </c>
      <c r="J1293">
        <v>1.768</v>
      </c>
      <c r="K1293">
        <v>1.9319999999999999</v>
      </c>
      <c r="L1293">
        <v>4086</v>
      </c>
      <c r="M1293" t="s">
        <v>44</v>
      </c>
      <c r="N1293">
        <v>1.5644108482131101</v>
      </c>
    </row>
    <row r="1294" spans="1:14" x14ac:dyDescent="0.25">
      <c r="A1294" s="20" t="s">
        <v>15260</v>
      </c>
      <c r="B1294">
        <v>5</v>
      </c>
      <c r="C1294" t="s">
        <v>73</v>
      </c>
      <c r="D1294" t="s">
        <v>91</v>
      </c>
      <c r="E1294" t="s">
        <v>91</v>
      </c>
      <c r="F1294">
        <v>4</v>
      </c>
      <c r="G1294">
        <v>2014</v>
      </c>
      <c r="H1294" t="s">
        <v>34</v>
      </c>
      <c r="I1294">
        <v>1.07</v>
      </c>
      <c r="J1294">
        <v>1.0289999999999999</v>
      </c>
      <c r="K1294">
        <v>1.111</v>
      </c>
      <c r="L1294">
        <v>5463</v>
      </c>
      <c r="M1294" t="s">
        <v>44</v>
      </c>
      <c r="N1294">
        <v>1.3529582641136599</v>
      </c>
    </row>
    <row r="1295" spans="1:14" x14ac:dyDescent="0.25">
      <c r="A1295" s="20" t="s">
        <v>6798</v>
      </c>
      <c r="B1295">
        <v>5</v>
      </c>
      <c r="C1295" t="s">
        <v>73</v>
      </c>
      <c r="D1295" t="s">
        <v>91</v>
      </c>
      <c r="E1295" t="s">
        <v>91</v>
      </c>
      <c r="F1295">
        <v>2</v>
      </c>
      <c r="G1295">
        <v>2014</v>
      </c>
      <c r="H1295" t="s">
        <v>56</v>
      </c>
      <c r="I1295">
        <v>2.5099999999999998</v>
      </c>
      <c r="J1295">
        <v>2.008</v>
      </c>
      <c r="K1295">
        <v>3.012</v>
      </c>
      <c r="L1295">
        <v>467</v>
      </c>
      <c r="M1295" t="s">
        <v>44</v>
      </c>
      <c r="N1295">
        <v>4.62744813382748</v>
      </c>
    </row>
    <row r="1296" spans="1:14" x14ac:dyDescent="0.25">
      <c r="A1296" s="20" t="s">
        <v>6801</v>
      </c>
      <c r="B1296">
        <v>5</v>
      </c>
      <c r="C1296" t="s">
        <v>73</v>
      </c>
      <c r="D1296" t="s">
        <v>91</v>
      </c>
      <c r="E1296" t="s">
        <v>91</v>
      </c>
      <c r="F1296">
        <v>3</v>
      </c>
      <c r="G1296">
        <v>2014</v>
      </c>
      <c r="H1296" t="s">
        <v>56</v>
      </c>
      <c r="I1296">
        <v>3.13</v>
      </c>
      <c r="J1296">
        <v>2.5289999999999999</v>
      </c>
      <c r="K1296">
        <v>3.7309999999999999</v>
      </c>
      <c r="L1296">
        <v>700</v>
      </c>
      <c r="M1296" t="s">
        <v>44</v>
      </c>
      <c r="N1296">
        <v>3.77964473009227</v>
      </c>
    </row>
    <row r="1297" spans="1:14" x14ac:dyDescent="0.25">
      <c r="A1297" s="20" t="s">
        <v>6802</v>
      </c>
      <c r="B1297">
        <v>5</v>
      </c>
      <c r="C1297" t="s">
        <v>73</v>
      </c>
      <c r="D1297" t="s">
        <v>91</v>
      </c>
      <c r="E1297" t="s">
        <v>91</v>
      </c>
      <c r="F1297">
        <v>4</v>
      </c>
      <c r="G1297">
        <v>2014</v>
      </c>
      <c r="H1297" t="s">
        <v>56</v>
      </c>
      <c r="I1297">
        <v>0.48</v>
      </c>
      <c r="J1297">
        <v>0.36699999999999999</v>
      </c>
      <c r="K1297">
        <v>0.59299999999999997</v>
      </c>
      <c r="L1297">
        <v>194</v>
      </c>
      <c r="M1297" t="s">
        <v>44</v>
      </c>
      <c r="N1297">
        <v>7.1795815861773802</v>
      </c>
    </row>
    <row r="1298" spans="1:14" x14ac:dyDescent="0.25">
      <c r="A1298" s="20" t="s">
        <v>6803</v>
      </c>
      <c r="B1298">
        <v>5</v>
      </c>
      <c r="C1298" t="s">
        <v>73</v>
      </c>
      <c r="D1298" t="s">
        <v>91</v>
      </c>
      <c r="E1298" t="s">
        <v>91</v>
      </c>
      <c r="F1298">
        <v>5</v>
      </c>
      <c r="G1298">
        <v>2014</v>
      </c>
      <c r="H1298" t="s">
        <v>56</v>
      </c>
      <c r="I1298">
        <v>3.42</v>
      </c>
      <c r="J1298">
        <v>2.81</v>
      </c>
      <c r="K1298">
        <v>4.03</v>
      </c>
      <c r="L1298">
        <v>3309</v>
      </c>
      <c r="M1298" t="s">
        <v>44</v>
      </c>
      <c r="N1298">
        <v>1.73840761780232</v>
      </c>
    </row>
    <row r="1299" spans="1:14" x14ac:dyDescent="0.25">
      <c r="A1299" s="20" t="s">
        <v>15254</v>
      </c>
      <c r="B1299">
        <v>5</v>
      </c>
      <c r="C1299" t="s">
        <v>73</v>
      </c>
      <c r="D1299" t="s">
        <v>91</v>
      </c>
      <c r="E1299" t="s">
        <v>91</v>
      </c>
      <c r="F1299">
        <v>5</v>
      </c>
      <c r="G1299">
        <v>2014</v>
      </c>
      <c r="H1299" t="s">
        <v>34</v>
      </c>
      <c r="I1299">
        <v>1.76</v>
      </c>
      <c r="J1299">
        <v>1.704</v>
      </c>
      <c r="K1299">
        <v>1.8160000000000001</v>
      </c>
      <c r="L1299">
        <v>10599</v>
      </c>
      <c r="M1299" t="s">
        <v>44</v>
      </c>
      <c r="N1299">
        <v>0.97133168097003897</v>
      </c>
    </row>
    <row r="1300" spans="1:14" x14ac:dyDescent="0.25">
      <c r="A1300" s="20" t="s">
        <v>6819</v>
      </c>
      <c r="B1300">
        <v>5</v>
      </c>
      <c r="C1300" t="s">
        <v>73</v>
      </c>
      <c r="D1300" t="s">
        <v>91</v>
      </c>
      <c r="E1300" t="s">
        <v>91</v>
      </c>
      <c r="F1300">
        <v>2</v>
      </c>
      <c r="G1300">
        <v>2014</v>
      </c>
      <c r="H1300" t="s">
        <v>57</v>
      </c>
      <c r="I1300">
        <v>0.41</v>
      </c>
      <c r="J1300">
        <v>0.36899999999999999</v>
      </c>
      <c r="K1300">
        <v>0.45100000000000001</v>
      </c>
      <c r="L1300">
        <v>834</v>
      </c>
      <c r="M1300" t="s">
        <v>44</v>
      </c>
      <c r="N1300">
        <v>3.4627168053222199</v>
      </c>
    </row>
    <row r="1301" spans="1:14" x14ac:dyDescent="0.25">
      <c r="A1301" s="20" t="s">
        <v>6822</v>
      </c>
      <c r="B1301">
        <v>5</v>
      </c>
      <c r="C1301" t="s">
        <v>73</v>
      </c>
      <c r="D1301" t="s">
        <v>91</v>
      </c>
      <c r="E1301" t="s">
        <v>91</v>
      </c>
      <c r="F1301">
        <v>3</v>
      </c>
      <c r="G1301">
        <v>2014</v>
      </c>
      <c r="H1301" t="s">
        <v>57</v>
      </c>
      <c r="I1301">
        <v>1.79</v>
      </c>
      <c r="J1301">
        <v>1.663</v>
      </c>
      <c r="K1301">
        <v>1.917</v>
      </c>
      <c r="L1301">
        <v>3657</v>
      </c>
      <c r="M1301" t="s">
        <v>44</v>
      </c>
      <c r="N1301">
        <v>1.6536268671305301</v>
      </c>
    </row>
    <row r="1302" spans="1:14" x14ac:dyDescent="0.25">
      <c r="A1302" s="20" t="s">
        <v>6823</v>
      </c>
      <c r="B1302">
        <v>5</v>
      </c>
      <c r="C1302" t="s">
        <v>73</v>
      </c>
      <c r="D1302" t="s">
        <v>91</v>
      </c>
      <c r="E1302" t="s">
        <v>91</v>
      </c>
      <c r="F1302">
        <v>4</v>
      </c>
      <c r="G1302">
        <v>2014</v>
      </c>
      <c r="H1302" t="s">
        <v>57</v>
      </c>
      <c r="I1302">
        <v>1.41</v>
      </c>
      <c r="J1302">
        <v>1.3080000000000001</v>
      </c>
      <c r="K1302">
        <v>1.512</v>
      </c>
      <c r="L1302">
        <v>3411</v>
      </c>
      <c r="M1302" t="s">
        <v>44</v>
      </c>
      <c r="N1302">
        <v>1.7122183231250501</v>
      </c>
    </row>
    <row r="1303" spans="1:14" x14ac:dyDescent="0.25">
      <c r="A1303" s="20" t="s">
        <v>6824</v>
      </c>
      <c r="B1303">
        <v>5</v>
      </c>
      <c r="C1303" t="s">
        <v>73</v>
      </c>
      <c r="D1303" t="s">
        <v>91</v>
      </c>
      <c r="E1303" t="s">
        <v>91</v>
      </c>
      <c r="F1303">
        <v>5</v>
      </c>
      <c r="G1303">
        <v>2014</v>
      </c>
      <c r="H1303" t="s">
        <v>57</v>
      </c>
      <c r="I1303">
        <v>1.7</v>
      </c>
      <c r="J1303">
        <v>1.573</v>
      </c>
      <c r="K1303">
        <v>1.827</v>
      </c>
      <c r="L1303">
        <v>2614</v>
      </c>
      <c r="M1303" t="s">
        <v>44</v>
      </c>
      <c r="N1303">
        <v>1.95590252963492</v>
      </c>
    </row>
    <row r="1304" spans="1:14" x14ac:dyDescent="0.25">
      <c r="A1304" s="20" t="s">
        <v>20876</v>
      </c>
      <c r="B1304">
        <v>5</v>
      </c>
      <c r="C1304" t="s">
        <v>73</v>
      </c>
      <c r="D1304" t="s">
        <v>91</v>
      </c>
      <c r="E1304" t="s">
        <v>91</v>
      </c>
      <c r="F1304">
        <v>2</v>
      </c>
      <c r="G1304">
        <v>2014</v>
      </c>
      <c r="H1304" t="s">
        <v>58</v>
      </c>
      <c r="I1304">
        <v>0.77</v>
      </c>
      <c r="J1304">
        <v>0.72799999999999998</v>
      </c>
      <c r="K1304">
        <v>0.81200000000000006</v>
      </c>
      <c r="L1304">
        <v>2720</v>
      </c>
      <c r="M1304" t="s">
        <v>44</v>
      </c>
      <c r="N1304">
        <v>1.91741247211843</v>
      </c>
    </row>
    <row r="1305" spans="1:14" x14ac:dyDescent="0.25">
      <c r="A1305" s="20" t="s">
        <v>20877</v>
      </c>
      <c r="B1305">
        <v>5</v>
      </c>
      <c r="C1305" t="s">
        <v>73</v>
      </c>
      <c r="D1305" t="s">
        <v>91</v>
      </c>
      <c r="E1305" t="s">
        <v>91</v>
      </c>
      <c r="F1305">
        <v>3</v>
      </c>
      <c r="G1305">
        <v>2014</v>
      </c>
      <c r="H1305" t="s">
        <v>58</v>
      </c>
      <c r="I1305">
        <v>1.43</v>
      </c>
      <c r="J1305">
        <v>1.3680000000000001</v>
      </c>
      <c r="K1305">
        <v>1.492</v>
      </c>
      <c r="L1305">
        <v>7017</v>
      </c>
      <c r="M1305" t="s">
        <v>44</v>
      </c>
      <c r="N1305">
        <v>1.1937798984987</v>
      </c>
    </row>
    <row r="1306" spans="1:14" x14ac:dyDescent="0.25">
      <c r="A1306" s="20" t="s">
        <v>20878</v>
      </c>
      <c r="B1306">
        <v>5</v>
      </c>
      <c r="C1306" t="s">
        <v>73</v>
      </c>
      <c r="D1306" t="s">
        <v>91</v>
      </c>
      <c r="E1306" t="s">
        <v>91</v>
      </c>
      <c r="F1306">
        <v>4</v>
      </c>
      <c r="G1306">
        <v>2014</v>
      </c>
      <c r="H1306" t="s">
        <v>58</v>
      </c>
      <c r="I1306">
        <v>1.86</v>
      </c>
      <c r="J1306">
        <v>1.784</v>
      </c>
      <c r="K1306">
        <v>1.9359999999999999</v>
      </c>
      <c r="L1306">
        <v>11095</v>
      </c>
      <c r="M1306" t="s">
        <v>44</v>
      </c>
      <c r="N1306">
        <v>0.94937184232404204</v>
      </c>
    </row>
    <row r="1307" spans="1:14" x14ac:dyDescent="0.25">
      <c r="A1307" s="20" t="s">
        <v>20879</v>
      </c>
      <c r="B1307">
        <v>5</v>
      </c>
      <c r="C1307" t="s">
        <v>73</v>
      </c>
      <c r="D1307" t="s">
        <v>91</v>
      </c>
      <c r="E1307" t="s">
        <v>91</v>
      </c>
      <c r="F1307">
        <v>5</v>
      </c>
      <c r="G1307">
        <v>2014</v>
      </c>
      <c r="H1307" t="s">
        <v>58</v>
      </c>
      <c r="I1307">
        <v>2.06</v>
      </c>
      <c r="J1307">
        <v>1.9790000000000001</v>
      </c>
      <c r="K1307">
        <v>2.141</v>
      </c>
      <c r="L1307">
        <v>13847</v>
      </c>
      <c r="M1307" t="s">
        <v>44</v>
      </c>
      <c r="N1307">
        <v>0.84981061955989701</v>
      </c>
    </row>
    <row r="1308" spans="1:14" x14ac:dyDescent="0.25">
      <c r="A1308" s="20" t="s">
        <v>20880</v>
      </c>
      <c r="B1308">
        <v>5</v>
      </c>
      <c r="C1308" t="s">
        <v>73</v>
      </c>
      <c r="D1308" t="s">
        <v>91</v>
      </c>
      <c r="E1308" t="s">
        <v>91</v>
      </c>
      <c r="F1308">
        <v>2</v>
      </c>
      <c r="G1308">
        <v>2014</v>
      </c>
      <c r="H1308" t="s">
        <v>59</v>
      </c>
      <c r="I1308">
        <v>0.51</v>
      </c>
      <c r="J1308">
        <v>0.42199999999999999</v>
      </c>
      <c r="K1308">
        <v>0.59799999999999998</v>
      </c>
      <c r="L1308">
        <v>322</v>
      </c>
      <c r="M1308" t="s">
        <v>44</v>
      </c>
      <c r="N1308">
        <v>5.5727821257535304</v>
      </c>
    </row>
    <row r="1309" spans="1:14" x14ac:dyDescent="0.25">
      <c r="A1309" s="20" t="s">
        <v>20881</v>
      </c>
      <c r="B1309">
        <v>5</v>
      </c>
      <c r="C1309" t="s">
        <v>73</v>
      </c>
      <c r="D1309" t="s">
        <v>91</v>
      </c>
      <c r="E1309" t="s">
        <v>91</v>
      </c>
      <c r="F1309">
        <v>3</v>
      </c>
      <c r="G1309">
        <v>2014</v>
      </c>
      <c r="H1309" t="s">
        <v>59</v>
      </c>
      <c r="I1309">
        <v>0.72</v>
      </c>
      <c r="J1309">
        <v>0.60499999999999998</v>
      </c>
      <c r="K1309">
        <v>0.83499999999999996</v>
      </c>
      <c r="L1309">
        <v>417</v>
      </c>
      <c r="M1309" t="s">
        <v>44</v>
      </c>
      <c r="N1309">
        <v>4.8970210687439204</v>
      </c>
    </row>
    <row r="1310" spans="1:14" x14ac:dyDescent="0.25">
      <c r="A1310" s="20" t="s">
        <v>20882</v>
      </c>
      <c r="B1310">
        <v>5</v>
      </c>
      <c r="C1310" t="s">
        <v>73</v>
      </c>
      <c r="D1310" t="s">
        <v>91</v>
      </c>
      <c r="E1310" t="s">
        <v>91</v>
      </c>
      <c r="F1310">
        <v>4</v>
      </c>
      <c r="G1310">
        <v>2014</v>
      </c>
      <c r="H1310" t="s">
        <v>59</v>
      </c>
      <c r="I1310">
        <v>2.2000000000000002</v>
      </c>
      <c r="J1310">
        <v>1.94</v>
      </c>
      <c r="K1310">
        <v>2.46</v>
      </c>
      <c r="L1310">
        <v>2114</v>
      </c>
      <c r="M1310" t="s">
        <v>44</v>
      </c>
      <c r="N1310">
        <v>2.1749411414517801</v>
      </c>
    </row>
    <row r="1311" spans="1:14" x14ac:dyDescent="0.25">
      <c r="A1311" s="20" t="s">
        <v>20883</v>
      </c>
      <c r="B1311">
        <v>5</v>
      </c>
      <c r="C1311" t="s">
        <v>73</v>
      </c>
      <c r="D1311" t="s">
        <v>91</v>
      </c>
      <c r="E1311" t="s">
        <v>91</v>
      </c>
      <c r="F1311">
        <v>5</v>
      </c>
      <c r="G1311">
        <v>2014</v>
      </c>
      <c r="H1311" t="s">
        <v>59</v>
      </c>
      <c r="I1311">
        <v>1.56</v>
      </c>
      <c r="J1311">
        <v>1.3620000000000001</v>
      </c>
      <c r="K1311">
        <v>1.758</v>
      </c>
      <c r="L1311">
        <v>1099</v>
      </c>
      <c r="M1311" t="s">
        <v>44</v>
      </c>
      <c r="N1311">
        <v>3.0164848870338101</v>
      </c>
    </row>
    <row r="1312" spans="1:14" x14ac:dyDescent="0.25">
      <c r="A1312" s="20" t="s">
        <v>20884</v>
      </c>
      <c r="B1312">
        <v>5</v>
      </c>
      <c r="C1312" t="s">
        <v>73</v>
      </c>
      <c r="D1312" t="s">
        <v>91</v>
      </c>
      <c r="E1312" t="s">
        <v>91</v>
      </c>
      <c r="F1312">
        <v>2</v>
      </c>
      <c r="G1312">
        <v>2014</v>
      </c>
      <c r="H1312" t="s">
        <v>60</v>
      </c>
      <c r="I1312">
        <v>1</v>
      </c>
      <c r="J1312">
        <v>0.97199999999999998</v>
      </c>
      <c r="K1312">
        <v>1.028</v>
      </c>
      <c r="L1312">
        <v>11923</v>
      </c>
      <c r="M1312" t="s">
        <v>44</v>
      </c>
      <c r="N1312">
        <v>0.915813894022384</v>
      </c>
    </row>
    <row r="1313" spans="1:14" x14ac:dyDescent="0.25">
      <c r="A1313" s="20" t="s">
        <v>20885</v>
      </c>
      <c r="B1313">
        <v>5</v>
      </c>
      <c r="C1313" t="s">
        <v>73</v>
      </c>
      <c r="D1313" t="s">
        <v>91</v>
      </c>
      <c r="E1313" t="s">
        <v>91</v>
      </c>
      <c r="F1313">
        <v>3</v>
      </c>
      <c r="G1313">
        <v>2014</v>
      </c>
      <c r="H1313" t="s">
        <v>60</v>
      </c>
      <c r="I1313">
        <v>1.1499999999999999</v>
      </c>
      <c r="J1313">
        <v>1.1180000000000001</v>
      </c>
      <c r="K1313">
        <v>1.1819999999999999</v>
      </c>
      <c r="L1313">
        <v>11772</v>
      </c>
      <c r="M1313" t="s">
        <v>44</v>
      </c>
      <c r="N1313">
        <v>0.92166877268221803</v>
      </c>
    </row>
    <row r="1314" spans="1:14" x14ac:dyDescent="0.25">
      <c r="A1314" s="20" t="s">
        <v>20886</v>
      </c>
      <c r="B1314">
        <v>5</v>
      </c>
      <c r="C1314" t="s">
        <v>73</v>
      </c>
      <c r="D1314" t="s">
        <v>91</v>
      </c>
      <c r="E1314" t="s">
        <v>91</v>
      </c>
      <c r="F1314">
        <v>4</v>
      </c>
      <c r="G1314">
        <v>2014</v>
      </c>
      <c r="H1314" t="s">
        <v>60</v>
      </c>
      <c r="I1314">
        <v>1.22</v>
      </c>
      <c r="J1314">
        <v>1.1850000000000001</v>
      </c>
      <c r="K1314">
        <v>1.2549999999999999</v>
      </c>
      <c r="L1314">
        <v>9302</v>
      </c>
      <c r="M1314" t="s">
        <v>44</v>
      </c>
      <c r="N1314">
        <v>1.03684021252887</v>
      </c>
    </row>
    <row r="1315" spans="1:14" x14ac:dyDescent="0.25">
      <c r="A1315" s="20" t="s">
        <v>20887</v>
      </c>
      <c r="B1315">
        <v>5</v>
      </c>
      <c r="C1315" t="s">
        <v>73</v>
      </c>
      <c r="D1315" t="s">
        <v>91</v>
      </c>
      <c r="E1315" t="s">
        <v>91</v>
      </c>
      <c r="F1315">
        <v>5</v>
      </c>
      <c r="G1315">
        <v>2014</v>
      </c>
      <c r="H1315" t="s">
        <v>60</v>
      </c>
      <c r="I1315">
        <v>1.57</v>
      </c>
      <c r="J1315">
        <v>1.522</v>
      </c>
      <c r="K1315">
        <v>1.6180000000000001</v>
      </c>
      <c r="L1315">
        <v>6639</v>
      </c>
      <c r="M1315" t="s">
        <v>44</v>
      </c>
      <c r="N1315">
        <v>1.22729415439284</v>
      </c>
    </row>
    <row r="1316" spans="1:14" x14ac:dyDescent="0.25">
      <c r="A1316" s="20" t="s">
        <v>20888</v>
      </c>
      <c r="B1316">
        <v>5</v>
      </c>
      <c r="C1316" t="s">
        <v>73</v>
      </c>
      <c r="D1316" t="s">
        <v>91</v>
      </c>
      <c r="E1316" t="s">
        <v>91</v>
      </c>
      <c r="F1316">
        <v>2</v>
      </c>
      <c r="G1316">
        <v>2014</v>
      </c>
      <c r="H1316" t="s">
        <v>61</v>
      </c>
      <c r="I1316">
        <v>1.07</v>
      </c>
      <c r="J1316">
        <v>0.875</v>
      </c>
      <c r="K1316">
        <v>1.2649999999999999</v>
      </c>
      <c r="L1316">
        <v>478</v>
      </c>
      <c r="M1316" t="s">
        <v>44</v>
      </c>
      <c r="N1316">
        <v>4.5738935374634799</v>
      </c>
    </row>
    <row r="1317" spans="1:14" x14ac:dyDescent="0.25">
      <c r="A1317" s="20" t="s">
        <v>20889</v>
      </c>
      <c r="B1317">
        <v>5</v>
      </c>
      <c r="C1317" t="s">
        <v>73</v>
      </c>
      <c r="D1317" t="s">
        <v>91</v>
      </c>
      <c r="E1317" t="s">
        <v>91</v>
      </c>
      <c r="F1317">
        <v>3</v>
      </c>
      <c r="G1317">
        <v>2014</v>
      </c>
      <c r="H1317" t="s">
        <v>61</v>
      </c>
      <c r="I1317">
        <v>0.8</v>
      </c>
      <c r="J1317">
        <v>0.66</v>
      </c>
      <c r="K1317">
        <v>0.94</v>
      </c>
      <c r="L1317">
        <v>710</v>
      </c>
      <c r="M1317" t="s">
        <v>44</v>
      </c>
      <c r="N1317">
        <v>3.7529331252040099</v>
      </c>
    </row>
    <row r="1318" spans="1:14" x14ac:dyDescent="0.25">
      <c r="A1318" s="20" t="s">
        <v>20890</v>
      </c>
      <c r="B1318">
        <v>5</v>
      </c>
      <c r="C1318" t="s">
        <v>73</v>
      </c>
      <c r="D1318" t="s">
        <v>91</v>
      </c>
      <c r="E1318" t="s">
        <v>91</v>
      </c>
      <c r="F1318">
        <v>4</v>
      </c>
      <c r="G1318">
        <v>2014</v>
      </c>
      <c r="H1318" t="s">
        <v>61</v>
      </c>
      <c r="I1318">
        <v>1.99</v>
      </c>
      <c r="J1318">
        <v>1.67</v>
      </c>
      <c r="K1318">
        <v>2.31</v>
      </c>
      <c r="L1318">
        <v>1549</v>
      </c>
      <c r="M1318" t="s">
        <v>44</v>
      </c>
      <c r="N1318">
        <v>2.5408222923375599</v>
      </c>
    </row>
    <row r="1319" spans="1:14" x14ac:dyDescent="0.25">
      <c r="A1319" s="20" t="s">
        <v>20891</v>
      </c>
      <c r="B1319">
        <v>5</v>
      </c>
      <c r="C1319" t="s">
        <v>73</v>
      </c>
      <c r="D1319" t="s">
        <v>91</v>
      </c>
      <c r="E1319" t="s">
        <v>91</v>
      </c>
      <c r="F1319">
        <v>5</v>
      </c>
      <c r="G1319">
        <v>2014</v>
      </c>
      <c r="H1319" t="s">
        <v>61</v>
      </c>
      <c r="I1319">
        <v>1.23</v>
      </c>
      <c r="J1319">
        <v>0.98599999999999999</v>
      </c>
      <c r="K1319">
        <v>1.474</v>
      </c>
      <c r="L1319">
        <v>333</v>
      </c>
      <c r="M1319" t="s">
        <v>44</v>
      </c>
      <c r="N1319">
        <v>5.4799662435119103</v>
      </c>
    </row>
    <row r="1320" spans="1:14" x14ac:dyDescent="0.25">
      <c r="A1320" s="20" t="s">
        <v>20892</v>
      </c>
      <c r="B1320">
        <v>5</v>
      </c>
      <c r="C1320" t="s">
        <v>73</v>
      </c>
      <c r="D1320" t="s">
        <v>91</v>
      </c>
      <c r="E1320" t="s">
        <v>91</v>
      </c>
      <c r="F1320">
        <v>2</v>
      </c>
      <c r="G1320">
        <v>2014</v>
      </c>
      <c r="H1320" t="s">
        <v>62</v>
      </c>
      <c r="I1320">
        <v>3.94</v>
      </c>
      <c r="J1320">
        <v>2.9550000000000001</v>
      </c>
      <c r="K1320">
        <v>4.9249999999999998</v>
      </c>
      <c r="L1320">
        <v>649</v>
      </c>
      <c r="M1320" t="s">
        <v>44</v>
      </c>
      <c r="N1320">
        <v>3.9253433598942999</v>
      </c>
    </row>
    <row r="1321" spans="1:14" x14ac:dyDescent="0.25">
      <c r="A1321" s="20" t="s">
        <v>20893</v>
      </c>
      <c r="B1321">
        <v>5</v>
      </c>
      <c r="C1321" t="s">
        <v>73</v>
      </c>
      <c r="D1321" t="s">
        <v>91</v>
      </c>
      <c r="E1321" t="s">
        <v>91</v>
      </c>
      <c r="F1321">
        <v>3</v>
      </c>
      <c r="G1321">
        <v>2014</v>
      </c>
      <c r="H1321" t="s">
        <v>62</v>
      </c>
      <c r="I1321">
        <v>3.08</v>
      </c>
      <c r="J1321">
        <v>2.327</v>
      </c>
      <c r="K1321">
        <v>3.8330000000000002</v>
      </c>
      <c r="L1321">
        <v>922</v>
      </c>
      <c r="M1321" t="s">
        <v>44</v>
      </c>
      <c r="N1321">
        <v>3.2933246096939199</v>
      </c>
    </row>
    <row r="1322" spans="1:14" x14ac:dyDescent="0.25">
      <c r="A1322" s="20" t="s">
        <v>20894</v>
      </c>
      <c r="B1322">
        <v>5</v>
      </c>
      <c r="C1322" t="s">
        <v>73</v>
      </c>
      <c r="D1322" t="s">
        <v>91</v>
      </c>
      <c r="E1322" t="s">
        <v>91</v>
      </c>
      <c r="F1322">
        <v>4</v>
      </c>
      <c r="G1322">
        <v>2014</v>
      </c>
      <c r="H1322" t="s">
        <v>62</v>
      </c>
      <c r="I1322">
        <v>4.4400000000000004</v>
      </c>
      <c r="J1322">
        <v>3.387</v>
      </c>
      <c r="K1322">
        <v>5.4930000000000003</v>
      </c>
      <c r="L1322">
        <v>1991</v>
      </c>
      <c r="M1322" t="s">
        <v>44</v>
      </c>
      <c r="N1322">
        <v>2.2411161745176398</v>
      </c>
    </row>
    <row r="1323" spans="1:14" x14ac:dyDescent="0.25">
      <c r="A1323" s="20" t="s">
        <v>20895</v>
      </c>
      <c r="B1323">
        <v>5</v>
      </c>
      <c r="C1323" t="s">
        <v>73</v>
      </c>
      <c r="D1323" t="s">
        <v>91</v>
      </c>
      <c r="E1323" t="s">
        <v>91</v>
      </c>
      <c r="F1323">
        <v>5</v>
      </c>
      <c r="G1323">
        <v>2014</v>
      </c>
      <c r="H1323" t="s">
        <v>62</v>
      </c>
      <c r="I1323">
        <v>5.6</v>
      </c>
      <c r="J1323">
        <v>4.2839999999999998</v>
      </c>
      <c r="K1323">
        <v>6.9160000000000004</v>
      </c>
      <c r="L1323">
        <v>3812</v>
      </c>
      <c r="M1323" t="s">
        <v>44</v>
      </c>
      <c r="N1323">
        <v>1.61965887097934</v>
      </c>
    </row>
    <row r="1324" spans="1:14" x14ac:dyDescent="0.25">
      <c r="A1324" s="20" t="s">
        <v>20896</v>
      </c>
      <c r="B1324">
        <v>5</v>
      </c>
      <c r="C1324" t="s">
        <v>73</v>
      </c>
      <c r="D1324" t="s">
        <v>91</v>
      </c>
      <c r="E1324" t="s">
        <v>91</v>
      </c>
      <c r="F1324">
        <v>2</v>
      </c>
      <c r="G1324">
        <v>2014</v>
      </c>
      <c r="H1324" t="s">
        <v>75</v>
      </c>
      <c r="I1324">
        <v>1.08</v>
      </c>
      <c r="J1324">
        <v>1.1000000000000001</v>
      </c>
      <c r="K1324">
        <v>1.1000000000000001</v>
      </c>
      <c r="L1324" t="s">
        <v>44</v>
      </c>
      <c r="M1324" t="s">
        <v>44</v>
      </c>
      <c r="N1324">
        <v>-99</v>
      </c>
    </row>
    <row r="1325" spans="1:14" x14ac:dyDescent="0.25">
      <c r="A1325" s="20" t="s">
        <v>20897</v>
      </c>
      <c r="B1325">
        <v>5</v>
      </c>
      <c r="C1325" t="s">
        <v>73</v>
      </c>
      <c r="D1325" t="s">
        <v>91</v>
      </c>
      <c r="E1325" t="s">
        <v>91</v>
      </c>
      <c r="F1325">
        <v>3</v>
      </c>
      <c r="G1325">
        <v>2014</v>
      </c>
      <c r="H1325" t="s">
        <v>75</v>
      </c>
      <c r="I1325">
        <v>1.2589999999999999</v>
      </c>
      <c r="J1325">
        <v>1.2</v>
      </c>
      <c r="K1325">
        <v>1.3</v>
      </c>
      <c r="L1325" t="s">
        <v>44</v>
      </c>
      <c r="M1325" t="s">
        <v>44</v>
      </c>
      <c r="N1325">
        <v>-99</v>
      </c>
    </row>
    <row r="1326" spans="1:14" x14ac:dyDescent="0.25">
      <c r="A1326" s="20" t="s">
        <v>20898</v>
      </c>
      <c r="B1326">
        <v>5</v>
      </c>
      <c r="C1326" t="s">
        <v>73</v>
      </c>
      <c r="D1326" t="s">
        <v>91</v>
      </c>
      <c r="E1326" t="s">
        <v>91</v>
      </c>
      <c r="F1326">
        <v>4</v>
      </c>
      <c r="G1326">
        <v>2014</v>
      </c>
      <c r="H1326" t="s">
        <v>75</v>
      </c>
      <c r="I1326">
        <v>1.532</v>
      </c>
      <c r="J1326">
        <v>1.5</v>
      </c>
      <c r="K1326">
        <v>1.5</v>
      </c>
      <c r="L1326" t="s">
        <v>44</v>
      </c>
      <c r="M1326" t="s">
        <v>44</v>
      </c>
      <c r="N1326">
        <v>-99</v>
      </c>
    </row>
    <row r="1327" spans="1:14" x14ac:dyDescent="0.25">
      <c r="A1327" s="20" t="s">
        <v>20899</v>
      </c>
      <c r="B1327">
        <v>5</v>
      </c>
      <c r="C1327" t="s">
        <v>73</v>
      </c>
      <c r="D1327" t="s">
        <v>91</v>
      </c>
      <c r="E1327" t="s">
        <v>91</v>
      </c>
      <c r="F1327">
        <v>5</v>
      </c>
      <c r="G1327">
        <v>2014</v>
      </c>
      <c r="H1327" t="s">
        <v>75</v>
      </c>
      <c r="I1327">
        <v>1.7230000000000001</v>
      </c>
      <c r="J1327">
        <v>1.7</v>
      </c>
      <c r="K1327">
        <v>1.7</v>
      </c>
      <c r="L1327" t="s">
        <v>44</v>
      </c>
      <c r="M1327" t="s">
        <v>44</v>
      </c>
      <c r="N1327">
        <v>-99</v>
      </c>
    </row>
    <row r="1328" spans="1:14" x14ac:dyDescent="0.25">
      <c r="A1328" s="20" t="s">
        <v>20900</v>
      </c>
      <c r="B1328">
        <v>5</v>
      </c>
      <c r="C1328" t="s">
        <v>73</v>
      </c>
      <c r="D1328" t="s">
        <v>91</v>
      </c>
      <c r="E1328" t="s">
        <v>91</v>
      </c>
      <c r="F1328">
        <v>2</v>
      </c>
      <c r="G1328">
        <v>2014</v>
      </c>
      <c r="H1328" t="s">
        <v>43</v>
      </c>
      <c r="I1328">
        <v>1.26</v>
      </c>
      <c r="J1328">
        <v>1.1579999999999999</v>
      </c>
      <c r="K1328">
        <v>1.3620000000000001</v>
      </c>
      <c r="L1328">
        <v>2587</v>
      </c>
      <c r="M1328" t="s">
        <v>44</v>
      </c>
      <c r="N1328">
        <v>1.9660827175925</v>
      </c>
    </row>
    <row r="1329" spans="1:14" x14ac:dyDescent="0.25">
      <c r="A1329" s="20" t="s">
        <v>15266</v>
      </c>
      <c r="B1329">
        <v>5</v>
      </c>
      <c r="C1329" t="s">
        <v>73</v>
      </c>
      <c r="D1329" t="s">
        <v>91</v>
      </c>
      <c r="E1329" t="s">
        <v>91</v>
      </c>
      <c r="F1329">
        <v>3</v>
      </c>
      <c r="G1329">
        <v>2014</v>
      </c>
      <c r="H1329" t="s">
        <v>43</v>
      </c>
      <c r="I1329">
        <v>2.09</v>
      </c>
      <c r="J1329">
        <v>1.9379999999999999</v>
      </c>
      <c r="K1329">
        <v>2.242</v>
      </c>
      <c r="L1329">
        <v>5111</v>
      </c>
      <c r="M1329" t="s">
        <v>44</v>
      </c>
      <c r="N1329">
        <v>1.3987724164911099</v>
      </c>
    </row>
    <row r="1330" spans="1:14" x14ac:dyDescent="0.25">
      <c r="A1330" s="20" t="s">
        <v>15271</v>
      </c>
      <c r="B1330">
        <v>5</v>
      </c>
      <c r="C1330" t="s">
        <v>73</v>
      </c>
      <c r="D1330" t="s">
        <v>91</v>
      </c>
      <c r="E1330" t="s">
        <v>91</v>
      </c>
      <c r="F1330">
        <v>4</v>
      </c>
      <c r="G1330">
        <v>2014</v>
      </c>
      <c r="H1330" t="s">
        <v>43</v>
      </c>
      <c r="I1330">
        <v>2.54</v>
      </c>
      <c r="J1330">
        <v>2.3610000000000002</v>
      </c>
      <c r="K1330">
        <v>2.7189999999999999</v>
      </c>
      <c r="L1330">
        <v>6782</v>
      </c>
      <c r="M1330" t="s">
        <v>44</v>
      </c>
      <c r="N1330">
        <v>1.2142863338197201</v>
      </c>
    </row>
    <row r="1331" spans="1:14" x14ac:dyDescent="0.25">
      <c r="A1331" s="20" t="s">
        <v>15263</v>
      </c>
      <c r="B1331">
        <v>5</v>
      </c>
      <c r="C1331" t="s">
        <v>73</v>
      </c>
      <c r="D1331" t="s">
        <v>91</v>
      </c>
      <c r="E1331" t="s">
        <v>91</v>
      </c>
      <c r="F1331">
        <v>5</v>
      </c>
      <c r="G1331">
        <v>2014</v>
      </c>
      <c r="H1331" t="s">
        <v>43</v>
      </c>
      <c r="I1331">
        <v>2.4500000000000002</v>
      </c>
      <c r="J1331">
        <v>2.278</v>
      </c>
      <c r="K1331">
        <v>2.6219999999999999</v>
      </c>
      <c r="L1331">
        <v>7330</v>
      </c>
      <c r="M1331" t="s">
        <v>44</v>
      </c>
      <c r="N1331">
        <v>1.16801390412027</v>
      </c>
    </row>
    <row r="1332" spans="1:14" x14ac:dyDescent="0.25">
      <c r="A1332" s="20" t="s">
        <v>20901</v>
      </c>
      <c r="B1332">
        <v>5</v>
      </c>
      <c r="C1332" t="s">
        <v>73</v>
      </c>
      <c r="D1332" t="s">
        <v>91</v>
      </c>
      <c r="E1332" t="s">
        <v>91</v>
      </c>
      <c r="F1332">
        <v>2</v>
      </c>
      <c r="G1332">
        <v>2014</v>
      </c>
      <c r="H1332" t="s">
        <v>45</v>
      </c>
      <c r="I1332">
        <v>1.33</v>
      </c>
      <c r="J1332">
        <v>1.2909999999999999</v>
      </c>
      <c r="K1332">
        <v>1.369</v>
      </c>
      <c r="L1332">
        <v>10764</v>
      </c>
      <c r="M1332" t="s">
        <v>44</v>
      </c>
      <c r="N1332">
        <v>0.963858219943734</v>
      </c>
    </row>
    <row r="1333" spans="1:14" x14ac:dyDescent="0.25">
      <c r="A1333" s="20" t="s">
        <v>15277</v>
      </c>
      <c r="B1333">
        <v>5</v>
      </c>
      <c r="C1333" t="s">
        <v>73</v>
      </c>
      <c r="D1333" t="s">
        <v>91</v>
      </c>
      <c r="E1333" t="s">
        <v>91</v>
      </c>
      <c r="F1333">
        <v>3</v>
      </c>
      <c r="G1333">
        <v>2014</v>
      </c>
      <c r="H1333" t="s">
        <v>45</v>
      </c>
      <c r="I1333">
        <v>1.17</v>
      </c>
      <c r="J1333">
        <v>1.133</v>
      </c>
      <c r="K1333">
        <v>1.2070000000000001</v>
      </c>
      <c r="L1333">
        <v>8514</v>
      </c>
      <c r="M1333" t="s">
        <v>44</v>
      </c>
      <c r="N1333">
        <v>1.0837601479372601</v>
      </c>
    </row>
    <row r="1334" spans="1:14" x14ac:dyDescent="0.25">
      <c r="A1334" s="20" t="s">
        <v>15282</v>
      </c>
      <c r="B1334">
        <v>5</v>
      </c>
      <c r="C1334" t="s">
        <v>73</v>
      </c>
      <c r="D1334" t="s">
        <v>91</v>
      </c>
      <c r="E1334" t="s">
        <v>91</v>
      </c>
      <c r="F1334">
        <v>4</v>
      </c>
      <c r="G1334">
        <v>2014</v>
      </c>
      <c r="H1334" t="s">
        <v>45</v>
      </c>
      <c r="I1334">
        <v>2.0299999999999998</v>
      </c>
      <c r="J1334">
        <v>1.974</v>
      </c>
      <c r="K1334">
        <v>2.0859999999999999</v>
      </c>
      <c r="L1334">
        <v>12737</v>
      </c>
      <c r="M1334" t="s">
        <v>44</v>
      </c>
      <c r="N1334">
        <v>0.88606672103237505</v>
      </c>
    </row>
    <row r="1335" spans="1:14" x14ac:dyDescent="0.25">
      <c r="A1335" s="20" t="s">
        <v>15274</v>
      </c>
      <c r="B1335">
        <v>5</v>
      </c>
      <c r="C1335" t="s">
        <v>73</v>
      </c>
      <c r="D1335" t="s">
        <v>91</v>
      </c>
      <c r="E1335" t="s">
        <v>91</v>
      </c>
      <c r="F1335">
        <v>5</v>
      </c>
      <c r="G1335">
        <v>2014</v>
      </c>
      <c r="H1335" t="s">
        <v>45</v>
      </c>
      <c r="I1335">
        <v>1.05</v>
      </c>
      <c r="J1335">
        <v>1.0069999999999999</v>
      </c>
      <c r="K1335">
        <v>1.093</v>
      </c>
      <c r="L1335">
        <v>3685</v>
      </c>
      <c r="M1335" t="s">
        <v>44</v>
      </c>
      <c r="N1335">
        <v>1.6473324516446299</v>
      </c>
    </row>
    <row r="1336" spans="1:14" x14ac:dyDescent="0.25">
      <c r="A1336" s="20" t="s">
        <v>20902</v>
      </c>
      <c r="B1336">
        <v>5</v>
      </c>
      <c r="C1336" t="s">
        <v>73</v>
      </c>
      <c r="D1336" t="s">
        <v>91</v>
      </c>
      <c r="E1336" t="s">
        <v>91</v>
      </c>
      <c r="F1336">
        <v>2</v>
      </c>
      <c r="G1336">
        <v>2014</v>
      </c>
      <c r="H1336" t="s">
        <v>46</v>
      </c>
      <c r="I1336">
        <v>0.71</v>
      </c>
      <c r="J1336">
        <v>0.68300000000000005</v>
      </c>
      <c r="K1336">
        <v>0.73699999999999999</v>
      </c>
      <c r="L1336">
        <v>4764</v>
      </c>
      <c r="M1336" t="s">
        <v>44</v>
      </c>
      <c r="N1336">
        <v>1.4488189694993601</v>
      </c>
    </row>
    <row r="1337" spans="1:14" x14ac:dyDescent="0.25">
      <c r="A1337" s="20" t="s">
        <v>15288</v>
      </c>
      <c r="B1337">
        <v>5</v>
      </c>
      <c r="C1337" t="s">
        <v>73</v>
      </c>
      <c r="D1337" t="s">
        <v>91</v>
      </c>
      <c r="E1337" t="s">
        <v>91</v>
      </c>
      <c r="F1337">
        <v>3</v>
      </c>
      <c r="G1337">
        <v>2014</v>
      </c>
      <c r="H1337" t="s">
        <v>46</v>
      </c>
      <c r="I1337">
        <v>1.23</v>
      </c>
      <c r="J1337">
        <v>1.1870000000000001</v>
      </c>
      <c r="K1337">
        <v>1.2729999999999999</v>
      </c>
      <c r="L1337">
        <v>6458</v>
      </c>
      <c r="M1337" t="s">
        <v>44</v>
      </c>
      <c r="N1337">
        <v>1.2443741469720899</v>
      </c>
    </row>
    <row r="1338" spans="1:14" x14ac:dyDescent="0.25">
      <c r="A1338" s="20" t="s">
        <v>15293</v>
      </c>
      <c r="B1338">
        <v>5</v>
      </c>
      <c r="C1338" t="s">
        <v>73</v>
      </c>
      <c r="D1338" t="s">
        <v>91</v>
      </c>
      <c r="E1338" t="s">
        <v>91</v>
      </c>
      <c r="F1338">
        <v>4</v>
      </c>
      <c r="G1338">
        <v>2014</v>
      </c>
      <c r="H1338" t="s">
        <v>46</v>
      </c>
      <c r="I1338">
        <v>1.53</v>
      </c>
      <c r="J1338">
        <v>1.4770000000000001</v>
      </c>
      <c r="K1338">
        <v>1.583</v>
      </c>
      <c r="L1338">
        <v>6096</v>
      </c>
      <c r="M1338" t="s">
        <v>44</v>
      </c>
      <c r="N1338">
        <v>1.2807887989464</v>
      </c>
    </row>
    <row r="1339" spans="1:14" x14ac:dyDescent="0.25">
      <c r="A1339" s="20" t="s">
        <v>15285</v>
      </c>
      <c r="B1339">
        <v>5</v>
      </c>
      <c r="C1339" t="s">
        <v>73</v>
      </c>
      <c r="D1339" t="s">
        <v>91</v>
      </c>
      <c r="E1339" t="s">
        <v>91</v>
      </c>
      <c r="F1339">
        <v>5</v>
      </c>
      <c r="G1339">
        <v>2014</v>
      </c>
      <c r="H1339" t="s">
        <v>46</v>
      </c>
      <c r="I1339">
        <v>1.1200000000000001</v>
      </c>
      <c r="J1339">
        <v>1.079</v>
      </c>
      <c r="K1339">
        <v>1.161</v>
      </c>
      <c r="L1339">
        <v>4274</v>
      </c>
      <c r="M1339" t="s">
        <v>44</v>
      </c>
      <c r="N1339">
        <v>1.5296171388564499</v>
      </c>
    </row>
    <row r="1340" spans="1:14" x14ac:dyDescent="0.25">
      <c r="A1340" s="20" t="s">
        <v>20903</v>
      </c>
      <c r="B1340">
        <v>5</v>
      </c>
      <c r="C1340" t="s">
        <v>73</v>
      </c>
      <c r="D1340" t="s">
        <v>91</v>
      </c>
      <c r="E1340" t="s">
        <v>91</v>
      </c>
      <c r="F1340">
        <v>2</v>
      </c>
      <c r="G1340">
        <v>2014</v>
      </c>
      <c r="H1340" t="s">
        <v>47</v>
      </c>
      <c r="I1340">
        <v>0.97</v>
      </c>
      <c r="J1340">
        <v>0.93400000000000005</v>
      </c>
      <c r="K1340">
        <v>1.006</v>
      </c>
      <c r="L1340">
        <v>6423</v>
      </c>
      <c r="M1340" t="s">
        <v>44</v>
      </c>
      <c r="N1340">
        <v>1.2477599421011401</v>
      </c>
    </row>
    <row r="1341" spans="1:14" x14ac:dyDescent="0.25">
      <c r="A1341" s="20" t="s">
        <v>15299</v>
      </c>
      <c r="B1341">
        <v>5</v>
      </c>
      <c r="C1341" t="s">
        <v>73</v>
      </c>
      <c r="D1341" t="s">
        <v>91</v>
      </c>
      <c r="E1341" t="s">
        <v>91</v>
      </c>
      <c r="F1341">
        <v>3</v>
      </c>
      <c r="G1341">
        <v>2014</v>
      </c>
      <c r="H1341" t="s">
        <v>47</v>
      </c>
      <c r="I1341">
        <v>1.01</v>
      </c>
      <c r="J1341">
        <v>0.97099999999999997</v>
      </c>
      <c r="K1341">
        <v>1.0489999999999999</v>
      </c>
      <c r="L1341">
        <v>5565</v>
      </c>
      <c r="M1341" t="s">
        <v>44</v>
      </c>
      <c r="N1341">
        <v>1.34050184377777</v>
      </c>
    </row>
    <row r="1342" spans="1:14" x14ac:dyDescent="0.25">
      <c r="A1342" s="20" t="s">
        <v>15304</v>
      </c>
      <c r="B1342">
        <v>5</v>
      </c>
      <c r="C1342" t="s">
        <v>73</v>
      </c>
      <c r="D1342" t="s">
        <v>91</v>
      </c>
      <c r="E1342" t="s">
        <v>91</v>
      </c>
      <c r="F1342">
        <v>4</v>
      </c>
      <c r="G1342">
        <v>2014</v>
      </c>
      <c r="H1342" t="s">
        <v>47</v>
      </c>
      <c r="I1342">
        <v>1.1000000000000001</v>
      </c>
      <c r="J1342">
        <v>1.0609999999999999</v>
      </c>
      <c r="K1342">
        <v>1.139</v>
      </c>
      <c r="L1342">
        <v>7624</v>
      </c>
      <c r="M1342" t="s">
        <v>44</v>
      </c>
      <c r="N1342">
        <v>1.1452717708784399</v>
      </c>
    </row>
    <row r="1343" spans="1:14" x14ac:dyDescent="0.25">
      <c r="A1343" s="20" t="s">
        <v>15296</v>
      </c>
      <c r="B1343">
        <v>5</v>
      </c>
      <c r="C1343" t="s">
        <v>73</v>
      </c>
      <c r="D1343" t="s">
        <v>91</v>
      </c>
      <c r="E1343" t="s">
        <v>91</v>
      </c>
      <c r="F1343">
        <v>5</v>
      </c>
      <c r="G1343">
        <v>2014</v>
      </c>
      <c r="H1343" t="s">
        <v>47</v>
      </c>
      <c r="I1343">
        <v>1.67</v>
      </c>
      <c r="J1343">
        <v>1.623</v>
      </c>
      <c r="K1343">
        <v>1.7170000000000001</v>
      </c>
      <c r="L1343">
        <v>29216</v>
      </c>
      <c r="M1343" t="s">
        <v>44</v>
      </c>
      <c r="N1343">
        <v>0.58504547150113595</v>
      </c>
    </row>
    <row r="1344" spans="1:14" x14ac:dyDescent="0.25">
      <c r="A1344" s="20" t="s">
        <v>20904</v>
      </c>
      <c r="B1344">
        <v>5</v>
      </c>
      <c r="C1344" t="s">
        <v>73</v>
      </c>
      <c r="D1344" t="s">
        <v>91</v>
      </c>
      <c r="E1344" t="s">
        <v>91</v>
      </c>
      <c r="F1344">
        <v>2</v>
      </c>
      <c r="G1344">
        <v>2014</v>
      </c>
      <c r="H1344" t="s">
        <v>48</v>
      </c>
      <c r="I1344">
        <v>2.48</v>
      </c>
      <c r="J1344">
        <v>2.2770000000000001</v>
      </c>
      <c r="K1344">
        <v>2.6829999999999998</v>
      </c>
      <c r="L1344">
        <v>2673</v>
      </c>
      <c r="M1344" t="s">
        <v>44</v>
      </c>
      <c r="N1344">
        <v>1.9341961772855301</v>
      </c>
    </row>
    <row r="1345" spans="1:14" x14ac:dyDescent="0.25">
      <c r="A1345" s="20" t="s">
        <v>20905</v>
      </c>
      <c r="B1345">
        <v>5</v>
      </c>
      <c r="C1345" t="s">
        <v>73</v>
      </c>
      <c r="D1345" t="s">
        <v>91</v>
      </c>
      <c r="E1345" t="s">
        <v>91</v>
      </c>
      <c r="F1345">
        <v>3</v>
      </c>
      <c r="G1345">
        <v>2014</v>
      </c>
      <c r="H1345" t="s">
        <v>48</v>
      </c>
      <c r="I1345">
        <v>1.2</v>
      </c>
      <c r="J1345">
        <v>1.0940000000000001</v>
      </c>
      <c r="K1345">
        <v>1.306</v>
      </c>
      <c r="L1345">
        <v>1854</v>
      </c>
      <c r="M1345" t="s">
        <v>44</v>
      </c>
      <c r="N1345">
        <v>2.3224433809720599</v>
      </c>
    </row>
    <row r="1346" spans="1:14" x14ac:dyDescent="0.25">
      <c r="A1346" s="20" t="s">
        <v>20906</v>
      </c>
      <c r="B1346">
        <v>5</v>
      </c>
      <c r="C1346" t="s">
        <v>73</v>
      </c>
      <c r="D1346" t="s">
        <v>91</v>
      </c>
      <c r="E1346" t="s">
        <v>91</v>
      </c>
      <c r="F1346">
        <v>4</v>
      </c>
      <c r="G1346">
        <v>2014</v>
      </c>
      <c r="H1346" t="s">
        <v>48</v>
      </c>
      <c r="I1346">
        <v>1.96</v>
      </c>
      <c r="J1346">
        <v>1.806</v>
      </c>
      <c r="K1346">
        <v>2.1139999999999999</v>
      </c>
      <c r="L1346">
        <v>3836</v>
      </c>
      <c r="M1346" t="s">
        <v>44</v>
      </c>
      <c r="N1346">
        <v>1.6145842093015701</v>
      </c>
    </row>
    <row r="1347" spans="1:14" x14ac:dyDescent="0.25">
      <c r="A1347" s="20" t="s">
        <v>20907</v>
      </c>
      <c r="B1347">
        <v>5</v>
      </c>
      <c r="C1347" t="s">
        <v>73</v>
      </c>
      <c r="D1347" t="s">
        <v>91</v>
      </c>
      <c r="E1347" t="s">
        <v>91</v>
      </c>
      <c r="F1347">
        <v>5</v>
      </c>
      <c r="G1347">
        <v>2014</v>
      </c>
      <c r="H1347" t="s">
        <v>48</v>
      </c>
      <c r="I1347">
        <v>2.71</v>
      </c>
      <c r="J1347">
        <v>2.5089999999999999</v>
      </c>
      <c r="K1347">
        <v>2.911</v>
      </c>
      <c r="L1347">
        <v>6755</v>
      </c>
      <c r="M1347" t="s">
        <v>44</v>
      </c>
      <c r="N1347">
        <v>1.2167106887317201</v>
      </c>
    </row>
    <row r="1348" spans="1:14" x14ac:dyDescent="0.25">
      <c r="A1348" s="20" t="s">
        <v>20908</v>
      </c>
      <c r="B1348">
        <v>5</v>
      </c>
      <c r="C1348" t="s">
        <v>73</v>
      </c>
      <c r="D1348" t="s">
        <v>91</v>
      </c>
      <c r="E1348" t="s">
        <v>91</v>
      </c>
      <c r="F1348">
        <v>2</v>
      </c>
      <c r="G1348">
        <v>2014</v>
      </c>
      <c r="H1348" t="s">
        <v>49</v>
      </c>
      <c r="I1348">
        <v>0.71</v>
      </c>
      <c r="J1348">
        <v>0.66500000000000004</v>
      </c>
      <c r="K1348">
        <v>0.755</v>
      </c>
      <c r="L1348">
        <v>1905</v>
      </c>
      <c r="M1348" t="s">
        <v>44</v>
      </c>
      <c r="N1348">
        <v>2.29114465541157</v>
      </c>
    </row>
    <row r="1349" spans="1:14" x14ac:dyDescent="0.25">
      <c r="A1349" s="20" t="s">
        <v>20909</v>
      </c>
      <c r="B1349">
        <v>5</v>
      </c>
      <c r="C1349" t="s">
        <v>73</v>
      </c>
      <c r="D1349" t="s">
        <v>91</v>
      </c>
      <c r="E1349" t="s">
        <v>91</v>
      </c>
      <c r="F1349">
        <v>3</v>
      </c>
      <c r="G1349">
        <v>2014</v>
      </c>
      <c r="H1349" t="s">
        <v>49</v>
      </c>
      <c r="I1349">
        <v>0.98</v>
      </c>
      <c r="J1349">
        <v>0.92700000000000005</v>
      </c>
      <c r="K1349">
        <v>1.0329999999999999</v>
      </c>
      <c r="L1349">
        <v>2922</v>
      </c>
      <c r="M1349" t="s">
        <v>44</v>
      </c>
      <c r="N1349">
        <v>1.84994958956052</v>
      </c>
    </row>
    <row r="1350" spans="1:14" x14ac:dyDescent="0.25">
      <c r="A1350" s="20" t="s">
        <v>20910</v>
      </c>
      <c r="B1350">
        <v>5</v>
      </c>
      <c r="C1350" t="s">
        <v>73</v>
      </c>
      <c r="D1350" t="s">
        <v>91</v>
      </c>
      <c r="E1350" t="s">
        <v>91</v>
      </c>
      <c r="F1350">
        <v>4</v>
      </c>
      <c r="G1350">
        <v>2014</v>
      </c>
      <c r="H1350" t="s">
        <v>49</v>
      </c>
      <c r="I1350">
        <v>1.88</v>
      </c>
      <c r="J1350">
        <v>1.796</v>
      </c>
      <c r="K1350">
        <v>1.964</v>
      </c>
      <c r="L1350">
        <v>5973</v>
      </c>
      <c r="M1350" t="s">
        <v>44</v>
      </c>
      <c r="N1350">
        <v>1.29390902664298</v>
      </c>
    </row>
    <row r="1351" spans="1:14" x14ac:dyDescent="0.25">
      <c r="A1351" s="20" t="s">
        <v>20911</v>
      </c>
      <c r="B1351">
        <v>5</v>
      </c>
      <c r="C1351" t="s">
        <v>73</v>
      </c>
      <c r="D1351" t="s">
        <v>91</v>
      </c>
      <c r="E1351" t="s">
        <v>91</v>
      </c>
      <c r="F1351">
        <v>5</v>
      </c>
      <c r="G1351">
        <v>2014</v>
      </c>
      <c r="H1351" t="s">
        <v>49</v>
      </c>
      <c r="I1351">
        <v>1.1000000000000001</v>
      </c>
      <c r="J1351">
        <v>1.0449999999999999</v>
      </c>
      <c r="K1351">
        <v>1.155</v>
      </c>
      <c r="L1351">
        <v>3529</v>
      </c>
      <c r="M1351" t="s">
        <v>44</v>
      </c>
      <c r="N1351">
        <v>1.68334902128412</v>
      </c>
    </row>
    <row r="1352" spans="1:14" x14ac:dyDescent="0.25">
      <c r="A1352" s="20" t="s">
        <v>20912</v>
      </c>
      <c r="B1352">
        <v>5</v>
      </c>
      <c r="C1352" t="s">
        <v>73</v>
      </c>
      <c r="D1352" t="s">
        <v>91</v>
      </c>
      <c r="E1352" t="s">
        <v>91</v>
      </c>
      <c r="F1352">
        <v>2</v>
      </c>
      <c r="G1352">
        <v>2014</v>
      </c>
      <c r="H1352" t="s">
        <v>50</v>
      </c>
      <c r="I1352">
        <v>1.99</v>
      </c>
      <c r="J1352">
        <v>1.738</v>
      </c>
      <c r="K1352">
        <v>2.242</v>
      </c>
      <c r="L1352">
        <v>1412</v>
      </c>
      <c r="M1352" t="s">
        <v>44</v>
      </c>
      <c r="N1352">
        <v>2.66123147706175</v>
      </c>
    </row>
    <row r="1353" spans="1:14" x14ac:dyDescent="0.25">
      <c r="A1353" s="20" t="s">
        <v>20913</v>
      </c>
      <c r="B1353">
        <v>5</v>
      </c>
      <c r="C1353" t="s">
        <v>73</v>
      </c>
      <c r="D1353" t="s">
        <v>91</v>
      </c>
      <c r="E1353" t="s">
        <v>91</v>
      </c>
      <c r="F1353">
        <v>3</v>
      </c>
      <c r="G1353">
        <v>2014</v>
      </c>
      <c r="H1353" t="s">
        <v>50</v>
      </c>
      <c r="I1353">
        <v>2.2400000000000002</v>
      </c>
      <c r="J1353">
        <v>1.9550000000000001</v>
      </c>
      <c r="K1353">
        <v>2.5249999999999999</v>
      </c>
      <c r="L1353">
        <v>1302</v>
      </c>
      <c r="M1353" t="s">
        <v>44</v>
      </c>
      <c r="N1353">
        <v>2.7713699773684701</v>
      </c>
    </row>
    <row r="1354" spans="1:14" x14ac:dyDescent="0.25">
      <c r="A1354" s="20" t="s">
        <v>20914</v>
      </c>
      <c r="B1354">
        <v>5</v>
      </c>
      <c r="C1354" t="s">
        <v>73</v>
      </c>
      <c r="D1354" t="s">
        <v>91</v>
      </c>
      <c r="E1354" t="s">
        <v>91</v>
      </c>
      <c r="F1354">
        <v>4</v>
      </c>
      <c r="G1354">
        <v>2014</v>
      </c>
      <c r="H1354" t="s">
        <v>50</v>
      </c>
      <c r="I1354">
        <v>2.58</v>
      </c>
      <c r="J1354">
        <v>2.2690000000000001</v>
      </c>
      <c r="K1354">
        <v>2.891</v>
      </c>
      <c r="L1354">
        <v>2245</v>
      </c>
      <c r="M1354" t="s">
        <v>44</v>
      </c>
      <c r="N1354">
        <v>2.1105314459656399</v>
      </c>
    </row>
    <row r="1355" spans="1:14" x14ac:dyDescent="0.25">
      <c r="A1355" s="20" t="s">
        <v>20915</v>
      </c>
      <c r="B1355">
        <v>5</v>
      </c>
      <c r="C1355" t="s">
        <v>73</v>
      </c>
      <c r="D1355" t="s">
        <v>91</v>
      </c>
      <c r="E1355" t="s">
        <v>91</v>
      </c>
      <c r="F1355">
        <v>5</v>
      </c>
      <c r="G1355">
        <v>2014</v>
      </c>
      <c r="H1355" t="s">
        <v>50</v>
      </c>
      <c r="I1355">
        <v>3.79</v>
      </c>
      <c r="J1355">
        <v>3.3540000000000001</v>
      </c>
      <c r="K1355">
        <v>4.226</v>
      </c>
      <c r="L1355">
        <v>5754</v>
      </c>
      <c r="M1355" t="s">
        <v>44</v>
      </c>
      <c r="N1355">
        <v>1.31830248651462</v>
      </c>
    </row>
    <row r="1356" spans="1:14" x14ac:dyDescent="0.25">
      <c r="A1356" s="20" t="s">
        <v>20916</v>
      </c>
      <c r="B1356">
        <v>5</v>
      </c>
      <c r="C1356" t="s">
        <v>73</v>
      </c>
      <c r="D1356" t="s">
        <v>91</v>
      </c>
      <c r="E1356" t="s">
        <v>91</v>
      </c>
      <c r="F1356">
        <v>2</v>
      </c>
      <c r="G1356">
        <v>2014</v>
      </c>
      <c r="H1356" t="s">
        <v>51</v>
      </c>
      <c r="I1356">
        <v>2.44</v>
      </c>
      <c r="J1356">
        <v>2.2250000000000001</v>
      </c>
      <c r="K1356">
        <v>2.6549999999999998</v>
      </c>
      <c r="L1356">
        <v>2304</v>
      </c>
      <c r="M1356" t="s">
        <v>44</v>
      </c>
      <c r="N1356">
        <v>2.0833333333333299</v>
      </c>
    </row>
    <row r="1357" spans="1:14" x14ac:dyDescent="0.25">
      <c r="A1357" s="20" t="s">
        <v>20917</v>
      </c>
      <c r="B1357">
        <v>5</v>
      </c>
      <c r="C1357" t="s">
        <v>73</v>
      </c>
      <c r="D1357" t="s">
        <v>91</v>
      </c>
      <c r="E1357" t="s">
        <v>91</v>
      </c>
      <c r="F1357">
        <v>3</v>
      </c>
      <c r="G1357">
        <v>2014</v>
      </c>
      <c r="H1357" t="s">
        <v>51</v>
      </c>
      <c r="I1357">
        <v>2.14</v>
      </c>
      <c r="J1357">
        <v>1.9570000000000001</v>
      </c>
      <c r="K1357">
        <v>2.323</v>
      </c>
      <c r="L1357">
        <v>3020</v>
      </c>
      <c r="M1357" t="s">
        <v>44</v>
      </c>
      <c r="N1357">
        <v>1.8196863131170999</v>
      </c>
    </row>
    <row r="1358" spans="1:14" x14ac:dyDescent="0.25">
      <c r="A1358" s="20" t="s">
        <v>20918</v>
      </c>
      <c r="B1358">
        <v>5</v>
      </c>
      <c r="C1358" t="s">
        <v>73</v>
      </c>
      <c r="D1358" t="s">
        <v>91</v>
      </c>
      <c r="E1358" t="s">
        <v>91</v>
      </c>
      <c r="F1358">
        <v>4</v>
      </c>
      <c r="G1358">
        <v>2014</v>
      </c>
      <c r="H1358" t="s">
        <v>51</v>
      </c>
      <c r="I1358">
        <v>2.25</v>
      </c>
      <c r="J1358">
        <v>2.06</v>
      </c>
      <c r="K1358">
        <v>2.44</v>
      </c>
      <c r="L1358">
        <v>3629</v>
      </c>
      <c r="M1358" t="s">
        <v>44</v>
      </c>
      <c r="N1358">
        <v>1.65999399083263</v>
      </c>
    </row>
    <row r="1359" spans="1:14" x14ac:dyDescent="0.25">
      <c r="A1359" s="20" t="s">
        <v>20919</v>
      </c>
      <c r="B1359">
        <v>5</v>
      </c>
      <c r="C1359" t="s">
        <v>73</v>
      </c>
      <c r="D1359" t="s">
        <v>91</v>
      </c>
      <c r="E1359" t="s">
        <v>91</v>
      </c>
      <c r="F1359">
        <v>5</v>
      </c>
      <c r="G1359">
        <v>2014</v>
      </c>
      <c r="H1359" t="s">
        <v>51</v>
      </c>
      <c r="I1359">
        <v>4.03</v>
      </c>
      <c r="J1359">
        <v>3.7080000000000002</v>
      </c>
      <c r="K1359">
        <v>4.3520000000000003</v>
      </c>
      <c r="L1359">
        <v>7817</v>
      </c>
      <c r="M1359" t="s">
        <v>44</v>
      </c>
      <c r="N1359">
        <v>1.13104515578681</v>
      </c>
    </row>
    <row r="1360" spans="1:14" x14ac:dyDescent="0.25">
      <c r="A1360" s="20" t="s">
        <v>20920</v>
      </c>
      <c r="B1360">
        <v>6</v>
      </c>
      <c r="C1360" t="s">
        <v>74</v>
      </c>
      <c r="D1360" t="s">
        <v>88</v>
      </c>
      <c r="E1360" t="s">
        <v>11515</v>
      </c>
      <c r="F1360">
        <v>1</v>
      </c>
      <c r="G1360">
        <v>2014</v>
      </c>
      <c r="H1360" t="s">
        <v>52</v>
      </c>
      <c r="I1360">
        <v>3.1</v>
      </c>
      <c r="J1360">
        <v>2.83455809541951</v>
      </c>
      <c r="K1360">
        <v>3.3867446316914398</v>
      </c>
      <c r="L1360">
        <v>874</v>
      </c>
      <c r="M1360">
        <v>25268</v>
      </c>
      <c r="N1360">
        <v>3.3825504574586902</v>
      </c>
    </row>
    <row r="1361" spans="1:14" x14ac:dyDescent="0.25">
      <c r="A1361" s="20" t="s">
        <v>20921</v>
      </c>
      <c r="B1361">
        <v>6</v>
      </c>
      <c r="C1361" t="s">
        <v>74</v>
      </c>
      <c r="D1361" t="s">
        <v>88</v>
      </c>
      <c r="E1361" t="s">
        <v>11515</v>
      </c>
      <c r="F1361">
        <v>2</v>
      </c>
      <c r="G1361">
        <v>2014</v>
      </c>
      <c r="H1361" t="s">
        <v>52</v>
      </c>
      <c r="I1361">
        <v>9.8000000000000007</v>
      </c>
      <c r="J1361">
        <v>9.4400305961533295</v>
      </c>
      <c r="K1361">
        <v>10.2509303791973</v>
      </c>
      <c r="L1361">
        <v>3641</v>
      </c>
      <c r="M1361">
        <v>33237</v>
      </c>
      <c r="N1361">
        <v>1.65725623087565</v>
      </c>
    </row>
    <row r="1362" spans="1:14" x14ac:dyDescent="0.25">
      <c r="A1362" s="20" t="s">
        <v>20922</v>
      </c>
      <c r="B1362">
        <v>6</v>
      </c>
      <c r="C1362" t="s">
        <v>74</v>
      </c>
      <c r="D1362" t="s">
        <v>88</v>
      </c>
      <c r="E1362" t="s">
        <v>11515</v>
      </c>
      <c r="F1362">
        <v>3</v>
      </c>
      <c r="G1362">
        <v>2014</v>
      </c>
      <c r="H1362" t="s">
        <v>52</v>
      </c>
      <c r="I1362">
        <v>4.8</v>
      </c>
      <c r="J1362">
        <v>4.5023494169815903</v>
      </c>
      <c r="K1362">
        <v>5.0310394508739202</v>
      </c>
      <c r="L1362">
        <v>1979</v>
      </c>
      <c r="M1362">
        <v>35646</v>
      </c>
      <c r="N1362">
        <v>2.24790059823499</v>
      </c>
    </row>
    <row r="1363" spans="1:14" x14ac:dyDescent="0.25">
      <c r="A1363" s="20" t="s">
        <v>20923</v>
      </c>
      <c r="B1363">
        <v>6</v>
      </c>
      <c r="C1363" t="s">
        <v>74</v>
      </c>
      <c r="D1363" t="s">
        <v>88</v>
      </c>
      <c r="E1363" t="s">
        <v>11515</v>
      </c>
      <c r="F1363">
        <v>4</v>
      </c>
      <c r="G1363">
        <v>2014</v>
      </c>
      <c r="H1363" t="s">
        <v>52</v>
      </c>
      <c r="I1363">
        <v>10.7</v>
      </c>
      <c r="J1363">
        <v>10.301284038955901</v>
      </c>
      <c r="K1363">
        <v>11.121319084610199</v>
      </c>
      <c r="L1363">
        <v>4038</v>
      </c>
      <c r="M1363">
        <v>30268</v>
      </c>
      <c r="N1363">
        <v>1.57368151216615</v>
      </c>
    </row>
    <row r="1364" spans="1:14" x14ac:dyDescent="0.25">
      <c r="A1364" s="20" t="s">
        <v>20924</v>
      </c>
      <c r="B1364">
        <v>6</v>
      </c>
      <c r="C1364" t="s">
        <v>74</v>
      </c>
      <c r="D1364" t="s">
        <v>88</v>
      </c>
      <c r="E1364" t="s">
        <v>11515</v>
      </c>
      <c r="F1364">
        <v>5</v>
      </c>
      <c r="G1364">
        <v>2014</v>
      </c>
      <c r="H1364" t="s">
        <v>52</v>
      </c>
      <c r="I1364">
        <v>5.2</v>
      </c>
      <c r="J1364">
        <v>4.7913870832149499</v>
      </c>
      <c r="K1364">
        <v>5.6989016177629104</v>
      </c>
      <c r="L1364">
        <v>718</v>
      </c>
      <c r="M1364">
        <v>11988</v>
      </c>
      <c r="N1364">
        <v>3.7319668543103801</v>
      </c>
    </row>
    <row r="1365" spans="1:14" x14ac:dyDescent="0.25">
      <c r="A1365" s="20" t="s">
        <v>11784</v>
      </c>
      <c r="B1365">
        <v>6</v>
      </c>
      <c r="C1365" t="s">
        <v>74</v>
      </c>
      <c r="D1365" t="s">
        <v>88</v>
      </c>
      <c r="E1365" t="s">
        <v>11515</v>
      </c>
      <c r="F1365">
        <v>1</v>
      </c>
      <c r="G1365">
        <v>2014</v>
      </c>
      <c r="H1365" t="s">
        <v>34</v>
      </c>
      <c r="I1365">
        <v>6</v>
      </c>
      <c r="J1365">
        <v>5.78433857719922</v>
      </c>
      <c r="K1365">
        <v>6.15278430253752</v>
      </c>
      <c r="L1365">
        <v>5888</v>
      </c>
      <c r="M1365">
        <v>95668</v>
      </c>
      <c r="N1365">
        <v>1.3032150878567199</v>
      </c>
    </row>
    <row r="1366" spans="1:14" x14ac:dyDescent="0.25">
      <c r="A1366" s="20" t="s">
        <v>20925</v>
      </c>
      <c r="B1366">
        <v>6</v>
      </c>
      <c r="C1366" t="s">
        <v>74</v>
      </c>
      <c r="D1366" t="s">
        <v>88</v>
      </c>
      <c r="E1366" t="s">
        <v>11515</v>
      </c>
      <c r="F1366">
        <v>1</v>
      </c>
      <c r="G1366">
        <v>2014</v>
      </c>
      <c r="H1366" t="s">
        <v>53</v>
      </c>
      <c r="I1366">
        <v>1.1000000000000001</v>
      </c>
      <c r="J1366">
        <v>0.816153975397931</v>
      </c>
      <c r="K1366">
        <v>1.34732517055441</v>
      </c>
      <c r="L1366">
        <v>113</v>
      </c>
      <c r="M1366">
        <v>10007</v>
      </c>
      <c r="N1366">
        <v>9.4072086838359699</v>
      </c>
    </row>
    <row r="1367" spans="1:14" x14ac:dyDescent="0.25">
      <c r="A1367" s="20" t="s">
        <v>20926</v>
      </c>
      <c r="B1367">
        <v>6</v>
      </c>
      <c r="C1367" t="s">
        <v>74</v>
      </c>
      <c r="D1367" t="s">
        <v>88</v>
      </c>
      <c r="E1367" t="s">
        <v>11515</v>
      </c>
      <c r="F1367">
        <v>2</v>
      </c>
      <c r="G1367">
        <v>2014</v>
      </c>
      <c r="H1367" t="s">
        <v>53</v>
      </c>
      <c r="I1367">
        <v>5</v>
      </c>
      <c r="J1367">
        <v>4.6367257789277803</v>
      </c>
      <c r="K1367">
        <v>5.3966071848927104</v>
      </c>
      <c r="L1367">
        <v>1082</v>
      </c>
      <c r="M1367">
        <v>18850</v>
      </c>
      <c r="N1367">
        <v>3.0400895015524099</v>
      </c>
    </row>
    <row r="1368" spans="1:14" x14ac:dyDescent="0.25">
      <c r="A1368" s="20" t="s">
        <v>20927</v>
      </c>
      <c r="B1368">
        <v>6</v>
      </c>
      <c r="C1368" t="s">
        <v>74</v>
      </c>
      <c r="D1368" t="s">
        <v>88</v>
      </c>
      <c r="E1368" t="s">
        <v>11515</v>
      </c>
      <c r="F1368">
        <v>3</v>
      </c>
      <c r="G1368">
        <v>2014</v>
      </c>
      <c r="H1368" t="s">
        <v>53</v>
      </c>
      <c r="I1368">
        <v>4.8</v>
      </c>
      <c r="J1368">
        <v>4.4738326187461901</v>
      </c>
      <c r="K1368">
        <v>5.0560512000820301</v>
      </c>
      <c r="L1368">
        <v>1724</v>
      </c>
      <c r="M1368">
        <v>28733</v>
      </c>
      <c r="N1368">
        <v>2.40841525429544</v>
      </c>
    </row>
    <row r="1369" spans="1:14" x14ac:dyDescent="0.25">
      <c r="A1369" s="20" t="s">
        <v>20928</v>
      </c>
      <c r="B1369">
        <v>6</v>
      </c>
      <c r="C1369" t="s">
        <v>74</v>
      </c>
      <c r="D1369" t="s">
        <v>88</v>
      </c>
      <c r="E1369" t="s">
        <v>11515</v>
      </c>
      <c r="F1369">
        <v>4</v>
      </c>
      <c r="G1369">
        <v>2014</v>
      </c>
      <c r="H1369" t="s">
        <v>53</v>
      </c>
      <c r="I1369">
        <v>6.8</v>
      </c>
      <c r="J1369">
        <v>6.5113065112439203</v>
      </c>
      <c r="K1369">
        <v>7.0864174956398402</v>
      </c>
      <c r="L1369">
        <v>3406</v>
      </c>
      <c r="M1369">
        <v>39983</v>
      </c>
      <c r="N1369">
        <v>1.71347462846916</v>
      </c>
    </row>
    <row r="1370" spans="1:14" x14ac:dyDescent="0.25">
      <c r="A1370" s="20" t="s">
        <v>20929</v>
      </c>
      <c r="B1370">
        <v>6</v>
      </c>
      <c r="C1370" t="s">
        <v>74</v>
      </c>
      <c r="D1370" t="s">
        <v>88</v>
      </c>
      <c r="E1370" t="s">
        <v>11515</v>
      </c>
      <c r="F1370">
        <v>5</v>
      </c>
      <c r="G1370">
        <v>2014</v>
      </c>
      <c r="H1370" t="s">
        <v>53</v>
      </c>
      <c r="I1370">
        <v>8.5</v>
      </c>
      <c r="J1370">
        <v>8.2928799848377004</v>
      </c>
      <c r="K1370">
        <v>8.7671375873699304</v>
      </c>
      <c r="L1370">
        <v>6516</v>
      </c>
      <c r="M1370">
        <v>61128</v>
      </c>
      <c r="N1370">
        <v>1.23882357707861</v>
      </c>
    </row>
    <row r="1371" spans="1:14" x14ac:dyDescent="0.25">
      <c r="A1371" s="20" t="s">
        <v>11785</v>
      </c>
      <c r="B1371">
        <v>6</v>
      </c>
      <c r="C1371" t="s">
        <v>74</v>
      </c>
      <c r="D1371" t="s">
        <v>88</v>
      </c>
      <c r="E1371" t="s">
        <v>11515</v>
      </c>
      <c r="F1371">
        <v>2</v>
      </c>
      <c r="G1371">
        <v>2014</v>
      </c>
      <c r="H1371" t="s">
        <v>34</v>
      </c>
      <c r="I1371">
        <v>6.8</v>
      </c>
      <c r="J1371">
        <v>6.5793683318291603</v>
      </c>
      <c r="K1371">
        <v>6.9862535118792497</v>
      </c>
      <c r="L1371">
        <v>6145</v>
      </c>
      <c r="M1371">
        <v>88476</v>
      </c>
      <c r="N1371">
        <v>1.2756720974623901</v>
      </c>
    </row>
    <row r="1372" spans="1:14" x14ac:dyDescent="0.25">
      <c r="A1372" s="20" t="s">
        <v>20930</v>
      </c>
      <c r="B1372">
        <v>6</v>
      </c>
      <c r="C1372" t="s">
        <v>74</v>
      </c>
      <c r="D1372" t="s">
        <v>88</v>
      </c>
      <c r="E1372" t="s">
        <v>11515</v>
      </c>
      <c r="F1372">
        <v>1</v>
      </c>
      <c r="G1372">
        <v>2014</v>
      </c>
      <c r="H1372" t="s">
        <v>54</v>
      </c>
      <c r="I1372">
        <v>6</v>
      </c>
      <c r="J1372">
        <v>5.3937064037178901</v>
      </c>
      <c r="K1372">
        <v>6.6004344113394904</v>
      </c>
      <c r="L1372">
        <v>633</v>
      </c>
      <c r="M1372">
        <v>9945</v>
      </c>
      <c r="N1372">
        <v>3.9746431675858198</v>
      </c>
    </row>
    <row r="1373" spans="1:14" x14ac:dyDescent="0.25">
      <c r="A1373" s="20" t="s">
        <v>20931</v>
      </c>
      <c r="B1373">
        <v>6</v>
      </c>
      <c r="C1373" t="s">
        <v>74</v>
      </c>
      <c r="D1373" t="s">
        <v>88</v>
      </c>
      <c r="E1373" t="s">
        <v>11515</v>
      </c>
      <c r="F1373">
        <v>2</v>
      </c>
      <c r="G1373">
        <v>2014</v>
      </c>
      <c r="H1373" t="s">
        <v>54</v>
      </c>
      <c r="I1373">
        <v>7.4</v>
      </c>
      <c r="J1373">
        <v>6.8566204896385097</v>
      </c>
      <c r="K1373">
        <v>7.94754825588904</v>
      </c>
      <c r="L1373">
        <v>1091</v>
      </c>
      <c r="M1373">
        <v>12889</v>
      </c>
      <c r="N1373">
        <v>3.0275242098833601</v>
      </c>
    </row>
    <row r="1374" spans="1:14" x14ac:dyDescent="0.25">
      <c r="A1374" s="20" t="s">
        <v>20932</v>
      </c>
      <c r="B1374">
        <v>6</v>
      </c>
      <c r="C1374" t="s">
        <v>74</v>
      </c>
      <c r="D1374" t="s">
        <v>88</v>
      </c>
      <c r="E1374" t="s">
        <v>11515</v>
      </c>
      <c r="F1374">
        <v>3</v>
      </c>
      <c r="G1374">
        <v>2014</v>
      </c>
      <c r="H1374" t="s">
        <v>54</v>
      </c>
      <c r="I1374">
        <v>9.6999999999999993</v>
      </c>
      <c r="J1374">
        <v>9.0921412497086394</v>
      </c>
      <c r="K1374">
        <v>10.287117406716</v>
      </c>
      <c r="L1374">
        <v>1599</v>
      </c>
      <c r="M1374">
        <v>14109</v>
      </c>
      <c r="N1374">
        <v>2.5007816164017802</v>
      </c>
    </row>
    <row r="1375" spans="1:14" x14ac:dyDescent="0.25">
      <c r="A1375" s="20" t="s">
        <v>20933</v>
      </c>
      <c r="B1375">
        <v>6</v>
      </c>
      <c r="C1375" t="s">
        <v>74</v>
      </c>
      <c r="D1375" t="s">
        <v>88</v>
      </c>
      <c r="E1375" t="s">
        <v>11515</v>
      </c>
      <c r="F1375">
        <v>4</v>
      </c>
      <c r="G1375">
        <v>2014</v>
      </c>
      <c r="H1375" t="s">
        <v>54</v>
      </c>
      <c r="I1375">
        <v>10.6</v>
      </c>
      <c r="J1375">
        <v>9.9650114771224008</v>
      </c>
      <c r="K1375">
        <v>11.281430761666799</v>
      </c>
      <c r="L1375">
        <v>1524</v>
      </c>
      <c r="M1375">
        <v>12620</v>
      </c>
      <c r="N1375">
        <v>2.5615775978927999</v>
      </c>
    </row>
    <row r="1376" spans="1:14" x14ac:dyDescent="0.25">
      <c r="A1376" s="20" t="s">
        <v>20934</v>
      </c>
      <c r="B1376">
        <v>6</v>
      </c>
      <c r="C1376" t="s">
        <v>74</v>
      </c>
      <c r="D1376" t="s">
        <v>88</v>
      </c>
      <c r="E1376" t="s">
        <v>11515</v>
      </c>
      <c r="F1376">
        <v>5</v>
      </c>
      <c r="G1376">
        <v>2014</v>
      </c>
      <c r="H1376" t="s">
        <v>54</v>
      </c>
      <c r="I1376">
        <v>5</v>
      </c>
      <c r="J1376">
        <v>4.2414686568189701</v>
      </c>
      <c r="K1376">
        <v>5.7347294554945298</v>
      </c>
      <c r="L1376">
        <v>326</v>
      </c>
      <c r="M1376">
        <v>4773</v>
      </c>
      <c r="N1376">
        <v>5.5384877562171102</v>
      </c>
    </row>
    <row r="1377" spans="1:14" x14ac:dyDescent="0.25">
      <c r="A1377" s="20" t="s">
        <v>11786</v>
      </c>
      <c r="B1377">
        <v>6</v>
      </c>
      <c r="C1377" t="s">
        <v>74</v>
      </c>
      <c r="D1377" t="s">
        <v>88</v>
      </c>
      <c r="E1377" t="s">
        <v>11515</v>
      </c>
      <c r="F1377">
        <v>3</v>
      </c>
      <c r="G1377">
        <v>2014</v>
      </c>
      <c r="H1377" t="s">
        <v>34</v>
      </c>
      <c r="I1377">
        <v>7.7</v>
      </c>
      <c r="J1377">
        <v>7.4458272223835502</v>
      </c>
      <c r="K1377">
        <v>7.8993483037654304</v>
      </c>
      <c r="L1377">
        <v>6196</v>
      </c>
      <c r="M1377">
        <v>74820</v>
      </c>
      <c r="N1377">
        <v>1.2704111461687799</v>
      </c>
    </row>
    <row r="1378" spans="1:14" x14ac:dyDescent="0.25">
      <c r="A1378" s="20" t="s">
        <v>7396</v>
      </c>
      <c r="B1378">
        <v>6</v>
      </c>
      <c r="C1378" t="s">
        <v>74</v>
      </c>
      <c r="D1378" t="s">
        <v>88</v>
      </c>
      <c r="E1378" t="s">
        <v>11515</v>
      </c>
      <c r="F1378">
        <v>1</v>
      </c>
      <c r="G1378">
        <v>2014</v>
      </c>
      <c r="H1378" t="s">
        <v>55</v>
      </c>
      <c r="I1378">
        <v>5.7</v>
      </c>
      <c r="J1378">
        <v>5.5330638636460998</v>
      </c>
      <c r="K1378">
        <v>5.9353570213738003</v>
      </c>
      <c r="L1378">
        <v>4445</v>
      </c>
      <c r="M1378">
        <v>71632</v>
      </c>
      <c r="N1378">
        <v>1.49990625878815</v>
      </c>
    </row>
    <row r="1379" spans="1:14" x14ac:dyDescent="0.25">
      <c r="A1379" s="20" t="s">
        <v>7407</v>
      </c>
      <c r="B1379">
        <v>6</v>
      </c>
      <c r="C1379" t="s">
        <v>74</v>
      </c>
      <c r="D1379" t="s">
        <v>88</v>
      </c>
      <c r="E1379" t="s">
        <v>11515</v>
      </c>
      <c r="F1379">
        <v>2</v>
      </c>
      <c r="G1379">
        <v>2014</v>
      </c>
      <c r="H1379" t="s">
        <v>55</v>
      </c>
      <c r="I1379">
        <v>5.5</v>
      </c>
      <c r="J1379">
        <v>5.3293727404220004</v>
      </c>
      <c r="K1379">
        <v>5.7290445737414002</v>
      </c>
      <c r="L1379">
        <v>4127</v>
      </c>
      <c r="M1379">
        <v>69504</v>
      </c>
      <c r="N1379">
        <v>1.55662057149009</v>
      </c>
    </row>
    <row r="1380" spans="1:14" x14ac:dyDescent="0.25">
      <c r="A1380" s="20" t="s">
        <v>7410</v>
      </c>
      <c r="B1380">
        <v>6</v>
      </c>
      <c r="C1380" t="s">
        <v>74</v>
      </c>
      <c r="D1380" t="s">
        <v>88</v>
      </c>
      <c r="E1380" t="s">
        <v>11515</v>
      </c>
      <c r="F1380">
        <v>3</v>
      </c>
      <c r="G1380">
        <v>2014</v>
      </c>
      <c r="H1380" t="s">
        <v>55</v>
      </c>
      <c r="I1380">
        <v>9.1999999999999993</v>
      </c>
      <c r="J1380">
        <v>8.8796965529795298</v>
      </c>
      <c r="K1380">
        <v>9.4345602897124703</v>
      </c>
      <c r="L1380">
        <v>6284</v>
      </c>
      <c r="M1380">
        <v>59128</v>
      </c>
      <c r="N1380">
        <v>1.26148448011498</v>
      </c>
    </row>
    <row r="1381" spans="1:14" x14ac:dyDescent="0.25">
      <c r="A1381" s="20" t="s">
        <v>7411</v>
      </c>
      <c r="B1381">
        <v>6</v>
      </c>
      <c r="C1381" t="s">
        <v>74</v>
      </c>
      <c r="D1381" t="s">
        <v>88</v>
      </c>
      <c r="E1381" t="s">
        <v>11515</v>
      </c>
      <c r="F1381">
        <v>4</v>
      </c>
      <c r="G1381">
        <v>2014</v>
      </c>
      <c r="H1381" t="s">
        <v>55</v>
      </c>
      <c r="I1381">
        <v>9.6</v>
      </c>
      <c r="J1381">
        <v>9.2829337040324909</v>
      </c>
      <c r="K1381">
        <v>9.87432603206552</v>
      </c>
      <c r="L1381">
        <v>5742</v>
      </c>
      <c r="M1381">
        <v>53246</v>
      </c>
      <c r="N1381">
        <v>1.31967930410816</v>
      </c>
    </row>
    <row r="1382" spans="1:14" x14ac:dyDescent="0.25">
      <c r="A1382" s="20" t="s">
        <v>7412</v>
      </c>
      <c r="B1382">
        <v>6</v>
      </c>
      <c r="C1382" t="s">
        <v>74</v>
      </c>
      <c r="D1382" t="s">
        <v>88</v>
      </c>
      <c r="E1382" t="s">
        <v>11515</v>
      </c>
      <c r="F1382">
        <v>5</v>
      </c>
      <c r="G1382">
        <v>2014</v>
      </c>
      <c r="H1382" t="s">
        <v>55</v>
      </c>
      <c r="I1382">
        <v>10.7</v>
      </c>
      <c r="J1382">
        <v>10.310167159157499</v>
      </c>
      <c r="K1382">
        <v>11.148298654861501</v>
      </c>
      <c r="L1382">
        <v>3319</v>
      </c>
      <c r="M1382">
        <v>28249</v>
      </c>
      <c r="N1382">
        <v>1.73578676960941</v>
      </c>
    </row>
    <row r="1383" spans="1:14" x14ac:dyDescent="0.25">
      <c r="A1383" s="20" t="s">
        <v>11787</v>
      </c>
      <c r="B1383">
        <v>6</v>
      </c>
      <c r="C1383" t="s">
        <v>74</v>
      </c>
      <c r="D1383" t="s">
        <v>88</v>
      </c>
      <c r="E1383" t="s">
        <v>11515</v>
      </c>
      <c r="F1383">
        <v>4</v>
      </c>
      <c r="G1383">
        <v>2014</v>
      </c>
      <c r="H1383" t="s">
        <v>34</v>
      </c>
      <c r="I1383">
        <v>5.0999999999999996</v>
      </c>
      <c r="J1383">
        <v>4.9459919114302799</v>
      </c>
      <c r="K1383">
        <v>5.3401476106385299</v>
      </c>
      <c r="L1383">
        <v>3606</v>
      </c>
      <c r="M1383">
        <v>66010</v>
      </c>
      <c r="N1383">
        <v>1.6652795114811301</v>
      </c>
    </row>
    <row r="1384" spans="1:14" x14ac:dyDescent="0.25">
      <c r="A1384" s="20" t="s">
        <v>7417</v>
      </c>
      <c r="B1384">
        <v>6</v>
      </c>
      <c r="C1384" t="s">
        <v>74</v>
      </c>
      <c r="D1384" t="s">
        <v>88</v>
      </c>
      <c r="E1384" t="s">
        <v>11515</v>
      </c>
      <c r="F1384">
        <v>1</v>
      </c>
      <c r="G1384">
        <v>2014</v>
      </c>
      <c r="H1384" t="s">
        <v>56</v>
      </c>
      <c r="I1384">
        <v>2.8</v>
      </c>
      <c r="J1384">
        <v>2.2029719529202998</v>
      </c>
      <c r="K1384">
        <v>3.4497635568380298</v>
      </c>
      <c r="L1384">
        <v>114</v>
      </c>
      <c r="M1384">
        <v>4749</v>
      </c>
      <c r="N1384">
        <v>9.3658581158169394</v>
      </c>
    </row>
    <row r="1385" spans="1:14" x14ac:dyDescent="0.25">
      <c r="A1385" s="20" t="s">
        <v>7428</v>
      </c>
      <c r="B1385">
        <v>6</v>
      </c>
      <c r="C1385" t="s">
        <v>74</v>
      </c>
      <c r="D1385" t="s">
        <v>88</v>
      </c>
      <c r="E1385" t="s">
        <v>11515</v>
      </c>
      <c r="F1385">
        <v>2</v>
      </c>
      <c r="G1385">
        <v>2014</v>
      </c>
      <c r="H1385" t="s">
        <v>56</v>
      </c>
      <c r="I1385">
        <v>6.9</v>
      </c>
      <c r="J1385">
        <v>6.0765800800007899</v>
      </c>
      <c r="K1385">
        <v>7.7820584312200101</v>
      </c>
      <c r="L1385">
        <v>353</v>
      </c>
      <c r="M1385">
        <v>4618</v>
      </c>
      <c r="N1385">
        <v>5.3224629541234902</v>
      </c>
    </row>
    <row r="1386" spans="1:14" x14ac:dyDescent="0.25">
      <c r="A1386" s="20" t="s">
        <v>7431</v>
      </c>
      <c r="B1386">
        <v>6</v>
      </c>
      <c r="C1386" t="s">
        <v>74</v>
      </c>
      <c r="D1386" t="s">
        <v>88</v>
      </c>
      <c r="E1386" t="s">
        <v>11515</v>
      </c>
      <c r="F1386">
        <v>3</v>
      </c>
      <c r="G1386">
        <v>2014</v>
      </c>
      <c r="H1386" t="s">
        <v>56</v>
      </c>
      <c r="I1386">
        <v>9.1</v>
      </c>
      <c r="J1386">
        <v>8.2139003969531306</v>
      </c>
      <c r="K1386">
        <v>9.9753619923402503</v>
      </c>
      <c r="L1386">
        <v>551</v>
      </c>
      <c r="M1386">
        <v>5249</v>
      </c>
      <c r="N1386">
        <v>4.2601432284230496</v>
      </c>
    </row>
    <row r="1387" spans="1:14" x14ac:dyDescent="0.25">
      <c r="A1387" s="20" t="s">
        <v>7432</v>
      </c>
      <c r="B1387">
        <v>6</v>
      </c>
      <c r="C1387" t="s">
        <v>74</v>
      </c>
      <c r="D1387" t="s">
        <v>88</v>
      </c>
      <c r="E1387" t="s">
        <v>11515</v>
      </c>
      <c r="F1387">
        <v>4</v>
      </c>
      <c r="G1387">
        <v>2014</v>
      </c>
      <c r="H1387" t="s">
        <v>56</v>
      </c>
      <c r="I1387">
        <v>1.3</v>
      </c>
      <c r="J1387">
        <v>1.10050767933412</v>
      </c>
      <c r="K1387">
        <v>1.61440912973319</v>
      </c>
      <c r="L1387">
        <v>157</v>
      </c>
      <c r="M1387">
        <v>9134</v>
      </c>
      <c r="N1387">
        <v>7.9808688446762197</v>
      </c>
    </row>
    <row r="1388" spans="1:14" x14ac:dyDescent="0.25">
      <c r="A1388" s="20" t="s">
        <v>7433</v>
      </c>
      <c r="B1388">
        <v>6</v>
      </c>
      <c r="C1388" t="s">
        <v>74</v>
      </c>
      <c r="D1388" t="s">
        <v>88</v>
      </c>
      <c r="E1388" t="s">
        <v>11515</v>
      </c>
      <c r="F1388">
        <v>5</v>
      </c>
      <c r="G1388">
        <v>2014</v>
      </c>
      <c r="H1388" t="s">
        <v>56</v>
      </c>
      <c r="I1388">
        <v>9.3000000000000007</v>
      </c>
      <c r="J1388">
        <v>8.8842188848142207</v>
      </c>
      <c r="K1388">
        <v>9.6845429969643693</v>
      </c>
      <c r="L1388">
        <v>2379</v>
      </c>
      <c r="M1388">
        <v>21851</v>
      </c>
      <c r="N1388">
        <v>2.0502309202618201</v>
      </c>
    </row>
    <row r="1389" spans="1:14" x14ac:dyDescent="0.25">
      <c r="A1389" s="20" t="s">
        <v>11788</v>
      </c>
      <c r="B1389">
        <v>6</v>
      </c>
      <c r="C1389" t="s">
        <v>74</v>
      </c>
      <c r="D1389" t="s">
        <v>88</v>
      </c>
      <c r="E1389" t="s">
        <v>11515</v>
      </c>
      <c r="F1389">
        <v>5</v>
      </c>
      <c r="G1389">
        <v>2014</v>
      </c>
      <c r="H1389" t="s">
        <v>34</v>
      </c>
      <c r="I1389">
        <v>8.4</v>
      </c>
      <c r="J1389">
        <v>8.15281131255208</v>
      </c>
      <c r="K1389">
        <v>8.5769763507679606</v>
      </c>
      <c r="L1389">
        <v>6803</v>
      </c>
      <c r="M1389">
        <v>71596</v>
      </c>
      <c r="N1389">
        <v>1.2124107111333899</v>
      </c>
    </row>
    <row r="1390" spans="1:14" x14ac:dyDescent="0.25">
      <c r="A1390" s="20" t="s">
        <v>7438</v>
      </c>
      <c r="B1390">
        <v>6</v>
      </c>
      <c r="C1390" t="s">
        <v>74</v>
      </c>
      <c r="D1390" t="s">
        <v>88</v>
      </c>
      <c r="E1390" t="s">
        <v>11515</v>
      </c>
      <c r="F1390">
        <v>1</v>
      </c>
      <c r="G1390">
        <v>2014</v>
      </c>
      <c r="H1390" t="s">
        <v>57</v>
      </c>
      <c r="I1390">
        <v>6.1</v>
      </c>
      <c r="J1390">
        <v>5.6078218804105102</v>
      </c>
      <c r="K1390">
        <v>6.5374117691532696</v>
      </c>
      <c r="L1390">
        <v>986</v>
      </c>
      <c r="M1390">
        <v>14528</v>
      </c>
      <c r="N1390">
        <v>3.1846487764924101</v>
      </c>
    </row>
    <row r="1391" spans="1:14" x14ac:dyDescent="0.25">
      <c r="A1391" s="20" t="s">
        <v>7449</v>
      </c>
      <c r="B1391">
        <v>6</v>
      </c>
      <c r="C1391" t="s">
        <v>74</v>
      </c>
      <c r="D1391" t="s">
        <v>88</v>
      </c>
      <c r="E1391" t="s">
        <v>11515</v>
      </c>
      <c r="F1391">
        <v>2</v>
      </c>
      <c r="G1391">
        <v>2014</v>
      </c>
      <c r="H1391" t="s">
        <v>57</v>
      </c>
      <c r="I1391">
        <v>2.6</v>
      </c>
      <c r="J1391">
        <v>2.35125880786812</v>
      </c>
      <c r="K1391">
        <v>2.8319690355620102</v>
      </c>
      <c r="L1391">
        <v>619</v>
      </c>
      <c r="M1391">
        <v>23169</v>
      </c>
      <c r="N1391">
        <v>4.0193393552907004</v>
      </c>
    </row>
    <row r="1392" spans="1:14" x14ac:dyDescent="0.25">
      <c r="A1392" s="20" t="s">
        <v>7452</v>
      </c>
      <c r="B1392">
        <v>6</v>
      </c>
      <c r="C1392" t="s">
        <v>74</v>
      </c>
      <c r="D1392" t="s">
        <v>88</v>
      </c>
      <c r="E1392" t="s">
        <v>11515</v>
      </c>
      <c r="F1392">
        <v>3</v>
      </c>
      <c r="G1392">
        <v>2014</v>
      </c>
      <c r="H1392" t="s">
        <v>57</v>
      </c>
      <c r="I1392">
        <v>10.5</v>
      </c>
      <c r="J1392">
        <v>10.0195075161219</v>
      </c>
      <c r="K1392">
        <v>10.8982088422696</v>
      </c>
      <c r="L1392">
        <v>2861</v>
      </c>
      <c r="M1392">
        <v>24133</v>
      </c>
      <c r="N1392">
        <v>1.8695671611767</v>
      </c>
    </row>
    <row r="1393" spans="1:14" x14ac:dyDescent="0.25">
      <c r="A1393" s="20" t="s">
        <v>7453</v>
      </c>
      <c r="B1393">
        <v>6</v>
      </c>
      <c r="C1393" t="s">
        <v>74</v>
      </c>
      <c r="D1393" t="s">
        <v>88</v>
      </c>
      <c r="E1393" t="s">
        <v>11515</v>
      </c>
      <c r="F1393">
        <v>4</v>
      </c>
      <c r="G1393">
        <v>2014</v>
      </c>
      <c r="H1393" t="s">
        <v>57</v>
      </c>
      <c r="I1393">
        <v>8.9</v>
      </c>
      <c r="J1393">
        <v>8.4947438405199005</v>
      </c>
      <c r="K1393">
        <v>9.2810107670405895</v>
      </c>
      <c r="L1393">
        <v>2757</v>
      </c>
      <c r="M1393">
        <v>26351</v>
      </c>
      <c r="N1393">
        <v>1.90450280635837</v>
      </c>
    </row>
    <row r="1394" spans="1:14" x14ac:dyDescent="0.25">
      <c r="A1394" s="20" t="s">
        <v>7454</v>
      </c>
      <c r="B1394">
        <v>6</v>
      </c>
      <c r="C1394" t="s">
        <v>74</v>
      </c>
      <c r="D1394" t="s">
        <v>88</v>
      </c>
      <c r="E1394" t="s">
        <v>11515</v>
      </c>
      <c r="F1394">
        <v>5</v>
      </c>
      <c r="G1394">
        <v>2014</v>
      </c>
      <c r="H1394" t="s">
        <v>57</v>
      </c>
      <c r="I1394">
        <v>9.8000000000000007</v>
      </c>
      <c r="J1394">
        <v>9.3190286581110406</v>
      </c>
      <c r="K1394">
        <v>10.327388045478999</v>
      </c>
      <c r="L1394">
        <v>1957</v>
      </c>
      <c r="M1394">
        <v>16445</v>
      </c>
      <c r="N1394">
        <v>2.2605003945421198</v>
      </c>
    </row>
    <row r="1395" spans="1:14" x14ac:dyDescent="0.25">
      <c r="A1395" s="20" t="s">
        <v>7459</v>
      </c>
      <c r="B1395">
        <v>6</v>
      </c>
      <c r="C1395" t="s">
        <v>74</v>
      </c>
      <c r="D1395" t="s">
        <v>88</v>
      </c>
      <c r="E1395" t="s">
        <v>11515</v>
      </c>
      <c r="F1395">
        <v>1</v>
      </c>
      <c r="G1395">
        <v>2014</v>
      </c>
      <c r="H1395" t="s">
        <v>58</v>
      </c>
      <c r="I1395">
        <v>4.4000000000000004</v>
      </c>
      <c r="J1395">
        <v>4.2104379441541298</v>
      </c>
      <c r="K1395">
        <v>4.6108910422511196</v>
      </c>
      <c r="L1395">
        <v>2552</v>
      </c>
      <c r="M1395">
        <v>54775</v>
      </c>
      <c r="N1395">
        <v>1.9795189561622399</v>
      </c>
    </row>
    <row r="1396" spans="1:14" x14ac:dyDescent="0.25">
      <c r="A1396" s="20" t="s">
        <v>7470</v>
      </c>
      <c r="B1396">
        <v>6</v>
      </c>
      <c r="C1396" t="s">
        <v>74</v>
      </c>
      <c r="D1396" t="s">
        <v>88</v>
      </c>
      <c r="E1396" t="s">
        <v>11515</v>
      </c>
      <c r="F1396">
        <v>2</v>
      </c>
      <c r="G1396">
        <v>2014</v>
      </c>
      <c r="H1396" t="s">
        <v>58</v>
      </c>
      <c r="I1396">
        <v>3.5</v>
      </c>
      <c r="J1396">
        <v>3.3018138033248801</v>
      </c>
      <c r="K1396">
        <v>3.66159098828187</v>
      </c>
      <c r="L1396">
        <v>1943</v>
      </c>
      <c r="M1396">
        <v>54153</v>
      </c>
      <c r="N1396">
        <v>2.2686296284646601</v>
      </c>
    </row>
    <row r="1397" spans="1:14" x14ac:dyDescent="0.25">
      <c r="A1397" s="20" t="s">
        <v>7473</v>
      </c>
      <c r="B1397">
        <v>6</v>
      </c>
      <c r="C1397" t="s">
        <v>74</v>
      </c>
      <c r="D1397" t="s">
        <v>88</v>
      </c>
      <c r="E1397" t="s">
        <v>11515</v>
      </c>
      <c r="F1397">
        <v>3</v>
      </c>
      <c r="G1397">
        <v>2014</v>
      </c>
      <c r="H1397" t="s">
        <v>58</v>
      </c>
      <c r="I1397">
        <v>6.4</v>
      </c>
      <c r="J1397">
        <v>6.1939531112108499</v>
      </c>
      <c r="K1397">
        <v>6.5987625592559001</v>
      </c>
      <c r="L1397">
        <v>5082</v>
      </c>
      <c r="M1397">
        <v>73004</v>
      </c>
      <c r="N1397">
        <v>1.40275772692811</v>
      </c>
    </row>
    <row r="1398" spans="1:14" x14ac:dyDescent="0.25">
      <c r="A1398" s="20" t="s">
        <v>7474</v>
      </c>
      <c r="B1398">
        <v>6</v>
      </c>
      <c r="C1398" t="s">
        <v>74</v>
      </c>
      <c r="D1398" t="s">
        <v>88</v>
      </c>
      <c r="E1398" t="s">
        <v>11515</v>
      </c>
      <c r="F1398">
        <v>4</v>
      </c>
      <c r="G1398">
        <v>2014</v>
      </c>
      <c r="H1398" t="s">
        <v>58</v>
      </c>
      <c r="I1398">
        <v>8.1999999999999993</v>
      </c>
      <c r="J1398">
        <v>8.0086579650938692</v>
      </c>
      <c r="K1398">
        <v>8.4244410649404404</v>
      </c>
      <c r="L1398">
        <v>8130</v>
      </c>
      <c r="M1398">
        <v>85299</v>
      </c>
      <c r="N1398">
        <v>1.1090591959507801</v>
      </c>
    </row>
    <row r="1399" spans="1:14" x14ac:dyDescent="0.25">
      <c r="A1399" s="20" t="s">
        <v>7475</v>
      </c>
      <c r="B1399">
        <v>6</v>
      </c>
      <c r="C1399" t="s">
        <v>74</v>
      </c>
      <c r="D1399" t="s">
        <v>88</v>
      </c>
      <c r="E1399" t="s">
        <v>11515</v>
      </c>
      <c r="F1399">
        <v>5</v>
      </c>
      <c r="G1399">
        <v>2014</v>
      </c>
      <c r="H1399" t="s">
        <v>58</v>
      </c>
      <c r="I1399">
        <v>8.9</v>
      </c>
      <c r="J1399">
        <v>8.6746396045794807</v>
      </c>
      <c r="K1399">
        <v>9.06636159532043</v>
      </c>
      <c r="L1399">
        <v>9629</v>
      </c>
      <c r="M1399">
        <v>92446</v>
      </c>
      <c r="N1399">
        <v>1.01908264743822</v>
      </c>
    </row>
    <row r="1400" spans="1:14" x14ac:dyDescent="0.25">
      <c r="A1400" s="20" t="s">
        <v>20935</v>
      </c>
      <c r="B1400">
        <v>6</v>
      </c>
      <c r="C1400" t="s">
        <v>74</v>
      </c>
      <c r="D1400" t="s">
        <v>88</v>
      </c>
      <c r="E1400" t="s">
        <v>11515</v>
      </c>
      <c r="F1400">
        <v>1</v>
      </c>
      <c r="G1400">
        <v>2014</v>
      </c>
      <c r="H1400" t="s">
        <v>59</v>
      </c>
      <c r="I1400">
        <v>6</v>
      </c>
      <c r="J1400">
        <v>5.22660831810951</v>
      </c>
      <c r="K1400">
        <v>6.7582339613834703</v>
      </c>
      <c r="L1400">
        <v>384</v>
      </c>
      <c r="M1400">
        <v>5715</v>
      </c>
      <c r="N1400">
        <v>5.10310363079829</v>
      </c>
    </row>
    <row r="1401" spans="1:14" x14ac:dyDescent="0.25">
      <c r="A1401" s="20" t="s">
        <v>20936</v>
      </c>
      <c r="B1401">
        <v>6</v>
      </c>
      <c r="C1401" t="s">
        <v>74</v>
      </c>
      <c r="D1401" t="s">
        <v>88</v>
      </c>
      <c r="E1401" t="s">
        <v>11515</v>
      </c>
      <c r="F1401">
        <v>2</v>
      </c>
      <c r="G1401">
        <v>2014</v>
      </c>
      <c r="H1401" t="s">
        <v>59</v>
      </c>
      <c r="I1401">
        <v>3</v>
      </c>
      <c r="J1401">
        <v>2.59365497407317</v>
      </c>
      <c r="K1401">
        <v>3.5367932650284302</v>
      </c>
      <c r="L1401">
        <v>266</v>
      </c>
      <c r="M1401">
        <v>8039</v>
      </c>
      <c r="N1401">
        <v>6.1313933948496597</v>
      </c>
    </row>
    <row r="1402" spans="1:14" x14ac:dyDescent="0.25">
      <c r="A1402" s="20" t="s">
        <v>20937</v>
      </c>
      <c r="B1402">
        <v>6</v>
      </c>
      <c r="C1402" t="s">
        <v>74</v>
      </c>
      <c r="D1402" t="s">
        <v>88</v>
      </c>
      <c r="E1402" t="s">
        <v>11515</v>
      </c>
      <c r="F1402">
        <v>3</v>
      </c>
      <c r="G1402">
        <v>2014</v>
      </c>
      <c r="H1402" t="s">
        <v>59</v>
      </c>
      <c r="I1402">
        <v>5.0999999999999996</v>
      </c>
      <c r="J1402">
        <v>4.4767907085882799</v>
      </c>
      <c r="K1402">
        <v>5.78569652248766</v>
      </c>
      <c r="L1402">
        <v>415</v>
      </c>
      <c r="M1402">
        <v>6535</v>
      </c>
      <c r="N1402">
        <v>4.9088069367381602</v>
      </c>
    </row>
    <row r="1403" spans="1:14" x14ac:dyDescent="0.25">
      <c r="A1403" s="20" t="s">
        <v>20938</v>
      </c>
      <c r="B1403">
        <v>6</v>
      </c>
      <c r="C1403" t="s">
        <v>74</v>
      </c>
      <c r="D1403" t="s">
        <v>88</v>
      </c>
      <c r="E1403" t="s">
        <v>11515</v>
      </c>
      <c r="F1403">
        <v>4</v>
      </c>
      <c r="G1403">
        <v>2014</v>
      </c>
      <c r="H1403" t="s">
        <v>59</v>
      </c>
      <c r="I1403">
        <v>12.7</v>
      </c>
      <c r="J1403">
        <v>12.0330289841378</v>
      </c>
      <c r="K1403">
        <v>13.4800783683341</v>
      </c>
      <c r="L1403">
        <v>1755</v>
      </c>
      <c r="M1403">
        <v>11168</v>
      </c>
      <c r="N1403">
        <v>2.38704958013144</v>
      </c>
    </row>
    <row r="1404" spans="1:14" x14ac:dyDescent="0.25">
      <c r="A1404" s="20" t="s">
        <v>20939</v>
      </c>
      <c r="B1404">
        <v>6</v>
      </c>
      <c r="C1404" t="s">
        <v>74</v>
      </c>
      <c r="D1404" t="s">
        <v>88</v>
      </c>
      <c r="E1404" t="s">
        <v>11515</v>
      </c>
      <c r="F1404">
        <v>5</v>
      </c>
      <c r="G1404">
        <v>2014</v>
      </c>
      <c r="H1404" t="s">
        <v>59</v>
      </c>
      <c r="I1404">
        <v>8.8000000000000007</v>
      </c>
      <c r="J1404">
        <v>8.1690985485330998</v>
      </c>
      <c r="K1404">
        <v>9.5295411252789304</v>
      </c>
      <c r="L1404">
        <v>939</v>
      </c>
      <c r="M1404">
        <v>7926</v>
      </c>
      <c r="N1404">
        <v>3.2633766658241901</v>
      </c>
    </row>
    <row r="1405" spans="1:14" x14ac:dyDescent="0.25">
      <c r="A1405" s="20" t="s">
        <v>20940</v>
      </c>
      <c r="B1405">
        <v>6</v>
      </c>
      <c r="C1405" t="s">
        <v>74</v>
      </c>
      <c r="D1405" t="s">
        <v>88</v>
      </c>
      <c r="E1405" t="s">
        <v>11515</v>
      </c>
      <c r="F1405">
        <v>1</v>
      </c>
      <c r="G1405">
        <v>2014</v>
      </c>
      <c r="H1405" t="s">
        <v>60</v>
      </c>
      <c r="I1405">
        <v>7.1</v>
      </c>
      <c r="J1405">
        <v>6.9034336004385404</v>
      </c>
      <c r="K1405">
        <v>7.23300017618614</v>
      </c>
      <c r="L1405">
        <v>9691</v>
      </c>
      <c r="M1405">
        <v>134073</v>
      </c>
      <c r="N1405">
        <v>1.0158175300513901</v>
      </c>
    </row>
    <row r="1406" spans="1:14" x14ac:dyDescent="0.25">
      <c r="A1406" s="20" t="s">
        <v>20941</v>
      </c>
      <c r="B1406">
        <v>6</v>
      </c>
      <c r="C1406" t="s">
        <v>74</v>
      </c>
      <c r="D1406" t="s">
        <v>88</v>
      </c>
      <c r="E1406" t="s">
        <v>11515</v>
      </c>
      <c r="F1406">
        <v>2</v>
      </c>
      <c r="G1406">
        <v>2014</v>
      </c>
      <c r="H1406" t="s">
        <v>60</v>
      </c>
      <c r="I1406">
        <v>6.7</v>
      </c>
      <c r="J1406">
        <v>6.5459917737225597</v>
      </c>
      <c r="K1406">
        <v>6.8665054920823403</v>
      </c>
      <c r="L1406">
        <v>9462</v>
      </c>
      <c r="M1406">
        <v>131827</v>
      </c>
      <c r="N1406">
        <v>1.0280364852510799</v>
      </c>
    </row>
    <row r="1407" spans="1:14" x14ac:dyDescent="0.25">
      <c r="A1407" s="20" t="s">
        <v>20942</v>
      </c>
      <c r="B1407">
        <v>6</v>
      </c>
      <c r="C1407" t="s">
        <v>74</v>
      </c>
      <c r="D1407" t="s">
        <v>88</v>
      </c>
      <c r="E1407" t="s">
        <v>11515</v>
      </c>
      <c r="F1407">
        <v>3</v>
      </c>
      <c r="G1407">
        <v>2014</v>
      </c>
      <c r="H1407" t="s">
        <v>60</v>
      </c>
      <c r="I1407">
        <v>7.6</v>
      </c>
      <c r="J1407">
        <v>7.3753168029346803</v>
      </c>
      <c r="K1407">
        <v>7.7378859817277004</v>
      </c>
      <c r="L1407">
        <v>9069</v>
      </c>
      <c r="M1407">
        <v>108445</v>
      </c>
      <c r="N1407">
        <v>1.05007495177462</v>
      </c>
    </row>
    <row r="1408" spans="1:14" x14ac:dyDescent="0.25">
      <c r="A1408" s="20" t="s">
        <v>20943</v>
      </c>
      <c r="B1408">
        <v>6</v>
      </c>
      <c r="C1408" t="s">
        <v>74</v>
      </c>
      <c r="D1408" t="s">
        <v>88</v>
      </c>
      <c r="E1408" t="s">
        <v>11515</v>
      </c>
      <c r="F1408">
        <v>4</v>
      </c>
      <c r="G1408">
        <v>2014</v>
      </c>
      <c r="H1408" t="s">
        <v>60</v>
      </c>
      <c r="I1408">
        <v>7.1</v>
      </c>
      <c r="J1408">
        <v>6.9394371628048601</v>
      </c>
      <c r="K1408">
        <v>7.3322330419604</v>
      </c>
      <c r="L1408">
        <v>6349</v>
      </c>
      <c r="M1408">
        <v>82372</v>
      </c>
      <c r="N1408">
        <v>1.2550104338863699</v>
      </c>
    </row>
    <row r="1409" spans="1:14" x14ac:dyDescent="0.25">
      <c r="A1409" s="20" t="s">
        <v>20944</v>
      </c>
      <c r="B1409">
        <v>6</v>
      </c>
      <c r="C1409" t="s">
        <v>74</v>
      </c>
      <c r="D1409" t="s">
        <v>88</v>
      </c>
      <c r="E1409" t="s">
        <v>11515</v>
      </c>
      <c r="F1409">
        <v>5</v>
      </c>
      <c r="G1409">
        <v>2014</v>
      </c>
      <c r="H1409" t="s">
        <v>60</v>
      </c>
      <c r="I1409">
        <v>9.3000000000000007</v>
      </c>
      <c r="J1409">
        <v>9.0491154755255003</v>
      </c>
      <c r="K1409">
        <v>9.6249288988608601</v>
      </c>
      <c r="L1409">
        <v>4513</v>
      </c>
      <c r="M1409">
        <v>42494</v>
      </c>
      <c r="N1409">
        <v>1.48856338852811</v>
      </c>
    </row>
    <row r="1410" spans="1:14" x14ac:dyDescent="0.25">
      <c r="A1410" s="20" t="s">
        <v>20945</v>
      </c>
      <c r="B1410">
        <v>6</v>
      </c>
      <c r="C1410" t="s">
        <v>74</v>
      </c>
      <c r="D1410" t="s">
        <v>88</v>
      </c>
      <c r="E1410" t="s">
        <v>11515</v>
      </c>
      <c r="F1410">
        <v>1</v>
      </c>
      <c r="G1410">
        <v>2014</v>
      </c>
      <c r="H1410" t="s">
        <v>61</v>
      </c>
      <c r="I1410">
        <v>4.9000000000000004</v>
      </c>
      <c r="J1410">
        <v>4.0166704600028602</v>
      </c>
      <c r="K1410">
        <v>5.9194542853018497</v>
      </c>
      <c r="L1410">
        <v>175</v>
      </c>
      <c r="M1410">
        <v>2939</v>
      </c>
      <c r="N1410">
        <v>7.55928946018454</v>
      </c>
    </row>
    <row r="1411" spans="1:14" x14ac:dyDescent="0.25">
      <c r="A1411" s="20" t="s">
        <v>20946</v>
      </c>
      <c r="B1411">
        <v>6</v>
      </c>
      <c r="C1411" t="s">
        <v>74</v>
      </c>
      <c r="D1411" t="s">
        <v>88</v>
      </c>
      <c r="E1411" t="s">
        <v>11515</v>
      </c>
      <c r="F1411">
        <v>2</v>
      </c>
      <c r="G1411">
        <v>2014</v>
      </c>
      <c r="H1411" t="s">
        <v>61</v>
      </c>
      <c r="I1411">
        <v>7</v>
      </c>
      <c r="J1411">
        <v>6.2617081056964503</v>
      </c>
      <c r="K1411">
        <v>7.8979179596379501</v>
      </c>
      <c r="L1411">
        <v>402</v>
      </c>
      <c r="M1411">
        <v>5321</v>
      </c>
      <c r="N1411">
        <v>4.9875466805381601</v>
      </c>
    </row>
    <row r="1412" spans="1:14" x14ac:dyDescent="0.25">
      <c r="A1412" s="20" t="s">
        <v>20947</v>
      </c>
      <c r="B1412">
        <v>6</v>
      </c>
      <c r="C1412" t="s">
        <v>74</v>
      </c>
      <c r="D1412" t="s">
        <v>88</v>
      </c>
      <c r="E1412" t="s">
        <v>11515</v>
      </c>
      <c r="F1412">
        <v>3</v>
      </c>
      <c r="G1412">
        <v>2014</v>
      </c>
      <c r="H1412" t="s">
        <v>61</v>
      </c>
      <c r="I1412">
        <v>4.7</v>
      </c>
      <c r="J1412">
        <v>4.22127934077918</v>
      </c>
      <c r="K1412">
        <v>5.2248614119746399</v>
      </c>
      <c r="L1412">
        <v>555</v>
      </c>
      <c r="M1412">
        <v>9812</v>
      </c>
      <c r="N1412">
        <v>4.2447635997800903</v>
      </c>
    </row>
    <row r="1413" spans="1:14" x14ac:dyDescent="0.25">
      <c r="A1413" s="20" t="s">
        <v>20948</v>
      </c>
      <c r="B1413">
        <v>6</v>
      </c>
      <c r="C1413" t="s">
        <v>74</v>
      </c>
      <c r="D1413" t="s">
        <v>88</v>
      </c>
      <c r="E1413" t="s">
        <v>11515</v>
      </c>
      <c r="F1413">
        <v>4</v>
      </c>
      <c r="G1413">
        <v>2014</v>
      </c>
      <c r="H1413" t="s">
        <v>61</v>
      </c>
      <c r="I1413">
        <v>12.1</v>
      </c>
      <c r="J1413">
        <v>11.308931907838099</v>
      </c>
      <c r="K1413">
        <v>12.9439033973102</v>
      </c>
      <c r="L1413">
        <v>1273</v>
      </c>
      <c r="M1413">
        <v>8247</v>
      </c>
      <c r="N1413">
        <v>2.8027592733560498</v>
      </c>
    </row>
    <row r="1414" spans="1:14" x14ac:dyDescent="0.25">
      <c r="A1414" s="20" t="s">
        <v>20949</v>
      </c>
      <c r="B1414">
        <v>6</v>
      </c>
      <c r="C1414" t="s">
        <v>74</v>
      </c>
      <c r="D1414" t="s">
        <v>88</v>
      </c>
      <c r="E1414" t="s">
        <v>11515</v>
      </c>
      <c r="F1414">
        <v>5</v>
      </c>
      <c r="G1414">
        <v>2014</v>
      </c>
      <c r="H1414" t="s">
        <v>61</v>
      </c>
      <c r="I1414">
        <v>7.2</v>
      </c>
      <c r="J1414">
        <v>6.1396553817171799</v>
      </c>
      <c r="K1414">
        <v>8.3783719448064904</v>
      </c>
      <c r="L1414">
        <v>261</v>
      </c>
      <c r="M1414">
        <v>3194</v>
      </c>
      <c r="N1414">
        <v>6.1898446059017296</v>
      </c>
    </row>
    <row r="1415" spans="1:14" x14ac:dyDescent="0.25">
      <c r="A1415" s="20" t="s">
        <v>20950</v>
      </c>
      <c r="B1415">
        <v>6</v>
      </c>
      <c r="C1415" t="s">
        <v>74</v>
      </c>
      <c r="D1415" t="s">
        <v>88</v>
      </c>
      <c r="E1415" t="s">
        <v>11515</v>
      </c>
      <c r="F1415">
        <v>1</v>
      </c>
      <c r="G1415">
        <v>2014</v>
      </c>
      <c r="H1415" t="s">
        <v>62</v>
      </c>
      <c r="I1415">
        <v>1.9</v>
      </c>
      <c r="J1415">
        <v>1.38247455310832</v>
      </c>
      <c r="K1415">
        <v>2.56131821977859</v>
      </c>
      <c r="L1415">
        <v>98</v>
      </c>
      <c r="M1415">
        <v>4499</v>
      </c>
      <c r="N1415">
        <v>10.1015254455221</v>
      </c>
    </row>
    <row r="1416" spans="1:14" x14ac:dyDescent="0.25">
      <c r="A1416" s="20" t="s">
        <v>20951</v>
      </c>
      <c r="B1416">
        <v>6</v>
      </c>
      <c r="C1416" t="s">
        <v>74</v>
      </c>
      <c r="D1416" t="s">
        <v>88</v>
      </c>
      <c r="E1416" t="s">
        <v>11515</v>
      </c>
      <c r="F1416">
        <v>2</v>
      </c>
      <c r="G1416">
        <v>2014</v>
      </c>
      <c r="H1416" t="s">
        <v>62</v>
      </c>
      <c r="I1416">
        <v>7.5</v>
      </c>
      <c r="J1416">
        <v>6.7006169026257298</v>
      </c>
      <c r="K1416">
        <v>8.4062696995819799</v>
      </c>
      <c r="L1416">
        <v>514</v>
      </c>
      <c r="M1416">
        <v>5701</v>
      </c>
      <c r="N1416">
        <v>4.4108109139123099</v>
      </c>
    </row>
    <row r="1417" spans="1:14" x14ac:dyDescent="0.25">
      <c r="A1417" s="20" t="s">
        <v>20952</v>
      </c>
      <c r="B1417">
        <v>6</v>
      </c>
      <c r="C1417" t="s">
        <v>74</v>
      </c>
      <c r="D1417" t="s">
        <v>88</v>
      </c>
      <c r="E1417" t="s">
        <v>11515</v>
      </c>
      <c r="F1417">
        <v>3</v>
      </c>
      <c r="G1417">
        <v>2014</v>
      </c>
      <c r="H1417" t="s">
        <v>62</v>
      </c>
      <c r="I1417">
        <v>5.6</v>
      </c>
      <c r="J1417">
        <v>5.0499570645286997</v>
      </c>
      <c r="K1417">
        <v>6.0932898287545498</v>
      </c>
      <c r="L1417">
        <v>690</v>
      </c>
      <c r="M1417">
        <v>10422</v>
      </c>
      <c r="N1417">
        <v>3.8069349381344</v>
      </c>
    </row>
    <row r="1418" spans="1:14" x14ac:dyDescent="0.25">
      <c r="A1418" s="20" t="s">
        <v>20953</v>
      </c>
      <c r="B1418">
        <v>6</v>
      </c>
      <c r="C1418" t="s">
        <v>74</v>
      </c>
      <c r="D1418" t="s">
        <v>88</v>
      </c>
      <c r="E1418" t="s">
        <v>11515</v>
      </c>
      <c r="F1418">
        <v>4</v>
      </c>
      <c r="G1418">
        <v>2014</v>
      </c>
      <c r="H1418" t="s">
        <v>62</v>
      </c>
      <c r="I1418">
        <v>7.6</v>
      </c>
      <c r="J1418">
        <v>7.1765723858724</v>
      </c>
      <c r="K1418">
        <v>8.1165679430243909</v>
      </c>
      <c r="L1418">
        <v>1429</v>
      </c>
      <c r="M1418">
        <v>15584</v>
      </c>
      <c r="N1418">
        <v>2.6453545376397201</v>
      </c>
    </row>
    <row r="1419" spans="1:14" x14ac:dyDescent="0.25">
      <c r="A1419" s="20" t="s">
        <v>20954</v>
      </c>
      <c r="B1419">
        <v>6</v>
      </c>
      <c r="C1419" t="s">
        <v>74</v>
      </c>
      <c r="D1419" t="s">
        <v>88</v>
      </c>
      <c r="E1419" t="s">
        <v>11515</v>
      </c>
      <c r="F1419">
        <v>5</v>
      </c>
      <c r="G1419">
        <v>2014</v>
      </c>
      <c r="H1419" t="s">
        <v>62</v>
      </c>
      <c r="I1419">
        <v>10.199999999999999</v>
      </c>
      <c r="J1419">
        <v>9.7830597940330293</v>
      </c>
      <c r="K1419">
        <v>10.6569829120248</v>
      </c>
      <c r="L1419">
        <v>2875</v>
      </c>
      <c r="M1419">
        <v>22135</v>
      </c>
      <c r="N1419">
        <v>1.86500961648063</v>
      </c>
    </row>
    <row r="1420" spans="1:14" x14ac:dyDescent="0.25">
      <c r="A1420" s="20" t="s">
        <v>11789</v>
      </c>
      <c r="B1420">
        <v>6</v>
      </c>
      <c r="C1420" t="s">
        <v>74</v>
      </c>
      <c r="D1420" t="s">
        <v>88</v>
      </c>
      <c r="E1420" t="s">
        <v>11515</v>
      </c>
      <c r="F1420">
        <v>1</v>
      </c>
      <c r="G1420">
        <v>2014</v>
      </c>
      <c r="H1420" t="s">
        <v>43</v>
      </c>
      <c r="I1420">
        <v>3.8</v>
      </c>
      <c r="J1420">
        <v>3.44872346479089</v>
      </c>
      <c r="K1420">
        <v>4.0743490741383601</v>
      </c>
      <c r="L1420">
        <v>1070</v>
      </c>
      <c r="M1420">
        <v>26095</v>
      </c>
      <c r="N1420">
        <v>3.05708920257872</v>
      </c>
    </row>
    <row r="1421" spans="1:14" x14ac:dyDescent="0.25">
      <c r="A1421" s="20" t="s">
        <v>20955</v>
      </c>
      <c r="B1421">
        <v>6</v>
      </c>
      <c r="C1421" t="s">
        <v>74</v>
      </c>
      <c r="D1421" t="s">
        <v>88</v>
      </c>
      <c r="E1421" t="s">
        <v>11515</v>
      </c>
      <c r="F1421">
        <v>1</v>
      </c>
      <c r="G1421">
        <v>2014</v>
      </c>
      <c r="H1421" t="s">
        <v>75</v>
      </c>
      <c r="I1421">
        <v>5.74</v>
      </c>
      <c r="J1421">
        <v>5.67694058635833</v>
      </c>
      <c r="K1421">
        <v>5.7937404943254602</v>
      </c>
      <c r="L1421">
        <v>52696</v>
      </c>
      <c r="M1421">
        <v>875534</v>
      </c>
      <c r="N1421">
        <v>0.43562337437911902</v>
      </c>
    </row>
    <row r="1422" spans="1:14" x14ac:dyDescent="0.25">
      <c r="A1422" s="20" t="s">
        <v>20956</v>
      </c>
      <c r="B1422">
        <v>6</v>
      </c>
      <c r="C1422" t="s">
        <v>74</v>
      </c>
      <c r="D1422" t="s">
        <v>88</v>
      </c>
      <c r="E1422" t="s">
        <v>11515</v>
      </c>
      <c r="F1422">
        <v>2</v>
      </c>
      <c r="G1422">
        <v>2014</v>
      </c>
      <c r="H1422" t="s">
        <v>75</v>
      </c>
      <c r="I1422">
        <v>6.03</v>
      </c>
      <c r="J1422">
        <v>5.9657725103533803</v>
      </c>
      <c r="K1422">
        <v>6.0871946899908398</v>
      </c>
      <c r="L1422">
        <v>54174</v>
      </c>
      <c r="M1422">
        <v>822610</v>
      </c>
      <c r="N1422">
        <v>0.429639842095563</v>
      </c>
    </row>
    <row r="1423" spans="1:14" x14ac:dyDescent="0.25">
      <c r="A1423" s="20" t="s">
        <v>20957</v>
      </c>
      <c r="B1423">
        <v>6</v>
      </c>
      <c r="C1423" t="s">
        <v>74</v>
      </c>
      <c r="D1423" t="s">
        <v>88</v>
      </c>
      <c r="E1423" t="s">
        <v>11515</v>
      </c>
      <c r="F1423">
        <v>3</v>
      </c>
      <c r="G1423">
        <v>2014</v>
      </c>
      <c r="H1423" t="s">
        <v>75</v>
      </c>
      <c r="I1423">
        <v>7.01</v>
      </c>
      <c r="J1423">
        <v>6.9444055992833196</v>
      </c>
      <c r="K1423">
        <v>7.0744001780458703</v>
      </c>
      <c r="L1423">
        <v>63045</v>
      </c>
      <c r="M1423">
        <v>797867</v>
      </c>
      <c r="N1423">
        <v>0.39826732350560901</v>
      </c>
    </row>
    <row r="1424" spans="1:14" x14ac:dyDescent="0.25">
      <c r="A1424" s="20" t="s">
        <v>20958</v>
      </c>
      <c r="B1424">
        <v>6</v>
      </c>
      <c r="C1424" t="s">
        <v>74</v>
      </c>
      <c r="D1424" t="s">
        <v>88</v>
      </c>
      <c r="E1424" t="s">
        <v>11515</v>
      </c>
      <c r="F1424">
        <v>4</v>
      </c>
      <c r="G1424">
        <v>2014</v>
      </c>
      <c r="H1424" t="s">
        <v>75</v>
      </c>
      <c r="I1424">
        <v>8.26</v>
      </c>
      <c r="J1424">
        <v>8.1878524099181291</v>
      </c>
      <c r="K1424">
        <v>8.3244930341686807</v>
      </c>
      <c r="L1424">
        <v>76315</v>
      </c>
      <c r="M1424">
        <v>794716</v>
      </c>
      <c r="N1424">
        <v>0.36198872676062099</v>
      </c>
    </row>
    <row r="1425" spans="1:14" x14ac:dyDescent="0.25">
      <c r="A1425" s="20" t="s">
        <v>20959</v>
      </c>
      <c r="B1425">
        <v>6</v>
      </c>
      <c r="C1425" t="s">
        <v>74</v>
      </c>
      <c r="D1425" t="s">
        <v>88</v>
      </c>
      <c r="E1425" t="s">
        <v>11515</v>
      </c>
      <c r="F1425">
        <v>5</v>
      </c>
      <c r="G1425">
        <v>2014</v>
      </c>
      <c r="H1425" t="s">
        <v>75</v>
      </c>
      <c r="I1425">
        <v>8.67</v>
      </c>
      <c r="J1425">
        <v>8.6070401550488196</v>
      </c>
      <c r="K1425">
        <v>8.7333324845373408</v>
      </c>
      <c r="L1425">
        <v>85956</v>
      </c>
      <c r="M1425">
        <v>834809</v>
      </c>
      <c r="N1425">
        <v>0.34108443505631297</v>
      </c>
    </row>
    <row r="1426" spans="1:14" x14ac:dyDescent="0.25">
      <c r="A1426" s="20" t="s">
        <v>11790</v>
      </c>
      <c r="B1426">
        <v>6</v>
      </c>
      <c r="C1426" t="s">
        <v>74</v>
      </c>
      <c r="D1426" t="s">
        <v>88</v>
      </c>
      <c r="E1426" t="s">
        <v>11515</v>
      </c>
      <c r="F1426">
        <v>2</v>
      </c>
      <c r="G1426">
        <v>2014</v>
      </c>
      <c r="H1426" t="s">
        <v>43</v>
      </c>
      <c r="I1426">
        <v>4.9000000000000004</v>
      </c>
      <c r="J1426">
        <v>4.5891585968673203</v>
      </c>
      <c r="K1426">
        <v>5.1573049574169296</v>
      </c>
      <c r="L1426">
        <v>2039</v>
      </c>
      <c r="M1426">
        <v>35369</v>
      </c>
      <c r="N1426">
        <v>2.2145800696175799</v>
      </c>
    </row>
    <row r="1427" spans="1:14" x14ac:dyDescent="0.25">
      <c r="A1427" s="20" t="s">
        <v>11791</v>
      </c>
      <c r="B1427">
        <v>6</v>
      </c>
      <c r="C1427" t="s">
        <v>74</v>
      </c>
      <c r="D1427" t="s">
        <v>88</v>
      </c>
      <c r="E1427" t="s">
        <v>11515</v>
      </c>
      <c r="F1427">
        <v>3</v>
      </c>
      <c r="G1427">
        <v>2014</v>
      </c>
      <c r="H1427" t="s">
        <v>43</v>
      </c>
      <c r="I1427">
        <v>7.7</v>
      </c>
      <c r="J1427">
        <v>7.3823545369552797</v>
      </c>
      <c r="K1427">
        <v>7.9949537328546496</v>
      </c>
      <c r="L1427">
        <v>3907</v>
      </c>
      <c r="M1427">
        <v>44624</v>
      </c>
      <c r="N1427">
        <v>1.5998464221148601</v>
      </c>
    </row>
    <row r="1428" spans="1:14" x14ac:dyDescent="0.25">
      <c r="A1428" s="20" t="s">
        <v>11792</v>
      </c>
      <c r="B1428">
        <v>6</v>
      </c>
      <c r="C1428" t="s">
        <v>74</v>
      </c>
      <c r="D1428" t="s">
        <v>88</v>
      </c>
      <c r="E1428" t="s">
        <v>11515</v>
      </c>
      <c r="F1428">
        <v>4</v>
      </c>
      <c r="G1428">
        <v>2014</v>
      </c>
      <c r="H1428" t="s">
        <v>43</v>
      </c>
      <c r="I1428">
        <v>9.6999999999999993</v>
      </c>
      <c r="J1428">
        <v>9.3424895955089209</v>
      </c>
      <c r="K1428">
        <v>9.9773278875358606</v>
      </c>
      <c r="L1428">
        <v>5303</v>
      </c>
      <c r="M1428">
        <v>46393</v>
      </c>
      <c r="N1428">
        <v>1.37321704813408</v>
      </c>
    </row>
    <row r="1429" spans="1:14" x14ac:dyDescent="0.25">
      <c r="A1429" s="20" t="s">
        <v>11793</v>
      </c>
      <c r="B1429">
        <v>6</v>
      </c>
      <c r="C1429" t="s">
        <v>74</v>
      </c>
      <c r="D1429" t="s">
        <v>88</v>
      </c>
      <c r="E1429" t="s">
        <v>11515</v>
      </c>
      <c r="F1429">
        <v>5</v>
      </c>
      <c r="G1429">
        <v>2014</v>
      </c>
      <c r="H1429" t="s">
        <v>43</v>
      </c>
      <c r="I1429">
        <v>9</v>
      </c>
      <c r="J1429">
        <v>8.7702133076860207</v>
      </c>
      <c r="K1429">
        <v>9.3316485951959596</v>
      </c>
      <c r="L1429">
        <v>5369</v>
      </c>
      <c r="M1429">
        <v>48166</v>
      </c>
      <c r="N1429">
        <v>1.3647506129053699</v>
      </c>
    </row>
    <row r="1430" spans="1:14" x14ac:dyDescent="0.25">
      <c r="A1430" s="20" t="s">
        <v>11794</v>
      </c>
      <c r="B1430">
        <v>6</v>
      </c>
      <c r="C1430" t="s">
        <v>74</v>
      </c>
      <c r="D1430" t="s">
        <v>88</v>
      </c>
      <c r="E1430" t="s">
        <v>11515</v>
      </c>
      <c r="F1430">
        <v>1</v>
      </c>
      <c r="G1430">
        <v>2014</v>
      </c>
      <c r="H1430" t="s">
        <v>45</v>
      </c>
      <c r="I1430">
        <v>5</v>
      </c>
      <c r="J1430">
        <v>4.8616450617575602</v>
      </c>
      <c r="K1430">
        <v>5.1153615913943504</v>
      </c>
      <c r="L1430">
        <v>8734</v>
      </c>
      <c r="M1430">
        <v>158160</v>
      </c>
      <c r="N1430">
        <v>1.0700237226889</v>
      </c>
    </row>
    <row r="1431" spans="1:14" x14ac:dyDescent="0.25">
      <c r="A1431" s="20" t="s">
        <v>11795</v>
      </c>
      <c r="B1431">
        <v>6</v>
      </c>
      <c r="C1431" t="s">
        <v>74</v>
      </c>
      <c r="D1431" t="s">
        <v>88</v>
      </c>
      <c r="E1431" t="s">
        <v>11515</v>
      </c>
      <c r="F1431">
        <v>2</v>
      </c>
      <c r="G1431">
        <v>2014</v>
      </c>
      <c r="H1431" t="s">
        <v>45</v>
      </c>
      <c r="I1431">
        <v>6.5</v>
      </c>
      <c r="J1431">
        <v>6.3560516510686798</v>
      </c>
      <c r="K1431">
        <v>6.7058922863712098</v>
      </c>
      <c r="L1431">
        <v>7754</v>
      </c>
      <c r="M1431">
        <v>104472</v>
      </c>
      <c r="N1431">
        <v>1.1356306403276399</v>
      </c>
    </row>
    <row r="1432" spans="1:14" x14ac:dyDescent="0.25">
      <c r="A1432" s="20" t="s">
        <v>11796</v>
      </c>
      <c r="B1432">
        <v>6</v>
      </c>
      <c r="C1432" t="s">
        <v>74</v>
      </c>
      <c r="D1432" t="s">
        <v>88</v>
      </c>
      <c r="E1432" t="s">
        <v>11515</v>
      </c>
      <c r="F1432">
        <v>3</v>
      </c>
      <c r="G1432">
        <v>2014</v>
      </c>
      <c r="H1432" t="s">
        <v>45</v>
      </c>
      <c r="I1432">
        <v>5.8</v>
      </c>
      <c r="J1432">
        <v>5.6570860658884099</v>
      </c>
      <c r="K1432">
        <v>6.0077044030011297</v>
      </c>
      <c r="L1432">
        <v>6170</v>
      </c>
      <c r="M1432">
        <v>90856</v>
      </c>
      <c r="N1432">
        <v>1.2730850493779899</v>
      </c>
    </row>
    <row r="1433" spans="1:14" x14ac:dyDescent="0.25">
      <c r="A1433" s="20" t="s">
        <v>11797</v>
      </c>
      <c r="B1433">
        <v>6</v>
      </c>
      <c r="C1433" t="s">
        <v>74</v>
      </c>
      <c r="D1433" t="s">
        <v>88</v>
      </c>
      <c r="E1433" t="s">
        <v>11515</v>
      </c>
      <c r="F1433">
        <v>4</v>
      </c>
      <c r="G1433">
        <v>2014</v>
      </c>
      <c r="H1433" t="s">
        <v>45</v>
      </c>
      <c r="I1433">
        <v>10.199999999999999</v>
      </c>
      <c r="J1433">
        <v>9.9525705724472502</v>
      </c>
      <c r="K1433">
        <v>10.4362264675303</v>
      </c>
      <c r="L1433">
        <v>9453</v>
      </c>
      <c r="M1433">
        <v>79615</v>
      </c>
      <c r="N1433">
        <v>1.0285257546459201</v>
      </c>
    </row>
    <row r="1434" spans="1:14" x14ac:dyDescent="0.25">
      <c r="A1434" s="20" t="s">
        <v>11798</v>
      </c>
      <c r="B1434">
        <v>6</v>
      </c>
      <c r="C1434" t="s">
        <v>74</v>
      </c>
      <c r="D1434" t="s">
        <v>88</v>
      </c>
      <c r="E1434" t="s">
        <v>11515</v>
      </c>
      <c r="F1434">
        <v>5</v>
      </c>
      <c r="G1434">
        <v>2014</v>
      </c>
      <c r="H1434" t="s">
        <v>45</v>
      </c>
      <c r="I1434">
        <v>5.3</v>
      </c>
      <c r="J1434">
        <v>5.0471438823217296</v>
      </c>
      <c r="K1434">
        <v>5.5146210370213504</v>
      </c>
      <c r="L1434">
        <v>2663</v>
      </c>
      <c r="M1434">
        <v>43490</v>
      </c>
      <c r="N1434">
        <v>1.9378243856463599</v>
      </c>
    </row>
    <row r="1435" spans="1:14" x14ac:dyDescent="0.25">
      <c r="A1435" s="20" t="s">
        <v>11799</v>
      </c>
      <c r="B1435">
        <v>6</v>
      </c>
      <c r="C1435" t="s">
        <v>74</v>
      </c>
      <c r="D1435" t="s">
        <v>88</v>
      </c>
      <c r="E1435" t="s">
        <v>11515</v>
      </c>
      <c r="F1435">
        <v>1</v>
      </c>
      <c r="G1435">
        <v>2014</v>
      </c>
      <c r="H1435" t="s">
        <v>46</v>
      </c>
      <c r="I1435">
        <v>8.1</v>
      </c>
      <c r="J1435">
        <v>7.8877589717613503</v>
      </c>
      <c r="K1435">
        <v>8.3063446037634296</v>
      </c>
      <c r="L1435">
        <v>7368</v>
      </c>
      <c r="M1435">
        <v>87667</v>
      </c>
      <c r="N1435">
        <v>1.1649980311549899</v>
      </c>
    </row>
    <row r="1436" spans="1:14" x14ac:dyDescent="0.25">
      <c r="A1436" s="20" t="s">
        <v>11800</v>
      </c>
      <c r="B1436">
        <v>6</v>
      </c>
      <c r="C1436" t="s">
        <v>74</v>
      </c>
      <c r="D1436" t="s">
        <v>88</v>
      </c>
      <c r="E1436" t="s">
        <v>11515</v>
      </c>
      <c r="F1436">
        <v>2</v>
      </c>
      <c r="G1436">
        <v>2014</v>
      </c>
      <c r="H1436" t="s">
        <v>46</v>
      </c>
      <c r="I1436">
        <v>5.7</v>
      </c>
      <c r="J1436">
        <v>5.4544592060796102</v>
      </c>
      <c r="K1436">
        <v>5.8754447014026896</v>
      </c>
      <c r="L1436">
        <v>3800</v>
      </c>
      <c r="M1436">
        <v>63545</v>
      </c>
      <c r="N1436">
        <v>1.6222142113076301</v>
      </c>
    </row>
    <row r="1437" spans="1:14" x14ac:dyDescent="0.25">
      <c r="A1437" s="20" t="s">
        <v>11801</v>
      </c>
      <c r="B1437">
        <v>6</v>
      </c>
      <c r="C1437" t="s">
        <v>74</v>
      </c>
      <c r="D1437" t="s">
        <v>88</v>
      </c>
      <c r="E1437" t="s">
        <v>11515</v>
      </c>
      <c r="F1437">
        <v>3</v>
      </c>
      <c r="G1437">
        <v>2014</v>
      </c>
      <c r="H1437" t="s">
        <v>46</v>
      </c>
      <c r="I1437">
        <v>9.8000000000000007</v>
      </c>
      <c r="J1437">
        <v>9.5353771485001104</v>
      </c>
      <c r="K1437">
        <v>10.167744785356099</v>
      </c>
      <c r="L1437">
        <v>5141</v>
      </c>
      <c r="M1437">
        <v>46667</v>
      </c>
      <c r="N1437">
        <v>1.39468521845893</v>
      </c>
    </row>
    <row r="1438" spans="1:14" x14ac:dyDescent="0.25">
      <c r="A1438" s="20" t="s">
        <v>11802</v>
      </c>
      <c r="B1438">
        <v>6</v>
      </c>
      <c r="C1438" t="s">
        <v>74</v>
      </c>
      <c r="D1438" t="s">
        <v>88</v>
      </c>
      <c r="E1438" t="s">
        <v>11515</v>
      </c>
      <c r="F1438">
        <v>4</v>
      </c>
      <c r="G1438">
        <v>2014</v>
      </c>
      <c r="H1438" t="s">
        <v>46</v>
      </c>
      <c r="I1438">
        <v>12</v>
      </c>
      <c r="J1438">
        <v>11.6101349985081</v>
      </c>
      <c r="K1438">
        <v>12.3970443316062</v>
      </c>
      <c r="L1438">
        <v>4796</v>
      </c>
      <c r="M1438">
        <v>36184</v>
      </c>
      <c r="N1438">
        <v>1.44397745564477</v>
      </c>
    </row>
    <row r="1439" spans="1:14" x14ac:dyDescent="0.25">
      <c r="A1439" s="20" t="s">
        <v>11803</v>
      </c>
      <c r="B1439">
        <v>6</v>
      </c>
      <c r="C1439" t="s">
        <v>74</v>
      </c>
      <c r="D1439" t="s">
        <v>88</v>
      </c>
      <c r="E1439" t="s">
        <v>11515</v>
      </c>
      <c r="F1439">
        <v>5</v>
      </c>
      <c r="G1439">
        <v>2014</v>
      </c>
      <c r="H1439" t="s">
        <v>46</v>
      </c>
      <c r="I1439">
        <v>7.2</v>
      </c>
      <c r="J1439">
        <v>6.9588497060461698</v>
      </c>
      <c r="K1439">
        <v>7.5358324134123702</v>
      </c>
      <c r="L1439">
        <v>2732</v>
      </c>
      <c r="M1439">
        <v>33142</v>
      </c>
      <c r="N1439">
        <v>1.91319682948345</v>
      </c>
    </row>
    <row r="1440" spans="1:14" x14ac:dyDescent="0.25">
      <c r="A1440" s="20" t="s">
        <v>11804</v>
      </c>
      <c r="B1440">
        <v>6</v>
      </c>
      <c r="C1440" t="s">
        <v>74</v>
      </c>
      <c r="D1440" t="s">
        <v>88</v>
      </c>
      <c r="E1440" t="s">
        <v>11515</v>
      </c>
      <c r="F1440">
        <v>1</v>
      </c>
      <c r="G1440">
        <v>2014</v>
      </c>
      <c r="H1440" t="s">
        <v>47</v>
      </c>
      <c r="I1440">
        <v>5.8</v>
      </c>
      <c r="J1440">
        <v>5.6295743889938903</v>
      </c>
      <c r="K1440">
        <v>6.0168757112426201</v>
      </c>
      <c r="L1440">
        <v>4841</v>
      </c>
      <c r="M1440">
        <v>84022</v>
      </c>
      <c r="N1440">
        <v>1.4372504678206099</v>
      </c>
    </row>
    <row r="1441" spans="1:14" x14ac:dyDescent="0.25">
      <c r="A1441" s="20" t="s">
        <v>11805</v>
      </c>
      <c r="B1441">
        <v>6</v>
      </c>
      <c r="C1441" t="s">
        <v>74</v>
      </c>
      <c r="D1441" t="s">
        <v>88</v>
      </c>
      <c r="E1441" t="s">
        <v>11515</v>
      </c>
      <c r="F1441">
        <v>2</v>
      </c>
      <c r="G1441">
        <v>2014</v>
      </c>
      <c r="H1441" t="s">
        <v>47</v>
      </c>
      <c r="I1441">
        <v>5.3</v>
      </c>
      <c r="J1441">
        <v>5.1601353862715698</v>
      </c>
      <c r="K1441">
        <v>5.53183045477848</v>
      </c>
      <c r="L1441">
        <v>4370</v>
      </c>
      <c r="M1441">
        <v>76891</v>
      </c>
      <c r="N1441">
        <v>1.51272255204013</v>
      </c>
    </row>
    <row r="1442" spans="1:14" x14ac:dyDescent="0.25">
      <c r="A1442" s="20" t="s">
        <v>11806</v>
      </c>
      <c r="B1442">
        <v>6</v>
      </c>
      <c r="C1442" t="s">
        <v>74</v>
      </c>
      <c r="D1442" t="s">
        <v>88</v>
      </c>
      <c r="E1442" t="s">
        <v>11515</v>
      </c>
      <c r="F1442">
        <v>3</v>
      </c>
      <c r="G1442">
        <v>2014</v>
      </c>
      <c r="H1442" t="s">
        <v>47</v>
      </c>
      <c r="I1442">
        <v>5.5</v>
      </c>
      <c r="J1442">
        <v>5.2775068378721404</v>
      </c>
      <c r="K1442">
        <v>5.6845098252725998</v>
      </c>
      <c r="L1442">
        <v>3700</v>
      </c>
      <c r="M1442">
        <v>64354</v>
      </c>
      <c r="N1442">
        <v>1.64398987305357</v>
      </c>
    </row>
    <row r="1443" spans="1:14" x14ac:dyDescent="0.25">
      <c r="A1443" s="20" t="s">
        <v>11807</v>
      </c>
      <c r="B1443">
        <v>6</v>
      </c>
      <c r="C1443" t="s">
        <v>74</v>
      </c>
      <c r="D1443" t="s">
        <v>88</v>
      </c>
      <c r="E1443" t="s">
        <v>11515</v>
      </c>
      <c r="F1443">
        <v>4</v>
      </c>
      <c r="G1443">
        <v>2014</v>
      </c>
      <c r="H1443" t="s">
        <v>47</v>
      </c>
      <c r="I1443">
        <v>5.5</v>
      </c>
      <c r="J1443">
        <v>5.3628251079231797</v>
      </c>
      <c r="K1443">
        <v>5.7138197407392299</v>
      </c>
      <c r="L1443">
        <v>4786</v>
      </c>
      <c r="M1443">
        <v>72995</v>
      </c>
      <c r="N1443">
        <v>1.4454852115694099</v>
      </c>
    </row>
    <row r="1444" spans="1:14" x14ac:dyDescent="0.25">
      <c r="A1444" s="20" t="s">
        <v>11808</v>
      </c>
      <c r="B1444">
        <v>6</v>
      </c>
      <c r="C1444" t="s">
        <v>74</v>
      </c>
      <c r="D1444" t="s">
        <v>88</v>
      </c>
      <c r="E1444" t="s">
        <v>11515</v>
      </c>
      <c r="F1444">
        <v>5</v>
      </c>
      <c r="G1444">
        <v>2014</v>
      </c>
      <c r="H1444" t="s">
        <v>47</v>
      </c>
      <c r="I1444">
        <v>8</v>
      </c>
      <c r="J1444">
        <v>7.89375134749287</v>
      </c>
      <c r="K1444">
        <v>8.1418799819700407</v>
      </c>
      <c r="L1444">
        <v>16634</v>
      </c>
      <c r="M1444">
        <v>181013</v>
      </c>
      <c r="N1444">
        <v>0.77535689168704303</v>
      </c>
    </row>
    <row r="1445" spans="1:14" x14ac:dyDescent="0.25">
      <c r="A1445" s="20" t="s">
        <v>11809</v>
      </c>
      <c r="B1445">
        <v>6</v>
      </c>
      <c r="C1445" t="s">
        <v>74</v>
      </c>
      <c r="D1445" t="s">
        <v>88</v>
      </c>
      <c r="E1445" t="s">
        <v>11515</v>
      </c>
      <c r="F1445">
        <v>1</v>
      </c>
      <c r="G1445">
        <v>2014</v>
      </c>
      <c r="H1445" t="s">
        <v>48</v>
      </c>
      <c r="I1445">
        <v>4.4000000000000004</v>
      </c>
      <c r="J1445">
        <v>4.0427281524021303</v>
      </c>
      <c r="K1445">
        <v>4.7369760255297999</v>
      </c>
      <c r="L1445">
        <v>1074</v>
      </c>
      <c r="M1445">
        <v>22324</v>
      </c>
      <c r="N1445">
        <v>3.0513909884867698</v>
      </c>
    </row>
    <row r="1446" spans="1:14" x14ac:dyDescent="0.25">
      <c r="A1446" s="20" t="s">
        <v>11810</v>
      </c>
      <c r="B1446">
        <v>6</v>
      </c>
      <c r="C1446" t="s">
        <v>74</v>
      </c>
      <c r="D1446" t="s">
        <v>88</v>
      </c>
      <c r="E1446" t="s">
        <v>11515</v>
      </c>
      <c r="F1446">
        <v>2</v>
      </c>
      <c r="G1446">
        <v>2014</v>
      </c>
      <c r="H1446" t="s">
        <v>48</v>
      </c>
      <c r="I1446">
        <v>9.8000000000000007</v>
      </c>
      <c r="J1446">
        <v>9.3081070951807199</v>
      </c>
      <c r="K1446">
        <v>10.3006767170214</v>
      </c>
      <c r="L1446">
        <v>2338</v>
      </c>
      <c r="M1446">
        <v>21037</v>
      </c>
      <c r="N1446">
        <v>2.0681295814776002</v>
      </c>
    </row>
    <row r="1447" spans="1:14" x14ac:dyDescent="0.25">
      <c r="A1447" s="20" t="s">
        <v>11811</v>
      </c>
      <c r="B1447">
        <v>6</v>
      </c>
      <c r="C1447" t="s">
        <v>74</v>
      </c>
      <c r="D1447" t="s">
        <v>88</v>
      </c>
      <c r="E1447" t="s">
        <v>11515</v>
      </c>
      <c r="F1447">
        <v>3</v>
      </c>
      <c r="G1447">
        <v>2014</v>
      </c>
      <c r="H1447" t="s">
        <v>48</v>
      </c>
      <c r="I1447">
        <v>5</v>
      </c>
      <c r="J1447">
        <v>4.6769428884920403</v>
      </c>
      <c r="K1447">
        <v>5.29097667653574</v>
      </c>
      <c r="L1447">
        <v>1617</v>
      </c>
      <c r="M1447">
        <v>28180</v>
      </c>
      <c r="N1447">
        <v>2.4868236565099702</v>
      </c>
    </row>
    <row r="1448" spans="1:14" x14ac:dyDescent="0.25">
      <c r="A1448" s="20" t="s">
        <v>11812</v>
      </c>
      <c r="B1448">
        <v>6</v>
      </c>
      <c r="C1448" t="s">
        <v>74</v>
      </c>
      <c r="D1448" t="s">
        <v>88</v>
      </c>
      <c r="E1448" t="s">
        <v>11515</v>
      </c>
      <c r="F1448">
        <v>4</v>
      </c>
      <c r="G1448">
        <v>2014</v>
      </c>
      <c r="H1448" t="s">
        <v>48</v>
      </c>
      <c r="I1448">
        <v>7.5</v>
      </c>
      <c r="J1448">
        <v>7.1690940868520396</v>
      </c>
      <c r="K1448">
        <v>7.79733192522498</v>
      </c>
      <c r="L1448">
        <v>3060</v>
      </c>
      <c r="M1448">
        <v>34505</v>
      </c>
      <c r="N1448">
        <v>1.80775381515547</v>
      </c>
    </row>
    <row r="1449" spans="1:14" x14ac:dyDescent="0.25">
      <c r="A1449" s="20" t="s">
        <v>11813</v>
      </c>
      <c r="B1449">
        <v>6</v>
      </c>
      <c r="C1449" t="s">
        <v>74</v>
      </c>
      <c r="D1449" t="s">
        <v>88</v>
      </c>
      <c r="E1449" t="s">
        <v>11515</v>
      </c>
      <c r="F1449">
        <v>5</v>
      </c>
      <c r="G1449">
        <v>2014</v>
      </c>
      <c r="H1449" t="s">
        <v>48</v>
      </c>
      <c r="I1449">
        <v>10.5</v>
      </c>
      <c r="J1449">
        <v>10.208248004173001</v>
      </c>
      <c r="K1449">
        <v>10.8195293723268</v>
      </c>
      <c r="L1449">
        <v>5267</v>
      </c>
      <c r="M1449">
        <v>42472</v>
      </c>
      <c r="N1449">
        <v>1.3779020327190901</v>
      </c>
    </row>
    <row r="1450" spans="1:14" x14ac:dyDescent="0.25">
      <c r="A1450" s="20" t="s">
        <v>11814</v>
      </c>
      <c r="B1450">
        <v>6</v>
      </c>
      <c r="C1450" t="s">
        <v>74</v>
      </c>
      <c r="D1450" t="s">
        <v>88</v>
      </c>
      <c r="E1450" t="s">
        <v>11515</v>
      </c>
      <c r="F1450">
        <v>1</v>
      </c>
      <c r="G1450">
        <v>2014</v>
      </c>
      <c r="H1450" t="s">
        <v>49</v>
      </c>
      <c r="I1450">
        <v>7.6</v>
      </c>
      <c r="J1450">
        <v>7.26618490895072</v>
      </c>
      <c r="K1450">
        <v>7.9522080547383798</v>
      </c>
      <c r="L1450">
        <v>2613</v>
      </c>
      <c r="M1450">
        <v>31902</v>
      </c>
      <c r="N1450">
        <v>1.95627675761685</v>
      </c>
    </row>
    <row r="1451" spans="1:14" x14ac:dyDescent="0.25">
      <c r="A1451" s="20" t="s">
        <v>11815</v>
      </c>
      <c r="B1451">
        <v>6</v>
      </c>
      <c r="C1451" t="s">
        <v>74</v>
      </c>
      <c r="D1451" t="s">
        <v>88</v>
      </c>
      <c r="E1451" t="s">
        <v>11515</v>
      </c>
      <c r="F1451">
        <v>2</v>
      </c>
      <c r="G1451">
        <v>2014</v>
      </c>
      <c r="H1451" t="s">
        <v>49</v>
      </c>
      <c r="I1451">
        <v>5.0999999999999996</v>
      </c>
      <c r="J1451">
        <v>4.7931902650500096</v>
      </c>
      <c r="K1451">
        <v>5.43692962084328</v>
      </c>
      <c r="L1451">
        <v>1422</v>
      </c>
      <c r="M1451">
        <v>24717</v>
      </c>
      <c r="N1451">
        <v>2.6518576139191001</v>
      </c>
    </row>
    <row r="1452" spans="1:14" x14ac:dyDescent="0.25">
      <c r="A1452" s="20" t="s">
        <v>11816</v>
      </c>
      <c r="B1452">
        <v>6</v>
      </c>
      <c r="C1452" t="s">
        <v>74</v>
      </c>
      <c r="D1452" t="s">
        <v>88</v>
      </c>
      <c r="E1452" t="s">
        <v>11515</v>
      </c>
      <c r="F1452">
        <v>3</v>
      </c>
      <c r="G1452">
        <v>2014</v>
      </c>
      <c r="H1452" t="s">
        <v>49</v>
      </c>
      <c r="I1452">
        <v>7.2</v>
      </c>
      <c r="J1452">
        <v>6.8961337478771298</v>
      </c>
      <c r="K1452">
        <v>7.6083030925960804</v>
      </c>
      <c r="L1452">
        <v>2168</v>
      </c>
      <c r="M1452">
        <v>26540</v>
      </c>
      <c r="N1452">
        <v>2.1476838979377901</v>
      </c>
    </row>
    <row r="1453" spans="1:14" x14ac:dyDescent="0.25">
      <c r="A1453" s="20" t="s">
        <v>11817</v>
      </c>
      <c r="B1453">
        <v>6</v>
      </c>
      <c r="C1453" t="s">
        <v>74</v>
      </c>
      <c r="D1453" t="s">
        <v>88</v>
      </c>
      <c r="E1453" t="s">
        <v>11515</v>
      </c>
      <c r="F1453">
        <v>4</v>
      </c>
      <c r="G1453">
        <v>2014</v>
      </c>
      <c r="H1453" t="s">
        <v>49</v>
      </c>
      <c r="I1453">
        <v>13.3</v>
      </c>
      <c r="J1453">
        <v>12.874497591522999</v>
      </c>
      <c r="K1453">
        <v>13.7497052456647</v>
      </c>
      <c r="L1453">
        <v>4266</v>
      </c>
      <c r="M1453">
        <v>28364</v>
      </c>
      <c r="N1453">
        <v>1.53105070724875</v>
      </c>
    </row>
    <row r="1454" spans="1:14" x14ac:dyDescent="0.25">
      <c r="A1454" s="20" t="s">
        <v>11818</v>
      </c>
      <c r="B1454">
        <v>6</v>
      </c>
      <c r="C1454" t="s">
        <v>74</v>
      </c>
      <c r="D1454" t="s">
        <v>88</v>
      </c>
      <c r="E1454" t="s">
        <v>11515</v>
      </c>
      <c r="F1454">
        <v>5</v>
      </c>
      <c r="G1454">
        <v>2014</v>
      </c>
      <c r="H1454" t="s">
        <v>49</v>
      </c>
      <c r="I1454">
        <v>7.5</v>
      </c>
      <c r="J1454">
        <v>7.1644721064964703</v>
      </c>
      <c r="K1454">
        <v>7.8185117378228002</v>
      </c>
      <c r="L1454">
        <v>2408</v>
      </c>
      <c r="M1454">
        <v>27733</v>
      </c>
      <c r="N1454">
        <v>2.03784786484806</v>
      </c>
    </row>
    <row r="1455" spans="1:14" x14ac:dyDescent="0.25">
      <c r="A1455" s="20" t="s">
        <v>11819</v>
      </c>
      <c r="B1455">
        <v>6</v>
      </c>
      <c r="C1455" t="s">
        <v>74</v>
      </c>
      <c r="D1455" t="s">
        <v>88</v>
      </c>
      <c r="E1455" t="s">
        <v>11515</v>
      </c>
      <c r="F1455">
        <v>1</v>
      </c>
      <c r="G1455">
        <v>2014</v>
      </c>
      <c r="H1455" t="s">
        <v>50</v>
      </c>
      <c r="I1455">
        <v>2.9</v>
      </c>
      <c r="J1455">
        <v>2.5248880486129699</v>
      </c>
      <c r="K1455">
        <v>3.312476246483</v>
      </c>
      <c r="L1455">
        <v>359</v>
      </c>
      <c r="M1455">
        <v>11084</v>
      </c>
      <c r="N1455">
        <v>5.2777981396926004</v>
      </c>
    </row>
    <row r="1456" spans="1:14" x14ac:dyDescent="0.25">
      <c r="A1456" s="20" t="s">
        <v>11820</v>
      </c>
      <c r="B1456">
        <v>6</v>
      </c>
      <c r="C1456" t="s">
        <v>74</v>
      </c>
      <c r="D1456" t="s">
        <v>88</v>
      </c>
      <c r="E1456" t="s">
        <v>11515</v>
      </c>
      <c r="F1456">
        <v>2</v>
      </c>
      <c r="G1456">
        <v>2014</v>
      </c>
      <c r="H1456" t="s">
        <v>50</v>
      </c>
      <c r="I1456">
        <v>5</v>
      </c>
      <c r="J1456">
        <v>4.6277381605891499</v>
      </c>
      <c r="K1456">
        <v>5.3733276229669498</v>
      </c>
      <c r="L1456">
        <v>1075</v>
      </c>
      <c r="M1456">
        <v>17981</v>
      </c>
      <c r="N1456">
        <v>3.04997140665209</v>
      </c>
    </row>
    <row r="1457" spans="1:14" x14ac:dyDescent="0.25">
      <c r="A1457" s="20" t="s">
        <v>11821</v>
      </c>
      <c r="B1457">
        <v>6</v>
      </c>
      <c r="C1457" t="s">
        <v>74</v>
      </c>
      <c r="D1457" t="s">
        <v>88</v>
      </c>
      <c r="E1457" t="s">
        <v>11515</v>
      </c>
      <c r="F1457">
        <v>3</v>
      </c>
      <c r="G1457">
        <v>2014</v>
      </c>
      <c r="H1457" t="s">
        <v>50</v>
      </c>
      <c r="I1457">
        <v>6</v>
      </c>
      <c r="J1457">
        <v>5.5589907527165501</v>
      </c>
      <c r="K1457">
        <v>6.4478975459575096</v>
      </c>
      <c r="L1457">
        <v>1009</v>
      </c>
      <c r="M1457">
        <v>14579</v>
      </c>
      <c r="N1457">
        <v>3.1481427501027901</v>
      </c>
    </row>
    <row r="1458" spans="1:14" x14ac:dyDescent="0.25">
      <c r="A1458" s="20" t="s">
        <v>11822</v>
      </c>
      <c r="B1458">
        <v>6</v>
      </c>
      <c r="C1458" t="s">
        <v>74</v>
      </c>
      <c r="D1458" t="s">
        <v>88</v>
      </c>
      <c r="E1458" t="s">
        <v>11515</v>
      </c>
      <c r="F1458">
        <v>4</v>
      </c>
      <c r="G1458">
        <v>2014</v>
      </c>
      <c r="H1458" t="s">
        <v>50</v>
      </c>
      <c r="I1458">
        <v>6.7</v>
      </c>
      <c r="J1458">
        <v>6.3009015634855299</v>
      </c>
      <c r="K1458">
        <v>7.0520193873757098</v>
      </c>
      <c r="L1458">
        <v>1642</v>
      </c>
      <c r="M1458">
        <v>20892</v>
      </c>
      <c r="N1458">
        <v>2.4678196820164202</v>
      </c>
    </row>
    <row r="1459" spans="1:14" x14ac:dyDescent="0.25">
      <c r="A1459" s="20" t="s">
        <v>11823</v>
      </c>
      <c r="B1459">
        <v>6</v>
      </c>
      <c r="C1459" t="s">
        <v>74</v>
      </c>
      <c r="D1459" t="s">
        <v>88</v>
      </c>
      <c r="E1459" t="s">
        <v>11515</v>
      </c>
      <c r="F1459">
        <v>5</v>
      </c>
      <c r="G1459">
        <v>2014</v>
      </c>
      <c r="H1459" t="s">
        <v>50</v>
      </c>
      <c r="I1459">
        <v>9.9</v>
      </c>
      <c r="J1459">
        <v>9.5364766640712002</v>
      </c>
      <c r="K1459">
        <v>10.1766486118869</v>
      </c>
      <c r="L1459">
        <v>4197</v>
      </c>
      <c r="M1459">
        <v>34879</v>
      </c>
      <c r="N1459">
        <v>1.54358487841272</v>
      </c>
    </row>
    <row r="1460" spans="1:14" x14ac:dyDescent="0.25">
      <c r="A1460" s="20" t="s">
        <v>11824</v>
      </c>
      <c r="B1460">
        <v>6</v>
      </c>
      <c r="C1460" t="s">
        <v>74</v>
      </c>
      <c r="D1460" t="s">
        <v>88</v>
      </c>
      <c r="E1460" t="s">
        <v>11515</v>
      </c>
      <c r="F1460">
        <v>1</v>
      </c>
      <c r="G1460">
        <v>2014</v>
      </c>
      <c r="H1460" t="s">
        <v>51</v>
      </c>
      <c r="I1460">
        <v>3.2</v>
      </c>
      <c r="J1460">
        <v>2.87231817928896</v>
      </c>
      <c r="K1460">
        <v>3.4492208124212098</v>
      </c>
      <c r="L1460">
        <v>684</v>
      </c>
      <c r="M1460">
        <v>20482</v>
      </c>
      <c r="N1460">
        <v>3.8235955645093598</v>
      </c>
    </row>
    <row r="1461" spans="1:14" x14ac:dyDescent="0.25">
      <c r="A1461" s="20" t="s">
        <v>11825</v>
      </c>
      <c r="B1461">
        <v>6</v>
      </c>
      <c r="C1461" t="s">
        <v>74</v>
      </c>
      <c r="D1461" t="s">
        <v>88</v>
      </c>
      <c r="E1461" t="s">
        <v>11515</v>
      </c>
      <c r="F1461">
        <v>2</v>
      </c>
      <c r="G1461">
        <v>2014</v>
      </c>
      <c r="H1461" t="s">
        <v>51</v>
      </c>
      <c r="I1461">
        <v>7.2</v>
      </c>
      <c r="J1461">
        <v>6.8393349621659203</v>
      </c>
      <c r="K1461">
        <v>7.6364868742466996</v>
      </c>
      <c r="L1461">
        <v>1731</v>
      </c>
      <c r="M1461">
        <v>22814</v>
      </c>
      <c r="N1461">
        <v>2.4035406196088598</v>
      </c>
    </row>
    <row r="1462" spans="1:14" x14ac:dyDescent="0.25">
      <c r="A1462" s="20" t="s">
        <v>11826</v>
      </c>
      <c r="B1462">
        <v>6</v>
      </c>
      <c r="C1462" t="s">
        <v>74</v>
      </c>
      <c r="D1462" t="s">
        <v>88</v>
      </c>
      <c r="E1462" t="s">
        <v>11515</v>
      </c>
      <c r="F1462">
        <v>3</v>
      </c>
      <c r="G1462">
        <v>2014</v>
      </c>
      <c r="H1462" t="s">
        <v>51</v>
      </c>
      <c r="I1462">
        <v>6.8</v>
      </c>
      <c r="J1462">
        <v>6.4713101655280596</v>
      </c>
      <c r="K1462">
        <v>7.0993486150045104</v>
      </c>
      <c r="L1462">
        <v>2328</v>
      </c>
      <c r="M1462">
        <v>32031</v>
      </c>
      <c r="N1462">
        <v>2.0725666807241998</v>
      </c>
    </row>
    <row r="1463" spans="1:14" x14ac:dyDescent="0.25">
      <c r="A1463" s="20" t="s">
        <v>11827</v>
      </c>
      <c r="B1463">
        <v>6</v>
      </c>
      <c r="C1463" t="s">
        <v>74</v>
      </c>
      <c r="D1463" t="s">
        <v>88</v>
      </c>
      <c r="E1463" t="s">
        <v>11515</v>
      </c>
      <c r="F1463">
        <v>4</v>
      </c>
      <c r="G1463">
        <v>2014</v>
      </c>
      <c r="H1463" t="s">
        <v>51</v>
      </c>
      <c r="I1463">
        <v>7.1</v>
      </c>
      <c r="J1463">
        <v>6.8180397783007898</v>
      </c>
      <c r="K1463">
        <v>7.42523778228749</v>
      </c>
      <c r="L1463">
        <v>2843</v>
      </c>
      <c r="M1463">
        <v>35486</v>
      </c>
      <c r="N1463">
        <v>1.8754762556128399</v>
      </c>
    </row>
    <row r="1464" spans="1:14" x14ac:dyDescent="0.25">
      <c r="A1464" s="20" t="s">
        <v>11828</v>
      </c>
      <c r="B1464">
        <v>6</v>
      </c>
      <c r="C1464" t="s">
        <v>74</v>
      </c>
      <c r="D1464" t="s">
        <v>88</v>
      </c>
      <c r="E1464" t="s">
        <v>11515</v>
      </c>
      <c r="F1464">
        <v>5</v>
      </c>
      <c r="G1464">
        <v>2014</v>
      </c>
      <c r="H1464" t="s">
        <v>51</v>
      </c>
      <c r="I1464">
        <v>13.4</v>
      </c>
      <c r="J1464">
        <v>13.0553418751387</v>
      </c>
      <c r="K1464">
        <v>13.8092567713101</v>
      </c>
      <c r="L1464">
        <v>6451</v>
      </c>
      <c r="M1464">
        <v>39689</v>
      </c>
      <c r="N1464">
        <v>1.24504910103581</v>
      </c>
    </row>
    <row r="1465" spans="1:14" x14ac:dyDescent="0.25">
      <c r="A1465" s="20" t="s">
        <v>20960</v>
      </c>
      <c r="B1465">
        <v>6</v>
      </c>
      <c r="C1465" t="s">
        <v>74</v>
      </c>
      <c r="D1465" t="s">
        <v>90</v>
      </c>
      <c r="E1465" t="s">
        <v>20336</v>
      </c>
      <c r="F1465">
        <v>2</v>
      </c>
      <c r="G1465">
        <v>2014</v>
      </c>
      <c r="H1465" t="s">
        <v>52</v>
      </c>
      <c r="I1465">
        <v>6.7367742727448796</v>
      </c>
      <c r="J1465">
        <v>6.2489999999999997</v>
      </c>
      <c r="K1465">
        <v>7.2249999999999996</v>
      </c>
      <c r="L1465">
        <v>3641</v>
      </c>
      <c r="M1465" t="s">
        <v>44</v>
      </c>
      <c r="N1465">
        <v>1.65725623087565</v>
      </c>
    </row>
    <row r="1466" spans="1:14" x14ac:dyDescent="0.25">
      <c r="A1466" s="20" t="s">
        <v>20961</v>
      </c>
      <c r="B1466">
        <v>6</v>
      </c>
      <c r="C1466" t="s">
        <v>74</v>
      </c>
      <c r="D1466" t="s">
        <v>90</v>
      </c>
      <c r="E1466" t="s">
        <v>20336</v>
      </c>
      <c r="F1466">
        <v>3</v>
      </c>
      <c r="G1466">
        <v>2014</v>
      </c>
      <c r="H1466" t="s">
        <v>52</v>
      </c>
      <c r="I1466">
        <v>1.6585608828013501</v>
      </c>
      <c r="J1466">
        <v>1.2789999999999999</v>
      </c>
      <c r="K1466">
        <v>2.0379999999999998</v>
      </c>
      <c r="L1466">
        <v>1979</v>
      </c>
      <c r="M1466" t="s">
        <v>44</v>
      </c>
      <c r="N1466">
        <v>2.24790059823499</v>
      </c>
    </row>
    <row r="1467" spans="1:14" x14ac:dyDescent="0.25">
      <c r="A1467" s="20" t="s">
        <v>20962</v>
      </c>
      <c r="B1467">
        <v>6</v>
      </c>
      <c r="C1467" t="s">
        <v>74</v>
      </c>
      <c r="D1467" t="s">
        <v>90</v>
      </c>
      <c r="E1467" t="s">
        <v>20336</v>
      </c>
      <c r="F1467">
        <v>4</v>
      </c>
      <c r="G1467">
        <v>2014</v>
      </c>
      <c r="H1467" t="s">
        <v>52</v>
      </c>
      <c r="I1467">
        <v>7.6027930283189002</v>
      </c>
      <c r="J1467">
        <v>7.1109999999999998</v>
      </c>
      <c r="K1467">
        <v>8.0939999999999994</v>
      </c>
      <c r="L1467">
        <v>4038</v>
      </c>
      <c r="M1467" t="s">
        <v>44</v>
      </c>
      <c r="N1467">
        <v>1.57368151216615</v>
      </c>
    </row>
    <row r="1468" spans="1:14" x14ac:dyDescent="0.25">
      <c r="A1468" s="20" t="s">
        <v>20963</v>
      </c>
      <c r="B1468">
        <v>6</v>
      </c>
      <c r="C1468" t="s">
        <v>74</v>
      </c>
      <c r="D1468" t="s">
        <v>90</v>
      </c>
      <c r="E1468" t="s">
        <v>20336</v>
      </c>
      <c r="F1468">
        <v>5</v>
      </c>
      <c r="G1468">
        <v>2014</v>
      </c>
      <c r="H1468" t="s">
        <v>52</v>
      </c>
      <c r="I1468">
        <v>2.12886806224529</v>
      </c>
      <c r="J1468">
        <v>1.603</v>
      </c>
      <c r="K1468">
        <v>2.6549999999999998</v>
      </c>
      <c r="L1468">
        <v>718</v>
      </c>
      <c r="M1468" t="s">
        <v>44</v>
      </c>
      <c r="N1468">
        <v>3.7319668543103801</v>
      </c>
    </row>
    <row r="1469" spans="1:14" x14ac:dyDescent="0.25">
      <c r="A1469" s="20" t="s">
        <v>20964</v>
      </c>
      <c r="B1469">
        <v>6</v>
      </c>
      <c r="C1469" t="s">
        <v>74</v>
      </c>
      <c r="D1469" t="s">
        <v>90</v>
      </c>
      <c r="E1469" t="s">
        <v>20336</v>
      </c>
      <c r="F1469">
        <v>2</v>
      </c>
      <c r="G1469">
        <v>2014</v>
      </c>
      <c r="H1469" t="s">
        <v>53</v>
      </c>
      <c r="I1469">
        <v>3.9449281684467099</v>
      </c>
      <c r="J1469">
        <v>3.488</v>
      </c>
      <c r="K1469">
        <v>4.4020000000000001</v>
      </c>
      <c r="L1469">
        <v>1082</v>
      </c>
      <c r="M1469" t="s">
        <v>44</v>
      </c>
      <c r="N1469">
        <v>3.0400895015524099</v>
      </c>
    </row>
    <row r="1470" spans="1:14" x14ac:dyDescent="0.25">
      <c r="A1470" s="20" t="s">
        <v>20965</v>
      </c>
      <c r="B1470">
        <v>6</v>
      </c>
      <c r="C1470" t="s">
        <v>74</v>
      </c>
      <c r="D1470" t="s">
        <v>90</v>
      </c>
      <c r="E1470" t="s">
        <v>20336</v>
      </c>
      <c r="F1470">
        <v>3</v>
      </c>
      <c r="G1470">
        <v>2014</v>
      </c>
      <c r="H1470" t="s">
        <v>53</v>
      </c>
      <c r="I1470">
        <v>3.6965653009762498</v>
      </c>
      <c r="J1470">
        <v>3.3079999999999998</v>
      </c>
      <c r="K1470">
        <v>4.085</v>
      </c>
      <c r="L1470">
        <v>1724</v>
      </c>
      <c r="M1470" t="s">
        <v>44</v>
      </c>
      <c r="N1470">
        <v>2.40841525429544</v>
      </c>
    </row>
    <row r="1471" spans="1:14" x14ac:dyDescent="0.25">
      <c r="A1471" s="20" t="s">
        <v>20966</v>
      </c>
      <c r="B1471">
        <v>6</v>
      </c>
      <c r="C1471" t="s">
        <v>74</v>
      </c>
      <c r="D1471" t="s">
        <v>90</v>
      </c>
      <c r="E1471" t="s">
        <v>20336</v>
      </c>
      <c r="F1471">
        <v>4</v>
      </c>
      <c r="G1471">
        <v>2014</v>
      </c>
      <c r="H1471" t="s">
        <v>53</v>
      </c>
      <c r="I1471">
        <v>5.7320287944056796</v>
      </c>
      <c r="J1471">
        <v>5.3460000000000001</v>
      </c>
      <c r="K1471">
        <v>6.1180000000000003</v>
      </c>
      <c r="L1471">
        <v>3406</v>
      </c>
      <c r="M1471" t="s">
        <v>44</v>
      </c>
      <c r="N1471">
        <v>1.71347462846916</v>
      </c>
    </row>
    <row r="1472" spans="1:14" x14ac:dyDescent="0.25">
      <c r="A1472" s="20" t="s">
        <v>20967</v>
      </c>
      <c r="B1472">
        <v>6</v>
      </c>
      <c r="C1472" t="s">
        <v>74</v>
      </c>
      <c r="D1472" t="s">
        <v>90</v>
      </c>
      <c r="E1472" t="s">
        <v>20336</v>
      </c>
      <c r="F1472">
        <v>5</v>
      </c>
      <c r="G1472">
        <v>2014</v>
      </c>
      <c r="H1472" t="s">
        <v>53</v>
      </c>
      <c r="I1472">
        <v>7.4646473868043497</v>
      </c>
      <c r="J1472">
        <v>7.1139999999999999</v>
      </c>
      <c r="K1472">
        <v>7.8150000000000004</v>
      </c>
      <c r="L1472">
        <v>6516</v>
      </c>
      <c r="M1472" t="s">
        <v>44</v>
      </c>
      <c r="N1472">
        <v>1.23882357707861</v>
      </c>
    </row>
    <row r="1473" spans="1:14" x14ac:dyDescent="0.25">
      <c r="A1473" s="20" t="s">
        <v>12076</v>
      </c>
      <c r="B1473">
        <v>6</v>
      </c>
      <c r="C1473" t="s">
        <v>74</v>
      </c>
      <c r="D1473" t="s">
        <v>90</v>
      </c>
      <c r="E1473" t="s">
        <v>20336</v>
      </c>
      <c r="F1473">
        <v>2</v>
      </c>
      <c r="G1473">
        <v>2014</v>
      </c>
      <c r="H1473" t="s">
        <v>34</v>
      </c>
      <c r="I1473">
        <v>0.81410580439110003</v>
      </c>
      <c r="J1473">
        <v>0.54100000000000004</v>
      </c>
      <c r="K1473">
        <v>1.0880000000000001</v>
      </c>
      <c r="L1473">
        <v>6145</v>
      </c>
      <c r="M1473" t="s">
        <v>44</v>
      </c>
      <c r="N1473">
        <v>1.2756720974623901</v>
      </c>
    </row>
    <row r="1474" spans="1:14" x14ac:dyDescent="0.25">
      <c r="A1474" s="20" t="s">
        <v>20968</v>
      </c>
      <c r="B1474">
        <v>6</v>
      </c>
      <c r="C1474" t="s">
        <v>74</v>
      </c>
      <c r="D1474" t="s">
        <v>90</v>
      </c>
      <c r="E1474" t="s">
        <v>20336</v>
      </c>
      <c r="F1474">
        <v>2</v>
      </c>
      <c r="G1474">
        <v>2014</v>
      </c>
      <c r="H1474" t="s">
        <v>54</v>
      </c>
      <c r="I1474">
        <v>1.4105512356662899</v>
      </c>
      <c r="J1474">
        <v>0.60499999999999998</v>
      </c>
      <c r="K1474">
        <v>2.2160000000000002</v>
      </c>
      <c r="L1474">
        <v>1091</v>
      </c>
      <c r="M1474" t="s">
        <v>44</v>
      </c>
      <c r="N1474">
        <v>3.0275242098833601</v>
      </c>
    </row>
    <row r="1475" spans="1:14" x14ac:dyDescent="0.25">
      <c r="A1475" s="20" t="s">
        <v>20969</v>
      </c>
      <c r="B1475">
        <v>6</v>
      </c>
      <c r="C1475" t="s">
        <v>74</v>
      </c>
      <c r="D1475" t="s">
        <v>90</v>
      </c>
      <c r="E1475" t="s">
        <v>20336</v>
      </c>
      <c r="F1475">
        <v>3</v>
      </c>
      <c r="G1475">
        <v>2014</v>
      </c>
      <c r="H1475" t="s">
        <v>54</v>
      </c>
      <c r="I1475">
        <v>3.69926369281391</v>
      </c>
      <c r="J1475">
        <v>2.8570000000000002</v>
      </c>
      <c r="K1475">
        <v>4.5410000000000004</v>
      </c>
      <c r="L1475">
        <v>1599</v>
      </c>
      <c r="M1475" t="s">
        <v>44</v>
      </c>
      <c r="N1475">
        <v>2.5007816164017802</v>
      </c>
    </row>
    <row r="1476" spans="1:14" x14ac:dyDescent="0.25">
      <c r="A1476" s="20" t="s">
        <v>20970</v>
      </c>
      <c r="B1476">
        <v>6</v>
      </c>
      <c r="C1476" t="s">
        <v>74</v>
      </c>
      <c r="D1476" t="s">
        <v>90</v>
      </c>
      <c r="E1476" t="s">
        <v>20336</v>
      </c>
      <c r="F1476">
        <v>4</v>
      </c>
      <c r="G1476">
        <v>2014</v>
      </c>
      <c r="H1476" t="s">
        <v>54</v>
      </c>
      <c r="I1476">
        <v>4.6314355399729603</v>
      </c>
      <c r="J1476">
        <v>3.746</v>
      </c>
      <c r="K1476">
        <v>5.5170000000000003</v>
      </c>
      <c r="L1476">
        <v>1524</v>
      </c>
      <c r="M1476" t="s">
        <v>44</v>
      </c>
      <c r="N1476">
        <v>2.5615775978927999</v>
      </c>
    </row>
    <row r="1477" spans="1:14" x14ac:dyDescent="0.25">
      <c r="A1477" s="20" t="s">
        <v>20971</v>
      </c>
      <c r="B1477">
        <v>6</v>
      </c>
      <c r="C1477" t="s">
        <v>74</v>
      </c>
      <c r="D1477" t="s">
        <v>90</v>
      </c>
      <c r="E1477" t="s">
        <v>20336</v>
      </c>
      <c r="F1477">
        <v>5</v>
      </c>
      <c r="G1477">
        <v>2014</v>
      </c>
      <c r="H1477" t="s">
        <v>54</v>
      </c>
      <c r="I1477">
        <v>-1.02186221920445</v>
      </c>
      <c r="J1477">
        <v>-1.97</v>
      </c>
      <c r="K1477">
        <v>-7.3999999999999996E-2</v>
      </c>
      <c r="L1477">
        <v>326</v>
      </c>
      <c r="M1477" t="s">
        <v>44</v>
      </c>
      <c r="N1477">
        <v>5.5384877562171102</v>
      </c>
    </row>
    <row r="1478" spans="1:14" x14ac:dyDescent="0.25">
      <c r="A1478" s="20" t="s">
        <v>12077</v>
      </c>
      <c r="B1478">
        <v>6</v>
      </c>
      <c r="C1478" t="s">
        <v>74</v>
      </c>
      <c r="D1478" t="s">
        <v>90</v>
      </c>
      <c r="E1478" t="s">
        <v>20336</v>
      </c>
      <c r="F1478">
        <v>3</v>
      </c>
      <c r="G1478">
        <v>2014</v>
      </c>
      <c r="H1478" t="s">
        <v>34</v>
      </c>
      <c r="I1478">
        <v>1.70367161209856</v>
      </c>
      <c r="J1478">
        <v>1.4119999999999999</v>
      </c>
      <c r="K1478">
        <v>1.9950000000000001</v>
      </c>
      <c r="L1478">
        <v>6196</v>
      </c>
      <c r="M1478" t="s">
        <v>44</v>
      </c>
      <c r="N1478">
        <v>1.2704111461687799</v>
      </c>
    </row>
    <row r="1479" spans="1:14" x14ac:dyDescent="0.25">
      <c r="A1479" s="20" t="s">
        <v>7827</v>
      </c>
      <c r="B1479">
        <v>6</v>
      </c>
      <c r="C1479" t="s">
        <v>74</v>
      </c>
      <c r="D1479" t="s">
        <v>90</v>
      </c>
      <c r="E1479" t="s">
        <v>20336</v>
      </c>
      <c r="F1479">
        <v>2</v>
      </c>
      <c r="G1479">
        <v>2014</v>
      </c>
      <c r="H1479" t="s">
        <v>55</v>
      </c>
      <c r="I1479">
        <v>-0.205071134095137</v>
      </c>
      <c r="J1479">
        <v>-0.48699999999999999</v>
      </c>
      <c r="K1479">
        <v>7.6999999999999999E-2</v>
      </c>
      <c r="L1479">
        <v>4127</v>
      </c>
      <c r="M1479" t="s">
        <v>44</v>
      </c>
      <c r="N1479">
        <v>1.55662057149009</v>
      </c>
    </row>
    <row r="1480" spans="1:14" x14ac:dyDescent="0.25">
      <c r="A1480" s="20" t="s">
        <v>7830</v>
      </c>
      <c r="B1480">
        <v>6</v>
      </c>
      <c r="C1480" t="s">
        <v>74</v>
      </c>
      <c r="D1480" t="s">
        <v>90</v>
      </c>
      <c r="E1480" t="s">
        <v>20336</v>
      </c>
      <c r="F1480">
        <v>3</v>
      </c>
      <c r="G1480">
        <v>2014</v>
      </c>
      <c r="H1480" t="s">
        <v>55</v>
      </c>
      <c r="I1480">
        <v>3.4225615763777899</v>
      </c>
      <c r="J1480">
        <v>3.081</v>
      </c>
      <c r="K1480">
        <v>3.7639999999999998</v>
      </c>
      <c r="L1480">
        <v>6284</v>
      </c>
      <c r="M1480" t="s">
        <v>44</v>
      </c>
      <c r="N1480">
        <v>1.26148448011498</v>
      </c>
    </row>
    <row r="1481" spans="1:14" x14ac:dyDescent="0.25">
      <c r="A1481" s="20" t="s">
        <v>7831</v>
      </c>
      <c r="B1481">
        <v>6</v>
      </c>
      <c r="C1481" t="s">
        <v>74</v>
      </c>
      <c r="D1481" t="s">
        <v>90</v>
      </c>
      <c r="E1481" t="s">
        <v>20336</v>
      </c>
      <c r="F1481">
        <v>4</v>
      </c>
      <c r="G1481">
        <v>2014</v>
      </c>
      <c r="H1481" t="s">
        <v>55</v>
      </c>
      <c r="I1481">
        <v>3.8437654151413798</v>
      </c>
      <c r="J1481">
        <v>3.4870000000000001</v>
      </c>
      <c r="K1481">
        <v>4.2</v>
      </c>
      <c r="L1481">
        <v>5742</v>
      </c>
      <c r="M1481" t="s">
        <v>44</v>
      </c>
      <c r="N1481">
        <v>1.31967930410816</v>
      </c>
    </row>
    <row r="1482" spans="1:14" x14ac:dyDescent="0.25">
      <c r="A1482" s="20" t="s">
        <v>7832</v>
      </c>
      <c r="B1482">
        <v>6</v>
      </c>
      <c r="C1482" t="s">
        <v>74</v>
      </c>
      <c r="D1482" t="s">
        <v>90</v>
      </c>
      <c r="E1482" t="s">
        <v>20336</v>
      </c>
      <c r="F1482">
        <v>5</v>
      </c>
      <c r="G1482">
        <v>2014</v>
      </c>
      <c r="H1482" t="s">
        <v>55</v>
      </c>
      <c r="I1482">
        <v>4.9918744788365004</v>
      </c>
      <c r="J1482">
        <v>4.5289999999999999</v>
      </c>
      <c r="K1482">
        <v>5.4550000000000001</v>
      </c>
      <c r="L1482">
        <v>3319</v>
      </c>
      <c r="M1482" t="s">
        <v>44</v>
      </c>
      <c r="N1482">
        <v>1.73578676960941</v>
      </c>
    </row>
    <row r="1483" spans="1:14" x14ac:dyDescent="0.25">
      <c r="A1483" s="20" t="s">
        <v>12078</v>
      </c>
      <c r="B1483">
        <v>6</v>
      </c>
      <c r="C1483" t="s">
        <v>74</v>
      </c>
      <c r="D1483" t="s">
        <v>90</v>
      </c>
      <c r="E1483" t="s">
        <v>20336</v>
      </c>
      <c r="F1483">
        <v>4</v>
      </c>
      <c r="G1483">
        <v>2014</v>
      </c>
      <c r="H1483" t="s">
        <v>34</v>
      </c>
      <c r="I1483">
        <v>-0.82614357951671702</v>
      </c>
      <c r="J1483">
        <v>-1.095</v>
      </c>
      <c r="K1483">
        <v>-0.55700000000000005</v>
      </c>
      <c r="L1483">
        <v>3606</v>
      </c>
      <c r="M1483" t="s">
        <v>44</v>
      </c>
      <c r="N1483">
        <v>1.6652795114811301</v>
      </c>
    </row>
    <row r="1484" spans="1:14" x14ac:dyDescent="0.25">
      <c r="A1484" s="20" t="s">
        <v>7848</v>
      </c>
      <c r="B1484">
        <v>6</v>
      </c>
      <c r="C1484" t="s">
        <v>74</v>
      </c>
      <c r="D1484" t="s">
        <v>90</v>
      </c>
      <c r="E1484" t="s">
        <v>20336</v>
      </c>
      <c r="F1484">
        <v>2</v>
      </c>
      <c r="G1484">
        <v>2014</v>
      </c>
      <c r="H1484" t="s">
        <v>56</v>
      </c>
      <c r="I1484">
        <v>4.1126635787969503</v>
      </c>
      <c r="J1484">
        <v>3.0750000000000002</v>
      </c>
      <c r="K1484">
        <v>5.15</v>
      </c>
      <c r="L1484">
        <v>353</v>
      </c>
      <c r="M1484" t="s">
        <v>44</v>
      </c>
      <c r="N1484">
        <v>5.3224629541234902</v>
      </c>
    </row>
    <row r="1485" spans="1:14" x14ac:dyDescent="0.25">
      <c r="A1485" s="20" t="s">
        <v>7851</v>
      </c>
      <c r="B1485">
        <v>6</v>
      </c>
      <c r="C1485" t="s">
        <v>74</v>
      </c>
      <c r="D1485" t="s">
        <v>90</v>
      </c>
      <c r="E1485" t="s">
        <v>20336</v>
      </c>
      <c r="F1485">
        <v>3</v>
      </c>
      <c r="G1485">
        <v>2014</v>
      </c>
      <c r="H1485" t="s">
        <v>56</v>
      </c>
      <c r="I1485">
        <v>6.2838223525982499</v>
      </c>
      <c r="J1485">
        <v>5.2220000000000004</v>
      </c>
      <c r="K1485">
        <v>7.3460000000000001</v>
      </c>
      <c r="L1485">
        <v>551</v>
      </c>
      <c r="M1485" t="s">
        <v>44</v>
      </c>
      <c r="N1485">
        <v>4.2601432284230496</v>
      </c>
    </row>
    <row r="1486" spans="1:14" x14ac:dyDescent="0.25">
      <c r="A1486" s="20" t="s">
        <v>7852</v>
      </c>
      <c r="B1486">
        <v>6</v>
      </c>
      <c r="C1486" t="s">
        <v>74</v>
      </c>
      <c r="D1486" t="s">
        <v>90</v>
      </c>
      <c r="E1486" t="s">
        <v>20336</v>
      </c>
      <c r="F1486">
        <v>4</v>
      </c>
      <c r="G1486">
        <v>2014</v>
      </c>
      <c r="H1486" t="s">
        <v>56</v>
      </c>
      <c r="I1486">
        <v>-1.44077842560388</v>
      </c>
      <c r="J1486">
        <v>-2.0990000000000002</v>
      </c>
      <c r="K1486">
        <v>-0.78300000000000003</v>
      </c>
      <c r="L1486">
        <v>157</v>
      </c>
      <c r="M1486" t="s">
        <v>44</v>
      </c>
      <c r="N1486">
        <v>7.9808688446762197</v>
      </c>
    </row>
    <row r="1487" spans="1:14" x14ac:dyDescent="0.25">
      <c r="A1487" s="20" t="s">
        <v>7853</v>
      </c>
      <c r="B1487">
        <v>6</v>
      </c>
      <c r="C1487" t="s">
        <v>74</v>
      </c>
      <c r="D1487" t="s">
        <v>90</v>
      </c>
      <c r="E1487" t="s">
        <v>20336</v>
      </c>
      <c r="F1487">
        <v>5</v>
      </c>
      <c r="G1487">
        <v>2014</v>
      </c>
      <c r="H1487" t="s">
        <v>56</v>
      </c>
      <c r="I1487">
        <v>6.4952937400960096</v>
      </c>
      <c r="J1487">
        <v>5.7690000000000001</v>
      </c>
      <c r="K1487">
        <v>7.2220000000000004</v>
      </c>
      <c r="L1487">
        <v>2379</v>
      </c>
      <c r="M1487" t="s">
        <v>44</v>
      </c>
      <c r="N1487">
        <v>2.0502309202618201</v>
      </c>
    </row>
    <row r="1488" spans="1:14" x14ac:dyDescent="0.25">
      <c r="A1488" s="20" t="s">
        <v>12079</v>
      </c>
      <c r="B1488">
        <v>6</v>
      </c>
      <c r="C1488" t="s">
        <v>74</v>
      </c>
      <c r="D1488" t="s">
        <v>90</v>
      </c>
      <c r="E1488" t="s">
        <v>20336</v>
      </c>
      <c r="F1488">
        <v>5</v>
      </c>
      <c r="G1488">
        <v>2014</v>
      </c>
      <c r="H1488" t="s">
        <v>34</v>
      </c>
      <c r="I1488">
        <v>2.39620650793454</v>
      </c>
      <c r="J1488">
        <v>2.1160000000000001</v>
      </c>
      <c r="K1488">
        <v>2.6760000000000002</v>
      </c>
      <c r="L1488">
        <v>6803</v>
      </c>
      <c r="M1488" t="s">
        <v>44</v>
      </c>
      <c r="N1488">
        <v>1.2124107111333899</v>
      </c>
    </row>
    <row r="1489" spans="1:14" x14ac:dyDescent="0.25">
      <c r="A1489" s="20" t="s">
        <v>7869</v>
      </c>
      <c r="B1489">
        <v>6</v>
      </c>
      <c r="C1489" t="s">
        <v>74</v>
      </c>
      <c r="D1489" t="s">
        <v>90</v>
      </c>
      <c r="E1489" t="s">
        <v>20336</v>
      </c>
      <c r="F1489">
        <v>2</v>
      </c>
      <c r="G1489">
        <v>2014</v>
      </c>
      <c r="H1489" t="s">
        <v>57</v>
      </c>
      <c r="I1489">
        <v>-3.4772014241410298</v>
      </c>
      <c r="J1489">
        <v>-3.996</v>
      </c>
      <c r="K1489">
        <v>-2.9580000000000002</v>
      </c>
      <c r="L1489">
        <v>619</v>
      </c>
      <c r="M1489" t="s">
        <v>44</v>
      </c>
      <c r="N1489">
        <v>4.0193393552907004</v>
      </c>
    </row>
    <row r="1490" spans="1:14" x14ac:dyDescent="0.25">
      <c r="A1490" s="20" t="s">
        <v>7872</v>
      </c>
      <c r="B1490">
        <v>6</v>
      </c>
      <c r="C1490" t="s">
        <v>74</v>
      </c>
      <c r="D1490" t="s">
        <v>90</v>
      </c>
      <c r="E1490" t="s">
        <v>20336</v>
      </c>
      <c r="F1490">
        <v>3</v>
      </c>
      <c r="G1490">
        <v>2014</v>
      </c>
      <c r="H1490" t="s">
        <v>57</v>
      </c>
      <c r="I1490">
        <v>4.39112303874946</v>
      </c>
      <c r="J1490">
        <v>3.7559999999999998</v>
      </c>
      <c r="K1490">
        <v>5.0259999999999998</v>
      </c>
      <c r="L1490">
        <v>2861</v>
      </c>
      <c r="M1490" t="s">
        <v>44</v>
      </c>
      <c r="N1490">
        <v>1.8695671611767</v>
      </c>
    </row>
    <row r="1491" spans="1:14" x14ac:dyDescent="0.25">
      <c r="A1491" s="20" t="s">
        <v>7873</v>
      </c>
      <c r="B1491">
        <v>6</v>
      </c>
      <c r="C1491" t="s">
        <v>74</v>
      </c>
      <c r="D1491" t="s">
        <v>90</v>
      </c>
      <c r="E1491" t="s">
        <v>20336</v>
      </c>
      <c r="F1491">
        <v>4</v>
      </c>
      <c r="G1491">
        <v>2014</v>
      </c>
      <c r="H1491" t="s">
        <v>57</v>
      </c>
      <c r="I1491">
        <v>2.8206793940504298</v>
      </c>
      <c r="J1491">
        <v>2.2160000000000002</v>
      </c>
      <c r="K1491">
        <v>3.4249999999999998</v>
      </c>
      <c r="L1491">
        <v>2757</v>
      </c>
      <c r="M1491" t="s">
        <v>44</v>
      </c>
      <c r="N1491">
        <v>1.90450280635837</v>
      </c>
    </row>
    <row r="1492" spans="1:14" x14ac:dyDescent="0.25">
      <c r="A1492" s="20" t="s">
        <v>7874</v>
      </c>
      <c r="B1492">
        <v>6</v>
      </c>
      <c r="C1492" t="s">
        <v>74</v>
      </c>
      <c r="D1492" t="s">
        <v>90</v>
      </c>
      <c r="E1492" t="s">
        <v>20336</v>
      </c>
      <c r="F1492">
        <v>5</v>
      </c>
      <c r="G1492">
        <v>2014</v>
      </c>
      <c r="H1492" t="s">
        <v>57</v>
      </c>
      <c r="I1492">
        <v>3.7531171284843499</v>
      </c>
      <c r="J1492">
        <v>3.0720000000000001</v>
      </c>
      <c r="K1492">
        <v>4.4340000000000002</v>
      </c>
      <c r="L1492">
        <v>1957</v>
      </c>
      <c r="M1492" t="s">
        <v>44</v>
      </c>
      <c r="N1492">
        <v>2.2605003945421198</v>
      </c>
    </row>
    <row r="1493" spans="1:14" x14ac:dyDescent="0.25">
      <c r="A1493" s="20" t="s">
        <v>7890</v>
      </c>
      <c r="B1493">
        <v>6</v>
      </c>
      <c r="C1493" t="s">
        <v>74</v>
      </c>
      <c r="D1493" t="s">
        <v>90</v>
      </c>
      <c r="E1493" t="s">
        <v>20336</v>
      </c>
      <c r="F1493">
        <v>2</v>
      </c>
      <c r="G1493">
        <v>2014</v>
      </c>
      <c r="H1493" t="s">
        <v>58</v>
      </c>
      <c r="I1493">
        <v>-0.92904960722208796</v>
      </c>
      <c r="J1493">
        <v>-1.1970000000000001</v>
      </c>
      <c r="K1493">
        <v>-0.66100000000000003</v>
      </c>
      <c r="L1493">
        <v>1943</v>
      </c>
      <c r="M1493" t="s">
        <v>44</v>
      </c>
      <c r="N1493">
        <v>2.2686296284646601</v>
      </c>
    </row>
    <row r="1494" spans="1:14" x14ac:dyDescent="0.25">
      <c r="A1494" s="20" t="s">
        <v>7893</v>
      </c>
      <c r="B1494">
        <v>6</v>
      </c>
      <c r="C1494" t="s">
        <v>74</v>
      </c>
      <c r="D1494" t="s">
        <v>90</v>
      </c>
      <c r="E1494" t="s">
        <v>20336</v>
      </c>
      <c r="F1494">
        <v>3</v>
      </c>
      <c r="G1494">
        <v>2014</v>
      </c>
      <c r="H1494" t="s">
        <v>58</v>
      </c>
      <c r="I1494">
        <v>1.9865256569902501</v>
      </c>
      <c r="J1494">
        <v>1.7030000000000001</v>
      </c>
      <c r="K1494">
        <v>2.27</v>
      </c>
      <c r="L1494">
        <v>5082</v>
      </c>
      <c r="M1494" t="s">
        <v>44</v>
      </c>
      <c r="N1494">
        <v>1.40275772692811</v>
      </c>
    </row>
    <row r="1495" spans="1:14" x14ac:dyDescent="0.25">
      <c r="A1495" s="20" t="s">
        <v>7894</v>
      </c>
      <c r="B1495">
        <v>6</v>
      </c>
      <c r="C1495" t="s">
        <v>74</v>
      </c>
      <c r="D1495" t="s">
        <v>90</v>
      </c>
      <c r="E1495" t="s">
        <v>20336</v>
      </c>
      <c r="F1495">
        <v>4</v>
      </c>
      <c r="G1495">
        <v>2014</v>
      </c>
      <c r="H1495" t="s">
        <v>58</v>
      </c>
      <c r="I1495">
        <v>3.8071121603260898</v>
      </c>
      <c r="J1495">
        <v>3.52</v>
      </c>
      <c r="K1495">
        <v>4.0949999999999998</v>
      </c>
      <c r="L1495">
        <v>8130</v>
      </c>
      <c r="M1495" t="s">
        <v>44</v>
      </c>
      <c r="N1495">
        <v>1.1090591959507801</v>
      </c>
    </row>
    <row r="1496" spans="1:14" x14ac:dyDescent="0.25">
      <c r="A1496" s="20" t="s">
        <v>7895</v>
      </c>
      <c r="B1496">
        <v>6</v>
      </c>
      <c r="C1496" t="s">
        <v>74</v>
      </c>
      <c r="D1496" t="s">
        <v>90</v>
      </c>
      <c r="E1496" t="s">
        <v>20336</v>
      </c>
      <c r="F1496">
        <v>5</v>
      </c>
      <c r="G1496">
        <v>2014</v>
      </c>
      <c r="H1496" t="s">
        <v>58</v>
      </c>
      <c r="I1496">
        <v>4.4612921918636701</v>
      </c>
      <c r="J1496">
        <v>4.1820000000000004</v>
      </c>
      <c r="K1496">
        <v>4.74</v>
      </c>
      <c r="L1496">
        <v>9629</v>
      </c>
      <c r="M1496" t="s">
        <v>44</v>
      </c>
      <c r="N1496">
        <v>1.01908264743822</v>
      </c>
    </row>
    <row r="1497" spans="1:14" x14ac:dyDescent="0.25">
      <c r="A1497" s="20" t="s">
        <v>20972</v>
      </c>
      <c r="B1497">
        <v>6</v>
      </c>
      <c r="C1497" t="s">
        <v>74</v>
      </c>
      <c r="D1497" t="s">
        <v>90</v>
      </c>
      <c r="E1497" t="s">
        <v>20336</v>
      </c>
      <c r="F1497">
        <v>2</v>
      </c>
      <c r="G1497">
        <v>2014</v>
      </c>
      <c r="H1497" t="s">
        <v>59</v>
      </c>
      <c r="I1497">
        <v>-2.9196754395297599</v>
      </c>
      <c r="J1497">
        <v>-3.806</v>
      </c>
      <c r="K1497">
        <v>-2.0329999999999999</v>
      </c>
      <c r="L1497">
        <v>266</v>
      </c>
      <c r="M1497" t="s">
        <v>44</v>
      </c>
      <c r="N1497">
        <v>6.1313933948496597</v>
      </c>
    </row>
    <row r="1498" spans="1:14" x14ac:dyDescent="0.25">
      <c r="A1498" s="20" t="s">
        <v>20973</v>
      </c>
      <c r="B1498">
        <v>6</v>
      </c>
      <c r="C1498" t="s">
        <v>74</v>
      </c>
      <c r="D1498" t="s">
        <v>90</v>
      </c>
      <c r="E1498" t="s">
        <v>20336</v>
      </c>
      <c r="F1498">
        <v>3</v>
      </c>
      <c r="G1498">
        <v>2014</v>
      </c>
      <c r="H1498" t="s">
        <v>59</v>
      </c>
      <c r="I1498">
        <v>-0.85602165278467302</v>
      </c>
      <c r="J1498">
        <v>-1.85</v>
      </c>
      <c r="K1498">
        <v>0.13800000000000001</v>
      </c>
      <c r="L1498">
        <v>415</v>
      </c>
      <c r="M1498" t="s">
        <v>44</v>
      </c>
      <c r="N1498">
        <v>4.9088069367381602</v>
      </c>
    </row>
    <row r="1499" spans="1:14" x14ac:dyDescent="0.25">
      <c r="A1499" s="20" t="s">
        <v>20974</v>
      </c>
      <c r="B1499">
        <v>6</v>
      </c>
      <c r="C1499" t="s">
        <v>74</v>
      </c>
      <c r="D1499" t="s">
        <v>90</v>
      </c>
      <c r="E1499" t="s">
        <v>20336</v>
      </c>
      <c r="F1499">
        <v>4</v>
      </c>
      <c r="G1499">
        <v>2014</v>
      </c>
      <c r="H1499" t="s">
        <v>59</v>
      </c>
      <c r="I1499">
        <v>6.7803154307217701</v>
      </c>
      <c r="J1499">
        <v>5.7370000000000001</v>
      </c>
      <c r="K1499">
        <v>7.8230000000000004</v>
      </c>
      <c r="L1499">
        <v>1755</v>
      </c>
      <c r="M1499" t="s">
        <v>44</v>
      </c>
      <c r="N1499">
        <v>2.38704958013144</v>
      </c>
    </row>
    <row r="1500" spans="1:14" x14ac:dyDescent="0.25">
      <c r="A1500" s="20" t="s">
        <v>20975</v>
      </c>
      <c r="B1500">
        <v>6</v>
      </c>
      <c r="C1500" t="s">
        <v>74</v>
      </c>
      <c r="D1500" t="s">
        <v>90</v>
      </c>
      <c r="E1500" t="s">
        <v>20336</v>
      </c>
      <c r="F1500">
        <v>5</v>
      </c>
      <c r="G1500">
        <v>2014</v>
      </c>
      <c r="H1500" t="s">
        <v>59</v>
      </c>
      <c r="I1500">
        <v>2.8694268914654502</v>
      </c>
      <c r="J1500">
        <v>1.857</v>
      </c>
      <c r="K1500">
        <v>3.8820000000000001</v>
      </c>
      <c r="L1500">
        <v>939</v>
      </c>
      <c r="M1500" t="s">
        <v>44</v>
      </c>
      <c r="N1500">
        <v>3.2633766658241901</v>
      </c>
    </row>
    <row r="1501" spans="1:14" x14ac:dyDescent="0.25">
      <c r="A1501" s="20" t="s">
        <v>20976</v>
      </c>
      <c r="B1501">
        <v>6</v>
      </c>
      <c r="C1501" t="s">
        <v>74</v>
      </c>
      <c r="D1501" t="s">
        <v>90</v>
      </c>
      <c r="E1501" t="s">
        <v>20336</v>
      </c>
      <c r="F1501">
        <v>2</v>
      </c>
      <c r="G1501">
        <v>2014</v>
      </c>
      <c r="H1501" t="s">
        <v>60</v>
      </c>
      <c r="I1501">
        <v>-0.36194875919610903</v>
      </c>
      <c r="J1501">
        <v>-0.59099999999999997</v>
      </c>
      <c r="K1501">
        <v>-0.13300000000000001</v>
      </c>
      <c r="L1501">
        <v>9462</v>
      </c>
      <c r="M1501" t="s">
        <v>44</v>
      </c>
      <c r="N1501">
        <v>1.0280364852510799</v>
      </c>
    </row>
    <row r="1502" spans="1:14" x14ac:dyDescent="0.25">
      <c r="A1502" s="20" t="s">
        <v>20977</v>
      </c>
      <c r="B1502">
        <v>6</v>
      </c>
      <c r="C1502" t="s">
        <v>74</v>
      </c>
      <c r="D1502" t="s">
        <v>90</v>
      </c>
      <c r="E1502" t="s">
        <v>20336</v>
      </c>
      <c r="F1502">
        <v>3</v>
      </c>
      <c r="G1502">
        <v>2014</v>
      </c>
      <c r="H1502" t="s">
        <v>60</v>
      </c>
      <c r="I1502">
        <v>0.48821470464960698</v>
      </c>
      <c r="J1502">
        <v>0.24399999999999999</v>
      </c>
      <c r="K1502">
        <v>0.73299999999999998</v>
      </c>
      <c r="L1502">
        <v>9069</v>
      </c>
      <c r="M1502" t="s">
        <v>44</v>
      </c>
      <c r="N1502">
        <v>1.05007495177462</v>
      </c>
    </row>
    <row r="1503" spans="1:14" x14ac:dyDescent="0.25">
      <c r="A1503" s="20" t="s">
        <v>20978</v>
      </c>
      <c r="B1503">
        <v>6</v>
      </c>
      <c r="C1503" t="s">
        <v>74</v>
      </c>
      <c r="D1503" t="s">
        <v>90</v>
      </c>
      <c r="E1503" t="s">
        <v>20336</v>
      </c>
      <c r="F1503">
        <v>4</v>
      </c>
      <c r="G1503">
        <v>2014</v>
      </c>
      <c r="H1503" t="s">
        <v>60</v>
      </c>
      <c r="I1503">
        <v>6.7033410073161506E-2</v>
      </c>
      <c r="J1503">
        <v>-0.189</v>
      </c>
      <c r="K1503">
        <v>0.32300000000000001</v>
      </c>
      <c r="L1503">
        <v>6349</v>
      </c>
      <c r="M1503" t="s">
        <v>44</v>
      </c>
      <c r="N1503">
        <v>1.2550104338863699</v>
      </c>
    </row>
    <row r="1504" spans="1:14" x14ac:dyDescent="0.25">
      <c r="A1504" s="20" t="s">
        <v>20979</v>
      </c>
      <c r="B1504">
        <v>6</v>
      </c>
      <c r="C1504" t="s">
        <v>74</v>
      </c>
      <c r="D1504" t="s">
        <v>90</v>
      </c>
      <c r="E1504" t="s">
        <v>20336</v>
      </c>
      <c r="F1504">
        <v>5</v>
      </c>
      <c r="G1504">
        <v>2014</v>
      </c>
      <c r="H1504" t="s">
        <v>60</v>
      </c>
      <c r="I1504">
        <v>2.2668741157386898</v>
      </c>
      <c r="J1504">
        <v>1.9359999999999999</v>
      </c>
      <c r="K1504">
        <v>2.597</v>
      </c>
      <c r="L1504">
        <v>4513</v>
      </c>
      <c r="M1504" t="s">
        <v>44</v>
      </c>
      <c r="N1504">
        <v>1.48856338852811</v>
      </c>
    </row>
    <row r="1505" spans="1:14" x14ac:dyDescent="0.25">
      <c r="A1505" s="20" t="s">
        <v>20980</v>
      </c>
      <c r="B1505">
        <v>6</v>
      </c>
      <c r="C1505" t="s">
        <v>74</v>
      </c>
      <c r="D1505" t="s">
        <v>90</v>
      </c>
      <c r="E1505" t="s">
        <v>20336</v>
      </c>
      <c r="F1505">
        <v>2</v>
      </c>
      <c r="G1505">
        <v>2014</v>
      </c>
      <c r="H1505" t="s">
        <v>61</v>
      </c>
      <c r="I1505">
        <v>2.1348744457054001</v>
      </c>
      <c r="J1505">
        <v>0.90100000000000002</v>
      </c>
      <c r="K1505">
        <v>3.3679999999999999</v>
      </c>
      <c r="L1505">
        <v>402</v>
      </c>
      <c r="M1505" t="s">
        <v>44</v>
      </c>
      <c r="N1505">
        <v>4.9875466805381601</v>
      </c>
    </row>
    <row r="1506" spans="1:14" x14ac:dyDescent="0.25">
      <c r="A1506" s="20" t="s">
        <v>20981</v>
      </c>
      <c r="B1506">
        <v>6</v>
      </c>
      <c r="C1506" t="s">
        <v>74</v>
      </c>
      <c r="D1506" t="s">
        <v>90</v>
      </c>
      <c r="E1506" t="s">
        <v>20336</v>
      </c>
      <c r="F1506">
        <v>3</v>
      </c>
      <c r="G1506">
        <v>2014</v>
      </c>
      <c r="H1506" t="s">
        <v>61</v>
      </c>
      <c r="I1506">
        <v>-0.20741003797115501</v>
      </c>
      <c r="J1506">
        <v>-1.264</v>
      </c>
      <c r="K1506">
        <v>0.84899999999999998</v>
      </c>
      <c r="L1506">
        <v>555</v>
      </c>
      <c r="M1506" t="s">
        <v>44</v>
      </c>
      <c r="N1506">
        <v>4.2447635997800903</v>
      </c>
    </row>
    <row r="1507" spans="1:14" x14ac:dyDescent="0.25">
      <c r="A1507" s="20" t="s">
        <v>20982</v>
      </c>
      <c r="B1507">
        <v>6</v>
      </c>
      <c r="C1507" t="s">
        <v>74</v>
      </c>
      <c r="D1507" t="s">
        <v>90</v>
      </c>
      <c r="E1507" t="s">
        <v>20336</v>
      </c>
      <c r="F1507">
        <v>4</v>
      </c>
      <c r="G1507">
        <v>2014</v>
      </c>
      <c r="H1507" t="s">
        <v>61</v>
      </c>
      <c r="I1507">
        <v>7.1947589322254801</v>
      </c>
      <c r="J1507">
        <v>5.9589999999999996</v>
      </c>
      <c r="K1507">
        <v>8.4309999999999992</v>
      </c>
      <c r="L1507">
        <v>1273</v>
      </c>
      <c r="M1507" t="s">
        <v>44</v>
      </c>
      <c r="N1507">
        <v>2.8027592733560498</v>
      </c>
    </row>
    <row r="1508" spans="1:14" x14ac:dyDescent="0.25">
      <c r="A1508" s="20" t="s">
        <v>20983</v>
      </c>
      <c r="B1508">
        <v>6</v>
      </c>
      <c r="C1508" t="s">
        <v>74</v>
      </c>
      <c r="D1508" t="s">
        <v>90</v>
      </c>
      <c r="E1508" t="s">
        <v>20336</v>
      </c>
      <c r="F1508">
        <v>5</v>
      </c>
      <c r="G1508">
        <v>2014</v>
      </c>
      <c r="H1508" t="s">
        <v>61</v>
      </c>
      <c r="I1508">
        <v>2.2929370613726801</v>
      </c>
      <c r="J1508">
        <v>0.85</v>
      </c>
      <c r="K1508">
        <v>3.7360000000000002</v>
      </c>
      <c r="L1508">
        <v>261</v>
      </c>
      <c r="M1508" t="s">
        <v>44</v>
      </c>
      <c r="N1508">
        <v>6.1898446059017296</v>
      </c>
    </row>
    <row r="1509" spans="1:14" x14ac:dyDescent="0.25">
      <c r="A1509" s="20" t="s">
        <v>20984</v>
      </c>
      <c r="B1509">
        <v>6</v>
      </c>
      <c r="C1509" t="s">
        <v>74</v>
      </c>
      <c r="D1509" t="s">
        <v>90</v>
      </c>
      <c r="E1509" t="s">
        <v>20336</v>
      </c>
      <c r="F1509">
        <v>2</v>
      </c>
      <c r="G1509">
        <v>2014</v>
      </c>
      <c r="H1509" t="s">
        <v>62</v>
      </c>
      <c r="I1509">
        <v>5.5978994652090703</v>
      </c>
      <c r="J1509">
        <v>4.5780000000000003</v>
      </c>
      <c r="K1509">
        <v>6.6180000000000003</v>
      </c>
      <c r="L1509">
        <v>514</v>
      </c>
      <c r="M1509" t="s">
        <v>44</v>
      </c>
      <c r="N1509">
        <v>4.4108109139123099</v>
      </c>
    </row>
    <row r="1510" spans="1:14" x14ac:dyDescent="0.25">
      <c r="A1510" s="20" t="s">
        <v>20985</v>
      </c>
      <c r="B1510">
        <v>6</v>
      </c>
      <c r="C1510" t="s">
        <v>74</v>
      </c>
      <c r="D1510" t="s">
        <v>90</v>
      </c>
      <c r="E1510" t="s">
        <v>20336</v>
      </c>
      <c r="F1510">
        <v>3</v>
      </c>
      <c r="G1510">
        <v>2014</v>
      </c>
      <c r="H1510" t="s">
        <v>62</v>
      </c>
      <c r="I1510">
        <v>3.62923785895702</v>
      </c>
      <c r="J1510">
        <v>2.8570000000000002</v>
      </c>
      <c r="K1510">
        <v>4.4009999999999998</v>
      </c>
      <c r="L1510">
        <v>690</v>
      </c>
      <c r="M1510" t="s">
        <v>44</v>
      </c>
      <c r="N1510">
        <v>3.8069349381344</v>
      </c>
    </row>
    <row r="1511" spans="1:14" x14ac:dyDescent="0.25">
      <c r="A1511" s="20" t="s">
        <v>20986</v>
      </c>
      <c r="B1511">
        <v>6</v>
      </c>
      <c r="C1511" t="s">
        <v>74</v>
      </c>
      <c r="D1511" t="s">
        <v>90</v>
      </c>
      <c r="E1511" t="s">
        <v>20336</v>
      </c>
      <c r="F1511">
        <v>4</v>
      </c>
      <c r="G1511">
        <v>2014</v>
      </c>
      <c r="H1511" t="s">
        <v>62</v>
      </c>
      <c r="I1511">
        <v>5.7096903959761702</v>
      </c>
      <c r="J1511">
        <v>4.97</v>
      </c>
      <c r="K1511">
        <v>6.4489999999999998</v>
      </c>
      <c r="L1511">
        <v>1429</v>
      </c>
      <c r="M1511" t="s">
        <v>44</v>
      </c>
      <c r="N1511">
        <v>2.6453545376397201</v>
      </c>
    </row>
    <row r="1512" spans="1:14" x14ac:dyDescent="0.25">
      <c r="A1512" s="20" t="s">
        <v>20987</v>
      </c>
      <c r="B1512">
        <v>6</v>
      </c>
      <c r="C1512" t="s">
        <v>74</v>
      </c>
      <c r="D1512" t="s">
        <v>90</v>
      </c>
      <c r="E1512" t="s">
        <v>20336</v>
      </c>
      <c r="F1512">
        <v>5</v>
      </c>
      <c r="G1512">
        <v>2014</v>
      </c>
      <c r="H1512" t="s">
        <v>62</v>
      </c>
      <c r="I1512">
        <v>8.2863143138777708</v>
      </c>
      <c r="J1512">
        <v>7.5659999999999998</v>
      </c>
      <c r="K1512">
        <v>9.0060000000000002</v>
      </c>
      <c r="L1512">
        <v>2875</v>
      </c>
      <c r="M1512" t="s">
        <v>44</v>
      </c>
      <c r="N1512">
        <v>1.86500961648063</v>
      </c>
    </row>
    <row r="1513" spans="1:14" x14ac:dyDescent="0.25">
      <c r="A1513" s="20" t="s">
        <v>20988</v>
      </c>
      <c r="B1513">
        <v>6</v>
      </c>
      <c r="C1513" t="s">
        <v>74</v>
      </c>
      <c r="D1513" t="s">
        <v>90</v>
      </c>
      <c r="E1513" t="s">
        <v>20336</v>
      </c>
      <c r="F1513">
        <v>2</v>
      </c>
      <c r="G1513">
        <v>2014</v>
      </c>
      <c r="H1513" t="s">
        <v>75</v>
      </c>
      <c r="I1513">
        <v>0.29099999999999998</v>
      </c>
      <c r="J1513">
        <v>0.21</v>
      </c>
      <c r="K1513">
        <v>0.38</v>
      </c>
      <c r="L1513" t="s">
        <v>44</v>
      </c>
      <c r="M1513" t="s">
        <v>44</v>
      </c>
      <c r="N1513">
        <v>-99</v>
      </c>
    </row>
    <row r="1514" spans="1:14" x14ac:dyDescent="0.25">
      <c r="A1514" s="20" t="s">
        <v>20989</v>
      </c>
      <c r="B1514">
        <v>6</v>
      </c>
      <c r="C1514" t="s">
        <v>74</v>
      </c>
      <c r="D1514" t="s">
        <v>90</v>
      </c>
      <c r="E1514" t="s">
        <v>20336</v>
      </c>
      <c r="F1514">
        <v>3</v>
      </c>
      <c r="G1514">
        <v>2014</v>
      </c>
      <c r="H1514" t="s">
        <v>75</v>
      </c>
      <c r="I1514">
        <v>1.274</v>
      </c>
      <c r="J1514">
        <v>1.19</v>
      </c>
      <c r="K1514">
        <v>1.36</v>
      </c>
      <c r="L1514" t="s">
        <v>44</v>
      </c>
      <c r="M1514" t="s">
        <v>44</v>
      </c>
      <c r="N1514">
        <v>-99</v>
      </c>
    </row>
    <row r="1515" spans="1:14" x14ac:dyDescent="0.25">
      <c r="A1515" s="20" t="s">
        <v>20990</v>
      </c>
      <c r="B1515">
        <v>6</v>
      </c>
      <c r="C1515" t="s">
        <v>74</v>
      </c>
      <c r="D1515" t="s">
        <v>90</v>
      </c>
      <c r="E1515" t="s">
        <v>20336</v>
      </c>
      <c r="F1515">
        <v>4</v>
      </c>
      <c r="G1515">
        <v>2014</v>
      </c>
      <c r="H1515" t="s">
        <v>75</v>
      </c>
      <c r="I1515">
        <v>2.5209999999999999</v>
      </c>
      <c r="J1515">
        <v>2.4300000000000002</v>
      </c>
      <c r="K1515">
        <v>2.61</v>
      </c>
      <c r="L1515" t="s">
        <v>44</v>
      </c>
      <c r="M1515" t="s">
        <v>44</v>
      </c>
      <c r="N1515">
        <v>-99</v>
      </c>
    </row>
    <row r="1516" spans="1:14" x14ac:dyDescent="0.25">
      <c r="A1516" s="20" t="s">
        <v>20991</v>
      </c>
      <c r="B1516">
        <v>6</v>
      </c>
      <c r="C1516" t="s">
        <v>74</v>
      </c>
      <c r="D1516" t="s">
        <v>90</v>
      </c>
      <c r="E1516" t="s">
        <v>20336</v>
      </c>
      <c r="F1516">
        <v>5</v>
      </c>
      <c r="G1516">
        <v>2014</v>
      </c>
      <c r="H1516" t="s">
        <v>75</v>
      </c>
      <c r="I1516">
        <v>2.9350000000000001</v>
      </c>
      <c r="J1516">
        <v>2.85</v>
      </c>
      <c r="K1516">
        <v>3.02</v>
      </c>
      <c r="L1516" t="s">
        <v>44</v>
      </c>
      <c r="M1516" t="s">
        <v>44</v>
      </c>
      <c r="N1516">
        <v>-99</v>
      </c>
    </row>
    <row r="1517" spans="1:14" x14ac:dyDescent="0.25">
      <c r="A1517" s="20" t="s">
        <v>20992</v>
      </c>
      <c r="B1517">
        <v>6</v>
      </c>
      <c r="C1517" t="s">
        <v>74</v>
      </c>
      <c r="D1517" t="s">
        <v>90</v>
      </c>
      <c r="E1517" t="s">
        <v>20336</v>
      </c>
      <c r="F1517">
        <v>2</v>
      </c>
      <c r="G1517">
        <v>2014</v>
      </c>
      <c r="H1517" t="s">
        <v>43</v>
      </c>
      <c r="I1517">
        <v>1.11411969184005</v>
      </c>
      <c r="J1517">
        <v>0.69399999999999995</v>
      </c>
      <c r="K1517">
        <v>1.534</v>
      </c>
      <c r="L1517">
        <v>2039</v>
      </c>
      <c r="M1517" t="s">
        <v>44</v>
      </c>
      <c r="N1517">
        <v>2.2145800696175799</v>
      </c>
    </row>
    <row r="1518" spans="1:14" x14ac:dyDescent="0.25">
      <c r="A1518" s="20" t="s">
        <v>15317</v>
      </c>
      <c r="B1518">
        <v>6</v>
      </c>
      <c r="C1518" t="s">
        <v>74</v>
      </c>
      <c r="D1518" t="s">
        <v>90</v>
      </c>
      <c r="E1518" t="s">
        <v>20336</v>
      </c>
      <c r="F1518">
        <v>3</v>
      </c>
      <c r="G1518">
        <v>2014</v>
      </c>
      <c r="H1518" t="s">
        <v>43</v>
      </c>
      <c r="I1518">
        <v>3.9305722988742402</v>
      </c>
      <c r="J1518">
        <v>3.4950000000000001</v>
      </c>
      <c r="K1518">
        <v>4.3659999999999997</v>
      </c>
      <c r="L1518">
        <v>3907</v>
      </c>
      <c r="M1518" t="s">
        <v>44</v>
      </c>
      <c r="N1518">
        <v>1.5998464221148601</v>
      </c>
    </row>
    <row r="1519" spans="1:14" x14ac:dyDescent="0.25">
      <c r="A1519" s="20" t="s">
        <v>15322</v>
      </c>
      <c r="B1519">
        <v>6</v>
      </c>
      <c r="C1519" t="s">
        <v>74</v>
      </c>
      <c r="D1519" t="s">
        <v>90</v>
      </c>
      <c r="E1519" t="s">
        <v>20336</v>
      </c>
      <c r="F1519">
        <v>4</v>
      </c>
      <c r="G1519">
        <v>2014</v>
      </c>
      <c r="H1519" t="s">
        <v>43</v>
      </c>
      <c r="I1519">
        <v>5.9022277673540504</v>
      </c>
      <c r="J1519">
        <v>5.4589999999999996</v>
      </c>
      <c r="K1519">
        <v>6.3449999999999998</v>
      </c>
      <c r="L1519">
        <v>5303</v>
      </c>
      <c r="M1519" t="s">
        <v>44</v>
      </c>
      <c r="N1519">
        <v>1.37321704813408</v>
      </c>
    </row>
    <row r="1520" spans="1:14" x14ac:dyDescent="0.25">
      <c r="A1520" s="20" t="s">
        <v>15314</v>
      </c>
      <c r="B1520">
        <v>6</v>
      </c>
      <c r="C1520" t="s">
        <v>74</v>
      </c>
      <c r="D1520" t="s">
        <v>90</v>
      </c>
      <c r="E1520" t="s">
        <v>20336</v>
      </c>
      <c r="F1520">
        <v>5</v>
      </c>
      <c r="G1520">
        <v>2014</v>
      </c>
      <c r="H1520" t="s">
        <v>43</v>
      </c>
      <c r="I1520">
        <v>5.2936401021758099</v>
      </c>
      <c r="J1520">
        <v>4.8760000000000003</v>
      </c>
      <c r="K1520">
        <v>5.7110000000000003</v>
      </c>
      <c r="L1520">
        <v>5369</v>
      </c>
      <c r="M1520" t="s">
        <v>44</v>
      </c>
      <c r="N1520">
        <v>1.3647506129053699</v>
      </c>
    </row>
    <row r="1521" spans="1:14" x14ac:dyDescent="0.25">
      <c r="A1521" s="20" t="s">
        <v>20993</v>
      </c>
      <c r="B1521">
        <v>6</v>
      </c>
      <c r="C1521" t="s">
        <v>74</v>
      </c>
      <c r="D1521" t="s">
        <v>90</v>
      </c>
      <c r="E1521" t="s">
        <v>20336</v>
      </c>
      <c r="F1521">
        <v>2</v>
      </c>
      <c r="G1521">
        <v>2014</v>
      </c>
      <c r="H1521" t="s">
        <v>45</v>
      </c>
      <c r="I1521">
        <v>1.54200370751824</v>
      </c>
      <c r="J1521">
        <v>1.327</v>
      </c>
      <c r="K1521">
        <v>1.7569999999999999</v>
      </c>
      <c r="L1521">
        <v>7754</v>
      </c>
      <c r="M1521" t="s">
        <v>44</v>
      </c>
      <c r="N1521">
        <v>1.1356306403276399</v>
      </c>
    </row>
    <row r="1522" spans="1:14" x14ac:dyDescent="0.25">
      <c r="A1522" s="20" t="s">
        <v>15328</v>
      </c>
      <c r="B1522">
        <v>6</v>
      </c>
      <c r="C1522" t="s">
        <v>74</v>
      </c>
      <c r="D1522" t="s">
        <v>90</v>
      </c>
      <c r="E1522" t="s">
        <v>20336</v>
      </c>
      <c r="F1522">
        <v>3</v>
      </c>
      <c r="G1522">
        <v>2014</v>
      </c>
      <c r="H1522" t="s">
        <v>45</v>
      </c>
      <c r="I1522">
        <v>0.84324544787479105</v>
      </c>
      <c r="J1522">
        <v>0.628</v>
      </c>
      <c r="K1522">
        <v>1.0589999999999999</v>
      </c>
      <c r="L1522">
        <v>6170</v>
      </c>
      <c r="M1522" t="s">
        <v>44</v>
      </c>
      <c r="N1522">
        <v>1.2730850493779899</v>
      </c>
    </row>
    <row r="1523" spans="1:14" x14ac:dyDescent="0.25">
      <c r="A1523" s="20" t="s">
        <v>15333</v>
      </c>
      <c r="B1523">
        <v>6</v>
      </c>
      <c r="C1523" t="s">
        <v>74</v>
      </c>
      <c r="D1523" t="s">
        <v>90</v>
      </c>
      <c r="E1523" t="s">
        <v>20336</v>
      </c>
      <c r="F1523">
        <v>4</v>
      </c>
      <c r="G1523">
        <v>2014</v>
      </c>
      <c r="H1523" t="s">
        <v>45</v>
      </c>
      <c r="I1523">
        <v>5.2050602890689097</v>
      </c>
      <c r="J1523">
        <v>4.9329999999999998</v>
      </c>
      <c r="K1523">
        <v>5.4770000000000003</v>
      </c>
      <c r="L1523">
        <v>9453</v>
      </c>
      <c r="M1523" t="s">
        <v>44</v>
      </c>
      <c r="N1523">
        <v>1.0285257546459201</v>
      </c>
    </row>
    <row r="1524" spans="1:14" x14ac:dyDescent="0.25">
      <c r="A1524" s="20" t="s">
        <v>15325</v>
      </c>
      <c r="B1524">
        <v>6</v>
      </c>
      <c r="C1524" t="s">
        <v>74</v>
      </c>
      <c r="D1524" t="s">
        <v>90</v>
      </c>
      <c r="E1524" t="s">
        <v>20336</v>
      </c>
      <c r="F1524">
        <v>5</v>
      </c>
      <c r="G1524">
        <v>2014</v>
      </c>
      <c r="H1524" t="s">
        <v>45</v>
      </c>
      <c r="I1524">
        <v>0.29003279631583001</v>
      </c>
      <c r="J1524">
        <v>2.5000000000000001E-2</v>
      </c>
      <c r="K1524">
        <v>0.55500000000000005</v>
      </c>
      <c r="L1524">
        <v>2663</v>
      </c>
      <c r="M1524" t="s">
        <v>44</v>
      </c>
      <c r="N1524">
        <v>1.9378243856463599</v>
      </c>
    </row>
    <row r="1525" spans="1:14" x14ac:dyDescent="0.25">
      <c r="A1525" s="20" t="s">
        <v>20994</v>
      </c>
      <c r="B1525">
        <v>6</v>
      </c>
      <c r="C1525" t="s">
        <v>74</v>
      </c>
      <c r="D1525" t="s">
        <v>90</v>
      </c>
      <c r="E1525" t="s">
        <v>20336</v>
      </c>
      <c r="F1525">
        <v>2</v>
      </c>
      <c r="G1525">
        <v>2014</v>
      </c>
      <c r="H1525" t="s">
        <v>46</v>
      </c>
      <c r="I1525">
        <v>-2.4328223184308602</v>
      </c>
      <c r="J1525">
        <v>-2.7290000000000001</v>
      </c>
      <c r="K1525">
        <v>-2.137</v>
      </c>
      <c r="L1525">
        <v>3800</v>
      </c>
      <c r="M1525" t="s">
        <v>44</v>
      </c>
      <c r="N1525">
        <v>1.6222142113076301</v>
      </c>
    </row>
    <row r="1526" spans="1:14" x14ac:dyDescent="0.25">
      <c r="A1526" s="20" t="s">
        <v>15339</v>
      </c>
      <c r="B1526">
        <v>6</v>
      </c>
      <c r="C1526" t="s">
        <v>74</v>
      </c>
      <c r="D1526" t="s">
        <v>90</v>
      </c>
      <c r="E1526" t="s">
        <v>20336</v>
      </c>
      <c r="F1526">
        <v>3</v>
      </c>
      <c r="G1526">
        <v>2014</v>
      </c>
      <c r="H1526" t="s">
        <v>46</v>
      </c>
      <c r="I1526">
        <v>1.7530515418608901</v>
      </c>
      <c r="J1526">
        <v>1.375</v>
      </c>
      <c r="K1526">
        <v>2.1309999999999998</v>
      </c>
      <c r="L1526">
        <v>5141</v>
      </c>
      <c r="M1526" t="s">
        <v>44</v>
      </c>
      <c r="N1526">
        <v>1.39468521845893</v>
      </c>
    </row>
    <row r="1527" spans="1:14" x14ac:dyDescent="0.25">
      <c r="A1527" s="20" t="s">
        <v>15344</v>
      </c>
      <c r="B1527">
        <v>6</v>
      </c>
      <c r="C1527" t="s">
        <v>74</v>
      </c>
      <c r="D1527" t="s">
        <v>90</v>
      </c>
      <c r="E1527" t="s">
        <v>20336</v>
      </c>
      <c r="F1527">
        <v>4</v>
      </c>
      <c r="G1527">
        <v>2014</v>
      </c>
      <c r="H1527" t="s">
        <v>46</v>
      </c>
      <c r="I1527">
        <v>3.9041401095164199</v>
      </c>
      <c r="J1527">
        <v>3.46</v>
      </c>
      <c r="K1527">
        <v>4.3479999999999999</v>
      </c>
      <c r="L1527">
        <v>4796</v>
      </c>
      <c r="M1527" t="s">
        <v>44</v>
      </c>
      <c r="N1527">
        <v>1.44397745564477</v>
      </c>
    </row>
    <row r="1528" spans="1:14" x14ac:dyDescent="0.25">
      <c r="A1528" s="20" t="s">
        <v>15336</v>
      </c>
      <c r="B1528">
        <v>6</v>
      </c>
      <c r="C1528" t="s">
        <v>74</v>
      </c>
      <c r="D1528" t="s">
        <v>90</v>
      </c>
      <c r="E1528" t="s">
        <v>20336</v>
      </c>
      <c r="F1528">
        <v>5</v>
      </c>
      <c r="G1528">
        <v>2014</v>
      </c>
      <c r="H1528" t="s">
        <v>46</v>
      </c>
      <c r="I1528">
        <v>-0.85199017746560901</v>
      </c>
      <c r="J1528">
        <v>-1.2070000000000001</v>
      </c>
      <c r="K1528">
        <v>-0.497</v>
      </c>
      <c r="L1528">
        <v>2732</v>
      </c>
      <c r="M1528" t="s">
        <v>44</v>
      </c>
      <c r="N1528">
        <v>1.91319682948345</v>
      </c>
    </row>
    <row r="1529" spans="1:14" x14ac:dyDescent="0.25">
      <c r="A1529" s="20" t="s">
        <v>20995</v>
      </c>
      <c r="B1529">
        <v>6</v>
      </c>
      <c r="C1529" t="s">
        <v>74</v>
      </c>
      <c r="D1529" t="s">
        <v>90</v>
      </c>
      <c r="E1529" t="s">
        <v>20336</v>
      </c>
      <c r="F1529">
        <v>2</v>
      </c>
      <c r="G1529">
        <v>2014</v>
      </c>
      <c r="H1529" t="s">
        <v>47</v>
      </c>
      <c r="I1529">
        <v>-0.477263029323161</v>
      </c>
      <c r="J1529">
        <v>-0.745</v>
      </c>
      <c r="K1529">
        <v>-0.21</v>
      </c>
      <c r="L1529">
        <v>4370</v>
      </c>
      <c r="M1529" t="s">
        <v>44</v>
      </c>
      <c r="N1529">
        <v>1.51272255204013</v>
      </c>
    </row>
    <row r="1530" spans="1:14" x14ac:dyDescent="0.25">
      <c r="A1530" s="20" t="s">
        <v>15350</v>
      </c>
      <c r="B1530">
        <v>6</v>
      </c>
      <c r="C1530" t="s">
        <v>74</v>
      </c>
      <c r="D1530" t="s">
        <v>90</v>
      </c>
      <c r="E1530" t="s">
        <v>20336</v>
      </c>
      <c r="F1530">
        <v>3</v>
      </c>
      <c r="G1530">
        <v>2014</v>
      </c>
      <c r="H1530" t="s">
        <v>47</v>
      </c>
      <c r="I1530">
        <v>-0.34263276199335502</v>
      </c>
      <c r="J1530">
        <v>-0.622</v>
      </c>
      <c r="K1530">
        <v>-6.3E-2</v>
      </c>
      <c r="L1530">
        <v>3700</v>
      </c>
      <c r="M1530" t="s">
        <v>44</v>
      </c>
      <c r="N1530">
        <v>1.64398987305357</v>
      </c>
    </row>
    <row r="1531" spans="1:14" x14ac:dyDescent="0.25">
      <c r="A1531" s="20" t="s">
        <v>15355</v>
      </c>
      <c r="B1531">
        <v>6</v>
      </c>
      <c r="C1531" t="s">
        <v>74</v>
      </c>
      <c r="D1531" t="s">
        <v>90</v>
      </c>
      <c r="E1531" t="s">
        <v>20336</v>
      </c>
      <c r="F1531">
        <v>4</v>
      </c>
      <c r="G1531">
        <v>2014</v>
      </c>
      <c r="H1531" t="s">
        <v>47</v>
      </c>
      <c r="I1531">
        <v>-0.284720453066312</v>
      </c>
      <c r="J1531">
        <v>-0.54500000000000004</v>
      </c>
      <c r="K1531">
        <v>-2.4E-2</v>
      </c>
      <c r="L1531">
        <v>4786</v>
      </c>
      <c r="M1531" t="s">
        <v>44</v>
      </c>
      <c r="N1531">
        <v>1.4454852115694099</v>
      </c>
    </row>
    <row r="1532" spans="1:14" x14ac:dyDescent="0.25">
      <c r="A1532" s="20" t="s">
        <v>15347</v>
      </c>
      <c r="B1532">
        <v>6</v>
      </c>
      <c r="C1532" t="s">
        <v>74</v>
      </c>
      <c r="D1532" t="s">
        <v>90</v>
      </c>
      <c r="E1532" t="s">
        <v>20336</v>
      </c>
      <c r="F1532">
        <v>5</v>
      </c>
      <c r="G1532">
        <v>2014</v>
      </c>
      <c r="H1532" t="s">
        <v>47</v>
      </c>
      <c r="I1532">
        <v>2.19593731105028</v>
      </c>
      <c r="J1532">
        <v>1.9670000000000001</v>
      </c>
      <c r="K1532">
        <v>2.4249999999999998</v>
      </c>
      <c r="L1532">
        <v>16634</v>
      </c>
      <c r="M1532" t="s">
        <v>44</v>
      </c>
      <c r="N1532">
        <v>0.77535689168704303</v>
      </c>
    </row>
    <row r="1533" spans="1:14" x14ac:dyDescent="0.25">
      <c r="A1533" s="20" t="s">
        <v>20996</v>
      </c>
      <c r="B1533">
        <v>6</v>
      </c>
      <c r="C1533" t="s">
        <v>74</v>
      </c>
      <c r="D1533" t="s">
        <v>90</v>
      </c>
      <c r="E1533" t="s">
        <v>20336</v>
      </c>
      <c r="F1533">
        <v>2</v>
      </c>
      <c r="G1533">
        <v>2014</v>
      </c>
      <c r="H1533" t="s">
        <v>48</v>
      </c>
      <c r="I1533">
        <v>5.4147879910293399</v>
      </c>
      <c r="J1533">
        <v>4.8129999999999997</v>
      </c>
      <c r="K1533">
        <v>6.0170000000000003</v>
      </c>
      <c r="L1533">
        <v>2338</v>
      </c>
      <c r="M1533" t="s">
        <v>44</v>
      </c>
      <c r="N1533">
        <v>2.0681295814776002</v>
      </c>
    </row>
    <row r="1534" spans="1:14" x14ac:dyDescent="0.25">
      <c r="A1534" s="20" t="s">
        <v>20997</v>
      </c>
      <c r="B1534">
        <v>6</v>
      </c>
      <c r="C1534" t="s">
        <v>74</v>
      </c>
      <c r="D1534" t="s">
        <v>90</v>
      </c>
      <c r="E1534" t="s">
        <v>20336</v>
      </c>
      <c r="F1534">
        <v>3</v>
      </c>
      <c r="G1534">
        <v>2014</v>
      </c>
      <c r="H1534" t="s">
        <v>48</v>
      </c>
      <c r="I1534">
        <v>0.59629836566512495</v>
      </c>
      <c r="J1534">
        <v>0.13600000000000001</v>
      </c>
      <c r="K1534">
        <v>1.056</v>
      </c>
      <c r="L1534">
        <v>1617</v>
      </c>
      <c r="M1534" t="s">
        <v>44</v>
      </c>
      <c r="N1534">
        <v>2.4868236565099702</v>
      </c>
    </row>
    <row r="1535" spans="1:14" x14ac:dyDescent="0.25">
      <c r="A1535" s="20" t="s">
        <v>20998</v>
      </c>
      <c r="B1535">
        <v>6</v>
      </c>
      <c r="C1535" t="s">
        <v>74</v>
      </c>
      <c r="D1535" t="s">
        <v>90</v>
      </c>
      <c r="E1535" t="s">
        <v>20336</v>
      </c>
      <c r="F1535">
        <v>4</v>
      </c>
      <c r="G1535">
        <v>2014</v>
      </c>
      <c r="H1535" t="s">
        <v>48</v>
      </c>
      <c r="I1535">
        <v>3.0970010013377398</v>
      </c>
      <c r="J1535">
        <v>2.6320000000000001</v>
      </c>
      <c r="K1535">
        <v>3.5619999999999998</v>
      </c>
      <c r="L1535">
        <v>3060</v>
      </c>
      <c r="M1535" t="s">
        <v>44</v>
      </c>
      <c r="N1535">
        <v>1.80775381515547</v>
      </c>
    </row>
    <row r="1536" spans="1:14" x14ac:dyDescent="0.25">
      <c r="A1536" s="20" t="s">
        <v>20999</v>
      </c>
      <c r="B1536">
        <v>6</v>
      </c>
      <c r="C1536" t="s">
        <v>74</v>
      </c>
      <c r="D1536" t="s">
        <v>90</v>
      </c>
      <c r="E1536" t="s">
        <v>20336</v>
      </c>
      <c r="F1536">
        <v>5</v>
      </c>
      <c r="G1536">
        <v>2014</v>
      </c>
      <c r="H1536" t="s">
        <v>48</v>
      </c>
      <c r="I1536">
        <v>6.1287624630130901</v>
      </c>
      <c r="J1536">
        <v>5.6689999999999996</v>
      </c>
      <c r="K1536">
        <v>6.5890000000000004</v>
      </c>
      <c r="L1536">
        <v>5267</v>
      </c>
      <c r="M1536" t="s">
        <v>44</v>
      </c>
      <c r="N1536">
        <v>1.3779020327190901</v>
      </c>
    </row>
    <row r="1537" spans="1:14" x14ac:dyDescent="0.25">
      <c r="A1537" s="20" t="s">
        <v>21000</v>
      </c>
      <c r="B1537">
        <v>6</v>
      </c>
      <c r="C1537" t="s">
        <v>74</v>
      </c>
      <c r="D1537" t="s">
        <v>90</v>
      </c>
      <c r="E1537" t="s">
        <v>20336</v>
      </c>
      <c r="F1537">
        <v>2</v>
      </c>
      <c r="G1537">
        <v>2014</v>
      </c>
      <c r="H1537" t="s">
        <v>49</v>
      </c>
      <c r="I1537">
        <v>-2.4954894495662501</v>
      </c>
      <c r="J1537">
        <v>-2.9630000000000001</v>
      </c>
      <c r="K1537">
        <v>-2.028</v>
      </c>
      <c r="L1537">
        <v>1422</v>
      </c>
      <c r="M1537" t="s">
        <v>44</v>
      </c>
      <c r="N1537">
        <v>2.6518576139191001</v>
      </c>
    </row>
    <row r="1538" spans="1:14" x14ac:dyDescent="0.25">
      <c r="A1538" s="20" t="s">
        <v>21001</v>
      </c>
      <c r="B1538">
        <v>6</v>
      </c>
      <c r="C1538" t="s">
        <v>74</v>
      </c>
      <c r="D1538" t="s">
        <v>90</v>
      </c>
      <c r="E1538" t="s">
        <v>20336</v>
      </c>
      <c r="F1538">
        <v>3</v>
      </c>
      <c r="G1538">
        <v>2014</v>
      </c>
      <c r="H1538" t="s">
        <v>49</v>
      </c>
      <c r="I1538">
        <v>-0.35767199171094199</v>
      </c>
      <c r="J1538">
        <v>-0.84899999999999998</v>
      </c>
      <c r="K1538">
        <v>0.13400000000000001</v>
      </c>
      <c r="L1538">
        <v>2168</v>
      </c>
      <c r="M1538" t="s">
        <v>44</v>
      </c>
      <c r="N1538">
        <v>2.1476838979377901</v>
      </c>
    </row>
    <row r="1539" spans="1:14" x14ac:dyDescent="0.25">
      <c r="A1539" s="20" t="s">
        <v>21002</v>
      </c>
      <c r="B1539">
        <v>6</v>
      </c>
      <c r="C1539" t="s">
        <v>74</v>
      </c>
      <c r="D1539" t="s">
        <v>90</v>
      </c>
      <c r="E1539" t="s">
        <v>20336</v>
      </c>
      <c r="F1539">
        <v>4</v>
      </c>
      <c r="G1539">
        <v>2014</v>
      </c>
      <c r="H1539" t="s">
        <v>49</v>
      </c>
      <c r="I1539">
        <v>5.7029141301559703</v>
      </c>
      <c r="J1539">
        <v>5.149</v>
      </c>
      <c r="K1539">
        <v>6.2569999999999997</v>
      </c>
      <c r="L1539">
        <v>4266</v>
      </c>
      <c r="M1539" t="s">
        <v>44</v>
      </c>
      <c r="N1539">
        <v>1.53105070724875</v>
      </c>
    </row>
    <row r="1540" spans="1:14" x14ac:dyDescent="0.25">
      <c r="A1540" s="20" t="s">
        <v>21003</v>
      </c>
      <c r="B1540">
        <v>6</v>
      </c>
      <c r="C1540" t="s">
        <v>74</v>
      </c>
      <c r="D1540" t="s">
        <v>90</v>
      </c>
      <c r="E1540" t="s">
        <v>20336</v>
      </c>
      <c r="F1540">
        <v>5</v>
      </c>
      <c r="G1540">
        <v>2014</v>
      </c>
      <c r="H1540" t="s">
        <v>49</v>
      </c>
      <c r="I1540">
        <v>-0.11767076941891499</v>
      </c>
      <c r="J1540">
        <v>-0.58899999999999997</v>
      </c>
      <c r="K1540">
        <v>0.35399999999999998</v>
      </c>
      <c r="L1540">
        <v>2408</v>
      </c>
      <c r="M1540" t="s">
        <v>44</v>
      </c>
      <c r="N1540">
        <v>2.03784786484806</v>
      </c>
    </row>
    <row r="1541" spans="1:14" x14ac:dyDescent="0.25">
      <c r="A1541" s="20" t="s">
        <v>21004</v>
      </c>
      <c r="B1541">
        <v>6</v>
      </c>
      <c r="C1541" t="s">
        <v>74</v>
      </c>
      <c r="D1541" t="s">
        <v>90</v>
      </c>
      <c r="E1541" t="s">
        <v>20336</v>
      </c>
      <c r="F1541">
        <v>2</v>
      </c>
      <c r="G1541">
        <v>2014</v>
      </c>
      <c r="H1541" t="s">
        <v>50</v>
      </c>
      <c r="I1541">
        <v>2.0888383998614199</v>
      </c>
      <c r="J1541">
        <v>1.5529999999999999</v>
      </c>
      <c r="K1541">
        <v>2.625</v>
      </c>
      <c r="L1541">
        <v>1075</v>
      </c>
      <c r="M1541" t="s">
        <v>44</v>
      </c>
      <c r="N1541">
        <v>3.04997140665209</v>
      </c>
    </row>
    <row r="1542" spans="1:14" x14ac:dyDescent="0.25">
      <c r="A1542" s="20" t="s">
        <v>21005</v>
      </c>
      <c r="B1542">
        <v>6</v>
      </c>
      <c r="C1542" t="s">
        <v>74</v>
      </c>
      <c r="D1542" t="s">
        <v>90</v>
      </c>
      <c r="E1542" t="s">
        <v>20336</v>
      </c>
      <c r="F1542">
        <v>3</v>
      </c>
      <c r="G1542">
        <v>2014</v>
      </c>
      <c r="H1542" t="s">
        <v>50</v>
      </c>
      <c r="I1542">
        <v>3.08980860167717</v>
      </c>
      <c r="J1542">
        <v>2.5019999999999998</v>
      </c>
      <c r="K1542">
        <v>3.677</v>
      </c>
      <c r="L1542">
        <v>1009</v>
      </c>
      <c r="M1542" t="s">
        <v>44</v>
      </c>
      <c r="N1542">
        <v>3.1481427501027901</v>
      </c>
    </row>
    <row r="1543" spans="1:14" x14ac:dyDescent="0.25">
      <c r="A1543" s="20" t="s">
        <v>21006</v>
      </c>
      <c r="B1543">
        <v>6</v>
      </c>
      <c r="C1543" t="s">
        <v>74</v>
      </c>
      <c r="D1543" t="s">
        <v>90</v>
      </c>
      <c r="E1543" t="s">
        <v>20336</v>
      </c>
      <c r="F1543">
        <v>4</v>
      </c>
      <c r="G1543">
        <v>2014</v>
      </c>
      <c r="H1543" t="s">
        <v>50</v>
      </c>
      <c r="I1543">
        <v>3.7663243592859001</v>
      </c>
      <c r="J1543">
        <v>3.2280000000000002</v>
      </c>
      <c r="K1543">
        <v>4.3049999999999997</v>
      </c>
      <c r="L1543">
        <v>1642</v>
      </c>
      <c r="M1543" t="s">
        <v>44</v>
      </c>
      <c r="N1543">
        <v>2.4678196820164202</v>
      </c>
    </row>
    <row r="1544" spans="1:14" x14ac:dyDescent="0.25">
      <c r="A1544" s="20" t="s">
        <v>21007</v>
      </c>
      <c r="B1544">
        <v>6</v>
      </c>
      <c r="C1544" t="s">
        <v>74</v>
      </c>
      <c r="D1544" t="s">
        <v>90</v>
      </c>
      <c r="E1544" t="s">
        <v>20336</v>
      </c>
      <c r="F1544">
        <v>5</v>
      </c>
      <c r="G1544">
        <v>2014</v>
      </c>
      <c r="H1544" t="s">
        <v>50</v>
      </c>
      <c r="I1544">
        <v>6.9496301984812101</v>
      </c>
      <c r="J1544">
        <v>6.4470000000000001</v>
      </c>
      <c r="K1544">
        <v>7.452</v>
      </c>
      <c r="L1544">
        <v>4197</v>
      </c>
      <c r="M1544" t="s">
        <v>44</v>
      </c>
      <c r="N1544">
        <v>1.54358487841272</v>
      </c>
    </row>
    <row r="1545" spans="1:14" x14ac:dyDescent="0.25">
      <c r="A1545" s="20" t="s">
        <v>21008</v>
      </c>
      <c r="B1545">
        <v>6</v>
      </c>
      <c r="C1545" t="s">
        <v>74</v>
      </c>
      <c r="D1545" t="s">
        <v>90</v>
      </c>
      <c r="E1545" t="s">
        <v>20336</v>
      </c>
      <c r="F1545">
        <v>2</v>
      </c>
      <c r="G1545">
        <v>2014</v>
      </c>
      <c r="H1545" t="s">
        <v>51</v>
      </c>
      <c r="I1545">
        <v>4.0782212575551204</v>
      </c>
      <c r="J1545">
        <v>3.59</v>
      </c>
      <c r="K1545">
        <v>4.5670000000000002</v>
      </c>
      <c r="L1545">
        <v>1731</v>
      </c>
      <c r="M1545" t="s">
        <v>44</v>
      </c>
      <c r="N1545">
        <v>2.4035406196088598</v>
      </c>
    </row>
    <row r="1546" spans="1:14" x14ac:dyDescent="0.25">
      <c r="A1546" s="20" t="s">
        <v>21009</v>
      </c>
      <c r="B1546">
        <v>6</v>
      </c>
      <c r="C1546" t="s">
        <v>74</v>
      </c>
      <c r="D1546" t="s">
        <v>90</v>
      </c>
      <c r="E1546" t="s">
        <v>20336</v>
      </c>
      <c r="F1546">
        <v>3</v>
      </c>
      <c r="G1546">
        <v>2014</v>
      </c>
      <c r="H1546" t="s">
        <v>51</v>
      </c>
      <c r="I1546">
        <v>3.6279131003329499</v>
      </c>
      <c r="J1546">
        <v>3.2050000000000001</v>
      </c>
      <c r="K1546">
        <v>4.0510000000000002</v>
      </c>
      <c r="L1546">
        <v>2328</v>
      </c>
      <c r="M1546" t="s">
        <v>44</v>
      </c>
      <c r="N1546">
        <v>2.0725666807241998</v>
      </c>
    </row>
    <row r="1547" spans="1:14" x14ac:dyDescent="0.25">
      <c r="A1547" s="20" t="s">
        <v>21010</v>
      </c>
      <c r="B1547">
        <v>6</v>
      </c>
      <c r="C1547" t="s">
        <v>74</v>
      </c>
      <c r="D1547" t="s">
        <v>90</v>
      </c>
      <c r="E1547" t="s">
        <v>20336</v>
      </c>
      <c r="F1547">
        <v>4</v>
      </c>
      <c r="G1547">
        <v>2014</v>
      </c>
      <c r="H1547" t="s">
        <v>51</v>
      </c>
      <c r="I1547">
        <v>3.9648253429790699</v>
      </c>
      <c r="J1547">
        <v>3.5489999999999999</v>
      </c>
      <c r="K1547">
        <v>4.3810000000000002</v>
      </c>
      <c r="L1547">
        <v>2843</v>
      </c>
      <c r="M1547" t="s">
        <v>44</v>
      </c>
      <c r="N1547">
        <v>1.8754762556128399</v>
      </c>
    </row>
    <row r="1548" spans="1:14" x14ac:dyDescent="0.25">
      <c r="A1548" s="20" t="s">
        <v>21011</v>
      </c>
      <c r="B1548">
        <v>6</v>
      </c>
      <c r="C1548" t="s">
        <v>74</v>
      </c>
      <c r="D1548" t="s">
        <v>90</v>
      </c>
      <c r="E1548" t="s">
        <v>20336</v>
      </c>
      <c r="F1548">
        <v>5</v>
      </c>
      <c r="G1548">
        <v>2014</v>
      </c>
      <c r="H1548" t="s">
        <v>51</v>
      </c>
      <c r="I1548">
        <v>10.2762274443326</v>
      </c>
      <c r="J1548">
        <v>9.8040000000000003</v>
      </c>
      <c r="K1548">
        <v>10.747999999999999</v>
      </c>
      <c r="L1548">
        <v>6451</v>
      </c>
      <c r="M1548" t="s">
        <v>44</v>
      </c>
      <c r="N1548">
        <v>1.24504910103581</v>
      </c>
    </row>
    <row r="1549" spans="1:14" x14ac:dyDescent="0.25">
      <c r="A1549" s="20" t="s">
        <v>21012</v>
      </c>
      <c r="B1549">
        <v>6</v>
      </c>
      <c r="C1549" t="s">
        <v>74</v>
      </c>
      <c r="D1549" t="s">
        <v>91</v>
      </c>
      <c r="E1549" t="s">
        <v>91</v>
      </c>
      <c r="F1549">
        <v>2</v>
      </c>
      <c r="G1549">
        <v>2014</v>
      </c>
      <c r="H1549" t="s">
        <v>52</v>
      </c>
      <c r="I1549">
        <v>3.17</v>
      </c>
      <c r="J1549">
        <v>2.8620000000000001</v>
      </c>
      <c r="K1549">
        <v>3.4780000000000002</v>
      </c>
      <c r="L1549">
        <v>3641</v>
      </c>
      <c r="M1549" t="s">
        <v>44</v>
      </c>
      <c r="N1549">
        <v>1.65725623087565</v>
      </c>
    </row>
    <row r="1550" spans="1:14" x14ac:dyDescent="0.25">
      <c r="A1550" s="20" t="s">
        <v>21013</v>
      </c>
      <c r="B1550">
        <v>6</v>
      </c>
      <c r="C1550" t="s">
        <v>74</v>
      </c>
      <c r="D1550" t="s">
        <v>91</v>
      </c>
      <c r="E1550" t="s">
        <v>91</v>
      </c>
      <c r="F1550">
        <v>3</v>
      </c>
      <c r="G1550">
        <v>2014</v>
      </c>
      <c r="H1550" t="s">
        <v>52</v>
      </c>
      <c r="I1550">
        <v>1.53</v>
      </c>
      <c r="J1550">
        <v>1.37</v>
      </c>
      <c r="K1550">
        <v>1.69</v>
      </c>
      <c r="L1550">
        <v>1979</v>
      </c>
      <c r="M1550" t="s">
        <v>44</v>
      </c>
      <c r="N1550">
        <v>2.24790059823499</v>
      </c>
    </row>
    <row r="1551" spans="1:14" x14ac:dyDescent="0.25">
      <c r="A1551" s="20" t="s">
        <v>21014</v>
      </c>
      <c r="B1551">
        <v>6</v>
      </c>
      <c r="C1551" t="s">
        <v>74</v>
      </c>
      <c r="D1551" t="s">
        <v>91</v>
      </c>
      <c r="E1551" t="s">
        <v>91</v>
      </c>
      <c r="F1551">
        <v>4</v>
      </c>
      <c r="G1551">
        <v>2014</v>
      </c>
      <c r="H1551" t="s">
        <v>52</v>
      </c>
      <c r="I1551">
        <v>3.45</v>
      </c>
      <c r="J1551">
        <v>3.1190000000000002</v>
      </c>
      <c r="K1551">
        <v>3.7810000000000001</v>
      </c>
      <c r="L1551">
        <v>4038</v>
      </c>
      <c r="M1551" t="s">
        <v>44</v>
      </c>
      <c r="N1551">
        <v>1.57368151216615</v>
      </c>
    </row>
    <row r="1552" spans="1:14" x14ac:dyDescent="0.25">
      <c r="A1552" s="20" t="s">
        <v>21015</v>
      </c>
      <c r="B1552">
        <v>6</v>
      </c>
      <c r="C1552" t="s">
        <v>74</v>
      </c>
      <c r="D1552" t="s">
        <v>91</v>
      </c>
      <c r="E1552" t="s">
        <v>91</v>
      </c>
      <c r="F1552">
        <v>5</v>
      </c>
      <c r="G1552">
        <v>2014</v>
      </c>
      <c r="H1552" t="s">
        <v>52</v>
      </c>
      <c r="I1552">
        <v>1.69</v>
      </c>
      <c r="J1552">
        <v>1.482</v>
      </c>
      <c r="K1552">
        <v>1.8979999999999999</v>
      </c>
      <c r="L1552">
        <v>718</v>
      </c>
      <c r="M1552" t="s">
        <v>44</v>
      </c>
      <c r="N1552">
        <v>3.7319668543103801</v>
      </c>
    </row>
    <row r="1553" spans="1:14" x14ac:dyDescent="0.25">
      <c r="A1553" s="20" t="s">
        <v>21016</v>
      </c>
      <c r="B1553">
        <v>6</v>
      </c>
      <c r="C1553" t="s">
        <v>74</v>
      </c>
      <c r="D1553" t="s">
        <v>91</v>
      </c>
      <c r="E1553" t="s">
        <v>91</v>
      </c>
      <c r="F1553">
        <v>2</v>
      </c>
      <c r="G1553">
        <v>2014</v>
      </c>
      <c r="H1553" t="s">
        <v>53</v>
      </c>
      <c r="I1553">
        <v>4.71</v>
      </c>
      <c r="J1553">
        <v>3.5089999999999999</v>
      </c>
      <c r="K1553">
        <v>5.9109999999999996</v>
      </c>
      <c r="L1553">
        <v>1082</v>
      </c>
      <c r="M1553" t="s">
        <v>44</v>
      </c>
      <c r="N1553">
        <v>3.0400895015524099</v>
      </c>
    </row>
    <row r="1554" spans="1:14" x14ac:dyDescent="0.25">
      <c r="A1554" s="20" t="s">
        <v>21017</v>
      </c>
      <c r="B1554">
        <v>6</v>
      </c>
      <c r="C1554" t="s">
        <v>74</v>
      </c>
      <c r="D1554" t="s">
        <v>91</v>
      </c>
      <c r="E1554" t="s">
        <v>91</v>
      </c>
      <c r="F1554">
        <v>3</v>
      </c>
      <c r="G1554">
        <v>2014</v>
      </c>
      <c r="H1554" t="s">
        <v>53</v>
      </c>
      <c r="I1554">
        <v>4.4800000000000004</v>
      </c>
      <c r="J1554">
        <v>3.3559999999999999</v>
      </c>
      <c r="K1554">
        <v>5.6040000000000001</v>
      </c>
      <c r="L1554">
        <v>1724</v>
      </c>
      <c r="M1554" t="s">
        <v>44</v>
      </c>
      <c r="N1554">
        <v>2.40841525429544</v>
      </c>
    </row>
    <row r="1555" spans="1:14" x14ac:dyDescent="0.25">
      <c r="A1555" s="20" t="s">
        <v>21018</v>
      </c>
      <c r="B1555">
        <v>6</v>
      </c>
      <c r="C1555" t="s">
        <v>74</v>
      </c>
      <c r="D1555" t="s">
        <v>91</v>
      </c>
      <c r="E1555" t="s">
        <v>91</v>
      </c>
      <c r="F1555">
        <v>4</v>
      </c>
      <c r="G1555">
        <v>2014</v>
      </c>
      <c r="H1555" t="s">
        <v>53</v>
      </c>
      <c r="I1555">
        <v>6.39</v>
      </c>
      <c r="J1555">
        <v>4.8099999999999996</v>
      </c>
      <c r="K1555">
        <v>7.97</v>
      </c>
      <c r="L1555">
        <v>3406</v>
      </c>
      <c r="M1555" t="s">
        <v>44</v>
      </c>
      <c r="N1555">
        <v>1.71347462846916</v>
      </c>
    </row>
    <row r="1556" spans="1:14" x14ac:dyDescent="0.25">
      <c r="A1556" s="20" t="s">
        <v>21019</v>
      </c>
      <c r="B1556">
        <v>6</v>
      </c>
      <c r="C1556" t="s">
        <v>74</v>
      </c>
      <c r="D1556" t="s">
        <v>91</v>
      </c>
      <c r="E1556" t="s">
        <v>91</v>
      </c>
      <c r="F1556">
        <v>5</v>
      </c>
      <c r="G1556">
        <v>2014</v>
      </c>
      <c r="H1556" t="s">
        <v>53</v>
      </c>
      <c r="I1556">
        <v>8.02</v>
      </c>
      <c r="J1556">
        <v>6.0540000000000003</v>
      </c>
      <c r="K1556">
        <v>9.9860000000000007</v>
      </c>
      <c r="L1556">
        <v>6516</v>
      </c>
      <c r="M1556" t="s">
        <v>44</v>
      </c>
      <c r="N1556">
        <v>1.23882357707861</v>
      </c>
    </row>
    <row r="1557" spans="1:14" x14ac:dyDescent="0.25">
      <c r="A1557" s="20" t="s">
        <v>21020</v>
      </c>
      <c r="B1557">
        <v>6</v>
      </c>
      <c r="C1557" t="s">
        <v>74</v>
      </c>
      <c r="D1557" t="s">
        <v>91</v>
      </c>
      <c r="E1557" t="s">
        <v>91</v>
      </c>
      <c r="F1557">
        <v>2</v>
      </c>
      <c r="G1557">
        <v>2014</v>
      </c>
      <c r="H1557" t="s">
        <v>34</v>
      </c>
      <c r="I1557">
        <v>1.1399999999999999</v>
      </c>
      <c r="J1557">
        <v>1.091</v>
      </c>
      <c r="K1557">
        <v>1.1890000000000001</v>
      </c>
      <c r="L1557">
        <v>6145</v>
      </c>
      <c r="M1557" t="s">
        <v>44</v>
      </c>
      <c r="N1557">
        <v>1.2756720974623901</v>
      </c>
    </row>
    <row r="1558" spans="1:14" x14ac:dyDescent="0.25">
      <c r="A1558" s="20" t="s">
        <v>21021</v>
      </c>
      <c r="B1558">
        <v>6</v>
      </c>
      <c r="C1558" t="s">
        <v>74</v>
      </c>
      <c r="D1558" t="s">
        <v>91</v>
      </c>
      <c r="E1558" t="s">
        <v>91</v>
      </c>
      <c r="F1558">
        <v>2</v>
      </c>
      <c r="G1558">
        <v>2014</v>
      </c>
      <c r="H1558" t="s">
        <v>54</v>
      </c>
      <c r="I1558">
        <v>1.24</v>
      </c>
      <c r="J1558">
        <v>1.087</v>
      </c>
      <c r="K1558">
        <v>1.393</v>
      </c>
      <c r="L1558">
        <v>1091</v>
      </c>
      <c r="M1558" t="s">
        <v>44</v>
      </c>
      <c r="N1558">
        <v>3.0275242098833601</v>
      </c>
    </row>
    <row r="1559" spans="1:14" x14ac:dyDescent="0.25">
      <c r="A1559" s="20" t="s">
        <v>21022</v>
      </c>
      <c r="B1559">
        <v>6</v>
      </c>
      <c r="C1559" t="s">
        <v>74</v>
      </c>
      <c r="D1559" t="s">
        <v>91</v>
      </c>
      <c r="E1559" t="s">
        <v>91</v>
      </c>
      <c r="F1559">
        <v>3</v>
      </c>
      <c r="G1559">
        <v>2014</v>
      </c>
      <c r="H1559" t="s">
        <v>54</v>
      </c>
      <c r="I1559">
        <v>1.62</v>
      </c>
      <c r="J1559">
        <v>1.43</v>
      </c>
      <c r="K1559">
        <v>1.81</v>
      </c>
      <c r="L1559">
        <v>1599</v>
      </c>
      <c r="M1559" t="s">
        <v>44</v>
      </c>
      <c r="N1559">
        <v>2.5007816164017802</v>
      </c>
    </row>
    <row r="1560" spans="1:14" x14ac:dyDescent="0.25">
      <c r="A1560" s="20" t="s">
        <v>21023</v>
      </c>
      <c r="B1560">
        <v>6</v>
      </c>
      <c r="C1560" t="s">
        <v>74</v>
      </c>
      <c r="D1560" t="s">
        <v>91</v>
      </c>
      <c r="E1560" t="s">
        <v>91</v>
      </c>
      <c r="F1560">
        <v>4</v>
      </c>
      <c r="G1560">
        <v>2014</v>
      </c>
      <c r="H1560" t="s">
        <v>54</v>
      </c>
      <c r="I1560">
        <v>1.77</v>
      </c>
      <c r="J1560">
        <v>1.5620000000000001</v>
      </c>
      <c r="K1560">
        <v>1.978</v>
      </c>
      <c r="L1560">
        <v>1524</v>
      </c>
      <c r="M1560" t="s">
        <v>44</v>
      </c>
      <c r="N1560">
        <v>2.5615775978927999</v>
      </c>
    </row>
    <row r="1561" spans="1:14" x14ac:dyDescent="0.25">
      <c r="A1561" s="20" t="s">
        <v>21024</v>
      </c>
      <c r="B1561">
        <v>6</v>
      </c>
      <c r="C1561" t="s">
        <v>74</v>
      </c>
      <c r="D1561" t="s">
        <v>91</v>
      </c>
      <c r="E1561" t="s">
        <v>91</v>
      </c>
      <c r="F1561">
        <v>5</v>
      </c>
      <c r="G1561">
        <v>2014</v>
      </c>
      <c r="H1561" t="s">
        <v>54</v>
      </c>
      <c r="I1561">
        <v>0.83</v>
      </c>
      <c r="J1561">
        <v>0.68200000000000005</v>
      </c>
      <c r="K1561">
        <v>0.97799999999999998</v>
      </c>
      <c r="L1561">
        <v>326</v>
      </c>
      <c r="M1561" t="s">
        <v>44</v>
      </c>
      <c r="N1561">
        <v>5.5384877562171102</v>
      </c>
    </row>
    <row r="1562" spans="1:14" x14ac:dyDescent="0.25">
      <c r="A1562" s="20" t="s">
        <v>15308</v>
      </c>
      <c r="B1562">
        <v>6</v>
      </c>
      <c r="C1562" t="s">
        <v>74</v>
      </c>
      <c r="D1562" t="s">
        <v>91</v>
      </c>
      <c r="E1562" t="s">
        <v>91</v>
      </c>
      <c r="F1562">
        <v>3</v>
      </c>
      <c r="G1562">
        <v>2014</v>
      </c>
      <c r="H1562" t="s">
        <v>34</v>
      </c>
      <c r="I1562">
        <v>1.29</v>
      </c>
      <c r="J1562">
        <v>1.2350000000000001</v>
      </c>
      <c r="K1562">
        <v>1.345</v>
      </c>
      <c r="L1562">
        <v>6196</v>
      </c>
      <c r="M1562" t="s">
        <v>44</v>
      </c>
      <c r="N1562">
        <v>1.2704111461687799</v>
      </c>
    </row>
    <row r="1563" spans="1:14" x14ac:dyDescent="0.25">
      <c r="A1563" s="20" t="s">
        <v>8247</v>
      </c>
      <c r="B1563">
        <v>6</v>
      </c>
      <c r="C1563" t="s">
        <v>74</v>
      </c>
      <c r="D1563" t="s">
        <v>91</v>
      </c>
      <c r="E1563" t="s">
        <v>91</v>
      </c>
      <c r="F1563">
        <v>2</v>
      </c>
      <c r="G1563">
        <v>2014</v>
      </c>
      <c r="H1563" t="s">
        <v>55</v>
      </c>
      <c r="I1563">
        <v>0.96</v>
      </c>
      <c r="J1563">
        <v>0.91200000000000003</v>
      </c>
      <c r="K1563">
        <v>1.008</v>
      </c>
      <c r="L1563">
        <v>4127</v>
      </c>
      <c r="M1563" t="s">
        <v>44</v>
      </c>
      <c r="N1563">
        <v>1.55662057149009</v>
      </c>
    </row>
    <row r="1564" spans="1:14" x14ac:dyDescent="0.25">
      <c r="A1564" s="20" t="s">
        <v>8250</v>
      </c>
      <c r="B1564">
        <v>6</v>
      </c>
      <c r="C1564" t="s">
        <v>74</v>
      </c>
      <c r="D1564" t="s">
        <v>91</v>
      </c>
      <c r="E1564" t="s">
        <v>91</v>
      </c>
      <c r="F1564">
        <v>3</v>
      </c>
      <c r="G1564">
        <v>2014</v>
      </c>
      <c r="H1564" t="s">
        <v>55</v>
      </c>
      <c r="I1564">
        <v>1.6</v>
      </c>
      <c r="J1564">
        <v>1.526</v>
      </c>
      <c r="K1564">
        <v>1.6739999999999999</v>
      </c>
      <c r="L1564">
        <v>6284</v>
      </c>
      <c r="M1564" t="s">
        <v>44</v>
      </c>
      <c r="N1564">
        <v>1.26148448011498</v>
      </c>
    </row>
    <row r="1565" spans="1:14" x14ac:dyDescent="0.25">
      <c r="A1565" s="20" t="s">
        <v>8251</v>
      </c>
      <c r="B1565">
        <v>6</v>
      </c>
      <c r="C1565" t="s">
        <v>74</v>
      </c>
      <c r="D1565" t="s">
        <v>91</v>
      </c>
      <c r="E1565" t="s">
        <v>91</v>
      </c>
      <c r="F1565">
        <v>4</v>
      </c>
      <c r="G1565">
        <v>2014</v>
      </c>
      <c r="H1565" t="s">
        <v>55</v>
      </c>
      <c r="I1565">
        <v>1.67</v>
      </c>
      <c r="J1565">
        <v>1.5920000000000001</v>
      </c>
      <c r="K1565">
        <v>1.748</v>
      </c>
      <c r="L1565">
        <v>5742</v>
      </c>
      <c r="M1565" t="s">
        <v>44</v>
      </c>
      <c r="N1565">
        <v>1.31967930410816</v>
      </c>
    </row>
    <row r="1566" spans="1:14" x14ac:dyDescent="0.25">
      <c r="A1566" s="20" t="s">
        <v>8252</v>
      </c>
      <c r="B1566">
        <v>6</v>
      </c>
      <c r="C1566" t="s">
        <v>74</v>
      </c>
      <c r="D1566" t="s">
        <v>91</v>
      </c>
      <c r="E1566" t="s">
        <v>91</v>
      </c>
      <c r="F1566">
        <v>5</v>
      </c>
      <c r="G1566">
        <v>2014</v>
      </c>
      <c r="H1566" t="s">
        <v>55</v>
      </c>
      <c r="I1566">
        <v>1.87</v>
      </c>
      <c r="J1566">
        <v>1.772</v>
      </c>
      <c r="K1566">
        <v>1.968</v>
      </c>
      <c r="L1566">
        <v>3319</v>
      </c>
      <c r="M1566" t="s">
        <v>44</v>
      </c>
      <c r="N1566">
        <v>1.73578676960941</v>
      </c>
    </row>
    <row r="1567" spans="1:14" x14ac:dyDescent="0.25">
      <c r="A1567" s="20" t="s">
        <v>15312</v>
      </c>
      <c r="B1567">
        <v>6</v>
      </c>
      <c r="C1567" t="s">
        <v>74</v>
      </c>
      <c r="D1567" t="s">
        <v>91</v>
      </c>
      <c r="E1567" t="s">
        <v>91</v>
      </c>
      <c r="F1567">
        <v>4</v>
      </c>
      <c r="G1567">
        <v>2014</v>
      </c>
      <c r="H1567" t="s">
        <v>34</v>
      </c>
      <c r="I1567">
        <v>0.86</v>
      </c>
      <c r="J1567">
        <v>0.81799999999999995</v>
      </c>
      <c r="K1567">
        <v>0.90200000000000002</v>
      </c>
      <c r="L1567">
        <v>3606</v>
      </c>
      <c r="M1567" t="s">
        <v>44</v>
      </c>
      <c r="N1567">
        <v>1.6652795114811301</v>
      </c>
    </row>
    <row r="1568" spans="1:14" x14ac:dyDescent="0.25">
      <c r="A1568" s="20" t="s">
        <v>8268</v>
      </c>
      <c r="B1568">
        <v>6</v>
      </c>
      <c r="C1568" t="s">
        <v>74</v>
      </c>
      <c r="D1568" t="s">
        <v>91</v>
      </c>
      <c r="E1568" t="s">
        <v>91</v>
      </c>
      <c r="F1568">
        <v>2</v>
      </c>
      <c r="G1568">
        <v>2014</v>
      </c>
      <c r="H1568" t="s">
        <v>56</v>
      </c>
      <c r="I1568">
        <v>2.48</v>
      </c>
      <c r="J1568">
        <v>1.86</v>
      </c>
      <c r="K1568">
        <v>3.1</v>
      </c>
      <c r="L1568">
        <v>353</v>
      </c>
      <c r="M1568" t="s">
        <v>44</v>
      </c>
      <c r="N1568">
        <v>5.3224629541234902</v>
      </c>
    </row>
    <row r="1569" spans="1:14" x14ac:dyDescent="0.25">
      <c r="A1569" s="20" t="s">
        <v>8271</v>
      </c>
      <c r="B1569">
        <v>6</v>
      </c>
      <c r="C1569" t="s">
        <v>74</v>
      </c>
      <c r="D1569" t="s">
        <v>91</v>
      </c>
      <c r="E1569" t="s">
        <v>91</v>
      </c>
      <c r="F1569">
        <v>3</v>
      </c>
      <c r="G1569">
        <v>2014</v>
      </c>
      <c r="H1569" t="s">
        <v>56</v>
      </c>
      <c r="I1569">
        <v>3.26</v>
      </c>
      <c r="J1569">
        <v>2.4830000000000001</v>
      </c>
      <c r="K1569">
        <v>4.0369999999999999</v>
      </c>
      <c r="L1569">
        <v>551</v>
      </c>
      <c r="M1569" t="s">
        <v>44</v>
      </c>
      <c r="N1569">
        <v>4.2601432284230496</v>
      </c>
    </row>
    <row r="1570" spans="1:14" x14ac:dyDescent="0.25">
      <c r="A1570" s="20" t="s">
        <v>8272</v>
      </c>
      <c r="B1570">
        <v>6</v>
      </c>
      <c r="C1570" t="s">
        <v>74</v>
      </c>
      <c r="D1570" t="s">
        <v>91</v>
      </c>
      <c r="E1570" t="s">
        <v>91</v>
      </c>
      <c r="F1570">
        <v>4</v>
      </c>
      <c r="G1570">
        <v>2014</v>
      </c>
      <c r="H1570" t="s">
        <v>56</v>
      </c>
      <c r="I1570">
        <v>0.48</v>
      </c>
      <c r="J1570">
        <v>0.34100000000000003</v>
      </c>
      <c r="K1570">
        <v>0.61899999999999999</v>
      </c>
      <c r="L1570">
        <v>157</v>
      </c>
      <c r="M1570" t="s">
        <v>44</v>
      </c>
      <c r="N1570">
        <v>7.9808688446762197</v>
      </c>
    </row>
    <row r="1571" spans="1:14" x14ac:dyDescent="0.25">
      <c r="A1571" s="20" t="s">
        <v>8273</v>
      </c>
      <c r="B1571">
        <v>6</v>
      </c>
      <c r="C1571" t="s">
        <v>74</v>
      </c>
      <c r="D1571" t="s">
        <v>91</v>
      </c>
      <c r="E1571" t="s">
        <v>91</v>
      </c>
      <c r="F1571">
        <v>5</v>
      </c>
      <c r="G1571">
        <v>2014</v>
      </c>
      <c r="H1571" t="s">
        <v>56</v>
      </c>
      <c r="I1571">
        <v>3.33</v>
      </c>
      <c r="J1571">
        <v>2.5880000000000001</v>
      </c>
      <c r="K1571">
        <v>4.0720000000000001</v>
      </c>
      <c r="L1571">
        <v>2379</v>
      </c>
      <c r="M1571" t="s">
        <v>44</v>
      </c>
      <c r="N1571">
        <v>2.0502309202618201</v>
      </c>
    </row>
    <row r="1572" spans="1:14" x14ac:dyDescent="0.25">
      <c r="A1572" s="20" t="s">
        <v>15306</v>
      </c>
      <c r="B1572">
        <v>6</v>
      </c>
      <c r="C1572" t="s">
        <v>74</v>
      </c>
      <c r="D1572" t="s">
        <v>91</v>
      </c>
      <c r="E1572" t="s">
        <v>91</v>
      </c>
      <c r="F1572">
        <v>5</v>
      </c>
      <c r="G1572">
        <v>2014</v>
      </c>
      <c r="H1572" t="s">
        <v>34</v>
      </c>
      <c r="I1572">
        <v>1.4</v>
      </c>
      <c r="J1572">
        <v>1.3440000000000001</v>
      </c>
      <c r="K1572">
        <v>1.456</v>
      </c>
      <c r="L1572">
        <v>6803</v>
      </c>
      <c r="M1572" t="s">
        <v>44</v>
      </c>
      <c r="N1572">
        <v>1.2124107111333899</v>
      </c>
    </row>
    <row r="1573" spans="1:14" x14ac:dyDescent="0.25">
      <c r="A1573" s="20" t="s">
        <v>8289</v>
      </c>
      <c r="B1573">
        <v>6</v>
      </c>
      <c r="C1573" t="s">
        <v>74</v>
      </c>
      <c r="D1573" t="s">
        <v>91</v>
      </c>
      <c r="E1573" t="s">
        <v>91</v>
      </c>
      <c r="F1573">
        <v>2</v>
      </c>
      <c r="G1573">
        <v>2014</v>
      </c>
      <c r="H1573" t="s">
        <v>57</v>
      </c>
      <c r="I1573">
        <v>0.43</v>
      </c>
      <c r="J1573">
        <v>0.379</v>
      </c>
      <c r="K1573">
        <v>0.48099999999999998</v>
      </c>
      <c r="L1573">
        <v>619</v>
      </c>
      <c r="M1573" t="s">
        <v>44</v>
      </c>
      <c r="N1573">
        <v>4.0193393552907004</v>
      </c>
    </row>
    <row r="1574" spans="1:14" x14ac:dyDescent="0.25">
      <c r="A1574" s="20" t="s">
        <v>8292</v>
      </c>
      <c r="B1574">
        <v>6</v>
      </c>
      <c r="C1574" t="s">
        <v>74</v>
      </c>
      <c r="D1574" t="s">
        <v>91</v>
      </c>
      <c r="E1574" t="s">
        <v>91</v>
      </c>
      <c r="F1574">
        <v>3</v>
      </c>
      <c r="G1574">
        <v>2014</v>
      </c>
      <c r="H1574" t="s">
        <v>57</v>
      </c>
      <c r="I1574">
        <v>1.72</v>
      </c>
      <c r="J1574">
        <v>1.57</v>
      </c>
      <c r="K1574">
        <v>1.87</v>
      </c>
      <c r="L1574">
        <v>2861</v>
      </c>
      <c r="M1574" t="s">
        <v>44</v>
      </c>
      <c r="N1574">
        <v>1.8695671611767</v>
      </c>
    </row>
    <row r="1575" spans="1:14" x14ac:dyDescent="0.25">
      <c r="A1575" s="20" t="s">
        <v>8293</v>
      </c>
      <c r="B1575">
        <v>6</v>
      </c>
      <c r="C1575" t="s">
        <v>74</v>
      </c>
      <c r="D1575" t="s">
        <v>91</v>
      </c>
      <c r="E1575" t="s">
        <v>91</v>
      </c>
      <c r="F1575">
        <v>4</v>
      </c>
      <c r="G1575">
        <v>2014</v>
      </c>
      <c r="H1575" t="s">
        <v>57</v>
      </c>
      <c r="I1575">
        <v>1.47</v>
      </c>
      <c r="J1575">
        <v>1.341</v>
      </c>
      <c r="K1575">
        <v>1.599</v>
      </c>
      <c r="L1575">
        <v>2757</v>
      </c>
      <c r="M1575" t="s">
        <v>44</v>
      </c>
      <c r="N1575">
        <v>1.90450280635837</v>
      </c>
    </row>
    <row r="1576" spans="1:14" x14ac:dyDescent="0.25">
      <c r="A1576" s="20" t="s">
        <v>8294</v>
      </c>
      <c r="B1576">
        <v>6</v>
      </c>
      <c r="C1576" t="s">
        <v>74</v>
      </c>
      <c r="D1576" t="s">
        <v>91</v>
      </c>
      <c r="E1576" t="s">
        <v>91</v>
      </c>
      <c r="F1576">
        <v>5</v>
      </c>
      <c r="G1576">
        <v>2014</v>
      </c>
      <c r="H1576" t="s">
        <v>57</v>
      </c>
      <c r="I1576">
        <v>1.62</v>
      </c>
      <c r="J1576">
        <v>1.472</v>
      </c>
      <c r="K1576">
        <v>1.768</v>
      </c>
      <c r="L1576">
        <v>1957</v>
      </c>
      <c r="M1576" t="s">
        <v>44</v>
      </c>
      <c r="N1576">
        <v>2.2605003945421198</v>
      </c>
    </row>
    <row r="1577" spans="1:14" x14ac:dyDescent="0.25">
      <c r="A1577" s="20" t="s">
        <v>21025</v>
      </c>
      <c r="B1577">
        <v>6</v>
      </c>
      <c r="C1577" t="s">
        <v>74</v>
      </c>
      <c r="D1577" t="s">
        <v>91</v>
      </c>
      <c r="E1577" t="s">
        <v>91</v>
      </c>
      <c r="F1577">
        <v>2</v>
      </c>
      <c r="G1577">
        <v>2014</v>
      </c>
      <c r="H1577" t="s">
        <v>58</v>
      </c>
      <c r="I1577">
        <v>0.79</v>
      </c>
      <c r="J1577">
        <v>0.73599999999999999</v>
      </c>
      <c r="K1577">
        <v>0.84399999999999997</v>
      </c>
      <c r="L1577">
        <v>1943</v>
      </c>
      <c r="M1577" t="s">
        <v>44</v>
      </c>
      <c r="N1577">
        <v>2.2686296284646601</v>
      </c>
    </row>
    <row r="1578" spans="1:14" x14ac:dyDescent="0.25">
      <c r="A1578" s="20" t="s">
        <v>21026</v>
      </c>
      <c r="B1578">
        <v>6</v>
      </c>
      <c r="C1578" t="s">
        <v>74</v>
      </c>
      <c r="D1578" t="s">
        <v>91</v>
      </c>
      <c r="E1578" t="s">
        <v>91</v>
      </c>
      <c r="F1578">
        <v>3</v>
      </c>
      <c r="G1578">
        <v>2014</v>
      </c>
      <c r="H1578" t="s">
        <v>58</v>
      </c>
      <c r="I1578">
        <v>1.45</v>
      </c>
      <c r="J1578">
        <v>1.37</v>
      </c>
      <c r="K1578">
        <v>1.53</v>
      </c>
      <c r="L1578">
        <v>5082</v>
      </c>
      <c r="M1578" t="s">
        <v>44</v>
      </c>
      <c r="N1578">
        <v>1.40275772692811</v>
      </c>
    </row>
    <row r="1579" spans="1:14" x14ac:dyDescent="0.25">
      <c r="A1579" s="20" t="s">
        <v>21027</v>
      </c>
      <c r="B1579">
        <v>6</v>
      </c>
      <c r="C1579" t="s">
        <v>74</v>
      </c>
      <c r="D1579" t="s">
        <v>91</v>
      </c>
      <c r="E1579" t="s">
        <v>91</v>
      </c>
      <c r="F1579">
        <v>4</v>
      </c>
      <c r="G1579">
        <v>2014</v>
      </c>
      <c r="H1579" t="s">
        <v>58</v>
      </c>
      <c r="I1579">
        <v>1.86</v>
      </c>
      <c r="J1579">
        <v>1.764</v>
      </c>
      <c r="K1579">
        <v>1.956</v>
      </c>
      <c r="L1579">
        <v>8130</v>
      </c>
      <c r="M1579" t="s">
        <v>44</v>
      </c>
      <c r="N1579">
        <v>1.1090591959507801</v>
      </c>
    </row>
    <row r="1580" spans="1:14" x14ac:dyDescent="0.25">
      <c r="A1580" s="20" t="s">
        <v>21028</v>
      </c>
      <c r="B1580">
        <v>6</v>
      </c>
      <c r="C1580" t="s">
        <v>74</v>
      </c>
      <c r="D1580" t="s">
        <v>91</v>
      </c>
      <c r="E1580" t="s">
        <v>91</v>
      </c>
      <c r="F1580">
        <v>5</v>
      </c>
      <c r="G1580">
        <v>2014</v>
      </c>
      <c r="H1580" t="s">
        <v>58</v>
      </c>
      <c r="I1580">
        <v>2.0099999999999998</v>
      </c>
      <c r="J1580">
        <v>1.909</v>
      </c>
      <c r="K1580">
        <v>2.1110000000000002</v>
      </c>
      <c r="L1580">
        <v>9629</v>
      </c>
      <c r="M1580" t="s">
        <v>44</v>
      </c>
      <c r="N1580">
        <v>1.01908264743822</v>
      </c>
    </row>
    <row r="1581" spans="1:14" x14ac:dyDescent="0.25">
      <c r="A1581" s="20" t="s">
        <v>21029</v>
      </c>
      <c r="B1581">
        <v>6</v>
      </c>
      <c r="C1581" t="s">
        <v>74</v>
      </c>
      <c r="D1581" t="s">
        <v>91</v>
      </c>
      <c r="E1581" t="s">
        <v>91</v>
      </c>
      <c r="F1581">
        <v>2</v>
      </c>
      <c r="G1581">
        <v>2014</v>
      </c>
      <c r="H1581" t="s">
        <v>59</v>
      </c>
      <c r="I1581">
        <v>0.51</v>
      </c>
      <c r="J1581">
        <v>0.40899999999999997</v>
      </c>
      <c r="K1581">
        <v>0.61099999999999999</v>
      </c>
      <c r="L1581">
        <v>266</v>
      </c>
      <c r="M1581" t="s">
        <v>44</v>
      </c>
      <c r="N1581">
        <v>6.1313933948496597</v>
      </c>
    </row>
    <row r="1582" spans="1:14" x14ac:dyDescent="0.25">
      <c r="A1582" s="20" t="s">
        <v>21030</v>
      </c>
      <c r="B1582">
        <v>6</v>
      </c>
      <c r="C1582" t="s">
        <v>74</v>
      </c>
      <c r="D1582" t="s">
        <v>91</v>
      </c>
      <c r="E1582" t="s">
        <v>91</v>
      </c>
      <c r="F1582">
        <v>3</v>
      </c>
      <c r="G1582">
        <v>2014</v>
      </c>
      <c r="H1582" t="s">
        <v>59</v>
      </c>
      <c r="I1582">
        <v>0.86</v>
      </c>
      <c r="J1582">
        <v>0.70699999999999996</v>
      </c>
      <c r="K1582">
        <v>1.0129999999999999</v>
      </c>
      <c r="L1582">
        <v>415</v>
      </c>
      <c r="M1582" t="s">
        <v>44</v>
      </c>
      <c r="N1582">
        <v>4.9088069367381602</v>
      </c>
    </row>
    <row r="1583" spans="1:14" x14ac:dyDescent="0.25">
      <c r="A1583" s="20" t="s">
        <v>21031</v>
      </c>
      <c r="B1583">
        <v>6</v>
      </c>
      <c r="C1583" t="s">
        <v>74</v>
      </c>
      <c r="D1583" t="s">
        <v>91</v>
      </c>
      <c r="E1583" t="s">
        <v>91</v>
      </c>
      <c r="F1583">
        <v>4</v>
      </c>
      <c r="G1583">
        <v>2014</v>
      </c>
      <c r="H1583" t="s">
        <v>59</v>
      </c>
      <c r="I1583">
        <v>2.14</v>
      </c>
      <c r="J1583">
        <v>1.8440000000000001</v>
      </c>
      <c r="K1583">
        <v>2.4359999999999999</v>
      </c>
      <c r="L1583">
        <v>1755</v>
      </c>
      <c r="M1583" t="s">
        <v>44</v>
      </c>
      <c r="N1583">
        <v>2.38704958013144</v>
      </c>
    </row>
    <row r="1584" spans="1:14" x14ac:dyDescent="0.25">
      <c r="A1584" s="20" t="s">
        <v>21032</v>
      </c>
      <c r="B1584">
        <v>6</v>
      </c>
      <c r="C1584" t="s">
        <v>74</v>
      </c>
      <c r="D1584" t="s">
        <v>91</v>
      </c>
      <c r="E1584" t="s">
        <v>91</v>
      </c>
      <c r="F1584">
        <v>5</v>
      </c>
      <c r="G1584">
        <v>2014</v>
      </c>
      <c r="H1584" t="s">
        <v>59</v>
      </c>
      <c r="I1584">
        <v>1.48</v>
      </c>
      <c r="J1584">
        <v>1.2609999999999999</v>
      </c>
      <c r="K1584">
        <v>1.6990000000000001</v>
      </c>
      <c r="L1584">
        <v>939</v>
      </c>
      <c r="M1584" t="s">
        <v>44</v>
      </c>
      <c r="N1584">
        <v>3.2633766658241901</v>
      </c>
    </row>
    <row r="1585" spans="1:14" x14ac:dyDescent="0.25">
      <c r="A1585" s="20" t="s">
        <v>21033</v>
      </c>
      <c r="B1585">
        <v>6</v>
      </c>
      <c r="C1585" t="s">
        <v>74</v>
      </c>
      <c r="D1585" t="s">
        <v>91</v>
      </c>
      <c r="E1585" t="s">
        <v>91</v>
      </c>
      <c r="F1585">
        <v>2</v>
      </c>
      <c r="G1585">
        <v>2014</v>
      </c>
      <c r="H1585" t="s">
        <v>60</v>
      </c>
      <c r="I1585">
        <v>0.95</v>
      </c>
      <c r="J1585">
        <v>0.91800000000000004</v>
      </c>
      <c r="K1585">
        <v>0.98199999999999998</v>
      </c>
      <c r="L1585">
        <v>9462</v>
      </c>
      <c r="M1585" t="s">
        <v>44</v>
      </c>
      <c r="N1585">
        <v>1.0280364852510799</v>
      </c>
    </row>
    <row r="1586" spans="1:14" x14ac:dyDescent="0.25">
      <c r="A1586" s="20" t="s">
        <v>21034</v>
      </c>
      <c r="B1586">
        <v>6</v>
      </c>
      <c r="C1586" t="s">
        <v>74</v>
      </c>
      <c r="D1586" t="s">
        <v>91</v>
      </c>
      <c r="E1586" t="s">
        <v>91</v>
      </c>
      <c r="F1586">
        <v>3</v>
      </c>
      <c r="G1586">
        <v>2014</v>
      </c>
      <c r="H1586" t="s">
        <v>60</v>
      </c>
      <c r="I1586">
        <v>1.07</v>
      </c>
      <c r="J1586">
        <v>1.034</v>
      </c>
      <c r="K1586">
        <v>1.1060000000000001</v>
      </c>
      <c r="L1586">
        <v>9069</v>
      </c>
      <c r="M1586" t="s">
        <v>44</v>
      </c>
      <c r="N1586">
        <v>1.05007495177462</v>
      </c>
    </row>
    <row r="1587" spans="1:14" x14ac:dyDescent="0.25">
      <c r="A1587" s="20" t="s">
        <v>21035</v>
      </c>
      <c r="B1587">
        <v>6</v>
      </c>
      <c r="C1587" t="s">
        <v>74</v>
      </c>
      <c r="D1587" t="s">
        <v>91</v>
      </c>
      <c r="E1587" t="s">
        <v>91</v>
      </c>
      <c r="F1587">
        <v>4</v>
      </c>
      <c r="G1587">
        <v>2014</v>
      </c>
      <c r="H1587" t="s">
        <v>60</v>
      </c>
      <c r="I1587">
        <v>1.01</v>
      </c>
      <c r="J1587">
        <v>0.97399999999999998</v>
      </c>
      <c r="K1587">
        <v>1.046</v>
      </c>
      <c r="L1587">
        <v>6349</v>
      </c>
      <c r="M1587" t="s">
        <v>44</v>
      </c>
      <c r="N1587">
        <v>1.2550104338863699</v>
      </c>
    </row>
    <row r="1588" spans="1:14" x14ac:dyDescent="0.25">
      <c r="A1588" s="20" t="s">
        <v>21036</v>
      </c>
      <c r="B1588">
        <v>6</v>
      </c>
      <c r="C1588" t="s">
        <v>74</v>
      </c>
      <c r="D1588" t="s">
        <v>91</v>
      </c>
      <c r="E1588" t="s">
        <v>91</v>
      </c>
      <c r="F1588">
        <v>5</v>
      </c>
      <c r="G1588">
        <v>2014</v>
      </c>
      <c r="H1588" t="s">
        <v>60</v>
      </c>
      <c r="I1588">
        <v>1.32</v>
      </c>
      <c r="J1588">
        <v>1.2689999999999999</v>
      </c>
      <c r="K1588">
        <v>1.371</v>
      </c>
      <c r="L1588">
        <v>4513</v>
      </c>
      <c r="M1588" t="s">
        <v>44</v>
      </c>
      <c r="N1588">
        <v>1.48856338852811</v>
      </c>
    </row>
    <row r="1589" spans="1:14" x14ac:dyDescent="0.25">
      <c r="A1589" s="20" t="s">
        <v>21037</v>
      </c>
      <c r="B1589">
        <v>6</v>
      </c>
      <c r="C1589" t="s">
        <v>74</v>
      </c>
      <c r="D1589" t="s">
        <v>91</v>
      </c>
      <c r="E1589" t="s">
        <v>91</v>
      </c>
      <c r="F1589">
        <v>2</v>
      </c>
      <c r="G1589">
        <v>2014</v>
      </c>
      <c r="H1589" t="s">
        <v>61</v>
      </c>
      <c r="I1589">
        <v>1.43</v>
      </c>
      <c r="J1589">
        <v>1.1120000000000001</v>
      </c>
      <c r="K1589">
        <v>1.748</v>
      </c>
      <c r="L1589">
        <v>402</v>
      </c>
      <c r="M1589" t="s">
        <v>44</v>
      </c>
      <c r="N1589">
        <v>4.9875466805381601</v>
      </c>
    </row>
    <row r="1590" spans="1:14" x14ac:dyDescent="0.25">
      <c r="A1590" s="20" t="s">
        <v>21038</v>
      </c>
      <c r="B1590">
        <v>6</v>
      </c>
      <c r="C1590" t="s">
        <v>74</v>
      </c>
      <c r="D1590" t="s">
        <v>91</v>
      </c>
      <c r="E1590" t="s">
        <v>91</v>
      </c>
      <c r="F1590">
        <v>3</v>
      </c>
      <c r="G1590">
        <v>2014</v>
      </c>
      <c r="H1590" t="s">
        <v>61</v>
      </c>
      <c r="I1590">
        <v>0.96</v>
      </c>
      <c r="J1590">
        <v>0.752</v>
      </c>
      <c r="K1590">
        <v>1.1679999999999999</v>
      </c>
      <c r="L1590">
        <v>555</v>
      </c>
      <c r="M1590" t="s">
        <v>44</v>
      </c>
      <c r="N1590">
        <v>4.2447635997800903</v>
      </c>
    </row>
    <row r="1591" spans="1:14" x14ac:dyDescent="0.25">
      <c r="A1591" s="20" t="s">
        <v>21039</v>
      </c>
      <c r="B1591">
        <v>6</v>
      </c>
      <c r="C1591" t="s">
        <v>74</v>
      </c>
      <c r="D1591" t="s">
        <v>91</v>
      </c>
      <c r="E1591" t="s">
        <v>91</v>
      </c>
      <c r="F1591">
        <v>4</v>
      </c>
      <c r="G1591">
        <v>2014</v>
      </c>
      <c r="H1591" t="s">
        <v>61</v>
      </c>
      <c r="I1591">
        <v>2.46</v>
      </c>
      <c r="J1591">
        <v>1.964</v>
      </c>
      <c r="K1591">
        <v>2.956</v>
      </c>
      <c r="L1591">
        <v>1273</v>
      </c>
      <c r="M1591" t="s">
        <v>44</v>
      </c>
      <c r="N1591">
        <v>2.8027592733560498</v>
      </c>
    </row>
    <row r="1592" spans="1:14" x14ac:dyDescent="0.25">
      <c r="A1592" s="20" t="s">
        <v>21040</v>
      </c>
      <c r="B1592">
        <v>6</v>
      </c>
      <c r="C1592" t="s">
        <v>74</v>
      </c>
      <c r="D1592" t="s">
        <v>91</v>
      </c>
      <c r="E1592" t="s">
        <v>91</v>
      </c>
      <c r="F1592">
        <v>5</v>
      </c>
      <c r="G1592">
        <v>2014</v>
      </c>
      <c r="H1592" t="s">
        <v>61</v>
      </c>
      <c r="I1592">
        <v>1.47</v>
      </c>
      <c r="J1592">
        <v>1.113</v>
      </c>
      <c r="K1592">
        <v>1.827</v>
      </c>
      <c r="L1592">
        <v>261</v>
      </c>
      <c r="M1592" t="s">
        <v>44</v>
      </c>
      <c r="N1592">
        <v>6.1898446059017296</v>
      </c>
    </row>
    <row r="1593" spans="1:14" x14ac:dyDescent="0.25">
      <c r="A1593" s="20" t="s">
        <v>21041</v>
      </c>
      <c r="B1593">
        <v>6</v>
      </c>
      <c r="C1593" t="s">
        <v>74</v>
      </c>
      <c r="D1593" t="s">
        <v>91</v>
      </c>
      <c r="E1593" t="s">
        <v>91</v>
      </c>
      <c r="F1593">
        <v>2</v>
      </c>
      <c r="G1593">
        <v>2014</v>
      </c>
      <c r="H1593" t="s">
        <v>62</v>
      </c>
      <c r="I1593">
        <v>3.9</v>
      </c>
      <c r="J1593">
        <v>2.6589999999999998</v>
      </c>
      <c r="K1593">
        <v>5.141</v>
      </c>
      <c r="L1593">
        <v>514</v>
      </c>
      <c r="M1593" t="s">
        <v>44</v>
      </c>
      <c r="N1593">
        <v>4.4108109139123099</v>
      </c>
    </row>
    <row r="1594" spans="1:14" x14ac:dyDescent="0.25">
      <c r="A1594" s="20" t="s">
        <v>21042</v>
      </c>
      <c r="B1594">
        <v>6</v>
      </c>
      <c r="C1594" t="s">
        <v>74</v>
      </c>
      <c r="D1594" t="s">
        <v>91</v>
      </c>
      <c r="E1594" t="s">
        <v>91</v>
      </c>
      <c r="F1594">
        <v>3</v>
      </c>
      <c r="G1594">
        <v>2014</v>
      </c>
      <c r="H1594" t="s">
        <v>62</v>
      </c>
      <c r="I1594">
        <v>2.88</v>
      </c>
      <c r="J1594">
        <v>1.9810000000000001</v>
      </c>
      <c r="K1594">
        <v>3.7789999999999999</v>
      </c>
      <c r="L1594">
        <v>690</v>
      </c>
      <c r="M1594" t="s">
        <v>44</v>
      </c>
      <c r="N1594">
        <v>3.8069349381344</v>
      </c>
    </row>
    <row r="1595" spans="1:14" x14ac:dyDescent="0.25">
      <c r="A1595" s="20" t="s">
        <v>21043</v>
      </c>
      <c r="B1595">
        <v>6</v>
      </c>
      <c r="C1595" t="s">
        <v>74</v>
      </c>
      <c r="D1595" t="s">
        <v>91</v>
      </c>
      <c r="E1595" t="s">
        <v>91</v>
      </c>
      <c r="F1595">
        <v>4</v>
      </c>
      <c r="G1595">
        <v>2014</v>
      </c>
      <c r="H1595" t="s">
        <v>62</v>
      </c>
      <c r="I1595">
        <v>3.96</v>
      </c>
      <c r="J1595">
        <v>2.7559999999999998</v>
      </c>
      <c r="K1595">
        <v>5.1639999999999997</v>
      </c>
      <c r="L1595">
        <v>1429</v>
      </c>
      <c r="M1595" t="s">
        <v>44</v>
      </c>
      <c r="N1595">
        <v>2.6453545376397201</v>
      </c>
    </row>
    <row r="1596" spans="1:14" x14ac:dyDescent="0.25">
      <c r="A1596" s="20" t="s">
        <v>21044</v>
      </c>
      <c r="B1596">
        <v>6</v>
      </c>
      <c r="C1596" t="s">
        <v>74</v>
      </c>
      <c r="D1596" t="s">
        <v>91</v>
      </c>
      <c r="E1596" t="s">
        <v>91</v>
      </c>
      <c r="F1596">
        <v>5</v>
      </c>
      <c r="G1596">
        <v>2014</v>
      </c>
      <c r="H1596" t="s">
        <v>62</v>
      </c>
      <c r="I1596">
        <v>5.3</v>
      </c>
      <c r="J1596">
        <v>3.7069999999999999</v>
      </c>
      <c r="K1596">
        <v>6.8929999999999998</v>
      </c>
      <c r="L1596">
        <v>2875</v>
      </c>
      <c r="M1596" t="s">
        <v>44</v>
      </c>
      <c r="N1596">
        <v>1.86500961648063</v>
      </c>
    </row>
    <row r="1597" spans="1:14" x14ac:dyDescent="0.25">
      <c r="A1597" s="20" t="s">
        <v>21045</v>
      </c>
      <c r="B1597">
        <v>6</v>
      </c>
      <c r="C1597" t="s">
        <v>74</v>
      </c>
      <c r="D1597" t="s">
        <v>91</v>
      </c>
      <c r="E1597" t="s">
        <v>91</v>
      </c>
      <c r="F1597">
        <v>2</v>
      </c>
      <c r="G1597">
        <v>2014</v>
      </c>
      <c r="H1597" t="s">
        <v>75</v>
      </c>
      <c r="I1597">
        <v>1.0509999999999999</v>
      </c>
      <c r="J1597">
        <v>1</v>
      </c>
      <c r="K1597">
        <v>1.1000000000000001</v>
      </c>
      <c r="L1597" t="s">
        <v>44</v>
      </c>
      <c r="M1597" t="s">
        <v>44</v>
      </c>
      <c r="N1597">
        <v>-99</v>
      </c>
    </row>
    <row r="1598" spans="1:14" x14ac:dyDescent="0.25">
      <c r="A1598" s="20" t="s">
        <v>21046</v>
      </c>
      <c r="B1598">
        <v>6</v>
      </c>
      <c r="C1598" t="s">
        <v>74</v>
      </c>
      <c r="D1598" t="s">
        <v>91</v>
      </c>
      <c r="E1598" t="s">
        <v>91</v>
      </c>
      <c r="F1598">
        <v>3</v>
      </c>
      <c r="G1598">
        <v>2014</v>
      </c>
      <c r="H1598" t="s">
        <v>75</v>
      </c>
      <c r="I1598">
        <v>1.222</v>
      </c>
      <c r="J1598">
        <v>1.2</v>
      </c>
      <c r="K1598">
        <v>1.2</v>
      </c>
      <c r="L1598" t="s">
        <v>44</v>
      </c>
      <c r="M1598" t="s">
        <v>44</v>
      </c>
      <c r="N1598">
        <v>-99</v>
      </c>
    </row>
    <row r="1599" spans="1:14" x14ac:dyDescent="0.25">
      <c r="A1599" s="20" t="s">
        <v>21047</v>
      </c>
      <c r="B1599">
        <v>6</v>
      </c>
      <c r="C1599" t="s">
        <v>74</v>
      </c>
      <c r="D1599" t="s">
        <v>91</v>
      </c>
      <c r="E1599" t="s">
        <v>91</v>
      </c>
      <c r="F1599">
        <v>4</v>
      </c>
      <c r="G1599">
        <v>2014</v>
      </c>
      <c r="H1599" t="s">
        <v>75</v>
      </c>
      <c r="I1599">
        <v>1.44</v>
      </c>
      <c r="J1599">
        <v>1.4</v>
      </c>
      <c r="K1599">
        <v>1.5</v>
      </c>
      <c r="L1599" t="s">
        <v>44</v>
      </c>
      <c r="M1599" t="s">
        <v>44</v>
      </c>
      <c r="N1599">
        <v>-99</v>
      </c>
    </row>
    <row r="1600" spans="1:14" x14ac:dyDescent="0.25">
      <c r="A1600" s="20" t="s">
        <v>21048</v>
      </c>
      <c r="B1600">
        <v>6</v>
      </c>
      <c r="C1600" t="s">
        <v>74</v>
      </c>
      <c r="D1600" t="s">
        <v>91</v>
      </c>
      <c r="E1600" t="s">
        <v>91</v>
      </c>
      <c r="F1600">
        <v>5</v>
      </c>
      <c r="G1600">
        <v>2014</v>
      </c>
      <c r="H1600" t="s">
        <v>75</v>
      </c>
      <c r="I1600">
        <v>1.512</v>
      </c>
      <c r="J1600">
        <v>1.5</v>
      </c>
      <c r="K1600">
        <v>1.5</v>
      </c>
      <c r="L1600" t="s">
        <v>44</v>
      </c>
      <c r="M1600" t="s">
        <v>44</v>
      </c>
      <c r="N1600">
        <v>-99</v>
      </c>
    </row>
    <row r="1601" spans="1:14" x14ac:dyDescent="0.25">
      <c r="A1601" s="20" t="s">
        <v>21049</v>
      </c>
      <c r="B1601">
        <v>6</v>
      </c>
      <c r="C1601" t="s">
        <v>74</v>
      </c>
      <c r="D1601" t="s">
        <v>91</v>
      </c>
      <c r="E1601" t="s">
        <v>91</v>
      </c>
      <c r="F1601">
        <v>2</v>
      </c>
      <c r="G1601">
        <v>2014</v>
      </c>
      <c r="H1601" t="s">
        <v>43</v>
      </c>
      <c r="I1601">
        <v>1.3</v>
      </c>
      <c r="J1601">
        <v>1.169</v>
      </c>
      <c r="K1601">
        <v>1.431</v>
      </c>
      <c r="L1601">
        <v>2039</v>
      </c>
      <c r="M1601" t="s">
        <v>44</v>
      </c>
      <c r="N1601">
        <v>2.2145800696175799</v>
      </c>
    </row>
    <row r="1602" spans="1:14" x14ac:dyDescent="0.25">
      <c r="A1602" s="20" t="s">
        <v>15318</v>
      </c>
      <c r="B1602">
        <v>6</v>
      </c>
      <c r="C1602" t="s">
        <v>74</v>
      </c>
      <c r="D1602" t="s">
        <v>91</v>
      </c>
      <c r="E1602" t="s">
        <v>91</v>
      </c>
      <c r="F1602">
        <v>3</v>
      </c>
      <c r="G1602">
        <v>2014</v>
      </c>
      <c r="H1602" t="s">
        <v>43</v>
      </c>
      <c r="I1602">
        <v>2.0499999999999998</v>
      </c>
      <c r="J1602">
        <v>1.8620000000000001</v>
      </c>
      <c r="K1602">
        <v>2.238</v>
      </c>
      <c r="L1602">
        <v>3907</v>
      </c>
      <c r="M1602" t="s">
        <v>44</v>
      </c>
      <c r="N1602">
        <v>1.5998464221148601</v>
      </c>
    </row>
    <row r="1603" spans="1:14" x14ac:dyDescent="0.25">
      <c r="A1603" s="20" t="s">
        <v>15323</v>
      </c>
      <c r="B1603">
        <v>6</v>
      </c>
      <c r="C1603" t="s">
        <v>74</v>
      </c>
      <c r="D1603" t="s">
        <v>91</v>
      </c>
      <c r="E1603" t="s">
        <v>91</v>
      </c>
      <c r="F1603">
        <v>4</v>
      </c>
      <c r="G1603">
        <v>2014</v>
      </c>
      <c r="H1603" t="s">
        <v>43</v>
      </c>
      <c r="I1603">
        <v>2.57</v>
      </c>
      <c r="J1603">
        <v>2.3410000000000002</v>
      </c>
      <c r="K1603">
        <v>2.7989999999999999</v>
      </c>
      <c r="L1603">
        <v>5303</v>
      </c>
      <c r="M1603" t="s">
        <v>44</v>
      </c>
      <c r="N1603">
        <v>1.37321704813408</v>
      </c>
    </row>
    <row r="1604" spans="1:14" x14ac:dyDescent="0.25">
      <c r="A1604" s="20" t="s">
        <v>15315</v>
      </c>
      <c r="B1604">
        <v>6</v>
      </c>
      <c r="C1604" t="s">
        <v>74</v>
      </c>
      <c r="D1604" t="s">
        <v>91</v>
      </c>
      <c r="E1604" t="s">
        <v>91</v>
      </c>
      <c r="F1604">
        <v>5</v>
      </c>
      <c r="G1604">
        <v>2014</v>
      </c>
      <c r="H1604" t="s">
        <v>43</v>
      </c>
      <c r="I1604">
        <v>2.41</v>
      </c>
      <c r="J1604">
        <v>2.1970000000000001</v>
      </c>
      <c r="K1604">
        <v>2.6230000000000002</v>
      </c>
      <c r="L1604">
        <v>5369</v>
      </c>
      <c r="M1604" t="s">
        <v>44</v>
      </c>
      <c r="N1604">
        <v>1.3647506129053699</v>
      </c>
    </row>
    <row r="1605" spans="1:14" x14ac:dyDescent="0.25">
      <c r="A1605" s="20" t="s">
        <v>21050</v>
      </c>
      <c r="B1605">
        <v>6</v>
      </c>
      <c r="C1605" t="s">
        <v>74</v>
      </c>
      <c r="D1605" t="s">
        <v>91</v>
      </c>
      <c r="E1605" t="s">
        <v>91</v>
      </c>
      <c r="F1605">
        <v>2</v>
      </c>
      <c r="G1605">
        <v>2014</v>
      </c>
      <c r="H1605" t="s">
        <v>45</v>
      </c>
      <c r="I1605">
        <v>1.31</v>
      </c>
      <c r="J1605">
        <v>1.262</v>
      </c>
      <c r="K1605">
        <v>1.3580000000000001</v>
      </c>
      <c r="L1605">
        <v>7754</v>
      </c>
      <c r="M1605" t="s">
        <v>44</v>
      </c>
      <c r="N1605">
        <v>1.1356306403276399</v>
      </c>
    </row>
    <row r="1606" spans="1:14" x14ac:dyDescent="0.25">
      <c r="A1606" s="20" t="s">
        <v>15329</v>
      </c>
      <c r="B1606">
        <v>6</v>
      </c>
      <c r="C1606" t="s">
        <v>74</v>
      </c>
      <c r="D1606" t="s">
        <v>91</v>
      </c>
      <c r="E1606" t="s">
        <v>91</v>
      </c>
      <c r="F1606">
        <v>3</v>
      </c>
      <c r="G1606">
        <v>2014</v>
      </c>
      <c r="H1606" t="s">
        <v>45</v>
      </c>
      <c r="I1606">
        <v>1.17</v>
      </c>
      <c r="J1606">
        <v>1.1240000000000001</v>
      </c>
      <c r="K1606">
        <v>1.216</v>
      </c>
      <c r="L1606">
        <v>6170</v>
      </c>
      <c r="M1606" t="s">
        <v>44</v>
      </c>
      <c r="N1606">
        <v>1.2730850493779899</v>
      </c>
    </row>
    <row r="1607" spans="1:14" x14ac:dyDescent="0.25">
      <c r="A1607" s="20" t="s">
        <v>15334</v>
      </c>
      <c r="B1607">
        <v>6</v>
      </c>
      <c r="C1607" t="s">
        <v>74</v>
      </c>
      <c r="D1607" t="s">
        <v>91</v>
      </c>
      <c r="E1607" t="s">
        <v>91</v>
      </c>
      <c r="F1607">
        <v>4</v>
      </c>
      <c r="G1607">
        <v>2014</v>
      </c>
      <c r="H1607" t="s">
        <v>45</v>
      </c>
      <c r="I1607">
        <v>2.04</v>
      </c>
      <c r="J1607">
        <v>1.9690000000000001</v>
      </c>
      <c r="K1607">
        <v>2.1110000000000002</v>
      </c>
      <c r="L1607">
        <v>9453</v>
      </c>
      <c r="M1607" t="s">
        <v>44</v>
      </c>
      <c r="N1607">
        <v>1.0285257546459201</v>
      </c>
    </row>
    <row r="1608" spans="1:14" x14ac:dyDescent="0.25">
      <c r="A1608" s="20" t="s">
        <v>15326</v>
      </c>
      <c r="B1608">
        <v>6</v>
      </c>
      <c r="C1608" t="s">
        <v>74</v>
      </c>
      <c r="D1608" t="s">
        <v>91</v>
      </c>
      <c r="E1608" t="s">
        <v>91</v>
      </c>
      <c r="F1608">
        <v>5</v>
      </c>
      <c r="G1608">
        <v>2014</v>
      </c>
      <c r="H1608" t="s">
        <v>45</v>
      </c>
      <c r="I1608">
        <v>1.06</v>
      </c>
      <c r="J1608">
        <v>1.006</v>
      </c>
      <c r="K1608">
        <v>1.1140000000000001</v>
      </c>
      <c r="L1608">
        <v>2663</v>
      </c>
      <c r="M1608" t="s">
        <v>44</v>
      </c>
      <c r="N1608">
        <v>1.9378243856463599</v>
      </c>
    </row>
    <row r="1609" spans="1:14" x14ac:dyDescent="0.25">
      <c r="A1609" s="20" t="s">
        <v>21051</v>
      </c>
      <c r="B1609">
        <v>6</v>
      </c>
      <c r="C1609" t="s">
        <v>74</v>
      </c>
      <c r="D1609" t="s">
        <v>91</v>
      </c>
      <c r="E1609" t="s">
        <v>91</v>
      </c>
      <c r="F1609">
        <v>2</v>
      </c>
      <c r="G1609">
        <v>2014</v>
      </c>
      <c r="H1609" t="s">
        <v>46</v>
      </c>
      <c r="I1609">
        <v>0.7</v>
      </c>
      <c r="J1609">
        <v>0.66800000000000004</v>
      </c>
      <c r="K1609">
        <v>0.73199999999999998</v>
      </c>
      <c r="L1609">
        <v>3800</v>
      </c>
      <c r="M1609" t="s">
        <v>44</v>
      </c>
      <c r="N1609">
        <v>1.6222142113076301</v>
      </c>
    </row>
    <row r="1610" spans="1:14" x14ac:dyDescent="0.25">
      <c r="A1610" s="20" t="s">
        <v>15340</v>
      </c>
      <c r="B1610">
        <v>6</v>
      </c>
      <c r="C1610" t="s">
        <v>74</v>
      </c>
      <c r="D1610" t="s">
        <v>91</v>
      </c>
      <c r="E1610" t="s">
        <v>91</v>
      </c>
      <c r="F1610">
        <v>3</v>
      </c>
      <c r="G1610">
        <v>2014</v>
      </c>
      <c r="H1610" t="s">
        <v>46</v>
      </c>
      <c r="I1610">
        <v>1.22</v>
      </c>
      <c r="J1610">
        <v>1.17</v>
      </c>
      <c r="K1610">
        <v>1.27</v>
      </c>
      <c r="L1610">
        <v>5141</v>
      </c>
      <c r="M1610" t="s">
        <v>44</v>
      </c>
      <c r="N1610">
        <v>1.39468521845893</v>
      </c>
    </row>
    <row r="1611" spans="1:14" x14ac:dyDescent="0.25">
      <c r="A1611" s="20" t="s">
        <v>15345</v>
      </c>
      <c r="B1611">
        <v>6</v>
      </c>
      <c r="C1611" t="s">
        <v>74</v>
      </c>
      <c r="D1611" t="s">
        <v>91</v>
      </c>
      <c r="E1611" t="s">
        <v>91</v>
      </c>
      <c r="F1611">
        <v>4</v>
      </c>
      <c r="G1611">
        <v>2014</v>
      </c>
      <c r="H1611" t="s">
        <v>46</v>
      </c>
      <c r="I1611">
        <v>1.48</v>
      </c>
      <c r="J1611">
        <v>1.4179999999999999</v>
      </c>
      <c r="K1611">
        <v>1.542</v>
      </c>
      <c r="L1611">
        <v>4796</v>
      </c>
      <c r="M1611" t="s">
        <v>44</v>
      </c>
      <c r="N1611">
        <v>1.44397745564477</v>
      </c>
    </row>
    <row r="1612" spans="1:14" x14ac:dyDescent="0.25">
      <c r="A1612" s="20" t="s">
        <v>15337</v>
      </c>
      <c r="B1612">
        <v>6</v>
      </c>
      <c r="C1612" t="s">
        <v>74</v>
      </c>
      <c r="D1612" t="s">
        <v>91</v>
      </c>
      <c r="E1612" t="s">
        <v>91</v>
      </c>
      <c r="F1612">
        <v>5</v>
      </c>
      <c r="G1612">
        <v>2014</v>
      </c>
      <c r="H1612" t="s">
        <v>46</v>
      </c>
      <c r="I1612">
        <v>0.89</v>
      </c>
      <c r="J1612">
        <v>0.84799999999999998</v>
      </c>
      <c r="K1612">
        <v>0.93200000000000005</v>
      </c>
      <c r="L1612">
        <v>2732</v>
      </c>
      <c r="M1612" t="s">
        <v>44</v>
      </c>
      <c r="N1612">
        <v>1.91319682948345</v>
      </c>
    </row>
    <row r="1613" spans="1:14" x14ac:dyDescent="0.25">
      <c r="A1613" s="20" t="s">
        <v>21052</v>
      </c>
      <c r="B1613">
        <v>6</v>
      </c>
      <c r="C1613" t="s">
        <v>74</v>
      </c>
      <c r="D1613" t="s">
        <v>91</v>
      </c>
      <c r="E1613" t="s">
        <v>91</v>
      </c>
      <c r="F1613">
        <v>2</v>
      </c>
      <c r="G1613">
        <v>2014</v>
      </c>
      <c r="H1613" t="s">
        <v>47</v>
      </c>
      <c r="I1613">
        <v>0.92</v>
      </c>
      <c r="J1613">
        <v>0.876</v>
      </c>
      <c r="K1613">
        <v>0.96399999999999997</v>
      </c>
      <c r="L1613">
        <v>4370</v>
      </c>
      <c r="M1613" t="s">
        <v>44</v>
      </c>
      <c r="N1613">
        <v>1.51272255204013</v>
      </c>
    </row>
    <row r="1614" spans="1:14" x14ac:dyDescent="0.25">
      <c r="A1614" s="20" t="s">
        <v>15351</v>
      </c>
      <c r="B1614">
        <v>6</v>
      </c>
      <c r="C1614" t="s">
        <v>74</v>
      </c>
      <c r="D1614" t="s">
        <v>91</v>
      </c>
      <c r="E1614" t="s">
        <v>91</v>
      </c>
      <c r="F1614">
        <v>3</v>
      </c>
      <c r="G1614">
        <v>2014</v>
      </c>
      <c r="H1614" t="s">
        <v>47</v>
      </c>
      <c r="I1614">
        <v>0.94</v>
      </c>
      <c r="J1614">
        <v>0.89300000000000002</v>
      </c>
      <c r="K1614">
        <v>0.98699999999999999</v>
      </c>
      <c r="L1614">
        <v>3700</v>
      </c>
      <c r="M1614" t="s">
        <v>44</v>
      </c>
      <c r="N1614">
        <v>1.64398987305357</v>
      </c>
    </row>
    <row r="1615" spans="1:14" x14ac:dyDescent="0.25">
      <c r="A1615" s="20" t="s">
        <v>15356</v>
      </c>
      <c r="B1615">
        <v>6</v>
      </c>
      <c r="C1615" t="s">
        <v>74</v>
      </c>
      <c r="D1615" t="s">
        <v>91</v>
      </c>
      <c r="E1615" t="s">
        <v>91</v>
      </c>
      <c r="F1615">
        <v>4</v>
      </c>
      <c r="G1615">
        <v>2014</v>
      </c>
      <c r="H1615" t="s">
        <v>47</v>
      </c>
      <c r="I1615">
        <v>0.95</v>
      </c>
      <c r="J1615">
        <v>0.90600000000000003</v>
      </c>
      <c r="K1615">
        <v>0.99399999999999999</v>
      </c>
      <c r="L1615">
        <v>4786</v>
      </c>
      <c r="M1615" t="s">
        <v>44</v>
      </c>
      <c r="N1615">
        <v>1.4454852115694099</v>
      </c>
    </row>
    <row r="1616" spans="1:14" x14ac:dyDescent="0.25">
      <c r="A1616" s="20" t="s">
        <v>15348</v>
      </c>
      <c r="B1616">
        <v>6</v>
      </c>
      <c r="C1616" t="s">
        <v>74</v>
      </c>
      <c r="D1616" t="s">
        <v>91</v>
      </c>
      <c r="E1616" t="s">
        <v>91</v>
      </c>
      <c r="F1616">
        <v>5</v>
      </c>
      <c r="G1616">
        <v>2014</v>
      </c>
      <c r="H1616" t="s">
        <v>47</v>
      </c>
      <c r="I1616">
        <v>1.38</v>
      </c>
      <c r="J1616">
        <v>1.33</v>
      </c>
      <c r="K1616">
        <v>1.43</v>
      </c>
      <c r="L1616">
        <v>16634</v>
      </c>
      <c r="M1616" t="s">
        <v>44</v>
      </c>
      <c r="N1616">
        <v>0.77535689168704303</v>
      </c>
    </row>
    <row r="1617" spans="1:14" x14ac:dyDescent="0.25">
      <c r="A1617" s="20" t="s">
        <v>21053</v>
      </c>
      <c r="B1617">
        <v>6</v>
      </c>
      <c r="C1617" t="s">
        <v>74</v>
      </c>
      <c r="D1617" t="s">
        <v>91</v>
      </c>
      <c r="E1617" t="s">
        <v>91</v>
      </c>
      <c r="F1617">
        <v>2</v>
      </c>
      <c r="G1617">
        <v>2014</v>
      </c>
      <c r="H1617" t="s">
        <v>48</v>
      </c>
      <c r="I1617">
        <v>2.2400000000000002</v>
      </c>
      <c r="J1617">
        <v>2.0310000000000001</v>
      </c>
      <c r="K1617">
        <v>2.4489999999999998</v>
      </c>
      <c r="L1617">
        <v>2338</v>
      </c>
      <c r="M1617" t="s">
        <v>44</v>
      </c>
      <c r="N1617">
        <v>2.0681295814776002</v>
      </c>
    </row>
    <row r="1618" spans="1:14" x14ac:dyDescent="0.25">
      <c r="A1618" s="20" t="s">
        <v>21054</v>
      </c>
      <c r="B1618">
        <v>6</v>
      </c>
      <c r="C1618" t="s">
        <v>74</v>
      </c>
      <c r="D1618" t="s">
        <v>91</v>
      </c>
      <c r="E1618" t="s">
        <v>91</v>
      </c>
      <c r="F1618">
        <v>3</v>
      </c>
      <c r="G1618">
        <v>2014</v>
      </c>
      <c r="H1618" t="s">
        <v>48</v>
      </c>
      <c r="I1618">
        <v>1.1399999999999999</v>
      </c>
      <c r="J1618">
        <v>1.0269999999999999</v>
      </c>
      <c r="K1618">
        <v>1.2529999999999999</v>
      </c>
      <c r="L1618">
        <v>1617</v>
      </c>
      <c r="M1618" t="s">
        <v>44</v>
      </c>
      <c r="N1618">
        <v>2.4868236565099702</v>
      </c>
    </row>
    <row r="1619" spans="1:14" x14ac:dyDescent="0.25">
      <c r="A1619" s="20" t="s">
        <v>21055</v>
      </c>
      <c r="B1619">
        <v>6</v>
      </c>
      <c r="C1619" t="s">
        <v>74</v>
      </c>
      <c r="D1619" t="s">
        <v>91</v>
      </c>
      <c r="E1619" t="s">
        <v>91</v>
      </c>
      <c r="F1619">
        <v>4</v>
      </c>
      <c r="G1619">
        <v>2014</v>
      </c>
      <c r="H1619" t="s">
        <v>48</v>
      </c>
      <c r="I1619">
        <v>1.71</v>
      </c>
      <c r="J1619">
        <v>1.5580000000000001</v>
      </c>
      <c r="K1619">
        <v>1.8620000000000001</v>
      </c>
      <c r="L1619">
        <v>3060</v>
      </c>
      <c r="M1619" t="s">
        <v>44</v>
      </c>
      <c r="N1619">
        <v>1.80775381515547</v>
      </c>
    </row>
    <row r="1620" spans="1:14" x14ac:dyDescent="0.25">
      <c r="A1620" s="20" t="s">
        <v>21056</v>
      </c>
      <c r="B1620">
        <v>6</v>
      </c>
      <c r="C1620" t="s">
        <v>74</v>
      </c>
      <c r="D1620" t="s">
        <v>91</v>
      </c>
      <c r="E1620" t="s">
        <v>91</v>
      </c>
      <c r="F1620">
        <v>5</v>
      </c>
      <c r="G1620">
        <v>2014</v>
      </c>
      <c r="H1620" t="s">
        <v>48</v>
      </c>
      <c r="I1620">
        <v>2.4</v>
      </c>
      <c r="J1620">
        <v>2.1989999999999998</v>
      </c>
      <c r="K1620">
        <v>2.601</v>
      </c>
      <c r="L1620">
        <v>5267</v>
      </c>
      <c r="M1620" t="s">
        <v>44</v>
      </c>
      <c r="N1620">
        <v>1.3779020327190901</v>
      </c>
    </row>
    <row r="1621" spans="1:14" x14ac:dyDescent="0.25">
      <c r="A1621" s="20" t="s">
        <v>21057</v>
      </c>
      <c r="B1621">
        <v>6</v>
      </c>
      <c r="C1621" t="s">
        <v>74</v>
      </c>
      <c r="D1621" t="s">
        <v>91</v>
      </c>
      <c r="E1621" t="s">
        <v>91</v>
      </c>
      <c r="F1621">
        <v>2</v>
      </c>
      <c r="G1621">
        <v>2014</v>
      </c>
      <c r="H1621" t="s">
        <v>49</v>
      </c>
      <c r="I1621">
        <v>0.67</v>
      </c>
      <c r="J1621">
        <v>0.61799999999999999</v>
      </c>
      <c r="K1621">
        <v>0.72199999999999998</v>
      </c>
      <c r="L1621">
        <v>1422</v>
      </c>
      <c r="M1621" t="s">
        <v>44</v>
      </c>
      <c r="N1621">
        <v>2.6518576139191001</v>
      </c>
    </row>
    <row r="1622" spans="1:14" x14ac:dyDescent="0.25">
      <c r="A1622" s="20" t="s">
        <v>21058</v>
      </c>
      <c r="B1622">
        <v>6</v>
      </c>
      <c r="C1622" t="s">
        <v>74</v>
      </c>
      <c r="D1622" t="s">
        <v>91</v>
      </c>
      <c r="E1622" t="s">
        <v>91</v>
      </c>
      <c r="F1622">
        <v>3</v>
      </c>
      <c r="G1622">
        <v>2014</v>
      </c>
      <c r="H1622" t="s">
        <v>49</v>
      </c>
      <c r="I1622">
        <v>0.95</v>
      </c>
      <c r="J1622">
        <v>0.88700000000000001</v>
      </c>
      <c r="K1622">
        <v>1.0129999999999999</v>
      </c>
      <c r="L1622">
        <v>2168</v>
      </c>
      <c r="M1622" t="s">
        <v>44</v>
      </c>
      <c r="N1622">
        <v>2.1476838979377901</v>
      </c>
    </row>
    <row r="1623" spans="1:14" x14ac:dyDescent="0.25">
      <c r="A1623" s="20" t="s">
        <v>21059</v>
      </c>
      <c r="B1623">
        <v>6</v>
      </c>
      <c r="C1623" t="s">
        <v>74</v>
      </c>
      <c r="D1623" t="s">
        <v>91</v>
      </c>
      <c r="E1623" t="s">
        <v>91</v>
      </c>
      <c r="F1623">
        <v>4</v>
      </c>
      <c r="G1623">
        <v>2014</v>
      </c>
      <c r="H1623" t="s">
        <v>49</v>
      </c>
      <c r="I1623">
        <v>1.75</v>
      </c>
      <c r="J1623">
        <v>1.653</v>
      </c>
      <c r="K1623">
        <v>1.847</v>
      </c>
      <c r="L1623">
        <v>4266</v>
      </c>
      <c r="M1623" t="s">
        <v>44</v>
      </c>
      <c r="N1623">
        <v>1.53105070724875</v>
      </c>
    </row>
    <row r="1624" spans="1:14" x14ac:dyDescent="0.25">
      <c r="A1624" s="20" t="s">
        <v>21060</v>
      </c>
      <c r="B1624">
        <v>6</v>
      </c>
      <c r="C1624" t="s">
        <v>74</v>
      </c>
      <c r="D1624" t="s">
        <v>91</v>
      </c>
      <c r="E1624" t="s">
        <v>91</v>
      </c>
      <c r="F1624">
        <v>5</v>
      </c>
      <c r="G1624">
        <v>2014</v>
      </c>
      <c r="H1624" t="s">
        <v>49</v>
      </c>
      <c r="I1624">
        <v>0.98</v>
      </c>
      <c r="J1624">
        <v>0.91800000000000004</v>
      </c>
      <c r="K1624">
        <v>1.042</v>
      </c>
      <c r="L1624">
        <v>2408</v>
      </c>
      <c r="M1624" t="s">
        <v>44</v>
      </c>
      <c r="N1624">
        <v>2.03784786484806</v>
      </c>
    </row>
    <row r="1625" spans="1:14" x14ac:dyDescent="0.25">
      <c r="A1625" s="20" t="s">
        <v>21061</v>
      </c>
      <c r="B1625">
        <v>6</v>
      </c>
      <c r="C1625" t="s">
        <v>74</v>
      </c>
      <c r="D1625" t="s">
        <v>91</v>
      </c>
      <c r="E1625" t="s">
        <v>91</v>
      </c>
      <c r="F1625">
        <v>2</v>
      </c>
      <c r="G1625">
        <v>2014</v>
      </c>
      <c r="H1625" t="s">
        <v>50</v>
      </c>
      <c r="I1625">
        <v>1.72</v>
      </c>
      <c r="J1625">
        <v>1.4570000000000001</v>
      </c>
      <c r="K1625">
        <v>1.9830000000000001</v>
      </c>
      <c r="L1625">
        <v>1075</v>
      </c>
      <c r="M1625" t="s">
        <v>44</v>
      </c>
      <c r="N1625">
        <v>3.04997140665209</v>
      </c>
    </row>
    <row r="1626" spans="1:14" x14ac:dyDescent="0.25">
      <c r="A1626" s="20" t="s">
        <v>21062</v>
      </c>
      <c r="B1626">
        <v>6</v>
      </c>
      <c r="C1626" t="s">
        <v>74</v>
      </c>
      <c r="D1626" t="s">
        <v>91</v>
      </c>
      <c r="E1626" t="s">
        <v>91</v>
      </c>
      <c r="F1626">
        <v>3</v>
      </c>
      <c r="G1626">
        <v>2014</v>
      </c>
      <c r="H1626" t="s">
        <v>50</v>
      </c>
      <c r="I1626">
        <v>2.06</v>
      </c>
      <c r="J1626">
        <v>1.7450000000000001</v>
      </c>
      <c r="K1626">
        <v>2.375</v>
      </c>
      <c r="L1626">
        <v>1009</v>
      </c>
      <c r="M1626" t="s">
        <v>44</v>
      </c>
      <c r="N1626">
        <v>3.1481427501027901</v>
      </c>
    </row>
    <row r="1627" spans="1:14" x14ac:dyDescent="0.25">
      <c r="A1627" s="20" t="s">
        <v>21063</v>
      </c>
      <c r="B1627">
        <v>6</v>
      </c>
      <c r="C1627" t="s">
        <v>74</v>
      </c>
      <c r="D1627" t="s">
        <v>91</v>
      </c>
      <c r="E1627" t="s">
        <v>91</v>
      </c>
      <c r="F1627">
        <v>4</v>
      </c>
      <c r="G1627">
        <v>2014</v>
      </c>
      <c r="H1627" t="s">
        <v>50</v>
      </c>
      <c r="I1627">
        <v>2.2999999999999998</v>
      </c>
      <c r="J1627">
        <v>1.9670000000000001</v>
      </c>
      <c r="K1627">
        <v>2.633</v>
      </c>
      <c r="L1627">
        <v>1642</v>
      </c>
      <c r="M1627" t="s">
        <v>44</v>
      </c>
      <c r="N1627">
        <v>2.4678196820164202</v>
      </c>
    </row>
    <row r="1628" spans="1:14" x14ac:dyDescent="0.25">
      <c r="A1628" s="20" t="s">
        <v>21064</v>
      </c>
      <c r="B1628">
        <v>6</v>
      </c>
      <c r="C1628" t="s">
        <v>74</v>
      </c>
      <c r="D1628" t="s">
        <v>91</v>
      </c>
      <c r="E1628" t="s">
        <v>91</v>
      </c>
      <c r="F1628">
        <v>5</v>
      </c>
      <c r="G1628">
        <v>2014</v>
      </c>
      <c r="H1628" t="s">
        <v>50</v>
      </c>
      <c r="I1628">
        <v>3.39</v>
      </c>
      <c r="J1628">
        <v>2.923</v>
      </c>
      <c r="K1628">
        <v>3.8570000000000002</v>
      </c>
      <c r="L1628">
        <v>4197</v>
      </c>
      <c r="M1628" t="s">
        <v>44</v>
      </c>
      <c r="N1628">
        <v>1.54358487841272</v>
      </c>
    </row>
    <row r="1629" spans="1:14" x14ac:dyDescent="0.25">
      <c r="A1629" s="20" t="s">
        <v>21065</v>
      </c>
      <c r="B1629">
        <v>6</v>
      </c>
      <c r="C1629" t="s">
        <v>74</v>
      </c>
      <c r="D1629" t="s">
        <v>91</v>
      </c>
      <c r="E1629" t="s">
        <v>91</v>
      </c>
      <c r="F1629">
        <v>2</v>
      </c>
      <c r="G1629">
        <v>2014</v>
      </c>
      <c r="H1629" t="s">
        <v>51</v>
      </c>
      <c r="I1629">
        <v>2.29</v>
      </c>
      <c r="J1629">
        <v>2.0470000000000002</v>
      </c>
      <c r="K1629">
        <v>2.5329999999999999</v>
      </c>
      <c r="L1629">
        <v>1731</v>
      </c>
      <c r="M1629" t="s">
        <v>44</v>
      </c>
      <c r="N1629">
        <v>2.4035406196088598</v>
      </c>
    </row>
    <row r="1630" spans="1:14" x14ac:dyDescent="0.25">
      <c r="A1630" s="20" t="s">
        <v>21066</v>
      </c>
      <c r="B1630">
        <v>6</v>
      </c>
      <c r="C1630" t="s">
        <v>74</v>
      </c>
      <c r="D1630" t="s">
        <v>91</v>
      </c>
      <c r="E1630" t="s">
        <v>91</v>
      </c>
      <c r="F1630">
        <v>3</v>
      </c>
      <c r="G1630">
        <v>2014</v>
      </c>
      <c r="H1630" t="s">
        <v>51</v>
      </c>
      <c r="I1630">
        <v>2.15</v>
      </c>
      <c r="J1630">
        <v>1.931</v>
      </c>
      <c r="K1630">
        <v>2.3690000000000002</v>
      </c>
      <c r="L1630">
        <v>2328</v>
      </c>
      <c r="M1630" t="s">
        <v>44</v>
      </c>
      <c r="N1630">
        <v>2.0725666807241998</v>
      </c>
    </row>
    <row r="1631" spans="1:14" x14ac:dyDescent="0.25">
      <c r="A1631" s="20" t="s">
        <v>21067</v>
      </c>
      <c r="B1631">
        <v>6</v>
      </c>
      <c r="C1631" t="s">
        <v>74</v>
      </c>
      <c r="D1631" t="s">
        <v>91</v>
      </c>
      <c r="E1631" t="s">
        <v>91</v>
      </c>
      <c r="F1631">
        <v>4</v>
      </c>
      <c r="G1631">
        <v>2014</v>
      </c>
      <c r="H1631" t="s">
        <v>51</v>
      </c>
      <c r="I1631">
        <v>2.2599999999999998</v>
      </c>
      <c r="J1631">
        <v>2.0339999999999998</v>
      </c>
      <c r="K1631">
        <v>2.4860000000000002</v>
      </c>
      <c r="L1631">
        <v>2843</v>
      </c>
      <c r="M1631" t="s">
        <v>44</v>
      </c>
      <c r="N1631">
        <v>1.8754762556128399</v>
      </c>
    </row>
    <row r="1632" spans="1:14" x14ac:dyDescent="0.25">
      <c r="A1632" s="20" t="s">
        <v>21068</v>
      </c>
      <c r="B1632">
        <v>6</v>
      </c>
      <c r="C1632" t="s">
        <v>74</v>
      </c>
      <c r="D1632" t="s">
        <v>91</v>
      </c>
      <c r="E1632" t="s">
        <v>91</v>
      </c>
      <c r="F1632">
        <v>5</v>
      </c>
      <c r="G1632">
        <v>2014</v>
      </c>
      <c r="H1632" t="s">
        <v>51</v>
      </c>
      <c r="I1632">
        <v>4.26</v>
      </c>
      <c r="J1632">
        <v>3.8559999999999999</v>
      </c>
      <c r="K1632">
        <v>4.6639999999999997</v>
      </c>
      <c r="L1632">
        <v>6451</v>
      </c>
      <c r="M1632" t="s">
        <v>44</v>
      </c>
      <c r="N1632">
        <v>1.24504910103581</v>
      </c>
    </row>
    <row r="1633" spans="1:14" x14ac:dyDescent="0.25">
      <c r="A1633" s="20" t="s">
        <v>21069</v>
      </c>
      <c r="B1633">
        <v>7</v>
      </c>
      <c r="C1633" t="s">
        <v>21821</v>
      </c>
      <c r="D1633" t="s">
        <v>88</v>
      </c>
      <c r="E1633" t="s">
        <v>11515</v>
      </c>
      <c r="F1633">
        <v>1</v>
      </c>
      <c r="G1633">
        <v>2014</v>
      </c>
      <c r="H1633" t="s">
        <v>52</v>
      </c>
      <c r="I1633">
        <v>31.1</v>
      </c>
      <c r="J1633">
        <v>19.189219976946699</v>
      </c>
      <c r="K1633">
        <v>44.633942541741703</v>
      </c>
      <c r="L1633">
        <v>151</v>
      </c>
      <c r="M1633">
        <v>326</v>
      </c>
      <c r="N1633">
        <v>8.1378845877115893</v>
      </c>
    </row>
    <row r="1634" spans="1:14" x14ac:dyDescent="0.25">
      <c r="A1634" s="20" t="s">
        <v>21070</v>
      </c>
      <c r="B1634">
        <v>7</v>
      </c>
      <c r="C1634" t="s">
        <v>21821</v>
      </c>
      <c r="D1634" t="s">
        <v>88</v>
      </c>
      <c r="E1634" t="s">
        <v>11515</v>
      </c>
      <c r="F1634">
        <v>2</v>
      </c>
      <c r="G1634">
        <v>2014</v>
      </c>
      <c r="H1634" t="s">
        <v>52</v>
      </c>
      <c r="I1634">
        <v>25.3</v>
      </c>
      <c r="J1634">
        <v>19.8132818775054</v>
      </c>
      <c r="K1634">
        <v>31.043952130694599</v>
      </c>
      <c r="L1634">
        <v>582</v>
      </c>
      <c r="M1634">
        <v>1193</v>
      </c>
      <c r="N1634">
        <v>4.1451333614483898</v>
      </c>
    </row>
    <row r="1635" spans="1:14" x14ac:dyDescent="0.25">
      <c r="A1635" s="20" t="s">
        <v>21071</v>
      </c>
      <c r="B1635">
        <v>7</v>
      </c>
      <c r="C1635" t="s">
        <v>21821</v>
      </c>
      <c r="D1635" t="s">
        <v>88</v>
      </c>
      <c r="E1635" t="s">
        <v>11515</v>
      </c>
      <c r="F1635">
        <v>3</v>
      </c>
      <c r="G1635">
        <v>2014</v>
      </c>
      <c r="H1635" t="s">
        <v>52</v>
      </c>
      <c r="I1635">
        <v>21.9</v>
      </c>
      <c r="J1635">
        <v>15.9845763674673</v>
      </c>
      <c r="K1635">
        <v>28.377487198205898</v>
      </c>
      <c r="L1635">
        <v>375</v>
      </c>
      <c r="M1635">
        <v>835</v>
      </c>
      <c r="N1635">
        <v>5.1639777949432197</v>
      </c>
    </row>
    <row r="1636" spans="1:14" x14ac:dyDescent="0.25">
      <c r="A1636" s="20" t="s">
        <v>21072</v>
      </c>
      <c r="B1636">
        <v>7</v>
      </c>
      <c r="C1636" t="s">
        <v>21821</v>
      </c>
      <c r="D1636" t="s">
        <v>88</v>
      </c>
      <c r="E1636" t="s">
        <v>11515</v>
      </c>
      <c r="F1636">
        <v>4</v>
      </c>
      <c r="G1636">
        <v>2014</v>
      </c>
      <c r="H1636" t="s">
        <v>52</v>
      </c>
      <c r="I1636">
        <v>24.6</v>
      </c>
      <c r="J1636">
        <v>19.729103712273101</v>
      </c>
      <c r="K1636">
        <v>29.850271880111201</v>
      </c>
      <c r="L1636">
        <v>682</v>
      </c>
      <c r="M1636">
        <v>1494</v>
      </c>
      <c r="N1636">
        <v>3.8291979053374199</v>
      </c>
    </row>
    <row r="1637" spans="1:14" x14ac:dyDescent="0.25">
      <c r="A1637" s="20" t="s">
        <v>21073</v>
      </c>
      <c r="B1637">
        <v>7</v>
      </c>
      <c r="C1637" t="s">
        <v>21821</v>
      </c>
      <c r="D1637" t="s">
        <v>88</v>
      </c>
      <c r="E1637" t="s">
        <v>11515</v>
      </c>
      <c r="F1637">
        <v>5</v>
      </c>
      <c r="G1637">
        <v>2014</v>
      </c>
      <c r="H1637" t="s">
        <v>52</v>
      </c>
      <c r="I1637">
        <v>19.600000000000001</v>
      </c>
      <c r="J1637">
        <v>12.8801352685818</v>
      </c>
      <c r="K1637">
        <v>27.304293971360799</v>
      </c>
      <c r="L1637">
        <v>115</v>
      </c>
      <c r="M1637">
        <v>249</v>
      </c>
      <c r="N1637">
        <v>9.3250480824031392</v>
      </c>
    </row>
    <row r="1638" spans="1:14" x14ac:dyDescent="0.25">
      <c r="A1638" s="20" t="s">
        <v>11829</v>
      </c>
      <c r="B1638">
        <v>7</v>
      </c>
      <c r="C1638" t="s">
        <v>21821</v>
      </c>
      <c r="D1638" t="s">
        <v>88</v>
      </c>
      <c r="E1638" t="s">
        <v>11515</v>
      </c>
      <c r="F1638">
        <v>1</v>
      </c>
      <c r="G1638">
        <v>2014</v>
      </c>
      <c r="H1638" t="s">
        <v>34</v>
      </c>
      <c r="I1638">
        <v>20.2</v>
      </c>
      <c r="J1638">
        <v>17.019695332850102</v>
      </c>
      <c r="K1638">
        <v>23.435526906819799</v>
      </c>
      <c r="L1638">
        <v>1037</v>
      </c>
      <c r="M1638">
        <v>2651</v>
      </c>
      <c r="N1638">
        <v>3.10535047022268</v>
      </c>
    </row>
    <row r="1639" spans="1:14" x14ac:dyDescent="0.25">
      <c r="A1639" s="20" t="s">
        <v>21074</v>
      </c>
      <c r="B1639">
        <v>7</v>
      </c>
      <c r="C1639" t="s">
        <v>21821</v>
      </c>
      <c r="D1639" t="s">
        <v>88</v>
      </c>
      <c r="E1639" t="s">
        <v>11515</v>
      </c>
      <c r="F1639">
        <v>1</v>
      </c>
      <c r="G1639">
        <v>2014</v>
      </c>
      <c r="H1639" t="s">
        <v>53</v>
      </c>
      <c r="I1639" t="s">
        <v>44</v>
      </c>
      <c r="J1639" t="s">
        <v>44</v>
      </c>
      <c r="K1639" t="s">
        <v>44</v>
      </c>
      <c r="L1639">
        <v>31</v>
      </c>
      <c r="M1639">
        <v>61</v>
      </c>
      <c r="N1639">
        <v>17.9605302026775</v>
      </c>
    </row>
    <row r="1640" spans="1:14" x14ac:dyDescent="0.25">
      <c r="A1640" s="20" t="s">
        <v>21075</v>
      </c>
      <c r="B1640">
        <v>7</v>
      </c>
      <c r="C1640" t="s">
        <v>21821</v>
      </c>
      <c r="D1640" t="s">
        <v>88</v>
      </c>
      <c r="E1640" t="s">
        <v>11515</v>
      </c>
      <c r="F1640">
        <v>2</v>
      </c>
      <c r="G1640">
        <v>2014</v>
      </c>
      <c r="H1640" t="s">
        <v>53</v>
      </c>
      <c r="I1640">
        <v>24.4</v>
      </c>
      <c r="J1640">
        <v>14.615014054113599</v>
      </c>
      <c r="K1640">
        <v>35.027324255137898</v>
      </c>
      <c r="L1640">
        <v>267</v>
      </c>
      <c r="M1640">
        <v>653</v>
      </c>
      <c r="N1640">
        <v>6.1199006136210503</v>
      </c>
    </row>
    <row r="1641" spans="1:14" x14ac:dyDescent="0.25">
      <c r="A1641" s="20" t="s">
        <v>21076</v>
      </c>
      <c r="B1641">
        <v>7</v>
      </c>
      <c r="C1641" t="s">
        <v>21821</v>
      </c>
      <c r="D1641" t="s">
        <v>88</v>
      </c>
      <c r="E1641" t="s">
        <v>11515</v>
      </c>
      <c r="F1641">
        <v>3</v>
      </c>
      <c r="G1641">
        <v>2014</v>
      </c>
      <c r="H1641" t="s">
        <v>53</v>
      </c>
      <c r="I1641">
        <v>25.2</v>
      </c>
      <c r="J1641">
        <v>17.674938812209</v>
      </c>
      <c r="K1641">
        <v>33.225792151307502</v>
      </c>
      <c r="L1641">
        <v>496</v>
      </c>
      <c r="M1641">
        <v>1139</v>
      </c>
      <c r="N1641">
        <v>4.4901325506693697</v>
      </c>
    </row>
    <row r="1642" spans="1:14" x14ac:dyDescent="0.25">
      <c r="A1642" s="20" t="s">
        <v>21077</v>
      </c>
      <c r="B1642">
        <v>7</v>
      </c>
      <c r="C1642" t="s">
        <v>21821</v>
      </c>
      <c r="D1642" t="s">
        <v>88</v>
      </c>
      <c r="E1642" t="s">
        <v>11515</v>
      </c>
      <c r="F1642">
        <v>4</v>
      </c>
      <c r="G1642">
        <v>2014</v>
      </c>
      <c r="H1642" t="s">
        <v>53</v>
      </c>
      <c r="I1642">
        <v>18.3</v>
      </c>
      <c r="J1642">
        <v>15.251831826376099</v>
      </c>
      <c r="K1642">
        <v>21.5969791808186</v>
      </c>
      <c r="L1642">
        <v>906</v>
      </c>
      <c r="M1642">
        <v>2224</v>
      </c>
      <c r="N1642">
        <v>3.3222774709254801</v>
      </c>
    </row>
    <row r="1643" spans="1:14" x14ac:dyDescent="0.25">
      <c r="A1643" s="20" t="s">
        <v>21078</v>
      </c>
      <c r="B1643">
        <v>7</v>
      </c>
      <c r="C1643" t="s">
        <v>21821</v>
      </c>
      <c r="D1643" t="s">
        <v>88</v>
      </c>
      <c r="E1643" t="s">
        <v>11515</v>
      </c>
      <c r="F1643">
        <v>5</v>
      </c>
      <c r="G1643">
        <v>2014</v>
      </c>
      <c r="H1643" t="s">
        <v>53</v>
      </c>
      <c r="I1643">
        <v>22.7</v>
      </c>
      <c r="J1643">
        <v>20.418006550048901</v>
      </c>
      <c r="K1643">
        <v>24.999948637124</v>
      </c>
      <c r="L1643">
        <v>1763</v>
      </c>
      <c r="M1643">
        <v>4385</v>
      </c>
      <c r="N1643">
        <v>2.3816275411476999</v>
      </c>
    </row>
    <row r="1644" spans="1:14" x14ac:dyDescent="0.25">
      <c r="A1644" s="20" t="s">
        <v>11830</v>
      </c>
      <c r="B1644">
        <v>7</v>
      </c>
      <c r="C1644" t="s">
        <v>21821</v>
      </c>
      <c r="D1644" t="s">
        <v>88</v>
      </c>
      <c r="E1644" t="s">
        <v>11515</v>
      </c>
      <c r="F1644">
        <v>2</v>
      </c>
      <c r="G1644">
        <v>2014</v>
      </c>
      <c r="H1644" t="s">
        <v>34</v>
      </c>
      <c r="I1644">
        <v>20.100000000000001</v>
      </c>
      <c r="J1644">
        <v>17.4442020183685</v>
      </c>
      <c r="K1644">
        <v>22.930472646835</v>
      </c>
      <c r="L1644">
        <v>1064</v>
      </c>
      <c r="M1644">
        <v>2916</v>
      </c>
      <c r="N1644">
        <v>3.0656966974248299</v>
      </c>
    </row>
    <row r="1645" spans="1:14" x14ac:dyDescent="0.25">
      <c r="A1645" s="20" t="s">
        <v>21079</v>
      </c>
      <c r="B1645">
        <v>7</v>
      </c>
      <c r="C1645" t="s">
        <v>21821</v>
      </c>
      <c r="D1645" t="s">
        <v>88</v>
      </c>
      <c r="E1645" t="s">
        <v>11515</v>
      </c>
      <c r="F1645">
        <v>1</v>
      </c>
      <c r="G1645">
        <v>2014</v>
      </c>
      <c r="H1645" t="s">
        <v>54</v>
      </c>
      <c r="I1645">
        <v>20.100000000000001</v>
      </c>
      <c r="J1645">
        <v>13.3270658756493</v>
      </c>
      <c r="K1645">
        <v>27.793610794763001</v>
      </c>
      <c r="L1645">
        <v>159</v>
      </c>
      <c r="M1645">
        <v>330</v>
      </c>
      <c r="N1645">
        <v>7.9305158571814403</v>
      </c>
    </row>
    <row r="1646" spans="1:14" x14ac:dyDescent="0.25">
      <c r="A1646" s="20" t="s">
        <v>21080</v>
      </c>
      <c r="B1646">
        <v>7</v>
      </c>
      <c r="C1646" t="s">
        <v>21821</v>
      </c>
      <c r="D1646" t="s">
        <v>88</v>
      </c>
      <c r="E1646" t="s">
        <v>11515</v>
      </c>
      <c r="F1646">
        <v>2</v>
      </c>
      <c r="G1646">
        <v>2014</v>
      </c>
      <c r="H1646" t="s">
        <v>54</v>
      </c>
      <c r="I1646">
        <v>20.7</v>
      </c>
      <c r="J1646">
        <v>13.859442684788601</v>
      </c>
      <c r="K1646">
        <v>28.2011135558554</v>
      </c>
      <c r="L1646">
        <v>242</v>
      </c>
      <c r="M1646">
        <v>511</v>
      </c>
      <c r="N1646">
        <v>6.4282434653322502</v>
      </c>
    </row>
    <row r="1647" spans="1:14" x14ac:dyDescent="0.25">
      <c r="A1647" s="20" t="s">
        <v>21081</v>
      </c>
      <c r="B1647">
        <v>7</v>
      </c>
      <c r="C1647" t="s">
        <v>21821</v>
      </c>
      <c r="D1647" t="s">
        <v>88</v>
      </c>
      <c r="E1647" t="s">
        <v>11515</v>
      </c>
      <c r="F1647">
        <v>3</v>
      </c>
      <c r="G1647">
        <v>2014</v>
      </c>
      <c r="H1647" t="s">
        <v>54</v>
      </c>
      <c r="I1647">
        <v>21.3</v>
      </c>
      <c r="J1647">
        <v>14.7674505097101</v>
      </c>
      <c r="K1647">
        <v>28.456960028668199</v>
      </c>
      <c r="L1647">
        <v>297</v>
      </c>
      <c r="M1647">
        <v>729</v>
      </c>
      <c r="N1647">
        <v>5.80258853185659</v>
      </c>
    </row>
    <row r="1648" spans="1:14" x14ac:dyDescent="0.25">
      <c r="A1648" s="20" t="s">
        <v>21082</v>
      </c>
      <c r="B1648">
        <v>7</v>
      </c>
      <c r="C1648" t="s">
        <v>21821</v>
      </c>
      <c r="D1648" t="s">
        <v>88</v>
      </c>
      <c r="E1648" t="s">
        <v>11515</v>
      </c>
      <c r="F1648">
        <v>4</v>
      </c>
      <c r="G1648">
        <v>2014</v>
      </c>
      <c r="H1648" t="s">
        <v>54</v>
      </c>
      <c r="I1648">
        <v>22.9</v>
      </c>
      <c r="J1648">
        <v>15.2132995274268</v>
      </c>
      <c r="K1648">
        <v>31.2207060127975</v>
      </c>
      <c r="L1648">
        <v>282</v>
      </c>
      <c r="M1648">
        <v>642</v>
      </c>
      <c r="N1648">
        <v>5.95491334175414</v>
      </c>
    </row>
    <row r="1649" spans="1:14" x14ac:dyDescent="0.25">
      <c r="A1649" s="20" t="s">
        <v>21083</v>
      </c>
      <c r="B1649">
        <v>7</v>
      </c>
      <c r="C1649" t="s">
        <v>21821</v>
      </c>
      <c r="D1649" t="s">
        <v>88</v>
      </c>
      <c r="E1649" t="s">
        <v>11515</v>
      </c>
      <c r="F1649">
        <v>5</v>
      </c>
      <c r="G1649">
        <v>2014</v>
      </c>
      <c r="H1649" t="s">
        <v>54</v>
      </c>
      <c r="I1649">
        <v>20.6</v>
      </c>
      <c r="J1649">
        <v>11.7496188404323</v>
      </c>
      <c r="K1649">
        <v>31.2399225058622</v>
      </c>
      <c r="L1649">
        <v>70</v>
      </c>
      <c r="M1649">
        <v>157</v>
      </c>
      <c r="N1649">
        <v>11.952286093343901</v>
      </c>
    </row>
    <row r="1650" spans="1:14" x14ac:dyDescent="0.25">
      <c r="A1650" s="20" t="s">
        <v>11831</v>
      </c>
      <c r="B1650">
        <v>7</v>
      </c>
      <c r="C1650" t="s">
        <v>21821</v>
      </c>
      <c r="D1650" t="s">
        <v>88</v>
      </c>
      <c r="E1650" t="s">
        <v>11515</v>
      </c>
      <c r="F1650">
        <v>3</v>
      </c>
      <c r="G1650">
        <v>2014</v>
      </c>
      <c r="H1650" t="s">
        <v>34</v>
      </c>
      <c r="I1650">
        <v>18.899999999999999</v>
      </c>
      <c r="J1650">
        <v>16.395147687119501</v>
      </c>
      <c r="K1650">
        <v>21.568053626502898</v>
      </c>
      <c r="L1650">
        <v>1038</v>
      </c>
      <c r="M1650">
        <v>2967</v>
      </c>
      <c r="N1650">
        <v>3.103854276221</v>
      </c>
    </row>
    <row r="1651" spans="1:14" x14ac:dyDescent="0.25">
      <c r="A1651" s="20" t="s">
        <v>21084</v>
      </c>
      <c r="B1651">
        <v>7</v>
      </c>
      <c r="C1651" t="s">
        <v>21821</v>
      </c>
      <c r="D1651" t="s">
        <v>88</v>
      </c>
      <c r="E1651" t="s">
        <v>11515</v>
      </c>
      <c r="F1651">
        <v>1</v>
      </c>
      <c r="G1651">
        <v>2014</v>
      </c>
      <c r="H1651" t="s">
        <v>55</v>
      </c>
      <c r="I1651">
        <v>18.8</v>
      </c>
      <c r="J1651">
        <v>14.5289114093947</v>
      </c>
      <c r="K1651">
        <v>23.39298688968</v>
      </c>
      <c r="L1651">
        <v>847</v>
      </c>
      <c r="M1651">
        <v>1958</v>
      </c>
      <c r="N1651">
        <v>3.4360406637202501</v>
      </c>
    </row>
    <row r="1652" spans="1:14" x14ac:dyDescent="0.25">
      <c r="A1652" s="20" t="s">
        <v>21085</v>
      </c>
      <c r="B1652">
        <v>7</v>
      </c>
      <c r="C1652" t="s">
        <v>21821</v>
      </c>
      <c r="D1652" t="s">
        <v>88</v>
      </c>
      <c r="E1652" t="s">
        <v>11515</v>
      </c>
      <c r="F1652">
        <v>2</v>
      </c>
      <c r="G1652">
        <v>2014</v>
      </c>
      <c r="H1652" t="s">
        <v>55</v>
      </c>
      <c r="I1652">
        <v>20.3</v>
      </c>
      <c r="J1652">
        <v>17.2394817842967</v>
      </c>
      <c r="K1652">
        <v>23.441060681702201</v>
      </c>
      <c r="L1652">
        <v>826</v>
      </c>
      <c r="M1652">
        <v>1783</v>
      </c>
      <c r="N1652">
        <v>3.4794450031961</v>
      </c>
    </row>
    <row r="1653" spans="1:14" x14ac:dyDescent="0.25">
      <c r="A1653" s="20" t="s">
        <v>21086</v>
      </c>
      <c r="B1653">
        <v>7</v>
      </c>
      <c r="C1653" t="s">
        <v>21821</v>
      </c>
      <c r="D1653" t="s">
        <v>88</v>
      </c>
      <c r="E1653" t="s">
        <v>11515</v>
      </c>
      <c r="F1653">
        <v>3</v>
      </c>
      <c r="G1653">
        <v>2014</v>
      </c>
      <c r="H1653" t="s">
        <v>55</v>
      </c>
      <c r="I1653">
        <v>21.1</v>
      </c>
      <c r="J1653">
        <v>17.732752368602799</v>
      </c>
      <c r="K1653">
        <v>24.669887830044399</v>
      </c>
      <c r="L1653">
        <v>1377</v>
      </c>
      <c r="M1653">
        <v>2977</v>
      </c>
      <c r="N1653">
        <v>2.6948402781814802</v>
      </c>
    </row>
    <row r="1654" spans="1:14" x14ac:dyDescent="0.25">
      <c r="A1654" s="20" t="s">
        <v>21087</v>
      </c>
      <c r="B1654">
        <v>7</v>
      </c>
      <c r="C1654" t="s">
        <v>21821</v>
      </c>
      <c r="D1654" t="s">
        <v>88</v>
      </c>
      <c r="E1654" t="s">
        <v>11515</v>
      </c>
      <c r="F1654">
        <v>4</v>
      </c>
      <c r="G1654">
        <v>2014</v>
      </c>
      <c r="H1654" t="s">
        <v>55</v>
      </c>
      <c r="I1654">
        <v>24.2</v>
      </c>
      <c r="J1654">
        <v>20.2535127864959</v>
      </c>
      <c r="K1654">
        <v>28.432086513670502</v>
      </c>
      <c r="L1654">
        <v>1031</v>
      </c>
      <c r="M1654">
        <v>2283</v>
      </c>
      <c r="N1654">
        <v>3.1143732993215001</v>
      </c>
    </row>
    <row r="1655" spans="1:14" x14ac:dyDescent="0.25">
      <c r="A1655" s="20" t="s">
        <v>21088</v>
      </c>
      <c r="B1655">
        <v>7</v>
      </c>
      <c r="C1655" t="s">
        <v>21821</v>
      </c>
      <c r="D1655" t="s">
        <v>88</v>
      </c>
      <c r="E1655" t="s">
        <v>11515</v>
      </c>
      <c r="F1655">
        <v>5</v>
      </c>
      <c r="G1655">
        <v>2014</v>
      </c>
      <c r="H1655" t="s">
        <v>55</v>
      </c>
      <c r="I1655">
        <v>20.399999999999999</v>
      </c>
      <c r="J1655">
        <v>16.2031045044425</v>
      </c>
      <c r="K1655">
        <v>24.854838403381301</v>
      </c>
      <c r="L1655">
        <v>485</v>
      </c>
      <c r="M1655">
        <v>1176</v>
      </c>
      <c r="N1655">
        <v>4.5407660918649997</v>
      </c>
    </row>
    <row r="1656" spans="1:14" x14ac:dyDescent="0.25">
      <c r="A1656" s="20" t="s">
        <v>11832</v>
      </c>
      <c r="B1656">
        <v>7</v>
      </c>
      <c r="C1656" t="s">
        <v>21821</v>
      </c>
      <c r="D1656" t="s">
        <v>88</v>
      </c>
      <c r="E1656" t="s">
        <v>11515</v>
      </c>
      <c r="F1656">
        <v>4</v>
      </c>
      <c r="G1656">
        <v>2014</v>
      </c>
      <c r="H1656" t="s">
        <v>34</v>
      </c>
      <c r="I1656">
        <v>18.3</v>
      </c>
      <c r="J1656">
        <v>15.9038474689855</v>
      </c>
      <c r="K1656">
        <v>20.7928336780008</v>
      </c>
      <c r="L1656">
        <v>671</v>
      </c>
      <c r="M1656">
        <v>1930</v>
      </c>
      <c r="N1656">
        <v>3.8604571824109102</v>
      </c>
    </row>
    <row r="1657" spans="1:14" x14ac:dyDescent="0.25">
      <c r="A1657" s="20" t="s">
        <v>21089</v>
      </c>
      <c r="B1657">
        <v>7</v>
      </c>
      <c r="C1657" t="s">
        <v>21821</v>
      </c>
      <c r="D1657" t="s">
        <v>88</v>
      </c>
      <c r="E1657" t="s">
        <v>11515</v>
      </c>
      <c r="F1657">
        <v>1</v>
      </c>
      <c r="G1657">
        <v>2014</v>
      </c>
      <c r="H1657" t="s">
        <v>56</v>
      </c>
      <c r="I1657">
        <v>13.5</v>
      </c>
      <c r="J1657">
        <v>2.71383512502431</v>
      </c>
      <c r="K1657">
        <v>28.417377976144699</v>
      </c>
      <c r="L1657">
        <v>22</v>
      </c>
      <c r="M1657">
        <v>74</v>
      </c>
      <c r="N1657">
        <v>21.320071635561</v>
      </c>
    </row>
    <row r="1658" spans="1:14" x14ac:dyDescent="0.25">
      <c r="A1658" s="20" t="s">
        <v>21090</v>
      </c>
      <c r="B1658">
        <v>7</v>
      </c>
      <c r="C1658" t="s">
        <v>21821</v>
      </c>
      <c r="D1658" t="s">
        <v>88</v>
      </c>
      <c r="E1658" t="s">
        <v>11515</v>
      </c>
      <c r="F1658">
        <v>2</v>
      </c>
      <c r="G1658">
        <v>2014</v>
      </c>
      <c r="H1658" t="s">
        <v>56</v>
      </c>
      <c r="I1658">
        <v>29.6</v>
      </c>
      <c r="J1658">
        <v>17.283448274856301</v>
      </c>
      <c r="K1658">
        <v>44.001264812934203</v>
      </c>
      <c r="L1658">
        <v>85</v>
      </c>
      <c r="M1658">
        <v>205</v>
      </c>
      <c r="N1658">
        <v>10.8465228909328</v>
      </c>
    </row>
    <row r="1659" spans="1:14" x14ac:dyDescent="0.25">
      <c r="A1659" s="20" t="s">
        <v>21091</v>
      </c>
      <c r="B1659">
        <v>7</v>
      </c>
      <c r="C1659" t="s">
        <v>21821</v>
      </c>
      <c r="D1659" t="s">
        <v>88</v>
      </c>
      <c r="E1659" t="s">
        <v>11515</v>
      </c>
      <c r="F1659">
        <v>3</v>
      </c>
      <c r="G1659">
        <v>2014</v>
      </c>
      <c r="H1659" t="s">
        <v>56</v>
      </c>
      <c r="I1659">
        <v>28</v>
      </c>
      <c r="J1659">
        <v>14.6428497791351</v>
      </c>
      <c r="K1659">
        <v>42.893694749510303</v>
      </c>
      <c r="L1659">
        <v>191</v>
      </c>
      <c r="M1659">
        <v>456</v>
      </c>
      <c r="N1659">
        <v>7.2357460529242204</v>
      </c>
    </row>
    <row r="1660" spans="1:14" x14ac:dyDescent="0.25">
      <c r="A1660" s="20" t="s">
        <v>21092</v>
      </c>
      <c r="B1660">
        <v>7</v>
      </c>
      <c r="C1660" t="s">
        <v>21821</v>
      </c>
      <c r="D1660" t="s">
        <v>88</v>
      </c>
      <c r="E1660" t="s">
        <v>11515</v>
      </c>
      <c r="F1660">
        <v>4</v>
      </c>
      <c r="G1660">
        <v>2014</v>
      </c>
      <c r="H1660" t="s">
        <v>56</v>
      </c>
      <c r="I1660">
        <v>19.399999999999999</v>
      </c>
      <c r="J1660">
        <v>11.152984586738899</v>
      </c>
      <c r="K1660">
        <v>29.528655656757401</v>
      </c>
      <c r="L1660">
        <v>53</v>
      </c>
      <c r="M1660">
        <v>121</v>
      </c>
      <c r="N1660">
        <v>13.7360563948689</v>
      </c>
    </row>
    <row r="1661" spans="1:14" x14ac:dyDescent="0.25">
      <c r="A1661" s="20" t="s">
        <v>21093</v>
      </c>
      <c r="B1661">
        <v>7</v>
      </c>
      <c r="C1661" t="s">
        <v>21821</v>
      </c>
      <c r="D1661" t="s">
        <v>88</v>
      </c>
      <c r="E1661" t="s">
        <v>11515</v>
      </c>
      <c r="F1661">
        <v>5</v>
      </c>
      <c r="G1661">
        <v>2014</v>
      </c>
      <c r="H1661" t="s">
        <v>56</v>
      </c>
      <c r="I1661">
        <v>19.600000000000001</v>
      </c>
      <c r="J1661">
        <v>16.876940194194599</v>
      </c>
      <c r="K1661">
        <v>22.534427516079401</v>
      </c>
      <c r="L1661">
        <v>745</v>
      </c>
      <c r="M1661">
        <v>1781</v>
      </c>
      <c r="N1661">
        <v>3.6637165272365602</v>
      </c>
    </row>
    <row r="1662" spans="1:14" x14ac:dyDescent="0.25">
      <c r="A1662" s="20" t="s">
        <v>11833</v>
      </c>
      <c r="B1662">
        <v>7</v>
      </c>
      <c r="C1662" t="s">
        <v>21821</v>
      </c>
      <c r="D1662" t="s">
        <v>88</v>
      </c>
      <c r="E1662" t="s">
        <v>11515</v>
      </c>
      <c r="F1662">
        <v>5</v>
      </c>
      <c r="G1662">
        <v>2014</v>
      </c>
      <c r="H1662" t="s">
        <v>34</v>
      </c>
      <c r="I1662">
        <v>18.399999999999999</v>
      </c>
      <c r="J1662">
        <v>16.938157405367999</v>
      </c>
      <c r="K1662">
        <v>19.8285544624867</v>
      </c>
      <c r="L1662">
        <v>1567</v>
      </c>
      <c r="M1662">
        <v>4732</v>
      </c>
      <c r="N1662">
        <v>2.5261870341913801</v>
      </c>
    </row>
    <row r="1663" spans="1:14" x14ac:dyDescent="0.25">
      <c r="A1663" s="20" t="s">
        <v>21094</v>
      </c>
      <c r="B1663">
        <v>7</v>
      </c>
      <c r="C1663" t="s">
        <v>21821</v>
      </c>
      <c r="D1663" t="s">
        <v>88</v>
      </c>
      <c r="E1663" t="s">
        <v>11515</v>
      </c>
      <c r="F1663">
        <v>1</v>
      </c>
      <c r="G1663">
        <v>2014</v>
      </c>
      <c r="H1663" t="s">
        <v>57</v>
      </c>
      <c r="I1663">
        <v>19.3</v>
      </c>
      <c r="J1663">
        <v>13.222254352761</v>
      </c>
      <c r="K1663">
        <v>26.085142772166002</v>
      </c>
      <c r="L1663">
        <v>189</v>
      </c>
      <c r="M1663">
        <v>477</v>
      </c>
      <c r="N1663">
        <v>7.2739296745330799</v>
      </c>
    </row>
    <row r="1664" spans="1:14" x14ac:dyDescent="0.25">
      <c r="A1664" s="20" t="s">
        <v>21095</v>
      </c>
      <c r="B1664">
        <v>7</v>
      </c>
      <c r="C1664" t="s">
        <v>21821</v>
      </c>
      <c r="D1664" t="s">
        <v>88</v>
      </c>
      <c r="E1664" t="s">
        <v>11515</v>
      </c>
      <c r="F1664">
        <v>2</v>
      </c>
      <c r="G1664">
        <v>2014</v>
      </c>
      <c r="H1664" t="s">
        <v>57</v>
      </c>
      <c r="I1664">
        <v>22.4</v>
      </c>
      <c r="J1664">
        <v>9.7412724566461506</v>
      </c>
      <c r="K1664">
        <v>36.9653132431907</v>
      </c>
      <c r="L1664">
        <v>113</v>
      </c>
      <c r="M1664">
        <v>288</v>
      </c>
      <c r="N1664">
        <v>9.4072086838359699</v>
      </c>
    </row>
    <row r="1665" spans="1:14" x14ac:dyDescent="0.25">
      <c r="A1665" s="20" t="s">
        <v>21096</v>
      </c>
      <c r="B1665">
        <v>7</v>
      </c>
      <c r="C1665" t="s">
        <v>21821</v>
      </c>
      <c r="D1665" t="s">
        <v>88</v>
      </c>
      <c r="E1665" t="s">
        <v>11515</v>
      </c>
      <c r="F1665">
        <v>3</v>
      </c>
      <c r="G1665">
        <v>2014</v>
      </c>
      <c r="H1665" t="s">
        <v>57</v>
      </c>
      <c r="I1665">
        <v>22</v>
      </c>
      <c r="J1665">
        <v>17.472164938526799</v>
      </c>
      <c r="K1665">
        <v>26.8406676804718</v>
      </c>
      <c r="L1665">
        <v>504</v>
      </c>
      <c r="M1665">
        <v>1223</v>
      </c>
      <c r="N1665">
        <v>4.4543540318737396</v>
      </c>
    </row>
    <row r="1666" spans="1:14" x14ac:dyDescent="0.25">
      <c r="A1666" s="20" t="s">
        <v>21097</v>
      </c>
      <c r="B1666">
        <v>7</v>
      </c>
      <c r="C1666" t="s">
        <v>21821</v>
      </c>
      <c r="D1666" t="s">
        <v>88</v>
      </c>
      <c r="E1666" t="s">
        <v>11515</v>
      </c>
      <c r="F1666">
        <v>4</v>
      </c>
      <c r="G1666">
        <v>2014</v>
      </c>
      <c r="H1666" t="s">
        <v>57</v>
      </c>
      <c r="I1666">
        <v>17.600000000000001</v>
      </c>
      <c r="J1666">
        <v>13.5591591006588</v>
      </c>
      <c r="K1666">
        <v>21.958570351778398</v>
      </c>
      <c r="L1666">
        <v>490</v>
      </c>
      <c r="M1666">
        <v>1148</v>
      </c>
      <c r="N1666">
        <v>4.51753951452626</v>
      </c>
    </row>
    <row r="1667" spans="1:14" x14ac:dyDescent="0.25">
      <c r="A1667" s="20" t="s">
        <v>21098</v>
      </c>
      <c r="B1667">
        <v>7</v>
      </c>
      <c r="C1667" t="s">
        <v>21821</v>
      </c>
      <c r="D1667" t="s">
        <v>88</v>
      </c>
      <c r="E1667" t="s">
        <v>11515</v>
      </c>
      <c r="F1667">
        <v>5</v>
      </c>
      <c r="G1667">
        <v>2014</v>
      </c>
      <c r="H1667" t="s">
        <v>57</v>
      </c>
      <c r="I1667">
        <v>16.899999999999999</v>
      </c>
      <c r="J1667">
        <v>12.512646279849299</v>
      </c>
      <c r="K1667">
        <v>21.536610256555601</v>
      </c>
      <c r="L1667">
        <v>424</v>
      </c>
      <c r="M1667">
        <v>1039</v>
      </c>
      <c r="N1667">
        <v>4.8564293117863198</v>
      </c>
    </row>
    <row r="1668" spans="1:14" x14ac:dyDescent="0.25">
      <c r="A1668" s="20" t="s">
        <v>21099</v>
      </c>
      <c r="B1668">
        <v>7</v>
      </c>
      <c r="C1668" t="s">
        <v>21821</v>
      </c>
      <c r="D1668" t="s">
        <v>88</v>
      </c>
      <c r="E1668" t="s">
        <v>11515</v>
      </c>
      <c r="F1668">
        <v>1</v>
      </c>
      <c r="G1668">
        <v>2014</v>
      </c>
      <c r="H1668" t="s">
        <v>58</v>
      </c>
      <c r="I1668">
        <v>22.3</v>
      </c>
      <c r="J1668">
        <v>16.6547299968083</v>
      </c>
      <c r="K1668">
        <v>28.278441639264202</v>
      </c>
      <c r="L1668">
        <v>444</v>
      </c>
      <c r="M1668">
        <v>1102</v>
      </c>
      <c r="N1668">
        <v>4.7457899787624998</v>
      </c>
    </row>
    <row r="1669" spans="1:14" x14ac:dyDescent="0.25">
      <c r="A1669" s="20" t="s">
        <v>21100</v>
      </c>
      <c r="B1669">
        <v>7</v>
      </c>
      <c r="C1669" t="s">
        <v>21821</v>
      </c>
      <c r="D1669" t="s">
        <v>88</v>
      </c>
      <c r="E1669" t="s">
        <v>11515</v>
      </c>
      <c r="F1669">
        <v>2</v>
      </c>
      <c r="G1669">
        <v>2014</v>
      </c>
      <c r="H1669" t="s">
        <v>58</v>
      </c>
      <c r="I1669">
        <v>23.9</v>
      </c>
      <c r="J1669">
        <v>15.5358221275114</v>
      </c>
      <c r="K1669">
        <v>33.0493772814689</v>
      </c>
      <c r="L1669">
        <v>338</v>
      </c>
      <c r="M1669">
        <v>805</v>
      </c>
      <c r="N1669">
        <v>5.4392829322042102</v>
      </c>
    </row>
    <row r="1670" spans="1:14" x14ac:dyDescent="0.25">
      <c r="A1670" s="20" t="s">
        <v>21101</v>
      </c>
      <c r="B1670">
        <v>7</v>
      </c>
      <c r="C1670" t="s">
        <v>21821</v>
      </c>
      <c r="D1670" t="s">
        <v>88</v>
      </c>
      <c r="E1670" t="s">
        <v>11515</v>
      </c>
      <c r="F1670">
        <v>3</v>
      </c>
      <c r="G1670">
        <v>2014</v>
      </c>
      <c r="H1670" t="s">
        <v>58</v>
      </c>
      <c r="I1670">
        <v>20.7</v>
      </c>
      <c r="J1670">
        <v>17.7365940085331</v>
      </c>
      <c r="K1670">
        <v>23.7750077298669</v>
      </c>
      <c r="L1670">
        <v>1083</v>
      </c>
      <c r="M1670">
        <v>2563</v>
      </c>
      <c r="N1670">
        <v>3.0386856273138201</v>
      </c>
    </row>
    <row r="1671" spans="1:14" x14ac:dyDescent="0.25">
      <c r="A1671" s="20" t="s">
        <v>21102</v>
      </c>
      <c r="B1671">
        <v>7</v>
      </c>
      <c r="C1671" t="s">
        <v>21821</v>
      </c>
      <c r="D1671" t="s">
        <v>88</v>
      </c>
      <c r="E1671" t="s">
        <v>11515</v>
      </c>
      <c r="F1671">
        <v>4</v>
      </c>
      <c r="G1671">
        <v>2014</v>
      </c>
      <c r="H1671" t="s">
        <v>58</v>
      </c>
      <c r="I1671">
        <v>20.8</v>
      </c>
      <c r="J1671">
        <v>18.326261331361099</v>
      </c>
      <c r="K1671">
        <v>23.296266622723699</v>
      </c>
      <c r="L1671">
        <v>1957</v>
      </c>
      <c r="M1671">
        <v>4422</v>
      </c>
      <c r="N1671">
        <v>2.2605003945421198</v>
      </c>
    </row>
    <row r="1672" spans="1:14" x14ac:dyDescent="0.25">
      <c r="A1672" s="20" t="s">
        <v>21103</v>
      </c>
      <c r="B1672">
        <v>7</v>
      </c>
      <c r="C1672" t="s">
        <v>21821</v>
      </c>
      <c r="D1672" t="s">
        <v>88</v>
      </c>
      <c r="E1672" t="s">
        <v>11515</v>
      </c>
      <c r="F1672">
        <v>5</v>
      </c>
      <c r="G1672">
        <v>2014</v>
      </c>
      <c r="H1672" t="s">
        <v>58</v>
      </c>
      <c r="I1672">
        <v>19.7</v>
      </c>
      <c r="J1672">
        <v>18.046489608918399</v>
      </c>
      <c r="K1672">
        <v>21.422796110861899</v>
      </c>
      <c r="L1672">
        <v>2153</v>
      </c>
      <c r="M1672">
        <v>5291</v>
      </c>
      <c r="N1672">
        <v>2.1551523935197698</v>
      </c>
    </row>
    <row r="1673" spans="1:14" x14ac:dyDescent="0.25">
      <c r="A1673" s="20" t="s">
        <v>21104</v>
      </c>
      <c r="B1673">
        <v>7</v>
      </c>
      <c r="C1673" t="s">
        <v>21821</v>
      </c>
      <c r="D1673" t="s">
        <v>88</v>
      </c>
      <c r="E1673" t="s">
        <v>11515</v>
      </c>
      <c r="F1673">
        <v>1</v>
      </c>
      <c r="G1673">
        <v>2014</v>
      </c>
      <c r="H1673" t="s">
        <v>59</v>
      </c>
      <c r="I1673" t="s">
        <v>44</v>
      </c>
      <c r="J1673" t="s">
        <v>44</v>
      </c>
      <c r="K1673" t="s">
        <v>44</v>
      </c>
      <c r="L1673">
        <v>89</v>
      </c>
      <c r="M1673">
        <v>186</v>
      </c>
      <c r="N1673">
        <v>10.599978800063599</v>
      </c>
    </row>
    <row r="1674" spans="1:14" x14ac:dyDescent="0.25">
      <c r="A1674" s="20" t="s">
        <v>21105</v>
      </c>
      <c r="B1674">
        <v>7</v>
      </c>
      <c r="C1674" t="s">
        <v>21821</v>
      </c>
      <c r="D1674" t="s">
        <v>88</v>
      </c>
      <c r="E1674" t="s">
        <v>11515</v>
      </c>
      <c r="F1674">
        <v>2</v>
      </c>
      <c r="G1674">
        <v>2014</v>
      </c>
      <c r="H1674" t="s">
        <v>59</v>
      </c>
      <c r="I1674">
        <v>12.8</v>
      </c>
      <c r="J1674">
        <v>8.5598650375429699</v>
      </c>
      <c r="K1674">
        <v>17.710056696287701</v>
      </c>
      <c r="L1674">
        <v>80</v>
      </c>
      <c r="M1674">
        <v>161</v>
      </c>
      <c r="N1674">
        <v>11.180339887498899</v>
      </c>
    </row>
    <row r="1675" spans="1:14" x14ac:dyDescent="0.25">
      <c r="A1675" s="20" t="s">
        <v>21106</v>
      </c>
      <c r="B1675">
        <v>7</v>
      </c>
      <c r="C1675" t="s">
        <v>21821</v>
      </c>
      <c r="D1675" t="s">
        <v>88</v>
      </c>
      <c r="E1675" t="s">
        <v>11515</v>
      </c>
      <c r="F1675">
        <v>3</v>
      </c>
      <c r="G1675">
        <v>2014</v>
      </c>
      <c r="H1675" t="s">
        <v>59</v>
      </c>
      <c r="I1675">
        <v>17.5</v>
      </c>
      <c r="J1675">
        <v>8.7113104665015602</v>
      </c>
      <c r="K1675">
        <v>27.748884836066399</v>
      </c>
      <c r="L1675">
        <v>104</v>
      </c>
      <c r="M1675">
        <v>217</v>
      </c>
      <c r="N1675">
        <v>9.8058067569092007</v>
      </c>
    </row>
    <row r="1676" spans="1:14" x14ac:dyDescent="0.25">
      <c r="A1676" s="20" t="s">
        <v>21107</v>
      </c>
      <c r="B1676">
        <v>7</v>
      </c>
      <c r="C1676" t="s">
        <v>21821</v>
      </c>
      <c r="D1676" t="s">
        <v>88</v>
      </c>
      <c r="E1676" t="s">
        <v>11515</v>
      </c>
      <c r="F1676">
        <v>4</v>
      </c>
      <c r="G1676">
        <v>2014</v>
      </c>
      <c r="H1676" t="s">
        <v>59</v>
      </c>
      <c r="I1676">
        <v>17.7</v>
      </c>
      <c r="J1676">
        <v>14.0752169064582</v>
      </c>
      <c r="K1676">
        <v>21.566164789705802</v>
      </c>
      <c r="L1676">
        <v>353</v>
      </c>
      <c r="M1676">
        <v>786</v>
      </c>
      <c r="N1676">
        <v>5.3224629541234902</v>
      </c>
    </row>
    <row r="1677" spans="1:14" x14ac:dyDescent="0.25">
      <c r="A1677" s="20" t="s">
        <v>21108</v>
      </c>
      <c r="B1677">
        <v>7</v>
      </c>
      <c r="C1677" t="s">
        <v>21821</v>
      </c>
      <c r="D1677" t="s">
        <v>88</v>
      </c>
      <c r="E1677" t="s">
        <v>11515</v>
      </c>
      <c r="F1677">
        <v>5</v>
      </c>
      <c r="G1677">
        <v>2014</v>
      </c>
      <c r="H1677" t="s">
        <v>59</v>
      </c>
      <c r="I1677">
        <v>25.7</v>
      </c>
      <c r="J1677">
        <v>16.192664667956102</v>
      </c>
      <c r="K1677">
        <v>36.4216639609769</v>
      </c>
      <c r="L1677">
        <v>137</v>
      </c>
      <c r="M1677">
        <v>319</v>
      </c>
      <c r="N1677">
        <v>8.5435765771676095</v>
      </c>
    </row>
    <row r="1678" spans="1:14" x14ac:dyDescent="0.25">
      <c r="A1678" s="20" t="s">
        <v>21109</v>
      </c>
      <c r="B1678">
        <v>7</v>
      </c>
      <c r="C1678" t="s">
        <v>21821</v>
      </c>
      <c r="D1678" t="s">
        <v>88</v>
      </c>
      <c r="E1678" t="s">
        <v>11515</v>
      </c>
      <c r="F1678">
        <v>1</v>
      </c>
      <c r="G1678">
        <v>2014</v>
      </c>
      <c r="H1678" t="s">
        <v>60</v>
      </c>
      <c r="I1678">
        <v>22.2</v>
      </c>
      <c r="J1678">
        <v>19.1880166588302</v>
      </c>
      <c r="K1678">
        <v>25.3473545002193</v>
      </c>
      <c r="L1678">
        <v>1331</v>
      </c>
      <c r="M1678">
        <v>3262</v>
      </c>
      <c r="N1678">
        <v>2.7410122234342098</v>
      </c>
    </row>
    <row r="1679" spans="1:14" x14ac:dyDescent="0.25">
      <c r="A1679" s="20" t="s">
        <v>21110</v>
      </c>
      <c r="B1679">
        <v>7</v>
      </c>
      <c r="C1679" t="s">
        <v>21821</v>
      </c>
      <c r="D1679" t="s">
        <v>88</v>
      </c>
      <c r="E1679" t="s">
        <v>11515</v>
      </c>
      <c r="F1679">
        <v>2</v>
      </c>
      <c r="G1679">
        <v>2014</v>
      </c>
      <c r="H1679" t="s">
        <v>60</v>
      </c>
      <c r="I1679">
        <v>19.8</v>
      </c>
      <c r="J1679">
        <v>17.247735489886502</v>
      </c>
      <c r="K1679">
        <v>22.457697365016202</v>
      </c>
      <c r="L1679">
        <v>1418</v>
      </c>
      <c r="M1679">
        <v>3573</v>
      </c>
      <c r="N1679">
        <v>2.6555952586407199</v>
      </c>
    </row>
    <row r="1680" spans="1:14" x14ac:dyDescent="0.25">
      <c r="A1680" s="20" t="s">
        <v>21111</v>
      </c>
      <c r="B1680">
        <v>7</v>
      </c>
      <c r="C1680" t="s">
        <v>21821</v>
      </c>
      <c r="D1680" t="s">
        <v>88</v>
      </c>
      <c r="E1680" t="s">
        <v>11515</v>
      </c>
      <c r="F1680">
        <v>3</v>
      </c>
      <c r="G1680">
        <v>2014</v>
      </c>
      <c r="H1680" t="s">
        <v>60</v>
      </c>
      <c r="I1680">
        <v>20.3</v>
      </c>
      <c r="J1680">
        <v>18.1262573398764</v>
      </c>
      <c r="K1680">
        <v>22.5899173323042</v>
      </c>
      <c r="L1680">
        <v>1586</v>
      </c>
      <c r="M1680">
        <v>3986</v>
      </c>
      <c r="N1680">
        <v>2.51100980475913</v>
      </c>
    </row>
    <row r="1681" spans="1:14" x14ac:dyDescent="0.25">
      <c r="A1681" s="20" t="s">
        <v>21112</v>
      </c>
      <c r="B1681">
        <v>7</v>
      </c>
      <c r="C1681" t="s">
        <v>21821</v>
      </c>
      <c r="D1681" t="s">
        <v>88</v>
      </c>
      <c r="E1681" t="s">
        <v>11515</v>
      </c>
      <c r="F1681">
        <v>4</v>
      </c>
      <c r="G1681">
        <v>2014</v>
      </c>
      <c r="H1681" t="s">
        <v>60</v>
      </c>
      <c r="I1681">
        <v>20.100000000000001</v>
      </c>
      <c r="J1681">
        <v>17.816741235487399</v>
      </c>
      <c r="K1681">
        <v>22.443338412608799</v>
      </c>
      <c r="L1681">
        <v>1237</v>
      </c>
      <c r="M1681">
        <v>3615</v>
      </c>
      <c r="N1681">
        <v>2.8432506701809199</v>
      </c>
    </row>
    <row r="1682" spans="1:14" x14ac:dyDescent="0.25">
      <c r="A1682" s="20" t="s">
        <v>21113</v>
      </c>
      <c r="B1682">
        <v>7</v>
      </c>
      <c r="C1682" t="s">
        <v>21821</v>
      </c>
      <c r="D1682" t="s">
        <v>88</v>
      </c>
      <c r="E1682" t="s">
        <v>11515</v>
      </c>
      <c r="F1682">
        <v>5</v>
      </c>
      <c r="G1682">
        <v>2014</v>
      </c>
      <c r="H1682" t="s">
        <v>60</v>
      </c>
      <c r="I1682">
        <v>19.100000000000001</v>
      </c>
      <c r="J1682">
        <v>17.091806014880898</v>
      </c>
      <c r="K1682">
        <v>21.2669392079546</v>
      </c>
      <c r="L1682">
        <v>742</v>
      </c>
      <c r="M1682">
        <v>2242</v>
      </c>
      <c r="N1682">
        <v>3.6711154910717601</v>
      </c>
    </row>
    <row r="1683" spans="1:14" x14ac:dyDescent="0.25">
      <c r="A1683" s="20" t="s">
        <v>21114</v>
      </c>
      <c r="B1683">
        <v>7</v>
      </c>
      <c r="C1683" t="s">
        <v>21821</v>
      </c>
      <c r="D1683" t="s">
        <v>88</v>
      </c>
      <c r="E1683" t="s">
        <v>11515</v>
      </c>
      <c r="F1683">
        <v>1</v>
      </c>
      <c r="G1683">
        <v>2014</v>
      </c>
      <c r="H1683" t="s">
        <v>61</v>
      </c>
      <c r="I1683" t="s">
        <v>44</v>
      </c>
      <c r="J1683" t="s">
        <v>44</v>
      </c>
      <c r="K1683" t="s">
        <v>44</v>
      </c>
      <c r="L1683">
        <v>27</v>
      </c>
      <c r="M1683">
        <v>91</v>
      </c>
      <c r="N1683">
        <v>19.245008972987499</v>
      </c>
    </row>
    <row r="1684" spans="1:14" x14ac:dyDescent="0.25">
      <c r="A1684" s="20" t="s">
        <v>21115</v>
      </c>
      <c r="B1684">
        <v>7</v>
      </c>
      <c r="C1684" t="s">
        <v>21821</v>
      </c>
      <c r="D1684" t="s">
        <v>88</v>
      </c>
      <c r="E1684" t="s">
        <v>11515</v>
      </c>
      <c r="F1684">
        <v>2</v>
      </c>
      <c r="G1684">
        <v>2014</v>
      </c>
      <c r="H1684" t="s">
        <v>61</v>
      </c>
      <c r="I1684">
        <v>17</v>
      </c>
      <c r="J1684">
        <v>8.6800039350228797</v>
      </c>
      <c r="K1684">
        <v>27.021365918851</v>
      </c>
      <c r="L1684">
        <v>72</v>
      </c>
      <c r="M1684">
        <v>206</v>
      </c>
      <c r="N1684">
        <v>11.7851130197758</v>
      </c>
    </row>
    <row r="1685" spans="1:14" x14ac:dyDescent="0.25">
      <c r="A1685" s="20" t="s">
        <v>21116</v>
      </c>
      <c r="B1685">
        <v>7</v>
      </c>
      <c r="C1685" t="s">
        <v>21821</v>
      </c>
      <c r="D1685" t="s">
        <v>88</v>
      </c>
      <c r="E1685" t="s">
        <v>11515</v>
      </c>
      <c r="F1685">
        <v>3</v>
      </c>
      <c r="G1685">
        <v>2014</v>
      </c>
      <c r="H1685" t="s">
        <v>61</v>
      </c>
      <c r="I1685">
        <v>18.2</v>
      </c>
      <c r="J1685">
        <v>9.42771011311069</v>
      </c>
      <c r="K1685">
        <v>28.070155342101</v>
      </c>
      <c r="L1685">
        <v>136</v>
      </c>
      <c r="M1685">
        <v>317</v>
      </c>
      <c r="N1685">
        <v>8.5749292571254401</v>
      </c>
    </row>
    <row r="1686" spans="1:14" x14ac:dyDescent="0.25">
      <c r="A1686" s="20" t="s">
        <v>21117</v>
      </c>
      <c r="B1686">
        <v>7</v>
      </c>
      <c r="C1686" t="s">
        <v>21821</v>
      </c>
      <c r="D1686" t="s">
        <v>88</v>
      </c>
      <c r="E1686" t="s">
        <v>11515</v>
      </c>
      <c r="F1686">
        <v>4</v>
      </c>
      <c r="G1686">
        <v>2014</v>
      </c>
      <c r="H1686" t="s">
        <v>61</v>
      </c>
      <c r="I1686">
        <v>21.8</v>
      </c>
      <c r="J1686">
        <v>14.262882748273499</v>
      </c>
      <c r="K1686">
        <v>30.057092738061002</v>
      </c>
      <c r="L1686">
        <v>217</v>
      </c>
      <c r="M1686">
        <v>566</v>
      </c>
      <c r="N1686">
        <v>6.7884423330213099</v>
      </c>
    </row>
    <row r="1687" spans="1:14" x14ac:dyDescent="0.25">
      <c r="A1687" s="20" t="s">
        <v>21118</v>
      </c>
      <c r="B1687">
        <v>7</v>
      </c>
      <c r="C1687" t="s">
        <v>21821</v>
      </c>
      <c r="D1687" t="s">
        <v>88</v>
      </c>
      <c r="E1687" t="s">
        <v>11515</v>
      </c>
      <c r="F1687">
        <v>5</v>
      </c>
      <c r="G1687">
        <v>2014</v>
      </c>
      <c r="H1687" t="s">
        <v>61</v>
      </c>
      <c r="I1687" t="s">
        <v>44</v>
      </c>
      <c r="J1687" t="s">
        <v>44</v>
      </c>
      <c r="K1687" t="s">
        <v>44</v>
      </c>
      <c r="L1687">
        <v>42</v>
      </c>
      <c r="M1687">
        <v>109</v>
      </c>
      <c r="N1687">
        <v>15.430334996209201</v>
      </c>
    </row>
    <row r="1688" spans="1:14" x14ac:dyDescent="0.25">
      <c r="A1688" s="20" t="s">
        <v>21119</v>
      </c>
      <c r="B1688">
        <v>7</v>
      </c>
      <c r="C1688" t="s">
        <v>21821</v>
      </c>
      <c r="D1688" t="s">
        <v>88</v>
      </c>
      <c r="E1688" t="s">
        <v>11515</v>
      </c>
      <c r="F1688">
        <v>1</v>
      </c>
      <c r="G1688">
        <v>2014</v>
      </c>
      <c r="H1688" t="s">
        <v>62</v>
      </c>
      <c r="I1688" t="s">
        <v>44</v>
      </c>
      <c r="J1688" t="s">
        <v>44</v>
      </c>
      <c r="K1688" t="s">
        <v>44</v>
      </c>
      <c r="L1688">
        <v>38</v>
      </c>
      <c r="M1688">
        <v>68</v>
      </c>
      <c r="N1688">
        <v>16.222142113076298</v>
      </c>
    </row>
    <row r="1689" spans="1:14" x14ac:dyDescent="0.25">
      <c r="A1689" s="20" t="s">
        <v>21120</v>
      </c>
      <c r="B1689">
        <v>7</v>
      </c>
      <c r="C1689" t="s">
        <v>21821</v>
      </c>
      <c r="D1689" t="s">
        <v>88</v>
      </c>
      <c r="E1689" t="s">
        <v>11515</v>
      </c>
      <c r="F1689">
        <v>2</v>
      </c>
      <c r="G1689">
        <v>2014</v>
      </c>
      <c r="H1689" t="s">
        <v>62</v>
      </c>
      <c r="I1689">
        <v>24.9</v>
      </c>
      <c r="J1689">
        <v>16.449983977483001</v>
      </c>
      <c r="K1689">
        <v>34.585742343536999</v>
      </c>
      <c r="L1689">
        <v>115</v>
      </c>
      <c r="M1689">
        <v>241</v>
      </c>
      <c r="N1689">
        <v>9.3250480824031392</v>
      </c>
    </row>
    <row r="1690" spans="1:14" x14ac:dyDescent="0.25">
      <c r="A1690" s="20" t="s">
        <v>21121</v>
      </c>
      <c r="B1690">
        <v>7</v>
      </c>
      <c r="C1690" t="s">
        <v>21821</v>
      </c>
      <c r="D1690" t="s">
        <v>88</v>
      </c>
      <c r="E1690" t="s">
        <v>11515</v>
      </c>
      <c r="F1690">
        <v>3</v>
      </c>
      <c r="G1690">
        <v>2014</v>
      </c>
      <c r="H1690" t="s">
        <v>62</v>
      </c>
      <c r="I1690">
        <v>25.4</v>
      </c>
      <c r="J1690">
        <v>16.370972472358201</v>
      </c>
      <c r="K1690">
        <v>35.624505695017596</v>
      </c>
      <c r="L1690">
        <v>143</v>
      </c>
      <c r="M1690">
        <v>307</v>
      </c>
      <c r="N1690">
        <v>8.36242010007091</v>
      </c>
    </row>
    <row r="1691" spans="1:14" x14ac:dyDescent="0.25">
      <c r="A1691" s="20" t="s">
        <v>21122</v>
      </c>
      <c r="B1691">
        <v>7</v>
      </c>
      <c r="C1691" t="s">
        <v>21821</v>
      </c>
      <c r="D1691" t="s">
        <v>88</v>
      </c>
      <c r="E1691" t="s">
        <v>11515</v>
      </c>
      <c r="F1691">
        <v>4</v>
      </c>
      <c r="G1691">
        <v>2014</v>
      </c>
      <c r="H1691" t="s">
        <v>62</v>
      </c>
      <c r="I1691">
        <v>18.600000000000001</v>
      </c>
      <c r="J1691">
        <v>14.407966793918501</v>
      </c>
      <c r="K1691">
        <v>23.254898820587599</v>
      </c>
      <c r="L1691">
        <v>271</v>
      </c>
      <c r="M1691">
        <v>642</v>
      </c>
      <c r="N1691">
        <v>6.0745673923078698</v>
      </c>
    </row>
    <row r="1692" spans="1:14" x14ac:dyDescent="0.25">
      <c r="A1692" s="20" t="s">
        <v>21123</v>
      </c>
      <c r="B1692">
        <v>7</v>
      </c>
      <c r="C1692" t="s">
        <v>21821</v>
      </c>
      <c r="D1692" t="s">
        <v>88</v>
      </c>
      <c r="E1692" t="s">
        <v>11515</v>
      </c>
      <c r="F1692">
        <v>5</v>
      </c>
      <c r="G1692">
        <v>2014</v>
      </c>
      <c r="H1692" t="s">
        <v>62</v>
      </c>
      <c r="I1692">
        <v>18.899999999999999</v>
      </c>
      <c r="J1692">
        <v>14.310875142361301</v>
      </c>
      <c r="K1692">
        <v>23.748248798070001</v>
      </c>
      <c r="L1692">
        <v>542</v>
      </c>
      <c r="M1692">
        <v>1256</v>
      </c>
      <c r="N1692">
        <v>4.2953677958755803</v>
      </c>
    </row>
    <row r="1693" spans="1:14" x14ac:dyDescent="0.25">
      <c r="A1693" s="20" t="s">
        <v>11834</v>
      </c>
      <c r="B1693">
        <v>7</v>
      </c>
      <c r="C1693" t="s">
        <v>21821</v>
      </c>
      <c r="D1693" t="s">
        <v>88</v>
      </c>
      <c r="E1693" t="s">
        <v>11515</v>
      </c>
      <c r="F1693">
        <v>1</v>
      </c>
      <c r="G1693">
        <v>2014</v>
      </c>
      <c r="H1693" t="s">
        <v>43</v>
      </c>
      <c r="I1693">
        <v>25.6</v>
      </c>
      <c r="J1693">
        <v>12.6487184529934</v>
      </c>
      <c r="K1693">
        <v>39.8069647324116</v>
      </c>
      <c r="L1693">
        <v>231</v>
      </c>
      <c r="M1693">
        <v>524</v>
      </c>
      <c r="N1693">
        <v>6.5795169495976902</v>
      </c>
    </row>
    <row r="1694" spans="1:14" x14ac:dyDescent="0.25">
      <c r="A1694" s="20" t="s">
        <v>21124</v>
      </c>
      <c r="B1694">
        <v>7</v>
      </c>
      <c r="C1694" t="s">
        <v>21821</v>
      </c>
      <c r="D1694" t="s">
        <v>88</v>
      </c>
      <c r="E1694" t="s">
        <v>11515</v>
      </c>
      <c r="F1694">
        <v>1</v>
      </c>
      <c r="G1694">
        <v>2014</v>
      </c>
      <c r="H1694" t="s">
        <v>75</v>
      </c>
      <c r="I1694">
        <v>23.53</v>
      </c>
      <c r="J1694">
        <v>22.059799100996301</v>
      </c>
      <c r="K1694">
        <v>25.0240427769841</v>
      </c>
      <c r="L1694">
        <v>8568</v>
      </c>
      <c r="M1694">
        <v>19882</v>
      </c>
      <c r="N1694">
        <v>1.0803395392536099</v>
      </c>
    </row>
    <row r="1695" spans="1:14" x14ac:dyDescent="0.25">
      <c r="A1695" s="20" t="s">
        <v>21125</v>
      </c>
      <c r="B1695">
        <v>7</v>
      </c>
      <c r="C1695" t="s">
        <v>21821</v>
      </c>
      <c r="D1695" t="s">
        <v>88</v>
      </c>
      <c r="E1695" t="s">
        <v>11515</v>
      </c>
      <c r="F1695">
        <v>2</v>
      </c>
      <c r="G1695">
        <v>2014</v>
      </c>
      <c r="H1695" t="s">
        <v>75</v>
      </c>
      <c r="I1695">
        <v>22.28</v>
      </c>
      <c r="J1695">
        <v>21.0356989442</v>
      </c>
      <c r="K1695">
        <v>23.542595355252001</v>
      </c>
      <c r="L1695">
        <v>9529</v>
      </c>
      <c r="M1695">
        <v>22450</v>
      </c>
      <c r="N1695">
        <v>1.0244159612707999</v>
      </c>
    </row>
    <row r="1696" spans="1:14" x14ac:dyDescent="0.25">
      <c r="A1696" s="20" t="s">
        <v>21126</v>
      </c>
      <c r="B1696">
        <v>7</v>
      </c>
      <c r="C1696" t="s">
        <v>21821</v>
      </c>
      <c r="D1696" t="s">
        <v>88</v>
      </c>
      <c r="E1696" t="s">
        <v>11515</v>
      </c>
      <c r="F1696">
        <v>3</v>
      </c>
      <c r="G1696">
        <v>2014</v>
      </c>
      <c r="H1696" t="s">
        <v>75</v>
      </c>
      <c r="I1696">
        <v>22.02</v>
      </c>
      <c r="J1696">
        <v>20.964988374853899</v>
      </c>
      <c r="K1696">
        <v>23.098789312436701</v>
      </c>
      <c r="L1696">
        <v>11992</v>
      </c>
      <c r="M1696">
        <v>28422</v>
      </c>
      <c r="N1696">
        <v>0.91317537171473095</v>
      </c>
    </row>
    <row r="1697" spans="1:14" x14ac:dyDescent="0.25">
      <c r="A1697" s="20" t="s">
        <v>21127</v>
      </c>
      <c r="B1697">
        <v>7</v>
      </c>
      <c r="C1697" t="s">
        <v>21821</v>
      </c>
      <c r="D1697" t="s">
        <v>88</v>
      </c>
      <c r="E1697" t="s">
        <v>11515</v>
      </c>
      <c r="F1697">
        <v>4</v>
      </c>
      <c r="G1697">
        <v>2014</v>
      </c>
      <c r="H1697" t="s">
        <v>75</v>
      </c>
      <c r="I1697">
        <v>21.67</v>
      </c>
      <c r="J1697">
        <v>20.801881707146698</v>
      </c>
      <c r="K1697">
        <v>22.551589188763401</v>
      </c>
      <c r="L1697">
        <v>14426</v>
      </c>
      <c r="M1697">
        <v>34878</v>
      </c>
      <c r="N1697">
        <v>0.83258203574772505</v>
      </c>
    </row>
    <row r="1698" spans="1:14" x14ac:dyDescent="0.25">
      <c r="A1698" s="20" t="s">
        <v>21128</v>
      </c>
      <c r="B1698">
        <v>7</v>
      </c>
      <c r="C1698" t="s">
        <v>21821</v>
      </c>
      <c r="D1698" t="s">
        <v>88</v>
      </c>
      <c r="E1698" t="s">
        <v>11515</v>
      </c>
      <c r="F1698">
        <v>5</v>
      </c>
      <c r="G1698">
        <v>2014</v>
      </c>
      <c r="H1698" t="s">
        <v>75</v>
      </c>
      <c r="I1698">
        <v>19.71</v>
      </c>
      <c r="J1698">
        <v>19.203348734991099</v>
      </c>
      <c r="K1698">
        <v>20.222596327265201</v>
      </c>
      <c r="L1698">
        <v>19157</v>
      </c>
      <c r="M1698">
        <v>51020</v>
      </c>
      <c r="N1698">
        <v>0.72249733647332304</v>
      </c>
    </row>
    <row r="1699" spans="1:14" x14ac:dyDescent="0.25">
      <c r="A1699" s="20" t="s">
        <v>11835</v>
      </c>
      <c r="B1699">
        <v>7</v>
      </c>
      <c r="C1699" t="s">
        <v>21821</v>
      </c>
      <c r="D1699" t="s">
        <v>88</v>
      </c>
      <c r="E1699" t="s">
        <v>11515</v>
      </c>
      <c r="F1699">
        <v>2</v>
      </c>
      <c r="G1699">
        <v>2014</v>
      </c>
      <c r="H1699" t="s">
        <v>43</v>
      </c>
      <c r="I1699">
        <v>21.5</v>
      </c>
      <c r="J1699">
        <v>13.353391338676399</v>
      </c>
      <c r="K1699">
        <v>30.314293942450899</v>
      </c>
      <c r="L1699">
        <v>424</v>
      </c>
      <c r="M1699">
        <v>1006</v>
      </c>
      <c r="N1699">
        <v>4.8564293117863198</v>
      </c>
    </row>
    <row r="1700" spans="1:14" x14ac:dyDescent="0.25">
      <c r="A1700" s="20" t="s">
        <v>11836</v>
      </c>
      <c r="B1700">
        <v>7</v>
      </c>
      <c r="C1700" t="s">
        <v>21821</v>
      </c>
      <c r="D1700" t="s">
        <v>88</v>
      </c>
      <c r="E1700" t="s">
        <v>11515</v>
      </c>
      <c r="F1700">
        <v>3</v>
      </c>
      <c r="G1700">
        <v>2014</v>
      </c>
      <c r="H1700" t="s">
        <v>43</v>
      </c>
      <c r="I1700">
        <v>20.9</v>
      </c>
      <c r="J1700">
        <v>16.221088295378902</v>
      </c>
      <c r="K1700">
        <v>25.8944645091178</v>
      </c>
      <c r="L1700">
        <v>809</v>
      </c>
      <c r="M1700">
        <v>1982</v>
      </c>
      <c r="N1700">
        <v>3.51581276967315</v>
      </c>
    </row>
    <row r="1701" spans="1:14" x14ac:dyDescent="0.25">
      <c r="A1701" s="20" t="s">
        <v>11837</v>
      </c>
      <c r="B1701">
        <v>7</v>
      </c>
      <c r="C1701" t="s">
        <v>21821</v>
      </c>
      <c r="D1701" t="s">
        <v>88</v>
      </c>
      <c r="E1701" t="s">
        <v>11515</v>
      </c>
      <c r="F1701">
        <v>4</v>
      </c>
      <c r="G1701">
        <v>2014</v>
      </c>
      <c r="H1701" t="s">
        <v>43</v>
      </c>
      <c r="I1701">
        <v>17.100000000000001</v>
      </c>
      <c r="J1701">
        <v>14.267751597276</v>
      </c>
      <c r="K1701">
        <v>20.081470714183599</v>
      </c>
      <c r="L1701">
        <v>999</v>
      </c>
      <c r="M1701">
        <v>2612</v>
      </c>
      <c r="N1701">
        <v>3.1638599858416598</v>
      </c>
    </row>
    <row r="1702" spans="1:14" x14ac:dyDescent="0.25">
      <c r="A1702" s="20" t="s">
        <v>11838</v>
      </c>
      <c r="B1702">
        <v>7</v>
      </c>
      <c r="C1702" t="s">
        <v>21821</v>
      </c>
      <c r="D1702" t="s">
        <v>88</v>
      </c>
      <c r="E1702" t="s">
        <v>11515</v>
      </c>
      <c r="F1702">
        <v>5</v>
      </c>
      <c r="G1702">
        <v>2014</v>
      </c>
      <c r="H1702" t="s">
        <v>43</v>
      </c>
      <c r="I1702">
        <v>15.6</v>
      </c>
      <c r="J1702">
        <v>13.5846755724461</v>
      </c>
      <c r="K1702">
        <v>17.759743919268601</v>
      </c>
      <c r="L1702">
        <v>1055</v>
      </c>
      <c r="M1702">
        <v>2934</v>
      </c>
      <c r="N1702">
        <v>3.0787453590354001</v>
      </c>
    </row>
    <row r="1703" spans="1:14" x14ac:dyDescent="0.25">
      <c r="A1703" s="20" t="s">
        <v>11839</v>
      </c>
      <c r="B1703">
        <v>7</v>
      </c>
      <c r="C1703" t="s">
        <v>21821</v>
      </c>
      <c r="D1703" t="s">
        <v>88</v>
      </c>
      <c r="E1703" t="s">
        <v>11515</v>
      </c>
      <c r="F1703">
        <v>1</v>
      </c>
      <c r="G1703">
        <v>2014</v>
      </c>
      <c r="H1703" t="s">
        <v>45</v>
      </c>
      <c r="I1703">
        <v>30.4</v>
      </c>
      <c r="J1703">
        <v>23.105704882460898</v>
      </c>
      <c r="K1703">
        <v>38.016823321789403</v>
      </c>
      <c r="L1703">
        <v>1323</v>
      </c>
      <c r="M1703">
        <v>2754</v>
      </c>
      <c r="N1703">
        <v>2.74928699614108</v>
      </c>
    </row>
    <row r="1704" spans="1:14" x14ac:dyDescent="0.25">
      <c r="A1704" s="20" t="s">
        <v>11840</v>
      </c>
      <c r="B1704">
        <v>7</v>
      </c>
      <c r="C1704" t="s">
        <v>21821</v>
      </c>
      <c r="D1704" t="s">
        <v>88</v>
      </c>
      <c r="E1704" t="s">
        <v>11515</v>
      </c>
      <c r="F1704">
        <v>2</v>
      </c>
      <c r="G1704">
        <v>2014</v>
      </c>
      <c r="H1704" t="s">
        <v>45</v>
      </c>
      <c r="I1704">
        <v>21.3</v>
      </c>
      <c r="J1704">
        <v>17.005521497317901</v>
      </c>
      <c r="K1704">
        <v>25.7728720117465</v>
      </c>
      <c r="L1704">
        <v>1081</v>
      </c>
      <c r="M1704">
        <v>2427</v>
      </c>
      <c r="N1704">
        <v>3.0414953233623701</v>
      </c>
    </row>
    <row r="1705" spans="1:14" x14ac:dyDescent="0.25">
      <c r="A1705" s="20" t="s">
        <v>11841</v>
      </c>
      <c r="B1705">
        <v>7</v>
      </c>
      <c r="C1705" t="s">
        <v>21821</v>
      </c>
      <c r="D1705" t="s">
        <v>88</v>
      </c>
      <c r="E1705" t="s">
        <v>11515</v>
      </c>
      <c r="F1705">
        <v>3</v>
      </c>
      <c r="G1705">
        <v>2014</v>
      </c>
      <c r="H1705" t="s">
        <v>45</v>
      </c>
      <c r="I1705">
        <v>28.2</v>
      </c>
      <c r="J1705">
        <v>22.068270955120902</v>
      </c>
      <c r="K1705">
        <v>34.7256495891246</v>
      </c>
      <c r="L1705">
        <v>860</v>
      </c>
      <c r="M1705">
        <v>1962</v>
      </c>
      <c r="N1705">
        <v>3.4099716973523702</v>
      </c>
    </row>
    <row r="1706" spans="1:14" x14ac:dyDescent="0.25">
      <c r="A1706" s="20" t="s">
        <v>11842</v>
      </c>
      <c r="B1706">
        <v>7</v>
      </c>
      <c r="C1706" t="s">
        <v>21821</v>
      </c>
      <c r="D1706" t="s">
        <v>88</v>
      </c>
      <c r="E1706" t="s">
        <v>11515</v>
      </c>
      <c r="F1706">
        <v>4</v>
      </c>
      <c r="G1706">
        <v>2014</v>
      </c>
      <c r="H1706" t="s">
        <v>45</v>
      </c>
      <c r="I1706">
        <v>26.1</v>
      </c>
      <c r="J1706">
        <v>22.6422986250329</v>
      </c>
      <c r="K1706">
        <v>29.724526147319398</v>
      </c>
      <c r="L1706">
        <v>1409</v>
      </c>
      <c r="M1706">
        <v>3165</v>
      </c>
      <c r="N1706">
        <v>2.6640630772354101</v>
      </c>
    </row>
    <row r="1707" spans="1:14" x14ac:dyDescent="0.25">
      <c r="A1707" s="20" t="s">
        <v>11843</v>
      </c>
      <c r="B1707">
        <v>7</v>
      </c>
      <c r="C1707" t="s">
        <v>21821</v>
      </c>
      <c r="D1707" t="s">
        <v>88</v>
      </c>
      <c r="E1707" t="s">
        <v>11515</v>
      </c>
      <c r="F1707">
        <v>5</v>
      </c>
      <c r="G1707">
        <v>2014</v>
      </c>
      <c r="H1707" t="s">
        <v>45</v>
      </c>
      <c r="I1707">
        <v>20.399999999999999</v>
      </c>
      <c r="J1707">
        <v>15.9975344494752</v>
      </c>
      <c r="K1707">
        <v>25.161406340382602</v>
      </c>
      <c r="L1707">
        <v>367</v>
      </c>
      <c r="M1707">
        <v>900</v>
      </c>
      <c r="N1707">
        <v>5.2199575097188102</v>
      </c>
    </row>
    <row r="1708" spans="1:14" x14ac:dyDescent="0.25">
      <c r="A1708" s="20" t="s">
        <v>11844</v>
      </c>
      <c r="B1708">
        <v>7</v>
      </c>
      <c r="C1708" t="s">
        <v>21821</v>
      </c>
      <c r="D1708" t="s">
        <v>88</v>
      </c>
      <c r="E1708" t="s">
        <v>11515</v>
      </c>
      <c r="F1708">
        <v>1</v>
      </c>
      <c r="G1708">
        <v>2014</v>
      </c>
      <c r="H1708" t="s">
        <v>46</v>
      </c>
      <c r="I1708">
        <v>24.6</v>
      </c>
      <c r="J1708">
        <v>21.422709258143001</v>
      </c>
      <c r="K1708">
        <v>28.014281111406099</v>
      </c>
      <c r="L1708">
        <v>858</v>
      </c>
      <c r="M1708">
        <v>1857</v>
      </c>
      <c r="N1708">
        <v>3.41394370999459</v>
      </c>
    </row>
    <row r="1709" spans="1:14" x14ac:dyDescent="0.25">
      <c r="A1709" s="20" t="s">
        <v>11845</v>
      </c>
      <c r="B1709">
        <v>7</v>
      </c>
      <c r="C1709" t="s">
        <v>21821</v>
      </c>
      <c r="D1709" t="s">
        <v>88</v>
      </c>
      <c r="E1709" t="s">
        <v>11515</v>
      </c>
      <c r="F1709">
        <v>2</v>
      </c>
      <c r="G1709">
        <v>2014</v>
      </c>
      <c r="H1709" t="s">
        <v>46</v>
      </c>
      <c r="I1709">
        <v>29.5</v>
      </c>
      <c r="J1709">
        <v>21.4407009841009</v>
      </c>
      <c r="K1709">
        <v>38.085380350451899</v>
      </c>
      <c r="L1709">
        <v>467</v>
      </c>
      <c r="M1709">
        <v>1018</v>
      </c>
      <c r="N1709">
        <v>4.62744813382748</v>
      </c>
    </row>
    <row r="1710" spans="1:14" x14ac:dyDescent="0.25">
      <c r="A1710" s="20" t="s">
        <v>11846</v>
      </c>
      <c r="B1710">
        <v>7</v>
      </c>
      <c r="C1710" t="s">
        <v>21821</v>
      </c>
      <c r="D1710" t="s">
        <v>88</v>
      </c>
      <c r="E1710" t="s">
        <v>11515</v>
      </c>
      <c r="F1710">
        <v>3</v>
      </c>
      <c r="G1710">
        <v>2014</v>
      </c>
      <c r="H1710" t="s">
        <v>46</v>
      </c>
      <c r="I1710">
        <v>27.8</v>
      </c>
      <c r="J1710">
        <v>22.1352830835616</v>
      </c>
      <c r="K1710">
        <v>33.781108692645802</v>
      </c>
      <c r="L1710">
        <v>733</v>
      </c>
      <c r="M1710">
        <v>1618</v>
      </c>
      <c r="N1710">
        <v>3.6935842757655899</v>
      </c>
    </row>
    <row r="1711" spans="1:14" x14ac:dyDescent="0.25">
      <c r="A1711" s="20" t="s">
        <v>11847</v>
      </c>
      <c r="B1711">
        <v>7</v>
      </c>
      <c r="C1711" t="s">
        <v>21821</v>
      </c>
      <c r="D1711" t="s">
        <v>88</v>
      </c>
      <c r="E1711" t="s">
        <v>11515</v>
      </c>
      <c r="F1711">
        <v>4</v>
      </c>
      <c r="G1711">
        <v>2014</v>
      </c>
      <c r="H1711" t="s">
        <v>46</v>
      </c>
      <c r="I1711">
        <v>26.6</v>
      </c>
      <c r="J1711">
        <v>22.198118577499098</v>
      </c>
      <c r="K1711">
        <v>31.335439688389702</v>
      </c>
      <c r="L1711">
        <v>587</v>
      </c>
      <c r="M1711">
        <v>1435</v>
      </c>
      <c r="N1711">
        <v>4.12744171706498</v>
      </c>
    </row>
    <row r="1712" spans="1:14" x14ac:dyDescent="0.25">
      <c r="A1712" s="20" t="s">
        <v>11848</v>
      </c>
      <c r="B1712">
        <v>7</v>
      </c>
      <c r="C1712" t="s">
        <v>21821</v>
      </c>
      <c r="D1712" t="s">
        <v>88</v>
      </c>
      <c r="E1712" t="s">
        <v>11515</v>
      </c>
      <c r="F1712">
        <v>5</v>
      </c>
      <c r="G1712">
        <v>2014</v>
      </c>
      <c r="H1712" t="s">
        <v>46</v>
      </c>
      <c r="I1712">
        <v>21.1</v>
      </c>
      <c r="J1712">
        <v>18.408579100930499</v>
      </c>
      <c r="K1712">
        <v>23.920280549237798</v>
      </c>
      <c r="L1712">
        <v>547</v>
      </c>
      <c r="M1712">
        <v>1499</v>
      </c>
      <c r="N1712">
        <v>4.2756912480901299</v>
      </c>
    </row>
    <row r="1713" spans="1:14" x14ac:dyDescent="0.25">
      <c r="A1713" s="20" t="s">
        <v>11849</v>
      </c>
      <c r="B1713">
        <v>7</v>
      </c>
      <c r="C1713" t="s">
        <v>21821</v>
      </c>
      <c r="D1713" t="s">
        <v>88</v>
      </c>
      <c r="E1713" t="s">
        <v>11515</v>
      </c>
      <c r="F1713">
        <v>1</v>
      </c>
      <c r="G1713">
        <v>2014</v>
      </c>
      <c r="H1713" t="s">
        <v>47</v>
      </c>
      <c r="I1713">
        <v>22.4</v>
      </c>
      <c r="J1713">
        <v>18.855541814051801</v>
      </c>
      <c r="K1713">
        <v>26.165968213210601</v>
      </c>
      <c r="L1713">
        <v>906</v>
      </c>
      <c r="M1713">
        <v>2274</v>
      </c>
      <c r="N1713">
        <v>3.3222774709254801</v>
      </c>
    </row>
    <row r="1714" spans="1:14" x14ac:dyDescent="0.25">
      <c r="A1714" s="20" t="s">
        <v>11850</v>
      </c>
      <c r="B1714">
        <v>7</v>
      </c>
      <c r="C1714" t="s">
        <v>21821</v>
      </c>
      <c r="D1714" t="s">
        <v>88</v>
      </c>
      <c r="E1714" t="s">
        <v>11515</v>
      </c>
      <c r="F1714">
        <v>2</v>
      </c>
      <c r="G1714">
        <v>2014</v>
      </c>
      <c r="H1714" t="s">
        <v>47</v>
      </c>
      <c r="I1714">
        <v>22.4</v>
      </c>
      <c r="J1714">
        <v>19.3289897343736</v>
      </c>
      <c r="K1714">
        <v>25.602015043549599</v>
      </c>
      <c r="L1714">
        <v>982</v>
      </c>
      <c r="M1714">
        <v>2419</v>
      </c>
      <c r="N1714">
        <v>3.19112823136301</v>
      </c>
    </row>
    <row r="1715" spans="1:14" x14ac:dyDescent="0.25">
      <c r="A1715" s="20" t="s">
        <v>11851</v>
      </c>
      <c r="B1715">
        <v>7</v>
      </c>
      <c r="C1715" t="s">
        <v>21821</v>
      </c>
      <c r="D1715" t="s">
        <v>88</v>
      </c>
      <c r="E1715" t="s">
        <v>11515</v>
      </c>
      <c r="F1715">
        <v>3</v>
      </c>
      <c r="G1715">
        <v>2014</v>
      </c>
      <c r="H1715" t="s">
        <v>47</v>
      </c>
      <c r="I1715">
        <v>23.9</v>
      </c>
      <c r="J1715">
        <v>20.765009922358701</v>
      </c>
      <c r="K1715">
        <v>27.167975417413601</v>
      </c>
      <c r="L1715">
        <v>870</v>
      </c>
      <c r="M1715">
        <v>2060</v>
      </c>
      <c r="N1715">
        <v>3.3903175181040499</v>
      </c>
    </row>
    <row r="1716" spans="1:14" x14ac:dyDescent="0.25">
      <c r="A1716" s="20" t="s">
        <v>11852</v>
      </c>
      <c r="B1716">
        <v>7</v>
      </c>
      <c r="C1716" t="s">
        <v>21821</v>
      </c>
      <c r="D1716" t="s">
        <v>88</v>
      </c>
      <c r="E1716" t="s">
        <v>11515</v>
      </c>
      <c r="F1716">
        <v>4</v>
      </c>
      <c r="G1716">
        <v>2014</v>
      </c>
      <c r="H1716" t="s">
        <v>47</v>
      </c>
      <c r="I1716">
        <v>20.5</v>
      </c>
      <c r="J1716">
        <v>18.052772972247499</v>
      </c>
      <c r="K1716">
        <v>23.101855507070098</v>
      </c>
      <c r="L1716">
        <v>945</v>
      </c>
      <c r="M1716">
        <v>2523</v>
      </c>
      <c r="N1716">
        <v>3.2530002431617802</v>
      </c>
    </row>
    <row r="1717" spans="1:14" x14ac:dyDescent="0.25">
      <c r="A1717" s="20" t="s">
        <v>11853</v>
      </c>
      <c r="B1717">
        <v>7</v>
      </c>
      <c r="C1717" t="s">
        <v>21821</v>
      </c>
      <c r="D1717" t="s">
        <v>88</v>
      </c>
      <c r="E1717" t="s">
        <v>11515</v>
      </c>
      <c r="F1717">
        <v>5</v>
      </c>
      <c r="G1717">
        <v>2014</v>
      </c>
      <c r="H1717" t="s">
        <v>47</v>
      </c>
      <c r="I1717">
        <v>19.899999999999999</v>
      </c>
      <c r="J1717">
        <v>19.1140203611908</v>
      </c>
      <c r="K1717">
        <v>20.7966224376589</v>
      </c>
      <c r="L1717">
        <v>4688</v>
      </c>
      <c r="M1717">
        <v>13936</v>
      </c>
      <c r="N1717">
        <v>1.4605155945924599</v>
      </c>
    </row>
    <row r="1718" spans="1:14" x14ac:dyDescent="0.25">
      <c r="A1718" s="20" t="s">
        <v>11854</v>
      </c>
      <c r="B1718">
        <v>7</v>
      </c>
      <c r="C1718" t="s">
        <v>21821</v>
      </c>
      <c r="D1718" t="s">
        <v>88</v>
      </c>
      <c r="E1718" t="s">
        <v>11515</v>
      </c>
      <c r="F1718">
        <v>1</v>
      </c>
      <c r="G1718">
        <v>2014</v>
      </c>
      <c r="H1718" t="s">
        <v>48</v>
      </c>
      <c r="I1718">
        <v>36</v>
      </c>
      <c r="J1718">
        <v>21.9327817152646</v>
      </c>
      <c r="K1718">
        <v>51.440524344483997</v>
      </c>
      <c r="L1718">
        <v>234</v>
      </c>
      <c r="M1718">
        <v>500</v>
      </c>
      <c r="N1718">
        <v>6.5372045046061302</v>
      </c>
    </row>
    <row r="1719" spans="1:14" x14ac:dyDescent="0.25">
      <c r="A1719" s="20" t="s">
        <v>11855</v>
      </c>
      <c r="B1719">
        <v>7</v>
      </c>
      <c r="C1719" t="s">
        <v>21821</v>
      </c>
      <c r="D1719" t="s">
        <v>88</v>
      </c>
      <c r="E1719" t="s">
        <v>11515</v>
      </c>
      <c r="F1719">
        <v>2</v>
      </c>
      <c r="G1719">
        <v>2014</v>
      </c>
      <c r="H1719" t="s">
        <v>48</v>
      </c>
      <c r="I1719">
        <v>20.7</v>
      </c>
      <c r="J1719">
        <v>16.229173946347899</v>
      </c>
      <c r="K1719">
        <v>25.494667476562999</v>
      </c>
      <c r="L1719">
        <v>556</v>
      </c>
      <c r="M1719">
        <v>1222</v>
      </c>
      <c r="N1719">
        <v>4.2409446483998501</v>
      </c>
    </row>
    <row r="1720" spans="1:14" x14ac:dyDescent="0.25">
      <c r="A1720" s="20" t="s">
        <v>11856</v>
      </c>
      <c r="B1720">
        <v>7</v>
      </c>
      <c r="C1720" t="s">
        <v>21821</v>
      </c>
      <c r="D1720" t="s">
        <v>88</v>
      </c>
      <c r="E1720" t="s">
        <v>11515</v>
      </c>
      <c r="F1720">
        <v>3</v>
      </c>
      <c r="G1720">
        <v>2014</v>
      </c>
      <c r="H1720" t="s">
        <v>48</v>
      </c>
      <c r="I1720">
        <v>21.5</v>
      </c>
      <c r="J1720">
        <v>16.058002445922</v>
      </c>
      <c r="K1720">
        <v>27.325276726925001</v>
      </c>
      <c r="L1720">
        <v>419</v>
      </c>
      <c r="M1720">
        <v>943</v>
      </c>
      <c r="N1720">
        <v>4.88531968746031</v>
      </c>
    </row>
    <row r="1721" spans="1:14" x14ac:dyDescent="0.25">
      <c r="A1721" s="20" t="s">
        <v>11857</v>
      </c>
      <c r="B1721">
        <v>7</v>
      </c>
      <c r="C1721" t="s">
        <v>21821</v>
      </c>
      <c r="D1721" t="s">
        <v>88</v>
      </c>
      <c r="E1721" t="s">
        <v>11515</v>
      </c>
      <c r="F1721">
        <v>4</v>
      </c>
      <c r="G1721">
        <v>2014</v>
      </c>
      <c r="H1721" t="s">
        <v>48</v>
      </c>
      <c r="I1721">
        <v>28.4</v>
      </c>
      <c r="J1721">
        <v>22.688466384618799</v>
      </c>
      <c r="K1721">
        <v>34.408169616538999</v>
      </c>
      <c r="L1721">
        <v>695</v>
      </c>
      <c r="M1721">
        <v>1510</v>
      </c>
      <c r="N1721">
        <v>3.7932162090544099</v>
      </c>
    </row>
    <row r="1722" spans="1:14" x14ac:dyDescent="0.25">
      <c r="A1722" s="20" t="s">
        <v>11858</v>
      </c>
      <c r="B1722">
        <v>7</v>
      </c>
      <c r="C1722" t="s">
        <v>21821</v>
      </c>
      <c r="D1722" t="s">
        <v>88</v>
      </c>
      <c r="E1722" t="s">
        <v>11515</v>
      </c>
      <c r="F1722">
        <v>5</v>
      </c>
      <c r="G1722">
        <v>2014</v>
      </c>
      <c r="H1722" t="s">
        <v>48</v>
      </c>
      <c r="I1722">
        <v>19.100000000000001</v>
      </c>
      <c r="J1722">
        <v>17.062783351888299</v>
      </c>
      <c r="K1722">
        <v>21.2231189291115</v>
      </c>
      <c r="L1722">
        <v>1225</v>
      </c>
      <c r="M1722">
        <v>2901</v>
      </c>
      <c r="N1722">
        <v>2.8571428571428599</v>
      </c>
    </row>
    <row r="1723" spans="1:14" x14ac:dyDescent="0.25">
      <c r="A1723" s="20" t="s">
        <v>11859</v>
      </c>
      <c r="B1723">
        <v>7</v>
      </c>
      <c r="C1723" t="s">
        <v>21821</v>
      </c>
      <c r="D1723" t="s">
        <v>88</v>
      </c>
      <c r="E1723" t="s">
        <v>11515</v>
      </c>
      <c r="F1723">
        <v>1</v>
      </c>
      <c r="G1723">
        <v>2014</v>
      </c>
      <c r="H1723" t="s">
        <v>49</v>
      </c>
      <c r="I1723">
        <v>34</v>
      </c>
      <c r="J1723">
        <v>24.159327482229099</v>
      </c>
      <c r="K1723">
        <v>44.649413016275297</v>
      </c>
      <c r="L1723">
        <v>419</v>
      </c>
      <c r="M1723">
        <v>886</v>
      </c>
      <c r="N1723">
        <v>4.88531968746031</v>
      </c>
    </row>
    <row r="1724" spans="1:14" x14ac:dyDescent="0.25">
      <c r="A1724" s="20" t="s">
        <v>11860</v>
      </c>
      <c r="B1724">
        <v>7</v>
      </c>
      <c r="C1724" t="s">
        <v>21821</v>
      </c>
      <c r="D1724" t="s">
        <v>88</v>
      </c>
      <c r="E1724" t="s">
        <v>11515</v>
      </c>
      <c r="F1724">
        <v>2</v>
      </c>
      <c r="G1724">
        <v>2014</v>
      </c>
      <c r="H1724" t="s">
        <v>49</v>
      </c>
      <c r="I1724">
        <v>26</v>
      </c>
      <c r="J1724">
        <v>20.593756360634099</v>
      </c>
      <c r="K1724">
        <v>31.829406398467398</v>
      </c>
      <c r="L1724">
        <v>288</v>
      </c>
      <c r="M1724">
        <v>572</v>
      </c>
      <c r="N1724">
        <v>5.8925565098878998</v>
      </c>
    </row>
    <row r="1725" spans="1:14" x14ac:dyDescent="0.25">
      <c r="A1725" s="20" t="s">
        <v>11861</v>
      </c>
      <c r="B1725">
        <v>7</v>
      </c>
      <c r="C1725" t="s">
        <v>21821</v>
      </c>
      <c r="D1725" t="s">
        <v>88</v>
      </c>
      <c r="E1725" t="s">
        <v>11515</v>
      </c>
      <c r="F1725">
        <v>3</v>
      </c>
      <c r="G1725">
        <v>2014</v>
      </c>
      <c r="H1725" t="s">
        <v>49</v>
      </c>
      <c r="I1725">
        <v>22.2</v>
      </c>
      <c r="J1725">
        <v>18.4694462537277</v>
      </c>
      <c r="K1725">
        <v>26.122276500329299</v>
      </c>
      <c r="L1725">
        <v>404</v>
      </c>
      <c r="M1725">
        <v>852</v>
      </c>
      <c r="N1725">
        <v>4.9751859510499497</v>
      </c>
    </row>
    <row r="1726" spans="1:14" x14ac:dyDescent="0.25">
      <c r="A1726" s="20" t="s">
        <v>11862</v>
      </c>
      <c r="B1726">
        <v>7</v>
      </c>
      <c r="C1726" t="s">
        <v>21821</v>
      </c>
      <c r="D1726" t="s">
        <v>88</v>
      </c>
      <c r="E1726" t="s">
        <v>11515</v>
      </c>
      <c r="F1726">
        <v>4</v>
      </c>
      <c r="G1726">
        <v>2014</v>
      </c>
      <c r="H1726" t="s">
        <v>49</v>
      </c>
      <c r="I1726">
        <v>23.2</v>
      </c>
      <c r="J1726">
        <v>19.820226454630198</v>
      </c>
      <c r="K1726">
        <v>26.693343895343901</v>
      </c>
      <c r="L1726">
        <v>768</v>
      </c>
      <c r="M1726">
        <v>1702</v>
      </c>
      <c r="N1726">
        <v>3.60843918243516</v>
      </c>
    </row>
    <row r="1727" spans="1:14" x14ac:dyDescent="0.25">
      <c r="A1727" s="20" t="s">
        <v>11863</v>
      </c>
      <c r="B1727">
        <v>7</v>
      </c>
      <c r="C1727" t="s">
        <v>21821</v>
      </c>
      <c r="D1727" t="s">
        <v>88</v>
      </c>
      <c r="E1727" t="s">
        <v>11515</v>
      </c>
      <c r="F1727">
        <v>5</v>
      </c>
      <c r="G1727">
        <v>2014</v>
      </c>
      <c r="H1727" t="s">
        <v>49</v>
      </c>
      <c r="I1727">
        <v>22.6</v>
      </c>
      <c r="J1727">
        <v>19.467238862724699</v>
      </c>
      <c r="K1727">
        <v>26.035008916617102</v>
      </c>
      <c r="L1727">
        <v>534</v>
      </c>
      <c r="M1727">
        <v>1196</v>
      </c>
      <c r="N1727">
        <v>4.3274232240791504</v>
      </c>
    </row>
    <row r="1728" spans="1:14" x14ac:dyDescent="0.25">
      <c r="A1728" s="20" t="s">
        <v>11864</v>
      </c>
      <c r="B1728">
        <v>7</v>
      </c>
      <c r="C1728" t="s">
        <v>21821</v>
      </c>
      <c r="D1728" t="s">
        <v>88</v>
      </c>
      <c r="E1728" t="s">
        <v>11515</v>
      </c>
      <c r="F1728">
        <v>1</v>
      </c>
      <c r="G1728">
        <v>2014</v>
      </c>
      <c r="H1728" t="s">
        <v>50</v>
      </c>
      <c r="I1728">
        <v>45.8</v>
      </c>
      <c r="J1728">
        <v>41.505647062819101</v>
      </c>
      <c r="K1728">
        <v>50.803807893744803</v>
      </c>
      <c r="L1728">
        <v>90</v>
      </c>
      <c r="M1728">
        <v>188</v>
      </c>
      <c r="N1728">
        <v>10.540925533894599</v>
      </c>
    </row>
    <row r="1729" spans="1:14" x14ac:dyDescent="0.25">
      <c r="A1729" s="20" t="s">
        <v>11865</v>
      </c>
      <c r="B1729">
        <v>7</v>
      </c>
      <c r="C1729" t="s">
        <v>21821</v>
      </c>
      <c r="D1729" t="s">
        <v>88</v>
      </c>
      <c r="E1729" t="s">
        <v>11515</v>
      </c>
      <c r="F1729">
        <v>2</v>
      </c>
      <c r="G1729">
        <v>2014</v>
      </c>
      <c r="H1729" t="s">
        <v>50</v>
      </c>
      <c r="I1729">
        <v>20</v>
      </c>
      <c r="J1729">
        <v>12.1758690878707</v>
      </c>
      <c r="K1729">
        <v>28.573387343040199</v>
      </c>
      <c r="L1729">
        <v>206</v>
      </c>
      <c r="M1729">
        <v>528</v>
      </c>
      <c r="N1729">
        <v>6.9673301429161798</v>
      </c>
    </row>
    <row r="1730" spans="1:14" x14ac:dyDescent="0.25">
      <c r="A1730" s="20" t="s">
        <v>11866</v>
      </c>
      <c r="B1730">
        <v>7</v>
      </c>
      <c r="C1730" t="s">
        <v>21821</v>
      </c>
      <c r="D1730" t="s">
        <v>88</v>
      </c>
      <c r="E1730" t="s">
        <v>11515</v>
      </c>
      <c r="F1730">
        <v>3</v>
      </c>
      <c r="G1730">
        <v>2014</v>
      </c>
      <c r="H1730" t="s">
        <v>50</v>
      </c>
      <c r="I1730">
        <v>18.600000000000001</v>
      </c>
      <c r="J1730">
        <v>13.5135060774245</v>
      </c>
      <c r="K1730">
        <v>24.252880479915</v>
      </c>
      <c r="L1730">
        <v>168</v>
      </c>
      <c r="M1730">
        <v>387</v>
      </c>
      <c r="N1730">
        <v>7.7151674981046003</v>
      </c>
    </row>
    <row r="1731" spans="1:14" x14ac:dyDescent="0.25">
      <c r="A1731" s="20" t="s">
        <v>11867</v>
      </c>
      <c r="B1731">
        <v>7</v>
      </c>
      <c r="C1731" t="s">
        <v>21821</v>
      </c>
      <c r="D1731" t="s">
        <v>88</v>
      </c>
      <c r="E1731" t="s">
        <v>11515</v>
      </c>
      <c r="F1731">
        <v>4</v>
      </c>
      <c r="G1731">
        <v>2014</v>
      </c>
      <c r="H1731" t="s">
        <v>50</v>
      </c>
      <c r="I1731">
        <v>21.8</v>
      </c>
      <c r="J1731">
        <v>15.4826869705904</v>
      </c>
      <c r="K1731">
        <v>28.617210354295999</v>
      </c>
      <c r="L1731">
        <v>356</v>
      </c>
      <c r="M1731">
        <v>888</v>
      </c>
      <c r="N1731">
        <v>5.2999894000317997</v>
      </c>
    </row>
    <row r="1732" spans="1:14" x14ac:dyDescent="0.25">
      <c r="A1732" s="20" t="s">
        <v>11868</v>
      </c>
      <c r="B1732">
        <v>7</v>
      </c>
      <c r="C1732" t="s">
        <v>21821</v>
      </c>
      <c r="D1732" t="s">
        <v>88</v>
      </c>
      <c r="E1732" t="s">
        <v>11515</v>
      </c>
      <c r="F1732">
        <v>5</v>
      </c>
      <c r="G1732">
        <v>2014</v>
      </c>
      <c r="H1732" t="s">
        <v>50</v>
      </c>
      <c r="I1732">
        <v>16.600000000000001</v>
      </c>
      <c r="J1732">
        <v>14.240926341528899</v>
      </c>
      <c r="K1732">
        <v>19.1007513354261</v>
      </c>
      <c r="L1732">
        <v>736</v>
      </c>
      <c r="M1732">
        <v>2058</v>
      </c>
      <c r="N1732">
        <v>3.6860489038724298</v>
      </c>
    </row>
    <row r="1733" spans="1:14" x14ac:dyDescent="0.25">
      <c r="A1733" s="20" t="s">
        <v>11869</v>
      </c>
      <c r="B1733">
        <v>7</v>
      </c>
      <c r="C1733" t="s">
        <v>21821</v>
      </c>
      <c r="D1733" t="s">
        <v>88</v>
      </c>
      <c r="E1733" t="s">
        <v>11515</v>
      </c>
      <c r="F1733">
        <v>1</v>
      </c>
      <c r="G1733">
        <v>2014</v>
      </c>
      <c r="H1733" t="s">
        <v>51</v>
      </c>
      <c r="I1733">
        <v>17</v>
      </c>
      <c r="J1733">
        <v>13.0406796555241</v>
      </c>
      <c r="K1733">
        <v>21.433342733698499</v>
      </c>
      <c r="L1733">
        <v>142</v>
      </c>
      <c r="M1733">
        <v>313</v>
      </c>
      <c r="N1733">
        <v>8.3918135829668898</v>
      </c>
    </row>
    <row r="1734" spans="1:14" x14ac:dyDescent="0.25">
      <c r="A1734" s="20" t="s">
        <v>11870</v>
      </c>
      <c r="B1734">
        <v>7</v>
      </c>
      <c r="C1734" t="s">
        <v>21821</v>
      </c>
      <c r="D1734" t="s">
        <v>88</v>
      </c>
      <c r="E1734" t="s">
        <v>11515</v>
      </c>
      <c r="F1734">
        <v>2</v>
      </c>
      <c r="G1734">
        <v>2014</v>
      </c>
      <c r="H1734" t="s">
        <v>51</v>
      </c>
      <c r="I1734">
        <v>39.1</v>
      </c>
      <c r="J1734">
        <v>26.496221511767899</v>
      </c>
      <c r="K1734">
        <v>52.733454430088301</v>
      </c>
      <c r="L1734">
        <v>323</v>
      </c>
      <c r="M1734">
        <v>723</v>
      </c>
      <c r="N1734">
        <v>5.5641488407465696</v>
      </c>
    </row>
    <row r="1735" spans="1:14" x14ac:dyDescent="0.25">
      <c r="A1735" s="20" t="s">
        <v>11871</v>
      </c>
      <c r="B1735">
        <v>7</v>
      </c>
      <c r="C1735" t="s">
        <v>21821</v>
      </c>
      <c r="D1735" t="s">
        <v>88</v>
      </c>
      <c r="E1735" t="s">
        <v>11515</v>
      </c>
      <c r="F1735">
        <v>3</v>
      </c>
      <c r="G1735">
        <v>2014</v>
      </c>
      <c r="H1735" t="s">
        <v>51</v>
      </c>
      <c r="I1735">
        <v>20.100000000000001</v>
      </c>
      <c r="J1735">
        <v>14.7097852445802</v>
      </c>
      <c r="K1735">
        <v>25.890639056153901</v>
      </c>
      <c r="L1735">
        <v>399</v>
      </c>
      <c r="M1735">
        <v>902</v>
      </c>
      <c r="N1735">
        <v>5.00626174321759</v>
      </c>
    </row>
    <row r="1736" spans="1:14" x14ac:dyDescent="0.25">
      <c r="A1736" s="20" t="s">
        <v>11872</v>
      </c>
      <c r="B1736">
        <v>7</v>
      </c>
      <c r="C1736" t="s">
        <v>21821</v>
      </c>
      <c r="D1736" t="s">
        <v>88</v>
      </c>
      <c r="E1736" t="s">
        <v>11515</v>
      </c>
      <c r="F1736">
        <v>4</v>
      </c>
      <c r="G1736">
        <v>2014</v>
      </c>
      <c r="H1736" t="s">
        <v>51</v>
      </c>
      <c r="I1736">
        <v>24.1</v>
      </c>
      <c r="J1736">
        <v>18.642935546745701</v>
      </c>
      <c r="K1736">
        <v>29.923318493160401</v>
      </c>
      <c r="L1736">
        <v>517</v>
      </c>
      <c r="M1736">
        <v>1170</v>
      </c>
      <c r="N1736">
        <v>4.3979949713354296</v>
      </c>
    </row>
    <row r="1737" spans="1:14" x14ac:dyDescent="0.25">
      <c r="A1737" s="20" t="s">
        <v>11873</v>
      </c>
      <c r="B1737">
        <v>7</v>
      </c>
      <c r="C1737" t="s">
        <v>21821</v>
      </c>
      <c r="D1737" t="s">
        <v>88</v>
      </c>
      <c r="E1737" t="s">
        <v>11515</v>
      </c>
      <c r="F1737">
        <v>5</v>
      </c>
      <c r="G1737">
        <v>2014</v>
      </c>
      <c r="H1737" t="s">
        <v>51</v>
      </c>
      <c r="I1737">
        <v>19.399999999999999</v>
      </c>
      <c r="J1737">
        <v>16.102017794590399</v>
      </c>
      <c r="K1737">
        <v>22.8563060652627</v>
      </c>
      <c r="L1737">
        <v>1220</v>
      </c>
      <c r="M1737">
        <v>2860</v>
      </c>
      <c r="N1737">
        <v>2.8629916715693402</v>
      </c>
    </row>
    <row r="1738" spans="1:14" x14ac:dyDescent="0.25">
      <c r="A1738" s="20" t="s">
        <v>21129</v>
      </c>
      <c r="B1738">
        <v>7</v>
      </c>
      <c r="C1738" t="s">
        <v>21821</v>
      </c>
      <c r="D1738" t="s">
        <v>90</v>
      </c>
      <c r="E1738" t="s">
        <v>20336</v>
      </c>
      <c r="F1738">
        <v>2</v>
      </c>
      <c r="G1738">
        <v>2014</v>
      </c>
      <c r="H1738" t="s">
        <v>52</v>
      </c>
      <c r="I1738">
        <v>-5.88703267008695</v>
      </c>
      <c r="J1738">
        <v>-19.52</v>
      </c>
      <c r="K1738">
        <v>7.7460000000000004</v>
      </c>
      <c r="L1738">
        <v>582</v>
      </c>
      <c r="M1738" t="s">
        <v>44</v>
      </c>
      <c r="N1738">
        <v>4.1451333614483898</v>
      </c>
    </row>
    <row r="1739" spans="1:14" x14ac:dyDescent="0.25">
      <c r="A1739" s="20" t="s">
        <v>21130</v>
      </c>
      <c r="B1739">
        <v>7</v>
      </c>
      <c r="C1739" t="s">
        <v>21821</v>
      </c>
      <c r="D1739" t="s">
        <v>90</v>
      </c>
      <c r="E1739" t="s">
        <v>20336</v>
      </c>
      <c r="F1739">
        <v>3</v>
      </c>
      <c r="G1739">
        <v>2014</v>
      </c>
      <c r="H1739" t="s">
        <v>52</v>
      </c>
      <c r="I1739">
        <v>-9.1993540805353309</v>
      </c>
      <c r="J1739">
        <v>-23.068999999999999</v>
      </c>
      <c r="K1739">
        <v>4.67</v>
      </c>
      <c r="L1739">
        <v>375</v>
      </c>
      <c r="M1739" t="s">
        <v>44</v>
      </c>
      <c r="N1739">
        <v>5.1639777949432197</v>
      </c>
    </row>
    <row r="1740" spans="1:14" x14ac:dyDescent="0.25">
      <c r="A1740" s="20" t="s">
        <v>21131</v>
      </c>
      <c r="B1740">
        <v>7</v>
      </c>
      <c r="C1740" t="s">
        <v>21821</v>
      </c>
      <c r="D1740" t="s">
        <v>90</v>
      </c>
      <c r="E1740" t="s">
        <v>20336</v>
      </c>
      <c r="F1740">
        <v>4</v>
      </c>
      <c r="G1740">
        <v>2014</v>
      </c>
      <c r="H1740" t="s">
        <v>52</v>
      </c>
      <c r="I1740">
        <v>-6.4970630777212799</v>
      </c>
      <c r="J1740">
        <v>-19.917000000000002</v>
      </c>
      <c r="K1740">
        <v>6.923</v>
      </c>
      <c r="L1740">
        <v>682</v>
      </c>
      <c r="M1740" t="s">
        <v>44</v>
      </c>
      <c r="N1740">
        <v>3.8291979053374199</v>
      </c>
    </row>
    <row r="1741" spans="1:14" x14ac:dyDescent="0.25">
      <c r="A1741" s="20" t="s">
        <v>21132</v>
      </c>
      <c r="B1741">
        <v>7</v>
      </c>
      <c r="C1741" t="s">
        <v>21821</v>
      </c>
      <c r="D1741" t="s">
        <v>90</v>
      </c>
      <c r="E1741" t="s">
        <v>20336</v>
      </c>
      <c r="F1741">
        <v>5</v>
      </c>
      <c r="G1741">
        <v>2014</v>
      </c>
      <c r="H1741" t="s">
        <v>52</v>
      </c>
      <c r="I1741">
        <v>-11.5503553844528</v>
      </c>
      <c r="J1741">
        <v>-25.85</v>
      </c>
      <c r="K1741">
        <v>2.7490000000000001</v>
      </c>
      <c r="L1741">
        <v>115</v>
      </c>
      <c r="M1741" t="s">
        <v>44</v>
      </c>
      <c r="N1741">
        <v>9.3250480824031392</v>
      </c>
    </row>
    <row r="1742" spans="1:14" x14ac:dyDescent="0.25">
      <c r="A1742" s="20" t="s">
        <v>21133</v>
      </c>
      <c r="B1742">
        <v>7</v>
      </c>
      <c r="C1742" t="s">
        <v>21821</v>
      </c>
      <c r="D1742" t="s">
        <v>90</v>
      </c>
      <c r="E1742" t="s">
        <v>20336</v>
      </c>
      <c r="F1742">
        <v>2</v>
      </c>
      <c r="G1742">
        <v>2014</v>
      </c>
      <c r="H1742" t="s">
        <v>53</v>
      </c>
      <c r="I1742" t="s">
        <v>44</v>
      </c>
      <c r="J1742" t="s">
        <v>44</v>
      </c>
      <c r="K1742" t="s">
        <v>44</v>
      </c>
      <c r="L1742">
        <v>267</v>
      </c>
      <c r="M1742" t="s">
        <v>44</v>
      </c>
      <c r="N1742">
        <v>6.1199006136210503</v>
      </c>
    </row>
    <row r="1743" spans="1:14" x14ac:dyDescent="0.25">
      <c r="A1743" s="20" t="s">
        <v>21134</v>
      </c>
      <c r="B1743">
        <v>7</v>
      </c>
      <c r="C1743" t="s">
        <v>21821</v>
      </c>
      <c r="D1743" t="s">
        <v>90</v>
      </c>
      <c r="E1743" t="s">
        <v>20336</v>
      </c>
      <c r="F1743">
        <v>3</v>
      </c>
      <c r="G1743">
        <v>2014</v>
      </c>
      <c r="H1743" t="s">
        <v>53</v>
      </c>
      <c r="I1743" t="s">
        <v>44</v>
      </c>
      <c r="J1743" t="s">
        <v>44</v>
      </c>
      <c r="K1743" t="s">
        <v>44</v>
      </c>
      <c r="L1743">
        <v>496</v>
      </c>
      <c r="M1743" t="s">
        <v>44</v>
      </c>
      <c r="N1743">
        <v>4.4901325506693697</v>
      </c>
    </row>
    <row r="1744" spans="1:14" x14ac:dyDescent="0.25">
      <c r="A1744" s="20" t="s">
        <v>21135</v>
      </c>
      <c r="B1744">
        <v>7</v>
      </c>
      <c r="C1744" t="s">
        <v>21821</v>
      </c>
      <c r="D1744" t="s">
        <v>90</v>
      </c>
      <c r="E1744" t="s">
        <v>20336</v>
      </c>
      <c r="F1744">
        <v>4</v>
      </c>
      <c r="G1744">
        <v>2014</v>
      </c>
      <c r="H1744" t="s">
        <v>53</v>
      </c>
      <c r="I1744" t="s">
        <v>44</v>
      </c>
      <c r="J1744" t="s">
        <v>44</v>
      </c>
      <c r="K1744" t="s">
        <v>44</v>
      </c>
      <c r="L1744">
        <v>906</v>
      </c>
      <c r="M1744" t="s">
        <v>44</v>
      </c>
      <c r="N1744">
        <v>3.3222774709254801</v>
      </c>
    </row>
    <row r="1745" spans="1:14" x14ac:dyDescent="0.25">
      <c r="A1745" s="20" t="s">
        <v>21136</v>
      </c>
      <c r="B1745">
        <v>7</v>
      </c>
      <c r="C1745" t="s">
        <v>21821</v>
      </c>
      <c r="D1745" t="s">
        <v>90</v>
      </c>
      <c r="E1745" t="s">
        <v>20336</v>
      </c>
      <c r="F1745">
        <v>5</v>
      </c>
      <c r="G1745">
        <v>2014</v>
      </c>
      <c r="H1745" t="s">
        <v>53</v>
      </c>
      <c r="I1745" t="s">
        <v>44</v>
      </c>
      <c r="J1745" t="s">
        <v>44</v>
      </c>
      <c r="K1745" t="s">
        <v>44</v>
      </c>
      <c r="L1745">
        <v>1763</v>
      </c>
      <c r="M1745" t="s">
        <v>44</v>
      </c>
      <c r="N1745">
        <v>2.3816275411476999</v>
      </c>
    </row>
    <row r="1746" spans="1:14" x14ac:dyDescent="0.25">
      <c r="A1746" s="20" t="s">
        <v>12080</v>
      </c>
      <c r="B1746">
        <v>7</v>
      </c>
      <c r="C1746" t="s">
        <v>21821</v>
      </c>
      <c r="D1746" t="s">
        <v>90</v>
      </c>
      <c r="E1746" t="s">
        <v>20336</v>
      </c>
      <c r="F1746">
        <v>2</v>
      </c>
      <c r="G1746">
        <v>2014</v>
      </c>
      <c r="H1746" t="s">
        <v>34</v>
      </c>
      <c r="I1746">
        <v>-2.87852760518774E-2</v>
      </c>
      <c r="J1746">
        <v>-4.2160000000000002</v>
      </c>
      <c r="K1746">
        <v>4.1580000000000004</v>
      </c>
      <c r="L1746">
        <v>1064</v>
      </c>
      <c r="M1746" t="s">
        <v>44</v>
      </c>
      <c r="N1746">
        <v>3.0656966974248299</v>
      </c>
    </row>
    <row r="1747" spans="1:14" x14ac:dyDescent="0.25">
      <c r="A1747" s="20" t="s">
        <v>21137</v>
      </c>
      <c r="B1747">
        <v>7</v>
      </c>
      <c r="C1747" t="s">
        <v>21821</v>
      </c>
      <c r="D1747" t="s">
        <v>90</v>
      </c>
      <c r="E1747" t="s">
        <v>20336</v>
      </c>
      <c r="F1747">
        <v>2</v>
      </c>
      <c r="G1747">
        <v>2014</v>
      </c>
      <c r="H1747" t="s">
        <v>54</v>
      </c>
      <c r="I1747">
        <v>0.553783100529607</v>
      </c>
      <c r="J1747">
        <v>-9.44</v>
      </c>
      <c r="K1747">
        <v>10.547000000000001</v>
      </c>
      <c r="L1747">
        <v>242</v>
      </c>
      <c r="M1747" t="s">
        <v>44</v>
      </c>
      <c r="N1747">
        <v>6.4282434653322502</v>
      </c>
    </row>
    <row r="1748" spans="1:14" x14ac:dyDescent="0.25">
      <c r="A1748" s="20" t="s">
        <v>21138</v>
      </c>
      <c r="B1748">
        <v>7</v>
      </c>
      <c r="C1748" t="s">
        <v>21821</v>
      </c>
      <c r="D1748" t="s">
        <v>90</v>
      </c>
      <c r="E1748" t="s">
        <v>20336</v>
      </c>
      <c r="F1748">
        <v>3</v>
      </c>
      <c r="G1748">
        <v>2014</v>
      </c>
      <c r="H1748" t="s">
        <v>54</v>
      </c>
      <c r="I1748">
        <v>1.1831029929592201</v>
      </c>
      <c r="J1748">
        <v>-8.5950000000000006</v>
      </c>
      <c r="K1748">
        <v>10.961</v>
      </c>
      <c r="L1748">
        <v>297</v>
      </c>
      <c r="M1748" t="s">
        <v>44</v>
      </c>
      <c r="N1748">
        <v>5.80258853185659</v>
      </c>
    </row>
    <row r="1749" spans="1:14" x14ac:dyDescent="0.25">
      <c r="A1749" s="20" t="s">
        <v>21139</v>
      </c>
      <c r="B1749">
        <v>7</v>
      </c>
      <c r="C1749" t="s">
        <v>21821</v>
      </c>
      <c r="D1749" t="s">
        <v>90</v>
      </c>
      <c r="E1749" t="s">
        <v>20336</v>
      </c>
      <c r="F1749">
        <v>4</v>
      </c>
      <c r="G1749">
        <v>2014</v>
      </c>
      <c r="H1749" t="s">
        <v>54</v>
      </c>
      <c r="I1749">
        <v>2.7289839826166902</v>
      </c>
      <c r="J1749">
        <v>-7.8659999999999997</v>
      </c>
      <c r="K1749">
        <v>13.323</v>
      </c>
      <c r="L1749">
        <v>282</v>
      </c>
      <c r="M1749" t="s">
        <v>44</v>
      </c>
      <c r="N1749">
        <v>5.95491334175414</v>
      </c>
    </row>
    <row r="1750" spans="1:14" x14ac:dyDescent="0.25">
      <c r="A1750" s="20" t="s">
        <v>21140</v>
      </c>
      <c r="B1750">
        <v>7</v>
      </c>
      <c r="C1750" t="s">
        <v>21821</v>
      </c>
      <c r="D1750" t="s">
        <v>90</v>
      </c>
      <c r="E1750" t="s">
        <v>20336</v>
      </c>
      <c r="F1750">
        <v>5</v>
      </c>
      <c r="G1750">
        <v>2014</v>
      </c>
      <c r="H1750" t="s">
        <v>54</v>
      </c>
      <c r="I1750">
        <v>0.49471188735208199</v>
      </c>
      <c r="J1750">
        <v>-11.302</v>
      </c>
      <c r="K1750">
        <v>12.292</v>
      </c>
      <c r="L1750">
        <v>70</v>
      </c>
      <c r="M1750" t="s">
        <v>44</v>
      </c>
      <c r="N1750">
        <v>11.952286093343901</v>
      </c>
    </row>
    <row r="1751" spans="1:14" x14ac:dyDescent="0.25">
      <c r="A1751" s="20" t="s">
        <v>12081</v>
      </c>
      <c r="B1751">
        <v>7</v>
      </c>
      <c r="C1751" t="s">
        <v>21821</v>
      </c>
      <c r="D1751" t="s">
        <v>90</v>
      </c>
      <c r="E1751" t="s">
        <v>20336</v>
      </c>
      <c r="F1751">
        <v>3</v>
      </c>
      <c r="G1751">
        <v>2014</v>
      </c>
      <c r="H1751" t="s">
        <v>34</v>
      </c>
      <c r="I1751">
        <v>-1.2316989965046901</v>
      </c>
      <c r="J1751">
        <v>-5.319</v>
      </c>
      <c r="K1751">
        <v>2.8559999999999999</v>
      </c>
      <c r="L1751">
        <v>1038</v>
      </c>
      <c r="M1751" t="s">
        <v>44</v>
      </c>
      <c r="N1751">
        <v>3.103854276221</v>
      </c>
    </row>
    <row r="1752" spans="1:14" x14ac:dyDescent="0.25">
      <c r="A1752" s="20" t="s">
        <v>21141</v>
      </c>
      <c r="B1752">
        <v>7</v>
      </c>
      <c r="C1752" t="s">
        <v>21821</v>
      </c>
      <c r="D1752" t="s">
        <v>90</v>
      </c>
      <c r="E1752" t="s">
        <v>20336</v>
      </c>
      <c r="F1752">
        <v>2</v>
      </c>
      <c r="G1752">
        <v>2014</v>
      </c>
      <c r="H1752" t="s">
        <v>55</v>
      </c>
      <c r="I1752">
        <v>1.4121844580508001</v>
      </c>
      <c r="J1752">
        <v>-3.9489999999999998</v>
      </c>
      <c r="K1752">
        <v>6.7729999999999997</v>
      </c>
      <c r="L1752">
        <v>826</v>
      </c>
      <c r="M1752" t="s">
        <v>44</v>
      </c>
      <c r="N1752">
        <v>3.4794450031961</v>
      </c>
    </row>
    <row r="1753" spans="1:14" x14ac:dyDescent="0.25">
      <c r="A1753" s="20" t="s">
        <v>21142</v>
      </c>
      <c r="B1753">
        <v>7</v>
      </c>
      <c r="C1753" t="s">
        <v>21821</v>
      </c>
      <c r="D1753" t="s">
        <v>90</v>
      </c>
      <c r="E1753" t="s">
        <v>20336</v>
      </c>
      <c r="F1753">
        <v>3</v>
      </c>
      <c r="G1753">
        <v>2014</v>
      </c>
      <c r="H1753" t="s">
        <v>55</v>
      </c>
      <c r="I1753">
        <v>2.2839429303034602</v>
      </c>
      <c r="J1753">
        <v>-3.298</v>
      </c>
      <c r="K1753">
        <v>7.8659999999999997</v>
      </c>
      <c r="L1753">
        <v>1377</v>
      </c>
      <c r="M1753" t="s">
        <v>44</v>
      </c>
      <c r="N1753">
        <v>2.6948402781814802</v>
      </c>
    </row>
    <row r="1754" spans="1:14" x14ac:dyDescent="0.25">
      <c r="A1754" s="20" t="s">
        <v>21143</v>
      </c>
      <c r="B1754">
        <v>7</v>
      </c>
      <c r="C1754" t="s">
        <v>21821</v>
      </c>
      <c r="D1754" t="s">
        <v>90</v>
      </c>
      <c r="E1754" t="s">
        <v>20336</v>
      </c>
      <c r="F1754">
        <v>4</v>
      </c>
      <c r="G1754">
        <v>2014</v>
      </c>
      <c r="H1754" t="s">
        <v>55</v>
      </c>
      <c r="I1754">
        <v>5.4003257920481902</v>
      </c>
      <c r="J1754">
        <v>-0.57899999999999996</v>
      </c>
      <c r="K1754">
        <v>11.379</v>
      </c>
      <c r="L1754">
        <v>1031</v>
      </c>
      <c r="M1754" t="s">
        <v>44</v>
      </c>
      <c r="N1754">
        <v>3.1143732993215001</v>
      </c>
    </row>
    <row r="1755" spans="1:14" x14ac:dyDescent="0.25">
      <c r="A1755" s="20" t="s">
        <v>21144</v>
      </c>
      <c r="B1755">
        <v>7</v>
      </c>
      <c r="C1755" t="s">
        <v>21821</v>
      </c>
      <c r="D1755" t="s">
        <v>90</v>
      </c>
      <c r="E1755" t="s">
        <v>20336</v>
      </c>
      <c r="F1755">
        <v>5</v>
      </c>
      <c r="G1755">
        <v>2014</v>
      </c>
      <c r="H1755" t="s">
        <v>55</v>
      </c>
      <c r="I1755">
        <v>1.53524677114825</v>
      </c>
      <c r="J1755">
        <v>-4.5940000000000003</v>
      </c>
      <c r="K1755">
        <v>7.665</v>
      </c>
      <c r="L1755">
        <v>485</v>
      </c>
      <c r="M1755" t="s">
        <v>44</v>
      </c>
      <c r="N1755">
        <v>4.5407660918649997</v>
      </c>
    </row>
    <row r="1756" spans="1:14" x14ac:dyDescent="0.25">
      <c r="A1756" s="20" t="s">
        <v>12082</v>
      </c>
      <c r="B1756">
        <v>7</v>
      </c>
      <c r="C1756" t="s">
        <v>21821</v>
      </c>
      <c r="D1756" t="s">
        <v>90</v>
      </c>
      <c r="E1756" t="s">
        <v>20336</v>
      </c>
      <c r="F1756">
        <v>4</v>
      </c>
      <c r="G1756">
        <v>2014</v>
      </c>
      <c r="H1756" t="s">
        <v>34</v>
      </c>
      <c r="I1756">
        <v>-1.87542047335853</v>
      </c>
      <c r="J1756">
        <v>-5.8730000000000002</v>
      </c>
      <c r="K1756">
        <v>2.1219999999999999</v>
      </c>
      <c r="L1756">
        <v>671</v>
      </c>
      <c r="M1756" t="s">
        <v>44</v>
      </c>
      <c r="N1756">
        <v>3.8604571824109102</v>
      </c>
    </row>
    <row r="1757" spans="1:14" x14ac:dyDescent="0.25">
      <c r="A1757" s="20" t="s">
        <v>21145</v>
      </c>
      <c r="B1757">
        <v>7</v>
      </c>
      <c r="C1757" t="s">
        <v>21821</v>
      </c>
      <c r="D1757" t="s">
        <v>90</v>
      </c>
      <c r="E1757" t="s">
        <v>20336</v>
      </c>
      <c r="F1757">
        <v>2</v>
      </c>
      <c r="G1757">
        <v>2014</v>
      </c>
      <c r="H1757" t="s">
        <v>56</v>
      </c>
      <c r="I1757">
        <v>16.035688067881701</v>
      </c>
      <c r="J1757">
        <v>-1.706</v>
      </c>
      <c r="K1757">
        <v>33.777000000000001</v>
      </c>
      <c r="L1757">
        <v>85</v>
      </c>
      <c r="M1757" t="s">
        <v>44</v>
      </c>
      <c r="N1757">
        <v>10.8465228909328</v>
      </c>
    </row>
    <row r="1758" spans="1:14" x14ac:dyDescent="0.25">
      <c r="A1758" s="20" t="s">
        <v>21146</v>
      </c>
      <c r="B1758">
        <v>7</v>
      </c>
      <c r="C1758" t="s">
        <v>21821</v>
      </c>
      <c r="D1758" t="s">
        <v>90</v>
      </c>
      <c r="E1758" t="s">
        <v>20336</v>
      </c>
      <c r="F1758">
        <v>3</v>
      </c>
      <c r="G1758">
        <v>2014</v>
      </c>
      <c r="H1758" t="s">
        <v>56</v>
      </c>
      <c r="I1758">
        <v>14.4796681670196</v>
      </c>
      <c r="J1758">
        <v>-3.9169999999999998</v>
      </c>
      <c r="K1758">
        <v>32.877000000000002</v>
      </c>
      <c r="L1758">
        <v>191</v>
      </c>
      <c r="M1758" t="s">
        <v>44</v>
      </c>
      <c r="N1758">
        <v>7.2357460529242204</v>
      </c>
    </row>
    <row r="1759" spans="1:14" x14ac:dyDescent="0.25">
      <c r="A1759" s="20" t="s">
        <v>21147</v>
      </c>
      <c r="B1759">
        <v>7</v>
      </c>
      <c r="C1759" t="s">
        <v>21821</v>
      </c>
      <c r="D1759" t="s">
        <v>90</v>
      </c>
      <c r="E1759" t="s">
        <v>20336</v>
      </c>
      <c r="F1759">
        <v>4</v>
      </c>
      <c r="G1759">
        <v>2014</v>
      </c>
      <c r="H1759" t="s">
        <v>56</v>
      </c>
      <c r="I1759">
        <v>5.87248193225048</v>
      </c>
      <c r="J1759">
        <v>-9.1189999999999998</v>
      </c>
      <c r="K1759">
        <v>20.864000000000001</v>
      </c>
      <c r="L1759">
        <v>53</v>
      </c>
      <c r="M1759" t="s">
        <v>44</v>
      </c>
      <c r="N1759">
        <v>13.7360563948689</v>
      </c>
    </row>
    <row r="1760" spans="1:14" x14ac:dyDescent="0.25">
      <c r="A1760" s="20" t="s">
        <v>21148</v>
      </c>
      <c r="B1760">
        <v>7</v>
      </c>
      <c r="C1760" t="s">
        <v>21821</v>
      </c>
      <c r="D1760" t="s">
        <v>90</v>
      </c>
      <c r="E1760" t="s">
        <v>20336</v>
      </c>
      <c r="F1760">
        <v>5</v>
      </c>
      <c r="G1760">
        <v>2014</v>
      </c>
      <c r="H1760" t="s">
        <v>56</v>
      </c>
      <c r="I1760">
        <v>6.0985370521828397</v>
      </c>
      <c r="J1760">
        <v>-6.3220000000000001</v>
      </c>
      <c r="K1760">
        <v>18.518999999999998</v>
      </c>
      <c r="L1760">
        <v>745</v>
      </c>
      <c r="M1760" t="s">
        <v>44</v>
      </c>
      <c r="N1760">
        <v>3.6637165272365602</v>
      </c>
    </row>
    <row r="1761" spans="1:14" x14ac:dyDescent="0.25">
      <c r="A1761" s="20" t="s">
        <v>12083</v>
      </c>
      <c r="B1761">
        <v>7</v>
      </c>
      <c r="C1761" t="s">
        <v>21821</v>
      </c>
      <c r="D1761" t="s">
        <v>90</v>
      </c>
      <c r="E1761" t="s">
        <v>20336</v>
      </c>
      <c r="F1761">
        <v>5</v>
      </c>
      <c r="G1761">
        <v>2014</v>
      </c>
      <c r="H1761" t="s">
        <v>34</v>
      </c>
      <c r="I1761">
        <v>-1.7975382043730299</v>
      </c>
      <c r="J1761">
        <v>-5.2889999999999997</v>
      </c>
      <c r="K1761">
        <v>1.694</v>
      </c>
      <c r="L1761">
        <v>1567</v>
      </c>
      <c r="M1761" t="s">
        <v>44</v>
      </c>
      <c r="N1761">
        <v>2.5261870341913801</v>
      </c>
    </row>
    <row r="1762" spans="1:14" x14ac:dyDescent="0.25">
      <c r="A1762" s="20" t="s">
        <v>21149</v>
      </c>
      <c r="B1762">
        <v>7</v>
      </c>
      <c r="C1762" t="s">
        <v>21821</v>
      </c>
      <c r="D1762" t="s">
        <v>90</v>
      </c>
      <c r="E1762" t="s">
        <v>20336</v>
      </c>
      <c r="F1762">
        <v>2</v>
      </c>
      <c r="G1762">
        <v>2014</v>
      </c>
      <c r="H1762" t="s">
        <v>57</v>
      </c>
      <c r="I1762">
        <v>3.0959239500493898</v>
      </c>
      <c r="J1762">
        <v>-11.601000000000001</v>
      </c>
      <c r="K1762">
        <v>17.792000000000002</v>
      </c>
      <c r="L1762">
        <v>113</v>
      </c>
      <c r="M1762" t="s">
        <v>44</v>
      </c>
      <c r="N1762">
        <v>9.4072086838359699</v>
      </c>
    </row>
    <row r="1763" spans="1:14" x14ac:dyDescent="0.25">
      <c r="A1763" s="20" t="s">
        <v>21150</v>
      </c>
      <c r="B1763">
        <v>7</v>
      </c>
      <c r="C1763" t="s">
        <v>21821</v>
      </c>
      <c r="D1763" t="s">
        <v>90</v>
      </c>
      <c r="E1763" t="s">
        <v>20336</v>
      </c>
      <c r="F1763">
        <v>3</v>
      </c>
      <c r="G1763">
        <v>2014</v>
      </c>
      <c r="H1763" t="s">
        <v>57</v>
      </c>
      <c r="I1763">
        <v>2.6952003632134001</v>
      </c>
      <c r="J1763">
        <v>-5.13</v>
      </c>
      <c r="K1763">
        <v>10.521000000000001</v>
      </c>
      <c r="L1763">
        <v>504</v>
      </c>
      <c r="M1763" t="s">
        <v>44</v>
      </c>
      <c r="N1763">
        <v>4.4543540318737396</v>
      </c>
    </row>
    <row r="1764" spans="1:14" x14ac:dyDescent="0.25">
      <c r="A1764" s="20" t="s">
        <v>21151</v>
      </c>
      <c r="B1764">
        <v>7</v>
      </c>
      <c r="C1764" t="s">
        <v>21821</v>
      </c>
      <c r="D1764" t="s">
        <v>90</v>
      </c>
      <c r="E1764" t="s">
        <v>20336</v>
      </c>
      <c r="F1764">
        <v>4</v>
      </c>
      <c r="G1764">
        <v>2014</v>
      </c>
      <c r="H1764" t="s">
        <v>57</v>
      </c>
      <c r="I1764">
        <v>-1.68833473028306</v>
      </c>
      <c r="J1764">
        <v>-9.24</v>
      </c>
      <c r="K1764">
        <v>5.8630000000000004</v>
      </c>
      <c r="L1764">
        <v>490</v>
      </c>
      <c r="M1764" t="s">
        <v>44</v>
      </c>
      <c r="N1764">
        <v>4.51753951452626</v>
      </c>
    </row>
    <row r="1765" spans="1:14" x14ac:dyDescent="0.25">
      <c r="A1765" s="20" t="s">
        <v>21152</v>
      </c>
      <c r="B1765">
        <v>7</v>
      </c>
      <c r="C1765" t="s">
        <v>21821</v>
      </c>
      <c r="D1765" t="s">
        <v>90</v>
      </c>
      <c r="E1765" t="s">
        <v>20336</v>
      </c>
      <c r="F1765">
        <v>5</v>
      </c>
      <c r="G1765">
        <v>2014</v>
      </c>
      <c r="H1765" t="s">
        <v>57</v>
      </c>
      <c r="I1765">
        <v>-2.4443799790207801</v>
      </c>
      <c r="J1765">
        <v>-10.167999999999999</v>
      </c>
      <c r="K1765">
        <v>5.2789999999999999</v>
      </c>
      <c r="L1765">
        <v>424</v>
      </c>
      <c r="M1765" t="s">
        <v>44</v>
      </c>
      <c r="N1765">
        <v>4.8564293117863198</v>
      </c>
    </row>
    <row r="1766" spans="1:14" x14ac:dyDescent="0.25">
      <c r="A1766" s="20" t="s">
        <v>21153</v>
      </c>
      <c r="B1766">
        <v>7</v>
      </c>
      <c r="C1766" t="s">
        <v>21821</v>
      </c>
      <c r="D1766" t="s">
        <v>90</v>
      </c>
      <c r="E1766" t="s">
        <v>20336</v>
      </c>
      <c r="F1766">
        <v>2</v>
      </c>
      <c r="G1766">
        <v>2014</v>
      </c>
      <c r="H1766" t="s">
        <v>58</v>
      </c>
      <c r="I1766">
        <v>1.6773439798807099</v>
      </c>
      <c r="J1766">
        <v>-8.69</v>
      </c>
      <c r="K1766">
        <v>12.044</v>
      </c>
      <c r="L1766">
        <v>338</v>
      </c>
      <c r="M1766" t="s">
        <v>44</v>
      </c>
      <c r="N1766">
        <v>5.4392829322042102</v>
      </c>
    </row>
    <row r="1767" spans="1:14" x14ac:dyDescent="0.25">
      <c r="A1767" s="20" t="s">
        <v>21154</v>
      </c>
      <c r="B1767">
        <v>7</v>
      </c>
      <c r="C1767" t="s">
        <v>21821</v>
      </c>
      <c r="D1767" t="s">
        <v>90</v>
      </c>
      <c r="E1767" t="s">
        <v>20336</v>
      </c>
      <c r="F1767">
        <v>3</v>
      </c>
      <c r="G1767">
        <v>2014</v>
      </c>
      <c r="H1767" t="s">
        <v>58</v>
      </c>
      <c r="I1767">
        <v>-1.5743400905043301</v>
      </c>
      <c r="J1767">
        <v>-8.0489999999999995</v>
      </c>
      <c r="K1767">
        <v>4.9000000000000004</v>
      </c>
      <c r="L1767">
        <v>1083</v>
      </c>
      <c r="M1767" t="s">
        <v>44</v>
      </c>
      <c r="N1767">
        <v>3.0386856273138201</v>
      </c>
    </row>
    <row r="1768" spans="1:14" x14ac:dyDescent="0.25">
      <c r="A1768" s="20" t="s">
        <v>21155</v>
      </c>
      <c r="B1768">
        <v>7</v>
      </c>
      <c r="C1768" t="s">
        <v>21821</v>
      </c>
      <c r="D1768" t="s">
        <v>90</v>
      </c>
      <c r="E1768" t="s">
        <v>20336</v>
      </c>
      <c r="F1768">
        <v>4</v>
      </c>
      <c r="G1768">
        <v>2014</v>
      </c>
      <c r="H1768" t="s">
        <v>58</v>
      </c>
      <c r="I1768">
        <v>-1.49253008181675</v>
      </c>
      <c r="J1768">
        <v>-7.742</v>
      </c>
      <c r="K1768">
        <v>4.7569999999999997</v>
      </c>
      <c r="L1768">
        <v>1957</v>
      </c>
      <c r="M1768" t="s">
        <v>44</v>
      </c>
      <c r="N1768">
        <v>2.2605003945421198</v>
      </c>
    </row>
    <row r="1769" spans="1:14" x14ac:dyDescent="0.25">
      <c r="A1769" s="20" t="s">
        <v>21156</v>
      </c>
      <c r="B1769">
        <v>7</v>
      </c>
      <c r="C1769" t="s">
        <v>21821</v>
      </c>
      <c r="D1769" t="s">
        <v>90</v>
      </c>
      <c r="E1769" t="s">
        <v>20336</v>
      </c>
      <c r="F1769">
        <v>5</v>
      </c>
      <c r="G1769">
        <v>2014</v>
      </c>
      <c r="H1769" t="s">
        <v>58</v>
      </c>
      <c r="I1769">
        <v>-2.5545103715262099</v>
      </c>
      <c r="J1769">
        <v>-8.5350000000000001</v>
      </c>
      <c r="K1769">
        <v>3.4260000000000002</v>
      </c>
      <c r="L1769">
        <v>2153</v>
      </c>
      <c r="M1769" t="s">
        <v>44</v>
      </c>
      <c r="N1769">
        <v>2.1551523935197698</v>
      </c>
    </row>
    <row r="1770" spans="1:14" x14ac:dyDescent="0.25">
      <c r="A1770" s="20" t="s">
        <v>21157</v>
      </c>
      <c r="B1770">
        <v>7</v>
      </c>
      <c r="C1770" t="s">
        <v>21821</v>
      </c>
      <c r="D1770" t="s">
        <v>90</v>
      </c>
      <c r="E1770" t="s">
        <v>20336</v>
      </c>
      <c r="F1770">
        <v>2</v>
      </c>
      <c r="G1770">
        <v>2014</v>
      </c>
      <c r="H1770" t="s">
        <v>59</v>
      </c>
      <c r="I1770" t="s">
        <v>44</v>
      </c>
      <c r="J1770" t="s">
        <v>44</v>
      </c>
      <c r="K1770" t="s">
        <v>44</v>
      </c>
      <c r="L1770">
        <v>80</v>
      </c>
      <c r="M1770" t="s">
        <v>44</v>
      </c>
      <c r="N1770">
        <v>11.180339887498899</v>
      </c>
    </row>
    <row r="1771" spans="1:14" x14ac:dyDescent="0.25">
      <c r="A1771" s="20" t="s">
        <v>21158</v>
      </c>
      <c r="B1771">
        <v>7</v>
      </c>
      <c r="C1771" t="s">
        <v>21821</v>
      </c>
      <c r="D1771" t="s">
        <v>90</v>
      </c>
      <c r="E1771" t="s">
        <v>20336</v>
      </c>
      <c r="F1771">
        <v>3</v>
      </c>
      <c r="G1771">
        <v>2014</v>
      </c>
      <c r="H1771" t="s">
        <v>59</v>
      </c>
      <c r="I1771" t="s">
        <v>44</v>
      </c>
      <c r="J1771" t="s">
        <v>44</v>
      </c>
      <c r="K1771" t="s">
        <v>44</v>
      </c>
      <c r="L1771">
        <v>104</v>
      </c>
      <c r="M1771" t="s">
        <v>44</v>
      </c>
      <c r="N1771">
        <v>9.8058067569092007</v>
      </c>
    </row>
    <row r="1772" spans="1:14" x14ac:dyDescent="0.25">
      <c r="A1772" s="20" t="s">
        <v>21159</v>
      </c>
      <c r="B1772">
        <v>7</v>
      </c>
      <c r="C1772" t="s">
        <v>21821</v>
      </c>
      <c r="D1772" t="s">
        <v>90</v>
      </c>
      <c r="E1772" t="s">
        <v>20336</v>
      </c>
      <c r="F1772">
        <v>4</v>
      </c>
      <c r="G1772">
        <v>2014</v>
      </c>
      <c r="H1772" t="s">
        <v>59</v>
      </c>
      <c r="I1772" t="s">
        <v>44</v>
      </c>
      <c r="J1772" t="s">
        <v>44</v>
      </c>
      <c r="K1772" t="s">
        <v>44</v>
      </c>
      <c r="L1772">
        <v>353</v>
      </c>
      <c r="M1772" t="s">
        <v>44</v>
      </c>
      <c r="N1772">
        <v>5.3224629541234902</v>
      </c>
    </row>
    <row r="1773" spans="1:14" x14ac:dyDescent="0.25">
      <c r="A1773" s="20" t="s">
        <v>21160</v>
      </c>
      <c r="B1773">
        <v>7</v>
      </c>
      <c r="C1773" t="s">
        <v>21821</v>
      </c>
      <c r="D1773" t="s">
        <v>90</v>
      </c>
      <c r="E1773" t="s">
        <v>20336</v>
      </c>
      <c r="F1773">
        <v>5</v>
      </c>
      <c r="G1773">
        <v>2014</v>
      </c>
      <c r="H1773" t="s">
        <v>59</v>
      </c>
      <c r="I1773" t="s">
        <v>44</v>
      </c>
      <c r="J1773" t="s">
        <v>44</v>
      </c>
      <c r="K1773" t="s">
        <v>44</v>
      </c>
      <c r="L1773">
        <v>137</v>
      </c>
      <c r="M1773" t="s">
        <v>44</v>
      </c>
      <c r="N1773">
        <v>8.5435765771676095</v>
      </c>
    </row>
    <row r="1774" spans="1:14" x14ac:dyDescent="0.25">
      <c r="A1774" s="20" t="s">
        <v>21161</v>
      </c>
      <c r="B1774">
        <v>7</v>
      </c>
      <c r="C1774" t="s">
        <v>21821</v>
      </c>
      <c r="D1774" t="s">
        <v>90</v>
      </c>
      <c r="E1774" t="s">
        <v>20336</v>
      </c>
      <c r="F1774">
        <v>2</v>
      </c>
      <c r="G1774">
        <v>2014</v>
      </c>
      <c r="H1774" t="s">
        <v>60</v>
      </c>
      <c r="I1774">
        <v>-2.4036925965361902</v>
      </c>
      <c r="J1774">
        <v>-6.4089999999999998</v>
      </c>
      <c r="K1774">
        <v>1.6020000000000001</v>
      </c>
      <c r="L1774">
        <v>1418</v>
      </c>
      <c r="M1774" t="s">
        <v>44</v>
      </c>
      <c r="N1774">
        <v>2.6555952586407199</v>
      </c>
    </row>
    <row r="1775" spans="1:14" x14ac:dyDescent="0.25">
      <c r="A1775" s="20" t="s">
        <v>21162</v>
      </c>
      <c r="B1775">
        <v>7</v>
      </c>
      <c r="C1775" t="s">
        <v>21821</v>
      </c>
      <c r="D1775" t="s">
        <v>90</v>
      </c>
      <c r="E1775" t="s">
        <v>20336</v>
      </c>
      <c r="F1775">
        <v>3</v>
      </c>
      <c r="G1775">
        <v>2014</v>
      </c>
      <c r="H1775" t="s">
        <v>60</v>
      </c>
      <c r="I1775">
        <v>-1.8885984126230599</v>
      </c>
      <c r="J1775">
        <v>-5.6660000000000004</v>
      </c>
      <c r="K1775">
        <v>1.889</v>
      </c>
      <c r="L1775">
        <v>1586</v>
      </c>
      <c r="M1775" t="s">
        <v>44</v>
      </c>
      <c r="N1775">
        <v>2.51100980475913</v>
      </c>
    </row>
    <row r="1776" spans="1:14" x14ac:dyDescent="0.25">
      <c r="A1776" s="20" t="s">
        <v>21163</v>
      </c>
      <c r="B1776">
        <v>7</v>
      </c>
      <c r="C1776" t="s">
        <v>21821</v>
      </c>
      <c r="D1776" t="s">
        <v>90</v>
      </c>
      <c r="E1776" t="s">
        <v>20336</v>
      </c>
      <c r="F1776">
        <v>4</v>
      </c>
      <c r="G1776">
        <v>2014</v>
      </c>
      <c r="H1776" t="s">
        <v>60</v>
      </c>
      <c r="I1776">
        <v>-2.1238563325353099</v>
      </c>
      <c r="J1776">
        <v>-5.9480000000000004</v>
      </c>
      <c r="K1776">
        <v>1.7</v>
      </c>
      <c r="L1776">
        <v>1237</v>
      </c>
      <c r="M1776" t="s">
        <v>44</v>
      </c>
      <c r="N1776">
        <v>2.8432506701809199</v>
      </c>
    </row>
    <row r="1777" spans="1:14" x14ac:dyDescent="0.25">
      <c r="A1777" s="20" t="s">
        <v>21164</v>
      </c>
      <c r="B1777">
        <v>7</v>
      </c>
      <c r="C1777" t="s">
        <v>21821</v>
      </c>
      <c r="D1777" t="s">
        <v>90</v>
      </c>
      <c r="E1777" t="s">
        <v>20336</v>
      </c>
      <c r="F1777">
        <v>5</v>
      </c>
      <c r="G1777">
        <v>2014</v>
      </c>
      <c r="H1777" t="s">
        <v>60</v>
      </c>
      <c r="I1777">
        <v>-3.0825936217880798</v>
      </c>
      <c r="J1777">
        <v>-6.774</v>
      </c>
      <c r="K1777">
        <v>0.60899999999999999</v>
      </c>
      <c r="L1777">
        <v>742</v>
      </c>
      <c r="M1777" t="s">
        <v>44</v>
      </c>
      <c r="N1777">
        <v>3.6711154910717601</v>
      </c>
    </row>
    <row r="1778" spans="1:14" x14ac:dyDescent="0.25">
      <c r="A1778" s="20" t="s">
        <v>21165</v>
      </c>
      <c r="B1778">
        <v>7</v>
      </c>
      <c r="C1778" t="s">
        <v>21821</v>
      </c>
      <c r="D1778" t="s">
        <v>90</v>
      </c>
      <c r="E1778" t="s">
        <v>20336</v>
      </c>
      <c r="F1778">
        <v>2</v>
      </c>
      <c r="G1778">
        <v>2014</v>
      </c>
      <c r="H1778" t="s">
        <v>61</v>
      </c>
      <c r="I1778" t="s">
        <v>44</v>
      </c>
      <c r="J1778" t="s">
        <v>44</v>
      </c>
      <c r="K1778" t="s">
        <v>44</v>
      </c>
      <c r="L1778">
        <v>72</v>
      </c>
      <c r="M1778" t="s">
        <v>44</v>
      </c>
      <c r="N1778">
        <v>11.7851130197758</v>
      </c>
    </row>
    <row r="1779" spans="1:14" x14ac:dyDescent="0.25">
      <c r="A1779" s="20" t="s">
        <v>21166</v>
      </c>
      <c r="B1779">
        <v>7</v>
      </c>
      <c r="C1779" t="s">
        <v>21821</v>
      </c>
      <c r="D1779" t="s">
        <v>90</v>
      </c>
      <c r="E1779" t="s">
        <v>20336</v>
      </c>
      <c r="F1779">
        <v>3</v>
      </c>
      <c r="G1779">
        <v>2014</v>
      </c>
      <c r="H1779" t="s">
        <v>61</v>
      </c>
      <c r="I1779" t="s">
        <v>44</v>
      </c>
      <c r="J1779" t="s">
        <v>44</v>
      </c>
      <c r="K1779" t="s">
        <v>44</v>
      </c>
      <c r="L1779">
        <v>136</v>
      </c>
      <c r="M1779" t="s">
        <v>44</v>
      </c>
      <c r="N1779">
        <v>8.5749292571254401</v>
      </c>
    </row>
    <row r="1780" spans="1:14" x14ac:dyDescent="0.25">
      <c r="A1780" s="20" t="s">
        <v>21167</v>
      </c>
      <c r="B1780">
        <v>7</v>
      </c>
      <c r="C1780" t="s">
        <v>21821</v>
      </c>
      <c r="D1780" t="s">
        <v>90</v>
      </c>
      <c r="E1780" t="s">
        <v>20336</v>
      </c>
      <c r="F1780">
        <v>4</v>
      </c>
      <c r="G1780">
        <v>2014</v>
      </c>
      <c r="H1780" t="s">
        <v>61</v>
      </c>
      <c r="I1780" t="s">
        <v>44</v>
      </c>
      <c r="J1780" t="s">
        <v>44</v>
      </c>
      <c r="K1780" t="s">
        <v>44</v>
      </c>
      <c r="L1780">
        <v>217</v>
      </c>
      <c r="M1780" t="s">
        <v>44</v>
      </c>
      <c r="N1780">
        <v>6.7884423330213099</v>
      </c>
    </row>
    <row r="1781" spans="1:14" x14ac:dyDescent="0.25">
      <c r="A1781" s="20" t="s">
        <v>21168</v>
      </c>
      <c r="B1781">
        <v>7</v>
      </c>
      <c r="C1781" t="s">
        <v>21821</v>
      </c>
      <c r="D1781" t="s">
        <v>90</v>
      </c>
      <c r="E1781" t="s">
        <v>20336</v>
      </c>
      <c r="F1781">
        <v>5</v>
      </c>
      <c r="G1781">
        <v>2014</v>
      </c>
      <c r="H1781" t="s">
        <v>61</v>
      </c>
      <c r="I1781" t="s">
        <v>44</v>
      </c>
      <c r="J1781" t="s">
        <v>44</v>
      </c>
      <c r="K1781" t="s">
        <v>44</v>
      </c>
      <c r="L1781">
        <v>42</v>
      </c>
      <c r="M1781" t="s">
        <v>44</v>
      </c>
      <c r="N1781">
        <v>15.430334996209201</v>
      </c>
    </row>
    <row r="1782" spans="1:14" x14ac:dyDescent="0.25">
      <c r="A1782" s="20" t="s">
        <v>21169</v>
      </c>
      <c r="B1782">
        <v>7</v>
      </c>
      <c r="C1782" t="s">
        <v>21821</v>
      </c>
      <c r="D1782" t="s">
        <v>90</v>
      </c>
      <c r="E1782" t="s">
        <v>20336</v>
      </c>
      <c r="F1782">
        <v>2</v>
      </c>
      <c r="G1782">
        <v>2014</v>
      </c>
      <c r="H1782" t="s">
        <v>62</v>
      </c>
      <c r="I1782" t="s">
        <v>44</v>
      </c>
      <c r="J1782" t="s">
        <v>44</v>
      </c>
      <c r="K1782" t="s">
        <v>44</v>
      </c>
      <c r="L1782">
        <v>115</v>
      </c>
      <c r="M1782" t="s">
        <v>44</v>
      </c>
      <c r="N1782">
        <v>9.3250480824031392</v>
      </c>
    </row>
    <row r="1783" spans="1:14" x14ac:dyDescent="0.25">
      <c r="A1783" s="20" t="s">
        <v>21170</v>
      </c>
      <c r="B1783">
        <v>7</v>
      </c>
      <c r="C1783" t="s">
        <v>21821</v>
      </c>
      <c r="D1783" t="s">
        <v>90</v>
      </c>
      <c r="E1783" t="s">
        <v>20336</v>
      </c>
      <c r="F1783">
        <v>3</v>
      </c>
      <c r="G1783">
        <v>2014</v>
      </c>
      <c r="H1783" t="s">
        <v>62</v>
      </c>
      <c r="I1783" t="s">
        <v>44</v>
      </c>
      <c r="J1783" t="s">
        <v>44</v>
      </c>
      <c r="K1783" t="s">
        <v>44</v>
      </c>
      <c r="L1783">
        <v>143</v>
      </c>
      <c r="M1783" t="s">
        <v>44</v>
      </c>
      <c r="N1783">
        <v>8.36242010007091</v>
      </c>
    </row>
    <row r="1784" spans="1:14" x14ac:dyDescent="0.25">
      <c r="A1784" s="20" t="s">
        <v>21171</v>
      </c>
      <c r="B1784">
        <v>7</v>
      </c>
      <c r="C1784" t="s">
        <v>21821</v>
      </c>
      <c r="D1784" t="s">
        <v>90</v>
      </c>
      <c r="E1784" t="s">
        <v>20336</v>
      </c>
      <c r="F1784">
        <v>4</v>
      </c>
      <c r="G1784">
        <v>2014</v>
      </c>
      <c r="H1784" t="s">
        <v>62</v>
      </c>
      <c r="I1784" t="s">
        <v>44</v>
      </c>
      <c r="J1784" t="s">
        <v>44</v>
      </c>
      <c r="K1784" t="s">
        <v>44</v>
      </c>
      <c r="L1784">
        <v>271</v>
      </c>
      <c r="M1784" t="s">
        <v>44</v>
      </c>
      <c r="N1784">
        <v>6.0745673923078698</v>
      </c>
    </row>
    <row r="1785" spans="1:14" x14ac:dyDescent="0.25">
      <c r="A1785" s="20" t="s">
        <v>21172</v>
      </c>
      <c r="B1785">
        <v>7</v>
      </c>
      <c r="C1785" t="s">
        <v>21821</v>
      </c>
      <c r="D1785" t="s">
        <v>90</v>
      </c>
      <c r="E1785" t="s">
        <v>20336</v>
      </c>
      <c r="F1785">
        <v>5</v>
      </c>
      <c r="G1785">
        <v>2014</v>
      </c>
      <c r="H1785" t="s">
        <v>62</v>
      </c>
      <c r="I1785" t="s">
        <v>44</v>
      </c>
      <c r="J1785" t="s">
        <v>44</v>
      </c>
      <c r="K1785" t="s">
        <v>44</v>
      </c>
      <c r="L1785">
        <v>542</v>
      </c>
      <c r="M1785" t="s">
        <v>44</v>
      </c>
      <c r="N1785">
        <v>4.2953677958755803</v>
      </c>
    </row>
    <row r="1786" spans="1:14" x14ac:dyDescent="0.25">
      <c r="A1786" s="20" t="s">
        <v>21173</v>
      </c>
      <c r="B1786">
        <v>7</v>
      </c>
      <c r="C1786" t="s">
        <v>21821</v>
      </c>
      <c r="D1786" t="s">
        <v>90</v>
      </c>
      <c r="E1786" t="s">
        <v>20336</v>
      </c>
      <c r="F1786">
        <v>2</v>
      </c>
      <c r="G1786">
        <v>2014</v>
      </c>
      <c r="H1786" t="s">
        <v>75</v>
      </c>
      <c r="I1786">
        <v>-1.25</v>
      </c>
      <c r="J1786">
        <v>-3.19</v>
      </c>
      <c r="K1786">
        <v>0.69</v>
      </c>
      <c r="L1786" t="s">
        <v>44</v>
      </c>
      <c r="M1786" t="s">
        <v>44</v>
      </c>
      <c r="N1786">
        <v>-99</v>
      </c>
    </row>
    <row r="1787" spans="1:14" x14ac:dyDescent="0.25">
      <c r="A1787" s="20" t="s">
        <v>21174</v>
      </c>
      <c r="B1787">
        <v>7</v>
      </c>
      <c r="C1787" t="s">
        <v>21821</v>
      </c>
      <c r="D1787" t="s">
        <v>90</v>
      </c>
      <c r="E1787" t="s">
        <v>20336</v>
      </c>
      <c r="F1787">
        <v>3</v>
      </c>
      <c r="G1787">
        <v>2014</v>
      </c>
      <c r="H1787" t="s">
        <v>75</v>
      </c>
      <c r="I1787">
        <v>-1.5049999999999999</v>
      </c>
      <c r="J1787">
        <v>-3.33</v>
      </c>
      <c r="K1787">
        <v>0.32</v>
      </c>
      <c r="L1787" t="s">
        <v>44</v>
      </c>
      <c r="M1787" t="s">
        <v>44</v>
      </c>
      <c r="N1787">
        <v>-99</v>
      </c>
    </row>
    <row r="1788" spans="1:14" x14ac:dyDescent="0.25">
      <c r="A1788" s="20" t="s">
        <v>21175</v>
      </c>
      <c r="B1788">
        <v>7</v>
      </c>
      <c r="C1788" t="s">
        <v>21821</v>
      </c>
      <c r="D1788" t="s">
        <v>90</v>
      </c>
      <c r="E1788" t="s">
        <v>20336</v>
      </c>
      <c r="F1788">
        <v>4</v>
      </c>
      <c r="G1788">
        <v>2014</v>
      </c>
      <c r="H1788" t="s">
        <v>75</v>
      </c>
      <c r="I1788">
        <v>-1.859</v>
      </c>
      <c r="J1788">
        <v>-3.58</v>
      </c>
      <c r="K1788">
        <v>-0.14000000000000001</v>
      </c>
      <c r="L1788" t="s">
        <v>44</v>
      </c>
      <c r="M1788" t="s">
        <v>44</v>
      </c>
      <c r="N1788">
        <v>-99</v>
      </c>
    </row>
    <row r="1789" spans="1:14" x14ac:dyDescent="0.25">
      <c r="A1789" s="20" t="s">
        <v>21176</v>
      </c>
      <c r="B1789">
        <v>7</v>
      </c>
      <c r="C1789" t="s">
        <v>21821</v>
      </c>
      <c r="D1789" t="s">
        <v>90</v>
      </c>
      <c r="E1789" t="s">
        <v>20336</v>
      </c>
      <c r="F1789">
        <v>5</v>
      </c>
      <c r="G1789">
        <v>2014</v>
      </c>
      <c r="H1789" t="s">
        <v>75</v>
      </c>
      <c r="I1789">
        <v>-3.82</v>
      </c>
      <c r="J1789">
        <v>-5.38</v>
      </c>
      <c r="K1789">
        <v>-2.2599999999999998</v>
      </c>
      <c r="L1789" t="s">
        <v>44</v>
      </c>
      <c r="M1789" t="s">
        <v>44</v>
      </c>
      <c r="N1789">
        <v>-99</v>
      </c>
    </row>
    <row r="1790" spans="1:14" x14ac:dyDescent="0.25">
      <c r="A1790" s="20" t="s">
        <v>21177</v>
      </c>
      <c r="B1790">
        <v>7</v>
      </c>
      <c r="C1790" t="s">
        <v>21821</v>
      </c>
      <c r="D1790" t="s">
        <v>90</v>
      </c>
      <c r="E1790" t="s">
        <v>20336</v>
      </c>
      <c r="F1790">
        <v>2</v>
      </c>
      <c r="G1790">
        <v>2014</v>
      </c>
      <c r="H1790" t="s">
        <v>43</v>
      </c>
      <c r="I1790">
        <v>-4.0365796232909101</v>
      </c>
      <c r="J1790">
        <v>-19.791</v>
      </c>
      <c r="K1790">
        <v>11.718</v>
      </c>
      <c r="L1790">
        <v>424</v>
      </c>
      <c r="M1790" t="s">
        <v>44</v>
      </c>
      <c r="N1790">
        <v>4.8564293117863198</v>
      </c>
    </row>
    <row r="1791" spans="1:14" x14ac:dyDescent="0.25">
      <c r="A1791" s="20" t="s">
        <v>21178</v>
      </c>
      <c r="B1791">
        <v>7</v>
      </c>
      <c r="C1791" t="s">
        <v>21821</v>
      </c>
      <c r="D1791" t="s">
        <v>90</v>
      </c>
      <c r="E1791" t="s">
        <v>20336</v>
      </c>
      <c r="F1791">
        <v>3</v>
      </c>
      <c r="G1791">
        <v>2014</v>
      </c>
      <c r="H1791" t="s">
        <v>43</v>
      </c>
      <c r="I1791">
        <v>-4.6333939677590203</v>
      </c>
      <c r="J1791">
        <v>-18.812999999999999</v>
      </c>
      <c r="K1791">
        <v>9.5459999999999994</v>
      </c>
      <c r="L1791">
        <v>809</v>
      </c>
      <c r="M1791" t="s">
        <v>44</v>
      </c>
      <c r="N1791">
        <v>3.51581276967315</v>
      </c>
    </row>
    <row r="1792" spans="1:14" x14ac:dyDescent="0.25">
      <c r="A1792" s="20" t="s">
        <v>21179</v>
      </c>
      <c r="B1792">
        <v>7</v>
      </c>
      <c r="C1792" t="s">
        <v>21821</v>
      </c>
      <c r="D1792" t="s">
        <v>90</v>
      </c>
      <c r="E1792" t="s">
        <v>20336</v>
      </c>
      <c r="F1792">
        <v>4</v>
      </c>
      <c r="G1792">
        <v>2014</v>
      </c>
      <c r="H1792" t="s">
        <v>43</v>
      </c>
      <c r="I1792">
        <v>-8.4587414123237394</v>
      </c>
      <c r="J1792">
        <v>-22.111999999999998</v>
      </c>
      <c r="K1792">
        <v>5.194</v>
      </c>
      <c r="L1792">
        <v>999</v>
      </c>
      <c r="M1792" t="s">
        <v>44</v>
      </c>
      <c r="N1792">
        <v>3.1638599858416598</v>
      </c>
    </row>
    <row r="1793" spans="1:14" x14ac:dyDescent="0.25">
      <c r="A1793" s="20" t="s">
        <v>21180</v>
      </c>
      <c r="B1793">
        <v>7</v>
      </c>
      <c r="C1793" t="s">
        <v>21821</v>
      </c>
      <c r="D1793" t="s">
        <v>90</v>
      </c>
      <c r="E1793" t="s">
        <v>20336</v>
      </c>
      <c r="F1793">
        <v>5</v>
      </c>
      <c r="G1793">
        <v>2014</v>
      </c>
      <c r="H1793" t="s">
        <v>43</v>
      </c>
      <c r="I1793">
        <v>-9.9406393886906805</v>
      </c>
      <c r="J1793">
        <v>-23.446000000000002</v>
      </c>
      <c r="K1793">
        <v>3.5640000000000001</v>
      </c>
      <c r="L1793">
        <v>1055</v>
      </c>
      <c r="M1793" t="s">
        <v>44</v>
      </c>
      <c r="N1793">
        <v>3.0787453590354001</v>
      </c>
    </row>
    <row r="1794" spans="1:14" x14ac:dyDescent="0.25">
      <c r="A1794" s="20" t="s">
        <v>21181</v>
      </c>
      <c r="B1794">
        <v>7</v>
      </c>
      <c r="C1794" t="s">
        <v>21821</v>
      </c>
      <c r="D1794" t="s">
        <v>90</v>
      </c>
      <c r="E1794" t="s">
        <v>20336</v>
      </c>
      <c r="F1794">
        <v>2</v>
      </c>
      <c r="G1794">
        <v>2014</v>
      </c>
      <c r="H1794" t="s">
        <v>45</v>
      </c>
      <c r="I1794">
        <v>-9.1190754527877793</v>
      </c>
      <c r="J1794">
        <v>-17.704999999999998</v>
      </c>
      <c r="K1794">
        <v>-0.53300000000000003</v>
      </c>
      <c r="L1794">
        <v>1081</v>
      </c>
      <c r="M1794" t="s">
        <v>44</v>
      </c>
      <c r="N1794">
        <v>3.0414953233623701</v>
      </c>
    </row>
    <row r="1795" spans="1:14" x14ac:dyDescent="0.25">
      <c r="A1795" s="20" t="s">
        <v>15361</v>
      </c>
      <c r="B1795">
        <v>7</v>
      </c>
      <c r="C1795" t="s">
        <v>21821</v>
      </c>
      <c r="D1795" t="s">
        <v>90</v>
      </c>
      <c r="E1795" t="s">
        <v>20336</v>
      </c>
      <c r="F1795">
        <v>3</v>
      </c>
      <c r="G1795">
        <v>2014</v>
      </c>
      <c r="H1795" t="s">
        <v>45</v>
      </c>
      <c r="I1795">
        <v>-2.1723891978031502</v>
      </c>
      <c r="J1795">
        <v>-11.875</v>
      </c>
      <c r="K1795">
        <v>7.5309999999999997</v>
      </c>
      <c r="L1795">
        <v>860</v>
      </c>
      <c r="M1795" t="s">
        <v>44</v>
      </c>
      <c r="N1795">
        <v>3.4099716973523702</v>
      </c>
    </row>
    <row r="1796" spans="1:14" x14ac:dyDescent="0.25">
      <c r="A1796" s="20" t="s">
        <v>15366</v>
      </c>
      <c r="B1796">
        <v>7</v>
      </c>
      <c r="C1796" t="s">
        <v>21821</v>
      </c>
      <c r="D1796" t="s">
        <v>90</v>
      </c>
      <c r="E1796" t="s">
        <v>20336</v>
      </c>
      <c r="F1796">
        <v>4</v>
      </c>
      <c r="G1796">
        <v>2014</v>
      </c>
      <c r="H1796" t="s">
        <v>45</v>
      </c>
      <c r="I1796">
        <v>-4.2959855140681</v>
      </c>
      <c r="J1796">
        <v>-12.492000000000001</v>
      </c>
      <c r="K1796">
        <v>3.9</v>
      </c>
      <c r="L1796">
        <v>1409</v>
      </c>
      <c r="M1796" t="s">
        <v>44</v>
      </c>
      <c r="N1796">
        <v>2.6640630772354101</v>
      </c>
    </row>
    <row r="1797" spans="1:14" x14ac:dyDescent="0.25">
      <c r="A1797" s="20" t="s">
        <v>15358</v>
      </c>
      <c r="B1797">
        <v>7</v>
      </c>
      <c r="C1797" t="s">
        <v>21821</v>
      </c>
      <c r="D1797" t="s">
        <v>90</v>
      </c>
      <c r="E1797" t="s">
        <v>20336</v>
      </c>
      <c r="F1797">
        <v>5</v>
      </c>
      <c r="G1797">
        <v>2014</v>
      </c>
      <c r="H1797" t="s">
        <v>45</v>
      </c>
      <c r="I1797">
        <v>-10.0073715403592</v>
      </c>
      <c r="J1797">
        <v>-18.681000000000001</v>
      </c>
      <c r="K1797">
        <v>-1.3340000000000001</v>
      </c>
      <c r="L1797">
        <v>367</v>
      </c>
      <c r="M1797" t="s">
        <v>44</v>
      </c>
      <c r="N1797">
        <v>5.2199575097188102</v>
      </c>
    </row>
    <row r="1798" spans="1:14" x14ac:dyDescent="0.25">
      <c r="A1798" s="20" t="s">
        <v>21182</v>
      </c>
      <c r="B1798">
        <v>7</v>
      </c>
      <c r="C1798" t="s">
        <v>21821</v>
      </c>
      <c r="D1798" t="s">
        <v>90</v>
      </c>
      <c r="E1798" t="s">
        <v>20336</v>
      </c>
      <c r="F1798">
        <v>2</v>
      </c>
      <c r="G1798">
        <v>2014</v>
      </c>
      <c r="H1798" t="s">
        <v>46</v>
      </c>
      <c r="I1798">
        <v>4.8425432246667004</v>
      </c>
      <c r="J1798">
        <v>-4.0049999999999999</v>
      </c>
      <c r="K1798">
        <v>13.69</v>
      </c>
      <c r="L1798">
        <v>467</v>
      </c>
      <c r="M1798" t="s">
        <v>44</v>
      </c>
      <c r="N1798">
        <v>4.62744813382748</v>
      </c>
    </row>
    <row r="1799" spans="1:14" x14ac:dyDescent="0.25">
      <c r="A1799" s="20" t="s">
        <v>15372</v>
      </c>
      <c r="B1799">
        <v>7</v>
      </c>
      <c r="C1799" t="s">
        <v>21821</v>
      </c>
      <c r="D1799" t="s">
        <v>90</v>
      </c>
      <c r="E1799" t="s">
        <v>20336</v>
      </c>
      <c r="F1799">
        <v>3</v>
      </c>
      <c r="G1799">
        <v>2014</v>
      </c>
      <c r="H1799" t="s">
        <v>46</v>
      </c>
      <c r="I1799">
        <v>3.1637540355527198</v>
      </c>
      <c r="J1799">
        <v>-3.464</v>
      </c>
      <c r="K1799">
        <v>9.7919999999999998</v>
      </c>
      <c r="L1799">
        <v>733</v>
      </c>
      <c r="M1799" t="s">
        <v>44</v>
      </c>
      <c r="N1799">
        <v>3.6935842757655899</v>
      </c>
    </row>
    <row r="1800" spans="1:14" x14ac:dyDescent="0.25">
      <c r="A1800" s="20" t="s">
        <v>15377</v>
      </c>
      <c r="B1800">
        <v>7</v>
      </c>
      <c r="C1800" t="s">
        <v>21821</v>
      </c>
      <c r="D1800" t="s">
        <v>90</v>
      </c>
      <c r="E1800" t="s">
        <v>20336</v>
      </c>
      <c r="F1800">
        <v>4</v>
      </c>
      <c r="G1800">
        <v>2014</v>
      </c>
      <c r="H1800" t="s">
        <v>46</v>
      </c>
      <c r="I1800">
        <v>1.9919233332731801</v>
      </c>
      <c r="J1800">
        <v>-3.585</v>
      </c>
      <c r="K1800">
        <v>7.569</v>
      </c>
      <c r="L1800">
        <v>587</v>
      </c>
      <c r="M1800" t="s">
        <v>44</v>
      </c>
      <c r="N1800">
        <v>4.12744171706498</v>
      </c>
    </row>
    <row r="1801" spans="1:14" x14ac:dyDescent="0.25">
      <c r="A1801" s="20" t="s">
        <v>15369</v>
      </c>
      <c r="B1801">
        <v>7</v>
      </c>
      <c r="C1801" t="s">
        <v>21821</v>
      </c>
      <c r="D1801" t="s">
        <v>90</v>
      </c>
      <c r="E1801" t="s">
        <v>20336</v>
      </c>
      <c r="F1801">
        <v>5</v>
      </c>
      <c r="G1801">
        <v>2014</v>
      </c>
      <c r="H1801" t="s">
        <v>46</v>
      </c>
      <c r="I1801">
        <v>-3.5580474193309302</v>
      </c>
      <c r="J1801">
        <v>-7.8120000000000003</v>
      </c>
      <c r="K1801">
        <v>0.69599999999999995</v>
      </c>
      <c r="L1801">
        <v>547</v>
      </c>
      <c r="M1801" t="s">
        <v>44</v>
      </c>
      <c r="N1801">
        <v>4.2756912480901299</v>
      </c>
    </row>
    <row r="1802" spans="1:14" x14ac:dyDescent="0.25">
      <c r="A1802" s="20" t="s">
        <v>21183</v>
      </c>
      <c r="B1802">
        <v>7</v>
      </c>
      <c r="C1802" t="s">
        <v>21821</v>
      </c>
      <c r="D1802" t="s">
        <v>90</v>
      </c>
      <c r="E1802" t="s">
        <v>20336</v>
      </c>
      <c r="F1802">
        <v>2</v>
      </c>
      <c r="G1802">
        <v>2014</v>
      </c>
      <c r="H1802" t="s">
        <v>47</v>
      </c>
      <c r="I1802">
        <v>-2.9445755096375599E-2</v>
      </c>
      <c r="J1802">
        <v>-4.8049999999999997</v>
      </c>
      <c r="K1802">
        <v>4.7460000000000004</v>
      </c>
      <c r="L1802">
        <v>982</v>
      </c>
      <c r="M1802" t="s">
        <v>44</v>
      </c>
      <c r="N1802">
        <v>3.19112823136301</v>
      </c>
    </row>
    <row r="1803" spans="1:14" x14ac:dyDescent="0.25">
      <c r="A1803" s="20" t="s">
        <v>15383</v>
      </c>
      <c r="B1803">
        <v>7</v>
      </c>
      <c r="C1803" t="s">
        <v>21821</v>
      </c>
      <c r="D1803" t="s">
        <v>90</v>
      </c>
      <c r="E1803" t="s">
        <v>20336</v>
      </c>
      <c r="F1803">
        <v>3</v>
      </c>
      <c r="G1803">
        <v>2014</v>
      </c>
      <c r="H1803" t="s">
        <v>47</v>
      </c>
      <c r="I1803">
        <v>1.46527961134467</v>
      </c>
      <c r="J1803">
        <v>-3.3519999999999999</v>
      </c>
      <c r="K1803">
        <v>6.282</v>
      </c>
      <c r="L1803">
        <v>870</v>
      </c>
      <c r="M1803" t="s">
        <v>44</v>
      </c>
      <c r="N1803">
        <v>3.3903175181040499</v>
      </c>
    </row>
    <row r="1804" spans="1:14" x14ac:dyDescent="0.25">
      <c r="A1804" s="20" t="s">
        <v>15388</v>
      </c>
      <c r="B1804">
        <v>7</v>
      </c>
      <c r="C1804" t="s">
        <v>21821</v>
      </c>
      <c r="D1804" t="s">
        <v>90</v>
      </c>
      <c r="E1804" t="s">
        <v>20336</v>
      </c>
      <c r="F1804">
        <v>4</v>
      </c>
      <c r="G1804">
        <v>2014</v>
      </c>
      <c r="H1804" t="s">
        <v>47</v>
      </c>
      <c r="I1804">
        <v>-1.9043385206683601</v>
      </c>
      <c r="J1804">
        <v>-6.3090000000000002</v>
      </c>
      <c r="K1804">
        <v>2.5</v>
      </c>
      <c r="L1804">
        <v>945</v>
      </c>
      <c r="M1804" t="s">
        <v>44</v>
      </c>
      <c r="N1804">
        <v>3.2530002431617802</v>
      </c>
    </row>
    <row r="1805" spans="1:14" x14ac:dyDescent="0.25">
      <c r="A1805" s="20" t="s">
        <v>15380</v>
      </c>
      <c r="B1805">
        <v>7</v>
      </c>
      <c r="C1805" t="s">
        <v>21821</v>
      </c>
      <c r="D1805" t="s">
        <v>90</v>
      </c>
      <c r="E1805" t="s">
        <v>20336</v>
      </c>
      <c r="F1805">
        <v>5</v>
      </c>
      <c r="G1805">
        <v>2014</v>
      </c>
      <c r="H1805" t="s">
        <v>47</v>
      </c>
      <c r="I1805">
        <v>-2.4746295637005602</v>
      </c>
      <c r="J1805">
        <v>-6.194</v>
      </c>
      <c r="K1805">
        <v>1.2450000000000001</v>
      </c>
      <c r="L1805">
        <v>4688</v>
      </c>
      <c r="M1805" t="s">
        <v>44</v>
      </c>
      <c r="N1805">
        <v>1.4605155945924599</v>
      </c>
    </row>
    <row r="1806" spans="1:14" x14ac:dyDescent="0.25">
      <c r="A1806" s="20" t="s">
        <v>21184</v>
      </c>
      <c r="B1806">
        <v>7</v>
      </c>
      <c r="C1806" t="s">
        <v>21821</v>
      </c>
      <c r="D1806" t="s">
        <v>90</v>
      </c>
      <c r="E1806" t="s">
        <v>20336</v>
      </c>
      <c r="F1806">
        <v>2</v>
      </c>
      <c r="G1806">
        <v>2014</v>
      </c>
      <c r="H1806" t="s">
        <v>48</v>
      </c>
      <c r="I1806">
        <v>-15.255013881078799</v>
      </c>
      <c r="J1806">
        <v>-30.463000000000001</v>
      </c>
      <c r="K1806">
        <v>-4.7E-2</v>
      </c>
      <c r="L1806">
        <v>556</v>
      </c>
      <c r="M1806" t="s">
        <v>44</v>
      </c>
      <c r="N1806">
        <v>4.2409446483998501</v>
      </c>
    </row>
    <row r="1807" spans="1:14" x14ac:dyDescent="0.25">
      <c r="A1807" s="20" t="s">
        <v>21185</v>
      </c>
      <c r="B1807">
        <v>7</v>
      </c>
      <c r="C1807" t="s">
        <v>21821</v>
      </c>
      <c r="D1807" t="s">
        <v>90</v>
      </c>
      <c r="E1807" t="s">
        <v>20336</v>
      </c>
      <c r="F1807">
        <v>3</v>
      </c>
      <c r="G1807">
        <v>2014</v>
      </c>
      <c r="H1807" t="s">
        <v>48</v>
      </c>
      <c r="I1807">
        <v>-14.4836966893113</v>
      </c>
      <c r="J1807">
        <v>-30.015000000000001</v>
      </c>
      <c r="K1807">
        <v>1.048</v>
      </c>
      <c r="L1807">
        <v>419</v>
      </c>
      <c r="M1807" t="s">
        <v>44</v>
      </c>
      <c r="N1807">
        <v>4.88531968746031</v>
      </c>
    </row>
    <row r="1808" spans="1:14" x14ac:dyDescent="0.25">
      <c r="A1808" s="20" t="s">
        <v>21186</v>
      </c>
      <c r="B1808">
        <v>7</v>
      </c>
      <c r="C1808" t="s">
        <v>21821</v>
      </c>
      <c r="D1808" t="s">
        <v>90</v>
      </c>
      <c r="E1808" t="s">
        <v>20336</v>
      </c>
      <c r="F1808">
        <v>4</v>
      </c>
      <c r="G1808">
        <v>2014</v>
      </c>
      <c r="H1808" t="s">
        <v>48</v>
      </c>
      <c r="I1808">
        <v>-7.5876825257052998</v>
      </c>
      <c r="J1808">
        <v>-23.207000000000001</v>
      </c>
      <c r="K1808">
        <v>8.032</v>
      </c>
      <c r="L1808">
        <v>695</v>
      </c>
      <c r="M1808" t="s">
        <v>44</v>
      </c>
      <c r="N1808">
        <v>3.7932162090544099</v>
      </c>
    </row>
    <row r="1809" spans="1:14" x14ac:dyDescent="0.25">
      <c r="A1809" s="20" t="s">
        <v>21187</v>
      </c>
      <c r="B1809">
        <v>7</v>
      </c>
      <c r="C1809" t="s">
        <v>21821</v>
      </c>
      <c r="D1809" t="s">
        <v>90</v>
      </c>
      <c r="E1809" t="s">
        <v>20336</v>
      </c>
      <c r="F1809">
        <v>5</v>
      </c>
      <c r="G1809">
        <v>2014</v>
      </c>
      <c r="H1809" t="s">
        <v>48</v>
      </c>
      <c r="I1809">
        <v>-16.872448932472</v>
      </c>
      <c r="J1809">
        <v>-31.52</v>
      </c>
      <c r="K1809">
        <v>-2.2250000000000001</v>
      </c>
      <c r="L1809">
        <v>1225</v>
      </c>
      <c r="M1809" t="s">
        <v>44</v>
      </c>
      <c r="N1809">
        <v>2.8571428571428599</v>
      </c>
    </row>
    <row r="1810" spans="1:14" x14ac:dyDescent="0.25">
      <c r="A1810" s="20" t="s">
        <v>21188</v>
      </c>
      <c r="B1810">
        <v>7</v>
      </c>
      <c r="C1810" t="s">
        <v>21821</v>
      </c>
      <c r="D1810" t="s">
        <v>90</v>
      </c>
      <c r="E1810" t="s">
        <v>20336</v>
      </c>
      <c r="F1810">
        <v>2</v>
      </c>
      <c r="G1810">
        <v>2014</v>
      </c>
      <c r="H1810" t="s">
        <v>49</v>
      </c>
      <c r="I1810">
        <v>-8.0673621159998898</v>
      </c>
      <c r="J1810">
        <v>-19.596</v>
      </c>
      <c r="K1810">
        <v>3.4609999999999999</v>
      </c>
      <c r="L1810">
        <v>288</v>
      </c>
      <c r="M1810" t="s">
        <v>44</v>
      </c>
      <c r="N1810">
        <v>5.8925565098878998</v>
      </c>
    </row>
    <row r="1811" spans="1:14" x14ac:dyDescent="0.25">
      <c r="A1811" s="20" t="s">
        <v>21189</v>
      </c>
      <c r="B1811">
        <v>7</v>
      </c>
      <c r="C1811" t="s">
        <v>21821</v>
      </c>
      <c r="D1811" t="s">
        <v>90</v>
      </c>
      <c r="E1811" t="s">
        <v>20336</v>
      </c>
      <c r="F1811">
        <v>3</v>
      </c>
      <c r="G1811">
        <v>2014</v>
      </c>
      <c r="H1811" t="s">
        <v>49</v>
      </c>
      <c r="I1811">
        <v>-11.8787352997645</v>
      </c>
      <c r="J1811">
        <v>-22.675999999999998</v>
      </c>
      <c r="K1811">
        <v>-1.0820000000000001</v>
      </c>
      <c r="L1811">
        <v>404</v>
      </c>
      <c r="M1811" t="s">
        <v>44</v>
      </c>
      <c r="N1811">
        <v>4.9751859510499497</v>
      </c>
    </row>
    <row r="1812" spans="1:14" x14ac:dyDescent="0.25">
      <c r="A1812" s="20" t="s">
        <v>21190</v>
      </c>
      <c r="B1812">
        <v>7</v>
      </c>
      <c r="C1812" t="s">
        <v>21821</v>
      </c>
      <c r="D1812" t="s">
        <v>90</v>
      </c>
      <c r="E1812" t="s">
        <v>20336</v>
      </c>
      <c r="F1812">
        <v>4</v>
      </c>
      <c r="G1812">
        <v>2014</v>
      </c>
      <c r="H1812" t="s">
        <v>49</v>
      </c>
      <c r="I1812">
        <v>-10.8685620319491</v>
      </c>
      <c r="J1812">
        <v>-21.541</v>
      </c>
      <c r="K1812">
        <v>-0.19600000000000001</v>
      </c>
      <c r="L1812">
        <v>768</v>
      </c>
      <c r="M1812" t="s">
        <v>44</v>
      </c>
      <c r="N1812">
        <v>3.60843918243516</v>
      </c>
    </row>
    <row r="1813" spans="1:14" x14ac:dyDescent="0.25">
      <c r="A1813" s="20" t="s">
        <v>21191</v>
      </c>
      <c r="B1813">
        <v>7</v>
      </c>
      <c r="C1813" t="s">
        <v>21821</v>
      </c>
      <c r="D1813" t="s">
        <v>90</v>
      </c>
      <c r="E1813" t="s">
        <v>20336</v>
      </c>
      <c r="F1813">
        <v>5</v>
      </c>
      <c r="G1813">
        <v>2014</v>
      </c>
      <c r="H1813" t="s">
        <v>49</v>
      </c>
      <c r="I1813">
        <v>-11.387671695064901</v>
      </c>
      <c r="J1813">
        <v>-22.010999999999999</v>
      </c>
      <c r="K1813">
        <v>-0.76400000000000001</v>
      </c>
      <c r="L1813">
        <v>534</v>
      </c>
      <c r="M1813" t="s">
        <v>44</v>
      </c>
      <c r="N1813">
        <v>4.3274232240791504</v>
      </c>
    </row>
    <row r="1814" spans="1:14" x14ac:dyDescent="0.25">
      <c r="A1814" s="20" t="s">
        <v>21192</v>
      </c>
      <c r="B1814">
        <v>7</v>
      </c>
      <c r="C1814" t="s">
        <v>21821</v>
      </c>
      <c r="D1814" t="s">
        <v>90</v>
      </c>
      <c r="E1814" t="s">
        <v>20336</v>
      </c>
      <c r="F1814">
        <v>2</v>
      </c>
      <c r="G1814">
        <v>2014</v>
      </c>
      <c r="H1814" t="s">
        <v>50</v>
      </c>
      <c r="I1814">
        <v>-25.839826549484499</v>
      </c>
      <c r="J1814">
        <v>-35.070999999999998</v>
      </c>
      <c r="K1814">
        <v>-16.609000000000002</v>
      </c>
      <c r="L1814">
        <v>206</v>
      </c>
      <c r="M1814" t="s">
        <v>44</v>
      </c>
      <c r="N1814">
        <v>6.9673301429161798</v>
      </c>
    </row>
    <row r="1815" spans="1:14" x14ac:dyDescent="0.25">
      <c r="A1815" s="20" t="s">
        <v>21193</v>
      </c>
      <c r="B1815">
        <v>7</v>
      </c>
      <c r="C1815" t="s">
        <v>21821</v>
      </c>
      <c r="D1815" t="s">
        <v>90</v>
      </c>
      <c r="E1815" t="s">
        <v>20336</v>
      </c>
      <c r="F1815">
        <v>3</v>
      </c>
      <c r="G1815">
        <v>2014</v>
      </c>
      <c r="H1815" t="s">
        <v>50</v>
      </c>
      <c r="I1815">
        <v>-27.2149484558518</v>
      </c>
      <c r="J1815">
        <v>-34.15</v>
      </c>
      <c r="K1815">
        <v>-20.28</v>
      </c>
      <c r="L1815">
        <v>168</v>
      </c>
      <c r="M1815" t="s">
        <v>44</v>
      </c>
      <c r="N1815">
        <v>7.7151674981046003</v>
      </c>
    </row>
    <row r="1816" spans="1:14" x14ac:dyDescent="0.25">
      <c r="A1816" s="20" t="s">
        <v>21194</v>
      </c>
      <c r="B1816">
        <v>7</v>
      </c>
      <c r="C1816" t="s">
        <v>21821</v>
      </c>
      <c r="D1816" t="s">
        <v>90</v>
      </c>
      <c r="E1816" t="s">
        <v>20336</v>
      </c>
      <c r="F1816">
        <v>4</v>
      </c>
      <c r="G1816">
        <v>2014</v>
      </c>
      <c r="H1816" t="s">
        <v>50</v>
      </c>
      <c r="I1816">
        <v>-23.998757809797301</v>
      </c>
      <c r="J1816">
        <v>-31.896000000000001</v>
      </c>
      <c r="K1816">
        <v>-16.100999999999999</v>
      </c>
      <c r="L1816">
        <v>356</v>
      </c>
      <c r="M1816" t="s">
        <v>44</v>
      </c>
      <c r="N1816">
        <v>5.2999894000317997</v>
      </c>
    </row>
    <row r="1817" spans="1:14" x14ac:dyDescent="0.25">
      <c r="A1817" s="20" t="s">
        <v>21195</v>
      </c>
      <c r="B1817">
        <v>7</v>
      </c>
      <c r="C1817" t="s">
        <v>21821</v>
      </c>
      <c r="D1817" t="s">
        <v>90</v>
      </c>
      <c r="E1817" t="s">
        <v>20336</v>
      </c>
      <c r="F1817">
        <v>5</v>
      </c>
      <c r="G1817">
        <v>2014</v>
      </c>
      <c r="H1817" t="s">
        <v>50</v>
      </c>
      <c r="I1817">
        <v>-29.186235577220899</v>
      </c>
      <c r="J1817">
        <v>-34.305999999999997</v>
      </c>
      <c r="K1817">
        <v>-24.065999999999999</v>
      </c>
      <c r="L1817">
        <v>736</v>
      </c>
      <c r="M1817" t="s">
        <v>44</v>
      </c>
      <c r="N1817">
        <v>3.6860489038724298</v>
      </c>
    </row>
    <row r="1818" spans="1:14" x14ac:dyDescent="0.25">
      <c r="A1818" s="20" t="s">
        <v>21196</v>
      </c>
      <c r="B1818">
        <v>7</v>
      </c>
      <c r="C1818" t="s">
        <v>21821</v>
      </c>
      <c r="D1818" t="s">
        <v>90</v>
      </c>
      <c r="E1818" t="s">
        <v>20336</v>
      </c>
      <c r="F1818">
        <v>2</v>
      </c>
      <c r="G1818">
        <v>2014</v>
      </c>
      <c r="H1818" t="s">
        <v>51</v>
      </c>
      <c r="I1818">
        <v>22.098153918465002</v>
      </c>
      <c r="J1818">
        <v>8.5340000000000007</v>
      </c>
      <c r="K1818">
        <v>35.661999999999999</v>
      </c>
      <c r="L1818">
        <v>323</v>
      </c>
      <c r="M1818" t="s">
        <v>44</v>
      </c>
      <c r="N1818">
        <v>5.5641488407465696</v>
      </c>
    </row>
    <row r="1819" spans="1:14" x14ac:dyDescent="0.25">
      <c r="A1819" s="20" t="s">
        <v>21197</v>
      </c>
      <c r="B1819">
        <v>7</v>
      </c>
      <c r="C1819" t="s">
        <v>21821</v>
      </c>
      <c r="D1819" t="s">
        <v>90</v>
      </c>
      <c r="E1819" t="s">
        <v>20336</v>
      </c>
      <c r="F1819">
        <v>3</v>
      </c>
      <c r="G1819">
        <v>2014</v>
      </c>
      <c r="H1819" t="s">
        <v>51</v>
      </c>
      <c r="I1819">
        <v>3.1171797060961901</v>
      </c>
      <c r="J1819">
        <v>-3.7589999999999999</v>
      </c>
      <c r="K1819">
        <v>9.9930000000000003</v>
      </c>
      <c r="L1819">
        <v>399</v>
      </c>
      <c r="M1819" t="s">
        <v>44</v>
      </c>
      <c r="N1819">
        <v>5.00626174321759</v>
      </c>
    </row>
    <row r="1820" spans="1:14" x14ac:dyDescent="0.25">
      <c r="A1820" s="20" t="s">
        <v>21198</v>
      </c>
      <c r="B1820">
        <v>7</v>
      </c>
      <c r="C1820" t="s">
        <v>21821</v>
      </c>
      <c r="D1820" t="s">
        <v>90</v>
      </c>
      <c r="E1820" t="s">
        <v>20336</v>
      </c>
      <c r="F1820">
        <v>4</v>
      </c>
      <c r="G1820">
        <v>2014</v>
      </c>
      <c r="H1820" t="s">
        <v>51</v>
      </c>
      <c r="I1820">
        <v>7.1237345130565703</v>
      </c>
      <c r="J1820">
        <v>0.20100000000000001</v>
      </c>
      <c r="K1820">
        <v>14.047000000000001</v>
      </c>
      <c r="L1820">
        <v>517</v>
      </c>
      <c r="M1820" t="s">
        <v>44</v>
      </c>
      <c r="N1820">
        <v>4.3979949713354296</v>
      </c>
    </row>
    <row r="1821" spans="1:14" x14ac:dyDescent="0.25">
      <c r="A1821" s="20" t="s">
        <v>21199</v>
      </c>
      <c r="B1821">
        <v>7</v>
      </c>
      <c r="C1821" t="s">
        <v>21821</v>
      </c>
      <c r="D1821" t="s">
        <v>90</v>
      </c>
      <c r="E1821" t="s">
        <v>20336</v>
      </c>
      <c r="F1821">
        <v>5</v>
      </c>
      <c r="G1821">
        <v>2014</v>
      </c>
      <c r="H1821" t="s">
        <v>51</v>
      </c>
      <c r="I1821">
        <v>2.43195834399648</v>
      </c>
      <c r="J1821">
        <v>-2.867</v>
      </c>
      <c r="K1821">
        <v>7.7309999999999999</v>
      </c>
      <c r="L1821">
        <v>1220</v>
      </c>
      <c r="M1821" t="s">
        <v>44</v>
      </c>
      <c r="N1821">
        <v>2.8629916715693402</v>
      </c>
    </row>
    <row r="1822" spans="1:14" x14ac:dyDescent="0.25">
      <c r="A1822" s="20" t="s">
        <v>21200</v>
      </c>
      <c r="B1822">
        <v>7</v>
      </c>
      <c r="C1822" t="s">
        <v>21821</v>
      </c>
      <c r="D1822" t="s">
        <v>91</v>
      </c>
      <c r="E1822" t="s">
        <v>91</v>
      </c>
      <c r="F1822">
        <v>2</v>
      </c>
      <c r="G1822">
        <v>2014</v>
      </c>
      <c r="H1822" t="s">
        <v>52</v>
      </c>
      <c r="I1822">
        <v>0.81</v>
      </c>
      <c r="J1822">
        <v>0.44</v>
      </c>
      <c r="K1822">
        <v>1.18</v>
      </c>
      <c r="L1822">
        <v>582</v>
      </c>
      <c r="M1822" t="s">
        <v>44</v>
      </c>
      <c r="N1822">
        <v>4.1451333614483898</v>
      </c>
    </row>
    <row r="1823" spans="1:14" x14ac:dyDescent="0.25">
      <c r="A1823" s="20" t="s">
        <v>21201</v>
      </c>
      <c r="B1823">
        <v>7</v>
      </c>
      <c r="C1823" t="s">
        <v>21821</v>
      </c>
      <c r="D1823" t="s">
        <v>91</v>
      </c>
      <c r="E1823" t="s">
        <v>91</v>
      </c>
      <c r="F1823">
        <v>3</v>
      </c>
      <c r="G1823">
        <v>2014</v>
      </c>
      <c r="H1823" t="s">
        <v>52</v>
      </c>
      <c r="I1823">
        <v>0.7</v>
      </c>
      <c r="J1823">
        <v>0.35699999999999998</v>
      </c>
      <c r="K1823">
        <v>1.0429999999999999</v>
      </c>
      <c r="L1823">
        <v>375</v>
      </c>
      <c r="M1823" t="s">
        <v>44</v>
      </c>
      <c r="N1823">
        <v>5.1639777949432197</v>
      </c>
    </row>
    <row r="1824" spans="1:14" x14ac:dyDescent="0.25">
      <c r="A1824" s="20" t="s">
        <v>21202</v>
      </c>
      <c r="B1824">
        <v>7</v>
      </c>
      <c r="C1824" t="s">
        <v>21821</v>
      </c>
      <c r="D1824" t="s">
        <v>91</v>
      </c>
      <c r="E1824" t="s">
        <v>91</v>
      </c>
      <c r="F1824">
        <v>4</v>
      </c>
      <c r="G1824">
        <v>2014</v>
      </c>
      <c r="H1824" t="s">
        <v>52</v>
      </c>
      <c r="I1824">
        <v>0.79</v>
      </c>
      <c r="J1824">
        <v>0.435</v>
      </c>
      <c r="K1824">
        <v>1.145</v>
      </c>
      <c r="L1824">
        <v>682</v>
      </c>
      <c r="M1824" t="s">
        <v>44</v>
      </c>
      <c r="N1824">
        <v>3.8291979053374199</v>
      </c>
    </row>
    <row r="1825" spans="1:14" x14ac:dyDescent="0.25">
      <c r="A1825" s="20" t="s">
        <v>21203</v>
      </c>
      <c r="B1825">
        <v>7</v>
      </c>
      <c r="C1825" t="s">
        <v>21821</v>
      </c>
      <c r="D1825" t="s">
        <v>91</v>
      </c>
      <c r="E1825" t="s">
        <v>91</v>
      </c>
      <c r="F1825">
        <v>5</v>
      </c>
      <c r="G1825">
        <v>2014</v>
      </c>
      <c r="H1825" t="s">
        <v>52</v>
      </c>
      <c r="I1825">
        <v>0.63</v>
      </c>
      <c r="J1825">
        <v>0.29199999999999998</v>
      </c>
      <c r="K1825">
        <v>0.96799999999999997</v>
      </c>
      <c r="L1825">
        <v>115</v>
      </c>
      <c r="M1825" t="s">
        <v>44</v>
      </c>
      <c r="N1825">
        <v>9.3250480824031392</v>
      </c>
    </row>
    <row r="1826" spans="1:14" x14ac:dyDescent="0.25">
      <c r="A1826" s="20" t="s">
        <v>21204</v>
      </c>
      <c r="B1826">
        <v>7</v>
      </c>
      <c r="C1826" t="s">
        <v>21821</v>
      </c>
      <c r="D1826" t="s">
        <v>91</v>
      </c>
      <c r="E1826" t="s">
        <v>91</v>
      </c>
      <c r="F1826">
        <v>2</v>
      </c>
      <c r="G1826">
        <v>2014</v>
      </c>
      <c r="H1826" t="s">
        <v>53</v>
      </c>
      <c r="I1826" t="s">
        <v>44</v>
      </c>
      <c r="J1826" t="s">
        <v>44</v>
      </c>
      <c r="K1826" t="s">
        <v>44</v>
      </c>
      <c r="L1826">
        <v>267</v>
      </c>
      <c r="M1826" t="s">
        <v>44</v>
      </c>
      <c r="N1826">
        <v>6.1199006136210503</v>
      </c>
    </row>
    <row r="1827" spans="1:14" x14ac:dyDescent="0.25">
      <c r="A1827" s="20" t="s">
        <v>21205</v>
      </c>
      <c r="B1827">
        <v>7</v>
      </c>
      <c r="C1827" t="s">
        <v>21821</v>
      </c>
      <c r="D1827" t="s">
        <v>91</v>
      </c>
      <c r="E1827" t="s">
        <v>91</v>
      </c>
      <c r="F1827">
        <v>3</v>
      </c>
      <c r="G1827">
        <v>2014</v>
      </c>
      <c r="H1827" t="s">
        <v>53</v>
      </c>
      <c r="I1827" t="s">
        <v>44</v>
      </c>
      <c r="J1827" t="s">
        <v>44</v>
      </c>
      <c r="K1827" t="s">
        <v>44</v>
      </c>
      <c r="L1827">
        <v>496</v>
      </c>
      <c r="M1827" t="s">
        <v>44</v>
      </c>
      <c r="N1827">
        <v>4.4901325506693697</v>
      </c>
    </row>
    <row r="1828" spans="1:14" x14ac:dyDescent="0.25">
      <c r="A1828" s="20" t="s">
        <v>21206</v>
      </c>
      <c r="B1828">
        <v>7</v>
      </c>
      <c r="C1828" t="s">
        <v>21821</v>
      </c>
      <c r="D1828" t="s">
        <v>91</v>
      </c>
      <c r="E1828" t="s">
        <v>91</v>
      </c>
      <c r="F1828">
        <v>4</v>
      </c>
      <c r="G1828">
        <v>2014</v>
      </c>
      <c r="H1828" t="s">
        <v>53</v>
      </c>
      <c r="I1828" t="s">
        <v>44</v>
      </c>
      <c r="J1828" t="s">
        <v>44</v>
      </c>
      <c r="K1828" t="s">
        <v>44</v>
      </c>
      <c r="L1828">
        <v>906</v>
      </c>
      <c r="M1828" t="s">
        <v>44</v>
      </c>
      <c r="N1828">
        <v>3.3222774709254801</v>
      </c>
    </row>
    <row r="1829" spans="1:14" x14ac:dyDescent="0.25">
      <c r="A1829" s="20" t="s">
        <v>21207</v>
      </c>
      <c r="B1829">
        <v>7</v>
      </c>
      <c r="C1829" t="s">
        <v>21821</v>
      </c>
      <c r="D1829" t="s">
        <v>91</v>
      </c>
      <c r="E1829" t="s">
        <v>91</v>
      </c>
      <c r="F1829">
        <v>5</v>
      </c>
      <c r="G1829">
        <v>2014</v>
      </c>
      <c r="H1829" t="s">
        <v>53</v>
      </c>
      <c r="I1829" t="s">
        <v>44</v>
      </c>
      <c r="J1829" t="s">
        <v>44</v>
      </c>
      <c r="K1829" t="s">
        <v>44</v>
      </c>
      <c r="L1829">
        <v>1763</v>
      </c>
      <c r="M1829" t="s">
        <v>44</v>
      </c>
      <c r="N1829">
        <v>2.3816275411476999</v>
      </c>
    </row>
    <row r="1830" spans="1:14" x14ac:dyDescent="0.25">
      <c r="A1830" s="20" t="s">
        <v>21208</v>
      </c>
      <c r="B1830">
        <v>7</v>
      </c>
      <c r="C1830" t="s">
        <v>21821</v>
      </c>
      <c r="D1830" t="s">
        <v>91</v>
      </c>
      <c r="E1830" t="s">
        <v>91</v>
      </c>
      <c r="F1830">
        <v>2</v>
      </c>
      <c r="G1830">
        <v>2014</v>
      </c>
      <c r="H1830" t="s">
        <v>34</v>
      </c>
      <c r="I1830">
        <v>1</v>
      </c>
      <c r="J1830">
        <v>0.79200000000000004</v>
      </c>
      <c r="K1830">
        <v>1.208</v>
      </c>
      <c r="L1830">
        <v>1064</v>
      </c>
      <c r="M1830" t="s">
        <v>44</v>
      </c>
      <c r="N1830">
        <v>3.0656966974248299</v>
      </c>
    </row>
    <row r="1831" spans="1:14" x14ac:dyDescent="0.25">
      <c r="A1831" s="20" t="s">
        <v>21209</v>
      </c>
      <c r="B1831">
        <v>7</v>
      </c>
      <c r="C1831" t="s">
        <v>21821</v>
      </c>
      <c r="D1831" t="s">
        <v>91</v>
      </c>
      <c r="E1831" t="s">
        <v>91</v>
      </c>
      <c r="F1831">
        <v>2</v>
      </c>
      <c r="G1831">
        <v>2014</v>
      </c>
      <c r="H1831" t="s">
        <v>54</v>
      </c>
      <c r="I1831">
        <v>1.03</v>
      </c>
      <c r="J1831">
        <v>0.52700000000000002</v>
      </c>
      <c r="K1831">
        <v>1.5329999999999999</v>
      </c>
      <c r="L1831">
        <v>242</v>
      </c>
      <c r="M1831" t="s">
        <v>44</v>
      </c>
      <c r="N1831">
        <v>6.4282434653322502</v>
      </c>
    </row>
    <row r="1832" spans="1:14" x14ac:dyDescent="0.25">
      <c r="A1832" s="20" t="s">
        <v>21210</v>
      </c>
      <c r="B1832">
        <v>7</v>
      </c>
      <c r="C1832" t="s">
        <v>21821</v>
      </c>
      <c r="D1832" t="s">
        <v>91</v>
      </c>
      <c r="E1832" t="s">
        <v>91</v>
      </c>
      <c r="F1832">
        <v>3</v>
      </c>
      <c r="G1832">
        <v>2014</v>
      </c>
      <c r="H1832" t="s">
        <v>54</v>
      </c>
      <c r="I1832">
        <v>1.06</v>
      </c>
      <c r="J1832">
        <v>0.55900000000000005</v>
      </c>
      <c r="K1832">
        <v>1.5609999999999999</v>
      </c>
      <c r="L1832">
        <v>297</v>
      </c>
      <c r="M1832" t="s">
        <v>44</v>
      </c>
      <c r="N1832">
        <v>5.80258853185659</v>
      </c>
    </row>
    <row r="1833" spans="1:14" x14ac:dyDescent="0.25">
      <c r="A1833" s="20" t="s">
        <v>21211</v>
      </c>
      <c r="B1833">
        <v>7</v>
      </c>
      <c r="C1833" t="s">
        <v>21821</v>
      </c>
      <c r="D1833" t="s">
        <v>91</v>
      </c>
      <c r="E1833" t="s">
        <v>91</v>
      </c>
      <c r="F1833">
        <v>4</v>
      </c>
      <c r="G1833">
        <v>2014</v>
      </c>
      <c r="H1833" t="s">
        <v>54</v>
      </c>
      <c r="I1833">
        <v>1.1399999999999999</v>
      </c>
      <c r="J1833">
        <v>0.58099999999999996</v>
      </c>
      <c r="K1833">
        <v>1.6990000000000001</v>
      </c>
      <c r="L1833">
        <v>282</v>
      </c>
      <c r="M1833" t="s">
        <v>44</v>
      </c>
      <c r="N1833">
        <v>5.95491334175414</v>
      </c>
    </row>
    <row r="1834" spans="1:14" x14ac:dyDescent="0.25">
      <c r="A1834" s="20" t="s">
        <v>21212</v>
      </c>
      <c r="B1834">
        <v>7</v>
      </c>
      <c r="C1834" t="s">
        <v>21821</v>
      </c>
      <c r="D1834" t="s">
        <v>91</v>
      </c>
      <c r="E1834" t="s">
        <v>91</v>
      </c>
      <c r="F1834">
        <v>5</v>
      </c>
      <c r="G1834">
        <v>2014</v>
      </c>
      <c r="H1834" t="s">
        <v>54</v>
      </c>
      <c r="I1834">
        <v>1.02</v>
      </c>
      <c r="J1834">
        <v>0.42899999999999999</v>
      </c>
      <c r="K1834">
        <v>1.611</v>
      </c>
      <c r="L1834">
        <v>70</v>
      </c>
      <c r="M1834" t="s">
        <v>44</v>
      </c>
      <c r="N1834">
        <v>11.952286093343901</v>
      </c>
    </row>
    <row r="1835" spans="1:14" x14ac:dyDescent="0.25">
      <c r="A1835" s="20" t="s">
        <v>21213</v>
      </c>
      <c r="B1835">
        <v>7</v>
      </c>
      <c r="C1835" t="s">
        <v>21821</v>
      </c>
      <c r="D1835" t="s">
        <v>91</v>
      </c>
      <c r="E1835" t="s">
        <v>91</v>
      </c>
      <c r="F1835">
        <v>3</v>
      </c>
      <c r="G1835">
        <v>2014</v>
      </c>
      <c r="H1835" t="s">
        <v>34</v>
      </c>
      <c r="I1835">
        <v>0.94</v>
      </c>
      <c r="J1835">
        <v>0.745</v>
      </c>
      <c r="K1835">
        <v>1.135</v>
      </c>
      <c r="L1835">
        <v>1038</v>
      </c>
      <c r="M1835" t="s">
        <v>44</v>
      </c>
      <c r="N1835">
        <v>3.103854276221</v>
      </c>
    </row>
    <row r="1836" spans="1:14" x14ac:dyDescent="0.25">
      <c r="A1836" s="20" t="s">
        <v>21214</v>
      </c>
      <c r="B1836">
        <v>7</v>
      </c>
      <c r="C1836" t="s">
        <v>21821</v>
      </c>
      <c r="D1836" t="s">
        <v>91</v>
      </c>
      <c r="E1836" t="s">
        <v>91</v>
      </c>
      <c r="F1836">
        <v>2</v>
      </c>
      <c r="G1836">
        <v>2014</v>
      </c>
      <c r="H1836" t="s">
        <v>55</v>
      </c>
      <c r="I1836">
        <v>1.07</v>
      </c>
      <c r="J1836">
        <v>0.77100000000000002</v>
      </c>
      <c r="K1836">
        <v>1.369</v>
      </c>
      <c r="L1836">
        <v>826</v>
      </c>
      <c r="M1836" t="s">
        <v>44</v>
      </c>
      <c r="N1836">
        <v>3.4794450031961</v>
      </c>
    </row>
    <row r="1837" spans="1:14" x14ac:dyDescent="0.25">
      <c r="A1837" s="20" t="s">
        <v>21215</v>
      </c>
      <c r="B1837">
        <v>7</v>
      </c>
      <c r="C1837" t="s">
        <v>21821</v>
      </c>
      <c r="D1837" t="s">
        <v>91</v>
      </c>
      <c r="E1837" t="s">
        <v>91</v>
      </c>
      <c r="F1837">
        <v>3</v>
      </c>
      <c r="G1837">
        <v>2014</v>
      </c>
      <c r="H1837" t="s">
        <v>55</v>
      </c>
      <c r="I1837">
        <v>1.1200000000000001</v>
      </c>
      <c r="J1837">
        <v>0.80100000000000005</v>
      </c>
      <c r="K1837">
        <v>1.4390000000000001</v>
      </c>
      <c r="L1837">
        <v>1377</v>
      </c>
      <c r="M1837" t="s">
        <v>44</v>
      </c>
      <c r="N1837">
        <v>2.6948402781814802</v>
      </c>
    </row>
    <row r="1838" spans="1:14" x14ac:dyDescent="0.25">
      <c r="A1838" s="20" t="s">
        <v>21216</v>
      </c>
      <c r="B1838">
        <v>7</v>
      </c>
      <c r="C1838" t="s">
        <v>21821</v>
      </c>
      <c r="D1838" t="s">
        <v>91</v>
      </c>
      <c r="E1838" t="s">
        <v>91</v>
      </c>
      <c r="F1838">
        <v>4</v>
      </c>
      <c r="G1838">
        <v>2014</v>
      </c>
      <c r="H1838" t="s">
        <v>55</v>
      </c>
      <c r="I1838">
        <v>1.29</v>
      </c>
      <c r="J1838">
        <v>0.92100000000000004</v>
      </c>
      <c r="K1838">
        <v>1.659</v>
      </c>
      <c r="L1838">
        <v>1031</v>
      </c>
      <c r="M1838" t="s">
        <v>44</v>
      </c>
      <c r="N1838">
        <v>3.1143732993215001</v>
      </c>
    </row>
    <row r="1839" spans="1:14" x14ac:dyDescent="0.25">
      <c r="A1839" s="20" t="s">
        <v>21217</v>
      </c>
      <c r="B1839">
        <v>7</v>
      </c>
      <c r="C1839" t="s">
        <v>21821</v>
      </c>
      <c r="D1839" t="s">
        <v>91</v>
      </c>
      <c r="E1839" t="s">
        <v>91</v>
      </c>
      <c r="F1839">
        <v>5</v>
      </c>
      <c r="G1839">
        <v>2014</v>
      </c>
      <c r="H1839" t="s">
        <v>55</v>
      </c>
      <c r="I1839">
        <v>1.08</v>
      </c>
      <c r="J1839">
        <v>0.74099999999999999</v>
      </c>
      <c r="K1839">
        <v>1.419</v>
      </c>
      <c r="L1839">
        <v>485</v>
      </c>
      <c r="M1839" t="s">
        <v>44</v>
      </c>
      <c r="N1839">
        <v>4.5407660918649997</v>
      </c>
    </row>
    <row r="1840" spans="1:14" x14ac:dyDescent="0.25">
      <c r="A1840" s="20" t="s">
        <v>21218</v>
      </c>
      <c r="B1840">
        <v>7</v>
      </c>
      <c r="C1840" t="s">
        <v>21821</v>
      </c>
      <c r="D1840" t="s">
        <v>91</v>
      </c>
      <c r="E1840" t="s">
        <v>91</v>
      </c>
      <c r="F1840">
        <v>4</v>
      </c>
      <c r="G1840">
        <v>2014</v>
      </c>
      <c r="H1840" t="s">
        <v>34</v>
      </c>
      <c r="I1840">
        <v>0.91</v>
      </c>
      <c r="J1840">
        <v>0.72299999999999998</v>
      </c>
      <c r="K1840">
        <v>1.097</v>
      </c>
      <c r="L1840">
        <v>671</v>
      </c>
      <c r="M1840" t="s">
        <v>44</v>
      </c>
      <c r="N1840">
        <v>3.8604571824109102</v>
      </c>
    </row>
    <row r="1841" spans="1:14" x14ac:dyDescent="0.25">
      <c r="A1841" s="20" t="s">
        <v>21219</v>
      </c>
      <c r="B1841">
        <v>7</v>
      </c>
      <c r="C1841" t="s">
        <v>21821</v>
      </c>
      <c r="D1841" t="s">
        <v>91</v>
      </c>
      <c r="E1841" t="s">
        <v>91</v>
      </c>
      <c r="F1841">
        <v>2</v>
      </c>
      <c r="G1841">
        <v>2014</v>
      </c>
      <c r="H1841" t="s">
        <v>56</v>
      </c>
      <c r="I1841">
        <v>2.19</v>
      </c>
      <c r="J1841">
        <v>1.2999999999999999E-2</v>
      </c>
      <c r="K1841">
        <v>4.367</v>
      </c>
      <c r="L1841">
        <v>85</v>
      </c>
      <c r="M1841" t="s">
        <v>44</v>
      </c>
      <c r="N1841">
        <v>10.8465228909328</v>
      </c>
    </row>
    <row r="1842" spans="1:14" x14ac:dyDescent="0.25">
      <c r="A1842" s="20" t="s">
        <v>21220</v>
      </c>
      <c r="B1842">
        <v>7</v>
      </c>
      <c r="C1842" t="s">
        <v>21821</v>
      </c>
      <c r="D1842" t="s">
        <v>91</v>
      </c>
      <c r="E1842" t="s">
        <v>91</v>
      </c>
      <c r="F1842">
        <v>3</v>
      </c>
      <c r="G1842">
        <v>2014</v>
      </c>
      <c r="H1842" t="s">
        <v>56</v>
      </c>
      <c r="I1842">
        <v>2.0699999999999998</v>
      </c>
      <c r="J1842">
        <v>-4.5999999999999999E-2</v>
      </c>
      <c r="K1842">
        <v>4.1859999999999999</v>
      </c>
      <c r="L1842">
        <v>191</v>
      </c>
      <c r="M1842" t="s">
        <v>44</v>
      </c>
      <c r="N1842">
        <v>7.2357460529242204</v>
      </c>
    </row>
    <row r="1843" spans="1:14" x14ac:dyDescent="0.25">
      <c r="A1843" s="20" t="s">
        <v>21221</v>
      </c>
      <c r="B1843">
        <v>7</v>
      </c>
      <c r="C1843" t="s">
        <v>21821</v>
      </c>
      <c r="D1843" t="s">
        <v>91</v>
      </c>
      <c r="E1843" t="s">
        <v>91</v>
      </c>
      <c r="F1843">
        <v>4</v>
      </c>
      <c r="G1843">
        <v>2014</v>
      </c>
      <c r="H1843" t="s">
        <v>56</v>
      </c>
      <c r="I1843">
        <v>1.43</v>
      </c>
      <c r="J1843">
        <v>-0.01</v>
      </c>
      <c r="K1843">
        <v>2.87</v>
      </c>
      <c r="L1843">
        <v>53</v>
      </c>
      <c r="M1843" t="s">
        <v>44</v>
      </c>
      <c r="N1843">
        <v>13.7360563948689</v>
      </c>
    </row>
    <row r="1844" spans="1:14" x14ac:dyDescent="0.25">
      <c r="A1844" s="20" t="s">
        <v>21222</v>
      </c>
      <c r="B1844">
        <v>7</v>
      </c>
      <c r="C1844" t="s">
        <v>21821</v>
      </c>
      <c r="D1844" t="s">
        <v>91</v>
      </c>
      <c r="E1844" t="s">
        <v>91</v>
      </c>
      <c r="F1844">
        <v>5</v>
      </c>
      <c r="G1844">
        <v>2014</v>
      </c>
      <c r="H1844" t="s">
        <v>56</v>
      </c>
      <c r="I1844">
        <v>1.45</v>
      </c>
      <c r="J1844">
        <v>0.13600000000000001</v>
      </c>
      <c r="K1844">
        <v>2.7639999999999998</v>
      </c>
      <c r="L1844">
        <v>745</v>
      </c>
      <c r="M1844" t="s">
        <v>44</v>
      </c>
      <c r="N1844">
        <v>3.6637165272365602</v>
      </c>
    </row>
    <row r="1845" spans="1:14" x14ac:dyDescent="0.25">
      <c r="A1845" s="20" t="s">
        <v>21223</v>
      </c>
      <c r="B1845">
        <v>7</v>
      </c>
      <c r="C1845" t="s">
        <v>21821</v>
      </c>
      <c r="D1845" t="s">
        <v>91</v>
      </c>
      <c r="E1845" t="s">
        <v>91</v>
      </c>
      <c r="F1845">
        <v>5</v>
      </c>
      <c r="G1845">
        <v>2014</v>
      </c>
      <c r="H1845" t="s">
        <v>34</v>
      </c>
      <c r="I1845">
        <v>0.91</v>
      </c>
      <c r="J1845">
        <v>0.75</v>
      </c>
      <c r="K1845">
        <v>1.07</v>
      </c>
      <c r="L1845">
        <v>1567</v>
      </c>
      <c r="M1845" t="s">
        <v>44</v>
      </c>
      <c r="N1845">
        <v>2.5261870341913801</v>
      </c>
    </row>
    <row r="1846" spans="1:14" x14ac:dyDescent="0.25">
      <c r="A1846" s="20" t="s">
        <v>21224</v>
      </c>
      <c r="B1846">
        <v>7</v>
      </c>
      <c r="C1846" t="s">
        <v>21821</v>
      </c>
      <c r="D1846" t="s">
        <v>91</v>
      </c>
      <c r="E1846" t="s">
        <v>91</v>
      </c>
      <c r="F1846">
        <v>2</v>
      </c>
      <c r="G1846">
        <v>2014</v>
      </c>
      <c r="H1846" t="s">
        <v>57</v>
      </c>
      <c r="I1846">
        <v>1.1599999999999999</v>
      </c>
      <c r="J1846">
        <v>0.375</v>
      </c>
      <c r="K1846">
        <v>1.9450000000000001</v>
      </c>
      <c r="L1846">
        <v>113</v>
      </c>
      <c r="M1846" t="s">
        <v>44</v>
      </c>
      <c r="N1846">
        <v>9.4072086838359699</v>
      </c>
    </row>
    <row r="1847" spans="1:14" x14ac:dyDescent="0.25">
      <c r="A1847" s="20" t="s">
        <v>21225</v>
      </c>
      <c r="B1847">
        <v>7</v>
      </c>
      <c r="C1847" t="s">
        <v>21821</v>
      </c>
      <c r="D1847" t="s">
        <v>91</v>
      </c>
      <c r="E1847" t="s">
        <v>91</v>
      </c>
      <c r="F1847">
        <v>3</v>
      </c>
      <c r="G1847">
        <v>2014</v>
      </c>
      <c r="H1847" t="s">
        <v>57</v>
      </c>
      <c r="I1847">
        <v>1.1399999999999999</v>
      </c>
      <c r="J1847">
        <v>0.69699999999999995</v>
      </c>
      <c r="K1847">
        <v>1.583</v>
      </c>
      <c r="L1847">
        <v>504</v>
      </c>
      <c r="M1847" t="s">
        <v>44</v>
      </c>
      <c r="N1847">
        <v>4.4543540318737396</v>
      </c>
    </row>
    <row r="1848" spans="1:14" x14ac:dyDescent="0.25">
      <c r="A1848" s="20" t="s">
        <v>21226</v>
      </c>
      <c r="B1848">
        <v>7</v>
      </c>
      <c r="C1848" t="s">
        <v>21821</v>
      </c>
      <c r="D1848" t="s">
        <v>91</v>
      </c>
      <c r="E1848" t="s">
        <v>91</v>
      </c>
      <c r="F1848">
        <v>4</v>
      </c>
      <c r="G1848">
        <v>2014</v>
      </c>
      <c r="H1848" t="s">
        <v>57</v>
      </c>
      <c r="I1848">
        <v>0.91</v>
      </c>
      <c r="J1848">
        <v>0.54200000000000004</v>
      </c>
      <c r="K1848">
        <v>1.278</v>
      </c>
      <c r="L1848">
        <v>490</v>
      </c>
      <c r="M1848" t="s">
        <v>44</v>
      </c>
      <c r="N1848">
        <v>4.51753951452626</v>
      </c>
    </row>
    <row r="1849" spans="1:14" x14ac:dyDescent="0.25">
      <c r="A1849" s="20" t="s">
        <v>21227</v>
      </c>
      <c r="B1849">
        <v>7</v>
      </c>
      <c r="C1849" t="s">
        <v>21821</v>
      </c>
      <c r="D1849" t="s">
        <v>91</v>
      </c>
      <c r="E1849" t="s">
        <v>91</v>
      </c>
      <c r="F1849">
        <v>5</v>
      </c>
      <c r="G1849">
        <v>2014</v>
      </c>
      <c r="H1849" t="s">
        <v>57</v>
      </c>
      <c r="I1849">
        <v>0.87</v>
      </c>
      <c r="J1849">
        <v>0.503</v>
      </c>
      <c r="K1849">
        <v>1.2370000000000001</v>
      </c>
      <c r="L1849">
        <v>424</v>
      </c>
      <c r="M1849" t="s">
        <v>44</v>
      </c>
      <c r="N1849">
        <v>4.8564293117863198</v>
      </c>
    </row>
    <row r="1850" spans="1:14" x14ac:dyDescent="0.25">
      <c r="A1850" s="20" t="s">
        <v>21228</v>
      </c>
      <c r="B1850">
        <v>7</v>
      </c>
      <c r="C1850" t="s">
        <v>21821</v>
      </c>
      <c r="D1850" t="s">
        <v>91</v>
      </c>
      <c r="E1850" t="s">
        <v>91</v>
      </c>
      <c r="F1850">
        <v>2</v>
      </c>
      <c r="G1850">
        <v>2014</v>
      </c>
      <c r="H1850" t="s">
        <v>58</v>
      </c>
      <c r="I1850">
        <v>1.08</v>
      </c>
      <c r="J1850">
        <v>0.60299999999999998</v>
      </c>
      <c r="K1850">
        <v>1.5569999999999999</v>
      </c>
      <c r="L1850">
        <v>338</v>
      </c>
      <c r="M1850" t="s">
        <v>44</v>
      </c>
      <c r="N1850">
        <v>5.4392829322042102</v>
      </c>
    </row>
    <row r="1851" spans="1:14" x14ac:dyDescent="0.25">
      <c r="A1851" s="20" t="s">
        <v>21229</v>
      </c>
      <c r="B1851">
        <v>7</v>
      </c>
      <c r="C1851" t="s">
        <v>21821</v>
      </c>
      <c r="D1851" t="s">
        <v>91</v>
      </c>
      <c r="E1851" t="s">
        <v>91</v>
      </c>
      <c r="F1851">
        <v>3</v>
      </c>
      <c r="G1851">
        <v>2014</v>
      </c>
      <c r="H1851" t="s">
        <v>58</v>
      </c>
      <c r="I1851">
        <v>0.93</v>
      </c>
      <c r="J1851">
        <v>0.65500000000000003</v>
      </c>
      <c r="K1851">
        <v>1.2050000000000001</v>
      </c>
      <c r="L1851">
        <v>1083</v>
      </c>
      <c r="M1851" t="s">
        <v>44</v>
      </c>
      <c r="N1851">
        <v>3.0386856273138201</v>
      </c>
    </row>
    <row r="1852" spans="1:14" x14ac:dyDescent="0.25">
      <c r="A1852" s="20" t="s">
        <v>21230</v>
      </c>
      <c r="B1852">
        <v>7</v>
      </c>
      <c r="C1852" t="s">
        <v>21821</v>
      </c>
      <c r="D1852" t="s">
        <v>91</v>
      </c>
      <c r="E1852" t="s">
        <v>91</v>
      </c>
      <c r="F1852">
        <v>4</v>
      </c>
      <c r="G1852">
        <v>2014</v>
      </c>
      <c r="H1852" t="s">
        <v>58</v>
      </c>
      <c r="I1852">
        <v>0.93</v>
      </c>
      <c r="J1852">
        <v>0.66500000000000004</v>
      </c>
      <c r="K1852">
        <v>1.1950000000000001</v>
      </c>
      <c r="L1852">
        <v>1957</v>
      </c>
      <c r="M1852" t="s">
        <v>44</v>
      </c>
      <c r="N1852">
        <v>2.2605003945421198</v>
      </c>
    </row>
    <row r="1853" spans="1:14" x14ac:dyDescent="0.25">
      <c r="A1853" s="20" t="s">
        <v>21231</v>
      </c>
      <c r="B1853">
        <v>7</v>
      </c>
      <c r="C1853" t="s">
        <v>21821</v>
      </c>
      <c r="D1853" t="s">
        <v>91</v>
      </c>
      <c r="E1853" t="s">
        <v>91</v>
      </c>
      <c r="F1853">
        <v>5</v>
      </c>
      <c r="G1853">
        <v>2014</v>
      </c>
      <c r="H1853" t="s">
        <v>58</v>
      </c>
      <c r="I1853">
        <v>0.89</v>
      </c>
      <c r="J1853">
        <v>0.65</v>
      </c>
      <c r="K1853">
        <v>1.1299999999999999</v>
      </c>
      <c r="L1853">
        <v>2153</v>
      </c>
      <c r="M1853" t="s">
        <v>44</v>
      </c>
      <c r="N1853">
        <v>2.1551523935197698</v>
      </c>
    </row>
    <row r="1854" spans="1:14" x14ac:dyDescent="0.25">
      <c r="A1854" s="20" t="s">
        <v>21232</v>
      </c>
      <c r="B1854">
        <v>7</v>
      </c>
      <c r="C1854" t="s">
        <v>21821</v>
      </c>
      <c r="D1854" t="s">
        <v>91</v>
      </c>
      <c r="E1854" t="s">
        <v>91</v>
      </c>
      <c r="F1854">
        <v>2</v>
      </c>
      <c r="G1854">
        <v>2014</v>
      </c>
      <c r="H1854" t="s">
        <v>59</v>
      </c>
      <c r="I1854" t="s">
        <v>44</v>
      </c>
      <c r="J1854" t="s">
        <v>44</v>
      </c>
      <c r="K1854" t="s">
        <v>44</v>
      </c>
      <c r="L1854">
        <v>80</v>
      </c>
      <c r="M1854" t="s">
        <v>44</v>
      </c>
      <c r="N1854">
        <v>11.180339887498899</v>
      </c>
    </row>
    <row r="1855" spans="1:14" x14ac:dyDescent="0.25">
      <c r="A1855" s="20" t="s">
        <v>21233</v>
      </c>
      <c r="B1855">
        <v>7</v>
      </c>
      <c r="C1855" t="s">
        <v>21821</v>
      </c>
      <c r="D1855" t="s">
        <v>91</v>
      </c>
      <c r="E1855" t="s">
        <v>91</v>
      </c>
      <c r="F1855">
        <v>3</v>
      </c>
      <c r="G1855">
        <v>2014</v>
      </c>
      <c r="H1855" t="s">
        <v>59</v>
      </c>
      <c r="I1855" t="s">
        <v>44</v>
      </c>
      <c r="J1855" t="s">
        <v>44</v>
      </c>
      <c r="K1855" t="s">
        <v>44</v>
      </c>
      <c r="L1855">
        <v>104</v>
      </c>
      <c r="M1855" t="s">
        <v>44</v>
      </c>
      <c r="N1855">
        <v>9.8058067569092007</v>
      </c>
    </row>
    <row r="1856" spans="1:14" x14ac:dyDescent="0.25">
      <c r="A1856" s="20" t="s">
        <v>21234</v>
      </c>
      <c r="B1856">
        <v>7</v>
      </c>
      <c r="C1856" t="s">
        <v>21821</v>
      </c>
      <c r="D1856" t="s">
        <v>91</v>
      </c>
      <c r="E1856" t="s">
        <v>91</v>
      </c>
      <c r="F1856">
        <v>4</v>
      </c>
      <c r="G1856">
        <v>2014</v>
      </c>
      <c r="H1856" t="s">
        <v>59</v>
      </c>
      <c r="I1856" t="s">
        <v>44</v>
      </c>
      <c r="J1856" t="s">
        <v>44</v>
      </c>
      <c r="K1856" t="s">
        <v>44</v>
      </c>
      <c r="L1856">
        <v>353</v>
      </c>
      <c r="M1856" t="s">
        <v>44</v>
      </c>
      <c r="N1856">
        <v>5.3224629541234902</v>
      </c>
    </row>
    <row r="1857" spans="1:14" x14ac:dyDescent="0.25">
      <c r="A1857" s="20" t="s">
        <v>21235</v>
      </c>
      <c r="B1857">
        <v>7</v>
      </c>
      <c r="C1857" t="s">
        <v>21821</v>
      </c>
      <c r="D1857" t="s">
        <v>91</v>
      </c>
      <c r="E1857" t="s">
        <v>91</v>
      </c>
      <c r="F1857">
        <v>5</v>
      </c>
      <c r="G1857">
        <v>2014</v>
      </c>
      <c r="H1857" t="s">
        <v>59</v>
      </c>
      <c r="I1857" t="s">
        <v>44</v>
      </c>
      <c r="J1857" t="s">
        <v>44</v>
      </c>
      <c r="K1857" t="s">
        <v>44</v>
      </c>
      <c r="L1857">
        <v>137</v>
      </c>
      <c r="M1857" t="s">
        <v>44</v>
      </c>
      <c r="N1857">
        <v>8.5435765771676095</v>
      </c>
    </row>
    <row r="1858" spans="1:14" x14ac:dyDescent="0.25">
      <c r="A1858" s="20" t="s">
        <v>21236</v>
      </c>
      <c r="B1858">
        <v>7</v>
      </c>
      <c r="C1858" t="s">
        <v>21821</v>
      </c>
      <c r="D1858" t="s">
        <v>91</v>
      </c>
      <c r="E1858" t="s">
        <v>91</v>
      </c>
      <c r="F1858">
        <v>2</v>
      </c>
      <c r="G1858">
        <v>2014</v>
      </c>
      <c r="H1858" t="s">
        <v>60</v>
      </c>
      <c r="I1858">
        <v>0.89</v>
      </c>
      <c r="J1858">
        <v>0.72099999999999997</v>
      </c>
      <c r="K1858">
        <v>1.0589999999999999</v>
      </c>
      <c r="L1858">
        <v>1418</v>
      </c>
      <c r="M1858" t="s">
        <v>44</v>
      </c>
      <c r="N1858">
        <v>2.6555952586407199</v>
      </c>
    </row>
    <row r="1859" spans="1:14" x14ac:dyDescent="0.25">
      <c r="A1859" s="20" t="s">
        <v>21237</v>
      </c>
      <c r="B1859">
        <v>7</v>
      </c>
      <c r="C1859" t="s">
        <v>21821</v>
      </c>
      <c r="D1859" t="s">
        <v>91</v>
      </c>
      <c r="E1859" t="s">
        <v>91</v>
      </c>
      <c r="F1859">
        <v>3</v>
      </c>
      <c r="G1859">
        <v>2014</v>
      </c>
      <c r="H1859" t="s">
        <v>60</v>
      </c>
      <c r="I1859">
        <v>0.91</v>
      </c>
      <c r="J1859">
        <v>0.749</v>
      </c>
      <c r="K1859">
        <v>1.071</v>
      </c>
      <c r="L1859">
        <v>1586</v>
      </c>
      <c r="M1859" t="s">
        <v>44</v>
      </c>
      <c r="N1859">
        <v>2.51100980475913</v>
      </c>
    </row>
    <row r="1860" spans="1:14" x14ac:dyDescent="0.25">
      <c r="A1860" s="20" t="s">
        <v>21238</v>
      </c>
      <c r="B1860">
        <v>7</v>
      </c>
      <c r="C1860" t="s">
        <v>21821</v>
      </c>
      <c r="D1860" t="s">
        <v>91</v>
      </c>
      <c r="E1860" t="s">
        <v>91</v>
      </c>
      <c r="F1860">
        <v>4</v>
      </c>
      <c r="G1860">
        <v>2014</v>
      </c>
      <c r="H1860" t="s">
        <v>60</v>
      </c>
      <c r="I1860">
        <v>0.9</v>
      </c>
      <c r="J1860">
        <v>0.73799999999999999</v>
      </c>
      <c r="K1860">
        <v>1.0620000000000001</v>
      </c>
      <c r="L1860">
        <v>1237</v>
      </c>
      <c r="M1860" t="s">
        <v>44</v>
      </c>
      <c r="N1860">
        <v>2.8432506701809199</v>
      </c>
    </row>
    <row r="1861" spans="1:14" x14ac:dyDescent="0.25">
      <c r="A1861" s="20" t="s">
        <v>21239</v>
      </c>
      <c r="B1861">
        <v>7</v>
      </c>
      <c r="C1861" t="s">
        <v>21821</v>
      </c>
      <c r="D1861" t="s">
        <v>91</v>
      </c>
      <c r="E1861" t="s">
        <v>91</v>
      </c>
      <c r="F1861">
        <v>5</v>
      </c>
      <c r="G1861">
        <v>2014</v>
      </c>
      <c r="H1861" t="s">
        <v>60</v>
      </c>
      <c r="I1861">
        <v>0.86</v>
      </c>
      <c r="J1861">
        <v>0.70899999999999996</v>
      </c>
      <c r="K1861">
        <v>1.0109999999999999</v>
      </c>
      <c r="L1861">
        <v>742</v>
      </c>
      <c r="M1861" t="s">
        <v>44</v>
      </c>
      <c r="N1861">
        <v>3.6711154910717601</v>
      </c>
    </row>
    <row r="1862" spans="1:14" x14ac:dyDescent="0.25">
      <c r="A1862" s="20" t="s">
        <v>21240</v>
      </c>
      <c r="B1862">
        <v>7</v>
      </c>
      <c r="C1862" t="s">
        <v>21821</v>
      </c>
      <c r="D1862" t="s">
        <v>91</v>
      </c>
      <c r="E1862" t="s">
        <v>91</v>
      </c>
      <c r="F1862">
        <v>2</v>
      </c>
      <c r="G1862">
        <v>2014</v>
      </c>
      <c r="H1862" t="s">
        <v>61</v>
      </c>
      <c r="I1862" t="s">
        <v>44</v>
      </c>
      <c r="J1862" t="s">
        <v>44</v>
      </c>
      <c r="K1862" t="s">
        <v>44</v>
      </c>
      <c r="L1862">
        <v>72</v>
      </c>
      <c r="M1862" t="s">
        <v>44</v>
      </c>
      <c r="N1862">
        <v>11.7851130197758</v>
      </c>
    </row>
    <row r="1863" spans="1:14" x14ac:dyDescent="0.25">
      <c r="A1863" s="20" t="s">
        <v>21241</v>
      </c>
      <c r="B1863">
        <v>7</v>
      </c>
      <c r="C1863" t="s">
        <v>21821</v>
      </c>
      <c r="D1863" t="s">
        <v>91</v>
      </c>
      <c r="E1863" t="s">
        <v>91</v>
      </c>
      <c r="F1863">
        <v>3</v>
      </c>
      <c r="G1863">
        <v>2014</v>
      </c>
      <c r="H1863" t="s">
        <v>61</v>
      </c>
      <c r="I1863" t="s">
        <v>44</v>
      </c>
      <c r="J1863" t="s">
        <v>44</v>
      </c>
      <c r="K1863" t="s">
        <v>44</v>
      </c>
      <c r="L1863">
        <v>136</v>
      </c>
      <c r="M1863" t="s">
        <v>44</v>
      </c>
      <c r="N1863">
        <v>8.5749292571254401</v>
      </c>
    </row>
    <row r="1864" spans="1:14" x14ac:dyDescent="0.25">
      <c r="A1864" s="20" t="s">
        <v>21242</v>
      </c>
      <c r="B1864">
        <v>7</v>
      </c>
      <c r="C1864" t="s">
        <v>21821</v>
      </c>
      <c r="D1864" t="s">
        <v>91</v>
      </c>
      <c r="E1864" t="s">
        <v>91</v>
      </c>
      <c r="F1864">
        <v>4</v>
      </c>
      <c r="G1864">
        <v>2014</v>
      </c>
      <c r="H1864" t="s">
        <v>61</v>
      </c>
      <c r="I1864" t="s">
        <v>44</v>
      </c>
      <c r="J1864" t="s">
        <v>44</v>
      </c>
      <c r="K1864" t="s">
        <v>44</v>
      </c>
      <c r="L1864">
        <v>217</v>
      </c>
      <c r="M1864" t="s">
        <v>44</v>
      </c>
      <c r="N1864">
        <v>6.7884423330213099</v>
      </c>
    </row>
    <row r="1865" spans="1:14" x14ac:dyDescent="0.25">
      <c r="A1865" s="20" t="s">
        <v>21243</v>
      </c>
      <c r="B1865">
        <v>7</v>
      </c>
      <c r="C1865" t="s">
        <v>21821</v>
      </c>
      <c r="D1865" t="s">
        <v>91</v>
      </c>
      <c r="E1865" t="s">
        <v>91</v>
      </c>
      <c r="F1865">
        <v>5</v>
      </c>
      <c r="G1865">
        <v>2014</v>
      </c>
      <c r="H1865" t="s">
        <v>61</v>
      </c>
      <c r="I1865" t="s">
        <v>44</v>
      </c>
      <c r="J1865" t="s">
        <v>44</v>
      </c>
      <c r="K1865" t="s">
        <v>44</v>
      </c>
      <c r="L1865">
        <v>42</v>
      </c>
      <c r="M1865" t="s">
        <v>44</v>
      </c>
      <c r="N1865">
        <v>15.430334996209201</v>
      </c>
    </row>
    <row r="1866" spans="1:14" x14ac:dyDescent="0.25">
      <c r="A1866" s="20" t="s">
        <v>21244</v>
      </c>
      <c r="B1866">
        <v>7</v>
      </c>
      <c r="C1866" t="s">
        <v>21821</v>
      </c>
      <c r="D1866" t="s">
        <v>91</v>
      </c>
      <c r="E1866" t="s">
        <v>91</v>
      </c>
      <c r="F1866">
        <v>2</v>
      </c>
      <c r="G1866">
        <v>2014</v>
      </c>
      <c r="H1866" t="s">
        <v>62</v>
      </c>
      <c r="I1866" t="s">
        <v>44</v>
      </c>
      <c r="J1866" t="s">
        <v>44</v>
      </c>
      <c r="K1866" t="s">
        <v>44</v>
      </c>
      <c r="L1866">
        <v>115</v>
      </c>
      <c r="M1866" t="s">
        <v>44</v>
      </c>
      <c r="N1866">
        <v>9.3250480824031392</v>
      </c>
    </row>
    <row r="1867" spans="1:14" x14ac:dyDescent="0.25">
      <c r="A1867" s="20" t="s">
        <v>21245</v>
      </c>
      <c r="B1867">
        <v>7</v>
      </c>
      <c r="C1867" t="s">
        <v>21821</v>
      </c>
      <c r="D1867" t="s">
        <v>91</v>
      </c>
      <c r="E1867" t="s">
        <v>91</v>
      </c>
      <c r="F1867">
        <v>3</v>
      </c>
      <c r="G1867">
        <v>2014</v>
      </c>
      <c r="H1867" t="s">
        <v>62</v>
      </c>
      <c r="I1867" t="s">
        <v>44</v>
      </c>
      <c r="J1867" t="s">
        <v>44</v>
      </c>
      <c r="K1867" t="s">
        <v>44</v>
      </c>
      <c r="L1867">
        <v>143</v>
      </c>
      <c r="M1867" t="s">
        <v>44</v>
      </c>
      <c r="N1867">
        <v>8.36242010007091</v>
      </c>
    </row>
    <row r="1868" spans="1:14" x14ac:dyDescent="0.25">
      <c r="A1868" s="20" t="s">
        <v>21246</v>
      </c>
      <c r="B1868">
        <v>7</v>
      </c>
      <c r="C1868" t="s">
        <v>21821</v>
      </c>
      <c r="D1868" t="s">
        <v>91</v>
      </c>
      <c r="E1868" t="s">
        <v>91</v>
      </c>
      <c r="F1868">
        <v>4</v>
      </c>
      <c r="G1868">
        <v>2014</v>
      </c>
      <c r="H1868" t="s">
        <v>62</v>
      </c>
      <c r="I1868" t="s">
        <v>44</v>
      </c>
      <c r="J1868" t="s">
        <v>44</v>
      </c>
      <c r="K1868" t="s">
        <v>44</v>
      </c>
      <c r="L1868">
        <v>271</v>
      </c>
      <c r="M1868" t="s">
        <v>44</v>
      </c>
      <c r="N1868">
        <v>6.0745673923078698</v>
      </c>
    </row>
    <row r="1869" spans="1:14" x14ac:dyDescent="0.25">
      <c r="A1869" s="20" t="s">
        <v>21247</v>
      </c>
      <c r="B1869">
        <v>7</v>
      </c>
      <c r="C1869" t="s">
        <v>21821</v>
      </c>
      <c r="D1869" t="s">
        <v>91</v>
      </c>
      <c r="E1869" t="s">
        <v>91</v>
      </c>
      <c r="F1869">
        <v>5</v>
      </c>
      <c r="G1869">
        <v>2014</v>
      </c>
      <c r="H1869" t="s">
        <v>62</v>
      </c>
      <c r="I1869" t="s">
        <v>44</v>
      </c>
      <c r="J1869" t="s">
        <v>44</v>
      </c>
      <c r="K1869" t="s">
        <v>44</v>
      </c>
      <c r="L1869">
        <v>542</v>
      </c>
      <c r="M1869" t="s">
        <v>44</v>
      </c>
      <c r="N1869">
        <v>4.2953677958755803</v>
      </c>
    </row>
    <row r="1870" spans="1:14" x14ac:dyDescent="0.25">
      <c r="A1870" s="20" t="s">
        <v>21248</v>
      </c>
      <c r="B1870">
        <v>7</v>
      </c>
      <c r="C1870" t="s">
        <v>21821</v>
      </c>
      <c r="D1870" t="s">
        <v>91</v>
      </c>
      <c r="E1870" t="s">
        <v>91</v>
      </c>
      <c r="F1870">
        <v>2</v>
      </c>
      <c r="G1870">
        <v>2014</v>
      </c>
      <c r="H1870" t="s">
        <v>75</v>
      </c>
      <c r="I1870">
        <v>0.94699999999999995</v>
      </c>
      <c r="J1870">
        <v>0.9</v>
      </c>
      <c r="K1870">
        <v>1</v>
      </c>
      <c r="L1870" t="s">
        <v>44</v>
      </c>
      <c r="M1870" t="s">
        <v>44</v>
      </c>
      <c r="N1870">
        <v>-99</v>
      </c>
    </row>
    <row r="1871" spans="1:14" x14ac:dyDescent="0.25">
      <c r="A1871" s="20" t="s">
        <v>21249</v>
      </c>
      <c r="B1871">
        <v>7</v>
      </c>
      <c r="C1871" t="s">
        <v>21821</v>
      </c>
      <c r="D1871" t="s">
        <v>91</v>
      </c>
      <c r="E1871" t="s">
        <v>91</v>
      </c>
      <c r="F1871">
        <v>3</v>
      </c>
      <c r="G1871">
        <v>2014</v>
      </c>
      <c r="H1871" t="s">
        <v>75</v>
      </c>
      <c r="I1871">
        <v>0.93600000000000005</v>
      </c>
      <c r="J1871">
        <v>0.9</v>
      </c>
      <c r="K1871">
        <v>1</v>
      </c>
      <c r="L1871" t="s">
        <v>44</v>
      </c>
      <c r="M1871" t="s">
        <v>44</v>
      </c>
      <c r="N1871">
        <v>-99</v>
      </c>
    </row>
    <row r="1872" spans="1:14" x14ac:dyDescent="0.25">
      <c r="A1872" s="20" t="s">
        <v>21250</v>
      </c>
      <c r="B1872">
        <v>7</v>
      </c>
      <c r="C1872" t="s">
        <v>21821</v>
      </c>
      <c r="D1872" t="s">
        <v>91</v>
      </c>
      <c r="E1872" t="s">
        <v>91</v>
      </c>
      <c r="F1872">
        <v>4</v>
      </c>
      <c r="G1872">
        <v>2014</v>
      </c>
      <c r="H1872" t="s">
        <v>75</v>
      </c>
      <c r="I1872">
        <v>0.92100000000000004</v>
      </c>
      <c r="J1872">
        <v>0.9</v>
      </c>
      <c r="K1872">
        <v>1</v>
      </c>
      <c r="L1872" t="s">
        <v>44</v>
      </c>
      <c r="M1872" t="s">
        <v>44</v>
      </c>
      <c r="N1872">
        <v>-99</v>
      </c>
    </row>
    <row r="1873" spans="1:14" x14ac:dyDescent="0.25">
      <c r="A1873" s="20" t="s">
        <v>21251</v>
      </c>
      <c r="B1873">
        <v>7</v>
      </c>
      <c r="C1873" t="s">
        <v>21821</v>
      </c>
      <c r="D1873" t="s">
        <v>91</v>
      </c>
      <c r="E1873" t="s">
        <v>91</v>
      </c>
      <c r="F1873">
        <v>5</v>
      </c>
      <c r="G1873">
        <v>2014</v>
      </c>
      <c r="H1873" t="s">
        <v>75</v>
      </c>
      <c r="I1873">
        <v>0.83799999999999997</v>
      </c>
      <c r="J1873">
        <v>0.8</v>
      </c>
      <c r="K1873">
        <v>0.9</v>
      </c>
      <c r="L1873" t="s">
        <v>44</v>
      </c>
      <c r="M1873" t="s">
        <v>44</v>
      </c>
      <c r="N1873">
        <v>-99</v>
      </c>
    </row>
    <row r="1874" spans="1:14" x14ac:dyDescent="0.25">
      <c r="A1874" s="20" t="s">
        <v>21252</v>
      </c>
      <c r="B1874">
        <v>7</v>
      </c>
      <c r="C1874" t="s">
        <v>21821</v>
      </c>
      <c r="D1874" t="s">
        <v>91</v>
      </c>
      <c r="E1874" t="s">
        <v>91</v>
      </c>
      <c r="F1874">
        <v>2</v>
      </c>
      <c r="G1874">
        <v>2014</v>
      </c>
      <c r="H1874" t="s">
        <v>43</v>
      </c>
      <c r="I1874">
        <v>0.84</v>
      </c>
      <c r="J1874">
        <v>0.29199999999999998</v>
      </c>
      <c r="K1874">
        <v>1.3879999999999999</v>
      </c>
      <c r="L1874">
        <v>424</v>
      </c>
      <c r="M1874" t="s">
        <v>44</v>
      </c>
      <c r="N1874">
        <v>4.8564293117863198</v>
      </c>
    </row>
    <row r="1875" spans="1:14" x14ac:dyDescent="0.25">
      <c r="A1875" s="20" t="s">
        <v>21253</v>
      </c>
      <c r="B1875">
        <v>7</v>
      </c>
      <c r="C1875" t="s">
        <v>21821</v>
      </c>
      <c r="D1875" t="s">
        <v>91</v>
      </c>
      <c r="E1875" t="s">
        <v>91</v>
      </c>
      <c r="F1875">
        <v>3</v>
      </c>
      <c r="G1875">
        <v>2014</v>
      </c>
      <c r="H1875" t="s">
        <v>43</v>
      </c>
      <c r="I1875">
        <v>0.82</v>
      </c>
      <c r="J1875">
        <v>0.35299999999999998</v>
      </c>
      <c r="K1875">
        <v>1.2869999999999999</v>
      </c>
      <c r="L1875">
        <v>809</v>
      </c>
      <c r="M1875" t="s">
        <v>44</v>
      </c>
      <c r="N1875">
        <v>3.51581276967315</v>
      </c>
    </row>
    <row r="1876" spans="1:14" x14ac:dyDescent="0.25">
      <c r="A1876" s="20" t="s">
        <v>21254</v>
      </c>
      <c r="B1876">
        <v>7</v>
      </c>
      <c r="C1876" t="s">
        <v>21821</v>
      </c>
      <c r="D1876" t="s">
        <v>91</v>
      </c>
      <c r="E1876" t="s">
        <v>91</v>
      </c>
      <c r="F1876">
        <v>4</v>
      </c>
      <c r="G1876">
        <v>2014</v>
      </c>
      <c r="H1876" t="s">
        <v>43</v>
      </c>
      <c r="I1876">
        <v>0.67</v>
      </c>
      <c r="J1876">
        <v>0.30299999999999999</v>
      </c>
      <c r="K1876">
        <v>1.0369999999999999</v>
      </c>
      <c r="L1876">
        <v>999</v>
      </c>
      <c r="M1876" t="s">
        <v>44</v>
      </c>
      <c r="N1876">
        <v>3.1638599858416598</v>
      </c>
    </row>
    <row r="1877" spans="1:14" x14ac:dyDescent="0.25">
      <c r="A1877" s="20" t="s">
        <v>21255</v>
      </c>
      <c r="B1877">
        <v>7</v>
      </c>
      <c r="C1877" t="s">
        <v>21821</v>
      </c>
      <c r="D1877" t="s">
        <v>91</v>
      </c>
      <c r="E1877" t="s">
        <v>91</v>
      </c>
      <c r="F1877">
        <v>5</v>
      </c>
      <c r="G1877">
        <v>2014</v>
      </c>
      <c r="H1877" t="s">
        <v>43</v>
      </c>
      <c r="I1877">
        <v>0.61</v>
      </c>
      <c r="J1877">
        <v>0.28100000000000003</v>
      </c>
      <c r="K1877">
        <v>0.93899999999999995</v>
      </c>
      <c r="L1877">
        <v>1055</v>
      </c>
      <c r="M1877" t="s">
        <v>44</v>
      </c>
      <c r="N1877">
        <v>3.0787453590354001</v>
      </c>
    </row>
    <row r="1878" spans="1:14" x14ac:dyDescent="0.25">
      <c r="A1878" s="20" t="s">
        <v>21256</v>
      </c>
      <c r="B1878">
        <v>7</v>
      </c>
      <c r="C1878" t="s">
        <v>21821</v>
      </c>
      <c r="D1878" t="s">
        <v>91</v>
      </c>
      <c r="E1878" t="s">
        <v>91</v>
      </c>
      <c r="F1878">
        <v>2</v>
      </c>
      <c r="G1878">
        <v>2014</v>
      </c>
      <c r="H1878" t="s">
        <v>45</v>
      </c>
      <c r="I1878">
        <v>0.7</v>
      </c>
      <c r="J1878">
        <v>0.47799999999999998</v>
      </c>
      <c r="K1878">
        <v>0.92200000000000004</v>
      </c>
      <c r="L1878">
        <v>1081</v>
      </c>
      <c r="M1878" t="s">
        <v>44</v>
      </c>
      <c r="N1878">
        <v>3.0414953233623701</v>
      </c>
    </row>
    <row r="1879" spans="1:14" x14ac:dyDescent="0.25">
      <c r="A1879" s="20" t="s">
        <v>15362</v>
      </c>
      <c r="B1879">
        <v>7</v>
      </c>
      <c r="C1879" t="s">
        <v>21821</v>
      </c>
      <c r="D1879" t="s">
        <v>91</v>
      </c>
      <c r="E1879" t="s">
        <v>91</v>
      </c>
      <c r="F1879">
        <v>3</v>
      </c>
      <c r="G1879">
        <v>2014</v>
      </c>
      <c r="H1879" t="s">
        <v>45</v>
      </c>
      <c r="I1879">
        <v>0.93</v>
      </c>
      <c r="J1879">
        <v>0.624</v>
      </c>
      <c r="K1879">
        <v>1.236</v>
      </c>
      <c r="L1879">
        <v>860</v>
      </c>
      <c r="M1879" t="s">
        <v>44</v>
      </c>
      <c r="N1879">
        <v>3.4099716973523702</v>
      </c>
    </row>
    <row r="1880" spans="1:14" x14ac:dyDescent="0.25">
      <c r="A1880" s="20" t="s">
        <v>15367</v>
      </c>
      <c r="B1880">
        <v>7</v>
      </c>
      <c r="C1880" t="s">
        <v>21821</v>
      </c>
      <c r="D1880" t="s">
        <v>91</v>
      </c>
      <c r="E1880" t="s">
        <v>91</v>
      </c>
      <c r="F1880">
        <v>4</v>
      </c>
      <c r="G1880">
        <v>2014</v>
      </c>
      <c r="H1880" t="s">
        <v>45</v>
      </c>
      <c r="I1880">
        <v>0.86</v>
      </c>
      <c r="J1880">
        <v>0.621</v>
      </c>
      <c r="K1880">
        <v>1.099</v>
      </c>
      <c r="L1880">
        <v>1409</v>
      </c>
      <c r="M1880" t="s">
        <v>44</v>
      </c>
      <c r="N1880">
        <v>2.6640630772354101</v>
      </c>
    </row>
    <row r="1881" spans="1:14" x14ac:dyDescent="0.25">
      <c r="A1881" s="20" t="s">
        <v>15359</v>
      </c>
      <c r="B1881">
        <v>7</v>
      </c>
      <c r="C1881" t="s">
        <v>21821</v>
      </c>
      <c r="D1881" t="s">
        <v>91</v>
      </c>
      <c r="E1881" t="s">
        <v>91</v>
      </c>
      <c r="F1881">
        <v>5</v>
      </c>
      <c r="G1881">
        <v>2014</v>
      </c>
      <c r="H1881" t="s">
        <v>45</v>
      </c>
      <c r="I1881">
        <v>0.67</v>
      </c>
      <c r="J1881">
        <v>0.44900000000000001</v>
      </c>
      <c r="K1881">
        <v>0.89100000000000001</v>
      </c>
      <c r="L1881">
        <v>367</v>
      </c>
      <c r="M1881" t="s">
        <v>44</v>
      </c>
      <c r="N1881">
        <v>5.2199575097188102</v>
      </c>
    </row>
    <row r="1882" spans="1:14" x14ac:dyDescent="0.25">
      <c r="A1882" s="20" t="s">
        <v>21257</v>
      </c>
      <c r="B1882">
        <v>7</v>
      </c>
      <c r="C1882" t="s">
        <v>21821</v>
      </c>
      <c r="D1882" t="s">
        <v>91</v>
      </c>
      <c r="E1882" t="s">
        <v>91</v>
      </c>
      <c r="F1882">
        <v>2</v>
      </c>
      <c r="G1882">
        <v>2014</v>
      </c>
      <c r="H1882" t="s">
        <v>46</v>
      </c>
      <c r="I1882">
        <v>1.2</v>
      </c>
      <c r="J1882">
        <v>0.83</v>
      </c>
      <c r="K1882">
        <v>1.57</v>
      </c>
      <c r="L1882">
        <v>467</v>
      </c>
      <c r="M1882" t="s">
        <v>44</v>
      </c>
      <c r="N1882">
        <v>4.62744813382748</v>
      </c>
    </row>
    <row r="1883" spans="1:14" x14ac:dyDescent="0.25">
      <c r="A1883" s="20" t="s">
        <v>15373</v>
      </c>
      <c r="B1883">
        <v>7</v>
      </c>
      <c r="C1883" t="s">
        <v>21821</v>
      </c>
      <c r="D1883" t="s">
        <v>91</v>
      </c>
      <c r="E1883" t="s">
        <v>91</v>
      </c>
      <c r="F1883">
        <v>3</v>
      </c>
      <c r="G1883">
        <v>2014</v>
      </c>
      <c r="H1883" t="s">
        <v>46</v>
      </c>
      <c r="I1883">
        <v>1.1299999999999999</v>
      </c>
      <c r="J1883">
        <v>0.85199999999999998</v>
      </c>
      <c r="K1883">
        <v>1.4079999999999999</v>
      </c>
      <c r="L1883">
        <v>733</v>
      </c>
      <c r="M1883" t="s">
        <v>44</v>
      </c>
      <c r="N1883">
        <v>3.6935842757655899</v>
      </c>
    </row>
    <row r="1884" spans="1:14" x14ac:dyDescent="0.25">
      <c r="A1884" s="20" t="s">
        <v>15378</v>
      </c>
      <c r="B1884">
        <v>7</v>
      </c>
      <c r="C1884" t="s">
        <v>21821</v>
      </c>
      <c r="D1884" t="s">
        <v>91</v>
      </c>
      <c r="E1884" t="s">
        <v>91</v>
      </c>
      <c r="F1884">
        <v>4</v>
      </c>
      <c r="G1884">
        <v>2014</v>
      </c>
      <c r="H1884" t="s">
        <v>46</v>
      </c>
      <c r="I1884">
        <v>1.08</v>
      </c>
      <c r="J1884">
        <v>0.84699999999999998</v>
      </c>
      <c r="K1884">
        <v>1.3129999999999999</v>
      </c>
      <c r="L1884">
        <v>587</v>
      </c>
      <c r="M1884" t="s">
        <v>44</v>
      </c>
      <c r="N1884">
        <v>4.12744171706498</v>
      </c>
    </row>
    <row r="1885" spans="1:14" x14ac:dyDescent="0.25">
      <c r="A1885" s="20" t="s">
        <v>15370</v>
      </c>
      <c r="B1885">
        <v>7</v>
      </c>
      <c r="C1885" t="s">
        <v>21821</v>
      </c>
      <c r="D1885" t="s">
        <v>91</v>
      </c>
      <c r="E1885" t="s">
        <v>91</v>
      </c>
      <c r="F1885">
        <v>5</v>
      </c>
      <c r="G1885">
        <v>2014</v>
      </c>
      <c r="H1885" t="s">
        <v>46</v>
      </c>
      <c r="I1885">
        <v>0.86</v>
      </c>
      <c r="J1885">
        <v>0.70199999999999996</v>
      </c>
      <c r="K1885">
        <v>1.018</v>
      </c>
      <c r="L1885">
        <v>547</v>
      </c>
      <c r="M1885" t="s">
        <v>44</v>
      </c>
      <c r="N1885">
        <v>4.2756912480901299</v>
      </c>
    </row>
    <row r="1886" spans="1:14" x14ac:dyDescent="0.25">
      <c r="A1886" s="20" t="s">
        <v>21258</v>
      </c>
      <c r="B1886">
        <v>7</v>
      </c>
      <c r="C1886" t="s">
        <v>21821</v>
      </c>
      <c r="D1886" t="s">
        <v>91</v>
      </c>
      <c r="E1886" t="s">
        <v>91</v>
      </c>
      <c r="F1886">
        <v>2</v>
      </c>
      <c r="G1886">
        <v>2014</v>
      </c>
      <c r="H1886" t="s">
        <v>47</v>
      </c>
      <c r="I1886">
        <v>1</v>
      </c>
      <c r="J1886">
        <v>0.78700000000000003</v>
      </c>
      <c r="K1886">
        <v>1.2130000000000001</v>
      </c>
      <c r="L1886">
        <v>982</v>
      </c>
      <c r="M1886" t="s">
        <v>44</v>
      </c>
      <c r="N1886">
        <v>3.19112823136301</v>
      </c>
    </row>
    <row r="1887" spans="1:14" x14ac:dyDescent="0.25">
      <c r="A1887" s="20" t="s">
        <v>15384</v>
      </c>
      <c r="B1887">
        <v>7</v>
      </c>
      <c r="C1887" t="s">
        <v>21821</v>
      </c>
      <c r="D1887" t="s">
        <v>91</v>
      </c>
      <c r="E1887" t="s">
        <v>91</v>
      </c>
      <c r="F1887">
        <v>3</v>
      </c>
      <c r="G1887">
        <v>2014</v>
      </c>
      <c r="H1887" t="s">
        <v>47</v>
      </c>
      <c r="I1887">
        <v>1.07</v>
      </c>
      <c r="J1887">
        <v>0.84699999999999998</v>
      </c>
      <c r="K1887">
        <v>1.2929999999999999</v>
      </c>
      <c r="L1887">
        <v>870</v>
      </c>
      <c r="M1887" t="s">
        <v>44</v>
      </c>
      <c r="N1887">
        <v>3.3903175181040499</v>
      </c>
    </row>
    <row r="1888" spans="1:14" x14ac:dyDescent="0.25">
      <c r="A1888" s="20" t="s">
        <v>15389</v>
      </c>
      <c r="B1888">
        <v>7</v>
      </c>
      <c r="C1888" t="s">
        <v>21821</v>
      </c>
      <c r="D1888" t="s">
        <v>91</v>
      </c>
      <c r="E1888" t="s">
        <v>91</v>
      </c>
      <c r="F1888">
        <v>4</v>
      </c>
      <c r="G1888">
        <v>2014</v>
      </c>
      <c r="H1888" t="s">
        <v>47</v>
      </c>
      <c r="I1888">
        <v>0.92</v>
      </c>
      <c r="J1888">
        <v>0.73499999999999999</v>
      </c>
      <c r="K1888">
        <v>1.105</v>
      </c>
      <c r="L1888">
        <v>945</v>
      </c>
      <c r="M1888" t="s">
        <v>44</v>
      </c>
      <c r="N1888">
        <v>3.2530002431617802</v>
      </c>
    </row>
    <row r="1889" spans="1:14" x14ac:dyDescent="0.25">
      <c r="A1889" s="20" t="s">
        <v>15381</v>
      </c>
      <c r="B1889">
        <v>7</v>
      </c>
      <c r="C1889" t="s">
        <v>21821</v>
      </c>
      <c r="D1889" t="s">
        <v>91</v>
      </c>
      <c r="E1889" t="s">
        <v>91</v>
      </c>
      <c r="F1889">
        <v>5</v>
      </c>
      <c r="G1889">
        <v>2014</v>
      </c>
      <c r="H1889" t="s">
        <v>47</v>
      </c>
      <c r="I1889">
        <v>0.89</v>
      </c>
      <c r="J1889">
        <v>0.74099999999999999</v>
      </c>
      <c r="K1889">
        <v>1.0389999999999999</v>
      </c>
      <c r="L1889">
        <v>4688</v>
      </c>
      <c r="M1889" t="s">
        <v>44</v>
      </c>
      <c r="N1889">
        <v>1.4605155945924599</v>
      </c>
    </row>
    <row r="1890" spans="1:14" x14ac:dyDescent="0.25">
      <c r="A1890" s="20" t="s">
        <v>21259</v>
      </c>
      <c r="B1890">
        <v>7</v>
      </c>
      <c r="C1890" t="s">
        <v>21821</v>
      </c>
      <c r="D1890" t="s">
        <v>91</v>
      </c>
      <c r="E1890" t="s">
        <v>91</v>
      </c>
      <c r="F1890">
        <v>2</v>
      </c>
      <c r="G1890">
        <v>2014</v>
      </c>
      <c r="H1890" t="s">
        <v>48</v>
      </c>
      <c r="I1890">
        <v>0.57999999999999996</v>
      </c>
      <c r="J1890">
        <v>0.315</v>
      </c>
      <c r="K1890">
        <v>0.84499999999999997</v>
      </c>
      <c r="L1890">
        <v>556</v>
      </c>
      <c r="M1890" t="s">
        <v>44</v>
      </c>
      <c r="N1890">
        <v>4.2409446483998501</v>
      </c>
    </row>
    <row r="1891" spans="1:14" x14ac:dyDescent="0.25">
      <c r="A1891" s="20" t="s">
        <v>21260</v>
      </c>
      <c r="B1891">
        <v>7</v>
      </c>
      <c r="C1891" t="s">
        <v>21821</v>
      </c>
      <c r="D1891" t="s">
        <v>91</v>
      </c>
      <c r="E1891" t="s">
        <v>91</v>
      </c>
      <c r="F1891">
        <v>3</v>
      </c>
      <c r="G1891">
        <v>2014</v>
      </c>
      <c r="H1891" t="s">
        <v>48</v>
      </c>
      <c r="I1891">
        <v>0.6</v>
      </c>
      <c r="J1891">
        <v>0.314</v>
      </c>
      <c r="K1891">
        <v>0.88600000000000001</v>
      </c>
      <c r="L1891">
        <v>419</v>
      </c>
      <c r="M1891" t="s">
        <v>44</v>
      </c>
      <c r="N1891">
        <v>4.88531968746031</v>
      </c>
    </row>
    <row r="1892" spans="1:14" x14ac:dyDescent="0.25">
      <c r="A1892" s="20" t="s">
        <v>21261</v>
      </c>
      <c r="B1892">
        <v>7</v>
      </c>
      <c r="C1892" t="s">
        <v>21821</v>
      </c>
      <c r="D1892" t="s">
        <v>91</v>
      </c>
      <c r="E1892" t="s">
        <v>91</v>
      </c>
      <c r="F1892">
        <v>4</v>
      </c>
      <c r="G1892">
        <v>2014</v>
      </c>
      <c r="H1892" t="s">
        <v>48</v>
      </c>
      <c r="I1892">
        <v>0.79</v>
      </c>
      <c r="J1892">
        <v>0.433</v>
      </c>
      <c r="K1892">
        <v>1.147</v>
      </c>
      <c r="L1892">
        <v>695</v>
      </c>
      <c r="M1892" t="s">
        <v>44</v>
      </c>
      <c r="N1892">
        <v>3.7932162090544099</v>
      </c>
    </row>
    <row r="1893" spans="1:14" x14ac:dyDescent="0.25">
      <c r="A1893" s="20" t="s">
        <v>21262</v>
      </c>
      <c r="B1893">
        <v>7</v>
      </c>
      <c r="C1893" t="s">
        <v>21821</v>
      </c>
      <c r="D1893" t="s">
        <v>91</v>
      </c>
      <c r="E1893" t="s">
        <v>91</v>
      </c>
      <c r="F1893">
        <v>5</v>
      </c>
      <c r="G1893">
        <v>2014</v>
      </c>
      <c r="H1893" t="s">
        <v>48</v>
      </c>
      <c r="I1893">
        <v>0.53</v>
      </c>
      <c r="J1893">
        <v>0.308</v>
      </c>
      <c r="K1893">
        <v>0.752</v>
      </c>
      <c r="L1893">
        <v>1225</v>
      </c>
      <c r="M1893" t="s">
        <v>44</v>
      </c>
      <c r="N1893">
        <v>2.8571428571428599</v>
      </c>
    </row>
    <row r="1894" spans="1:14" x14ac:dyDescent="0.25">
      <c r="A1894" s="20" t="s">
        <v>21263</v>
      </c>
      <c r="B1894">
        <v>7</v>
      </c>
      <c r="C1894" t="s">
        <v>21821</v>
      </c>
      <c r="D1894" t="s">
        <v>91</v>
      </c>
      <c r="E1894" t="s">
        <v>91</v>
      </c>
      <c r="F1894">
        <v>2</v>
      </c>
      <c r="G1894">
        <v>2014</v>
      </c>
      <c r="H1894" t="s">
        <v>49</v>
      </c>
      <c r="I1894">
        <v>0.76</v>
      </c>
      <c r="J1894">
        <v>0.48099999999999998</v>
      </c>
      <c r="K1894">
        <v>1.0389999999999999</v>
      </c>
      <c r="L1894">
        <v>288</v>
      </c>
      <c r="M1894" t="s">
        <v>44</v>
      </c>
      <c r="N1894">
        <v>5.8925565098878998</v>
      </c>
    </row>
    <row r="1895" spans="1:14" x14ac:dyDescent="0.25">
      <c r="A1895" s="20" t="s">
        <v>21264</v>
      </c>
      <c r="B1895">
        <v>7</v>
      </c>
      <c r="C1895" t="s">
        <v>21821</v>
      </c>
      <c r="D1895" t="s">
        <v>91</v>
      </c>
      <c r="E1895" t="s">
        <v>91</v>
      </c>
      <c r="F1895">
        <v>3</v>
      </c>
      <c r="G1895">
        <v>2014</v>
      </c>
      <c r="H1895" t="s">
        <v>49</v>
      </c>
      <c r="I1895">
        <v>0.65</v>
      </c>
      <c r="J1895">
        <v>0.42699999999999999</v>
      </c>
      <c r="K1895">
        <v>0.873</v>
      </c>
      <c r="L1895">
        <v>404</v>
      </c>
      <c r="M1895" t="s">
        <v>44</v>
      </c>
      <c r="N1895">
        <v>4.9751859510499497</v>
      </c>
    </row>
    <row r="1896" spans="1:14" x14ac:dyDescent="0.25">
      <c r="A1896" s="20" t="s">
        <v>21265</v>
      </c>
      <c r="B1896">
        <v>7</v>
      </c>
      <c r="C1896" t="s">
        <v>21821</v>
      </c>
      <c r="D1896" t="s">
        <v>91</v>
      </c>
      <c r="E1896" t="s">
        <v>91</v>
      </c>
      <c r="F1896">
        <v>4</v>
      </c>
      <c r="G1896">
        <v>2014</v>
      </c>
      <c r="H1896" t="s">
        <v>49</v>
      </c>
      <c r="I1896">
        <v>0.68</v>
      </c>
      <c r="J1896">
        <v>0.45400000000000001</v>
      </c>
      <c r="K1896">
        <v>0.90600000000000003</v>
      </c>
      <c r="L1896">
        <v>768</v>
      </c>
      <c r="M1896" t="s">
        <v>44</v>
      </c>
      <c r="N1896">
        <v>3.60843918243516</v>
      </c>
    </row>
    <row r="1897" spans="1:14" x14ac:dyDescent="0.25">
      <c r="A1897" s="20" t="s">
        <v>21266</v>
      </c>
      <c r="B1897">
        <v>7</v>
      </c>
      <c r="C1897" t="s">
        <v>21821</v>
      </c>
      <c r="D1897" t="s">
        <v>91</v>
      </c>
      <c r="E1897" t="s">
        <v>91</v>
      </c>
      <c r="F1897">
        <v>5</v>
      </c>
      <c r="G1897">
        <v>2014</v>
      </c>
      <c r="H1897" t="s">
        <v>49</v>
      </c>
      <c r="I1897">
        <v>0.67</v>
      </c>
      <c r="J1897">
        <v>0.45</v>
      </c>
      <c r="K1897">
        <v>0.89</v>
      </c>
      <c r="L1897">
        <v>534</v>
      </c>
      <c r="M1897" t="s">
        <v>44</v>
      </c>
      <c r="N1897">
        <v>4.3274232240791504</v>
      </c>
    </row>
    <row r="1898" spans="1:14" x14ac:dyDescent="0.25">
      <c r="A1898" s="20" t="s">
        <v>21267</v>
      </c>
      <c r="B1898">
        <v>7</v>
      </c>
      <c r="C1898" t="s">
        <v>21821</v>
      </c>
      <c r="D1898" t="s">
        <v>91</v>
      </c>
      <c r="E1898" t="s">
        <v>91</v>
      </c>
      <c r="F1898">
        <v>2</v>
      </c>
      <c r="G1898">
        <v>2014</v>
      </c>
      <c r="H1898" t="s">
        <v>50</v>
      </c>
      <c r="I1898">
        <v>0.44</v>
      </c>
      <c r="J1898">
        <v>0.25900000000000001</v>
      </c>
      <c r="K1898">
        <v>0.621</v>
      </c>
      <c r="L1898">
        <v>206</v>
      </c>
      <c r="M1898" t="s">
        <v>44</v>
      </c>
      <c r="N1898">
        <v>6.9673301429161798</v>
      </c>
    </row>
    <row r="1899" spans="1:14" x14ac:dyDescent="0.25">
      <c r="A1899" s="20" t="s">
        <v>21268</v>
      </c>
      <c r="B1899">
        <v>7</v>
      </c>
      <c r="C1899" t="s">
        <v>21821</v>
      </c>
      <c r="D1899" t="s">
        <v>91</v>
      </c>
      <c r="E1899" t="s">
        <v>91</v>
      </c>
      <c r="F1899">
        <v>3</v>
      </c>
      <c r="G1899">
        <v>2014</v>
      </c>
      <c r="H1899" t="s">
        <v>50</v>
      </c>
      <c r="I1899">
        <v>0.41</v>
      </c>
      <c r="J1899">
        <v>0.28799999999999998</v>
      </c>
      <c r="K1899">
        <v>0.53200000000000003</v>
      </c>
      <c r="L1899">
        <v>168</v>
      </c>
      <c r="M1899" t="s">
        <v>44</v>
      </c>
      <c r="N1899">
        <v>7.7151674981046003</v>
      </c>
    </row>
    <row r="1900" spans="1:14" x14ac:dyDescent="0.25">
      <c r="A1900" s="20" t="s">
        <v>21269</v>
      </c>
      <c r="B1900">
        <v>7</v>
      </c>
      <c r="C1900" t="s">
        <v>21821</v>
      </c>
      <c r="D1900" t="s">
        <v>91</v>
      </c>
      <c r="E1900" t="s">
        <v>91</v>
      </c>
      <c r="F1900">
        <v>4</v>
      </c>
      <c r="G1900">
        <v>2014</v>
      </c>
      <c r="H1900" t="s">
        <v>50</v>
      </c>
      <c r="I1900">
        <v>0.48</v>
      </c>
      <c r="J1900">
        <v>0.33100000000000002</v>
      </c>
      <c r="K1900">
        <v>0.629</v>
      </c>
      <c r="L1900">
        <v>356</v>
      </c>
      <c r="M1900" t="s">
        <v>44</v>
      </c>
      <c r="N1900">
        <v>5.2999894000317997</v>
      </c>
    </row>
    <row r="1901" spans="1:14" x14ac:dyDescent="0.25">
      <c r="A1901" s="20" t="s">
        <v>21270</v>
      </c>
      <c r="B1901">
        <v>7</v>
      </c>
      <c r="C1901" t="s">
        <v>21821</v>
      </c>
      <c r="D1901" t="s">
        <v>91</v>
      </c>
      <c r="E1901" t="s">
        <v>91</v>
      </c>
      <c r="F1901">
        <v>5</v>
      </c>
      <c r="G1901">
        <v>2014</v>
      </c>
      <c r="H1901" t="s">
        <v>50</v>
      </c>
      <c r="I1901">
        <v>0.36</v>
      </c>
      <c r="J1901">
        <v>0.29599999999999999</v>
      </c>
      <c r="K1901">
        <v>0.42399999999999999</v>
      </c>
      <c r="L1901">
        <v>736</v>
      </c>
      <c r="M1901" t="s">
        <v>44</v>
      </c>
      <c r="N1901">
        <v>3.6860489038724298</v>
      </c>
    </row>
    <row r="1902" spans="1:14" x14ac:dyDescent="0.25">
      <c r="A1902" s="20" t="s">
        <v>21271</v>
      </c>
      <c r="B1902">
        <v>7</v>
      </c>
      <c r="C1902" t="s">
        <v>21821</v>
      </c>
      <c r="D1902" t="s">
        <v>91</v>
      </c>
      <c r="E1902" t="s">
        <v>91</v>
      </c>
      <c r="F1902">
        <v>2</v>
      </c>
      <c r="G1902">
        <v>2014</v>
      </c>
      <c r="H1902" t="s">
        <v>51</v>
      </c>
      <c r="I1902">
        <v>2.2999999999999998</v>
      </c>
      <c r="J1902">
        <v>1.357</v>
      </c>
      <c r="K1902">
        <v>3.2429999999999999</v>
      </c>
      <c r="L1902">
        <v>323</v>
      </c>
      <c r="M1902" t="s">
        <v>44</v>
      </c>
      <c r="N1902">
        <v>5.5641488407465696</v>
      </c>
    </row>
    <row r="1903" spans="1:14" x14ac:dyDescent="0.25">
      <c r="A1903" s="20" t="s">
        <v>21272</v>
      </c>
      <c r="B1903">
        <v>7</v>
      </c>
      <c r="C1903" t="s">
        <v>21821</v>
      </c>
      <c r="D1903" t="s">
        <v>91</v>
      </c>
      <c r="E1903" t="s">
        <v>91</v>
      </c>
      <c r="F1903">
        <v>3</v>
      </c>
      <c r="G1903">
        <v>2014</v>
      </c>
      <c r="H1903" t="s">
        <v>51</v>
      </c>
      <c r="I1903">
        <v>1.18</v>
      </c>
      <c r="J1903">
        <v>0.747</v>
      </c>
      <c r="K1903">
        <v>1.613</v>
      </c>
      <c r="L1903">
        <v>399</v>
      </c>
      <c r="M1903" t="s">
        <v>44</v>
      </c>
      <c r="N1903">
        <v>5.00626174321759</v>
      </c>
    </row>
    <row r="1904" spans="1:14" x14ac:dyDescent="0.25">
      <c r="A1904" s="20" t="s">
        <v>21273</v>
      </c>
      <c r="B1904">
        <v>7</v>
      </c>
      <c r="C1904" t="s">
        <v>21821</v>
      </c>
      <c r="D1904" t="s">
        <v>91</v>
      </c>
      <c r="E1904" t="s">
        <v>91</v>
      </c>
      <c r="F1904">
        <v>4</v>
      </c>
      <c r="G1904">
        <v>2014</v>
      </c>
      <c r="H1904" t="s">
        <v>51</v>
      </c>
      <c r="I1904">
        <v>1.42</v>
      </c>
      <c r="J1904">
        <v>0.94499999999999995</v>
      </c>
      <c r="K1904">
        <v>1.895</v>
      </c>
      <c r="L1904">
        <v>517</v>
      </c>
      <c r="M1904" t="s">
        <v>44</v>
      </c>
      <c r="N1904">
        <v>4.3979949713354296</v>
      </c>
    </row>
    <row r="1905" spans="1:14" x14ac:dyDescent="0.25">
      <c r="A1905" s="20" t="s">
        <v>21274</v>
      </c>
      <c r="B1905">
        <v>7</v>
      </c>
      <c r="C1905" t="s">
        <v>21821</v>
      </c>
      <c r="D1905" t="s">
        <v>91</v>
      </c>
      <c r="E1905" t="s">
        <v>91</v>
      </c>
      <c r="F1905">
        <v>5</v>
      </c>
      <c r="G1905">
        <v>2014</v>
      </c>
      <c r="H1905" t="s">
        <v>51</v>
      </c>
      <c r="I1905">
        <v>1.1399999999999999</v>
      </c>
      <c r="J1905">
        <v>0.8</v>
      </c>
      <c r="K1905">
        <v>1.48</v>
      </c>
      <c r="L1905">
        <v>1220</v>
      </c>
      <c r="M1905" t="s">
        <v>44</v>
      </c>
      <c r="N1905">
        <v>2.8629916715693402</v>
      </c>
    </row>
    <row r="1906" spans="1:14" x14ac:dyDescent="0.25">
      <c r="A1906" s="20" t="s">
        <v>21275</v>
      </c>
      <c r="B1906">
        <v>8</v>
      </c>
      <c r="C1906" t="s">
        <v>21822</v>
      </c>
      <c r="D1906" t="s">
        <v>88</v>
      </c>
      <c r="E1906" t="s">
        <v>11515</v>
      </c>
      <c r="F1906">
        <v>1</v>
      </c>
      <c r="G1906">
        <v>2014</v>
      </c>
      <c r="H1906" t="s">
        <v>52</v>
      </c>
      <c r="I1906">
        <v>21.8</v>
      </c>
      <c r="J1906">
        <v>2.4949618332668302</v>
      </c>
      <c r="K1906">
        <v>45.185480194524402</v>
      </c>
      <c r="L1906">
        <v>61</v>
      </c>
      <c r="M1906">
        <v>326</v>
      </c>
      <c r="N1906">
        <v>12.8036879932896</v>
      </c>
    </row>
    <row r="1907" spans="1:14" x14ac:dyDescent="0.25">
      <c r="A1907" s="20" t="s">
        <v>21276</v>
      </c>
      <c r="B1907">
        <v>8</v>
      </c>
      <c r="C1907" t="s">
        <v>21822</v>
      </c>
      <c r="D1907" t="s">
        <v>88</v>
      </c>
      <c r="E1907" t="s">
        <v>11515</v>
      </c>
      <c r="F1907">
        <v>2</v>
      </c>
      <c r="G1907">
        <v>2014</v>
      </c>
      <c r="H1907" t="s">
        <v>52</v>
      </c>
      <c r="I1907">
        <v>17.7</v>
      </c>
      <c r="J1907">
        <v>9.8675583300805503</v>
      </c>
      <c r="K1907">
        <v>26.3431253532334</v>
      </c>
      <c r="L1907">
        <v>229</v>
      </c>
      <c r="M1907">
        <v>1193</v>
      </c>
      <c r="N1907">
        <v>6.6081860045509</v>
      </c>
    </row>
    <row r="1908" spans="1:14" x14ac:dyDescent="0.25">
      <c r="A1908" s="20" t="s">
        <v>21277</v>
      </c>
      <c r="B1908">
        <v>8</v>
      </c>
      <c r="C1908" t="s">
        <v>21822</v>
      </c>
      <c r="D1908" t="s">
        <v>88</v>
      </c>
      <c r="E1908" t="s">
        <v>11515</v>
      </c>
      <c r="F1908">
        <v>3</v>
      </c>
      <c r="G1908">
        <v>2014</v>
      </c>
      <c r="H1908" t="s">
        <v>52</v>
      </c>
      <c r="I1908">
        <v>33.4</v>
      </c>
      <c r="J1908">
        <v>20.5244972182218</v>
      </c>
      <c r="K1908">
        <v>47.866731154221497</v>
      </c>
      <c r="L1908">
        <v>156</v>
      </c>
      <c r="M1908">
        <v>835</v>
      </c>
      <c r="N1908">
        <v>8.0064076902543597</v>
      </c>
    </row>
    <row r="1909" spans="1:14" x14ac:dyDescent="0.25">
      <c r="A1909" s="20" t="s">
        <v>21278</v>
      </c>
      <c r="B1909">
        <v>8</v>
      </c>
      <c r="C1909" t="s">
        <v>21822</v>
      </c>
      <c r="D1909" t="s">
        <v>88</v>
      </c>
      <c r="E1909" t="s">
        <v>11515</v>
      </c>
      <c r="F1909">
        <v>4</v>
      </c>
      <c r="G1909">
        <v>2014</v>
      </c>
      <c r="H1909" t="s">
        <v>52</v>
      </c>
      <c r="I1909">
        <v>22.5</v>
      </c>
      <c r="J1909">
        <v>16.128660622080702</v>
      </c>
      <c r="K1909">
        <v>29.475693029880802</v>
      </c>
      <c r="L1909">
        <v>293</v>
      </c>
      <c r="M1909">
        <v>1494</v>
      </c>
      <c r="N1909">
        <v>5.8420623783698602</v>
      </c>
    </row>
    <row r="1910" spans="1:14" x14ac:dyDescent="0.25">
      <c r="A1910" s="20" t="s">
        <v>21279</v>
      </c>
      <c r="B1910">
        <v>8</v>
      </c>
      <c r="C1910" t="s">
        <v>21822</v>
      </c>
      <c r="D1910" t="s">
        <v>88</v>
      </c>
      <c r="E1910" t="s">
        <v>11515</v>
      </c>
      <c r="F1910">
        <v>5</v>
      </c>
      <c r="G1910">
        <v>2014</v>
      </c>
      <c r="H1910" t="s">
        <v>52</v>
      </c>
      <c r="I1910">
        <v>10.3</v>
      </c>
      <c r="J1910">
        <v>5.3989421085196003</v>
      </c>
      <c r="K1910">
        <v>16.406521466470799</v>
      </c>
      <c r="L1910">
        <v>46</v>
      </c>
      <c r="M1910">
        <v>249</v>
      </c>
      <c r="N1910">
        <v>14.7441956154897</v>
      </c>
    </row>
    <row r="1911" spans="1:14" x14ac:dyDescent="0.25">
      <c r="A1911" s="20" t="s">
        <v>11874</v>
      </c>
      <c r="B1911">
        <v>8</v>
      </c>
      <c r="C1911" t="s">
        <v>21822</v>
      </c>
      <c r="D1911" t="s">
        <v>88</v>
      </c>
      <c r="E1911" t="s">
        <v>11515</v>
      </c>
      <c r="F1911">
        <v>1</v>
      </c>
      <c r="G1911">
        <v>2014</v>
      </c>
      <c r="H1911" t="s">
        <v>34</v>
      </c>
      <c r="I1911">
        <v>24.4</v>
      </c>
      <c r="J1911">
        <v>19.2465488580198</v>
      </c>
      <c r="K1911">
        <v>29.811273589497201</v>
      </c>
      <c r="L1911">
        <v>527</v>
      </c>
      <c r="M1911">
        <v>2651</v>
      </c>
      <c r="N1911">
        <v>4.3560684186903202</v>
      </c>
    </row>
    <row r="1912" spans="1:14" x14ac:dyDescent="0.25">
      <c r="A1912" s="20" t="s">
        <v>21280</v>
      </c>
      <c r="B1912">
        <v>8</v>
      </c>
      <c r="C1912" t="s">
        <v>21822</v>
      </c>
      <c r="D1912" t="s">
        <v>88</v>
      </c>
      <c r="E1912" t="s">
        <v>11515</v>
      </c>
      <c r="F1912">
        <v>1</v>
      </c>
      <c r="G1912">
        <v>2014</v>
      </c>
      <c r="H1912" t="s">
        <v>53</v>
      </c>
      <c r="I1912" t="s">
        <v>44</v>
      </c>
      <c r="J1912" t="s">
        <v>44</v>
      </c>
      <c r="K1912" t="s">
        <v>44</v>
      </c>
      <c r="L1912">
        <v>13</v>
      </c>
      <c r="M1912">
        <v>61</v>
      </c>
      <c r="N1912">
        <v>27.735009811261499</v>
      </c>
    </row>
    <row r="1913" spans="1:14" x14ac:dyDescent="0.25">
      <c r="A1913" s="20" t="s">
        <v>21281</v>
      </c>
      <c r="B1913">
        <v>8</v>
      </c>
      <c r="C1913" t="s">
        <v>21822</v>
      </c>
      <c r="D1913" t="s">
        <v>88</v>
      </c>
      <c r="E1913" t="s">
        <v>11515</v>
      </c>
      <c r="F1913">
        <v>2</v>
      </c>
      <c r="G1913">
        <v>2014</v>
      </c>
      <c r="H1913" t="s">
        <v>53</v>
      </c>
      <c r="I1913">
        <v>28.4</v>
      </c>
      <c r="J1913">
        <v>17.160642903341799</v>
      </c>
      <c r="K1913">
        <v>41.1941875776362</v>
      </c>
      <c r="L1913">
        <v>137</v>
      </c>
      <c r="M1913">
        <v>653</v>
      </c>
      <c r="N1913">
        <v>8.5435765771676095</v>
      </c>
    </row>
    <row r="1914" spans="1:14" x14ac:dyDescent="0.25">
      <c r="A1914" s="20" t="s">
        <v>21282</v>
      </c>
      <c r="B1914">
        <v>8</v>
      </c>
      <c r="C1914" t="s">
        <v>21822</v>
      </c>
      <c r="D1914" t="s">
        <v>88</v>
      </c>
      <c r="E1914" t="s">
        <v>11515</v>
      </c>
      <c r="F1914">
        <v>3</v>
      </c>
      <c r="G1914">
        <v>2014</v>
      </c>
      <c r="H1914" t="s">
        <v>53</v>
      </c>
      <c r="I1914">
        <v>18.7</v>
      </c>
      <c r="J1914">
        <v>11.1658338216128</v>
      </c>
      <c r="K1914">
        <v>26.9657524887695</v>
      </c>
      <c r="L1914">
        <v>218</v>
      </c>
      <c r="M1914">
        <v>1139</v>
      </c>
      <c r="N1914">
        <v>6.7728546147859596</v>
      </c>
    </row>
    <row r="1915" spans="1:14" x14ac:dyDescent="0.25">
      <c r="A1915" s="20" t="s">
        <v>21283</v>
      </c>
      <c r="B1915">
        <v>8</v>
      </c>
      <c r="C1915" t="s">
        <v>21822</v>
      </c>
      <c r="D1915" t="s">
        <v>88</v>
      </c>
      <c r="E1915" t="s">
        <v>11515</v>
      </c>
      <c r="F1915">
        <v>4</v>
      </c>
      <c r="G1915">
        <v>2014</v>
      </c>
      <c r="H1915" t="s">
        <v>53</v>
      </c>
      <c r="I1915">
        <v>25.2</v>
      </c>
      <c r="J1915">
        <v>19.313571670153301</v>
      </c>
      <c r="K1915">
        <v>31.416847967789401</v>
      </c>
      <c r="L1915">
        <v>455</v>
      </c>
      <c r="M1915">
        <v>2224</v>
      </c>
      <c r="N1915">
        <v>4.6880723093849497</v>
      </c>
    </row>
    <row r="1916" spans="1:14" x14ac:dyDescent="0.25">
      <c r="A1916" s="20" t="s">
        <v>21284</v>
      </c>
      <c r="B1916">
        <v>8</v>
      </c>
      <c r="C1916" t="s">
        <v>21822</v>
      </c>
      <c r="D1916" t="s">
        <v>88</v>
      </c>
      <c r="E1916" t="s">
        <v>11515</v>
      </c>
      <c r="F1916">
        <v>5</v>
      </c>
      <c r="G1916">
        <v>2014</v>
      </c>
      <c r="H1916" t="s">
        <v>53</v>
      </c>
      <c r="I1916">
        <v>25.9</v>
      </c>
      <c r="J1916">
        <v>22.837402468775</v>
      </c>
      <c r="K1916">
        <v>29.054725696301499</v>
      </c>
      <c r="L1916">
        <v>955</v>
      </c>
      <c r="M1916">
        <v>4385</v>
      </c>
      <c r="N1916">
        <v>3.2359240084528702</v>
      </c>
    </row>
    <row r="1917" spans="1:14" x14ac:dyDescent="0.25">
      <c r="A1917" s="20" t="s">
        <v>11875</v>
      </c>
      <c r="B1917">
        <v>8</v>
      </c>
      <c r="C1917" t="s">
        <v>21822</v>
      </c>
      <c r="D1917" t="s">
        <v>88</v>
      </c>
      <c r="E1917" t="s">
        <v>11515</v>
      </c>
      <c r="F1917">
        <v>2</v>
      </c>
      <c r="G1917">
        <v>2014</v>
      </c>
      <c r="H1917" t="s">
        <v>34</v>
      </c>
      <c r="I1917">
        <v>24.5</v>
      </c>
      <c r="J1917">
        <v>20.2247814254684</v>
      </c>
      <c r="K1917">
        <v>28.970131062961901</v>
      </c>
      <c r="L1917">
        <v>623</v>
      </c>
      <c r="M1917">
        <v>2916</v>
      </c>
      <c r="N1917">
        <v>4.0064154010750199</v>
      </c>
    </row>
    <row r="1918" spans="1:14" x14ac:dyDescent="0.25">
      <c r="A1918" s="20" t="s">
        <v>21285</v>
      </c>
      <c r="B1918">
        <v>8</v>
      </c>
      <c r="C1918" t="s">
        <v>21822</v>
      </c>
      <c r="D1918" t="s">
        <v>88</v>
      </c>
      <c r="E1918" t="s">
        <v>11515</v>
      </c>
      <c r="F1918">
        <v>1</v>
      </c>
      <c r="G1918">
        <v>2014</v>
      </c>
      <c r="H1918" t="s">
        <v>54</v>
      </c>
      <c r="I1918">
        <v>36.200000000000003</v>
      </c>
      <c r="J1918">
        <v>15.330208570262601</v>
      </c>
      <c r="K1918">
        <v>61.0940080734837</v>
      </c>
      <c r="L1918">
        <v>69</v>
      </c>
      <c r="M1918">
        <v>330</v>
      </c>
      <c r="N1918">
        <v>12.0385853085769</v>
      </c>
    </row>
    <row r="1919" spans="1:14" x14ac:dyDescent="0.25">
      <c r="A1919" s="20" t="s">
        <v>21286</v>
      </c>
      <c r="B1919">
        <v>8</v>
      </c>
      <c r="C1919" t="s">
        <v>21822</v>
      </c>
      <c r="D1919" t="s">
        <v>88</v>
      </c>
      <c r="E1919" t="s">
        <v>11515</v>
      </c>
      <c r="F1919">
        <v>2</v>
      </c>
      <c r="G1919">
        <v>2014</v>
      </c>
      <c r="H1919" t="s">
        <v>54</v>
      </c>
      <c r="I1919">
        <v>16.899999999999999</v>
      </c>
      <c r="J1919">
        <v>9.3798848847553309</v>
      </c>
      <c r="K1919">
        <v>25.660608334090501</v>
      </c>
      <c r="L1919">
        <v>96</v>
      </c>
      <c r="M1919">
        <v>511</v>
      </c>
      <c r="N1919">
        <v>10.2062072615966</v>
      </c>
    </row>
    <row r="1920" spans="1:14" x14ac:dyDescent="0.25">
      <c r="A1920" s="20" t="s">
        <v>21287</v>
      </c>
      <c r="B1920">
        <v>8</v>
      </c>
      <c r="C1920" t="s">
        <v>21822</v>
      </c>
      <c r="D1920" t="s">
        <v>88</v>
      </c>
      <c r="E1920" t="s">
        <v>11515</v>
      </c>
      <c r="F1920">
        <v>3</v>
      </c>
      <c r="G1920">
        <v>2014</v>
      </c>
      <c r="H1920" t="s">
        <v>54</v>
      </c>
      <c r="I1920">
        <v>34.4</v>
      </c>
      <c r="J1920">
        <v>18.939001942878999</v>
      </c>
      <c r="K1920">
        <v>51.697786766478004</v>
      </c>
      <c r="L1920">
        <v>183</v>
      </c>
      <c r="M1920">
        <v>729</v>
      </c>
      <c r="N1920">
        <v>7.3922127095457304</v>
      </c>
    </row>
    <row r="1921" spans="1:14" x14ac:dyDescent="0.25">
      <c r="A1921" s="20" t="s">
        <v>21288</v>
      </c>
      <c r="B1921">
        <v>8</v>
      </c>
      <c r="C1921" t="s">
        <v>21822</v>
      </c>
      <c r="D1921" t="s">
        <v>88</v>
      </c>
      <c r="E1921" t="s">
        <v>11515</v>
      </c>
      <c r="F1921">
        <v>4</v>
      </c>
      <c r="G1921">
        <v>2014</v>
      </c>
      <c r="H1921" t="s">
        <v>54</v>
      </c>
      <c r="I1921">
        <v>20.9</v>
      </c>
      <c r="J1921">
        <v>12.416421170016299</v>
      </c>
      <c r="K1921">
        <v>30.392620333501601</v>
      </c>
      <c r="L1921">
        <v>149</v>
      </c>
      <c r="M1921">
        <v>642</v>
      </c>
      <c r="N1921">
        <v>8.1923192051904099</v>
      </c>
    </row>
    <row r="1922" spans="1:14" x14ac:dyDescent="0.25">
      <c r="A1922" s="20" t="s">
        <v>21289</v>
      </c>
      <c r="B1922">
        <v>8</v>
      </c>
      <c r="C1922" t="s">
        <v>21822</v>
      </c>
      <c r="D1922" t="s">
        <v>88</v>
      </c>
      <c r="E1922" t="s">
        <v>11515</v>
      </c>
      <c r="F1922">
        <v>5</v>
      </c>
      <c r="G1922">
        <v>2014</v>
      </c>
      <c r="H1922" t="s">
        <v>54</v>
      </c>
      <c r="I1922">
        <v>26.8</v>
      </c>
      <c r="J1922">
        <v>6.6713358065508501</v>
      </c>
      <c r="K1922">
        <v>53.336299967712897</v>
      </c>
      <c r="L1922">
        <v>30</v>
      </c>
      <c r="M1922">
        <v>157</v>
      </c>
      <c r="N1922">
        <v>18.257418583505501</v>
      </c>
    </row>
    <row r="1923" spans="1:14" x14ac:dyDescent="0.25">
      <c r="A1923" s="20" t="s">
        <v>11876</v>
      </c>
      <c r="B1923">
        <v>8</v>
      </c>
      <c r="C1923" t="s">
        <v>21822</v>
      </c>
      <c r="D1923" t="s">
        <v>88</v>
      </c>
      <c r="E1923" t="s">
        <v>11515</v>
      </c>
      <c r="F1923">
        <v>3</v>
      </c>
      <c r="G1923">
        <v>2014</v>
      </c>
      <c r="H1923" t="s">
        <v>34</v>
      </c>
      <c r="I1923">
        <v>25.6</v>
      </c>
      <c r="J1923">
        <v>21.779478693232701</v>
      </c>
      <c r="K1923">
        <v>29.682526126753899</v>
      </c>
      <c r="L1923">
        <v>641</v>
      </c>
      <c r="M1923">
        <v>2967</v>
      </c>
      <c r="N1923">
        <v>3.9497625276668198</v>
      </c>
    </row>
    <row r="1924" spans="1:14" x14ac:dyDescent="0.25">
      <c r="A1924" s="20" t="s">
        <v>21290</v>
      </c>
      <c r="B1924">
        <v>8</v>
      </c>
      <c r="C1924" t="s">
        <v>21822</v>
      </c>
      <c r="D1924" t="s">
        <v>88</v>
      </c>
      <c r="E1924" t="s">
        <v>11515</v>
      </c>
      <c r="F1924">
        <v>1</v>
      </c>
      <c r="G1924">
        <v>2014</v>
      </c>
      <c r="H1924" t="s">
        <v>55</v>
      </c>
      <c r="I1924">
        <v>29.7</v>
      </c>
      <c r="J1924">
        <v>21.814131449162399</v>
      </c>
      <c r="K1924">
        <v>38.154636975833</v>
      </c>
      <c r="L1924">
        <v>390</v>
      </c>
      <c r="M1924">
        <v>1958</v>
      </c>
      <c r="N1924">
        <v>5.0636968354183303</v>
      </c>
    </row>
    <row r="1925" spans="1:14" x14ac:dyDescent="0.25">
      <c r="A1925" s="20" t="s">
        <v>21291</v>
      </c>
      <c r="B1925">
        <v>8</v>
      </c>
      <c r="C1925" t="s">
        <v>21822</v>
      </c>
      <c r="D1925" t="s">
        <v>88</v>
      </c>
      <c r="E1925" t="s">
        <v>11515</v>
      </c>
      <c r="F1925">
        <v>2</v>
      </c>
      <c r="G1925">
        <v>2014</v>
      </c>
      <c r="H1925" t="s">
        <v>55</v>
      </c>
      <c r="I1925">
        <v>25</v>
      </c>
      <c r="J1925">
        <v>18.626063872523801</v>
      </c>
      <c r="K1925">
        <v>31.9659584903137</v>
      </c>
      <c r="L1925">
        <v>349</v>
      </c>
      <c r="M1925">
        <v>1783</v>
      </c>
      <c r="N1925">
        <v>5.3528772757218901</v>
      </c>
    </row>
    <row r="1926" spans="1:14" x14ac:dyDescent="0.25">
      <c r="A1926" s="20" t="s">
        <v>21292</v>
      </c>
      <c r="B1926">
        <v>8</v>
      </c>
      <c r="C1926" t="s">
        <v>21822</v>
      </c>
      <c r="D1926" t="s">
        <v>88</v>
      </c>
      <c r="E1926" t="s">
        <v>11515</v>
      </c>
      <c r="F1926">
        <v>3</v>
      </c>
      <c r="G1926">
        <v>2014</v>
      </c>
      <c r="H1926" t="s">
        <v>55</v>
      </c>
      <c r="I1926">
        <v>30.3</v>
      </c>
      <c r="J1926">
        <v>24.656670017389299</v>
      </c>
      <c r="K1926">
        <v>36.312498288282697</v>
      </c>
      <c r="L1926">
        <v>639</v>
      </c>
      <c r="M1926">
        <v>2977</v>
      </c>
      <c r="N1926">
        <v>3.9559388606461798</v>
      </c>
    </row>
    <row r="1927" spans="1:14" x14ac:dyDescent="0.25">
      <c r="A1927" s="20" t="s">
        <v>21293</v>
      </c>
      <c r="B1927">
        <v>8</v>
      </c>
      <c r="C1927" t="s">
        <v>21822</v>
      </c>
      <c r="D1927" t="s">
        <v>88</v>
      </c>
      <c r="E1927" t="s">
        <v>11515</v>
      </c>
      <c r="F1927">
        <v>4</v>
      </c>
      <c r="G1927">
        <v>2014</v>
      </c>
      <c r="H1927" t="s">
        <v>55</v>
      </c>
      <c r="I1927">
        <v>22</v>
      </c>
      <c r="J1927">
        <v>17.191266459784099</v>
      </c>
      <c r="K1927">
        <v>27.196377043186502</v>
      </c>
      <c r="L1927">
        <v>467</v>
      </c>
      <c r="M1927">
        <v>2283</v>
      </c>
      <c r="N1927">
        <v>4.62744813382748</v>
      </c>
    </row>
    <row r="1928" spans="1:14" x14ac:dyDescent="0.25">
      <c r="A1928" s="20" t="s">
        <v>21294</v>
      </c>
      <c r="B1928">
        <v>8</v>
      </c>
      <c r="C1928" t="s">
        <v>21822</v>
      </c>
      <c r="D1928" t="s">
        <v>88</v>
      </c>
      <c r="E1928" t="s">
        <v>11515</v>
      </c>
      <c r="F1928">
        <v>5</v>
      </c>
      <c r="G1928">
        <v>2014</v>
      </c>
      <c r="H1928" t="s">
        <v>55</v>
      </c>
      <c r="I1928">
        <v>23.4</v>
      </c>
      <c r="J1928">
        <v>17.818697798679501</v>
      </c>
      <c r="K1928">
        <v>29.507590848851599</v>
      </c>
      <c r="L1928">
        <v>267</v>
      </c>
      <c r="M1928">
        <v>1176</v>
      </c>
      <c r="N1928">
        <v>6.1199006136210503</v>
      </c>
    </row>
    <row r="1929" spans="1:14" x14ac:dyDescent="0.25">
      <c r="A1929" s="20" t="s">
        <v>11877</v>
      </c>
      <c r="B1929">
        <v>8</v>
      </c>
      <c r="C1929" t="s">
        <v>21822</v>
      </c>
      <c r="D1929" t="s">
        <v>88</v>
      </c>
      <c r="E1929" t="s">
        <v>11515</v>
      </c>
      <c r="F1929">
        <v>4</v>
      </c>
      <c r="G1929">
        <v>2014</v>
      </c>
      <c r="H1929" t="s">
        <v>34</v>
      </c>
      <c r="I1929">
        <v>29</v>
      </c>
      <c r="J1929">
        <v>24.863980942675799</v>
      </c>
      <c r="K1929">
        <v>33.351672634011997</v>
      </c>
      <c r="L1929">
        <v>451</v>
      </c>
      <c r="M1929">
        <v>1930</v>
      </c>
      <c r="N1929">
        <v>4.7088160934801104</v>
      </c>
    </row>
    <row r="1930" spans="1:14" x14ac:dyDescent="0.25">
      <c r="A1930" s="20" t="s">
        <v>21295</v>
      </c>
      <c r="B1930">
        <v>8</v>
      </c>
      <c r="C1930" t="s">
        <v>21822</v>
      </c>
      <c r="D1930" t="s">
        <v>88</v>
      </c>
      <c r="E1930" t="s">
        <v>11515</v>
      </c>
      <c r="F1930">
        <v>1</v>
      </c>
      <c r="G1930">
        <v>2014</v>
      </c>
      <c r="H1930" t="s">
        <v>56</v>
      </c>
      <c r="I1930" t="s">
        <v>44</v>
      </c>
      <c r="J1930" t="s">
        <v>44</v>
      </c>
      <c r="K1930" t="s">
        <v>44</v>
      </c>
      <c r="L1930">
        <v>12</v>
      </c>
      <c r="M1930">
        <v>74</v>
      </c>
      <c r="N1930">
        <v>28.867513459481302</v>
      </c>
    </row>
    <row r="1931" spans="1:14" x14ac:dyDescent="0.25">
      <c r="A1931" s="20" t="s">
        <v>21296</v>
      </c>
      <c r="B1931">
        <v>8</v>
      </c>
      <c r="C1931" t="s">
        <v>21822</v>
      </c>
      <c r="D1931" t="s">
        <v>88</v>
      </c>
      <c r="E1931" t="s">
        <v>11515</v>
      </c>
      <c r="F1931">
        <v>2</v>
      </c>
      <c r="G1931">
        <v>2014</v>
      </c>
      <c r="H1931" t="s">
        <v>56</v>
      </c>
      <c r="I1931">
        <v>34.799999999999997</v>
      </c>
      <c r="J1931">
        <v>21.719867664816402</v>
      </c>
      <c r="K1931">
        <v>50.6029675419664</v>
      </c>
      <c r="L1931">
        <v>63</v>
      </c>
      <c r="M1931">
        <v>205</v>
      </c>
      <c r="N1931">
        <v>12.5988157669742</v>
      </c>
    </row>
    <row r="1932" spans="1:14" x14ac:dyDescent="0.25">
      <c r="A1932" s="20" t="s">
        <v>21297</v>
      </c>
      <c r="B1932">
        <v>8</v>
      </c>
      <c r="C1932" t="s">
        <v>21822</v>
      </c>
      <c r="D1932" t="s">
        <v>88</v>
      </c>
      <c r="E1932" t="s">
        <v>11515</v>
      </c>
      <c r="F1932">
        <v>3</v>
      </c>
      <c r="G1932">
        <v>2014</v>
      </c>
      <c r="H1932" t="s">
        <v>56</v>
      </c>
      <c r="I1932">
        <v>32</v>
      </c>
      <c r="J1932">
        <v>17.0345655444637</v>
      </c>
      <c r="K1932">
        <v>49.402906342884599</v>
      </c>
      <c r="L1932">
        <v>93</v>
      </c>
      <c r="M1932">
        <v>456</v>
      </c>
      <c r="N1932">
        <v>10.3695169473043</v>
      </c>
    </row>
    <row r="1933" spans="1:14" x14ac:dyDescent="0.25">
      <c r="A1933" s="20" t="s">
        <v>21298</v>
      </c>
      <c r="B1933">
        <v>8</v>
      </c>
      <c r="C1933" t="s">
        <v>21822</v>
      </c>
      <c r="D1933" t="s">
        <v>88</v>
      </c>
      <c r="E1933" t="s">
        <v>11515</v>
      </c>
      <c r="F1933">
        <v>4</v>
      </c>
      <c r="G1933">
        <v>2014</v>
      </c>
      <c r="H1933" t="s">
        <v>56</v>
      </c>
      <c r="I1933">
        <v>12.2</v>
      </c>
      <c r="J1933">
        <v>4.6088087038088004</v>
      </c>
      <c r="K1933">
        <v>22.3452233402394</v>
      </c>
      <c r="L1933">
        <v>25</v>
      </c>
      <c r="M1933">
        <v>121</v>
      </c>
      <c r="N1933">
        <v>20</v>
      </c>
    </row>
    <row r="1934" spans="1:14" x14ac:dyDescent="0.25">
      <c r="A1934" s="20" t="s">
        <v>21299</v>
      </c>
      <c r="B1934">
        <v>8</v>
      </c>
      <c r="C1934" t="s">
        <v>21822</v>
      </c>
      <c r="D1934" t="s">
        <v>88</v>
      </c>
      <c r="E1934" t="s">
        <v>11515</v>
      </c>
      <c r="F1934">
        <v>5</v>
      </c>
      <c r="G1934">
        <v>2014</v>
      </c>
      <c r="H1934" t="s">
        <v>56</v>
      </c>
      <c r="I1934">
        <v>28.4</v>
      </c>
      <c r="J1934">
        <v>23.6329628526709</v>
      </c>
      <c r="K1934">
        <v>33.534748972121001</v>
      </c>
      <c r="L1934">
        <v>349</v>
      </c>
      <c r="M1934">
        <v>1781</v>
      </c>
      <c r="N1934">
        <v>5.3528772757218901</v>
      </c>
    </row>
    <row r="1935" spans="1:14" x14ac:dyDescent="0.25">
      <c r="A1935" s="20" t="s">
        <v>11878</v>
      </c>
      <c r="B1935">
        <v>8</v>
      </c>
      <c r="C1935" t="s">
        <v>21822</v>
      </c>
      <c r="D1935" t="s">
        <v>88</v>
      </c>
      <c r="E1935" t="s">
        <v>11515</v>
      </c>
      <c r="F1935">
        <v>5</v>
      </c>
      <c r="G1935">
        <v>2014</v>
      </c>
      <c r="H1935" t="s">
        <v>34</v>
      </c>
      <c r="I1935">
        <v>26.1</v>
      </c>
      <c r="J1935">
        <v>23.8953779709198</v>
      </c>
      <c r="K1935">
        <v>28.409042322464401</v>
      </c>
      <c r="L1935">
        <v>1026</v>
      </c>
      <c r="M1935">
        <v>4732</v>
      </c>
      <c r="N1935">
        <v>3.1219527052723102</v>
      </c>
    </row>
    <row r="1936" spans="1:14" x14ac:dyDescent="0.25">
      <c r="A1936" s="20" t="s">
        <v>21300</v>
      </c>
      <c r="B1936">
        <v>8</v>
      </c>
      <c r="C1936" t="s">
        <v>21822</v>
      </c>
      <c r="D1936" t="s">
        <v>88</v>
      </c>
      <c r="E1936" t="s">
        <v>11515</v>
      </c>
      <c r="F1936">
        <v>1</v>
      </c>
      <c r="G1936">
        <v>2014</v>
      </c>
      <c r="H1936" t="s">
        <v>57</v>
      </c>
      <c r="I1936">
        <v>25.9</v>
      </c>
      <c r="J1936">
        <v>9.8029545240550497</v>
      </c>
      <c r="K1936">
        <v>44.4369623237505</v>
      </c>
      <c r="L1936">
        <v>112</v>
      </c>
      <c r="M1936">
        <v>477</v>
      </c>
      <c r="N1936">
        <v>9.4491118252306805</v>
      </c>
    </row>
    <row r="1937" spans="1:14" x14ac:dyDescent="0.25">
      <c r="A1937" s="20" t="s">
        <v>21301</v>
      </c>
      <c r="B1937">
        <v>8</v>
      </c>
      <c r="C1937" t="s">
        <v>21822</v>
      </c>
      <c r="D1937" t="s">
        <v>88</v>
      </c>
      <c r="E1937" t="s">
        <v>11515</v>
      </c>
      <c r="F1937">
        <v>2</v>
      </c>
      <c r="G1937">
        <v>2014</v>
      </c>
      <c r="H1937" t="s">
        <v>57</v>
      </c>
      <c r="I1937">
        <v>33</v>
      </c>
      <c r="J1937">
        <v>18.0101037443542</v>
      </c>
      <c r="K1937">
        <v>50.777573654941399</v>
      </c>
      <c r="L1937">
        <v>77</v>
      </c>
      <c r="M1937">
        <v>288</v>
      </c>
      <c r="N1937">
        <v>11.396057645963801</v>
      </c>
    </row>
    <row r="1938" spans="1:14" x14ac:dyDescent="0.25">
      <c r="A1938" s="20" t="s">
        <v>21302</v>
      </c>
      <c r="B1938">
        <v>8</v>
      </c>
      <c r="C1938" t="s">
        <v>21822</v>
      </c>
      <c r="D1938" t="s">
        <v>88</v>
      </c>
      <c r="E1938" t="s">
        <v>11515</v>
      </c>
      <c r="F1938">
        <v>3</v>
      </c>
      <c r="G1938">
        <v>2014</v>
      </c>
      <c r="H1938" t="s">
        <v>57</v>
      </c>
      <c r="I1938">
        <v>29</v>
      </c>
      <c r="J1938">
        <v>22.076543432468402</v>
      </c>
      <c r="K1938">
        <v>36.479978611592102</v>
      </c>
      <c r="L1938">
        <v>286</v>
      </c>
      <c r="M1938">
        <v>1223</v>
      </c>
      <c r="N1938">
        <v>5.9131239598908296</v>
      </c>
    </row>
    <row r="1939" spans="1:14" x14ac:dyDescent="0.25">
      <c r="A1939" s="20" t="s">
        <v>21303</v>
      </c>
      <c r="B1939">
        <v>8</v>
      </c>
      <c r="C1939" t="s">
        <v>21822</v>
      </c>
      <c r="D1939" t="s">
        <v>88</v>
      </c>
      <c r="E1939" t="s">
        <v>11515</v>
      </c>
      <c r="F1939">
        <v>4</v>
      </c>
      <c r="G1939">
        <v>2014</v>
      </c>
      <c r="H1939" t="s">
        <v>57</v>
      </c>
      <c r="I1939">
        <v>32.200000000000003</v>
      </c>
      <c r="J1939">
        <v>24.670641582748601</v>
      </c>
      <c r="K1939">
        <v>40.470604197546002</v>
      </c>
      <c r="L1939">
        <v>263</v>
      </c>
      <c r="M1939">
        <v>1148</v>
      </c>
      <c r="N1939">
        <v>6.1662641597820702</v>
      </c>
    </row>
    <row r="1940" spans="1:14" x14ac:dyDescent="0.25">
      <c r="A1940" s="20" t="s">
        <v>21304</v>
      </c>
      <c r="B1940">
        <v>8</v>
      </c>
      <c r="C1940" t="s">
        <v>21822</v>
      </c>
      <c r="D1940" t="s">
        <v>88</v>
      </c>
      <c r="E1940" t="s">
        <v>11515</v>
      </c>
      <c r="F1940">
        <v>5</v>
      </c>
      <c r="G1940">
        <v>2014</v>
      </c>
      <c r="H1940" t="s">
        <v>57</v>
      </c>
      <c r="I1940">
        <v>33.1</v>
      </c>
      <c r="J1940">
        <v>24.9918762096964</v>
      </c>
      <c r="K1940">
        <v>42.065839158579202</v>
      </c>
      <c r="L1940">
        <v>264</v>
      </c>
      <c r="M1940">
        <v>1039</v>
      </c>
      <c r="N1940">
        <v>6.1545745489666404</v>
      </c>
    </row>
    <row r="1941" spans="1:14" x14ac:dyDescent="0.25">
      <c r="A1941" s="20" t="s">
        <v>21305</v>
      </c>
      <c r="B1941">
        <v>8</v>
      </c>
      <c r="C1941" t="s">
        <v>21822</v>
      </c>
      <c r="D1941" t="s">
        <v>88</v>
      </c>
      <c r="E1941" t="s">
        <v>11515</v>
      </c>
      <c r="F1941">
        <v>1</v>
      </c>
      <c r="G1941">
        <v>2014</v>
      </c>
      <c r="H1941" t="s">
        <v>58</v>
      </c>
      <c r="I1941">
        <v>26.2</v>
      </c>
      <c r="J1941">
        <v>18.0215231621744</v>
      </c>
      <c r="K1941">
        <v>35.268492599591298</v>
      </c>
      <c r="L1941">
        <v>224</v>
      </c>
      <c r="M1941">
        <v>1102</v>
      </c>
      <c r="N1941">
        <v>6.6815310478106102</v>
      </c>
    </row>
    <row r="1942" spans="1:14" x14ac:dyDescent="0.25">
      <c r="A1942" s="20" t="s">
        <v>21306</v>
      </c>
      <c r="B1942">
        <v>8</v>
      </c>
      <c r="C1942" t="s">
        <v>21822</v>
      </c>
      <c r="D1942" t="s">
        <v>88</v>
      </c>
      <c r="E1942" t="s">
        <v>11515</v>
      </c>
      <c r="F1942">
        <v>2</v>
      </c>
      <c r="G1942">
        <v>2014</v>
      </c>
      <c r="H1942" t="s">
        <v>58</v>
      </c>
      <c r="I1942">
        <v>16.2</v>
      </c>
      <c r="J1942">
        <v>12.1471142059732</v>
      </c>
      <c r="K1942">
        <v>20.645429012856699</v>
      </c>
      <c r="L1942">
        <v>174</v>
      </c>
      <c r="M1942">
        <v>805</v>
      </c>
      <c r="N1942">
        <v>7.58098043578903</v>
      </c>
    </row>
    <row r="1943" spans="1:14" x14ac:dyDescent="0.25">
      <c r="A1943" s="20" t="s">
        <v>21307</v>
      </c>
      <c r="B1943">
        <v>8</v>
      </c>
      <c r="C1943" t="s">
        <v>21822</v>
      </c>
      <c r="D1943" t="s">
        <v>88</v>
      </c>
      <c r="E1943" t="s">
        <v>11515</v>
      </c>
      <c r="F1943">
        <v>3</v>
      </c>
      <c r="G1943">
        <v>2014</v>
      </c>
      <c r="H1943" t="s">
        <v>58</v>
      </c>
      <c r="I1943">
        <v>24.2</v>
      </c>
      <c r="J1943">
        <v>19.098133135008599</v>
      </c>
      <c r="K1943">
        <v>29.656180735526601</v>
      </c>
      <c r="L1943">
        <v>485</v>
      </c>
      <c r="M1943">
        <v>2563</v>
      </c>
      <c r="N1943">
        <v>4.5407660918649997</v>
      </c>
    </row>
    <row r="1944" spans="1:14" x14ac:dyDescent="0.25">
      <c r="A1944" s="20" t="s">
        <v>21308</v>
      </c>
      <c r="B1944">
        <v>8</v>
      </c>
      <c r="C1944" t="s">
        <v>21822</v>
      </c>
      <c r="D1944" t="s">
        <v>88</v>
      </c>
      <c r="E1944" t="s">
        <v>11515</v>
      </c>
      <c r="F1944">
        <v>4</v>
      </c>
      <c r="G1944">
        <v>2014</v>
      </c>
      <c r="H1944" t="s">
        <v>58</v>
      </c>
      <c r="I1944">
        <v>23.9</v>
      </c>
      <c r="J1944">
        <v>20.429887123137998</v>
      </c>
      <c r="K1944">
        <v>27.562998124782101</v>
      </c>
      <c r="L1944">
        <v>859</v>
      </c>
      <c r="M1944">
        <v>4422</v>
      </c>
      <c r="N1944">
        <v>3.4119559696746999</v>
      </c>
    </row>
    <row r="1945" spans="1:14" x14ac:dyDescent="0.25">
      <c r="A1945" s="20" t="s">
        <v>21309</v>
      </c>
      <c r="B1945">
        <v>8</v>
      </c>
      <c r="C1945" t="s">
        <v>21822</v>
      </c>
      <c r="D1945" t="s">
        <v>88</v>
      </c>
      <c r="E1945" t="s">
        <v>11515</v>
      </c>
      <c r="F1945">
        <v>5</v>
      </c>
      <c r="G1945">
        <v>2014</v>
      </c>
      <c r="H1945" t="s">
        <v>58</v>
      </c>
      <c r="I1945">
        <v>24.9</v>
      </c>
      <c r="J1945">
        <v>22.421756908203399</v>
      </c>
      <c r="K1945">
        <v>27.450572724475499</v>
      </c>
      <c r="L1945">
        <v>1096</v>
      </c>
      <c r="M1945">
        <v>5291</v>
      </c>
      <c r="N1945">
        <v>3.0206104666508899</v>
      </c>
    </row>
    <row r="1946" spans="1:14" x14ac:dyDescent="0.25">
      <c r="A1946" s="20" t="s">
        <v>21310</v>
      </c>
      <c r="B1946">
        <v>8</v>
      </c>
      <c r="C1946" t="s">
        <v>21822</v>
      </c>
      <c r="D1946" t="s">
        <v>88</v>
      </c>
      <c r="E1946" t="s">
        <v>11515</v>
      </c>
      <c r="F1946">
        <v>1</v>
      </c>
      <c r="G1946">
        <v>2014</v>
      </c>
      <c r="H1946" t="s">
        <v>59</v>
      </c>
      <c r="I1946" t="s">
        <v>44</v>
      </c>
      <c r="J1946" t="s">
        <v>44</v>
      </c>
      <c r="K1946" t="s">
        <v>44</v>
      </c>
      <c r="L1946">
        <v>29</v>
      </c>
      <c r="M1946">
        <v>186</v>
      </c>
      <c r="N1946">
        <v>18.569533817705199</v>
      </c>
    </row>
    <row r="1947" spans="1:14" x14ac:dyDescent="0.25">
      <c r="A1947" s="20" t="s">
        <v>21311</v>
      </c>
      <c r="B1947">
        <v>8</v>
      </c>
      <c r="C1947" t="s">
        <v>21822</v>
      </c>
      <c r="D1947" t="s">
        <v>88</v>
      </c>
      <c r="E1947" t="s">
        <v>11515</v>
      </c>
      <c r="F1947">
        <v>2</v>
      </c>
      <c r="G1947">
        <v>2014</v>
      </c>
      <c r="H1947" t="s">
        <v>59</v>
      </c>
      <c r="I1947">
        <v>57.1</v>
      </c>
      <c r="J1947">
        <v>38.497114564774598</v>
      </c>
      <c r="K1947">
        <v>81.132207567464505</v>
      </c>
      <c r="L1947">
        <v>33</v>
      </c>
      <c r="M1947">
        <v>161</v>
      </c>
      <c r="N1947">
        <v>17.407765595569799</v>
      </c>
    </row>
    <row r="1948" spans="1:14" x14ac:dyDescent="0.25">
      <c r="A1948" s="20" t="s">
        <v>21312</v>
      </c>
      <c r="B1948">
        <v>8</v>
      </c>
      <c r="C1948" t="s">
        <v>21822</v>
      </c>
      <c r="D1948" t="s">
        <v>88</v>
      </c>
      <c r="E1948" t="s">
        <v>11515</v>
      </c>
      <c r="F1948">
        <v>3</v>
      </c>
      <c r="G1948">
        <v>2014</v>
      </c>
      <c r="H1948" t="s">
        <v>59</v>
      </c>
      <c r="I1948">
        <v>11</v>
      </c>
      <c r="J1948">
        <v>2.3685808027850799</v>
      </c>
      <c r="K1948">
        <v>21.968719925105599</v>
      </c>
      <c r="L1948">
        <v>39</v>
      </c>
      <c r="M1948">
        <v>217</v>
      </c>
      <c r="N1948">
        <v>16.012815380508702</v>
      </c>
    </row>
    <row r="1949" spans="1:14" x14ac:dyDescent="0.25">
      <c r="A1949" s="20" t="s">
        <v>21313</v>
      </c>
      <c r="B1949">
        <v>8</v>
      </c>
      <c r="C1949" t="s">
        <v>21822</v>
      </c>
      <c r="D1949" t="s">
        <v>88</v>
      </c>
      <c r="E1949" t="s">
        <v>11515</v>
      </c>
      <c r="F1949">
        <v>4</v>
      </c>
      <c r="G1949">
        <v>2014</v>
      </c>
      <c r="H1949" t="s">
        <v>59</v>
      </c>
      <c r="I1949">
        <v>24.3</v>
      </c>
      <c r="J1949">
        <v>14.746100779165101</v>
      </c>
      <c r="K1949">
        <v>35.091231434219203</v>
      </c>
      <c r="L1949">
        <v>164</v>
      </c>
      <c r="M1949">
        <v>786</v>
      </c>
      <c r="N1949">
        <v>7.8086880944303001</v>
      </c>
    </row>
    <row r="1950" spans="1:14" x14ac:dyDescent="0.25">
      <c r="A1950" s="20" t="s">
        <v>21314</v>
      </c>
      <c r="B1950">
        <v>8</v>
      </c>
      <c r="C1950" t="s">
        <v>21822</v>
      </c>
      <c r="D1950" t="s">
        <v>88</v>
      </c>
      <c r="E1950" t="s">
        <v>11515</v>
      </c>
      <c r="F1950">
        <v>5</v>
      </c>
      <c r="G1950">
        <v>2014</v>
      </c>
      <c r="H1950" t="s">
        <v>59</v>
      </c>
      <c r="I1950">
        <v>15</v>
      </c>
      <c r="J1950">
        <v>9.5443461758860906</v>
      </c>
      <c r="K1950">
        <v>21.600201528705799</v>
      </c>
      <c r="L1950">
        <v>61</v>
      </c>
      <c r="M1950">
        <v>319</v>
      </c>
      <c r="N1950">
        <v>12.8036879932896</v>
      </c>
    </row>
    <row r="1951" spans="1:14" x14ac:dyDescent="0.25">
      <c r="A1951" s="20" t="s">
        <v>21315</v>
      </c>
      <c r="B1951">
        <v>8</v>
      </c>
      <c r="C1951" t="s">
        <v>21822</v>
      </c>
      <c r="D1951" t="s">
        <v>88</v>
      </c>
      <c r="E1951" t="s">
        <v>11515</v>
      </c>
      <c r="F1951">
        <v>1</v>
      </c>
      <c r="G1951">
        <v>2014</v>
      </c>
      <c r="H1951" t="s">
        <v>60</v>
      </c>
      <c r="I1951">
        <v>27</v>
      </c>
      <c r="J1951">
        <v>22.0030523214424</v>
      </c>
      <c r="K1951">
        <v>32.214680863394697</v>
      </c>
      <c r="L1951">
        <v>650</v>
      </c>
      <c r="M1951">
        <v>3262</v>
      </c>
      <c r="N1951">
        <v>3.92232270276368</v>
      </c>
    </row>
    <row r="1952" spans="1:14" x14ac:dyDescent="0.25">
      <c r="A1952" s="20" t="s">
        <v>21316</v>
      </c>
      <c r="B1952">
        <v>8</v>
      </c>
      <c r="C1952" t="s">
        <v>21822</v>
      </c>
      <c r="D1952" t="s">
        <v>88</v>
      </c>
      <c r="E1952" t="s">
        <v>11515</v>
      </c>
      <c r="F1952">
        <v>2</v>
      </c>
      <c r="G1952">
        <v>2014</v>
      </c>
      <c r="H1952" t="s">
        <v>60</v>
      </c>
      <c r="I1952">
        <v>24.3</v>
      </c>
      <c r="J1952">
        <v>20.600762464678699</v>
      </c>
      <c r="K1952">
        <v>28.212987176480599</v>
      </c>
      <c r="L1952">
        <v>731</v>
      </c>
      <c r="M1952">
        <v>3573</v>
      </c>
      <c r="N1952">
        <v>3.69863360727655</v>
      </c>
    </row>
    <row r="1953" spans="1:14" x14ac:dyDescent="0.25">
      <c r="A1953" s="20" t="s">
        <v>21317</v>
      </c>
      <c r="B1953">
        <v>8</v>
      </c>
      <c r="C1953" t="s">
        <v>21822</v>
      </c>
      <c r="D1953" t="s">
        <v>88</v>
      </c>
      <c r="E1953" t="s">
        <v>11515</v>
      </c>
      <c r="F1953">
        <v>3</v>
      </c>
      <c r="G1953">
        <v>2014</v>
      </c>
      <c r="H1953" t="s">
        <v>60</v>
      </c>
      <c r="I1953">
        <v>26.2</v>
      </c>
      <c r="J1953">
        <v>22.591418038624901</v>
      </c>
      <c r="K1953">
        <v>29.9584822971078</v>
      </c>
      <c r="L1953">
        <v>895</v>
      </c>
      <c r="M1953">
        <v>3986</v>
      </c>
      <c r="N1953">
        <v>3.3426313523243798</v>
      </c>
    </row>
    <row r="1954" spans="1:14" x14ac:dyDescent="0.25">
      <c r="A1954" s="20" t="s">
        <v>21318</v>
      </c>
      <c r="B1954">
        <v>8</v>
      </c>
      <c r="C1954" t="s">
        <v>21822</v>
      </c>
      <c r="D1954" t="s">
        <v>88</v>
      </c>
      <c r="E1954" t="s">
        <v>11515</v>
      </c>
      <c r="F1954">
        <v>4</v>
      </c>
      <c r="G1954">
        <v>2014</v>
      </c>
      <c r="H1954" t="s">
        <v>60</v>
      </c>
      <c r="I1954">
        <v>24.1</v>
      </c>
      <c r="J1954">
        <v>21.269583306199301</v>
      </c>
      <c r="K1954">
        <v>27.155084045536601</v>
      </c>
      <c r="L1954">
        <v>822</v>
      </c>
      <c r="M1954">
        <v>3615</v>
      </c>
      <c r="N1954">
        <v>3.4879005320757801</v>
      </c>
    </row>
    <row r="1955" spans="1:14" x14ac:dyDescent="0.25">
      <c r="A1955" s="20" t="s">
        <v>21319</v>
      </c>
      <c r="B1955">
        <v>8</v>
      </c>
      <c r="C1955" t="s">
        <v>21822</v>
      </c>
      <c r="D1955" t="s">
        <v>88</v>
      </c>
      <c r="E1955" t="s">
        <v>11515</v>
      </c>
      <c r="F1955">
        <v>5</v>
      </c>
      <c r="G1955">
        <v>2014</v>
      </c>
      <c r="H1955" t="s">
        <v>60</v>
      </c>
      <c r="I1955">
        <v>27.8</v>
      </c>
      <c r="J1955">
        <v>24.385986735615301</v>
      </c>
      <c r="K1955">
        <v>31.406379041855299</v>
      </c>
      <c r="L1955">
        <v>542</v>
      </c>
      <c r="M1955">
        <v>2242</v>
      </c>
      <c r="N1955">
        <v>4.2953677958755803</v>
      </c>
    </row>
    <row r="1956" spans="1:14" x14ac:dyDescent="0.25">
      <c r="A1956" s="20" t="s">
        <v>21320</v>
      </c>
      <c r="B1956">
        <v>8</v>
      </c>
      <c r="C1956" t="s">
        <v>21822</v>
      </c>
      <c r="D1956" t="s">
        <v>88</v>
      </c>
      <c r="E1956" t="s">
        <v>11515</v>
      </c>
      <c r="F1956">
        <v>1</v>
      </c>
      <c r="G1956">
        <v>2014</v>
      </c>
      <c r="H1956" t="s">
        <v>61</v>
      </c>
      <c r="I1956" t="s">
        <v>44</v>
      </c>
      <c r="J1956" t="s">
        <v>44</v>
      </c>
      <c r="K1956" t="s">
        <v>44</v>
      </c>
      <c r="L1956">
        <v>25</v>
      </c>
      <c r="M1956">
        <v>91</v>
      </c>
      <c r="N1956">
        <v>20</v>
      </c>
    </row>
    <row r="1957" spans="1:14" x14ac:dyDescent="0.25">
      <c r="A1957" s="20" t="s">
        <v>21321</v>
      </c>
      <c r="B1957">
        <v>8</v>
      </c>
      <c r="C1957" t="s">
        <v>21822</v>
      </c>
      <c r="D1957" t="s">
        <v>88</v>
      </c>
      <c r="E1957" t="s">
        <v>11515</v>
      </c>
      <c r="F1957">
        <v>2</v>
      </c>
      <c r="G1957">
        <v>2014</v>
      </c>
      <c r="H1957" t="s">
        <v>61</v>
      </c>
      <c r="I1957">
        <v>10.3</v>
      </c>
      <c r="J1957">
        <v>5.8848054938117302</v>
      </c>
      <c r="K1957">
        <v>15.9095533432795</v>
      </c>
      <c r="L1957">
        <v>46</v>
      </c>
      <c r="M1957">
        <v>206</v>
      </c>
      <c r="N1957">
        <v>14.7441956154897</v>
      </c>
    </row>
    <row r="1958" spans="1:14" x14ac:dyDescent="0.25">
      <c r="A1958" s="20" t="s">
        <v>21322</v>
      </c>
      <c r="B1958">
        <v>8</v>
      </c>
      <c r="C1958" t="s">
        <v>21822</v>
      </c>
      <c r="D1958" t="s">
        <v>88</v>
      </c>
      <c r="E1958" t="s">
        <v>11515</v>
      </c>
      <c r="F1958">
        <v>3</v>
      </c>
      <c r="G1958">
        <v>2014</v>
      </c>
      <c r="H1958" t="s">
        <v>61</v>
      </c>
      <c r="I1958">
        <v>32.9</v>
      </c>
      <c r="J1958">
        <v>11.1572382856562</v>
      </c>
      <c r="K1958">
        <v>59.311424660016002</v>
      </c>
      <c r="L1958">
        <v>59</v>
      </c>
      <c r="M1958">
        <v>317</v>
      </c>
      <c r="N1958">
        <v>13.018891098082401</v>
      </c>
    </row>
    <row r="1959" spans="1:14" x14ac:dyDescent="0.25">
      <c r="A1959" s="20" t="s">
        <v>21323</v>
      </c>
      <c r="B1959">
        <v>8</v>
      </c>
      <c r="C1959" t="s">
        <v>21822</v>
      </c>
      <c r="D1959" t="s">
        <v>88</v>
      </c>
      <c r="E1959" t="s">
        <v>11515</v>
      </c>
      <c r="F1959">
        <v>4</v>
      </c>
      <c r="G1959">
        <v>2014</v>
      </c>
      <c r="H1959" t="s">
        <v>61</v>
      </c>
      <c r="I1959">
        <v>32.1</v>
      </c>
      <c r="J1959">
        <v>18.6427242158395</v>
      </c>
      <c r="K1959">
        <v>47.411728988996799</v>
      </c>
      <c r="L1959">
        <v>138</v>
      </c>
      <c r="M1959">
        <v>566</v>
      </c>
      <c r="N1959">
        <v>8.5125653075874901</v>
      </c>
    </row>
    <row r="1960" spans="1:14" x14ac:dyDescent="0.25">
      <c r="A1960" s="20" t="s">
        <v>21324</v>
      </c>
      <c r="B1960">
        <v>8</v>
      </c>
      <c r="C1960" t="s">
        <v>21822</v>
      </c>
      <c r="D1960" t="s">
        <v>88</v>
      </c>
      <c r="E1960" t="s">
        <v>11515</v>
      </c>
      <c r="F1960">
        <v>5</v>
      </c>
      <c r="G1960">
        <v>2014</v>
      </c>
      <c r="H1960" t="s">
        <v>61</v>
      </c>
      <c r="I1960" t="s">
        <v>44</v>
      </c>
      <c r="J1960" t="s">
        <v>44</v>
      </c>
      <c r="K1960" t="s">
        <v>44</v>
      </c>
      <c r="L1960">
        <v>27</v>
      </c>
      <c r="M1960">
        <v>109</v>
      </c>
      <c r="N1960">
        <v>19.245008972987499</v>
      </c>
    </row>
    <row r="1961" spans="1:14" x14ac:dyDescent="0.25">
      <c r="A1961" s="20" t="s">
        <v>21325</v>
      </c>
      <c r="B1961">
        <v>8</v>
      </c>
      <c r="C1961" t="s">
        <v>21822</v>
      </c>
      <c r="D1961" t="s">
        <v>88</v>
      </c>
      <c r="E1961" t="s">
        <v>11515</v>
      </c>
      <c r="F1961">
        <v>1</v>
      </c>
      <c r="G1961">
        <v>2014</v>
      </c>
      <c r="H1961" t="s">
        <v>62</v>
      </c>
      <c r="I1961" t="s">
        <v>44</v>
      </c>
      <c r="J1961" t="s">
        <v>44</v>
      </c>
      <c r="K1961" t="s">
        <v>44</v>
      </c>
      <c r="L1961">
        <v>13</v>
      </c>
      <c r="M1961">
        <v>68</v>
      </c>
      <c r="N1961">
        <v>27.735009811261499</v>
      </c>
    </row>
    <row r="1962" spans="1:14" x14ac:dyDescent="0.25">
      <c r="A1962" s="20" t="s">
        <v>21326</v>
      </c>
      <c r="B1962">
        <v>8</v>
      </c>
      <c r="C1962" t="s">
        <v>21822</v>
      </c>
      <c r="D1962" t="s">
        <v>88</v>
      </c>
      <c r="E1962" t="s">
        <v>11515</v>
      </c>
      <c r="F1962">
        <v>2</v>
      </c>
      <c r="G1962">
        <v>2014</v>
      </c>
      <c r="H1962" t="s">
        <v>62</v>
      </c>
      <c r="I1962">
        <v>27.1</v>
      </c>
      <c r="J1962">
        <v>17.864217526410801</v>
      </c>
      <c r="K1962">
        <v>38.417854915186197</v>
      </c>
      <c r="L1962">
        <v>53</v>
      </c>
      <c r="M1962">
        <v>241</v>
      </c>
      <c r="N1962">
        <v>13.7360563948689</v>
      </c>
    </row>
    <row r="1963" spans="1:14" x14ac:dyDescent="0.25">
      <c r="A1963" s="20" t="s">
        <v>21327</v>
      </c>
      <c r="B1963">
        <v>8</v>
      </c>
      <c r="C1963" t="s">
        <v>21822</v>
      </c>
      <c r="D1963" t="s">
        <v>88</v>
      </c>
      <c r="E1963" t="s">
        <v>11515</v>
      </c>
      <c r="F1963">
        <v>3</v>
      </c>
      <c r="G1963">
        <v>2014</v>
      </c>
      <c r="H1963" t="s">
        <v>62</v>
      </c>
      <c r="I1963">
        <v>25.6</v>
      </c>
      <c r="J1963">
        <v>5.3657279937848701</v>
      </c>
      <c r="K1963">
        <v>50.115461950973803</v>
      </c>
      <c r="L1963">
        <v>58</v>
      </c>
      <c r="M1963">
        <v>307</v>
      </c>
      <c r="N1963">
        <v>13.130643285972299</v>
      </c>
    </row>
    <row r="1964" spans="1:14" x14ac:dyDescent="0.25">
      <c r="A1964" s="20" t="s">
        <v>21328</v>
      </c>
      <c r="B1964">
        <v>8</v>
      </c>
      <c r="C1964" t="s">
        <v>21822</v>
      </c>
      <c r="D1964" t="s">
        <v>88</v>
      </c>
      <c r="E1964" t="s">
        <v>11515</v>
      </c>
      <c r="F1964">
        <v>4</v>
      </c>
      <c r="G1964">
        <v>2014</v>
      </c>
      <c r="H1964" t="s">
        <v>62</v>
      </c>
      <c r="I1964">
        <v>18.100000000000001</v>
      </c>
      <c r="J1964">
        <v>11.271646151336499</v>
      </c>
      <c r="K1964">
        <v>25.9340366293183</v>
      </c>
      <c r="L1964">
        <v>135</v>
      </c>
      <c r="M1964">
        <v>642</v>
      </c>
      <c r="N1964">
        <v>8.6066296582387007</v>
      </c>
    </row>
    <row r="1965" spans="1:14" x14ac:dyDescent="0.25">
      <c r="A1965" s="20" t="s">
        <v>21329</v>
      </c>
      <c r="B1965">
        <v>8</v>
      </c>
      <c r="C1965" t="s">
        <v>21822</v>
      </c>
      <c r="D1965" t="s">
        <v>88</v>
      </c>
      <c r="E1965" t="s">
        <v>11515</v>
      </c>
      <c r="F1965">
        <v>5</v>
      </c>
      <c r="G1965">
        <v>2014</v>
      </c>
      <c r="H1965" t="s">
        <v>62</v>
      </c>
      <c r="I1965">
        <v>21.3</v>
      </c>
      <c r="J1965">
        <v>15.6688405011301</v>
      </c>
      <c r="K1965">
        <v>27.483976118952999</v>
      </c>
      <c r="L1965">
        <v>281</v>
      </c>
      <c r="M1965">
        <v>1256</v>
      </c>
      <c r="N1965">
        <v>5.9654998627189402</v>
      </c>
    </row>
    <row r="1966" spans="1:14" x14ac:dyDescent="0.25">
      <c r="A1966" s="20" t="s">
        <v>11879</v>
      </c>
      <c r="B1966">
        <v>8</v>
      </c>
      <c r="C1966" t="s">
        <v>21822</v>
      </c>
      <c r="D1966" t="s">
        <v>88</v>
      </c>
      <c r="E1966" t="s">
        <v>11515</v>
      </c>
      <c r="F1966">
        <v>1</v>
      </c>
      <c r="G1966">
        <v>2014</v>
      </c>
      <c r="H1966" t="s">
        <v>43</v>
      </c>
      <c r="I1966">
        <v>14.6</v>
      </c>
      <c r="J1966">
        <v>8.5709273430012303</v>
      </c>
      <c r="K1966">
        <v>21.585025537304801</v>
      </c>
      <c r="L1966">
        <v>101</v>
      </c>
      <c r="M1966">
        <v>524</v>
      </c>
      <c r="N1966">
        <v>9.9503719020998904</v>
      </c>
    </row>
    <row r="1967" spans="1:14" x14ac:dyDescent="0.25">
      <c r="A1967" s="20" t="s">
        <v>21330</v>
      </c>
      <c r="B1967">
        <v>8</v>
      </c>
      <c r="C1967" t="s">
        <v>21822</v>
      </c>
      <c r="D1967" t="s">
        <v>88</v>
      </c>
      <c r="E1967" t="s">
        <v>11515</v>
      </c>
      <c r="F1967">
        <v>1</v>
      </c>
      <c r="G1967">
        <v>2014</v>
      </c>
      <c r="H1967" t="s">
        <v>75</v>
      </c>
      <c r="I1967">
        <v>23.34</v>
      </c>
      <c r="J1967">
        <v>21.324331332171202</v>
      </c>
      <c r="K1967">
        <v>25.402490584466101</v>
      </c>
      <c r="L1967">
        <v>3846</v>
      </c>
      <c r="M1967">
        <v>19882</v>
      </c>
      <c r="N1967">
        <v>1.61248379965821</v>
      </c>
    </row>
    <row r="1968" spans="1:14" x14ac:dyDescent="0.25">
      <c r="A1968" s="20" t="s">
        <v>21331</v>
      </c>
      <c r="B1968">
        <v>8</v>
      </c>
      <c r="C1968" t="s">
        <v>21822</v>
      </c>
      <c r="D1968" t="s">
        <v>88</v>
      </c>
      <c r="E1968" t="s">
        <v>11515</v>
      </c>
      <c r="F1968">
        <v>2</v>
      </c>
      <c r="G1968">
        <v>2014</v>
      </c>
      <c r="H1968" t="s">
        <v>75</v>
      </c>
      <c r="I1968">
        <v>23.25</v>
      </c>
      <c r="J1968">
        <v>21.549951825858901</v>
      </c>
      <c r="K1968">
        <v>24.982252548155</v>
      </c>
      <c r="L1968">
        <v>4589</v>
      </c>
      <c r="M1968">
        <v>22450</v>
      </c>
      <c r="N1968">
        <v>1.4761856225269101</v>
      </c>
    </row>
    <row r="1969" spans="1:14" x14ac:dyDescent="0.25">
      <c r="A1969" s="20" t="s">
        <v>21332</v>
      </c>
      <c r="B1969">
        <v>8</v>
      </c>
      <c r="C1969" t="s">
        <v>21822</v>
      </c>
      <c r="D1969" t="s">
        <v>88</v>
      </c>
      <c r="E1969" t="s">
        <v>11515</v>
      </c>
      <c r="F1969">
        <v>3</v>
      </c>
      <c r="G1969">
        <v>2014</v>
      </c>
      <c r="H1969" t="s">
        <v>75</v>
      </c>
      <c r="I1969">
        <v>25.4</v>
      </c>
      <c r="J1969">
        <v>23.8733171788923</v>
      </c>
      <c r="K1969">
        <v>26.9633944897618</v>
      </c>
      <c r="L1969">
        <v>5915</v>
      </c>
      <c r="M1969">
        <v>28422</v>
      </c>
      <c r="N1969">
        <v>1.3002373149669499</v>
      </c>
    </row>
    <row r="1970" spans="1:14" x14ac:dyDescent="0.25">
      <c r="A1970" s="20" t="s">
        <v>21333</v>
      </c>
      <c r="B1970">
        <v>8</v>
      </c>
      <c r="C1970" t="s">
        <v>21822</v>
      </c>
      <c r="D1970" t="s">
        <v>88</v>
      </c>
      <c r="E1970" t="s">
        <v>11515</v>
      </c>
      <c r="F1970">
        <v>4</v>
      </c>
      <c r="G1970">
        <v>2014</v>
      </c>
      <c r="H1970" t="s">
        <v>75</v>
      </c>
      <c r="I1970">
        <v>24.04</v>
      </c>
      <c r="J1970">
        <v>22.891786471342002</v>
      </c>
      <c r="K1970">
        <v>25.211489769686001</v>
      </c>
      <c r="L1970">
        <v>7284</v>
      </c>
      <c r="M1970">
        <v>34878</v>
      </c>
      <c r="N1970">
        <v>1.17169622698253</v>
      </c>
    </row>
    <row r="1971" spans="1:14" x14ac:dyDescent="0.25">
      <c r="A1971" s="20" t="s">
        <v>21334</v>
      </c>
      <c r="B1971">
        <v>8</v>
      </c>
      <c r="C1971" t="s">
        <v>21822</v>
      </c>
      <c r="D1971" t="s">
        <v>88</v>
      </c>
      <c r="E1971" t="s">
        <v>11515</v>
      </c>
      <c r="F1971">
        <v>5</v>
      </c>
      <c r="G1971">
        <v>2014</v>
      </c>
      <c r="H1971" t="s">
        <v>75</v>
      </c>
      <c r="I1971">
        <v>26.07</v>
      </c>
      <c r="J1971">
        <v>25.2977578643033</v>
      </c>
      <c r="K1971">
        <v>26.846262223637201</v>
      </c>
      <c r="L1971">
        <v>11129</v>
      </c>
      <c r="M1971">
        <v>51020</v>
      </c>
      <c r="N1971">
        <v>0.947920528915839</v>
      </c>
    </row>
    <row r="1972" spans="1:14" x14ac:dyDescent="0.25">
      <c r="A1972" s="20" t="s">
        <v>11880</v>
      </c>
      <c r="B1972">
        <v>8</v>
      </c>
      <c r="C1972" t="s">
        <v>21822</v>
      </c>
      <c r="D1972" t="s">
        <v>88</v>
      </c>
      <c r="E1972" t="s">
        <v>11515</v>
      </c>
      <c r="F1972">
        <v>2</v>
      </c>
      <c r="G1972">
        <v>2014</v>
      </c>
      <c r="H1972" t="s">
        <v>43</v>
      </c>
      <c r="I1972">
        <v>17.8</v>
      </c>
      <c r="J1972">
        <v>11.9139184971954</v>
      </c>
      <c r="K1972">
        <v>24.356810379760901</v>
      </c>
      <c r="L1972">
        <v>196</v>
      </c>
      <c r="M1972">
        <v>1006</v>
      </c>
      <c r="N1972">
        <v>7.1428571428571397</v>
      </c>
    </row>
    <row r="1973" spans="1:14" x14ac:dyDescent="0.25">
      <c r="A1973" s="20" t="s">
        <v>11881</v>
      </c>
      <c r="B1973">
        <v>8</v>
      </c>
      <c r="C1973" t="s">
        <v>21822</v>
      </c>
      <c r="D1973" t="s">
        <v>88</v>
      </c>
      <c r="E1973" t="s">
        <v>11515</v>
      </c>
      <c r="F1973">
        <v>3</v>
      </c>
      <c r="G1973">
        <v>2014</v>
      </c>
      <c r="H1973" t="s">
        <v>43</v>
      </c>
      <c r="I1973">
        <v>26.2</v>
      </c>
      <c r="J1973">
        <v>19.7843997001902</v>
      </c>
      <c r="K1973">
        <v>33.099560649342202</v>
      </c>
      <c r="L1973">
        <v>422</v>
      </c>
      <c r="M1973">
        <v>1982</v>
      </c>
      <c r="N1973">
        <v>4.8679238351123502</v>
      </c>
    </row>
    <row r="1974" spans="1:14" x14ac:dyDescent="0.25">
      <c r="A1974" s="20" t="s">
        <v>11882</v>
      </c>
      <c r="B1974">
        <v>8</v>
      </c>
      <c r="C1974" t="s">
        <v>21822</v>
      </c>
      <c r="D1974" t="s">
        <v>88</v>
      </c>
      <c r="E1974" t="s">
        <v>11515</v>
      </c>
      <c r="F1974">
        <v>4</v>
      </c>
      <c r="G1974">
        <v>2014</v>
      </c>
      <c r="H1974" t="s">
        <v>43</v>
      </c>
      <c r="I1974">
        <v>27.4</v>
      </c>
      <c r="J1974">
        <v>21.946520004832099</v>
      </c>
      <c r="K1974">
        <v>33.1256485413818</v>
      </c>
      <c r="L1974">
        <v>648</v>
      </c>
      <c r="M1974">
        <v>2612</v>
      </c>
      <c r="N1974">
        <v>3.9283710065919299</v>
      </c>
    </row>
    <row r="1975" spans="1:14" x14ac:dyDescent="0.25">
      <c r="A1975" s="20" t="s">
        <v>11883</v>
      </c>
      <c r="B1975">
        <v>8</v>
      </c>
      <c r="C1975" t="s">
        <v>21822</v>
      </c>
      <c r="D1975" t="s">
        <v>88</v>
      </c>
      <c r="E1975" t="s">
        <v>11515</v>
      </c>
      <c r="F1975">
        <v>5</v>
      </c>
      <c r="G1975">
        <v>2014</v>
      </c>
      <c r="H1975" t="s">
        <v>43</v>
      </c>
      <c r="I1975">
        <v>28.7</v>
      </c>
      <c r="J1975">
        <v>23.996090943393401</v>
      </c>
      <c r="K1975">
        <v>33.581201710806901</v>
      </c>
      <c r="L1975">
        <v>749</v>
      </c>
      <c r="M1975">
        <v>2934</v>
      </c>
      <c r="N1975">
        <v>3.65392047620935</v>
      </c>
    </row>
    <row r="1976" spans="1:14" x14ac:dyDescent="0.25">
      <c r="A1976" s="20" t="s">
        <v>11884</v>
      </c>
      <c r="B1976">
        <v>8</v>
      </c>
      <c r="C1976" t="s">
        <v>21822</v>
      </c>
      <c r="D1976" t="s">
        <v>88</v>
      </c>
      <c r="E1976" t="s">
        <v>11515</v>
      </c>
      <c r="F1976">
        <v>1</v>
      </c>
      <c r="G1976">
        <v>2014</v>
      </c>
      <c r="H1976" t="s">
        <v>45</v>
      </c>
      <c r="I1976">
        <v>18</v>
      </c>
      <c r="J1976">
        <v>11.785297084712701</v>
      </c>
      <c r="K1976">
        <v>24.7407052728107</v>
      </c>
      <c r="L1976">
        <v>475</v>
      </c>
      <c r="M1976">
        <v>2754</v>
      </c>
      <c r="N1976">
        <v>4.5883146774112404</v>
      </c>
    </row>
    <row r="1977" spans="1:14" x14ac:dyDescent="0.25">
      <c r="A1977" s="20" t="s">
        <v>11885</v>
      </c>
      <c r="B1977">
        <v>8</v>
      </c>
      <c r="C1977" t="s">
        <v>21822</v>
      </c>
      <c r="D1977" t="s">
        <v>88</v>
      </c>
      <c r="E1977" t="s">
        <v>11515</v>
      </c>
      <c r="F1977">
        <v>2</v>
      </c>
      <c r="G1977">
        <v>2014</v>
      </c>
      <c r="H1977" t="s">
        <v>45</v>
      </c>
      <c r="I1977">
        <v>18.7</v>
      </c>
      <c r="J1977">
        <v>13.6792118820997</v>
      </c>
      <c r="K1977">
        <v>24.035012188562501</v>
      </c>
      <c r="L1977">
        <v>449</v>
      </c>
      <c r="M1977">
        <v>2427</v>
      </c>
      <c r="N1977">
        <v>4.7192917818300897</v>
      </c>
    </row>
    <row r="1978" spans="1:14" x14ac:dyDescent="0.25">
      <c r="A1978" s="20" t="s">
        <v>11886</v>
      </c>
      <c r="B1978">
        <v>8</v>
      </c>
      <c r="C1978" t="s">
        <v>21822</v>
      </c>
      <c r="D1978" t="s">
        <v>88</v>
      </c>
      <c r="E1978" t="s">
        <v>11515</v>
      </c>
      <c r="F1978">
        <v>3</v>
      </c>
      <c r="G1978">
        <v>2014</v>
      </c>
      <c r="H1978" t="s">
        <v>45</v>
      </c>
      <c r="I1978">
        <v>15.3</v>
      </c>
      <c r="J1978">
        <v>10.8940720709223</v>
      </c>
      <c r="K1978">
        <v>20.050914134768799</v>
      </c>
      <c r="L1978">
        <v>385</v>
      </c>
      <c r="M1978">
        <v>1962</v>
      </c>
      <c r="N1978">
        <v>5.0964719143762602</v>
      </c>
    </row>
    <row r="1979" spans="1:14" x14ac:dyDescent="0.25">
      <c r="A1979" s="20" t="s">
        <v>11887</v>
      </c>
      <c r="B1979">
        <v>8</v>
      </c>
      <c r="C1979" t="s">
        <v>21822</v>
      </c>
      <c r="D1979" t="s">
        <v>88</v>
      </c>
      <c r="E1979" t="s">
        <v>11515</v>
      </c>
      <c r="F1979">
        <v>4</v>
      </c>
      <c r="G1979">
        <v>2014</v>
      </c>
      <c r="H1979" t="s">
        <v>45</v>
      </c>
      <c r="I1979">
        <v>20.3</v>
      </c>
      <c r="J1979">
        <v>16.705475362065901</v>
      </c>
      <c r="K1979">
        <v>24.084410929164701</v>
      </c>
      <c r="L1979">
        <v>602</v>
      </c>
      <c r="M1979">
        <v>3165</v>
      </c>
      <c r="N1979">
        <v>4.0756957296961103</v>
      </c>
    </row>
    <row r="1980" spans="1:14" x14ac:dyDescent="0.25">
      <c r="A1980" s="20" t="s">
        <v>11888</v>
      </c>
      <c r="B1980">
        <v>8</v>
      </c>
      <c r="C1980" t="s">
        <v>21822</v>
      </c>
      <c r="D1980" t="s">
        <v>88</v>
      </c>
      <c r="E1980" t="s">
        <v>11515</v>
      </c>
      <c r="F1980">
        <v>5</v>
      </c>
      <c r="G1980">
        <v>2014</v>
      </c>
      <c r="H1980" t="s">
        <v>45</v>
      </c>
      <c r="I1980">
        <v>32</v>
      </c>
      <c r="J1980">
        <v>25.470816457520399</v>
      </c>
      <c r="K1980">
        <v>39.189285504608002</v>
      </c>
      <c r="L1980">
        <v>208</v>
      </c>
      <c r="M1980">
        <v>900</v>
      </c>
      <c r="N1980">
        <v>6.9337524528153596</v>
      </c>
    </row>
    <row r="1981" spans="1:14" x14ac:dyDescent="0.25">
      <c r="A1981" s="20" t="s">
        <v>11889</v>
      </c>
      <c r="B1981">
        <v>8</v>
      </c>
      <c r="C1981" t="s">
        <v>21822</v>
      </c>
      <c r="D1981" t="s">
        <v>88</v>
      </c>
      <c r="E1981" t="s">
        <v>11515</v>
      </c>
      <c r="F1981">
        <v>1</v>
      </c>
      <c r="G1981">
        <v>2014</v>
      </c>
      <c r="H1981" t="s">
        <v>46</v>
      </c>
      <c r="I1981">
        <v>20.8</v>
      </c>
      <c r="J1981">
        <v>15.8949299329508</v>
      </c>
      <c r="K1981">
        <v>26.068022271067498</v>
      </c>
      <c r="L1981">
        <v>349</v>
      </c>
      <c r="M1981">
        <v>1857</v>
      </c>
      <c r="N1981">
        <v>5.3528772757218901</v>
      </c>
    </row>
    <row r="1982" spans="1:14" x14ac:dyDescent="0.25">
      <c r="A1982" s="20" t="s">
        <v>11890</v>
      </c>
      <c r="B1982">
        <v>8</v>
      </c>
      <c r="C1982" t="s">
        <v>21822</v>
      </c>
      <c r="D1982" t="s">
        <v>88</v>
      </c>
      <c r="E1982" t="s">
        <v>11515</v>
      </c>
      <c r="F1982">
        <v>2</v>
      </c>
      <c r="G1982">
        <v>2014</v>
      </c>
      <c r="H1982" t="s">
        <v>46</v>
      </c>
      <c r="I1982">
        <v>19.899999999999999</v>
      </c>
      <c r="J1982">
        <v>12.146559717222701</v>
      </c>
      <c r="K1982">
        <v>28.6239475602667</v>
      </c>
      <c r="L1982">
        <v>193</v>
      </c>
      <c r="M1982">
        <v>1018</v>
      </c>
      <c r="N1982">
        <v>7.1981575074869504</v>
      </c>
    </row>
    <row r="1983" spans="1:14" x14ac:dyDescent="0.25">
      <c r="A1983" s="20" t="s">
        <v>11891</v>
      </c>
      <c r="B1983">
        <v>8</v>
      </c>
      <c r="C1983" t="s">
        <v>21822</v>
      </c>
      <c r="D1983" t="s">
        <v>88</v>
      </c>
      <c r="E1983" t="s">
        <v>11515</v>
      </c>
      <c r="F1983">
        <v>3</v>
      </c>
      <c r="G1983">
        <v>2014</v>
      </c>
      <c r="H1983" t="s">
        <v>46</v>
      </c>
      <c r="I1983">
        <v>24.2</v>
      </c>
      <c r="J1983">
        <v>18.009236279452001</v>
      </c>
      <c r="K1983">
        <v>30.9793561095676</v>
      </c>
      <c r="L1983">
        <v>333</v>
      </c>
      <c r="M1983">
        <v>1618</v>
      </c>
      <c r="N1983">
        <v>5.4799662435119103</v>
      </c>
    </row>
    <row r="1984" spans="1:14" x14ac:dyDescent="0.25">
      <c r="A1984" s="20" t="s">
        <v>11892</v>
      </c>
      <c r="B1984">
        <v>8</v>
      </c>
      <c r="C1984" t="s">
        <v>21822</v>
      </c>
      <c r="D1984" t="s">
        <v>88</v>
      </c>
      <c r="E1984" t="s">
        <v>11515</v>
      </c>
      <c r="F1984">
        <v>4</v>
      </c>
      <c r="G1984">
        <v>2014</v>
      </c>
      <c r="H1984" t="s">
        <v>46</v>
      </c>
      <c r="I1984">
        <v>22.7</v>
      </c>
      <c r="J1984">
        <v>18.015303671855801</v>
      </c>
      <c r="K1984">
        <v>27.794057665263999</v>
      </c>
      <c r="L1984">
        <v>279</v>
      </c>
      <c r="M1984">
        <v>1435</v>
      </c>
      <c r="N1984">
        <v>5.9868434008925</v>
      </c>
    </row>
    <row r="1985" spans="1:14" x14ac:dyDescent="0.25">
      <c r="A1985" s="20" t="s">
        <v>11893</v>
      </c>
      <c r="B1985">
        <v>8</v>
      </c>
      <c r="C1985" t="s">
        <v>21822</v>
      </c>
      <c r="D1985" t="s">
        <v>88</v>
      </c>
      <c r="E1985" t="s">
        <v>11515</v>
      </c>
      <c r="F1985">
        <v>5</v>
      </c>
      <c r="G1985">
        <v>2014</v>
      </c>
      <c r="H1985" t="s">
        <v>46</v>
      </c>
      <c r="I1985">
        <v>26</v>
      </c>
      <c r="J1985">
        <v>21.955951453627101</v>
      </c>
      <c r="K1985">
        <v>30.2999891254047</v>
      </c>
      <c r="L1985">
        <v>342</v>
      </c>
      <c r="M1985">
        <v>1499</v>
      </c>
      <c r="N1985">
        <v>5.4073807043587498</v>
      </c>
    </row>
    <row r="1986" spans="1:14" x14ac:dyDescent="0.25">
      <c r="A1986" s="20" t="s">
        <v>11894</v>
      </c>
      <c r="B1986">
        <v>8</v>
      </c>
      <c r="C1986" t="s">
        <v>21822</v>
      </c>
      <c r="D1986" t="s">
        <v>88</v>
      </c>
      <c r="E1986" t="s">
        <v>11515</v>
      </c>
      <c r="F1986">
        <v>1</v>
      </c>
      <c r="G1986">
        <v>2014</v>
      </c>
      <c r="H1986" t="s">
        <v>47</v>
      </c>
      <c r="I1986">
        <v>21.2</v>
      </c>
      <c r="J1986">
        <v>16.468674848880301</v>
      </c>
      <c r="K1986">
        <v>26.243149664224301</v>
      </c>
      <c r="L1986">
        <v>447</v>
      </c>
      <c r="M1986">
        <v>2274</v>
      </c>
      <c r="N1986">
        <v>4.7298376984040198</v>
      </c>
    </row>
    <row r="1987" spans="1:14" x14ac:dyDescent="0.25">
      <c r="A1987" s="20" t="s">
        <v>11895</v>
      </c>
      <c r="B1987">
        <v>8</v>
      </c>
      <c r="C1987" t="s">
        <v>21822</v>
      </c>
      <c r="D1987" t="s">
        <v>88</v>
      </c>
      <c r="E1987" t="s">
        <v>11515</v>
      </c>
      <c r="F1987">
        <v>2</v>
      </c>
      <c r="G1987">
        <v>2014</v>
      </c>
      <c r="H1987" t="s">
        <v>47</v>
      </c>
      <c r="I1987">
        <v>24</v>
      </c>
      <c r="J1987">
        <v>19.624494227236202</v>
      </c>
      <c r="K1987">
        <v>28.757797348072799</v>
      </c>
      <c r="L1987">
        <v>511</v>
      </c>
      <c r="M1987">
        <v>2419</v>
      </c>
      <c r="N1987">
        <v>4.4237395520380902</v>
      </c>
    </row>
    <row r="1988" spans="1:14" x14ac:dyDescent="0.25">
      <c r="A1988" s="20" t="s">
        <v>11896</v>
      </c>
      <c r="B1988">
        <v>8</v>
      </c>
      <c r="C1988" t="s">
        <v>21822</v>
      </c>
      <c r="D1988" t="s">
        <v>88</v>
      </c>
      <c r="E1988" t="s">
        <v>11515</v>
      </c>
      <c r="F1988">
        <v>3</v>
      </c>
      <c r="G1988">
        <v>2014</v>
      </c>
      <c r="H1988" t="s">
        <v>47</v>
      </c>
      <c r="I1988">
        <v>23.7</v>
      </c>
      <c r="J1988">
        <v>19.515288252103701</v>
      </c>
      <c r="K1988">
        <v>28.280052814459999</v>
      </c>
      <c r="L1988">
        <v>408</v>
      </c>
      <c r="M1988">
        <v>2060</v>
      </c>
      <c r="N1988">
        <v>4.9507377148833704</v>
      </c>
    </row>
    <row r="1989" spans="1:14" x14ac:dyDescent="0.25">
      <c r="A1989" s="20" t="s">
        <v>11897</v>
      </c>
      <c r="B1989">
        <v>8</v>
      </c>
      <c r="C1989" t="s">
        <v>21822</v>
      </c>
      <c r="D1989" t="s">
        <v>88</v>
      </c>
      <c r="E1989" t="s">
        <v>11515</v>
      </c>
      <c r="F1989">
        <v>4</v>
      </c>
      <c r="G1989">
        <v>2014</v>
      </c>
      <c r="H1989" t="s">
        <v>47</v>
      </c>
      <c r="I1989">
        <v>21.6</v>
      </c>
      <c r="J1989">
        <v>18.438607405813698</v>
      </c>
      <c r="K1989">
        <v>25.043374422782801</v>
      </c>
      <c r="L1989">
        <v>523</v>
      </c>
      <c r="M1989">
        <v>2523</v>
      </c>
      <c r="N1989">
        <v>4.3726946944662597</v>
      </c>
    </row>
    <row r="1990" spans="1:14" x14ac:dyDescent="0.25">
      <c r="A1990" s="20" t="s">
        <v>11898</v>
      </c>
      <c r="B1990">
        <v>8</v>
      </c>
      <c r="C1990" t="s">
        <v>21822</v>
      </c>
      <c r="D1990" t="s">
        <v>88</v>
      </c>
      <c r="E1990" t="s">
        <v>11515</v>
      </c>
      <c r="F1990">
        <v>5</v>
      </c>
      <c r="G1990">
        <v>2014</v>
      </c>
      <c r="H1990" t="s">
        <v>47</v>
      </c>
      <c r="I1990">
        <v>26</v>
      </c>
      <c r="J1990">
        <v>24.822581507800798</v>
      </c>
      <c r="K1990">
        <v>27.2558296579641</v>
      </c>
      <c r="L1990">
        <v>3021</v>
      </c>
      <c r="M1990">
        <v>13936</v>
      </c>
      <c r="N1990">
        <v>1.8193851153474101</v>
      </c>
    </row>
    <row r="1991" spans="1:14" x14ac:dyDescent="0.25">
      <c r="A1991" s="20" t="s">
        <v>11899</v>
      </c>
      <c r="B1991">
        <v>8</v>
      </c>
      <c r="C1991" t="s">
        <v>21822</v>
      </c>
      <c r="D1991" t="s">
        <v>88</v>
      </c>
      <c r="E1991" t="s">
        <v>11515</v>
      </c>
      <c r="F1991">
        <v>1</v>
      </c>
      <c r="G1991">
        <v>2014</v>
      </c>
      <c r="H1991" t="s">
        <v>48</v>
      </c>
      <c r="I1991">
        <v>24.9</v>
      </c>
      <c r="J1991">
        <v>12.547837360869099</v>
      </c>
      <c r="K1991">
        <v>39.076147311639197</v>
      </c>
      <c r="L1991">
        <v>106</v>
      </c>
      <c r="M1991">
        <v>500</v>
      </c>
      <c r="N1991">
        <v>9.7128586235726395</v>
      </c>
    </row>
    <row r="1992" spans="1:14" x14ac:dyDescent="0.25">
      <c r="A1992" s="20" t="s">
        <v>11900</v>
      </c>
      <c r="B1992">
        <v>8</v>
      </c>
      <c r="C1992" t="s">
        <v>21822</v>
      </c>
      <c r="D1992" t="s">
        <v>88</v>
      </c>
      <c r="E1992" t="s">
        <v>11515</v>
      </c>
      <c r="F1992">
        <v>2</v>
      </c>
      <c r="G1992">
        <v>2014</v>
      </c>
      <c r="H1992" t="s">
        <v>48</v>
      </c>
      <c r="I1992">
        <v>13.4</v>
      </c>
      <c r="J1992">
        <v>8.7840837622906793</v>
      </c>
      <c r="K1992">
        <v>18.496719293243899</v>
      </c>
      <c r="L1992">
        <v>247</v>
      </c>
      <c r="M1992">
        <v>1222</v>
      </c>
      <c r="N1992">
        <v>6.3628476297577796</v>
      </c>
    </row>
    <row r="1993" spans="1:14" x14ac:dyDescent="0.25">
      <c r="A1993" s="20" t="s">
        <v>11901</v>
      </c>
      <c r="B1993">
        <v>8</v>
      </c>
      <c r="C1993" t="s">
        <v>21822</v>
      </c>
      <c r="D1993" t="s">
        <v>88</v>
      </c>
      <c r="E1993" t="s">
        <v>11515</v>
      </c>
      <c r="F1993">
        <v>3</v>
      </c>
      <c r="G1993">
        <v>2014</v>
      </c>
      <c r="H1993" t="s">
        <v>48</v>
      </c>
      <c r="I1993">
        <v>21.2</v>
      </c>
      <c r="J1993">
        <v>11.1464691821666</v>
      </c>
      <c r="K1993">
        <v>32.478916253217399</v>
      </c>
      <c r="L1993">
        <v>197</v>
      </c>
      <c r="M1993">
        <v>943</v>
      </c>
      <c r="N1993">
        <v>7.1247049987909596</v>
      </c>
    </row>
    <row r="1994" spans="1:14" x14ac:dyDescent="0.25">
      <c r="A1994" s="20" t="s">
        <v>11902</v>
      </c>
      <c r="B1994">
        <v>8</v>
      </c>
      <c r="C1994" t="s">
        <v>21822</v>
      </c>
      <c r="D1994" t="s">
        <v>88</v>
      </c>
      <c r="E1994" t="s">
        <v>11515</v>
      </c>
      <c r="F1994">
        <v>4</v>
      </c>
      <c r="G1994">
        <v>2014</v>
      </c>
      <c r="H1994" t="s">
        <v>48</v>
      </c>
      <c r="I1994">
        <v>25.2</v>
      </c>
      <c r="J1994">
        <v>19.0447831496388</v>
      </c>
      <c r="K1994">
        <v>31.867066313124099</v>
      </c>
      <c r="L1994">
        <v>286</v>
      </c>
      <c r="M1994">
        <v>1510</v>
      </c>
      <c r="N1994">
        <v>5.9131239598908296</v>
      </c>
    </row>
    <row r="1995" spans="1:14" x14ac:dyDescent="0.25">
      <c r="A1995" s="20" t="s">
        <v>11903</v>
      </c>
      <c r="B1995">
        <v>8</v>
      </c>
      <c r="C1995" t="s">
        <v>21822</v>
      </c>
      <c r="D1995" t="s">
        <v>88</v>
      </c>
      <c r="E1995" t="s">
        <v>11515</v>
      </c>
      <c r="F1995">
        <v>5</v>
      </c>
      <c r="G1995">
        <v>2014</v>
      </c>
      <c r="H1995" t="s">
        <v>48</v>
      </c>
      <c r="I1995">
        <v>21.1</v>
      </c>
      <c r="J1995">
        <v>17.526084605895299</v>
      </c>
      <c r="K1995">
        <v>24.802081499411901</v>
      </c>
      <c r="L1995">
        <v>567</v>
      </c>
      <c r="M1995">
        <v>2901</v>
      </c>
      <c r="N1995">
        <v>4.1996052556580796</v>
      </c>
    </row>
    <row r="1996" spans="1:14" x14ac:dyDescent="0.25">
      <c r="A1996" s="20" t="s">
        <v>11904</v>
      </c>
      <c r="B1996">
        <v>8</v>
      </c>
      <c r="C1996" t="s">
        <v>21822</v>
      </c>
      <c r="D1996" t="s">
        <v>88</v>
      </c>
      <c r="E1996" t="s">
        <v>11515</v>
      </c>
      <c r="F1996">
        <v>1</v>
      </c>
      <c r="G1996">
        <v>2014</v>
      </c>
      <c r="H1996" t="s">
        <v>49</v>
      </c>
      <c r="I1996">
        <v>20.9</v>
      </c>
      <c r="J1996">
        <v>11.5399328723068</v>
      </c>
      <c r="K1996">
        <v>31.5431485143815</v>
      </c>
      <c r="L1996">
        <v>155</v>
      </c>
      <c r="M1996">
        <v>886</v>
      </c>
      <c r="N1996">
        <v>8.0321932890249901</v>
      </c>
    </row>
    <row r="1997" spans="1:14" x14ac:dyDescent="0.25">
      <c r="A1997" s="20" t="s">
        <v>11905</v>
      </c>
      <c r="B1997">
        <v>8</v>
      </c>
      <c r="C1997" t="s">
        <v>21822</v>
      </c>
      <c r="D1997" t="s">
        <v>88</v>
      </c>
      <c r="E1997" t="s">
        <v>11515</v>
      </c>
      <c r="F1997">
        <v>2</v>
      </c>
      <c r="G1997">
        <v>2014</v>
      </c>
      <c r="H1997" t="s">
        <v>49</v>
      </c>
      <c r="I1997">
        <v>35</v>
      </c>
      <c r="J1997">
        <v>21.915115485617299</v>
      </c>
      <c r="K1997">
        <v>50.015270033625796</v>
      </c>
      <c r="L1997">
        <v>120</v>
      </c>
      <c r="M1997">
        <v>572</v>
      </c>
      <c r="N1997">
        <v>9.1287092917527701</v>
      </c>
    </row>
    <row r="1998" spans="1:14" x14ac:dyDescent="0.25">
      <c r="A1998" s="20" t="s">
        <v>11906</v>
      </c>
      <c r="B1998">
        <v>8</v>
      </c>
      <c r="C1998" t="s">
        <v>21822</v>
      </c>
      <c r="D1998" t="s">
        <v>88</v>
      </c>
      <c r="E1998" t="s">
        <v>11515</v>
      </c>
      <c r="F1998">
        <v>3</v>
      </c>
      <c r="G1998">
        <v>2014</v>
      </c>
      <c r="H1998" t="s">
        <v>49</v>
      </c>
      <c r="I1998">
        <v>28.3</v>
      </c>
      <c r="J1998">
        <v>18.398538416736901</v>
      </c>
      <c r="K1998">
        <v>39.590683964967504</v>
      </c>
      <c r="L1998">
        <v>148</v>
      </c>
      <c r="M1998">
        <v>852</v>
      </c>
      <c r="N1998">
        <v>8.2199493652678708</v>
      </c>
    </row>
    <row r="1999" spans="1:14" x14ac:dyDescent="0.25">
      <c r="A1999" s="20" t="s">
        <v>11907</v>
      </c>
      <c r="B1999">
        <v>8</v>
      </c>
      <c r="C1999" t="s">
        <v>21822</v>
      </c>
      <c r="D1999" t="s">
        <v>88</v>
      </c>
      <c r="E1999" t="s">
        <v>11515</v>
      </c>
      <c r="F1999">
        <v>4</v>
      </c>
      <c r="G1999">
        <v>2014</v>
      </c>
      <c r="H1999" t="s">
        <v>49</v>
      </c>
      <c r="I1999">
        <v>24.6</v>
      </c>
      <c r="J1999">
        <v>20.049378024210501</v>
      </c>
      <c r="K1999">
        <v>29.6035297891592</v>
      </c>
      <c r="L1999">
        <v>323</v>
      </c>
      <c r="M1999">
        <v>1702</v>
      </c>
      <c r="N1999">
        <v>5.5641488407465696</v>
      </c>
    </row>
    <row r="2000" spans="1:14" x14ac:dyDescent="0.25">
      <c r="A2000" s="20" t="s">
        <v>11908</v>
      </c>
      <c r="B2000">
        <v>8</v>
      </c>
      <c r="C2000" t="s">
        <v>21822</v>
      </c>
      <c r="D2000" t="s">
        <v>88</v>
      </c>
      <c r="E2000" t="s">
        <v>11515</v>
      </c>
      <c r="F2000">
        <v>5</v>
      </c>
      <c r="G2000">
        <v>2014</v>
      </c>
      <c r="H2000" t="s">
        <v>49</v>
      </c>
      <c r="I2000">
        <v>24.8</v>
      </c>
      <c r="J2000">
        <v>19.421474381665099</v>
      </c>
      <c r="K2000">
        <v>30.802599651422501</v>
      </c>
      <c r="L2000">
        <v>217</v>
      </c>
      <c r="M2000">
        <v>1196</v>
      </c>
      <c r="N2000">
        <v>6.7884423330213099</v>
      </c>
    </row>
    <row r="2001" spans="1:14" x14ac:dyDescent="0.25">
      <c r="A2001" s="20" t="s">
        <v>11909</v>
      </c>
      <c r="B2001">
        <v>8</v>
      </c>
      <c r="C2001" t="s">
        <v>21822</v>
      </c>
      <c r="D2001" t="s">
        <v>88</v>
      </c>
      <c r="E2001" t="s">
        <v>11515</v>
      </c>
      <c r="F2001">
        <v>1</v>
      </c>
      <c r="G2001">
        <v>2014</v>
      </c>
      <c r="H2001" t="s">
        <v>50</v>
      </c>
      <c r="I2001">
        <v>7.4</v>
      </c>
      <c r="J2001">
        <v>3.8285369413191002</v>
      </c>
      <c r="K2001">
        <v>12.089550473189</v>
      </c>
      <c r="L2001">
        <v>31</v>
      </c>
      <c r="M2001">
        <v>188</v>
      </c>
      <c r="N2001">
        <v>17.9605302026775</v>
      </c>
    </row>
    <row r="2002" spans="1:14" x14ac:dyDescent="0.25">
      <c r="A2002" s="20" t="s">
        <v>11910</v>
      </c>
      <c r="B2002">
        <v>8</v>
      </c>
      <c r="C2002" t="s">
        <v>21822</v>
      </c>
      <c r="D2002" t="s">
        <v>88</v>
      </c>
      <c r="E2002" t="s">
        <v>11515</v>
      </c>
      <c r="F2002">
        <v>2</v>
      </c>
      <c r="G2002">
        <v>2014</v>
      </c>
      <c r="H2002" t="s">
        <v>50</v>
      </c>
      <c r="I2002">
        <v>27.2</v>
      </c>
      <c r="J2002">
        <v>16.095338142356901</v>
      </c>
      <c r="K2002">
        <v>39.937224311050102</v>
      </c>
      <c r="L2002">
        <v>127</v>
      </c>
      <c r="M2002">
        <v>528</v>
      </c>
      <c r="N2002">
        <v>8.8735650941611404</v>
      </c>
    </row>
    <row r="2003" spans="1:14" x14ac:dyDescent="0.25">
      <c r="A2003" s="20" t="s">
        <v>11911</v>
      </c>
      <c r="B2003">
        <v>8</v>
      </c>
      <c r="C2003" t="s">
        <v>21822</v>
      </c>
      <c r="D2003" t="s">
        <v>88</v>
      </c>
      <c r="E2003" t="s">
        <v>11515</v>
      </c>
      <c r="F2003">
        <v>3</v>
      </c>
      <c r="G2003">
        <v>2014</v>
      </c>
      <c r="H2003" t="s">
        <v>50</v>
      </c>
      <c r="I2003">
        <v>27.4</v>
      </c>
      <c r="J2003">
        <v>14.176835283880299</v>
      </c>
      <c r="K2003">
        <v>42.763683598902297</v>
      </c>
      <c r="L2003">
        <v>96</v>
      </c>
      <c r="M2003">
        <v>387</v>
      </c>
      <c r="N2003">
        <v>10.2062072615966</v>
      </c>
    </row>
    <row r="2004" spans="1:14" x14ac:dyDescent="0.25">
      <c r="A2004" s="20" t="s">
        <v>11912</v>
      </c>
      <c r="B2004">
        <v>8</v>
      </c>
      <c r="C2004" t="s">
        <v>21822</v>
      </c>
      <c r="D2004" t="s">
        <v>88</v>
      </c>
      <c r="E2004" t="s">
        <v>11515</v>
      </c>
      <c r="F2004">
        <v>4</v>
      </c>
      <c r="G2004">
        <v>2014</v>
      </c>
      <c r="H2004" t="s">
        <v>50</v>
      </c>
      <c r="I2004">
        <v>25.7</v>
      </c>
      <c r="J2004">
        <v>17.617588025996699</v>
      </c>
      <c r="K2004">
        <v>34.768560991545002</v>
      </c>
      <c r="L2004">
        <v>188</v>
      </c>
      <c r="M2004">
        <v>888</v>
      </c>
      <c r="N2004">
        <v>7.2932495748947304</v>
      </c>
    </row>
    <row r="2005" spans="1:14" x14ac:dyDescent="0.25">
      <c r="A2005" s="20" t="s">
        <v>11913</v>
      </c>
      <c r="B2005">
        <v>8</v>
      </c>
      <c r="C2005" t="s">
        <v>21822</v>
      </c>
      <c r="D2005" t="s">
        <v>88</v>
      </c>
      <c r="E2005" t="s">
        <v>11515</v>
      </c>
      <c r="F2005">
        <v>5</v>
      </c>
      <c r="G2005">
        <v>2014</v>
      </c>
      <c r="H2005" t="s">
        <v>50</v>
      </c>
      <c r="I2005">
        <v>28.3</v>
      </c>
      <c r="J2005">
        <v>24.115932451706701</v>
      </c>
      <c r="K2005">
        <v>32.753598270389197</v>
      </c>
      <c r="L2005">
        <v>495</v>
      </c>
      <c r="M2005">
        <v>2058</v>
      </c>
      <c r="N2005">
        <v>4.49466574975495</v>
      </c>
    </row>
    <row r="2006" spans="1:14" x14ac:dyDescent="0.25">
      <c r="A2006" s="20" t="s">
        <v>11914</v>
      </c>
      <c r="B2006">
        <v>8</v>
      </c>
      <c r="C2006" t="s">
        <v>21822</v>
      </c>
      <c r="D2006" t="s">
        <v>88</v>
      </c>
      <c r="E2006" t="s">
        <v>11515</v>
      </c>
      <c r="F2006">
        <v>1</v>
      </c>
      <c r="G2006">
        <v>2014</v>
      </c>
      <c r="H2006" t="s">
        <v>51</v>
      </c>
      <c r="I2006">
        <v>11</v>
      </c>
      <c r="J2006">
        <v>4.3471038511346896</v>
      </c>
      <c r="K2006">
        <v>19.052945853766399</v>
      </c>
      <c r="L2006">
        <v>57</v>
      </c>
      <c r="M2006">
        <v>313</v>
      </c>
      <c r="N2006">
        <v>13.245323570650401</v>
      </c>
    </row>
    <row r="2007" spans="1:14" x14ac:dyDescent="0.25">
      <c r="A2007" s="20" t="s">
        <v>11915</v>
      </c>
      <c r="B2007">
        <v>8</v>
      </c>
      <c r="C2007" t="s">
        <v>21822</v>
      </c>
      <c r="D2007" t="s">
        <v>88</v>
      </c>
      <c r="E2007" t="s">
        <v>11515</v>
      </c>
      <c r="F2007">
        <v>2</v>
      </c>
      <c r="G2007">
        <v>2014</v>
      </c>
      <c r="H2007" t="s">
        <v>51</v>
      </c>
      <c r="I2007">
        <v>21</v>
      </c>
      <c r="J2007">
        <v>11.266879442030101</v>
      </c>
      <c r="K2007">
        <v>31.986821023657601</v>
      </c>
      <c r="L2007">
        <v>135</v>
      </c>
      <c r="M2007">
        <v>723</v>
      </c>
      <c r="N2007">
        <v>8.6066296582387007</v>
      </c>
    </row>
    <row r="2008" spans="1:14" x14ac:dyDescent="0.25">
      <c r="A2008" s="20" t="s">
        <v>11916</v>
      </c>
      <c r="B2008">
        <v>8</v>
      </c>
      <c r="C2008" t="s">
        <v>21822</v>
      </c>
      <c r="D2008" t="s">
        <v>88</v>
      </c>
      <c r="E2008" t="s">
        <v>11515</v>
      </c>
      <c r="F2008">
        <v>3</v>
      </c>
      <c r="G2008">
        <v>2014</v>
      </c>
      <c r="H2008" t="s">
        <v>51</v>
      </c>
      <c r="I2008">
        <v>27.8</v>
      </c>
      <c r="J2008">
        <v>19.653140634567901</v>
      </c>
      <c r="K2008">
        <v>36.978449296628597</v>
      </c>
      <c r="L2008">
        <v>174</v>
      </c>
      <c r="M2008">
        <v>902</v>
      </c>
      <c r="N2008">
        <v>7.58098043578903</v>
      </c>
    </row>
    <row r="2009" spans="1:14" x14ac:dyDescent="0.25">
      <c r="A2009" s="20" t="s">
        <v>11917</v>
      </c>
      <c r="B2009">
        <v>8</v>
      </c>
      <c r="C2009" t="s">
        <v>21822</v>
      </c>
      <c r="D2009" t="s">
        <v>88</v>
      </c>
      <c r="E2009" t="s">
        <v>11515</v>
      </c>
      <c r="F2009">
        <v>4</v>
      </c>
      <c r="G2009">
        <v>2014</v>
      </c>
      <c r="H2009" t="s">
        <v>51</v>
      </c>
      <c r="I2009">
        <v>19.7</v>
      </c>
      <c r="J2009">
        <v>14.2220580672371</v>
      </c>
      <c r="K2009">
        <v>25.6682258116595</v>
      </c>
      <c r="L2009">
        <v>214</v>
      </c>
      <c r="M2009">
        <v>1170</v>
      </c>
      <c r="N2009">
        <v>6.8358592702466296</v>
      </c>
    </row>
    <row r="2010" spans="1:14" x14ac:dyDescent="0.25">
      <c r="A2010" s="20" t="s">
        <v>11918</v>
      </c>
      <c r="B2010">
        <v>8</v>
      </c>
      <c r="C2010" t="s">
        <v>21822</v>
      </c>
      <c r="D2010" t="s">
        <v>88</v>
      </c>
      <c r="E2010" t="s">
        <v>11515</v>
      </c>
      <c r="F2010">
        <v>5</v>
      </c>
      <c r="G2010">
        <v>2014</v>
      </c>
      <c r="H2010" t="s">
        <v>51</v>
      </c>
      <c r="I2010">
        <v>25.5</v>
      </c>
      <c r="J2010">
        <v>20.174218648871999</v>
      </c>
      <c r="K2010">
        <v>31.1626794368708</v>
      </c>
      <c r="L2010">
        <v>586</v>
      </c>
      <c r="M2010">
        <v>2860</v>
      </c>
      <c r="N2010">
        <v>4.1309619238601396</v>
      </c>
    </row>
    <row r="2011" spans="1:14" x14ac:dyDescent="0.25">
      <c r="A2011" s="20" t="s">
        <v>21335</v>
      </c>
      <c r="B2011">
        <v>8</v>
      </c>
      <c r="C2011" t="s">
        <v>21822</v>
      </c>
      <c r="D2011" t="s">
        <v>90</v>
      </c>
      <c r="E2011" t="s">
        <v>20336</v>
      </c>
      <c r="F2011">
        <v>2</v>
      </c>
      <c r="G2011">
        <v>2014</v>
      </c>
      <c r="H2011" t="s">
        <v>52</v>
      </c>
      <c r="I2011">
        <v>-4.1077615146601696</v>
      </c>
      <c r="J2011">
        <v>-26.254999999999999</v>
      </c>
      <c r="K2011">
        <v>18.039000000000001</v>
      </c>
      <c r="L2011">
        <v>229</v>
      </c>
      <c r="M2011" t="s">
        <v>44</v>
      </c>
      <c r="N2011">
        <v>6.6081860045509</v>
      </c>
    </row>
    <row r="2012" spans="1:14" x14ac:dyDescent="0.25">
      <c r="A2012" s="20" t="s">
        <v>21336</v>
      </c>
      <c r="B2012">
        <v>8</v>
      </c>
      <c r="C2012" t="s">
        <v>21822</v>
      </c>
      <c r="D2012" t="s">
        <v>90</v>
      </c>
      <c r="E2012" t="s">
        <v>20336</v>
      </c>
      <c r="F2012">
        <v>3</v>
      </c>
      <c r="G2012">
        <v>2014</v>
      </c>
      <c r="H2012" t="s">
        <v>52</v>
      </c>
      <c r="I2012">
        <v>11.573981748738399</v>
      </c>
      <c r="J2012">
        <v>-13.004</v>
      </c>
      <c r="K2012">
        <v>36.152000000000001</v>
      </c>
      <c r="L2012">
        <v>156</v>
      </c>
      <c r="M2012" t="s">
        <v>44</v>
      </c>
      <c r="N2012">
        <v>8.0064076902543597</v>
      </c>
    </row>
    <row r="2013" spans="1:14" x14ac:dyDescent="0.25">
      <c r="A2013" s="20" t="s">
        <v>21337</v>
      </c>
      <c r="B2013">
        <v>8</v>
      </c>
      <c r="C2013" t="s">
        <v>21822</v>
      </c>
      <c r="D2013" t="s">
        <v>90</v>
      </c>
      <c r="E2013" t="s">
        <v>20336</v>
      </c>
      <c r="F2013">
        <v>4</v>
      </c>
      <c r="G2013">
        <v>2014</v>
      </c>
      <c r="H2013" t="s">
        <v>52</v>
      </c>
      <c r="I2013">
        <v>0.70375865036837504</v>
      </c>
      <c r="J2013">
        <v>-20.933</v>
      </c>
      <c r="K2013">
        <v>22.341000000000001</v>
      </c>
      <c r="L2013">
        <v>293</v>
      </c>
      <c r="M2013" t="s">
        <v>44</v>
      </c>
      <c r="N2013">
        <v>5.8420623783698602</v>
      </c>
    </row>
    <row r="2014" spans="1:14" x14ac:dyDescent="0.25">
      <c r="A2014" s="20" t="s">
        <v>21338</v>
      </c>
      <c r="B2014">
        <v>8</v>
      </c>
      <c r="C2014" t="s">
        <v>21822</v>
      </c>
      <c r="D2014" t="s">
        <v>90</v>
      </c>
      <c r="E2014" t="s">
        <v>20336</v>
      </c>
      <c r="F2014">
        <v>5</v>
      </c>
      <c r="G2014">
        <v>2014</v>
      </c>
      <c r="H2014" t="s">
        <v>52</v>
      </c>
      <c r="I2014">
        <v>-11.509807582062001</v>
      </c>
      <c r="J2014">
        <v>-32.790999999999997</v>
      </c>
      <c r="K2014">
        <v>9.7720000000000002</v>
      </c>
      <c r="L2014">
        <v>46</v>
      </c>
      <c r="M2014" t="s">
        <v>44</v>
      </c>
      <c r="N2014">
        <v>14.7441956154897</v>
      </c>
    </row>
    <row r="2015" spans="1:14" x14ac:dyDescent="0.25">
      <c r="A2015" s="20" t="s">
        <v>21339</v>
      </c>
      <c r="B2015">
        <v>8</v>
      </c>
      <c r="C2015" t="s">
        <v>21822</v>
      </c>
      <c r="D2015" t="s">
        <v>90</v>
      </c>
      <c r="E2015" t="s">
        <v>20336</v>
      </c>
      <c r="F2015">
        <v>2</v>
      </c>
      <c r="G2015">
        <v>2014</v>
      </c>
      <c r="H2015" t="s">
        <v>53</v>
      </c>
      <c r="I2015" t="s">
        <v>44</v>
      </c>
      <c r="J2015" t="s">
        <v>44</v>
      </c>
      <c r="K2015" t="s">
        <v>44</v>
      </c>
      <c r="L2015">
        <v>137</v>
      </c>
      <c r="M2015" t="s">
        <v>44</v>
      </c>
      <c r="N2015">
        <v>8.5435765771676095</v>
      </c>
    </row>
    <row r="2016" spans="1:14" x14ac:dyDescent="0.25">
      <c r="A2016" s="20" t="s">
        <v>21340</v>
      </c>
      <c r="B2016">
        <v>8</v>
      </c>
      <c r="C2016" t="s">
        <v>21822</v>
      </c>
      <c r="D2016" t="s">
        <v>90</v>
      </c>
      <c r="E2016" t="s">
        <v>20336</v>
      </c>
      <c r="F2016">
        <v>3</v>
      </c>
      <c r="G2016">
        <v>2014</v>
      </c>
      <c r="H2016" t="s">
        <v>53</v>
      </c>
      <c r="I2016" t="s">
        <v>44</v>
      </c>
      <c r="J2016" t="s">
        <v>44</v>
      </c>
      <c r="K2016" t="s">
        <v>44</v>
      </c>
      <c r="L2016">
        <v>218</v>
      </c>
      <c r="M2016" t="s">
        <v>44</v>
      </c>
      <c r="N2016">
        <v>6.7728546147859596</v>
      </c>
    </row>
    <row r="2017" spans="1:14" x14ac:dyDescent="0.25">
      <c r="A2017" s="20" t="s">
        <v>21341</v>
      </c>
      <c r="B2017">
        <v>8</v>
      </c>
      <c r="C2017" t="s">
        <v>21822</v>
      </c>
      <c r="D2017" t="s">
        <v>90</v>
      </c>
      <c r="E2017" t="s">
        <v>20336</v>
      </c>
      <c r="F2017">
        <v>4</v>
      </c>
      <c r="G2017">
        <v>2014</v>
      </c>
      <c r="H2017" t="s">
        <v>53</v>
      </c>
      <c r="I2017" t="s">
        <v>44</v>
      </c>
      <c r="J2017" t="s">
        <v>44</v>
      </c>
      <c r="K2017" t="s">
        <v>44</v>
      </c>
      <c r="L2017">
        <v>455</v>
      </c>
      <c r="M2017" t="s">
        <v>44</v>
      </c>
      <c r="N2017">
        <v>4.6880723093849497</v>
      </c>
    </row>
    <row r="2018" spans="1:14" x14ac:dyDescent="0.25">
      <c r="A2018" s="20" t="s">
        <v>21342</v>
      </c>
      <c r="B2018">
        <v>8</v>
      </c>
      <c r="C2018" t="s">
        <v>21822</v>
      </c>
      <c r="D2018" t="s">
        <v>90</v>
      </c>
      <c r="E2018" t="s">
        <v>20336</v>
      </c>
      <c r="F2018">
        <v>5</v>
      </c>
      <c r="G2018">
        <v>2014</v>
      </c>
      <c r="H2018" t="s">
        <v>53</v>
      </c>
      <c r="I2018" t="s">
        <v>44</v>
      </c>
      <c r="J2018" t="s">
        <v>44</v>
      </c>
      <c r="K2018" t="s">
        <v>44</v>
      </c>
      <c r="L2018">
        <v>955</v>
      </c>
      <c r="M2018" t="s">
        <v>44</v>
      </c>
      <c r="N2018">
        <v>3.2359240084528702</v>
      </c>
    </row>
    <row r="2019" spans="1:14" x14ac:dyDescent="0.25">
      <c r="A2019" s="20" t="s">
        <v>12084</v>
      </c>
      <c r="B2019">
        <v>8</v>
      </c>
      <c r="C2019" t="s">
        <v>21822</v>
      </c>
      <c r="D2019" t="s">
        <v>90</v>
      </c>
      <c r="E2019" t="s">
        <v>20336</v>
      </c>
      <c r="F2019">
        <v>2</v>
      </c>
      <c r="G2019">
        <v>2014</v>
      </c>
      <c r="H2019" t="s">
        <v>34</v>
      </c>
      <c r="I2019">
        <v>0.10924796745234</v>
      </c>
      <c r="J2019">
        <v>-6.673</v>
      </c>
      <c r="K2019">
        <v>6.8920000000000003</v>
      </c>
      <c r="L2019">
        <v>623</v>
      </c>
      <c r="M2019" t="s">
        <v>44</v>
      </c>
      <c r="N2019">
        <v>4.0064154010750199</v>
      </c>
    </row>
    <row r="2020" spans="1:14" x14ac:dyDescent="0.25">
      <c r="A2020" s="20" t="s">
        <v>21343</v>
      </c>
      <c r="B2020">
        <v>8</v>
      </c>
      <c r="C2020" t="s">
        <v>21822</v>
      </c>
      <c r="D2020" t="s">
        <v>90</v>
      </c>
      <c r="E2020" t="s">
        <v>20336</v>
      </c>
      <c r="F2020">
        <v>2</v>
      </c>
      <c r="G2020">
        <v>2014</v>
      </c>
      <c r="H2020" t="s">
        <v>54</v>
      </c>
      <c r="I2020">
        <v>-19.262221873258198</v>
      </c>
      <c r="J2020">
        <v>-42.783000000000001</v>
      </c>
      <c r="K2020">
        <v>4.2590000000000003</v>
      </c>
      <c r="L2020">
        <v>96</v>
      </c>
      <c r="M2020" t="s">
        <v>44</v>
      </c>
      <c r="N2020">
        <v>10.2062072615966</v>
      </c>
    </row>
    <row r="2021" spans="1:14" x14ac:dyDescent="0.25">
      <c r="A2021" s="20" t="s">
        <v>21344</v>
      </c>
      <c r="B2021">
        <v>8</v>
      </c>
      <c r="C2021" t="s">
        <v>21822</v>
      </c>
      <c r="D2021" t="s">
        <v>90</v>
      </c>
      <c r="E2021" t="s">
        <v>20336</v>
      </c>
      <c r="F2021">
        <v>3</v>
      </c>
      <c r="G2021">
        <v>2014</v>
      </c>
      <c r="H2021" t="s">
        <v>54</v>
      </c>
      <c r="I2021">
        <v>-1.7453217348308101</v>
      </c>
      <c r="J2021">
        <v>-29.103999999999999</v>
      </c>
      <c r="K2021">
        <v>25.613</v>
      </c>
      <c r="L2021">
        <v>183</v>
      </c>
      <c r="M2021" t="s">
        <v>44</v>
      </c>
      <c r="N2021">
        <v>7.3922127095457304</v>
      </c>
    </row>
    <row r="2022" spans="1:14" x14ac:dyDescent="0.25">
      <c r="A2022" s="20" t="s">
        <v>21345</v>
      </c>
      <c r="B2022">
        <v>8</v>
      </c>
      <c r="C2022" t="s">
        <v>21822</v>
      </c>
      <c r="D2022" t="s">
        <v>90</v>
      </c>
      <c r="E2022" t="s">
        <v>20336</v>
      </c>
      <c r="F2022">
        <v>4</v>
      </c>
      <c r="G2022">
        <v>2014</v>
      </c>
      <c r="H2022" t="s">
        <v>54</v>
      </c>
      <c r="I2022">
        <v>-15.3073930743241</v>
      </c>
      <c r="J2022">
        <v>-39.137</v>
      </c>
      <c r="K2022">
        <v>8.5220000000000002</v>
      </c>
      <c r="L2022">
        <v>149</v>
      </c>
      <c r="M2022" t="s">
        <v>44</v>
      </c>
      <c r="N2022">
        <v>8.1923192051904099</v>
      </c>
    </row>
    <row r="2023" spans="1:14" x14ac:dyDescent="0.25">
      <c r="A2023" s="20" t="s">
        <v>21346</v>
      </c>
      <c r="B2023">
        <v>8</v>
      </c>
      <c r="C2023" t="s">
        <v>21822</v>
      </c>
      <c r="D2023" t="s">
        <v>90</v>
      </c>
      <c r="E2023" t="s">
        <v>20336</v>
      </c>
      <c r="F2023">
        <v>5</v>
      </c>
      <c r="G2023">
        <v>2014</v>
      </c>
      <c r="H2023" t="s">
        <v>54</v>
      </c>
      <c r="I2023">
        <v>-9.3275591447247201</v>
      </c>
      <c r="J2023">
        <v>-40.667999999999999</v>
      </c>
      <c r="K2023">
        <v>22.013000000000002</v>
      </c>
      <c r="L2023">
        <v>30</v>
      </c>
      <c r="M2023" t="s">
        <v>44</v>
      </c>
      <c r="N2023">
        <v>18.257418583505501</v>
      </c>
    </row>
    <row r="2024" spans="1:14" x14ac:dyDescent="0.25">
      <c r="A2024" s="20" t="s">
        <v>12085</v>
      </c>
      <c r="B2024">
        <v>8</v>
      </c>
      <c r="C2024" t="s">
        <v>21822</v>
      </c>
      <c r="D2024" t="s">
        <v>90</v>
      </c>
      <c r="E2024" t="s">
        <v>20336</v>
      </c>
      <c r="F2024">
        <v>3</v>
      </c>
      <c r="G2024">
        <v>2014</v>
      </c>
      <c r="H2024" t="s">
        <v>34</v>
      </c>
      <c r="I2024">
        <v>1.2569508946929</v>
      </c>
      <c r="J2024">
        <v>-5.2679999999999998</v>
      </c>
      <c r="K2024">
        <v>7.782</v>
      </c>
      <c r="L2024">
        <v>641</v>
      </c>
      <c r="M2024" t="s">
        <v>44</v>
      </c>
      <c r="N2024">
        <v>3.9497625276668198</v>
      </c>
    </row>
    <row r="2025" spans="1:14" x14ac:dyDescent="0.25">
      <c r="A2025" s="20" t="s">
        <v>21347</v>
      </c>
      <c r="B2025">
        <v>8</v>
      </c>
      <c r="C2025" t="s">
        <v>21822</v>
      </c>
      <c r="D2025" t="s">
        <v>90</v>
      </c>
      <c r="E2025" t="s">
        <v>20336</v>
      </c>
      <c r="F2025">
        <v>2</v>
      </c>
      <c r="G2025">
        <v>2014</v>
      </c>
      <c r="H2025" t="s">
        <v>55</v>
      </c>
      <c r="I2025">
        <v>-4.64641444948625</v>
      </c>
      <c r="J2025">
        <v>-15.051</v>
      </c>
      <c r="K2025">
        <v>5.758</v>
      </c>
      <c r="L2025">
        <v>349</v>
      </c>
      <c r="M2025" t="s">
        <v>44</v>
      </c>
      <c r="N2025">
        <v>5.3528772757218901</v>
      </c>
    </row>
    <row r="2026" spans="1:14" x14ac:dyDescent="0.25">
      <c r="A2026" s="20" t="s">
        <v>21348</v>
      </c>
      <c r="B2026">
        <v>8</v>
      </c>
      <c r="C2026" t="s">
        <v>21822</v>
      </c>
      <c r="D2026" t="s">
        <v>90</v>
      </c>
      <c r="E2026" t="s">
        <v>20336</v>
      </c>
      <c r="F2026">
        <v>3</v>
      </c>
      <c r="G2026">
        <v>2014</v>
      </c>
      <c r="H2026" t="s">
        <v>55</v>
      </c>
      <c r="I2026">
        <v>0.63603799454584498</v>
      </c>
      <c r="J2026">
        <v>-9.2769999999999992</v>
      </c>
      <c r="K2026">
        <v>10.55</v>
      </c>
      <c r="L2026">
        <v>639</v>
      </c>
      <c r="M2026" t="s">
        <v>44</v>
      </c>
      <c r="N2026">
        <v>3.9559388606461798</v>
      </c>
    </row>
    <row r="2027" spans="1:14" x14ac:dyDescent="0.25">
      <c r="A2027" s="20" t="s">
        <v>21349</v>
      </c>
      <c r="B2027">
        <v>8</v>
      </c>
      <c r="C2027" t="s">
        <v>21822</v>
      </c>
      <c r="D2027" t="s">
        <v>90</v>
      </c>
      <c r="E2027" t="s">
        <v>20336</v>
      </c>
      <c r="F2027">
        <v>4</v>
      </c>
      <c r="G2027">
        <v>2014</v>
      </c>
      <c r="H2027" t="s">
        <v>55</v>
      </c>
      <c r="I2027">
        <v>-7.6554917226905204</v>
      </c>
      <c r="J2027">
        <v>-17.111999999999998</v>
      </c>
      <c r="K2027">
        <v>1.8009999999999999</v>
      </c>
      <c r="L2027">
        <v>467</v>
      </c>
      <c r="M2027" t="s">
        <v>44</v>
      </c>
      <c r="N2027">
        <v>4.62744813382748</v>
      </c>
    </row>
    <row r="2028" spans="1:14" x14ac:dyDescent="0.25">
      <c r="A2028" s="20" t="s">
        <v>21350</v>
      </c>
      <c r="B2028">
        <v>8</v>
      </c>
      <c r="C2028" t="s">
        <v>21822</v>
      </c>
      <c r="D2028" t="s">
        <v>90</v>
      </c>
      <c r="E2028" t="s">
        <v>20336</v>
      </c>
      <c r="F2028">
        <v>5</v>
      </c>
      <c r="G2028">
        <v>2014</v>
      </c>
      <c r="H2028" t="s">
        <v>55</v>
      </c>
      <c r="I2028">
        <v>-6.2798635978442796</v>
      </c>
      <c r="J2028">
        <v>-16.183</v>
      </c>
      <c r="K2028">
        <v>3.6240000000000001</v>
      </c>
      <c r="L2028">
        <v>267</v>
      </c>
      <c r="M2028" t="s">
        <v>44</v>
      </c>
      <c r="N2028">
        <v>6.1199006136210503</v>
      </c>
    </row>
    <row r="2029" spans="1:14" x14ac:dyDescent="0.25">
      <c r="A2029" s="20" t="s">
        <v>12086</v>
      </c>
      <c r="B2029">
        <v>8</v>
      </c>
      <c r="C2029" t="s">
        <v>21822</v>
      </c>
      <c r="D2029" t="s">
        <v>90</v>
      </c>
      <c r="E2029" t="s">
        <v>20336</v>
      </c>
      <c r="F2029">
        <v>4</v>
      </c>
      <c r="G2029">
        <v>2014</v>
      </c>
      <c r="H2029" t="s">
        <v>34</v>
      </c>
      <c r="I2029">
        <v>4.6013038565078501</v>
      </c>
      <c r="J2029">
        <v>-2.0960000000000001</v>
      </c>
      <c r="K2029">
        <v>11.298</v>
      </c>
      <c r="L2029">
        <v>451</v>
      </c>
      <c r="M2029" t="s">
        <v>44</v>
      </c>
      <c r="N2029">
        <v>4.7088160934801104</v>
      </c>
    </row>
    <row r="2030" spans="1:14" x14ac:dyDescent="0.25">
      <c r="A2030" s="20" t="s">
        <v>21351</v>
      </c>
      <c r="B2030">
        <v>8</v>
      </c>
      <c r="C2030" t="s">
        <v>21822</v>
      </c>
      <c r="D2030" t="s">
        <v>90</v>
      </c>
      <c r="E2030" t="s">
        <v>20336</v>
      </c>
      <c r="F2030">
        <v>2</v>
      </c>
      <c r="G2030">
        <v>2014</v>
      </c>
      <c r="H2030" t="s">
        <v>56</v>
      </c>
      <c r="I2030">
        <v>30.025342118568499</v>
      </c>
      <c r="J2030">
        <v>15.38</v>
      </c>
      <c r="K2030">
        <v>44.670999999999999</v>
      </c>
      <c r="L2030">
        <v>63</v>
      </c>
      <c r="M2030" t="s">
        <v>44</v>
      </c>
      <c r="N2030">
        <v>12.5988157669742</v>
      </c>
    </row>
    <row r="2031" spans="1:14" x14ac:dyDescent="0.25">
      <c r="A2031" s="20" t="s">
        <v>21352</v>
      </c>
      <c r="B2031">
        <v>8</v>
      </c>
      <c r="C2031" t="s">
        <v>21822</v>
      </c>
      <c r="D2031" t="s">
        <v>90</v>
      </c>
      <c r="E2031" t="s">
        <v>20336</v>
      </c>
      <c r="F2031">
        <v>3</v>
      </c>
      <c r="G2031">
        <v>2014</v>
      </c>
      <c r="H2031" t="s">
        <v>56</v>
      </c>
      <c r="I2031">
        <v>27.188255417922999</v>
      </c>
      <c r="J2031">
        <v>10.834</v>
      </c>
      <c r="K2031">
        <v>43.542000000000002</v>
      </c>
      <c r="L2031">
        <v>93</v>
      </c>
      <c r="M2031" t="s">
        <v>44</v>
      </c>
      <c r="N2031">
        <v>10.3695169473043</v>
      </c>
    </row>
    <row r="2032" spans="1:14" x14ac:dyDescent="0.25">
      <c r="A2032" s="20" t="s">
        <v>21353</v>
      </c>
      <c r="B2032">
        <v>8</v>
      </c>
      <c r="C2032" t="s">
        <v>21822</v>
      </c>
      <c r="D2032" t="s">
        <v>90</v>
      </c>
      <c r="E2032" t="s">
        <v>20336</v>
      </c>
      <c r="F2032">
        <v>4</v>
      </c>
      <c r="G2032">
        <v>2014</v>
      </c>
      <c r="H2032" t="s">
        <v>56</v>
      </c>
      <c r="I2032">
        <v>7.3750990035905799</v>
      </c>
      <c r="J2032">
        <v>-2.113</v>
      </c>
      <c r="K2032">
        <v>16.863</v>
      </c>
      <c r="L2032">
        <v>25</v>
      </c>
      <c r="M2032" t="s">
        <v>44</v>
      </c>
      <c r="N2032">
        <v>20</v>
      </c>
    </row>
    <row r="2033" spans="1:14" x14ac:dyDescent="0.25">
      <c r="A2033" s="20" t="s">
        <v>21354</v>
      </c>
      <c r="B2033">
        <v>8</v>
      </c>
      <c r="C2033" t="s">
        <v>21822</v>
      </c>
      <c r="D2033" t="s">
        <v>90</v>
      </c>
      <c r="E2033" t="s">
        <v>20336</v>
      </c>
      <c r="F2033">
        <v>5</v>
      </c>
      <c r="G2033">
        <v>2014</v>
      </c>
      <c r="H2033" t="s">
        <v>56</v>
      </c>
      <c r="I2033">
        <v>23.603330982511299</v>
      </c>
      <c r="J2033">
        <v>17.003</v>
      </c>
      <c r="K2033">
        <v>30.204000000000001</v>
      </c>
      <c r="L2033">
        <v>349</v>
      </c>
      <c r="M2033" t="s">
        <v>44</v>
      </c>
      <c r="N2033">
        <v>5.3528772757218901</v>
      </c>
    </row>
    <row r="2034" spans="1:14" x14ac:dyDescent="0.25">
      <c r="A2034" s="20" t="s">
        <v>12087</v>
      </c>
      <c r="B2034">
        <v>8</v>
      </c>
      <c r="C2034" t="s">
        <v>21822</v>
      </c>
      <c r="D2034" t="s">
        <v>90</v>
      </c>
      <c r="E2034" t="s">
        <v>20336</v>
      </c>
      <c r="F2034">
        <v>5</v>
      </c>
      <c r="G2034">
        <v>2014</v>
      </c>
      <c r="H2034" t="s">
        <v>34</v>
      </c>
      <c r="I2034">
        <v>1.74158690719156</v>
      </c>
      <c r="J2034">
        <v>-3.9409999999999998</v>
      </c>
      <c r="K2034">
        <v>7.4240000000000004</v>
      </c>
      <c r="L2034">
        <v>1026</v>
      </c>
      <c r="M2034" t="s">
        <v>44</v>
      </c>
      <c r="N2034">
        <v>3.1219527052723102</v>
      </c>
    </row>
    <row r="2035" spans="1:14" x14ac:dyDescent="0.25">
      <c r="A2035" s="20" t="s">
        <v>21355</v>
      </c>
      <c r="B2035">
        <v>8</v>
      </c>
      <c r="C2035" t="s">
        <v>21822</v>
      </c>
      <c r="D2035" t="s">
        <v>90</v>
      </c>
      <c r="E2035" t="s">
        <v>20336</v>
      </c>
      <c r="F2035">
        <v>2</v>
      </c>
      <c r="G2035">
        <v>2014</v>
      </c>
      <c r="H2035" t="s">
        <v>57</v>
      </c>
      <c r="I2035">
        <v>7.1017519026003804</v>
      </c>
      <c r="J2035">
        <v>-16.082000000000001</v>
      </c>
      <c r="K2035">
        <v>30.285</v>
      </c>
      <c r="L2035">
        <v>77</v>
      </c>
      <c r="M2035" t="s">
        <v>44</v>
      </c>
      <c r="N2035">
        <v>11.396057645963801</v>
      </c>
    </row>
    <row r="2036" spans="1:14" x14ac:dyDescent="0.25">
      <c r="A2036" s="20" t="s">
        <v>21356</v>
      </c>
      <c r="B2036">
        <v>8</v>
      </c>
      <c r="C2036" t="s">
        <v>21822</v>
      </c>
      <c r="D2036" t="s">
        <v>90</v>
      </c>
      <c r="E2036" t="s">
        <v>20336</v>
      </c>
      <c r="F2036">
        <v>3</v>
      </c>
      <c r="G2036">
        <v>2014</v>
      </c>
      <c r="H2036" t="s">
        <v>57</v>
      </c>
      <c r="I2036">
        <v>3.05749001371727</v>
      </c>
      <c r="J2036">
        <v>-15.255000000000001</v>
      </c>
      <c r="K2036">
        <v>21.37</v>
      </c>
      <c r="L2036">
        <v>286</v>
      </c>
      <c r="M2036" t="s">
        <v>44</v>
      </c>
      <c r="N2036">
        <v>5.9131239598908296</v>
      </c>
    </row>
    <row r="2037" spans="1:14" x14ac:dyDescent="0.25">
      <c r="A2037" s="20" t="s">
        <v>21357</v>
      </c>
      <c r="B2037">
        <v>8</v>
      </c>
      <c r="C2037" t="s">
        <v>21822</v>
      </c>
      <c r="D2037" t="s">
        <v>90</v>
      </c>
      <c r="E2037" t="s">
        <v>20336</v>
      </c>
      <c r="F2037">
        <v>4</v>
      </c>
      <c r="G2037">
        <v>2014</v>
      </c>
      <c r="H2037" t="s">
        <v>57</v>
      </c>
      <c r="I2037">
        <v>6.3043707628262098</v>
      </c>
      <c r="J2037">
        <v>-12.282999999999999</v>
      </c>
      <c r="K2037">
        <v>24.891999999999999</v>
      </c>
      <c r="L2037">
        <v>263</v>
      </c>
      <c r="M2037" t="s">
        <v>44</v>
      </c>
      <c r="N2037">
        <v>6.1662641597820702</v>
      </c>
    </row>
    <row r="2038" spans="1:14" x14ac:dyDescent="0.25">
      <c r="A2038" s="20" t="s">
        <v>21358</v>
      </c>
      <c r="B2038">
        <v>8</v>
      </c>
      <c r="C2038" t="s">
        <v>21822</v>
      </c>
      <c r="D2038" t="s">
        <v>90</v>
      </c>
      <c r="E2038" t="s">
        <v>20336</v>
      </c>
      <c r="F2038">
        <v>5</v>
      </c>
      <c r="G2038">
        <v>2014</v>
      </c>
      <c r="H2038" t="s">
        <v>57</v>
      </c>
      <c r="I2038">
        <v>7.2342251629094703</v>
      </c>
      <c r="J2038">
        <v>-11.624000000000001</v>
      </c>
      <c r="K2038">
        <v>26.093</v>
      </c>
      <c r="L2038">
        <v>264</v>
      </c>
      <c r="M2038" t="s">
        <v>44</v>
      </c>
      <c r="N2038">
        <v>6.1545745489666404</v>
      </c>
    </row>
    <row r="2039" spans="1:14" x14ac:dyDescent="0.25">
      <c r="A2039" s="20" t="s">
        <v>21359</v>
      </c>
      <c r="B2039">
        <v>8</v>
      </c>
      <c r="C2039" t="s">
        <v>21822</v>
      </c>
      <c r="D2039" t="s">
        <v>90</v>
      </c>
      <c r="E2039" t="s">
        <v>20336</v>
      </c>
      <c r="F2039">
        <v>2</v>
      </c>
      <c r="G2039">
        <v>2014</v>
      </c>
      <c r="H2039" t="s">
        <v>58</v>
      </c>
      <c r="I2039">
        <v>-10.060424686033199</v>
      </c>
      <c r="J2039">
        <v>-19.501000000000001</v>
      </c>
      <c r="K2039">
        <v>-0.62</v>
      </c>
      <c r="L2039">
        <v>174</v>
      </c>
      <c r="M2039" t="s">
        <v>44</v>
      </c>
      <c r="N2039">
        <v>7.58098043578903</v>
      </c>
    </row>
    <row r="2040" spans="1:14" x14ac:dyDescent="0.25">
      <c r="A2040" s="20" t="s">
        <v>21360</v>
      </c>
      <c r="B2040">
        <v>8</v>
      </c>
      <c r="C2040" t="s">
        <v>21822</v>
      </c>
      <c r="D2040" t="s">
        <v>90</v>
      </c>
      <c r="E2040" t="s">
        <v>20336</v>
      </c>
      <c r="F2040">
        <v>3</v>
      </c>
      <c r="G2040">
        <v>2014</v>
      </c>
      <c r="H2040" t="s">
        <v>58</v>
      </c>
      <c r="I2040">
        <v>-2.0181132319505002</v>
      </c>
      <c r="J2040">
        <v>-11.968</v>
      </c>
      <c r="K2040">
        <v>7.9320000000000004</v>
      </c>
      <c r="L2040">
        <v>485</v>
      </c>
      <c r="M2040" t="s">
        <v>44</v>
      </c>
      <c r="N2040">
        <v>4.5407660918649997</v>
      </c>
    </row>
    <row r="2041" spans="1:14" x14ac:dyDescent="0.25">
      <c r="A2041" s="20" t="s">
        <v>21361</v>
      </c>
      <c r="B2041">
        <v>8</v>
      </c>
      <c r="C2041" t="s">
        <v>21822</v>
      </c>
      <c r="D2041" t="s">
        <v>90</v>
      </c>
      <c r="E2041" t="s">
        <v>20336</v>
      </c>
      <c r="F2041">
        <v>4</v>
      </c>
      <c r="G2041">
        <v>2014</v>
      </c>
      <c r="H2041" t="s">
        <v>58</v>
      </c>
      <c r="I2041">
        <v>-2.31134003341373</v>
      </c>
      <c r="J2041">
        <v>-11.492000000000001</v>
      </c>
      <c r="K2041">
        <v>6.8689999999999998</v>
      </c>
      <c r="L2041">
        <v>859</v>
      </c>
      <c r="M2041" t="s">
        <v>44</v>
      </c>
      <c r="N2041">
        <v>3.4119559696746999</v>
      </c>
    </row>
    <row r="2042" spans="1:14" x14ac:dyDescent="0.25">
      <c r="A2042" s="20" t="s">
        <v>21362</v>
      </c>
      <c r="B2042">
        <v>8</v>
      </c>
      <c r="C2042" t="s">
        <v>21822</v>
      </c>
      <c r="D2042" t="s">
        <v>90</v>
      </c>
      <c r="E2042" t="s">
        <v>20336</v>
      </c>
      <c r="F2042">
        <v>5</v>
      </c>
      <c r="G2042">
        <v>2014</v>
      </c>
      <c r="H2042" t="s">
        <v>58</v>
      </c>
      <c r="I2042">
        <v>-1.33774537227788</v>
      </c>
      <c r="J2042">
        <v>-10.17</v>
      </c>
      <c r="K2042">
        <v>7.4950000000000001</v>
      </c>
      <c r="L2042">
        <v>1096</v>
      </c>
      <c r="M2042" t="s">
        <v>44</v>
      </c>
      <c r="N2042">
        <v>3.0206104666508899</v>
      </c>
    </row>
    <row r="2043" spans="1:14" x14ac:dyDescent="0.25">
      <c r="A2043" s="20" t="s">
        <v>21363</v>
      </c>
      <c r="B2043">
        <v>8</v>
      </c>
      <c r="C2043" t="s">
        <v>21822</v>
      </c>
      <c r="D2043" t="s">
        <v>90</v>
      </c>
      <c r="E2043" t="s">
        <v>20336</v>
      </c>
      <c r="F2043">
        <v>2</v>
      </c>
      <c r="G2043">
        <v>2014</v>
      </c>
      <c r="H2043" t="s">
        <v>59</v>
      </c>
      <c r="I2043" t="s">
        <v>44</v>
      </c>
      <c r="J2043" t="s">
        <v>44</v>
      </c>
      <c r="K2043" t="s">
        <v>44</v>
      </c>
      <c r="L2043">
        <v>33</v>
      </c>
      <c r="M2043" t="s">
        <v>44</v>
      </c>
      <c r="N2043">
        <v>17.407765595569799</v>
      </c>
    </row>
    <row r="2044" spans="1:14" x14ac:dyDescent="0.25">
      <c r="A2044" s="20" t="s">
        <v>21364</v>
      </c>
      <c r="B2044">
        <v>8</v>
      </c>
      <c r="C2044" t="s">
        <v>21822</v>
      </c>
      <c r="D2044" t="s">
        <v>90</v>
      </c>
      <c r="E2044" t="s">
        <v>20336</v>
      </c>
      <c r="F2044">
        <v>3</v>
      </c>
      <c r="G2044">
        <v>2014</v>
      </c>
      <c r="H2044" t="s">
        <v>59</v>
      </c>
      <c r="I2044" t="s">
        <v>44</v>
      </c>
      <c r="J2044" t="s">
        <v>44</v>
      </c>
      <c r="K2044" t="s">
        <v>44</v>
      </c>
      <c r="L2044">
        <v>39</v>
      </c>
      <c r="M2044" t="s">
        <v>44</v>
      </c>
      <c r="N2044">
        <v>16.012815380508702</v>
      </c>
    </row>
    <row r="2045" spans="1:14" x14ac:dyDescent="0.25">
      <c r="A2045" s="20" t="s">
        <v>21365</v>
      </c>
      <c r="B2045">
        <v>8</v>
      </c>
      <c r="C2045" t="s">
        <v>21822</v>
      </c>
      <c r="D2045" t="s">
        <v>90</v>
      </c>
      <c r="E2045" t="s">
        <v>20336</v>
      </c>
      <c r="F2045">
        <v>4</v>
      </c>
      <c r="G2045">
        <v>2014</v>
      </c>
      <c r="H2045" t="s">
        <v>59</v>
      </c>
      <c r="I2045" t="s">
        <v>44</v>
      </c>
      <c r="J2045" t="s">
        <v>44</v>
      </c>
      <c r="K2045" t="s">
        <v>44</v>
      </c>
      <c r="L2045">
        <v>164</v>
      </c>
      <c r="M2045" t="s">
        <v>44</v>
      </c>
      <c r="N2045">
        <v>7.8086880944303001</v>
      </c>
    </row>
    <row r="2046" spans="1:14" x14ac:dyDescent="0.25">
      <c r="A2046" s="20" t="s">
        <v>21366</v>
      </c>
      <c r="B2046">
        <v>8</v>
      </c>
      <c r="C2046" t="s">
        <v>21822</v>
      </c>
      <c r="D2046" t="s">
        <v>90</v>
      </c>
      <c r="E2046" t="s">
        <v>20336</v>
      </c>
      <c r="F2046">
        <v>5</v>
      </c>
      <c r="G2046">
        <v>2014</v>
      </c>
      <c r="H2046" t="s">
        <v>59</v>
      </c>
      <c r="I2046" t="s">
        <v>44</v>
      </c>
      <c r="J2046" t="s">
        <v>44</v>
      </c>
      <c r="K2046" t="s">
        <v>44</v>
      </c>
      <c r="L2046">
        <v>61</v>
      </c>
      <c r="M2046" t="s">
        <v>44</v>
      </c>
      <c r="N2046">
        <v>12.8036879932896</v>
      </c>
    </row>
    <row r="2047" spans="1:14" x14ac:dyDescent="0.25">
      <c r="A2047" s="20" t="s">
        <v>21367</v>
      </c>
      <c r="B2047">
        <v>8</v>
      </c>
      <c r="C2047" t="s">
        <v>21822</v>
      </c>
      <c r="D2047" t="s">
        <v>90</v>
      </c>
      <c r="E2047" t="s">
        <v>20336</v>
      </c>
      <c r="F2047">
        <v>2</v>
      </c>
      <c r="G2047">
        <v>2014</v>
      </c>
      <c r="H2047" t="s">
        <v>60</v>
      </c>
      <c r="I2047">
        <v>-2.65792383092443</v>
      </c>
      <c r="J2047">
        <v>-8.9629999999999992</v>
      </c>
      <c r="K2047">
        <v>3.6469999999999998</v>
      </c>
      <c r="L2047">
        <v>731</v>
      </c>
      <c r="M2047" t="s">
        <v>44</v>
      </c>
      <c r="N2047">
        <v>3.69863360727655</v>
      </c>
    </row>
    <row r="2048" spans="1:14" x14ac:dyDescent="0.25">
      <c r="A2048" s="20" t="s">
        <v>21368</v>
      </c>
      <c r="B2048">
        <v>8</v>
      </c>
      <c r="C2048" t="s">
        <v>21822</v>
      </c>
      <c r="D2048" t="s">
        <v>90</v>
      </c>
      <c r="E2048" t="s">
        <v>20336</v>
      </c>
      <c r="F2048">
        <v>3</v>
      </c>
      <c r="G2048">
        <v>2014</v>
      </c>
      <c r="H2048" t="s">
        <v>60</v>
      </c>
      <c r="I2048">
        <v>-0.77676180162520903</v>
      </c>
      <c r="J2048">
        <v>-7.0119999999999996</v>
      </c>
      <c r="K2048">
        <v>5.4580000000000002</v>
      </c>
      <c r="L2048">
        <v>895</v>
      </c>
      <c r="M2048" t="s">
        <v>44</v>
      </c>
      <c r="N2048">
        <v>3.3426313523243798</v>
      </c>
    </row>
    <row r="2049" spans="1:14" x14ac:dyDescent="0.25">
      <c r="A2049" s="20" t="s">
        <v>21369</v>
      </c>
      <c r="B2049">
        <v>8</v>
      </c>
      <c r="C2049" t="s">
        <v>21822</v>
      </c>
      <c r="D2049" t="s">
        <v>90</v>
      </c>
      <c r="E2049" t="s">
        <v>20336</v>
      </c>
      <c r="F2049">
        <v>4</v>
      </c>
      <c r="G2049">
        <v>2014</v>
      </c>
      <c r="H2049" t="s">
        <v>60</v>
      </c>
      <c r="I2049">
        <v>-2.8242210452982701</v>
      </c>
      <c r="J2049">
        <v>-8.6590000000000007</v>
      </c>
      <c r="K2049">
        <v>3.0110000000000001</v>
      </c>
      <c r="L2049">
        <v>822</v>
      </c>
      <c r="M2049" t="s">
        <v>44</v>
      </c>
      <c r="N2049">
        <v>3.4879005320757801</v>
      </c>
    </row>
    <row r="2050" spans="1:14" x14ac:dyDescent="0.25">
      <c r="A2050" s="20" t="s">
        <v>21370</v>
      </c>
      <c r="B2050">
        <v>8</v>
      </c>
      <c r="C2050" t="s">
        <v>21822</v>
      </c>
      <c r="D2050" t="s">
        <v>90</v>
      </c>
      <c r="E2050" t="s">
        <v>20336</v>
      </c>
      <c r="F2050">
        <v>5</v>
      </c>
      <c r="G2050">
        <v>2014</v>
      </c>
      <c r="H2050" t="s">
        <v>60</v>
      </c>
      <c r="I2050">
        <v>0.82393774490750005</v>
      </c>
      <c r="J2050">
        <v>-5.3070000000000004</v>
      </c>
      <c r="K2050">
        <v>6.9550000000000001</v>
      </c>
      <c r="L2050">
        <v>542</v>
      </c>
      <c r="M2050" t="s">
        <v>44</v>
      </c>
      <c r="N2050">
        <v>4.2953677958755803</v>
      </c>
    </row>
    <row r="2051" spans="1:14" x14ac:dyDescent="0.25">
      <c r="A2051" s="20" t="s">
        <v>21371</v>
      </c>
      <c r="B2051">
        <v>8</v>
      </c>
      <c r="C2051" t="s">
        <v>21822</v>
      </c>
      <c r="D2051" t="s">
        <v>90</v>
      </c>
      <c r="E2051" t="s">
        <v>20336</v>
      </c>
      <c r="F2051">
        <v>2</v>
      </c>
      <c r="G2051">
        <v>2014</v>
      </c>
      <c r="H2051" t="s">
        <v>61</v>
      </c>
      <c r="I2051" t="s">
        <v>44</v>
      </c>
      <c r="J2051" t="s">
        <v>44</v>
      </c>
      <c r="K2051" t="s">
        <v>44</v>
      </c>
      <c r="L2051">
        <v>46</v>
      </c>
      <c r="M2051" t="s">
        <v>44</v>
      </c>
      <c r="N2051">
        <v>14.7441956154897</v>
      </c>
    </row>
    <row r="2052" spans="1:14" x14ac:dyDescent="0.25">
      <c r="A2052" s="20" t="s">
        <v>21372</v>
      </c>
      <c r="B2052">
        <v>8</v>
      </c>
      <c r="C2052" t="s">
        <v>21822</v>
      </c>
      <c r="D2052" t="s">
        <v>90</v>
      </c>
      <c r="E2052" t="s">
        <v>20336</v>
      </c>
      <c r="F2052">
        <v>3</v>
      </c>
      <c r="G2052">
        <v>2014</v>
      </c>
      <c r="H2052" t="s">
        <v>61</v>
      </c>
      <c r="I2052" t="s">
        <v>44</v>
      </c>
      <c r="J2052" t="s">
        <v>44</v>
      </c>
      <c r="K2052" t="s">
        <v>44</v>
      </c>
      <c r="L2052">
        <v>59</v>
      </c>
      <c r="M2052" t="s">
        <v>44</v>
      </c>
      <c r="N2052">
        <v>13.018891098082401</v>
      </c>
    </row>
    <row r="2053" spans="1:14" x14ac:dyDescent="0.25">
      <c r="A2053" s="20" t="s">
        <v>21373</v>
      </c>
      <c r="B2053">
        <v>8</v>
      </c>
      <c r="C2053" t="s">
        <v>21822</v>
      </c>
      <c r="D2053" t="s">
        <v>90</v>
      </c>
      <c r="E2053" t="s">
        <v>20336</v>
      </c>
      <c r="F2053">
        <v>4</v>
      </c>
      <c r="G2053">
        <v>2014</v>
      </c>
      <c r="H2053" t="s">
        <v>61</v>
      </c>
      <c r="I2053" t="s">
        <v>44</v>
      </c>
      <c r="J2053" t="s">
        <v>44</v>
      </c>
      <c r="K2053" t="s">
        <v>44</v>
      </c>
      <c r="L2053">
        <v>138</v>
      </c>
      <c r="M2053" t="s">
        <v>44</v>
      </c>
      <c r="N2053">
        <v>8.5125653075874901</v>
      </c>
    </row>
    <row r="2054" spans="1:14" x14ac:dyDescent="0.25">
      <c r="A2054" s="20" t="s">
        <v>21374</v>
      </c>
      <c r="B2054">
        <v>8</v>
      </c>
      <c r="C2054" t="s">
        <v>21822</v>
      </c>
      <c r="D2054" t="s">
        <v>90</v>
      </c>
      <c r="E2054" t="s">
        <v>20336</v>
      </c>
      <c r="F2054">
        <v>5</v>
      </c>
      <c r="G2054">
        <v>2014</v>
      </c>
      <c r="H2054" t="s">
        <v>61</v>
      </c>
      <c r="I2054" t="s">
        <v>44</v>
      </c>
      <c r="J2054" t="s">
        <v>44</v>
      </c>
      <c r="K2054" t="s">
        <v>44</v>
      </c>
      <c r="L2054">
        <v>27</v>
      </c>
      <c r="M2054" t="s">
        <v>44</v>
      </c>
      <c r="N2054">
        <v>19.245008972987499</v>
      </c>
    </row>
    <row r="2055" spans="1:14" x14ac:dyDescent="0.25">
      <c r="A2055" s="20" t="s">
        <v>21375</v>
      </c>
      <c r="B2055">
        <v>8</v>
      </c>
      <c r="C2055" t="s">
        <v>21822</v>
      </c>
      <c r="D2055" t="s">
        <v>90</v>
      </c>
      <c r="E2055" t="s">
        <v>20336</v>
      </c>
      <c r="F2055">
        <v>2</v>
      </c>
      <c r="G2055">
        <v>2014</v>
      </c>
      <c r="H2055" t="s">
        <v>62</v>
      </c>
      <c r="I2055" t="s">
        <v>44</v>
      </c>
      <c r="J2055" t="s">
        <v>44</v>
      </c>
      <c r="K2055" t="s">
        <v>44</v>
      </c>
      <c r="L2055">
        <v>53</v>
      </c>
      <c r="M2055" t="s">
        <v>44</v>
      </c>
      <c r="N2055">
        <v>13.7360563948689</v>
      </c>
    </row>
    <row r="2056" spans="1:14" x14ac:dyDescent="0.25">
      <c r="A2056" s="20" t="s">
        <v>21376</v>
      </c>
      <c r="B2056">
        <v>8</v>
      </c>
      <c r="C2056" t="s">
        <v>21822</v>
      </c>
      <c r="D2056" t="s">
        <v>90</v>
      </c>
      <c r="E2056" t="s">
        <v>20336</v>
      </c>
      <c r="F2056">
        <v>3</v>
      </c>
      <c r="G2056">
        <v>2014</v>
      </c>
      <c r="H2056" t="s">
        <v>62</v>
      </c>
      <c r="I2056" t="s">
        <v>44</v>
      </c>
      <c r="J2056" t="s">
        <v>44</v>
      </c>
      <c r="K2056" t="s">
        <v>44</v>
      </c>
      <c r="L2056">
        <v>58</v>
      </c>
      <c r="M2056" t="s">
        <v>44</v>
      </c>
      <c r="N2056">
        <v>13.130643285972299</v>
      </c>
    </row>
    <row r="2057" spans="1:14" x14ac:dyDescent="0.25">
      <c r="A2057" s="20" t="s">
        <v>21377</v>
      </c>
      <c r="B2057">
        <v>8</v>
      </c>
      <c r="C2057" t="s">
        <v>21822</v>
      </c>
      <c r="D2057" t="s">
        <v>90</v>
      </c>
      <c r="E2057" t="s">
        <v>20336</v>
      </c>
      <c r="F2057">
        <v>4</v>
      </c>
      <c r="G2057">
        <v>2014</v>
      </c>
      <c r="H2057" t="s">
        <v>62</v>
      </c>
      <c r="I2057" t="s">
        <v>44</v>
      </c>
      <c r="J2057" t="s">
        <v>44</v>
      </c>
      <c r="K2057" t="s">
        <v>44</v>
      </c>
      <c r="L2057">
        <v>135</v>
      </c>
      <c r="M2057" t="s">
        <v>44</v>
      </c>
      <c r="N2057">
        <v>8.6066296582387007</v>
      </c>
    </row>
    <row r="2058" spans="1:14" x14ac:dyDescent="0.25">
      <c r="A2058" s="20" t="s">
        <v>21378</v>
      </c>
      <c r="B2058">
        <v>8</v>
      </c>
      <c r="C2058" t="s">
        <v>21822</v>
      </c>
      <c r="D2058" t="s">
        <v>90</v>
      </c>
      <c r="E2058" t="s">
        <v>20336</v>
      </c>
      <c r="F2058">
        <v>5</v>
      </c>
      <c r="G2058">
        <v>2014</v>
      </c>
      <c r="H2058" t="s">
        <v>62</v>
      </c>
      <c r="I2058" t="s">
        <v>44</v>
      </c>
      <c r="J2058" t="s">
        <v>44</v>
      </c>
      <c r="K2058" t="s">
        <v>44</v>
      </c>
      <c r="L2058">
        <v>281</v>
      </c>
      <c r="M2058" t="s">
        <v>44</v>
      </c>
      <c r="N2058">
        <v>5.9654998627189402</v>
      </c>
    </row>
    <row r="2059" spans="1:14" x14ac:dyDescent="0.25">
      <c r="A2059" s="20" t="s">
        <v>21379</v>
      </c>
      <c r="B2059">
        <v>8</v>
      </c>
      <c r="C2059" t="s">
        <v>21822</v>
      </c>
      <c r="D2059" t="s">
        <v>90</v>
      </c>
      <c r="E2059" t="s">
        <v>20336</v>
      </c>
      <c r="F2059">
        <v>2</v>
      </c>
      <c r="G2059">
        <v>2014</v>
      </c>
      <c r="H2059" t="s">
        <v>75</v>
      </c>
      <c r="I2059">
        <v>-9.1999999999999998E-2</v>
      </c>
      <c r="J2059">
        <v>-2.75</v>
      </c>
      <c r="K2059">
        <v>2.56</v>
      </c>
      <c r="L2059" t="s">
        <v>44</v>
      </c>
      <c r="M2059" t="s">
        <v>44</v>
      </c>
      <c r="N2059">
        <v>-99</v>
      </c>
    </row>
    <row r="2060" spans="1:14" x14ac:dyDescent="0.25">
      <c r="A2060" s="20" t="s">
        <v>21380</v>
      </c>
      <c r="B2060">
        <v>8</v>
      </c>
      <c r="C2060" t="s">
        <v>21822</v>
      </c>
      <c r="D2060" t="s">
        <v>90</v>
      </c>
      <c r="E2060" t="s">
        <v>20336</v>
      </c>
      <c r="F2060">
        <v>3</v>
      </c>
      <c r="G2060">
        <v>2014</v>
      </c>
      <c r="H2060" t="s">
        <v>75</v>
      </c>
      <c r="I2060">
        <v>2.0640000000000001</v>
      </c>
      <c r="J2060">
        <v>-0.48</v>
      </c>
      <c r="K2060">
        <v>4.6100000000000003</v>
      </c>
      <c r="L2060" t="s">
        <v>44</v>
      </c>
      <c r="M2060" t="s">
        <v>44</v>
      </c>
      <c r="N2060">
        <v>-99</v>
      </c>
    </row>
    <row r="2061" spans="1:14" x14ac:dyDescent="0.25">
      <c r="A2061" s="20" t="s">
        <v>21381</v>
      </c>
      <c r="B2061">
        <v>8</v>
      </c>
      <c r="C2061" t="s">
        <v>21822</v>
      </c>
      <c r="D2061" t="s">
        <v>90</v>
      </c>
      <c r="E2061" t="s">
        <v>20336</v>
      </c>
      <c r="F2061">
        <v>4</v>
      </c>
      <c r="G2061">
        <v>2014</v>
      </c>
      <c r="H2061" t="s">
        <v>75</v>
      </c>
      <c r="I2061">
        <v>0.70199999999999996</v>
      </c>
      <c r="J2061">
        <v>-1.63</v>
      </c>
      <c r="K2061">
        <v>3.04</v>
      </c>
      <c r="L2061" t="s">
        <v>44</v>
      </c>
      <c r="M2061" t="s">
        <v>44</v>
      </c>
      <c r="N2061">
        <v>-99</v>
      </c>
    </row>
    <row r="2062" spans="1:14" x14ac:dyDescent="0.25">
      <c r="A2062" s="20" t="s">
        <v>21382</v>
      </c>
      <c r="B2062">
        <v>8</v>
      </c>
      <c r="C2062" t="s">
        <v>21822</v>
      </c>
      <c r="D2062" t="s">
        <v>90</v>
      </c>
      <c r="E2062" t="s">
        <v>20336</v>
      </c>
      <c r="F2062">
        <v>5</v>
      </c>
      <c r="G2062">
        <v>2014</v>
      </c>
      <c r="H2062" t="s">
        <v>75</v>
      </c>
      <c r="I2062">
        <v>2.7269999999999999</v>
      </c>
      <c r="J2062">
        <v>0.55000000000000004</v>
      </c>
      <c r="K2062">
        <v>4.9000000000000004</v>
      </c>
      <c r="L2062" t="s">
        <v>44</v>
      </c>
      <c r="M2062" t="s">
        <v>44</v>
      </c>
      <c r="N2062">
        <v>-99</v>
      </c>
    </row>
    <row r="2063" spans="1:14" x14ac:dyDescent="0.25">
      <c r="A2063" s="20" t="s">
        <v>21383</v>
      </c>
      <c r="B2063">
        <v>8</v>
      </c>
      <c r="C2063" t="s">
        <v>21822</v>
      </c>
      <c r="D2063" t="s">
        <v>90</v>
      </c>
      <c r="E2063" t="s">
        <v>20336</v>
      </c>
      <c r="F2063">
        <v>2</v>
      </c>
      <c r="G2063">
        <v>2014</v>
      </c>
      <c r="H2063" t="s">
        <v>43</v>
      </c>
      <c r="I2063">
        <v>3.2085498192950599</v>
      </c>
      <c r="J2063">
        <v>-5.59</v>
      </c>
      <c r="K2063">
        <v>12.007</v>
      </c>
      <c r="L2063">
        <v>196</v>
      </c>
      <c r="M2063" t="s">
        <v>44</v>
      </c>
      <c r="N2063">
        <v>7.1428571428571397</v>
      </c>
    </row>
    <row r="2064" spans="1:14" x14ac:dyDescent="0.25">
      <c r="A2064" s="20" t="s">
        <v>21384</v>
      </c>
      <c r="B2064">
        <v>8</v>
      </c>
      <c r="C2064" t="s">
        <v>21822</v>
      </c>
      <c r="D2064" t="s">
        <v>90</v>
      </c>
      <c r="E2064" t="s">
        <v>20336</v>
      </c>
      <c r="F2064">
        <v>3</v>
      </c>
      <c r="G2064">
        <v>2014</v>
      </c>
      <c r="H2064" t="s">
        <v>43</v>
      </c>
      <c r="I2064">
        <v>11.604685572565501</v>
      </c>
      <c r="J2064">
        <v>2.4750000000000001</v>
      </c>
      <c r="K2064">
        <v>20.734000000000002</v>
      </c>
      <c r="L2064">
        <v>422</v>
      </c>
      <c r="M2064" t="s">
        <v>44</v>
      </c>
      <c r="N2064">
        <v>4.8679238351123502</v>
      </c>
    </row>
    <row r="2065" spans="1:14" x14ac:dyDescent="0.25">
      <c r="A2065" s="20" t="s">
        <v>21385</v>
      </c>
      <c r="B2065">
        <v>8</v>
      </c>
      <c r="C2065" t="s">
        <v>21822</v>
      </c>
      <c r="D2065" t="s">
        <v>90</v>
      </c>
      <c r="E2065" t="s">
        <v>20336</v>
      </c>
      <c r="F2065">
        <v>4</v>
      </c>
      <c r="G2065">
        <v>2014</v>
      </c>
      <c r="H2065" t="s">
        <v>43</v>
      </c>
      <c r="I2065">
        <v>12.776311429475999</v>
      </c>
      <c r="J2065">
        <v>4.3650000000000002</v>
      </c>
      <c r="K2065">
        <v>21.187999999999999</v>
      </c>
      <c r="L2065">
        <v>648</v>
      </c>
      <c r="M2065" t="s">
        <v>44</v>
      </c>
      <c r="N2065">
        <v>3.9283710065919299</v>
      </c>
    </row>
    <row r="2066" spans="1:14" x14ac:dyDescent="0.25">
      <c r="A2066" s="20" t="s">
        <v>21386</v>
      </c>
      <c r="B2066">
        <v>8</v>
      </c>
      <c r="C2066" t="s">
        <v>21822</v>
      </c>
      <c r="D2066" t="s">
        <v>90</v>
      </c>
      <c r="E2066" t="s">
        <v>20336</v>
      </c>
      <c r="F2066">
        <v>5</v>
      </c>
      <c r="G2066">
        <v>2014</v>
      </c>
      <c r="H2066" t="s">
        <v>43</v>
      </c>
      <c r="I2066">
        <v>14.061820067243699</v>
      </c>
      <c r="J2066">
        <v>6.1449999999999996</v>
      </c>
      <c r="K2066">
        <v>21.978999999999999</v>
      </c>
      <c r="L2066">
        <v>749</v>
      </c>
      <c r="M2066" t="s">
        <v>44</v>
      </c>
      <c r="N2066">
        <v>3.65392047620935</v>
      </c>
    </row>
    <row r="2067" spans="1:14" x14ac:dyDescent="0.25">
      <c r="A2067" s="20" t="s">
        <v>21387</v>
      </c>
      <c r="B2067">
        <v>8</v>
      </c>
      <c r="C2067" t="s">
        <v>21822</v>
      </c>
      <c r="D2067" t="s">
        <v>90</v>
      </c>
      <c r="E2067" t="s">
        <v>20336</v>
      </c>
      <c r="F2067">
        <v>2</v>
      </c>
      <c r="G2067">
        <v>2014</v>
      </c>
      <c r="H2067" t="s">
        <v>45</v>
      </c>
      <c r="I2067">
        <v>0.63325278626331305</v>
      </c>
      <c r="J2067">
        <v>-7.56</v>
      </c>
      <c r="K2067">
        <v>8.8260000000000005</v>
      </c>
      <c r="L2067">
        <v>449</v>
      </c>
      <c r="M2067" t="s">
        <v>44</v>
      </c>
      <c r="N2067">
        <v>4.7192917818300897</v>
      </c>
    </row>
    <row r="2068" spans="1:14" x14ac:dyDescent="0.25">
      <c r="A2068" s="20" t="s">
        <v>15394</v>
      </c>
      <c r="B2068">
        <v>8</v>
      </c>
      <c r="C2068" t="s">
        <v>21822</v>
      </c>
      <c r="D2068" t="s">
        <v>90</v>
      </c>
      <c r="E2068" t="s">
        <v>20336</v>
      </c>
      <c r="F2068">
        <v>3</v>
      </c>
      <c r="G2068">
        <v>2014</v>
      </c>
      <c r="H2068" t="s">
        <v>45</v>
      </c>
      <c r="I2068">
        <v>-2.74323779925269</v>
      </c>
      <c r="J2068">
        <v>-10.577999999999999</v>
      </c>
      <c r="K2068">
        <v>5.0910000000000002</v>
      </c>
      <c r="L2068">
        <v>385</v>
      </c>
      <c r="M2068" t="s">
        <v>44</v>
      </c>
      <c r="N2068">
        <v>5.0964719143762602</v>
      </c>
    </row>
    <row r="2069" spans="1:14" x14ac:dyDescent="0.25">
      <c r="A2069" s="20" t="s">
        <v>15399</v>
      </c>
      <c r="B2069">
        <v>8</v>
      </c>
      <c r="C2069" t="s">
        <v>21822</v>
      </c>
      <c r="D2069" t="s">
        <v>90</v>
      </c>
      <c r="E2069" t="s">
        <v>20336</v>
      </c>
      <c r="F2069">
        <v>4</v>
      </c>
      <c r="G2069">
        <v>2014</v>
      </c>
      <c r="H2069" t="s">
        <v>45</v>
      </c>
      <c r="I2069">
        <v>2.2407577807228698</v>
      </c>
      <c r="J2069">
        <v>-5.1280000000000001</v>
      </c>
      <c r="K2069">
        <v>9.609</v>
      </c>
      <c r="L2069">
        <v>602</v>
      </c>
      <c r="M2069" t="s">
        <v>44</v>
      </c>
      <c r="N2069">
        <v>4.0756957296961103</v>
      </c>
    </row>
    <row r="2070" spans="1:14" x14ac:dyDescent="0.25">
      <c r="A2070" s="20" t="s">
        <v>15391</v>
      </c>
      <c r="B2070">
        <v>8</v>
      </c>
      <c r="C2070" t="s">
        <v>21822</v>
      </c>
      <c r="D2070" t="s">
        <v>90</v>
      </c>
      <c r="E2070" t="s">
        <v>20336</v>
      </c>
      <c r="F2070">
        <v>5</v>
      </c>
      <c r="G2070">
        <v>2014</v>
      </c>
      <c r="H2070" t="s">
        <v>45</v>
      </c>
      <c r="I2070">
        <v>13.934467585418099</v>
      </c>
      <c r="J2070">
        <v>4.6440000000000001</v>
      </c>
      <c r="K2070">
        <v>23.225000000000001</v>
      </c>
      <c r="L2070">
        <v>208</v>
      </c>
      <c r="M2070" t="s">
        <v>44</v>
      </c>
      <c r="N2070">
        <v>6.9337524528153596</v>
      </c>
    </row>
    <row r="2071" spans="1:14" x14ac:dyDescent="0.25">
      <c r="A2071" s="20" t="s">
        <v>21388</v>
      </c>
      <c r="B2071">
        <v>8</v>
      </c>
      <c r="C2071" t="s">
        <v>21822</v>
      </c>
      <c r="D2071" t="s">
        <v>90</v>
      </c>
      <c r="E2071" t="s">
        <v>20336</v>
      </c>
      <c r="F2071">
        <v>2</v>
      </c>
      <c r="G2071">
        <v>2014</v>
      </c>
      <c r="H2071" t="s">
        <v>46</v>
      </c>
      <c r="I2071">
        <v>-0.83434579161362898</v>
      </c>
      <c r="J2071">
        <v>-10.347</v>
      </c>
      <c r="K2071">
        <v>8.6780000000000008</v>
      </c>
      <c r="L2071">
        <v>193</v>
      </c>
      <c r="M2071" t="s">
        <v>44</v>
      </c>
      <c r="N2071">
        <v>7.1981575074869504</v>
      </c>
    </row>
    <row r="2072" spans="1:14" x14ac:dyDescent="0.25">
      <c r="A2072" s="20" t="s">
        <v>15405</v>
      </c>
      <c r="B2072">
        <v>8</v>
      </c>
      <c r="C2072" t="s">
        <v>21822</v>
      </c>
      <c r="D2072" t="s">
        <v>90</v>
      </c>
      <c r="E2072" t="s">
        <v>20336</v>
      </c>
      <c r="F2072">
        <v>3</v>
      </c>
      <c r="G2072">
        <v>2014</v>
      </c>
      <c r="H2072" t="s">
        <v>46</v>
      </c>
      <c r="I2072">
        <v>3.4512138088626001</v>
      </c>
      <c r="J2072">
        <v>-4.6740000000000004</v>
      </c>
      <c r="K2072">
        <v>11.576000000000001</v>
      </c>
      <c r="L2072">
        <v>333</v>
      </c>
      <c r="M2072" t="s">
        <v>44</v>
      </c>
      <c r="N2072">
        <v>5.4799662435119103</v>
      </c>
    </row>
    <row r="2073" spans="1:14" x14ac:dyDescent="0.25">
      <c r="A2073" s="20" t="s">
        <v>15410</v>
      </c>
      <c r="B2073">
        <v>8</v>
      </c>
      <c r="C2073" t="s">
        <v>21822</v>
      </c>
      <c r="D2073" t="s">
        <v>90</v>
      </c>
      <c r="E2073" t="s">
        <v>20336</v>
      </c>
      <c r="F2073">
        <v>4</v>
      </c>
      <c r="G2073">
        <v>2014</v>
      </c>
      <c r="H2073" t="s">
        <v>46</v>
      </c>
      <c r="I2073">
        <v>1.90798085081893</v>
      </c>
      <c r="J2073">
        <v>-5.0430000000000001</v>
      </c>
      <c r="K2073">
        <v>8.859</v>
      </c>
      <c r="L2073">
        <v>279</v>
      </c>
      <c r="M2073" t="s">
        <v>44</v>
      </c>
      <c r="N2073">
        <v>5.9868434008925</v>
      </c>
    </row>
    <row r="2074" spans="1:14" x14ac:dyDescent="0.25">
      <c r="A2074" s="20" t="s">
        <v>15402</v>
      </c>
      <c r="B2074">
        <v>8</v>
      </c>
      <c r="C2074" t="s">
        <v>21822</v>
      </c>
      <c r="D2074" t="s">
        <v>90</v>
      </c>
      <c r="E2074" t="s">
        <v>20336</v>
      </c>
      <c r="F2074">
        <v>5</v>
      </c>
      <c r="G2074">
        <v>2014</v>
      </c>
      <c r="H2074" t="s">
        <v>46</v>
      </c>
      <c r="I2074">
        <v>5.1810838518868501</v>
      </c>
      <c r="J2074">
        <v>-1.3049999999999999</v>
      </c>
      <c r="K2074">
        <v>11.667999999999999</v>
      </c>
      <c r="L2074">
        <v>342</v>
      </c>
      <c r="M2074" t="s">
        <v>44</v>
      </c>
      <c r="N2074">
        <v>5.4073807043587498</v>
      </c>
    </row>
    <row r="2075" spans="1:14" x14ac:dyDescent="0.25">
      <c r="A2075" s="20" t="s">
        <v>21389</v>
      </c>
      <c r="B2075">
        <v>8</v>
      </c>
      <c r="C2075" t="s">
        <v>21822</v>
      </c>
      <c r="D2075" t="s">
        <v>90</v>
      </c>
      <c r="E2075" t="s">
        <v>20336</v>
      </c>
      <c r="F2075">
        <v>2</v>
      </c>
      <c r="G2075">
        <v>2014</v>
      </c>
      <c r="H2075" t="s">
        <v>47</v>
      </c>
      <c r="I2075">
        <v>2.8568500954705698</v>
      </c>
      <c r="J2075">
        <v>-3.7519999999999998</v>
      </c>
      <c r="K2075">
        <v>9.4659999999999993</v>
      </c>
      <c r="L2075">
        <v>511</v>
      </c>
      <c r="M2075" t="s">
        <v>44</v>
      </c>
      <c r="N2075">
        <v>4.4237395520380902</v>
      </c>
    </row>
    <row r="2076" spans="1:14" x14ac:dyDescent="0.25">
      <c r="A2076" s="20" t="s">
        <v>15416</v>
      </c>
      <c r="B2076">
        <v>8</v>
      </c>
      <c r="C2076" t="s">
        <v>21822</v>
      </c>
      <c r="D2076" t="s">
        <v>90</v>
      </c>
      <c r="E2076" t="s">
        <v>20336</v>
      </c>
      <c r="F2076">
        <v>3</v>
      </c>
      <c r="G2076">
        <v>2014</v>
      </c>
      <c r="H2076" t="s">
        <v>47</v>
      </c>
      <c r="I2076">
        <v>2.5522564233743301</v>
      </c>
      <c r="J2076">
        <v>-3.93</v>
      </c>
      <c r="K2076">
        <v>9.0340000000000007</v>
      </c>
      <c r="L2076">
        <v>408</v>
      </c>
      <c r="M2076" t="s">
        <v>44</v>
      </c>
      <c r="N2076">
        <v>4.9507377148833704</v>
      </c>
    </row>
    <row r="2077" spans="1:14" x14ac:dyDescent="0.25">
      <c r="A2077" s="20" t="s">
        <v>15421</v>
      </c>
      <c r="B2077">
        <v>8</v>
      </c>
      <c r="C2077" t="s">
        <v>21822</v>
      </c>
      <c r="D2077" t="s">
        <v>90</v>
      </c>
      <c r="E2077" t="s">
        <v>20336</v>
      </c>
      <c r="F2077">
        <v>4</v>
      </c>
      <c r="G2077">
        <v>2014</v>
      </c>
      <c r="H2077" t="s">
        <v>47</v>
      </c>
      <c r="I2077">
        <v>0.449373640253039</v>
      </c>
      <c r="J2077">
        <v>-5.3780000000000001</v>
      </c>
      <c r="K2077">
        <v>6.2770000000000001</v>
      </c>
      <c r="L2077">
        <v>523</v>
      </c>
      <c r="M2077" t="s">
        <v>44</v>
      </c>
      <c r="N2077">
        <v>4.3726946944662597</v>
      </c>
    </row>
    <row r="2078" spans="1:14" x14ac:dyDescent="0.25">
      <c r="A2078" s="20" t="s">
        <v>15413</v>
      </c>
      <c r="B2078">
        <v>8</v>
      </c>
      <c r="C2078" t="s">
        <v>21822</v>
      </c>
      <c r="D2078" t="s">
        <v>90</v>
      </c>
      <c r="E2078" t="s">
        <v>20336</v>
      </c>
      <c r="F2078">
        <v>5</v>
      </c>
      <c r="G2078">
        <v>2014</v>
      </c>
      <c r="H2078" t="s">
        <v>47</v>
      </c>
      <c r="I2078">
        <v>4.8381790514927303</v>
      </c>
      <c r="J2078">
        <v>-0.13900000000000001</v>
      </c>
      <c r="K2078">
        <v>9.8149999999999995</v>
      </c>
      <c r="L2078">
        <v>3021</v>
      </c>
      <c r="M2078" t="s">
        <v>44</v>
      </c>
      <c r="N2078">
        <v>1.8193851153474101</v>
      </c>
    </row>
    <row r="2079" spans="1:14" x14ac:dyDescent="0.25">
      <c r="A2079" s="20" t="s">
        <v>21390</v>
      </c>
      <c r="B2079">
        <v>8</v>
      </c>
      <c r="C2079" t="s">
        <v>21822</v>
      </c>
      <c r="D2079" t="s">
        <v>90</v>
      </c>
      <c r="E2079" t="s">
        <v>20336</v>
      </c>
      <c r="F2079">
        <v>2</v>
      </c>
      <c r="G2079">
        <v>2014</v>
      </c>
      <c r="H2079" t="s">
        <v>48</v>
      </c>
      <c r="I2079">
        <v>-11.444106073819899</v>
      </c>
      <c r="J2079">
        <v>-25.221</v>
      </c>
      <c r="K2079">
        <v>2.3330000000000002</v>
      </c>
      <c r="L2079">
        <v>247</v>
      </c>
      <c r="M2079" t="s">
        <v>44</v>
      </c>
      <c r="N2079">
        <v>6.3628476297577796</v>
      </c>
    </row>
    <row r="2080" spans="1:14" x14ac:dyDescent="0.25">
      <c r="A2080" s="20" t="s">
        <v>21391</v>
      </c>
      <c r="B2080">
        <v>8</v>
      </c>
      <c r="C2080" t="s">
        <v>21822</v>
      </c>
      <c r="D2080" t="s">
        <v>90</v>
      </c>
      <c r="E2080" t="s">
        <v>20336</v>
      </c>
      <c r="F2080">
        <v>3</v>
      </c>
      <c r="G2080">
        <v>2014</v>
      </c>
      <c r="H2080" t="s">
        <v>48</v>
      </c>
      <c r="I2080">
        <v>-3.6063897291141198</v>
      </c>
      <c r="J2080">
        <v>-20.236999999999998</v>
      </c>
      <c r="K2080">
        <v>13.023999999999999</v>
      </c>
      <c r="L2080">
        <v>197</v>
      </c>
      <c r="M2080" t="s">
        <v>44</v>
      </c>
      <c r="N2080">
        <v>7.1247049987909596</v>
      </c>
    </row>
    <row r="2081" spans="1:14" x14ac:dyDescent="0.25">
      <c r="A2081" s="20" t="s">
        <v>21392</v>
      </c>
      <c r="B2081">
        <v>8</v>
      </c>
      <c r="C2081" t="s">
        <v>21822</v>
      </c>
      <c r="D2081" t="s">
        <v>90</v>
      </c>
      <c r="E2081" t="s">
        <v>20336</v>
      </c>
      <c r="F2081">
        <v>4</v>
      </c>
      <c r="G2081">
        <v>2014</v>
      </c>
      <c r="H2081" t="s">
        <v>48</v>
      </c>
      <c r="I2081">
        <v>0.319503290074383</v>
      </c>
      <c r="J2081">
        <v>-14.063000000000001</v>
      </c>
      <c r="K2081">
        <v>14.702</v>
      </c>
      <c r="L2081">
        <v>286</v>
      </c>
      <c r="M2081" t="s">
        <v>44</v>
      </c>
      <c r="N2081">
        <v>5.9131239598908296</v>
      </c>
    </row>
    <row r="2082" spans="1:14" x14ac:dyDescent="0.25">
      <c r="A2082" s="20" t="s">
        <v>21393</v>
      </c>
      <c r="B2082">
        <v>8</v>
      </c>
      <c r="C2082" t="s">
        <v>21822</v>
      </c>
      <c r="D2082" t="s">
        <v>90</v>
      </c>
      <c r="E2082" t="s">
        <v>20336</v>
      </c>
      <c r="F2082">
        <v>5</v>
      </c>
      <c r="G2082">
        <v>2014</v>
      </c>
      <c r="H2082" t="s">
        <v>48</v>
      </c>
      <c r="I2082">
        <v>-3.8044527019544399</v>
      </c>
      <c r="J2082">
        <v>-17.219000000000001</v>
      </c>
      <c r="K2082">
        <v>9.61</v>
      </c>
      <c r="L2082">
        <v>567</v>
      </c>
      <c r="M2082" t="s">
        <v>44</v>
      </c>
      <c r="N2082">
        <v>4.1996052556580796</v>
      </c>
    </row>
    <row r="2083" spans="1:14" x14ac:dyDescent="0.25">
      <c r="A2083" s="20" t="s">
        <v>21394</v>
      </c>
      <c r="B2083">
        <v>8</v>
      </c>
      <c r="C2083" t="s">
        <v>21822</v>
      </c>
      <c r="D2083" t="s">
        <v>90</v>
      </c>
      <c r="E2083" t="s">
        <v>20336</v>
      </c>
      <c r="F2083">
        <v>2</v>
      </c>
      <c r="G2083">
        <v>2014</v>
      </c>
      <c r="H2083" t="s">
        <v>49</v>
      </c>
      <c r="I2083">
        <v>14.067626456027501</v>
      </c>
      <c r="J2083">
        <v>-2.78</v>
      </c>
      <c r="K2083">
        <v>30.916</v>
      </c>
      <c r="L2083">
        <v>120</v>
      </c>
      <c r="M2083" t="s">
        <v>44</v>
      </c>
      <c r="N2083">
        <v>9.1287092917527701</v>
      </c>
    </row>
    <row r="2084" spans="1:14" x14ac:dyDescent="0.25">
      <c r="A2084" s="20" t="s">
        <v>21395</v>
      </c>
      <c r="B2084">
        <v>8</v>
      </c>
      <c r="C2084" t="s">
        <v>21822</v>
      </c>
      <c r="D2084" t="s">
        <v>90</v>
      </c>
      <c r="E2084" t="s">
        <v>20336</v>
      </c>
      <c r="F2084">
        <v>3</v>
      </c>
      <c r="G2084">
        <v>2014</v>
      </c>
      <c r="H2084" t="s">
        <v>49</v>
      </c>
      <c r="I2084">
        <v>7.4028257821990202</v>
      </c>
      <c r="J2084">
        <v>-6.8559999999999999</v>
      </c>
      <c r="K2084">
        <v>21.661999999999999</v>
      </c>
      <c r="L2084">
        <v>148</v>
      </c>
      <c r="M2084" t="s">
        <v>44</v>
      </c>
      <c r="N2084">
        <v>8.2199493652678708</v>
      </c>
    </row>
    <row r="2085" spans="1:14" x14ac:dyDescent="0.25">
      <c r="A2085" s="20" t="s">
        <v>21396</v>
      </c>
      <c r="B2085">
        <v>8</v>
      </c>
      <c r="C2085" t="s">
        <v>21822</v>
      </c>
      <c r="D2085" t="s">
        <v>90</v>
      </c>
      <c r="E2085" t="s">
        <v>20336</v>
      </c>
      <c r="F2085">
        <v>4</v>
      </c>
      <c r="G2085">
        <v>2014</v>
      </c>
      <c r="H2085" t="s">
        <v>49</v>
      </c>
      <c r="I2085">
        <v>3.6840357229413501</v>
      </c>
      <c r="J2085">
        <v>-7.1790000000000003</v>
      </c>
      <c r="K2085">
        <v>14.547000000000001</v>
      </c>
      <c r="L2085">
        <v>323</v>
      </c>
      <c r="M2085" t="s">
        <v>44</v>
      </c>
      <c r="N2085">
        <v>5.5641488407465696</v>
      </c>
    </row>
    <row r="2086" spans="1:14" x14ac:dyDescent="0.25">
      <c r="A2086" s="20" t="s">
        <v>21397</v>
      </c>
      <c r="B2086">
        <v>8</v>
      </c>
      <c r="C2086" t="s">
        <v>21822</v>
      </c>
      <c r="D2086" t="s">
        <v>90</v>
      </c>
      <c r="E2086" t="s">
        <v>20336</v>
      </c>
      <c r="F2086">
        <v>5</v>
      </c>
      <c r="G2086">
        <v>2014</v>
      </c>
      <c r="H2086" t="s">
        <v>49</v>
      </c>
      <c r="I2086">
        <v>3.8801294579930898</v>
      </c>
      <c r="J2086">
        <v>-7.3929999999999998</v>
      </c>
      <c r="K2086">
        <v>15.154</v>
      </c>
      <c r="L2086">
        <v>217</v>
      </c>
      <c r="M2086" t="s">
        <v>44</v>
      </c>
      <c r="N2086">
        <v>6.7884423330213099</v>
      </c>
    </row>
    <row r="2087" spans="1:14" x14ac:dyDescent="0.25">
      <c r="A2087" s="20" t="s">
        <v>21398</v>
      </c>
      <c r="B2087">
        <v>8</v>
      </c>
      <c r="C2087" t="s">
        <v>21822</v>
      </c>
      <c r="D2087" t="s">
        <v>90</v>
      </c>
      <c r="E2087" t="s">
        <v>20336</v>
      </c>
      <c r="F2087">
        <v>2</v>
      </c>
      <c r="G2087">
        <v>2014</v>
      </c>
      <c r="H2087" t="s">
        <v>50</v>
      </c>
      <c r="I2087">
        <v>19.823375712302401</v>
      </c>
      <c r="J2087">
        <v>7.5359999999999996</v>
      </c>
      <c r="K2087">
        <v>32.11</v>
      </c>
      <c r="L2087">
        <v>127</v>
      </c>
      <c r="M2087" t="s">
        <v>44</v>
      </c>
      <c r="N2087">
        <v>8.8735650941611404</v>
      </c>
    </row>
    <row r="2088" spans="1:14" x14ac:dyDescent="0.25">
      <c r="A2088" s="20" t="s">
        <v>21399</v>
      </c>
      <c r="B2088">
        <v>8</v>
      </c>
      <c r="C2088" t="s">
        <v>21822</v>
      </c>
      <c r="D2088" t="s">
        <v>90</v>
      </c>
      <c r="E2088" t="s">
        <v>20336</v>
      </c>
      <c r="F2088">
        <v>3</v>
      </c>
      <c r="G2088">
        <v>2014</v>
      </c>
      <c r="H2088" t="s">
        <v>50</v>
      </c>
      <c r="I2088">
        <v>19.979208340634099</v>
      </c>
      <c r="J2088">
        <v>5.5279999999999996</v>
      </c>
      <c r="K2088">
        <v>34.43</v>
      </c>
      <c r="L2088">
        <v>96</v>
      </c>
      <c r="M2088" t="s">
        <v>44</v>
      </c>
      <c r="N2088">
        <v>10.2062072615966</v>
      </c>
    </row>
    <row r="2089" spans="1:14" x14ac:dyDescent="0.25">
      <c r="A2089" s="20" t="s">
        <v>21400</v>
      </c>
      <c r="B2089">
        <v>8</v>
      </c>
      <c r="C2089" t="s">
        <v>21822</v>
      </c>
      <c r="D2089" t="s">
        <v>90</v>
      </c>
      <c r="E2089" t="s">
        <v>20336</v>
      </c>
      <c r="F2089">
        <v>4</v>
      </c>
      <c r="G2089">
        <v>2014</v>
      </c>
      <c r="H2089" t="s">
        <v>50</v>
      </c>
      <c r="I2089">
        <v>18.3214260336214</v>
      </c>
      <c r="J2089">
        <v>9.0380000000000003</v>
      </c>
      <c r="K2089">
        <v>27.605</v>
      </c>
      <c r="L2089">
        <v>188</v>
      </c>
      <c r="M2089" t="s">
        <v>44</v>
      </c>
      <c r="N2089">
        <v>7.2932495748947304</v>
      </c>
    </row>
    <row r="2090" spans="1:14" x14ac:dyDescent="0.25">
      <c r="A2090" s="20" t="s">
        <v>21401</v>
      </c>
      <c r="B2090">
        <v>8</v>
      </c>
      <c r="C2090" t="s">
        <v>21822</v>
      </c>
      <c r="D2090" t="s">
        <v>90</v>
      </c>
      <c r="E2090" t="s">
        <v>20336</v>
      </c>
      <c r="F2090">
        <v>5</v>
      </c>
      <c r="G2090">
        <v>2014</v>
      </c>
      <c r="H2090" t="s">
        <v>50</v>
      </c>
      <c r="I2090">
        <v>20.883287753374301</v>
      </c>
      <c r="J2090">
        <v>15.082000000000001</v>
      </c>
      <c r="K2090">
        <v>26.684999999999999</v>
      </c>
      <c r="L2090">
        <v>495</v>
      </c>
      <c r="M2090" t="s">
        <v>44</v>
      </c>
      <c r="N2090">
        <v>4.49466574975495</v>
      </c>
    </row>
    <row r="2091" spans="1:14" x14ac:dyDescent="0.25">
      <c r="A2091" s="20" t="s">
        <v>21402</v>
      </c>
      <c r="B2091">
        <v>8</v>
      </c>
      <c r="C2091" t="s">
        <v>21822</v>
      </c>
      <c r="D2091" t="s">
        <v>90</v>
      </c>
      <c r="E2091" t="s">
        <v>20336</v>
      </c>
      <c r="F2091">
        <v>2</v>
      </c>
      <c r="G2091">
        <v>2014</v>
      </c>
      <c r="H2091" t="s">
        <v>51</v>
      </c>
      <c r="I2091">
        <v>9.98876504383054</v>
      </c>
      <c r="J2091">
        <v>-2.3730000000000002</v>
      </c>
      <c r="K2091">
        <v>22.350999999999999</v>
      </c>
      <c r="L2091">
        <v>135</v>
      </c>
      <c r="M2091" t="s">
        <v>44</v>
      </c>
      <c r="N2091">
        <v>8.6066296582387007</v>
      </c>
    </row>
    <row r="2092" spans="1:14" x14ac:dyDescent="0.25">
      <c r="A2092" s="20" t="s">
        <v>21403</v>
      </c>
      <c r="B2092">
        <v>8</v>
      </c>
      <c r="C2092" t="s">
        <v>21822</v>
      </c>
      <c r="D2092" t="s">
        <v>90</v>
      </c>
      <c r="E2092" t="s">
        <v>20336</v>
      </c>
      <c r="F2092">
        <v>3</v>
      </c>
      <c r="G2092">
        <v>2014</v>
      </c>
      <c r="H2092" t="s">
        <v>51</v>
      </c>
      <c r="I2092">
        <v>16.8522854123846</v>
      </c>
      <c r="J2092">
        <v>5.79</v>
      </c>
      <c r="K2092">
        <v>27.914999999999999</v>
      </c>
      <c r="L2092">
        <v>174</v>
      </c>
      <c r="M2092" t="s">
        <v>44</v>
      </c>
      <c r="N2092">
        <v>7.58098043578903</v>
      </c>
    </row>
    <row r="2093" spans="1:14" x14ac:dyDescent="0.25">
      <c r="A2093" s="20" t="s">
        <v>21404</v>
      </c>
      <c r="B2093">
        <v>8</v>
      </c>
      <c r="C2093" t="s">
        <v>21822</v>
      </c>
      <c r="D2093" t="s">
        <v>90</v>
      </c>
      <c r="E2093" t="s">
        <v>20336</v>
      </c>
      <c r="F2093">
        <v>4</v>
      </c>
      <c r="G2093">
        <v>2014</v>
      </c>
      <c r="H2093" t="s">
        <v>51</v>
      </c>
      <c r="I2093">
        <v>8.6787045284157909</v>
      </c>
      <c r="J2093">
        <v>-0.371</v>
      </c>
      <c r="K2093">
        <v>17.728000000000002</v>
      </c>
      <c r="L2093">
        <v>214</v>
      </c>
      <c r="M2093" t="s">
        <v>44</v>
      </c>
      <c r="N2093">
        <v>6.8358592702466296</v>
      </c>
    </row>
    <row r="2094" spans="1:14" x14ac:dyDescent="0.25">
      <c r="A2094" s="20" t="s">
        <v>21405</v>
      </c>
      <c r="B2094">
        <v>8</v>
      </c>
      <c r="C2094" t="s">
        <v>21822</v>
      </c>
      <c r="D2094" t="s">
        <v>90</v>
      </c>
      <c r="E2094" t="s">
        <v>20336</v>
      </c>
      <c r="F2094">
        <v>5</v>
      </c>
      <c r="G2094">
        <v>2014</v>
      </c>
      <c r="H2094" t="s">
        <v>51</v>
      </c>
      <c r="I2094">
        <v>14.5240838143073</v>
      </c>
      <c r="J2094">
        <v>5.5890000000000004</v>
      </c>
      <c r="K2094">
        <v>23.46</v>
      </c>
      <c r="L2094">
        <v>586</v>
      </c>
      <c r="M2094" t="s">
        <v>44</v>
      </c>
      <c r="N2094">
        <v>4.1309619238601396</v>
      </c>
    </row>
    <row r="2095" spans="1:14" x14ac:dyDescent="0.25">
      <c r="A2095" s="20" t="s">
        <v>21406</v>
      </c>
      <c r="B2095">
        <v>8</v>
      </c>
      <c r="C2095" t="s">
        <v>21822</v>
      </c>
      <c r="D2095" t="s">
        <v>91</v>
      </c>
      <c r="E2095" t="s">
        <v>91</v>
      </c>
      <c r="F2095">
        <v>2</v>
      </c>
      <c r="G2095">
        <v>2014</v>
      </c>
      <c r="H2095" t="s">
        <v>52</v>
      </c>
      <c r="I2095">
        <v>0.81</v>
      </c>
      <c r="J2095">
        <v>-4.2000000000000003E-2</v>
      </c>
      <c r="K2095">
        <v>1.6619999999999999</v>
      </c>
      <c r="L2095">
        <v>229</v>
      </c>
      <c r="M2095" t="s">
        <v>44</v>
      </c>
      <c r="N2095">
        <v>6.6081860045509</v>
      </c>
    </row>
    <row r="2096" spans="1:14" x14ac:dyDescent="0.25">
      <c r="A2096" s="20" t="s">
        <v>21407</v>
      </c>
      <c r="B2096">
        <v>8</v>
      </c>
      <c r="C2096" t="s">
        <v>21822</v>
      </c>
      <c r="D2096" t="s">
        <v>91</v>
      </c>
      <c r="E2096" t="s">
        <v>91</v>
      </c>
      <c r="F2096">
        <v>3</v>
      </c>
      <c r="G2096">
        <v>2014</v>
      </c>
      <c r="H2096" t="s">
        <v>52</v>
      </c>
      <c r="I2096">
        <v>1.53</v>
      </c>
      <c r="J2096">
        <v>-4.2000000000000003E-2</v>
      </c>
      <c r="K2096">
        <v>3.1019999999999999</v>
      </c>
      <c r="L2096">
        <v>156</v>
      </c>
      <c r="M2096" t="s">
        <v>44</v>
      </c>
      <c r="N2096">
        <v>8.0064076902543597</v>
      </c>
    </row>
    <row r="2097" spans="1:14" x14ac:dyDescent="0.25">
      <c r="A2097" s="20" t="s">
        <v>21408</v>
      </c>
      <c r="B2097">
        <v>8</v>
      </c>
      <c r="C2097" t="s">
        <v>21822</v>
      </c>
      <c r="D2097" t="s">
        <v>91</v>
      </c>
      <c r="E2097" t="s">
        <v>91</v>
      </c>
      <c r="F2097">
        <v>4</v>
      </c>
      <c r="G2097">
        <v>2014</v>
      </c>
      <c r="H2097" t="s">
        <v>52</v>
      </c>
      <c r="I2097">
        <v>1.03</v>
      </c>
      <c r="J2097">
        <v>8.9999999999999993E-3</v>
      </c>
      <c r="K2097">
        <v>2.0510000000000002</v>
      </c>
      <c r="L2097">
        <v>293</v>
      </c>
      <c r="M2097" t="s">
        <v>44</v>
      </c>
      <c r="N2097">
        <v>5.8420623783698602</v>
      </c>
    </row>
    <row r="2098" spans="1:14" x14ac:dyDescent="0.25">
      <c r="A2098" s="20" t="s">
        <v>21409</v>
      </c>
      <c r="B2098">
        <v>8</v>
      </c>
      <c r="C2098" t="s">
        <v>21822</v>
      </c>
      <c r="D2098" t="s">
        <v>91</v>
      </c>
      <c r="E2098" t="s">
        <v>91</v>
      </c>
      <c r="F2098">
        <v>5</v>
      </c>
      <c r="G2098">
        <v>2014</v>
      </c>
      <c r="H2098" t="s">
        <v>52</v>
      </c>
      <c r="I2098">
        <v>0.47</v>
      </c>
      <c r="J2098">
        <v>-3.7999999999999999E-2</v>
      </c>
      <c r="K2098">
        <v>0.97799999999999998</v>
      </c>
      <c r="L2098">
        <v>46</v>
      </c>
      <c r="M2098" t="s">
        <v>44</v>
      </c>
      <c r="N2098">
        <v>14.7441956154897</v>
      </c>
    </row>
    <row r="2099" spans="1:14" x14ac:dyDescent="0.25">
      <c r="A2099" s="20" t="s">
        <v>21410</v>
      </c>
      <c r="B2099">
        <v>8</v>
      </c>
      <c r="C2099" t="s">
        <v>21822</v>
      </c>
      <c r="D2099" t="s">
        <v>91</v>
      </c>
      <c r="E2099" t="s">
        <v>91</v>
      </c>
      <c r="F2099">
        <v>2</v>
      </c>
      <c r="G2099">
        <v>2014</v>
      </c>
      <c r="H2099" t="s">
        <v>53</v>
      </c>
      <c r="I2099" t="s">
        <v>44</v>
      </c>
      <c r="J2099" t="s">
        <v>44</v>
      </c>
      <c r="K2099" t="s">
        <v>44</v>
      </c>
      <c r="L2099">
        <v>137</v>
      </c>
      <c r="M2099" t="s">
        <v>44</v>
      </c>
      <c r="N2099">
        <v>8.5435765771676095</v>
      </c>
    </row>
    <row r="2100" spans="1:14" x14ac:dyDescent="0.25">
      <c r="A2100" s="20" t="s">
        <v>21411</v>
      </c>
      <c r="B2100">
        <v>8</v>
      </c>
      <c r="C2100" t="s">
        <v>21822</v>
      </c>
      <c r="D2100" t="s">
        <v>91</v>
      </c>
      <c r="E2100" t="s">
        <v>91</v>
      </c>
      <c r="F2100">
        <v>3</v>
      </c>
      <c r="G2100">
        <v>2014</v>
      </c>
      <c r="H2100" t="s">
        <v>53</v>
      </c>
      <c r="I2100" t="s">
        <v>44</v>
      </c>
      <c r="J2100" t="s">
        <v>44</v>
      </c>
      <c r="K2100" t="s">
        <v>44</v>
      </c>
      <c r="L2100">
        <v>218</v>
      </c>
      <c r="M2100" t="s">
        <v>44</v>
      </c>
      <c r="N2100">
        <v>6.7728546147859596</v>
      </c>
    </row>
    <row r="2101" spans="1:14" x14ac:dyDescent="0.25">
      <c r="A2101" s="20" t="s">
        <v>21412</v>
      </c>
      <c r="B2101">
        <v>8</v>
      </c>
      <c r="C2101" t="s">
        <v>21822</v>
      </c>
      <c r="D2101" t="s">
        <v>91</v>
      </c>
      <c r="E2101" t="s">
        <v>91</v>
      </c>
      <c r="F2101">
        <v>4</v>
      </c>
      <c r="G2101">
        <v>2014</v>
      </c>
      <c r="H2101" t="s">
        <v>53</v>
      </c>
      <c r="I2101" t="s">
        <v>44</v>
      </c>
      <c r="J2101" t="s">
        <v>44</v>
      </c>
      <c r="K2101" t="s">
        <v>44</v>
      </c>
      <c r="L2101">
        <v>455</v>
      </c>
      <c r="M2101" t="s">
        <v>44</v>
      </c>
      <c r="N2101">
        <v>4.6880723093849497</v>
      </c>
    </row>
    <row r="2102" spans="1:14" x14ac:dyDescent="0.25">
      <c r="A2102" s="20" t="s">
        <v>21413</v>
      </c>
      <c r="B2102">
        <v>8</v>
      </c>
      <c r="C2102" t="s">
        <v>21822</v>
      </c>
      <c r="D2102" t="s">
        <v>91</v>
      </c>
      <c r="E2102" t="s">
        <v>91</v>
      </c>
      <c r="F2102">
        <v>5</v>
      </c>
      <c r="G2102">
        <v>2014</v>
      </c>
      <c r="H2102" t="s">
        <v>53</v>
      </c>
      <c r="I2102" t="s">
        <v>44</v>
      </c>
      <c r="J2102" t="s">
        <v>44</v>
      </c>
      <c r="K2102" t="s">
        <v>44</v>
      </c>
      <c r="L2102">
        <v>955</v>
      </c>
      <c r="M2102" t="s">
        <v>44</v>
      </c>
      <c r="N2102">
        <v>3.2359240084528702</v>
      </c>
    </row>
    <row r="2103" spans="1:14" x14ac:dyDescent="0.25">
      <c r="A2103" s="20" t="s">
        <v>21414</v>
      </c>
      <c r="B2103">
        <v>8</v>
      </c>
      <c r="C2103" t="s">
        <v>21822</v>
      </c>
      <c r="D2103" t="s">
        <v>91</v>
      </c>
      <c r="E2103" t="s">
        <v>91</v>
      </c>
      <c r="F2103">
        <v>2</v>
      </c>
      <c r="G2103">
        <v>2014</v>
      </c>
      <c r="H2103" t="s">
        <v>34</v>
      </c>
      <c r="I2103">
        <v>1</v>
      </c>
      <c r="J2103">
        <v>0.72099999999999997</v>
      </c>
      <c r="K2103">
        <v>1.2789999999999999</v>
      </c>
      <c r="L2103">
        <v>623</v>
      </c>
      <c r="M2103" t="s">
        <v>44</v>
      </c>
      <c r="N2103">
        <v>4.0064154010750199</v>
      </c>
    </row>
    <row r="2104" spans="1:14" x14ac:dyDescent="0.25">
      <c r="A2104" s="20" t="s">
        <v>21415</v>
      </c>
      <c r="B2104">
        <v>8</v>
      </c>
      <c r="C2104" t="s">
        <v>21822</v>
      </c>
      <c r="D2104" t="s">
        <v>91</v>
      </c>
      <c r="E2104" t="s">
        <v>91</v>
      </c>
      <c r="F2104">
        <v>2</v>
      </c>
      <c r="G2104">
        <v>2014</v>
      </c>
      <c r="H2104" t="s">
        <v>54</v>
      </c>
      <c r="I2104">
        <v>0.47</v>
      </c>
      <c r="J2104">
        <v>0.11</v>
      </c>
      <c r="K2104">
        <v>0.83</v>
      </c>
      <c r="L2104">
        <v>96</v>
      </c>
      <c r="M2104" t="s">
        <v>44</v>
      </c>
      <c r="N2104">
        <v>10.2062072615966</v>
      </c>
    </row>
    <row r="2105" spans="1:14" x14ac:dyDescent="0.25">
      <c r="A2105" s="20" t="s">
        <v>21416</v>
      </c>
      <c r="B2105">
        <v>8</v>
      </c>
      <c r="C2105" t="s">
        <v>21822</v>
      </c>
      <c r="D2105" t="s">
        <v>91</v>
      </c>
      <c r="E2105" t="s">
        <v>91</v>
      </c>
      <c r="F2105">
        <v>3</v>
      </c>
      <c r="G2105">
        <v>2014</v>
      </c>
      <c r="H2105" t="s">
        <v>54</v>
      </c>
      <c r="I2105">
        <v>0.95</v>
      </c>
      <c r="J2105">
        <v>0.217</v>
      </c>
      <c r="K2105">
        <v>1.6830000000000001</v>
      </c>
      <c r="L2105">
        <v>183</v>
      </c>
      <c r="M2105" t="s">
        <v>44</v>
      </c>
      <c r="N2105">
        <v>7.3922127095457304</v>
      </c>
    </row>
    <row r="2106" spans="1:14" x14ac:dyDescent="0.25">
      <c r="A2106" s="20" t="s">
        <v>21417</v>
      </c>
      <c r="B2106">
        <v>8</v>
      </c>
      <c r="C2106" t="s">
        <v>21822</v>
      </c>
      <c r="D2106" t="s">
        <v>91</v>
      </c>
      <c r="E2106" t="s">
        <v>91</v>
      </c>
      <c r="F2106">
        <v>4</v>
      </c>
      <c r="G2106">
        <v>2014</v>
      </c>
      <c r="H2106" t="s">
        <v>54</v>
      </c>
      <c r="I2106">
        <v>0.57999999999999996</v>
      </c>
      <c r="J2106">
        <v>0.151</v>
      </c>
      <c r="K2106">
        <v>1.0089999999999999</v>
      </c>
      <c r="L2106">
        <v>149</v>
      </c>
      <c r="M2106" t="s">
        <v>44</v>
      </c>
      <c r="N2106">
        <v>8.1923192051904099</v>
      </c>
    </row>
    <row r="2107" spans="1:14" x14ac:dyDescent="0.25">
      <c r="A2107" s="20" t="s">
        <v>21418</v>
      </c>
      <c r="B2107">
        <v>8</v>
      </c>
      <c r="C2107" t="s">
        <v>21822</v>
      </c>
      <c r="D2107" t="s">
        <v>91</v>
      </c>
      <c r="E2107" t="s">
        <v>91</v>
      </c>
      <c r="F2107">
        <v>5</v>
      </c>
      <c r="G2107">
        <v>2014</v>
      </c>
      <c r="H2107" t="s">
        <v>54</v>
      </c>
      <c r="I2107">
        <v>0.74</v>
      </c>
      <c r="J2107">
        <v>-2.3E-2</v>
      </c>
      <c r="K2107">
        <v>1.5029999999999999</v>
      </c>
      <c r="L2107">
        <v>30</v>
      </c>
      <c r="M2107" t="s">
        <v>44</v>
      </c>
      <c r="N2107">
        <v>18.257418583505501</v>
      </c>
    </row>
    <row r="2108" spans="1:14" x14ac:dyDescent="0.25">
      <c r="A2108" s="20" t="s">
        <v>21419</v>
      </c>
      <c r="B2108">
        <v>8</v>
      </c>
      <c r="C2108" t="s">
        <v>21822</v>
      </c>
      <c r="D2108" t="s">
        <v>91</v>
      </c>
      <c r="E2108" t="s">
        <v>91</v>
      </c>
      <c r="F2108">
        <v>3</v>
      </c>
      <c r="G2108">
        <v>2014</v>
      </c>
      <c r="H2108" t="s">
        <v>34</v>
      </c>
      <c r="I2108">
        <v>1.05</v>
      </c>
      <c r="J2108">
        <v>0.77300000000000002</v>
      </c>
      <c r="K2108">
        <v>1.327</v>
      </c>
      <c r="L2108">
        <v>641</v>
      </c>
      <c r="M2108" t="s">
        <v>44</v>
      </c>
      <c r="N2108">
        <v>3.9497625276668198</v>
      </c>
    </row>
    <row r="2109" spans="1:14" x14ac:dyDescent="0.25">
      <c r="A2109" s="20" t="s">
        <v>21420</v>
      </c>
      <c r="B2109">
        <v>8</v>
      </c>
      <c r="C2109" t="s">
        <v>21822</v>
      </c>
      <c r="D2109" t="s">
        <v>91</v>
      </c>
      <c r="E2109" t="s">
        <v>91</v>
      </c>
      <c r="F2109">
        <v>2</v>
      </c>
      <c r="G2109">
        <v>2014</v>
      </c>
      <c r="H2109" t="s">
        <v>55</v>
      </c>
      <c r="I2109">
        <v>0.84</v>
      </c>
      <c r="J2109">
        <v>0.52100000000000002</v>
      </c>
      <c r="K2109">
        <v>1.159</v>
      </c>
      <c r="L2109">
        <v>349</v>
      </c>
      <c r="M2109" t="s">
        <v>44</v>
      </c>
      <c r="N2109">
        <v>5.3528772757218901</v>
      </c>
    </row>
    <row r="2110" spans="1:14" x14ac:dyDescent="0.25">
      <c r="A2110" s="20" t="s">
        <v>21421</v>
      </c>
      <c r="B2110">
        <v>8</v>
      </c>
      <c r="C2110" t="s">
        <v>21822</v>
      </c>
      <c r="D2110" t="s">
        <v>91</v>
      </c>
      <c r="E2110" t="s">
        <v>91</v>
      </c>
      <c r="F2110">
        <v>3</v>
      </c>
      <c r="G2110">
        <v>2014</v>
      </c>
      <c r="H2110" t="s">
        <v>55</v>
      </c>
      <c r="I2110">
        <v>1.02</v>
      </c>
      <c r="J2110">
        <v>0.68100000000000005</v>
      </c>
      <c r="K2110">
        <v>1.359</v>
      </c>
      <c r="L2110">
        <v>639</v>
      </c>
      <c r="M2110" t="s">
        <v>44</v>
      </c>
      <c r="N2110">
        <v>3.9559388606461798</v>
      </c>
    </row>
    <row r="2111" spans="1:14" x14ac:dyDescent="0.25">
      <c r="A2111" s="20" t="s">
        <v>21422</v>
      </c>
      <c r="B2111">
        <v>8</v>
      </c>
      <c r="C2111" t="s">
        <v>21822</v>
      </c>
      <c r="D2111" t="s">
        <v>91</v>
      </c>
      <c r="E2111" t="s">
        <v>91</v>
      </c>
      <c r="F2111">
        <v>4</v>
      </c>
      <c r="G2111">
        <v>2014</v>
      </c>
      <c r="H2111" t="s">
        <v>55</v>
      </c>
      <c r="I2111">
        <v>0.74</v>
      </c>
      <c r="J2111">
        <v>0.47899999999999998</v>
      </c>
      <c r="K2111">
        <v>1.0009999999999999</v>
      </c>
      <c r="L2111">
        <v>467</v>
      </c>
      <c r="M2111" t="s">
        <v>44</v>
      </c>
      <c r="N2111">
        <v>4.62744813382748</v>
      </c>
    </row>
    <row r="2112" spans="1:14" x14ac:dyDescent="0.25">
      <c r="A2112" s="20" t="s">
        <v>21423</v>
      </c>
      <c r="B2112">
        <v>8</v>
      </c>
      <c r="C2112" t="s">
        <v>21822</v>
      </c>
      <c r="D2112" t="s">
        <v>91</v>
      </c>
      <c r="E2112" t="s">
        <v>91</v>
      </c>
      <c r="F2112">
        <v>5</v>
      </c>
      <c r="G2112">
        <v>2014</v>
      </c>
      <c r="H2112" t="s">
        <v>55</v>
      </c>
      <c r="I2112">
        <v>0.79</v>
      </c>
      <c r="J2112">
        <v>0.501</v>
      </c>
      <c r="K2112">
        <v>1.079</v>
      </c>
      <c r="L2112">
        <v>267</v>
      </c>
      <c r="M2112" t="s">
        <v>44</v>
      </c>
      <c r="N2112">
        <v>6.1199006136210503</v>
      </c>
    </row>
    <row r="2113" spans="1:14" x14ac:dyDescent="0.25">
      <c r="A2113" s="20" t="s">
        <v>21424</v>
      </c>
      <c r="B2113">
        <v>8</v>
      </c>
      <c r="C2113" t="s">
        <v>21822</v>
      </c>
      <c r="D2113" t="s">
        <v>91</v>
      </c>
      <c r="E2113" t="s">
        <v>91</v>
      </c>
      <c r="F2113">
        <v>4</v>
      </c>
      <c r="G2113">
        <v>2014</v>
      </c>
      <c r="H2113" t="s">
        <v>34</v>
      </c>
      <c r="I2113">
        <v>1.19</v>
      </c>
      <c r="J2113">
        <v>0.88200000000000001</v>
      </c>
      <c r="K2113">
        <v>1.498</v>
      </c>
      <c r="L2113">
        <v>451</v>
      </c>
      <c r="M2113" t="s">
        <v>44</v>
      </c>
      <c r="N2113">
        <v>4.7088160934801104</v>
      </c>
    </row>
    <row r="2114" spans="1:14" x14ac:dyDescent="0.25">
      <c r="A2114" s="20" t="s">
        <v>21425</v>
      </c>
      <c r="B2114">
        <v>8</v>
      </c>
      <c r="C2114" t="s">
        <v>21822</v>
      </c>
      <c r="D2114" t="s">
        <v>91</v>
      </c>
      <c r="E2114" t="s">
        <v>91</v>
      </c>
      <c r="F2114">
        <v>2</v>
      </c>
      <c r="G2114">
        <v>2014</v>
      </c>
      <c r="H2114" t="s">
        <v>56</v>
      </c>
      <c r="I2114">
        <v>7.28</v>
      </c>
      <c r="J2114">
        <v>-7.9000000000000001E-2</v>
      </c>
      <c r="K2114">
        <v>14.638999999999999</v>
      </c>
      <c r="L2114">
        <v>63</v>
      </c>
      <c r="M2114" t="s">
        <v>44</v>
      </c>
      <c r="N2114">
        <v>12.5988157669742</v>
      </c>
    </row>
    <row r="2115" spans="1:14" x14ac:dyDescent="0.25">
      <c r="A2115" s="20" t="s">
        <v>21426</v>
      </c>
      <c r="B2115">
        <v>8</v>
      </c>
      <c r="C2115" t="s">
        <v>21822</v>
      </c>
      <c r="D2115" t="s">
        <v>91</v>
      </c>
      <c r="E2115" t="s">
        <v>91</v>
      </c>
      <c r="F2115">
        <v>3</v>
      </c>
      <c r="G2115">
        <v>2014</v>
      </c>
      <c r="H2115" t="s">
        <v>56</v>
      </c>
      <c r="I2115">
        <v>6.68</v>
      </c>
      <c r="J2115">
        <v>-0.34399999999999997</v>
      </c>
      <c r="K2115">
        <v>13.704000000000001</v>
      </c>
      <c r="L2115">
        <v>93</v>
      </c>
      <c r="M2115" t="s">
        <v>44</v>
      </c>
      <c r="N2115">
        <v>10.3695169473043</v>
      </c>
    </row>
    <row r="2116" spans="1:14" x14ac:dyDescent="0.25">
      <c r="A2116" s="20" t="s">
        <v>21427</v>
      </c>
      <c r="B2116">
        <v>8</v>
      </c>
      <c r="C2116" t="s">
        <v>21822</v>
      </c>
      <c r="D2116" t="s">
        <v>91</v>
      </c>
      <c r="E2116" t="s">
        <v>91</v>
      </c>
      <c r="F2116">
        <v>4</v>
      </c>
      <c r="G2116">
        <v>2014</v>
      </c>
      <c r="H2116" t="s">
        <v>56</v>
      </c>
      <c r="I2116">
        <v>2.54</v>
      </c>
      <c r="J2116">
        <v>-0.4</v>
      </c>
      <c r="K2116">
        <v>5.48</v>
      </c>
      <c r="L2116">
        <v>25</v>
      </c>
      <c r="M2116" t="s">
        <v>44</v>
      </c>
      <c r="N2116">
        <v>20</v>
      </c>
    </row>
    <row r="2117" spans="1:14" x14ac:dyDescent="0.25">
      <c r="A2117" s="20" t="s">
        <v>21428</v>
      </c>
      <c r="B2117">
        <v>8</v>
      </c>
      <c r="C2117" t="s">
        <v>21822</v>
      </c>
      <c r="D2117" t="s">
        <v>91</v>
      </c>
      <c r="E2117" t="s">
        <v>91</v>
      </c>
      <c r="F2117">
        <v>5</v>
      </c>
      <c r="G2117">
        <v>2014</v>
      </c>
      <c r="H2117" t="s">
        <v>56</v>
      </c>
      <c r="I2117">
        <v>5.93</v>
      </c>
      <c r="J2117">
        <v>0.32600000000000001</v>
      </c>
      <c r="K2117">
        <v>11.534000000000001</v>
      </c>
      <c r="L2117">
        <v>349</v>
      </c>
      <c r="M2117" t="s">
        <v>44</v>
      </c>
      <c r="N2117">
        <v>5.3528772757218901</v>
      </c>
    </row>
    <row r="2118" spans="1:14" x14ac:dyDescent="0.25">
      <c r="A2118" s="20" t="s">
        <v>21429</v>
      </c>
      <c r="B2118">
        <v>8</v>
      </c>
      <c r="C2118" t="s">
        <v>21822</v>
      </c>
      <c r="D2118" t="s">
        <v>91</v>
      </c>
      <c r="E2118" t="s">
        <v>91</v>
      </c>
      <c r="F2118">
        <v>5</v>
      </c>
      <c r="G2118">
        <v>2014</v>
      </c>
      <c r="H2118" t="s">
        <v>34</v>
      </c>
      <c r="I2118">
        <v>1.07</v>
      </c>
      <c r="J2118">
        <v>0.82299999999999995</v>
      </c>
      <c r="K2118">
        <v>1.3169999999999999</v>
      </c>
      <c r="L2118">
        <v>1026</v>
      </c>
      <c r="M2118" t="s">
        <v>44</v>
      </c>
      <c r="N2118">
        <v>3.1219527052723102</v>
      </c>
    </row>
    <row r="2119" spans="1:14" x14ac:dyDescent="0.25">
      <c r="A2119" s="20" t="s">
        <v>21430</v>
      </c>
      <c r="B2119">
        <v>8</v>
      </c>
      <c r="C2119" t="s">
        <v>21822</v>
      </c>
      <c r="D2119" t="s">
        <v>91</v>
      </c>
      <c r="E2119" t="s">
        <v>91</v>
      </c>
      <c r="F2119">
        <v>2</v>
      </c>
      <c r="G2119">
        <v>2014</v>
      </c>
      <c r="H2119" t="s">
        <v>57</v>
      </c>
      <c r="I2119">
        <v>1.27</v>
      </c>
      <c r="J2119">
        <v>0.23799999999999999</v>
      </c>
      <c r="K2119">
        <v>2.302</v>
      </c>
      <c r="L2119">
        <v>77</v>
      </c>
      <c r="M2119" t="s">
        <v>44</v>
      </c>
      <c r="N2119">
        <v>11.396057645963801</v>
      </c>
    </row>
    <row r="2120" spans="1:14" x14ac:dyDescent="0.25">
      <c r="A2120" s="20" t="s">
        <v>21431</v>
      </c>
      <c r="B2120">
        <v>8</v>
      </c>
      <c r="C2120" t="s">
        <v>21822</v>
      </c>
      <c r="D2120" t="s">
        <v>91</v>
      </c>
      <c r="E2120" t="s">
        <v>91</v>
      </c>
      <c r="F2120">
        <v>3</v>
      </c>
      <c r="G2120">
        <v>2014</v>
      </c>
      <c r="H2120" t="s">
        <v>57</v>
      </c>
      <c r="I2120">
        <v>1.1200000000000001</v>
      </c>
      <c r="J2120">
        <v>0.34200000000000003</v>
      </c>
      <c r="K2120">
        <v>1.8979999999999999</v>
      </c>
      <c r="L2120">
        <v>286</v>
      </c>
      <c r="M2120" t="s">
        <v>44</v>
      </c>
      <c r="N2120">
        <v>5.9131239598908296</v>
      </c>
    </row>
    <row r="2121" spans="1:14" x14ac:dyDescent="0.25">
      <c r="A2121" s="20" t="s">
        <v>21432</v>
      </c>
      <c r="B2121">
        <v>8</v>
      </c>
      <c r="C2121" t="s">
        <v>21822</v>
      </c>
      <c r="D2121" t="s">
        <v>91</v>
      </c>
      <c r="E2121" t="s">
        <v>91</v>
      </c>
      <c r="F2121">
        <v>4</v>
      </c>
      <c r="G2121">
        <v>2014</v>
      </c>
      <c r="H2121" t="s">
        <v>57</v>
      </c>
      <c r="I2121">
        <v>1.24</v>
      </c>
      <c r="J2121">
        <v>0.376</v>
      </c>
      <c r="K2121">
        <v>2.1040000000000001</v>
      </c>
      <c r="L2121">
        <v>263</v>
      </c>
      <c r="M2121" t="s">
        <v>44</v>
      </c>
      <c r="N2121">
        <v>6.1662641597820702</v>
      </c>
    </row>
    <row r="2122" spans="1:14" x14ac:dyDescent="0.25">
      <c r="A2122" s="20" t="s">
        <v>21433</v>
      </c>
      <c r="B2122">
        <v>8</v>
      </c>
      <c r="C2122" t="s">
        <v>21822</v>
      </c>
      <c r="D2122" t="s">
        <v>91</v>
      </c>
      <c r="E2122" t="s">
        <v>91</v>
      </c>
      <c r="F2122">
        <v>5</v>
      </c>
      <c r="G2122">
        <v>2014</v>
      </c>
      <c r="H2122" t="s">
        <v>57</v>
      </c>
      <c r="I2122">
        <v>1.28</v>
      </c>
      <c r="J2122">
        <v>0.38500000000000001</v>
      </c>
      <c r="K2122">
        <v>2.1749999999999998</v>
      </c>
      <c r="L2122">
        <v>264</v>
      </c>
      <c r="M2122" t="s">
        <v>44</v>
      </c>
      <c r="N2122">
        <v>6.1545745489666404</v>
      </c>
    </row>
    <row r="2123" spans="1:14" x14ac:dyDescent="0.25">
      <c r="A2123" s="20" t="s">
        <v>21434</v>
      </c>
      <c r="B2123">
        <v>8</v>
      </c>
      <c r="C2123" t="s">
        <v>21822</v>
      </c>
      <c r="D2123" t="s">
        <v>91</v>
      </c>
      <c r="E2123" t="s">
        <v>91</v>
      </c>
      <c r="F2123">
        <v>2</v>
      </c>
      <c r="G2123">
        <v>2014</v>
      </c>
      <c r="H2123" t="s">
        <v>58</v>
      </c>
      <c r="I2123">
        <v>0.62</v>
      </c>
      <c r="J2123">
        <v>0.36499999999999999</v>
      </c>
      <c r="K2123">
        <v>0.875</v>
      </c>
      <c r="L2123">
        <v>174</v>
      </c>
      <c r="M2123" t="s">
        <v>44</v>
      </c>
      <c r="N2123">
        <v>7.58098043578903</v>
      </c>
    </row>
    <row r="2124" spans="1:14" x14ac:dyDescent="0.25">
      <c r="A2124" s="20" t="s">
        <v>21435</v>
      </c>
      <c r="B2124">
        <v>8</v>
      </c>
      <c r="C2124" t="s">
        <v>21822</v>
      </c>
      <c r="D2124" t="s">
        <v>91</v>
      </c>
      <c r="E2124" t="s">
        <v>91</v>
      </c>
      <c r="F2124">
        <v>3</v>
      </c>
      <c r="G2124">
        <v>2014</v>
      </c>
      <c r="H2124" t="s">
        <v>58</v>
      </c>
      <c r="I2124">
        <v>0.92</v>
      </c>
      <c r="J2124">
        <v>0.56100000000000005</v>
      </c>
      <c r="K2124">
        <v>1.2789999999999999</v>
      </c>
      <c r="L2124">
        <v>485</v>
      </c>
      <c r="M2124" t="s">
        <v>44</v>
      </c>
      <c r="N2124">
        <v>4.5407660918649997</v>
      </c>
    </row>
    <row r="2125" spans="1:14" x14ac:dyDescent="0.25">
      <c r="A2125" s="20" t="s">
        <v>21436</v>
      </c>
      <c r="B2125">
        <v>8</v>
      </c>
      <c r="C2125" t="s">
        <v>21822</v>
      </c>
      <c r="D2125" t="s">
        <v>91</v>
      </c>
      <c r="E2125" t="s">
        <v>91</v>
      </c>
      <c r="F2125">
        <v>4</v>
      </c>
      <c r="G2125">
        <v>2014</v>
      </c>
      <c r="H2125" t="s">
        <v>58</v>
      </c>
      <c r="I2125">
        <v>0.91</v>
      </c>
      <c r="J2125">
        <v>0.58599999999999997</v>
      </c>
      <c r="K2125">
        <v>1.234</v>
      </c>
      <c r="L2125">
        <v>859</v>
      </c>
      <c r="M2125" t="s">
        <v>44</v>
      </c>
      <c r="N2125">
        <v>3.4119559696746999</v>
      </c>
    </row>
    <row r="2126" spans="1:14" x14ac:dyDescent="0.25">
      <c r="A2126" s="20" t="s">
        <v>21437</v>
      </c>
      <c r="B2126">
        <v>8</v>
      </c>
      <c r="C2126" t="s">
        <v>21822</v>
      </c>
      <c r="D2126" t="s">
        <v>91</v>
      </c>
      <c r="E2126" t="s">
        <v>91</v>
      </c>
      <c r="F2126">
        <v>5</v>
      </c>
      <c r="G2126">
        <v>2014</v>
      </c>
      <c r="H2126" t="s">
        <v>58</v>
      </c>
      <c r="I2126">
        <v>0.95</v>
      </c>
      <c r="J2126">
        <v>0.629</v>
      </c>
      <c r="K2126">
        <v>1.2709999999999999</v>
      </c>
      <c r="L2126">
        <v>1096</v>
      </c>
      <c r="M2126" t="s">
        <v>44</v>
      </c>
      <c r="N2126">
        <v>3.0206104666508899</v>
      </c>
    </row>
    <row r="2127" spans="1:14" x14ac:dyDescent="0.25">
      <c r="A2127" s="20" t="s">
        <v>21438</v>
      </c>
      <c r="B2127">
        <v>8</v>
      </c>
      <c r="C2127" t="s">
        <v>21822</v>
      </c>
      <c r="D2127" t="s">
        <v>91</v>
      </c>
      <c r="E2127" t="s">
        <v>91</v>
      </c>
      <c r="F2127">
        <v>2</v>
      </c>
      <c r="G2127">
        <v>2014</v>
      </c>
      <c r="H2127" t="s">
        <v>59</v>
      </c>
      <c r="I2127" t="s">
        <v>44</v>
      </c>
      <c r="J2127" t="s">
        <v>44</v>
      </c>
      <c r="K2127" t="s">
        <v>44</v>
      </c>
      <c r="L2127">
        <v>33</v>
      </c>
      <c r="M2127" t="s">
        <v>44</v>
      </c>
      <c r="N2127">
        <v>17.407765595569799</v>
      </c>
    </row>
    <row r="2128" spans="1:14" x14ac:dyDescent="0.25">
      <c r="A2128" s="20" t="s">
        <v>21439</v>
      </c>
      <c r="B2128">
        <v>8</v>
      </c>
      <c r="C2128" t="s">
        <v>21822</v>
      </c>
      <c r="D2128" t="s">
        <v>91</v>
      </c>
      <c r="E2128" t="s">
        <v>91</v>
      </c>
      <c r="F2128">
        <v>3</v>
      </c>
      <c r="G2128">
        <v>2014</v>
      </c>
      <c r="H2128" t="s">
        <v>59</v>
      </c>
      <c r="I2128" t="s">
        <v>44</v>
      </c>
      <c r="J2128" t="s">
        <v>44</v>
      </c>
      <c r="K2128" t="s">
        <v>44</v>
      </c>
      <c r="L2128">
        <v>39</v>
      </c>
      <c r="M2128" t="s">
        <v>44</v>
      </c>
      <c r="N2128">
        <v>16.012815380508702</v>
      </c>
    </row>
    <row r="2129" spans="1:14" x14ac:dyDescent="0.25">
      <c r="A2129" s="20" t="s">
        <v>21440</v>
      </c>
      <c r="B2129">
        <v>8</v>
      </c>
      <c r="C2129" t="s">
        <v>21822</v>
      </c>
      <c r="D2129" t="s">
        <v>91</v>
      </c>
      <c r="E2129" t="s">
        <v>91</v>
      </c>
      <c r="F2129">
        <v>4</v>
      </c>
      <c r="G2129">
        <v>2014</v>
      </c>
      <c r="H2129" t="s">
        <v>59</v>
      </c>
      <c r="I2129" t="s">
        <v>44</v>
      </c>
      <c r="J2129" t="s">
        <v>44</v>
      </c>
      <c r="K2129" t="s">
        <v>44</v>
      </c>
      <c r="L2129">
        <v>164</v>
      </c>
      <c r="M2129" t="s">
        <v>44</v>
      </c>
      <c r="N2129">
        <v>7.8086880944303001</v>
      </c>
    </row>
    <row r="2130" spans="1:14" x14ac:dyDescent="0.25">
      <c r="A2130" s="20" t="s">
        <v>21441</v>
      </c>
      <c r="B2130">
        <v>8</v>
      </c>
      <c r="C2130" t="s">
        <v>21822</v>
      </c>
      <c r="D2130" t="s">
        <v>91</v>
      </c>
      <c r="E2130" t="s">
        <v>91</v>
      </c>
      <c r="F2130">
        <v>5</v>
      </c>
      <c r="G2130">
        <v>2014</v>
      </c>
      <c r="H2130" t="s">
        <v>59</v>
      </c>
      <c r="I2130" t="s">
        <v>44</v>
      </c>
      <c r="J2130" t="s">
        <v>44</v>
      </c>
      <c r="K2130" t="s">
        <v>44</v>
      </c>
      <c r="L2130">
        <v>61</v>
      </c>
      <c r="M2130" t="s">
        <v>44</v>
      </c>
      <c r="N2130">
        <v>12.8036879932896</v>
      </c>
    </row>
    <row r="2131" spans="1:14" x14ac:dyDescent="0.25">
      <c r="A2131" s="20" t="s">
        <v>21442</v>
      </c>
      <c r="B2131">
        <v>8</v>
      </c>
      <c r="C2131" t="s">
        <v>21822</v>
      </c>
      <c r="D2131" t="s">
        <v>91</v>
      </c>
      <c r="E2131" t="s">
        <v>91</v>
      </c>
      <c r="F2131">
        <v>2</v>
      </c>
      <c r="G2131">
        <v>2014</v>
      </c>
      <c r="H2131" t="s">
        <v>60</v>
      </c>
      <c r="I2131">
        <v>0.9</v>
      </c>
      <c r="J2131">
        <v>0.68100000000000005</v>
      </c>
      <c r="K2131">
        <v>1.119</v>
      </c>
      <c r="L2131">
        <v>731</v>
      </c>
      <c r="M2131" t="s">
        <v>44</v>
      </c>
      <c r="N2131">
        <v>3.69863360727655</v>
      </c>
    </row>
    <row r="2132" spans="1:14" x14ac:dyDescent="0.25">
      <c r="A2132" s="20" t="s">
        <v>21443</v>
      </c>
      <c r="B2132">
        <v>8</v>
      </c>
      <c r="C2132" t="s">
        <v>21822</v>
      </c>
      <c r="D2132" t="s">
        <v>91</v>
      </c>
      <c r="E2132" t="s">
        <v>91</v>
      </c>
      <c r="F2132">
        <v>3</v>
      </c>
      <c r="G2132">
        <v>2014</v>
      </c>
      <c r="H2132" t="s">
        <v>60</v>
      </c>
      <c r="I2132">
        <v>0.97</v>
      </c>
      <c r="J2132">
        <v>0.74299999999999999</v>
      </c>
      <c r="K2132">
        <v>1.1970000000000001</v>
      </c>
      <c r="L2132">
        <v>895</v>
      </c>
      <c r="M2132" t="s">
        <v>44</v>
      </c>
      <c r="N2132">
        <v>3.3426313523243798</v>
      </c>
    </row>
    <row r="2133" spans="1:14" x14ac:dyDescent="0.25">
      <c r="A2133" s="20" t="s">
        <v>21444</v>
      </c>
      <c r="B2133">
        <v>8</v>
      </c>
      <c r="C2133" t="s">
        <v>21822</v>
      </c>
      <c r="D2133" t="s">
        <v>91</v>
      </c>
      <c r="E2133" t="s">
        <v>91</v>
      </c>
      <c r="F2133">
        <v>4</v>
      </c>
      <c r="G2133">
        <v>2014</v>
      </c>
      <c r="H2133" t="s">
        <v>60</v>
      </c>
      <c r="I2133">
        <v>0.9</v>
      </c>
      <c r="J2133">
        <v>0.7</v>
      </c>
      <c r="K2133">
        <v>1.1000000000000001</v>
      </c>
      <c r="L2133">
        <v>822</v>
      </c>
      <c r="M2133" t="s">
        <v>44</v>
      </c>
      <c r="N2133">
        <v>3.4879005320757801</v>
      </c>
    </row>
    <row r="2134" spans="1:14" x14ac:dyDescent="0.25">
      <c r="A2134" s="20" t="s">
        <v>21445</v>
      </c>
      <c r="B2134">
        <v>8</v>
      </c>
      <c r="C2134" t="s">
        <v>21822</v>
      </c>
      <c r="D2134" t="s">
        <v>91</v>
      </c>
      <c r="E2134" t="s">
        <v>91</v>
      </c>
      <c r="F2134">
        <v>5</v>
      </c>
      <c r="G2134">
        <v>2014</v>
      </c>
      <c r="H2134" t="s">
        <v>60</v>
      </c>
      <c r="I2134">
        <v>1.03</v>
      </c>
      <c r="J2134">
        <v>0.79800000000000004</v>
      </c>
      <c r="K2134">
        <v>1.262</v>
      </c>
      <c r="L2134">
        <v>542</v>
      </c>
      <c r="M2134" t="s">
        <v>44</v>
      </c>
      <c r="N2134">
        <v>4.2953677958755803</v>
      </c>
    </row>
    <row r="2135" spans="1:14" x14ac:dyDescent="0.25">
      <c r="A2135" s="20" t="s">
        <v>21446</v>
      </c>
      <c r="B2135">
        <v>8</v>
      </c>
      <c r="C2135" t="s">
        <v>21822</v>
      </c>
      <c r="D2135" t="s">
        <v>91</v>
      </c>
      <c r="E2135" t="s">
        <v>91</v>
      </c>
      <c r="F2135">
        <v>2</v>
      </c>
      <c r="G2135">
        <v>2014</v>
      </c>
      <c r="H2135" t="s">
        <v>61</v>
      </c>
      <c r="I2135" t="s">
        <v>44</v>
      </c>
      <c r="J2135" t="s">
        <v>44</v>
      </c>
      <c r="K2135" t="s">
        <v>44</v>
      </c>
      <c r="L2135">
        <v>46</v>
      </c>
      <c r="M2135" t="s">
        <v>44</v>
      </c>
      <c r="N2135">
        <v>14.7441956154897</v>
      </c>
    </row>
    <row r="2136" spans="1:14" x14ac:dyDescent="0.25">
      <c r="A2136" s="20" t="s">
        <v>21447</v>
      </c>
      <c r="B2136">
        <v>8</v>
      </c>
      <c r="C2136" t="s">
        <v>21822</v>
      </c>
      <c r="D2136" t="s">
        <v>91</v>
      </c>
      <c r="E2136" t="s">
        <v>91</v>
      </c>
      <c r="F2136">
        <v>3</v>
      </c>
      <c r="G2136">
        <v>2014</v>
      </c>
      <c r="H2136" t="s">
        <v>61</v>
      </c>
      <c r="I2136" t="s">
        <v>44</v>
      </c>
      <c r="J2136" t="s">
        <v>44</v>
      </c>
      <c r="K2136" t="s">
        <v>44</v>
      </c>
      <c r="L2136">
        <v>59</v>
      </c>
      <c r="M2136" t="s">
        <v>44</v>
      </c>
      <c r="N2136">
        <v>13.018891098082401</v>
      </c>
    </row>
    <row r="2137" spans="1:14" x14ac:dyDescent="0.25">
      <c r="A2137" s="20" t="s">
        <v>21448</v>
      </c>
      <c r="B2137">
        <v>8</v>
      </c>
      <c r="C2137" t="s">
        <v>21822</v>
      </c>
      <c r="D2137" t="s">
        <v>91</v>
      </c>
      <c r="E2137" t="s">
        <v>91</v>
      </c>
      <c r="F2137">
        <v>4</v>
      </c>
      <c r="G2137">
        <v>2014</v>
      </c>
      <c r="H2137" t="s">
        <v>61</v>
      </c>
      <c r="I2137" t="s">
        <v>44</v>
      </c>
      <c r="J2137" t="s">
        <v>44</v>
      </c>
      <c r="K2137" t="s">
        <v>44</v>
      </c>
      <c r="L2137">
        <v>138</v>
      </c>
      <c r="M2137" t="s">
        <v>44</v>
      </c>
      <c r="N2137">
        <v>8.5125653075874901</v>
      </c>
    </row>
    <row r="2138" spans="1:14" x14ac:dyDescent="0.25">
      <c r="A2138" s="20" t="s">
        <v>21449</v>
      </c>
      <c r="B2138">
        <v>8</v>
      </c>
      <c r="C2138" t="s">
        <v>21822</v>
      </c>
      <c r="D2138" t="s">
        <v>91</v>
      </c>
      <c r="E2138" t="s">
        <v>91</v>
      </c>
      <c r="F2138">
        <v>5</v>
      </c>
      <c r="G2138">
        <v>2014</v>
      </c>
      <c r="H2138" t="s">
        <v>61</v>
      </c>
      <c r="I2138" t="s">
        <v>44</v>
      </c>
      <c r="J2138" t="s">
        <v>44</v>
      </c>
      <c r="K2138" t="s">
        <v>44</v>
      </c>
      <c r="L2138">
        <v>27</v>
      </c>
      <c r="M2138" t="s">
        <v>44</v>
      </c>
      <c r="N2138">
        <v>19.245008972987499</v>
      </c>
    </row>
    <row r="2139" spans="1:14" x14ac:dyDescent="0.25">
      <c r="A2139" s="20" t="s">
        <v>21450</v>
      </c>
      <c r="B2139">
        <v>8</v>
      </c>
      <c r="C2139" t="s">
        <v>21822</v>
      </c>
      <c r="D2139" t="s">
        <v>91</v>
      </c>
      <c r="E2139" t="s">
        <v>91</v>
      </c>
      <c r="F2139">
        <v>2</v>
      </c>
      <c r="G2139">
        <v>2014</v>
      </c>
      <c r="H2139" t="s">
        <v>62</v>
      </c>
      <c r="I2139" t="s">
        <v>44</v>
      </c>
      <c r="J2139" t="s">
        <v>44</v>
      </c>
      <c r="K2139" t="s">
        <v>44</v>
      </c>
      <c r="L2139">
        <v>53</v>
      </c>
      <c r="M2139" t="s">
        <v>44</v>
      </c>
      <c r="N2139">
        <v>13.7360563948689</v>
      </c>
    </row>
    <row r="2140" spans="1:14" x14ac:dyDescent="0.25">
      <c r="A2140" s="20" t="s">
        <v>21451</v>
      </c>
      <c r="B2140">
        <v>8</v>
      </c>
      <c r="C2140" t="s">
        <v>21822</v>
      </c>
      <c r="D2140" t="s">
        <v>91</v>
      </c>
      <c r="E2140" t="s">
        <v>91</v>
      </c>
      <c r="F2140">
        <v>3</v>
      </c>
      <c r="G2140">
        <v>2014</v>
      </c>
      <c r="H2140" t="s">
        <v>62</v>
      </c>
      <c r="I2140" t="s">
        <v>44</v>
      </c>
      <c r="J2140" t="s">
        <v>44</v>
      </c>
      <c r="K2140" t="s">
        <v>44</v>
      </c>
      <c r="L2140">
        <v>58</v>
      </c>
      <c r="M2140" t="s">
        <v>44</v>
      </c>
      <c r="N2140">
        <v>13.130643285972299</v>
      </c>
    </row>
    <row r="2141" spans="1:14" x14ac:dyDescent="0.25">
      <c r="A2141" s="20" t="s">
        <v>21452</v>
      </c>
      <c r="B2141">
        <v>8</v>
      </c>
      <c r="C2141" t="s">
        <v>21822</v>
      </c>
      <c r="D2141" t="s">
        <v>91</v>
      </c>
      <c r="E2141" t="s">
        <v>91</v>
      </c>
      <c r="F2141">
        <v>4</v>
      </c>
      <c r="G2141">
        <v>2014</v>
      </c>
      <c r="H2141" t="s">
        <v>62</v>
      </c>
      <c r="I2141" t="s">
        <v>44</v>
      </c>
      <c r="J2141" t="s">
        <v>44</v>
      </c>
      <c r="K2141" t="s">
        <v>44</v>
      </c>
      <c r="L2141">
        <v>135</v>
      </c>
      <c r="M2141" t="s">
        <v>44</v>
      </c>
      <c r="N2141">
        <v>8.6066296582387007</v>
      </c>
    </row>
    <row r="2142" spans="1:14" x14ac:dyDescent="0.25">
      <c r="A2142" s="20" t="s">
        <v>21453</v>
      </c>
      <c r="B2142">
        <v>8</v>
      </c>
      <c r="C2142" t="s">
        <v>21822</v>
      </c>
      <c r="D2142" t="s">
        <v>91</v>
      </c>
      <c r="E2142" t="s">
        <v>91</v>
      </c>
      <c r="F2142">
        <v>5</v>
      </c>
      <c r="G2142">
        <v>2014</v>
      </c>
      <c r="H2142" t="s">
        <v>62</v>
      </c>
      <c r="I2142" t="s">
        <v>44</v>
      </c>
      <c r="J2142" t="s">
        <v>44</v>
      </c>
      <c r="K2142" t="s">
        <v>44</v>
      </c>
      <c r="L2142">
        <v>281</v>
      </c>
      <c r="M2142" t="s">
        <v>44</v>
      </c>
      <c r="N2142">
        <v>5.9654998627189402</v>
      </c>
    </row>
    <row r="2143" spans="1:14" x14ac:dyDescent="0.25">
      <c r="A2143" s="20" t="s">
        <v>21454</v>
      </c>
      <c r="B2143">
        <v>8</v>
      </c>
      <c r="C2143" t="s">
        <v>21822</v>
      </c>
      <c r="D2143" t="s">
        <v>91</v>
      </c>
      <c r="E2143" t="s">
        <v>91</v>
      </c>
      <c r="F2143">
        <v>2</v>
      </c>
      <c r="G2143">
        <v>2014</v>
      </c>
      <c r="H2143" t="s">
        <v>75</v>
      </c>
      <c r="I2143">
        <v>0.996</v>
      </c>
      <c r="J2143">
        <v>0.9</v>
      </c>
      <c r="K2143">
        <v>1.1000000000000001</v>
      </c>
      <c r="L2143" t="s">
        <v>44</v>
      </c>
      <c r="M2143" t="s">
        <v>44</v>
      </c>
      <c r="N2143">
        <v>-99</v>
      </c>
    </row>
    <row r="2144" spans="1:14" x14ac:dyDescent="0.25">
      <c r="A2144" s="20" t="s">
        <v>21455</v>
      </c>
      <c r="B2144">
        <v>8</v>
      </c>
      <c r="C2144" t="s">
        <v>21822</v>
      </c>
      <c r="D2144" t="s">
        <v>91</v>
      </c>
      <c r="E2144" t="s">
        <v>91</v>
      </c>
      <c r="F2144">
        <v>3</v>
      </c>
      <c r="G2144">
        <v>2014</v>
      </c>
      <c r="H2144" t="s">
        <v>75</v>
      </c>
      <c r="I2144">
        <v>1.0880000000000001</v>
      </c>
      <c r="J2144">
        <v>1</v>
      </c>
      <c r="K2144">
        <v>1.2</v>
      </c>
      <c r="L2144" t="s">
        <v>44</v>
      </c>
      <c r="M2144" t="s">
        <v>44</v>
      </c>
      <c r="N2144">
        <v>-99</v>
      </c>
    </row>
    <row r="2145" spans="1:14" x14ac:dyDescent="0.25">
      <c r="A2145" s="20" t="s">
        <v>21456</v>
      </c>
      <c r="B2145">
        <v>8</v>
      </c>
      <c r="C2145" t="s">
        <v>21822</v>
      </c>
      <c r="D2145" t="s">
        <v>91</v>
      </c>
      <c r="E2145" t="s">
        <v>91</v>
      </c>
      <c r="F2145">
        <v>4</v>
      </c>
      <c r="G2145">
        <v>2014</v>
      </c>
      <c r="H2145" t="s">
        <v>75</v>
      </c>
      <c r="I2145">
        <v>1.03</v>
      </c>
      <c r="J2145">
        <v>0.9</v>
      </c>
      <c r="K2145">
        <v>1.1000000000000001</v>
      </c>
      <c r="L2145" t="s">
        <v>44</v>
      </c>
      <c r="M2145" t="s">
        <v>44</v>
      </c>
      <c r="N2145">
        <v>-99</v>
      </c>
    </row>
    <row r="2146" spans="1:14" x14ac:dyDescent="0.25">
      <c r="A2146" s="20" t="s">
        <v>21457</v>
      </c>
      <c r="B2146">
        <v>8</v>
      </c>
      <c r="C2146" t="s">
        <v>21822</v>
      </c>
      <c r="D2146" t="s">
        <v>91</v>
      </c>
      <c r="E2146" t="s">
        <v>91</v>
      </c>
      <c r="F2146">
        <v>5</v>
      </c>
      <c r="G2146">
        <v>2014</v>
      </c>
      <c r="H2146" t="s">
        <v>75</v>
      </c>
      <c r="I2146">
        <v>1.117</v>
      </c>
      <c r="J2146">
        <v>1</v>
      </c>
      <c r="K2146">
        <v>1.2</v>
      </c>
      <c r="L2146" t="s">
        <v>44</v>
      </c>
      <c r="M2146" t="s">
        <v>44</v>
      </c>
      <c r="N2146">
        <v>-99</v>
      </c>
    </row>
    <row r="2147" spans="1:14" x14ac:dyDescent="0.25">
      <c r="A2147" s="20" t="s">
        <v>21458</v>
      </c>
      <c r="B2147">
        <v>8</v>
      </c>
      <c r="C2147" t="s">
        <v>21822</v>
      </c>
      <c r="D2147" t="s">
        <v>91</v>
      </c>
      <c r="E2147" t="s">
        <v>91</v>
      </c>
      <c r="F2147">
        <v>2</v>
      </c>
      <c r="G2147">
        <v>2014</v>
      </c>
      <c r="H2147" t="s">
        <v>43</v>
      </c>
      <c r="I2147">
        <v>1.22</v>
      </c>
      <c r="J2147">
        <v>0.54500000000000004</v>
      </c>
      <c r="K2147">
        <v>1.895</v>
      </c>
      <c r="L2147">
        <v>196</v>
      </c>
      <c r="M2147" t="s">
        <v>44</v>
      </c>
      <c r="N2147">
        <v>7.1428571428571397</v>
      </c>
    </row>
    <row r="2148" spans="1:14" x14ac:dyDescent="0.25">
      <c r="A2148" s="20" t="s">
        <v>21459</v>
      </c>
      <c r="B2148">
        <v>8</v>
      </c>
      <c r="C2148" t="s">
        <v>21822</v>
      </c>
      <c r="D2148" t="s">
        <v>91</v>
      </c>
      <c r="E2148" t="s">
        <v>91</v>
      </c>
      <c r="F2148">
        <v>3</v>
      </c>
      <c r="G2148">
        <v>2014</v>
      </c>
      <c r="H2148" t="s">
        <v>43</v>
      </c>
      <c r="I2148">
        <v>1.79</v>
      </c>
      <c r="J2148">
        <v>0.89</v>
      </c>
      <c r="K2148">
        <v>2.69</v>
      </c>
      <c r="L2148">
        <v>422</v>
      </c>
      <c r="M2148" t="s">
        <v>44</v>
      </c>
      <c r="N2148">
        <v>4.8679238351123502</v>
      </c>
    </row>
    <row r="2149" spans="1:14" x14ac:dyDescent="0.25">
      <c r="A2149" s="20" t="s">
        <v>21460</v>
      </c>
      <c r="B2149">
        <v>8</v>
      </c>
      <c r="C2149" t="s">
        <v>21822</v>
      </c>
      <c r="D2149" t="s">
        <v>91</v>
      </c>
      <c r="E2149" t="s">
        <v>91</v>
      </c>
      <c r="F2149">
        <v>4</v>
      </c>
      <c r="G2149">
        <v>2014</v>
      </c>
      <c r="H2149" t="s">
        <v>43</v>
      </c>
      <c r="I2149">
        <v>1.88</v>
      </c>
      <c r="J2149">
        <v>0.98199999999999998</v>
      </c>
      <c r="K2149">
        <v>2.778</v>
      </c>
      <c r="L2149">
        <v>648</v>
      </c>
      <c r="M2149" t="s">
        <v>44</v>
      </c>
      <c r="N2149">
        <v>3.9283710065919299</v>
      </c>
    </row>
    <row r="2150" spans="1:14" x14ac:dyDescent="0.25">
      <c r="A2150" s="20" t="s">
        <v>21461</v>
      </c>
      <c r="B2150">
        <v>8</v>
      </c>
      <c r="C2150" t="s">
        <v>21822</v>
      </c>
      <c r="D2150" t="s">
        <v>91</v>
      </c>
      <c r="E2150" t="s">
        <v>91</v>
      </c>
      <c r="F2150">
        <v>5</v>
      </c>
      <c r="G2150">
        <v>2014</v>
      </c>
      <c r="H2150" t="s">
        <v>43</v>
      </c>
      <c r="I2150">
        <v>1.96</v>
      </c>
      <c r="J2150">
        <v>1.048</v>
      </c>
      <c r="K2150">
        <v>2.8719999999999999</v>
      </c>
      <c r="L2150">
        <v>749</v>
      </c>
      <c r="M2150" t="s">
        <v>44</v>
      </c>
      <c r="N2150">
        <v>3.65392047620935</v>
      </c>
    </row>
    <row r="2151" spans="1:14" x14ac:dyDescent="0.25">
      <c r="A2151" s="20" t="s">
        <v>21462</v>
      </c>
      <c r="B2151">
        <v>8</v>
      </c>
      <c r="C2151" t="s">
        <v>21822</v>
      </c>
      <c r="D2151" t="s">
        <v>91</v>
      </c>
      <c r="E2151" t="s">
        <v>91</v>
      </c>
      <c r="F2151">
        <v>2</v>
      </c>
      <c r="G2151">
        <v>2014</v>
      </c>
      <c r="H2151" t="s">
        <v>45</v>
      </c>
      <c r="I2151">
        <v>1.04</v>
      </c>
      <c r="J2151">
        <v>0.57599999999999996</v>
      </c>
      <c r="K2151">
        <v>1.504</v>
      </c>
      <c r="L2151">
        <v>449</v>
      </c>
      <c r="M2151" t="s">
        <v>44</v>
      </c>
      <c r="N2151">
        <v>4.7192917818300897</v>
      </c>
    </row>
    <row r="2152" spans="1:14" x14ac:dyDescent="0.25">
      <c r="A2152" s="20" t="s">
        <v>15395</v>
      </c>
      <c r="B2152">
        <v>8</v>
      </c>
      <c r="C2152" t="s">
        <v>21822</v>
      </c>
      <c r="D2152" t="s">
        <v>91</v>
      </c>
      <c r="E2152" t="s">
        <v>91</v>
      </c>
      <c r="F2152">
        <v>3</v>
      </c>
      <c r="G2152">
        <v>2014</v>
      </c>
      <c r="H2152" t="s">
        <v>45</v>
      </c>
      <c r="I2152">
        <v>0.85</v>
      </c>
      <c r="J2152">
        <v>0.45900000000000002</v>
      </c>
      <c r="K2152">
        <v>1.2410000000000001</v>
      </c>
      <c r="L2152">
        <v>385</v>
      </c>
      <c r="M2152" t="s">
        <v>44</v>
      </c>
      <c r="N2152">
        <v>5.0964719143762602</v>
      </c>
    </row>
    <row r="2153" spans="1:14" x14ac:dyDescent="0.25">
      <c r="A2153" s="20" t="s">
        <v>15400</v>
      </c>
      <c r="B2153">
        <v>8</v>
      </c>
      <c r="C2153" t="s">
        <v>21822</v>
      </c>
      <c r="D2153" t="s">
        <v>91</v>
      </c>
      <c r="E2153" t="s">
        <v>91</v>
      </c>
      <c r="F2153">
        <v>4</v>
      </c>
      <c r="G2153">
        <v>2014</v>
      </c>
      <c r="H2153" t="s">
        <v>45</v>
      </c>
      <c r="I2153">
        <v>1.1200000000000001</v>
      </c>
      <c r="J2153">
        <v>0.67300000000000004</v>
      </c>
      <c r="K2153">
        <v>1.5669999999999999</v>
      </c>
      <c r="L2153">
        <v>602</v>
      </c>
      <c r="M2153" t="s">
        <v>44</v>
      </c>
      <c r="N2153">
        <v>4.0756957296961103</v>
      </c>
    </row>
    <row r="2154" spans="1:14" x14ac:dyDescent="0.25">
      <c r="A2154" s="20" t="s">
        <v>15392</v>
      </c>
      <c r="B2154">
        <v>8</v>
      </c>
      <c r="C2154" t="s">
        <v>21822</v>
      </c>
      <c r="D2154" t="s">
        <v>91</v>
      </c>
      <c r="E2154" t="s">
        <v>91</v>
      </c>
      <c r="F2154">
        <v>5</v>
      </c>
      <c r="G2154">
        <v>2014</v>
      </c>
      <c r="H2154" t="s">
        <v>45</v>
      </c>
      <c r="I2154">
        <v>1.77</v>
      </c>
      <c r="J2154">
        <v>1.0389999999999999</v>
      </c>
      <c r="K2154">
        <v>2.5009999999999999</v>
      </c>
      <c r="L2154">
        <v>208</v>
      </c>
      <c r="M2154" t="s">
        <v>44</v>
      </c>
      <c r="N2154">
        <v>6.9337524528153596</v>
      </c>
    </row>
    <row r="2155" spans="1:14" x14ac:dyDescent="0.25">
      <c r="A2155" s="20" t="s">
        <v>21463</v>
      </c>
      <c r="B2155">
        <v>8</v>
      </c>
      <c r="C2155" t="s">
        <v>21822</v>
      </c>
      <c r="D2155" t="s">
        <v>91</v>
      </c>
      <c r="E2155" t="s">
        <v>91</v>
      </c>
      <c r="F2155">
        <v>2</v>
      </c>
      <c r="G2155">
        <v>2014</v>
      </c>
      <c r="H2155" t="s">
        <v>46</v>
      </c>
      <c r="I2155">
        <v>0.96</v>
      </c>
      <c r="J2155">
        <v>0.50700000000000001</v>
      </c>
      <c r="K2155">
        <v>1.413</v>
      </c>
      <c r="L2155">
        <v>193</v>
      </c>
      <c r="M2155" t="s">
        <v>44</v>
      </c>
      <c r="N2155">
        <v>7.1981575074869504</v>
      </c>
    </row>
    <row r="2156" spans="1:14" x14ac:dyDescent="0.25">
      <c r="A2156" s="20" t="s">
        <v>15406</v>
      </c>
      <c r="B2156">
        <v>8</v>
      </c>
      <c r="C2156" t="s">
        <v>21822</v>
      </c>
      <c r="D2156" t="s">
        <v>91</v>
      </c>
      <c r="E2156" t="s">
        <v>91</v>
      </c>
      <c r="F2156">
        <v>3</v>
      </c>
      <c r="G2156">
        <v>2014</v>
      </c>
      <c r="H2156" t="s">
        <v>46</v>
      </c>
      <c r="I2156">
        <v>1.17</v>
      </c>
      <c r="J2156">
        <v>0.753</v>
      </c>
      <c r="K2156">
        <v>1.587</v>
      </c>
      <c r="L2156">
        <v>333</v>
      </c>
      <c r="M2156" t="s">
        <v>44</v>
      </c>
      <c r="N2156">
        <v>5.4799662435119103</v>
      </c>
    </row>
    <row r="2157" spans="1:14" x14ac:dyDescent="0.25">
      <c r="A2157" s="20" t="s">
        <v>15411</v>
      </c>
      <c r="B2157">
        <v>8</v>
      </c>
      <c r="C2157" t="s">
        <v>21822</v>
      </c>
      <c r="D2157" t="s">
        <v>91</v>
      </c>
      <c r="E2157" t="s">
        <v>91</v>
      </c>
      <c r="F2157">
        <v>4</v>
      </c>
      <c r="G2157">
        <v>2014</v>
      </c>
      <c r="H2157" t="s">
        <v>46</v>
      </c>
      <c r="I2157">
        <v>1.0900000000000001</v>
      </c>
      <c r="J2157">
        <v>0.73899999999999999</v>
      </c>
      <c r="K2157">
        <v>1.4410000000000001</v>
      </c>
      <c r="L2157">
        <v>279</v>
      </c>
      <c r="M2157" t="s">
        <v>44</v>
      </c>
      <c r="N2157">
        <v>5.9868434008925</v>
      </c>
    </row>
    <row r="2158" spans="1:14" x14ac:dyDescent="0.25">
      <c r="A2158" s="20" t="s">
        <v>15403</v>
      </c>
      <c r="B2158">
        <v>8</v>
      </c>
      <c r="C2158" t="s">
        <v>21822</v>
      </c>
      <c r="D2158" t="s">
        <v>91</v>
      </c>
      <c r="E2158" t="s">
        <v>91</v>
      </c>
      <c r="F2158">
        <v>5</v>
      </c>
      <c r="G2158">
        <v>2014</v>
      </c>
      <c r="H2158" t="s">
        <v>46</v>
      </c>
      <c r="I2158">
        <v>1.25</v>
      </c>
      <c r="J2158">
        <v>0.88900000000000001</v>
      </c>
      <c r="K2158">
        <v>1.611</v>
      </c>
      <c r="L2158">
        <v>342</v>
      </c>
      <c r="M2158" t="s">
        <v>44</v>
      </c>
      <c r="N2158">
        <v>5.4073807043587498</v>
      </c>
    </row>
    <row r="2159" spans="1:14" x14ac:dyDescent="0.25">
      <c r="A2159" s="20" t="s">
        <v>21464</v>
      </c>
      <c r="B2159">
        <v>8</v>
      </c>
      <c r="C2159" t="s">
        <v>21822</v>
      </c>
      <c r="D2159" t="s">
        <v>91</v>
      </c>
      <c r="E2159" t="s">
        <v>91</v>
      </c>
      <c r="F2159">
        <v>2</v>
      </c>
      <c r="G2159">
        <v>2014</v>
      </c>
      <c r="H2159" t="s">
        <v>47</v>
      </c>
      <c r="I2159">
        <v>1.1299999999999999</v>
      </c>
      <c r="J2159">
        <v>0.79500000000000004</v>
      </c>
      <c r="K2159">
        <v>1.4650000000000001</v>
      </c>
      <c r="L2159">
        <v>511</v>
      </c>
      <c r="M2159" t="s">
        <v>44</v>
      </c>
      <c r="N2159">
        <v>4.4237395520380902</v>
      </c>
    </row>
    <row r="2160" spans="1:14" x14ac:dyDescent="0.25">
      <c r="A2160" s="20" t="s">
        <v>15417</v>
      </c>
      <c r="B2160">
        <v>8</v>
      </c>
      <c r="C2160" t="s">
        <v>21822</v>
      </c>
      <c r="D2160" t="s">
        <v>91</v>
      </c>
      <c r="E2160" t="s">
        <v>91</v>
      </c>
      <c r="F2160">
        <v>3</v>
      </c>
      <c r="G2160">
        <v>2014</v>
      </c>
      <c r="H2160" t="s">
        <v>47</v>
      </c>
      <c r="I2160">
        <v>1.1200000000000001</v>
      </c>
      <c r="J2160">
        <v>0.79300000000000004</v>
      </c>
      <c r="K2160">
        <v>1.4470000000000001</v>
      </c>
      <c r="L2160">
        <v>408</v>
      </c>
      <c r="M2160" t="s">
        <v>44</v>
      </c>
      <c r="N2160">
        <v>4.9507377148833704</v>
      </c>
    </row>
    <row r="2161" spans="1:14" x14ac:dyDescent="0.25">
      <c r="A2161" s="20" t="s">
        <v>15422</v>
      </c>
      <c r="B2161">
        <v>8</v>
      </c>
      <c r="C2161" t="s">
        <v>21822</v>
      </c>
      <c r="D2161" t="s">
        <v>91</v>
      </c>
      <c r="E2161" t="s">
        <v>91</v>
      </c>
      <c r="F2161">
        <v>4</v>
      </c>
      <c r="G2161">
        <v>2014</v>
      </c>
      <c r="H2161" t="s">
        <v>47</v>
      </c>
      <c r="I2161">
        <v>1.02</v>
      </c>
      <c r="J2161">
        <v>0.74099999999999999</v>
      </c>
      <c r="K2161">
        <v>1.2989999999999999</v>
      </c>
      <c r="L2161">
        <v>523</v>
      </c>
      <c r="M2161" t="s">
        <v>44</v>
      </c>
      <c r="N2161">
        <v>4.3726946944662597</v>
      </c>
    </row>
    <row r="2162" spans="1:14" x14ac:dyDescent="0.25">
      <c r="A2162" s="20" t="s">
        <v>15414</v>
      </c>
      <c r="B2162">
        <v>8</v>
      </c>
      <c r="C2162" t="s">
        <v>21822</v>
      </c>
      <c r="D2162" t="s">
        <v>91</v>
      </c>
      <c r="E2162" t="s">
        <v>91</v>
      </c>
      <c r="F2162">
        <v>5</v>
      </c>
      <c r="G2162">
        <v>2014</v>
      </c>
      <c r="H2162" t="s">
        <v>47</v>
      </c>
      <c r="I2162">
        <v>1.23</v>
      </c>
      <c r="J2162">
        <v>0.94399999999999995</v>
      </c>
      <c r="K2162">
        <v>1.516</v>
      </c>
      <c r="L2162">
        <v>3021</v>
      </c>
      <c r="M2162" t="s">
        <v>44</v>
      </c>
      <c r="N2162">
        <v>1.8193851153474101</v>
      </c>
    </row>
    <row r="2163" spans="1:14" x14ac:dyDescent="0.25">
      <c r="A2163" s="20" t="s">
        <v>21465</v>
      </c>
      <c r="B2163">
        <v>8</v>
      </c>
      <c r="C2163" t="s">
        <v>21822</v>
      </c>
      <c r="D2163" t="s">
        <v>91</v>
      </c>
      <c r="E2163" t="s">
        <v>91</v>
      </c>
      <c r="F2163">
        <v>2</v>
      </c>
      <c r="G2163">
        <v>2014</v>
      </c>
      <c r="H2163" t="s">
        <v>48</v>
      </c>
      <c r="I2163">
        <v>0.54</v>
      </c>
      <c r="J2163">
        <v>0.2</v>
      </c>
      <c r="K2163">
        <v>0.88</v>
      </c>
      <c r="L2163">
        <v>247</v>
      </c>
      <c r="M2163" t="s">
        <v>44</v>
      </c>
      <c r="N2163">
        <v>6.3628476297577796</v>
      </c>
    </row>
    <row r="2164" spans="1:14" x14ac:dyDescent="0.25">
      <c r="A2164" s="20" t="s">
        <v>21466</v>
      </c>
      <c r="B2164">
        <v>8</v>
      </c>
      <c r="C2164" t="s">
        <v>21822</v>
      </c>
      <c r="D2164" t="s">
        <v>91</v>
      </c>
      <c r="E2164" t="s">
        <v>91</v>
      </c>
      <c r="F2164">
        <v>3</v>
      </c>
      <c r="G2164">
        <v>2014</v>
      </c>
      <c r="H2164" t="s">
        <v>48</v>
      </c>
      <c r="I2164">
        <v>0.85</v>
      </c>
      <c r="J2164">
        <v>0.23799999999999999</v>
      </c>
      <c r="K2164">
        <v>1.462</v>
      </c>
      <c r="L2164">
        <v>197</v>
      </c>
      <c r="M2164" t="s">
        <v>44</v>
      </c>
      <c r="N2164">
        <v>7.1247049987909596</v>
      </c>
    </row>
    <row r="2165" spans="1:14" x14ac:dyDescent="0.25">
      <c r="A2165" s="20" t="s">
        <v>21467</v>
      </c>
      <c r="B2165">
        <v>8</v>
      </c>
      <c r="C2165" t="s">
        <v>21822</v>
      </c>
      <c r="D2165" t="s">
        <v>91</v>
      </c>
      <c r="E2165" t="s">
        <v>91</v>
      </c>
      <c r="F2165">
        <v>4</v>
      </c>
      <c r="G2165">
        <v>2014</v>
      </c>
      <c r="H2165" t="s">
        <v>48</v>
      </c>
      <c r="I2165">
        <v>1.01</v>
      </c>
      <c r="J2165">
        <v>0.42499999999999999</v>
      </c>
      <c r="K2165">
        <v>1.595</v>
      </c>
      <c r="L2165">
        <v>286</v>
      </c>
      <c r="M2165" t="s">
        <v>44</v>
      </c>
      <c r="N2165">
        <v>5.9131239598908296</v>
      </c>
    </row>
    <row r="2166" spans="1:14" x14ac:dyDescent="0.25">
      <c r="A2166" s="20" t="s">
        <v>21468</v>
      </c>
      <c r="B2166">
        <v>8</v>
      </c>
      <c r="C2166" t="s">
        <v>21822</v>
      </c>
      <c r="D2166" t="s">
        <v>91</v>
      </c>
      <c r="E2166" t="s">
        <v>91</v>
      </c>
      <c r="F2166">
        <v>5</v>
      </c>
      <c r="G2166">
        <v>2014</v>
      </c>
      <c r="H2166" t="s">
        <v>48</v>
      </c>
      <c r="I2166">
        <v>0.85</v>
      </c>
      <c r="J2166">
        <v>0.38600000000000001</v>
      </c>
      <c r="K2166">
        <v>1.3140000000000001</v>
      </c>
      <c r="L2166">
        <v>567</v>
      </c>
      <c r="M2166" t="s">
        <v>44</v>
      </c>
      <c r="N2166">
        <v>4.1996052556580796</v>
      </c>
    </row>
    <row r="2167" spans="1:14" x14ac:dyDescent="0.25">
      <c r="A2167" s="20" t="s">
        <v>21469</v>
      </c>
      <c r="B2167">
        <v>8</v>
      </c>
      <c r="C2167" t="s">
        <v>21822</v>
      </c>
      <c r="D2167" t="s">
        <v>91</v>
      </c>
      <c r="E2167" t="s">
        <v>91</v>
      </c>
      <c r="F2167">
        <v>2</v>
      </c>
      <c r="G2167">
        <v>2014</v>
      </c>
      <c r="H2167" t="s">
        <v>49</v>
      </c>
      <c r="I2167">
        <v>1.67</v>
      </c>
      <c r="J2167">
        <v>0.65100000000000002</v>
      </c>
      <c r="K2167">
        <v>2.6890000000000001</v>
      </c>
      <c r="L2167">
        <v>120</v>
      </c>
      <c r="M2167" t="s">
        <v>44</v>
      </c>
      <c r="N2167">
        <v>9.1287092917527701</v>
      </c>
    </row>
    <row r="2168" spans="1:14" x14ac:dyDescent="0.25">
      <c r="A2168" s="20" t="s">
        <v>21470</v>
      </c>
      <c r="B2168">
        <v>8</v>
      </c>
      <c r="C2168" t="s">
        <v>21822</v>
      </c>
      <c r="D2168" t="s">
        <v>91</v>
      </c>
      <c r="E2168" t="s">
        <v>91</v>
      </c>
      <c r="F2168">
        <v>3</v>
      </c>
      <c r="G2168">
        <v>2014</v>
      </c>
      <c r="H2168" t="s">
        <v>49</v>
      </c>
      <c r="I2168">
        <v>1.35</v>
      </c>
      <c r="J2168">
        <v>0.54700000000000004</v>
      </c>
      <c r="K2168">
        <v>2.153</v>
      </c>
      <c r="L2168">
        <v>148</v>
      </c>
      <c r="M2168" t="s">
        <v>44</v>
      </c>
      <c r="N2168">
        <v>8.2199493652678708</v>
      </c>
    </row>
    <row r="2169" spans="1:14" x14ac:dyDescent="0.25">
      <c r="A2169" s="20" t="s">
        <v>21471</v>
      </c>
      <c r="B2169">
        <v>8</v>
      </c>
      <c r="C2169" t="s">
        <v>21822</v>
      </c>
      <c r="D2169" t="s">
        <v>91</v>
      </c>
      <c r="E2169" t="s">
        <v>91</v>
      </c>
      <c r="F2169">
        <v>4</v>
      </c>
      <c r="G2169">
        <v>2014</v>
      </c>
      <c r="H2169" t="s">
        <v>49</v>
      </c>
      <c r="I2169">
        <v>1.18</v>
      </c>
      <c r="J2169">
        <v>0.58599999999999997</v>
      </c>
      <c r="K2169">
        <v>1.774</v>
      </c>
      <c r="L2169">
        <v>323</v>
      </c>
      <c r="M2169" t="s">
        <v>44</v>
      </c>
      <c r="N2169">
        <v>5.5641488407465696</v>
      </c>
    </row>
    <row r="2170" spans="1:14" x14ac:dyDescent="0.25">
      <c r="A2170" s="20" t="s">
        <v>21472</v>
      </c>
      <c r="B2170">
        <v>8</v>
      </c>
      <c r="C2170" t="s">
        <v>21822</v>
      </c>
      <c r="D2170" t="s">
        <v>91</v>
      </c>
      <c r="E2170" t="s">
        <v>91</v>
      </c>
      <c r="F2170">
        <v>5</v>
      </c>
      <c r="G2170">
        <v>2014</v>
      </c>
      <c r="H2170" t="s">
        <v>49</v>
      </c>
      <c r="I2170">
        <v>1.19</v>
      </c>
      <c r="J2170">
        <v>0.57499999999999996</v>
      </c>
      <c r="K2170">
        <v>1.8049999999999999</v>
      </c>
      <c r="L2170">
        <v>217</v>
      </c>
      <c r="M2170" t="s">
        <v>44</v>
      </c>
      <c r="N2170">
        <v>6.7884423330213099</v>
      </c>
    </row>
    <row r="2171" spans="1:14" x14ac:dyDescent="0.25">
      <c r="A2171" s="20" t="s">
        <v>21473</v>
      </c>
      <c r="B2171">
        <v>8</v>
      </c>
      <c r="C2171" t="s">
        <v>21822</v>
      </c>
      <c r="D2171" t="s">
        <v>91</v>
      </c>
      <c r="E2171" t="s">
        <v>91</v>
      </c>
      <c r="F2171">
        <v>2</v>
      </c>
      <c r="G2171">
        <v>2014</v>
      </c>
      <c r="H2171" t="s">
        <v>50</v>
      </c>
      <c r="I2171">
        <v>3.68</v>
      </c>
      <c r="J2171">
        <v>1.1759999999999999</v>
      </c>
      <c r="K2171">
        <v>6.1840000000000002</v>
      </c>
      <c r="L2171">
        <v>127</v>
      </c>
      <c r="M2171" t="s">
        <v>44</v>
      </c>
      <c r="N2171">
        <v>8.8735650941611404</v>
      </c>
    </row>
    <row r="2172" spans="1:14" x14ac:dyDescent="0.25">
      <c r="A2172" s="20" t="s">
        <v>21474</v>
      </c>
      <c r="B2172">
        <v>8</v>
      </c>
      <c r="C2172" t="s">
        <v>21822</v>
      </c>
      <c r="D2172" t="s">
        <v>91</v>
      </c>
      <c r="E2172" t="s">
        <v>91</v>
      </c>
      <c r="F2172">
        <v>3</v>
      </c>
      <c r="G2172">
        <v>2014</v>
      </c>
      <c r="H2172" t="s">
        <v>50</v>
      </c>
      <c r="I2172">
        <v>3.7</v>
      </c>
      <c r="J2172">
        <v>0.98499999999999999</v>
      </c>
      <c r="K2172">
        <v>6.415</v>
      </c>
      <c r="L2172">
        <v>96</v>
      </c>
      <c r="M2172" t="s">
        <v>44</v>
      </c>
      <c r="N2172">
        <v>10.2062072615966</v>
      </c>
    </row>
    <row r="2173" spans="1:14" x14ac:dyDescent="0.25">
      <c r="A2173" s="20" t="s">
        <v>21475</v>
      </c>
      <c r="B2173">
        <v>8</v>
      </c>
      <c r="C2173" t="s">
        <v>21822</v>
      </c>
      <c r="D2173" t="s">
        <v>91</v>
      </c>
      <c r="E2173" t="s">
        <v>91</v>
      </c>
      <c r="F2173">
        <v>4</v>
      </c>
      <c r="G2173">
        <v>2014</v>
      </c>
      <c r="H2173" t="s">
        <v>50</v>
      </c>
      <c r="I2173">
        <v>3.47</v>
      </c>
      <c r="J2173">
        <v>1.306</v>
      </c>
      <c r="K2173">
        <v>5.6340000000000003</v>
      </c>
      <c r="L2173">
        <v>188</v>
      </c>
      <c r="M2173" t="s">
        <v>44</v>
      </c>
      <c r="N2173">
        <v>7.2932495748947304</v>
      </c>
    </row>
    <row r="2174" spans="1:14" x14ac:dyDescent="0.25">
      <c r="A2174" s="20" t="s">
        <v>21476</v>
      </c>
      <c r="B2174">
        <v>8</v>
      </c>
      <c r="C2174" t="s">
        <v>21822</v>
      </c>
      <c r="D2174" t="s">
        <v>91</v>
      </c>
      <c r="E2174" t="s">
        <v>91</v>
      </c>
      <c r="F2174">
        <v>5</v>
      </c>
      <c r="G2174">
        <v>2014</v>
      </c>
      <c r="H2174" t="s">
        <v>50</v>
      </c>
      <c r="I2174">
        <v>3.82</v>
      </c>
      <c r="J2174">
        <v>1.714</v>
      </c>
      <c r="K2174">
        <v>5.9260000000000002</v>
      </c>
      <c r="L2174">
        <v>495</v>
      </c>
      <c r="M2174" t="s">
        <v>44</v>
      </c>
      <c r="N2174">
        <v>4.49466574975495</v>
      </c>
    </row>
    <row r="2175" spans="1:14" x14ac:dyDescent="0.25">
      <c r="A2175" s="20" t="s">
        <v>21477</v>
      </c>
      <c r="B2175">
        <v>8</v>
      </c>
      <c r="C2175" t="s">
        <v>21822</v>
      </c>
      <c r="D2175" t="s">
        <v>91</v>
      </c>
      <c r="E2175" t="s">
        <v>91</v>
      </c>
      <c r="F2175">
        <v>2</v>
      </c>
      <c r="G2175">
        <v>2014</v>
      </c>
      <c r="H2175" t="s">
        <v>51</v>
      </c>
      <c r="I2175">
        <v>1.91</v>
      </c>
      <c r="J2175">
        <v>0.36899999999999999</v>
      </c>
      <c r="K2175">
        <v>3.4510000000000001</v>
      </c>
      <c r="L2175">
        <v>135</v>
      </c>
      <c r="M2175" t="s">
        <v>44</v>
      </c>
      <c r="N2175">
        <v>8.6066296582387007</v>
      </c>
    </row>
    <row r="2176" spans="1:14" x14ac:dyDescent="0.25">
      <c r="A2176" s="20" t="s">
        <v>21478</v>
      </c>
      <c r="B2176">
        <v>8</v>
      </c>
      <c r="C2176" t="s">
        <v>21822</v>
      </c>
      <c r="D2176" t="s">
        <v>91</v>
      </c>
      <c r="E2176" t="s">
        <v>91</v>
      </c>
      <c r="F2176">
        <v>3</v>
      </c>
      <c r="G2176">
        <v>2014</v>
      </c>
      <c r="H2176" t="s">
        <v>51</v>
      </c>
      <c r="I2176">
        <v>2.54</v>
      </c>
      <c r="J2176">
        <v>0.72799999999999998</v>
      </c>
      <c r="K2176">
        <v>4.3520000000000003</v>
      </c>
      <c r="L2176">
        <v>174</v>
      </c>
      <c r="M2176" t="s">
        <v>44</v>
      </c>
      <c r="N2176">
        <v>7.58098043578903</v>
      </c>
    </row>
    <row r="2177" spans="1:14" x14ac:dyDescent="0.25">
      <c r="A2177" s="20" t="s">
        <v>21479</v>
      </c>
      <c r="B2177">
        <v>8</v>
      </c>
      <c r="C2177" t="s">
        <v>21822</v>
      </c>
      <c r="D2177" t="s">
        <v>91</v>
      </c>
      <c r="E2177" t="s">
        <v>91</v>
      </c>
      <c r="F2177">
        <v>4</v>
      </c>
      <c r="G2177">
        <v>2014</v>
      </c>
      <c r="H2177" t="s">
        <v>51</v>
      </c>
      <c r="I2177">
        <v>1.79</v>
      </c>
      <c r="J2177">
        <v>0.52500000000000002</v>
      </c>
      <c r="K2177">
        <v>3.0550000000000002</v>
      </c>
      <c r="L2177">
        <v>214</v>
      </c>
      <c r="M2177" t="s">
        <v>44</v>
      </c>
      <c r="N2177">
        <v>6.8358592702466296</v>
      </c>
    </row>
    <row r="2178" spans="1:14" x14ac:dyDescent="0.25">
      <c r="A2178" s="20" t="s">
        <v>21480</v>
      </c>
      <c r="B2178">
        <v>8</v>
      </c>
      <c r="C2178" t="s">
        <v>21822</v>
      </c>
      <c r="D2178" t="s">
        <v>91</v>
      </c>
      <c r="E2178" t="s">
        <v>91</v>
      </c>
      <c r="F2178">
        <v>5</v>
      </c>
      <c r="G2178">
        <v>2014</v>
      </c>
      <c r="H2178" t="s">
        <v>51</v>
      </c>
      <c r="I2178">
        <v>2.3199999999999998</v>
      </c>
      <c r="J2178">
        <v>0.73899999999999999</v>
      </c>
      <c r="K2178">
        <v>3.9009999999999998</v>
      </c>
      <c r="L2178">
        <v>586</v>
      </c>
      <c r="M2178" t="s">
        <v>44</v>
      </c>
      <c r="N2178">
        <v>4.1309619238601396</v>
      </c>
    </row>
    <row r="2179" spans="1:14" x14ac:dyDescent="0.25">
      <c r="A2179" s="20" t="s">
        <v>21481</v>
      </c>
      <c r="B2179">
        <v>9</v>
      </c>
      <c r="C2179" t="s">
        <v>21823</v>
      </c>
      <c r="D2179" t="s">
        <v>88</v>
      </c>
      <c r="E2179" t="s">
        <v>11515</v>
      </c>
      <c r="F2179">
        <v>1</v>
      </c>
      <c r="G2179">
        <v>2014</v>
      </c>
      <c r="H2179" t="s">
        <v>52</v>
      </c>
      <c r="I2179" t="s">
        <v>44</v>
      </c>
      <c r="J2179" t="s">
        <v>44</v>
      </c>
      <c r="K2179" t="s">
        <v>44</v>
      </c>
      <c r="L2179">
        <v>74</v>
      </c>
      <c r="M2179">
        <v>151</v>
      </c>
      <c r="N2179">
        <v>11.6247638743819</v>
      </c>
    </row>
    <row r="2180" spans="1:14" x14ac:dyDescent="0.25">
      <c r="A2180" s="20" t="s">
        <v>21482</v>
      </c>
      <c r="B2180">
        <v>9</v>
      </c>
      <c r="C2180" t="s">
        <v>21823</v>
      </c>
      <c r="D2180" t="s">
        <v>88</v>
      </c>
      <c r="E2180" t="s">
        <v>11515</v>
      </c>
      <c r="F2180">
        <v>2</v>
      </c>
      <c r="G2180">
        <v>2014</v>
      </c>
      <c r="H2180" t="s">
        <v>52</v>
      </c>
      <c r="I2180" t="s">
        <v>44</v>
      </c>
      <c r="J2180" t="s">
        <v>44</v>
      </c>
      <c r="K2180" t="s">
        <v>44</v>
      </c>
      <c r="L2180">
        <v>323</v>
      </c>
      <c r="M2180">
        <v>582</v>
      </c>
      <c r="N2180">
        <v>5.5641488407465696</v>
      </c>
    </row>
    <row r="2181" spans="1:14" x14ac:dyDescent="0.25">
      <c r="A2181" s="20" t="s">
        <v>21483</v>
      </c>
      <c r="B2181">
        <v>9</v>
      </c>
      <c r="C2181" t="s">
        <v>21823</v>
      </c>
      <c r="D2181" t="s">
        <v>88</v>
      </c>
      <c r="E2181" t="s">
        <v>11515</v>
      </c>
      <c r="F2181">
        <v>3</v>
      </c>
      <c r="G2181">
        <v>2014</v>
      </c>
      <c r="H2181" t="s">
        <v>52</v>
      </c>
      <c r="I2181" t="s">
        <v>44</v>
      </c>
      <c r="J2181" t="s">
        <v>44</v>
      </c>
      <c r="K2181" t="s">
        <v>44</v>
      </c>
      <c r="L2181">
        <v>202</v>
      </c>
      <c r="M2181">
        <v>375</v>
      </c>
      <c r="N2181">
        <v>7.0359754473029197</v>
      </c>
    </row>
    <row r="2182" spans="1:14" x14ac:dyDescent="0.25">
      <c r="A2182" s="20" t="s">
        <v>21484</v>
      </c>
      <c r="B2182">
        <v>9</v>
      </c>
      <c r="C2182" t="s">
        <v>21823</v>
      </c>
      <c r="D2182" t="s">
        <v>88</v>
      </c>
      <c r="E2182" t="s">
        <v>11515</v>
      </c>
      <c r="F2182">
        <v>4</v>
      </c>
      <c r="G2182">
        <v>2014</v>
      </c>
      <c r="H2182" t="s">
        <v>52</v>
      </c>
      <c r="I2182">
        <v>37</v>
      </c>
      <c r="J2182">
        <v>28.703911728954601</v>
      </c>
      <c r="K2182">
        <v>45.949343446965699</v>
      </c>
      <c r="L2182">
        <v>361</v>
      </c>
      <c r="M2182">
        <v>682</v>
      </c>
      <c r="N2182">
        <v>5.2631578947368398</v>
      </c>
    </row>
    <row r="2183" spans="1:14" x14ac:dyDescent="0.25">
      <c r="A2183" s="20" t="s">
        <v>21485</v>
      </c>
      <c r="B2183">
        <v>9</v>
      </c>
      <c r="C2183" t="s">
        <v>21823</v>
      </c>
      <c r="D2183" t="s">
        <v>88</v>
      </c>
      <c r="E2183" t="s">
        <v>11515</v>
      </c>
      <c r="F2183">
        <v>5</v>
      </c>
      <c r="G2183">
        <v>2014</v>
      </c>
      <c r="H2183" t="s">
        <v>52</v>
      </c>
      <c r="I2183" t="s">
        <v>44</v>
      </c>
      <c r="J2183" t="s">
        <v>44</v>
      </c>
      <c r="K2183" t="s">
        <v>44</v>
      </c>
      <c r="L2183">
        <v>60</v>
      </c>
      <c r="M2183">
        <v>115</v>
      </c>
      <c r="N2183">
        <v>12.9099444873581</v>
      </c>
    </row>
    <row r="2184" spans="1:14" x14ac:dyDescent="0.25">
      <c r="A2184" s="20" t="s">
        <v>11919</v>
      </c>
      <c r="B2184">
        <v>9</v>
      </c>
      <c r="C2184" t="s">
        <v>21823</v>
      </c>
      <c r="D2184" t="s">
        <v>88</v>
      </c>
      <c r="E2184" t="s">
        <v>11515</v>
      </c>
      <c r="F2184">
        <v>1</v>
      </c>
      <c r="G2184">
        <v>2014</v>
      </c>
      <c r="H2184" t="s">
        <v>34</v>
      </c>
      <c r="I2184">
        <v>78.400000000000006</v>
      </c>
      <c r="J2184">
        <v>71.689271624333699</v>
      </c>
      <c r="K2184">
        <v>85.500569986196496</v>
      </c>
      <c r="L2184">
        <v>776</v>
      </c>
      <c r="M2184">
        <v>1037</v>
      </c>
      <c r="N2184">
        <v>3.5897907930886901</v>
      </c>
    </row>
    <row r="2185" spans="1:14" x14ac:dyDescent="0.25">
      <c r="A2185" s="20" t="s">
        <v>21486</v>
      </c>
      <c r="B2185">
        <v>9</v>
      </c>
      <c r="C2185" t="s">
        <v>21823</v>
      </c>
      <c r="D2185" t="s">
        <v>88</v>
      </c>
      <c r="E2185" t="s">
        <v>11515</v>
      </c>
      <c r="F2185">
        <v>1</v>
      </c>
      <c r="G2185">
        <v>2014</v>
      </c>
      <c r="H2185" t="s">
        <v>53</v>
      </c>
      <c r="I2185" t="s">
        <v>44</v>
      </c>
      <c r="J2185" t="s">
        <v>44</v>
      </c>
      <c r="K2185" t="s">
        <v>44</v>
      </c>
      <c r="L2185">
        <v>20</v>
      </c>
      <c r="M2185">
        <v>31</v>
      </c>
      <c r="N2185">
        <v>22.360679774997902</v>
      </c>
    </row>
    <row r="2186" spans="1:14" x14ac:dyDescent="0.25">
      <c r="A2186" s="20" t="s">
        <v>21487</v>
      </c>
      <c r="B2186">
        <v>9</v>
      </c>
      <c r="C2186" t="s">
        <v>21823</v>
      </c>
      <c r="D2186" t="s">
        <v>88</v>
      </c>
      <c r="E2186" t="s">
        <v>11515</v>
      </c>
      <c r="F2186">
        <v>2</v>
      </c>
      <c r="G2186">
        <v>2014</v>
      </c>
      <c r="H2186" t="s">
        <v>53</v>
      </c>
      <c r="I2186">
        <v>78</v>
      </c>
      <c r="J2186">
        <v>58.984498055803698</v>
      </c>
      <c r="K2186">
        <v>99.0313653574092</v>
      </c>
      <c r="L2186">
        <v>207</v>
      </c>
      <c r="M2186">
        <v>267</v>
      </c>
      <c r="N2186">
        <v>6.9504804685691601</v>
      </c>
    </row>
    <row r="2187" spans="1:14" x14ac:dyDescent="0.25">
      <c r="A2187" s="20" t="s">
        <v>21488</v>
      </c>
      <c r="B2187">
        <v>9</v>
      </c>
      <c r="C2187" t="s">
        <v>21823</v>
      </c>
      <c r="D2187" t="s">
        <v>88</v>
      </c>
      <c r="E2187" t="s">
        <v>11515</v>
      </c>
      <c r="F2187">
        <v>3</v>
      </c>
      <c r="G2187">
        <v>2014</v>
      </c>
      <c r="H2187" t="s">
        <v>53</v>
      </c>
      <c r="I2187">
        <v>79.400000000000006</v>
      </c>
      <c r="J2187">
        <v>67.328964519559804</v>
      </c>
      <c r="K2187">
        <v>92.480701285032296</v>
      </c>
      <c r="L2187">
        <v>383</v>
      </c>
      <c r="M2187">
        <v>496</v>
      </c>
      <c r="N2187">
        <v>5.1097613030759597</v>
      </c>
    </row>
    <row r="2188" spans="1:14" x14ac:dyDescent="0.25">
      <c r="A2188" s="20" t="s">
        <v>21489</v>
      </c>
      <c r="B2188">
        <v>9</v>
      </c>
      <c r="C2188" t="s">
        <v>21823</v>
      </c>
      <c r="D2188" t="s">
        <v>88</v>
      </c>
      <c r="E2188" t="s">
        <v>11515</v>
      </c>
      <c r="F2188">
        <v>4</v>
      </c>
      <c r="G2188">
        <v>2014</v>
      </c>
      <c r="H2188" t="s">
        <v>53</v>
      </c>
      <c r="I2188">
        <v>80.599999999999994</v>
      </c>
      <c r="J2188">
        <v>71.209445644220907</v>
      </c>
      <c r="K2188">
        <v>90.620674725788007</v>
      </c>
      <c r="L2188">
        <v>678</v>
      </c>
      <c r="M2188">
        <v>906</v>
      </c>
      <c r="N2188">
        <v>3.8404768632128401</v>
      </c>
    </row>
    <row r="2189" spans="1:14" x14ac:dyDescent="0.25">
      <c r="A2189" s="20" t="s">
        <v>21490</v>
      </c>
      <c r="B2189">
        <v>9</v>
      </c>
      <c r="C2189" t="s">
        <v>21823</v>
      </c>
      <c r="D2189" t="s">
        <v>88</v>
      </c>
      <c r="E2189" t="s">
        <v>11515</v>
      </c>
      <c r="F2189">
        <v>5</v>
      </c>
      <c r="G2189">
        <v>2014</v>
      </c>
      <c r="H2189" t="s">
        <v>53</v>
      </c>
      <c r="I2189">
        <v>77.400000000000006</v>
      </c>
      <c r="J2189">
        <v>69.345136751578096</v>
      </c>
      <c r="K2189">
        <v>85.799283563394596</v>
      </c>
      <c r="L2189">
        <v>1361</v>
      </c>
      <c r="M2189">
        <v>1763</v>
      </c>
      <c r="N2189">
        <v>2.7106343491104701</v>
      </c>
    </row>
    <row r="2190" spans="1:14" x14ac:dyDescent="0.25">
      <c r="A2190" s="20" t="s">
        <v>11920</v>
      </c>
      <c r="B2190">
        <v>9</v>
      </c>
      <c r="C2190" t="s">
        <v>21823</v>
      </c>
      <c r="D2190" t="s">
        <v>88</v>
      </c>
      <c r="E2190" t="s">
        <v>11515</v>
      </c>
      <c r="F2190">
        <v>2</v>
      </c>
      <c r="G2190">
        <v>2014</v>
      </c>
      <c r="H2190" t="s">
        <v>34</v>
      </c>
      <c r="I2190">
        <v>71.7</v>
      </c>
      <c r="J2190">
        <v>55.633286153784503</v>
      </c>
      <c r="K2190">
        <v>88.617033144579395</v>
      </c>
      <c r="L2190">
        <v>765</v>
      </c>
      <c r="M2190">
        <v>1064</v>
      </c>
      <c r="N2190">
        <v>3.6155076303109399</v>
      </c>
    </row>
    <row r="2191" spans="1:14" x14ac:dyDescent="0.25">
      <c r="A2191" s="20" t="s">
        <v>21491</v>
      </c>
      <c r="B2191">
        <v>9</v>
      </c>
      <c r="C2191" t="s">
        <v>21823</v>
      </c>
      <c r="D2191" t="s">
        <v>88</v>
      </c>
      <c r="E2191" t="s">
        <v>11515</v>
      </c>
      <c r="F2191">
        <v>1</v>
      </c>
      <c r="G2191">
        <v>2014</v>
      </c>
      <c r="H2191" t="s">
        <v>54</v>
      </c>
      <c r="I2191" t="s">
        <v>44</v>
      </c>
      <c r="J2191" t="s">
        <v>44</v>
      </c>
      <c r="K2191" t="s">
        <v>44</v>
      </c>
      <c r="L2191">
        <v>77</v>
      </c>
      <c r="M2191">
        <v>159</v>
      </c>
      <c r="N2191">
        <v>11.396057645963801</v>
      </c>
    </row>
    <row r="2192" spans="1:14" x14ac:dyDescent="0.25">
      <c r="A2192" s="20" t="s">
        <v>21492</v>
      </c>
      <c r="B2192">
        <v>9</v>
      </c>
      <c r="C2192" t="s">
        <v>21823</v>
      </c>
      <c r="D2192" t="s">
        <v>88</v>
      </c>
      <c r="E2192" t="s">
        <v>11515</v>
      </c>
      <c r="F2192">
        <v>2</v>
      </c>
      <c r="G2192">
        <v>2014</v>
      </c>
      <c r="H2192" t="s">
        <v>54</v>
      </c>
      <c r="I2192" t="s">
        <v>44</v>
      </c>
      <c r="J2192" t="s">
        <v>44</v>
      </c>
      <c r="K2192" t="s">
        <v>44</v>
      </c>
      <c r="L2192">
        <v>115</v>
      </c>
      <c r="M2192">
        <v>242</v>
      </c>
      <c r="N2192">
        <v>9.3250480824031392</v>
      </c>
    </row>
    <row r="2193" spans="1:14" x14ac:dyDescent="0.25">
      <c r="A2193" s="20" t="s">
        <v>21493</v>
      </c>
      <c r="B2193">
        <v>9</v>
      </c>
      <c r="C2193" t="s">
        <v>21823</v>
      </c>
      <c r="D2193" t="s">
        <v>88</v>
      </c>
      <c r="E2193" t="s">
        <v>11515</v>
      </c>
      <c r="F2193">
        <v>3</v>
      </c>
      <c r="G2193">
        <v>2014</v>
      </c>
      <c r="H2193" t="s">
        <v>54</v>
      </c>
      <c r="I2193" t="s">
        <v>44</v>
      </c>
      <c r="J2193" t="s">
        <v>44</v>
      </c>
      <c r="K2193" t="s">
        <v>44</v>
      </c>
      <c r="L2193">
        <v>148</v>
      </c>
      <c r="M2193">
        <v>297</v>
      </c>
      <c r="N2193">
        <v>8.2199493652678708</v>
      </c>
    </row>
    <row r="2194" spans="1:14" x14ac:dyDescent="0.25">
      <c r="A2194" s="20" t="s">
        <v>21494</v>
      </c>
      <c r="B2194">
        <v>9</v>
      </c>
      <c r="C2194" t="s">
        <v>21823</v>
      </c>
      <c r="D2194" t="s">
        <v>88</v>
      </c>
      <c r="E2194" t="s">
        <v>11515</v>
      </c>
      <c r="F2194">
        <v>4</v>
      </c>
      <c r="G2194">
        <v>2014</v>
      </c>
      <c r="H2194" t="s">
        <v>54</v>
      </c>
      <c r="I2194">
        <v>64</v>
      </c>
      <c r="J2194">
        <v>51.3298360892137</v>
      </c>
      <c r="K2194">
        <v>78.373539171344802</v>
      </c>
      <c r="L2194">
        <v>141</v>
      </c>
      <c r="M2194">
        <v>282</v>
      </c>
      <c r="N2194">
        <v>8.4215192106651902</v>
      </c>
    </row>
    <row r="2195" spans="1:14" x14ac:dyDescent="0.25">
      <c r="A2195" s="20" t="s">
        <v>21495</v>
      </c>
      <c r="B2195">
        <v>9</v>
      </c>
      <c r="C2195" t="s">
        <v>21823</v>
      </c>
      <c r="D2195" t="s">
        <v>88</v>
      </c>
      <c r="E2195" t="s">
        <v>11515</v>
      </c>
      <c r="F2195">
        <v>5</v>
      </c>
      <c r="G2195">
        <v>2014</v>
      </c>
      <c r="H2195" t="s">
        <v>54</v>
      </c>
      <c r="I2195" t="s">
        <v>44</v>
      </c>
      <c r="J2195" t="s">
        <v>44</v>
      </c>
      <c r="K2195" t="s">
        <v>44</v>
      </c>
      <c r="L2195">
        <v>33</v>
      </c>
      <c r="M2195">
        <v>70</v>
      </c>
      <c r="N2195">
        <v>17.407765595569799</v>
      </c>
    </row>
    <row r="2196" spans="1:14" x14ac:dyDescent="0.25">
      <c r="A2196" s="20" t="s">
        <v>11921</v>
      </c>
      <c r="B2196">
        <v>9</v>
      </c>
      <c r="C2196" t="s">
        <v>21823</v>
      </c>
      <c r="D2196" t="s">
        <v>88</v>
      </c>
      <c r="E2196" t="s">
        <v>11515</v>
      </c>
      <c r="F2196">
        <v>3</v>
      </c>
      <c r="G2196">
        <v>2014</v>
      </c>
      <c r="H2196" t="s">
        <v>34</v>
      </c>
      <c r="I2196">
        <v>65.599999999999994</v>
      </c>
      <c r="J2196">
        <v>52.132091945632503</v>
      </c>
      <c r="K2196">
        <v>79.823063513767494</v>
      </c>
      <c r="L2196">
        <v>716</v>
      </c>
      <c r="M2196">
        <v>1038</v>
      </c>
      <c r="N2196">
        <v>3.7371754637596801</v>
      </c>
    </row>
    <row r="2197" spans="1:14" x14ac:dyDescent="0.25">
      <c r="A2197" s="20" t="s">
        <v>21496</v>
      </c>
      <c r="B2197">
        <v>9</v>
      </c>
      <c r="C2197" t="s">
        <v>21823</v>
      </c>
      <c r="D2197" t="s">
        <v>88</v>
      </c>
      <c r="E2197" t="s">
        <v>11515</v>
      </c>
      <c r="F2197">
        <v>1</v>
      </c>
      <c r="G2197">
        <v>2014</v>
      </c>
      <c r="H2197" t="s">
        <v>55</v>
      </c>
      <c r="I2197">
        <v>69</v>
      </c>
      <c r="J2197">
        <v>56.964383285002903</v>
      </c>
      <c r="K2197">
        <v>81.843287856722597</v>
      </c>
      <c r="L2197">
        <v>466</v>
      </c>
      <c r="M2197">
        <v>847</v>
      </c>
      <c r="N2197">
        <v>4.6324105461207896</v>
      </c>
    </row>
    <row r="2198" spans="1:14" x14ac:dyDescent="0.25">
      <c r="A2198" s="20" t="s">
        <v>21497</v>
      </c>
      <c r="B2198">
        <v>9</v>
      </c>
      <c r="C2198" t="s">
        <v>21823</v>
      </c>
      <c r="D2198" t="s">
        <v>88</v>
      </c>
      <c r="E2198" t="s">
        <v>11515</v>
      </c>
      <c r="F2198">
        <v>2</v>
      </c>
      <c r="G2198">
        <v>2014</v>
      </c>
      <c r="H2198" t="s">
        <v>55</v>
      </c>
      <c r="I2198" t="s">
        <v>44</v>
      </c>
      <c r="J2198" t="s">
        <v>44</v>
      </c>
      <c r="K2198" t="s">
        <v>44</v>
      </c>
      <c r="L2198">
        <v>445</v>
      </c>
      <c r="M2198">
        <v>826</v>
      </c>
      <c r="N2198">
        <v>4.7404546313997704</v>
      </c>
    </row>
    <row r="2199" spans="1:14" x14ac:dyDescent="0.25">
      <c r="A2199" s="20" t="s">
        <v>21498</v>
      </c>
      <c r="B2199">
        <v>9</v>
      </c>
      <c r="C2199" t="s">
        <v>21823</v>
      </c>
      <c r="D2199" t="s">
        <v>88</v>
      </c>
      <c r="E2199" t="s">
        <v>11515</v>
      </c>
      <c r="F2199">
        <v>3</v>
      </c>
      <c r="G2199">
        <v>2014</v>
      </c>
      <c r="H2199" t="s">
        <v>55</v>
      </c>
      <c r="I2199">
        <v>58.9</v>
      </c>
      <c r="J2199">
        <v>37.585574772857797</v>
      </c>
      <c r="K2199">
        <v>81.340893844458705</v>
      </c>
      <c r="L2199">
        <v>706</v>
      </c>
      <c r="M2199">
        <v>1377</v>
      </c>
      <c r="N2199">
        <v>3.7635496474749099</v>
      </c>
    </row>
    <row r="2200" spans="1:14" x14ac:dyDescent="0.25">
      <c r="A2200" s="20" t="s">
        <v>21499</v>
      </c>
      <c r="B2200">
        <v>9</v>
      </c>
      <c r="C2200" t="s">
        <v>21823</v>
      </c>
      <c r="D2200" t="s">
        <v>88</v>
      </c>
      <c r="E2200" t="s">
        <v>11515</v>
      </c>
      <c r="F2200">
        <v>4</v>
      </c>
      <c r="G2200">
        <v>2014</v>
      </c>
      <c r="H2200" t="s">
        <v>55</v>
      </c>
      <c r="I2200">
        <v>44.4</v>
      </c>
      <c r="J2200">
        <v>27.471705027242901</v>
      </c>
      <c r="K2200">
        <v>62.391223502989398</v>
      </c>
      <c r="L2200">
        <v>523</v>
      </c>
      <c r="M2200">
        <v>1031</v>
      </c>
      <c r="N2200">
        <v>4.3726946944662597</v>
      </c>
    </row>
    <row r="2201" spans="1:14" x14ac:dyDescent="0.25">
      <c r="A2201" s="20" t="s">
        <v>21500</v>
      </c>
      <c r="B2201">
        <v>9</v>
      </c>
      <c r="C2201" t="s">
        <v>21823</v>
      </c>
      <c r="D2201" t="s">
        <v>88</v>
      </c>
      <c r="E2201" t="s">
        <v>11515</v>
      </c>
      <c r="F2201">
        <v>5</v>
      </c>
      <c r="G2201">
        <v>2014</v>
      </c>
      <c r="H2201" t="s">
        <v>55</v>
      </c>
      <c r="I2201">
        <v>40.4</v>
      </c>
      <c r="J2201">
        <v>30.5559576890711</v>
      </c>
      <c r="K2201">
        <v>51.2726420079753</v>
      </c>
      <c r="L2201">
        <v>216</v>
      </c>
      <c r="M2201">
        <v>485</v>
      </c>
      <c r="N2201">
        <v>6.8041381743977203</v>
      </c>
    </row>
    <row r="2202" spans="1:14" x14ac:dyDescent="0.25">
      <c r="A2202" s="20" t="s">
        <v>11922</v>
      </c>
      <c r="B2202">
        <v>9</v>
      </c>
      <c r="C2202" t="s">
        <v>21823</v>
      </c>
      <c r="D2202" t="s">
        <v>88</v>
      </c>
      <c r="E2202" t="s">
        <v>11515</v>
      </c>
      <c r="F2202">
        <v>4</v>
      </c>
      <c r="G2202">
        <v>2014</v>
      </c>
      <c r="H2202" t="s">
        <v>34</v>
      </c>
      <c r="I2202">
        <v>50.9</v>
      </c>
      <c r="J2202">
        <v>45.927640300876703</v>
      </c>
      <c r="K2202">
        <v>56.211764866035097</v>
      </c>
      <c r="L2202">
        <v>476</v>
      </c>
      <c r="M2202">
        <v>671</v>
      </c>
      <c r="N2202">
        <v>4.5834924851410603</v>
      </c>
    </row>
    <row r="2203" spans="1:14" x14ac:dyDescent="0.25">
      <c r="A2203" s="20" t="s">
        <v>21501</v>
      </c>
      <c r="B2203">
        <v>9</v>
      </c>
      <c r="C2203" t="s">
        <v>21823</v>
      </c>
      <c r="D2203" t="s">
        <v>88</v>
      </c>
      <c r="E2203" t="s">
        <v>11515</v>
      </c>
      <c r="F2203">
        <v>1</v>
      </c>
      <c r="G2203">
        <v>2014</v>
      </c>
      <c r="H2203" t="s">
        <v>56</v>
      </c>
      <c r="I2203" t="s">
        <v>44</v>
      </c>
      <c r="J2203" t="s">
        <v>44</v>
      </c>
      <c r="K2203" t="s">
        <v>44</v>
      </c>
      <c r="L2203">
        <v>18</v>
      </c>
      <c r="M2203">
        <v>22</v>
      </c>
      <c r="N2203">
        <v>23.570226039551599</v>
      </c>
    </row>
    <row r="2204" spans="1:14" x14ac:dyDescent="0.25">
      <c r="A2204" s="20" t="s">
        <v>21502</v>
      </c>
      <c r="B2204">
        <v>9</v>
      </c>
      <c r="C2204" t="s">
        <v>21823</v>
      </c>
      <c r="D2204" t="s">
        <v>88</v>
      </c>
      <c r="E2204" t="s">
        <v>11515</v>
      </c>
      <c r="F2204">
        <v>2</v>
      </c>
      <c r="G2204">
        <v>2014</v>
      </c>
      <c r="H2204" t="s">
        <v>56</v>
      </c>
      <c r="I2204">
        <v>44.7</v>
      </c>
      <c r="J2204">
        <v>37.912082691537698</v>
      </c>
      <c r="K2204">
        <v>53.3585798200996</v>
      </c>
      <c r="L2204">
        <v>37</v>
      </c>
      <c r="M2204">
        <v>85</v>
      </c>
      <c r="N2204">
        <v>16.439898730535699</v>
      </c>
    </row>
    <row r="2205" spans="1:14" x14ac:dyDescent="0.25">
      <c r="A2205" s="20" t="s">
        <v>21503</v>
      </c>
      <c r="B2205">
        <v>9</v>
      </c>
      <c r="C2205" t="s">
        <v>21823</v>
      </c>
      <c r="D2205" t="s">
        <v>88</v>
      </c>
      <c r="E2205" t="s">
        <v>11515</v>
      </c>
      <c r="F2205">
        <v>3</v>
      </c>
      <c r="G2205">
        <v>2014</v>
      </c>
      <c r="H2205" t="s">
        <v>56</v>
      </c>
      <c r="I2205">
        <v>30.1</v>
      </c>
      <c r="J2205">
        <v>18.3530150299237</v>
      </c>
      <c r="K2205">
        <v>43.475095908749203</v>
      </c>
      <c r="L2205">
        <v>117</v>
      </c>
      <c r="M2205">
        <v>191</v>
      </c>
      <c r="N2205">
        <v>9.2450032704204794</v>
      </c>
    </row>
    <row r="2206" spans="1:14" x14ac:dyDescent="0.25">
      <c r="A2206" s="20" t="s">
        <v>21504</v>
      </c>
      <c r="B2206">
        <v>9</v>
      </c>
      <c r="C2206" t="s">
        <v>21823</v>
      </c>
      <c r="D2206" t="s">
        <v>88</v>
      </c>
      <c r="E2206" t="s">
        <v>11515</v>
      </c>
      <c r="F2206">
        <v>4</v>
      </c>
      <c r="G2206">
        <v>2014</v>
      </c>
      <c r="H2206" t="s">
        <v>56</v>
      </c>
      <c r="I2206" t="s">
        <v>44</v>
      </c>
      <c r="J2206" t="s">
        <v>44</v>
      </c>
      <c r="K2206" t="s">
        <v>44</v>
      </c>
      <c r="L2206">
        <v>33</v>
      </c>
      <c r="M2206">
        <v>53</v>
      </c>
      <c r="N2206">
        <v>17.407765595569799</v>
      </c>
    </row>
    <row r="2207" spans="1:14" x14ac:dyDescent="0.25">
      <c r="A2207" s="20" t="s">
        <v>21505</v>
      </c>
      <c r="B2207">
        <v>9</v>
      </c>
      <c r="C2207" t="s">
        <v>21823</v>
      </c>
      <c r="D2207" t="s">
        <v>88</v>
      </c>
      <c r="E2207" t="s">
        <v>11515</v>
      </c>
      <c r="F2207">
        <v>5</v>
      </c>
      <c r="G2207">
        <v>2014</v>
      </c>
      <c r="H2207" t="s">
        <v>56</v>
      </c>
      <c r="I2207">
        <v>57.9</v>
      </c>
      <c r="J2207">
        <v>36.626612073170499</v>
      </c>
      <c r="K2207">
        <v>80.585592699393601</v>
      </c>
      <c r="L2207">
        <v>479</v>
      </c>
      <c r="M2207">
        <v>745</v>
      </c>
      <c r="N2207">
        <v>4.5691166238495402</v>
      </c>
    </row>
    <row r="2208" spans="1:14" x14ac:dyDescent="0.25">
      <c r="A2208" s="20" t="s">
        <v>11923</v>
      </c>
      <c r="B2208">
        <v>9</v>
      </c>
      <c r="C2208" t="s">
        <v>21823</v>
      </c>
      <c r="D2208" t="s">
        <v>88</v>
      </c>
      <c r="E2208" t="s">
        <v>11515</v>
      </c>
      <c r="F2208">
        <v>5</v>
      </c>
      <c r="G2208">
        <v>2014</v>
      </c>
      <c r="H2208" t="s">
        <v>34</v>
      </c>
      <c r="I2208">
        <v>75</v>
      </c>
      <c r="J2208">
        <v>67.489762223496299</v>
      </c>
      <c r="K2208">
        <v>82.906938503156695</v>
      </c>
      <c r="L2208">
        <v>1164</v>
      </c>
      <c r="M2208">
        <v>1567</v>
      </c>
      <c r="N2208">
        <v>2.93105190880275</v>
      </c>
    </row>
    <row r="2209" spans="1:14" x14ac:dyDescent="0.25">
      <c r="A2209" s="20" t="s">
        <v>21506</v>
      </c>
      <c r="B2209">
        <v>9</v>
      </c>
      <c r="C2209" t="s">
        <v>21823</v>
      </c>
      <c r="D2209" t="s">
        <v>88</v>
      </c>
      <c r="E2209" t="s">
        <v>11515</v>
      </c>
      <c r="F2209">
        <v>1</v>
      </c>
      <c r="G2209">
        <v>2014</v>
      </c>
      <c r="H2209" t="s">
        <v>57</v>
      </c>
      <c r="I2209" t="s">
        <v>44</v>
      </c>
      <c r="J2209" t="s">
        <v>44</v>
      </c>
      <c r="K2209" t="s">
        <v>44</v>
      </c>
      <c r="L2209">
        <v>75</v>
      </c>
      <c r="M2209">
        <v>189</v>
      </c>
      <c r="N2209">
        <v>11.5470053837925</v>
      </c>
    </row>
    <row r="2210" spans="1:14" x14ac:dyDescent="0.25">
      <c r="A2210" s="20" t="s">
        <v>21507</v>
      </c>
      <c r="B2210">
        <v>9</v>
      </c>
      <c r="C2210" t="s">
        <v>21823</v>
      </c>
      <c r="D2210" t="s">
        <v>88</v>
      </c>
      <c r="E2210" t="s">
        <v>11515</v>
      </c>
      <c r="F2210">
        <v>2</v>
      </c>
      <c r="G2210">
        <v>2014</v>
      </c>
      <c r="H2210" t="s">
        <v>57</v>
      </c>
      <c r="I2210">
        <v>74.599999999999994</v>
      </c>
      <c r="J2210">
        <v>67.109466121918302</v>
      </c>
      <c r="K2210">
        <v>83.844616206596299</v>
      </c>
      <c r="L2210">
        <v>50</v>
      </c>
      <c r="M2210">
        <v>113</v>
      </c>
      <c r="N2210">
        <v>14.142135623731001</v>
      </c>
    </row>
    <row r="2211" spans="1:14" x14ac:dyDescent="0.25">
      <c r="A2211" s="20" t="s">
        <v>21508</v>
      </c>
      <c r="B2211">
        <v>9</v>
      </c>
      <c r="C2211" t="s">
        <v>21823</v>
      </c>
      <c r="D2211" t="s">
        <v>88</v>
      </c>
      <c r="E2211" t="s">
        <v>11515</v>
      </c>
      <c r="F2211">
        <v>3</v>
      </c>
      <c r="G2211">
        <v>2014</v>
      </c>
      <c r="H2211" t="s">
        <v>57</v>
      </c>
      <c r="I2211">
        <v>66.599999999999994</v>
      </c>
      <c r="J2211">
        <v>58.519491686905297</v>
      </c>
      <c r="K2211">
        <v>75.577686135352806</v>
      </c>
      <c r="L2211">
        <v>205</v>
      </c>
      <c r="M2211">
        <v>504</v>
      </c>
      <c r="N2211">
        <v>6.98430295769578</v>
      </c>
    </row>
    <row r="2212" spans="1:14" x14ac:dyDescent="0.25">
      <c r="A2212" s="20" t="s">
        <v>21509</v>
      </c>
      <c r="B2212">
        <v>9</v>
      </c>
      <c r="C2212" t="s">
        <v>21823</v>
      </c>
      <c r="D2212" t="s">
        <v>88</v>
      </c>
      <c r="E2212" t="s">
        <v>11515</v>
      </c>
      <c r="F2212">
        <v>4</v>
      </c>
      <c r="G2212">
        <v>2014</v>
      </c>
      <c r="H2212" t="s">
        <v>57</v>
      </c>
      <c r="I2212">
        <v>61.2</v>
      </c>
      <c r="J2212">
        <v>46.138099304769099</v>
      </c>
      <c r="K2212">
        <v>77.839286103751505</v>
      </c>
      <c r="L2212">
        <v>227</v>
      </c>
      <c r="M2212">
        <v>490</v>
      </c>
      <c r="N2212">
        <v>6.6372331159997202</v>
      </c>
    </row>
    <row r="2213" spans="1:14" x14ac:dyDescent="0.25">
      <c r="A2213" s="20" t="s">
        <v>21510</v>
      </c>
      <c r="B2213">
        <v>9</v>
      </c>
      <c r="C2213" t="s">
        <v>21823</v>
      </c>
      <c r="D2213" t="s">
        <v>88</v>
      </c>
      <c r="E2213" t="s">
        <v>11515</v>
      </c>
      <c r="F2213">
        <v>5</v>
      </c>
      <c r="G2213">
        <v>2014</v>
      </c>
      <c r="H2213" t="s">
        <v>57</v>
      </c>
      <c r="I2213">
        <v>50.5</v>
      </c>
      <c r="J2213">
        <v>46.467087678443903</v>
      </c>
      <c r="K2213">
        <v>54.9542838421441</v>
      </c>
      <c r="L2213">
        <v>177</v>
      </c>
      <c r="M2213">
        <v>424</v>
      </c>
      <c r="N2213">
        <v>7.5164602800282898</v>
      </c>
    </row>
    <row r="2214" spans="1:14" x14ac:dyDescent="0.25">
      <c r="A2214" s="20" t="s">
        <v>21511</v>
      </c>
      <c r="B2214">
        <v>9</v>
      </c>
      <c r="C2214" t="s">
        <v>21823</v>
      </c>
      <c r="D2214" t="s">
        <v>88</v>
      </c>
      <c r="E2214" t="s">
        <v>11515</v>
      </c>
      <c r="F2214">
        <v>1</v>
      </c>
      <c r="G2214">
        <v>2014</v>
      </c>
      <c r="H2214" t="s">
        <v>58</v>
      </c>
      <c r="I2214">
        <v>43.1</v>
      </c>
      <c r="J2214">
        <v>33.467657132050498</v>
      </c>
      <c r="K2214">
        <v>53.705356729766301</v>
      </c>
      <c r="L2214">
        <v>262</v>
      </c>
      <c r="M2214">
        <v>444</v>
      </c>
      <c r="N2214">
        <v>6.1780206321521502</v>
      </c>
    </row>
    <row r="2215" spans="1:14" x14ac:dyDescent="0.25">
      <c r="A2215" s="20" t="s">
        <v>21512</v>
      </c>
      <c r="B2215">
        <v>9</v>
      </c>
      <c r="C2215" t="s">
        <v>21823</v>
      </c>
      <c r="D2215" t="s">
        <v>88</v>
      </c>
      <c r="E2215" t="s">
        <v>11515</v>
      </c>
      <c r="F2215">
        <v>2</v>
      </c>
      <c r="G2215">
        <v>2014</v>
      </c>
      <c r="H2215" t="s">
        <v>58</v>
      </c>
      <c r="I2215">
        <v>47.1</v>
      </c>
      <c r="J2215">
        <v>39.437004166624199</v>
      </c>
      <c r="K2215">
        <v>55.577350751402101</v>
      </c>
      <c r="L2215">
        <v>186</v>
      </c>
      <c r="M2215">
        <v>338</v>
      </c>
      <c r="N2215">
        <v>7.3323557510676602</v>
      </c>
    </row>
    <row r="2216" spans="1:14" x14ac:dyDescent="0.25">
      <c r="A2216" s="20" t="s">
        <v>21513</v>
      </c>
      <c r="B2216">
        <v>9</v>
      </c>
      <c r="C2216" t="s">
        <v>21823</v>
      </c>
      <c r="D2216" t="s">
        <v>88</v>
      </c>
      <c r="E2216" t="s">
        <v>11515</v>
      </c>
      <c r="F2216">
        <v>3</v>
      </c>
      <c r="G2216">
        <v>2014</v>
      </c>
      <c r="H2216" t="s">
        <v>58</v>
      </c>
      <c r="I2216">
        <v>36.5</v>
      </c>
      <c r="J2216">
        <v>29.8634378229522</v>
      </c>
      <c r="K2216">
        <v>43.450000243408503</v>
      </c>
      <c r="L2216">
        <v>601</v>
      </c>
      <c r="M2216">
        <v>1083</v>
      </c>
      <c r="N2216">
        <v>4.0790850822400202</v>
      </c>
    </row>
    <row r="2217" spans="1:14" x14ac:dyDescent="0.25">
      <c r="A2217" s="20" t="s">
        <v>21514</v>
      </c>
      <c r="B2217">
        <v>9</v>
      </c>
      <c r="C2217" t="s">
        <v>21823</v>
      </c>
      <c r="D2217" t="s">
        <v>88</v>
      </c>
      <c r="E2217" t="s">
        <v>11515</v>
      </c>
      <c r="F2217">
        <v>4</v>
      </c>
      <c r="G2217">
        <v>2014</v>
      </c>
      <c r="H2217" t="s">
        <v>58</v>
      </c>
      <c r="I2217">
        <v>48.8</v>
      </c>
      <c r="J2217">
        <v>36.7160338333737</v>
      </c>
      <c r="K2217">
        <v>61.550453418848697</v>
      </c>
      <c r="L2217">
        <v>1040</v>
      </c>
      <c r="M2217">
        <v>1957</v>
      </c>
      <c r="N2217">
        <v>3.1008683647302102</v>
      </c>
    </row>
    <row r="2218" spans="1:14" x14ac:dyDescent="0.25">
      <c r="A2218" s="20" t="s">
        <v>21515</v>
      </c>
      <c r="B2218">
        <v>9</v>
      </c>
      <c r="C2218" t="s">
        <v>21823</v>
      </c>
      <c r="D2218" t="s">
        <v>88</v>
      </c>
      <c r="E2218" t="s">
        <v>11515</v>
      </c>
      <c r="F2218">
        <v>5</v>
      </c>
      <c r="G2218">
        <v>2014</v>
      </c>
      <c r="H2218" t="s">
        <v>58</v>
      </c>
      <c r="I2218">
        <v>49.8</v>
      </c>
      <c r="J2218">
        <v>41.121175965280003</v>
      </c>
      <c r="K2218">
        <v>58.946321856204897</v>
      </c>
      <c r="L2218">
        <v>1226</v>
      </c>
      <c r="M2218">
        <v>2153</v>
      </c>
      <c r="N2218">
        <v>2.8559773898877001</v>
      </c>
    </row>
    <row r="2219" spans="1:14" x14ac:dyDescent="0.25">
      <c r="A2219" s="20" t="s">
        <v>21516</v>
      </c>
      <c r="B2219">
        <v>9</v>
      </c>
      <c r="C2219" t="s">
        <v>21823</v>
      </c>
      <c r="D2219" t="s">
        <v>88</v>
      </c>
      <c r="E2219" t="s">
        <v>11515</v>
      </c>
      <c r="F2219">
        <v>1</v>
      </c>
      <c r="G2219">
        <v>2014</v>
      </c>
      <c r="H2219" t="s">
        <v>59</v>
      </c>
      <c r="I2219" t="s">
        <v>44</v>
      </c>
      <c r="J2219" t="s">
        <v>44</v>
      </c>
      <c r="K2219" t="s">
        <v>44</v>
      </c>
      <c r="L2219">
        <v>43</v>
      </c>
      <c r="M2219">
        <v>89</v>
      </c>
      <c r="N2219">
        <v>15.249857033260501</v>
      </c>
    </row>
    <row r="2220" spans="1:14" x14ac:dyDescent="0.25">
      <c r="A2220" s="20" t="s">
        <v>21517</v>
      </c>
      <c r="B2220">
        <v>9</v>
      </c>
      <c r="C2220" t="s">
        <v>21823</v>
      </c>
      <c r="D2220" t="s">
        <v>88</v>
      </c>
      <c r="E2220" t="s">
        <v>11515</v>
      </c>
      <c r="F2220">
        <v>2</v>
      </c>
      <c r="G2220">
        <v>2014</v>
      </c>
      <c r="H2220" t="s">
        <v>59</v>
      </c>
      <c r="I2220" t="s">
        <v>44</v>
      </c>
      <c r="J2220" t="s">
        <v>44</v>
      </c>
      <c r="K2220" t="s">
        <v>44</v>
      </c>
      <c r="L2220">
        <v>33</v>
      </c>
      <c r="M2220">
        <v>80</v>
      </c>
      <c r="N2220">
        <v>17.407765595569799</v>
      </c>
    </row>
    <row r="2221" spans="1:14" x14ac:dyDescent="0.25">
      <c r="A2221" s="20" t="s">
        <v>21518</v>
      </c>
      <c r="B2221">
        <v>9</v>
      </c>
      <c r="C2221" t="s">
        <v>21823</v>
      </c>
      <c r="D2221" t="s">
        <v>88</v>
      </c>
      <c r="E2221" t="s">
        <v>11515</v>
      </c>
      <c r="F2221">
        <v>3</v>
      </c>
      <c r="G2221">
        <v>2014</v>
      </c>
      <c r="H2221" t="s">
        <v>59</v>
      </c>
      <c r="I2221" t="s">
        <v>44</v>
      </c>
      <c r="J2221" t="s">
        <v>44</v>
      </c>
      <c r="K2221" t="s">
        <v>44</v>
      </c>
      <c r="L2221">
        <v>46</v>
      </c>
      <c r="M2221">
        <v>104</v>
      </c>
      <c r="N2221">
        <v>14.7441956154897</v>
      </c>
    </row>
    <row r="2222" spans="1:14" x14ac:dyDescent="0.25">
      <c r="A2222" s="20" t="s">
        <v>21519</v>
      </c>
      <c r="B2222">
        <v>9</v>
      </c>
      <c r="C2222" t="s">
        <v>21823</v>
      </c>
      <c r="D2222" t="s">
        <v>88</v>
      </c>
      <c r="E2222" t="s">
        <v>11515</v>
      </c>
      <c r="F2222">
        <v>4</v>
      </c>
      <c r="G2222">
        <v>2014</v>
      </c>
      <c r="H2222" t="s">
        <v>59</v>
      </c>
      <c r="I2222" t="s">
        <v>44</v>
      </c>
      <c r="J2222" t="s">
        <v>44</v>
      </c>
      <c r="K2222" t="s">
        <v>44</v>
      </c>
      <c r="L2222">
        <v>125</v>
      </c>
      <c r="M2222">
        <v>353</v>
      </c>
      <c r="N2222">
        <v>8.9442719099991592</v>
      </c>
    </row>
    <row r="2223" spans="1:14" x14ac:dyDescent="0.25">
      <c r="A2223" s="20" t="s">
        <v>21520</v>
      </c>
      <c r="B2223">
        <v>9</v>
      </c>
      <c r="C2223" t="s">
        <v>21823</v>
      </c>
      <c r="D2223" t="s">
        <v>88</v>
      </c>
      <c r="E2223" t="s">
        <v>11515</v>
      </c>
      <c r="F2223">
        <v>5</v>
      </c>
      <c r="G2223">
        <v>2014</v>
      </c>
      <c r="H2223" t="s">
        <v>59</v>
      </c>
      <c r="I2223">
        <v>48.6</v>
      </c>
      <c r="J2223">
        <v>43.236301458360799</v>
      </c>
      <c r="K2223">
        <v>55.252399021759302</v>
      </c>
      <c r="L2223">
        <v>48</v>
      </c>
      <c r="M2223">
        <v>137</v>
      </c>
      <c r="N2223">
        <v>14.433756729740599</v>
      </c>
    </row>
    <row r="2224" spans="1:14" x14ac:dyDescent="0.25">
      <c r="A2224" s="20" t="s">
        <v>21521</v>
      </c>
      <c r="B2224">
        <v>9</v>
      </c>
      <c r="C2224" t="s">
        <v>21823</v>
      </c>
      <c r="D2224" t="s">
        <v>88</v>
      </c>
      <c r="E2224" t="s">
        <v>11515</v>
      </c>
      <c r="F2224">
        <v>1</v>
      </c>
      <c r="G2224">
        <v>2014</v>
      </c>
      <c r="H2224" t="s">
        <v>60</v>
      </c>
      <c r="I2224">
        <v>60.7</v>
      </c>
      <c r="J2224">
        <v>39.988608935696298</v>
      </c>
      <c r="K2224">
        <v>82.381163258226394</v>
      </c>
      <c r="L2224">
        <v>897</v>
      </c>
      <c r="M2224">
        <v>1331</v>
      </c>
      <c r="N2224">
        <v>3.33890281647089</v>
      </c>
    </row>
    <row r="2225" spans="1:14" x14ac:dyDescent="0.25">
      <c r="A2225" s="20" t="s">
        <v>21522</v>
      </c>
      <c r="B2225">
        <v>9</v>
      </c>
      <c r="C2225" t="s">
        <v>21823</v>
      </c>
      <c r="D2225" t="s">
        <v>88</v>
      </c>
      <c r="E2225" t="s">
        <v>11515</v>
      </c>
      <c r="F2225">
        <v>2</v>
      </c>
      <c r="G2225">
        <v>2014</v>
      </c>
      <c r="H2225" t="s">
        <v>60</v>
      </c>
      <c r="I2225">
        <v>67.5</v>
      </c>
      <c r="J2225">
        <v>54.0656970435302</v>
      </c>
      <c r="K2225">
        <v>81.624035782567901</v>
      </c>
      <c r="L2225">
        <v>921</v>
      </c>
      <c r="M2225">
        <v>1418</v>
      </c>
      <c r="N2225">
        <v>3.2951120315946798</v>
      </c>
    </row>
    <row r="2226" spans="1:14" x14ac:dyDescent="0.25">
      <c r="A2226" s="20" t="s">
        <v>21523</v>
      </c>
      <c r="B2226">
        <v>9</v>
      </c>
      <c r="C2226" t="s">
        <v>21823</v>
      </c>
      <c r="D2226" t="s">
        <v>88</v>
      </c>
      <c r="E2226" t="s">
        <v>11515</v>
      </c>
      <c r="F2226">
        <v>3</v>
      </c>
      <c r="G2226">
        <v>2014</v>
      </c>
      <c r="H2226" t="s">
        <v>60</v>
      </c>
      <c r="I2226">
        <v>77.3</v>
      </c>
      <c r="J2226">
        <v>73.021756645263395</v>
      </c>
      <c r="K2226">
        <v>81.857121757335804</v>
      </c>
      <c r="L2226">
        <v>1043</v>
      </c>
      <c r="M2226">
        <v>1586</v>
      </c>
      <c r="N2226">
        <v>3.0964056111131599</v>
      </c>
    </row>
    <row r="2227" spans="1:14" x14ac:dyDescent="0.25">
      <c r="A2227" s="20" t="s">
        <v>21524</v>
      </c>
      <c r="B2227">
        <v>9</v>
      </c>
      <c r="C2227" t="s">
        <v>21823</v>
      </c>
      <c r="D2227" t="s">
        <v>88</v>
      </c>
      <c r="E2227" t="s">
        <v>11515</v>
      </c>
      <c r="F2227">
        <v>4</v>
      </c>
      <c r="G2227">
        <v>2014</v>
      </c>
      <c r="H2227" t="s">
        <v>60</v>
      </c>
      <c r="I2227">
        <v>72.3</v>
      </c>
      <c r="J2227">
        <v>64.1404773786481</v>
      </c>
      <c r="K2227">
        <v>80.933141891349095</v>
      </c>
      <c r="L2227">
        <v>835</v>
      </c>
      <c r="M2227">
        <v>1237</v>
      </c>
      <c r="N2227">
        <v>3.4606427010299101</v>
      </c>
    </row>
    <row r="2228" spans="1:14" x14ac:dyDescent="0.25">
      <c r="A2228" s="20" t="s">
        <v>21525</v>
      </c>
      <c r="B2228">
        <v>9</v>
      </c>
      <c r="C2228" t="s">
        <v>21823</v>
      </c>
      <c r="D2228" t="s">
        <v>88</v>
      </c>
      <c r="E2228" t="s">
        <v>11515</v>
      </c>
      <c r="F2228">
        <v>5</v>
      </c>
      <c r="G2228">
        <v>2014</v>
      </c>
      <c r="H2228" t="s">
        <v>60</v>
      </c>
      <c r="I2228">
        <v>61.7</v>
      </c>
      <c r="J2228">
        <v>48.910004220400197</v>
      </c>
      <c r="K2228">
        <v>75.321705892555201</v>
      </c>
      <c r="L2228">
        <v>537</v>
      </c>
      <c r="M2228">
        <v>742</v>
      </c>
      <c r="N2228">
        <v>4.3153185200210302</v>
      </c>
    </row>
    <row r="2229" spans="1:14" x14ac:dyDescent="0.25">
      <c r="A2229" s="20" t="s">
        <v>21526</v>
      </c>
      <c r="B2229">
        <v>9</v>
      </c>
      <c r="C2229" t="s">
        <v>21823</v>
      </c>
      <c r="D2229" t="s">
        <v>88</v>
      </c>
      <c r="E2229" t="s">
        <v>11515</v>
      </c>
      <c r="F2229">
        <v>1</v>
      </c>
      <c r="G2229">
        <v>2014</v>
      </c>
      <c r="H2229" t="s">
        <v>61</v>
      </c>
      <c r="I2229" t="s">
        <v>44</v>
      </c>
      <c r="J2229" t="s">
        <v>44</v>
      </c>
      <c r="K2229" t="s">
        <v>44</v>
      </c>
      <c r="L2229">
        <v>1</v>
      </c>
      <c r="M2229">
        <v>27</v>
      </c>
      <c r="N2229">
        <v>100</v>
      </c>
    </row>
    <row r="2230" spans="1:14" x14ac:dyDescent="0.25">
      <c r="A2230" s="20" t="s">
        <v>21527</v>
      </c>
      <c r="B2230">
        <v>9</v>
      </c>
      <c r="C2230" t="s">
        <v>21823</v>
      </c>
      <c r="D2230" t="s">
        <v>88</v>
      </c>
      <c r="E2230" t="s">
        <v>11515</v>
      </c>
      <c r="F2230">
        <v>2</v>
      </c>
      <c r="G2230">
        <v>2014</v>
      </c>
      <c r="H2230" t="s">
        <v>61</v>
      </c>
      <c r="I2230" t="s">
        <v>44</v>
      </c>
      <c r="J2230" t="s">
        <v>44</v>
      </c>
      <c r="K2230" t="s">
        <v>44</v>
      </c>
      <c r="L2230">
        <v>4</v>
      </c>
      <c r="M2230">
        <v>72</v>
      </c>
      <c r="N2230">
        <v>50</v>
      </c>
    </row>
    <row r="2231" spans="1:14" x14ac:dyDescent="0.25">
      <c r="A2231" s="20" t="s">
        <v>21528</v>
      </c>
      <c r="B2231">
        <v>9</v>
      </c>
      <c r="C2231" t="s">
        <v>21823</v>
      </c>
      <c r="D2231" t="s">
        <v>88</v>
      </c>
      <c r="E2231" t="s">
        <v>11515</v>
      </c>
      <c r="F2231">
        <v>3</v>
      </c>
      <c r="G2231">
        <v>2014</v>
      </c>
      <c r="H2231" t="s">
        <v>61</v>
      </c>
      <c r="I2231" t="s">
        <v>44</v>
      </c>
      <c r="J2231" t="s">
        <v>44</v>
      </c>
      <c r="K2231" t="s">
        <v>44</v>
      </c>
      <c r="L2231">
        <v>2</v>
      </c>
      <c r="M2231">
        <v>136</v>
      </c>
      <c r="N2231">
        <v>70.710678118654698</v>
      </c>
    </row>
    <row r="2232" spans="1:14" x14ac:dyDescent="0.25">
      <c r="A2232" s="20" t="s">
        <v>21529</v>
      </c>
      <c r="B2232">
        <v>9</v>
      </c>
      <c r="C2232" t="s">
        <v>21823</v>
      </c>
      <c r="D2232" t="s">
        <v>88</v>
      </c>
      <c r="E2232" t="s">
        <v>11515</v>
      </c>
      <c r="F2232">
        <v>4</v>
      </c>
      <c r="G2232">
        <v>2014</v>
      </c>
      <c r="H2232" t="s">
        <v>61</v>
      </c>
      <c r="I2232" t="s">
        <v>44</v>
      </c>
      <c r="J2232" t="s">
        <v>44</v>
      </c>
      <c r="K2232" t="s">
        <v>44</v>
      </c>
      <c r="L2232">
        <v>7</v>
      </c>
      <c r="M2232">
        <v>217</v>
      </c>
      <c r="N2232">
        <v>37.796447300922701</v>
      </c>
    </row>
    <row r="2233" spans="1:14" x14ac:dyDescent="0.25">
      <c r="A2233" s="20" t="s">
        <v>21530</v>
      </c>
      <c r="B2233">
        <v>9</v>
      </c>
      <c r="C2233" t="s">
        <v>21823</v>
      </c>
      <c r="D2233" t="s">
        <v>88</v>
      </c>
      <c r="E2233" t="s">
        <v>11515</v>
      </c>
      <c r="F2233">
        <v>5</v>
      </c>
      <c r="G2233">
        <v>2014</v>
      </c>
      <c r="H2233" t="s">
        <v>61</v>
      </c>
      <c r="I2233" t="s">
        <v>44</v>
      </c>
      <c r="J2233" t="s">
        <v>44</v>
      </c>
      <c r="K2233" t="s">
        <v>44</v>
      </c>
      <c r="L2233">
        <v>0</v>
      </c>
      <c r="M2233">
        <v>42</v>
      </c>
      <c r="N2233" t="s">
        <v>11517</v>
      </c>
    </row>
    <row r="2234" spans="1:14" x14ac:dyDescent="0.25">
      <c r="A2234" s="20" t="s">
        <v>21531</v>
      </c>
      <c r="B2234">
        <v>9</v>
      </c>
      <c r="C2234" t="s">
        <v>21823</v>
      </c>
      <c r="D2234" t="s">
        <v>88</v>
      </c>
      <c r="E2234" t="s">
        <v>11515</v>
      </c>
      <c r="F2234">
        <v>1</v>
      </c>
      <c r="G2234">
        <v>2014</v>
      </c>
      <c r="H2234" t="s">
        <v>62</v>
      </c>
      <c r="I2234" t="s">
        <v>44</v>
      </c>
      <c r="J2234" t="s">
        <v>44</v>
      </c>
      <c r="K2234" t="s">
        <v>44</v>
      </c>
      <c r="L2234">
        <v>24</v>
      </c>
      <c r="M2234">
        <v>38</v>
      </c>
      <c r="N2234">
        <v>20.412414523193199</v>
      </c>
    </row>
    <row r="2235" spans="1:14" x14ac:dyDescent="0.25">
      <c r="A2235" s="20" t="s">
        <v>21532</v>
      </c>
      <c r="B2235">
        <v>9</v>
      </c>
      <c r="C2235" t="s">
        <v>21823</v>
      </c>
      <c r="D2235" t="s">
        <v>88</v>
      </c>
      <c r="E2235" t="s">
        <v>11515</v>
      </c>
      <c r="F2235">
        <v>2</v>
      </c>
      <c r="G2235">
        <v>2014</v>
      </c>
      <c r="H2235" t="s">
        <v>62</v>
      </c>
      <c r="I2235" t="s">
        <v>44</v>
      </c>
      <c r="J2235" t="s">
        <v>44</v>
      </c>
      <c r="K2235" t="s">
        <v>44</v>
      </c>
      <c r="L2235">
        <v>64</v>
      </c>
      <c r="M2235">
        <v>115</v>
      </c>
      <c r="N2235">
        <v>12.5</v>
      </c>
    </row>
    <row r="2236" spans="1:14" x14ac:dyDescent="0.25">
      <c r="A2236" s="20" t="s">
        <v>21533</v>
      </c>
      <c r="B2236">
        <v>9</v>
      </c>
      <c r="C2236" t="s">
        <v>21823</v>
      </c>
      <c r="D2236" t="s">
        <v>88</v>
      </c>
      <c r="E2236" t="s">
        <v>11515</v>
      </c>
      <c r="F2236">
        <v>3</v>
      </c>
      <c r="G2236">
        <v>2014</v>
      </c>
      <c r="H2236" t="s">
        <v>62</v>
      </c>
      <c r="I2236" t="s">
        <v>44</v>
      </c>
      <c r="J2236" t="s">
        <v>44</v>
      </c>
      <c r="K2236" t="s">
        <v>44</v>
      </c>
      <c r="L2236">
        <v>100</v>
      </c>
      <c r="M2236">
        <v>143</v>
      </c>
      <c r="N2236">
        <v>10</v>
      </c>
    </row>
    <row r="2237" spans="1:14" x14ac:dyDescent="0.25">
      <c r="A2237" s="20" t="s">
        <v>21534</v>
      </c>
      <c r="B2237">
        <v>9</v>
      </c>
      <c r="C2237" t="s">
        <v>21823</v>
      </c>
      <c r="D2237" t="s">
        <v>88</v>
      </c>
      <c r="E2237" t="s">
        <v>11515</v>
      </c>
      <c r="F2237">
        <v>4</v>
      </c>
      <c r="G2237">
        <v>2014</v>
      </c>
      <c r="H2237" t="s">
        <v>62</v>
      </c>
      <c r="I2237" t="s">
        <v>44</v>
      </c>
      <c r="J2237" t="s">
        <v>44</v>
      </c>
      <c r="K2237" t="s">
        <v>44</v>
      </c>
      <c r="L2237">
        <v>140</v>
      </c>
      <c r="M2237">
        <v>271</v>
      </c>
      <c r="N2237">
        <v>8.4515425472851593</v>
      </c>
    </row>
    <row r="2238" spans="1:14" x14ac:dyDescent="0.25">
      <c r="A2238" s="20" t="s">
        <v>21535</v>
      </c>
      <c r="B2238">
        <v>9</v>
      </c>
      <c r="C2238" t="s">
        <v>21823</v>
      </c>
      <c r="D2238" t="s">
        <v>88</v>
      </c>
      <c r="E2238" t="s">
        <v>11515</v>
      </c>
      <c r="F2238">
        <v>5</v>
      </c>
      <c r="G2238">
        <v>2014</v>
      </c>
      <c r="H2238" t="s">
        <v>62</v>
      </c>
      <c r="I2238">
        <v>87.6</v>
      </c>
      <c r="J2238">
        <v>83.860239096418596</v>
      </c>
      <c r="K2238">
        <v>91.550407856561193</v>
      </c>
      <c r="L2238">
        <v>357</v>
      </c>
      <c r="M2238">
        <v>542</v>
      </c>
      <c r="N2238">
        <v>5.29256124024963</v>
      </c>
    </row>
    <row r="2239" spans="1:14" x14ac:dyDescent="0.25">
      <c r="A2239" s="20" t="s">
        <v>11924</v>
      </c>
      <c r="B2239">
        <v>9</v>
      </c>
      <c r="C2239" t="s">
        <v>21823</v>
      </c>
      <c r="D2239" t="s">
        <v>88</v>
      </c>
      <c r="E2239" t="s">
        <v>11515</v>
      </c>
      <c r="F2239">
        <v>1</v>
      </c>
      <c r="G2239">
        <v>2014</v>
      </c>
      <c r="H2239" t="s">
        <v>43</v>
      </c>
      <c r="I2239">
        <v>80.599999999999994</v>
      </c>
      <c r="J2239">
        <v>74.592349832960593</v>
      </c>
      <c r="K2239">
        <v>87.449747388636894</v>
      </c>
      <c r="L2239">
        <v>123</v>
      </c>
      <c r="M2239">
        <v>231</v>
      </c>
      <c r="N2239">
        <v>9.0166963466743208</v>
      </c>
    </row>
    <row r="2240" spans="1:14" x14ac:dyDescent="0.25">
      <c r="A2240" s="20" t="s">
        <v>21536</v>
      </c>
      <c r="B2240">
        <v>9</v>
      </c>
      <c r="C2240" t="s">
        <v>21823</v>
      </c>
      <c r="D2240" t="s">
        <v>88</v>
      </c>
      <c r="E2240" t="s">
        <v>11515</v>
      </c>
      <c r="F2240">
        <v>1</v>
      </c>
      <c r="G2240">
        <v>2014</v>
      </c>
      <c r="H2240" t="s">
        <v>75</v>
      </c>
      <c r="I2240">
        <v>56.53</v>
      </c>
      <c r="J2240">
        <v>49.6393214224017</v>
      </c>
      <c r="K2240">
        <v>63.568763407049602</v>
      </c>
      <c r="L2240">
        <v>5225</v>
      </c>
      <c r="M2240">
        <v>8568</v>
      </c>
      <c r="N2240">
        <v>1.3834289277321501</v>
      </c>
    </row>
    <row r="2241" spans="1:14" x14ac:dyDescent="0.25">
      <c r="A2241" s="20" t="s">
        <v>21537</v>
      </c>
      <c r="B2241">
        <v>9</v>
      </c>
      <c r="C2241" t="s">
        <v>21823</v>
      </c>
      <c r="D2241" t="s">
        <v>88</v>
      </c>
      <c r="E2241" t="s">
        <v>11515</v>
      </c>
      <c r="F2241">
        <v>2</v>
      </c>
      <c r="G2241">
        <v>2014</v>
      </c>
      <c r="H2241" t="s">
        <v>75</v>
      </c>
      <c r="I2241">
        <v>64.98</v>
      </c>
      <c r="J2241">
        <v>59.219307147134899</v>
      </c>
      <c r="K2241">
        <v>70.853078316053498</v>
      </c>
      <c r="L2241">
        <v>5687</v>
      </c>
      <c r="M2241">
        <v>9529</v>
      </c>
      <c r="N2241">
        <v>1.3260453772535901</v>
      </c>
    </row>
    <row r="2242" spans="1:14" x14ac:dyDescent="0.25">
      <c r="A2242" s="20" t="s">
        <v>21538</v>
      </c>
      <c r="B2242">
        <v>9</v>
      </c>
      <c r="C2242" t="s">
        <v>21823</v>
      </c>
      <c r="D2242" t="s">
        <v>88</v>
      </c>
      <c r="E2242" t="s">
        <v>11515</v>
      </c>
      <c r="F2242">
        <v>3</v>
      </c>
      <c r="G2242">
        <v>2014</v>
      </c>
      <c r="H2242" t="s">
        <v>75</v>
      </c>
      <c r="I2242">
        <v>61.14</v>
      </c>
      <c r="J2242">
        <v>55.908027344139001</v>
      </c>
      <c r="K2242">
        <v>66.468010387750297</v>
      </c>
      <c r="L2242">
        <v>7017</v>
      </c>
      <c r="M2242">
        <v>11992</v>
      </c>
      <c r="N2242">
        <v>1.1937798984987</v>
      </c>
    </row>
    <row r="2243" spans="1:14" x14ac:dyDescent="0.25">
      <c r="A2243" s="20" t="s">
        <v>21539</v>
      </c>
      <c r="B2243">
        <v>9</v>
      </c>
      <c r="C2243" t="s">
        <v>21823</v>
      </c>
      <c r="D2243" t="s">
        <v>88</v>
      </c>
      <c r="E2243" t="s">
        <v>11515</v>
      </c>
      <c r="F2243">
        <v>4</v>
      </c>
      <c r="G2243">
        <v>2014</v>
      </c>
      <c r="H2243" t="s">
        <v>75</v>
      </c>
      <c r="I2243">
        <v>57.07</v>
      </c>
      <c r="J2243">
        <v>53.251892013945998</v>
      </c>
      <c r="K2243">
        <v>60.943872466428402</v>
      </c>
      <c r="L2243">
        <v>8131</v>
      </c>
      <c r="M2243">
        <v>14426</v>
      </c>
      <c r="N2243">
        <v>1.10899099441975</v>
      </c>
    </row>
    <row r="2244" spans="1:14" x14ac:dyDescent="0.25">
      <c r="A2244" s="20" t="s">
        <v>21540</v>
      </c>
      <c r="B2244">
        <v>9</v>
      </c>
      <c r="C2244" t="s">
        <v>21823</v>
      </c>
      <c r="D2244" t="s">
        <v>88</v>
      </c>
      <c r="E2244" t="s">
        <v>11515</v>
      </c>
      <c r="F2244">
        <v>5</v>
      </c>
      <c r="G2244">
        <v>2014</v>
      </c>
      <c r="H2244" t="s">
        <v>75</v>
      </c>
      <c r="I2244">
        <v>66.95</v>
      </c>
      <c r="J2244">
        <v>64.175375463413801</v>
      </c>
      <c r="K2244">
        <v>69.763625032575106</v>
      </c>
      <c r="L2244">
        <v>12428</v>
      </c>
      <c r="M2244">
        <v>19157</v>
      </c>
      <c r="N2244">
        <v>0.89701432310085505</v>
      </c>
    </row>
    <row r="2245" spans="1:14" x14ac:dyDescent="0.25">
      <c r="A2245" s="20" t="s">
        <v>11925</v>
      </c>
      <c r="B2245">
        <v>9</v>
      </c>
      <c r="C2245" t="s">
        <v>21823</v>
      </c>
      <c r="D2245" t="s">
        <v>88</v>
      </c>
      <c r="E2245" t="s">
        <v>11515</v>
      </c>
      <c r="F2245">
        <v>2</v>
      </c>
      <c r="G2245">
        <v>2014</v>
      </c>
      <c r="H2245" t="s">
        <v>43</v>
      </c>
      <c r="I2245">
        <v>51.4</v>
      </c>
      <c r="J2245">
        <v>47.200648502709797</v>
      </c>
      <c r="K2245">
        <v>55.976165385394999</v>
      </c>
      <c r="L2245">
        <v>221</v>
      </c>
      <c r="M2245">
        <v>424</v>
      </c>
      <c r="N2245">
        <v>6.7267279399631201</v>
      </c>
    </row>
    <row r="2246" spans="1:14" x14ac:dyDescent="0.25">
      <c r="A2246" s="20" t="s">
        <v>11926</v>
      </c>
      <c r="B2246">
        <v>9</v>
      </c>
      <c r="C2246" t="s">
        <v>21823</v>
      </c>
      <c r="D2246" t="s">
        <v>88</v>
      </c>
      <c r="E2246" t="s">
        <v>11515</v>
      </c>
      <c r="F2246">
        <v>3</v>
      </c>
      <c r="G2246">
        <v>2014</v>
      </c>
      <c r="H2246" t="s">
        <v>43</v>
      </c>
      <c r="I2246">
        <v>76.400000000000006</v>
      </c>
      <c r="J2246">
        <v>68.901716983999506</v>
      </c>
      <c r="K2246">
        <v>84.390971157092096</v>
      </c>
      <c r="L2246">
        <v>466</v>
      </c>
      <c r="M2246">
        <v>809</v>
      </c>
      <c r="N2246">
        <v>4.6324105461207896</v>
      </c>
    </row>
    <row r="2247" spans="1:14" x14ac:dyDescent="0.25">
      <c r="A2247" s="20" t="s">
        <v>11927</v>
      </c>
      <c r="B2247">
        <v>9</v>
      </c>
      <c r="C2247" t="s">
        <v>21823</v>
      </c>
      <c r="D2247" t="s">
        <v>88</v>
      </c>
      <c r="E2247" t="s">
        <v>11515</v>
      </c>
      <c r="F2247">
        <v>4</v>
      </c>
      <c r="G2247">
        <v>2014</v>
      </c>
      <c r="H2247" t="s">
        <v>43</v>
      </c>
      <c r="I2247">
        <v>70.400000000000006</v>
      </c>
      <c r="J2247">
        <v>63.246448109650899</v>
      </c>
      <c r="K2247">
        <v>78.052990739663898</v>
      </c>
      <c r="L2247">
        <v>516</v>
      </c>
      <c r="M2247">
        <v>999</v>
      </c>
      <c r="N2247">
        <v>4.4022545316281203</v>
      </c>
    </row>
    <row r="2248" spans="1:14" x14ac:dyDescent="0.25">
      <c r="A2248" s="20" t="s">
        <v>11928</v>
      </c>
      <c r="B2248">
        <v>9</v>
      </c>
      <c r="C2248" t="s">
        <v>21823</v>
      </c>
      <c r="D2248" t="s">
        <v>88</v>
      </c>
      <c r="E2248" t="s">
        <v>11515</v>
      </c>
      <c r="F2248">
        <v>5</v>
      </c>
      <c r="G2248">
        <v>2014</v>
      </c>
      <c r="H2248" t="s">
        <v>43</v>
      </c>
      <c r="I2248">
        <v>68.2</v>
      </c>
      <c r="J2248">
        <v>60.4539949769053</v>
      </c>
      <c r="K2248">
        <v>76.571207445778001</v>
      </c>
      <c r="L2248">
        <v>508</v>
      </c>
      <c r="M2248">
        <v>1055</v>
      </c>
      <c r="N2248">
        <v>4.4367825470805702</v>
      </c>
    </row>
    <row r="2249" spans="1:14" x14ac:dyDescent="0.25">
      <c r="A2249" s="20" t="s">
        <v>11929</v>
      </c>
      <c r="B2249">
        <v>9</v>
      </c>
      <c r="C2249" t="s">
        <v>21823</v>
      </c>
      <c r="D2249" t="s">
        <v>88</v>
      </c>
      <c r="E2249" t="s">
        <v>11515</v>
      </c>
      <c r="F2249">
        <v>1</v>
      </c>
      <c r="G2249">
        <v>2014</v>
      </c>
      <c r="H2249" t="s">
        <v>45</v>
      </c>
      <c r="I2249">
        <v>34.9</v>
      </c>
      <c r="J2249">
        <v>28.176829841009599</v>
      </c>
      <c r="K2249">
        <v>41.9882713467548</v>
      </c>
      <c r="L2249">
        <v>657</v>
      </c>
      <c r="M2249">
        <v>1323</v>
      </c>
      <c r="N2249">
        <v>3.9013715732043499</v>
      </c>
    </row>
    <row r="2250" spans="1:14" x14ac:dyDescent="0.25">
      <c r="A2250" s="20" t="s">
        <v>11930</v>
      </c>
      <c r="B2250">
        <v>9</v>
      </c>
      <c r="C2250" t="s">
        <v>21823</v>
      </c>
      <c r="D2250" t="s">
        <v>88</v>
      </c>
      <c r="E2250" t="s">
        <v>11515</v>
      </c>
      <c r="F2250">
        <v>2</v>
      </c>
      <c r="G2250">
        <v>2014</v>
      </c>
      <c r="H2250" t="s">
        <v>45</v>
      </c>
      <c r="I2250">
        <v>69</v>
      </c>
      <c r="J2250">
        <v>61.514626369040101</v>
      </c>
      <c r="K2250">
        <v>77.040469109857398</v>
      </c>
      <c r="L2250">
        <v>570</v>
      </c>
      <c r="M2250">
        <v>1081</v>
      </c>
      <c r="N2250">
        <v>4.1885390829169502</v>
      </c>
    </row>
    <row r="2251" spans="1:14" x14ac:dyDescent="0.25">
      <c r="A2251" s="20" t="s">
        <v>11931</v>
      </c>
      <c r="B2251">
        <v>9</v>
      </c>
      <c r="C2251" t="s">
        <v>21823</v>
      </c>
      <c r="D2251" t="s">
        <v>88</v>
      </c>
      <c r="E2251" t="s">
        <v>11515</v>
      </c>
      <c r="F2251">
        <v>3</v>
      </c>
      <c r="G2251">
        <v>2014</v>
      </c>
      <c r="H2251" t="s">
        <v>45</v>
      </c>
      <c r="I2251">
        <v>45.3</v>
      </c>
      <c r="J2251">
        <v>31.986590557376299</v>
      </c>
      <c r="K2251">
        <v>59.650874430805501</v>
      </c>
      <c r="L2251">
        <v>429</v>
      </c>
      <c r="M2251">
        <v>860</v>
      </c>
      <c r="N2251">
        <v>4.8280454958526802</v>
      </c>
    </row>
    <row r="2252" spans="1:14" x14ac:dyDescent="0.25">
      <c r="A2252" s="20" t="s">
        <v>11932</v>
      </c>
      <c r="B2252">
        <v>9</v>
      </c>
      <c r="C2252" t="s">
        <v>21823</v>
      </c>
      <c r="D2252" t="s">
        <v>88</v>
      </c>
      <c r="E2252" t="s">
        <v>11515</v>
      </c>
      <c r="F2252">
        <v>4</v>
      </c>
      <c r="G2252">
        <v>2014</v>
      </c>
      <c r="H2252" t="s">
        <v>45</v>
      </c>
      <c r="I2252">
        <v>51.8</v>
      </c>
      <c r="J2252">
        <v>41.890335351278601</v>
      </c>
      <c r="K2252">
        <v>62.248233448749197</v>
      </c>
      <c r="L2252">
        <v>745</v>
      </c>
      <c r="M2252">
        <v>1409</v>
      </c>
      <c r="N2252">
        <v>3.6637165272365602</v>
      </c>
    </row>
    <row r="2253" spans="1:14" x14ac:dyDescent="0.25">
      <c r="A2253" s="20" t="s">
        <v>11933</v>
      </c>
      <c r="B2253">
        <v>9</v>
      </c>
      <c r="C2253" t="s">
        <v>21823</v>
      </c>
      <c r="D2253" t="s">
        <v>88</v>
      </c>
      <c r="E2253" t="s">
        <v>11515</v>
      </c>
      <c r="F2253">
        <v>5</v>
      </c>
      <c r="G2253">
        <v>2014</v>
      </c>
      <c r="H2253" t="s">
        <v>45</v>
      </c>
      <c r="I2253">
        <v>68.099999999999994</v>
      </c>
      <c r="J2253">
        <v>50.550071836195301</v>
      </c>
      <c r="K2253">
        <v>87.665195289733603</v>
      </c>
      <c r="L2253">
        <v>192</v>
      </c>
      <c r="M2253">
        <v>367</v>
      </c>
      <c r="N2253">
        <v>7.2168783648703201</v>
      </c>
    </row>
    <row r="2254" spans="1:14" x14ac:dyDescent="0.25">
      <c r="A2254" s="20" t="s">
        <v>11934</v>
      </c>
      <c r="B2254">
        <v>9</v>
      </c>
      <c r="C2254" t="s">
        <v>21823</v>
      </c>
      <c r="D2254" t="s">
        <v>88</v>
      </c>
      <c r="E2254" t="s">
        <v>11515</v>
      </c>
      <c r="F2254">
        <v>1</v>
      </c>
      <c r="G2254">
        <v>2014</v>
      </c>
      <c r="H2254" t="s">
        <v>46</v>
      </c>
      <c r="I2254">
        <v>50.3</v>
      </c>
      <c r="J2254">
        <v>45.082300678558397</v>
      </c>
      <c r="K2254">
        <v>55.891402177292697</v>
      </c>
      <c r="L2254">
        <v>534</v>
      </c>
      <c r="M2254">
        <v>858</v>
      </c>
      <c r="N2254">
        <v>4.3274232240791504</v>
      </c>
    </row>
    <row r="2255" spans="1:14" x14ac:dyDescent="0.25">
      <c r="A2255" s="20" t="s">
        <v>11935</v>
      </c>
      <c r="B2255">
        <v>9</v>
      </c>
      <c r="C2255" t="s">
        <v>21823</v>
      </c>
      <c r="D2255" t="s">
        <v>88</v>
      </c>
      <c r="E2255" t="s">
        <v>11515</v>
      </c>
      <c r="F2255">
        <v>2</v>
      </c>
      <c r="G2255">
        <v>2014</v>
      </c>
      <c r="H2255" t="s">
        <v>46</v>
      </c>
      <c r="I2255">
        <v>47.3</v>
      </c>
      <c r="J2255">
        <v>40.309285136799097</v>
      </c>
      <c r="K2255">
        <v>54.956520727516804</v>
      </c>
      <c r="L2255">
        <v>271</v>
      </c>
      <c r="M2255">
        <v>467</v>
      </c>
      <c r="N2255">
        <v>6.0745673923078698</v>
      </c>
    </row>
    <row r="2256" spans="1:14" x14ac:dyDescent="0.25">
      <c r="A2256" s="20" t="s">
        <v>11936</v>
      </c>
      <c r="B2256">
        <v>9</v>
      </c>
      <c r="C2256" t="s">
        <v>21823</v>
      </c>
      <c r="D2256" t="s">
        <v>88</v>
      </c>
      <c r="E2256" t="s">
        <v>11515</v>
      </c>
      <c r="F2256">
        <v>3</v>
      </c>
      <c r="G2256">
        <v>2014</v>
      </c>
      <c r="H2256" t="s">
        <v>46</v>
      </c>
      <c r="I2256">
        <v>52.1</v>
      </c>
      <c r="J2256">
        <v>37.906961328304398</v>
      </c>
      <c r="K2256">
        <v>67.420276919231597</v>
      </c>
      <c r="L2256">
        <v>434</v>
      </c>
      <c r="M2256">
        <v>733</v>
      </c>
      <c r="N2256">
        <v>4.8001536073731899</v>
      </c>
    </row>
    <row r="2257" spans="1:14" x14ac:dyDescent="0.25">
      <c r="A2257" s="20" t="s">
        <v>11937</v>
      </c>
      <c r="B2257">
        <v>9</v>
      </c>
      <c r="C2257" t="s">
        <v>21823</v>
      </c>
      <c r="D2257" t="s">
        <v>88</v>
      </c>
      <c r="E2257" t="s">
        <v>11515</v>
      </c>
      <c r="F2257">
        <v>4</v>
      </c>
      <c r="G2257">
        <v>2014</v>
      </c>
      <c r="H2257" t="s">
        <v>46</v>
      </c>
      <c r="I2257">
        <v>54.2</v>
      </c>
      <c r="J2257">
        <v>43.925106464154297</v>
      </c>
      <c r="K2257">
        <v>65.317497507411403</v>
      </c>
      <c r="L2257">
        <v>378</v>
      </c>
      <c r="M2257">
        <v>587</v>
      </c>
      <c r="N2257">
        <v>5.1434449987363999</v>
      </c>
    </row>
    <row r="2258" spans="1:14" x14ac:dyDescent="0.25">
      <c r="A2258" s="20" t="s">
        <v>11938</v>
      </c>
      <c r="B2258">
        <v>9</v>
      </c>
      <c r="C2258" t="s">
        <v>21823</v>
      </c>
      <c r="D2258" t="s">
        <v>88</v>
      </c>
      <c r="E2258" t="s">
        <v>11515</v>
      </c>
      <c r="F2258">
        <v>5</v>
      </c>
      <c r="G2258">
        <v>2014</v>
      </c>
      <c r="H2258" t="s">
        <v>46</v>
      </c>
      <c r="I2258">
        <v>55.5</v>
      </c>
      <c r="J2258">
        <v>39.364564206243898</v>
      </c>
      <c r="K2258">
        <v>72.969242835057997</v>
      </c>
      <c r="L2258">
        <v>360</v>
      </c>
      <c r="M2258">
        <v>547</v>
      </c>
      <c r="N2258">
        <v>5.2704627669472996</v>
      </c>
    </row>
    <row r="2259" spans="1:14" x14ac:dyDescent="0.25">
      <c r="A2259" s="20" t="s">
        <v>11939</v>
      </c>
      <c r="B2259">
        <v>9</v>
      </c>
      <c r="C2259" t="s">
        <v>21823</v>
      </c>
      <c r="D2259" t="s">
        <v>88</v>
      </c>
      <c r="E2259" t="s">
        <v>11515</v>
      </c>
      <c r="F2259">
        <v>1</v>
      </c>
      <c r="G2259">
        <v>2014</v>
      </c>
      <c r="H2259" t="s">
        <v>47</v>
      </c>
      <c r="I2259">
        <v>65.2</v>
      </c>
      <c r="J2259">
        <v>44.402711647299697</v>
      </c>
      <c r="K2259">
        <v>87.277036965619303</v>
      </c>
      <c r="L2259">
        <v>648</v>
      </c>
      <c r="M2259">
        <v>906</v>
      </c>
      <c r="N2259">
        <v>3.9283710065919299</v>
      </c>
    </row>
    <row r="2260" spans="1:14" x14ac:dyDescent="0.25">
      <c r="A2260" s="20" t="s">
        <v>11940</v>
      </c>
      <c r="B2260">
        <v>9</v>
      </c>
      <c r="C2260" t="s">
        <v>21823</v>
      </c>
      <c r="D2260" t="s">
        <v>88</v>
      </c>
      <c r="E2260" t="s">
        <v>11515</v>
      </c>
      <c r="F2260">
        <v>2</v>
      </c>
      <c r="G2260">
        <v>2014</v>
      </c>
      <c r="H2260" t="s">
        <v>47</v>
      </c>
      <c r="I2260">
        <v>73.900000000000006</v>
      </c>
      <c r="J2260">
        <v>60.355918039126799</v>
      </c>
      <c r="K2260">
        <v>88.158617785768101</v>
      </c>
      <c r="L2260">
        <v>718</v>
      </c>
      <c r="M2260">
        <v>982</v>
      </c>
      <c r="N2260">
        <v>3.7319668543103801</v>
      </c>
    </row>
    <row r="2261" spans="1:14" x14ac:dyDescent="0.25">
      <c r="A2261" s="20" t="s">
        <v>11941</v>
      </c>
      <c r="B2261">
        <v>9</v>
      </c>
      <c r="C2261" t="s">
        <v>21823</v>
      </c>
      <c r="D2261" t="s">
        <v>88</v>
      </c>
      <c r="E2261" t="s">
        <v>11515</v>
      </c>
      <c r="F2261">
        <v>3</v>
      </c>
      <c r="G2261">
        <v>2014</v>
      </c>
      <c r="H2261" t="s">
        <v>47</v>
      </c>
      <c r="I2261">
        <v>82.7</v>
      </c>
      <c r="J2261">
        <v>78.094867266565203</v>
      </c>
      <c r="K2261">
        <v>87.493109187773001</v>
      </c>
      <c r="L2261">
        <v>674</v>
      </c>
      <c r="M2261">
        <v>870</v>
      </c>
      <c r="N2261">
        <v>3.8518560788567302</v>
      </c>
    </row>
    <row r="2262" spans="1:14" x14ac:dyDescent="0.25">
      <c r="A2262" s="20" t="s">
        <v>11942</v>
      </c>
      <c r="B2262">
        <v>9</v>
      </c>
      <c r="C2262" t="s">
        <v>21823</v>
      </c>
      <c r="D2262" t="s">
        <v>88</v>
      </c>
      <c r="E2262" t="s">
        <v>11515</v>
      </c>
      <c r="F2262">
        <v>4</v>
      </c>
      <c r="G2262">
        <v>2014</v>
      </c>
      <c r="H2262" t="s">
        <v>47</v>
      </c>
      <c r="I2262">
        <v>65.400000000000006</v>
      </c>
      <c r="J2262">
        <v>53.446027112211198</v>
      </c>
      <c r="K2262">
        <v>78.028016855645106</v>
      </c>
      <c r="L2262">
        <v>683</v>
      </c>
      <c r="M2262">
        <v>945</v>
      </c>
      <c r="N2262">
        <v>3.8263936589669001</v>
      </c>
    </row>
    <row r="2263" spans="1:14" x14ac:dyDescent="0.25">
      <c r="A2263" s="20" t="s">
        <v>11943</v>
      </c>
      <c r="B2263">
        <v>9</v>
      </c>
      <c r="C2263" t="s">
        <v>21823</v>
      </c>
      <c r="D2263" t="s">
        <v>88</v>
      </c>
      <c r="E2263" t="s">
        <v>11515</v>
      </c>
      <c r="F2263">
        <v>5</v>
      </c>
      <c r="G2263">
        <v>2014</v>
      </c>
      <c r="H2263" t="s">
        <v>47</v>
      </c>
      <c r="I2263">
        <v>73.5</v>
      </c>
      <c r="J2263">
        <v>69.673473265098394</v>
      </c>
      <c r="K2263">
        <v>77.492595714759403</v>
      </c>
      <c r="L2263">
        <v>3724</v>
      </c>
      <c r="M2263">
        <v>4688</v>
      </c>
      <c r="N2263">
        <v>1.6386838133611601</v>
      </c>
    </row>
    <row r="2264" spans="1:14" x14ac:dyDescent="0.25">
      <c r="A2264" s="20" t="s">
        <v>11944</v>
      </c>
      <c r="B2264">
        <v>9</v>
      </c>
      <c r="C2264" t="s">
        <v>21823</v>
      </c>
      <c r="D2264" t="s">
        <v>88</v>
      </c>
      <c r="E2264" t="s">
        <v>11515</v>
      </c>
      <c r="F2264">
        <v>1</v>
      </c>
      <c r="G2264">
        <v>2014</v>
      </c>
      <c r="H2264" t="s">
        <v>48</v>
      </c>
      <c r="I2264">
        <v>35.700000000000003</v>
      </c>
      <c r="J2264">
        <v>20.623832708142299</v>
      </c>
      <c r="K2264">
        <v>52.864841512244702</v>
      </c>
      <c r="L2264">
        <v>136</v>
      </c>
      <c r="M2264">
        <v>234</v>
      </c>
      <c r="N2264">
        <v>8.5749292571254401</v>
      </c>
    </row>
    <row r="2265" spans="1:14" x14ac:dyDescent="0.25">
      <c r="A2265" s="20" t="s">
        <v>11945</v>
      </c>
      <c r="B2265">
        <v>9</v>
      </c>
      <c r="C2265" t="s">
        <v>21823</v>
      </c>
      <c r="D2265" t="s">
        <v>88</v>
      </c>
      <c r="E2265" t="s">
        <v>11515</v>
      </c>
      <c r="F2265">
        <v>2</v>
      </c>
      <c r="G2265">
        <v>2014</v>
      </c>
      <c r="H2265" t="s">
        <v>48</v>
      </c>
      <c r="I2265" t="s">
        <v>44</v>
      </c>
      <c r="J2265" t="s">
        <v>44</v>
      </c>
      <c r="K2265" t="s">
        <v>44</v>
      </c>
      <c r="L2265">
        <v>290</v>
      </c>
      <c r="M2265">
        <v>556</v>
      </c>
      <c r="N2265">
        <v>5.8722021951470298</v>
      </c>
    </row>
    <row r="2266" spans="1:14" x14ac:dyDescent="0.25">
      <c r="A2266" s="20" t="s">
        <v>11946</v>
      </c>
      <c r="B2266">
        <v>9</v>
      </c>
      <c r="C2266" t="s">
        <v>21823</v>
      </c>
      <c r="D2266" t="s">
        <v>88</v>
      </c>
      <c r="E2266" t="s">
        <v>11515</v>
      </c>
      <c r="F2266">
        <v>3</v>
      </c>
      <c r="G2266">
        <v>2014</v>
      </c>
      <c r="H2266" t="s">
        <v>48</v>
      </c>
      <c r="I2266" t="s">
        <v>44</v>
      </c>
      <c r="J2266" t="s">
        <v>44</v>
      </c>
      <c r="K2266" t="s">
        <v>44</v>
      </c>
      <c r="L2266">
        <v>205</v>
      </c>
      <c r="M2266">
        <v>419</v>
      </c>
      <c r="N2266">
        <v>6.98430295769578</v>
      </c>
    </row>
    <row r="2267" spans="1:14" x14ac:dyDescent="0.25">
      <c r="A2267" s="20" t="s">
        <v>11947</v>
      </c>
      <c r="B2267">
        <v>9</v>
      </c>
      <c r="C2267" t="s">
        <v>21823</v>
      </c>
      <c r="D2267" t="s">
        <v>88</v>
      </c>
      <c r="E2267" t="s">
        <v>11515</v>
      </c>
      <c r="F2267">
        <v>4</v>
      </c>
      <c r="G2267">
        <v>2014</v>
      </c>
      <c r="H2267" t="s">
        <v>48</v>
      </c>
      <c r="I2267">
        <v>51.2</v>
      </c>
      <c r="J2267">
        <v>37.372542203485096</v>
      </c>
      <c r="K2267">
        <v>66.220455371738396</v>
      </c>
      <c r="L2267">
        <v>357</v>
      </c>
      <c r="M2267">
        <v>695</v>
      </c>
      <c r="N2267">
        <v>5.29256124024963</v>
      </c>
    </row>
    <row r="2268" spans="1:14" x14ac:dyDescent="0.25">
      <c r="A2268" s="20" t="s">
        <v>11948</v>
      </c>
      <c r="B2268">
        <v>9</v>
      </c>
      <c r="C2268" t="s">
        <v>21823</v>
      </c>
      <c r="D2268" t="s">
        <v>88</v>
      </c>
      <c r="E2268" t="s">
        <v>11515</v>
      </c>
      <c r="F2268">
        <v>5</v>
      </c>
      <c r="G2268">
        <v>2014</v>
      </c>
      <c r="H2268" t="s">
        <v>48</v>
      </c>
      <c r="I2268">
        <v>69.599999999999994</v>
      </c>
      <c r="J2268">
        <v>63.813584654738797</v>
      </c>
      <c r="K2268">
        <v>75.766576097437905</v>
      </c>
      <c r="L2268">
        <v>644</v>
      </c>
      <c r="M2268">
        <v>1225</v>
      </c>
      <c r="N2268">
        <v>3.9405520311954998</v>
      </c>
    </row>
    <row r="2269" spans="1:14" x14ac:dyDescent="0.25">
      <c r="A2269" s="20" t="s">
        <v>11949</v>
      </c>
      <c r="B2269">
        <v>9</v>
      </c>
      <c r="C2269" t="s">
        <v>21823</v>
      </c>
      <c r="D2269" t="s">
        <v>88</v>
      </c>
      <c r="E2269" t="s">
        <v>11515</v>
      </c>
      <c r="F2269">
        <v>1</v>
      </c>
      <c r="G2269">
        <v>2014</v>
      </c>
      <c r="H2269" t="s">
        <v>49</v>
      </c>
      <c r="I2269">
        <v>55.4</v>
      </c>
      <c r="J2269">
        <v>33.742103620315604</v>
      </c>
      <c r="K2269">
        <v>79.023646680778597</v>
      </c>
      <c r="L2269">
        <v>265</v>
      </c>
      <c r="M2269">
        <v>419</v>
      </c>
      <c r="N2269">
        <v>6.1429511683395104</v>
      </c>
    </row>
    <row r="2270" spans="1:14" x14ac:dyDescent="0.25">
      <c r="A2270" s="20" t="s">
        <v>11950</v>
      </c>
      <c r="B2270">
        <v>9</v>
      </c>
      <c r="C2270" t="s">
        <v>21823</v>
      </c>
      <c r="D2270" t="s">
        <v>88</v>
      </c>
      <c r="E2270" t="s">
        <v>11515</v>
      </c>
      <c r="F2270">
        <v>2</v>
      </c>
      <c r="G2270">
        <v>2014</v>
      </c>
      <c r="H2270" t="s">
        <v>49</v>
      </c>
      <c r="I2270" t="s">
        <v>44</v>
      </c>
      <c r="J2270" t="s">
        <v>44</v>
      </c>
      <c r="K2270" t="s">
        <v>44</v>
      </c>
      <c r="L2270">
        <v>177</v>
      </c>
      <c r="M2270">
        <v>288</v>
      </c>
      <c r="N2270">
        <v>7.5164602800282898</v>
      </c>
    </row>
    <row r="2271" spans="1:14" x14ac:dyDescent="0.25">
      <c r="A2271" s="20" t="s">
        <v>11951</v>
      </c>
      <c r="B2271">
        <v>9</v>
      </c>
      <c r="C2271" t="s">
        <v>21823</v>
      </c>
      <c r="D2271" t="s">
        <v>88</v>
      </c>
      <c r="E2271" t="s">
        <v>11515</v>
      </c>
      <c r="F2271">
        <v>3</v>
      </c>
      <c r="G2271">
        <v>2014</v>
      </c>
      <c r="H2271" t="s">
        <v>49</v>
      </c>
      <c r="I2271" t="s">
        <v>44</v>
      </c>
      <c r="J2271" t="s">
        <v>44</v>
      </c>
      <c r="K2271" t="s">
        <v>44</v>
      </c>
      <c r="L2271">
        <v>236</v>
      </c>
      <c r="M2271">
        <v>404</v>
      </c>
      <c r="N2271">
        <v>6.5094455490411898</v>
      </c>
    </row>
    <row r="2272" spans="1:14" x14ac:dyDescent="0.25">
      <c r="A2272" s="20" t="s">
        <v>11952</v>
      </c>
      <c r="B2272">
        <v>9</v>
      </c>
      <c r="C2272" t="s">
        <v>21823</v>
      </c>
      <c r="D2272" t="s">
        <v>88</v>
      </c>
      <c r="E2272" t="s">
        <v>11515</v>
      </c>
      <c r="F2272">
        <v>4</v>
      </c>
      <c r="G2272">
        <v>2014</v>
      </c>
      <c r="H2272" t="s">
        <v>49</v>
      </c>
      <c r="I2272">
        <v>52</v>
      </c>
      <c r="J2272">
        <v>36.191163963403802</v>
      </c>
      <c r="K2272">
        <v>68.967768122636002</v>
      </c>
      <c r="L2272">
        <v>411</v>
      </c>
      <c r="M2272">
        <v>768</v>
      </c>
      <c r="N2272">
        <v>4.9326362366699001</v>
      </c>
    </row>
    <row r="2273" spans="1:14" x14ac:dyDescent="0.25">
      <c r="A2273" s="20" t="s">
        <v>11953</v>
      </c>
      <c r="B2273">
        <v>9</v>
      </c>
      <c r="C2273" t="s">
        <v>21823</v>
      </c>
      <c r="D2273" t="s">
        <v>88</v>
      </c>
      <c r="E2273" t="s">
        <v>11515</v>
      </c>
      <c r="F2273">
        <v>5</v>
      </c>
      <c r="G2273">
        <v>2014</v>
      </c>
      <c r="H2273" t="s">
        <v>49</v>
      </c>
      <c r="I2273">
        <v>40.9</v>
      </c>
      <c r="J2273">
        <v>34.027242055859602</v>
      </c>
      <c r="K2273">
        <v>48.299022774497999</v>
      </c>
      <c r="L2273">
        <v>294</v>
      </c>
      <c r="M2273">
        <v>534</v>
      </c>
      <c r="N2273">
        <v>5.8321184351980397</v>
      </c>
    </row>
    <row r="2274" spans="1:14" x14ac:dyDescent="0.25">
      <c r="A2274" s="20" t="s">
        <v>11954</v>
      </c>
      <c r="B2274">
        <v>9</v>
      </c>
      <c r="C2274" t="s">
        <v>21823</v>
      </c>
      <c r="D2274" t="s">
        <v>88</v>
      </c>
      <c r="E2274" t="s">
        <v>11515</v>
      </c>
      <c r="F2274">
        <v>1</v>
      </c>
      <c r="G2274">
        <v>2014</v>
      </c>
      <c r="H2274" t="s">
        <v>50</v>
      </c>
      <c r="I2274" t="s">
        <v>44</v>
      </c>
      <c r="J2274" t="s">
        <v>44</v>
      </c>
      <c r="K2274" t="s">
        <v>44</v>
      </c>
      <c r="L2274">
        <v>41</v>
      </c>
      <c r="M2274">
        <v>90</v>
      </c>
      <c r="N2274">
        <v>15.6173761888606</v>
      </c>
    </row>
    <row r="2275" spans="1:14" x14ac:dyDescent="0.25">
      <c r="A2275" s="20" t="s">
        <v>11955</v>
      </c>
      <c r="B2275">
        <v>9</v>
      </c>
      <c r="C2275" t="s">
        <v>21823</v>
      </c>
      <c r="D2275" t="s">
        <v>88</v>
      </c>
      <c r="E2275" t="s">
        <v>11515</v>
      </c>
      <c r="F2275">
        <v>2</v>
      </c>
      <c r="G2275">
        <v>2014</v>
      </c>
      <c r="H2275" t="s">
        <v>50</v>
      </c>
      <c r="I2275">
        <v>82.3</v>
      </c>
      <c r="J2275">
        <v>77.038184426839294</v>
      </c>
      <c r="K2275">
        <v>88.478045762015597</v>
      </c>
      <c r="L2275">
        <v>107</v>
      </c>
      <c r="M2275">
        <v>206</v>
      </c>
      <c r="N2275">
        <v>9.6673648904566392</v>
      </c>
    </row>
    <row r="2276" spans="1:14" x14ac:dyDescent="0.25">
      <c r="A2276" s="20" t="s">
        <v>11956</v>
      </c>
      <c r="B2276">
        <v>9</v>
      </c>
      <c r="C2276" t="s">
        <v>21823</v>
      </c>
      <c r="D2276" t="s">
        <v>88</v>
      </c>
      <c r="E2276" t="s">
        <v>11515</v>
      </c>
      <c r="F2276">
        <v>3</v>
      </c>
      <c r="G2276">
        <v>2014</v>
      </c>
      <c r="H2276" t="s">
        <v>50</v>
      </c>
      <c r="I2276" t="s">
        <v>44</v>
      </c>
      <c r="J2276" t="s">
        <v>44</v>
      </c>
      <c r="K2276" t="s">
        <v>44</v>
      </c>
      <c r="L2276">
        <v>86</v>
      </c>
      <c r="M2276">
        <v>168</v>
      </c>
      <c r="N2276">
        <v>10.783277320343799</v>
      </c>
    </row>
    <row r="2277" spans="1:14" x14ac:dyDescent="0.25">
      <c r="A2277" s="20" t="s">
        <v>11957</v>
      </c>
      <c r="B2277">
        <v>9</v>
      </c>
      <c r="C2277" t="s">
        <v>21823</v>
      </c>
      <c r="D2277" t="s">
        <v>88</v>
      </c>
      <c r="E2277" t="s">
        <v>11515</v>
      </c>
      <c r="F2277">
        <v>4</v>
      </c>
      <c r="G2277">
        <v>2014</v>
      </c>
      <c r="H2277" t="s">
        <v>50</v>
      </c>
      <c r="I2277">
        <v>70.099999999999994</v>
      </c>
      <c r="J2277">
        <v>55.2569807614314</v>
      </c>
      <c r="K2277">
        <v>86.638384389061997</v>
      </c>
      <c r="L2277">
        <v>188</v>
      </c>
      <c r="M2277">
        <v>356</v>
      </c>
      <c r="N2277">
        <v>7.2932495748947304</v>
      </c>
    </row>
    <row r="2278" spans="1:14" x14ac:dyDescent="0.25">
      <c r="A2278" s="20" t="s">
        <v>11958</v>
      </c>
      <c r="B2278">
        <v>9</v>
      </c>
      <c r="C2278" t="s">
        <v>21823</v>
      </c>
      <c r="D2278" t="s">
        <v>88</v>
      </c>
      <c r="E2278" t="s">
        <v>11515</v>
      </c>
      <c r="F2278">
        <v>5</v>
      </c>
      <c r="G2278">
        <v>2014</v>
      </c>
      <c r="H2278" t="s">
        <v>50</v>
      </c>
      <c r="I2278">
        <v>66.099999999999994</v>
      </c>
      <c r="J2278">
        <v>48.916904576808697</v>
      </c>
      <c r="K2278">
        <v>84.592789712368102</v>
      </c>
      <c r="L2278">
        <v>406</v>
      </c>
      <c r="M2278">
        <v>736</v>
      </c>
      <c r="N2278">
        <v>4.9629166698546499</v>
      </c>
    </row>
    <row r="2279" spans="1:14" x14ac:dyDescent="0.25">
      <c r="A2279" s="20" t="s">
        <v>11959</v>
      </c>
      <c r="B2279">
        <v>9</v>
      </c>
      <c r="C2279" t="s">
        <v>21823</v>
      </c>
      <c r="D2279" t="s">
        <v>88</v>
      </c>
      <c r="E2279" t="s">
        <v>11515</v>
      </c>
      <c r="F2279">
        <v>1</v>
      </c>
      <c r="G2279">
        <v>2014</v>
      </c>
      <c r="H2279" t="s">
        <v>51</v>
      </c>
      <c r="I2279" t="s">
        <v>44</v>
      </c>
      <c r="J2279" t="s">
        <v>44</v>
      </c>
      <c r="K2279" t="s">
        <v>44</v>
      </c>
      <c r="L2279">
        <v>88</v>
      </c>
      <c r="M2279">
        <v>142</v>
      </c>
      <c r="N2279">
        <v>10.6600358177805</v>
      </c>
    </row>
    <row r="2280" spans="1:14" x14ac:dyDescent="0.25">
      <c r="A2280" s="20" t="s">
        <v>11960</v>
      </c>
      <c r="B2280">
        <v>9</v>
      </c>
      <c r="C2280" t="s">
        <v>21823</v>
      </c>
      <c r="D2280" t="s">
        <v>88</v>
      </c>
      <c r="E2280" t="s">
        <v>11515</v>
      </c>
      <c r="F2280">
        <v>2</v>
      </c>
      <c r="G2280">
        <v>2014</v>
      </c>
      <c r="H2280" t="s">
        <v>51</v>
      </c>
      <c r="I2280">
        <v>69.8</v>
      </c>
      <c r="J2280">
        <v>60.122199163820603</v>
      </c>
      <c r="K2280">
        <v>80.596829721139798</v>
      </c>
      <c r="L2280">
        <v>183</v>
      </c>
      <c r="M2280">
        <v>323</v>
      </c>
      <c r="N2280">
        <v>7.3922127095457304</v>
      </c>
    </row>
    <row r="2281" spans="1:14" x14ac:dyDescent="0.25">
      <c r="A2281" s="20" t="s">
        <v>11961</v>
      </c>
      <c r="B2281">
        <v>9</v>
      </c>
      <c r="C2281" t="s">
        <v>21823</v>
      </c>
      <c r="D2281" t="s">
        <v>88</v>
      </c>
      <c r="E2281" t="s">
        <v>11515</v>
      </c>
      <c r="F2281">
        <v>3</v>
      </c>
      <c r="G2281">
        <v>2014</v>
      </c>
      <c r="H2281" t="s">
        <v>51</v>
      </c>
      <c r="I2281">
        <v>42.3</v>
      </c>
      <c r="J2281">
        <v>22.2075697912191</v>
      </c>
      <c r="K2281">
        <v>64.5037694769387</v>
      </c>
      <c r="L2281">
        <v>218</v>
      </c>
      <c r="M2281">
        <v>399</v>
      </c>
      <c r="N2281">
        <v>6.7728546147859596</v>
      </c>
    </row>
    <row r="2282" spans="1:14" x14ac:dyDescent="0.25">
      <c r="A2282" s="20" t="s">
        <v>11962</v>
      </c>
      <c r="B2282">
        <v>9</v>
      </c>
      <c r="C2282" t="s">
        <v>21823</v>
      </c>
      <c r="D2282" t="s">
        <v>88</v>
      </c>
      <c r="E2282" t="s">
        <v>11515</v>
      </c>
      <c r="F2282">
        <v>4</v>
      </c>
      <c r="G2282">
        <v>2014</v>
      </c>
      <c r="H2282" t="s">
        <v>51</v>
      </c>
      <c r="I2282">
        <v>65.8</v>
      </c>
      <c r="J2282">
        <v>56.927687419194903</v>
      </c>
      <c r="K2282">
        <v>75.600434794507606</v>
      </c>
      <c r="L2282">
        <v>267</v>
      </c>
      <c r="M2282">
        <v>517</v>
      </c>
      <c r="N2282">
        <v>6.1199006136210503</v>
      </c>
    </row>
    <row r="2283" spans="1:14" x14ac:dyDescent="0.25">
      <c r="A2283" s="20" t="s">
        <v>11963</v>
      </c>
      <c r="B2283">
        <v>9</v>
      </c>
      <c r="C2283" t="s">
        <v>21823</v>
      </c>
      <c r="D2283" t="s">
        <v>88</v>
      </c>
      <c r="E2283" t="s">
        <v>11515</v>
      </c>
      <c r="F2283">
        <v>5</v>
      </c>
      <c r="G2283">
        <v>2014</v>
      </c>
      <c r="H2283" t="s">
        <v>51</v>
      </c>
      <c r="I2283">
        <v>70.400000000000006</v>
      </c>
      <c r="J2283">
        <v>62.350475877045902</v>
      </c>
      <c r="K2283">
        <v>78.939774383635196</v>
      </c>
      <c r="L2283">
        <v>642</v>
      </c>
      <c r="M2283">
        <v>1220</v>
      </c>
      <c r="N2283">
        <v>3.9466851898192901</v>
      </c>
    </row>
    <row r="2284" spans="1:14" x14ac:dyDescent="0.25">
      <c r="A2284" s="20" t="s">
        <v>21541</v>
      </c>
      <c r="B2284">
        <v>9</v>
      </c>
      <c r="C2284" t="s">
        <v>21823</v>
      </c>
      <c r="D2284" t="s">
        <v>90</v>
      </c>
      <c r="E2284" t="s">
        <v>20336</v>
      </c>
      <c r="F2284">
        <v>2</v>
      </c>
      <c r="G2284">
        <v>2014</v>
      </c>
      <c r="H2284" t="s">
        <v>52</v>
      </c>
      <c r="I2284" t="s">
        <v>44</v>
      </c>
      <c r="J2284" t="s">
        <v>44</v>
      </c>
      <c r="K2284" t="s">
        <v>44</v>
      </c>
      <c r="L2284">
        <v>323</v>
      </c>
      <c r="M2284" t="s">
        <v>44</v>
      </c>
      <c r="N2284">
        <v>5.5641488407465696</v>
      </c>
    </row>
    <row r="2285" spans="1:14" x14ac:dyDescent="0.25">
      <c r="A2285" s="20" t="s">
        <v>21542</v>
      </c>
      <c r="B2285">
        <v>9</v>
      </c>
      <c r="C2285" t="s">
        <v>21823</v>
      </c>
      <c r="D2285" t="s">
        <v>90</v>
      </c>
      <c r="E2285" t="s">
        <v>20336</v>
      </c>
      <c r="F2285">
        <v>3</v>
      </c>
      <c r="G2285">
        <v>2014</v>
      </c>
      <c r="H2285" t="s">
        <v>52</v>
      </c>
      <c r="I2285" t="s">
        <v>44</v>
      </c>
      <c r="J2285" t="s">
        <v>44</v>
      </c>
      <c r="K2285" t="s">
        <v>44</v>
      </c>
      <c r="L2285">
        <v>202</v>
      </c>
      <c r="M2285" t="s">
        <v>44</v>
      </c>
      <c r="N2285">
        <v>7.0359754473029197</v>
      </c>
    </row>
    <row r="2286" spans="1:14" x14ac:dyDescent="0.25">
      <c r="A2286" s="20" t="s">
        <v>21543</v>
      </c>
      <c r="B2286">
        <v>9</v>
      </c>
      <c r="C2286" t="s">
        <v>21823</v>
      </c>
      <c r="D2286" t="s">
        <v>90</v>
      </c>
      <c r="E2286" t="s">
        <v>20336</v>
      </c>
      <c r="F2286">
        <v>4</v>
      </c>
      <c r="G2286">
        <v>2014</v>
      </c>
      <c r="H2286" t="s">
        <v>52</v>
      </c>
      <c r="I2286" t="s">
        <v>44</v>
      </c>
      <c r="J2286" t="s">
        <v>44</v>
      </c>
      <c r="K2286" t="s">
        <v>44</v>
      </c>
      <c r="L2286">
        <v>361</v>
      </c>
      <c r="M2286" t="s">
        <v>44</v>
      </c>
      <c r="N2286">
        <v>5.2631578947368398</v>
      </c>
    </row>
    <row r="2287" spans="1:14" x14ac:dyDescent="0.25">
      <c r="A2287" s="20" t="s">
        <v>21544</v>
      </c>
      <c r="B2287">
        <v>9</v>
      </c>
      <c r="C2287" t="s">
        <v>21823</v>
      </c>
      <c r="D2287" t="s">
        <v>90</v>
      </c>
      <c r="E2287" t="s">
        <v>20336</v>
      </c>
      <c r="F2287">
        <v>5</v>
      </c>
      <c r="G2287">
        <v>2014</v>
      </c>
      <c r="H2287" t="s">
        <v>52</v>
      </c>
      <c r="I2287" t="s">
        <v>44</v>
      </c>
      <c r="J2287" t="s">
        <v>44</v>
      </c>
      <c r="K2287" t="s">
        <v>44</v>
      </c>
      <c r="L2287">
        <v>60</v>
      </c>
      <c r="M2287" t="s">
        <v>44</v>
      </c>
      <c r="N2287">
        <v>12.9099444873581</v>
      </c>
    </row>
    <row r="2288" spans="1:14" x14ac:dyDescent="0.25">
      <c r="A2288" s="20" t="s">
        <v>21545</v>
      </c>
      <c r="B2288">
        <v>9</v>
      </c>
      <c r="C2288" t="s">
        <v>21823</v>
      </c>
      <c r="D2288" t="s">
        <v>90</v>
      </c>
      <c r="E2288" t="s">
        <v>20336</v>
      </c>
      <c r="F2288">
        <v>2</v>
      </c>
      <c r="G2288">
        <v>2014</v>
      </c>
      <c r="H2288" t="s">
        <v>53</v>
      </c>
      <c r="I2288" t="s">
        <v>44</v>
      </c>
      <c r="J2288" t="s">
        <v>44</v>
      </c>
      <c r="K2288" t="s">
        <v>44</v>
      </c>
      <c r="L2288">
        <v>207</v>
      </c>
      <c r="M2288" t="s">
        <v>44</v>
      </c>
      <c r="N2288">
        <v>6.9504804685691601</v>
      </c>
    </row>
    <row r="2289" spans="1:14" x14ac:dyDescent="0.25">
      <c r="A2289" s="20" t="s">
        <v>21546</v>
      </c>
      <c r="B2289">
        <v>9</v>
      </c>
      <c r="C2289" t="s">
        <v>21823</v>
      </c>
      <c r="D2289" t="s">
        <v>90</v>
      </c>
      <c r="E2289" t="s">
        <v>20336</v>
      </c>
      <c r="F2289">
        <v>3</v>
      </c>
      <c r="G2289">
        <v>2014</v>
      </c>
      <c r="H2289" t="s">
        <v>53</v>
      </c>
      <c r="I2289" t="s">
        <v>44</v>
      </c>
      <c r="J2289" t="s">
        <v>44</v>
      </c>
      <c r="K2289" t="s">
        <v>44</v>
      </c>
      <c r="L2289">
        <v>383</v>
      </c>
      <c r="M2289" t="s">
        <v>44</v>
      </c>
      <c r="N2289">
        <v>5.1097613030759597</v>
      </c>
    </row>
    <row r="2290" spans="1:14" x14ac:dyDescent="0.25">
      <c r="A2290" s="20" t="s">
        <v>21547</v>
      </c>
      <c r="B2290">
        <v>9</v>
      </c>
      <c r="C2290" t="s">
        <v>21823</v>
      </c>
      <c r="D2290" t="s">
        <v>90</v>
      </c>
      <c r="E2290" t="s">
        <v>20336</v>
      </c>
      <c r="F2290">
        <v>4</v>
      </c>
      <c r="G2290">
        <v>2014</v>
      </c>
      <c r="H2290" t="s">
        <v>53</v>
      </c>
      <c r="I2290" t="s">
        <v>44</v>
      </c>
      <c r="J2290" t="s">
        <v>44</v>
      </c>
      <c r="K2290" t="s">
        <v>44</v>
      </c>
      <c r="L2290">
        <v>678</v>
      </c>
      <c r="M2290" t="s">
        <v>44</v>
      </c>
      <c r="N2290">
        <v>3.8404768632128401</v>
      </c>
    </row>
    <row r="2291" spans="1:14" x14ac:dyDescent="0.25">
      <c r="A2291" s="20" t="s">
        <v>21548</v>
      </c>
      <c r="B2291">
        <v>9</v>
      </c>
      <c r="C2291" t="s">
        <v>21823</v>
      </c>
      <c r="D2291" t="s">
        <v>90</v>
      </c>
      <c r="E2291" t="s">
        <v>20336</v>
      </c>
      <c r="F2291">
        <v>5</v>
      </c>
      <c r="G2291">
        <v>2014</v>
      </c>
      <c r="H2291" t="s">
        <v>53</v>
      </c>
      <c r="I2291" t="s">
        <v>44</v>
      </c>
      <c r="J2291" t="s">
        <v>44</v>
      </c>
      <c r="K2291" t="s">
        <v>44</v>
      </c>
      <c r="L2291">
        <v>1361</v>
      </c>
      <c r="M2291" t="s">
        <v>44</v>
      </c>
      <c r="N2291">
        <v>2.7106343491104701</v>
      </c>
    </row>
    <row r="2292" spans="1:14" x14ac:dyDescent="0.25">
      <c r="A2292" s="20" t="s">
        <v>12088</v>
      </c>
      <c r="B2292">
        <v>9</v>
      </c>
      <c r="C2292" t="s">
        <v>21823</v>
      </c>
      <c r="D2292" t="s">
        <v>90</v>
      </c>
      <c r="E2292" t="s">
        <v>20336</v>
      </c>
      <c r="F2292">
        <v>2</v>
      </c>
      <c r="G2292">
        <v>2014</v>
      </c>
      <c r="H2292" t="s">
        <v>34</v>
      </c>
      <c r="I2292">
        <v>-6.7276742852946301</v>
      </c>
      <c r="J2292">
        <v>-24.44</v>
      </c>
      <c r="K2292">
        <v>10.984999999999999</v>
      </c>
      <c r="L2292">
        <v>765</v>
      </c>
      <c r="M2292" t="s">
        <v>44</v>
      </c>
      <c r="N2292">
        <v>3.6155076303109399</v>
      </c>
    </row>
    <row r="2293" spans="1:14" x14ac:dyDescent="0.25">
      <c r="A2293" s="20" t="s">
        <v>21549</v>
      </c>
      <c r="B2293">
        <v>9</v>
      </c>
      <c r="C2293" t="s">
        <v>21823</v>
      </c>
      <c r="D2293" t="s">
        <v>90</v>
      </c>
      <c r="E2293" t="s">
        <v>20336</v>
      </c>
      <c r="F2293">
        <v>2</v>
      </c>
      <c r="G2293">
        <v>2014</v>
      </c>
      <c r="H2293" t="s">
        <v>54</v>
      </c>
      <c r="I2293" t="s">
        <v>44</v>
      </c>
      <c r="J2293" t="s">
        <v>44</v>
      </c>
      <c r="K2293" t="s">
        <v>44</v>
      </c>
      <c r="L2293">
        <v>115</v>
      </c>
      <c r="M2293" t="s">
        <v>44</v>
      </c>
      <c r="N2293">
        <v>9.3250480824031392</v>
      </c>
    </row>
    <row r="2294" spans="1:14" x14ac:dyDescent="0.25">
      <c r="A2294" s="20" t="s">
        <v>21550</v>
      </c>
      <c r="B2294">
        <v>9</v>
      </c>
      <c r="C2294" t="s">
        <v>21823</v>
      </c>
      <c r="D2294" t="s">
        <v>90</v>
      </c>
      <c r="E2294" t="s">
        <v>20336</v>
      </c>
      <c r="F2294">
        <v>3</v>
      </c>
      <c r="G2294">
        <v>2014</v>
      </c>
      <c r="H2294" t="s">
        <v>54</v>
      </c>
      <c r="I2294" t="s">
        <v>44</v>
      </c>
      <c r="J2294" t="s">
        <v>44</v>
      </c>
      <c r="K2294" t="s">
        <v>44</v>
      </c>
      <c r="L2294">
        <v>148</v>
      </c>
      <c r="M2294" t="s">
        <v>44</v>
      </c>
      <c r="N2294">
        <v>8.2199493652678708</v>
      </c>
    </row>
    <row r="2295" spans="1:14" x14ac:dyDescent="0.25">
      <c r="A2295" s="20" t="s">
        <v>21551</v>
      </c>
      <c r="B2295">
        <v>9</v>
      </c>
      <c r="C2295" t="s">
        <v>21823</v>
      </c>
      <c r="D2295" t="s">
        <v>90</v>
      </c>
      <c r="E2295" t="s">
        <v>20336</v>
      </c>
      <c r="F2295">
        <v>4</v>
      </c>
      <c r="G2295">
        <v>2014</v>
      </c>
      <c r="H2295" t="s">
        <v>54</v>
      </c>
      <c r="I2295" t="s">
        <v>44</v>
      </c>
      <c r="J2295" t="s">
        <v>44</v>
      </c>
      <c r="K2295" t="s">
        <v>44</v>
      </c>
      <c r="L2295">
        <v>141</v>
      </c>
      <c r="M2295" t="s">
        <v>44</v>
      </c>
      <c r="N2295">
        <v>8.4215192106651902</v>
      </c>
    </row>
    <row r="2296" spans="1:14" x14ac:dyDescent="0.25">
      <c r="A2296" s="20" t="s">
        <v>21552</v>
      </c>
      <c r="B2296">
        <v>9</v>
      </c>
      <c r="C2296" t="s">
        <v>21823</v>
      </c>
      <c r="D2296" t="s">
        <v>90</v>
      </c>
      <c r="E2296" t="s">
        <v>20336</v>
      </c>
      <c r="F2296">
        <v>5</v>
      </c>
      <c r="G2296">
        <v>2014</v>
      </c>
      <c r="H2296" t="s">
        <v>54</v>
      </c>
      <c r="I2296" t="s">
        <v>44</v>
      </c>
      <c r="J2296" t="s">
        <v>44</v>
      </c>
      <c r="K2296" t="s">
        <v>44</v>
      </c>
      <c r="L2296">
        <v>33</v>
      </c>
      <c r="M2296" t="s">
        <v>44</v>
      </c>
      <c r="N2296">
        <v>17.407765595569799</v>
      </c>
    </row>
    <row r="2297" spans="1:14" x14ac:dyDescent="0.25">
      <c r="A2297" s="20" t="s">
        <v>12089</v>
      </c>
      <c r="B2297">
        <v>9</v>
      </c>
      <c r="C2297" t="s">
        <v>21823</v>
      </c>
      <c r="D2297" t="s">
        <v>90</v>
      </c>
      <c r="E2297" t="s">
        <v>20336</v>
      </c>
      <c r="F2297">
        <v>3</v>
      </c>
      <c r="G2297">
        <v>2014</v>
      </c>
      <c r="H2297" t="s">
        <v>34</v>
      </c>
      <c r="I2297">
        <v>-12.8169213108582</v>
      </c>
      <c r="J2297">
        <v>-28.14</v>
      </c>
      <c r="K2297">
        <v>2.5070000000000001</v>
      </c>
      <c r="L2297">
        <v>716</v>
      </c>
      <c r="M2297" t="s">
        <v>44</v>
      </c>
      <c r="N2297">
        <v>3.7371754637596801</v>
      </c>
    </row>
    <row r="2298" spans="1:14" x14ac:dyDescent="0.25">
      <c r="A2298" s="20" t="s">
        <v>21553</v>
      </c>
      <c r="B2298">
        <v>9</v>
      </c>
      <c r="C2298" t="s">
        <v>21823</v>
      </c>
      <c r="D2298" t="s">
        <v>90</v>
      </c>
      <c r="E2298" t="s">
        <v>20336</v>
      </c>
      <c r="F2298">
        <v>2</v>
      </c>
      <c r="G2298">
        <v>2014</v>
      </c>
      <c r="H2298" t="s">
        <v>55</v>
      </c>
      <c r="I2298" t="s">
        <v>44</v>
      </c>
      <c r="J2298" t="s">
        <v>44</v>
      </c>
      <c r="K2298" t="s">
        <v>44</v>
      </c>
      <c r="L2298">
        <v>445</v>
      </c>
      <c r="M2298" t="s">
        <v>44</v>
      </c>
      <c r="N2298">
        <v>4.7404546313997704</v>
      </c>
    </row>
    <row r="2299" spans="1:14" x14ac:dyDescent="0.25">
      <c r="A2299" s="20" t="s">
        <v>21554</v>
      </c>
      <c r="B2299">
        <v>9</v>
      </c>
      <c r="C2299" t="s">
        <v>21823</v>
      </c>
      <c r="D2299" t="s">
        <v>90</v>
      </c>
      <c r="E2299" t="s">
        <v>20336</v>
      </c>
      <c r="F2299">
        <v>3</v>
      </c>
      <c r="G2299">
        <v>2014</v>
      </c>
      <c r="H2299" t="s">
        <v>55</v>
      </c>
      <c r="I2299">
        <v>-10.1233524097943</v>
      </c>
      <c r="J2299">
        <v>-35.030999999999999</v>
      </c>
      <c r="K2299">
        <v>14.784000000000001</v>
      </c>
      <c r="L2299">
        <v>706</v>
      </c>
      <c r="M2299" t="s">
        <v>44</v>
      </c>
      <c r="N2299">
        <v>3.7635496474749099</v>
      </c>
    </row>
    <row r="2300" spans="1:14" x14ac:dyDescent="0.25">
      <c r="A2300" s="20" t="s">
        <v>21555</v>
      </c>
      <c r="B2300">
        <v>9</v>
      </c>
      <c r="C2300" t="s">
        <v>21823</v>
      </c>
      <c r="D2300" t="s">
        <v>90</v>
      </c>
      <c r="E2300" t="s">
        <v>20336</v>
      </c>
      <c r="F2300">
        <v>4</v>
      </c>
      <c r="G2300">
        <v>2014</v>
      </c>
      <c r="H2300" t="s">
        <v>55</v>
      </c>
      <c r="I2300">
        <v>-24.6109739262522</v>
      </c>
      <c r="J2300">
        <v>-45.801000000000002</v>
      </c>
      <c r="K2300">
        <v>-3.4209999999999998</v>
      </c>
      <c r="L2300">
        <v>523</v>
      </c>
      <c r="M2300" t="s">
        <v>44</v>
      </c>
      <c r="N2300">
        <v>4.3726946944662597</v>
      </c>
    </row>
    <row r="2301" spans="1:14" x14ac:dyDescent="0.25">
      <c r="A2301" s="20" t="s">
        <v>21556</v>
      </c>
      <c r="B2301">
        <v>9</v>
      </c>
      <c r="C2301" t="s">
        <v>21823</v>
      </c>
      <c r="D2301" t="s">
        <v>90</v>
      </c>
      <c r="E2301" t="s">
        <v>20336</v>
      </c>
      <c r="F2301">
        <v>5</v>
      </c>
      <c r="G2301">
        <v>2014</v>
      </c>
      <c r="H2301" t="s">
        <v>55</v>
      </c>
      <c r="I2301">
        <v>-28.585368316133501</v>
      </c>
      <c r="J2301">
        <v>-44.54</v>
      </c>
      <c r="K2301">
        <v>-12.631</v>
      </c>
      <c r="L2301">
        <v>216</v>
      </c>
      <c r="M2301" t="s">
        <v>44</v>
      </c>
      <c r="N2301">
        <v>6.8041381743977203</v>
      </c>
    </row>
    <row r="2302" spans="1:14" x14ac:dyDescent="0.25">
      <c r="A2302" s="20" t="s">
        <v>12090</v>
      </c>
      <c r="B2302">
        <v>9</v>
      </c>
      <c r="C2302" t="s">
        <v>21823</v>
      </c>
      <c r="D2302" t="s">
        <v>90</v>
      </c>
      <c r="E2302" t="s">
        <v>20336</v>
      </c>
      <c r="F2302">
        <v>4</v>
      </c>
      <c r="G2302">
        <v>2014</v>
      </c>
      <c r="H2302" t="s">
        <v>34</v>
      </c>
      <c r="I2302">
        <v>-27.5162841427206</v>
      </c>
      <c r="J2302">
        <v>-36.037999999999997</v>
      </c>
      <c r="K2302">
        <v>-18.994</v>
      </c>
      <c r="L2302">
        <v>476</v>
      </c>
      <c r="M2302" t="s">
        <v>44</v>
      </c>
      <c r="N2302">
        <v>4.5834924851410603</v>
      </c>
    </row>
    <row r="2303" spans="1:14" x14ac:dyDescent="0.25">
      <c r="A2303" s="20" t="s">
        <v>21557</v>
      </c>
      <c r="B2303">
        <v>9</v>
      </c>
      <c r="C2303" t="s">
        <v>21823</v>
      </c>
      <c r="D2303" t="s">
        <v>90</v>
      </c>
      <c r="E2303" t="s">
        <v>20336</v>
      </c>
      <c r="F2303">
        <v>2</v>
      </c>
      <c r="G2303">
        <v>2014</v>
      </c>
      <c r="H2303" t="s">
        <v>56</v>
      </c>
      <c r="I2303" t="s">
        <v>44</v>
      </c>
      <c r="J2303" t="s">
        <v>44</v>
      </c>
      <c r="K2303" t="s">
        <v>44</v>
      </c>
      <c r="L2303">
        <v>37</v>
      </c>
      <c r="M2303" t="s">
        <v>44</v>
      </c>
      <c r="N2303">
        <v>16.439898730535699</v>
      </c>
    </row>
    <row r="2304" spans="1:14" x14ac:dyDescent="0.25">
      <c r="A2304" s="20" t="s">
        <v>21558</v>
      </c>
      <c r="B2304">
        <v>9</v>
      </c>
      <c r="C2304" t="s">
        <v>21823</v>
      </c>
      <c r="D2304" t="s">
        <v>90</v>
      </c>
      <c r="E2304" t="s">
        <v>20336</v>
      </c>
      <c r="F2304">
        <v>3</v>
      </c>
      <c r="G2304">
        <v>2014</v>
      </c>
      <c r="H2304" t="s">
        <v>56</v>
      </c>
      <c r="I2304" t="s">
        <v>44</v>
      </c>
      <c r="J2304" t="s">
        <v>44</v>
      </c>
      <c r="K2304" t="s">
        <v>44</v>
      </c>
      <c r="L2304">
        <v>117</v>
      </c>
      <c r="M2304" t="s">
        <v>44</v>
      </c>
      <c r="N2304">
        <v>9.2450032704204794</v>
      </c>
    </row>
    <row r="2305" spans="1:14" x14ac:dyDescent="0.25">
      <c r="A2305" s="20" t="s">
        <v>21559</v>
      </c>
      <c r="B2305">
        <v>9</v>
      </c>
      <c r="C2305" t="s">
        <v>21823</v>
      </c>
      <c r="D2305" t="s">
        <v>90</v>
      </c>
      <c r="E2305" t="s">
        <v>20336</v>
      </c>
      <c r="F2305">
        <v>4</v>
      </c>
      <c r="G2305">
        <v>2014</v>
      </c>
      <c r="H2305" t="s">
        <v>56</v>
      </c>
      <c r="I2305" t="s">
        <v>44</v>
      </c>
      <c r="J2305" t="s">
        <v>44</v>
      </c>
      <c r="K2305" t="s">
        <v>44</v>
      </c>
      <c r="L2305">
        <v>33</v>
      </c>
      <c r="M2305" t="s">
        <v>44</v>
      </c>
      <c r="N2305">
        <v>17.407765595569799</v>
      </c>
    </row>
    <row r="2306" spans="1:14" x14ac:dyDescent="0.25">
      <c r="A2306" s="20" t="s">
        <v>21560</v>
      </c>
      <c r="B2306">
        <v>9</v>
      </c>
      <c r="C2306" t="s">
        <v>21823</v>
      </c>
      <c r="D2306" t="s">
        <v>90</v>
      </c>
      <c r="E2306" t="s">
        <v>20336</v>
      </c>
      <c r="F2306">
        <v>5</v>
      </c>
      <c r="G2306">
        <v>2014</v>
      </c>
      <c r="H2306" t="s">
        <v>56</v>
      </c>
      <c r="I2306" t="s">
        <v>44</v>
      </c>
      <c r="J2306" t="s">
        <v>44</v>
      </c>
      <c r="K2306" t="s">
        <v>44</v>
      </c>
      <c r="L2306">
        <v>479</v>
      </c>
      <c r="M2306" t="s">
        <v>44</v>
      </c>
      <c r="N2306">
        <v>4.5691166238495402</v>
      </c>
    </row>
    <row r="2307" spans="1:14" x14ac:dyDescent="0.25">
      <c r="A2307" s="20" t="s">
        <v>12091</v>
      </c>
      <c r="B2307">
        <v>9</v>
      </c>
      <c r="C2307" t="s">
        <v>21823</v>
      </c>
      <c r="D2307" t="s">
        <v>90</v>
      </c>
      <c r="E2307" t="s">
        <v>20336</v>
      </c>
      <c r="F2307">
        <v>5</v>
      </c>
      <c r="G2307">
        <v>2014</v>
      </c>
      <c r="H2307" t="s">
        <v>34</v>
      </c>
      <c r="I2307">
        <v>-3.3802432276115599</v>
      </c>
      <c r="J2307">
        <v>-13.643000000000001</v>
      </c>
      <c r="K2307">
        <v>6.883</v>
      </c>
      <c r="L2307">
        <v>1164</v>
      </c>
      <c r="M2307" t="s">
        <v>44</v>
      </c>
      <c r="N2307">
        <v>2.93105190880275</v>
      </c>
    </row>
    <row r="2308" spans="1:14" x14ac:dyDescent="0.25">
      <c r="A2308" s="20" t="s">
        <v>21561</v>
      </c>
      <c r="B2308">
        <v>9</v>
      </c>
      <c r="C2308" t="s">
        <v>21823</v>
      </c>
      <c r="D2308" t="s">
        <v>90</v>
      </c>
      <c r="E2308" t="s">
        <v>20336</v>
      </c>
      <c r="F2308">
        <v>2</v>
      </c>
      <c r="G2308">
        <v>2014</v>
      </c>
      <c r="H2308" t="s">
        <v>57</v>
      </c>
      <c r="I2308" t="s">
        <v>44</v>
      </c>
      <c r="J2308" t="s">
        <v>44</v>
      </c>
      <c r="K2308" t="s">
        <v>44</v>
      </c>
      <c r="L2308">
        <v>50</v>
      </c>
      <c r="M2308" t="s">
        <v>44</v>
      </c>
      <c r="N2308">
        <v>14.142135623731001</v>
      </c>
    </row>
    <row r="2309" spans="1:14" x14ac:dyDescent="0.25">
      <c r="A2309" s="20" t="s">
        <v>21562</v>
      </c>
      <c r="B2309">
        <v>9</v>
      </c>
      <c r="C2309" t="s">
        <v>21823</v>
      </c>
      <c r="D2309" t="s">
        <v>90</v>
      </c>
      <c r="E2309" t="s">
        <v>20336</v>
      </c>
      <c r="F2309">
        <v>3</v>
      </c>
      <c r="G2309">
        <v>2014</v>
      </c>
      <c r="H2309" t="s">
        <v>57</v>
      </c>
      <c r="I2309" t="s">
        <v>44</v>
      </c>
      <c r="J2309" t="s">
        <v>44</v>
      </c>
      <c r="K2309" t="s">
        <v>44</v>
      </c>
      <c r="L2309">
        <v>205</v>
      </c>
      <c r="M2309" t="s">
        <v>44</v>
      </c>
      <c r="N2309">
        <v>6.98430295769578</v>
      </c>
    </row>
    <row r="2310" spans="1:14" x14ac:dyDescent="0.25">
      <c r="A2310" s="20" t="s">
        <v>21563</v>
      </c>
      <c r="B2310">
        <v>9</v>
      </c>
      <c r="C2310" t="s">
        <v>21823</v>
      </c>
      <c r="D2310" t="s">
        <v>90</v>
      </c>
      <c r="E2310" t="s">
        <v>20336</v>
      </c>
      <c r="F2310">
        <v>4</v>
      </c>
      <c r="G2310">
        <v>2014</v>
      </c>
      <c r="H2310" t="s">
        <v>57</v>
      </c>
      <c r="I2310" t="s">
        <v>44</v>
      </c>
      <c r="J2310" t="s">
        <v>44</v>
      </c>
      <c r="K2310" t="s">
        <v>44</v>
      </c>
      <c r="L2310">
        <v>227</v>
      </c>
      <c r="M2310" t="s">
        <v>44</v>
      </c>
      <c r="N2310">
        <v>6.6372331159997202</v>
      </c>
    </row>
    <row r="2311" spans="1:14" x14ac:dyDescent="0.25">
      <c r="A2311" s="20" t="s">
        <v>21564</v>
      </c>
      <c r="B2311">
        <v>9</v>
      </c>
      <c r="C2311" t="s">
        <v>21823</v>
      </c>
      <c r="D2311" t="s">
        <v>90</v>
      </c>
      <c r="E2311" t="s">
        <v>20336</v>
      </c>
      <c r="F2311">
        <v>5</v>
      </c>
      <c r="G2311">
        <v>2014</v>
      </c>
      <c r="H2311" t="s">
        <v>57</v>
      </c>
      <c r="I2311" t="s">
        <v>44</v>
      </c>
      <c r="J2311" t="s">
        <v>44</v>
      </c>
      <c r="K2311" t="s">
        <v>44</v>
      </c>
      <c r="L2311">
        <v>177</v>
      </c>
      <c r="M2311" t="s">
        <v>44</v>
      </c>
      <c r="N2311">
        <v>7.5164602800282898</v>
      </c>
    </row>
    <row r="2312" spans="1:14" x14ac:dyDescent="0.25">
      <c r="A2312" s="20" t="s">
        <v>21565</v>
      </c>
      <c r="B2312">
        <v>9</v>
      </c>
      <c r="C2312" t="s">
        <v>21823</v>
      </c>
      <c r="D2312" t="s">
        <v>90</v>
      </c>
      <c r="E2312" t="s">
        <v>20336</v>
      </c>
      <c r="F2312">
        <v>2</v>
      </c>
      <c r="G2312">
        <v>2014</v>
      </c>
      <c r="H2312" t="s">
        <v>58</v>
      </c>
      <c r="I2312">
        <v>3.9452008927390398</v>
      </c>
      <c r="J2312">
        <v>-8.7729999999999997</v>
      </c>
      <c r="K2312">
        <v>16.664000000000001</v>
      </c>
      <c r="L2312">
        <v>186</v>
      </c>
      <c r="M2312" t="s">
        <v>44</v>
      </c>
      <c r="N2312">
        <v>7.3323557510676602</v>
      </c>
    </row>
    <row r="2313" spans="1:14" x14ac:dyDescent="0.25">
      <c r="A2313" s="20" t="s">
        <v>21566</v>
      </c>
      <c r="B2313">
        <v>9</v>
      </c>
      <c r="C2313" t="s">
        <v>21823</v>
      </c>
      <c r="D2313" t="s">
        <v>90</v>
      </c>
      <c r="E2313" t="s">
        <v>20336</v>
      </c>
      <c r="F2313">
        <v>3</v>
      </c>
      <c r="G2313">
        <v>2014</v>
      </c>
      <c r="H2313" t="s">
        <v>58</v>
      </c>
      <c r="I2313">
        <v>-6.6714970262704201</v>
      </c>
      <c r="J2313">
        <v>-18.684000000000001</v>
      </c>
      <c r="K2313">
        <v>5.3410000000000002</v>
      </c>
      <c r="L2313">
        <v>601</v>
      </c>
      <c r="M2313" t="s">
        <v>44</v>
      </c>
      <c r="N2313">
        <v>4.0790850822400202</v>
      </c>
    </row>
    <row r="2314" spans="1:14" x14ac:dyDescent="0.25">
      <c r="A2314" s="20" t="s">
        <v>21567</v>
      </c>
      <c r="B2314">
        <v>9</v>
      </c>
      <c r="C2314" t="s">
        <v>21823</v>
      </c>
      <c r="D2314" t="s">
        <v>90</v>
      </c>
      <c r="E2314" t="s">
        <v>20336</v>
      </c>
      <c r="F2314">
        <v>4</v>
      </c>
      <c r="G2314">
        <v>2014</v>
      </c>
      <c r="H2314" t="s">
        <v>58</v>
      </c>
      <c r="I2314">
        <v>5.7252730330897599</v>
      </c>
      <c r="J2314">
        <v>-10.113</v>
      </c>
      <c r="K2314">
        <v>21.562999999999999</v>
      </c>
      <c r="L2314">
        <v>1040</v>
      </c>
      <c r="M2314" t="s">
        <v>44</v>
      </c>
      <c r="N2314">
        <v>3.1008683647302102</v>
      </c>
    </row>
    <row r="2315" spans="1:14" x14ac:dyDescent="0.25">
      <c r="A2315" s="20" t="s">
        <v>21568</v>
      </c>
      <c r="B2315">
        <v>9</v>
      </c>
      <c r="C2315" t="s">
        <v>21823</v>
      </c>
      <c r="D2315" t="s">
        <v>90</v>
      </c>
      <c r="E2315" t="s">
        <v>20336</v>
      </c>
      <c r="F2315">
        <v>5</v>
      </c>
      <c r="G2315">
        <v>2014</v>
      </c>
      <c r="H2315" t="s">
        <v>58</v>
      </c>
      <c r="I2315">
        <v>6.7223916024252501</v>
      </c>
      <c r="J2315">
        <v>-6.5960000000000001</v>
      </c>
      <c r="K2315">
        <v>20.041</v>
      </c>
      <c r="L2315">
        <v>1226</v>
      </c>
      <c r="M2315" t="s">
        <v>44</v>
      </c>
      <c r="N2315">
        <v>2.8559773898877001</v>
      </c>
    </row>
    <row r="2316" spans="1:14" x14ac:dyDescent="0.25">
      <c r="A2316" s="20" t="s">
        <v>21569</v>
      </c>
      <c r="B2316">
        <v>9</v>
      </c>
      <c r="C2316" t="s">
        <v>21823</v>
      </c>
      <c r="D2316" t="s">
        <v>90</v>
      </c>
      <c r="E2316" t="s">
        <v>20336</v>
      </c>
      <c r="F2316">
        <v>2</v>
      </c>
      <c r="G2316">
        <v>2014</v>
      </c>
      <c r="H2316" t="s">
        <v>59</v>
      </c>
      <c r="I2316" t="s">
        <v>44</v>
      </c>
      <c r="J2316" t="s">
        <v>44</v>
      </c>
      <c r="K2316" t="s">
        <v>44</v>
      </c>
      <c r="L2316">
        <v>33</v>
      </c>
      <c r="M2316" t="s">
        <v>44</v>
      </c>
      <c r="N2316">
        <v>17.407765595569799</v>
      </c>
    </row>
    <row r="2317" spans="1:14" x14ac:dyDescent="0.25">
      <c r="A2317" s="20" t="s">
        <v>21570</v>
      </c>
      <c r="B2317">
        <v>9</v>
      </c>
      <c r="C2317" t="s">
        <v>21823</v>
      </c>
      <c r="D2317" t="s">
        <v>90</v>
      </c>
      <c r="E2317" t="s">
        <v>20336</v>
      </c>
      <c r="F2317">
        <v>3</v>
      </c>
      <c r="G2317">
        <v>2014</v>
      </c>
      <c r="H2317" t="s">
        <v>59</v>
      </c>
      <c r="I2317" t="s">
        <v>44</v>
      </c>
      <c r="J2317" t="s">
        <v>44</v>
      </c>
      <c r="K2317" t="s">
        <v>44</v>
      </c>
      <c r="L2317">
        <v>46</v>
      </c>
      <c r="M2317" t="s">
        <v>44</v>
      </c>
      <c r="N2317">
        <v>14.7441956154897</v>
      </c>
    </row>
    <row r="2318" spans="1:14" x14ac:dyDescent="0.25">
      <c r="A2318" s="20" t="s">
        <v>21571</v>
      </c>
      <c r="B2318">
        <v>9</v>
      </c>
      <c r="C2318" t="s">
        <v>21823</v>
      </c>
      <c r="D2318" t="s">
        <v>90</v>
      </c>
      <c r="E2318" t="s">
        <v>20336</v>
      </c>
      <c r="F2318">
        <v>4</v>
      </c>
      <c r="G2318">
        <v>2014</v>
      </c>
      <c r="H2318" t="s">
        <v>59</v>
      </c>
      <c r="I2318" t="s">
        <v>44</v>
      </c>
      <c r="J2318" t="s">
        <v>44</v>
      </c>
      <c r="K2318" t="s">
        <v>44</v>
      </c>
      <c r="L2318">
        <v>125</v>
      </c>
      <c r="M2318" t="s">
        <v>44</v>
      </c>
      <c r="N2318">
        <v>8.9442719099991592</v>
      </c>
    </row>
    <row r="2319" spans="1:14" x14ac:dyDescent="0.25">
      <c r="A2319" s="20" t="s">
        <v>21572</v>
      </c>
      <c r="B2319">
        <v>9</v>
      </c>
      <c r="C2319" t="s">
        <v>21823</v>
      </c>
      <c r="D2319" t="s">
        <v>90</v>
      </c>
      <c r="E2319" t="s">
        <v>20336</v>
      </c>
      <c r="F2319">
        <v>5</v>
      </c>
      <c r="G2319">
        <v>2014</v>
      </c>
      <c r="H2319" t="s">
        <v>59</v>
      </c>
      <c r="I2319" t="s">
        <v>44</v>
      </c>
      <c r="J2319" t="s">
        <v>44</v>
      </c>
      <c r="K2319" t="s">
        <v>44</v>
      </c>
      <c r="L2319">
        <v>48</v>
      </c>
      <c r="M2319" t="s">
        <v>44</v>
      </c>
      <c r="N2319">
        <v>14.433756729740599</v>
      </c>
    </row>
    <row r="2320" spans="1:14" x14ac:dyDescent="0.25">
      <c r="A2320" s="20" t="s">
        <v>21573</v>
      </c>
      <c r="B2320">
        <v>9</v>
      </c>
      <c r="C2320" t="s">
        <v>21823</v>
      </c>
      <c r="D2320" t="s">
        <v>90</v>
      </c>
      <c r="E2320" t="s">
        <v>20336</v>
      </c>
      <c r="F2320">
        <v>2</v>
      </c>
      <c r="G2320">
        <v>2014</v>
      </c>
      <c r="H2320" t="s">
        <v>60</v>
      </c>
      <c r="I2320">
        <v>6.8477689677297198</v>
      </c>
      <c r="J2320">
        <v>-18.216000000000001</v>
      </c>
      <c r="K2320">
        <v>31.911999999999999</v>
      </c>
      <c r="L2320">
        <v>921</v>
      </c>
      <c r="M2320" t="s">
        <v>44</v>
      </c>
      <c r="N2320">
        <v>3.2951120315946798</v>
      </c>
    </row>
    <row r="2321" spans="1:14" x14ac:dyDescent="0.25">
      <c r="A2321" s="20" t="s">
        <v>21574</v>
      </c>
      <c r="B2321">
        <v>9</v>
      </c>
      <c r="C2321" t="s">
        <v>21823</v>
      </c>
      <c r="D2321" t="s">
        <v>90</v>
      </c>
      <c r="E2321" t="s">
        <v>20336</v>
      </c>
      <c r="F2321">
        <v>3</v>
      </c>
      <c r="G2321">
        <v>2014</v>
      </c>
      <c r="H2321" t="s">
        <v>60</v>
      </c>
      <c r="I2321">
        <v>16.6771791466726</v>
      </c>
      <c r="J2321">
        <v>-4.7880000000000003</v>
      </c>
      <c r="K2321">
        <v>38.143000000000001</v>
      </c>
      <c r="L2321">
        <v>1043</v>
      </c>
      <c r="M2321" t="s">
        <v>44</v>
      </c>
      <c r="N2321">
        <v>3.0964056111131599</v>
      </c>
    </row>
    <row r="2322" spans="1:14" x14ac:dyDescent="0.25">
      <c r="A2322" s="20" t="s">
        <v>21575</v>
      </c>
      <c r="B2322">
        <v>9</v>
      </c>
      <c r="C2322" t="s">
        <v>21823</v>
      </c>
      <c r="D2322" t="s">
        <v>90</v>
      </c>
      <c r="E2322" t="s">
        <v>20336</v>
      </c>
      <c r="F2322">
        <v>4</v>
      </c>
      <c r="G2322">
        <v>2014</v>
      </c>
      <c r="H2322" t="s">
        <v>60</v>
      </c>
      <c r="I2322">
        <v>11.6606886920893</v>
      </c>
      <c r="J2322">
        <v>-10.94</v>
      </c>
      <c r="K2322">
        <v>34.262</v>
      </c>
      <c r="L2322">
        <v>835</v>
      </c>
      <c r="M2322" t="s">
        <v>44</v>
      </c>
      <c r="N2322">
        <v>3.4606427010299101</v>
      </c>
    </row>
    <row r="2323" spans="1:14" x14ac:dyDescent="0.25">
      <c r="A2323" s="20" t="s">
        <v>21576</v>
      </c>
      <c r="B2323">
        <v>9</v>
      </c>
      <c r="C2323" t="s">
        <v>21823</v>
      </c>
      <c r="D2323" t="s">
        <v>90</v>
      </c>
      <c r="E2323" t="s">
        <v>20336</v>
      </c>
      <c r="F2323">
        <v>5</v>
      </c>
      <c r="G2323">
        <v>2014</v>
      </c>
      <c r="H2323" t="s">
        <v>60</v>
      </c>
      <c r="I2323">
        <v>1.0327456162554001</v>
      </c>
      <c r="J2323">
        <v>-23.707000000000001</v>
      </c>
      <c r="K2323">
        <v>25.773</v>
      </c>
      <c r="L2323">
        <v>537</v>
      </c>
      <c r="M2323" t="s">
        <v>44</v>
      </c>
      <c r="N2323">
        <v>4.3153185200210302</v>
      </c>
    </row>
    <row r="2324" spans="1:14" x14ac:dyDescent="0.25">
      <c r="A2324" s="20" t="s">
        <v>21577</v>
      </c>
      <c r="B2324">
        <v>9</v>
      </c>
      <c r="C2324" t="s">
        <v>21823</v>
      </c>
      <c r="D2324" t="s">
        <v>90</v>
      </c>
      <c r="E2324" t="s">
        <v>20336</v>
      </c>
      <c r="F2324">
        <v>2</v>
      </c>
      <c r="G2324">
        <v>2014</v>
      </c>
      <c r="H2324" t="s">
        <v>61</v>
      </c>
      <c r="I2324" t="s">
        <v>44</v>
      </c>
      <c r="J2324" t="s">
        <v>44</v>
      </c>
      <c r="K2324" t="s">
        <v>44</v>
      </c>
      <c r="L2324">
        <v>4</v>
      </c>
      <c r="M2324" t="s">
        <v>44</v>
      </c>
      <c r="N2324">
        <v>50</v>
      </c>
    </row>
    <row r="2325" spans="1:14" x14ac:dyDescent="0.25">
      <c r="A2325" s="20" t="s">
        <v>21578</v>
      </c>
      <c r="B2325">
        <v>9</v>
      </c>
      <c r="C2325" t="s">
        <v>21823</v>
      </c>
      <c r="D2325" t="s">
        <v>90</v>
      </c>
      <c r="E2325" t="s">
        <v>20336</v>
      </c>
      <c r="F2325">
        <v>3</v>
      </c>
      <c r="G2325">
        <v>2014</v>
      </c>
      <c r="H2325" t="s">
        <v>61</v>
      </c>
      <c r="I2325" t="s">
        <v>44</v>
      </c>
      <c r="J2325" t="s">
        <v>44</v>
      </c>
      <c r="K2325" t="s">
        <v>44</v>
      </c>
      <c r="L2325">
        <v>2</v>
      </c>
      <c r="M2325" t="s">
        <v>44</v>
      </c>
      <c r="N2325">
        <v>70.710678118654698</v>
      </c>
    </row>
    <row r="2326" spans="1:14" x14ac:dyDescent="0.25">
      <c r="A2326" s="20" t="s">
        <v>21579</v>
      </c>
      <c r="B2326">
        <v>9</v>
      </c>
      <c r="C2326" t="s">
        <v>21823</v>
      </c>
      <c r="D2326" t="s">
        <v>90</v>
      </c>
      <c r="E2326" t="s">
        <v>20336</v>
      </c>
      <c r="F2326">
        <v>4</v>
      </c>
      <c r="G2326">
        <v>2014</v>
      </c>
      <c r="H2326" t="s">
        <v>61</v>
      </c>
      <c r="I2326" t="s">
        <v>44</v>
      </c>
      <c r="J2326" t="s">
        <v>44</v>
      </c>
      <c r="K2326" t="s">
        <v>44</v>
      </c>
      <c r="L2326">
        <v>7</v>
      </c>
      <c r="M2326" t="s">
        <v>44</v>
      </c>
      <c r="N2326">
        <v>37.796447300922701</v>
      </c>
    </row>
    <row r="2327" spans="1:14" x14ac:dyDescent="0.25">
      <c r="A2327" s="20" t="s">
        <v>21580</v>
      </c>
      <c r="B2327">
        <v>9</v>
      </c>
      <c r="C2327" t="s">
        <v>21823</v>
      </c>
      <c r="D2327" t="s">
        <v>90</v>
      </c>
      <c r="E2327" t="s">
        <v>20336</v>
      </c>
      <c r="F2327">
        <v>5</v>
      </c>
      <c r="G2327">
        <v>2014</v>
      </c>
      <c r="H2327" t="s">
        <v>61</v>
      </c>
      <c r="I2327" t="s">
        <v>44</v>
      </c>
      <c r="J2327" t="s">
        <v>44</v>
      </c>
      <c r="K2327" t="s">
        <v>44</v>
      </c>
      <c r="L2327">
        <v>0</v>
      </c>
      <c r="M2327" t="s">
        <v>44</v>
      </c>
      <c r="N2327" t="s">
        <v>11517</v>
      </c>
    </row>
    <row r="2328" spans="1:14" x14ac:dyDescent="0.25">
      <c r="A2328" s="20" t="s">
        <v>21581</v>
      </c>
      <c r="B2328">
        <v>9</v>
      </c>
      <c r="C2328" t="s">
        <v>21823</v>
      </c>
      <c r="D2328" t="s">
        <v>90</v>
      </c>
      <c r="E2328" t="s">
        <v>20336</v>
      </c>
      <c r="F2328">
        <v>2</v>
      </c>
      <c r="G2328">
        <v>2014</v>
      </c>
      <c r="H2328" t="s">
        <v>62</v>
      </c>
      <c r="I2328" t="s">
        <v>44</v>
      </c>
      <c r="J2328" t="s">
        <v>44</v>
      </c>
      <c r="K2328" t="s">
        <v>44</v>
      </c>
      <c r="L2328">
        <v>64</v>
      </c>
      <c r="M2328" t="s">
        <v>44</v>
      </c>
      <c r="N2328">
        <v>12.5</v>
      </c>
    </row>
    <row r="2329" spans="1:14" x14ac:dyDescent="0.25">
      <c r="A2329" s="20" t="s">
        <v>21582</v>
      </c>
      <c r="B2329">
        <v>9</v>
      </c>
      <c r="C2329" t="s">
        <v>21823</v>
      </c>
      <c r="D2329" t="s">
        <v>90</v>
      </c>
      <c r="E2329" t="s">
        <v>20336</v>
      </c>
      <c r="F2329">
        <v>3</v>
      </c>
      <c r="G2329">
        <v>2014</v>
      </c>
      <c r="H2329" t="s">
        <v>62</v>
      </c>
      <c r="I2329" t="s">
        <v>44</v>
      </c>
      <c r="J2329" t="s">
        <v>44</v>
      </c>
      <c r="K2329" t="s">
        <v>44</v>
      </c>
      <c r="L2329">
        <v>100</v>
      </c>
      <c r="M2329" t="s">
        <v>44</v>
      </c>
      <c r="N2329">
        <v>10</v>
      </c>
    </row>
    <row r="2330" spans="1:14" x14ac:dyDescent="0.25">
      <c r="A2330" s="20" t="s">
        <v>21583</v>
      </c>
      <c r="B2330">
        <v>9</v>
      </c>
      <c r="C2330" t="s">
        <v>21823</v>
      </c>
      <c r="D2330" t="s">
        <v>90</v>
      </c>
      <c r="E2330" t="s">
        <v>20336</v>
      </c>
      <c r="F2330">
        <v>4</v>
      </c>
      <c r="G2330">
        <v>2014</v>
      </c>
      <c r="H2330" t="s">
        <v>62</v>
      </c>
      <c r="I2330" t="s">
        <v>44</v>
      </c>
      <c r="J2330" t="s">
        <v>44</v>
      </c>
      <c r="K2330" t="s">
        <v>44</v>
      </c>
      <c r="L2330">
        <v>140</v>
      </c>
      <c r="M2330" t="s">
        <v>44</v>
      </c>
      <c r="N2330">
        <v>8.4515425472851593</v>
      </c>
    </row>
    <row r="2331" spans="1:14" x14ac:dyDescent="0.25">
      <c r="A2331" s="20" t="s">
        <v>21584</v>
      </c>
      <c r="B2331">
        <v>9</v>
      </c>
      <c r="C2331" t="s">
        <v>21823</v>
      </c>
      <c r="D2331" t="s">
        <v>90</v>
      </c>
      <c r="E2331" t="s">
        <v>20336</v>
      </c>
      <c r="F2331">
        <v>5</v>
      </c>
      <c r="G2331">
        <v>2014</v>
      </c>
      <c r="H2331" t="s">
        <v>62</v>
      </c>
      <c r="I2331" t="s">
        <v>44</v>
      </c>
      <c r="J2331" t="s">
        <v>44</v>
      </c>
      <c r="K2331" t="s">
        <v>44</v>
      </c>
      <c r="L2331">
        <v>357</v>
      </c>
      <c r="M2331" t="s">
        <v>44</v>
      </c>
      <c r="N2331">
        <v>5.29256124024963</v>
      </c>
    </row>
    <row r="2332" spans="1:14" x14ac:dyDescent="0.25">
      <c r="A2332" s="20" t="s">
        <v>21585</v>
      </c>
      <c r="B2332">
        <v>9</v>
      </c>
      <c r="C2332" t="s">
        <v>21823</v>
      </c>
      <c r="D2332" t="s">
        <v>90</v>
      </c>
      <c r="E2332" t="s">
        <v>20336</v>
      </c>
      <c r="F2332">
        <v>2</v>
      </c>
      <c r="G2332">
        <v>2014</v>
      </c>
      <c r="H2332" t="s">
        <v>75</v>
      </c>
      <c r="I2332">
        <v>8.4459999999999997</v>
      </c>
      <c r="J2332">
        <v>-0.6</v>
      </c>
      <c r="K2332">
        <v>17.489999999999998</v>
      </c>
      <c r="L2332" t="s">
        <v>44</v>
      </c>
      <c r="M2332" t="s">
        <v>44</v>
      </c>
      <c r="N2332">
        <v>-99</v>
      </c>
    </row>
    <row r="2333" spans="1:14" x14ac:dyDescent="0.25">
      <c r="A2333" s="20" t="s">
        <v>21586</v>
      </c>
      <c r="B2333">
        <v>9</v>
      </c>
      <c r="C2333" t="s">
        <v>21823</v>
      </c>
      <c r="D2333" t="s">
        <v>90</v>
      </c>
      <c r="E2333" t="s">
        <v>20336</v>
      </c>
      <c r="F2333">
        <v>3</v>
      </c>
      <c r="G2333">
        <v>2014</v>
      </c>
      <c r="H2333" t="s">
        <v>75</v>
      </c>
      <c r="I2333">
        <v>4.609</v>
      </c>
      <c r="J2333">
        <v>-4.0999999999999996</v>
      </c>
      <c r="K2333">
        <v>13.32</v>
      </c>
      <c r="L2333" t="s">
        <v>44</v>
      </c>
      <c r="M2333" t="s">
        <v>44</v>
      </c>
      <c r="N2333">
        <v>-99</v>
      </c>
    </row>
    <row r="2334" spans="1:14" x14ac:dyDescent="0.25">
      <c r="A2334" s="20" t="s">
        <v>21587</v>
      </c>
      <c r="B2334">
        <v>9</v>
      </c>
      <c r="C2334" t="s">
        <v>21823</v>
      </c>
      <c r="D2334" t="s">
        <v>90</v>
      </c>
      <c r="E2334" t="s">
        <v>20336</v>
      </c>
      <c r="F2334">
        <v>4</v>
      </c>
      <c r="G2334">
        <v>2014</v>
      </c>
      <c r="H2334" t="s">
        <v>75</v>
      </c>
      <c r="I2334">
        <v>0.53400000000000003</v>
      </c>
      <c r="J2334">
        <v>-7.4</v>
      </c>
      <c r="K2334">
        <v>8.4600000000000009</v>
      </c>
      <c r="L2334" t="s">
        <v>44</v>
      </c>
      <c r="M2334" t="s">
        <v>44</v>
      </c>
      <c r="N2334">
        <v>-99</v>
      </c>
    </row>
    <row r="2335" spans="1:14" x14ac:dyDescent="0.25">
      <c r="A2335" s="20" t="s">
        <v>21588</v>
      </c>
      <c r="B2335">
        <v>9</v>
      </c>
      <c r="C2335" t="s">
        <v>21823</v>
      </c>
      <c r="D2335" t="s">
        <v>90</v>
      </c>
      <c r="E2335" t="s">
        <v>20336</v>
      </c>
      <c r="F2335">
        <v>5</v>
      </c>
      <c r="G2335">
        <v>2014</v>
      </c>
      <c r="H2335" t="s">
        <v>75</v>
      </c>
      <c r="I2335">
        <v>10.417999999999999</v>
      </c>
      <c r="J2335">
        <v>2.94</v>
      </c>
      <c r="K2335">
        <v>17.899999999999999</v>
      </c>
      <c r="L2335" t="s">
        <v>44</v>
      </c>
      <c r="M2335" t="s">
        <v>44</v>
      </c>
      <c r="N2335">
        <v>-99</v>
      </c>
    </row>
    <row r="2336" spans="1:14" x14ac:dyDescent="0.25">
      <c r="A2336" s="20" t="s">
        <v>21589</v>
      </c>
      <c r="B2336">
        <v>9</v>
      </c>
      <c r="C2336" t="s">
        <v>21823</v>
      </c>
      <c r="D2336" t="s">
        <v>90</v>
      </c>
      <c r="E2336" t="s">
        <v>20336</v>
      </c>
      <c r="F2336">
        <v>2</v>
      </c>
      <c r="G2336">
        <v>2014</v>
      </c>
      <c r="H2336" t="s">
        <v>43</v>
      </c>
      <c r="I2336">
        <v>-29.221232585679701</v>
      </c>
      <c r="J2336">
        <v>-36.835000000000001</v>
      </c>
      <c r="K2336">
        <v>-21.608000000000001</v>
      </c>
      <c r="L2336">
        <v>221</v>
      </c>
      <c r="M2336" t="s">
        <v>44</v>
      </c>
      <c r="N2336">
        <v>6.7267279399631201</v>
      </c>
    </row>
    <row r="2337" spans="1:14" x14ac:dyDescent="0.25">
      <c r="A2337" s="20" t="s">
        <v>21590</v>
      </c>
      <c r="B2337">
        <v>9</v>
      </c>
      <c r="C2337" t="s">
        <v>21823</v>
      </c>
      <c r="D2337" t="s">
        <v>90</v>
      </c>
      <c r="E2337" t="s">
        <v>20336</v>
      </c>
      <c r="F2337">
        <v>3</v>
      </c>
      <c r="G2337">
        <v>2014</v>
      </c>
      <c r="H2337" t="s">
        <v>43</v>
      </c>
      <c r="I2337">
        <v>-4.2101739924235098</v>
      </c>
      <c r="J2337">
        <v>-14.106</v>
      </c>
      <c r="K2337">
        <v>5.6859999999999999</v>
      </c>
      <c r="L2337">
        <v>466</v>
      </c>
      <c r="M2337" t="s">
        <v>44</v>
      </c>
      <c r="N2337">
        <v>4.6324105461207896</v>
      </c>
    </row>
    <row r="2338" spans="1:14" x14ac:dyDescent="0.25">
      <c r="A2338" s="20" t="s">
        <v>21591</v>
      </c>
      <c r="B2338">
        <v>9</v>
      </c>
      <c r="C2338" t="s">
        <v>21823</v>
      </c>
      <c r="D2338" t="s">
        <v>90</v>
      </c>
      <c r="E2338" t="s">
        <v>20336</v>
      </c>
      <c r="F2338">
        <v>4</v>
      </c>
      <c r="G2338">
        <v>2014</v>
      </c>
      <c r="H2338" t="s">
        <v>43</v>
      </c>
      <c r="I2338">
        <v>-10.182428645290999</v>
      </c>
      <c r="J2338">
        <v>-19.823</v>
      </c>
      <c r="K2338">
        <v>-0.54200000000000004</v>
      </c>
      <c r="L2338">
        <v>516</v>
      </c>
      <c r="M2338" t="s">
        <v>44</v>
      </c>
      <c r="N2338">
        <v>4.4022545316281203</v>
      </c>
    </row>
    <row r="2339" spans="1:14" x14ac:dyDescent="0.25">
      <c r="A2339" s="20" t="s">
        <v>21592</v>
      </c>
      <c r="B2339">
        <v>9</v>
      </c>
      <c r="C2339" t="s">
        <v>21823</v>
      </c>
      <c r="D2339" t="s">
        <v>90</v>
      </c>
      <c r="E2339" t="s">
        <v>20336</v>
      </c>
      <c r="F2339">
        <v>5</v>
      </c>
      <c r="G2339">
        <v>2014</v>
      </c>
      <c r="H2339" t="s">
        <v>43</v>
      </c>
      <c r="I2339">
        <v>-12.3429822527811</v>
      </c>
      <c r="J2339">
        <v>-22.484000000000002</v>
      </c>
      <c r="K2339">
        <v>-2.202</v>
      </c>
      <c r="L2339">
        <v>508</v>
      </c>
      <c r="M2339" t="s">
        <v>44</v>
      </c>
      <c r="N2339">
        <v>4.4367825470805702</v>
      </c>
    </row>
    <row r="2340" spans="1:14" x14ac:dyDescent="0.25">
      <c r="A2340" s="20" t="s">
        <v>21593</v>
      </c>
      <c r="B2340">
        <v>9</v>
      </c>
      <c r="C2340" t="s">
        <v>21823</v>
      </c>
      <c r="D2340" t="s">
        <v>90</v>
      </c>
      <c r="E2340" t="s">
        <v>20336</v>
      </c>
      <c r="F2340">
        <v>2</v>
      </c>
      <c r="G2340">
        <v>2014</v>
      </c>
      <c r="H2340" t="s">
        <v>45</v>
      </c>
      <c r="I2340">
        <v>34.153683791450199</v>
      </c>
      <c r="J2340">
        <v>23.873000000000001</v>
      </c>
      <c r="K2340">
        <v>44.433999999999997</v>
      </c>
      <c r="L2340">
        <v>570</v>
      </c>
      <c r="M2340" t="s">
        <v>44</v>
      </c>
      <c r="N2340">
        <v>4.1885390829169502</v>
      </c>
    </row>
    <row r="2341" spans="1:14" x14ac:dyDescent="0.25">
      <c r="A2341" s="20" t="s">
        <v>15427</v>
      </c>
      <c r="B2341">
        <v>9</v>
      </c>
      <c r="C2341" t="s">
        <v>21823</v>
      </c>
      <c r="D2341" t="s">
        <v>90</v>
      </c>
      <c r="E2341" t="s">
        <v>20336</v>
      </c>
      <c r="F2341">
        <v>3</v>
      </c>
      <c r="G2341">
        <v>2014</v>
      </c>
      <c r="H2341" t="s">
        <v>45</v>
      </c>
      <c r="I2341">
        <v>10.440897148669899</v>
      </c>
      <c r="J2341">
        <v>-4.8330000000000002</v>
      </c>
      <c r="K2341">
        <v>25.715</v>
      </c>
      <c r="L2341">
        <v>429</v>
      </c>
      <c r="M2341" t="s">
        <v>44</v>
      </c>
      <c r="N2341">
        <v>4.8280454958526802</v>
      </c>
    </row>
    <row r="2342" spans="1:14" x14ac:dyDescent="0.25">
      <c r="A2342" s="20" t="s">
        <v>15432</v>
      </c>
      <c r="B2342">
        <v>9</v>
      </c>
      <c r="C2342" t="s">
        <v>21823</v>
      </c>
      <c r="D2342" t="s">
        <v>90</v>
      </c>
      <c r="E2342" t="s">
        <v>20336</v>
      </c>
      <c r="F2342">
        <v>4</v>
      </c>
      <c r="G2342">
        <v>2014</v>
      </c>
      <c r="H2342" t="s">
        <v>45</v>
      </c>
      <c r="I2342">
        <v>16.910128749215001</v>
      </c>
      <c r="J2342">
        <v>4.7290000000000001</v>
      </c>
      <c r="K2342">
        <v>29.091000000000001</v>
      </c>
      <c r="L2342">
        <v>745</v>
      </c>
      <c r="M2342" t="s">
        <v>44</v>
      </c>
      <c r="N2342">
        <v>3.6637165272365602</v>
      </c>
    </row>
    <row r="2343" spans="1:14" x14ac:dyDescent="0.25">
      <c r="A2343" s="20" t="s">
        <v>15424</v>
      </c>
      <c r="B2343">
        <v>9</v>
      </c>
      <c r="C2343" t="s">
        <v>21823</v>
      </c>
      <c r="D2343" t="s">
        <v>90</v>
      </c>
      <c r="E2343" t="s">
        <v>20336</v>
      </c>
      <c r="F2343">
        <v>5</v>
      </c>
      <c r="G2343">
        <v>2014</v>
      </c>
      <c r="H2343" t="s">
        <v>45</v>
      </c>
      <c r="I2343">
        <v>33.231103092317902</v>
      </c>
      <c r="J2343">
        <v>13.784000000000001</v>
      </c>
      <c r="K2343">
        <v>52.677999999999997</v>
      </c>
      <c r="L2343">
        <v>192</v>
      </c>
      <c r="M2343" t="s">
        <v>44</v>
      </c>
      <c r="N2343">
        <v>7.2168783648703201</v>
      </c>
    </row>
    <row r="2344" spans="1:14" x14ac:dyDescent="0.25">
      <c r="A2344" s="20" t="s">
        <v>21594</v>
      </c>
      <c r="B2344">
        <v>9</v>
      </c>
      <c r="C2344" t="s">
        <v>21823</v>
      </c>
      <c r="D2344" t="s">
        <v>90</v>
      </c>
      <c r="E2344" t="s">
        <v>20336</v>
      </c>
      <c r="F2344">
        <v>2</v>
      </c>
      <c r="G2344">
        <v>2014</v>
      </c>
      <c r="H2344" t="s">
        <v>46</v>
      </c>
      <c r="I2344">
        <v>-3.0105516511810602</v>
      </c>
      <c r="J2344">
        <v>-11.983000000000001</v>
      </c>
      <c r="K2344">
        <v>5.9619999999999997</v>
      </c>
      <c r="L2344">
        <v>271</v>
      </c>
      <c r="M2344" t="s">
        <v>44</v>
      </c>
      <c r="N2344">
        <v>6.0745673923078698</v>
      </c>
    </row>
    <row r="2345" spans="1:14" x14ac:dyDescent="0.25">
      <c r="A2345" s="20" t="s">
        <v>15438</v>
      </c>
      <c r="B2345">
        <v>9</v>
      </c>
      <c r="C2345" t="s">
        <v>21823</v>
      </c>
      <c r="D2345" t="s">
        <v>90</v>
      </c>
      <c r="E2345" t="s">
        <v>20336</v>
      </c>
      <c r="F2345">
        <v>3</v>
      </c>
      <c r="G2345">
        <v>2014</v>
      </c>
      <c r="H2345" t="s">
        <v>46</v>
      </c>
      <c r="I2345">
        <v>1.8251994076348499</v>
      </c>
      <c r="J2345">
        <v>-13.696</v>
      </c>
      <c r="K2345">
        <v>17.347000000000001</v>
      </c>
      <c r="L2345">
        <v>434</v>
      </c>
      <c r="M2345" t="s">
        <v>44</v>
      </c>
      <c r="N2345">
        <v>4.8001536073731899</v>
      </c>
    </row>
    <row r="2346" spans="1:14" x14ac:dyDescent="0.25">
      <c r="A2346" s="20" t="s">
        <v>15443</v>
      </c>
      <c r="B2346">
        <v>9</v>
      </c>
      <c r="C2346" t="s">
        <v>21823</v>
      </c>
      <c r="D2346" t="s">
        <v>90</v>
      </c>
      <c r="E2346" t="s">
        <v>20336</v>
      </c>
      <c r="F2346">
        <v>4</v>
      </c>
      <c r="G2346">
        <v>2014</v>
      </c>
      <c r="H2346" t="s">
        <v>46</v>
      </c>
      <c r="I2346">
        <v>3.9000012615096802</v>
      </c>
      <c r="J2346">
        <v>-7.9290000000000003</v>
      </c>
      <c r="K2346">
        <v>15.728999999999999</v>
      </c>
      <c r="L2346">
        <v>378</v>
      </c>
      <c r="M2346" t="s">
        <v>44</v>
      </c>
      <c r="N2346">
        <v>5.1434449987363999</v>
      </c>
    </row>
    <row r="2347" spans="1:14" x14ac:dyDescent="0.25">
      <c r="A2347" s="20" t="s">
        <v>15435</v>
      </c>
      <c r="B2347">
        <v>9</v>
      </c>
      <c r="C2347" t="s">
        <v>21823</v>
      </c>
      <c r="D2347" t="s">
        <v>90</v>
      </c>
      <c r="E2347" t="s">
        <v>20336</v>
      </c>
      <c r="F2347">
        <v>5</v>
      </c>
      <c r="G2347">
        <v>2014</v>
      </c>
      <c r="H2347" t="s">
        <v>46</v>
      </c>
      <c r="I2347">
        <v>5.1970114630943502</v>
      </c>
      <c r="J2347">
        <v>-12.215</v>
      </c>
      <c r="K2347">
        <v>22.609000000000002</v>
      </c>
      <c r="L2347">
        <v>360</v>
      </c>
      <c r="M2347" t="s">
        <v>44</v>
      </c>
      <c r="N2347">
        <v>5.2704627669472996</v>
      </c>
    </row>
    <row r="2348" spans="1:14" x14ac:dyDescent="0.25">
      <c r="A2348" s="20" t="s">
        <v>21595</v>
      </c>
      <c r="B2348">
        <v>9</v>
      </c>
      <c r="C2348" t="s">
        <v>21823</v>
      </c>
      <c r="D2348" t="s">
        <v>90</v>
      </c>
      <c r="E2348" t="s">
        <v>20336</v>
      </c>
      <c r="F2348">
        <v>2</v>
      </c>
      <c r="G2348">
        <v>2014</v>
      </c>
      <c r="H2348" t="s">
        <v>47</v>
      </c>
      <c r="I2348">
        <v>8.6568687219236899</v>
      </c>
      <c r="J2348">
        <v>-16.637</v>
      </c>
      <c r="K2348">
        <v>33.951000000000001</v>
      </c>
      <c r="L2348">
        <v>718</v>
      </c>
      <c r="M2348" t="s">
        <v>44</v>
      </c>
      <c r="N2348">
        <v>3.7319668543103801</v>
      </c>
    </row>
    <row r="2349" spans="1:14" x14ac:dyDescent="0.25">
      <c r="A2349" s="20" t="s">
        <v>15449</v>
      </c>
      <c r="B2349">
        <v>9</v>
      </c>
      <c r="C2349" t="s">
        <v>21823</v>
      </c>
      <c r="D2349" t="s">
        <v>90</v>
      </c>
      <c r="E2349" t="s">
        <v>20336</v>
      </c>
      <c r="F2349">
        <v>3</v>
      </c>
      <c r="G2349">
        <v>2014</v>
      </c>
      <c r="H2349" t="s">
        <v>47</v>
      </c>
      <c r="I2349">
        <v>17.443677587441499</v>
      </c>
      <c r="J2349">
        <v>-4.2789999999999999</v>
      </c>
      <c r="K2349">
        <v>39.167000000000002</v>
      </c>
      <c r="L2349">
        <v>674</v>
      </c>
      <c r="M2349" t="s">
        <v>44</v>
      </c>
      <c r="N2349">
        <v>3.8518560788567302</v>
      </c>
    </row>
    <row r="2350" spans="1:14" x14ac:dyDescent="0.25">
      <c r="A2350" s="20" t="s">
        <v>15454</v>
      </c>
      <c r="B2350">
        <v>9</v>
      </c>
      <c r="C2350" t="s">
        <v>21823</v>
      </c>
      <c r="D2350" t="s">
        <v>90</v>
      </c>
      <c r="E2350" t="s">
        <v>20336</v>
      </c>
      <c r="F2350">
        <v>4</v>
      </c>
      <c r="G2350">
        <v>2014</v>
      </c>
      <c r="H2350" t="s">
        <v>47</v>
      </c>
      <c r="I2350">
        <v>0.17250519609359599</v>
      </c>
      <c r="J2350">
        <v>-24.288</v>
      </c>
      <c r="K2350">
        <v>24.632999999999999</v>
      </c>
      <c r="L2350">
        <v>683</v>
      </c>
      <c r="M2350" t="s">
        <v>44</v>
      </c>
      <c r="N2350">
        <v>3.8263936589669001</v>
      </c>
    </row>
    <row r="2351" spans="1:14" x14ac:dyDescent="0.25">
      <c r="A2351" s="20" t="s">
        <v>15446</v>
      </c>
      <c r="B2351">
        <v>9</v>
      </c>
      <c r="C2351" t="s">
        <v>21823</v>
      </c>
      <c r="D2351" t="s">
        <v>90</v>
      </c>
      <c r="E2351" t="s">
        <v>20336</v>
      </c>
      <c r="F2351">
        <v>5</v>
      </c>
      <c r="G2351">
        <v>2014</v>
      </c>
      <c r="H2351" t="s">
        <v>47</v>
      </c>
      <c r="I2351">
        <v>8.3193831102091007</v>
      </c>
      <c r="J2351">
        <v>-13.254</v>
      </c>
      <c r="K2351">
        <v>29.893000000000001</v>
      </c>
      <c r="L2351">
        <v>3724</v>
      </c>
      <c r="M2351" t="s">
        <v>44</v>
      </c>
      <c r="N2351">
        <v>1.6386838133611601</v>
      </c>
    </row>
    <row r="2352" spans="1:14" x14ac:dyDescent="0.25">
      <c r="A2352" s="20" t="s">
        <v>21596</v>
      </c>
      <c r="B2352">
        <v>9</v>
      </c>
      <c r="C2352" t="s">
        <v>21823</v>
      </c>
      <c r="D2352" t="s">
        <v>90</v>
      </c>
      <c r="E2352" t="s">
        <v>20336</v>
      </c>
      <c r="F2352">
        <v>2</v>
      </c>
      <c r="G2352">
        <v>2014</v>
      </c>
      <c r="H2352" t="s">
        <v>48</v>
      </c>
      <c r="I2352" t="s">
        <v>44</v>
      </c>
      <c r="J2352" t="s">
        <v>44</v>
      </c>
      <c r="K2352" t="s">
        <v>44</v>
      </c>
      <c r="L2352">
        <v>290</v>
      </c>
      <c r="M2352" t="s">
        <v>44</v>
      </c>
      <c r="N2352">
        <v>5.8722021951470298</v>
      </c>
    </row>
    <row r="2353" spans="1:14" x14ac:dyDescent="0.25">
      <c r="A2353" s="20" t="s">
        <v>21597</v>
      </c>
      <c r="B2353">
        <v>9</v>
      </c>
      <c r="C2353" t="s">
        <v>21823</v>
      </c>
      <c r="D2353" t="s">
        <v>90</v>
      </c>
      <c r="E2353" t="s">
        <v>20336</v>
      </c>
      <c r="F2353">
        <v>3</v>
      </c>
      <c r="G2353">
        <v>2014</v>
      </c>
      <c r="H2353" t="s">
        <v>48</v>
      </c>
      <c r="I2353" t="s">
        <v>44</v>
      </c>
      <c r="J2353" t="s">
        <v>44</v>
      </c>
      <c r="K2353" t="s">
        <v>44</v>
      </c>
      <c r="L2353">
        <v>205</v>
      </c>
      <c r="M2353" t="s">
        <v>44</v>
      </c>
      <c r="N2353">
        <v>6.98430295769578</v>
      </c>
    </row>
    <row r="2354" spans="1:14" x14ac:dyDescent="0.25">
      <c r="A2354" s="20" t="s">
        <v>21598</v>
      </c>
      <c r="B2354">
        <v>9</v>
      </c>
      <c r="C2354" t="s">
        <v>21823</v>
      </c>
      <c r="D2354" t="s">
        <v>90</v>
      </c>
      <c r="E2354" t="s">
        <v>20336</v>
      </c>
      <c r="F2354">
        <v>4</v>
      </c>
      <c r="G2354">
        <v>2014</v>
      </c>
      <c r="H2354" t="s">
        <v>48</v>
      </c>
      <c r="I2354">
        <v>15.512409836338399</v>
      </c>
      <c r="J2354">
        <v>-5.7149999999999999</v>
      </c>
      <c r="K2354">
        <v>36.74</v>
      </c>
      <c r="L2354">
        <v>357</v>
      </c>
      <c r="M2354" t="s">
        <v>44</v>
      </c>
      <c r="N2354">
        <v>5.29256124024963</v>
      </c>
    </row>
    <row r="2355" spans="1:14" x14ac:dyDescent="0.25">
      <c r="A2355" s="20" t="s">
        <v>21599</v>
      </c>
      <c r="B2355">
        <v>9</v>
      </c>
      <c r="C2355" t="s">
        <v>21823</v>
      </c>
      <c r="D2355" t="s">
        <v>90</v>
      </c>
      <c r="E2355" t="s">
        <v>20336</v>
      </c>
      <c r="F2355">
        <v>5</v>
      </c>
      <c r="G2355">
        <v>2014</v>
      </c>
      <c r="H2355" t="s">
        <v>48</v>
      </c>
      <c r="I2355">
        <v>33.897340942157797</v>
      </c>
      <c r="J2355">
        <v>17.067</v>
      </c>
      <c r="K2355">
        <v>50.726999999999997</v>
      </c>
      <c r="L2355">
        <v>644</v>
      </c>
      <c r="M2355" t="s">
        <v>44</v>
      </c>
      <c r="N2355">
        <v>3.9405520311954998</v>
      </c>
    </row>
    <row r="2356" spans="1:14" x14ac:dyDescent="0.25">
      <c r="A2356" s="20" t="s">
        <v>21600</v>
      </c>
      <c r="B2356">
        <v>9</v>
      </c>
      <c r="C2356" t="s">
        <v>21823</v>
      </c>
      <c r="D2356" t="s">
        <v>90</v>
      </c>
      <c r="E2356" t="s">
        <v>20336</v>
      </c>
      <c r="F2356">
        <v>2</v>
      </c>
      <c r="G2356">
        <v>2014</v>
      </c>
      <c r="H2356" t="s">
        <v>49</v>
      </c>
      <c r="I2356" t="s">
        <v>44</v>
      </c>
      <c r="J2356" t="s">
        <v>44</v>
      </c>
      <c r="K2356" t="s">
        <v>44</v>
      </c>
      <c r="L2356">
        <v>177</v>
      </c>
      <c r="M2356" t="s">
        <v>44</v>
      </c>
      <c r="N2356">
        <v>7.5164602800282898</v>
      </c>
    </row>
    <row r="2357" spans="1:14" x14ac:dyDescent="0.25">
      <c r="A2357" s="20" t="s">
        <v>21601</v>
      </c>
      <c r="B2357">
        <v>9</v>
      </c>
      <c r="C2357" t="s">
        <v>21823</v>
      </c>
      <c r="D2357" t="s">
        <v>90</v>
      </c>
      <c r="E2357" t="s">
        <v>20336</v>
      </c>
      <c r="F2357">
        <v>3</v>
      </c>
      <c r="G2357">
        <v>2014</v>
      </c>
      <c r="H2357" t="s">
        <v>49</v>
      </c>
      <c r="I2357" t="s">
        <v>44</v>
      </c>
      <c r="J2357" t="s">
        <v>44</v>
      </c>
      <c r="K2357" t="s">
        <v>44</v>
      </c>
      <c r="L2357">
        <v>236</v>
      </c>
      <c r="M2357" t="s">
        <v>44</v>
      </c>
      <c r="N2357">
        <v>6.5094455490411898</v>
      </c>
    </row>
    <row r="2358" spans="1:14" x14ac:dyDescent="0.25">
      <c r="A2358" s="20" t="s">
        <v>21602</v>
      </c>
      <c r="B2358">
        <v>9</v>
      </c>
      <c r="C2358" t="s">
        <v>21823</v>
      </c>
      <c r="D2358" t="s">
        <v>90</v>
      </c>
      <c r="E2358" t="s">
        <v>20336</v>
      </c>
      <c r="F2358">
        <v>4</v>
      </c>
      <c r="G2358">
        <v>2014</v>
      </c>
      <c r="H2358" t="s">
        <v>49</v>
      </c>
      <c r="I2358">
        <v>-3.3711880783076298</v>
      </c>
      <c r="J2358">
        <v>-30.902999999999999</v>
      </c>
      <c r="K2358">
        <v>24.161000000000001</v>
      </c>
      <c r="L2358">
        <v>411</v>
      </c>
      <c r="M2358" t="s">
        <v>44</v>
      </c>
      <c r="N2358">
        <v>4.9326362366699001</v>
      </c>
    </row>
    <row r="2359" spans="1:14" x14ac:dyDescent="0.25">
      <c r="A2359" s="20" t="s">
        <v>21603</v>
      </c>
      <c r="B2359">
        <v>9</v>
      </c>
      <c r="C2359" t="s">
        <v>21823</v>
      </c>
      <c r="D2359" t="s">
        <v>90</v>
      </c>
      <c r="E2359" t="s">
        <v>20336</v>
      </c>
      <c r="F2359">
        <v>5</v>
      </c>
      <c r="G2359">
        <v>2014</v>
      </c>
      <c r="H2359" t="s">
        <v>49</v>
      </c>
      <c r="I2359">
        <v>-14.4970785316067</v>
      </c>
      <c r="J2359">
        <v>-37.856999999999999</v>
      </c>
      <c r="K2359">
        <v>8.8620000000000001</v>
      </c>
      <c r="L2359">
        <v>294</v>
      </c>
      <c r="M2359" t="s">
        <v>44</v>
      </c>
      <c r="N2359">
        <v>5.8321184351980397</v>
      </c>
    </row>
    <row r="2360" spans="1:14" x14ac:dyDescent="0.25">
      <c r="A2360" s="20" t="s">
        <v>21604</v>
      </c>
      <c r="B2360">
        <v>9</v>
      </c>
      <c r="C2360" t="s">
        <v>21823</v>
      </c>
      <c r="D2360" t="s">
        <v>90</v>
      </c>
      <c r="E2360" t="s">
        <v>20336</v>
      </c>
      <c r="F2360">
        <v>2</v>
      </c>
      <c r="G2360">
        <v>2014</v>
      </c>
      <c r="H2360" t="s">
        <v>50</v>
      </c>
      <c r="I2360" t="s">
        <v>44</v>
      </c>
      <c r="J2360" t="s">
        <v>44</v>
      </c>
      <c r="K2360" t="s">
        <v>44</v>
      </c>
      <c r="L2360">
        <v>107</v>
      </c>
      <c r="M2360" t="s">
        <v>44</v>
      </c>
      <c r="N2360">
        <v>9.6673648904566392</v>
      </c>
    </row>
    <row r="2361" spans="1:14" x14ac:dyDescent="0.25">
      <c r="A2361" s="20" t="s">
        <v>21605</v>
      </c>
      <c r="B2361">
        <v>9</v>
      </c>
      <c r="C2361" t="s">
        <v>21823</v>
      </c>
      <c r="D2361" t="s">
        <v>90</v>
      </c>
      <c r="E2361" t="s">
        <v>20336</v>
      </c>
      <c r="F2361">
        <v>3</v>
      </c>
      <c r="G2361">
        <v>2014</v>
      </c>
      <c r="H2361" t="s">
        <v>50</v>
      </c>
      <c r="I2361" t="s">
        <v>44</v>
      </c>
      <c r="J2361" t="s">
        <v>44</v>
      </c>
      <c r="K2361" t="s">
        <v>44</v>
      </c>
      <c r="L2361">
        <v>86</v>
      </c>
      <c r="M2361" t="s">
        <v>44</v>
      </c>
      <c r="N2361">
        <v>10.783277320343799</v>
      </c>
    </row>
    <row r="2362" spans="1:14" x14ac:dyDescent="0.25">
      <c r="A2362" s="20" t="s">
        <v>21606</v>
      </c>
      <c r="B2362">
        <v>9</v>
      </c>
      <c r="C2362" t="s">
        <v>21823</v>
      </c>
      <c r="D2362" t="s">
        <v>90</v>
      </c>
      <c r="E2362" t="s">
        <v>20336</v>
      </c>
      <c r="F2362">
        <v>4</v>
      </c>
      <c r="G2362">
        <v>2014</v>
      </c>
      <c r="H2362" t="s">
        <v>50</v>
      </c>
      <c r="I2362" t="s">
        <v>44</v>
      </c>
      <c r="J2362" t="s">
        <v>44</v>
      </c>
      <c r="K2362" t="s">
        <v>44</v>
      </c>
      <c r="L2362">
        <v>188</v>
      </c>
      <c r="M2362" t="s">
        <v>44</v>
      </c>
      <c r="N2362">
        <v>7.2932495748947304</v>
      </c>
    </row>
    <row r="2363" spans="1:14" x14ac:dyDescent="0.25">
      <c r="A2363" s="20" t="s">
        <v>21607</v>
      </c>
      <c r="B2363">
        <v>9</v>
      </c>
      <c r="C2363" t="s">
        <v>21823</v>
      </c>
      <c r="D2363" t="s">
        <v>90</v>
      </c>
      <c r="E2363" t="s">
        <v>20336</v>
      </c>
      <c r="F2363">
        <v>5</v>
      </c>
      <c r="G2363">
        <v>2014</v>
      </c>
      <c r="H2363" t="s">
        <v>50</v>
      </c>
      <c r="I2363" t="s">
        <v>44</v>
      </c>
      <c r="J2363" t="s">
        <v>44</v>
      </c>
      <c r="K2363" t="s">
        <v>44</v>
      </c>
      <c r="L2363">
        <v>406</v>
      </c>
      <c r="M2363" t="s">
        <v>44</v>
      </c>
      <c r="N2363">
        <v>4.9629166698546499</v>
      </c>
    </row>
    <row r="2364" spans="1:14" x14ac:dyDescent="0.25">
      <c r="A2364" s="20" t="s">
        <v>21608</v>
      </c>
      <c r="B2364">
        <v>9</v>
      </c>
      <c r="C2364" t="s">
        <v>21823</v>
      </c>
      <c r="D2364" t="s">
        <v>90</v>
      </c>
      <c r="E2364" t="s">
        <v>20336</v>
      </c>
      <c r="F2364">
        <v>2</v>
      </c>
      <c r="G2364">
        <v>2014</v>
      </c>
      <c r="H2364" t="s">
        <v>51</v>
      </c>
      <c r="I2364" t="s">
        <v>44</v>
      </c>
      <c r="J2364" t="s">
        <v>44</v>
      </c>
      <c r="K2364" t="s">
        <v>44</v>
      </c>
      <c r="L2364">
        <v>183</v>
      </c>
      <c r="M2364" t="s">
        <v>44</v>
      </c>
      <c r="N2364">
        <v>7.3922127095457304</v>
      </c>
    </row>
    <row r="2365" spans="1:14" x14ac:dyDescent="0.25">
      <c r="A2365" s="20" t="s">
        <v>21609</v>
      </c>
      <c r="B2365">
        <v>9</v>
      </c>
      <c r="C2365" t="s">
        <v>21823</v>
      </c>
      <c r="D2365" t="s">
        <v>90</v>
      </c>
      <c r="E2365" t="s">
        <v>20336</v>
      </c>
      <c r="F2365">
        <v>3</v>
      </c>
      <c r="G2365">
        <v>2014</v>
      </c>
      <c r="H2365" t="s">
        <v>51</v>
      </c>
      <c r="I2365" t="s">
        <v>44</v>
      </c>
      <c r="J2365" t="s">
        <v>44</v>
      </c>
      <c r="K2365" t="s">
        <v>44</v>
      </c>
      <c r="L2365">
        <v>218</v>
      </c>
      <c r="M2365" t="s">
        <v>44</v>
      </c>
      <c r="N2365">
        <v>6.7728546147859596</v>
      </c>
    </row>
    <row r="2366" spans="1:14" x14ac:dyDescent="0.25">
      <c r="A2366" s="20" t="s">
        <v>21610</v>
      </c>
      <c r="B2366">
        <v>9</v>
      </c>
      <c r="C2366" t="s">
        <v>21823</v>
      </c>
      <c r="D2366" t="s">
        <v>90</v>
      </c>
      <c r="E2366" t="s">
        <v>20336</v>
      </c>
      <c r="F2366">
        <v>4</v>
      </c>
      <c r="G2366">
        <v>2014</v>
      </c>
      <c r="H2366" t="s">
        <v>51</v>
      </c>
      <c r="I2366" t="s">
        <v>44</v>
      </c>
      <c r="J2366" t="s">
        <v>44</v>
      </c>
      <c r="K2366" t="s">
        <v>44</v>
      </c>
      <c r="L2366">
        <v>267</v>
      </c>
      <c r="M2366" t="s">
        <v>44</v>
      </c>
      <c r="N2366">
        <v>6.1199006136210503</v>
      </c>
    </row>
    <row r="2367" spans="1:14" x14ac:dyDescent="0.25">
      <c r="A2367" s="20" t="s">
        <v>21611</v>
      </c>
      <c r="B2367">
        <v>9</v>
      </c>
      <c r="C2367" t="s">
        <v>21823</v>
      </c>
      <c r="D2367" t="s">
        <v>90</v>
      </c>
      <c r="E2367" t="s">
        <v>20336</v>
      </c>
      <c r="F2367">
        <v>5</v>
      </c>
      <c r="G2367">
        <v>2014</v>
      </c>
      <c r="H2367" t="s">
        <v>51</v>
      </c>
      <c r="I2367" t="s">
        <v>44</v>
      </c>
      <c r="J2367" t="s">
        <v>44</v>
      </c>
      <c r="K2367" t="s">
        <v>44</v>
      </c>
      <c r="L2367">
        <v>642</v>
      </c>
      <c r="M2367" t="s">
        <v>44</v>
      </c>
      <c r="N2367">
        <v>3.9466851898192901</v>
      </c>
    </row>
    <row r="2368" spans="1:14" x14ac:dyDescent="0.25">
      <c r="A2368" s="20" t="s">
        <v>21612</v>
      </c>
      <c r="B2368">
        <v>9</v>
      </c>
      <c r="C2368" t="s">
        <v>21823</v>
      </c>
      <c r="D2368" t="s">
        <v>91</v>
      </c>
      <c r="E2368" t="s">
        <v>91</v>
      </c>
      <c r="F2368">
        <v>2</v>
      </c>
      <c r="G2368">
        <v>2014</v>
      </c>
      <c r="H2368" t="s">
        <v>52</v>
      </c>
      <c r="I2368" t="s">
        <v>44</v>
      </c>
      <c r="J2368" t="s">
        <v>44</v>
      </c>
      <c r="K2368" t="s">
        <v>44</v>
      </c>
      <c r="L2368">
        <v>323</v>
      </c>
      <c r="M2368" t="s">
        <v>44</v>
      </c>
      <c r="N2368">
        <v>5.5641488407465696</v>
      </c>
    </row>
    <row r="2369" spans="1:14" x14ac:dyDescent="0.25">
      <c r="A2369" s="20" t="s">
        <v>21613</v>
      </c>
      <c r="B2369">
        <v>9</v>
      </c>
      <c r="C2369" t="s">
        <v>21823</v>
      </c>
      <c r="D2369" t="s">
        <v>91</v>
      </c>
      <c r="E2369" t="s">
        <v>91</v>
      </c>
      <c r="F2369">
        <v>3</v>
      </c>
      <c r="G2369">
        <v>2014</v>
      </c>
      <c r="H2369" t="s">
        <v>52</v>
      </c>
      <c r="I2369" t="s">
        <v>44</v>
      </c>
      <c r="J2369" t="s">
        <v>44</v>
      </c>
      <c r="K2369" t="s">
        <v>44</v>
      </c>
      <c r="L2369">
        <v>202</v>
      </c>
      <c r="M2369" t="s">
        <v>44</v>
      </c>
      <c r="N2369">
        <v>7.0359754473029197</v>
      </c>
    </row>
    <row r="2370" spans="1:14" x14ac:dyDescent="0.25">
      <c r="A2370" s="20" t="s">
        <v>21614</v>
      </c>
      <c r="B2370">
        <v>9</v>
      </c>
      <c r="C2370" t="s">
        <v>21823</v>
      </c>
      <c r="D2370" t="s">
        <v>91</v>
      </c>
      <c r="E2370" t="s">
        <v>91</v>
      </c>
      <c r="F2370">
        <v>4</v>
      </c>
      <c r="G2370">
        <v>2014</v>
      </c>
      <c r="H2370" t="s">
        <v>52</v>
      </c>
      <c r="I2370" t="s">
        <v>44</v>
      </c>
      <c r="J2370" t="s">
        <v>44</v>
      </c>
      <c r="K2370" t="s">
        <v>44</v>
      </c>
      <c r="L2370">
        <v>361</v>
      </c>
      <c r="M2370" t="s">
        <v>44</v>
      </c>
      <c r="N2370">
        <v>5.2631578947368398</v>
      </c>
    </row>
    <row r="2371" spans="1:14" x14ac:dyDescent="0.25">
      <c r="A2371" s="20" t="s">
        <v>21615</v>
      </c>
      <c r="B2371">
        <v>9</v>
      </c>
      <c r="C2371" t="s">
        <v>21823</v>
      </c>
      <c r="D2371" t="s">
        <v>91</v>
      </c>
      <c r="E2371" t="s">
        <v>91</v>
      </c>
      <c r="F2371">
        <v>5</v>
      </c>
      <c r="G2371">
        <v>2014</v>
      </c>
      <c r="H2371" t="s">
        <v>52</v>
      </c>
      <c r="I2371" t="s">
        <v>44</v>
      </c>
      <c r="J2371" t="s">
        <v>44</v>
      </c>
      <c r="K2371" t="s">
        <v>44</v>
      </c>
      <c r="L2371">
        <v>60</v>
      </c>
      <c r="M2371" t="s">
        <v>44</v>
      </c>
      <c r="N2371">
        <v>12.9099444873581</v>
      </c>
    </row>
    <row r="2372" spans="1:14" x14ac:dyDescent="0.25">
      <c r="A2372" s="20" t="s">
        <v>21616</v>
      </c>
      <c r="B2372">
        <v>9</v>
      </c>
      <c r="C2372" t="s">
        <v>21823</v>
      </c>
      <c r="D2372" t="s">
        <v>91</v>
      </c>
      <c r="E2372" t="s">
        <v>91</v>
      </c>
      <c r="F2372">
        <v>2</v>
      </c>
      <c r="G2372">
        <v>2014</v>
      </c>
      <c r="H2372" t="s">
        <v>53</v>
      </c>
      <c r="I2372" t="s">
        <v>44</v>
      </c>
      <c r="J2372" t="s">
        <v>44</v>
      </c>
      <c r="K2372" t="s">
        <v>44</v>
      </c>
      <c r="L2372">
        <v>207</v>
      </c>
      <c r="M2372" t="s">
        <v>44</v>
      </c>
      <c r="N2372">
        <v>6.9504804685691601</v>
      </c>
    </row>
    <row r="2373" spans="1:14" x14ac:dyDescent="0.25">
      <c r="A2373" s="20" t="s">
        <v>21617</v>
      </c>
      <c r="B2373">
        <v>9</v>
      </c>
      <c r="C2373" t="s">
        <v>21823</v>
      </c>
      <c r="D2373" t="s">
        <v>91</v>
      </c>
      <c r="E2373" t="s">
        <v>91</v>
      </c>
      <c r="F2373">
        <v>3</v>
      </c>
      <c r="G2373">
        <v>2014</v>
      </c>
      <c r="H2373" t="s">
        <v>53</v>
      </c>
      <c r="I2373" t="s">
        <v>44</v>
      </c>
      <c r="J2373" t="s">
        <v>44</v>
      </c>
      <c r="K2373" t="s">
        <v>44</v>
      </c>
      <c r="L2373">
        <v>383</v>
      </c>
      <c r="M2373" t="s">
        <v>44</v>
      </c>
      <c r="N2373">
        <v>5.1097613030759597</v>
      </c>
    </row>
    <row r="2374" spans="1:14" x14ac:dyDescent="0.25">
      <c r="A2374" s="20" t="s">
        <v>21618</v>
      </c>
      <c r="B2374">
        <v>9</v>
      </c>
      <c r="C2374" t="s">
        <v>21823</v>
      </c>
      <c r="D2374" t="s">
        <v>91</v>
      </c>
      <c r="E2374" t="s">
        <v>91</v>
      </c>
      <c r="F2374">
        <v>4</v>
      </c>
      <c r="G2374">
        <v>2014</v>
      </c>
      <c r="H2374" t="s">
        <v>53</v>
      </c>
      <c r="I2374" t="s">
        <v>44</v>
      </c>
      <c r="J2374" t="s">
        <v>44</v>
      </c>
      <c r="K2374" t="s">
        <v>44</v>
      </c>
      <c r="L2374">
        <v>678</v>
      </c>
      <c r="M2374" t="s">
        <v>44</v>
      </c>
      <c r="N2374">
        <v>3.8404768632128401</v>
      </c>
    </row>
    <row r="2375" spans="1:14" x14ac:dyDescent="0.25">
      <c r="A2375" s="20" t="s">
        <v>21619</v>
      </c>
      <c r="B2375">
        <v>9</v>
      </c>
      <c r="C2375" t="s">
        <v>21823</v>
      </c>
      <c r="D2375" t="s">
        <v>91</v>
      </c>
      <c r="E2375" t="s">
        <v>91</v>
      </c>
      <c r="F2375">
        <v>5</v>
      </c>
      <c r="G2375">
        <v>2014</v>
      </c>
      <c r="H2375" t="s">
        <v>53</v>
      </c>
      <c r="I2375" t="s">
        <v>44</v>
      </c>
      <c r="J2375" t="s">
        <v>44</v>
      </c>
      <c r="K2375" t="s">
        <v>44</v>
      </c>
      <c r="L2375">
        <v>1361</v>
      </c>
      <c r="M2375" t="s">
        <v>44</v>
      </c>
      <c r="N2375">
        <v>2.7106343491104701</v>
      </c>
    </row>
    <row r="2376" spans="1:14" x14ac:dyDescent="0.25">
      <c r="A2376" s="20" t="s">
        <v>21620</v>
      </c>
      <c r="B2376">
        <v>9</v>
      </c>
      <c r="C2376" t="s">
        <v>21823</v>
      </c>
      <c r="D2376" t="s">
        <v>91</v>
      </c>
      <c r="E2376" t="s">
        <v>91</v>
      </c>
      <c r="F2376">
        <v>2</v>
      </c>
      <c r="G2376">
        <v>2014</v>
      </c>
      <c r="H2376" t="s">
        <v>34</v>
      </c>
      <c r="I2376">
        <v>0.91</v>
      </c>
      <c r="J2376">
        <v>0.68700000000000006</v>
      </c>
      <c r="K2376">
        <v>1.133</v>
      </c>
      <c r="L2376">
        <v>765</v>
      </c>
      <c r="M2376" t="s">
        <v>44</v>
      </c>
      <c r="N2376">
        <v>3.6155076303109399</v>
      </c>
    </row>
    <row r="2377" spans="1:14" x14ac:dyDescent="0.25">
      <c r="A2377" s="20" t="s">
        <v>21621</v>
      </c>
      <c r="B2377">
        <v>9</v>
      </c>
      <c r="C2377" t="s">
        <v>21823</v>
      </c>
      <c r="D2377" t="s">
        <v>91</v>
      </c>
      <c r="E2377" t="s">
        <v>91</v>
      </c>
      <c r="F2377">
        <v>2</v>
      </c>
      <c r="G2377">
        <v>2014</v>
      </c>
      <c r="H2377" t="s">
        <v>54</v>
      </c>
      <c r="I2377" t="s">
        <v>44</v>
      </c>
      <c r="J2377" t="s">
        <v>44</v>
      </c>
      <c r="K2377" t="s">
        <v>44</v>
      </c>
      <c r="L2377">
        <v>115</v>
      </c>
      <c r="M2377" t="s">
        <v>44</v>
      </c>
      <c r="N2377">
        <v>9.3250480824031392</v>
      </c>
    </row>
    <row r="2378" spans="1:14" x14ac:dyDescent="0.25">
      <c r="A2378" s="20" t="s">
        <v>21622</v>
      </c>
      <c r="B2378">
        <v>9</v>
      </c>
      <c r="C2378" t="s">
        <v>21823</v>
      </c>
      <c r="D2378" t="s">
        <v>91</v>
      </c>
      <c r="E2378" t="s">
        <v>91</v>
      </c>
      <c r="F2378">
        <v>3</v>
      </c>
      <c r="G2378">
        <v>2014</v>
      </c>
      <c r="H2378" t="s">
        <v>54</v>
      </c>
      <c r="I2378" t="s">
        <v>44</v>
      </c>
      <c r="J2378" t="s">
        <v>44</v>
      </c>
      <c r="K2378" t="s">
        <v>44</v>
      </c>
      <c r="L2378">
        <v>148</v>
      </c>
      <c r="M2378" t="s">
        <v>44</v>
      </c>
      <c r="N2378">
        <v>8.2199493652678708</v>
      </c>
    </row>
    <row r="2379" spans="1:14" x14ac:dyDescent="0.25">
      <c r="A2379" s="20" t="s">
        <v>21623</v>
      </c>
      <c r="B2379">
        <v>9</v>
      </c>
      <c r="C2379" t="s">
        <v>21823</v>
      </c>
      <c r="D2379" t="s">
        <v>91</v>
      </c>
      <c r="E2379" t="s">
        <v>91</v>
      </c>
      <c r="F2379">
        <v>4</v>
      </c>
      <c r="G2379">
        <v>2014</v>
      </c>
      <c r="H2379" t="s">
        <v>54</v>
      </c>
      <c r="I2379" t="s">
        <v>44</v>
      </c>
      <c r="J2379" t="s">
        <v>44</v>
      </c>
      <c r="K2379" t="s">
        <v>44</v>
      </c>
      <c r="L2379">
        <v>141</v>
      </c>
      <c r="M2379" t="s">
        <v>44</v>
      </c>
      <c r="N2379">
        <v>8.4215192106651902</v>
      </c>
    </row>
    <row r="2380" spans="1:14" x14ac:dyDescent="0.25">
      <c r="A2380" s="20" t="s">
        <v>21624</v>
      </c>
      <c r="B2380">
        <v>9</v>
      </c>
      <c r="C2380" t="s">
        <v>21823</v>
      </c>
      <c r="D2380" t="s">
        <v>91</v>
      </c>
      <c r="E2380" t="s">
        <v>91</v>
      </c>
      <c r="F2380">
        <v>5</v>
      </c>
      <c r="G2380">
        <v>2014</v>
      </c>
      <c r="H2380" t="s">
        <v>54</v>
      </c>
      <c r="I2380" t="s">
        <v>44</v>
      </c>
      <c r="J2380" t="s">
        <v>44</v>
      </c>
      <c r="K2380" t="s">
        <v>44</v>
      </c>
      <c r="L2380">
        <v>33</v>
      </c>
      <c r="M2380" t="s">
        <v>44</v>
      </c>
      <c r="N2380">
        <v>17.407765595569799</v>
      </c>
    </row>
    <row r="2381" spans="1:14" x14ac:dyDescent="0.25">
      <c r="A2381" s="20" t="s">
        <v>21625</v>
      </c>
      <c r="B2381">
        <v>9</v>
      </c>
      <c r="C2381" t="s">
        <v>21823</v>
      </c>
      <c r="D2381" t="s">
        <v>91</v>
      </c>
      <c r="E2381" t="s">
        <v>91</v>
      </c>
      <c r="F2381">
        <v>3</v>
      </c>
      <c r="G2381">
        <v>2014</v>
      </c>
      <c r="H2381" t="s">
        <v>34</v>
      </c>
      <c r="I2381">
        <v>0.84</v>
      </c>
      <c r="J2381">
        <v>0.65100000000000002</v>
      </c>
      <c r="K2381">
        <v>1.0289999999999999</v>
      </c>
      <c r="L2381">
        <v>716</v>
      </c>
      <c r="M2381" t="s">
        <v>44</v>
      </c>
      <c r="N2381">
        <v>3.7371754637596801</v>
      </c>
    </row>
    <row r="2382" spans="1:14" x14ac:dyDescent="0.25">
      <c r="A2382" s="20" t="s">
        <v>21626</v>
      </c>
      <c r="B2382">
        <v>9</v>
      </c>
      <c r="C2382" t="s">
        <v>21823</v>
      </c>
      <c r="D2382" t="s">
        <v>91</v>
      </c>
      <c r="E2382" t="s">
        <v>91</v>
      </c>
      <c r="F2382">
        <v>2</v>
      </c>
      <c r="G2382">
        <v>2014</v>
      </c>
      <c r="H2382" t="s">
        <v>55</v>
      </c>
      <c r="I2382" t="s">
        <v>44</v>
      </c>
      <c r="J2382" t="s">
        <v>44</v>
      </c>
      <c r="K2382" t="s">
        <v>44</v>
      </c>
      <c r="L2382">
        <v>445</v>
      </c>
      <c r="M2382" t="s">
        <v>44</v>
      </c>
      <c r="N2382">
        <v>4.7404546313997704</v>
      </c>
    </row>
    <row r="2383" spans="1:14" x14ac:dyDescent="0.25">
      <c r="A2383" s="20" t="s">
        <v>21627</v>
      </c>
      <c r="B2383">
        <v>9</v>
      </c>
      <c r="C2383" t="s">
        <v>21823</v>
      </c>
      <c r="D2383" t="s">
        <v>91</v>
      </c>
      <c r="E2383" t="s">
        <v>91</v>
      </c>
      <c r="F2383">
        <v>3</v>
      </c>
      <c r="G2383">
        <v>2014</v>
      </c>
      <c r="H2383" t="s">
        <v>55</v>
      </c>
      <c r="I2383">
        <v>0.85</v>
      </c>
      <c r="J2383">
        <v>0.501</v>
      </c>
      <c r="K2383">
        <v>1.1990000000000001</v>
      </c>
      <c r="L2383">
        <v>706</v>
      </c>
      <c r="M2383" t="s">
        <v>44</v>
      </c>
      <c r="N2383">
        <v>3.7635496474749099</v>
      </c>
    </row>
    <row r="2384" spans="1:14" x14ac:dyDescent="0.25">
      <c r="A2384" s="20" t="s">
        <v>21628</v>
      </c>
      <c r="B2384">
        <v>9</v>
      </c>
      <c r="C2384" t="s">
        <v>21823</v>
      </c>
      <c r="D2384" t="s">
        <v>91</v>
      </c>
      <c r="E2384" t="s">
        <v>91</v>
      </c>
      <c r="F2384">
        <v>4</v>
      </c>
      <c r="G2384">
        <v>2014</v>
      </c>
      <c r="H2384" t="s">
        <v>55</v>
      </c>
      <c r="I2384">
        <v>0.64</v>
      </c>
      <c r="J2384">
        <v>0.36499999999999999</v>
      </c>
      <c r="K2384">
        <v>0.91500000000000004</v>
      </c>
      <c r="L2384">
        <v>523</v>
      </c>
      <c r="M2384" t="s">
        <v>44</v>
      </c>
      <c r="N2384">
        <v>4.3726946944662597</v>
      </c>
    </row>
    <row r="2385" spans="1:14" x14ac:dyDescent="0.25">
      <c r="A2385" s="20" t="s">
        <v>21629</v>
      </c>
      <c r="B2385">
        <v>9</v>
      </c>
      <c r="C2385" t="s">
        <v>21823</v>
      </c>
      <c r="D2385" t="s">
        <v>91</v>
      </c>
      <c r="E2385" t="s">
        <v>91</v>
      </c>
      <c r="F2385">
        <v>5</v>
      </c>
      <c r="G2385">
        <v>2014</v>
      </c>
      <c r="H2385" t="s">
        <v>55</v>
      </c>
      <c r="I2385">
        <v>0.59</v>
      </c>
      <c r="J2385">
        <v>0.40899999999999997</v>
      </c>
      <c r="K2385">
        <v>0.77100000000000002</v>
      </c>
      <c r="L2385">
        <v>216</v>
      </c>
      <c r="M2385" t="s">
        <v>44</v>
      </c>
      <c r="N2385">
        <v>6.8041381743977203</v>
      </c>
    </row>
    <row r="2386" spans="1:14" x14ac:dyDescent="0.25">
      <c r="A2386" s="20" t="s">
        <v>21630</v>
      </c>
      <c r="B2386">
        <v>9</v>
      </c>
      <c r="C2386" t="s">
        <v>21823</v>
      </c>
      <c r="D2386" t="s">
        <v>91</v>
      </c>
      <c r="E2386" t="s">
        <v>91</v>
      </c>
      <c r="F2386">
        <v>4</v>
      </c>
      <c r="G2386">
        <v>2014</v>
      </c>
      <c r="H2386" t="s">
        <v>34</v>
      </c>
      <c r="I2386">
        <v>0.65</v>
      </c>
      <c r="J2386">
        <v>0.56399999999999995</v>
      </c>
      <c r="K2386">
        <v>0.73599999999999999</v>
      </c>
      <c r="L2386">
        <v>476</v>
      </c>
      <c r="M2386" t="s">
        <v>44</v>
      </c>
      <c r="N2386">
        <v>4.5834924851410603</v>
      </c>
    </row>
    <row r="2387" spans="1:14" x14ac:dyDescent="0.25">
      <c r="A2387" s="20" t="s">
        <v>21631</v>
      </c>
      <c r="B2387">
        <v>9</v>
      </c>
      <c r="C2387" t="s">
        <v>21823</v>
      </c>
      <c r="D2387" t="s">
        <v>91</v>
      </c>
      <c r="E2387" t="s">
        <v>91</v>
      </c>
      <c r="F2387">
        <v>2</v>
      </c>
      <c r="G2387">
        <v>2014</v>
      </c>
      <c r="H2387" t="s">
        <v>56</v>
      </c>
      <c r="I2387" t="s">
        <v>44</v>
      </c>
      <c r="J2387" t="s">
        <v>44</v>
      </c>
      <c r="K2387" t="s">
        <v>44</v>
      </c>
      <c r="L2387">
        <v>37</v>
      </c>
      <c r="M2387" t="s">
        <v>44</v>
      </c>
      <c r="N2387">
        <v>16.439898730535699</v>
      </c>
    </row>
    <row r="2388" spans="1:14" x14ac:dyDescent="0.25">
      <c r="A2388" s="20" t="s">
        <v>21632</v>
      </c>
      <c r="B2388">
        <v>9</v>
      </c>
      <c r="C2388" t="s">
        <v>21823</v>
      </c>
      <c r="D2388" t="s">
        <v>91</v>
      </c>
      <c r="E2388" t="s">
        <v>91</v>
      </c>
      <c r="F2388">
        <v>3</v>
      </c>
      <c r="G2388">
        <v>2014</v>
      </c>
      <c r="H2388" t="s">
        <v>56</v>
      </c>
      <c r="I2388" t="s">
        <v>44</v>
      </c>
      <c r="J2388" t="s">
        <v>44</v>
      </c>
      <c r="K2388" t="s">
        <v>44</v>
      </c>
      <c r="L2388">
        <v>117</v>
      </c>
      <c r="M2388" t="s">
        <v>44</v>
      </c>
      <c r="N2388">
        <v>9.2450032704204794</v>
      </c>
    </row>
    <row r="2389" spans="1:14" x14ac:dyDescent="0.25">
      <c r="A2389" s="20" t="s">
        <v>21633</v>
      </c>
      <c r="B2389">
        <v>9</v>
      </c>
      <c r="C2389" t="s">
        <v>21823</v>
      </c>
      <c r="D2389" t="s">
        <v>91</v>
      </c>
      <c r="E2389" t="s">
        <v>91</v>
      </c>
      <c r="F2389">
        <v>4</v>
      </c>
      <c r="G2389">
        <v>2014</v>
      </c>
      <c r="H2389" t="s">
        <v>56</v>
      </c>
      <c r="I2389" t="s">
        <v>44</v>
      </c>
      <c r="J2389" t="s">
        <v>44</v>
      </c>
      <c r="K2389" t="s">
        <v>44</v>
      </c>
      <c r="L2389">
        <v>33</v>
      </c>
      <c r="M2389" t="s">
        <v>44</v>
      </c>
      <c r="N2389">
        <v>17.407765595569799</v>
      </c>
    </row>
    <row r="2390" spans="1:14" x14ac:dyDescent="0.25">
      <c r="A2390" s="20" t="s">
        <v>21634</v>
      </c>
      <c r="B2390">
        <v>9</v>
      </c>
      <c r="C2390" t="s">
        <v>21823</v>
      </c>
      <c r="D2390" t="s">
        <v>91</v>
      </c>
      <c r="E2390" t="s">
        <v>91</v>
      </c>
      <c r="F2390">
        <v>5</v>
      </c>
      <c r="G2390">
        <v>2014</v>
      </c>
      <c r="H2390" t="s">
        <v>56</v>
      </c>
      <c r="I2390" t="s">
        <v>44</v>
      </c>
      <c r="J2390" t="s">
        <v>44</v>
      </c>
      <c r="K2390" t="s">
        <v>44</v>
      </c>
      <c r="L2390">
        <v>479</v>
      </c>
      <c r="M2390" t="s">
        <v>44</v>
      </c>
      <c r="N2390">
        <v>4.5691166238495402</v>
      </c>
    </row>
    <row r="2391" spans="1:14" x14ac:dyDescent="0.25">
      <c r="A2391" s="20" t="s">
        <v>21635</v>
      </c>
      <c r="B2391">
        <v>9</v>
      </c>
      <c r="C2391" t="s">
        <v>21823</v>
      </c>
      <c r="D2391" t="s">
        <v>91</v>
      </c>
      <c r="E2391" t="s">
        <v>91</v>
      </c>
      <c r="F2391">
        <v>5</v>
      </c>
      <c r="G2391">
        <v>2014</v>
      </c>
      <c r="H2391" t="s">
        <v>34</v>
      </c>
      <c r="I2391">
        <v>0.96</v>
      </c>
      <c r="J2391">
        <v>0.83199999999999996</v>
      </c>
      <c r="K2391">
        <v>1.0880000000000001</v>
      </c>
      <c r="L2391">
        <v>1164</v>
      </c>
      <c r="M2391" t="s">
        <v>44</v>
      </c>
      <c r="N2391">
        <v>2.93105190880275</v>
      </c>
    </row>
    <row r="2392" spans="1:14" x14ac:dyDescent="0.25">
      <c r="A2392" s="20" t="s">
        <v>21636</v>
      </c>
      <c r="B2392">
        <v>9</v>
      </c>
      <c r="C2392" t="s">
        <v>21823</v>
      </c>
      <c r="D2392" t="s">
        <v>91</v>
      </c>
      <c r="E2392" t="s">
        <v>91</v>
      </c>
      <c r="F2392">
        <v>2</v>
      </c>
      <c r="G2392">
        <v>2014</v>
      </c>
      <c r="H2392" t="s">
        <v>57</v>
      </c>
      <c r="I2392" t="s">
        <v>44</v>
      </c>
      <c r="J2392" t="s">
        <v>44</v>
      </c>
      <c r="K2392" t="s">
        <v>44</v>
      </c>
      <c r="L2392">
        <v>50</v>
      </c>
      <c r="M2392" t="s">
        <v>44</v>
      </c>
      <c r="N2392">
        <v>14.142135623731001</v>
      </c>
    </row>
    <row r="2393" spans="1:14" x14ac:dyDescent="0.25">
      <c r="A2393" s="20" t="s">
        <v>21637</v>
      </c>
      <c r="B2393">
        <v>9</v>
      </c>
      <c r="C2393" t="s">
        <v>21823</v>
      </c>
      <c r="D2393" t="s">
        <v>91</v>
      </c>
      <c r="E2393" t="s">
        <v>91</v>
      </c>
      <c r="F2393">
        <v>3</v>
      </c>
      <c r="G2393">
        <v>2014</v>
      </c>
      <c r="H2393" t="s">
        <v>57</v>
      </c>
      <c r="I2393" t="s">
        <v>44</v>
      </c>
      <c r="J2393" t="s">
        <v>44</v>
      </c>
      <c r="K2393" t="s">
        <v>44</v>
      </c>
      <c r="L2393">
        <v>205</v>
      </c>
      <c r="M2393" t="s">
        <v>44</v>
      </c>
      <c r="N2393">
        <v>6.98430295769578</v>
      </c>
    </row>
    <row r="2394" spans="1:14" x14ac:dyDescent="0.25">
      <c r="A2394" s="20" t="s">
        <v>21638</v>
      </c>
      <c r="B2394">
        <v>9</v>
      </c>
      <c r="C2394" t="s">
        <v>21823</v>
      </c>
      <c r="D2394" t="s">
        <v>91</v>
      </c>
      <c r="E2394" t="s">
        <v>91</v>
      </c>
      <c r="F2394">
        <v>4</v>
      </c>
      <c r="G2394">
        <v>2014</v>
      </c>
      <c r="H2394" t="s">
        <v>57</v>
      </c>
      <c r="I2394" t="s">
        <v>44</v>
      </c>
      <c r="J2394" t="s">
        <v>44</v>
      </c>
      <c r="K2394" t="s">
        <v>44</v>
      </c>
      <c r="L2394">
        <v>227</v>
      </c>
      <c r="M2394" t="s">
        <v>44</v>
      </c>
      <c r="N2394">
        <v>6.6372331159997202</v>
      </c>
    </row>
    <row r="2395" spans="1:14" x14ac:dyDescent="0.25">
      <c r="A2395" s="20" t="s">
        <v>21639</v>
      </c>
      <c r="B2395">
        <v>9</v>
      </c>
      <c r="C2395" t="s">
        <v>21823</v>
      </c>
      <c r="D2395" t="s">
        <v>91</v>
      </c>
      <c r="E2395" t="s">
        <v>91</v>
      </c>
      <c r="F2395">
        <v>5</v>
      </c>
      <c r="G2395">
        <v>2014</v>
      </c>
      <c r="H2395" t="s">
        <v>57</v>
      </c>
      <c r="I2395" t="s">
        <v>44</v>
      </c>
      <c r="J2395" t="s">
        <v>44</v>
      </c>
      <c r="K2395" t="s">
        <v>44</v>
      </c>
      <c r="L2395">
        <v>177</v>
      </c>
      <c r="M2395" t="s">
        <v>44</v>
      </c>
      <c r="N2395">
        <v>7.5164602800282898</v>
      </c>
    </row>
    <row r="2396" spans="1:14" x14ac:dyDescent="0.25">
      <c r="A2396" s="20" t="s">
        <v>21640</v>
      </c>
      <c r="B2396">
        <v>9</v>
      </c>
      <c r="C2396" t="s">
        <v>21823</v>
      </c>
      <c r="D2396" t="s">
        <v>91</v>
      </c>
      <c r="E2396" t="s">
        <v>91</v>
      </c>
      <c r="F2396">
        <v>2</v>
      </c>
      <c r="G2396">
        <v>2014</v>
      </c>
      <c r="H2396" t="s">
        <v>58</v>
      </c>
      <c r="I2396">
        <v>1.0900000000000001</v>
      </c>
      <c r="J2396">
        <v>0.77800000000000002</v>
      </c>
      <c r="K2396">
        <v>1.4019999999999999</v>
      </c>
      <c r="L2396">
        <v>186</v>
      </c>
      <c r="M2396" t="s">
        <v>44</v>
      </c>
      <c r="N2396">
        <v>7.3323557510676602</v>
      </c>
    </row>
    <row r="2397" spans="1:14" x14ac:dyDescent="0.25">
      <c r="A2397" s="20" t="s">
        <v>21641</v>
      </c>
      <c r="B2397">
        <v>9</v>
      </c>
      <c r="C2397" t="s">
        <v>21823</v>
      </c>
      <c r="D2397" t="s">
        <v>91</v>
      </c>
      <c r="E2397" t="s">
        <v>91</v>
      </c>
      <c r="F2397">
        <v>3</v>
      </c>
      <c r="G2397">
        <v>2014</v>
      </c>
      <c r="H2397" t="s">
        <v>58</v>
      </c>
      <c r="I2397">
        <v>0.85</v>
      </c>
      <c r="J2397">
        <v>0.6</v>
      </c>
      <c r="K2397">
        <v>1.1000000000000001</v>
      </c>
      <c r="L2397">
        <v>601</v>
      </c>
      <c r="M2397" t="s">
        <v>44</v>
      </c>
      <c r="N2397">
        <v>4.0790850822400202</v>
      </c>
    </row>
    <row r="2398" spans="1:14" x14ac:dyDescent="0.25">
      <c r="A2398" s="20" t="s">
        <v>21642</v>
      </c>
      <c r="B2398">
        <v>9</v>
      </c>
      <c r="C2398" t="s">
        <v>21823</v>
      </c>
      <c r="D2398" t="s">
        <v>91</v>
      </c>
      <c r="E2398" t="s">
        <v>91</v>
      </c>
      <c r="F2398">
        <v>4</v>
      </c>
      <c r="G2398">
        <v>2014</v>
      </c>
      <c r="H2398" t="s">
        <v>58</v>
      </c>
      <c r="I2398">
        <v>1.1299999999999999</v>
      </c>
      <c r="J2398">
        <v>0.74299999999999999</v>
      </c>
      <c r="K2398">
        <v>1.5169999999999999</v>
      </c>
      <c r="L2398">
        <v>1040</v>
      </c>
      <c r="M2398" t="s">
        <v>44</v>
      </c>
      <c r="N2398">
        <v>3.1008683647302102</v>
      </c>
    </row>
    <row r="2399" spans="1:14" x14ac:dyDescent="0.25">
      <c r="A2399" s="20" t="s">
        <v>21643</v>
      </c>
      <c r="B2399">
        <v>9</v>
      </c>
      <c r="C2399" t="s">
        <v>21823</v>
      </c>
      <c r="D2399" t="s">
        <v>91</v>
      </c>
      <c r="E2399" t="s">
        <v>91</v>
      </c>
      <c r="F2399">
        <v>5</v>
      </c>
      <c r="G2399">
        <v>2014</v>
      </c>
      <c r="H2399" t="s">
        <v>58</v>
      </c>
      <c r="I2399">
        <v>1.1599999999999999</v>
      </c>
      <c r="J2399">
        <v>0.82299999999999995</v>
      </c>
      <c r="K2399">
        <v>1.4970000000000001</v>
      </c>
      <c r="L2399">
        <v>1226</v>
      </c>
      <c r="M2399" t="s">
        <v>44</v>
      </c>
      <c r="N2399">
        <v>2.8559773898877001</v>
      </c>
    </row>
    <row r="2400" spans="1:14" x14ac:dyDescent="0.25">
      <c r="A2400" s="20" t="s">
        <v>21644</v>
      </c>
      <c r="B2400">
        <v>9</v>
      </c>
      <c r="C2400" t="s">
        <v>21823</v>
      </c>
      <c r="D2400" t="s">
        <v>91</v>
      </c>
      <c r="E2400" t="s">
        <v>91</v>
      </c>
      <c r="F2400">
        <v>2</v>
      </c>
      <c r="G2400">
        <v>2014</v>
      </c>
      <c r="H2400" t="s">
        <v>59</v>
      </c>
      <c r="I2400" t="s">
        <v>44</v>
      </c>
      <c r="J2400" t="s">
        <v>44</v>
      </c>
      <c r="K2400" t="s">
        <v>44</v>
      </c>
      <c r="L2400">
        <v>33</v>
      </c>
      <c r="M2400" t="s">
        <v>44</v>
      </c>
      <c r="N2400">
        <v>17.407765595569799</v>
      </c>
    </row>
    <row r="2401" spans="1:14" x14ac:dyDescent="0.25">
      <c r="A2401" s="20" t="s">
        <v>21645</v>
      </c>
      <c r="B2401">
        <v>9</v>
      </c>
      <c r="C2401" t="s">
        <v>21823</v>
      </c>
      <c r="D2401" t="s">
        <v>91</v>
      </c>
      <c r="E2401" t="s">
        <v>91</v>
      </c>
      <c r="F2401">
        <v>3</v>
      </c>
      <c r="G2401">
        <v>2014</v>
      </c>
      <c r="H2401" t="s">
        <v>59</v>
      </c>
      <c r="I2401" t="s">
        <v>44</v>
      </c>
      <c r="J2401" t="s">
        <v>44</v>
      </c>
      <c r="K2401" t="s">
        <v>44</v>
      </c>
      <c r="L2401">
        <v>46</v>
      </c>
      <c r="M2401" t="s">
        <v>44</v>
      </c>
      <c r="N2401">
        <v>14.7441956154897</v>
      </c>
    </row>
    <row r="2402" spans="1:14" x14ac:dyDescent="0.25">
      <c r="A2402" s="20" t="s">
        <v>21646</v>
      </c>
      <c r="B2402">
        <v>9</v>
      </c>
      <c r="C2402" t="s">
        <v>21823</v>
      </c>
      <c r="D2402" t="s">
        <v>91</v>
      </c>
      <c r="E2402" t="s">
        <v>91</v>
      </c>
      <c r="F2402">
        <v>4</v>
      </c>
      <c r="G2402">
        <v>2014</v>
      </c>
      <c r="H2402" t="s">
        <v>59</v>
      </c>
      <c r="I2402" t="s">
        <v>44</v>
      </c>
      <c r="J2402" t="s">
        <v>44</v>
      </c>
      <c r="K2402" t="s">
        <v>44</v>
      </c>
      <c r="L2402">
        <v>125</v>
      </c>
      <c r="M2402" t="s">
        <v>44</v>
      </c>
      <c r="N2402">
        <v>8.9442719099991592</v>
      </c>
    </row>
    <row r="2403" spans="1:14" x14ac:dyDescent="0.25">
      <c r="A2403" s="20" t="s">
        <v>21647</v>
      </c>
      <c r="B2403">
        <v>9</v>
      </c>
      <c r="C2403" t="s">
        <v>21823</v>
      </c>
      <c r="D2403" t="s">
        <v>91</v>
      </c>
      <c r="E2403" t="s">
        <v>91</v>
      </c>
      <c r="F2403">
        <v>5</v>
      </c>
      <c r="G2403">
        <v>2014</v>
      </c>
      <c r="H2403" t="s">
        <v>59</v>
      </c>
      <c r="I2403" t="s">
        <v>44</v>
      </c>
      <c r="J2403" t="s">
        <v>44</v>
      </c>
      <c r="K2403" t="s">
        <v>44</v>
      </c>
      <c r="L2403">
        <v>48</v>
      </c>
      <c r="M2403" t="s">
        <v>44</v>
      </c>
      <c r="N2403">
        <v>14.433756729740599</v>
      </c>
    </row>
    <row r="2404" spans="1:14" x14ac:dyDescent="0.25">
      <c r="A2404" s="20" t="s">
        <v>21648</v>
      </c>
      <c r="B2404">
        <v>9</v>
      </c>
      <c r="C2404" t="s">
        <v>21823</v>
      </c>
      <c r="D2404" t="s">
        <v>91</v>
      </c>
      <c r="E2404" t="s">
        <v>91</v>
      </c>
      <c r="F2404">
        <v>2</v>
      </c>
      <c r="G2404">
        <v>2014</v>
      </c>
      <c r="H2404" t="s">
        <v>60</v>
      </c>
      <c r="I2404">
        <v>1.1100000000000001</v>
      </c>
      <c r="J2404">
        <v>0.66400000000000003</v>
      </c>
      <c r="K2404">
        <v>1.556</v>
      </c>
      <c r="L2404">
        <v>921</v>
      </c>
      <c r="M2404" t="s">
        <v>44</v>
      </c>
      <c r="N2404">
        <v>3.2951120315946798</v>
      </c>
    </row>
    <row r="2405" spans="1:14" x14ac:dyDescent="0.25">
      <c r="A2405" s="20" t="s">
        <v>21649</v>
      </c>
      <c r="B2405">
        <v>9</v>
      </c>
      <c r="C2405" t="s">
        <v>21823</v>
      </c>
      <c r="D2405" t="s">
        <v>91</v>
      </c>
      <c r="E2405" t="s">
        <v>91</v>
      </c>
      <c r="F2405">
        <v>3</v>
      </c>
      <c r="G2405">
        <v>2014</v>
      </c>
      <c r="H2405" t="s">
        <v>60</v>
      </c>
      <c r="I2405">
        <v>1.27</v>
      </c>
      <c r="J2405">
        <v>0.82199999999999995</v>
      </c>
      <c r="K2405">
        <v>1.718</v>
      </c>
      <c r="L2405">
        <v>1043</v>
      </c>
      <c r="M2405" t="s">
        <v>44</v>
      </c>
      <c r="N2405">
        <v>3.0964056111131599</v>
      </c>
    </row>
    <row r="2406" spans="1:14" x14ac:dyDescent="0.25">
      <c r="A2406" s="20" t="s">
        <v>21650</v>
      </c>
      <c r="B2406">
        <v>9</v>
      </c>
      <c r="C2406" t="s">
        <v>21823</v>
      </c>
      <c r="D2406" t="s">
        <v>91</v>
      </c>
      <c r="E2406" t="s">
        <v>91</v>
      </c>
      <c r="F2406">
        <v>4</v>
      </c>
      <c r="G2406">
        <v>2014</v>
      </c>
      <c r="H2406" t="s">
        <v>60</v>
      </c>
      <c r="I2406">
        <v>1.19</v>
      </c>
      <c r="J2406">
        <v>0.755</v>
      </c>
      <c r="K2406">
        <v>1.625</v>
      </c>
      <c r="L2406">
        <v>835</v>
      </c>
      <c r="M2406" t="s">
        <v>44</v>
      </c>
      <c r="N2406">
        <v>3.4606427010299101</v>
      </c>
    </row>
    <row r="2407" spans="1:14" x14ac:dyDescent="0.25">
      <c r="A2407" s="20" t="s">
        <v>21651</v>
      </c>
      <c r="B2407">
        <v>9</v>
      </c>
      <c r="C2407" t="s">
        <v>21823</v>
      </c>
      <c r="D2407" t="s">
        <v>91</v>
      </c>
      <c r="E2407" t="s">
        <v>91</v>
      </c>
      <c r="F2407">
        <v>5</v>
      </c>
      <c r="G2407">
        <v>2014</v>
      </c>
      <c r="H2407" t="s">
        <v>60</v>
      </c>
      <c r="I2407">
        <v>1.02</v>
      </c>
      <c r="J2407">
        <v>0.60699999999999998</v>
      </c>
      <c r="K2407">
        <v>1.4330000000000001</v>
      </c>
      <c r="L2407">
        <v>537</v>
      </c>
      <c r="M2407" t="s">
        <v>44</v>
      </c>
      <c r="N2407">
        <v>4.3153185200210302</v>
      </c>
    </row>
    <row r="2408" spans="1:14" x14ac:dyDescent="0.25">
      <c r="A2408" s="20" t="s">
        <v>21652</v>
      </c>
      <c r="B2408">
        <v>9</v>
      </c>
      <c r="C2408" t="s">
        <v>21823</v>
      </c>
      <c r="D2408" t="s">
        <v>91</v>
      </c>
      <c r="E2408" t="s">
        <v>91</v>
      </c>
      <c r="F2408">
        <v>2</v>
      </c>
      <c r="G2408">
        <v>2014</v>
      </c>
      <c r="H2408" t="s">
        <v>61</v>
      </c>
      <c r="I2408" t="s">
        <v>44</v>
      </c>
      <c r="J2408" t="s">
        <v>44</v>
      </c>
      <c r="K2408" t="s">
        <v>44</v>
      </c>
      <c r="L2408">
        <v>4</v>
      </c>
      <c r="M2408" t="s">
        <v>44</v>
      </c>
      <c r="N2408">
        <v>50</v>
      </c>
    </row>
    <row r="2409" spans="1:14" x14ac:dyDescent="0.25">
      <c r="A2409" s="20" t="s">
        <v>21653</v>
      </c>
      <c r="B2409">
        <v>9</v>
      </c>
      <c r="C2409" t="s">
        <v>21823</v>
      </c>
      <c r="D2409" t="s">
        <v>91</v>
      </c>
      <c r="E2409" t="s">
        <v>91</v>
      </c>
      <c r="F2409">
        <v>3</v>
      </c>
      <c r="G2409">
        <v>2014</v>
      </c>
      <c r="H2409" t="s">
        <v>61</v>
      </c>
      <c r="I2409" t="s">
        <v>44</v>
      </c>
      <c r="J2409" t="s">
        <v>44</v>
      </c>
      <c r="K2409" t="s">
        <v>44</v>
      </c>
      <c r="L2409">
        <v>2</v>
      </c>
      <c r="M2409" t="s">
        <v>44</v>
      </c>
      <c r="N2409">
        <v>70.710678118654698</v>
      </c>
    </row>
    <row r="2410" spans="1:14" x14ac:dyDescent="0.25">
      <c r="A2410" s="20" t="s">
        <v>21654</v>
      </c>
      <c r="B2410">
        <v>9</v>
      </c>
      <c r="C2410" t="s">
        <v>21823</v>
      </c>
      <c r="D2410" t="s">
        <v>91</v>
      </c>
      <c r="E2410" t="s">
        <v>91</v>
      </c>
      <c r="F2410">
        <v>4</v>
      </c>
      <c r="G2410">
        <v>2014</v>
      </c>
      <c r="H2410" t="s">
        <v>61</v>
      </c>
      <c r="I2410" t="s">
        <v>44</v>
      </c>
      <c r="J2410" t="s">
        <v>44</v>
      </c>
      <c r="K2410" t="s">
        <v>44</v>
      </c>
      <c r="L2410">
        <v>7</v>
      </c>
      <c r="M2410" t="s">
        <v>44</v>
      </c>
      <c r="N2410">
        <v>37.796447300922701</v>
      </c>
    </row>
    <row r="2411" spans="1:14" x14ac:dyDescent="0.25">
      <c r="A2411" s="20" t="s">
        <v>21655</v>
      </c>
      <c r="B2411">
        <v>9</v>
      </c>
      <c r="C2411" t="s">
        <v>21823</v>
      </c>
      <c r="D2411" t="s">
        <v>91</v>
      </c>
      <c r="E2411" t="s">
        <v>91</v>
      </c>
      <c r="F2411">
        <v>5</v>
      </c>
      <c r="G2411">
        <v>2014</v>
      </c>
      <c r="H2411" t="s">
        <v>61</v>
      </c>
      <c r="I2411" t="s">
        <v>44</v>
      </c>
      <c r="J2411" t="s">
        <v>44</v>
      </c>
      <c r="K2411" t="s">
        <v>44</v>
      </c>
      <c r="L2411">
        <v>0</v>
      </c>
      <c r="M2411" t="s">
        <v>44</v>
      </c>
      <c r="N2411" t="s">
        <v>44</v>
      </c>
    </row>
    <row r="2412" spans="1:14" x14ac:dyDescent="0.25">
      <c r="A2412" s="20" t="s">
        <v>21656</v>
      </c>
      <c r="B2412">
        <v>9</v>
      </c>
      <c r="C2412" t="s">
        <v>21823</v>
      </c>
      <c r="D2412" t="s">
        <v>91</v>
      </c>
      <c r="E2412" t="s">
        <v>91</v>
      </c>
      <c r="F2412">
        <v>2</v>
      </c>
      <c r="G2412">
        <v>2014</v>
      </c>
      <c r="H2412" t="s">
        <v>62</v>
      </c>
      <c r="I2412" t="s">
        <v>44</v>
      </c>
      <c r="J2412" t="s">
        <v>44</v>
      </c>
      <c r="K2412" t="s">
        <v>44</v>
      </c>
      <c r="L2412">
        <v>64</v>
      </c>
      <c r="M2412" t="s">
        <v>44</v>
      </c>
      <c r="N2412">
        <v>12.5</v>
      </c>
    </row>
    <row r="2413" spans="1:14" x14ac:dyDescent="0.25">
      <c r="A2413" s="20" t="s">
        <v>21657</v>
      </c>
      <c r="B2413">
        <v>9</v>
      </c>
      <c r="C2413" t="s">
        <v>21823</v>
      </c>
      <c r="D2413" t="s">
        <v>91</v>
      </c>
      <c r="E2413" t="s">
        <v>91</v>
      </c>
      <c r="F2413">
        <v>3</v>
      </c>
      <c r="G2413">
        <v>2014</v>
      </c>
      <c r="H2413" t="s">
        <v>62</v>
      </c>
      <c r="I2413" t="s">
        <v>44</v>
      </c>
      <c r="J2413" t="s">
        <v>44</v>
      </c>
      <c r="K2413" t="s">
        <v>44</v>
      </c>
      <c r="L2413">
        <v>100</v>
      </c>
      <c r="M2413" t="s">
        <v>44</v>
      </c>
      <c r="N2413">
        <v>10</v>
      </c>
    </row>
    <row r="2414" spans="1:14" x14ac:dyDescent="0.25">
      <c r="A2414" s="20" t="s">
        <v>21658</v>
      </c>
      <c r="B2414">
        <v>9</v>
      </c>
      <c r="C2414" t="s">
        <v>21823</v>
      </c>
      <c r="D2414" t="s">
        <v>91</v>
      </c>
      <c r="E2414" t="s">
        <v>91</v>
      </c>
      <c r="F2414">
        <v>4</v>
      </c>
      <c r="G2414">
        <v>2014</v>
      </c>
      <c r="H2414" t="s">
        <v>62</v>
      </c>
      <c r="I2414" t="s">
        <v>44</v>
      </c>
      <c r="J2414" t="s">
        <v>44</v>
      </c>
      <c r="K2414" t="s">
        <v>44</v>
      </c>
      <c r="L2414">
        <v>140</v>
      </c>
      <c r="M2414" t="s">
        <v>44</v>
      </c>
      <c r="N2414">
        <v>8.4515425472851593</v>
      </c>
    </row>
    <row r="2415" spans="1:14" x14ac:dyDescent="0.25">
      <c r="A2415" s="20" t="s">
        <v>21659</v>
      </c>
      <c r="B2415">
        <v>9</v>
      </c>
      <c r="C2415" t="s">
        <v>21823</v>
      </c>
      <c r="D2415" t="s">
        <v>91</v>
      </c>
      <c r="E2415" t="s">
        <v>91</v>
      </c>
      <c r="F2415">
        <v>5</v>
      </c>
      <c r="G2415">
        <v>2014</v>
      </c>
      <c r="H2415" t="s">
        <v>62</v>
      </c>
      <c r="I2415" t="s">
        <v>44</v>
      </c>
      <c r="J2415" t="s">
        <v>44</v>
      </c>
      <c r="K2415" t="s">
        <v>44</v>
      </c>
      <c r="L2415">
        <v>357</v>
      </c>
      <c r="M2415" t="s">
        <v>44</v>
      </c>
      <c r="N2415">
        <v>5.29256124024963</v>
      </c>
    </row>
    <row r="2416" spans="1:14" x14ac:dyDescent="0.25">
      <c r="A2416" s="20" t="s">
        <v>21660</v>
      </c>
      <c r="B2416">
        <v>9</v>
      </c>
      <c r="C2416" t="s">
        <v>21823</v>
      </c>
      <c r="D2416" t="s">
        <v>91</v>
      </c>
      <c r="E2416" t="s">
        <v>91</v>
      </c>
      <c r="F2416">
        <v>2</v>
      </c>
      <c r="G2416">
        <v>2014</v>
      </c>
      <c r="H2416" t="s">
        <v>75</v>
      </c>
      <c r="I2416">
        <v>1.149</v>
      </c>
      <c r="J2416">
        <v>1</v>
      </c>
      <c r="K2416">
        <v>1.3</v>
      </c>
      <c r="L2416" t="s">
        <v>44</v>
      </c>
      <c r="M2416" t="s">
        <v>44</v>
      </c>
      <c r="N2416">
        <v>-99</v>
      </c>
    </row>
    <row r="2417" spans="1:14" x14ac:dyDescent="0.25">
      <c r="A2417" s="20" t="s">
        <v>21661</v>
      </c>
      <c r="B2417">
        <v>9</v>
      </c>
      <c r="C2417" t="s">
        <v>21823</v>
      </c>
      <c r="D2417" t="s">
        <v>91</v>
      </c>
      <c r="E2417" t="s">
        <v>91</v>
      </c>
      <c r="F2417">
        <v>3</v>
      </c>
      <c r="G2417">
        <v>2014</v>
      </c>
      <c r="H2417" t="s">
        <v>75</v>
      </c>
      <c r="I2417">
        <v>1.0820000000000001</v>
      </c>
      <c r="J2417">
        <v>0.9</v>
      </c>
      <c r="K2417">
        <v>1.2</v>
      </c>
      <c r="L2417" t="s">
        <v>44</v>
      </c>
      <c r="M2417" t="s">
        <v>44</v>
      </c>
      <c r="N2417">
        <v>-99</v>
      </c>
    </row>
    <row r="2418" spans="1:14" x14ac:dyDescent="0.25">
      <c r="A2418" s="20" t="s">
        <v>21662</v>
      </c>
      <c r="B2418">
        <v>9</v>
      </c>
      <c r="C2418" t="s">
        <v>21823</v>
      </c>
      <c r="D2418" t="s">
        <v>91</v>
      </c>
      <c r="E2418" t="s">
        <v>91</v>
      </c>
      <c r="F2418">
        <v>4</v>
      </c>
      <c r="G2418">
        <v>2014</v>
      </c>
      <c r="H2418" t="s">
        <v>75</v>
      </c>
      <c r="I2418">
        <v>1.0089999999999999</v>
      </c>
      <c r="J2418">
        <v>0.9</v>
      </c>
      <c r="K2418">
        <v>1.2</v>
      </c>
      <c r="L2418" t="s">
        <v>44</v>
      </c>
      <c r="M2418" t="s">
        <v>44</v>
      </c>
      <c r="N2418">
        <v>-99</v>
      </c>
    </row>
    <row r="2419" spans="1:14" x14ac:dyDescent="0.25">
      <c r="A2419" s="20" t="s">
        <v>21663</v>
      </c>
      <c r="B2419">
        <v>9</v>
      </c>
      <c r="C2419" t="s">
        <v>21823</v>
      </c>
      <c r="D2419" t="s">
        <v>91</v>
      </c>
      <c r="E2419" t="s">
        <v>91</v>
      </c>
      <c r="F2419">
        <v>5</v>
      </c>
      <c r="G2419">
        <v>2014</v>
      </c>
      <c r="H2419" t="s">
        <v>75</v>
      </c>
      <c r="I2419">
        <v>1.1839999999999999</v>
      </c>
      <c r="J2419">
        <v>1</v>
      </c>
      <c r="K2419">
        <v>1.3</v>
      </c>
      <c r="L2419" t="s">
        <v>44</v>
      </c>
      <c r="M2419" t="s">
        <v>44</v>
      </c>
      <c r="N2419">
        <v>-99</v>
      </c>
    </row>
    <row r="2420" spans="1:14" x14ac:dyDescent="0.25">
      <c r="A2420" s="20" t="s">
        <v>21664</v>
      </c>
      <c r="B2420">
        <v>9</v>
      </c>
      <c r="C2420" t="s">
        <v>21823</v>
      </c>
      <c r="D2420" t="s">
        <v>91</v>
      </c>
      <c r="E2420" t="s">
        <v>91</v>
      </c>
      <c r="F2420">
        <v>2</v>
      </c>
      <c r="G2420">
        <v>2014</v>
      </c>
      <c r="H2420" t="s">
        <v>43</v>
      </c>
      <c r="I2420">
        <v>0.64</v>
      </c>
      <c r="J2420">
        <v>0.56699999999999995</v>
      </c>
      <c r="K2420">
        <v>0.71299999999999997</v>
      </c>
      <c r="L2420">
        <v>221</v>
      </c>
      <c r="M2420" t="s">
        <v>44</v>
      </c>
      <c r="N2420">
        <v>6.7267279399631201</v>
      </c>
    </row>
    <row r="2421" spans="1:14" x14ac:dyDescent="0.25">
      <c r="A2421" s="20" t="s">
        <v>21665</v>
      </c>
      <c r="B2421">
        <v>9</v>
      </c>
      <c r="C2421" t="s">
        <v>21823</v>
      </c>
      <c r="D2421" t="s">
        <v>91</v>
      </c>
      <c r="E2421" t="s">
        <v>91</v>
      </c>
      <c r="F2421">
        <v>3</v>
      </c>
      <c r="G2421">
        <v>2014</v>
      </c>
      <c r="H2421" t="s">
        <v>43</v>
      </c>
      <c r="I2421">
        <v>0.95</v>
      </c>
      <c r="J2421">
        <v>0.83</v>
      </c>
      <c r="K2421">
        <v>1.07</v>
      </c>
      <c r="L2421">
        <v>466</v>
      </c>
      <c r="M2421" t="s">
        <v>44</v>
      </c>
      <c r="N2421">
        <v>4.6324105461207896</v>
      </c>
    </row>
    <row r="2422" spans="1:14" x14ac:dyDescent="0.25">
      <c r="A2422" s="20" t="s">
        <v>21666</v>
      </c>
      <c r="B2422">
        <v>9</v>
      </c>
      <c r="C2422" t="s">
        <v>21823</v>
      </c>
      <c r="D2422" t="s">
        <v>91</v>
      </c>
      <c r="E2422" t="s">
        <v>91</v>
      </c>
      <c r="F2422">
        <v>4</v>
      </c>
      <c r="G2422">
        <v>2014</v>
      </c>
      <c r="H2422" t="s">
        <v>43</v>
      </c>
      <c r="I2422">
        <v>0.87</v>
      </c>
      <c r="J2422">
        <v>0.75700000000000001</v>
      </c>
      <c r="K2422">
        <v>0.98299999999999998</v>
      </c>
      <c r="L2422">
        <v>516</v>
      </c>
      <c r="M2422" t="s">
        <v>44</v>
      </c>
      <c r="N2422">
        <v>4.4022545316281203</v>
      </c>
    </row>
    <row r="2423" spans="1:14" x14ac:dyDescent="0.25">
      <c r="A2423" s="20" t="s">
        <v>21667</v>
      </c>
      <c r="B2423">
        <v>9</v>
      </c>
      <c r="C2423" t="s">
        <v>21823</v>
      </c>
      <c r="D2423" t="s">
        <v>91</v>
      </c>
      <c r="E2423" t="s">
        <v>91</v>
      </c>
      <c r="F2423">
        <v>5</v>
      </c>
      <c r="G2423">
        <v>2014</v>
      </c>
      <c r="H2423" t="s">
        <v>43</v>
      </c>
      <c r="I2423">
        <v>0.85</v>
      </c>
      <c r="J2423">
        <v>0.73099999999999998</v>
      </c>
      <c r="K2423">
        <v>0.96899999999999997</v>
      </c>
      <c r="L2423">
        <v>508</v>
      </c>
      <c r="M2423" t="s">
        <v>44</v>
      </c>
      <c r="N2423">
        <v>4.4367825470805702</v>
      </c>
    </row>
    <row r="2424" spans="1:14" x14ac:dyDescent="0.25">
      <c r="A2424" s="20" t="s">
        <v>21668</v>
      </c>
      <c r="B2424">
        <v>9</v>
      </c>
      <c r="C2424" t="s">
        <v>21823</v>
      </c>
      <c r="D2424" t="s">
        <v>91</v>
      </c>
      <c r="E2424" t="s">
        <v>91</v>
      </c>
      <c r="F2424">
        <v>2</v>
      </c>
      <c r="G2424">
        <v>2014</v>
      </c>
      <c r="H2424" t="s">
        <v>45</v>
      </c>
      <c r="I2424">
        <v>1.98</v>
      </c>
      <c r="J2424">
        <v>1.534</v>
      </c>
      <c r="K2424">
        <v>2.4260000000000002</v>
      </c>
      <c r="L2424">
        <v>570</v>
      </c>
      <c r="M2424" t="s">
        <v>44</v>
      </c>
      <c r="N2424">
        <v>4.1885390829169502</v>
      </c>
    </row>
    <row r="2425" spans="1:14" x14ac:dyDescent="0.25">
      <c r="A2425" s="20" t="s">
        <v>15428</v>
      </c>
      <c r="B2425">
        <v>9</v>
      </c>
      <c r="C2425" t="s">
        <v>21823</v>
      </c>
      <c r="D2425" t="s">
        <v>91</v>
      </c>
      <c r="E2425" t="s">
        <v>91</v>
      </c>
      <c r="F2425">
        <v>3</v>
      </c>
      <c r="G2425">
        <v>2014</v>
      </c>
      <c r="H2425" t="s">
        <v>45</v>
      </c>
      <c r="I2425">
        <v>1.3</v>
      </c>
      <c r="J2425">
        <v>0.83299999999999996</v>
      </c>
      <c r="K2425">
        <v>1.7669999999999999</v>
      </c>
      <c r="L2425">
        <v>429</v>
      </c>
      <c r="M2425" t="s">
        <v>44</v>
      </c>
      <c r="N2425">
        <v>4.8280454958526802</v>
      </c>
    </row>
    <row r="2426" spans="1:14" x14ac:dyDescent="0.25">
      <c r="A2426" s="20" t="s">
        <v>15433</v>
      </c>
      <c r="B2426">
        <v>9</v>
      </c>
      <c r="C2426" t="s">
        <v>21823</v>
      </c>
      <c r="D2426" t="s">
        <v>91</v>
      </c>
      <c r="E2426" t="s">
        <v>91</v>
      </c>
      <c r="F2426">
        <v>4</v>
      </c>
      <c r="G2426">
        <v>2014</v>
      </c>
      <c r="H2426" t="s">
        <v>45</v>
      </c>
      <c r="I2426">
        <v>1.48</v>
      </c>
      <c r="J2426">
        <v>1.07</v>
      </c>
      <c r="K2426">
        <v>1.89</v>
      </c>
      <c r="L2426">
        <v>745</v>
      </c>
      <c r="M2426" t="s">
        <v>44</v>
      </c>
      <c r="N2426">
        <v>3.6637165272365602</v>
      </c>
    </row>
    <row r="2427" spans="1:14" x14ac:dyDescent="0.25">
      <c r="A2427" s="20" t="s">
        <v>15425</v>
      </c>
      <c r="B2427">
        <v>9</v>
      </c>
      <c r="C2427" t="s">
        <v>21823</v>
      </c>
      <c r="D2427" t="s">
        <v>91</v>
      </c>
      <c r="E2427" t="s">
        <v>91</v>
      </c>
      <c r="F2427">
        <v>5</v>
      </c>
      <c r="G2427">
        <v>2014</v>
      </c>
      <c r="H2427" t="s">
        <v>45</v>
      </c>
      <c r="I2427">
        <v>1.95</v>
      </c>
      <c r="J2427">
        <v>1.3029999999999999</v>
      </c>
      <c r="K2427">
        <v>2.597</v>
      </c>
      <c r="L2427">
        <v>192</v>
      </c>
      <c r="M2427" t="s">
        <v>44</v>
      </c>
      <c r="N2427">
        <v>7.2168783648703201</v>
      </c>
    </row>
    <row r="2428" spans="1:14" x14ac:dyDescent="0.25">
      <c r="A2428" s="20" t="s">
        <v>21669</v>
      </c>
      <c r="B2428">
        <v>9</v>
      </c>
      <c r="C2428" t="s">
        <v>21823</v>
      </c>
      <c r="D2428" t="s">
        <v>91</v>
      </c>
      <c r="E2428" t="s">
        <v>91</v>
      </c>
      <c r="F2428">
        <v>2</v>
      </c>
      <c r="G2428">
        <v>2014</v>
      </c>
      <c r="H2428" t="s">
        <v>46</v>
      </c>
      <c r="I2428">
        <v>0.94</v>
      </c>
      <c r="J2428">
        <v>0.76500000000000001</v>
      </c>
      <c r="K2428">
        <v>1.115</v>
      </c>
      <c r="L2428">
        <v>271</v>
      </c>
      <c r="M2428" t="s">
        <v>44</v>
      </c>
      <c r="N2428">
        <v>6.0745673923078698</v>
      </c>
    </row>
    <row r="2429" spans="1:14" x14ac:dyDescent="0.25">
      <c r="A2429" s="20" t="s">
        <v>15439</v>
      </c>
      <c r="B2429">
        <v>9</v>
      </c>
      <c r="C2429" t="s">
        <v>21823</v>
      </c>
      <c r="D2429" t="s">
        <v>91</v>
      </c>
      <c r="E2429" t="s">
        <v>91</v>
      </c>
      <c r="F2429">
        <v>3</v>
      </c>
      <c r="G2429">
        <v>2014</v>
      </c>
      <c r="H2429" t="s">
        <v>46</v>
      </c>
      <c r="I2429">
        <v>1.04</v>
      </c>
      <c r="J2429">
        <v>0.73</v>
      </c>
      <c r="K2429">
        <v>1.35</v>
      </c>
      <c r="L2429">
        <v>434</v>
      </c>
      <c r="M2429" t="s">
        <v>44</v>
      </c>
      <c r="N2429">
        <v>4.8001536073731899</v>
      </c>
    </row>
    <row r="2430" spans="1:14" x14ac:dyDescent="0.25">
      <c r="A2430" s="20" t="s">
        <v>15444</v>
      </c>
      <c r="B2430">
        <v>9</v>
      </c>
      <c r="C2430" t="s">
        <v>21823</v>
      </c>
      <c r="D2430" t="s">
        <v>91</v>
      </c>
      <c r="E2430" t="s">
        <v>91</v>
      </c>
      <c r="F2430">
        <v>4</v>
      </c>
      <c r="G2430">
        <v>2014</v>
      </c>
      <c r="H2430" t="s">
        <v>46</v>
      </c>
      <c r="I2430">
        <v>1.08</v>
      </c>
      <c r="J2430">
        <v>0.84099999999999997</v>
      </c>
      <c r="K2430">
        <v>1.319</v>
      </c>
      <c r="L2430">
        <v>378</v>
      </c>
      <c r="M2430" t="s">
        <v>44</v>
      </c>
      <c r="N2430">
        <v>5.1434449987363999</v>
      </c>
    </row>
    <row r="2431" spans="1:14" x14ac:dyDescent="0.25">
      <c r="A2431" s="20" t="s">
        <v>15436</v>
      </c>
      <c r="B2431">
        <v>9</v>
      </c>
      <c r="C2431" t="s">
        <v>21823</v>
      </c>
      <c r="D2431" t="s">
        <v>91</v>
      </c>
      <c r="E2431" t="s">
        <v>91</v>
      </c>
      <c r="F2431">
        <v>5</v>
      </c>
      <c r="G2431">
        <v>2014</v>
      </c>
      <c r="H2431" t="s">
        <v>46</v>
      </c>
      <c r="I2431">
        <v>1.1000000000000001</v>
      </c>
      <c r="J2431">
        <v>0.75</v>
      </c>
      <c r="K2431">
        <v>1.45</v>
      </c>
      <c r="L2431">
        <v>360</v>
      </c>
      <c r="M2431" t="s">
        <v>44</v>
      </c>
      <c r="N2431">
        <v>5.2704627669472996</v>
      </c>
    </row>
    <row r="2432" spans="1:14" x14ac:dyDescent="0.25">
      <c r="A2432" s="20" t="s">
        <v>21670</v>
      </c>
      <c r="B2432">
        <v>9</v>
      </c>
      <c r="C2432" t="s">
        <v>21823</v>
      </c>
      <c r="D2432" t="s">
        <v>91</v>
      </c>
      <c r="E2432" t="s">
        <v>91</v>
      </c>
      <c r="F2432">
        <v>2</v>
      </c>
      <c r="G2432">
        <v>2014</v>
      </c>
      <c r="H2432" t="s">
        <v>47</v>
      </c>
      <c r="I2432">
        <v>1.1299999999999999</v>
      </c>
      <c r="J2432">
        <v>0.70499999999999996</v>
      </c>
      <c r="K2432">
        <v>1.5549999999999999</v>
      </c>
      <c r="L2432">
        <v>718</v>
      </c>
      <c r="M2432" t="s">
        <v>44</v>
      </c>
      <c r="N2432">
        <v>3.7319668543103801</v>
      </c>
    </row>
    <row r="2433" spans="1:14" x14ac:dyDescent="0.25">
      <c r="A2433" s="20" t="s">
        <v>15450</v>
      </c>
      <c r="B2433">
        <v>9</v>
      </c>
      <c r="C2433" t="s">
        <v>21823</v>
      </c>
      <c r="D2433" t="s">
        <v>91</v>
      </c>
      <c r="E2433" t="s">
        <v>91</v>
      </c>
      <c r="F2433">
        <v>3</v>
      </c>
      <c r="G2433">
        <v>2014</v>
      </c>
      <c r="H2433" t="s">
        <v>47</v>
      </c>
      <c r="I2433">
        <v>1.27</v>
      </c>
      <c r="J2433">
        <v>0.85099999999999998</v>
      </c>
      <c r="K2433">
        <v>1.6890000000000001</v>
      </c>
      <c r="L2433">
        <v>674</v>
      </c>
      <c r="M2433" t="s">
        <v>44</v>
      </c>
      <c r="N2433">
        <v>3.8518560788567302</v>
      </c>
    </row>
    <row r="2434" spans="1:14" x14ac:dyDescent="0.25">
      <c r="A2434" s="20" t="s">
        <v>15455</v>
      </c>
      <c r="B2434">
        <v>9</v>
      </c>
      <c r="C2434" t="s">
        <v>21823</v>
      </c>
      <c r="D2434" t="s">
        <v>91</v>
      </c>
      <c r="E2434" t="s">
        <v>91</v>
      </c>
      <c r="F2434">
        <v>4</v>
      </c>
      <c r="G2434">
        <v>2014</v>
      </c>
      <c r="H2434" t="s">
        <v>47</v>
      </c>
      <c r="I2434">
        <v>1</v>
      </c>
      <c r="J2434">
        <v>0.624</v>
      </c>
      <c r="K2434">
        <v>1.3759999999999999</v>
      </c>
      <c r="L2434">
        <v>683</v>
      </c>
      <c r="M2434" t="s">
        <v>44</v>
      </c>
      <c r="N2434">
        <v>3.8263936589669001</v>
      </c>
    </row>
    <row r="2435" spans="1:14" x14ac:dyDescent="0.25">
      <c r="A2435" s="20" t="s">
        <v>15447</v>
      </c>
      <c r="B2435">
        <v>9</v>
      </c>
      <c r="C2435" t="s">
        <v>21823</v>
      </c>
      <c r="D2435" t="s">
        <v>91</v>
      </c>
      <c r="E2435" t="s">
        <v>91</v>
      </c>
      <c r="F2435">
        <v>5</v>
      </c>
      <c r="G2435">
        <v>2014</v>
      </c>
      <c r="H2435" t="s">
        <v>47</v>
      </c>
      <c r="I2435">
        <v>1.1299999999999999</v>
      </c>
      <c r="J2435">
        <v>0.75800000000000001</v>
      </c>
      <c r="K2435">
        <v>1.502</v>
      </c>
      <c r="L2435">
        <v>3724</v>
      </c>
      <c r="M2435" t="s">
        <v>44</v>
      </c>
      <c r="N2435">
        <v>1.6386838133611601</v>
      </c>
    </row>
    <row r="2436" spans="1:14" x14ac:dyDescent="0.25">
      <c r="A2436" s="20" t="s">
        <v>21671</v>
      </c>
      <c r="B2436">
        <v>9</v>
      </c>
      <c r="C2436" t="s">
        <v>21823</v>
      </c>
      <c r="D2436" t="s">
        <v>91</v>
      </c>
      <c r="E2436" t="s">
        <v>91</v>
      </c>
      <c r="F2436">
        <v>2</v>
      </c>
      <c r="G2436">
        <v>2014</v>
      </c>
      <c r="H2436" t="s">
        <v>48</v>
      </c>
      <c r="I2436" t="s">
        <v>44</v>
      </c>
      <c r="J2436" t="s">
        <v>44</v>
      </c>
      <c r="K2436" t="s">
        <v>44</v>
      </c>
      <c r="L2436">
        <v>290</v>
      </c>
      <c r="M2436" t="s">
        <v>44</v>
      </c>
      <c r="N2436">
        <v>5.8722021951470298</v>
      </c>
    </row>
    <row r="2437" spans="1:14" x14ac:dyDescent="0.25">
      <c r="A2437" s="20" t="s">
        <v>21672</v>
      </c>
      <c r="B2437">
        <v>9</v>
      </c>
      <c r="C2437" t="s">
        <v>21823</v>
      </c>
      <c r="D2437" t="s">
        <v>91</v>
      </c>
      <c r="E2437" t="s">
        <v>91</v>
      </c>
      <c r="F2437">
        <v>3</v>
      </c>
      <c r="G2437">
        <v>2014</v>
      </c>
      <c r="H2437" t="s">
        <v>48</v>
      </c>
      <c r="I2437" t="s">
        <v>44</v>
      </c>
      <c r="J2437" t="s">
        <v>44</v>
      </c>
      <c r="K2437" t="s">
        <v>44</v>
      </c>
      <c r="L2437">
        <v>205</v>
      </c>
      <c r="M2437" t="s">
        <v>44</v>
      </c>
      <c r="N2437">
        <v>6.98430295769578</v>
      </c>
    </row>
    <row r="2438" spans="1:14" x14ac:dyDescent="0.25">
      <c r="A2438" s="20" t="s">
        <v>21673</v>
      </c>
      <c r="B2438">
        <v>9</v>
      </c>
      <c r="C2438" t="s">
        <v>21823</v>
      </c>
      <c r="D2438" t="s">
        <v>91</v>
      </c>
      <c r="E2438" t="s">
        <v>91</v>
      </c>
      <c r="F2438">
        <v>4</v>
      </c>
      <c r="G2438">
        <v>2014</v>
      </c>
      <c r="H2438" t="s">
        <v>48</v>
      </c>
      <c r="I2438">
        <v>1.43</v>
      </c>
      <c r="J2438">
        <v>0.68200000000000005</v>
      </c>
      <c r="K2438">
        <v>2.1779999999999999</v>
      </c>
      <c r="L2438">
        <v>357</v>
      </c>
      <c r="M2438" t="s">
        <v>44</v>
      </c>
      <c r="N2438">
        <v>5.29256124024963</v>
      </c>
    </row>
    <row r="2439" spans="1:14" x14ac:dyDescent="0.25">
      <c r="A2439" s="20" t="s">
        <v>21674</v>
      </c>
      <c r="B2439">
        <v>9</v>
      </c>
      <c r="C2439" t="s">
        <v>21823</v>
      </c>
      <c r="D2439" t="s">
        <v>91</v>
      </c>
      <c r="E2439" t="s">
        <v>91</v>
      </c>
      <c r="F2439">
        <v>5</v>
      </c>
      <c r="G2439">
        <v>2014</v>
      </c>
      <c r="H2439" t="s">
        <v>48</v>
      </c>
      <c r="I2439">
        <v>1.95</v>
      </c>
      <c r="J2439">
        <v>1.0740000000000001</v>
      </c>
      <c r="K2439">
        <v>2.8260000000000001</v>
      </c>
      <c r="L2439">
        <v>644</v>
      </c>
      <c r="M2439" t="s">
        <v>44</v>
      </c>
      <c r="N2439">
        <v>3.9405520311954998</v>
      </c>
    </row>
    <row r="2440" spans="1:14" x14ac:dyDescent="0.25">
      <c r="A2440" s="20" t="s">
        <v>21675</v>
      </c>
      <c r="B2440">
        <v>9</v>
      </c>
      <c r="C2440" t="s">
        <v>21823</v>
      </c>
      <c r="D2440" t="s">
        <v>91</v>
      </c>
      <c r="E2440" t="s">
        <v>91</v>
      </c>
      <c r="F2440">
        <v>2</v>
      </c>
      <c r="G2440">
        <v>2014</v>
      </c>
      <c r="H2440" t="s">
        <v>49</v>
      </c>
      <c r="I2440" t="s">
        <v>44</v>
      </c>
      <c r="J2440" t="s">
        <v>44</v>
      </c>
      <c r="K2440" t="s">
        <v>44</v>
      </c>
      <c r="L2440">
        <v>177</v>
      </c>
      <c r="M2440" t="s">
        <v>44</v>
      </c>
      <c r="N2440">
        <v>7.5164602800282898</v>
      </c>
    </row>
    <row r="2441" spans="1:14" x14ac:dyDescent="0.25">
      <c r="A2441" s="20" t="s">
        <v>21676</v>
      </c>
      <c r="B2441">
        <v>9</v>
      </c>
      <c r="C2441" t="s">
        <v>21823</v>
      </c>
      <c r="D2441" t="s">
        <v>91</v>
      </c>
      <c r="E2441" t="s">
        <v>91</v>
      </c>
      <c r="F2441">
        <v>3</v>
      </c>
      <c r="G2441">
        <v>2014</v>
      </c>
      <c r="H2441" t="s">
        <v>49</v>
      </c>
      <c r="I2441" t="s">
        <v>44</v>
      </c>
      <c r="J2441" t="s">
        <v>44</v>
      </c>
      <c r="K2441" t="s">
        <v>44</v>
      </c>
      <c r="L2441">
        <v>236</v>
      </c>
      <c r="M2441" t="s">
        <v>44</v>
      </c>
      <c r="N2441">
        <v>6.5094455490411898</v>
      </c>
    </row>
    <row r="2442" spans="1:14" x14ac:dyDescent="0.25">
      <c r="A2442" s="20" t="s">
        <v>21677</v>
      </c>
      <c r="B2442">
        <v>9</v>
      </c>
      <c r="C2442" t="s">
        <v>21823</v>
      </c>
      <c r="D2442" t="s">
        <v>91</v>
      </c>
      <c r="E2442" t="s">
        <v>91</v>
      </c>
      <c r="F2442">
        <v>4</v>
      </c>
      <c r="G2442">
        <v>2014</v>
      </c>
      <c r="H2442" t="s">
        <v>49</v>
      </c>
      <c r="I2442">
        <v>0.94</v>
      </c>
      <c r="J2442">
        <v>0.46200000000000002</v>
      </c>
      <c r="K2442">
        <v>1.4179999999999999</v>
      </c>
      <c r="L2442">
        <v>411</v>
      </c>
      <c r="M2442" t="s">
        <v>44</v>
      </c>
      <c r="N2442">
        <v>4.9326362366699001</v>
      </c>
    </row>
    <row r="2443" spans="1:14" x14ac:dyDescent="0.25">
      <c r="A2443" s="20" t="s">
        <v>21678</v>
      </c>
      <c r="B2443">
        <v>9</v>
      </c>
      <c r="C2443" t="s">
        <v>21823</v>
      </c>
      <c r="D2443" t="s">
        <v>91</v>
      </c>
      <c r="E2443" t="s">
        <v>91</v>
      </c>
      <c r="F2443">
        <v>5</v>
      </c>
      <c r="G2443">
        <v>2014</v>
      </c>
      <c r="H2443" t="s">
        <v>49</v>
      </c>
      <c r="I2443">
        <v>0.74</v>
      </c>
      <c r="J2443">
        <v>0.41699999999999998</v>
      </c>
      <c r="K2443">
        <v>1.0629999999999999</v>
      </c>
      <c r="L2443">
        <v>294</v>
      </c>
      <c r="M2443" t="s">
        <v>44</v>
      </c>
      <c r="N2443">
        <v>5.8321184351980397</v>
      </c>
    </row>
    <row r="2444" spans="1:14" x14ac:dyDescent="0.25">
      <c r="A2444" s="20" t="s">
        <v>21679</v>
      </c>
      <c r="B2444">
        <v>9</v>
      </c>
      <c r="C2444" t="s">
        <v>21823</v>
      </c>
      <c r="D2444" t="s">
        <v>91</v>
      </c>
      <c r="E2444" t="s">
        <v>91</v>
      </c>
      <c r="F2444">
        <v>2</v>
      </c>
      <c r="G2444">
        <v>2014</v>
      </c>
      <c r="H2444" t="s">
        <v>50</v>
      </c>
      <c r="I2444" t="s">
        <v>44</v>
      </c>
      <c r="J2444" t="s">
        <v>44</v>
      </c>
      <c r="K2444" t="s">
        <v>44</v>
      </c>
      <c r="L2444">
        <v>107</v>
      </c>
      <c r="M2444" t="s">
        <v>44</v>
      </c>
      <c r="N2444">
        <v>9.6673648904566392</v>
      </c>
    </row>
    <row r="2445" spans="1:14" x14ac:dyDescent="0.25">
      <c r="A2445" s="20" t="s">
        <v>21680</v>
      </c>
      <c r="B2445">
        <v>9</v>
      </c>
      <c r="C2445" t="s">
        <v>21823</v>
      </c>
      <c r="D2445" t="s">
        <v>91</v>
      </c>
      <c r="E2445" t="s">
        <v>91</v>
      </c>
      <c r="F2445">
        <v>3</v>
      </c>
      <c r="G2445">
        <v>2014</v>
      </c>
      <c r="H2445" t="s">
        <v>50</v>
      </c>
      <c r="I2445" t="s">
        <v>44</v>
      </c>
      <c r="J2445" t="s">
        <v>44</v>
      </c>
      <c r="K2445" t="s">
        <v>44</v>
      </c>
      <c r="L2445">
        <v>86</v>
      </c>
      <c r="M2445" t="s">
        <v>44</v>
      </c>
      <c r="N2445">
        <v>10.783277320343799</v>
      </c>
    </row>
    <row r="2446" spans="1:14" x14ac:dyDescent="0.25">
      <c r="A2446" s="20" t="s">
        <v>21681</v>
      </c>
      <c r="B2446">
        <v>9</v>
      </c>
      <c r="C2446" t="s">
        <v>21823</v>
      </c>
      <c r="D2446" t="s">
        <v>91</v>
      </c>
      <c r="E2446" t="s">
        <v>91</v>
      </c>
      <c r="F2446">
        <v>4</v>
      </c>
      <c r="G2446">
        <v>2014</v>
      </c>
      <c r="H2446" t="s">
        <v>50</v>
      </c>
      <c r="I2446" t="s">
        <v>44</v>
      </c>
      <c r="J2446" t="s">
        <v>44</v>
      </c>
      <c r="K2446" t="s">
        <v>44</v>
      </c>
      <c r="L2446">
        <v>188</v>
      </c>
      <c r="M2446" t="s">
        <v>44</v>
      </c>
      <c r="N2446">
        <v>7.2932495748947304</v>
      </c>
    </row>
    <row r="2447" spans="1:14" x14ac:dyDescent="0.25">
      <c r="A2447" s="20" t="s">
        <v>21682</v>
      </c>
      <c r="B2447">
        <v>9</v>
      </c>
      <c r="C2447" t="s">
        <v>21823</v>
      </c>
      <c r="D2447" t="s">
        <v>91</v>
      </c>
      <c r="E2447" t="s">
        <v>91</v>
      </c>
      <c r="F2447">
        <v>5</v>
      </c>
      <c r="G2447">
        <v>2014</v>
      </c>
      <c r="H2447" t="s">
        <v>50</v>
      </c>
      <c r="I2447" t="s">
        <v>44</v>
      </c>
      <c r="J2447" t="s">
        <v>44</v>
      </c>
      <c r="K2447" t="s">
        <v>44</v>
      </c>
      <c r="L2447">
        <v>406</v>
      </c>
      <c r="M2447" t="s">
        <v>44</v>
      </c>
      <c r="N2447">
        <v>4.9629166698546499</v>
      </c>
    </row>
    <row r="2448" spans="1:14" x14ac:dyDescent="0.25">
      <c r="A2448" s="20" t="s">
        <v>21683</v>
      </c>
      <c r="B2448">
        <v>9</v>
      </c>
      <c r="C2448" t="s">
        <v>21823</v>
      </c>
      <c r="D2448" t="s">
        <v>91</v>
      </c>
      <c r="E2448" t="s">
        <v>91</v>
      </c>
      <c r="F2448">
        <v>2</v>
      </c>
      <c r="G2448">
        <v>2014</v>
      </c>
      <c r="H2448" t="s">
        <v>51</v>
      </c>
      <c r="I2448" t="s">
        <v>44</v>
      </c>
      <c r="J2448" t="s">
        <v>44</v>
      </c>
      <c r="K2448" t="s">
        <v>44</v>
      </c>
      <c r="L2448">
        <v>183</v>
      </c>
      <c r="M2448" t="s">
        <v>44</v>
      </c>
      <c r="N2448">
        <v>7.3922127095457304</v>
      </c>
    </row>
    <row r="2449" spans="1:14" x14ac:dyDescent="0.25">
      <c r="A2449" s="20" t="s">
        <v>21684</v>
      </c>
      <c r="B2449">
        <v>9</v>
      </c>
      <c r="C2449" t="s">
        <v>21823</v>
      </c>
      <c r="D2449" t="s">
        <v>91</v>
      </c>
      <c r="E2449" t="s">
        <v>91</v>
      </c>
      <c r="F2449">
        <v>3</v>
      </c>
      <c r="G2449">
        <v>2014</v>
      </c>
      <c r="H2449" t="s">
        <v>51</v>
      </c>
      <c r="I2449" t="s">
        <v>44</v>
      </c>
      <c r="J2449" t="s">
        <v>44</v>
      </c>
      <c r="K2449" t="s">
        <v>44</v>
      </c>
      <c r="L2449">
        <v>218</v>
      </c>
      <c r="M2449" t="s">
        <v>44</v>
      </c>
      <c r="N2449">
        <v>6.7728546147859596</v>
      </c>
    </row>
    <row r="2450" spans="1:14" x14ac:dyDescent="0.25">
      <c r="A2450" s="20" t="s">
        <v>21685</v>
      </c>
      <c r="B2450">
        <v>9</v>
      </c>
      <c r="C2450" t="s">
        <v>21823</v>
      </c>
      <c r="D2450" t="s">
        <v>91</v>
      </c>
      <c r="E2450" t="s">
        <v>91</v>
      </c>
      <c r="F2450">
        <v>4</v>
      </c>
      <c r="G2450">
        <v>2014</v>
      </c>
      <c r="H2450" t="s">
        <v>51</v>
      </c>
      <c r="I2450" t="s">
        <v>44</v>
      </c>
      <c r="J2450" t="s">
        <v>44</v>
      </c>
      <c r="K2450" t="s">
        <v>44</v>
      </c>
      <c r="L2450">
        <v>267</v>
      </c>
      <c r="M2450" t="s">
        <v>44</v>
      </c>
      <c r="N2450">
        <v>6.1199006136210503</v>
      </c>
    </row>
    <row r="2451" spans="1:14" x14ac:dyDescent="0.25">
      <c r="A2451" s="20" t="s">
        <v>21686</v>
      </c>
      <c r="B2451">
        <v>9</v>
      </c>
      <c r="C2451" t="s">
        <v>21823</v>
      </c>
      <c r="D2451" t="s">
        <v>91</v>
      </c>
      <c r="E2451" t="s">
        <v>91</v>
      </c>
      <c r="F2451">
        <v>5</v>
      </c>
      <c r="G2451">
        <v>2014</v>
      </c>
      <c r="H2451" t="s">
        <v>51</v>
      </c>
      <c r="I2451" t="s">
        <v>44</v>
      </c>
      <c r="J2451" t="s">
        <v>44</v>
      </c>
      <c r="K2451" t="s">
        <v>44</v>
      </c>
      <c r="L2451">
        <v>642</v>
      </c>
      <c r="M2451" t="s">
        <v>44</v>
      </c>
      <c r="N2451">
        <v>3.9466851898192901</v>
      </c>
    </row>
  </sheetData>
  <sheetProtection password="EE11" sheet="1" objects="1" scenarios="1"/>
  <customSheetViews>
    <customSheetView guid="{A6286E9F-A01F-48FF-8EFC-1B09F887914E}">
      <selection activeCell="I13" sqref="I13"/>
      <pageMargins left="0.7" right="0.7" top="0.75" bottom="0.75" header="0.3" footer="0.3"/>
    </customSheetView>
  </customSheetView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P14476"/>
  <sheetViews>
    <sheetView workbookViewId="0">
      <selection activeCell="E17" sqref="E17"/>
    </sheetView>
  </sheetViews>
  <sheetFormatPr defaultRowHeight="15" x14ac:dyDescent="0.25"/>
  <cols>
    <col min="1" max="1" width="9" bestFit="1" customWidth="1"/>
    <col min="2" max="2" width="9.5703125" customWidth="1"/>
    <col min="3" max="3" width="35.5703125" customWidth="1"/>
    <col min="4" max="4" width="23.28515625" customWidth="1"/>
    <col min="5" max="5" width="35" bestFit="1" customWidth="1"/>
    <col min="6" max="6" width="12" customWidth="1"/>
    <col min="7" max="7" width="7.5703125" bestFit="1" customWidth="1"/>
    <col min="8" max="8" width="13.140625" bestFit="1" customWidth="1"/>
    <col min="9" max="9" width="5" bestFit="1" customWidth="1"/>
    <col min="10" max="10" width="17.85546875" bestFit="1" customWidth="1"/>
    <col min="11" max="11" width="6" bestFit="1" customWidth="1"/>
    <col min="12" max="12" width="12.7109375" bestFit="1" customWidth="1"/>
    <col min="13" max="13" width="12" bestFit="1" customWidth="1"/>
    <col min="14" max="14" width="6" bestFit="1" customWidth="1"/>
    <col min="15" max="15" width="7" bestFit="1" customWidth="1"/>
    <col min="16" max="16" width="12" bestFit="1" customWidth="1"/>
    <col min="17" max="32" width="12" customWidth="1"/>
  </cols>
  <sheetData>
    <row r="1" spans="1:16" x14ac:dyDescent="0.25">
      <c r="A1" s="20" t="s">
        <v>87</v>
      </c>
      <c r="B1" t="s">
        <v>18</v>
      </c>
      <c r="C1" t="s">
        <v>19</v>
      </c>
      <c r="D1" t="s">
        <v>31</v>
      </c>
      <c r="E1" t="s">
        <v>20</v>
      </c>
      <c r="F1" t="s">
        <v>30</v>
      </c>
      <c r="G1" t="s">
        <v>11512</v>
      </c>
      <c r="H1" t="s">
        <v>21</v>
      </c>
      <c r="I1" t="s">
        <v>22</v>
      </c>
      <c r="J1" t="s">
        <v>23</v>
      </c>
      <c r="K1" t="s">
        <v>24</v>
      </c>
      <c r="L1" t="s">
        <v>25</v>
      </c>
      <c r="M1" t="s">
        <v>26</v>
      </c>
      <c r="N1" t="s">
        <v>11513</v>
      </c>
      <c r="O1" t="s">
        <v>11514</v>
      </c>
      <c r="P1" t="s">
        <v>29</v>
      </c>
    </row>
    <row r="2" spans="1:16" x14ac:dyDescent="0.25">
      <c r="A2" s="20" t="s">
        <v>12137</v>
      </c>
      <c r="B2">
        <v>1</v>
      </c>
      <c r="C2" t="s">
        <v>32</v>
      </c>
      <c r="D2" t="s">
        <v>88</v>
      </c>
      <c r="E2" t="s">
        <v>92</v>
      </c>
      <c r="F2" t="s">
        <v>38</v>
      </c>
      <c r="G2">
        <v>1</v>
      </c>
      <c r="H2">
        <v>3</v>
      </c>
      <c r="I2">
        <v>2014</v>
      </c>
      <c r="J2" t="s">
        <v>52</v>
      </c>
      <c r="K2" t="s">
        <v>44</v>
      </c>
      <c r="L2" t="s">
        <v>44</v>
      </c>
      <c r="M2" s="54" t="s">
        <v>44</v>
      </c>
      <c r="N2">
        <v>17</v>
      </c>
      <c r="O2">
        <v>20</v>
      </c>
      <c r="P2">
        <v>24.253562503633301</v>
      </c>
    </row>
    <row r="3" spans="1:16" x14ac:dyDescent="0.25">
      <c r="A3" s="20" t="s">
        <v>12138</v>
      </c>
      <c r="B3">
        <v>1</v>
      </c>
      <c r="C3" t="s">
        <v>32</v>
      </c>
      <c r="D3" t="s">
        <v>88</v>
      </c>
      <c r="E3" t="s">
        <v>92</v>
      </c>
      <c r="F3" t="s">
        <v>38</v>
      </c>
      <c r="G3">
        <v>2</v>
      </c>
      <c r="H3">
        <v>3</v>
      </c>
      <c r="I3">
        <v>2014</v>
      </c>
      <c r="J3" t="s">
        <v>52</v>
      </c>
      <c r="K3">
        <v>83</v>
      </c>
      <c r="L3">
        <v>70.699584970238803</v>
      </c>
      <c r="M3">
        <v>97.634720732038303</v>
      </c>
      <c r="N3">
        <v>78</v>
      </c>
      <c r="O3">
        <v>86</v>
      </c>
      <c r="P3">
        <v>11.322770341446001</v>
      </c>
    </row>
    <row r="4" spans="1:16" x14ac:dyDescent="0.25">
      <c r="A4" s="20" t="s">
        <v>12139</v>
      </c>
      <c r="B4">
        <v>1</v>
      </c>
      <c r="C4" t="s">
        <v>32</v>
      </c>
      <c r="D4" t="s">
        <v>88</v>
      </c>
      <c r="E4" t="s">
        <v>92</v>
      </c>
      <c r="F4" t="s">
        <v>38</v>
      </c>
      <c r="G4">
        <v>3</v>
      </c>
      <c r="H4">
        <v>3</v>
      </c>
      <c r="I4">
        <v>2014</v>
      </c>
      <c r="J4" t="s">
        <v>52</v>
      </c>
      <c r="K4">
        <v>93.5</v>
      </c>
      <c r="L4">
        <v>84.150078388776606</v>
      </c>
      <c r="M4" s="54">
        <v>104.92443040421701</v>
      </c>
      <c r="N4">
        <v>54</v>
      </c>
      <c r="O4">
        <v>57</v>
      </c>
      <c r="P4">
        <v>13.6082763487954</v>
      </c>
    </row>
    <row r="5" spans="1:16" x14ac:dyDescent="0.25">
      <c r="A5" s="20" t="s">
        <v>12140</v>
      </c>
      <c r="B5">
        <v>1</v>
      </c>
      <c r="C5" t="s">
        <v>32</v>
      </c>
      <c r="D5" t="s">
        <v>88</v>
      </c>
      <c r="E5" t="s">
        <v>92</v>
      </c>
      <c r="F5" t="s">
        <v>38</v>
      </c>
      <c r="G5">
        <v>4</v>
      </c>
      <c r="H5">
        <v>3</v>
      </c>
      <c r="I5">
        <v>2014</v>
      </c>
      <c r="J5" t="s">
        <v>52</v>
      </c>
      <c r="K5">
        <v>87.4</v>
      </c>
      <c r="L5">
        <v>81.282845249657498</v>
      </c>
      <c r="M5">
        <v>94.230592741098803</v>
      </c>
      <c r="N5">
        <v>189</v>
      </c>
      <c r="O5">
        <v>214</v>
      </c>
      <c r="P5">
        <v>7.2739296745330799</v>
      </c>
    </row>
    <row r="6" spans="1:16" x14ac:dyDescent="0.25">
      <c r="A6" s="20" t="s">
        <v>12141</v>
      </c>
      <c r="B6">
        <v>1</v>
      </c>
      <c r="C6" t="s">
        <v>32</v>
      </c>
      <c r="D6" t="s">
        <v>88</v>
      </c>
      <c r="E6" t="s">
        <v>92</v>
      </c>
      <c r="F6" t="s">
        <v>38</v>
      </c>
      <c r="G6">
        <v>5</v>
      </c>
      <c r="H6">
        <v>3</v>
      </c>
      <c r="I6">
        <v>2014</v>
      </c>
      <c r="J6" t="s">
        <v>52</v>
      </c>
      <c r="K6">
        <v>88</v>
      </c>
      <c r="L6">
        <v>75.722790119071007</v>
      </c>
      <c r="M6">
        <v>103.686678676086</v>
      </c>
      <c r="N6">
        <v>39</v>
      </c>
      <c r="O6">
        <v>44</v>
      </c>
      <c r="P6">
        <v>16.012815380508702</v>
      </c>
    </row>
    <row r="7" spans="1:16" x14ac:dyDescent="0.25">
      <c r="A7" s="20" t="s">
        <v>12142</v>
      </c>
      <c r="B7">
        <v>1</v>
      </c>
      <c r="C7" t="s">
        <v>32</v>
      </c>
      <c r="D7" t="s">
        <v>88</v>
      </c>
      <c r="E7" t="s">
        <v>92</v>
      </c>
      <c r="F7" t="s">
        <v>38</v>
      </c>
      <c r="G7">
        <v>1</v>
      </c>
      <c r="H7">
        <v>3</v>
      </c>
      <c r="I7">
        <v>2014</v>
      </c>
      <c r="J7" t="s">
        <v>34</v>
      </c>
      <c r="K7">
        <v>80.8</v>
      </c>
      <c r="L7">
        <v>71.544710730325093</v>
      </c>
      <c r="M7">
        <v>91.803059389380806</v>
      </c>
      <c r="N7">
        <v>82</v>
      </c>
      <c r="O7">
        <v>95</v>
      </c>
      <c r="P7">
        <v>11.0431526074847</v>
      </c>
    </row>
    <row r="8" spans="1:16" x14ac:dyDescent="0.25">
      <c r="A8" s="20" t="s">
        <v>12143</v>
      </c>
      <c r="B8">
        <v>1</v>
      </c>
      <c r="C8" t="s">
        <v>32</v>
      </c>
      <c r="D8" t="s">
        <v>88</v>
      </c>
      <c r="E8" t="s">
        <v>92</v>
      </c>
      <c r="F8" t="s">
        <v>38</v>
      </c>
      <c r="G8">
        <v>1</v>
      </c>
      <c r="H8">
        <v>3</v>
      </c>
      <c r="I8">
        <v>2014</v>
      </c>
      <c r="J8" t="s">
        <v>53</v>
      </c>
      <c r="K8" t="s">
        <v>44</v>
      </c>
      <c r="L8" t="s">
        <v>44</v>
      </c>
      <c r="M8" t="s">
        <v>44</v>
      </c>
      <c r="N8">
        <v>9</v>
      </c>
      <c r="O8">
        <v>9</v>
      </c>
      <c r="P8">
        <v>33.3333333333333</v>
      </c>
    </row>
    <row r="9" spans="1:16" x14ac:dyDescent="0.25">
      <c r="A9" s="20" t="s">
        <v>12144</v>
      </c>
      <c r="B9">
        <v>1</v>
      </c>
      <c r="C9" t="s">
        <v>32</v>
      </c>
      <c r="D9" t="s">
        <v>88</v>
      </c>
      <c r="E9" t="s">
        <v>92</v>
      </c>
      <c r="F9" t="s">
        <v>38</v>
      </c>
      <c r="G9">
        <v>2</v>
      </c>
      <c r="H9">
        <v>3</v>
      </c>
      <c r="I9">
        <v>2014</v>
      </c>
      <c r="J9" t="s">
        <v>53</v>
      </c>
      <c r="K9">
        <v>75.7</v>
      </c>
      <c r="L9">
        <v>62.006535909870401</v>
      </c>
      <c r="M9">
        <v>91.336266548157894</v>
      </c>
      <c r="N9">
        <v>131</v>
      </c>
      <c r="O9">
        <v>141</v>
      </c>
      <c r="P9">
        <v>8.7370405666103803</v>
      </c>
    </row>
    <row r="10" spans="1:16" x14ac:dyDescent="0.25">
      <c r="A10" s="20" t="s">
        <v>12145</v>
      </c>
      <c r="B10">
        <v>1</v>
      </c>
      <c r="C10" t="s">
        <v>32</v>
      </c>
      <c r="D10" t="s">
        <v>88</v>
      </c>
      <c r="E10" t="s">
        <v>92</v>
      </c>
      <c r="F10" t="s">
        <v>38</v>
      </c>
      <c r="G10">
        <v>3</v>
      </c>
      <c r="H10">
        <v>3</v>
      </c>
      <c r="I10">
        <v>2014</v>
      </c>
      <c r="J10" t="s">
        <v>53</v>
      </c>
      <c r="K10">
        <v>83.2</v>
      </c>
      <c r="L10">
        <v>76.256218737386206</v>
      </c>
      <c r="M10">
        <v>90.859946387382806</v>
      </c>
      <c r="N10">
        <v>204</v>
      </c>
      <c r="O10">
        <v>229</v>
      </c>
      <c r="P10">
        <v>7.0014004201400502</v>
      </c>
    </row>
    <row r="11" spans="1:16" x14ac:dyDescent="0.25">
      <c r="A11" s="20" t="s">
        <v>12146</v>
      </c>
      <c r="B11">
        <v>1</v>
      </c>
      <c r="C11" t="s">
        <v>32</v>
      </c>
      <c r="D11" t="s">
        <v>88</v>
      </c>
      <c r="E11" t="s">
        <v>92</v>
      </c>
      <c r="F11" t="s">
        <v>38</v>
      </c>
      <c r="G11">
        <v>4</v>
      </c>
      <c r="H11">
        <v>3</v>
      </c>
      <c r="I11">
        <v>2014</v>
      </c>
      <c r="J11" t="s">
        <v>53</v>
      </c>
      <c r="K11">
        <v>87.4</v>
      </c>
      <c r="L11">
        <v>83.673085517635499</v>
      </c>
      <c r="M11">
        <v>91.363960803099403</v>
      </c>
      <c r="N11">
        <v>625</v>
      </c>
      <c r="O11">
        <v>690</v>
      </c>
      <c r="P11">
        <v>4</v>
      </c>
    </row>
    <row r="12" spans="1:16" x14ac:dyDescent="0.25">
      <c r="A12" s="20" t="s">
        <v>12147</v>
      </c>
      <c r="B12">
        <v>1</v>
      </c>
      <c r="C12" t="s">
        <v>32</v>
      </c>
      <c r="D12" t="s">
        <v>88</v>
      </c>
      <c r="E12" t="s">
        <v>92</v>
      </c>
      <c r="F12" t="s">
        <v>38</v>
      </c>
      <c r="G12">
        <v>5</v>
      </c>
      <c r="H12">
        <v>3</v>
      </c>
      <c r="I12">
        <v>2014</v>
      </c>
      <c r="J12" t="s">
        <v>53</v>
      </c>
      <c r="K12">
        <v>87.1</v>
      </c>
      <c r="L12">
        <v>85.369032370347497</v>
      </c>
      <c r="M12">
        <v>88.8665706956957</v>
      </c>
      <c r="N12">
        <v>2604</v>
      </c>
      <c r="O12">
        <v>2885</v>
      </c>
      <c r="P12">
        <v>1.9596545041740501</v>
      </c>
    </row>
    <row r="13" spans="1:16" x14ac:dyDescent="0.25">
      <c r="A13" s="20" t="s">
        <v>12148</v>
      </c>
      <c r="B13">
        <v>1</v>
      </c>
      <c r="C13" t="s">
        <v>32</v>
      </c>
      <c r="D13" t="s">
        <v>88</v>
      </c>
      <c r="E13" t="s">
        <v>92</v>
      </c>
      <c r="F13" t="s">
        <v>38</v>
      </c>
      <c r="G13">
        <v>2</v>
      </c>
      <c r="H13">
        <v>3</v>
      </c>
      <c r="I13">
        <v>2014</v>
      </c>
      <c r="J13" t="s">
        <v>34</v>
      </c>
      <c r="K13">
        <v>78.400000000000006</v>
      </c>
      <c r="L13">
        <v>70.964302122555907</v>
      </c>
      <c r="M13">
        <v>86.822575689839297</v>
      </c>
      <c r="N13">
        <v>172</v>
      </c>
      <c r="O13">
        <v>201</v>
      </c>
      <c r="P13">
        <v>7.6249285166302299</v>
      </c>
    </row>
    <row r="14" spans="1:16" x14ac:dyDescent="0.25">
      <c r="A14" s="20" t="s">
        <v>12149</v>
      </c>
      <c r="B14">
        <v>1</v>
      </c>
      <c r="C14" t="s">
        <v>32</v>
      </c>
      <c r="D14" t="s">
        <v>88</v>
      </c>
      <c r="E14" t="s">
        <v>92</v>
      </c>
      <c r="F14" t="s">
        <v>38</v>
      </c>
      <c r="G14">
        <v>1</v>
      </c>
      <c r="H14">
        <v>3</v>
      </c>
      <c r="I14">
        <v>2014</v>
      </c>
      <c r="J14" t="s">
        <v>54</v>
      </c>
      <c r="K14" t="s">
        <v>44</v>
      </c>
      <c r="L14" t="s">
        <v>44</v>
      </c>
      <c r="M14" t="s">
        <v>44</v>
      </c>
      <c r="N14">
        <v>9</v>
      </c>
      <c r="O14">
        <v>11</v>
      </c>
      <c r="P14">
        <v>33.3333333333333</v>
      </c>
    </row>
    <row r="15" spans="1:16" x14ac:dyDescent="0.25">
      <c r="A15" s="20" t="s">
        <v>12150</v>
      </c>
      <c r="B15">
        <v>1</v>
      </c>
      <c r="C15" t="s">
        <v>32</v>
      </c>
      <c r="D15" t="s">
        <v>88</v>
      </c>
      <c r="E15" t="s">
        <v>92</v>
      </c>
      <c r="F15" t="s">
        <v>38</v>
      </c>
      <c r="G15">
        <v>2</v>
      </c>
      <c r="H15">
        <v>3</v>
      </c>
      <c r="I15">
        <v>2014</v>
      </c>
      <c r="J15" t="s">
        <v>54</v>
      </c>
      <c r="K15" t="s">
        <v>44</v>
      </c>
      <c r="L15" t="s">
        <v>44</v>
      </c>
      <c r="M15" t="s">
        <v>44</v>
      </c>
      <c r="N15">
        <v>13</v>
      </c>
      <c r="O15">
        <v>16</v>
      </c>
      <c r="P15">
        <v>27.735009811261499</v>
      </c>
    </row>
    <row r="16" spans="1:16" x14ac:dyDescent="0.25">
      <c r="A16" s="20" t="s">
        <v>12151</v>
      </c>
      <c r="B16">
        <v>1</v>
      </c>
      <c r="C16" t="s">
        <v>32</v>
      </c>
      <c r="D16" t="s">
        <v>88</v>
      </c>
      <c r="E16" t="s">
        <v>92</v>
      </c>
      <c r="F16" t="s">
        <v>38</v>
      </c>
      <c r="G16">
        <v>3</v>
      </c>
      <c r="H16">
        <v>3</v>
      </c>
      <c r="I16">
        <v>2014</v>
      </c>
      <c r="J16" t="s">
        <v>54</v>
      </c>
      <c r="K16">
        <v>79.5</v>
      </c>
      <c r="L16">
        <v>59.626898786949099</v>
      </c>
      <c r="M16">
        <v>105.35171822511801</v>
      </c>
      <c r="N16">
        <v>33</v>
      </c>
      <c r="O16">
        <v>39</v>
      </c>
      <c r="P16">
        <v>17.407765595569799</v>
      </c>
    </row>
    <row r="17" spans="1:16" x14ac:dyDescent="0.25">
      <c r="A17" s="20" t="s">
        <v>12152</v>
      </c>
      <c r="B17">
        <v>1</v>
      </c>
      <c r="C17" t="s">
        <v>32</v>
      </c>
      <c r="D17" t="s">
        <v>88</v>
      </c>
      <c r="E17" t="s">
        <v>92</v>
      </c>
      <c r="F17" t="s">
        <v>38</v>
      </c>
      <c r="G17">
        <v>4</v>
      </c>
      <c r="H17">
        <v>3</v>
      </c>
      <c r="I17">
        <v>2014</v>
      </c>
      <c r="J17" t="s">
        <v>54</v>
      </c>
      <c r="K17">
        <v>81.400000000000006</v>
      </c>
      <c r="L17">
        <v>68.755184903555403</v>
      </c>
      <c r="M17">
        <v>97.236195186908205</v>
      </c>
      <c r="N17">
        <v>45</v>
      </c>
      <c r="O17">
        <v>52</v>
      </c>
      <c r="P17">
        <v>14.907119849998599</v>
      </c>
    </row>
    <row r="18" spans="1:16" x14ac:dyDescent="0.25">
      <c r="A18" s="20" t="s">
        <v>12153</v>
      </c>
      <c r="B18">
        <v>1</v>
      </c>
      <c r="C18" t="s">
        <v>32</v>
      </c>
      <c r="D18" t="s">
        <v>88</v>
      </c>
      <c r="E18" t="s">
        <v>92</v>
      </c>
      <c r="F18" t="s">
        <v>38</v>
      </c>
      <c r="G18">
        <v>5</v>
      </c>
      <c r="H18">
        <v>3</v>
      </c>
      <c r="I18">
        <v>2014</v>
      </c>
      <c r="J18" t="s">
        <v>54</v>
      </c>
      <c r="K18" t="s">
        <v>44</v>
      </c>
      <c r="L18" t="s">
        <v>44</v>
      </c>
      <c r="M18" t="s">
        <v>44</v>
      </c>
      <c r="N18">
        <v>6</v>
      </c>
      <c r="O18">
        <v>6</v>
      </c>
      <c r="P18">
        <v>40.824829046386299</v>
      </c>
    </row>
    <row r="19" spans="1:16" x14ac:dyDescent="0.25">
      <c r="A19" s="20" t="s">
        <v>12154</v>
      </c>
      <c r="B19">
        <v>1</v>
      </c>
      <c r="C19" t="s">
        <v>32</v>
      </c>
      <c r="D19" t="s">
        <v>88</v>
      </c>
      <c r="E19" t="s">
        <v>92</v>
      </c>
      <c r="F19" t="s">
        <v>38</v>
      </c>
      <c r="G19">
        <v>3</v>
      </c>
      <c r="H19">
        <v>3</v>
      </c>
      <c r="I19">
        <v>2014</v>
      </c>
      <c r="J19" t="s">
        <v>34</v>
      </c>
      <c r="K19">
        <v>85.6</v>
      </c>
      <c r="L19">
        <v>80.535569452402299</v>
      </c>
      <c r="M19">
        <v>91.156416139726304</v>
      </c>
      <c r="N19">
        <v>284</v>
      </c>
      <c r="O19">
        <v>325</v>
      </c>
      <c r="P19">
        <v>5.9339082909692697</v>
      </c>
    </row>
    <row r="20" spans="1:16" x14ac:dyDescent="0.25">
      <c r="A20" s="20" t="s">
        <v>12155</v>
      </c>
      <c r="B20">
        <v>1</v>
      </c>
      <c r="C20" t="s">
        <v>32</v>
      </c>
      <c r="D20" t="s">
        <v>88</v>
      </c>
      <c r="E20" t="s">
        <v>92</v>
      </c>
      <c r="F20" t="s">
        <v>38</v>
      </c>
      <c r="G20">
        <v>1</v>
      </c>
      <c r="H20">
        <v>3</v>
      </c>
      <c r="I20">
        <v>2014</v>
      </c>
      <c r="J20" t="s">
        <v>55</v>
      </c>
      <c r="K20">
        <v>73.2</v>
      </c>
      <c r="L20">
        <v>61.672147199269602</v>
      </c>
      <c r="M20">
        <v>87.289150078796396</v>
      </c>
      <c r="N20">
        <v>56</v>
      </c>
      <c r="O20">
        <v>71</v>
      </c>
      <c r="P20">
        <v>13.363062095621199</v>
      </c>
    </row>
    <row r="21" spans="1:16" x14ac:dyDescent="0.25">
      <c r="A21" s="20" t="s">
        <v>12156</v>
      </c>
      <c r="B21">
        <v>1</v>
      </c>
      <c r="C21" t="s">
        <v>32</v>
      </c>
      <c r="D21" t="s">
        <v>88</v>
      </c>
      <c r="E21" t="s">
        <v>92</v>
      </c>
      <c r="F21" t="s">
        <v>38</v>
      </c>
      <c r="G21">
        <v>2</v>
      </c>
      <c r="H21">
        <v>3</v>
      </c>
      <c r="I21">
        <v>2014</v>
      </c>
      <c r="J21" t="s">
        <v>55</v>
      </c>
      <c r="K21">
        <v>83.3</v>
      </c>
      <c r="L21">
        <v>73.329871494036098</v>
      </c>
      <c r="M21">
        <v>94.896871556079404</v>
      </c>
      <c r="N21">
        <v>88</v>
      </c>
      <c r="O21">
        <v>103</v>
      </c>
      <c r="P21">
        <v>10.6600358177805</v>
      </c>
    </row>
    <row r="22" spans="1:16" x14ac:dyDescent="0.25">
      <c r="A22" s="20" t="s">
        <v>12157</v>
      </c>
      <c r="B22">
        <v>1</v>
      </c>
      <c r="C22" t="s">
        <v>32</v>
      </c>
      <c r="D22" t="s">
        <v>88</v>
      </c>
      <c r="E22" t="s">
        <v>92</v>
      </c>
      <c r="F22" t="s">
        <v>38</v>
      </c>
      <c r="G22">
        <v>3</v>
      </c>
      <c r="H22">
        <v>3</v>
      </c>
      <c r="I22">
        <v>2014</v>
      </c>
      <c r="J22" t="s">
        <v>55</v>
      </c>
      <c r="K22">
        <v>88</v>
      </c>
      <c r="L22">
        <v>82.221975323792407</v>
      </c>
      <c r="M22" s="54">
        <v>94.542694973663203</v>
      </c>
      <c r="N22">
        <v>144</v>
      </c>
      <c r="O22">
        <v>163</v>
      </c>
      <c r="P22">
        <v>8.3333333333333304</v>
      </c>
    </row>
    <row r="23" spans="1:16" x14ac:dyDescent="0.25">
      <c r="A23" s="20" t="s">
        <v>12158</v>
      </c>
      <c r="B23">
        <v>1</v>
      </c>
      <c r="C23" t="s">
        <v>32</v>
      </c>
      <c r="D23" t="s">
        <v>88</v>
      </c>
      <c r="E23" t="s">
        <v>92</v>
      </c>
      <c r="F23" t="s">
        <v>38</v>
      </c>
      <c r="G23">
        <v>4</v>
      </c>
      <c r="H23">
        <v>3</v>
      </c>
      <c r="I23">
        <v>2014</v>
      </c>
      <c r="J23" t="s">
        <v>55</v>
      </c>
      <c r="K23">
        <v>82.4</v>
      </c>
      <c r="L23">
        <v>76.223246922337196</v>
      </c>
      <c r="M23" s="54">
        <v>89.267900554847401</v>
      </c>
      <c r="N23">
        <v>217</v>
      </c>
      <c r="O23">
        <v>254</v>
      </c>
      <c r="P23">
        <v>6.7884423330213099</v>
      </c>
    </row>
    <row r="24" spans="1:16" x14ac:dyDescent="0.25">
      <c r="A24" s="20" t="s">
        <v>12159</v>
      </c>
      <c r="B24">
        <v>1</v>
      </c>
      <c r="C24" t="s">
        <v>32</v>
      </c>
      <c r="D24" t="s">
        <v>88</v>
      </c>
      <c r="E24" t="s">
        <v>92</v>
      </c>
      <c r="F24" t="s">
        <v>38</v>
      </c>
      <c r="G24">
        <v>5</v>
      </c>
      <c r="H24">
        <v>3</v>
      </c>
      <c r="I24">
        <v>2014</v>
      </c>
      <c r="J24" t="s">
        <v>55</v>
      </c>
      <c r="K24">
        <v>82.4</v>
      </c>
      <c r="L24">
        <v>74.942949980592104</v>
      </c>
      <c r="M24">
        <v>90.7823856274197</v>
      </c>
      <c r="N24">
        <v>162</v>
      </c>
      <c r="O24">
        <v>187</v>
      </c>
      <c r="P24">
        <v>7.8567420131838599</v>
      </c>
    </row>
    <row r="25" spans="1:16" x14ac:dyDescent="0.25">
      <c r="A25" s="20" t="s">
        <v>12160</v>
      </c>
      <c r="B25">
        <v>1</v>
      </c>
      <c r="C25" t="s">
        <v>32</v>
      </c>
      <c r="D25" t="s">
        <v>88</v>
      </c>
      <c r="E25" t="s">
        <v>92</v>
      </c>
      <c r="F25" t="s">
        <v>38</v>
      </c>
      <c r="G25">
        <v>4</v>
      </c>
      <c r="H25">
        <v>3</v>
      </c>
      <c r="I25">
        <v>2014</v>
      </c>
      <c r="J25" t="s">
        <v>34</v>
      </c>
      <c r="K25">
        <v>90.5</v>
      </c>
      <c r="L25">
        <v>85.465090256673804</v>
      </c>
      <c r="M25">
        <v>95.973628191649695</v>
      </c>
      <c r="N25">
        <v>212</v>
      </c>
      <c r="O25">
        <v>229</v>
      </c>
      <c r="P25">
        <v>6.8680281974344499</v>
      </c>
    </row>
    <row r="26" spans="1:16" x14ac:dyDescent="0.25">
      <c r="A26" s="20" t="s">
        <v>12161</v>
      </c>
      <c r="B26">
        <v>1</v>
      </c>
      <c r="C26" t="s">
        <v>32</v>
      </c>
      <c r="D26" t="s">
        <v>88</v>
      </c>
      <c r="E26" t="s">
        <v>92</v>
      </c>
      <c r="F26" t="s">
        <v>38</v>
      </c>
      <c r="G26">
        <v>1</v>
      </c>
      <c r="H26">
        <v>3</v>
      </c>
      <c r="I26">
        <v>2014</v>
      </c>
      <c r="J26" t="s">
        <v>56</v>
      </c>
      <c r="K26" t="s">
        <v>44</v>
      </c>
      <c r="L26" t="s">
        <v>44</v>
      </c>
      <c r="M26" t="s">
        <v>44</v>
      </c>
      <c r="N26">
        <v>11</v>
      </c>
      <c r="O26">
        <v>14</v>
      </c>
      <c r="P26">
        <v>30.151134457776401</v>
      </c>
    </row>
    <row r="27" spans="1:16" x14ac:dyDescent="0.25">
      <c r="A27" s="20" t="s">
        <v>12162</v>
      </c>
      <c r="B27">
        <v>1</v>
      </c>
      <c r="C27" t="s">
        <v>32</v>
      </c>
      <c r="D27" t="s">
        <v>88</v>
      </c>
      <c r="E27" t="s">
        <v>92</v>
      </c>
      <c r="F27" t="s">
        <v>38</v>
      </c>
      <c r="G27">
        <v>2</v>
      </c>
      <c r="H27">
        <v>3</v>
      </c>
      <c r="I27">
        <v>2014</v>
      </c>
      <c r="J27" t="s">
        <v>56</v>
      </c>
      <c r="K27">
        <v>79.099999999999994</v>
      </c>
      <c r="L27">
        <v>66.606555399108501</v>
      </c>
      <c r="M27">
        <v>94.754656288441694</v>
      </c>
      <c r="N27">
        <v>42</v>
      </c>
      <c r="O27">
        <v>53</v>
      </c>
      <c r="P27">
        <v>15.430334996209201</v>
      </c>
    </row>
    <row r="28" spans="1:16" x14ac:dyDescent="0.25">
      <c r="A28" s="20" t="s">
        <v>12163</v>
      </c>
      <c r="B28">
        <v>1</v>
      </c>
      <c r="C28" t="s">
        <v>32</v>
      </c>
      <c r="D28" t="s">
        <v>88</v>
      </c>
      <c r="E28" t="s">
        <v>92</v>
      </c>
      <c r="F28" t="s">
        <v>38</v>
      </c>
      <c r="G28">
        <v>3</v>
      </c>
      <c r="H28">
        <v>3</v>
      </c>
      <c r="I28">
        <v>2014</v>
      </c>
      <c r="J28" t="s">
        <v>56</v>
      </c>
      <c r="K28">
        <v>77.900000000000006</v>
      </c>
      <c r="L28">
        <v>67.387236525814899</v>
      </c>
      <c r="M28">
        <v>89.951764580407698</v>
      </c>
      <c r="N28">
        <v>133</v>
      </c>
      <c r="O28">
        <v>156</v>
      </c>
      <c r="P28">
        <v>8.6710996952411996</v>
      </c>
    </row>
    <row r="29" spans="1:16" x14ac:dyDescent="0.25">
      <c r="A29" s="20" t="s">
        <v>12164</v>
      </c>
      <c r="B29">
        <v>1</v>
      </c>
      <c r="C29" t="s">
        <v>32</v>
      </c>
      <c r="D29" t="s">
        <v>88</v>
      </c>
      <c r="E29" t="s">
        <v>92</v>
      </c>
      <c r="F29" t="s">
        <v>38</v>
      </c>
      <c r="G29">
        <v>4</v>
      </c>
      <c r="H29">
        <v>3</v>
      </c>
      <c r="I29">
        <v>2014</v>
      </c>
      <c r="J29" t="s">
        <v>56</v>
      </c>
      <c r="K29">
        <v>83.8</v>
      </c>
      <c r="L29">
        <v>69.808289619738503</v>
      </c>
      <c r="M29">
        <v>100.397920748576</v>
      </c>
      <c r="N29">
        <v>74</v>
      </c>
      <c r="O29">
        <v>83</v>
      </c>
      <c r="P29">
        <v>11.6247638743819</v>
      </c>
    </row>
    <row r="30" spans="1:16" x14ac:dyDescent="0.25">
      <c r="A30" s="20" t="s">
        <v>12165</v>
      </c>
      <c r="B30">
        <v>1</v>
      </c>
      <c r="C30" t="s">
        <v>32</v>
      </c>
      <c r="D30" t="s">
        <v>88</v>
      </c>
      <c r="E30" t="s">
        <v>92</v>
      </c>
      <c r="F30" t="s">
        <v>38</v>
      </c>
      <c r="G30">
        <v>5</v>
      </c>
      <c r="H30">
        <v>3</v>
      </c>
      <c r="I30">
        <v>2014</v>
      </c>
      <c r="J30" t="s">
        <v>56</v>
      </c>
      <c r="K30">
        <v>82.7</v>
      </c>
      <c r="L30">
        <v>79.6998440945124</v>
      </c>
      <c r="M30">
        <v>85.861002817328696</v>
      </c>
      <c r="N30">
        <v>1047</v>
      </c>
      <c r="O30">
        <v>1221</v>
      </c>
      <c r="P30">
        <v>3.09048513607706</v>
      </c>
    </row>
    <row r="31" spans="1:16" x14ac:dyDescent="0.25">
      <c r="A31" s="20" t="s">
        <v>12166</v>
      </c>
      <c r="B31">
        <v>1</v>
      </c>
      <c r="C31" t="s">
        <v>32</v>
      </c>
      <c r="D31" t="s">
        <v>88</v>
      </c>
      <c r="E31" t="s">
        <v>92</v>
      </c>
      <c r="F31" t="s">
        <v>38</v>
      </c>
      <c r="G31">
        <v>5</v>
      </c>
      <c r="H31">
        <v>3</v>
      </c>
      <c r="I31">
        <v>2014</v>
      </c>
      <c r="J31" t="s">
        <v>34</v>
      </c>
      <c r="K31">
        <v>84.6</v>
      </c>
      <c r="L31">
        <v>81.256849275698499</v>
      </c>
      <c r="M31">
        <v>88.153059706817899</v>
      </c>
      <c r="N31">
        <v>672</v>
      </c>
      <c r="O31">
        <v>765</v>
      </c>
      <c r="P31">
        <v>3.8575837490523002</v>
      </c>
    </row>
    <row r="32" spans="1:16" x14ac:dyDescent="0.25">
      <c r="A32" s="20" t="s">
        <v>12167</v>
      </c>
      <c r="B32">
        <v>1</v>
      </c>
      <c r="C32" t="s">
        <v>32</v>
      </c>
      <c r="D32" t="s">
        <v>88</v>
      </c>
      <c r="E32" t="s">
        <v>92</v>
      </c>
      <c r="F32" t="s">
        <v>38</v>
      </c>
      <c r="G32">
        <v>1</v>
      </c>
      <c r="H32">
        <v>3</v>
      </c>
      <c r="I32">
        <v>2014</v>
      </c>
      <c r="J32" t="s">
        <v>57</v>
      </c>
      <c r="K32">
        <v>93.1</v>
      </c>
      <c r="L32">
        <v>81.834910749804394</v>
      </c>
      <c r="M32">
        <v>108.24009405118601</v>
      </c>
      <c r="N32">
        <v>26</v>
      </c>
      <c r="O32">
        <v>27</v>
      </c>
      <c r="P32">
        <v>19.611613513818401</v>
      </c>
    </row>
    <row r="33" spans="1:16" x14ac:dyDescent="0.25">
      <c r="A33" s="20" t="s">
        <v>12168</v>
      </c>
      <c r="B33">
        <v>1</v>
      </c>
      <c r="C33" t="s">
        <v>32</v>
      </c>
      <c r="D33" t="s">
        <v>88</v>
      </c>
      <c r="E33" t="s">
        <v>92</v>
      </c>
      <c r="F33" t="s">
        <v>38</v>
      </c>
      <c r="G33">
        <v>2</v>
      </c>
      <c r="H33">
        <v>3</v>
      </c>
      <c r="I33">
        <v>2014</v>
      </c>
      <c r="J33" t="s">
        <v>57</v>
      </c>
      <c r="K33">
        <v>59.4</v>
      </c>
      <c r="L33">
        <v>35.306671774992999</v>
      </c>
      <c r="M33">
        <v>93.014061849495207</v>
      </c>
      <c r="N33">
        <v>20</v>
      </c>
      <c r="O33">
        <v>26</v>
      </c>
      <c r="P33">
        <v>22.360679774997902</v>
      </c>
    </row>
    <row r="34" spans="1:16" x14ac:dyDescent="0.25">
      <c r="A34" s="20" t="s">
        <v>12169</v>
      </c>
      <c r="B34">
        <v>1</v>
      </c>
      <c r="C34" t="s">
        <v>32</v>
      </c>
      <c r="D34" t="s">
        <v>88</v>
      </c>
      <c r="E34" t="s">
        <v>92</v>
      </c>
      <c r="F34" t="s">
        <v>38</v>
      </c>
      <c r="G34">
        <v>3</v>
      </c>
      <c r="H34">
        <v>3</v>
      </c>
      <c r="I34">
        <v>2014</v>
      </c>
      <c r="J34" t="s">
        <v>57</v>
      </c>
      <c r="K34">
        <v>84.1</v>
      </c>
      <c r="L34">
        <v>77.415831028157598</v>
      </c>
      <c r="M34">
        <v>91.577222692490906</v>
      </c>
      <c r="N34">
        <v>188</v>
      </c>
      <c r="O34">
        <v>217</v>
      </c>
      <c r="P34">
        <v>7.2932495748947304</v>
      </c>
    </row>
    <row r="35" spans="1:16" x14ac:dyDescent="0.25">
      <c r="A35" s="20" t="s">
        <v>12170</v>
      </c>
      <c r="B35">
        <v>1</v>
      </c>
      <c r="C35" t="s">
        <v>32</v>
      </c>
      <c r="D35" t="s">
        <v>88</v>
      </c>
      <c r="E35" t="s">
        <v>92</v>
      </c>
      <c r="F35" t="s">
        <v>38</v>
      </c>
      <c r="G35">
        <v>4</v>
      </c>
      <c r="H35">
        <v>3</v>
      </c>
      <c r="I35">
        <v>2014</v>
      </c>
      <c r="J35" t="s">
        <v>57</v>
      </c>
      <c r="K35">
        <v>80.3</v>
      </c>
      <c r="L35">
        <v>74.114142385896798</v>
      </c>
      <c r="M35">
        <v>87.1758005914036</v>
      </c>
      <c r="N35">
        <v>212</v>
      </c>
      <c r="O35">
        <v>252</v>
      </c>
      <c r="P35">
        <v>6.8680281974344499</v>
      </c>
    </row>
    <row r="36" spans="1:16" x14ac:dyDescent="0.25">
      <c r="A36" s="20" t="s">
        <v>12171</v>
      </c>
      <c r="B36">
        <v>1</v>
      </c>
      <c r="C36" t="s">
        <v>32</v>
      </c>
      <c r="D36" t="s">
        <v>88</v>
      </c>
      <c r="E36" t="s">
        <v>92</v>
      </c>
      <c r="F36" t="s">
        <v>38</v>
      </c>
      <c r="G36">
        <v>5</v>
      </c>
      <c r="H36">
        <v>3</v>
      </c>
      <c r="I36">
        <v>2014</v>
      </c>
      <c r="J36" t="s">
        <v>57</v>
      </c>
      <c r="K36">
        <v>83</v>
      </c>
      <c r="L36">
        <v>77.510647729194304</v>
      </c>
      <c r="M36">
        <v>88.991885002233204</v>
      </c>
      <c r="N36">
        <v>346</v>
      </c>
      <c r="O36">
        <v>386</v>
      </c>
      <c r="P36">
        <v>5.3760333057047003</v>
      </c>
    </row>
    <row r="37" spans="1:16" x14ac:dyDescent="0.25">
      <c r="A37" s="20" t="s">
        <v>12172</v>
      </c>
      <c r="B37">
        <v>1</v>
      </c>
      <c r="C37" t="s">
        <v>32</v>
      </c>
      <c r="D37" t="s">
        <v>88</v>
      </c>
      <c r="E37" t="s">
        <v>92</v>
      </c>
      <c r="F37" t="s">
        <v>38</v>
      </c>
      <c r="G37">
        <v>1</v>
      </c>
      <c r="H37">
        <v>3</v>
      </c>
      <c r="I37">
        <v>2014</v>
      </c>
      <c r="J37" t="s">
        <v>58</v>
      </c>
      <c r="K37">
        <v>96.9</v>
      </c>
      <c r="L37">
        <v>93.515220186782301</v>
      </c>
      <c r="M37">
        <v>100.68567044029101</v>
      </c>
      <c r="N37">
        <v>132</v>
      </c>
      <c r="O37">
        <v>136</v>
      </c>
      <c r="P37">
        <v>8.7038827977848907</v>
      </c>
    </row>
    <row r="38" spans="1:16" x14ac:dyDescent="0.25">
      <c r="A38" s="20" t="s">
        <v>12173</v>
      </c>
      <c r="B38">
        <v>1</v>
      </c>
      <c r="C38" t="s">
        <v>32</v>
      </c>
      <c r="D38" t="s">
        <v>88</v>
      </c>
      <c r="E38" t="s">
        <v>92</v>
      </c>
      <c r="F38" t="s">
        <v>38</v>
      </c>
      <c r="G38">
        <v>2</v>
      </c>
      <c r="H38">
        <v>3</v>
      </c>
      <c r="I38">
        <v>2014</v>
      </c>
      <c r="J38" t="s">
        <v>58</v>
      </c>
      <c r="K38">
        <v>84.4</v>
      </c>
      <c r="L38">
        <v>76.302070574544203</v>
      </c>
      <c r="M38">
        <v>93.626612505165397</v>
      </c>
      <c r="N38">
        <v>128</v>
      </c>
      <c r="O38">
        <v>147</v>
      </c>
      <c r="P38">
        <v>8.8388347648318408</v>
      </c>
    </row>
    <row r="39" spans="1:16" x14ac:dyDescent="0.25">
      <c r="A39" s="20" t="s">
        <v>12174</v>
      </c>
      <c r="B39">
        <v>1</v>
      </c>
      <c r="C39" t="s">
        <v>32</v>
      </c>
      <c r="D39" t="s">
        <v>88</v>
      </c>
      <c r="E39" t="s">
        <v>92</v>
      </c>
      <c r="F39" t="s">
        <v>38</v>
      </c>
      <c r="G39">
        <v>3</v>
      </c>
      <c r="H39">
        <v>3</v>
      </c>
      <c r="I39">
        <v>2014</v>
      </c>
      <c r="J39" t="s">
        <v>58</v>
      </c>
      <c r="K39">
        <v>87.1</v>
      </c>
      <c r="L39">
        <v>83.268400778358</v>
      </c>
      <c r="M39">
        <v>91.208279307478705</v>
      </c>
      <c r="N39">
        <v>463</v>
      </c>
      <c r="O39">
        <v>520</v>
      </c>
      <c r="P39">
        <v>4.64739412340173</v>
      </c>
    </row>
    <row r="40" spans="1:16" x14ac:dyDescent="0.25">
      <c r="A40" s="20" t="s">
        <v>12175</v>
      </c>
      <c r="B40">
        <v>1</v>
      </c>
      <c r="C40" t="s">
        <v>32</v>
      </c>
      <c r="D40" t="s">
        <v>88</v>
      </c>
      <c r="E40" t="s">
        <v>92</v>
      </c>
      <c r="F40" t="s">
        <v>38</v>
      </c>
      <c r="G40">
        <v>4</v>
      </c>
      <c r="H40">
        <v>3</v>
      </c>
      <c r="I40">
        <v>2014</v>
      </c>
      <c r="J40" t="s">
        <v>58</v>
      </c>
      <c r="K40">
        <v>86.6</v>
      </c>
      <c r="L40">
        <v>83.788827945120602</v>
      </c>
      <c r="M40">
        <v>89.448673490024106</v>
      </c>
      <c r="N40">
        <v>974</v>
      </c>
      <c r="O40">
        <v>1071</v>
      </c>
      <c r="P40">
        <v>3.2042066805600098</v>
      </c>
    </row>
    <row r="41" spans="1:16" x14ac:dyDescent="0.25">
      <c r="A41" s="20" t="s">
        <v>12176</v>
      </c>
      <c r="B41">
        <v>1</v>
      </c>
      <c r="C41" t="s">
        <v>32</v>
      </c>
      <c r="D41" t="s">
        <v>88</v>
      </c>
      <c r="E41" t="s">
        <v>92</v>
      </c>
      <c r="F41" t="s">
        <v>38</v>
      </c>
      <c r="G41">
        <v>5</v>
      </c>
      <c r="H41">
        <v>3</v>
      </c>
      <c r="I41">
        <v>2014</v>
      </c>
      <c r="J41" t="s">
        <v>58</v>
      </c>
      <c r="K41">
        <v>85.2</v>
      </c>
      <c r="L41">
        <v>83.394293713903707</v>
      </c>
      <c r="M41">
        <v>87.142220113886694</v>
      </c>
      <c r="N41">
        <v>1954</v>
      </c>
      <c r="O41">
        <v>2220</v>
      </c>
      <c r="P41">
        <v>2.2622350158956301</v>
      </c>
    </row>
    <row r="42" spans="1:16" x14ac:dyDescent="0.25">
      <c r="A42" s="20" t="s">
        <v>12177</v>
      </c>
      <c r="B42">
        <v>1</v>
      </c>
      <c r="C42" t="s">
        <v>32</v>
      </c>
      <c r="D42" t="s">
        <v>88</v>
      </c>
      <c r="E42" t="s">
        <v>92</v>
      </c>
      <c r="F42" t="s">
        <v>38</v>
      </c>
      <c r="G42">
        <v>1</v>
      </c>
      <c r="H42">
        <v>3</v>
      </c>
      <c r="I42">
        <v>2014</v>
      </c>
      <c r="J42" t="s">
        <v>59</v>
      </c>
      <c r="K42" t="s">
        <v>44</v>
      </c>
      <c r="L42" t="s">
        <v>44</v>
      </c>
      <c r="M42" t="s">
        <v>44</v>
      </c>
      <c r="N42">
        <v>15</v>
      </c>
      <c r="O42">
        <v>17</v>
      </c>
      <c r="P42">
        <v>25.8198889747161</v>
      </c>
    </row>
    <row r="43" spans="1:16" x14ac:dyDescent="0.25">
      <c r="A43" s="20" t="s">
        <v>12178</v>
      </c>
      <c r="B43">
        <v>1</v>
      </c>
      <c r="C43" t="s">
        <v>32</v>
      </c>
      <c r="D43" t="s">
        <v>88</v>
      </c>
      <c r="E43" t="s">
        <v>92</v>
      </c>
      <c r="F43" t="s">
        <v>38</v>
      </c>
      <c r="G43">
        <v>2</v>
      </c>
      <c r="H43">
        <v>3</v>
      </c>
      <c r="I43">
        <v>2014</v>
      </c>
      <c r="J43" t="s">
        <v>59</v>
      </c>
      <c r="K43" t="s">
        <v>44</v>
      </c>
      <c r="L43" t="s">
        <v>44</v>
      </c>
      <c r="M43" t="s">
        <v>44</v>
      </c>
      <c r="N43">
        <v>8</v>
      </c>
      <c r="O43">
        <v>10</v>
      </c>
      <c r="P43">
        <v>35.355339059327399</v>
      </c>
    </row>
    <row r="44" spans="1:16" x14ac:dyDescent="0.25">
      <c r="A44" s="20" t="s">
        <v>12179</v>
      </c>
      <c r="B44">
        <v>1</v>
      </c>
      <c r="C44" t="s">
        <v>32</v>
      </c>
      <c r="D44" t="s">
        <v>88</v>
      </c>
      <c r="E44" t="s">
        <v>92</v>
      </c>
      <c r="F44" t="s">
        <v>38</v>
      </c>
      <c r="G44">
        <v>3</v>
      </c>
      <c r="H44">
        <v>3</v>
      </c>
      <c r="I44">
        <v>2014</v>
      </c>
      <c r="J44" t="s">
        <v>59</v>
      </c>
      <c r="K44">
        <v>99.3</v>
      </c>
      <c r="L44">
        <v>98.019080768334902</v>
      </c>
      <c r="M44">
        <v>100.923590071329</v>
      </c>
      <c r="N44">
        <v>27</v>
      </c>
      <c r="O44">
        <v>28</v>
      </c>
      <c r="P44">
        <v>19.245008972987499</v>
      </c>
    </row>
    <row r="45" spans="1:16" x14ac:dyDescent="0.25">
      <c r="A45" s="20" t="s">
        <v>12180</v>
      </c>
      <c r="B45">
        <v>1</v>
      </c>
      <c r="C45" t="s">
        <v>32</v>
      </c>
      <c r="D45" t="s">
        <v>88</v>
      </c>
      <c r="E45" t="s">
        <v>92</v>
      </c>
      <c r="F45" t="s">
        <v>38</v>
      </c>
      <c r="G45">
        <v>4</v>
      </c>
      <c r="H45">
        <v>3</v>
      </c>
      <c r="I45">
        <v>2014</v>
      </c>
      <c r="J45" t="s">
        <v>59</v>
      </c>
      <c r="K45">
        <v>75.400000000000006</v>
      </c>
      <c r="L45">
        <v>66.878943852963801</v>
      </c>
      <c r="M45">
        <v>85.211134352754897</v>
      </c>
      <c r="N45">
        <v>125</v>
      </c>
      <c r="O45">
        <v>157</v>
      </c>
      <c r="P45">
        <v>8.9442719099991592</v>
      </c>
    </row>
    <row r="46" spans="1:16" x14ac:dyDescent="0.25">
      <c r="A46" s="20" t="s">
        <v>12181</v>
      </c>
      <c r="B46">
        <v>1</v>
      </c>
      <c r="C46" t="s">
        <v>32</v>
      </c>
      <c r="D46" t="s">
        <v>88</v>
      </c>
      <c r="E46" t="s">
        <v>92</v>
      </c>
      <c r="F46" t="s">
        <v>38</v>
      </c>
      <c r="G46">
        <v>5</v>
      </c>
      <c r="H46">
        <v>3</v>
      </c>
      <c r="I46">
        <v>2014</v>
      </c>
      <c r="J46" t="s">
        <v>59</v>
      </c>
      <c r="K46">
        <v>85.7</v>
      </c>
      <c r="L46">
        <v>77.5406065892805</v>
      </c>
      <c r="M46">
        <v>95.286277019793602</v>
      </c>
      <c r="N46">
        <v>90</v>
      </c>
      <c r="O46">
        <v>103</v>
      </c>
      <c r="P46">
        <v>10.540925533894599</v>
      </c>
    </row>
    <row r="47" spans="1:16" x14ac:dyDescent="0.25">
      <c r="A47" s="20" t="s">
        <v>12182</v>
      </c>
      <c r="B47">
        <v>1</v>
      </c>
      <c r="C47" t="s">
        <v>32</v>
      </c>
      <c r="D47" t="s">
        <v>88</v>
      </c>
      <c r="E47" t="s">
        <v>92</v>
      </c>
      <c r="F47" t="s">
        <v>38</v>
      </c>
      <c r="G47">
        <v>1</v>
      </c>
      <c r="H47">
        <v>3</v>
      </c>
      <c r="I47">
        <v>2014</v>
      </c>
      <c r="J47" t="s">
        <v>60</v>
      </c>
      <c r="K47">
        <v>87.1</v>
      </c>
      <c r="L47">
        <v>80.803469484424596</v>
      </c>
      <c r="M47">
        <v>94.252979275064007</v>
      </c>
      <c r="N47">
        <v>164</v>
      </c>
      <c r="O47">
        <v>182</v>
      </c>
      <c r="P47">
        <v>7.8086880944303001</v>
      </c>
    </row>
    <row r="48" spans="1:16" x14ac:dyDescent="0.25">
      <c r="A48" s="20" t="s">
        <v>12183</v>
      </c>
      <c r="B48">
        <v>1</v>
      </c>
      <c r="C48" t="s">
        <v>32</v>
      </c>
      <c r="D48" t="s">
        <v>88</v>
      </c>
      <c r="E48" t="s">
        <v>92</v>
      </c>
      <c r="F48" t="s">
        <v>38</v>
      </c>
      <c r="G48">
        <v>2</v>
      </c>
      <c r="H48">
        <v>3</v>
      </c>
      <c r="I48">
        <v>2014</v>
      </c>
      <c r="J48" t="s">
        <v>60</v>
      </c>
      <c r="K48">
        <v>86.2</v>
      </c>
      <c r="L48">
        <v>81.142441635062298</v>
      </c>
      <c r="M48">
        <v>91.807485518342602</v>
      </c>
      <c r="N48">
        <v>199</v>
      </c>
      <c r="O48">
        <v>226</v>
      </c>
      <c r="P48">
        <v>7.0888120500833596</v>
      </c>
    </row>
    <row r="49" spans="1:16" x14ac:dyDescent="0.25">
      <c r="A49" s="20" t="s">
        <v>12184</v>
      </c>
      <c r="B49">
        <v>1</v>
      </c>
      <c r="C49" t="s">
        <v>32</v>
      </c>
      <c r="D49" t="s">
        <v>88</v>
      </c>
      <c r="E49" t="s">
        <v>92</v>
      </c>
      <c r="F49" t="s">
        <v>38</v>
      </c>
      <c r="G49">
        <v>3</v>
      </c>
      <c r="H49">
        <v>3</v>
      </c>
      <c r="I49">
        <v>2014</v>
      </c>
      <c r="J49" t="s">
        <v>60</v>
      </c>
      <c r="K49">
        <v>82.9</v>
      </c>
      <c r="L49">
        <v>78.174475237577497</v>
      </c>
      <c r="M49">
        <v>87.949280704581497</v>
      </c>
      <c r="N49">
        <v>385</v>
      </c>
      <c r="O49">
        <v>435</v>
      </c>
      <c r="P49">
        <v>5.0964719143762602</v>
      </c>
    </row>
    <row r="50" spans="1:16" x14ac:dyDescent="0.25">
      <c r="A50" s="20" t="s">
        <v>12185</v>
      </c>
      <c r="B50">
        <v>1</v>
      </c>
      <c r="C50" t="s">
        <v>32</v>
      </c>
      <c r="D50" t="s">
        <v>88</v>
      </c>
      <c r="E50" t="s">
        <v>92</v>
      </c>
      <c r="F50" t="s">
        <v>38</v>
      </c>
      <c r="G50">
        <v>4</v>
      </c>
      <c r="H50">
        <v>3</v>
      </c>
      <c r="I50">
        <v>2014</v>
      </c>
      <c r="J50" t="s">
        <v>60</v>
      </c>
      <c r="K50">
        <v>84.2</v>
      </c>
      <c r="L50">
        <v>80.136834051943694</v>
      </c>
      <c r="M50">
        <v>88.482181851436494</v>
      </c>
      <c r="N50">
        <v>416</v>
      </c>
      <c r="O50">
        <v>478</v>
      </c>
      <c r="P50">
        <v>4.9029033784546003</v>
      </c>
    </row>
    <row r="51" spans="1:16" x14ac:dyDescent="0.25">
      <c r="A51" s="20" t="s">
        <v>12186</v>
      </c>
      <c r="B51">
        <v>1</v>
      </c>
      <c r="C51" t="s">
        <v>32</v>
      </c>
      <c r="D51" t="s">
        <v>88</v>
      </c>
      <c r="E51" t="s">
        <v>92</v>
      </c>
      <c r="F51" t="s">
        <v>38</v>
      </c>
      <c r="G51">
        <v>5</v>
      </c>
      <c r="H51">
        <v>3</v>
      </c>
      <c r="I51">
        <v>2014</v>
      </c>
      <c r="J51" t="s">
        <v>60</v>
      </c>
      <c r="K51">
        <v>86.6</v>
      </c>
      <c r="L51">
        <v>82.686182143824695</v>
      </c>
      <c r="M51">
        <v>90.829912157718297</v>
      </c>
      <c r="N51">
        <v>381</v>
      </c>
      <c r="O51">
        <v>432</v>
      </c>
      <c r="P51">
        <v>5.1231551957855999</v>
      </c>
    </row>
    <row r="52" spans="1:16" x14ac:dyDescent="0.25">
      <c r="A52" s="20" t="s">
        <v>12187</v>
      </c>
      <c r="B52">
        <v>1</v>
      </c>
      <c r="C52" t="s">
        <v>32</v>
      </c>
      <c r="D52" t="s">
        <v>88</v>
      </c>
      <c r="E52" t="s">
        <v>92</v>
      </c>
      <c r="F52" t="s">
        <v>38</v>
      </c>
      <c r="G52">
        <v>1</v>
      </c>
      <c r="H52">
        <v>3</v>
      </c>
      <c r="I52">
        <v>2014</v>
      </c>
      <c r="J52" t="s">
        <v>61</v>
      </c>
      <c r="K52" t="s">
        <v>44</v>
      </c>
      <c r="L52" t="s">
        <v>44</v>
      </c>
      <c r="M52" t="s">
        <v>44</v>
      </c>
      <c r="N52">
        <v>0</v>
      </c>
      <c r="O52">
        <v>1</v>
      </c>
      <c r="P52" t="s">
        <v>11517</v>
      </c>
    </row>
    <row r="53" spans="1:16" x14ac:dyDescent="0.25">
      <c r="A53" s="20" t="s">
        <v>12188</v>
      </c>
      <c r="B53">
        <v>1</v>
      </c>
      <c r="C53" t="s">
        <v>32</v>
      </c>
      <c r="D53" t="s">
        <v>88</v>
      </c>
      <c r="E53" t="s">
        <v>92</v>
      </c>
      <c r="F53" t="s">
        <v>38</v>
      </c>
      <c r="G53">
        <v>2</v>
      </c>
      <c r="H53">
        <v>3</v>
      </c>
      <c r="I53">
        <v>2014</v>
      </c>
      <c r="J53" t="s">
        <v>61</v>
      </c>
      <c r="K53" t="s">
        <v>44</v>
      </c>
      <c r="L53" t="s">
        <v>44</v>
      </c>
      <c r="M53" t="s">
        <v>44</v>
      </c>
      <c r="N53">
        <v>2</v>
      </c>
      <c r="O53">
        <v>15</v>
      </c>
      <c r="P53">
        <v>70.710678118654698</v>
      </c>
    </row>
    <row r="54" spans="1:16" x14ac:dyDescent="0.25">
      <c r="A54" s="20" t="s">
        <v>12189</v>
      </c>
      <c r="B54">
        <v>1</v>
      </c>
      <c r="C54" t="s">
        <v>32</v>
      </c>
      <c r="D54" t="s">
        <v>88</v>
      </c>
      <c r="E54" t="s">
        <v>92</v>
      </c>
      <c r="F54" t="s">
        <v>38</v>
      </c>
      <c r="G54">
        <v>3</v>
      </c>
      <c r="H54">
        <v>3</v>
      </c>
      <c r="I54">
        <v>2014</v>
      </c>
      <c r="J54" t="s">
        <v>61</v>
      </c>
      <c r="K54" t="s">
        <v>44</v>
      </c>
      <c r="L54" t="s">
        <v>44</v>
      </c>
      <c r="M54" t="s">
        <v>44</v>
      </c>
      <c r="N54">
        <v>2</v>
      </c>
      <c r="O54">
        <v>20</v>
      </c>
      <c r="P54">
        <v>70.710678118654698</v>
      </c>
    </row>
    <row r="55" spans="1:16" x14ac:dyDescent="0.25">
      <c r="A55" s="20" t="s">
        <v>12190</v>
      </c>
      <c r="B55">
        <v>1</v>
      </c>
      <c r="C55" t="s">
        <v>32</v>
      </c>
      <c r="D55" t="s">
        <v>88</v>
      </c>
      <c r="E55" t="s">
        <v>92</v>
      </c>
      <c r="F55" t="s">
        <v>38</v>
      </c>
      <c r="G55">
        <v>4</v>
      </c>
      <c r="H55">
        <v>3</v>
      </c>
      <c r="I55">
        <v>2014</v>
      </c>
      <c r="J55" t="s">
        <v>61</v>
      </c>
      <c r="K55" t="s">
        <v>44</v>
      </c>
      <c r="L55" t="s">
        <v>44</v>
      </c>
      <c r="M55" t="s">
        <v>44</v>
      </c>
      <c r="N55">
        <v>4</v>
      </c>
      <c r="O55">
        <v>57</v>
      </c>
      <c r="P55">
        <v>50</v>
      </c>
    </row>
    <row r="56" spans="1:16" x14ac:dyDescent="0.25">
      <c r="A56" s="20" t="s">
        <v>12191</v>
      </c>
      <c r="B56">
        <v>1</v>
      </c>
      <c r="C56" t="s">
        <v>32</v>
      </c>
      <c r="D56" t="s">
        <v>88</v>
      </c>
      <c r="E56" t="s">
        <v>92</v>
      </c>
      <c r="F56" t="s">
        <v>38</v>
      </c>
      <c r="G56">
        <v>5</v>
      </c>
      <c r="H56">
        <v>3</v>
      </c>
      <c r="I56">
        <v>2014</v>
      </c>
      <c r="J56" t="s">
        <v>61</v>
      </c>
      <c r="K56" t="s">
        <v>44</v>
      </c>
      <c r="L56" t="s">
        <v>44</v>
      </c>
      <c r="M56" t="s">
        <v>44</v>
      </c>
      <c r="N56">
        <v>1</v>
      </c>
      <c r="O56">
        <v>14</v>
      </c>
      <c r="P56">
        <v>100</v>
      </c>
    </row>
    <row r="57" spans="1:16" x14ac:dyDescent="0.25">
      <c r="A57" s="20" t="s">
        <v>12192</v>
      </c>
      <c r="B57">
        <v>1</v>
      </c>
      <c r="C57" t="s">
        <v>32</v>
      </c>
      <c r="D57" t="s">
        <v>88</v>
      </c>
      <c r="E57" t="s">
        <v>92</v>
      </c>
      <c r="F57" t="s">
        <v>38</v>
      </c>
      <c r="G57">
        <v>1</v>
      </c>
      <c r="H57">
        <v>3</v>
      </c>
      <c r="I57">
        <v>2014</v>
      </c>
      <c r="J57" t="s">
        <v>62</v>
      </c>
      <c r="K57" t="s">
        <v>44</v>
      </c>
      <c r="L57" t="s">
        <v>44</v>
      </c>
      <c r="M57" t="s">
        <v>44</v>
      </c>
      <c r="N57">
        <v>3</v>
      </c>
      <c r="O57">
        <v>3</v>
      </c>
      <c r="P57">
        <v>57.735026918962603</v>
      </c>
    </row>
    <row r="58" spans="1:16" x14ac:dyDescent="0.25">
      <c r="A58" s="20" t="s">
        <v>12193</v>
      </c>
      <c r="B58">
        <v>1</v>
      </c>
      <c r="C58" t="s">
        <v>32</v>
      </c>
      <c r="D58" t="s">
        <v>88</v>
      </c>
      <c r="E58" t="s">
        <v>92</v>
      </c>
      <c r="F58" t="s">
        <v>38</v>
      </c>
      <c r="G58">
        <v>2</v>
      </c>
      <c r="H58">
        <v>3</v>
      </c>
      <c r="I58">
        <v>2014</v>
      </c>
      <c r="J58" t="s">
        <v>62</v>
      </c>
      <c r="K58">
        <v>80.099999999999994</v>
      </c>
      <c r="L58">
        <v>60.805861944379203</v>
      </c>
      <c r="M58">
        <v>106.275314987317</v>
      </c>
      <c r="N58">
        <v>24</v>
      </c>
      <c r="O58">
        <v>29</v>
      </c>
      <c r="P58">
        <v>20.412414523193199</v>
      </c>
    </row>
    <row r="59" spans="1:16" x14ac:dyDescent="0.25">
      <c r="A59" s="20" t="s">
        <v>12194</v>
      </c>
      <c r="B59">
        <v>1</v>
      </c>
      <c r="C59" t="s">
        <v>32</v>
      </c>
      <c r="D59" t="s">
        <v>88</v>
      </c>
      <c r="E59" t="s">
        <v>92</v>
      </c>
      <c r="F59" t="s">
        <v>38</v>
      </c>
      <c r="G59">
        <v>3</v>
      </c>
      <c r="H59">
        <v>3</v>
      </c>
      <c r="I59">
        <v>2014</v>
      </c>
      <c r="J59" t="s">
        <v>62</v>
      </c>
      <c r="K59">
        <v>87.7</v>
      </c>
      <c r="L59">
        <v>73.686789014600805</v>
      </c>
      <c r="M59">
        <v>105.889495955136</v>
      </c>
      <c r="N59">
        <v>34</v>
      </c>
      <c r="O59">
        <v>37</v>
      </c>
      <c r="P59">
        <v>17.149858514250901</v>
      </c>
    </row>
    <row r="60" spans="1:16" x14ac:dyDescent="0.25">
      <c r="A60" s="20" t="s">
        <v>12195</v>
      </c>
      <c r="B60">
        <v>1</v>
      </c>
      <c r="C60" t="s">
        <v>32</v>
      </c>
      <c r="D60" t="s">
        <v>88</v>
      </c>
      <c r="E60" t="s">
        <v>92</v>
      </c>
      <c r="F60" t="s">
        <v>38</v>
      </c>
      <c r="G60">
        <v>4</v>
      </c>
      <c r="H60">
        <v>3</v>
      </c>
      <c r="I60">
        <v>2014</v>
      </c>
      <c r="J60" t="s">
        <v>62</v>
      </c>
      <c r="K60">
        <v>87.6</v>
      </c>
      <c r="L60">
        <v>81.786339335451999</v>
      </c>
      <c r="M60">
        <v>94.016580848525706</v>
      </c>
      <c r="N60">
        <v>220</v>
      </c>
      <c r="O60">
        <v>245</v>
      </c>
      <c r="P60">
        <v>6.7419986246324202</v>
      </c>
    </row>
    <row r="61" spans="1:16" x14ac:dyDescent="0.25">
      <c r="A61" s="20" t="s">
        <v>12196</v>
      </c>
      <c r="B61">
        <v>1</v>
      </c>
      <c r="C61" t="s">
        <v>32</v>
      </c>
      <c r="D61" t="s">
        <v>88</v>
      </c>
      <c r="E61" t="s">
        <v>92</v>
      </c>
      <c r="F61" t="s">
        <v>38</v>
      </c>
      <c r="G61">
        <v>5</v>
      </c>
      <c r="H61">
        <v>3</v>
      </c>
      <c r="I61">
        <v>2014</v>
      </c>
      <c r="J61" t="s">
        <v>62</v>
      </c>
      <c r="K61">
        <v>91.3</v>
      </c>
      <c r="L61">
        <v>88.2677106942281</v>
      </c>
      <c r="M61">
        <v>94.577868908936594</v>
      </c>
      <c r="N61">
        <v>439</v>
      </c>
      <c r="O61">
        <v>483</v>
      </c>
      <c r="P61">
        <v>4.7727395990334802</v>
      </c>
    </row>
    <row r="62" spans="1:16" x14ac:dyDescent="0.25">
      <c r="A62" s="20" t="s">
        <v>12197</v>
      </c>
      <c r="B62">
        <v>1</v>
      </c>
      <c r="C62" t="s">
        <v>32</v>
      </c>
      <c r="D62" t="s">
        <v>88</v>
      </c>
      <c r="E62" t="s">
        <v>92</v>
      </c>
      <c r="F62" t="s">
        <v>38</v>
      </c>
      <c r="G62">
        <v>1</v>
      </c>
      <c r="H62">
        <v>3</v>
      </c>
      <c r="I62">
        <v>2014</v>
      </c>
      <c r="J62" t="s">
        <v>43</v>
      </c>
      <c r="K62">
        <v>83.3</v>
      </c>
      <c r="L62">
        <v>70.363187057369402</v>
      </c>
      <c r="M62">
        <v>99.064174421276505</v>
      </c>
      <c r="N62">
        <v>54</v>
      </c>
      <c r="O62">
        <v>63</v>
      </c>
      <c r="P62">
        <v>13.6082763487954</v>
      </c>
    </row>
    <row r="63" spans="1:16" x14ac:dyDescent="0.25">
      <c r="A63" s="20" t="s">
        <v>12198</v>
      </c>
      <c r="B63">
        <v>1</v>
      </c>
      <c r="C63" t="s">
        <v>32</v>
      </c>
      <c r="D63" t="s">
        <v>88</v>
      </c>
      <c r="E63" t="s">
        <v>92</v>
      </c>
      <c r="F63" t="s">
        <v>38</v>
      </c>
      <c r="G63">
        <v>1</v>
      </c>
      <c r="H63">
        <v>3</v>
      </c>
      <c r="I63">
        <v>2014</v>
      </c>
      <c r="J63" t="s">
        <v>75</v>
      </c>
      <c r="K63">
        <v>85.71</v>
      </c>
      <c r="L63">
        <v>83.099189654264293</v>
      </c>
      <c r="M63">
        <v>88.453756122508096</v>
      </c>
      <c r="N63">
        <v>1032</v>
      </c>
      <c r="O63">
        <v>1158</v>
      </c>
      <c r="P63">
        <v>3.1128640318234502</v>
      </c>
    </row>
    <row r="64" spans="1:16" x14ac:dyDescent="0.25">
      <c r="A64" s="20" t="s">
        <v>12199</v>
      </c>
      <c r="B64">
        <v>1</v>
      </c>
      <c r="C64" t="s">
        <v>32</v>
      </c>
      <c r="D64" t="s">
        <v>88</v>
      </c>
      <c r="E64" t="s">
        <v>92</v>
      </c>
      <c r="F64" t="s">
        <v>38</v>
      </c>
      <c r="G64">
        <v>2</v>
      </c>
      <c r="H64">
        <v>3</v>
      </c>
      <c r="I64">
        <v>2014</v>
      </c>
      <c r="J64" t="s">
        <v>75</v>
      </c>
      <c r="K64">
        <v>84.44</v>
      </c>
      <c r="L64">
        <v>82.273393315072994</v>
      </c>
      <c r="M64">
        <v>86.676123108231195</v>
      </c>
      <c r="N64">
        <v>1853</v>
      </c>
      <c r="O64">
        <v>2097</v>
      </c>
      <c r="P64">
        <v>2.3230699676234101</v>
      </c>
    </row>
    <row r="65" spans="1:16" x14ac:dyDescent="0.25">
      <c r="A65" s="20" t="s">
        <v>12200</v>
      </c>
      <c r="B65">
        <v>1</v>
      </c>
      <c r="C65" t="s">
        <v>32</v>
      </c>
      <c r="D65" t="s">
        <v>88</v>
      </c>
      <c r="E65" t="s">
        <v>92</v>
      </c>
      <c r="F65" t="s">
        <v>38</v>
      </c>
      <c r="G65">
        <v>3</v>
      </c>
      <c r="H65">
        <v>3</v>
      </c>
      <c r="I65">
        <v>2014</v>
      </c>
      <c r="J65" t="s">
        <v>75</v>
      </c>
      <c r="K65">
        <v>84.89</v>
      </c>
      <c r="L65">
        <v>83.294173475988202</v>
      </c>
      <c r="M65">
        <v>86.524424990925596</v>
      </c>
      <c r="N65">
        <v>3215</v>
      </c>
      <c r="O65">
        <v>3649</v>
      </c>
      <c r="P65">
        <v>1.76363825845535</v>
      </c>
    </row>
    <row r="66" spans="1:16" x14ac:dyDescent="0.25">
      <c r="A66" s="20" t="s">
        <v>12201</v>
      </c>
      <c r="B66">
        <v>1</v>
      </c>
      <c r="C66" t="s">
        <v>32</v>
      </c>
      <c r="D66" t="s">
        <v>88</v>
      </c>
      <c r="E66" t="s">
        <v>92</v>
      </c>
      <c r="F66" t="s">
        <v>38</v>
      </c>
      <c r="G66">
        <v>4</v>
      </c>
      <c r="H66">
        <v>3</v>
      </c>
      <c r="I66">
        <v>2014</v>
      </c>
      <c r="J66" t="s">
        <v>75</v>
      </c>
      <c r="K66">
        <v>84.37</v>
      </c>
      <c r="L66">
        <v>83.233903209798498</v>
      </c>
      <c r="M66">
        <v>85.535735976263496</v>
      </c>
      <c r="N66">
        <v>6121</v>
      </c>
      <c r="O66">
        <v>7008</v>
      </c>
      <c r="P66">
        <v>1.2781705599783499</v>
      </c>
    </row>
    <row r="67" spans="1:16" x14ac:dyDescent="0.25">
      <c r="A67" s="20" t="s">
        <v>12202</v>
      </c>
      <c r="B67">
        <v>1</v>
      </c>
      <c r="C67" t="s">
        <v>32</v>
      </c>
      <c r="D67" t="s">
        <v>88</v>
      </c>
      <c r="E67" t="s">
        <v>92</v>
      </c>
      <c r="F67" t="s">
        <v>38</v>
      </c>
      <c r="G67">
        <v>5</v>
      </c>
      <c r="H67">
        <v>3</v>
      </c>
      <c r="I67">
        <v>2014</v>
      </c>
      <c r="J67" t="s">
        <v>75</v>
      </c>
      <c r="K67">
        <v>85.75</v>
      </c>
      <c r="L67">
        <v>85.070919765125097</v>
      </c>
      <c r="M67">
        <v>86.446737561251993</v>
      </c>
      <c r="N67">
        <v>15473</v>
      </c>
      <c r="O67">
        <v>17527</v>
      </c>
      <c r="P67">
        <v>0.80391982232139103</v>
      </c>
    </row>
    <row r="68" spans="1:16" x14ac:dyDescent="0.25">
      <c r="A68" s="20" t="s">
        <v>12203</v>
      </c>
      <c r="B68">
        <v>1</v>
      </c>
      <c r="C68" t="s">
        <v>32</v>
      </c>
      <c r="D68" t="s">
        <v>88</v>
      </c>
      <c r="E68" t="s">
        <v>92</v>
      </c>
      <c r="F68" t="s">
        <v>38</v>
      </c>
      <c r="G68">
        <v>2</v>
      </c>
      <c r="H68">
        <v>3</v>
      </c>
      <c r="I68">
        <v>2014</v>
      </c>
      <c r="J68" t="s">
        <v>43</v>
      </c>
      <c r="K68">
        <v>84.3</v>
      </c>
      <c r="L68">
        <v>75.360080513773099</v>
      </c>
      <c r="M68">
        <v>94.851766262372195</v>
      </c>
      <c r="N68">
        <v>81</v>
      </c>
      <c r="O68">
        <v>91</v>
      </c>
      <c r="P68">
        <v>11.1111111111111</v>
      </c>
    </row>
    <row r="69" spans="1:16" x14ac:dyDescent="0.25">
      <c r="A69" s="20" t="s">
        <v>12204</v>
      </c>
      <c r="B69">
        <v>1</v>
      </c>
      <c r="C69" t="s">
        <v>32</v>
      </c>
      <c r="D69" t="s">
        <v>88</v>
      </c>
      <c r="E69" t="s">
        <v>92</v>
      </c>
      <c r="F69" t="s">
        <v>38</v>
      </c>
      <c r="G69">
        <v>3</v>
      </c>
      <c r="H69">
        <v>3</v>
      </c>
      <c r="I69">
        <v>2014</v>
      </c>
      <c r="J69" t="s">
        <v>43</v>
      </c>
      <c r="K69">
        <v>85.6</v>
      </c>
      <c r="L69">
        <v>80.344383804874894</v>
      </c>
      <c r="M69">
        <v>91.280577123310294</v>
      </c>
      <c r="N69">
        <v>305</v>
      </c>
      <c r="O69">
        <v>341</v>
      </c>
      <c r="P69">
        <v>5.7259833431386804</v>
      </c>
    </row>
    <row r="70" spans="1:16" x14ac:dyDescent="0.25">
      <c r="A70" s="20" t="s">
        <v>12205</v>
      </c>
      <c r="B70">
        <v>1</v>
      </c>
      <c r="C70" t="s">
        <v>32</v>
      </c>
      <c r="D70" t="s">
        <v>88</v>
      </c>
      <c r="E70" t="s">
        <v>92</v>
      </c>
      <c r="F70" t="s">
        <v>38</v>
      </c>
      <c r="G70">
        <v>4</v>
      </c>
      <c r="H70">
        <v>3</v>
      </c>
      <c r="I70">
        <v>2014</v>
      </c>
      <c r="J70" t="s">
        <v>43</v>
      </c>
      <c r="K70">
        <v>81.099999999999994</v>
      </c>
      <c r="L70">
        <v>76.7456235439426</v>
      </c>
      <c r="M70">
        <v>85.8008959449201</v>
      </c>
      <c r="N70">
        <v>465</v>
      </c>
      <c r="O70">
        <v>553</v>
      </c>
      <c r="P70">
        <v>4.6373889576016802</v>
      </c>
    </row>
    <row r="71" spans="1:16" x14ac:dyDescent="0.25">
      <c r="A71" s="20" t="s">
        <v>12206</v>
      </c>
      <c r="B71">
        <v>1</v>
      </c>
      <c r="C71" t="s">
        <v>32</v>
      </c>
      <c r="D71" t="s">
        <v>88</v>
      </c>
      <c r="E71" t="s">
        <v>92</v>
      </c>
      <c r="F71" t="s">
        <v>38</v>
      </c>
      <c r="G71">
        <v>5</v>
      </c>
      <c r="H71">
        <v>3</v>
      </c>
      <c r="I71">
        <v>2014</v>
      </c>
      <c r="J71" t="s">
        <v>43</v>
      </c>
      <c r="K71">
        <v>84.1</v>
      </c>
      <c r="L71">
        <v>81.675607182304503</v>
      </c>
      <c r="M71">
        <v>86.666036709107203</v>
      </c>
      <c r="N71">
        <v>1298</v>
      </c>
      <c r="O71">
        <v>1514</v>
      </c>
      <c r="P71">
        <v>2.77563690826684</v>
      </c>
    </row>
    <row r="72" spans="1:16" x14ac:dyDescent="0.25">
      <c r="A72" s="20" t="s">
        <v>266</v>
      </c>
      <c r="B72">
        <v>1</v>
      </c>
      <c r="C72" t="s">
        <v>32</v>
      </c>
      <c r="D72" t="s">
        <v>88</v>
      </c>
      <c r="E72" t="s">
        <v>92</v>
      </c>
      <c r="F72" t="s">
        <v>38</v>
      </c>
      <c r="G72">
        <v>1</v>
      </c>
      <c r="H72">
        <v>3</v>
      </c>
      <c r="I72">
        <v>2014</v>
      </c>
      <c r="J72" t="s">
        <v>45</v>
      </c>
      <c r="K72">
        <v>85.2</v>
      </c>
      <c r="L72">
        <v>77.996755255987694</v>
      </c>
      <c r="M72">
        <v>93.373221438597795</v>
      </c>
      <c r="N72">
        <v>131</v>
      </c>
      <c r="O72">
        <v>148</v>
      </c>
      <c r="P72">
        <v>8.7370405666103803</v>
      </c>
    </row>
    <row r="73" spans="1:16" x14ac:dyDescent="0.25">
      <c r="A73" s="20" t="s">
        <v>277</v>
      </c>
      <c r="B73">
        <v>1</v>
      </c>
      <c r="C73" t="s">
        <v>32</v>
      </c>
      <c r="D73" t="s">
        <v>88</v>
      </c>
      <c r="E73" t="s">
        <v>92</v>
      </c>
      <c r="F73" t="s">
        <v>38</v>
      </c>
      <c r="G73">
        <v>2</v>
      </c>
      <c r="H73">
        <v>3</v>
      </c>
      <c r="I73">
        <v>2014</v>
      </c>
      <c r="J73" t="s">
        <v>45</v>
      </c>
      <c r="K73">
        <v>76.8</v>
      </c>
      <c r="L73">
        <v>69.146150960724796</v>
      </c>
      <c r="M73">
        <v>85.426510675197505</v>
      </c>
      <c r="N73">
        <v>170</v>
      </c>
      <c r="O73">
        <v>206</v>
      </c>
      <c r="P73">
        <v>7.6696498884736997</v>
      </c>
    </row>
    <row r="74" spans="1:16" x14ac:dyDescent="0.25">
      <c r="A74" s="20" t="s">
        <v>280</v>
      </c>
      <c r="B74">
        <v>1</v>
      </c>
      <c r="C74" t="s">
        <v>32</v>
      </c>
      <c r="D74" t="s">
        <v>88</v>
      </c>
      <c r="E74" t="s">
        <v>92</v>
      </c>
      <c r="F74" t="s">
        <v>38</v>
      </c>
      <c r="G74">
        <v>3</v>
      </c>
      <c r="H74">
        <v>3</v>
      </c>
      <c r="I74">
        <v>2014</v>
      </c>
      <c r="J74" t="s">
        <v>45</v>
      </c>
      <c r="K74">
        <v>77.099999999999994</v>
      </c>
      <c r="L74">
        <v>69.810496021005207</v>
      </c>
      <c r="M74">
        <v>85.2776840785437</v>
      </c>
      <c r="N74">
        <v>141</v>
      </c>
      <c r="O74">
        <v>174</v>
      </c>
      <c r="P74">
        <v>8.4215192106651902</v>
      </c>
    </row>
    <row r="75" spans="1:16" x14ac:dyDescent="0.25">
      <c r="A75" s="20" t="s">
        <v>281</v>
      </c>
      <c r="B75">
        <v>1</v>
      </c>
      <c r="C75" t="s">
        <v>32</v>
      </c>
      <c r="D75" t="s">
        <v>88</v>
      </c>
      <c r="E75" t="s">
        <v>92</v>
      </c>
      <c r="F75" t="s">
        <v>38</v>
      </c>
      <c r="G75">
        <v>4</v>
      </c>
      <c r="H75">
        <v>3</v>
      </c>
      <c r="I75">
        <v>2014</v>
      </c>
      <c r="J75" t="s">
        <v>45</v>
      </c>
      <c r="K75">
        <v>78.8</v>
      </c>
      <c r="L75">
        <v>74.333431450992506</v>
      </c>
      <c r="M75">
        <v>83.621211639160606</v>
      </c>
      <c r="N75">
        <v>373</v>
      </c>
      <c r="O75">
        <v>458</v>
      </c>
      <c r="P75">
        <v>5.17780373078498</v>
      </c>
    </row>
    <row r="76" spans="1:16" x14ac:dyDescent="0.25">
      <c r="A76" s="20" t="s">
        <v>282</v>
      </c>
      <c r="B76">
        <v>1</v>
      </c>
      <c r="C76" t="s">
        <v>32</v>
      </c>
      <c r="D76" t="s">
        <v>88</v>
      </c>
      <c r="E76" t="s">
        <v>92</v>
      </c>
      <c r="F76" t="s">
        <v>38</v>
      </c>
      <c r="G76">
        <v>5</v>
      </c>
      <c r="H76">
        <v>3</v>
      </c>
      <c r="I76">
        <v>2014</v>
      </c>
      <c r="J76" t="s">
        <v>45</v>
      </c>
      <c r="K76">
        <v>81.2</v>
      </c>
      <c r="L76">
        <v>74.806738089124593</v>
      </c>
      <c r="M76">
        <v>88.466752285684507</v>
      </c>
      <c r="N76">
        <v>171</v>
      </c>
      <c r="O76">
        <v>212</v>
      </c>
      <c r="P76">
        <v>7.6471911290187196</v>
      </c>
    </row>
    <row r="77" spans="1:16" x14ac:dyDescent="0.25">
      <c r="A77" s="20" t="s">
        <v>287</v>
      </c>
      <c r="B77">
        <v>1</v>
      </c>
      <c r="C77" t="s">
        <v>32</v>
      </c>
      <c r="D77" t="s">
        <v>88</v>
      </c>
      <c r="E77" t="s">
        <v>92</v>
      </c>
      <c r="F77" t="s">
        <v>38</v>
      </c>
      <c r="G77">
        <v>1</v>
      </c>
      <c r="H77">
        <v>3</v>
      </c>
      <c r="I77">
        <v>2014</v>
      </c>
      <c r="J77" t="s">
        <v>46</v>
      </c>
      <c r="K77">
        <v>86.4</v>
      </c>
      <c r="L77">
        <v>78.835740125629997</v>
      </c>
      <c r="M77">
        <v>94.986425861945406</v>
      </c>
      <c r="N77">
        <v>115</v>
      </c>
      <c r="O77">
        <v>128</v>
      </c>
      <c r="P77">
        <v>9.3250480824031392</v>
      </c>
    </row>
    <row r="78" spans="1:16" x14ac:dyDescent="0.25">
      <c r="A78" s="20" t="s">
        <v>298</v>
      </c>
      <c r="B78">
        <v>1</v>
      </c>
      <c r="C78" t="s">
        <v>32</v>
      </c>
      <c r="D78" t="s">
        <v>88</v>
      </c>
      <c r="E78" t="s">
        <v>92</v>
      </c>
      <c r="F78" t="s">
        <v>38</v>
      </c>
      <c r="G78">
        <v>2</v>
      </c>
      <c r="H78">
        <v>3</v>
      </c>
      <c r="I78">
        <v>2014</v>
      </c>
      <c r="J78" t="s">
        <v>46</v>
      </c>
      <c r="K78">
        <v>92</v>
      </c>
      <c r="L78">
        <v>86.050103443924698</v>
      </c>
      <c r="M78">
        <v>98.951577266675301</v>
      </c>
      <c r="N78">
        <v>112</v>
      </c>
      <c r="O78">
        <v>120</v>
      </c>
      <c r="P78">
        <v>9.4491118252306805</v>
      </c>
    </row>
    <row r="79" spans="1:16" x14ac:dyDescent="0.25">
      <c r="A79" s="20" t="s">
        <v>301</v>
      </c>
      <c r="B79">
        <v>1</v>
      </c>
      <c r="C79" t="s">
        <v>32</v>
      </c>
      <c r="D79" t="s">
        <v>88</v>
      </c>
      <c r="E79" t="s">
        <v>92</v>
      </c>
      <c r="F79" t="s">
        <v>38</v>
      </c>
      <c r="G79">
        <v>3</v>
      </c>
      <c r="H79">
        <v>3</v>
      </c>
      <c r="I79">
        <v>2014</v>
      </c>
      <c r="J79" t="s">
        <v>46</v>
      </c>
      <c r="K79">
        <v>84.6</v>
      </c>
      <c r="L79">
        <v>77.115093497212001</v>
      </c>
      <c r="M79">
        <v>93.054134522338998</v>
      </c>
      <c r="N79">
        <v>152</v>
      </c>
      <c r="O79">
        <v>171</v>
      </c>
      <c r="P79">
        <v>8.1110710565381297</v>
      </c>
    </row>
    <row r="80" spans="1:16" x14ac:dyDescent="0.25">
      <c r="A80" s="20" t="s">
        <v>302</v>
      </c>
      <c r="B80">
        <v>1</v>
      </c>
      <c r="C80" t="s">
        <v>32</v>
      </c>
      <c r="D80" t="s">
        <v>88</v>
      </c>
      <c r="E80" t="s">
        <v>92</v>
      </c>
      <c r="F80" t="s">
        <v>38</v>
      </c>
      <c r="G80">
        <v>4</v>
      </c>
      <c r="H80">
        <v>3</v>
      </c>
      <c r="I80">
        <v>2014</v>
      </c>
      <c r="J80" t="s">
        <v>46</v>
      </c>
      <c r="K80">
        <v>83.8</v>
      </c>
      <c r="L80">
        <v>78.415077032141397</v>
      </c>
      <c r="M80">
        <v>89.631380715201203</v>
      </c>
      <c r="N80">
        <v>242</v>
      </c>
      <c r="O80">
        <v>271</v>
      </c>
      <c r="P80">
        <v>6.4282434653322502</v>
      </c>
    </row>
    <row r="81" spans="1:16" x14ac:dyDescent="0.25">
      <c r="A81" s="20" t="s">
        <v>303</v>
      </c>
      <c r="B81">
        <v>1</v>
      </c>
      <c r="C81" t="s">
        <v>32</v>
      </c>
      <c r="D81" t="s">
        <v>88</v>
      </c>
      <c r="E81" t="s">
        <v>92</v>
      </c>
      <c r="F81" t="s">
        <v>38</v>
      </c>
      <c r="G81">
        <v>5</v>
      </c>
      <c r="H81">
        <v>3</v>
      </c>
      <c r="I81">
        <v>2014</v>
      </c>
      <c r="J81" t="s">
        <v>46</v>
      </c>
      <c r="K81">
        <v>88.6</v>
      </c>
      <c r="L81">
        <v>84.490665455152197</v>
      </c>
      <c r="M81">
        <v>93.004004670357702</v>
      </c>
      <c r="N81">
        <v>310</v>
      </c>
      <c r="O81">
        <v>343</v>
      </c>
      <c r="P81">
        <v>5.6796183424706497</v>
      </c>
    </row>
    <row r="82" spans="1:16" x14ac:dyDescent="0.25">
      <c r="A82" s="20" t="s">
        <v>308</v>
      </c>
      <c r="B82">
        <v>1</v>
      </c>
      <c r="C82" t="s">
        <v>32</v>
      </c>
      <c r="D82" t="s">
        <v>88</v>
      </c>
      <c r="E82" t="s">
        <v>92</v>
      </c>
      <c r="F82" t="s">
        <v>38</v>
      </c>
      <c r="G82">
        <v>1</v>
      </c>
      <c r="H82">
        <v>3</v>
      </c>
      <c r="I82">
        <v>2014</v>
      </c>
      <c r="J82" t="s">
        <v>47</v>
      </c>
      <c r="K82">
        <v>77.8</v>
      </c>
      <c r="L82">
        <v>65.857761157063393</v>
      </c>
      <c r="M82">
        <v>92.015481635869904</v>
      </c>
      <c r="N82">
        <v>79</v>
      </c>
      <c r="O82">
        <v>90</v>
      </c>
      <c r="P82">
        <v>11.250879009260199</v>
      </c>
    </row>
    <row r="83" spans="1:16" x14ac:dyDescent="0.25">
      <c r="A83" s="20" t="s">
        <v>319</v>
      </c>
      <c r="B83">
        <v>1</v>
      </c>
      <c r="C83" t="s">
        <v>32</v>
      </c>
      <c r="D83" t="s">
        <v>88</v>
      </c>
      <c r="E83" t="s">
        <v>92</v>
      </c>
      <c r="F83" t="s">
        <v>38</v>
      </c>
      <c r="G83">
        <v>2</v>
      </c>
      <c r="H83">
        <v>3</v>
      </c>
      <c r="I83">
        <v>2014</v>
      </c>
      <c r="J83" t="s">
        <v>47</v>
      </c>
      <c r="K83">
        <v>92.5</v>
      </c>
      <c r="L83">
        <v>88.019531722756795</v>
      </c>
      <c r="M83">
        <v>97.487064200444195</v>
      </c>
      <c r="N83">
        <v>213</v>
      </c>
      <c r="O83">
        <v>225</v>
      </c>
      <c r="P83">
        <v>6.8518870982753199</v>
      </c>
    </row>
    <row r="84" spans="1:16" x14ac:dyDescent="0.25">
      <c r="A84" s="20" t="s">
        <v>322</v>
      </c>
      <c r="B84">
        <v>1</v>
      </c>
      <c r="C84" t="s">
        <v>32</v>
      </c>
      <c r="D84" t="s">
        <v>88</v>
      </c>
      <c r="E84" t="s">
        <v>92</v>
      </c>
      <c r="F84" t="s">
        <v>38</v>
      </c>
      <c r="G84">
        <v>3</v>
      </c>
      <c r="H84">
        <v>3</v>
      </c>
      <c r="I84">
        <v>2014</v>
      </c>
      <c r="J84" t="s">
        <v>47</v>
      </c>
      <c r="K84">
        <v>86.6</v>
      </c>
      <c r="L84">
        <v>81.106266754244999</v>
      </c>
      <c r="M84">
        <v>92.664667816398804</v>
      </c>
      <c r="N84">
        <v>205</v>
      </c>
      <c r="O84">
        <v>230</v>
      </c>
      <c r="P84">
        <v>6.98430295769578</v>
      </c>
    </row>
    <row r="85" spans="1:16" x14ac:dyDescent="0.25">
      <c r="A85" s="20" t="s">
        <v>323</v>
      </c>
      <c r="B85">
        <v>1</v>
      </c>
      <c r="C85" t="s">
        <v>32</v>
      </c>
      <c r="D85" t="s">
        <v>88</v>
      </c>
      <c r="E85" t="s">
        <v>92</v>
      </c>
      <c r="F85" t="s">
        <v>38</v>
      </c>
      <c r="G85">
        <v>4</v>
      </c>
      <c r="H85">
        <v>3</v>
      </c>
      <c r="I85">
        <v>2014</v>
      </c>
      <c r="J85" t="s">
        <v>47</v>
      </c>
      <c r="K85">
        <v>88.5</v>
      </c>
      <c r="L85">
        <v>85.2712246201326</v>
      </c>
      <c r="M85">
        <v>91.9428018860783</v>
      </c>
      <c r="N85">
        <v>503</v>
      </c>
      <c r="O85">
        <v>558</v>
      </c>
      <c r="P85">
        <v>4.4587796206770998</v>
      </c>
    </row>
    <row r="86" spans="1:16" x14ac:dyDescent="0.25">
      <c r="A86" s="20" t="s">
        <v>324</v>
      </c>
      <c r="B86">
        <v>1</v>
      </c>
      <c r="C86" t="s">
        <v>32</v>
      </c>
      <c r="D86" t="s">
        <v>88</v>
      </c>
      <c r="E86" t="s">
        <v>92</v>
      </c>
      <c r="F86" t="s">
        <v>38</v>
      </c>
      <c r="G86">
        <v>5</v>
      </c>
      <c r="H86">
        <v>3</v>
      </c>
      <c r="I86">
        <v>2014</v>
      </c>
      <c r="J86" t="s">
        <v>47</v>
      </c>
      <c r="K86">
        <v>88.6</v>
      </c>
      <c r="L86">
        <v>87.276663267098996</v>
      </c>
      <c r="M86">
        <v>89.959036631944102</v>
      </c>
      <c r="N86">
        <v>3020</v>
      </c>
      <c r="O86">
        <v>3337</v>
      </c>
      <c r="P86">
        <v>1.8196863131170999</v>
      </c>
    </row>
    <row r="87" spans="1:16" x14ac:dyDescent="0.25">
      <c r="A87" s="20" t="s">
        <v>329</v>
      </c>
      <c r="B87">
        <v>1</v>
      </c>
      <c r="C87" t="s">
        <v>32</v>
      </c>
      <c r="D87" t="s">
        <v>88</v>
      </c>
      <c r="E87" t="s">
        <v>92</v>
      </c>
      <c r="F87" t="s">
        <v>38</v>
      </c>
      <c r="G87">
        <v>1</v>
      </c>
      <c r="H87">
        <v>3</v>
      </c>
      <c r="I87">
        <v>2014</v>
      </c>
      <c r="J87" t="s">
        <v>48</v>
      </c>
      <c r="K87">
        <v>86.9</v>
      </c>
      <c r="L87">
        <v>68.007120743221293</v>
      </c>
      <c r="M87">
        <v>111.064314792179</v>
      </c>
      <c r="N87">
        <v>36</v>
      </c>
      <c r="O87">
        <v>38</v>
      </c>
      <c r="P87">
        <v>16.6666666666667</v>
      </c>
    </row>
    <row r="88" spans="1:16" x14ac:dyDescent="0.25">
      <c r="A88" s="20" t="s">
        <v>340</v>
      </c>
      <c r="B88">
        <v>1</v>
      </c>
      <c r="C88" t="s">
        <v>32</v>
      </c>
      <c r="D88" t="s">
        <v>88</v>
      </c>
      <c r="E88" t="s">
        <v>92</v>
      </c>
      <c r="F88" t="s">
        <v>38</v>
      </c>
      <c r="G88">
        <v>2</v>
      </c>
      <c r="H88">
        <v>3</v>
      </c>
      <c r="I88">
        <v>2014</v>
      </c>
      <c r="J88" t="s">
        <v>48</v>
      </c>
      <c r="K88">
        <v>95</v>
      </c>
      <c r="L88">
        <v>89.153931873467101</v>
      </c>
      <c r="M88">
        <v>101.570177206265</v>
      </c>
      <c r="N88">
        <v>130</v>
      </c>
      <c r="O88">
        <v>135</v>
      </c>
      <c r="P88">
        <v>8.7705801930702894</v>
      </c>
    </row>
    <row r="89" spans="1:16" x14ac:dyDescent="0.25">
      <c r="A89" s="20" t="s">
        <v>343</v>
      </c>
      <c r="B89">
        <v>1</v>
      </c>
      <c r="C89" t="s">
        <v>32</v>
      </c>
      <c r="D89" t="s">
        <v>88</v>
      </c>
      <c r="E89" t="s">
        <v>92</v>
      </c>
      <c r="F89" t="s">
        <v>38</v>
      </c>
      <c r="G89">
        <v>3</v>
      </c>
      <c r="H89">
        <v>3</v>
      </c>
      <c r="I89">
        <v>2014</v>
      </c>
      <c r="J89" t="s">
        <v>48</v>
      </c>
      <c r="K89">
        <v>98</v>
      </c>
      <c r="L89">
        <v>96.173373882002906</v>
      </c>
      <c r="M89">
        <v>100.10751258734</v>
      </c>
      <c r="N89">
        <v>127</v>
      </c>
      <c r="O89">
        <v>132</v>
      </c>
      <c r="P89">
        <v>8.8735650941611404</v>
      </c>
    </row>
    <row r="90" spans="1:16" x14ac:dyDescent="0.25">
      <c r="A90" s="20" t="s">
        <v>344</v>
      </c>
      <c r="B90">
        <v>1</v>
      </c>
      <c r="C90" t="s">
        <v>32</v>
      </c>
      <c r="D90" t="s">
        <v>88</v>
      </c>
      <c r="E90" t="s">
        <v>92</v>
      </c>
      <c r="F90" t="s">
        <v>38</v>
      </c>
      <c r="G90">
        <v>4</v>
      </c>
      <c r="H90">
        <v>3</v>
      </c>
      <c r="I90">
        <v>2014</v>
      </c>
      <c r="J90" t="s">
        <v>48</v>
      </c>
      <c r="K90">
        <v>83.4</v>
      </c>
      <c r="L90">
        <v>78.265577570815097</v>
      </c>
      <c r="M90">
        <v>88.966562364565405</v>
      </c>
      <c r="N90">
        <v>351</v>
      </c>
      <c r="O90">
        <v>411</v>
      </c>
      <c r="P90">
        <v>5.3376051268362401</v>
      </c>
    </row>
    <row r="91" spans="1:16" x14ac:dyDescent="0.25">
      <c r="A91" s="20" t="s">
        <v>345</v>
      </c>
      <c r="B91">
        <v>1</v>
      </c>
      <c r="C91" t="s">
        <v>32</v>
      </c>
      <c r="D91" t="s">
        <v>88</v>
      </c>
      <c r="E91" t="s">
        <v>92</v>
      </c>
      <c r="F91" t="s">
        <v>38</v>
      </c>
      <c r="G91">
        <v>5</v>
      </c>
      <c r="H91">
        <v>3</v>
      </c>
      <c r="I91">
        <v>2014</v>
      </c>
      <c r="J91" t="s">
        <v>48</v>
      </c>
      <c r="K91">
        <v>82.2</v>
      </c>
      <c r="L91">
        <v>79.443654719612198</v>
      </c>
      <c r="M91">
        <v>85.034343176782599</v>
      </c>
      <c r="N91">
        <v>1046</v>
      </c>
      <c r="O91">
        <v>1259</v>
      </c>
      <c r="P91">
        <v>3.09196207051553</v>
      </c>
    </row>
    <row r="92" spans="1:16" x14ac:dyDescent="0.25">
      <c r="A92" s="20" t="s">
        <v>12207</v>
      </c>
      <c r="B92">
        <v>1</v>
      </c>
      <c r="C92" t="s">
        <v>32</v>
      </c>
      <c r="D92" t="s">
        <v>88</v>
      </c>
      <c r="E92" t="s">
        <v>92</v>
      </c>
      <c r="F92" t="s">
        <v>38</v>
      </c>
      <c r="G92">
        <v>1</v>
      </c>
      <c r="H92">
        <v>3</v>
      </c>
      <c r="I92">
        <v>2014</v>
      </c>
      <c r="J92" t="s">
        <v>49</v>
      </c>
      <c r="K92">
        <v>86.5</v>
      </c>
      <c r="L92">
        <v>77.833254065953497</v>
      </c>
      <c r="M92">
        <v>96.983133603375094</v>
      </c>
      <c r="N92">
        <v>56</v>
      </c>
      <c r="O92">
        <v>64</v>
      </c>
      <c r="P92">
        <v>13.363062095621199</v>
      </c>
    </row>
    <row r="93" spans="1:16" x14ac:dyDescent="0.25">
      <c r="A93" s="20" t="s">
        <v>12208</v>
      </c>
      <c r="B93">
        <v>1</v>
      </c>
      <c r="C93" t="s">
        <v>32</v>
      </c>
      <c r="D93" t="s">
        <v>88</v>
      </c>
      <c r="E93" t="s">
        <v>92</v>
      </c>
      <c r="F93" t="s">
        <v>38</v>
      </c>
      <c r="G93">
        <v>2</v>
      </c>
      <c r="H93">
        <v>3</v>
      </c>
      <c r="I93">
        <v>2014</v>
      </c>
      <c r="J93" t="s">
        <v>49</v>
      </c>
      <c r="K93">
        <v>91.7</v>
      </c>
      <c r="L93">
        <v>82.648669953664907</v>
      </c>
      <c r="M93">
        <v>102.33515776316</v>
      </c>
      <c r="N93">
        <v>76</v>
      </c>
      <c r="O93">
        <v>82</v>
      </c>
      <c r="P93">
        <v>11.470786693528099</v>
      </c>
    </row>
    <row r="94" spans="1:16" x14ac:dyDescent="0.25">
      <c r="A94" s="20" t="s">
        <v>12209</v>
      </c>
      <c r="B94">
        <v>1</v>
      </c>
      <c r="C94" t="s">
        <v>32</v>
      </c>
      <c r="D94" t="s">
        <v>88</v>
      </c>
      <c r="E94" t="s">
        <v>92</v>
      </c>
      <c r="F94" t="s">
        <v>38</v>
      </c>
      <c r="G94">
        <v>3</v>
      </c>
      <c r="H94">
        <v>3</v>
      </c>
      <c r="I94">
        <v>2014</v>
      </c>
      <c r="J94" t="s">
        <v>49</v>
      </c>
      <c r="K94">
        <v>84.1</v>
      </c>
      <c r="L94">
        <v>76.421658037994106</v>
      </c>
      <c r="M94">
        <v>92.909820889386793</v>
      </c>
      <c r="N94">
        <v>121</v>
      </c>
      <c r="O94">
        <v>141</v>
      </c>
      <c r="P94">
        <v>9.0909090909090899</v>
      </c>
    </row>
    <row r="95" spans="1:16" x14ac:dyDescent="0.25">
      <c r="A95" s="20" t="s">
        <v>12210</v>
      </c>
      <c r="B95">
        <v>1</v>
      </c>
      <c r="C95" t="s">
        <v>32</v>
      </c>
      <c r="D95" t="s">
        <v>88</v>
      </c>
      <c r="E95" t="s">
        <v>92</v>
      </c>
      <c r="F95" t="s">
        <v>38</v>
      </c>
      <c r="G95">
        <v>4</v>
      </c>
      <c r="H95">
        <v>3</v>
      </c>
      <c r="I95">
        <v>2014</v>
      </c>
      <c r="J95" t="s">
        <v>49</v>
      </c>
      <c r="K95">
        <v>86.9</v>
      </c>
      <c r="L95">
        <v>82.831800744745195</v>
      </c>
      <c r="M95">
        <v>91.215918063202693</v>
      </c>
      <c r="N95">
        <v>372</v>
      </c>
      <c r="O95">
        <v>420</v>
      </c>
      <c r="P95">
        <v>5.1847584736521304</v>
      </c>
    </row>
    <row r="96" spans="1:16" x14ac:dyDescent="0.25">
      <c r="A96" s="20" t="s">
        <v>12211</v>
      </c>
      <c r="B96">
        <v>1</v>
      </c>
      <c r="C96" t="s">
        <v>32</v>
      </c>
      <c r="D96" t="s">
        <v>88</v>
      </c>
      <c r="E96" t="s">
        <v>92</v>
      </c>
      <c r="F96" t="s">
        <v>38</v>
      </c>
      <c r="G96">
        <v>5</v>
      </c>
      <c r="H96">
        <v>3</v>
      </c>
      <c r="I96">
        <v>2014</v>
      </c>
      <c r="J96" t="s">
        <v>49</v>
      </c>
      <c r="K96">
        <v>82.7</v>
      </c>
      <c r="L96">
        <v>77.2652014710267</v>
      </c>
      <c r="M96">
        <v>88.606898161759105</v>
      </c>
      <c r="N96">
        <v>273</v>
      </c>
      <c r="O96">
        <v>313</v>
      </c>
      <c r="P96">
        <v>6.0522753266880196</v>
      </c>
    </row>
    <row r="97" spans="1:16" x14ac:dyDescent="0.25">
      <c r="A97" s="20" t="s">
        <v>12212</v>
      </c>
      <c r="B97">
        <v>1</v>
      </c>
      <c r="C97" t="s">
        <v>32</v>
      </c>
      <c r="D97" t="s">
        <v>88</v>
      </c>
      <c r="E97" t="s">
        <v>92</v>
      </c>
      <c r="F97" t="s">
        <v>38</v>
      </c>
      <c r="G97">
        <v>1</v>
      </c>
      <c r="H97">
        <v>3</v>
      </c>
      <c r="I97">
        <v>2014</v>
      </c>
      <c r="J97" t="s">
        <v>50</v>
      </c>
      <c r="K97">
        <v>94.5</v>
      </c>
      <c r="L97">
        <v>88.391216426289006</v>
      </c>
      <c r="M97">
        <v>102.850163719782</v>
      </c>
      <c r="N97">
        <v>23</v>
      </c>
      <c r="O97">
        <v>25</v>
      </c>
      <c r="P97">
        <v>20.851441405707501</v>
      </c>
    </row>
    <row r="98" spans="1:16" x14ac:dyDescent="0.25">
      <c r="A98" s="20" t="s">
        <v>12213</v>
      </c>
      <c r="B98">
        <v>1</v>
      </c>
      <c r="C98" t="s">
        <v>32</v>
      </c>
      <c r="D98" t="s">
        <v>88</v>
      </c>
      <c r="E98" t="s">
        <v>92</v>
      </c>
      <c r="F98" t="s">
        <v>38</v>
      </c>
      <c r="G98">
        <v>2</v>
      </c>
      <c r="H98">
        <v>3</v>
      </c>
      <c r="I98">
        <v>2014</v>
      </c>
      <c r="J98" t="s">
        <v>50</v>
      </c>
      <c r="K98">
        <v>88.9</v>
      </c>
      <c r="L98">
        <v>81.420631075967293</v>
      </c>
      <c r="M98">
        <v>97.573974649868703</v>
      </c>
      <c r="N98">
        <v>87</v>
      </c>
      <c r="O98">
        <v>98</v>
      </c>
      <c r="P98">
        <v>10.7211253483779</v>
      </c>
    </row>
    <row r="99" spans="1:16" x14ac:dyDescent="0.25">
      <c r="A99" s="20" t="s">
        <v>12214</v>
      </c>
      <c r="B99">
        <v>1</v>
      </c>
      <c r="C99" t="s">
        <v>32</v>
      </c>
      <c r="D99" t="s">
        <v>88</v>
      </c>
      <c r="E99" t="s">
        <v>92</v>
      </c>
      <c r="F99" t="s">
        <v>38</v>
      </c>
      <c r="G99">
        <v>3</v>
      </c>
      <c r="H99">
        <v>3</v>
      </c>
      <c r="I99">
        <v>2014</v>
      </c>
      <c r="J99" t="s">
        <v>50</v>
      </c>
      <c r="K99">
        <v>84.7</v>
      </c>
      <c r="L99">
        <v>74.857157424005706</v>
      </c>
      <c r="M99">
        <v>96.140053081642705</v>
      </c>
      <c r="N99">
        <v>93</v>
      </c>
      <c r="O99">
        <v>102</v>
      </c>
      <c r="P99">
        <v>10.3695169473043</v>
      </c>
    </row>
    <row r="100" spans="1:16" x14ac:dyDescent="0.25">
      <c r="A100" s="20" t="s">
        <v>12215</v>
      </c>
      <c r="B100">
        <v>1</v>
      </c>
      <c r="C100" t="s">
        <v>32</v>
      </c>
      <c r="D100" t="s">
        <v>88</v>
      </c>
      <c r="E100" t="s">
        <v>92</v>
      </c>
      <c r="F100" t="s">
        <v>38</v>
      </c>
      <c r="G100">
        <v>4</v>
      </c>
      <c r="H100">
        <v>3</v>
      </c>
      <c r="I100">
        <v>2014</v>
      </c>
      <c r="J100" t="s">
        <v>50</v>
      </c>
      <c r="K100">
        <v>87.5</v>
      </c>
      <c r="L100">
        <v>82.7863100630899</v>
      </c>
      <c r="M100">
        <v>92.728905675348599</v>
      </c>
      <c r="N100">
        <v>314</v>
      </c>
      <c r="O100">
        <v>349</v>
      </c>
      <c r="P100">
        <v>5.6433264798309999</v>
      </c>
    </row>
    <row r="101" spans="1:16" x14ac:dyDescent="0.25">
      <c r="A101" s="20" t="s">
        <v>12216</v>
      </c>
      <c r="B101">
        <v>1</v>
      </c>
      <c r="C101" t="s">
        <v>32</v>
      </c>
      <c r="D101" t="s">
        <v>88</v>
      </c>
      <c r="E101" t="s">
        <v>92</v>
      </c>
      <c r="F101" t="s">
        <v>38</v>
      </c>
      <c r="G101">
        <v>5</v>
      </c>
      <c r="H101">
        <v>3</v>
      </c>
      <c r="I101">
        <v>2014</v>
      </c>
      <c r="J101" t="s">
        <v>50</v>
      </c>
      <c r="K101">
        <v>86</v>
      </c>
      <c r="L101">
        <v>83.196718393983204</v>
      </c>
      <c r="M101" s="54">
        <v>88.892028072604404</v>
      </c>
      <c r="N101">
        <v>1036</v>
      </c>
      <c r="O101">
        <v>1151</v>
      </c>
      <c r="P101">
        <v>3.1068488300060002</v>
      </c>
    </row>
    <row r="102" spans="1:16" x14ac:dyDescent="0.25">
      <c r="A102" s="20" t="s">
        <v>12217</v>
      </c>
      <c r="B102">
        <v>1</v>
      </c>
      <c r="C102" t="s">
        <v>32</v>
      </c>
      <c r="D102" t="s">
        <v>88</v>
      </c>
      <c r="E102" t="s">
        <v>92</v>
      </c>
      <c r="F102" t="s">
        <v>38</v>
      </c>
      <c r="G102">
        <v>1</v>
      </c>
      <c r="H102">
        <v>3</v>
      </c>
      <c r="I102">
        <v>2014</v>
      </c>
      <c r="J102" t="s">
        <v>51</v>
      </c>
      <c r="K102" t="s">
        <v>44</v>
      </c>
      <c r="L102" t="s">
        <v>44</v>
      </c>
      <c r="M102" s="54" t="s">
        <v>44</v>
      </c>
      <c r="N102">
        <v>14</v>
      </c>
      <c r="O102">
        <v>16</v>
      </c>
      <c r="P102">
        <v>26.726124191242398</v>
      </c>
    </row>
    <row r="103" spans="1:16" x14ac:dyDescent="0.25">
      <c r="A103" s="20" t="s">
        <v>12218</v>
      </c>
      <c r="B103">
        <v>1</v>
      </c>
      <c r="C103" t="s">
        <v>32</v>
      </c>
      <c r="D103" t="s">
        <v>88</v>
      </c>
      <c r="E103" t="s">
        <v>92</v>
      </c>
      <c r="F103" t="s">
        <v>38</v>
      </c>
      <c r="G103">
        <v>2</v>
      </c>
      <c r="H103">
        <v>3</v>
      </c>
      <c r="I103">
        <v>2014</v>
      </c>
      <c r="J103" t="s">
        <v>51</v>
      </c>
      <c r="K103">
        <v>85</v>
      </c>
      <c r="L103">
        <v>74.185005217973796</v>
      </c>
      <c r="M103" s="54">
        <v>97.888720003656104</v>
      </c>
      <c r="N103">
        <v>79</v>
      </c>
      <c r="O103">
        <v>87</v>
      </c>
      <c r="P103">
        <v>11.250879009260199</v>
      </c>
    </row>
    <row r="104" spans="1:16" x14ac:dyDescent="0.25">
      <c r="A104" s="20" t="s">
        <v>12219</v>
      </c>
      <c r="B104">
        <v>1</v>
      </c>
      <c r="C104" t="s">
        <v>32</v>
      </c>
      <c r="D104" t="s">
        <v>88</v>
      </c>
      <c r="E104" t="s">
        <v>92</v>
      </c>
      <c r="F104" t="s">
        <v>38</v>
      </c>
      <c r="G104">
        <v>3</v>
      </c>
      <c r="H104">
        <v>3</v>
      </c>
      <c r="I104">
        <v>2014</v>
      </c>
      <c r="J104" t="s">
        <v>51</v>
      </c>
      <c r="K104">
        <v>90.3</v>
      </c>
      <c r="L104">
        <v>84.667419483961993</v>
      </c>
      <c r="M104" s="54">
        <v>96.716227868769394</v>
      </c>
      <c r="N104">
        <v>120</v>
      </c>
      <c r="O104">
        <v>132</v>
      </c>
      <c r="P104">
        <v>9.1287092917527701</v>
      </c>
    </row>
    <row r="105" spans="1:16" x14ac:dyDescent="0.25">
      <c r="A105" s="20" t="s">
        <v>12220</v>
      </c>
      <c r="B105">
        <v>1</v>
      </c>
      <c r="C105" t="s">
        <v>32</v>
      </c>
      <c r="D105" t="s">
        <v>88</v>
      </c>
      <c r="E105" t="s">
        <v>92</v>
      </c>
      <c r="F105" t="s">
        <v>38</v>
      </c>
      <c r="G105">
        <v>4</v>
      </c>
      <c r="H105">
        <v>3</v>
      </c>
      <c r="I105">
        <v>2014</v>
      </c>
      <c r="J105" t="s">
        <v>51</v>
      </c>
      <c r="K105">
        <v>87.9</v>
      </c>
      <c r="L105">
        <v>81.811046700028399</v>
      </c>
      <c r="M105" s="54">
        <v>94.715899410073803</v>
      </c>
      <c r="N105">
        <v>188</v>
      </c>
      <c r="O105">
        <v>206</v>
      </c>
      <c r="P105">
        <v>7.2932495748947304</v>
      </c>
    </row>
    <row r="106" spans="1:16" x14ac:dyDescent="0.25">
      <c r="A106" s="20" t="s">
        <v>12221</v>
      </c>
      <c r="B106">
        <v>1</v>
      </c>
      <c r="C106" t="s">
        <v>32</v>
      </c>
      <c r="D106" t="s">
        <v>88</v>
      </c>
      <c r="E106" t="s">
        <v>92</v>
      </c>
      <c r="F106" t="s">
        <v>38</v>
      </c>
      <c r="G106">
        <v>5</v>
      </c>
      <c r="H106">
        <v>3</v>
      </c>
      <c r="I106">
        <v>2014</v>
      </c>
      <c r="J106" t="s">
        <v>51</v>
      </c>
      <c r="K106">
        <v>84.2</v>
      </c>
      <c r="L106">
        <v>80.304800927637999</v>
      </c>
      <c r="M106">
        <v>88.439500235044306</v>
      </c>
      <c r="N106">
        <v>578</v>
      </c>
      <c r="O106">
        <v>652</v>
      </c>
      <c r="P106">
        <v>4.1594516540385102</v>
      </c>
    </row>
    <row r="107" spans="1:16" x14ac:dyDescent="0.25">
      <c r="A107" s="20" t="s">
        <v>12222</v>
      </c>
      <c r="B107">
        <v>1</v>
      </c>
      <c r="C107" t="s">
        <v>32</v>
      </c>
      <c r="D107" t="s">
        <v>88</v>
      </c>
      <c r="E107" t="s">
        <v>93</v>
      </c>
      <c r="F107" t="s">
        <v>42</v>
      </c>
      <c r="G107">
        <v>1</v>
      </c>
      <c r="H107">
        <v>4</v>
      </c>
      <c r="I107">
        <v>2014</v>
      </c>
      <c r="J107" t="s">
        <v>52</v>
      </c>
      <c r="K107" t="s">
        <v>44</v>
      </c>
      <c r="L107" t="s">
        <v>44</v>
      </c>
      <c r="M107" t="s">
        <v>44</v>
      </c>
      <c r="N107">
        <v>4</v>
      </c>
      <c r="O107">
        <v>4</v>
      </c>
      <c r="P107">
        <v>50</v>
      </c>
    </row>
    <row r="108" spans="1:16" x14ac:dyDescent="0.25">
      <c r="A108" s="20" t="s">
        <v>12223</v>
      </c>
      <c r="B108">
        <v>1</v>
      </c>
      <c r="C108" t="s">
        <v>32</v>
      </c>
      <c r="D108" t="s">
        <v>88</v>
      </c>
      <c r="E108" t="s">
        <v>93</v>
      </c>
      <c r="F108" t="s">
        <v>42</v>
      </c>
      <c r="G108">
        <v>2</v>
      </c>
      <c r="H108">
        <v>4</v>
      </c>
      <c r="I108">
        <v>2014</v>
      </c>
      <c r="J108" t="s">
        <v>52</v>
      </c>
      <c r="K108" t="s">
        <v>44</v>
      </c>
      <c r="L108" t="s">
        <v>44</v>
      </c>
      <c r="M108" t="s">
        <v>44</v>
      </c>
      <c r="N108">
        <v>17</v>
      </c>
      <c r="O108">
        <v>18</v>
      </c>
      <c r="P108">
        <v>24.253562503633301</v>
      </c>
    </row>
    <row r="109" spans="1:16" x14ac:dyDescent="0.25">
      <c r="A109" s="20" t="s">
        <v>12224</v>
      </c>
      <c r="B109">
        <v>1</v>
      </c>
      <c r="C109" t="s">
        <v>32</v>
      </c>
      <c r="D109" t="s">
        <v>88</v>
      </c>
      <c r="E109" t="s">
        <v>93</v>
      </c>
      <c r="F109" t="s">
        <v>42</v>
      </c>
      <c r="G109">
        <v>3</v>
      </c>
      <c r="H109">
        <v>4</v>
      </c>
      <c r="I109">
        <v>2014</v>
      </c>
      <c r="J109" t="s">
        <v>52</v>
      </c>
      <c r="K109" t="s">
        <v>44</v>
      </c>
      <c r="L109" t="s">
        <v>44</v>
      </c>
      <c r="M109" t="s">
        <v>44</v>
      </c>
      <c r="N109">
        <v>8</v>
      </c>
      <c r="O109">
        <v>10</v>
      </c>
      <c r="P109">
        <v>35.355339059327399</v>
      </c>
    </row>
    <row r="110" spans="1:16" x14ac:dyDescent="0.25">
      <c r="A110" s="20" t="s">
        <v>12225</v>
      </c>
      <c r="B110">
        <v>1</v>
      </c>
      <c r="C110" t="s">
        <v>32</v>
      </c>
      <c r="D110" t="s">
        <v>88</v>
      </c>
      <c r="E110" t="s">
        <v>93</v>
      </c>
      <c r="F110" t="s">
        <v>42</v>
      </c>
      <c r="G110">
        <v>4</v>
      </c>
      <c r="H110">
        <v>4</v>
      </c>
      <c r="I110">
        <v>2014</v>
      </c>
      <c r="J110" t="s">
        <v>52</v>
      </c>
      <c r="K110">
        <v>91.3</v>
      </c>
      <c r="L110">
        <v>81.8694298212218</v>
      </c>
      <c r="M110">
        <v>103.47194758167301</v>
      </c>
      <c r="N110">
        <v>32</v>
      </c>
      <c r="O110">
        <v>35</v>
      </c>
      <c r="P110">
        <v>17.677669529663699</v>
      </c>
    </row>
    <row r="111" spans="1:16" x14ac:dyDescent="0.25">
      <c r="A111" s="20" t="s">
        <v>12226</v>
      </c>
      <c r="B111">
        <v>1</v>
      </c>
      <c r="C111" t="s">
        <v>32</v>
      </c>
      <c r="D111" t="s">
        <v>88</v>
      </c>
      <c r="E111" t="s">
        <v>93</v>
      </c>
      <c r="F111" t="s">
        <v>42</v>
      </c>
      <c r="G111">
        <v>5</v>
      </c>
      <c r="H111">
        <v>4</v>
      </c>
      <c r="I111">
        <v>2014</v>
      </c>
      <c r="J111" t="s">
        <v>52</v>
      </c>
      <c r="K111" t="s">
        <v>44</v>
      </c>
      <c r="L111" t="s">
        <v>44</v>
      </c>
      <c r="M111" t="s">
        <v>44</v>
      </c>
      <c r="N111">
        <v>10</v>
      </c>
      <c r="O111">
        <v>12</v>
      </c>
      <c r="P111">
        <v>31.6227766016838</v>
      </c>
    </row>
    <row r="112" spans="1:16" x14ac:dyDescent="0.25">
      <c r="A112" s="20" t="s">
        <v>12227</v>
      </c>
      <c r="B112">
        <v>1</v>
      </c>
      <c r="C112" t="s">
        <v>32</v>
      </c>
      <c r="D112" t="s">
        <v>88</v>
      </c>
      <c r="E112" t="s">
        <v>93</v>
      </c>
      <c r="F112" t="s">
        <v>42</v>
      </c>
      <c r="G112">
        <v>1</v>
      </c>
      <c r="H112">
        <v>4</v>
      </c>
      <c r="I112">
        <v>2014</v>
      </c>
      <c r="J112" t="s">
        <v>34</v>
      </c>
      <c r="K112">
        <v>89.6</v>
      </c>
      <c r="L112">
        <v>84.070913101487903</v>
      </c>
      <c r="M112">
        <v>95.8672912501181</v>
      </c>
      <c r="N112">
        <v>173</v>
      </c>
      <c r="O112">
        <v>197</v>
      </c>
      <c r="P112">
        <v>7.6028592126970604</v>
      </c>
    </row>
    <row r="113" spans="1:16" x14ac:dyDescent="0.25">
      <c r="A113" s="20" t="s">
        <v>21817</v>
      </c>
      <c r="B113">
        <v>1</v>
      </c>
      <c r="C113" t="s">
        <v>32</v>
      </c>
      <c r="D113" t="s">
        <v>88</v>
      </c>
      <c r="E113" t="s">
        <v>93</v>
      </c>
      <c r="F113" t="s">
        <v>42</v>
      </c>
      <c r="G113">
        <v>1</v>
      </c>
      <c r="H113">
        <v>4</v>
      </c>
      <c r="I113">
        <v>2014</v>
      </c>
      <c r="J113" t="s">
        <v>53</v>
      </c>
      <c r="K113" t="s">
        <v>44</v>
      </c>
      <c r="L113" t="s">
        <v>44</v>
      </c>
      <c r="M113" t="s">
        <v>44</v>
      </c>
      <c r="N113">
        <v>1</v>
      </c>
      <c r="O113">
        <v>1</v>
      </c>
      <c r="P113">
        <v>100</v>
      </c>
    </row>
    <row r="114" spans="1:16" x14ac:dyDescent="0.25">
      <c r="A114" s="20" t="s">
        <v>12228</v>
      </c>
      <c r="B114">
        <v>1</v>
      </c>
      <c r="C114" t="s">
        <v>32</v>
      </c>
      <c r="D114" t="s">
        <v>88</v>
      </c>
      <c r="E114" t="s">
        <v>93</v>
      </c>
      <c r="F114" t="s">
        <v>42</v>
      </c>
      <c r="G114">
        <v>2</v>
      </c>
      <c r="H114">
        <v>4</v>
      </c>
      <c r="I114">
        <v>2014</v>
      </c>
      <c r="J114" t="s">
        <v>53</v>
      </c>
      <c r="K114" t="s">
        <v>44</v>
      </c>
      <c r="L114" t="s">
        <v>44</v>
      </c>
      <c r="M114" t="s">
        <v>44</v>
      </c>
      <c r="N114">
        <v>7</v>
      </c>
      <c r="O114">
        <v>8</v>
      </c>
      <c r="P114">
        <v>37.796447300922701</v>
      </c>
    </row>
    <row r="115" spans="1:16" x14ac:dyDescent="0.25">
      <c r="A115" s="20" t="s">
        <v>12229</v>
      </c>
      <c r="B115">
        <v>1</v>
      </c>
      <c r="C115" t="s">
        <v>32</v>
      </c>
      <c r="D115" t="s">
        <v>88</v>
      </c>
      <c r="E115" t="s">
        <v>93</v>
      </c>
      <c r="F115" t="s">
        <v>42</v>
      </c>
      <c r="G115">
        <v>3</v>
      </c>
      <c r="H115">
        <v>4</v>
      </c>
      <c r="I115">
        <v>2014</v>
      </c>
      <c r="J115" t="s">
        <v>53</v>
      </c>
      <c r="K115" t="s">
        <v>44</v>
      </c>
      <c r="L115" t="s">
        <v>44</v>
      </c>
      <c r="M115" t="s">
        <v>44</v>
      </c>
      <c r="N115">
        <v>17</v>
      </c>
      <c r="O115">
        <v>19</v>
      </c>
      <c r="P115">
        <v>24.253562503633301</v>
      </c>
    </row>
    <row r="116" spans="1:16" x14ac:dyDescent="0.25">
      <c r="A116" s="20" t="s">
        <v>12230</v>
      </c>
      <c r="B116">
        <v>1</v>
      </c>
      <c r="C116" t="s">
        <v>32</v>
      </c>
      <c r="D116" t="s">
        <v>88</v>
      </c>
      <c r="E116" t="s">
        <v>93</v>
      </c>
      <c r="F116" t="s">
        <v>42</v>
      </c>
      <c r="G116">
        <v>4</v>
      </c>
      <c r="H116">
        <v>4</v>
      </c>
      <c r="I116">
        <v>2014</v>
      </c>
      <c r="J116" t="s">
        <v>53</v>
      </c>
      <c r="K116">
        <v>61.9</v>
      </c>
      <c r="L116">
        <v>43.043043477492397</v>
      </c>
      <c r="M116">
        <v>86.877692827781701</v>
      </c>
      <c r="N116">
        <v>28</v>
      </c>
      <c r="O116">
        <v>32</v>
      </c>
      <c r="P116">
        <v>18.8982236504614</v>
      </c>
    </row>
    <row r="117" spans="1:16" x14ac:dyDescent="0.25">
      <c r="A117" s="20" t="s">
        <v>14977</v>
      </c>
      <c r="B117">
        <v>1</v>
      </c>
      <c r="C117" t="s">
        <v>32</v>
      </c>
      <c r="D117" t="s">
        <v>88</v>
      </c>
      <c r="E117" t="s">
        <v>93</v>
      </c>
      <c r="F117" t="s">
        <v>42</v>
      </c>
      <c r="G117">
        <v>5</v>
      </c>
      <c r="H117">
        <v>4</v>
      </c>
      <c r="I117">
        <v>2014</v>
      </c>
      <c r="J117" t="s">
        <v>53</v>
      </c>
      <c r="K117">
        <v>87.1</v>
      </c>
      <c r="L117">
        <v>79.531679831714797</v>
      </c>
      <c r="M117">
        <v>95.987630526493106</v>
      </c>
      <c r="N117">
        <v>93</v>
      </c>
      <c r="O117">
        <v>104</v>
      </c>
      <c r="P117">
        <v>10.3695169473043</v>
      </c>
    </row>
    <row r="118" spans="1:16" x14ac:dyDescent="0.25">
      <c r="A118" s="20" t="s">
        <v>12231</v>
      </c>
      <c r="B118">
        <v>1</v>
      </c>
      <c r="C118" t="s">
        <v>32</v>
      </c>
      <c r="D118" t="s">
        <v>88</v>
      </c>
      <c r="E118" t="s">
        <v>93</v>
      </c>
      <c r="F118" t="s">
        <v>42</v>
      </c>
      <c r="G118">
        <v>2</v>
      </c>
      <c r="H118">
        <v>4</v>
      </c>
      <c r="I118">
        <v>2014</v>
      </c>
      <c r="J118" t="s">
        <v>34</v>
      </c>
      <c r="K118">
        <v>87</v>
      </c>
      <c r="L118">
        <v>82.915388690890495</v>
      </c>
      <c r="M118">
        <v>91.356162217564005</v>
      </c>
      <c r="N118">
        <v>520</v>
      </c>
      <c r="O118">
        <v>571</v>
      </c>
      <c r="P118">
        <v>4.38529009653515</v>
      </c>
    </row>
    <row r="119" spans="1:16" x14ac:dyDescent="0.25">
      <c r="A119" s="20" t="s">
        <v>15011</v>
      </c>
      <c r="B119">
        <v>1</v>
      </c>
      <c r="C119" t="s">
        <v>32</v>
      </c>
      <c r="D119" t="s">
        <v>88</v>
      </c>
      <c r="E119" t="s">
        <v>93</v>
      </c>
      <c r="F119" t="s">
        <v>42</v>
      </c>
      <c r="G119">
        <v>1</v>
      </c>
      <c r="H119">
        <v>4</v>
      </c>
      <c r="I119">
        <v>2014</v>
      </c>
      <c r="J119" t="s">
        <v>54</v>
      </c>
      <c r="K119" t="s">
        <v>44</v>
      </c>
      <c r="L119" t="s">
        <v>44</v>
      </c>
      <c r="M119" t="s">
        <v>44</v>
      </c>
      <c r="N119">
        <v>3</v>
      </c>
      <c r="O119">
        <v>3</v>
      </c>
      <c r="P119">
        <v>57.735026918962603</v>
      </c>
    </row>
    <row r="120" spans="1:16" x14ac:dyDescent="0.25">
      <c r="A120" s="20" t="s">
        <v>12232</v>
      </c>
      <c r="B120">
        <v>1</v>
      </c>
      <c r="C120" t="s">
        <v>32</v>
      </c>
      <c r="D120" t="s">
        <v>88</v>
      </c>
      <c r="E120" t="s">
        <v>93</v>
      </c>
      <c r="F120" t="s">
        <v>42</v>
      </c>
      <c r="G120">
        <v>2</v>
      </c>
      <c r="H120">
        <v>4</v>
      </c>
      <c r="I120">
        <v>2014</v>
      </c>
      <c r="J120" t="s">
        <v>54</v>
      </c>
      <c r="K120" t="s">
        <v>44</v>
      </c>
      <c r="L120" t="s">
        <v>44</v>
      </c>
      <c r="M120" t="s">
        <v>44</v>
      </c>
      <c r="N120">
        <v>2</v>
      </c>
      <c r="O120">
        <v>2</v>
      </c>
      <c r="P120">
        <v>70.710678118654698</v>
      </c>
    </row>
    <row r="121" spans="1:16" x14ac:dyDescent="0.25">
      <c r="A121" s="20" t="s">
        <v>12233</v>
      </c>
      <c r="B121">
        <v>1</v>
      </c>
      <c r="C121" t="s">
        <v>32</v>
      </c>
      <c r="D121" t="s">
        <v>88</v>
      </c>
      <c r="E121" t="s">
        <v>93</v>
      </c>
      <c r="F121" t="s">
        <v>42</v>
      </c>
      <c r="G121">
        <v>3</v>
      </c>
      <c r="H121">
        <v>4</v>
      </c>
      <c r="I121">
        <v>2014</v>
      </c>
      <c r="J121" t="s">
        <v>54</v>
      </c>
      <c r="K121" t="s">
        <v>44</v>
      </c>
      <c r="L121" t="s">
        <v>44</v>
      </c>
      <c r="M121" t="s">
        <v>44</v>
      </c>
      <c r="N121">
        <v>4</v>
      </c>
      <c r="O121">
        <v>4</v>
      </c>
      <c r="P121">
        <v>50</v>
      </c>
    </row>
    <row r="122" spans="1:16" x14ac:dyDescent="0.25">
      <c r="A122" s="20" t="s">
        <v>12234</v>
      </c>
      <c r="B122">
        <v>1</v>
      </c>
      <c r="C122" t="s">
        <v>32</v>
      </c>
      <c r="D122" t="s">
        <v>88</v>
      </c>
      <c r="E122" t="s">
        <v>93</v>
      </c>
      <c r="F122" t="s">
        <v>42</v>
      </c>
      <c r="G122">
        <v>4</v>
      </c>
      <c r="H122">
        <v>4</v>
      </c>
      <c r="I122">
        <v>2014</v>
      </c>
      <c r="J122" t="s">
        <v>54</v>
      </c>
      <c r="K122" t="s">
        <v>44</v>
      </c>
      <c r="L122" t="s">
        <v>44</v>
      </c>
      <c r="M122" t="s">
        <v>44</v>
      </c>
      <c r="N122">
        <v>12</v>
      </c>
      <c r="O122">
        <v>14</v>
      </c>
      <c r="P122">
        <v>28.867513459481302</v>
      </c>
    </row>
    <row r="123" spans="1:16" x14ac:dyDescent="0.25">
      <c r="A123" s="20" t="s">
        <v>12235</v>
      </c>
      <c r="B123">
        <v>1</v>
      </c>
      <c r="C123" t="s">
        <v>32</v>
      </c>
      <c r="D123" t="s">
        <v>88</v>
      </c>
      <c r="E123" t="s">
        <v>93</v>
      </c>
      <c r="F123" t="s">
        <v>42</v>
      </c>
      <c r="G123">
        <v>3</v>
      </c>
      <c r="H123">
        <v>4</v>
      </c>
      <c r="I123">
        <v>2014</v>
      </c>
      <c r="J123" t="s">
        <v>34</v>
      </c>
      <c r="K123">
        <v>87.5</v>
      </c>
      <c r="L123">
        <v>84.374548966156297</v>
      </c>
      <c r="M123">
        <v>90.838108947931005</v>
      </c>
      <c r="N123">
        <v>603</v>
      </c>
      <c r="O123">
        <v>677</v>
      </c>
      <c r="P123">
        <v>4.07231481187684</v>
      </c>
    </row>
    <row r="124" spans="1:16" x14ac:dyDescent="0.25">
      <c r="A124" s="20" t="s">
        <v>12236</v>
      </c>
      <c r="B124">
        <v>1</v>
      </c>
      <c r="C124" t="s">
        <v>32</v>
      </c>
      <c r="D124" t="s">
        <v>88</v>
      </c>
      <c r="E124" t="s">
        <v>93</v>
      </c>
      <c r="F124" t="s">
        <v>42</v>
      </c>
      <c r="G124">
        <v>1</v>
      </c>
      <c r="H124">
        <v>4</v>
      </c>
      <c r="I124">
        <v>2014</v>
      </c>
      <c r="J124" t="s">
        <v>55</v>
      </c>
      <c r="K124">
        <v>95.2</v>
      </c>
      <c r="L124">
        <v>86.9776203826532</v>
      </c>
      <c r="M124">
        <v>105.77779826448599</v>
      </c>
      <c r="N124">
        <v>34</v>
      </c>
      <c r="O124">
        <v>35</v>
      </c>
      <c r="P124">
        <v>17.149858514250901</v>
      </c>
    </row>
    <row r="125" spans="1:16" x14ac:dyDescent="0.25">
      <c r="A125" s="20" t="s">
        <v>12237</v>
      </c>
      <c r="B125">
        <v>1</v>
      </c>
      <c r="C125" t="s">
        <v>32</v>
      </c>
      <c r="D125" t="s">
        <v>88</v>
      </c>
      <c r="E125" t="s">
        <v>93</v>
      </c>
      <c r="F125" t="s">
        <v>42</v>
      </c>
      <c r="G125">
        <v>2</v>
      </c>
      <c r="H125">
        <v>4</v>
      </c>
      <c r="I125">
        <v>2014</v>
      </c>
      <c r="J125" t="s">
        <v>55</v>
      </c>
      <c r="K125">
        <v>75.900000000000006</v>
      </c>
      <c r="L125">
        <v>54.5784168598544</v>
      </c>
      <c r="M125">
        <v>104.48991779699099</v>
      </c>
      <c r="N125">
        <v>26</v>
      </c>
      <c r="O125">
        <v>28</v>
      </c>
      <c r="P125">
        <v>19.611613513818401</v>
      </c>
    </row>
    <row r="126" spans="1:16" x14ac:dyDescent="0.25">
      <c r="A126" s="20" t="s">
        <v>12238</v>
      </c>
      <c r="B126">
        <v>1</v>
      </c>
      <c r="C126" t="s">
        <v>32</v>
      </c>
      <c r="D126" t="s">
        <v>88</v>
      </c>
      <c r="E126" t="s">
        <v>93</v>
      </c>
      <c r="F126" t="s">
        <v>42</v>
      </c>
      <c r="G126">
        <v>3</v>
      </c>
      <c r="H126">
        <v>4</v>
      </c>
      <c r="I126">
        <v>2014</v>
      </c>
      <c r="J126" t="s">
        <v>55</v>
      </c>
      <c r="K126">
        <v>84.2</v>
      </c>
      <c r="L126">
        <v>73.327890425363293</v>
      </c>
      <c r="M126" s="54">
        <v>97.401593921024599</v>
      </c>
      <c r="N126">
        <v>63</v>
      </c>
      <c r="O126">
        <v>72</v>
      </c>
      <c r="P126">
        <v>12.5988157669742</v>
      </c>
    </row>
    <row r="127" spans="1:16" x14ac:dyDescent="0.25">
      <c r="A127" s="20" t="s">
        <v>12239</v>
      </c>
      <c r="B127">
        <v>1</v>
      </c>
      <c r="C127" t="s">
        <v>32</v>
      </c>
      <c r="D127" t="s">
        <v>88</v>
      </c>
      <c r="E127" t="s">
        <v>93</v>
      </c>
      <c r="F127" t="s">
        <v>42</v>
      </c>
      <c r="G127">
        <v>4</v>
      </c>
      <c r="H127">
        <v>4</v>
      </c>
      <c r="I127">
        <v>2014</v>
      </c>
      <c r="J127" t="s">
        <v>55</v>
      </c>
      <c r="K127">
        <v>84.9</v>
      </c>
      <c r="L127">
        <v>77.855307590218999</v>
      </c>
      <c r="M127">
        <v>93.065353546197898</v>
      </c>
      <c r="N127">
        <v>110</v>
      </c>
      <c r="O127">
        <v>123</v>
      </c>
      <c r="P127">
        <v>9.5346258924559208</v>
      </c>
    </row>
    <row r="128" spans="1:16" x14ac:dyDescent="0.25">
      <c r="A128" s="20" t="s">
        <v>12240</v>
      </c>
      <c r="B128">
        <v>1</v>
      </c>
      <c r="C128" t="s">
        <v>32</v>
      </c>
      <c r="D128" t="s">
        <v>88</v>
      </c>
      <c r="E128" t="s">
        <v>93</v>
      </c>
      <c r="F128" t="s">
        <v>42</v>
      </c>
      <c r="G128">
        <v>5</v>
      </c>
      <c r="H128">
        <v>4</v>
      </c>
      <c r="I128">
        <v>2014</v>
      </c>
      <c r="J128" t="s">
        <v>55</v>
      </c>
      <c r="K128">
        <v>78.3</v>
      </c>
      <c r="L128">
        <v>70.352058434014793</v>
      </c>
      <c r="M128">
        <v>87.687117048844797</v>
      </c>
      <c r="N128">
        <v>85</v>
      </c>
      <c r="O128">
        <v>105</v>
      </c>
      <c r="P128">
        <v>10.8465228909328</v>
      </c>
    </row>
    <row r="129" spans="1:16" x14ac:dyDescent="0.25">
      <c r="A129" s="20" t="s">
        <v>12241</v>
      </c>
      <c r="B129">
        <v>1</v>
      </c>
      <c r="C129" t="s">
        <v>32</v>
      </c>
      <c r="D129" t="s">
        <v>88</v>
      </c>
      <c r="E129" t="s">
        <v>93</v>
      </c>
      <c r="F129" t="s">
        <v>42</v>
      </c>
      <c r="G129">
        <v>4</v>
      </c>
      <c r="H129">
        <v>4</v>
      </c>
      <c r="I129">
        <v>2014</v>
      </c>
      <c r="J129" t="s">
        <v>34</v>
      </c>
      <c r="K129">
        <v>87.3</v>
      </c>
      <c r="L129">
        <v>84.354673939882204</v>
      </c>
      <c r="M129">
        <v>90.371569935696996</v>
      </c>
      <c r="N129">
        <v>786</v>
      </c>
      <c r="O129">
        <v>870</v>
      </c>
      <c r="P129">
        <v>3.5668818750321098</v>
      </c>
    </row>
    <row r="130" spans="1:16" x14ac:dyDescent="0.25">
      <c r="A130" s="20" t="s">
        <v>12242</v>
      </c>
      <c r="B130">
        <v>1</v>
      </c>
      <c r="C130" t="s">
        <v>32</v>
      </c>
      <c r="D130" t="s">
        <v>88</v>
      </c>
      <c r="E130" t="s">
        <v>93</v>
      </c>
      <c r="F130" t="s">
        <v>42</v>
      </c>
      <c r="G130">
        <v>1</v>
      </c>
      <c r="H130">
        <v>4</v>
      </c>
      <c r="I130">
        <v>2014</v>
      </c>
      <c r="J130" t="s">
        <v>56</v>
      </c>
      <c r="K130" t="s">
        <v>44</v>
      </c>
      <c r="L130" t="s">
        <v>44</v>
      </c>
      <c r="M130" t="s">
        <v>44</v>
      </c>
      <c r="N130">
        <v>1</v>
      </c>
      <c r="O130">
        <v>1</v>
      </c>
      <c r="P130">
        <v>100</v>
      </c>
    </row>
    <row r="131" spans="1:16" x14ac:dyDescent="0.25">
      <c r="A131" s="20" t="s">
        <v>12243</v>
      </c>
      <c r="B131">
        <v>1</v>
      </c>
      <c r="C131" t="s">
        <v>32</v>
      </c>
      <c r="D131" t="s">
        <v>88</v>
      </c>
      <c r="E131" t="s">
        <v>93</v>
      </c>
      <c r="F131" t="s">
        <v>42</v>
      </c>
      <c r="G131">
        <v>2</v>
      </c>
      <c r="H131">
        <v>4</v>
      </c>
      <c r="I131">
        <v>2014</v>
      </c>
      <c r="J131" t="s">
        <v>56</v>
      </c>
      <c r="K131" t="s">
        <v>44</v>
      </c>
      <c r="L131" t="s">
        <v>44</v>
      </c>
      <c r="M131" t="s">
        <v>44</v>
      </c>
      <c r="N131">
        <v>3</v>
      </c>
      <c r="O131">
        <v>3</v>
      </c>
      <c r="P131">
        <v>57.735026918962603</v>
      </c>
    </row>
    <row r="132" spans="1:16" x14ac:dyDescent="0.25">
      <c r="A132" s="20" t="s">
        <v>12244</v>
      </c>
      <c r="B132">
        <v>1</v>
      </c>
      <c r="C132" t="s">
        <v>32</v>
      </c>
      <c r="D132" t="s">
        <v>88</v>
      </c>
      <c r="E132" t="s">
        <v>93</v>
      </c>
      <c r="F132" t="s">
        <v>42</v>
      </c>
      <c r="G132">
        <v>3</v>
      </c>
      <c r="H132">
        <v>4</v>
      </c>
      <c r="I132">
        <v>2014</v>
      </c>
      <c r="J132" t="s">
        <v>56</v>
      </c>
      <c r="K132" t="s">
        <v>44</v>
      </c>
      <c r="L132" t="s">
        <v>44</v>
      </c>
      <c r="M132" t="s">
        <v>44</v>
      </c>
      <c r="N132">
        <v>8</v>
      </c>
      <c r="O132">
        <v>8</v>
      </c>
      <c r="P132">
        <v>35.355339059327399</v>
      </c>
    </row>
    <row r="133" spans="1:16" x14ac:dyDescent="0.25">
      <c r="A133" s="20" t="s">
        <v>12245</v>
      </c>
      <c r="B133">
        <v>1</v>
      </c>
      <c r="C133" t="s">
        <v>32</v>
      </c>
      <c r="D133" t="s">
        <v>88</v>
      </c>
      <c r="E133" t="s">
        <v>93</v>
      </c>
      <c r="F133" t="s">
        <v>42</v>
      </c>
      <c r="G133">
        <v>4</v>
      </c>
      <c r="H133">
        <v>4</v>
      </c>
      <c r="I133">
        <v>2014</v>
      </c>
      <c r="J133" t="s">
        <v>56</v>
      </c>
      <c r="K133" t="s">
        <v>44</v>
      </c>
      <c r="L133" t="s">
        <v>44</v>
      </c>
      <c r="M133" t="s">
        <v>44</v>
      </c>
      <c r="N133">
        <v>1</v>
      </c>
      <c r="O133">
        <v>1</v>
      </c>
      <c r="P133">
        <v>100</v>
      </c>
    </row>
    <row r="134" spans="1:16" x14ac:dyDescent="0.25">
      <c r="A134" s="20" t="s">
        <v>12246</v>
      </c>
      <c r="B134">
        <v>1</v>
      </c>
      <c r="C134" t="s">
        <v>32</v>
      </c>
      <c r="D134" t="s">
        <v>88</v>
      </c>
      <c r="E134" t="s">
        <v>93</v>
      </c>
      <c r="F134" t="s">
        <v>42</v>
      </c>
      <c r="G134">
        <v>5</v>
      </c>
      <c r="H134">
        <v>4</v>
      </c>
      <c r="I134">
        <v>2014</v>
      </c>
      <c r="J134" t="s">
        <v>56</v>
      </c>
      <c r="K134">
        <v>88.4</v>
      </c>
      <c r="L134">
        <v>80.755900330402895</v>
      </c>
      <c r="M134">
        <v>97.685497872842006</v>
      </c>
      <c r="N134">
        <v>66</v>
      </c>
      <c r="O134">
        <v>74</v>
      </c>
      <c r="P134">
        <v>12.3091490979333</v>
      </c>
    </row>
    <row r="135" spans="1:16" x14ac:dyDescent="0.25">
      <c r="A135" s="20" t="s">
        <v>12247</v>
      </c>
      <c r="B135">
        <v>1</v>
      </c>
      <c r="C135" t="s">
        <v>32</v>
      </c>
      <c r="D135" t="s">
        <v>88</v>
      </c>
      <c r="E135" t="s">
        <v>93</v>
      </c>
      <c r="F135" t="s">
        <v>42</v>
      </c>
      <c r="G135">
        <v>5</v>
      </c>
      <c r="H135">
        <v>4</v>
      </c>
      <c r="I135">
        <v>2014</v>
      </c>
      <c r="J135" t="s">
        <v>34</v>
      </c>
      <c r="K135">
        <v>86.8</v>
      </c>
      <c r="L135">
        <v>85.339864595384299</v>
      </c>
      <c r="M135">
        <v>88.344775733379706</v>
      </c>
      <c r="N135">
        <v>2683</v>
      </c>
      <c r="O135">
        <v>3022</v>
      </c>
      <c r="P135">
        <v>1.93058827230263</v>
      </c>
    </row>
    <row r="136" spans="1:16" x14ac:dyDescent="0.25">
      <c r="A136" s="20" t="s">
        <v>12248</v>
      </c>
      <c r="B136">
        <v>1</v>
      </c>
      <c r="C136" t="s">
        <v>32</v>
      </c>
      <c r="D136" t="s">
        <v>88</v>
      </c>
      <c r="E136" t="s">
        <v>93</v>
      </c>
      <c r="F136" t="s">
        <v>42</v>
      </c>
      <c r="G136">
        <v>1</v>
      </c>
      <c r="H136">
        <v>4</v>
      </c>
      <c r="I136">
        <v>2014</v>
      </c>
      <c r="J136" t="s">
        <v>57</v>
      </c>
      <c r="K136" t="s">
        <v>44</v>
      </c>
      <c r="L136" t="s">
        <v>44</v>
      </c>
      <c r="M136" t="s">
        <v>44</v>
      </c>
      <c r="N136">
        <v>4</v>
      </c>
      <c r="O136">
        <v>4</v>
      </c>
      <c r="P136">
        <v>50</v>
      </c>
    </row>
    <row r="137" spans="1:16" x14ac:dyDescent="0.25">
      <c r="A137" s="20" t="s">
        <v>12249</v>
      </c>
      <c r="B137">
        <v>1</v>
      </c>
      <c r="C137" t="s">
        <v>32</v>
      </c>
      <c r="D137" t="s">
        <v>88</v>
      </c>
      <c r="E137" t="s">
        <v>93</v>
      </c>
      <c r="F137" t="s">
        <v>42</v>
      </c>
      <c r="G137">
        <v>2</v>
      </c>
      <c r="H137">
        <v>4</v>
      </c>
      <c r="I137">
        <v>2014</v>
      </c>
      <c r="J137" t="s">
        <v>57</v>
      </c>
      <c r="K137" t="s">
        <v>44</v>
      </c>
      <c r="L137" t="s">
        <v>44</v>
      </c>
      <c r="M137" t="s">
        <v>44</v>
      </c>
      <c r="N137">
        <v>2</v>
      </c>
      <c r="O137">
        <v>2</v>
      </c>
      <c r="P137">
        <v>70.710678118654698</v>
      </c>
    </row>
    <row r="138" spans="1:16" x14ac:dyDescent="0.25">
      <c r="A138" s="20" t="s">
        <v>12250</v>
      </c>
      <c r="B138">
        <v>1</v>
      </c>
      <c r="C138" t="s">
        <v>32</v>
      </c>
      <c r="D138" t="s">
        <v>88</v>
      </c>
      <c r="E138" t="s">
        <v>93</v>
      </c>
      <c r="F138" t="s">
        <v>42</v>
      </c>
      <c r="G138">
        <v>3</v>
      </c>
      <c r="H138">
        <v>4</v>
      </c>
      <c r="I138">
        <v>2014</v>
      </c>
      <c r="J138" t="s">
        <v>57</v>
      </c>
      <c r="K138">
        <v>90.3</v>
      </c>
      <c r="L138">
        <v>82.535160370525702</v>
      </c>
      <c r="M138">
        <v>101.288068408309</v>
      </c>
      <c r="N138">
        <v>19</v>
      </c>
      <c r="O138">
        <v>23</v>
      </c>
      <c r="P138">
        <v>22.941573387056199</v>
      </c>
    </row>
    <row r="139" spans="1:16" x14ac:dyDescent="0.25">
      <c r="A139" s="20" t="s">
        <v>12251</v>
      </c>
      <c r="B139">
        <v>1</v>
      </c>
      <c r="C139" t="s">
        <v>32</v>
      </c>
      <c r="D139" t="s">
        <v>88</v>
      </c>
      <c r="E139" t="s">
        <v>93</v>
      </c>
      <c r="F139" t="s">
        <v>42</v>
      </c>
      <c r="G139">
        <v>4</v>
      </c>
      <c r="H139">
        <v>4</v>
      </c>
      <c r="I139">
        <v>2014</v>
      </c>
      <c r="J139" t="s">
        <v>57</v>
      </c>
      <c r="K139">
        <v>81.5</v>
      </c>
      <c r="L139">
        <v>66.350667985499697</v>
      </c>
      <c r="M139">
        <v>102.87466715357201</v>
      </c>
      <c r="N139">
        <v>19</v>
      </c>
      <c r="O139">
        <v>23</v>
      </c>
      <c r="P139">
        <v>22.941573387056199</v>
      </c>
    </row>
    <row r="140" spans="1:16" x14ac:dyDescent="0.25">
      <c r="A140" s="20" t="s">
        <v>12252</v>
      </c>
      <c r="B140">
        <v>1</v>
      </c>
      <c r="C140" t="s">
        <v>32</v>
      </c>
      <c r="D140" t="s">
        <v>88</v>
      </c>
      <c r="E140" t="s">
        <v>93</v>
      </c>
      <c r="F140" t="s">
        <v>42</v>
      </c>
      <c r="G140">
        <v>5</v>
      </c>
      <c r="H140">
        <v>4</v>
      </c>
      <c r="I140">
        <v>2014</v>
      </c>
      <c r="J140" t="s">
        <v>57</v>
      </c>
      <c r="K140">
        <v>100</v>
      </c>
      <c r="L140">
        <v>100</v>
      </c>
      <c r="M140">
        <v>100</v>
      </c>
      <c r="N140">
        <v>25</v>
      </c>
      <c r="O140">
        <v>25</v>
      </c>
      <c r="P140">
        <v>20</v>
      </c>
    </row>
    <row r="141" spans="1:16" x14ac:dyDescent="0.25">
      <c r="A141" s="20" t="s">
        <v>12253</v>
      </c>
      <c r="B141">
        <v>1</v>
      </c>
      <c r="C141" t="s">
        <v>32</v>
      </c>
      <c r="D141" t="s">
        <v>88</v>
      </c>
      <c r="E141" t="s">
        <v>93</v>
      </c>
      <c r="F141" t="s">
        <v>42</v>
      </c>
      <c r="G141">
        <v>1</v>
      </c>
      <c r="H141">
        <v>4</v>
      </c>
      <c r="I141">
        <v>2014</v>
      </c>
      <c r="J141" t="s">
        <v>58</v>
      </c>
      <c r="K141">
        <v>92.1</v>
      </c>
      <c r="L141">
        <v>83.967640060313101</v>
      </c>
      <c r="M141">
        <v>103.576394808765</v>
      </c>
      <c r="N141">
        <v>20</v>
      </c>
      <c r="O141">
        <v>22</v>
      </c>
      <c r="P141">
        <v>22.360679774997902</v>
      </c>
    </row>
    <row r="142" spans="1:16" x14ac:dyDescent="0.25">
      <c r="A142" s="20" t="s">
        <v>12254</v>
      </c>
      <c r="B142">
        <v>1</v>
      </c>
      <c r="C142" t="s">
        <v>32</v>
      </c>
      <c r="D142" t="s">
        <v>88</v>
      </c>
      <c r="E142" t="s">
        <v>93</v>
      </c>
      <c r="F142" t="s">
        <v>42</v>
      </c>
      <c r="G142">
        <v>2</v>
      </c>
      <c r="H142">
        <v>4</v>
      </c>
      <c r="I142">
        <v>2014</v>
      </c>
      <c r="J142" t="s">
        <v>58</v>
      </c>
      <c r="K142" t="s">
        <v>44</v>
      </c>
      <c r="L142" t="s">
        <v>44</v>
      </c>
      <c r="M142" t="s">
        <v>44</v>
      </c>
      <c r="N142">
        <v>16</v>
      </c>
      <c r="O142">
        <v>17</v>
      </c>
      <c r="P142">
        <v>25</v>
      </c>
    </row>
    <row r="143" spans="1:16" x14ac:dyDescent="0.25">
      <c r="A143" s="20" t="s">
        <v>12255</v>
      </c>
      <c r="B143">
        <v>1</v>
      </c>
      <c r="C143" t="s">
        <v>32</v>
      </c>
      <c r="D143" t="s">
        <v>88</v>
      </c>
      <c r="E143" t="s">
        <v>93</v>
      </c>
      <c r="F143" t="s">
        <v>42</v>
      </c>
      <c r="G143">
        <v>3</v>
      </c>
      <c r="H143">
        <v>4</v>
      </c>
      <c r="I143">
        <v>2014</v>
      </c>
      <c r="J143" t="s">
        <v>58</v>
      </c>
      <c r="K143">
        <v>89.1</v>
      </c>
      <c r="L143">
        <v>82.315735512568196</v>
      </c>
      <c r="M143">
        <v>97.301492573439006</v>
      </c>
      <c r="N143">
        <v>60</v>
      </c>
      <c r="O143">
        <v>68</v>
      </c>
      <c r="P143">
        <v>12.9099444873581</v>
      </c>
    </row>
    <row r="144" spans="1:16" x14ac:dyDescent="0.25">
      <c r="A144" s="20" t="s">
        <v>12256</v>
      </c>
      <c r="B144">
        <v>1</v>
      </c>
      <c r="C144" t="s">
        <v>32</v>
      </c>
      <c r="D144" t="s">
        <v>88</v>
      </c>
      <c r="E144" t="s">
        <v>93</v>
      </c>
      <c r="F144" t="s">
        <v>42</v>
      </c>
      <c r="G144">
        <v>4</v>
      </c>
      <c r="H144">
        <v>4</v>
      </c>
      <c r="I144">
        <v>2014</v>
      </c>
      <c r="J144" t="s">
        <v>58</v>
      </c>
      <c r="K144">
        <v>90.7</v>
      </c>
      <c r="L144">
        <v>86.165254153976093</v>
      </c>
      <c r="M144">
        <v>95.855284092313994</v>
      </c>
      <c r="N144">
        <v>180</v>
      </c>
      <c r="O144">
        <v>196</v>
      </c>
      <c r="P144">
        <v>7.4535599249992996</v>
      </c>
    </row>
    <row r="145" spans="1:16" x14ac:dyDescent="0.25">
      <c r="A145" s="20" t="s">
        <v>12257</v>
      </c>
      <c r="B145">
        <v>1</v>
      </c>
      <c r="C145" t="s">
        <v>32</v>
      </c>
      <c r="D145" t="s">
        <v>88</v>
      </c>
      <c r="E145" t="s">
        <v>93</v>
      </c>
      <c r="F145" t="s">
        <v>42</v>
      </c>
      <c r="G145">
        <v>5</v>
      </c>
      <c r="H145">
        <v>4</v>
      </c>
      <c r="I145">
        <v>2014</v>
      </c>
      <c r="J145" t="s">
        <v>58</v>
      </c>
      <c r="K145">
        <v>86.6</v>
      </c>
      <c r="L145">
        <v>82.685988523153199</v>
      </c>
      <c r="M145">
        <v>90.875898558552095</v>
      </c>
      <c r="N145">
        <v>377</v>
      </c>
      <c r="O145">
        <v>425</v>
      </c>
      <c r="P145">
        <v>5.1502620262460503</v>
      </c>
    </row>
    <row r="146" spans="1:16" x14ac:dyDescent="0.25">
      <c r="A146" s="20" t="s">
        <v>21818</v>
      </c>
      <c r="B146">
        <v>1</v>
      </c>
      <c r="C146" t="s">
        <v>32</v>
      </c>
      <c r="D146" t="s">
        <v>88</v>
      </c>
      <c r="E146" t="s">
        <v>93</v>
      </c>
      <c r="F146" t="s">
        <v>42</v>
      </c>
      <c r="G146">
        <v>1</v>
      </c>
      <c r="H146">
        <v>4</v>
      </c>
      <c r="I146">
        <v>2014</v>
      </c>
      <c r="J146" t="s">
        <v>59</v>
      </c>
      <c r="K146" t="s">
        <v>44</v>
      </c>
      <c r="L146" t="s">
        <v>44</v>
      </c>
      <c r="M146" t="s">
        <v>44</v>
      </c>
      <c r="N146">
        <v>0</v>
      </c>
      <c r="O146">
        <v>1</v>
      </c>
      <c r="P146" t="s">
        <v>11517</v>
      </c>
    </row>
    <row r="147" spans="1:16" x14ac:dyDescent="0.25">
      <c r="A147" s="20" t="s">
        <v>12258</v>
      </c>
      <c r="B147">
        <v>1</v>
      </c>
      <c r="C147" t="s">
        <v>32</v>
      </c>
      <c r="D147" t="s">
        <v>88</v>
      </c>
      <c r="E147" t="s">
        <v>93</v>
      </c>
      <c r="F147" t="s">
        <v>42</v>
      </c>
      <c r="G147">
        <v>2</v>
      </c>
      <c r="H147">
        <v>4</v>
      </c>
      <c r="I147">
        <v>2014</v>
      </c>
      <c r="J147" t="s">
        <v>59</v>
      </c>
      <c r="K147" t="s">
        <v>44</v>
      </c>
      <c r="L147" t="s">
        <v>44</v>
      </c>
      <c r="M147" t="s">
        <v>44</v>
      </c>
      <c r="N147">
        <v>2</v>
      </c>
      <c r="O147">
        <v>2</v>
      </c>
      <c r="P147">
        <v>70.710678118654698</v>
      </c>
    </row>
    <row r="148" spans="1:16" x14ac:dyDescent="0.25">
      <c r="A148" s="20" t="s">
        <v>12259</v>
      </c>
      <c r="B148">
        <v>1</v>
      </c>
      <c r="C148" t="s">
        <v>32</v>
      </c>
      <c r="D148" t="s">
        <v>88</v>
      </c>
      <c r="E148" t="s">
        <v>93</v>
      </c>
      <c r="F148" t="s">
        <v>42</v>
      </c>
      <c r="G148">
        <v>3</v>
      </c>
      <c r="H148">
        <v>4</v>
      </c>
      <c r="I148">
        <v>2014</v>
      </c>
      <c r="J148" t="s">
        <v>59</v>
      </c>
      <c r="K148" t="s">
        <v>44</v>
      </c>
      <c r="L148" t="s">
        <v>44</v>
      </c>
      <c r="M148" t="s">
        <v>44</v>
      </c>
      <c r="N148">
        <v>3</v>
      </c>
      <c r="O148">
        <v>4</v>
      </c>
      <c r="P148">
        <v>57.735026918962603</v>
      </c>
    </row>
    <row r="149" spans="1:16" x14ac:dyDescent="0.25">
      <c r="A149" s="20" t="s">
        <v>12260</v>
      </c>
      <c r="B149">
        <v>1</v>
      </c>
      <c r="C149" t="s">
        <v>32</v>
      </c>
      <c r="D149" t="s">
        <v>88</v>
      </c>
      <c r="E149" t="s">
        <v>93</v>
      </c>
      <c r="F149" t="s">
        <v>42</v>
      </c>
      <c r="G149">
        <v>4</v>
      </c>
      <c r="H149">
        <v>4</v>
      </c>
      <c r="I149">
        <v>2014</v>
      </c>
      <c r="J149" t="s">
        <v>59</v>
      </c>
      <c r="K149">
        <v>95.3</v>
      </c>
      <c r="L149">
        <v>90.213150123393802</v>
      </c>
      <c r="M149">
        <v>102.35269201134</v>
      </c>
      <c r="N149">
        <v>20</v>
      </c>
      <c r="O149">
        <v>22</v>
      </c>
      <c r="P149">
        <v>22.360679774997902</v>
      </c>
    </row>
    <row r="150" spans="1:16" x14ac:dyDescent="0.25">
      <c r="A150" s="20" t="s">
        <v>14978</v>
      </c>
      <c r="B150">
        <v>1</v>
      </c>
      <c r="C150" t="s">
        <v>32</v>
      </c>
      <c r="D150" t="s">
        <v>88</v>
      </c>
      <c r="E150" t="s">
        <v>93</v>
      </c>
      <c r="F150" t="s">
        <v>42</v>
      </c>
      <c r="G150">
        <v>5</v>
      </c>
      <c r="H150">
        <v>4</v>
      </c>
      <c r="I150">
        <v>2014</v>
      </c>
      <c r="J150" t="s">
        <v>59</v>
      </c>
      <c r="K150">
        <v>85.2</v>
      </c>
      <c r="L150">
        <v>72.504007750663206</v>
      </c>
      <c r="M150">
        <v>102.76363970371099</v>
      </c>
      <c r="N150">
        <v>22</v>
      </c>
      <c r="O150">
        <v>25</v>
      </c>
      <c r="P150">
        <v>21.320071635561</v>
      </c>
    </row>
    <row r="151" spans="1:16" x14ac:dyDescent="0.25">
      <c r="A151" s="20" t="s">
        <v>12261</v>
      </c>
      <c r="B151">
        <v>1</v>
      </c>
      <c r="C151" t="s">
        <v>32</v>
      </c>
      <c r="D151" t="s">
        <v>88</v>
      </c>
      <c r="E151" t="s">
        <v>93</v>
      </c>
      <c r="F151" t="s">
        <v>42</v>
      </c>
      <c r="G151">
        <v>1</v>
      </c>
      <c r="H151">
        <v>4</v>
      </c>
      <c r="I151">
        <v>2014</v>
      </c>
      <c r="J151" t="s">
        <v>60</v>
      </c>
      <c r="K151">
        <v>79.7</v>
      </c>
      <c r="L151">
        <v>70.126784448573005</v>
      </c>
      <c r="M151">
        <v>90.513206246375006</v>
      </c>
      <c r="N151">
        <v>135</v>
      </c>
      <c r="O151">
        <v>150</v>
      </c>
      <c r="P151">
        <v>8.6066296582387007</v>
      </c>
    </row>
    <row r="152" spans="1:16" x14ac:dyDescent="0.25">
      <c r="A152" s="20" t="s">
        <v>12262</v>
      </c>
      <c r="B152">
        <v>1</v>
      </c>
      <c r="C152" t="s">
        <v>32</v>
      </c>
      <c r="D152" t="s">
        <v>88</v>
      </c>
      <c r="E152" t="s">
        <v>93</v>
      </c>
      <c r="F152" t="s">
        <v>42</v>
      </c>
      <c r="G152">
        <v>2</v>
      </c>
      <c r="H152">
        <v>4</v>
      </c>
      <c r="I152">
        <v>2014</v>
      </c>
      <c r="J152" t="s">
        <v>60</v>
      </c>
      <c r="K152">
        <v>89.2</v>
      </c>
      <c r="L152">
        <v>84.893370233712304</v>
      </c>
      <c r="M152">
        <v>93.972419816820107</v>
      </c>
      <c r="N152">
        <v>247</v>
      </c>
      <c r="O152">
        <v>274</v>
      </c>
      <c r="P152">
        <v>6.3628476297577796</v>
      </c>
    </row>
    <row r="153" spans="1:16" x14ac:dyDescent="0.25">
      <c r="A153" s="20" t="s">
        <v>12263</v>
      </c>
      <c r="B153">
        <v>1</v>
      </c>
      <c r="C153" t="s">
        <v>32</v>
      </c>
      <c r="D153" t="s">
        <v>88</v>
      </c>
      <c r="E153" t="s">
        <v>93</v>
      </c>
      <c r="F153" t="s">
        <v>42</v>
      </c>
      <c r="G153">
        <v>3</v>
      </c>
      <c r="H153">
        <v>4</v>
      </c>
      <c r="I153">
        <v>2014</v>
      </c>
      <c r="J153" t="s">
        <v>60</v>
      </c>
      <c r="K153">
        <v>87.7</v>
      </c>
      <c r="L153">
        <v>84.280581827533396</v>
      </c>
      <c r="M153">
        <v>91.363729282560399</v>
      </c>
      <c r="N153">
        <v>525</v>
      </c>
      <c r="O153">
        <v>586</v>
      </c>
      <c r="P153">
        <v>4.3643578047198499</v>
      </c>
    </row>
    <row r="154" spans="1:16" x14ac:dyDescent="0.25">
      <c r="A154" s="20" t="s">
        <v>12264</v>
      </c>
      <c r="B154">
        <v>1</v>
      </c>
      <c r="C154" t="s">
        <v>32</v>
      </c>
      <c r="D154" t="s">
        <v>88</v>
      </c>
      <c r="E154" t="s">
        <v>93</v>
      </c>
      <c r="F154" t="s">
        <v>42</v>
      </c>
      <c r="G154">
        <v>4</v>
      </c>
      <c r="H154">
        <v>4</v>
      </c>
      <c r="I154">
        <v>2014</v>
      </c>
      <c r="J154" t="s">
        <v>60</v>
      </c>
      <c r="K154">
        <v>89.5</v>
      </c>
      <c r="L154">
        <v>87.466739716628098</v>
      </c>
      <c r="M154">
        <v>91.624623200922102</v>
      </c>
      <c r="N154">
        <v>1229</v>
      </c>
      <c r="O154">
        <v>1348</v>
      </c>
      <c r="P154">
        <v>2.8524895269256501</v>
      </c>
    </row>
    <row r="155" spans="1:16" x14ac:dyDescent="0.25">
      <c r="A155" s="20" t="s">
        <v>12265</v>
      </c>
      <c r="B155">
        <v>1</v>
      </c>
      <c r="C155" t="s">
        <v>32</v>
      </c>
      <c r="D155" t="s">
        <v>88</v>
      </c>
      <c r="E155" t="s">
        <v>93</v>
      </c>
      <c r="F155" t="s">
        <v>42</v>
      </c>
      <c r="G155">
        <v>5</v>
      </c>
      <c r="H155">
        <v>4</v>
      </c>
      <c r="I155">
        <v>2014</v>
      </c>
      <c r="J155" t="s">
        <v>60</v>
      </c>
      <c r="K155">
        <v>90.1</v>
      </c>
      <c r="L155">
        <v>87.955858284910803</v>
      </c>
      <c r="M155">
        <v>92.431162742403203</v>
      </c>
      <c r="N155">
        <v>1011</v>
      </c>
      <c r="O155">
        <v>1115</v>
      </c>
      <c r="P155">
        <v>3.1450273186121902</v>
      </c>
    </row>
    <row r="156" spans="1:16" x14ac:dyDescent="0.25">
      <c r="A156" s="20" t="s">
        <v>12266</v>
      </c>
      <c r="B156">
        <v>1</v>
      </c>
      <c r="C156" t="s">
        <v>32</v>
      </c>
      <c r="D156" t="s">
        <v>88</v>
      </c>
      <c r="E156" t="s">
        <v>93</v>
      </c>
      <c r="F156" t="s">
        <v>42</v>
      </c>
      <c r="G156">
        <v>2</v>
      </c>
      <c r="H156">
        <v>4</v>
      </c>
      <c r="I156">
        <v>2014</v>
      </c>
      <c r="J156" t="s">
        <v>61</v>
      </c>
      <c r="K156" t="s">
        <v>44</v>
      </c>
      <c r="L156" t="s">
        <v>44</v>
      </c>
      <c r="M156" t="s">
        <v>44</v>
      </c>
      <c r="N156">
        <v>0</v>
      </c>
      <c r="O156">
        <v>1</v>
      </c>
      <c r="P156" t="s">
        <v>11517</v>
      </c>
    </row>
    <row r="157" spans="1:16" x14ac:dyDescent="0.25">
      <c r="A157" s="20" t="s">
        <v>12267</v>
      </c>
      <c r="B157">
        <v>1</v>
      </c>
      <c r="C157" t="s">
        <v>32</v>
      </c>
      <c r="D157" t="s">
        <v>88</v>
      </c>
      <c r="E157" t="s">
        <v>93</v>
      </c>
      <c r="F157" t="s">
        <v>42</v>
      </c>
      <c r="G157">
        <v>3</v>
      </c>
      <c r="H157">
        <v>4</v>
      </c>
      <c r="I157">
        <v>2014</v>
      </c>
      <c r="J157" t="s">
        <v>61</v>
      </c>
      <c r="K157" t="s">
        <v>44</v>
      </c>
      <c r="L157" t="s">
        <v>44</v>
      </c>
      <c r="M157" t="s">
        <v>44</v>
      </c>
      <c r="N157">
        <v>0</v>
      </c>
      <c r="O157">
        <v>2</v>
      </c>
      <c r="P157" t="s">
        <v>11517</v>
      </c>
    </row>
    <row r="158" spans="1:16" x14ac:dyDescent="0.25">
      <c r="A158" s="20" t="s">
        <v>12268</v>
      </c>
      <c r="B158">
        <v>1</v>
      </c>
      <c r="C158" t="s">
        <v>32</v>
      </c>
      <c r="D158" t="s">
        <v>88</v>
      </c>
      <c r="E158" t="s">
        <v>93</v>
      </c>
      <c r="F158" t="s">
        <v>42</v>
      </c>
      <c r="G158">
        <v>4</v>
      </c>
      <c r="H158">
        <v>4</v>
      </c>
      <c r="I158">
        <v>2014</v>
      </c>
      <c r="J158" t="s">
        <v>61</v>
      </c>
      <c r="K158" t="s">
        <v>44</v>
      </c>
      <c r="L158" t="s">
        <v>44</v>
      </c>
      <c r="M158" t="s">
        <v>44</v>
      </c>
      <c r="N158">
        <v>1</v>
      </c>
      <c r="O158">
        <v>4</v>
      </c>
      <c r="P158">
        <v>100</v>
      </c>
    </row>
    <row r="159" spans="1:16" x14ac:dyDescent="0.25">
      <c r="A159" s="20" t="s">
        <v>12269</v>
      </c>
      <c r="B159">
        <v>1</v>
      </c>
      <c r="C159" t="s">
        <v>32</v>
      </c>
      <c r="D159" t="s">
        <v>88</v>
      </c>
      <c r="E159" t="s">
        <v>93</v>
      </c>
      <c r="F159" t="s">
        <v>42</v>
      </c>
      <c r="G159">
        <v>5</v>
      </c>
      <c r="H159">
        <v>4</v>
      </c>
      <c r="I159">
        <v>2014</v>
      </c>
      <c r="J159" t="s">
        <v>61</v>
      </c>
      <c r="K159" t="s">
        <v>44</v>
      </c>
      <c r="L159" t="s">
        <v>44</v>
      </c>
      <c r="M159" t="s">
        <v>44</v>
      </c>
      <c r="N159">
        <v>0</v>
      </c>
      <c r="O159">
        <v>1</v>
      </c>
      <c r="P159" t="s">
        <v>11517</v>
      </c>
    </row>
    <row r="160" spans="1:16" x14ac:dyDescent="0.25">
      <c r="A160" s="20" t="s">
        <v>12270</v>
      </c>
      <c r="B160">
        <v>1</v>
      </c>
      <c r="C160" t="s">
        <v>32</v>
      </c>
      <c r="D160" t="s">
        <v>88</v>
      </c>
      <c r="E160" t="s">
        <v>93</v>
      </c>
      <c r="F160" t="s">
        <v>42</v>
      </c>
      <c r="G160">
        <v>2</v>
      </c>
      <c r="H160">
        <v>4</v>
      </c>
      <c r="I160">
        <v>2014</v>
      </c>
      <c r="J160" t="s">
        <v>62</v>
      </c>
      <c r="K160" t="s">
        <v>44</v>
      </c>
      <c r="L160" t="s">
        <v>44</v>
      </c>
      <c r="M160" t="s">
        <v>44</v>
      </c>
      <c r="N160">
        <v>4</v>
      </c>
      <c r="O160">
        <v>4</v>
      </c>
      <c r="P160">
        <v>50</v>
      </c>
    </row>
    <row r="161" spans="1:16" x14ac:dyDescent="0.25">
      <c r="A161" s="20" t="s">
        <v>12271</v>
      </c>
      <c r="B161">
        <v>1</v>
      </c>
      <c r="C161" t="s">
        <v>32</v>
      </c>
      <c r="D161" t="s">
        <v>88</v>
      </c>
      <c r="E161" t="s">
        <v>93</v>
      </c>
      <c r="F161" t="s">
        <v>42</v>
      </c>
      <c r="G161">
        <v>3</v>
      </c>
      <c r="H161">
        <v>4</v>
      </c>
      <c r="I161">
        <v>2014</v>
      </c>
      <c r="J161" t="s">
        <v>62</v>
      </c>
      <c r="K161" t="s">
        <v>44</v>
      </c>
      <c r="L161" t="s">
        <v>44</v>
      </c>
      <c r="M161" t="s">
        <v>44</v>
      </c>
      <c r="N161">
        <v>7</v>
      </c>
      <c r="O161">
        <v>7</v>
      </c>
      <c r="P161">
        <v>37.796447300922701</v>
      </c>
    </row>
    <row r="162" spans="1:16" x14ac:dyDescent="0.25">
      <c r="A162" s="20" t="s">
        <v>12272</v>
      </c>
      <c r="B162">
        <v>1</v>
      </c>
      <c r="C162" t="s">
        <v>32</v>
      </c>
      <c r="D162" t="s">
        <v>88</v>
      </c>
      <c r="E162" t="s">
        <v>93</v>
      </c>
      <c r="F162" t="s">
        <v>42</v>
      </c>
      <c r="G162">
        <v>4</v>
      </c>
      <c r="H162">
        <v>4</v>
      </c>
      <c r="I162">
        <v>2014</v>
      </c>
      <c r="J162" t="s">
        <v>62</v>
      </c>
      <c r="K162" t="s">
        <v>44</v>
      </c>
      <c r="L162" t="s">
        <v>44</v>
      </c>
      <c r="M162" t="s">
        <v>44</v>
      </c>
      <c r="N162">
        <v>17</v>
      </c>
      <c r="O162">
        <v>17</v>
      </c>
      <c r="P162">
        <v>24.253562503633301</v>
      </c>
    </row>
    <row r="163" spans="1:16" x14ac:dyDescent="0.25">
      <c r="A163" s="20" t="s">
        <v>12273</v>
      </c>
      <c r="B163">
        <v>1</v>
      </c>
      <c r="C163" t="s">
        <v>32</v>
      </c>
      <c r="D163" t="s">
        <v>88</v>
      </c>
      <c r="E163" t="s">
        <v>93</v>
      </c>
      <c r="F163" t="s">
        <v>42</v>
      </c>
      <c r="G163">
        <v>5</v>
      </c>
      <c r="H163">
        <v>4</v>
      </c>
      <c r="I163">
        <v>2014</v>
      </c>
      <c r="J163" t="s">
        <v>62</v>
      </c>
      <c r="K163">
        <v>94.7</v>
      </c>
      <c r="L163">
        <v>90.240036419131798</v>
      </c>
      <c r="M163">
        <v>100.28616110166</v>
      </c>
      <c r="N163">
        <v>47</v>
      </c>
      <c r="O163">
        <v>51</v>
      </c>
      <c r="P163">
        <v>14.5864991497895</v>
      </c>
    </row>
    <row r="164" spans="1:16" x14ac:dyDescent="0.25">
      <c r="A164" s="20" t="s">
        <v>12274</v>
      </c>
      <c r="B164">
        <v>1</v>
      </c>
      <c r="C164" t="s">
        <v>32</v>
      </c>
      <c r="D164" t="s">
        <v>88</v>
      </c>
      <c r="E164" t="s">
        <v>93</v>
      </c>
      <c r="F164" t="s">
        <v>42</v>
      </c>
      <c r="G164">
        <v>1</v>
      </c>
      <c r="H164">
        <v>4</v>
      </c>
      <c r="I164">
        <v>2014</v>
      </c>
      <c r="J164" t="s">
        <v>43</v>
      </c>
      <c r="K164" t="s">
        <v>44</v>
      </c>
      <c r="L164" t="s">
        <v>44</v>
      </c>
      <c r="M164" t="s">
        <v>44</v>
      </c>
      <c r="N164">
        <v>6</v>
      </c>
      <c r="O164">
        <v>6</v>
      </c>
      <c r="P164">
        <v>40.824829046386299</v>
      </c>
    </row>
    <row r="165" spans="1:16" x14ac:dyDescent="0.25">
      <c r="A165" s="20" t="s">
        <v>12275</v>
      </c>
      <c r="B165">
        <v>1</v>
      </c>
      <c r="C165" t="s">
        <v>32</v>
      </c>
      <c r="D165" t="s">
        <v>88</v>
      </c>
      <c r="E165" t="s">
        <v>93</v>
      </c>
      <c r="F165" t="s">
        <v>42</v>
      </c>
      <c r="G165">
        <v>1</v>
      </c>
      <c r="H165">
        <v>4</v>
      </c>
      <c r="I165">
        <v>2014</v>
      </c>
      <c r="J165" t="s">
        <v>75</v>
      </c>
      <c r="K165">
        <v>86.97</v>
      </c>
      <c r="L165">
        <v>83.819621857569899</v>
      </c>
      <c r="M165">
        <v>90.289970257394003</v>
      </c>
      <c r="N165">
        <v>731</v>
      </c>
      <c r="O165">
        <v>819</v>
      </c>
      <c r="P165">
        <v>3.69863360727655</v>
      </c>
    </row>
    <row r="166" spans="1:16" x14ac:dyDescent="0.25">
      <c r="A166" s="20" t="s">
        <v>12276</v>
      </c>
      <c r="B166">
        <v>1</v>
      </c>
      <c r="C166" t="s">
        <v>32</v>
      </c>
      <c r="D166" t="s">
        <v>88</v>
      </c>
      <c r="E166" t="s">
        <v>93</v>
      </c>
      <c r="F166" t="s">
        <v>42</v>
      </c>
      <c r="G166">
        <v>2</v>
      </c>
      <c r="H166">
        <v>4</v>
      </c>
      <c r="I166">
        <v>2014</v>
      </c>
      <c r="J166" t="s">
        <v>75</v>
      </c>
      <c r="K166">
        <v>87.62</v>
      </c>
      <c r="L166">
        <v>85.529698699642097</v>
      </c>
      <c r="M166">
        <v>89.791576351252303</v>
      </c>
      <c r="N166">
        <v>1470</v>
      </c>
      <c r="O166">
        <v>1630</v>
      </c>
      <c r="P166">
        <v>2.6082026547865098</v>
      </c>
    </row>
    <row r="167" spans="1:16" x14ac:dyDescent="0.25">
      <c r="A167" s="20" t="s">
        <v>12277</v>
      </c>
      <c r="B167">
        <v>1</v>
      </c>
      <c r="C167" t="s">
        <v>32</v>
      </c>
      <c r="D167" t="s">
        <v>88</v>
      </c>
      <c r="E167" t="s">
        <v>93</v>
      </c>
      <c r="F167" t="s">
        <v>42</v>
      </c>
      <c r="G167">
        <v>3</v>
      </c>
      <c r="H167">
        <v>4</v>
      </c>
      <c r="I167">
        <v>2014</v>
      </c>
      <c r="J167" t="s">
        <v>75</v>
      </c>
      <c r="K167">
        <v>87.68</v>
      </c>
      <c r="L167">
        <v>85.958726504152395</v>
      </c>
      <c r="M167">
        <v>89.4636598731079</v>
      </c>
      <c r="N167">
        <v>1991</v>
      </c>
      <c r="O167">
        <v>2231</v>
      </c>
      <c r="P167">
        <v>2.2411161745176398</v>
      </c>
    </row>
    <row r="168" spans="1:16" x14ac:dyDescent="0.25">
      <c r="A168" s="20" t="s">
        <v>12278</v>
      </c>
      <c r="B168">
        <v>1</v>
      </c>
      <c r="C168" t="s">
        <v>32</v>
      </c>
      <c r="D168" t="s">
        <v>88</v>
      </c>
      <c r="E168" t="s">
        <v>93</v>
      </c>
      <c r="F168" t="s">
        <v>42</v>
      </c>
      <c r="G168">
        <v>4</v>
      </c>
      <c r="H168">
        <v>4</v>
      </c>
      <c r="I168">
        <v>2014</v>
      </c>
      <c r="J168" t="s">
        <v>75</v>
      </c>
      <c r="K168">
        <v>87.98</v>
      </c>
      <c r="L168">
        <v>86.841140257121296</v>
      </c>
      <c r="M168">
        <v>89.1408647070256</v>
      </c>
      <c r="N168">
        <v>4563</v>
      </c>
      <c r="O168">
        <v>5058</v>
      </c>
      <c r="P168">
        <v>1.4803853056144201</v>
      </c>
    </row>
    <row r="169" spans="1:16" x14ac:dyDescent="0.25">
      <c r="A169" s="20" t="s">
        <v>12279</v>
      </c>
      <c r="B169">
        <v>1</v>
      </c>
      <c r="C169" t="s">
        <v>32</v>
      </c>
      <c r="D169" t="s">
        <v>88</v>
      </c>
      <c r="E169" t="s">
        <v>93</v>
      </c>
      <c r="F169" t="s">
        <v>42</v>
      </c>
      <c r="G169">
        <v>5</v>
      </c>
      <c r="H169">
        <v>4</v>
      </c>
      <c r="I169">
        <v>2014</v>
      </c>
      <c r="J169" t="s">
        <v>75</v>
      </c>
      <c r="K169">
        <v>87.66</v>
      </c>
      <c r="L169">
        <v>87.0454856499492</v>
      </c>
      <c r="M169">
        <v>88.285245799304505</v>
      </c>
      <c r="N169">
        <v>15335</v>
      </c>
      <c r="O169">
        <v>17141</v>
      </c>
      <c r="P169">
        <v>0.80752896683592701</v>
      </c>
    </row>
    <row r="170" spans="1:16" x14ac:dyDescent="0.25">
      <c r="A170" s="20" t="s">
        <v>12280</v>
      </c>
      <c r="B170">
        <v>1</v>
      </c>
      <c r="C170" t="s">
        <v>32</v>
      </c>
      <c r="D170" t="s">
        <v>88</v>
      </c>
      <c r="E170" t="s">
        <v>93</v>
      </c>
      <c r="F170" t="s">
        <v>42</v>
      </c>
      <c r="G170">
        <v>2</v>
      </c>
      <c r="H170">
        <v>4</v>
      </c>
      <c r="I170">
        <v>2014</v>
      </c>
      <c r="J170" t="s">
        <v>43</v>
      </c>
      <c r="K170" t="s">
        <v>44</v>
      </c>
      <c r="L170" t="s">
        <v>44</v>
      </c>
      <c r="M170" t="s">
        <v>44</v>
      </c>
      <c r="N170">
        <v>11</v>
      </c>
      <c r="O170">
        <v>12</v>
      </c>
      <c r="P170">
        <v>30.151134457776401</v>
      </c>
    </row>
    <row r="171" spans="1:16" x14ac:dyDescent="0.25">
      <c r="A171" s="20" t="s">
        <v>12281</v>
      </c>
      <c r="B171">
        <v>1</v>
      </c>
      <c r="C171" t="s">
        <v>32</v>
      </c>
      <c r="D171" t="s">
        <v>88</v>
      </c>
      <c r="E171" t="s">
        <v>93</v>
      </c>
      <c r="F171" t="s">
        <v>42</v>
      </c>
      <c r="G171">
        <v>3</v>
      </c>
      <c r="H171">
        <v>4</v>
      </c>
      <c r="I171">
        <v>2014</v>
      </c>
      <c r="J171" t="s">
        <v>43</v>
      </c>
      <c r="K171">
        <v>81</v>
      </c>
      <c r="L171">
        <v>68.332081837402598</v>
      </c>
      <c r="M171">
        <v>97.803283631964206</v>
      </c>
      <c r="N171">
        <v>28</v>
      </c>
      <c r="O171">
        <v>33</v>
      </c>
      <c r="P171">
        <v>18.8982236504614</v>
      </c>
    </row>
    <row r="172" spans="1:16" x14ac:dyDescent="0.25">
      <c r="A172" s="20" t="s">
        <v>12282</v>
      </c>
      <c r="B172">
        <v>1</v>
      </c>
      <c r="C172" t="s">
        <v>32</v>
      </c>
      <c r="D172" t="s">
        <v>88</v>
      </c>
      <c r="E172" t="s">
        <v>93</v>
      </c>
      <c r="F172" t="s">
        <v>42</v>
      </c>
      <c r="G172">
        <v>4</v>
      </c>
      <c r="H172">
        <v>4</v>
      </c>
      <c r="I172">
        <v>2014</v>
      </c>
      <c r="J172" t="s">
        <v>43</v>
      </c>
      <c r="K172">
        <v>97.7</v>
      </c>
      <c r="L172">
        <v>94.878246332572303</v>
      </c>
      <c r="M172">
        <v>101.192931957914</v>
      </c>
      <c r="N172">
        <v>45</v>
      </c>
      <c r="O172">
        <v>47</v>
      </c>
      <c r="P172">
        <v>14.907119849998599</v>
      </c>
    </row>
    <row r="173" spans="1:16" x14ac:dyDescent="0.25">
      <c r="A173" s="20" t="s">
        <v>12283</v>
      </c>
      <c r="B173">
        <v>1</v>
      </c>
      <c r="C173" t="s">
        <v>32</v>
      </c>
      <c r="D173" t="s">
        <v>88</v>
      </c>
      <c r="E173" t="s">
        <v>93</v>
      </c>
      <c r="F173" t="s">
        <v>42</v>
      </c>
      <c r="G173">
        <v>5</v>
      </c>
      <c r="H173">
        <v>4</v>
      </c>
      <c r="I173">
        <v>2014</v>
      </c>
      <c r="J173" t="s">
        <v>43</v>
      </c>
      <c r="K173">
        <v>85.1</v>
      </c>
      <c r="L173">
        <v>77.821112956118895</v>
      </c>
      <c r="M173">
        <v>93.786959890581102</v>
      </c>
      <c r="N173">
        <v>81</v>
      </c>
      <c r="O173">
        <v>94</v>
      </c>
      <c r="P173">
        <v>11.1111111111111</v>
      </c>
    </row>
    <row r="174" spans="1:16" x14ac:dyDescent="0.25">
      <c r="A174" s="20" t="s">
        <v>350</v>
      </c>
      <c r="B174">
        <v>1</v>
      </c>
      <c r="C174" t="s">
        <v>32</v>
      </c>
      <c r="D174" t="s">
        <v>88</v>
      </c>
      <c r="E174" t="s">
        <v>93</v>
      </c>
      <c r="F174" t="s">
        <v>42</v>
      </c>
      <c r="G174">
        <v>1</v>
      </c>
      <c r="H174">
        <v>4</v>
      </c>
      <c r="I174">
        <v>2014</v>
      </c>
      <c r="J174" t="s">
        <v>45</v>
      </c>
      <c r="K174">
        <v>84.7</v>
      </c>
      <c r="L174">
        <v>74.724017254189206</v>
      </c>
      <c r="M174">
        <v>96.777910609541806</v>
      </c>
      <c r="N174">
        <v>56</v>
      </c>
      <c r="O174">
        <v>66</v>
      </c>
      <c r="P174">
        <v>13.363062095621199</v>
      </c>
    </row>
    <row r="175" spans="1:16" x14ac:dyDescent="0.25">
      <c r="A175" s="20" t="s">
        <v>361</v>
      </c>
      <c r="B175">
        <v>1</v>
      </c>
      <c r="C175" t="s">
        <v>32</v>
      </c>
      <c r="D175" t="s">
        <v>88</v>
      </c>
      <c r="E175" t="s">
        <v>93</v>
      </c>
      <c r="F175" t="s">
        <v>42</v>
      </c>
      <c r="G175">
        <v>2</v>
      </c>
      <c r="H175">
        <v>4</v>
      </c>
      <c r="I175">
        <v>2014</v>
      </c>
      <c r="J175" t="s">
        <v>45</v>
      </c>
      <c r="K175">
        <v>76.599999999999994</v>
      </c>
      <c r="L175">
        <v>68.0157424629612</v>
      </c>
      <c r="M175">
        <v>86.518772551085604</v>
      </c>
      <c r="N175">
        <v>93</v>
      </c>
      <c r="O175">
        <v>115</v>
      </c>
      <c r="P175">
        <v>10.3695169473043</v>
      </c>
    </row>
    <row r="176" spans="1:16" x14ac:dyDescent="0.25">
      <c r="A176" s="20" t="s">
        <v>364</v>
      </c>
      <c r="B176">
        <v>1</v>
      </c>
      <c r="C176" t="s">
        <v>32</v>
      </c>
      <c r="D176" t="s">
        <v>88</v>
      </c>
      <c r="E176" t="s">
        <v>93</v>
      </c>
      <c r="F176" t="s">
        <v>42</v>
      </c>
      <c r="G176">
        <v>3</v>
      </c>
      <c r="H176">
        <v>4</v>
      </c>
      <c r="I176">
        <v>2014</v>
      </c>
      <c r="J176" t="s">
        <v>45</v>
      </c>
      <c r="K176">
        <v>86.3</v>
      </c>
      <c r="L176">
        <v>79.472645878315305</v>
      </c>
      <c r="M176">
        <v>94.246734242775702</v>
      </c>
      <c r="N176">
        <v>94</v>
      </c>
      <c r="O176">
        <v>108</v>
      </c>
      <c r="P176">
        <v>10.3142124625879</v>
      </c>
    </row>
    <row r="177" spans="1:16" x14ac:dyDescent="0.25">
      <c r="A177" s="20" t="s">
        <v>365</v>
      </c>
      <c r="B177">
        <v>1</v>
      </c>
      <c r="C177" t="s">
        <v>32</v>
      </c>
      <c r="D177" t="s">
        <v>88</v>
      </c>
      <c r="E177" t="s">
        <v>93</v>
      </c>
      <c r="F177" t="s">
        <v>42</v>
      </c>
      <c r="G177">
        <v>4</v>
      </c>
      <c r="H177">
        <v>4</v>
      </c>
      <c r="I177">
        <v>2014</v>
      </c>
      <c r="J177" t="s">
        <v>45</v>
      </c>
      <c r="K177">
        <v>86.5</v>
      </c>
      <c r="L177">
        <v>81.994380652091607</v>
      </c>
      <c r="M177">
        <v>91.426594219974604</v>
      </c>
      <c r="N177">
        <v>289</v>
      </c>
      <c r="O177">
        <v>327</v>
      </c>
      <c r="P177">
        <v>5.8823529411764701</v>
      </c>
    </row>
    <row r="178" spans="1:16" x14ac:dyDescent="0.25">
      <c r="A178" s="20" t="s">
        <v>366</v>
      </c>
      <c r="B178">
        <v>1</v>
      </c>
      <c r="C178" t="s">
        <v>32</v>
      </c>
      <c r="D178" t="s">
        <v>88</v>
      </c>
      <c r="E178" t="s">
        <v>93</v>
      </c>
      <c r="F178" t="s">
        <v>42</v>
      </c>
      <c r="G178">
        <v>5</v>
      </c>
      <c r="H178">
        <v>4</v>
      </c>
      <c r="I178">
        <v>2014</v>
      </c>
      <c r="J178" t="s">
        <v>45</v>
      </c>
      <c r="K178">
        <v>83.1</v>
      </c>
      <c r="L178">
        <v>75.663412961690497</v>
      </c>
      <c r="M178">
        <v>91.443669599859007</v>
      </c>
      <c r="N178">
        <v>139</v>
      </c>
      <c r="O178">
        <v>163</v>
      </c>
      <c r="P178">
        <v>8.4818892967997108</v>
      </c>
    </row>
    <row r="179" spans="1:16" x14ac:dyDescent="0.25">
      <c r="A179" s="20" t="s">
        <v>371</v>
      </c>
      <c r="B179">
        <v>1</v>
      </c>
      <c r="C179" t="s">
        <v>32</v>
      </c>
      <c r="D179" t="s">
        <v>88</v>
      </c>
      <c r="E179" t="s">
        <v>93</v>
      </c>
      <c r="F179" t="s">
        <v>42</v>
      </c>
      <c r="G179">
        <v>1</v>
      </c>
      <c r="H179">
        <v>4</v>
      </c>
      <c r="I179">
        <v>2014</v>
      </c>
      <c r="J179" t="s">
        <v>46</v>
      </c>
      <c r="K179">
        <v>90.7</v>
      </c>
      <c r="L179">
        <v>85.120014148224399</v>
      </c>
      <c r="M179">
        <v>96.962011673567204</v>
      </c>
      <c r="N179">
        <v>152</v>
      </c>
      <c r="O179">
        <v>168</v>
      </c>
      <c r="P179">
        <v>8.1110710565381297</v>
      </c>
    </row>
    <row r="180" spans="1:16" x14ac:dyDescent="0.25">
      <c r="A180" s="20" t="s">
        <v>382</v>
      </c>
      <c r="B180">
        <v>1</v>
      </c>
      <c r="C180" t="s">
        <v>32</v>
      </c>
      <c r="D180" t="s">
        <v>88</v>
      </c>
      <c r="E180" t="s">
        <v>93</v>
      </c>
      <c r="F180" t="s">
        <v>42</v>
      </c>
      <c r="G180">
        <v>2</v>
      </c>
      <c r="H180">
        <v>4</v>
      </c>
      <c r="I180">
        <v>2014</v>
      </c>
      <c r="J180" t="s">
        <v>46</v>
      </c>
      <c r="K180">
        <v>82.6</v>
      </c>
      <c r="L180">
        <v>73.754566264065801</v>
      </c>
      <c r="M180">
        <v>92.766340402165</v>
      </c>
      <c r="N180">
        <v>102</v>
      </c>
      <c r="O180">
        <v>118</v>
      </c>
      <c r="P180">
        <v>9.9014754297667409</v>
      </c>
    </row>
    <row r="181" spans="1:16" x14ac:dyDescent="0.25">
      <c r="A181" s="20" t="s">
        <v>385</v>
      </c>
      <c r="B181">
        <v>1</v>
      </c>
      <c r="C181" t="s">
        <v>32</v>
      </c>
      <c r="D181" t="s">
        <v>88</v>
      </c>
      <c r="E181" t="s">
        <v>93</v>
      </c>
      <c r="F181" t="s">
        <v>42</v>
      </c>
      <c r="G181">
        <v>3</v>
      </c>
      <c r="H181">
        <v>4</v>
      </c>
      <c r="I181">
        <v>2014</v>
      </c>
      <c r="J181" t="s">
        <v>46</v>
      </c>
      <c r="K181">
        <v>93.3</v>
      </c>
      <c r="L181">
        <v>89.095129828520001</v>
      </c>
      <c r="M181" s="54">
        <v>98.143885538250501</v>
      </c>
      <c r="N181">
        <v>148</v>
      </c>
      <c r="O181">
        <v>158</v>
      </c>
      <c r="P181">
        <v>8.2199493652678708</v>
      </c>
    </row>
    <row r="182" spans="1:16" x14ac:dyDescent="0.25">
      <c r="A182" s="20" t="s">
        <v>386</v>
      </c>
      <c r="B182">
        <v>1</v>
      </c>
      <c r="C182" t="s">
        <v>32</v>
      </c>
      <c r="D182" t="s">
        <v>88</v>
      </c>
      <c r="E182" t="s">
        <v>93</v>
      </c>
      <c r="F182" t="s">
        <v>42</v>
      </c>
      <c r="G182">
        <v>4</v>
      </c>
      <c r="H182">
        <v>4</v>
      </c>
      <c r="I182">
        <v>2014</v>
      </c>
      <c r="J182" t="s">
        <v>46</v>
      </c>
      <c r="K182">
        <v>83.5</v>
      </c>
      <c r="L182">
        <v>77.960290043438803</v>
      </c>
      <c r="M182">
        <v>89.526215952702998</v>
      </c>
      <c r="N182">
        <v>333</v>
      </c>
      <c r="O182">
        <v>378</v>
      </c>
      <c r="P182">
        <v>5.4799662435119103</v>
      </c>
    </row>
    <row r="183" spans="1:16" x14ac:dyDescent="0.25">
      <c r="A183" s="20" t="s">
        <v>387</v>
      </c>
      <c r="B183">
        <v>1</v>
      </c>
      <c r="C183" t="s">
        <v>32</v>
      </c>
      <c r="D183" t="s">
        <v>88</v>
      </c>
      <c r="E183" t="s">
        <v>93</v>
      </c>
      <c r="F183" t="s">
        <v>42</v>
      </c>
      <c r="G183">
        <v>5</v>
      </c>
      <c r="H183">
        <v>4</v>
      </c>
      <c r="I183">
        <v>2014</v>
      </c>
      <c r="J183" t="s">
        <v>46</v>
      </c>
      <c r="K183">
        <v>84.6</v>
      </c>
      <c r="L183">
        <v>81.730401334733401</v>
      </c>
      <c r="M183">
        <v>87.648366188080104</v>
      </c>
      <c r="N183">
        <v>840</v>
      </c>
      <c r="O183">
        <v>963</v>
      </c>
      <c r="P183">
        <v>3.45032779671177</v>
      </c>
    </row>
    <row r="184" spans="1:16" x14ac:dyDescent="0.25">
      <c r="A184" s="20" t="s">
        <v>392</v>
      </c>
      <c r="B184">
        <v>1</v>
      </c>
      <c r="C184" t="s">
        <v>32</v>
      </c>
      <c r="D184" t="s">
        <v>88</v>
      </c>
      <c r="E184" t="s">
        <v>93</v>
      </c>
      <c r="F184" t="s">
        <v>42</v>
      </c>
      <c r="G184">
        <v>1</v>
      </c>
      <c r="H184">
        <v>4</v>
      </c>
      <c r="I184">
        <v>2014</v>
      </c>
      <c r="J184" t="s">
        <v>47</v>
      </c>
      <c r="K184">
        <v>85.6</v>
      </c>
      <c r="L184">
        <v>76.8696638388151</v>
      </c>
      <c r="M184">
        <v>95.705376048652496</v>
      </c>
      <c r="N184">
        <v>101</v>
      </c>
      <c r="O184">
        <v>112</v>
      </c>
      <c r="P184">
        <v>9.9503719020998904</v>
      </c>
    </row>
    <row r="185" spans="1:16" x14ac:dyDescent="0.25">
      <c r="A185" s="20" t="s">
        <v>403</v>
      </c>
      <c r="B185">
        <v>1</v>
      </c>
      <c r="C185" t="s">
        <v>32</v>
      </c>
      <c r="D185" t="s">
        <v>88</v>
      </c>
      <c r="E185" t="s">
        <v>93</v>
      </c>
      <c r="F185" t="s">
        <v>42</v>
      </c>
      <c r="G185">
        <v>2</v>
      </c>
      <c r="H185">
        <v>4</v>
      </c>
      <c r="I185">
        <v>2014</v>
      </c>
      <c r="J185" t="s">
        <v>47</v>
      </c>
      <c r="K185">
        <v>89.8</v>
      </c>
      <c r="L185">
        <v>85.911576006095601</v>
      </c>
      <c r="M185">
        <v>94.112027821440407</v>
      </c>
      <c r="N185">
        <v>348</v>
      </c>
      <c r="O185">
        <v>378</v>
      </c>
      <c r="P185">
        <v>5.3605626741889703</v>
      </c>
    </row>
    <row r="186" spans="1:16" x14ac:dyDescent="0.25">
      <c r="A186" s="20" t="s">
        <v>406</v>
      </c>
      <c r="B186">
        <v>1</v>
      </c>
      <c r="C186" t="s">
        <v>32</v>
      </c>
      <c r="D186" t="s">
        <v>88</v>
      </c>
      <c r="E186" t="s">
        <v>93</v>
      </c>
      <c r="F186" t="s">
        <v>42</v>
      </c>
      <c r="G186">
        <v>3</v>
      </c>
      <c r="H186">
        <v>4</v>
      </c>
      <c r="I186">
        <v>2014</v>
      </c>
      <c r="J186" t="s">
        <v>47</v>
      </c>
      <c r="K186">
        <v>89</v>
      </c>
      <c r="L186">
        <v>84.339784436513099</v>
      </c>
      <c r="M186">
        <v>94.029359894459304</v>
      </c>
      <c r="N186">
        <v>238</v>
      </c>
      <c r="O186">
        <v>268</v>
      </c>
      <c r="P186">
        <v>6.4820372355216396</v>
      </c>
    </row>
    <row r="187" spans="1:16" x14ac:dyDescent="0.25">
      <c r="A187" s="20" t="s">
        <v>407</v>
      </c>
      <c r="B187">
        <v>1</v>
      </c>
      <c r="C187" t="s">
        <v>32</v>
      </c>
      <c r="D187" t="s">
        <v>88</v>
      </c>
      <c r="E187" t="s">
        <v>93</v>
      </c>
      <c r="F187" t="s">
        <v>42</v>
      </c>
      <c r="G187">
        <v>4</v>
      </c>
      <c r="H187">
        <v>4</v>
      </c>
      <c r="I187">
        <v>2014</v>
      </c>
      <c r="J187" t="s">
        <v>47</v>
      </c>
      <c r="K187">
        <v>89.1</v>
      </c>
      <c r="L187">
        <v>86.928298972603002</v>
      </c>
      <c r="M187">
        <v>91.424150609287693</v>
      </c>
      <c r="N187">
        <v>1064</v>
      </c>
      <c r="O187">
        <v>1171</v>
      </c>
      <c r="P187">
        <v>3.0656966974248299</v>
      </c>
    </row>
    <row r="188" spans="1:16" x14ac:dyDescent="0.25">
      <c r="A188" s="20" t="s">
        <v>408</v>
      </c>
      <c r="B188">
        <v>1</v>
      </c>
      <c r="C188" t="s">
        <v>32</v>
      </c>
      <c r="D188" t="s">
        <v>88</v>
      </c>
      <c r="E188" t="s">
        <v>93</v>
      </c>
      <c r="F188" t="s">
        <v>42</v>
      </c>
      <c r="G188">
        <v>5</v>
      </c>
      <c r="H188">
        <v>4</v>
      </c>
      <c r="I188">
        <v>2014</v>
      </c>
      <c r="J188" t="s">
        <v>47</v>
      </c>
      <c r="K188">
        <v>88.2</v>
      </c>
      <c r="L188">
        <v>87.438081206240597</v>
      </c>
      <c r="M188">
        <v>89.041683553307195</v>
      </c>
      <c r="N188">
        <v>8948</v>
      </c>
      <c r="O188">
        <v>9947</v>
      </c>
      <c r="P188">
        <v>1.05715096918958</v>
      </c>
    </row>
    <row r="189" spans="1:16" x14ac:dyDescent="0.25">
      <c r="A189" s="20" t="s">
        <v>413</v>
      </c>
      <c r="B189">
        <v>1</v>
      </c>
      <c r="C189" t="s">
        <v>32</v>
      </c>
      <c r="D189" t="s">
        <v>88</v>
      </c>
      <c r="E189" t="s">
        <v>93</v>
      </c>
      <c r="F189" t="s">
        <v>42</v>
      </c>
      <c r="G189">
        <v>1</v>
      </c>
      <c r="H189">
        <v>4</v>
      </c>
      <c r="I189">
        <v>2014</v>
      </c>
      <c r="J189" t="s">
        <v>48</v>
      </c>
      <c r="K189" t="s">
        <v>44</v>
      </c>
      <c r="L189" t="s">
        <v>44</v>
      </c>
      <c r="M189" t="s">
        <v>44</v>
      </c>
      <c r="N189">
        <v>4</v>
      </c>
      <c r="O189">
        <v>6</v>
      </c>
      <c r="P189">
        <v>50</v>
      </c>
    </row>
    <row r="190" spans="1:16" x14ac:dyDescent="0.25">
      <c r="A190" s="20" t="s">
        <v>424</v>
      </c>
      <c r="B190">
        <v>1</v>
      </c>
      <c r="C190" t="s">
        <v>32</v>
      </c>
      <c r="D190" t="s">
        <v>88</v>
      </c>
      <c r="E190" t="s">
        <v>93</v>
      </c>
      <c r="F190" t="s">
        <v>42</v>
      </c>
      <c r="G190">
        <v>2</v>
      </c>
      <c r="H190">
        <v>4</v>
      </c>
      <c r="I190">
        <v>2014</v>
      </c>
      <c r="J190" t="s">
        <v>48</v>
      </c>
      <c r="K190" t="s">
        <v>44</v>
      </c>
      <c r="L190" t="s">
        <v>44</v>
      </c>
      <c r="M190" t="s">
        <v>44</v>
      </c>
      <c r="N190">
        <v>12</v>
      </c>
      <c r="O190">
        <v>13</v>
      </c>
      <c r="P190">
        <v>28.867513459481302</v>
      </c>
    </row>
    <row r="191" spans="1:16" x14ac:dyDescent="0.25">
      <c r="A191" s="20" t="s">
        <v>427</v>
      </c>
      <c r="B191">
        <v>1</v>
      </c>
      <c r="C191" t="s">
        <v>32</v>
      </c>
      <c r="D191" t="s">
        <v>88</v>
      </c>
      <c r="E191" t="s">
        <v>93</v>
      </c>
      <c r="F191" t="s">
        <v>42</v>
      </c>
      <c r="G191">
        <v>3</v>
      </c>
      <c r="H191">
        <v>4</v>
      </c>
      <c r="I191">
        <v>2014</v>
      </c>
      <c r="J191" t="s">
        <v>48</v>
      </c>
      <c r="K191" t="s">
        <v>44</v>
      </c>
      <c r="L191" t="s">
        <v>44</v>
      </c>
      <c r="M191" t="s">
        <v>44</v>
      </c>
      <c r="N191">
        <v>14</v>
      </c>
      <c r="O191">
        <v>14</v>
      </c>
      <c r="P191">
        <v>26.726124191242398</v>
      </c>
    </row>
    <row r="192" spans="1:16" x14ac:dyDescent="0.25">
      <c r="A192" s="20" t="s">
        <v>428</v>
      </c>
      <c r="B192">
        <v>1</v>
      </c>
      <c r="C192" t="s">
        <v>32</v>
      </c>
      <c r="D192" t="s">
        <v>88</v>
      </c>
      <c r="E192" t="s">
        <v>93</v>
      </c>
      <c r="F192" t="s">
        <v>42</v>
      </c>
      <c r="G192">
        <v>4</v>
      </c>
      <c r="H192">
        <v>4</v>
      </c>
      <c r="I192">
        <v>2014</v>
      </c>
      <c r="J192" t="s">
        <v>48</v>
      </c>
      <c r="K192">
        <v>83.7</v>
      </c>
      <c r="L192">
        <v>70.672671895277801</v>
      </c>
      <c r="M192">
        <v>100.233841020257</v>
      </c>
      <c r="N192">
        <v>38</v>
      </c>
      <c r="O192">
        <v>45</v>
      </c>
      <c r="P192">
        <v>16.222142113076298</v>
      </c>
    </row>
    <row r="193" spans="1:16" x14ac:dyDescent="0.25">
      <c r="A193" s="20" t="s">
        <v>429</v>
      </c>
      <c r="B193">
        <v>1</v>
      </c>
      <c r="C193" t="s">
        <v>32</v>
      </c>
      <c r="D193" t="s">
        <v>88</v>
      </c>
      <c r="E193" t="s">
        <v>93</v>
      </c>
      <c r="F193" t="s">
        <v>42</v>
      </c>
      <c r="G193">
        <v>5</v>
      </c>
      <c r="H193">
        <v>4</v>
      </c>
      <c r="I193">
        <v>2014</v>
      </c>
      <c r="J193" t="s">
        <v>48</v>
      </c>
      <c r="K193">
        <v>90.9</v>
      </c>
      <c r="L193">
        <v>86.831923616382696</v>
      </c>
      <c r="M193">
        <v>95.267227226583202</v>
      </c>
      <c r="N193">
        <v>274</v>
      </c>
      <c r="O193">
        <v>296</v>
      </c>
      <c r="P193">
        <v>6.0412209333017701</v>
      </c>
    </row>
    <row r="194" spans="1:16" x14ac:dyDescent="0.25">
      <c r="A194" s="20" t="s">
        <v>12284</v>
      </c>
      <c r="B194">
        <v>1</v>
      </c>
      <c r="C194" t="s">
        <v>32</v>
      </c>
      <c r="D194" t="s">
        <v>88</v>
      </c>
      <c r="E194" t="s">
        <v>93</v>
      </c>
      <c r="F194" t="s">
        <v>42</v>
      </c>
      <c r="G194">
        <v>1</v>
      </c>
      <c r="H194">
        <v>4</v>
      </c>
      <c r="I194">
        <v>2014</v>
      </c>
      <c r="J194" t="s">
        <v>49</v>
      </c>
      <c r="K194">
        <v>86.5</v>
      </c>
      <c r="L194">
        <v>74.256628625629403</v>
      </c>
      <c r="M194">
        <v>102.341644574504</v>
      </c>
      <c r="N194">
        <v>35</v>
      </c>
      <c r="O194">
        <v>40</v>
      </c>
      <c r="P194">
        <v>16.903085094570301</v>
      </c>
    </row>
    <row r="195" spans="1:16" x14ac:dyDescent="0.25">
      <c r="A195" s="20" t="s">
        <v>12285</v>
      </c>
      <c r="B195">
        <v>1</v>
      </c>
      <c r="C195" t="s">
        <v>32</v>
      </c>
      <c r="D195" t="s">
        <v>88</v>
      </c>
      <c r="E195" t="s">
        <v>93</v>
      </c>
      <c r="F195" t="s">
        <v>42</v>
      </c>
      <c r="G195">
        <v>2</v>
      </c>
      <c r="H195">
        <v>4</v>
      </c>
      <c r="I195">
        <v>2014</v>
      </c>
      <c r="J195" t="s">
        <v>49</v>
      </c>
      <c r="K195">
        <v>87.8</v>
      </c>
      <c r="L195">
        <v>76.192531090798596</v>
      </c>
      <c r="M195">
        <v>103.486582092769</v>
      </c>
      <c r="N195">
        <v>24</v>
      </c>
      <c r="O195">
        <v>27</v>
      </c>
      <c r="P195">
        <v>20.412414523193199</v>
      </c>
    </row>
    <row r="196" spans="1:16" x14ac:dyDescent="0.25">
      <c r="A196" s="20" t="s">
        <v>12286</v>
      </c>
      <c r="B196">
        <v>1</v>
      </c>
      <c r="C196" t="s">
        <v>32</v>
      </c>
      <c r="D196" t="s">
        <v>88</v>
      </c>
      <c r="E196" t="s">
        <v>93</v>
      </c>
      <c r="F196" t="s">
        <v>42</v>
      </c>
      <c r="G196">
        <v>3</v>
      </c>
      <c r="H196">
        <v>4</v>
      </c>
      <c r="I196">
        <v>2014</v>
      </c>
      <c r="J196" t="s">
        <v>49</v>
      </c>
      <c r="K196">
        <v>81.099999999999994</v>
      </c>
      <c r="L196">
        <v>71.459647366637398</v>
      </c>
      <c r="M196">
        <v>92.195963190110902</v>
      </c>
      <c r="N196">
        <v>115</v>
      </c>
      <c r="O196">
        <v>129</v>
      </c>
      <c r="P196">
        <v>9.3250480824031392</v>
      </c>
    </row>
    <row r="197" spans="1:16" x14ac:dyDescent="0.25">
      <c r="A197" s="20" t="s">
        <v>12287</v>
      </c>
      <c r="B197">
        <v>1</v>
      </c>
      <c r="C197" t="s">
        <v>32</v>
      </c>
      <c r="D197" t="s">
        <v>88</v>
      </c>
      <c r="E197" t="s">
        <v>93</v>
      </c>
      <c r="F197" t="s">
        <v>42</v>
      </c>
      <c r="G197">
        <v>4</v>
      </c>
      <c r="H197">
        <v>4</v>
      </c>
      <c r="I197">
        <v>2014</v>
      </c>
      <c r="J197" t="s">
        <v>49</v>
      </c>
      <c r="K197">
        <v>87</v>
      </c>
      <c r="L197">
        <v>82.486927531733997</v>
      </c>
      <c r="M197">
        <v>91.979850535651494</v>
      </c>
      <c r="N197">
        <v>290</v>
      </c>
      <c r="O197">
        <v>325</v>
      </c>
      <c r="P197">
        <v>5.8722021951470298</v>
      </c>
    </row>
    <row r="198" spans="1:16" x14ac:dyDescent="0.25">
      <c r="A198" s="20" t="s">
        <v>12288</v>
      </c>
      <c r="B198">
        <v>1</v>
      </c>
      <c r="C198" t="s">
        <v>32</v>
      </c>
      <c r="D198" t="s">
        <v>88</v>
      </c>
      <c r="E198" t="s">
        <v>93</v>
      </c>
      <c r="F198" t="s">
        <v>42</v>
      </c>
      <c r="G198">
        <v>5</v>
      </c>
      <c r="H198">
        <v>4</v>
      </c>
      <c r="I198">
        <v>2014</v>
      </c>
      <c r="J198" t="s">
        <v>49</v>
      </c>
      <c r="K198">
        <v>86.4</v>
      </c>
      <c r="L198">
        <v>82.521630581455</v>
      </c>
      <c r="M198">
        <v>90.668209857996104</v>
      </c>
      <c r="N198">
        <v>377</v>
      </c>
      <c r="O198">
        <v>426</v>
      </c>
      <c r="P198">
        <v>5.1502620262460503</v>
      </c>
    </row>
    <row r="199" spans="1:16" x14ac:dyDescent="0.25">
      <c r="A199" s="20" t="s">
        <v>12289</v>
      </c>
      <c r="B199">
        <v>1</v>
      </c>
      <c r="C199" t="s">
        <v>32</v>
      </c>
      <c r="D199" t="s">
        <v>88</v>
      </c>
      <c r="E199" t="s">
        <v>93</v>
      </c>
      <c r="F199" t="s">
        <v>42</v>
      </c>
      <c r="G199">
        <v>1</v>
      </c>
      <c r="H199">
        <v>4</v>
      </c>
      <c r="I199">
        <v>2014</v>
      </c>
      <c r="J199" t="s">
        <v>50</v>
      </c>
      <c r="K199" t="s">
        <v>44</v>
      </c>
      <c r="L199" t="s">
        <v>44</v>
      </c>
      <c r="M199" t="s">
        <v>44</v>
      </c>
      <c r="N199">
        <v>1</v>
      </c>
      <c r="O199">
        <v>1</v>
      </c>
      <c r="P199">
        <v>100</v>
      </c>
    </row>
    <row r="200" spans="1:16" x14ac:dyDescent="0.25">
      <c r="A200" s="20" t="s">
        <v>12290</v>
      </c>
      <c r="B200">
        <v>1</v>
      </c>
      <c r="C200" t="s">
        <v>32</v>
      </c>
      <c r="D200" t="s">
        <v>88</v>
      </c>
      <c r="E200" t="s">
        <v>93</v>
      </c>
      <c r="F200" t="s">
        <v>42</v>
      </c>
      <c r="G200">
        <v>2</v>
      </c>
      <c r="H200">
        <v>4</v>
      </c>
      <c r="I200">
        <v>2014</v>
      </c>
      <c r="J200" t="s">
        <v>50</v>
      </c>
      <c r="K200" t="s">
        <v>44</v>
      </c>
      <c r="L200" t="s">
        <v>44</v>
      </c>
      <c r="M200" t="s">
        <v>44</v>
      </c>
      <c r="N200">
        <v>1</v>
      </c>
      <c r="O200">
        <v>2</v>
      </c>
      <c r="P200">
        <v>100</v>
      </c>
    </row>
    <row r="201" spans="1:16" x14ac:dyDescent="0.25">
      <c r="A201" s="20" t="s">
        <v>12291</v>
      </c>
      <c r="B201">
        <v>1</v>
      </c>
      <c r="C201" t="s">
        <v>32</v>
      </c>
      <c r="D201" t="s">
        <v>88</v>
      </c>
      <c r="E201" t="s">
        <v>93</v>
      </c>
      <c r="F201" t="s">
        <v>42</v>
      </c>
      <c r="G201">
        <v>3</v>
      </c>
      <c r="H201">
        <v>4</v>
      </c>
      <c r="I201">
        <v>2014</v>
      </c>
      <c r="J201" t="s">
        <v>50</v>
      </c>
      <c r="K201" t="s">
        <v>44</v>
      </c>
      <c r="L201" t="s">
        <v>44</v>
      </c>
      <c r="M201" t="s">
        <v>44</v>
      </c>
      <c r="N201">
        <v>9</v>
      </c>
      <c r="O201">
        <v>10</v>
      </c>
      <c r="P201">
        <v>33.3333333333333</v>
      </c>
    </row>
    <row r="202" spans="1:16" x14ac:dyDescent="0.25">
      <c r="A202" s="20" t="s">
        <v>12292</v>
      </c>
      <c r="B202">
        <v>1</v>
      </c>
      <c r="C202" t="s">
        <v>32</v>
      </c>
      <c r="D202" t="s">
        <v>88</v>
      </c>
      <c r="E202" t="s">
        <v>93</v>
      </c>
      <c r="F202" t="s">
        <v>42</v>
      </c>
      <c r="G202">
        <v>4</v>
      </c>
      <c r="H202">
        <v>4</v>
      </c>
      <c r="I202">
        <v>2014</v>
      </c>
      <c r="J202" t="s">
        <v>50</v>
      </c>
      <c r="K202">
        <v>80.8</v>
      </c>
      <c r="L202">
        <v>70.175035581512503</v>
      </c>
      <c r="M202">
        <v>94.620076486509802</v>
      </c>
      <c r="N202">
        <v>31</v>
      </c>
      <c r="O202">
        <v>38</v>
      </c>
      <c r="P202">
        <v>17.9605302026775</v>
      </c>
    </row>
    <row r="203" spans="1:16" x14ac:dyDescent="0.25">
      <c r="A203" s="20" t="s">
        <v>12293</v>
      </c>
      <c r="B203">
        <v>1</v>
      </c>
      <c r="C203" t="s">
        <v>32</v>
      </c>
      <c r="D203" t="s">
        <v>88</v>
      </c>
      <c r="E203" t="s">
        <v>93</v>
      </c>
      <c r="F203" t="s">
        <v>42</v>
      </c>
      <c r="G203">
        <v>5</v>
      </c>
      <c r="H203">
        <v>4</v>
      </c>
      <c r="I203">
        <v>2014</v>
      </c>
      <c r="J203" t="s">
        <v>50</v>
      </c>
      <c r="K203">
        <v>89.6</v>
      </c>
      <c r="L203">
        <v>83.636199157015298</v>
      </c>
      <c r="M203">
        <v>96.356576861535402</v>
      </c>
      <c r="N203">
        <v>119</v>
      </c>
      <c r="O203">
        <v>132</v>
      </c>
      <c r="P203">
        <v>9.16698497028211</v>
      </c>
    </row>
    <row r="204" spans="1:16" x14ac:dyDescent="0.25">
      <c r="A204" s="20" t="s">
        <v>12294</v>
      </c>
      <c r="B204">
        <v>1</v>
      </c>
      <c r="C204" t="s">
        <v>32</v>
      </c>
      <c r="D204" t="s">
        <v>88</v>
      </c>
      <c r="E204" t="s">
        <v>93</v>
      </c>
      <c r="F204" t="s">
        <v>42</v>
      </c>
      <c r="G204">
        <v>1</v>
      </c>
      <c r="H204">
        <v>4</v>
      </c>
      <c r="I204">
        <v>2014</v>
      </c>
      <c r="J204" t="s">
        <v>51</v>
      </c>
      <c r="K204" t="s">
        <v>44</v>
      </c>
      <c r="L204" t="s">
        <v>44</v>
      </c>
      <c r="M204" t="s">
        <v>44</v>
      </c>
      <c r="N204">
        <v>1</v>
      </c>
      <c r="O204">
        <v>2</v>
      </c>
      <c r="P204">
        <v>100</v>
      </c>
    </row>
    <row r="205" spans="1:16" x14ac:dyDescent="0.25">
      <c r="A205" s="20" t="s">
        <v>12295</v>
      </c>
      <c r="B205">
        <v>1</v>
      </c>
      <c r="C205" t="s">
        <v>32</v>
      </c>
      <c r="D205" t="s">
        <v>88</v>
      </c>
      <c r="E205" t="s">
        <v>93</v>
      </c>
      <c r="F205" t="s">
        <v>42</v>
      </c>
      <c r="G205">
        <v>2</v>
      </c>
      <c r="H205">
        <v>4</v>
      </c>
      <c r="I205">
        <v>2014</v>
      </c>
      <c r="J205" t="s">
        <v>51</v>
      </c>
      <c r="K205">
        <v>94.5</v>
      </c>
      <c r="L205">
        <v>88.272061655033298</v>
      </c>
      <c r="M205">
        <v>102.58100550678699</v>
      </c>
      <c r="N205">
        <v>33</v>
      </c>
      <c r="O205">
        <v>35</v>
      </c>
      <c r="P205">
        <v>17.407765595569799</v>
      </c>
    </row>
    <row r="206" spans="1:16" x14ac:dyDescent="0.25">
      <c r="A206" s="20" t="s">
        <v>12296</v>
      </c>
      <c r="B206">
        <v>1</v>
      </c>
      <c r="C206" t="s">
        <v>32</v>
      </c>
      <c r="D206" t="s">
        <v>88</v>
      </c>
      <c r="E206" t="s">
        <v>93</v>
      </c>
      <c r="F206" t="s">
        <v>42</v>
      </c>
      <c r="G206">
        <v>3</v>
      </c>
      <c r="H206">
        <v>4</v>
      </c>
      <c r="I206">
        <v>2014</v>
      </c>
      <c r="J206" t="s">
        <v>51</v>
      </c>
      <c r="K206">
        <v>85.7</v>
      </c>
      <c r="L206">
        <v>66.912347203361193</v>
      </c>
      <c r="M206" s="54">
        <v>110.54792587361401</v>
      </c>
      <c r="N206">
        <v>28</v>
      </c>
      <c r="O206">
        <v>31</v>
      </c>
      <c r="P206">
        <v>18.8982236504614</v>
      </c>
    </row>
    <row r="207" spans="1:16" x14ac:dyDescent="0.25">
      <c r="A207" s="20" t="s">
        <v>12297</v>
      </c>
      <c r="B207">
        <v>1</v>
      </c>
      <c r="C207" t="s">
        <v>32</v>
      </c>
      <c r="D207" t="s">
        <v>88</v>
      </c>
      <c r="E207" t="s">
        <v>93</v>
      </c>
      <c r="F207" t="s">
        <v>42</v>
      </c>
      <c r="G207">
        <v>4</v>
      </c>
      <c r="H207">
        <v>4</v>
      </c>
      <c r="I207">
        <v>2014</v>
      </c>
      <c r="J207" t="s">
        <v>51</v>
      </c>
      <c r="K207">
        <v>83.9</v>
      </c>
      <c r="L207">
        <v>72.106331981709701</v>
      </c>
      <c r="M207" s="54">
        <v>98.999739705323705</v>
      </c>
      <c r="N207">
        <v>38</v>
      </c>
      <c r="O207">
        <v>42</v>
      </c>
      <c r="P207">
        <v>16.222142113076298</v>
      </c>
    </row>
    <row r="208" spans="1:16" x14ac:dyDescent="0.25">
      <c r="A208" s="20" t="s">
        <v>12298</v>
      </c>
      <c r="B208">
        <v>1</v>
      </c>
      <c r="C208" t="s">
        <v>32</v>
      </c>
      <c r="D208" t="s">
        <v>88</v>
      </c>
      <c r="E208" t="s">
        <v>93</v>
      </c>
      <c r="F208" t="s">
        <v>42</v>
      </c>
      <c r="G208">
        <v>5</v>
      </c>
      <c r="H208">
        <v>4</v>
      </c>
      <c r="I208">
        <v>2014</v>
      </c>
      <c r="J208" t="s">
        <v>51</v>
      </c>
      <c r="K208">
        <v>81.400000000000006</v>
      </c>
      <c r="L208">
        <v>74.359285632822093</v>
      </c>
      <c r="M208" s="54">
        <v>89.287667098501899</v>
      </c>
      <c r="N208">
        <v>138</v>
      </c>
      <c r="O208">
        <v>161</v>
      </c>
      <c r="P208">
        <v>8.5125653075874901</v>
      </c>
    </row>
    <row r="209" spans="1:16" x14ac:dyDescent="0.25">
      <c r="A209" s="20" t="s">
        <v>12299</v>
      </c>
      <c r="B209">
        <v>1</v>
      </c>
      <c r="C209" t="s">
        <v>32</v>
      </c>
      <c r="D209" t="s">
        <v>88</v>
      </c>
      <c r="E209" t="s">
        <v>94</v>
      </c>
      <c r="F209" t="s">
        <v>35</v>
      </c>
      <c r="G209">
        <v>1</v>
      </c>
      <c r="H209">
        <v>5</v>
      </c>
      <c r="I209">
        <v>2014</v>
      </c>
      <c r="J209" t="s">
        <v>52</v>
      </c>
      <c r="K209" t="s">
        <v>44</v>
      </c>
      <c r="L209" t="s">
        <v>44</v>
      </c>
      <c r="M209" t="s">
        <v>44</v>
      </c>
      <c r="N209">
        <v>7</v>
      </c>
      <c r="O209">
        <v>8</v>
      </c>
      <c r="P209">
        <v>37.796447300922701</v>
      </c>
    </row>
    <row r="210" spans="1:16" x14ac:dyDescent="0.25">
      <c r="A210" s="20" t="s">
        <v>12300</v>
      </c>
      <c r="B210">
        <v>1</v>
      </c>
      <c r="C210" t="s">
        <v>32</v>
      </c>
      <c r="D210" t="s">
        <v>88</v>
      </c>
      <c r="E210" t="s">
        <v>94</v>
      </c>
      <c r="F210" t="s">
        <v>35</v>
      </c>
      <c r="G210">
        <v>2</v>
      </c>
      <c r="H210">
        <v>5</v>
      </c>
      <c r="I210">
        <v>2014</v>
      </c>
      <c r="J210" t="s">
        <v>52</v>
      </c>
      <c r="K210">
        <v>93</v>
      </c>
      <c r="L210">
        <v>86.813359701683197</v>
      </c>
      <c r="M210">
        <v>101.02514014919301</v>
      </c>
      <c r="N210">
        <v>30</v>
      </c>
      <c r="O210">
        <v>34</v>
      </c>
      <c r="P210">
        <v>18.257418583505501</v>
      </c>
    </row>
    <row r="211" spans="1:16" x14ac:dyDescent="0.25">
      <c r="A211" s="20" t="s">
        <v>12301</v>
      </c>
      <c r="B211">
        <v>1</v>
      </c>
      <c r="C211" t="s">
        <v>32</v>
      </c>
      <c r="D211" t="s">
        <v>88</v>
      </c>
      <c r="E211" t="s">
        <v>94</v>
      </c>
      <c r="F211" t="s">
        <v>35</v>
      </c>
      <c r="G211">
        <v>3</v>
      </c>
      <c r="H211">
        <v>5</v>
      </c>
      <c r="I211">
        <v>2014</v>
      </c>
      <c r="J211" t="s">
        <v>52</v>
      </c>
      <c r="K211" t="s">
        <v>44</v>
      </c>
      <c r="L211" t="s">
        <v>44</v>
      </c>
      <c r="M211" t="s">
        <v>44</v>
      </c>
      <c r="N211">
        <v>14</v>
      </c>
      <c r="O211">
        <v>15</v>
      </c>
      <c r="P211">
        <v>26.726124191242398</v>
      </c>
    </row>
    <row r="212" spans="1:16" x14ac:dyDescent="0.25">
      <c r="A212" s="20" t="s">
        <v>12302</v>
      </c>
      <c r="B212">
        <v>1</v>
      </c>
      <c r="C212" t="s">
        <v>32</v>
      </c>
      <c r="D212" t="s">
        <v>88</v>
      </c>
      <c r="E212" t="s">
        <v>94</v>
      </c>
      <c r="F212" t="s">
        <v>35</v>
      </c>
      <c r="G212">
        <v>4</v>
      </c>
      <c r="H212">
        <v>5</v>
      </c>
      <c r="I212">
        <v>2014</v>
      </c>
      <c r="J212" t="s">
        <v>52</v>
      </c>
      <c r="K212">
        <v>83.2</v>
      </c>
      <c r="L212">
        <v>72.698655930669403</v>
      </c>
      <c r="M212">
        <v>96.7508964687337</v>
      </c>
      <c r="N212">
        <v>33</v>
      </c>
      <c r="O212">
        <v>41</v>
      </c>
      <c r="P212">
        <v>17.407765595569799</v>
      </c>
    </row>
    <row r="213" spans="1:16" x14ac:dyDescent="0.25">
      <c r="A213" s="20" t="s">
        <v>12303</v>
      </c>
      <c r="B213">
        <v>1</v>
      </c>
      <c r="C213" t="s">
        <v>32</v>
      </c>
      <c r="D213" t="s">
        <v>88</v>
      </c>
      <c r="E213" t="s">
        <v>94</v>
      </c>
      <c r="F213" t="s">
        <v>35</v>
      </c>
      <c r="G213">
        <v>5</v>
      </c>
      <c r="H213">
        <v>5</v>
      </c>
      <c r="I213">
        <v>2014</v>
      </c>
      <c r="J213" t="s">
        <v>52</v>
      </c>
      <c r="K213" t="s">
        <v>44</v>
      </c>
      <c r="L213" t="s">
        <v>44</v>
      </c>
      <c r="M213" t="s">
        <v>44</v>
      </c>
      <c r="N213">
        <v>10</v>
      </c>
      <c r="O213">
        <v>11</v>
      </c>
      <c r="P213">
        <v>31.6227766016838</v>
      </c>
    </row>
    <row r="214" spans="1:16" x14ac:dyDescent="0.25">
      <c r="A214" s="20" t="s">
        <v>12304</v>
      </c>
      <c r="B214">
        <v>1</v>
      </c>
      <c r="C214" t="s">
        <v>32</v>
      </c>
      <c r="D214" t="s">
        <v>88</v>
      </c>
      <c r="E214" t="s">
        <v>94</v>
      </c>
      <c r="F214" t="s">
        <v>35</v>
      </c>
      <c r="G214">
        <v>1</v>
      </c>
      <c r="H214">
        <v>5</v>
      </c>
      <c r="I214">
        <v>2014</v>
      </c>
      <c r="J214" t="s">
        <v>34</v>
      </c>
      <c r="K214">
        <v>87.1</v>
      </c>
      <c r="L214">
        <v>83.865191218716802</v>
      </c>
      <c r="M214">
        <v>90.435772110931595</v>
      </c>
      <c r="N214">
        <v>795</v>
      </c>
      <c r="O214">
        <v>878</v>
      </c>
      <c r="P214">
        <v>3.5466345106595401</v>
      </c>
    </row>
    <row r="215" spans="1:16" x14ac:dyDescent="0.25">
      <c r="A215" s="20" t="s">
        <v>12305</v>
      </c>
      <c r="B215">
        <v>1</v>
      </c>
      <c r="C215" t="s">
        <v>32</v>
      </c>
      <c r="D215" t="s">
        <v>88</v>
      </c>
      <c r="E215" t="s">
        <v>94</v>
      </c>
      <c r="F215" t="s">
        <v>35</v>
      </c>
      <c r="G215">
        <v>1</v>
      </c>
      <c r="H215">
        <v>5</v>
      </c>
      <c r="I215">
        <v>2014</v>
      </c>
      <c r="J215" t="s">
        <v>53</v>
      </c>
      <c r="K215" t="s">
        <v>44</v>
      </c>
      <c r="L215" t="s">
        <v>44</v>
      </c>
      <c r="M215" t="s">
        <v>44</v>
      </c>
      <c r="N215">
        <v>8</v>
      </c>
      <c r="O215">
        <v>9</v>
      </c>
      <c r="P215">
        <v>35.355339059327399</v>
      </c>
    </row>
    <row r="216" spans="1:16" x14ac:dyDescent="0.25">
      <c r="A216" s="20" t="s">
        <v>12306</v>
      </c>
      <c r="B216">
        <v>1</v>
      </c>
      <c r="C216" t="s">
        <v>32</v>
      </c>
      <c r="D216" t="s">
        <v>88</v>
      </c>
      <c r="E216" t="s">
        <v>94</v>
      </c>
      <c r="F216" t="s">
        <v>35</v>
      </c>
      <c r="G216">
        <v>2</v>
      </c>
      <c r="H216">
        <v>5</v>
      </c>
      <c r="I216">
        <v>2014</v>
      </c>
      <c r="J216" t="s">
        <v>53</v>
      </c>
      <c r="K216" t="s">
        <v>44</v>
      </c>
      <c r="L216" t="s">
        <v>44</v>
      </c>
      <c r="M216" t="s">
        <v>44</v>
      </c>
      <c r="N216">
        <v>16</v>
      </c>
      <c r="O216">
        <v>18</v>
      </c>
      <c r="P216">
        <v>25</v>
      </c>
    </row>
    <row r="217" spans="1:16" x14ac:dyDescent="0.25">
      <c r="A217" s="20" t="s">
        <v>12307</v>
      </c>
      <c r="B217">
        <v>1</v>
      </c>
      <c r="C217" t="s">
        <v>32</v>
      </c>
      <c r="D217" t="s">
        <v>88</v>
      </c>
      <c r="E217" t="s">
        <v>94</v>
      </c>
      <c r="F217" t="s">
        <v>35</v>
      </c>
      <c r="G217">
        <v>3</v>
      </c>
      <c r="H217">
        <v>5</v>
      </c>
      <c r="I217">
        <v>2014</v>
      </c>
      <c r="J217" t="s">
        <v>53</v>
      </c>
      <c r="K217">
        <v>91.3</v>
      </c>
      <c r="L217">
        <v>80.440796349928405</v>
      </c>
      <c r="M217">
        <v>105.981294156662</v>
      </c>
      <c r="N217">
        <v>24</v>
      </c>
      <c r="O217">
        <v>26</v>
      </c>
      <c r="P217">
        <v>20.412414523193199</v>
      </c>
    </row>
    <row r="218" spans="1:16" x14ac:dyDescent="0.25">
      <c r="A218" s="20" t="s">
        <v>12308</v>
      </c>
      <c r="B218">
        <v>1</v>
      </c>
      <c r="C218" t="s">
        <v>32</v>
      </c>
      <c r="D218" t="s">
        <v>88</v>
      </c>
      <c r="E218" t="s">
        <v>94</v>
      </c>
      <c r="F218" t="s">
        <v>35</v>
      </c>
      <c r="G218">
        <v>4</v>
      </c>
      <c r="H218">
        <v>5</v>
      </c>
      <c r="I218">
        <v>2014</v>
      </c>
      <c r="J218" t="s">
        <v>53</v>
      </c>
      <c r="K218">
        <v>93.8</v>
      </c>
      <c r="L218">
        <v>86.084253712200606</v>
      </c>
      <c r="M218">
        <v>103.06017511525801</v>
      </c>
      <c r="N218">
        <v>59</v>
      </c>
      <c r="O218">
        <v>62</v>
      </c>
      <c r="P218">
        <v>13.018891098082401</v>
      </c>
    </row>
    <row r="219" spans="1:16" x14ac:dyDescent="0.25">
      <c r="A219" s="20" t="s">
        <v>12309</v>
      </c>
      <c r="B219">
        <v>1</v>
      </c>
      <c r="C219" t="s">
        <v>32</v>
      </c>
      <c r="D219" t="s">
        <v>88</v>
      </c>
      <c r="E219" t="s">
        <v>94</v>
      </c>
      <c r="F219" t="s">
        <v>35</v>
      </c>
      <c r="G219">
        <v>5</v>
      </c>
      <c r="H219">
        <v>5</v>
      </c>
      <c r="I219">
        <v>2014</v>
      </c>
      <c r="J219" t="s">
        <v>53</v>
      </c>
      <c r="K219">
        <v>83.6</v>
      </c>
      <c r="L219">
        <v>75.568685196893597</v>
      </c>
      <c r="M219">
        <v>92.975741003200397</v>
      </c>
      <c r="N219">
        <v>88</v>
      </c>
      <c r="O219">
        <v>100</v>
      </c>
      <c r="P219">
        <v>10.6600358177805</v>
      </c>
    </row>
    <row r="220" spans="1:16" x14ac:dyDescent="0.25">
      <c r="A220" s="20" t="s">
        <v>12310</v>
      </c>
      <c r="B220">
        <v>1</v>
      </c>
      <c r="C220" t="s">
        <v>32</v>
      </c>
      <c r="D220" t="s">
        <v>88</v>
      </c>
      <c r="E220" t="s">
        <v>94</v>
      </c>
      <c r="F220" t="s">
        <v>35</v>
      </c>
      <c r="G220">
        <v>2</v>
      </c>
      <c r="H220">
        <v>5</v>
      </c>
      <c r="I220">
        <v>2014</v>
      </c>
      <c r="J220" t="s">
        <v>34</v>
      </c>
      <c r="K220">
        <v>91.2</v>
      </c>
      <c r="L220">
        <v>89.205113229975197</v>
      </c>
      <c r="M220">
        <v>93.168307953756795</v>
      </c>
      <c r="N220">
        <v>1617</v>
      </c>
      <c r="O220">
        <v>1741</v>
      </c>
      <c r="P220">
        <v>2.4868236565099702</v>
      </c>
    </row>
    <row r="221" spans="1:16" x14ac:dyDescent="0.25">
      <c r="A221" s="20" t="s">
        <v>12311</v>
      </c>
      <c r="B221">
        <v>1</v>
      </c>
      <c r="C221" t="s">
        <v>32</v>
      </c>
      <c r="D221" t="s">
        <v>88</v>
      </c>
      <c r="E221" t="s">
        <v>94</v>
      </c>
      <c r="F221" t="s">
        <v>35</v>
      </c>
      <c r="G221">
        <v>1</v>
      </c>
      <c r="H221">
        <v>5</v>
      </c>
      <c r="I221">
        <v>2014</v>
      </c>
      <c r="J221" t="s">
        <v>54</v>
      </c>
      <c r="K221" t="s">
        <v>44</v>
      </c>
      <c r="L221" t="s">
        <v>44</v>
      </c>
      <c r="M221" t="s">
        <v>44</v>
      </c>
      <c r="N221">
        <v>8</v>
      </c>
      <c r="O221">
        <v>9</v>
      </c>
      <c r="P221">
        <v>35.355339059327399</v>
      </c>
    </row>
    <row r="222" spans="1:16" x14ac:dyDescent="0.25">
      <c r="A222" s="20" t="s">
        <v>12312</v>
      </c>
      <c r="B222">
        <v>1</v>
      </c>
      <c r="C222" t="s">
        <v>32</v>
      </c>
      <c r="D222" t="s">
        <v>88</v>
      </c>
      <c r="E222" t="s">
        <v>94</v>
      </c>
      <c r="F222" t="s">
        <v>35</v>
      </c>
      <c r="G222">
        <v>2</v>
      </c>
      <c r="H222">
        <v>5</v>
      </c>
      <c r="I222">
        <v>2014</v>
      </c>
      <c r="J222" t="s">
        <v>54</v>
      </c>
      <c r="K222" t="s">
        <v>44</v>
      </c>
      <c r="L222" t="s">
        <v>44</v>
      </c>
      <c r="M222" t="s">
        <v>44</v>
      </c>
      <c r="N222">
        <v>3</v>
      </c>
      <c r="O222">
        <v>5</v>
      </c>
      <c r="P222">
        <v>57.735026918962603</v>
      </c>
    </row>
    <row r="223" spans="1:16" x14ac:dyDescent="0.25">
      <c r="A223" s="20" t="s">
        <v>12313</v>
      </c>
      <c r="B223">
        <v>1</v>
      </c>
      <c r="C223" t="s">
        <v>32</v>
      </c>
      <c r="D223" t="s">
        <v>88</v>
      </c>
      <c r="E223" t="s">
        <v>94</v>
      </c>
      <c r="F223" t="s">
        <v>35</v>
      </c>
      <c r="G223">
        <v>3</v>
      </c>
      <c r="H223">
        <v>5</v>
      </c>
      <c r="I223">
        <v>2014</v>
      </c>
      <c r="J223" t="s">
        <v>54</v>
      </c>
      <c r="K223" t="s">
        <v>44</v>
      </c>
      <c r="L223" t="s">
        <v>44</v>
      </c>
      <c r="M223" t="s">
        <v>44</v>
      </c>
      <c r="N223">
        <v>5</v>
      </c>
      <c r="O223">
        <v>8</v>
      </c>
      <c r="P223">
        <v>44.721359549995803</v>
      </c>
    </row>
    <row r="224" spans="1:16" x14ac:dyDescent="0.25">
      <c r="A224" s="20" t="s">
        <v>12314</v>
      </c>
      <c r="B224">
        <v>1</v>
      </c>
      <c r="C224" t="s">
        <v>32</v>
      </c>
      <c r="D224" t="s">
        <v>88</v>
      </c>
      <c r="E224" t="s">
        <v>94</v>
      </c>
      <c r="F224" t="s">
        <v>35</v>
      </c>
      <c r="G224">
        <v>4</v>
      </c>
      <c r="H224">
        <v>5</v>
      </c>
      <c r="I224">
        <v>2014</v>
      </c>
      <c r="J224" t="s">
        <v>54</v>
      </c>
      <c r="K224" t="s">
        <v>44</v>
      </c>
      <c r="L224" t="s">
        <v>44</v>
      </c>
      <c r="M224" t="s">
        <v>44</v>
      </c>
      <c r="N224">
        <v>14</v>
      </c>
      <c r="O224">
        <v>16</v>
      </c>
      <c r="P224">
        <v>26.726124191242398</v>
      </c>
    </row>
    <row r="225" spans="1:16" x14ac:dyDescent="0.25">
      <c r="A225" s="20" t="s">
        <v>12315</v>
      </c>
      <c r="B225">
        <v>1</v>
      </c>
      <c r="C225" t="s">
        <v>32</v>
      </c>
      <c r="D225" t="s">
        <v>88</v>
      </c>
      <c r="E225" t="s">
        <v>94</v>
      </c>
      <c r="F225" t="s">
        <v>35</v>
      </c>
      <c r="G225">
        <v>5</v>
      </c>
      <c r="H225">
        <v>5</v>
      </c>
      <c r="I225">
        <v>2014</v>
      </c>
      <c r="J225" t="s">
        <v>54</v>
      </c>
      <c r="K225" t="s">
        <v>44</v>
      </c>
      <c r="L225" t="s">
        <v>44</v>
      </c>
      <c r="M225" t="s">
        <v>44</v>
      </c>
      <c r="N225">
        <v>6</v>
      </c>
      <c r="O225">
        <v>6</v>
      </c>
      <c r="P225">
        <v>40.824829046386299</v>
      </c>
    </row>
    <row r="226" spans="1:16" x14ac:dyDescent="0.25">
      <c r="A226" s="20" t="s">
        <v>12316</v>
      </c>
      <c r="B226">
        <v>1</v>
      </c>
      <c r="C226" t="s">
        <v>32</v>
      </c>
      <c r="D226" t="s">
        <v>88</v>
      </c>
      <c r="E226" t="s">
        <v>94</v>
      </c>
      <c r="F226" t="s">
        <v>35</v>
      </c>
      <c r="G226">
        <v>3</v>
      </c>
      <c r="H226">
        <v>5</v>
      </c>
      <c r="I226">
        <v>2014</v>
      </c>
      <c r="J226" t="s">
        <v>34</v>
      </c>
      <c r="K226">
        <v>89.8</v>
      </c>
      <c r="L226">
        <v>88.047973581325607</v>
      </c>
      <c r="M226">
        <v>91.634923602386706</v>
      </c>
      <c r="N226">
        <v>1972</v>
      </c>
      <c r="O226">
        <v>2153</v>
      </c>
      <c r="P226">
        <v>2.2518867455552201</v>
      </c>
    </row>
    <row r="227" spans="1:16" x14ac:dyDescent="0.25">
      <c r="A227" s="20" t="s">
        <v>12317</v>
      </c>
      <c r="B227">
        <v>1</v>
      </c>
      <c r="C227" t="s">
        <v>32</v>
      </c>
      <c r="D227" t="s">
        <v>88</v>
      </c>
      <c r="E227" t="s">
        <v>94</v>
      </c>
      <c r="F227" t="s">
        <v>35</v>
      </c>
      <c r="G227">
        <v>1</v>
      </c>
      <c r="H227">
        <v>5</v>
      </c>
      <c r="I227">
        <v>2014</v>
      </c>
      <c r="J227" t="s">
        <v>55</v>
      </c>
      <c r="K227">
        <v>83.5</v>
      </c>
      <c r="L227">
        <v>71.7065134444926</v>
      </c>
      <c r="M227">
        <v>98.240162613937002</v>
      </c>
      <c r="N227">
        <v>46</v>
      </c>
      <c r="O227">
        <v>53</v>
      </c>
      <c r="P227">
        <v>14.7441956154897</v>
      </c>
    </row>
    <row r="228" spans="1:16" x14ac:dyDescent="0.25">
      <c r="A228" s="20" t="s">
        <v>12318</v>
      </c>
      <c r="B228">
        <v>1</v>
      </c>
      <c r="C228" t="s">
        <v>32</v>
      </c>
      <c r="D228" t="s">
        <v>88</v>
      </c>
      <c r="E228" t="s">
        <v>94</v>
      </c>
      <c r="F228" t="s">
        <v>35</v>
      </c>
      <c r="G228">
        <v>2</v>
      </c>
      <c r="H228">
        <v>5</v>
      </c>
      <c r="I228">
        <v>2014</v>
      </c>
      <c r="J228" t="s">
        <v>55</v>
      </c>
      <c r="K228">
        <v>84.6</v>
      </c>
      <c r="L228">
        <v>73.102802037577206</v>
      </c>
      <c r="M228">
        <v>98.398657709118694</v>
      </c>
      <c r="N228">
        <v>66</v>
      </c>
      <c r="O228">
        <v>73</v>
      </c>
      <c r="P228">
        <v>12.3091490979333</v>
      </c>
    </row>
    <row r="229" spans="1:16" x14ac:dyDescent="0.25">
      <c r="A229" s="20" t="s">
        <v>12319</v>
      </c>
      <c r="B229">
        <v>1</v>
      </c>
      <c r="C229" t="s">
        <v>32</v>
      </c>
      <c r="D229" t="s">
        <v>88</v>
      </c>
      <c r="E229" t="s">
        <v>94</v>
      </c>
      <c r="F229" t="s">
        <v>35</v>
      </c>
      <c r="G229">
        <v>3</v>
      </c>
      <c r="H229">
        <v>5</v>
      </c>
      <c r="I229">
        <v>2014</v>
      </c>
      <c r="J229" t="s">
        <v>55</v>
      </c>
      <c r="K229">
        <v>80.2</v>
      </c>
      <c r="L229">
        <v>68.853033694302098</v>
      </c>
      <c r="M229">
        <v>93.760375273072995</v>
      </c>
      <c r="N229">
        <v>68</v>
      </c>
      <c r="O229">
        <v>81</v>
      </c>
      <c r="P229">
        <v>12.126781251816601</v>
      </c>
    </row>
    <row r="230" spans="1:16" x14ac:dyDescent="0.25">
      <c r="A230" s="20" t="s">
        <v>12320</v>
      </c>
      <c r="B230">
        <v>1</v>
      </c>
      <c r="C230" t="s">
        <v>32</v>
      </c>
      <c r="D230" t="s">
        <v>88</v>
      </c>
      <c r="E230" t="s">
        <v>94</v>
      </c>
      <c r="F230" t="s">
        <v>35</v>
      </c>
      <c r="G230">
        <v>4</v>
      </c>
      <c r="H230">
        <v>5</v>
      </c>
      <c r="I230">
        <v>2014</v>
      </c>
      <c r="J230" t="s">
        <v>55</v>
      </c>
      <c r="K230">
        <v>80</v>
      </c>
      <c r="L230">
        <v>71.653941930217997</v>
      </c>
      <c r="M230">
        <v>89.730652445438494</v>
      </c>
      <c r="N230">
        <v>92</v>
      </c>
      <c r="O230">
        <v>111</v>
      </c>
      <c r="P230">
        <v>10.425720702853701</v>
      </c>
    </row>
    <row r="231" spans="1:16" x14ac:dyDescent="0.25">
      <c r="A231" s="20" t="s">
        <v>12321</v>
      </c>
      <c r="B231">
        <v>1</v>
      </c>
      <c r="C231" t="s">
        <v>32</v>
      </c>
      <c r="D231" t="s">
        <v>88</v>
      </c>
      <c r="E231" t="s">
        <v>94</v>
      </c>
      <c r="F231" t="s">
        <v>35</v>
      </c>
      <c r="G231">
        <v>5</v>
      </c>
      <c r="H231">
        <v>5</v>
      </c>
      <c r="I231">
        <v>2014</v>
      </c>
      <c r="J231" t="s">
        <v>55</v>
      </c>
      <c r="K231">
        <v>81.099999999999994</v>
      </c>
      <c r="L231">
        <v>69.742215856361696</v>
      </c>
      <c r="M231" s="54">
        <v>95.336865188347204</v>
      </c>
      <c r="N231">
        <v>41</v>
      </c>
      <c r="O231">
        <v>49</v>
      </c>
      <c r="P231">
        <v>15.6173761888606</v>
      </c>
    </row>
    <row r="232" spans="1:16" x14ac:dyDescent="0.25">
      <c r="A232" s="20" t="s">
        <v>12322</v>
      </c>
      <c r="B232">
        <v>1</v>
      </c>
      <c r="C232" t="s">
        <v>32</v>
      </c>
      <c r="D232" t="s">
        <v>88</v>
      </c>
      <c r="E232" t="s">
        <v>94</v>
      </c>
      <c r="F232" t="s">
        <v>35</v>
      </c>
      <c r="G232">
        <v>4</v>
      </c>
      <c r="H232">
        <v>5</v>
      </c>
      <c r="I232">
        <v>2014</v>
      </c>
      <c r="J232" t="s">
        <v>34</v>
      </c>
      <c r="K232">
        <v>90</v>
      </c>
      <c r="L232">
        <v>87.3314363724472</v>
      </c>
      <c r="M232">
        <v>92.887029368967305</v>
      </c>
      <c r="N232">
        <v>926</v>
      </c>
      <c r="O232">
        <v>997</v>
      </c>
      <c r="P232">
        <v>3.28620389950387</v>
      </c>
    </row>
    <row r="233" spans="1:16" x14ac:dyDescent="0.25">
      <c r="A233" s="20" t="s">
        <v>14979</v>
      </c>
      <c r="B233">
        <v>1</v>
      </c>
      <c r="C233" t="s">
        <v>32</v>
      </c>
      <c r="D233" t="s">
        <v>88</v>
      </c>
      <c r="E233" t="s">
        <v>94</v>
      </c>
      <c r="F233" t="s">
        <v>35</v>
      </c>
      <c r="G233">
        <v>2</v>
      </c>
      <c r="H233">
        <v>5</v>
      </c>
      <c r="I233">
        <v>2014</v>
      </c>
      <c r="J233" t="s">
        <v>56</v>
      </c>
      <c r="K233" t="s">
        <v>44</v>
      </c>
      <c r="L233" t="s">
        <v>44</v>
      </c>
      <c r="M233" t="s">
        <v>44</v>
      </c>
      <c r="N233">
        <v>6</v>
      </c>
      <c r="O233">
        <v>8</v>
      </c>
      <c r="P233">
        <v>40.824829046386299</v>
      </c>
    </row>
    <row r="234" spans="1:16" x14ac:dyDescent="0.25">
      <c r="A234" s="20" t="s">
        <v>12323</v>
      </c>
      <c r="B234">
        <v>1</v>
      </c>
      <c r="C234" t="s">
        <v>32</v>
      </c>
      <c r="D234" t="s">
        <v>88</v>
      </c>
      <c r="E234" t="s">
        <v>94</v>
      </c>
      <c r="F234" t="s">
        <v>35</v>
      </c>
      <c r="G234">
        <v>3</v>
      </c>
      <c r="H234">
        <v>5</v>
      </c>
      <c r="I234">
        <v>2014</v>
      </c>
      <c r="J234" t="s">
        <v>56</v>
      </c>
      <c r="K234" t="s">
        <v>44</v>
      </c>
      <c r="L234" t="s">
        <v>44</v>
      </c>
      <c r="M234" t="s">
        <v>44</v>
      </c>
      <c r="N234">
        <v>5</v>
      </c>
      <c r="O234">
        <v>5</v>
      </c>
      <c r="P234">
        <v>44.721359549995803</v>
      </c>
    </row>
    <row r="235" spans="1:16" x14ac:dyDescent="0.25">
      <c r="A235" s="20" t="s">
        <v>12324</v>
      </c>
      <c r="B235">
        <v>1</v>
      </c>
      <c r="C235" t="s">
        <v>32</v>
      </c>
      <c r="D235" t="s">
        <v>88</v>
      </c>
      <c r="E235" t="s">
        <v>94</v>
      </c>
      <c r="F235" t="s">
        <v>35</v>
      </c>
      <c r="G235">
        <v>5</v>
      </c>
      <c r="H235">
        <v>5</v>
      </c>
      <c r="I235">
        <v>2014</v>
      </c>
      <c r="J235" t="s">
        <v>56</v>
      </c>
      <c r="K235">
        <v>96</v>
      </c>
      <c r="L235">
        <v>89.759045899423896</v>
      </c>
      <c r="M235">
        <v>104.30221359048799</v>
      </c>
      <c r="N235">
        <v>25</v>
      </c>
      <c r="O235">
        <v>26</v>
      </c>
      <c r="P235">
        <v>20</v>
      </c>
    </row>
    <row r="236" spans="1:16" x14ac:dyDescent="0.25">
      <c r="A236" s="20" t="s">
        <v>12325</v>
      </c>
      <c r="B236">
        <v>1</v>
      </c>
      <c r="C236" t="s">
        <v>32</v>
      </c>
      <c r="D236" t="s">
        <v>88</v>
      </c>
      <c r="E236" t="s">
        <v>94</v>
      </c>
      <c r="F236" t="s">
        <v>35</v>
      </c>
      <c r="G236">
        <v>5</v>
      </c>
      <c r="H236">
        <v>5</v>
      </c>
      <c r="I236">
        <v>2014</v>
      </c>
      <c r="J236" t="s">
        <v>34</v>
      </c>
      <c r="K236">
        <v>88.9</v>
      </c>
      <c r="L236">
        <v>86.957457419490495</v>
      </c>
      <c r="M236">
        <v>90.815925375266701</v>
      </c>
      <c r="N236">
        <v>1870</v>
      </c>
      <c r="O236">
        <v>2047</v>
      </c>
      <c r="P236">
        <v>2.3124864503143998</v>
      </c>
    </row>
    <row r="237" spans="1:16" x14ac:dyDescent="0.25">
      <c r="A237" s="20" t="s">
        <v>12326</v>
      </c>
      <c r="B237">
        <v>1</v>
      </c>
      <c r="C237" t="s">
        <v>32</v>
      </c>
      <c r="D237" t="s">
        <v>88</v>
      </c>
      <c r="E237" t="s">
        <v>94</v>
      </c>
      <c r="F237" t="s">
        <v>35</v>
      </c>
      <c r="G237">
        <v>1</v>
      </c>
      <c r="H237">
        <v>5</v>
      </c>
      <c r="I237">
        <v>2014</v>
      </c>
      <c r="J237" t="s">
        <v>57</v>
      </c>
      <c r="K237">
        <v>78.400000000000006</v>
      </c>
      <c r="L237">
        <v>63.8412456647143</v>
      </c>
      <c r="M237">
        <v>97.830899143112603</v>
      </c>
      <c r="N237">
        <v>28</v>
      </c>
      <c r="O237">
        <v>36</v>
      </c>
      <c r="P237">
        <v>18.8982236504614</v>
      </c>
    </row>
    <row r="238" spans="1:16" x14ac:dyDescent="0.25">
      <c r="A238" s="20" t="s">
        <v>12327</v>
      </c>
      <c r="B238">
        <v>1</v>
      </c>
      <c r="C238" t="s">
        <v>32</v>
      </c>
      <c r="D238" t="s">
        <v>88</v>
      </c>
      <c r="E238" t="s">
        <v>94</v>
      </c>
      <c r="F238" t="s">
        <v>35</v>
      </c>
      <c r="G238">
        <v>2</v>
      </c>
      <c r="H238">
        <v>5</v>
      </c>
      <c r="I238">
        <v>2014</v>
      </c>
      <c r="J238" t="s">
        <v>57</v>
      </c>
      <c r="K238" t="s">
        <v>44</v>
      </c>
      <c r="L238" t="s">
        <v>44</v>
      </c>
      <c r="M238" t="s">
        <v>44</v>
      </c>
      <c r="N238">
        <v>4</v>
      </c>
      <c r="O238">
        <v>6</v>
      </c>
      <c r="P238">
        <v>50</v>
      </c>
    </row>
    <row r="239" spans="1:16" x14ac:dyDescent="0.25">
      <c r="A239" s="20" t="s">
        <v>12328</v>
      </c>
      <c r="B239">
        <v>1</v>
      </c>
      <c r="C239" t="s">
        <v>32</v>
      </c>
      <c r="D239" t="s">
        <v>88</v>
      </c>
      <c r="E239" t="s">
        <v>94</v>
      </c>
      <c r="F239" t="s">
        <v>35</v>
      </c>
      <c r="G239">
        <v>3</v>
      </c>
      <c r="H239">
        <v>5</v>
      </c>
      <c r="I239">
        <v>2014</v>
      </c>
      <c r="J239" t="s">
        <v>57</v>
      </c>
      <c r="K239">
        <v>87.9</v>
      </c>
      <c r="L239">
        <v>78.626286557229704</v>
      </c>
      <c r="M239">
        <v>99.492180199797303</v>
      </c>
      <c r="N239">
        <v>46</v>
      </c>
      <c r="O239">
        <v>50</v>
      </c>
      <c r="P239">
        <v>14.7441956154897</v>
      </c>
    </row>
    <row r="240" spans="1:16" x14ac:dyDescent="0.25">
      <c r="A240" s="20" t="s">
        <v>12329</v>
      </c>
      <c r="B240">
        <v>1</v>
      </c>
      <c r="C240" t="s">
        <v>32</v>
      </c>
      <c r="D240" t="s">
        <v>88</v>
      </c>
      <c r="E240" t="s">
        <v>94</v>
      </c>
      <c r="F240" t="s">
        <v>35</v>
      </c>
      <c r="G240">
        <v>4</v>
      </c>
      <c r="H240">
        <v>5</v>
      </c>
      <c r="I240">
        <v>2014</v>
      </c>
      <c r="J240" t="s">
        <v>57</v>
      </c>
      <c r="K240">
        <v>90</v>
      </c>
      <c r="L240">
        <v>82.227315609959305</v>
      </c>
      <c r="M240">
        <v>99.498649473180706</v>
      </c>
      <c r="N240">
        <v>54</v>
      </c>
      <c r="O240">
        <v>60</v>
      </c>
      <c r="P240">
        <v>13.6082763487954</v>
      </c>
    </row>
    <row r="241" spans="1:16" x14ac:dyDescent="0.25">
      <c r="A241" s="20" t="s">
        <v>12330</v>
      </c>
      <c r="B241">
        <v>1</v>
      </c>
      <c r="C241" t="s">
        <v>32</v>
      </c>
      <c r="D241" t="s">
        <v>88</v>
      </c>
      <c r="E241" t="s">
        <v>94</v>
      </c>
      <c r="F241" t="s">
        <v>35</v>
      </c>
      <c r="G241">
        <v>5</v>
      </c>
      <c r="H241">
        <v>5</v>
      </c>
      <c r="I241">
        <v>2014</v>
      </c>
      <c r="J241" t="s">
        <v>57</v>
      </c>
      <c r="K241" t="s">
        <v>44</v>
      </c>
      <c r="L241" t="s">
        <v>44</v>
      </c>
      <c r="M241" t="s">
        <v>44</v>
      </c>
      <c r="N241">
        <v>16</v>
      </c>
      <c r="O241">
        <v>17</v>
      </c>
      <c r="P241">
        <v>25</v>
      </c>
    </row>
    <row r="242" spans="1:16" x14ac:dyDescent="0.25">
      <c r="A242" s="20" t="s">
        <v>12331</v>
      </c>
      <c r="B242">
        <v>1</v>
      </c>
      <c r="C242" t="s">
        <v>32</v>
      </c>
      <c r="D242" t="s">
        <v>88</v>
      </c>
      <c r="E242" t="s">
        <v>94</v>
      </c>
      <c r="F242" t="s">
        <v>35</v>
      </c>
      <c r="G242">
        <v>1</v>
      </c>
      <c r="H242">
        <v>5</v>
      </c>
      <c r="I242">
        <v>2014</v>
      </c>
      <c r="J242" t="s">
        <v>58</v>
      </c>
      <c r="K242">
        <v>87.3</v>
      </c>
      <c r="L242">
        <v>82.539054834827496</v>
      </c>
      <c r="M242">
        <v>92.540863788614104</v>
      </c>
      <c r="N242">
        <v>273</v>
      </c>
      <c r="O242">
        <v>308</v>
      </c>
      <c r="P242">
        <v>6.0522753266880196</v>
      </c>
    </row>
    <row r="243" spans="1:16" x14ac:dyDescent="0.25">
      <c r="A243" s="20" t="s">
        <v>12332</v>
      </c>
      <c r="B243">
        <v>1</v>
      </c>
      <c r="C243" t="s">
        <v>32</v>
      </c>
      <c r="D243" t="s">
        <v>88</v>
      </c>
      <c r="E243" t="s">
        <v>94</v>
      </c>
      <c r="F243" t="s">
        <v>35</v>
      </c>
      <c r="G243">
        <v>2</v>
      </c>
      <c r="H243">
        <v>5</v>
      </c>
      <c r="I243">
        <v>2014</v>
      </c>
      <c r="J243" t="s">
        <v>58</v>
      </c>
      <c r="K243">
        <v>85.7</v>
      </c>
      <c r="L243">
        <v>78.079992345641699</v>
      </c>
      <c r="M243">
        <v>94.460652106006194</v>
      </c>
      <c r="N243">
        <v>123</v>
      </c>
      <c r="O243">
        <v>136</v>
      </c>
      <c r="P243">
        <v>9.0166963466743208</v>
      </c>
    </row>
    <row r="244" spans="1:16" x14ac:dyDescent="0.25">
      <c r="A244" s="20" t="s">
        <v>12333</v>
      </c>
      <c r="B244">
        <v>1</v>
      </c>
      <c r="C244" t="s">
        <v>32</v>
      </c>
      <c r="D244" t="s">
        <v>88</v>
      </c>
      <c r="E244" t="s">
        <v>94</v>
      </c>
      <c r="F244" t="s">
        <v>35</v>
      </c>
      <c r="G244">
        <v>3</v>
      </c>
      <c r="H244">
        <v>5</v>
      </c>
      <c r="I244">
        <v>2014</v>
      </c>
      <c r="J244" t="s">
        <v>58</v>
      </c>
      <c r="K244">
        <v>88.6</v>
      </c>
      <c r="L244">
        <v>83.604723686566501</v>
      </c>
      <c r="M244">
        <v>94.214428609558993</v>
      </c>
      <c r="N244">
        <v>193</v>
      </c>
      <c r="O244">
        <v>215</v>
      </c>
      <c r="P244">
        <v>7.1981575074869504</v>
      </c>
    </row>
    <row r="245" spans="1:16" x14ac:dyDescent="0.25">
      <c r="A245" s="20" t="s">
        <v>12334</v>
      </c>
      <c r="B245">
        <v>1</v>
      </c>
      <c r="C245" t="s">
        <v>32</v>
      </c>
      <c r="D245" t="s">
        <v>88</v>
      </c>
      <c r="E245" t="s">
        <v>94</v>
      </c>
      <c r="F245" t="s">
        <v>35</v>
      </c>
      <c r="G245">
        <v>4</v>
      </c>
      <c r="H245">
        <v>5</v>
      </c>
      <c r="I245">
        <v>2014</v>
      </c>
      <c r="J245" t="s">
        <v>58</v>
      </c>
      <c r="K245">
        <v>88.2</v>
      </c>
      <c r="L245">
        <v>83.758610210558899</v>
      </c>
      <c r="M245">
        <v>92.978078845215094</v>
      </c>
      <c r="N245">
        <v>295</v>
      </c>
      <c r="O245">
        <v>327</v>
      </c>
      <c r="P245">
        <v>5.8222250973958198</v>
      </c>
    </row>
    <row r="246" spans="1:16" x14ac:dyDescent="0.25">
      <c r="A246" s="20" t="s">
        <v>12335</v>
      </c>
      <c r="B246">
        <v>1</v>
      </c>
      <c r="C246" t="s">
        <v>32</v>
      </c>
      <c r="D246" t="s">
        <v>88</v>
      </c>
      <c r="E246" t="s">
        <v>94</v>
      </c>
      <c r="F246" t="s">
        <v>35</v>
      </c>
      <c r="G246">
        <v>5</v>
      </c>
      <c r="H246">
        <v>5</v>
      </c>
      <c r="I246">
        <v>2014</v>
      </c>
      <c r="J246" t="s">
        <v>58</v>
      </c>
      <c r="K246">
        <v>88.9</v>
      </c>
      <c r="L246">
        <v>85.2085163110076</v>
      </c>
      <c r="M246">
        <v>92.982348307219794</v>
      </c>
      <c r="N246">
        <v>346</v>
      </c>
      <c r="O246">
        <v>382</v>
      </c>
      <c r="P246">
        <v>5.3760333057047003</v>
      </c>
    </row>
    <row r="247" spans="1:16" x14ac:dyDescent="0.25">
      <c r="A247" s="20" t="s">
        <v>12336</v>
      </c>
      <c r="B247">
        <v>1</v>
      </c>
      <c r="C247" t="s">
        <v>32</v>
      </c>
      <c r="D247" t="s">
        <v>88</v>
      </c>
      <c r="E247" t="s">
        <v>94</v>
      </c>
      <c r="F247" t="s">
        <v>35</v>
      </c>
      <c r="G247">
        <v>1</v>
      </c>
      <c r="H247">
        <v>5</v>
      </c>
      <c r="I247">
        <v>2014</v>
      </c>
      <c r="J247" t="s">
        <v>59</v>
      </c>
      <c r="K247" t="s">
        <v>44</v>
      </c>
      <c r="L247" t="s">
        <v>44</v>
      </c>
      <c r="M247" t="s">
        <v>44</v>
      </c>
      <c r="N247">
        <v>1</v>
      </c>
      <c r="O247">
        <v>1</v>
      </c>
      <c r="P247">
        <v>100</v>
      </c>
    </row>
    <row r="248" spans="1:16" x14ac:dyDescent="0.25">
      <c r="A248" s="20" t="s">
        <v>12337</v>
      </c>
      <c r="B248">
        <v>1</v>
      </c>
      <c r="C248" t="s">
        <v>32</v>
      </c>
      <c r="D248" t="s">
        <v>88</v>
      </c>
      <c r="E248" t="s">
        <v>94</v>
      </c>
      <c r="F248" t="s">
        <v>35</v>
      </c>
      <c r="G248">
        <v>2</v>
      </c>
      <c r="H248">
        <v>5</v>
      </c>
      <c r="I248">
        <v>2014</v>
      </c>
      <c r="J248" t="s">
        <v>59</v>
      </c>
      <c r="K248" t="s">
        <v>44</v>
      </c>
      <c r="L248" t="s">
        <v>44</v>
      </c>
      <c r="M248" t="s">
        <v>44</v>
      </c>
      <c r="N248">
        <v>1</v>
      </c>
      <c r="O248">
        <v>1</v>
      </c>
      <c r="P248">
        <v>100</v>
      </c>
    </row>
    <row r="249" spans="1:16" x14ac:dyDescent="0.25">
      <c r="A249" s="20" t="s">
        <v>12338</v>
      </c>
      <c r="B249">
        <v>1</v>
      </c>
      <c r="C249" t="s">
        <v>32</v>
      </c>
      <c r="D249" t="s">
        <v>88</v>
      </c>
      <c r="E249" t="s">
        <v>94</v>
      </c>
      <c r="F249" t="s">
        <v>35</v>
      </c>
      <c r="G249">
        <v>3</v>
      </c>
      <c r="H249">
        <v>5</v>
      </c>
      <c r="I249">
        <v>2014</v>
      </c>
      <c r="J249" t="s">
        <v>59</v>
      </c>
      <c r="K249" t="s">
        <v>44</v>
      </c>
      <c r="L249" t="s">
        <v>44</v>
      </c>
      <c r="M249" t="s">
        <v>44</v>
      </c>
      <c r="N249">
        <v>3</v>
      </c>
      <c r="O249">
        <v>4</v>
      </c>
      <c r="P249">
        <v>57.735026918962603</v>
      </c>
    </row>
    <row r="250" spans="1:16" x14ac:dyDescent="0.25">
      <c r="A250" s="20" t="s">
        <v>12339</v>
      </c>
      <c r="B250">
        <v>1</v>
      </c>
      <c r="C250" t="s">
        <v>32</v>
      </c>
      <c r="D250" t="s">
        <v>88</v>
      </c>
      <c r="E250" t="s">
        <v>94</v>
      </c>
      <c r="F250" t="s">
        <v>35</v>
      </c>
      <c r="G250">
        <v>4</v>
      </c>
      <c r="H250">
        <v>5</v>
      </c>
      <c r="I250">
        <v>2014</v>
      </c>
      <c r="J250" t="s">
        <v>59</v>
      </c>
      <c r="K250" t="s">
        <v>44</v>
      </c>
      <c r="L250" t="s">
        <v>44</v>
      </c>
      <c r="M250" t="s">
        <v>44</v>
      </c>
      <c r="N250">
        <v>16</v>
      </c>
      <c r="O250">
        <v>17</v>
      </c>
      <c r="P250">
        <v>25</v>
      </c>
    </row>
    <row r="251" spans="1:16" x14ac:dyDescent="0.25">
      <c r="A251" s="20" t="s">
        <v>12340</v>
      </c>
      <c r="B251">
        <v>1</v>
      </c>
      <c r="C251" t="s">
        <v>32</v>
      </c>
      <c r="D251" t="s">
        <v>88</v>
      </c>
      <c r="E251" t="s">
        <v>94</v>
      </c>
      <c r="F251" t="s">
        <v>35</v>
      </c>
      <c r="G251">
        <v>5</v>
      </c>
      <c r="H251">
        <v>5</v>
      </c>
      <c r="I251">
        <v>2014</v>
      </c>
      <c r="J251" t="s">
        <v>59</v>
      </c>
      <c r="K251" t="s">
        <v>44</v>
      </c>
      <c r="L251" t="s">
        <v>44</v>
      </c>
      <c r="M251" t="s">
        <v>44</v>
      </c>
      <c r="N251">
        <v>11</v>
      </c>
      <c r="O251">
        <v>11</v>
      </c>
      <c r="P251">
        <v>30.151134457776401</v>
      </c>
    </row>
    <row r="252" spans="1:16" x14ac:dyDescent="0.25">
      <c r="A252" s="20" t="s">
        <v>12341</v>
      </c>
      <c r="B252">
        <v>1</v>
      </c>
      <c r="C252" t="s">
        <v>32</v>
      </c>
      <c r="D252" t="s">
        <v>88</v>
      </c>
      <c r="E252" t="s">
        <v>94</v>
      </c>
      <c r="F252" t="s">
        <v>35</v>
      </c>
      <c r="G252">
        <v>1</v>
      </c>
      <c r="H252">
        <v>5</v>
      </c>
      <c r="I252">
        <v>2014</v>
      </c>
      <c r="J252" t="s">
        <v>60</v>
      </c>
      <c r="K252">
        <v>83.4</v>
      </c>
      <c r="L252">
        <v>79.446161697580294</v>
      </c>
      <c r="M252">
        <v>87.462556584185904</v>
      </c>
      <c r="N252">
        <v>849</v>
      </c>
      <c r="O252">
        <v>950</v>
      </c>
      <c r="P252">
        <v>3.4319911152729001</v>
      </c>
    </row>
    <row r="253" spans="1:16" x14ac:dyDescent="0.25">
      <c r="A253" s="20" t="s">
        <v>12342</v>
      </c>
      <c r="B253">
        <v>1</v>
      </c>
      <c r="C253" t="s">
        <v>32</v>
      </c>
      <c r="D253" t="s">
        <v>88</v>
      </c>
      <c r="E253" t="s">
        <v>94</v>
      </c>
      <c r="F253" t="s">
        <v>35</v>
      </c>
      <c r="G253">
        <v>2</v>
      </c>
      <c r="H253">
        <v>5</v>
      </c>
      <c r="I253">
        <v>2014</v>
      </c>
      <c r="J253" t="s">
        <v>60</v>
      </c>
      <c r="K253">
        <v>86.7</v>
      </c>
      <c r="L253">
        <v>84.416570586041104</v>
      </c>
      <c r="M253">
        <v>89.131475475701095</v>
      </c>
      <c r="N253">
        <v>1337</v>
      </c>
      <c r="O253">
        <v>1497</v>
      </c>
      <c r="P253">
        <v>2.7348549437220999</v>
      </c>
    </row>
    <row r="254" spans="1:16" x14ac:dyDescent="0.25">
      <c r="A254" s="20" t="s">
        <v>12343</v>
      </c>
      <c r="B254">
        <v>1</v>
      </c>
      <c r="C254" t="s">
        <v>32</v>
      </c>
      <c r="D254" t="s">
        <v>88</v>
      </c>
      <c r="E254" t="s">
        <v>94</v>
      </c>
      <c r="F254" t="s">
        <v>35</v>
      </c>
      <c r="G254">
        <v>3</v>
      </c>
      <c r="H254">
        <v>5</v>
      </c>
      <c r="I254">
        <v>2014</v>
      </c>
      <c r="J254" t="s">
        <v>60</v>
      </c>
      <c r="K254">
        <v>87.7</v>
      </c>
      <c r="L254">
        <v>85.222579889679594</v>
      </c>
      <c r="M254">
        <v>90.250267344628895</v>
      </c>
      <c r="N254">
        <v>1073</v>
      </c>
      <c r="O254">
        <v>1189</v>
      </c>
      <c r="P254">
        <v>3.05281255436332</v>
      </c>
    </row>
    <row r="255" spans="1:16" x14ac:dyDescent="0.25">
      <c r="A255" s="20" t="s">
        <v>12344</v>
      </c>
      <c r="B255">
        <v>1</v>
      </c>
      <c r="C255" t="s">
        <v>32</v>
      </c>
      <c r="D255" t="s">
        <v>88</v>
      </c>
      <c r="E255" t="s">
        <v>94</v>
      </c>
      <c r="F255" t="s">
        <v>35</v>
      </c>
      <c r="G255">
        <v>4</v>
      </c>
      <c r="H255">
        <v>5</v>
      </c>
      <c r="I255">
        <v>2014</v>
      </c>
      <c r="J255" t="s">
        <v>60</v>
      </c>
      <c r="K255">
        <v>89.2</v>
      </c>
      <c r="L255">
        <v>87.073271982083696</v>
      </c>
      <c r="M255">
        <v>91.462494772267902</v>
      </c>
      <c r="N255">
        <v>1240</v>
      </c>
      <c r="O255">
        <v>1366</v>
      </c>
      <c r="P255">
        <v>2.83980917123532</v>
      </c>
    </row>
    <row r="256" spans="1:16" x14ac:dyDescent="0.25">
      <c r="A256" s="20" t="s">
        <v>12345</v>
      </c>
      <c r="B256">
        <v>1</v>
      </c>
      <c r="C256" t="s">
        <v>32</v>
      </c>
      <c r="D256" t="s">
        <v>88</v>
      </c>
      <c r="E256" t="s">
        <v>94</v>
      </c>
      <c r="F256" t="s">
        <v>35</v>
      </c>
      <c r="G256">
        <v>5</v>
      </c>
      <c r="H256">
        <v>5</v>
      </c>
      <c r="I256">
        <v>2014</v>
      </c>
      <c r="J256" t="s">
        <v>60</v>
      </c>
      <c r="K256">
        <v>91.3</v>
      </c>
      <c r="L256">
        <v>88.7414371605215</v>
      </c>
      <c r="M256">
        <v>93.917935949814904</v>
      </c>
      <c r="N256">
        <v>758</v>
      </c>
      <c r="O256">
        <v>816</v>
      </c>
      <c r="P256">
        <v>3.6321635614607399</v>
      </c>
    </row>
    <row r="257" spans="1:16" x14ac:dyDescent="0.25">
      <c r="A257" s="20" t="s">
        <v>12346</v>
      </c>
      <c r="B257">
        <v>1</v>
      </c>
      <c r="C257" t="s">
        <v>32</v>
      </c>
      <c r="D257" t="s">
        <v>88</v>
      </c>
      <c r="E257" t="s">
        <v>94</v>
      </c>
      <c r="F257" t="s">
        <v>35</v>
      </c>
      <c r="G257">
        <v>1</v>
      </c>
      <c r="H257">
        <v>5</v>
      </c>
      <c r="I257">
        <v>2014</v>
      </c>
      <c r="J257" t="s">
        <v>61</v>
      </c>
      <c r="K257" t="s">
        <v>44</v>
      </c>
      <c r="L257" t="s">
        <v>44</v>
      </c>
      <c r="M257" t="s">
        <v>44</v>
      </c>
      <c r="N257">
        <v>0</v>
      </c>
      <c r="O257">
        <v>1</v>
      </c>
      <c r="P257" t="s">
        <v>11517</v>
      </c>
    </row>
    <row r="258" spans="1:16" x14ac:dyDescent="0.25">
      <c r="A258" s="20" t="s">
        <v>12347</v>
      </c>
      <c r="B258">
        <v>1</v>
      </c>
      <c r="C258" t="s">
        <v>32</v>
      </c>
      <c r="D258" t="s">
        <v>88</v>
      </c>
      <c r="E258" t="s">
        <v>94</v>
      </c>
      <c r="F258" t="s">
        <v>35</v>
      </c>
      <c r="G258">
        <v>2</v>
      </c>
      <c r="H258">
        <v>5</v>
      </c>
      <c r="I258">
        <v>2014</v>
      </c>
      <c r="J258" t="s">
        <v>61</v>
      </c>
      <c r="K258" t="s">
        <v>44</v>
      </c>
      <c r="L258" t="s">
        <v>44</v>
      </c>
      <c r="M258" t="s">
        <v>44</v>
      </c>
      <c r="N258">
        <v>0</v>
      </c>
      <c r="O258">
        <v>2</v>
      </c>
      <c r="P258" t="s">
        <v>11517</v>
      </c>
    </row>
    <row r="259" spans="1:16" x14ac:dyDescent="0.25">
      <c r="A259" s="20" t="s">
        <v>12348</v>
      </c>
      <c r="B259">
        <v>1</v>
      </c>
      <c r="C259" t="s">
        <v>32</v>
      </c>
      <c r="D259" t="s">
        <v>88</v>
      </c>
      <c r="E259" t="s">
        <v>94</v>
      </c>
      <c r="F259" t="s">
        <v>35</v>
      </c>
      <c r="G259">
        <v>3</v>
      </c>
      <c r="H259">
        <v>5</v>
      </c>
      <c r="I259">
        <v>2014</v>
      </c>
      <c r="J259" t="s">
        <v>61</v>
      </c>
      <c r="K259" t="s">
        <v>44</v>
      </c>
      <c r="L259" t="s">
        <v>44</v>
      </c>
      <c r="M259" t="s">
        <v>44</v>
      </c>
      <c r="N259">
        <v>1</v>
      </c>
      <c r="O259">
        <v>7</v>
      </c>
      <c r="P259">
        <v>100</v>
      </c>
    </row>
    <row r="260" spans="1:16" x14ac:dyDescent="0.25">
      <c r="A260" s="20" t="s">
        <v>12349</v>
      </c>
      <c r="B260">
        <v>1</v>
      </c>
      <c r="C260" t="s">
        <v>32</v>
      </c>
      <c r="D260" t="s">
        <v>88</v>
      </c>
      <c r="E260" t="s">
        <v>94</v>
      </c>
      <c r="F260" t="s">
        <v>35</v>
      </c>
      <c r="G260">
        <v>4</v>
      </c>
      <c r="H260">
        <v>5</v>
      </c>
      <c r="I260">
        <v>2014</v>
      </c>
      <c r="J260" t="s">
        <v>61</v>
      </c>
      <c r="K260" t="s">
        <v>44</v>
      </c>
      <c r="L260" t="s">
        <v>44</v>
      </c>
      <c r="M260" t="s">
        <v>44</v>
      </c>
      <c r="N260">
        <v>3</v>
      </c>
      <c r="O260">
        <v>10</v>
      </c>
      <c r="P260">
        <v>57.735026918962603</v>
      </c>
    </row>
    <row r="261" spans="1:16" x14ac:dyDescent="0.25">
      <c r="A261" s="20" t="s">
        <v>12350</v>
      </c>
      <c r="B261">
        <v>1</v>
      </c>
      <c r="C261" t="s">
        <v>32</v>
      </c>
      <c r="D261" t="s">
        <v>88</v>
      </c>
      <c r="E261" t="s">
        <v>94</v>
      </c>
      <c r="F261" t="s">
        <v>35</v>
      </c>
      <c r="G261">
        <v>5</v>
      </c>
      <c r="H261">
        <v>5</v>
      </c>
      <c r="I261">
        <v>2014</v>
      </c>
      <c r="J261" t="s">
        <v>61</v>
      </c>
      <c r="K261" t="s">
        <v>44</v>
      </c>
      <c r="L261" t="s">
        <v>44</v>
      </c>
      <c r="M261" t="s">
        <v>44</v>
      </c>
      <c r="N261">
        <v>0</v>
      </c>
      <c r="O261">
        <v>2</v>
      </c>
      <c r="P261" t="s">
        <v>11517</v>
      </c>
    </row>
    <row r="262" spans="1:16" x14ac:dyDescent="0.25">
      <c r="A262" s="20" t="s">
        <v>12351</v>
      </c>
      <c r="B262">
        <v>1</v>
      </c>
      <c r="C262" t="s">
        <v>32</v>
      </c>
      <c r="D262" t="s">
        <v>88</v>
      </c>
      <c r="E262" t="s">
        <v>94</v>
      </c>
      <c r="F262" t="s">
        <v>35</v>
      </c>
      <c r="G262">
        <v>1</v>
      </c>
      <c r="H262">
        <v>5</v>
      </c>
      <c r="I262">
        <v>2014</v>
      </c>
      <c r="J262" t="s">
        <v>62</v>
      </c>
      <c r="K262" t="s">
        <v>44</v>
      </c>
      <c r="L262" t="s">
        <v>44</v>
      </c>
      <c r="M262" t="s">
        <v>44</v>
      </c>
      <c r="N262">
        <v>2</v>
      </c>
      <c r="O262">
        <v>4</v>
      </c>
      <c r="P262">
        <v>70.710678118654698</v>
      </c>
    </row>
    <row r="263" spans="1:16" x14ac:dyDescent="0.25">
      <c r="A263" s="20" t="s">
        <v>12352</v>
      </c>
      <c r="B263">
        <v>1</v>
      </c>
      <c r="C263" t="s">
        <v>32</v>
      </c>
      <c r="D263" t="s">
        <v>88</v>
      </c>
      <c r="E263" t="s">
        <v>94</v>
      </c>
      <c r="F263" t="s">
        <v>35</v>
      </c>
      <c r="G263">
        <v>2</v>
      </c>
      <c r="H263">
        <v>5</v>
      </c>
      <c r="I263">
        <v>2014</v>
      </c>
      <c r="J263" t="s">
        <v>62</v>
      </c>
      <c r="K263" t="s">
        <v>44</v>
      </c>
      <c r="L263" t="s">
        <v>44</v>
      </c>
      <c r="M263" t="s">
        <v>44</v>
      </c>
      <c r="N263">
        <v>3</v>
      </c>
      <c r="O263">
        <v>4</v>
      </c>
      <c r="P263">
        <v>57.735026918962603</v>
      </c>
    </row>
    <row r="264" spans="1:16" x14ac:dyDescent="0.25">
      <c r="A264" s="20" t="s">
        <v>12353</v>
      </c>
      <c r="B264">
        <v>1</v>
      </c>
      <c r="C264" t="s">
        <v>32</v>
      </c>
      <c r="D264" t="s">
        <v>88</v>
      </c>
      <c r="E264" t="s">
        <v>94</v>
      </c>
      <c r="F264" t="s">
        <v>35</v>
      </c>
      <c r="G264">
        <v>3</v>
      </c>
      <c r="H264">
        <v>5</v>
      </c>
      <c r="I264">
        <v>2014</v>
      </c>
      <c r="J264" t="s">
        <v>62</v>
      </c>
      <c r="K264" t="s">
        <v>44</v>
      </c>
      <c r="L264" t="s">
        <v>44</v>
      </c>
      <c r="M264" t="s">
        <v>44</v>
      </c>
      <c r="N264">
        <v>16</v>
      </c>
      <c r="O264">
        <v>17</v>
      </c>
      <c r="P264">
        <v>25</v>
      </c>
    </row>
    <row r="265" spans="1:16" x14ac:dyDescent="0.25">
      <c r="A265" s="20" t="s">
        <v>12354</v>
      </c>
      <c r="B265">
        <v>1</v>
      </c>
      <c r="C265" t="s">
        <v>32</v>
      </c>
      <c r="D265" t="s">
        <v>88</v>
      </c>
      <c r="E265" t="s">
        <v>94</v>
      </c>
      <c r="F265" t="s">
        <v>35</v>
      </c>
      <c r="G265">
        <v>4</v>
      </c>
      <c r="H265">
        <v>5</v>
      </c>
      <c r="I265">
        <v>2014</v>
      </c>
      <c r="J265" t="s">
        <v>62</v>
      </c>
      <c r="K265">
        <v>92.1</v>
      </c>
      <c r="L265">
        <v>83.821685949099205</v>
      </c>
      <c r="M265">
        <v>103.244075252164</v>
      </c>
      <c r="N265">
        <v>27</v>
      </c>
      <c r="O265">
        <v>29</v>
      </c>
      <c r="P265">
        <v>19.245008972987499</v>
      </c>
    </row>
    <row r="266" spans="1:16" x14ac:dyDescent="0.25">
      <c r="A266" s="20" t="s">
        <v>12355</v>
      </c>
      <c r="B266">
        <v>1</v>
      </c>
      <c r="C266" t="s">
        <v>32</v>
      </c>
      <c r="D266" t="s">
        <v>88</v>
      </c>
      <c r="E266" t="s">
        <v>94</v>
      </c>
      <c r="F266" t="s">
        <v>35</v>
      </c>
      <c r="G266">
        <v>5</v>
      </c>
      <c r="H266">
        <v>5</v>
      </c>
      <c r="I266">
        <v>2014</v>
      </c>
      <c r="J266" t="s">
        <v>62</v>
      </c>
      <c r="K266">
        <v>66.3</v>
      </c>
      <c r="L266">
        <v>49.431777265917098</v>
      </c>
      <c r="M266">
        <v>88.084291621652795</v>
      </c>
      <c r="N266">
        <v>34</v>
      </c>
      <c r="O266">
        <v>42</v>
      </c>
      <c r="P266">
        <v>17.149858514250901</v>
      </c>
    </row>
    <row r="267" spans="1:16" x14ac:dyDescent="0.25">
      <c r="A267" s="20" t="s">
        <v>12356</v>
      </c>
      <c r="B267">
        <v>1</v>
      </c>
      <c r="C267" t="s">
        <v>32</v>
      </c>
      <c r="D267" t="s">
        <v>88</v>
      </c>
      <c r="E267" t="s">
        <v>94</v>
      </c>
      <c r="F267" t="s">
        <v>35</v>
      </c>
      <c r="G267">
        <v>1</v>
      </c>
      <c r="H267">
        <v>5</v>
      </c>
      <c r="I267">
        <v>2014</v>
      </c>
      <c r="J267" t="s">
        <v>43</v>
      </c>
      <c r="K267">
        <v>86.4</v>
      </c>
      <c r="L267">
        <v>77.395184726925606</v>
      </c>
      <c r="M267">
        <v>97.362422357394607</v>
      </c>
      <c r="N267">
        <v>58</v>
      </c>
      <c r="O267">
        <v>66</v>
      </c>
      <c r="P267">
        <v>13.130643285972299</v>
      </c>
    </row>
    <row r="268" spans="1:16" x14ac:dyDescent="0.25">
      <c r="A268" s="20" t="s">
        <v>12357</v>
      </c>
      <c r="B268">
        <v>1</v>
      </c>
      <c r="C268" t="s">
        <v>32</v>
      </c>
      <c r="D268" t="s">
        <v>88</v>
      </c>
      <c r="E268" t="s">
        <v>94</v>
      </c>
      <c r="F268" t="s">
        <v>35</v>
      </c>
      <c r="G268">
        <v>1</v>
      </c>
      <c r="H268">
        <v>5</v>
      </c>
      <c r="I268">
        <v>2014</v>
      </c>
      <c r="J268" t="s">
        <v>75</v>
      </c>
      <c r="K268">
        <v>86.93</v>
      </c>
      <c r="L268">
        <v>85.422802768846395</v>
      </c>
      <c r="M268">
        <v>88.467537277550406</v>
      </c>
      <c r="N268">
        <v>4033</v>
      </c>
      <c r="O268">
        <v>4455</v>
      </c>
      <c r="P268">
        <v>1.5746567130481</v>
      </c>
    </row>
    <row r="269" spans="1:16" x14ac:dyDescent="0.25">
      <c r="A269" s="20" t="s">
        <v>12358</v>
      </c>
      <c r="B269">
        <v>1</v>
      </c>
      <c r="C269" t="s">
        <v>32</v>
      </c>
      <c r="D269" t="s">
        <v>88</v>
      </c>
      <c r="E269" t="s">
        <v>94</v>
      </c>
      <c r="F269" t="s">
        <v>35</v>
      </c>
      <c r="G269">
        <v>2</v>
      </c>
      <c r="H269">
        <v>5</v>
      </c>
      <c r="I269">
        <v>2014</v>
      </c>
      <c r="J269" t="s">
        <v>75</v>
      </c>
      <c r="K269">
        <v>89.23</v>
      </c>
      <c r="L269">
        <v>88.111288371607301</v>
      </c>
      <c r="M269">
        <v>90.3795567040831</v>
      </c>
      <c r="N269">
        <v>5496</v>
      </c>
      <c r="O269">
        <v>6008</v>
      </c>
      <c r="P269">
        <v>1.3488903197125599</v>
      </c>
    </row>
    <row r="270" spans="1:16" x14ac:dyDescent="0.25">
      <c r="A270" s="20" t="s">
        <v>12359</v>
      </c>
      <c r="B270">
        <v>1</v>
      </c>
      <c r="C270" t="s">
        <v>32</v>
      </c>
      <c r="D270" t="s">
        <v>88</v>
      </c>
      <c r="E270" t="s">
        <v>94</v>
      </c>
      <c r="F270" t="s">
        <v>35</v>
      </c>
      <c r="G270">
        <v>3</v>
      </c>
      <c r="H270">
        <v>5</v>
      </c>
      <c r="I270">
        <v>2014</v>
      </c>
      <c r="J270" t="s">
        <v>75</v>
      </c>
      <c r="K270">
        <v>88.83</v>
      </c>
      <c r="L270">
        <v>87.693029626413804</v>
      </c>
      <c r="M270">
        <v>89.991079881388302</v>
      </c>
      <c r="N270">
        <v>4944</v>
      </c>
      <c r="O270">
        <v>5443</v>
      </c>
      <c r="P270">
        <v>1.42220030997144</v>
      </c>
    </row>
    <row r="271" spans="1:16" x14ac:dyDescent="0.25">
      <c r="A271" s="20" t="s">
        <v>12360</v>
      </c>
      <c r="B271">
        <v>1</v>
      </c>
      <c r="C271" t="s">
        <v>32</v>
      </c>
      <c r="D271" t="s">
        <v>88</v>
      </c>
      <c r="E271" t="s">
        <v>94</v>
      </c>
      <c r="F271" t="s">
        <v>35</v>
      </c>
      <c r="G271">
        <v>4</v>
      </c>
      <c r="H271">
        <v>5</v>
      </c>
      <c r="I271">
        <v>2014</v>
      </c>
      <c r="J271" t="s">
        <v>75</v>
      </c>
      <c r="K271">
        <v>89.27</v>
      </c>
      <c r="L271">
        <v>88.206673709069605</v>
      </c>
      <c r="M271">
        <v>90.363304505305607</v>
      </c>
      <c r="N271">
        <v>5388</v>
      </c>
      <c r="O271">
        <v>5896</v>
      </c>
      <c r="P271">
        <v>1.3623421903119901</v>
      </c>
    </row>
    <row r="272" spans="1:16" x14ac:dyDescent="0.25">
      <c r="A272" s="20" t="s">
        <v>12361</v>
      </c>
      <c r="B272">
        <v>1</v>
      </c>
      <c r="C272" t="s">
        <v>32</v>
      </c>
      <c r="D272" t="s">
        <v>88</v>
      </c>
      <c r="E272" t="s">
        <v>94</v>
      </c>
      <c r="F272" t="s">
        <v>35</v>
      </c>
      <c r="G272">
        <v>5</v>
      </c>
      <c r="H272">
        <v>5</v>
      </c>
      <c r="I272">
        <v>2014</v>
      </c>
      <c r="J272" t="s">
        <v>75</v>
      </c>
      <c r="K272">
        <v>90.08</v>
      </c>
      <c r="L272">
        <v>89.214770730659893</v>
      </c>
      <c r="M272">
        <v>90.959414323105307</v>
      </c>
      <c r="N272">
        <v>7229</v>
      </c>
      <c r="O272">
        <v>7885</v>
      </c>
      <c r="P272">
        <v>1.1761450567989999</v>
      </c>
    </row>
    <row r="273" spans="1:16" x14ac:dyDescent="0.25">
      <c r="A273" s="20" t="s">
        <v>12362</v>
      </c>
      <c r="B273">
        <v>1</v>
      </c>
      <c r="C273" t="s">
        <v>32</v>
      </c>
      <c r="D273" t="s">
        <v>88</v>
      </c>
      <c r="E273" t="s">
        <v>94</v>
      </c>
      <c r="F273" t="s">
        <v>35</v>
      </c>
      <c r="G273">
        <v>2</v>
      </c>
      <c r="H273">
        <v>5</v>
      </c>
      <c r="I273">
        <v>2014</v>
      </c>
      <c r="J273" t="s">
        <v>43</v>
      </c>
      <c r="K273">
        <v>85.2</v>
      </c>
      <c r="L273">
        <v>74.012031265113094</v>
      </c>
      <c r="M273">
        <v>99.397002997701605</v>
      </c>
      <c r="N273">
        <v>42</v>
      </c>
      <c r="O273">
        <v>48</v>
      </c>
      <c r="P273">
        <v>15.430334996209201</v>
      </c>
    </row>
    <row r="274" spans="1:16" x14ac:dyDescent="0.25">
      <c r="A274" s="20" t="s">
        <v>12363</v>
      </c>
      <c r="B274">
        <v>1</v>
      </c>
      <c r="C274" t="s">
        <v>32</v>
      </c>
      <c r="D274" t="s">
        <v>88</v>
      </c>
      <c r="E274" t="s">
        <v>94</v>
      </c>
      <c r="F274" t="s">
        <v>35</v>
      </c>
      <c r="G274">
        <v>3</v>
      </c>
      <c r="H274">
        <v>5</v>
      </c>
      <c r="I274">
        <v>2014</v>
      </c>
      <c r="J274" t="s">
        <v>43</v>
      </c>
      <c r="K274">
        <v>94</v>
      </c>
      <c r="L274">
        <v>87.787406057347496</v>
      </c>
      <c r="M274">
        <v>101.32024888983101</v>
      </c>
      <c r="N274">
        <v>70</v>
      </c>
      <c r="O274">
        <v>74</v>
      </c>
      <c r="P274">
        <v>11.952286093343901</v>
      </c>
    </row>
    <row r="275" spans="1:16" x14ac:dyDescent="0.25">
      <c r="A275" s="20" t="s">
        <v>12364</v>
      </c>
      <c r="B275">
        <v>1</v>
      </c>
      <c r="C275" t="s">
        <v>32</v>
      </c>
      <c r="D275" t="s">
        <v>88</v>
      </c>
      <c r="E275" t="s">
        <v>94</v>
      </c>
      <c r="F275" t="s">
        <v>35</v>
      </c>
      <c r="G275">
        <v>4</v>
      </c>
      <c r="H275">
        <v>5</v>
      </c>
      <c r="I275">
        <v>2014</v>
      </c>
      <c r="J275" t="s">
        <v>43</v>
      </c>
      <c r="K275">
        <v>86.6</v>
      </c>
      <c r="L275">
        <v>80.399803688797604</v>
      </c>
      <c r="M275">
        <v>93.648119847177199</v>
      </c>
      <c r="N275">
        <v>140</v>
      </c>
      <c r="O275">
        <v>157</v>
      </c>
      <c r="P275">
        <v>8.4515425472851593</v>
      </c>
    </row>
    <row r="276" spans="1:16" x14ac:dyDescent="0.25">
      <c r="A276" s="20" t="s">
        <v>12365</v>
      </c>
      <c r="B276">
        <v>1</v>
      </c>
      <c r="C276" t="s">
        <v>32</v>
      </c>
      <c r="D276" t="s">
        <v>88</v>
      </c>
      <c r="E276" t="s">
        <v>94</v>
      </c>
      <c r="F276" t="s">
        <v>35</v>
      </c>
      <c r="G276">
        <v>5</v>
      </c>
      <c r="H276">
        <v>5</v>
      </c>
      <c r="I276">
        <v>2014</v>
      </c>
      <c r="J276" t="s">
        <v>43</v>
      </c>
      <c r="K276">
        <v>88.8</v>
      </c>
      <c r="L276">
        <v>82.911818203751594</v>
      </c>
      <c r="M276">
        <v>95.376376969289595</v>
      </c>
      <c r="N276">
        <v>139</v>
      </c>
      <c r="O276">
        <v>155</v>
      </c>
      <c r="P276">
        <v>8.4818892967997108</v>
      </c>
    </row>
    <row r="277" spans="1:16" x14ac:dyDescent="0.25">
      <c r="A277" s="20" t="s">
        <v>434</v>
      </c>
      <c r="B277">
        <v>1</v>
      </c>
      <c r="C277" t="s">
        <v>32</v>
      </c>
      <c r="D277" t="s">
        <v>88</v>
      </c>
      <c r="E277" t="s">
        <v>94</v>
      </c>
      <c r="F277" t="s">
        <v>35</v>
      </c>
      <c r="G277">
        <v>1</v>
      </c>
      <c r="H277">
        <v>5</v>
      </c>
      <c r="I277">
        <v>2014</v>
      </c>
      <c r="J277" t="s">
        <v>45</v>
      </c>
      <c r="K277">
        <v>89.5</v>
      </c>
      <c r="L277">
        <v>84.672663778289007</v>
      </c>
      <c r="M277">
        <v>94.8903758212615</v>
      </c>
      <c r="N277">
        <v>229</v>
      </c>
      <c r="O277">
        <v>259</v>
      </c>
      <c r="P277">
        <v>6.6081860045509</v>
      </c>
    </row>
    <row r="278" spans="1:16" x14ac:dyDescent="0.25">
      <c r="A278" s="20" t="s">
        <v>445</v>
      </c>
      <c r="B278">
        <v>1</v>
      </c>
      <c r="C278" t="s">
        <v>32</v>
      </c>
      <c r="D278" t="s">
        <v>88</v>
      </c>
      <c r="E278" t="s">
        <v>94</v>
      </c>
      <c r="F278" t="s">
        <v>35</v>
      </c>
      <c r="G278">
        <v>2</v>
      </c>
      <c r="H278">
        <v>5</v>
      </c>
      <c r="I278">
        <v>2014</v>
      </c>
      <c r="J278" t="s">
        <v>45</v>
      </c>
      <c r="K278">
        <v>84.9</v>
      </c>
      <c r="L278">
        <v>79.419078550159497</v>
      </c>
      <c r="M278">
        <v>90.984831688950095</v>
      </c>
      <c r="N278">
        <v>228</v>
      </c>
      <c r="O278">
        <v>266</v>
      </c>
      <c r="P278">
        <v>6.6226617853252199</v>
      </c>
    </row>
    <row r="279" spans="1:16" x14ac:dyDescent="0.25">
      <c r="A279" s="20" t="s">
        <v>448</v>
      </c>
      <c r="B279">
        <v>1</v>
      </c>
      <c r="C279" t="s">
        <v>32</v>
      </c>
      <c r="D279" t="s">
        <v>88</v>
      </c>
      <c r="E279" t="s">
        <v>94</v>
      </c>
      <c r="F279" t="s">
        <v>35</v>
      </c>
      <c r="G279">
        <v>3</v>
      </c>
      <c r="H279">
        <v>5</v>
      </c>
      <c r="I279">
        <v>2014</v>
      </c>
      <c r="J279" t="s">
        <v>45</v>
      </c>
      <c r="K279">
        <v>82.7</v>
      </c>
      <c r="L279">
        <v>76.439016856597405</v>
      </c>
      <c r="M279">
        <v>89.657969405551995</v>
      </c>
      <c r="N279">
        <v>156</v>
      </c>
      <c r="O279">
        <v>188</v>
      </c>
      <c r="P279">
        <v>8.0064076902543597</v>
      </c>
    </row>
    <row r="280" spans="1:16" x14ac:dyDescent="0.25">
      <c r="A280" s="20" t="s">
        <v>449</v>
      </c>
      <c r="B280">
        <v>1</v>
      </c>
      <c r="C280" t="s">
        <v>32</v>
      </c>
      <c r="D280" t="s">
        <v>88</v>
      </c>
      <c r="E280" t="s">
        <v>94</v>
      </c>
      <c r="F280" t="s">
        <v>35</v>
      </c>
      <c r="G280">
        <v>4</v>
      </c>
      <c r="H280">
        <v>5</v>
      </c>
      <c r="I280">
        <v>2014</v>
      </c>
      <c r="J280" t="s">
        <v>45</v>
      </c>
      <c r="K280">
        <v>88.6</v>
      </c>
      <c r="L280">
        <v>85.109926241221999</v>
      </c>
      <c r="M280">
        <v>92.409989510987501</v>
      </c>
      <c r="N280">
        <v>353</v>
      </c>
      <c r="O280">
        <v>398</v>
      </c>
      <c r="P280">
        <v>5.3224629541234902</v>
      </c>
    </row>
    <row r="281" spans="1:16" x14ac:dyDescent="0.25">
      <c r="A281" s="20" t="s">
        <v>450</v>
      </c>
      <c r="B281">
        <v>1</v>
      </c>
      <c r="C281" t="s">
        <v>32</v>
      </c>
      <c r="D281" t="s">
        <v>88</v>
      </c>
      <c r="E281" t="s">
        <v>94</v>
      </c>
      <c r="F281" t="s">
        <v>35</v>
      </c>
      <c r="G281">
        <v>5</v>
      </c>
      <c r="H281">
        <v>5</v>
      </c>
      <c r="I281">
        <v>2014</v>
      </c>
      <c r="J281" t="s">
        <v>45</v>
      </c>
      <c r="K281">
        <v>86</v>
      </c>
      <c r="L281">
        <v>78.796973656208706</v>
      </c>
      <c r="M281">
        <v>94.2415221026436</v>
      </c>
      <c r="N281">
        <v>104</v>
      </c>
      <c r="O281">
        <v>121</v>
      </c>
      <c r="P281">
        <v>9.8058067569092007</v>
      </c>
    </row>
    <row r="282" spans="1:16" x14ac:dyDescent="0.25">
      <c r="A282" s="20" t="s">
        <v>455</v>
      </c>
      <c r="B282">
        <v>1</v>
      </c>
      <c r="C282" t="s">
        <v>32</v>
      </c>
      <c r="D282" t="s">
        <v>88</v>
      </c>
      <c r="E282" t="s">
        <v>94</v>
      </c>
      <c r="F282" t="s">
        <v>35</v>
      </c>
      <c r="G282">
        <v>1</v>
      </c>
      <c r="H282">
        <v>5</v>
      </c>
      <c r="I282">
        <v>2014</v>
      </c>
      <c r="J282" t="s">
        <v>46</v>
      </c>
      <c r="K282">
        <v>86.9</v>
      </c>
      <c r="L282">
        <v>82.559665103474501</v>
      </c>
      <c r="M282">
        <v>91.583843280729397</v>
      </c>
      <c r="N282">
        <v>428</v>
      </c>
      <c r="O282">
        <v>470</v>
      </c>
      <c r="P282">
        <v>4.8336824452283196</v>
      </c>
    </row>
    <row r="283" spans="1:16" x14ac:dyDescent="0.25">
      <c r="A283" s="20" t="s">
        <v>466</v>
      </c>
      <c r="B283">
        <v>1</v>
      </c>
      <c r="C283" t="s">
        <v>32</v>
      </c>
      <c r="D283" t="s">
        <v>88</v>
      </c>
      <c r="E283" t="s">
        <v>94</v>
      </c>
      <c r="F283" t="s">
        <v>35</v>
      </c>
      <c r="G283">
        <v>2</v>
      </c>
      <c r="H283">
        <v>5</v>
      </c>
      <c r="I283">
        <v>2014</v>
      </c>
      <c r="J283" t="s">
        <v>46</v>
      </c>
      <c r="K283">
        <v>88.3</v>
      </c>
      <c r="L283">
        <v>82.806760136405998</v>
      </c>
      <c r="M283">
        <v>94.319417166027094</v>
      </c>
      <c r="N283">
        <v>312</v>
      </c>
      <c r="O283">
        <v>334</v>
      </c>
      <c r="P283">
        <v>5.6613851707229799</v>
      </c>
    </row>
    <row r="284" spans="1:16" x14ac:dyDescent="0.25">
      <c r="A284" s="20" t="s">
        <v>469</v>
      </c>
      <c r="B284">
        <v>1</v>
      </c>
      <c r="C284" t="s">
        <v>32</v>
      </c>
      <c r="D284" t="s">
        <v>88</v>
      </c>
      <c r="E284" t="s">
        <v>94</v>
      </c>
      <c r="F284" t="s">
        <v>35</v>
      </c>
      <c r="G284">
        <v>3</v>
      </c>
      <c r="H284">
        <v>5</v>
      </c>
      <c r="I284">
        <v>2014</v>
      </c>
      <c r="J284" t="s">
        <v>46</v>
      </c>
      <c r="K284">
        <v>85.9</v>
      </c>
      <c r="L284">
        <v>80.850592904223006</v>
      </c>
      <c r="M284">
        <v>91.480333398131705</v>
      </c>
      <c r="N284">
        <v>309</v>
      </c>
      <c r="O284">
        <v>339</v>
      </c>
      <c r="P284">
        <v>5.6888012398857404</v>
      </c>
    </row>
    <row r="285" spans="1:16" x14ac:dyDescent="0.25">
      <c r="A285" s="20" t="s">
        <v>470</v>
      </c>
      <c r="B285">
        <v>1</v>
      </c>
      <c r="C285" t="s">
        <v>32</v>
      </c>
      <c r="D285" t="s">
        <v>88</v>
      </c>
      <c r="E285" t="s">
        <v>94</v>
      </c>
      <c r="F285" t="s">
        <v>35</v>
      </c>
      <c r="G285">
        <v>4</v>
      </c>
      <c r="H285">
        <v>5</v>
      </c>
      <c r="I285">
        <v>2014</v>
      </c>
      <c r="J285" t="s">
        <v>46</v>
      </c>
      <c r="K285">
        <v>86.2</v>
      </c>
      <c r="L285">
        <v>81.5842012192103</v>
      </c>
      <c r="M285">
        <v>91.278672316475806</v>
      </c>
      <c r="N285">
        <v>353</v>
      </c>
      <c r="O285">
        <v>393</v>
      </c>
      <c r="P285">
        <v>5.3224629541234902</v>
      </c>
    </row>
    <row r="286" spans="1:16" x14ac:dyDescent="0.25">
      <c r="A286" s="20" t="s">
        <v>471</v>
      </c>
      <c r="B286">
        <v>1</v>
      </c>
      <c r="C286" t="s">
        <v>32</v>
      </c>
      <c r="D286" t="s">
        <v>88</v>
      </c>
      <c r="E286" t="s">
        <v>94</v>
      </c>
      <c r="F286" t="s">
        <v>35</v>
      </c>
      <c r="G286">
        <v>5</v>
      </c>
      <c r="H286">
        <v>5</v>
      </c>
      <c r="I286">
        <v>2014</v>
      </c>
      <c r="J286" t="s">
        <v>46</v>
      </c>
      <c r="K286">
        <v>85.9</v>
      </c>
      <c r="L286">
        <v>78.061811146826997</v>
      </c>
      <c r="M286">
        <v>95.047838214327996</v>
      </c>
      <c r="N286">
        <v>96</v>
      </c>
      <c r="O286">
        <v>108</v>
      </c>
      <c r="P286">
        <v>10.2062072615966</v>
      </c>
    </row>
    <row r="287" spans="1:16" x14ac:dyDescent="0.25">
      <c r="A287" s="20" t="s">
        <v>476</v>
      </c>
      <c r="B287">
        <v>1</v>
      </c>
      <c r="C287" t="s">
        <v>32</v>
      </c>
      <c r="D287" t="s">
        <v>88</v>
      </c>
      <c r="E287" t="s">
        <v>94</v>
      </c>
      <c r="F287" t="s">
        <v>35</v>
      </c>
      <c r="G287">
        <v>1</v>
      </c>
      <c r="H287">
        <v>5</v>
      </c>
      <c r="I287">
        <v>2014</v>
      </c>
      <c r="J287" t="s">
        <v>47</v>
      </c>
      <c r="K287">
        <v>89.7</v>
      </c>
      <c r="L287">
        <v>86.720955099939204</v>
      </c>
      <c r="M287">
        <v>92.896729265994793</v>
      </c>
      <c r="N287">
        <v>1056</v>
      </c>
      <c r="O287">
        <v>1136</v>
      </c>
      <c r="P287">
        <v>3.0772872744833202</v>
      </c>
    </row>
    <row r="288" spans="1:16" x14ac:dyDescent="0.25">
      <c r="A288" s="20" t="s">
        <v>487</v>
      </c>
      <c r="B288">
        <v>1</v>
      </c>
      <c r="C288" t="s">
        <v>32</v>
      </c>
      <c r="D288" t="s">
        <v>88</v>
      </c>
      <c r="E288" t="s">
        <v>94</v>
      </c>
      <c r="F288" t="s">
        <v>35</v>
      </c>
      <c r="G288">
        <v>2</v>
      </c>
      <c r="H288">
        <v>5</v>
      </c>
      <c r="I288">
        <v>2014</v>
      </c>
      <c r="J288" t="s">
        <v>47</v>
      </c>
      <c r="K288">
        <v>91.6</v>
      </c>
      <c r="L288">
        <v>89.5768665521705</v>
      </c>
      <c r="M288">
        <v>93.653994881671295</v>
      </c>
      <c r="N288">
        <v>1508</v>
      </c>
      <c r="O288">
        <v>1623</v>
      </c>
      <c r="P288">
        <v>2.5751310131230198</v>
      </c>
    </row>
    <row r="289" spans="1:16" x14ac:dyDescent="0.25">
      <c r="A289" s="20" t="s">
        <v>490</v>
      </c>
      <c r="B289">
        <v>1</v>
      </c>
      <c r="C289" t="s">
        <v>32</v>
      </c>
      <c r="D289" t="s">
        <v>88</v>
      </c>
      <c r="E289" t="s">
        <v>94</v>
      </c>
      <c r="F289" t="s">
        <v>35</v>
      </c>
      <c r="G289">
        <v>3</v>
      </c>
      <c r="H289">
        <v>5</v>
      </c>
      <c r="I289">
        <v>2014</v>
      </c>
      <c r="J289" t="s">
        <v>47</v>
      </c>
      <c r="K289">
        <v>91.7</v>
      </c>
      <c r="L289">
        <v>89.125173634900307</v>
      </c>
      <c r="M289">
        <v>94.4761510541597</v>
      </c>
      <c r="N289">
        <v>709</v>
      </c>
      <c r="O289">
        <v>769</v>
      </c>
      <c r="P289">
        <v>3.7555788309434002</v>
      </c>
    </row>
    <row r="290" spans="1:16" x14ac:dyDescent="0.25">
      <c r="A290" s="20" t="s">
        <v>491</v>
      </c>
      <c r="B290">
        <v>1</v>
      </c>
      <c r="C290" t="s">
        <v>32</v>
      </c>
      <c r="D290" t="s">
        <v>88</v>
      </c>
      <c r="E290" t="s">
        <v>94</v>
      </c>
      <c r="F290" t="s">
        <v>35</v>
      </c>
      <c r="G290">
        <v>4</v>
      </c>
      <c r="H290">
        <v>5</v>
      </c>
      <c r="I290">
        <v>2014</v>
      </c>
      <c r="J290" t="s">
        <v>47</v>
      </c>
      <c r="K290">
        <v>90.9</v>
      </c>
      <c r="L290">
        <v>88.854237728893807</v>
      </c>
      <c r="M290">
        <v>93.121617905557898</v>
      </c>
      <c r="N290">
        <v>1399</v>
      </c>
      <c r="O290">
        <v>1499</v>
      </c>
      <c r="P290">
        <v>2.6735674352058698</v>
      </c>
    </row>
    <row r="291" spans="1:16" x14ac:dyDescent="0.25">
      <c r="A291" s="20" t="s">
        <v>492</v>
      </c>
      <c r="B291">
        <v>1</v>
      </c>
      <c r="C291" t="s">
        <v>32</v>
      </c>
      <c r="D291" t="s">
        <v>88</v>
      </c>
      <c r="E291" t="s">
        <v>94</v>
      </c>
      <c r="F291" t="s">
        <v>35</v>
      </c>
      <c r="G291">
        <v>5</v>
      </c>
      <c r="H291">
        <v>5</v>
      </c>
      <c r="I291">
        <v>2014</v>
      </c>
      <c r="J291" t="s">
        <v>47</v>
      </c>
      <c r="K291">
        <v>91.4</v>
      </c>
      <c r="L291">
        <v>90.237580623097898</v>
      </c>
      <c r="M291">
        <v>92.663893885828998</v>
      </c>
      <c r="N291">
        <v>3191</v>
      </c>
      <c r="O291">
        <v>3458</v>
      </c>
      <c r="P291">
        <v>1.7702581313066199</v>
      </c>
    </row>
    <row r="292" spans="1:16" x14ac:dyDescent="0.25">
      <c r="A292" s="20" t="s">
        <v>497</v>
      </c>
      <c r="B292">
        <v>1</v>
      </c>
      <c r="C292" t="s">
        <v>32</v>
      </c>
      <c r="D292" t="s">
        <v>88</v>
      </c>
      <c r="E292" t="s">
        <v>94</v>
      </c>
      <c r="F292" t="s">
        <v>35</v>
      </c>
      <c r="G292">
        <v>1</v>
      </c>
      <c r="H292">
        <v>5</v>
      </c>
      <c r="I292">
        <v>2014</v>
      </c>
      <c r="J292" t="s">
        <v>48</v>
      </c>
      <c r="K292" t="s">
        <v>44</v>
      </c>
      <c r="L292" t="s">
        <v>44</v>
      </c>
      <c r="M292" t="s">
        <v>44</v>
      </c>
      <c r="N292">
        <v>12</v>
      </c>
      <c r="O292">
        <v>12</v>
      </c>
      <c r="P292">
        <v>28.867513459481302</v>
      </c>
    </row>
    <row r="293" spans="1:16" x14ac:dyDescent="0.25">
      <c r="A293" s="20" t="s">
        <v>508</v>
      </c>
      <c r="B293">
        <v>1</v>
      </c>
      <c r="C293" t="s">
        <v>32</v>
      </c>
      <c r="D293" t="s">
        <v>88</v>
      </c>
      <c r="E293" t="s">
        <v>94</v>
      </c>
      <c r="F293" t="s">
        <v>35</v>
      </c>
      <c r="G293">
        <v>2</v>
      </c>
      <c r="H293">
        <v>5</v>
      </c>
      <c r="I293">
        <v>2014</v>
      </c>
      <c r="J293" t="s">
        <v>48</v>
      </c>
      <c r="K293">
        <v>96.8</v>
      </c>
      <c r="L293">
        <v>92.222199535475198</v>
      </c>
      <c r="M293">
        <v>102.59407734080401</v>
      </c>
      <c r="N293">
        <v>46</v>
      </c>
      <c r="O293">
        <v>48</v>
      </c>
      <c r="P293">
        <v>14.7441956154897</v>
      </c>
    </row>
    <row r="294" spans="1:16" x14ac:dyDescent="0.25">
      <c r="A294" s="20" t="s">
        <v>511</v>
      </c>
      <c r="B294">
        <v>1</v>
      </c>
      <c r="C294" t="s">
        <v>32</v>
      </c>
      <c r="D294" t="s">
        <v>88</v>
      </c>
      <c r="E294" t="s">
        <v>94</v>
      </c>
      <c r="F294" t="s">
        <v>35</v>
      </c>
      <c r="G294">
        <v>3</v>
      </c>
      <c r="H294">
        <v>5</v>
      </c>
      <c r="I294">
        <v>2014</v>
      </c>
      <c r="J294" t="s">
        <v>48</v>
      </c>
      <c r="K294">
        <v>97.3</v>
      </c>
      <c r="L294">
        <v>92.959570195553397</v>
      </c>
      <c r="M294">
        <v>103.192339246034</v>
      </c>
      <c r="N294">
        <v>24</v>
      </c>
      <c r="O294">
        <v>25</v>
      </c>
      <c r="P294">
        <v>20.412414523193199</v>
      </c>
    </row>
    <row r="295" spans="1:16" x14ac:dyDescent="0.25">
      <c r="A295" s="20" t="s">
        <v>512</v>
      </c>
      <c r="B295">
        <v>1</v>
      </c>
      <c r="C295" t="s">
        <v>32</v>
      </c>
      <c r="D295" t="s">
        <v>88</v>
      </c>
      <c r="E295" t="s">
        <v>94</v>
      </c>
      <c r="F295" t="s">
        <v>35</v>
      </c>
      <c r="G295">
        <v>4</v>
      </c>
      <c r="H295">
        <v>5</v>
      </c>
      <c r="I295">
        <v>2014</v>
      </c>
      <c r="J295" t="s">
        <v>48</v>
      </c>
      <c r="K295">
        <v>85.2</v>
      </c>
      <c r="L295">
        <v>72.420758379822701</v>
      </c>
      <c r="M295">
        <v>100.939533424217</v>
      </c>
      <c r="N295">
        <v>48</v>
      </c>
      <c r="O295">
        <v>54</v>
      </c>
      <c r="P295">
        <v>14.433756729740599</v>
      </c>
    </row>
    <row r="296" spans="1:16" x14ac:dyDescent="0.25">
      <c r="A296" s="20" t="s">
        <v>513</v>
      </c>
      <c r="B296">
        <v>1</v>
      </c>
      <c r="C296" t="s">
        <v>32</v>
      </c>
      <c r="D296" t="s">
        <v>88</v>
      </c>
      <c r="E296" t="s">
        <v>94</v>
      </c>
      <c r="F296" t="s">
        <v>35</v>
      </c>
      <c r="G296">
        <v>5</v>
      </c>
      <c r="H296">
        <v>5</v>
      </c>
      <c r="I296">
        <v>2014</v>
      </c>
      <c r="J296" t="s">
        <v>48</v>
      </c>
      <c r="K296">
        <v>95.3</v>
      </c>
      <c r="L296">
        <v>91.405762340621806</v>
      </c>
      <c r="M296">
        <v>99.765945809615005</v>
      </c>
      <c r="N296">
        <v>123</v>
      </c>
      <c r="O296">
        <v>130</v>
      </c>
      <c r="P296">
        <v>9.0166963466743208</v>
      </c>
    </row>
    <row r="297" spans="1:16" x14ac:dyDescent="0.25">
      <c r="A297" s="20" t="s">
        <v>12366</v>
      </c>
      <c r="B297">
        <v>1</v>
      </c>
      <c r="C297" t="s">
        <v>32</v>
      </c>
      <c r="D297" t="s">
        <v>88</v>
      </c>
      <c r="E297" t="s">
        <v>94</v>
      </c>
      <c r="F297" t="s">
        <v>35</v>
      </c>
      <c r="G297">
        <v>1</v>
      </c>
      <c r="H297">
        <v>5</v>
      </c>
      <c r="I297">
        <v>2014</v>
      </c>
      <c r="J297" t="s">
        <v>49</v>
      </c>
      <c r="K297">
        <v>86.3</v>
      </c>
      <c r="L297">
        <v>79.745974408232101</v>
      </c>
      <c r="M297">
        <v>93.708262205407806</v>
      </c>
      <c r="N297">
        <v>186</v>
      </c>
      <c r="O297">
        <v>203</v>
      </c>
      <c r="P297">
        <v>7.3323557510676602</v>
      </c>
    </row>
    <row r="298" spans="1:16" x14ac:dyDescent="0.25">
      <c r="A298" s="20" t="s">
        <v>12367</v>
      </c>
      <c r="B298">
        <v>1</v>
      </c>
      <c r="C298" t="s">
        <v>32</v>
      </c>
      <c r="D298" t="s">
        <v>88</v>
      </c>
      <c r="E298" t="s">
        <v>94</v>
      </c>
      <c r="F298" t="s">
        <v>35</v>
      </c>
      <c r="G298">
        <v>2</v>
      </c>
      <c r="H298">
        <v>5</v>
      </c>
      <c r="I298">
        <v>2014</v>
      </c>
      <c r="J298" t="s">
        <v>49</v>
      </c>
      <c r="K298">
        <v>97.5</v>
      </c>
      <c r="L298">
        <v>95.3738827020874</v>
      </c>
      <c r="M298">
        <v>99.947288359420497</v>
      </c>
      <c r="N298">
        <v>69</v>
      </c>
      <c r="O298">
        <v>74</v>
      </c>
      <c r="P298">
        <v>12.0385853085769</v>
      </c>
    </row>
    <row r="299" spans="1:16" x14ac:dyDescent="0.25">
      <c r="A299" s="20" t="s">
        <v>12368</v>
      </c>
      <c r="B299">
        <v>1</v>
      </c>
      <c r="C299" t="s">
        <v>32</v>
      </c>
      <c r="D299" t="s">
        <v>88</v>
      </c>
      <c r="E299" t="s">
        <v>94</v>
      </c>
      <c r="F299" t="s">
        <v>35</v>
      </c>
      <c r="G299">
        <v>3</v>
      </c>
      <c r="H299">
        <v>5</v>
      </c>
      <c r="I299">
        <v>2014</v>
      </c>
      <c r="J299" t="s">
        <v>49</v>
      </c>
      <c r="K299">
        <v>92.1</v>
      </c>
      <c r="L299">
        <v>86.535066196420999</v>
      </c>
      <c r="M299">
        <v>98.3904993834999</v>
      </c>
      <c r="N299">
        <v>186</v>
      </c>
      <c r="O299">
        <v>202</v>
      </c>
      <c r="P299">
        <v>7.3323557510676602</v>
      </c>
    </row>
    <row r="300" spans="1:16" x14ac:dyDescent="0.25">
      <c r="A300" s="20" t="s">
        <v>12369</v>
      </c>
      <c r="B300">
        <v>1</v>
      </c>
      <c r="C300" t="s">
        <v>32</v>
      </c>
      <c r="D300" t="s">
        <v>88</v>
      </c>
      <c r="E300" t="s">
        <v>94</v>
      </c>
      <c r="F300" t="s">
        <v>35</v>
      </c>
      <c r="G300">
        <v>4</v>
      </c>
      <c r="H300">
        <v>5</v>
      </c>
      <c r="I300">
        <v>2014</v>
      </c>
      <c r="J300" t="s">
        <v>49</v>
      </c>
      <c r="K300">
        <v>89.7</v>
      </c>
      <c r="L300">
        <v>84.091081240840893</v>
      </c>
      <c r="M300">
        <v>95.937066775801796</v>
      </c>
      <c r="N300">
        <v>218</v>
      </c>
      <c r="O300">
        <v>235</v>
      </c>
      <c r="P300">
        <v>6.7728546147859596</v>
      </c>
    </row>
    <row r="301" spans="1:16" x14ac:dyDescent="0.25">
      <c r="A301" s="20" t="s">
        <v>12370</v>
      </c>
      <c r="B301">
        <v>1</v>
      </c>
      <c r="C301" t="s">
        <v>32</v>
      </c>
      <c r="D301" t="s">
        <v>88</v>
      </c>
      <c r="E301" t="s">
        <v>94</v>
      </c>
      <c r="F301" t="s">
        <v>35</v>
      </c>
      <c r="G301">
        <v>5</v>
      </c>
      <c r="H301">
        <v>5</v>
      </c>
      <c r="I301">
        <v>2014</v>
      </c>
      <c r="J301" t="s">
        <v>49</v>
      </c>
      <c r="K301">
        <v>87.8</v>
      </c>
      <c r="L301">
        <v>80.725064616671602</v>
      </c>
      <c r="M301">
        <v>95.858252693700294</v>
      </c>
      <c r="N301">
        <v>146</v>
      </c>
      <c r="O301">
        <v>156</v>
      </c>
      <c r="P301">
        <v>8.2760588860236801</v>
      </c>
    </row>
    <row r="302" spans="1:16" x14ac:dyDescent="0.25">
      <c r="A302" s="20" t="s">
        <v>12371</v>
      </c>
      <c r="B302">
        <v>1</v>
      </c>
      <c r="C302" t="s">
        <v>32</v>
      </c>
      <c r="D302" t="s">
        <v>88</v>
      </c>
      <c r="E302" t="s">
        <v>94</v>
      </c>
      <c r="F302" t="s">
        <v>35</v>
      </c>
      <c r="G302">
        <v>1</v>
      </c>
      <c r="H302">
        <v>5</v>
      </c>
      <c r="I302">
        <v>2014</v>
      </c>
      <c r="J302" t="s">
        <v>50</v>
      </c>
      <c r="K302" t="s">
        <v>44</v>
      </c>
      <c r="L302" t="s">
        <v>44</v>
      </c>
      <c r="M302" t="s">
        <v>44</v>
      </c>
      <c r="N302">
        <v>17</v>
      </c>
      <c r="O302">
        <v>18</v>
      </c>
      <c r="P302">
        <v>24.253562503633301</v>
      </c>
    </row>
    <row r="303" spans="1:16" x14ac:dyDescent="0.25">
      <c r="A303" s="20" t="s">
        <v>12372</v>
      </c>
      <c r="B303">
        <v>1</v>
      </c>
      <c r="C303" t="s">
        <v>32</v>
      </c>
      <c r="D303" t="s">
        <v>88</v>
      </c>
      <c r="E303" t="s">
        <v>94</v>
      </c>
      <c r="F303" t="s">
        <v>35</v>
      </c>
      <c r="G303">
        <v>2</v>
      </c>
      <c r="H303">
        <v>5</v>
      </c>
      <c r="I303">
        <v>2014</v>
      </c>
      <c r="J303" t="s">
        <v>50</v>
      </c>
      <c r="K303" t="s">
        <v>44</v>
      </c>
      <c r="L303" t="s">
        <v>44</v>
      </c>
      <c r="M303" t="s">
        <v>44</v>
      </c>
      <c r="N303">
        <v>12</v>
      </c>
      <c r="O303">
        <v>13</v>
      </c>
      <c r="P303">
        <v>28.867513459481302</v>
      </c>
    </row>
    <row r="304" spans="1:16" x14ac:dyDescent="0.25">
      <c r="A304" s="20" t="s">
        <v>12373</v>
      </c>
      <c r="B304">
        <v>1</v>
      </c>
      <c r="C304" t="s">
        <v>32</v>
      </c>
      <c r="D304" t="s">
        <v>88</v>
      </c>
      <c r="E304" t="s">
        <v>94</v>
      </c>
      <c r="F304" t="s">
        <v>35</v>
      </c>
      <c r="G304">
        <v>3</v>
      </c>
      <c r="H304">
        <v>5</v>
      </c>
      <c r="I304">
        <v>2014</v>
      </c>
      <c r="J304" t="s">
        <v>50</v>
      </c>
      <c r="K304" t="s">
        <v>44</v>
      </c>
      <c r="L304" t="s">
        <v>44</v>
      </c>
      <c r="M304" t="s">
        <v>44</v>
      </c>
      <c r="N304">
        <v>10</v>
      </c>
      <c r="O304">
        <v>11</v>
      </c>
      <c r="P304">
        <v>31.6227766016838</v>
      </c>
    </row>
    <row r="305" spans="1:16" x14ac:dyDescent="0.25">
      <c r="A305" s="20" t="s">
        <v>12374</v>
      </c>
      <c r="B305">
        <v>1</v>
      </c>
      <c r="C305" t="s">
        <v>32</v>
      </c>
      <c r="D305" t="s">
        <v>88</v>
      </c>
      <c r="E305" t="s">
        <v>94</v>
      </c>
      <c r="F305" t="s">
        <v>35</v>
      </c>
      <c r="G305">
        <v>4</v>
      </c>
      <c r="H305">
        <v>5</v>
      </c>
      <c r="I305">
        <v>2014</v>
      </c>
      <c r="J305" t="s">
        <v>50</v>
      </c>
      <c r="K305">
        <v>99.3</v>
      </c>
      <c r="L305">
        <v>98.142574232579094</v>
      </c>
      <c r="M305">
        <v>100.770822569746</v>
      </c>
      <c r="N305">
        <v>55</v>
      </c>
      <c r="O305">
        <v>56</v>
      </c>
      <c r="P305">
        <v>13.483997249264799</v>
      </c>
    </row>
    <row r="306" spans="1:16" x14ac:dyDescent="0.25">
      <c r="A306" s="20" t="s">
        <v>12375</v>
      </c>
      <c r="B306">
        <v>1</v>
      </c>
      <c r="C306" t="s">
        <v>32</v>
      </c>
      <c r="D306" t="s">
        <v>88</v>
      </c>
      <c r="E306" t="s">
        <v>94</v>
      </c>
      <c r="F306" t="s">
        <v>35</v>
      </c>
      <c r="G306">
        <v>5</v>
      </c>
      <c r="H306">
        <v>5</v>
      </c>
      <c r="I306">
        <v>2014</v>
      </c>
      <c r="J306" t="s">
        <v>50</v>
      </c>
      <c r="K306">
        <v>92.1</v>
      </c>
      <c r="L306">
        <v>86.359128930356604</v>
      </c>
      <c r="M306">
        <v>98.8156173630545</v>
      </c>
      <c r="N306">
        <v>88</v>
      </c>
      <c r="O306">
        <v>95</v>
      </c>
      <c r="P306">
        <v>10.6600358177805</v>
      </c>
    </row>
    <row r="307" spans="1:16" x14ac:dyDescent="0.25">
      <c r="A307" s="20" t="s">
        <v>12376</v>
      </c>
      <c r="B307">
        <v>1</v>
      </c>
      <c r="C307" t="s">
        <v>32</v>
      </c>
      <c r="D307" t="s">
        <v>88</v>
      </c>
      <c r="E307" t="s">
        <v>94</v>
      </c>
      <c r="F307" t="s">
        <v>35</v>
      </c>
      <c r="G307">
        <v>1</v>
      </c>
      <c r="H307">
        <v>5</v>
      </c>
      <c r="I307">
        <v>2014</v>
      </c>
      <c r="J307" t="s">
        <v>51</v>
      </c>
      <c r="K307">
        <v>88.5</v>
      </c>
      <c r="L307">
        <v>75.720402954217306</v>
      </c>
      <c r="M307">
        <v>105.337231817796</v>
      </c>
      <c r="N307">
        <v>30</v>
      </c>
      <c r="O307">
        <v>34</v>
      </c>
      <c r="P307">
        <v>18.257418583505501</v>
      </c>
    </row>
    <row r="308" spans="1:16" x14ac:dyDescent="0.25">
      <c r="A308" s="20" t="s">
        <v>12377</v>
      </c>
      <c r="B308">
        <v>1</v>
      </c>
      <c r="C308" t="s">
        <v>32</v>
      </c>
      <c r="D308" t="s">
        <v>88</v>
      </c>
      <c r="E308" t="s">
        <v>94</v>
      </c>
      <c r="F308" t="s">
        <v>35</v>
      </c>
      <c r="G308">
        <v>2</v>
      </c>
      <c r="H308">
        <v>5</v>
      </c>
      <c r="I308">
        <v>2014</v>
      </c>
      <c r="J308" t="s">
        <v>51</v>
      </c>
      <c r="K308">
        <v>95.9</v>
      </c>
      <c r="L308">
        <v>92.4542713717601</v>
      </c>
      <c r="M308">
        <v>100.060233176064</v>
      </c>
      <c r="N308">
        <v>73</v>
      </c>
      <c r="O308">
        <v>77</v>
      </c>
      <c r="P308">
        <v>11.7041147196131</v>
      </c>
    </row>
    <row r="309" spans="1:16" x14ac:dyDescent="0.25">
      <c r="A309" s="20" t="s">
        <v>12378</v>
      </c>
      <c r="B309">
        <v>1</v>
      </c>
      <c r="C309" t="s">
        <v>32</v>
      </c>
      <c r="D309" t="s">
        <v>88</v>
      </c>
      <c r="E309" t="s">
        <v>94</v>
      </c>
      <c r="F309" t="s">
        <v>35</v>
      </c>
      <c r="G309">
        <v>3</v>
      </c>
      <c r="H309">
        <v>5</v>
      </c>
      <c r="I309">
        <v>2014</v>
      </c>
      <c r="J309" t="s">
        <v>51</v>
      </c>
      <c r="K309">
        <v>90.2</v>
      </c>
      <c r="L309">
        <v>83.253532188081905</v>
      </c>
      <c r="M309">
        <v>98.6466242562242</v>
      </c>
      <c r="N309">
        <v>60</v>
      </c>
      <c r="O309">
        <v>65</v>
      </c>
      <c r="P309">
        <v>12.9099444873581</v>
      </c>
    </row>
    <row r="310" spans="1:16" x14ac:dyDescent="0.25">
      <c r="A310" s="20" t="s">
        <v>12379</v>
      </c>
      <c r="B310">
        <v>1</v>
      </c>
      <c r="C310" t="s">
        <v>32</v>
      </c>
      <c r="D310" t="s">
        <v>88</v>
      </c>
      <c r="E310" t="s">
        <v>94</v>
      </c>
      <c r="F310" t="s">
        <v>35</v>
      </c>
      <c r="G310">
        <v>4</v>
      </c>
      <c r="H310">
        <v>5</v>
      </c>
      <c r="I310">
        <v>2014</v>
      </c>
      <c r="J310" t="s">
        <v>51</v>
      </c>
      <c r="K310">
        <v>88.5</v>
      </c>
      <c r="L310">
        <v>79.051369937369103</v>
      </c>
      <c r="M310">
        <v>99.996337264331103</v>
      </c>
      <c r="N310">
        <v>63</v>
      </c>
      <c r="O310">
        <v>68</v>
      </c>
      <c r="P310">
        <v>12.5988157669742</v>
      </c>
    </row>
    <row r="311" spans="1:16" x14ac:dyDescent="0.25">
      <c r="A311" s="20" t="s">
        <v>12380</v>
      </c>
      <c r="B311">
        <v>1</v>
      </c>
      <c r="C311" t="s">
        <v>32</v>
      </c>
      <c r="D311" t="s">
        <v>88</v>
      </c>
      <c r="E311" t="s">
        <v>94</v>
      </c>
      <c r="F311" t="s">
        <v>35</v>
      </c>
      <c r="G311">
        <v>5</v>
      </c>
      <c r="H311">
        <v>5</v>
      </c>
      <c r="I311">
        <v>2014</v>
      </c>
      <c r="J311" t="s">
        <v>51</v>
      </c>
      <c r="K311">
        <v>87.4</v>
      </c>
      <c r="L311">
        <v>80.738719111446599</v>
      </c>
      <c r="M311" s="54">
        <v>94.958873675842298</v>
      </c>
      <c r="N311">
        <v>137</v>
      </c>
      <c r="O311">
        <v>153</v>
      </c>
      <c r="P311">
        <v>8.5435765771676095</v>
      </c>
    </row>
    <row r="312" spans="1:16" x14ac:dyDescent="0.25">
      <c r="A312" s="20" t="s">
        <v>12381</v>
      </c>
      <c r="B312">
        <v>1</v>
      </c>
      <c r="C312" t="s">
        <v>32</v>
      </c>
      <c r="D312" t="s">
        <v>88</v>
      </c>
      <c r="E312" t="s">
        <v>76</v>
      </c>
      <c r="F312" t="s">
        <v>40</v>
      </c>
      <c r="G312">
        <v>1</v>
      </c>
      <c r="H312">
        <v>6</v>
      </c>
      <c r="I312">
        <v>2014</v>
      </c>
      <c r="J312" t="s">
        <v>52</v>
      </c>
      <c r="K312">
        <v>89</v>
      </c>
      <c r="L312">
        <v>83.294443241532306</v>
      </c>
      <c r="M312" s="54">
        <v>95.162929748657703</v>
      </c>
      <c r="N312">
        <v>379</v>
      </c>
      <c r="O312">
        <v>411</v>
      </c>
      <c r="P312">
        <v>5.1366549693751402</v>
      </c>
    </row>
    <row r="313" spans="1:16" x14ac:dyDescent="0.25">
      <c r="A313" s="20" t="s">
        <v>12382</v>
      </c>
      <c r="B313">
        <v>1</v>
      </c>
      <c r="C313" t="s">
        <v>32</v>
      </c>
      <c r="D313" t="s">
        <v>88</v>
      </c>
      <c r="E313" t="s">
        <v>76</v>
      </c>
      <c r="F313" t="s">
        <v>40</v>
      </c>
      <c r="G313">
        <v>2</v>
      </c>
      <c r="H313">
        <v>6</v>
      </c>
      <c r="I313">
        <v>2014</v>
      </c>
      <c r="J313" t="s">
        <v>52</v>
      </c>
      <c r="K313">
        <v>86.2</v>
      </c>
      <c r="L313">
        <v>82.3246571404935</v>
      </c>
      <c r="M313" s="54">
        <v>90.2790904157564</v>
      </c>
      <c r="N313">
        <v>1380</v>
      </c>
      <c r="O313">
        <v>1514</v>
      </c>
      <c r="P313">
        <v>2.6919095102908299</v>
      </c>
    </row>
    <row r="314" spans="1:16" x14ac:dyDescent="0.25">
      <c r="A314" s="20" t="s">
        <v>12383</v>
      </c>
      <c r="B314">
        <v>1</v>
      </c>
      <c r="C314" t="s">
        <v>32</v>
      </c>
      <c r="D314" t="s">
        <v>88</v>
      </c>
      <c r="E314" t="s">
        <v>76</v>
      </c>
      <c r="F314" t="s">
        <v>40</v>
      </c>
      <c r="G314">
        <v>3</v>
      </c>
      <c r="H314">
        <v>6</v>
      </c>
      <c r="I314">
        <v>2014</v>
      </c>
      <c r="J314" t="s">
        <v>52</v>
      </c>
      <c r="K314">
        <v>84.5</v>
      </c>
      <c r="L314">
        <v>79.650919448714404</v>
      </c>
      <c r="M314" s="54">
        <v>89.6172280210926</v>
      </c>
      <c r="N314">
        <v>803</v>
      </c>
      <c r="O314">
        <v>886</v>
      </c>
      <c r="P314">
        <v>3.52892336620293</v>
      </c>
    </row>
    <row r="315" spans="1:16" x14ac:dyDescent="0.25">
      <c r="A315" s="20" t="s">
        <v>12384</v>
      </c>
      <c r="B315">
        <v>1</v>
      </c>
      <c r="C315" t="s">
        <v>32</v>
      </c>
      <c r="D315" t="s">
        <v>88</v>
      </c>
      <c r="E315" t="s">
        <v>76</v>
      </c>
      <c r="F315" t="s">
        <v>40</v>
      </c>
      <c r="G315">
        <v>4</v>
      </c>
      <c r="H315">
        <v>6</v>
      </c>
      <c r="I315">
        <v>2014</v>
      </c>
      <c r="J315" t="s">
        <v>52</v>
      </c>
      <c r="K315">
        <v>86</v>
      </c>
      <c r="L315">
        <v>82.422243331654997</v>
      </c>
      <c r="M315" s="54">
        <v>89.611315335697498</v>
      </c>
      <c r="N315">
        <v>1791</v>
      </c>
      <c r="O315">
        <v>1961</v>
      </c>
      <c r="P315">
        <v>2.3629373500277899</v>
      </c>
    </row>
    <row r="316" spans="1:16" x14ac:dyDescent="0.25">
      <c r="A316" s="20" t="s">
        <v>12385</v>
      </c>
      <c r="B316">
        <v>1</v>
      </c>
      <c r="C316" t="s">
        <v>32</v>
      </c>
      <c r="D316" t="s">
        <v>88</v>
      </c>
      <c r="E316" t="s">
        <v>76</v>
      </c>
      <c r="F316" t="s">
        <v>40</v>
      </c>
      <c r="G316">
        <v>5</v>
      </c>
      <c r="H316">
        <v>6</v>
      </c>
      <c r="I316">
        <v>2014</v>
      </c>
      <c r="J316" t="s">
        <v>52</v>
      </c>
      <c r="K316">
        <v>89.8</v>
      </c>
      <c r="L316">
        <v>83.625425190637003</v>
      </c>
      <c r="M316" s="54">
        <v>96.531778665021605</v>
      </c>
      <c r="N316">
        <v>261</v>
      </c>
      <c r="O316">
        <v>286</v>
      </c>
      <c r="P316">
        <v>6.1898446059017296</v>
      </c>
    </row>
    <row r="317" spans="1:16" x14ac:dyDescent="0.25">
      <c r="A317" s="20" t="s">
        <v>12386</v>
      </c>
      <c r="B317">
        <v>1</v>
      </c>
      <c r="C317" t="s">
        <v>32</v>
      </c>
      <c r="D317" t="s">
        <v>88</v>
      </c>
      <c r="E317" t="s">
        <v>76</v>
      </c>
      <c r="F317" t="s">
        <v>40</v>
      </c>
      <c r="G317">
        <v>1</v>
      </c>
      <c r="H317">
        <v>6</v>
      </c>
      <c r="I317">
        <v>2014</v>
      </c>
      <c r="J317" t="s">
        <v>34</v>
      </c>
      <c r="K317">
        <v>86.6</v>
      </c>
      <c r="L317">
        <v>83.89362608754</v>
      </c>
      <c r="M317">
        <v>89.477520722709599</v>
      </c>
      <c r="N317">
        <v>1896</v>
      </c>
      <c r="O317">
        <v>2060</v>
      </c>
      <c r="P317">
        <v>2.29657606087313</v>
      </c>
    </row>
    <row r="318" spans="1:16" x14ac:dyDescent="0.25">
      <c r="A318" s="20" t="s">
        <v>12387</v>
      </c>
      <c r="B318">
        <v>1</v>
      </c>
      <c r="C318" t="s">
        <v>32</v>
      </c>
      <c r="D318" t="s">
        <v>88</v>
      </c>
      <c r="E318" t="s">
        <v>76</v>
      </c>
      <c r="F318" t="s">
        <v>40</v>
      </c>
      <c r="G318">
        <v>1</v>
      </c>
      <c r="H318">
        <v>6</v>
      </c>
      <c r="I318">
        <v>2014</v>
      </c>
      <c r="J318" t="s">
        <v>53</v>
      </c>
      <c r="K318">
        <v>83.9</v>
      </c>
      <c r="L318">
        <v>71.243039050443102</v>
      </c>
      <c r="M318">
        <v>98.983051555830599</v>
      </c>
      <c r="N318">
        <v>77</v>
      </c>
      <c r="O318">
        <v>82</v>
      </c>
      <c r="P318">
        <v>11.396057645963801</v>
      </c>
    </row>
    <row r="319" spans="1:16" x14ac:dyDescent="0.25">
      <c r="A319" s="20" t="s">
        <v>12388</v>
      </c>
      <c r="B319">
        <v>1</v>
      </c>
      <c r="C319" t="s">
        <v>32</v>
      </c>
      <c r="D319" t="s">
        <v>88</v>
      </c>
      <c r="E319" t="s">
        <v>76</v>
      </c>
      <c r="F319" t="s">
        <v>40</v>
      </c>
      <c r="G319">
        <v>2</v>
      </c>
      <c r="H319">
        <v>6</v>
      </c>
      <c r="I319">
        <v>2014</v>
      </c>
      <c r="J319" t="s">
        <v>53</v>
      </c>
      <c r="K319">
        <v>85.6</v>
      </c>
      <c r="L319">
        <v>79.675593333153401</v>
      </c>
      <c r="M319">
        <v>91.861865114278103</v>
      </c>
      <c r="N319">
        <v>606</v>
      </c>
      <c r="O319">
        <v>636</v>
      </c>
      <c r="P319">
        <v>4.0622223185119397</v>
      </c>
    </row>
    <row r="320" spans="1:16" x14ac:dyDescent="0.25">
      <c r="A320" s="20" t="s">
        <v>12389</v>
      </c>
      <c r="B320">
        <v>1</v>
      </c>
      <c r="C320" t="s">
        <v>32</v>
      </c>
      <c r="D320" t="s">
        <v>88</v>
      </c>
      <c r="E320" t="s">
        <v>76</v>
      </c>
      <c r="F320" t="s">
        <v>40</v>
      </c>
      <c r="G320">
        <v>3</v>
      </c>
      <c r="H320">
        <v>6</v>
      </c>
      <c r="I320">
        <v>2014</v>
      </c>
      <c r="J320" t="s">
        <v>53</v>
      </c>
      <c r="K320">
        <v>88.8</v>
      </c>
      <c r="L320">
        <v>84.699225910953402</v>
      </c>
      <c r="M320">
        <v>93.085462978132895</v>
      </c>
      <c r="N320">
        <v>1013</v>
      </c>
      <c r="O320">
        <v>1071</v>
      </c>
      <c r="P320">
        <v>3.1419211180334701</v>
      </c>
    </row>
    <row r="321" spans="1:16" x14ac:dyDescent="0.25">
      <c r="A321" s="20" t="s">
        <v>12390</v>
      </c>
      <c r="B321">
        <v>1</v>
      </c>
      <c r="C321" t="s">
        <v>32</v>
      </c>
      <c r="D321" t="s">
        <v>88</v>
      </c>
      <c r="E321" t="s">
        <v>76</v>
      </c>
      <c r="F321" t="s">
        <v>40</v>
      </c>
      <c r="G321">
        <v>4</v>
      </c>
      <c r="H321">
        <v>6</v>
      </c>
      <c r="I321">
        <v>2014</v>
      </c>
      <c r="J321" t="s">
        <v>53</v>
      </c>
      <c r="K321">
        <v>86.7</v>
      </c>
      <c r="L321">
        <v>83.101805129603505</v>
      </c>
      <c r="M321">
        <v>90.468581841174498</v>
      </c>
      <c r="N321">
        <v>1821</v>
      </c>
      <c r="O321">
        <v>1925</v>
      </c>
      <c r="P321">
        <v>2.3433924539650599</v>
      </c>
    </row>
    <row r="322" spans="1:16" x14ac:dyDescent="0.25">
      <c r="A322" s="20" t="s">
        <v>12391</v>
      </c>
      <c r="B322">
        <v>1</v>
      </c>
      <c r="C322" t="s">
        <v>32</v>
      </c>
      <c r="D322" t="s">
        <v>88</v>
      </c>
      <c r="E322" t="s">
        <v>76</v>
      </c>
      <c r="F322" t="s">
        <v>40</v>
      </c>
      <c r="G322">
        <v>5</v>
      </c>
      <c r="H322">
        <v>6</v>
      </c>
      <c r="I322">
        <v>2014</v>
      </c>
      <c r="J322" t="s">
        <v>53</v>
      </c>
      <c r="K322">
        <v>88.2</v>
      </c>
      <c r="L322">
        <v>85.515589071432203</v>
      </c>
      <c r="M322">
        <v>90.912878436261295</v>
      </c>
      <c r="N322">
        <v>2449</v>
      </c>
      <c r="O322">
        <v>2639</v>
      </c>
      <c r="P322">
        <v>2.0207175225248899</v>
      </c>
    </row>
    <row r="323" spans="1:16" x14ac:dyDescent="0.25">
      <c r="A323" s="20" t="s">
        <v>12392</v>
      </c>
      <c r="B323">
        <v>1</v>
      </c>
      <c r="C323" t="s">
        <v>32</v>
      </c>
      <c r="D323" t="s">
        <v>88</v>
      </c>
      <c r="E323" t="s">
        <v>76</v>
      </c>
      <c r="F323" t="s">
        <v>40</v>
      </c>
      <c r="G323">
        <v>2</v>
      </c>
      <c r="H323">
        <v>6</v>
      </c>
      <c r="I323">
        <v>2014</v>
      </c>
      <c r="J323" t="s">
        <v>34</v>
      </c>
      <c r="K323">
        <v>87</v>
      </c>
      <c r="L323">
        <v>84.132324375642199</v>
      </c>
      <c r="M323">
        <v>89.922240218619507</v>
      </c>
      <c r="N323">
        <v>1760</v>
      </c>
      <c r="O323">
        <v>1916</v>
      </c>
      <c r="P323">
        <v>2.3836564731139802</v>
      </c>
    </row>
    <row r="324" spans="1:16" x14ac:dyDescent="0.25">
      <c r="A324" s="20" t="s">
        <v>12393</v>
      </c>
      <c r="B324">
        <v>1</v>
      </c>
      <c r="C324" t="s">
        <v>32</v>
      </c>
      <c r="D324" t="s">
        <v>88</v>
      </c>
      <c r="E324" t="s">
        <v>76</v>
      </c>
      <c r="F324" t="s">
        <v>40</v>
      </c>
      <c r="G324">
        <v>1</v>
      </c>
      <c r="H324">
        <v>6</v>
      </c>
      <c r="I324">
        <v>2014</v>
      </c>
      <c r="J324" t="s">
        <v>54</v>
      </c>
      <c r="K324">
        <v>81.400000000000006</v>
      </c>
      <c r="L324">
        <v>74.035318201485595</v>
      </c>
      <c r="M324">
        <v>89.420474778535393</v>
      </c>
      <c r="N324">
        <v>292</v>
      </c>
      <c r="O324">
        <v>330</v>
      </c>
      <c r="P324">
        <v>5.8520573598065297</v>
      </c>
    </row>
    <row r="325" spans="1:16" x14ac:dyDescent="0.25">
      <c r="A325" s="20" t="s">
        <v>12394</v>
      </c>
      <c r="B325">
        <v>1</v>
      </c>
      <c r="C325" t="s">
        <v>32</v>
      </c>
      <c r="D325" t="s">
        <v>88</v>
      </c>
      <c r="E325" t="s">
        <v>76</v>
      </c>
      <c r="F325" t="s">
        <v>40</v>
      </c>
      <c r="G325">
        <v>2</v>
      </c>
      <c r="H325">
        <v>6</v>
      </c>
      <c r="I325">
        <v>2014</v>
      </c>
      <c r="J325" t="s">
        <v>54</v>
      </c>
      <c r="K325">
        <v>79.5</v>
      </c>
      <c r="L325">
        <v>73.775481597579201</v>
      </c>
      <c r="M325">
        <v>85.590798058674594</v>
      </c>
      <c r="N325">
        <v>448</v>
      </c>
      <c r="O325">
        <v>529</v>
      </c>
      <c r="P325">
        <v>4.7245559126153402</v>
      </c>
    </row>
    <row r="326" spans="1:16" x14ac:dyDescent="0.25">
      <c r="A326" s="20" t="s">
        <v>12395</v>
      </c>
      <c r="B326">
        <v>1</v>
      </c>
      <c r="C326" t="s">
        <v>32</v>
      </c>
      <c r="D326" t="s">
        <v>88</v>
      </c>
      <c r="E326" t="s">
        <v>76</v>
      </c>
      <c r="F326" t="s">
        <v>40</v>
      </c>
      <c r="G326">
        <v>3</v>
      </c>
      <c r="H326">
        <v>6</v>
      </c>
      <c r="I326">
        <v>2014</v>
      </c>
      <c r="J326" t="s">
        <v>54</v>
      </c>
      <c r="K326">
        <v>77.7</v>
      </c>
      <c r="L326">
        <v>72.706477872616901</v>
      </c>
      <c r="M326">
        <v>82.923638552946201</v>
      </c>
      <c r="N326">
        <v>686</v>
      </c>
      <c r="O326">
        <v>808</v>
      </c>
      <c r="P326">
        <v>3.8180177416060599</v>
      </c>
    </row>
    <row r="327" spans="1:16" x14ac:dyDescent="0.25">
      <c r="A327" s="20" t="s">
        <v>12396</v>
      </c>
      <c r="B327">
        <v>1</v>
      </c>
      <c r="C327" t="s">
        <v>32</v>
      </c>
      <c r="D327" t="s">
        <v>88</v>
      </c>
      <c r="E327" t="s">
        <v>76</v>
      </c>
      <c r="F327" t="s">
        <v>40</v>
      </c>
      <c r="G327">
        <v>4</v>
      </c>
      <c r="H327">
        <v>6</v>
      </c>
      <c r="I327">
        <v>2014</v>
      </c>
      <c r="J327" t="s">
        <v>54</v>
      </c>
      <c r="K327">
        <v>80.400000000000006</v>
      </c>
      <c r="L327">
        <v>75.448985989136403</v>
      </c>
      <c r="M327">
        <v>85.704736386151595</v>
      </c>
      <c r="N327">
        <v>670</v>
      </c>
      <c r="O327">
        <v>779</v>
      </c>
      <c r="P327">
        <v>3.8633370464312802</v>
      </c>
    </row>
    <row r="328" spans="1:16" x14ac:dyDescent="0.25">
      <c r="A328" s="20" t="s">
        <v>12397</v>
      </c>
      <c r="B328">
        <v>1</v>
      </c>
      <c r="C328" t="s">
        <v>32</v>
      </c>
      <c r="D328" t="s">
        <v>88</v>
      </c>
      <c r="E328" t="s">
        <v>76</v>
      </c>
      <c r="F328" t="s">
        <v>40</v>
      </c>
      <c r="G328">
        <v>5</v>
      </c>
      <c r="H328">
        <v>6</v>
      </c>
      <c r="I328">
        <v>2014</v>
      </c>
      <c r="J328" t="s">
        <v>54</v>
      </c>
      <c r="K328">
        <v>77.7</v>
      </c>
      <c r="L328">
        <v>63.940863857201002</v>
      </c>
      <c r="M328">
        <v>92.936348968401305</v>
      </c>
      <c r="N328">
        <v>189</v>
      </c>
      <c r="O328">
        <v>221</v>
      </c>
      <c r="P328">
        <v>7.2739296745330799</v>
      </c>
    </row>
    <row r="329" spans="1:16" x14ac:dyDescent="0.25">
      <c r="A329" s="20" t="s">
        <v>12398</v>
      </c>
      <c r="B329">
        <v>1</v>
      </c>
      <c r="C329" t="s">
        <v>32</v>
      </c>
      <c r="D329" t="s">
        <v>88</v>
      </c>
      <c r="E329" t="s">
        <v>76</v>
      </c>
      <c r="F329" t="s">
        <v>40</v>
      </c>
      <c r="G329">
        <v>3</v>
      </c>
      <c r="H329">
        <v>6</v>
      </c>
      <c r="I329">
        <v>2014</v>
      </c>
      <c r="J329" t="s">
        <v>34</v>
      </c>
      <c r="K329">
        <v>89.1</v>
      </c>
      <c r="L329">
        <v>86.622507245129796</v>
      </c>
      <c r="M329">
        <v>91.719067770124497</v>
      </c>
      <c r="N329">
        <v>1776</v>
      </c>
      <c r="O329">
        <v>1908</v>
      </c>
      <c r="P329">
        <v>2.3728949893812499</v>
      </c>
    </row>
    <row r="330" spans="1:16" x14ac:dyDescent="0.25">
      <c r="A330" s="20" t="s">
        <v>12399</v>
      </c>
      <c r="B330">
        <v>1</v>
      </c>
      <c r="C330" t="s">
        <v>32</v>
      </c>
      <c r="D330" t="s">
        <v>88</v>
      </c>
      <c r="E330" t="s">
        <v>76</v>
      </c>
      <c r="F330" t="s">
        <v>40</v>
      </c>
      <c r="G330">
        <v>1</v>
      </c>
      <c r="H330">
        <v>6</v>
      </c>
      <c r="I330">
        <v>2014</v>
      </c>
      <c r="J330" t="s">
        <v>55</v>
      </c>
      <c r="K330">
        <v>78.8</v>
      </c>
      <c r="L330">
        <v>75.648801400781693</v>
      </c>
      <c r="M330">
        <v>82.1321544437196</v>
      </c>
      <c r="N330">
        <v>1596</v>
      </c>
      <c r="O330">
        <v>1851</v>
      </c>
      <c r="P330">
        <v>2.5031308716087901</v>
      </c>
    </row>
    <row r="331" spans="1:16" x14ac:dyDescent="0.25">
      <c r="A331" s="20" t="s">
        <v>12400</v>
      </c>
      <c r="B331">
        <v>1</v>
      </c>
      <c r="C331" t="s">
        <v>32</v>
      </c>
      <c r="D331" t="s">
        <v>88</v>
      </c>
      <c r="E331" t="s">
        <v>76</v>
      </c>
      <c r="F331" t="s">
        <v>40</v>
      </c>
      <c r="G331">
        <v>2</v>
      </c>
      <c r="H331">
        <v>6</v>
      </c>
      <c r="I331">
        <v>2014</v>
      </c>
      <c r="J331" t="s">
        <v>55</v>
      </c>
      <c r="K331">
        <v>82.8</v>
      </c>
      <c r="L331">
        <v>79.813525502723706</v>
      </c>
      <c r="M331">
        <v>85.885710046871196</v>
      </c>
      <c r="N331">
        <v>1606</v>
      </c>
      <c r="O331">
        <v>1833</v>
      </c>
      <c r="P331">
        <v>2.4953256425297501</v>
      </c>
    </row>
    <row r="332" spans="1:16" x14ac:dyDescent="0.25">
      <c r="A332" s="20" t="s">
        <v>12401</v>
      </c>
      <c r="B332">
        <v>1</v>
      </c>
      <c r="C332" t="s">
        <v>32</v>
      </c>
      <c r="D332" t="s">
        <v>88</v>
      </c>
      <c r="E332" t="s">
        <v>76</v>
      </c>
      <c r="F332" t="s">
        <v>40</v>
      </c>
      <c r="G332">
        <v>3</v>
      </c>
      <c r="H332">
        <v>6</v>
      </c>
      <c r="I332">
        <v>2014</v>
      </c>
      <c r="J332" t="s">
        <v>55</v>
      </c>
      <c r="K332">
        <v>82</v>
      </c>
      <c r="L332">
        <v>79.256888407264597</v>
      </c>
      <c r="M332">
        <v>84.815948024476</v>
      </c>
      <c r="N332">
        <v>2858</v>
      </c>
      <c r="O332">
        <v>3220</v>
      </c>
      <c r="P332">
        <v>1.87054813220765</v>
      </c>
    </row>
    <row r="333" spans="1:16" x14ac:dyDescent="0.25">
      <c r="A333" s="20" t="s">
        <v>12402</v>
      </c>
      <c r="B333">
        <v>1</v>
      </c>
      <c r="C333" t="s">
        <v>32</v>
      </c>
      <c r="D333" t="s">
        <v>88</v>
      </c>
      <c r="E333" t="s">
        <v>76</v>
      </c>
      <c r="F333" t="s">
        <v>40</v>
      </c>
      <c r="G333">
        <v>4</v>
      </c>
      <c r="H333">
        <v>6</v>
      </c>
      <c r="I333">
        <v>2014</v>
      </c>
      <c r="J333" t="s">
        <v>55</v>
      </c>
      <c r="K333">
        <v>81.2</v>
      </c>
      <c r="L333">
        <v>78.423019895296306</v>
      </c>
      <c r="M333">
        <v>83.987826428221794</v>
      </c>
      <c r="N333">
        <v>2488</v>
      </c>
      <c r="O333">
        <v>2866</v>
      </c>
      <c r="P333">
        <v>2.0048173494115602</v>
      </c>
    </row>
    <row r="334" spans="1:16" x14ac:dyDescent="0.25">
      <c r="A334" s="20" t="s">
        <v>12403</v>
      </c>
      <c r="B334">
        <v>1</v>
      </c>
      <c r="C334" t="s">
        <v>32</v>
      </c>
      <c r="D334" t="s">
        <v>88</v>
      </c>
      <c r="E334" t="s">
        <v>76</v>
      </c>
      <c r="F334" t="s">
        <v>40</v>
      </c>
      <c r="G334">
        <v>5</v>
      </c>
      <c r="H334">
        <v>6</v>
      </c>
      <c r="I334">
        <v>2014</v>
      </c>
      <c r="J334" t="s">
        <v>55</v>
      </c>
      <c r="K334">
        <v>82.7</v>
      </c>
      <c r="L334">
        <v>79.204095391335201</v>
      </c>
      <c r="M334">
        <v>86.401449123496306</v>
      </c>
      <c r="N334">
        <v>1148</v>
      </c>
      <c r="O334">
        <v>1333</v>
      </c>
      <c r="P334">
        <v>2.9514066805047801</v>
      </c>
    </row>
    <row r="335" spans="1:16" x14ac:dyDescent="0.25">
      <c r="A335" s="20" t="s">
        <v>12404</v>
      </c>
      <c r="B335">
        <v>1</v>
      </c>
      <c r="C335" t="s">
        <v>32</v>
      </c>
      <c r="D335" t="s">
        <v>88</v>
      </c>
      <c r="E335" t="s">
        <v>76</v>
      </c>
      <c r="F335" t="s">
        <v>40</v>
      </c>
      <c r="G335">
        <v>4</v>
      </c>
      <c r="H335">
        <v>6</v>
      </c>
      <c r="I335">
        <v>2014</v>
      </c>
      <c r="J335" t="s">
        <v>34</v>
      </c>
      <c r="K335">
        <v>88.9</v>
      </c>
      <c r="L335">
        <v>85.495614017412294</v>
      </c>
      <c r="M335">
        <v>92.525434285471206</v>
      </c>
      <c r="N335">
        <v>760</v>
      </c>
      <c r="O335">
        <v>831</v>
      </c>
      <c r="P335">
        <v>3.62738125055006</v>
      </c>
    </row>
    <row r="336" spans="1:16" x14ac:dyDescent="0.25">
      <c r="A336" s="20" t="s">
        <v>12405</v>
      </c>
      <c r="B336">
        <v>1</v>
      </c>
      <c r="C336" t="s">
        <v>32</v>
      </c>
      <c r="D336" t="s">
        <v>88</v>
      </c>
      <c r="E336" t="s">
        <v>76</v>
      </c>
      <c r="F336" t="s">
        <v>40</v>
      </c>
      <c r="G336">
        <v>1</v>
      </c>
      <c r="H336">
        <v>6</v>
      </c>
      <c r="I336">
        <v>2014</v>
      </c>
      <c r="J336" t="s">
        <v>56</v>
      </c>
      <c r="K336">
        <v>38.6</v>
      </c>
      <c r="L336">
        <v>21.573834164237098</v>
      </c>
      <c r="M336" s="54">
        <v>60.241671859508699</v>
      </c>
      <c r="N336">
        <v>39</v>
      </c>
      <c r="O336">
        <v>70</v>
      </c>
      <c r="P336">
        <v>16.012815380508702</v>
      </c>
    </row>
    <row r="337" spans="1:16" x14ac:dyDescent="0.25">
      <c r="A337" s="20" t="s">
        <v>12406</v>
      </c>
      <c r="B337">
        <v>1</v>
      </c>
      <c r="C337" t="s">
        <v>32</v>
      </c>
      <c r="D337" t="s">
        <v>88</v>
      </c>
      <c r="E337" t="s">
        <v>76</v>
      </c>
      <c r="F337" t="s">
        <v>40</v>
      </c>
      <c r="G337">
        <v>2</v>
      </c>
      <c r="H337">
        <v>6</v>
      </c>
      <c r="I337">
        <v>2014</v>
      </c>
      <c r="J337" t="s">
        <v>56</v>
      </c>
      <c r="K337">
        <v>51.8</v>
      </c>
      <c r="L337">
        <v>41.962254270719399</v>
      </c>
      <c r="M337">
        <v>62.762534180950098</v>
      </c>
      <c r="N337">
        <v>194</v>
      </c>
      <c r="O337">
        <v>291</v>
      </c>
      <c r="P337">
        <v>7.1795815861773802</v>
      </c>
    </row>
    <row r="338" spans="1:16" x14ac:dyDescent="0.25">
      <c r="A338" s="20" t="s">
        <v>12407</v>
      </c>
      <c r="B338">
        <v>1</v>
      </c>
      <c r="C338" t="s">
        <v>32</v>
      </c>
      <c r="D338" t="s">
        <v>88</v>
      </c>
      <c r="E338" t="s">
        <v>76</v>
      </c>
      <c r="F338" t="s">
        <v>40</v>
      </c>
      <c r="G338">
        <v>3</v>
      </c>
      <c r="H338">
        <v>6</v>
      </c>
      <c r="I338">
        <v>2014</v>
      </c>
      <c r="J338" t="s">
        <v>56</v>
      </c>
      <c r="K338">
        <v>56.6</v>
      </c>
      <c r="L338">
        <v>45.104739132614299</v>
      </c>
      <c r="M338">
        <v>69.238177747314893</v>
      </c>
      <c r="N338">
        <v>282</v>
      </c>
      <c r="O338">
        <v>391</v>
      </c>
      <c r="P338">
        <v>5.95491334175414</v>
      </c>
    </row>
    <row r="339" spans="1:16" x14ac:dyDescent="0.25">
      <c r="A339" s="20" t="s">
        <v>12408</v>
      </c>
      <c r="B339">
        <v>1</v>
      </c>
      <c r="C339" t="s">
        <v>32</v>
      </c>
      <c r="D339" t="s">
        <v>88</v>
      </c>
      <c r="E339" t="s">
        <v>76</v>
      </c>
      <c r="F339" t="s">
        <v>40</v>
      </c>
      <c r="G339">
        <v>4</v>
      </c>
      <c r="H339">
        <v>6</v>
      </c>
      <c r="I339">
        <v>2014</v>
      </c>
      <c r="J339" t="s">
        <v>56</v>
      </c>
      <c r="K339">
        <v>63.9</v>
      </c>
      <c r="L339">
        <v>32.526680552378501</v>
      </c>
      <c r="M339">
        <v>103.82013441717299</v>
      </c>
      <c r="N339">
        <v>39</v>
      </c>
      <c r="O339">
        <v>52</v>
      </c>
      <c r="P339">
        <v>16.012815380508702</v>
      </c>
    </row>
    <row r="340" spans="1:16" x14ac:dyDescent="0.25">
      <c r="A340" s="20" t="s">
        <v>12409</v>
      </c>
      <c r="B340">
        <v>1</v>
      </c>
      <c r="C340" t="s">
        <v>32</v>
      </c>
      <c r="D340" t="s">
        <v>88</v>
      </c>
      <c r="E340" t="s">
        <v>76</v>
      </c>
      <c r="F340" t="s">
        <v>40</v>
      </c>
      <c r="G340">
        <v>5</v>
      </c>
      <c r="H340">
        <v>6</v>
      </c>
      <c r="I340">
        <v>2014</v>
      </c>
      <c r="J340" t="s">
        <v>56</v>
      </c>
      <c r="K340">
        <v>69.5</v>
      </c>
      <c r="L340">
        <v>63.496825636110401</v>
      </c>
      <c r="M340">
        <v>75.822156663005103</v>
      </c>
      <c r="N340">
        <v>738</v>
      </c>
      <c r="O340">
        <v>1021</v>
      </c>
      <c r="P340">
        <v>3.6810508691615502</v>
      </c>
    </row>
    <row r="341" spans="1:16" x14ac:dyDescent="0.25">
      <c r="A341" s="20" t="s">
        <v>12410</v>
      </c>
      <c r="B341">
        <v>1</v>
      </c>
      <c r="C341" t="s">
        <v>32</v>
      </c>
      <c r="D341" t="s">
        <v>88</v>
      </c>
      <c r="E341" t="s">
        <v>76</v>
      </c>
      <c r="F341" t="s">
        <v>40</v>
      </c>
      <c r="G341">
        <v>5</v>
      </c>
      <c r="H341">
        <v>6</v>
      </c>
      <c r="I341">
        <v>2014</v>
      </c>
      <c r="J341" t="s">
        <v>34</v>
      </c>
      <c r="K341">
        <v>90.3</v>
      </c>
      <c r="L341">
        <v>87.900952092413903</v>
      </c>
      <c r="M341">
        <v>92.718254024287603</v>
      </c>
      <c r="N341">
        <v>1310</v>
      </c>
      <c r="O341">
        <v>1430</v>
      </c>
      <c r="P341">
        <v>2.7628948199776899</v>
      </c>
    </row>
    <row r="342" spans="1:16" x14ac:dyDescent="0.25">
      <c r="A342" s="20" t="s">
        <v>12411</v>
      </c>
      <c r="B342">
        <v>1</v>
      </c>
      <c r="C342" t="s">
        <v>32</v>
      </c>
      <c r="D342" t="s">
        <v>88</v>
      </c>
      <c r="E342" t="s">
        <v>76</v>
      </c>
      <c r="F342" t="s">
        <v>40</v>
      </c>
      <c r="G342">
        <v>1</v>
      </c>
      <c r="H342">
        <v>6</v>
      </c>
      <c r="I342">
        <v>2014</v>
      </c>
      <c r="J342" t="s">
        <v>57</v>
      </c>
      <c r="K342">
        <v>84.9</v>
      </c>
      <c r="L342">
        <v>79.313831686759897</v>
      </c>
      <c r="M342">
        <v>90.896284947952694</v>
      </c>
      <c r="N342">
        <v>566</v>
      </c>
      <c r="O342">
        <v>632</v>
      </c>
      <c r="P342">
        <v>4.2033135170919902</v>
      </c>
    </row>
    <row r="343" spans="1:16" x14ac:dyDescent="0.25">
      <c r="A343" s="20" t="s">
        <v>12412</v>
      </c>
      <c r="B343">
        <v>1</v>
      </c>
      <c r="C343" t="s">
        <v>32</v>
      </c>
      <c r="D343" t="s">
        <v>88</v>
      </c>
      <c r="E343" t="s">
        <v>76</v>
      </c>
      <c r="F343" t="s">
        <v>40</v>
      </c>
      <c r="G343">
        <v>2</v>
      </c>
      <c r="H343">
        <v>6</v>
      </c>
      <c r="I343">
        <v>2014</v>
      </c>
      <c r="J343" t="s">
        <v>57</v>
      </c>
      <c r="K343">
        <v>83.7</v>
      </c>
      <c r="L343">
        <v>77.093888211643701</v>
      </c>
      <c r="M343">
        <v>90.990906791391495</v>
      </c>
      <c r="N343">
        <v>307</v>
      </c>
      <c r="O343">
        <v>340</v>
      </c>
      <c r="P343">
        <v>5.7073014553535</v>
      </c>
    </row>
    <row r="344" spans="1:16" x14ac:dyDescent="0.25">
      <c r="A344" s="20" t="s">
        <v>12413</v>
      </c>
      <c r="B344">
        <v>1</v>
      </c>
      <c r="C344" t="s">
        <v>32</v>
      </c>
      <c r="D344" t="s">
        <v>88</v>
      </c>
      <c r="E344" t="s">
        <v>76</v>
      </c>
      <c r="F344" t="s">
        <v>40</v>
      </c>
      <c r="G344">
        <v>3</v>
      </c>
      <c r="H344">
        <v>6</v>
      </c>
      <c r="I344">
        <v>2014</v>
      </c>
      <c r="J344" t="s">
        <v>57</v>
      </c>
      <c r="K344">
        <v>80.400000000000006</v>
      </c>
      <c r="L344">
        <v>76.458623472784296</v>
      </c>
      <c r="M344">
        <v>84.3977993420514</v>
      </c>
      <c r="N344">
        <v>1432</v>
      </c>
      <c r="O344">
        <v>1614</v>
      </c>
      <c r="P344">
        <v>2.6425821129084501</v>
      </c>
    </row>
    <row r="345" spans="1:16" x14ac:dyDescent="0.25">
      <c r="A345" s="20" t="s">
        <v>12414</v>
      </c>
      <c r="B345">
        <v>1</v>
      </c>
      <c r="C345" t="s">
        <v>32</v>
      </c>
      <c r="D345" t="s">
        <v>88</v>
      </c>
      <c r="E345" t="s">
        <v>76</v>
      </c>
      <c r="F345" t="s">
        <v>40</v>
      </c>
      <c r="G345">
        <v>4</v>
      </c>
      <c r="H345">
        <v>6</v>
      </c>
      <c r="I345">
        <v>2014</v>
      </c>
      <c r="J345" t="s">
        <v>57</v>
      </c>
      <c r="K345">
        <v>83.2</v>
      </c>
      <c r="L345">
        <v>79.188221599944697</v>
      </c>
      <c r="M345">
        <v>87.451479565168398</v>
      </c>
      <c r="N345">
        <v>1451</v>
      </c>
      <c r="O345">
        <v>1629</v>
      </c>
      <c r="P345">
        <v>2.6252235637134298</v>
      </c>
    </row>
    <row r="346" spans="1:16" x14ac:dyDescent="0.25">
      <c r="A346" s="20" t="s">
        <v>12415</v>
      </c>
      <c r="B346">
        <v>1</v>
      </c>
      <c r="C346" t="s">
        <v>32</v>
      </c>
      <c r="D346" t="s">
        <v>88</v>
      </c>
      <c r="E346" t="s">
        <v>76</v>
      </c>
      <c r="F346" t="s">
        <v>40</v>
      </c>
      <c r="G346">
        <v>5</v>
      </c>
      <c r="H346">
        <v>6</v>
      </c>
      <c r="I346">
        <v>2014</v>
      </c>
      <c r="J346" t="s">
        <v>57</v>
      </c>
      <c r="K346">
        <v>82.8</v>
      </c>
      <c r="L346">
        <v>78.364873362799798</v>
      </c>
      <c r="M346">
        <v>87.528671852805005</v>
      </c>
      <c r="N346">
        <v>957</v>
      </c>
      <c r="O346">
        <v>1063</v>
      </c>
      <c r="P346">
        <v>3.2325409191761798</v>
      </c>
    </row>
    <row r="347" spans="1:16" x14ac:dyDescent="0.25">
      <c r="A347" s="20" t="s">
        <v>12416</v>
      </c>
      <c r="B347">
        <v>1</v>
      </c>
      <c r="C347" t="s">
        <v>32</v>
      </c>
      <c r="D347" t="s">
        <v>88</v>
      </c>
      <c r="E347" t="s">
        <v>76</v>
      </c>
      <c r="F347" t="s">
        <v>40</v>
      </c>
      <c r="G347">
        <v>1</v>
      </c>
      <c r="H347">
        <v>6</v>
      </c>
      <c r="I347">
        <v>2014</v>
      </c>
      <c r="J347" t="s">
        <v>58</v>
      </c>
      <c r="K347">
        <v>88.1</v>
      </c>
      <c r="L347">
        <v>85.257857540006</v>
      </c>
      <c r="M347">
        <v>91.046898586770894</v>
      </c>
      <c r="N347">
        <v>1094</v>
      </c>
      <c r="O347">
        <v>1185</v>
      </c>
      <c r="P347">
        <v>3.0233702757845</v>
      </c>
    </row>
    <row r="348" spans="1:16" x14ac:dyDescent="0.25">
      <c r="A348" s="20" t="s">
        <v>12417</v>
      </c>
      <c r="B348">
        <v>1</v>
      </c>
      <c r="C348" t="s">
        <v>32</v>
      </c>
      <c r="D348" t="s">
        <v>88</v>
      </c>
      <c r="E348" t="s">
        <v>76</v>
      </c>
      <c r="F348" t="s">
        <v>40</v>
      </c>
      <c r="G348">
        <v>2</v>
      </c>
      <c r="H348">
        <v>6</v>
      </c>
      <c r="I348">
        <v>2014</v>
      </c>
      <c r="J348" t="s">
        <v>58</v>
      </c>
      <c r="K348">
        <v>84.8</v>
      </c>
      <c r="L348">
        <v>80.643567784417201</v>
      </c>
      <c r="M348">
        <v>89.173091744324495</v>
      </c>
      <c r="N348">
        <v>685</v>
      </c>
      <c r="O348">
        <v>749</v>
      </c>
      <c r="P348">
        <v>3.8208035995043499</v>
      </c>
    </row>
    <row r="349" spans="1:16" x14ac:dyDescent="0.25">
      <c r="A349" s="20" t="s">
        <v>12418</v>
      </c>
      <c r="B349">
        <v>1</v>
      </c>
      <c r="C349" t="s">
        <v>32</v>
      </c>
      <c r="D349" t="s">
        <v>88</v>
      </c>
      <c r="E349" t="s">
        <v>76</v>
      </c>
      <c r="F349" t="s">
        <v>40</v>
      </c>
      <c r="G349">
        <v>3</v>
      </c>
      <c r="H349">
        <v>6</v>
      </c>
      <c r="I349">
        <v>2014</v>
      </c>
      <c r="J349" t="s">
        <v>58</v>
      </c>
      <c r="K349">
        <v>85.3</v>
      </c>
      <c r="L349">
        <v>82.635705744754503</v>
      </c>
      <c r="M349">
        <v>88.004227124688597</v>
      </c>
      <c r="N349">
        <v>1933</v>
      </c>
      <c r="O349">
        <v>2115</v>
      </c>
      <c r="P349">
        <v>2.2744902159317801</v>
      </c>
    </row>
    <row r="350" spans="1:16" x14ac:dyDescent="0.25">
      <c r="A350" s="20" t="s">
        <v>12419</v>
      </c>
      <c r="B350">
        <v>1</v>
      </c>
      <c r="C350" t="s">
        <v>32</v>
      </c>
      <c r="D350" t="s">
        <v>88</v>
      </c>
      <c r="E350" t="s">
        <v>76</v>
      </c>
      <c r="F350" t="s">
        <v>40</v>
      </c>
      <c r="G350">
        <v>4</v>
      </c>
      <c r="H350">
        <v>6</v>
      </c>
      <c r="I350">
        <v>2014</v>
      </c>
      <c r="J350" t="s">
        <v>58</v>
      </c>
      <c r="K350">
        <v>85.2</v>
      </c>
      <c r="L350">
        <v>82.907433730160704</v>
      </c>
      <c r="M350">
        <v>87.524046343223304</v>
      </c>
      <c r="N350">
        <v>3338</v>
      </c>
      <c r="O350">
        <v>3643</v>
      </c>
      <c r="P350">
        <v>1.73083964357751</v>
      </c>
    </row>
    <row r="351" spans="1:16" x14ac:dyDescent="0.25">
      <c r="A351" s="20" t="s">
        <v>12420</v>
      </c>
      <c r="B351">
        <v>1</v>
      </c>
      <c r="C351" t="s">
        <v>32</v>
      </c>
      <c r="D351" t="s">
        <v>88</v>
      </c>
      <c r="E351" t="s">
        <v>76</v>
      </c>
      <c r="F351" t="s">
        <v>40</v>
      </c>
      <c r="G351">
        <v>5</v>
      </c>
      <c r="H351">
        <v>6</v>
      </c>
      <c r="I351">
        <v>2014</v>
      </c>
      <c r="J351" t="s">
        <v>58</v>
      </c>
      <c r="K351">
        <v>88</v>
      </c>
      <c r="L351">
        <v>85.956903355320904</v>
      </c>
      <c r="M351">
        <v>90.087764892144605</v>
      </c>
      <c r="N351">
        <v>3139</v>
      </c>
      <c r="O351">
        <v>3436</v>
      </c>
      <c r="P351">
        <v>1.78486076174979</v>
      </c>
    </row>
    <row r="352" spans="1:16" x14ac:dyDescent="0.25">
      <c r="A352" s="20" t="s">
        <v>12421</v>
      </c>
      <c r="B352">
        <v>1</v>
      </c>
      <c r="C352" t="s">
        <v>32</v>
      </c>
      <c r="D352" t="s">
        <v>88</v>
      </c>
      <c r="E352" t="s">
        <v>76</v>
      </c>
      <c r="F352" t="s">
        <v>40</v>
      </c>
      <c r="G352">
        <v>1</v>
      </c>
      <c r="H352">
        <v>6</v>
      </c>
      <c r="I352">
        <v>2014</v>
      </c>
      <c r="J352" t="s">
        <v>59</v>
      </c>
      <c r="K352">
        <v>77</v>
      </c>
      <c r="L352">
        <v>67.1649987340259</v>
      </c>
      <c r="M352">
        <v>88.062291070442896</v>
      </c>
      <c r="N352">
        <v>163</v>
      </c>
      <c r="O352">
        <v>185</v>
      </c>
      <c r="P352">
        <v>7.8326044998795696</v>
      </c>
    </row>
    <row r="353" spans="1:16" x14ac:dyDescent="0.25">
      <c r="A353" s="20" t="s">
        <v>12422</v>
      </c>
      <c r="B353">
        <v>1</v>
      </c>
      <c r="C353" t="s">
        <v>32</v>
      </c>
      <c r="D353" t="s">
        <v>88</v>
      </c>
      <c r="E353" t="s">
        <v>76</v>
      </c>
      <c r="F353" t="s">
        <v>40</v>
      </c>
      <c r="G353">
        <v>2</v>
      </c>
      <c r="H353">
        <v>6</v>
      </c>
      <c r="I353">
        <v>2014</v>
      </c>
      <c r="J353" t="s">
        <v>59</v>
      </c>
      <c r="K353">
        <v>86.7</v>
      </c>
      <c r="L353">
        <v>76.362973886866499</v>
      </c>
      <c r="M353">
        <v>98.681074535539295</v>
      </c>
      <c r="N353">
        <v>104</v>
      </c>
      <c r="O353">
        <v>116</v>
      </c>
      <c r="P353">
        <v>9.8058067569092007</v>
      </c>
    </row>
    <row r="354" spans="1:16" x14ac:dyDescent="0.25">
      <c r="A354" s="20" t="s">
        <v>12423</v>
      </c>
      <c r="B354">
        <v>1</v>
      </c>
      <c r="C354" t="s">
        <v>32</v>
      </c>
      <c r="D354" t="s">
        <v>88</v>
      </c>
      <c r="E354" t="s">
        <v>76</v>
      </c>
      <c r="F354" t="s">
        <v>40</v>
      </c>
      <c r="G354">
        <v>3</v>
      </c>
      <c r="H354">
        <v>6</v>
      </c>
      <c r="I354">
        <v>2014</v>
      </c>
      <c r="J354" t="s">
        <v>59</v>
      </c>
      <c r="K354">
        <v>92.8</v>
      </c>
      <c r="L354">
        <v>88.426080607048107</v>
      </c>
      <c r="M354">
        <v>97.793756308582999</v>
      </c>
      <c r="N354">
        <v>164</v>
      </c>
      <c r="O354">
        <v>180</v>
      </c>
      <c r="P354">
        <v>7.8086880944303001</v>
      </c>
    </row>
    <row r="355" spans="1:16" x14ac:dyDescent="0.25">
      <c r="A355" s="20" t="s">
        <v>12424</v>
      </c>
      <c r="B355">
        <v>1</v>
      </c>
      <c r="C355" t="s">
        <v>32</v>
      </c>
      <c r="D355" t="s">
        <v>88</v>
      </c>
      <c r="E355" t="s">
        <v>76</v>
      </c>
      <c r="F355" t="s">
        <v>40</v>
      </c>
      <c r="G355">
        <v>4</v>
      </c>
      <c r="H355">
        <v>6</v>
      </c>
      <c r="I355">
        <v>2014</v>
      </c>
      <c r="J355" t="s">
        <v>59</v>
      </c>
      <c r="K355">
        <v>81.7</v>
      </c>
      <c r="L355">
        <v>76.0692003478553</v>
      </c>
      <c r="M355">
        <v>87.714051310878503</v>
      </c>
      <c r="N355">
        <v>709</v>
      </c>
      <c r="O355">
        <v>811</v>
      </c>
      <c r="P355">
        <v>3.7555788309434002</v>
      </c>
    </row>
    <row r="356" spans="1:16" x14ac:dyDescent="0.25">
      <c r="A356" s="20" t="s">
        <v>12425</v>
      </c>
      <c r="B356">
        <v>1</v>
      </c>
      <c r="C356" t="s">
        <v>32</v>
      </c>
      <c r="D356" t="s">
        <v>88</v>
      </c>
      <c r="E356" t="s">
        <v>76</v>
      </c>
      <c r="F356" t="s">
        <v>40</v>
      </c>
      <c r="G356">
        <v>5</v>
      </c>
      <c r="H356">
        <v>6</v>
      </c>
      <c r="I356">
        <v>2014</v>
      </c>
      <c r="J356" t="s">
        <v>59</v>
      </c>
      <c r="K356">
        <v>82.4</v>
      </c>
      <c r="L356">
        <v>75.086648938846494</v>
      </c>
      <c r="M356">
        <v>90.432881843464401</v>
      </c>
      <c r="N356">
        <v>330</v>
      </c>
      <c r="O356">
        <v>388</v>
      </c>
      <c r="P356">
        <v>5.5048188256317996</v>
      </c>
    </row>
    <row r="357" spans="1:16" x14ac:dyDescent="0.25">
      <c r="A357" s="20" t="s">
        <v>12426</v>
      </c>
      <c r="B357">
        <v>1</v>
      </c>
      <c r="C357" t="s">
        <v>32</v>
      </c>
      <c r="D357" t="s">
        <v>88</v>
      </c>
      <c r="E357" t="s">
        <v>76</v>
      </c>
      <c r="F357" t="s">
        <v>40</v>
      </c>
      <c r="G357">
        <v>1</v>
      </c>
      <c r="H357">
        <v>6</v>
      </c>
      <c r="I357">
        <v>2014</v>
      </c>
      <c r="J357" t="s">
        <v>60</v>
      </c>
      <c r="K357">
        <v>85.8</v>
      </c>
      <c r="L357">
        <v>83.8267513886084</v>
      </c>
      <c r="M357">
        <v>87.840665431626206</v>
      </c>
      <c r="N357">
        <v>3028</v>
      </c>
      <c r="O357">
        <v>3297</v>
      </c>
      <c r="P357">
        <v>1.81728091046203</v>
      </c>
    </row>
    <row r="358" spans="1:16" x14ac:dyDescent="0.25">
      <c r="A358" s="20" t="s">
        <v>12427</v>
      </c>
      <c r="B358">
        <v>1</v>
      </c>
      <c r="C358" t="s">
        <v>32</v>
      </c>
      <c r="D358" t="s">
        <v>88</v>
      </c>
      <c r="E358" t="s">
        <v>76</v>
      </c>
      <c r="F358" t="s">
        <v>40</v>
      </c>
      <c r="G358">
        <v>2</v>
      </c>
      <c r="H358">
        <v>6</v>
      </c>
      <c r="I358">
        <v>2014</v>
      </c>
      <c r="J358" t="s">
        <v>60</v>
      </c>
      <c r="K358">
        <v>85.8</v>
      </c>
      <c r="L358">
        <v>83.783786429006298</v>
      </c>
      <c r="M358">
        <v>87.902974272820302</v>
      </c>
      <c r="N358">
        <v>3352</v>
      </c>
      <c r="O358">
        <v>3665</v>
      </c>
      <c r="P358">
        <v>1.72722133963367</v>
      </c>
    </row>
    <row r="359" spans="1:16" x14ac:dyDescent="0.25">
      <c r="A359" s="20" t="s">
        <v>12428</v>
      </c>
      <c r="B359">
        <v>1</v>
      </c>
      <c r="C359" t="s">
        <v>32</v>
      </c>
      <c r="D359" t="s">
        <v>88</v>
      </c>
      <c r="E359" t="s">
        <v>76</v>
      </c>
      <c r="F359" t="s">
        <v>40</v>
      </c>
      <c r="G359">
        <v>3</v>
      </c>
      <c r="H359">
        <v>6</v>
      </c>
      <c r="I359">
        <v>2014</v>
      </c>
      <c r="J359" t="s">
        <v>60</v>
      </c>
      <c r="K359">
        <v>85.4</v>
      </c>
      <c r="L359">
        <v>83.103245044807906</v>
      </c>
      <c r="M359">
        <v>87.836317460802505</v>
      </c>
      <c r="N359">
        <v>3444</v>
      </c>
      <c r="O359">
        <v>3717</v>
      </c>
      <c r="P359">
        <v>1.70399544147749</v>
      </c>
    </row>
    <row r="360" spans="1:16" x14ac:dyDescent="0.25">
      <c r="A360" s="20" t="s">
        <v>12429</v>
      </c>
      <c r="B360">
        <v>1</v>
      </c>
      <c r="C360" t="s">
        <v>32</v>
      </c>
      <c r="D360" t="s">
        <v>88</v>
      </c>
      <c r="E360" t="s">
        <v>76</v>
      </c>
      <c r="F360" t="s">
        <v>40</v>
      </c>
      <c r="G360">
        <v>4</v>
      </c>
      <c r="H360">
        <v>6</v>
      </c>
      <c r="I360">
        <v>2014</v>
      </c>
      <c r="J360" t="s">
        <v>60</v>
      </c>
      <c r="K360">
        <v>87.6</v>
      </c>
      <c r="L360">
        <v>85.254894815901693</v>
      </c>
      <c r="M360">
        <v>89.952919499470397</v>
      </c>
      <c r="N360">
        <v>1850</v>
      </c>
      <c r="O360">
        <v>2051</v>
      </c>
      <c r="P360">
        <v>2.3249527748763898</v>
      </c>
    </row>
    <row r="361" spans="1:16" x14ac:dyDescent="0.25">
      <c r="A361" s="20" t="s">
        <v>12430</v>
      </c>
      <c r="B361">
        <v>1</v>
      </c>
      <c r="C361" t="s">
        <v>32</v>
      </c>
      <c r="D361" t="s">
        <v>88</v>
      </c>
      <c r="E361" t="s">
        <v>76</v>
      </c>
      <c r="F361" t="s">
        <v>40</v>
      </c>
      <c r="G361">
        <v>5</v>
      </c>
      <c r="H361">
        <v>6</v>
      </c>
      <c r="I361">
        <v>2014</v>
      </c>
      <c r="J361" t="s">
        <v>60</v>
      </c>
      <c r="K361">
        <v>86.5</v>
      </c>
      <c r="L361">
        <v>83.101992382534803</v>
      </c>
      <c r="M361">
        <v>90.088269257498894</v>
      </c>
      <c r="N361">
        <v>1097</v>
      </c>
      <c r="O361">
        <v>1207</v>
      </c>
      <c r="P361">
        <v>3.0192333931958402</v>
      </c>
    </row>
    <row r="362" spans="1:16" x14ac:dyDescent="0.25">
      <c r="A362" s="20" t="s">
        <v>12431</v>
      </c>
      <c r="B362">
        <v>1</v>
      </c>
      <c r="C362" t="s">
        <v>32</v>
      </c>
      <c r="D362" t="s">
        <v>88</v>
      </c>
      <c r="E362" t="s">
        <v>76</v>
      </c>
      <c r="F362" t="s">
        <v>40</v>
      </c>
      <c r="G362">
        <v>1</v>
      </c>
      <c r="H362">
        <v>6</v>
      </c>
      <c r="I362">
        <v>2014</v>
      </c>
      <c r="J362" t="s">
        <v>61</v>
      </c>
      <c r="K362" t="s">
        <v>44</v>
      </c>
      <c r="L362" t="s">
        <v>44</v>
      </c>
      <c r="M362" t="s">
        <v>44</v>
      </c>
      <c r="N362">
        <v>6</v>
      </c>
      <c r="O362">
        <v>76</v>
      </c>
      <c r="P362">
        <v>40.824829046386299</v>
      </c>
    </row>
    <row r="363" spans="1:16" x14ac:dyDescent="0.25">
      <c r="A363" s="20" t="s">
        <v>12432</v>
      </c>
      <c r="B363">
        <v>1</v>
      </c>
      <c r="C363" t="s">
        <v>32</v>
      </c>
      <c r="D363" t="s">
        <v>88</v>
      </c>
      <c r="E363" t="s">
        <v>76</v>
      </c>
      <c r="F363" t="s">
        <v>40</v>
      </c>
      <c r="G363">
        <v>2</v>
      </c>
      <c r="H363">
        <v>6</v>
      </c>
      <c r="I363">
        <v>2014</v>
      </c>
      <c r="J363" t="s">
        <v>61</v>
      </c>
      <c r="K363" t="s">
        <v>44</v>
      </c>
      <c r="L363" t="s">
        <v>44</v>
      </c>
      <c r="M363" t="s">
        <v>44</v>
      </c>
      <c r="N363">
        <v>6</v>
      </c>
      <c r="O363">
        <v>128</v>
      </c>
      <c r="P363">
        <v>40.824829046386299</v>
      </c>
    </row>
    <row r="364" spans="1:16" x14ac:dyDescent="0.25">
      <c r="A364" s="20" t="s">
        <v>12433</v>
      </c>
      <c r="B364">
        <v>1</v>
      </c>
      <c r="C364" t="s">
        <v>32</v>
      </c>
      <c r="D364" t="s">
        <v>88</v>
      </c>
      <c r="E364" t="s">
        <v>76</v>
      </c>
      <c r="F364" t="s">
        <v>40</v>
      </c>
      <c r="G364">
        <v>3</v>
      </c>
      <c r="H364">
        <v>6</v>
      </c>
      <c r="I364">
        <v>2014</v>
      </c>
      <c r="J364" t="s">
        <v>61</v>
      </c>
      <c r="K364" t="s">
        <v>44</v>
      </c>
      <c r="L364" t="s">
        <v>44</v>
      </c>
      <c r="M364" t="s">
        <v>44</v>
      </c>
      <c r="N364">
        <v>11</v>
      </c>
      <c r="O364">
        <v>228</v>
      </c>
      <c r="P364">
        <v>30.151134457776401</v>
      </c>
    </row>
    <row r="365" spans="1:16" x14ac:dyDescent="0.25">
      <c r="A365" s="20" t="s">
        <v>12434</v>
      </c>
      <c r="B365">
        <v>1</v>
      </c>
      <c r="C365" t="s">
        <v>32</v>
      </c>
      <c r="D365" t="s">
        <v>88</v>
      </c>
      <c r="E365" t="s">
        <v>76</v>
      </c>
      <c r="F365" t="s">
        <v>40</v>
      </c>
      <c r="G365">
        <v>4</v>
      </c>
      <c r="H365">
        <v>6</v>
      </c>
      <c r="I365">
        <v>2014</v>
      </c>
      <c r="J365" t="s">
        <v>61</v>
      </c>
      <c r="K365" t="s">
        <v>44</v>
      </c>
      <c r="L365" t="s">
        <v>44</v>
      </c>
      <c r="M365" t="s">
        <v>44</v>
      </c>
      <c r="N365">
        <v>20</v>
      </c>
      <c r="O365">
        <v>495</v>
      </c>
      <c r="P365">
        <v>22.360679774997902</v>
      </c>
    </row>
    <row r="366" spans="1:16" x14ac:dyDescent="0.25">
      <c r="A366" s="20" t="s">
        <v>12435</v>
      </c>
      <c r="B366">
        <v>1</v>
      </c>
      <c r="C366" t="s">
        <v>32</v>
      </c>
      <c r="D366" t="s">
        <v>88</v>
      </c>
      <c r="E366" t="s">
        <v>76</v>
      </c>
      <c r="F366" t="s">
        <v>40</v>
      </c>
      <c r="G366">
        <v>5</v>
      </c>
      <c r="H366">
        <v>6</v>
      </c>
      <c r="I366">
        <v>2014</v>
      </c>
      <c r="J366" t="s">
        <v>61</v>
      </c>
      <c r="K366" t="s">
        <v>44</v>
      </c>
      <c r="L366" t="s">
        <v>44</v>
      </c>
      <c r="M366" t="s">
        <v>44</v>
      </c>
      <c r="N366">
        <v>7</v>
      </c>
      <c r="O366">
        <v>105</v>
      </c>
      <c r="P366">
        <v>37.796447300922701</v>
      </c>
    </row>
    <row r="367" spans="1:16" x14ac:dyDescent="0.25">
      <c r="A367" s="20" t="s">
        <v>12436</v>
      </c>
      <c r="B367">
        <v>1</v>
      </c>
      <c r="C367" t="s">
        <v>32</v>
      </c>
      <c r="D367" t="s">
        <v>88</v>
      </c>
      <c r="E367" t="s">
        <v>76</v>
      </c>
      <c r="F367" t="s">
        <v>40</v>
      </c>
      <c r="G367">
        <v>1</v>
      </c>
      <c r="H367">
        <v>6</v>
      </c>
      <c r="I367">
        <v>2014</v>
      </c>
      <c r="J367" t="s">
        <v>62</v>
      </c>
      <c r="K367">
        <v>90.4</v>
      </c>
      <c r="L367">
        <v>82.309123611634803</v>
      </c>
      <c r="M367">
        <v>100.159933780233</v>
      </c>
      <c r="N367">
        <v>62</v>
      </c>
      <c r="O367">
        <v>74</v>
      </c>
      <c r="P367">
        <v>12.700012700019</v>
      </c>
    </row>
    <row r="368" spans="1:16" x14ac:dyDescent="0.25">
      <c r="A368" s="20" t="s">
        <v>12437</v>
      </c>
      <c r="B368">
        <v>1</v>
      </c>
      <c r="C368" t="s">
        <v>32</v>
      </c>
      <c r="D368" t="s">
        <v>88</v>
      </c>
      <c r="E368" t="s">
        <v>76</v>
      </c>
      <c r="F368" t="s">
        <v>40</v>
      </c>
      <c r="G368">
        <v>2</v>
      </c>
      <c r="H368">
        <v>6</v>
      </c>
      <c r="I368">
        <v>2014</v>
      </c>
      <c r="J368" t="s">
        <v>62</v>
      </c>
      <c r="K368">
        <v>79.2</v>
      </c>
      <c r="L368">
        <v>67.654366462653599</v>
      </c>
      <c r="M368">
        <v>91.883185563400403</v>
      </c>
      <c r="N368">
        <v>228</v>
      </c>
      <c r="O368">
        <v>255</v>
      </c>
      <c r="P368">
        <v>6.6226617853252199</v>
      </c>
    </row>
    <row r="369" spans="1:16" x14ac:dyDescent="0.25">
      <c r="A369" s="20" t="s">
        <v>12438</v>
      </c>
      <c r="B369">
        <v>1</v>
      </c>
      <c r="C369" t="s">
        <v>32</v>
      </c>
      <c r="D369" t="s">
        <v>88</v>
      </c>
      <c r="E369" t="s">
        <v>76</v>
      </c>
      <c r="F369" t="s">
        <v>40</v>
      </c>
      <c r="G369">
        <v>3</v>
      </c>
      <c r="H369">
        <v>6</v>
      </c>
      <c r="I369">
        <v>2014</v>
      </c>
      <c r="J369" t="s">
        <v>62</v>
      </c>
      <c r="K369">
        <v>82.4</v>
      </c>
      <c r="L369">
        <v>74.797448256385096</v>
      </c>
      <c r="M369">
        <v>90.725018543784003</v>
      </c>
      <c r="N369">
        <v>292</v>
      </c>
      <c r="O369">
        <v>327</v>
      </c>
      <c r="P369">
        <v>5.8520573598065297</v>
      </c>
    </row>
    <row r="370" spans="1:16" x14ac:dyDescent="0.25">
      <c r="A370" s="20" t="s">
        <v>12439</v>
      </c>
      <c r="B370">
        <v>1</v>
      </c>
      <c r="C370" t="s">
        <v>32</v>
      </c>
      <c r="D370" t="s">
        <v>88</v>
      </c>
      <c r="E370" t="s">
        <v>76</v>
      </c>
      <c r="F370" t="s">
        <v>40</v>
      </c>
      <c r="G370">
        <v>4</v>
      </c>
      <c r="H370">
        <v>6</v>
      </c>
      <c r="I370">
        <v>2014</v>
      </c>
      <c r="J370" t="s">
        <v>62</v>
      </c>
      <c r="K370">
        <v>82.9</v>
      </c>
      <c r="L370">
        <v>77.3654721528018</v>
      </c>
      <c r="M370">
        <v>88.717786201527204</v>
      </c>
      <c r="N370">
        <v>545</v>
      </c>
      <c r="O370">
        <v>604</v>
      </c>
      <c r="P370">
        <v>4.2835293687811902</v>
      </c>
    </row>
    <row r="371" spans="1:16" x14ac:dyDescent="0.25">
      <c r="A371" s="20" t="s">
        <v>12440</v>
      </c>
      <c r="B371">
        <v>1</v>
      </c>
      <c r="C371" t="s">
        <v>32</v>
      </c>
      <c r="D371" t="s">
        <v>88</v>
      </c>
      <c r="E371" t="s">
        <v>76</v>
      </c>
      <c r="F371" t="s">
        <v>40</v>
      </c>
      <c r="G371">
        <v>5</v>
      </c>
      <c r="H371">
        <v>6</v>
      </c>
      <c r="I371">
        <v>2014</v>
      </c>
      <c r="J371" t="s">
        <v>62</v>
      </c>
      <c r="K371">
        <v>90.7</v>
      </c>
      <c r="L371">
        <v>87.536511756182804</v>
      </c>
      <c r="M371">
        <v>94.045920949121296</v>
      </c>
      <c r="N371">
        <v>1123</v>
      </c>
      <c r="O371">
        <v>1212</v>
      </c>
      <c r="P371">
        <v>2.9840776634222701</v>
      </c>
    </row>
    <row r="372" spans="1:16" x14ac:dyDescent="0.25">
      <c r="A372" s="20" t="s">
        <v>12441</v>
      </c>
      <c r="B372">
        <v>1</v>
      </c>
      <c r="C372" t="s">
        <v>32</v>
      </c>
      <c r="D372" t="s">
        <v>88</v>
      </c>
      <c r="E372" t="s">
        <v>76</v>
      </c>
      <c r="F372" t="s">
        <v>40</v>
      </c>
      <c r="G372">
        <v>1</v>
      </c>
      <c r="H372">
        <v>6</v>
      </c>
      <c r="I372">
        <v>2014</v>
      </c>
      <c r="J372" t="s">
        <v>43</v>
      </c>
      <c r="K372">
        <v>74.3</v>
      </c>
      <c r="L372">
        <v>68.111005366993993</v>
      </c>
      <c r="M372">
        <v>80.878910602346707</v>
      </c>
      <c r="N372">
        <v>597</v>
      </c>
      <c r="O372">
        <v>668</v>
      </c>
      <c r="P372">
        <v>4.0927275453502903</v>
      </c>
    </row>
    <row r="373" spans="1:16" x14ac:dyDescent="0.25">
      <c r="A373" s="20" t="s">
        <v>12442</v>
      </c>
      <c r="B373">
        <v>1</v>
      </c>
      <c r="C373" t="s">
        <v>32</v>
      </c>
      <c r="D373" t="s">
        <v>88</v>
      </c>
      <c r="E373" t="s">
        <v>76</v>
      </c>
      <c r="F373" t="s">
        <v>40</v>
      </c>
      <c r="G373">
        <v>1</v>
      </c>
      <c r="H373">
        <v>6</v>
      </c>
      <c r="I373">
        <v>2014</v>
      </c>
      <c r="J373" t="s">
        <v>75</v>
      </c>
      <c r="K373">
        <v>83.8</v>
      </c>
      <c r="L373">
        <v>82.899989890167404</v>
      </c>
      <c r="M373">
        <v>84.706709091534805</v>
      </c>
      <c r="N373">
        <v>17783</v>
      </c>
      <c r="O373">
        <v>19832</v>
      </c>
      <c r="P373">
        <v>0.74988986801285995</v>
      </c>
    </row>
    <row r="374" spans="1:16" x14ac:dyDescent="0.25">
      <c r="A374" s="20" t="s">
        <v>12443</v>
      </c>
      <c r="B374">
        <v>1</v>
      </c>
      <c r="C374" t="s">
        <v>32</v>
      </c>
      <c r="D374" t="s">
        <v>88</v>
      </c>
      <c r="E374" t="s">
        <v>76</v>
      </c>
      <c r="F374" t="s">
        <v>40</v>
      </c>
      <c r="G374">
        <v>2</v>
      </c>
      <c r="H374">
        <v>6</v>
      </c>
      <c r="I374">
        <v>2014</v>
      </c>
      <c r="J374" t="s">
        <v>75</v>
      </c>
      <c r="K374">
        <v>83.83</v>
      </c>
      <c r="L374">
        <v>82.930546354529696</v>
      </c>
      <c r="M374">
        <v>84.748522417999695</v>
      </c>
      <c r="N374">
        <v>19422</v>
      </c>
      <c r="O374">
        <v>21718</v>
      </c>
      <c r="P374">
        <v>0.71755141484936302</v>
      </c>
    </row>
    <row r="375" spans="1:16" x14ac:dyDescent="0.25">
      <c r="A375" s="20" t="s">
        <v>12444</v>
      </c>
      <c r="B375">
        <v>1</v>
      </c>
      <c r="C375" t="s">
        <v>32</v>
      </c>
      <c r="D375" t="s">
        <v>88</v>
      </c>
      <c r="E375" t="s">
        <v>76</v>
      </c>
      <c r="F375" t="s">
        <v>40</v>
      </c>
      <c r="G375">
        <v>3</v>
      </c>
      <c r="H375">
        <v>6</v>
      </c>
      <c r="I375">
        <v>2014</v>
      </c>
      <c r="J375" t="s">
        <v>75</v>
      </c>
      <c r="K375">
        <v>83.65</v>
      </c>
      <c r="L375">
        <v>82.795830508569694</v>
      </c>
      <c r="M375">
        <v>84.516000909544601</v>
      </c>
      <c r="N375">
        <v>23957</v>
      </c>
      <c r="O375">
        <v>26749</v>
      </c>
      <c r="P375">
        <v>0.64607626049413602</v>
      </c>
    </row>
    <row r="376" spans="1:16" x14ac:dyDescent="0.25">
      <c r="A376" s="20" t="s">
        <v>12445</v>
      </c>
      <c r="B376">
        <v>1</v>
      </c>
      <c r="C376" t="s">
        <v>32</v>
      </c>
      <c r="D376" t="s">
        <v>88</v>
      </c>
      <c r="E376" t="s">
        <v>76</v>
      </c>
      <c r="F376" t="s">
        <v>40</v>
      </c>
      <c r="G376">
        <v>4</v>
      </c>
      <c r="H376">
        <v>6</v>
      </c>
      <c r="I376">
        <v>2014</v>
      </c>
      <c r="J376" t="s">
        <v>75</v>
      </c>
      <c r="K376">
        <v>84.02</v>
      </c>
      <c r="L376">
        <v>83.233867588744801</v>
      </c>
      <c r="M376">
        <v>84.806281086170301</v>
      </c>
      <c r="N376">
        <v>27839</v>
      </c>
      <c r="O376">
        <v>31397</v>
      </c>
      <c r="P376">
        <v>0.59933989096005402</v>
      </c>
    </row>
    <row r="377" spans="1:16" x14ac:dyDescent="0.25">
      <c r="A377" s="20" t="s">
        <v>12446</v>
      </c>
      <c r="B377">
        <v>1</v>
      </c>
      <c r="C377" t="s">
        <v>32</v>
      </c>
      <c r="D377" t="s">
        <v>88</v>
      </c>
      <c r="E377" t="s">
        <v>76</v>
      </c>
      <c r="F377" t="s">
        <v>40</v>
      </c>
      <c r="G377">
        <v>5</v>
      </c>
      <c r="H377">
        <v>6</v>
      </c>
      <c r="I377">
        <v>2014</v>
      </c>
      <c r="J377" t="s">
        <v>75</v>
      </c>
      <c r="K377">
        <v>86.51</v>
      </c>
      <c r="L377">
        <v>85.738073877574294</v>
      </c>
      <c r="M377">
        <v>87.281055185373901</v>
      </c>
      <c r="N377">
        <v>24106</v>
      </c>
      <c r="O377">
        <v>26902</v>
      </c>
      <c r="P377">
        <v>0.64407645589795004</v>
      </c>
    </row>
    <row r="378" spans="1:16" x14ac:dyDescent="0.25">
      <c r="A378" s="20" t="s">
        <v>12447</v>
      </c>
      <c r="B378">
        <v>1</v>
      </c>
      <c r="C378" t="s">
        <v>32</v>
      </c>
      <c r="D378" t="s">
        <v>88</v>
      </c>
      <c r="E378" t="s">
        <v>76</v>
      </c>
      <c r="F378" t="s">
        <v>40</v>
      </c>
      <c r="G378">
        <v>2</v>
      </c>
      <c r="H378">
        <v>6</v>
      </c>
      <c r="I378">
        <v>2014</v>
      </c>
      <c r="J378" t="s">
        <v>43</v>
      </c>
      <c r="K378">
        <v>79.7</v>
      </c>
      <c r="L378">
        <v>74.859199702288606</v>
      </c>
      <c r="M378">
        <v>84.868788034797305</v>
      </c>
      <c r="N378">
        <v>855</v>
      </c>
      <c r="O378">
        <v>953</v>
      </c>
      <c r="P378">
        <v>3.41992784028385</v>
      </c>
    </row>
    <row r="379" spans="1:16" x14ac:dyDescent="0.25">
      <c r="A379" s="20" t="s">
        <v>12448</v>
      </c>
      <c r="B379">
        <v>1</v>
      </c>
      <c r="C379" t="s">
        <v>32</v>
      </c>
      <c r="D379" t="s">
        <v>88</v>
      </c>
      <c r="E379" t="s">
        <v>76</v>
      </c>
      <c r="F379" t="s">
        <v>40</v>
      </c>
      <c r="G379">
        <v>3</v>
      </c>
      <c r="H379">
        <v>6</v>
      </c>
      <c r="I379">
        <v>2014</v>
      </c>
      <c r="J379" t="s">
        <v>43</v>
      </c>
      <c r="K379">
        <v>85.1</v>
      </c>
      <c r="L379">
        <v>81.886931916772895</v>
      </c>
      <c r="M379">
        <v>88.511520782984206</v>
      </c>
      <c r="N379">
        <v>1613</v>
      </c>
      <c r="O379">
        <v>1743</v>
      </c>
      <c r="P379">
        <v>2.4899052235614598</v>
      </c>
    </row>
    <row r="380" spans="1:16" x14ac:dyDescent="0.25">
      <c r="A380" s="20" t="s">
        <v>12449</v>
      </c>
      <c r="B380">
        <v>1</v>
      </c>
      <c r="C380" t="s">
        <v>32</v>
      </c>
      <c r="D380" t="s">
        <v>88</v>
      </c>
      <c r="E380" t="s">
        <v>76</v>
      </c>
      <c r="F380" t="s">
        <v>40</v>
      </c>
      <c r="G380">
        <v>4</v>
      </c>
      <c r="H380">
        <v>6</v>
      </c>
      <c r="I380">
        <v>2014</v>
      </c>
      <c r="J380" t="s">
        <v>43</v>
      </c>
      <c r="K380">
        <v>83.6</v>
      </c>
      <c r="L380">
        <v>80.496578748882001</v>
      </c>
      <c r="M380">
        <v>86.904749043810199</v>
      </c>
      <c r="N380">
        <v>1946</v>
      </c>
      <c r="O380">
        <v>2149</v>
      </c>
      <c r="P380">
        <v>2.2668802672263899</v>
      </c>
    </row>
    <row r="381" spans="1:16" x14ac:dyDescent="0.25">
      <c r="A381" s="20" t="s">
        <v>12450</v>
      </c>
      <c r="B381">
        <v>1</v>
      </c>
      <c r="C381" t="s">
        <v>32</v>
      </c>
      <c r="D381" t="s">
        <v>88</v>
      </c>
      <c r="E381" t="s">
        <v>76</v>
      </c>
      <c r="F381" t="s">
        <v>40</v>
      </c>
      <c r="G381">
        <v>5</v>
      </c>
      <c r="H381">
        <v>6</v>
      </c>
      <c r="I381">
        <v>2014</v>
      </c>
      <c r="J381" t="s">
        <v>43</v>
      </c>
      <c r="K381">
        <v>82</v>
      </c>
      <c r="L381">
        <v>78.1199070278401</v>
      </c>
      <c r="M381">
        <v>85.997702987353193</v>
      </c>
      <c r="N381">
        <v>1407</v>
      </c>
      <c r="O381">
        <v>1645</v>
      </c>
      <c r="P381">
        <v>2.6659558398736398</v>
      </c>
    </row>
    <row r="382" spans="1:16" x14ac:dyDescent="0.25">
      <c r="A382" s="20" t="s">
        <v>12451</v>
      </c>
      <c r="B382">
        <v>1</v>
      </c>
      <c r="C382" t="s">
        <v>32</v>
      </c>
      <c r="D382" t="s">
        <v>88</v>
      </c>
      <c r="E382" t="s">
        <v>76</v>
      </c>
      <c r="F382" t="s">
        <v>40</v>
      </c>
      <c r="G382">
        <v>1</v>
      </c>
      <c r="H382">
        <v>6</v>
      </c>
      <c r="I382">
        <v>2014</v>
      </c>
      <c r="J382" t="s">
        <v>45</v>
      </c>
      <c r="K382">
        <v>81.5</v>
      </c>
      <c r="L382">
        <v>79.250848937056801</v>
      </c>
      <c r="M382">
        <v>83.7477553249728</v>
      </c>
      <c r="N382">
        <v>3210</v>
      </c>
      <c r="O382">
        <v>3722</v>
      </c>
      <c r="P382">
        <v>1.7650112740455199</v>
      </c>
    </row>
    <row r="383" spans="1:16" x14ac:dyDescent="0.25">
      <c r="A383" s="20" t="s">
        <v>12452</v>
      </c>
      <c r="B383">
        <v>1</v>
      </c>
      <c r="C383" t="s">
        <v>32</v>
      </c>
      <c r="D383" t="s">
        <v>88</v>
      </c>
      <c r="E383" t="s">
        <v>76</v>
      </c>
      <c r="F383" t="s">
        <v>40</v>
      </c>
      <c r="G383">
        <v>2</v>
      </c>
      <c r="H383">
        <v>6</v>
      </c>
      <c r="I383">
        <v>2014</v>
      </c>
      <c r="J383" t="s">
        <v>45</v>
      </c>
      <c r="K383">
        <v>82</v>
      </c>
      <c r="L383">
        <v>79.633997143477302</v>
      </c>
      <c r="M383">
        <v>84.532152990554593</v>
      </c>
      <c r="N383">
        <v>2859</v>
      </c>
      <c r="O383">
        <v>3328</v>
      </c>
      <c r="P383">
        <v>1.8702209703105801</v>
      </c>
    </row>
    <row r="384" spans="1:16" x14ac:dyDescent="0.25">
      <c r="A384" s="20" t="s">
        <v>12453</v>
      </c>
      <c r="B384">
        <v>1</v>
      </c>
      <c r="C384" t="s">
        <v>32</v>
      </c>
      <c r="D384" t="s">
        <v>88</v>
      </c>
      <c r="E384" t="s">
        <v>76</v>
      </c>
      <c r="F384" t="s">
        <v>40</v>
      </c>
      <c r="G384">
        <v>3</v>
      </c>
      <c r="H384">
        <v>6</v>
      </c>
      <c r="I384">
        <v>2014</v>
      </c>
      <c r="J384" t="s">
        <v>45</v>
      </c>
      <c r="K384">
        <v>80.5</v>
      </c>
      <c r="L384">
        <v>77.572712111978802</v>
      </c>
      <c r="M384">
        <v>83.456129571953696</v>
      </c>
      <c r="N384">
        <v>2297</v>
      </c>
      <c r="O384">
        <v>2681</v>
      </c>
      <c r="P384">
        <v>2.0865053489458898</v>
      </c>
    </row>
    <row r="385" spans="1:16" x14ac:dyDescent="0.25">
      <c r="A385" s="20" t="s">
        <v>12454</v>
      </c>
      <c r="B385">
        <v>1</v>
      </c>
      <c r="C385" t="s">
        <v>32</v>
      </c>
      <c r="D385" t="s">
        <v>88</v>
      </c>
      <c r="E385" t="s">
        <v>76</v>
      </c>
      <c r="F385" t="s">
        <v>40</v>
      </c>
      <c r="G385">
        <v>4</v>
      </c>
      <c r="H385">
        <v>6</v>
      </c>
      <c r="I385">
        <v>2014</v>
      </c>
      <c r="J385" t="s">
        <v>45</v>
      </c>
      <c r="K385">
        <v>83</v>
      </c>
      <c r="L385">
        <v>80.885669962918698</v>
      </c>
      <c r="M385">
        <v>85.090359230219605</v>
      </c>
      <c r="N385">
        <v>3634</v>
      </c>
      <c r="O385">
        <v>4224</v>
      </c>
      <c r="P385">
        <v>1.6588516095874</v>
      </c>
    </row>
    <row r="386" spans="1:16" x14ac:dyDescent="0.25">
      <c r="A386" s="20" t="s">
        <v>12455</v>
      </c>
      <c r="B386">
        <v>1</v>
      </c>
      <c r="C386" t="s">
        <v>32</v>
      </c>
      <c r="D386" t="s">
        <v>88</v>
      </c>
      <c r="E386" t="s">
        <v>76</v>
      </c>
      <c r="F386" t="s">
        <v>40</v>
      </c>
      <c r="G386">
        <v>5</v>
      </c>
      <c r="H386">
        <v>6</v>
      </c>
      <c r="I386">
        <v>2014</v>
      </c>
      <c r="J386" t="s">
        <v>45</v>
      </c>
      <c r="K386">
        <v>82.1</v>
      </c>
      <c r="L386">
        <v>78.216331496372604</v>
      </c>
      <c r="M386">
        <v>86.106122510393305</v>
      </c>
      <c r="N386">
        <v>833</v>
      </c>
      <c r="O386">
        <v>985</v>
      </c>
      <c r="P386">
        <v>3.46479464337619</v>
      </c>
    </row>
    <row r="387" spans="1:16" x14ac:dyDescent="0.25">
      <c r="A387" s="20" t="s">
        <v>12456</v>
      </c>
      <c r="B387">
        <v>1</v>
      </c>
      <c r="C387" t="s">
        <v>32</v>
      </c>
      <c r="D387" t="s">
        <v>88</v>
      </c>
      <c r="E387" t="s">
        <v>76</v>
      </c>
      <c r="F387" t="s">
        <v>40</v>
      </c>
      <c r="G387">
        <v>1</v>
      </c>
      <c r="H387">
        <v>6</v>
      </c>
      <c r="I387">
        <v>2014</v>
      </c>
      <c r="J387" t="s">
        <v>46</v>
      </c>
      <c r="K387">
        <v>84.8</v>
      </c>
      <c r="L387">
        <v>82.178413958369902</v>
      </c>
      <c r="M387">
        <v>87.543258555747201</v>
      </c>
      <c r="N387">
        <v>1644</v>
      </c>
      <c r="O387">
        <v>1802</v>
      </c>
      <c r="P387">
        <v>2.4663181183349501</v>
      </c>
    </row>
    <row r="388" spans="1:16" x14ac:dyDescent="0.25">
      <c r="A388" s="20" t="s">
        <v>12457</v>
      </c>
      <c r="B388">
        <v>1</v>
      </c>
      <c r="C388" t="s">
        <v>32</v>
      </c>
      <c r="D388" t="s">
        <v>88</v>
      </c>
      <c r="E388" t="s">
        <v>76</v>
      </c>
      <c r="F388" t="s">
        <v>40</v>
      </c>
      <c r="G388">
        <v>2</v>
      </c>
      <c r="H388">
        <v>6</v>
      </c>
      <c r="I388">
        <v>2014</v>
      </c>
      <c r="J388" t="s">
        <v>46</v>
      </c>
      <c r="K388">
        <v>85</v>
      </c>
      <c r="L388">
        <v>81.437622062021404</v>
      </c>
      <c r="M388">
        <v>88.766188713798797</v>
      </c>
      <c r="N388">
        <v>973</v>
      </c>
      <c r="O388">
        <v>1068</v>
      </c>
      <c r="P388">
        <v>3.2058528181875099</v>
      </c>
    </row>
    <row r="389" spans="1:16" x14ac:dyDescent="0.25">
      <c r="A389" s="20" t="s">
        <v>12458</v>
      </c>
      <c r="B389">
        <v>1</v>
      </c>
      <c r="C389" t="s">
        <v>32</v>
      </c>
      <c r="D389" t="s">
        <v>88</v>
      </c>
      <c r="E389" t="s">
        <v>76</v>
      </c>
      <c r="F389" t="s">
        <v>40</v>
      </c>
      <c r="G389">
        <v>3</v>
      </c>
      <c r="H389">
        <v>6</v>
      </c>
      <c r="I389">
        <v>2014</v>
      </c>
      <c r="J389" t="s">
        <v>46</v>
      </c>
      <c r="K389">
        <v>84.3</v>
      </c>
      <c r="L389">
        <v>80.933649085031007</v>
      </c>
      <c r="M389">
        <v>87.769369048832601</v>
      </c>
      <c r="N389">
        <v>1661</v>
      </c>
      <c r="O389">
        <v>1798</v>
      </c>
      <c r="P389">
        <v>2.45366452405958</v>
      </c>
    </row>
    <row r="390" spans="1:16" x14ac:dyDescent="0.25">
      <c r="A390" s="20" t="s">
        <v>12459</v>
      </c>
      <c r="B390">
        <v>1</v>
      </c>
      <c r="C390" t="s">
        <v>32</v>
      </c>
      <c r="D390" t="s">
        <v>88</v>
      </c>
      <c r="E390" t="s">
        <v>76</v>
      </c>
      <c r="F390" t="s">
        <v>40</v>
      </c>
      <c r="G390">
        <v>4</v>
      </c>
      <c r="H390">
        <v>6</v>
      </c>
      <c r="I390">
        <v>2014</v>
      </c>
      <c r="J390" t="s">
        <v>46</v>
      </c>
      <c r="K390">
        <v>86.1</v>
      </c>
      <c r="L390">
        <v>82.916171067430696</v>
      </c>
      <c r="M390">
        <v>89.354680926936496</v>
      </c>
      <c r="N390">
        <v>1261</v>
      </c>
      <c r="O390">
        <v>1377</v>
      </c>
      <c r="P390">
        <v>2.8160635851807601</v>
      </c>
    </row>
    <row r="391" spans="1:16" x14ac:dyDescent="0.25">
      <c r="A391" s="20" t="s">
        <v>12460</v>
      </c>
      <c r="B391">
        <v>1</v>
      </c>
      <c r="C391" t="s">
        <v>32</v>
      </c>
      <c r="D391" t="s">
        <v>88</v>
      </c>
      <c r="E391" t="s">
        <v>76</v>
      </c>
      <c r="F391" t="s">
        <v>40</v>
      </c>
      <c r="G391">
        <v>5</v>
      </c>
      <c r="H391">
        <v>6</v>
      </c>
      <c r="I391">
        <v>2014</v>
      </c>
      <c r="J391" t="s">
        <v>46</v>
      </c>
      <c r="K391">
        <v>86.4</v>
      </c>
      <c r="L391">
        <v>81.025042145831094</v>
      </c>
      <c r="M391">
        <v>92.107406320811407</v>
      </c>
      <c r="N391">
        <v>393</v>
      </c>
      <c r="O391">
        <v>428</v>
      </c>
      <c r="P391">
        <v>5.0443327230531798</v>
      </c>
    </row>
    <row r="392" spans="1:16" x14ac:dyDescent="0.25">
      <c r="A392" s="20" t="s">
        <v>12461</v>
      </c>
      <c r="B392">
        <v>1</v>
      </c>
      <c r="C392" t="s">
        <v>32</v>
      </c>
      <c r="D392" t="s">
        <v>88</v>
      </c>
      <c r="E392" t="s">
        <v>76</v>
      </c>
      <c r="F392" t="s">
        <v>40</v>
      </c>
      <c r="G392">
        <v>1</v>
      </c>
      <c r="H392">
        <v>6</v>
      </c>
      <c r="I392">
        <v>2014</v>
      </c>
      <c r="J392" t="s">
        <v>47</v>
      </c>
      <c r="K392">
        <v>87.7</v>
      </c>
      <c r="L392">
        <v>84.941576002600598</v>
      </c>
      <c r="M392">
        <v>90.619095491569595</v>
      </c>
      <c r="N392">
        <v>1555</v>
      </c>
      <c r="O392">
        <v>1677</v>
      </c>
      <c r="P392">
        <v>2.5359156467048698</v>
      </c>
    </row>
    <row r="393" spans="1:16" x14ac:dyDescent="0.25">
      <c r="A393" s="20" t="s">
        <v>12462</v>
      </c>
      <c r="B393">
        <v>1</v>
      </c>
      <c r="C393" t="s">
        <v>32</v>
      </c>
      <c r="D393" t="s">
        <v>88</v>
      </c>
      <c r="E393" t="s">
        <v>76</v>
      </c>
      <c r="F393" t="s">
        <v>40</v>
      </c>
      <c r="G393">
        <v>2</v>
      </c>
      <c r="H393">
        <v>6</v>
      </c>
      <c r="I393">
        <v>2014</v>
      </c>
      <c r="J393" t="s">
        <v>47</v>
      </c>
      <c r="K393">
        <v>90.7</v>
      </c>
      <c r="L393">
        <v>88.320473630101404</v>
      </c>
      <c r="M393">
        <v>93.221271990841899</v>
      </c>
      <c r="N393">
        <v>1657</v>
      </c>
      <c r="O393">
        <v>1773</v>
      </c>
      <c r="P393">
        <v>2.4566243134637999</v>
      </c>
    </row>
    <row r="394" spans="1:16" x14ac:dyDescent="0.25">
      <c r="A394" s="20" t="s">
        <v>12463</v>
      </c>
      <c r="B394">
        <v>1</v>
      </c>
      <c r="C394" t="s">
        <v>32</v>
      </c>
      <c r="D394" t="s">
        <v>88</v>
      </c>
      <c r="E394" t="s">
        <v>76</v>
      </c>
      <c r="F394" t="s">
        <v>40</v>
      </c>
      <c r="G394">
        <v>3</v>
      </c>
      <c r="H394">
        <v>6</v>
      </c>
      <c r="I394">
        <v>2014</v>
      </c>
      <c r="J394" t="s">
        <v>47</v>
      </c>
      <c r="K394">
        <v>89.4</v>
      </c>
      <c r="L394">
        <v>86.488391857181497</v>
      </c>
      <c r="M394">
        <v>92.494474976590496</v>
      </c>
      <c r="N394">
        <v>1105</v>
      </c>
      <c r="O394">
        <v>1194</v>
      </c>
      <c r="P394">
        <v>3.0082841879809301</v>
      </c>
    </row>
    <row r="395" spans="1:16" x14ac:dyDescent="0.25">
      <c r="A395" s="20" t="s">
        <v>12464</v>
      </c>
      <c r="B395">
        <v>1</v>
      </c>
      <c r="C395" t="s">
        <v>32</v>
      </c>
      <c r="D395" t="s">
        <v>88</v>
      </c>
      <c r="E395" t="s">
        <v>76</v>
      </c>
      <c r="F395" t="s">
        <v>40</v>
      </c>
      <c r="G395">
        <v>4</v>
      </c>
      <c r="H395">
        <v>6</v>
      </c>
      <c r="I395">
        <v>2014</v>
      </c>
      <c r="J395" t="s">
        <v>47</v>
      </c>
      <c r="K395">
        <v>89.7</v>
      </c>
      <c r="L395">
        <v>86.633081713476997</v>
      </c>
      <c r="M395">
        <v>92.792492752306899</v>
      </c>
      <c r="N395">
        <v>1470</v>
      </c>
      <c r="O395">
        <v>1580</v>
      </c>
      <c r="P395">
        <v>2.6082026547865098</v>
      </c>
    </row>
    <row r="396" spans="1:16" x14ac:dyDescent="0.25">
      <c r="A396" s="20" t="s">
        <v>12465</v>
      </c>
      <c r="B396">
        <v>1</v>
      </c>
      <c r="C396" t="s">
        <v>32</v>
      </c>
      <c r="D396" t="s">
        <v>88</v>
      </c>
      <c r="E396" t="s">
        <v>76</v>
      </c>
      <c r="F396" t="s">
        <v>40</v>
      </c>
      <c r="G396">
        <v>5</v>
      </c>
      <c r="H396">
        <v>6</v>
      </c>
      <c r="I396">
        <v>2014</v>
      </c>
      <c r="J396" t="s">
        <v>47</v>
      </c>
      <c r="K396">
        <v>90.8</v>
      </c>
      <c r="L396">
        <v>89.195367279123303</v>
      </c>
      <c r="M396">
        <v>92.445136575230507</v>
      </c>
      <c r="N396">
        <v>3373</v>
      </c>
      <c r="O396">
        <v>3653</v>
      </c>
      <c r="P396">
        <v>1.7218361809346701</v>
      </c>
    </row>
    <row r="397" spans="1:16" x14ac:dyDescent="0.25">
      <c r="A397" s="20" t="s">
        <v>12466</v>
      </c>
      <c r="B397">
        <v>1</v>
      </c>
      <c r="C397" t="s">
        <v>32</v>
      </c>
      <c r="D397" t="s">
        <v>88</v>
      </c>
      <c r="E397" t="s">
        <v>76</v>
      </c>
      <c r="F397" t="s">
        <v>40</v>
      </c>
      <c r="G397">
        <v>1</v>
      </c>
      <c r="H397">
        <v>6</v>
      </c>
      <c r="I397">
        <v>2014</v>
      </c>
      <c r="J397" t="s">
        <v>48</v>
      </c>
      <c r="K397">
        <v>87.9</v>
      </c>
      <c r="L397">
        <v>81.195523346825496</v>
      </c>
      <c r="M397">
        <v>95.0194580524023</v>
      </c>
      <c r="N397">
        <v>466</v>
      </c>
      <c r="O397">
        <v>497</v>
      </c>
      <c r="P397">
        <v>4.6324105461207896</v>
      </c>
    </row>
    <row r="398" spans="1:16" x14ac:dyDescent="0.25">
      <c r="A398" s="20" t="s">
        <v>12467</v>
      </c>
      <c r="B398">
        <v>1</v>
      </c>
      <c r="C398" t="s">
        <v>32</v>
      </c>
      <c r="D398" t="s">
        <v>88</v>
      </c>
      <c r="E398" t="s">
        <v>76</v>
      </c>
      <c r="F398" t="s">
        <v>40</v>
      </c>
      <c r="G398">
        <v>2</v>
      </c>
      <c r="H398">
        <v>6</v>
      </c>
      <c r="I398">
        <v>2014</v>
      </c>
      <c r="J398" t="s">
        <v>48</v>
      </c>
      <c r="K398">
        <v>86.1</v>
      </c>
      <c r="L398">
        <v>81.527167371751005</v>
      </c>
      <c r="M398">
        <v>91.007321158430997</v>
      </c>
      <c r="N398">
        <v>862</v>
      </c>
      <c r="O398">
        <v>934</v>
      </c>
      <c r="P398">
        <v>3.40601351645086</v>
      </c>
    </row>
    <row r="399" spans="1:16" x14ac:dyDescent="0.25">
      <c r="A399" s="20" t="s">
        <v>12468</v>
      </c>
      <c r="B399">
        <v>1</v>
      </c>
      <c r="C399" t="s">
        <v>32</v>
      </c>
      <c r="D399" t="s">
        <v>88</v>
      </c>
      <c r="E399" t="s">
        <v>76</v>
      </c>
      <c r="F399" t="s">
        <v>40</v>
      </c>
      <c r="G399">
        <v>3</v>
      </c>
      <c r="H399">
        <v>6</v>
      </c>
      <c r="I399">
        <v>2014</v>
      </c>
      <c r="J399" t="s">
        <v>48</v>
      </c>
      <c r="K399">
        <v>83.9</v>
      </c>
      <c r="L399">
        <v>78.082339376779103</v>
      </c>
      <c r="M399">
        <v>90.013331455134406</v>
      </c>
      <c r="N399">
        <v>724</v>
      </c>
      <c r="O399">
        <v>792</v>
      </c>
      <c r="P399">
        <v>3.7164707312358298</v>
      </c>
    </row>
    <row r="400" spans="1:16" x14ac:dyDescent="0.25">
      <c r="A400" s="20" t="s">
        <v>12469</v>
      </c>
      <c r="B400">
        <v>1</v>
      </c>
      <c r="C400" t="s">
        <v>32</v>
      </c>
      <c r="D400" t="s">
        <v>88</v>
      </c>
      <c r="E400" t="s">
        <v>76</v>
      </c>
      <c r="F400" t="s">
        <v>40</v>
      </c>
      <c r="G400">
        <v>4</v>
      </c>
      <c r="H400">
        <v>6</v>
      </c>
      <c r="I400">
        <v>2014</v>
      </c>
      <c r="J400" t="s">
        <v>48</v>
      </c>
      <c r="K400">
        <v>91.2</v>
      </c>
      <c r="L400">
        <v>87.898473416152697</v>
      </c>
      <c r="M400">
        <v>94.561508406457904</v>
      </c>
      <c r="N400">
        <v>1057</v>
      </c>
      <c r="O400">
        <v>1174</v>
      </c>
      <c r="P400">
        <v>3.0758312596043198</v>
      </c>
    </row>
    <row r="401" spans="1:16" x14ac:dyDescent="0.25">
      <c r="A401" s="20" t="s">
        <v>12470</v>
      </c>
      <c r="B401">
        <v>1</v>
      </c>
      <c r="C401" t="s">
        <v>32</v>
      </c>
      <c r="D401" t="s">
        <v>88</v>
      </c>
      <c r="E401" t="s">
        <v>76</v>
      </c>
      <c r="F401" t="s">
        <v>40</v>
      </c>
      <c r="G401">
        <v>5</v>
      </c>
      <c r="H401">
        <v>6</v>
      </c>
      <c r="I401">
        <v>2014</v>
      </c>
      <c r="J401" t="s">
        <v>48</v>
      </c>
      <c r="K401">
        <v>88.8</v>
      </c>
      <c r="L401">
        <v>85.705156236332698</v>
      </c>
      <c r="M401">
        <v>92.0833790680134</v>
      </c>
      <c r="N401">
        <v>1436</v>
      </c>
      <c r="O401">
        <v>1577</v>
      </c>
      <c r="P401">
        <v>2.6388990698463002</v>
      </c>
    </row>
    <row r="402" spans="1:16" x14ac:dyDescent="0.25">
      <c r="A402" s="20" t="s">
        <v>12471</v>
      </c>
      <c r="B402">
        <v>1</v>
      </c>
      <c r="C402" t="s">
        <v>32</v>
      </c>
      <c r="D402" t="s">
        <v>88</v>
      </c>
      <c r="E402" t="s">
        <v>76</v>
      </c>
      <c r="F402" t="s">
        <v>40</v>
      </c>
      <c r="G402">
        <v>1</v>
      </c>
      <c r="H402">
        <v>6</v>
      </c>
      <c r="I402">
        <v>2014</v>
      </c>
      <c r="J402" t="s">
        <v>49</v>
      </c>
      <c r="K402">
        <v>88.6</v>
      </c>
      <c r="L402">
        <v>84.574652786524197</v>
      </c>
      <c r="M402">
        <v>92.764339780297405</v>
      </c>
      <c r="N402">
        <v>732</v>
      </c>
      <c r="O402">
        <v>792</v>
      </c>
      <c r="P402">
        <v>3.6961063547728599</v>
      </c>
    </row>
    <row r="403" spans="1:16" x14ac:dyDescent="0.25">
      <c r="A403" s="20" t="s">
        <v>12472</v>
      </c>
      <c r="B403">
        <v>1</v>
      </c>
      <c r="C403" t="s">
        <v>32</v>
      </c>
      <c r="D403" t="s">
        <v>88</v>
      </c>
      <c r="E403" t="s">
        <v>76</v>
      </c>
      <c r="F403" t="s">
        <v>40</v>
      </c>
      <c r="G403">
        <v>2</v>
      </c>
      <c r="H403">
        <v>6</v>
      </c>
      <c r="I403">
        <v>2014</v>
      </c>
      <c r="J403" t="s">
        <v>49</v>
      </c>
      <c r="K403">
        <v>88.3</v>
      </c>
      <c r="L403">
        <v>83.692958419067594</v>
      </c>
      <c r="M403">
        <v>93.196738356298994</v>
      </c>
      <c r="N403">
        <v>538</v>
      </c>
      <c r="O403">
        <v>581</v>
      </c>
      <c r="P403">
        <v>4.3113061355922699</v>
      </c>
    </row>
    <row r="404" spans="1:16" x14ac:dyDescent="0.25">
      <c r="A404" s="20" t="s">
        <v>12473</v>
      </c>
      <c r="B404">
        <v>1</v>
      </c>
      <c r="C404" t="s">
        <v>32</v>
      </c>
      <c r="D404" t="s">
        <v>88</v>
      </c>
      <c r="E404" t="s">
        <v>76</v>
      </c>
      <c r="F404" t="s">
        <v>40</v>
      </c>
      <c r="G404">
        <v>3</v>
      </c>
      <c r="H404">
        <v>6</v>
      </c>
      <c r="I404">
        <v>2014</v>
      </c>
      <c r="J404" t="s">
        <v>49</v>
      </c>
      <c r="K404">
        <v>89.2</v>
      </c>
      <c r="L404">
        <v>85.622909553303998</v>
      </c>
      <c r="M404">
        <v>93.024598302657097</v>
      </c>
      <c r="N404">
        <v>772</v>
      </c>
      <c r="O404">
        <v>851</v>
      </c>
      <c r="P404">
        <v>3.5990787537434699</v>
      </c>
    </row>
    <row r="405" spans="1:16" x14ac:dyDescent="0.25">
      <c r="A405" s="20" t="s">
        <v>12474</v>
      </c>
      <c r="B405">
        <v>1</v>
      </c>
      <c r="C405" t="s">
        <v>32</v>
      </c>
      <c r="D405" t="s">
        <v>88</v>
      </c>
      <c r="E405" t="s">
        <v>76</v>
      </c>
      <c r="F405" t="s">
        <v>40</v>
      </c>
      <c r="G405">
        <v>4</v>
      </c>
      <c r="H405">
        <v>6</v>
      </c>
      <c r="I405">
        <v>2014</v>
      </c>
      <c r="J405" t="s">
        <v>49</v>
      </c>
      <c r="K405">
        <v>88.8</v>
      </c>
      <c r="L405">
        <v>85.857183440541206</v>
      </c>
      <c r="M405">
        <v>91.847291465131207</v>
      </c>
      <c r="N405">
        <v>1314</v>
      </c>
      <c r="O405">
        <v>1445</v>
      </c>
      <c r="P405">
        <v>2.7586862953412301</v>
      </c>
    </row>
    <row r="406" spans="1:16" x14ac:dyDescent="0.25">
      <c r="A406" s="20" t="s">
        <v>12475</v>
      </c>
      <c r="B406">
        <v>1</v>
      </c>
      <c r="C406" t="s">
        <v>32</v>
      </c>
      <c r="D406" t="s">
        <v>88</v>
      </c>
      <c r="E406" t="s">
        <v>76</v>
      </c>
      <c r="F406" t="s">
        <v>40</v>
      </c>
      <c r="G406">
        <v>5</v>
      </c>
      <c r="H406">
        <v>6</v>
      </c>
      <c r="I406">
        <v>2014</v>
      </c>
      <c r="J406" t="s">
        <v>49</v>
      </c>
      <c r="K406">
        <v>87.2</v>
      </c>
      <c r="L406">
        <v>83.081228860153999</v>
      </c>
      <c r="M406">
        <v>91.680980104083105</v>
      </c>
      <c r="N406">
        <v>571</v>
      </c>
      <c r="O406">
        <v>633</v>
      </c>
      <c r="P406">
        <v>4.1848697531868702</v>
      </c>
    </row>
    <row r="407" spans="1:16" x14ac:dyDescent="0.25">
      <c r="A407" s="20" t="s">
        <v>12476</v>
      </c>
      <c r="B407">
        <v>1</v>
      </c>
      <c r="C407" t="s">
        <v>32</v>
      </c>
      <c r="D407" t="s">
        <v>88</v>
      </c>
      <c r="E407" t="s">
        <v>76</v>
      </c>
      <c r="F407" t="s">
        <v>40</v>
      </c>
      <c r="G407">
        <v>1</v>
      </c>
      <c r="H407">
        <v>6</v>
      </c>
      <c r="I407">
        <v>2014</v>
      </c>
      <c r="J407" t="s">
        <v>50</v>
      </c>
      <c r="K407">
        <v>75.900000000000006</v>
      </c>
      <c r="L407">
        <v>64.481489234028302</v>
      </c>
      <c r="M407">
        <v>88.701775445548705</v>
      </c>
      <c r="N407">
        <v>151</v>
      </c>
      <c r="O407">
        <v>169</v>
      </c>
      <c r="P407">
        <v>8.1378845877115893</v>
      </c>
    </row>
    <row r="408" spans="1:16" x14ac:dyDescent="0.25">
      <c r="A408" s="20" t="s">
        <v>12477</v>
      </c>
      <c r="B408">
        <v>1</v>
      </c>
      <c r="C408" t="s">
        <v>32</v>
      </c>
      <c r="D408" t="s">
        <v>88</v>
      </c>
      <c r="E408" t="s">
        <v>76</v>
      </c>
      <c r="F408" t="s">
        <v>40</v>
      </c>
      <c r="G408">
        <v>2</v>
      </c>
      <c r="H408">
        <v>6</v>
      </c>
      <c r="I408">
        <v>2014</v>
      </c>
      <c r="J408" t="s">
        <v>50</v>
      </c>
      <c r="K408">
        <v>77</v>
      </c>
      <c r="L408">
        <v>69.986985551203105</v>
      </c>
      <c r="M408">
        <v>84.488790515773701</v>
      </c>
      <c r="N408">
        <v>386</v>
      </c>
      <c r="O408">
        <v>444</v>
      </c>
      <c r="P408">
        <v>5.0898659855928798</v>
      </c>
    </row>
    <row r="409" spans="1:16" x14ac:dyDescent="0.25">
      <c r="A409" s="20" t="s">
        <v>12478</v>
      </c>
      <c r="B409">
        <v>1</v>
      </c>
      <c r="C409" t="s">
        <v>32</v>
      </c>
      <c r="D409" t="s">
        <v>88</v>
      </c>
      <c r="E409" t="s">
        <v>76</v>
      </c>
      <c r="F409" t="s">
        <v>40</v>
      </c>
      <c r="G409">
        <v>3</v>
      </c>
      <c r="H409">
        <v>6</v>
      </c>
      <c r="I409">
        <v>2014</v>
      </c>
      <c r="J409" t="s">
        <v>50</v>
      </c>
      <c r="K409">
        <v>86.9</v>
      </c>
      <c r="L409">
        <v>80.029230091689797</v>
      </c>
      <c r="M409">
        <v>94.3401373930419</v>
      </c>
      <c r="N409">
        <v>317</v>
      </c>
      <c r="O409">
        <v>343</v>
      </c>
      <c r="P409">
        <v>5.6165595630173</v>
      </c>
    </row>
    <row r="410" spans="1:16" x14ac:dyDescent="0.25">
      <c r="A410" s="20" t="s">
        <v>12479</v>
      </c>
      <c r="B410">
        <v>1</v>
      </c>
      <c r="C410" t="s">
        <v>32</v>
      </c>
      <c r="D410" t="s">
        <v>88</v>
      </c>
      <c r="E410" t="s">
        <v>76</v>
      </c>
      <c r="F410" t="s">
        <v>40</v>
      </c>
      <c r="G410">
        <v>4</v>
      </c>
      <c r="H410">
        <v>6</v>
      </c>
      <c r="I410">
        <v>2014</v>
      </c>
      <c r="J410" t="s">
        <v>50</v>
      </c>
      <c r="K410">
        <v>89.6</v>
      </c>
      <c r="L410">
        <v>85.471584319605796</v>
      </c>
      <c r="M410">
        <v>93.960575353810697</v>
      </c>
      <c r="N410">
        <v>608</v>
      </c>
      <c r="O410">
        <v>655</v>
      </c>
      <c r="P410">
        <v>4.0555355282690604</v>
      </c>
    </row>
    <row r="411" spans="1:16" x14ac:dyDescent="0.25">
      <c r="A411" s="20" t="s">
        <v>12480</v>
      </c>
      <c r="B411">
        <v>1</v>
      </c>
      <c r="C411" t="s">
        <v>32</v>
      </c>
      <c r="D411" t="s">
        <v>88</v>
      </c>
      <c r="E411" t="s">
        <v>76</v>
      </c>
      <c r="F411" t="s">
        <v>40</v>
      </c>
      <c r="G411">
        <v>5</v>
      </c>
      <c r="H411">
        <v>6</v>
      </c>
      <c r="I411">
        <v>2014</v>
      </c>
      <c r="J411" t="s">
        <v>50</v>
      </c>
      <c r="K411">
        <v>84.1</v>
      </c>
      <c r="L411">
        <v>79.780345863343996</v>
      </c>
      <c r="M411">
        <v>88.633658264302596</v>
      </c>
      <c r="N411">
        <v>1007</v>
      </c>
      <c r="O411">
        <v>1108</v>
      </c>
      <c r="P411">
        <v>3.1512674583162701</v>
      </c>
    </row>
    <row r="412" spans="1:16" x14ac:dyDescent="0.25">
      <c r="A412" s="20" t="s">
        <v>12481</v>
      </c>
      <c r="B412">
        <v>1</v>
      </c>
      <c r="C412" t="s">
        <v>32</v>
      </c>
      <c r="D412" t="s">
        <v>88</v>
      </c>
      <c r="E412" t="s">
        <v>76</v>
      </c>
      <c r="F412" t="s">
        <v>40</v>
      </c>
      <c r="G412">
        <v>1</v>
      </c>
      <c r="H412">
        <v>6</v>
      </c>
      <c r="I412">
        <v>2014</v>
      </c>
      <c r="J412" t="s">
        <v>51</v>
      </c>
      <c r="K412">
        <v>84</v>
      </c>
      <c r="L412">
        <v>74.911477909437494</v>
      </c>
      <c r="M412">
        <v>94.037583983425705</v>
      </c>
      <c r="N412">
        <v>230</v>
      </c>
      <c r="O412">
        <v>252</v>
      </c>
      <c r="P412">
        <v>6.59380473395787</v>
      </c>
    </row>
    <row r="413" spans="1:16" x14ac:dyDescent="0.25">
      <c r="A413" s="20" t="s">
        <v>12482</v>
      </c>
      <c r="B413">
        <v>1</v>
      </c>
      <c r="C413" t="s">
        <v>32</v>
      </c>
      <c r="D413" t="s">
        <v>88</v>
      </c>
      <c r="E413" t="s">
        <v>76</v>
      </c>
      <c r="F413" t="s">
        <v>40</v>
      </c>
      <c r="G413">
        <v>2</v>
      </c>
      <c r="H413">
        <v>6</v>
      </c>
      <c r="I413">
        <v>2014</v>
      </c>
      <c r="J413" t="s">
        <v>51</v>
      </c>
      <c r="K413">
        <v>87.8</v>
      </c>
      <c r="L413">
        <v>83.204280921274901</v>
      </c>
      <c r="M413" s="54">
        <v>92.621967895053899</v>
      </c>
      <c r="N413">
        <v>616</v>
      </c>
      <c r="O413">
        <v>665</v>
      </c>
      <c r="P413">
        <v>4.0291148201268996</v>
      </c>
    </row>
    <row r="414" spans="1:16" x14ac:dyDescent="0.25">
      <c r="A414" s="20" t="s">
        <v>12483</v>
      </c>
      <c r="B414">
        <v>1</v>
      </c>
      <c r="C414" t="s">
        <v>32</v>
      </c>
      <c r="D414" t="s">
        <v>88</v>
      </c>
      <c r="E414" t="s">
        <v>76</v>
      </c>
      <c r="F414" t="s">
        <v>40</v>
      </c>
      <c r="G414">
        <v>3</v>
      </c>
      <c r="H414">
        <v>6</v>
      </c>
      <c r="I414">
        <v>2014</v>
      </c>
      <c r="J414" t="s">
        <v>51</v>
      </c>
      <c r="K414">
        <v>84.4</v>
      </c>
      <c r="L414">
        <v>80.550545113870896</v>
      </c>
      <c r="M414" s="54">
        <v>88.395003142481102</v>
      </c>
      <c r="N414">
        <v>774</v>
      </c>
      <c r="O414">
        <v>882</v>
      </c>
      <c r="P414">
        <v>3.5944257734479499</v>
      </c>
    </row>
    <row r="415" spans="1:16" x14ac:dyDescent="0.25">
      <c r="A415" s="20" t="s">
        <v>12484</v>
      </c>
      <c r="B415">
        <v>1</v>
      </c>
      <c r="C415" t="s">
        <v>32</v>
      </c>
      <c r="D415" t="s">
        <v>88</v>
      </c>
      <c r="E415" t="s">
        <v>76</v>
      </c>
      <c r="F415" t="s">
        <v>40</v>
      </c>
      <c r="G415">
        <v>4</v>
      </c>
      <c r="H415">
        <v>6</v>
      </c>
      <c r="I415">
        <v>2014</v>
      </c>
      <c r="J415" t="s">
        <v>51</v>
      </c>
      <c r="K415">
        <v>87.7</v>
      </c>
      <c r="L415">
        <v>83.672947556730904</v>
      </c>
      <c r="M415" s="54">
        <v>91.875991289569896</v>
      </c>
      <c r="N415">
        <v>1067</v>
      </c>
      <c r="O415">
        <v>1146</v>
      </c>
      <c r="P415">
        <v>3.0613838746131301</v>
      </c>
    </row>
    <row r="416" spans="1:16" x14ac:dyDescent="0.25">
      <c r="A416" s="20" t="s">
        <v>12485</v>
      </c>
      <c r="B416">
        <v>1</v>
      </c>
      <c r="C416" t="s">
        <v>32</v>
      </c>
      <c r="D416" t="s">
        <v>88</v>
      </c>
      <c r="E416" t="s">
        <v>76</v>
      </c>
      <c r="F416" t="s">
        <v>40</v>
      </c>
      <c r="G416">
        <v>5</v>
      </c>
      <c r="H416">
        <v>6</v>
      </c>
      <c r="I416">
        <v>2014</v>
      </c>
      <c r="J416" t="s">
        <v>51</v>
      </c>
      <c r="K416">
        <v>89.1</v>
      </c>
      <c r="L416">
        <v>86.486903218476698</v>
      </c>
      <c r="M416">
        <v>91.731154314306806</v>
      </c>
      <c r="N416">
        <v>2338</v>
      </c>
      <c r="O416">
        <v>2532</v>
      </c>
      <c r="P416">
        <v>2.0681295814776002</v>
      </c>
    </row>
    <row r="417" spans="1:16" x14ac:dyDescent="0.25">
      <c r="A417" s="20" t="s">
        <v>15481</v>
      </c>
      <c r="B417">
        <v>1</v>
      </c>
      <c r="C417" t="s">
        <v>32</v>
      </c>
      <c r="D417" t="s">
        <v>90</v>
      </c>
      <c r="E417" t="s">
        <v>82</v>
      </c>
      <c r="F417" t="s">
        <v>38</v>
      </c>
      <c r="G417">
        <v>2</v>
      </c>
      <c r="H417">
        <v>3</v>
      </c>
      <c r="I417">
        <v>2014</v>
      </c>
      <c r="J417" t="s">
        <v>52</v>
      </c>
      <c r="K417">
        <v>2.71475702736649</v>
      </c>
      <c r="L417">
        <v>-17.088000000000001</v>
      </c>
      <c r="M417">
        <v>22.518000000000001</v>
      </c>
      <c r="N417">
        <v>78</v>
      </c>
      <c r="O417" t="s">
        <v>44</v>
      </c>
      <c r="P417">
        <v>11.322770341446001</v>
      </c>
    </row>
    <row r="418" spans="1:16" x14ac:dyDescent="0.25">
      <c r="A418" s="20" t="s">
        <v>15482</v>
      </c>
      <c r="B418">
        <v>1</v>
      </c>
      <c r="C418" t="s">
        <v>32</v>
      </c>
      <c r="D418" t="s">
        <v>90</v>
      </c>
      <c r="E418" t="s">
        <v>82</v>
      </c>
      <c r="F418" t="s">
        <v>38</v>
      </c>
      <c r="G418">
        <v>3</v>
      </c>
      <c r="H418">
        <v>3</v>
      </c>
      <c r="I418">
        <v>2014</v>
      </c>
      <c r="J418" t="s">
        <v>52</v>
      </c>
      <c r="K418">
        <v>13.167167041948099</v>
      </c>
      <c r="L418">
        <v>-4.7690000000000001</v>
      </c>
      <c r="M418">
        <v>31.103999999999999</v>
      </c>
      <c r="N418">
        <v>54</v>
      </c>
      <c r="O418" t="s">
        <v>44</v>
      </c>
      <c r="P418">
        <v>13.6082763487954</v>
      </c>
    </row>
    <row r="419" spans="1:16" x14ac:dyDescent="0.25">
      <c r="A419" s="20" t="s">
        <v>15483</v>
      </c>
      <c r="B419">
        <v>1</v>
      </c>
      <c r="C419" t="s">
        <v>32</v>
      </c>
      <c r="D419" t="s">
        <v>90</v>
      </c>
      <c r="E419" t="s">
        <v>82</v>
      </c>
      <c r="F419" t="s">
        <v>38</v>
      </c>
      <c r="G419">
        <v>4</v>
      </c>
      <c r="H419">
        <v>3</v>
      </c>
      <c r="I419">
        <v>2014</v>
      </c>
      <c r="J419" t="s">
        <v>52</v>
      </c>
      <c r="K419">
        <v>7.0877773432713802</v>
      </c>
      <c r="L419">
        <v>-9.0950000000000006</v>
      </c>
      <c r="M419">
        <v>23.27</v>
      </c>
      <c r="N419">
        <v>189</v>
      </c>
      <c r="O419" t="s">
        <v>44</v>
      </c>
      <c r="P419">
        <v>7.2739296745330799</v>
      </c>
    </row>
    <row r="420" spans="1:16" x14ac:dyDescent="0.25">
      <c r="A420" s="20" t="s">
        <v>15484</v>
      </c>
      <c r="B420">
        <v>1</v>
      </c>
      <c r="C420" t="s">
        <v>32</v>
      </c>
      <c r="D420" t="s">
        <v>90</v>
      </c>
      <c r="E420" t="s">
        <v>82</v>
      </c>
      <c r="F420" t="s">
        <v>38</v>
      </c>
      <c r="G420">
        <v>5</v>
      </c>
      <c r="H420">
        <v>3</v>
      </c>
      <c r="I420">
        <v>2014</v>
      </c>
      <c r="J420" t="s">
        <v>52</v>
      </c>
      <c r="K420">
        <v>7.7209990826453199</v>
      </c>
      <c r="L420">
        <v>-12.292</v>
      </c>
      <c r="M420">
        <v>27.734000000000002</v>
      </c>
      <c r="N420">
        <v>39</v>
      </c>
      <c r="O420" t="s">
        <v>44</v>
      </c>
      <c r="P420">
        <v>16.012815380508702</v>
      </c>
    </row>
    <row r="421" spans="1:16" x14ac:dyDescent="0.25">
      <c r="A421" s="20" t="s">
        <v>15485</v>
      </c>
      <c r="B421">
        <v>1</v>
      </c>
      <c r="C421" t="s">
        <v>32</v>
      </c>
      <c r="D421" t="s">
        <v>90</v>
      </c>
      <c r="E421" t="s">
        <v>82</v>
      </c>
      <c r="F421" t="s">
        <v>38</v>
      </c>
      <c r="G421">
        <v>2</v>
      </c>
      <c r="H421">
        <v>3</v>
      </c>
      <c r="I421">
        <v>2014</v>
      </c>
      <c r="J421" t="s">
        <v>53</v>
      </c>
      <c r="K421">
        <v>-24.279647024830901</v>
      </c>
      <c r="L421">
        <v>-38.606999999999999</v>
      </c>
      <c r="M421">
        <v>-9.9529999999999994</v>
      </c>
      <c r="N421">
        <v>131</v>
      </c>
      <c r="O421" t="s">
        <v>44</v>
      </c>
      <c r="P421">
        <v>8.7370405666103803</v>
      </c>
    </row>
    <row r="422" spans="1:16" x14ac:dyDescent="0.25">
      <c r="A422" s="20" t="s">
        <v>15486</v>
      </c>
      <c r="B422">
        <v>1</v>
      </c>
      <c r="C422" t="s">
        <v>32</v>
      </c>
      <c r="D422" t="s">
        <v>90</v>
      </c>
      <c r="E422" t="s">
        <v>82</v>
      </c>
      <c r="F422" t="s">
        <v>38</v>
      </c>
      <c r="G422">
        <v>3</v>
      </c>
      <c r="H422">
        <v>3</v>
      </c>
      <c r="I422">
        <v>2014</v>
      </c>
      <c r="J422" t="s">
        <v>53</v>
      </c>
      <c r="K422">
        <v>-16.821113097167402</v>
      </c>
      <c r="L422">
        <v>-23.989000000000001</v>
      </c>
      <c r="M422">
        <v>-9.6530000000000005</v>
      </c>
      <c r="N422">
        <v>204</v>
      </c>
      <c r="O422" t="s">
        <v>44</v>
      </c>
      <c r="P422">
        <v>7.0014004201400502</v>
      </c>
    </row>
    <row r="423" spans="1:16" x14ac:dyDescent="0.25">
      <c r="A423" s="20" t="s">
        <v>15487</v>
      </c>
      <c r="B423">
        <v>1</v>
      </c>
      <c r="C423" t="s">
        <v>32</v>
      </c>
      <c r="D423" t="s">
        <v>90</v>
      </c>
      <c r="E423" t="s">
        <v>82</v>
      </c>
      <c r="F423" t="s">
        <v>38</v>
      </c>
      <c r="G423">
        <v>4</v>
      </c>
      <c r="H423">
        <v>3</v>
      </c>
      <c r="I423">
        <v>2014</v>
      </c>
      <c r="J423" t="s">
        <v>53</v>
      </c>
      <c r="K423">
        <v>-12.595381933719899</v>
      </c>
      <c r="L423">
        <v>-16.401</v>
      </c>
      <c r="M423">
        <v>-8.7899999999999991</v>
      </c>
      <c r="N423">
        <v>625</v>
      </c>
      <c r="O423" t="s">
        <v>44</v>
      </c>
      <c r="P423">
        <v>4</v>
      </c>
    </row>
    <row r="424" spans="1:16" x14ac:dyDescent="0.25">
      <c r="A424" s="20" t="s">
        <v>15488</v>
      </c>
      <c r="B424">
        <v>1</v>
      </c>
      <c r="C424" t="s">
        <v>32</v>
      </c>
      <c r="D424" t="s">
        <v>90</v>
      </c>
      <c r="E424" t="s">
        <v>82</v>
      </c>
      <c r="F424" t="s">
        <v>38</v>
      </c>
      <c r="G424">
        <v>5</v>
      </c>
      <c r="H424">
        <v>3</v>
      </c>
      <c r="I424">
        <v>2014</v>
      </c>
      <c r="J424" t="s">
        <v>53</v>
      </c>
      <c r="K424">
        <v>-12.9075410228509</v>
      </c>
      <c r="L424">
        <v>-14.647</v>
      </c>
      <c r="M424">
        <v>-11.167999999999999</v>
      </c>
      <c r="N424">
        <v>2604</v>
      </c>
      <c r="O424" t="s">
        <v>44</v>
      </c>
      <c r="P424">
        <v>1.9596545041740501</v>
      </c>
    </row>
    <row r="425" spans="1:16" x14ac:dyDescent="0.25">
      <c r="A425" s="20" t="s">
        <v>15489</v>
      </c>
      <c r="B425">
        <v>1</v>
      </c>
      <c r="C425" t="s">
        <v>32</v>
      </c>
      <c r="D425" t="s">
        <v>90</v>
      </c>
      <c r="E425" t="s">
        <v>82</v>
      </c>
      <c r="F425" t="s">
        <v>38</v>
      </c>
      <c r="G425">
        <v>2</v>
      </c>
      <c r="H425">
        <v>3</v>
      </c>
      <c r="I425">
        <v>2014</v>
      </c>
      <c r="J425" t="s">
        <v>34</v>
      </c>
      <c r="K425">
        <v>-2.3981277467160602</v>
      </c>
      <c r="L425">
        <v>-14.93</v>
      </c>
      <c r="M425">
        <v>10.134</v>
      </c>
      <c r="N425">
        <v>172</v>
      </c>
      <c r="O425" t="s">
        <v>44</v>
      </c>
      <c r="P425">
        <v>7.6249285166302299</v>
      </c>
    </row>
    <row r="426" spans="1:16" x14ac:dyDescent="0.25">
      <c r="A426" s="20" t="s">
        <v>15490</v>
      </c>
      <c r="B426">
        <v>1</v>
      </c>
      <c r="C426" t="s">
        <v>32</v>
      </c>
      <c r="D426" t="s">
        <v>90</v>
      </c>
      <c r="E426" t="s">
        <v>82</v>
      </c>
      <c r="F426" t="s">
        <v>38</v>
      </c>
      <c r="G426">
        <v>2</v>
      </c>
      <c r="H426">
        <v>3</v>
      </c>
      <c r="I426">
        <v>2014</v>
      </c>
      <c r="J426" t="s">
        <v>54</v>
      </c>
      <c r="K426" t="s">
        <v>44</v>
      </c>
      <c r="L426" t="s">
        <v>44</v>
      </c>
      <c r="M426" t="s">
        <v>44</v>
      </c>
      <c r="N426">
        <v>13</v>
      </c>
      <c r="O426" t="s">
        <v>44</v>
      </c>
      <c r="P426">
        <v>27.735009811261499</v>
      </c>
    </row>
    <row r="427" spans="1:16" x14ac:dyDescent="0.25">
      <c r="A427" s="20" t="s">
        <v>15491</v>
      </c>
      <c r="B427">
        <v>1</v>
      </c>
      <c r="C427" t="s">
        <v>32</v>
      </c>
      <c r="D427" t="s">
        <v>90</v>
      </c>
      <c r="E427" t="s">
        <v>82</v>
      </c>
      <c r="F427" t="s">
        <v>38</v>
      </c>
      <c r="G427">
        <v>3</v>
      </c>
      <c r="H427">
        <v>3</v>
      </c>
      <c r="I427">
        <v>2014</v>
      </c>
      <c r="J427" t="s">
        <v>54</v>
      </c>
      <c r="K427">
        <v>-2.9183192541465002</v>
      </c>
      <c r="L427">
        <v>-34.317</v>
      </c>
      <c r="M427">
        <v>28.481000000000002</v>
      </c>
      <c r="N427">
        <v>33</v>
      </c>
      <c r="O427" t="s">
        <v>44</v>
      </c>
      <c r="P427">
        <v>17.407765595569799</v>
      </c>
    </row>
    <row r="428" spans="1:16" x14ac:dyDescent="0.25">
      <c r="A428" s="20" t="s">
        <v>15492</v>
      </c>
      <c r="B428">
        <v>1</v>
      </c>
      <c r="C428" t="s">
        <v>32</v>
      </c>
      <c r="D428" t="s">
        <v>90</v>
      </c>
      <c r="E428" t="s">
        <v>82</v>
      </c>
      <c r="F428" t="s">
        <v>38</v>
      </c>
      <c r="G428">
        <v>4</v>
      </c>
      <c r="H428">
        <v>3</v>
      </c>
      <c r="I428">
        <v>2014</v>
      </c>
      <c r="J428" t="s">
        <v>54</v>
      </c>
      <c r="K428">
        <v>-1.0317681442900599</v>
      </c>
      <c r="L428">
        <v>-27.456</v>
      </c>
      <c r="M428">
        <v>25.391999999999999</v>
      </c>
      <c r="N428">
        <v>45</v>
      </c>
      <c r="O428" t="s">
        <v>44</v>
      </c>
      <c r="P428">
        <v>14.907119849998599</v>
      </c>
    </row>
    <row r="429" spans="1:16" x14ac:dyDescent="0.25">
      <c r="A429" s="20" t="s">
        <v>15493</v>
      </c>
      <c r="B429">
        <v>1</v>
      </c>
      <c r="C429" t="s">
        <v>32</v>
      </c>
      <c r="D429" t="s">
        <v>90</v>
      </c>
      <c r="E429" t="s">
        <v>82</v>
      </c>
      <c r="F429" t="s">
        <v>38</v>
      </c>
      <c r="G429">
        <v>5</v>
      </c>
      <c r="H429">
        <v>3</v>
      </c>
      <c r="I429">
        <v>2014</v>
      </c>
      <c r="J429" t="s">
        <v>54</v>
      </c>
      <c r="K429" t="s">
        <v>44</v>
      </c>
      <c r="L429" t="s">
        <v>44</v>
      </c>
      <c r="M429" t="s">
        <v>44</v>
      </c>
      <c r="N429">
        <v>6</v>
      </c>
      <c r="O429" t="s">
        <v>44</v>
      </c>
      <c r="P429">
        <v>40.824829046386299</v>
      </c>
    </row>
    <row r="430" spans="1:16" x14ac:dyDescent="0.25">
      <c r="A430" s="20" t="s">
        <v>15494</v>
      </c>
      <c r="B430">
        <v>1</v>
      </c>
      <c r="C430" t="s">
        <v>32</v>
      </c>
      <c r="D430" t="s">
        <v>90</v>
      </c>
      <c r="E430" t="s">
        <v>82</v>
      </c>
      <c r="F430" t="s">
        <v>38</v>
      </c>
      <c r="G430">
        <v>3</v>
      </c>
      <c r="H430">
        <v>3</v>
      </c>
      <c r="I430">
        <v>2014</v>
      </c>
      <c r="J430" t="s">
        <v>34</v>
      </c>
      <c r="K430">
        <v>4.7693859354060502</v>
      </c>
      <c r="L430">
        <v>-6.3659999999999997</v>
      </c>
      <c r="M430">
        <v>15.904999999999999</v>
      </c>
      <c r="N430">
        <v>284</v>
      </c>
      <c r="O430" t="s">
        <v>44</v>
      </c>
      <c r="P430">
        <v>5.9339082909692697</v>
      </c>
    </row>
    <row r="431" spans="1:16" x14ac:dyDescent="0.25">
      <c r="A431" s="20" t="s">
        <v>15495</v>
      </c>
      <c r="B431">
        <v>1</v>
      </c>
      <c r="C431" t="s">
        <v>32</v>
      </c>
      <c r="D431" t="s">
        <v>90</v>
      </c>
      <c r="E431" t="s">
        <v>82</v>
      </c>
      <c r="F431" t="s">
        <v>38</v>
      </c>
      <c r="G431">
        <v>2</v>
      </c>
      <c r="H431">
        <v>3</v>
      </c>
      <c r="I431">
        <v>2014</v>
      </c>
      <c r="J431" t="s">
        <v>55</v>
      </c>
      <c r="K431">
        <v>10.050901184068501</v>
      </c>
      <c r="L431">
        <v>-6.1449999999999996</v>
      </c>
      <c r="M431">
        <v>26.247</v>
      </c>
      <c r="N431">
        <v>88</v>
      </c>
      <c r="O431" t="s">
        <v>44</v>
      </c>
      <c r="P431">
        <v>10.6600358177805</v>
      </c>
    </row>
    <row r="432" spans="1:16" x14ac:dyDescent="0.25">
      <c r="A432" s="20" t="s">
        <v>15496</v>
      </c>
      <c r="B432">
        <v>1</v>
      </c>
      <c r="C432" t="s">
        <v>32</v>
      </c>
      <c r="D432" t="s">
        <v>90</v>
      </c>
      <c r="E432" t="s">
        <v>82</v>
      </c>
      <c r="F432" t="s">
        <v>38</v>
      </c>
      <c r="G432">
        <v>3</v>
      </c>
      <c r="H432">
        <v>3</v>
      </c>
      <c r="I432">
        <v>2014</v>
      </c>
      <c r="J432" t="s">
        <v>55</v>
      </c>
      <c r="K432">
        <v>14.792656442432399</v>
      </c>
      <c r="L432">
        <v>1.0509999999999999</v>
      </c>
      <c r="M432">
        <v>28.533999999999999</v>
      </c>
      <c r="N432">
        <v>144</v>
      </c>
      <c r="O432" t="s">
        <v>44</v>
      </c>
      <c r="P432">
        <v>8.3333333333333304</v>
      </c>
    </row>
    <row r="433" spans="1:16" x14ac:dyDescent="0.25">
      <c r="A433" s="20" t="s">
        <v>15497</v>
      </c>
      <c r="B433">
        <v>1</v>
      </c>
      <c r="C433" t="s">
        <v>32</v>
      </c>
      <c r="D433" t="s">
        <v>90</v>
      </c>
      <c r="E433" t="s">
        <v>82</v>
      </c>
      <c r="F433" t="s">
        <v>38</v>
      </c>
      <c r="G433">
        <v>4</v>
      </c>
      <c r="H433">
        <v>3</v>
      </c>
      <c r="I433">
        <v>2014</v>
      </c>
      <c r="J433" t="s">
        <v>55</v>
      </c>
      <c r="K433">
        <v>9.2085106749378092</v>
      </c>
      <c r="L433">
        <v>-4.7039999999999997</v>
      </c>
      <c r="M433">
        <v>23.120999999999999</v>
      </c>
      <c r="N433">
        <v>217</v>
      </c>
      <c r="O433" t="s">
        <v>44</v>
      </c>
      <c r="P433">
        <v>6.7884423330213099</v>
      </c>
    </row>
    <row r="434" spans="1:16" x14ac:dyDescent="0.25">
      <c r="A434" s="20" t="s">
        <v>15498</v>
      </c>
      <c r="B434">
        <v>1</v>
      </c>
      <c r="C434" t="s">
        <v>32</v>
      </c>
      <c r="D434" t="s">
        <v>90</v>
      </c>
      <c r="E434" t="s">
        <v>82</v>
      </c>
      <c r="F434" t="s">
        <v>38</v>
      </c>
      <c r="G434">
        <v>5</v>
      </c>
      <c r="H434">
        <v>3</v>
      </c>
      <c r="I434">
        <v>2014</v>
      </c>
      <c r="J434" t="s">
        <v>55</v>
      </c>
      <c r="K434">
        <v>9.1922816282971809</v>
      </c>
      <c r="L434">
        <v>-5.391</v>
      </c>
      <c r="M434">
        <v>23.776</v>
      </c>
      <c r="N434">
        <v>162</v>
      </c>
      <c r="O434" t="s">
        <v>44</v>
      </c>
      <c r="P434">
        <v>7.8567420131838599</v>
      </c>
    </row>
    <row r="435" spans="1:16" x14ac:dyDescent="0.25">
      <c r="A435" s="20" t="s">
        <v>15499</v>
      </c>
      <c r="B435">
        <v>1</v>
      </c>
      <c r="C435" t="s">
        <v>32</v>
      </c>
      <c r="D435" t="s">
        <v>90</v>
      </c>
      <c r="E435" t="s">
        <v>82</v>
      </c>
      <c r="F435" t="s">
        <v>38</v>
      </c>
      <c r="G435">
        <v>4</v>
      </c>
      <c r="H435">
        <v>3</v>
      </c>
      <c r="I435">
        <v>2014</v>
      </c>
      <c r="J435" t="s">
        <v>34</v>
      </c>
      <c r="K435">
        <v>9.6087130481292498</v>
      </c>
      <c r="L435">
        <v>-1.4950000000000001</v>
      </c>
      <c r="M435">
        <v>20.712</v>
      </c>
      <c r="N435">
        <v>212</v>
      </c>
      <c r="O435" t="s">
        <v>44</v>
      </c>
      <c r="P435">
        <v>6.8680281974344499</v>
      </c>
    </row>
    <row r="436" spans="1:16" x14ac:dyDescent="0.25">
      <c r="A436" s="20" t="s">
        <v>15500</v>
      </c>
      <c r="B436">
        <v>1</v>
      </c>
      <c r="C436" t="s">
        <v>32</v>
      </c>
      <c r="D436" t="s">
        <v>90</v>
      </c>
      <c r="E436" t="s">
        <v>82</v>
      </c>
      <c r="F436" t="s">
        <v>38</v>
      </c>
      <c r="G436">
        <v>2</v>
      </c>
      <c r="H436">
        <v>3</v>
      </c>
      <c r="I436">
        <v>2014</v>
      </c>
      <c r="J436" t="s">
        <v>56</v>
      </c>
      <c r="K436">
        <v>15.4427118415735</v>
      </c>
      <c r="L436">
        <v>-23.398</v>
      </c>
      <c r="M436">
        <v>54.283999999999999</v>
      </c>
      <c r="N436">
        <v>42</v>
      </c>
      <c r="O436" t="s">
        <v>44</v>
      </c>
      <c r="P436">
        <v>15.430334996209201</v>
      </c>
    </row>
    <row r="437" spans="1:16" x14ac:dyDescent="0.25">
      <c r="A437" s="20" t="s">
        <v>15501</v>
      </c>
      <c r="B437">
        <v>1</v>
      </c>
      <c r="C437" t="s">
        <v>32</v>
      </c>
      <c r="D437" t="s">
        <v>90</v>
      </c>
      <c r="E437" t="s">
        <v>82</v>
      </c>
      <c r="F437" t="s">
        <v>38</v>
      </c>
      <c r="G437">
        <v>3</v>
      </c>
      <c r="H437">
        <v>3</v>
      </c>
      <c r="I437">
        <v>2014</v>
      </c>
      <c r="J437" t="s">
        <v>56</v>
      </c>
      <c r="K437">
        <v>14.319601967224999</v>
      </c>
      <c r="L437">
        <v>-23.736000000000001</v>
      </c>
      <c r="M437">
        <v>52.375</v>
      </c>
      <c r="N437">
        <v>133</v>
      </c>
      <c r="O437" t="s">
        <v>44</v>
      </c>
      <c r="P437">
        <v>8.6710996952411996</v>
      </c>
    </row>
    <row r="438" spans="1:16" x14ac:dyDescent="0.25">
      <c r="A438" s="20" t="s">
        <v>15502</v>
      </c>
      <c r="B438">
        <v>1</v>
      </c>
      <c r="C438" t="s">
        <v>32</v>
      </c>
      <c r="D438" t="s">
        <v>90</v>
      </c>
      <c r="E438" t="s">
        <v>82</v>
      </c>
      <c r="F438" t="s">
        <v>38</v>
      </c>
      <c r="G438">
        <v>4</v>
      </c>
      <c r="H438">
        <v>3</v>
      </c>
      <c r="I438">
        <v>2014</v>
      </c>
      <c r="J438" t="s">
        <v>56</v>
      </c>
      <c r="K438">
        <v>20.158466995156999</v>
      </c>
      <c r="L438">
        <v>-19.164999999999999</v>
      </c>
      <c r="M438">
        <v>59.481999999999999</v>
      </c>
      <c r="N438">
        <v>74</v>
      </c>
      <c r="O438" t="s">
        <v>44</v>
      </c>
      <c r="P438">
        <v>11.6247638743819</v>
      </c>
    </row>
    <row r="439" spans="1:16" x14ac:dyDescent="0.25">
      <c r="A439" s="20" t="s">
        <v>15503</v>
      </c>
      <c r="B439">
        <v>1</v>
      </c>
      <c r="C439" t="s">
        <v>32</v>
      </c>
      <c r="D439" t="s">
        <v>90</v>
      </c>
      <c r="E439" t="s">
        <v>82</v>
      </c>
      <c r="F439" t="s">
        <v>38</v>
      </c>
      <c r="G439">
        <v>5</v>
      </c>
      <c r="H439">
        <v>3</v>
      </c>
      <c r="I439">
        <v>2014</v>
      </c>
      <c r="J439" t="s">
        <v>56</v>
      </c>
      <c r="K439">
        <v>19.086204185863402</v>
      </c>
      <c r="L439">
        <v>-17.465</v>
      </c>
      <c r="M439">
        <v>55.637999999999998</v>
      </c>
      <c r="N439">
        <v>1047</v>
      </c>
      <c r="O439" t="s">
        <v>44</v>
      </c>
      <c r="P439">
        <v>3.09048513607706</v>
      </c>
    </row>
    <row r="440" spans="1:16" x14ac:dyDescent="0.25">
      <c r="A440" s="20" t="s">
        <v>15504</v>
      </c>
      <c r="B440">
        <v>1</v>
      </c>
      <c r="C440" t="s">
        <v>32</v>
      </c>
      <c r="D440" t="s">
        <v>90</v>
      </c>
      <c r="E440" t="s">
        <v>82</v>
      </c>
      <c r="F440" t="s">
        <v>38</v>
      </c>
      <c r="G440">
        <v>5</v>
      </c>
      <c r="H440">
        <v>3</v>
      </c>
      <c r="I440">
        <v>2014</v>
      </c>
      <c r="J440" t="s">
        <v>34</v>
      </c>
      <c r="K440">
        <v>3.7634645420416302</v>
      </c>
      <c r="L440">
        <v>-6.6440000000000001</v>
      </c>
      <c r="M440">
        <v>14.170999999999999</v>
      </c>
      <c r="N440">
        <v>672</v>
      </c>
      <c r="O440" t="s">
        <v>44</v>
      </c>
      <c r="P440">
        <v>3.8575837490523002</v>
      </c>
    </row>
    <row r="441" spans="1:16" x14ac:dyDescent="0.25">
      <c r="A441" s="20" t="s">
        <v>15505</v>
      </c>
      <c r="B441">
        <v>1</v>
      </c>
      <c r="C441" t="s">
        <v>32</v>
      </c>
      <c r="D441" t="s">
        <v>90</v>
      </c>
      <c r="E441" t="s">
        <v>82</v>
      </c>
      <c r="F441" t="s">
        <v>38</v>
      </c>
      <c r="G441">
        <v>2</v>
      </c>
      <c r="H441">
        <v>3</v>
      </c>
      <c r="I441">
        <v>2014</v>
      </c>
      <c r="J441" t="s">
        <v>57</v>
      </c>
      <c r="K441">
        <v>-33.744058043532597</v>
      </c>
      <c r="L441">
        <v>-63.569000000000003</v>
      </c>
      <c r="M441">
        <v>-3.92</v>
      </c>
      <c r="N441">
        <v>20</v>
      </c>
      <c r="O441" t="s">
        <v>44</v>
      </c>
      <c r="P441">
        <v>22.360679774997902</v>
      </c>
    </row>
    <row r="442" spans="1:16" x14ac:dyDescent="0.25">
      <c r="A442" s="20" t="s">
        <v>15506</v>
      </c>
      <c r="B442">
        <v>1</v>
      </c>
      <c r="C442" t="s">
        <v>32</v>
      </c>
      <c r="D442" t="s">
        <v>90</v>
      </c>
      <c r="E442" t="s">
        <v>82</v>
      </c>
      <c r="F442" t="s">
        <v>38</v>
      </c>
      <c r="G442">
        <v>3</v>
      </c>
      <c r="H442">
        <v>3</v>
      </c>
      <c r="I442">
        <v>2014</v>
      </c>
      <c r="J442" t="s">
        <v>57</v>
      </c>
      <c r="K442">
        <v>-9.0001472024402194</v>
      </c>
      <c r="L442">
        <v>-23.297000000000001</v>
      </c>
      <c r="M442">
        <v>5.2960000000000003</v>
      </c>
      <c r="N442">
        <v>188</v>
      </c>
      <c r="O442" t="s">
        <v>44</v>
      </c>
      <c r="P442">
        <v>7.2932495748947304</v>
      </c>
    </row>
    <row r="443" spans="1:16" x14ac:dyDescent="0.25">
      <c r="A443" s="20" t="s">
        <v>15507</v>
      </c>
      <c r="B443">
        <v>1</v>
      </c>
      <c r="C443" t="s">
        <v>32</v>
      </c>
      <c r="D443" t="s">
        <v>90</v>
      </c>
      <c r="E443" t="s">
        <v>82</v>
      </c>
      <c r="F443" t="s">
        <v>38</v>
      </c>
      <c r="G443">
        <v>4</v>
      </c>
      <c r="H443">
        <v>3</v>
      </c>
      <c r="I443">
        <v>2014</v>
      </c>
      <c r="J443" t="s">
        <v>57</v>
      </c>
      <c r="K443">
        <v>-12.801287069173799</v>
      </c>
      <c r="L443">
        <v>-26.847000000000001</v>
      </c>
      <c r="M443">
        <v>1.2450000000000001</v>
      </c>
      <c r="N443">
        <v>212</v>
      </c>
      <c r="O443" t="s">
        <v>44</v>
      </c>
      <c r="P443">
        <v>6.8680281974344499</v>
      </c>
    </row>
    <row r="444" spans="1:16" x14ac:dyDescent="0.25">
      <c r="A444" s="20" t="s">
        <v>15508</v>
      </c>
      <c r="B444">
        <v>1</v>
      </c>
      <c r="C444" t="s">
        <v>32</v>
      </c>
      <c r="D444" t="s">
        <v>90</v>
      </c>
      <c r="E444" t="s">
        <v>82</v>
      </c>
      <c r="F444" t="s">
        <v>38</v>
      </c>
      <c r="G444">
        <v>5</v>
      </c>
      <c r="H444">
        <v>3</v>
      </c>
      <c r="I444">
        <v>2014</v>
      </c>
      <c r="J444" t="s">
        <v>57</v>
      </c>
      <c r="K444">
        <v>-10.091040799935101</v>
      </c>
      <c r="L444">
        <v>-23.809000000000001</v>
      </c>
      <c r="M444">
        <v>3.6269999999999998</v>
      </c>
      <c r="N444">
        <v>346</v>
      </c>
      <c r="O444" t="s">
        <v>44</v>
      </c>
      <c r="P444">
        <v>5.3760333057047003</v>
      </c>
    </row>
    <row r="445" spans="1:16" x14ac:dyDescent="0.25">
      <c r="A445" s="20" t="s">
        <v>15509</v>
      </c>
      <c r="B445">
        <v>1</v>
      </c>
      <c r="C445" t="s">
        <v>32</v>
      </c>
      <c r="D445" t="s">
        <v>90</v>
      </c>
      <c r="E445" t="s">
        <v>82</v>
      </c>
      <c r="F445" t="s">
        <v>38</v>
      </c>
      <c r="G445">
        <v>2</v>
      </c>
      <c r="H445">
        <v>3</v>
      </c>
      <c r="I445">
        <v>2014</v>
      </c>
      <c r="J445" t="s">
        <v>58</v>
      </c>
      <c r="K445">
        <v>-12.4728129682944</v>
      </c>
      <c r="L445">
        <v>-21.63</v>
      </c>
      <c r="M445">
        <v>-3.3159999999999998</v>
      </c>
      <c r="N445">
        <v>128</v>
      </c>
      <c r="O445" t="s">
        <v>44</v>
      </c>
      <c r="P445">
        <v>8.8388347648318408</v>
      </c>
    </row>
    <row r="446" spans="1:16" x14ac:dyDescent="0.25">
      <c r="A446" s="20" t="s">
        <v>15510</v>
      </c>
      <c r="B446">
        <v>1</v>
      </c>
      <c r="C446" t="s">
        <v>32</v>
      </c>
      <c r="D446" t="s">
        <v>90</v>
      </c>
      <c r="E446" t="s">
        <v>82</v>
      </c>
      <c r="F446" t="s">
        <v>38</v>
      </c>
      <c r="G446">
        <v>3</v>
      </c>
      <c r="H446">
        <v>3</v>
      </c>
      <c r="I446">
        <v>2014</v>
      </c>
      <c r="J446" t="s">
        <v>58</v>
      </c>
      <c r="K446">
        <v>-9.7671596042479205</v>
      </c>
      <c r="L446">
        <v>-15.026</v>
      </c>
      <c r="M446">
        <v>-4.5090000000000003</v>
      </c>
      <c r="N446">
        <v>463</v>
      </c>
      <c r="O446" t="s">
        <v>44</v>
      </c>
      <c r="P446">
        <v>4.64739412340173</v>
      </c>
    </row>
    <row r="447" spans="1:16" x14ac:dyDescent="0.25">
      <c r="A447" s="20" t="s">
        <v>15511</v>
      </c>
      <c r="B447">
        <v>1</v>
      </c>
      <c r="C447" t="s">
        <v>32</v>
      </c>
      <c r="D447" t="s">
        <v>90</v>
      </c>
      <c r="E447" t="s">
        <v>82</v>
      </c>
      <c r="F447" t="s">
        <v>38</v>
      </c>
      <c r="G447">
        <v>4</v>
      </c>
      <c r="H447">
        <v>3</v>
      </c>
      <c r="I447">
        <v>2014</v>
      </c>
      <c r="J447" t="s">
        <v>58</v>
      </c>
      <c r="K447">
        <v>-10.3171838158011</v>
      </c>
      <c r="L447">
        <v>-14.805999999999999</v>
      </c>
      <c r="M447">
        <v>-5.8289999999999997</v>
      </c>
      <c r="N447">
        <v>974</v>
      </c>
      <c r="O447" t="s">
        <v>44</v>
      </c>
      <c r="P447">
        <v>3.2042066805600098</v>
      </c>
    </row>
    <row r="448" spans="1:16" x14ac:dyDescent="0.25">
      <c r="A448" s="20" t="s">
        <v>15512</v>
      </c>
      <c r="B448">
        <v>1</v>
      </c>
      <c r="C448" t="s">
        <v>32</v>
      </c>
      <c r="D448" t="s">
        <v>90</v>
      </c>
      <c r="E448" t="s">
        <v>82</v>
      </c>
      <c r="F448" t="s">
        <v>38</v>
      </c>
      <c r="G448">
        <v>5</v>
      </c>
      <c r="H448">
        <v>3</v>
      </c>
      <c r="I448">
        <v>2014</v>
      </c>
      <c r="J448" t="s">
        <v>58</v>
      </c>
      <c r="K448">
        <v>-11.6319208821874</v>
      </c>
      <c r="L448">
        <v>-15.599</v>
      </c>
      <c r="M448">
        <v>-7.6639999999999997</v>
      </c>
      <c r="N448">
        <v>1954</v>
      </c>
      <c r="O448" t="s">
        <v>44</v>
      </c>
      <c r="P448">
        <v>2.2622350158956301</v>
      </c>
    </row>
    <row r="449" spans="1:16" x14ac:dyDescent="0.25">
      <c r="A449" s="20" t="s">
        <v>15513</v>
      </c>
      <c r="B449">
        <v>1</v>
      </c>
      <c r="C449" t="s">
        <v>32</v>
      </c>
      <c r="D449" t="s">
        <v>90</v>
      </c>
      <c r="E449" t="s">
        <v>82</v>
      </c>
      <c r="F449" t="s">
        <v>38</v>
      </c>
      <c r="G449">
        <v>2</v>
      </c>
      <c r="H449">
        <v>3</v>
      </c>
      <c r="I449">
        <v>2014</v>
      </c>
      <c r="J449" t="s">
        <v>59</v>
      </c>
      <c r="K449" t="s">
        <v>44</v>
      </c>
      <c r="L449" t="s">
        <v>44</v>
      </c>
      <c r="M449" t="s">
        <v>44</v>
      </c>
      <c r="N449">
        <v>8</v>
      </c>
      <c r="O449" t="s">
        <v>44</v>
      </c>
      <c r="P449">
        <v>35.355339059327399</v>
      </c>
    </row>
    <row r="450" spans="1:16" x14ac:dyDescent="0.25">
      <c r="A450" s="20" t="s">
        <v>15514</v>
      </c>
      <c r="B450">
        <v>1</v>
      </c>
      <c r="C450" t="s">
        <v>32</v>
      </c>
      <c r="D450" t="s">
        <v>90</v>
      </c>
      <c r="E450" t="s">
        <v>82</v>
      </c>
      <c r="F450" t="s">
        <v>38</v>
      </c>
      <c r="G450">
        <v>3</v>
      </c>
      <c r="H450">
        <v>3</v>
      </c>
      <c r="I450">
        <v>2014</v>
      </c>
      <c r="J450" t="s">
        <v>59</v>
      </c>
      <c r="K450">
        <v>8.1625139309027297</v>
      </c>
      <c r="L450">
        <v>-4.1589999999999998</v>
      </c>
      <c r="M450">
        <v>20.484000000000002</v>
      </c>
      <c r="N450">
        <v>27</v>
      </c>
      <c r="O450" t="s">
        <v>44</v>
      </c>
      <c r="P450">
        <v>19.245008972987499</v>
      </c>
    </row>
    <row r="451" spans="1:16" x14ac:dyDescent="0.25">
      <c r="A451" s="20" t="s">
        <v>15515</v>
      </c>
      <c r="B451">
        <v>1</v>
      </c>
      <c r="C451" t="s">
        <v>32</v>
      </c>
      <c r="D451" t="s">
        <v>90</v>
      </c>
      <c r="E451" t="s">
        <v>82</v>
      </c>
      <c r="F451" t="s">
        <v>38</v>
      </c>
      <c r="G451">
        <v>4</v>
      </c>
      <c r="H451">
        <v>3</v>
      </c>
      <c r="I451">
        <v>2014</v>
      </c>
      <c r="J451" t="s">
        <v>59</v>
      </c>
      <c r="K451">
        <v>-15.6646861332085</v>
      </c>
      <c r="L451">
        <v>-30.831</v>
      </c>
      <c r="M451">
        <v>-0.498</v>
      </c>
      <c r="N451">
        <v>125</v>
      </c>
      <c r="O451" t="s">
        <v>44</v>
      </c>
      <c r="P451">
        <v>8.9442719099991592</v>
      </c>
    </row>
    <row r="452" spans="1:16" x14ac:dyDescent="0.25">
      <c r="A452" s="20" t="s">
        <v>15516</v>
      </c>
      <c r="B452">
        <v>1</v>
      </c>
      <c r="C452" t="s">
        <v>32</v>
      </c>
      <c r="D452" t="s">
        <v>90</v>
      </c>
      <c r="E452" t="s">
        <v>82</v>
      </c>
      <c r="F452" t="s">
        <v>38</v>
      </c>
      <c r="G452">
        <v>5</v>
      </c>
      <c r="H452">
        <v>3</v>
      </c>
      <c r="I452">
        <v>2014</v>
      </c>
      <c r="J452" t="s">
        <v>59</v>
      </c>
      <c r="K452">
        <v>-5.3823322036982102</v>
      </c>
      <c r="L452">
        <v>-20.359000000000002</v>
      </c>
      <c r="M452">
        <v>9.5950000000000006</v>
      </c>
      <c r="N452">
        <v>90</v>
      </c>
      <c r="O452" t="s">
        <v>44</v>
      </c>
      <c r="P452">
        <v>10.540925533894599</v>
      </c>
    </row>
    <row r="453" spans="1:16" x14ac:dyDescent="0.25">
      <c r="A453" s="20" t="s">
        <v>15517</v>
      </c>
      <c r="B453">
        <v>1</v>
      </c>
      <c r="C453" t="s">
        <v>32</v>
      </c>
      <c r="D453" t="s">
        <v>90</v>
      </c>
      <c r="E453" t="s">
        <v>82</v>
      </c>
      <c r="F453" t="s">
        <v>38</v>
      </c>
      <c r="G453">
        <v>2</v>
      </c>
      <c r="H453">
        <v>3</v>
      </c>
      <c r="I453">
        <v>2014</v>
      </c>
      <c r="J453" t="s">
        <v>60</v>
      </c>
      <c r="K453">
        <v>-0.94402272054156799</v>
      </c>
      <c r="L453">
        <v>-9.3569999999999993</v>
      </c>
      <c r="M453">
        <v>7.4690000000000003</v>
      </c>
      <c r="N453">
        <v>199</v>
      </c>
      <c r="O453" t="s">
        <v>44</v>
      </c>
      <c r="P453">
        <v>7.0888120500833596</v>
      </c>
    </row>
    <row r="454" spans="1:16" x14ac:dyDescent="0.25">
      <c r="A454" s="20" t="s">
        <v>15518</v>
      </c>
      <c r="B454">
        <v>1</v>
      </c>
      <c r="C454" t="s">
        <v>32</v>
      </c>
      <c r="D454" t="s">
        <v>90</v>
      </c>
      <c r="E454" t="s">
        <v>82</v>
      </c>
      <c r="F454" t="s">
        <v>38</v>
      </c>
      <c r="G454">
        <v>3</v>
      </c>
      <c r="H454">
        <v>3</v>
      </c>
      <c r="I454">
        <v>2014</v>
      </c>
      <c r="J454" t="s">
        <v>60</v>
      </c>
      <c r="K454">
        <v>-4.2612872582614303</v>
      </c>
      <c r="L454">
        <v>-12.425000000000001</v>
      </c>
      <c r="M454">
        <v>3.9020000000000001</v>
      </c>
      <c r="N454">
        <v>385</v>
      </c>
      <c r="O454" t="s">
        <v>44</v>
      </c>
      <c r="P454">
        <v>5.0964719143762602</v>
      </c>
    </row>
    <row r="455" spans="1:16" x14ac:dyDescent="0.25">
      <c r="A455" s="20" t="s">
        <v>15519</v>
      </c>
      <c r="B455">
        <v>1</v>
      </c>
      <c r="C455" t="s">
        <v>32</v>
      </c>
      <c r="D455" t="s">
        <v>90</v>
      </c>
      <c r="E455" t="s">
        <v>82</v>
      </c>
      <c r="F455" t="s">
        <v>38</v>
      </c>
      <c r="G455">
        <v>4</v>
      </c>
      <c r="H455">
        <v>3</v>
      </c>
      <c r="I455">
        <v>2014</v>
      </c>
      <c r="J455" t="s">
        <v>60</v>
      </c>
      <c r="K455">
        <v>-2.9806637932563</v>
      </c>
      <c r="L455">
        <v>-10.75</v>
      </c>
      <c r="M455">
        <v>4.7880000000000003</v>
      </c>
      <c r="N455">
        <v>416</v>
      </c>
      <c r="O455" t="s">
        <v>44</v>
      </c>
      <c r="P455">
        <v>4.9029033784546003</v>
      </c>
    </row>
    <row r="456" spans="1:16" x14ac:dyDescent="0.25">
      <c r="A456" s="20" t="s">
        <v>15520</v>
      </c>
      <c r="B456">
        <v>1</v>
      </c>
      <c r="C456" t="s">
        <v>32</v>
      </c>
      <c r="D456" t="s">
        <v>90</v>
      </c>
      <c r="E456" t="s">
        <v>82</v>
      </c>
      <c r="F456" t="s">
        <v>38</v>
      </c>
      <c r="G456">
        <v>5</v>
      </c>
      <c r="H456">
        <v>3</v>
      </c>
      <c r="I456">
        <v>2014</v>
      </c>
      <c r="J456" t="s">
        <v>60</v>
      </c>
      <c r="K456">
        <v>-0.53512673595345495</v>
      </c>
      <c r="L456">
        <v>-8.25</v>
      </c>
      <c r="M456">
        <v>7.18</v>
      </c>
      <c r="N456">
        <v>381</v>
      </c>
      <c r="O456" t="s">
        <v>44</v>
      </c>
      <c r="P456">
        <v>5.1231551957855999</v>
      </c>
    </row>
    <row r="457" spans="1:16" x14ac:dyDescent="0.25">
      <c r="A457" s="20" t="s">
        <v>15521</v>
      </c>
      <c r="B457">
        <v>1</v>
      </c>
      <c r="C457" t="s">
        <v>32</v>
      </c>
      <c r="D457" t="s">
        <v>90</v>
      </c>
      <c r="E457" t="s">
        <v>82</v>
      </c>
      <c r="F457" t="s">
        <v>38</v>
      </c>
      <c r="G457">
        <v>2</v>
      </c>
      <c r="H457">
        <v>3</v>
      </c>
      <c r="I457">
        <v>2014</v>
      </c>
      <c r="J457" t="s">
        <v>61</v>
      </c>
      <c r="K457" t="s">
        <v>44</v>
      </c>
      <c r="L457" t="s">
        <v>44</v>
      </c>
      <c r="M457" t="s">
        <v>44</v>
      </c>
      <c r="N457">
        <v>2</v>
      </c>
      <c r="O457" t="s">
        <v>44</v>
      </c>
      <c r="P457">
        <v>70.710678118654698</v>
      </c>
    </row>
    <row r="458" spans="1:16" x14ac:dyDescent="0.25">
      <c r="A458" s="20" t="s">
        <v>15522</v>
      </c>
      <c r="B458">
        <v>1</v>
      </c>
      <c r="C458" t="s">
        <v>32</v>
      </c>
      <c r="D458" t="s">
        <v>90</v>
      </c>
      <c r="E458" t="s">
        <v>82</v>
      </c>
      <c r="F458" t="s">
        <v>38</v>
      </c>
      <c r="G458">
        <v>3</v>
      </c>
      <c r="H458">
        <v>3</v>
      </c>
      <c r="I458">
        <v>2014</v>
      </c>
      <c r="J458" t="s">
        <v>61</v>
      </c>
      <c r="K458" t="s">
        <v>44</v>
      </c>
      <c r="L458" t="s">
        <v>44</v>
      </c>
      <c r="M458" t="s">
        <v>44</v>
      </c>
      <c r="N458">
        <v>2</v>
      </c>
      <c r="O458" t="s">
        <v>44</v>
      </c>
      <c r="P458">
        <v>70.710678118654698</v>
      </c>
    </row>
    <row r="459" spans="1:16" x14ac:dyDescent="0.25">
      <c r="A459" s="20" t="s">
        <v>15523</v>
      </c>
      <c r="B459">
        <v>1</v>
      </c>
      <c r="C459" t="s">
        <v>32</v>
      </c>
      <c r="D459" t="s">
        <v>90</v>
      </c>
      <c r="E459" t="s">
        <v>82</v>
      </c>
      <c r="F459" t="s">
        <v>38</v>
      </c>
      <c r="G459">
        <v>4</v>
      </c>
      <c r="H459">
        <v>3</v>
      </c>
      <c r="I459">
        <v>2014</v>
      </c>
      <c r="J459" t="s">
        <v>61</v>
      </c>
      <c r="K459" t="s">
        <v>44</v>
      </c>
      <c r="L459" t="s">
        <v>44</v>
      </c>
      <c r="M459" t="s">
        <v>44</v>
      </c>
      <c r="N459">
        <v>4</v>
      </c>
      <c r="O459" t="s">
        <v>44</v>
      </c>
      <c r="P459">
        <v>50</v>
      </c>
    </row>
    <row r="460" spans="1:16" x14ac:dyDescent="0.25">
      <c r="A460" s="20" t="s">
        <v>15524</v>
      </c>
      <c r="B460">
        <v>1</v>
      </c>
      <c r="C460" t="s">
        <v>32</v>
      </c>
      <c r="D460" t="s">
        <v>90</v>
      </c>
      <c r="E460" t="s">
        <v>82</v>
      </c>
      <c r="F460" t="s">
        <v>38</v>
      </c>
      <c r="G460">
        <v>5</v>
      </c>
      <c r="H460">
        <v>3</v>
      </c>
      <c r="I460">
        <v>2014</v>
      </c>
      <c r="J460" t="s">
        <v>61</v>
      </c>
      <c r="K460" t="s">
        <v>44</v>
      </c>
      <c r="L460" t="s">
        <v>44</v>
      </c>
      <c r="M460" t="s">
        <v>44</v>
      </c>
      <c r="N460">
        <v>1</v>
      </c>
      <c r="O460" t="s">
        <v>44</v>
      </c>
      <c r="P460">
        <v>100</v>
      </c>
    </row>
    <row r="461" spans="1:16" x14ac:dyDescent="0.25">
      <c r="A461" s="20" t="s">
        <v>15525</v>
      </c>
      <c r="B461">
        <v>1</v>
      </c>
      <c r="C461" t="s">
        <v>32</v>
      </c>
      <c r="D461" t="s">
        <v>90</v>
      </c>
      <c r="E461" t="s">
        <v>82</v>
      </c>
      <c r="F461" t="s">
        <v>38</v>
      </c>
      <c r="G461">
        <v>2</v>
      </c>
      <c r="H461">
        <v>3</v>
      </c>
      <c r="I461">
        <v>2014</v>
      </c>
      <c r="J461" t="s">
        <v>62</v>
      </c>
      <c r="K461" t="s">
        <v>44</v>
      </c>
      <c r="L461" t="s">
        <v>44</v>
      </c>
      <c r="M461" t="s">
        <v>44</v>
      </c>
      <c r="N461">
        <v>24</v>
      </c>
      <c r="O461" t="s">
        <v>44</v>
      </c>
      <c r="P461">
        <v>20.412414523193199</v>
      </c>
    </row>
    <row r="462" spans="1:16" x14ac:dyDescent="0.25">
      <c r="A462" s="20" t="s">
        <v>15526</v>
      </c>
      <c r="B462">
        <v>1</v>
      </c>
      <c r="C462" t="s">
        <v>32</v>
      </c>
      <c r="D462" t="s">
        <v>90</v>
      </c>
      <c r="E462" t="s">
        <v>82</v>
      </c>
      <c r="F462" t="s">
        <v>38</v>
      </c>
      <c r="G462">
        <v>3</v>
      </c>
      <c r="H462">
        <v>3</v>
      </c>
      <c r="I462">
        <v>2014</v>
      </c>
      <c r="J462" t="s">
        <v>62</v>
      </c>
      <c r="K462" t="s">
        <v>44</v>
      </c>
      <c r="L462" t="s">
        <v>44</v>
      </c>
      <c r="M462" t="s">
        <v>44</v>
      </c>
      <c r="N462">
        <v>34</v>
      </c>
      <c r="O462" t="s">
        <v>44</v>
      </c>
      <c r="P462">
        <v>17.149858514250901</v>
      </c>
    </row>
    <row r="463" spans="1:16" x14ac:dyDescent="0.25">
      <c r="A463" s="20" t="s">
        <v>15527</v>
      </c>
      <c r="B463">
        <v>1</v>
      </c>
      <c r="C463" t="s">
        <v>32</v>
      </c>
      <c r="D463" t="s">
        <v>90</v>
      </c>
      <c r="E463" t="s">
        <v>82</v>
      </c>
      <c r="F463" t="s">
        <v>38</v>
      </c>
      <c r="G463">
        <v>4</v>
      </c>
      <c r="H463">
        <v>3</v>
      </c>
      <c r="I463">
        <v>2014</v>
      </c>
      <c r="J463" t="s">
        <v>62</v>
      </c>
      <c r="K463" t="s">
        <v>44</v>
      </c>
      <c r="L463" t="s">
        <v>44</v>
      </c>
      <c r="M463" t="s">
        <v>44</v>
      </c>
      <c r="N463">
        <v>220</v>
      </c>
      <c r="O463" t="s">
        <v>44</v>
      </c>
      <c r="P463">
        <v>6.7419986246324202</v>
      </c>
    </row>
    <row r="464" spans="1:16" x14ac:dyDescent="0.25">
      <c r="A464" s="20" t="s">
        <v>15528</v>
      </c>
      <c r="B464">
        <v>1</v>
      </c>
      <c r="C464" t="s">
        <v>32</v>
      </c>
      <c r="D464" t="s">
        <v>90</v>
      </c>
      <c r="E464" t="s">
        <v>82</v>
      </c>
      <c r="F464" t="s">
        <v>38</v>
      </c>
      <c r="G464">
        <v>5</v>
      </c>
      <c r="H464">
        <v>3</v>
      </c>
      <c r="I464">
        <v>2014</v>
      </c>
      <c r="J464" t="s">
        <v>62</v>
      </c>
      <c r="K464" t="s">
        <v>44</v>
      </c>
      <c r="L464" t="s">
        <v>44</v>
      </c>
      <c r="M464" t="s">
        <v>44</v>
      </c>
      <c r="N464">
        <v>439</v>
      </c>
      <c r="O464" t="s">
        <v>44</v>
      </c>
      <c r="P464">
        <v>4.7727395990334802</v>
      </c>
    </row>
    <row r="465" spans="1:16" x14ac:dyDescent="0.25">
      <c r="A465" s="20" t="s">
        <v>15529</v>
      </c>
      <c r="B465">
        <v>1</v>
      </c>
      <c r="C465" t="s">
        <v>32</v>
      </c>
      <c r="D465" t="s">
        <v>90</v>
      </c>
      <c r="E465" t="s">
        <v>82</v>
      </c>
      <c r="F465" t="s">
        <v>38</v>
      </c>
      <c r="G465">
        <v>2</v>
      </c>
      <c r="H465">
        <v>3</v>
      </c>
      <c r="I465">
        <v>2014</v>
      </c>
      <c r="J465" t="s">
        <v>75</v>
      </c>
      <c r="K465">
        <v>3.5939999999999999</v>
      </c>
      <c r="L465">
        <v>-6.48</v>
      </c>
      <c r="M465">
        <v>13.67</v>
      </c>
      <c r="N465" t="s">
        <v>44</v>
      </c>
      <c r="O465" t="s">
        <v>44</v>
      </c>
      <c r="P465">
        <v>-99</v>
      </c>
    </row>
    <row r="466" spans="1:16" x14ac:dyDescent="0.25">
      <c r="A466" s="20" t="s">
        <v>15529</v>
      </c>
      <c r="B466">
        <v>1</v>
      </c>
      <c r="C466" t="s">
        <v>32</v>
      </c>
      <c r="D466" t="s">
        <v>90</v>
      </c>
      <c r="E466" t="s">
        <v>82</v>
      </c>
      <c r="F466" t="s">
        <v>38</v>
      </c>
      <c r="G466">
        <v>2</v>
      </c>
      <c r="H466">
        <v>3</v>
      </c>
      <c r="I466">
        <v>2014</v>
      </c>
      <c r="J466" t="s">
        <v>75</v>
      </c>
      <c r="K466">
        <v>1.175</v>
      </c>
      <c r="L466">
        <v>-12.82</v>
      </c>
      <c r="M466">
        <v>15.17</v>
      </c>
      <c r="N466" t="s">
        <v>44</v>
      </c>
      <c r="O466" t="s">
        <v>44</v>
      </c>
      <c r="P466">
        <v>-99</v>
      </c>
    </row>
    <row r="467" spans="1:16" x14ac:dyDescent="0.25">
      <c r="A467" s="20" t="s">
        <v>15529</v>
      </c>
      <c r="B467">
        <v>1</v>
      </c>
      <c r="C467" t="s">
        <v>32</v>
      </c>
      <c r="D467" t="s">
        <v>90</v>
      </c>
      <c r="E467" t="s">
        <v>82</v>
      </c>
      <c r="F467" t="s">
        <v>38</v>
      </c>
      <c r="G467">
        <v>2</v>
      </c>
      <c r="H467">
        <v>3</v>
      </c>
      <c r="I467">
        <v>2014</v>
      </c>
      <c r="J467" t="s">
        <v>75</v>
      </c>
      <c r="K467">
        <v>-0.749</v>
      </c>
      <c r="L467">
        <v>-8.57</v>
      </c>
      <c r="M467">
        <v>7.07</v>
      </c>
      <c r="N467" t="s">
        <v>44</v>
      </c>
      <c r="O467" t="s">
        <v>44</v>
      </c>
      <c r="P467">
        <v>-99</v>
      </c>
    </row>
    <row r="468" spans="1:16" x14ac:dyDescent="0.25">
      <c r="A468" s="20" t="s">
        <v>15529</v>
      </c>
      <c r="B468">
        <v>1</v>
      </c>
      <c r="C468" t="s">
        <v>32</v>
      </c>
      <c r="D468" t="s">
        <v>90</v>
      </c>
      <c r="E468" t="s">
        <v>82</v>
      </c>
      <c r="F468" t="s">
        <v>38</v>
      </c>
      <c r="G468">
        <v>2</v>
      </c>
      <c r="H468">
        <v>3</v>
      </c>
      <c r="I468">
        <v>2014</v>
      </c>
      <c r="J468" t="s">
        <v>75</v>
      </c>
      <c r="K468">
        <v>-1.915</v>
      </c>
      <c r="L468">
        <v>-10.09</v>
      </c>
      <c r="M468">
        <v>6.26</v>
      </c>
      <c r="N468" t="s">
        <v>44</v>
      </c>
      <c r="O468" t="s">
        <v>44</v>
      </c>
      <c r="P468">
        <v>-99</v>
      </c>
    </row>
    <row r="469" spans="1:16" x14ac:dyDescent="0.25">
      <c r="A469" s="20" t="s">
        <v>15529</v>
      </c>
      <c r="B469">
        <v>1</v>
      </c>
      <c r="C469" t="s">
        <v>32</v>
      </c>
      <c r="D469" t="s">
        <v>90</v>
      </c>
      <c r="E469" t="s">
        <v>82</v>
      </c>
      <c r="F469" t="s">
        <v>38</v>
      </c>
      <c r="G469">
        <v>2</v>
      </c>
      <c r="H469">
        <v>3</v>
      </c>
      <c r="I469">
        <v>2014</v>
      </c>
      <c r="J469" t="s">
        <v>75</v>
      </c>
      <c r="K469">
        <v>6.593</v>
      </c>
      <c r="L469">
        <v>-6.28</v>
      </c>
      <c r="M469">
        <v>19.47</v>
      </c>
      <c r="N469" t="s">
        <v>44</v>
      </c>
      <c r="O469" t="s">
        <v>44</v>
      </c>
      <c r="P469">
        <v>-99</v>
      </c>
    </row>
    <row r="470" spans="1:16" x14ac:dyDescent="0.25">
      <c r="A470" s="20" t="s">
        <v>15529</v>
      </c>
      <c r="B470">
        <v>1</v>
      </c>
      <c r="C470" t="s">
        <v>32</v>
      </c>
      <c r="D470" t="s">
        <v>90</v>
      </c>
      <c r="E470" t="s">
        <v>82</v>
      </c>
      <c r="F470" t="s">
        <v>38</v>
      </c>
      <c r="G470">
        <v>2</v>
      </c>
      <c r="H470">
        <v>3</v>
      </c>
      <c r="I470">
        <v>2014</v>
      </c>
      <c r="J470" t="s">
        <v>75</v>
      </c>
      <c r="K470">
        <v>-2.4319999999999999</v>
      </c>
      <c r="L470">
        <v>-23.11</v>
      </c>
      <c r="M470">
        <v>18.239999999999998</v>
      </c>
      <c r="N470" t="s">
        <v>44</v>
      </c>
      <c r="O470" t="s">
        <v>44</v>
      </c>
      <c r="P470">
        <v>-99</v>
      </c>
    </row>
    <row r="471" spans="1:16" x14ac:dyDescent="0.25">
      <c r="A471" s="20" t="s">
        <v>15529</v>
      </c>
      <c r="B471">
        <v>1</v>
      </c>
      <c r="C471" t="s">
        <v>32</v>
      </c>
      <c r="D471" t="s">
        <v>90</v>
      </c>
      <c r="E471" t="s">
        <v>82</v>
      </c>
      <c r="F471" t="s">
        <v>38</v>
      </c>
      <c r="G471">
        <v>2</v>
      </c>
      <c r="H471">
        <v>3</v>
      </c>
      <c r="I471">
        <v>2014</v>
      </c>
      <c r="J471" t="s">
        <v>75</v>
      </c>
      <c r="K471">
        <v>-2.02</v>
      </c>
      <c r="L471">
        <v>-11.51</v>
      </c>
      <c r="M471">
        <v>7.47</v>
      </c>
      <c r="N471" t="s">
        <v>44</v>
      </c>
      <c r="O471" t="s">
        <v>44</v>
      </c>
      <c r="P471">
        <v>-99</v>
      </c>
    </row>
    <row r="472" spans="1:16" x14ac:dyDescent="0.25">
      <c r="A472" s="20" t="s">
        <v>15529</v>
      </c>
      <c r="B472">
        <v>1</v>
      </c>
      <c r="C472" t="s">
        <v>32</v>
      </c>
      <c r="D472" t="s">
        <v>90</v>
      </c>
      <c r="E472" t="s">
        <v>82</v>
      </c>
      <c r="F472" t="s">
        <v>38</v>
      </c>
      <c r="G472">
        <v>2</v>
      </c>
      <c r="H472">
        <v>3</v>
      </c>
      <c r="I472">
        <v>2014</v>
      </c>
      <c r="J472" t="s">
        <v>75</v>
      </c>
      <c r="K472">
        <v>-10.064</v>
      </c>
      <c r="L472">
        <v>-17.22</v>
      </c>
      <c r="M472">
        <v>-2.9</v>
      </c>
      <c r="N472" t="s">
        <v>44</v>
      </c>
      <c r="O472" t="s">
        <v>44</v>
      </c>
      <c r="P472">
        <v>-99</v>
      </c>
    </row>
    <row r="473" spans="1:16" x14ac:dyDescent="0.25">
      <c r="A473" s="20" t="s">
        <v>15529</v>
      </c>
      <c r="B473">
        <v>1</v>
      </c>
      <c r="C473" t="s">
        <v>32</v>
      </c>
      <c r="D473" t="s">
        <v>90</v>
      </c>
      <c r="E473" t="s">
        <v>82</v>
      </c>
      <c r="F473" t="s">
        <v>38</v>
      </c>
      <c r="G473">
        <v>2</v>
      </c>
      <c r="H473">
        <v>3</v>
      </c>
      <c r="I473">
        <v>2014</v>
      </c>
      <c r="J473" t="s">
        <v>75</v>
      </c>
      <c r="K473">
        <v>37.223999999999997</v>
      </c>
      <c r="L473">
        <v>28.74</v>
      </c>
      <c r="M473">
        <v>45.71</v>
      </c>
      <c r="N473" t="s">
        <v>44</v>
      </c>
      <c r="O473" t="s">
        <v>44</v>
      </c>
      <c r="P473">
        <v>-99</v>
      </c>
    </row>
    <row r="474" spans="1:16" x14ac:dyDescent="0.25">
      <c r="A474" s="20" t="s">
        <v>15529</v>
      </c>
      <c r="B474">
        <v>1</v>
      </c>
      <c r="C474" t="s">
        <v>32</v>
      </c>
      <c r="D474" t="s">
        <v>90</v>
      </c>
      <c r="E474" t="s">
        <v>82</v>
      </c>
      <c r="F474" t="s">
        <v>38</v>
      </c>
      <c r="G474">
        <v>2</v>
      </c>
      <c r="H474">
        <v>3</v>
      </c>
      <c r="I474">
        <v>2014</v>
      </c>
      <c r="J474" t="s">
        <v>75</v>
      </c>
      <c r="K474">
        <v>4.117</v>
      </c>
      <c r="L474">
        <v>-10.93</v>
      </c>
      <c r="M474">
        <v>19.16</v>
      </c>
      <c r="N474" t="s">
        <v>44</v>
      </c>
      <c r="O474" t="s">
        <v>44</v>
      </c>
      <c r="P474">
        <v>-99</v>
      </c>
    </row>
    <row r="475" spans="1:16" x14ac:dyDescent="0.25">
      <c r="A475" s="20" t="s">
        <v>15529</v>
      </c>
      <c r="B475">
        <v>1</v>
      </c>
      <c r="C475" t="s">
        <v>32</v>
      </c>
      <c r="D475" t="s">
        <v>90</v>
      </c>
      <c r="E475" t="s">
        <v>82</v>
      </c>
      <c r="F475" t="s">
        <v>38</v>
      </c>
      <c r="G475">
        <v>2</v>
      </c>
      <c r="H475">
        <v>3</v>
      </c>
      <c r="I475">
        <v>2014</v>
      </c>
      <c r="J475" t="s">
        <v>75</v>
      </c>
      <c r="K475">
        <v>-15.563000000000001</v>
      </c>
      <c r="L475">
        <v>-17.75</v>
      </c>
      <c r="M475">
        <v>-13.37</v>
      </c>
      <c r="N475" t="s">
        <v>44</v>
      </c>
      <c r="O475" t="s">
        <v>44</v>
      </c>
      <c r="P475">
        <v>-99</v>
      </c>
    </row>
    <row r="476" spans="1:16" x14ac:dyDescent="0.25">
      <c r="A476" s="20" t="s">
        <v>15529</v>
      </c>
      <c r="B476">
        <v>1</v>
      </c>
      <c r="C476" t="s">
        <v>32</v>
      </c>
      <c r="D476" t="s">
        <v>90</v>
      </c>
      <c r="E476" t="s">
        <v>82</v>
      </c>
      <c r="F476" t="s">
        <v>38</v>
      </c>
      <c r="G476">
        <v>2</v>
      </c>
      <c r="H476">
        <v>3</v>
      </c>
      <c r="I476">
        <v>2014</v>
      </c>
      <c r="J476" t="s">
        <v>75</v>
      </c>
      <c r="K476">
        <v>1.9870000000000001</v>
      </c>
      <c r="L476">
        <v>-20.73</v>
      </c>
      <c r="M476">
        <v>24.71</v>
      </c>
      <c r="N476" t="s">
        <v>44</v>
      </c>
      <c r="O476" t="s">
        <v>44</v>
      </c>
      <c r="P476">
        <v>-99</v>
      </c>
    </row>
    <row r="477" spans="1:16" x14ac:dyDescent="0.25">
      <c r="A477" s="20" t="s">
        <v>15529</v>
      </c>
      <c r="B477">
        <v>1</v>
      </c>
      <c r="C477" t="s">
        <v>32</v>
      </c>
      <c r="D477" t="s">
        <v>90</v>
      </c>
      <c r="E477" t="s">
        <v>82</v>
      </c>
      <c r="F477" t="s">
        <v>38</v>
      </c>
      <c r="G477">
        <v>2</v>
      </c>
      <c r="H477">
        <v>3</v>
      </c>
      <c r="I477">
        <v>2014</v>
      </c>
      <c r="J477" t="s">
        <v>75</v>
      </c>
      <c r="K477">
        <v>11.228</v>
      </c>
      <c r="L477">
        <v>-1.31</v>
      </c>
      <c r="M477">
        <v>23.77</v>
      </c>
      <c r="N477" t="s">
        <v>44</v>
      </c>
      <c r="O477" t="s">
        <v>44</v>
      </c>
      <c r="P477">
        <v>-99</v>
      </c>
    </row>
    <row r="478" spans="1:16" x14ac:dyDescent="0.25">
      <c r="A478" s="20" t="s">
        <v>15529</v>
      </c>
      <c r="B478">
        <v>1</v>
      </c>
      <c r="C478" t="s">
        <v>32</v>
      </c>
      <c r="D478" t="s">
        <v>90</v>
      </c>
      <c r="E478" t="s">
        <v>82</v>
      </c>
      <c r="F478" t="s">
        <v>38</v>
      </c>
      <c r="G478">
        <v>2</v>
      </c>
      <c r="H478">
        <v>3</v>
      </c>
      <c r="I478">
        <v>2014</v>
      </c>
      <c r="J478" t="s">
        <v>75</v>
      </c>
      <c r="K478">
        <v>20.812999999999999</v>
      </c>
      <c r="L478">
        <v>-15.68</v>
      </c>
      <c r="M478">
        <v>57.3</v>
      </c>
      <c r="N478" t="s">
        <v>44</v>
      </c>
      <c r="O478" t="s">
        <v>44</v>
      </c>
      <c r="P478">
        <v>-99</v>
      </c>
    </row>
    <row r="479" spans="1:16" x14ac:dyDescent="0.25">
      <c r="A479" s="20" t="s">
        <v>15529</v>
      </c>
      <c r="B479">
        <v>1</v>
      </c>
      <c r="C479" t="s">
        <v>32</v>
      </c>
      <c r="D479" t="s">
        <v>90</v>
      </c>
      <c r="E479" t="s">
        <v>82</v>
      </c>
      <c r="F479" t="s">
        <v>38</v>
      </c>
      <c r="G479">
        <v>2</v>
      </c>
      <c r="H479">
        <v>3</v>
      </c>
      <c r="I479">
        <v>2014</v>
      </c>
      <c r="J479" t="s">
        <v>75</v>
      </c>
      <c r="K479">
        <v>-8.6769999999999996</v>
      </c>
      <c r="L479">
        <v>-21.36</v>
      </c>
      <c r="M479">
        <v>4.01</v>
      </c>
      <c r="N479" t="s">
        <v>44</v>
      </c>
      <c r="O479" t="s">
        <v>44</v>
      </c>
      <c r="P479">
        <v>-99</v>
      </c>
    </row>
    <row r="480" spans="1:16" x14ac:dyDescent="0.25">
      <c r="A480" s="20" t="s">
        <v>15529</v>
      </c>
      <c r="B480">
        <v>1</v>
      </c>
      <c r="C480" t="s">
        <v>32</v>
      </c>
      <c r="D480" t="s">
        <v>90</v>
      </c>
      <c r="E480" t="s">
        <v>82</v>
      </c>
      <c r="F480" t="s">
        <v>38</v>
      </c>
      <c r="G480">
        <v>2</v>
      </c>
      <c r="H480">
        <v>3</v>
      </c>
      <c r="I480">
        <v>2014</v>
      </c>
      <c r="J480" t="s">
        <v>75</v>
      </c>
      <c r="K480">
        <v>-12.432</v>
      </c>
      <c r="L480">
        <v>-16.559999999999999</v>
      </c>
      <c r="M480">
        <v>-8.3000000000000007</v>
      </c>
      <c r="N480" t="s">
        <v>44</v>
      </c>
      <c r="O480" t="s">
        <v>44</v>
      </c>
      <c r="P480">
        <v>-99</v>
      </c>
    </row>
    <row r="481" spans="1:16" x14ac:dyDescent="0.25">
      <c r="A481" s="20" t="s">
        <v>15529</v>
      </c>
      <c r="B481">
        <v>1</v>
      </c>
      <c r="C481" t="s">
        <v>32</v>
      </c>
      <c r="D481" t="s">
        <v>90</v>
      </c>
      <c r="E481" t="s">
        <v>82</v>
      </c>
      <c r="F481" t="s">
        <v>38</v>
      </c>
      <c r="G481">
        <v>2</v>
      </c>
      <c r="H481">
        <v>3</v>
      </c>
      <c r="I481">
        <v>2014</v>
      </c>
      <c r="J481" t="s">
        <v>75</v>
      </c>
      <c r="K481">
        <v>-6.6639999999999997</v>
      </c>
      <c r="L481">
        <v>-19.100000000000001</v>
      </c>
      <c r="M481">
        <v>5.77</v>
      </c>
      <c r="N481" t="s">
        <v>44</v>
      </c>
      <c r="O481" t="s">
        <v>44</v>
      </c>
      <c r="P481">
        <v>-99</v>
      </c>
    </row>
    <row r="482" spans="1:16" x14ac:dyDescent="0.25">
      <c r="A482" s="20" t="s">
        <v>15529</v>
      </c>
      <c r="B482">
        <v>1</v>
      </c>
      <c r="C482" t="s">
        <v>32</v>
      </c>
      <c r="D482" t="s">
        <v>90</v>
      </c>
      <c r="E482" t="s">
        <v>82</v>
      </c>
      <c r="F482" t="s">
        <v>38</v>
      </c>
      <c r="G482">
        <v>2</v>
      </c>
      <c r="H482">
        <v>3</v>
      </c>
      <c r="I482">
        <v>2014</v>
      </c>
      <c r="J482" t="s">
        <v>75</v>
      </c>
      <c r="K482">
        <v>-2.702</v>
      </c>
      <c r="L482">
        <v>-9.64</v>
      </c>
      <c r="M482">
        <v>4.24</v>
      </c>
      <c r="N482" t="s">
        <v>44</v>
      </c>
      <c r="O482" t="s">
        <v>44</v>
      </c>
      <c r="P482">
        <v>-99</v>
      </c>
    </row>
    <row r="483" spans="1:16" x14ac:dyDescent="0.25">
      <c r="A483" s="20" t="s">
        <v>15529</v>
      </c>
      <c r="B483">
        <v>1</v>
      </c>
      <c r="C483" t="s">
        <v>32</v>
      </c>
      <c r="D483" t="s">
        <v>90</v>
      </c>
      <c r="E483" t="s">
        <v>82</v>
      </c>
      <c r="F483" t="s">
        <v>38</v>
      </c>
      <c r="G483">
        <v>2</v>
      </c>
      <c r="H483">
        <v>3</v>
      </c>
      <c r="I483">
        <v>2014</v>
      </c>
      <c r="J483" t="s">
        <v>75</v>
      </c>
      <c r="K483" t="s">
        <v>44</v>
      </c>
      <c r="L483" t="s">
        <v>44</v>
      </c>
      <c r="M483" t="s">
        <v>44</v>
      </c>
      <c r="N483" t="s">
        <v>44</v>
      </c>
      <c r="O483" t="s">
        <v>44</v>
      </c>
      <c r="P483">
        <v>-99</v>
      </c>
    </row>
    <row r="484" spans="1:16" x14ac:dyDescent="0.25">
      <c r="A484" s="20" t="s">
        <v>15529</v>
      </c>
      <c r="B484">
        <v>1</v>
      </c>
      <c r="C484" t="s">
        <v>32</v>
      </c>
      <c r="D484" t="s">
        <v>90</v>
      </c>
      <c r="E484" t="s">
        <v>82</v>
      </c>
      <c r="F484" t="s">
        <v>38</v>
      </c>
      <c r="G484">
        <v>2</v>
      </c>
      <c r="H484">
        <v>3</v>
      </c>
      <c r="I484">
        <v>2014</v>
      </c>
      <c r="J484" t="s">
        <v>75</v>
      </c>
      <c r="K484" t="s">
        <v>44</v>
      </c>
      <c r="L484" t="s">
        <v>44</v>
      </c>
      <c r="M484" t="s">
        <v>44</v>
      </c>
      <c r="N484" t="s">
        <v>44</v>
      </c>
      <c r="O484" t="s">
        <v>44</v>
      </c>
      <c r="P484">
        <v>-99</v>
      </c>
    </row>
    <row r="485" spans="1:16" x14ac:dyDescent="0.25">
      <c r="A485" s="20" t="s">
        <v>15530</v>
      </c>
      <c r="B485">
        <v>1</v>
      </c>
      <c r="C485" t="s">
        <v>32</v>
      </c>
      <c r="D485" t="s">
        <v>90</v>
      </c>
      <c r="E485" t="s">
        <v>82</v>
      </c>
      <c r="F485" t="s">
        <v>38</v>
      </c>
      <c r="G485">
        <v>3</v>
      </c>
      <c r="H485">
        <v>3</v>
      </c>
      <c r="I485">
        <v>2014</v>
      </c>
      <c r="J485" t="s">
        <v>75</v>
      </c>
      <c r="K485">
        <v>4.0449999999999999</v>
      </c>
      <c r="L485">
        <v>-5.92</v>
      </c>
      <c r="M485">
        <v>14.01</v>
      </c>
      <c r="N485" t="s">
        <v>44</v>
      </c>
      <c r="O485" t="s">
        <v>44</v>
      </c>
      <c r="P485">
        <v>-99</v>
      </c>
    </row>
    <row r="486" spans="1:16" x14ac:dyDescent="0.25">
      <c r="A486" s="20" t="s">
        <v>15530</v>
      </c>
      <c r="B486">
        <v>1</v>
      </c>
      <c r="C486" t="s">
        <v>32</v>
      </c>
      <c r="D486" t="s">
        <v>90</v>
      </c>
      <c r="E486" t="s">
        <v>82</v>
      </c>
      <c r="F486" t="s">
        <v>38</v>
      </c>
      <c r="G486">
        <v>3</v>
      </c>
      <c r="H486">
        <v>3</v>
      </c>
      <c r="I486">
        <v>2014</v>
      </c>
      <c r="J486" t="s">
        <v>75</v>
      </c>
      <c r="K486">
        <v>1.6259999999999999</v>
      </c>
      <c r="L486">
        <v>-12.29</v>
      </c>
      <c r="M486">
        <v>15.55</v>
      </c>
      <c r="N486" t="s">
        <v>44</v>
      </c>
      <c r="O486" t="s">
        <v>44</v>
      </c>
      <c r="P486">
        <v>-99</v>
      </c>
    </row>
    <row r="487" spans="1:16" x14ac:dyDescent="0.25">
      <c r="A487" s="20" t="s">
        <v>15530</v>
      </c>
      <c r="B487">
        <v>1</v>
      </c>
      <c r="C487" t="s">
        <v>32</v>
      </c>
      <c r="D487" t="s">
        <v>90</v>
      </c>
      <c r="E487" t="s">
        <v>82</v>
      </c>
      <c r="F487" t="s">
        <v>38</v>
      </c>
      <c r="G487">
        <v>3</v>
      </c>
      <c r="H487">
        <v>3</v>
      </c>
      <c r="I487">
        <v>2014</v>
      </c>
      <c r="J487" t="s">
        <v>75</v>
      </c>
      <c r="K487">
        <v>-0.29799999999999999</v>
      </c>
      <c r="L487">
        <v>-7.98</v>
      </c>
      <c r="M487">
        <v>7.38</v>
      </c>
      <c r="N487" t="s">
        <v>44</v>
      </c>
      <c r="O487" t="s">
        <v>44</v>
      </c>
      <c r="P487">
        <v>-99</v>
      </c>
    </row>
    <row r="488" spans="1:16" x14ac:dyDescent="0.25">
      <c r="A488" s="20" t="s">
        <v>15530</v>
      </c>
      <c r="B488">
        <v>1</v>
      </c>
      <c r="C488" t="s">
        <v>32</v>
      </c>
      <c r="D488" t="s">
        <v>90</v>
      </c>
      <c r="E488" t="s">
        <v>82</v>
      </c>
      <c r="F488" t="s">
        <v>38</v>
      </c>
      <c r="G488">
        <v>3</v>
      </c>
      <c r="H488">
        <v>3</v>
      </c>
      <c r="I488">
        <v>2014</v>
      </c>
      <c r="J488" t="s">
        <v>75</v>
      </c>
      <c r="K488">
        <v>-1.464</v>
      </c>
      <c r="L488">
        <v>-9.5</v>
      </c>
      <c r="M488">
        <v>6.57</v>
      </c>
      <c r="N488" t="s">
        <v>44</v>
      </c>
      <c r="O488" t="s">
        <v>44</v>
      </c>
      <c r="P488">
        <v>-99</v>
      </c>
    </row>
    <row r="489" spans="1:16" x14ac:dyDescent="0.25">
      <c r="A489" s="20" t="s">
        <v>15530</v>
      </c>
      <c r="B489">
        <v>1</v>
      </c>
      <c r="C489" t="s">
        <v>32</v>
      </c>
      <c r="D489" t="s">
        <v>90</v>
      </c>
      <c r="E489" t="s">
        <v>82</v>
      </c>
      <c r="F489" t="s">
        <v>38</v>
      </c>
      <c r="G489">
        <v>3</v>
      </c>
      <c r="H489">
        <v>3</v>
      </c>
      <c r="I489">
        <v>2014</v>
      </c>
      <c r="J489" t="s">
        <v>75</v>
      </c>
      <c r="K489">
        <v>7.0449999999999999</v>
      </c>
      <c r="L489">
        <v>-5.74</v>
      </c>
      <c r="M489">
        <v>19.829999999999998</v>
      </c>
      <c r="N489" t="s">
        <v>44</v>
      </c>
      <c r="O489" t="s">
        <v>44</v>
      </c>
      <c r="P489">
        <v>-99</v>
      </c>
    </row>
    <row r="490" spans="1:16" x14ac:dyDescent="0.25">
      <c r="A490" s="20" t="s">
        <v>15530</v>
      </c>
      <c r="B490">
        <v>1</v>
      </c>
      <c r="C490" t="s">
        <v>32</v>
      </c>
      <c r="D490" t="s">
        <v>90</v>
      </c>
      <c r="E490" t="s">
        <v>82</v>
      </c>
      <c r="F490" t="s">
        <v>38</v>
      </c>
      <c r="G490">
        <v>3</v>
      </c>
      <c r="H490">
        <v>3</v>
      </c>
      <c r="I490">
        <v>2014</v>
      </c>
      <c r="J490" t="s">
        <v>75</v>
      </c>
      <c r="K490">
        <v>-1.9810000000000001</v>
      </c>
      <c r="L490">
        <v>-22.6</v>
      </c>
      <c r="M490">
        <v>18.64</v>
      </c>
      <c r="N490" t="s">
        <v>44</v>
      </c>
      <c r="O490" t="s">
        <v>44</v>
      </c>
      <c r="P490">
        <v>-99</v>
      </c>
    </row>
    <row r="491" spans="1:16" x14ac:dyDescent="0.25">
      <c r="A491" s="20" t="s">
        <v>15530</v>
      </c>
      <c r="B491">
        <v>1</v>
      </c>
      <c r="C491" t="s">
        <v>32</v>
      </c>
      <c r="D491" t="s">
        <v>90</v>
      </c>
      <c r="E491" t="s">
        <v>82</v>
      </c>
      <c r="F491" t="s">
        <v>38</v>
      </c>
      <c r="G491">
        <v>3</v>
      </c>
      <c r="H491">
        <v>3</v>
      </c>
      <c r="I491">
        <v>2014</v>
      </c>
      <c r="J491" t="s">
        <v>75</v>
      </c>
      <c r="K491">
        <v>-1.569</v>
      </c>
      <c r="L491">
        <v>-10.94</v>
      </c>
      <c r="M491">
        <v>7.8</v>
      </c>
      <c r="N491" t="s">
        <v>44</v>
      </c>
      <c r="O491" t="s">
        <v>44</v>
      </c>
      <c r="P491">
        <v>-99</v>
      </c>
    </row>
    <row r="492" spans="1:16" x14ac:dyDescent="0.25">
      <c r="A492" s="20" t="s">
        <v>15530</v>
      </c>
      <c r="B492">
        <v>1</v>
      </c>
      <c r="C492" t="s">
        <v>32</v>
      </c>
      <c r="D492" t="s">
        <v>90</v>
      </c>
      <c r="E492" t="s">
        <v>82</v>
      </c>
      <c r="F492" t="s">
        <v>38</v>
      </c>
      <c r="G492">
        <v>3</v>
      </c>
      <c r="H492">
        <v>3</v>
      </c>
      <c r="I492">
        <v>2014</v>
      </c>
      <c r="J492" t="s">
        <v>75</v>
      </c>
      <c r="K492">
        <v>-9.6129999999999995</v>
      </c>
      <c r="L492">
        <v>-16.62</v>
      </c>
      <c r="M492">
        <v>-2.61</v>
      </c>
      <c r="N492" t="s">
        <v>44</v>
      </c>
      <c r="O492" t="s">
        <v>44</v>
      </c>
      <c r="P492">
        <v>-99</v>
      </c>
    </row>
    <row r="493" spans="1:16" x14ac:dyDescent="0.25">
      <c r="A493" s="20" t="s">
        <v>15530</v>
      </c>
      <c r="B493">
        <v>1</v>
      </c>
      <c r="C493" t="s">
        <v>32</v>
      </c>
      <c r="D493" t="s">
        <v>90</v>
      </c>
      <c r="E493" t="s">
        <v>82</v>
      </c>
      <c r="F493" t="s">
        <v>38</v>
      </c>
      <c r="G493">
        <v>3</v>
      </c>
      <c r="H493">
        <v>3</v>
      </c>
      <c r="I493">
        <v>2014</v>
      </c>
      <c r="J493" t="s">
        <v>75</v>
      </c>
      <c r="K493">
        <v>37.676000000000002</v>
      </c>
      <c r="L493">
        <v>29.32</v>
      </c>
      <c r="M493">
        <v>46.03</v>
      </c>
      <c r="N493" t="s">
        <v>44</v>
      </c>
      <c r="O493" t="s">
        <v>44</v>
      </c>
      <c r="P493">
        <v>-99</v>
      </c>
    </row>
    <row r="494" spans="1:16" x14ac:dyDescent="0.25">
      <c r="A494" s="20" t="s">
        <v>15530</v>
      </c>
      <c r="B494">
        <v>1</v>
      </c>
      <c r="C494" t="s">
        <v>32</v>
      </c>
      <c r="D494" t="s">
        <v>90</v>
      </c>
      <c r="E494" t="s">
        <v>82</v>
      </c>
      <c r="F494" t="s">
        <v>38</v>
      </c>
      <c r="G494">
        <v>3</v>
      </c>
      <c r="H494">
        <v>3</v>
      </c>
      <c r="I494">
        <v>2014</v>
      </c>
      <c r="J494" t="s">
        <v>75</v>
      </c>
      <c r="K494">
        <v>4.569</v>
      </c>
      <c r="L494">
        <v>-10.4</v>
      </c>
      <c r="M494">
        <v>19.54</v>
      </c>
      <c r="N494" t="s">
        <v>44</v>
      </c>
      <c r="O494" t="s">
        <v>44</v>
      </c>
      <c r="P494">
        <v>-99</v>
      </c>
    </row>
    <row r="495" spans="1:16" x14ac:dyDescent="0.25">
      <c r="A495" s="20" t="s">
        <v>15530</v>
      </c>
      <c r="B495">
        <v>1</v>
      </c>
      <c r="C495" t="s">
        <v>32</v>
      </c>
      <c r="D495" t="s">
        <v>90</v>
      </c>
      <c r="E495" t="s">
        <v>82</v>
      </c>
      <c r="F495" t="s">
        <v>38</v>
      </c>
      <c r="G495">
        <v>3</v>
      </c>
      <c r="H495">
        <v>3</v>
      </c>
      <c r="I495">
        <v>2014</v>
      </c>
      <c r="J495" t="s">
        <v>75</v>
      </c>
      <c r="K495">
        <v>-15.112</v>
      </c>
      <c r="L495">
        <v>-16.72</v>
      </c>
      <c r="M495">
        <v>-13.5</v>
      </c>
      <c r="N495" t="s">
        <v>44</v>
      </c>
      <c r="O495" t="s">
        <v>44</v>
      </c>
      <c r="P495">
        <v>-99</v>
      </c>
    </row>
    <row r="496" spans="1:16" x14ac:dyDescent="0.25">
      <c r="A496" s="20" t="s">
        <v>15530</v>
      </c>
      <c r="B496">
        <v>1</v>
      </c>
      <c r="C496" t="s">
        <v>32</v>
      </c>
      <c r="D496" t="s">
        <v>90</v>
      </c>
      <c r="E496" t="s">
        <v>82</v>
      </c>
      <c r="F496" t="s">
        <v>38</v>
      </c>
      <c r="G496">
        <v>3</v>
      </c>
      <c r="H496">
        <v>3</v>
      </c>
      <c r="I496">
        <v>2014</v>
      </c>
      <c r="J496" t="s">
        <v>75</v>
      </c>
      <c r="K496">
        <v>2.4390000000000001</v>
      </c>
      <c r="L496">
        <v>-20.23</v>
      </c>
      <c r="M496">
        <v>25.11</v>
      </c>
      <c r="N496" t="s">
        <v>44</v>
      </c>
      <c r="O496" t="s">
        <v>44</v>
      </c>
      <c r="P496">
        <v>-99</v>
      </c>
    </row>
    <row r="497" spans="1:16" x14ac:dyDescent="0.25">
      <c r="A497" s="20" t="s">
        <v>15530</v>
      </c>
      <c r="B497">
        <v>1</v>
      </c>
      <c r="C497" t="s">
        <v>32</v>
      </c>
      <c r="D497" t="s">
        <v>90</v>
      </c>
      <c r="E497" t="s">
        <v>82</v>
      </c>
      <c r="F497" t="s">
        <v>38</v>
      </c>
      <c r="G497">
        <v>3</v>
      </c>
      <c r="H497">
        <v>3</v>
      </c>
      <c r="I497">
        <v>2014</v>
      </c>
      <c r="J497" t="s">
        <v>75</v>
      </c>
      <c r="K497">
        <v>11.68</v>
      </c>
      <c r="L497">
        <v>-0.77</v>
      </c>
      <c r="M497">
        <v>24.13</v>
      </c>
      <c r="N497" t="s">
        <v>44</v>
      </c>
      <c r="O497" t="s">
        <v>44</v>
      </c>
      <c r="P497">
        <v>-99</v>
      </c>
    </row>
    <row r="498" spans="1:16" x14ac:dyDescent="0.25">
      <c r="A498" s="20" t="s">
        <v>15530</v>
      </c>
      <c r="B498">
        <v>1</v>
      </c>
      <c r="C498" t="s">
        <v>32</v>
      </c>
      <c r="D498" t="s">
        <v>90</v>
      </c>
      <c r="E498" t="s">
        <v>82</v>
      </c>
      <c r="F498" t="s">
        <v>38</v>
      </c>
      <c r="G498">
        <v>3</v>
      </c>
      <c r="H498">
        <v>3</v>
      </c>
      <c r="I498">
        <v>2014</v>
      </c>
      <c r="J498" t="s">
        <v>75</v>
      </c>
      <c r="K498">
        <v>21.263999999999999</v>
      </c>
      <c r="L498">
        <v>-15.19</v>
      </c>
      <c r="M498">
        <v>57.72</v>
      </c>
      <c r="N498" t="s">
        <v>44</v>
      </c>
      <c r="O498" t="s">
        <v>44</v>
      </c>
      <c r="P498">
        <v>-99</v>
      </c>
    </row>
    <row r="499" spans="1:16" x14ac:dyDescent="0.25">
      <c r="A499" s="20" t="s">
        <v>15530</v>
      </c>
      <c r="B499">
        <v>1</v>
      </c>
      <c r="C499" t="s">
        <v>32</v>
      </c>
      <c r="D499" t="s">
        <v>90</v>
      </c>
      <c r="E499" t="s">
        <v>82</v>
      </c>
      <c r="F499" t="s">
        <v>38</v>
      </c>
      <c r="G499">
        <v>3</v>
      </c>
      <c r="H499">
        <v>3</v>
      </c>
      <c r="I499">
        <v>2014</v>
      </c>
      <c r="J499" t="s">
        <v>75</v>
      </c>
      <c r="K499">
        <v>-8.2249999999999996</v>
      </c>
      <c r="L499">
        <v>-20.82</v>
      </c>
      <c r="M499">
        <v>4.37</v>
      </c>
      <c r="N499" t="s">
        <v>44</v>
      </c>
      <c r="O499" t="s">
        <v>44</v>
      </c>
      <c r="P499">
        <v>-99</v>
      </c>
    </row>
    <row r="500" spans="1:16" x14ac:dyDescent="0.25">
      <c r="A500" s="20" t="s">
        <v>15530</v>
      </c>
      <c r="B500">
        <v>1</v>
      </c>
      <c r="C500" t="s">
        <v>32</v>
      </c>
      <c r="D500" t="s">
        <v>90</v>
      </c>
      <c r="E500" t="s">
        <v>82</v>
      </c>
      <c r="F500" t="s">
        <v>38</v>
      </c>
      <c r="G500">
        <v>3</v>
      </c>
      <c r="H500">
        <v>3</v>
      </c>
      <c r="I500">
        <v>2014</v>
      </c>
      <c r="J500" t="s">
        <v>75</v>
      </c>
      <c r="K500">
        <v>-11.981</v>
      </c>
      <c r="L500">
        <v>-15.83</v>
      </c>
      <c r="M500">
        <v>-8.1300000000000008</v>
      </c>
      <c r="N500" t="s">
        <v>44</v>
      </c>
      <c r="O500" t="s">
        <v>44</v>
      </c>
      <c r="P500">
        <v>-99</v>
      </c>
    </row>
    <row r="501" spans="1:16" x14ac:dyDescent="0.25">
      <c r="A501" s="20" t="s">
        <v>15530</v>
      </c>
      <c r="B501">
        <v>1</v>
      </c>
      <c r="C501" t="s">
        <v>32</v>
      </c>
      <c r="D501" t="s">
        <v>90</v>
      </c>
      <c r="E501" t="s">
        <v>82</v>
      </c>
      <c r="F501" t="s">
        <v>38</v>
      </c>
      <c r="G501">
        <v>3</v>
      </c>
      <c r="H501">
        <v>3</v>
      </c>
      <c r="I501">
        <v>2014</v>
      </c>
      <c r="J501" t="s">
        <v>75</v>
      </c>
      <c r="K501">
        <v>-6.2130000000000001</v>
      </c>
      <c r="L501">
        <v>-18.559999999999999</v>
      </c>
      <c r="M501">
        <v>6.14</v>
      </c>
      <c r="N501" t="s">
        <v>44</v>
      </c>
      <c r="O501" t="s">
        <v>44</v>
      </c>
      <c r="P501">
        <v>-99</v>
      </c>
    </row>
    <row r="502" spans="1:16" x14ac:dyDescent="0.25">
      <c r="A502" s="20" t="s">
        <v>15530</v>
      </c>
      <c r="B502">
        <v>1</v>
      </c>
      <c r="C502" t="s">
        <v>32</v>
      </c>
      <c r="D502" t="s">
        <v>90</v>
      </c>
      <c r="E502" t="s">
        <v>82</v>
      </c>
      <c r="F502" t="s">
        <v>38</v>
      </c>
      <c r="G502">
        <v>3</v>
      </c>
      <c r="H502">
        <v>3</v>
      </c>
      <c r="I502">
        <v>2014</v>
      </c>
      <c r="J502" t="s">
        <v>75</v>
      </c>
      <c r="K502">
        <v>-2.25</v>
      </c>
      <c r="L502">
        <v>-9.0299999999999994</v>
      </c>
      <c r="M502">
        <v>4.53</v>
      </c>
      <c r="N502" t="s">
        <v>44</v>
      </c>
      <c r="O502" t="s">
        <v>44</v>
      </c>
      <c r="P502">
        <v>-99</v>
      </c>
    </row>
    <row r="503" spans="1:16" x14ac:dyDescent="0.25">
      <c r="A503" s="20" t="s">
        <v>15530</v>
      </c>
      <c r="B503">
        <v>1</v>
      </c>
      <c r="C503" t="s">
        <v>32</v>
      </c>
      <c r="D503" t="s">
        <v>90</v>
      </c>
      <c r="E503" t="s">
        <v>82</v>
      </c>
      <c r="F503" t="s">
        <v>38</v>
      </c>
      <c r="G503">
        <v>3</v>
      </c>
      <c r="H503">
        <v>3</v>
      </c>
      <c r="I503">
        <v>2014</v>
      </c>
      <c r="J503" t="s">
        <v>75</v>
      </c>
      <c r="K503" t="s">
        <v>44</v>
      </c>
      <c r="L503" t="s">
        <v>44</v>
      </c>
      <c r="M503" t="s">
        <v>44</v>
      </c>
      <c r="N503" t="s">
        <v>44</v>
      </c>
      <c r="O503" t="s">
        <v>44</v>
      </c>
      <c r="P503">
        <v>-99</v>
      </c>
    </row>
    <row r="504" spans="1:16" x14ac:dyDescent="0.25">
      <c r="A504" s="20" t="s">
        <v>15530</v>
      </c>
      <c r="B504">
        <v>1</v>
      </c>
      <c r="C504" t="s">
        <v>32</v>
      </c>
      <c r="D504" t="s">
        <v>90</v>
      </c>
      <c r="E504" t="s">
        <v>82</v>
      </c>
      <c r="F504" t="s">
        <v>38</v>
      </c>
      <c r="G504">
        <v>3</v>
      </c>
      <c r="H504">
        <v>3</v>
      </c>
      <c r="I504">
        <v>2014</v>
      </c>
      <c r="J504" t="s">
        <v>75</v>
      </c>
      <c r="K504" t="s">
        <v>44</v>
      </c>
      <c r="L504" t="s">
        <v>44</v>
      </c>
      <c r="M504" t="s">
        <v>44</v>
      </c>
      <c r="N504" t="s">
        <v>44</v>
      </c>
      <c r="O504" t="s">
        <v>44</v>
      </c>
      <c r="P504">
        <v>-99</v>
      </c>
    </row>
    <row r="505" spans="1:16" x14ac:dyDescent="0.25">
      <c r="A505" s="20" t="s">
        <v>15531</v>
      </c>
      <c r="B505">
        <v>1</v>
      </c>
      <c r="C505" t="s">
        <v>32</v>
      </c>
      <c r="D505" t="s">
        <v>90</v>
      </c>
      <c r="E505" t="s">
        <v>82</v>
      </c>
      <c r="F505" t="s">
        <v>38</v>
      </c>
      <c r="G505">
        <v>4</v>
      </c>
      <c r="H505">
        <v>3</v>
      </c>
      <c r="I505">
        <v>2014</v>
      </c>
      <c r="J505" t="s">
        <v>75</v>
      </c>
      <c r="K505">
        <v>3.5310000000000001</v>
      </c>
      <c r="L505">
        <v>-6.37</v>
      </c>
      <c r="M505">
        <v>13.43</v>
      </c>
      <c r="N505" t="s">
        <v>44</v>
      </c>
      <c r="O505" t="s">
        <v>44</v>
      </c>
      <c r="P505">
        <v>-99</v>
      </c>
    </row>
    <row r="506" spans="1:16" x14ac:dyDescent="0.25">
      <c r="A506" s="20" t="s">
        <v>15531</v>
      </c>
      <c r="B506">
        <v>1</v>
      </c>
      <c r="C506" t="s">
        <v>32</v>
      </c>
      <c r="D506" t="s">
        <v>90</v>
      </c>
      <c r="E506" t="s">
        <v>82</v>
      </c>
      <c r="F506" t="s">
        <v>38</v>
      </c>
      <c r="G506">
        <v>4</v>
      </c>
      <c r="H506">
        <v>3</v>
      </c>
      <c r="I506">
        <v>2014</v>
      </c>
      <c r="J506" t="s">
        <v>75</v>
      </c>
      <c r="K506">
        <v>1.1120000000000001</v>
      </c>
      <c r="L506">
        <v>-12.76</v>
      </c>
      <c r="M506">
        <v>14.99</v>
      </c>
      <c r="N506" t="s">
        <v>44</v>
      </c>
      <c r="O506" t="s">
        <v>44</v>
      </c>
      <c r="P506">
        <v>-99</v>
      </c>
    </row>
    <row r="507" spans="1:16" x14ac:dyDescent="0.25">
      <c r="A507" s="20" t="s">
        <v>15531</v>
      </c>
      <c r="B507">
        <v>1</v>
      </c>
      <c r="C507" t="s">
        <v>32</v>
      </c>
      <c r="D507" t="s">
        <v>90</v>
      </c>
      <c r="E507" t="s">
        <v>82</v>
      </c>
      <c r="F507" t="s">
        <v>38</v>
      </c>
      <c r="G507">
        <v>4</v>
      </c>
      <c r="H507">
        <v>3</v>
      </c>
      <c r="I507">
        <v>2014</v>
      </c>
      <c r="J507" t="s">
        <v>75</v>
      </c>
      <c r="K507">
        <v>-0.81200000000000006</v>
      </c>
      <c r="L507">
        <v>-8.41</v>
      </c>
      <c r="M507">
        <v>6.79</v>
      </c>
      <c r="N507" t="s">
        <v>44</v>
      </c>
      <c r="O507" t="s">
        <v>44</v>
      </c>
      <c r="P507">
        <v>-99</v>
      </c>
    </row>
    <row r="508" spans="1:16" x14ac:dyDescent="0.25">
      <c r="A508" s="20" t="s">
        <v>15531</v>
      </c>
      <c r="B508">
        <v>1</v>
      </c>
      <c r="C508" t="s">
        <v>32</v>
      </c>
      <c r="D508" t="s">
        <v>90</v>
      </c>
      <c r="E508" t="s">
        <v>82</v>
      </c>
      <c r="F508" t="s">
        <v>38</v>
      </c>
      <c r="G508">
        <v>4</v>
      </c>
      <c r="H508">
        <v>3</v>
      </c>
      <c r="I508">
        <v>2014</v>
      </c>
      <c r="J508" t="s">
        <v>75</v>
      </c>
      <c r="K508">
        <v>-1.978</v>
      </c>
      <c r="L508">
        <v>-9.94</v>
      </c>
      <c r="M508">
        <v>5.98</v>
      </c>
      <c r="N508" t="s">
        <v>44</v>
      </c>
      <c r="O508" t="s">
        <v>44</v>
      </c>
      <c r="P508">
        <v>-99</v>
      </c>
    </row>
    <row r="509" spans="1:16" x14ac:dyDescent="0.25">
      <c r="A509" s="20" t="s">
        <v>15531</v>
      </c>
      <c r="B509">
        <v>1</v>
      </c>
      <c r="C509" t="s">
        <v>32</v>
      </c>
      <c r="D509" t="s">
        <v>90</v>
      </c>
      <c r="E509" t="s">
        <v>82</v>
      </c>
      <c r="F509" t="s">
        <v>38</v>
      </c>
      <c r="G509">
        <v>4</v>
      </c>
      <c r="H509">
        <v>3</v>
      </c>
      <c r="I509">
        <v>2014</v>
      </c>
      <c r="J509" t="s">
        <v>75</v>
      </c>
      <c r="K509">
        <v>6.53</v>
      </c>
      <c r="L509">
        <v>-6.21</v>
      </c>
      <c r="M509">
        <v>19.27</v>
      </c>
      <c r="N509" t="s">
        <v>44</v>
      </c>
      <c r="O509" t="s">
        <v>44</v>
      </c>
      <c r="P509">
        <v>-99</v>
      </c>
    </row>
    <row r="510" spans="1:16" x14ac:dyDescent="0.25">
      <c r="A510" s="20" t="s">
        <v>15531</v>
      </c>
      <c r="B510">
        <v>1</v>
      </c>
      <c r="C510" t="s">
        <v>32</v>
      </c>
      <c r="D510" t="s">
        <v>90</v>
      </c>
      <c r="E510" t="s">
        <v>82</v>
      </c>
      <c r="F510" t="s">
        <v>38</v>
      </c>
      <c r="G510">
        <v>4</v>
      </c>
      <c r="H510">
        <v>3</v>
      </c>
      <c r="I510">
        <v>2014</v>
      </c>
      <c r="J510" t="s">
        <v>75</v>
      </c>
      <c r="K510">
        <v>-2.4950000000000001</v>
      </c>
      <c r="L510">
        <v>-23.08</v>
      </c>
      <c r="M510">
        <v>18.09</v>
      </c>
      <c r="N510" t="s">
        <v>44</v>
      </c>
      <c r="O510" t="s">
        <v>44</v>
      </c>
      <c r="P510">
        <v>-99</v>
      </c>
    </row>
    <row r="511" spans="1:16" x14ac:dyDescent="0.25">
      <c r="A511" s="20" t="s">
        <v>15531</v>
      </c>
      <c r="B511">
        <v>1</v>
      </c>
      <c r="C511" t="s">
        <v>32</v>
      </c>
      <c r="D511" t="s">
        <v>90</v>
      </c>
      <c r="E511" t="s">
        <v>82</v>
      </c>
      <c r="F511" t="s">
        <v>38</v>
      </c>
      <c r="G511">
        <v>4</v>
      </c>
      <c r="H511">
        <v>3</v>
      </c>
      <c r="I511">
        <v>2014</v>
      </c>
      <c r="J511" t="s">
        <v>75</v>
      </c>
      <c r="K511">
        <v>-2.0830000000000002</v>
      </c>
      <c r="L511">
        <v>-11.39</v>
      </c>
      <c r="M511">
        <v>7.22</v>
      </c>
      <c r="N511" t="s">
        <v>44</v>
      </c>
      <c r="O511" t="s">
        <v>44</v>
      </c>
      <c r="P511">
        <v>-99</v>
      </c>
    </row>
    <row r="512" spans="1:16" x14ac:dyDescent="0.25">
      <c r="A512" s="20" t="s">
        <v>15531</v>
      </c>
      <c r="B512">
        <v>1</v>
      </c>
      <c r="C512" t="s">
        <v>32</v>
      </c>
      <c r="D512" t="s">
        <v>90</v>
      </c>
      <c r="E512" t="s">
        <v>82</v>
      </c>
      <c r="F512" t="s">
        <v>38</v>
      </c>
      <c r="G512">
        <v>4</v>
      </c>
      <c r="H512">
        <v>3</v>
      </c>
      <c r="I512">
        <v>2014</v>
      </c>
      <c r="J512" t="s">
        <v>75</v>
      </c>
      <c r="K512">
        <v>-10.127000000000001</v>
      </c>
      <c r="L512">
        <v>-17.04</v>
      </c>
      <c r="M512">
        <v>-3.21</v>
      </c>
      <c r="N512" t="s">
        <v>44</v>
      </c>
      <c r="O512" t="s">
        <v>44</v>
      </c>
      <c r="P512">
        <v>-99</v>
      </c>
    </row>
    <row r="513" spans="1:16" x14ac:dyDescent="0.25">
      <c r="A513" s="20" t="s">
        <v>15531</v>
      </c>
      <c r="B513">
        <v>1</v>
      </c>
      <c r="C513" t="s">
        <v>32</v>
      </c>
      <c r="D513" t="s">
        <v>90</v>
      </c>
      <c r="E513" t="s">
        <v>82</v>
      </c>
      <c r="F513" t="s">
        <v>38</v>
      </c>
      <c r="G513">
        <v>4</v>
      </c>
      <c r="H513">
        <v>3</v>
      </c>
      <c r="I513">
        <v>2014</v>
      </c>
      <c r="J513" t="s">
        <v>75</v>
      </c>
      <c r="K513">
        <v>37.161000000000001</v>
      </c>
      <c r="L513">
        <v>28.88</v>
      </c>
      <c r="M513">
        <v>45.44</v>
      </c>
      <c r="N513" t="s">
        <v>44</v>
      </c>
      <c r="O513" t="s">
        <v>44</v>
      </c>
      <c r="P513">
        <v>-99</v>
      </c>
    </row>
    <row r="514" spans="1:16" x14ac:dyDescent="0.25">
      <c r="A514" s="20" t="s">
        <v>15531</v>
      </c>
      <c r="B514">
        <v>1</v>
      </c>
      <c r="C514" t="s">
        <v>32</v>
      </c>
      <c r="D514" t="s">
        <v>90</v>
      </c>
      <c r="E514" t="s">
        <v>82</v>
      </c>
      <c r="F514" t="s">
        <v>38</v>
      </c>
      <c r="G514">
        <v>4</v>
      </c>
      <c r="H514">
        <v>3</v>
      </c>
      <c r="I514">
        <v>2014</v>
      </c>
      <c r="J514" t="s">
        <v>75</v>
      </c>
      <c r="K514">
        <v>4.0540000000000003</v>
      </c>
      <c r="L514">
        <v>-10.87</v>
      </c>
      <c r="M514">
        <v>18.98</v>
      </c>
      <c r="N514" t="s">
        <v>44</v>
      </c>
      <c r="O514" t="s">
        <v>44</v>
      </c>
      <c r="P514">
        <v>-99</v>
      </c>
    </row>
    <row r="515" spans="1:16" x14ac:dyDescent="0.25">
      <c r="A515" s="20" t="s">
        <v>15531</v>
      </c>
      <c r="B515">
        <v>1</v>
      </c>
      <c r="C515" t="s">
        <v>32</v>
      </c>
      <c r="D515" t="s">
        <v>90</v>
      </c>
      <c r="E515" t="s">
        <v>82</v>
      </c>
      <c r="F515" t="s">
        <v>38</v>
      </c>
      <c r="G515">
        <v>4</v>
      </c>
      <c r="H515">
        <v>3</v>
      </c>
      <c r="I515">
        <v>2014</v>
      </c>
      <c r="J515" t="s">
        <v>75</v>
      </c>
      <c r="K515">
        <v>-15.625999999999999</v>
      </c>
      <c r="L515">
        <v>-16.77</v>
      </c>
      <c r="M515">
        <v>-14.48</v>
      </c>
      <c r="N515" t="s">
        <v>44</v>
      </c>
      <c r="O515" t="s">
        <v>44</v>
      </c>
      <c r="P515">
        <v>-99</v>
      </c>
    </row>
    <row r="516" spans="1:16" x14ac:dyDescent="0.25">
      <c r="A516" s="20" t="s">
        <v>15531</v>
      </c>
      <c r="B516">
        <v>1</v>
      </c>
      <c r="C516" t="s">
        <v>32</v>
      </c>
      <c r="D516" t="s">
        <v>90</v>
      </c>
      <c r="E516" t="s">
        <v>82</v>
      </c>
      <c r="F516" t="s">
        <v>38</v>
      </c>
      <c r="G516">
        <v>4</v>
      </c>
      <c r="H516">
        <v>3</v>
      </c>
      <c r="I516">
        <v>2014</v>
      </c>
      <c r="J516" t="s">
        <v>75</v>
      </c>
      <c r="K516">
        <v>1.9239999999999999</v>
      </c>
      <c r="L516">
        <v>-20.72</v>
      </c>
      <c r="M516">
        <v>24.57</v>
      </c>
      <c r="N516" t="s">
        <v>44</v>
      </c>
      <c r="O516" t="s">
        <v>44</v>
      </c>
      <c r="P516">
        <v>-99</v>
      </c>
    </row>
    <row r="517" spans="1:16" x14ac:dyDescent="0.25">
      <c r="A517" s="20" t="s">
        <v>15531</v>
      </c>
      <c r="B517">
        <v>1</v>
      </c>
      <c r="C517" t="s">
        <v>32</v>
      </c>
      <c r="D517" t="s">
        <v>90</v>
      </c>
      <c r="E517" t="s">
        <v>82</v>
      </c>
      <c r="F517" t="s">
        <v>38</v>
      </c>
      <c r="G517">
        <v>4</v>
      </c>
      <c r="H517">
        <v>3</v>
      </c>
      <c r="I517">
        <v>2014</v>
      </c>
      <c r="J517" t="s">
        <v>75</v>
      </c>
      <c r="K517">
        <v>11.164999999999999</v>
      </c>
      <c r="L517">
        <v>-1.24</v>
      </c>
      <c r="M517" s="54">
        <v>23.57</v>
      </c>
      <c r="N517" t="s">
        <v>44</v>
      </c>
      <c r="O517" t="s">
        <v>44</v>
      </c>
      <c r="P517">
        <v>-99</v>
      </c>
    </row>
    <row r="518" spans="1:16" x14ac:dyDescent="0.25">
      <c r="A518" s="20" t="s">
        <v>15531</v>
      </c>
      <c r="B518">
        <v>1</v>
      </c>
      <c r="C518" t="s">
        <v>32</v>
      </c>
      <c r="D518" t="s">
        <v>90</v>
      </c>
      <c r="E518" t="s">
        <v>82</v>
      </c>
      <c r="F518" t="s">
        <v>38</v>
      </c>
      <c r="G518">
        <v>4</v>
      </c>
      <c r="H518">
        <v>3</v>
      </c>
      <c r="I518">
        <v>2014</v>
      </c>
      <c r="J518" t="s">
        <v>75</v>
      </c>
      <c r="K518">
        <v>20.75</v>
      </c>
      <c r="L518">
        <v>-15.69</v>
      </c>
      <c r="M518" s="54">
        <v>57.19</v>
      </c>
      <c r="N518" t="s">
        <v>44</v>
      </c>
      <c r="O518" t="s">
        <v>44</v>
      </c>
      <c r="P518">
        <v>-99</v>
      </c>
    </row>
    <row r="519" spans="1:16" x14ac:dyDescent="0.25">
      <c r="A519" s="20" t="s">
        <v>15531</v>
      </c>
      <c r="B519">
        <v>1</v>
      </c>
      <c r="C519" t="s">
        <v>32</v>
      </c>
      <c r="D519" t="s">
        <v>90</v>
      </c>
      <c r="E519" t="s">
        <v>82</v>
      </c>
      <c r="F519" t="s">
        <v>38</v>
      </c>
      <c r="G519">
        <v>4</v>
      </c>
      <c r="H519">
        <v>3</v>
      </c>
      <c r="I519">
        <v>2014</v>
      </c>
      <c r="J519" t="s">
        <v>75</v>
      </c>
      <c r="K519">
        <v>-8.74</v>
      </c>
      <c r="L519">
        <v>-21.29</v>
      </c>
      <c r="M519" s="54">
        <v>3.81</v>
      </c>
      <c r="N519" t="s">
        <v>44</v>
      </c>
      <c r="O519" t="s">
        <v>44</v>
      </c>
      <c r="P519">
        <v>-99</v>
      </c>
    </row>
    <row r="520" spans="1:16" x14ac:dyDescent="0.25">
      <c r="A520" s="20" t="s">
        <v>15531</v>
      </c>
      <c r="B520">
        <v>1</v>
      </c>
      <c r="C520" t="s">
        <v>32</v>
      </c>
      <c r="D520" t="s">
        <v>90</v>
      </c>
      <c r="E520" t="s">
        <v>82</v>
      </c>
      <c r="F520" t="s">
        <v>38</v>
      </c>
      <c r="G520">
        <v>4</v>
      </c>
      <c r="H520">
        <v>3</v>
      </c>
      <c r="I520">
        <v>2014</v>
      </c>
      <c r="J520" t="s">
        <v>75</v>
      </c>
      <c r="K520">
        <v>-12.494999999999999</v>
      </c>
      <c r="L520">
        <v>-16.18</v>
      </c>
      <c r="M520" s="54">
        <v>-8.81</v>
      </c>
      <c r="N520" t="s">
        <v>44</v>
      </c>
      <c r="O520" t="s">
        <v>44</v>
      </c>
      <c r="P520">
        <v>-99</v>
      </c>
    </row>
    <row r="521" spans="1:16" x14ac:dyDescent="0.25">
      <c r="A521" s="20" t="s">
        <v>15531</v>
      </c>
      <c r="B521">
        <v>1</v>
      </c>
      <c r="C521" t="s">
        <v>32</v>
      </c>
      <c r="D521" t="s">
        <v>90</v>
      </c>
      <c r="E521" t="s">
        <v>82</v>
      </c>
      <c r="F521" t="s">
        <v>38</v>
      </c>
      <c r="G521">
        <v>4</v>
      </c>
      <c r="H521">
        <v>3</v>
      </c>
      <c r="I521">
        <v>2014</v>
      </c>
      <c r="J521" t="s">
        <v>75</v>
      </c>
      <c r="K521">
        <v>-6.7270000000000003</v>
      </c>
      <c r="L521">
        <v>-19.03</v>
      </c>
      <c r="M521" s="54">
        <v>5.57</v>
      </c>
      <c r="N521" t="s">
        <v>44</v>
      </c>
      <c r="O521" t="s">
        <v>44</v>
      </c>
      <c r="P521">
        <v>-99</v>
      </c>
    </row>
    <row r="522" spans="1:16" x14ac:dyDescent="0.25">
      <c r="A522" s="20" t="s">
        <v>15531</v>
      </c>
      <c r="B522">
        <v>1</v>
      </c>
      <c r="C522" t="s">
        <v>32</v>
      </c>
      <c r="D522" t="s">
        <v>90</v>
      </c>
      <c r="E522" t="s">
        <v>82</v>
      </c>
      <c r="F522" t="s">
        <v>38</v>
      </c>
      <c r="G522">
        <v>4</v>
      </c>
      <c r="H522">
        <v>3</v>
      </c>
      <c r="I522">
        <v>2014</v>
      </c>
      <c r="J522" t="s">
        <v>75</v>
      </c>
      <c r="K522">
        <v>-2.7650000000000001</v>
      </c>
      <c r="L522">
        <v>-9.4499999999999993</v>
      </c>
      <c r="M522">
        <v>3.92</v>
      </c>
      <c r="N522" t="s">
        <v>44</v>
      </c>
      <c r="O522" t="s">
        <v>44</v>
      </c>
      <c r="P522">
        <v>-99</v>
      </c>
    </row>
    <row r="523" spans="1:16" x14ac:dyDescent="0.25">
      <c r="A523" s="20" t="s">
        <v>15531</v>
      </c>
      <c r="B523">
        <v>1</v>
      </c>
      <c r="C523" t="s">
        <v>32</v>
      </c>
      <c r="D523" t="s">
        <v>90</v>
      </c>
      <c r="E523" t="s">
        <v>82</v>
      </c>
      <c r="F523" t="s">
        <v>38</v>
      </c>
      <c r="G523">
        <v>4</v>
      </c>
      <c r="H523">
        <v>3</v>
      </c>
      <c r="I523">
        <v>2014</v>
      </c>
      <c r="J523" t="s">
        <v>75</v>
      </c>
      <c r="K523" t="s">
        <v>44</v>
      </c>
      <c r="L523" t="s">
        <v>44</v>
      </c>
      <c r="M523" t="s">
        <v>44</v>
      </c>
      <c r="N523" t="s">
        <v>44</v>
      </c>
      <c r="O523" t="s">
        <v>44</v>
      </c>
      <c r="P523">
        <v>-99</v>
      </c>
    </row>
    <row r="524" spans="1:16" x14ac:dyDescent="0.25">
      <c r="A524" s="20" t="s">
        <v>15531</v>
      </c>
      <c r="B524">
        <v>1</v>
      </c>
      <c r="C524" t="s">
        <v>32</v>
      </c>
      <c r="D524" t="s">
        <v>90</v>
      </c>
      <c r="E524" t="s">
        <v>82</v>
      </c>
      <c r="F524" t="s">
        <v>38</v>
      </c>
      <c r="G524">
        <v>4</v>
      </c>
      <c r="H524">
        <v>3</v>
      </c>
      <c r="I524">
        <v>2014</v>
      </c>
      <c r="J524" t="s">
        <v>75</v>
      </c>
      <c r="K524" t="s">
        <v>44</v>
      </c>
      <c r="L524" t="s">
        <v>44</v>
      </c>
      <c r="M524" t="s">
        <v>44</v>
      </c>
      <c r="N524" t="s">
        <v>44</v>
      </c>
      <c r="O524" t="s">
        <v>44</v>
      </c>
      <c r="P524">
        <v>-99</v>
      </c>
    </row>
    <row r="525" spans="1:16" x14ac:dyDescent="0.25">
      <c r="A525" s="20" t="s">
        <v>15532</v>
      </c>
      <c r="B525">
        <v>1</v>
      </c>
      <c r="C525" t="s">
        <v>32</v>
      </c>
      <c r="D525" t="s">
        <v>90</v>
      </c>
      <c r="E525" t="s">
        <v>82</v>
      </c>
      <c r="F525" t="s">
        <v>38</v>
      </c>
      <c r="G525">
        <v>5</v>
      </c>
      <c r="H525">
        <v>3</v>
      </c>
      <c r="I525">
        <v>2014</v>
      </c>
      <c r="J525" t="s">
        <v>75</v>
      </c>
      <c r="K525">
        <v>4.9119999999999999</v>
      </c>
      <c r="L525">
        <v>-4.9400000000000004</v>
      </c>
      <c r="M525">
        <v>14.77</v>
      </c>
      <c r="N525" t="s">
        <v>44</v>
      </c>
      <c r="O525" t="s">
        <v>44</v>
      </c>
      <c r="P525">
        <v>-99</v>
      </c>
    </row>
    <row r="526" spans="1:16" x14ac:dyDescent="0.25">
      <c r="A526" s="20" t="s">
        <v>15532</v>
      </c>
      <c r="B526">
        <v>1</v>
      </c>
      <c r="C526" t="s">
        <v>32</v>
      </c>
      <c r="D526" t="s">
        <v>90</v>
      </c>
      <c r="E526" t="s">
        <v>82</v>
      </c>
      <c r="F526" t="s">
        <v>38</v>
      </c>
      <c r="G526">
        <v>5</v>
      </c>
      <c r="H526">
        <v>3</v>
      </c>
      <c r="I526">
        <v>2014</v>
      </c>
      <c r="J526" t="s">
        <v>75</v>
      </c>
      <c r="K526">
        <v>2.492</v>
      </c>
      <c r="L526">
        <v>-11.35</v>
      </c>
      <c r="M526">
        <v>16.34</v>
      </c>
      <c r="N526" t="s">
        <v>44</v>
      </c>
      <c r="O526" t="s">
        <v>44</v>
      </c>
      <c r="P526">
        <v>-99</v>
      </c>
    </row>
    <row r="527" spans="1:16" x14ac:dyDescent="0.25">
      <c r="A527" s="20" t="s">
        <v>15532</v>
      </c>
      <c r="B527">
        <v>1</v>
      </c>
      <c r="C527" t="s">
        <v>32</v>
      </c>
      <c r="D527" t="s">
        <v>90</v>
      </c>
      <c r="E527" t="s">
        <v>82</v>
      </c>
      <c r="F527" t="s">
        <v>38</v>
      </c>
      <c r="G527">
        <v>5</v>
      </c>
      <c r="H527">
        <v>3</v>
      </c>
      <c r="I527">
        <v>2014</v>
      </c>
      <c r="J527" t="s">
        <v>75</v>
      </c>
      <c r="K527">
        <v>0.56799999999999995</v>
      </c>
      <c r="L527">
        <v>-6.97</v>
      </c>
      <c r="M527">
        <v>8.11</v>
      </c>
      <c r="N527" t="s">
        <v>44</v>
      </c>
      <c r="O527" t="s">
        <v>44</v>
      </c>
      <c r="P527">
        <v>-99</v>
      </c>
    </row>
    <row r="528" spans="1:16" x14ac:dyDescent="0.25">
      <c r="A528" s="20" t="s">
        <v>15532</v>
      </c>
      <c r="B528">
        <v>1</v>
      </c>
      <c r="C528" t="s">
        <v>32</v>
      </c>
      <c r="D528" t="s">
        <v>90</v>
      </c>
      <c r="E528" t="s">
        <v>82</v>
      </c>
      <c r="F528" t="s">
        <v>38</v>
      </c>
      <c r="G528">
        <v>5</v>
      </c>
      <c r="H528">
        <v>3</v>
      </c>
      <c r="I528">
        <v>2014</v>
      </c>
      <c r="J528" t="s">
        <v>75</v>
      </c>
      <c r="K528">
        <v>-0.59699999999999998</v>
      </c>
      <c r="L528">
        <v>-8.5</v>
      </c>
      <c r="M528">
        <v>7.31</v>
      </c>
      <c r="N528" t="s">
        <v>44</v>
      </c>
      <c r="O528" t="s">
        <v>44</v>
      </c>
      <c r="P528">
        <v>-99</v>
      </c>
    </row>
    <row r="529" spans="1:16" x14ac:dyDescent="0.25">
      <c r="A529" s="20" t="s">
        <v>15532</v>
      </c>
      <c r="B529">
        <v>1</v>
      </c>
      <c r="C529" t="s">
        <v>32</v>
      </c>
      <c r="D529" t="s">
        <v>90</v>
      </c>
      <c r="E529" t="s">
        <v>82</v>
      </c>
      <c r="F529" t="s">
        <v>38</v>
      </c>
      <c r="G529">
        <v>5</v>
      </c>
      <c r="H529">
        <v>3</v>
      </c>
      <c r="I529">
        <v>2014</v>
      </c>
      <c r="J529" t="s">
        <v>75</v>
      </c>
      <c r="K529">
        <v>7.9109999999999996</v>
      </c>
      <c r="L529">
        <v>-4.79</v>
      </c>
      <c r="M529">
        <v>20.62</v>
      </c>
      <c r="N529" t="s">
        <v>44</v>
      </c>
      <c r="O529" t="s">
        <v>44</v>
      </c>
      <c r="P529">
        <v>-99</v>
      </c>
    </row>
    <row r="530" spans="1:16" x14ac:dyDescent="0.25">
      <c r="A530" s="20" t="s">
        <v>15532</v>
      </c>
      <c r="B530">
        <v>1</v>
      </c>
      <c r="C530" t="s">
        <v>32</v>
      </c>
      <c r="D530" t="s">
        <v>90</v>
      </c>
      <c r="E530" t="s">
        <v>82</v>
      </c>
      <c r="F530" t="s">
        <v>38</v>
      </c>
      <c r="G530">
        <v>5</v>
      </c>
      <c r="H530">
        <v>3</v>
      </c>
      <c r="I530">
        <v>2014</v>
      </c>
      <c r="J530" t="s">
        <v>75</v>
      </c>
      <c r="K530">
        <v>-1.1140000000000001</v>
      </c>
      <c r="L530">
        <v>-21.68</v>
      </c>
      <c r="M530">
        <v>19.46</v>
      </c>
      <c r="N530" t="s">
        <v>44</v>
      </c>
      <c r="O530" t="s">
        <v>44</v>
      </c>
      <c r="P530">
        <v>-99</v>
      </c>
    </row>
    <row r="531" spans="1:16" x14ac:dyDescent="0.25">
      <c r="A531" s="20" t="s">
        <v>15532</v>
      </c>
      <c r="B531">
        <v>1</v>
      </c>
      <c r="C531" t="s">
        <v>32</v>
      </c>
      <c r="D531" t="s">
        <v>90</v>
      </c>
      <c r="E531" t="s">
        <v>82</v>
      </c>
      <c r="F531" t="s">
        <v>38</v>
      </c>
      <c r="G531">
        <v>5</v>
      </c>
      <c r="H531">
        <v>3</v>
      </c>
      <c r="I531">
        <v>2014</v>
      </c>
      <c r="J531" t="s">
        <v>75</v>
      </c>
      <c r="K531">
        <v>-0.70299999999999996</v>
      </c>
      <c r="L531">
        <v>-9.9600000000000009</v>
      </c>
      <c r="M531">
        <v>8.56</v>
      </c>
      <c r="N531" t="s">
        <v>44</v>
      </c>
      <c r="O531" t="s">
        <v>44</v>
      </c>
      <c r="P531">
        <v>-99</v>
      </c>
    </row>
    <row r="532" spans="1:16" x14ac:dyDescent="0.25">
      <c r="A532" s="20" t="s">
        <v>15532</v>
      </c>
      <c r="B532">
        <v>1</v>
      </c>
      <c r="C532" t="s">
        <v>32</v>
      </c>
      <c r="D532" t="s">
        <v>90</v>
      </c>
      <c r="E532" t="s">
        <v>82</v>
      </c>
      <c r="F532" t="s">
        <v>38</v>
      </c>
      <c r="G532">
        <v>5</v>
      </c>
      <c r="H532">
        <v>3</v>
      </c>
      <c r="I532">
        <v>2014</v>
      </c>
      <c r="J532" t="s">
        <v>75</v>
      </c>
      <c r="K532">
        <v>-8.7460000000000004</v>
      </c>
      <c r="L532">
        <v>-15.6</v>
      </c>
      <c r="M532">
        <v>-1.89</v>
      </c>
      <c r="N532" t="s">
        <v>44</v>
      </c>
      <c r="O532" t="s">
        <v>44</v>
      </c>
      <c r="P532">
        <v>-99</v>
      </c>
    </row>
    <row r="533" spans="1:16" x14ac:dyDescent="0.25">
      <c r="A533" s="20" t="s">
        <v>15532</v>
      </c>
      <c r="B533">
        <v>1</v>
      </c>
      <c r="C533" t="s">
        <v>32</v>
      </c>
      <c r="D533" t="s">
        <v>90</v>
      </c>
      <c r="E533" t="s">
        <v>82</v>
      </c>
      <c r="F533" t="s">
        <v>38</v>
      </c>
      <c r="G533">
        <v>5</v>
      </c>
      <c r="H533">
        <v>3</v>
      </c>
      <c r="I533">
        <v>2014</v>
      </c>
      <c r="J533" t="s">
        <v>75</v>
      </c>
      <c r="K533">
        <v>38.542000000000002</v>
      </c>
      <c r="L533">
        <v>30.31</v>
      </c>
      <c r="M533">
        <v>46.77</v>
      </c>
      <c r="N533" t="s">
        <v>44</v>
      </c>
      <c r="O533" t="s">
        <v>44</v>
      </c>
      <c r="P533">
        <v>-99</v>
      </c>
    </row>
    <row r="534" spans="1:16" x14ac:dyDescent="0.25">
      <c r="A534" s="20" t="s">
        <v>15532</v>
      </c>
      <c r="B534">
        <v>1</v>
      </c>
      <c r="C534" t="s">
        <v>32</v>
      </c>
      <c r="D534" t="s">
        <v>90</v>
      </c>
      <c r="E534" t="s">
        <v>82</v>
      </c>
      <c r="F534" t="s">
        <v>38</v>
      </c>
      <c r="G534">
        <v>5</v>
      </c>
      <c r="H534">
        <v>3</v>
      </c>
      <c r="I534">
        <v>2014</v>
      </c>
      <c r="J534" t="s">
        <v>75</v>
      </c>
      <c r="K534">
        <v>5.4349999999999996</v>
      </c>
      <c r="L534">
        <v>-9.4700000000000006</v>
      </c>
      <c r="M534">
        <v>20.34</v>
      </c>
      <c r="N534" t="s">
        <v>44</v>
      </c>
      <c r="O534" t="s">
        <v>44</v>
      </c>
      <c r="P534">
        <v>-99</v>
      </c>
    </row>
    <row r="535" spans="1:16" x14ac:dyDescent="0.25">
      <c r="A535" s="20" t="s">
        <v>15532</v>
      </c>
      <c r="B535">
        <v>1</v>
      </c>
      <c r="C535" t="s">
        <v>32</v>
      </c>
      <c r="D535" t="s">
        <v>90</v>
      </c>
      <c r="E535" t="s">
        <v>82</v>
      </c>
      <c r="F535" t="s">
        <v>38</v>
      </c>
      <c r="G535">
        <v>5</v>
      </c>
      <c r="H535">
        <v>3</v>
      </c>
      <c r="I535">
        <v>2014</v>
      </c>
      <c r="J535" t="s">
        <v>75</v>
      </c>
      <c r="K535">
        <v>-14.244999999999999</v>
      </c>
      <c r="L535">
        <v>-14.93</v>
      </c>
      <c r="M535">
        <v>-13.56</v>
      </c>
      <c r="N535" t="s">
        <v>44</v>
      </c>
      <c r="O535" t="s">
        <v>44</v>
      </c>
      <c r="P535">
        <v>-99</v>
      </c>
    </row>
    <row r="536" spans="1:16" x14ac:dyDescent="0.25">
      <c r="A536" s="20" t="s">
        <v>15532</v>
      </c>
      <c r="B536">
        <v>1</v>
      </c>
      <c r="C536" t="s">
        <v>32</v>
      </c>
      <c r="D536" t="s">
        <v>90</v>
      </c>
      <c r="E536" t="s">
        <v>82</v>
      </c>
      <c r="F536" t="s">
        <v>38</v>
      </c>
      <c r="G536">
        <v>5</v>
      </c>
      <c r="H536">
        <v>3</v>
      </c>
      <c r="I536">
        <v>2014</v>
      </c>
      <c r="J536" t="s">
        <v>75</v>
      </c>
      <c r="K536">
        <v>3.3050000000000002</v>
      </c>
      <c r="L536">
        <v>-19.32</v>
      </c>
      <c r="M536">
        <v>25.93</v>
      </c>
      <c r="N536" t="s">
        <v>44</v>
      </c>
      <c r="O536" t="s">
        <v>44</v>
      </c>
      <c r="P536">
        <v>-99</v>
      </c>
    </row>
    <row r="537" spans="1:16" x14ac:dyDescent="0.25">
      <c r="A537" s="20" t="s">
        <v>15532</v>
      </c>
      <c r="B537">
        <v>1</v>
      </c>
      <c r="C537" t="s">
        <v>32</v>
      </c>
      <c r="D537" t="s">
        <v>90</v>
      </c>
      <c r="E537" t="s">
        <v>82</v>
      </c>
      <c r="F537" t="s">
        <v>38</v>
      </c>
      <c r="G537">
        <v>5</v>
      </c>
      <c r="H537">
        <v>3</v>
      </c>
      <c r="I537">
        <v>2014</v>
      </c>
      <c r="J537" t="s">
        <v>75</v>
      </c>
      <c r="K537">
        <v>12.545999999999999</v>
      </c>
      <c r="L537">
        <v>0.18</v>
      </c>
      <c r="M537">
        <v>24.92</v>
      </c>
      <c r="N537" t="s">
        <v>44</v>
      </c>
      <c r="O537" t="s">
        <v>44</v>
      </c>
      <c r="P537">
        <v>-99</v>
      </c>
    </row>
    <row r="538" spans="1:16" x14ac:dyDescent="0.25">
      <c r="A538" s="20" t="s">
        <v>15532</v>
      </c>
      <c r="B538">
        <v>1</v>
      </c>
      <c r="C538" t="s">
        <v>32</v>
      </c>
      <c r="D538" t="s">
        <v>90</v>
      </c>
      <c r="E538" t="s">
        <v>82</v>
      </c>
      <c r="F538" t="s">
        <v>38</v>
      </c>
      <c r="G538">
        <v>5</v>
      </c>
      <c r="H538">
        <v>3</v>
      </c>
      <c r="I538">
        <v>2014</v>
      </c>
      <c r="J538" t="s">
        <v>75</v>
      </c>
      <c r="K538">
        <v>22.131</v>
      </c>
      <c r="L538">
        <v>-14.3</v>
      </c>
      <c r="M538">
        <v>58.56</v>
      </c>
      <c r="N538" t="s">
        <v>44</v>
      </c>
      <c r="O538" t="s">
        <v>44</v>
      </c>
      <c r="P538">
        <v>-99</v>
      </c>
    </row>
    <row r="539" spans="1:16" x14ac:dyDescent="0.25">
      <c r="A539" s="20" t="s">
        <v>15532</v>
      </c>
      <c r="B539">
        <v>1</v>
      </c>
      <c r="C539" t="s">
        <v>32</v>
      </c>
      <c r="D539" t="s">
        <v>90</v>
      </c>
      <c r="E539" t="s">
        <v>82</v>
      </c>
      <c r="F539" t="s">
        <v>38</v>
      </c>
      <c r="G539">
        <v>5</v>
      </c>
      <c r="H539">
        <v>3</v>
      </c>
      <c r="I539">
        <v>2014</v>
      </c>
      <c r="J539" t="s">
        <v>75</v>
      </c>
      <c r="K539">
        <v>-7.359</v>
      </c>
      <c r="L539">
        <v>-19.87</v>
      </c>
      <c r="M539">
        <v>5.16</v>
      </c>
      <c r="N539" t="s">
        <v>44</v>
      </c>
      <c r="O539" t="s">
        <v>44</v>
      </c>
      <c r="P539">
        <v>-99</v>
      </c>
    </row>
    <row r="540" spans="1:16" x14ac:dyDescent="0.25">
      <c r="A540" s="20" t="s">
        <v>15532</v>
      </c>
      <c r="B540">
        <v>1</v>
      </c>
      <c r="C540" t="s">
        <v>32</v>
      </c>
      <c r="D540" t="s">
        <v>90</v>
      </c>
      <c r="E540" t="s">
        <v>82</v>
      </c>
      <c r="F540" t="s">
        <v>38</v>
      </c>
      <c r="G540">
        <v>5</v>
      </c>
      <c r="H540">
        <v>3</v>
      </c>
      <c r="I540">
        <v>2014</v>
      </c>
      <c r="J540" t="s">
        <v>75</v>
      </c>
      <c r="K540">
        <v>-11.114000000000001</v>
      </c>
      <c r="L540">
        <v>-14.68</v>
      </c>
      <c r="M540">
        <v>-7.54</v>
      </c>
      <c r="N540" t="s">
        <v>44</v>
      </c>
      <c r="O540" t="s">
        <v>44</v>
      </c>
      <c r="P540">
        <v>-99</v>
      </c>
    </row>
    <row r="541" spans="1:16" x14ac:dyDescent="0.25">
      <c r="A541" s="20" t="s">
        <v>15532</v>
      </c>
      <c r="B541">
        <v>1</v>
      </c>
      <c r="C541" t="s">
        <v>32</v>
      </c>
      <c r="D541" t="s">
        <v>90</v>
      </c>
      <c r="E541" t="s">
        <v>82</v>
      </c>
      <c r="F541" t="s">
        <v>38</v>
      </c>
      <c r="G541">
        <v>5</v>
      </c>
      <c r="H541">
        <v>3</v>
      </c>
      <c r="I541">
        <v>2014</v>
      </c>
      <c r="J541" t="s">
        <v>75</v>
      </c>
      <c r="K541">
        <v>-5.3460000000000001</v>
      </c>
      <c r="L541">
        <v>-17.61</v>
      </c>
      <c r="M541">
        <v>6.92</v>
      </c>
      <c r="N541" t="s">
        <v>44</v>
      </c>
      <c r="O541" t="s">
        <v>44</v>
      </c>
      <c r="P541">
        <v>-99</v>
      </c>
    </row>
    <row r="542" spans="1:16" x14ac:dyDescent="0.25">
      <c r="A542" s="20" t="s">
        <v>15532</v>
      </c>
      <c r="B542">
        <v>1</v>
      </c>
      <c r="C542" t="s">
        <v>32</v>
      </c>
      <c r="D542" t="s">
        <v>90</v>
      </c>
      <c r="E542" t="s">
        <v>82</v>
      </c>
      <c r="F542" t="s">
        <v>38</v>
      </c>
      <c r="G542">
        <v>5</v>
      </c>
      <c r="H542">
        <v>3</v>
      </c>
      <c r="I542">
        <v>2014</v>
      </c>
      <c r="J542" t="s">
        <v>75</v>
      </c>
      <c r="K542">
        <v>-1.3839999999999999</v>
      </c>
      <c r="L542">
        <v>-8.01</v>
      </c>
      <c r="M542" s="54">
        <v>5.24</v>
      </c>
      <c r="N542" t="s">
        <v>44</v>
      </c>
      <c r="O542" t="s">
        <v>44</v>
      </c>
      <c r="P542">
        <v>-99</v>
      </c>
    </row>
    <row r="543" spans="1:16" x14ac:dyDescent="0.25">
      <c r="A543" s="20" t="s">
        <v>15532</v>
      </c>
      <c r="B543">
        <v>1</v>
      </c>
      <c r="C543" t="s">
        <v>32</v>
      </c>
      <c r="D543" t="s">
        <v>90</v>
      </c>
      <c r="E543" t="s">
        <v>82</v>
      </c>
      <c r="F543" t="s">
        <v>38</v>
      </c>
      <c r="G543">
        <v>5</v>
      </c>
      <c r="H543">
        <v>3</v>
      </c>
      <c r="I543">
        <v>2014</v>
      </c>
      <c r="J543" t="s">
        <v>75</v>
      </c>
      <c r="K543" t="s">
        <v>44</v>
      </c>
      <c r="L543" t="s">
        <v>44</v>
      </c>
      <c r="M543" t="s">
        <v>44</v>
      </c>
      <c r="N543" t="s">
        <v>44</v>
      </c>
      <c r="O543" t="s">
        <v>44</v>
      </c>
      <c r="P543">
        <v>-99</v>
      </c>
    </row>
    <row r="544" spans="1:16" x14ac:dyDescent="0.25">
      <c r="A544" s="20" t="s">
        <v>15532</v>
      </c>
      <c r="B544">
        <v>1</v>
      </c>
      <c r="C544" t="s">
        <v>32</v>
      </c>
      <c r="D544" t="s">
        <v>90</v>
      </c>
      <c r="E544" t="s">
        <v>82</v>
      </c>
      <c r="F544" t="s">
        <v>38</v>
      </c>
      <c r="G544">
        <v>5</v>
      </c>
      <c r="H544">
        <v>3</v>
      </c>
      <c r="I544">
        <v>2014</v>
      </c>
      <c r="J544" t="s">
        <v>75</v>
      </c>
      <c r="K544" t="s">
        <v>44</v>
      </c>
      <c r="L544" t="s">
        <v>44</v>
      </c>
      <c r="M544" t="s">
        <v>44</v>
      </c>
      <c r="N544" t="s">
        <v>44</v>
      </c>
      <c r="O544" t="s">
        <v>44</v>
      </c>
      <c r="P544">
        <v>-99</v>
      </c>
    </row>
    <row r="545" spans="1:16" x14ac:dyDescent="0.25">
      <c r="A545" s="20" t="s">
        <v>15533</v>
      </c>
      <c r="B545">
        <v>1</v>
      </c>
      <c r="C545" t="s">
        <v>32</v>
      </c>
      <c r="D545" t="s">
        <v>90</v>
      </c>
      <c r="E545" t="s">
        <v>82</v>
      </c>
      <c r="F545" t="s">
        <v>38</v>
      </c>
      <c r="G545">
        <v>2</v>
      </c>
      <c r="H545">
        <v>3</v>
      </c>
      <c r="I545">
        <v>2014</v>
      </c>
      <c r="J545" t="s">
        <v>43</v>
      </c>
      <c r="K545">
        <v>1.0391574406013599</v>
      </c>
      <c r="L545">
        <v>-15.712999999999999</v>
      </c>
      <c r="M545">
        <v>17.791</v>
      </c>
      <c r="N545">
        <v>81</v>
      </c>
      <c r="O545" t="s">
        <v>44</v>
      </c>
      <c r="P545">
        <v>11.1111111111111</v>
      </c>
    </row>
    <row r="546" spans="1:16" x14ac:dyDescent="0.25">
      <c r="A546" s="20" t="s">
        <v>15534</v>
      </c>
      <c r="B546">
        <v>1</v>
      </c>
      <c r="C546" t="s">
        <v>32</v>
      </c>
      <c r="D546" t="s">
        <v>90</v>
      </c>
      <c r="E546" t="s">
        <v>82</v>
      </c>
      <c r="F546" t="s">
        <v>38</v>
      </c>
      <c r="G546">
        <v>3</v>
      </c>
      <c r="H546">
        <v>3</v>
      </c>
      <c r="I546">
        <v>2014</v>
      </c>
      <c r="J546" t="s">
        <v>43</v>
      </c>
      <c r="K546">
        <v>2.3179998338607999</v>
      </c>
      <c r="L546">
        <v>-12.521000000000001</v>
      </c>
      <c r="M546">
        <v>17.157</v>
      </c>
      <c r="N546">
        <v>305</v>
      </c>
      <c r="O546" t="s">
        <v>44</v>
      </c>
      <c r="P546">
        <v>5.7259833431386804</v>
      </c>
    </row>
    <row r="547" spans="1:16" x14ac:dyDescent="0.25">
      <c r="A547" s="20" t="s">
        <v>15535</v>
      </c>
      <c r="B547">
        <v>1</v>
      </c>
      <c r="C547" t="s">
        <v>32</v>
      </c>
      <c r="D547" t="s">
        <v>90</v>
      </c>
      <c r="E547" t="s">
        <v>82</v>
      </c>
      <c r="F547" t="s">
        <v>38</v>
      </c>
      <c r="G547">
        <v>4</v>
      </c>
      <c r="H547">
        <v>3</v>
      </c>
      <c r="I547">
        <v>2014</v>
      </c>
      <c r="J547" t="s">
        <v>43</v>
      </c>
      <c r="K547">
        <v>-2.1446741369884799</v>
      </c>
      <c r="L547">
        <v>-16.677</v>
      </c>
      <c r="M547">
        <v>12.388</v>
      </c>
      <c r="N547">
        <v>465</v>
      </c>
      <c r="O547" t="s">
        <v>44</v>
      </c>
      <c r="P547">
        <v>4.6373889576016802</v>
      </c>
    </row>
    <row r="548" spans="1:16" x14ac:dyDescent="0.25">
      <c r="A548" s="20" t="s">
        <v>15536</v>
      </c>
      <c r="B548">
        <v>1</v>
      </c>
      <c r="C548" t="s">
        <v>32</v>
      </c>
      <c r="D548" t="s">
        <v>90</v>
      </c>
      <c r="E548" t="s">
        <v>82</v>
      </c>
      <c r="F548" t="s">
        <v>38</v>
      </c>
      <c r="G548">
        <v>5</v>
      </c>
      <c r="H548">
        <v>3</v>
      </c>
      <c r="I548">
        <v>2014</v>
      </c>
      <c r="J548" t="s">
        <v>43</v>
      </c>
      <c r="K548">
        <v>0.85718484527446004</v>
      </c>
      <c r="L548">
        <v>-13.19</v>
      </c>
      <c r="M548">
        <v>14.904</v>
      </c>
      <c r="N548">
        <v>1298</v>
      </c>
      <c r="O548" t="s">
        <v>44</v>
      </c>
      <c r="P548">
        <v>2.77563690826684</v>
      </c>
    </row>
    <row r="549" spans="1:16" x14ac:dyDescent="0.25">
      <c r="A549" s="20" t="s">
        <v>697</v>
      </c>
      <c r="B549">
        <v>1</v>
      </c>
      <c r="C549" t="s">
        <v>32</v>
      </c>
      <c r="D549" t="s">
        <v>90</v>
      </c>
      <c r="E549" t="s">
        <v>82</v>
      </c>
      <c r="F549" t="s">
        <v>38</v>
      </c>
      <c r="G549">
        <v>2</v>
      </c>
      <c r="H549">
        <v>3</v>
      </c>
      <c r="I549">
        <v>2014</v>
      </c>
      <c r="J549" t="s">
        <v>45</v>
      </c>
      <c r="K549">
        <v>-8.3632752079782993</v>
      </c>
      <c r="L549">
        <v>-19.318999999999999</v>
      </c>
      <c r="M549">
        <v>2.593</v>
      </c>
      <c r="N549">
        <v>170</v>
      </c>
      <c r="O549" t="s">
        <v>44</v>
      </c>
      <c r="P549">
        <v>7.6696498884736997</v>
      </c>
    </row>
    <row r="550" spans="1:16" x14ac:dyDescent="0.25">
      <c r="A550" s="20" t="s">
        <v>700</v>
      </c>
      <c r="B550">
        <v>1</v>
      </c>
      <c r="C550" t="s">
        <v>32</v>
      </c>
      <c r="D550" t="s">
        <v>90</v>
      </c>
      <c r="E550" t="s">
        <v>82</v>
      </c>
      <c r="F550" t="s">
        <v>38</v>
      </c>
      <c r="G550">
        <v>3</v>
      </c>
      <c r="H550">
        <v>3</v>
      </c>
      <c r="I550">
        <v>2014</v>
      </c>
      <c r="J550" t="s">
        <v>45</v>
      </c>
      <c r="K550">
        <v>-8.1256697152687796</v>
      </c>
      <c r="L550">
        <v>-18.783999999999999</v>
      </c>
      <c r="M550">
        <v>2.5329999999999999</v>
      </c>
      <c r="N550">
        <v>141</v>
      </c>
      <c r="O550" t="s">
        <v>44</v>
      </c>
      <c r="P550">
        <v>8.4215192106651902</v>
      </c>
    </row>
    <row r="551" spans="1:16" x14ac:dyDescent="0.25">
      <c r="A551" s="20" t="s">
        <v>701</v>
      </c>
      <c r="B551">
        <v>1</v>
      </c>
      <c r="C551" t="s">
        <v>32</v>
      </c>
      <c r="D551" t="s">
        <v>90</v>
      </c>
      <c r="E551" t="s">
        <v>82</v>
      </c>
      <c r="F551" t="s">
        <v>38</v>
      </c>
      <c r="G551">
        <v>4</v>
      </c>
      <c r="H551">
        <v>3</v>
      </c>
      <c r="I551">
        <v>2014</v>
      </c>
      <c r="J551" t="s">
        <v>45</v>
      </c>
      <c r="K551">
        <v>-6.3872515648497101</v>
      </c>
      <c r="L551">
        <v>-15.185</v>
      </c>
      <c r="M551">
        <v>2.411</v>
      </c>
      <c r="N551">
        <v>373</v>
      </c>
      <c r="O551" t="s">
        <v>44</v>
      </c>
      <c r="P551">
        <v>5.17780373078498</v>
      </c>
    </row>
    <row r="552" spans="1:16" x14ac:dyDescent="0.25">
      <c r="A552" s="20" t="s">
        <v>702</v>
      </c>
      <c r="B552">
        <v>1</v>
      </c>
      <c r="C552" t="s">
        <v>32</v>
      </c>
      <c r="D552" t="s">
        <v>90</v>
      </c>
      <c r="E552" t="s">
        <v>82</v>
      </c>
      <c r="F552" t="s">
        <v>38</v>
      </c>
      <c r="G552">
        <v>5</v>
      </c>
      <c r="H552">
        <v>3</v>
      </c>
      <c r="I552">
        <v>2014</v>
      </c>
      <c r="J552" t="s">
        <v>45</v>
      </c>
      <c r="K552">
        <v>-3.9371637313843899</v>
      </c>
      <c r="L552">
        <v>-13.997</v>
      </c>
      <c r="M552">
        <v>6.1230000000000002</v>
      </c>
      <c r="N552">
        <v>171</v>
      </c>
      <c r="O552" t="s">
        <v>44</v>
      </c>
      <c r="P552">
        <v>7.6471911290187196</v>
      </c>
    </row>
    <row r="553" spans="1:16" x14ac:dyDescent="0.25">
      <c r="A553" s="20" t="s">
        <v>718</v>
      </c>
      <c r="B553">
        <v>1</v>
      </c>
      <c r="C553" t="s">
        <v>32</v>
      </c>
      <c r="D553" t="s">
        <v>90</v>
      </c>
      <c r="E553" t="s">
        <v>82</v>
      </c>
      <c r="F553" t="s">
        <v>38</v>
      </c>
      <c r="G553">
        <v>2</v>
      </c>
      <c r="H553">
        <v>3</v>
      </c>
      <c r="I553">
        <v>2014</v>
      </c>
      <c r="J553" t="s">
        <v>46</v>
      </c>
      <c r="K553">
        <v>5.6962702838073804</v>
      </c>
      <c r="L553">
        <v>-4.383</v>
      </c>
      <c r="M553">
        <v>15.776</v>
      </c>
      <c r="N553">
        <v>112</v>
      </c>
      <c r="O553" t="s">
        <v>44</v>
      </c>
      <c r="P553">
        <v>9.4491118252306805</v>
      </c>
    </row>
    <row r="554" spans="1:16" x14ac:dyDescent="0.25">
      <c r="A554" s="20" t="s">
        <v>721</v>
      </c>
      <c r="B554">
        <v>1</v>
      </c>
      <c r="C554" t="s">
        <v>32</v>
      </c>
      <c r="D554" t="s">
        <v>90</v>
      </c>
      <c r="E554" t="s">
        <v>82</v>
      </c>
      <c r="F554" t="s">
        <v>38</v>
      </c>
      <c r="G554">
        <v>3</v>
      </c>
      <c r="H554">
        <v>3</v>
      </c>
      <c r="I554">
        <v>2014</v>
      </c>
      <c r="J554" t="s">
        <v>46</v>
      </c>
      <c r="K554">
        <v>-1.7470967137134299</v>
      </c>
      <c r="L554">
        <v>-12.832000000000001</v>
      </c>
      <c r="M554">
        <v>9.3369999999999997</v>
      </c>
      <c r="N554">
        <v>152</v>
      </c>
      <c r="O554" t="s">
        <v>44</v>
      </c>
      <c r="P554">
        <v>8.1110710565381297</v>
      </c>
    </row>
    <row r="555" spans="1:16" x14ac:dyDescent="0.25">
      <c r="A555" s="20" t="s">
        <v>722</v>
      </c>
      <c r="B555">
        <v>1</v>
      </c>
      <c r="C555" t="s">
        <v>32</v>
      </c>
      <c r="D555" t="s">
        <v>90</v>
      </c>
      <c r="E555" t="s">
        <v>82</v>
      </c>
      <c r="F555" t="s">
        <v>38</v>
      </c>
      <c r="G555">
        <v>4</v>
      </c>
      <c r="H555">
        <v>3</v>
      </c>
      <c r="I555">
        <v>2014</v>
      </c>
      <c r="J555" t="s">
        <v>46</v>
      </c>
      <c r="K555">
        <v>-2.5961112635754402</v>
      </c>
      <c r="L555">
        <v>-12.211</v>
      </c>
      <c r="M555">
        <v>7.0179999999999998</v>
      </c>
      <c r="N555">
        <v>242</v>
      </c>
      <c r="O555" t="s">
        <v>44</v>
      </c>
      <c r="P555">
        <v>6.4282434653322502</v>
      </c>
    </row>
    <row r="556" spans="1:16" x14ac:dyDescent="0.25">
      <c r="A556" s="20" t="s">
        <v>723</v>
      </c>
      <c r="B556">
        <v>1</v>
      </c>
      <c r="C556" t="s">
        <v>32</v>
      </c>
      <c r="D556" t="s">
        <v>90</v>
      </c>
      <c r="E556" t="s">
        <v>82</v>
      </c>
      <c r="F556" t="s">
        <v>38</v>
      </c>
      <c r="G556">
        <v>5</v>
      </c>
      <c r="H556">
        <v>3</v>
      </c>
      <c r="I556">
        <v>2014</v>
      </c>
      <c r="J556" t="s">
        <v>46</v>
      </c>
      <c r="K556">
        <v>2.21611472286838</v>
      </c>
      <c r="L556">
        <v>-6.7069999999999999</v>
      </c>
      <c r="M556">
        <v>11.138999999999999</v>
      </c>
      <c r="N556">
        <v>310</v>
      </c>
      <c r="O556" t="s">
        <v>44</v>
      </c>
      <c r="P556">
        <v>5.6796183424706497</v>
      </c>
    </row>
    <row r="557" spans="1:16" x14ac:dyDescent="0.25">
      <c r="A557" s="20" t="s">
        <v>739</v>
      </c>
      <c r="B557">
        <v>1</v>
      </c>
      <c r="C557" t="s">
        <v>32</v>
      </c>
      <c r="D557" t="s">
        <v>90</v>
      </c>
      <c r="E557" t="s">
        <v>82</v>
      </c>
      <c r="F557" t="s">
        <v>38</v>
      </c>
      <c r="G557">
        <v>2</v>
      </c>
      <c r="H557">
        <v>3</v>
      </c>
      <c r="I557">
        <v>2014</v>
      </c>
      <c r="J557" t="s">
        <v>47</v>
      </c>
      <c r="K557">
        <v>14.669194661786999</v>
      </c>
      <c r="L557">
        <v>1.157</v>
      </c>
      <c r="M557">
        <v>28.181999999999999</v>
      </c>
      <c r="N557">
        <v>213</v>
      </c>
      <c r="O557" t="s">
        <v>44</v>
      </c>
      <c r="P557">
        <v>6.8518870982753199</v>
      </c>
    </row>
    <row r="558" spans="1:16" x14ac:dyDescent="0.25">
      <c r="A558" s="20" t="s">
        <v>742</v>
      </c>
      <c r="B558">
        <v>1</v>
      </c>
      <c r="C558" t="s">
        <v>32</v>
      </c>
      <c r="D558" t="s">
        <v>90</v>
      </c>
      <c r="E558" t="s">
        <v>82</v>
      </c>
      <c r="F558" t="s">
        <v>38</v>
      </c>
      <c r="G558">
        <v>3</v>
      </c>
      <c r="H558">
        <v>3</v>
      </c>
      <c r="I558">
        <v>2014</v>
      </c>
      <c r="J558" t="s">
        <v>47</v>
      </c>
      <c r="K558">
        <v>8.74254196005894</v>
      </c>
      <c r="L558">
        <v>-5.1559999999999997</v>
      </c>
      <c r="M558">
        <v>22.640999999999998</v>
      </c>
      <c r="N558">
        <v>205</v>
      </c>
      <c r="O558" t="s">
        <v>44</v>
      </c>
      <c r="P558">
        <v>6.98430295769578</v>
      </c>
    </row>
    <row r="559" spans="1:16" x14ac:dyDescent="0.25">
      <c r="A559" s="20" t="s">
        <v>743</v>
      </c>
      <c r="B559">
        <v>1</v>
      </c>
      <c r="C559" t="s">
        <v>32</v>
      </c>
      <c r="D559" t="s">
        <v>90</v>
      </c>
      <c r="E559" t="s">
        <v>82</v>
      </c>
      <c r="F559" t="s">
        <v>38</v>
      </c>
      <c r="G559">
        <v>4</v>
      </c>
      <c r="H559">
        <v>3</v>
      </c>
      <c r="I559">
        <v>2014</v>
      </c>
      <c r="J559" t="s">
        <v>47</v>
      </c>
      <c r="K559">
        <v>10.6533018017169</v>
      </c>
      <c r="L559">
        <v>-2.456</v>
      </c>
      <c r="M559">
        <v>23.762</v>
      </c>
      <c r="N559">
        <v>503</v>
      </c>
      <c r="O559" t="s">
        <v>44</v>
      </c>
      <c r="P559">
        <v>4.4587796206770998</v>
      </c>
    </row>
    <row r="560" spans="1:16" x14ac:dyDescent="0.25">
      <c r="A560" s="20" t="s">
        <v>744</v>
      </c>
      <c r="B560">
        <v>1</v>
      </c>
      <c r="C560" t="s">
        <v>32</v>
      </c>
      <c r="D560" t="s">
        <v>90</v>
      </c>
      <c r="E560" t="s">
        <v>82</v>
      </c>
      <c r="F560" t="s">
        <v>38</v>
      </c>
      <c r="G560">
        <v>5</v>
      </c>
      <c r="H560">
        <v>3</v>
      </c>
      <c r="I560">
        <v>2014</v>
      </c>
      <c r="J560" t="s">
        <v>47</v>
      </c>
      <c r="K560">
        <v>10.756265103058</v>
      </c>
      <c r="L560">
        <v>-2.0009999999999999</v>
      </c>
      <c r="M560">
        <v>23.513999999999999</v>
      </c>
      <c r="N560">
        <v>3020</v>
      </c>
      <c r="O560" t="s">
        <v>44</v>
      </c>
      <c r="P560">
        <v>1.8196863131170999</v>
      </c>
    </row>
    <row r="561" spans="1:16" x14ac:dyDescent="0.25">
      <c r="A561" s="20" t="s">
        <v>760</v>
      </c>
      <c r="B561">
        <v>1</v>
      </c>
      <c r="C561" t="s">
        <v>32</v>
      </c>
      <c r="D561" t="s">
        <v>90</v>
      </c>
      <c r="E561" t="s">
        <v>82</v>
      </c>
      <c r="F561" t="s">
        <v>38</v>
      </c>
      <c r="G561">
        <v>2</v>
      </c>
      <c r="H561">
        <v>3</v>
      </c>
      <c r="I561">
        <v>2014</v>
      </c>
      <c r="J561" t="s">
        <v>48</v>
      </c>
      <c r="K561">
        <v>8.0890963361409796</v>
      </c>
      <c r="L561">
        <v>-13.345000000000001</v>
      </c>
      <c r="M561">
        <v>29.523</v>
      </c>
      <c r="N561">
        <v>130</v>
      </c>
      <c r="O561" t="s">
        <v>44</v>
      </c>
      <c r="P561">
        <v>8.7705801930702894</v>
      </c>
    </row>
    <row r="562" spans="1:16" x14ac:dyDescent="0.25">
      <c r="A562" s="20" t="s">
        <v>763</v>
      </c>
      <c r="B562">
        <v>1</v>
      </c>
      <c r="C562" t="s">
        <v>32</v>
      </c>
      <c r="D562" t="s">
        <v>90</v>
      </c>
      <c r="E562" t="s">
        <v>82</v>
      </c>
      <c r="F562" t="s">
        <v>38</v>
      </c>
      <c r="G562">
        <v>3</v>
      </c>
      <c r="H562">
        <v>3</v>
      </c>
      <c r="I562">
        <v>2014</v>
      </c>
      <c r="J562" t="s">
        <v>48</v>
      </c>
      <c r="K562">
        <v>11.142077177541299</v>
      </c>
      <c r="L562">
        <v>-9.5050000000000008</v>
      </c>
      <c r="M562">
        <v>31.789000000000001</v>
      </c>
      <c r="N562">
        <v>127</v>
      </c>
      <c r="O562" t="s">
        <v>44</v>
      </c>
      <c r="P562">
        <v>8.8735650941611404</v>
      </c>
    </row>
    <row r="563" spans="1:16" x14ac:dyDescent="0.25">
      <c r="A563" s="20" t="s">
        <v>764</v>
      </c>
      <c r="B563">
        <v>1</v>
      </c>
      <c r="C563" t="s">
        <v>32</v>
      </c>
      <c r="D563" t="s">
        <v>90</v>
      </c>
      <c r="E563" t="s">
        <v>82</v>
      </c>
      <c r="F563" t="s">
        <v>38</v>
      </c>
      <c r="G563">
        <v>4</v>
      </c>
      <c r="H563">
        <v>3</v>
      </c>
      <c r="I563">
        <v>2014</v>
      </c>
      <c r="J563" t="s">
        <v>48</v>
      </c>
      <c r="K563">
        <v>-3.464377457551</v>
      </c>
      <c r="L563">
        <v>-24.687999999999999</v>
      </c>
      <c r="M563">
        <v>17.760000000000002</v>
      </c>
      <c r="N563">
        <v>351</v>
      </c>
      <c r="O563" t="s">
        <v>44</v>
      </c>
      <c r="P563">
        <v>5.3376051268362401</v>
      </c>
    </row>
    <row r="564" spans="1:16" x14ac:dyDescent="0.25">
      <c r="A564" s="20" t="s">
        <v>765</v>
      </c>
      <c r="B564">
        <v>1</v>
      </c>
      <c r="C564" t="s">
        <v>32</v>
      </c>
      <c r="D564" t="s">
        <v>90</v>
      </c>
      <c r="E564" t="s">
        <v>82</v>
      </c>
      <c r="F564" t="s">
        <v>38</v>
      </c>
      <c r="G564">
        <v>5</v>
      </c>
      <c r="H564">
        <v>3</v>
      </c>
      <c r="I564">
        <v>2014</v>
      </c>
      <c r="J564" t="s">
        <v>48</v>
      </c>
      <c r="K564">
        <v>-4.6937649155392602</v>
      </c>
      <c r="L564">
        <v>-25.437999999999999</v>
      </c>
      <c r="M564">
        <v>16.05</v>
      </c>
      <c r="N564">
        <v>1046</v>
      </c>
      <c r="O564" t="s">
        <v>44</v>
      </c>
      <c r="P564">
        <v>3.09196207051553</v>
      </c>
    </row>
    <row r="565" spans="1:16" x14ac:dyDescent="0.25">
      <c r="A565" s="20" t="s">
        <v>15537</v>
      </c>
      <c r="B565">
        <v>1</v>
      </c>
      <c r="C565" t="s">
        <v>32</v>
      </c>
      <c r="D565" t="s">
        <v>90</v>
      </c>
      <c r="E565" t="s">
        <v>82</v>
      </c>
      <c r="F565" t="s">
        <v>38</v>
      </c>
      <c r="G565">
        <v>2</v>
      </c>
      <c r="H565">
        <v>3</v>
      </c>
      <c r="I565">
        <v>2014</v>
      </c>
      <c r="J565" t="s">
        <v>49</v>
      </c>
      <c r="K565">
        <v>5.1957856795860398</v>
      </c>
      <c r="L565">
        <v>-8.0820000000000007</v>
      </c>
      <c r="M565">
        <v>18.472999999999999</v>
      </c>
      <c r="N565">
        <v>76</v>
      </c>
      <c r="O565" t="s">
        <v>44</v>
      </c>
      <c r="P565">
        <v>11.470786693528099</v>
      </c>
    </row>
    <row r="566" spans="1:16" x14ac:dyDescent="0.25">
      <c r="A566" s="20" t="s">
        <v>15538</v>
      </c>
      <c r="B566">
        <v>1</v>
      </c>
      <c r="C566" t="s">
        <v>32</v>
      </c>
      <c r="D566" t="s">
        <v>90</v>
      </c>
      <c r="E566" t="s">
        <v>82</v>
      </c>
      <c r="F566" t="s">
        <v>38</v>
      </c>
      <c r="G566">
        <v>3</v>
      </c>
      <c r="H566">
        <v>3</v>
      </c>
      <c r="I566">
        <v>2014</v>
      </c>
      <c r="J566" t="s">
        <v>49</v>
      </c>
      <c r="K566">
        <v>-2.34797604414489</v>
      </c>
      <c r="L566">
        <v>-14.593999999999999</v>
      </c>
      <c r="M566">
        <v>9.8979999999999997</v>
      </c>
      <c r="N566">
        <v>121</v>
      </c>
      <c r="O566" t="s">
        <v>44</v>
      </c>
      <c r="P566">
        <v>9.0909090909090899</v>
      </c>
    </row>
    <row r="567" spans="1:16" x14ac:dyDescent="0.25">
      <c r="A567" s="20" t="s">
        <v>15539</v>
      </c>
      <c r="B567">
        <v>1</v>
      </c>
      <c r="C567" t="s">
        <v>32</v>
      </c>
      <c r="D567" t="s">
        <v>90</v>
      </c>
      <c r="E567" t="s">
        <v>82</v>
      </c>
      <c r="F567" t="s">
        <v>38</v>
      </c>
      <c r="G567">
        <v>4</v>
      </c>
      <c r="H567">
        <v>3</v>
      </c>
      <c r="I567">
        <v>2014</v>
      </c>
      <c r="J567" t="s">
        <v>49</v>
      </c>
      <c r="K567">
        <v>0.40545291071114797</v>
      </c>
      <c r="L567">
        <v>-9.7110000000000003</v>
      </c>
      <c r="M567">
        <v>10.522</v>
      </c>
      <c r="N567">
        <v>372</v>
      </c>
      <c r="O567" t="s">
        <v>44</v>
      </c>
      <c r="P567">
        <v>5.1847584736521304</v>
      </c>
    </row>
    <row r="568" spans="1:16" x14ac:dyDescent="0.25">
      <c r="A568" s="20" t="s">
        <v>15540</v>
      </c>
      <c r="B568">
        <v>1</v>
      </c>
      <c r="C568" t="s">
        <v>32</v>
      </c>
      <c r="D568" t="s">
        <v>90</v>
      </c>
      <c r="E568" t="s">
        <v>82</v>
      </c>
      <c r="F568" t="s">
        <v>38</v>
      </c>
      <c r="G568">
        <v>5</v>
      </c>
      <c r="H568">
        <v>3</v>
      </c>
      <c r="I568">
        <v>2014</v>
      </c>
      <c r="J568" t="s">
        <v>49</v>
      </c>
      <c r="K568">
        <v>-3.7757476142028099</v>
      </c>
      <c r="L568">
        <v>-14.564</v>
      </c>
      <c r="M568">
        <v>7.0119999999999996</v>
      </c>
      <c r="N568">
        <v>273</v>
      </c>
      <c r="O568" t="s">
        <v>44</v>
      </c>
      <c r="P568">
        <v>6.0522753266880196</v>
      </c>
    </row>
    <row r="569" spans="1:16" x14ac:dyDescent="0.25">
      <c r="A569" s="20" t="s">
        <v>15541</v>
      </c>
      <c r="B569">
        <v>1</v>
      </c>
      <c r="C569" t="s">
        <v>32</v>
      </c>
      <c r="D569" t="s">
        <v>90</v>
      </c>
      <c r="E569" t="s">
        <v>82</v>
      </c>
      <c r="F569" t="s">
        <v>38</v>
      </c>
      <c r="G569">
        <v>2</v>
      </c>
      <c r="H569">
        <v>3</v>
      </c>
      <c r="I569">
        <v>2014</v>
      </c>
      <c r="J569" t="s">
        <v>50</v>
      </c>
      <c r="K569">
        <v>-5.6467198130982004</v>
      </c>
      <c r="L569">
        <v>-16.041</v>
      </c>
      <c r="M569">
        <v>4.7480000000000002</v>
      </c>
      <c r="N569">
        <v>87</v>
      </c>
      <c r="O569" t="s">
        <v>44</v>
      </c>
      <c r="P569">
        <v>10.7211253483779</v>
      </c>
    </row>
    <row r="570" spans="1:16" x14ac:dyDescent="0.25">
      <c r="A570" s="20" t="s">
        <v>15542</v>
      </c>
      <c r="B570">
        <v>1</v>
      </c>
      <c r="C570" t="s">
        <v>32</v>
      </c>
      <c r="D570" t="s">
        <v>90</v>
      </c>
      <c r="E570" t="s">
        <v>82</v>
      </c>
      <c r="F570" t="s">
        <v>38</v>
      </c>
      <c r="G570">
        <v>3</v>
      </c>
      <c r="H570">
        <v>3</v>
      </c>
      <c r="I570">
        <v>2014</v>
      </c>
      <c r="J570" t="s">
        <v>50</v>
      </c>
      <c r="K570">
        <v>-9.8217798993012799</v>
      </c>
      <c r="L570">
        <v>-22.213999999999999</v>
      </c>
      <c r="M570">
        <v>2.57</v>
      </c>
      <c r="N570">
        <v>93</v>
      </c>
      <c r="O570" t="s">
        <v>44</v>
      </c>
      <c r="P570">
        <v>10.3695169473043</v>
      </c>
    </row>
    <row r="571" spans="1:16" x14ac:dyDescent="0.25">
      <c r="A571" s="20" t="s">
        <v>15543</v>
      </c>
      <c r="B571">
        <v>1</v>
      </c>
      <c r="C571" t="s">
        <v>32</v>
      </c>
      <c r="D571" t="s">
        <v>90</v>
      </c>
      <c r="E571" t="s">
        <v>82</v>
      </c>
      <c r="F571" t="s">
        <v>38</v>
      </c>
      <c r="G571">
        <v>4</v>
      </c>
      <c r="H571">
        <v>3</v>
      </c>
      <c r="I571">
        <v>2014</v>
      </c>
      <c r="J571" t="s">
        <v>50</v>
      </c>
      <c r="K571">
        <v>-6.9512159722592104</v>
      </c>
      <c r="L571">
        <v>-15.345000000000001</v>
      </c>
      <c r="M571">
        <v>1.4430000000000001</v>
      </c>
      <c r="N571">
        <v>314</v>
      </c>
      <c r="O571" t="s">
        <v>44</v>
      </c>
      <c r="P571">
        <v>5.6433264798309999</v>
      </c>
    </row>
    <row r="572" spans="1:16" x14ac:dyDescent="0.25">
      <c r="A572" s="20" t="s">
        <v>15544</v>
      </c>
      <c r="B572">
        <v>1</v>
      </c>
      <c r="C572" t="s">
        <v>32</v>
      </c>
      <c r="D572" t="s">
        <v>90</v>
      </c>
      <c r="E572" t="s">
        <v>82</v>
      </c>
      <c r="F572" t="s">
        <v>38</v>
      </c>
      <c r="G572">
        <v>5</v>
      </c>
      <c r="H572">
        <v>3</v>
      </c>
      <c r="I572">
        <v>2014</v>
      </c>
      <c r="J572" t="s">
        <v>50</v>
      </c>
      <c r="K572">
        <v>-8.5219802830396993</v>
      </c>
      <c r="L572">
        <v>-15.901</v>
      </c>
      <c r="M572">
        <v>-1.143</v>
      </c>
      <c r="N572">
        <v>1036</v>
      </c>
      <c r="O572" t="s">
        <v>44</v>
      </c>
      <c r="P572">
        <v>3.1068488300060002</v>
      </c>
    </row>
    <row r="573" spans="1:16" x14ac:dyDescent="0.25">
      <c r="A573" s="20" t="s">
        <v>15545</v>
      </c>
      <c r="B573">
        <v>1</v>
      </c>
      <c r="C573" t="s">
        <v>32</v>
      </c>
      <c r="D573" t="s">
        <v>90</v>
      </c>
      <c r="E573" t="s">
        <v>82</v>
      </c>
      <c r="F573" t="s">
        <v>38</v>
      </c>
      <c r="G573">
        <v>2</v>
      </c>
      <c r="H573">
        <v>3</v>
      </c>
      <c r="I573">
        <v>2014</v>
      </c>
      <c r="J573" t="s">
        <v>51</v>
      </c>
      <c r="K573">
        <v>37.833835749772703</v>
      </c>
      <c r="L573">
        <v>23.712</v>
      </c>
      <c r="M573">
        <v>51.954999999999998</v>
      </c>
      <c r="N573">
        <v>79</v>
      </c>
      <c r="O573" t="s">
        <v>44</v>
      </c>
      <c r="P573">
        <v>11.250879009260199</v>
      </c>
    </row>
    <row r="574" spans="1:16" x14ac:dyDescent="0.25">
      <c r="A574" s="20" t="s">
        <v>15546</v>
      </c>
      <c r="B574">
        <v>1</v>
      </c>
      <c r="C574" t="s">
        <v>32</v>
      </c>
      <c r="D574" t="s">
        <v>90</v>
      </c>
      <c r="E574" t="s">
        <v>82</v>
      </c>
      <c r="F574" t="s">
        <v>38</v>
      </c>
      <c r="G574">
        <v>3</v>
      </c>
      <c r="H574">
        <v>3</v>
      </c>
      <c r="I574">
        <v>2014</v>
      </c>
      <c r="J574" t="s">
        <v>51</v>
      </c>
      <c r="K574">
        <v>43.071062958418104</v>
      </c>
      <c r="L574">
        <v>32.981999999999999</v>
      </c>
      <c r="M574">
        <v>53.16</v>
      </c>
      <c r="N574">
        <v>120</v>
      </c>
      <c r="O574" t="s">
        <v>44</v>
      </c>
      <c r="P574">
        <v>9.1287092917527701</v>
      </c>
    </row>
    <row r="575" spans="1:16" x14ac:dyDescent="0.25">
      <c r="A575" s="20" t="s">
        <v>15547</v>
      </c>
      <c r="B575">
        <v>1</v>
      </c>
      <c r="C575" t="s">
        <v>32</v>
      </c>
      <c r="D575" t="s">
        <v>90</v>
      </c>
      <c r="E575" t="s">
        <v>82</v>
      </c>
      <c r="F575" t="s">
        <v>38</v>
      </c>
      <c r="G575">
        <v>4</v>
      </c>
      <c r="H575">
        <v>3</v>
      </c>
      <c r="I575">
        <v>2014</v>
      </c>
      <c r="J575" t="s">
        <v>51</v>
      </c>
      <c r="K575">
        <v>40.701882918169602</v>
      </c>
      <c r="L575">
        <v>30.344000000000001</v>
      </c>
      <c r="M575">
        <v>51.06</v>
      </c>
      <c r="N575">
        <v>188</v>
      </c>
      <c r="O575" t="s">
        <v>44</v>
      </c>
      <c r="P575">
        <v>7.2932495748947304</v>
      </c>
    </row>
    <row r="576" spans="1:16" x14ac:dyDescent="0.25">
      <c r="A576" s="20" t="s">
        <v>15548</v>
      </c>
      <c r="B576">
        <v>1</v>
      </c>
      <c r="C576" t="s">
        <v>32</v>
      </c>
      <c r="D576" t="s">
        <v>90</v>
      </c>
      <c r="E576" t="s">
        <v>82</v>
      </c>
      <c r="F576" t="s">
        <v>38</v>
      </c>
      <c r="G576">
        <v>5</v>
      </c>
      <c r="H576">
        <v>3</v>
      </c>
      <c r="I576">
        <v>2014</v>
      </c>
      <c r="J576" t="s">
        <v>51</v>
      </c>
      <c r="K576">
        <v>37.034364609618798</v>
      </c>
      <c r="L576">
        <v>27.901</v>
      </c>
      <c r="M576">
        <v>46.167999999999999</v>
      </c>
      <c r="N576">
        <v>578</v>
      </c>
      <c r="O576" t="s">
        <v>44</v>
      </c>
      <c r="P576">
        <v>4.1594516540385102</v>
      </c>
    </row>
    <row r="577" spans="1:16" x14ac:dyDescent="0.25">
      <c r="A577" s="20" t="s">
        <v>15549</v>
      </c>
      <c r="B577">
        <v>1</v>
      </c>
      <c r="C577" t="s">
        <v>32</v>
      </c>
      <c r="D577" t="s">
        <v>90</v>
      </c>
      <c r="E577" t="s">
        <v>83</v>
      </c>
      <c r="F577" t="s">
        <v>42</v>
      </c>
      <c r="G577">
        <v>2</v>
      </c>
      <c r="H577">
        <v>4</v>
      </c>
      <c r="I577">
        <v>2014</v>
      </c>
      <c r="J577" t="s">
        <v>52</v>
      </c>
      <c r="K577" t="s">
        <v>44</v>
      </c>
      <c r="L577" t="s">
        <v>44</v>
      </c>
      <c r="M577" t="s">
        <v>44</v>
      </c>
      <c r="N577">
        <v>17</v>
      </c>
      <c r="O577" t="s">
        <v>44</v>
      </c>
      <c r="P577">
        <v>24.253562503633301</v>
      </c>
    </row>
    <row r="578" spans="1:16" x14ac:dyDescent="0.25">
      <c r="A578" s="20" t="s">
        <v>15550</v>
      </c>
      <c r="B578">
        <v>1</v>
      </c>
      <c r="C578" t="s">
        <v>32</v>
      </c>
      <c r="D578" t="s">
        <v>90</v>
      </c>
      <c r="E578" t="s">
        <v>83</v>
      </c>
      <c r="F578" t="s">
        <v>42</v>
      </c>
      <c r="G578">
        <v>3</v>
      </c>
      <c r="H578">
        <v>4</v>
      </c>
      <c r="I578">
        <v>2014</v>
      </c>
      <c r="J578" t="s">
        <v>52</v>
      </c>
      <c r="K578" t="s">
        <v>44</v>
      </c>
      <c r="L578" t="s">
        <v>44</v>
      </c>
      <c r="M578" t="s">
        <v>44</v>
      </c>
      <c r="N578">
        <v>8</v>
      </c>
      <c r="O578" t="s">
        <v>44</v>
      </c>
      <c r="P578">
        <v>35.355339059327399</v>
      </c>
    </row>
    <row r="579" spans="1:16" x14ac:dyDescent="0.25">
      <c r="A579" s="20" t="s">
        <v>15551</v>
      </c>
      <c r="B579">
        <v>1</v>
      </c>
      <c r="C579" t="s">
        <v>32</v>
      </c>
      <c r="D579" t="s">
        <v>90</v>
      </c>
      <c r="E579" t="s">
        <v>83</v>
      </c>
      <c r="F579" t="s">
        <v>42</v>
      </c>
      <c r="G579">
        <v>4</v>
      </c>
      <c r="H579">
        <v>4</v>
      </c>
      <c r="I579">
        <v>2014</v>
      </c>
      <c r="J579" t="s">
        <v>52</v>
      </c>
      <c r="K579" t="s">
        <v>44</v>
      </c>
      <c r="L579" t="s">
        <v>44</v>
      </c>
      <c r="M579" t="s">
        <v>44</v>
      </c>
      <c r="N579">
        <v>32</v>
      </c>
      <c r="O579" t="s">
        <v>44</v>
      </c>
      <c r="P579">
        <v>17.677669529663699</v>
      </c>
    </row>
    <row r="580" spans="1:16" x14ac:dyDescent="0.25">
      <c r="A580" s="20" t="s">
        <v>15552</v>
      </c>
      <c r="B580">
        <v>1</v>
      </c>
      <c r="C580" t="s">
        <v>32</v>
      </c>
      <c r="D580" t="s">
        <v>90</v>
      </c>
      <c r="E580" t="s">
        <v>83</v>
      </c>
      <c r="F580" t="s">
        <v>42</v>
      </c>
      <c r="G580">
        <v>5</v>
      </c>
      <c r="H580">
        <v>4</v>
      </c>
      <c r="I580">
        <v>2014</v>
      </c>
      <c r="J580" t="s">
        <v>52</v>
      </c>
      <c r="K580" t="s">
        <v>44</v>
      </c>
      <c r="L580" t="s">
        <v>44</v>
      </c>
      <c r="M580" t="s">
        <v>44</v>
      </c>
      <c r="N580">
        <v>10</v>
      </c>
      <c r="O580" t="s">
        <v>44</v>
      </c>
      <c r="P580">
        <v>31.6227766016838</v>
      </c>
    </row>
    <row r="581" spans="1:16" x14ac:dyDescent="0.25">
      <c r="A581" s="20" t="s">
        <v>15553</v>
      </c>
      <c r="B581">
        <v>1</v>
      </c>
      <c r="C581" t="s">
        <v>32</v>
      </c>
      <c r="D581" t="s">
        <v>90</v>
      </c>
      <c r="E581" t="s">
        <v>83</v>
      </c>
      <c r="F581" t="s">
        <v>42</v>
      </c>
      <c r="G581">
        <v>2</v>
      </c>
      <c r="H581">
        <v>4</v>
      </c>
      <c r="I581">
        <v>2014</v>
      </c>
      <c r="J581" t="s">
        <v>53</v>
      </c>
      <c r="K581" t="s">
        <v>44</v>
      </c>
      <c r="L581" t="s">
        <v>44</v>
      </c>
      <c r="M581" t="s">
        <v>44</v>
      </c>
      <c r="N581">
        <v>7</v>
      </c>
      <c r="O581" t="s">
        <v>44</v>
      </c>
      <c r="P581">
        <v>37.796447300922701</v>
      </c>
    </row>
    <row r="582" spans="1:16" x14ac:dyDescent="0.25">
      <c r="A582" s="20" t="s">
        <v>15554</v>
      </c>
      <c r="B582">
        <v>1</v>
      </c>
      <c r="C582" t="s">
        <v>32</v>
      </c>
      <c r="D582" t="s">
        <v>90</v>
      </c>
      <c r="E582" t="s">
        <v>83</v>
      </c>
      <c r="F582" t="s">
        <v>42</v>
      </c>
      <c r="G582">
        <v>3</v>
      </c>
      <c r="H582">
        <v>4</v>
      </c>
      <c r="I582">
        <v>2014</v>
      </c>
      <c r="J582" t="s">
        <v>53</v>
      </c>
      <c r="K582" t="s">
        <v>44</v>
      </c>
      <c r="L582" t="s">
        <v>44</v>
      </c>
      <c r="M582" t="s">
        <v>44</v>
      </c>
      <c r="N582">
        <v>17</v>
      </c>
      <c r="O582" t="s">
        <v>44</v>
      </c>
      <c r="P582">
        <v>24.253562503633301</v>
      </c>
    </row>
    <row r="583" spans="1:16" x14ac:dyDescent="0.25">
      <c r="A583" s="20" t="s">
        <v>15555</v>
      </c>
      <c r="B583">
        <v>1</v>
      </c>
      <c r="C583" t="s">
        <v>32</v>
      </c>
      <c r="D583" t="s">
        <v>90</v>
      </c>
      <c r="E583" t="s">
        <v>83</v>
      </c>
      <c r="F583" t="s">
        <v>42</v>
      </c>
      <c r="G583">
        <v>4</v>
      </c>
      <c r="H583">
        <v>4</v>
      </c>
      <c r="I583">
        <v>2014</v>
      </c>
      <c r="J583" t="s">
        <v>53</v>
      </c>
      <c r="K583" t="s">
        <v>44</v>
      </c>
      <c r="L583" t="s">
        <v>44</v>
      </c>
      <c r="M583" t="s">
        <v>44</v>
      </c>
      <c r="N583">
        <v>28</v>
      </c>
      <c r="O583" t="s">
        <v>44</v>
      </c>
      <c r="P583">
        <v>18.8982236504614</v>
      </c>
    </row>
    <row r="584" spans="1:16" x14ac:dyDescent="0.25">
      <c r="A584" s="20" t="s">
        <v>15556</v>
      </c>
      <c r="B584">
        <v>1</v>
      </c>
      <c r="C584" t="s">
        <v>32</v>
      </c>
      <c r="D584" t="s">
        <v>90</v>
      </c>
      <c r="E584" t="s">
        <v>83</v>
      </c>
      <c r="F584" t="s">
        <v>42</v>
      </c>
      <c r="G584">
        <v>5</v>
      </c>
      <c r="H584">
        <v>4</v>
      </c>
      <c r="I584">
        <v>2014</v>
      </c>
      <c r="J584" t="s">
        <v>53</v>
      </c>
      <c r="K584" t="s">
        <v>44</v>
      </c>
      <c r="L584" t="s">
        <v>44</v>
      </c>
      <c r="M584" t="s">
        <v>44</v>
      </c>
      <c r="N584">
        <v>93</v>
      </c>
      <c r="O584" t="s">
        <v>44</v>
      </c>
      <c r="P584">
        <v>10.3695169473043</v>
      </c>
    </row>
    <row r="585" spans="1:16" x14ac:dyDescent="0.25">
      <c r="A585" s="20" t="s">
        <v>15557</v>
      </c>
      <c r="B585">
        <v>1</v>
      </c>
      <c r="C585" t="s">
        <v>32</v>
      </c>
      <c r="D585" t="s">
        <v>90</v>
      </c>
      <c r="E585" t="s">
        <v>83</v>
      </c>
      <c r="F585" t="s">
        <v>42</v>
      </c>
      <c r="G585">
        <v>2</v>
      </c>
      <c r="H585">
        <v>4</v>
      </c>
      <c r="I585">
        <v>2014</v>
      </c>
      <c r="J585" t="s">
        <v>34</v>
      </c>
      <c r="K585">
        <v>-2.6377083299139801</v>
      </c>
      <c r="L585">
        <v>-9.7669999999999995</v>
      </c>
      <c r="M585">
        <v>4.4909999999999997</v>
      </c>
      <c r="N585">
        <v>520</v>
      </c>
      <c r="O585" t="s">
        <v>44</v>
      </c>
      <c r="P585">
        <v>4.38529009653515</v>
      </c>
    </row>
    <row r="586" spans="1:16" x14ac:dyDescent="0.25">
      <c r="A586" s="20" t="s">
        <v>15558</v>
      </c>
      <c r="B586">
        <v>1</v>
      </c>
      <c r="C586" t="s">
        <v>32</v>
      </c>
      <c r="D586" t="s">
        <v>90</v>
      </c>
      <c r="E586" t="s">
        <v>83</v>
      </c>
      <c r="F586" t="s">
        <v>42</v>
      </c>
      <c r="G586">
        <v>2</v>
      </c>
      <c r="H586">
        <v>4</v>
      </c>
      <c r="I586">
        <v>2014</v>
      </c>
      <c r="J586" t="s">
        <v>54</v>
      </c>
      <c r="K586" t="s">
        <v>44</v>
      </c>
      <c r="L586" t="s">
        <v>44</v>
      </c>
      <c r="M586" t="s">
        <v>44</v>
      </c>
      <c r="N586">
        <v>2</v>
      </c>
      <c r="O586" t="s">
        <v>44</v>
      </c>
      <c r="P586">
        <v>70.710678118654698</v>
      </c>
    </row>
    <row r="587" spans="1:16" x14ac:dyDescent="0.25">
      <c r="A587" s="20" t="s">
        <v>15559</v>
      </c>
      <c r="B587">
        <v>1</v>
      </c>
      <c r="C587" t="s">
        <v>32</v>
      </c>
      <c r="D587" t="s">
        <v>90</v>
      </c>
      <c r="E587" t="s">
        <v>83</v>
      </c>
      <c r="F587" t="s">
        <v>42</v>
      </c>
      <c r="G587">
        <v>3</v>
      </c>
      <c r="H587">
        <v>4</v>
      </c>
      <c r="I587">
        <v>2014</v>
      </c>
      <c r="J587" t="s">
        <v>54</v>
      </c>
      <c r="K587" t="s">
        <v>44</v>
      </c>
      <c r="L587" t="s">
        <v>44</v>
      </c>
      <c r="M587" t="s">
        <v>44</v>
      </c>
      <c r="N587">
        <v>4</v>
      </c>
      <c r="O587" t="s">
        <v>44</v>
      </c>
      <c r="P587">
        <v>50</v>
      </c>
    </row>
    <row r="588" spans="1:16" x14ac:dyDescent="0.25">
      <c r="A588" s="20" t="s">
        <v>15560</v>
      </c>
      <c r="B588">
        <v>1</v>
      </c>
      <c r="C588" t="s">
        <v>32</v>
      </c>
      <c r="D588" t="s">
        <v>90</v>
      </c>
      <c r="E588" t="s">
        <v>83</v>
      </c>
      <c r="F588" t="s">
        <v>42</v>
      </c>
      <c r="G588">
        <v>4</v>
      </c>
      <c r="H588">
        <v>4</v>
      </c>
      <c r="I588">
        <v>2014</v>
      </c>
      <c r="J588" t="s">
        <v>54</v>
      </c>
      <c r="K588" t="s">
        <v>44</v>
      </c>
      <c r="L588" t="s">
        <v>44</v>
      </c>
      <c r="M588" t="s">
        <v>44</v>
      </c>
      <c r="N588">
        <v>12</v>
      </c>
      <c r="O588" t="s">
        <v>44</v>
      </c>
      <c r="P588">
        <v>28.867513459481302</v>
      </c>
    </row>
    <row r="589" spans="1:16" x14ac:dyDescent="0.25">
      <c r="A589" s="20" t="s">
        <v>15561</v>
      </c>
      <c r="B589">
        <v>1</v>
      </c>
      <c r="C589" t="s">
        <v>32</v>
      </c>
      <c r="D589" t="s">
        <v>90</v>
      </c>
      <c r="E589" t="s">
        <v>83</v>
      </c>
      <c r="F589" t="s">
        <v>42</v>
      </c>
      <c r="G589">
        <v>3</v>
      </c>
      <c r="H589">
        <v>4</v>
      </c>
      <c r="I589">
        <v>2014</v>
      </c>
      <c r="J589" t="s">
        <v>34</v>
      </c>
      <c r="K589">
        <v>-2.1275327571417399</v>
      </c>
      <c r="L589">
        <v>-8.7330000000000005</v>
      </c>
      <c r="M589">
        <v>4.4779999999999998</v>
      </c>
      <c r="N589">
        <v>603</v>
      </c>
      <c r="O589" t="s">
        <v>44</v>
      </c>
      <c r="P589">
        <v>4.07231481187684</v>
      </c>
    </row>
    <row r="590" spans="1:16" x14ac:dyDescent="0.25">
      <c r="A590" s="20" t="s">
        <v>15562</v>
      </c>
      <c r="B590">
        <v>1</v>
      </c>
      <c r="C590" t="s">
        <v>32</v>
      </c>
      <c r="D590" t="s">
        <v>90</v>
      </c>
      <c r="E590" t="s">
        <v>83</v>
      </c>
      <c r="F590" t="s">
        <v>42</v>
      </c>
      <c r="G590">
        <v>2</v>
      </c>
      <c r="H590">
        <v>4</v>
      </c>
      <c r="I590">
        <v>2014</v>
      </c>
      <c r="J590" t="s">
        <v>55</v>
      </c>
      <c r="K590">
        <v>-19.281961471103301</v>
      </c>
      <c r="L590">
        <v>-44.545999999999999</v>
      </c>
      <c r="M590">
        <v>5.9820000000000002</v>
      </c>
      <c r="N590">
        <v>26</v>
      </c>
      <c r="O590" t="s">
        <v>44</v>
      </c>
      <c r="P590">
        <v>19.611613513818401</v>
      </c>
    </row>
    <row r="591" spans="1:16" x14ac:dyDescent="0.25">
      <c r="A591" s="20" t="s">
        <v>15563</v>
      </c>
      <c r="B591">
        <v>1</v>
      </c>
      <c r="C591" t="s">
        <v>32</v>
      </c>
      <c r="D591" t="s">
        <v>90</v>
      </c>
      <c r="E591" t="s">
        <v>83</v>
      </c>
      <c r="F591" t="s">
        <v>42</v>
      </c>
      <c r="G591">
        <v>3</v>
      </c>
      <c r="H591">
        <v>4</v>
      </c>
      <c r="I591">
        <v>2014</v>
      </c>
      <c r="J591" t="s">
        <v>55</v>
      </c>
      <c r="K591">
        <v>-10.941605556173799</v>
      </c>
      <c r="L591">
        <v>-25.626000000000001</v>
      </c>
      <c r="M591">
        <v>3.7429999999999999</v>
      </c>
      <c r="N591">
        <v>63</v>
      </c>
      <c r="O591" t="s">
        <v>44</v>
      </c>
      <c r="P591">
        <v>12.5988157669742</v>
      </c>
    </row>
    <row r="592" spans="1:16" x14ac:dyDescent="0.25">
      <c r="A592" s="20" t="s">
        <v>15564</v>
      </c>
      <c r="B592">
        <v>1</v>
      </c>
      <c r="C592" t="s">
        <v>32</v>
      </c>
      <c r="D592" t="s">
        <v>90</v>
      </c>
      <c r="E592" t="s">
        <v>83</v>
      </c>
      <c r="F592" t="s">
        <v>42</v>
      </c>
      <c r="G592">
        <v>4</v>
      </c>
      <c r="H592">
        <v>4</v>
      </c>
      <c r="I592">
        <v>2014</v>
      </c>
      <c r="J592" t="s">
        <v>55</v>
      </c>
      <c r="K592">
        <v>-10.257555971856901</v>
      </c>
      <c r="L592">
        <v>-21.888999999999999</v>
      </c>
      <c r="M592">
        <v>1.3740000000000001</v>
      </c>
      <c r="N592">
        <v>110</v>
      </c>
      <c r="O592" t="s">
        <v>44</v>
      </c>
      <c r="P592">
        <v>9.5346258924559208</v>
      </c>
    </row>
    <row r="593" spans="1:16" x14ac:dyDescent="0.25">
      <c r="A593" s="20" t="s">
        <v>15565</v>
      </c>
      <c r="B593">
        <v>1</v>
      </c>
      <c r="C593" t="s">
        <v>32</v>
      </c>
      <c r="D593" t="s">
        <v>90</v>
      </c>
      <c r="E593" t="s">
        <v>83</v>
      </c>
      <c r="F593" t="s">
        <v>42</v>
      </c>
      <c r="G593">
        <v>5</v>
      </c>
      <c r="H593">
        <v>4</v>
      </c>
      <c r="I593">
        <v>2014</v>
      </c>
      <c r="J593" t="s">
        <v>55</v>
      </c>
      <c r="K593">
        <v>-16.8582151854533</v>
      </c>
      <c r="L593">
        <v>-29.155000000000001</v>
      </c>
      <c r="M593">
        <v>-4.5620000000000003</v>
      </c>
      <c r="N593">
        <v>85</v>
      </c>
      <c r="O593" t="s">
        <v>44</v>
      </c>
      <c r="P593">
        <v>10.8465228909328</v>
      </c>
    </row>
    <row r="594" spans="1:16" x14ac:dyDescent="0.25">
      <c r="A594" s="20" t="s">
        <v>15566</v>
      </c>
      <c r="B594">
        <v>1</v>
      </c>
      <c r="C594" t="s">
        <v>32</v>
      </c>
      <c r="D594" t="s">
        <v>90</v>
      </c>
      <c r="E594" t="s">
        <v>83</v>
      </c>
      <c r="F594" t="s">
        <v>42</v>
      </c>
      <c r="G594">
        <v>4</v>
      </c>
      <c r="H594">
        <v>4</v>
      </c>
      <c r="I594">
        <v>2014</v>
      </c>
      <c r="J594" t="s">
        <v>34</v>
      </c>
      <c r="K594">
        <v>-2.3527186066158099</v>
      </c>
      <c r="L594">
        <v>-8.8559999999999999</v>
      </c>
      <c r="M594">
        <v>4.1509999999999998</v>
      </c>
      <c r="N594">
        <v>786</v>
      </c>
      <c r="O594" t="s">
        <v>44</v>
      </c>
      <c r="P594">
        <v>3.5668818750321098</v>
      </c>
    </row>
    <row r="595" spans="1:16" x14ac:dyDescent="0.25">
      <c r="A595" s="20" t="s">
        <v>15567</v>
      </c>
      <c r="B595">
        <v>1</v>
      </c>
      <c r="C595" t="s">
        <v>32</v>
      </c>
      <c r="D595" t="s">
        <v>90</v>
      </c>
      <c r="E595" t="s">
        <v>83</v>
      </c>
      <c r="F595" t="s">
        <v>42</v>
      </c>
      <c r="G595">
        <v>2</v>
      </c>
      <c r="H595">
        <v>4</v>
      </c>
      <c r="I595">
        <v>2014</v>
      </c>
      <c r="J595" t="s">
        <v>56</v>
      </c>
      <c r="K595" t="s">
        <v>44</v>
      </c>
      <c r="L595" t="s">
        <v>44</v>
      </c>
      <c r="M595" t="s">
        <v>44</v>
      </c>
      <c r="N595">
        <v>3</v>
      </c>
      <c r="O595" t="s">
        <v>44</v>
      </c>
      <c r="P595">
        <v>57.735026918962603</v>
      </c>
    </row>
    <row r="596" spans="1:16" x14ac:dyDescent="0.25">
      <c r="A596" s="20" t="s">
        <v>15568</v>
      </c>
      <c r="B596">
        <v>1</v>
      </c>
      <c r="C596" t="s">
        <v>32</v>
      </c>
      <c r="D596" t="s">
        <v>90</v>
      </c>
      <c r="E596" t="s">
        <v>83</v>
      </c>
      <c r="F596" t="s">
        <v>42</v>
      </c>
      <c r="G596">
        <v>3</v>
      </c>
      <c r="H596">
        <v>4</v>
      </c>
      <c r="I596">
        <v>2014</v>
      </c>
      <c r="J596" t="s">
        <v>56</v>
      </c>
      <c r="K596" t="s">
        <v>44</v>
      </c>
      <c r="L596" t="s">
        <v>44</v>
      </c>
      <c r="M596" t="s">
        <v>44</v>
      </c>
      <c r="N596">
        <v>8</v>
      </c>
      <c r="O596" t="s">
        <v>44</v>
      </c>
      <c r="P596">
        <v>35.355339059327399</v>
      </c>
    </row>
    <row r="597" spans="1:16" x14ac:dyDescent="0.25">
      <c r="A597" s="20" t="s">
        <v>15569</v>
      </c>
      <c r="B597">
        <v>1</v>
      </c>
      <c r="C597" t="s">
        <v>32</v>
      </c>
      <c r="D597" t="s">
        <v>90</v>
      </c>
      <c r="E597" t="s">
        <v>83</v>
      </c>
      <c r="F597" t="s">
        <v>42</v>
      </c>
      <c r="G597">
        <v>4</v>
      </c>
      <c r="H597">
        <v>4</v>
      </c>
      <c r="I597">
        <v>2014</v>
      </c>
      <c r="J597" t="s">
        <v>56</v>
      </c>
      <c r="K597" t="s">
        <v>44</v>
      </c>
      <c r="L597" t="s">
        <v>44</v>
      </c>
      <c r="M597" t="s">
        <v>44</v>
      </c>
      <c r="N597">
        <v>1</v>
      </c>
      <c r="O597" t="s">
        <v>44</v>
      </c>
      <c r="P597">
        <v>100</v>
      </c>
    </row>
    <row r="598" spans="1:16" x14ac:dyDescent="0.25">
      <c r="A598" s="20" t="s">
        <v>15570</v>
      </c>
      <c r="B598">
        <v>1</v>
      </c>
      <c r="C598" t="s">
        <v>32</v>
      </c>
      <c r="D598" t="s">
        <v>90</v>
      </c>
      <c r="E598" t="s">
        <v>83</v>
      </c>
      <c r="F598" t="s">
        <v>42</v>
      </c>
      <c r="G598">
        <v>5</v>
      </c>
      <c r="H598">
        <v>4</v>
      </c>
      <c r="I598">
        <v>2014</v>
      </c>
      <c r="J598" t="s">
        <v>56</v>
      </c>
      <c r="K598" t="s">
        <v>44</v>
      </c>
      <c r="L598" t="s">
        <v>44</v>
      </c>
      <c r="M598" t="s">
        <v>44</v>
      </c>
      <c r="N598">
        <v>66</v>
      </c>
      <c r="O598" t="s">
        <v>44</v>
      </c>
      <c r="P598">
        <v>12.3091490979333</v>
      </c>
    </row>
    <row r="599" spans="1:16" x14ac:dyDescent="0.25">
      <c r="A599" s="20" t="s">
        <v>15571</v>
      </c>
      <c r="B599">
        <v>1</v>
      </c>
      <c r="C599" t="s">
        <v>32</v>
      </c>
      <c r="D599" t="s">
        <v>90</v>
      </c>
      <c r="E599" t="s">
        <v>83</v>
      </c>
      <c r="F599" t="s">
        <v>42</v>
      </c>
      <c r="G599">
        <v>5</v>
      </c>
      <c r="H599">
        <v>4</v>
      </c>
      <c r="I599">
        <v>2014</v>
      </c>
      <c r="J599" t="s">
        <v>34</v>
      </c>
      <c r="K599">
        <v>-2.81552816704479</v>
      </c>
      <c r="L599">
        <v>-8.7859999999999996</v>
      </c>
      <c r="M599">
        <v>3.1549999999999998</v>
      </c>
      <c r="N599">
        <v>2683</v>
      </c>
      <c r="O599" t="s">
        <v>44</v>
      </c>
      <c r="P599">
        <v>1.93058827230263</v>
      </c>
    </row>
    <row r="600" spans="1:16" x14ac:dyDescent="0.25">
      <c r="A600" s="20" t="s">
        <v>15572</v>
      </c>
      <c r="B600">
        <v>1</v>
      </c>
      <c r="C600" t="s">
        <v>32</v>
      </c>
      <c r="D600" t="s">
        <v>90</v>
      </c>
      <c r="E600" t="s">
        <v>83</v>
      </c>
      <c r="F600" t="s">
        <v>42</v>
      </c>
      <c r="G600">
        <v>2</v>
      </c>
      <c r="H600">
        <v>4</v>
      </c>
      <c r="I600">
        <v>2014</v>
      </c>
      <c r="J600" t="s">
        <v>57</v>
      </c>
      <c r="K600" t="s">
        <v>44</v>
      </c>
      <c r="L600" t="s">
        <v>44</v>
      </c>
      <c r="M600" t="s">
        <v>44</v>
      </c>
      <c r="N600">
        <v>2</v>
      </c>
      <c r="O600" t="s">
        <v>44</v>
      </c>
      <c r="P600">
        <v>70.710678118654698</v>
      </c>
    </row>
    <row r="601" spans="1:16" x14ac:dyDescent="0.25">
      <c r="A601" s="20" t="s">
        <v>15573</v>
      </c>
      <c r="B601">
        <v>1</v>
      </c>
      <c r="C601" t="s">
        <v>32</v>
      </c>
      <c r="D601" t="s">
        <v>90</v>
      </c>
      <c r="E601" t="s">
        <v>83</v>
      </c>
      <c r="F601" t="s">
        <v>42</v>
      </c>
      <c r="G601">
        <v>3</v>
      </c>
      <c r="H601">
        <v>4</v>
      </c>
      <c r="I601">
        <v>2014</v>
      </c>
      <c r="J601" t="s">
        <v>57</v>
      </c>
      <c r="K601" t="s">
        <v>44</v>
      </c>
      <c r="L601" t="s">
        <v>44</v>
      </c>
      <c r="M601" t="s">
        <v>44</v>
      </c>
      <c r="N601">
        <v>19</v>
      </c>
      <c r="O601" t="s">
        <v>44</v>
      </c>
      <c r="P601">
        <v>22.941573387056199</v>
      </c>
    </row>
    <row r="602" spans="1:16" x14ac:dyDescent="0.25">
      <c r="A602" s="20" t="s">
        <v>15574</v>
      </c>
      <c r="B602">
        <v>1</v>
      </c>
      <c r="C602" t="s">
        <v>32</v>
      </c>
      <c r="D602" t="s">
        <v>90</v>
      </c>
      <c r="E602" t="s">
        <v>83</v>
      </c>
      <c r="F602" t="s">
        <v>42</v>
      </c>
      <c r="G602">
        <v>4</v>
      </c>
      <c r="H602">
        <v>4</v>
      </c>
      <c r="I602">
        <v>2014</v>
      </c>
      <c r="J602" t="s">
        <v>57</v>
      </c>
      <c r="K602" t="s">
        <v>44</v>
      </c>
      <c r="L602" t="s">
        <v>44</v>
      </c>
      <c r="M602" t="s">
        <v>44</v>
      </c>
      <c r="N602">
        <v>19</v>
      </c>
      <c r="O602" t="s">
        <v>44</v>
      </c>
      <c r="P602">
        <v>22.941573387056199</v>
      </c>
    </row>
    <row r="603" spans="1:16" x14ac:dyDescent="0.25">
      <c r="A603" s="20" t="s">
        <v>15575</v>
      </c>
      <c r="B603">
        <v>1</v>
      </c>
      <c r="C603" t="s">
        <v>32</v>
      </c>
      <c r="D603" t="s">
        <v>90</v>
      </c>
      <c r="E603" t="s">
        <v>83</v>
      </c>
      <c r="F603" t="s">
        <v>42</v>
      </c>
      <c r="G603">
        <v>5</v>
      </c>
      <c r="H603">
        <v>4</v>
      </c>
      <c r="I603">
        <v>2014</v>
      </c>
      <c r="J603" t="s">
        <v>57</v>
      </c>
      <c r="K603" t="s">
        <v>44</v>
      </c>
      <c r="L603" t="s">
        <v>44</v>
      </c>
      <c r="M603" t="s">
        <v>44</v>
      </c>
      <c r="N603">
        <v>25</v>
      </c>
      <c r="O603" t="s">
        <v>44</v>
      </c>
      <c r="P603">
        <v>20</v>
      </c>
    </row>
    <row r="604" spans="1:16" x14ac:dyDescent="0.25">
      <c r="A604" s="20" t="s">
        <v>15576</v>
      </c>
      <c r="B604">
        <v>1</v>
      </c>
      <c r="C604" t="s">
        <v>32</v>
      </c>
      <c r="D604" t="s">
        <v>90</v>
      </c>
      <c r="E604" t="s">
        <v>83</v>
      </c>
      <c r="F604" t="s">
        <v>42</v>
      </c>
      <c r="G604">
        <v>2</v>
      </c>
      <c r="H604">
        <v>4</v>
      </c>
      <c r="I604">
        <v>2014</v>
      </c>
      <c r="J604" t="s">
        <v>58</v>
      </c>
      <c r="K604" t="s">
        <v>44</v>
      </c>
      <c r="L604" t="s">
        <v>44</v>
      </c>
      <c r="M604" t="s">
        <v>44</v>
      </c>
      <c r="N604">
        <v>16</v>
      </c>
      <c r="O604" t="s">
        <v>44</v>
      </c>
      <c r="P604">
        <v>25</v>
      </c>
    </row>
    <row r="605" spans="1:16" x14ac:dyDescent="0.25">
      <c r="A605" s="20" t="s">
        <v>15577</v>
      </c>
      <c r="B605">
        <v>1</v>
      </c>
      <c r="C605" t="s">
        <v>32</v>
      </c>
      <c r="D605" t="s">
        <v>90</v>
      </c>
      <c r="E605" t="s">
        <v>83</v>
      </c>
      <c r="F605" t="s">
        <v>42</v>
      </c>
      <c r="G605">
        <v>3</v>
      </c>
      <c r="H605">
        <v>4</v>
      </c>
      <c r="I605">
        <v>2014</v>
      </c>
      <c r="J605" t="s">
        <v>58</v>
      </c>
      <c r="K605">
        <v>-3.0543046173518902</v>
      </c>
      <c r="L605">
        <v>-14.759</v>
      </c>
      <c r="M605">
        <v>8.6509999999999998</v>
      </c>
      <c r="N605">
        <v>60</v>
      </c>
      <c r="O605" t="s">
        <v>44</v>
      </c>
      <c r="P605">
        <v>12.9099444873581</v>
      </c>
    </row>
    <row r="606" spans="1:16" x14ac:dyDescent="0.25">
      <c r="A606" s="20" t="s">
        <v>15578</v>
      </c>
      <c r="B606">
        <v>1</v>
      </c>
      <c r="C606" t="s">
        <v>32</v>
      </c>
      <c r="D606" t="s">
        <v>90</v>
      </c>
      <c r="E606" t="s">
        <v>83</v>
      </c>
      <c r="F606" t="s">
        <v>42</v>
      </c>
      <c r="G606">
        <v>4</v>
      </c>
      <c r="H606">
        <v>4</v>
      </c>
      <c r="I606">
        <v>2014</v>
      </c>
      <c r="J606" t="s">
        <v>58</v>
      </c>
      <c r="K606">
        <v>-1.4017510578439401</v>
      </c>
      <c r="L606">
        <v>-11.757</v>
      </c>
      <c r="M606">
        <v>8.9540000000000006</v>
      </c>
      <c r="N606">
        <v>180</v>
      </c>
      <c r="O606" t="s">
        <v>44</v>
      </c>
      <c r="P606">
        <v>7.4535599249992996</v>
      </c>
    </row>
    <row r="607" spans="1:16" x14ac:dyDescent="0.25">
      <c r="A607" s="20" t="s">
        <v>15579</v>
      </c>
      <c r="B607">
        <v>1</v>
      </c>
      <c r="C607" t="s">
        <v>32</v>
      </c>
      <c r="D607" t="s">
        <v>90</v>
      </c>
      <c r="E607" t="s">
        <v>83</v>
      </c>
      <c r="F607" t="s">
        <v>42</v>
      </c>
      <c r="G607">
        <v>5</v>
      </c>
      <c r="H607">
        <v>4</v>
      </c>
      <c r="I607">
        <v>2014</v>
      </c>
      <c r="J607" t="s">
        <v>58</v>
      </c>
      <c r="K607">
        <v>-5.5194473757178599</v>
      </c>
      <c r="L607">
        <v>-15.569000000000001</v>
      </c>
      <c r="M607">
        <v>4.53</v>
      </c>
      <c r="N607">
        <v>377</v>
      </c>
      <c r="O607" t="s">
        <v>44</v>
      </c>
      <c r="P607">
        <v>5.1502620262460503</v>
      </c>
    </row>
    <row r="608" spans="1:16" x14ac:dyDescent="0.25">
      <c r="A608" s="20" t="s">
        <v>15580</v>
      </c>
      <c r="B608">
        <v>1</v>
      </c>
      <c r="C608" t="s">
        <v>32</v>
      </c>
      <c r="D608" t="s">
        <v>90</v>
      </c>
      <c r="E608" t="s">
        <v>83</v>
      </c>
      <c r="F608" t="s">
        <v>42</v>
      </c>
      <c r="G608">
        <v>2</v>
      </c>
      <c r="H608">
        <v>4</v>
      </c>
      <c r="I608">
        <v>2014</v>
      </c>
      <c r="J608" t="s">
        <v>59</v>
      </c>
      <c r="K608" t="s">
        <v>44</v>
      </c>
      <c r="L608" t="s">
        <v>44</v>
      </c>
      <c r="M608" t="s">
        <v>44</v>
      </c>
      <c r="N608">
        <v>2</v>
      </c>
      <c r="O608" t="s">
        <v>44</v>
      </c>
      <c r="P608">
        <v>70.710678118654698</v>
      </c>
    </row>
    <row r="609" spans="1:16" x14ac:dyDescent="0.25">
      <c r="A609" s="20" t="s">
        <v>15581</v>
      </c>
      <c r="B609">
        <v>1</v>
      </c>
      <c r="C609" t="s">
        <v>32</v>
      </c>
      <c r="D609" t="s">
        <v>90</v>
      </c>
      <c r="E609" t="s">
        <v>83</v>
      </c>
      <c r="F609" t="s">
        <v>42</v>
      </c>
      <c r="G609">
        <v>3</v>
      </c>
      <c r="H609">
        <v>4</v>
      </c>
      <c r="I609">
        <v>2014</v>
      </c>
      <c r="J609" t="s">
        <v>59</v>
      </c>
      <c r="K609" t="s">
        <v>44</v>
      </c>
      <c r="L609" t="s">
        <v>44</v>
      </c>
      <c r="M609" t="s">
        <v>44</v>
      </c>
      <c r="N609">
        <v>3</v>
      </c>
      <c r="O609" t="s">
        <v>44</v>
      </c>
      <c r="P609">
        <v>57.735026918962603</v>
      </c>
    </row>
    <row r="610" spans="1:16" x14ac:dyDescent="0.25">
      <c r="A610" s="20" t="s">
        <v>15582</v>
      </c>
      <c r="B610">
        <v>1</v>
      </c>
      <c r="C610" t="s">
        <v>32</v>
      </c>
      <c r="D610" t="s">
        <v>90</v>
      </c>
      <c r="E610" t="s">
        <v>83</v>
      </c>
      <c r="F610" t="s">
        <v>42</v>
      </c>
      <c r="G610">
        <v>4</v>
      </c>
      <c r="H610">
        <v>4</v>
      </c>
      <c r="I610">
        <v>2014</v>
      </c>
      <c r="J610" t="s">
        <v>59</v>
      </c>
      <c r="K610" t="s">
        <v>44</v>
      </c>
      <c r="L610" t="s">
        <v>44</v>
      </c>
      <c r="M610" t="s">
        <v>44</v>
      </c>
      <c r="N610">
        <v>20</v>
      </c>
      <c r="O610" t="s">
        <v>44</v>
      </c>
      <c r="P610">
        <v>22.360679774997902</v>
      </c>
    </row>
    <row r="611" spans="1:16" x14ac:dyDescent="0.25">
      <c r="A611" s="20" t="s">
        <v>15583</v>
      </c>
      <c r="B611">
        <v>1</v>
      </c>
      <c r="C611" t="s">
        <v>32</v>
      </c>
      <c r="D611" t="s">
        <v>90</v>
      </c>
      <c r="E611" t="s">
        <v>83</v>
      </c>
      <c r="F611" t="s">
        <v>42</v>
      </c>
      <c r="G611">
        <v>5</v>
      </c>
      <c r="H611">
        <v>4</v>
      </c>
      <c r="I611">
        <v>2014</v>
      </c>
      <c r="J611" t="s">
        <v>59</v>
      </c>
      <c r="K611" t="s">
        <v>44</v>
      </c>
      <c r="L611" t="s">
        <v>44</v>
      </c>
      <c r="M611" t="s">
        <v>44</v>
      </c>
      <c r="N611">
        <v>22</v>
      </c>
      <c r="O611" t="s">
        <v>44</v>
      </c>
      <c r="P611">
        <v>21.320071635561</v>
      </c>
    </row>
    <row r="612" spans="1:16" x14ac:dyDescent="0.25">
      <c r="A612" s="20" t="s">
        <v>15584</v>
      </c>
      <c r="B612">
        <v>1</v>
      </c>
      <c r="C612" t="s">
        <v>32</v>
      </c>
      <c r="D612" t="s">
        <v>90</v>
      </c>
      <c r="E612" t="s">
        <v>83</v>
      </c>
      <c r="F612" t="s">
        <v>42</v>
      </c>
      <c r="G612">
        <v>2</v>
      </c>
      <c r="H612">
        <v>4</v>
      </c>
      <c r="I612">
        <v>2014</v>
      </c>
      <c r="J612" t="s">
        <v>60</v>
      </c>
      <c r="K612">
        <v>9.5498752146270203</v>
      </c>
      <c r="L612">
        <v>-1.367</v>
      </c>
      <c r="M612">
        <v>20.466000000000001</v>
      </c>
      <c r="N612">
        <v>247</v>
      </c>
      <c r="O612" t="s">
        <v>44</v>
      </c>
      <c r="P612">
        <v>6.3628476297577796</v>
      </c>
    </row>
    <row r="613" spans="1:16" x14ac:dyDescent="0.25">
      <c r="A613" s="20" t="s">
        <v>15585</v>
      </c>
      <c r="B613">
        <v>1</v>
      </c>
      <c r="C613" t="s">
        <v>32</v>
      </c>
      <c r="D613" t="s">
        <v>90</v>
      </c>
      <c r="E613" t="s">
        <v>83</v>
      </c>
      <c r="F613" t="s">
        <v>42</v>
      </c>
      <c r="G613">
        <v>3</v>
      </c>
      <c r="H613">
        <v>4</v>
      </c>
      <c r="I613">
        <v>2014</v>
      </c>
      <c r="J613" t="s">
        <v>60</v>
      </c>
      <c r="K613">
        <v>8.0388274078052095</v>
      </c>
      <c r="L613">
        <v>-2.5209999999999999</v>
      </c>
      <c r="M613">
        <v>18.597999999999999</v>
      </c>
      <c r="N613">
        <v>525</v>
      </c>
      <c r="O613" t="s">
        <v>44</v>
      </c>
      <c r="P613">
        <v>4.3643578047198499</v>
      </c>
    </row>
    <row r="614" spans="1:16" x14ac:dyDescent="0.25">
      <c r="A614" s="20" t="s">
        <v>15586</v>
      </c>
      <c r="B614">
        <v>1</v>
      </c>
      <c r="C614" t="s">
        <v>32</v>
      </c>
      <c r="D614" t="s">
        <v>90</v>
      </c>
      <c r="E614" t="s">
        <v>83</v>
      </c>
      <c r="F614" t="s">
        <v>42</v>
      </c>
      <c r="G614">
        <v>4</v>
      </c>
      <c r="H614">
        <v>4</v>
      </c>
      <c r="I614">
        <v>2014</v>
      </c>
      <c r="J614" t="s">
        <v>60</v>
      </c>
      <c r="K614">
        <v>9.8329576956982407</v>
      </c>
      <c r="L614">
        <v>-0.34</v>
      </c>
      <c r="M614">
        <v>20.006</v>
      </c>
      <c r="N614">
        <v>1229</v>
      </c>
      <c r="O614" t="s">
        <v>44</v>
      </c>
      <c r="P614">
        <v>2.8524895269256501</v>
      </c>
    </row>
    <row r="615" spans="1:16" x14ac:dyDescent="0.25">
      <c r="A615" s="20" t="s">
        <v>15587</v>
      </c>
      <c r="B615">
        <v>1</v>
      </c>
      <c r="C615" t="s">
        <v>32</v>
      </c>
      <c r="D615" t="s">
        <v>90</v>
      </c>
      <c r="E615" t="s">
        <v>83</v>
      </c>
      <c r="F615" t="s">
        <v>42</v>
      </c>
      <c r="G615">
        <v>5</v>
      </c>
      <c r="H615">
        <v>4</v>
      </c>
      <c r="I615">
        <v>2014</v>
      </c>
      <c r="J615" t="s">
        <v>60</v>
      </c>
      <c r="K615">
        <v>10.472582681618301</v>
      </c>
      <c r="L615">
        <v>0.26600000000000001</v>
      </c>
      <c r="M615">
        <v>20.678999999999998</v>
      </c>
      <c r="N615">
        <v>1011</v>
      </c>
      <c r="O615" t="s">
        <v>44</v>
      </c>
      <c r="P615">
        <v>3.1450273186121902</v>
      </c>
    </row>
    <row r="616" spans="1:16" x14ac:dyDescent="0.25">
      <c r="A616" s="20" t="s">
        <v>15588</v>
      </c>
      <c r="B616">
        <v>1</v>
      </c>
      <c r="C616" t="s">
        <v>32</v>
      </c>
      <c r="D616" t="s">
        <v>90</v>
      </c>
      <c r="E616" t="s">
        <v>83</v>
      </c>
      <c r="F616" t="s">
        <v>42</v>
      </c>
      <c r="G616">
        <v>2</v>
      </c>
      <c r="H616">
        <v>4</v>
      </c>
      <c r="I616">
        <v>2014</v>
      </c>
      <c r="J616" t="s">
        <v>61</v>
      </c>
      <c r="K616" t="s">
        <v>44</v>
      </c>
      <c r="L616" t="s">
        <v>44</v>
      </c>
      <c r="M616" t="s">
        <v>44</v>
      </c>
      <c r="N616">
        <v>0</v>
      </c>
      <c r="O616" t="s">
        <v>44</v>
      </c>
      <c r="P616" t="s">
        <v>11517</v>
      </c>
    </row>
    <row r="617" spans="1:16" x14ac:dyDescent="0.25">
      <c r="A617" s="20" t="s">
        <v>15589</v>
      </c>
      <c r="B617">
        <v>1</v>
      </c>
      <c r="C617" t="s">
        <v>32</v>
      </c>
      <c r="D617" t="s">
        <v>90</v>
      </c>
      <c r="E617" t="s">
        <v>83</v>
      </c>
      <c r="F617" t="s">
        <v>42</v>
      </c>
      <c r="G617">
        <v>3</v>
      </c>
      <c r="H617">
        <v>4</v>
      </c>
      <c r="I617">
        <v>2014</v>
      </c>
      <c r="J617" t="s">
        <v>61</v>
      </c>
      <c r="K617" t="s">
        <v>44</v>
      </c>
      <c r="L617" t="s">
        <v>44</v>
      </c>
      <c r="M617" t="s">
        <v>44</v>
      </c>
      <c r="N617">
        <v>0</v>
      </c>
      <c r="O617" t="s">
        <v>44</v>
      </c>
      <c r="P617" t="s">
        <v>11517</v>
      </c>
    </row>
    <row r="618" spans="1:16" x14ac:dyDescent="0.25">
      <c r="A618" s="20" t="s">
        <v>15590</v>
      </c>
      <c r="B618">
        <v>1</v>
      </c>
      <c r="C618" t="s">
        <v>32</v>
      </c>
      <c r="D618" t="s">
        <v>90</v>
      </c>
      <c r="E618" t="s">
        <v>83</v>
      </c>
      <c r="F618" t="s">
        <v>42</v>
      </c>
      <c r="G618">
        <v>4</v>
      </c>
      <c r="H618">
        <v>4</v>
      </c>
      <c r="I618">
        <v>2014</v>
      </c>
      <c r="J618" t="s">
        <v>61</v>
      </c>
      <c r="K618" t="s">
        <v>44</v>
      </c>
      <c r="L618" t="s">
        <v>44</v>
      </c>
      <c r="M618" t="s">
        <v>44</v>
      </c>
      <c r="N618">
        <v>1</v>
      </c>
      <c r="O618" t="s">
        <v>44</v>
      </c>
      <c r="P618">
        <v>100</v>
      </c>
    </row>
    <row r="619" spans="1:16" x14ac:dyDescent="0.25">
      <c r="A619" s="20" t="s">
        <v>15591</v>
      </c>
      <c r="B619">
        <v>1</v>
      </c>
      <c r="C619" t="s">
        <v>32</v>
      </c>
      <c r="D619" t="s">
        <v>90</v>
      </c>
      <c r="E619" t="s">
        <v>83</v>
      </c>
      <c r="F619" t="s">
        <v>42</v>
      </c>
      <c r="G619">
        <v>5</v>
      </c>
      <c r="H619">
        <v>4</v>
      </c>
      <c r="I619">
        <v>2014</v>
      </c>
      <c r="J619" t="s">
        <v>61</v>
      </c>
      <c r="K619" t="s">
        <v>44</v>
      </c>
      <c r="L619" t="s">
        <v>44</v>
      </c>
      <c r="M619" t="s">
        <v>44</v>
      </c>
      <c r="N619">
        <v>0</v>
      </c>
      <c r="O619" t="s">
        <v>44</v>
      </c>
      <c r="P619" t="s">
        <v>11517</v>
      </c>
    </row>
    <row r="620" spans="1:16" x14ac:dyDescent="0.25">
      <c r="A620" s="20" t="s">
        <v>15592</v>
      </c>
      <c r="B620">
        <v>1</v>
      </c>
      <c r="C620" t="s">
        <v>32</v>
      </c>
      <c r="D620" t="s">
        <v>90</v>
      </c>
      <c r="E620" t="s">
        <v>83</v>
      </c>
      <c r="F620" t="s">
        <v>42</v>
      </c>
      <c r="G620">
        <v>2</v>
      </c>
      <c r="H620">
        <v>4</v>
      </c>
      <c r="I620">
        <v>2014</v>
      </c>
      <c r="J620" t="s">
        <v>62</v>
      </c>
      <c r="K620" t="s">
        <v>44</v>
      </c>
      <c r="L620" t="s">
        <v>44</v>
      </c>
      <c r="M620" t="s">
        <v>44</v>
      </c>
      <c r="N620">
        <v>4</v>
      </c>
      <c r="O620" t="s">
        <v>44</v>
      </c>
      <c r="P620">
        <v>50</v>
      </c>
    </row>
    <row r="621" spans="1:16" x14ac:dyDescent="0.25">
      <c r="A621" s="20" t="s">
        <v>15593</v>
      </c>
      <c r="B621">
        <v>1</v>
      </c>
      <c r="C621" t="s">
        <v>32</v>
      </c>
      <c r="D621" t="s">
        <v>90</v>
      </c>
      <c r="E621" t="s">
        <v>83</v>
      </c>
      <c r="F621" t="s">
        <v>42</v>
      </c>
      <c r="G621">
        <v>3</v>
      </c>
      <c r="H621">
        <v>4</v>
      </c>
      <c r="I621">
        <v>2014</v>
      </c>
      <c r="J621" t="s">
        <v>62</v>
      </c>
      <c r="K621" t="s">
        <v>44</v>
      </c>
      <c r="L621" t="s">
        <v>44</v>
      </c>
      <c r="M621" t="s">
        <v>44</v>
      </c>
      <c r="N621">
        <v>7</v>
      </c>
      <c r="O621" t="s">
        <v>44</v>
      </c>
      <c r="P621">
        <v>37.796447300922701</v>
      </c>
    </row>
    <row r="622" spans="1:16" x14ac:dyDescent="0.25">
      <c r="A622" s="20" t="s">
        <v>15594</v>
      </c>
      <c r="B622">
        <v>1</v>
      </c>
      <c r="C622" t="s">
        <v>32</v>
      </c>
      <c r="D622" t="s">
        <v>90</v>
      </c>
      <c r="E622" t="s">
        <v>83</v>
      </c>
      <c r="F622" t="s">
        <v>42</v>
      </c>
      <c r="G622">
        <v>4</v>
      </c>
      <c r="H622">
        <v>4</v>
      </c>
      <c r="I622">
        <v>2014</v>
      </c>
      <c r="J622" t="s">
        <v>62</v>
      </c>
      <c r="K622" t="s">
        <v>44</v>
      </c>
      <c r="L622" t="s">
        <v>44</v>
      </c>
      <c r="M622" s="54" t="s">
        <v>44</v>
      </c>
      <c r="N622">
        <v>17</v>
      </c>
      <c r="O622" t="s">
        <v>44</v>
      </c>
      <c r="P622">
        <v>24.253562503633301</v>
      </c>
    </row>
    <row r="623" spans="1:16" x14ac:dyDescent="0.25">
      <c r="A623" s="20" t="s">
        <v>15595</v>
      </c>
      <c r="B623">
        <v>1</v>
      </c>
      <c r="C623" t="s">
        <v>32</v>
      </c>
      <c r="D623" t="s">
        <v>90</v>
      </c>
      <c r="E623" t="s">
        <v>83</v>
      </c>
      <c r="F623" t="s">
        <v>42</v>
      </c>
      <c r="G623">
        <v>5</v>
      </c>
      <c r="H623">
        <v>4</v>
      </c>
      <c r="I623">
        <v>2014</v>
      </c>
      <c r="J623" t="s">
        <v>62</v>
      </c>
      <c r="K623" t="s">
        <v>44</v>
      </c>
      <c r="L623" t="s">
        <v>44</v>
      </c>
      <c r="M623" s="54" t="s">
        <v>44</v>
      </c>
      <c r="N623">
        <v>47</v>
      </c>
      <c r="O623" t="s">
        <v>44</v>
      </c>
      <c r="P623">
        <v>14.5864991497895</v>
      </c>
    </row>
    <row r="624" spans="1:16" x14ac:dyDescent="0.25">
      <c r="A624" s="20" t="s">
        <v>15596</v>
      </c>
      <c r="B624">
        <v>1</v>
      </c>
      <c r="C624" t="s">
        <v>32</v>
      </c>
      <c r="D624" t="s">
        <v>90</v>
      </c>
      <c r="E624" t="s">
        <v>83</v>
      </c>
      <c r="F624" t="s">
        <v>42</v>
      </c>
      <c r="G624">
        <v>2</v>
      </c>
      <c r="H624">
        <v>4</v>
      </c>
      <c r="I624">
        <v>2014</v>
      </c>
      <c r="J624" t="s">
        <v>75</v>
      </c>
      <c r="K624">
        <v>-2.0169999999999999</v>
      </c>
      <c r="L624">
        <v>-8.17</v>
      </c>
      <c r="M624" s="54">
        <v>4.1399999999999997</v>
      </c>
      <c r="N624" t="s">
        <v>44</v>
      </c>
      <c r="O624" t="s">
        <v>44</v>
      </c>
      <c r="P624">
        <v>-99</v>
      </c>
    </row>
    <row r="625" spans="1:16" x14ac:dyDescent="0.25">
      <c r="A625" s="20" t="s">
        <v>15596</v>
      </c>
      <c r="B625">
        <v>1</v>
      </c>
      <c r="C625" t="s">
        <v>32</v>
      </c>
      <c r="D625" t="s">
        <v>90</v>
      </c>
      <c r="E625" t="s">
        <v>83</v>
      </c>
      <c r="F625" t="s">
        <v>42</v>
      </c>
      <c r="G625">
        <v>2</v>
      </c>
      <c r="H625">
        <v>4</v>
      </c>
      <c r="I625">
        <v>2014</v>
      </c>
      <c r="J625" t="s">
        <v>75</v>
      </c>
      <c r="K625" t="s">
        <v>44</v>
      </c>
      <c r="L625" t="s">
        <v>44</v>
      </c>
      <c r="M625" t="s">
        <v>44</v>
      </c>
      <c r="N625" t="s">
        <v>44</v>
      </c>
      <c r="O625" t="s">
        <v>44</v>
      </c>
      <c r="P625">
        <v>-99</v>
      </c>
    </row>
    <row r="626" spans="1:16" x14ac:dyDescent="0.25">
      <c r="A626" s="20" t="s">
        <v>15596</v>
      </c>
      <c r="B626">
        <v>1</v>
      </c>
      <c r="C626" t="s">
        <v>32</v>
      </c>
      <c r="D626" t="s">
        <v>90</v>
      </c>
      <c r="E626" t="s">
        <v>83</v>
      </c>
      <c r="F626" t="s">
        <v>42</v>
      </c>
      <c r="G626">
        <v>2</v>
      </c>
      <c r="H626">
        <v>4</v>
      </c>
      <c r="I626">
        <v>2014</v>
      </c>
      <c r="J626" t="s">
        <v>75</v>
      </c>
      <c r="K626">
        <v>2.964</v>
      </c>
      <c r="L626">
        <v>-7.88</v>
      </c>
      <c r="M626">
        <v>13.8</v>
      </c>
      <c r="N626" t="s">
        <v>44</v>
      </c>
      <c r="O626" t="s">
        <v>44</v>
      </c>
      <c r="P626">
        <v>-99</v>
      </c>
    </row>
    <row r="627" spans="1:16" x14ac:dyDescent="0.25">
      <c r="A627" s="20" t="s">
        <v>15596</v>
      </c>
      <c r="B627">
        <v>1</v>
      </c>
      <c r="C627" t="s">
        <v>32</v>
      </c>
      <c r="D627" t="s">
        <v>90</v>
      </c>
      <c r="E627" t="s">
        <v>83</v>
      </c>
      <c r="F627" t="s">
        <v>42</v>
      </c>
      <c r="G627">
        <v>2</v>
      </c>
      <c r="H627">
        <v>4</v>
      </c>
      <c r="I627">
        <v>2014</v>
      </c>
      <c r="J627" t="s">
        <v>75</v>
      </c>
      <c r="K627">
        <v>-3.0649999999999999</v>
      </c>
      <c r="L627">
        <v>-9.23</v>
      </c>
      <c r="M627">
        <v>3.1</v>
      </c>
      <c r="N627" t="s">
        <v>44</v>
      </c>
      <c r="O627" t="s">
        <v>44</v>
      </c>
      <c r="P627">
        <v>-99</v>
      </c>
    </row>
    <row r="628" spans="1:16" x14ac:dyDescent="0.25">
      <c r="A628" s="20" t="s">
        <v>15596</v>
      </c>
      <c r="B628">
        <v>1</v>
      </c>
      <c r="C628" t="s">
        <v>32</v>
      </c>
      <c r="D628" t="s">
        <v>90</v>
      </c>
      <c r="E628" t="s">
        <v>83</v>
      </c>
      <c r="F628" t="s">
        <v>42</v>
      </c>
      <c r="G628">
        <v>2</v>
      </c>
      <c r="H628">
        <v>4</v>
      </c>
      <c r="I628">
        <v>2014</v>
      </c>
      <c r="J628" t="s">
        <v>75</v>
      </c>
      <c r="K628">
        <v>2.028</v>
      </c>
      <c r="L628">
        <v>-7.38</v>
      </c>
      <c r="M628">
        <v>11.44</v>
      </c>
      <c r="N628" t="s">
        <v>44</v>
      </c>
      <c r="O628" t="s">
        <v>44</v>
      </c>
      <c r="P628">
        <v>-99</v>
      </c>
    </row>
    <row r="629" spans="1:16" x14ac:dyDescent="0.25">
      <c r="A629" s="20" t="s">
        <v>15596</v>
      </c>
      <c r="B629">
        <v>1</v>
      </c>
      <c r="C629" t="s">
        <v>32</v>
      </c>
      <c r="D629" t="s">
        <v>90</v>
      </c>
      <c r="E629" t="s">
        <v>83</v>
      </c>
      <c r="F629" t="s">
        <v>42</v>
      </c>
      <c r="G629">
        <v>2</v>
      </c>
      <c r="H629">
        <v>4</v>
      </c>
      <c r="I629">
        <v>2014</v>
      </c>
      <c r="J629" t="s">
        <v>75</v>
      </c>
      <c r="K629">
        <v>15.772</v>
      </c>
      <c r="L629">
        <v>-18.170000000000002</v>
      </c>
      <c r="M629">
        <v>49.71</v>
      </c>
      <c r="N629" t="s">
        <v>44</v>
      </c>
      <c r="O629" t="s">
        <v>44</v>
      </c>
      <c r="P629">
        <v>-99</v>
      </c>
    </row>
    <row r="630" spans="1:16" x14ac:dyDescent="0.25">
      <c r="A630" s="20" t="s">
        <v>15596</v>
      </c>
      <c r="B630">
        <v>1</v>
      </c>
      <c r="C630" t="s">
        <v>32</v>
      </c>
      <c r="D630" t="s">
        <v>90</v>
      </c>
      <c r="E630" t="s">
        <v>83</v>
      </c>
      <c r="F630" t="s">
        <v>42</v>
      </c>
      <c r="G630">
        <v>2</v>
      </c>
      <c r="H630">
        <v>4</v>
      </c>
      <c r="I630">
        <v>2014</v>
      </c>
      <c r="J630" t="s">
        <v>75</v>
      </c>
      <c r="K630">
        <v>1.085</v>
      </c>
      <c r="L630">
        <v>-12.48</v>
      </c>
      <c r="M630">
        <v>14.65</v>
      </c>
      <c r="N630" t="s">
        <v>44</v>
      </c>
      <c r="O630" t="s">
        <v>44</v>
      </c>
      <c r="P630">
        <v>-99</v>
      </c>
    </row>
    <row r="631" spans="1:16" x14ac:dyDescent="0.25">
      <c r="A631" s="20" t="s">
        <v>15596</v>
      </c>
      <c r="B631">
        <v>1</v>
      </c>
      <c r="C631" t="s">
        <v>32</v>
      </c>
      <c r="D631" t="s">
        <v>90</v>
      </c>
      <c r="E631" t="s">
        <v>83</v>
      </c>
      <c r="F631" t="s">
        <v>42</v>
      </c>
      <c r="G631">
        <v>2</v>
      </c>
      <c r="H631">
        <v>4</v>
      </c>
      <c r="I631">
        <v>2014</v>
      </c>
      <c r="J631" t="s">
        <v>75</v>
      </c>
      <c r="K631" t="s">
        <v>44</v>
      </c>
      <c r="L631" t="s">
        <v>44</v>
      </c>
      <c r="M631" t="s">
        <v>44</v>
      </c>
      <c r="N631" t="s">
        <v>44</v>
      </c>
      <c r="O631" t="s">
        <v>44</v>
      </c>
      <c r="P631">
        <v>-99</v>
      </c>
    </row>
    <row r="632" spans="1:16" x14ac:dyDescent="0.25">
      <c r="A632" s="20" t="s">
        <v>15596</v>
      </c>
      <c r="B632">
        <v>1</v>
      </c>
      <c r="C632" t="s">
        <v>32</v>
      </c>
      <c r="D632" t="s">
        <v>90</v>
      </c>
      <c r="E632" t="s">
        <v>83</v>
      </c>
      <c r="F632" t="s">
        <v>42</v>
      </c>
      <c r="G632">
        <v>2</v>
      </c>
      <c r="H632">
        <v>4</v>
      </c>
      <c r="I632">
        <v>2014</v>
      </c>
      <c r="J632" t="s">
        <v>75</v>
      </c>
      <c r="K632" t="s">
        <v>44</v>
      </c>
      <c r="L632" t="s">
        <v>44</v>
      </c>
      <c r="M632" t="s">
        <v>44</v>
      </c>
      <c r="N632" t="s">
        <v>44</v>
      </c>
      <c r="O632" t="s">
        <v>44</v>
      </c>
      <c r="P632">
        <v>-99</v>
      </c>
    </row>
    <row r="633" spans="1:16" x14ac:dyDescent="0.25">
      <c r="A633" s="20" t="s">
        <v>15596</v>
      </c>
      <c r="B633">
        <v>1</v>
      </c>
      <c r="C633" t="s">
        <v>32</v>
      </c>
      <c r="D633" t="s">
        <v>90</v>
      </c>
      <c r="E633" t="s">
        <v>83</v>
      </c>
      <c r="F633" t="s">
        <v>42</v>
      </c>
      <c r="G633">
        <v>2</v>
      </c>
      <c r="H633">
        <v>4</v>
      </c>
      <c r="I633">
        <v>2014</v>
      </c>
      <c r="J633" t="s">
        <v>75</v>
      </c>
      <c r="K633" t="s">
        <v>44</v>
      </c>
      <c r="L633" t="s">
        <v>44</v>
      </c>
      <c r="M633" t="s">
        <v>44</v>
      </c>
      <c r="N633" t="s">
        <v>44</v>
      </c>
      <c r="O633" t="s">
        <v>44</v>
      </c>
      <c r="P633">
        <v>-99</v>
      </c>
    </row>
    <row r="634" spans="1:16" x14ac:dyDescent="0.25">
      <c r="A634" s="20" t="s">
        <v>15596</v>
      </c>
      <c r="B634">
        <v>1</v>
      </c>
      <c r="C634" t="s">
        <v>32</v>
      </c>
      <c r="D634" t="s">
        <v>90</v>
      </c>
      <c r="E634" t="s">
        <v>83</v>
      </c>
      <c r="F634" t="s">
        <v>42</v>
      </c>
      <c r="G634">
        <v>2</v>
      </c>
      <c r="H634">
        <v>4</v>
      </c>
      <c r="I634">
        <v>2014</v>
      </c>
      <c r="J634" t="s">
        <v>75</v>
      </c>
      <c r="K634" t="s">
        <v>44</v>
      </c>
      <c r="L634" t="s">
        <v>44</v>
      </c>
      <c r="M634" t="s">
        <v>44</v>
      </c>
      <c r="N634" t="s">
        <v>44</v>
      </c>
      <c r="O634" t="s">
        <v>44</v>
      </c>
      <c r="P634">
        <v>-99</v>
      </c>
    </row>
    <row r="635" spans="1:16" x14ac:dyDescent="0.25">
      <c r="A635" s="20" t="s">
        <v>15596</v>
      </c>
      <c r="B635">
        <v>1</v>
      </c>
      <c r="C635" t="s">
        <v>32</v>
      </c>
      <c r="D635" t="s">
        <v>90</v>
      </c>
      <c r="E635" t="s">
        <v>83</v>
      </c>
      <c r="F635" t="s">
        <v>42</v>
      </c>
      <c r="G635">
        <v>2</v>
      </c>
      <c r="H635">
        <v>4</v>
      </c>
      <c r="I635">
        <v>2014</v>
      </c>
      <c r="J635" t="s">
        <v>75</v>
      </c>
      <c r="K635" t="s">
        <v>44</v>
      </c>
      <c r="L635" t="s">
        <v>44</v>
      </c>
      <c r="M635" t="s">
        <v>44</v>
      </c>
      <c r="N635" t="s">
        <v>44</v>
      </c>
      <c r="O635" t="s">
        <v>44</v>
      </c>
      <c r="P635">
        <v>-99</v>
      </c>
    </row>
    <row r="636" spans="1:16" x14ac:dyDescent="0.25">
      <c r="A636" s="20" t="s">
        <v>15596</v>
      </c>
      <c r="B636">
        <v>1</v>
      </c>
      <c r="C636" t="s">
        <v>32</v>
      </c>
      <c r="D636" t="s">
        <v>90</v>
      </c>
      <c r="E636" t="s">
        <v>83</v>
      </c>
      <c r="F636" t="s">
        <v>42</v>
      </c>
      <c r="G636">
        <v>2</v>
      </c>
      <c r="H636">
        <v>4</v>
      </c>
      <c r="I636">
        <v>2014</v>
      </c>
      <c r="J636" t="s">
        <v>75</v>
      </c>
      <c r="K636">
        <v>-7.56</v>
      </c>
      <c r="L636">
        <v>-16.77</v>
      </c>
      <c r="M636">
        <v>1.65</v>
      </c>
      <c r="N636" t="s">
        <v>44</v>
      </c>
      <c r="O636" t="s">
        <v>44</v>
      </c>
      <c r="P636">
        <v>-99</v>
      </c>
    </row>
    <row r="637" spans="1:16" x14ac:dyDescent="0.25">
      <c r="A637" s="20" t="s">
        <v>15596</v>
      </c>
      <c r="B637">
        <v>1</v>
      </c>
      <c r="C637" t="s">
        <v>32</v>
      </c>
      <c r="D637" t="s">
        <v>90</v>
      </c>
      <c r="E637" t="s">
        <v>83</v>
      </c>
      <c r="F637" t="s">
        <v>42</v>
      </c>
      <c r="G637">
        <v>2</v>
      </c>
      <c r="H637">
        <v>4</v>
      </c>
      <c r="I637">
        <v>2014</v>
      </c>
      <c r="J637" t="s">
        <v>75</v>
      </c>
      <c r="K637" t="s">
        <v>44</v>
      </c>
      <c r="L637" t="s">
        <v>44</v>
      </c>
      <c r="M637" t="s">
        <v>44</v>
      </c>
      <c r="N637" t="s">
        <v>44</v>
      </c>
      <c r="O637" t="s">
        <v>44</v>
      </c>
      <c r="P637">
        <v>-99</v>
      </c>
    </row>
    <row r="638" spans="1:16" x14ac:dyDescent="0.25">
      <c r="A638" s="20" t="s">
        <v>15596</v>
      </c>
      <c r="B638">
        <v>1</v>
      </c>
      <c r="C638" t="s">
        <v>32</v>
      </c>
      <c r="D638" t="s">
        <v>90</v>
      </c>
      <c r="E638" t="s">
        <v>83</v>
      </c>
      <c r="F638" t="s">
        <v>42</v>
      </c>
      <c r="G638">
        <v>2</v>
      </c>
      <c r="H638">
        <v>4</v>
      </c>
      <c r="I638">
        <v>2014</v>
      </c>
      <c r="J638" t="s">
        <v>75</v>
      </c>
      <c r="K638" t="s">
        <v>44</v>
      </c>
      <c r="L638" t="s">
        <v>44</v>
      </c>
      <c r="M638" t="s">
        <v>44</v>
      </c>
      <c r="N638" t="s">
        <v>44</v>
      </c>
      <c r="O638" t="s">
        <v>44</v>
      </c>
      <c r="P638">
        <v>-99</v>
      </c>
    </row>
    <row r="639" spans="1:16" x14ac:dyDescent="0.25">
      <c r="A639" s="20" t="s">
        <v>15596</v>
      </c>
      <c r="B639">
        <v>1</v>
      </c>
      <c r="C639" t="s">
        <v>32</v>
      </c>
      <c r="D639" t="s">
        <v>90</v>
      </c>
      <c r="E639" t="s">
        <v>83</v>
      </c>
      <c r="F639" t="s">
        <v>42</v>
      </c>
      <c r="G639">
        <v>2</v>
      </c>
      <c r="H639">
        <v>4</v>
      </c>
      <c r="I639">
        <v>2014</v>
      </c>
      <c r="J639" t="s">
        <v>75</v>
      </c>
      <c r="K639">
        <v>-4.5250000000000004</v>
      </c>
      <c r="L639">
        <v>-13.97</v>
      </c>
      <c r="M639">
        <v>4.92</v>
      </c>
      <c r="N639" t="s">
        <v>44</v>
      </c>
      <c r="O639" t="s">
        <v>44</v>
      </c>
      <c r="P639">
        <v>-99</v>
      </c>
    </row>
    <row r="640" spans="1:16" x14ac:dyDescent="0.25">
      <c r="A640" s="20" t="s">
        <v>15596</v>
      </c>
      <c r="B640">
        <v>1</v>
      </c>
      <c r="C640" t="s">
        <v>32</v>
      </c>
      <c r="D640" t="s">
        <v>90</v>
      </c>
      <c r="E640" t="s">
        <v>83</v>
      </c>
      <c r="F640" t="s">
        <v>42</v>
      </c>
      <c r="G640">
        <v>2</v>
      </c>
      <c r="H640">
        <v>4</v>
      </c>
      <c r="I640">
        <v>2014</v>
      </c>
      <c r="J640" t="s">
        <v>75</v>
      </c>
      <c r="K640" t="s">
        <v>44</v>
      </c>
      <c r="L640" t="s">
        <v>44</v>
      </c>
      <c r="M640" t="s">
        <v>44</v>
      </c>
      <c r="N640" t="s">
        <v>44</v>
      </c>
      <c r="O640" t="s">
        <v>44</v>
      </c>
      <c r="P640">
        <v>-99</v>
      </c>
    </row>
    <row r="641" spans="1:16" x14ac:dyDescent="0.25">
      <c r="A641" s="20" t="s">
        <v>15596</v>
      </c>
      <c r="B641">
        <v>1</v>
      </c>
      <c r="C641" t="s">
        <v>32</v>
      </c>
      <c r="D641" t="s">
        <v>90</v>
      </c>
      <c r="E641" t="s">
        <v>83</v>
      </c>
      <c r="F641" t="s">
        <v>42</v>
      </c>
      <c r="G641">
        <v>2</v>
      </c>
      <c r="H641">
        <v>4</v>
      </c>
      <c r="I641">
        <v>2014</v>
      </c>
      <c r="J641" t="s">
        <v>75</v>
      </c>
      <c r="K641">
        <v>7.9509999999999996</v>
      </c>
      <c r="L641">
        <v>-2.23</v>
      </c>
      <c r="M641">
        <v>18.14</v>
      </c>
      <c r="N641" t="s">
        <v>44</v>
      </c>
      <c r="O641" t="s">
        <v>44</v>
      </c>
      <c r="P641">
        <v>-99</v>
      </c>
    </row>
    <row r="642" spans="1:16" x14ac:dyDescent="0.25">
      <c r="A642" s="20" t="s">
        <v>15597</v>
      </c>
      <c r="B642">
        <v>1</v>
      </c>
      <c r="C642" t="s">
        <v>32</v>
      </c>
      <c r="D642" t="s">
        <v>90</v>
      </c>
      <c r="E642" t="s">
        <v>83</v>
      </c>
      <c r="F642" t="s">
        <v>42</v>
      </c>
      <c r="G642">
        <v>3</v>
      </c>
      <c r="H642">
        <v>4</v>
      </c>
      <c r="I642">
        <v>2014</v>
      </c>
      <c r="J642" t="s">
        <v>75</v>
      </c>
      <c r="K642">
        <v>-1.954</v>
      </c>
      <c r="L642">
        <v>-7.99</v>
      </c>
      <c r="M642">
        <v>4.08</v>
      </c>
      <c r="N642" t="s">
        <v>44</v>
      </c>
      <c r="O642" t="s">
        <v>44</v>
      </c>
      <c r="P642">
        <v>-99</v>
      </c>
    </row>
    <row r="643" spans="1:16" x14ac:dyDescent="0.25">
      <c r="A643" s="20" t="s">
        <v>15597</v>
      </c>
      <c r="B643">
        <v>1</v>
      </c>
      <c r="C643" t="s">
        <v>32</v>
      </c>
      <c r="D643" t="s">
        <v>90</v>
      </c>
      <c r="E643" t="s">
        <v>83</v>
      </c>
      <c r="F643" t="s">
        <v>42</v>
      </c>
      <c r="G643">
        <v>3</v>
      </c>
      <c r="H643">
        <v>4</v>
      </c>
      <c r="I643">
        <v>2014</v>
      </c>
      <c r="J643" t="s">
        <v>75</v>
      </c>
      <c r="K643" t="s">
        <v>44</v>
      </c>
      <c r="L643" t="s">
        <v>44</v>
      </c>
      <c r="M643" t="s">
        <v>44</v>
      </c>
      <c r="N643" t="s">
        <v>44</v>
      </c>
      <c r="O643" t="s">
        <v>44</v>
      </c>
      <c r="P643">
        <v>-99</v>
      </c>
    </row>
    <row r="644" spans="1:16" x14ac:dyDescent="0.25">
      <c r="A644" s="20" t="s">
        <v>15597</v>
      </c>
      <c r="B644">
        <v>1</v>
      </c>
      <c r="C644" t="s">
        <v>32</v>
      </c>
      <c r="D644" t="s">
        <v>90</v>
      </c>
      <c r="E644" t="s">
        <v>83</v>
      </c>
      <c r="F644" t="s">
        <v>42</v>
      </c>
      <c r="G644">
        <v>3</v>
      </c>
      <c r="H644">
        <v>4</v>
      </c>
      <c r="I644">
        <v>2014</v>
      </c>
      <c r="J644" t="s">
        <v>75</v>
      </c>
      <c r="K644">
        <v>3.0259999999999998</v>
      </c>
      <c r="L644">
        <v>-7.75</v>
      </c>
      <c r="M644">
        <v>13.8</v>
      </c>
      <c r="N644" t="s">
        <v>44</v>
      </c>
      <c r="O644" t="s">
        <v>44</v>
      </c>
      <c r="P644">
        <v>-99</v>
      </c>
    </row>
    <row r="645" spans="1:16" x14ac:dyDescent="0.25">
      <c r="A645" s="20" t="s">
        <v>15597</v>
      </c>
      <c r="B645">
        <v>1</v>
      </c>
      <c r="C645" t="s">
        <v>32</v>
      </c>
      <c r="D645" t="s">
        <v>90</v>
      </c>
      <c r="E645" t="s">
        <v>83</v>
      </c>
      <c r="F645" t="s">
        <v>42</v>
      </c>
      <c r="G645">
        <v>3</v>
      </c>
      <c r="H645">
        <v>4</v>
      </c>
      <c r="I645">
        <v>2014</v>
      </c>
      <c r="J645" t="s">
        <v>75</v>
      </c>
      <c r="K645">
        <v>-3.0019999999999998</v>
      </c>
      <c r="L645">
        <v>-9.0500000000000007</v>
      </c>
      <c r="M645">
        <v>3.05</v>
      </c>
      <c r="N645" t="s">
        <v>44</v>
      </c>
      <c r="O645" t="s">
        <v>44</v>
      </c>
      <c r="P645">
        <v>-99</v>
      </c>
    </row>
    <row r="646" spans="1:16" x14ac:dyDescent="0.25">
      <c r="A646" s="20" t="s">
        <v>15597</v>
      </c>
      <c r="B646">
        <v>1</v>
      </c>
      <c r="C646" t="s">
        <v>32</v>
      </c>
      <c r="D646" t="s">
        <v>90</v>
      </c>
      <c r="E646" t="s">
        <v>83</v>
      </c>
      <c r="F646" t="s">
        <v>42</v>
      </c>
      <c r="G646">
        <v>3</v>
      </c>
      <c r="H646">
        <v>4</v>
      </c>
      <c r="I646">
        <v>2014</v>
      </c>
      <c r="J646" t="s">
        <v>75</v>
      </c>
      <c r="K646">
        <v>2.09</v>
      </c>
      <c r="L646">
        <v>-7.24</v>
      </c>
      <c r="M646">
        <v>11.42</v>
      </c>
      <c r="N646" t="s">
        <v>44</v>
      </c>
      <c r="O646" t="s">
        <v>44</v>
      </c>
      <c r="P646">
        <v>-99</v>
      </c>
    </row>
    <row r="647" spans="1:16" x14ac:dyDescent="0.25">
      <c r="A647" s="20" t="s">
        <v>15597</v>
      </c>
      <c r="B647">
        <v>1</v>
      </c>
      <c r="C647" t="s">
        <v>32</v>
      </c>
      <c r="D647" t="s">
        <v>90</v>
      </c>
      <c r="E647" t="s">
        <v>83</v>
      </c>
      <c r="F647" t="s">
        <v>42</v>
      </c>
      <c r="G647">
        <v>3</v>
      </c>
      <c r="H647">
        <v>4</v>
      </c>
      <c r="I647">
        <v>2014</v>
      </c>
      <c r="J647" t="s">
        <v>75</v>
      </c>
      <c r="K647">
        <v>15.835000000000001</v>
      </c>
      <c r="L647">
        <v>-18.079999999999998</v>
      </c>
      <c r="M647">
        <v>49.75</v>
      </c>
      <c r="N647" t="s">
        <v>44</v>
      </c>
      <c r="O647" t="s">
        <v>44</v>
      </c>
      <c r="P647">
        <v>-99</v>
      </c>
    </row>
    <row r="648" spans="1:16" x14ac:dyDescent="0.25">
      <c r="A648" s="20" t="s">
        <v>15597</v>
      </c>
      <c r="B648">
        <v>1</v>
      </c>
      <c r="C648" t="s">
        <v>32</v>
      </c>
      <c r="D648" t="s">
        <v>90</v>
      </c>
      <c r="E648" t="s">
        <v>83</v>
      </c>
      <c r="F648" t="s">
        <v>42</v>
      </c>
      <c r="G648">
        <v>3</v>
      </c>
      <c r="H648">
        <v>4</v>
      </c>
      <c r="I648">
        <v>2014</v>
      </c>
      <c r="J648" t="s">
        <v>75</v>
      </c>
      <c r="K648">
        <v>1.147</v>
      </c>
      <c r="L648">
        <v>-12.37</v>
      </c>
      <c r="M648">
        <v>14.66</v>
      </c>
      <c r="N648" t="s">
        <v>44</v>
      </c>
      <c r="O648" t="s">
        <v>44</v>
      </c>
      <c r="P648">
        <v>-99</v>
      </c>
    </row>
    <row r="649" spans="1:16" x14ac:dyDescent="0.25">
      <c r="A649" s="20" t="s">
        <v>15597</v>
      </c>
      <c r="B649">
        <v>1</v>
      </c>
      <c r="C649" t="s">
        <v>32</v>
      </c>
      <c r="D649" t="s">
        <v>90</v>
      </c>
      <c r="E649" t="s">
        <v>83</v>
      </c>
      <c r="F649" t="s">
        <v>42</v>
      </c>
      <c r="G649">
        <v>3</v>
      </c>
      <c r="H649">
        <v>4</v>
      </c>
      <c r="I649">
        <v>2014</v>
      </c>
      <c r="J649" t="s">
        <v>75</v>
      </c>
      <c r="K649" t="s">
        <v>44</v>
      </c>
      <c r="L649" t="s">
        <v>44</v>
      </c>
      <c r="M649" t="s">
        <v>44</v>
      </c>
      <c r="N649" t="s">
        <v>44</v>
      </c>
      <c r="O649" t="s">
        <v>44</v>
      </c>
      <c r="P649">
        <v>-99</v>
      </c>
    </row>
    <row r="650" spans="1:16" x14ac:dyDescent="0.25">
      <c r="A650" s="20" t="s">
        <v>15597</v>
      </c>
      <c r="B650">
        <v>1</v>
      </c>
      <c r="C650" t="s">
        <v>32</v>
      </c>
      <c r="D650" t="s">
        <v>90</v>
      </c>
      <c r="E650" t="s">
        <v>83</v>
      </c>
      <c r="F650" t="s">
        <v>42</v>
      </c>
      <c r="G650">
        <v>3</v>
      </c>
      <c r="H650">
        <v>4</v>
      </c>
      <c r="I650">
        <v>2014</v>
      </c>
      <c r="J650" t="s">
        <v>75</v>
      </c>
      <c r="K650" t="s">
        <v>44</v>
      </c>
      <c r="L650" t="s">
        <v>44</v>
      </c>
      <c r="M650" t="s">
        <v>44</v>
      </c>
      <c r="N650" t="s">
        <v>44</v>
      </c>
      <c r="O650" t="s">
        <v>44</v>
      </c>
      <c r="P650">
        <v>-99</v>
      </c>
    </row>
    <row r="651" spans="1:16" x14ac:dyDescent="0.25">
      <c r="A651" s="20" t="s">
        <v>15597</v>
      </c>
      <c r="B651">
        <v>1</v>
      </c>
      <c r="C651" t="s">
        <v>32</v>
      </c>
      <c r="D651" t="s">
        <v>90</v>
      </c>
      <c r="E651" t="s">
        <v>83</v>
      </c>
      <c r="F651" t="s">
        <v>42</v>
      </c>
      <c r="G651">
        <v>3</v>
      </c>
      <c r="H651">
        <v>4</v>
      </c>
      <c r="I651">
        <v>2014</v>
      </c>
      <c r="J651" t="s">
        <v>75</v>
      </c>
      <c r="K651" t="s">
        <v>44</v>
      </c>
      <c r="L651" t="s">
        <v>44</v>
      </c>
      <c r="M651" t="s">
        <v>44</v>
      </c>
      <c r="N651" t="s">
        <v>44</v>
      </c>
      <c r="O651" t="s">
        <v>44</v>
      </c>
      <c r="P651">
        <v>-99</v>
      </c>
    </row>
    <row r="652" spans="1:16" x14ac:dyDescent="0.25">
      <c r="A652" s="20" t="s">
        <v>15597</v>
      </c>
      <c r="B652">
        <v>1</v>
      </c>
      <c r="C652" t="s">
        <v>32</v>
      </c>
      <c r="D652" t="s">
        <v>90</v>
      </c>
      <c r="E652" t="s">
        <v>83</v>
      </c>
      <c r="F652" t="s">
        <v>42</v>
      </c>
      <c r="G652">
        <v>3</v>
      </c>
      <c r="H652">
        <v>4</v>
      </c>
      <c r="I652">
        <v>2014</v>
      </c>
      <c r="J652" t="s">
        <v>75</v>
      </c>
      <c r="K652" t="s">
        <v>44</v>
      </c>
      <c r="L652" t="s">
        <v>44</v>
      </c>
      <c r="M652" t="s">
        <v>44</v>
      </c>
      <c r="N652" t="s">
        <v>44</v>
      </c>
      <c r="O652" t="s">
        <v>44</v>
      </c>
      <c r="P652">
        <v>-99</v>
      </c>
    </row>
    <row r="653" spans="1:16" x14ac:dyDescent="0.25">
      <c r="A653" s="20" t="s">
        <v>15597</v>
      </c>
      <c r="B653">
        <v>1</v>
      </c>
      <c r="C653" t="s">
        <v>32</v>
      </c>
      <c r="D653" t="s">
        <v>90</v>
      </c>
      <c r="E653" t="s">
        <v>83</v>
      </c>
      <c r="F653" t="s">
        <v>42</v>
      </c>
      <c r="G653">
        <v>3</v>
      </c>
      <c r="H653">
        <v>4</v>
      </c>
      <c r="I653">
        <v>2014</v>
      </c>
      <c r="J653" t="s">
        <v>75</v>
      </c>
      <c r="K653" t="s">
        <v>44</v>
      </c>
      <c r="L653" t="s">
        <v>44</v>
      </c>
      <c r="M653" t="s">
        <v>44</v>
      </c>
      <c r="N653" t="s">
        <v>44</v>
      </c>
      <c r="O653" t="s">
        <v>44</v>
      </c>
      <c r="P653">
        <v>-99</v>
      </c>
    </row>
    <row r="654" spans="1:16" x14ac:dyDescent="0.25">
      <c r="A654" s="20" t="s">
        <v>15597</v>
      </c>
      <c r="B654">
        <v>1</v>
      </c>
      <c r="C654" t="s">
        <v>32</v>
      </c>
      <c r="D654" t="s">
        <v>90</v>
      </c>
      <c r="E654" t="s">
        <v>83</v>
      </c>
      <c r="F654" t="s">
        <v>42</v>
      </c>
      <c r="G654">
        <v>3</v>
      </c>
      <c r="H654">
        <v>4</v>
      </c>
      <c r="I654">
        <v>2014</v>
      </c>
      <c r="J654" t="s">
        <v>75</v>
      </c>
      <c r="K654">
        <v>-7.4969999999999999</v>
      </c>
      <c r="L654">
        <v>-16.63</v>
      </c>
      <c r="M654">
        <v>1.63</v>
      </c>
      <c r="N654" t="s">
        <v>44</v>
      </c>
      <c r="O654" t="s">
        <v>44</v>
      </c>
      <c r="P654">
        <v>-99</v>
      </c>
    </row>
    <row r="655" spans="1:16" x14ac:dyDescent="0.25">
      <c r="A655" s="20" t="s">
        <v>15597</v>
      </c>
      <c r="B655">
        <v>1</v>
      </c>
      <c r="C655" t="s">
        <v>32</v>
      </c>
      <c r="D655" t="s">
        <v>90</v>
      </c>
      <c r="E655" t="s">
        <v>83</v>
      </c>
      <c r="F655" t="s">
        <v>42</v>
      </c>
      <c r="G655">
        <v>3</v>
      </c>
      <c r="H655">
        <v>4</v>
      </c>
      <c r="I655">
        <v>2014</v>
      </c>
      <c r="J655" t="s">
        <v>75</v>
      </c>
      <c r="K655" t="s">
        <v>44</v>
      </c>
      <c r="L655" t="s">
        <v>44</v>
      </c>
      <c r="M655" t="s">
        <v>44</v>
      </c>
      <c r="N655" t="s">
        <v>44</v>
      </c>
      <c r="O655" t="s">
        <v>44</v>
      </c>
      <c r="P655">
        <v>-99</v>
      </c>
    </row>
    <row r="656" spans="1:16" x14ac:dyDescent="0.25">
      <c r="A656" s="20" t="s">
        <v>15597</v>
      </c>
      <c r="B656">
        <v>1</v>
      </c>
      <c r="C656" t="s">
        <v>32</v>
      </c>
      <c r="D656" t="s">
        <v>90</v>
      </c>
      <c r="E656" t="s">
        <v>83</v>
      </c>
      <c r="F656" t="s">
        <v>42</v>
      </c>
      <c r="G656">
        <v>3</v>
      </c>
      <c r="H656">
        <v>4</v>
      </c>
      <c r="I656">
        <v>2014</v>
      </c>
      <c r="J656" t="s">
        <v>75</v>
      </c>
      <c r="K656" t="s">
        <v>44</v>
      </c>
      <c r="L656" t="s">
        <v>44</v>
      </c>
      <c r="M656" t="s">
        <v>44</v>
      </c>
      <c r="N656" t="s">
        <v>44</v>
      </c>
      <c r="O656" t="s">
        <v>44</v>
      </c>
      <c r="P656">
        <v>-99</v>
      </c>
    </row>
    <row r="657" spans="1:16" x14ac:dyDescent="0.25">
      <c r="A657" s="20" t="s">
        <v>15597</v>
      </c>
      <c r="B657">
        <v>1</v>
      </c>
      <c r="C657" t="s">
        <v>32</v>
      </c>
      <c r="D657" t="s">
        <v>90</v>
      </c>
      <c r="E657" t="s">
        <v>83</v>
      </c>
      <c r="F657" t="s">
        <v>42</v>
      </c>
      <c r="G657">
        <v>3</v>
      </c>
      <c r="H657">
        <v>4</v>
      </c>
      <c r="I657">
        <v>2014</v>
      </c>
      <c r="J657" t="s">
        <v>75</v>
      </c>
      <c r="K657">
        <v>-4.4619999999999997</v>
      </c>
      <c r="L657">
        <v>-13.83</v>
      </c>
      <c r="M657">
        <v>4.9000000000000004</v>
      </c>
      <c r="N657" t="s">
        <v>44</v>
      </c>
      <c r="O657" t="s">
        <v>44</v>
      </c>
      <c r="P657">
        <v>-99</v>
      </c>
    </row>
    <row r="658" spans="1:16" x14ac:dyDescent="0.25">
      <c r="A658" s="20" t="s">
        <v>15597</v>
      </c>
      <c r="B658">
        <v>1</v>
      </c>
      <c r="C658" t="s">
        <v>32</v>
      </c>
      <c r="D658" t="s">
        <v>90</v>
      </c>
      <c r="E658" t="s">
        <v>83</v>
      </c>
      <c r="F658" t="s">
        <v>42</v>
      </c>
      <c r="G658">
        <v>3</v>
      </c>
      <c r="H658">
        <v>4</v>
      </c>
      <c r="I658">
        <v>2014</v>
      </c>
      <c r="J658" t="s">
        <v>75</v>
      </c>
      <c r="K658" t="s">
        <v>44</v>
      </c>
      <c r="L658" t="s">
        <v>44</v>
      </c>
      <c r="M658" t="s">
        <v>44</v>
      </c>
      <c r="N658" t="s">
        <v>44</v>
      </c>
      <c r="O658" t="s">
        <v>44</v>
      </c>
      <c r="P658">
        <v>-99</v>
      </c>
    </row>
    <row r="659" spans="1:16" x14ac:dyDescent="0.25">
      <c r="A659" s="20" t="s">
        <v>15597</v>
      </c>
      <c r="B659">
        <v>1</v>
      </c>
      <c r="C659" t="s">
        <v>32</v>
      </c>
      <c r="D659" t="s">
        <v>90</v>
      </c>
      <c r="E659" t="s">
        <v>83</v>
      </c>
      <c r="F659" t="s">
        <v>42</v>
      </c>
      <c r="G659">
        <v>3</v>
      </c>
      <c r="H659">
        <v>4</v>
      </c>
      <c r="I659">
        <v>2014</v>
      </c>
      <c r="J659" t="s">
        <v>75</v>
      </c>
      <c r="K659">
        <v>8.0129999999999999</v>
      </c>
      <c r="L659">
        <v>-2.1</v>
      </c>
      <c r="M659">
        <v>18.13</v>
      </c>
      <c r="N659" t="s">
        <v>44</v>
      </c>
      <c r="O659" t="s">
        <v>44</v>
      </c>
      <c r="P659">
        <v>-99</v>
      </c>
    </row>
    <row r="660" spans="1:16" x14ac:dyDescent="0.25">
      <c r="A660" s="20" t="s">
        <v>15598</v>
      </c>
      <c r="B660">
        <v>1</v>
      </c>
      <c r="C660" t="s">
        <v>32</v>
      </c>
      <c r="D660" t="s">
        <v>90</v>
      </c>
      <c r="E660" t="s">
        <v>83</v>
      </c>
      <c r="F660" t="s">
        <v>42</v>
      </c>
      <c r="G660">
        <v>4</v>
      </c>
      <c r="H660">
        <v>4</v>
      </c>
      <c r="I660">
        <v>2014</v>
      </c>
      <c r="J660" t="s">
        <v>75</v>
      </c>
      <c r="K660">
        <v>-1.6579999999999999</v>
      </c>
      <c r="L660">
        <v>-7.55</v>
      </c>
      <c r="M660">
        <v>4.2300000000000004</v>
      </c>
      <c r="N660" t="s">
        <v>44</v>
      </c>
      <c r="O660" t="s">
        <v>44</v>
      </c>
      <c r="P660">
        <v>-99</v>
      </c>
    </row>
    <row r="661" spans="1:16" x14ac:dyDescent="0.25">
      <c r="A661" s="20" t="s">
        <v>15598</v>
      </c>
      <c r="B661">
        <v>1</v>
      </c>
      <c r="C661" t="s">
        <v>32</v>
      </c>
      <c r="D661" t="s">
        <v>90</v>
      </c>
      <c r="E661" t="s">
        <v>83</v>
      </c>
      <c r="F661" t="s">
        <v>42</v>
      </c>
      <c r="G661">
        <v>4</v>
      </c>
      <c r="H661">
        <v>4</v>
      </c>
      <c r="I661">
        <v>2014</v>
      </c>
      <c r="J661" t="s">
        <v>75</v>
      </c>
      <c r="K661" t="s">
        <v>44</v>
      </c>
      <c r="L661" t="s">
        <v>44</v>
      </c>
      <c r="M661" t="s">
        <v>44</v>
      </c>
      <c r="N661" t="s">
        <v>44</v>
      </c>
      <c r="O661" t="s">
        <v>44</v>
      </c>
      <c r="P661">
        <v>-99</v>
      </c>
    </row>
    <row r="662" spans="1:16" x14ac:dyDescent="0.25">
      <c r="A662" s="20" t="s">
        <v>15598</v>
      </c>
      <c r="B662">
        <v>1</v>
      </c>
      <c r="C662" t="s">
        <v>32</v>
      </c>
      <c r="D662" t="s">
        <v>90</v>
      </c>
      <c r="E662" t="s">
        <v>83</v>
      </c>
      <c r="F662" t="s">
        <v>42</v>
      </c>
      <c r="G662">
        <v>4</v>
      </c>
      <c r="H662">
        <v>4</v>
      </c>
      <c r="I662">
        <v>2014</v>
      </c>
      <c r="J662" t="s">
        <v>75</v>
      </c>
      <c r="K662">
        <v>3.3220000000000001</v>
      </c>
      <c r="L662">
        <v>-7.37</v>
      </c>
      <c r="M662">
        <v>14.02</v>
      </c>
      <c r="N662" t="s">
        <v>44</v>
      </c>
      <c r="O662" t="s">
        <v>44</v>
      </c>
      <c r="P662">
        <v>-99</v>
      </c>
    </row>
    <row r="663" spans="1:16" x14ac:dyDescent="0.25">
      <c r="A663" s="20" t="s">
        <v>15598</v>
      </c>
      <c r="B663">
        <v>1</v>
      </c>
      <c r="C663" t="s">
        <v>32</v>
      </c>
      <c r="D663" t="s">
        <v>90</v>
      </c>
      <c r="E663" t="s">
        <v>83</v>
      </c>
      <c r="F663" t="s">
        <v>42</v>
      </c>
      <c r="G663">
        <v>4</v>
      </c>
      <c r="H663">
        <v>4</v>
      </c>
      <c r="I663">
        <v>2014</v>
      </c>
      <c r="J663" t="s">
        <v>75</v>
      </c>
      <c r="K663">
        <v>-2.706</v>
      </c>
      <c r="L663">
        <v>-8.61</v>
      </c>
      <c r="M663">
        <v>3.2</v>
      </c>
      <c r="N663" t="s">
        <v>44</v>
      </c>
      <c r="O663" t="s">
        <v>44</v>
      </c>
      <c r="P663">
        <v>-99</v>
      </c>
    </row>
    <row r="664" spans="1:16" x14ac:dyDescent="0.25">
      <c r="A664" s="20" t="s">
        <v>15598</v>
      </c>
      <c r="B664">
        <v>1</v>
      </c>
      <c r="C664" t="s">
        <v>32</v>
      </c>
      <c r="D664" t="s">
        <v>90</v>
      </c>
      <c r="E664" t="s">
        <v>83</v>
      </c>
      <c r="F664" t="s">
        <v>42</v>
      </c>
      <c r="G664">
        <v>4</v>
      </c>
      <c r="H664">
        <v>4</v>
      </c>
      <c r="I664">
        <v>2014</v>
      </c>
      <c r="J664" t="s">
        <v>75</v>
      </c>
      <c r="K664">
        <v>2.387</v>
      </c>
      <c r="L664">
        <v>-6.85</v>
      </c>
      <c r="M664">
        <v>11.63</v>
      </c>
      <c r="N664" t="s">
        <v>44</v>
      </c>
      <c r="O664" t="s">
        <v>44</v>
      </c>
      <c r="P664">
        <v>-99</v>
      </c>
    </row>
    <row r="665" spans="1:16" x14ac:dyDescent="0.25">
      <c r="A665" s="20" t="s">
        <v>15598</v>
      </c>
      <c r="B665">
        <v>1</v>
      </c>
      <c r="C665" t="s">
        <v>32</v>
      </c>
      <c r="D665" t="s">
        <v>90</v>
      </c>
      <c r="E665" t="s">
        <v>83</v>
      </c>
      <c r="F665" t="s">
        <v>42</v>
      </c>
      <c r="G665">
        <v>4</v>
      </c>
      <c r="H665">
        <v>4</v>
      </c>
      <c r="I665">
        <v>2014</v>
      </c>
      <c r="J665" t="s">
        <v>75</v>
      </c>
      <c r="K665">
        <v>16.131</v>
      </c>
      <c r="L665">
        <v>-17.760000000000002</v>
      </c>
      <c r="M665">
        <v>50.02</v>
      </c>
      <c r="N665" t="s">
        <v>44</v>
      </c>
      <c r="O665" t="s">
        <v>44</v>
      </c>
      <c r="P665">
        <v>-99</v>
      </c>
    </row>
    <row r="666" spans="1:16" x14ac:dyDescent="0.25">
      <c r="A666" s="20" t="s">
        <v>15598</v>
      </c>
      <c r="B666">
        <v>1</v>
      </c>
      <c r="C666" t="s">
        <v>32</v>
      </c>
      <c r="D666" t="s">
        <v>90</v>
      </c>
      <c r="E666" t="s">
        <v>83</v>
      </c>
      <c r="F666" t="s">
        <v>42</v>
      </c>
      <c r="G666">
        <v>4</v>
      </c>
      <c r="H666">
        <v>4</v>
      </c>
      <c r="I666">
        <v>2014</v>
      </c>
      <c r="J666" t="s">
        <v>75</v>
      </c>
      <c r="K666">
        <v>1.444</v>
      </c>
      <c r="L666">
        <v>-12.01</v>
      </c>
      <c r="M666">
        <v>14.89</v>
      </c>
      <c r="N666" t="s">
        <v>44</v>
      </c>
      <c r="O666" t="s">
        <v>44</v>
      </c>
      <c r="P666">
        <v>-99</v>
      </c>
    </row>
    <row r="667" spans="1:16" x14ac:dyDescent="0.25">
      <c r="A667" s="20" t="s">
        <v>15598</v>
      </c>
      <c r="B667">
        <v>1</v>
      </c>
      <c r="C667" t="s">
        <v>32</v>
      </c>
      <c r="D667" t="s">
        <v>90</v>
      </c>
      <c r="E667" t="s">
        <v>83</v>
      </c>
      <c r="F667" t="s">
        <v>42</v>
      </c>
      <c r="G667">
        <v>4</v>
      </c>
      <c r="H667">
        <v>4</v>
      </c>
      <c r="I667">
        <v>2014</v>
      </c>
      <c r="J667" t="s">
        <v>75</v>
      </c>
      <c r="K667" t="s">
        <v>44</v>
      </c>
      <c r="L667" t="s">
        <v>44</v>
      </c>
      <c r="M667" t="s">
        <v>44</v>
      </c>
      <c r="N667" t="s">
        <v>44</v>
      </c>
      <c r="O667" t="s">
        <v>44</v>
      </c>
      <c r="P667">
        <v>-99</v>
      </c>
    </row>
    <row r="668" spans="1:16" x14ac:dyDescent="0.25">
      <c r="A668" s="20" t="s">
        <v>15598</v>
      </c>
      <c r="B668">
        <v>1</v>
      </c>
      <c r="C668" t="s">
        <v>32</v>
      </c>
      <c r="D668" t="s">
        <v>90</v>
      </c>
      <c r="E668" t="s">
        <v>83</v>
      </c>
      <c r="F668" t="s">
        <v>42</v>
      </c>
      <c r="G668">
        <v>4</v>
      </c>
      <c r="H668">
        <v>4</v>
      </c>
      <c r="I668">
        <v>2014</v>
      </c>
      <c r="J668" t="s">
        <v>75</v>
      </c>
      <c r="K668" t="s">
        <v>44</v>
      </c>
      <c r="L668" t="s">
        <v>44</v>
      </c>
      <c r="M668" t="s">
        <v>44</v>
      </c>
      <c r="N668" t="s">
        <v>44</v>
      </c>
      <c r="O668" t="s">
        <v>44</v>
      </c>
      <c r="P668">
        <v>-99</v>
      </c>
    </row>
    <row r="669" spans="1:16" x14ac:dyDescent="0.25">
      <c r="A669" s="20" t="s">
        <v>15598</v>
      </c>
      <c r="B669">
        <v>1</v>
      </c>
      <c r="C669" t="s">
        <v>32</v>
      </c>
      <c r="D669" t="s">
        <v>90</v>
      </c>
      <c r="E669" t="s">
        <v>83</v>
      </c>
      <c r="F669" t="s">
        <v>42</v>
      </c>
      <c r="G669">
        <v>4</v>
      </c>
      <c r="H669">
        <v>4</v>
      </c>
      <c r="I669">
        <v>2014</v>
      </c>
      <c r="J669" t="s">
        <v>75</v>
      </c>
      <c r="K669" t="s">
        <v>44</v>
      </c>
      <c r="L669" t="s">
        <v>44</v>
      </c>
      <c r="M669" t="s">
        <v>44</v>
      </c>
      <c r="N669" t="s">
        <v>44</v>
      </c>
      <c r="O669" t="s">
        <v>44</v>
      </c>
      <c r="P669">
        <v>-99</v>
      </c>
    </row>
    <row r="670" spans="1:16" x14ac:dyDescent="0.25">
      <c r="A670" s="20" t="s">
        <v>15598</v>
      </c>
      <c r="B670">
        <v>1</v>
      </c>
      <c r="C670" t="s">
        <v>32</v>
      </c>
      <c r="D670" t="s">
        <v>90</v>
      </c>
      <c r="E670" t="s">
        <v>83</v>
      </c>
      <c r="F670" t="s">
        <v>42</v>
      </c>
      <c r="G670">
        <v>4</v>
      </c>
      <c r="H670">
        <v>4</v>
      </c>
      <c r="I670">
        <v>2014</v>
      </c>
      <c r="J670" t="s">
        <v>75</v>
      </c>
      <c r="K670" t="s">
        <v>44</v>
      </c>
      <c r="L670" t="s">
        <v>44</v>
      </c>
      <c r="M670" t="s">
        <v>44</v>
      </c>
      <c r="N670" t="s">
        <v>44</v>
      </c>
      <c r="O670" t="s">
        <v>44</v>
      </c>
      <c r="P670">
        <v>-99</v>
      </c>
    </row>
    <row r="671" spans="1:16" x14ac:dyDescent="0.25">
      <c r="A671" s="20" t="s">
        <v>15598</v>
      </c>
      <c r="B671">
        <v>1</v>
      </c>
      <c r="C671" t="s">
        <v>32</v>
      </c>
      <c r="D671" t="s">
        <v>90</v>
      </c>
      <c r="E671" t="s">
        <v>83</v>
      </c>
      <c r="F671" t="s">
        <v>42</v>
      </c>
      <c r="G671">
        <v>4</v>
      </c>
      <c r="H671">
        <v>4</v>
      </c>
      <c r="I671">
        <v>2014</v>
      </c>
      <c r="J671" t="s">
        <v>75</v>
      </c>
      <c r="K671" t="s">
        <v>44</v>
      </c>
      <c r="L671" t="s">
        <v>44</v>
      </c>
      <c r="M671" t="s">
        <v>44</v>
      </c>
      <c r="N671" t="s">
        <v>44</v>
      </c>
      <c r="O671" t="s">
        <v>44</v>
      </c>
      <c r="P671">
        <v>-99</v>
      </c>
    </row>
    <row r="672" spans="1:16" x14ac:dyDescent="0.25">
      <c r="A672" s="20" t="s">
        <v>15598</v>
      </c>
      <c r="B672">
        <v>1</v>
      </c>
      <c r="C672" t="s">
        <v>32</v>
      </c>
      <c r="D672" t="s">
        <v>90</v>
      </c>
      <c r="E672" t="s">
        <v>83</v>
      </c>
      <c r="F672" t="s">
        <v>42</v>
      </c>
      <c r="G672">
        <v>4</v>
      </c>
      <c r="H672">
        <v>4</v>
      </c>
      <c r="I672">
        <v>2014</v>
      </c>
      <c r="J672" t="s">
        <v>75</v>
      </c>
      <c r="K672">
        <v>-7.2009999999999996</v>
      </c>
      <c r="L672">
        <v>-16.239999999999998</v>
      </c>
      <c r="M672">
        <v>1.84</v>
      </c>
      <c r="N672" t="s">
        <v>44</v>
      </c>
      <c r="O672" t="s">
        <v>44</v>
      </c>
      <c r="P672">
        <v>-99</v>
      </c>
    </row>
    <row r="673" spans="1:16" x14ac:dyDescent="0.25">
      <c r="A673" s="20" t="s">
        <v>15598</v>
      </c>
      <c r="B673">
        <v>1</v>
      </c>
      <c r="C673" t="s">
        <v>32</v>
      </c>
      <c r="D673" t="s">
        <v>90</v>
      </c>
      <c r="E673" t="s">
        <v>83</v>
      </c>
      <c r="F673" t="s">
        <v>42</v>
      </c>
      <c r="G673">
        <v>4</v>
      </c>
      <c r="H673">
        <v>4</v>
      </c>
      <c r="I673">
        <v>2014</v>
      </c>
      <c r="J673" t="s">
        <v>75</v>
      </c>
      <c r="K673" t="s">
        <v>44</v>
      </c>
      <c r="L673" t="s">
        <v>44</v>
      </c>
      <c r="M673" t="s">
        <v>44</v>
      </c>
      <c r="N673" t="s">
        <v>44</v>
      </c>
      <c r="O673" t="s">
        <v>44</v>
      </c>
      <c r="P673">
        <v>-99</v>
      </c>
    </row>
    <row r="674" spans="1:16" x14ac:dyDescent="0.25">
      <c r="A674" s="20" t="s">
        <v>15598</v>
      </c>
      <c r="B674">
        <v>1</v>
      </c>
      <c r="C674" t="s">
        <v>32</v>
      </c>
      <c r="D674" t="s">
        <v>90</v>
      </c>
      <c r="E674" t="s">
        <v>83</v>
      </c>
      <c r="F674" t="s">
        <v>42</v>
      </c>
      <c r="G674">
        <v>4</v>
      </c>
      <c r="H674">
        <v>4</v>
      </c>
      <c r="I674">
        <v>2014</v>
      </c>
      <c r="J674" t="s">
        <v>75</v>
      </c>
      <c r="K674" t="s">
        <v>44</v>
      </c>
      <c r="L674" t="s">
        <v>44</v>
      </c>
      <c r="M674" t="s">
        <v>44</v>
      </c>
      <c r="N674" t="s">
        <v>44</v>
      </c>
      <c r="O674" t="s">
        <v>44</v>
      </c>
      <c r="P674">
        <v>-99</v>
      </c>
    </row>
    <row r="675" spans="1:16" x14ac:dyDescent="0.25">
      <c r="A675" s="20" t="s">
        <v>15598</v>
      </c>
      <c r="B675">
        <v>1</v>
      </c>
      <c r="C675" t="s">
        <v>32</v>
      </c>
      <c r="D675" t="s">
        <v>90</v>
      </c>
      <c r="E675" t="s">
        <v>83</v>
      </c>
      <c r="F675" t="s">
        <v>42</v>
      </c>
      <c r="G675">
        <v>4</v>
      </c>
      <c r="H675">
        <v>4</v>
      </c>
      <c r="I675">
        <v>2014</v>
      </c>
      <c r="J675" t="s">
        <v>75</v>
      </c>
      <c r="K675">
        <v>-4.1660000000000004</v>
      </c>
      <c r="L675">
        <v>-13.44</v>
      </c>
      <c r="M675">
        <v>5.1100000000000003</v>
      </c>
      <c r="N675" t="s">
        <v>44</v>
      </c>
      <c r="O675" t="s">
        <v>44</v>
      </c>
      <c r="P675">
        <v>-99</v>
      </c>
    </row>
    <row r="676" spans="1:16" x14ac:dyDescent="0.25">
      <c r="A676" s="20" t="s">
        <v>15598</v>
      </c>
      <c r="B676">
        <v>1</v>
      </c>
      <c r="C676" t="s">
        <v>32</v>
      </c>
      <c r="D676" t="s">
        <v>90</v>
      </c>
      <c r="E676" t="s">
        <v>83</v>
      </c>
      <c r="F676" t="s">
        <v>42</v>
      </c>
      <c r="G676">
        <v>4</v>
      </c>
      <c r="H676">
        <v>4</v>
      </c>
      <c r="I676">
        <v>2014</v>
      </c>
      <c r="J676" t="s">
        <v>75</v>
      </c>
      <c r="K676" t="s">
        <v>44</v>
      </c>
      <c r="L676" t="s">
        <v>44</v>
      </c>
      <c r="M676" t="s">
        <v>44</v>
      </c>
      <c r="N676" t="s">
        <v>44</v>
      </c>
      <c r="O676" t="s">
        <v>44</v>
      </c>
      <c r="P676">
        <v>-99</v>
      </c>
    </row>
    <row r="677" spans="1:16" x14ac:dyDescent="0.25">
      <c r="A677" s="20" t="s">
        <v>15598</v>
      </c>
      <c r="B677">
        <v>1</v>
      </c>
      <c r="C677" t="s">
        <v>32</v>
      </c>
      <c r="D677" t="s">
        <v>90</v>
      </c>
      <c r="E677" t="s">
        <v>83</v>
      </c>
      <c r="F677" t="s">
        <v>42</v>
      </c>
      <c r="G677">
        <v>4</v>
      </c>
      <c r="H677">
        <v>4</v>
      </c>
      <c r="I677">
        <v>2014</v>
      </c>
      <c r="J677" t="s">
        <v>75</v>
      </c>
      <c r="K677">
        <v>8.31</v>
      </c>
      <c r="L677">
        <v>-1.72</v>
      </c>
      <c r="M677">
        <v>18.34</v>
      </c>
      <c r="N677" t="s">
        <v>44</v>
      </c>
      <c r="O677" t="s">
        <v>44</v>
      </c>
      <c r="P677">
        <v>-99</v>
      </c>
    </row>
    <row r="678" spans="1:16" x14ac:dyDescent="0.25">
      <c r="A678" s="20" t="s">
        <v>15599</v>
      </c>
      <c r="B678">
        <v>1</v>
      </c>
      <c r="C678" t="s">
        <v>32</v>
      </c>
      <c r="D678" t="s">
        <v>90</v>
      </c>
      <c r="E678" t="s">
        <v>83</v>
      </c>
      <c r="F678" t="s">
        <v>42</v>
      </c>
      <c r="G678">
        <v>5</v>
      </c>
      <c r="H678">
        <v>4</v>
      </c>
      <c r="I678">
        <v>2014</v>
      </c>
      <c r="J678" t="s">
        <v>75</v>
      </c>
      <c r="K678">
        <v>-1.9750000000000001</v>
      </c>
      <c r="L678">
        <v>-7.79</v>
      </c>
      <c r="M678">
        <v>3.84</v>
      </c>
      <c r="N678" t="s">
        <v>44</v>
      </c>
      <c r="O678" t="s">
        <v>44</v>
      </c>
      <c r="P678">
        <v>-99</v>
      </c>
    </row>
    <row r="679" spans="1:16" x14ac:dyDescent="0.25">
      <c r="A679" s="20" t="s">
        <v>15599</v>
      </c>
      <c r="B679">
        <v>1</v>
      </c>
      <c r="C679" t="s">
        <v>32</v>
      </c>
      <c r="D679" t="s">
        <v>90</v>
      </c>
      <c r="E679" t="s">
        <v>83</v>
      </c>
      <c r="F679" t="s">
        <v>42</v>
      </c>
      <c r="G679">
        <v>5</v>
      </c>
      <c r="H679">
        <v>4</v>
      </c>
      <c r="I679">
        <v>2014</v>
      </c>
      <c r="J679" t="s">
        <v>75</v>
      </c>
      <c r="K679" t="s">
        <v>44</v>
      </c>
      <c r="L679" t="s">
        <v>44</v>
      </c>
      <c r="M679" t="s">
        <v>44</v>
      </c>
      <c r="N679" t="s">
        <v>44</v>
      </c>
      <c r="O679" t="s">
        <v>44</v>
      </c>
      <c r="P679">
        <v>-99</v>
      </c>
    </row>
    <row r="680" spans="1:16" x14ac:dyDescent="0.25">
      <c r="A680" s="20" t="s">
        <v>15599</v>
      </c>
      <c r="B680">
        <v>1</v>
      </c>
      <c r="C680" t="s">
        <v>32</v>
      </c>
      <c r="D680" t="s">
        <v>90</v>
      </c>
      <c r="E680" t="s">
        <v>83</v>
      </c>
      <c r="F680" t="s">
        <v>42</v>
      </c>
      <c r="G680">
        <v>5</v>
      </c>
      <c r="H680">
        <v>4</v>
      </c>
      <c r="I680">
        <v>2014</v>
      </c>
      <c r="J680" t="s">
        <v>75</v>
      </c>
      <c r="K680">
        <v>3.0059999999999998</v>
      </c>
      <c r="L680">
        <v>-7.64</v>
      </c>
      <c r="M680">
        <v>13.66</v>
      </c>
      <c r="N680" t="s">
        <v>44</v>
      </c>
      <c r="O680" t="s">
        <v>44</v>
      </c>
      <c r="P680">
        <v>-99</v>
      </c>
    </row>
    <row r="681" spans="1:16" x14ac:dyDescent="0.25">
      <c r="A681" s="20" t="s">
        <v>15599</v>
      </c>
      <c r="B681">
        <v>1</v>
      </c>
      <c r="C681" t="s">
        <v>32</v>
      </c>
      <c r="D681" t="s">
        <v>90</v>
      </c>
      <c r="E681" t="s">
        <v>83</v>
      </c>
      <c r="F681" t="s">
        <v>42</v>
      </c>
      <c r="G681">
        <v>5</v>
      </c>
      <c r="H681">
        <v>4</v>
      </c>
      <c r="I681">
        <v>2014</v>
      </c>
      <c r="J681" t="s">
        <v>75</v>
      </c>
      <c r="K681">
        <v>-3.0230000000000001</v>
      </c>
      <c r="L681">
        <v>-8.85</v>
      </c>
      <c r="M681">
        <v>2.8</v>
      </c>
      <c r="N681" t="s">
        <v>44</v>
      </c>
      <c r="O681" t="s">
        <v>44</v>
      </c>
      <c r="P681">
        <v>-99</v>
      </c>
    </row>
    <row r="682" spans="1:16" x14ac:dyDescent="0.25">
      <c r="A682" s="20" t="s">
        <v>15599</v>
      </c>
      <c r="B682">
        <v>1</v>
      </c>
      <c r="C682" t="s">
        <v>32</v>
      </c>
      <c r="D682" t="s">
        <v>90</v>
      </c>
      <c r="E682" t="s">
        <v>83</v>
      </c>
      <c r="F682" t="s">
        <v>42</v>
      </c>
      <c r="G682">
        <v>5</v>
      </c>
      <c r="H682">
        <v>4</v>
      </c>
      <c r="I682">
        <v>2014</v>
      </c>
      <c r="J682" t="s">
        <v>75</v>
      </c>
      <c r="K682">
        <v>2.0699999999999998</v>
      </c>
      <c r="L682">
        <v>-7.12</v>
      </c>
      <c r="M682">
        <v>11.26</v>
      </c>
      <c r="N682" t="s">
        <v>44</v>
      </c>
      <c r="O682" t="s">
        <v>44</v>
      </c>
      <c r="P682">
        <v>-99</v>
      </c>
    </row>
    <row r="683" spans="1:16" x14ac:dyDescent="0.25">
      <c r="A683" s="20" t="s">
        <v>15599</v>
      </c>
      <c r="B683">
        <v>1</v>
      </c>
      <c r="C683" t="s">
        <v>32</v>
      </c>
      <c r="D683" t="s">
        <v>90</v>
      </c>
      <c r="E683" t="s">
        <v>83</v>
      </c>
      <c r="F683" t="s">
        <v>42</v>
      </c>
      <c r="G683">
        <v>5</v>
      </c>
      <c r="H683">
        <v>4</v>
      </c>
      <c r="I683">
        <v>2014</v>
      </c>
      <c r="J683" t="s">
        <v>75</v>
      </c>
      <c r="K683">
        <v>15.814</v>
      </c>
      <c r="L683">
        <v>-18.059999999999999</v>
      </c>
      <c r="M683">
        <v>49.69</v>
      </c>
      <c r="N683" t="s">
        <v>44</v>
      </c>
      <c r="O683" t="s">
        <v>44</v>
      </c>
      <c r="P683">
        <v>-99</v>
      </c>
    </row>
    <row r="684" spans="1:16" x14ac:dyDescent="0.25">
      <c r="A684" s="20" t="s">
        <v>15599</v>
      </c>
      <c r="B684">
        <v>1</v>
      </c>
      <c r="C684" t="s">
        <v>32</v>
      </c>
      <c r="D684" t="s">
        <v>90</v>
      </c>
      <c r="E684" t="s">
        <v>83</v>
      </c>
      <c r="F684" t="s">
        <v>42</v>
      </c>
      <c r="G684">
        <v>5</v>
      </c>
      <c r="H684">
        <v>4</v>
      </c>
      <c r="I684">
        <v>2014</v>
      </c>
      <c r="J684" t="s">
        <v>75</v>
      </c>
      <c r="K684">
        <v>1.127</v>
      </c>
      <c r="L684">
        <v>-12.29</v>
      </c>
      <c r="M684">
        <v>14.54</v>
      </c>
      <c r="N684" t="s">
        <v>44</v>
      </c>
      <c r="O684" t="s">
        <v>44</v>
      </c>
      <c r="P684">
        <v>-99</v>
      </c>
    </row>
    <row r="685" spans="1:16" x14ac:dyDescent="0.25">
      <c r="A685" s="20" t="s">
        <v>15599</v>
      </c>
      <c r="B685">
        <v>1</v>
      </c>
      <c r="C685" t="s">
        <v>32</v>
      </c>
      <c r="D685" t="s">
        <v>90</v>
      </c>
      <c r="E685" t="s">
        <v>83</v>
      </c>
      <c r="F685" t="s">
        <v>42</v>
      </c>
      <c r="G685">
        <v>5</v>
      </c>
      <c r="H685">
        <v>4</v>
      </c>
      <c r="I685">
        <v>2014</v>
      </c>
      <c r="J685" t="s">
        <v>75</v>
      </c>
      <c r="K685" t="s">
        <v>44</v>
      </c>
      <c r="L685" t="s">
        <v>44</v>
      </c>
      <c r="M685" t="s">
        <v>44</v>
      </c>
      <c r="N685" t="s">
        <v>44</v>
      </c>
      <c r="O685" t="s">
        <v>44</v>
      </c>
      <c r="P685">
        <v>-99</v>
      </c>
    </row>
    <row r="686" spans="1:16" x14ac:dyDescent="0.25">
      <c r="A686" s="20" t="s">
        <v>15599</v>
      </c>
      <c r="B686">
        <v>1</v>
      </c>
      <c r="C686" t="s">
        <v>32</v>
      </c>
      <c r="D686" t="s">
        <v>90</v>
      </c>
      <c r="E686" t="s">
        <v>83</v>
      </c>
      <c r="F686" t="s">
        <v>42</v>
      </c>
      <c r="G686">
        <v>5</v>
      </c>
      <c r="H686">
        <v>4</v>
      </c>
      <c r="I686">
        <v>2014</v>
      </c>
      <c r="J686" t="s">
        <v>75</v>
      </c>
      <c r="K686" t="s">
        <v>44</v>
      </c>
      <c r="L686" t="s">
        <v>44</v>
      </c>
      <c r="M686" t="s">
        <v>44</v>
      </c>
      <c r="N686" t="s">
        <v>44</v>
      </c>
      <c r="O686" t="s">
        <v>44</v>
      </c>
      <c r="P686">
        <v>-99</v>
      </c>
    </row>
    <row r="687" spans="1:16" x14ac:dyDescent="0.25">
      <c r="A687" s="20" t="s">
        <v>15599</v>
      </c>
      <c r="B687">
        <v>1</v>
      </c>
      <c r="C687" t="s">
        <v>32</v>
      </c>
      <c r="D687" t="s">
        <v>90</v>
      </c>
      <c r="E687" t="s">
        <v>83</v>
      </c>
      <c r="F687" t="s">
        <v>42</v>
      </c>
      <c r="G687">
        <v>5</v>
      </c>
      <c r="H687">
        <v>4</v>
      </c>
      <c r="I687">
        <v>2014</v>
      </c>
      <c r="J687" t="s">
        <v>75</v>
      </c>
      <c r="K687" t="s">
        <v>44</v>
      </c>
      <c r="L687" t="s">
        <v>44</v>
      </c>
      <c r="M687" t="s">
        <v>44</v>
      </c>
      <c r="N687" t="s">
        <v>44</v>
      </c>
      <c r="O687" t="s">
        <v>44</v>
      </c>
      <c r="P687">
        <v>-99</v>
      </c>
    </row>
    <row r="688" spans="1:16" x14ac:dyDescent="0.25">
      <c r="A688" s="20" t="s">
        <v>15599</v>
      </c>
      <c r="B688">
        <v>1</v>
      </c>
      <c r="C688" t="s">
        <v>32</v>
      </c>
      <c r="D688" t="s">
        <v>90</v>
      </c>
      <c r="E688" t="s">
        <v>83</v>
      </c>
      <c r="F688" t="s">
        <v>42</v>
      </c>
      <c r="G688">
        <v>5</v>
      </c>
      <c r="H688">
        <v>4</v>
      </c>
      <c r="I688">
        <v>2014</v>
      </c>
      <c r="J688" t="s">
        <v>75</v>
      </c>
      <c r="K688" t="s">
        <v>44</v>
      </c>
      <c r="L688" t="s">
        <v>44</v>
      </c>
      <c r="M688" t="s">
        <v>44</v>
      </c>
      <c r="N688" t="s">
        <v>44</v>
      </c>
      <c r="O688" t="s">
        <v>44</v>
      </c>
      <c r="P688">
        <v>-99</v>
      </c>
    </row>
    <row r="689" spans="1:16" x14ac:dyDescent="0.25">
      <c r="A689" s="20" t="s">
        <v>15599</v>
      </c>
      <c r="B689">
        <v>1</v>
      </c>
      <c r="C689" t="s">
        <v>32</v>
      </c>
      <c r="D689" t="s">
        <v>90</v>
      </c>
      <c r="E689" t="s">
        <v>83</v>
      </c>
      <c r="F689" t="s">
        <v>42</v>
      </c>
      <c r="G689">
        <v>5</v>
      </c>
      <c r="H689">
        <v>4</v>
      </c>
      <c r="I689">
        <v>2014</v>
      </c>
      <c r="J689" t="s">
        <v>75</v>
      </c>
      <c r="K689" t="s">
        <v>44</v>
      </c>
      <c r="L689" t="s">
        <v>44</v>
      </c>
      <c r="M689" t="s">
        <v>44</v>
      </c>
      <c r="N689" t="s">
        <v>44</v>
      </c>
      <c r="O689" t="s">
        <v>44</v>
      </c>
      <c r="P689">
        <v>-99</v>
      </c>
    </row>
    <row r="690" spans="1:16" x14ac:dyDescent="0.25">
      <c r="A690" s="20" t="s">
        <v>15599</v>
      </c>
      <c r="B690">
        <v>1</v>
      </c>
      <c r="C690" t="s">
        <v>32</v>
      </c>
      <c r="D690" t="s">
        <v>90</v>
      </c>
      <c r="E690" t="s">
        <v>83</v>
      </c>
      <c r="F690" t="s">
        <v>42</v>
      </c>
      <c r="G690">
        <v>5</v>
      </c>
      <c r="H690">
        <v>4</v>
      </c>
      <c r="I690">
        <v>2014</v>
      </c>
      <c r="J690" t="s">
        <v>75</v>
      </c>
      <c r="K690">
        <v>-7.5179999999999998</v>
      </c>
      <c r="L690">
        <v>-16.5</v>
      </c>
      <c r="M690">
        <v>1.47</v>
      </c>
      <c r="N690" t="s">
        <v>44</v>
      </c>
      <c r="O690" t="s">
        <v>44</v>
      </c>
      <c r="P690">
        <v>-99</v>
      </c>
    </row>
    <row r="691" spans="1:16" x14ac:dyDescent="0.25">
      <c r="A691" s="20" t="s">
        <v>15599</v>
      </c>
      <c r="B691">
        <v>1</v>
      </c>
      <c r="C691" t="s">
        <v>32</v>
      </c>
      <c r="D691" t="s">
        <v>90</v>
      </c>
      <c r="E691" t="s">
        <v>83</v>
      </c>
      <c r="F691" t="s">
        <v>42</v>
      </c>
      <c r="G691">
        <v>5</v>
      </c>
      <c r="H691">
        <v>4</v>
      </c>
      <c r="I691">
        <v>2014</v>
      </c>
      <c r="J691" t="s">
        <v>75</v>
      </c>
      <c r="K691" t="s">
        <v>44</v>
      </c>
      <c r="L691" t="s">
        <v>44</v>
      </c>
      <c r="M691" t="s">
        <v>44</v>
      </c>
      <c r="N691" t="s">
        <v>44</v>
      </c>
      <c r="O691" t="s">
        <v>44</v>
      </c>
      <c r="P691">
        <v>-99</v>
      </c>
    </row>
    <row r="692" spans="1:16" x14ac:dyDescent="0.25">
      <c r="A692" s="20" t="s">
        <v>15599</v>
      </c>
      <c r="B692">
        <v>1</v>
      </c>
      <c r="C692" t="s">
        <v>32</v>
      </c>
      <c r="D692" t="s">
        <v>90</v>
      </c>
      <c r="E692" t="s">
        <v>83</v>
      </c>
      <c r="F692" t="s">
        <v>42</v>
      </c>
      <c r="G692">
        <v>5</v>
      </c>
      <c r="H692">
        <v>4</v>
      </c>
      <c r="I692">
        <v>2014</v>
      </c>
      <c r="J692" t="s">
        <v>75</v>
      </c>
      <c r="K692" t="s">
        <v>44</v>
      </c>
      <c r="L692" t="s">
        <v>44</v>
      </c>
      <c r="M692" t="s">
        <v>44</v>
      </c>
      <c r="N692" t="s">
        <v>44</v>
      </c>
      <c r="O692" t="s">
        <v>44</v>
      </c>
      <c r="P692">
        <v>-99</v>
      </c>
    </row>
    <row r="693" spans="1:16" x14ac:dyDescent="0.25">
      <c r="A693" s="20" t="s">
        <v>15599</v>
      </c>
      <c r="B693">
        <v>1</v>
      </c>
      <c r="C693" t="s">
        <v>32</v>
      </c>
      <c r="D693" t="s">
        <v>90</v>
      </c>
      <c r="E693" t="s">
        <v>83</v>
      </c>
      <c r="F693" t="s">
        <v>42</v>
      </c>
      <c r="G693">
        <v>5</v>
      </c>
      <c r="H693">
        <v>4</v>
      </c>
      <c r="I693">
        <v>2014</v>
      </c>
      <c r="J693" t="s">
        <v>75</v>
      </c>
      <c r="K693">
        <v>-4.4820000000000002</v>
      </c>
      <c r="L693">
        <v>-13.71</v>
      </c>
      <c r="M693">
        <v>4.74</v>
      </c>
      <c r="N693" t="s">
        <v>44</v>
      </c>
      <c r="O693" t="s">
        <v>44</v>
      </c>
      <c r="P693">
        <v>-99</v>
      </c>
    </row>
    <row r="694" spans="1:16" x14ac:dyDescent="0.25">
      <c r="A694" s="20" t="s">
        <v>15599</v>
      </c>
      <c r="B694">
        <v>1</v>
      </c>
      <c r="C694" t="s">
        <v>32</v>
      </c>
      <c r="D694" t="s">
        <v>90</v>
      </c>
      <c r="E694" t="s">
        <v>83</v>
      </c>
      <c r="F694" t="s">
        <v>42</v>
      </c>
      <c r="G694">
        <v>5</v>
      </c>
      <c r="H694">
        <v>4</v>
      </c>
      <c r="I694">
        <v>2014</v>
      </c>
      <c r="J694" t="s">
        <v>75</v>
      </c>
      <c r="K694" t="s">
        <v>44</v>
      </c>
      <c r="L694" t="s">
        <v>44</v>
      </c>
      <c r="M694" t="s">
        <v>44</v>
      </c>
      <c r="N694" t="s">
        <v>44</v>
      </c>
      <c r="O694" t="s">
        <v>44</v>
      </c>
      <c r="P694">
        <v>-99</v>
      </c>
    </row>
    <row r="695" spans="1:16" x14ac:dyDescent="0.25">
      <c r="A695" s="20" t="s">
        <v>15599</v>
      </c>
      <c r="B695">
        <v>1</v>
      </c>
      <c r="C695" t="s">
        <v>32</v>
      </c>
      <c r="D695" t="s">
        <v>90</v>
      </c>
      <c r="E695" t="s">
        <v>83</v>
      </c>
      <c r="F695" t="s">
        <v>42</v>
      </c>
      <c r="G695">
        <v>5</v>
      </c>
      <c r="H695">
        <v>4</v>
      </c>
      <c r="I695">
        <v>2014</v>
      </c>
      <c r="J695" t="s">
        <v>75</v>
      </c>
      <c r="K695">
        <v>7.9930000000000003</v>
      </c>
      <c r="L695">
        <v>-1.99</v>
      </c>
      <c r="M695">
        <v>17.97</v>
      </c>
      <c r="N695" t="s">
        <v>44</v>
      </c>
      <c r="O695" t="s">
        <v>44</v>
      </c>
      <c r="P695">
        <v>-99</v>
      </c>
    </row>
    <row r="696" spans="1:16" x14ac:dyDescent="0.25">
      <c r="A696" s="20" t="s">
        <v>15600</v>
      </c>
      <c r="B696">
        <v>1</v>
      </c>
      <c r="C696" t="s">
        <v>32</v>
      </c>
      <c r="D696" t="s">
        <v>90</v>
      </c>
      <c r="E696" t="s">
        <v>83</v>
      </c>
      <c r="F696" t="s">
        <v>42</v>
      </c>
      <c r="G696">
        <v>2</v>
      </c>
      <c r="H696">
        <v>4</v>
      </c>
      <c r="I696">
        <v>2014</v>
      </c>
      <c r="J696" t="s">
        <v>43</v>
      </c>
      <c r="K696" t="s">
        <v>44</v>
      </c>
      <c r="L696" t="s">
        <v>44</v>
      </c>
      <c r="M696" t="s">
        <v>44</v>
      </c>
      <c r="N696">
        <v>11</v>
      </c>
      <c r="O696" t="s">
        <v>44</v>
      </c>
      <c r="P696">
        <v>30.151134457776401</v>
      </c>
    </row>
    <row r="697" spans="1:16" x14ac:dyDescent="0.25">
      <c r="A697" s="20" t="s">
        <v>15601</v>
      </c>
      <c r="B697">
        <v>1</v>
      </c>
      <c r="C697" t="s">
        <v>32</v>
      </c>
      <c r="D697" t="s">
        <v>90</v>
      </c>
      <c r="E697" t="s">
        <v>83</v>
      </c>
      <c r="F697" t="s">
        <v>42</v>
      </c>
      <c r="G697">
        <v>3</v>
      </c>
      <c r="H697">
        <v>4</v>
      </c>
      <c r="I697">
        <v>2014</v>
      </c>
      <c r="J697" t="s">
        <v>43</v>
      </c>
      <c r="K697" t="s">
        <v>44</v>
      </c>
      <c r="L697" t="s">
        <v>44</v>
      </c>
      <c r="M697" t="s">
        <v>44</v>
      </c>
      <c r="N697">
        <v>28</v>
      </c>
      <c r="O697" t="s">
        <v>44</v>
      </c>
      <c r="P697">
        <v>18.8982236504614</v>
      </c>
    </row>
    <row r="698" spans="1:16" x14ac:dyDescent="0.25">
      <c r="A698" s="20" t="s">
        <v>15602</v>
      </c>
      <c r="B698">
        <v>1</v>
      </c>
      <c r="C698" t="s">
        <v>32</v>
      </c>
      <c r="D698" t="s">
        <v>90</v>
      </c>
      <c r="E698" t="s">
        <v>83</v>
      </c>
      <c r="F698" t="s">
        <v>42</v>
      </c>
      <c r="G698">
        <v>4</v>
      </c>
      <c r="H698">
        <v>4</v>
      </c>
      <c r="I698">
        <v>2014</v>
      </c>
      <c r="J698" t="s">
        <v>43</v>
      </c>
      <c r="K698" t="s">
        <v>44</v>
      </c>
      <c r="L698" t="s">
        <v>44</v>
      </c>
      <c r="M698" t="s">
        <v>44</v>
      </c>
      <c r="N698">
        <v>45</v>
      </c>
      <c r="O698" t="s">
        <v>44</v>
      </c>
      <c r="P698">
        <v>14.907119849998599</v>
      </c>
    </row>
    <row r="699" spans="1:16" x14ac:dyDescent="0.25">
      <c r="A699" s="20" t="s">
        <v>15603</v>
      </c>
      <c r="B699">
        <v>1</v>
      </c>
      <c r="C699" t="s">
        <v>32</v>
      </c>
      <c r="D699" t="s">
        <v>90</v>
      </c>
      <c r="E699" t="s">
        <v>83</v>
      </c>
      <c r="F699" t="s">
        <v>42</v>
      </c>
      <c r="G699">
        <v>5</v>
      </c>
      <c r="H699">
        <v>4</v>
      </c>
      <c r="I699">
        <v>2014</v>
      </c>
      <c r="J699" t="s">
        <v>43</v>
      </c>
      <c r="K699" t="s">
        <v>44</v>
      </c>
      <c r="L699" t="s">
        <v>44</v>
      </c>
      <c r="M699" t="s">
        <v>44</v>
      </c>
      <c r="N699">
        <v>81</v>
      </c>
      <c r="O699" t="s">
        <v>44</v>
      </c>
      <c r="P699">
        <v>11.1111111111111</v>
      </c>
    </row>
    <row r="700" spans="1:16" x14ac:dyDescent="0.25">
      <c r="A700" s="20" t="s">
        <v>781</v>
      </c>
      <c r="B700">
        <v>1</v>
      </c>
      <c r="C700" t="s">
        <v>32</v>
      </c>
      <c r="D700" t="s">
        <v>90</v>
      </c>
      <c r="E700" t="s">
        <v>83</v>
      </c>
      <c r="F700" t="s">
        <v>42</v>
      </c>
      <c r="G700">
        <v>2</v>
      </c>
      <c r="H700">
        <v>4</v>
      </c>
      <c r="I700">
        <v>2014</v>
      </c>
      <c r="J700" t="s">
        <v>45</v>
      </c>
      <c r="K700">
        <v>-8.1011315742051107</v>
      </c>
      <c r="L700">
        <v>-22.029</v>
      </c>
      <c r="M700">
        <v>5.827</v>
      </c>
      <c r="N700">
        <v>93</v>
      </c>
      <c r="O700" t="s">
        <v>44</v>
      </c>
      <c r="P700">
        <v>10.3695169473043</v>
      </c>
    </row>
    <row r="701" spans="1:16" x14ac:dyDescent="0.25">
      <c r="A701" s="20" t="s">
        <v>784</v>
      </c>
      <c r="B701">
        <v>1</v>
      </c>
      <c r="C701" t="s">
        <v>32</v>
      </c>
      <c r="D701" t="s">
        <v>90</v>
      </c>
      <c r="E701" t="s">
        <v>83</v>
      </c>
      <c r="F701" t="s">
        <v>42</v>
      </c>
      <c r="G701">
        <v>3</v>
      </c>
      <c r="H701">
        <v>4</v>
      </c>
      <c r="I701">
        <v>2014</v>
      </c>
      <c r="J701" t="s">
        <v>45</v>
      </c>
      <c r="K701">
        <v>1.63792906433805</v>
      </c>
      <c r="L701">
        <v>-11.194000000000001</v>
      </c>
      <c r="M701">
        <v>14.47</v>
      </c>
      <c r="N701">
        <v>94</v>
      </c>
      <c r="O701" t="s">
        <v>44</v>
      </c>
      <c r="P701">
        <v>10.3142124625879</v>
      </c>
    </row>
    <row r="702" spans="1:16" x14ac:dyDescent="0.25">
      <c r="A702" s="20" t="s">
        <v>785</v>
      </c>
      <c r="B702">
        <v>1</v>
      </c>
      <c r="C702" t="s">
        <v>32</v>
      </c>
      <c r="D702" t="s">
        <v>90</v>
      </c>
      <c r="E702" t="s">
        <v>83</v>
      </c>
      <c r="F702" t="s">
        <v>42</v>
      </c>
      <c r="G702">
        <v>4</v>
      </c>
      <c r="H702">
        <v>4</v>
      </c>
      <c r="I702">
        <v>2014</v>
      </c>
      <c r="J702" t="s">
        <v>45</v>
      </c>
      <c r="K702">
        <v>1.84891237313154</v>
      </c>
      <c r="L702">
        <v>-9.7530000000000001</v>
      </c>
      <c r="M702">
        <v>13.451000000000001</v>
      </c>
      <c r="N702">
        <v>289</v>
      </c>
      <c r="O702" t="s">
        <v>44</v>
      </c>
      <c r="P702">
        <v>5.8823529411764701</v>
      </c>
    </row>
    <row r="703" spans="1:16" x14ac:dyDescent="0.25">
      <c r="A703" s="20" t="s">
        <v>786</v>
      </c>
      <c r="B703">
        <v>1</v>
      </c>
      <c r="C703" t="s">
        <v>32</v>
      </c>
      <c r="D703" t="s">
        <v>90</v>
      </c>
      <c r="E703" t="s">
        <v>83</v>
      </c>
      <c r="F703" t="s">
        <v>42</v>
      </c>
      <c r="G703">
        <v>5</v>
      </c>
      <c r="H703">
        <v>4</v>
      </c>
      <c r="I703">
        <v>2014</v>
      </c>
      <c r="J703" t="s">
        <v>45</v>
      </c>
      <c r="K703">
        <v>-1.59907915550124</v>
      </c>
      <c r="L703">
        <v>-14.734999999999999</v>
      </c>
      <c r="M703">
        <v>11.537000000000001</v>
      </c>
      <c r="N703">
        <v>139</v>
      </c>
      <c r="O703" t="s">
        <v>44</v>
      </c>
      <c r="P703">
        <v>8.4818892967997108</v>
      </c>
    </row>
    <row r="704" spans="1:16" x14ac:dyDescent="0.25">
      <c r="A704" s="20" t="s">
        <v>802</v>
      </c>
      <c r="B704">
        <v>1</v>
      </c>
      <c r="C704" t="s">
        <v>32</v>
      </c>
      <c r="D704" t="s">
        <v>90</v>
      </c>
      <c r="E704" t="s">
        <v>83</v>
      </c>
      <c r="F704" t="s">
        <v>42</v>
      </c>
      <c r="G704">
        <v>2</v>
      </c>
      <c r="H704">
        <v>4</v>
      </c>
      <c r="I704">
        <v>2014</v>
      </c>
      <c r="J704" t="s">
        <v>46</v>
      </c>
      <c r="K704">
        <v>-8.1230859182688295</v>
      </c>
      <c r="L704">
        <v>-19.044</v>
      </c>
      <c r="M704">
        <v>2.798</v>
      </c>
      <c r="N704">
        <v>102</v>
      </c>
      <c r="O704" t="s">
        <v>44</v>
      </c>
      <c r="P704">
        <v>9.9014754297667409</v>
      </c>
    </row>
    <row r="705" spans="1:16" x14ac:dyDescent="0.25">
      <c r="A705" s="20" t="s">
        <v>805</v>
      </c>
      <c r="B705">
        <v>1</v>
      </c>
      <c r="C705" t="s">
        <v>32</v>
      </c>
      <c r="D705" t="s">
        <v>90</v>
      </c>
      <c r="E705" t="s">
        <v>83</v>
      </c>
      <c r="F705" t="s">
        <v>42</v>
      </c>
      <c r="G705">
        <v>3</v>
      </c>
      <c r="H705">
        <v>4</v>
      </c>
      <c r="I705">
        <v>2014</v>
      </c>
      <c r="J705" t="s">
        <v>46</v>
      </c>
      <c r="K705">
        <v>2.6588912783302399</v>
      </c>
      <c r="L705">
        <v>-4.633</v>
      </c>
      <c r="M705">
        <v>9.9510000000000005</v>
      </c>
      <c r="N705">
        <v>148</v>
      </c>
      <c r="O705" t="s">
        <v>44</v>
      </c>
      <c r="P705">
        <v>8.2199493652678708</v>
      </c>
    </row>
    <row r="706" spans="1:16" x14ac:dyDescent="0.25">
      <c r="A706" s="20" t="s">
        <v>806</v>
      </c>
      <c r="B706">
        <v>1</v>
      </c>
      <c r="C706" t="s">
        <v>32</v>
      </c>
      <c r="D706" t="s">
        <v>90</v>
      </c>
      <c r="E706" t="s">
        <v>83</v>
      </c>
      <c r="F706" t="s">
        <v>42</v>
      </c>
      <c r="G706">
        <v>4</v>
      </c>
      <c r="H706">
        <v>4</v>
      </c>
      <c r="I706">
        <v>2014</v>
      </c>
      <c r="J706" t="s">
        <v>46</v>
      </c>
      <c r="K706">
        <v>-7.1762452001536898</v>
      </c>
      <c r="L706">
        <v>-15.305</v>
      </c>
      <c r="M706">
        <v>0.95199999999999996</v>
      </c>
      <c r="N706">
        <v>333</v>
      </c>
      <c r="O706" t="s">
        <v>44</v>
      </c>
      <c r="P706">
        <v>5.4799662435119103</v>
      </c>
    </row>
    <row r="707" spans="1:16" x14ac:dyDescent="0.25">
      <c r="A707" s="20" t="s">
        <v>807</v>
      </c>
      <c r="B707">
        <v>1</v>
      </c>
      <c r="C707" t="s">
        <v>32</v>
      </c>
      <c r="D707" t="s">
        <v>90</v>
      </c>
      <c r="E707" t="s">
        <v>83</v>
      </c>
      <c r="F707" t="s">
        <v>42</v>
      </c>
      <c r="G707">
        <v>5</v>
      </c>
      <c r="H707">
        <v>4</v>
      </c>
      <c r="I707">
        <v>2014</v>
      </c>
      <c r="J707" t="s">
        <v>46</v>
      </c>
      <c r="K707">
        <v>-6.0708143409627802</v>
      </c>
      <c r="L707">
        <v>-12.565</v>
      </c>
      <c r="M707">
        <v>0.42399999999999999</v>
      </c>
      <c r="N707">
        <v>840</v>
      </c>
      <c r="O707" t="s">
        <v>44</v>
      </c>
      <c r="P707">
        <v>3.45032779671177</v>
      </c>
    </row>
    <row r="708" spans="1:16" x14ac:dyDescent="0.25">
      <c r="A708" s="20" t="s">
        <v>823</v>
      </c>
      <c r="B708">
        <v>1</v>
      </c>
      <c r="C708" t="s">
        <v>32</v>
      </c>
      <c r="D708" t="s">
        <v>90</v>
      </c>
      <c r="E708" t="s">
        <v>83</v>
      </c>
      <c r="F708" t="s">
        <v>42</v>
      </c>
      <c r="G708">
        <v>2</v>
      </c>
      <c r="H708">
        <v>4</v>
      </c>
      <c r="I708">
        <v>2014</v>
      </c>
      <c r="J708" t="s">
        <v>47</v>
      </c>
      <c r="K708">
        <v>4.25726478586326</v>
      </c>
      <c r="L708">
        <v>-5.7640000000000002</v>
      </c>
      <c r="M708">
        <v>14.279</v>
      </c>
      <c r="N708">
        <v>348</v>
      </c>
      <c r="O708" t="s">
        <v>44</v>
      </c>
      <c r="P708">
        <v>5.3605626741889703</v>
      </c>
    </row>
    <row r="709" spans="1:16" x14ac:dyDescent="0.25">
      <c r="A709" s="20" t="s">
        <v>826</v>
      </c>
      <c r="B709">
        <v>1</v>
      </c>
      <c r="C709" t="s">
        <v>32</v>
      </c>
      <c r="D709" t="s">
        <v>90</v>
      </c>
      <c r="E709" t="s">
        <v>83</v>
      </c>
      <c r="F709" t="s">
        <v>42</v>
      </c>
      <c r="G709">
        <v>3</v>
      </c>
      <c r="H709">
        <v>4</v>
      </c>
      <c r="I709">
        <v>2014</v>
      </c>
      <c r="J709" t="s">
        <v>47</v>
      </c>
      <c r="K709">
        <v>3.36005253515434</v>
      </c>
      <c r="L709">
        <v>-6.9729999999999999</v>
      </c>
      <c r="M709">
        <v>13.693</v>
      </c>
      <c r="N709">
        <v>238</v>
      </c>
      <c r="O709" t="s">
        <v>44</v>
      </c>
      <c r="P709">
        <v>6.4820372355216396</v>
      </c>
    </row>
    <row r="710" spans="1:16" x14ac:dyDescent="0.25">
      <c r="A710" s="20" t="s">
        <v>827</v>
      </c>
      <c r="B710">
        <v>1</v>
      </c>
      <c r="C710" t="s">
        <v>32</v>
      </c>
      <c r="D710" t="s">
        <v>90</v>
      </c>
      <c r="E710" t="s">
        <v>83</v>
      </c>
      <c r="F710" t="s">
        <v>42</v>
      </c>
      <c r="G710">
        <v>4</v>
      </c>
      <c r="H710">
        <v>4</v>
      </c>
      <c r="I710">
        <v>2014</v>
      </c>
      <c r="J710" t="s">
        <v>47</v>
      </c>
      <c r="K710">
        <v>3.5335785196025098</v>
      </c>
      <c r="L710">
        <v>-5.9029999999999996</v>
      </c>
      <c r="M710">
        <v>12.971</v>
      </c>
      <c r="N710">
        <v>1064</v>
      </c>
      <c r="O710" t="s">
        <v>44</v>
      </c>
      <c r="P710">
        <v>3.0656966974248299</v>
      </c>
    </row>
    <row r="711" spans="1:16" x14ac:dyDescent="0.25">
      <c r="A711" s="20" t="s">
        <v>828</v>
      </c>
      <c r="B711">
        <v>1</v>
      </c>
      <c r="C711" t="s">
        <v>32</v>
      </c>
      <c r="D711" t="s">
        <v>90</v>
      </c>
      <c r="E711" t="s">
        <v>83</v>
      </c>
      <c r="F711" t="s">
        <v>42</v>
      </c>
      <c r="G711">
        <v>5</v>
      </c>
      <c r="H711">
        <v>4</v>
      </c>
      <c r="I711">
        <v>2014</v>
      </c>
      <c r="J711" t="s">
        <v>47</v>
      </c>
      <c r="K711">
        <v>2.6419740644735001</v>
      </c>
      <c r="L711">
        <v>-6.5629999999999997</v>
      </c>
      <c r="M711">
        <v>11.846</v>
      </c>
      <c r="N711">
        <v>8948</v>
      </c>
      <c r="O711" t="s">
        <v>44</v>
      </c>
      <c r="P711">
        <v>1.05715096918958</v>
      </c>
    </row>
    <row r="712" spans="1:16" x14ac:dyDescent="0.25">
      <c r="A712" s="20" t="s">
        <v>844</v>
      </c>
      <c r="B712">
        <v>1</v>
      </c>
      <c r="C712" t="s">
        <v>32</v>
      </c>
      <c r="D712" t="s">
        <v>90</v>
      </c>
      <c r="E712" t="s">
        <v>83</v>
      </c>
      <c r="F712" t="s">
        <v>42</v>
      </c>
      <c r="G712">
        <v>2</v>
      </c>
      <c r="H712">
        <v>4</v>
      </c>
      <c r="I712">
        <v>2014</v>
      </c>
      <c r="J712" t="s">
        <v>48</v>
      </c>
      <c r="K712" t="s">
        <v>44</v>
      </c>
      <c r="L712" t="s">
        <v>44</v>
      </c>
      <c r="M712" t="s">
        <v>44</v>
      </c>
      <c r="N712">
        <v>12</v>
      </c>
      <c r="O712" t="s">
        <v>44</v>
      </c>
      <c r="P712">
        <v>28.867513459481302</v>
      </c>
    </row>
    <row r="713" spans="1:16" x14ac:dyDescent="0.25">
      <c r="A713" s="20" t="s">
        <v>847</v>
      </c>
      <c r="B713">
        <v>1</v>
      </c>
      <c r="C713" t="s">
        <v>32</v>
      </c>
      <c r="D713" t="s">
        <v>90</v>
      </c>
      <c r="E713" t="s">
        <v>83</v>
      </c>
      <c r="F713" t="s">
        <v>42</v>
      </c>
      <c r="G713">
        <v>3</v>
      </c>
      <c r="H713">
        <v>4</v>
      </c>
      <c r="I713">
        <v>2014</v>
      </c>
      <c r="J713" t="s">
        <v>48</v>
      </c>
      <c r="K713" t="s">
        <v>44</v>
      </c>
      <c r="L713" t="s">
        <v>44</v>
      </c>
      <c r="M713" t="s">
        <v>44</v>
      </c>
      <c r="N713">
        <v>14</v>
      </c>
      <c r="O713" t="s">
        <v>44</v>
      </c>
      <c r="P713">
        <v>26.726124191242398</v>
      </c>
    </row>
    <row r="714" spans="1:16" x14ac:dyDescent="0.25">
      <c r="A714" s="20" t="s">
        <v>848</v>
      </c>
      <c r="B714">
        <v>1</v>
      </c>
      <c r="C714" t="s">
        <v>32</v>
      </c>
      <c r="D714" t="s">
        <v>90</v>
      </c>
      <c r="E714" t="s">
        <v>83</v>
      </c>
      <c r="F714" t="s">
        <v>42</v>
      </c>
      <c r="G714">
        <v>4</v>
      </c>
      <c r="H714">
        <v>4</v>
      </c>
      <c r="I714">
        <v>2014</v>
      </c>
      <c r="J714" t="s">
        <v>48</v>
      </c>
      <c r="K714">
        <v>11.823450921524501</v>
      </c>
      <c r="L714">
        <v>-24.879000000000001</v>
      </c>
      <c r="M714">
        <v>48.526000000000003</v>
      </c>
      <c r="N714">
        <v>38</v>
      </c>
      <c r="O714" t="s">
        <v>44</v>
      </c>
      <c r="P714">
        <v>16.222142113076298</v>
      </c>
    </row>
    <row r="715" spans="1:16" x14ac:dyDescent="0.25">
      <c r="A715" s="20" t="s">
        <v>849</v>
      </c>
      <c r="B715">
        <v>1</v>
      </c>
      <c r="C715" t="s">
        <v>32</v>
      </c>
      <c r="D715" t="s">
        <v>90</v>
      </c>
      <c r="E715" t="s">
        <v>83</v>
      </c>
      <c r="F715" t="s">
        <v>42</v>
      </c>
      <c r="G715">
        <v>5</v>
      </c>
      <c r="H715">
        <v>4</v>
      </c>
      <c r="I715">
        <v>2014</v>
      </c>
      <c r="J715" t="s">
        <v>48</v>
      </c>
      <c r="K715">
        <v>19.013037819115201</v>
      </c>
      <c r="L715">
        <v>-15.113</v>
      </c>
      <c r="M715">
        <v>53.139000000000003</v>
      </c>
      <c r="N715">
        <v>274</v>
      </c>
      <c r="O715" t="s">
        <v>44</v>
      </c>
      <c r="P715">
        <v>6.0412209333017701</v>
      </c>
    </row>
    <row r="716" spans="1:16" x14ac:dyDescent="0.25">
      <c r="A716" s="20" t="s">
        <v>15604</v>
      </c>
      <c r="B716">
        <v>1</v>
      </c>
      <c r="C716" t="s">
        <v>32</v>
      </c>
      <c r="D716" t="s">
        <v>90</v>
      </c>
      <c r="E716" t="s">
        <v>83</v>
      </c>
      <c r="F716" t="s">
        <v>42</v>
      </c>
      <c r="G716">
        <v>2</v>
      </c>
      <c r="H716">
        <v>4</v>
      </c>
      <c r="I716">
        <v>2014</v>
      </c>
      <c r="J716" t="s">
        <v>49</v>
      </c>
      <c r="K716">
        <v>1.2350766342730899</v>
      </c>
      <c r="L716">
        <v>-17.355</v>
      </c>
      <c r="M716">
        <v>19.824999999999999</v>
      </c>
      <c r="N716">
        <v>24</v>
      </c>
      <c r="O716" t="s">
        <v>44</v>
      </c>
      <c r="P716">
        <v>20.412414523193199</v>
      </c>
    </row>
    <row r="717" spans="1:16" x14ac:dyDescent="0.25">
      <c r="A717" s="20" t="s">
        <v>15605</v>
      </c>
      <c r="B717">
        <v>1</v>
      </c>
      <c r="C717" t="s">
        <v>32</v>
      </c>
      <c r="D717" t="s">
        <v>90</v>
      </c>
      <c r="E717" t="s">
        <v>83</v>
      </c>
      <c r="F717" t="s">
        <v>42</v>
      </c>
      <c r="G717">
        <v>3</v>
      </c>
      <c r="H717">
        <v>4</v>
      </c>
      <c r="I717">
        <v>2014</v>
      </c>
      <c r="J717" t="s">
        <v>49</v>
      </c>
      <c r="K717">
        <v>-5.4249135133764099</v>
      </c>
      <c r="L717">
        <v>-22.212</v>
      </c>
      <c r="M717">
        <v>11.363</v>
      </c>
      <c r="N717">
        <v>115</v>
      </c>
      <c r="O717" t="s">
        <v>44</v>
      </c>
      <c r="P717">
        <v>9.3250480824031392</v>
      </c>
    </row>
    <row r="718" spans="1:16" x14ac:dyDescent="0.25">
      <c r="A718" s="20" t="s">
        <v>15606</v>
      </c>
      <c r="B718">
        <v>1</v>
      </c>
      <c r="C718" t="s">
        <v>32</v>
      </c>
      <c r="D718" t="s">
        <v>90</v>
      </c>
      <c r="E718" t="s">
        <v>83</v>
      </c>
      <c r="F718" t="s">
        <v>42</v>
      </c>
      <c r="G718">
        <v>4</v>
      </c>
      <c r="H718">
        <v>4</v>
      </c>
      <c r="I718">
        <v>2014</v>
      </c>
      <c r="J718" t="s">
        <v>49</v>
      </c>
      <c r="K718">
        <v>0.49185085402726297</v>
      </c>
      <c r="L718">
        <v>-13.7</v>
      </c>
      <c r="M718">
        <v>14.683</v>
      </c>
      <c r="N718">
        <v>290</v>
      </c>
      <c r="O718" t="s">
        <v>44</v>
      </c>
      <c r="P718">
        <v>5.8722021951470298</v>
      </c>
    </row>
    <row r="719" spans="1:16" x14ac:dyDescent="0.25">
      <c r="A719" s="20" t="s">
        <v>15607</v>
      </c>
      <c r="B719">
        <v>1</v>
      </c>
      <c r="C719" t="s">
        <v>32</v>
      </c>
      <c r="D719" t="s">
        <v>90</v>
      </c>
      <c r="E719" t="s">
        <v>83</v>
      </c>
      <c r="F719" t="s">
        <v>42</v>
      </c>
      <c r="G719">
        <v>5</v>
      </c>
      <c r="H719">
        <v>4</v>
      </c>
      <c r="I719">
        <v>2014</v>
      </c>
      <c r="J719" t="s">
        <v>49</v>
      </c>
      <c r="K719">
        <v>-9.5453290533683302E-2</v>
      </c>
      <c r="L719">
        <v>-14.085000000000001</v>
      </c>
      <c r="M719">
        <v>13.894</v>
      </c>
      <c r="N719">
        <v>377</v>
      </c>
      <c r="O719" t="s">
        <v>44</v>
      </c>
      <c r="P719">
        <v>5.1502620262460503</v>
      </c>
    </row>
    <row r="720" spans="1:16" x14ac:dyDescent="0.25">
      <c r="A720" s="20" t="s">
        <v>15608</v>
      </c>
      <c r="B720">
        <v>1</v>
      </c>
      <c r="C720" t="s">
        <v>32</v>
      </c>
      <c r="D720" t="s">
        <v>90</v>
      </c>
      <c r="E720" t="s">
        <v>83</v>
      </c>
      <c r="F720" t="s">
        <v>42</v>
      </c>
      <c r="G720">
        <v>2</v>
      </c>
      <c r="H720">
        <v>4</v>
      </c>
      <c r="I720">
        <v>2014</v>
      </c>
      <c r="J720" t="s">
        <v>50</v>
      </c>
      <c r="K720" t="s">
        <v>44</v>
      </c>
      <c r="L720" t="s">
        <v>44</v>
      </c>
      <c r="M720" t="s">
        <v>44</v>
      </c>
      <c r="N720">
        <v>1</v>
      </c>
      <c r="O720" t="s">
        <v>44</v>
      </c>
      <c r="P720">
        <v>100</v>
      </c>
    </row>
    <row r="721" spans="1:16" x14ac:dyDescent="0.25">
      <c r="A721" s="20" t="s">
        <v>15609</v>
      </c>
      <c r="B721">
        <v>1</v>
      </c>
      <c r="C721" t="s">
        <v>32</v>
      </c>
      <c r="D721" t="s">
        <v>90</v>
      </c>
      <c r="E721" t="s">
        <v>83</v>
      </c>
      <c r="F721" t="s">
        <v>42</v>
      </c>
      <c r="G721">
        <v>3</v>
      </c>
      <c r="H721">
        <v>4</v>
      </c>
      <c r="I721">
        <v>2014</v>
      </c>
      <c r="J721" t="s">
        <v>50</v>
      </c>
      <c r="K721" t="s">
        <v>44</v>
      </c>
      <c r="L721" t="s">
        <v>44</v>
      </c>
      <c r="M721" t="s">
        <v>44</v>
      </c>
      <c r="N721">
        <v>9</v>
      </c>
      <c r="O721" t="s">
        <v>44</v>
      </c>
      <c r="P721">
        <v>33.3333333333333</v>
      </c>
    </row>
    <row r="722" spans="1:16" x14ac:dyDescent="0.25">
      <c r="A722" s="20" t="s">
        <v>15610</v>
      </c>
      <c r="B722">
        <v>1</v>
      </c>
      <c r="C722" t="s">
        <v>32</v>
      </c>
      <c r="D722" t="s">
        <v>90</v>
      </c>
      <c r="E722" t="s">
        <v>83</v>
      </c>
      <c r="F722" t="s">
        <v>42</v>
      </c>
      <c r="G722">
        <v>4</v>
      </c>
      <c r="H722">
        <v>4</v>
      </c>
      <c r="I722">
        <v>2014</v>
      </c>
      <c r="J722" t="s">
        <v>50</v>
      </c>
      <c r="K722" t="s">
        <v>44</v>
      </c>
      <c r="L722" t="s">
        <v>44</v>
      </c>
      <c r="M722" t="s">
        <v>44</v>
      </c>
      <c r="N722">
        <v>31</v>
      </c>
      <c r="O722" t="s">
        <v>44</v>
      </c>
      <c r="P722">
        <v>17.9605302026775</v>
      </c>
    </row>
    <row r="723" spans="1:16" x14ac:dyDescent="0.25">
      <c r="A723" s="20" t="s">
        <v>15611</v>
      </c>
      <c r="B723">
        <v>1</v>
      </c>
      <c r="C723" t="s">
        <v>32</v>
      </c>
      <c r="D723" t="s">
        <v>90</v>
      </c>
      <c r="E723" t="s">
        <v>83</v>
      </c>
      <c r="F723" t="s">
        <v>42</v>
      </c>
      <c r="G723">
        <v>5</v>
      </c>
      <c r="H723">
        <v>4</v>
      </c>
      <c r="I723">
        <v>2014</v>
      </c>
      <c r="J723" t="s">
        <v>50</v>
      </c>
      <c r="K723" t="s">
        <v>44</v>
      </c>
      <c r="L723" t="s">
        <v>44</v>
      </c>
      <c r="M723" t="s">
        <v>44</v>
      </c>
      <c r="N723">
        <v>119</v>
      </c>
      <c r="O723" t="s">
        <v>44</v>
      </c>
      <c r="P723">
        <v>9.16698497028211</v>
      </c>
    </row>
    <row r="724" spans="1:16" x14ac:dyDescent="0.25">
      <c r="A724" s="20" t="s">
        <v>15612</v>
      </c>
      <c r="B724">
        <v>1</v>
      </c>
      <c r="C724" t="s">
        <v>32</v>
      </c>
      <c r="D724" t="s">
        <v>90</v>
      </c>
      <c r="E724" t="s">
        <v>83</v>
      </c>
      <c r="F724" t="s">
        <v>42</v>
      </c>
      <c r="G724">
        <v>2</v>
      </c>
      <c r="H724">
        <v>4</v>
      </c>
      <c r="I724">
        <v>2014</v>
      </c>
      <c r="J724" t="s">
        <v>51</v>
      </c>
      <c r="K724" t="s">
        <v>44</v>
      </c>
      <c r="L724" t="s">
        <v>44</v>
      </c>
      <c r="M724" t="s">
        <v>44</v>
      </c>
      <c r="N724">
        <v>33</v>
      </c>
      <c r="O724" t="s">
        <v>44</v>
      </c>
      <c r="P724">
        <v>17.407765595569799</v>
      </c>
    </row>
    <row r="725" spans="1:16" x14ac:dyDescent="0.25">
      <c r="A725" s="20" t="s">
        <v>15613</v>
      </c>
      <c r="B725">
        <v>1</v>
      </c>
      <c r="C725" t="s">
        <v>32</v>
      </c>
      <c r="D725" t="s">
        <v>90</v>
      </c>
      <c r="E725" t="s">
        <v>83</v>
      </c>
      <c r="F725" t="s">
        <v>42</v>
      </c>
      <c r="G725">
        <v>3</v>
      </c>
      <c r="H725">
        <v>4</v>
      </c>
      <c r="I725">
        <v>2014</v>
      </c>
      <c r="J725" t="s">
        <v>51</v>
      </c>
      <c r="K725" t="s">
        <v>44</v>
      </c>
      <c r="L725" t="s">
        <v>44</v>
      </c>
      <c r="M725" t="s">
        <v>44</v>
      </c>
      <c r="N725">
        <v>28</v>
      </c>
      <c r="O725" t="s">
        <v>44</v>
      </c>
      <c r="P725">
        <v>18.8982236504614</v>
      </c>
    </row>
    <row r="726" spans="1:16" x14ac:dyDescent="0.25">
      <c r="A726" s="20" t="s">
        <v>15614</v>
      </c>
      <c r="B726">
        <v>1</v>
      </c>
      <c r="C726" t="s">
        <v>32</v>
      </c>
      <c r="D726" t="s">
        <v>90</v>
      </c>
      <c r="E726" t="s">
        <v>83</v>
      </c>
      <c r="F726" t="s">
        <v>42</v>
      </c>
      <c r="G726">
        <v>4</v>
      </c>
      <c r="H726">
        <v>4</v>
      </c>
      <c r="I726">
        <v>2014</v>
      </c>
      <c r="J726" t="s">
        <v>51</v>
      </c>
      <c r="K726" t="s">
        <v>44</v>
      </c>
      <c r="L726" t="s">
        <v>44</v>
      </c>
      <c r="M726" t="s">
        <v>44</v>
      </c>
      <c r="N726">
        <v>38</v>
      </c>
      <c r="O726" t="s">
        <v>44</v>
      </c>
      <c r="P726">
        <v>16.222142113076298</v>
      </c>
    </row>
    <row r="727" spans="1:16" x14ac:dyDescent="0.25">
      <c r="A727" s="20" t="s">
        <v>15615</v>
      </c>
      <c r="B727">
        <v>1</v>
      </c>
      <c r="C727" t="s">
        <v>32</v>
      </c>
      <c r="D727" t="s">
        <v>90</v>
      </c>
      <c r="E727" t="s">
        <v>83</v>
      </c>
      <c r="F727" t="s">
        <v>42</v>
      </c>
      <c r="G727">
        <v>5</v>
      </c>
      <c r="H727">
        <v>4</v>
      </c>
      <c r="I727">
        <v>2014</v>
      </c>
      <c r="J727" t="s">
        <v>51</v>
      </c>
      <c r="K727" t="s">
        <v>44</v>
      </c>
      <c r="L727" t="s">
        <v>44</v>
      </c>
      <c r="M727" s="54" t="s">
        <v>44</v>
      </c>
      <c r="N727">
        <v>138</v>
      </c>
      <c r="O727" t="s">
        <v>44</v>
      </c>
      <c r="P727">
        <v>8.5125653075874901</v>
      </c>
    </row>
    <row r="728" spans="1:16" x14ac:dyDescent="0.25">
      <c r="A728" s="20" t="s">
        <v>15616</v>
      </c>
      <c r="B728">
        <v>1</v>
      </c>
      <c r="C728" t="s">
        <v>32</v>
      </c>
      <c r="D728" t="s">
        <v>90</v>
      </c>
      <c r="E728" t="s">
        <v>81</v>
      </c>
      <c r="F728" t="s">
        <v>35</v>
      </c>
      <c r="G728">
        <v>2</v>
      </c>
      <c r="H728">
        <v>5</v>
      </c>
      <c r="I728">
        <v>2014</v>
      </c>
      <c r="J728" t="s">
        <v>52</v>
      </c>
      <c r="K728" t="s">
        <v>44</v>
      </c>
      <c r="L728" t="s">
        <v>44</v>
      </c>
      <c r="M728" s="54" t="s">
        <v>44</v>
      </c>
      <c r="N728">
        <v>30</v>
      </c>
      <c r="O728" t="s">
        <v>44</v>
      </c>
      <c r="P728">
        <v>18.257418583505501</v>
      </c>
    </row>
    <row r="729" spans="1:16" x14ac:dyDescent="0.25">
      <c r="A729" s="20" t="s">
        <v>15617</v>
      </c>
      <c r="B729">
        <v>1</v>
      </c>
      <c r="C729" t="s">
        <v>32</v>
      </c>
      <c r="D729" t="s">
        <v>90</v>
      </c>
      <c r="E729" t="s">
        <v>81</v>
      </c>
      <c r="F729" t="s">
        <v>35</v>
      </c>
      <c r="G729">
        <v>3</v>
      </c>
      <c r="H729">
        <v>5</v>
      </c>
      <c r="I729">
        <v>2014</v>
      </c>
      <c r="J729" t="s">
        <v>52</v>
      </c>
      <c r="K729" t="s">
        <v>44</v>
      </c>
      <c r="L729" t="s">
        <v>44</v>
      </c>
      <c r="M729" s="54" t="s">
        <v>44</v>
      </c>
      <c r="N729">
        <v>14</v>
      </c>
      <c r="O729" t="s">
        <v>44</v>
      </c>
      <c r="P729">
        <v>26.726124191242398</v>
      </c>
    </row>
    <row r="730" spans="1:16" x14ac:dyDescent="0.25">
      <c r="A730" s="20" t="s">
        <v>15618</v>
      </c>
      <c r="B730">
        <v>1</v>
      </c>
      <c r="C730" t="s">
        <v>32</v>
      </c>
      <c r="D730" t="s">
        <v>90</v>
      </c>
      <c r="E730" t="s">
        <v>81</v>
      </c>
      <c r="F730" t="s">
        <v>35</v>
      </c>
      <c r="G730">
        <v>4</v>
      </c>
      <c r="H730">
        <v>5</v>
      </c>
      <c r="I730">
        <v>2014</v>
      </c>
      <c r="J730" t="s">
        <v>52</v>
      </c>
      <c r="K730" t="s">
        <v>44</v>
      </c>
      <c r="L730" t="s">
        <v>44</v>
      </c>
      <c r="M730" s="54" t="s">
        <v>44</v>
      </c>
      <c r="N730">
        <v>33</v>
      </c>
      <c r="O730" t="s">
        <v>44</v>
      </c>
      <c r="P730">
        <v>17.407765595569799</v>
      </c>
    </row>
    <row r="731" spans="1:16" x14ac:dyDescent="0.25">
      <c r="A731" s="20" t="s">
        <v>15619</v>
      </c>
      <c r="B731">
        <v>1</v>
      </c>
      <c r="C731" t="s">
        <v>32</v>
      </c>
      <c r="D731" t="s">
        <v>90</v>
      </c>
      <c r="E731" t="s">
        <v>81</v>
      </c>
      <c r="F731" t="s">
        <v>35</v>
      </c>
      <c r="G731">
        <v>5</v>
      </c>
      <c r="H731">
        <v>5</v>
      </c>
      <c r="I731">
        <v>2014</v>
      </c>
      <c r="J731" t="s">
        <v>52</v>
      </c>
      <c r="K731" t="s">
        <v>44</v>
      </c>
      <c r="L731" t="s">
        <v>44</v>
      </c>
      <c r="M731" s="54" t="s">
        <v>44</v>
      </c>
      <c r="N731">
        <v>10</v>
      </c>
      <c r="O731" t="s">
        <v>44</v>
      </c>
      <c r="P731">
        <v>31.6227766016838</v>
      </c>
    </row>
    <row r="732" spans="1:16" x14ac:dyDescent="0.25">
      <c r="A732" s="20" t="s">
        <v>15620</v>
      </c>
      <c r="B732">
        <v>1</v>
      </c>
      <c r="C732" t="s">
        <v>32</v>
      </c>
      <c r="D732" t="s">
        <v>90</v>
      </c>
      <c r="E732" t="s">
        <v>81</v>
      </c>
      <c r="F732" t="s">
        <v>35</v>
      </c>
      <c r="G732">
        <v>2</v>
      </c>
      <c r="H732">
        <v>5</v>
      </c>
      <c r="I732">
        <v>2014</v>
      </c>
      <c r="J732" t="s">
        <v>53</v>
      </c>
      <c r="K732" t="s">
        <v>44</v>
      </c>
      <c r="L732" t="s">
        <v>44</v>
      </c>
      <c r="M732" s="54" t="s">
        <v>44</v>
      </c>
      <c r="N732">
        <v>16</v>
      </c>
      <c r="O732" t="s">
        <v>44</v>
      </c>
      <c r="P732">
        <v>25</v>
      </c>
    </row>
    <row r="733" spans="1:16" x14ac:dyDescent="0.25">
      <c r="A733" s="20" t="s">
        <v>15621</v>
      </c>
      <c r="B733">
        <v>1</v>
      </c>
      <c r="C733" t="s">
        <v>32</v>
      </c>
      <c r="D733" t="s">
        <v>90</v>
      </c>
      <c r="E733" t="s">
        <v>81</v>
      </c>
      <c r="F733" t="s">
        <v>35</v>
      </c>
      <c r="G733">
        <v>3</v>
      </c>
      <c r="H733">
        <v>5</v>
      </c>
      <c r="I733">
        <v>2014</v>
      </c>
      <c r="J733" t="s">
        <v>53</v>
      </c>
      <c r="K733" t="s">
        <v>44</v>
      </c>
      <c r="L733" t="s">
        <v>44</v>
      </c>
      <c r="M733" t="s">
        <v>44</v>
      </c>
      <c r="N733">
        <v>24</v>
      </c>
      <c r="O733" t="s">
        <v>44</v>
      </c>
      <c r="P733">
        <v>20.412414523193199</v>
      </c>
    </row>
    <row r="734" spans="1:16" x14ac:dyDescent="0.25">
      <c r="A734" s="20" t="s">
        <v>15622</v>
      </c>
      <c r="B734">
        <v>1</v>
      </c>
      <c r="C734" t="s">
        <v>32</v>
      </c>
      <c r="D734" t="s">
        <v>90</v>
      </c>
      <c r="E734" t="s">
        <v>81</v>
      </c>
      <c r="F734" t="s">
        <v>35</v>
      </c>
      <c r="G734">
        <v>4</v>
      </c>
      <c r="H734">
        <v>5</v>
      </c>
      <c r="I734">
        <v>2014</v>
      </c>
      <c r="J734" t="s">
        <v>53</v>
      </c>
      <c r="K734" t="s">
        <v>44</v>
      </c>
      <c r="L734" t="s">
        <v>44</v>
      </c>
      <c r="M734" t="s">
        <v>44</v>
      </c>
      <c r="N734">
        <v>59</v>
      </c>
      <c r="O734" t="s">
        <v>44</v>
      </c>
      <c r="P734">
        <v>13.018891098082401</v>
      </c>
    </row>
    <row r="735" spans="1:16" x14ac:dyDescent="0.25">
      <c r="A735" s="20" t="s">
        <v>15623</v>
      </c>
      <c r="B735">
        <v>1</v>
      </c>
      <c r="C735" t="s">
        <v>32</v>
      </c>
      <c r="D735" t="s">
        <v>90</v>
      </c>
      <c r="E735" t="s">
        <v>81</v>
      </c>
      <c r="F735" t="s">
        <v>35</v>
      </c>
      <c r="G735">
        <v>5</v>
      </c>
      <c r="H735">
        <v>5</v>
      </c>
      <c r="I735">
        <v>2014</v>
      </c>
      <c r="J735" t="s">
        <v>53</v>
      </c>
      <c r="K735" t="s">
        <v>44</v>
      </c>
      <c r="L735" t="s">
        <v>44</v>
      </c>
      <c r="M735" t="s">
        <v>44</v>
      </c>
      <c r="N735">
        <v>88</v>
      </c>
      <c r="O735" t="s">
        <v>44</v>
      </c>
      <c r="P735">
        <v>10.6600358177805</v>
      </c>
    </row>
    <row r="736" spans="1:16" x14ac:dyDescent="0.25">
      <c r="A736" s="20" t="s">
        <v>15624</v>
      </c>
      <c r="B736">
        <v>1</v>
      </c>
      <c r="C736" t="s">
        <v>32</v>
      </c>
      <c r="D736" t="s">
        <v>90</v>
      </c>
      <c r="E736" t="s">
        <v>81</v>
      </c>
      <c r="F736" t="s">
        <v>35</v>
      </c>
      <c r="G736">
        <v>2</v>
      </c>
      <c r="H736">
        <v>5</v>
      </c>
      <c r="I736">
        <v>2014</v>
      </c>
      <c r="J736" t="s">
        <v>34</v>
      </c>
      <c r="K736">
        <v>4.0860321270508999</v>
      </c>
      <c r="L736">
        <v>0.28199999999999997</v>
      </c>
      <c r="M736">
        <v>7.89</v>
      </c>
      <c r="N736">
        <v>1617</v>
      </c>
      <c r="O736" t="s">
        <v>44</v>
      </c>
      <c r="P736">
        <v>2.4868236565099702</v>
      </c>
    </row>
    <row r="737" spans="1:16" x14ac:dyDescent="0.25">
      <c r="A737" s="20" t="s">
        <v>15625</v>
      </c>
      <c r="B737">
        <v>1</v>
      </c>
      <c r="C737" t="s">
        <v>32</v>
      </c>
      <c r="D737" t="s">
        <v>90</v>
      </c>
      <c r="E737" t="s">
        <v>81</v>
      </c>
      <c r="F737" t="s">
        <v>35</v>
      </c>
      <c r="G737">
        <v>2</v>
      </c>
      <c r="H737">
        <v>5</v>
      </c>
      <c r="I737">
        <v>2014</v>
      </c>
      <c r="J737" t="s">
        <v>54</v>
      </c>
      <c r="K737" t="s">
        <v>44</v>
      </c>
      <c r="L737" t="s">
        <v>44</v>
      </c>
      <c r="M737" t="s">
        <v>44</v>
      </c>
      <c r="N737">
        <v>3</v>
      </c>
      <c r="O737" t="s">
        <v>44</v>
      </c>
      <c r="P737">
        <v>57.735026918962603</v>
      </c>
    </row>
    <row r="738" spans="1:16" x14ac:dyDescent="0.25">
      <c r="A738" s="20" t="s">
        <v>15626</v>
      </c>
      <c r="B738">
        <v>1</v>
      </c>
      <c r="C738" t="s">
        <v>32</v>
      </c>
      <c r="D738" t="s">
        <v>90</v>
      </c>
      <c r="E738" t="s">
        <v>81</v>
      </c>
      <c r="F738" t="s">
        <v>35</v>
      </c>
      <c r="G738">
        <v>3</v>
      </c>
      <c r="H738">
        <v>5</v>
      </c>
      <c r="I738">
        <v>2014</v>
      </c>
      <c r="J738" t="s">
        <v>54</v>
      </c>
      <c r="K738" t="s">
        <v>44</v>
      </c>
      <c r="L738" t="s">
        <v>44</v>
      </c>
      <c r="M738" t="s">
        <v>44</v>
      </c>
      <c r="N738">
        <v>5</v>
      </c>
      <c r="O738" t="s">
        <v>44</v>
      </c>
      <c r="P738">
        <v>44.721359549995803</v>
      </c>
    </row>
    <row r="739" spans="1:16" x14ac:dyDescent="0.25">
      <c r="A739" s="20" t="s">
        <v>15627</v>
      </c>
      <c r="B739">
        <v>1</v>
      </c>
      <c r="C739" t="s">
        <v>32</v>
      </c>
      <c r="D739" t="s">
        <v>90</v>
      </c>
      <c r="E739" t="s">
        <v>81</v>
      </c>
      <c r="F739" t="s">
        <v>35</v>
      </c>
      <c r="G739">
        <v>4</v>
      </c>
      <c r="H739">
        <v>5</v>
      </c>
      <c r="I739">
        <v>2014</v>
      </c>
      <c r="J739" t="s">
        <v>54</v>
      </c>
      <c r="K739" t="s">
        <v>44</v>
      </c>
      <c r="L739" t="s">
        <v>44</v>
      </c>
      <c r="M739" t="s">
        <v>44</v>
      </c>
      <c r="N739">
        <v>14</v>
      </c>
      <c r="O739" t="s">
        <v>44</v>
      </c>
      <c r="P739">
        <v>26.726124191242398</v>
      </c>
    </row>
    <row r="740" spans="1:16" x14ac:dyDescent="0.25">
      <c r="A740" s="20" t="s">
        <v>15628</v>
      </c>
      <c r="B740">
        <v>1</v>
      </c>
      <c r="C740" t="s">
        <v>32</v>
      </c>
      <c r="D740" t="s">
        <v>90</v>
      </c>
      <c r="E740" t="s">
        <v>81</v>
      </c>
      <c r="F740" t="s">
        <v>35</v>
      </c>
      <c r="G740">
        <v>5</v>
      </c>
      <c r="H740">
        <v>5</v>
      </c>
      <c r="I740">
        <v>2014</v>
      </c>
      <c r="J740" t="s">
        <v>54</v>
      </c>
      <c r="K740" t="s">
        <v>44</v>
      </c>
      <c r="L740" t="s">
        <v>44</v>
      </c>
      <c r="M740" t="s">
        <v>44</v>
      </c>
      <c r="N740">
        <v>6</v>
      </c>
      <c r="O740" t="s">
        <v>44</v>
      </c>
      <c r="P740">
        <v>40.824829046386299</v>
      </c>
    </row>
    <row r="741" spans="1:16" x14ac:dyDescent="0.25">
      <c r="A741" s="20" t="s">
        <v>15629</v>
      </c>
      <c r="B741">
        <v>1</v>
      </c>
      <c r="C741" t="s">
        <v>32</v>
      </c>
      <c r="D741" t="s">
        <v>90</v>
      </c>
      <c r="E741" t="s">
        <v>81</v>
      </c>
      <c r="F741" t="s">
        <v>35</v>
      </c>
      <c r="G741">
        <v>3</v>
      </c>
      <c r="H741">
        <v>5</v>
      </c>
      <c r="I741">
        <v>2014</v>
      </c>
      <c r="J741" t="s">
        <v>34</v>
      </c>
      <c r="K741">
        <v>2.7473530759910698</v>
      </c>
      <c r="L741">
        <v>-0.96399999999999997</v>
      </c>
      <c r="M741">
        <v>6.4589999999999996</v>
      </c>
      <c r="N741">
        <v>1972</v>
      </c>
      <c r="O741" t="s">
        <v>44</v>
      </c>
      <c r="P741">
        <v>2.2518867455552201</v>
      </c>
    </row>
    <row r="742" spans="1:16" x14ac:dyDescent="0.25">
      <c r="A742" s="20" t="s">
        <v>15630</v>
      </c>
      <c r="B742">
        <v>1</v>
      </c>
      <c r="C742" t="s">
        <v>32</v>
      </c>
      <c r="D742" t="s">
        <v>90</v>
      </c>
      <c r="E742" t="s">
        <v>81</v>
      </c>
      <c r="F742" t="s">
        <v>35</v>
      </c>
      <c r="G742">
        <v>2</v>
      </c>
      <c r="H742">
        <v>5</v>
      </c>
      <c r="I742">
        <v>2014</v>
      </c>
      <c r="J742" t="s">
        <v>55</v>
      </c>
      <c r="K742">
        <v>1.0744788875261699</v>
      </c>
      <c r="L742">
        <v>-16.588000000000001</v>
      </c>
      <c r="M742">
        <v>18.736999999999998</v>
      </c>
      <c r="N742">
        <v>66</v>
      </c>
      <c r="O742" t="s">
        <v>44</v>
      </c>
      <c r="P742">
        <v>12.3091490979333</v>
      </c>
    </row>
    <row r="743" spans="1:16" x14ac:dyDescent="0.25">
      <c r="A743" s="20" t="s">
        <v>15631</v>
      </c>
      <c r="B743">
        <v>1</v>
      </c>
      <c r="C743" t="s">
        <v>32</v>
      </c>
      <c r="D743" t="s">
        <v>90</v>
      </c>
      <c r="E743" t="s">
        <v>81</v>
      </c>
      <c r="F743" t="s">
        <v>35</v>
      </c>
      <c r="G743">
        <v>3</v>
      </c>
      <c r="H743">
        <v>5</v>
      </c>
      <c r="I743">
        <v>2014</v>
      </c>
      <c r="J743" t="s">
        <v>55</v>
      </c>
      <c r="K743">
        <v>-3.3348654453269799</v>
      </c>
      <c r="L743">
        <v>-20.872</v>
      </c>
      <c r="M743">
        <v>14.202</v>
      </c>
      <c r="N743">
        <v>68</v>
      </c>
      <c r="O743" t="s">
        <v>44</v>
      </c>
      <c r="P743">
        <v>12.126781251816601</v>
      </c>
    </row>
    <row r="744" spans="1:16" x14ac:dyDescent="0.25">
      <c r="A744" s="20" t="s">
        <v>15632</v>
      </c>
      <c r="B744">
        <v>1</v>
      </c>
      <c r="C744" t="s">
        <v>32</v>
      </c>
      <c r="D744" t="s">
        <v>90</v>
      </c>
      <c r="E744" t="s">
        <v>81</v>
      </c>
      <c r="F744" t="s">
        <v>35</v>
      </c>
      <c r="G744">
        <v>4</v>
      </c>
      <c r="H744">
        <v>5</v>
      </c>
      <c r="I744">
        <v>2014</v>
      </c>
      <c r="J744" t="s">
        <v>55</v>
      </c>
      <c r="K744">
        <v>-3.52703095697842</v>
      </c>
      <c r="L744">
        <v>-19.004999999999999</v>
      </c>
      <c r="M744">
        <v>11.951000000000001</v>
      </c>
      <c r="N744">
        <v>92</v>
      </c>
      <c r="O744" t="s">
        <v>44</v>
      </c>
      <c r="P744">
        <v>10.425720702853701</v>
      </c>
    </row>
    <row r="745" spans="1:16" x14ac:dyDescent="0.25">
      <c r="A745" s="20" t="s">
        <v>15633</v>
      </c>
      <c r="B745">
        <v>1</v>
      </c>
      <c r="C745" t="s">
        <v>32</v>
      </c>
      <c r="D745" t="s">
        <v>90</v>
      </c>
      <c r="E745" t="s">
        <v>81</v>
      </c>
      <c r="F745" t="s">
        <v>35</v>
      </c>
      <c r="G745">
        <v>5</v>
      </c>
      <c r="H745">
        <v>5</v>
      </c>
      <c r="I745">
        <v>2014</v>
      </c>
      <c r="J745" t="s">
        <v>55</v>
      </c>
      <c r="K745">
        <v>-2.4654570473309598</v>
      </c>
      <c r="L745">
        <v>-20.146000000000001</v>
      </c>
      <c r="M745">
        <v>15.215</v>
      </c>
      <c r="N745">
        <v>41</v>
      </c>
      <c r="O745" t="s">
        <v>44</v>
      </c>
      <c r="P745">
        <v>15.6173761888606</v>
      </c>
    </row>
    <row r="746" spans="1:16" x14ac:dyDescent="0.25">
      <c r="A746" s="20" t="s">
        <v>15634</v>
      </c>
      <c r="B746">
        <v>1</v>
      </c>
      <c r="C746" t="s">
        <v>32</v>
      </c>
      <c r="D746" t="s">
        <v>90</v>
      </c>
      <c r="E746" t="s">
        <v>81</v>
      </c>
      <c r="F746" t="s">
        <v>35</v>
      </c>
      <c r="G746">
        <v>4</v>
      </c>
      <c r="H746">
        <v>5</v>
      </c>
      <c r="I746">
        <v>2014</v>
      </c>
      <c r="J746" t="s">
        <v>34</v>
      </c>
      <c r="K746">
        <v>2.97744302993735</v>
      </c>
      <c r="L746">
        <v>-1.2869999999999999</v>
      </c>
      <c r="M746">
        <v>7.2409999999999997</v>
      </c>
      <c r="N746">
        <v>926</v>
      </c>
      <c r="O746" t="s">
        <v>44</v>
      </c>
      <c r="P746">
        <v>3.28620389950387</v>
      </c>
    </row>
    <row r="747" spans="1:16" x14ac:dyDescent="0.25">
      <c r="A747" s="20" t="s">
        <v>15635</v>
      </c>
      <c r="B747">
        <v>1</v>
      </c>
      <c r="C747" t="s">
        <v>32</v>
      </c>
      <c r="D747" t="s">
        <v>90</v>
      </c>
      <c r="E747" t="s">
        <v>81</v>
      </c>
      <c r="F747" t="s">
        <v>35</v>
      </c>
      <c r="G747">
        <v>2</v>
      </c>
      <c r="H747">
        <v>5</v>
      </c>
      <c r="I747">
        <v>2014</v>
      </c>
      <c r="J747" t="s">
        <v>56</v>
      </c>
      <c r="K747" t="s">
        <v>44</v>
      </c>
      <c r="L747" t="s">
        <v>44</v>
      </c>
      <c r="M747" t="s">
        <v>44</v>
      </c>
      <c r="N747">
        <v>6</v>
      </c>
      <c r="O747" t="s">
        <v>44</v>
      </c>
      <c r="P747">
        <v>40.824829046386299</v>
      </c>
    </row>
    <row r="748" spans="1:16" x14ac:dyDescent="0.25">
      <c r="A748" s="20" t="s">
        <v>15636</v>
      </c>
      <c r="B748">
        <v>1</v>
      </c>
      <c r="C748" t="s">
        <v>32</v>
      </c>
      <c r="D748" t="s">
        <v>90</v>
      </c>
      <c r="E748" t="s">
        <v>81</v>
      </c>
      <c r="F748" t="s">
        <v>35</v>
      </c>
      <c r="G748">
        <v>3</v>
      </c>
      <c r="H748">
        <v>5</v>
      </c>
      <c r="I748">
        <v>2014</v>
      </c>
      <c r="J748" t="s">
        <v>56</v>
      </c>
      <c r="K748" t="s">
        <v>44</v>
      </c>
      <c r="L748" t="s">
        <v>44</v>
      </c>
      <c r="M748" t="s">
        <v>44</v>
      </c>
      <c r="N748">
        <v>5</v>
      </c>
      <c r="O748" t="s">
        <v>44</v>
      </c>
      <c r="P748">
        <v>44.721359549995803</v>
      </c>
    </row>
    <row r="749" spans="1:16" x14ac:dyDescent="0.25">
      <c r="A749" s="20" t="s">
        <v>15637</v>
      </c>
      <c r="B749">
        <v>1</v>
      </c>
      <c r="C749" t="s">
        <v>32</v>
      </c>
      <c r="D749" t="s">
        <v>90</v>
      </c>
      <c r="E749" t="s">
        <v>81</v>
      </c>
      <c r="F749" t="s">
        <v>35</v>
      </c>
      <c r="G749">
        <v>5</v>
      </c>
      <c r="H749">
        <v>5</v>
      </c>
      <c r="I749">
        <v>2014</v>
      </c>
      <c r="J749" t="s">
        <v>56</v>
      </c>
      <c r="K749" t="s">
        <v>44</v>
      </c>
      <c r="L749" t="s">
        <v>44</v>
      </c>
      <c r="M749" t="s">
        <v>44</v>
      </c>
      <c r="N749">
        <v>25</v>
      </c>
      <c r="O749" t="s">
        <v>44</v>
      </c>
      <c r="P749">
        <v>20</v>
      </c>
    </row>
    <row r="750" spans="1:16" x14ac:dyDescent="0.25">
      <c r="A750" s="20" t="s">
        <v>15638</v>
      </c>
      <c r="B750">
        <v>1</v>
      </c>
      <c r="C750" t="s">
        <v>32</v>
      </c>
      <c r="D750" t="s">
        <v>90</v>
      </c>
      <c r="E750" t="s">
        <v>81</v>
      </c>
      <c r="F750" t="s">
        <v>35</v>
      </c>
      <c r="G750">
        <v>5</v>
      </c>
      <c r="H750">
        <v>5</v>
      </c>
      <c r="I750">
        <v>2014</v>
      </c>
      <c r="J750" t="s">
        <v>34</v>
      </c>
      <c r="K750">
        <v>1.7894684834885599</v>
      </c>
      <c r="L750">
        <v>-1.9890000000000001</v>
      </c>
      <c r="M750">
        <v>5.5679999999999996</v>
      </c>
      <c r="N750">
        <v>1870</v>
      </c>
      <c r="O750" t="s">
        <v>44</v>
      </c>
      <c r="P750">
        <v>2.3124864503143998</v>
      </c>
    </row>
    <row r="751" spans="1:16" x14ac:dyDescent="0.25">
      <c r="A751" s="20" t="s">
        <v>15639</v>
      </c>
      <c r="B751">
        <v>1</v>
      </c>
      <c r="C751" t="s">
        <v>32</v>
      </c>
      <c r="D751" t="s">
        <v>90</v>
      </c>
      <c r="E751" t="s">
        <v>81</v>
      </c>
      <c r="F751" t="s">
        <v>35</v>
      </c>
      <c r="G751">
        <v>2</v>
      </c>
      <c r="H751">
        <v>5</v>
      </c>
      <c r="I751">
        <v>2014</v>
      </c>
      <c r="J751" t="s">
        <v>57</v>
      </c>
      <c r="K751" t="s">
        <v>44</v>
      </c>
      <c r="L751" t="s">
        <v>44</v>
      </c>
      <c r="M751" t="s">
        <v>44</v>
      </c>
      <c r="N751">
        <v>4</v>
      </c>
      <c r="O751" t="s">
        <v>44</v>
      </c>
      <c r="P751">
        <v>50</v>
      </c>
    </row>
    <row r="752" spans="1:16" x14ac:dyDescent="0.25">
      <c r="A752" s="20" t="s">
        <v>15640</v>
      </c>
      <c r="B752">
        <v>1</v>
      </c>
      <c r="C752" t="s">
        <v>32</v>
      </c>
      <c r="D752" t="s">
        <v>90</v>
      </c>
      <c r="E752" t="s">
        <v>81</v>
      </c>
      <c r="F752" t="s">
        <v>35</v>
      </c>
      <c r="G752">
        <v>3</v>
      </c>
      <c r="H752">
        <v>5</v>
      </c>
      <c r="I752">
        <v>2014</v>
      </c>
      <c r="J752" t="s">
        <v>57</v>
      </c>
      <c r="K752">
        <v>9.4665791009923996</v>
      </c>
      <c r="L752">
        <v>-9.5139999999999993</v>
      </c>
      <c r="M752" s="54">
        <v>28.446999999999999</v>
      </c>
      <c r="N752">
        <v>46</v>
      </c>
      <c r="O752" t="s">
        <v>44</v>
      </c>
      <c r="P752">
        <v>14.7441956154897</v>
      </c>
    </row>
    <row r="753" spans="1:16" x14ac:dyDescent="0.25">
      <c r="A753" s="20" t="s">
        <v>15641</v>
      </c>
      <c r="B753">
        <v>1</v>
      </c>
      <c r="C753" t="s">
        <v>32</v>
      </c>
      <c r="D753" t="s">
        <v>90</v>
      </c>
      <c r="E753" t="s">
        <v>81</v>
      </c>
      <c r="F753" t="s">
        <v>35</v>
      </c>
      <c r="G753">
        <v>4</v>
      </c>
      <c r="H753">
        <v>5</v>
      </c>
      <c r="I753">
        <v>2014</v>
      </c>
      <c r="J753" t="s">
        <v>57</v>
      </c>
      <c r="K753">
        <v>11.5402851157976</v>
      </c>
      <c r="L753">
        <v>-6.601</v>
      </c>
      <c r="M753">
        <v>29.681000000000001</v>
      </c>
      <c r="N753">
        <v>54</v>
      </c>
      <c r="O753" t="s">
        <v>44</v>
      </c>
      <c r="P753">
        <v>13.6082763487954</v>
      </c>
    </row>
    <row r="754" spans="1:16" x14ac:dyDescent="0.25">
      <c r="A754" s="20" t="s">
        <v>15642</v>
      </c>
      <c r="B754">
        <v>1</v>
      </c>
      <c r="C754" t="s">
        <v>32</v>
      </c>
      <c r="D754" t="s">
        <v>90</v>
      </c>
      <c r="E754" t="s">
        <v>81</v>
      </c>
      <c r="F754" t="s">
        <v>35</v>
      </c>
      <c r="G754">
        <v>5</v>
      </c>
      <c r="H754">
        <v>5</v>
      </c>
      <c r="I754">
        <v>2014</v>
      </c>
      <c r="J754" t="s">
        <v>57</v>
      </c>
      <c r="K754" t="s">
        <v>44</v>
      </c>
      <c r="L754" t="s">
        <v>44</v>
      </c>
      <c r="M754" t="s">
        <v>44</v>
      </c>
      <c r="N754">
        <v>16</v>
      </c>
      <c r="O754" t="s">
        <v>44</v>
      </c>
      <c r="P754">
        <v>25</v>
      </c>
    </row>
    <row r="755" spans="1:16" x14ac:dyDescent="0.25">
      <c r="A755" s="20" t="s">
        <v>15643</v>
      </c>
      <c r="B755">
        <v>1</v>
      </c>
      <c r="C755" t="s">
        <v>32</v>
      </c>
      <c r="D755" t="s">
        <v>90</v>
      </c>
      <c r="E755" t="s">
        <v>81</v>
      </c>
      <c r="F755" t="s">
        <v>35</v>
      </c>
      <c r="G755">
        <v>2</v>
      </c>
      <c r="H755">
        <v>5</v>
      </c>
      <c r="I755">
        <v>2014</v>
      </c>
      <c r="J755" t="s">
        <v>58</v>
      </c>
      <c r="K755">
        <v>-1.59346160023213</v>
      </c>
      <c r="L755">
        <v>-10.981999999999999</v>
      </c>
      <c r="M755">
        <v>7.7949999999999999</v>
      </c>
      <c r="N755">
        <v>123</v>
      </c>
      <c r="O755" t="s">
        <v>44</v>
      </c>
      <c r="P755">
        <v>9.0166963466743208</v>
      </c>
    </row>
    <row r="756" spans="1:16" x14ac:dyDescent="0.25">
      <c r="A756" s="20" t="s">
        <v>15644</v>
      </c>
      <c r="B756">
        <v>1</v>
      </c>
      <c r="C756" t="s">
        <v>32</v>
      </c>
      <c r="D756" t="s">
        <v>90</v>
      </c>
      <c r="E756" t="s">
        <v>81</v>
      </c>
      <c r="F756" t="s">
        <v>35</v>
      </c>
      <c r="G756">
        <v>3</v>
      </c>
      <c r="H756">
        <v>5</v>
      </c>
      <c r="I756">
        <v>2014</v>
      </c>
      <c r="J756" t="s">
        <v>58</v>
      </c>
      <c r="K756">
        <v>1.3107548364631001</v>
      </c>
      <c r="L756">
        <v>-5.8529999999999998</v>
      </c>
      <c r="M756">
        <v>8.4740000000000002</v>
      </c>
      <c r="N756">
        <v>193</v>
      </c>
      <c r="O756" t="s">
        <v>44</v>
      </c>
      <c r="P756">
        <v>7.1981575074869504</v>
      </c>
    </row>
    <row r="757" spans="1:16" x14ac:dyDescent="0.25">
      <c r="A757" s="20" t="s">
        <v>15645</v>
      </c>
      <c r="B757">
        <v>1</v>
      </c>
      <c r="C757" t="s">
        <v>32</v>
      </c>
      <c r="D757" t="s">
        <v>90</v>
      </c>
      <c r="E757" t="s">
        <v>81</v>
      </c>
      <c r="F757" t="s">
        <v>35</v>
      </c>
      <c r="G757">
        <v>4</v>
      </c>
      <c r="H757">
        <v>5</v>
      </c>
      <c r="I757">
        <v>2014</v>
      </c>
      <c r="J757" t="s">
        <v>58</v>
      </c>
      <c r="K757">
        <v>0.85382320266252498</v>
      </c>
      <c r="L757">
        <v>-5.8419999999999996</v>
      </c>
      <c r="M757">
        <v>7.55</v>
      </c>
      <c r="N757">
        <v>295</v>
      </c>
      <c r="O757" t="s">
        <v>44</v>
      </c>
      <c r="P757">
        <v>5.8222250973958198</v>
      </c>
    </row>
    <row r="758" spans="1:16" x14ac:dyDescent="0.25">
      <c r="A758" s="20" t="s">
        <v>15646</v>
      </c>
      <c r="B758">
        <v>1</v>
      </c>
      <c r="C758" t="s">
        <v>32</v>
      </c>
      <c r="D758" t="s">
        <v>90</v>
      </c>
      <c r="E758" t="s">
        <v>81</v>
      </c>
      <c r="F758" t="s">
        <v>35</v>
      </c>
      <c r="G758">
        <v>5</v>
      </c>
      <c r="H758">
        <v>5</v>
      </c>
      <c r="I758">
        <v>2014</v>
      </c>
      <c r="J758" t="s">
        <v>58</v>
      </c>
      <c r="K758">
        <v>1.62500124664294</v>
      </c>
      <c r="L758">
        <v>-4.6130000000000004</v>
      </c>
      <c r="M758">
        <v>7.8630000000000004</v>
      </c>
      <c r="N758">
        <v>346</v>
      </c>
      <c r="O758" t="s">
        <v>44</v>
      </c>
      <c r="P758">
        <v>5.3760333057047003</v>
      </c>
    </row>
    <row r="759" spans="1:16" x14ac:dyDescent="0.25">
      <c r="A759" s="20" t="s">
        <v>15647</v>
      </c>
      <c r="B759">
        <v>1</v>
      </c>
      <c r="C759" t="s">
        <v>32</v>
      </c>
      <c r="D759" t="s">
        <v>90</v>
      </c>
      <c r="E759" t="s">
        <v>81</v>
      </c>
      <c r="F759" t="s">
        <v>35</v>
      </c>
      <c r="G759">
        <v>2</v>
      </c>
      <c r="H759">
        <v>5</v>
      </c>
      <c r="I759">
        <v>2014</v>
      </c>
      <c r="J759" t="s">
        <v>59</v>
      </c>
      <c r="K759" t="s">
        <v>44</v>
      </c>
      <c r="L759" t="s">
        <v>44</v>
      </c>
      <c r="M759" t="s">
        <v>44</v>
      </c>
      <c r="N759">
        <v>1</v>
      </c>
      <c r="O759" t="s">
        <v>44</v>
      </c>
      <c r="P759">
        <v>100</v>
      </c>
    </row>
    <row r="760" spans="1:16" x14ac:dyDescent="0.25">
      <c r="A760" s="20" t="s">
        <v>15648</v>
      </c>
      <c r="B760">
        <v>1</v>
      </c>
      <c r="C760" t="s">
        <v>32</v>
      </c>
      <c r="D760" t="s">
        <v>90</v>
      </c>
      <c r="E760" t="s">
        <v>81</v>
      </c>
      <c r="F760" t="s">
        <v>35</v>
      </c>
      <c r="G760">
        <v>3</v>
      </c>
      <c r="H760">
        <v>5</v>
      </c>
      <c r="I760">
        <v>2014</v>
      </c>
      <c r="J760" t="s">
        <v>59</v>
      </c>
      <c r="K760" t="s">
        <v>44</v>
      </c>
      <c r="L760" t="s">
        <v>44</v>
      </c>
      <c r="M760" t="s">
        <v>44</v>
      </c>
      <c r="N760">
        <v>3</v>
      </c>
      <c r="O760" t="s">
        <v>44</v>
      </c>
      <c r="P760">
        <v>57.735026918962603</v>
      </c>
    </row>
    <row r="761" spans="1:16" x14ac:dyDescent="0.25">
      <c r="A761" s="20" t="s">
        <v>15649</v>
      </c>
      <c r="B761">
        <v>1</v>
      </c>
      <c r="C761" t="s">
        <v>32</v>
      </c>
      <c r="D761" t="s">
        <v>90</v>
      </c>
      <c r="E761" t="s">
        <v>81</v>
      </c>
      <c r="F761" t="s">
        <v>35</v>
      </c>
      <c r="G761">
        <v>4</v>
      </c>
      <c r="H761">
        <v>5</v>
      </c>
      <c r="I761">
        <v>2014</v>
      </c>
      <c r="J761" t="s">
        <v>59</v>
      </c>
      <c r="K761" t="s">
        <v>44</v>
      </c>
      <c r="L761" t="s">
        <v>44</v>
      </c>
      <c r="M761" t="s">
        <v>44</v>
      </c>
      <c r="N761">
        <v>16</v>
      </c>
      <c r="O761" t="s">
        <v>44</v>
      </c>
      <c r="P761">
        <v>25</v>
      </c>
    </row>
    <row r="762" spans="1:16" x14ac:dyDescent="0.25">
      <c r="A762" s="20" t="s">
        <v>15650</v>
      </c>
      <c r="B762">
        <v>1</v>
      </c>
      <c r="C762" t="s">
        <v>32</v>
      </c>
      <c r="D762" t="s">
        <v>90</v>
      </c>
      <c r="E762" t="s">
        <v>81</v>
      </c>
      <c r="F762" t="s">
        <v>35</v>
      </c>
      <c r="G762">
        <v>5</v>
      </c>
      <c r="H762">
        <v>5</v>
      </c>
      <c r="I762">
        <v>2014</v>
      </c>
      <c r="J762" t="s">
        <v>59</v>
      </c>
      <c r="K762" t="s">
        <v>44</v>
      </c>
      <c r="L762" t="s">
        <v>44</v>
      </c>
      <c r="M762" t="s">
        <v>44</v>
      </c>
      <c r="N762">
        <v>11</v>
      </c>
      <c r="O762" t="s">
        <v>44</v>
      </c>
      <c r="P762">
        <v>30.151134457776401</v>
      </c>
    </row>
    <row r="763" spans="1:16" x14ac:dyDescent="0.25">
      <c r="A763" s="20" t="s">
        <v>15651</v>
      </c>
      <c r="B763">
        <v>1</v>
      </c>
      <c r="C763" t="s">
        <v>32</v>
      </c>
      <c r="D763" t="s">
        <v>90</v>
      </c>
      <c r="E763" t="s">
        <v>81</v>
      </c>
      <c r="F763" t="s">
        <v>35</v>
      </c>
      <c r="G763">
        <v>2</v>
      </c>
      <c r="H763">
        <v>5</v>
      </c>
      <c r="I763">
        <v>2014</v>
      </c>
      <c r="J763" t="s">
        <v>60</v>
      </c>
      <c r="K763">
        <v>3.3737898707490599</v>
      </c>
      <c r="L763">
        <v>-1.2370000000000001</v>
      </c>
      <c r="M763">
        <v>7.9850000000000003</v>
      </c>
      <c r="N763">
        <v>1337</v>
      </c>
      <c r="O763" t="s">
        <v>44</v>
      </c>
      <c r="P763">
        <v>2.7348549437220999</v>
      </c>
    </row>
    <row r="764" spans="1:16" x14ac:dyDescent="0.25">
      <c r="A764" s="20" t="s">
        <v>15652</v>
      </c>
      <c r="B764">
        <v>1</v>
      </c>
      <c r="C764" t="s">
        <v>32</v>
      </c>
      <c r="D764" t="s">
        <v>90</v>
      </c>
      <c r="E764" t="s">
        <v>81</v>
      </c>
      <c r="F764" t="s">
        <v>35</v>
      </c>
      <c r="G764">
        <v>3</v>
      </c>
      <c r="H764">
        <v>5</v>
      </c>
      <c r="I764">
        <v>2014</v>
      </c>
      <c r="J764" t="s">
        <v>60</v>
      </c>
      <c r="K764">
        <v>4.3270994836790102</v>
      </c>
      <c r="L764">
        <v>-0.36399999999999999</v>
      </c>
      <c r="M764">
        <v>9.0180000000000007</v>
      </c>
      <c r="N764">
        <v>1073</v>
      </c>
      <c r="O764" t="s">
        <v>44</v>
      </c>
      <c r="P764">
        <v>3.05281255436332</v>
      </c>
    </row>
    <row r="765" spans="1:16" x14ac:dyDescent="0.25">
      <c r="A765" s="20" t="s">
        <v>15653</v>
      </c>
      <c r="B765">
        <v>1</v>
      </c>
      <c r="C765" t="s">
        <v>32</v>
      </c>
      <c r="D765" t="s">
        <v>90</v>
      </c>
      <c r="E765" t="s">
        <v>81</v>
      </c>
      <c r="F765" t="s">
        <v>35</v>
      </c>
      <c r="G765">
        <v>4</v>
      </c>
      <c r="H765">
        <v>5</v>
      </c>
      <c r="I765">
        <v>2014</v>
      </c>
      <c r="J765" t="s">
        <v>60</v>
      </c>
      <c r="K765">
        <v>5.86923779227405</v>
      </c>
      <c r="L765">
        <v>1.3380000000000001</v>
      </c>
      <c r="M765">
        <v>10.4</v>
      </c>
      <c r="N765">
        <v>1240</v>
      </c>
      <c r="O765" t="s">
        <v>44</v>
      </c>
      <c r="P765">
        <v>2.83980917123532</v>
      </c>
    </row>
    <row r="766" spans="1:16" x14ac:dyDescent="0.25">
      <c r="A766" s="20" t="s">
        <v>15654</v>
      </c>
      <c r="B766">
        <v>1</v>
      </c>
      <c r="C766" t="s">
        <v>32</v>
      </c>
      <c r="D766" t="s">
        <v>90</v>
      </c>
      <c r="E766" t="s">
        <v>81</v>
      </c>
      <c r="F766" t="s">
        <v>35</v>
      </c>
      <c r="G766">
        <v>5</v>
      </c>
      <c r="H766">
        <v>5</v>
      </c>
      <c r="I766">
        <v>2014</v>
      </c>
      <c r="J766" t="s">
        <v>60</v>
      </c>
      <c r="K766">
        <v>7.9075575636722402</v>
      </c>
      <c r="L766">
        <v>3.1789999999999998</v>
      </c>
      <c r="M766">
        <v>12.635999999999999</v>
      </c>
      <c r="N766">
        <v>758</v>
      </c>
      <c r="O766" t="s">
        <v>44</v>
      </c>
      <c r="P766">
        <v>3.6321635614607399</v>
      </c>
    </row>
    <row r="767" spans="1:16" x14ac:dyDescent="0.25">
      <c r="A767" s="20" t="s">
        <v>15655</v>
      </c>
      <c r="B767">
        <v>1</v>
      </c>
      <c r="C767" t="s">
        <v>32</v>
      </c>
      <c r="D767" t="s">
        <v>90</v>
      </c>
      <c r="E767" t="s">
        <v>81</v>
      </c>
      <c r="F767" t="s">
        <v>35</v>
      </c>
      <c r="G767">
        <v>2</v>
      </c>
      <c r="H767">
        <v>5</v>
      </c>
      <c r="I767">
        <v>2014</v>
      </c>
      <c r="J767" t="s">
        <v>61</v>
      </c>
      <c r="K767" t="s">
        <v>44</v>
      </c>
      <c r="L767" t="s">
        <v>44</v>
      </c>
      <c r="M767" t="s">
        <v>44</v>
      </c>
      <c r="N767">
        <v>0</v>
      </c>
      <c r="O767" t="s">
        <v>44</v>
      </c>
      <c r="P767" t="s">
        <v>11517</v>
      </c>
    </row>
    <row r="768" spans="1:16" x14ac:dyDescent="0.25">
      <c r="A768" s="20" t="s">
        <v>15656</v>
      </c>
      <c r="B768">
        <v>1</v>
      </c>
      <c r="C768" t="s">
        <v>32</v>
      </c>
      <c r="D768" t="s">
        <v>90</v>
      </c>
      <c r="E768" t="s">
        <v>81</v>
      </c>
      <c r="F768" t="s">
        <v>35</v>
      </c>
      <c r="G768">
        <v>3</v>
      </c>
      <c r="H768">
        <v>5</v>
      </c>
      <c r="I768">
        <v>2014</v>
      </c>
      <c r="J768" t="s">
        <v>61</v>
      </c>
      <c r="K768" t="s">
        <v>44</v>
      </c>
      <c r="L768" t="s">
        <v>44</v>
      </c>
      <c r="M768" t="s">
        <v>44</v>
      </c>
      <c r="N768">
        <v>1</v>
      </c>
      <c r="O768" t="s">
        <v>44</v>
      </c>
      <c r="P768">
        <v>100</v>
      </c>
    </row>
    <row r="769" spans="1:16" x14ac:dyDescent="0.25">
      <c r="A769" s="20" t="s">
        <v>15657</v>
      </c>
      <c r="B769">
        <v>1</v>
      </c>
      <c r="C769" t="s">
        <v>32</v>
      </c>
      <c r="D769" t="s">
        <v>90</v>
      </c>
      <c r="E769" t="s">
        <v>81</v>
      </c>
      <c r="F769" t="s">
        <v>35</v>
      </c>
      <c r="G769">
        <v>4</v>
      </c>
      <c r="H769">
        <v>5</v>
      </c>
      <c r="I769">
        <v>2014</v>
      </c>
      <c r="J769" t="s">
        <v>61</v>
      </c>
      <c r="K769" t="s">
        <v>44</v>
      </c>
      <c r="L769" t="s">
        <v>44</v>
      </c>
      <c r="M769" t="s">
        <v>44</v>
      </c>
      <c r="N769">
        <v>3</v>
      </c>
      <c r="O769" t="s">
        <v>44</v>
      </c>
      <c r="P769">
        <v>57.735026918962603</v>
      </c>
    </row>
    <row r="770" spans="1:16" x14ac:dyDescent="0.25">
      <c r="A770" s="20" t="s">
        <v>15658</v>
      </c>
      <c r="B770">
        <v>1</v>
      </c>
      <c r="C770" t="s">
        <v>32</v>
      </c>
      <c r="D770" t="s">
        <v>90</v>
      </c>
      <c r="E770" t="s">
        <v>81</v>
      </c>
      <c r="F770" t="s">
        <v>35</v>
      </c>
      <c r="G770">
        <v>5</v>
      </c>
      <c r="H770">
        <v>5</v>
      </c>
      <c r="I770">
        <v>2014</v>
      </c>
      <c r="J770" t="s">
        <v>61</v>
      </c>
      <c r="K770" t="s">
        <v>44</v>
      </c>
      <c r="L770" t="s">
        <v>44</v>
      </c>
      <c r="M770" t="s">
        <v>44</v>
      </c>
      <c r="N770">
        <v>0</v>
      </c>
      <c r="O770" t="s">
        <v>44</v>
      </c>
      <c r="P770" t="s">
        <v>11517</v>
      </c>
    </row>
    <row r="771" spans="1:16" x14ac:dyDescent="0.25">
      <c r="A771" s="20" t="s">
        <v>15659</v>
      </c>
      <c r="B771">
        <v>1</v>
      </c>
      <c r="C771" t="s">
        <v>32</v>
      </c>
      <c r="D771" t="s">
        <v>90</v>
      </c>
      <c r="E771" t="s">
        <v>81</v>
      </c>
      <c r="F771" t="s">
        <v>35</v>
      </c>
      <c r="G771">
        <v>2</v>
      </c>
      <c r="H771">
        <v>5</v>
      </c>
      <c r="I771">
        <v>2014</v>
      </c>
      <c r="J771" t="s">
        <v>62</v>
      </c>
      <c r="K771" t="s">
        <v>44</v>
      </c>
      <c r="L771" t="s">
        <v>44</v>
      </c>
      <c r="M771" t="s">
        <v>44</v>
      </c>
      <c r="N771">
        <v>3</v>
      </c>
      <c r="O771" t="s">
        <v>44</v>
      </c>
      <c r="P771">
        <v>57.735026918962603</v>
      </c>
    </row>
    <row r="772" spans="1:16" x14ac:dyDescent="0.25">
      <c r="A772" s="20" t="s">
        <v>15660</v>
      </c>
      <c r="B772">
        <v>1</v>
      </c>
      <c r="C772" t="s">
        <v>32</v>
      </c>
      <c r="D772" t="s">
        <v>90</v>
      </c>
      <c r="E772" t="s">
        <v>81</v>
      </c>
      <c r="F772" t="s">
        <v>35</v>
      </c>
      <c r="G772">
        <v>3</v>
      </c>
      <c r="H772">
        <v>5</v>
      </c>
      <c r="I772">
        <v>2014</v>
      </c>
      <c r="J772" t="s">
        <v>62</v>
      </c>
      <c r="K772" t="s">
        <v>44</v>
      </c>
      <c r="L772" t="s">
        <v>44</v>
      </c>
      <c r="M772" t="s">
        <v>44</v>
      </c>
      <c r="N772">
        <v>16</v>
      </c>
      <c r="O772" t="s">
        <v>44</v>
      </c>
      <c r="P772">
        <v>25</v>
      </c>
    </row>
    <row r="773" spans="1:16" x14ac:dyDescent="0.25">
      <c r="A773" s="20" t="s">
        <v>15661</v>
      </c>
      <c r="B773">
        <v>1</v>
      </c>
      <c r="C773" t="s">
        <v>32</v>
      </c>
      <c r="D773" t="s">
        <v>90</v>
      </c>
      <c r="E773" t="s">
        <v>81</v>
      </c>
      <c r="F773" t="s">
        <v>35</v>
      </c>
      <c r="G773">
        <v>4</v>
      </c>
      <c r="H773">
        <v>5</v>
      </c>
      <c r="I773">
        <v>2014</v>
      </c>
      <c r="J773" t="s">
        <v>62</v>
      </c>
      <c r="K773" t="s">
        <v>44</v>
      </c>
      <c r="L773" t="s">
        <v>44</v>
      </c>
      <c r="M773" t="s">
        <v>44</v>
      </c>
      <c r="N773">
        <v>27</v>
      </c>
      <c r="O773" t="s">
        <v>44</v>
      </c>
      <c r="P773">
        <v>19.245008972987499</v>
      </c>
    </row>
    <row r="774" spans="1:16" x14ac:dyDescent="0.25">
      <c r="A774" s="20" t="s">
        <v>15662</v>
      </c>
      <c r="B774">
        <v>1</v>
      </c>
      <c r="C774" t="s">
        <v>32</v>
      </c>
      <c r="D774" t="s">
        <v>90</v>
      </c>
      <c r="E774" t="s">
        <v>81</v>
      </c>
      <c r="F774" t="s">
        <v>35</v>
      </c>
      <c r="G774">
        <v>5</v>
      </c>
      <c r="H774">
        <v>5</v>
      </c>
      <c r="I774">
        <v>2014</v>
      </c>
      <c r="J774" t="s">
        <v>62</v>
      </c>
      <c r="K774" t="s">
        <v>44</v>
      </c>
      <c r="L774" t="s">
        <v>44</v>
      </c>
      <c r="M774" t="s">
        <v>44</v>
      </c>
      <c r="N774">
        <v>34</v>
      </c>
      <c r="O774" t="s">
        <v>44</v>
      </c>
      <c r="P774">
        <v>17.149858514250901</v>
      </c>
    </row>
    <row r="775" spans="1:16" x14ac:dyDescent="0.25">
      <c r="A775" s="20" t="s">
        <v>15663</v>
      </c>
      <c r="B775">
        <v>1</v>
      </c>
      <c r="C775" t="s">
        <v>32</v>
      </c>
      <c r="D775" t="s">
        <v>90</v>
      </c>
      <c r="E775" t="s">
        <v>81</v>
      </c>
      <c r="F775" t="s">
        <v>35</v>
      </c>
      <c r="G775">
        <v>2</v>
      </c>
      <c r="H775">
        <v>5</v>
      </c>
      <c r="I775">
        <v>2014</v>
      </c>
      <c r="J775" t="s">
        <v>75</v>
      </c>
      <c r="K775">
        <v>2.17</v>
      </c>
      <c r="L775">
        <v>-1.28</v>
      </c>
      <c r="M775">
        <v>5.62</v>
      </c>
      <c r="N775" t="s">
        <v>44</v>
      </c>
      <c r="O775" t="s">
        <v>44</v>
      </c>
      <c r="P775">
        <v>-99</v>
      </c>
    </row>
    <row r="776" spans="1:16" x14ac:dyDescent="0.25">
      <c r="A776" s="20" t="s">
        <v>15663</v>
      </c>
      <c r="B776">
        <v>1</v>
      </c>
      <c r="C776" t="s">
        <v>32</v>
      </c>
      <c r="D776" t="s">
        <v>90</v>
      </c>
      <c r="E776" t="s">
        <v>81</v>
      </c>
      <c r="F776" t="s">
        <v>35</v>
      </c>
      <c r="G776">
        <v>2</v>
      </c>
      <c r="H776">
        <v>5</v>
      </c>
      <c r="I776">
        <v>2014</v>
      </c>
      <c r="J776" t="s">
        <v>75</v>
      </c>
      <c r="K776">
        <v>2.8290000000000002</v>
      </c>
      <c r="L776">
        <v>-6.87</v>
      </c>
      <c r="M776">
        <v>12.53</v>
      </c>
      <c r="N776" t="s">
        <v>44</v>
      </c>
      <c r="O776" t="s">
        <v>44</v>
      </c>
      <c r="P776">
        <v>-99</v>
      </c>
    </row>
    <row r="777" spans="1:16" x14ac:dyDescent="0.25">
      <c r="A777" s="20" t="s">
        <v>15663</v>
      </c>
      <c r="B777">
        <v>1</v>
      </c>
      <c r="C777" t="s">
        <v>32</v>
      </c>
      <c r="D777" t="s">
        <v>90</v>
      </c>
      <c r="E777" t="s">
        <v>81</v>
      </c>
      <c r="F777" t="s">
        <v>35</v>
      </c>
      <c r="G777">
        <v>2</v>
      </c>
      <c r="H777">
        <v>5</v>
      </c>
      <c r="I777">
        <v>2014</v>
      </c>
      <c r="J777" t="s">
        <v>75</v>
      </c>
      <c r="K777">
        <v>-0.29699999999999999</v>
      </c>
      <c r="L777">
        <v>-5.44</v>
      </c>
      <c r="M777">
        <v>4.8499999999999996</v>
      </c>
      <c r="N777" t="s">
        <v>44</v>
      </c>
      <c r="O777" t="s">
        <v>44</v>
      </c>
      <c r="P777">
        <v>-99</v>
      </c>
    </row>
    <row r="778" spans="1:16" x14ac:dyDescent="0.25">
      <c r="A778" s="20" t="s">
        <v>15663</v>
      </c>
      <c r="B778">
        <v>1</v>
      </c>
      <c r="C778" t="s">
        <v>32</v>
      </c>
      <c r="D778" t="s">
        <v>90</v>
      </c>
      <c r="E778" t="s">
        <v>81</v>
      </c>
      <c r="F778" t="s">
        <v>35</v>
      </c>
      <c r="G778">
        <v>2</v>
      </c>
      <c r="H778">
        <v>5</v>
      </c>
      <c r="I778">
        <v>2014</v>
      </c>
      <c r="J778" t="s">
        <v>75</v>
      </c>
      <c r="K778">
        <v>2.3239999999999998</v>
      </c>
      <c r="L778">
        <v>-2.27</v>
      </c>
      <c r="M778">
        <v>6.92</v>
      </c>
      <c r="N778" t="s">
        <v>44</v>
      </c>
      <c r="O778" t="s">
        <v>44</v>
      </c>
      <c r="P778">
        <v>-99</v>
      </c>
    </row>
    <row r="779" spans="1:16" x14ac:dyDescent="0.25">
      <c r="A779" s="20" t="s">
        <v>15663</v>
      </c>
      <c r="B779">
        <v>1</v>
      </c>
      <c r="C779" t="s">
        <v>32</v>
      </c>
      <c r="D779" t="s">
        <v>90</v>
      </c>
      <c r="E779" t="s">
        <v>81</v>
      </c>
      <c r="F779" t="s">
        <v>35</v>
      </c>
      <c r="G779">
        <v>2</v>
      </c>
      <c r="H779">
        <v>5</v>
      </c>
      <c r="I779">
        <v>2014</v>
      </c>
      <c r="J779" t="s">
        <v>75</v>
      </c>
      <c r="K779">
        <v>-0.504</v>
      </c>
      <c r="L779">
        <v>-3.77</v>
      </c>
      <c r="M779">
        <v>2.76</v>
      </c>
      <c r="N779" t="s">
        <v>44</v>
      </c>
      <c r="O779" t="s">
        <v>44</v>
      </c>
      <c r="P779">
        <v>-99</v>
      </c>
    </row>
    <row r="780" spans="1:16" x14ac:dyDescent="0.25">
      <c r="A780" s="20" t="s">
        <v>15663</v>
      </c>
      <c r="B780">
        <v>1</v>
      </c>
      <c r="C780" t="s">
        <v>32</v>
      </c>
      <c r="D780" t="s">
        <v>90</v>
      </c>
      <c r="E780" t="s">
        <v>81</v>
      </c>
      <c r="F780" t="s">
        <v>35</v>
      </c>
      <c r="G780">
        <v>2</v>
      </c>
      <c r="H780">
        <v>5</v>
      </c>
      <c r="I780">
        <v>2014</v>
      </c>
      <c r="J780" t="s">
        <v>75</v>
      </c>
      <c r="K780">
        <v>-10.766</v>
      </c>
      <c r="L780">
        <v>-11.9</v>
      </c>
      <c r="M780">
        <v>-9.64</v>
      </c>
      <c r="N780" t="s">
        <v>44</v>
      </c>
      <c r="O780" t="s">
        <v>44</v>
      </c>
      <c r="P780">
        <v>-99</v>
      </c>
    </row>
    <row r="781" spans="1:16" x14ac:dyDescent="0.25">
      <c r="A781" s="20" t="s">
        <v>15663</v>
      </c>
      <c r="B781">
        <v>1</v>
      </c>
      <c r="C781" t="s">
        <v>32</v>
      </c>
      <c r="D781" t="s">
        <v>90</v>
      </c>
      <c r="E781" t="s">
        <v>81</v>
      </c>
      <c r="F781" t="s">
        <v>35</v>
      </c>
      <c r="G781">
        <v>2</v>
      </c>
      <c r="H781">
        <v>5</v>
      </c>
      <c r="I781">
        <v>2014</v>
      </c>
      <c r="J781" t="s">
        <v>75</v>
      </c>
      <c r="K781">
        <v>2.887</v>
      </c>
      <c r="L781">
        <v>-4.05</v>
      </c>
      <c r="M781">
        <v>9.83</v>
      </c>
      <c r="N781" t="s">
        <v>44</v>
      </c>
      <c r="O781" t="s">
        <v>44</v>
      </c>
      <c r="P781">
        <v>-99</v>
      </c>
    </row>
    <row r="782" spans="1:16" x14ac:dyDescent="0.25">
      <c r="A782" s="20" t="s">
        <v>15663</v>
      </c>
      <c r="B782">
        <v>1</v>
      </c>
      <c r="C782" t="s">
        <v>32</v>
      </c>
      <c r="D782" t="s">
        <v>90</v>
      </c>
      <c r="E782" t="s">
        <v>81</v>
      </c>
      <c r="F782" t="s">
        <v>35</v>
      </c>
      <c r="G782">
        <v>2</v>
      </c>
      <c r="H782">
        <v>5</v>
      </c>
      <c r="I782">
        <v>2014</v>
      </c>
      <c r="J782" t="s">
        <v>75</v>
      </c>
      <c r="K782">
        <v>13.337</v>
      </c>
      <c r="L782">
        <v>-20.09</v>
      </c>
      <c r="M782">
        <v>46.76</v>
      </c>
      <c r="N782" t="s">
        <v>44</v>
      </c>
      <c r="O782" t="s">
        <v>44</v>
      </c>
      <c r="P782">
        <v>-99</v>
      </c>
    </row>
    <row r="783" spans="1:16" x14ac:dyDescent="0.25">
      <c r="A783" s="20" t="s">
        <v>15663</v>
      </c>
      <c r="B783">
        <v>1</v>
      </c>
      <c r="C783" t="s">
        <v>32</v>
      </c>
      <c r="D783" t="s">
        <v>90</v>
      </c>
      <c r="E783" t="s">
        <v>81</v>
      </c>
      <c r="F783" t="s">
        <v>35</v>
      </c>
      <c r="G783">
        <v>2</v>
      </c>
      <c r="H783">
        <v>5</v>
      </c>
      <c r="I783">
        <v>2014</v>
      </c>
      <c r="J783" t="s">
        <v>75</v>
      </c>
      <c r="K783">
        <v>0.71499999999999997</v>
      </c>
      <c r="L783">
        <v>-13.4</v>
      </c>
      <c r="M783">
        <v>14.83</v>
      </c>
      <c r="N783" t="s">
        <v>44</v>
      </c>
      <c r="O783" t="s">
        <v>44</v>
      </c>
      <c r="P783">
        <v>-99</v>
      </c>
    </row>
    <row r="784" spans="1:16" x14ac:dyDescent="0.25">
      <c r="A784" s="20" t="s">
        <v>15663</v>
      </c>
      <c r="B784">
        <v>1</v>
      </c>
      <c r="C784" t="s">
        <v>32</v>
      </c>
      <c r="D784" t="s">
        <v>90</v>
      </c>
      <c r="E784" t="s">
        <v>81</v>
      </c>
      <c r="F784" t="s">
        <v>35</v>
      </c>
      <c r="G784">
        <v>2</v>
      </c>
      <c r="H784">
        <v>5</v>
      </c>
      <c r="I784">
        <v>2014</v>
      </c>
      <c r="J784" t="s">
        <v>75</v>
      </c>
      <c r="K784" t="s">
        <v>44</v>
      </c>
      <c r="L784" t="s">
        <v>44</v>
      </c>
      <c r="M784" t="s">
        <v>44</v>
      </c>
      <c r="N784" t="s">
        <v>44</v>
      </c>
      <c r="O784" t="s">
        <v>44</v>
      </c>
      <c r="P784">
        <v>-99</v>
      </c>
    </row>
    <row r="785" spans="1:16" x14ac:dyDescent="0.25">
      <c r="A785" s="20" t="s">
        <v>15663</v>
      </c>
      <c r="B785">
        <v>1</v>
      </c>
      <c r="C785" t="s">
        <v>32</v>
      </c>
      <c r="D785" t="s">
        <v>90</v>
      </c>
      <c r="E785" t="s">
        <v>81</v>
      </c>
      <c r="F785" t="s">
        <v>35</v>
      </c>
      <c r="G785">
        <v>2</v>
      </c>
      <c r="H785">
        <v>5</v>
      </c>
      <c r="I785">
        <v>2014</v>
      </c>
      <c r="J785" t="s">
        <v>75</v>
      </c>
      <c r="K785" t="s">
        <v>44</v>
      </c>
      <c r="L785" t="s">
        <v>44</v>
      </c>
      <c r="M785" t="s">
        <v>44</v>
      </c>
      <c r="N785" t="s">
        <v>44</v>
      </c>
      <c r="O785" t="s">
        <v>44</v>
      </c>
      <c r="P785">
        <v>-99</v>
      </c>
    </row>
    <row r="786" spans="1:16" x14ac:dyDescent="0.25">
      <c r="A786" s="20" t="s">
        <v>15663</v>
      </c>
      <c r="B786">
        <v>1</v>
      </c>
      <c r="C786" t="s">
        <v>32</v>
      </c>
      <c r="D786" t="s">
        <v>90</v>
      </c>
      <c r="E786" t="s">
        <v>81</v>
      </c>
      <c r="F786" t="s">
        <v>35</v>
      </c>
      <c r="G786">
        <v>2</v>
      </c>
      <c r="H786">
        <v>5</v>
      </c>
      <c r="I786">
        <v>2014</v>
      </c>
      <c r="J786" t="s">
        <v>75</v>
      </c>
      <c r="K786">
        <v>5.3019999999999996</v>
      </c>
      <c r="L786">
        <v>-20.440000000000001</v>
      </c>
      <c r="M786">
        <v>31.04</v>
      </c>
      <c r="N786" t="s">
        <v>44</v>
      </c>
      <c r="O786" t="s">
        <v>44</v>
      </c>
      <c r="P786">
        <v>-99</v>
      </c>
    </row>
    <row r="787" spans="1:16" x14ac:dyDescent="0.25">
      <c r="A787" s="20" t="s">
        <v>15663</v>
      </c>
      <c r="B787">
        <v>1</v>
      </c>
      <c r="C787" t="s">
        <v>32</v>
      </c>
      <c r="D787" t="s">
        <v>90</v>
      </c>
      <c r="E787" t="s">
        <v>81</v>
      </c>
      <c r="F787" t="s">
        <v>35</v>
      </c>
      <c r="G787">
        <v>2</v>
      </c>
      <c r="H787">
        <v>5</v>
      </c>
      <c r="I787">
        <v>2014</v>
      </c>
      <c r="J787" t="s">
        <v>75</v>
      </c>
      <c r="K787">
        <v>5.7149999999999999</v>
      </c>
      <c r="L787">
        <v>-7.08</v>
      </c>
      <c r="M787">
        <v>18.510000000000002</v>
      </c>
      <c r="N787" t="s">
        <v>44</v>
      </c>
      <c r="O787" t="s">
        <v>44</v>
      </c>
      <c r="P787">
        <v>-99</v>
      </c>
    </row>
    <row r="788" spans="1:16" x14ac:dyDescent="0.25">
      <c r="A788" s="20" t="s">
        <v>15663</v>
      </c>
      <c r="B788">
        <v>1</v>
      </c>
      <c r="C788" t="s">
        <v>32</v>
      </c>
      <c r="D788" t="s">
        <v>90</v>
      </c>
      <c r="E788" t="s">
        <v>81</v>
      </c>
      <c r="F788" t="s">
        <v>35</v>
      </c>
      <c r="G788">
        <v>2</v>
      </c>
      <c r="H788">
        <v>5</v>
      </c>
      <c r="I788">
        <v>2014</v>
      </c>
      <c r="J788" t="s">
        <v>75</v>
      </c>
      <c r="K788">
        <v>10.785</v>
      </c>
      <c r="L788">
        <v>-5.38</v>
      </c>
      <c r="M788">
        <v>26.94</v>
      </c>
      <c r="N788" t="s">
        <v>44</v>
      </c>
      <c r="O788" t="s">
        <v>44</v>
      </c>
      <c r="P788">
        <v>-99</v>
      </c>
    </row>
    <row r="789" spans="1:16" x14ac:dyDescent="0.25">
      <c r="A789" s="20" t="s">
        <v>15663</v>
      </c>
      <c r="B789">
        <v>1</v>
      </c>
      <c r="C789" t="s">
        <v>32</v>
      </c>
      <c r="D789" t="s">
        <v>90</v>
      </c>
      <c r="E789" t="s">
        <v>81</v>
      </c>
      <c r="F789" t="s">
        <v>35</v>
      </c>
      <c r="G789">
        <v>2</v>
      </c>
      <c r="H789">
        <v>5</v>
      </c>
      <c r="I789">
        <v>2014</v>
      </c>
      <c r="J789" t="s">
        <v>75</v>
      </c>
      <c r="K789">
        <v>1.919</v>
      </c>
      <c r="L789">
        <v>-3.13</v>
      </c>
      <c r="M789">
        <v>6.97</v>
      </c>
      <c r="N789" t="s">
        <v>44</v>
      </c>
      <c r="O789" t="s">
        <v>44</v>
      </c>
      <c r="P789">
        <v>-99</v>
      </c>
    </row>
    <row r="790" spans="1:16" x14ac:dyDescent="0.25">
      <c r="A790" s="20" t="s">
        <v>15663</v>
      </c>
      <c r="B790">
        <v>1</v>
      </c>
      <c r="C790" t="s">
        <v>32</v>
      </c>
      <c r="D790" t="s">
        <v>90</v>
      </c>
      <c r="E790" t="s">
        <v>81</v>
      </c>
      <c r="F790" t="s">
        <v>35</v>
      </c>
      <c r="G790">
        <v>2</v>
      </c>
      <c r="H790">
        <v>5</v>
      </c>
      <c r="I790">
        <v>2014</v>
      </c>
      <c r="J790" t="s">
        <v>75</v>
      </c>
      <c r="K790" t="s">
        <v>44</v>
      </c>
      <c r="L790" t="s">
        <v>44</v>
      </c>
      <c r="M790" t="s">
        <v>44</v>
      </c>
      <c r="N790" t="s">
        <v>44</v>
      </c>
      <c r="O790" t="s">
        <v>44</v>
      </c>
      <c r="P790">
        <v>-99</v>
      </c>
    </row>
    <row r="791" spans="1:16" x14ac:dyDescent="0.25">
      <c r="A791" s="20" t="s">
        <v>15663</v>
      </c>
      <c r="B791">
        <v>1</v>
      </c>
      <c r="C791" t="s">
        <v>32</v>
      </c>
      <c r="D791" t="s">
        <v>90</v>
      </c>
      <c r="E791" t="s">
        <v>81</v>
      </c>
      <c r="F791" t="s">
        <v>35</v>
      </c>
      <c r="G791">
        <v>2</v>
      </c>
      <c r="H791">
        <v>5</v>
      </c>
      <c r="I791">
        <v>2014</v>
      </c>
      <c r="J791" t="s">
        <v>75</v>
      </c>
      <c r="K791">
        <v>5.8819999999999997</v>
      </c>
      <c r="L791">
        <v>1.75</v>
      </c>
      <c r="M791">
        <v>10.01</v>
      </c>
      <c r="N791" t="s">
        <v>44</v>
      </c>
      <c r="O791" t="s">
        <v>44</v>
      </c>
      <c r="P791">
        <v>-99</v>
      </c>
    </row>
    <row r="792" spans="1:16" x14ac:dyDescent="0.25">
      <c r="A792" s="20" t="s">
        <v>15663</v>
      </c>
      <c r="B792">
        <v>1</v>
      </c>
      <c r="C792" t="s">
        <v>32</v>
      </c>
      <c r="D792" t="s">
        <v>90</v>
      </c>
      <c r="E792" t="s">
        <v>81</v>
      </c>
      <c r="F792" t="s">
        <v>35</v>
      </c>
      <c r="G792">
        <v>2</v>
      </c>
      <c r="H792">
        <v>5</v>
      </c>
      <c r="I792">
        <v>2014</v>
      </c>
      <c r="J792" t="s">
        <v>75</v>
      </c>
      <c r="K792" t="s">
        <v>44</v>
      </c>
      <c r="L792" t="s">
        <v>44</v>
      </c>
      <c r="M792" t="s">
        <v>44</v>
      </c>
      <c r="N792" t="s">
        <v>44</v>
      </c>
      <c r="O792" t="s">
        <v>44</v>
      </c>
      <c r="P792">
        <v>-99</v>
      </c>
    </row>
    <row r="793" spans="1:16" x14ac:dyDescent="0.25">
      <c r="A793" s="20" t="s">
        <v>15663</v>
      </c>
      <c r="B793">
        <v>1</v>
      </c>
      <c r="C793" t="s">
        <v>32</v>
      </c>
      <c r="D793" t="s">
        <v>90</v>
      </c>
      <c r="E793" t="s">
        <v>81</v>
      </c>
      <c r="F793" t="s">
        <v>35</v>
      </c>
      <c r="G793">
        <v>2</v>
      </c>
      <c r="H793">
        <v>5</v>
      </c>
      <c r="I793">
        <v>2014</v>
      </c>
      <c r="J793" t="s">
        <v>75</v>
      </c>
      <c r="K793" t="s">
        <v>44</v>
      </c>
      <c r="L793" t="s">
        <v>44</v>
      </c>
      <c r="M793" t="s">
        <v>44</v>
      </c>
      <c r="N793" t="s">
        <v>44</v>
      </c>
      <c r="O793" t="s">
        <v>44</v>
      </c>
      <c r="P793">
        <v>-99</v>
      </c>
    </row>
    <row r="794" spans="1:16" x14ac:dyDescent="0.25">
      <c r="A794" s="20" t="s">
        <v>15664</v>
      </c>
      <c r="B794">
        <v>1</v>
      </c>
      <c r="C794" t="s">
        <v>32</v>
      </c>
      <c r="D794" t="s">
        <v>90</v>
      </c>
      <c r="E794" t="s">
        <v>81</v>
      </c>
      <c r="F794" t="s">
        <v>35</v>
      </c>
      <c r="G794">
        <v>3</v>
      </c>
      <c r="H794">
        <v>5</v>
      </c>
      <c r="I794">
        <v>2014</v>
      </c>
      <c r="J794" t="s">
        <v>75</v>
      </c>
      <c r="K794">
        <v>1.766</v>
      </c>
      <c r="L794">
        <v>-1.68</v>
      </c>
      <c r="M794">
        <v>5.22</v>
      </c>
      <c r="N794" t="s">
        <v>44</v>
      </c>
      <c r="O794" t="s">
        <v>44</v>
      </c>
      <c r="P794">
        <v>-99</v>
      </c>
    </row>
    <row r="795" spans="1:16" x14ac:dyDescent="0.25">
      <c r="A795" s="20" t="s">
        <v>15664</v>
      </c>
      <c r="B795">
        <v>1</v>
      </c>
      <c r="C795" t="s">
        <v>32</v>
      </c>
      <c r="D795" t="s">
        <v>90</v>
      </c>
      <c r="E795" t="s">
        <v>81</v>
      </c>
      <c r="F795" t="s">
        <v>35</v>
      </c>
      <c r="G795">
        <v>3</v>
      </c>
      <c r="H795">
        <v>5</v>
      </c>
      <c r="I795">
        <v>2014</v>
      </c>
      <c r="J795" t="s">
        <v>75</v>
      </c>
      <c r="K795">
        <v>2.4249999999999998</v>
      </c>
      <c r="L795">
        <v>-7.28</v>
      </c>
      <c r="M795">
        <v>12.13</v>
      </c>
      <c r="N795" t="s">
        <v>44</v>
      </c>
      <c r="O795" t="s">
        <v>44</v>
      </c>
      <c r="P795">
        <v>-99</v>
      </c>
    </row>
    <row r="796" spans="1:16" x14ac:dyDescent="0.25">
      <c r="A796" s="20" t="s">
        <v>15664</v>
      </c>
      <c r="B796">
        <v>1</v>
      </c>
      <c r="C796" t="s">
        <v>32</v>
      </c>
      <c r="D796" t="s">
        <v>90</v>
      </c>
      <c r="E796" t="s">
        <v>81</v>
      </c>
      <c r="F796" t="s">
        <v>35</v>
      </c>
      <c r="G796">
        <v>3</v>
      </c>
      <c r="H796">
        <v>5</v>
      </c>
      <c r="I796">
        <v>2014</v>
      </c>
      <c r="J796" t="s">
        <v>75</v>
      </c>
      <c r="K796">
        <v>-0.70099999999999996</v>
      </c>
      <c r="L796">
        <v>-5.85</v>
      </c>
      <c r="M796">
        <v>4.45</v>
      </c>
      <c r="N796" t="s">
        <v>44</v>
      </c>
      <c r="O796" t="s">
        <v>44</v>
      </c>
      <c r="P796">
        <v>-99</v>
      </c>
    </row>
    <row r="797" spans="1:16" x14ac:dyDescent="0.25">
      <c r="A797" s="20" t="s">
        <v>15664</v>
      </c>
      <c r="B797">
        <v>1</v>
      </c>
      <c r="C797" t="s">
        <v>32</v>
      </c>
      <c r="D797" t="s">
        <v>90</v>
      </c>
      <c r="E797" t="s">
        <v>81</v>
      </c>
      <c r="F797" t="s">
        <v>35</v>
      </c>
      <c r="G797">
        <v>3</v>
      </c>
      <c r="H797">
        <v>5</v>
      </c>
      <c r="I797">
        <v>2014</v>
      </c>
      <c r="J797" t="s">
        <v>75</v>
      </c>
      <c r="K797">
        <v>1.92</v>
      </c>
      <c r="L797">
        <v>-2.68</v>
      </c>
      <c r="M797">
        <v>6.52</v>
      </c>
      <c r="N797" t="s">
        <v>44</v>
      </c>
      <c r="O797" t="s">
        <v>44</v>
      </c>
      <c r="P797">
        <v>-99</v>
      </c>
    </row>
    <row r="798" spans="1:16" x14ac:dyDescent="0.25">
      <c r="A798" s="20" t="s">
        <v>15664</v>
      </c>
      <c r="B798">
        <v>1</v>
      </c>
      <c r="C798" t="s">
        <v>32</v>
      </c>
      <c r="D798" t="s">
        <v>90</v>
      </c>
      <c r="E798" t="s">
        <v>81</v>
      </c>
      <c r="F798" t="s">
        <v>35</v>
      </c>
      <c r="G798">
        <v>3</v>
      </c>
      <c r="H798">
        <v>5</v>
      </c>
      <c r="I798">
        <v>2014</v>
      </c>
      <c r="J798" t="s">
        <v>75</v>
      </c>
      <c r="K798">
        <v>-0.90900000000000003</v>
      </c>
      <c r="L798">
        <v>-4.18</v>
      </c>
      <c r="M798">
        <v>2.36</v>
      </c>
      <c r="N798" t="s">
        <v>44</v>
      </c>
      <c r="O798" t="s">
        <v>44</v>
      </c>
      <c r="P798">
        <v>-99</v>
      </c>
    </row>
    <row r="799" spans="1:16" x14ac:dyDescent="0.25">
      <c r="A799" s="20" t="s">
        <v>15664</v>
      </c>
      <c r="B799">
        <v>1</v>
      </c>
      <c r="C799" t="s">
        <v>32</v>
      </c>
      <c r="D799" t="s">
        <v>90</v>
      </c>
      <c r="E799" t="s">
        <v>81</v>
      </c>
      <c r="F799" t="s">
        <v>35</v>
      </c>
      <c r="G799">
        <v>3</v>
      </c>
      <c r="H799">
        <v>5</v>
      </c>
      <c r="I799">
        <v>2014</v>
      </c>
      <c r="J799" t="s">
        <v>75</v>
      </c>
      <c r="K799">
        <v>-11.17</v>
      </c>
      <c r="L799">
        <v>-12.31</v>
      </c>
      <c r="M799">
        <v>-10.029999999999999</v>
      </c>
      <c r="N799" t="s">
        <v>44</v>
      </c>
      <c r="O799" t="s">
        <v>44</v>
      </c>
      <c r="P799">
        <v>-99</v>
      </c>
    </row>
    <row r="800" spans="1:16" x14ac:dyDescent="0.25">
      <c r="A800" s="20" t="s">
        <v>15664</v>
      </c>
      <c r="B800">
        <v>1</v>
      </c>
      <c r="C800" t="s">
        <v>32</v>
      </c>
      <c r="D800" t="s">
        <v>90</v>
      </c>
      <c r="E800" t="s">
        <v>81</v>
      </c>
      <c r="F800" t="s">
        <v>35</v>
      </c>
      <c r="G800">
        <v>3</v>
      </c>
      <c r="H800">
        <v>5</v>
      </c>
      <c r="I800">
        <v>2014</v>
      </c>
      <c r="J800" t="s">
        <v>75</v>
      </c>
      <c r="K800">
        <v>2.4830000000000001</v>
      </c>
      <c r="L800">
        <v>-4.46</v>
      </c>
      <c r="M800">
        <v>9.42</v>
      </c>
      <c r="N800" t="s">
        <v>44</v>
      </c>
      <c r="O800" t="s">
        <v>44</v>
      </c>
      <c r="P800">
        <v>-99</v>
      </c>
    </row>
    <row r="801" spans="1:16" x14ac:dyDescent="0.25">
      <c r="A801" s="20" t="s">
        <v>15664</v>
      </c>
      <c r="B801">
        <v>1</v>
      </c>
      <c r="C801" t="s">
        <v>32</v>
      </c>
      <c r="D801" t="s">
        <v>90</v>
      </c>
      <c r="E801" t="s">
        <v>81</v>
      </c>
      <c r="F801" t="s">
        <v>35</v>
      </c>
      <c r="G801">
        <v>3</v>
      </c>
      <c r="H801">
        <v>5</v>
      </c>
      <c r="I801">
        <v>2014</v>
      </c>
      <c r="J801" t="s">
        <v>75</v>
      </c>
      <c r="K801">
        <v>12.932</v>
      </c>
      <c r="L801">
        <v>-20.49</v>
      </c>
      <c r="M801">
        <v>46.36</v>
      </c>
      <c r="N801" t="s">
        <v>44</v>
      </c>
      <c r="O801" t="s">
        <v>44</v>
      </c>
      <c r="P801">
        <v>-99</v>
      </c>
    </row>
    <row r="802" spans="1:16" x14ac:dyDescent="0.25">
      <c r="A802" s="20" t="s">
        <v>15664</v>
      </c>
      <c r="B802">
        <v>1</v>
      </c>
      <c r="C802" t="s">
        <v>32</v>
      </c>
      <c r="D802" t="s">
        <v>90</v>
      </c>
      <c r="E802" t="s">
        <v>81</v>
      </c>
      <c r="F802" t="s">
        <v>35</v>
      </c>
      <c r="G802">
        <v>3</v>
      </c>
      <c r="H802">
        <v>5</v>
      </c>
      <c r="I802">
        <v>2014</v>
      </c>
      <c r="J802" t="s">
        <v>75</v>
      </c>
      <c r="K802">
        <v>0.31</v>
      </c>
      <c r="L802">
        <v>-13.81</v>
      </c>
      <c r="M802">
        <v>14.43</v>
      </c>
      <c r="N802" t="s">
        <v>44</v>
      </c>
      <c r="O802" t="s">
        <v>44</v>
      </c>
      <c r="P802">
        <v>-99</v>
      </c>
    </row>
    <row r="803" spans="1:16" x14ac:dyDescent="0.25">
      <c r="A803" s="20" t="s">
        <v>15664</v>
      </c>
      <c r="B803">
        <v>1</v>
      </c>
      <c r="C803" t="s">
        <v>32</v>
      </c>
      <c r="D803" t="s">
        <v>90</v>
      </c>
      <c r="E803" t="s">
        <v>81</v>
      </c>
      <c r="F803" t="s">
        <v>35</v>
      </c>
      <c r="G803">
        <v>3</v>
      </c>
      <c r="H803">
        <v>5</v>
      </c>
      <c r="I803">
        <v>2014</v>
      </c>
      <c r="J803" t="s">
        <v>75</v>
      </c>
      <c r="K803" t="s">
        <v>44</v>
      </c>
      <c r="L803" t="s">
        <v>44</v>
      </c>
      <c r="M803" t="s">
        <v>44</v>
      </c>
      <c r="N803" t="s">
        <v>44</v>
      </c>
      <c r="O803" t="s">
        <v>44</v>
      </c>
      <c r="P803">
        <v>-99</v>
      </c>
    </row>
    <row r="804" spans="1:16" x14ac:dyDescent="0.25">
      <c r="A804" s="20" t="s">
        <v>15664</v>
      </c>
      <c r="B804">
        <v>1</v>
      </c>
      <c r="C804" t="s">
        <v>32</v>
      </c>
      <c r="D804" t="s">
        <v>90</v>
      </c>
      <c r="E804" t="s">
        <v>81</v>
      </c>
      <c r="F804" t="s">
        <v>35</v>
      </c>
      <c r="G804">
        <v>3</v>
      </c>
      <c r="H804">
        <v>5</v>
      </c>
      <c r="I804">
        <v>2014</v>
      </c>
      <c r="J804" t="s">
        <v>75</v>
      </c>
      <c r="K804" t="s">
        <v>44</v>
      </c>
      <c r="L804" t="s">
        <v>44</v>
      </c>
      <c r="M804" t="s">
        <v>44</v>
      </c>
      <c r="N804" t="s">
        <v>44</v>
      </c>
      <c r="O804" t="s">
        <v>44</v>
      </c>
      <c r="P804">
        <v>-99</v>
      </c>
    </row>
    <row r="805" spans="1:16" x14ac:dyDescent="0.25">
      <c r="A805" s="20" t="s">
        <v>15664</v>
      </c>
      <c r="B805">
        <v>1</v>
      </c>
      <c r="C805" t="s">
        <v>32</v>
      </c>
      <c r="D805" t="s">
        <v>90</v>
      </c>
      <c r="E805" t="s">
        <v>81</v>
      </c>
      <c r="F805" t="s">
        <v>35</v>
      </c>
      <c r="G805">
        <v>3</v>
      </c>
      <c r="H805">
        <v>5</v>
      </c>
      <c r="I805">
        <v>2014</v>
      </c>
      <c r="J805" t="s">
        <v>75</v>
      </c>
      <c r="K805">
        <v>4.8979999999999997</v>
      </c>
      <c r="L805">
        <v>-20.84</v>
      </c>
      <c r="M805">
        <v>30.64</v>
      </c>
      <c r="N805" t="s">
        <v>44</v>
      </c>
      <c r="O805" t="s">
        <v>44</v>
      </c>
      <c r="P805">
        <v>-99</v>
      </c>
    </row>
    <row r="806" spans="1:16" x14ac:dyDescent="0.25">
      <c r="A806" s="20" t="s">
        <v>15664</v>
      </c>
      <c r="B806">
        <v>1</v>
      </c>
      <c r="C806" t="s">
        <v>32</v>
      </c>
      <c r="D806" t="s">
        <v>90</v>
      </c>
      <c r="E806" t="s">
        <v>81</v>
      </c>
      <c r="F806" t="s">
        <v>35</v>
      </c>
      <c r="G806">
        <v>3</v>
      </c>
      <c r="H806">
        <v>5</v>
      </c>
      <c r="I806">
        <v>2014</v>
      </c>
      <c r="J806" t="s">
        <v>75</v>
      </c>
      <c r="K806">
        <v>5.31</v>
      </c>
      <c r="L806">
        <v>-7.48</v>
      </c>
      <c r="M806">
        <v>18.100000000000001</v>
      </c>
      <c r="N806" t="s">
        <v>44</v>
      </c>
      <c r="O806" t="s">
        <v>44</v>
      </c>
      <c r="P806">
        <v>-99</v>
      </c>
    </row>
    <row r="807" spans="1:16" x14ac:dyDescent="0.25">
      <c r="A807" s="20" t="s">
        <v>15664</v>
      </c>
      <c r="B807">
        <v>1</v>
      </c>
      <c r="C807" t="s">
        <v>32</v>
      </c>
      <c r="D807" t="s">
        <v>90</v>
      </c>
      <c r="E807" t="s">
        <v>81</v>
      </c>
      <c r="F807" t="s">
        <v>35</v>
      </c>
      <c r="G807">
        <v>3</v>
      </c>
      <c r="H807">
        <v>5</v>
      </c>
      <c r="I807">
        <v>2014</v>
      </c>
      <c r="J807" t="s">
        <v>75</v>
      </c>
      <c r="K807">
        <v>10.381</v>
      </c>
      <c r="L807">
        <v>-5.78</v>
      </c>
      <c r="M807">
        <v>26.54</v>
      </c>
      <c r="N807" t="s">
        <v>44</v>
      </c>
      <c r="O807" t="s">
        <v>44</v>
      </c>
      <c r="P807">
        <v>-99</v>
      </c>
    </row>
    <row r="808" spans="1:16" x14ac:dyDescent="0.25">
      <c r="A808" s="20" t="s">
        <v>15664</v>
      </c>
      <c r="B808">
        <v>1</v>
      </c>
      <c r="C808" t="s">
        <v>32</v>
      </c>
      <c r="D808" t="s">
        <v>90</v>
      </c>
      <c r="E808" t="s">
        <v>81</v>
      </c>
      <c r="F808" t="s">
        <v>35</v>
      </c>
      <c r="G808">
        <v>3</v>
      </c>
      <c r="H808">
        <v>5</v>
      </c>
      <c r="I808">
        <v>2014</v>
      </c>
      <c r="J808" t="s">
        <v>75</v>
      </c>
      <c r="K808">
        <v>1.514</v>
      </c>
      <c r="L808">
        <v>-3.54</v>
      </c>
      <c r="M808">
        <v>6.57</v>
      </c>
      <c r="N808" t="s">
        <v>44</v>
      </c>
      <c r="O808" t="s">
        <v>44</v>
      </c>
      <c r="P808">
        <v>-99</v>
      </c>
    </row>
    <row r="809" spans="1:16" x14ac:dyDescent="0.25">
      <c r="A809" s="20" t="s">
        <v>15664</v>
      </c>
      <c r="B809">
        <v>1</v>
      </c>
      <c r="C809" t="s">
        <v>32</v>
      </c>
      <c r="D809" t="s">
        <v>90</v>
      </c>
      <c r="E809" t="s">
        <v>81</v>
      </c>
      <c r="F809" t="s">
        <v>35</v>
      </c>
      <c r="G809">
        <v>3</v>
      </c>
      <c r="H809">
        <v>5</v>
      </c>
      <c r="I809">
        <v>2014</v>
      </c>
      <c r="J809" t="s">
        <v>75</v>
      </c>
      <c r="K809" t="s">
        <v>44</v>
      </c>
      <c r="L809" t="s">
        <v>44</v>
      </c>
      <c r="M809" t="s">
        <v>44</v>
      </c>
      <c r="N809" t="s">
        <v>44</v>
      </c>
      <c r="O809" t="s">
        <v>44</v>
      </c>
      <c r="P809">
        <v>-99</v>
      </c>
    </row>
    <row r="810" spans="1:16" x14ac:dyDescent="0.25">
      <c r="A810" s="20" t="s">
        <v>15664</v>
      </c>
      <c r="B810">
        <v>1</v>
      </c>
      <c r="C810" t="s">
        <v>32</v>
      </c>
      <c r="D810" t="s">
        <v>90</v>
      </c>
      <c r="E810" t="s">
        <v>81</v>
      </c>
      <c r="F810" t="s">
        <v>35</v>
      </c>
      <c r="G810">
        <v>3</v>
      </c>
      <c r="H810">
        <v>5</v>
      </c>
      <c r="I810">
        <v>2014</v>
      </c>
      <c r="J810" t="s">
        <v>75</v>
      </c>
      <c r="K810">
        <v>5.4770000000000003</v>
      </c>
      <c r="L810">
        <v>1.34</v>
      </c>
      <c r="M810">
        <v>9.61</v>
      </c>
      <c r="N810" t="s">
        <v>44</v>
      </c>
      <c r="O810" t="s">
        <v>44</v>
      </c>
      <c r="P810">
        <v>-99</v>
      </c>
    </row>
    <row r="811" spans="1:16" x14ac:dyDescent="0.25">
      <c r="A811" s="20" t="s">
        <v>15664</v>
      </c>
      <c r="B811">
        <v>1</v>
      </c>
      <c r="C811" t="s">
        <v>32</v>
      </c>
      <c r="D811" t="s">
        <v>90</v>
      </c>
      <c r="E811" t="s">
        <v>81</v>
      </c>
      <c r="F811" t="s">
        <v>35</v>
      </c>
      <c r="G811">
        <v>3</v>
      </c>
      <c r="H811">
        <v>5</v>
      </c>
      <c r="I811">
        <v>2014</v>
      </c>
      <c r="J811" t="s">
        <v>75</v>
      </c>
      <c r="K811" t="s">
        <v>44</v>
      </c>
      <c r="L811" t="s">
        <v>44</v>
      </c>
      <c r="M811" t="s">
        <v>44</v>
      </c>
      <c r="N811" t="s">
        <v>44</v>
      </c>
      <c r="O811" t="s">
        <v>44</v>
      </c>
      <c r="P811">
        <v>-99</v>
      </c>
    </row>
    <row r="812" spans="1:16" x14ac:dyDescent="0.25">
      <c r="A812" s="20" t="s">
        <v>15664</v>
      </c>
      <c r="B812">
        <v>1</v>
      </c>
      <c r="C812" t="s">
        <v>32</v>
      </c>
      <c r="D812" t="s">
        <v>90</v>
      </c>
      <c r="E812" t="s">
        <v>81</v>
      </c>
      <c r="F812" t="s">
        <v>35</v>
      </c>
      <c r="G812">
        <v>3</v>
      </c>
      <c r="H812">
        <v>5</v>
      </c>
      <c r="I812">
        <v>2014</v>
      </c>
      <c r="J812" t="s">
        <v>75</v>
      </c>
      <c r="K812" t="s">
        <v>44</v>
      </c>
      <c r="L812" t="s">
        <v>44</v>
      </c>
      <c r="M812" t="s">
        <v>44</v>
      </c>
      <c r="N812" t="s">
        <v>44</v>
      </c>
      <c r="O812" t="s">
        <v>44</v>
      </c>
      <c r="P812">
        <v>-99</v>
      </c>
    </row>
    <row r="813" spans="1:16" x14ac:dyDescent="0.25">
      <c r="A813" s="20" t="s">
        <v>15665</v>
      </c>
      <c r="B813">
        <v>1</v>
      </c>
      <c r="C813" t="s">
        <v>32</v>
      </c>
      <c r="D813" t="s">
        <v>90</v>
      </c>
      <c r="E813" t="s">
        <v>81</v>
      </c>
      <c r="F813" t="s">
        <v>35</v>
      </c>
      <c r="G813">
        <v>4</v>
      </c>
      <c r="H813">
        <v>5</v>
      </c>
      <c r="I813">
        <v>2014</v>
      </c>
      <c r="J813" t="s">
        <v>75</v>
      </c>
      <c r="K813">
        <v>2.21</v>
      </c>
      <c r="L813">
        <v>-1.22</v>
      </c>
      <c r="M813">
        <v>5.64</v>
      </c>
      <c r="N813" t="s">
        <v>44</v>
      </c>
      <c r="O813" t="s">
        <v>44</v>
      </c>
      <c r="P813">
        <v>-99</v>
      </c>
    </row>
    <row r="814" spans="1:16" x14ac:dyDescent="0.25">
      <c r="A814" s="20" t="s">
        <v>15665</v>
      </c>
      <c r="B814">
        <v>1</v>
      </c>
      <c r="C814" t="s">
        <v>32</v>
      </c>
      <c r="D814" t="s">
        <v>90</v>
      </c>
      <c r="E814" t="s">
        <v>81</v>
      </c>
      <c r="F814" t="s">
        <v>35</v>
      </c>
      <c r="G814">
        <v>4</v>
      </c>
      <c r="H814">
        <v>5</v>
      </c>
      <c r="I814">
        <v>2014</v>
      </c>
      <c r="J814" t="s">
        <v>75</v>
      </c>
      <c r="K814">
        <v>2.8690000000000002</v>
      </c>
      <c r="L814">
        <v>-6.82</v>
      </c>
      <c r="M814">
        <v>12.56</v>
      </c>
      <c r="N814" t="s">
        <v>44</v>
      </c>
      <c r="O814" t="s">
        <v>44</v>
      </c>
      <c r="P814">
        <v>-99</v>
      </c>
    </row>
    <row r="815" spans="1:16" x14ac:dyDescent="0.25">
      <c r="A815" s="20" t="s">
        <v>15665</v>
      </c>
      <c r="B815">
        <v>1</v>
      </c>
      <c r="C815" t="s">
        <v>32</v>
      </c>
      <c r="D815" t="s">
        <v>90</v>
      </c>
      <c r="E815" t="s">
        <v>81</v>
      </c>
      <c r="F815" t="s">
        <v>35</v>
      </c>
      <c r="G815">
        <v>4</v>
      </c>
      <c r="H815">
        <v>5</v>
      </c>
      <c r="I815">
        <v>2014</v>
      </c>
      <c r="J815" t="s">
        <v>75</v>
      </c>
      <c r="K815">
        <v>-0.25700000000000001</v>
      </c>
      <c r="L815">
        <v>-5.39</v>
      </c>
      <c r="M815">
        <v>4.88</v>
      </c>
      <c r="N815" t="s">
        <v>44</v>
      </c>
      <c r="O815" t="s">
        <v>44</v>
      </c>
      <c r="P815">
        <v>-99</v>
      </c>
    </row>
    <row r="816" spans="1:16" x14ac:dyDescent="0.25">
      <c r="A816" s="20" t="s">
        <v>15665</v>
      </c>
      <c r="B816">
        <v>1</v>
      </c>
      <c r="C816" t="s">
        <v>32</v>
      </c>
      <c r="D816" t="s">
        <v>90</v>
      </c>
      <c r="E816" t="s">
        <v>81</v>
      </c>
      <c r="F816" t="s">
        <v>35</v>
      </c>
      <c r="G816">
        <v>4</v>
      </c>
      <c r="H816">
        <v>5</v>
      </c>
      <c r="I816">
        <v>2014</v>
      </c>
      <c r="J816" t="s">
        <v>75</v>
      </c>
      <c r="K816">
        <v>2.3639999999999999</v>
      </c>
      <c r="L816">
        <v>-2.2200000000000002</v>
      </c>
      <c r="M816">
        <v>6.95</v>
      </c>
      <c r="N816" t="s">
        <v>44</v>
      </c>
      <c r="O816" t="s">
        <v>44</v>
      </c>
      <c r="P816">
        <v>-99</v>
      </c>
    </row>
    <row r="817" spans="1:16" x14ac:dyDescent="0.25">
      <c r="A817" s="20" t="s">
        <v>15665</v>
      </c>
      <c r="B817">
        <v>1</v>
      </c>
      <c r="C817" t="s">
        <v>32</v>
      </c>
      <c r="D817" t="s">
        <v>90</v>
      </c>
      <c r="E817" t="s">
        <v>81</v>
      </c>
      <c r="F817" t="s">
        <v>35</v>
      </c>
      <c r="G817">
        <v>4</v>
      </c>
      <c r="H817">
        <v>5</v>
      </c>
      <c r="I817">
        <v>2014</v>
      </c>
      <c r="J817" t="s">
        <v>75</v>
      </c>
      <c r="K817">
        <v>-0.46400000000000002</v>
      </c>
      <c r="L817">
        <v>-3.71</v>
      </c>
      <c r="M817">
        <v>2.78</v>
      </c>
      <c r="N817" t="s">
        <v>44</v>
      </c>
      <c r="O817" t="s">
        <v>44</v>
      </c>
      <c r="P817">
        <v>-99</v>
      </c>
    </row>
    <row r="818" spans="1:16" x14ac:dyDescent="0.25">
      <c r="A818" s="20" t="s">
        <v>15665</v>
      </c>
      <c r="B818">
        <v>1</v>
      </c>
      <c r="C818" t="s">
        <v>32</v>
      </c>
      <c r="D818" t="s">
        <v>90</v>
      </c>
      <c r="E818" t="s">
        <v>81</v>
      </c>
      <c r="F818" t="s">
        <v>35</v>
      </c>
      <c r="G818">
        <v>4</v>
      </c>
      <c r="H818">
        <v>5</v>
      </c>
      <c r="I818">
        <v>2014</v>
      </c>
      <c r="J818" t="s">
        <v>75</v>
      </c>
      <c r="K818">
        <v>-10.726000000000001</v>
      </c>
      <c r="L818">
        <v>-11.8</v>
      </c>
      <c r="M818">
        <v>-9.65</v>
      </c>
      <c r="N818" t="s">
        <v>44</v>
      </c>
      <c r="O818" t="s">
        <v>44</v>
      </c>
      <c r="P818">
        <v>-99</v>
      </c>
    </row>
    <row r="819" spans="1:16" x14ac:dyDescent="0.25">
      <c r="A819" s="20" t="s">
        <v>15665</v>
      </c>
      <c r="B819">
        <v>1</v>
      </c>
      <c r="C819" t="s">
        <v>32</v>
      </c>
      <c r="D819" t="s">
        <v>90</v>
      </c>
      <c r="E819" t="s">
        <v>81</v>
      </c>
      <c r="F819" t="s">
        <v>35</v>
      </c>
      <c r="G819">
        <v>4</v>
      </c>
      <c r="H819">
        <v>5</v>
      </c>
      <c r="I819">
        <v>2014</v>
      </c>
      <c r="J819" t="s">
        <v>75</v>
      </c>
      <c r="K819">
        <v>2.927</v>
      </c>
      <c r="L819">
        <v>-4</v>
      </c>
      <c r="M819">
        <v>9.86</v>
      </c>
      <c r="N819" t="s">
        <v>44</v>
      </c>
      <c r="O819" t="s">
        <v>44</v>
      </c>
      <c r="P819">
        <v>-99</v>
      </c>
    </row>
    <row r="820" spans="1:16" x14ac:dyDescent="0.25">
      <c r="A820" s="20" t="s">
        <v>15665</v>
      </c>
      <c r="B820">
        <v>1</v>
      </c>
      <c r="C820" t="s">
        <v>32</v>
      </c>
      <c r="D820" t="s">
        <v>90</v>
      </c>
      <c r="E820" t="s">
        <v>81</v>
      </c>
      <c r="F820" t="s">
        <v>35</v>
      </c>
      <c r="G820">
        <v>4</v>
      </c>
      <c r="H820">
        <v>5</v>
      </c>
      <c r="I820">
        <v>2014</v>
      </c>
      <c r="J820" t="s">
        <v>75</v>
      </c>
      <c r="K820">
        <v>13.377000000000001</v>
      </c>
      <c r="L820">
        <v>-20.04</v>
      </c>
      <c r="M820">
        <v>46.8</v>
      </c>
      <c r="N820" t="s">
        <v>44</v>
      </c>
      <c r="O820" t="s">
        <v>44</v>
      </c>
      <c r="P820">
        <v>-99</v>
      </c>
    </row>
    <row r="821" spans="1:16" x14ac:dyDescent="0.25">
      <c r="A821" s="20" t="s">
        <v>15665</v>
      </c>
      <c r="B821">
        <v>1</v>
      </c>
      <c r="C821" t="s">
        <v>32</v>
      </c>
      <c r="D821" t="s">
        <v>90</v>
      </c>
      <c r="E821" t="s">
        <v>81</v>
      </c>
      <c r="F821" t="s">
        <v>35</v>
      </c>
      <c r="G821">
        <v>4</v>
      </c>
      <c r="H821">
        <v>5</v>
      </c>
      <c r="I821">
        <v>2014</v>
      </c>
      <c r="J821" t="s">
        <v>75</v>
      </c>
      <c r="K821">
        <v>0.755</v>
      </c>
      <c r="L821">
        <v>-13.36</v>
      </c>
      <c r="M821">
        <v>14.87</v>
      </c>
      <c r="N821" t="s">
        <v>44</v>
      </c>
      <c r="O821" t="s">
        <v>44</v>
      </c>
      <c r="P821">
        <v>-99</v>
      </c>
    </row>
    <row r="822" spans="1:16" x14ac:dyDescent="0.25">
      <c r="A822" s="20" t="s">
        <v>15665</v>
      </c>
      <c r="B822">
        <v>1</v>
      </c>
      <c r="C822" t="s">
        <v>32</v>
      </c>
      <c r="D822" t="s">
        <v>90</v>
      </c>
      <c r="E822" t="s">
        <v>81</v>
      </c>
      <c r="F822" t="s">
        <v>35</v>
      </c>
      <c r="G822">
        <v>4</v>
      </c>
      <c r="H822">
        <v>5</v>
      </c>
      <c r="I822">
        <v>2014</v>
      </c>
      <c r="J822" t="s">
        <v>75</v>
      </c>
      <c r="K822" t="s">
        <v>44</v>
      </c>
      <c r="L822" t="s">
        <v>44</v>
      </c>
      <c r="M822" t="s">
        <v>44</v>
      </c>
      <c r="N822" t="s">
        <v>44</v>
      </c>
      <c r="O822" t="s">
        <v>44</v>
      </c>
      <c r="P822">
        <v>-99</v>
      </c>
    </row>
    <row r="823" spans="1:16" x14ac:dyDescent="0.25">
      <c r="A823" s="20" t="s">
        <v>15665</v>
      </c>
      <c r="B823">
        <v>1</v>
      </c>
      <c r="C823" t="s">
        <v>32</v>
      </c>
      <c r="D823" t="s">
        <v>90</v>
      </c>
      <c r="E823" t="s">
        <v>81</v>
      </c>
      <c r="F823" t="s">
        <v>35</v>
      </c>
      <c r="G823">
        <v>4</v>
      </c>
      <c r="H823">
        <v>5</v>
      </c>
      <c r="I823">
        <v>2014</v>
      </c>
      <c r="J823" t="s">
        <v>75</v>
      </c>
      <c r="K823" t="s">
        <v>44</v>
      </c>
      <c r="L823" t="s">
        <v>44</v>
      </c>
      <c r="M823" t="s">
        <v>44</v>
      </c>
      <c r="N823" t="s">
        <v>44</v>
      </c>
      <c r="O823" t="s">
        <v>44</v>
      </c>
      <c r="P823">
        <v>-99</v>
      </c>
    </row>
    <row r="824" spans="1:16" x14ac:dyDescent="0.25">
      <c r="A824" s="20" t="s">
        <v>15665</v>
      </c>
      <c r="B824">
        <v>1</v>
      </c>
      <c r="C824" t="s">
        <v>32</v>
      </c>
      <c r="D824" t="s">
        <v>90</v>
      </c>
      <c r="E824" t="s">
        <v>81</v>
      </c>
      <c r="F824" t="s">
        <v>35</v>
      </c>
      <c r="G824">
        <v>4</v>
      </c>
      <c r="H824">
        <v>5</v>
      </c>
      <c r="I824">
        <v>2014</v>
      </c>
      <c r="J824" t="s">
        <v>75</v>
      </c>
      <c r="K824">
        <v>5.3419999999999996</v>
      </c>
      <c r="L824">
        <v>-20.39</v>
      </c>
      <c r="M824">
        <v>31.08</v>
      </c>
      <c r="N824" t="s">
        <v>44</v>
      </c>
      <c r="O824" t="s">
        <v>44</v>
      </c>
      <c r="P824">
        <v>-99</v>
      </c>
    </row>
    <row r="825" spans="1:16" x14ac:dyDescent="0.25">
      <c r="A825" s="20" t="s">
        <v>15665</v>
      </c>
      <c r="B825">
        <v>1</v>
      </c>
      <c r="C825" t="s">
        <v>32</v>
      </c>
      <c r="D825" t="s">
        <v>90</v>
      </c>
      <c r="E825" t="s">
        <v>81</v>
      </c>
      <c r="F825" t="s">
        <v>35</v>
      </c>
      <c r="G825">
        <v>4</v>
      </c>
      <c r="H825">
        <v>5</v>
      </c>
      <c r="I825">
        <v>2014</v>
      </c>
      <c r="J825" t="s">
        <v>75</v>
      </c>
      <c r="K825">
        <v>5.7549999999999999</v>
      </c>
      <c r="L825">
        <v>-7.03</v>
      </c>
      <c r="M825">
        <v>18.54</v>
      </c>
      <c r="N825" t="s">
        <v>44</v>
      </c>
      <c r="O825" t="s">
        <v>44</v>
      </c>
      <c r="P825">
        <v>-99</v>
      </c>
    </row>
    <row r="826" spans="1:16" x14ac:dyDescent="0.25">
      <c r="A826" s="20" t="s">
        <v>15665</v>
      </c>
      <c r="B826">
        <v>1</v>
      </c>
      <c r="C826" t="s">
        <v>32</v>
      </c>
      <c r="D826" t="s">
        <v>90</v>
      </c>
      <c r="E826" t="s">
        <v>81</v>
      </c>
      <c r="F826" t="s">
        <v>35</v>
      </c>
      <c r="G826">
        <v>4</v>
      </c>
      <c r="H826">
        <v>5</v>
      </c>
      <c r="I826">
        <v>2014</v>
      </c>
      <c r="J826" t="s">
        <v>75</v>
      </c>
      <c r="K826">
        <v>10.824999999999999</v>
      </c>
      <c r="L826">
        <v>-5.33</v>
      </c>
      <c r="M826">
        <v>26.98</v>
      </c>
      <c r="N826" t="s">
        <v>44</v>
      </c>
      <c r="O826" t="s">
        <v>44</v>
      </c>
      <c r="P826">
        <v>-99</v>
      </c>
    </row>
    <row r="827" spans="1:16" x14ac:dyDescent="0.25">
      <c r="A827" s="20" t="s">
        <v>15665</v>
      </c>
      <c r="B827">
        <v>1</v>
      </c>
      <c r="C827" t="s">
        <v>32</v>
      </c>
      <c r="D827" t="s">
        <v>90</v>
      </c>
      <c r="E827" t="s">
        <v>81</v>
      </c>
      <c r="F827" t="s">
        <v>35</v>
      </c>
      <c r="G827">
        <v>4</v>
      </c>
      <c r="H827">
        <v>5</v>
      </c>
      <c r="I827">
        <v>2014</v>
      </c>
      <c r="J827" t="s">
        <v>75</v>
      </c>
      <c r="K827">
        <v>1.9590000000000001</v>
      </c>
      <c r="L827">
        <v>-3.08</v>
      </c>
      <c r="M827">
        <v>7</v>
      </c>
      <c r="N827" t="s">
        <v>44</v>
      </c>
      <c r="O827" t="s">
        <v>44</v>
      </c>
      <c r="P827">
        <v>-99</v>
      </c>
    </row>
    <row r="828" spans="1:16" x14ac:dyDescent="0.25">
      <c r="A828" s="20" t="s">
        <v>15665</v>
      </c>
      <c r="B828">
        <v>1</v>
      </c>
      <c r="C828" t="s">
        <v>32</v>
      </c>
      <c r="D828" t="s">
        <v>90</v>
      </c>
      <c r="E828" t="s">
        <v>81</v>
      </c>
      <c r="F828" t="s">
        <v>35</v>
      </c>
      <c r="G828">
        <v>4</v>
      </c>
      <c r="H828">
        <v>5</v>
      </c>
      <c r="I828">
        <v>2014</v>
      </c>
      <c r="J828" t="s">
        <v>75</v>
      </c>
      <c r="K828" t="s">
        <v>44</v>
      </c>
      <c r="L828" t="s">
        <v>44</v>
      </c>
      <c r="M828" t="s">
        <v>44</v>
      </c>
      <c r="N828" t="s">
        <v>44</v>
      </c>
      <c r="O828" t="s">
        <v>44</v>
      </c>
      <c r="P828">
        <v>-99</v>
      </c>
    </row>
    <row r="829" spans="1:16" x14ac:dyDescent="0.25">
      <c r="A829" s="20" t="s">
        <v>15665</v>
      </c>
      <c r="B829">
        <v>1</v>
      </c>
      <c r="C829" t="s">
        <v>32</v>
      </c>
      <c r="D829" t="s">
        <v>90</v>
      </c>
      <c r="E829" t="s">
        <v>81</v>
      </c>
      <c r="F829" t="s">
        <v>35</v>
      </c>
      <c r="G829">
        <v>4</v>
      </c>
      <c r="H829">
        <v>5</v>
      </c>
      <c r="I829">
        <v>2014</v>
      </c>
      <c r="J829" t="s">
        <v>75</v>
      </c>
      <c r="K829">
        <v>5.9219999999999997</v>
      </c>
      <c r="L829">
        <v>1.81</v>
      </c>
      <c r="M829" s="54">
        <v>10.039999999999999</v>
      </c>
      <c r="N829" t="s">
        <v>44</v>
      </c>
      <c r="O829" t="s">
        <v>44</v>
      </c>
      <c r="P829">
        <v>-99</v>
      </c>
    </row>
    <row r="830" spans="1:16" x14ac:dyDescent="0.25">
      <c r="A830" s="20" t="s">
        <v>15665</v>
      </c>
      <c r="B830">
        <v>1</v>
      </c>
      <c r="C830" t="s">
        <v>32</v>
      </c>
      <c r="D830" t="s">
        <v>90</v>
      </c>
      <c r="E830" t="s">
        <v>81</v>
      </c>
      <c r="F830" t="s">
        <v>35</v>
      </c>
      <c r="G830">
        <v>4</v>
      </c>
      <c r="H830">
        <v>5</v>
      </c>
      <c r="I830">
        <v>2014</v>
      </c>
      <c r="J830" t="s">
        <v>75</v>
      </c>
      <c r="K830" t="s">
        <v>44</v>
      </c>
      <c r="L830" t="s">
        <v>44</v>
      </c>
      <c r="M830" s="54" t="s">
        <v>44</v>
      </c>
      <c r="N830" t="s">
        <v>44</v>
      </c>
      <c r="O830" t="s">
        <v>44</v>
      </c>
      <c r="P830">
        <v>-99</v>
      </c>
    </row>
    <row r="831" spans="1:16" x14ac:dyDescent="0.25">
      <c r="A831" s="20" t="s">
        <v>15665</v>
      </c>
      <c r="B831">
        <v>1</v>
      </c>
      <c r="C831" t="s">
        <v>32</v>
      </c>
      <c r="D831" t="s">
        <v>90</v>
      </c>
      <c r="E831" t="s">
        <v>81</v>
      </c>
      <c r="F831" t="s">
        <v>35</v>
      </c>
      <c r="G831">
        <v>4</v>
      </c>
      <c r="H831">
        <v>5</v>
      </c>
      <c r="I831">
        <v>2014</v>
      </c>
      <c r="J831" t="s">
        <v>75</v>
      </c>
      <c r="K831" t="s">
        <v>44</v>
      </c>
      <c r="L831" t="s">
        <v>44</v>
      </c>
      <c r="M831" t="s">
        <v>44</v>
      </c>
      <c r="N831" t="s">
        <v>44</v>
      </c>
      <c r="O831" t="s">
        <v>44</v>
      </c>
      <c r="P831">
        <v>-99</v>
      </c>
    </row>
    <row r="832" spans="1:16" x14ac:dyDescent="0.25">
      <c r="A832" s="20" t="s">
        <v>15666</v>
      </c>
      <c r="B832">
        <v>1</v>
      </c>
      <c r="C832" t="s">
        <v>32</v>
      </c>
      <c r="D832" t="s">
        <v>90</v>
      </c>
      <c r="E832" t="s">
        <v>81</v>
      </c>
      <c r="F832" t="s">
        <v>35</v>
      </c>
      <c r="G832">
        <v>5</v>
      </c>
      <c r="H832">
        <v>5</v>
      </c>
      <c r="I832">
        <v>2014</v>
      </c>
      <c r="J832" t="s">
        <v>75</v>
      </c>
      <c r="K832">
        <v>3.0150000000000001</v>
      </c>
      <c r="L832">
        <v>-0.35</v>
      </c>
      <c r="M832">
        <v>6.38</v>
      </c>
      <c r="N832" t="s">
        <v>44</v>
      </c>
      <c r="O832" t="s">
        <v>44</v>
      </c>
      <c r="P832">
        <v>-99</v>
      </c>
    </row>
    <row r="833" spans="1:16" x14ac:dyDescent="0.25">
      <c r="A833" s="20" t="s">
        <v>15666</v>
      </c>
      <c r="B833">
        <v>1</v>
      </c>
      <c r="C833" t="s">
        <v>32</v>
      </c>
      <c r="D833" t="s">
        <v>90</v>
      </c>
      <c r="E833" t="s">
        <v>81</v>
      </c>
      <c r="F833" t="s">
        <v>35</v>
      </c>
      <c r="G833">
        <v>5</v>
      </c>
      <c r="H833">
        <v>5</v>
      </c>
      <c r="I833">
        <v>2014</v>
      </c>
      <c r="J833" t="s">
        <v>75</v>
      </c>
      <c r="K833">
        <v>3.6749999999999998</v>
      </c>
      <c r="L833">
        <v>-6</v>
      </c>
      <c r="M833">
        <v>13.35</v>
      </c>
      <c r="N833" t="s">
        <v>44</v>
      </c>
      <c r="O833" t="s">
        <v>44</v>
      </c>
      <c r="P833">
        <v>-99</v>
      </c>
    </row>
    <row r="834" spans="1:16" x14ac:dyDescent="0.25">
      <c r="A834" s="20" t="s">
        <v>15666</v>
      </c>
      <c r="B834">
        <v>1</v>
      </c>
      <c r="C834" t="s">
        <v>32</v>
      </c>
      <c r="D834" t="s">
        <v>90</v>
      </c>
      <c r="E834" t="s">
        <v>81</v>
      </c>
      <c r="F834" t="s">
        <v>35</v>
      </c>
      <c r="G834">
        <v>5</v>
      </c>
      <c r="H834">
        <v>5</v>
      </c>
      <c r="I834">
        <v>2014</v>
      </c>
      <c r="J834" t="s">
        <v>75</v>
      </c>
      <c r="K834">
        <v>0.54800000000000004</v>
      </c>
      <c r="L834">
        <v>-4.55</v>
      </c>
      <c r="M834" s="54">
        <v>5.64</v>
      </c>
      <c r="N834" t="s">
        <v>44</v>
      </c>
      <c r="O834" t="s">
        <v>44</v>
      </c>
      <c r="P834">
        <v>-99</v>
      </c>
    </row>
    <row r="835" spans="1:16" x14ac:dyDescent="0.25">
      <c r="A835" s="20" t="s">
        <v>15666</v>
      </c>
      <c r="B835">
        <v>1</v>
      </c>
      <c r="C835" t="s">
        <v>32</v>
      </c>
      <c r="D835" t="s">
        <v>90</v>
      </c>
      <c r="E835" t="s">
        <v>81</v>
      </c>
      <c r="F835" t="s">
        <v>35</v>
      </c>
      <c r="G835">
        <v>5</v>
      </c>
      <c r="H835">
        <v>5</v>
      </c>
      <c r="I835">
        <v>2014</v>
      </c>
      <c r="J835" t="s">
        <v>75</v>
      </c>
      <c r="K835">
        <v>3.169</v>
      </c>
      <c r="L835">
        <v>-1.37</v>
      </c>
      <c r="M835" s="54">
        <v>7.71</v>
      </c>
      <c r="N835" t="s">
        <v>44</v>
      </c>
      <c r="O835" t="s">
        <v>44</v>
      </c>
      <c r="P835">
        <v>-99</v>
      </c>
    </row>
    <row r="836" spans="1:16" x14ac:dyDescent="0.25">
      <c r="A836" s="20" t="s">
        <v>15666</v>
      </c>
      <c r="B836">
        <v>1</v>
      </c>
      <c r="C836" t="s">
        <v>32</v>
      </c>
      <c r="D836" t="s">
        <v>90</v>
      </c>
      <c r="E836" t="s">
        <v>81</v>
      </c>
      <c r="F836" t="s">
        <v>35</v>
      </c>
      <c r="G836">
        <v>5</v>
      </c>
      <c r="H836">
        <v>5</v>
      </c>
      <c r="I836">
        <v>2014</v>
      </c>
      <c r="J836" t="s">
        <v>75</v>
      </c>
      <c r="K836">
        <v>0.34100000000000003</v>
      </c>
      <c r="L836">
        <v>-2.84</v>
      </c>
      <c r="M836" s="54">
        <v>3.53</v>
      </c>
      <c r="N836" t="s">
        <v>44</v>
      </c>
      <c r="O836" t="s">
        <v>44</v>
      </c>
      <c r="P836">
        <v>-99</v>
      </c>
    </row>
    <row r="837" spans="1:16" x14ac:dyDescent="0.25">
      <c r="A837" s="20" t="s">
        <v>15666</v>
      </c>
      <c r="B837">
        <v>1</v>
      </c>
      <c r="C837" t="s">
        <v>32</v>
      </c>
      <c r="D837" t="s">
        <v>90</v>
      </c>
      <c r="E837" t="s">
        <v>81</v>
      </c>
      <c r="F837" t="s">
        <v>35</v>
      </c>
      <c r="G837">
        <v>5</v>
      </c>
      <c r="H837">
        <v>5</v>
      </c>
      <c r="I837">
        <v>2014</v>
      </c>
      <c r="J837" t="s">
        <v>75</v>
      </c>
      <c r="K837">
        <v>-9.92</v>
      </c>
      <c r="L837">
        <v>-10.79</v>
      </c>
      <c r="M837" s="54">
        <v>-9.0500000000000007</v>
      </c>
      <c r="N837" t="s">
        <v>44</v>
      </c>
      <c r="O837" t="s">
        <v>44</v>
      </c>
      <c r="P837">
        <v>-99</v>
      </c>
    </row>
    <row r="838" spans="1:16" x14ac:dyDescent="0.25">
      <c r="A838" s="20" t="s">
        <v>15666</v>
      </c>
      <c r="B838">
        <v>1</v>
      </c>
      <c r="C838" t="s">
        <v>32</v>
      </c>
      <c r="D838" t="s">
        <v>90</v>
      </c>
      <c r="E838" t="s">
        <v>81</v>
      </c>
      <c r="F838" t="s">
        <v>35</v>
      </c>
      <c r="G838">
        <v>5</v>
      </c>
      <c r="H838">
        <v>5</v>
      </c>
      <c r="I838">
        <v>2014</v>
      </c>
      <c r="J838" t="s">
        <v>75</v>
      </c>
      <c r="K838">
        <v>3.7320000000000002</v>
      </c>
      <c r="L838">
        <v>-3.17</v>
      </c>
      <c r="M838" s="54">
        <v>10.63</v>
      </c>
      <c r="N838" t="s">
        <v>44</v>
      </c>
      <c r="O838" t="s">
        <v>44</v>
      </c>
      <c r="P838">
        <v>-99</v>
      </c>
    </row>
    <row r="839" spans="1:16" x14ac:dyDescent="0.25">
      <c r="A839" s="20" t="s">
        <v>15666</v>
      </c>
      <c r="B839">
        <v>1</v>
      </c>
      <c r="C839" t="s">
        <v>32</v>
      </c>
      <c r="D839" t="s">
        <v>90</v>
      </c>
      <c r="E839" t="s">
        <v>81</v>
      </c>
      <c r="F839" t="s">
        <v>35</v>
      </c>
      <c r="G839">
        <v>5</v>
      </c>
      <c r="H839">
        <v>5</v>
      </c>
      <c r="I839">
        <v>2014</v>
      </c>
      <c r="J839" t="s">
        <v>75</v>
      </c>
      <c r="K839">
        <v>14.182</v>
      </c>
      <c r="L839">
        <v>-19.23</v>
      </c>
      <c r="M839">
        <v>47.6</v>
      </c>
      <c r="N839" t="s">
        <v>44</v>
      </c>
      <c r="O839" t="s">
        <v>44</v>
      </c>
      <c r="P839">
        <v>-99</v>
      </c>
    </row>
    <row r="840" spans="1:16" x14ac:dyDescent="0.25">
      <c r="A840" s="20" t="s">
        <v>15666</v>
      </c>
      <c r="B840">
        <v>1</v>
      </c>
      <c r="C840" t="s">
        <v>32</v>
      </c>
      <c r="D840" t="s">
        <v>90</v>
      </c>
      <c r="E840" t="s">
        <v>81</v>
      </c>
      <c r="F840" t="s">
        <v>35</v>
      </c>
      <c r="G840">
        <v>5</v>
      </c>
      <c r="H840">
        <v>5</v>
      </c>
      <c r="I840">
        <v>2014</v>
      </c>
      <c r="J840" t="s">
        <v>75</v>
      </c>
      <c r="K840">
        <v>1.56</v>
      </c>
      <c r="L840">
        <v>-12.54</v>
      </c>
      <c r="M840">
        <v>15.66</v>
      </c>
      <c r="N840" t="s">
        <v>44</v>
      </c>
      <c r="O840" t="s">
        <v>44</v>
      </c>
      <c r="P840">
        <v>-99</v>
      </c>
    </row>
    <row r="841" spans="1:16" x14ac:dyDescent="0.25">
      <c r="A841" s="20" t="s">
        <v>15666</v>
      </c>
      <c r="B841">
        <v>1</v>
      </c>
      <c r="C841" t="s">
        <v>32</v>
      </c>
      <c r="D841" t="s">
        <v>90</v>
      </c>
      <c r="E841" t="s">
        <v>81</v>
      </c>
      <c r="F841" t="s">
        <v>35</v>
      </c>
      <c r="G841">
        <v>5</v>
      </c>
      <c r="H841">
        <v>5</v>
      </c>
      <c r="I841">
        <v>2014</v>
      </c>
      <c r="J841" t="s">
        <v>75</v>
      </c>
      <c r="K841" t="s">
        <v>44</v>
      </c>
      <c r="L841" t="s">
        <v>44</v>
      </c>
      <c r="M841" t="s">
        <v>44</v>
      </c>
      <c r="N841" t="s">
        <v>44</v>
      </c>
      <c r="O841" t="s">
        <v>44</v>
      </c>
      <c r="P841">
        <v>-99</v>
      </c>
    </row>
    <row r="842" spans="1:16" x14ac:dyDescent="0.25">
      <c r="A842" s="20" t="s">
        <v>15666</v>
      </c>
      <c r="B842">
        <v>1</v>
      </c>
      <c r="C842" t="s">
        <v>32</v>
      </c>
      <c r="D842" t="s">
        <v>90</v>
      </c>
      <c r="E842" t="s">
        <v>81</v>
      </c>
      <c r="F842" t="s">
        <v>35</v>
      </c>
      <c r="G842">
        <v>5</v>
      </c>
      <c r="H842">
        <v>5</v>
      </c>
      <c r="I842">
        <v>2014</v>
      </c>
      <c r="J842" t="s">
        <v>75</v>
      </c>
      <c r="K842" t="s">
        <v>44</v>
      </c>
      <c r="L842" t="s">
        <v>44</v>
      </c>
      <c r="M842" t="s">
        <v>44</v>
      </c>
      <c r="N842" t="s">
        <v>44</v>
      </c>
      <c r="O842" t="s">
        <v>44</v>
      </c>
      <c r="P842">
        <v>-99</v>
      </c>
    </row>
    <row r="843" spans="1:16" x14ac:dyDescent="0.25">
      <c r="A843" s="20" t="s">
        <v>15666</v>
      </c>
      <c r="B843">
        <v>1</v>
      </c>
      <c r="C843" t="s">
        <v>32</v>
      </c>
      <c r="D843" t="s">
        <v>90</v>
      </c>
      <c r="E843" t="s">
        <v>81</v>
      </c>
      <c r="F843" t="s">
        <v>35</v>
      </c>
      <c r="G843">
        <v>5</v>
      </c>
      <c r="H843">
        <v>5</v>
      </c>
      <c r="I843">
        <v>2014</v>
      </c>
      <c r="J843" t="s">
        <v>75</v>
      </c>
      <c r="K843">
        <v>6.1479999999999997</v>
      </c>
      <c r="L843">
        <v>-19.579999999999998</v>
      </c>
      <c r="M843">
        <v>31.88</v>
      </c>
      <c r="N843" t="s">
        <v>44</v>
      </c>
      <c r="O843" t="s">
        <v>44</v>
      </c>
      <c r="P843">
        <v>-99</v>
      </c>
    </row>
    <row r="844" spans="1:16" x14ac:dyDescent="0.25">
      <c r="A844" s="20" t="s">
        <v>15666</v>
      </c>
      <c r="B844">
        <v>1</v>
      </c>
      <c r="C844" t="s">
        <v>32</v>
      </c>
      <c r="D844" t="s">
        <v>90</v>
      </c>
      <c r="E844" t="s">
        <v>81</v>
      </c>
      <c r="F844" t="s">
        <v>35</v>
      </c>
      <c r="G844">
        <v>5</v>
      </c>
      <c r="H844">
        <v>5</v>
      </c>
      <c r="I844">
        <v>2014</v>
      </c>
      <c r="J844" t="s">
        <v>75</v>
      </c>
      <c r="K844">
        <v>6.56</v>
      </c>
      <c r="L844">
        <v>-6.21</v>
      </c>
      <c r="M844" s="54">
        <v>19.329999999999998</v>
      </c>
      <c r="N844" t="s">
        <v>44</v>
      </c>
      <c r="O844" t="s">
        <v>44</v>
      </c>
      <c r="P844">
        <v>-99</v>
      </c>
    </row>
    <row r="845" spans="1:16" x14ac:dyDescent="0.25">
      <c r="A845" s="20" t="s">
        <v>15666</v>
      </c>
      <c r="B845">
        <v>1</v>
      </c>
      <c r="C845" t="s">
        <v>32</v>
      </c>
      <c r="D845" t="s">
        <v>90</v>
      </c>
      <c r="E845" t="s">
        <v>81</v>
      </c>
      <c r="F845" t="s">
        <v>35</v>
      </c>
      <c r="G845">
        <v>5</v>
      </c>
      <c r="H845">
        <v>5</v>
      </c>
      <c r="I845">
        <v>2014</v>
      </c>
      <c r="J845" t="s">
        <v>75</v>
      </c>
      <c r="K845">
        <v>11.63</v>
      </c>
      <c r="L845">
        <v>-4.51</v>
      </c>
      <c r="M845">
        <v>27.77</v>
      </c>
      <c r="N845" t="s">
        <v>44</v>
      </c>
      <c r="O845" t="s">
        <v>44</v>
      </c>
      <c r="P845">
        <v>-99</v>
      </c>
    </row>
    <row r="846" spans="1:16" x14ac:dyDescent="0.25">
      <c r="A846" s="20" t="s">
        <v>15666</v>
      </c>
      <c r="B846">
        <v>1</v>
      </c>
      <c r="C846" t="s">
        <v>32</v>
      </c>
      <c r="D846" t="s">
        <v>90</v>
      </c>
      <c r="E846" t="s">
        <v>81</v>
      </c>
      <c r="F846" t="s">
        <v>35</v>
      </c>
      <c r="G846">
        <v>5</v>
      </c>
      <c r="H846">
        <v>5</v>
      </c>
      <c r="I846">
        <v>2014</v>
      </c>
      <c r="J846" t="s">
        <v>75</v>
      </c>
      <c r="K846">
        <v>2.7639999999999998</v>
      </c>
      <c r="L846">
        <v>-2.23</v>
      </c>
      <c r="M846">
        <v>7.76</v>
      </c>
      <c r="N846" t="s">
        <v>44</v>
      </c>
      <c r="O846" t="s">
        <v>44</v>
      </c>
      <c r="P846">
        <v>-99</v>
      </c>
    </row>
    <row r="847" spans="1:16" x14ac:dyDescent="0.25">
      <c r="A847" s="20" t="s">
        <v>15666</v>
      </c>
      <c r="B847">
        <v>1</v>
      </c>
      <c r="C847" t="s">
        <v>32</v>
      </c>
      <c r="D847" t="s">
        <v>90</v>
      </c>
      <c r="E847" t="s">
        <v>81</v>
      </c>
      <c r="F847" t="s">
        <v>35</v>
      </c>
      <c r="G847">
        <v>5</v>
      </c>
      <c r="H847">
        <v>5</v>
      </c>
      <c r="I847">
        <v>2014</v>
      </c>
      <c r="J847" t="s">
        <v>75</v>
      </c>
      <c r="K847" t="s">
        <v>44</v>
      </c>
      <c r="L847" t="s">
        <v>44</v>
      </c>
      <c r="M847" t="s">
        <v>44</v>
      </c>
      <c r="N847" t="s">
        <v>44</v>
      </c>
      <c r="O847" t="s">
        <v>44</v>
      </c>
      <c r="P847">
        <v>-99</v>
      </c>
    </row>
    <row r="848" spans="1:16" x14ac:dyDescent="0.25">
      <c r="A848" s="20" t="s">
        <v>15666</v>
      </c>
      <c r="B848">
        <v>1</v>
      </c>
      <c r="C848" t="s">
        <v>32</v>
      </c>
      <c r="D848" t="s">
        <v>90</v>
      </c>
      <c r="E848" t="s">
        <v>81</v>
      </c>
      <c r="F848" t="s">
        <v>35</v>
      </c>
      <c r="G848">
        <v>5</v>
      </c>
      <c r="H848">
        <v>5</v>
      </c>
      <c r="I848">
        <v>2014</v>
      </c>
      <c r="J848" t="s">
        <v>75</v>
      </c>
      <c r="K848">
        <v>6.7270000000000003</v>
      </c>
      <c r="L848">
        <v>2.66</v>
      </c>
      <c r="M848">
        <v>10.79</v>
      </c>
      <c r="N848" t="s">
        <v>44</v>
      </c>
      <c r="O848" t="s">
        <v>44</v>
      </c>
      <c r="P848">
        <v>-99</v>
      </c>
    </row>
    <row r="849" spans="1:16" x14ac:dyDescent="0.25">
      <c r="A849" s="20" t="s">
        <v>15666</v>
      </c>
      <c r="B849">
        <v>1</v>
      </c>
      <c r="C849" t="s">
        <v>32</v>
      </c>
      <c r="D849" t="s">
        <v>90</v>
      </c>
      <c r="E849" t="s">
        <v>81</v>
      </c>
      <c r="F849" t="s">
        <v>35</v>
      </c>
      <c r="G849">
        <v>5</v>
      </c>
      <c r="H849">
        <v>5</v>
      </c>
      <c r="I849">
        <v>2014</v>
      </c>
      <c r="J849" t="s">
        <v>75</v>
      </c>
      <c r="K849" t="s">
        <v>44</v>
      </c>
      <c r="L849" t="s">
        <v>44</v>
      </c>
      <c r="M849" s="54" t="s">
        <v>44</v>
      </c>
      <c r="N849" t="s">
        <v>44</v>
      </c>
      <c r="O849" t="s">
        <v>44</v>
      </c>
      <c r="P849">
        <v>-99</v>
      </c>
    </row>
    <row r="850" spans="1:16" x14ac:dyDescent="0.25">
      <c r="A850" s="20" t="s">
        <v>15666</v>
      </c>
      <c r="B850">
        <v>1</v>
      </c>
      <c r="C850" t="s">
        <v>32</v>
      </c>
      <c r="D850" t="s">
        <v>90</v>
      </c>
      <c r="E850" t="s">
        <v>81</v>
      </c>
      <c r="F850" t="s">
        <v>35</v>
      </c>
      <c r="G850">
        <v>5</v>
      </c>
      <c r="H850">
        <v>5</v>
      </c>
      <c r="I850">
        <v>2014</v>
      </c>
      <c r="J850" t="s">
        <v>75</v>
      </c>
      <c r="K850" t="s">
        <v>44</v>
      </c>
      <c r="L850" t="s">
        <v>44</v>
      </c>
      <c r="M850" t="s">
        <v>44</v>
      </c>
      <c r="N850" t="s">
        <v>44</v>
      </c>
      <c r="O850" t="s">
        <v>44</v>
      </c>
      <c r="P850">
        <v>-99</v>
      </c>
    </row>
    <row r="851" spans="1:16" x14ac:dyDescent="0.25">
      <c r="A851" s="20" t="s">
        <v>15667</v>
      </c>
      <c r="B851">
        <v>1</v>
      </c>
      <c r="C851" t="s">
        <v>32</v>
      </c>
      <c r="D851" t="s">
        <v>90</v>
      </c>
      <c r="E851" t="s">
        <v>81</v>
      </c>
      <c r="F851" t="s">
        <v>35</v>
      </c>
      <c r="G851">
        <v>2</v>
      </c>
      <c r="H851">
        <v>5</v>
      </c>
      <c r="I851">
        <v>2014</v>
      </c>
      <c r="J851" t="s">
        <v>43</v>
      </c>
      <c r="K851">
        <v>-1.15581161242051</v>
      </c>
      <c r="L851">
        <v>-16.672000000000001</v>
      </c>
      <c r="M851">
        <v>14.361000000000001</v>
      </c>
      <c r="N851">
        <v>42</v>
      </c>
      <c r="O851" t="s">
        <v>44</v>
      </c>
      <c r="P851">
        <v>15.430334996209201</v>
      </c>
    </row>
    <row r="852" spans="1:16" x14ac:dyDescent="0.25">
      <c r="A852" s="20" t="s">
        <v>15668</v>
      </c>
      <c r="B852">
        <v>1</v>
      </c>
      <c r="C852" t="s">
        <v>32</v>
      </c>
      <c r="D852" t="s">
        <v>90</v>
      </c>
      <c r="E852" t="s">
        <v>81</v>
      </c>
      <c r="F852" t="s">
        <v>35</v>
      </c>
      <c r="G852">
        <v>3</v>
      </c>
      <c r="H852">
        <v>5</v>
      </c>
      <c r="I852">
        <v>2014</v>
      </c>
      <c r="J852" t="s">
        <v>43</v>
      </c>
      <c r="K852">
        <v>7.5483206534455602</v>
      </c>
      <c r="L852">
        <v>-4.101</v>
      </c>
      <c r="M852">
        <v>19.198</v>
      </c>
      <c r="N852">
        <v>70</v>
      </c>
      <c r="O852" t="s">
        <v>44</v>
      </c>
      <c r="P852">
        <v>11.952286093343901</v>
      </c>
    </row>
    <row r="853" spans="1:16" x14ac:dyDescent="0.25">
      <c r="A853" s="20" t="s">
        <v>15669</v>
      </c>
      <c r="B853">
        <v>1</v>
      </c>
      <c r="C853" t="s">
        <v>32</v>
      </c>
      <c r="D853" t="s">
        <v>90</v>
      </c>
      <c r="E853" t="s">
        <v>81</v>
      </c>
      <c r="F853" t="s">
        <v>35</v>
      </c>
      <c r="G853">
        <v>4</v>
      </c>
      <c r="H853">
        <v>5</v>
      </c>
      <c r="I853">
        <v>2014</v>
      </c>
      <c r="J853" t="s">
        <v>43</v>
      </c>
      <c r="K853">
        <v>0.20380950201672501</v>
      </c>
      <c r="L853">
        <v>-11.404</v>
      </c>
      <c r="M853">
        <v>11.811</v>
      </c>
      <c r="N853">
        <v>140</v>
      </c>
      <c r="O853" t="s">
        <v>44</v>
      </c>
      <c r="P853">
        <v>8.4515425472851593</v>
      </c>
    </row>
    <row r="854" spans="1:16" x14ac:dyDescent="0.25">
      <c r="A854" s="20" t="s">
        <v>15670</v>
      </c>
      <c r="B854">
        <v>1</v>
      </c>
      <c r="C854" t="s">
        <v>32</v>
      </c>
      <c r="D854" t="s">
        <v>90</v>
      </c>
      <c r="E854" t="s">
        <v>81</v>
      </c>
      <c r="F854" t="s">
        <v>35</v>
      </c>
      <c r="G854">
        <v>5</v>
      </c>
      <c r="H854">
        <v>5</v>
      </c>
      <c r="I854">
        <v>2014</v>
      </c>
      <c r="J854" t="s">
        <v>43</v>
      </c>
      <c r="K854">
        <v>2.34711807432502</v>
      </c>
      <c r="L854">
        <v>-9.0510000000000002</v>
      </c>
      <c r="M854" s="54">
        <v>13.744999999999999</v>
      </c>
      <c r="N854">
        <v>139</v>
      </c>
      <c r="O854" t="s">
        <v>44</v>
      </c>
      <c r="P854">
        <v>8.4818892967997108</v>
      </c>
    </row>
    <row r="855" spans="1:16" x14ac:dyDescent="0.25">
      <c r="A855" s="20" t="s">
        <v>865</v>
      </c>
      <c r="B855">
        <v>1</v>
      </c>
      <c r="C855" t="s">
        <v>32</v>
      </c>
      <c r="D855" t="s">
        <v>90</v>
      </c>
      <c r="E855" t="s">
        <v>81</v>
      </c>
      <c r="F855" t="s">
        <v>35</v>
      </c>
      <c r="G855">
        <v>2</v>
      </c>
      <c r="H855">
        <v>5</v>
      </c>
      <c r="I855">
        <v>2014</v>
      </c>
      <c r="J855" t="s">
        <v>45</v>
      </c>
      <c r="K855">
        <v>-4.6132182716539498</v>
      </c>
      <c r="L855">
        <v>-12.196</v>
      </c>
      <c r="M855" s="54">
        <v>2.97</v>
      </c>
      <c r="N855">
        <v>228</v>
      </c>
      <c r="O855" t="s">
        <v>44</v>
      </c>
      <c r="P855">
        <v>6.6226617853252199</v>
      </c>
    </row>
    <row r="856" spans="1:16" x14ac:dyDescent="0.25">
      <c r="A856" s="20" t="s">
        <v>868</v>
      </c>
      <c r="B856">
        <v>1</v>
      </c>
      <c r="C856" t="s">
        <v>32</v>
      </c>
      <c r="D856" t="s">
        <v>90</v>
      </c>
      <c r="E856" t="s">
        <v>81</v>
      </c>
      <c r="F856" t="s">
        <v>35</v>
      </c>
      <c r="G856">
        <v>3</v>
      </c>
      <c r="H856">
        <v>5</v>
      </c>
      <c r="I856">
        <v>2014</v>
      </c>
      <c r="J856" t="s">
        <v>45</v>
      </c>
      <c r="K856">
        <v>-6.8753454112619501</v>
      </c>
      <c r="L856">
        <v>-15.065</v>
      </c>
      <c r="M856" s="54">
        <v>1.3140000000000001</v>
      </c>
      <c r="N856">
        <v>156</v>
      </c>
      <c r="O856" t="s">
        <v>44</v>
      </c>
      <c r="P856">
        <v>8.0064076902543597</v>
      </c>
    </row>
    <row r="857" spans="1:16" x14ac:dyDescent="0.25">
      <c r="A857" s="20" t="s">
        <v>869</v>
      </c>
      <c r="B857">
        <v>1</v>
      </c>
      <c r="C857" t="s">
        <v>32</v>
      </c>
      <c r="D857" t="s">
        <v>90</v>
      </c>
      <c r="E857" t="s">
        <v>81</v>
      </c>
      <c r="F857" t="s">
        <v>35</v>
      </c>
      <c r="G857">
        <v>4</v>
      </c>
      <c r="H857">
        <v>5</v>
      </c>
      <c r="I857">
        <v>2014</v>
      </c>
      <c r="J857" t="s">
        <v>45</v>
      </c>
      <c r="K857">
        <v>-0.91517307589741403</v>
      </c>
      <c r="L857">
        <v>-7.093</v>
      </c>
      <c r="M857" s="54">
        <v>5.2619999999999996</v>
      </c>
      <c r="N857">
        <v>353</v>
      </c>
      <c r="O857" t="s">
        <v>44</v>
      </c>
      <c r="P857">
        <v>5.3224629541234902</v>
      </c>
    </row>
    <row r="858" spans="1:16" x14ac:dyDescent="0.25">
      <c r="A858" s="20" t="s">
        <v>870</v>
      </c>
      <c r="B858">
        <v>1</v>
      </c>
      <c r="C858" t="s">
        <v>32</v>
      </c>
      <c r="D858" t="s">
        <v>90</v>
      </c>
      <c r="E858" t="s">
        <v>81</v>
      </c>
      <c r="F858" t="s">
        <v>35</v>
      </c>
      <c r="G858">
        <v>5</v>
      </c>
      <c r="H858">
        <v>5</v>
      </c>
      <c r="I858">
        <v>2014</v>
      </c>
      <c r="J858" t="s">
        <v>45</v>
      </c>
      <c r="K858">
        <v>-3.5741845403172801</v>
      </c>
      <c r="L858">
        <v>-12.618</v>
      </c>
      <c r="M858" s="54">
        <v>5.4690000000000003</v>
      </c>
      <c r="N858">
        <v>104</v>
      </c>
      <c r="O858" t="s">
        <v>44</v>
      </c>
      <c r="P858">
        <v>9.8058067569092007</v>
      </c>
    </row>
    <row r="859" spans="1:16" x14ac:dyDescent="0.25">
      <c r="A859" s="20" t="s">
        <v>886</v>
      </c>
      <c r="B859">
        <v>1</v>
      </c>
      <c r="C859" t="s">
        <v>32</v>
      </c>
      <c r="D859" t="s">
        <v>90</v>
      </c>
      <c r="E859" t="s">
        <v>81</v>
      </c>
      <c r="F859" t="s">
        <v>35</v>
      </c>
      <c r="G859">
        <v>2</v>
      </c>
      <c r="H859">
        <v>5</v>
      </c>
      <c r="I859">
        <v>2014</v>
      </c>
      <c r="J859" t="s">
        <v>46</v>
      </c>
      <c r="K859">
        <v>1.41136423255863</v>
      </c>
      <c r="L859">
        <v>-5.8010000000000002</v>
      </c>
      <c r="M859">
        <v>8.6229999999999993</v>
      </c>
      <c r="N859">
        <v>312</v>
      </c>
      <c r="O859" t="s">
        <v>44</v>
      </c>
      <c r="P859">
        <v>5.6613851707229799</v>
      </c>
    </row>
    <row r="860" spans="1:16" x14ac:dyDescent="0.25">
      <c r="A860" s="20" t="s">
        <v>889</v>
      </c>
      <c r="B860">
        <v>1</v>
      </c>
      <c r="C860" t="s">
        <v>32</v>
      </c>
      <c r="D860" t="s">
        <v>90</v>
      </c>
      <c r="E860" t="s">
        <v>81</v>
      </c>
      <c r="F860" t="s">
        <v>35</v>
      </c>
      <c r="G860">
        <v>3</v>
      </c>
      <c r="H860">
        <v>5</v>
      </c>
      <c r="I860">
        <v>2014</v>
      </c>
      <c r="J860" t="s">
        <v>46</v>
      </c>
      <c r="K860">
        <v>-0.96881925254082502</v>
      </c>
      <c r="L860">
        <v>-7.8440000000000003</v>
      </c>
      <c r="M860">
        <v>5.9059999999999997</v>
      </c>
      <c r="N860">
        <v>309</v>
      </c>
      <c r="O860" t="s">
        <v>44</v>
      </c>
      <c r="P860">
        <v>5.6888012398857404</v>
      </c>
    </row>
    <row r="861" spans="1:16" x14ac:dyDescent="0.25">
      <c r="A861" s="20" t="s">
        <v>890</v>
      </c>
      <c r="B861">
        <v>1</v>
      </c>
      <c r="C861" t="s">
        <v>32</v>
      </c>
      <c r="D861" t="s">
        <v>90</v>
      </c>
      <c r="E861" t="s">
        <v>81</v>
      </c>
      <c r="F861" t="s">
        <v>35</v>
      </c>
      <c r="G861">
        <v>4</v>
      </c>
      <c r="H861">
        <v>5</v>
      </c>
      <c r="I861">
        <v>2014</v>
      </c>
      <c r="J861" t="s">
        <v>46</v>
      </c>
      <c r="K861">
        <v>-0.66992603366980996</v>
      </c>
      <c r="L861">
        <v>-7.2039999999999997</v>
      </c>
      <c r="M861">
        <v>5.8650000000000002</v>
      </c>
      <c r="N861">
        <v>353</v>
      </c>
      <c r="O861" t="s">
        <v>44</v>
      </c>
      <c r="P861">
        <v>5.3224629541234902</v>
      </c>
    </row>
    <row r="862" spans="1:16" x14ac:dyDescent="0.25">
      <c r="A862" s="20" t="s">
        <v>891</v>
      </c>
      <c r="B862">
        <v>1</v>
      </c>
      <c r="C862" t="s">
        <v>32</v>
      </c>
      <c r="D862" t="s">
        <v>90</v>
      </c>
      <c r="E862" t="s">
        <v>81</v>
      </c>
      <c r="F862" t="s">
        <v>35</v>
      </c>
      <c r="G862">
        <v>5</v>
      </c>
      <c r="H862">
        <v>5</v>
      </c>
      <c r="I862">
        <v>2014</v>
      </c>
      <c r="J862" t="s">
        <v>46</v>
      </c>
      <c r="K862">
        <v>-0.99906574901845602</v>
      </c>
      <c r="L862">
        <v>-10.387</v>
      </c>
      <c r="M862">
        <v>8.3889999999999993</v>
      </c>
      <c r="N862">
        <v>96</v>
      </c>
      <c r="O862" t="s">
        <v>44</v>
      </c>
      <c r="P862">
        <v>10.2062072615966</v>
      </c>
    </row>
    <row r="863" spans="1:16" x14ac:dyDescent="0.25">
      <c r="A863" s="20" t="s">
        <v>907</v>
      </c>
      <c r="B863">
        <v>1</v>
      </c>
      <c r="C863" t="s">
        <v>32</v>
      </c>
      <c r="D863" t="s">
        <v>90</v>
      </c>
      <c r="E863" t="s">
        <v>81</v>
      </c>
      <c r="F863" t="s">
        <v>35</v>
      </c>
      <c r="G863">
        <v>2</v>
      </c>
      <c r="H863">
        <v>5</v>
      </c>
      <c r="I863">
        <v>2014</v>
      </c>
      <c r="J863" t="s">
        <v>47</v>
      </c>
      <c r="K863">
        <v>1.8380755797446799</v>
      </c>
      <c r="L863">
        <v>-1.8340000000000001</v>
      </c>
      <c r="M863">
        <v>5.51</v>
      </c>
      <c r="N863">
        <v>1508</v>
      </c>
      <c r="O863" t="s">
        <v>44</v>
      </c>
      <c r="P863">
        <v>2.5751310131230198</v>
      </c>
    </row>
    <row r="864" spans="1:16" x14ac:dyDescent="0.25">
      <c r="A864" s="20" t="s">
        <v>910</v>
      </c>
      <c r="B864">
        <v>1</v>
      </c>
      <c r="C864" t="s">
        <v>32</v>
      </c>
      <c r="D864" t="s">
        <v>90</v>
      </c>
      <c r="E864" t="s">
        <v>81</v>
      </c>
      <c r="F864" t="s">
        <v>35</v>
      </c>
      <c r="G864">
        <v>3</v>
      </c>
      <c r="H864">
        <v>5</v>
      </c>
      <c r="I864">
        <v>2014</v>
      </c>
      <c r="J864" t="s">
        <v>47</v>
      </c>
      <c r="K864">
        <v>1.9877486663006001</v>
      </c>
      <c r="L864">
        <v>-2.0619999999999998</v>
      </c>
      <c r="M864">
        <v>6.0380000000000003</v>
      </c>
      <c r="N864">
        <v>709</v>
      </c>
      <c r="O864" t="s">
        <v>44</v>
      </c>
      <c r="P864">
        <v>3.7555788309434002</v>
      </c>
    </row>
    <row r="865" spans="1:16" x14ac:dyDescent="0.25">
      <c r="A865" s="20" t="s">
        <v>911</v>
      </c>
      <c r="B865">
        <v>1</v>
      </c>
      <c r="C865" t="s">
        <v>32</v>
      </c>
      <c r="D865" t="s">
        <v>90</v>
      </c>
      <c r="E865" t="s">
        <v>81</v>
      </c>
      <c r="F865" t="s">
        <v>35</v>
      </c>
      <c r="G865">
        <v>4</v>
      </c>
      <c r="H865">
        <v>5</v>
      </c>
      <c r="I865">
        <v>2014</v>
      </c>
      <c r="J865" t="s">
        <v>47</v>
      </c>
      <c r="K865">
        <v>1.2072036284646499</v>
      </c>
      <c r="L865">
        <v>-2.5179999999999998</v>
      </c>
      <c r="M865">
        <v>4.9320000000000004</v>
      </c>
      <c r="N865">
        <v>1399</v>
      </c>
      <c r="O865" t="s">
        <v>44</v>
      </c>
      <c r="P865">
        <v>2.6735674352058698</v>
      </c>
    </row>
    <row r="866" spans="1:16" x14ac:dyDescent="0.25">
      <c r="A866" s="20" t="s">
        <v>912</v>
      </c>
      <c r="B866">
        <v>1</v>
      </c>
      <c r="C866" t="s">
        <v>32</v>
      </c>
      <c r="D866" t="s">
        <v>90</v>
      </c>
      <c r="E866" t="s">
        <v>81</v>
      </c>
      <c r="F866" t="s">
        <v>35</v>
      </c>
      <c r="G866">
        <v>5</v>
      </c>
      <c r="H866">
        <v>5</v>
      </c>
      <c r="I866">
        <v>2014</v>
      </c>
      <c r="J866" t="s">
        <v>47</v>
      </c>
      <c r="K866">
        <v>1.6963404638281201</v>
      </c>
      <c r="L866">
        <v>-1.5960000000000001</v>
      </c>
      <c r="M866">
        <v>4.9889999999999999</v>
      </c>
      <c r="N866">
        <v>3191</v>
      </c>
      <c r="O866" t="s">
        <v>44</v>
      </c>
      <c r="P866">
        <v>1.7702581313066199</v>
      </c>
    </row>
    <row r="867" spans="1:16" x14ac:dyDescent="0.25">
      <c r="A867" s="20" t="s">
        <v>928</v>
      </c>
      <c r="B867">
        <v>1</v>
      </c>
      <c r="C867" t="s">
        <v>32</v>
      </c>
      <c r="D867" t="s">
        <v>90</v>
      </c>
      <c r="E867" t="s">
        <v>81</v>
      </c>
      <c r="F867" t="s">
        <v>35</v>
      </c>
      <c r="G867">
        <v>2</v>
      </c>
      <c r="H867">
        <v>5</v>
      </c>
      <c r="I867">
        <v>2014</v>
      </c>
      <c r="J867" t="s">
        <v>48</v>
      </c>
      <c r="K867">
        <v>-3.16016364500096</v>
      </c>
      <c r="L867">
        <v>-8.14</v>
      </c>
      <c r="M867">
        <v>1.82</v>
      </c>
      <c r="N867">
        <v>46</v>
      </c>
      <c r="O867" t="s">
        <v>44</v>
      </c>
      <c r="P867">
        <v>14.7441956154897</v>
      </c>
    </row>
    <row r="868" spans="1:16" x14ac:dyDescent="0.25">
      <c r="A868" s="20" t="s">
        <v>931</v>
      </c>
      <c r="B868">
        <v>1</v>
      </c>
      <c r="C868" t="s">
        <v>32</v>
      </c>
      <c r="D868" t="s">
        <v>90</v>
      </c>
      <c r="E868" t="s">
        <v>81</v>
      </c>
      <c r="F868" t="s">
        <v>35</v>
      </c>
      <c r="G868">
        <v>3</v>
      </c>
      <c r="H868">
        <v>5</v>
      </c>
      <c r="I868">
        <v>2014</v>
      </c>
      <c r="J868" t="s">
        <v>48</v>
      </c>
      <c r="K868">
        <v>-2.6999416228838302</v>
      </c>
      <c r="L868">
        <v>-7.5309999999999997</v>
      </c>
      <c r="M868">
        <v>2.1309999999999998</v>
      </c>
      <c r="N868">
        <v>24</v>
      </c>
      <c r="O868" t="s">
        <v>44</v>
      </c>
      <c r="P868">
        <v>20.412414523193199</v>
      </c>
    </row>
    <row r="869" spans="1:16" x14ac:dyDescent="0.25">
      <c r="A869" s="20" t="s">
        <v>932</v>
      </c>
      <c r="B869">
        <v>1</v>
      </c>
      <c r="C869" t="s">
        <v>32</v>
      </c>
      <c r="D869" t="s">
        <v>90</v>
      </c>
      <c r="E869" t="s">
        <v>81</v>
      </c>
      <c r="F869" t="s">
        <v>35</v>
      </c>
      <c r="G869">
        <v>4</v>
      </c>
      <c r="H869">
        <v>5</v>
      </c>
      <c r="I869">
        <v>2014</v>
      </c>
      <c r="J869" t="s">
        <v>48</v>
      </c>
      <c r="K869">
        <v>-14.849535844694</v>
      </c>
      <c r="L869">
        <v>-28.556000000000001</v>
      </c>
      <c r="M869">
        <v>-1.143</v>
      </c>
      <c r="N869">
        <v>48</v>
      </c>
      <c r="O869" t="s">
        <v>44</v>
      </c>
      <c r="P869">
        <v>14.433756729740599</v>
      </c>
    </row>
    <row r="870" spans="1:16" x14ac:dyDescent="0.25">
      <c r="A870" s="20" t="s">
        <v>933</v>
      </c>
      <c r="B870">
        <v>1</v>
      </c>
      <c r="C870" t="s">
        <v>32</v>
      </c>
      <c r="D870" t="s">
        <v>90</v>
      </c>
      <c r="E870" t="s">
        <v>81</v>
      </c>
      <c r="F870" t="s">
        <v>35</v>
      </c>
      <c r="G870">
        <v>5</v>
      </c>
      <c r="H870">
        <v>5</v>
      </c>
      <c r="I870">
        <v>2014</v>
      </c>
      <c r="J870" t="s">
        <v>48</v>
      </c>
      <c r="K870">
        <v>-4.6939395573358498</v>
      </c>
      <c r="L870">
        <v>-8.7750000000000004</v>
      </c>
      <c r="M870">
        <v>-0.61299999999999999</v>
      </c>
      <c r="N870">
        <v>123</v>
      </c>
      <c r="O870" t="s">
        <v>44</v>
      </c>
      <c r="P870">
        <v>9.0166963466743208</v>
      </c>
    </row>
    <row r="871" spans="1:16" x14ac:dyDescent="0.25">
      <c r="A871" s="20" t="s">
        <v>15671</v>
      </c>
      <c r="B871">
        <v>1</v>
      </c>
      <c r="C871" t="s">
        <v>32</v>
      </c>
      <c r="D871" t="s">
        <v>90</v>
      </c>
      <c r="E871" t="s">
        <v>81</v>
      </c>
      <c r="F871" t="s">
        <v>35</v>
      </c>
      <c r="G871">
        <v>2</v>
      </c>
      <c r="H871">
        <v>5</v>
      </c>
      <c r="I871">
        <v>2014</v>
      </c>
      <c r="J871" t="s">
        <v>49</v>
      </c>
      <c r="K871">
        <v>11.108671360422701</v>
      </c>
      <c r="L871">
        <v>3.9129999999999998</v>
      </c>
      <c r="M871">
        <v>18.303999999999998</v>
      </c>
      <c r="N871">
        <v>69</v>
      </c>
      <c r="O871" t="s">
        <v>44</v>
      </c>
      <c r="P871">
        <v>12.0385853085769</v>
      </c>
    </row>
    <row r="872" spans="1:16" x14ac:dyDescent="0.25">
      <c r="A872" s="20" t="s">
        <v>15672</v>
      </c>
      <c r="B872">
        <v>1</v>
      </c>
      <c r="C872" t="s">
        <v>32</v>
      </c>
      <c r="D872" t="s">
        <v>90</v>
      </c>
      <c r="E872" t="s">
        <v>81</v>
      </c>
      <c r="F872" t="s">
        <v>35</v>
      </c>
      <c r="G872">
        <v>3</v>
      </c>
      <c r="H872">
        <v>5</v>
      </c>
      <c r="I872">
        <v>2014</v>
      </c>
      <c r="J872" t="s">
        <v>49</v>
      </c>
      <c r="K872">
        <v>5.7929649583228597</v>
      </c>
      <c r="L872">
        <v>-3.1890000000000001</v>
      </c>
      <c r="M872">
        <v>14.775</v>
      </c>
      <c r="N872">
        <v>186</v>
      </c>
      <c r="O872" t="s">
        <v>44</v>
      </c>
      <c r="P872">
        <v>7.3323557510676602</v>
      </c>
    </row>
    <row r="873" spans="1:16" x14ac:dyDescent="0.25">
      <c r="A873" s="20" t="s">
        <v>15673</v>
      </c>
      <c r="B873">
        <v>1</v>
      </c>
      <c r="C873" t="s">
        <v>32</v>
      </c>
      <c r="D873" t="s">
        <v>90</v>
      </c>
      <c r="E873" t="s">
        <v>81</v>
      </c>
      <c r="F873" t="s">
        <v>35</v>
      </c>
      <c r="G873">
        <v>4</v>
      </c>
      <c r="H873">
        <v>5</v>
      </c>
      <c r="I873">
        <v>2014</v>
      </c>
      <c r="J873" t="s">
        <v>49</v>
      </c>
      <c r="K873">
        <v>3.3691738741102499</v>
      </c>
      <c r="L873">
        <v>-5.6159999999999997</v>
      </c>
      <c r="M873">
        <v>12.353999999999999</v>
      </c>
      <c r="N873">
        <v>218</v>
      </c>
      <c r="O873" t="s">
        <v>44</v>
      </c>
      <c r="P873">
        <v>6.7728546147859596</v>
      </c>
    </row>
    <row r="874" spans="1:16" x14ac:dyDescent="0.25">
      <c r="A874" s="20" t="s">
        <v>15674</v>
      </c>
      <c r="B874">
        <v>1</v>
      </c>
      <c r="C874" t="s">
        <v>32</v>
      </c>
      <c r="D874" t="s">
        <v>90</v>
      </c>
      <c r="E874" t="s">
        <v>81</v>
      </c>
      <c r="F874" t="s">
        <v>35</v>
      </c>
      <c r="G874">
        <v>5</v>
      </c>
      <c r="H874">
        <v>5</v>
      </c>
      <c r="I874">
        <v>2014</v>
      </c>
      <c r="J874" t="s">
        <v>49</v>
      </c>
      <c r="K874">
        <v>1.47953827178117</v>
      </c>
      <c r="L874">
        <v>-8.6029999999999998</v>
      </c>
      <c r="M874">
        <v>11.561999999999999</v>
      </c>
      <c r="N874">
        <v>146</v>
      </c>
      <c r="O874" t="s">
        <v>44</v>
      </c>
      <c r="P874">
        <v>8.2760588860236801</v>
      </c>
    </row>
    <row r="875" spans="1:16" x14ac:dyDescent="0.25">
      <c r="A875" s="20" t="s">
        <v>15675</v>
      </c>
      <c r="B875">
        <v>1</v>
      </c>
      <c r="C875" t="s">
        <v>32</v>
      </c>
      <c r="D875" t="s">
        <v>90</v>
      </c>
      <c r="E875" t="s">
        <v>81</v>
      </c>
      <c r="F875" t="s">
        <v>35</v>
      </c>
      <c r="G875">
        <v>2</v>
      </c>
      <c r="H875">
        <v>5</v>
      </c>
      <c r="I875">
        <v>2014</v>
      </c>
      <c r="J875" t="s">
        <v>50</v>
      </c>
      <c r="K875" t="s">
        <v>44</v>
      </c>
      <c r="L875" t="s">
        <v>44</v>
      </c>
      <c r="M875" t="s">
        <v>44</v>
      </c>
      <c r="N875">
        <v>12</v>
      </c>
      <c r="O875" t="s">
        <v>44</v>
      </c>
      <c r="P875">
        <v>28.867513459481302</v>
      </c>
    </row>
    <row r="876" spans="1:16" x14ac:dyDescent="0.25">
      <c r="A876" s="20" t="s">
        <v>15676</v>
      </c>
      <c r="B876">
        <v>1</v>
      </c>
      <c r="C876" t="s">
        <v>32</v>
      </c>
      <c r="D876" t="s">
        <v>90</v>
      </c>
      <c r="E876" t="s">
        <v>81</v>
      </c>
      <c r="F876" t="s">
        <v>35</v>
      </c>
      <c r="G876">
        <v>3</v>
      </c>
      <c r="H876">
        <v>5</v>
      </c>
      <c r="I876">
        <v>2014</v>
      </c>
      <c r="J876" t="s">
        <v>50</v>
      </c>
      <c r="K876" t="s">
        <v>44</v>
      </c>
      <c r="L876" t="s">
        <v>44</v>
      </c>
      <c r="M876" t="s">
        <v>44</v>
      </c>
      <c r="N876">
        <v>10</v>
      </c>
      <c r="O876" t="s">
        <v>44</v>
      </c>
      <c r="P876">
        <v>31.6227766016838</v>
      </c>
    </row>
    <row r="877" spans="1:16" x14ac:dyDescent="0.25">
      <c r="A877" s="20" t="s">
        <v>15677</v>
      </c>
      <c r="B877">
        <v>1</v>
      </c>
      <c r="C877" t="s">
        <v>32</v>
      </c>
      <c r="D877" t="s">
        <v>90</v>
      </c>
      <c r="E877" t="s">
        <v>81</v>
      </c>
      <c r="F877" t="s">
        <v>35</v>
      </c>
      <c r="G877">
        <v>4</v>
      </c>
      <c r="H877">
        <v>5</v>
      </c>
      <c r="I877">
        <v>2014</v>
      </c>
      <c r="J877" t="s">
        <v>50</v>
      </c>
      <c r="K877">
        <v>23.427466433158202</v>
      </c>
      <c r="L877">
        <v>-10.000999999999999</v>
      </c>
      <c r="M877">
        <v>56.856000000000002</v>
      </c>
      <c r="N877">
        <v>55</v>
      </c>
      <c r="O877" t="s">
        <v>44</v>
      </c>
      <c r="P877">
        <v>13.483997249264799</v>
      </c>
    </row>
    <row r="878" spans="1:16" x14ac:dyDescent="0.25">
      <c r="A878" s="20" t="s">
        <v>15678</v>
      </c>
      <c r="B878">
        <v>1</v>
      </c>
      <c r="C878" t="s">
        <v>32</v>
      </c>
      <c r="D878" t="s">
        <v>90</v>
      </c>
      <c r="E878" t="s">
        <v>81</v>
      </c>
      <c r="F878" t="s">
        <v>35</v>
      </c>
      <c r="G878">
        <v>5</v>
      </c>
      <c r="H878">
        <v>5</v>
      </c>
      <c r="I878">
        <v>2014</v>
      </c>
      <c r="J878" t="s">
        <v>50</v>
      </c>
      <c r="K878">
        <v>16.1967028155732</v>
      </c>
      <c r="L878">
        <v>-17.751000000000001</v>
      </c>
      <c r="M878">
        <v>50.145000000000003</v>
      </c>
      <c r="N878">
        <v>88</v>
      </c>
      <c r="O878" t="s">
        <v>44</v>
      </c>
      <c r="P878">
        <v>10.6600358177805</v>
      </c>
    </row>
    <row r="879" spans="1:16" x14ac:dyDescent="0.25">
      <c r="A879" s="20" t="s">
        <v>15679</v>
      </c>
      <c r="B879">
        <v>1</v>
      </c>
      <c r="C879" t="s">
        <v>32</v>
      </c>
      <c r="D879" t="s">
        <v>90</v>
      </c>
      <c r="E879" t="s">
        <v>81</v>
      </c>
      <c r="F879" t="s">
        <v>35</v>
      </c>
      <c r="G879">
        <v>2</v>
      </c>
      <c r="H879">
        <v>5</v>
      </c>
      <c r="I879">
        <v>2014</v>
      </c>
      <c r="J879" t="s">
        <v>51</v>
      </c>
      <c r="K879">
        <v>7.4070599245730797</v>
      </c>
      <c r="L879">
        <v>-7.141</v>
      </c>
      <c r="M879">
        <v>21.954999999999998</v>
      </c>
      <c r="N879">
        <v>73</v>
      </c>
      <c r="O879" t="s">
        <v>44</v>
      </c>
      <c r="P879">
        <v>11.7041147196131</v>
      </c>
    </row>
    <row r="880" spans="1:16" x14ac:dyDescent="0.25">
      <c r="A880" s="20" t="s">
        <v>15680</v>
      </c>
      <c r="B880">
        <v>1</v>
      </c>
      <c r="C880" t="s">
        <v>32</v>
      </c>
      <c r="D880" t="s">
        <v>90</v>
      </c>
      <c r="E880" t="s">
        <v>81</v>
      </c>
      <c r="F880" t="s">
        <v>35</v>
      </c>
      <c r="G880">
        <v>3</v>
      </c>
      <c r="H880">
        <v>5</v>
      </c>
      <c r="I880">
        <v>2014</v>
      </c>
      <c r="J880" t="s">
        <v>51</v>
      </c>
      <c r="K880">
        <v>1.6922146738258901</v>
      </c>
      <c r="L880">
        <v>-14.223000000000001</v>
      </c>
      <c r="M880">
        <v>17.606999999999999</v>
      </c>
      <c r="N880">
        <v>60</v>
      </c>
      <c r="O880" t="s">
        <v>44</v>
      </c>
      <c r="P880">
        <v>12.9099444873581</v>
      </c>
    </row>
    <row r="881" spans="1:16" x14ac:dyDescent="0.25">
      <c r="A881" s="20" t="s">
        <v>15681</v>
      </c>
      <c r="B881">
        <v>1</v>
      </c>
      <c r="C881" t="s">
        <v>32</v>
      </c>
      <c r="D881" t="s">
        <v>90</v>
      </c>
      <c r="E881" t="s">
        <v>81</v>
      </c>
      <c r="F881" t="s">
        <v>35</v>
      </c>
      <c r="G881">
        <v>4</v>
      </c>
      <c r="H881">
        <v>5</v>
      </c>
      <c r="I881">
        <v>2014</v>
      </c>
      <c r="J881" t="s">
        <v>51</v>
      </c>
      <c r="K881">
        <v>2.3950254357430398E-2</v>
      </c>
      <c r="L881">
        <v>-17.309999999999999</v>
      </c>
      <c r="M881">
        <v>17.358000000000001</v>
      </c>
      <c r="N881">
        <v>63</v>
      </c>
      <c r="O881" t="s">
        <v>44</v>
      </c>
      <c r="P881">
        <v>12.5988157669742</v>
      </c>
    </row>
    <row r="882" spans="1:16" x14ac:dyDescent="0.25">
      <c r="A882" s="20" t="s">
        <v>15682</v>
      </c>
      <c r="B882">
        <v>1</v>
      </c>
      <c r="C882" t="s">
        <v>32</v>
      </c>
      <c r="D882" t="s">
        <v>90</v>
      </c>
      <c r="E882" t="s">
        <v>81</v>
      </c>
      <c r="F882" t="s">
        <v>35</v>
      </c>
      <c r="G882">
        <v>5</v>
      </c>
      <c r="H882">
        <v>5</v>
      </c>
      <c r="I882">
        <v>2014</v>
      </c>
      <c r="J882" t="s">
        <v>51</v>
      </c>
      <c r="K882">
        <v>-1.12157893908019</v>
      </c>
      <c r="L882">
        <v>-16.818000000000001</v>
      </c>
      <c r="M882">
        <v>14.574999999999999</v>
      </c>
      <c r="N882">
        <v>137</v>
      </c>
      <c r="O882" t="s">
        <v>44</v>
      </c>
      <c r="P882">
        <v>8.5435765771676095</v>
      </c>
    </row>
    <row r="883" spans="1:16" x14ac:dyDescent="0.25">
      <c r="A883" s="20" t="s">
        <v>15683</v>
      </c>
      <c r="B883">
        <v>1</v>
      </c>
      <c r="C883" t="s">
        <v>32</v>
      </c>
      <c r="D883" t="s">
        <v>90</v>
      </c>
      <c r="E883" t="s">
        <v>15684</v>
      </c>
      <c r="F883" t="s">
        <v>40</v>
      </c>
      <c r="G883">
        <v>2</v>
      </c>
      <c r="H883">
        <v>6</v>
      </c>
      <c r="I883">
        <v>2014</v>
      </c>
      <c r="J883" t="s">
        <v>52</v>
      </c>
      <c r="K883">
        <v>-2.7801484347041199</v>
      </c>
      <c r="L883">
        <v>-9.843</v>
      </c>
      <c r="M883">
        <v>4.282</v>
      </c>
      <c r="N883">
        <v>1380</v>
      </c>
      <c r="O883" t="s">
        <v>44</v>
      </c>
      <c r="P883">
        <v>2.6919095102908299</v>
      </c>
    </row>
    <row r="884" spans="1:16" x14ac:dyDescent="0.25">
      <c r="A884" s="20" t="s">
        <v>15685</v>
      </c>
      <c r="B884">
        <v>1</v>
      </c>
      <c r="C884" t="s">
        <v>32</v>
      </c>
      <c r="D884" t="s">
        <v>90</v>
      </c>
      <c r="E884" t="s">
        <v>15684</v>
      </c>
      <c r="F884" t="s">
        <v>40</v>
      </c>
      <c r="G884">
        <v>3</v>
      </c>
      <c r="H884">
        <v>6</v>
      </c>
      <c r="I884">
        <v>2014</v>
      </c>
      <c r="J884" t="s">
        <v>52</v>
      </c>
      <c r="K884">
        <v>-4.4989170486965504</v>
      </c>
      <c r="L884">
        <v>-12.157999999999999</v>
      </c>
      <c r="M884">
        <v>3.16</v>
      </c>
      <c r="N884">
        <v>803</v>
      </c>
      <c r="O884" t="s">
        <v>44</v>
      </c>
      <c r="P884">
        <v>3.52892336620293</v>
      </c>
    </row>
    <row r="885" spans="1:16" x14ac:dyDescent="0.25">
      <c r="A885" s="20" t="s">
        <v>15686</v>
      </c>
      <c r="B885">
        <v>1</v>
      </c>
      <c r="C885" t="s">
        <v>32</v>
      </c>
      <c r="D885" t="s">
        <v>90</v>
      </c>
      <c r="E885" t="s">
        <v>15684</v>
      </c>
      <c r="F885" t="s">
        <v>40</v>
      </c>
      <c r="G885">
        <v>4</v>
      </c>
      <c r="H885">
        <v>6</v>
      </c>
      <c r="I885">
        <v>2014</v>
      </c>
      <c r="J885" t="s">
        <v>52</v>
      </c>
      <c r="K885">
        <v>-3.0488573816581002</v>
      </c>
      <c r="L885">
        <v>-9.9079999999999995</v>
      </c>
      <c r="M885">
        <v>3.81</v>
      </c>
      <c r="N885">
        <v>1791</v>
      </c>
      <c r="O885" t="s">
        <v>44</v>
      </c>
      <c r="P885">
        <v>2.3629373500277899</v>
      </c>
    </row>
    <row r="886" spans="1:16" x14ac:dyDescent="0.25">
      <c r="A886" s="20" t="s">
        <v>15687</v>
      </c>
      <c r="B886">
        <v>1</v>
      </c>
      <c r="C886" t="s">
        <v>32</v>
      </c>
      <c r="D886" t="s">
        <v>90</v>
      </c>
      <c r="E886" t="s">
        <v>15684</v>
      </c>
      <c r="F886" t="s">
        <v>40</v>
      </c>
      <c r="G886">
        <v>5</v>
      </c>
      <c r="H886">
        <v>6</v>
      </c>
      <c r="I886">
        <v>2014</v>
      </c>
      <c r="J886" t="s">
        <v>52</v>
      </c>
      <c r="K886">
        <v>0.77963366006724799</v>
      </c>
      <c r="L886">
        <v>-7.8570000000000002</v>
      </c>
      <c r="M886">
        <v>9.4160000000000004</v>
      </c>
      <c r="N886">
        <v>261</v>
      </c>
      <c r="O886" t="s">
        <v>44</v>
      </c>
      <c r="P886">
        <v>6.1898446059017296</v>
      </c>
    </row>
    <row r="887" spans="1:16" x14ac:dyDescent="0.25">
      <c r="A887" s="20" t="s">
        <v>15688</v>
      </c>
      <c r="B887">
        <v>1</v>
      </c>
      <c r="C887" t="s">
        <v>32</v>
      </c>
      <c r="D887" t="s">
        <v>90</v>
      </c>
      <c r="E887" t="s">
        <v>15684</v>
      </c>
      <c r="F887" t="s">
        <v>40</v>
      </c>
      <c r="G887">
        <v>2</v>
      </c>
      <c r="H887">
        <v>6</v>
      </c>
      <c r="I887">
        <v>2014</v>
      </c>
      <c r="J887" t="s">
        <v>53</v>
      </c>
      <c r="K887">
        <v>1.6465879888661601</v>
      </c>
      <c r="L887">
        <v>-13.092000000000001</v>
      </c>
      <c r="M887">
        <v>16.385000000000002</v>
      </c>
      <c r="N887">
        <v>606</v>
      </c>
      <c r="O887" t="s">
        <v>44</v>
      </c>
      <c r="P887">
        <v>4.0622223185119397</v>
      </c>
    </row>
    <row r="888" spans="1:16" x14ac:dyDescent="0.25">
      <c r="A888" s="20" t="s">
        <v>15689</v>
      </c>
      <c r="B888">
        <v>1</v>
      </c>
      <c r="C888" t="s">
        <v>32</v>
      </c>
      <c r="D888" t="s">
        <v>90</v>
      </c>
      <c r="E888" t="s">
        <v>15684</v>
      </c>
      <c r="F888" t="s">
        <v>40</v>
      </c>
      <c r="G888">
        <v>3</v>
      </c>
      <c r="H888">
        <v>6</v>
      </c>
      <c r="I888">
        <v>2014</v>
      </c>
      <c r="J888" t="s">
        <v>53</v>
      </c>
      <c r="K888">
        <v>4.8559960087193996</v>
      </c>
      <c r="L888">
        <v>-9.2219999999999995</v>
      </c>
      <c r="M888" s="54">
        <v>18.934000000000001</v>
      </c>
      <c r="N888">
        <v>1013</v>
      </c>
      <c r="O888" t="s">
        <v>44</v>
      </c>
      <c r="P888">
        <v>3.1419211180334701</v>
      </c>
    </row>
    <row r="889" spans="1:16" x14ac:dyDescent="0.25">
      <c r="A889" s="20" t="s">
        <v>15690</v>
      </c>
      <c r="B889">
        <v>1</v>
      </c>
      <c r="C889" t="s">
        <v>32</v>
      </c>
      <c r="D889" t="s">
        <v>90</v>
      </c>
      <c r="E889" t="s">
        <v>15684</v>
      </c>
      <c r="F889" t="s">
        <v>40</v>
      </c>
      <c r="G889">
        <v>4</v>
      </c>
      <c r="H889">
        <v>6</v>
      </c>
      <c r="I889">
        <v>2014</v>
      </c>
      <c r="J889" t="s">
        <v>53</v>
      </c>
      <c r="K889">
        <v>2.7825021229794098</v>
      </c>
      <c r="L889">
        <v>-11.156000000000001</v>
      </c>
      <c r="M889">
        <v>16.721</v>
      </c>
      <c r="N889">
        <v>1821</v>
      </c>
      <c r="O889" t="s">
        <v>44</v>
      </c>
      <c r="P889">
        <v>2.3433924539650599</v>
      </c>
    </row>
    <row r="890" spans="1:16" x14ac:dyDescent="0.25">
      <c r="A890" s="20" t="s">
        <v>15691</v>
      </c>
      <c r="B890">
        <v>1</v>
      </c>
      <c r="C890" t="s">
        <v>32</v>
      </c>
      <c r="D890" t="s">
        <v>90</v>
      </c>
      <c r="E890" t="s">
        <v>15684</v>
      </c>
      <c r="F890" t="s">
        <v>40</v>
      </c>
      <c r="G890">
        <v>5</v>
      </c>
      <c r="H890">
        <v>6</v>
      </c>
      <c r="I890">
        <v>2014</v>
      </c>
      <c r="J890" t="s">
        <v>53</v>
      </c>
      <c r="K890">
        <v>4.2350627072884404</v>
      </c>
      <c r="L890">
        <v>-9.48</v>
      </c>
      <c r="M890">
        <v>17.95</v>
      </c>
      <c r="N890">
        <v>2449</v>
      </c>
      <c r="O890" t="s">
        <v>44</v>
      </c>
      <c r="P890">
        <v>2.0207175225248899</v>
      </c>
    </row>
    <row r="891" spans="1:16" x14ac:dyDescent="0.25">
      <c r="A891" s="20" t="s">
        <v>15692</v>
      </c>
      <c r="B891">
        <v>1</v>
      </c>
      <c r="C891" t="s">
        <v>32</v>
      </c>
      <c r="D891" t="s">
        <v>90</v>
      </c>
      <c r="E891" t="s">
        <v>15684</v>
      </c>
      <c r="F891" t="s">
        <v>40</v>
      </c>
      <c r="G891">
        <v>2</v>
      </c>
      <c r="H891">
        <v>6</v>
      </c>
      <c r="I891">
        <v>2014</v>
      </c>
      <c r="J891" t="s">
        <v>34</v>
      </c>
      <c r="K891">
        <v>0.33809117251142601</v>
      </c>
      <c r="L891">
        <v>-3.66</v>
      </c>
      <c r="M891">
        <v>4.3360000000000003</v>
      </c>
      <c r="N891">
        <v>1760</v>
      </c>
      <c r="O891" t="s">
        <v>44</v>
      </c>
      <c r="P891">
        <v>2.3836564731139802</v>
      </c>
    </row>
    <row r="892" spans="1:16" x14ac:dyDescent="0.25">
      <c r="A892" s="20" t="s">
        <v>15693</v>
      </c>
      <c r="B892">
        <v>1</v>
      </c>
      <c r="C892" t="s">
        <v>32</v>
      </c>
      <c r="D892" t="s">
        <v>90</v>
      </c>
      <c r="E892" t="s">
        <v>15684</v>
      </c>
      <c r="F892" t="s">
        <v>40</v>
      </c>
      <c r="G892">
        <v>2</v>
      </c>
      <c r="H892">
        <v>6</v>
      </c>
      <c r="I892">
        <v>2014</v>
      </c>
      <c r="J892" t="s">
        <v>54</v>
      </c>
      <c r="K892">
        <v>-1.91781693748999</v>
      </c>
      <c r="L892">
        <v>-11.48</v>
      </c>
      <c r="M892">
        <v>7.6440000000000001</v>
      </c>
      <c r="N892">
        <v>448</v>
      </c>
      <c r="O892" t="s">
        <v>44</v>
      </c>
      <c r="P892">
        <v>4.7245559126153402</v>
      </c>
    </row>
    <row r="893" spans="1:16" x14ac:dyDescent="0.25">
      <c r="A893" s="20" t="s">
        <v>15694</v>
      </c>
      <c r="B893">
        <v>1</v>
      </c>
      <c r="C893" t="s">
        <v>32</v>
      </c>
      <c r="D893" t="s">
        <v>90</v>
      </c>
      <c r="E893" t="s">
        <v>15684</v>
      </c>
      <c r="F893" t="s">
        <v>40</v>
      </c>
      <c r="G893">
        <v>3</v>
      </c>
      <c r="H893">
        <v>6</v>
      </c>
      <c r="I893">
        <v>2014</v>
      </c>
      <c r="J893" t="s">
        <v>54</v>
      </c>
      <c r="K893">
        <v>-3.72354057051187</v>
      </c>
      <c r="L893">
        <v>-12.832000000000001</v>
      </c>
      <c r="M893">
        <v>5.3849999999999998</v>
      </c>
      <c r="N893">
        <v>686</v>
      </c>
      <c r="O893" t="s">
        <v>44</v>
      </c>
      <c r="P893">
        <v>3.8180177416060599</v>
      </c>
    </row>
    <row r="894" spans="1:16" x14ac:dyDescent="0.25">
      <c r="A894" s="20" t="s">
        <v>15695</v>
      </c>
      <c r="B894">
        <v>1</v>
      </c>
      <c r="C894" t="s">
        <v>32</v>
      </c>
      <c r="D894" t="s">
        <v>90</v>
      </c>
      <c r="E894" t="s">
        <v>15684</v>
      </c>
      <c r="F894" t="s">
        <v>40</v>
      </c>
      <c r="G894">
        <v>4</v>
      </c>
      <c r="H894">
        <v>6</v>
      </c>
      <c r="I894">
        <v>2014</v>
      </c>
      <c r="J894" t="s">
        <v>54</v>
      </c>
      <c r="K894">
        <v>-0.96400796451222004</v>
      </c>
      <c r="L894">
        <v>-10.083</v>
      </c>
      <c r="M894">
        <v>8.1549999999999994</v>
      </c>
      <c r="N894">
        <v>670</v>
      </c>
      <c r="O894" t="s">
        <v>44</v>
      </c>
      <c r="P894">
        <v>3.8633370464312802</v>
      </c>
    </row>
    <row r="895" spans="1:16" x14ac:dyDescent="0.25">
      <c r="A895" s="20" t="s">
        <v>15696</v>
      </c>
      <c r="B895">
        <v>1</v>
      </c>
      <c r="C895" t="s">
        <v>32</v>
      </c>
      <c r="D895" t="s">
        <v>90</v>
      </c>
      <c r="E895" t="s">
        <v>15684</v>
      </c>
      <c r="F895" t="s">
        <v>40</v>
      </c>
      <c r="G895">
        <v>5</v>
      </c>
      <c r="H895">
        <v>6</v>
      </c>
      <c r="I895">
        <v>2014</v>
      </c>
      <c r="J895" t="s">
        <v>54</v>
      </c>
      <c r="K895">
        <v>-3.7378636364355899</v>
      </c>
      <c r="L895">
        <v>-19.850999999999999</v>
      </c>
      <c r="M895">
        <v>12.375</v>
      </c>
      <c r="N895">
        <v>189</v>
      </c>
      <c r="O895" t="s">
        <v>44</v>
      </c>
      <c r="P895">
        <v>7.2739296745330799</v>
      </c>
    </row>
    <row r="896" spans="1:16" x14ac:dyDescent="0.25">
      <c r="A896" s="20" t="s">
        <v>15697</v>
      </c>
      <c r="B896">
        <v>1</v>
      </c>
      <c r="C896" t="s">
        <v>32</v>
      </c>
      <c r="D896" t="s">
        <v>90</v>
      </c>
      <c r="E896" t="s">
        <v>15684</v>
      </c>
      <c r="F896" t="s">
        <v>40</v>
      </c>
      <c r="G896">
        <v>3</v>
      </c>
      <c r="H896">
        <v>6</v>
      </c>
      <c r="I896">
        <v>2014</v>
      </c>
      <c r="J896" t="s">
        <v>34</v>
      </c>
      <c r="K896">
        <v>2.48791238266304</v>
      </c>
      <c r="L896">
        <v>-1.2689999999999999</v>
      </c>
      <c r="M896">
        <v>6.2450000000000001</v>
      </c>
      <c r="N896">
        <v>1776</v>
      </c>
      <c r="O896" t="s">
        <v>44</v>
      </c>
      <c r="P896">
        <v>2.3728949893812499</v>
      </c>
    </row>
    <row r="897" spans="1:16" x14ac:dyDescent="0.25">
      <c r="A897" s="20" t="s">
        <v>15698</v>
      </c>
      <c r="B897">
        <v>1</v>
      </c>
      <c r="C897" t="s">
        <v>32</v>
      </c>
      <c r="D897" t="s">
        <v>90</v>
      </c>
      <c r="E897" t="s">
        <v>15684</v>
      </c>
      <c r="F897" t="s">
        <v>40</v>
      </c>
      <c r="G897">
        <v>2</v>
      </c>
      <c r="H897">
        <v>6</v>
      </c>
      <c r="I897">
        <v>2014</v>
      </c>
      <c r="J897" t="s">
        <v>55</v>
      </c>
      <c r="K897">
        <v>3.9631224512108898</v>
      </c>
      <c r="L897">
        <v>-0.45</v>
      </c>
      <c r="M897">
        <v>8.3759999999999994</v>
      </c>
      <c r="N897">
        <v>1606</v>
      </c>
      <c r="O897" t="s">
        <v>44</v>
      </c>
      <c r="P897">
        <v>2.4953256425297501</v>
      </c>
    </row>
    <row r="898" spans="1:16" x14ac:dyDescent="0.25">
      <c r="A898" s="20" t="s">
        <v>15699</v>
      </c>
      <c r="B898">
        <v>1</v>
      </c>
      <c r="C898" t="s">
        <v>32</v>
      </c>
      <c r="D898" t="s">
        <v>90</v>
      </c>
      <c r="E898" t="s">
        <v>15684</v>
      </c>
      <c r="F898" t="s">
        <v>40</v>
      </c>
      <c r="G898">
        <v>3</v>
      </c>
      <c r="H898">
        <v>6</v>
      </c>
      <c r="I898">
        <v>2014</v>
      </c>
      <c r="J898" t="s">
        <v>55</v>
      </c>
      <c r="K898">
        <v>3.1675232974979699</v>
      </c>
      <c r="L898">
        <v>-1.0780000000000001</v>
      </c>
      <c r="M898">
        <v>7.4130000000000003</v>
      </c>
      <c r="N898">
        <v>2858</v>
      </c>
      <c r="O898" t="s">
        <v>44</v>
      </c>
      <c r="P898">
        <v>1.87054813220765</v>
      </c>
    </row>
    <row r="899" spans="1:16" x14ac:dyDescent="0.25">
      <c r="A899" s="20" t="s">
        <v>15700</v>
      </c>
      <c r="B899">
        <v>1</v>
      </c>
      <c r="C899" t="s">
        <v>32</v>
      </c>
      <c r="D899" t="s">
        <v>90</v>
      </c>
      <c r="E899" t="s">
        <v>15684</v>
      </c>
      <c r="F899" t="s">
        <v>40</v>
      </c>
      <c r="G899">
        <v>4</v>
      </c>
      <c r="H899">
        <v>6</v>
      </c>
      <c r="I899">
        <v>2014</v>
      </c>
      <c r="J899" t="s">
        <v>55</v>
      </c>
      <c r="K899">
        <v>2.3337219201050599</v>
      </c>
      <c r="L899">
        <v>-1.913</v>
      </c>
      <c r="M899">
        <v>6.5810000000000004</v>
      </c>
      <c r="N899">
        <v>2488</v>
      </c>
      <c r="O899" t="s">
        <v>44</v>
      </c>
      <c r="P899">
        <v>2.0048173494115602</v>
      </c>
    </row>
    <row r="900" spans="1:16" x14ac:dyDescent="0.25">
      <c r="A900" s="20" t="s">
        <v>15701</v>
      </c>
      <c r="B900">
        <v>1</v>
      </c>
      <c r="C900" t="s">
        <v>32</v>
      </c>
      <c r="D900" t="s">
        <v>90</v>
      </c>
      <c r="E900" t="s">
        <v>15684</v>
      </c>
      <c r="F900" t="s">
        <v>40</v>
      </c>
      <c r="G900">
        <v>5</v>
      </c>
      <c r="H900">
        <v>6</v>
      </c>
      <c r="I900">
        <v>2014</v>
      </c>
      <c r="J900" t="s">
        <v>55</v>
      </c>
      <c r="K900">
        <v>3.89372490654657</v>
      </c>
      <c r="L900">
        <v>-0.91500000000000004</v>
      </c>
      <c r="M900">
        <v>8.7029999999999994</v>
      </c>
      <c r="N900">
        <v>1148</v>
      </c>
      <c r="O900" t="s">
        <v>44</v>
      </c>
      <c r="P900">
        <v>2.9514066805047801</v>
      </c>
    </row>
    <row r="901" spans="1:16" x14ac:dyDescent="0.25">
      <c r="A901" s="20" t="s">
        <v>15702</v>
      </c>
      <c r="B901">
        <v>1</v>
      </c>
      <c r="C901" t="s">
        <v>32</v>
      </c>
      <c r="D901" t="s">
        <v>90</v>
      </c>
      <c r="E901" t="s">
        <v>15684</v>
      </c>
      <c r="F901" t="s">
        <v>40</v>
      </c>
      <c r="G901">
        <v>4</v>
      </c>
      <c r="H901">
        <v>6</v>
      </c>
      <c r="I901">
        <v>2014</v>
      </c>
      <c r="J901" t="s">
        <v>34</v>
      </c>
      <c r="K901">
        <v>2.2779848308361998</v>
      </c>
      <c r="L901">
        <v>-2.1749999999999998</v>
      </c>
      <c r="M901">
        <v>6.7309999999999999</v>
      </c>
      <c r="N901">
        <v>760</v>
      </c>
      <c r="O901" t="s">
        <v>44</v>
      </c>
      <c r="P901">
        <v>3.62738125055006</v>
      </c>
    </row>
    <row r="902" spans="1:16" x14ac:dyDescent="0.25">
      <c r="A902" s="20" t="s">
        <v>15703</v>
      </c>
      <c r="B902">
        <v>1</v>
      </c>
      <c r="C902" t="s">
        <v>32</v>
      </c>
      <c r="D902" t="s">
        <v>90</v>
      </c>
      <c r="E902" t="s">
        <v>15684</v>
      </c>
      <c r="F902" t="s">
        <v>40</v>
      </c>
      <c r="G902">
        <v>2</v>
      </c>
      <c r="H902">
        <v>6</v>
      </c>
      <c r="I902">
        <v>2014</v>
      </c>
      <c r="J902" t="s">
        <v>56</v>
      </c>
      <c r="K902">
        <v>13.2018661839889</v>
      </c>
      <c r="L902">
        <v>-7.9240000000000004</v>
      </c>
      <c r="M902">
        <v>34.328000000000003</v>
      </c>
      <c r="N902">
        <v>194</v>
      </c>
      <c r="O902" t="s">
        <v>44</v>
      </c>
      <c r="P902">
        <v>7.1795815861773802</v>
      </c>
    </row>
    <row r="903" spans="1:16" x14ac:dyDescent="0.25">
      <c r="A903" s="20" t="s">
        <v>15704</v>
      </c>
      <c r="B903">
        <v>1</v>
      </c>
      <c r="C903" t="s">
        <v>32</v>
      </c>
      <c r="D903" t="s">
        <v>90</v>
      </c>
      <c r="E903" t="s">
        <v>15684</v>
      </c>
      <c r="F903" t="s">
        <v>40</v>
      </c>
      <c r="G903">
        <v>3</v>
      </c>
      <c r="H903">
        <v>6</v>
      </c>
      <c r="I903">
        <v>2014</v>
      </c>
      <c r="J903" t="s">
        <v>56</v>
      </c>
      <c r="K903">
        <v>18.0321098533908</v>
      </c>
      <c r="L903">
        <v>-3.952</v>
      </c>
      <c r="M903">
        <v>40.015999999999998</v>
      </c>
      <c r="N903">
        <v>282</v>
      </c>
      <c r="O903" t="s">
        <v>44</v>
      </c>
      <c r="P903">
        <v>5.95491334175414</v>
      </c>
    </row>
    <row r="904" spans="1:16" x14ac:dyDescent="0.25">
      <c r="A904" s="20" t="s">
        <v>15705</v>
      </c>
      <c r="B904">
        <v>1</v>
      </c>
      <c r="C904" t="s">
        <v>32</v>
      </c>
      <c r="D904" t="s">
        <v>90</v>
      </c>
      <c r="E904" t="s">
        <v>15684</v>
      </c>
      <c r="F904" t="s">
        <v>40</v>
      </c>
      <c r="G904">
        <v>4</v>
      </c>
      <c r="H904">
        <v>6</v>
      </c>
      <c r="I904">
        <v>2014</v>
      </c>
      <c r="J904" t="s">
        <v>56</v>
      </c>
      <c r="K904">
        <v>25.324116193205501</v>
      </c>
      <c r="L904">
        <v>-13.475</v>
      </c>
      <c r="M904">
        <v>64.123000000000005</v>
      </c>
      <c r="N904">
        <v>39</v>
      </c>
      <c r="O904" t="s">
        <v>44</v>
      </c>
      <c r="P904">
        <v>16.012815380508702</v>
      </c>
    </row>
    <row r="905" spans="1:16" x14ac:dyDescent="0.25">
      <c r="A905" s="20" t="s">
        <v>15706</v>
      </c>
      <c r="B905">
        <v>1</v>
      </c>
      <c r="C905" t="s">
        <v>32</v>
      </c>
      <c r="D905" t="s">
        <v>90</v>
      </c>
      <c r="E905" t="s">
        <v>15684</v>
      </c>
      <c r="F905" t="s">
        <v>40</v>
      </c>
      <c r="G905">
        <v>5</v>
      </c>
      <c r="H905">
        <v>6</v>
      </c>
      <c r="I905">
        <v>2014</v>
      </c>
      <c r="J905" t="s">
        <v>56</v>
      </c>
      <c r="K905">
        <v>30.884892716844298</v>
      </c>
      <c r="L905">
        <v>11.406000000000001</v>
      </c>
      <c r="M905">
        <v>50.363999999999997</v>
      </c>
      <c r="N905">
        <v>738</v>
      </c>
      <c r="O905" t="s">
        <v>44</v>
      </c>
      <c r="P905">
        <v>3.6810508691615502</v>
      </c>
    </row>
    <row r="906" spans="1:16" x14ac:dyDescent="0.25">
      <c r="A906" s="20" t="s">
        <v>15707</v>
      </c>
      <c r="B906">
        <v>1</v>
      </c>
      <c r="C906" t="s">
        <v>32</v>
      </c>
      <c r="D906" t="s">
        <v>90</v>
      </c>
      <c r="E906" t="s">
        <v>15684</v>
      </c>
      <c r="F906" t="s">
        <v>40</v>
      </c>
      <c r="G906">
        <v>5</v>
      </c>
      <c r="H906">
        <v>6</v>
      </c>
      <c r="I906">
        <v>2014</v>
      </c>
      <c r="J906" t="s">
        <v>34</v>
      </c>
      <c r="K906">
        <v>3.6222166818683799</v>
      </c>
      <c r="L906">
        <v>-4.1000000000000002E-2</v>
      </c>
      <c r="M906">
        <v>7.2859999999999996</v>
      </c>
      <c r="N906">
        <v>1310</v>
      </c>
      <c r="O906" t="s">
        <v>44</v>
      </c>
      <c r="P906">
        <v>2.7628948199776899</v>
      </c>
    </row>
    <row r="907" spans="1:16" x14ac:dyDescent="0.25">
      <c r="A907" s="20" t="s">
        <v>15708</v>
      </c>
      <c r="B907">
        <v>1</v>
      </c>
      <c r="C907" t="s">
        <v>32</v>
      </c>
      <c r="D907" t="s">
        <v>90</v>
      </c>
      <c r="E907" t="s">
        <v>15684</v>
      </c>
      <c r="F907" t="s">
        <v>40</v>
      </c>
      <c r="G907">
        <v>2</v>
      </c>
      <c r="H907">
        <v>6</v>
      </c>
      <c r="I907">
        <v>2014</v>
      </c>
      <c r="J907" t="s">
        <v>57</v>
      </c>
      <c r="K907">
        <v>-1.17633753957215</v>
      </c>
      <c r="L907">
        <v>-10.102</v>
      </c>
      <c r="M907">
        <v>7.7489999999999997</v>
      </c>
      <c r="N907">
        <v>307</v>
      </c>
      <c r="O907" t="s">
        <v>44</v>
      </c>
      <c r="P907">
        <v>5.7073014553535</v>
      </c>
    </row>
    <row r="908" spans="1:16" x14ac:dyDescent="0.25">
      <c r="A908" s="20" t="s">
        <v>15709</v>
      </c>
      <c r="B908">
        <v>1</v>
      </c>
      <c r="C908" t="s">
        <v>32</v>
      </c>
      <c r="D908" t="s">
        <v>90</v>
      </c>
      <c r="E908" t="s">
        <v>15684</v>
      </c>
      <c r="F908" t="s">
        <v>40</v>
      </c>
      <c r="G908">
        <v>3</v>
      </c>
      <c r="H908">
        <v>6</v>
      </c>
      <c r="I908">
        <v>2014</v>
      </c>
      <c r="J908" t="s">
        <v>57</v>
      </c>
      <c r="K908">
        <v>-4.5741752080284499</v>
      </c>
      <c r="L908">
        <v>-11.528</v>
      </c>
      <c r="M908">
        <v>2.38</v>
      </c>
      <c r="N908">
        <v>1432</v>
      </c>
      <c r="O908" t="s">
        <v>44</v>
      </c>
      <c r="P908">
        <v>2.6425821129084501</v>
      </c>
    </row>
    <row r="909" spans="1:16" x14ac:dyDescent="0.25">
      <c r="A909" s="20" t="s">
        <v>15710</v>
      </c>
      <c r="B909">
        <v>1</v>
      </c>
      <c r="C909" t="s">
        <v>32</v>
      </c>
      <c r="D909" t="s">
        <v>90</v>
      </c>
      <c r="E909" t="s">
        <v>15684</v>
      </c>
      <c r="F909" t="s">
        <v>40</v>
      </c>
      <c r="G909">
        <v>4</v>
      </c>
      <c r="H909">
        <v>6</v>
      </c>
      <c r="I909">
        <v>2014</v>
      </c>
      <c r="J909" t="s">
        <v>57</v>
      </c>
      <c r="K909">
        <v>-1.68517257582283</v>
      </c>
      <c r="L909">
        <v>-8.7319999999999993</v>
      </c>
      <c r="M909">
        <v>5.3609999999999998</v>
      </c>
      <c r="N909">
        <v>1451</v>
      </c>
      <c r="O909" t="s">
        <v>44</v>
      </c>
      <c r="P909">
        <v>2.6252235637134298</v>
      </c>
    </row>
    <row r="910" spans="1:16" x14ac:dyDescent="0.25">
      <c r="A910" s="20" t="s">
        <v>15711</v>
      </c>
      <c r="B910">
        <v>1</v>
      </c>
      <c r="C910" t="s">
        <v>32</v>
      </c>
      <c r="D910" t="s">
        <v>90</v>
      </c>
      <c r="E910" t="s">
        <v>15684</v>
      </c>
      <c r="F910" t="s">
        <v>40</v>
      </c>
      <c r="G910">
        <v>5</v>
      </c>
      <c r="H910">
        <v>6</v>
      </c>
      <c r="I910">
        <v>2014</v>
      </c>
      <c r="J910" t="s">
        <v>57</v>
      </c>
      <c r="K910">
        <v>-2.08762880186663</v>
      </c>
      <c r="L910">
        <v>-9.3989999999999991</v>
      </c>
      <c r="M910">
        <v>5.2240000000000002</v>
      </c>
      <c r="N910">
        <v>957</v>
      </c>
      <c r="O910" t="s">
        <v>44</v>
      </c>
      <c r="P910">
        <v>3.2325409191761798</v>
      </c>
    </row>
    <row r="911" spans="1:16" x14ac:dyDescent="0.25">
      <c r="A911" s="20" t="s">
        <v>15712</v>
      </c>
      <c r="B911">
        <v>1</v>
      </c>
      <c r="C911" t="s">
        <v>32</v>
      </c>
      <c r="D911" t="s">
        <v>90</v>
      </c>
      <c r="E911" t="s">
        <v>15684</v>
      </c>
      <c r="F911" t="s">
        <v>40</v>
      </c>
      <c r="G911">
        <v>2</v>
      </c>
      <c r="H911">
        <v>6</v>
      </c>
      <c r="I911">
        <v>2014</v>
      </c>
      <c r="J911" t="s">
        <v>58</v>
      </c>
      <c r="K911">
        <v>-3.2999377528388001</v>
      </c>
      <c r="L911">
        <v>-8.407</v>
      </c>
      <c r="M911" s="54">
        <v>1.8069999999999999</v>
      </c>
      <c r="N911">
        <v>685</v>
      </c>
      <c r="O911" t="s">
        <v>44</v>
      </c>
      <c r="P911">
        <v>3.8208035995043499</v>
      </c>
    </row>
    <row r="912" spans="1:16" x14ac:dyDescent="0.25">
      <c r="A912" s="20" t="s">
        <v>15713</v>
      </c>
      <c r="B912">
        <v>1</v>
      </c>
      <c r="C912" t="s">
        <v>32</v>
      </c>
      <c r="D912" t="s">
        <v>90</v>
      </c>
      <c r="E912" t="s">
        <v>15684</v>
      </c>
      <c r="F912" t="s">
        <v>40</v>
      </c>
      <c r="G912">
        <v>3</v>
      </c>
      <c r="H912">
        <v>6</v>
      </c>
      <c r="I912">
        <v>2014</v>
      </c>
      <c r="J912" t="s">
        <v>58</v>
      </c>
      <c r="K912">
        <v>-2.8128072422812198</v>
      </c>
      <c r="L912">
        <v>-6.7329999999999997</v>
      </c>
      <c r="M912">
        <v>1.1080000000000001</v>
      </c>
      <c r="N912">
        <v>1933</v>
      </c>
      <c r="O912" t="s">
        <v>44</v>
      </c>
      <c r="P912">
        <v>2.2744902159317801</v>
      </c>
    </row>
    <row r="913" spans="1:16" x14ac:dyDescent="0.25">
      <c r="A913" s="20" t="s">
        <v>15714</v>
      </c>
      <c r="B913">
        <v>1</v>
      </c>
      <c r="C913" t="s">
        <v>32</v>
      </c>
      <c r="D913" t="s">
        <v>90</v>
      </c>
      <c r="E913" t="s">
        <v>15684</v>
      </c>
      <c r="F913" t="s">
        <v>40</v>
      </c>
      <c r="G913">
        <v>4</v>
      </c>
      <c r="H913">
        <v>6</v>
      </c>
      <c r="I913">
        <v>2014</v>
      </c>
      <c r="J913" t="s">
        <v>58</v>
      </c>
      <c r="K913">
        <v>-2.90141482048347</v>
      </c>
      <c r="L913">
        <v>-6.58</v>
      </c>
      <c r="M913">
        <v>0.77700000000000002</v>
      </c>
      <c r="N913">
        <v>3338</v>
      </c>
      <c r="O913" t="s">
        <v>44</v>
      </c>
      <c r="P913">
        <v>1.73083964357751</v>
      </c>
    </row>
    <row r="914" spans="1:16" x14ac:dyDescent="0.25">
      <c r="A914" s="20" t="s">
        <v>15715</v>
      </c>
      <c r="B914">
        <v>1</v>
      </c>
      <c r="C914" t="s">
        <v>32</v>
      </c>
      <c r="D914" t="s">
        <v>90</v>
      </c>
      <c r="E914" t="s">
        <v>15684</v>
      </c>
      <c r="F914" t="s">
        <v>40</v>
      </c>
      <c r="G914">
        <v>5</v>
      </c>
      <c r="H914">
        <v>6</v>
      </c>
      <c r="I914">
        <v>2014</v>
      </c>
      <c r="J914" t="s">
        <v>58</v>
      </c>
      <c r="K914">
        <v>-9.2538619118499796E-2</v>
      </c>
      <c r="L914">
        <v>-3.625</v>
      </c>
      <c r="M914">
        <v>3.4390000000000001</v>
      </c>
      <c r="N914">
        <v>3139</v>
      </c>
      <c r="O914" t="s">
        <v>44</v>
      </c>
      <c r="P914">
        <v>1.78486076174979</v>
      </c>
    </row>
    <row r="915" spans="1:16" x14ac:dyDescent="0.25">
      <c r="A915" s="20" t="s">
        <v>15716</v>
      </c>
      <c r="B915">
        <v>1</v>
      </c>
      <c r="C915" t="s">
        <v>32</v>
      </c>
      <c r="D915" t="s">
        <v>90</v>
      </c>
      <c r="E915" t="s">
        <v>15684</v>
      </c>
      <c r="F915" t="s">
        <v>40</v>
      </c>
      <c r="G915">
        <v>2</v>
      </c>
      <c r="H915">
        <v>6</v>
      </c>
      <c r="I915">
        <v>2014</v>
      </c>
      <c r="J915" t="s">
        <v>59</v>
      </c>
      <c r="K915">
        <v>9.7031190787738399</v>
      </c>
      <c r="L915">
        <v>-5.226</v>
      </c>
      <c r="M915">
        <v>24.632000000000001</v>
      </c>
      <c r="N915">
        <v>104</v>
      </c>
      <c r="O915" t="s">
        <v>44</v>
      </c>
      <c r="P915">
        <v>9.8058067569092007</v>
      </c>
    </row>
    <row r="916" spans="1:16" x14ac:dyDescent="0.25">
      <c r="A916" s="20" t="s">
        <v>15717</v>
      </c>
      <c r="B916">
        <v>1</v>
      </c>
      <c r="C916" t="s">
        <v>32</v>
      </c>
      <c r="D916" t="s">
        <v>90</v>
      </c>
      <c r="E916" t="s">
        <v>15684</v>
      </c>
      <c r="F916" t="s">
        <v>40</v>
      </c>
      <c r="G916">
        <v>3</v>
      </c>
      <c r="H916">
        <v>6</v>
      </c>
      <c r="I916">
        <v>2014</v>
      </c>
      <c r="J916" t="s">
        <v>59</v>
      </c>
      <c r="K916">
        <v>15.832146468194701</v>
      </c>
      <c r="L916">
        <v>4.617</v>
      </c>
      <c r="M916">
        <v>27.047000000000001</v>
      </c>
      <c r="N916">
        <v>164</v>
      </c>
      <c r="O916" t="s">
        <v>44</v>
      </c>
      <c r="P916">
        <v>7.8086880944303001</v>
      </c>
    </row>
    <row r="917" spans="1:16" x14ac:dyDescent="0.25">
      <c r="A917" s="20" t="s">
        <v>15718</v>
      </c>
      <c r="B917">
        <v>1</v>
      </c>
      <c r="C917" t="s">
        <v>32</v>
      </c>
      <c r="D917" t="s">
        <v>90</v>
      </c>
      <c r="E917" t="s">
        <v>15684</v>
      </c>
      <c r="F917" t="s">
        <v>40</v>
      </c>
      <c r="G917">
        <v>4</v>
      </c>
      <c r="H917">
        <v>6</v>
      </c>
      <c r="I917">
        <v>2014</v>
      </c>
      <c r="J917" t="s">
        <v>59</v>
      </c>
      <c r="K917">
        <v>4.7233333489210301</v>
      </c>
      <c r="L917">
        <v>-7.0229999999999997</v>
      </c>
      <c r="M917">
        <v>16.469000000000001</v>
      </c>
      <c r="N917">
        <v>709</v>
      </c>
      <c r="O917" t="s">
        <v>44</v>
      </c>
      <c r="P917">
        <v>3.7555788309434002</v>
      </c>
    </row>
    <row r="918" spans="1:16" x14ac:dyDescent="0.25">
      <c r="A918" s="20" t="s">
        <v>15719</v>
      </c>
      <c r="B918">
        <v>1</v>
      </c>
      <c r="C918" t="s">
        <v>32</v>
      </c>
      <c r="D918" t="s">
        <v>90</v>
      </c>
      <c r="E918" t="s">
        <v>15684</v>
      </c>
      <c r="F918" t="s">
        <v>40</v>
      </c>
      <c r="G918">
        <v>5</v>
      </c>
      <c r="H918">
        <v>6</v>
      </c>
      <c r="I918">
        <v>2014</v>
      </c>
      <c r="J918" t="s">
        <v>59</v>
      </c>
      <c r="K918">
        <v>5.4403110362172997</v>
      </c>
      <c r="L918">
        <v>-7.2850000000000001</v>
      </c>
      <c r="M918" s="54">
        <v>18.164999999999999</v>
      </c>
      <c r="N918">
        <v>330</v>
      </c>
      <c r="O918" t="s">
        <v>44</v>
      </c>
      <c r="P918">
        <v>5.5048188256317996</v>
      </c>
    </row>
    <row r="919" spans="1:16" x14ac:dyDescent="0.25">
      <c r="A919" s="20" t="s">
        <v>15720</v>
      </c>
      <c r="B919">
        <v>1</v>
      </c>
      <c r="C919" t="s">
        <v>32</v>
      </c>
      <c r="D919" t="s">
        <v>90</v>
      </c>
      <c r="E919" t="s">
        <v>15684</v>
      </c>
      <c r="F919" t="s">
        <v>40</v>
      </c>
      <c r="G919">
        <v>2</v>
      </c>
      <c r="H919">
        <v>6</v>
      </c>
      <c r="I919">
        <v>2014</v>
      </c>
      <c r="J919" t="s">
        <v>60</v>
      </c>
      <c r="K919">
        <v>1.03379187763721E-2</v>
      </c>
      <c r="L919">
        <v>-2.8519999999999999</v>
      </c>
      <c r="M919" s="54">
        <v>2.8730000000000002</v>
      </c>
      <c r="N919">
        <v>3352</v>
      </c>
      <c r="O919" t="s">
        <v>44</v>
      </c>
      <c r="P919">
        <v>1.72722133963367</v>
      </c>
    </row>
    <row r="920" spans="1:16" x14ac:dyDescent="0.25">
      <c r="A920" s="20" t="s">
        <v>15721</v>
      </c>
      <c r="B920">
        <v>1</v>
      </c>
      <c r="C920" t="s">
        <v>32</v>
      </c>
      <c r="D920" t="s">
        <v>90</v>
      </c>
      <c r="E920" t="s">
        <v>15684</v>
      </c>
      <c r="F920" t="s">
        <v>40</v>
      </c>
      <c r="G920">
        <v>3</v>
      </c>
      <c r="H920">
        <v>6</v>
      </c>
      <c r="I920">
        <v>2014</v>
      </c>
      <c r="J920" t="s">
        <v>60</v>
      </c>
      <c r="K920">
        <v>-0.36677411252604503</v>
      </c>
      <c r="L920">
        <v>-3.456</v>
      </c>
      <c r="M920" s="54">
        <v>2.722</v>
      </c>
      <c r="N920">
        <v>3444</v>
      </c>
      <c r="O920" t="s">
        <v>44</v>
      </c>
      <c r="P920">
        <v>1.70399544147749</v>
      </c>
    </row>
    <row r="921" spans="1:16" x14ac:dyDescent="0.25">
      <c r="A921" s="20" t="s">
        <v>15722</v>
      </c>
      <c r="B921">
        <v>1</v>
      </c>
      <c r="C921" t="s">
        <v>32</v>
      </c>
      <c r="D921" t="s">
        <v>90</v>
      </c>
      <c r="E921" t="s">
        <v>15684</v>
      </c>
      <c r="F921" t="s">
        <v>40</v>
      </c>
      <c r="G921">
        <v>4</v>
      </c>
      <c r="H921">
        <v>6</v>
      </c>
      <c r="I921">
        <v>2014</v>
      </c>
      <c r="J921" t="s">
        <v>60</v>
      </c>
      <c r="K921">
        <v>1.7567697402890201</v>
      </c>
      <c r="L921">
        <v>-1.3160000000000001</v>
      </c>
      <c r="M921" s="54">
        <v>4.83</v>
      </c>
      <c r="N921">
        <v>1850</v>
      </c>
      <c r="O921" t="s">
        <v>44</v>
      </c>
      <c r="P921">
        <v>2.3249527748763898</v>
      </c>
    </row>
    <row r="922" spans="1:16" x14ac:dyDescent="0.25">
      <c r="A922" s="20" t="s">
        <v>15723</v>
      </c>
      <c r="B922">
        <v>1</v>
      </c>
      <c r="C922" t="s">
        <v>32</v>
      </c>
      <c r="D922" t="s">
        <v>90</v>
      </c>
      <c r="E922" t="s">
        <v>15684</v>
      </c>
      <c r="F922" t="s">
        <v>40</v>
      </c>
      <c r="G922">
        <v>5</v>
      </c>
      <c r="H922">
        <v>6</v>
      </c>
      <c r="I922">
        <v>2014</v>
      </c>
      <c r="J922" t="s">
        <v>60</v>
      </c>
      <c r="K922">
        <v>0.71034050000044102</v>
      </c>
      <c r="L922">
        <v>-3.29</v>
      </c>
      <c r="M922">
        <v>4.7110000000000003</v>
      </c>
      <c r="N922">
        <v>1097</v>
      </c>
      <c r="O922" t="s">
        <v>44</v>
      </c>
      <c r="P922">
        <v>3.0192333931958402</v>
      </c>
    </row>
    <row r="923" spans="1:16" x14ac:dyDescent="0.25">
      <c r="A923" s="20" t="s">
        <v>15724</v>
      </c>
      <c r="B923">
        <v>1</v>
      </c>
      <c r="C923" t="s">
        <v>32</v>
      </c>
      <c r="D923" t="s">
        <v>90</v>
      </c>
      <c r="E923" t="s">
        <v>15684</v>
      </c>
      <c r="F923" t="s">
        <v>40</v>
      </c>
      <c r="G923">
        <v>2</v>
      </c>
      <c r="H923">
        <v>6</v>
      </c>
      <c r="I923">
        <v>2014</v>
      </c>
      <c r="J923" t="s">
        <v>61</v>
      </c>
      <c r="K923" t="s">
        <v>44</v>
      </c>
      <c r="L923" t="s">
        <v>44</v>
      </c>
      <c r="M923" t="s">
        <v>44</v>
      </c>
      <c r="N923">
        <v>6</v>
      </c>
      <c r="O923" t="s">
        <v>44</v>
      </c>
      <c r="P923">
        <v>40.824829046386299</v>
      </c>
    </row>
    <row r="924" spans="1:16" x14ac:dyDescent="0.25">
      <c r="A924" s="20" t="s">
        <v>15725</v>
      </c>
      <c r="B924">
        <v>1</v>
      </c>
      <c r="C924" t="s">
        <v>32</v>
      </c>
      <c r="D924" t="s">
        <v>90</v>
      </c>
      <c r="E924" t="s">
        <v>15684</v>
      </c>
      <c r="F924" t="s">
        <v>40</v>
      </c>
      <c r="G924">
        <v>3</v>
      </c>
      <c r="H924">
        <v>6</v>
      </c>
      <c r="I924">
        <v>2014</v>
      </c>
      <c r="J924" t="s">
        <v>61</v>
      </c>
      <c r="K924" t="s">
        <v>44</v>
      </c>
      <c r="L924" t="s">
        <v>44</v>
      </c>
      <c r="M924" t="s">
        <v>44</v>
      </c>
      <c r="N924">
        <v>11</v>
      </c>
      <c r="O924" t="s">
        <v>44</v>
      </c>
      <c r="P924">
        <v>30.151134457776401</v>
      </c>
    </row>
    <row r="925" spans="1:16" x14ac:dyDescent="0.25">
      <c r="A925" s="20" t="s">
        <v>15726</v>
      </c>
      <c r="B925">
        <v>1</v>
      </c>
      <c r="C925" t="s">
        <v>32</v>
      </c>
      <c r="D925" t="s">
        <v>90</v>
      </c>
      <c r="E925" t="s">
        <v>15684</v>
      </c>
      <c r="F925" t="s">
        <v>40</v>
      </c>
      <c r="G925">
        <v>4</v>
      </c>
      <c r="H925">
        <v>6</v>
      </c>
      <c r="I925">
        <v>2014</v>
      </c>
      <c r="J925" t="s">
        <v>61</v>
      </c>
      <c r="K925" t="s">
        <v>44</v>
      </c>
      <c r="L925" t="s">
        <v>44</v>
      </c>
      <c r="M925" t="s">
        <v>44</v>
      </c>
      <c r="N925">
        <v>20</v>
      </c>
      <c r="O925" t="s">
        <v>44</v>
      </c>
      <c r="P925">
        <v>22.360679774997902</v>
      </c>
    </row>
    <row r="926" spans="1:16" x14ac:dyDescent="0.25">
      <c r="A926" s="20" t="s">
        <v>15727</v>
      </c>
      <c r="B926">
        <v>1</v>
      </c>
      <c r="C926" t="s">
        <v>32</v>
      </c>
      <c r="D926" t="s">
        <v>90</v>
      </c>
      <c r="E926" t="s">
        <v>15684</v>
      </c>
      <c r="F926" t="s">
        <v>40</v>
      </c>
      <c r="G926">
        <v>5</v>
      </c>
      <c r="H926">
        <v>6</v>
      </c>
      <c r="I926">
        <v>2014</v>
      </c>
      <c r="J926" t="s">
        <v>61</v>
      </c>
      <c r="K926" t="s">
        <v>44</v>
      </c>
      <c r="L926" t="s">
        <v>44</v>
      </c>
      <c r="M926" t="s">
        <v>44</v>
      </c>
      <c r="N926">
        <v>7</v>
      </c>
      <c r="O926" t="s">
        <v>44</v>
      </c>
      <c r="P926">
        <v>37.796447300922701</v>
      </c>
    </row>
    <row r="927" spans="1:16" x14ac:dyDescent="0.25">
      <c r="A927" s="20" t="s">
        <v>15728</v>
      </c>
      <c r="B927">
        <v>1</v>
      </c>
      <c r="C927" t="s">
        <v>32</v>
      </c>
      <c r="D927" t="s">
        <v>90</v>
      </c>
      <c r="E927" t="s">
        <v>15684</v>
      </c>
      <c r="F927" t="s">
        <v>40</v>
      </c>
      <c r="G927">
        <v>2</v>
      </c>
      <c r="H927">
        <v>6</v>
      </c>
      <c r="I927">
        <v>2014</v>
      </c>
      <c r="J927" t="s">
        <v>62</v>
      </c>
      <c r="K927">
        <v>-11.2184477061033</v>
      </c>
      <c r="L927">
        <v>-25.917000000000002</v>
      </c>
      <c r="M927">
        <v>3.4809999999999999</v>
      </c>
      <c r="N927">
        <v>228</v>
      </c>
      <c r="O927" t="s">
        <v>44</v>
      </c>
      <c r="P927">
        <v>6.6226617853252199</v>
      </c>
    </row>
    <row r="928" spans="1:16" x14ac:dyDescent="0.25">
      <c r="A928" s="20" t="s">
        <v>15729</v>
      </c>
      <c r="B928">
        <v>1</v>
      </c>
      <c r="C928" t="s">
        <v>32</v>
      </c>
      <c r="D928" t="s">
        <v>90</v>
      </c>
      <c r="E928" t="s">
        <v>15684</v>
      </c>
      <c r="F928" t="s">
        <v>40</v>
      </c>
      <c r="G928">
        <v>3</v>
      </c>
      <c r="H928">
        <v>6</v>
      </c>
      <c r="I928">
        <v>2014</v>
      </c>
      <c r="J928" t="s">
        <v>62</v>
      </c>
      <c r="K928">
        <v>-7.9764940222803196</v>
      </c>
      <c r="L928">
        <v>-19.632000000000001</v>
      </c>
      <c r="M928">
        <v>3.6789999999999998</v>
      </c>
      <c r="N928">
        <v>292</v>
      </c>
      <c r="O928" t="s">
        <v>44</v>
      </c>
      <c r="P928">
        <v>5.8520573598065297</v>
      </c>
    </row>
    <row r="929" spans="1:16" x14ac:dyDescent="0.25">
      <c r="A929" s="20" t="s">
        <v>15730</v>
      </c>
      <c r="B929">
        <v>1</v>
      </c>
      <c r="C929" t="s">
        <v>32</v>
      </c>
      <c r="D929" t="s">
        <v>90</v>
      </c>
      <c r="E929" t="s">
        <v>15684</v>
      </c>
      <c r="F929" t="s">
        <v>40</v>
      </c>
      <c r="G929">
        <v>4</v>
      </c>
      <c r="H929">
        <v>6</v>
      </c>
      <c r="I929">
        <v>2014</v>
      </c>
      <c r="J929" t="s">
        <v>62</v>
      </c>
      <c r="K929">
        <v>-7.53069708779375</v>
      </c>
      <c r="L929">
        <v>-17.818999999999999</v>
      </c>
      <c r="M929">
        <v>2.758</v>
      </c>
      <c r="N929">
        <v>545</v>
      </c>
      <c r="O929" t="s">
        <v>44</v>
      </c>
      <c r="P929">
        <v>4.2835293687811902</v>
      </c>
    </row>
    <row r="930" spans="1:16" x14ac:dyDescent="0.25">
      <c r="A930" s="20" t="s">
        <v>15731</v>
      </c>
      <c r="B930">
        <v>1</v>
      </c>
      <c r="C930" t="s">
        <v>32</v>
      </c>
      <c r="D930" t="s">
        <v>90</v>
      </c>
      <c r="E930" t="s">
        <v>15684</v>
      </c>
      <c r="F930" t="s">
        <v>40</v>
      </c>
      <c r="G930">
        <v>5</v>
      </c>
      <c r="H930">
        <v>6</v>
      </c>
      <c r="I930">
        <v>2014</v>
      </c>
      <c r="J930" t="s">
        <v>62</v>
      </c>
      <c r="K930">
        <v>0.32709744845676902</v>
      </c>
      <c r="L930">
        <v>-8.8800000000000008</v>
      </c>
      <c r="M930">
        <v>9.5350000000000001</v>
      </c>
      <c r="N930">
        <v>1123</v>
      </c>
      <c r="O930" t="s">
        <v>44</v>
      </c>
      <c r="P930">
        <v>2.9840776634222701</v>
      </c>
    </row>
    <row r="931" spans="1:16" x14ac:dyDescent="0.25">
      <c r="A931" s="20" t="s">
        <v>15732</v>
      </c>
      <c r="B931">
        <v>1</v>
      </c>
      <c r="C931" t="s">
        <v>32</v>
      </c>
      <c r="D931" t="s">
        <v>90</v>
      </c>
      <c r="E931" t="s">
        <v>15684</v>
      </c>
      <c r="F931" t="s">
        <v>40</v>
      </c>
      <c r="G931">
        <v>2</v>
      </c>
      <c r="H931">
        <v>6</v>
      </c>
      <c r="I931">
        <v>2014</v>
      </c>
      <c r="J931" t="s">
        <v>75</v>
      </c>
      <c r="K931">
        <v>-2.8029999999999999</v>
      </c>
      <c r="L931">
        <v>-5.72</v>
      </c>
      <c r="M931">
        <v>0.12</v>
      </c>
      <c r="N931" t="s">
        <v>44</v>
      </c>
      <c r="O931" t="s">
        <v>44</v>
      </c>
      <c r="P931">
        <v>-99</v>
      </c>
    </row>
    <row r="932" spans="1:16" x14ac:dyDescent="0.25">
      <c r="A932" s="20" t="s">
        <v>15732</v>
      </c>
      <c r="B932">
        <v>1</v>
      </c>
      <c r="C932" t="s">
        <v>32</v>
      </c>
      <c r="D932" t="s">
        <v>90</v>
      </c>
      <c r="E932" t="s">
        <v>15684</v>
      </c>
      <c r="F932" t="s">
        <v>40</v>
      </c>
      <c r="G932">
        <v>2</v>
      </c>
      <c r="H932">
        <v>6</v>
      </c>
      <c r="I932">
        <v>2014</v>
      </c>
      <c r="J932" t="s">
        <v>75</v>
      </c>
      <c r="K932">
        <v>9.5329999999999995</v>
      </c>
      <c r="L932">
        <v>3.15</v>
      </c>
      <c r="M932">
        <v>15.91</v>
      </c>
      <c r="N932" t="s">
        <v>44</v>
      </c>
      <c r="O932" t="s">
        <v>44</v>
      </c>
      <c r="P932">
        <v>-99</v>
      </c>
    </row>
    <row r="933" spans="1:16" x14ac:dyDescent="0.25">
      <c r="A933" s="20" t="s">
        <v>15732</v>
      </c>
      <c r="B933">
        <v>1</v>
      </c>
      <c r="C933" t="s">
        <v>32</v>
      </c>
      <c r="D933" t="s">
        <v>90</v>
      </c>
      <c r="E933" t="s">
        <v>15684</v>
      </c>
      <c r="F933" t="s">
        <v>40</v>
      </c>
      <c r="G933">
        <v>2</v>
      </c>
      <c r="H933">
        <v>6</v>
      </c>
      <c r="I933">
        <v>2014</v>
      </c>
      <c r="J933" t="s">
        <v>75</v>
      </c>
      <c r="K933">
        <v>2.3650000000000002</v>
      </c>
      <c r="L933">
        <v>-0.05</v>
      </c>
      <c r="M933" s="54">
        <v>4.78</v>
      </c>
      <c r="N933" t="s">
        <v>44</v>
      </c>
      <c r="O933" t="s">
        <v>44</v>
      </c>
      <c r="P933">
        <v>-99</v>
      </c>
    </row>
    <row r="934" spans="1:16" x14ac:dyDescent="0.25">
      <c r="A934" s="20" t="s">
        <v>15732</v>
      </c>
      <c r="B934">
        <v>1</v>
      </c>
      <c r="C934" t="s">
        <v>32</v>
      </c>
      <c r="D934" t="s">
        <v>90</v>
      </c>
      <c r="E934" t="s">
        <v>15684</v>
      </c>
      <c r="F934" t="s">
        <v>40</v>
      </c>
      <c r="G934">
        <v>2</v>
      </c>
      <c r="H934">
        <v>6</v>
      </c>
      <c r="I934">
        <v>2014</v>
      </c>
      <c r="J934" t="s">
        <v>75</v>
      </c>
      <c r="K934">
        <v>-0.97699999999999998</v>
      </c>
      <c r="L934">
        <v>-3.79</v>
      </c>
      <c r="M934" s="54">
        <v>1.84</v>
      </c>
      <c r="N934" t="s">
        <v>44</v>
      </c>
      <c r="O934" t="s">
        <v>44</v>
      </c>
      <c r="P934">
        <v>-99</v>
      </c>
    </row>
    <row r="935" spans="1:16" x14ac:dyDescent="0.25">
      <c r="A935" s="20" t="s">
        <v>15732</v>
      </c>
      <c r="B935">
        <v>1</v>
      </c>
      <c r="C935" t="s">
        <v>32</v>
      </c>
      <c r="D935" t="s">
        <v>90</v>
      </c>
      <c r="E935" t="s">
        <v>15684</v>
      </c>
      <c r="F935" t="s">
        <v>40</v>
      </c>
      <c r="G935">
        <v>2</v>
      </c>
      <c r="H935">
        <v>6</v>
      </c>
      <c r="I935">
        <v>2014</v>
      </c>
      <c r="J935" t="s">
        <v>75</v>
      </c>
      <c r="K935">
        <v>-3.8919999999999999</v>
      </c>
      <c r="L935">
        <v>-6.85</v>
      </c>
      <c r="M935" s="54">
        <v>-0.93</v>
      </c>
      <c r="N935" t="s">
        <v>44</v>
      </c>
      <c r="O935" t="s">
        <v>44</v>
      </c>
      <c r="P935">
        <v>-99</v>
      </c>
    </row>
    <row r="936" spans="1:16" x14ac:dyDescent="0.25">
      <c r="A936" s="20" t="s">
        <v>15732</v>
      </c>
      <c r="B936">
        <v>1</v>
      </c>
      <c r="C936" t="s">
        <v>32</v>
      </c>
      <c r="D936" t="s">
        <v>90</v>
      </c>
      <c r="E936" t="s">
        <v>15684</v>
      </c>
      <c r="F936" t="s">
        <v>40</v>
      </c>
      <c r="G936">
        <v>2</v>
      </c>
      <c r="H936">
        <v>6</v>
      </c>
      <c r="I936">
        <v>2014</v>
      </c>
      <c r="J936" t="s">
        <v>75</v>
      </c>
      <c r="K936">
        <v>-4.0359999999999996</v>
      </c>
      <c r="L936">
        <v>-10.92</v>
      </c>
      <c r="M936" s="54">
        <v>2.85</v>
      </c>
      <c r="N936" t="s">
        <v>44</v>
      </c>
      <c r="O936" t="s">
        <v>44</v>
      </c>
      <c r="P936">
        <v>-99</v>
      </c>
    </row>
    <row r="937" spans="1:16" x14ac:dyDescent="0.25">
      <c r="A937" s="20" t="s">
        <v>15732</v>
      </c>
      <c r="B937">
        <v>1</v>
      </c>
      <c r="C937" t="s">
        <v>32</v>
      </c>
      <c r="D937" t="s">
        <v>90</v>
      </c>
      <c r="E937" t="s">
        <v>15684</v>
      </c>
      <c r="F937" t="s">
        <v>40</v>
      </c>
      <c r="G937">
        <v>2</v>
      </c>
      <c r="H937">
        <v>6</v>
      </c>
      <c r="I937">
        <v>2014</v>
      </c>
      <c r="J937" t="s">
        <v>75</v>
      </c>
      <c r="K937">
        <v>-4.7229999999999999</v>
      </c>
      <c r="L937">
        <v>-8.8800000000000008</v>
      </c>
      <c r="M937" s="54">
        <v>-0.56999999999999995</v>
      </c>
      <c r="N937" t="s">
        <v>44</v>
      </c>
      <c r="O937" t="s">
        <v>44</v>
      </c>
      <c r="P937">
        <v>-99</v>
      </c>
    </row>
    <row r="938" spans="1:16" x14ac:dyDescent="0.25">
      <c r="A938" s="20" t="s">
        <v>15732</v>
      </c>
      <c r="B938">
        <v>1</v>
      </c>
      <c r="C938" t="s">
        <v>32</v>
      </c>
      <c r="D938" t="s">
        <v>90</v>
      </c>
      <c r="E938" t="s">
        <v>15684</v>
      </c>
      <c r="F938" t="s">
        <v>40</v>
      </c>
      <c r="G938">
        <v>2</v>
      </c>
      <c r="H938">
        <v>6</v>
      </c>
      <c r="I938">
        <v>2014</v>
      </c>
      <c r="J938" t="s">
        <v>75</v>
      </c>
      <c r="K938">
        <v>7.9740000000000002</v>
      </c>
      <c r="L938">
        <v>-3.91</v>
      </c>
      <c r="M938">
        <v>19.86</v>
      </c>
      <c r="N938" t="s">
        <v>44</v>
      </c>
      <c r="O938" t="s">
        <v>44</v>
      </c>
      <c r="P938">
        <v>-99</v>
      </c>
    </row>
    <row r="939" spans="1:16" x14ac:dyDescent="0.25">
      <c r="A939" s="20" t="s">
        <v>15732</v>
      </c>
      <c r="B939">
        <v>1</v>
      </c>
      <c r="C939" t="s">
        <v>32</v>
      </c>
      <c r="D939" t="s">
        <v>90</v>
      </c>
      <c r="E939" t="s">
        <v>15684</v>
      </c>
      <c r="F939" t="s">
        <v>40</v>
      </c>
      <c r="G939">
        <v>2</v>
      </c>
      <c r="H939">
        <v>6</v>
      </c>
      <c r="I939">
        <v>2014</v>
      </c>
      <c r="J939" t="s">
        <v>75</v>
      </c>
      <c r="K939">
        <v>-0.17199999999999999</v>
      </c>
      <c r="L939">
        <v>-9.61</v>
      </c>
      <c r="M939">
        <v>9.27</v>
      </c>
      <c r="N939" t="s">
        <v>44</v>
      </c>
      <c r="O939" t="s">
        <v>44</v>
      </c>
      <c r="P939">
        <v>-99</v>
      </c>
    </row>
    <row r="940" spans="1:16" x14ac:dyDescent="0.25">
      <c r="A940" s="20" t="s">
        <v>15732</v>
      </c>
      <c r="B940">
        <v>1</v>
      </c>
      <c r="C940" t="s">
        <v>32</v>
      </c>
      <c r="D940" t="s">
        <v>90</v>
      </c>
      <c r="E940" t="s">
        <v>15684</v>
      </c>
      <c r="F940" t="s">
        <v>40</v>
      </c>
      <c r="G940">
        <v>2</v>
      </c>
      <c r="H940">
        <v>6</v>
      </c>
      <c r="I940">
        <v>2014</v>
      </c>
      <c r="J940" t="s">
        <v>75</v>
      </c>
      <c r="K940">
        <v>-5.1680000000000001</v>
      </c>
      <c r="L940">
        <v>-11.09</v>
      </c>
      <c r="M940">
        <v>0.76</v>
      </c>
      <c r="N940" t="s">
        <v>44</v>
      </c>
      <c r="O940" t="s">
        <v>44</v>
      </c>
      <c r="P940">
        <v>-99</v>
      </c>
    </row>
    <row r="941" spans="1:16" x14ac:dyDescent="0.25">
      <c r="A941" s="20" t="s">
        <v>15732</v>
      </c>
      <c r="B941">
        <v>1</v>
      </c>
      <c r="C941" t="s">
        <v>32</v>
      </c>
      <c r="D941" t="s">
        <v>90</v>
      </c>
      <c r="E941" t="s">
        <v>15684</v>
      </c>
      <c r="F941" t="s">
        <v>40</v>
      </c>
      <c r="G941">
        <v>2</v>
      </c>
      <c r="H941">
        <v>6</v>
      </c>
      <c r="I941">
        <v>2014</v>
      </c>
      <c r="J941" t="s">
        <v>75</v>
      </c>
      <c r="K941">
        <v>-0.104</v>
      </c>
      <c r="L941">
        <v>-13.58</v>
      </c>
      <c r="M941">
        <v>13.38</v>
      </c>
      <c r="N941" t="s">
        <v>44</v>
      </c>
      <c r="O941" t="s">
        <v>44</v>
      </c>
      <c r="P941">
        <v>-99</v>
      </c>
    </row>
    <row r="942" spans="1:16" x14ac:dyDescent="0.25">
      <c r="A942" s="20" t="s">
        <v>15732</v>
      </c>
      <c r="B942">
        <v>1</v>
      </c>
      <c r="C942" t="s">
        <v>32</v>
      </c>
      <c r="D942" t="s">
        <v>90</v>
      </c>
      <c r="E942" t="s">
        <v>15684</v>
      </c>
      <c r="F942" t="s">
        <v>40</v>
      </c>
      <c r="G942">
        <v>2</v>
      </c>
      <c r="H942">
        <v>6</v>
      </c>
      <c r="I942">
        <v>2014</v>
      </c>
      <c r="J942" t="s">
        <v>75</v>
      </c>
      <c r="K942">
        <v>2.4409999999999998</v>
      </c>
      <c r="L942">
        <v>-5.19</v>
      </c>
      <c r="M942" s="54">
        <v>10.07</v>
      </c>
      <c r="N942" t="s">
        <v>44</v>
      </c>
      <c r="O942" t="s">
        <v>44</v>
      </c>
      <c r="P942">
        <v>-99</v>
      </c>
    </row>
    <row r="943" spans="1:16" x14ac:dyDescent="0.25">
      <c r="A943" s="20" t="s">
        <v>15732</v>
      </c>
      <c r="B943">
        <v>1</v>
      </c>
      <c r="C943" t="s">
        <v>32</v>
      </c>
      <c r="D943" t="s">
        <v>90</v>
      </c>
      <c r="E943" t="s">
        <v>15684</v>
      </c>
      <c r="F943" t="s">
        <v>40</v>
      </c>
      <c r="G943">
        <v>2</v>
      </c>
      <c r="H943">
        <v>6</v>
      </c>
      <c r="I943">
        <v>2014</v>
      </c>
      <c r="J943" t="s">
        <v>75</v>
      </c>
      <c r="K943">
        <v>5.0039999999999996</v>
      </c>
      <c r="L943">
        <v>1.66</v>
      </c>
      <c r="M943">
        <v>8.35</v>
      </c>
      <c r="N943" t="s">
        <v>44</v>
      </c>
      <c r="O943" t="s">
        <v>44</v>
      </c>
      <c r="P943">
        <v>-99</v>
      </c>
    </row>
    <row r="944" spans="1:16" x14ac:dyDescent="0.25">
      <c r="A944" s="20" t="s">
        <v>15732</v>
      </c>
      <c r="B944">
        <v>1</v>
      </c>
      <c r="C944" t="s">
        <v>32</v>
      </c>
      <c r="D944" t="s">
        <v>90</v>
      </c>
      <c r="E944" t="s">
        <v>15684</v>
      </c>
      <c r="F944" t="s">
        <v>40</v>
      </c>
      <c r="G944">
        <v>2</v>
      </c>
      <c r="H944">
        <v>6</v>
      </c>
      <c r="I944">
        <v>2014</v>
      </c>
      <c r="J944" t="s">
        <v>75</v>
      </c>
      <c r="K944">
        <v>45.228000000000002</v>
      </c>
      <c r="L944">
        <v>26.71</v>
      </c>
      <c r="M944">
        <v>63.75</v>
      </c>
      <c r="N944" t="s">
        <v>44</v>
      </c>
      <c r="O944" t="s">
        <v>44</v>
      </c>
      <c r="P944">
        <v>-99</v>
      </c>
    </row>
    <row r="945" spans="1:16" x14ac:dyDescent="0.25">
      <c r="A945" s="20" t="s">
        <v>15732</v>
      </c>
      <c r="B945">
        <v>1</v>
      </c>
      <c r="C945" t="s">
        <v>32</v>
      </c>
      <c r="D945" t="s">
        <v>90</v>
      </c>
      <c r="E945" t="s">
        <v>15684</v>
      </c>
      <c r="F945" t="s">
        <v>40</v>
      </c>
      <c r="G945">
        <v>2</v>
      </c>
      <c r="H945">
        <v>6</v>
      </c>
      <c r="I945">
        <v>2014</v>
      </c>
      <c r="J945" t="s">
        <v>75</v>
      </c>
      <c r="K945">
        <v>-1.0900000000000001</v>
      </c>
      <c r="L945">
        <v>-6.89</v>
      </c>
      <c r="M945">
        <v>4.71</v>
      </c>
      <c r="N945" t="s">
        <v>44</v>
      </c>
      <c r="O945" t="s">
        <v>44</v>
      </c>
      <c r="P945">
        <v>-99</v>
      </c>
    </row>
    <row r="946" spans="1:16" x14ac:dyDescent="0.25">
      <c r="A946" s="20" t="s">
        <v>15732</v>
      </c>
      <c r="B946">
        <v>1</v>
      </c>
      <c r="C946" t="s">
        <v>32</v>
      </c>
      <c r="D946" t="s">
        <v>90</v>
      </c>
      <c r="E946" t="s">
        <v>15684</v>
      </c>
      <c r="F946" t="s">
        <v>40</v>
      </c>
      <c r="G946">
        <v>2</v>
      </c>
      <c r="H946">
        <v>6</v>
      </c>
      <c r="I946">
        <v>2014</v>
      </c>
      <c r="J946" t="s">
        <v>75</v>
      </c>
      <c r="K946">
        <v>-4.2530000000000001</v>
      </c>
      <c r="L946">
        <v>-7.26</v>
      </c>
      <c r="M946" s="54">
        <v>-1.24</v>
      </c>
      <c r="N946" t="s">
        <v>44</v>
      </c>
      <c r="O946" t="s">
        <v>44</v>
      </c>
      <c r="P946">
        <v>-99</v>
      </c>
    </row>
    <row r="947" spans="1:16" x14ac:dyDescent="0.25">
      <c r="A947" s="20" t="s">
        <v>15732</v>
      </c>
      <c r="B947">
        <v>1</v>
      </c>
      <c r="C947" t="s">
        <v>32</v>
      </c>
      <c r="D947" t="s">
        <v>90</v>
      </c>
      <c r="E947" t="s">
        <v>15684</v>
      </c>
      <c r="F947" t="s">
        <v>40</v>
      </c>
      <c r="G947">
        <v>2</v>
      </c>
      <c r="H947">
        <v>6</v>
      </c>
      <c r="I947">
        <v>2014</v>
      </c>
      <c r="J947" t="s">
        <v>75</v>
      </c>
      <c r="K947">
        <v>6.8280000000000003</v>
      </c>
      <c r="L947">
        <v>-3.45</v>
      </c>
      <c r="M947" s="54">
        <v>17.100000000000001</v>
      </c>
      <c r="N947" t="s">
        <v>44</v>
      </c>
      <c r="O947" t="s">
        <v>44</v>
      </c>
      <c r="P947">
        <v>-99</v>
      </c>
    </row>
    <row r="948" spans="1:16" x14ac:dyDescent="0.25">
      <c r="A948" s="20" t="s">
        <v>15732</v>
      </c>
      <c r="B948">
        <v>1</v>
      </c>
      <c r="C948" t="s">
        <v>32</v>
      </c>
      <c r="D948" t="s">
        <v>90</v>
      </c>
      <c r="E948" t="s">
        <v>15684</v>
      </c>
      <c r="F948" t="s">
        <v>40</v>
      </c>
      <c r="G948">
        <v>2</v>
      </c>
      <c r="H948">
        <v>6</v>
      </c>
      <c r="I948">
        <v>2014</v>
      </c>
      <c r="J948" t="s">
        <v>75</v>
      </c>
      <c r="K948">
        <v>-1.972</v>
      </c>
      <c r="L948">
        <v>-4.17</v>
      </c>
      <c r="M948" s="54">
        <v>0.22</v>
      </c>
      <c r="N948" t="s">
        <v>44</v>
      </c>
      <c r="O948" t="s">
        <v>44</v>
      </c>
      <c r="P948">
        <v>-99</v>
      </c>
    </row>
    <row r="949" spans="1:16" x14ac:dyDescent="0.25">
      <c r="A949" s="20" t="s">
        <v>15732</v>
      </c>
      <c r="B949">
        <v>1</v>
      </c>
      <c r="C949" t="s">
        <v>32</v>
      </c>
      <c r="D949" t="s">
        <v>90</v>
      </c>
      <c r="E949" t="s">
        <v>15684</v>
      </c>
      <c r="F949" t="s">
        <v>40</v>
      </c>
      <c r="G949">
        <v>2</v>
      </c>
      <c r="H949">
        <v>6</v>
      </c>
      <c r="I949">
        <v>2014</v>
      </c>
      <c r="J949" t="s">
        <v>75</v>
      </c>
      <c r="K949">
        <v>72.567999999999998</v>
      </c>
      <c r="L949">
        <v>60.44</v>
      </c>
      <c r="M949">
        <v>84.7</v>
      </c>
      <c r="N949" t="s">
        <v>44</v>
      </c>
      <c r="O949" t="s">
        <v>44</v>
      </c>
      <c r="P949">
        <v>-99</v>
      </c>
    </row>
    <row r="950" spans="1:16" x14ac:dyDescent="0.25">
      <c r="A950" s="20" t="s">
        <v>15732</v>
      </c>
      <c r="B950">
        <v>1</v>
      </c>
      <c r="C950" t="s">
        <v>32</v>
      </c>
      <c r="D950" t="s">
        <v>90</v>
      </c>
      <c r="E950" t="s">
        <v>15684</v>
      </c>
      <c r="F950" t="s">
        <v>40</v>
      </c>
      <c r="G950">
        <v>2</v>
      </c>
      <c r="H950">
        <v>6</v>
      </c>
      <c r="I950">
        <v>2014</v>
      </c>
      <c r="J950" t="s">
        <v>75</v>
      </c>
      <c r="K950">
        <v>-6.5579999999999998</v>
      </c>
      <c r="L950">
        <v>-15.23</v>
      </c>
      <c r="M950" s="54">
        <v>2.11</v>
      </c>
      <c r="N950" t="s">
        <v>44</v>
      </c>
      <c r="O950" t="s">
        <v>44</v>
      </c>
      <c r="P950">
        <v>-99</v>
      </c>
    </row>
    <row r="951" spans="1:16" x14ac:dyDescent="0.25">
      <c r="A951" s="20" t="s">
        <v>15733</v>
      </c>
      <c r="B951">
        <v>1</v>
      </c>
      <c r="C951" t="s">
        <v>32</v>
      </c>
      <c r="D951" t="s">
        <v>90</v>
      </c>
      <c r="E951" t="s">
        <v>15684</v>
      </c>
      <c r="F951" t="s">
        <v>40</v>
      </c>
      <c r="G951">
        <v>3</v>
      </c>
      <c r="H951">
        <v>6</v>
      </c>
      <c r="I951">
        <v>2014</v>
      </c>
      <c r="J951" t="s">
        <v>75</v>
      </c>
      <c r="K951">
        <v>-2.9860000000000002</v>
      </c>
      <c r="L951">
        <v>-5.89</v>
      </c>
      <c r="M951" s="54">
        <v>-0.08</v>
      </c>
      <c r="N951" t="s">
        <v>44</v>
      </c>
      <c r="O951" t="s">
        <v>44</v>
      </c>
      <c r="P951">
        <v>-99</v>
      </c>
    </row>
    <row r="952" spans="1:16" x14ac:dyDescent="0.25">
      <c r="A952" s="20" t="s">
        <v>15733</v>
      </c>
      <c r="B952">
        <v>1</v>
      </c>
      <c r="C952" t="s">
        <v>32</v>
      </c>
      <c r="D952" t="s">
        <v>90</v>
      </c>
      <c r="E952" t="s">
        <v>15684</v>
      </c>
      <c r="F952" t="s">
        <v>40</v>
      </c>
      <c r="G952">
        <v>3</v>
      </c>
      <c r="H952">
        <v>6</v>
      </c>
      <c r="I952">
        <v>2014</v>
      </c>
      <c r="J952" t="s">
        <v>75</v>
      </c>
      <c r="K952">
        <v>9.35</v>
      </c>
      <c r="L952">
        <v>2.98</v>
      </c>
      <c r="M952" s="54">
        <v>15.72</v>
      </c>
      <c r="N952" t="s">
        <v>44</v>
      </c>
      <c r="O952" t="s">
        <v>44</v>
      </c>
      <c r="P952">
        <v>-99</v>
      </c>
    </row>
    <row r="953" spans="1:16" x14ac:dyDescent="0.25">
      <c r="A953" s="20" t="s">
        <v>15733</v>
      </c>
      <c r="B953">
        <v>1</v>
      </c>
      <c r="C953" t="s">
        <v>32</v>
      </c>
      <c r="D953" t="s">
        <v>90</v>
      </c>
      <c r="E953" t="s">
        <v>15684</v>
      </c>
      <c r="F953" t="s">
        <v>40</v>
      </c>
      <c r="G953">
        <v>3</v>
      </c>
      <c r="H953">
        <v>6</v>
      </c>
      <c r="I953">
        <v>2014</v>
      </c>
      <c r="J953" t="s">
        <v>75</v>
      </c>
      <c r="K953">
        <v>2.1819999999999999</v>
      </c>
      <c r="L953">
        <v>-0.22</v>
      </c>
      <c r="M953">
        <v>4.58</v>
      </c>
      <c r="N953" t="s">
        <v>44</v>
      </c>
      <c r="O953" t="s">
        <v>44</v>
      </c>
      <c r="P953">
        <v>-99</v>
      </c>
    </row>
    <row r="954" spans="1:16" x14ac:dyDescent="0.25">
      <c r="A954" s="20" t="s">
        <v>15733</v>
      </c>
      <c r="B954">
        <v>1</v>
      </c>
      <c r="C954" t="s">
        <v>32</v>
      </c>
      <c r="D954" t="s">
        <v>90</v>
      </c>
      <c r="E954" t="s">
        <v>15684</v>
      </c>
      <c r="F954" t="s">
        <v>40</v>
      </c>
      <c r="G954">
        <v>3</v>
      </c>
      <c r="H954">
        <v>6</v>
      </c>
      <c r="I954">
        <v>2014</v>
      </c>
      <c r="J954" t="s">
        <v>75</v>
      </c>
      <c r="K954">
        <v>-1.1599999999999999</v>
      </c>
      <c r="L954">
        <v>-3.96</v>
      </c>
      <c r="M954">
        <v>1.64</v>
      </c>
      <c r="N954" t="s">
        <v>44</v>
      </c>
      <c r="O954" t="s">
        <v>44</v>
      </c>
      <c r="P954">
        <v>-99</v>
      </c>
    </row>
    <row r="955" spans="1:16" x14ac:dyDescent="0.25">
      <c r="A955" s="20" t="s">
        <v>15733</v>
      </c>
      <c r="B955">
        <v>1</v>
      </c>
      <c r="C955" t="s">
        <v>32</v>
      </c>
      <c r="D955" t="s">
        <v>90</v>
      </c>
      <c r="E955" t="s">
        <v>15684</v>
      </c>
      <c r="F955" t="s">
        <v>40</v>
      </c>
      <c r="G955">
        <v>3</v>
      </c>
      <c r="H955">
        <v>6</v>
      </c>
      <c r="I955">
        <v>2014</v>
      </c>
      <c r="J955" t="s">
        <v>75</v>
      </c>
      <c r="K955">
        <v>-4.0750000000000002</v>
      </c>
      <c r="L955">
        <v>-7.02</v>
      </c>
      <c r="M955">
        <v>-1.1299999999999999</v>
      </c>
      <c r="N955" t="s">
        <v>44</v>
      </c>
      <c r="O955" t="s">
        <v>44</v>
      </c>
      <c r="P955">
        <v>-99</v>
      </c>
    </row>
    <row r="956" spans="1:16" x14ac:dyDescent="0.25">
      <c r="A956" s="20" t="s">
        <v>15733</v>
      </c>
      <c r="B956">
        <v>1</v>
      </c>
      <c r="C956" t="s">
        <v>32</v>
      </c>
      <c r="D956" t="s">
        <v>90</v>
      </c>
      <c r="E956" t="s">
        <v>15684</v>
      </c>
      <c r="F956" t="s">
        <v>40</v>
      </c>
      <c r="G956">
        <v>3</v>
      </c>
      <c r="H956">
        <v>6</v>
      </c>
      <c r="I956">
        <v>2014</v>
      </c>
      <c r="J956" t="s">
        <v>75</v>
      </c>
      <c r="K956">
        <v>-4.218</v>
      </c>
      <c r="L956">
        <v>-11.1</v>
      </c>
      <c r="M956" s="54">
        <v>2.66</v>
      </c>
      <c r="N956" t="s">
        <v>44</v>
      </c>
      <c r="O956" t="s">
        <v>44</v>
      </c>
      <c r="P956">
        <v>-99</v>
      </c>
    </row>
    <row r="957" spans="1:16" x14ac:dyDescent="0.25">
      <c r="A957" s="20" t="s">
        <v>15733</v>
      </c>
      <c r="B957">
        <v>1</v>
      </c>
      <c r="C957" t="s">
        <v>32</v>
      </c>
      <c r="D957" t="s">
        <v>90</v>
      </c>
      <c r="E957" t="s">
        <v>15684</v>
      </c>
      <c r="F957" t="s">
        <v>40</v>
      </c>
      <c r="G957">
        <v>3</v>
      </c>
      <c r="H957">
        <v>6</v>
      </c>
      <c r="I957">
        <v>2014</v>
      </c>
      <c r="J957" t="s">
        <v>75</v>
      </c>
      <c r="K957">
        <v>-4.9059999999999997</v>
      </c>
      <c r="L957">
        <v>-9.0500000000000007</v>
      </c>
      <c r="M957" s="54">
        <v>-0.76</v>
      </c>
      <c r="N957" t="s">
        <v>44</v>
      </c>
      <c r="O957" t="s">
        <v>44</v>
      </c>
      <c r="P957">
        <v>-99</v>
      </c>
    </row>
    <row r="958" spans="1:16" x14ac:dyDescent="0.25">
      <c r="A958" s="20" t="s">
        <v>15733</v>
      </c>
      <c r="B958">
        <v>1</v>
      </c>
      <c r="C958" t="s">
        <v>32</v>
      </c>
      <c r="D958" t="s">
        <v>90</v>
      </c>
      <c r="E958" t="s">
        <v>15684</v>
      </c>
      <c r="F958" t="s">
        <v>40</v>
      </c>
      <c r="G958">
        <v>3</v>
      </c>
      <c r="H958">
        <v>6</v>
      </c>
      <c r="I958">
        <v>2014</v>
      </c>
      <c r="J958" t="s">
        <v>75</v>
      </c>
      <c r="K958">
        <v>7.7919999999999998</v>
      </c>
      <c r="L958">
        <v>-4.09</v>
      </c>
      <c r="M958">
        <v>19.670000000000002</v>
      </c>
      <c r="N958" t="s">
        <v>44</v>
      </c>
      <c r="O958" t="s">
        <v>44</v>
      </c>
      <c r="P958">
        <v>-99</v>
      </c>
    </row>
    <row r="959" spans="1:16" x14ac:dyDescent="0.25">
      <c r="A959" s="20" t="s">
        <v>15733</v>
      </c>
      <c r="B959">
        <v>1</v>
      </c>
      <c r="C959" t="s">
        <v>32</v>
      </c>
      <c r="D959" t="s">
        <v>90</v>
      </c>
      <c r="E959" t="s">
        <v>15684</v>
      </c>
      <c r="F959" t="s">
        <v>40</v>
      </c>
      <c r="G959">
        <v>3</v>
      </c>
      <c r="H959">
        <v>6</v>
      </c>
      <c r="I959">
        <v>2014</v>
      </c>
      <c r="J959" t="s">
        <v>75</v>
      </c>
      <c r="K959">
        <v>-0.35499999999999998</v>
      </c>
      <c r="L959">
        <v>-9.7899999999999991</v>
      </c>
      <c r="M959">
        <v>9.08</v>
      </c>
      <c r="N959" t="s">
        <v>44</v>
      </c>
      <c r="O959" t="s">
        <v>44</v>
      </c>
      <c r="P959">
        <v>-99</v>
      </c>
    </row>
    <row r="960" spans="1:16" x14ac:dyDescent="0.25">
      <c r="A960" s="20" t="s">
        <v>15733</v>
      </c>
      <c r="B960">
        <v>1</v>
      </c>
      <c r="C960" t="s">
        <v>32</v>
      </c>
      <c r="D960" t="s">
        <v>90</v>
      </c>
      <c r="E960" t="s">
        <v>15684</v>
      </c>
      <c r="F960" t="s">
        <v>40</v>
      </c>
      <c r="G960">
        <v>3</v>
      </c>
      <c r="H960">
        <v>6</v>
      </c>
      <c r="I960">
        <v>2014</v>
      </c>
      <c r="J960" t="s">
        <v>75</v>
      </c>
      <c r="K960">
        <v>-5.351</v>
      </c>
      <c r="L960">
        <v>-11.27</v>
      </c>
      <c r="M960">
        <v>0.56999999999999995</v>
      </c>
      <c r="N960" t="s">
        <v>44</v>
      </c>
      <c r="O960" t="s">
        <v>44</v>
      </c>
      <c r="P960">
        <v>-99</v>
      </c>
    </row>
    <row r="961" spans="1:16" x14ac:dyDescent="0.25">
      <c r="A961" s="20" t="s">
        <v>15733</v>
      </c>
      <c r="B961">
        <v>1</v>
      </c>
      <c r="C961" t="s">
        <v>32</v>
      </c>
      <c r="D961" t="s">
        <v>90</v>
      </c>
      <c r="E961" t="s">
        <v>15684</v>
      </c>
      <c r="F961" t="s">
        <v>40</v>
      </c>
      <c r="G961">
        <v>3</v>
      </c>
      <c r="H961">
        <v>6</v>
      </c>
      <c r="I961">
        <v>2014</v>
      </c>
      <c r="J961" t="s">
        <v>75</v>
      </c>
      <c r="K961">
        <v>-0.28699999999999998</v>
      </c>
      <c r="L961">
        <v>-13.76</v>
      </c>
      <c r="M961" s="54">
        <v>13.19</v>
      </c>
      <c r="N961" t="s">
        <v>44</v>
      </c>
      <c r="O961" t="s">
        <v>44</v>
      </c>
      <c r="P961">
        <v>-99</v>
      </c>
    </row>
    <row r="962" spans="1:16" x14ac:dyDescent="0.25">
      <c r="A962" s="20" t="s">
        <v>15733</v>
      </c>
      <c r="B962">
        <v>1</v>
      </c>
      <c r="C962" t="s">
        <v>32</v>
      </c>
      <c r="D962" t="s">
        <v>90</v>
      </c>
      <c r="E962" t="s">
        <v>15684</v>
      </c>
      <c r="F962" t="s">
        <v>40</v>
      </c>
      <c r="G962">
        <v>3</v>
      </c>
      <c r="H962">
        <v>6</v>
      </c>
      <c r="I962">
        <v>2014</v>
      </c>
      <c r="J962" t="s">
        <v>75</v>
      </c>
      <c r="K962">
        <v>2.258</v>
      </c>
      <c r="L962">
        <v>-5.37</v>
      </c>
      <c r="M962" s="54">
        <v>9.8800000000000008</v>
      </c>
      <c r="N962" t="s">
        <v>44</v>
      </c>
      <c r="O962" t="s">
        <v>44</v>
      </c>
      <c r="P962">
        <v>-99</v>
      </c>
    </row>
    <row r="963" spans="1:16" x14ac:dyDescent="0.25">
      <c r="A963" s="20" t="s">
        <v>15733</v>
      </c>
      <c r="B963">
        <v>1</v>
      </c>
      <c r="C963" t="s">
        <v>32</v>
      </c>
      <c r="D963" t="s">
        <v>90</v>
      </c>
      <c r="E963" t="s">
        <v>15684</v>
      </c>
      <c r="F963" t="s">
        <v>40</v>
      </c>
      <c r="G963">
        <v>3</v>
      </c>
      <c r="H963">
        <v>6</v>
      </c>
      <c r="I963">
        <v>2014</v>
      </c>
      <c r="J963" t="s">
        <v>75</v>
      </c>
      <c r="K963">
        <v>4.8209999999999997</v>
      </c>
      <c r="L963">
        <v>1.49</v>
      </c>
      <c r="M963">
        <v>8.15</v>
      </c>
      <c r="N963" t="s">
        <v>44</v>
      </c>
      <c r="O963" t="s">
        <v>44</v>
      </c>
      <c r="P963">
        <v>-99</v>
      </c>
    </row>
    <row r="964" spans="1:16" x14ac:dyDescent="0.25">
      <c r="A964" s="20" t="s">
        <v>15733</v>
      </c>
      <c r="B964">
        <v>1</v>
      </c>
      <c r="C964" t="s">
        <v>32</v>
      </c>
      <c r="D964" t="s">
        <v>90</v>
      </c>
      <c r="E964" t="s">
        <v>15684</v>
      </c>
      <c r="F964" t="s">
        <v>40</v>
      </c>
      <c r="G964">
        <v>3</v>
      </c>
      <c r="H964">
        <v>6</v>
      </c>
      <c r="I964">
        <v>2014</v>
      </c>
      <c r="J964" t="s">
        <v>75</v>
      </c>
      <c r="K964">
        <v>45.045000000000002</v>
      </c>
      <c r="L964">
        <v>26.53</v>
      </c>
      <c r="M964">
        <v>63.56</v>
      </c>
      <c r="N964" t="s">
        <v>44</v>
      </c>
      <c r="O964" t="s">
        <v>44</v>
      </c>
      <c r="P964">
        <v>-99</v>
      </c>
    </row>
    <row r="965" spans="1:16" x14ac:dyDescent="0.25">
      <c r="A965" s="20" t="s">
        <v>15733</v>
      </c>
      <c r="B965">
        <v>1</v>
      </c>
      <c r="C965" t="s">
        <v>32</v>
      </c>
      <c r="D965" t="s">
        <v>90</v>
      </c>
      <c r="E965" t="s">
        <v>15684</v>
      </c>
      <c r="F965" t="s">
        <v>40</v>
      </c>
      <c r="G965">
        <v>3</v>
      </c>
      <c r="H965">
        <v>6</v>
      </c>
      <c r="I965">
        <v>2014</v>
      </c>
      <c r="J965" t="s">
        <v>75</v>
      </c>
      <c r="K965">
        <v>-1.2729999999999999</v>
      </c>
      <c r="L965">
        <v>-7.07</v>
      </c>
      <c r="M965" s="54">
        <v>4.5199999999999996</v>
      </c>
      <c r="N965" t="s">
        <v>44</v>
      </c>
      <c r="O965" t="s">
        <v>44</v>
      </c>
      <c r="P965">
        <v>-99</v>
      </c>
    </row>
    <row r="966" spans="1:16" x14ac:dyDescent="0.25">
      <c r="A966" s="20" t="s">
        <v>15733</v>
      </c>
      <c r="B966">
        <v>1</v>
      </c>
      <c r="C966" t="s">
        <v>32</v>
      </c>
      <c r="D966" t="s">
        <v>90</v>
      </c>
      <c r="E966" t="s">
        <v>15684</v>
      </c>
      <c r="F966" t="s">
        <v>40</v>
      </c>
      <c r="G966">
        <v>3</v>
      </c>
      <c r="H966">
        <v>6</v>
      </c>
      <c r="I966">
        <v>2014</v>
      </c>
      <c r="J966" t="s">
        <v>75</v>
      </c>
      <c r="K966">
        <v>-4.4359999999999999</v>
      </c>
      <c r="L966">
        <v>-7.43</v>
      </c>
      <c r="M966" s="54">
        <v>-1.44</v>
      </c>
      <c r="N966" t="s">
        <v>44</v>
      </c>
      <c r="O966" t="s">
        <v>44</v>
      </c>
      <c r="P966">
        <v>-99</v>
      </c>
    </row>
    <row r="967" spans="1:16" x14ac:dyDescent="0.25">
      <c r="A967" s="20" t="s">
        <v>15733</v>
      </c>
      <c r="B967">
        <v>1</v>
      </c>
      <c r="C967" t="s">
        <v>32</v>
      </c>
      <c r="D967" t="s">
        <v>90</v>
      </c>
      <c r="E967" t="s">
        <v>15684</v>
      </c>
      <c r="F967" t="s">
        <v>40</v>
      </c>
      <c r="G967">
        <v>3</v>
      </c>
      <c r="H967">
        <v>6</v>
      </c>
      <c r="I967">
        <v>2014</v>
      </c>
      <c r="J967" t="s">
        <v>75</v>
      </c>
      <c r="K967">
        <v>6.6449999999999996</v>
      </c>
      <c r="L967">
        <v>-3.62</v>
      </c>
      <c r="M967" s="54">
        <v>16.91</v>
      </c>
      <c r="N967" t="s">
        <v>44</v>
      </c>
      <c r="O967" t="s">
        <v>44</v>
      </c>
      <c r="P967">
        <v>-99</v>
      </c>
    </row>
    <row r="968" spans="1:16" x14ac:dyDescent="0.25">
      <c r="A968" s="20" t="s">
        <v>15733</v>
      </c>
      <c r="B968">
        <v>1</v>
      </c>
      <c r="C968" t="s">
        <v>32</v>
      </c>
      <c r="D968" t="s">
        <v>90</v>
      </c>
      <c r="E968" t="s">
        <v>15684</v>
      </c>
      <c r="F968" t="s">
        <v>40</v>
      </c>
      <c r="G968">
        <v>3</v>
      </c>
      <c r="H968">
        <v>6</v>
      </c>
      <c r="I968">
        <v>2014</v>
      </c>
      <c r="J968" t="s">
        <v>75</v>
      </c>
      <c r="K968">
        <v>-2.1549999999999998</v>
      </c>
      <c r="L968">
        <v>-4.33</v>
      </c>
      <c r="M968">
        <v>0.02</v>
      </c>
      <c r="N968" t="s">
        <v>44</v>
      </c>
      <c r="O968" t="s">
        <v>44</v>
      </c>
      <c r="P968">
        <v>-99</v>
      </c>
    </row>
    <row r="969" spans="1:16" x14ac:dyDescent="0.25">
      <c r="A969" s="20" t="s">
        <v>15733</v>
      </c>
      <c r="B969">
        <v>1</v>
      </c>
      <c r="C969" t="s">
        <v>32</v>
      </c>
      <c r="D969" t="s">
        <v>90</v>
      </c>
      <c r="E969" t="s">
        <v>15684</v>
      </c>
      <c r="F969" t="s">
        <v>40</v>
      </c>
      <c r="G969">
        <v>3</v>
      </c>
      <c r="H969">
        <v>6</v>
      </c>
      <c r="I969">
        <v>2014</v>
      </c>
      <c r="J969" t="s">
        <v>75</v>
      </c>
      <c r="K969">
        <v>72.385000000000005</v>
      </c>
      <c r="L969">
        <v>60.26</v>
      </c>
      <c r="M969">
        <v>84.51</v>
      </c>
      <c r="N969" t="s">
        <v>44</v>
      </c>
      <c r="O969" t="s">
        <v>44</v>
      </c>
      <c r="P969">
        <v>-99</v>
      </c>
    </row>
    <row r="970" spans="1:16" x14ac:dyDescent="0.25">
      <c r="A970" s="20" t="s">
        <v>15733</v>
      </c>
      <c r="B970">
        <v>1</v>
      </c>
      <c r="C970" t="s">
        <v>32</v>
      </c>
      <c r="D970" t="s">
        <v>90</v>
      </c>
      <c r="E970" t="s">
        <v>15684</v>
      </c>
      <c r="F970" t="s">
        <v>40</v>
      </c>
      <c r="G970">
        <v>3</v>
      </c>
      <c r="H970">
        <v>6</v>
      </c>
      <c r="I970">
        <v>2014</v>
      </c>
      <c r="J970" t="s">
        <v>75</v>
      </c>
      <c r="K970">
        <v>-6.74</v>
      </c>
      <c r="L970">
        <v>-15.41</v>
      </c>
      <c r="M970">
        <v>1.92</v>
      </c>
      <c r="N970" t="s">
        <v>44</v>
      </c>
      <c r="O970" t="s">
        <v>44</v>
      </c>
      <c r="P970">
        <v>-99</v>
      </c>
    </row>
    <row r="971" spans="1:16" x14ac:dyDescent="0.25">
      <c r="A971" s="20" t="s">
        <v>15734</v>
      </c>
      <c r="B971">
        <v>1</v>
      </c>
      <c r="C971" t="s">
        <v>32</v>
      </c>
      <c r="D971" t="s">
        <v>90</v>
      </c>
      <c r="E971" t="s">
        <v>15684</v>
      </c>
      <c r="F971" t="s">
        <v>40</v>
      </c>
      <c r="G971">
        <v>4</v>
      </c>
      <c r="H971">
        <v>6</v>
      </c>
      <c r="I971">
        <v>2014</v>
      </c>
      <c r="J971" t="s">
        <v>75</v>
      </c>
      <c r="K971">
        <v>-2.6219999999999999</v>
      </c>
      <c r="L971">
        <v>-5.51</v>
      </c>
      <c r="M971" s="54">
        <v>0.26</v>
      </c>
      <c r="N971" t="s">
        <v>44</v>
      </c>
      <c r="O971" t="s">
        <v>44</v>
      </c>
      <c r="P971">
        <v>-99</v>
      </c>
    </row>
    <row r="972" spans="1:16" x14ac:dyDescent="0.25">
      <c r="A972" s="20" t="s">
        <v>15734</v>
      </c>
      <c r="B972">
        <v>1</v>
      </c>
      <c r="C972" t="s">
        <v>32</v>
      </c>
      <c r="D972" t="s">
        <v>90</v>
      </c>
      <c r="E972" t="s">
        <v>15684</v>
      </c>
      <c r="F972" t="s">
        <v>40</v>
      </c>
      <c r="G972">
        <v>4</v>
      </c>
      <c r="H972">
        <v>6</v>
      </c>
      <c r="I972">
        <v>2014</v>
      </c>
      <c r="J972" t="s">
        <v>75</v>
      </c>
      <c r="K972">
        <v>9.7149999999999999</v>
      </c>
      <c r="L972">
        <v>3.35</v>
      </c>
      <c r="M972" s="54">
        <v>16.079999999999998</v>
      </c>
      <c r="N972" t="s">
        <v>44</v>
      </c>
      <c r="O972" t="s">
        <v>44</v>
      </c>
      <c r="P972">
        <v>-99</v>
      </c>
    </row>
    <row r="973" spans="1:16" x14ac:dyDescent="0.25">
      <c r="A973" s="20" t="s">
        <v>15734</v>
      </c>
      <c r="B973">
        <v>1</v>
      </c>
      <c r="C973" t="s">
        <v>32</v>
      </c>
      <c r="D973" t="s">
        <v>90</v>
      </c>
      <c r="E973" t="s">
        <v>15684</v>
      </c>
      <c r="F973" t="s">
        <v>40</v>
      </c>
      <c r="G973">
        <v>4</v>
      </c>
      <c r="H973">
        <v>6</v>
      </c>
      <c r="I973">
        <v>2014</v>
      </c>
      <c r="J973" t="s">
        <v>75</v>
      </c>
      <c r="K973">
        <v>2.5470000000000002</v>
      </c>
      <c r="L973">
        <v>0.17</v>
      </c>
      <c r="M973">
        <v>4.92</v>
      </c>
      <c r="N973" t="s">
        <v>44</v>
      </c>
      <c r="O973" t="s">
        <v>44</v>
      </c>
      <c r="P973">
        <v>-99</v>
      </c>
    </row>
    <row r="974" spans="1:16" x14ac:dyDescent="0.25">
      <c r="A974" s="20" t="s">
        <v>15734</v>
      </c>
      <c r="B974">
        <v>1</v>
      </c>
      <c r="C974" t="s">
        <v>32</v>
      </c>
      <c r="D974" t="s">
        <v>90</v>
      </c>
      <c r="E974" t="s">
        <v>15684</v>
      </c>
      <c r="F974" t="s">
        <v>40</v>
      </c>
      <c r="G974">
        <v>4</v>
      </c>
      <c r="H974">
        <v>6</v>
      </c>
      <c r="I974">
        <v>2014</v>
      </c>
      <c r="J974" t="s">
        <v>75</v>
      </c>
      <c r="K974">
        <v>-0.79500000000000004</v>
      </c>
      <c r="L974">
        <v>-3.57</v>
      </c>
      <c r="M974">
        <v>1.98</v>
      </c>
      <c r="N974" t="s">
        <v>44</v>
      </c>
      <c r="O974" t="s">
        <v>44</v>
      </c>
      <c r="P974">
        <v>-99</v>
      </c>
    </row>
    <row r="975" spans="1:16" x14ac:dyDescent="0.25">
      <c r="A975" s="20" t="s">
        <v>15734</v>
      </c>
      <c r="B975">
        <v>1</v>
      </c>
      <c r="C975" t="s">
        <v>32</v>
      </c>
      <c r="D975" t="s">
        <v>90</v>
      </c>
      <c r="E975" t="s">
        <v>15684</v>
      </c>
      <c r="F975" t="s">
        <v>40</v>
      </c>
      <c r="G975">
        <v>4</v>
      </c>
      <c r="H975">
        <v>6</v>
      </c>
      <c r="I975">
        <v>2014</v>
      </c>
      <c r="J975" t="s">
        <v>75</v>
      </c>
      <c r="K975">
        <v>-3.71</v>
      </c>
      <c r="L975">
        <v>-6.64</v>
      </c>
      <c r="M975">
        <v>-0.78</v>
      </c>
      <c r="N975" t="s">
        <v>44</v>
      </c>
      <c r="O975" t="s">
        <v>44</v>
      </c>
      <c r="P975">
        <v>-99</v>
      </c>
    </row>
    <row r="976" spans="1:16" x14ac:dyDescent="0.25">
      <c r="A976" s="20" t="s">
        <v>15734</v>
      </c>
      <c r="B976">
        <v>1</v>
      </c>
      <c r="C976" t="s">
        <v>32</v>
      </c>
      <c r="D976" t="s">
        <v>90</v>
      </c>
      <c r="E976" t="s">
        <v>15684</v>
      </c>
      <c r="F976" t="s">
        <v>40</v>
      </c>
      <c r="G976">
        <v>4</v>
      </c>
      <c r="H976">
        <v>6</v>
      </c>
      <c r="I976">
        <v>2014</v>
      </c>
      <c r="J976" t="s">
        <v>75</v>
      </c>
      <c r="K976">
        <v>-3.8540000000000001</v>
      </c>
      <c r="L976">
        <v>-10.73</v>
      </c>
      <c r="M976" s="54">
        <v>3.02</v>
      </c>
      <c r="N976" t="s">
        <v>44</v>
      </c>
      <c r="O976" t="s">
        <v>44</v>
      </c>
      <c r="P976">
        <v>-99</v>
      </c>
    </row>
    <row r="977" spans="1:16" x14ac:dyDescent="0.25">
      <c r="A977" s="20" t="s">
        <v>15734</v>
      </c>
      <c r="B977">
        <v>1</v>
      </c>
      <c r="C977" t="s">
        <v>32</v>
      </c>
      <c r="D977" t="s">
        <v>90</v>
      </c>
      <c r="E977" t="s">
        <v>15684</v>
      </c>
      <c r="F977" t="s">
        <v>40</v>
      </c>
      <c r="G977">
        <v>4</v>
      </c>
      <c r="H977">
        <v>6</v>
      </c>
      <c r="I977">
        <v>2014</v>
      </c>
      <c r="J977" t="s">
        <v>75</v>
      </c>
      <c r="K977">
        <v>-4.5410000000000004</v>
      </c>
      <c r="L977">
        <v>-8.67</v>
      </c>
      <c r="M977" s="54">
        <v>-0.41</v>
      </c>
      <c r="N977" t="s">
        <v>44</v>
      </c>
      <c r="O977" t="s">
        <v>44</v>
      </c>
      <c r="P977">
        <v>-99</v>
      </c>
    </row>
    <row r="978" spans="1:16" x14ac:dyDescent="0.25">
      <c r="A978" s="20" t="s">
        <v>15734</v>
      </c>
      <c r="B978">
        <v>1</v>
      </c>
      <c r="C978" t="s">
        <v>32</v>
      </c>
      <c r="D978" t="s">
        <v>90</v>
      </c>
      <c r="E978" t="s">
        <v>15684</v>
      </c>
      <c r="F978" t="s">
        <v>40</v>
      </c>
      <c r="G978">
        <v>4</v>
      </c>
      <c r="H978">
        <v>6</v>
      </c>
      <c r="I978">
        <v>2014</v>
      </c>
      <c r="J978" t="s">
        <v>75</v>
      </c>
      <c r="K978">
        <v>8.1560000000000006</v>
      </c>
      <c r="L978">
        <v>-3.72</v>
      </c>
      <c r="M978">
        <v>20.03</v>
      </c>
      <c r="N978" t="s">
        <v>44</v>
      </c>
      <c r="O978" t="s">
        <v>44</v>
      </c>
      <c r="P978">
        <v>-99</v>
      </c>
    </row>
    <row r="979" spans="1:16" x14ac:dyDescent="0.25">
      <c r="A979" s="20" t="s">
        <v>15734</v>
      </c>
      <c r="B979">
        <v>1</v>
      </c>
      <c r="C979" t="s">
        <v>32</v>
      </c>
      <c r="D979" t="s">
        <v>90</v>
      </c>
      <c r="E979" t="s">
        <v>15684</v>
      </c>
      <c r="F979" t="s">
        <v>40</v>
      </c>
      <c r="G979">
        <v>4</v>
      </c>
      <c r="H979">
        <v>6</v>
      </c>
      <c r="I979">
        <v>2014</v>
      </c>
      <c r="J979" t="s">
        <v>75</v>
      </c>
      <c r="K979">
        <v>0.01</v>
      </c>
      <c r="L979">
        <v>-9.42</v>
      </c>
      <c r="M979">
        <v>9.44</v>
      </c>
      <c r="N979" t="s">
        <v>44</v>
      </c>
      <c r="O979" t="s">
        <v>44</v>
      </c>
      <c r="P979">
        <v>-99</v>
      </c>
    </row>
    <row r="980" spans="1:16" x14ac:dyDescent="0.25">
      <c r="A980" s="20" t="s">
        <v>15734</v>
      </c>
      <c r="B980">
        <v>1</v>
      </c>
      <c r="C980" t="s">
        <v>32</v>
      </c>
      <c r="D980" t="s">
        <v>90</v>
      </c>
      <c r="E980" t="s">
        <v>15684</v>
      </c>
      <c r="F980" t="s">
        <v>40</v>
      </c>
      <c r="G980">
        <v>4</v>
      </c>
      <c r="H980">
        <v>6</v>
      </c>
      <c r="I980">
        <v>2014</v>
      </c>
      <c r="J980" t="s">
        <v>75</v>
      </c>
      <c r="K980">
        <v>-4.9859999999999998</v>
      </c>
      <c r="L980">
        <v>-10.89</v>
      </c>
      <c r="M980">
        <v>0.92</v>
      </c>
      <c r="N980" t="s">
        <v>44</v>
      </c>
      <c r="O980" t="s">
        <v>44</v>
      </c>
      <c r="P980">
        <v>-99</v>
      </c>
    </row>
    <row r="981" spans="1:16" x14ac:dyDescent="0.25">
      <c r="A981" s="20" t="s">
        <v>15734</v>
      </c>
      <c r="B981">
        <v>1</v>
      </c>
      <c r="C981" t="s">
        <v>32</v>
      </c>
      <c r="D981" t="s">
        <v>90</v>
      </c>
      <c r="E981" t="s">
        <v>15684</v>
      </c>
      <c r="F981" t="s">
        <v>40</v>
      </c>
      <c r="G981">
        <v>4</v>
      </c>
      <c r="H981">
        <v>6</v>
      </c>
      <c r="I981">
        <v>2014</v>
      </c>
      <c r="J981" t="s">
        <v>75</v>
      </c>
      <c r="K981">
        <v>7.8E-2</v>
      </c>
      <c r="L981">
        <v>-13.39</v>
      </c>
      <c r="M981" s="54">
        <v>13.55</v>
      </c>
      <c r="N981" t="s">
        <v>44</v>
      </c>
      <c r="O981" t="s">
        <v>44</v>
      </c>
      <c r="P981">
        <v>-99</v>
      </c>
    </row>
    <row r="982" spans="1:16" x14ac:dyDescent="0.25">
      <c r="A982" s="20" t="s">
        <v>15734</v>
      </c>
      <c r="B982">
        <v>1</v>
      </c>
      <c r="C982" t="s">
        <v>32</v>
      </c>
      <c r="D982" t="s">
        <v>90</v>
      </c>
      <c r="E982" t="s">
        <v>15684</v>
      </c>
      <c r="F982" t="s">
        <v>40</v>
      </c>
      <c r="G982">
        <v>4</v>
      </c>
      <c r="H982">
        <v>6</v>
      </c>
      <c r="I982">
        <v>2014</v>
      </c>
      <c r="J982" t="s">
        <v>75</v>
      </c>
      <c r="K982">
        <v>2.6219999999999999</v>
      </c>
      <c r="L982">
        <v>-4.99</v>
      </c>
      <c r="M982" s="54">
        <v>10.24</v>
      </c>
      <c r="N982" t="s">
        <v>44</v>
      </c>
      <c r="O982" t="s">
        <v>44</v>
      </c>
      <c r="P982">
        <v>-99</v>
      </c>
    </row>
    <row r="983" spans="1:16" x14ac:dyDescent="0.25">
      <c r="A983" s="20" t="s">
        <v>15734</v>
      </c>
      <c r="B983">
        <v>1</v>
      </c>
      <c r="C983" t="s">
        <v>32</v>
      </c>
      <c r="D983" t="s">
        <v>90</v>
      </c>
      <c r="E983" t="s">
        <v>15684</v>
      </c>
      <c r="F983" t="s">
        <v>40</v>
      </c>
      <c r="G983">
        <v>4</v>
      </c>
      <c r="H983">
        <v>6</v>
      </c>
      <c r="I983">
        <v>2014</v>
      </c>
      <c r="J983" t="s">
        <v>75</v>
      </c>
      <c r="K983">
        <v>5.1859999999999999</v>
      </c>
      <c r="L983">
        <v>1.87</v>
      </c>
      <c r="M983">
        <v>8.5</v>
      </c>
      <c r="N983" t="s">
        <v>44</v>
      </c>
      <c r="O983" t="s">
        <v>44</v>
      </c>
      <c r="P983">
        <v>-99</v>
      </c>
    </row>
    <row r="984" spans="1:16" x14ac:dyDescent="0.25">
      <c r="A984" s="20" t="s">
        <v>15734</v>
      </c>
      <c r="B984">
        <v>1</v>
      </c>
      <c r="C984" t="s">
        <v>32</v>
      </c>
      <c r="D984" t="s">
        <v>90</v>
      </c>
      <c r="E984" t="s">
        <v>15684</v>
      </c>
      <c r="F984" t="s">
        <v>40</v>
      </c>
      <c r="G984">
        <v>4</v>
      </c>
      <c r="H984">
        <v>6</v>
      </c>
      <c r="I984">
        <v>2014</v>
      </c>
      <c r="J984" t="s">
        <v>75</v>
      </c>
      <c r="K984">
        <v>45.41</v>
      </c>
      <c r="L984">
        <v>26.9</v>
      </c>
      <c r="M984">
        <v>63.92</v>
      </c>
      <c r="N984" t="s">
        <v>44</v>
      </c>
      <c r="O984" t="s">
        <v>44</v>
      </c>
      <c r="P984">
        <v>-99</v>
      </c>
    </row>
    <row r="985" spans="1:16" x14ac:dyDescent="0.25">
      <c r="A985" s="20" t="s">
        <v>15734</v>
      </c>
      <c r="B985">
        <v>1</v>
      </c>
      <c r="C985" t="s">
        <v>32</v>
      </c>
      <c r="D985" t="s">
        <v>90</v>
      </c>
      <c r="E985" t="s">
        <v>15684</v>
      </c>
      <c r="F985" t="s">
        <v>40</v>
      </c>
      <c r="G985">
        <v>4</v>
      </c>
      <c r="H985">
        <v>6</v>
      </c>
      <c r="I985">
        <v>2014</v>
      </c>
      <c r="J985" t="s">
        <v>75</v>
      </c>
      <c r="K985">
        <v>-0.90800000000000003</v>
      </c>
      <c r="L985">
        <v>-6.69</v>
      </c>
      <c r="M985">
        <v>4.87</v>
      </c>
      <c r="N985" t="s">
        <v>44</v>
      </c>
      <c r="O985" t="s">
        <v>44</v>
      </c>
      <c r="P985">
        <v>-99</v>
      </c>
    </row>
    <row r="986" spans="1:16" x14ac:dyDescent="0.25">
      <c r="A986" s="20" t="s">
        <v>15734</v>
      </c>
      <c r="B986">
        <v>1</v>
      </c>
      <c r="C986" t="s">
        <v>32</v>
      </c>
      <c r="D986" t="s">
        <v>90</v>
      </c>
      <c r="E986" t="s">
        <v>15684</v>
      </c>
      <c r="F986" t="s">
        <v>40</v>
      </c>
      <c r="G986">
        <v>4</v>
      </c>
      <c r="H986">
        <v>6</v>
      </c>
      <c r="I986">
        <v>2014</v>
      </c>
      <c r="J986" t="s">
        <v>75</v>
      </c>
      <c r="K986">
        <v>-4.0709999999999997</v>
      </c>
      <c r="L986">
        <v>-7.05</v>
      </c>
      <c r="M986">
        <v>-1.0900000000000001</v>
      </c>
      <c r="N986" t="s">
        <v>44</v>
      </c>
      <c r="O986" t="s">
        <v>44</v>
      </c>
      <c r="P986">
        <v>-99</v>
      </c>
    </row>
    <row r="987" spans="1:16" x14ac:dyDescent="0.25">
      <c r="A987" s="20" t="s">
        <v>15734</v>
      </c>
      <c r="B987">
        <v>1</v>
      </c>
      <c r="C987" t="s">
        <v>32</v>
      </c>
      <c r="D987" t="s">
        <v>90</v>
      </c>
      <c r="E987" t="s">
        <v>15684</v>
      </c>
      <c r="F987" t="s">
        <v>40</v>
      </c>
      <c r="G987">
        <v>4</v>
      </c>
      <c r="H987">
        <v>6</v>
      </c>
      <c r="I987">
        <v>2014</v>
      </c>
      <c r="J987" t="s">
        <v>75</v>
      </c>
      <c r="K987">
        <v>7.01</v>
      </c>
      <c r="L987">
        <v>-3.25</v>
      </c>
      <c r="M987" s="54">
        <v>17.27</v>
      </c>
      <c r="N987" t="s">
        <v>44</v>
      </c>
      <c r="O987" t="s">
        <v>44</v>
      </c>
      <c r="P987">
        <v>-99</v>
      </c>
    </row>
    <row r="988" spans="1:16" x14ac:dyDescent="0.25">
      <c r="A988" s="20" t="s">
        <v>15734</v>
      </c>
      <c r="B988">
        <v>1</v>
      </c>
      <c r="C988" t="s">
        <v>32</v>
      </c>
      <c r="D988" t="s">
        <v>90</v>
      </c>
      <c r="E988" t="s">
        <v>15684</v>
      </c>
      <c r="F988" t="s">
        <v>40</v>
      </c>
      <c r="G988">
        <v>4</v>
      </c>
      <c r="H988">
        <v>6</v>
      </c>
      <c r="I988">
        <v>2014</v>
      </c>
      <c r="J988" t="s">
        <v>75</v>
      </c>
      <c r="K988">
        <v>-1.79</v>
      </c>
      <c r="L988">
        <v>-3.94</v>
      </c>
      <c r="M988">
        <v>0.36</v>
      </c>
      <c r="N988" t="s">
        <v>44</v>
      </c>
      <c r="O988" t="s">
        <v>44</v>
      </c>
      <c r="P988">
        <v>-99</v>
      </c>
    </row>
    <row r="989" spans="1:16" x14ac:dyDescent="0.25">
      <c r="A989" s="20" t="s">
        <v>15734</v>
      </c>
      <c r="B989">
        <v>1</v>
      </c>
      <c r="C989" t="s">
        <v>32</v>
      </c>
      <c r="D989" t="s">
        <v>90</v>
      </c>
      <c r="E989" t="s">
        <v>15684</v>
      </c>
      <c r="F989" t="s">
        <v>40</v>
      </c>
      <c r="G989">
        <v>4</v>
      </c>
      <c r="H989">
        <v>6</v>
      </c>
      <c r="I989">
        <v>2014</v>
      </c>
      <c r="J989" t="s">
        <v>75</v>
      </c>
      <c r="K989">
        <v>72.75</v>
      </c>
      <c r="L989">
        <v>60.63</v>
      </c>
      <c r="M989" s="54">
        <v>84.87</v>
      </c>
      <c r="N989" t="s">
        <v>44</v>
      </c>
      <c r="O989" t="s">
        <v>44</v>
      </c>
      <c r="P989">
        <v>-99</v>
      </c>
    </row>
    <row r="990" spans="1:16" x14ac:dyDescent="0.25">
      <c r="A990" s="20" t="s">
        <v>15734</v>
      </c>
      <c r="B990">
        <v>1</v>
      </c>
      <c r="C990" t="s">
        <v>32</v>
      </c>
      <c r="D990" t="s">
        <v>90</v>
      </c>
      <c r="E990" t="s">
        <v>15684</v>
      </c>
      <c r="F990" t="s">
        <v>40</v>
      </c>
      <c r="G990">
        <v>4</v>
      </c>
      <c r="H990">
        <v>6</v>
      </c>
      <c r="I990">
        <v>2014</v>
      </c>
      <c r="J990" t="s">
        <v>75</v>
      </c>
      <c r="K990">
        <v>-6.3760000000000003</v>
      </c>
      <c r="L990">
        <v>-15.03</v>
      </c>
      <c r="M990">
        <v>2.2799999999999998</v>
      </c>
      <c r="N990" t="s">
        <v>44</v>
      </c>
      <c r="O990" t="s">
        <v>44</v>
      </c>
      <c r="P990">
        <v>-99</v>
      </c>
    </row>
    <row r="991" spans="1:16" x14ac:dyDescent="0.25">
      <c r="A991" s="20" t="s">
        <v>15735</v>
      </c>
      <c r="B991">
        <v>1</v>
      </c>
      <c r="C991" t="s">
        <v>32</v>
      </c>
      <c r="D991" t="s">
        <v>90</v>
      </c>
      <c r="E991" t="s">
        <v>15684</v>
      </c>
      <c r="F991" t="s">
        <v>40</v>
      </c>
      <c r="G991">
        <v>5</v>
      </c>
      <c r="H991">
        <v>6</v>
      </c>
      <c r="I991">
        <v>2014</v>
      </c>
      <c r="J991" t="s">
        <v>75</v>
      </c>
      <c r="K991">
        <v>-0.13200000000000001</v>
      </c>
      <c r="L991">
        <v>-3.01</v>
      </c>
      <c r="M991" s="54">
        <v>2.75</v>
      </c>
      <c r="N991" t="s">
        <v>44</v>
      </c>
      <c r="O991" t="s">
        <v>44</v>
      </c>
      <c r="P991">
        <v>-99</v>
      </c>
    </row>
    <row r="992" spans="1:16" x14ac:dyDescent="0.25">
      <c r="A992" s="20" t="s">
        <v>15735</v>
      </c>
      <c r="B992">
        <v>1</v>
      </c>
      <c r="C992" t="s">
        <v>32</v>
      </c>
      <c r="D992" t="s">
        <v>90</v>
      </c>
      <c r="E992" t="s">
        <v>15684</v>
      </c>
      <c r="F992" t="s">
        <v>40</v>
      </c>
      <c r="G992">
        <v>5</v>
      </c>
      <c r="H992">
        <v>6</v>
      </c>
      <c r="I992">
        <v>2014</v>
      </c>
      <c r="J992" t="s">
        <v>75</v>
      </c>
      <c r="K992">
        <v>12.204000000000001</v>
      </c>
      <c r="L992">
        <v>5.84</v>
      </c>
      <c r="M992" s="54">
        <v>18.57</v>
      </c>
      <c r="N992" t="s">
        <v>44</v>
      </c>
      <c r="O992" t="s">
        <v>44</v>
      </c>
      <c r="P992">
        <v>-99</v>
      </c>
    </row>
    <row r="993" spans="1:16" x14ac:dyDescent="0.25">
      <c r="A993" s="20" t="s">
        <v>15735</v>
      </c>
      <c r="B993">
        <v>1</v>
      </c>
      <c r="C993" t="s">
        <v>32</v>
      </c>
      <c r="D993" t="s">
        <v>90</v>
      </c>
      <c r="E993" t="s">
        <v>15684</v>
      </c>
      <c r="F993" t="s">
        <v>40</v>
      </c>
      <c r="G993">
        <v>5</v>
      </c>
      <c r="H993">
        <v>6</v>
      </c>
      <c r="I993">
        <v>2014</v>
      </c>
      <c r="J993" t="s">
        <v>75</v>
      </c>
      <c r="K993">
        <v>5.0359999999999996</v>
      </c>
      <c r="L993">
        <v>2.67</v>
      </c>
      <c r="M993">
        <v>7.4</v>
      </c>
      <c r="N993" t="s">
        <v>44</v>
      </c>
      <c r="O993" t="s">
        <v>44</v>
      </c>
      <c r="P993">
        <v>-99</v>
      </c>
    </row>
    <row r="994" spans="1:16" x14ac:dyDescent="0.25">
      <c r="A994" s="20" t="s">
        <v>15735</v>
      </c>
      <c r="B994">
        <v>1</v>
      </c>
      <c r="C994" t="s">
        <v>32</v>
      </c>
      <c r="D994" t="s">
        <v>90</v>
      </c>
      <c r="E994" t="s">
        <v>15684</v>
      </c>
      <c r="F994" t="s">
        <v>40</v>
      </c>
      <c r="G994">
        <v>5</v>
      </c>
      <c r="H994">
        <v>6</v>
      </c>
      <c r="I994">
        <v>2014</v>
      </c>
      <c r="J994" t="s">
        <v>75</v>
      </c>
      <c r="K994">
        <v>1.694</v>
      </c>
      <c r="L994">
        <v>-1.08</v>
      </c>
      <c r="M994">
        <v>4.47</v>
      </c>
      <c r="N994" t="s">
        <v>44</v>
      </c>
      <c r="O994" t="s">
        <v>44</v>
      </c>
      <c r="P994">
        <v>-99</v>
      </c>
    </row>
    <row r="995" spans="1:16" x14ac:dyDescent="0.25">
      <c r="A995" s="20" t="s">
        <v>15735</v>
      </c>
      <c r="B995">
        <v>1</v>
      </c>
      <c r="C995" t="s">
        <v>32</v>
      </c>
      <c r="D995" t="s">
        <v>90</v>
      </c>
      <c r="E995" t="s">
        <v>15684</v>
      </c>
      <c r="F995" t="s">
        <v>40</v>
      </c>
      <c r="G995">
        <v>5</v>
      </c>
      <c r="H995">
        <v>6</v>
      </c>
      <c r="I995">
        <v>2014</v>
      </c>
      <c r="J995" t="s">
        <v>75</v>
      </c>
      <c r="K995">
        <v>-1.2210000000000001</v>
      </c>
      <c r="L995">
        <v>-4.1399999999999997</v>
      </c>
      <c r="M995">
        <v>1.7</v>
      </c>
      <c r="N995" t="s">
        <v>44</v>
      </c>
      <c r="O995" t="s">
        <v>44</v>
      </c>
      <c r="P995">
        <v>-99</v>
      </c>
    </row>
    <row r="996" spans="1:16" x14ac:dyDescent="0.25">
      <c r="A996" s="20" t="s">
        <v>15735</v>
      </c>
      <c r="B996">
        <v>1</v>
      </c>
      <c r="C996" t="s">
        <v>32</v>
      </c>
      <c r="D996" t="s">
        <v>90</v>
      </c>
      <c r="E996" t="s">
        <v>15684</v>
      </c>
      <c r="F996" t="s">
        <v>40</v>
      </c>
      <c r="G996">
        <v>5</v>
      </c>
      <c r="H996">
        <v>6</v>
      </c>
      <c r="I996">
        <v>2014</v>
      </c>
      <c r="J996" t="s">
        <v>75</v>
      </c>
      <c r="K996">
        <v>-1.3640000000000001</v>
      </c>
      <c r="L996">
        <v>-8.24</v>
      </c>
      <c r="M996">
        <v>5.51</v>
      </c>
      <c r="N996" t="s">
        <v>44</v>
      </c>
      <c r="O996" t="s">
        <v>44</v>
      </c>
      <c r="P996">
        <v>-99</v>
      </c>
    </row>
    <row r="997" spans="1:16" x14ac:dyDescent="0.25">
      <c r="A997" s="20" t="s">
        <v>15735</v>
      </c>
      <c r="B997">
        <v>1</v>
      </c>
      <c r="C997" t="s">
        <v>32</v>
      </c>
      <c r="D997" t="s">
        <v>90</v>
      </c>
      <c r="E997" t="s">
        <v>15684</v>
      </c>
      <c r="F997" t="s">
        <v>40</v>
      </c>
      <c r="G997">
        <v>5</v>
      </c>
      <c r="H997">
        <v>6</v>
      </c>
      <c r="I997">
        <v>2014</v>
      </c>
      <c r="J997" t="s">
        <v>75</v>
      </c>
      <c r="K997">
        <v>-2.052</v>
      </c>
      <c r="L997">
        <v>-6.18</v>
      </c>
      <c r="M997">
        <v>2.08</v>
      </c>
      <c r="N997" t="s">
        <v>44</v>
      </c>
      <c r="O997" t="s">
        <v>44</v>
      </c>
      <c r="P997">
        <v>-99</v>
      </c>
    </row>
    <row r="998" spans="1:16" x14ac:dyDescent="0.25">
      <c r="A998" s="20" t="s">
        <v>15735</v>
      </c>
      <c r="B998">
        <v>1</v>
      </c>
      <c r="C998" t="s">
        <v>32</v>
      </c>
      <c r="D998" t="s">
        <v>90</v>
      </c>
      <c r="E998" t="s">
        <v>15684</v>
      </c>
      <c r="F998" t="s">
        <v>40</v>
      </c>
      <c r="G998">
        <v>5</v>
      </c>
      <c r="H998">
        <v>6</v>
      </c>
      <c r="I998">
        <v>2014</v>
      </c>
      <c r="J998" t="s">
        <v>75</v>
      </c>
      <c r="K998">
        <v>10.646000000000001</v>
      </c>
      <c r="L998">
        <v>-1.23</v>
      </c>
      <c r="M998">
        <v>22.52</v>
      </c>
      <c r="N998" t="s">
        <v>44</v>
      </c>
      <c r="O998" t="s">
        <v>44</v>
      </c>
      <c r="P998">
        <v>-99</v>
      </c>
    </row>
    <row r="999" spans="1:16" x14ac:dyDescent="0.25">
      <c r="A999" s="20" t="s">
        <v>15735</v>
      </c>
      <c r="B999">
        <v>1</v>
      </c>
      <c r="C999" t="s">
        <v>32</v>
      </c>
      <c r="D999" t="s">
        <v>90</v>
      </c>
      <c r="E999" t="s">
        <v>15684</v>
      </c>
      <c r="F999" t="s">
        <v>40</v>
      </c>
      <c r="G999">
        <v>5</v>
      </c>
      <c r="H999">
        <v>6</v>
      </c>
      <c r="I999">
        <v>2014</v>
      </c>
      <c r="J999" t="s">
        <v>75</v>
      </c>
      <c r="K999">
        <v>2.4990000000000001</v>
      </c>
      <c r="L999">
        <v>-6.93</v>
      </c>
      <c r="M999">
        <v>11.93</v>
      </c>
      <c r="N999" t="s">
        <v>44</v>
      </c>
      <c r="O999" t="s">
        <v>44</v>
      </c>
      <c r="P999">
        <v>-99</v>
      </c>
    </row>
    <row r="1000" spans="1:16" x14ac:dyDescent="0.25">
      <c r="A1000" s="20" t="s">
        <v>15735</v>
      </c>
      <c r="B1000">
        <v>1</v>
      </c>
      <c r="C1000" t="s">
        <v>32</v>
      </c>
      <c r="D1000" t="s">
        <v>90</v>
      </c>
      <c r="E1000" t="s">
        <v>15684</v>
      </c>
      <c r="F1000" t="s">
        <v>40</v>
      </c>
      <c r="G1000">
        <v>5</v>
      </c>
      <c r="H1000">
        <v>6</v>
      </c>
      <c r="I1000">
        <v>2014</v>
      </c>
      <c r="J1000" t="s">
        <v>75</v>
      </c>
      <c r="K1000">
        <v>-2.4969999999999999</v>
      </c>
      <c r="L1000">
        <v>-8.4</v>
      </c>
      <c r="M1000">
        <v>3.41</v>
      </c>
      <c r="N1000" t="s">
        <v>44</v>
      </c>
      <c r="O1000" t="s">
        <v>44</v>
      </c>
      <c r="P1000">
        <v>-99</v>
      </c>
    </row>
    <row r="1001" spans="1:16" x14ac:dyDescent="0.25">
      <c r="A1001" s="20" t="s">
        <v>15735</v>
      </c>
      <c r="B1001">
        <v>1</v>
      </c>
      <c r="C1001" t="s">
        <v>32</v>
      </c>
      <c r="D1001" t="s">
        <v>90</v>
      </c>
      <c r="E1001" t="s">
        <v>15684</v>
      </c>
      <c r="F1001" t="s">
        <v>40</v>
      </c>
      <c r="G1001">
        <v>5</v>
      </c>
      <c r="H1001">
        <v>6</v>
      </c>
      <c r="I1001">
        <v>2014</v>
      </c>
      <c r="J1001" t="s">
        <v>75</v>
      </c>
      <c r="K1001">
        <v>2.5670000000000002</v>
      </c>
      <c r="L1001">
        <v>-10.9</v>
      </c>
      <c r="M1001" s="54">
        <v>16.04</v>
      </c>
      <c r="N1001" t="s">
        <v>44</v>
      </c>
      <c r="O1001" t="s">
        <v>44</v>
      </c>
      <c r="P1001">
        <v>-99</v>
      </c>
    </row>
    <row r="1002" spans="1:16" x14ac:dyDescent="0.25">
      <c r="A1002" s="20" t="s">
        <v>15735</v>
      </c>
      <c r="B1002">
        <v>1</v>
      </c>
      <c r="C1002" t="s">
        <v>32</v>
      </c>
      <c r="D1002" t="s">
        <v>90</v>
      </c>
      <c r="E1002" t="s">
        <v>15684</v>
      </c>
      <c r="F1002" t="s">
        <v>40</v>
      </c>
      <c r="G1002">
        <v>5</v>
      </c>
      <c r="H1002">
        <v>6</v>
      </c>
      <c r="I1002">
        <v>2014</v>
      </c>
      <c r="J1002" t="s">
        <v>75</v>
      </c>
      <c r="K1002">
        <v>5.1120000000000001</v>
      </c>
      <c r="L1002">
        <v>-2.5</v>
      </c>
      <c r="M1002">
        <v>12.73</v>
      </c>
      <c r="N1002" t="s">
        <v>44</v>
      </c>
      <c r="O1002" t="s">
        <v>44</v>
      </c>
      <c r="P1002">
        <v>-99</v>
      </c>
    </row>
    <row r="1003" spans="1:16" x14ac:dyDescent="0.25">
      <c r="A1003" s="20" t="s">
        <v>15735</v>
      </c>
      <c r="B1003">
        <v>1</v>
      </c>
      <c r="C1003" t="s">
        <v>32</v>
      </c>
      <c r="D1003" t="s">
        <v>90</v>
      </c>
      <c r="E1003" t="s">
        <v>15684</v>
      </c>
      <c r="F1003" t="s">
        <v>40</v>
      </c>
      <c r="G1003">
        <v>5</v>
      </c>
      <c r="H1003">
        <v>6</v>
      </c>
      <c r="I1003">
        <v>2014</v>
      </c>
      <c r="J1003" t="s">
        <v>75</v>
      </c>
      <c r="K1003">
        <v>7.6749999999999998</v>
      </c>
      <c r="L1003">
        <v>4.3600000000000003</v>
      </c>
      <c r="M1003">
        <v>10.99</v>
      </c>
      <c r="N1003" t="s">
        <v>44</v>
      </c>
      <c r="O1003" t="s">
        <v>44</v>
      </c>
      <c r="P1003">
        <v>-99</v>
      </c>
    </row>
    <row r="1004" spans="1:16" x14ac:dyDescent="0.25">
      <c r="A1004" s="20" t="s">
        <v>15735</v>
      </c>
      <c r="B1004">
        <v>1</v>
      </c>
      <c r="C1004" t="s">
        <v>32</v>
      </c>
      <c r="D1004" t="s">
        <v>90</v>
      </c>
      <c r="E1004" t="s">
        <v>15684</v>
      </c>
      <c r="F1004" t="s">
        <v>40</v>
      </c>
      <c r="G1004">
        <v>5</v>
      </c>
      <c r="H1004">
        <v>6</v>
      </c>
      <c r="I1004">
        <v>2014</v>
      </c>
      <c r="J1004" t="s">
        <v>75</v>
      </c>
      <c r="K1004">
        <v>47.899000000000001</v>
      </c>
      <c r="L1004">
        <v>29.39</v>
      </c>
      <c r="M1004">
        <v>66.41</v>
      </c>
      <c r="N1004" t="s">
        <v>44</v>
      </c>
      <c r="O1004" t="s">
        <v>44</v>
      </c>
      <c r="P1004">
        <v>-99</v>
      </c>
    </row>
    <row r="1005" spans="1:16" x14ac:dyDescent="0.25">
      <c r="A1005" s="20" t="s">
        <v>15735</v>
      </c>
      <c r="B1005">
        <v>1</v>
      </c>
      <c r="C1005" t="s">
        <v>32</v>
      </c>
      <c r="D1005" t="s">
        <v>90</v>
      </c>
      <c r="E1005" t="s">
        <v>15684</v>
      </c>
      <c r="F1005" t="s">
        <v>40</v>
      </c>
      <c r="G1005">
        <v>5</v>
      </c>
      <c r="H1005">
        <v>6</v>
      </c>
      <c r="I1005">
        <v>2014</v>
      </c>
      <c r="J1005" t="s">
        <v>75</v>
      </c>
      <c r="K1005">
        <v>1.581</v>
      </c>
      <c r="L1005">
        <v>-4.2</v>
      </c>
      <c r="M1005">
        <v>7.36</v>
      </c>
      <c r="N1005" t="s">
        <v>44</v>
      </c>
      <c r="O1005" t="s">
        <v>44</v>
      </c>
      <c r="P1005">
        <v>-99</v>
      </c>
    </row>
    <row r="1006" spans="1:16" x14ac:dyDescent="0.25">
      <c r="A1006" s="20" t="s">
        <v>15735</v>
      </c>
      <c r="B1006">
        <v>1</v>
      </c>
      <c r="C1006" t="s">
        <v>32</v>
      </c>
      <c r="D1006" t="s">
        <v>90</v>
      </c>
      <c r="E1006" t="s">
        <v>15684</v>
      </c>
      <c r="F1006" t="s">
        <v>40</v>
      </c>
      <c r="G1006">
        <v>5</v>
      </c>
      <c r="H1006">
        <v>6</v>
      </c>
      <c r="I1006">
        <v>2014</v>
      </c>
      <c r="J1006" t="s">
        <v>75</v>
      </c>
      <c r="K1006">
        <v>-1.5820000000000001</v>
      </c>
      <c r="L1006">
        <v>-4.5599999999999996</v>
      </c>
      <c r="M1006" s="54">
        <v>1.39</v>
      </c>
      <c r="N1006" t="s">
        <v>44</v>
      </c>
      <c r="O1006" t="s">
        <v>44</v>
      </c>
      <c r="P1006">
        <v>-99</v>
      </c>
    </row>
    <row r="1007" spans="1:16" x14ac:dyDescent="0.25">
      <c r="A1007" s="20" t="s">
        <v>15735</v>
      </c>
      <c r="B1007">
        <v>1</v>
      </c>
      <c r="C1007" t="s">
        <v>32</v>
      </c>
      <c r="D1007" t="s">
        <v>90</v>
      </c>
      <c r="E1007" t="s">
        <v>15684</v>
      </c>
      <c r="F1007" t="s">
        <v>40</v>
      </c>
      <c r="G1007">
        <v>5</v>
      </c>
      <c r="H1007">
        <v>6</v>
      </c>
      <c r="I1007">
        <v>2014</v>
      </c>
      <c r="J1007" t="s">
        <v>75</v>
      </c>
      <c r="K1007">
        <v>9.5</v>
      </c>
      <c r="L1007">
        <v>-0.76</v>
      </c>
      <c r="M1007" s="54">
        <v>19.760000000000002</v>
      </c>
      <c r="N1007" t="s">
        <v>44</v>
      </c>
      <c r="O1007" t="s">
        <v>44</v>
      </c>
      <c r="P1007">
        <v>-99</v>
      </c>
    </row>
    <row r="1008" spans="1:16" x14ac:dyDescent="0.25">
      <c r="A1008" s="20" t="s">
        <v>15735</v>
      </c>
      <c r="B1008">
        <v>1</v>
      </c>
      <c r="C1008" t="s">
        <v>32</v>
      </c>
      <c r="D1008" t="s">
        <v>90</v>
      </c>
      <c r="E1008" t="s">
        <v>15684</v>
      </c>
      <c r="F1008" t="s">
        <v>40</v>
      </c>
      <c r="G1008">
        <v>5</v>
      </c>
      <c r="H1008">
        <v>6</v>
      </c>
      <c r="I1008">
        <v>2014</v>
      </c>
      <c r="J1008" t="s">
        <v>75</v>
      </c>
      <c r="K1008">
        <v>0.69899999999999995</v>
      </c>
      <c r="L1008">
        <v>-1.44</v>
      </c>
      <c r="M1008">
        <v>2.84</v>
      </c>
      <c r="N1008" t="s">
        <v>44</v>
      </c>
      <c r="O1008" t="s">
        <v>44</v>
      </c>
      <c r="P1008">
        <v>-99</v>
      </c>
    </row>
    <row r="1009" spans="1:16" x14ac:dyDescent="0.25">
      <c r="A1009" s="20" t="s">
        <v>15735</v>
      </c>
      <c r="B1009">
        <v>1</v>
      </c>
      <c r="C1009" t="s">
        <v>32</v>
      </c>
      <c r="D1009" t="s">
        <v>90</v>
      </c>
      <c r="E1009" t="s">
        <v>15684</v>
      </c>
      <c r="F1009" t="s">
        <v>40</v>
      </c>
      <c r="G1009">
        <v>5</v>
      </c>
      <c r="H1009">
        <v>6</v>
      </c>
      <c r="I1009">
        <v>2014</v>
      </c>
      <c r="J1009" t="s">
        <v>75</v>
      </c>
      <c r="K1009">
        <v>75.239000000000004</v>
      </c>
      <c r="L1009">
        <v>63.12</v>
      </c>
      <c r="M1009">
        <v>87.36</v>
      </c>
      <c r="N1009" t="s">
        <v>44</v>
      </c>
      <c r="O1009" t="s">
        <v>44</v>
      </c>
      <c r="P1009">
        <v>-99</v>
      </c>
    </row>
    <row r="1010" spans="1:16" x14ac:dyDescent="0.25">
      <c r="A1010" s="20" t="s">
        <v>15735</v>
      </c>
      <c r="B1010">
        <v>1</v>
      </c>
      <c r="C1010" t="s">
        <v>32</v>
      </c>
      <c r="D1010" t="s">
        <v>90</v>
      </c>
      <c r="E1010" t="s">
        <v>15684</v>
      </c>
      <c r="F1010" t="s">
        <v>40</v>
      </c>
      <c r="G1010">
        <v>5</v>
      </c>
      <c r="H1010">
        <v>6</v>
      </c>
      <c r="I1010">
        <v>2014</v>
      </c>
      <c r="J1010" t="s">
        <v>75</v>
      </c>
      <c r="K1010">
        <v>-3.8860000000000001</v>
      </c>
      <c r="L1010">
        <v>-12.54</v>
      </c>
      <c r="M1010">
        <v>4.7699999999999996</v>
      </c>
      <c r="N1010" t="s">
        <v>44</v>
      </c>
      <c r="O1010" t="s">
        <v>44</v>
      </c>
      <c r="P1010">
        <v>-99</v>
      </c>
    </row>
    <row r="1011" spans="1:16" x14ac:dyDescent="0.25">
      <c r="A1011" s="20" t="s">
        <v>15736</v>
      </c>
      <c r="B1011">
        <v>1</v>
      </c>
      <c r="C1011" t="s">
        <v>32</v>
      </c>
      <c r="D1011" t="s">
        <v>90</v>
      </c>
      <c r="E1011" t="s">
        <v>15684</v>
      </c>
      <c r="F1011" t="s">
        <v>40</v>
      </c>
      <c r="G1011">
        <v>2</v>
      </c>
      <c r="H1011">
        <v>6</v>
      </c>
      <c r="I1011">
        <v>2014</v>
      </c>
      <c r="J1011" t="s">
        <v>43</v>
      </c>
      <c r="K1011">
        <v>5.4358276913806103</v>
      </c>
      <c r="L1011">
        <v>-2.5950000000000002</v>
      </c>
      <c r="M1011" s="54">
        <v>13.467000000000001</v>
      </c>
      <c r="N1011">
        <v>855</v>
      </c>
      <c r="O1011" t="s">
        <v>44</v>
      </c>
      <c r="P1011">
        <v>3.41992784028385</v>
      </c>
    </row>
    <row r="1012" spans="1:16" x14ac:dyDescent="0.25">
      <c r="A1012" s="20" t="s">
        <v>15737</v>
      </c>
      <c r="B1012">
        <v>1</v>
      </c>
      <c r="C1012" t="s">
        <v>32</v>
      </c>
      <c r="D1012" t="s">
        <v>90</v>
      </c>
      <c r="E1012" t="s">
        <v>15684</v>
      </c>
      <c r="F1012" t="s">
        <v>40</v>
      </c>
      <c r="G1012">
        <v>3</v>
      </c>
      <c r="H1012">
        <v>6</v>
      </c>
      <c r="I1012">
        <v>2014</v>
      </c>
      <c r="J1012" t="s">
        <v>43</v>
      </c>
      <c r="K1012">
        <v>10.836749194701699</v>
      </c>
      <c r="L1012">
        <v>3.7149999999999999</v>
      </c>
      <c r="M1012" s="54">
        <v>17.959</v>
      </c>
      <c r="N1012">
        <v>1613</v>
      </c>
      <c r="O1012" t="s">
        <v>44</v>
      </c>
      <c r="P1012">
        <v>2.4899052235614598</v>
      </c>
    </row>
    <row r="1013" spans="1:16" x14ac:dyDescent="0.25">
      <c r="A1013" s="20" t="s">
        <v>15738</v>
      </c>
      <c r="B1013">
        <v>1</v>
      </c>
      <c r="C1013" t="s">
        <v>32</v>
      </c>
      <c r="D1013" t="s">
        <v>90</v>
      </c>
      <c r="E1013" t="s">
        <v>15684</v>
      </c>
      <c r="F1013" t="s">
        <v>40</v>
      </c>
      <c r="G1013">
        <v>4</v>
      </c>
      <c r="H1013">
        <v>6</v>
      </c>
      <c r="I1013">
        <v>2014</v>
      </c>
      <c r="J1013" t="s">
        <v>43</v>
      </c>
      <c r="K1013">
        <v>9.34547483253289</v>
      </c>
      <c r="L1013">
        <v>2.2709999999999999</v>
      </c>
      <c r="M1013">
        <v>16.419</v>
      </c>
      <c r="N1013">
        <v>1946</v>
      </c>
      <c r="O1013" t="s">
        <v>44</v>
      </c>
      <c r="P1013">
        <v>2.2668802672263899</v>
      </c>
    </row>
    <row r="1014" spans="1:16" x14ac:dyDescent="0.25">
      <c r="A1014" s="20" t="s">
        <v>15739</v>
      </c>
      <c r="B1014">
        <v>1</v>
      </c>
      <c r="C1014" t="s">
        <v>32</v>
      </c>
      <c r="D1014" t="s">
        <v>90</v>
      </c>
      <c r="E1014" t="s">
        <v>15684</v>
      </c>
      <c r="F1014" t="s">
        <v>40</v>
      </c>
      <c r="G1014">
        <v>5</v>
      </c>
      <c r="H1014">
        <v>6</v>
      </c>
      <c r="I1014">
        <v>2014</v>
      </c>
      <c r="J1014" t="s">
        <v>43</v>
      </c>
      <c r="K1014">
        <v>7.6796463919408602</v>
      </c>
      <c r="L1014">
        <v>0.25</v>
      </c>
      <c r="M1014">
        <v>15.109</v>
      </c>
      <c r="N1014">
        <v>1407</v>
      </c>
      <c r="O1014" t="s">
        <v>44</v>
      </c>
      <c r="P1014">
        <v>2.6659558398736398</v>
      </c>
    </row>
    <row r="1015" spans="1:16" x14ac:dyDescent="0.25">
      <c r="A1015" s="20" t="s">
        <v>15740</v>
      </c>
      <c r="B1015">
        <v>1</v>
      </c>
      <c r="C1015" t="s">
        <v>32</v>
      </c>
      <c r="D1015" t="s">
        <v>90</v>
      </c>
      <c r="E1015" t="s">
        <v>15684</v>
      </c>
      <c r="F1015" t="s">
        <v>40</v>
      </c>
      <c r="G1015">
        <v>2</v>
      </c>
      <c r="H1015">
        <v>6</v>
      </c>
      <c r="I1015">
        <v>2014</v>
      </c>
      <c r="J1015" t="s">
        <v>45</v>
      </c>
      <c r="K1015">
        <v>0.57924690084740904</v>
      </c>
      <c r="L1015">
        <v>-2.73</v>
      </c>
      <c r="M1015" s="54">
        <v>3.8879999999999999</v>
      </c>
      <c r="N1015">
        <v>2859</v>
      </c>
      <c r="O1015" t="s">
        <v>44</v>
      </c>
      <c r="P1015">
        <v>1.8702209703105801</v>
      </c>
    </row>
    <row r="1016" spans="1:16" x14ac:dyDescent="0.25">
      <c r="A1016" s="20" t="s">
        <v>15741</v>
      </c>
      <c r="B1016">
        <v>1</v>
      </c>
      <c r="C1016" t="s">
        <v>32</v>
      </c>
      <c r="D1016" t="s">
        <v>90</v>
      </c>
      <c r="E1016" t="s">
        <v>15684</v>
      </c>
      <c r="F1016" t="s">
        <v>40</v>
      </c>
      <c r="G1016">
        <v>3</v>
      </c>
      <c r="H1016">
        <v>6</v>
      </c>
      <c r="I1016">
        <v>2014</v>
      </c>
      <c r="J1016" t="s">
        <v>45</v>
      </c>
      <c r="K1016">
        <v>-1.0009319950892599</v>
      </c>
      <c r="L1016">
        <v>-4.6849999999999996</v>
      </c>
      <c r="M1016" s="54">
        <v>2.6829999999999998</v>
      </c>
      <c r="N1016">
        <v>2297</v>
      </c>
      <c r="O1016" t="s">
        <v>44</v>
      </c>
      <c r="P1016">
        <v>2.0865053489458898</v>
      </c>
    </row>
    <row r="1017" spans="1:16" x14ac:dyDescent="0.25">
      <c r="A1017" s="20" t="s">
        <v>15742</v>
      </c>
      <c r="B1017">
        <v>1</v>
      </c>
      <c r="C1017" t="s">
        <v>32</v>
      </c>
      <c r="D1017" t="s">
        <v>90</v>
      </c>
      <c r="E1017" t="s">
        <v>15684</v>
      </c>
      <c r="F1017" t="s">
        <v>40</v>
      </c>
      <c r="G1017">
        <v>4</v>
      </c>
      <c r="H1017">
        <v>6</v>
      </c>
      <c r="I1017">
        <v>2014</v>
      </c>
      <c r="J1017" t="s">
        <v>45</v>
      </c>
      <c r="K1017">
        <v>1.4922714870963201</v>
      </c>
      <c r="L1017">
        <v>-1.5720000000000001</v>
      </c>
      <c r="M1017" s="54">
        <v>4.5570000000000004</v>
      </c>
      <c r="N1017">
        <v>3634</v>
      </c>
      <c r="O1017" t="s">
        <v>44</v>
      </c>
      <c r="P1017">
        <v>1.6588516095874</v>
      </c>
    </row>
    <row r="1018" spans="1:16" x14ac:dyDescent="0.25">
      <c r="A1018" s="20" t="s">
        <v>15743</v>
      </c>
      <c r="B1018">
        <v>1</v>
      </c>
      <c r="C1018" t="s">
        <v>32</v>
      </c>
      <c r="D1018" t="s">
        <v>90</v>
      </c>
      <c r="E1018" t="s">
        <v>15684</v>
      </c>
      <c r="F1018" t="s">
        <v>40</v>
      </c>
      <c r="G1018">
        <v>5</v>
      </c>
      <c r="H1018">
        <v>6</v>
      </c>
      <c r="I1018">
        <v>2014</v>
      </c>
      <c r="J1018" t="s">
        <v>45</v>
      </c>
      <c r="K1018">
        <v>0.59008624381401398</v>
      </c>
      <c r="L1018">
        <v>-3.915</v>
      </c>
      <c r="M1018">
        <v>5.0949999999999998</v>
      </c>
      <c r="N1018">
        <v>833</v>
      </c>
      <c r="O1018" t="s">
        <v>44</v>
      </c>
      <c r="P1018">
        <v>3.46479464337619</v>
      </c>
    </row>
    <row r="1019" spans="1:16" x14ac:dyDescent="0.25">
      <c r="A1019" s="20" t="s">
        <v>15744</v>
      </c>
      <c r="B1019">
        <v>1</v>
      </c>
      <c r="C1019" t="s">
        <v>32</v>
      </c>
      <c r="D1019" t="s">
        <v>90</v>
      </c>
      <c r="E1019" t="s">
        <v>15684</v>
      </c>
      <c r="F1019" t="s">
        <v>40</v>
      </c>
      <c r="G1019">
        <v>2</v>
      </c>
      <c r="H1019">
        <v>6</v>
      </c>
      <c r="I1019">
        <v>2014</v>
      </c>
      <c r="J1019" t="s">
        <v>46</v>
      </c>
      <c r="K1019">
        <v>0.20306434098097301</v>
      </c>
      <c r="L1019">
        <v>-4.3040000000000003</v>
      </c>
      <c r="M1019">
        <v>4.71</v>
      </c>
      <c r="N1019">
        <v>973</v>
      </c>
      <c r="O1019" t="s">
        <v>44</v>
      </c>
      <c r="P1019">
        <v>3.2058528181875099</v>
      </c>
    </row>
    <row r="1020" spans="1:16" x14ac:dyDescent="0.25">
      <c r="A1020" s="20" t="s">
        <v>15745</v>
      </c>
      <c r="B1020">
        <v>1</v>
      </c>
      <c r="C1020" t="s">
        <v>32</v>
      </c>
      <c r="D1020" t="s">
        <v>90</v>
      </c>
      <c r="E1020" t="s">
        <v>15684</v>
      </c>
      <c r="F1020" t="s">
        <v>40</v>
      </c>
      <c r="G1020">
        <v>3</v>
      </c>
      <c r="H1020">
        <v>6</v>
      </c>
      <c r="I1020">
        <v>2014</v>
      </c>
      <c r="J1020" t="s">
        <v>46</v>
      </c>
      <c r="K1020">
        <v>-0.52242480305942296</v>
      </c>
      <c r="L1020">
        <v>-4.84</v>
      </c>
      <c r="M1020">
        <v>3.7949999999999999</v>
      </c>
      <c r="N1020">
        <v>1661</v>
      </c>
      <c r="O1020" t="s">
        <v>44</v>
      </c>
      <c r="P1020">
        <v>2.45366452405958</v>
      </c>
    </row>
    <row r="1021" spans="1:16" x14ac:dyDescent="0.25">
      <c r="A1021" s="20" t="s">
        <v>15746</v>
      </c>
      <c r="B1021">
        <v>1</v>
      </c>
      <c r="C1021" t="s">
        <v>32</v>
      </c>
      <c r="D1021" t="s">
        <v>90</v>
      </c>
      <c r="E1021" t="s">
        <v>15684</v>
      </c>
      <c r="F1021" t="s">
        <v>40</v>
      </c>
      <c r="G1021">
        <v>4</v>
      </c>
      <c r="H1021">
        <v>6</v>
      </c>
      <c r="I1021">
        <v>2014</v>
      </c>
      <c r="J1021" t="s">
        <v>46</v>
      </c>
      <c r="K1021">
        <v>1.2564497145582001</v>
      </c>
      <c r="L1021">
        <v>-2.9049999999999998</v>
      </c>
      <c r="M1021" s="54">
        <v>5.4180000000000001</v>
      </c>
      <c r="N1021">
        <v>1261</v>
      </c>
      <c r="O1021" t="s">
        <v>44</v>
      </c>
      <c r="P1021">
        <v>2.8160635851807601</v>
      </c>
    </row>
    <row r="1022" spans="1:16" x14ac:dyDescent="0.25">
      <c r="A1022" s="20" t="s">
        <v>15747</v>
      </c>
      <c r="B1022">
        <v>1</v>
      </c>
      <c r="C1022" t="s">
        <v>32</v>
      </c>
      <c r="D1022" t="s">
        <v>90</v>
      </c>
      <c r="E1022" t="s">
        <v>15684</v>
      </c>
      <c r="F1022" t="s">
        <v>40</v>
      </c>
      <c r="G1022">
        <v>5</v>
      </c>
      <c r="H1022">
        <v>6</v>
      </c>
      <c r="I1022">
        <v>2014</v>
      </c>
      <c r="J1022" t="s">
        <v>46</v>
      </c>
      <c r="K1022">
        <v>1.54721321864257</v>
      </c>
      <c r="L1022">
        <v>-4.5359999999999996</v>
      </c>
      <c r="M1022" s="54">
        <v>7.6310000000000002</v>
      </c>
      <c r="N1022">
        <v>393</v>
      </c>
      <c r="O1022" t="s">
        <v>44</v>
      </c>
      <c r="P1022">
        <v>5.0443327230531798</v>
      </c>
    </row>
    <row r="1023" spans="1:16" x14ac:dyDescent="0.25">
      <c r="A1023" s="20" t="s">
        <v>15748</v>
      </c>
      <c r="B1023">
        <v>1</v>
      </c>
      <c r="C1023" t="s">
        <v>32</v>
      </c>
      <c r="D1023" t="s">
        <v>90</v>
      </c>
      <c r="E1023" t="s">
        <v>15684</v>
      </c>
      <c r="F1023" t="s">
        <v>40</v>
      </c>
      <c r="G1023">
        <v>2</v>
      </c>
      <c r="H1023">
        <v>6</v>
      </c>
      <c r="I1023">
        <v>2014</v>
      </c>
      <c r="J1023" t="s">
        <v>47</v>
      </c>
      <c r="K1023">
        <v>2.9992629160533402</v>
      </c>
      <c r="L1023">
        <v>-0.72699999999999998</v>
      </c>
      <c r="M1023">
        <v>6.7249999999999996</v>
      </c>
      <c r="N1023">
        <v>1657</v>
      </c>
      <c r="O1023" t="s">
        <v>44</v>
      </c>
      <c r="P1023">
        <v>2.4566243134637999</v>
      </c>
    </row>
    <row r="1024" spans="1:16" x14ac:dyDescent="0.25">
      <c r="A1024" s="20" t="s">
        <v>15749</v>
      </c>
      <c r="B1024">
        <v>1</v>
      </c>
      <c r="C1024" t="s">
        <v>32</v>
      </c>
      <c r="D1024" t="s">
        <v>90</v>
      </c>
      <c r="E1024" t="s">
        <v>15684</v>
      </c>
      <c r="F1024" t="s">
        <v>40</v>
      </c>
      <c r="G1024">
        <v>3</v>
      </c>
      <c r="H1024">
        <v>6</v>
      </c>
      <c r="I1024">
        <v>2014</v>
      </c>
      <c r="J1024" t="s">
        <v>47</v>
      </c>
      <c r="K1024">
        <v>1.69749946630333</v>
      </c>
      <c r="L1024">
        <v>-2.4049999999999998</v>
      </c>
      <c r="M1024">
        <v>5.8</v>
      </c>
      <c r="N1024">
        <v>1105</v>
      </c>
      <c r="O1024" t="s">
        <v>44</v>
      </c>
      <c r="P1024">
        <v>3.0082841879809301</v>
      </c>
    </row>
    <row r="1025" spans="1:16" x14ac:dyDescent="0.25">
      <c r="A1025" s="20" t="s">
        <v>15750</v>
      </c>
      <c r="B1025">
        <v>1</v>
      </c>
      <c r="C1025" t="s">
        <v>32</v>
      </c>
      <c r="D1025" t="s">
        <v>90</v>
      </c>
      <c r="E1025" t="s">
        <v>15684</v>
      </c>
      <c r="F1025" t="s">
        <v>40</v>
      </c>
      <c r="G1025">
        <v>4</v>
      </c>
      <c r="H1025">
        <v>6</v>
      </c>
      <c r="I1025">
        <v>2014</v>
      </c>
      <c r="J1025" t="s">
        <v>47</v>
      </c>
      <c r="K1025">
        <v>1.92628117155149</v>
      </c>
      <c r="L1025">
        <v>-2.234</v>
      </c>
      <c r="M1025" s="54">
        <v>6.0869999999999997</v>
      </c>
      <c r="N1025">
        <v>1470</v>
      </c>
      <c r="O1025" t="s">
        <v>44</v>
      </c>
      <c r="P1025">
        <v>2.6082026547865098</v>
      </c>
    </row>
    <row r="1026" spans="1:16" x14ac:dyDescent="0.25">
      <c r="A1026" s="20" t="s">
        <v>15751</v>
      </c>
      <c r="B1026">
        <v>1</v>
      </c>
      <c r="C1026" t="s">
        <v>32</v>
      </c>
      <c r="D1026" t="s">
        <v>90</v>
      </c>
      <c r="E1026" t="s">
        <v>15684</v>
      </c>
      <c r="F1026" t="s">
        <v>40</v>
      </c>
      <c r="G1026">
        <v>5</v>
      </c>
      <c r="H1026">
        <v>6</v>
      </c>
      <c r="I1026">
        <v>2014</v>
      </c>
      <c r="J1026" t="s">
        <v>47</v>
      </c>
      <c r="K1026">
        <v>3.0724876691498899</v>
      </c>
      <c r="L1026">
        <v>-0.17899999999999999</v>
      </c>
      <c r="M1026" s="54">
        <v>6.3239999999999998</v>
      </c>
      <c r="N1026">
        <v>3373</v>
      </c>
      <c r="O1026" t="s">
        <v>44</v>
      </c>
      <c r="P1026">
        <v>1.7218361809346701</v>
      </c>
    </row>
    <row r="1027" spans="1:16" x14ac:dyDescent="0.25">
      <c r="A1027" s="20" t="s">
        <v>15752</v>
      </c>
      <c r="B1027">
        <v>1</v>
      </c>
      <c r="C1027" t="s">
        <v>32</v>
      </c>
      <c r="D1027" t="s">
        <v>90</v>
      </c>
      <c r="E1027" t="s">
        <v>15684</v>
      </c>
      <c r="F1027" t="s">
        <v>40</v>
      </c>
      <c r="G1027">
        <v>2</v>
      </c>
      <c r="H1027">
        <v>6</v>
      </c>
      <c r="I1027">
        <v>2014</v>
      </c>
      <c r="J1027" t="s">
        <v>48</v>
      </c>
      <c r="K1027">
        <v>-1.7225578579968199</v>
      </c>
      <c r="L1027">
        <v>-10.010999999999999</v>
      </c>
      <c r="M1027" s="54">
        <v>6.5659999999999998</v>
      </c>
      <c r="N1027">
        <v>862</v>
      </c>
      <c r="O1027" t="s">
        <v>44</v>
      </c>
      <c r="P1027">
        <v>3.40601351645086</v>
      </c>
    </row>
    <row r="1028" spans="1:16" x14ac:dyDescent="0.25">
      <c r="A1028" s="20" t="s">
        <v>15753</v>
      </c>
      <c r="B1028">
        <v>1</v>
      </c>
      <c r="C1028" t="s">
        <v>32</v>
      </c>
      <c r="D1028" t="s">
        <v>90</v>
      </c>
      <c r="E1028" t="s">
        <v>15684</v>
      </c>
      <c r="F1028" t="s">
        <v>40</v>
      </c>
      <c r="G1028">
        <v>3</v>
      </c>
      <c r="H1028">
        <v>6</v>
      </c>
      <c r="I1028">
        <v>2014</v>
      </c>
      <c r="J1028" t="s">
        <v>48</v>
      </c>
      <c r="K1028">
        <v>-3.9866051852353901</v>
      </c>
      <c r="L1028">
        <v>-13.016</v>
      </c>
      <c r="M1028">
        <v>5.0430000000000001</v>
      </c>
      <c r="N1028">
        <v>724</v>
      </c>
      <c r="O1028" t="s">
        <v>44</v>
      </c>
      <c r="P1028">
        <v>3.7164707312358298</v>
      </c>
    </row>
    <row r="1029" spans="1:16" x14ac:dyDescent="0.25">
      <c r="A1029" s="20" t="s">
        <v>15754</v>
      </c>
      <c r="B1029">
        <v>1</v>
      </c>
      <c r="C1029" t="s">
        <v>32</v>
      </c>
      <c r="D1029" t="s">
        <v>90</v>
      </c>
      <c r="E1029" t="s">
        <v>15684</v>
      </c>
      <c r="F1029" t="s">
        <v>40</v>
      </c>
      <c r="G1029">
        <v>4</v>
      </c>
      <c r="H1029">
        <v>6</v>
      </c>
      <c r="I1029">
        <v>2014</v>
      </c>
      <c r="J1029" t="s">
        <v>48</v>
      </c>
      <c r="K1029">
        <v>3.2838616534556899</v>
      </c>
      <c r="L1029">
        <v>-4.3029999999999999</v>
      </c>
      <c r="M1029">
        <v>10.87</v>
      </c>
      <c r="N1029">
        <v>1057</v>
      </c>
      <c r="O1029" t="s">
        <v>44</v>
      </c>
      <c r="P1029">
        <v>3.0758312596043198</v>
      </c>
    </row>
    <row r="1030" spans="1:16" x14ac:dyDescent="0.25">
      <c r="A1030" s="20" t="s">
        <v>15755</v>
      </c>
      <c r="B1030">
        <v>1</v>
      </c>
      <c r="C1030" t="s">
        <v>32</v>
      </c>
      <c r="D1030" t="s">
        <v>90</v>
      </c>
      <c r="E1030" t="s">
        <v>15684</v>
      </c>
      <c r="F1030" t="s">
        <v>40</v>
      </c>
      <c r="G1030">
        <v>5</v>
      </c>
      <c r="H1030">
        <v>6</v>
      </c>
      <c r="I1030">
        <v>2014</v>
      </c>
      <c r="J1030" t="s">
        <v>48</v>
      </c>
      <c r="K1030">
        <v>0.96171108103104097</v>
      </c>
      <c r="L1030">
        <v>-6.5659999999999998</v>
      </c>
      <c r="M1030">
        <v>8.4890000000000008</v>
      </c>
      <c r="N1030">
        <v>1436</v>
      </c>
      <c r="O1030" t="s">
        <v>44</v>
      </c>
      <c r="P1030">
        <v>2.6388990698463002</v>
      </c>
    </row>
    <row r="1031" spans="1:16" x14ac:dyDescent="0.25">
      <c r="A1031" s="20" t="s">
        <v>15756</v>
      </c>
      <c r="B1031">
        <v>1</v>
      </c>
      <c r="C1031" t="s">
        <v>32</v>
      </c>
      <c r="D1031" t="s">
        <v>90</v>
      </c>
      <c r="E1031" t="s">
        <v>15684</v>
      </c>
      <c r="F1031" t="s">
        <v>40</v>
      </c>
      <c r="G1031">
        <v>2</v>
      </c>
      <c r="H1031">
        <v>6</v>
      </c>
      <c r="I1031">
        <v>2014</v>
      </c>
      <c r="J1031" t="s">
        <v>49</v>
      </c>
      <c r="K1031">
        <v>-0.26433008867044799</v>
      </c>
      <c r="L1031">
        <v>-6.4710000000000001</v>
      </c>
      <c r="M1031">
        <v>5.9429999999999996</v>
      </c>
      <c r="N1031">
        <v>538</v>
      </c>
      <c r="O1031" t="s">
        <v>44</v>
      </c>
      <c r="P1031">
        <v>4.3113061355922699</v>
      </c>
    </row>
    <row r="1032" spans="1:16" x14ac:dyDescent="0.25">
      <c r="A1032" s="20" t="s">
        <v>15757</v>
      </c>
      <c r="B1032">
        <v>1</v>
      </c>
      <c r="C1032" t="s">
        <v>32</v>
      </c>
      <c r="D1032" t="s">
        <v>90</v>
      </c>
      <c r="E1032" t="s">
        <v>15684</v>
      </c>
      <c r="F1032" t="s">
        <v>40</v>
      </c>
      <c r="G1032">
        <v>3</v>
      </c>
      <c r="H1032">
        <v>6</v>
      </c>
      <c r="I1032">
        <v>2014</v>
      </c>
      <c r="J1032" t="s">
        <v>49</v>
      </c>
      <c r="K1032">
        <v>0.66770422367883997</v>
      </c>
      <c r="L1032">
        <v>-4.8</v>
      </c>
      <c r="M1032">
        <v>6.1349999999999998</v>
      </c>
      <c r="N1032">
        <v>772</v>
      </c>
      <c r="O1032" t="s">
        <v>44</v>
      </c>
      <c r="P1032">
        <v>3.5990787537434699</v>
      </c>
    </row>
    <row r="1033" spans="1:16" x14ac:dyDescent="0.25">
      <c r="A1033" s="20" t="s">
        <v>15758</v>
      </c>
      <c r="B1033">
        <v>1</v>
      </c>
      <c r="C1033" t="s">
        <v>32</v>
      </c>
      <c r="D1033" t="s">
        <v>90</v>
      </c>
      <c r="E1033" t="s">
        <v>15684</v>
      </c>
      <c r="F1033" t="s">
        <v>40</v>
      </c>
      <c r="G1033">
        <v>4</v>
      </c>
      <c r="H1033">
        <v>6</v>
      </c>
      <c r="I1033">
        <v>2014</v>
      </c>
      <c r="J1033" t="s">
        <v>49</v>
      </c>
      <c r="K1033">
        <v>0.233662194134027</v>
      </c>
      <c r="L1033">
        <v>-4.7949999999999999</v>
      </c>
      <c r="M1033">
        <v>5.2629999999999999</v>
      </c>
      <c r="N1033">
        <v>1314</v>
      </c>
      <c r="O1033" t="s">
        <v>44</v>
      </c>
      <c r="P1033">
        <v>2.7586862953412301</v>
      </c>
    </row>
    <row r="1034" spans="1:16" x14ac:dyDescent="0.25">
      <c r="A1034" s="20" t="s">
        <v>15759</v>
      </c>
      <c r="B1034">
        <v>1</v>
      </c>
      <c r="C1034" t="s">
        <v>32</v>
      </c>
      <c r="D1034" t="s">
        <v>90</v>
      </c>
      <c r="E1034" t="s">
        <v>15684</v>
      </c>
      <c r="F1034" t="s">
        <v>40</v>
      </c>
      <c r="G1034">
        <v>5</v>
      </c>
      <c r="H1034">
        <v>6</v>
      </c>
      <c r="I1034">
        <v>2014</v>
      </c>
      <c r="J1034" t="s">
        <v>49</v>
      </c>
      <c r="K1034">
        <v>-1.30960322213529</v>
      </c>
      <c r="L1034">
        <v>-7.1870000000000003</v>
      </c>
      <c r="M1034">
        <v>4.5670000000000002</v>
      </c>
      <c r="N1034">
        <v>571</v>
      </c>
      <c r="O1034" t="s">
        <v>44</v>
      </c>
      <c r="P1034">
        <v>4.1848697531868702</v>
      </c>
    </row>
    <row r="1035" spans="1:16" x14ac:dyDescent="0.25">
      <c r="A1035" s="20" t="s">
        <v>15760</v>
      </c>
      <c r="B1035">
        <v>1</v>
      </c>
      <c r="C1035" t="s">
        <v>32</v>
      </c>
      <c r="D1035" t="s">
        <v>90</v>
      </c>
      <c r="E1035" t="s">
        <v>15684</v>
      </c>
      <c r="F1035" t="s">
        <v>40</v>
      </c>
      <c r="G1035">
        <v>2</v>
      </c>
      <c r="H1035">
        <v>6</v>
      </c>
      <c r="I1035">
        <v>2014</v>
      </c>
      <c r="J1035" t="s">
        <v>50</v>
      </c>
      <c r="K1035">
        <v>1.10412213375365</v>
      </c>
      <c r="L1035">
        <v>-12.739000000000001</v>
      </c>
      <c r="M1035">
        <v>14.946999999999999</v>
      </c>
      <c r="N1035">
        <v>386</v>
      </c>
      <c r="O1035" t="s">
        <v>44</v>
      </c>
      <c r="P1035">
        <v>5.0898659855928798</v>
      </c>
    </row>
    <row r="1036" spans="1:16" x14ac:dyDescent="0.25">
      <c r="A1036" s="20" t="s">
        <v>15761</v>
      </c>
      <c r="B1036">
        <v>1</v>
      </c>
      <c r="C1036" t="s">
        <v>32</v>
      </c>
      <c r="D1036" t="s">
        <v>90</v>
      </c>
      <c r="E1036" t="s">
        <v>15684</v>
      </c>
      <c r="F1036" t="s">
        <v>40</v>
      </c>
      <c r="G1036">
        <v>3</v>
      </c>
      <c r="H1036">
        <v>6</v>
      </c>
      <c r="I1036">
        <v>2014</v>
      </c>
      <c r="J1036" t="s">
        <v>50</v>
      </c>
      <c r="K1036">
        <v>11.0265051564587</v>
      </c>
      <c r="L1036">
        <v>-2.7629999999999999</v>
      </c>
      <c r="M1036" s="54">
        <v>24.815999999999999</v>
      </c>
      <c r="N1036">
        <v>317</v>
      </c>
      <c r="O1036" t="s">
        <v>44</v>
      </c>
      <c r="P1036">
        <v>5.6165595630173</v>
      </c>
    </row>
    <row r="1037" spans="1:16" x14ac:dyDescent="0.25">
      <c r="A1037" s="20" t="s">
        <v>15762</v>
      </c>
      <c r="B1037">
        <v>1</v>
      </c>
      <c r="C1037" t="s">
        <v>32</v>
      </c>
      <c r="D1037" t="s">
        <v>90</v>
      </c>
      <c r="E1037" t="s">
        <v>15684</v>
      </c>
      <c r="F1037" t="s">
        <v>40</v>
      </c>
      <c r="G1037">
        <v>4</v>
      </c>
      <c r="H1037">
        <v>6</v>
      </c>
      <c r="I1037">
        <v>2014</v>
      </c>
      <c r="J1037" t="s">
        <v>50</v>
      </c>
      <c r="K1037">
        <v>13.7283127362124</v>
      </c>
      <c r="L1037">
        <v>1.155</v>
      </c>
      <c r="M1037" s="54">
        <v>26.300999999999998</v>
      </c>
      <c r="N1037">
        <v>608</v>
      </c>
      <c r="O1037" t="s">
        <v>44</v>
      </c>
      <c r="P1037">
        <v>4.0555355282690604</v>
      </c>
    </row>
    <row r="1038" spans="1:16" x14ac:dyDescent="0.25">
      <c r="A1038" s="20" t="s">
        <v>15763</v>
      </c>
      <c r="B1038">
        <v>1</v>
      </c>
      <c r="C1038" t="s">
        <v>32</v>
      </c>
      <c r="D1038" t="s">
        <v>90</v>
      </c>
      <c r="E1038" t="s">
        <v>15684</v>
      </c>
      <c r="F1038" t="s">
        <v>40</v>
      </c>
      <c r="G1038">
        <v>5</v>
      </c>
      <c r="H1038">
        <v>6</v>
      </c>
      <c r="I1038">
        <v>2014</v>
      </c>
      <c r="J1038" t="s">
        <v>50</v>
      </c>
      <c r="K1038">
        <v>8.24346735780321</v>
      </c>
      <c r="L1038">
        <v>-4.3949999999999996</v>
      </c>
      <c r="M1038" s="54">
        <v>20.881</v>
      </c>
      <c r="N1038">
        <v>1007</v>
      </c>
      <c r="O1038" t="s">
        <v>44</v>
      </c>
      <c r="P1038">
        <v>3.1512674583162701</v>
      </c>
    </row>
    <row r="1039" spans="1:16" x14ac:dyDescent="0.25">
      <c r="A1039" s="20" t="s">
        <v>15764</v>
      </c>
      <c r="B1039">
        <v>1</v>
      </c>
      <c r="C1039" t="s">
        <v>32</v>
      </c>
      <c r="D1039" t="s">
        <v>90</v>
      </c>
      <c r="E1039" t="s">
        <v>15684</v>
      </c>
      <c r="F1039" t="s">
        <v>40</v>
      </c>
      <c r="G1039">
        <v>2</v>
      </c>
      <c r="H1039">
        <v>6</v>
      </c>
      <c r="I1039">
        <v>2014</v>
      </c>
      <c r="J1039" t="s">
        <v>51</v>
      </c>
      <c r="K1039">
        <v>3.7657161080986601</v>
      </c>
      <c r="L1039">
        <v>-6.7240000000000002</v>
      </c>
      <c r="M1039" s="54">
        <v>14.255000000000001</v>
      </c>
      <c r="N1039">
        <v>616</v>
      </c>
      <c r="O1039" t="s">
        <v>44</v>
      </c>
      <c r="P1039">
        <v>4.0291148201268996</v>
      </c>
    </row>
    <row r="1040" spans="1:16" x14ac:dyDescent="0.25">
      <c r="A1040" s="20" t="s">
        <v>15765</v>
      </c>
      <c r="B1040">
        <v>1</v>
      </c>
      <c r="C1040" t="s">
        <v>32</v>
      </c>
      <c r="D1040" t="s">
        <v>90</v>
      </c>
      <c r="E1040" t="s">
        <v>15684</v>
      </c>
      <c r="F1040" t="s">
        <v>40</v>
      </c>
      <c r="G1040">
        <v>3</v>
      </c>
      <c r="H1040">
        <v>6</v>
      </c>
      <c r="I1040">
        <v>2014</v>
      </c>
      <c r="J1040" t="s">
        <v>51</v>
      </c>
      <c r="K1040">
        <v>0.36149043853693302</v>
      </c>
      <c r="L1040">
        <v>-9.8079999999999998</v>
      </c>
      <c r="M1040" s="54">
        <v>10.531000000000001</v>
      </c>
      <c r="N1040">
        <v>774</v>
      </c>
      <c r="O1040" t="s">
        <v>44</v>
      </c>
      <c r="P1040">
        <v>3.5944257734479499</v>
      </c>
    </row>
    <row r="1041" spans="1:16" x14ac:dyDescent="0.25">
      <c r="A1041" s="20" t="s">
        <v>15766</v>
      </c>
      <c r="B1041">
        <v>1</v>
      </c>
      <c r="C1041" t="s">
        <v>32</v>
      </c>
      <c r="D1041" t="s">
        <v>90</v>
      </c>
      <c r="E1041" t="s">
        <v>15684</v>
      </c>
      <c r="F1041" t="s">
        <v>40</v>
      </c>
      <c r="G1041">
        <v>4</v>
      </c>
      <c r="H1041">
        <v>6</v>
      </c>
      <c r="I1041">
        <v>2014</v>
      </c>
      <c r="J1041" t="s">
        <v>51</v>
      </c>
      <c r="K1041">
        <v>3.67463293726858</v>
      </c>
      <c r="L1041">
        <v>-6.5659999999999998</v>
      </c>
      <c r="M1041" s="54">
        <v>13.916</v>
      </c>
      <c r="N1041">
        <v>1067</v>
      </c>
      <c r="O1041" t="s">
        <v>44</v>
      </c>
      <c r="P1041">
        <v>3.0613838746131301</v>
      </c>
    </row>
    <row r="1042" spans="1:16" x14ac:dyDescent="0.25">
      <c r="A1042" s="20" t="s">
        <v>15767</v>
      </c>
      <c r="B1042">
        <v>1</v>
      </c>
      <c r="C1042" t="s">
        <v>32</v>
      </c>
      <c r="D1042" t="s">
        <v>90</v>
      </c>
      <c r="E1042" t="s">
        <v>15684</v>
      </c>
      <c r="F1042" t="s">
        <v>40</v>
      </c>
      <c r="G1042">
        <v>5</v>
      </c>
      <c r="H1042">
        <v>6</v>
      </c>
      <c r="I1042">
        <v>2014</v>
      </c>
      <c r="J1042" t="s">
        <v>51</v>
      </c>
      <c r="K1042">
        <v>5.0620126429724603</v>
      </c>
      <c r="L1042">
        <v>-4.6909999999999998</v>
      </c>
      <c r="M1042" s="54">
        <v>14.815</v>
      </c>
      <c r="N1042">
        <v>2338</v>
      </c>
      <c r="O1042" t="s">
        <v>44</v>
      </c>
      <c r="P1042">
        <v>2.0681295814776002</v>
      </c>
    </row>
    <row r="1043" spans="1:16" x14ac:dyDescent="0.25">
      <c r="A1043" s="20" t="s">
        <v>15768</v>
      </c>
      <c r="B1043">
        <v>1</v>
      </c>
      <c r="C1043" t="s">
        <v>32</v>
      </c>
      <c r="D1043" t="s">
        <v>91</v>
      </c>
      <c r="E1043" t="s">
        <v>79</v>
      </c>
      <c r="F1043" t="s">
        <v>38</v>
      </c>
      <c r="G1043">
        <v>2</v>
      </c>
      <c r="H1043">
        <v>3</v>
      </c>
      <c r="I1043">
        <v>2014</v>
      </c>
      <c r="J1043" t="s">
        <v>52</v>
      </c>
      <c r="K1043">
        <v>1.03</v>
      </c>
      <c r="L1043">
        <v>0.77900000000000003</v>
      </c>
      <c r="M1043" s="54">
        <v>1.2809999999999999</v>
      </c>
      <c r="N1043">
        <v>78</v>
      </c>
      <c r="O1043" t="s">
        <v>44</v>
      </c>
      <c r="P1043">
        <v>11.322770341446001</v>
      </c>
    </row>
    <row r="1044" spans="1:16" x14ac:dyDescent="0.25">
      <c r="A1044" s="20" t="s">
        <v>15769</v>
      </c>
      <c r="B1044">
        <v>1</v>
      </c>
      <c r="C1044" t="s">
        <v>32</v>
      </c>
      <c r="D1044" t="s">
        <v>91</v>
      </c>
      <c r="E1044" t="s">
        <v>79</v>
      </c>
      <c r="F1044" t="s">
        <v>38</v>
      </c>
      <c r="G1044">
        <v>3</v>
      </c>
      <c r="H1044">
        <v>3</v>
      </c>
      <c r="I1044">
        <v>2014</v>
      </c>
      <c r="J1044" t="s">
        <v>52</v>
      </c>
      <c r="K1044">
        <v>1.1599999999999999</v>
      </c>
      <c r="L1044">
        <v>0.91100000000000003</v>
      </c>
      <c r="M1044" s="54">
        <v>1.409</v>
      </c>
      <c r="N1044">
        <v>54</v>
      </c>
      <c r="O1044" t="s">
        <v>44</v>
      </c>
      <c r="P1044">
        <v>13.6082763487954</v>
      </c>
    </row>
    <row r="1045" spans="1:16" x14ac:dyDescent="0.25">
      <c r="A1045" s="20" t="s">
        <v>15770</v>
      </c>
      <c r="B1045">
        <v>1</v>
      </c>
      <c r="C1045" t="s">
        <v>32</v>
      </c>
      <c r="D1045" t="s">
        <v>91</v>
      </c>
      <c r="E1045" t="s">
        <v>79</v>
      </c>
      <c r="F1045" t="s">
        <v>38</v>
      </c>
      <c r="G1045">
        <v>4</v>
      </c>
      <c r="H1045">
        <v>3</v>
      </c>
      <c r="I1045">
        <v>2014</v>
      </c>
      <c r="J1045" t="s">
        <v>52</v>
      </c>
      <c r="K1045">
        <v>1.0900000000000001</v>
      </c>
      <c r="L1045">
        <v>0.873</v>
      </c>
      <c r="M1045" s="54">
        <v>1.3069999999999999</v>
      </c>
      <c r="N1045">
        <v>189</v>
      </c>
      <c r="O1045" t="s">
        <v>44</v>
      </c>
      <c r="P1045">
        <v>7.2739296745330799</v>
      </c>
    </row>
    <row r="1046" spans="1:16" x14ac:dyDescent="0.25">
      <c r="A1046" s="20" t="s">
        <v>15771</v>
      </c>
      <c r="B1046">
        <v>1</v>
      </c>
      <c r="C1046" t="s">
        <v>32</v>
      </c>
      <c r="D1046" t="s">
        <v>91</v>
      </c>
      <c r="E1046" t="s">
        <v>79</v>
      </c>
      <c r="F1046" t="s">
        <v>38</v>
      </c>
      <c r="G1046">
        <v>5</v>
      </c>
      <c r="H1046">
        <v>3</v>
      </c>
      <c r="I1046">
        <v>2014</v>
      </c>
      <c r="J1046" t="s">
        <v>52</v>
      </c>
      <c r="K1046">
        <v>1.1000000000000001</v>
      </c>
      <c r="L1046">
        <v>0.83699999999999997</v>
      </c>
      <c r="M1046" s="54">
        <v>1.363</v>
      </c>
      <c r="N1046">
        <v>39</v>
      </c>
      <c r="O1046" t="s">
        <v>44</v>
      </c>
      <c r="P1046">
        <v>16.012815380508702</v>
      </c>
    </row>
    <row r="1047" spans="1:16" x14ac:dyDescent="0.25">
      <c r="A1047" s="20" t="s">
        <v>15772</v>
      </c>
      <c r="B1047">
        <v>1</v>
      </c>
      <c r="C1047" t="s">
        <v>32</v>
      </c>
      <c r="D1047" t="s">
        <v>91</v>
      </c>
      <c r="E1047" t="s">
        <v>79</v>
      </c>
      <c r="F1047" t="s">
        <v>38</v>
      </c>
      <c r="G1047">
        <v>2</v>
      </c>
      <c r="H1047">
        <v>3</v>
      </c>
      <c r="I1047">
        <v>2014</v>
      </c>
      <c r="J1047" t="s">
        <v>53</v>
      </c>
      <c r="K1047">
        <v>0.76</v>
      </c>
      <c r="L1047">
        <v>0.61699999999999999</v>
      </c>
      <c r="M1047" s="54">
        <v>0.90300000000000002</v>
      </c>
      <c r="N1047">
        <v>131</v>
      </c>
      <c r="O1047" t="s">
        <v>44</v>
      </c>
      <c r="P1047">
        <v>8.7370405666103803</v>
      </c>
    </row>
    <row r="1048" spans="1:16" x14ac:dyDescent="0.25">
      <c r="A1048" s="20" t="s">
        <v>15773</v>
      </c>
      <c r="B1048">
        <v>1</v>
      </c>
      <c r="C1048" t="s">
        <v>32</v>
      </c>
      <c r="D1048" t="s">
        <v>91</v>
      </c>
      <c r="E1048" t="s">
        <v>79</v>
      </c>
      <c r="F1048" t="s">
        <v>38</v>
      </c>
      <c r="G1048">
        <v>3</v>
      </c>
      <c r="H1048">
        <v>3</v>
      </c>
      <c r="I1048">
        <v>2014</v>
      </c>
      <c r="J1048" t="s">
        <v>53</v>
      </c>
      <c r="K1048">
        <v>0.83</v>
      </c>
      <c r="L1048">
        <v>0.75800000000000001</v>
      </c>
      <c r="M1048" s="54">
        <v>0.90200000000000002</v>
      </c>
      <c r="N1048">
        <v>204</v>
      </c>
      <c r="O1048" t="s">
        <v>44</v>
      </c>
      <c r="P1048">
        <v>7.0014004201400502</v>
      </c>
    </row>
    <row r="1049" spans="1:16" x14ac:dyDescent="0.25">
      <c r="A1049" s="20" t="s">
        <v>15774</v>
      </c>
      <c r="B1049">
        <v>1</v>
      </c>
      <c r="C1049" t="s">
        <v>32</v>
      </c>
      <c r="D1049" t="s">
        <v>91</v>
      </c>
      <c r="E1049" t="s">
        <v>79</v>
      </c>
      <c r="F1049" t="s">
        <v>38</v>
      </c>
      <c r="G1049">
        <v>4</v>
      </c>
      <c r="H1049">
        <v>3</v>
      </c>
      <c r="I1049">
        <v>2014</v>
      </c>
      <c r="J1049" t="s">
        <v>53</v>
      </c>
      <c r="K1049">
        <v>0.87</v>
      </c>
      <c r="L1049">
        <v>0.83199999999999996</v>
      </c>
      <c r="M1049" s="54">
        <v>0.90800000000000003</v>
      </c>
      <c r="N1049">
        <v>625</v>
      </c>
      <c r="O1049" t="s">
        <v>44</v>
      </c>
      <c r="P1049">
        <v>4</v>
      </c>
    </row>
    <row r="1050" spans="1:16" x14ac:dyDescent="0.25">
      <c r="A1050" s="20" t="s">
        <v>15775</v>
      </c>
      <c r="B1050">
        <v>1</v>
      </c>
      <c r="C1050" t="s">
        <v>32</v>
      </c>
      <c r="D1050" t="s">
        <v>91</v>
      </c>
      <c r="E1050" t="s">
        <v>79</v>
      </c>
      <c r="F1050" t="s">
        <v>38</v>
      </c>
      <c r="G1050">
        <v>5</v>
      </c>
      <c r="H1050">
        <v>3</v>
      </c>
      <c r="I1050">
        <v>2014</v>
      </c>
      <c r="J1050" t="s">
        <v>53</v>
      </c>
      <c r="K1050">
        <v>0.87</v>
      </c>
      <c r="L1050">
        <v>0.85299999999999998</v>
      </c>
      <c r="M1050" s="54">
        <v>0.88700000000000001</v>
      </c>
      <c r="N1050">
        <v>2604</v>
      </c>
      <c r="O1050" t="s">
        <v>44</v>
      </c>
      <c r="P1050">
        <v>1.9596545041740501</v>
      </c>
    </row>
    <row r="1051" spans="1:16" x14ac:dyDescent="0.25">
      <c r="A1051" s="20" t="s">
        <v>15776</v>
      </c>
      <c r="B1051">
        <v>1</v>
      </c>
      <c r="C1051" t="s">
        <v>32</v>
      </c>
      <c r="D1051" t="s">
        <v>91</v>
      </c>
      <c r="E1051" t="s">
        <v>79</v>
      </c>
      <c r="F1051" t="s">
        <v>38</v>
      </c>
      <c r="G1051">
        <v>2</v>
      </c>
      <c r="H1051">
        <v>3</v>
      </c>
      <c r="I1051">
        <v>2014</v>
      </c>
      <c r="J1051" t="s">
        <v>34</v>
      </c>
      <c r="K1051">
        <v>0.97</v>
      </c>
      <c r="L1051">
        <v>0.81799999999999995</v>
      </c>
      <c r="M1051" s="54">
        <v>1.1220000000000001</v>
      </c>
      <c r="N1051">
        <v>172</v>
      </c>
      <c r="O1051" t="s">
        <v>44</v>
      </c>
      <c r="P1051">
        <v>7.6249285166302299</v>
      </c>
    </row>
    <row r="1052" spans="1:16" x14ac:dyDescent="0.25">
      <c r="A1052" s="20" t="s">
        <v>15777</v>
      </c>
      <c r="B1052">
        <v>1</v>
      </c>
      <c r="C1052" t="s">
        <v>32</v>
      </c>
      <c r="D1052" t="s">
        <v>91</v>
      </c>
      <c r="E1052" t="s">
        <v>79</v>
      </c>
      <c r="F1052" t="s">
        <v>38</v>
      </c>
      <c r="G1052">
        <v>2</v>
      </c>
      <c r="H1052">
        <v>3</v>
      </c>
      <c r="I1052">
        <v>2014</v>
      </c>
      <c r="J1052" t="s">
        <v>54</v>
      </c>
      <c r="K1052" t="s">
        <v>44</v>
      </c>
      <c r="L1052" t="s">
        <v>44</v>
      </c>
      <c r="M1052" s="54" t="s">
        <v>44</v>
      </c>
      <c r="N1052">
        <v>13</v>
      </c>
      <c r="O1052" t="s">
        <v>44</v>
      </c>
      <c r="P1052">
        <v>27.735009811261499</v>
      </c>
    </row>
    <row r="1053" spans="1:16" x14ac:dyDescent="0.25">
      <c r="A1053" s="20" t="s">
        <v>15778</v>
      </c>
      <c r="B1053">
        <v>1</v>
      </c>
      <c r="C1053" t="s">
        <v>32</v>
      </c>
      <c r="D1053" t="s">
        <v>91</v>
      </c>
      <c r="E1053" t="s">
        <v>79</v>
      </c>
      <c r="F1053" t="s">
        <v>38</v>
      </c>
      <c r="G1053">
        <v>3</v>
      </c>
      <c r="H1053">
        <v>3</v>
      </c>
      <c r="I1053">
        <v>2014</v>
      </c>
      <c r="J1053" t="s">
        <v>54</v>
      </c>
      <c r="K1053">
        <v>0.96</v>
      </c>
      <c r="L1053">
        <v>0.58599999999999997</v>
      </c>
      <c r="M1053" s="54">
        <v>1.3340000000000001</v>
      </c>
      <c r="N1053">
        <v>33</v>
      </c>
      <c r="O1053" t="s">
        <v>44</v>
      </c>
      <c r="P1053">
        <v>17.407765595569799</v>
      </c>
    </row>
    <row r="1054" spans="1:16" x14ac:dyDescent="0.25">
      <c r="A1054" s="20" t="s">
        <v>15779</v>
      </c>
      <c r="B1054">
        <v>1</v>
      </c>
      <c r="C1054" t="s">
        <v>32</v>
      </c>
      <c r="D1054" t="s">
        <v>91</v>
      </c>
      <c r="E1054" t="s">
        <v>79</v>
      </c>
      <c r="F1054" t="s">
        <v>38</v>
      </c>
      <c r="G1054">
        <v>4</v>
      </c>
      <c r="H1054">
        <v>3</v>
      </c>
      <c r="I1054">
        <v>2014</v>
      </c>
      <c r="J1054" t="s">
        <v>54</v>
      </c>
      <c r="K1054">
        <v>0.99</v>
      </c>
      <c r="L1054">
        <v>0.67200000000000004</v>
      </c>
      <c r="M1054" s="54">
        <v>1.3080000000000001</v>
      </c>
      <c r="N1054">
        <v>45</v>
      </c>
      <c r="O1054" t="s">
        <v>44</v>
      </c>
      <c r="P1054">
        <v>14.907119849998599</v>
      </c>
    </row>
    <row r="1055" spans="1:16" x14ac:dyDescent="0.25">
      <c r="A1055" s="20" t="s">
        <v>15780</v>
      </c>
      <c r="B1055">
        <v>1</v>
      </c>
      <c r="C1055" t="s">
        <v>32</v>
      </c>
      <c r="D1055" t="s">
        <v>91</v>
      </c>
      <c r="E1055" t="s">
        <v>79</v>
      </c>
      <c r="F1055" t="s">
        <v>38</v>
      </c>
      <c r="G1055">
        <v>5</v>
      </c>
      <c r="H1055">
        <v>3</v>
      </c>
      <c r="I1055">
        <v>2014</v>
      </c>
      <c r="J1055" t="s">
        <v>54</v>
      </c>
      <c r="K1055" t="s">
        <v>44</v>
      </c>
      <c r="L1055" t="s">
        <v>44</v>
      </c>
      <c r="M1055" s="54" t="s">
        <v>44</v>
      </c>
      <c r="N1055">
        <v>6</v>
      </c>
      <c r="O1055" t="s">
        <v>44</v>
      </c>
      <c r="P1055">
        <v>40.824829046386299</v>
      </c>
    </row>
    <row r="1056" spans="1:16" x14ac:dyDescent="0.25">
      <c r="A1056" s="20" t="s">
        <v>15781</v>
      </c>
      <c r="B1056">
        <v>1</v>
      </c>
      <c r="C1056" t="s">
        <v>32</v>
      </c>
      <c r="D1056" t="s">
        <v>91</v>
      </c>
      <c r="E1056" t="s">
        <v>79</v>
      </c>
      <c r="F1056" t="s">
        <v>38</v>
      </c>
      <c r="G1056">
        <v>3</v>
      </c>
      <c r="H1056">
        <v>3</v>
      </c>
      <c r="I1056">
        <v>2014</v>
      </c>
      <c r="J1056" t="s">
        <v>34</v>
      </c>
      <c r="K1056">
        <v>1.06</v>
      </c>
      <c r="L1056">
        <v>0.91600000000000004</v>
      </c>
      <c r="M1056" s="54">
        <v>1.204</v>
      </c>
      <c r="N1056">
        <v>284</v>
      </c>
      <c r="O1056" t="s">
        <v>44</v>
      </c>
      <c r="P1056">
        <v>5.9339082909692697</v>
      </c>
    </row>
    <row r="1057" spans="1:16" x14ac:dyDescent="0.25">
      <c r="A1057" s="20" t="s">
        <v>15782</v>
      </c>
      <c r="B1057">
        <v>1</v>
      </c>
      <c r="C1057" t="s">
        <v>32</v>
      </c>
      <c r="D1057" t="s">
        <v>91</v>
      </c>
      <c r="E1057" t="s">
        <v>79</v>
      </c>
      <c r="F1057" t="s">
        <v>38</v>
      </c>
      <c r="G1057">
        <v>2</v>
      </c>
      <c r="H1057">
        <v>3</v>
      </c>
      <c r="I1057">
        <v>2014</v>
      </c>
      <c r="J1057" t="s">
        <v>55</v>
      </c>
      <c r="K1057">
        <v>1.1399999999999999</v>
      </c>
      <c r="L1057">
        <v>0.90100000000000002</v>
      </c>
      <c r="M1057" s="54">
        <v>1.379</v>
      </c>
      <c r="N1057">
        <v>88</v>
      </c>
      <c r="O1057" t="s">
        <v>44</v>
      </c>
      <c r="P1057">
        <v>10.6600358177805</v>
      </c>
    </row>
    <row r="1058" spans="1:16" x14ac:dyDescent="0.25">
      <c r="A1058" s="20" t="s">
        <v>15783</v>
      </c>
      <c r="B1058">
        <v>1</v>
      </c>
      <c r="C1058" t="s">
        <v>32</v>
      </c>
      <c r="D1058" t="s">
        <v>91</v>
      </c>
      <c r="E1058" t="s">
        <v>79</v>
      </c>
      <c r="F1058" t="s">
        <v>38</v>
      </c>
      <c r="G1058">
        <v>3</v>
      </c>
      <c r="H1058">
        <v>3</v>
      </c>
      <c r="I1058">
        <v>2014</v>
      </c>
      <c r="J1058" t="s">
        <v>55</v>
      </c>
      <c r="K1058">
        <v>1.2</v>
      </c>
      <c r="L1058">
        <v>0.98099999999999998</v>
      </c>
      <c r="M1058" s="54">
        <v>1.419</v>
      </c>
      <c r="N1058">
        <v>144</v>
      </c>
      <c r="O1058" t="s">
        <v>44</v>
      </c>
      <c r="P1058">
        <v>8.3333333333333304</v>
      </c>
    </row>
    <row r="1059" spans="1:16" x14ac:dyDescent="0.25">
      <c r="A1059" s="20" t="s">
        <v>15784</v>
      </c>
      <c r="B1059">
        <v>1</v>
      </c>
      <c r="C1059" t="s">
        <v>32</v>
      </c>
      <c r="D1059" t="s">
        <v>91</v>
      </c>
      <c r="E1059" t="s">
        <v>79</v>
      </c>
      <c r="F1059" t="s">
        <v>38</v>
      </c>
      <c r="G1059">
        <v>4</v>
      </c>
      <c r="H1059">
        <v>3</v>
      </c>
      <c r="I1059">
        <v>2014</v>
      </c>
      <c r="J1059" t="s">
        <v>55</v>
      </c>
      <c r="K1059">
        <v>1.1299999999999999</v>
      </c>
      <c r="L1059">
        <v>0.92100000000000004</v>
      </c>
      <c r="M1059" s="54">
        <v>1.339</v>
      </c>
      <c r="N1059">
        <v>217</v>
      </c>
      <c r="O1059" t="s">
        <v>44</v>
      </c>
      <c r="P1059">
        <v>6.7884423330213099</v>
      </c>
    </row>
    <row r="1060" spans="1:16" x14ac:dyDescent="0.25">
      <c r="A1060" s="20" t="s">
        <v>15785</v>
      </c>
      <c r="B1060">
        <v>1</v>
      </c>
      <c r="C1060" t="s">
        <v>32</v>
      </c>
      <c r="D1060" t="s">
        <v>91</v>
      </c>
      <c r="E1060" t="s">
        <v>79</v>
      </c>
      <c r="F1060" t="s">
        <v>38</v>
      </c>
      <c r="G1060">
        <v>5</v>
      </c>
      <c r="H1060">
        <v>3</v>
      </c>
      <c r="I1060">
        <v>2014</v>
      </c>
      <c r="J1060" t="s">
        <v>55</v>
      </c>
      <c r="K1060">
        <v>1.1299999999999999</v>
      </c>
      <c r="L1060">
        <v>0.91300000000000003</v>
      </c>
      <c r="M1060" s="54">
        <v>1.347</v>
      </c>
      <c r="N1060">
        <v>162</v>
      </c>
      <c r="O1060" t="s">
        <v>44</v>
      </c>
      <c r="P1060">
        <v>7.8567420131838599</v>
      </c>
    </row>
    <row r="1061" spans="1:16" x14ac:dyDescent="0.25">
      <c r="A1061" s="20" t="s">
        <v>15786</v>
      </c>
      <c r="B1061">
        <v>1</v>
      </c>
      <c r="C1061" t="s">
        <v>32</v>
      </c>
      <c r="D1061" t="s">
        <v>91</v>
      </c>
      <c r="E1061" t="s">
        <v>79</v>
      </c>
      <c r="F1061" t="s">
        <v>38</v>
      </c>
      <c r="G1061">
        <v>4</v>
      </c>
      <c r="H1061">
        <v>3</v>
      </c>
      <c r="I1061">
        <v>2014</v>
      </c>
      <c r="J1061" t="s">
        <v>34</v>
      </c>
      <c r="K1061">
        <v>1.1200000000000001</v>
      </c>
      <c r="L1061">
        <v>0.97</v>
      </c>
      <c r="M1061" s="54">
        <v>1.27</v>
      </c>
      <c r="N1061">
        <v>212</v>
      </c>
      <c r="O1061" t="s">
        <v>44</v>
      </c>
      <c r="P1061">
        <v>6.8680281974344499</v>
      </c>
    </row>
    <row r="1062" spans="1:16" x14ac:dyDescent="0.25">
      <c r="A1062" s="20" t="s">
        <v>15787</v>
      </c>
      <c r="B1062">
        <v>1</v>
      </c>
      <c r="C1062" t="s">
        <v>32</v>
      </c>
      <c r="D1062" t="s">
        <v>91</v>
      </c>
      <c r="E1062" t="s">
        <v>79</v>
      </c>
      <c r="F1062" t="s">
        <v>38</v>
      </c>
      <c r="G1062">
        <v>2</v>
      </c>
      <c r="H1062">
        <v>3</v>
      </c>
      <c r="I1062">
        <v>2014</v>
      </c>
      <c r="J1062" t="s">
        <v>56</v>
      </c>
      <c r="K1062">
        <v>1.24</v>
      </c>
      <c r="L1062">
        <v>0.498</v>
      </c>
      <c r="M1062">
        <v>1.982</v>
      </c>
      <c r="N1062">
        <v>42</v>
      </c>
      <c r="O1062" t="s">
        <v>44</v>
      </c>
      <c r="P1062">
        <v>15.430334996209201</v>
      </c>
    </row>
    <row r="1063" spans="1:16" x14ac:dyDescent="0.25">
      <c r="A1063" s="20" t="s">
        <v>15788</v>
      </c>
      <c r="B1063">
        <v>1</v>
      </c>
      <c r="C1063" t="s">
        <v>32</v>
      </c>
      <c r="D1063" t="s">
        <v>91</v>
      </c>
      <c r="E1063" t="s">
        <v>79</v>
      </c>
      <c r="F1063" t="s">
        <v>38</v>
      </c>
      <c r="G1063">
        <v>3</v>
      </c>
      <c r="H1063">
        <v>3</v>
      </c>
      <c r="I1063">
        <v>2014</v>
      </c>
      <c r="J1063" t="s">
        <v>56</v>
      </c>
      <c r="K1063">
        <v>1.23</v>
      </c>
      <c r="L1063">
        <v>0.50800000000000001</v>
      </c>
      <c r="M1063" s="54">
        <v>1.952</v>
      </c>
      <c r="N1063">
        <v>133</v>
      </c>
      <c r="O1063" t="s">
        <v>44</v>
      </c>
      <c r="P1063">
        <v>8.6710996952411996</v>
      </c>
    </row>
    <row r="1064" spans="1:16" x14ac:dyDescent="0.25">
      <c r="A1064" s="20" t="s">
        <v>15789</v>
      </c>
      <c r="B1064">
        <v>1</v>
      </c>
      <c r="C1064" t="s">
        <v>32</v>
      </c>
      <c r="D1064" t="s">
        <v>91</v>
      </c>
      <c r="E1064" t="s">
        <v>79</v>
      </c>
      <c r="F1064" t="s">
        <v>38</v>
      </c>
      <c r="G1064">
        <v>4</v>
      </c>
      <c r="H1064">
        <v>3</v>
      </c>
      <c r="I1064">
        <v>2014</v>
      </c>
      <c r="J1064" t="s">
        <v>56</v>
      </c>
      <c r="K1064">
        <v>1.32</v>
      </c>
      <c r="L1064">
        <v>0.53100000000000003</v>
      </c>
      <c r="M1064" s="54">
        <v>2.109</v>
      </c>
      <c r="N1064">
        <v>74</v>
      </c>
      <c r="O1064" t="s">
        <v>44</v>
      </c>
      <c r="P1064">
        <v>11.6247638743819</v>
      </c>
    </row>
    <row r="1065" spans="1:16" x14ac:dyDescent="0.25">
      <c r="A1065" s="20" t="s">
        <v>15790</v>
      </c>
      <c r="B1065">
        <v>1</v>
      </c>
      <c r="C1065" t="s">
        <v>32</v>
      </c>
      <c r="D1065" t="s">
        <v>91</v>
      </c>
      <c r="E1065" t="s">
        <v>79</v>
      </c>
      <c r="F1065" t="s">
        <v>38</v>
      </c>
      <c r="G1065">
        <v>5</v>
      </c>
      <c r="H1065">
        <v>3</v>
      </c>
      <c r="I1065">
        <v>2014</v>
      </c>
      <c r="J1065" t="s">
        <v>56</v>
      </c>
      <c r="K1065">
        <v>1.3</v>
      </c>
      <c r="L1065">
        <v>0.55400000000000005</v>
      </c>
      <c r="M1065" s="54">
        <v>2.0459999999999998</v>
      </c>
      <c r="N1065">
        <v>1047</v>
      </c>
      <c r="O1065" t="s">
        <v>44</v>
      </c>
      <c r="P1065">
        <v>3.09048513607706</v>
      </c>
    </row>
    <row r="1066" spans="1:16" x14ac:dyDescent="0.25">
      <c r="A1066" s="20" t="s">
        <v>15791</v>
      </c>
      <c r="B1066">
        <v>1</v>
      </c>
      <c r="C1066" t="s">
        <v>32</v>
      </c>
      <c r="D1066" t="s">
        <v>91</v>
      </c>
      <c r="E1066" t="s">
        <v>79</v>
      </c>
      <c r="F1066" t="s">
        <v>38</v>
      </c>
      <c r="G1066">
        <v>5</v>
      </c>
      <c r="H1066">
        <v>3</v>
      </c>
      <c r="I1066">
        <v>2014</v>
      </c>
      <c r="J1066" t="s">
        <v>34</v>
      </c>
      <c r="K1066">
        <v>1.05</v>
      </c>
      <c r="L1066">
        <v>0.91600000000000004</v>
      </c>
      <c r="M1066" s="54">
        <v>1.1839999999999999</v>
      </c>
      <c r="N1066">
        <v>672</v>
      </c>
      <c r="O1066" t="s">
        <v>44</v>
      </c>
      <c r="P1066">
        <v>3.8575837490523002</v>
      </c>
    </row>
    <row r="1067" spans="1:16" x14ac:dyDescent="0.25">
      <c r="A1067" s="20" t="s">
        <v>15792</v>
      </c>
      <c r="B1067">
        <v>1</v>
      </c>
      <c r="C1067" t="s">
        <v>32</v>
      </c>
      <c r="D1067" t="s">
        <v>91</v>
      </c>
      <c r="E1067" t="s">
        <v>79</v>
      </c>
      <c r="F1067" t="s">
        <v>38</v>
      </c>
      <c r="G1067">
        <v>2</v>
      </c>
      <c r="H1067">
        <v>3</v>
      </c>
      <c r="I1067">
        <v>2014</v>
      </c>
      <c r="J1067" t="s">
        <v>57</v>
      </c>
      <c r="K1067">
        <v>0.64</v>
      </c>
      <c r="L1067">
        <v>0.33700000000000002</v>
      </c>
      <c r="M1067" s="54">
        <v>0.94299999999999995</v>
      </c>
      <c r="N1067">
        <v>20</v>
      </c>
      <c r="O1067" t="s">
        <v>44</v>
      </c>
      <c r="P1067">
        <v>22.360679774997902</v>
      </c>
    </row>
    <row r="1068" spans="1:16" x14ac:dyDescent="0.25">
      <c r="A1068" s="20" t="s">
        <v>15793</v>
      </c>
      <c r="B1068">
        <v>1</v>
      </c>
      <c r="C1068" t="s">
        <v>32</v>
      </c>
      <c r="D1068" t="s">
        <v>91</v>
      </c>
      <c r="E1068" t="s">
        <v>79</v>
      </c>
      <c r="F1068" t="s">
        <v>38</v>
      </c>
      <c r="G1068">
        <v>3</v>
      </c>
      <c r="H1068">
        <v>3</v>
      </c>
      <c r="I1068">
        <v>2014</v>
      </c>
      <c r="J1068" t="s">
        <v>57</v>
      </c>
      <c r="K1068">
        <v>0.9</v>
      </c>
      <c r="L1068">
        <v>0.75800000000000001</v>
      </c>
      <c r="M1068" s="54">
        <v>1.042</v>
      </c>
      <c r="N1068">
        <v>188</v>
      </c>
      <c r="O1068" t="s">
        <v>44</v>
      </c>
      <c r="P1068">
        <v>7.2932495748947304</v>
      </c>
    </row>
    <row r="1069" spans="1:16" x14ac:dyDescent="0.25">
      <c r="A1069" s="20" t="s">
        <v>15794</v>
      </c>
      <c r="B1069">
        <v>1</v>
      </c>
      <c r="C1069" t="s">
        <v>32</v>
      </c>
      <c r="D1069" t="s">
        <v>91</v>
      </c>
      <c r="E1069" t="s">
        <v>79</v>
      </c>
      <c r="F1069" t="s">
        <v>38</v>
      </c>
      <c r="G1069">
        <v>4</v>
      </c>
      <c r="H1069">
        <v>3</v>
      </c>
      <c r="I1069">
        <v>2014</v>
      </c>
      <c r="J1069" t="s">
        <v>57</v>
      </c>
      <c r="K1069">
        <v>0.86</v>
      </c>
      <c r="L1069">
        <v>0.72499999999999998</v>
      </c>
      <c r="M1069" s="54">
        <v>0.995</v>
      </c>
      <c r="N1069">
        <v>212</v>
      </c>
      <c r="O1069" t="s">
        <v>44</v>
      </c>
      <c r="P1069">
        <v>6.8680281974344499</v>
      </c>
    </row>
    <row r="1070" spans="1:16" x14ac:dyDescent="0.25">
      <c r="A1070" s="20" t="s">
        <v>15795</v>
      </c>
      <c r="B1070">
        <v>1</v>
      </c>
      <c r="C1070" t="s">
        <v>32</v>
      </c>
      <c r="D1070" t="s">
        <v>91</v>
      </c>
      <c r="E1070" t="s">
        <v>79</v>
      </c>
      <c r="F1070" t="s">
        <v>38</v>
      </c>
      <c r="G1070">
        <v>5</v>
      </c>
      <c r="H1070">
        <v>3</v>
      </c>
      <c r="I1070">
        <v>2014</v>
      </c>
      <c r="J1070" t="s">
        <v>57</v>
      </c>
      <c r="K1070">
        <v>0.89</v>
      </c>
      <c r="L1070">
        <v>0.75600000000000001</v>
      </c>
      <c r="M1070" s="54">
        <v>1.024</v>
      </c>
      <c r="N1070">
        <v>346</v>
      </c>
      <c r="O1070" t="s">
        <v>44</v>
      </c>
      <c r="P1070">
        <v>5.3760333057047003</v>
      </c>
    </row>
    <row r="1071" spans="1:16" x14ac:dyDescent="0.25">
      <c r="A1071" s="20" t="s">
        <v>15796</v>
      </c>
      <c r="B1071">
        <v>1</v>
      </c>
      <c r="C1071" t="s">
        <v>32</v>
      </c>
      <c r="D1071" t="s">
        <v>91</v>
      </c>
      <c r="E1071" t="s">
        <v>79</v>
      </c>
      <c r="F1071" t="s">
        <v>38</v>
      </c>
      <c r="G1071">
        <v>2</v>
      </c>
      <c r="H1071">
        <v>3</v>
      </c>
      <c r="I1071">
        <v>2014</v>
      </c>
      <c r="J1071" t="s">
        <v>58</v>
      </c>
      <c r="K1071">
        <v>0.87</v>
      </c>
      <c r="L1071">
        <v>0.77700000000000002</v>
      </c>
      <c r="M1071" s="54">
        <v>0.96299999999999997</v>
      </c>
      <c r="N1071">
        <v>128</v>
      </c>
      <c r="O1071" t="s">
        <v>44</v>
      </c>
      <c r="P1071">
        <v>8.8388347648318408</v>
      </c>
    </row>
    <row r="1072" spans="1:16" x14ac:dyDescent="0.25">
      <c r="A1072" s="20" t="s">
        <v>15797</v>
      </c>
      <c r="B1072">
        <v>1</v>
      </c>
      <c r="C1072" t="s">
        <v>32</v>
      </c>
      <c r="D1072" t="s">
        <v>91</v>
      </c>
      <c r="E1072" t="s">
        <v>79</v>
      </c>
      <c r="F1072" t="s">
        <v>38</v>
      </c>
      <c r="G1072">
        <v>3</v>
      </c>
      <c r="H1072">
        <v>3</v>
      </c>
      <c r="I1072">
        <v>2014</v>
      </c>
      <c r="J1072" t="s">
        <v>58</v>
      </c>
      <c r="K1072">
        <v>0.9</v>
      </c>
      <c r="L1072">
        <v>0.84799999999999998</v>
      </c>
      <c r="M1072" s="54">
        <v>0.95199999999999996</v>
      </c>
      <c r="N1072">
        <v>463</v>
      </c>
      <c r="O1072" t="s">
        <v>44</v>
      </c>
      <c r="P1072">
        <v>4.64739412340173</v>
      </c>
    </row>
    <row r="1073" spans="1:16" x14ac:dyDescent="0.25">
      <c r="A1073" s="20" t="s">
        <v>15798</v>
      </c>
      <c r="B1073">
        <v>1</v>
      </c>
      <c r="C1073" t="s">
        <v>32</v>
      </c>
      <c r="D1073" t="s">
        <v>91</v>
      </c>
      <c r="E1073" t="s">
        <v>79</v>
      </c>
      <c r="F1073" t="s">
        <v>38</v>
      </c>
      <c r="G1073">
        <v>4</v>
      </c>
      <c r="H1073">
        <v>3</v>
      </c>
      <c r="I1073">
        <v>2014</v>
      </c>
      <c r="J1073" t="s">
        <v>58</v>
      </c>
      <c r="K1073">
        <v>0.89</v>
      </c>
      <c r="L1073">
        <v>0.84699999999999998</v>
      </c>
      <c r="M1073" s="54">
        <v>0.93300000000000005</v>
      </c>
      <c r="N1073">
        <v>974</v>
      </c>
      <c r="O1073" t="s">
        <v>44</v>
      </c>
      <c r="P1073">
        <v>3.2042066805600098</v>
      </c>
    </row>
    <row r="1074" spans="1:16" x14ac:dyDescent="0.25">
      <c r="A1074" s="20" t="s">
        <v>15799</v>
      </c>
      <c r="B1074">
        <v>1</v>
      </c>
      <c r="C1074" t="s">
        <v>32</v>
      </c>
      <c r="D1074" t="s">
        <v>91</v>
      </c>
      <c r="E1074" t="s">
        <v>79</v>
      </c>
      <c r="F1074" t="s">
        <v>38</v>
      </c>
      <c r="G1074">
        <v>5</v>
      </c>
      <c r="H1074">
        <v>3</v>
      </c>
      <c r="I1074">
        <v>2014</v>
      </c>
      <c r="J1074" t="s">
        <v>58</v>
      </c>
      <c r="K1074">
        <v>0.88</v>
      </c>
      <c r="L1074">
        <v>0.84299999999999997</v>
      </c>
      <c r="M1074" s="54">
        <v>0.91700000000000004</v>
      </c>
      <c r="N1074">
        <v>1954</v>
      </c>
      <c r="O1074" t="s">
        <v>44</v>
      </c>
      <c r="P1074">
        <v>2.2622350158956301</v>
      </c>
    </row>
    <row r="1075" spans="1:16" x14ac:dyDescent="0.25">
      <c r="A1075" s="20" t="s">
        <v>15800</v>
      </c>
      <c r="B1075">
        <v>1</v>
      </c>
      <c r="C1075" t="s">
        <v>32</v>
      </c>
      <c r="D1075" t="s">
        <v>91</v>
      </c>
      <c r="E1075" t="s">
        <v>79</v>
      </c>
      <c r="F1075" t="s">
        <v>38</v>
      </c>
      <c r="G1075">
        <v>2</v>
      </c>
      <c r="H1075">
        <v>3</v>
      </c>
      <c r="I1075">
        <v>2014</v>
      </c>
      <c r="J1075" t="s">
        <v>59</v>
      </c>
      <c r="K1075" t="s">
        <v>44</v>
      </c>
      <c r="L1075" t="s">
        <v>44</v>
      </c>
      <c r="M1075" s="54" t="s">
        <v>44</v>
      </c>
      <c r="N1075">
        <v>8</v>
      </c>
      <c r="O1075" t="s">
        <v>44</v>
      </c>
      <c r="P1075">
        <v>35.355339059327399</v>
      </c>
    </row>
    <row r="1076" spans="1:16" x14ac:dyDescent="0.25">
      <c r="A1076" s="20" t="s">
        <v>15801</v>
      </c>
      <c r="B1076">
        <v>1</v>
      </c>
      <c r="C1076" t="s">
        <v>32</v>
      </c>
      <c r="D1076" t="s">
        <v>91</v>
      </c>
      <c r="E1076" t="s">
        <v>79</v>
      </c>
      <c r="F1076" t="s">
        <v>38</v>
      </c>
      <c r="G1076">
        <v>3</v>
      </c>
      <c r="H1076">
        <v>3</v>
      </c>
      <c r="I1076">
        <v>2014</v>
      </c>
      <c r="J1076" t="s">
        <v>59</v>
      </c>
      <c r="K1076">
        <v>1.0900000000000001</v>
      </c>
      <c r="L1076">
        <v>0.94299999999999995</v>
      </c>
      <c r="M1076" s="54">
        <v>1.2370000000000001</v>
      </c>
      <c r="N1076">
        <v>27</v>
      </c>
      <c r="O1076" t="s">
        <v>44</v>
      </c>
      <c r="P1076">
        <v>19.245008972987499</v>
      </c>
    </row>
    <row r="1077" spans="1:16" x14ac:dyDescent="0.25">
      <c r="A1077" s="20" t="s">
        <v>15802</v>
      </c>
      <c r="B1077">
        <v>1</v>
      </c>
      <c r="C1077" t="s">
        <v>32</v>
      </c>
      <c r="D1077" t="s">
        <v>91</v>
      </c>
      <c r="E1077" t="s">
        <v>79</v>
      </c>
      <c r="F1077" t="s">
        <v>38</v>
      </c>
      <c r="G1077">
        <v>4</v>
      </c>
      <c r="H1077">
        <v>3</v>
      </c>
      <c r="I1077">
        <v>2014</v>
      </c>
      <c r="J1077" t="s">
        <v>59</v>
      </c>
      <c r="K1077">
        <v>0.83</v>
      </c>
      <c r="L1077">
        <v>0.68200000000000005</v>
      </c>
      <c r="M1077" s="54">
        <v>0.97799999999999998</v>
      </c>
      <c r="N1077">
        <v>125</v>
      </c>
      <c r="O1077" t="s">
        <v>44</v>
      </c>
      <c r="P1077">
        <v>8.9442719099991592</v>
      </c>
    </row>
    <row r="1078" spans="1:16" x14ac:dyDescent="0.25">
      <c r="A1078" s="20" t="s">
        <v>15803</v>
      </c>
      <c r="B1078">
        <v>1</v>
      </c>
      <c r="C1078" t="s">
        <v>32</v>
      </c>
      <c r="D1078" t="s">
        <v>91</v>
      </c>
      <c r="E1078" t="s">
        <v>79</v>
      </c>
      <c r="F1078" t="s">
        <v>38</v>
      </c>
      <c r="G1078">
        <v>5</v>
      </c>
      <c r="H1078">
        <v>3</v>
      </c>
      <c r="I1078">
        <v>2014</v>
      </c>
      <c r="J1078" t="s">
        <v>59</v>
      </c>
      <c r="K1078">
        <v>0.94</v>
      </c>
      <c r="L1078">
        <v>0.78200000000000003</v>
      </c>
      <c r="M1078" s="54">
        <v>1.0980000000000001</v>
      </c>
      <c r="N1078">
        <v>90</v>
      </c>
      <c r="O1078" t="s">
        <v>44</v>
      </c>
      <c r="P1078">
        <v>10.540925533894599</v>
      </c>
    </row>
    <row r="1079" spans="1:16" x14ac:dyDescent="0.25">
      <c r="A1079" s="20" t="s">
        <v>15804</v>
      </c>
      <c r="B1079">
        <v>1</v>
      </c>
      <c r="C1079" t="s">
        <v>32</v>
      </c>
      <c r="D1079" t="s">
        <v>91</v>
      </c>
      <c r="E1079" t="s">
        <v>79</v>
      </c>
      <c r="F1079" t="s">
        <v>38</v>
      </c>
      <c r="G1079">
        <v>2</v>
      </c>
      <c r="H1079">
        <v>3</v>
      </c>
      <c r="I1079">
        <v>2014</v>
      </c>
      <c r="J1079" t="s">
        <v>60</v>
      </c>
      <c r="K1079">
        <v>0.99</v>
      </c>
      <c r="L1079">
        <v>0.89400000000000002</v>
      </c>
      <c r="M1079" s="54">
        <v>1.0860000000000001</v>
      </c>
      <c r="N1079">
        <v>199</v>
      </c>
      <c r="O1079" t="s">
        <v>44</v>
      </c>
      <c r="P1079">
        <v>7.0888120500833596</v>
      </c>
    </row>
    <row r="1080" spans="1:16" x14ac:dyDescent="0.25">
      <c r="A1080" s="20" t="s">
        <v>15805</v>
      </c>
      <c r="B1080">
        <v>1</v>
      </c>
      <c r="C1080" t="s">
        <v>32</v>
      </c>
      <c r="D1080" t="s">
        <v>91</v>
      </c>
      <c r="E1080" t="s">
        <v>79</v>
      </c>
      <c r="F1080" t="s">
        <v>38</v>
      </c>
      <c r="G1080">
        <v>3</v>
      </c>
      <c r="H1080">
        <v>3</v>
      </c>
      <c r="I1080">
        <v>2014</v>
      </c>
      <c r="J1080" t="s">
        <v>60</v>
      </c>
      <c r="K1080">
        <v>0.95</v>
      </c>
      <c r="L1080">
        <v>0.85899999999999999</v>
      </c>
      <c r="M1080" s="54">
        <v>1.0409999999999999</v>
      </c>
      <c r="N1080">
        <v>385</v>
      </c>
      <c r="O1080" t="s">
        <v>44</v>
      </c>
      <c r="P1080">
        <v>5.0964719143762602</v>
      </c>
    </row>
    <row r="1081" spans="1:16" x14ac:dyDescent="0.25">
      <c r="A1081" s="20" t="s">
        <v>15806</v>
      </c>
      <c r="B1081">
        <v>1</v>
      </c>
      <c r="C1081" t="s">
        <v>32</v>
      </c>
      <c r="D1081" t="s">
        <v>91</v>
      </c>
      <c r="E1081" t="s">
        <v>79</v>
      </c>
      <c r="F1081" t="s">
        <v>38</v>
      </c>
      <c r="G1081">
        <v>4</v>
      </c>
      <c r="H1081">
        <v>3</v>
      </c>
      <c r="I1081">
        <v>2014</v>
      </c>
      <c r="J1081" t="s">
        <v>60</v>
      </c>
      <c r="K1081">
        <v>0.97</v>
      </c>
      <c r="L1081">
        <v>0.88300000000000001</v>
      </c>
      <c r="M1081" s="54">
        <v>1.0569999999999999</v>
      </c>
      <c r="N1081">
        <v>416</v>
      </c>
      <c r="O1081" t="s">
        <v>44</v>
      </c>
      <c r="P1081">
        <v>4.9029033784546003</v>
      </c>
    </row>
    <row r="1082" spans="1:16" x14ac:dyDescent="0.25">
      <c r="A1082" s="20" t="s">
        <v>15807</v>
      </c>
      <c r="B1082">
        <v>1</v>
      </c>
      <c r="C1082" t="s">
        <v>32</v>
      </c>
      <c r="D1082" t="s">
        <v>91</v>
      </c>
      <c r="E1082" t="s">
        <v>79</v>
      </c>
      <c r="F1082" t="s">
        <v>38</v>
      </c>
      <c r="G1082">
        <v>5</v>
      </c>
      <c r="H1082">
        <v>3</v>
      </c>
      <c r="I1082">
        <v>2014</v>
      </c>
      <c r="J1082" t="s">
        <v>60</v>
      </c>
      <c r="K1082">
        <v>0.99</v>
      </c>
      <c r="L1082">
        <v>0.90200000000000002</v>
      </c>
      <c r="M1082" s="54">
        <v>1.0780000000000001</v>
      </c>
      <c r="N1082">
        <v>381</v>
      </c>
      <c r="O1082" t="s">
        <v>44</v>
      </c>
      <c r="P1082">
        <v>5.1231551957855999</v>
      </c>
    </row>
    <row r="1083" spans="1:16" x14ac:dyDescent="0.25">
      <c r="A1083" s="20" t="s">
        <v>15808</v>
      </c>
      <c r="B1083">
        <v>1</v>
      </c>
      <c r="C1083" t="s">
        <v>32</v>
      </c>
      <c r="D1083" t="s">
        <v>91</v>
      </c>
      <c r="E1083" t="s">
        <v>79</v>
      </c>
      <c r="F1083" t="s">
        <v>38</v>
      </c>
      <c r="G1083">
        <v>2</v>
      </c>
      <c r="H1083">
        <v>3</v>
      </c>
      <c r="I1083">
        <v>2014</v>
      </c>
      <c r="J1083" t="s">
        <v>61</v>
      </c>
      <c r="K1083" t="s">
        <v>44</v>
      </c>
      <c r="L1083" t="s">
        <v>44</v>
      </c>
      <c r="M1083" s="54" t="s">
        <v>44</v>
      </c>
      <c r="N1083">
        <v>2</v>
      </c>
      <c r="O1083" t="s">
        <v>44</v>
      </c>
      <c r="P1083">
        <v>70.710678118654698</v>
      </c>
    </row>
    <row r="1084" spans="1:16" x14ac:dyDescent="0.25">
      <c r="A1084" s="20" t="s">
        <v>15809</v>
      </c>
      <c r="B1084">
        <v>1</v>
      </c>
      <c r="C1084" t="s">
        <v>32</v>
      </c>
      <c r="D1084" t="s">
        <v>91</v>
      </c>
      <c r="E1084" t="s">
        <v>79</v>
      </c>
      <c r="F1084" t="s">
        <v>38</v>
      </c>
      <c r="G1084">
        <v>3</v>
      </c>
      <c r="H1084">
        <v>3</v>
      </c>
      <c r="I1084">
        <v>2014</v>
      </c>
      <c r="J1084" t="s">
        <v>61</v>
      </c>
      <c r="K1084" t="s">
        <v>44</v>
      </c>
      <c r="L1084" t="s">
        <v>44</v>
      </c>
      <c r="M1084" s="54" t="s">
        <v>44</v>
      </c>
      <c r="N1084">
        <v>2</v>
      </c>
      <c r="O1084" t="s">
        <v>44</v>
      </c>
      <c r="P1084">
        <v>70.710678118654698</v>
      </c>
    </row>
    <row r="1085" spans="1:16" x14ac:dyDescent="0.25">
      <c r="A1085" s="20" t="s">
        <v>15810</v>
      </c>
      <c r="B1085">
        <v>1</v>
      </c>
      <c r="C1085" t="s">
        <v>32</v>
      </c>
      <c r="D1085" t="s">
        <v>91</v>
      </c>
      <c r="E1085" t="s">
        <v>79</v>
      </c>
      <c r="F1085" t="s">
        <v>38</v>
      </c>
      <c r="G1085">
        <v>4</v>
      </c>
      <c r="H1085">
        <v>3</v>
      </c>
      <c r="I1085">
        <v>2014</v>
      </c>
      <c r="J1085" t="s">
        <v>61</v>
      </c>
      <c r="K1085" t="s">
        <v>44</v>
      </c>
      <c r="L1085" t="s">
        <v>44</v>
      </c>
      <c r="M1085" s="54" t="s">
        <v>44</v>
      </c>
      <c r="N1085">
        <v>4</v>
      </c>
      <c r="O1085" t="s">
        <v>44</v>
      </c>
      <c r="P1085">
        <v>50</v>
      </c>
    </row>
    <row r="1086" spans="1:16" x14ac:dyDescent="0.25">
      <c r="A1086" s="20" t="s">
        <v>15811</v>
      </c>
      <c r="B1086">
        <v>1</v>
      </c>
      <c r="C1086" t="s">
        <v>32</v>
      </c>
      <c r="D1086" t="s">
        <v>91</v>
      </c>
      <c r="E1086" t="s">
        <v>79</v>
      </c>
      <c r="F1086" t="s">
        <v>38</v>
      </c>
      <c r="G1086">
        <v>5</v>
      </c>
      <c r="H1086">
        <v>3</v>
      </c>
      <c r="I1086">
        <v>2014</v>
      </c>
      <c r="J1086" t="s">
        <v>61</v>
      </c>
      <c r="K1086" t="s">
        <v>44</v>
      </c>
      <c r="L1086" t="s">
        <v>44</v>
      </c>
      <c r="M1086" s="54" t="s">
        <v>44</v>
      </c>
      <c r="N1086">
        <v>1</v>
      </c>
      <c r="O1086" t="s">
        <v>44</v>
      </c>
      <c r="P1086">
        <v>100</v>
      </c>
    </row>
    <row r="1087" spans="1:16" x14ac:dyDescent="0.25">
      <c r="A1087" s="20" t="s">
        <v>15812</v>
      </c>
      <c r="B1087">
        <v>1</v>
      </c>
      <c r="C1087" t="s">
        <v>32</v>
      </c>
      <c r="D1087" t="s">
        <v>91</v>
      </c>
      <c r="E1087" t="s">
        <v>79</v>
      </c>
      <c r="F1087" t="s">
        <v>38</v>
      </c>
      <c r="G1087">
        <v>2</v>
      </c>
      <c r="H1087">
        <v>3</v>
      </c>
      <c r="I1087">
        <v>2014</v>
      </c>
      <c r="J1087" t="s">
        <v>62</v>
      </c>
      <c r="K1087" t="s">
        <v>44</v>
      </c>
      <c r="L1087" t="s">
        <v>44</v>
      </c>
      <c r="M1087" s="54" t="s">
        <v>44</v>
      </c>
      <c r="N1087">
        <v>24</v>
      </c>
      <c r="O1087" t="s">
        <v>44</v>
      </c>
      <c r="P1087">
        <v>20.412414523193199</v>
      </c>
    </row>
    <row r="1088" spans="1:16" x14ac:dyDescent="0.25">
      <c r="A1088" s="20" t="s">
        <v>15813</v>
      </c>
      <c r="B1088">
        <v>1</v>
      </c>
      <c r="C1088" t="s">
        <v>32</v>
      </c>
      <c r="D1088" t="s">
        <v>91</v>
      </c>
      <c r="E1088" t="s">
        <v>79</v>
      </c>
      <c r="F1088" t="s">
        <v>38</v>
      </c>
      <c r="G1088">
        <v>3</v>
      </c>
      <c r="H1088">
        <v>3</v>
      </c>
      <c r="I1088">
        <v>2014</v>
      </c>
      <c r="J1088" t="s">
        <v>62</v>
      </c>
      <c r="K1088" t="s">
        <v>44</v>
      </c>
      <c r="L1088" t="s">
        <v>44</v>
      </c>
      <c r="M1088" s="54" t="s">
        <v>44</v>
      </c>
      <c r="N1088">
        <v>34</v>
      </c>
      <c r="O1088" t="s">
        <v>44</v>
      </c>
      <c r="P1088">
        <v>17.149858514250901</v>
      </c>
    </row>
    <row r="1089" spans="1:16" x14ac:dyDescent="0.25">
      <c r="A1089" s="20" t="s">
        <v>15814</v>
      </c>
      <c r="B1089">
        <v>1</v>
      </c>
      <c r="C1089" t="s">
        <v>32</v>
      </c>
      <c r="D1089" t="s">
        <v>91</v>
      </c>
      <c r="E1089" t="s">
        <v>79</v>
      </c>
      <c r="F1089" t="s">
        <v>38</v>
      </c>
      <c r="G1089">
        <v>4</v>
      </c>
      <c r="H1089">
        <v>3</v>
      </c>
      <c r="I1089">
        <v>2014</v>
      </c>
      <c r="J1089" t="s">
        <v>62</v>
      </c>
      <c r="K1089" t="s">
        <v>44</v>
      </c>
      <c r="L1089" t="s">
        <v>44</v>
      </c>
      <c r="M1089" s="54" t="s">
        <v>44</v>
      </c>
      <c r="N1089">
        <v>220</v>
      </c>
      <c r="O1089" t="s">
        <v>44</v>
      </c>
      <c r="P1089">
        <v>6.7419986246324202</v>
      </c>
    </row>
    <row r="1090" spans="1:16" x14ac:dyDescent="0.25">
      <c r="A1090" s="20" t="s">
        <v>15815</v>
      </c>
      <c r="B1090">
        <v>1</v>
      </c>
      <c r="C1090" t="s">
        <v>32</v>
      </c>
      <c r="D1090" t="s">
        <v>91</v>
      </c>
      <c r="E1090" t="s">
        <v>79</v>
      </c>
      <c r="F1090" t="s">
        <v>38</v>
      </c>
      <c r="G1090">
        <v>5</v>
      </c>
      <c r="H1090">
        <v>3</v>
      </c>
      <c r="I1090">
        <v>2014</v>
      </c>
      <c r="J1090" t="s">
        <v>62</v>
      </c>
      <c r="K1090" t="s">
        <v>44</v>
      </c>
      <c r="L1090" t="s">
        <v>44</v>
      </c>
      <c r="M1090" s="54" t="s">
        <v>44</v>
      </c>
      <c r="N1090">
        <v>439</v>
      </c>
      <c r="O1090" t="s">
        <v>44</v>
      </c>
      <c r="P1090">
        <v>4.7727395990334802</v>
      </c>
    </row>
    <row r="1091" spans="1:16" x14ac:dyDescent="0.25">
      <c r="A1091" s="20" t="s">
        <v>15816</v>
      </c>
      <c r="B1091">
        <v>1</v>
      </c>
      <c r="C1091" t="s">
        <v>32</v>
      </c>
      <c r="D1091" t="s">
        <v>91</v>
      </c>
      <c r="E1091" t="s">
        <v>79</v>
      </c>
      <c r="F1091" t="s">
        <v>38</v>
      </c>
      <c r="G1091">
        <v>2</v>
      </c>
      <c r="H1091">
        <v>3</v>
      </c>
      <c r="I1091">
        <v>2014</v>
      </c>
      <c r="J1091" t="s">
        <v>75</v>
      </c>
      <c r="K1091">
        <v>1.044</v>
      </c>
      <c r="L1091">
        <v>0.9</v>
      </c>
      <c r="M1091" s="54">
        <v>1.2</v>
      </c>
      <c r="N1091" t="s">
        <v>44</v>
      </c>
      <c r="O1091" t="s">
        <v>44</v>
      </c>
      <c r="P1091">
        <v>-99</v>
      </c>
    </row>
    <row r="1092" spans="1:16" x14ac:dyDescent="0.25">
      <c r="A1092" s="20" t="s">
        <v>15816</v>
      </c>
      <c r="B1092">
        <v>1</v>
      </c>
      <c r="C1092" t="s">
        <v>32</v>
      </c>
      <c r="D1092" t="s">
        <v>91</v>
      </c>
      <c r="E1092" t="s">
        <v>79</v>
      </c>
      <c r="F1092" t="s">
        <v>38</v>
      </c>
      <c r="G1092">
        <v>2</v>
      </c>
      <c r="H1092">
        <v>3</v>
      </c>
      <c r="I1092">
        <v>2014</v>
      </c>
      <c r="J1092" t="s">
        <v>75</v>
      </c>
      <c r="K1092">
        <v>1.014</v>
      </c>
      <c r="L1092">
        <v>0.8</v>
      </c>
      <c r="M1092" s="54">
        <v>1.2</v>
      </c>
      <c r="N1092" t="s">
        <v>44</v>
      </c>
      <c r="O1092" t="s">
        <v>44</v>
      </c>
      <c r="P1092">
        <v>-99</v>
      </c>
    </row>
    <row r="1093" spans="1:16" x14ac:dyDescent="0.25">
      <c r="A1093" s="20" t="s">
        <v>15816</v>
      </c>
      <c r="B1093">
        <v>1</v>
      </c>
      <c r="C1093" t="s">
        <v>32</v>
      </c>
      <c r="D1093" t="s">
        <v>91</v>
      </c>
      <c r="E1093" t="s">
        <v>79</v>
      </c>
      <c r="F1093" t="s">
        <v>38</v>
      </c>
      <c r="G1093">
        <v>2</v>
      </c>
      <c r="H1093">
        <v>3</v>
      </c>
      <c r="I1093">
        <v>2014</v>
      </c>
      <c r="J1093" t="s">
        <v>75</v>
      </c>
      <c r="K1093">
        <v>0.99099999999999999</v>
      </c>
      <c r="L1093">
        <v>0.9</v>
      </c>
      <c r="M1093" s="54">
        <v>1.1000000000000001</v>
      </c>
      <c r="N1093" t="s">
        <v>44</v>
      </c>
      <c r="O1093" t="s">
        <v>44</v>
      </c>
      <c r="P1093">
        <v>-99</v>
      </c>
    </row>
    <row r="1094" spans="1:16" x14ac:dyDescent="0.25">
      <c r="A1094" s="20" t="s">
        <v>15816</v>
      </c>
      <c r="B1094">
        <v>1</v>
      </c>
      <c r="C1094" t="s">
        <v>32</v>
      </c>
      <c r="D1094" t="s">
        <v>91</v>
      </c>
      <c r="E1094" t="s">
        <v>79</v>
      </c>
      <c r="F1094" t="s">
        <v>38</v>
      </c>
      <c r="G1094">
        <v>2</v>
      </c>
      <c r="H1094">
        <v>3</v>
      </c>
      <c r="I1094">
        <v>2014</v>
      </c>
      <c r="J1094" t="s">
        <v>75</v>
      </c>
      <c r="K1094">
        <v>0.97799999999999998</v>
      </c>
      <c r="L1094">
        <v>0.9</v>
      </c>
      <c r="M1094" s="54">
        <v>1.1000000000000001</v>
      </c>
      <c r="N1094" t="s">
        <v>44</v>
      </c>
      <c r="O1094" t="s">
        <v>44</v>
      </c>
      <c r="P1094">
        <v>-99</v>
      </c>
    </row>
    <row r="1095" spans="1:16" x14ac:dyDescent="0.25">
      <c r="A1095" s="20" t="s">
        <v>15816</v>
      </c>
      <c r="B1095">
        <v>1</v>
      </c>
      <c r="C1095" t="s">
        <v>32</v>
      </c>
      <c r="D1095" t="s">
        <v>91</v>
      </c>
      <c r="E1095" t="s">
        <v>79</v>
      </c>
      <c r="F1095" t="s">
        <v>38</v>
      </c>
      <c r="G1095">
        <v>2</v>
      </c>
      <c r="H1095">
        <v>3</v>
      </c>
      <c r="I1095">
        <v>2014</v>
      </c>
      <c r="J1095" t="s">
        <v>75</v>
      </c>
      <c r="K1095">
        <v>1.085</v>
      </c>
      <c r="L1095">
        <v>0.9</v>
      </c>
      <c r="M1095" s="54">
        <v>1.3</v>
      </c>
      <c r="N1095" t="s">
        <v>44</v>
      </c>
      <c r="O1095" t="s">
        <v>44</v>
      </c>
      <c r="P1095">
        <v>-99</v>
      </c>
    </row>
    <row r="1096" spans="1:16" x14ac:dyDescent="0.25">
      <c r="A1096" s="20" t="s">
        <v>15816</v>
      </c>
      <c r="B1096">
        <v>1</v>
      </c>
      <c r="C1096" t="s">
        <v>32</v>
      </c>
      <c r="D1096" t="s">
        <v>91</v>
      </c>
      <c r="E1096" t="s">
        <v>79</v>
      </c>
      <c r="F1096" t="s">
        <v>38</v>
      </c>
      <c r="G1096">
        <v>2</v>
      </c>
      <c r="H1096">
        <v>3</v>
      </c>
      <c r="I1096">
        <v>2014</v>
      </c>
      <c r="J1096" t="s">
        <v>75</v>
      </c>
      <c r="K1096">
        <v>0.97199999999999998</v>
      </c>
      <c r="L1096">
        <v>0.7</v>
      </c>
      <c r="M1096" s="54">
        <v>1.2</v>
      </c>
      <c r="N1096" t="s">
        <v>44</v>
      </c>
      <c r="O1096" t="s">
        <v>44</v>
      </c>
      <c r="P1096">
        <v>-99</v>
      </c>
    </row>
    <row r="1097" spans="1:16" x14ac:dyDescent="0.25">
      <c r="A1097" s="20" t="s">
        <v>15816</v>
      </c>
      <c r="B1097">
        <v>1</v>
      </c>
      <c r="C1097" t="s">
        <v>32</v>
      </c>
      <c r="D1097" t="s">
        <v>91</v>
      </c>
      <c r="E1097" t="s">
        <v>79</v>
      </c>
      <c r="F1097" t="s">
        <v>38</v>
      </c>
      <c r="G1097">
        <v>2</v>
      </c>
      <c r="H1097">
        <v>3</v>
      </c>
      <c r="I1097">
        <v>2014</v>
      </c>
      <c r="J1097" t="s">
        <v>75</v>
      </c>
      <c r="K1097">
        <v>0.97699999999999998</v>
      </c>
      <c r="L1097">
        <v>0.9</v>
      </c>
      <c r="M1097" s="54">
        <v>1.1000000000000001</v>
      </c>
      <c r="N1097" t="s">
        <v>44</v>
      </c>
      <c r="O1097" t="s">
        <v>44</v>
      </c>
      <c r="P1097">
        <v>-99</v>
      </c>
    </row>
    <row r="1098" spans="1:16" x14ac:dyDescent="0.25">
      <c r="A1098" s="20" t="s">
        <v>15816</v>
      </c>
      <c r="B1098">
        <v>1</v>
      </c>
      <c r="C1098" t="s">
        <v>32</v>
      </c>
      <c r="D1098" t="s">
        <v>91</v>
      </c>
      <c r="E1098" t="s">
        <v>79</v>
      </c>
      <c r="F1098" t="s">
        <v>38</v>
      </c>
      <c r="G1098">
        <v>2</v>
      </c>
      <c r="H1098">
        <v>3</v>
      </c>
      <c r="I1098">
        <v>2014</v>
      </c>
      <c r="J1098" t="s">
        <v>75</v>
      </c>
      <c r="K1098">
        <v>0.89400000000000002</v>
      </c>
      <c r="L1098">
        <v>0.8</v>
      </c>
      <c r="M1098" s="54">
        <v>1</v>
      </c>
      <c r="N1098" t="s">
        <v>44</v>
      </c>
      <c r="O1098" t="s">
        <v>44</v>
      </c>
      <c r="P1098">
        <v>-99</v>
      </c>
    </row>
    <row r="1099" spans="1:16" x14ac:dyDescent="0.25">
      <c r="A1099" s="20" t="s">
        <v>15816</v>
      </c>
      <c r="B1099">
        <v>1</v>
      </c>
      <c r="C1099" t="s">
        <v>32</v>
      </c>
      <c r="D1099" t="s">
        <v>91</v>
      </c>
      <c r="E1099" t="s">
        <v>79</v>
      </c>
      <c r="F1099" t="s">
        <v>38</v>
      </c>
      <c r="G1099">
        <v>2</v>
      </c>
      <c r="H1099">
        <v>3</v>
      </c>
      <c r="I1099">
        <v>2014</v>
      </c>
      <c r="J1099" t="s">
        <v>75</v>
      </c>
      <c r="K1099">
        <v>1.788</v>
      </c>
      <c r="L1099">
        <v>1.5</v>
      </c>
      <c r="M1099" s="54">
        <v>2.1</v>
      </c>
      <c r="N1099" t="s">
        <v>44</v>
      </c>
      <c r="O1099" t="s">
        <v>44</v>
      </c>
      <c r="P1099">
        <v>-99</v>
      </c>
    </row>
    <row r="1100" spans="1:16" x14ac:dyDescent="0.25">
      <c r="A1100" s="20" t="s">
        <v>15816</v>
      </c>
      <c r="B1100">
        <v>1</v>
      </c>
      <c r="C1100" t="s">
        <v>32</v>
      </c>
      <c r="D1100" t="s">
        <v>91</v>
      </c>
      <c r="E1100" t="s">
        <v>79</v>
      </c>
      <c r="F1100" t="s">
        <v>38</v>
      </c>
      <c r="G1100">
        <v>2</v>
      </c>
      <c r="H1100">
        <v>3</v>
      </c>
      <c r="I1100">
        <v>2014</v>
      </c>
      <c r="J1100" t="s">
        <v>75</v>
      </c>
      <c r="K1100">
        <v>1.0509999999999999</v>
      </c>
      <c r="L1100">
        <v>0.9</v>
      </c>
      <c r="M1100" s="54">
        <v>1.2</v>
      </c>
      <c r="N1100" t="s">
        <v>44</v>
      </c>
      <c r="O1100" t="s">
        <v>44</v>
      </c>
      <c r="P1100">
        <v>-99</v>
      </c>
    </row>
    <row r="1101" spans="1:16" x14ac:dyDescent="0.25">
      <c r="A1101" s="20" t="s">
        <v>15816</v>
      </c>
      <c r="B1101">
        <v>1</v>
      </c>
      <c r="C1101" t="s">
        <v>32</v>
      </c>
      <c r="D1101" t="s">
        <v>91</v>
      </c>
      <c r="E1101" t="s">
        <v>79</v>
      </c>
      <c r="F1101" t="s">
        <v>38</v>
      </c>
      <c r="G1101">
        <v>2</v>
      </c>
      <c r="H1101">
        <v>3</v>
      </c>
      <c r="I1101">
        <v>2014</v>
      </c>
      <c r="J1101" t="s">
        <v>75</v>
      </c>
      <c r="K1101">
        <v>0.84399999999999997</v>
      </c>
      <c r="L1101">
        <v>0.8</v>
      </c>
      <c r="M1101" s="54">
        <v>0.9</v>
      </c>
      <c r="N1101" t="s">
        <v>44</v>
      </c>
      <c r="O1101" t="s">
        <v>44</v>
      </c>
      <c r="P1101">
        <v>-99</v>
      </c>
    </row>
    <row r="1102" spans="1:16" x14ac:dyDescent="0.25">
      <c r="A1102" s="20" t="s">
        <v>15816</v>
      </c>
      <c r="B1102">
        <v>1</v>
      </c>
      <c r="C1102" t="s">
        <v>32</v>
      </c>
      <c r="D1102" t="s">
        <v>91</v>
      </c>
      <c r="E1102" t="s">
        <v>79</v>
      </c>
      <c r="F1102" t="s">
        <v>38</v>
      </c>
      <c r="G1102">
        <v>2</v>
      </c>
      <c r="H1102">
        <v>3</v>
      </c>
      <c r="I1102">
        <v>2014</v>
      </c>
      <c r="J1102" t="s">
        <v>75</v>
      </c>
      <c r="K1102">
        <v>1.024</v>
      </c>
      <c r="L1102">
        <v>0.7</v>
      </c>
      <c r="M1102">
        <v>1.3</v>
      </c>
      <c r="N1102" t="s">
        <v>44</v>
      </c>
      <c r="O1102" t="s">
        <v>44</v>
      </c>
      <c r="P1102">
        <v>-99</v>
      </c>
    </row>
    <row r="1103" spans="1:16" x14ac:dyDescent="0.25">
      <c r="A1103" s="20" t="s">
        <v>15816</v>
      </c>
      <c r="B1103">
        <v>1</v>
      </c>
      <c r="C1103" t="s">
        <v>32</v>
      </c>
      <c r="D1103" t="s">
        <v>91</v>
      </c>
      <c r="E1103" t="s">
        <v>79</v>
      </c>
      <c r="F1103" t="s">
        <v>38</v>
      </c>
      <c r="G1103">
        <v>2</v>
      </c>
      <c r="H1103">
        <v>3</v>
      </c>
      <c r="I1103">
        <v>2014</v>
      </c>
      <c r="J1103" t="s">
        <v>75</v>
      </c>
      <c r="K1103">
        <v>1.153</v>
      </c>
      <c r="L1103">
        <v>1</v>
      </c>
      <c r="M1103" s="54">
        <v>1.4</v>
      </c>
      <c r="N1103" t="s">
        <v>44</v>
      </c>
      <c r="O1103" t="s">
        <v>44</v>
      </c>
      <c r="P1103">
        <v>-99</v>
      </c>
    </row>
    <row r="1104" spans="1:16" x14ac:dyDescent="0.25">
      <c r="A1104" s="20" t="s">
        <v>15816</v>
      </c>
      <c r="B1104">
        <v>1</v>
      </c>
      <c r="C1104" t="s">
        <v>32</v>
      </c>
      <c r="D1104" t="s">
        <v>91</v>
      </c>
      <c r="E1104" t="s">
        <v>79</v>
      </c>
      <c r="F1104" t="s">
        <v>38</v>
      </c>
      <c r="G1104">
        <v>2</v>
      </c>
      <c r="H1104">
        <v>3</v>
      </c>
      <c r="I1104">
        <v>2014</v>
      </c>
      <c r="J1104" t="s">
        <v>75</v>
      </c>
      <c r="K1104">
        <v>1.327</v>
      </c>
      <c r="L1104">
        <v>0.6</v>
      </c>
      <c r="M1104" s="54">
        <v>2.1</v>
      </c>
      <c r="N1104" t="s">
        <v>44</v>
      </c>
      <c r="O1104" t="s">
        <v>44</v>
      </c>
      <c r="P1104">
        <v>-99</v>
      </c>
    </row>
    <row r="1105" spans="1:16" x14ac:dyDescent="0.25">
      <c r="A1105" s="20" t="s">
        <v>15816</v>
      </c>
      <c r="B1105">
        <v>1</v>
      </c>
      <c r="C1105" t="s">
        <v>32</v>
      </c>
      <c r="D1105" t="s">
        <v>91</v>
      </c>
      <c r="E1105" t="s">
        <v>79</v>
      </c>
      <c r="F1105" t="s">
        <v>38</v>
      </c>
      <c r="G1105">
        <v>2</v>
      </c>
      <c r="H1105">
        <v>3</v>
      </c>
      <c r="I1105">
        <v>2014</v>
      </c>
      <c r="J1105" t="s">
        <v>75</v>
      </c>
      <c r="K1105">
        <v>0.90700000000000003</v>
      </c>
      <c r="L1105">
        <v>0.8</v>
      </c>
      <c r="M1105" s="54">
        <v>1</v>
      </c>
      <c r="N1105" t="s">
        <v>44</v>
      </c>
      <c r="O1105" t="s">
        <v>44</v>
      </c>
      <c r="P1105">
        <v>-99</v>
      </c>
    </row>
    <row r="1106" spans="1:16" x14ac:dyDescent="0.25">
      <c r="A1106" s="20" t="s">
        <v>15816</v>
      </c>
      <c r="B1106">
        <v>1</v>
      </c>
      <c r="C1106" t="s">
        <v>32</v>
      </c>
      <c r="D1106" t="s">
        <v>91</v>
      </c>
      <c r="E1106" t="s">
        <v>79</v>
      </c>
      <c r="F1106" t="s">
        <v>38</v>
      </c>
      <c r="G1106">
        <v>2</v>
      </c>
      <c r="H1106">
        <v>3</v>
      </c>
      <c r="I1106">
        <v>2014</v>
      </c>
      <c r="J1106" t="s">
        <v>75</v>
      </c>
      <c r="K1106">
        <v>0.872</v>
      </c>
      <c r="L1106">
        <v>0.8</v>
      </c>
      <c r="M1106" s="54">
        <v>0.9</v>
      </c>
      <c r="N1106" t="s">
        <v>44</v>
      </c>
      <c r="O1106" t="s">
        <v>44</v>
      </c>
      <c r="P1106">
        <v>-99</v>
      </c>
    </row>
    <row r="1107" spans="1:16" x14ac:dyDescent="0.25">
      <c r="A1107" s="20" t="s">
        <v>15816</v>
      </c>
      <c r="B1107">
        <v>1</v>
      </c>
      <c r="C1107" t="s">
        <v>32</v>
      </c>
      <c r="D1107" t="s">
        <v>91</v>
      </c>
      <c r="E1107" t="s">
        <v>79</v>
      </c>
      <c r="F1107" t="s">
        <v>38</v>
      </c>
      <c r="G1107">
        <v>2</v>
      </c>
      <c r="H1107">
        <v>3</v>
      </c>
      <c r="I1107">
        <v>2014</v>
      </c>
      <c r="J1107" t="s">
        <v>75</v>
      </c>
      <c r="K1107">
        <v>0.92700000000000005</v>
      </c>
      <c r="L1107">
        <v>0.8</v>
      </c>
      <c r="M1107" s="54">
        <v>1.1000000000000001</v>
      </c>
      <c r="N1107" t="s">
        <v>44</v>
      </c>
      <c r="O1107" t="s">
        <v>44</v>
      </c>
      <c r="P1107">
        <v>-99</v>
      </c>
    </row>
    <row r="1108" spans="1:16" x14ac:dyDescent="0.25">
      <c r="A1108" s="20" t="s">
        <v>15816</v>
      </c>
      <c r="B1108">
        <v>1</v>
      </c>
      <c r="C1108" t="s">
        <v>32</v>
      </c>
      <c r="D1108" t="s">
        <v>91</v>
      </c>
      <c r="E1108" t="s">
        <v>79</v>
      </c>
      <c r="F1108" t="s">
        <v>38</v>
      </c>
      <c r="G1108">
        <v>2</v>
      </c>
      <c r="H1108">
        <v>3</v>
      </c>
      <c r="I1108">
        <v>2014</v>
      </c>
      <c r="J1108" t="s">
        <v>75</v>
      </c>
      <c r="K1108">
        <v>0.96899999999999997</v>
      </c>
      <c r="L1108">
        <v>0.9</v>
      </c>
      <c r="M1108">
        <v>1</v>
      </c>
      <c r="N1108" t="s">
        <v>44</v>
      </c>
      <c r="O1108" t="s">
        <v>44</v>
      </c>
      <c r="P1108">
        <v>-99</v>
      </c>
    </row>
    <row r="1109" spans="1:16" x14ac:dyDescent="0.25">
      <c r="A1109" s="20" t="s">
        <v>15816</v>
      </c>
      <c r="B1109">
        <v>1</v>
      </c>
      <c r="C1109" t="s">
        <v>32</v>
      </c>
      <c r="D1109" t="s">
        <v>91</v>
      </c>
      <c r="E1109" t="s">
        <v>79</v>
      </c>
      <c r="F1109" t="s">
        <v>38</v>
      </c>
      <c r="G1109">
        <v>2</v>
      </c>
      <c r="H1109">
        <v>3</v>
      </c>
      <c r="I1109">
        <v>2014</v>
      </c>
      <c r="J1109" t="s">
        <v>75</v>
      </c>
      <c r="K1109" t="s">
        <v>44</v>
      </c>
      <c r="L1109" t="s">
        <v>44</v>
      </c>
      <c r="M1109" s="54" t="s">
        <v>44</v>
      </c>
      <c r="N1109" t="s">
        <v>44</v>
      </c>
      <c r="O1109" t="s">
        <v>44</v>
      </c>
      <c r="P1109">
        <v>-99</v>
      </c>
    </row>
    <row r="1110" spans="1:16" x14ac:dyDescent="0.25">
      <c r="A1110" s="20" t="s">
        <v>15816</v>
      </c>
      <c r="B1110">
        <v>1</v>
      </c>
      <c r="C1110" t="s">
        <v>32</v>
      </c>
      <c r="D1110" t="s">
        <v>91</v>
      </c>
      <c r="E1110" t="s">
        <v>79</v>
      </c>
      <c r="F1110" t="s">
        <v>38</v>
      </c>
      <c r="G1110">
        <v>2</v>
      </c>
      <c r="H1110">
        <v>3</v>
      </c>
      <c r="I1110">
        <v>2014</v>
      </c>
      <c r="J1110" t="s">
        <v>75</v>
      </c>
      <c r="K1110" t="s">
        <v>44</v>
      </c>
      <c r="L1110" t="s">
        <v>44</v>
      </c>
      <c r="M1110" t="s">
        <v>44</v>
      </c>
      <c r="N1110" t="s">
        <v>44</v>
      </c>
      <c r="O1110" t="s">
        <v>44</v>
      </c>
      <c r="P1110">
        <v>-99</v>
      </c>
    </row>
    <row r="1111" spans="1:16" x14ac:dyDescent="0.25">
      <c r="A1111" s="20" t="s">
        <v>15817</v>
      </c>
      <c r="B1111">
        <v>1</v>
      </c>
      <c r="C1111" t="s">
        <v>32</v>
      </c>
      <c r="D1111" t="s">
        <v>91</v>
      </c>
      <c r="E1111" t="s">
        <v>79</v>
      </c>
      <c r="F1111" t="s">
        <v>38</v>
      </c>
      <c r="G1111">
        <v>3</v>
      </c>
      <c r="H1111">
        <v>3</v>
      </c>
      <c r="I1111">
        <v>2014</v>
      </c>
      <c r="J1111" t="s">
        <v>75</v>
      </c>
      <c r="K1111">
        <v>1.05</v>
      </c>
      <c r="L1111">
        <v>0.9</v>
      </c>
      <c r="M1111" s="54">
        <v>1.2</v>
      </c>
      <c r="N1111" t="s">
        <v>44</v>
      </c>
      <c r="O1111" t="s">
        <v>44</v>
      </c>
      <c r="P1111">
        <v>-99</v>
      </c>
    </row>
    <row r="1112" spans="1:16" x14ac:dyDescent="0.25">
      <c r="A1112" s="20" t="s">
        <v>15817</v>
      </c>
      <c r="B1112">
        <v>1</v>
      </c>
      <c r="C1112" t="s">
        <v>32</v>
      </c>
      <c r="D1112" t="s">
        <v>91</v>
      </c>
      <c r="E1112" t="s">
        <v>79</v>
      </c>
      <c r="F1112" t="s">
        <v>38</v>
      </c>
      <c r="G1112">
        <v>3</v>
      </c>
      <c r="H1112">
        <v>3</v>
      </c>
      <c r="I1112">
        <v>2014</v>
      </c>
      <c r="J1112" t="s">
        <v>75</v>
      </c>
      <c r="K1112">
        <v>1.02</v>
      </c>
      <c r="L1112">
        <v>0.8</v>
      </c>
      <c r="M1112" s="54">
        <v>1.2</v>
      </c>
      <c r="N1112" t="s">
        <v>44</v>
      </c>
      <c r="O1112" t="s">
        <v>44</v>
      </c>
      <c r="P1112">
        <v>-99</v>
      </c>
    </row>
    <row r="1113" spans="1:16" x14ac:dyDescent="0.25">
      <c r="A1113" s="20" t="s">
        <v>15817</v>
      </c>
      <c r="B1113">
        <v>1</v>
      </c>
      <c r="C1113" t="s">
        <v>32</v>
      </c>
      <c r="D1113" t="s">
        <v>91</v>
      </c>
      <c r="E1113" t="s">
        <v>79</v>
      </c>
      <c r="F1113" t="s">
        <v>38</v>
      </c>
      <c r="G1113">
        <v>3</v>
      </c>
      <c r="H1113">
        <v>3</v>
      </c>
      <c r="I1113">
        <v>2014</v>
      </c>
      <c r="J1113" t="s">
        <v>75</v>
      </c>
      <c r="K1113">
        <v>0.997</v>
      </c>
      <c r="L1113">
        <v>0.9</v>
      </c>
      <c r="M1113" s="54">
        <v>1.1000000000000001</v>
      </c>
      <c r="N1113" t="s">
        <v>44</v>
      </c>
      <c r="O1113" t="s">
        <v>44</v>
      </c>
      <c r="P1113">
        <v>-99</v>
      </c>
    </row>
    <row r="1114" spans="1:16" x14ac:dyDescent="0.25">
      <c r="A1114" s="20" t="s">
        <v>15817</v>
      </c>
      <c r="B1114">
        <v>1</v>
      </c>
      <c r="C1114" t="s">
        <v>32</v>
      </c>
      <c r="D1114" t="s">
        <v>91</v>
      </c>
      <c r="E1114" t="s">
        <v>79</v>
      </c>
      <c r="F1114" t="s">
        <v>38</v>
      </c>
      <c r="G1114">
        <v>3</v>
      </c>
      <c r="H1114">
        <v>3</v>
      </c>
      <c r="I1114">
        <v>2014</v>
      </c>
      <c r="J1114" t="s">
        <v>75</v>
      </c>
      <c r="K1114">
        <v>0.98299999999999998</v>
      </c>
      <c r="L1114">
        <v>0.9</v>
      </c>
      <c r="M1114" s="54">
        <v>1.1000000000000001</v>
      </c>
      <c r="N1114" t="s">
        <v>44</v>
      </c>
      <c r="O1114" t="s">
        <v>44</v>
      </c>
      <c r="P1114">
        <v>-99</v>
      </c>
    </row>
    <row r="1115" spans="1:16" x14ac:dyDescent="0.25">
      <c r="A1115" s="20" t="s">
        <v>15817</v>
      </c>
      <c r="B1115">
        <v>1</v>
      </c>
      <c r="C1115" t="s">
        <v>32</v>
      </c>
      <c r="D1115" t="s">
        <v>91</v>
      </c>
      <c r="E1115" t="s">
        <v>79</v>
      </c>
      <c r="F1115" t="s">
        <v>38</v>
      </c>
      <c r="G1115">
        <v>3</v>
      </c>
      <c r="H1115">
        <v>3</v>
      </c>
      <c r="I1115">
        <v>2014</v>
      </c>
      <c r="J1115" t="s">
        <v>75</v>
      </c>
      <c r="K1115">
        <v>1.0900000000000001</v>
      </c>
      <c r="L1115">
        <v>0.9</v>
      </c>
      <c r="M1115" s="54">
        <v>1.3</v>
      </c>
      <c r="N1115" t="s">
        <v>44</v>
      </c>
      <c r="O1115" t="s">
        <v>44</v>
      </c>
      <c r="P1115">
        <v>-99</v>
      </c>
    </row>
    <row r="1116" spans="1:16" x14ac:dyDescent="0.25">
      <c r="A1116" s="20" t="s">
        <v>15817</v>
      </c>
      <c r="B1116">
        <v>1</v>
      </c>
      <c r="C1116" t="s">
        <v>32</v>
      </c>
      <c r="D1116" t="s">
        <v>91</v>
      </c>
      <c r="E1116" t="s">
        <v>79</v>
      </c>
      <c r="F1116" t="s">
        <v>38</v>
      </c>
      <c r="G1116">
        <v>3</v>
      </c>
      <c r="H1116">
        <v>3</v>
      </c>
      <c r="I1116">
        <v>2014</v>
      </c>
      <c r="J1116" t="s">
        <v>75</v>
      </c>
      <c r="K1116">
        <v>0.97699999999999998</v>
      </c>
      <c r="L1116">
        <v>0.7</v>
      </c>
      <c r="M1116" s="54">
        <v>1.2</v>
      </c>
      <c r="N1116" t="s">
        <v>44</v>
      </c>
      <c r="O1116" t="s">
        <v>44</v>
      </c>
      <c r="P1116">
        <v>-99</v>
      </c>
    </row>
    <row r="1117" spans="1:16" x14ac:dyDescent="0.25">
      <c r="A1117" s="20" t="s">
        <v>15817</v>
      </c>
      <c r="B1117">
        <v>1</v>
      </c>
      <c r="C1117" t="s">
        <v>32</v>
      </c>
      <c r="D1117" t="s">
        <v>91</v>
      </c>
      <c r="E1117" t="s">
        <v>79</v>
      </c>
      <c r="F1117" t="s">
        <v>38</v>
      </c>
      <c r="G1117">
        <v>3</v>
      </c>
      <c r="H1117">
        <v>3</v>
      </c>
      <c r="I1117">
        <v>2014</v>
      </c>
      <c r="J1117" t="s">
        <v>75</v>
      </c>
      <c r="K1117">
        <v>0.98199999999999998</v>
      </c>
      <c r="L1117">
        <v>0.9</v>
      </c>
      <c r="M1117" s="54">
        <v>1.1000000000000001</v>
      </c>
      <c r="N1117" t="s">
        <v>44</v>
      </c>
      <c r="O1117" t="s">
        <v>44</v>
      </c>
      <c r="P1117">
        <v>-99</v>
      </c>
    </row>
    <row r="1118" spans="1:16" x14ac:dyDescent="0.25">
      <c r="A1118" s="20" t="s">
        <v>15817</v>
      </c>
      <c r="B1118">
        <v>1</v>
      </c>
      <c r="C1118" t="s">
        <v>32</v>
      </c>
      <c r="D1118" t="s">
        <v>91</v>
      </c>
      <c r="E1118" t="s">
        <v>79</v>
      </c>
      <c r="F1118" t="s">
        <v>38</v>
      </c>
      <c r="G1118">
        <v>3</v>
      </c>
      <c r="H1118">
        <v>3</v>
      </c>
      <c r="I1118">
        <v>2014</v>
      </c>
      <c r="J1118" t="s">
        <v>75</v>
      </c>
      <c r="K1118">
        <v>0.89800000000000002</v>
      </c>
      <c r="L1118">
        <v>0.8</v>
      </c>
      <c r="M1118" s="54">
        <v>1</v>
      </c>
      <c r="N1118" t="s">
        <v>44</v>
      </c>
      <c r="O1118" t="s">
        <v>44</v>
      </c>
      <c r="P1118">
        <v>-99</v>
      </c>
    </row>
    <row r="1119" spans="1:16" x14ac:dyDescent="0.25">
      <c r="A1119" s="20" t="s">
        <v>15817</v>
      </c>
      <c r="B1119">
        <v>1</v>
      </c>
      <c r="C1119" t="s">
        <v>32</v>
      </c>
      <c r="D1119" t="s">
        <v>91</v>
      </c>
      <c r="E1119" t="s">
        <v>79</v>
      </c>
      <c r="F1119" t="s">
        <v>38</v>
      </c>
      <c r="G1119">
        <v>3</v>
      </c>
      <c r="H1119">
        <v>3</v>
      </c>
      <c r="I1119">
        <v>2014</v>
      </c>
      <c r="J1119" t="s">
        <v>75</v>
      </c>
      <c r="K1119">
        <v>1.798</v>
      </c>
      <c r="L1119">
        <v>1.5</v>
      </c>
      <c r="M1119" s="54">
        <v>2.1</v>
      </c>
      <c r="N1119" t="s">
        <v>44</v>
      </c>
      <c r="O1119" t="s">
        <v>44</v>
      </c>
      <c r="P1119">
        <v>-99</v>
      </c>
    </row>
    <row r="1120" spans="1:16" x14ac:dyDescent="0.25">
      <c r="A1120" s="20" t="s">
        <v>15817</v>
      </c>
      <c r="B1120">
        <v>1</v>
      </c>
      <c r="C1120" t="s">
        <v>32</v>
      </c>
      <c r="D1120" t="s">
        <v>91</v>
      </c>
      <c r="E1120" t="s">
        <v>79</v>
      </c>
      <c r="F1120" t="s">
        <v>38</v>
      </c>
      <c r="G1120">
        <v>3</v>
      </c>
      <c r="H1120">
        <v>3</v>
      </c>
      <c r="I1120">
        <v>2014</v>
      </c>
      <c r="J1120" t="s">
        <v>75</v>
      </c>
      <c r="K1120">
        <v>1.0569999999999999</v>
      </c>
      <c r="L1120">
        <v>0.9</v>
      </c>
      <c r="M1120" s="54">
        <v>1.3</v>
      </c>
      <c r="N1120" t="s">
        <v>44</v>
      </c>
      <c r="O1120" t="s">
        <v>44</v>
      </c>
      <c r="P1120">
        <v>-99</v>
      </c>
    </row>
    <row r="1121" spans="1:16" x14ac:dyDescent="0.25">
      <c r="A1121" s="20" t="s">
        <v>15817</v>
      </c>
      <c r="B1121">
        <v>1</v>
      </c>
      <c r="C1121" t="s">
        <v>32</v>
      </c>
      <c r="D1121" t="s">
        <v>91</v>
      </c>
      <c r="E1121" t="s">
        <v>79</v>
      </c>
      <c r="F1121" t="s">
        <v>38</v>
      </c>
      <c r="G1121">
        <v>3</v>
      </c>
      <c r="H1121">
        <v>3</v>
      </c>
      <c r="I1121">
        <v>2014</v>
      </c>
      <c r="J1121" t="s">
        <v>75</v>
      </c>
      <c r="K1121">
        <v>0.84899999999999998</v>
      </c>
      <c r="L1121">
        <v>0.8</v>
      </c>
      <c r="M1121" s="54">
        <v>0.9</v>
      </c>
      <c r="N1121" t="s">
        <v>44</v>
      </c>
      <c r="O1121" t="s">
        <v>44</v>
      </c>
      <c r="P1121">
        <v>-99</v>
      </c>
    </row>
    <row r="1122" spans="1:16" x14ac:dyDescent="0.25">
      <c r="A1122" s="20" t="s">
        <v>15817</v>
      </c>
      <c r="B1122">
        <v>1</v>
      </c>
      <c r="C1122" t="s">
        <v>32</v>
      </c>
      <c r="D1122" t="s">
        <v>91</v>
      </c>
      <c r="E1122" t="s">
        <v>79</v>
      </c>
      <c r="F1122" t="s">
        <v>38</v>
      </c>
      <c r="G1122">
        <v>3</v>
      </c>
      <c r="H1122">
        <v>3</v>
      </c>
      <c r="I1122">
        <v>2014</v>
      </c>
      <c r="J1122" t="s">
        <v>75</v>
      </c>
      <c r="K1122">
        <v>1.03</v>
      </c>
      <c r="L1122">
        <v>0.7</v>
      </c>
      <c r="M1122" s="54">
        <v>1.3</v>
      </c>
      <c r="N1122" t="s">
        <v>44</v>
      </c>
      <c r="O1122" t="s">
        <v>44</v>
      </c>
      <c r="P1122">
        <v>-99</v>
      </c>
    </row>
    <row r="1123" spans="1:16" x14ac:dyDescent="0.25">
      <c r="A1123" s="20" t="s">
        <v>15817</v>
      </c>
      <c r="B1123">
        <v>1</v>
      </c>
      <c r="C1123" t="s">
        <v>32</v>
      </c>
      <c r="D1123" t="s">
        <v>91</v>
      </c>
      <c r="E1123" t="s">
        <v>79</v>
      </c>
      <c r="F1123" t="s">
        <v>38</v>
      </c>
      <c r="G1123">
        <v>3</v>
      </c>
      <c r="H1123">
        <v>3</v>
      </c>
      <c r="I1123">
        <v>2014</v>
      </c>
      <c r="J1123" t="s">
        <v>75</v>
      </c>
      <c r="K1123">
        <v>1.1599999999999999</v>
      </c>
      <c r="L1123">
        <v>1</v>
      </c>
      <c r="M1123" s="54">
        <v>1.4</v>
      </c>
      <c r="N1123" t="s">
        <v>44</v>
      </c>
      <c r="O1123" t="s">
        <v>44</v>
      </c>
      <c r="P1123">
        <v>-99</v>
      </c>
    </row>
    <row r="1124" spans="1:16" x14ac:dyDescent="0.25">
      <c r="A1124" s="20" t="s">
        <v>15817</v>
      </c>
      <c r="B1124">
        <v>1</v>
      </c>
      <c r="C1124" t="s">
        <v>32</v>
      </c>
      <c r="D1124" t="s">
        <v>91</v>
      </c>
      <c r="E1124" t="s">
        <v>79</v>
      </c>
      <c r="F1124" t="s">
        <v>38</v>
      </c>
      <c r="G1124">
        <v>3</v>
      </c>
      <c r="H1124">
        <v>3</v>
      </c>
      <c r="I1124">
        <v>2014</v>
      </c>
      <c r="J1124" t="s">
        <v>75</v>
      </c>
      <c r="K1124">
        <v>1.3340000000000001</v>
      </c>
      <c r="L1124">
        <v>0.6</v>
      </c>
      <c r="M1124" s="54">
        <v>2.1</v>
      </c>
      <c r="N1124" t="s">
        <v>44</v>
      </c>
      <c r="O1124" t="s">
        <v>44</v>
      </c>
      <c r="P1124">
        <v>-99</v>
      </c>
    </row>
    <row r="1125" spans="1:16" x14ac:dyDescent="0.25">
      <c r="A1125" s="20" t="s">
        <v>15817</v>
      </c>
      <c r="B1125">
        <v>1</v>
      </c>
      <c r="C1125" t="s">
        <v>32</v>
      </c>
      <c r="D1125" t="s">
        <v>91</v>
      </c>
      <c r="E1125" t="s">
        <v>79</v>
      </c>
      <c r="F1125" t="s">
        <v>38</v>
      </c>
      <c r="G1125">
        <v>3</v>
      </c>
      <c r="H1125">
        <v>3</v>
      </c>
      <c r="I1125">
        <v>2014</v>
      </c>
      <c r="J1125" t="s">
        <v>75</v>
      </c>
      <c r="K1125">
        <v>0.91200000000000003</v>
      </c>
      <c r="L1125">
        <v>0.8</v>
      </c>
      <c r="M1125" s="54">
        <v>1</v>
      </c>
      <c r="N1125" t="s">
        <v>44</v>
      </c>
      <c r="O1125" t="s">
        <v>44</v>
      </c>
      <c r="P1125">
        <v>-99</v>
      </c>
    </row>
    <row r="1126" spans="1:16" x14ac:dyDescent="0.25">
      <c r="A1126" s="20" t="s">
        <v>15817</v>
      </c>
      <c r="B1126">
        <v>1</v>
      </c>
      <c r="C1126" t="s">
        <v>32</v>
      </c>
      <c r="D1126" t="s">
        <v>91</v>
      </c>
      <c r="E1126" t="s">
        <v>79</v>
      </c>
      <c r="F1126" t="s">
        <v>38</v>
      </c>
      <c r="G1126">
        <v>3</v>
      </c>
      <c r="H1126">
        <v>3</v>
      </c>
      <c r="I1126">
        <v>2014</v>
      </c>
      <c r="J1126" t="s">
        <v>75</v>
      </c>
      <c r="K1126">
        <v>0.876</v>
      </c>
      <c r="L1126">
        <v>0.8</v>
      </c>
      <c r="M1126" s="54">
        <v>0.9</v>
      </c>
      <c r="N1126" t="s">
        <v>44</v>
      </c>
      <c r="O1126" t="s">
        <v>44</v>
      </c>
      <c r="P1126">
        <v>-99</v>
      </c>
    </row>
    <row r="1127" spans="1:16" x14ac:dyDescent="0.25">
      <c r="A1127" s="20" t="s">
        <v>15817</v>
      </c>
      <c r="B1127">
        <v>1</v>
      </c>
      <c r="C1127" t="s">
        <v>32</v>
      </c>
      <c r="D1127" t="s">
        <v>91</v>
      </c>
      <c r="E1127" t="s">
        <v>79</v>
      </c>
      <c r="F1127" t="s">
        <v>38</v>
      </c>
      <c r="G1127">
        <v>3</v>
      </c>
      <c r="H1127">
        <v>3</v>
      </c>
      <c r="I1127">
        <v>2014</v>
      </c>
      <c r="J1127" t="s">
        <v>75</v>
      </c>
      <c r="K1127">
        <v>0.93200000000000005</v>
      </c>
      <c r="L1127">
        <v>0.8</v>
      </c>
      <c r="M1127" s="54">
        <v>1.1000000000000001</v>
      </c>
      <c r="N1127" t="s">
        <v>44</v>
      </c>
      <c r="O1127" t="s">
        <v>44</v>
      </c>
      <c r="P1127">
        <v>-99</v>
      </c>
    </row>
    <row r="1128" spans="1:16" x14ac:dyDescent="0.25">
      <c r="A1128" s="20" t="s">
        <v>15817</v>
      </c>
      <c r="B1128">
        <v>1</v>
      </c>
      <c r="C1128" t="s">
        <v>32</v>
      </c>
      <c r="D1128" t="s">
        <v>91</v>
      </c>
      <c r="E1128" t="s">
        <v>79</v>
      </c>
      <c r="F1128" t="s">
        <v>38</v>
      </c>
      <c r="G1128">
        <v>3</v>
      </c>
      <c r="H1128">
        <v>3</v>
      </c>
      <c r="I1128">
        <v>2014</v>
      </c>
      <c r="J1128" t="s">
        <v>75</v>
      </c>
      <c r="K1128">
        <v>0.97399999999999998</v>
      </c>
      <c r="L1128">
        <v>0.9</v>
      </c>
      <c r="M1128" s="54">
        <v>1.1000000000000001</v>
      </c>
      <c r="N1128" t="s">
        <v>44</v>
      </c>
      <c r="O1128" t="s">
        <v>44</v>
      </c>
      <c r="P1128">
        <v>-99</v>
      </c>
    </row>
    <row r="1129" spans="1:16" x14ac:dyDescent="0.25">
      <c r="A1129" s="20" t="s">
        <v>15817</v>
      </c>
      <c r="B1129">
        <v>1</v>
      </c>
      <c r="C1129" t="s">
        <v>32</v>
      </c>
      <c r="D1129" t="s">
        <v>91</v>
      </c>
      <c r="E1129" t="s">
        <v>79</v>
      </c>
      <c r="F1129" t="s">
        <v>38</v>
      </c>
      <c r="G1129">
        <v>3</v>
      </c>
      <c r="H1129">
        <v>3</v>
      </c>
      <c r="I1129">
        <v>2014</v>
      </c>
      <c r="J1129" t="s">
        <v>75</v>
      </c>
      <c r="K1129" t="s">
        <v>44</v>
      </c>
      <c r="L1129" t="s">
        <v>44</v>
      </c>
      <c r="M1129" s="54" t="s">
        <v>44</v>
      </c>
      <c r="N1129" t="s">
        <v>44</v>
      </c>
      <c r="O1129" t="s">
        <v>44</v>
      </c>
      <c r="P1129">
        <v>-99</v>
      </c>
    </row>
    <row r="1130" spans="1:16" x14ac:dyDescent="0.25">
      <c r="A1130" s="20" t="s">
        <v>15817</v>
      </c>
      <c r="B1130">
        <v>1</v>
      </c>
      <c r="C1130" t="s">
        <v>32</v>
      </c>
      <c r="D1130" t="s">
        <v>91</v>
      </c>
      <c r="E1130" t="s">
        <v>79</v>
      </c>
      <c r="F1130" t="s">
        <v>38</v>
      </c>
      <c r="G1130">
        <v>3</v>
      </c>
      <c r="H1130">
        <v>3</v>
      </c>
      <c r="I1130">
        <v>2014</v>
      </c>
      <c r="J1130" t="s">
        <v>75</v>
      </c>
      <c r="K1130" t="s">
        <v>44</v>
      </c>
      <c r="L1130" t="s">
        <v>44</v>
      </c>
      <c r="M1130" s="54" t="s">
        <v>44</v>
      </c>
      <c r="N1130" t="s">
        <v>44</v>
      </c>
      <c r="O1130" t="s">
        <v>44</v>
      </c>
      <c r="P1130">
        <v>-99</v>
      </c>
    </row>
    <row r="1131" spans="1:16" x14ac:dyDescent="0.25">
      <c r="A1131" s="20" t="s">
        <v>15818</v>
      </c>
      <c r="B1131">
        <v>1</v>
      </c>
      <c r="C1131" t="s">
        <v>32</v>
      </c>
      <c r="D1131" t="s">
        <v>91</v>
      </c>
      <c r="E1131" t="s">
        <v>79</v>
      </c>
      <c r="F1131" t="s">
        <v>38</v>
      </c>
      <c r="G1131">
        <v>4</v>
      </c>
      <c r="H1131">
        <v>3</v>
      </c>
      <c r="I1131">
        <v>2014</v>
      </c>
      <c r="J1131" t="s">
        <v>75</v>
      </c>
      <c r="K1131">
        <v>1.044</v>
      </c>
      <c r="L1131">
        <v>0.9</v>
      </c>
      <c r="M1131" s="54">
        <v>1.2</v>
      </c>
      <c r="N1131" t="s">
        <v>44</v>
      </c>
      <c r="O1131" t="s">
        <v>44</v>
      </c>
      <c r="P1131">
        <v>-99</v>
      </c>
    </row>
    <row r="1132" spans="1:16" x14ac:dyDescent="0.25">
      <c r="A1132" s="20" t="s">
        <v>15818</v>
      </c>
      <c r="B1132">
        <v>1</v>
      </c>
      <c r="C1132" t="s">
        <v>32</v>
      </c>
      <c r="D1132" t="s">
        <v>91</v>
      </c>
      <c r="E1132" t="s">
        <v>79</v>
      </c>
      <c r="F1132" t="s">
        <v>38</v>
      </c>
      <c r="G1132">
        <v>4</v>
      </c>
      <c r="H1132">
        <v>3</v>
      </c>
      <c r="I1132">
        <v>2014</v>
      </c>
      <c r="J1132" t="s">
        <v>75</v>
      </c>
      <c r="K1132">
        <v>1.0129999999999999</v>
      </c>
      <c r="L1132">
        <v>0.8</v>
      </c>
      <c r="M1132" s="54">
        <v>1.2</v>
      </c>
      <c r="N1132" t="s">
        <v>44</v>
      </c>
      <c r="O1132" t="s">
        <v>44</v>
      </c>
      <c r="P1132">
        <v>-99</v>
      </c>
    </row>
    <row r="1133" spans="1:16" x14ac:dyDescent="0.25">
      <c r="A1133" s="20" t="s">
        <v>15818</v>
      </c>
      <c r="B1133">
        <v>1</v>
      </c>
      <c r="C1133" t="s">
        <v>32</v>
      </c>
      <c r="D1133" t="s">
        <v>91</v>
      </c>
      <c r="E1133" t="s">
        <v>79</v>
      </c>
      <c r="F1133" t="s">
        <v>38</v>
      </c>
      <c r="G1133">
        <v>4</v>
      </c>
      <c r="H1133">
        <v>3</v>
      </c>
      <c r="I1133">
        <v>2014</v>
      </c>
      <c r="J1133" t="s">
        <v>75</v>
      </c>
      <c r="K1133">
        <v>0.99</v>
      </c>
      <c r="L1133">
        <v>0.9</v>
      </c>
      <c r="M1133" s="54">
        <v>1.1000000000000001</v>
      </c>
      <c r="N1133" t="s">
        <v>44</v>
      </c>
      <c r="O1133" t="s">
        <v>44</v>
      </c>
      <c r="P1133">
        <v>-99</v>
      </c>
    </row>
    <row r="1134" spans="1:16" x14ac:dyDescent="0.25">
      <c r="A1134" s="20" t="s">
        <v>15818</v>
      </c>
      <c r="B1134">
        <v>1</v>
      </c>
      <c r="C1134" t="s">
        <v>32</v>
      </c>
      <c r="D1134" t="s">
        <v>91</v>
      </c>
      <c r="E1134" t="s">
        <v>79</v>
      </c>
      <c r="F1134" t="s">
        <v>38</v>
      </c>
      <c r="G1134">
        <v>4</v>
      </c>
      <c r="H1134">
        <v>3</v>
      </c>
      <c r="I1134">
        <v>2014</v>
      </c>
      <c r="J1134" t="s">
        <v>75</v>
      </c>
      <c r="K1134">
        <v>0.97699999999999998</v>
      </c>
      <c r="L1134">
        <v>0.9</v>
      </c>
      <c r="M1134">
        <v>1.1000000000000001</v>
      </c>
      <c r="N1134" t="s">
        <v>44</v>
      </c>
      <c r="O1134" t="s">
        <v>44</v>
      </c>
      <c r="P1134">
        <v>-99</v>
      </c>
    </row>
    <row r="1135" spans="1:16" x14ac:dyDescent="0.25">
      <c r="A1135" s="20" t="s">
        <v>15818</v>
      </c>
      <c r="B1135">
        <v>1</v>
      </c>
      <c r="C1135" t="s">
        <v>32</v>
      </c>
      <c r="D1135" t="s">
        <v>91</v>
      </c>
      <c r="E1135" t="s">
        <v>79</v>
      </c>
      <c r="F1135" t="s">
        <v>38</v>
      </c>
      <c r="G1135">
        <v>4</v>
      </c>
      <c r="H1135">
        <v>3</v>
      </c>
      <c r="I1135">
        <v>2014</v>
      </c>
      <c r="J1135" t="s">
        <v>75</v>
      </c>
      <c r="K1135">
        <v>1.0840000000000001</v>
      </c>
      <c r="L1135">
        <v>0.9</v>
      </c>
      <c r="M1135" s="54">
        <v>1.3</v>
      </c>
      <c r="N1135" t="s">
        <v>44</v>
      </c>
      <c r="O1135" t="s">
        <v>44</v>
      </c>
      <c r="P1135">
        <v>-99</v>
      </c>
    </row>
    <row r="1136" spans="1:16" x14ac:dyDescent="0.25">
      <c r="A1136" s="20" t="s">
        <v>15818</v>
      </c>
      <c r="B1136">
        <v>1</v>
      </c>
      <c r="C1136" t="s">
        <v>32</v>
      </c>
      <c r="D1136" t="s">
        <v>91</v>
      </c>
      <c r="E1136" t="s">
        <v>79</v>
      </c>
      <c r="F1136" t="s">
        <v>38</v>
      </c>
      <c r="G1136">
        <v>4</v>
      </c>
      <c r="H1136">
        <v>3</v>
      </c>
      <c r="I1136">
        <v>2014</v>
      </c>
      <c r="J1136" t="s">
        <v>75</v>
      </c>
      <c r="K1136">
        <v>0.97099999999999997</v>
      </c>
      <c r="L1136">
        <v>0.7</v>
      </c>
      <c r="M1136" s="54">
        <v>1.2</v>
      </c>
      <c r="N1136" t="s">
        <v>44</v>
      </c>
      <c r="O1136" t="s">
        <v>44</v>
      </c>
      <c r="P1136">
        <v>-99</v>
      </c>
    </row>
    <row r="1137" spans="1:16" x14ac:dyDescent="0.25">
      <c r="A1137" s="20" t="s">
        <v>15818</v>
      </c>
      <c r="B1137">
        <v>1</v>
      </c>
      <c r="C1137" t="s">
        <v>32</v>
      </c>
      <c r="D1137" t="s">
        <v>91</v>
      </c>
      <c r="E1137" t="s">
        <v>79</v>
      </c>
      <c r="F1137" t="s">
        <v>38</v>
      </c>
      <c r="G1137">
        <v>4</v>
      </c>
      <c r="H1137">
        <v>3</v>
      </c>
      <c r="I1137">
        <v>2014</v>
      </c>
      <c r="J1137" t="s">
        <v>75</v>
      </c>
      <c r="K1137">
        <v>0.97599999999999998</v>
      </c>
      <c r="L1137">
        <v>0.9</v>
      </c>
      <c r="M1137" s="54">
        <v>1.1000000000000001</v>
      </c>
      <c r="N1137" t="s">
        <v>44</v>
      </c>
      <c r="O1137" t="s">
        <v>44</v>
      </c>
      <c r="P1137">
        <v>-99</v>
      </c>
    </row>
    <row r="1138" spans="1:16" x14ac:dyDescent="0.25">
      <c r="A1138" s="20" t="s">
        <v>15818</v>
      </c>
      <c r="B1138">
        <v>1</v>
      </c>
      <c r="C1138" t="s">
        <v>32</v>
      </c>
      <c r="D1138" t="s">
        <v>91</v>
      </c>
      <c r="E1138" t="s">
        <v>79</v>
      </c>
      <c r="F1138" t="s">
        <v>38</v>
      </c>
      <c r="G1138">
        <v>4</v>
      </c>
      <c r="H1138">
        <v>3</v>
      </c>
      <c r="I1138">
        <v>2014</v>
      </c>
      <c r="J1138" t="s">
        <v>75</v>
      </c>
      <c r="K1138">
        <v>0.89300000000000002</v>
      </c>
      <c r="L1138">
        <v>0.8</v>
      </c>
      <c r="M1138">
        <v>1</v>
      </c>
      <c r="N1138" t="s">
        <v>44</v>
      </c>
      <c r="O1138" t="s">
        <v>44</v>
      </c>
      <c r="P1138">
        <v>-99</v>
      </c>
    </row>
    <row r="1139" spans="1:16" x14ac:dyDescent="0.25">
      <c r="A1139" s="20" t="s">
        <v>15818</v>
      </c>
      <c r="B1139">
        <v>1</v>
      </c>
      <c r="C1139" t="s">
        <v>32</v>
      </c>
      <c r="D1139" t="s">
        <v>91</v>
      </c>
      <c r="E1139" t="s">
        <v>79</v>
      </c>
      <c r="F1139" t="s">
        <v>38</v>
      </c>
      <c r="G1139">
        <v>4</v>
      </c>
      <c r="H1139">
        <v>3</v>
      </c>
      <c r="I1139">
        <v>2014</v>
      </c>
      <c r="J1139" t="s">
        <v>75</v>
      </c>
      <c r="K1139">
        <v>1.7869999999999999</v>
      </c>
      <c r="L1139">
        <v>1.5</v>
      </c>
      <c r="M1139">
        <v>2.1</v>
      </c>
      <c r="N1139" t="s">
        <v>44</v>
      </c>
      <c r="O1139" t="s">
        <v>44</v>
      </c>
      <c r="P1139">
        <v>-99</v>
      </c>
    </row>
    <row r="1140" spans="1:16" x14ac:dyDescent="0.25">
      <c r="A1140" s="20" t="s">
        <v>15818</v>
      </c>
      <c r="B1140">
        <v>1</v>
      </c>
      <c r="C1140" t="s">
        <v>32</v>
      </c>
      <c r="D1140" t="s">
        <v>91</v>
      </c>
      <c r="E1140" t="s">
        <v>79</v>
      </c>
      <c r="F1140" t="s">
        <v>38</v>
      </c>
      <c r="G1140">
        <v>4</v>
      </c>
      <c r="H1140">
        <v>3</v>
      </c>
      <c r="I1140">
        <v>2014</v>
      </c>
      <c r="J1140" t="s">
        <v>75</v>
      </c>
      <c r="K1140">
        <v>1.05</v>
      </c>
      <c r="L1140">
        <v>0.9</v>
      </c>
      <c r="M1140" s="54">
        <v>1.2</v>
      </c>
      <c r="N1140" t="s">
        <v>44</v>
      </c>
      <c r="O1140" t="s">
        <v>44</v>
      </c>
      <c r="P1140">
        <v>-99</v>
      </c>
    </row>
    <row r="1141" spans="1:16" x14ac:dyDescent="0.25">
      <c r="A1141" s="20" t="s">
        <v>15818</v>
      </c>
      <c r="B1141">
        <v>1</v>
      </c>
      <c r="C1141" t="s">
        <v>32</v>
      </c>
      <c r="D1141" t="s">
        <v>91</v>
      </c>
      <c r="E1141" t="s">
        <v>79</v>
      </c>
      <c r="F1141" t="s">
        <v>38</v>
      </c>
      <c r="G1141">
        <v>4</v>
      </c>
      <c r="H1141">
        <v>3</v>
      </c>
      <c r="I1141">
        <v>2014</v>
      </c>
      <c r="J1141" t="s">
        <v>75</v>
      </c>
      <c r="K1141">
        <v>0.84399999999999997</v>
      </c>
      <c r="L1141">
        <v>0.8</v>
      </c>
      <c r="M1141" s="54">
        <v>0.9</v>
      </c>
      <c r="N1141" t="s">
        <v>44</v>
      </c>
      <c r="O1141" t="s">
        <v>44</v>
      </c>
      <c r="P1141">
        <v>-99</v>
      </c>
    </row>
    <row r="1142" spans="1:16" x14ac:dyDescent="0.25">
      <c r="A1142" s="20" t="s">
        <v>15818</v>
      </c>
      <c r="B1142">
        <v>1</v>
      </c>
      <c r="C1142" t="s">
        <v>32</v>
      </c>
      <c r="D1142" t="s">
        <v>91</v>
      </c>
      <c r="E1142" t="s">
        <v>79</v>
      </c>
      <c r="F1142" t="s">
        <v>38</v>
      </c>
      <c r="G1142">
        <v>4</v>
      </c>
      <c r="H1142">
        <v>3</v>
      </c>
      <c r="I1142">
        <v>2014</v>
      </c>
      <c r="J1142" t="s">
        <v>75</v>
      </c>
      <c r="K1142">
        <v>1.0229999999999999</v>
      </c>
      <c r="L1142">
        <v>0.7</v>
      </c>
      <c r="M1142" s="54">
        <v>1.3</v>
      </c>
      <c r="N1142" t="s">
        <v>44</v>
      </c>
      <c r="O1142" t="s">
        <v>44</v>
      </c>
      <c r="P1142">
        <v>-99</v>
      </c>
    </row>
    <row r="1143" spans="1:16" x14ac:dyDescent="0.25">
      <c r="A1143" s="20" t="s">
        <v>15818</v>
      </c>
      <c r="B1143">
        <v>1</v>
      </c>
      <c r="C1143" t="s">
        <v>32</v>
      </c>
      <c r="D1143" t="s">
        <v>91</v>
      </c>
      <c r="E1143" t="s">
        <v>79</v>
      </c>
      <c r="F1143" t="s">
        <v>38</v>
      </c>
      <c r="G1143">
        <v>4</v>
      </c>
      <c r="H1143">
        <v>3</v>
      </c>
      <c r="I1143">
        <v>2014</v>
      </c>
      <c r="J1143" t="s">
        <v>75</v>
      </c>
      <c r="K1143">
        <v>1.153</v>
      </c>
      <c r="L1143">
        <v>1</v>
      </c>
      <c r="M1143" s="54">
        <v>1.3</v>
      </c>
      <c r="N1143" t="s">
        <v>44</v>
      </c>
      <c r="O1143" t="s">
        <v>44</v>
      </c>
      <c r="P1143">
        <v>-99</v>
      </c>
    </row>
    <row r="1144" spans="1:16" x14ac:dyDescent="0.25">
      <c r="A1144" s="20" t="s">
        <v>15818</v>
      </c>
      <c r="B1144">
        <v>1</v>
      </c>
      <c r="C1144" t="s">
        <v>32</v>
      </c>
      <c r="D1144" t="s">
        <v>91</v>
      </c>
      <c r="E1144" t="s">
        <v>79</v>
      </c>
      <c r="F1144" t="s">
        <v>38</v>
      </c>
      <c r="G1144">
        <v>4</v>
      </c>
      <c r="H1144">
        <v>3</v>
      </c>
      <c r="I1144">
        <v>2014</v>
      </c>
      <c r="J1144" t="s">
        <v>75</v>
      </c>
      <c r="K1144">
        <v>1.3260000000000001</v>
      </c>
      <c r="L1144">
        <v>0.6</v>
      </c>
      <c r="M1144" s="54">
        <v>2.1</v>
      </c>
      <c r="N1144" t="s">
        <v>44</v>
      </c>
      <c r="O1144" t="s">
        <v>44</v>
      </c>
      <c r="P1144">
        <v>-99</v>
      </c>
    </row>
    <row r="1145" spans="1:16" x14ac:dyDescent="0.25">
      <c r="A1145" s="20" t="s">
        <v>15818</v>
      </c>
      <c r="B1145">
        <v>1</v>
      </c>
      <c r="C1145" t="s">
        <v>32</v>
      </c>
      <c r="D1145" t="s">
        <v>91</v>
      </c>
      <c r="E1145" t="s">
        <v>79</v>
      </c>
      <c r="F1145" t="s">
        <v>38</v>
      </c>
      <c r="G1145">
        <v>4</v>
      </c>
      <c r="H1145">
        <v>3</v>
      </c>
      <c r="I1145">
        <v>2014</v>
      </c>
      <c r="J1145" t="s">
        <v>75</v>
      </c>
      <c r="K1145">
        <v>0.90600000000000003</v>
      </c>
      <c r="L1145">
        <v>0.8</v>
      </c>
      <c r="M1145" s="54">
        <v>1</v>
      </c>
      <c r="N1145" t="s">
        <v>44</v>
      </c>
      <c r="O1145" t="s">
        <v>44</v>
      </c>
      <c r="P1145">
        <v>-99</v>
      </c>
    </row>
    <row r="1146" spans="1:16" x14ac:dyDescent="0.25">
      <c r="A1146" s="20" t="s">
        <v>15818</v>
      </c>
      <c r="B1146">
        <v>1</v>
      </c>
      <c r="C1146" t="s">
        <v>32</v>
      </c>
      <c r="D1146" t="s">
        <v>91</v>
      </c>
      <c r="E1146" t="s">
        <v>79</v>
      </c>
      <c r="F1146" t="s">
        <v>38</v>
      </c>
      <c r="G1146">
        <v>4</v>
      </c>
      <c r="H1146">
        <v>3</v>
      </c>
      <c r="I1146">
        <v>2014</v>
      </c>
      <c r="J1146" t="s">
        <v>75</v>
      </c>
      <c r="K1146">
        <v>0.871</v>
      </c>
      <c r="L1146">
        <v>0.8</v>
      </c>
      <c r="M1146" s="54">
        <v>0.9</v>
      </c>
      <c r="N1146" t="s">
        <v>44</v>
      </c>
      <c r="O1146" t="s">
        <v>44</v>
      </c>
      <c r="P1146">
        <v>-99</v>
      </c>
    </row>
    <row r="1147" spans="1:16" x14ac:dyDescent="0.25">
      <c r="A1147" s="20" t="s">
        <v>15818</v>
      </c>
      <c r="B1147">
        <v>1</v>
      </c>
      <c r="C1147" t="s">
        <v>32</v>
      </c>
      <c r="D1147" t="s">
        <v>91</v>
      </c>
      <c r="E1147" t="s">
        <v>79</v>
      </c>
      <c r="F1147" t="s">
        <v>38</v>
      </c>
      <c r="G1147">
        <v>4</v>
      </c>
      <c r="H1147">
        <v>3</v>
      </c>
      <c r="I1147">
        <v>2014</v>
      </c>
      <c r="J1147" t="s">
        <v>75</v>
      </c>
      <c r="K1147">
        <v>0.92600000000000005</v>
      </c>
      <c r="L1147">
        <v>0.8</v>
      </c>
      <c r="M1147" s="54">
        <v>1.1000000000000001</v>
      </c>
      <c r="N1147" t="s">
        <v>44</v>
      </c>
      <c r="O1147" t="s">
        <v>44</v>
      </c>
      <c r="P1147">
        <v>-99</v>
      </c>
    </row>
    <row r="1148" spans="1:16" x14ac:dyDescent="0.25">
      <c r="A1148" s="20" t="s">
        <v>15818</v>
      </c>
      <c r="B1148">
        <v>1</v>
      </c>
      <c r="C1148" t="s">
        <v>32</v>
      </c>
      <c r="D1148" t="s">
        <v>91</v>
      </c>
      <c r="E1148" t="s">
        <v>79</v>
      </c>
      <c r="F1148" t="s">
        <v>38</v>
      </c>
      <c r="G1148">
        <v>4</v>
      </c>
      <c r="H1148">
        <v>3</v>
      </c>
      <c r="I1148">
        <v>2014</v>
      </c>
      <c r="J1148" t="s">
        <v>75</v>
      </c>
      <c r="K1148">
        <v>0.96799999999999997</v>
      </c>
      <c r="L1148">
        <v>0.9</v>
      </c>
      <c r="M1148">
        <v>1</v>
      </c>
      <c r="N1148" t="s">
        <v>44</v>
      </c>
      <c r="O1148" t="s">
        <v>44</v>
      </c>
      <c r="P1148">
        <v>-99</v>
      </c>
    </row>
    <row r="1149" spans="1:16" x14ac:dyDescent="0.25">
      <c r="A1149" s="20" t="s">
        <v>15818</v>
      </c>
      <c r="B1149">
        <v>1</v>
      </c>
      <c r="C1149" t="s">
        <v>32</v>
      </c>
      <c r="D1149" t="s">
        <v>91</v>
      </c>
      <c r="E1149" t="s">
        <v>79</v>
      </c>
      <c r="F1149" t="s">
        <v>38</v>
      </c>
      <c r="G1149">
        <v>4</v>
      </c>
      <c r="H1149">
        <v>3</v>
      </c>
      <c r="I1149">
        <v>2014</v>
      </c>
      <c r="J1149" t="s">
        <v>75</v>
      </c>
      <c r="K1149" t="s">
        <v>44</v>
      </c>
      <c r="L1149" t="s">
        <v>44</v>
      </c>
      <c r="M1149" t="s">
        <v>44</v>
      </c>
      <c r="N1149" t="s">
        <v>44</v>
      </c>
      <c r="O1149" t="s">
        <v>44</v>
      </c>
      <c r="P1149">
        <v>-99</v>
      </c>
    </row>
    <row r="1150" spans="1:16" x14ac:dyDescent="0.25">
      <c r="A1150" s="20" t="s">
        <v>15818</v>
      </c>
      <c r="B1150">
        <v>1</v>
      </c>
      <c r="C1150" t="s">
        <v>32</v>
      </c>
      <c r="D1150" t="s">
        <v>91</v>
      </c>
      <c r="E1150" t="s">
        <v>79</v>
      </c>
      <c r="F1150" t="s">
        <v>38</v>
      </c>
      <c r="G1150">
        <v>4</v>
      </c>
      <c r="H1150">
        <v>3</v>
      </c>
      <c r="I1150">
        <v>2014</v>
      </c>
      <c r="J1150" t="s">
        <v>75</v>
      </c>
      <c r="K1150" t="s">
        <v>44</v>
      </c>
      <c r="L1150" t="s">
        <v>44</v>
      </c>
      <c r="M1150" t="s">
        <v>44</v>
      </c>
      <c r="N1150" t="s">
        <v>44</v>
      </c>
      <c r="O1150" t="s">
        <v>44</v>
      </c>
      <c r="P1150">
        <v>-99</v>
      </c>
    </row>
    <row r="1151" spans="1:16" x14ac:dyDescent="0.25">
      <c r="A1151" s="20" t="s">
        <v>15819</v>
      </c>
      <c r="B1151">
        <v>1</v>
      </c>
      <c r="C1151" t="s">
        <v>32</v>
      </c>
      <c r="D1151" t="s">
        <v>91</v>
      </c>
      <c r="E1151" t="s">
        <v>79</v>
      </c>
      <c r="F1151" t="s">
        <v>38</v>
      </c>
      <c r="G1151">
        <v>5</v>
      </c>
      <c r="H1151">
        <v>3</v>
      </c>
      <c r="I1151">
        <v>2014</v>
      </c>
      <c r="J1151" t="s">
        <v>75</v>
      </c>
      <c r="K1151">
        <v>1.0609999999999999</v>
      </c>
      <c r="L1151">
        <v>0.9</v>
      </c>
      <c r="M1151" s="54">
        <v>1.2</v>
      </c>
      <c r="N1151" t="s">
        <v>44</v>
      </c>
      <c r="O1151" t="s">
        <v>44</v>
      </c>
      <c r="P1151">
        <v>-99</v>
      </c>
    </row>
    <row r="1152" spans="1:16" x14ac:dyDescent="0.25">
      <c r="A1152" s="20" t="s">
        <v>15819</v>
      </c>
      <c r="B1152">
        <v>1</v>
      </c>
      <c r="C1152" t="s">
        <v>32</v>
      </c>
      <c r="D1152" t="s">
        <v>91</v>
      </c>
      <c r="E1152" t="s">
        <v>79</v>
      </c>
      <c r="F1152" t="s">
        <v>38</v>
      </c>
      <c r="G1152">
        <v>5</v>
      </c>
      <c r="H1152">
        <v>3</v>
      </c>
      <c r="I1152">
        <v>2014</v>
      </c>
      <c r="J1152" t="s">
        <v>75</v>
      </c>
      <c r="K1152">
        <v>1.03</v>
      </c>
      <c r="L1152">
        <v>0.9</v>
      </c>
      <c r="M1152" s="54">
        <v>1.2</v>
      </c>
      <c r="N1152" t="s">
        <v>44</v>
      </c>
      <c r="O1152" t="s">
        <v>44</v>
      </c>
      <c r="P1152">
        <v>-99</v>
      </c>
    </row>
    <row r="1153" spans="1:16" x14ac:dyDescent="0.25">
      <c r="A1153" s="20" t="s">
        <v>15819</v>
      </c>
      <c r="B1153">
        <v>1</v>
      </c>
      <c r="C1153" t="s">
        <v>32</v>
      </c>
      <c r="D1153" t="s">
        <v>91</v>
      </c>
      <c r="E1153" t="s">
        <v>79</v>
      </c>
      <c r="F1153" t="s">
        <v>38</v>
      </c>
      <c r="G1153">
        <v>5</v>
      </c>
      <c r="H1153">
        <v>3</v>
      </c>
      <c r="I1153">
        <v>2014</v>
      </c>
      <c r="J1153" t="s">
        <v>75</v>
      </c>
      <c r="K1153">
        <v>1.0069999999999999</v>
      </c>
      <c r="L1153">
        <v>0.9</v>
      </c>
      <c r="M1153">
        <v>1.1000000000000001</v>
      </c>
      <c r="N1153" t="s">
        <v>44</v>
      </c>
      <c r="O1153" t="s">
        <v>44</v>
      </c>
      <c r="P1153">
        <v>-99</v>
      </c>
    </row>
    <row r="1154" spans="1:16" x14ac:dyDescent="0.25">
      <c r="A1154" s="20" t="s">
        <v>15819</v>
      </c>
      <c r="B1154">
        <v>1</v>
      </c>
      <c r="C1154" t="s">
        <v>32</v>
      </c>
      <c r="D1154" t="s">
        <v>91</v>
      </c>
      <c r="E1154" t="s">
        <v>79</v>
      </c>
      <c r="F1154" t="s">
        <v>38</v>
      </c>
      <c r="G1154">
        <v>5</v>
      </c>
      <c r="H1154">
        <v>3</v>
      </c>
      <c r="I1154">
        <v>2014</v>
      </c>
      <c r="J1154" t="s">
        <v>75</v>
      </c>
      <c r="K1154">
        <v>0.99299999999999999</v>
      </c>
      <c r="L1154">
        <v>0.9</v>
      </c>
      <c r="M1154">
        <v>1.1000000000000001</v>
      </c>
      <c r="N1154" t="s">
        <v>44</v>
      </c>
      <c r="O1154" t="s">
        <v>44</v>
      </c>
      <c r="P1154">
        <v>-99</v>
      </c>
    </row>
    <row r="1155" spans="1:16" x14ac:dyDescent="0.25">
      <c r="A1155" s="20" t="s">
        <v>15819</v>
      </c>
      <c r="B1155">
        <v>1</v>
      </c>
      <c r="C1155" t="s">
        <v>32</v>
      </c>
      <c r="D1155" t="s">
        <v>91</v>
      </c>
      <c r="E1155" t="s">
        <v>79</v>
      </c>
      <c r="F1155" t="s">
        <v>38</v>
      </c>
      <c r="G1155">
        <v>5</v>
      </c>
      <c r="H1155">
        <v>3</v>
      </c>
      <c r="I1155">
        <v>2014</v>
      </c>
      <c r="J1155" t="s">
        <v>75</v>
      </c>
      <c r="K1155">
        <v>1.1020000000000001</v>
      </c>
      <c r="L1155">
        <v>0.9</v>
      </c>
      <c r="M1155">
        <v>1.3</v>
      </c>
      <c r="N1155" t="s">
        <v>44</v>
      </c>
      <c r="O1155" t="s">
        <v>44</v>
      </c>
      <c r="P1155">
        <v>-99</v>
      </c>
    </row>
    <row r="1156" spans="1:16" x14ac:dyDescent="0.25">
      <c r="A1156" s="20" t="s">
        <v>15819</v>
      </c>
      <c r="B1156">
        <v>1</v>
      </c>
      <c r="C1156" t="s">
        <v>32</v>
      </c>
      <c r="D1156" t="s">
        <v>91</v>
      </c>
      <c r="E1156" t="s">
        <v>79</v>
      </c>
      <c r="F1156" t="s">
        <v>38</v>
      </c>
      <c r="G1156">
        <v>5</v>
      </c>
      <c r="H1156">
        <v>3</v>
      </c>
      <c r="I1156">
        <v>2014</v>
      </c>
      <c r="J1156" t="s">
        <v>75</v>
      </c>
      <c r="K1156">
        <v>0.98699999999999999</v>
      </c>
      <c r="L1156">
        <v>0.8</v>
      </c>
      <c r="M1156">
        <v>1.2</v>
      </c>
      <c r="N1156" t="s">
        <v>44</v>
      </c>
      <c r="O1156" t="s">
        <v>44</v>
      </c>
      <c r="P1156">
        <v>-99</v>
      </c>
    </row>
    <row r="1157" spans="1:16" x14ac:dyDescent="0.25">
      <c r="A1157" s="20" t="s">
        <v>15819</v>
      </c>
      <c r="B1157">
        <v>1</v>
      </c>
      <c r="C1157" t="s">
        <v>32</v>
      </c>
      <c r="D1157" t="s">
        <v>91</v>
      </c>
      <c r="E1157" t="s">
        <v>79</v>
      </c>
      <c r="F1157" t="s">
        <v>38</v>
      </c>
      <c r="G1157">
        <v>5</v>
      </c>
      <c r="H1157">
        <v>3</v>
      </c>
      <c r="I1157">
        <v>2014</v>
      </c>
      <c r="J1157" t="s">
        <v>75</v>
      </c>
      <c r="K1157">
        <v>0.99199999999999999</v>
      </c>
      <c r="L1157">
        <v>0.9</v>
      </c>
      <c r="M1157">
        <v>1.1000000000000001</v>
      </c>
      <c r="N1157" t="s">
        <v>44</v>
      </c>
      <c r="O1157" t="s">
        <v>44</v>
      </c>
      <c r="P1157">
        <v>-99</v>
      </c>
    </row>
    <row r="1158" spans="1:16" x14ac:dyDescent="0.25">
      <c r="A1158" s="20" t="s">
        <v>15819</v>
      </c>
      <c r="B1158">
        <v>1</v>
      </c>
      <c r="C1158" t="s">
        <v>32</v>
      </c>
      <c r="D1158" t="s">
        <v>91</v>
      </c>
      <c r="E1158" t="s">
        <v>79</v>
      </c>
      <c r="F1158" t="s">
        <v>38</v>
      </c>
      <c r="G1158">
        <v>5</v>
      </c>
      <c r="H1158">
        <v>3</v>
      </c>
      <c r="I1158">
        <v>2014</v>
      </c>
      <c r="J1158" t="s">
        <v>75</v>
      </c>
      <c r="K1158">
        <v>0.90700000000000003</v>
      </c>
      <c r="L1158">
        <v>0.8</v>
      </c>
      <c r="M1158">
        <v>1</v>
      </c>
      <c r="N1158" t="s">
        <v>44</v>
      </c>
      <c r="O1158" t="s">
        <v>44</v>
      </c>
      <c r="P1158">
        <v>-99</v>
      </c>
    </row>
    <row r="1159" spans="1:16" x14ac:dyDescent="0.25">
      <c r="A1159" s="20" t="s">
        <v>15819</v>
      </c>
      <c r="B1159">
        <v>1</v>
      </c>
      <c r="C1159" t="s">
        <v>32</v>
      </c>
      <c r="D1159" t="s">
        <v>91</v>
      </c>
      <c r="E1159" t="s">
        <v>79</v>
      </c>
      <c r="F1159" t="s">
        <v>38</v>
      </c>
      <c r="G1159">
        <v>5</v>
      </c>
      <c r="H1159">
        <v>3</v>
      </c>
      <c r="I1159">
        <v>2014</v>
      </c>
      <c r="J1159" t="s">
        <v>75</v>
      </c>
      <c r="K1159">
        <v>1.8160000000000001</v>
      </c>
      <c r="L1159">
        <v>1.5</v>
      </c>
      <c r="M1159" s="54">
        <v>2.1</v>
      </c>
      <c r="N1159" t="s">
        <v>44</v>
      </c>
      <c r="O1159" t="s">
        <v>44</v>
      </c>
      <c r="P1159">
        <v>-99</v>
      </c>
    </row>
    <row r="1160" spans="1:16" x14ac:dyDescent="0.25">
      <c r="A1160" s="20" t="s">
        <v>15819</v>
      </c>
      <c r="B1160">
        <v>1</v>
      </c>
      <c r="C1160" t="s">
        <v>32</v>
      </c>
      <c r="D1160" t="s">
        <v>91</v>
      </c>
      <c r="E1160" t="s">
        <v>79</v>
      </c>
      <c r="F1160" t="s">
        <v>38</v>
      </c>
      <c r="G1160">
        <v>5</v>
      </c>
      <c r="H1160">
        <v>3</v>
      </c>
      <c r="I1160">
        <v>2014</v>
      </c>
      <c r="J1160" t="s">
        <v>75</v>
      </c>
      <c r="K1160">
        <v>1.0680000000000001</v>
      </c>
      <c r="L1160">
        <v>0.9</v>
      </c>
      <c r="M1160">
        <v>1.3</v>
      </c>
      <c r="N1160" t="s">
        <v>44</v>
      </c>
      <c r="O1160" t="s">
        <v>44</v>
      </c>
      <c r="P1160">
        <v>-99</v>
      </c>
    </row>
    <row r="1161" spans="1:16" x14ac:dyDescent="0.25">
      <c r="A1161" s="20" t="s">
        <v>15819</v>
      </c>
      <c r="B1161">
        <v>1</v>
      </c>
      <c r="C1161" t="s">
        <v>32</v>
      </c>
      <c r="D1161" t="s">
        <v>91</v>
      </c>
      <c r="E1161" t="s">
        <v>79</v>
      </c>
      <c r="F1161" t="s">
        <v>38</v>
      </c>
      <c r="G1161">
        <v>5</v>
      </c>
      <c r="H1161">
        <v>3</v>
      </c>
      <c r="I1161">
        <v>2014</v>
      </c>
      <c r="J1161" t="s">
        <v>75</v>
      </c>
      <c r="K1161">
        <v>0.85799999999999998</v>
      </c>
      <c r="L1161">
        <v>0.9</v>
      </c>
      <c r="M1161">
        <v>0.9</v>
      </c>
      <c r="N1161" t="s">
        <v>44</v>
      </c>
      <c r="O1161" t="s">
        <v>44</v>
      </c>
      <c r="P1161">
        <v>-99</v>
      </c>
    </row>
    <row r="1162" spans="1:16" x14ac:dyDescent="0.25">
      <c r="A1162" s="20" t="s">
        <v>15819</v>
      </c>
      <c r="B1162">
        <v>1</v>
      </c>
      <c r="C1162" t="s">
        <v>32</v>
      </c>
      <c r="D1162" t="s">
        <v>91</v>
      </c>
      <c r="E1162" t="s">
        <v>79</v>
      </c>
      <c r="F1162" t="s">
        <v>38</v>
      </c>
      <c r="G1162">
        <v>5</v>
      </c>
      <c r="H1162">
        <v>3</v>
      </c>
      <c r="I1162">
        <v>2014</v>
      </c>
      <c r="J1162" t="s">
        <v>75</v>
      </c>
      <c r="K1162">
        <v>1.04</v>
      </c>
      <c r="L1162">
        <v>0.8</v>
      </c>
      <c r="M1162">
        <v>1.3</v>
      </c>
      <c r="N1162" t="s">
        <v>44</v>
      </c>
      <c r="O1162" t="s">
        <v>44</v>
      </c>
      <c r="P1162">
        <v>-99</v>
      </c>
    </row>
    <row r="1163" spans="1:16" x14ac:dyDescent="0.25">
      <c r="A1163" s="20" t="s">
        <v>15819</v>
      </c>
      <c r="B1163">
        <v>1</v>
      </c>
      <c r="C1163" t="s">
        <v>32</v>
      </c>
      <c r="D1163" t="s">
        <v>91</v>
      </c>
      <c r="E1163" t="s">
        <v>79</v>
      </c>
      <c r="F1163" t="s">
        <v>38</v>
      </c>
      <c r="G1163">
        <v>5</v>
      </c>
      <c r="H1163">
        <v>3</v>
      </c>
      <c r="I1163">
        <v>2014</v>
      </c>
      <c r="J1163" t="s">
        <v>75</v>
      </c>
      <c r="K1163">
        <v>1.171</v>
      </c>
      <c r="L1163">
        <v>1</v>
      </c>
      <c r="M1163">
        <v>1.4</v>
      </c>
      <c r="N1163" t="s">
        <v>44</v>
      </c>
      <c r="O1163" t="s">
        <v>44</v>
      </c>
      <c r="P1163">
        <v>-99</v>
      </c>
    </row>
    <row r="1164" spans="1:16" x14ac:dyDescent="0.25">
      <c r="A1164" s="20" t="s">
        <v>15819</v>
      </c>
      <c r="B1164">
        <v>1</v>
      </c>
      <c r="C1164" t="s">
        <v>32</v>
      </c>
      <c r="D1164" t="s">
        <v>91</v>
      </c>
      <c r="E1164" t="s">
        <v>79</v>
      </c>
      <c r="F1164" t="s">
        <v>38</v>
      </c>
      <c r="G1164">
        <v>5</v>
      </c>
      <c r="H1164">
        <v>3</v>
      </c>
      <c r="I1164">
        <v>2014</v>
      </c>
      <c r="J1164" t="s">
        <v>75</v>
      </c>
      <c r="K1164">
        <v>1.3480000000000001</v>
      </c>
      <c r="L1164">
        <v>0.6</v>
      </c>
      <c r="M1164">
        <v>2.1</v>
      </c>
      <c r="N1164" t="s">
        <v>44</v>
      </c>
      <c r="O1164" t="s">
        <v>44</v>
      </c>
      <c r="P1164">
        <v>-99</v>
      </c>
    </row>
    <row r="1165" spans="1:16" x14ac:dyDescent="0.25">
      <c r="A1165" s="20" t="s">
        <v>15819</v>
      </c>
      <c r="B1165">
        <v>1</v>
      </c>
      <c r="C1165" t="s">
        <v>32</v>
      </c>
      <c r="D1165" t="s">
        <v>91</v>
      </c>
      <c r="E1165" t="s">
        <v>79</v>
      </c>
      <c r="F1165" t="s">
        <v>38</v>
      </c>
      <c r="G1165">
        <v>5</v>
      </c>
      <c r="H1165">
        <v>3</v>
      </c>
      <c r="I1165">
        <v>2014</v>
      </c>
      <c r="J1165" t="s">
        <v>75</v>
      </c>
      <c r="K1165">
        <v>0.92100000000000004</v>
      </c>
      <c r="L1165">
        <v>0.8</v>
      </c>
      <c r="M1165">
        <v>1</v>
      </c>
      <c r="N1165" t="s">
        <v>44</v>
      </c>
      <c r="O1165" t="s">
        <v>44</v>
      </c>
      <c r="P1165">
        <v>-99</v>
      </c>
    </row>
    <row r="1166" spans="1:16" x14ac:dyDescent="0.25">
      <c r="A1166" s="20" t="s">
        <v>15819</v>
      </c>
      <c r="B1166">
        <v>1</v>
      </c>
      <c r="C1166" t="s">
        <v>32</v>
      </c>
      <c r="D1166" t="s">
        <v>91</v>
      </c>
      <c r="E1166" t="s">
        <v>79</v>
      </c>
      <c r="F1166" t="s">
        <v>38</v>
      </c>
      <c r="G1166">
        <v>5</v>
      </c>
      <c r="H1166">
        <v>3</v>
      </c>
      <c r="I1166">
        <v>2014</v>
      </c>
      <c r="J1166" t="s">
        <v>75</v>
      </c>
      <c r="K1166">
        <v>0.88500000000000001</v>
      </c>
      <c r="L1166">
        <v>0.9</v>
      </c>
      <c r="M1166">
        <v>0.9</v>
      </c>
      <c r="N1166" t="s">
        <v>44</v>
      </c>
      <c r="O1166" t="s">
        <v>44</v>
      </c>
      <c r="P1166">
        <v>-99</v>
      </c>
    </row>
    <row r="1167" spans="1:16" x14ac:dyDescent="0.25">
      <c r="A1167" s="20" t="s">
        <v>15819</v>
      </c>
      <c r="B1167">
        <v>1</v>
      </c>
      <c r="C1167" t="s">
        <v>32</v>
      </c>
      <c r="D1167" t="s">
        <v>91</v>
      </c>
      <c r="E1167" t="s">
        <v>79</v>
      </c>
      <c r="F1167" t="s">
        <v>38</v>
      </c>
      <c r="G1167">
        <v>5</v>
      </c>
      <c r="H1167">
        <v>3</v>
      </c>
      <c r="I1167">
        <v>2014</v>
      </c>
      <c r="J1167" t="s">
        <v>75</v>
      </c>
      <c r="K1167">
        <v>0.94099999999999995</v>
      </c>
      <c r="L1167">
        <v>0.8</v>
      </c>
      <c r="M1167" s="54">
        <v>1.1000000000000001</v>
      </c>
      <c r="N1167" t="s">
        <v>44</v>
      </c>
      <c r="O1167" t="s">
        <v>44</v>
      </c>
      <c r="P1167">
        <v>-99</v>
      </c>
    </row>
    <row r="1168" spans="1:16" x14ac:dyDescent="0.25">
      <c r="A1168" s="20" t="s">
        <v>15819</v>
      </c>
      <c r="B1168">
        <v>1</v>
      </c>
      <c r="C1168" t="s">
        <v>32</v>
      </c>
      <c r="D1168" t="s">
        <v>91</v>
      </c>
      <c r="E1168" t="s">
        <v>79</v>
      </c>
      <c r="F1168" t="s">
        <v>38</v>
      </c>
      <c r="G1168">
        <v>5</v>
      </c>
      <c r="H1168">
        <v>3</v>
      </c>
      <c r="I1168">
        <v>2014</v>
      </c>
      <c r="J1168" t="s">
        <v>75</v>
      </c>
      <c r="K1168">
        <v>0.98399999999999999</v>
      </c>
      <c r="L1168">
        <v>0.9</v>
      </c>
      <c r="M1168">
        <v>1.1000000000000001</v>
      </c>
      <c r="N1168" t="s">
        <v>44</v>
      </c>
      <c r="O1168" t="s">
        <v>44</v>
      </c>
      <c r="P1168">
        <v>-99</v>
      </c>
    </row>
    <row r="1169" spans="1:16" x14ac:dyDescent="0.25">
      <c r="A1169" s="20" t="s">
        <v>15819</v>
      </c>
      <c r="B1169">
        <v>1</v>
      </c>
      <c r="C1169" t="s">
        <v>32</v>
      </c>
      <c r="D1169" t="s">
        <v>91</v>
      </c>
      <c r="E1169" t="s">
        <v>79</v>
      </c>
      <c r="F1169" t="s">
        <v>38</v>
      </c>
      <c r="G1169">
        <v>5</v>
      </c>
      <c r="H1169">
        <v>3</v>
      </c>
      <c r="I1169">
        <v>2014</v>
      </c>
      <c r="J1169" t="s">
        <v>75</v>
      </c>
      <c r="K1169" t="s">
        <v>44</v>
      </c>
      <c r="L1169" t="s">
        <v>44</v>
      </c>
      <c r="M1169" t="s">
        <v>44</v>
      </c>
      <c r="N1169" t="s">
        <v>44</v>
      </c>
      <c r="O1169" t="s">
        <v>44</v>
      </c>
      <c r="P1169">
        <v>-99</v>
      </c>
    </row>
    <row r="1170" spans="1:16" x14ac:dyDescent="0.25">
      <c r="A1170" s="20" t="s">
        <v>15819</v>
      </c>
      <c r="B1170">
        <v>1</v>
      </c>
      <c r="C1170" t="s">
        <v>32</v>
      </c>
      <c r="D1170" t="s">
        <v>91</v>
      </c>
      <c r="E1170" t="s">
        <v>79</v>
      </c>
      <c r="F1170" t="s">
        <v>38</v>
      </c>
      <c r="G1170">
        <v>5</v>
      </c>
      <c r="H1170">
        <v>3</v>
      </c>
      <c r="I1170">
        <v>2014</v>
      </c>
      <c r="J1170" t="s">
        <v>75</v>
      </c>
      <c r="K1170" t="s">
        <v>44</v>
      </c>
      <c r="L1170" t="s">
        <v>44</v>
      </c>
      <c r="M1170" t="s">
        <v>44</v>
      </c>
      <c r="N1170" t="s">
        <v>44</v>
      </c>
      <c r="O1170" t="s">
        <v>44</v>
      </c>
      <c r="P1170">
        <v>-99</v>
      </c>
    </row>
    <row r="1171" spans="1:16" x14ac:dyDescent="0.25">
      <c r="A1171" s="20" t="s">
        <v>15820</v>
      </c>
      <c r="B1171">
        <v>1</v>
      </c>
      <c r="C1171" t="s">
        <v>32</v>
      </c>
      <c r="D1171" t="s">
        <v>91</v>
      </c>
      <c r="E1171" t="s">
        <v>79</v>
      </c>
      <c r="F1171" t="s">
        <v>38</v>
      </c>
      <c r="G1171">
        <v>2</v>
      </c>
      <c r="H1171">
        <v>3</v>
      </c>
      <c r="I1171">
        <v>2014</v>
      </c>
      <c r="J1171" t="s">
        <v>43</v>
      </c>
      <c r="K1171">
        <v>1.01</v>
      </c>
      <c r="L1171">
        <v>0.80700000000000005</v>
      </c>
      <c r="M1171" s="54">
        <v>1.2130000000000001</v>
      </c>
      <c r="N1171">
        <v>81</v>
      </c>
      <c r="O1171" t="s">
        <v>44</v>
      </c>
      <c r="P1171">
        <v>11.1111111111111</v>
      </c>
    </row>
    <row r="1172" spans="1:16" x14ac:dyDescent="0.25">
      <c r="A1172" s="20" t="s">
        <v>15821</v>
      </c>
      <c r="B1172">
        <v>1</v>
      </c>
      <c r="C1172" t="s">
        <v>32</v>
      </c>
      <c r="D1172" t="s">
        <v>91</v>
      </c>
      <c r="E1172" t="s">
        <v>79</v>
      </c>
      <c r="F1172" t="s">
        <v>38</v>
      </c>
      <c r="G1172">
        <v>3</v>
      </c>
      <c r="H1172">
        <v>3</v>
      </c>
      <c r="I1172">
        <v>2014</v>
      </c>
      <c r="J1172" t="s">
        <v>43</v>
      </c>
      <c r="K1172">
        <v>1.03</v>
      </c>
      <c r="L1172">
        <v>0.84699999999999998</v>
      </c>
      <c r="M1172" s="54">
        <v>1.2130000000000001</v>
      </c>
      <c r="N1172">
        <v>305</v>
      </c>
      <c r="O1172" t="s">
        <v>44</v>
      </c>
      <c r="P1172">
        <v>5.7259833431386804</v>
      </c>
    </row>
    <row r="1173" spans="1:16" x14ac:dyDescent="0.25">
      <c r="A1173" s="20" t="s">
        <v>15822</v>
      </c>
      <c r="B1173">
        <v>1</v>
      </c>
      <c r="C1173" t="s">
        <v>32</v>
      </c>
      <c r="D1173" t="s">
        <v>91</v>
      </c>
      <c r="E1173" t="s">
        <v>79</v>
      </c>
      <c r="F1173" t="s">
        <v>38</v>
      </c>
      <c r="G1173">
        <v>4</v>
      </c>
      <c r="H1173">
        <v>3</v>
      </c>
      <c r="I1173">
        <v>2014</v>
      </c>
      <c r="J1173" t="s">
        <v>43</v>
      </c>
      <c r="K1173">
        <v>0.97</v>
      </c>
      <c r="L1173">
        <v>0.8</v>
      </c>
      <c r="M1173">
        <v>1.1399999999999999</v>
      </c>
      <c r="N1173">
        <v>465</v>
      </c>
      <c r="O1173" t="s">
        <v>44</v>
      </c>
      <c r="P1173">
        <v>4.6373889576016802</v>
      </c>
    </row>
    <row r="1174" spans="1:16" x14ac:dyDescent="0.25">
      <c r="A1174" s="20" t="s">
        <v>15823</v>
      </c>
      <c r="B1174">
        <v>1</v>
      </c>
      <c r="C1174" t="s">
        <v>32</v>
      </c>
      <c r="D1174" t="s">
        <v>91</v>
      </c>
      <c r="E1174" t="s">
        <v>79</v>
      </c>
      <c r="F1174" t="s">
        <v>38</v>
      </c>
      <c r="G1174">
        <v>5</v>
      </c>
      <c r="H1174">
        <v>3</v>
      </c>
      <c r="I1174">
        <v>2014</v>
      </c>
      <c r="J1174" t="s">
        <v>43</v>
      </c>
      <c r="K1174">
        <v>1.01</v>
      </c>
      <c r="L1174">
        <v>0.84</v>
      </c>
      <c r="M1174">
        <v>1.18</v>
      </c>
      <c r="N1174">
        <v>1298</v>
      </c>
      <c r="O1174" t="s">
        <v>44</v>
      </c>
      <c r="P1174">
        <v>2.77563690826684</v>
      </c>
    </row>
    <row r="1175" spans="1:16" x14ac:dyDescent="0.25">
      <c r="A1175" s="20" t="s">
        <v>1075</v>
      </c>
      <c r="B1175">
        <v>1</v>
      </c>
      <c r="C1175" t="s">
        <v>32</v>
      </c>
      <c r="D1175" t="s">
        <v>91</v>
      </c>
      <c r="E1175" t="s">
        <v>79</v>
      </c>
      <c r="F1175" t="s">
        <v>38</v>
      </c>
      <c r="G1175">
        <v>2</v>
      </c>
      <c r="H1175">
        <v>3</v>
      </c>
      <c r="I1175">
        <v>2014</v>
      </c>
      <c r="J1175" t="s">
        <v>45</v>
      </c>
      <c r="K1175">
        <v>0.9</v>
      </c>
      <c r="L1175">
        <v>0.77700000000000002</v>
      </c>
      <c r="M1175">
        <v>1.0229999999999999</v>
      </c>
      <c r="N1175">
        <v>170</v>
      </c>
      <c r="O1175" t="s">
        <v>44</v>
      </c>
      <c r="P1175">
        <v>7.6696498884736997</v>
      </c>
    </row>
    <row r="1176" spans="1:16" x14ac:dyDescent="0.25">
      <c r="A1176" s="20" t="s">
        <v>1078</v>
      </c>
      <c r="B1176">
        <v>1</v>
      </c>
      <c r="C1176" t="s">
        <v>32</v>
      </c>
      <c r="D1176" t="s">
        <v>91</v>
      </c>
      <c r="E1176" t="s">
        <v>79</v>
      </c>
      <c r="F1176" t="s">
        <v>38</v>
      </c>
      <c r="G1176">
        <v>3</v>
      </c>
      <c r="H1176">
        <v>3</v>
      </c>
      <c r="I1176">
        <v>2014</v>
      </c>
      <c r="J1176" t="s">
        <v>45</v>
      </c>
      <c r="K1176">
        <v>0.9</v>
      </c>
      <c r="L1176">
        <v>0.78100000000000003</v>
      </c>
      <c r="M1176">
        <v>1.0189999999999999</v>
      </c>
      <c r="N1176">
        <v>141</v>
      </c>
      <c r="O1176" t="s">
        <v>44</v>
      </c>
      <c r="P1176">
        <v>8.4215192106651902</v>
      </c>
    </row>
    <row r="1177" spans="1:16" x14ac:dyDescent="0.25">
      <c r="A1177" s="20" t="s">
        <v>1079</v>
      </c>
      <c r="B1177">
        <v>1</v>
      </c>
      <c r="C1177" t="s">
        <v>32</v>
      </c>
      <c r="D1177" t="s">
        <v>91</v>
      </c>
      <c r="E1177" t="s">
        <v>79</v>
      </c>
      <c r="F1177" t="s">
        <v>38</v>
      </c>
      <c r="G1177">
        <v>4</v>
      </c>
      <c r="H1177">
        <v>3</v>
      </c>
      <c r="I1177">
        <v>2014</v>
      </c>
      <c r="J1177" t="s">
        <v>45</v>
      </c>
      <c r="K1177">
        <v>0.93</v>
      </c>
      <c r="L1177">
        <v>0.83199999999999996</v>
      </c>
      <c r="M1177" s="54">
        <v>1.028</v>
      </c>
      <c r="N1177">
        <v>373</v>
      </c>
      <c r="O1177" t="s">
        <v>44</v>
      </c>
      <c r="P1177">
        <v>5.17780373078498</v>
      </c>
    </row>
    <row r="1178" spans="1:16" x14ac:dyDescent="0.25">
      <c r="A1178" s="20" t="s">
        <v>1080</v>
      </c>
      <c r="B1178">
        <v>1</v>
      </c>
      <c r="C1178" t="s">
        <v>32</v>
      </c>
      <c r="D1178" t="s">
        <v>91</v>
      </c>
      <c r="E1178" t="s">
        <v>79</v>
      </c>
      <c r="F1178" t="s">
        <v>38</v>
      </c>
      <c r="G1178">
        <v>5</v>
      </c>
      <c r="H1178">
        <v>3</v>
      </c>
      <c r="I1178">
        <v>2014</v>
      </c>
      <c r="J1178" t="s">
        <v>45</v>
      </c>
      <c r="K1178">
        <v>0.95</v>
      </c>
      <c r="L1178">
        <v>0.83499999999999996</v>
      </c>
      <c r="M1178">
        <v>1.0649999999999999</v>
      </c>
      <c r="N1178">
        <v>171</v>
      </c>
      <c r="O1178" t="s">
        <v>44</v>
      </c>
      <c r="P1178">
        <v>7.6471911290187196</v>
      </c>
    </row>
    <row r="1179" spans="1:16" x14ac:dyDescent="0.25">
      <c r="A1179" s="20" t="s">
        <v>1096</v>
      </c>
      <c r="B1179">
        <v>1</v>
      </c>
      <c r="C1179" t="s">
        <v>32</v>
      </c>
      <c r="D1179" t="s">
        <v>91</v>
      </c>
      <c r="E1179" t="s">
        <v>79</v>
      </c>
      <c r="F1179" t="s">
        <v>38</v>
      </c>
      <c r="G1179">
        <v>2</v>
      </c>
      <c r="H1179">
        <v>3</v>
      </c>
      <c r="I1179">
        <v>2014</v>
      </c>
      <c r="J1179" t="s">
        <v>46</v>
      </c>
      <c r="K1179">
        <v>1.07</v>
      </c>
      <c r="L1179">
        <v>0.94899999999999995</v>
      </c>
      <c r="M1179">
        <v>1.1910000000000001</v>
      </c>
      <c r="N1179">
        <v>112</v>
      </c>
      <c r="O1179" t="s">
        <v>44</v>
      </c>
      <c r="P1179">
        <v>9.4491118252306805</v>
      </c>
    </row>
    <row r="1180" spans="1:16" x14ac:dyDescent="0.25">
      <c r="A1180" s="20" t="s">
        <v>1099</v>
      </c>
      <c r="B1180">
        <v>1</v>
      </c>
      <c r="C1180" t="s">
        <v>32</v>
      </c>
      <c r="D1180" t="s">
        <v>91</v>
      </c>
      <c r="E1180" t="s">
        <v>79</v>
      </c>
      <c r="F1180" t="s">
        <v>38</v>
      </c>
      <c r="G1180">
        <v>3</v>
      </c>
      <c r="H1180">
        <v>3</v>
      </c>
      <c r="I1180">
        <v>2014</v>
      </c>
      <c r="J1180" t="s">
        <v>46</v>
      </c>
      <c r="K1180">
        <v>0.98</v>
      </c>
      <c r="L1180">
        <v>0.85299999999999998</v>
      </c>
      <c r="M1180">
        <v>1.107</v>
      </c>
      <c r="N1180">
        <v>152</v>
      </c>
      <c r="O1180" t="s">
        <v>44</v>
      </c>
      <c r="P1180">
        <v>8.1110710565381297</v>
      </c>
    </row>
    <row r="1181" spans="1:16" x14ac:dyDescent="0.25">
      <c r="A1181" s="20" t="s">
        <v>1100</v>
      </c>
      <c r="B1181">
        <v>1</v>
      </c>
      <c r="C1181" t="s">
        <v>32</v>
      </c>
      <c r="D1181" t="s">
        <v>91</v>
      </c>
      <c r="E1181" t="s">
        <v>79</v>
      </c>
      <c r="F1181" t="s">
        <v>38</v>
      </c>
      <c r="G1181">
        <v>4</v>
      </c>
      <c r="H1181">
        <v>3</v>
      </c>
      <c r="I1181">
        <v>2014</v>
      </c>
      <c r="J1181" t="s">
        <v>46</v>
      </c>
      <c r="K1181">
        <v>0.97</v>
      </c>
      <c r="L1181">
        <v>0.86099999999999999</v>
      </c>
      <c r="M1181">
        <v>1.079</v>
      </c>
      <c r="N1181">
        <v>242</v>
      </c>
      <c r="O1181" t="s">
        <v>44</v>
      </c>
      <c r="P1181">
        <v>6.4282434653322502</v>
      </c>
    </row>
    <row r="1182" spans="1:16" x14ac:dyDescent="0.25">
      <c r="A1182" s="20" t="s">
        <v>1101</v>
      </c>
      <c r="B1182">
        <v>1</v>
      </c>
      <c r="C1182" t="s">
        <v>32</v>
      </c>
      <c r="D1182" t="s">
        <v>91</v>
      </c>
      <c r="E1182" t="s">
        <v>79</v>
      </c>
      <c r="F1182" t="s">
        <v>38</v>
      </c>
      <c r="G1182">
        <v>5</v>
      </c>
      <c r="H1182">
        <v>3</v>
      </c>
      <c r="I1182">
        <v>2014</v>
      </c>
      <c r="J1182" t="s">
        <v>46</v>
      </c>
      <c r="K1182">
        <v>1.03</v>
      </c>
      <c r="L1182">
        <v>0.92500000000000004</v>
      </c>
      <c r="M1182" s="54">
        <v>1.135</v>
      </c>
      <c r="N1182">
        <v>310</v>
      </c>
      <c r="O1182" t="s">
        <v>44</v>
      </c>
      <c r="P1182">
        <v>5.6796183424706497</v>
      </c>
    </row>
    <row r="1183" spans="1:16" x14ac:dyDescent="0.25">
      <c r="A1183" s="20" t="s">
        <v>1117</v>
      </c>
      <c r="B1183">
        <v>1</v>
      </c>
      <c r="C1183" t="s">
        <v>32</v>
      </c>
      <c r="D1183" t="s">
        <v>91</v>
      </c>
      <c r="E1183" t="s">
        <v>79</v>
      </c>
      <c r="F1183" t="s">
        <v>38</v>
      </c>
      <c r="G1183">
        <v>2</v>
      </c>
      <c r="H1183">
        <v>3</v>
      </c>
      <c r="I1183">
        <v>2014</v>
      </c>
      <c r="J1183" t="s">
        <v>47</v>
      </c>
      <c r="K1183">
        <v>1.19</v>
      </c>
      <c r="L1183">
        <v>0.98699999999999999</v>
      </c>
      <c r="M1183">
        <v>1.393</v>
      </c>
      <c r="N1183">
        <v>213</v>
      </c>
      <c r="O1183" t="s">
        <v>44</v>
      </c>
      <c r="P1183">
        <v>6.8518870982753199</v>
      </c>
    </row>
    <row r="1184" spans="1:16" x14ac:dyDescent="0.25">
      <c r="A1184" s="20" t="s">
        <v>1120</v>
      </c>
      <c r="B1184">
        <v>1</v>
      </c>
      <c r="C1184" t="s">
        <v>32</v>
      </c>
      <c r="D1184" t="s">
        <v>91</v>
      </c>
      <c r="E1184" t="s">
        <v>79</v>
      </c>
      <c r="F1184" t="s">
        <v>38</v>
      </c>
      <c r="G1184">
        <v>3</v>
      </c>
      <c r="H1184">
        <v>3</v>
      </c>
      <c r="I1184">
        <v>2014</v>
      </c>
      <c r="J1184" t="s">
        <v>47</v>
      </c>
      <c r="K1184">
        <v>1.1100000000000001</v>
      </c>
      <c r="L1184">
        <v>0.91500000000000004</v>
      </c>
      <c r="M1184">
        <v>1.3049999999999999</v>
      </c>
      <c r="N1184">
        <v>205</v>
      </c>
      <c r="O1184" t="s">
        <v>44</v>
      </c>
      <c r="P1184">
        <v>6.98430295769578</v>
      </c>
    </row>
    <row r="1185" spans="1:16" x14ac:dyDescent="0.25">
      <c r="A1185" s="20" t="s">
        <v>1121</v>
      </c>
      <c r="B1185">
        <v>1</v>
      </c>
      <c r="C1185" t="s">
        <v>32</v>
      </c>
      <c r="D1185" t="s">
        <v>91</v>
      </c>
      <c r="E1185" t="s">
        <v>79</v>
      </c>
      <c r="F1185" t="s">
        <v>38</v>
      </c>
      <c r="G1185">
        <v>4</v>
      </c>
      <c r="H1185">
        <v>3</v>
      </c>
      <c r="I1185">
        <v>2014</v>
      </c>
      <c r="J1185" t="s">
        <v>47</v>
      </c>
      <c r="K1185">
        <v>1.1399999999999999</v>
      </c>
      <c r="L1185">
        <v>0.95</v>
      </c>
      <c r="M1185">
        <v>1.33</v>
      </c>
      <c r="N1185">
        <v>503</v>
      </c>
      <c r="O1185" t="s">
        <v>44</v>
      </c>
      <c r="P1185">
        <v>4.4587796206770998</v>
      </c>
    </row>
    <row r="1186" spans="1:16" x14ac:dyDescent="0.25">
      <c r="A1186" s="20" t="s">
        <v>1122</v>
      </c>
      <c r="B1186">
        <v>1</v>
      </c>
      <c r="C1186" t="s">
        <v>32</v>
      </c>
      <c r="D1186" t="s">
        <v>91</v>
      </c>
      <c r="E1186" t="s">
        <v>79</v>
      </c>
      <c r="F1186" t="s">
        <v>38</v>
      </c>
      <c r="G1186">
        <v>5</v>
      </c>
      <c r="H1186">
        <v>3</v>
      </c>
      <c r="I1186">
        <v>2014</v>
      </c>
      <c r="J1186" t="s">
        <v>47</v>
      </c>
      <c r="K1186">
        <v>1.1399999999999999</v>
      </c>
      <c r="L1186">
        <v>0.95399999999999996</v>
      </c>
      <c r="M1186">
        <v>1.3260000000000001</v>
      </c>
      <c r="N1186">
        <v>3020</v>
      </c>
      <c r="O1186" t="s">
        <v>44</v>
      </c>
      <c r="P1186">
        <v>1.8196863131170999</v>
      </c>
    </row>
    <row r="1187" spans="1:16" x14ac:dyDescent="0.25">
      <c r="A1187" s="20" t="s">
        <v>15824</v>
      </c>
      <c r="B1187">
        <v>1</v>
      </c>
      <c r="C1187" t="s">
        <v>32</v>
      </c>
      <c r="D1187" t="s">
        <v>91</v>
      </c>
      <c r="E1187" t="s">
        <v>79</v>
      </c>
      <c r="F1187" t="s">
        <v>38</v>
      </c>
      <c r="G1187">
        <v>2</v>
      </c>
      <c r="H1187">
        <v>3</v>
      </c>
      <c r="I1187">
        <v>2014</v>
      </c>
      <c r="J1187" t="s">
        <v>48</v>
      </c>
      <c r="K1187">
        <v>1.0900000000000001</v>
      </c>
      <c r="L1187">
        <v>0.82199999999999995</v>
      </c>
      <c r="M1187" s="54">
        <v>1.3580000000000001</v>
      </c>
      <c r="N1187">
        <v>130</v>
      </c>
      <c r="O1187" t="s">
        <v>44</v>
      </c>
      <c r="P1187">
        <v>8.7705801930702894</v>
      </c>
    </row>
    <row r="1188" spans="1:16" x14ac:dyDescent="0.25">
      <c r="A1188" s="20" t="s">
        <v>15825</v>
      </c>
      <c r="B1188">
        <v>1</v>
      </c>
      <c r="C1188" t="s">
        <v>32</v>
      </c>
      <c r="D1188" t="s">
        <v>91</v>
      </c>
      <c r="E1188" t="s">
        <v>79</v>
      </c>
      <c r="F1188" t="s">
        <v>38</v>
      </c>
      <c r="G1188">
        <v>3</v>
      </c>
      <c r="H1188">
        <v>3</v>
      </c>
      <c r="I1188">
        <v>2014</v>
      </c>
      <c r="J1188" t="s">
        <v>48</v>
      </c>
      <c r="K1188">
        <v>1.1299999999999999</v>
      </c>
      <c r="L1188">
        <v>0.86199999999999999</v>
      </c>
      <c r="M1188">
        <v>1.3979999999999999</v>
      </c>
      <c r="N1188">
        <v>127</v>
      </c>
      <c r="O1188" t="s">
        <v>44</v>
      </c>
      <c r="P1188">
        <v>8.8735650941611404</v>
      </c>
    </row>
    <row r="1189" spans="1:16" x14ac:dyDescent="0.25">
      <c r="A1189" s="20" t="s">
        <v>15826</v>
      </c>
      <c r="B1189">
        <v>1</v>
      </c>
      <c r="C1189" t="s">
        <v>32</v>
      </c>
      <c r="D1189" t="s">
        <v>91</v>
      </c>
      <c r="E1189" t="s">
        <v>79</v>
      </c>
      <c r="F1189" t="s">
        <v>38</v>
      </c>
      <c r="G1189">
        <v>4</v>
      </c>
      <c r="H1189">
        <v>3</v>
      </c>
      <c r="I1189">
        <v>2014</v>
      </c>
      <c r="J1189" t="s">
        <v>48</v>
      </c>
      <c r="K1189">
        <v>0.96</v>
      </c>
      <c r="L1189">
        <v>0.72499999999999998</v>
      </c>
      <c r="M1189">
        <v>1.1950000000000001</v>
      </c>
      <c r="N1189">
        <v>351</v>
      </c>
      <c r="O1189" t="s">
        <v>44</v>
      </c>
      <c r="P1189">
        <v>5.3376051268362401</v>
      </c>
    </row>
    <row r="1190" spans="1:16" x14ac:dyDescent="0.25">
      <c r="A1190" s="20" t="s">
        <v>15827</v>
      </c>
      <c r="B1190">
        <v>1</v>
      </c>
      <c r="C1190" t="s">
        <v>32</v>
      </c>
      <c r="D1190" t="s">
        <v>91</v>
      </c>
      <c r="E1190" t="s">
        <v>79</v>
      </c>
      <c r="F1190" t="s">
        <v>38</v>
      </c>
      <c r="G1190">
        <v>5</v>
      </c>
      <c r="H1190">
        <v>3</v>
      </c>
      <c r="I1190">
        <v>2014</v>
      </c>
      <c r="J1190" t="s">
        <v>48</v>
      </c>
      <c r="K1190">
        <v>0.95</v>
      </c>
      <c r="L1190">
        <v>0.72399999999999998</v>
      </c>
      <c r="M1190">
        <v>1.1759999999999999</v>
      </c>
      <c r="N1190">
        <v>1046</v>
      </c>
      <c r="O1190" t="s">
        <v>44</v>
      </c>
      <c r="P1190">
        <v>3.09196207051553</v>
      </c>
    </row>
    <row r="1191" spans="1:16" x14ac:dyDescent="0.25">
      <c r="A1191" s="20" t="s">
        <v>15828</v>
      </c>
      <c r="B1191">
        <v>1</v>
      </c>
      <c r="C1191" t="s">
        <v>32</v>
      </c>
      <c r="D1191" t="s">
        <v>91</v>
      </c>
      <c r="E1191" t="s">
        <v>79</v>
      </c>
      <c r="F1191" t="s">
        <v>38</v>
      </c>
      <c r="G1191">
        <v>2</v>
      </c>
      <c r="H1191">
        <v>3</v>
      </c>
      <c r="I1191">
        <v>2014</v>
      </c>
      <c r="J1191" t="s">
        <v>49</v>
      </c>
      <c r="K1191">
        <v>1.06</v>
      </c>
      <c r="L1191">
        <v>0.90200000000000002</v>
      </c>
      <c r="M1191">
        <v>1.218</v>
      </c>
      <c r="N1191">
        <v>76</v>
      </c>
      <c r="O1191" t="s">
        <v>44</v>
      </c>
      <c r="P1191">
        <v>11.470786693528099</v>
      </c>
    </row>
    <row r="1192" spans="1:16" x14ac:dyDescent="0.25">
      <c r="A1192" s="20" t="s">
        <v>15829</v>
      </c>
      <c r="B1192">
        <v>1</v>
      </c>
      <c r="C1192" t="s">
        <v>32</v>
      </c>
      <c r="D1192" t="s">
        <v>91</v>
      </c>
      <c r="E1192" t="s">
        <v>79</v>
      </c>
      <c r="F1192" t="s">
        <v>38</v>
      </c>
      <c r="G1192">
        <v>3</v>
      </c>
      <c r="H1192">
        <v>3</v>
      </c>
      <c r="I1192">
        <v>2014</v>
      </c>
      <c r="J1192" t="s">
        <v>49</v>
      </c>
      <c r="K1192">
        <v>0.97</v>
      </c>
      <c r="L1192">
        <v>0.83099999999999996</v>
      </c>
      <c r="M1192">
        <v>1.109</v>
      </c>
      <c r="N1192">
        <v>121</v>
      </c>
      <c r="O1192" t="s">
        <v>44</v>
      </c>
      <c r="P1192">
        <v>9.0909090909090899</v>
      </c>
    </row>
    <row r="1193" spans="1:16" x14ac:dyDescent="0.25">
      <c r="A1193" s="20" t="s">
        <v>15830</v>
      </c>
      <c r="B1193">
        <v>1</v>
      </c>
      <c r="C1193" t="s">
        <v>32</v>
      </c>
      <c r="D1193" t="s">
        <v>91</v>
      </c>
      <c r="E1193" t="s">
        <v>79</v>
      </c>
      <c r="F1193" t="s">
        <v>38</v>
      </c>
      <c r="G1193">
        <v>4</v>
      </c>
      <c r="H1193">
        <v>3</v>
      </c>
      <c r="I1193">
        <v>2014</v>
      </c>
      <c r="J1193" t="s">
        <v>49</v>
      </c>
      <c r="K1193">
        <v>1</v>
      </c>
      <c r="L1193">
        <v>0.88300000000000001</v>
      </c>
      <c r="M1193">
        <v>1.117</v>
      </c>
      <c r="N1193">
        <v>372</v>
      </c>
      <c r="O1193" t="s">
        <v>44</v>
      </c>
      <c r="P1193">
        <v>5.1847584736521304</v>
      </c>
    </row>
    <row r="1194" spans="1:16" x14ac:dyDescent="0.25">
      <c r="A1194" s="20" t="s">
        <v>15831</v>
      </c>
      <c r="B1194">
        <v>1</v>
      </c>
      <c r="C1194" t="s">
        <v>32</v>
      </c>
      <c r="D1194" t="s">
        <v>91</v>
      </c>
      <c r="E1194" t="s">
        <v>79</v>
      </c>
      <c r="F1194" t="s">
        <v>38</v>
      </c>
      <c r="G1194">
        <v>5</v>
      </c>
      <c r="H1194">
        <v>3</v>
      </c>
      <c r="I1194">
        <v>2014</v>
      </c>
      <c r="J1194" t="s">
        <v>49</v>
      </c>
      <c r="K1194">
        <v>0.96</v>
      </c>
      <c r="L1194">
        <v>0.83899999999999997</v>
      </c>
      <c r="M1194">
        <v>1.081</v>
      </c>
      <c r="N1194">
        <v>273</v>
      </c>
      <c r="O1194" t="s">
        <v>44</v>
      </c>
      <c r="P1194">
        <v>6.0522753266880196</v>
      </c>
    </row>
    <row r="1195" spans="1:16" x14ac:dyDescent="0.25">
      <c r="A1195" s="20" t="s">
        <v>15832</v>
      </c>
      <c r="B1195">
        <v>1</v>
      </c>
      <c r="C1195" t="s">
        <v>32</v>
      </c>
      <c r="D1195" t="s">
        <v>91</v>
      </c>
      <c r="E1195" t="s">
        <v>79</v>
      </c>
      <c r="F1195" t="s">
        <v>38</v>
      </c>
      <c r="G1195">
        <v>2</v>
      </c>
      <c r="H1195">
        <v>3</v>
      </c>
      <c r="I1195">
        <v>2014</v>
      </c>
      <c r="J1195" t="s">
        <v>50</v>
      </c>
      <c r="K1195">
        <v>0.94</v>
      </c>
      <c r="L1195">
        <v>0.83299999999999996</v>
      </c>
      <c r="M1195">
        <v>1.0469999999999999</v>
      </c>
      <c r="N1195">
        <v>87</v>
      </c>
      <c r="O1195" t="s">
        <v>44</v>
      </c>
      <c r="P1195">
        <v>10.7211253483779</v>
      </c>
    </row>
    <row r="1196" spans="1:16" x14ac:dyDescent="0.25">
      <c r="A1196" s="20" t="s">
        <v>15833</v>
      </c>
      <c r="B1196">
        <v>1</v>
      </c>
      <c r="C1196" t="s">
        <v>32</v>
      </c>
      <c r="D1196" t="s">
        <v>91</v>
      </c>
      <c r="E1196" t="s">
        <v>79</v>
      </c>
      <c r="F1196" t="s">
        <v>38</v>
      </c>
      <c r="G1196">
        <v>3</v>
      </c>
      <c r="H1196">
        <v>3</v>
      </c>
      <c r="I1196">
        <v>2014</v>
      </c>
      <c r="J1196" t="s">
        <v>50</v>
      </c>
      <c r="K1196">
        <v>0.9</v>
      </c>
      <c r="L1196">
        <v>0.77300000000000002</v>
      </c>
      <c r="M1196">
        <v>1.0269999999999999</v>
      </c>
      <c r="N1196">
        <v>93</v>
      </c>
      <c r="O1196" t="s">
        <v>44</v>
      </c>
      <c r="P1196">
        <v>10.3695169473043</v>
      </c>
    </row>
    <row r="1197" spans="1:16" x14ac:dyDescent="0.25">
      <c r="A1197" s="20" t="s">
        <v>15834</v>
      </c>
      <c r="B1197">
        <v>1</v>
      </c>
      <c r="C1197" t="s">
        <v>32</v>
      </c>
      <c r="D1197" t="s">
        <v>91</v>
      </c>
      <c r="E1197" t="s">
        <v>79</v>
      </c>
      <c r="F1197" t="s">
        <v>38</v>
      </c>
      <c r="G1197">
        <v>4</v>
      </c>
      <c r="H1197">
        <v>3</v>
      </c>
      <c r="I1197">
        <v>2014</v>
      </c>
      <c r="J1197" t="s">
        <v>50</v>
      </c>
      <c r="K1197">
        <v>0.93</v>
      </c>
      <c r="L1197">
        <v>0.84499999999999997</v>
      </c>
      <c r="M1197">
        <v>1.0149999999999999</v>
      </c>
      <c r="N1197">
        <v>314</v>
      </c>
      <c r="O1197" t="s">
        <v>44</v>
      </c>
      <c r="P1197">
        <v>5.6433264798309999</v>
      </c>
    </row>
    <row r="1198" spans="1:16" x14ac:dyDescent="0.25">
      <c r="A1198" s="20" t="s">
        <v>15835</v>
      </c>
      <c r="B1198">
        <v>1</v>
      </c>
      <c r="C1198" t="s">
        <v>32</v>
      </c>
      <c r="D1198" t="s">
        <v>91</v>
      </c>
      <c r="E1198" t="s">
        <v>79</v>
      </c>
      <c r="F1198" t="s">
        <v>38</v>
      </c>
      <c r="G1198">
        <v>5</v>
      </c>
      <c r="H1198">
        <v>3</v>
      </c>
      <c r="I1198">
        <v>2014</v>
      </c>
      <c r="J1198" t="s">
        <v>50</v>
      </c>
      <c r="K1198">
        <v>0.91</v>
      </c>
      <c r="L1198">
        <v>0.83799999999999997</v>
      </c>
      <c r="M1198">
        <v>0.98199999999999998</v>
      </c>
      <c r="N1198">
        <v>1036</v>
      </c>
      <c r="O1198" t="s">
        <v>44</v>
      </c>
      <c r="P1198">
        <v>3.1068488300060002</v>
      </c>
    </row>
    <row r="1199" spans="1:16" x14ac:dyDescent="0.25">
      <c r="A1199" s="20" t="s">
        <v>15836</v>
      </c>
      <c r="B1199">
        <v>1</v>
      </c>
      <c r="C1199" t="s">
        <v>32</v>
      </c>
      <c r="D1199" t="s">
        <v>91</v>
      </c>
      <c r="E1199" t="s">
        <v>79</v>
      </c>
      <c r="F1199" t="s">
        <v>38</v>
      </c>
      <c r="G1199">
        <v>2</v>
      </c>
      <c r="H1199">
        <v>3</v>
      </c>
      <c r="I1199">
        <v>2014</v>
      </c>
      <c r="J1199" t="s">
        <v>51</v>
      </c>
      <c r="K1199">
        <v>1.8</v>
      </c>
      <c r="L1199">
        <v>1.4039999999999999</v>
      </c>
      <c r="M1199">
        <v>2.1960000000000002</v>
      </c>
      <c r="N1199">
        <v>79</v>
      </c>
      <c r="O1199" t="s">
        <v>44</v>
      </c>
      <c r="P1199">
        <v>11.250879009260199</v>
      </c>
    </row>
    <row r="1200" spans="1:16" x14ac:dyDescent="0.25">
      <c r="A1200" s="20" t="s">
        <v>15837</v>
      </c>
      <c r="B1200">
        <v>1</v>
      </c>
      <c r="C1200" t="s">
        <v>32</v>
      </c>
      <c r="D1200" t="s">
        <v>91</v>
      </c>
      <c r="E1200" t="s">
        <v>79</v>
      </c>
      <c r="F1200" t="s">
        <v>38</v>
      </c>
      <c r="G1200">
        <v>3</v>
      </c>
      <c r="H1200">
        <v>3</v>
      </c>
      <c r="I1200">
        <v>2014</v>
      </c>
      <c r="J1200" t="s">
        <v>51</v>
      </c>
      <c r="K1200">
        <v>1.91</v>
      </c>
      <c r="L1200">
        <v>1.5549999999999999</v>
      </c>
      <c r="M1200">
        <v>2.2650000000000001</v>
      </c>
      <c r="N1200">
        <v>120</v>
      </c>
      <c r="O1200" t="s">
        <v>44</v>
      </c>
      <c r="P1200">
        <v>9.1287092917527701</v>
      </c>
    </row>
    <row r="1201" spans="1:16" x14ac:dyDescent="0.25">
      <c r="A1201" s="20" t="s">
        <v>15838</v>
      </c>
      <c r="B1201">
        <v>1</v>
      </c>
      <c r="C1201" t="s">
        <v>32</v>
      </c>
      <c r="D1201" t="s">
        <v>91</v>
      </c>
      <c r="E1201" t="s">
        <v>79</v>
      </c>
      <c r="F1201" t="s">
        <v>38</v>
      </c>
      <c r="G1201">
        <v>4</v>
      </c>
      <c r="H1201">
        <v>3</v>
      </c>
      <c r="I1201">
        <v>2014</v>
      </c>
      <c r="J1201" t="s">
        <v>51</v>
      </c>
      <c r="K1201">
        <v>1.86</v>
      </c>
      <c r="L1201">
        <v>1.51</v>
      </c>
      <c r="M1201">
        <v>2.21</v>
      </c>
      <c r="N1201">
        <v>188</v>
      </c>
      <c r="O1201" t="s">
        <v>44</v>
      </c>
      <c r="P1201">
        <v>7.2932495748947304</v>
      </c>
    </row>
    <row r="1202" spans="1:16" x14ac:dyDescent="0.25">
      <c r="A1202" s="20" t="s">
        <v>15839</v>
      </c>
      <c r="B1202">
        <v>1</v>
      </c>
      <c r="C1202" t="s">
        <v>32</v>
      </c>
      <c r="D1202" t="s">
        <v>91</v>
      </c>
      <c r="E1202" t="s">
        <v>79</v>
      </c>
      <c r="F1202" t="s">
        <v>38</v>
      </c>
      <c r="G1202">
        <v>5</v>
      </c>
      <c r="H1202">
        <v>3</v>
      </c>
      <c r="I1202">
        <v>2014</v>
      </c>
      <c r="J1202" t="s">
        <v>51</v>
      </c>
      <c r="K1202">
        <v>1.78</v>
      </c>
      <c r="L1202">
        <v>1.4590000000000001</v>
      </c>
      <c r="M1202">
        <v>2.101</v>
      </c>
      <c r="N1202">
        <v>578</v>
      </c>
      <c r="O1202" t="s">
        <v>44</v>
      </c>
      <c r="P1202">
        <v>4.1594516540385102</v>
      </c>
    </row>
    <row r="1203" spans="1:16" x14ac:dyDescent="0.25">
      <c r="A1203" s="20" t="s">
        <v>15840</v>
      </c>
      <c r="B1203">
        <v>1</v>
      </c>
      <c r="C1203" t="s">
        <v>32</v>
      </c>
      <c r="D1203" t="s">
        <v>91</v>
      </c>
      <c r="E1203" t="s">
        <v>80</v>
      </c>
      <c r="F1203" t="s">
        <v>42</v>
      </c>
      <c r="G1203">
        <v>2</v>
      </c>
      <c r="H1203">
        <v>4</v>
      </c>
      <c r="I1203">
        <v>2014</v>
      </c>
      <c r="J1203" t="s">
        <v>52</v>
      </c>
      <c r="K1203" t="s">
        <v>44</v>
      </c>
      <c r="L1203" t="s">
        <v>44</v>
      </c>
      <c r="M1203" t="s">
        <v>44</v>
      </c>
      <c r="N1203">
        <v>17</v>
      </c>
      <c r="O1203" t="s">
        <v>44</v>
      </c>
      <c r="P1203">
        <v>24.253562503633301</v>
      </c>
    </row>
    <row r="1204" spans="1:16" x14ac:dyDescent="0.25">
      <c r="A1204" s="20" t="s">
        <v>15841</v>
      </c>
      <c r="B1204">
        <v>1</v>
      </c>
      <c r="C1204" t="s">
        <v>32</v>
      </c>
      <c r="D1204" t="s">
        <v>91</v>
      </c>
      <c r="E1204" t="s">
        <v>80</v>
      </c>
      <c r="F1204" t="s">
        <v>42</v>
      </c>
      <c r="G1204">
        <v>3</v>
      </c>
      <c r="H1204">
        <v>4</v>
      </c>
      <c r="I1204">
        <v>2014</v>
      </c>
      <c r="J1204" t="s">
        <v>52</v>
      </c>
      <c r="K1204" t="s">
        <v>44</v>
      </c>
      <c r="L1204" t="s">
        <v>44</v>
      </c>
      <c r="M1204" t="s">
        <v>44</v>
      </c>
      <c r="N1204">
        <v>8</v>
      </c>
      <c r="O1204" t="s">
        <v>44</v>
      </c>
      <c r="P1204">
        <v>35.355339059327399</v>
      </c>
    </row>
    <row r="1205" spans="1:16" x14ac:dyDescent="0.25">
      <c r="A1205" s="20" t="s">
        <v>15842</v>
      </c>
      <c r="B1205">
        <v>1</v>
      </c>
      <c r="C1205" t="s">
        <v>32</v>
      </c>
      <c r="D1205" t="s">
        <v>91</v>
      </c>
      <c r="E1205" t="s">
        <v>80</v>
      </c>
      <c r="F1205" t="s">
        <v>42</v>
      </c>
      <c r="G1205">
        <v>4</v>
      </c>
      <c r="H1205">
        <v>4</v>
      </c>
      <c r="I1205">
        <v>2014</v>
      </c>
      <c r="J1205" t="s">
        <v>52</v>
      </c>
      <c r="K1205" t="s">
        <v>44</v>
      </c>
      <c r="L1205" t="s">
        <v>44</v>
      </c>
      <c r="M1205" t="s">
        <v>44</v>
      </c>
      <c r="N1205">
        <v>32</v>
      </c>
      <c r="O1205" t="s">
        <v>44</v>
      </c>
      <c r="P1205">
        <v>17.677669529663699</v>
      </c>
    </row>
    <row r="1206" spans="1:16" x14ac:dyDescent="0.25">
      <c r="A1206" s="20" t="s">
        <v>15843</v>
      </c>
      <c r="B1206">
        <v>1</v>
      </c>
      <c r="C1206" t="s">
        <v>32</v>
      </c>
      <c r="D1206" t="s">
        <v>91</v>
      </c>
      <c r="E1206" t="s">
        <v>80</v>
      </c>
      <c r="F1206" t="s">
        <v>42</v>
      </c>
      <c r="G1206">
        <v>5</v>
      </c>
      <c r="H1206">
        <v>4</v>
      </c>
      <c r="I1206">
        <v>2014</v>
      </c>
      <c r="J1206" t="s">
        <v>52</v>
      </c>
      <c r="K1206" t="s">
        <v>44</v>
      </c>
      <c r="L1206" t="s">
        <v>44</v>
      </c>
      <c r="M1206" t="s">
        <v>44</v>
      </c>
      <c r="N1206">
        <v>10</v>
      </c>
      <c r="O1206" t="s">
        <v>44</v>
      </c>
      <c r="P1206">
        <v>31.6227766016838</v>
      </c>
    </row>
    <row r="1207" spans="1:16" x14ac:dyDescent="0.25">
      <c r="A1207" s="20" t="s">
        <v>15844</v>
      </c>
      <c r="B1207">
        <v>1</v>
      </c>
      <c r="C1207" t="s">
        <v>32</v>
      </c>
      <c r="D1207" t="s">
        <v>91</v>
      </c>
      <c r="E1207" t="s">
        <v>80</v>
      </c>
      <c r="F1207" t="s">
        <v>42</v>
      </c>
      <c r="G1207">
        <v>2</v>
      </c>
      <c r="H1207">
        <v>4</v>
      </c>
      <c r="I1207">
        <v>2014</v>
      </c>
      <c r="J1207" t="s">
        <v>53</v>
      </c>
      <c r="K1207" t="s">
        <v>44</v>
      </c>
      <c r="L1207" t="s">
        <v>44</v>
      </c>
      <c r="M1207" t="s">
        <v>44</v>
      </c>
      <c r="N1207">
        <v>7</v>
      </c>
      <c r="O1207" t="s">
        <v>44</v>
      </c>
      <c r="P1207">
        <v>37.796447300922701</v>
      </c>
    </row>
    <row r="1208" spans="1:16" x14ac:dyDescent="0.25">
      <c r="A1208" s="20" t="s">
        <v>15845</v>
      </c>
      <c r="B1208">
        <v>1</v>
      </c>
      <c r="C1208" t="s">
        <v>32</v>
      </c>
      <c r="D1208" t="s">
        <v>91</v>
      </c>
      <c r="E1208" t="s">
        <v>80</v>
      </c>
      <c r="F1208" t="s">
        <v>42</v>
      </c>
      <c r="G1208">
        <v>3</v>
      </c>
      <c r="H1208">
        <v>4</v>
      </c>
      <c r="I1208">
        <v>2014</v>
      </c>
      <c r="J1208" t="s">
        <v>53</v>
      </c>
      <c r="K1208" t="s">
        <v>44</v>
      </c>
      <c r="L1208" t="s">
        <v>44</v>
      </c>
      <c r="M1208" t="s">
        <v>44</v>
      </c>
      <c r="N1208">
        <v>17</v>
      </c>
      <c r="O1208" t="s">
        <v>44</v>
      </c>
      <c r="P1208">
        <v>24.253562503633301</v>
      </c>
    </row>
    <row r="1209" spans="1:16" x14ac:dyDescent="0.25">
      <c r="A1209" s="20" t="s">
        <v>15846</v>
      </c>
      <c r="B1209">
        <v>1</v>
      </c>
      <c r="C1209" t="s">
        <v>32</v>
      </c>
      <c r="D1209" t="s">
        <v>91</v>
      </c>
      <c r="E1209" t="s">
        <v>80</v>
      </c>
      <c r="F1209" t="s">
        <v>42</v>
      </c>
      <c r="G1209">
        <v>4</v>
      </c>
      <c r="H1209">
        <v>4</v>
      </c>
      <c r="I1209">
        <v>2014</v>
      </c>
      <c r="J1209" t="s">
        <v>53</v>
      </c>
      <c r="K1209" t="s">
        <v>44</v>
      </c>
      <c r="L1209" t="s">
        <v>44</v>
      </c>
      <c r="M1209" t="s">
        <v>44</v>
      </c>
      <c r="N1209">
        <v>28</v>
      </c>
      <c r="O1209" t="s">
        <v>44</v>
      </c>
      <c r="P1209">
        <v>18.8982236504614</v>
      </c>
    </row>
    <row r="1210" spans="1:16" x14ac:dyDescent="0.25">
      <c r="A1210" s="20" t="s">
        <v>15847</v>
      </c>
      <c r="B1210">
        <v>1</v>
      </c>
      <c r="C1210" t="s">
        <v>32</v>
      </c>
      <c r="D1210" t="s">
        <v>91</v>
      </c>
      <c r="E1210" t="s">
        <v>80</v>
      </c>
      <c r="F1210" t="s">
        <v>42</v>
      </c>
      <c r="G1210">
        <v>5</v>
      </c>
      <c r="H1210">
        <v>4</v>
      </c>
      <c r="I1210">
        <v>2014</v>
      </c>
      <c r="J1210" t="s">
        <v>53</v>
      </c>
      <c r="K1210" t="s">
        <v>44</v>
      </c>
      <c r="L1210" t="s">
        <v>44</v>
      </c>
      <c r="M1210" t="s">
        <v>44</v>
      </c>
      <c r="N1210">
        <v>93</v>
      </c>
      <c r="O1210" t="s">
        <v>44</v>
      </c>
      <c r="P1210">
        <v>10.3695169473043</v>
      </c>
    </row>
    <row r="1211" spans="1:16" x14ac:dyDescent="0.25">
      <c r="A1211" s="20" t="s">
        <v>15848</v>
      </c>
      <c r="B1211">
        <v>1</v>
      </c>
      <c r="C1211" t="s">
        <v>32</v>
      </c>
      <c r="D1211" t="s">
        <v>91</v>
      </c>
      <c r="E1211" t="s">
        <v>80</v>
      </c>
      <c r="F1211" t="s">
        <v>42</v>
      </c>
      <c r="G1211">
        <v>2</v>
      </c>
      <c r="H1211">
        <v>4</v>
      </c>
      <c r="I1211">
        <v>2014</v>
      </c>
      <c r="J1211" t="s">
        <v>34</v>
      </c>
      <c r="K1211">
        <v>0.97</v>
      </c>
      <c r="L1211">
        <v>0.89200000000000002</v>
      </c>
      <c r="M1211">
        <v>1.048</v>
      </c>
      <c r="N1211">
        <v>520</v>
      </c>
      <c r="O1211" t="s">
        <v>44</v>
      </c>
      <c r="P1211">
        <v>4.38529009653515</v>
      </c>
    </row>
    <row r="1212" spans="1:16" x14ac:dyDescent="0.25">
      <c r="A1212" s="20" t="s">
        <v>15849</v>
      </c>
      <c r="B1212">
        <v>1</v>
      </c>
      <c r="C1212" t="s">
        <v>32</v>
      </c>
      <c r="D1212" t="s">
        <v>91</v>
      </c>
      <c r="E1212" t="s">
        <v>80</v>
      </c>
      <c r="F1212" t="s">
        <v>42</v>
      </c>
      <c r="G1212">
        <v>2</v>
      </c>
      <c r="H1212">
        <v>4</v>
      </c>
      <c r="I1212">
        <v>2014</v>
      </c>
      <c r="J1212" t="s">
        <v>54</v>
      </c>
      <c r="K1212" t="s">
        <v>44</v>
      </c>
      <c r="L1212" t="s">
        <v>44</v>
      </c>
      <c r="M1212" t="s">
        <v>44</v>
      </c>
      <c r="N1212">
        <v>2</v>
      </c>
      <c r="O1212" t="s">
        <v>44</v>
      </c>
      <c r="P1212">
        <v>70.710678118654698</v>
      </c>
    </row>
    <row r="1213" spans="1:16" x14ac:dyDescent="0.25">
      <c r="A1213" s="20" t="s">
        <v>15850</v>
      </c>
      <c r="B1213">
        <v>1</v>
      </c>
      <c r="C1213" t="s">
        <v>32</v>
      </c>
      <c r="D1213" t="s">
        <v>91</v>
      </c>
      <c r="E1213" t="s">
        <v>80</v>
      </c>
      <c r="F1213" t="s">
        <v>42</v>
      </c>
      <c r="G1213">
        <v>3</v>
      </c>
      <c r="H1213">
        <v>4</v>
      </c>
      <c r="I1213">
        <v>2014</v>
      </c>
      <c r="J1213" t="s">
        <v>54</v>
      </c>
      <c r="K1213" t="s">
        <v>44</v>
      </c>
      <c r="L1213" t="s">
        <v>44</v>
      </c>
      <c r="M1213" t="s">
        <v>44</v>
      </c>
      <c r="N1213">
        <v>4</v>
      </c>
      <c r="O1213" t="s">
        <v>44</v>
      </c>
      <c r="P1213">
        <v>50</v>
      </c>
    </row>
    <row r="1214" spans="1:16" x14ac:dyDescent="0.25">
      <c r="A1214" s="20" t="s">
        <v>15851</v>
      </c>
      <c r="B1214">
        <v>1</v>
      </c>
      <c r="C1214" t="s">
        <v>32</v>
      </c>
      <c r="D1214" t="s">
        <v>91</v>
      </c>
      <c r="E1214" t="s">
        <v>80</v>
      </c>
      <c r="F1214" t="s">
        <v>42</v>
      </c>
      <c r="G1214">
        <v>4</v>
      </c>
      <c r="H1214">
        <v>4</v>
      </c>
      <c r="I1214">
        <v>2014</v>
      </c>
      <c r="J1214" t="s">
        <v>54</v>
      </c>
      <c r="K1214" t="s">
        <v>44</v>
      </c>
      <c r="L1214" t="s">
        <v>44</v>
      </c>
      <c r="M1214" t="s">
        <v>44</v>
      </c>
      <c r="N1214">
        <v>12</v>
      </c>
      <c r="O1214" t="s">
        <v>44</v>
      </c>
      <c r="P1214">
        <v>28.867513459481302</v>
      </c>
    </row>
    <row r="1215" spans="1:16" x14ac:dyDescent="0.25">
      <c r="A1215" s="20" t="s">
        <v>15852</v>
      </c>
      <c r="B1215">
        <v>1</v>
      </c>
      <c r="C1215" t="s">
        <v>32</v>
      </c>
      <c r="D1215" t="s">
        <v>91</v>
      </c>
      <c r="E1215" t="s">
        <v>80</v>
      </c>
      <c r="F1215" t="s">
        <v>42</v>
      </c>
      <c r="G1215">
        <v>3</v>
      </c>
      <c r="H1215">
        <v>4</v>
      </c>
      <c r="I1215">
        <v>2014</v>
      </c>
      <c r="J1215" t="s">
        <v>34</v>
      </c>
      <c r="K1215">
        <v>0.98</v>
      </c>
      <c r="L1215">
        <v>0.90800000000000003</v>
      </c>
      <c r="M1215">
        <v>1.052</v>
      </c>
      <c r="N1215">
        <v>603</v>
      </c>
      <c r="O1215" t="s">
        <v>44</v>
      </c>
      <c r="P1215">
        <v>4.07231481187684</v>
      </c>
    </row>
    <row r="1216" spans="1:16" x14ac:dyDescent="0.25">
      <c r="A1216" s="20" t="s">
        <v>15853</v>
      </c>
      <c r="B1216">
        <v>1</v>
      </c>
      <c r="C1216" t="s">
        <v>32</v>
      </c>
      <c r="D1216" t="s">
        <v>91</v>
      </c>
      <c r="E1216" t="s">
        <v>80</v>
      </c>
      <c r="F1216" t="s">
        <v>42</v>
      </c>
      <c r="G1216">
        <v>2</v>
      </c>
      <c r="H1216">
        <v>4</v>
      </c>
      <c r="I1216">
        <v>2014</v>
      </c>
      <c r="J1216" t="s">
        <v>55</v>
      </c>
      <c r="K1216">
        <v>0.8</v>
      </c>
      <c r="L1216">
        <v>0.54100000000000004</v>
      </c>
      <c r="M1216">
        <v>1.0589999999999999</v>
      </c>
      <c r="N1216">
        <v>26</v>
      </c>
      <c r="O1216" t="s">
        <v>44</v>
      </c>
      <c r="P1216">
        <v>19.611613513818401</v>
      </c>
    </row>
    <row r="1217" spans="1:16" x14ac:dyDescent="0.25">
      <c r="A1217" s="20" t="s">
        <v>15854</v>
      </c>
      <c r="B1217">
        <v>1</v>
      </c>
      <c r="C1217" t="s">
        <v>32</v>
      </c>
      <c r="D1217" t="s">
        <v>91</v>
      </c>
      <c r="E1217" t="s">
        <v>80</v>
      </c>
      <c r="F1217" t="s">
        <v>42</v>
      </c>
      <c r="G1217">
        <v>3</v>
      </c>
      <c r="H1217">
        <v>4</v>
      </c>
      <c r="I1217">
        <v>2014</v>
      </c>
      <c r="J1217" t="s">
        <v>55</v>
      </c>
      <c r="K1217">
        <v>0.89</v>
      </c>
      <c r="L1217">
        <v>0.74199999999999999</v>
      </c>
      <c r="M1217">
        <v>1.038</v>
      </c>
      <c r="N1217">
        <v>63</v>
      </c>
      <c r="O1217" t="s">
        <v>44</v>
      </c>
      <c r="P1217">
        <v>12.5988157669742</v>
      </c>
    </row>
    <row r="1218" spans="1:16" x14ac:dyDescent="0.25">
      <c r="A1218" s="20" t="s">
        <v>15855</v>
      </c>
      <c r="B1218">
        <v>1</v>
      </c>
      <c r="C1218" t="s">
        <v>32</v>
      </c>
      <c r="D1218" t="s">
        <v>91</v>
      </c>
      <c r="E1218" t="s">
        <v>80</v>
      </c>
      <c r="F1218" t="s">
        <v>42</v>
      </c>
      <c r="G1218">
        <v>4</v>
      </c>
      <c r="H1218">
        <v>4</v>
      </c>
      <c r="I1218">
        <v>2014</v>
      </c>
      <c r="J1218" t="s">
        <v>55</v>
      </c>
      <c r="K1218">
        <v>0.89</v>
      </c>
      <c r="L1218">
        <v>0.77500000000000002</v>
      </c>
      <c r="M1218">
        <v>1.0049999999999999</v>
      </c>
      <c r="N1218">
        <v>110</v>
      </c>
      <c r="O1218" t="s">
        <v>44</v>
      </c>
      <c r="P1218">
        <v>9.5346258924559208</v>
      </c>
    </row>
    <row r="1219" spans="1:16" x14ac:dyDescent="0.25">
      <c r="A1219" s="20" t="s">
        <v>15856</v>
      </c>
      <c r="B1219">
        <v>1</v>
      </c>
      <c r="C1219" t="s">
        <v>32</v>
      </c>
      <c r="D1219" t="s">
        <v>91</v>
      </c>
      <c r="E1219" t="s">
        <v>80</v>
      </c>
      <c r="F1219" t="s">
        <v>42</v>
      </c>
      <c r="G1219">
        <v>5</v>
      </c>
      <c r="H1219">
        <v>4</v>
      </c>
      <c r="I1219">
        <v>2014</v>
      </c>
      <c r="J1219" t="s">
        <v>55</v>
      </c>
      <c r="K1219">
        <v>0.82</v>
      </c>
      <c r="L1219">
        <v>0.70199999999999996</v>
      </c>
      <c r="M1219">
        <v>0.93799999999999994</v>
      </c>
      <c r="N1219">
        <v>85</v>
      </c>
      <c r="O1219" t="s">
        <v>44</v>
      </c>
      <c r="P1219">
        <v>10.8465228909328</v>
      </c>
    </row>
    <row r="1220" spans="1:16" x14ac:dyDescent="0.25">
      <c r="A1220" s="20" t="s">
        <v>15857</v>
      </c>
      <c r="B1220">
        <v>1</v>
      </c>
      <c r="C1220" t="s">
        <v>32</v>
      </c>
      <c r="D1220" t="s">
        <v>91</v>
      </c>
      <c r="E1220" t="s">
        <v>80</v>
      </c>
      <c r="F1220" t="s">
        <v>42</v>
      </c>
      <c r="G1220">
        <v>4</v>
      </c>
      <c r="H1220">
        <v>4</v>
      </c>
      <c r="I1220">
        <v>2014</v>
      </c>
      <c r="J1220" t="s">
        <v>34</v>
      </c>
      <c r="K1220">
        <v>0.97</v>
      </c>
      <c r="L1220">
        <v>0.89900000000000002</v>
      </c>
      <c r="M1220">
        <v>1.0409999999999999</v>
      </c>
      <c r="N1220">
        <v>786</v>
      </c>
      <c r="O1220" t="s">
        <v>44</v>
      </c>
      <c r="P1220">
        <v>3.5668818750321098</v>
      </c>
    </row>
    <row r="1221" spans="1:16" x14ac:dyDescent="0.25">
      <c r="A1221" s="20" t="s">
        <v>15858</v>
      </c>
      <c r="B1221">
        <v>1</v>
      </c>
      <c r="C1221" t="s">
        <v>32</v>
      </c>
      <c r="D1221" t="s">
        <v>91</v>
      </c>
      <c r="E1221" t="s">
        <v>80</v>
      </c>
      <c r="F1221" t="s">
        <v>42</v>
      </c>
      <c r="G1221">
        <v>2</v>
      </c>
      <c r="H1221">
        <v>4</v>
      </c>
      <c r="I1221">
        <v>2014</v>
      </c>
      <c r="J1221" t="s">
        <v>56</v>
      </c>
      <c r="K1221" t="s">
        <v>44</v>
      </c>
      <c r="L1221" t="s">
        <v>44</v>
      </c>
      <c r="M1221" t="s">
        <v>44</v>
      </c>
      <c r="N1221">
        <v>3</v>
      </c>
      <c r="O1221" t="s">
        <v>44</v>
      </c>
      <c r="P1221">
        <v>57.735026918962603</v>
      </c>
    </row>
    <row r="1222" spans="1:16" x14ac:dyDescent="0.25">
      <c r="A1222" s="20" t="s">
        <v>15859</v>
      </c>
      <c r="B1222">
        <v>1</v>
      </c>
      <c r="C1222" t="s">
        <v>32</v>
      </c>
      <c r="D1222" t="s">
        <v>91</v>
      </c>
      <c r="E1222" t="s">
        <v>80</v>
      </c>
      <c r="F1222" t="s">
        <v>42</v>
      </c>
      <c r="G1222">
        <v>3</v>
      </c>
      <c r="H1222">
        <v>4</v>
      </c>
      <c r="I1222">
        <v>2014</v>
      </c>
      <c r="J1222" t="s">
        <v>56</v>
      </c>
      <c r="K1222" t="s">
        <v>44</v>
      </c>
      <c r="L1222" t="s">
        <v>44</v>
      </c>
      <c r="M1222" t="s">
        <v>44</v>
      </c>
      <c r="N1222">
        <v>8</v>
      </c>
      <c r="O1222" t="s">
        <v>44</v>
      </c>
      <c r="P1222">
        <v>35.355339059327399</v>
      </c>
    </row>
    <row r="1223" spans="1:16" x14ac:dyDescent="0.25">
      <c r="A1223" s="20" t="s">
        <v>15860</v>
      </c>
      <c r="B1223">
        <v>1</v>
      </c>
      <c r="C1223" t="s">
        <v>32</v>
      </c>
      <c r="D1223" t="s">
        <v>91</v>
      </c>
      <c r="E1223" t="s">
        <v>80</v>
      </c>
      <c r="F1223" t="s">
        <v>42</v>
      </c>
      <c r="G1223">
        <v>4</v>
      </c>
      <c r="H1223">
        <v>4</v>
      </c>
      <c r="I1223">
        <v>2014</v>
      </c>
      <c r="J1223" t="s">
        <v>56</v>
      </c>
      <c r="K1223" t="s">
        <v>44</v>
      </c>
      <c r="L1223" t="s">
        <v>44</v>
      </c>
      <c r="M1223" t="s">
        <v>44</v>
      </c>
      <c r="N1223">
        <v>1</v>
      </c>
      <c r="O1223" t="s">
        <v>44</v>
      </c>
      <c r="P1223">
        <v>100</v>
      </c>
    </row>
    <row r="1224" spans="1:16" x14ac:dyDescent="0.25">
      <c r="A1224" s="20" t="s">
        <v>15861</v>
      </c>
      <c r="B1224">
        <v>1</v>
      </c>
      <c r="C1224" t="s">
        <v>32</v>
      </c>
      <c r="D1224" t="s">
        <v>91</v>
      </c>
      <c r="E1224" t="s">
        <v>80</v>
      </c>
      <c r="F1224" t="s">
        <v>42</v>
      </c>
      <c r="G1224">
        <v>5</v>
      </c>
      <c r="H1224">
        <v>4</v>
      </c>
      <c r="I1224">
        <v>2014</v>
      </c>
      <c r="J1224" t="s">
        <v>56</v>
      </c>
      <c r="K1224" t="s">
        <v>44</v>
      </c>
      <c r="L1224" t="s">
        <v>44</v>
      </c>
      <c r="M1224" s="54" t="s">
        <v>44</v>
      </c>
      <c r="N1224">
        <v>66</v>
      </c>
      <c r="O1224" t="s">
        <v>44</v>
      </c>
      <c r="P1224">
        <v>12.3091490979333</v>
      </c>
    </row>
    <row r="1225" spans="1:16" x14ac:dyDescent="0.25">
      <c r="A1225" s="20" t="s">
        <v>15862</v>
      </c>
      <c r="B1225">
        <v>1</v>
      </c>
      <c r="C1225" t="s">
        <v>32</v>
      </c>
      <c r="D1225" t="s">
        <v>91</v>
      </c>
      <c r="E1225" t="s">
        <v>80</v>
      </c>
      <c r="F1225" t="s">
        <v>42</v>
      </c>
      <c r="G1225">
        <v>5</v>
      </c>
      <c r="H1225">
        <v>4</v>
      </c>
      <c r="I1225">
        <v>2014</v>
      </c>
      <c r="J1225" t="s">
        <v>34</v>
      </c>
      <c r="K1225">
        <v>0.97</v>
      </c>
      <c r="L1225">
        <v>0.90500000000000003</v>
      </c>
      <c r="M1225" s="54">
        <v>1.0349999999999999</v>
      </c>
      <c r="N1225">
        <v>2683</v>
      </c>
      <c r="O1225" t="s">
        <v>44</v>
      </c>
      <c r="P1225">
        <v>1.93058827230263</v>
      </c>
    </row>
    <row r="1226" spans="1:16" x14ac:dyDescent="0.25">
      <c r="A1226" s="20" t="s">
        <v>15863</v>
      </c>
      <c r="B1226">
        <v>1</v>
      </c>
      <c r="C1226" t="s">
        <v>32</v>
      </c>
      <c r="D1226" t="s">
        <v>91</v>
      </c>
      <c r="E1226" t="s">
        <v>80</v>
      </c>
      <c r="F1226" t="s">
        <v>42</v>
      </c>
      <c r="G1226">
        <v>2</v>
      </c>
      <c r="H1226">
        <v>4</v>
      </c>
      <c r="I1226">
        <v>2014</v>
      </c>
      <c r="J1226" t="s">
        <v>57</v>
      </c>
      <c r="K1226" t="s">
        <v>44</v>
      </c>
      <c r="L1226" t="s">
        <v>44</v>
      </c>
      <c r="M1226" t="s">
        <v>44</v>
      </c>
      <c r="N1226">
        <v>2</v>
      </c>
      <c r="O1226" t="s">
        <v>44</v>
      </c>
      <c r="P1226">
        <v>70.710678118654698</v>
      </c>
    </row>
    <row r="1227" spans="1:16" x14ac:dyDescent="0.25">
      <c r="A1227" s="20" t="s">
        <v>15864</v>
      </c>
      <c r="B1227">
        <v>1</v>
      </c>
      <c r="C1227" t="s">
        <v>32</v>
      </c>
      <c r="D1227" t="s">
        <v>91</v>
      </c>
      <c r="E1227" t="s">
        <v>80</v>
      </c>
      <c r="F1227" t="s">
        <v>42</v>
      </c>
      <c r="G1227">
        <v>3</v>
      </c>
      <c r="H1227">
        <v>4</v>
      </c>
      <c r="I1227">
        <v>2014</v>
      </c>
      <c r="J1227" t="s">
        <v>57</v>
      </c>
      <c r="K1227" t="s">
        <v>44</v>
      </c>
      <c r="L1227" t="s">
        <v>44</v>
      </c>
      <c r="M1227" t="s">
        <v>44</v>
      </c>
      <c r="N1227">
        <v>19</v>
      </c>
      <c r="O1227" t="s">
        <v>44</v>
      </c>
      <c r="P1227">
        <v>22.941573387056199</v>
      </c>
    </row>
    <row r="1228" spans="1:16" x14ac:dyDescent="0.25">
      <c r="A1228" s="20" t="s">
        <v>15865</v>
      </c>
      <c r="B1228">
        <v>1</v>
      </c>
      <c r="C1228" t="s">
        <v>32</v>
      </c>
      <c r="D1228" t="s">
        <v>91</v>
      </c>
      <c r="E1228" t="s">
        <v>80</v>
      </c>
      <c r="F1228" t="s">
        <v>42</v>
      </c>
      <c r="G1228">
        <v>4</v>
      </c>
      <c r="H1228">
        <v>4</v>
      </c>
      <c r="I1228">
        <v>2014</v>
      </c>
      <c r="J1228" t="s">
        <v>57</v>
      </c>
      <c r="K1228" t="s">
        <v>44</v>
      </c>
      <c r="L1228" t="s">
        <v>44</v>
      </c>
      <c r="M1228" t="s">
        <v>44</v>
      </c>
      <c r="N1228">
        <v>19</v>
      </c>
      <c r="O1228" t="s">
        <v>44</v>
      </c>
      <c r="P1228">
        <v>22.941573387056199</v>
      </c>
    </row>
    <row r="1229" spans="1:16" x14ac:dyDescent="0.25">
      <c r="A1229" s="20" t="s">
        <v>15866</v>
      </c>
      <c r="B1229">
        <v>1</v>
      </c>
      <c r="C1229" t="s">
        <v>32</v>
      </c>
      <c r="D1229" t="s">
        <v>91</v>
      </c>
      <c r="E1229" t="s">
        <v>80</v>
      </c>
      <c r="F1229" t="s">
        <v>42</v>
      </c>
      <c r="G1229">
        <v>5</v>
      </c>
      <c r="H1229">
        <v>4</v>
      </c>
      <c r="I1229">
        <v>2014</v>
      </c>
      <c r="J1229" t="s">
        <v>57</v>
      </c>
      <c r="K1229" t="s">
        <v>44</v>
      </c>
      <c r="L1229" t="s">
        <v>44</v>
      </c>
      <c r="M1229" t="s">
        <v>44</v>
      </c>
      <c r="N1229">
        <v>25</v>
      </c>
      <c r="O1229" t="s">
        <v>44</v>
      </c>
      <c r="P1229">
        <v>20</v>
      </c>
    </row>
    <row r="1230" spans="1:16" x14ac:dyDescent="0.25">
      <c r="A1230" s="20" t="s">
        <v>15867</v>
      </c>
      <c r="B1230">
        <v>1</v>
      </c>
      <c r="C1230" t="s">
        <v>32</v>
      </c>
      <c r="D1230" t="s">
        <v>91</v>
      </c>
      <c r="E1230" t="s">
        <v>80</v>
      </c>
      <c r="F1230" t="s">
        <v>42</v>
      </c>
      <c r="G1230">
        <v>2</v>
      </c>
      <c r="H1230">
        <v>4</v>
      </c>
      <c r="I1230">
        <v>2014</v>
      </c>
      <c r="J1230" t="s">
        <v>58</v>
      </c>
      <c r="K1230" t="s">
        <v>44</v>
      </c>
      <c r="L1230" t="s">
        <v>44</v>
      </c>
      <c r="M1230" t="s">
        <v>44</v>
      </c>
      <c r="N1230">
        <v>16</v>
      </c>
      <c r="O1230" t="s">
        <v>44</v>
      </c>
      <c r="P1230">
        <v>25</v>
      </c>
    </row>
    <row r="1231" spans="1:16" x14ac:dyDescent="0.25">
      <c r="A1231" s="20" t="s">
        <v>15868</v>
      </c>
      <c r="B1231">
        <v>1</v>
      </c>
      <c r="C1231" t="s">
        <v>32</v>
      </c>
      <c r="D1231" t="s">
        <v>91</v>
      </c>
      <c r="E1231" t="s">
        <v>80</v>
      </c>
      <c r="F1231" t="s">
        <v>42</v>
      </c>
      <c r="G1231">
        <v>3</v>
      </c>
      <c r="H1231">
        <v>4</v>
      </c>
      <c r="I1231">
        <v>2014</v>
      </c>
      <c r="J1231" t="s">
        <v>58</v>
      </c>
      <c r="K1231">
        <v>0.97</v>
      </c>
      <c r="L1231">
        <v>0.84599999999999997</v>
      </c>
      <c r="M1231" s="54">
        <v>1.0940000000000001</v>
      </c>
      <c r="N1231">
        <v>60</v>
      </c>
      <c r="O1231" t="s">
        <v>44</v>
      </c>
      <c r="P1231">
        <v>12.9099444873581</v>
      </c>
    </row>
    <row r="1232" spans="1:16" x14ac:dyDescent="0.25">
      <c r="A1232" s="20" t="s">
        <v>15869</v>
      </c>
      <c r="B1232">
        <v>1</v>
      </c>
      <c r="C1232" t="s">
        <v>32</v>
      </c>
      <c r="D1232" t="s">
        <v>91</v>
      </c>
      <c r="E1232" t="s">
        <v>80</v>
      </c>
      <c r="F1232" t="s">
        <v>42</v>
      </c>
      <c r="G1232">
        <v>4</v>
      </c>
      <c r="H1232">
        <v>4</v>
      </c>
      <c r="I1232">
        <v>2014</v>
      </c>
      <c r="J1232" t="s">
        <v>58</v>
      </c>
      <c r="K1232">
        <v>0.98</v>
      </c>
      <c r="L1232">
        <v>0.86899999999999999</v>
      </c>
      <c r="M1232">
        <v>1.091</v>
      </c>
      <c r="N1232">
        <v>180</v>
      </c>
      <c r="O1232" t="s">
        <v>44</v>
      </c>
      <c r="P1232">
        <v>7.4535599249992996</v>
      </c>
    </row>
    <row r="1233" spans="1:16" x14ac:dyDescent="0.25">
      <c r="A1233" s="20" t="s">
        <v>15870</v>
      </c>
      <c r="B1233">
        <v>1</v>
      </c>
      <c r="C1233" t="s">
        <v>32</v>
      </c>
      <c r="D1233" t="s">
        <v>91</v>
      </c>
      <c r="E1233" t="s">
        <v>80</v>
      </c>
      <c r="F1233" t="s">
        <v>42</v>
      </c>
      <c r="G1233">
        <v>5</v>
      </c>
      <c r="H1233">
        <v>4</v>
      </c>
      <c r="I1233">
        <v>2014</v>
      </c>
      <c r="J1233" t="s">
        <v>58</v>
      </c>
      <c r="K1233">
        <v>0.94</v>
      </c>
      <c r="L1233">
        <v>0.83599999999999997</v>
      </c>
      <c r="M1233" s="54">
        <v>1.044</v>
      </c>
      <c r="N1233">
        <v>377</v>
      </c>
      <c r="O1233" t="s">
        <v>44</v>
      </c>
      <c r="P1233">
        <v>5.1502620262460503</v>
      </c>
    </row>
    <row r="1234" spans="1:16" x14ac:dyDescent="0.25">
      <c r="A1234" s="20" t="s">
        <v>15871</v>
      </c>
      <c r="B1234">
        <v>1</v>
      </c>
      <c r="C1234" t="s">
        <v>32</v>
      </c>
      <c r="D1234" t="s">
        <v>91</v>
      </c>
      <c r="E1234" t="s">
        <v>80</v>
      </c>
      <c r="F1234" t="s">
        <v>42</v>
      </c>
      <c r="G1234">
        <v>2</v>
      </c>
      <c r="H1234">
        <v>4</v>
      </c>
      <c r="I1234">
        <v>2014</v>
      </c>
      <c r="J1234" t="s">
        <v>59</v>
      </c>
      <c r="K1234" t="s">
        <v>44</v>
      </c>
      <c r="L1234" t="s">
        <v>44</v>
      </c>
      <c r="M1234" s="54" t="s">
        <v>44</v>
      </c>
      <c r="N1234">
        <v>2</v>
      </c>
      <c r="O1234" t="s">
        <v>44</v>
      </c>
      <c r="P1234">
        <v>70.710678118654698</v>
      </c>
    </row>
    <row r="1235" spans="1:16" x14ac:dyDescent="0.25">
      <c r="A1235" s="20" t="s">
        <v>15872</v>
      </c>
      <c r="B1235">
        <v>1</v>
      </c>
      <c r="C1235" t="s">
        <v>32</v>
      </c>
      <c r="D1235" t="s">
        <v>91</v>
      </c>
      <c r="E1235" t="s">
        <v>80</v>
      </c>
      <c r="F1235" t="s">
        <v>42</v>
      </c>
      <c r="G1235">
        <v>3</v>
      </c>
      <c r="H1235">
        <v>4</v>
      </c>
      <c r="I1235">
        <v>2014</v>
      </c>
      <c r="J1235" t="s">
        <v>59</v>
      </c>
      <c r="K1235" t="s">
        <v>44</v>
      </c>
      <c r="L1235" t="s">
        <v>44</v>
      </c>
      <c r="M1235" t="s">
        <v>44</v>
      </c>
      <c r="N1235">
        <v>3</v>
      </c>
      <c r="O1235" t="s">
        <v>44</v>
      </c>
      <c r="P1235">
        <v>57.735026918962603</v>
      </c>
    </row>
    <row r="1236" spans="1:16" x14ac:dyDescent="0.25">
      <c r="A1236" s="20" t="s">
        <v>15873</v>
      </c>
      <c r="B1236">
        <v>1</v>
      </c>
      <c r="C1236" t="s">
        <v>32</v>
      </c>
      <c r="D1236" t="s">
        <v>91</v>
      </c>
      <c r="E1236" t="s">
        <v>80</v>
      </c>
      <c r="F1236" t="s">
        <v>42</v>
      </c>
      <c r="G1236">
        <v>4</v>
      </c>
      <c r="H1236">
        <v>4</v>
      </c>
      <c r="I1236">
        <v>2014</v>
      </c>
      <c r="J1236" t="s">
        <v>59</v>
      </c>
      <c r="K1236" t="s">
        <v>44</v>
      </c>
      <c r="L1236" t="s">
        <v>44</v>
      </c>
      <c r="M1236" t="s">
        <v>44</v>
      </c>
      <c r="N1236">
        <v>20</v>
      </c>
      <c r="O1236" t="s">
        <v>44</v>
      </c>
      <c r="P1236">
        <v>22.360679774997902</v>
      </c>
    </row>
    <row r="1237" spans="1:16" x14ac:dyDescent="0.25">
      <c r="A1237" s="20" t="s">
        <v>15874</v>
      </c>
      <c r="B1237">
        <v>1</v>
      </c>
      <c r="C1237" t="s">
        <v>32</v>
      </c>
      <c r="D1237" t="s">
        <v>91</v>
      </c>
      <c r="E1237" t="s">
        <v>80</v>
      </c>
      <c r="F1237" t="s">
        <v>42</v>
      </c>
      <c r="G1237">
        <v>5</v>
      </c>
      <c r="H1237">
        <v>4</v>
      </c>
      <c r="I1237">
        <v>2014</v>
      </c>
      <c r="J1237" t="s">
        <v>59</v>
      </c>
      <c r="K1237" t="s">
        <v>44</v>
      </c>
      <c r="L1237" t="s">
        <v>44</v>
      </c>
      <c r="M1237" t="s">
        <v>44</v>
      </c>
      <c r="N1237">
        <v>22</v>
      </c>
      <c r="O1237" t="s">
        <v>44</v>
      </c>
      <c r="P1237">
        <v>21.320071635561</v>
      </c>
    </row>
    <row r="1238" spans="1:16" x14ac:dyDescent="0.25">
      <c r="A1238" s="20" t="s">
        <v>15875</v>
      </c>
      <c r="B1238">
        <v>1</v>
      </c>
      <c r="C1238" t="s">
        <v>32</v>
      </c>
      <c r="D1238" t="s">
        <v>91</v>
      </c>
      <c r="E1238" t="s">
        <v>80</v>
      </c>
      <c r="F1238" t="s">
        <v>42</v>
      </c>
      <c r="G1238">
        <v>2</v>
      </c>
      <c r="H1238">
        <v>4</v>
      </c>
      <c r="I1238">
        <v>2014</v>
      </c>
      <c r="J1238" t="s">
        <v>60</v>
      </c>
      <c r="K1238">
        <v>1.1200000000000001</v>
      </c>
      <c r="L1238">
        <v>0.96899999999999997</v>
      </c>
      <c r="M1238">
        <v>1.2709999999999999</v>
      </c>
      <c r="N1238">
        <v>247</v>
      </c>
      <c r="O1238" t="s">
        <v>44</v>
      </c>
      <c r="P1238">
        <v>6.3628476297577796</v>
      </c>
    </row>
    <row r="1239" spans="1:16" x14ac:dyDescent="0.25">
      <c r="A1239" s="20" t="s">
        <v>15876</v>
      </c>
      <c r="B1239">
        <v>1</v>
      </c>
      <c r="C1239" t="s">
        <v>32</v>
      </c>
      <c r="D1239" t="s">
        <v>91</v>
      </c>
      <c r="E1239" t="s">
        <v>80</v>
      </c>
      <c r="F1239" t="s">
        <v>42</v>
      </c>
      <c r="G1239">
        <v>3</v>
      </c>
      <c r="H1239">
        <v>4</v>
      </c>
      <c r="I1239">
        <v>2014</v>
      </c>
      <c r="J1239" t="s">
        <v>60</v>
      </c>
      <c r="K1239">
        <v>1.1000000000000001</v>
      </c>
      <c r="L1239">
        <v>0.95499999999999996</v>
      </c>
      <c r="M1239">
        <v>1.2450000000000001</v>
      </c>
      <c r="N1239">
        <v>525</v>
      </c>
      <c r="O1239" t="s">
        <v>44</v>
      </c>
      <c r="P1239">
        <v>4.3643578047198499</v>
      </c>
    </row>
    <row r="1240" spans="1:16" x14ac:dyDescent="0.25">
      <c r="A1240" s="20" t="s">
        <v>15877</v>
      </c>
      <c r="B1240">
        <v>1</v>
      </c>
      <c r="C1240" t="s">
        <v>32</v>
      </c>
      <c r="D1240" t="s">
        <v>91</v>
      </c>
      <c r="E1240" t="s">
        <v>80</v>
      </c>
      <c r="F1240" t="s">
        <v>42</v>
      </c>
      <c r="G1240">
        <v>4</v>
      </c>
      <c r="H1240">
        <v>4</v>
      </c>
      <c r="I1240">
        <v>2014</v>
      </c>
      <c r="J1240" t="s">
        <v>60</v>
      </c>
      <c r="K1240">
        <v>1.1200000000000001</v>
      </c>
      <c r="L1240">
        <v>0.97699999999999998</v>
      </c>
      <c r="M1240">
        <v>1.2629999999999999</v>
      </c>
      <c r="N1240">
        <v>1229</v>
      </c>
      <c r="O1240" t="s">
        <v>44</v>
      </c>
      <c r="P1240">
        <v>2.8524895269256501</v>
      </c>
    </row>
    <row r="1241" spans="1:16" x14ac:dyDescent="0.25">
      <c r="A1241" s="20" t="s">
        <v>15878</v>
      </c>
      <c r="B1241">
        <v>1</v>
      </c>
      <c r="C1241" t="s">
        <v>32</v>
      </c>
      <c r="D1241" t="s">
        <v>91</v>
      </c>
      <c r="E1241" t="s">
        <v>80</v>
      </c>
      <c r="F1241" t="s">
        <v>42</v>
      </c>
      <c r="G1241">
        <v>5</v>
      </c>
      <c r="H1241">
        <v>4</v>
      </c>
      <c r="I1241">
        <v>2014</v>
      </c>
      <c r="J1241" t="s">
        <v>60</v>
      </c>
      <c r="K1241">
        <v>1.1299999999999999</v>
      </c>
      <c r="L1241">
        <v>0.98599999999999999</v>
      </c>
      <c r="M1241">
        <v>1.274</v>
      </c>
      <c r="N1241">
        <v>1011</v>
      </c>
      <c r="O1241" t="s">
        <v>44</v>
      </c>
      <c r="P1241">
        <v>3.1450273186121902</v>
      </c>
    </row>
    <row r="1242" spans="1:16" x14ac:dyDescent="0.25">
      <c r="A1242" s="20" t="s">
        <v>15879</v>
      </c>
      <c r="B1242">
        <v>1</v>
      </c>
      <c r="C1242" t="s">
        <v>32</v>
      </c>
      <c r="D1242" t="s">
        <v>91</v>
      </c>
      <c r="E1242" t="s">
        <v>80</v>
      </c>
      <c r="F1242" t="s">
        <v>42</v>
      </c>
      <c r="G1242">
        <v>2</v>
      </c>
      <c r="H1242">
        <v>4</v>
      </c>
      <c r="I1242">
        <v>2014</v>
      </c>
      <c r="J1242" t="s">
        <v>61</v>
      </c>
      <c r="K1242" t="s">
        <v>44</v>
      </c>
      <c r="L1242" t="s">
        <v>44</v>
      </c>
      <c r="M1242" t="s">
        <v>44</v>
      </c>
      <c r="N1242">
        <v>0</v>
      </c>
      <c r="O1242" t="s">
        <v>44</v>
      </c>
      <c r="P1242" t="s">
        <v>44</v>
      </c>
    </row>
    <row r="1243" spans="1:16" x14ac:dyDescent="0.25">
      <c r="A1243" s="20" t="s">
        <v>15880</v>
      </c>
      <c r="B1243">
        <v>1</v>
      </c>
      <c r="C1243" t="s">
        <v>32</v>
      </c>
      <c r="D1243" t="s">
        <v>91</v>
      </c>
      <c r="E1243" t="s">
        <v>80</v>
      </c>
      <c r="F1243" t="s">
        <v>42</v>
      </c>
      <c r="G1243">
        <v>3</v>
      </c>
      <c r="H1243">
        <v>4</v>
      </c>
      <c r="I1243">
        <v>2014</v>
      </c>
      <c r="J1243" t="s">
        <v>61</v>
      </c>
      <c r="K1243" t="s">
        <v>44</v>
      </c>
      <c r="L1243" t="s">
        <v>44</v>
      </c>
      <c r="M1243" t="s">
        <v>44</v>
      </c>
      <c r="N1243">
        <v>0</v>
      </c>
      <c r="O1243" t="s">
        <v>44</v>
      </c>
      <c r="P1243" t="s">
        <v>44</v>
      </c>
    </row>
    <row r="1244" spans="1:16" x14ac:dyDescent="0.25">
      <c r="A1244" s="20" t="s">
        <v>15881</v>
      </c>
      <c r="B1244">
        <v>1</v>
      </c>
      <c r="C1244" t="s">
        <v>32</v>
      </c>
      <c r="D1244" t="s">
        <v>91</v>
      </c>
      <c r="E1244" t="s">
        <v>80</v>
      </c>
      <c r="F1244" t="s">
        <v>42</v>
      </c>
      <c r="G1244">
        <v>4</v>
      </c>
      <c r="H1244">
        <v>4</v>
      </c>
      <c r="I1244">
        <v>2014</v>
      </c>
      <c r="J1244" t="s">
        <v>61</v>
      </c>
      <c r="K1244" t="s">
        <v>44</v>
      </c>
      <c r="L1244" t="s">
        <v>44</v>
      </c>
      <c r="M1244" t="s">
        <v>44</v>
      </c>
      <c r="N1244">
        <v>1</v>
      </c>
      <c r="O1244" t="s">
        <v>44</v>
      </c>
      <c r="P1244">
        <v>100</v>
      </c>
    </row>
    <row r="1245" spans="1:16" x14ac:dyDescent="0.25">
      <c r="A1245" s="20" t="s">
        <v>15882</v>
      </c>
      <c r="B1245">
        <v>1</v>
      </c>
      <c r="C1245" t="s">
        <v>32</v>
      </c>
      <c r="D1245" t="s">
        <v>91</v>
      </c>
      <c r="E1245" t="s">
        <v>80</v>
      </c>
      <c r="F1245" t="s">
        <v>42</v>
      </c>
      <c r="G1245">
        <v>5</v>
      </c>
      <c r="H1245">
        <v>4</v>
      </c>
      <c r="I1245">
        <v>2014</v>
      </c>
      <c r="J1245" t="s">
        <v>61</v>
      </c>
      <c r="K1245" t="s">
        <v>44</v>
      </c>
      <c r="L1245" t="s">
        <v>44</v>
      </c>
      <c r="M1245" t="s">
        <v>44</v>
      </c>
      <c r="N1245">
        <v>0</v>
      </c>
      <c r="O1245" t="s">
        <v>44</v>
      </c>
      <c r="P1245" t="s">
        <v>44</v>
      </c>
    </row>
    <row r="1246" spans="1:16" x14ac:dyDescent="0.25">
      <c r="A1246" s="20" t="s">
        <v>15883</v>
      </c>
      <c r="B1246">
        <v>1</v>
      </c>
      <c r="C1246" t="s">
        <v>32</v>
      </c>
      <c r="D1246" t="s">
        <v>91</v>
      </c>
      <c r="E1246" t="s">
        <v>80</v>
      </c>
      <c r="F1246" t="s">
        <v>42</v>
      </c>
      <c r="G1246">
        <v>2</v>
      </c>
      <c r="H1246">
        <v>4</v>
      </c>
      <c r="I1246">
        <v>2014</v>
      </c>
      <c r="J1246" t="s">
        <v>62</v>
      </c>
      <c r="K1246" t="s">
        <v>44</v>
      </c>
      <c r="L1246" t="s">
        <v>44</v>
      </c>
      <c r="M1246" s="54" t="s">
        <v>44</v>
      </c>
      <c r="N1246">
        <v>4</v>
      </c>
      <c r="O1246" t="s">
        <v>44</v>
      </c>
      <c r="P1246">
        <v>50</v>
      </c>
    </row>
    <row r="1247" spans="1:16" x14ac:dyDescent="0.25">
      <c r="A1247" s="20" t="s">
        <v>15884</v>
      </c>
      <c r="B1247">
        <v>1</v>
      </c>
      <c r="C1247" t="s">
        <v>32</v>
      </c>
      <c r="D1247" t="s">
        <v>91</v>
      </c>
      <c r="E1247" t="s">
        <v>80</v>
      </c>
      <c r="F1247" t="s">
        <v>42</v>
      </c>
      <c r="G1247">
        <v>3</v>
      </c>
      <c r="H1247">
        <v>4</v>
      </c>
      <c r="I1247">
        <v>2014</v>
      </c>
      <c r="J1247" t="s">
        <v>62</v>
      </c>
      <c r="K1247" t="s">
        <v>44</v>
      </c>
      <c r="L1247" t="s">
        <v>44</v>
      </c>
      <c r="M1247" s="54" t="s">
        <v>44</v>
      </c>
      <c r="N1247">
        <v>7</v>
      </c>
      <c r="O1247" t="s">
        <v>44</v>
      </c>
      <c r="P1247">
        <v>37.796447300922701</v>
      </c>
    </row>
    <row r="1248" spans="1:16" x14ac:dyDescent="0.25">
      <c r="A1248" s="20" t="s">
        <v>15885</v>
      </c>
      <c r="B1248">
        <v>1</v>
      </c>
      <c r="C1248" t="s">
        <v>32</v>
      </c>
      <c r="D1248" t="s">
        <v>91</v>
      </c>
      <c r="E1248" t="s">
        <v>80</v>
      </c>
      <c r="F1248" t="s">
        <v>42</v>
      </c>
      <c r="G1248">
        <v>4</v>
      </c>
      <c r="H1248">
        <v>4</v>
      </c>
      <c r="I1248">
        <v>2014</v>
      </c>
      <c r="J1248" t="s">
        <v>62</v>
      </c>
      <c r="K1248" t="s">
        <v>44</v>
      </c>
      <c r="L1248" t="s">
        <v>44</v>
      </c>
      <c r="M1248" s="54" t="s">
        <v>44</v>
      </c>
      <c r="N1248">
        <v>17</v>
      </c>
      <c r="O1248" t="s">
        <v>44</v>
      </c>
      <c r="P1248">
        <v>24.253562503633301</v>
      </c>
    </row>
    <row r="1249" spans="1:16" x14ac:dyDescent="0.25">
      <c r="A1249" s="20" t="s">
        <v>15886</v>
      </c>
      <c r="B1249">
        <v>1</v>
      </c>
      <c r="C1249" t="s">
        <v>32</v>
      </c>
      <c r="D1249" t="s">
        <v>91</v>
      </c>
      <c r="E1249" t="s">
        <v>80</v>
      </c>
      <c r="F1249" t="s">
        <v>42</v>
      </c>
      <c r="G1249">
        <v>5</v>
      </c>
      <c r="H1249">
        <v>4</v>
      </c>
      <c r="I1249">
        <v>2014</v>
      </c>
      <c r="J1249" t="s">
        <v>62</v>
      </c>
      <c r="K1249" t="s">
        <v>44</v>
      </c>
      <c r="L1249" t="s">
        <v>44</v>
      </c>
      <c r="M1249" s="54" t="s">
        <v>44</v>
      </c>
      <c r="N1249">
        <v>47</v>
      </c>
      <c r="O1249" t="s">
        <v>44</v>
      </c>
      <c r="P1249">
        <v>14.5864991497895</v>
      </c>
    </row>
    <row r="1250" spans="1:16" x14ac:dyDescent="0.25">
      <c r="A1250" s="20" t="s">
        <v>15887</v>
      </c>
      <c r="B1250">
        <v>1</v>
      </c>
      <c r="C1250" t="s">
        <v>32</v>
      </c>
      <c r="D1250" t="s">
        <v>91</v>
      </c>
      <c r="E1250" t="s">
        <v>80</v>
      </c>
      <c r="F1250" t="s">
        <v>42</v>
      </c>
      <c r="G1250">
        <v>2</v>
      </c>
      <c r="H1250">
        <v>4</v>
      </c>
      <c r="I1250">
        <v>2014</v>
      </c>
      <c r="J1250" t="s">
        <v>75</v>
      </c>
      <c r="K1250">
        <v>0.97699999999999998</v>
      </c>
      <c r="L1250">
        <v>0.9</v>
      </c>
      <c r="M1250" s="54">
        <v>1</v>
      </c>
      <c r="N1250" t="s">
        <v>44</v>
      </c>
      <c r="O1250" t="s">
        <v>44</v>
      </c>
      <c r="P1250">
        <v>-99</v>
      </c>
    </row>
    <row r="1251" spans="1:16" x14ac:dyDescent="0.25">
      <c r="A1251" s="20" t="s">
        <v>15887</v>
      </c>
      <c r="B1251">
        <v>1</v>
      </c>
      <c r="C1251" t="s">
        <v>32</v>
      </c>
      <c r="D1251" t="s">
        <v>91</v>
      </c>
      <c r="E1251" t="s">
        <v>80</v>
      </c>
      <c r="F1251" t="s">
        <v>42</v>
      </c>
      <c r="G1251">
        <v>2</v>
      </c>
      <c r="H1251">
        <v>4</v>
      </c>
      <c r="I1251">
        <v>2014</v>
      </c>
      <c r="J1251" t="s">
        <v>75</v>
      </c>
      <c r="K1251" t="s">
        <v>44</v>
      </c>
      <c r="L1251" t="s">
        <v>44</v>
      </c>
      <c r="M1251" s="54" t="s">
        <v>44</v>
      </c>
      <c r="N1251" t="s">
        <v>44</v>
      </c>
      <c r="O1251" t="s">
        <v>44</v>
      </c>
      <c r="P1251">
        <v>-99</v>
      </c>
    </row>
    <row r="1252" spans="1:16" x14ac:dyDescent="0.25">
      <c r="A1252" s="20" t="s">
        <v>15887</v>
      </c>
      <c r="B1252">
        <v>1</v>
      </c>
      <c r="C1252" t="s">
        <v>32</v>
      </c>
      <c r="D1252" t="s">
        <v>91</v>
      </c>
      <c r="E1252" t="s">
        <v>80</v>
      </c>
      <c r="F1252" t="s">
        <v>42</v>
      </c>
      <c r="G1252">
        <v>2</v>
      </c>
      <c r="H1252">
        <v>4</v>
      </c>
      <c r="I1252">
        <v>2014</v>
      </c>
      <c r="J1252" t="s">
        <v>75</v>
      </c>
      <c r="K1252">
        <v>1.0349999999999999</v>
      </c>
      <c r="L1252">
        <v>0.9</v>
      </c>
      <c r="M1252" s="54">
        <v>1.2</v>
      </c>
      <c r="N1252" t="s">
        <v>44</v>
      </c>
      <c r="O1252" t="s">
        <v>44</v>
      </c>
      <c r="P1252">
        <v>-99</v>
      </c>
    </row>
    <row r="1253" spans="1:16" x14ac:dyDescent="0.25">
      <c r="A1253" s="20" t="s">
        <v>15887</v>
      </c>
      <c r="B1253">
        <v>1</v>
      </c>
      <c r="C1253" t="s">
        <v>32</v>
      </c>
      <c r="D1253" t="s">
        <v>91</v>
      </c>
      <c r="E1253" t="s">
        <v>80</v>
      </c>
      <c r="F1253" t="s">
        <v>42</v>
      </c>
      <c r="G1253">
        <v>2</v>
      </c>
      <c r="H1253">
        <v>4</v>
      </c>
      <c r="I1253">
        <v>2014</v>
      </c>
      <c r="J1253" t="s">
        <v>75</v>
      </c>
      <c r="K1253">
        <v>0.96599999999999997</v>
      </c>
      <c r="L1253">
        <v>0.9</v>
      </c>
      <c r="M1253" s="54">
        <v>1</v>
      </c>
      <c r="N1253" t="s">
        <v>44</v>
      </c>
      <c r="O1253" t="s">
        <v>44</v>
      </c>
      <c r="P1253">
        <v>-99</v>
      </c>
    </row>
    <row r="1254" spans="1:16" x14ac:dyDescent="0.25">
      <c r="A1254" s="20" t="s">
        <v>15887</v>
      </c>
      <c r="B1254">
        <v>1</v>
      </c>
      <c r="C1254" t="s">
        <v>32</v>
      </c>
      <c r="D1254" t="s">
        <v>91</v>
      </c>
      <c r="E1254" t="s">
        <v>80</v>
      </c>
      <c r="F1254" t="s">
        <v>42</v>
      </c>
      <c r="G1254">
        <v>2</v>
      </c>
      <c r="H1254">
        <v>4</v>
      </c>
      <c r="I1254">
        <v>2014</v>
      </c>
      <c r="J1254" t="s">
        <v>75</v>
      </c>
      <c r="K1254">
        <v>1.024</v>
      </c>
      <c r="L1254">
        <v>0.9</v>
      </c>
      <c r="M1254" s="54">
        <v>1.1000000000000001</v>
      </c>
      <c r="N1254" t="s">
        <v>44</v>
      </c>
      <c r="O1254" t="s">
        <v>44</v>
      </c>
      <c r="P1254">
        <v>-99</v>
      </c>
    </row>
    <row r="1255" spans="1:16" x14ac:dyDescent="0.25">
      <c r="A1255" s="20" t="s">
        <v>15887</v>
      </c>
      <c r="B1255">
        <v>1</v>
      </c>
      <c r="C1255" t="s">
        <v>32</v>
      </c>
      <c r="D1255" t="s">
        <v>91</v>
      </c>
      <c r="E1255" t="s">
        <v>80</v>
      </c>
      <c r="F1255" t="s">
        <v>42</v>
      </c>
      <c r="G1255">
        <v>2</v>
      </c>
      <c r="H1255">
        <v>4</v>
      </c>
      <c r="I1255">
        <v>2014</v>
      </c>
      <c r="J1255" t="s">
        <v>75</v>
      </c>
      <c r="K1255">
        <v>1.22</v>
      </c>
      <c r="L1255">
        <v>0.6</v>
      </c>
      <c r="M1255">
        <v>1.8</v>
      </c>
      <c r="N1255" t="s">
        <v>44</v>
      </c>
      <c r="O1255" t="s">
        <v>44</v>
      </c>
      <c r="P1255">
        <v>-99</v>
      </c>
    </row>
    <row r="1256" spans="1:16" x14ac:dyDescent="0.25">
      <c r="A1256" s="20" t="s">
        <v>15887</v>
      </c>
      <c r="B1256">
        <v>1</v>
      </c>
      <c r="C1256" t="s">
        <v>32</v>
      </c>
      <c r="D1256" t="s">
        <v>91</v>
      </c>
      <c r="E1256" t="s">
        <v>80</v>
      </c>
      <c r="F1256" t="s">
        <v>42</v>
      </c>
      <c r="G1256">
        <v>2</v>
      </c>
      <c r="H1256">
        <v>4</v>
      </c>
      <c r="I1256">
        <v>2014</v>
      </c>
      <c r="J1256" t="s">
        <v>75</v>
      </c>
      <c r="K1256">
        <v>1.0129999999999999</v>
      </c>
      <c r="L1256">
        <v>0.9</v>
      </c>
      <c r="M1256">
        <v>1.2</v>
      </c>
      <c r="N1256" t="s">
        <v>44</v>
      </c>
      <c r="O1256" t="s">
        <v>44</v>
      </c>
      <c r="P1256">
        <v>-99</v>
      </c>
    </row>
    <row r="1257" spans="1:16" x14ac:dyDescent="0.25">
      <c r="A1257" s="20" t="s">
        <v>15887</v>
      </c>
      <c r="B1257">
        <v>1</v>
      </c>
      <c r="C1257" t="s">
        <v>32</v>
      </c>
      <c r="D1257" t="s">
        <v>91</v>
      </c>
      <c r="E1257" t="s">
        <v>80</v>
      </c>
      <c r="F1257" t="s">
        <v>42</v>
      </c>
      <c r="G1257">
        <v>2</v>
      </c>
      <c r="H1257">
        <v>4</v>
      </c>
      <c r="I1257">
        <v>2014</v>
      </c>
      <c r="J1257" t="s">
        <v>75</v>
      </c>
      <c r="K1257" t="s">
        <v>44</v>
      </c>
      <c r="L1257" t="s">
        <v>44</v>
      </c>
      <c r="M1257" s="54" t="s">
        <v>44</v>
      </c>
      <c r="N1257" t="s">
        <v>44</v>
      </c>
      <c r="O1257" t="s">
        <v>44</v>
      </c>
      <c r="P1257">
        <v>-99</v>
      </c>
    </row>
    <row r="1258" spans="1:16" x14ac:dyDescent="0.25">
      <c r="A1258" s="20" t="s">
        <v>15887</v>
      </c>
      <c r="B1258">
        <v>1</v>
      </c>
      <c r="C1258" t="s">
        <v>32</v>
      </c>
      <c r="D1258" t="s">
        <v>91</v>
      </c>
      <c r="E1258" t="s">
        <v>80</v>
      </c>
      <c r="F1258" t="s">
        <v>42</v>
      </c>
      <c r="G1258">
        <v>2</v>
      </c>
      <c r="H1258">
        <v>4</v>
      </c>
      <c r="I1258">
        <v>2014</v>
      </c>
      <c r="J1258" t="s">
        <v>75</v>
      </c>
      <c r="K1258" t="s">
        <v>44</v>
      </c>
      <c r="L1258" t="s">
        <v>44</v>
      </c>
      <c r="M1258" s="54" t="s">
        <v>44</v>
      </c>
      <c r="N1258" t="s">
        <v>44</v>
      </c>
      <c r="O1258" t="s">
        <v>44</v>
      </c>
      <c r="P1258">
        <v>-99</v>
      </c>
    </row>
    <row r="1259" spans="1:16" x14ac:dyDescent="0.25">
      <c r="A1259" s="20" t="s">
        <v>15887</v>
      </c>
      <c r="B1259">
        <v>1</v>
      </c>
      <c r="C1259" t="s">
        <v>32</v>
      </c>
      <c r="D1259" t="s">
        <v>91</v>
      </c>
      <c r="E1259" t="s">
        <v>80</v>
      </c>
      <c r="F1259" t="s">
        <v>42</v>
      </c>
      <c r="G1259">
        <v>2</v>
      </c>
      <c r="H1259">
        <v>4</v>
      </c>
      <c r="I1259">
        <v>2014</v>
      </c>
      <c r="J1259" t="s">
        <v>75</v>
      </c>
      <c r="K1259" t="s">
        <v>44</v>
      </c>
      <c r="L1259" t="s">
        <v>44</v>
      </c>
      <c r="M1259" t="s">
        <v>44</v>
      </c>
      <c r="N1259" t="s">
        <v>44</v>
      </c>
      <c r="O1259" t="s">
        <v>44</v>
      </c>
      <c r="P1259">
        <v>-99</v>
      </c>
    </row>
    <row r="1260" spans="1:16" x14ac:dyDescent="0.25">
      <c r="A1260" s="20" t="s">
        <v>15887</v>
      </c>
      <c r="B1260">
        <v>1</v>
      </c>
      <c r="C1260" t="s">
        <v>32</v>
      </c>
      <c r="D1260" t="s">
        <v>91</v>
      </c>
      <c r="E1260" t="s">
        <v>80</v>
      </c>
      <c r="F1260" t="s">
        <v>42</v>
      </c>
      <c r="G1260">
        <v>2</v>
      </c>
      <c r="H1260">
        <v>4</v>
      </c>
      <c r="I1260">
        <v>2014</v>
      </c>
      <c r="J1260" t="s">
        <v>75</v>
      </c>
      <c r="K1260" t="s">
        <v>44</v>
      </c>
      <c r="L1260" t="s">
        <v>44</v>
      </c>
      <c r="M1260" s="54" t="s">
        <v>44</v>
      </c>
      <c r="N1260" t="s">
        <v>44</v>
      </c>
      <c r="O1260" t="s">
        <v>44</v>
      </c>
      <c r="P1260">
        <v>-99</v>
      </c>
    </row>
    <row r="1261" spans="1:16" x14ac:dyDescent="0.25">
      <c r="A1261" s="20" t="s">
        <v>15887</v>
      </c>
      <c r="B1261">
        <v>1</v>
      </c>
      <c r="C1261" t="s">
        <v>32</v>
      </c>
      <c r="D1261" t="s">
        <v>91</v>
      </c>
      <c r="E1261" t="s">
        <v>80</v>
      </c>
      <c r="F1261" t="s">
        <v>42</v>
      </c>
      <c r="G1261">
        <v>2</v>
      </c>
      <c r="H1261">
        <v>4</v>
      </c>
      <c r="I1261">
        <v>2014</v>
      </c>
      <c r="J1261" t="s">
        <v>75</v>
      </c>
      <c r="K1261" t="s">
        <v>44</v>
      </c>
      <c r="L1261" t="s">
        <v>44</v>
      </c>
      <c r="M1261" s="54" t="s">
        <v>44</v>
      </c>
      <c r="N1261" t="s">
        <v>44</v>
      </c>
      <c r="O1261" t="s">
        <v>44</v>
      </c>
      <c r="P1261">
        <v>-99</v>
      </c>
    </row>
    <row r="1262" spans="1:16" x14ac:dyDescent="0.25">
      <c r="A1262" s="20" t="s">
        <v>15887</v>
      </c>
      <c r="B1262">
        <v>1</v>
      </c>
      <c r="C1262" t="s">
        <v>32</v>
      </c>
      <c r="D1262" t="s">
        <v>91</v>
      </c>
      <c r="E1262" t="s">
        <v>80</v>
      </c>
      <c r="F1262" t="s">
        <v>42</v>
      </c>
      <c r="G1262">
        <v>2</v>
      </c>
      <c r="H1262">
        <v>4</v>
      </c>
      <c r="I1262">
        <v>2014</v>
      </c>
      <c r="J1262" t="s">
        <v>75</v>
      </c>
      <c r="K1262">
        <v>0.92100000000000004</v>
      </c>
      <c r="L1262">
        <v>0.8</v>
      </c>
      <c r="M1262" s="54">
        <v>1</v>
      </c>
      <c r="N1262" t="s">
        <v>44</v>
      </c>
      <c r="O1262" t="s">
        <v>44</v>
      </c>
      <c r="P1262">
        <v>-99</v>
      </c>
    </row>
    <row r="1263" spans="1:16" x14ac:dyDescent="0.25">
      <c r="A1263" s="20" t="s">
        <v>15887</v>
      </c>
      <c r="B1263">
        <v>1</v>
      </c>
      <c r="C1263" t="s">
        <v>32</v>
      </c>
      <c r="D1263" t="s">
        <v>91</v>
      </c>
      <c r="E1263" t="s">
        <v>80</v>
      </c>
      <c r="F1263" t="s">
        <v>42</v>
      </c>
      <c r="G1263">
        <v>2</v>
      </c>
      <c r="H1263">
        <v>4</v>
      </c>
      <c r="I1263">
        <v>2014</v>
      </c>
      <c r="J1263" t="s">
        <v>75</v>
      </c>
      <c r="K1263" t="s">
        <v>44</v>
      </c>
      <c r="L1263" t="s">
        <v>44</v>
      </c>
      <c r="M1263" s="54" t="s">
        <v>44</v>
      </c>
      <c r="N1263" t="s">
        <v>44</v>
      </c>
      <c r="O1263" t="s">
        <v>44</v>
      </c>
      <c r="P1263">
        <v>-99</v>
      </c>
    </row>
    <row r="1264" spans="1:16" x14ac:dyDescent="0.25">
      <c r="A1264" s="20" t="s">
        <v>15887</v>
      </c>
      <c r="B1264">
        <v>1</v>
      </c>
      <c r="C1264" t="s">
        <v>32</v>
      </c>
      <c r="D1264" t="s">
        <v>91</v>
      </c>
      <c r="E1264" t="s">
        <v>80</v>
      </c>
      <c r="F1264" t="s">
        <v>42</v>
      </c>
      <c r="G1264">
        <v>2</v>
      </c>
      <c r="H1264">
        <v>4</v>
      </c>
      <c r="I1264">
        <v>2014</v>
      </c>
      <c r="J1264" t="s">
        <v>75</v>
      </c>
      <c r="K1264" t="s">
        <v>44</v>
      </c>
      <c r="L1264" t="s">
        <v>44</v>
      </c>
      <c r="M1264" s="54" t="s">
        <v>44</v>
      </c>
      <c r="N1264" t="s">
        <v>44</v>
      </c>
      <c r="O1264" t="s">
        <v>44</v>
      </c>
      <c r="P1264">
        <v>-99</v>
      </c>
    </row>
    <row r="1265" spans="1:16" x14ac:dyDescent="0.25">
      <c r="A1265" s="20" t="s">
        <v>15887</v>
      </c>
      <c r="B1265">
        <v>1</v>
      </c>
      <c r="C1265" t="s">
        <v>32</v>
      </c>
      <c r="D1265" t="s">
        <v>91</v>
      </c>
      <c r="E1265" t="s">
        <v>80</v>
      </c>
      <c r="F1265" t="s">
        <v>42</v>
      </c>
      <c r="G1265">
        <v>2</v>
      </c>
      <c r="H1265">
        <v>4</v>
      </c>
      <c r="I1265">
        <v>2014</v>
      </c>
      <c r="J1265" t="s">
        <v>75</v>
      </c>
      <c r="K1265">
        <v>0.95099999999999996</v>
      </c>
      <c r="L1265">
        <v>0.9</v>
      </c>
      <c r="M1265" s="54">
        <v>1</v>
      </c>
      <c r="N1265" t="s">
        <v>44</v>
      </c>
      <c r="O1265" t="s">
        <v>44</v>
      </c>
      <c r="P1265">
        <v>-99</v>
      </c>
    </row>
    <row r="1266" spans="1:16" x14ac:dyDescent="0.25">
      <c r="A1266" s="20" t="s">
        <v>15887</v>
      </c>
      <c r="B1266">
        <v>1</v>
      </c>
      <c r="C1266" t="s">
        <v>32</v>
      </c>
      <c r="D1266" t="s">
        <v>91</v>
      </c>
      <c r="E1266" t="s">
        <v>80</v>
      </c>
      <c r="F1266" t="s">
        <v>42</v>
      </c>
      <c r="G1266">
        <v>2</v>
      </c>
      <c r="H1266">
        <v>4</v>
      </c>
      <c r="I1266">
        <v>2014</v>
      </c>
      <c r="J1266" t="s">
        <v>75</v>
      </c>
      <c r="K1266" t="s">
        <v>44</v>
      </c>
      <c r="L1266" t="s">
        <v>44</v>
      </c>
      <c r="M1266" s="54" t="s">
        <v>44</v>
      </c>
      <c r="N1266" t="s">
        <v>44</v>
      </c>
      <c r="O1266" t="s">
        <v>44</v>
      </c>
      <c r="P1266">
        <v>-99</v>
      </c>
    </row>
    <row r="1267" spans="1:16" x14ac:dyDescent="0.25">
      <c r="A1267" s="20" t="s">
        <v>15887</v>
      </c>
      <c r="B1267">
        <v>1</v>
      </c>
      <c r="C1267" t="s">
        <v>32</v>
      </c>
      <c r="D1267" t="s">
        <v>91</v>
      </c>
      <c r="E1267" t="s">
        <v>80</v>
      </c>
      <c r="F1267" t="s">
        <v>42</v>
      </c>
      <c r="G1267">
        <v>2</v>
      </c>
      <c r="H1267">
        <v>4</v>
      </c>
      <c r="I1267">
        <v>2014</v>
      </c>
      <c r="J1267" t="s">
        <v>75</v>
      </c>
      <c r="K1267">
        <v>1.1000000000000001</v>
      </c>
      <c r="L1267">
        <v>1</v>
      </c>
      <c r="M1267" s="54">
        <v>1.2</v>
      </c>
      <c r="N1267" t="s">
        <v>44</v>
      </c>
      <c r="O1267" t="s">
        <v>44</v>
      </c>
      <c r="P1267">
        <v>-99</v>
      </c>
    </row>
    <row r="1268" spans="1:16" x14ac:dyDescent="0.25">
      <c r="A1268" s="20" t="s">
        <v>15888</v>
      </c>
      <c r="B1268">
        <v>1</v>
      </c>
      <c r="C1268" t="s">
        <v>32</v>
      </c>
      <c r="D1268" t="s">
        <v>91</v>
      </c>
      <c r="E1268" t="s">
        <v>80</v>
      </c>
      <c r="F1268" t="s">
        <v>42</v>
      </c>
      <c r="G1268">
        <v>3</v>
      </c>
      <c r="H1268">
        <v>4</v>
      </c>
      <c r="I1268">
        <v>2014</v>
      </c>
      <c r="J1268" t="s">
        <v>75</v>
      </c>
      <c r="K1268">
        <v>0.97799999999999998</v>
      </c>
      <c r="L1268">
        <v>0.9</v>
      </c>
      <c r="M1268" s="54">
        <v>1</v>
      </c>
      <c r="N1268" t="s">
        <v>44</v>
      </c>
      <c r="O1268" t="s">
        <v>44</v>
      </c>
      <c r="P1268">
        <v>-99</v>
      </c>
    </row>
    <row r="1269" spans="1:16" x14ac:dyDescent="0.25">
      <c r="A1269" s="20" t="s">
        <v>15888</v>
      </c>
      <c r="B1269">
        <v>1</v>
      </c>
      <c r="C1269" t="s">
        <v>32</v>
      </c>
      <c r="D1269" t="s">
        <v>91</v>
      </c>
      <c r="E1269" t="s">
        <v>80</v>
      </c>
      <c r="F1269" t="s">
        <v>42</v>
      </c>
      <c r="G1269">
        <v>3</v>
      </c>
      <c r="H1269">
        <v>4</v>
      </c>
      <c r="I1269">
        <v>2014</v>
      </c>
      <c r="J1269" t="s">
        <v>75</v>
      </c>
      <c r="K1269" t="s">
        <v>44</v>
      </c>
      <c r="L1269" t="s">
        <v>44</v>
      </c>
      <c r="M1269" s="54" t="s">
        <v>44</v>
      </c>
      <c r="N1269" t="s">
        <v>44</v>
      </c>
      <c r="O1269" t="s">
        <v>44</v>
      </c>
      <c r="P1269">
        <v>-99</v>
      </c>
    </row>
    <row r="1270" spans="1:16" x14ac:dyDescent="0.25">
      <c r="A1270" s="20" t="s">
        <v>15888</v>
      </c>
      <c r="B1270">
        <v>1</v>
      </c>
      <c r="C1270" t="s">
        <v>32</v>
      </c>
      <c r="D1270" t="s">
        <v>91</v>
      </c>
      <c r="E1270" t="s">
        <v>80</v>
      </c>
      <c r="F1270" t="s">
        <v>42</v>
      </c>
      <c r="G1270">
        <v>3</v>
      </c>
      <c r="H1270">
        <v>4</v>
      </c>
      <c r="I1270">
        <v>2014</v>
      </c>
      <c r="J1270" t="s">
        <v>75</v>
      </c>
      <c r="K1270">
        <v>1.036</v>
      </c>
      <c r="L1270">
        <v>0.9</v>
      </c>
      <c r="M1270" s="54">
        <v>1.2</v>
      </c>
      <c r="N1270" t="s">
        <v>44</v>
      </c>
      <c r="O1270" t="s">
        <v>44</v>
      </c>
      <c r="P1270">
        <v>-99</v>
      </c>
    </row>
    <row r="1271" spans="1:16" x14ac:dyDescent="0.25">
      <c r="A1271" s="20" t="s">
        <v>15888</v>
      </c>
      <c r="B1271">
        <v>1</v>
      </c>
      <c r="C1271" t="s">
        <v>32</v>
      </c>
      <c r="D1271" t="s">
        <v>91</v>
      </c>
      <c r="E1271" t="s">
        <v>80</v>
      </c>
      <c r="F1271" t="s">
        <v>42</v>
      </c>
      <c r="G1271">
        <v>3</v>
      </c>
      <c r="H1271">
        <v>4</v>
      </c>
      <c r="I1271">
        <v>2014</v>
      </c>
      <c r="J1271" t="s">
        <v>75</v>
      </c>
      <c r="K1271">
        <v>0.96699999999999997</v>
      </c>
      <c r="L1271">
        <v>0.9</v>
      </c>
      <c r="M1271" s="54">
        <v>1</v>
      </c>
      <c r="N1271" t="s">
        <v>44</v>
      </c>
      <c r="O1271" t="s">
        <v>44</v>
      </c>
      <c r="P1271">
        <v>-99</v>
      </c>
    </row>
    <row r="1272" spans="1:16" x14ac:dyDescent="0.25">
      <c r="A1272" s="20" t="s">
        <v>15888</v>
      </c>
      <c r="B1272">
        <v>1</v>
      </c>
      <c r="C1272" t="s">
        <v>32</v>
      </c>
      <c r="D1272" t="s">
        <v>91</v>
      </c>
      <c r="E1272" t="s">
        <v>80</v>
      </c>
      <c r="F1272" t="s">
        <v>42</v>
      </c>
      <c r="G1272">
        <v>3</v>
      </c>
      <c r="H1272">
        <v>4</v>
      </c>
      <c r="I1272">
        <v>2014</v>
      </c>
      <c r="J1272" t="s">
        <v>75</v>
      </c>
      <c r="K1272">
        <v>1.024</v>
      </c>
      <c r="L1272">
        <v>0.9</v>
      </c>
      <c r="M1272" s="54">
        <v>1.1000000000000001</v>
      </c>
      <c r="N1272" t="s">
        <v>44</v>
      </c>
      <c r="O1272" t="s">
        <v>44</v>
      </c>
      <c r="P1272">
        <v>-99</v>
      </c>
    </row>
    <row r="1273" spans="1:16" x14ac:dyDescent="0.25">
      <c r="A1273" s="20" t="s">
        <v>15888</v>
      </c>
      <c r="B1273">
        <v>1</v>
      </c>
      <c r="C1273" t="s">
        <v>32</v>
      </c>
      <c r="D1273" t="s">
        <v>91</v>
      </c>
      <c r="E1273" t="s">
        <v>80</v>
      </c>
      <c r="F1273" t="s">
        <v>42</v>
      </c>
      <c r="G1273">
        <v>3</v>
      </c>
      <c r="H1273">
        <v>4</v>
      </c>
      <c r="I1273">
        <v>2014</v>
      </c>
      <c r="J1273" t="s">
        <v>75</v>
      </c>
      <c r="K1273">
        <v>1.22</v>
      </c>
      <c r="L1273">
        <v>0.6</v>
      </c>
      <c r="M1273" s="54">
        <v>1.8</v>
      </c>
      <c r="N1273" t="s">
        <v>44</v>
      </c>
      <c r="O1273" t="s">
        <v>44</v>
      </c>
      <c r="P1273">
        <v>-99</v>
      </c>
    </row>
    <row r="1274" spans="1:16" x14ac:dyDescent="0.25">
      <c r="A1274" s="20" t="s">
        <v>15888</v>
      </c>
      <c r="B1274">
        <v>1</v>
      </c>
      <c r="C1274" t="s">
        <v>32</v>
      </c>
      <c r="D1274" t="s">
        <v>91</v>
      </c>
      <c r="E1274" t="s">
        <v>80</v>
      </c>
      <c r="F1274" t="s">
        <v>42</v>
      </c>
      <c r="G1274">
        <v>3</v>
      </c>
      <c r="H1274">
        <v>4</v>
      </c>
      <c r="I1274">
        <v>2014</v>
      </c>
      <c r="J1274" t="s">
        <v>75</v>
      </c>
      <c r="K1274">
        <v>1.0129999999999999</v>
      </c>
      <c r="L1274">
        <v>0.9</v>
      </c>
      <c r="M1274" s="54">
        <v>1.2</v>
      </c>
      <c r="N1274" t="s">
        <v>44</v>
      </c>
      <c r="O1274" t="s">
        <v>44</v>
      </c>
      <c r="P1274">
        <v>-99</v>
      </c>
    </row>
    <row r="1275" spans="1:16" x14ac:dyDescent="0.25">
      <c r="A1275" s="20" t="s">
        <v>15888</v>
      </c>
      <c r="B1275">
        <v>1</v>
      </c>
      <c r="C1275" t="s">
        <v>32</v>
      </c>
      <c r="D1275" t="s">
        <v>91</v>
      </c>
      <c r="E1275" t="s">
        <v>80</v>
      </c>
      <c r="F1275" t="s">
        <v>42</v>
      </c>
      <c r="G1275">
        <v>3</v>
      </c>
      <c r="H1275">
        <v>4</v>
      </c>
      <c r="I1275">
        <v>2014</v>
      </c>
      <c r="J1275" t="s">
        <v>75</v>
      </c>
      <c r="K1275" t="s">
        <v>44</v>
      </c>
      <c r="L1275" t="s">
        <v>44</v>
      </c>
      <c r="M1275" t="s">
        <v>44</v>
      </c>
      <c r="N1275" t="s">
        <v>44</v>
      </c>
      <c r="O1275" t="s">
        <v>44</v>
      </c>
      <c r="P1275">
        <v>-99</v>
      </c>
    </row>
    <row r="1276" spans="1:16" x14ac:dyDescent="0.25">
      <c r="A1276" s="20" t="s">
        <v>15888</v>
      </c>
      <c r="B1276">
        <v>1</v>
      </c>
      <c r="C1276" t="s">
        <v>32</v>
      </c>
      <c r="D1276" t="s">
        <v>91</v>
      </c>
      <c r="E1276" t="s">
        <v>80</v>
      </c>
      <c r="F1276" t="s">
        <v>42</v>
      </c>
      <c r="G1276">
        <v>3</v>
      </c>
      <c r="H1276">
        <v>4</v>
      </c>
      <c r="I1276">
        <v>2014</v>
      </c>
      <c r="J1276" t="s">
        <v>75</v>
      </c>
      <c r="K1276" t="s">
        <v>44</v>
      </c>
      <c r="L1276" t="s">
        <v>44</v>
      </c>
      <c r="M1276" t="s">
        <v>44</v>
      </c>
      <c r="N1276" t="s">
        <v>44</v>
      </c>
      <c r="O1276" t="s">
        <v>44</v>
      </c>
      <c r="P1276">
        <v>-99</v>
      </c>
    </row>
    <row r="1277" spans="1:16" x14ac:dyDescent="0.25">
      <c r="A1277" s="20" t="s">
        <v>15888</v>
      </c>
      <c r="B1277">
        <v>1</v>
      </c>
      <c r="C1277" t="s">
        <v>32</v>
      </c>
      <c r="D1277" t="s">
        <v>91</v>
      </c>
      <c r="E1277" t="s">
        <v>80</v>
      </c>
      <c r="F1277" t="s">
        <v>42</v>
      </c>
      <c r="G1277">
        <v>3</v>
      </c>
      <c r="H1277">
        <v>4</v>
      </c>
      <c r="I1277">
        <v>2014</v>
      </c>
      <c r="J1277" t="s">
        <v>75</v>
      </c>
      <c r="K1277" t="s">
        <v>44</v>
      </c>
      <c r="L1277" t="s">
        <v>44</v>
      </c>
      <c r="M1277" t="s">
        <v>44</v>
      </c>
      <c r="N1277" t="s">
        <v>44</v>
      </c>
      <c r="O1277" t="s">
        <v>44</v>
      </c>
      <c r="P1277">
        <v>-99</v>
      </c>
    </row>
    <row r="1278" spans="1:16" x14ac:dyDescent="0.25">
      <c r="A1278" s="20" t="s">
        <v>15888</v>
      </c>
      <c r="B1278">
        <v>1</v>
      </c>
      <c r="C1278" t="s">
        <v>32</v>
      </c>
      <c r="D1278" t="s">
        <v>91</v>
      </c>
      <c r="E1278" t="s">
        <v>80</v>
      </c>
      <c r="F1278" t="s">
        <v>42</v>
      </c>
      <c r="G1278">
        <v>3</v>
      </c>
      <c r="H1278">
        <v>4</v>
      </c>
      <c r="I1278">
        <v>2014</v>
      </c>
      <c r="J1278" t="s">
        <v>75</v>
      </c>
      <c r="K1278" t="s">
        <v>44</v>
      </c>
      <c r="L1278" t="s">
        <v>44</v>
      </c>
      <c r="M1278" s="54" t="s">
        <v>44</v>
      </c>
      <c r="N1278" t="s">
        <v>44</v>
      </c>
      <c r="O1278" t="s">
        <v>44</v>
      </c>
      <c r="P1278">
        <v>-99</v>
      </c>
    </row>
    <row r="1279" spans="1:16" x14ac:dyDescent="0.25">
      <c r="A1279" s="20" t="s">
        <v>15888</v>
      </c>
      <c r="B1279">
        <v>1</v>
      </c>
      <c r="C1279" t="s">
        <v>32</v>
      </c>
      <c r="D1279" t="s">
        <v>91</v>
      </c>
      <c r="E1279" t="s">
        <v>80</v>
      </c>
      <c r="F1279" t="s">
        <v>42</v>
      </c>
      <c r="G1279">
        <v>3</v>
      </c>
      <c r="H1279">
        <v>4</v>
      </c>
      <c r="I1279">
        <v>2014</v>
      </c>
      <c r="J1279" t="s">
        <v>75</v>
      </c>
      <c r="K1279" t="s">
        <v>44</v>
      </c>
      <c r="L1279" t="s">
        <v>44</v>
      </c>
      <c r="M1279" t="s">
        <v>44</v>
      </c>
      <c r="N1279" t="s">
        <v>44</v>
      </c>
      <c r="O1279" t="s">
        <v>44</v>
      </c>
      <c r="P1279">
        <v>-99</v>
      </c>
    </row>
    <row r="1280" spans="1:16" x14ac:dyDescent="0.25">
      <c r="A1280" s="20" t="s">
        <v>15888</v>
      </c>
      <c r="B1280">
        <v>1</v>
      </c>
      <c r="C1280" t="s">
        <v>32</v>
      </c>
      <c r="D1280" t="s">
        <v>91</v>
      </c>
      <c r="E1280" t="s">
        <v>80</v>
      </c>
      <c r="F1280" t="s">
        <v>42</v>
      </c>
      <c r="G1280">
        <v>3</v>
      </c>
      <c r="H1280">
        <v>4</v>
      </c>
      <c r="I1280">
        <v>2014</v>
      </c>
      <c r="J1280" t="s">
        <v>75</v>
      </c>
      <c r="K1280">
        <v>0.92100000000000004</v>
      </c>
      <c r="L1280">
        <v>0.8</v>
      </c>
      <c r="M1280" s="54">
        <v>1</v>
      </c>
      <c r="N1280" t="s">
        <v>44</v>
      </c>
      <c r="O1280" t="s">
        <v>44</v>
      </c>
      <c r="P1280">
        <v>-99</v>
      </c>
    </row>
    <row r="1281" spans="1:16" x14ac:dyDescent="0.25">
      <c r="A1281" s="20" t="s">
        <v>15888</v>
      </c>
      <c r="B1281">
        <v>1</v>
      </c>
      <c r="C1281" t="s">
        <v>32</v>
      </c>
      <c r="D1281" t="s">
        <v>91</v>
      </c>
      <c r="E1281" t="s">
        <v>80</v>
      </c>
      <c r="F1281" t="s">
        <v>42</v>
      </c>
      <c r="G1281">
        <v>3</v>
      </c>
      <c r="H1281">
        <v>4</v>
      </c>
      <c r="I1281">
        <v>2014</v>
      </c>
      <c r="J1281" t="s">
        <v>75</v>
      </c>
      <c r="K1281" t="s">
        <v>44</v>
      </c>
      <c r="L1281" t="s">
        <v>44</v>
      </c>
      <c r="M1281" s="54" t="s">
        <v>44</v>
      </c>
      <c r="N1281" t="s">
        <v>44</v>
      </c>
      <c r="O1281" t="s">
        <v>44</v>
      </c>
      <c r="P1281">
        <v>-99</v>
      </c>
    </row>
    <row r="1282" spans="1:16" x14ac:dyDescent="0.25">
      <c r="A1282" s="20" t="s">
        <v>15888</v>
      </c>
      <c r="B1282">
        <v>1</v>
      </c>
      <c r="C1282" t="s">
        <v>32</v>
      </c>
      <c r="D1282" t="s">
        <v>91</v>
      </c>
      <c r="E1282" t="s">
        <v>80</v>
      </c>
      <c r="F1282" t="s">
        <v>42</v>
      </c>
      <c r="G1282">
        <v>3</v>
      </c>
      <c r="H1282">
        <v>4</v>
      </c>
      <c r="I1282">
        <v>2014</v>
      </c>
      <c r="J1282" t="s">
        <v>75</v>
      </c>
      <c r="K1282" t="s">
        <v>44</v>
      </c>
      <c r="L1282" t="s">
        <v>44</v>
      </c>
      <c r="M1282" s="54" t="s">
        <v>44</v>
      </c>
      <c r="N1282" t="s">
        <v>44</v>
      </c>
      <c r="O1282" t="s">
        <v>44</v>
      </c>
      <c r="P1282">
        <v>-99</v>
      </c>
    </row>
    <row r="1283" spans="1:16" x14ac:dyDescent="0.25">
      <c r="A1283" s="20" t="s">
        <v>15888</v>
      </c>
      <c r="B1283">
        <v>1</v>
      </c>
      <c r="C1283" t="s">
        <v>32</v>
      </c>
      <c r="D1283" t="s">
        <v>91</v>
      </c>
      <c r="E1283" t="s">
        <v>80</v>
      </c>
      <c r="F1283" t="s">
        <v>42</v>
      </c>
      <c r="G1283">
        <v>3</v>
      </c>
      <c r="H1283">
        <v>4</v>
      </c>
      <c r="I1283">
        <v>2014</v>
      </c>
      <c r="J1283" t="s">
        <v>75</v>
      </c>
      <c r="K1283">
        <v>0.95199999999999996</v>
      </c>
      <c r="L1283">
        <v>0.9</v>
      </c>
      <c r="M1283" s="54">
        <v>1</v>
      </c>
      <c r="N1283" t="s">
        <v>44</v>
      </c>
      <c r="O1283" t="s">
        <v>44</v>
      </c>
      <c r="P1283">
        <v>-99</v>
      </c>
    </row>
    <row r="1284" spans="1:16" x14ac:dyDescent="0.25">
      <c r="A1284" s="20" t="s">
        <v>15888</v>
      </c>
      <c r="B1284">
        <v>1</v>
      </c>
      <c r="C1284" t="s">
        <v>32</v>
      </c>
      <c r="D1284" t="s">
        <v>91</v>
      </c>
      <c r="E1284" t="s">
        <v>80</v>
      </c>
      <c r="F1284" t="s">
        <v>42</v>
      </c>
      <c r="G1284">
        <v>3</v>
      </c>
      <c r="H1284">
        <v>4</v>
      </c>
      <c r="I1284">
        <v>2014</v>
      </c>
      <c r="J1284" t="s">
        <v>75</v>
      </c>
      <c r="K1284" t="s">
        <v>44</v>
      </c>
      <c r="L1284" t="s">
        <v>44</v>
      </c>
      <c r="M1284" s="54" t="s">
        <v>44</v>
      </c>
      <c r="N1284" t="s">
        <v>44</v>
      </c>
      <c r="O1284" t="s">
        <v>44</v>
      </c>
      <c r="P1284">
        <v>-99</v>
      </c>
    </row>
    <row r="1285" spans="1:16" x14ac:dyDescent="0.25">
      <c r="A1285" s="20" t="s">
        <v>15888</v>
      </c>
      <c r="B1285">
        <v>1</v>
      </c>
      <c r="C1285" t="s">
        <v>32</v>
      </c>
      <c r="D1285" t="s">
        <v>91</v>
      </c>
      <c r="E1285" t="s">
        <v>80</v>
      </c>
      <c r="F1285" t="s">
        <v>42</v>
      </c>
      <c r="G1285">
        <v>3</v>
      </c>
      <c r="H1285">
        <v>4</v>
      </c>
      <c r="I1285">
        <v>2014</v>
      </c>
      <c r="J1285" t="s">
        <v>75</v>
      </c>
      <c r="K1285">
        <v>1.101</v>
      </c>
      <c r="L1285">
        <v>1</v>
      </c>
      <c r="M1285">
        <v>1.2</v>
      </c>
      <c r="N1285" t="s">
        <v>44</v>
      </c>
      <c r="O1285" t="s">
        <v>44</v>
      </c>
      <c r="P1285">
        <v>-99</v>
      </c>
    </row>
    <row r="1286" spans="1:16" x14ac:dyDescent="0.25">
      <c r="A1286" s="20" t="s">
        <v>15889</v>
      </c>
      <c r="B1286">
        <v>1</v>
      </c>
      <c r="C1286" t="s">
        <v>32</v>
      </c>
      <c r="D1286" t="s">
        <v>91</v>
      </c>
      <c r="E1286" t="s">
        <v>80</v>
      </c>
      <c r="F1286" t="s">
        <v>42</v>
      </c>
      <c r="G1286">
        <v>4</v>
      </c>
      <c r="H1286">
        <v>4</v>
      </c>
      <c r="I1286">
        <v>2014</v>
      </c>
      <c r="J1286" t="s">
        <v>75</v>
      </c>
      <c r="K1286">
        <v>0.98199999999999998</v>
      </c>
      <c r="L1286">
        <v>0.9</v>
      </c>
      <c r="M1286" s="54">
        <v>1</v>
      </c>
      <c r="N1286" t="s">
        <v>44</v>
      </c>
      <c r="O1286" t="s">
        <v>44</v>
      </c>
      <c r="P1286">
        <v>-99</v>
      </c>
    </row>
    <row r="1287" spans="1:16" x14ac:dyDescent="0.25">
      <c r="A1287" s="20" t="s">
        <v>15889</v>
      </c>
      <c r="B1287">
        <v>1</v>
      </c>
      <c r="C1287" t="s">
        <v>32</v>
      </c>
      <c r="D1287" t="s">
        <v>91</v>
      </c>
      <c r="E1287" t="s">
        <v>80</v>
      </c>
      <c r="F1287" t="s">
        <v>42</v>
      </c>
      <c r="G1287">
        <v>4</v>
      </c>
      <c r="H1287">
        <v>4</v>
      </c>
      <c r="I1287">
        <v>2014</v>
      </c>
      <c r="J1287" t="s">
        <v>75</v>
      </c>
      <c r="K1287" t="s">
        <v>44</v>
      </c>
      <c r="L1287" t="s">
        <v>44</v>
      </c>
      <c r="M1287" t="s">
        <v>44</v>
      </c>
      <c r="N1287" t="s">
        <v>44</v>
      </c>
      <c r="O1287" t="s">
        <v>44</v>
      </c>
      <c r="P1287">
        <v>-99</v>
      </c>
    </row>
    <row r="1288" spans="1:16" x14ac:dyDescent="0.25">
      <c r="A1288" s="20" t="s">
        <v>15889</v>
      </c>
      <c r="B1288">
        <v>1</v>
      </c>
      <c r="C1288" t="s">
        <v>32</v>
      </c>
      <c r="D1288" t="s">
        <v>91</v>
      </c>
      <c r="E1288" t="s">
        <v>80</v>
      </c>
      <c r="F1288" t="s">
        <v>42</v>
      </c>
      <c r="G1288">
        <v>4</v>
      </c>
      <c r="H1288">
        <v>4</v>
      </c>
      <c r="I1288">
        <v>2014</v>
      </c>
      <c r="J1288" t="s">
        <v>75</v>
      </c>
      <c r="K1288">
        <v>1.0389999999999999</v>
      </c>
      <c r="L1288">
        <v>0.9</v>
      </c>
      <c r="M1288">
        <v>1.2</v>
      </c>
      <c r="N1288" t="s">
        <v>44</v>
      </c>
      <c r="O1288" t="s">
        <v>44</v>
      </c>
      <c r="P1288">
        <v>-99</v>
      </c>
    </row>
    <row r="1289" spans="1:16" x14ac:dyDescent="0.25">
      <c r="A1289" s="20" t="s">
        <v>15889</v>
      </c>
      <c r="B1289">
        <v>1</v>
      </c>
      <c r="C1289" t="s">
        <v>32</v>
      </c>
      <c r="D1289" t="s">
        <v>91</v>
      </c>
      <c r="E1289" t="s">
        <v>80</v>
      </c>
      <c r="F1289" t="s">
        <v>42</v>
      </c>
      <c r="G1289">
        <v>4</v>
      </c>
      <c r="H1289">
        <v>4</v>
      </c>
      <c r="I1289">
        <v>2014</v>
      </c>
      <c r="J1289" t="s">
        <v>75</v>
      </c>
      <c r="K1289">
        <v>0.97</v>
      </c>
      <c r="L1289">
        <v>0.9</v>
      </c>
      <c r="M1289">
        <v>1</v>
      </c>
      <c r="N1289" t="s">
        <v>44</v>
      </c>
      <c r="O1289" t="s">
        <v>44</v>
      </c>
      <c r="P1289">
        <v>-99</v>
      </c>
    </row>
    <row r="1290" spans="1:16" x14ac:dyDescent="0.25">
      <c r="A1290" s="20" t="s">
        <v>15889</v>
      </c>
      <c r="B1290">
        <v>1</v>
      </c>
      <c r="C1290" t="s">
        <v>32</v>
      </c>
      <c r="D1290" t="s">
        <v>91</v>
      </c>
      <c r="E1290" t="s">
        <v>80</v>
      </c>
      <c r="F1290" t="s">
        <v>42</v>
      </c>
      <c r="G1290">
        <v>4</v>
      </c>
      <c r="H1290">
        <v>4</v>
      </c>
      <c r="I1290">
        <v>2014</v>
      </c>
      <c r="J1290" t="s">
        <v>75</v>
      </c>
      <c r="K1290">
        <v>1.028</v>
      </c>
      <c r="L1290">
        <v>0.9</v>
      </c>
      <c r="M1290">
        <v>1.1000000000000001</v>
      </c>
      <c r="N1290" t="s">
        <v>44</v>
      </c>
      <c r="O1290" t="s">
        <v>44</v>
      </c>
      <c r="P1290">
        <v>-99</v>
      </c>
    </row>
    <row r="1291" spans="1:16" x14ac:dyDescent="0.25">
      <c r="A1291" s="20" t="s">
        <v>15889</v>
      </c>
      <c r="B1291">
        <v>1</v>
      </c>
      <c r="C1291" t="s">
        <v>32</v>
      </c>
      <c r="D1291" t="s">
        <v>91</v>
      </c>
      <c r="E1291" t="s">
        <v>80</v>
      </c>
      <c r="F1291" t="s">
        <v>42</v>
      </c>
      <c r="G1291">
        <v>4</v>
      </c>
      <c r="H1291">
        <v>4</v>
      </c>
      <c r="I1291">
        <v>2014</v>
      </c>
      <c r="J1291" t="s">
        <v>75</v>
      </c>
      <c r="K1291">
        <v>1.2250000000000001</v>
      </c>
      <c r="L1291">
        <v>0.6</v>
      </c>
      <c r="M1291" s="54">
        <v>1.8</v>
      </c>
      <c r="N1291" t="s">
        <v>44</v>
      </c>
      <c r="O1291" t="s">
        <v>44</v>
      </c>
      <c r="P1291">
        <v>-99</v>
      </c>
    </row>
    <row r="1292" spans="1:16" x14ac:dyDescent="0.25">
      <c r="A1292" s="20" t="s">
        <v>15889</v>
      </c>
      <c r="B1292">
        <v>1</v>
      </c>
      <c r="C1292" t="s">
        <v>32</v>
      </c>
      <c r="D1292" t="s">
        <v>91</v>
      </c>
      <c r="E1292" t="s">
        <v>80</v>
      </c>
      <c r="F1292" t="s">
        <v>42</v>
      </c>
      <c r="G1292">
        <v>4</v>
      </c>
      <c r="H1292">
        <v>4</v>
      </c>
      <c r="I1292">
        <v>2014</v>
      </c>
      <c r="J1292" t="s">
        <v>75</v>
      </c>
      <c r="K1292">
        <v>1.0169999999999999</v>
      </c>
      <c r="L1292">
        <v>0.9</v>
      </c>
      <c r="M1292" s="54">
        <v>1.2</v>
      </c>
      <c r="N1292" t="s">
        <v>44</v>
      </c>
      <c r="O1292" t="s">
        <v>44</v>
      </c>
      <c r="P1292">
        <v>-99</v>
      </c>
    </row>
    <row r="1293" spans="1:16" x14ac:dyDescent="0.25">
      <c r="A1293" s="20" t="s">
        <v>15889</v>
      </c>
      <c r="B1293">
        <v>1</v>
      </c>
      <c r="C1293" t="s">
        <v>32</v>
      </c>
      <c r="D1293" t="s">
        <v>91</v>
      </c>
      <c r="E1293" t="s">
        <v>80</v>
      </c>
      <c r="F1293" t="s">
        <v>42</v>
      </c>
      <c r="G1293">
        <v>4</v>
      </c>
      <c r="H1293">
        <v>4</v>
      </c>
      <c r="I1293">
        <v>2014</v>
      </c>
      <c r="J1293" t="s">
        <v>75</v>
      </c>
      <c r="K1293" t="s">
        <v>44</v>
      </c>
      <c r="L1293" t="s">
        <v>44</v>
      </c>
      <c r="M1293" s="54" t="s">
        <v>44</v>
      </c>
      <c r="N1293" t="s">
        <v>44</v>
      </c>
      <c r="O1293" t="s">
        <v>44</v>
      </c>
      <c r="P1293">
        <v>-99</v>
      </c>
    </row>
    <row r="1294" spans="1:16" x14ac:dyDescent="0.25">
      <c r="A1294" s="20" t="s">
        <v>15889</v>
      </c>
      <c r="B1294">
        <v>1</v>
      </c>
      <c r="C1294" t="s">
        <v>32</v>
      </c>
      <c r="D1294" t="s">
        <v>91</v>
      </c>
      <c r="E1294" t="s">
        <v>80</v>
      </c>
      <c r="F1294" t="s">
        <v>42</v>
      </c>
      <c r="G1294">
        <v>4</v>
      </c>
      <c r="H1294">
        <v>4</v>
      </c>
      <c r="I1294">
        <v>2014</v>
      </c>
      <c r="J1294" t="s">
        <v>75</v>
      </c>
      <c r="K1294" t="s">
        <v>44</v>
      </c>
      <c r="L1294" t="s">
        <v>44</v>
      </c>
      <c r="M1294" s="54" t="s">
        <v>44</v>
      </c>
      <c r="N1294" t="s">
        <v>44</v>
      </c>
      <c r="O1294" t="s">
        <v>44</v>
      </c>
      <c r="P1294">
        <v>-99</v>
      </c>
    </row>
    <row r="1295" spans="1:16" x14ac:dyDescent="0.25">
      <c r="A1295" s="20" t="s">
        <v>15889</v>
      </c>
      <c r="B1295">
        <v>1</v>
      </c>
      <c r="C1295" t="s">
        <v>32</v>
      </c>
      <c r="D1295" t="s">
        <v>91</v>
      </c>
      <c r="E1295" t="s">
        <v>80</v>
      </c>
      <c r="F1295" t="s">
        <v>42</v>
      </c>
      <c r="G1295">
        <v>4</v>
      </c>
      <c r="H1295">
        <v>4</v>
      </c>
      <c r="I1295">
        <v>2014</v>
      </c>
      <c r="J1295" t="s">
        <v>75</v>
      </c>
      <c r="K1295" t="s">
        <v>44</v>
      </c>
      <c r="L1295" t="s">
        <v>44</v>
      </c>
      <c r="M1295" t="s">
        <v>44</v>
      </c>
      <c r="N1295" t="s">
        <v>44</v>
      </c>
      <c r="O1295" t="s">
        <v>44</v>
      </c>
      <c r="P1295">
        <v>-99</v>
      </c>
    </row>
    <row r="1296" spans="1:16" x14ac:dyDescent="0.25">
      <c r="A1296" s="20" t="s">
        <v>15889</v>
      </c>
      <c r="B1296">
        <v>1</v>
      </c>
      <c r="C1296" t="s">
        <v>32</v>
      </c>
      <c r="D1296" t="s">
        <v>91</v>
      </c>
      <c r="E1296" t="s">
        <v>80</v>
      </c>
      <c r="F1296" t="s">
        <v>42</v>
      </c>
      <c r="G1296">
        <v>4</v>
      </c>
      <c r="H1296">
        <v>4</v>
      </c>
      <c r="I1296">
        <v>2014</v>
      </c>
      <c r="J1296" t="s">
        <v>75</v>
      </c>
      <c r="K1296" t="s">
        <v>44</v>
      </c>
      <c r="L1296" t="s">
        <v>44</v>
      </c>
      <c r="M1296" t="s">
        <v>44</v>
      </c>
      <c r="N1296" t="s">
        <v>44</v>
      </c>
      <c r="O1296" t="s">
        <v>44</v>
      </c>
      <c r="P1296">
        <v>-99</v>
      </c>
    </row>
    <row r="1297" spans="1:16" x14ac:dyDescent="0.25">
      <c r="A1297" s="20" t="s">
        <v>15889</v>
      </c>
      <c r="B1297">
        <v>1</v>
      </c>
      <c r="C1297" t="s">
        <v>32</v>
      </c>
      <c r="D1297" t="s">
        <v>91</v>
      </c>
      <c r="E1297" t="s">
        <v>80</v>
      </c>
      <c r="F1297" t="s">
        <v>42</v>
      </c>
      <c r="G1297">
        <v>4</v>
      </c>
      <c r="H1297">
        <v>4</v>
      </c>
      <c r="I1297">
        <v>2014</v>
      </c>
      <c r="J1297" t="s">
        <v>75</v>
      </c>
      <c r="K1297" t="s">
        <v>44</v>
      </c>
      <c r="L1297" t="s">
        <v>44</v>
      </c>
      <c r="M1297" s="54" t="s">
        <v>44</v>
      </c>
      <c r="N1297" t="s">
        <v>44</v>
      </c>
      <c r="O1297" t="s">
        <v>44</v>
      </c>
      <c r="P1297">
        <v>-99</v>
      </c>
    </row>
    <row r="1298" spans="1:16" x14ac:dyDescent="0.25">
      <c r="A1298" s="20" t="s">
        <v>15889</v>
      </c>
      <c r="B1298">
        <v>1</v>
      </c>
      <c r="C1298" t="s">
        <v>32</v>
      </c>
      <c r="D1298" t="s">
        <v>91</v>
      </c>
      <c r="E1298" t="s">
        <v>80</v>
      </c>
      <c r="F1298" t="s">
        <v>42</v>
      </c>
      <c r="G1298">
        <v>4</v>
      </c>
      <c r="H1298">
        <v>4</v>
      </c>
      <c r="I1298">
        <v>2014</v>
      </c>
      <c r="J1298" t="s">
        <v>75</v>
      </c>
      <c r="K1298">
        <v>0.92400000000000004</v>
      </c>
      <c r="L1298">
        <v>0.8</v>
      </c>
      <c r="M1298">
        <v>1</v>
      </c>
      <c r="N1298" t="s">
        <v>44</v>
      </c>
      <c r="O1298" t="s">
        <v>44</v>
      </c>
      <c r="P1298">
        <v>-99</v>
      </c>
    </row>
    <row r="1299" spans="1:16" x14ac:dyDescent="0.25">
      <c r="A1299" s="20" t="s">
        <v>15889</v>
      </c>
      <c r="B1299">
        <v>1</v>
      </c>
      <c r="C1299" t="s">
        <v>32</v>
      </c>
      <c r="D1299" t="s">
        <v>91</v>
      </c>
      <c r="E1299" t="s">
        <v>80</v>
      </c>
      <c r="F1299" t="s">
        <v>42</v>
      </c>
      <c r="G1299">
        <v>4</v>
      </c>
      <c r="H1299">
        <v>4</v>
      </c>
      <c r="I1299">
        <v>2014</v>
      </c>
      <c r="J1299" t="s">
        <v>75</v>
      </c>
      <c r="K1299" t="s">
        <v>44</v>
      </c>
      <c r="L1299" t="s">
        <v>44</v>
      </c>
      <c r="M1299" t="s">
        <v>44</v>
      </c>
      <c r="N1299" t="s">
        <v>44</v>
      </c>
      <c r="O1299" t="s">
        <v>44</v>
      </c>
      <c r="P1299">
        <v>-99</v>
      </c>
    </row>
    <row r="1300" spans="1:16" x14ac:dyDescent="0.25">
      <c r="A1300" s="20" t="s">
        <v>15889</v>
      </c>
      <c r="B1300">
        <v>1</v>
      </c>
      <c r="C1300" t="s">
        <v>32</v>
      </c>
      <c r="D1300" t="s">
        <v>91</v>
      </c>
      <c r="E1300" t="s">
        <v>80</v>
      </c>
      <c r="F1300" t="s">
        <v>42</v>
      </c>
      <c r="G1300">
        <v>4</v>
      </c>
      <c r="H1300">
        <v>4</v>
      </c>
      <c r="I1300">
        <v>2014</v>
      </c>
      <c r="J1300" t="s">
        <v>75</v>
      </c>
      <c r="K1300" t="s">
        <v>44</v>
      </c>
      <c r="L1300" t="s">
        <v>44</v>
      </c>
      <c r="M1300" t="s">
        <v>44</v>
      </c>
      <c r="N1300" t="s">
        <v>44</v>
      </c>
      <c r="O1300" t="s">
        <v>44</v>
      </c>
      <c r="P1300">
        <v>-99</v>
      </c>
    </row>
    <row r="1301" spans="1:16" x14ac:dyDescent="0.25">
      <c r="A1301" s="20" t="s">
        <v>15889</v>
      </c>
      <c r="B1301">
        <v>1</v>
      </c>
      <c r="C1301" t="s">
        <v>32</v>
      </c>
      <c r="D1301" t="s">
        <v>91</v>
      </c>
      <c r="E1301" t="s">
        <v>80</v>
      </c>
      <c r="F1301" t="s">
        <v>42</v>
      </c>
      <c r="G1301">
        <v>4</v>
      </c>
      <c r="H1301">
        <v>4</v>
      </c>
      <c r="I1301">
        <v>2014</v>
      </c>
      <c r="J1301" t="s">
        <v>75</v>
      </c>
      <c r="K1301">
        <v>0.95499999999999996</v>
      </c>
      <c r="L1301">
        <v>0.9</v>
      </c>
      <c r="M1301">
        <v>1.1000000000000001</v>
      </c>
      <c r="N1301" t="s">
        <v>44</v>
      </c>
      <c r="O1301" t="s">
        <v>44</v>
      </c>
      <c r="P1301">
        <v>-99</v>
      </c>
    </row>
    <row r="1302" spans="1:16" x14ac:dyDescent="0.25">
      <c r="A1302" s="20" t="s">
        <v>15889</v>
      </c>
      <c r="B1302">
        <v>1</v>
      </c>
      <c r="C1302" t="s">
        <v>32</v>
      </c>
      <c r="D1302" t="s">
        <v>91</v>
      </c>
      <c r="E1302" t="s">
        <v>80</v>
      </c>
      <c r="F1302" t="s">
        <v>42</v>
      </c>
      <c r="G1302">
        <v>4</v>
      </c>
      <c r="H1302">
        <v>4</v>
      </c>
      <c r="I1302">
        <v>2014</v>
      </c>
      <c r="J1302" t="s">
        <v>75</v>
      </c>
      <c r="K1302" t="s">
        <v>44</v>
      </c>
      <c r="L1302" t="s">
        <v>44</v>
      </c>
      <c r="M1302" t="s">
        <v>44</v>
      </c>
      <c r="N1302" t="s">
        <v>44</v>
      </c>
      <c r="O1302" t="s">
        <v>44</v>
      </c>
      <c r="P1302">
        <v>-99</v>
      </c>
    </row>
    <row r="1303" spans="1:16" x14ac:dyDescent="0.25">
      <c r="A1303" s="20" t="s">
        <v>15889</v>
      </c>
      <c r="B1303">
        <v>1</v>
      </c>
      <c r="C1303" t="s">
        <v>32</v>
      </c>
      <c r="D1303" t="s">
        <v>91</v>
      </c>
      <c r="E1303" t="s">
        <v>80</v>
      </c>
      <c r="F1303" t="s">
        <v>42</v>
      </c>
      <c r="G1303">
        <v>4</v>
      </c>
      <c r="H1303">
        <v>4</v>
      </c>
      <c r="I1303">
        <v>2014</v>
      </c>
      <c r="J1303" t="s">
        <v>75</v>
      </c>
      <c r="K1303">
        <v>1.1040000000000001</v>
      </c>
      <c r="L1303">
        <v>1</v>
      </c>
      <c r="M1303" s="54">
        <v>1.2</v>
      </c>
      <c r="N1303" t="s">
        <v>44</v>
      </c>
      <c r="O1303" t="s">
        <v>44</v>
      </c>
      <c r="P1303">
        <v>-99</v>
      </c>
    </row>
    <row r="1304" spans="1:16" x14ac:dyDescent="0.25">
      <c r="A1304" s="20" t="s">
        <v>15890</v>
      </c>
      <c r="B1304">
        <v>1</v>
      </c>
      <c r="C1304" t="s">
        <v>32</v>
      </c>
      <c r="D1304" t="s">
        <v>91</v>
      </c>
      <c r="E1304" t="s">
        <v>80</v>
      </c>
      <c r="F1304" t="s">
        <v>42</v>
      </c>
      <c r="G1304">
        <v>5</v>
      </c>
      <c r="H1304">
        <v>4</v>
      </c>
      <c r="I1304">
        <v>2014</v>
      </c>
      <c r="J1304" t="s">
        <v>75</v>
      </c>
      <c r="K1304">
        <v>0.97799999999999998</v>
      </c>
      <c r="L1304">
        <v>0.9</v>
      </c>
      <c r="M1304">
        <v>1</v>
      </c>
      <c r="N1304" t="s">
        <v>44</v>
      </c>
      <c r="O1304" t="s">
        <v>44</v>
      </c>
      <c r="P1304">
        <v>-99</v>
      </c>
    </row>
    <row r="1305" spans="1:16" x14ac:dyDescent="0.25">
      <c r="A1305" s="20" t="s">
        <v>15890</v>
      </c>
      <c r="B1305">
        <v>1</v>
      </c>
      <c r="C1305" t="s">
        <v>32</v>
      </c>
      <c r="D1305" t="s">
        <v>91</v>
      </c>
      <c r="E1305" t="s">
        <v>80</v>
      </c>
      <c r="F1305" t="s">
        <v>42</v>
      </c>
      <c r="G1305">
        <v>5</v>
      </c>
      <c r="H1305">
        <v>4</v>
      </c>
      <c r="I1305">
        <v>2014</v>
      </c>
      <c r="J1305" t="s">
        <v>75</v>
      </c>
      <c r="K1305" t="s">
        <v>44</v>
      </c>
      <c r="L1305" t="s">
        <v>44</v>
      </c>
      <c r="M1305" t="s">
        <v>44</v>
      </c>
      <c r="N1305" t="s">
        <v>44</v>
      </c>
      <c r="O1305" t="s">
        <v>44</v>
      </c>
      <c r="P1305">
        <v>-99</v>
      </c>
    </row>
    <row r="1306" spans="1:16" x14ac:dyDescent="0.25">
      <c r="A1306" s="20" t="s">
        <v>15890</v>
      </c>
      <c r="B1306">
        <v>1</v>
      </c>
      <c r="C1306" t="s">
        <v>32</v>
      </c>
      <c r="D1306" t="s">
        <v>91</v>
      </c>
      <c r="E1306" t="s">
        <v>80</v>
      </c>
      <c r="F1306" t="s">
        <v>42</v>
      </c>
      <c r="G1306">
        <v>5</v>
      </c>
      <c r="H1306">
        <v>4</v>
      </c>
      <c r="I1306">
        <v>2014</v>
      </c>
      <c r="J1306" t="s">
        <v>75</v>
      </c>
      <c r="K1306">
        <v>1.036</v>
      </c>
      <c r="L1306">
        <v>0.9</v>
      </c>
      <c r="M1306">
        <v>1.2</v>
      </c>
      <c r="N1306" t="s">
        <v>44</v>
      </c>
      <c r="O1306" t="s">
        <v>44</v>
      </c>
      <c r="P1306">
        <v>-99</v>
      </c>
    </row>
    <row r="1307" spans="1:16" x14ac:dyDescent="0.25">
      <c r="A1307" s="20" t="s">
        <v>15890</v>
      </c>
      <c r="B1307">
        <v>1</v>
      </c>
      <c r="C1307" t="s">
        <v>32</v>
      </c>
      <c r="D1307" t="s">
        <v>91</v>
      </c>
      <c r="E1307" t="s">
        <v>80</v>
      </c>
      <c r="F1307" t="s">
        <v>42</v>
      </c>
      <c r="G1307">
        <v>5</v>
      </c>
      <c r="H1307">
        <v>4</v>
      </c>
      <c r="I1307">
        <v>2014</v>
      </c>
      <c r="J1307" t="s">
        <v>75</v>
      </c>
      <c r="K1307">
        <v>0.96699999999999997</v>
      </c>
      <c r="L1307">
        <v>0.9</v>
      </c>
      <c r="M1307">
        <v>1</v>
      </c>
      <c r="N1307" t="s">
        <v>44</v>
      </c>
      <c r="O1307" t="s">
        <v>44</v>
      </c>
      <c r="P1307">
        <v>-99</v>
      </c>
    </row>
    <row r="1308" spans="1:16" x14ac:dyDescent="0.25">
      <c r="A1308" s="20" t="s">
        <v>15890</v>
      </c>
      <c r="B1308">
        <v>1</v>
      </c>
      <c r="C1308" t="s">
        <v>32</v>
      </c>
      <c r="D1308" t="s">
        <v>91</v>
      </c>
      <c r="E1308" t="s">
        <v>80</v>
      </c>
      <c r="F1308" t="s">
        <v>42</v>
      </c>
      <c r="G1308">
        <v>5</v>
      </c>
      <c r="H1308">
        <v>4</v>
      </c>
      <c r="I1308">
        <v>2014</v>
      </c>
      <c r="J1308" t="s">
        <v>75</v>
      </c>
      <c r="K1308">
        <v>1.024</v>
      </c>
      <c r="L1308">
        <v>0.9</v>
      </c>
      <c r="M1308">
        <v>1.1000000000000001</v>
      </c>
      <c r="N1308" t="s">
        <v>44</v>
      </c>
      <c r="O1308" t="s">
        <v>44</v>
      </c>
      <c r="P1308">
        <v>-99</v>
      </c>
    </row>
    <row r="1309" spans="1:16" x14ac:dyDescent="0.25">
      <c r="A1309" s="20" t="s">
        <v>15890</v>
      </c>
      <c r="B1309">
        <v>1</v>
      </c>
      <c r="C1309" t="s">
        <v>32</v>
      </c>
      <c r="D1309" t="s">
        <v>91</v>
      </c>
      <c r="E1309" t="s">
        <v>80</v>
      </c>
      <c r="F1309" t="s">
        <v>42</v>
      </c>
      <c r="G1309">
        <v>5</v>
      </c>
      <c r="H1309">
        <v>4</v>
      </c>
      <c r="I1309">
        <v>2014</v>
      </c>
      <c r="J1309" t="s">
        <v>75</v>
      </c>
      <c r="K1309">
        <v>1.22</v>
      </c>
      <c r="L1309">
        <v>0.6</v>
      </c>
      <c r="M1309">
        <v>1.8</v>
      </c>
      <c r="N1309" t="s">
        <v>44</v>
      </c>
      <c r="O1309" t="s">
        <v>44</v>
      </c>
      <c r="P1309">
        <v>-99</v>
      </c>
    </row>
    <row r="1310" spans="1:16" x14ac:dyDescent="0.25">
      <c r="A1310" s="20" t="s">
        <v>15890</v>
      </c>
      <c r="B1310">
        <v>1</v>
      </c>
      <c r="C1310" t="s">
        <v>32</v>
      </c>
      <c r="D1310" t="s">
        <v>91</v>
      </c>
      <c r="E1310" t="s">
        <v>80</v>
      </c>
      <c r="F1310" t="s">
        <v>42</v>
      </c>
      <c r="G1310">
        <v>5</v>
      </c>
      <c r="H1310">
        <v>4</v>
      </c>
      <c r="I1310">
        <v>2014</v>
      </c>
      <c r="J1310" t="s">
        <v>75</v>
      </c>
      <c r="K1310">
        <v>1.0129999999999999</v>
      </c>
      <c r="L1310">
        <v>0.9</v>
      </c>
      <c r="M1310" s="54">
        <v>1.2</v>
      </c>
      <c r="N1310" t="s">
        <v>44</v>
      </c>
      <c r="O1310" t="s">
        <v>44</v>
      </c>
      <c r="P1310">
        <v>-99</v>
      </c>
    </row>
    <row r="1311" spans="1:16" x14ac:dyDescent="0.25">
      <c r="A1311" s="20" t="s">
        <v>15890</v>
      </c>
      <c r="B1311">
        <v>1</v>
      </c>
      <c r="C1311" t="s">
        <v>32</v>
      </c>
      <c r="D1311" t="s">
        <v>91</v>
      </c>
      <c r="E1311" t="s">
        <v>80</v>
      </c>
      <c r="F1311" t="s">
        <v>42</v>
      </c>
      <c r="G1311">
        <v>5</v>
      </c>
      <c r="H1311">
        <v>4</v>
      </c>
      <c r="I1311">
        <v>2014</v>
      </c>
      <c r="J1311" t="s">
        <v>75</v>
      </c>
      <c r="K1311" t="s">
        <v>44</v>
      </c>
      <c r="L1311" t="s">
        <v>44</v>
      </c>
      <c r="M1311" s="54" t="s">
        <v>44</v>
      </c>
      <c r="N1311" t="s">
        <v>44</v>
      </c>
      <c r="O1311" t="s">
        <v>44</v>
      </c>
      <c r="P1311">
        <v>-99</v>
      </c>
    </row>
    <row r="1312" spans="1:16" x14ac:dyDescent="0.25">
      <c r="A1312" s="20" t="s">
        <v>15890</v>
      </c>
      <c r="B1312">
        <v>1</v>
      </c>
      <c r="C1312" t="s">
        <v>32</v>
      </c>
      <c r="D1312" t="s">
        <v>91</v>
      </c>
      <c r="E1312" t="s">
        <v>80</v>
      </c>
      <c r="F1312" t="s">
        <v>42</v>
      </c>
      <c r="G1312">
        <v>5</v>
      </c>
      <c r="H1312">
        <v>4</v>
      </c>
      <c r="I1312">
        <v>2014</v>
      </c>
      <c r="J1312" t="s">
        <v>75</v>
      </c>
      <c r="K1312" t="s">
        <v>44</v>
      </c>
      <c r="L1312" t="s">
        <v>44</v>
      </c>
      <c r="M1312" s="54" t="s">
        <v>44</v>
      </c>
      <c r="N1312" t="s">
        <v>44</v>
      </c>
      <c r="O1312" t="s">
        <v>44</v>
      </c>
      <c r="P1312">
        <v>-99</v>
      </c>
    </row>
    <row r="1313" spans="1:16" x14ac:dyDescent="0.25">
      <c r="A1313" s="20" t="s">
        <v>15890</v>
      </c>
      <c r="B1313">
        <v>1</v>
      </c>
      <c r="C1313" t="s">
        <v>32</v>
      </c>
      <c r="D1313" t="s">
        <v>91</v>
      </c>
      <c r="E1313" t="s">
        <v>80</v>
      </c>
      <c r="F1313" t="s">
        <v>42</v>
      </c>
      <c r="G1313">
        <v>5</v>
      </c>
      <c r="H1313">
        <v>4</v>
      </c>
      <c r="I1313">
        <v>2014</v>
      </c>
      <c r="J1313" t="s">
        <v>75</v>
      </c>
      <c r="K1313" t="s">
        <v>44</v>
      </c>
      <c r="L1313" t="s">
        <v>44</v>
      </c>
      <c r="M1313" s="54" t="s">
        <v>44</v>
      </c>
      <c r="N1313" t="s">
        <v>44</v>
      </c>
      <c r="O1313" t="s">
        <v>44</v>
      </c>
      <c r="P1313">
        <v>-99</v>
      </c>
    </row>
    <row r="1314" spans="1:16" x14ac:dyDescent="0.25">
      <c r="A1314" s="20" t="s">
        <v>15890</v>
      </c>
      <c r="B1314">
        <v>1</v>
      </c>
      <c r="C1314" t="s">
        <v>32</v>
      </c>
      <c r="D1314" t="s">
        <v>91</v>
      </c>
      <c r="E1314" t="s">
        <v>80</v>
      </c>
      <c r="F1314" t="s">
        <v>42</v>
      </c>
      <c r="G1314">
        <v>5</v>
      </c>
      <c r="H1314">
        <v>4</v>
      </c>
      <c r="I1314">
        <v>2014</v>
      </c>
      <c r="J1314" t="s">
        <v>75</v>
      </c>
      <c r="K1314" t="s">
        <v>44</v>
      </c>
      <c r="L1314" t="s">
        <v>44</v>
      </c>
      <c r="M1314" t="s">
        <v>44</v>
      </c>
      <c r="N1314" t="s">
        <v>44</v>
      </c>
      <c r="O1314" t="s">
        <v>44</v>
      </c>
      <c r="P1314">
        <v>-99</v>
      </c>
    </row>
    <row r="1315" spans="1:16" x14ac:dyDescent="0.25">
      <c r="A1315" s="20" t="s">
        <v>15890</v>
      </c>
      <c r="B1315">
        <v>1</v>
      </c>
      <c r="C1315" t="s">
        <v>32</v>
      </c>
      <c r="D1315" t="s">
        <v>91</v>
      </c>
      <c r="E1315" t="s">
        <v>80</v>
      </c>
      <c r="F1315" t="s">
        <v>42</v>
      </c>
      <c r="G1315">
        <v>5</v>
      </c>
      <c r="H1315">
        <v>4</v>
      </c>
      <c r="I1315">
        <v>2014</v>
      </c>
      <c r="J1315" t="s">
        <v>75</v>
      </c>
      <c r="K1315" t="s">
        <v>44</v>
      </c>
      <c r="L1315" t="s">
        <v>44</v>
      </c>
      <c r="M1315" t="s">
        <v>44</v>
      </c>
      <c r="N1315" t="s">
        <v>44</v>
      </c>
      <c r="O1315" t="s">
        <v>44</v>
      </c>
      <c r="P1315">
        <v>-99</v>
      </c>
    </row>
    <row r="1316" spans="1:16" x14ac:dyDescent="0.25">
      <c r="A1316" s="20" t="s">
        <v>15890</v>
      </c>
      <c r="B1316">
        <v>1</v>
      </c>
      <c r="C1316" t="s">
        <v>32</v>
      </c>
      <c r="D1316" t="s">
        <v>91</v>
      </c>
      <c r="E1316" t="s">
        <v>80</v>
      </c>
      <c r="F1316" t="s">
        <v>42</v>
      </c>
      <c r="G1316">
        <v>5</v>
      </c>
      <c r="H1316">
        <v>4</v>
      </c>
      <c r="I1316">
        <v>2014</v>
      </c>
      <c r="J1316" t="s">
        <v>75</v>
      </c>
      <c r="K1316">
        <v>0.92100000000000004</v>
      </c>
      <c r="L1316">
        <v>0.8</v>
      </c>
      <c r="M1316">
        <v>1</v>
      </c>
      <c r="N1316" t="s">
        <v>44</v>
      </c>
      <c r="O1316" t="s">
        <v>44</v>
      </c>
      <c r="P1316">
        <v>-99</v>
      </c>
    </row>
    <row r="1317" spans="1:16" x14ac:dyDescent="0.25">
      <c r="A1317" s="20" t="s">
        <v>15890</v>
      </c>
      <c r="B1317">
        <v>1</v>
      </c>
      <c r="C1317" t="s">
        <v>32</v>
      </c>
      <c r="D1317" t="s">
        <v>91</v>
      </c>
      <c r="E1317" t="s">
        <v>80</v>
      </c>
      <c r="F1317" t="s">
        <v>42</v>
      </c>
      <c r="G1317">
        <v>5</v>
      </c>
      <c r="H1317">
        <v>4</v>
      </c>
      <c r="I1317">
        <v>2014</v>
      </c>
      <c r="J1317" t="s">
        <v>75</v>
      </c>
      <c r="K1317" t="s">
        <v>44</v>
      </c>
      <c r="L1317" t="s">
        <v>44</v>
      </c>
      <c r="M1317" t="s">
        <v>44</v>
      </c>
      <c r="N1317" t="s">
        <v>44</v>
      </c>
      <c r="O1317" t="s">
        <v>44</v>
      </c>
      <c r="P1317">
        <v>-99</v>
      </c>
    </row>
    <row r="1318" spans="1:16" x14ac:dyDescent="0.25">
      <c r="A1318" s="20" t="s">
        <v>15890</v>
      </c>
      <c r="B1318">
        <v>1</v>
      </c>
      <c r="C1318" t="s">
        <v>32</v>
      </c>
      <c r="D1318" t="s">
        <v>91</v>
      </c>
      <c r="E1318" t="s">
        <v>80</v>
      </c>
      <c r="F1318" t="s">
        <v>42</v>
      </c>
      <c r="G1318">
        <v>5</v>
      </c>
      <c r="H1318">
        <v>4</v>
      </c>
      <c r="I1318">
        <v>2014</v>
      </c>
      <c r="J1318" t="s">
        <v>75</v>
      </c>
      <c r="K1318" t="s">
        <v>44</v>
      </c>
      <c r="L1318" t="s">
        <v>44</v>
      </c>
      <c r="M1318" t="s">
        <v>44</v>
      </c>
      <c r="N1318" t="s">
        <v>44</v>
      </c>
      <c r="O1318" t="s">
        <v>44</v>
      </c>
      <c r="P1318">
        <v>-99</v>
      </c>
    </row>
    <row r="1319" spans="1:16" x14ac:dyDescent="0.25">
      <c r="A1319" s="20" t="s">
        <v>15890</v>
      </c>
      <c r="B1319">
        <v>1</v>
      </c>
      <c r="C1319" t="s">
        <v>32</v>
      </c>
      <c r="D1319" t="s">
        <v>91</v>
      </c>
      <c r="E1319" t="s">
        <v>80</v>
      </c>
      <c r="F1319" t="s">
        <v>42</v>
      </c>
      <c r="G1319">
        <v>5</v>
      </c>
      <c r="H1319">
        <v>4</v>
      </c>
      <c r="I1319">
        <v>2014</v>
      </c>
      <c r="J1319" t="s">
        <v>75</v>
      </c>
      <c r="K1319">
        <v>0.95099999999999996</v>
      </c>
      <c r="L1319">
        <v>0.9</v>
      </c>
      <c r="M1319">
        <v>1</v>
      </c>
      <c r="N1319" t="s">
        <v>44</v>
      </c>
      <c r="O1319" t="s">
        <v>44</v>
      </c>
      <c r="P1319">
        <v>-99</v>
      </c>
    </row>
    <row r="1320" spans="1:16" x14ac:dyDescent="0.25">
      <c r="A1320" s="20" t="s">
        <v>15890</v>
      </c>
      <c r="B1320">
        <v>1</v>
      </c>
      <c r="C1320" t="s">
        <v>32</v>
      </c>
      <c r="D1320" t="s">
        <v>91</v>
      </c>
      <c r="E1320" t="s">
        <v>80</v>
      </c>
      <c r="F1320" t="s">
        <v>42</v>
      </c>
      <c r="G1320">
        <v>5</v>
      </c>
      <c r="H1320">
        <v>4</v>
      </c>
      <c r="I1320">
        <v>2014</v>
      </c>
      <c r="J1320" t="s">
        <v>75</v>
      </c>
      <c r="K1320" t="s">
        <v>44</v>
      </c>
      <c r="L1320" t="s">
        <v>44</v>
      </c>
      <c r="M1320" t="s">
        <v>44</v>
      </c>
      <c r="N1320" t="s">
        <v>44</v>
      </c>
      <c r="O1320" t="s">
        <v>44</v>
      </c>
      <c r="P1320">
        <v>-99</v>
      </c>
    </row>
    <row r="1321" spans="1:16" x14ac:dyDescent="0.25">
      <c r="A1321" s="20" t="s">
        <v>15890</v>
      </c>
      <c r="B1321">
        <v>1</v>
      </c>
      <c r="C1321" t="s">
        <v>32</v>
      </c>
      <c r="D1321" t="s">
        <v>91</v>
      </c>
      <c r="E1321" t="s">
        <v>80</v>
      </c>
      <c r="F1321" t="s">
        <v>42</v>
      </c>
      <c r="G1321">
        <v>5</v>
      </c>
      <c r="H1321">
        <v>4</v>
      </c>
      <c r="I1321">
        <v>2014</v>
      </c>
      <c r="J1321" t="s">
        <v>75</v>
      </c>
      <c r="K1321">
        <v>1.1000000000000001</v>
      </c>
      <c r="L1321">
        <v>1</v>
      </c>
      <c r="M1321" s="54">
        <v>1.2</v>
      </c>
      <c r="N1321" t="s">
        <v>44</v>
      </c>
      <c r="O1321" t="s">
        <v>44</v>
      </c>
      <c r="P1321">
        <v>-99</v>
      </c>
    </row>
    <row r="1322" spans="1:16" x14ac:dyDescent="0.25">
      <c r="A1322" s="20" t="s">
        <v>15891</v>
      </c>
      <c r="B1322">
        <v>1</v>
      </c>
      <c r="C1322" t="s">
        <v>32</v>
      </c>
      <c r="D1322" t="s">
        <v>91</v>
      </c>
      <c r="E1322" t="s">
        <v>80</v>
      </c>
      <c r="F1322" t="s">
        <v>42</v>
      </c>
      <c r="G1322">
        <v>2</v>
      </c>
      <c r="H1322">
        <v>4</v>
      </c>
      <c r="I1322">
        <v>2014</v>
      </c>
      <c r="J1322" t="s">
        <v>43</v>
      </c>
      <c r="K1322" t="s">
        <v>44</v>
      </c>
      <c r="L1322" t="s">
        <v>44</v>
      </c>
      <c r="M1322" t="s">
        <v>44</v>
      </c>
      <c r="N1322">
        <v>11</v>
      </c>
      <c r="O1322" t="s">
        <v>44</v>
      </c>
      <c r="P1322">
        <v>30.151134457776401</v>
      </c>
    </row>
    <row r="1323" spans="1:16" x14ac:dyDescent="0.25">
      <c r="A1323" s="20" t="s">
        <v>15892</v>
      </c>
      <c r="B1323">
        <v>1</v>
      </c>
      <c r="C1323" t="s">
        <v>32</v>
      </c>
      <c r="D1323" t="s">
        <v>91</v>
      </c>
      <c r="E1323" t="s">
        <v>80</v>
      </c>
      <c r="F1323" t="s">
        <v>42</v>
      </c>
      <c r="G1323">
        <v>3</v>
      </c>
      <c r="H1323">
        <v>4</v>
      </c>
      <c r="I1323">
        <v>2014</v>
      </c>
      <c r="J1323" t="s">
        <v>43</v>
      </c>
      <c r="K1323" t="s">
        <v>44</v>
      </c>
      <c r="L1323" t="s">
        <v>44</v>
      </c>
      <c r="M1323" s="54" t="s">
        <v>44</v>
      </c>
      <c r="N1323">
        <v>28</v>
      </c>
      <c r="O1323" t="s">
        <v>44</v>
      </c>
      <c r="P1323">
        <v>18.8982236504614</v>
      </c>
    </row>
    <row r="1324" spans="1:16" x14ac:dyDescent="0.25">
      <c r="A1324" s="20" t="s">
        <v>15893</v>
      </c>
      <c r="B1324">
        <v>1</v>
      </c>
      <c r="C1324" t="s">
        <v>32</v>
      </c>
      <c r="D1324" t="s">
        <v>91</v>
      </c>
      <c r="E1324" t="s">
        <v>80</v>
      </c>
      <c r="F1324" t="s">
        <v>42</v>
      </c>
      <c r="G1324">
        <v>4</v>
      </c>
      <c r="H1324">
        <v>4</v>
      </c>
      <c r="I1324">
        <v>2014</v>
      </c>
      <c r="J1324" t="s">
        <v>43</v>
      </c>
      <c r="K1324" t="s">
        <v>44</v>
      </c>
      <c r="L1324" t="s">
        <v>44</v>
      </c>
      <c r="M1324" s="54" t="s">
        <v>44</v>
      </c>
      <c r="N1324">
        <v>45</v>
      </c>
      <c r="O1324" t="s">
        <v>44</v>
      </c>
      <c r="P1324">
        <v>14.907119849998599</v>
      </c>
    </row>
    <row r="1325" spans="1:16" x14ac:dyDescent="0.25">
      <c r="A1325" s="20" t="s">
        <v>15894</v>
      </c>
      <c r="B1325">
        <v>1</v>
      </c>
      <c r="C1325" t="s">
        <v>32</v>
      </c>
      <c r="D1325" t="s">
        <v>91</v>
      </c>
      <c r="E1325" t="s">
        <v>80</v>
      </c>
      <c r="F1325" t="s">
        <v>42</v>
      </c>
      <c r="G1325">
        <v>5</v>
      </c>
      <c r="H1325">
        <v>4</v>
      </c>
      <c r="I1325">
        <v>2014</v>
      </c>
      <c r="J1325" t="s">
        <v>43</v>
      </c>
      <c r="K1325" t="s">
        <v>44</v>
      </c>
      <c r="L1325" t="s">
        <v>44</v>
      </c>
      <c r="M1325" s="54" t="s">
        <v>44</v>
      </c>
      <c r="N1325">
        <v>81</v>
      </c>
      <c r="O1325" t="s">
        <v>44</v>
      </c>
      <c r="P1325">
        <v>11.1111111111111</v>
      </c>
    </row>
    <row r="1326" spans="1:16" x14ac:dyDescent="0.25">
      <c r="A1326" s="20" t="s">
        <v>1138</v>
      </c>
      <c r="B1326">
        <v>1</v>
      </c>
      <c r="C1326" t="s">
        <v>32</v>
      </c>
      <c r="D1326" t="s">
        <v>91</v>
      </c>
      <c r="E1326" t="s">
        <v>80</v>
      </c>
      <c r="F1326" t="s">
        <v>42</v>
      </c>
      <c r="G1326">
        <v>2</v>
      </c>
      <c r="H1326">
        <v>4</v>
      </c>
      <c r="I1326">
        <v>2014</v>
      </c>
      <c r="J1326" t="s">
        <v>45</v>
      </c>
      <c r="K1326">
        <v>0.9</v>
      </c>
      <c r="L1326">
        <v>0.74399999999999999</v>
      </c>
      <c r="M1326" s="54">
        <v>1.056</v>
      </c>
      <c r="N1326">
        <v>93</v>
      </c>
      <c r="O1326" t="s">
        <v>44</v>
      </c>
      <c r="P1326">
        <v>10.3695169473043</v>
      </c>
    </row>
    <row r="1327" spans="1:16" x14ac:dyDescent="0.25">
      <c r="A1327" s="20" t="s">
        <v>1141</v>
      </c>
      <c r="B1327">
        <v>1</v>
      </c>
      <c r="C1327" t="s">
        <v>32</v>
      </c>
      <c r="D1327" t="s">
        <v>91</v>
      </c>
      <c r="E1327" t="s">
        <v>80</v>
      </c>
      <c r="F1327" t="s">
        <v>42</v>
      </c>
      <c r="G1327">
        <v>3</v>
      </c>
      <c r="H1327">
        <v>4</v>
      </c>
      <c r="I1327">
        <v>2014</v>
      </c>
      <c r="J1327" t="s">
        <v>45</v>
      </c>
      <c r="K1327">
        <v>1.02</v>
      </c>
      <c r="L1327">
        <v>0.86599999999999999</v>
      </c>
      <c r="M1327" s="54">
        <v>1.1739999999999999</v>
      </c>
      <c r="N1327">
        <v>94</v>
      </c>
      <c r="O1327" t="s">
        <v>44</v>
      </c>
      <c r="P1327">
        <v>10.3142124625879</v>
      </c>
    </row>
    <row r="1328" spans="1:16" x14ac:dyDescent="0.25">
      <c r="A1328" s="20" t="s">
        <v>1142</v>
      </c>
      <c r="B1328">
        <v>1</v>
      </c>
      <c r="C1328" t="s">
        <v>32</v>
      </c>
      <c r="D1328" t="s">
        <v>91</v>
      </c>
      <c r="E1328" t="s">
        <v>80</v>
      </c>
      <c r="F1328" t="s">
        <v>42</v>
      </c>
      <c r="G1328">
        <v>4</v>
      </c>
      <c r="H1328">
        <v>4</v>
      </c>
      <c r="I1328">
        <v>2014</v>
      </c>
      <c r="J1328" t="s">
        <v>45</v>
      </c>
      <c r="K1328">
        <v>1.02</v>
      </c>
      <c r="L1328">
        <v>0.88</v>
      </c>
      <c r="M1328">
        <v>1.1599999999999999</v>
      </c>
      <c r="N1328">
        <v>289</v>
      </c>
      <c r="O1328" t="s">
        <v>44</v>
      </c>
      <c r="P1328">
        <v>5.8823529411764701</v>
      </c>
    </row>
    <row r="1329" spans="1:16" x14ac:dyDescent="0.25">
      <c r="A1329" s="20" t="s">
        <v>1143</v>
      </c>
      <c r="B1329">
        <v>1</v>
      </c>
      <c r="C1329" t="s">
        <v>32</v>
      </c>
      <c r="D1329" t="s">
        <v>91</v>
      </c>
      <c r="E1329" t="s">
        <v>80</v>
      </c>
      <c r="F1329" t="s">
        <v>42</v>
      </c>
      <c r="G1329">
        <v>5</v>
      </c>
      <c r="H1329">
        <v>4</v>
      </c>
      <c r="I1329">
        <v>2014</v>
      </c>
      <c r="J1329" t="s">
        <v>45</v>
      </c>
      <c r="K1329">
        <v>0.98</v>
      </c>
      <c r="L1329">
        <v>0.82699999999999996</v>
      </c>
      <c r="M1329">
        <v>1.133</v>
      </c>
      <c r="N1329">
        <v>139</v>
      </c>
      <c r="O1329" t="s">
        <v>44</v>
      </c>
      <c r="P1329">
        <v>8.4818892967997108</v>
      </c>
    </row>
    <row r="1330" spans="1:16" x14ac:dyDescent="0.25">
      <c r="A1330" s="20" t="s">
        <v>1159</v>
      </c>
      <c r="B1330">
        <v>1</v>
      </c>
      <c r="C1330" t="s">
        <v>32</v>
      </c>
      <c r="D1330" t="s">
        <v>91</v>
      </c>
      <c r="E1330" t="s">
        <v>80</v>
      </c>
      <c r="F1330" t="s">
        <v>42</v>
      </c>
      <c r="G1330">
        <v>2</v>
      </c>
      <c r="H1330">
        <v>4</v>
      </c>
      <c r="I1330">
        <v>2014</v>
      </c>
      <c r="J1330" t="s">
        <v>46</v>
      </c>
      <c r="K1330">
        <v>0.91</v>
      </c>
      <c r="L1330">
        <v>0.79300000000000004</v>
      </c>
      <c r="M1330">
        <v>1.0269999999999999</v>
      </c>
      <c r="N1330">
        <v>102</v>
      </c>
      <c r="O1330" t="s">
        <v>44</v>
      </c>
      <c r="P1330">
        <v>9.9014754297667409</v>
      </c>
    </row>
    <row r="1331" spans="1:16" x14ac:dyDescent="0.25">
      <c r="A1331" s="20" t="s">
        <v>1162</v>
      </c>
      <c r="B1331">
        <v>1</v>
      </c>
      <c r="C1331" t="s">
        <v>32</v>
      </c>
      <c r="D1331" t="s">
        <v>91</v>
      </c>
      <c r="E1331" t="s">
        <v>80</v>
      </c>
      <c r="F1331" t="s">
        <v>42</v>
      </c>
      <c r="G1331">
        <v>3</v>
      </c>
      <c r="H1331">
        <v>4</v>
      </c>
      <c r="I1331">
        <v>2014</v>
      </c>
      <c r="J1331" t="s">
        <v>46</v>
      </c>
      <c r="K1331">
        <v>1.03</v>
      </c>
      <c r="L1331">
        <v>0.94799999999999995</v>
      </c>
      <c r="M1331">
        <v>1.1120000000000001</v>
      </c>
      <c r="N1331">
        <v>148</v>
      </c>
      <c r="O1331" t="s">
        <v>44</v>
      </c>
      <c r="P1331">
        <v>8.2199493652678708</v>
      </c>
    </row>
    <row r="1332" spans="1:16" x14ac:dyDescent="0.25">
      <c r="A1332" s="20" t="s">
        <v>1163</v>
      </c>
      <c r="B1332">
        <v>1</v>
      </c>
      <c r="C1332" t="s">
        <v>32</v>
      </c>
      <c r="D1332" t="s">
        <v>91</v>
      </c>
      <c r="E1332" t="s">
        <v>80</v>
      </c>
      <c r="F1332" t="s">
        <v>42</v>
      </c>
      <c r="G1332">
        <v>4</v>
      </c>
      <c r="H1332">
        <v>4</v>
      </c>
      <c r="I1332">
        <v>2014</v>
      </c>
      <c r="J1332" t="s">
        <v>46</v>
      </c>
      <c r="K1332">
        <v>0.92</v>
      </c>
      <c r="L1332">
        <v>0.83399999999999996</v>
      </c>
      <c r="M1332" s="54">
        <v>1.006</v>
      </c>
      <c r="N1332">
        <v>333</v>
      </c>
      <c r="O1332" t="s">
        <v>44</v>
      </c>
      <c r="P1332">
        <v>5.4799662435119103</v>
      </c>
    </row>
    <row r="1333" spans="1:16" x14ac:dyDescent="0.25">
      <c r="A1333" s="20" t="s">
        <v>1164</v>
      </c>
      <c r="B1333">
        <v>1</v>
      </c>
      <c r="C1333" t="s">
        <v>32</v>
      </c>
      <c r="D1333" t="s">
        <v>91</v>
      </c>
      <c r="E1333" t="s">
        <v>80</v>
      </c>
      <c r="F1333" t="s">
        <v>42</v>
      </c>
      <c r="G1333">
        <v>5</v>
      </c>
      <c r="H1333">
        <v>4</v>
      </c>
      <c r="I1333">
        <v>2014</v>
      </c>
      <c r="J1333" t="s">
        <v>46</v>
      </c>
      <c r="K1333">
        <v>0.93</v>
      </c>
      <c r="L1333">
        <v>0.86199999999999999</v>
      </c>
      <c r="M1333" s="54">
        <v>0.998</v>
      </c>
      <c r="N1333">
        <v>840</v>
      </c>
      <c r="O1333" t="s">
        <v>44</v>
      </c>
      <c r="P1333">
        <v>3.45032779671177</v>
      </c>
    </row>
    <row r="1334" spans="1:16" x14ac:dyDescent="0.25">
      <c r="A1334" s="20" t="s">
        <v>1180</v>
      </c>
      <c r="B1334">
        <v>1</v>
      </c>
      <c r="C1334" t="s">
        <v>32</v>
      </c>
      <c r="D1334" t="s">
        <v>91</v>
      </c>
      <c r="E1334" t="s">
        <v>80</v>
      </c>
      <c r="F1334" t="s">
        <v>42</v>
      </c>
      <c r="G1334">
        <v>2</v>
      </c>
      <c r="H1334">
        <v>4</v>
      </c>
      <c r="I1334">
        <v>2014</v>
      </c>
      <c r="J1334" t="s">
        <v>47</v>
      </c>
      <c r="K1334">
        <v>1.05</v>
      </c>
      <c r="L1334">
        <v>0.92800000000000005</v>
      </c>
      <c r="M1334" s="54">
        <v>1.1719999999999999</v>
      </c>
      <c r="N1334">
        <v>348</v>
      </c>
      <c r="O1334" t="s">
        <v>44</v>
      </c>
      <c r="P1334">
        <v>5.3605626741889703</v>
      </c>
    </row>
    <row r="1335" spans="1:16" x14ac:dyDescent="0.25">
      <c r="A1335" s="20" t="s">
        <v>1183</v>
      </c>
      <c r="B1335">
        <v>1</v>
      </c>
      <c r="C1335" t="s">
        <v>32</v>
      </c>
      <c r="D1335" t="s">
        <v>91</v>
      </c>
      <c r="E1335" t="s">
        <v>80</v>
      </c>
      <c r="F1335" t="s">
        <v>42</v>
      </c>
      <c r="G1335">
        <v>3</v>
      </c>
      <c r="H1335">
        <v>4</v>
      </c>
      <c r="I1335">
        <v>2014</v>
      </c>
      <c r="J1335" t="s">
        <v>47</v>
      </c>
      <c r="K1335">
        <v>1.04</v>
      </c>
      <c r="L1335">
        <v>0.91600000000000004</v>
      </c>
      <c r="M1335" s="54">
        <v>1.1639999999999999</v>
      </c>
      <c r="N1335">
        <v>238</v>
      </c>
      <c r="O1335" t="s">
        <v>44</v>
      </c>
      <c r="P1335">
        <v>6.4820372355216396</v>
      </c>
    </row>
    <row r="1336" spans="1:16" x14ac:dyDescent="0.25">
      <c r="A1336" s="20" t="s">
        <v>1184</v>
      </c>
      <c r="B1336">
        <v>1</v>
      </c>
      <c r="C1336" t="s">
        <v>32</v>
      </c>
      <c r="D1336" t="s">
        <v>91</v>
      </c>
      <c r="E1336" t="s">
        <v>80</v>
      </c>
      <c r="F1336" t="s">
        <v>42</v>
      </c>
      <c r="G1336">
        <v>4</v>
      </c>
      <c r="H1336">
        <v>4</v>
      </c>
      <c r="I1336">
        <v>2014</v>
      </c>
      <c r="J1336" t="s">
        <v>47</v>
      </c>
      <c r="K1336">
        <v>1.04</v>
      </c>
      <c r="L1336">
        <v>0.92500000000000004</v>
      </c>
      <c r="M1336" s="54">
        <v>1.155</v>
      </c>
      <c r="N1336">
        <v>1064</v>
      </c>
      <c r="O1336" t="s">
        <v>44</v>
      </c>
      <c r="P1336">
        <v>3.0656966974248299</v>
      </c>
    </row>
    <row r="1337" spans="1:16" x14ac:dyDescent="0.25">
      <c r="A1337" s="20" t="s">
        <v>1185</v>
      </c>
      <c r="B1337">
        <v>1</v>
      </c>
      <c r="C1337" t="s">
        <v>32</v>
      </c>
      <c r="D1337" t="s">
        <v>91</v>
      </c>
      <c r="E1337" t="s">
        <v>80</v>
      </c>
      <c r="F1337" t="s">
        <v>42</v>
      </c>
      <c r="G1337">
        <v>5</v>
      </c>
      <c r="H1337">
        <v>4</v>
      </c>
      <c r="I1337">
        <v>2014</v>
      </c>
      <c r="J1337" t="s">
        <v>47</v>
      </c>
      <c r="K1337">
        <v>1.03</v>
      </c>
      <c r="L1337">
        <v>0.91900000000000004</v>
      </c>
      <c r="M1337">
        <v>1.141</v>
      </c>
      <c r="N1337">
        <v>8948</v>
      </c>
      <c r="O1337" t="s">
        <v>44</v>
      </c>
      <c r="P1337">
        <v>1.05715096918958</v>
      </c>
    </row>
    <row r="1338" spans="1:16" x14ac:dyDescent="0.25">
      <c r="A1338" s="20" t="s">
        <v>15895</v>
      </c>
      <c r="B1338">
        <v>1</v>
      </c>
      <c r="C1338" t="s">
        <v>32</v>
      </c>
      <c r="D1338" t="s">
        <v>91</v>
      </c>
      <c r="E1338" t="s">
        <v>80</v>
      </c>
      <c r="F1338" t="s">
        <v>42</v>
      </c>
      <c r="G1338">
        <v>2</v>
      </c>
      <c r="H1338">
        <v>4</v>
      </c>
      <c r="I1338">
        <v>2014</v>
      </c>
      <c r="J1338" t="s">
        <v>48</v>
      </c>
      <c r="K1338" t="s">
        <v>44</v>
      </c>
      <c r="L1338" t="s">
        <v>44</v>
      </c>
      <c r="M1338" t="s">
        <v>44</v>
      </c>
      <c r="N1338">
        <v>12</v>
      </c>
      <c r="O1338" t="s">
        <v>44</v>
      </c>
      <c r="P1338">
        <v>28.867513459481302</v>
      </c>
    </row>
    <row r="1339" spans="1:16" x14ac:dyDescent="0.25">
      <c r="A1339" s="20" t="s">
        <v>15896</v>
      </c>
      <c r="B1339">
        <v>1</v>
      </c>
      <c r="C1339" t="s">
        <v>32</v>
      </c>
      <c r="D1339" t="s">
        <v>91</v>
      </c>
      <c r="E1339" t="s">
        <v>80</v>
      </c>
      <c r="F1339" t="s">
        <v>42</v>
      </c>
      <c r="G1339">
        <v>3</v>
      </c>
      <c r="H1339">
        <v>4</v>
      </c>
      <c r="I1339">
        <v>2014</v>
      </c>
      <c r="J1339" t="s">
        <v>48</v>
      </c>
      <c r="K1339" t="s">
        <v>44</v>
      </c>
      <c r="L1339" t="s">
        <v>44</v>
      </c>
      <c r="M1339" t="s">
        <v>44</v>
      </c>
      <c r="N1339">
        <v>14</v>
      </c>
      <c r="O1339" t="s">
        <v>44</v>
      </c>
      <c r="P1339">
        <v>26.726124191242398</v>
      </c>
    </row>
    <row r="1340" spans="1:16" x14ac:dyDescent="0.25">
      <c r="A1340" s="20" t="s">
        <v>15897</v>
      </c>
      <c r="B1340">
        <v>1</v>
      </c>
      <c r="C1340" t="s">
        <v>32</v>
      </c>
      <c r="D1340" t="s">
        <v>91</v>
      </c>
      <c r="E1340" t="s">
        <v>80</v>
      </c>
      <c r="F1340" t="s">
        <v>42</v>
      </c>
      <c r="G1340">
        <v>4</v>
      </c>
      <c r="H1340">
        <v>4</v>
      </c>
      <c r="I1340">
        <v>2014</v>
      </c>
      <c r="J1340" t="s">
        <v>48</v>
      </c>
      <c r="K1340">
        <v>1.1599999999999999</v>
      </c>
      <c r="L1340">
        <v>0.57699999999999996</v>
      </c>
      <c r="M1340">
        <v>1.7430000000000001</v>
      </c>
      <c r="N1340">
        <v>38</v>
      </c>
      <c r="O1340" t="s">
        <v>44</v>
      </c>
      <c r="P1340">
        <v>16.222142113076298</v>
      </c>
    </row>
    <row r="1341" spans="1:16" x14ac:dyDescent="0.25">
      <c r="A1341" s="20" t="s">
        <v>15898</v>
      </c>
      <c r="B1341">
        <v>1</v>
      </c>
      <c r="C1341" t="s">
        <v>32</v>
      </c>
      <c r="D1341" t="s">
        <v>91</v>
      </c>
      <c r="E1341" t="s">
        <v>80</v>
      </c>
      <c r="F1341" t="s">
        <v>42</v>
      </c>
      <c r="G1341">
        <v>5</v>
      </c>
      <c r="H1341">
        <v>4</v>
      </c>
      <c r="I1341">
        <v>2014</v>
      </c>
      <c r="J1341" t="s">
        <v>48</v>
      </c>
      <c r="K1341">
        <v>1.26</v>
      </c>
      <c r="L1341">
        <v>0.66100000000000003</v>
      </c>
      <c r="M1341">
        <v>1.859</v>
      </c>
      <c r="N1341">
        <v>274</v>
      </c>
      <c r="O1341" t="s">
        <v>44</v>
      </c>
      <c r="P1341">
        <v>6.0412209333017701</v>
      </c>
    </row>
    <row r="1342" spans="1:16" x14ac:dyDescent="0.25">
      <c r="A1342" s="20" t="s">
        <v>15899</v>
      </c>
      <c r="B1342">
        <v>1</v>
      </c>
      <c r="C1342" t="s">
        <v>32</v>
      </c>
      <c r="D1342" t="s">
        <v>91</v>
      </c>
      <c r="E1342" t="s">
        <v>80</v>
      </c>
      <c r="F1342" t="s">
        <v>42</v>
      </c>
      <c r="G1342">
        <v>2</v>
      </c>
      <c r="H1342">
        <v>4</v>
      </c>
      <c r="I1342">
        <v>2014</v>
      </c>
      <c r="J1342" t="s">
        <v>49</v>
      </c>
      <c r="K1342">
        <v>1.01</v>
      </c>
      <c r="L1342">
        <v>0.79400000000000004</v>
      </c>
      <c r="M1342">
        <v>1.226</v>
      </c>
      <c r="N1342">
        <v>24</v>
      </c>
      <c r="O1342" t="s">
        <v>44</v>
      </c>
      <c r="P1342">
        <v>20.412414523193199</v>
      </c>
    </row>
    <row r="1343" spans="1:16" x14ac:dyDescent="0.25">
      <c r="A1343" s="20" t="s">
        <v>15900</v>
      </c>
      <c r="B1343">
        <v>1</v>
      </c>
      <c r="C1343" t="s">
        <v>32</v>
      </c>
      <c r="D1343" t="s">
        <v>91</v>
      </c>
      <c r="E1343" t="s">
        <v>80</v>
      </c>
      <c r="F1343" t="s">
        <v>42</v>
      </c>
      <c r="G1343">
        <v>3</v>
      </c>
      <c r="H1343">
        <v>4</v>
      </c>
      <c r="I1343">
        <v>2014</v>
      </c>
      <c r="J1343" t="s">
        <v>49</v>
      </c>
      <c r="K1343">
        <v>0.94</v>
      </c>
      <c r="L1343">
        <v>0.754</v>
      </c>
      <c r="M1343">
        <v>1.1259999999999999</v>
      </c>
      <c r="N1343">
        <v>115</v>
      </c>
      <c r="O1343" t="s">
        <v>44</v>
      </c>
      <c r="P1343">
        <v>9.3250480824031392</v>
      </c>
    </row>
    <row r="1344" spans="1:16" x14ac:dyDescent="0.25">
      <c r="A1344" s="20" t="s">
        <v>15901</v>
      </c>
      <c r="B1344">
        <v>1</v>
      </c>
      <c r="C1344" t="s">
        <v>32</v>
      </c>
      <c r="D1344" t="s">
        <v>91</v>
      </c>
      <c r="E1344" t="s">
        <v>80</v>
      </c>
      <c r="F1344" t="s">
        <v>42</v>
      </c>
      <c r="G1344">
        <v>4</v>
      </c>
      <c r="H1344">
        <v>4</v>
      </c>
      <c r="I1344">
        <v>2014</v>
      </c>
      <c r="J1344" t="s">
        <v>49</v>
      </c>
      <c r="K1344">
        <v>1.01</v>
      </c>
      <c r="L1344">
        <v>0.84499999999999997</v>
      </c>
      <c r="M1344" s="54">
        <v>1.175</v>
      </c>
      <c r="N1344">
        <v>290</v>
      </c>
      <c r="O1344" t="s">
        <v>44</v>
      </c>
      <c r="P1344">
        <v>5.8722021951470298</v>
      </c>
    </row>
    <row r="1345" spans="1:16" x14ac:dyDescent="0.25">
      <c r="A1345" s="20" t="s">
        <v>15902</v>
      </c>
      <c r="B1345">
        <v>1</v>
      </c>
      <c r="C1345" t="s">
        <v>32</v>
      </c>
      <c r="D1345" t="s">
        <v>91</v>
      </c>
      <c r="E1345" t="s">
        <v>80</v>
      </c>
      <c r="F1345" t="s">
        <v>42</v>
      </c>
      <c r="G1345">
        <v>5</v>
      </c>
      <c r="H1345">
        <v>4</v>
      </c>
      <c r="I1345">
        <v>2014</v>
      </c>
      <c r="J1345" t="s">
        <v>49</v>
      </c>
      <c r="K1345">
        <v>1</v>
      </c>
      <c r="L1345">
        <v>0.83899999999999997</v>
      </c>
      <c r="M1345" s="54">
        <v>1.161</v>
      </c>
      <c r="N1345">
        <v>377</v>
      </c>
      <c r="O1345" t="s">
        <v>44</v>
      </c>
      <c r="P1345">
        <v>5.1502620262460503</v>
      </c>
    </row>
    <row r="1346" spans="1:16" x14ac:dyDescent="0.25">
      <c r="A1346" s="20" t="s">
        <v>15903</v>
      </c>
      <c r="B1346">
        <v>1</v>
      </c>
      <c r="C1346" t="s">
        <v>32</v>
      </c>
      <c r="D1346" t="s">
        <v>91</v>
      </c>
      <c r="E1346" t="s">
        <v>80</v>
      </c>
      <c r="F1346" t="s">
        <v>42</v>
      </c>
      <c r="G1346">
        <v>2</v>
      </c>
      <c r="H1346">
        <v>4</v>
      </c>
      <c r="I1346">
        <v>2014</v>
      </c>
      <c r="J1346" t="s">
        <v>50</v>
      </c>
      <c r="K1346" t="s">
        <v>44</v>
      </c>
      <c r="L1346" t="s">
        <v>44</v>
      </c>
      <c r="M1346" s="54" t="s">
        <v>44</v>
      </c>
      <c r="N1346">
        <v>1</v>
      </c>
      <c r="O1346" t="s">
        <v>44</v>
      </c>
      <c r="P1346">
        <v>100</v>
      </c>
    </row>
    <row r="1347" spans="1:16" x14ac:dyDescent="0.25">
      <c r="A1347" s="20" t="s">
        <v>15904</v>
      </c>
      <c r="B1347">
        <v>1</v>
      </c>
      <c r="C1347" t="s">
        <v>32</v>
      </c>
      <c r="D1347" t="s">
        <v>91</v>
      </c>
      <c r="E1347" t="s">
        <v>80</v>
      </c>
      <c r="F1347" t="s">
        <v>42</v>
      </c>
      <c r="G1347">
        <v>3</v>
      </c>
      <c r="H1347">
        <v>4</v>
      </c>
      <c r="I1347">
        <v>2014</v>
      </c>
      <c r="J1347" t="s">
        <v>50</v>
      </c>
      <c r="K1347" t="s">
        <v>44</v>
      </c>
      <c r="L1347" t="s">
        <v>44</v>
      </c>
      <c r="M1347" s="54" t="s">
        <v>44</v>
      </c>
      <c r="N1347">
        <v>9</v>
      </c>
      <c r="O1347" t="s">
        <v>44</v>
      </c>
      <c r="P1347">
        <v>33.3333333333333</v>
      </c>
    </row>
    <row r="1348" spans="1:16" x14ac:dyDescent="0.25">
      <c r="A1348" s="20" t="s">
        <v>15905</v>
      </c>
      <c r="B1348">
        <v>1</v>
      </c>
      <c r="C1348" t="s">
        <v>32</v>
      </c>
      <c r="D1348" t="s">
        <v>91</v>
      </c>
      <c r="E1348" t="s">
        <v>80</v>
      </c>
      <c r="F1348" t="s">
        <v>42</v>
      </c>
      <c r="G1348">
        <v>4</v>
      </c>
      <c r="H1348">
        <v>4</v>
      </c>
      <c r="I1348">
        <v>2014</v>
      </c>
      <c r="J1348" t="s">
        <v>50</v>
      </c>
      <c r="K1348" t="s">
        <v>44</v>
      </c>
      <c r="L1348" t="s">
        <v>44</v>
      </c>
      <c r="M1348" s="54" t="s">
        <v>44</v>
      </c>
      <c r="N1348">
        <v>31</v>
      </c>
      <c r="O1348" t="s">
        <v>44</v>
      </c>
      <c r="P1348">
        <v>17.9605302026775</v>
      </c>
    </row>
    <row r="1349" spans="1:16" x14ac:dyDescent="0.25">
      <c r="A1349" s="20" t="s">
        <v>15906</v>
      </c>
      <c r="B1349">
        <v>1</v>
      </c>
      <c r="C1349" t="s">
        <v>32</v>
      </c>
      <c r="D1349" t="s">
        <v>91</v>
      </c>
      <c r="E1349" t="s">
        <v>80</v>
      </c>
      <c r="F1349" t="s">
        <v>42</v>
      </c>
      <c r="G1349">
        <v>5</v>
      </c>
      <c r="H1349">
        <v>4</v>
      </c>
      <c r="I1349">
        <v>2014</v>
      </c>
      <c r="J1349" t="s">
        <v>50</v>
      </c>
      <c r="K1349" t="s">
        <v>44</v>
      </c>
      <c r="L1349" t="s">
        <v>44</v>
      </c>
      <c r="M1349" s="54" t="s">
        <v>44</v>
      </c>
      <c r="N1349">
        <v>119</v>
      </c>
      <c r="O1349" t="s">
        <v>44</v>
      </c>
      <c r="P1349">
        <v>9.16698497028211</v>
      </c>
    </row>
    <row r="1350" spans="1:16" x14ac:dyDescent="0.25">
      <c r="A1350" s="20" t="s">
        <v>15907</v>
      </c>
      <c r="B1350">
        <v>1</v>
      </c>
      <c r="C1350" t="s">
        <v>32</v>
      </c>
      <c r="D1350" t="s">
        <v>91</v>
      </c>
      <c r="E1350" t="s">
        <v>80</v>
      </c>
      <c r="F1350" t="s">
        <v>42</v>
      </c>
      <c r="G1350">
        <v>2</v>
      </c>
      <c r="H1350">
        <v>4</v>
      </c>
      <c r="I1350">
        <v>2014</v>
      </c>
      <c r="J1350" t="s">
        <v>51</v>
      </c>
      <c r="K1350" t="s">
        <v>44</v>
      </c>
      <c r="L1350" t="s">
        <v>44</v>
      </c>
      <c r="M1350" s="54" t="s">
        <v>44</v>
      </c>
      <c r="N1350">
        <v>33</v>
      </c>
      <c r="O1350" t="s">
        <v>44</v>
      </c>
      <c r="P1350">
        <v>17.407765595569799</v>
      </c>
    </row>
    <row r="1351" spans="1:16" x14ac:dyDescent="0.25">
      <c r="A1351" s="20" t="s">
        <v>15908</v>
      </c>
      <c r="B1351">
        <v>1</v>
      </c>
      <c r="C1351" t="s">
        <v>32</v>
      </c>
      <c r="D1351" t="s">
        <v>91</v>
      </c>
      <c r="E1351" t="s">
        <v>80</v>
      </c>
      <c r="F1351" t="s">
        <v>42</v>
      </c>
      <c r="G1351">
        <v>3</v>
      </c>
      <c r="H1351">
        <v>4</v>
      </c>
      <c r="I1351">
        <v>2014</v>
      </c>
      <c r="J1351" t="s">
        <v>51</v>
      </c>
      <c r="K1351" t="s">
        <v>44</v>
      </c>
      <c r="L1351" t="s">
        <v>44</v>
      </c>
      <c r="M1351" s="54" t="s">
        <v>44</v>
      </c>
      <c r="N1351">
        <v>28</v>
      </c>
      <c r="O1351" t="s">
        <v>44</v>
      </c>
      <c r="P1351">
        <v>18.8982236504614</v>
      </c>
    </row>
    <row r="1352" spans="1:16" x14ac:dyDescent="0.25">
      <c r="A1352" s="20" t="s">
        <v>15909</v>
      </c>
      <c r="B1352">
        <v>1</v>
      </c>
      <c r="C1352" t="s">
        <v>32</v>
      </c>
      <c r="D1352" t="s">
        <v>91</v>
      </c>
      <c r="E1352" t="s">
        <v>80</v>
      </c>
      <c r="F1352" t="s">
        <v>42</v>
      </c>
      <c r="G1352">
        <v>4</v>
      </c>
      <c r="H1352">
        <v>4</v>
      </c>
      <c r="I1352">
        <v>2014</v>
      </c>
      <c r="J1352" t="s">
        <v>51</v>
      </c>
      <c r="K1352" t="s">
        <v>44</v>
      </c>
      <c r="L1352" t="s">
        <v>44</v>
      </c>
      <c r="M1352" s="54" t="s">
        <v>44</v>
      </c>
      <c r="N1352">
        <v>38</v>
      </c>
      <c r="O1352" t="s">
        <v>44</v>
      </c>
      <c r="P1352">
        <v>16.222142113076298</v>
      </c>
    </row>
    <row r="1353" spans="1:16" x14ac:dyDescent="0.25">
      <c r="A1353" s="20" t="s">
        <v>15910</v>
      </c>
      <c r="B1353">
        <v>1</v>
      </c>
      <c r="C1353" t="s">
        <v>32</v>
      </c>
      <c r="D1353" t="s">
        <v>91</v>
      </c>
      <c r="E1353" t="s">
        <v>80</v>
      </c>
      <c r="F1353" t="s">
        <v>42</v>
      </c>
      <c r="G1353">
        <v>5</v>
      </c>
      <c r="H1353">
        <v>4</v>
      </c>
      <c r="I1353">
        <v>2014</v>
      </c>
      <c r="J1353" t="s">
        <v>51</v>
      </c>
      <c r="K1353" t="s">
        <v>44</v>
      </c>
      <c r="L1353" t="s">
        <v>44</v>
      </c>
      <c r="M1353" s="54" t="s">
        <v>44</v>
      </c>
      <c r="N1353">
        <v>138</v>
      </c>
      <c r="O1353" t="s">
        <v>44</v>
      </c>
      <c r="P1353">
        <v>8.5125653075874901</v>
      </c>
    </row>
    <row r="1354" spans="1:16" x14ac:dyDescent="0.25">
      <c r="A1354" s="20" t="s">
        <v>15911</v>
      </c>
      <c r="B1354">
        <v>1</v>
      </c>
      <c r="C1354" t="s">
        <v>32</v>
      </c>
      <c r="D1354" t="s">
        <v>91</v>
      </c>
      <c r="E1354" t="s">
        <v>78</v>
      </c>
      <c r="F1354" t="s">
        <v>35</v>
      </c>
      <c r="G1354">
        <v>2</v>
      </c>
      <c r="H1354">
        <v>5</v>
      </c>
      <c r="I1354">
        <v>2014</v>
      </c>
      <c r="J1354" t="s">
        <v>52</v>
      </c>
      <c r="K1354" t="s">
        <v>44</v>
      </c>
      <c r="L1354" t="s">
        <v>44</v>
      </c>
      <c r="M1354" t="s">
        <v>44</v>
      </c>
      <c r="N1354">
        <v>30</v>
      </c>
      <c r="O1354" t="s">
        <v>44</v>
      </c>
      <c r="P1354">
        <v>18.257418583505501</v>
      </c>
    </row>
    <row r="1355" spans="1:16" x14ac:dyDescent="0.25">
      <c r="A1355" s="20" t="s">
        <v>15912</v>
      </c>
      <c r="B1355">
        <v>1</v>
      </c>
      <c r="C1355" t="s">
        <v>32</v>
      </c>
      <c r="D1355" t="s">
        <v>91</v>
      </c>
      <c r="E1355" t="s">
        <v>78</v>
      </c>
      <c r="F1355" t="s">
        <v>35</v>
      </c>
      <c r="G1355">
        <v>3</v>
      </c>
      <c r="H1355">
        <v>5</v>
      </c>
      <c r="I1355">
        <v>2014</v>
      </c>
      <c r="J1355" t="s">
        <v>52</v>
      </c>
      <c r="K1355" t="s">
        <v>44</v>
      </c>
      <c r="L1355" t="s">
        <v>44</v>
      </c>
      <c r="M1355" s="54" t="s">
        <v>44</v>
      </c>
      <c r="N1355">
        <v>14</v>
      </c>
      <c r="O1355" t="s">
        <v>44</v>
      </c>
      <c r="P1355">
        <v>26.726124191242398</v>
      </c>
    </row>
    <row r="1356" spans="1:16" x14ac:dyDescent="0.25">
      <c r="A1356" s="20" t="s">
        <v>15913</v>
      </c>
      <c r="B1356">
        <v>1</v>
      </c>
      <c r="C1356" t="s">
        <v>32</v>
      </c>
      <c r="D1356" t="s">
        <v>91</v>
      </c>
      <c r="E1356" t="s">
        <v>78</v>
      </c>
      <c r="F1356" t="s">
        <v>35</v>
      </c>
      <c r="G1356">
        <v>4</v>
      </c>
      <c r="H1356">
        <v>5</v>
      </c>
      <c r="I1356">
        <v>2014</v>
      </c>
      <c r="J1356" t="s">
        <v>52</v>
      </c>
      <c r="K1356" t="s">
        <v>44</v>
      </c>
      <c r="L1356" t="s">
        <v>44</v>
      </c>
      <c r="M1356" s="54" t="s">
        <v>44</v>
      </c>
      <c r="N1356">
        <v>33</v>
      </c>
      <c r="O1356" t="s">
        <v>44</v>
      </c>
      <c r="P1356">
        <v>17.407765595569799</v>
      </c>
    </row>
    <row r="1357" spans="1:16" x14ac:dyDescent="0.25">
      <c r="A1357" s="20" t="s">
        <v>15914</v>
      </c>
      <c r="B1357">
        <v>1</v>
      </c>
      <c r="C1357" t="s">
        <v>32</v>
      </c>
      <c r="D1357" t="s">
        <v>91</v>
      </c>
      <c r="E1357" t="s">
        <v>78</v>
      </c>
      <c r="F1357" t="s">
        <v>35</v>
      </c>
      <c r="G1357">
        <v>5</v>
      </c>
      <c r="H1357">
        <v>5</v>
      </c>
      <c r="I1357">
        <v>2014</v>
      </c>
      <c r="J1357" t="s">
        <v>52</v>
      </c>
      <c r="K1357" t="s">
        <v>44</v>
      </c>
      <c r="L1357" t="s">
        <v>44</v>
      </c>
      <c r="M1357" s="54" t="s">
        <v>44</v>
      </c>
      <c r="N1357">
        <v>10</v>
      </c>
      <c r="O1357" t="s">
        <v>44</v>
      </c>
      <c r="P1357">
        <v>31.6227766016838</v>
      </c>
    </row>
    <row r="1358" spans="1:16" x14ac:dyDescent="0.25">
      <c r="A1358" s="20" t="s">
        <v>15915</v>
      </c>
      <c r="B1358">
        <v>1</v>
      </c>
      <c r="C1358" t="s">
        <v>32</v>
      </c>
      <c r="D1358" t="s">
        <v>91</v>
      </c>
      <c r="E1358" t="s">
        <v>78</v>
      </c>
      <c r="F1358" t="s">
        <v>35</v>
      </c>
      <c r="G1358">
        <v>2</v>
      </c>
      <c r="H1358">
        <v>5</v>
      </c>
      <c r="I1358">
        <v>2014</v>
      </c>
      <c r="J1358" t="s">
        <v>53</v>
      </c>
      <c r="K1358" t="s">
        <v>44</v>
      </c>
      <c r="L1358" t="s">
        <v>44</v>
      </c>
      <c r="M1358" s="54" t="s">
        <v>44</v>
      </c>
      <c r="N1358">
        <v>16</v>
      </c>
      <c r="O1358" t="s">
        <v>44</v>
      </c>
      <c r="P1358">
        <v>25</v>
      </c>
    </row>
    <row r="1359" spans="1:16" x14ac:dyDescent="0.25">
      <c r="A1359" s="20" t="s">
        <v>15916</v>
      </c>
      <c r="B1359">
        <v>1</v>
      </c>
      <c r="C1359" t="s">
        <v>32</v>
      </c>
      <c r="D1359" t="s">
        <v>91</v>
      </c>
      <c r="E1359" t="s">
        <v>78</v>
      </c>
      <c r="F1359" t="s">
        <v>35</v>
      </c>
      <c r="G1359">
        <v>3</v>
      </c>
      <c r="H1359">
        <v>5</v>
      </c>
      <c r="I1359">
        <v>2014</v>
      </c>
      <c r="J1359" t="s">
        <v>53</v>
      </c>
      <c r="K1359" t="s">
        <v>44</v>
      </c>
      <c r="L1359" t="s">
        <v>44</v>
      </c>
      <c r="M1359" s="54" t="s">
        <v>44</v>
      </c>
      <c r="N1359">
        <v>24</v>
      </c>
      <c r="O1359" t="s">
        <v>44</v>
      </c>
      <c r="P1359">
        <v>20.412414523193199</v>
      </c>
    </row>
    <row r="1360" spans="1:16" x14ac:dyDescent="0.25">
      <c r="A1360" s="20" t="s">
        <v>15917</v>
      </c>
      <c r="B1360">
        <v>1</v>
      </c>
      <c r="C1360" t="s">
        <v>32</v>
      </c>
      <c r="D1360" t="s">
        <v>91</v>
      </c>
      <c r="E1360" t="s">
        <v>78</v>
      </c>
      <c r="F1360" t="s">
        <v>35</v>
      </c>
      <c r="G1360">
        <v>4</v>
      </c>
      <c r="H1360">
        <v>5</v>
      </c>
      <c r="I1360">
        <v>2014</v>
      </c>
      <c r="J1360" t="s">
        <v>53</v>
      </c>
      <c r="K1360" t="s">
        <v>44</v>
      </c>
      <c r="L1360" t="s">
        <v>44</v>
      </c>
      <c r="M1360" s="54" t="s">
        <v>44</v>
      </c>
      <c r="N1360">
        <v>59</v>
      </c>
      <c r="O1360" t="s">
        <v>44</v>
      </c>
      <c r="P1360">
        <v>13.018891098082401</v>
      </c>
    </row>
    <row r="1361" spans="1:16" x14ac:dyDescent="0.25">
      <c r="A1361" s="20" t="s">
        <v>15918</v>
      </c>
      <c r="B1361">
        <v>1</v>
      </c>
      <c r="C1361" t="s">
        <v>32</v>
      </c>
      <c r="D1361" t="s">
        <v>91</v>
      </c>
      <c r="E1361" t="s">
        <v>78</v>
      </c>
      <c r="F1361" t="s">
        <v>35</v>
      </c>
      <c r="G1361">
        <v>5</v>
      </c>
      <c r="H1361">
        <v>5</v>
      </c>
      <c r="I1361">
        <v>2014</v>
      </c>
      <c r="J1361" t="s">
        <v>53</v>
      </c>
      <c r="K1361" t="s">
        <v>44</v>
      </c>
      <c r="L1361" t="s">
        <v>44</v>
      </c>
      <c r="M1361" s="54" t="s">
        <v>44</v>
      </c>
      <c r="N1361">
        <v>88</v>
      </c>
      <c r="O1361" t="s">
        <v>44</v>
      </c>
      <c r="P1361">
        <v>10.6600358177805</v>
      </c>
    </row>
    <row r="1362" spans="1:16" x14ac:dyDescent="0.25">
      <c r="A1362" s="20" t="s">
        <v>15919</v>
      </c>
      <c r="B1362">
        <v>1</v>
      </c>
      <c r="C1362" t="s">
        <v>32</v>
      </c>
      <c r="D1362" t="s">
        <v>91</v>
      </c>
      <c r="E1362" t="s">
        <v>78</v>
      </c>
      <c r="F1362" t="s">
        <v>35</v>
      </c>
      <c r="G1362">
        <v>2</v>
      </c>
      <c r="H1362">
        <v>5</v>
      </c>
      <c r="I1362">
        <v>2014</v>
      </c>
      <c r="J1362" t="s">
        <v>34</v>
      </c>
      <c r="K1362">
        <v>1.05</v>
      </c>
      <c r="L1362">
        <v>1.0049999999999999</v>
      </c>
      <c r="M1362" s="54">
        <v>1.095</v>
      </c>
      <c r="N1362">
        <v>1617</v>
      </c>
      <c r="O1362" t="s">
        <v>44</v>
      </c>
      <c r="P1362">
        <v>2.4868236565099702</v>
      </c>
    </row>
    <row r="1363" spans="1:16" x14ac:dyDescent="0.25">
      <c r="A1363" s="20" t="s">
        <v>15920</v>
      </c>
      <c r="B1363">
        <v>1</v>
      </c>
      <c r="C1363" t="s">
        <v>32</v>
      </c>
      <c r="D1363" t="s">
        <v>91</v>
      </c>
      <c r="E1363" t="s">
        <v>78</v>
      </c>
      <c r="F1363" t="s">
        <v>35</v>
      </c>
      <c r="G1363">
        <v>2</v>
      </c>
      <c r="H1363">
        <v>5</v>
      </c>
      <c r="I1363">
        <v>2014</v>
      </c>
      <c r="J1363" t="s">
        <v>54</v>
      </c>
      <c r="K1363" t="s">
        <v>44</v>
      </c>
      <c r="L1363" t="s">
        <v>44</v>
      </c>
      <c r="M1363" s="54" t="s">
        <v>44</v>
      </c>
      <c r="N1363">
        <v>3</v>
      </c>
      <c r="O1363" t="s">
        <v>44</v>
      </c>
      <c r="P1363">
        <v>57.735026918962603</v>
      </c>
    </row>
    <row r="1364" spans="1:16" x14ac:dyDescent="0.25">
      <c r="A1364" s="20" t="s">
        <v>15921</v>
      </c>
      <c r="B1364">
        <v>1</v>
      </c>
      <c r="C1364" t="s">
        <v>32</v>
      </c>
      <c r="D1364" t="s">
        <v>91</v>
      </c>
      <c r="E1364" t="s">
        <v>78</v>
      </c>
      <c r="F1364" t="s">
        <v>35</v>
      </c>
      <c r="G1364">
        <v>3</v>
      </c>
      <c r="H1364">
        <v>5</v>
      </c>
      <c r="I1364">
        <v>2014</v>
      </c>
      <c r="J1364" t="s">
        <v>54</v>
      </c>
      <c r="K1364" t="s">
        <v>44</v>
      </c>
      <c r="L1364" t="s">
        <v>44</v>
      </c>
      <c r="M1364" s="54" t="s">
        <v>44</v>
      </c>
      <c r="N1364">
        <v>5</v>
      </c>
      <c r="O1364" t="s">
        <v>44</v>
      </c>
      <c r="P1364">
        <v>44.721359549995803</v>
      </c>
    </row>
    <row r="1365" spans="1:16" x14ac:dyDescent="0.25">
      <c r="A1365" s="20" t="s">
        <v>15922</v>
      </c>
      <c r="B1365">
        <v>1</v>
      </c>
      <c r="C1365" t="s">
        <v>32</v>
      </c>
      <c r="D1365" t="s">
        <v>91</v>
      </c>
      <c r="E1365" t="s">
        <v>78</v>
      </c>
      <c r="F1365" t="s">
        <v>35</v>
      </c>
      <c r="G1365">
        <v>4</v>
      </c>
      <c r="H1365">
        <v>5</v>
      </c>
      <c r="I1365">
        <v>2014</v>
      </c>
      <c r="J1365" t="s">
        <v>54</v>
      </c>
      <c r="K1365" t="s">
        <v>44</v>
      </c>
      <c r="L1365" t="s">
        <v>44</v>
      </c>
      <c r="M1365" s="54" t="s">
        <v>44</v>
      </c>
      <c r="N1365">
        <v>14</v>
      </c>
      <c r="O1365" t="s">
        <v>44</v>
      </c>
      <c r="P1365">
        <v>26.726124191242398</v>
      </c>
    </row>
    <row r="1366" spans="1:16" x14ac:dyDescent="0.25">
      <c r="A1366" s="20" t="s">
        <v>15923</v>
      </c>
      <c r="B1366">
        <v>1</v>
      </c>
      <c r="C1366" t="s">
        <v>32</v>
      </c>
      <c r="D1366" t="s">
        <v>91</v>
      </c>
      <c r="E1366" t="s">
        <v>78</v>
      </c>
      <c r="F1366" t="s">
        <v>35</v>
      </c>
      <c r="G1366">
        <v>5</v>
      </c>
      <c r="H1366">
        <v>5</v>
      </c>
      <c r="I1366">
        <v>2014</v>
      </c>
      <c r="J1366" t="s">
        <v>54</v>
      </c>
      <c r="K1366" t="s">
        <v>44</v>
      </c>
      <c r="L1366" t="s">
        <v>44</v>
      </c>
      <c r="M1366" s="54" t="s">
        <v>44</v>
      </c>
      <c r="N1366">
        <v>6</v>
      </c>
      <c r="O1366" t="s">
        <v>44</v>
      </c>
      <c r="P1366">
        <v>40.824829046386299</v>
      </c>
    </row>
    <row r="1367" spans="1:16" x14ac:dyDescent="0.25">
      <c r="A1367" s="20" t="s">
        <v>15924</v>
      </c>
      <c r="B1367">
        <v>1</v>
      </c>
      <c r="C1367" t="s">
        <v>32</v>
      </c>
      <c r="D1367" t="s">
        <v>91</v>
      </c>
      <c r="E1367" t="s">
        <v>78</v>
      </c>
      <c r="F1367" t="s">
        <v>35</v>
      </c>
      <c r="G1367">
        <v>3</v>
      </c>
      <c r="H1367">
        <v>5</v>
      </c>
      <c r="I1367">
        <v>2014</v>
      </c>
      <c r="J1367" t="s">
        <v>34</v>
      </c>
      <c r="K1367">
        <v>1.03</v>
      </c>
      <c r="L1367">
        <v>0.98599999999999999</v>
      </c>
      <c r="M1367" s="54">
        <v>1.0740000000000001</v>
      </c>
      <c r="N1367">
        <v>1972</v>
      </c>
      <c r="O1367" t="s">
        <v>44</v>
      </c>
      <c r="P1367">
        <v>2.2518867455552201</v>
      </c>
    </row>
    <row r="1368" spans="1:16" x14ac:dyDescent="0.25">
      <c r="A1368" s="20" t="s">
        <v>15925</v>
      </c>
      <c r="B1368">
        <v>1</v>
      </c>
      <c r="C1368" t="s">
        <v>32</v>
      </c>
      <c r="D1368" t="s">
        <v>91</v>
      </c>
      <c r="E1368" t="s">
        <v>78</v>
      </c>
      <c r="F1368" t="s">
        <v>35</v>
      </c>
      <c r="G1368">
        <v>2</v>
      </c>
      <c r="H1368">
        <v>5</v>
      </c>
      <c r="I1368">
        <v>2014</v>
      </c>
      <c r="J1368" t="s">
        <v>55</v>
      </c>
      <c r="K1368">
        <v>1.01</v>
      </c>
      <c r="L1368">
        <v>0.79700000000000004</v>
      </c>
      <c r="M1368" s="54">
        <v>1.2230000000000001</v>
      </c>
      <c r="N1368">
        <v>66</v>
      </c>
      <c r="O1368" t="s">
        <v>44</v>
      </c>
      <c r="P1368">
        <v>12.3091490979333</v>
      </c>
    </row>
    <row r="1369" spans="1:16" x14ac:dyDescent="0.25">
      <c r="A1369" s="20" t="s">
        <v>15926</v>
      </c>
      <c r="B1369">
        <v>1</v>
      </c>
      <c r="C1369" t="s">
        <v>32</v>
      </c>
      <c r="D1369" t="s">
        <v>91</v>
      </c>
      <c r="E1369" t="s">
        <v>78</v>
      </c>
      <c r="F1369" t="s">
        <v>35</v>
      </c>
      <c r="G1369">
        <v>3</v>
      </c>
      <c r="H1369">
        <v>5</v>
      </c>
      <c r="I1369">
        <v>2014</v>
      </c>
      <c r="J1369" t="s">
        <v>55</v>
      </c>
      <c r="K1369">
        <v>0.96</v>
      </c>
      <c r="L1369">
        <v>0.754</v>
      </c>
      <c r="M1369">
        <v>1.1659999999999999</v>
      </c>
      <c r="N1369">
        <v>68</v>
      </c>
      <c r="O1369" t="s">
        <v>44</v>
      </c>
      <c r="P1369">
        <v>12.126781251816601</v>
      </c>
    </row>
    <row r="1370" spans="1:16" x14ac:dyDescent="0.25">
      <c r="A1370" s="20" t="s">
        <v>15927</v>
      </c>
      <c r="B1370">
        <v>1</v>
      </c>
      <c r="C1370" t="s">
        <v>32</v>
      </c>
      <c r="D1370" t="s">
        <v>91</v>
      </c>
      <c r="E1370" t="s">
        <v>78</v>
      </c>
      <c r="F1370" t="s">
        <v>35</v>
      </c>
      <c r="G1370">
        <v>4</v>
      </c>
      <c r="H1370">
        <v>5</v>
      </c>
      <c r="I1370">
        <v>2014</v>
      </c>
      <c r="J1370" t="s">
        <v>55</v>
      </c>
      <c r="K1370">
        <v>0.96</v>
      </c>
      <c r="L1370">
        <v>0.78</v>
      </c>
      <c r="M1370" s="54">
        <v>1.1399999999999999</v>
      </c>
      <c r="N1370">
        <v>92</v>
      </c>
      <c r="O1370" t="s">
        <v>44</v>
      </c>
      <c r="P1370">
        <v>10.425720702853701</v>
      </c>
    </row>
    <row r="1371" spans="1:16" x14ac:dyDescent="0.25">
      <c r="A1371" s="20" t="s">
        <v>15928</v>
      </c>
      <c r="B1371">
        <v>1</v>
      </c>
      <c r="C1371" t="s">
        <v>32</v>
      </c>
      <c r="D1371" t="s">
        <v>91</v>
      </c>
      <c r="E1371" t="s">
        <v>78</v>
      </c>
      <c r="F1371" t="s">
        <v>35</v>
      </c>
      <c r="G1371">
        <v>5</v>
      </c>
      <c r="H1371">
        <v>5</v>
      </c>
      <c r="I1371">
        <v>2014</v>
      </c>
      <c r="J1371" t="s">
        <v>55</v>
      </c>
      <c r="K1371">
        <v>0.97</v>
      </c>
      <c r="L1371">
        <v>0.76200000000000001</v>
      </c>
      <c r="M1371" s="54">
        <v>1.1779999999999999</v>
      </c>
      <c r="N1371">
        <v>41</v>
      </c>
      <c r="O1371" t="s">
        <v>44</v>
      </c>
      <c r="P1371">
        <v>15.6173761888606</v>
      </c>
    </row>
    <row r="1372" spans="1:16" x14ac:dyDescent="0.25">
      <c r="A1372" s="20" t="s">
        <v>15929</v>
      </c>
      <c r="B1372">
        <v>1</v>
      </c>
      <c r="C1372" t="s">
        <v>32</v>
      </c>
      <c r="D1372" t="s">
        <v>91</v>
      </c>
      <c r="E1372" t="s">
        <v>78</v>
      </c>
      <c r="F1372" t="s">
        <v>35</v>
      </c>
      <c r="G1372">
        <v>4</v>
      </c>
      <c r="H1372">
        <v>5</v>
      </c>
      <c r="I1372">
        <v>2014</v>
      </c>
      <c r="J1372" t="s">
        <v>34</v>
      </c>
      <c r="K1372">
        <v>1.03</v>
      </c>
      <c r="L1372">
        <v>0.98</v>
      </c>
      <c r="M1372" s="54">
        <v>1.08</v>
      </c>
      <c r="N1372">
        <v>926</v>
      </c>
      <c r="O1372" t="s">
        <v>44</v>
      </c>
      <c r="P1372">
        <v>3.28620389950387</v>
      </c>
    </row>
    <row r="1373" spans="1:16" x14ac:dyDescent="0.25">
      <c r="A1373" s="20" t="s">
        <v>15930</v>
      </c>
      <c r="B1373">
        <v>1</v>
      </c>
      <c r="C1373" t="s">
        <v>32</v>
      </c>
      <c r="D1373" t="s">
        <v>91</v>
      </c>
      <c r="E1373" t="s">
        <v>78</v>
      </c>
      <c r="F1373" t="s">
        <v>35</v>
      </c>
      <c r="G1373">
        <v>2</v>
      </c>
      <c r="H1373">
        <v>5</v>
      </c>
      <c r="I1373">
        <v>2014</v>
      </c>
      <c r="J1373" t="s">
        <v>56</v>
      </c>
      <c r="K1373" t="s">
        <v>44</v>
      </c>
      <c r="L1373" t="s">
        <v>44</v>
      </c>
      <c r="M1373" s="54" t="s">
        <v>44</v>
      </c>
      <c r="N1373">
        <v>6</v>
      </c>
      <c r="O1373" t="s">
        <v>44</v>
      </c>
      <c r="P1373">
        <v>40.824829046386299</v>
      </c>
    </row>
    <row r="1374" spans="1:16" x14ac:dyDescent="0.25">
      <c r="A1374" s="20" t="s">
        <v>15931</v>
      </c>
      <c r="B1374">
        <v>1</v>
      </c>
      <c r="C1374" t="s">
        <v>32</v>
      </c>
      <c r="D1374" t="s">
        <v>91</v>
      </c>
      <c r="E1374" t="s">
        <v>78</v>
      </c>
      <c r="F1374" t="s">
        <v>35</v>
      </c>
      <c r="G1374">
        <v>3</v>
      </c>
      <c r="H1374">
        <v>5</v>
      </c>
      <c r="I1374">
        <v>2014</v>
      </c>
      <c r="J1374" t="s">
        <v>56</v>
      </c>
      <c r="K1374" t="s">
        <v>44</v>
      </c>
      <c r="L1374" t="s">
        <v>44</v>
      </c>
      <c r="M1374" t="s">
        <v>44</v>
      </c>
      <c r="N1374">
        <v>5</v>
      </c>
      <c r="O1374" t="s">
        <v>44</v>
      </c>
      <c r="P1374">
        <v>44.721359549995803</v>
      </c>
    </row>
    <row r="1375" spans="1:16" x14ac:dyDescent="0.25">
      <c r="A1375" s="20" t="s">
        <v>15932</v>
      </c>
      <c r="B1375">
        <v>1</v>
      </c>
      <c r="C1375" t="s">
        <v>32</v>
      </c>
      <c r="D1375" t="s">
        <v>91</v>
      </c>
      <c r="E1375" t="s">
        <v>78</v>
      </c>
      <c r="F1375" t="s">
        <v>35</v>
      </c>
      <c r="G1375">
        <v>5</v>
      </c>
      <c r="H1375">
        <v>5</v>
      </c>
      <c r="I1375">
        <v>2014</v>
      </c>
      <c r="J1375" t="s">
        <v>56</v>
      </c>
      <c r="K1375" t="s">
        <v>44</v>
      </c>
      <c r="L1375" t="s">
        <v>44</v>
      </c>
      <c r="M1375" t="s">
        <v>44</v>
      </c>
      <c r="N1375">
        <v>25</v>
      </c>
      <c r="O1375" t="s">
        <v>44</v>
      </c>
      <c r="P1375">
        <v>20</v>
      </c>
    </row>
    <row r="1376" spans="1:16" x14ac:dyDescent="0.25">
      <c r="A1376" s="20" t="s">
        <v>15933</v>
      </c>
      <c r="B1376">
        <v>1</v>
      </c>
      <c r="C1376" t="s">
        <v>32</v>
      </c>
      <c r="D1376" t="s">
        <v>91</v>
      </c>
      <c r="E1376" t="s">
        <v>78</v>
      </c>
      <c r="F1376" t="s">
        <v>35</v>
      </c>
      <c r="G1376">
        <v>5</v>
      </c>
      <c r="H1376">
        <v>5</v>
      </c>
      <c r="I1376">
        <v>2014</v>
      </c>
      <c r="J1376" t="s">
        <v>34</v>
      </c>
      <c r="K1376">
        <v>1.02</v>
      </c>
      <c r="L1376">
        <v>0.97599999999999998</v>
      </c>
      <c r="M1376" s="54">
        <v>1.0640000000000001</v>
      </c>
      <c r="N1376">
        <v>1870</v>
      </c>
      <c r="O1376" t="s">
        <v>44</v>
      </c>
      <c r="P1376">
        <v>2.3124864503143998</v>
      </c>
    </row>
    <row r="1377" spans="1:16" x14ac:dyDescent="0.25">
      <c r="A1377" s="20" t="s">
        <v>15934</v>
      </c>
      <c r="B1377">
        <v>1</v>
      </c>
      <c r="C1377" t="s">
        <v>32</v>
      </c>
      <c r="D1377" t="s">
        <v>91</v>
      </c>
      <c r="E1377" t="s">
        <v>78</v>
      </c>
      <c r="F1377" t="s">
        <v>35</v>
      </c>
      <c r="G1377">
        <v>2</v>
      </c>
      <c r="H1377">
        <v>5</v>
      </c>
      <c r="I1377">
        <v>2014</v>
      </c>
      <c r="J1377" t="s">
        <v>57</v>
      </c>
      <c r="K1377" t="s">
        <v>44</v>
      </c>
      <c r="L1377" t="s">
        <v>44</v>
      </c>
      <c r="M1377" s="54" t="s">
        <v>44</v>
      </c>
      <c r="N1377">
        <v>4</v>
      </c>
      <c r="O1377" t="s">
        <v>44</v>
      </c>
      <c r="P1377">
        <v>50</v>
      </c>
    </row>
    <row r="1378" spans="1:16" x14ac:dyDescent="0.25">
      <c r="A1378" s="20" t="s">
        <v>15935</v>
      </c>
      <c r="B1378">
        <v>1</v>
      </c>
      <c r="C1378" t="s">
        <v>32</v>
      </c>
      <c r="D1378" t="s">
        <v>91</v>
      </c>
      <c r="E1378" t="s">
        <v>78</v>
      </c>
      <c r="F1378" t="s">
        <v>35</v>
      </c>
      <c r="G1378">
        <v>3</v>
      </c>
      <c r="H1378">
        <v>5</v>
      </c>
      <c r="I1378">
        <v>2014</v>
      </c>
      <c r="J1378" t="s">
        <v>57</v>
      </c>
      <c r="K1378">
        <v>1.1200000000000001</v>
      </c>
      <c r="L1378">
        <v>0.85699999999999998</v>
      </c>
      <c r="M1378" s="54">
        <v>1.383</v>
      </c>
      <c r="N1378">
        <v>46</v>
      </c>
      <c r="O1378" t="s">
        <v>44</v>
      </c>
      <c r="P1378">
        <v>14.7441956154897</v>
      </c>
    </row>
    <row r="1379" spans="1:16" x14ac:dyDescent="0.25">
      <c r="A1379" s="20" t="s">
        <v>15936</v>
      </c>
      <c r="B1379">
        <v>1</v>
      </c>
      <c r="C1379" t="s">
        <v>32</v>
      </c>
      <c r="D1379" t="s">
        <v>91</v>
      </c>
      <c r="E1379" t="s">
        <v>78</v>
      </c>
      <c r="F1379" t="s">
        <v>35</v>
      </c>
      <c r="G1379">
        <v>4</v>
      </c>
      <c r="H1379">
        <v>5</v>
      </c>
      <c r="I1379">
        <v>2014</v>
      </c>
      <c r="J1379" t="s">
        <v>57</v>
      </c>
      <c r="K1379">
        <v>1.1499999999999999</v>
      </c>
      <c r="L1379">
        <v>0.89200000000000002</v>
      </c>
      <c r="M1379">
        <v>1.4079999999999999</v>
      </c>
      <c r="N1379">
        <v>54</v>
      </c>
      <c r="O1379" t="s">
        <v>44</v>
      </c>
      <c r="P1379">
        <v>13.6082763487954</v>
      </c>
    </row>
    <row r="1380" spans="1:16" x14ac:dyDescent="0.25">
      <c r="A1380" s="20" t="s">
        <v>15937</v>
      </c>
      <c r="B1380">
        <v>1</v>
      </c>
      <c r="C1380" t="s">
        <v>32</v>
      </c>
      <c r="D1380" t="s">
        <v>91</v>
      </c>
      <c r="E1380" t="s">
        <v>78</v>
      </c>
      <c r="F1380" t="s">
        <v>35</v>
      </c>
      <c r="G1380">
        <v>5</v>
      </c>
      <c r="H1380">
        <v>5</v>
      </c>
      <c r="I1380">
        <v>2014</v>
      </c>
      <c r="J1380" t="s">
        <v>57</v>
      </c>
      <c r="K1380" t="s">
        <v>44</v>
      </c>
      <c r="L1380" t="s">
        <v>44</v>
      </c>
      <c r="M1380" t="s">
        <v>44</v>
      </c>
      <c r="N1380">
        <v>16</v>
      </c>
      <c r="O1380" t="s">
        <v>44</v>
      </c>
      <c r="P1380">
        <v>25</v>
      </c>
    </row>
    <row r="1381" spans="1:16" x14ac:dyDescent="0.25">
      <c r="A1381" s="20" t="s">
        <v>15938</v>
      </c>
      <c r="B1381">
        <v>1</v>
      </c>
      <c r="C1381" t="s">
        <v>32</v>
      </c>
      <c r="D1381" t="s">
        <v>91</v>
      </c>
      <c r="E1381" t="s">
        <v>78</v>
      </c>
      <c r="F1381" t="s">
        <v>35</v>
      </c>
      <c r="G1381">
        <v>2</v>
      </c>
      <c r="H1381">
        <v>5</v>
      </c>
      <c r="I1381">
        <v>2014</v>
      </c>
      <c r="J1381" t="s">
        <v>58</v>
      </c>
      <c r="K1381">
        <v>0.98</v>
      </c>
      <c r="L1381">
        <v>0.873</v>
      </c>
      <c r="M1381" s="54">
        <v>1.087</v>
      </c>
      <c r="N1381">
        <v>123</v>
      </c>
      <c r="O1381" t="s">
        <v>44</v>
      </c>
      <c r="P1381">
        <v>9.0166963466743208</v>
      </c>
    </row>
    <row r="1382" spans="1:16" x14ac:dyDescent="0.25">
      <c r="A1382" s="20" t="s">
        <v>15939</v>
      </c>
      <c r="B1382">
        <v>1</v>
      </c>
      <c r="C1382" t="s">
        <v>32</v>
      </c>
      <c r="D1382" t="s">
        <v>91</v>
      </c>
      <c r="E1382" t="s">
        <v>78</v>
      </c>
      <c r="F1382" t="s">
        <v>35</v>
      </c>
      <c r="G1382">
        <v>3</v>
      </c>
      <c r="H1382">
        <v>5</v>
      </c>
      <c r="I1382">
        <v>2014</v>
      </c>
      <c r="J1382" t="s">
        <v>58</v>
      </c>
      <c r="K1382">
        <v>1.02</v>
      </c>
      <c r="L1382">
        <v>0.93700000000000006</v>
      </c>
      <c r="M1382" s="54">
        <v>1.103</v>
      </c>
      <c r="N1382">
        <v>193</v>
      </c>
      <c r="O1382" t="s">
        <v>44</v>
      </c>
      <c r="P1382">
        <v>7.1981575074869504</v>
      </c>
    </row>
    <row r="1383" spans="1:16" x14ac:dyDescent="0.25">
      <c r="A1383" s="20" t="s">
        <v>15940</v>
      </c>
      <c r="B1383">
        <v>1</v>
      </c>
      <c r="C1383" t="s">
        <v>32</v>
      </c>
      <c r="D1383" t="s">
        <v>91</v>
      </c>
      <c r="E1383" t="s">
        <v>78</v>
      </c>
      <c r="F1383" t="s">
        <v>35</v>
      </c>
      <c r="G1383">
        <v>4</v>
      </c>
      <c r="H1383">
        <v>5</v>
      </c>
      <c r="I1383">
        <v>2014</v>
      </c>
      <c r="J1383" t="s">
        <v>58</v>
      </c>
      <c r="K1383">
        <v>1.01</v>
      </c>
      <c r="L1383">
        <v>0.93300000000000005</v>
      </c>
      <c r="M1383" s="54">
        <v>1.087</v>
      </c>
      <c r="N1383">
        <v>295</v>
      </c>
      <c r="O1383" t="s">
        <v>44</v>
      </c>
      <c r="P1383">
        <v>5.8222250973958198</v>
      </c>
    </row>
    <row r="1384" spans="1:16" x14ac:dyDescent="0.25">
      <c r="A1384" s="20" t="s">
        <v>15941</v>
      </c>
      <c r="B1384">
        <v>1</v>
      </c>
      <c r="C1384" t="s">
        <v>32</v>
      </c>
      <c r="D1384" t="s">
        <v>91</v>
      </c>
      <c r="E1384" t="s">
        <v>78</v>
      </c>
      <c r="F1384" t="s">
        <v>35</v>
      </c>
      <c r="G1384">
        <v>5</v>
      </c>
      <c r="H1384">
        <v>5</v>
      </c>
      <c r="I1384">
        <v>2014</v>
      </c>
      <c r="J1384" t="s">
        <v>58</v>
      </c>
      <c r="K1384">
        <v>1.02</v>
      </c>
      <c r="L1384">
        <v>0.94799999999999995</v>
      </c>
      <c r="M1384">
        <v>1.0920000000000001</v>
      </c>
      <c r="N1384">
        <v>346</v>
      </c>
      <c r="O1384" t="s">
        <v>44</v>
      </c>
      <c r="P1384">
        <v>5.3760333057047003</v>
      </c>
    </row>
    <row r="1385" spans="1:16" x14ac:dyDescent="0.25">
      <c r="A1385" s="20" t="s">
        <v>15942</v>
      </c>
      <c r="B1385">
        <v>1</v>
      </c>
      <c r="C1385" t="s">
        <v>32</v>
      </c>
      <c r="D1385" t="s">
        <v>91</v>
      </c>
      <c r="E1385" t="s">
        <v>78</v>
      </c>
      <c r="F1385" t="s">
        <v>35</v>
      </c>
      <c r="G1385">
        <v>2</v>
      </c>
      <c r="H1385">
        <v>5</v>
      </c>
      <c r="I1385">
        <v>2014</v>
      </c>
      <c r="J1385" t="s">
        <v>59</v>
      </c>
      <c r="K1385" t="s">
        <v>44</v>
      </c>
      <c r="L1385" t="s">
        <v>44</v>
      </c>
      <c r="M1385" s="54" t="s">
        <v>44</v>
      </c>
      <c r="N1385">
        <v>1</v>
      </c>
      <c r="O1385" t="s">
        <v>44</v>
      </c>
      <c r="P1385">
        <v>100</v>
      </c>
    </row>
    <row r="1386" spans="1:16" x14ac:dyDescent="0.25">
      <c r="A1386" s="20" t="s">
        <v>15943</v>
      </c>
      <c r="B1386">
        <v>1</v>
      </c>
      <c r="C1386" t="s">
        <v>32</v>
      </c>
      <c r="D1386" t="s">
        <v>91</v>
      </c>
      <c r="E1386" t="s">
        <v>78</v>
      </c>
      <c r="F1386" t="s">
        <v>35</v>
      </c>
      <c r="G1386">
        <v>3</v>
      </c>
      <c r="H1386">
        <v>5</v>
      </c>
      <c r="I1386">
        <v>2014</v>
      </c>
      <c r="J1386" t="s">
        <v>59</v>
      </c>
      <c r="K1386" t="s">
        <v>44</v>
      </c>
      <c r="L1386" t="s">
        <v>44</v>
      </c>
      <c r="M1386" s="54" t="s">
        <v>44</v>
      </c>
      <c r="N1386">
        <v>3</v>
      </c>
      <c r="O1386" t="s">
        <v>44</v>
      </c>
      <c r="P1386">
        <v>57.735026918962603</v>
      </c>
    </row>
    <row r="1387" spans="1:16" x14ac:dyDescent="0.25">
      <c r="A1387" s="20" t="s">
        <v>15944</v>
      </c>
      <c r="B1387">
        <v>1</v>
      </c>
      <c r="C1387" t="s">
        <v>32</v>
      </c>
      <c r="D1387" t="s">
        <v>91</v>
      </c>
      <c r="E1387" t="s">
        <v>78</v>
      </c>
      <c r="F1387" t="s">
        <v>35</v>
      </c>
      <c r="G1387">
        <v>4</v>
      </c>
      <c r="H1387">
        <v>5</v>
      </c>
      <c r="I1387">
        <v>2014</v>
      </c>
      <c r="J1387" t="s">
        <v>59</v>
      </c>
      <c r="K1387" t="s">
        <v>44</v>
      </c>
      <c r="L1387" t="s">
        <v>44</v>
      </c>
      <c r="M1387" s="54" t="s">
        <v>44</v>
      </c>
      <c r="N1387">
        <v>16</v>
      </c>
      <c r="O1387" t="s">
        <v>44</v>
      </c>
      <c r="P1387">
        <v>25</v>
      </c>
    </row>
    <row r="1388" spans="1:16" x14ac:dyDescent="0.25">
      <c r="A1388" s="20" t="s">
        <v>15945</v>
      </c>
      <c r="B1388">
        <v>1</v>
      </c>
      <c r="C1388" t="s">
        <v>32</v>
      </c>
      <c r="D1388" t="s">
        <v>91</v>
      </c>
      <c r="E1388" t="s">
        <v>78</v>
      </c>
      <c r="F1388" t="s">
        <v>35</v>
      </c>
      <c r="G1388">
        <v>5</v>
      </c>
      <c r="H1388">
        <v>5</v>
      </c>
      <c r="I1388">
        <v>2014</v>
      </c>
      <c r="J1388" t="s">
        <v>59</v>
      </c>
      <c r="K1388" t="s">
        <v>44</v>
      </c>
      <c r="L1388" t="s">
        <v>44</v>
      </c>
      <c r="M1388" s="54" t="s">
        <v>44</v>
      </c>
      <c r="N1388">
        <v>11</v>
      </c>
      <c r="O1388" t="s">
        <v>44</v>
      </c>
      <c r="P1388">
        <v>30.151134457776401</v>
      </c>
    </row>
    <row r="1389" spans="1:16" x14ac:dyDescent="0.25">
      <c r="A1389" s="20" t="s">
        <v>15946</v>
      </c>
      <c r="B1389">
        <v>1</v>
      </c>
      <c r="C1389" t="s">
        <v>32</v>
      </c>
      <c r="D1389" t="s">
        <v>91</v>
      </c>
      <c r="E1389" t="s">
        <v>78</v>
      </c>
      <c r="F1389" t="s">
        <v>35</v>
      </c>
      <c r="G1389">
        <v>2</v>
      </c>
      <c r="H1389">
        <v>5</v>
      </c>
      <c r="I1389">
        <v>2014</v>
      </c>
      <c r="J1389" t="s">
        <v>60</v>
      </c>
      <c r="K1389">
        <v>1.04</v>
      </c>
      <c r="L1389">
        <v>0.98299999999999998</v>
      </c>
      <c r="M1389">
        <v>1.097</v>
      </c>
      <c r="N1389">
        <v>1337</v>
      </c>
      <c r="O1389" t="s">
        <v>44</v>
      </c>
      <c r="P1389">
        <v>2.7348549437220999</v>
      </c>
    </row>
    <row r="1390" spans="1:16" x14ac:dyDescent="0.25">
      <c r="A1390" s="20" t="s">
        <v>15947</v>
      </c>
      <c r="B1390">
        <v>1</v>
      </c>
      <c r="C1390" t="s">
        <v>32</v>
      </c>
      <c r="D1390" t="s">
        <v>91</v>
      </c>
      <c r="E1390" t="s">
        <v>78</v>
      </c>
      <c r="F1390" t="s">
        <v>35</v>
      </c>
      <c r="G1390">
        <v>3</v>
      </c>
      <c r="H1390">
        <v>5</v>
      </c>
      <c r="I1390">
        <v>2014</v>
      </c>
      <c r="J1390" t="s">
        <v>60</v>
      </c>
      <c r="K1390">
        <v>1.05</v>
      </c>
      <c r="L1390">
        <v>0.99199999999999999</v>
      </c>
      <c r="M1390" s="54">
        <v>1.1080000000000001</v>
      </c>
      <c r="N1390">
        <v>1073</v>
      </c>
      <c r="O1390" t="s">
        <v>44</v>
      </c>
      <c r="P1390">
        <v>3.05281255436332</v>
      </c>
    </row>
    <row r="1391" spans="1:16" x14ac:dyDescent="0.25">
      <c r="A1391" s="20" t="s">
        <v>15948</v>
      </c>
      <c r="B1391">
        <v>1</v>
      </c>
      <c r="C1391" t="s">
        <v>32</v>
      </c>
      <c r="D1391" t="s">
        <v>91</v>
      </c>
      <c r="E1391" t="s">
        <v>78</v>
      </c>
      <c r="F1391" t="s">
        <v>35</v>
      </c>
      <c r="G1391">
        <v>4</v>
      </c>
      <c r="H1391">
        <v>5</v>
      </c>
      <c r="I1391">
        <v>2014</v>
      </c>
      <c r="J1391" t="s">
        <v>60</v>
      </c>
      <c r="K1391">
        <v>1.07</v>
      </c>
      <c r="L1391">
        <v>1.0129999999999999</v>
      </c>
      <c r="M1391" s="54">
        <v>1.127</v>
      </c>
      <c r="N1391">
        <v>1240</v>
      </c>
      <c r="O1391" t="s">
        <v>44</v>
      </c>
      <c r="P1391">
        <v>2.83980917123532</v>
      </c>
    </row>
    <row r="1392" spans="1:16" x14ac:dyDescent="0.25">
      <c r="A1392" s="20" t="s">
        <v>15949</v>
      </c>
      <c r="B1392">
        <v>1</v>
      </c>
      <c r="C1392" t="s">
        <v>32</v>
      </c>
      <c r="D1392" t="s">
        <v>91</v>
      </c>
      <c r="E1392" t="s">
        <v>78</v>
      </c>
      <c r="F1392" t="s">
        <v>35</v>
      </c>
      <c r="G1392">
        <v>5</v>
      </c>
      <c r="H1392">
        <v>5</v>
      </c>
      <c r="I1392">
        <v>2014</v>
      </c>
      <c r="J1392" t="s">
        <v>60</v>
      </c>
      <c r="K1392">
        <v>1.0900000000000001</v>
      </c>
      <c r="L1392">
        <v>1.0289999999999999</v>
      </c>
      <c r="M1392" s="54">
        <v>1.151</v>
      </c>
      <c r="N1392">
        <v>758</v>
      </c>
      <c r="O1392" t="s">
        <v>44</v>
      </c>
      <c r="P1392">
        <v>3.6321635614607399</v>
      </c>
    </row>
    <row r="1393" spans="1:16" x14ac:dyDescent="0.25">
      <c r="A1393" s="20" t="s">
        <v>15950</v>
      </c>
      <c r="B1393">
        <v>1</v>
      </c>
      <c r="C1393" t="s">
        <v>32</v>
      </c>
      <c r="D1393" t="s">
        <v>91</v>
      </c>
      <c r="E1393" t="s">
        <v>78</v>
      </c>
      <c r="F1393" t="s">
        <v>35</v>
      </c>
      <c r="G1393">
        <v>2</v>
      </c>
      <c r="H1393">
        <v>5</v>
      </c>
      <c r="I1393">
        <v>2014</v>
      </c>
      <c r="J1393" t="s">
        <v>61</v>
      </c>
      <c r="K1393" t="s">
        <v>44</v>
      </c>
      <c r="L1393" t="s">
        <v>44</v>
      </c>
      <c r="M1393" s="54" t="s">
        <v>44</v>
      </c>
      <c r="N1393">
        <v>0</v>
      </c>
      <c r="O1393" t="s">
        <v>44</v>
      </c>
      <c r="P1393" t="s">
        <v>44</v>
      </c>
    </row>
    <row r="1394" spans="1:16" x14ac:dyDescent="0.25">
      <c r="A1394" s="20" t="s">
        <v>15951</v>
      </c>
      <c r="B1394">
        <v>1</v>
      </c>
      <c r="C1394" t="s">
        <v>32</v>
      </c>
      <c r="D1394" t="s">
        <v>91</v>
      </c>
      <c r="E1394" t="s">
        <v>78</v>
      </c>
      <c r="F1394" t="s">
        <v>35</v>
      </c>
      <c r="G1394">
        <v>3</v>
      </c>
      <c r="H1394">
        <v>5</v>
      </c>
      <c r="I1394">
        <v>2014</v>
      </c>
      <c r="J1394" t="s">
        <v>61</v>
      </c>
      <c r="K1394" t="s">
        <v>44</v>
      </c>
      <c r="L1394" t="s">
        <v>44</v>
      </c>
      <c r="M1394" s="54" t="s">
        <v>44</v>
      </c>
      <c r="N1394">
        <v>1</v>
      </c>
      <c r="O1394" t="s">
        <v>44</v>
      </c>
      <c r="P1394">
        <v>100</v>
      </c>
    </row>
    <row r="1395" spans="1:16" x14ac:dyDescent="0.25">
      <c r="A1395" s="20" t="s">
        <v>15952</v>
      </c>
      <c r="B1395">
        <v>1</v>
      </c>
      <c r="C1395" t="s">
        <v>32</v>
      </c>
      <c r="D1395" t="s">
        <v>91</v>
      </c>
      <c r="E1395" t="s">
        <v>78</v>
      </c>
      <c r="F1395" t="s">
        <v>35</v>
      </c>
      <c r="G1395">
        <v>4</v>
      </c>
      <c r="H1395">
        <v>5</v>
      </c>
      <c r="I1395">
        <v>2014</v>
      </c>
      <c r="J1395" t="s">
        <v>61</v>
      </c>
      <c r="K1395" t="s">
        <v>44</v>
      </c>
      <c r="L1395" t="s">
        <v>44</v>
      </c>
      <c r="M1395" s="54" t="s">
        <v>44</v>
      </c>
      <c r="N1395">
        <v>3</v>
      </c>
      <c r="O1395" t="s">
        <v>44</v>
      </c>
      <c r="P1395">
        <v>57.735026918962603</v>
      </c>
    </row>
    <row r="1396" spans="1:16" x14ac:dyDescent="0.25">
      <c r="A1396" s="20" t="s">
        <v>15953</v>
      </c>
      <c r="B1396">
        <v>1</v>
      </c>
      <c r="C1396" t="s">
        <v>32</v>
      </c>
      <c r="D1396" t="s">
        <v>91</v>
      </c>
      <c r="E1396" t="s">
        <v>78</v>
      </c>
      <c r="F1396" t="s">
        <v>35</v>
      </c>
      <c r="G1396">
        <v>5</v>
      </c>
      <c r="H1396">
        <v>5</v>
      </c>
      <c r="I1396">
        <v>2014</v>
      </c>
      <c r="J1396" t="s">
        <v>61</v>
      </c>
      <c r="K1396" t="s">
        <v>44</v>
      </c>
      <c r="L1396" t="s">
        <v>44</v>
      </c>
      <c r="M1396" s="54" t="s">
        <v>44</v>
      </c>
      <c r="N1396">
        <v>0</v>
      </c>
      <c r="O1396" t="s">
        <v>44</v>
      </c>
      <c r="P1396" t="s">
        <v>44</v>
      </c>
    </row>
    <row r="1397" spans="1:16" x14ac:dyDescent="0.25">
      <c r="A1397" s="20" t="s">
        <v>15954</v>
      </c>
      <c r="B1397">
        <v>1</v>
      </c>
      <c r="C1397" t="s">
        <v>32</v>
      </c>
      <c r="D1397" t="s">
        <v>91</v>
      </c>
      <c r="E1397" t="s">
        <v>78</v>
      </c>
      <c r="F1397" t="s">
        <v>35</v>
      </c>
      <c r="G1397">
        <v>2</v>
      </c>
      <c r="H1397">
        <v>5</v>
      </c>
      <c r="I1397">
        <v>2014</v>
      </c>
      <c r="J1397" t="s">
        <v>62</v>
      </c>
      <c r="K1397" t="s">
        <v>44</v>
      </c>
      <c r="L1397" t="s">
        <v>44</v>
      </c>
      <c r="M1397" s="54" t="s">
        <v>44</v>
      </c>
      <c r="N1397">
        <v>3</v>
      </c>
      <c r="O1397" t="s">
        <v>44</v>
      </c>
      <c r="P1397">
        <v>57.735026918962603</v>
      </c>
    </row>
    <row r="1398" spans="1:16" x14ac:dyDescent="0.25">
      <c r="A1398" s="20" t="s">
        <v>15955</v>
      </c>
      <c r="B1398">
        <v>1</v>
      </c>
      <c r="C1398" t="s">
        <v>32</v>
      </c>
      <c r="D1398" t="s">
        <v>91</v>
      </c>
      <c r="E1398" t="s">
        <v>78</v>
      </c>
      <c r="F1398" t="s">
        <v>35</v>
      </c>
      <c r="G1398">
        <v>3</v>
      </c>
      <c r="H1398">
        <v>5</v>
      </c>
      <c r="I1398">
        <v>2014</v>
      </c>
      <c r="J1398" t="s">
        <v>62</v>
      </c>
      <c r="K1398" t="s">
        <v>44</v>
      </c>
      <c r="L1398" t="s">
        <v>44</v>
      </c>
      <c r="M1398" s="54" t="s">
        <v>44</v>
      </c>
      <c r="N1398">
        <v>16</v>
      </c>
      <c r="O1398" t="s">
        <v>44</v>
      </c>
      <c r="P1398">
        <v>25</v>
      </c>
    </row>
    <row r="1399" spans="1:16" x14ac:dyDescent="0.25">
      <c r="A1399" s="20" t="s">
        <v>15956</v>
      </c>
      <c r="B1399">
        <v>1</v>
      </c>
      <c r="C1399" t="s">
        <v>32</v>
      </c>
      <c r="D1399" t="s">
        <v>91</v>
      </c>
      <c r="E1399" t="s">
        <v>78</v>
      </c>
      <c r="F1399" t="s">
        <v>35</v>
      </c>
      <c r="G1399">
        <v>4</v>
      </c>
      <c r="H1399">
        <v>5</v>
      </c>
      <c r="I1399">
        <v>2014</v>
      </c>
      <c r="J1399" t="s">
        <v>62</v>
      </c>
      <c r="K1399" t="s">
        <v>44</v>
      </c>
      <c r="L1399" t="s">
        <v>44</v>
      </c>
      <c r="M1399" t="s">
        <v>44</v>
      </c>
      <c r="N1399">
        <v>27</v>
      </c>
      <c r="O1399" t="s">
        <v>44</v>
      </c>
      <c r="P1399">
        <v>19.245008972987499</v>
      </c>
    </row>
    <row r="1400" spans="1:16" x14ac:dyDescent="0.25">
      <c r="A1400" s="20" t="s">
        <v>15957</v>
      </c>
      <c r="B1400">
        <v>1</v>
      </c>
      <c r="C1400" t="s">
        <v>32</v>
      </c>
      <c r="D1400" t="s">
        <v>91</v>
      </c>
      <c r="E1400" t="s">
        <v>78</v>
      </c>
      <c r="F1400" t="s">
        <v>35</v>
      </c>
      <c r="G1400">
        <v>5</v>
      </c>
      <c r="H1400">
        <v>5</v>
      </c>
      <c r="I1400">
        <v>2014</v>
      </c>
      <c r="J1400" t="s">
        <v>62</v>
      </c>
      <c r="K1400" t="s">
        <v>44</v>
      </c>
      <c r="L1400" t="s">
        <v>44</v>
      </c>
      <c r="M1400" s="54" t="s">
        <v>44</v>
      </c>
      <c r="N1400">
        <v>34</v>
      </c>
      <c r="O1400" t="s">
        <v>44</v>
      </c>
      <c r="P1400">
        <v>17.149858514250901</v>
      </c>
    </row>
    <row r="1401" spans="1:16" x14ac:dyDescent="0.25">
      <c r="A1401" s="20" t="s">
        <v>15958</v>
      </c>
      <c r="B1401">
        <v>1</v>
      </c>
      <c r="C1401" t="s">
        <v>32</v>
      </c>
      <c r="D1401" t="s">
        <v>91</v>
      </c>
      <c r="E1401" t="s">
        <v>78</v>
      </c>
      <c r="F1401" t="s">
        <v>35</v>
      </c>
      <c r="G1401">
        <v>2</v>
      </c>
      <c r="H1401">
        <v>5</v>
      </c>
      <c r="I1401">
        <v>2014</v>
      </c>
      <c r="J1401" t="s">
        <v>75</v>
      </c>
      <c r="K1401">
        <v>1.0249999999999999</v>
      </c>
      <c r="L1401">
        <v>1</v>
      </c>
      <c r="M1401" s="54">
        <v>1.1000000000000001</v>
      </c>
      <c r="N1401" t="s">
        <v>44</v>
      </c>
      <c r="O1401" t="s">
        <v>44</v>
      </c>
      <c r="P1401">
        <v>-99</v>
      </c>
    </row>
    <row r="1402" spans="1:16" x14ac:dyDescent="0.25">
      <c r="A1402" s="20" t="s">
        <v>15958</v>
      </c>
      <c r="B1402">
        <v>1</v>
      </c>
      <c r="C1402" t="s">
        <v>32</v>
      </c>
      <c r="D1402" t="s">
        <v>91</v>
      </c>
      <c r="E1402" t="s">
        <v>78</v>
      </c>
      <c r="F1402" t="s">
        <v>35</v>
      </c>
      <c r="G1402">
        <v>2</v>
      </c>
      <c r="H1402">
        <v>5</v>
      </c>
      <c r="I1402">
        <v>2014</v>
      </c>
      <c r="J1402" t="s">
        <v>75</v>
      </c>
      <c r="K1402">
        <v>1.0329999999999999</v>
      </c>
      <c r="L1402">
        <v>0.9</v>
      </c>
      <c r="M1402" s="54">
        <v>1.1000000000000001</v>
      </c>
      <c r="N1402" t="s">
        <v>44</v>
      </c>
      <c r="O1402" t="s">
        <v>44</v>
      </c>
      <c r="P1402">
        <v>-99</v>
      </c>
    </row>
    <row r="1403" spans="1:16" x14ac:dyDescent="0.25">
      <c r="A1403" s="20" t="s">
        <v>15958</v>
      </c>
      <c r="B1403">
        <v>1</v>
      </c>
      <c r="C1403" t="s">
        <v>32</v>
      </c>
      <c r="D1403" t="s">
        <v>91</v>
      </c>
      <c r="E1403" t="s">
        <v>78</v>
      </c>
      <c r="F1403" t="s">
        <v>35</v>
      </c>
      <c r="G1403">
        <v>2</v>
      </c>
      <c r="H1403">
        <v>5</v>
      </c>
      <c r="I1403">
        <v>2014</v>
      </c>
      <c r="J1403" t="s">
        <v>75</v>
      </c>
      <c r="K1403">
        <v>0.997</v>
      </c>
      <c r="L1403">
        <v>0.9</v>
      </c>
      <c r="M1403" s="54">
        <v>1.1000000000000001</v>
      </c>
      <c r="N1403" t="s">
        <v>44</v>
      </c>
      <c r="O1403" t="s">
        <v>44</v>
      </c>
      <c r="P1403">
        <v>-99</v>
      </c>
    </row>
    <row r="1404" spans="1:16" x14ac:dyDescent="0.25">
      <c r="A1404" s="20" t="s">
        <v>15958</v>
      </c>
      <c r="B1404">
        <v>1</v>
      </c>
      <c r="C1404" t="s">
        <v>32</v>
      </c>
      <c r="D1404" t="s">
        <v>91</v>
      </c>
      <c r="E1404" t="s">
        <v>78</v>
      </c>
      <c r="F1404" t="s">
        <v>35</v>
      </c>
      <c r="G1404">
        <v>2</v>
      </c>
      <c r="H1404">
        <v>5</v>
      </c>
      <c r="I1404">
        <v>2014</v>
      </c>
      <c r="J1404" t="s">
        <v>75</v>
      </c>
      <c r="K1404">
        <v>1.0269999999999999</v>
      </c>
      <c r="L1404">
        <v>1</v>
      </c>
      <c r="M1404">
        <v>1.1000000000000001</v>
      </c>
      <c r="N1404" t="s">
        <v>44</v>
      </c>
      <c r="O1404" t="s">
        <v>44</v>
      </c>
      <c r="P1404">
        <v>-99</v>
      </c>
    </row>
    <row r="1405" spans="1:16" x14ac:dyDescent="0.25">
      <c r="A1405" s="20" t="s">
        <v>15958</v>
      </c>
      <c r="B1405">
        <v>1</v>
      </c>
      <c r="C1405" t="s">
        <v>32</v>
      </c>
      <c r="D1405" t="s">
        <v>91</v>
      </c>
      <c r="E1405" t="s">
        <v>78</v>
      </c>
      <c r="F1405" t="s">
        <v>35</v>
      </c>
      <c r="G1405">
        <v>2</v>
      </c>
      <c r="H1405">
        <v>5</v>
      </c>
      <c r="I1405">
        <v>2014</v>
      </c>
      <c r="J1405" t="s">
        <v>75</v>
      </c>
      <c r="K1405">
        <v>0.99399999999999999</v>
      </c>
      <c r="L1405">
        <v>1</v>
      </c>
      <c r="M1405">
        <v>1</v>
      </c>
      <c r="N1405" t="s">
        <v>44</v>
      </c>
      <c r="O1405" t="s">
        <v>44</v>
      </c>
      <c r="P1405">
        <v>-99</v>
      </c>
    </row>
    <row r="1406" spans="1:16" x14ac:dyDescent="0.25">
      <c r="A1406" s="20" t="s">
        <v>15958</v>
      </c>
      <c r="B1406">
        <v>1</v>
      </c>
      <c r="C1406" t="s">
        <v>32</v>
      </c>
      <c r="D1406" t="s">
        <v>91</v>
      </c>
      <c r="E1406" t="s">
        <v>78</v>
      </c>
      <c r="F1406" t="s">
        <v>35</v>
      </c>
      <c r="G1406">
        <v>2</v>
      </c>
      <c r="H1406">
        <v>5</v>
      </c>
      <c r="I1406">
        <v>2014</v>
      </c>
      <c r="J1406" t="s">
        <v>75</v>
      </c>
      <c r="K1406">
        <v>0.89200000000000002</v>
      </c>
      <c r="L1406">
        <v>0.9</v>
      </c>
      <c r="M1406" s="54">
        <v>0.9</v>
      </c>
      <c r="N1406" t="s">
        <v>44</v>
      </c>
      <c r="O1406" t="s">
        <v>44</v>
      </c>
      <c r="P1406">
        <v>-99</v>
      </c>
    </row>
    <row r="1407" spans="1:16" x14ac:dyDescent="0.25">
      <c r="A1407" s="20" t="s">
        <v>15958</v>
      </c>
      <c r="B1407">
        <v>1</v>
      </c>
      <c r="C1407" t="s">
        <v>32</v>
      </c>
      <c r="D1407" t="s">
        <v>91</v>
      </c>
      <c r="E1407" t="s">
        <v>78</v>
      </c>
      <c r="F1407" t="s">
        <v>35</v>
      </c>
      <c r="G1407">
        <v>2</v>
      </c>
      <c r="H1407">
        <v>5</v>
      </c>
      <c r="I1407">
        <v>2014</v>
      </c>
      <c r="J1407" t="s">
        <v>75</v>
      </c>
      <c r="K1407">
        <v>1.0329999999999999</v>
      </c>
      <c r="L1407">
        <v>1</v>
      </c>
      <c r="M1407" s="54">
        <v>1.1000000000000001</v>
      </c>
      <c r="N1407" t="s">
        <v>44</v>
      </c>
      <c r="O1407" t="s">
        <v>44</v>
      </c>
      <c r="P1407">
        <v>-99</v>
      </c>
    </row>
    <row r="1408" spans="1:16" x14ac:dyDescent="0.25">
      <c r="A1408" s="20" t="s">
        <v>15958</v>
      </c>
      <c r="B1408">
        <v>1</v>
      </c>
      <c r="C1408" t="s">
        <v>32</v>
      </c>
      <c r="D1408" t="s">
        <v>91</v>
      </c>
      <c r="E1408" t="s">
        <v>78</v>
      </c>
      <c r="F1408" t="s">
        <v>35</v>
      </c>
      <c r="G1408">
        <v>2</v>
      </c>
      <c r="H1408">
        <v>5</v>
      </c>
      <c r="I1408">
        <v>2014</v>
      </c>
      <c r="J1408" t="s">
        <v>75</v>
      </c>
      <c r="K1408">
        <v>1.1759999999999999</v>
      </c>
      <c r="L1408">
        <v>0.7</v>
      </c>
      <c r="M1408">
        <v>1.7</v>
      </c>
      <c r="N1408" t="s">
        <v>44</v>
      </c>
      <c r="O1408" t="s">
        <v>44</v>
      </c>
      <c r="P1408">
        <v>-99</v>
      </c>
    </row>
    <row r="1409" spans="1:16" x14ac:dyDescent="0.25">
      <c r="A1409" s="20" t="s">
        <v>15958</v>
      </c>
      <c r="B1409">
        <v>1</v>
      </c>
      <c r="C1409" t="s">
        <v>32</v>
      </c>
      <c r="D1409" t="s">
        <v>91</v>
      </c>
      <c r="E1409" t="s">
        <v>78</v>
      </c>
      <c r="F1409" t="s">
        <v>35</v>
      </c>
      <c r="G1409">
        <v>2</v>
      </c>
      <c r="H1409">
        <v>5</v>
      </c>
      <c r="I1409">
        <v>2014</v>
      </c>
      <c r="J1409" t="s">
        <v>75</v>
      </c>
      <c r="K1409">
        <v>1.008</v>
      </c>
      <c r="L1409">
        <v>0.8</v>
      </c>
      <c r="M1409" s="54">
        <v>1.2</v>
      </c>
      <c r="N1409" t="s">
        <v>44</v>
      </c>
      <c r="O1409" t="s">
        <v>44</v>
      </c>
      <c r="P1409">
        <v>-99</v>
      </c>
    </row>
    <row r="1410" spans="1:16" x14ac:dyDescent="0.25">
      <c r="A1410" s="20" t="s">
        <v>15958</v>
      </c>
      <c r="B1410">
        <v>1</v>
      </c>
      <c r="C1410" t="s">
        <v>32</v>
      </c>
      <c r="D1410" t="s">
        <v>91</v>
      </c>
      <c r="E1410" t="s">
        <v>78</v>
      </c>
      <c r="F1410" t="s">
        <v>35</v>
      </c>
      <c r="G1410">
        <v>2</v>
      </c>
      <c r="H1410">
        <v>5</v>
      </c>
      <c r="I1410">
        <v>2014</v>
      </c>
      <c r="J1410" t="s">
        <v>75</v>
      </c>
      <c r="K1410" t="s">
        <v>44</v>
      </c>
      <c r="L1410" t="s">
        <v>44</v>
      </c>
      <c r="M1410" s="54" t="s">
        <v>44</v>
      </c>
      <c r="N1410" t="s">
        <v>44</v>
      </c>
      <c r="O1410" t="s">
        <v>44</v>
      </c>
      <c r="P1410">
        <v>-99</v>
      </c>
    </row>
    <row r="1411" spans="1:16" x14ac:dyDescent="0.25">
      <c r="A1411" s="20" t="s">
        <v>15958</v>
      </c>
      <c r="B1411">
        <v>1</v>
      </c>
      <c r="C1411" t="s">
        <v>32</v>
      </c>
      <c r="D1411" t="s">
        <v>91</v>
      </c>
      <c r="E1411" t="s">
        <v>78</v>
      </c>
      <c r="F1411" t="s">
        <v>35</v>
      </c>
      <c r="G1411">
        <v>2</v>
      </c>
      <c r="H1411">
        <v>5</v>
      </c>
      <c r="I1411">
        <v>2014</v>
      </c>
      <c r="J1411" t="s">
        <v>75</v>
      </c>
      <c r="K1411" t="s">
        <v>44</v>
      </c>
      <c r="L1411" t="s">
        <v>44</v>
      </c>
      <c r="M1411" s="54" t="s">
        <v>44</v>
      </c>
      <c r="N1411" t="s">
        <v>44</v>
      </c>
      <c r="O1411" t="s">
        <v>44</v>
      </c>
      <c r="P1411">
        <v>-99</v>
      </c>
    </row>
    <row r="1412" spans="1:16" x14ac:dyDescent="0.25">
      <c r="A1412" s="20" t="s">
        <v>15958</v>
      </c>
      <c r="B1412">
        <v>1</v>
      </c>
      <c r="C1412" t="s">
        <v>32</v>
      </c>
      <c r="D1412" t="s">
        <v>91</v>
      </c>
      <c r="E1412" t="s">
        <v>78</v>
      </c>
      <c r="F1412" t="s">
        <v>35</v>
      </c>
      <c r="G1412">
        <v>2</v>
      </c>
      <c r="H1412">
        <v>5</v>
      </c>
      <c r="I1412">
        <v>2014</v>
      </c>
      <c r="J1412" t="s">
        <v>75</v>
      </c>
      <c r="K1412">
        <v>1.0629999999999999</v>
      </c>
      <c r="L1412">
        <v>0.7</v>
      </c>
      <c r="M1412" s="54">
        <v>1.4</v>
      </c>
      <c r="N1412" t="s">
        <v>44</v>
      </c>
      <c r="O1412" t="s">
        <v>44</v>
      </c>
      <c r="P1412">
        <v>-99</v>
      </c>
    </row>
    <row r="1413" spans="1:16" x14ac:dyDescent="0.25">
      <c r="A1413" s="20" t="s">
        <v>15958</v>
      </c>
      <c r="B1413">
        <v>1</v>
      </c>
      <c r="C1413" t="s">
        <v>32</v>
      </c>
      <c r="D1413" t="s">
        <v>91</v>
      </c>
      <c r="E1413" t="s">
        <v>78</v>
      </c>
      <c r="F1413" t="s">
        <v>35</v>
      </c>
      <c r="G1413">
        <v>2</v>
      </c>
      <c r="H1413">
        <v>5</v>
      </c>
      <c r="I1413">
        <v>2014</v>
      </c>
      <c r="J1413" t="s">
        <v>75</v>
      </c>
      <c r="K1413">
        <v>1.0680000000000001</v>
      </c>
      <c r="L1413">
        <v>0.9</v>
      </c>
      <c r="M1413" s="54">
        <v>1.2</v>
      </c>
      <c r="N1413" t="s">
        <v>44</v>
      </c>
      <c r="O1413" t="s">
        <v>44</v>
      </c>
      <c r="P1413">
        <v>-99</v>
      </c>
    </row>
    <row r="1414" spans="1:16" x14ac:dyDescent="0.25">
      <c r="A1414" s="20" t="s">
        <v>15958</v>
      </c>
      <c r="B1414">
        <v>1</v>
      </c>
      <c r="C1414" t="s">
        <v>32</v>
      </c>
      <c r="D1414" t="s">
        <v>91</v>
      </c>
      <c r="E1414" t="s">
        <v>78</v>
      </c>
      <c r="F1414" t="s">
        <v>35</v>
      </c>
      <c r="G1414">
        <v>2</v>
      </c>
      <c r="H1414">
        <v>5</v>
      </c>
      <c r="I1414">
        <v>2014</v>
      </c>
      <c r="J1414" t="s">
        <v>75</v>
      </c>
      <c r="K1414">
        <v>1.137</v>
      </c>
      <c r="L1414">
        <v>0.9</v>
      </c>
      <c r="M1414">
        <v>1.4</v>
      </c>
      <c r="N1414" t="s">
        <v>44</v>
      </c>
      <c r="O1414" t="s">
        <v>44</v>
      </c>
      <c r="P1414">
        <v>-99</v>
      </c>
    </row>
    <row r="1415" spans="1:16" x14ac:dyDescent="0.25">
      <c r="A1415" s="20" t="s">
        <v>15958</v>
      </c>
      <c r="B1415">
        <v>1</v>
      </c>
      <c r="C1415" t="s">
        <v>32</v>
      </c>
      <c r="D1415" t="s">
        <v>91</v>
      </c>
      <c r="E1415" t="s">
        <v>78</v>
      </c>
      <c r="F1415" t="s">
        <v>35</v>
      </c>
      <c r="G1415">
        <v>2</v>
      </c>
      <c r="H1415">
        <v>5</v>
      </c>
      <c r="I1415">
        <v>2014</v>
      </c>
      <c r="J1415" t="s">
        <v>75</v>
      </c>
      <c r="K1415">
        <v>1.022</v>
      </c>
      <c r="L1415">
        <v>1</v>
      </c>
      <c r="M1415">
        <v>1.1000000000000001</v>
      </c>
      <c r="N1415" t="s">
        <v>44</v>
      </c>
      <c r="O1415" t="s">
        <v>44</v>
      </c>
      <c r="P1415">
        <v>-99</v>
      </c>
    </row>
    <row r="1416" spans="1:16" x14ac:dyDescent="0.25">
      <c r="A1416" s="20" t="s">
        <v>15958</v>
      </c>
      <c r="B1416">
        <v>1</v>
      </c>
      <c r="C1416" t="s">
        <v>32</v>
      </c>
      <c r="D1416" t="s">
        <v>91</v>
      </c>
      <c r="E1416" t="s">
        <v>78</v>
      </c>
      <c r="F1416" t="s">
        <v>35</v>
      </c>
      <c r="G1416">
        <v>2</v>
      </c>
      <c r="H1416">
        <v>5</v>
      </c>
      <c r="I1416">
        <v>2014</v>
      </c>
      <c r="J1416" t="s">
        <v>75</v>
      </c>
      <c r="K1416" t="s">
        <v>44</v>
      </c>
      <c r="L1416" t="s">
        <v>44</v>
      </c>
      <c r="M1416" t="s">
        <v>44</v>
      </c>
      <c r="N1416" t="s">
        <v>44</v>
      </c>
      <c r="O1416" t="s">
        <v>44</v>
      </c>
      <c r="P1416">
        <v>-99</v>
      </c>
    </row>
    <row r="1417" spans="1:16" x14ac:dyDescent="0.25">
      <c r="A1417" s="20" t="s">
        <v>15958</v>
      </c>
      <c r="B1417">
        <v>1</v>
      </c>
      <c r="C1417" t="s">
        <v>32</v>
      </c>
      <c r="D1417" t="s">
        <v>91</v>
      </c>
      <c r="E1417" t="s">
        <v>78</v>
      </c>
      <c r="F1417" t="s">
        <v>35</v>
      </c>
      <c r="G1417">
        <v>2</v>
      </c>
      <c r="H1417">
        <v>5</v>
      </c>
      <c r="I1417">
        <v>2014</v>
      </c>
      <c r="J1417" t="s">
        <v>75</v>
      </c>
      <c r="K1417">
        <v>1.071</v>
      </c>
      <c r="L1417">
        <v>1</v>
      </c>
      <c r="M1417" s="54">
        <v>1.1000000000000001</v>
      </c>
      <c r="N1417" t="s">
        <v>44</v>
      </c>
      <c r="O1417" t="s">
        <v>44</v>
      </c>
      <c r="P1417">
        <v>-99</v>
      </c>
    </row>
    <row r="1418" spans="1:16" x14ac:dyDescent="0.25">
      <c r="A1418" s="20" t="s">
        <v>15958</v>
      </c>
      <c r="B1418">
        <v>1</v>
      </c>
      <c r="C1418" t="s">
        <v>32</v>
      </c>
      <c r="D1418" t="s">
        <v>91</v>
      </c>
      <c r="E1418" t="s">
        <v>78</v>
      </c>
      <c r="F1418" t="s">
        <v>35</v>
      </c>
      <c r="G1418">
        <v>2</v>
      </c>
      <c r="H1418">
        <v>5</v>
      </c>
      <c r="I1418">
        <v>2014</v>
      </c>
      <c r="J1418" t="s">
        <v>75</v>
      </c>
      <c r="K1418" t="s">
        <v>44</v>
      </c>
      <c r="L1418" t="s">
        <v>44</v>
      </c>
      <c r="M1418" s="54" t="s">
        <v>44</v>
      </c>
      <c r="N1418" t="s">
        <v>44</v>
      </c>
      <c r="O1418" t="s">
        <v>44</v>
      </c>
      <c r="P1418">
        <v>-99</v>
      </c>
    </row>
    <row r="1419" spans="1:16" x14ac:dyDescent="0.25">
      <c r="A1419" s="20" t="s">
        <v>15958</v>
      </c>
      <c r="B1419">
        <v>1</v>
      </c>
      <c r="C1419" t="s">
        <v>32</v>
      </c>
      <c r="D1419" t="s">
        <v>91</v>
      </c>
      <c r="E1419" t="s">
        <v>78</v>
      </c>
      <c r="F1419" t="s">
        <v>35</v>
      </c>
      <c r="G1419">
        <v>2</v>
      </c>
      <c r="H1419">
        <v>5</v>
      </c>
      <c r="I1419">
        <v>2014</v>
      </c>
      <c r="J1419" t="s">
        <v>75</v>
      </c>
      <c r="K1419" t="s">
        <v>44</v>
      </c>
      <c r="L1419" t="s">
        <v>44</v>
      </c>
      <c r="M1419" t="s">
        <v>44</v>
      </c>
      <c r="N1419" t="s">
        <v>44</v>
      </c>
      <c r="O1419" t="s">
        <v>44</v>
      </c>
      <c r="P1419">
        <v>-99</v>
      </c>
    </row>
    <row r="1420" spans="1:16" x14ac:dyDescent="0.25">
      <c r="A1420" s="20" t="s">
        <v>15959</v>
      </c>
      <c r="B1420">
        <v>1</v>
      </c>
      <c r="C1420" t="s">
        <v>32</v>
      </c>
      <c r="D1420" t="s">
        <v>91</v>
      </c>
      <c r="E1420" t="s">
        <v>78</v>
      </c>
      <c r="F1420" t="s">
        <v>35</v>
      </c>
      <c r="G1420">
        <v>3</v>
      </c>
      <c r="H1420">
        <v>5</v>
      </c>
      <c r="I1420">
        <v>2014</v>
      </c>
      <c r="J1420" t="s">
        <v>75</v>
      </c>
      <c r="K1420">
        <v>1.02</v>
      </c>
      <c r="L1420">
        <v>1</v>
      </c>
      <c r="M1420" s="54">
        <v>1.1000000000000001</v>
      </c>
      <c r="N1420" t="s">
        <v>44</v>
      </c>
      <c r="O1420" t="s">
        <v>44</v>
      </c>
      <c r="P1420">
        <v>-99</v>
      </c>
    </row>
    <row r="1421" spans="1:16" x14ac:dyDescent="0.25">
      <c r="A1421" s="20" t="s">
        <v>15959</v>
      </c>
      <c r="B1421">
        <v>1</v>
      </c>
      <c r="C1421" t="s">
        <v>32</v>
      </c>
      <c r="D1421" t="s">
        <v>91</v>
      </c>
      <c r="E1421" t="s">
        <v>78</v>
      </c>
      <c r="F1421" t="s">
        <v>35</v>
      </c>
      <c r="G1421">
        <v>3</v>
      </c>
      <c r="H1421">
        <v>5</v>
      </c>
      <c r="I1421">
        <v>2014</v>
      </c>
      <c r="J1421" t="s">
        <v>75</v>
      </c>
      <c r="K1421">
        <v>1.028</v>
      </c>
      <c r="L1421">
        <v>0.9</v>
      </c>
      <c r="M1421" s="54">
        <v>1.1000000000000001</v>
      </c>
      <c r="N1421" t="s">
        <v>44</v>
      </c>
      <c r="O1421" t="s">
        <v>44</v>
      </c>
      <c r="P1421">
        <v>-99</v>
      </c>
    </row>
    <row r="1422" spans="1:16" x14ac:dyDescent="0.25">
      <c r="A1422" s="20" t="s">
        <v>15959</v>
      </c>
      <c r="B1422">
        <v>1</v>
      </c>
      <c r="C1422" t="s">
        <v>32</v>
      </c>
      <c r="D1422" t="s">
        <v>91</v>
      </c>
      <c r="E1422" t="s">
        <v>78</v>
      </c>
      <c r="F1422" t="s">
        <v>35</v>
      </c>
      <c r="G1422">
        <v>3</v>
      </c>
      <c r="H1422">
        <v>5</v>
      </c>
      <c r="I1422">
        <v>2014</v>
      </c>
      <c r="J1422" t="s">
        <v>75</v>
      </c>
      <c r="K1422">
        <v>0.99199999999999999</v>
      </c>
      <c r="L1422">
        <v>0.9</v>
      </c>
      <c r="M1422" s="54">
        <v>1</v>
      </c>
      <c r="N1422" t="s">
        <v>44</v>
      </c>
      <c r="O1422" t="s">
        <v>44</v>
      </c>
      <c r="P1422">
        <v>-99</v>
      </c>
    </row>
    <row r="1423" spans="1:16" x14ac:dyDescent="0.25">
      <c r="A1423" s="20" t="s">
        <v>15959</v>
      </c>
      <c r="B1423">
        <v>1</v>
      </c>
      <c r="C1423" t="s">
        <v>32</v>
      </c>
      <c r="D1423" t="s">
        <v>91</v>
      </c>
      <c r="E1423" t="s">
        <v>78</v>
      </c>
      <c r="F1423" t="s">
        <v>35</v>
      </c>
      <c r="G1423">
        <v>3</v>
      </c>
      <c r="H1423">
        <v>5</v>
      </c>
      <c r="I1423">
        <v>2014</v>
      </c>
      <c r="J1423" t="s">
        <v>75</v>
      </c>
      <c r="K1423">
        <v>1.022</v>
      </c>
      <c r="L1423">
        <v>1</v>
      </c>
      <c r="M1423" s="54">
        <v>1.1000000000000001</v>
      </c>
      <c r="N1423" t="s">
        <v>44</v>
      </c>
      <c r="O1423" t="s">
        <v>44</v>
      </c>
      <c r="P1423">
        <v>-99</v>
      </c>
    </row>
    <row r="1424" spans="1:16" x14ac:dyDescent="0.25">
      <c r="A1424" s="20" t="s">
        <v>15959</v>
      </c>
      <c r="B1424">
        <v>1</v>
      </c>
      <c r="C1424" t="s">
        <v>32</v>
      </c>
      <c r="D1424" t="s">
        <v>91</v>
      </c>
      <c r="E1424" t="s">
        <v>78</v>
      </c>
      <c r="F1424" t="s">
        <v>35</v>
      </c>
      <c r="G1424">
        <v>3</v>
      </c>
      <c r="H1424">
        <v>5</v>
      </c>
      <c r="I1424">
        <v>2014</v>
      </c>
      <c r="J1424" t="s">
        <v>75</v>
      </c>
      <c r="K1424">
        <v>0.99</v>
      </c>
      <c r="L1424">
        <v>1</v>
      </c>
      <c r="M1424">
        <v>1</v>
      </c>
      <c r="N1424" t="s">
        <v>44</v>
      </c>
      <c r="O1424" t="s">
        <v>44</v>
      </c>
      <c r="P1424">
        <v>-99</v>
      </c>
    </row>
    <row r="1425" spans="1:16" x14ac:dyDescent="0.25">
      <c r="A1425" s="20" t="s">
        <v>15959</v>
      </c>
      <c r="B1425">
        <v>1</v>
      </c>
      <c r="C1425" t="s">
        <v>32</v>
      </c>
      <c r="D1425" t="s">
        <v>91</v>
      </c>
      <c r="E1425" t="s">
        <v>78</v>
      </c>
      <c r="F1425" t="s">
        <v>35</v>
      </c>
      <c r="G1425">
        <v>3</v>
      </c>
      <c r="H1425">
        <v>5</v>
      </c>
      <c r="I1425">
        <v>2014</v>
      </c>
      <c r="J1425" t="s">
        <v>75</v>
      </c>
      <c r="K1425">
        <v>0.88800000000000001</v>
      </c>
      <c r="L1425">
        <v>0.9</v>
      </c>
      <c r="M1425" s="54">
        <v>0.9</v>
      </c>
      <c r="N1425" t="s">
        <v>44</v>
      </c>
      <c r="O1425" t="s">
        <v>44</v>
      </c>
      <c r="P1425">
        <v>-99</v>
      </c>
    </row>
    <row r="1426" spans="1:16" x14ac:dyDescent="0.25">
      <c r="A1426" s="20" t="s">
        <v>15959</v>
      </c>
      <c r="B1426">
        <v>1</v>
      </c>
      <c r="C1426" t="s">
        <v>32</v>
      </c>
      <c r="D1426" t="s">
        <v>91</v>
      </c>
      <c r="E1426" t="s">
        <v>78</v>
      </c>
      <c r="F1426" t="s">
        <v>35</v>
      </c>
      <c r="G1426">
        <v>3</v>
      </c>
      <c r="H1426">
        <v>5</v>
      </c>
      <c r="I1426">
        <v>2014</v>
      </c>
      <c r="J1426" t="s">
        <v>75</v>
      </c>
      <c r="K1426">
        <v>1.0289999999999999</v>
      </c>
      <c r="L1426">
        <v>0.9</v>
      </c>
      <c r="M1426" s="54">
        <v>1.1000000000000001</v>
      </c>
      <c r="N1426" t="s">
        <v>44</v>
      </c>
      <c r="O1426" t="s">
        <v>44</v>
      </c>
      <c r="P1426">
        <v>-99</v>
      </c>
    </row>
    <row r="1427" spans="1:16" x14ac:dyDescent="0.25">
      <c r="A1427" s="20" t="s">
        <v>15959</v>
      </c>
      <c r="B1427">
        <v>1</v>
      </c>
      <c r="C1427" t="s">
        <v>32</v>
      </c>
      <c r="D1427" t="s">
        <v>91</v>
      </c>
      <c r="E1427" t="s">
        <v>78</v>
      </c>
      <c r="F1427" t="s">
        <v>35</v>
      </c>
      <c r="G1427">
        <v>3</v>
      </c>
      <c r="H1427">
        <v>5</v>
      </c>
      <c r="I1427">
        <v>2014</v>
      </c>
      <c r="J1427" t="s">
        <v>75</v>
      </c>
      <c r="K1427">
        <v>1.17</v>
      </c>
      <c r="L1427">
        <v>0.7</v>
      </c>
      <c r="M1427" s="54">
        <v>1.7</v>
      </c>
      <c r="N1427" t="s">
        <v>44</v>
      </c>
      <c r="O1427" t="s">
        <v>44</v>
      </c>
      <c r="P1427">
        <v>-99</v>
      </c>
    </row>
    <row r="1428" spans="1:16" x14ac:dyDescent="0.25">
      <c r="A1428" s="20" t="s">
        <v>15959</v>
      </c>
      <c r="B1428">
        <v>1</v>
      </c>
      <c r="C1428" t="s">
        <v>32</v>
      </c>
      <c r="D1428" t="s">
        <v>91</v>
      </c>
      <c r="E1428" t="s">
        <v>78</v>
      </c>
      <c r="F1428" t="s">
        <v>35</v>
      </c>
      <c r="G1428">
        <v>3</v>
      </c>
      <c r="H1428">
        <v>5</v>
      </c>
      <c r="I1428">
        <v>2014</v>
      </c>
      <c r="J1428" t="s">
        <v>75</v>
      </c>
      <c r="K1428">
        <v>1.004</v>
      </c>
      <c r="L1428">
        <v>0.8</v>
      </c>
      <c r="M1428" s="54">
        <v>1.2</v>
      </c>
      <c r="N1428" t="s">
        <v>44</v>
      </c>
      <c r="O1428" t="s">
        <v>44</v>
      </c>
      <c r="P1428">
        <v>-99</v>
      </c>
    </row>
    <row r="1429" spans="1:16" x14ac:dyDescent="0.25">
      <c r="A1429" s="20" t="s">
        <v>15959</v>
      </c>
      <c r="B1429">
        <v>1</v>
      </c>
      <c r="C1429" t="s">
        <v>32</v>
      </c>
      <c r="D1429" t="s">
        <v>91</v>
      </c>
      <c r="E1429" t="s">
        <v>78</v>
      </c>
      <c r="F1429" t="s">
        <v>35</v>
      </c>
      <c r="G1429">
        <v>3</v>
      </c>
      <c r="H1429">
        <v>5</v>
      </c>
      <c r="I1429">
        <v>2014</v>
      </c>
      <c r="J1429" t="s">
        <v>75</v>
      </c>
      <c r="K1429" t="s">
        <v>44</v>
      </c>
      <c r="L1429" t="s">
        <v>44</v>
      </c>
      <c r="M1429" t="s">
        <v>44</v>
      </c>
      <c r="N1429" t="s">
        <v>44</v>
      </c>
      <c r="O1429" t="s">
        <v>44</v>
      </c>
      <c r="P1429">
        <v>-99</v>
      </c>
    </row>
    <row r="1430" spans="1:16" x14ac:dyDescent="0.25">
      <c r="A1430" s="20" t="s">
        <v>15959</v>
      </c>
      <c r="B1430">
        <v>1</v>
      </c>
      <c r="C1430" t="s">
        <v>32</v>
      </c>
      <c r="D1430" t="s">
        <v>91</v>
      </c>
      <c r="E1430" t="s">
        <v>78</v>
      </c>
      <c r="F1430" t="s">
        <v>35</v>
      </c>
      <c r="G1430">
        <v>3</v>
      </c>
      <c r="H1430">
        <v>5</v>
      </c>
      <c r="I1430">
        <v>2014</v>
      </c>
      <c r="J1430" t="s">
        <v>75</v>
      </c>
      <c r="K1430" t="s">
        <v>44</v>
      </c>
      <c r="L1430" t="s">
        <v>44</v>
      </c>
      <c r="M1430" t="s">
        <v>44</v>
      </c>
      <c r="N1430" t="s">
        <v>44</v>
      </c>
      <c r="O1430" t="s">
        <v>44</v>
      </c>
      <c r="P1430">
        <v>-99</v>
      </c>
    </row>
    <row r="1431" spans="1:16" x14ac:dyDescent="0.25">
      <c r="A1431" s="20" t="s">
        <v>15959</v>
      </c>
      <c r="B1431">
        <v>1</v>
      </c>
      <c r="C1431" t="s">
        <v>32</v>
      </c>
      <c r="D1431" t="s">
        <v>91</v>
      </c>
      <c r="E1431" t="s">
        <v>78</v>
      </c>
      <c r="F1431" t="s">
        <v>35</v>
      </c>
      <c r="G1431">
        <v>3</v>
      </c>
      <c r="H1431">
        <v>5</v>
      </c>
      <c r="I1431">
        <v>2014</v>
      </c>
      <c r="J1431" t="s">
        <v>75</v>
      </c>
      <c r="K1431">
        <v>1.0580000000000001</v>
      </c>
      <c r="L1431">
        <v>0.7</v>
      </c>
      <c r="M1431">
        <v>1.4</v>
      </c>
      <c r="N1431" t="s">
        <v>44</v>
      </c>
      <c r="O1431" t="s">
        <v>44</v>
      </c>
      <c r="P1431">
        <v>-99</v>
      </c>
    </row>
    <row r="1432" spans="1:16" x14ac:dyDescent="0.25">
      <c r="A1432" s="20" t="s">
        <v>15959</v>
      </c>
      <c r="B1432">
        <v>1</v>
      </c>
      <c r="C1432" t="s">
        <v>32</v>
      </c>
      <c r="D1432" t="s">
        <v>91</v>
      </c>
      <c r="E1432" t="s">
        <v>78</v>
      </c>
      <c r="F1432" t="s">
        <v>35</v>
      </c>
      <c r="G1432">
        <v>3</v>
      </c>
      <c r="H1432">
        <v>5</v>
      </c>
      <c r="I1432">
        <v>2014</v>
      </c>
      <c r="J1432" t="s">
        <v>75</v>
      </c>
      <c r="K1432">
        <v>1.0640000000000001</v>
      </c>
      <c r="L1432">
        <v>0.9</v>
      </c>
      <c r="M1432" s="54">
        <v>1.2</v>
      </c>
      <c r="N1432" t="s">
        <v>44</v>
      </c>
      <c r="O1432" t="s">
        <v>44</v>
      </c>
      <c r="P1432">
        <v>-99</v>
      </c>
    </row>
    <row r="1433" spans="1:16" x14ac:dyDescent="0.25">
      <c r="A1433" s="20" t="s">
        <v>15959</v>
      </c>
      <c r="B1433">
        <v>1</v>
      </c>
      <c r="C1433" t="s">
        <v>32</v>
      </c>
      <c r="D1433" t="s">
        <v>91</v>
      </c>
      <c r="E1433" t="s">
        <v>78</v>
      </c>
      <c r="F1433" t="s">
        <v>35</v>
      </c>
      <c r="G1433">
        <v>3</v>
      </c>
      <c r="H1433">
        <v>5</v>
      </c>
      <c r="I1433">
        <v>2014</v>
      </c>
      <c r="J1433" t="s">
        <v>75</v>
      </c>
      <c r="K1433">
        <v>1.1319999999999999</v>
      </c>
      <c r="L1433">
        <v>0.9</v>
      </c>
      <c r="M1433" s="54">
        <v>1.4</v>
      </c>
      <c r="N1433" t="s">
        <v>44</v>
      </c>
      <c r="O1433" t="s">
        <v>44</v>
      </c>
      <c r="P1433">
        <v>-99</v>
      </c>
    </row>
    <row r="1434" spans="1:16" x14ac:dyDescent="0.25">
      <c r="A1434" s="20" t="s">
        <v>15959</v>
      </c>
      <c r="B1434">
        <v>1</v>
      </c>
      <c r="C1434" t="s">
        <v>32</v>
      </c>
      <c r="D1434" t="s">
        <v>91</v>
      </c>
      <c r="E1434" t="s">
        <v>78</v>
      </c>
      <c r="F1434" t="s">
        <v>35</v>
      </c>
      <c r="G1434">
        <v>3</v>
      </c>
      <c r="H1434">
        <v>5</v>
      </c>
      <c r="I1434">
        <v>2014</v>
      </c>
      <c r="J1434" t="s">
        <v>75</v>
      </c>
      <c r="K1434">
        <v>1.0169999999999999</v>
      </c>
      <c r="L1434">
        <v>1</v>
      </c>
      <c r="M1434" s="54">
        <v>1.1000000000000001</v>
      </c>
      <c r="N1434" t="s">
        <v>44</v>
      </c>
      <c r="O1434" t="s">
        <v>44</v>
      </c>
      <c r="P1434">
        <v>-99</v>
      </c>
    </row>
    <row r="1435" spans="1:16" x14ac:dyDescent="0.25">
      <c r="A1435" s="20" t="s">
        <v>15959</v>
      </c>
      <c r="B1435">
        <v>1</v>
      </c>
      <c r="C1435" t="s">
        <v>32</v>
      </c>
      <c r="D1435" t="s">
        <v>91</v>
      </c>
      <c r="E1435" t="s">
        <v>78</v>
      </c>
      <c r="F1435" t="s">
        <v>35</v>
      </c>
      <c r="G1435">
        <v>3</v>
      </c>
      <c r="H1435">
        <v>5</v>
      </c>
      <c r="I1435">
        <v>2014</v>
      </c>
      <c r="J1435" t="s">
        <v>75</v>
      </c>
      <c r="K1435" t="s">
        <v>44</v>
      </c>
      <c r="L1435" t="s">
        <v>44</v>
      </c>
      <c r="M1435" s="54" t="s">
        <v>44</v>
      </c>
      <c r="N1435" t="s">
        <v>44</v>
      </c>
      <c r="O1435" t="s">
        <v>44</v>
      </c>
      <c r="P1435">
        <v>-99</v>
      </c>
    </row>
    <row r="1436" spans="1:16" x14ac:dyDescent="0.25">
      <c r="A1436" s="20" t="s">
        <v>15959</v>
      </c>
      <c r="B1436">
        <v>1</v>
      </c>
      <c r="C1436" t="s">
        <v>32</v>
      </c>
      <c r="D1436" t="s">
        <v>91</v>
      </c>
      <c r="E1436" t="s">
        <v>78</v>
      </c>
      <c r="F1436" t="s">
        <v>35</v>
      </c>
      <c r="G1436">
        <v>3</v>
      </c>
      <c r="H1436">
        <v>5</v>
      </c>
      <c r="I1436">
        <v>2014</v>
      </c>
      <c r="J1436" t="s">
        <v>75</v>
      </c>
      <c r="K1436">
        <v>1.0660000000000001</v>
      </c>
      <c r="L1436">
        <v>1</v>
      </c>
      <c r="M1436" s="54">
        <v>1.1000000000000001</v>
      </c>
      <c r="N1436" t="s">
        <v>44</v>
      </c>
      <c r="O1436" t="s">
        <v>44</v>
      </c>
      <c r="P1436">
        <v>-99</v>
      </c>
    </row>
    <row r="1437" spans="1:16" x14ac:dyDescent="0.25">
      <c r="A1437" s="20" t="s">
        <v>15959</v>
      </c>
      <c r="B1437">
        <v>1</v>
      </c>
      <c r="C1437" t="s">
        <v>32</v>
      </c>
      <c r="D1437" t="s">
        <v>91</v>
      </c>
      <c r="E1437" t="s">
        <v>78</v>
      </c>
      <c r="F1437" t="s">
        <v>35</v>
      </c>
      <c r="G1437">
        <v>3</v>
      </c>
      <c r="H1437">
        <v>5</v>
      </c>
      <c r="I1437">
        <v>2014</v>
      </c>
      <c r="J1437" t="s">
        <v>75</v>
      </c>
      <c r="K1437" t="s">
        <v>44</v>
      </c>
      <c r="L1437" t="s">
        <v>44</v>
      </c>
      <c r="M1437" s="54" t="s">
        <v>44</v>
      </c>
      <c r="N1437" t="s">
        <v>44</v>
      </c>
      <c r="O1437" t="s">
        <v>44</v>
      </c>
      <c r="P1437">
        <v>-99</v>
      </c>
    </row>
    <row r="1438" spans="1:16" x14ac:dyDescent="0.25">
      <c r="A1438" s="20" t="s">
        <v>15959</v>
      </c>
      <c r="B1438">
        <v>1</v>
      </c>
      <c r="C1438" t="s">
        <v>32</v>
      </c>
      <c r="D1438" t="s">
        <v>91</v>
      </c>
      <c r="E1438" t="s">
        <v>78</v>
      </c>
      <c r="F1438" t="s">
        <v>35</v>
      </c>
      <c r="G1438">
        <v>3</v>
      </c>
      <c r="H1438">
        <v>5</v>
      </c>
      <c r="I1438">
        <v>2014</v>
      </c>
      <c r="J1438" t="s">
        <v>75</v>
      </c>
      <c r="K1438" t="s">
        <v>44</v>
      </c>
      <c r="L1438" t="s">
        <v>44</v>
      </c>
      <c r="M1438" s="54" t="s">
        <v>44</v>
      </c>
      <c r="N1438" t="s">
        <v>44</v>
      </c>
      <c r="O1438" t="s">
        <v>44</v>
      </c>
      <c r="P1438">
        <v>-99</v>
      </c>
    </row>
    <row r="1439" spans="1:16" x14ac:dyDescent="0.25">
      <c r="A1439" s="20" t="s">
        <v>15960</v>
      </c>
      <c r="B1439">
        <v>1</v>
      </c>
      <c r="C1439" t="s">
        <v>32</v>
      </c>
      <c r="D1439" t="s">
        <v>91</v>
      </c>
      <c r="E1439" t="s">
        <v>78</v>
      </c>
      <c r="F1439" t="s">
        <v>35</v>
      </c>
      <c r="G1439">
        <v>4</v>
      </c>
      <c r="H1439">
        <v>5</v>
      </c>
      <c r="I1439">
        <v>2014</v>
      </c>
      <c r="J1439" t="s">
        <v>75</v>
      </c>
      <c r="K1439">
        <v>1.0249999999999999</v>
      </c>
      <c r="L1439">
        <v>1</v>
      </c>
      <c r="M1439">
        <v>1.1000000000000001</v>
      </c>
      <c r="N1439" t="s">
        <v>44</v>
      </c>
      <c r="O1439" t="s">
        <v>44</v>
      </c>
      <c r="P1439">
        <v>-99</v>
      </c>
    </row>
    <row r="1440" spans="1:16" x14ac:dyDescent="0.25">
      <c r="A1440" s="20" t="s">
        <v>15960</v>
      </c>
      <c r="B1440">
        <v>1</v>
      </c>
      <c r="C1440" t="s">
        <v>32</v>
      </c>
      <c r="D1440" t="s">
        <v>91</v>
      </c>
      <c r="E1440" t="s">
        <v>78</v>
      </c>
      <c r="F1440" t="s">
        <v>35</v>
      </c>
      <c r="G1440">
        <v>4</v>
      </c>
      <c r="H1440">
        <v>5</v>
      </c>
      <c r="I1440">
        <v>2014</v>
      </c>
      <c r="J1440" t="s">
        <v>75</v>
      </c>
      <c r="K1440">
        <v>1.0329999999999999</v>
      </c>
      <c r="L1440">
        <v>0.9</v>
      </c>
      <c r="M1440">
        <v>1.1000000000000001</v>
      </c>
      <c r="N1440" t="s">
        <v>44</v>
      </c>
      <c r="O1440" t="s">
        <v>44</v>
      </c>
      <c r="P1440">
        <v>-99</v>
      </c>
    </row>
    <row r="1441" spans="1:16" x14ac:dyDescent="0.25">
      <c r="A1441" s="20" t="s">
        <v>15960</v>
      </c>
      <c r="B1441">
        <v>1</v>
      </c>
      <c r="C1441" t="s">
        <v>32</v>
      </c>
      <c r="D1441" t="s">
        <v>91</v>
      </c>
      <c r="E1441" t="s">
        <v>78</v>
      </c>
      <c r="F1441" t="s">
        <v>35</v>
      </c>
      <c r="G1441">
        <v>4</v>
      </c>
      <c r="H1441">
        <v>5</v>
      </c>
      <c r="I1441">
        <v>2014</v>
      </c>
      <c r="J1441" t="s">
        <v>75</v>
      </c>
      <c r="K1441">
        <v>0.997</v>
      </c>
      <c r="L1441">
        <v>0.9</v>
      </c>
      <c r="M1441" s="54">
        <v>1.1000000000000001</v>
      </c>
      <c r="N1441" t="s">
        <v>44</v>
      </c>
      <c r="O1441" t="s">
        <v>44</v>
      </c>
      <c r="P1441">
        <v>-99</v>
      </c>
    </row>
    <row r="1442" spans="1:16" x14ac:dyDescent="0.25">
      <c r="A1442" s="20" t="s">
        <v>15960</v>
      </c>
      <c r="B1442">
        <v>1</v>
      </c>
      <c r="C1442" t="s">
        <v>32</v>
      </c>
      <c r="D1442" t="s">
        <v>91</v>
      </c>
      <c r="E1442" t="s">
        <v>78</v>
      </c>
      <c r="F1442" t="s">
        <v>35</v>
      </c>
      <c r="G1442">
        <v>4</v>
      </c>
      <c r="H1442">
        <v>5</v>
      </c>
      <c r="I1442">
        <v>2014</v>
      </c>
      <c r="J1442" t="s">
        <v>75</v>
      </c>
      <c r="K1442">
        <v>1.0269999999999999</v>
      </c>
      <c r="L1442">
        <v>1</v>
      </c>
      <c r="M1442">
        <v>1.1000000000000001</v>
      </c>
      <c r="N1442" t="s">
        <v>44</v>
      </c>
      <c r="O1442" t="s">
        <v>44</v>
      </c>
      <c r="P1442">
        <v>-99</v>
      </c>
    </row>
    <row r="1443" spans="1:16" x14ac:dyDescent="0.25">
      <c r="A1443" s="20" t="s">
        <v>15960</v>
      </c>
      <c r="B1443">
        <v>1</v>
      </c>
      <c r="C1443" t="s">
        <v>32</v>
      </c>
      <c r="D1443" t="s">
        <v>91</v>
      </c>
      <c r="E1443" t="s">
        <v>78</v>
      </c>
      <c r="F1443" t="s">
        <v>35</v>
      </c>
      <c r="G1443">
        <v>4</v>
      </c>
      <c r="H1443">
        <v>5</v>
      </c>
      <c r="I1443">
        <v>2014</v>
      </c>
      <c r="J1443" t="s">
        <v>75</v>
      </c>
      <c r="K1443">
        <v>0.995</v>
      </c>
      <c r="L1443">
        <v>1</v>
      </c>
      <c r="M1443">
        <v>1</v>
      </c>
      <c r="N1443" t="s">
        <v>44</v>
      </c>
      <c r="O1443" t="s">
        <v>44</v>
      </c>
      <c r="P1443">
        <v>-99</v>
      </c>
    </row>
    <row r="1444" spans="1:16" x14ac:dyDescent="0.25">
      <c r="A1444" s="20" t="s">
        <v>15960</v>
      </c>
      <c r="B1444">
        <v>1</v>
      </c>
      <c r="C1444" t="s">
        <v>32</v>
      </c>
      <c r="D1444" t="s">
        <v>91</v>
      </c>
      <c r="E1444" t="s">
        <v>78</v>
      </c>
      <c r="F1444" t="s">
        <v>35</v>
      </c>
      <c r="G1444">
        <v>4</v>
      </c>
      <c r="H1444">
        <v>5</v>
      </c>
      <c r="I1444">
        <v>2014</v>
      </c>
      <c r="J1444" t="s">
        <v>75</v>
      </c>
      <c r="K1444">
        <v>0.89300000000000002</v>
      </c>
      <c r="L1444">
        <v>0.9</v>
      </c>
      <c r="M1444">
        <v>0.9</v>
      </c>
      <c r="N1444" t="s">
        <v>44</v>
      </c>
      <c r="O1444" t="s">
        <v>44</v>
      </c>
      <c r="P1444">
        <v>-99</v>
      </c>
    </row>
    <row r="1445" spans="1:16" x14ac:dyDescent="0.25">
      <c r="A1445" s="20" t="s">
        <v>15960</v>
      </c>
      <c r="B1445">
        <v>1</v>
      </c>
      <c r="C1445" t="s">
        <v>32</v>
      </c>
      <c r="D1445" t="s">
        <v>91</v>
      </c>
      <c r="E1445" t="s">
        <v>78</v>
      </c>
      <c r="F1445" t="s">
        <v>35</v>
      </c>
      <c r="G1445">
        <v>4</v>
      </c>
      <c r="H1445">
        <v>5</v>
      </c>
      <c r="I1445">
        <v>2014</v>
      </c>
      <c r="J1445" t="s">
        <v>75</v>
      </c>
      <c r="K1445">
        <v>1.034</v>
      </c>
      <c r="L1445">
        <v>1</v>
      </c>
      <c r="M1445">
        <v>1.1000000000000001</v>
      </c>
      <c r="N1445" t="s">
        <v>44</v>
      </c>
      <c r="O1445" t="s">
        <v>44</v>
      </c>
      <c r="P1445">
        <v>-99</v>
      </c>
    </row>
    <row r="1446" spans="1:16" x14ac:dyDescent="0.25">
      <c r="A1446" s="20" t="s">
        <v>15960</v>
      </c>
      <c r="B1446">
        <v>1</v>
      </c>
      <c r="C1446" t="s">
        <v>32</v>
      </c>
      <c r="D1446" t="s">
        <v>91</v>
      </c>
      <c r="E1446" t="s">
        <v>78</v>
      </c>
      <c r="F1446" t="s">
        <v>35</v>
      </c>
      <c r="G1446">
        <v>4</v>
      </c>
      <c r="H1446">
        <v>5</v>
      </c>
      <c r="I1446">
        <v>2014</v>
      </c>
      <c r="J1446" t="s">
        <v>75</v>
      </c>
      <c r="K1446">
        <v>1.1759999999999999</v>
      </c>
      <c r="L1446">
        <v>0.7</v>
      </c>
      <c r="M1446" s="54">
        <v>1.7</v>
      </c>
      <c r="N1446" t="s">
        <v>44</v>
      </c>
      <c r="O1446" t="s">
        <v>44</v>
      </c>
      <c r="P1446">
        <v>-99</v>
      </c>
    </row>
    <row r="1447" spans="1:16" x14ac:dyDescent="0.25">
      <c r="A1447" s="20" t="s">
        <v>15960</v>
      </c>
      <c r="B1447">
        <v>1</v>
      </c>
      <c r="C1447" t="s">
        <v>32</v>
      </c>
      <c r="D1447" t="s">
        <v>91</v>
      </c>
      <c r="E1447" t="s">
        <v>78</v>
      </c>
      <c r="F1447" t="s">
        <v>35</v>
      </c>
      <c r="G1447">
        <v>4</v>
      </c>
      <c r="H1447">
        <v>5</v>
      </c>
      <c r="I1447">
        <v>2014</v>
      </c>
      <c r="J1447" t="s">
        <v>75</v>
      </c>
      <c r="K1447">
        <v>1.0089999999999999</v>
      </c>
      <c r="L1447">
        <v>0.8</v>
      </c>
      <c r="M1447" s="54">
        <v>1.2</v>
      </c>
      <c r="N1447" t="s">
        <v>44</v>
      </c>
      <c r="O1447" t="s">
        <v>44</v>
      </c>
      <c r="P1447">
        <v>-99</v>
      </c>
    </row>
    <row r="1448" spans="1:16" x14ac:dyDescent="0.25">
      <c r="A1448" s="20" t="s">
        <v>15960</v>
      </c>
      <c r="B1448">
        <v>1</v>
      </c>
      <c r="C1448" t="s">
        <v>32</v>
      </c>
      <c r="D1448" t="s">
        <v>91</v>
      </c>
      <c r="E1448" t="s">
        <v>78</v>
      </c>
      <c r="F1448" t="s">
        <v>35</v>
      </c>
      <c r="G1448">
        <v>4</v>
      </c>
      <c r="H1448">
        <v>5</v>
      </c>
      <c r="I1448">
        <v>2014</v>
      </c>
      <c r="J1448" t="s">
        <v>75</v>
      </c>
      <c r="K1448" t="s">
        <v>44</v>
      </c>
      <c r="L1448" t="s">
        <v>44</v>
      </c>
      <c r="M1448" s="54" t="s">
        <v>44</v>
      </c>
      <c r="N1448" t="s">
        <v>44</v>
      </c>
      <c r="O1448" t="s">
        <v>44</v>
      </c>
      <c r="P1448">
        <v>-99</v>
      </c>
    </row>
    <row r="1449" spans="1:16" x14ac:dyDescent="0.25">
      <c r="A1449" s="20" t="s">
        <v>15960</v>
      </c>
      <c r="B1449">
        <v>1</v>
      </c>
      <c r="C1449" t="s">
        <v>32</v>
      </c>
      <c r="D1449" t="s">
        <v>91</v>
      </c>
      <c r="E1449" t="s">
        <v>78</v>
      </c>
      <c r="F1449" t="s">
        <v>35</v>
      </c>
      <c r="G1449">
        <v>4</v>
      </c>
      <c r="H1449">
        <v>5</v>
      </c>
      <c r="I1449">
        <v>2014</v>
      </c>
      <c r="J1449" t="s">
        <v>75</v>
      </c>
      <c r="K1449" t="s">
        <v>44</v>
      </c>
      <c r="L1449" t="s">
        <v>44</v>
      </c>
      <c r="M1449" s="54" t="s">
        <v>44</v>
      </c>
      <c r="N1449" t="s">
        <v>44</v>
      </c>
      <c r="O1449" t="s">
        <v>44</v>
      </c>
      <c r="P1449">
        <v>-99</v>
      </c>
    </row>
    <row r="1450" spans="1:16" x14ac:dyDescent="0.25">
      <c r="A1450" s="20" t="s">
        <v>15960</v>
      </c>
      <c r="B1450">
        <v>1</v>
      </c>
      <c r="C1450" t="s">
        <v>32</v>
      </c>
      <c r="D1450" t="s">
        <v>91</v>
      </c>
      <c r="E1450" t="s">
        <v>78</v>
      </c>
      <c r="F1450" t="s">
        <v>35</v>
      </c>
      <c r="G1450">
        <v>4</v>
      </c>
      <c r="H1450">
        <v>5</v>
      </c>
      <c r="I1450">
        <v>2014</v>
      </c>
      <c r="J1450" t="s">
        <v>75</v>
      </c>
      <c r="K1450">
        <v>1.0640000000000001</v>
      </c>
      <c r="L1450">
        <v>0.7</v>
      </c>
      <c r="M1450" s="54">
        <v>1.4</v>
      </c>
      <c r="N1450" t="s">
        <v>44</v>
      </c>
      <c r="O1450" t="s">
        <v>44</v>
      </c>
      <c r="P1450">
        <v>-99</v>
      </c>
    </row>
    <row r="1451" spans="1:16" x14ac:dyDescent="0.25">
      <c r="A1451" s="20" t="s">
        <v>15960</v>
      </c>
      <c r="B1451">
        <v>1</v>
      </c>
      <c r="C1451" t="s">
        <v>32</v>
      </c>
      <c r="D1451" t="s">
        <v>91</v>
      </c>
      <c r="E1451" t="s">
        <v>78</v>
      </c>
      <c r="F1451" t="s">
        <v>35</v>
      </c>
      <c r="G1451">
        <v>4</v>
      </c>
      <c r="H1451">
        <v>5</v>
      </c>
      <c r="I1451">
        <v>2014</v>
      </c>
      <c r="J1451" t="s">
        <v>75</v>
      </c>
      <c r="K1451">
        <v>1.069</v>
      </c>
      <c r="L1451">
        <v>0.9</v>
      </c>
      <c r="M1451" s="54">
        <v>1.2</v>
      </c>
      <c r="N1451" t="s">
        <v>44</v>
      </c>
      <c r="O1451" t="s">
        <v>44</v>
      </c>
      <c r="P1451">
        <v>-99</v>
      </c>
    </row>
    <row r="1452" spans="1:16" x14ac:dyDescent="0.25">
      <c r="A1452" s="20" t="s">
        <v>15960</v>
      </c>
      <c r="B1452">
        <v>1</v>
      </c>
      <c r="C1452" t="s">
        <v>32</v>
      </c>
      <c r="D1452" t="s">
        <v>91</v>
      </c>
      <c r="E1452" t="s">
        <v>78</v>
      </c>
      <c r="F1452" t="s">
        <v>35</v>
      </c>
      <c r="G1452">
        <v>4</v>
      </c>
      <c r="H1452">
        <v>5</v>
      </c>
      <c r="I1452">
        <v>2014</v>
      </c>
      <c r="J1452" t="s">
        <v>75</v>
      </c>
      <c r="K1452">
        <v>1.1379999999999999</v>
      </c>
      <c r="L1452">
        <v>0.9</v>
      </c>
      <c r="M1452" s="54">
        <v>1.4</v>
      </c>
      <c r="N1452" t="s">
        <v>44</v>
      </c>
      <c r="O1452" t="s">
        <v>44</v>
      </c>
      <c r="P1452">
        <v>-99</v>
      </c>
    </row>
    <row r="1453" spans="1:16" x14ac:dyDescent="0.25">
      <c r="A1453" s="20" t="s">
        <v>15960</v>
      </c>
      <c r="B1453">
        <v>1</v>
      </c>
      <c r="C1453" t="s">
        <v>32</v>
      </c>
      <c r="D1453" t="s">
        <v>91</v>
      </c>
      <c r="E1453" t="s">
        <v>78</v>
      </c>
      <c r="F1453" t="s">
        <v>35</v>
      </c>
      <c r="G1453">
        <v>4</v>
      </c>
      <c r="H1453">
        <v>5</v>
      </c>
      <c r="I1453">
        <v>2014</v>
      </c>
      <c r="J1453" t="s">
        <v>75</v>
      </c>
      <c r="K1453">
        <v>1.022</v>
      </c>
      <c r="L1453">
        <v>1</v>
      </c>
      <c r="M1453" s="54">
        <v>1.1000000000000001</v>
      </c>
      <c r="N1453" t="s">
        <v>44</v>
      </c>
      <c r="O1453" t="s">
        <v>44</v>
      </c>
      <c r="P1453">
        <v>-99</v>
      </c>
    </row>
    <row r="1454" spans="1:16" x14ac:dyDescent="0.25">
      <c r="A1454" s="20" t="s">
        <v>15960</v>
      </c>
      <c r="B1454">
        <v>1</v>
      </c>
      <c r="C1454" t="s">
        <v>32</v>
      </c>
      <c r="D1454" t="s">
        <v>91</v>
      </c>
      <c r="E1454" t="s">
        <v>78</v>
      </c>
      <c r="F1454" t="s">
        <v>35</v>
      </c>
      <c r="G1454">
        <v>4</v>
      </c>
      <c r="H1454">
        <v>5</v>
      </c>
      <c r="I1454">
        <v>2014</v>
      </c>
      <c r="J1454" t="s">
        <v>75</v>
      </c>
      <c r="K1454" t="s">
        <v>44</v>
      </c>
      <c r="L1454" t="s">
        <v>44</v>
      </c>
      <c r="M1454" s="54" t="s">
        <v>44</v>
      </c>
      <c r="N1454" t="s">
        <v>44</v>
      </c>
      <c r="O1454" t="s">
        <v>44</v>
      </c>
      <c r="P1454">
        <v>-99</v>
      </c>
    </row>
    <row r="1455" spans="1:16" x14ac:dyDescent="0.25">
      <c r="A1455" s="20" t="s">
        <v>15960</v>
      </c>
      <c r="B1455">
        <v>1</v>
      </c>
      <c r="C1455" t="s">
        <v>32</v>
      </c>
      <c r="D1455" t="s">
        <v>91</v>
      </c>
      <c r="E1455" t="s">
        <v>78</v>
      </c>
      <c r="F1455" t="s">
        <v>35</v>
      </c>
      <c r="G1455">
        <v>4</v>
      </c>
      <c r="H1455">
        <v>5</v>
      </c>
      <c r="I1455">
        <v>2014</v>
      </c>
      <c r="J1455" t="s">
        <v>75</v>
      </c>
      <c r="K1455">
        <v>1.071</v>
      </c>
      <c r="L1455">
        <v>1</v>
      </c>
      <c r="M1455" s="54">
        <v>1.1000000000000001</v>
      </c>
      <c r="N1455" t="s">
        <v>44</v>
      </c>
      <c r="O1455" t="s">
        <v>44</v>
      </c>
      <c r="P1455">
        <v>-99</v>
      </c>
    </row>
    <row r="1456" spans="1:16" x14ac:dyDescent="0.25">
      <c r="A1456" s="20" t="s">
        <v>15960</v>
      </c>
      <c r="B1456">
        <v>1</v>
      </c>
      <c r="C1456" t="s">
        <v>32</v>
      </c>
      <c r="D1456" t="s">
        <v>91</v>
      </c>
      <c r="E1456" t="s">
        <v>78</v>
      </c>
      <c r="F1456" t="s">
        <v>35</v>
      </c>
      <c r="G1456">
        <v>4</v>
      </c>
      <c r="H1456">
        <v>5</v>
      </c>
      <c r="I1456">
        <v>2014</v>
      </c>
      <c r="J1456" t="s">
        <v>75</v>
      </c>
      <c r="K1456" t="s">
        <v>44</v>
      </c>
      <c r="L1456" t="s">
        <v>44</v>
      </c>
      <c r="M1456" s="54" t="s">
        <v>44</v>
      </c>
      <c r="N1456" t="s">
        <v>44</v>
      </c>
      <c r="O1456" t="s">
        <v>44</v>
      </c>
      <c r="P1456">
        <v>-99</v>
      </c>
    </row>
    <row r="1457" spans="1:16" x14ac:dyDescent="0.25">
      <c r="A1457" s="20" t="s">
        <v>15960</v>
      </c>
      <c r="B1457">
        <v>1</v>
      </c>
      <c r="C1457" t="s">
        <v>32</v>
      </c>
      <c r="D1457" t="s">
        <v>91</v>
      </c>
      <c r="E1457" t="s">
        <v>78</v>
      </c>
      <c r="F1457" t="s">
        <v>35</v>
      </c>
      <c r="G1457">
        <v>4</v>
      </c>
      <c r="H1457">
        <v>5</v>
      </c>
      <c r="I1457">
        <v>2014</v>
      </c>
      <c r="J1457" t="s">
        <v>75</v>
      </c>
      <c r="K1457" t="s">
        <v>44</v>
      </c>
      <c r="L1457" t="s">
        <v>44</v>
      </c>
      <c r="M1457" s="54" t="s">
        <v>44</v>
      </c>
      <c r="N1457" t="s">
        <v>44</v>
      </c>
      <c r="O1457" t="s">
        <v>44</v>
      </c>
      <c r="P1457">
        <v>-99</v>
      </c>
    </row>
    <row r="1458" spans="1:16" x14ac:dyDescent="0.25">
      <c r="A1458" s="20" t="s">
        <v>15961</v>
      </c>
      <c r="B1458">
        <v>1</v>
      </c>
      <c r="C1458" t="s">
        <v>32</v>
      </c>
      <c r="D1458" t="s">
        <v>91</v>
      </c>
      <c r="E1458" t="s">
        <v>78</v>
      </c>
      <c r="F1458" t="s">
        <v>35</v>
      </c>
      <c r="G1458">
        <v>5</v>
      </c>
      <c r="H1458">
        <v>5</v>
      </c>
      <c r="I1458">
        <v>2014</v>
      </c>
      <c r="J1458" t="s">
        <v>75</v>
      </c>
      <c r="K1458">
        <v>1.0349999999999999</v>
      </c>
      <c r="L1458">
        <v>1</v>
      </c>
      <c r="M1458" s="54">
        <v>1.1000000000000001</v>
      </c>
      <c r="N1458" t="s">
        <v>44</v>
      </c>
      <c r="O1458" t="s">
        <v>44</v>
      </c>
      <c r="P1458">
        <v>-99</v>
      </c>
    </row>
    <row r="1459" spans="1:16" x14ac:dyDescent="0.25">
      <c r="A1459" s="20" t="s">
        <v>15961</v>
      </c>
      <c r="B1459">
        <v>1</v>
      </c>
      <c r="C1459" t="s">
        <v>32</v>
      </c>
      <c r="D1459" t="s">
        <v>91</v>
      </c>
      <c r="E1459" t="s">
        <v>78</v>
      </c>
      <c r="F1459" t="s">
        <v>35</v>
      </c>
      <c r="G1459">
        <v>5</v>
      </c>
      <c r="H1459">
        <v>5</v>
      </c>
      <c r="I1459">
        <v>2014</v>
      </c>
      <c r="J1459" t="s">
        <v>75</v>
      </c>
      <c r="K1459">
        <v>1.0429999999999999</v>
      </c>
      <c r="L1459">
        <v>0.9</v>
      </c>
      <c r="M1459" s="54">
        <v>1.2</v>
      </c>
      <c r="N1459" t="s">
        <v>44</v>
      </c>
      <c r="O1459" t="s">
        <v>44</v>
      </c>
      <c r="P1459">
        <v>-99</v>
      </c>
    </row>
    <row r="1460" spans="1:16" x14ac:dyDescent="0.25">
      <c r="A1460" s="20" t="s">
        <v>15961</v>
      </c>
      <c r="B1460">
        <v>1</v>
      </c>
      <c r="C1460" t="s">
        <v>32</v>
      </c>
      <c r="D1460" t="s">
        <v>91</v>
      </c>
      <c r="E1460" t="s">
        <v>78</v>
      </c>
      <c r="F1460" t="s">
        <v>35</v>
      </c>
      <c r="G1460">
        <v>5</v>
      </c>
      <c r="H1460">
        <v>5</v>
      </c>
      <c r="I1460">
        <v>2014</v>
      </c>
      <c r="J1460" t="s">
        <v>75</v>
      </c>
      <c r="K1460">
        <v>1.006</v>
      </c>
      <c r="L1460">
        <v>0.9</v>
      </c>
      <c r="M1460" s="54">
        <v>1.1000000000000001</v>
      </c>
      <c r="N1460" t="s">
        <v>44</v>
      </c>
      <c r="O1460" t="s">
        <v>44</v>
      </c>
      <c r="P1460">
        <v>-99</v>
      </c>
    </row>
    <row r="1461" spans="1:16" x14ac:dyDescent="0.25">
      <c r="A1461" s="20" t="s">
        <v>15961</v>
      </c>
      <c r="B1461">
        <v>1</v>
      </c>
      <c r="C1461" t="s">
        <v>32</v>
      </c>
      <c r="D1461" t="s">
        <v>91</v>
      </c>
      <c r="E1461" t="s">
        <v>78</v>
      </c>
      <c r="F1461" t="s">
        <v>35</v>
      </c>
      <c r="G1461">
        <v>5</v>
      </c>
      <c r="H1461">
        <v>5</v>
      </c>
      <c r="I1461">
        <v>2014</v>
      </c>
      <c r="J1461" t="s">
        <v>75</v>
      </c>
      <c r="K1461">
        <v>1.036</v>
      </c>
      <c r="L1461">
        <v>1</v>
      </c>
      <c r="M1461" s="54">
        <v>1.1000000000000001</v>
      </c>
      <c r="N1461" t="s">
        <v>44</v>
      </c>
      <c r="O1461" t="s">
        <v>44</v>
      </c>
      <c r="P1461">
        <v>-99</v>
      </c>
    </row>
    <row r="1462" spans="1:16" x14ac:dyDescent="0.25">
      <c r="A1462" s="20" t="s">
        <v>15961</v>
      </c>
      <c r="B1462">
        <v>1</v>
      </c>
      <c r="C1462" t="s">
        <v>32</v>
      </c>
      <c r="D1462" t="s">
        <v>91</v>
      </c>
      <c r="E1462" t="s">
        <v>78</v>
      </c>
      <c r="F1462" t="s">
        <v>35</v>
      </c>
      <c r="G1462">
        <v>5</v>
      </c>
      <c r="H1462">
        <v>5</v>
      </c>
      <c r="I1462">
        <v>2014</v>
      </c>
      <c r="J1462" t="s">
        <v>75</v>
      </c>
      <c r="K1462">
        <v>1.004</v>
      </c>
      <c r="L1462">
        <v>1</v>
      </c>
      <c r="M1462" s="54">
        <v>1</v>
      </c>
      <c r="N1462" t="s">
        <v>44</v>
      </c>
      <c r="O1462" t="s">
        <v>44</v>
      </c>
      <c r="P1462">
        <v>-99</v>
      </c>
    </row>
    <row r="1463" spans="1:16" x14ac:dyDescent="0.25">
      <c r="A1463" s="20" t="s">
        <v>15961</v>
      </c>
      <c r="B1463">
        <v>1</v>
      </c>
      <c r="C1463" t="s">
        <v>32</v>
      </c>
      <c r="D1463" t="s">
        <v>91</v>
      </c>
      <c r="E1463" t="s">
        <v>78</v>
      </c>
      <c r="F1463" t="s">
        <v>35</v>
      </c>
      <c r="G1463">
        <v>5</v>
      </c>
      <c r="H1463">
        <v>5</v>
      </c>
      <c r="I1463">
        <v>2014</v>
      </c>
      <c r="J1463" t="s">
        <v>75</v>
      </c>
      <c r="K1463">
        <v>0.90100000000000002</v>
      </c>
      <c r="L1463">
        <v>0.9</v>
      </c>
      <c r="M1463" s="54">
        <v>0.9</v>
      </c>
      <c r="N1463" t="s">
        <v>44</v>
      </c>
      <c r="O1463" t="s">
        <v>44</v>
      </c>
      <c r="P1463">
        <v>-99</v>
      </c>
    </row>
    <row r="1464" spans="1:16" x14ac:dyDescent="0.25">
      <c r="A1464" s="20" t="s">
        <v>15961</v>
      </c>
      <c r="B1464">
        <v>1</v>
      </c>
      <c r="C1464" t="s">
        <v>32</v>
      </c>
      <c r="D1464" t="s">
        <v>91</v>
      </c>
      <c r="E1464" t="s">
        <v>78</v>
      </c>
      <c r="F1464" t="s">
        <v>35</v>
      </c>
      <c r="G1464">
        <v>5</v>
      </c>
      <c r="H1464">
        <v>5</v>
      </c>
      <c r="I1464">
        <v>2014</v>
      </c>
      <c r="J1464" t="s">
        <v>75</v>
      </c>
      <c r="K1464">
        <v>1.0429999999999999</v>
      </c>
      <c r="L1464">
        <v>1</v>
      </c>
      <c r="M1464" s="54">
        <v>1.1000000000000001</v>
      </c>
      <c r="N1464" t="s">
        <v>44</v>
      </c>
      <c r="O1464" t="s">
        <v>44</v>
      </c>
      <c r="P1464">
        <v>-99</v>
      </c>
    </row>
    <row r="1465" spans="1:16" x14ac:dyDescent="0.25">
      <c r="A1465" s="20" t="s">
        <v>15961</v>
      </c>
      <c r="B1465">
        <v>1</v>
      </c>
      <c r="C1465" t="s">
        <v>32</v>
      </c>
      <c r="D1465" t="s">
        <v>91</v>
      </c>
      <c r="E1465" t="s">
        <v>78</v>
      </c>
      <c r="F1465" t="s">
        <v>35</v>
      </c>
      <c r="G1465">
        <v>5</v>
      </c>
      <c r="H1465">
        <v>5</v>
      </c>
      <c r="I1465">
        <v>2014</v>
      </c>
      <c r="J1465" t="s">
        <v>75</v>
      </c>
      <c r="K1465">
        <v>1.1870000000000001</v>
      </c>
      <c r="L1465">
        <v>0.7</v>
      </c>
      <c r="M1465" s="54">
        <v>1.7</v>
      </c>
      <c r="N1465" t="s">
        <v>44</v>
      </c>
      <c r="O1465" t="s">
        <v>44</v>
      </c>
      <c r="P1465">
        <v>-99</v>
      </c>
    </row>
    <row r="1466" spans="1:16" x14ac:dyDescent="0.25">
      <c r="A1466" s="20" t="s">
        <v>15961</v>
      </c>
      <c r="B1466">
        <v>1</v>
      </c>
      <c r="C1466" t="s">
        <v>32</v>
      </c>
      <c r="D1466" t="s">
        <v>91</v>
      </c>
      <c r="E1466" t="s">
        <v>78</v>
      </c>
      <c r="F1466" t="s">
        <v>35</v>
      </c>
      <c r="G1466">
        <v>5</v>
      </c>
      <c r="H1466">
        <v>5</v>
      </c>
      <c r="I1466">
        <v>2014</v>
      </c>
      <c r="J1466" t="s">
        <v>75</v>
      </c>
      <c r="K1466">
        <v>1.018</v>
      </c>
      <c r="L1466">
        <v>0.9</v>
      </c>
      <c r="M1466" s="54">
        <v>1.2</v>
      </c>
      <c r="N1466" t="s">
        <v>44</v>
      </c>
      <c r="O1466" t="s">
        <v>44</v>
      </c>
      <c r="P1466">
        <v>-99</v>
      </c>
    </row>
    <row r="1467" spans="1:16" x14ac:dyDescent="0.25">
      <c r="A1467" s="20" t="s">
        <v>15961</v>
      </c>
      <c r="B1467">
        <v>1</v>
      </c>
      <c r="C1467" t="s">
        <v>32</v>
      </c>
      <c r="D1467" t="s">
        <v>91</v>
      </c>
      <c r="E1467" t="s">
        <v>78</v>
      </c>
      <c r="F1467" t="s">
        <v>35</v>
      </c>
      <c r="G1467">
        <v>5</v>
      </c>
      <c r="H1467">
        <v>5</v>
      </c>
      <c r="I1467">
        <v>2014</v>
      </c>
      <c r="J1467" t="s">
        <v>75</v>
      </c>
      <c r="K1467" t="s">
        <v>44</v>
      </c>
      <c r="L1467" t="s">
        <v>44</v>
      </c>
      <c r="M1467" s="54" t="s">
        <v>44</v>
      </c>
      <c r="N1467" t="s">
        <v>44</v>
      </c>
      <c r="O1467" t="s">
        <v>44</v>
      </c>
      <c r="P1467">
        <v>-99</v>
      </c>
    </row>
    <row r="1468" spans="1:16" x14ac:dyDescent="0.25">
      <c r="A1468" s="20" t="s">
        <v>15961</v>
      </c>
      <c r="B1468">
        <v>1</v>
      </c>
      <c r="C1468" t="s">
        <v>32</v>
      </c>
      <c r="D1468" t="s">
        <v>91</v>
      </c>
      <c r="E1468" t="s">
        <v>78</v>
      </c>
      <c r="F1468" t="s">
        <v>35</v>
      </c>
      <c r="G1468">
        <v>5</v>
      </c>
      <c r="H1468">
        <v>5</v>
      </c>
      <c r="I1468">
        <v>2014</v>
      </c>
      <c r="J1468" t="s">
        <v>75</v>
      </c>
      <c r="K1468" t="s">
        <v>44</v>
      </c>
      <c r="L1468" t="s">
        <v>44</v>
      </c>
      <c r="M1468" s="54" t="s">
        <v>44</v>
      </c>
      <c r="N1468" t="s">
        <v>44</v>
      </c>
      <c r="O1468" t="s">
        <v>44</v>
      </c>
      <c r="P1468">
        <v>-99</v>
      </c>
    </row>
    <row r="1469" spans="1:16" x14ac:dyDescent="0.25">
      <c r="A1469" s="20" t="s">
        <v>15961</v>
      </c>
      <c r="B1469">
        <v>1</v>
      </c>
      <c r="C1469" t="s">
        <v>32</v>
      </c>
      <c r="D1469" t="s">
        <v>91</v>
      </c>
      <c r="E1469" t="s">
        <v>78</v>
      </c>
      <c r="F1469" t="s">
        <v>35</v>
      </c>
      <c r="G1469">
        <v>5</v>
      </c>
      <c r="H1469">
        <v>5</v>
      </c>
      <c r="I1469">
        <v>2014</v>
      </c>
      <c r="J1469" t="s">
        <v>75</v>
      </c>
      <c r="K1469">
        <v>1.073</v>
      </c>
      <c r="L1469">
        <v>0.7</v>
      </c>
      <c r="M1469" s="54">
        <v>1.4</v>
      </c>
      <c r="N1469" t="s">
        <v>44</v>
      </c>
      <c r="O1469" t="s">
        <v>44</v>
      </c>
      <c r="P1469">
        <v>-99</v>
      </c>
    </row>
    <row r="1470" spans="1:16" x14ac:dyDescent="0.25">
      <c r="A1470" s="20" t="s">
        <v>15961</v>
      </c>
      <c r="B1470">
        <v>1</v>
      </c>
      <c r="C1470" t="s">
        <v>32</v>
      </c>
      <c r="D1470" t="s">
        <v>91</v>
      </c>
      <c r="E1470" t="s">
        <v>78</v>
      </c>
      <c r="F1470" t="s">
        <v>35</v>
      </c>
      <c r="G1470">
        <v>5</v>
      </c>
      <c r="H1470">
        <v>5</v>
      </c>
      <c r="I1470">
        <v>2014</v>
      </c>
      <c r="J1470" t="s">
        <v>75</v>
      </c>
      <c r="K1470">
        <v>1.079</v>
      </c>
      <c r="L1470">
        <v>0.9</v>
      </c>
      <c r="M1470" s="54">
        <v>1.2</v>
      </c>
      <c r="N1470" t="s">
        <v>44</v>
      </c>
      <c r="O1470" t="s">
        <v>44</v>
      </c>
      <c r="P1470">
        <v>-99</v>
      </c>
    </row>
    <row r="1471" spans="1:16" x14ac:dyDescent="0.25">
      <c r="A1471" s="20" t="s">
        <v>15961</v>
      </c>
      <c r="B1471">
        <v>1</v>
      </c>
      <c r="C1471" t="s">
        <v>32</v>
      </c>
      <c r="D1471" t="s">
        <v>91</v>
      </c>
      <c r="E1471" t="s">
        <v>78</v>
      </c>
      <c r="F1471" t="s">
        <v>35</v>
      </c>
      <c r="G1471">
        <v>5</v>
      </c>
      <c r="H1471">
        <v>5</v>
      </c>
      <c r="I1471">
        <v>2014</v>
      </c>
      <c r="J1471" t="s">
        <v>75</v>
      </c>
      <c r="K1471">
        <v>1.1479999999999999</v>
      </c>
      <c r="L1471">
        <v>0.9</v>
      </c>
      <c r="M1471" s="54">
        <v>1.4</v>
      </c>
      <c r="N1471" t="s">
        <v>44</v>
      </c>
      <c r="O1471" t="s">
        <v>44</v>
      </c>
      <c r="P1471">
        <v>-99</v>
      </c>
    </row>
    <row r="1472" spans="1:16" x14ac:dyDescent="0.25">
      <c r="A1472" s="20" t="s">
        <v>15961</v>
      </c>
      <c r="B1472">
        <v>1</v>
      </c>
      <c r="C1472" t="s">
        <v>32</v>
      </c>
      <c r="D1472" t="s">
        <v>91</v>
      </c>
      <c r="E1472" t="s">
        <v>78</v>
      </c>
      <c r="F1472" t="s">
        <v>35</v>
      </c>
      <c r="G1472">
        <v>5</v>
      </c>
      <c r="H1472">
        <v>5</v>
      </c>
      <c r="I1472">
        <v>2014</v>
      </c>
      <c r="J1472" t="s">
        <v>75</v>
      </c>
      <c r="K1472">
        <v>1.032</v>
      </c>
      <c r="L1472">
        <v>1</v>
      </c>
      <c r="M1472" s="54">
        <v>1.1000000000000001</v>
      </c>
      <c r="N1472" t="s">
        <v>44</v>
      </c>
      <c r="O1472" t="s">
        <v>44</v>
      </c>
      <c r="P1472">
        <v>-99</v>
      </c>
    </row>
    <row r="1473" spans="1:16" x14ac:dyDescent="0.25">
      <c r="A1473" s="20" t="s">
        <v>15961</v>
      </c>
      <c r="B1473">
        <v>1</v>
      </c>
      <c r="C1473" t="s">
        <v>32</v>
      </c>
      <c r="D1473" t="s">
        <v>91</v>
      </c>
      <c r="E1473" t="s">
        <v>78</v>
      </c>
      <c r="F1473" t="s">
        <v>35</v>
      </c>
      <c r="G1473">
        <v>5</v>
      </c>
      <c r="H1473">
        <v>5</v>
      </c>
      <c r="I1473">
        <v>2014</v>
      </c>
      <c r="J1473" t="s">
        <v>75</v>
      </c>
      <c r="K1473" t="s">
        <v>44</v>
      </c>
      <c r="L1473" t="s">
        <v>44</v>
      </c>
      <c r="M1473" s="54" t="s">
        <v>44</v>
      </c>
      <c r="N1473" t="s">
        <v>44</v>
      </c>
      <c r="O1473" t="s">
        <v>44</v>
      </c>
      <c r="P1473">
        <v>-99</v>
      </c>
    </row>
    <row r="1474" spans="1:16" x14ac:dyDescent="0.25">
      <c r="A1474" s="20" t="s">
        <v>15961</v>
      </c>
      <c r="B1474">
        <v>1</v>
      </c>
      <c r="C1474" t="s">
        <v>32</v>
      </c>
      <c r="D1474" t="s">
        <v>91</v>
      </c>
      <c r="E1474" t="s">
        <v>78</v>
      </c>
      <c r="F1474" t="s">
        <v>35</v>
      </c>
      <c r="G1474">
        <v>5</v>
      </c>
      <c r="H1474">
        <v>5</v>
      </c>
      <c r="I1474">
        <v>2014</v>
      </c>
      <c r="J1474" t="s">
        <v>75</v>
      </c>
      <c r="K1474">
        <v>1.081</v>
      </c>
      <c r="L1474">
        <v>1</v>
      </c>
      <c r="M1474" s="54">
        <v>1.1000000000000001</v>
      </c>
      <c r="N1474" t="s">
        <v>44</v>
      </c>
      <c r="O1474" t="s">
        <v>44</v>
      </c>
      <c r="P1474">
        <v>-99</v>
      </c>
    </row>
    <row r="1475" spans="1:16" x14ac:dyDescent="0.25">
      <c r="A1475" s="20" t="s">
        <v>15961</v>
      </c>
      <c r="B1475">
        <v>1</v>
      </c>
      <c r="C1475" t="s">
        <v>32</v>
      </c>
      <c r="D1475" t="s">
        <v>91</v>
      </c>
      <c r="E1475" t="s">
        <v>78</v>
      </c>
      <c r="F1475" t="s">
        <v>35</v>
      </c>
      <c r="G1475">
        <v>5</v>
      </c>
      <c r="H1475">
        <v>5</v>
      </c>
      <c r="I1475">
        <v>2014</v>
      </c>
      <c r="J1475" t="s">
        <v>75</v>
      </c>
      <c r="K1475" t="s">
        <v>44</v>
      </c>
      <c r="L1475" t="s">
        <v>44</v>
      </c>
      <c r="M1475" s="54" t="s">
        <v>44</v>
      </c>
      <c r="N1475" t="s">
        <v>44</v>
      </c>
      <c r="O1475" t="s">
        <v>44</v>
      </c>
      <c r="P1475">
        <v>-99</v>
      </c>
    </row>
    <row r="1476" spans="1:16" x14ac:dyDescent="0.25">
      <c r="A1476" s="20" t="s">
        <v>15961</v>
      </c>
      <c r="B1476">
        <v>1</v>
      </c>
      <c r="C1476" t="s">
        <v>32</v>
      </c>
      <c r="D1476" t="s">
        <v>91</v>
      </c>
      <c r="E1476" t="s">
        <v>78</v>
      </c>
      <c r="F1476" t="s">
        <v>35</v>
      </c>
      <c r="G1476">
        <v>5</v>
      </c>
      <c r="H1476">
        <v>5</v>
      </c>
      <c r="I1476">
        <v>2014</v>
      </c>
      <c r="J1476" t="s">
        <v>75</v>
      </c>
      <c r="K1476" t="s">
        <v>44</v>
      </c>
      <c r="L1476" t="s">
        <v>44</v>
      </c>
      <c r="M1476" s="54" t="s">
        <v>44</v>
      </c>
      <c r="N1476" t="s">
        <v>44</v>
      </c>
      <c r="O1476" t="s">
        <v>44</v>
      </c>
      <c r="P1476">
        <v>-99</v>
      </c>
    </row>
    <row r="1477" spans="1:16" x14ac:dyDescent="0.25">
      <c r="A1477" s="20" t="s">
        <v>15962</v>
      </c>
      <c r="B1477">
        <v>1</v>
      </c>
      <c r="C1477" t="s">
        <v>32</v>
      </c>
      <c r="D1477" t="s">
        <v>91</v>
      </c>
      <c r="E1477" t="s">
        <v>78</v>
      </c>
      <c r="F1477" t="s">
        <v>35</v>
      </c>
      <c r="G1477">
        <v>2</v>
      </c>
      <c r="H1477">
        <v>5</v>
      </c>
      <c r="I1477">
        <v>2014</v>
      </c>
      <c r="J1477" t="s">
        <v>43</v>
      </c>
      <c r="K1477">
        <v>0.99</v>
      </c>
      <c r="L1477">
        <v>0.81100000000000005</v>
      </c>
      <c r="M1477" s="54">
        <v>1.169</v>
      </c>
      <c r="N1477">
        <v>42</v>
      </c>
      <c r="O1477" t="s">
        <v>44</v>
      </c>
      <c r="P1477">
        <v>15.430334996209201</v>
      </c>
    </row>
    <row r="1478" spans="1:16" x14ac:dyDescent="0.25">
      <c r="A1478" s="20" t="s">
        <v>15963</v>
      </c>
      <c r="B1478">
        <v>1</v>
      </c>
      <c r="C1478" t="s">
        <v>32</v>
      </c>
      <c r="D1478" t="s">
        <v>91</v>
      </c>
      <c r="E1478" t="s">
        <v>78</v>
      </c>
      <c r="F1478" t="s">
        <v>35</v>
      </c>
      <c r="G1478">
        <v>3</v>
      </c>
      <c r="H1478">
        <v>5</v>
      </c>
      <c r="I1478">
        <v>2014</v>
      </c>
      <c r="J1478" t="s">
        <v>43</v>
      </c>
      <c r="K1478">
        <v>1.0900000000000001</v>
      </c>
      <c r="L1478">
        <v>0.94699999999999995</v>
      </c>
      <c r="M1478" s="54">
        <v>1.2330000000000001</v>
      </c>
      <c r="N1478">
        <v>70</v>
      </c>
      <c r="O1478" t="s">
        <v>44</v>
      </c>
      <c r="P1478">
        <v>11.952286093343901</v>
      </c>
    </row>
    <row r="1479" spans="1:16" x14ac:dyDescent="0.25">
      <c r="A1479" s="20" t="s">
        <v>15964</v>
      </c>
      <c r="B1479">
        <v>1</v>
      </c>
      <c r="C1479" t="s">
        <v>32</v>
      </c>
      <c r="D1479" t="s">
        <v>91</v>
      </c>
      <c r="E1479" t="s">
        <v>78</v>
      </c>
      <c r="F1479" t="s">
        <v>35</v>
      </c>
      <c r="G1479">
        <v>4</v>
      </c>
      <c r="H1479">
        <v>5</v>
      </c>
      <c r="I1479">
        <v>2014</v>
      </c>
      <c r="J1479" t="s">
        <v>43</v>
      </c>
      <c r="K1479">
        <v>1</v>
      </c>
      <c r="L1479">
        <v>0.86499999999999999</v>
      </c>
      <c r="M1479" s="54">
        <v>1.135</v>
      </c>
      <c r="N1479">
        <v>140</v>
      </c>
      <c r="O1479" t="s">
        <v>44</v>
      </c>
      <c r="P1479">
        <v>8.4515425472851593</v>
      </c>
    </row>
    <row r="1480" spans="1:16" x14ac:dyDescent="0.25">
      <c r="A1480" s="20" t="s">
        <v>15965</v>
      </c>
      <c r="B1480">
        <v>1</v>
      </c>
      <c r="C1480" t="s">
        <v>32</v>
      </c>
      <c r="D1480" t="s">
        <v>91</v>
      </c>
      <c r="E1480" t="s">
        <v>78</v>
      </c>
      <c r="F1480" t="s">
        <v>35</v>
      </c>
      <c r="G1480">
        <v>5</v>
      </c>
      <c r="H1480">
        <v>5</v>
      </c>
      <c r="I1480">
        <v>2014</v>
      </c>
      <c r="J1480" t="s">
        <v>43</v>
      </c>
      <c r="K1480">
        <v>1.03</v>
      </c>
      <c r="L1480">
        <v>0.89600000000000002</v>
      </c>
      <c r="M1480" s="54">
        <v>1.1639999999999999</v>
      </c>
      <c r="N1480">
        <v>139</v>
      </c>
      <c r="O1480" t="s">
        <v>44</v>
      </c>
      <c r="P1480">
        <v>8.4818892967997108</v>
      </c>
    </row>
    <row r="1481" spans="1:16" x14ac:dyDescent="0.25">
      <c r="A1481" s="20" t="s">
        <v>1201</v>
      </c>
      <c r="B1481">
        <v>1</v>
      </c>
      <c r="C1481" t="s">
        <v>32</v>
      </c>
      <c r="D1481" t="s">
        <v>91</v>
      </c>
      <c r="E1481" t="s">
        <v>78</v>
      </c>
      <c r="F1481" t="s">
        <v>35</v>
      </c>
      <c r="G1481">
        <v>2</v>
      </c>
      <c r="H1481">
        <v>5</v>
      </c>
      <c r="I1481">
        <v>2014</v>
      </c>
      <c r="J1481" t="s">
        <v>45</v>
      </c>
      <c r="K1481">
        <v>0.95</v>
      </c>
      <c r="L1481">
        <v>0.86699999999999999</v>
      </c>
      <c r="M1481" s="54">
        <v>1.0329999999999999</v>
      </c>
      <c r="N1481">
        <v>228</v>
      </c>
      <c r="O1481" t="s">
        <v>44</v>
      </c>
      <c r="P1481">
        <v>6.6226617853252199</v>
      </c>
    </row>
    <row r="1482" spans="1:16" x14ac:dyDescent="0.25">
      <c r="A1482" s="20" t="s">
        <v>1204</v>
      </c>
      <c r="B1482">
        <v>1</v>
      </c>
      <c r="C1482" t="s">
        <v>32</v>
      </c>
      <c r="D1482" t="s">
        <v>91</v>
      </c>
      <c r="E1482" t="s">
        <v>78</v>
      </c>
      <c r="F1482" t="s">
        <v>35</v>
      </c>
      <c r="G1482">
        <v>3</v>
      </c>
      <c r="H1482">
        <v>5</v>
      </c>
      <c r="I1482">
        <v>2014</v>
      </c>
      <c r="J1482" t="s">
        <v>45</v>
      </c>
      <c r="K1482">
        <v>0.92</v>
      </c>
      <c r="L1482">
        <v>0.83099999999999996</v>
      </c>
      <c r="M1482" s="54">
        <v>1.0089999999999999</v>
      </c>
      <c r="N1482">
        <v>156</v>
      </c>
      <c r="O1482" t="s">
        <v>44</v>
      </c>
      <c r="P1482">
        <v>8.0064076902543597</v>
      </c>
    </row>
    <row r="1483" spans="1:16" x14ac:dyDescent="0.25">
      <c r="A1483" s="20" t="s">
        <v>1205</v>
      </c>
      <c r="B1483">
        <v>1</v>
      </c>
      <c r="C1483" t="s">
        <v>32</v>
      </c>
      <c r="D1483" t="s">
        <v>91</v>
      </c>
      <c r="E1483" t="s">
        <v>78</v>
      </c>
      <c r="F1483" t="s">
        <v>35</v>
      </c>
      <c r="G1483">
        <v>4</v>
      </c>
      <c r="H1483">
        <v>5</v>
      </c>
      <c r="I1483">
        <v>2014</v>
      </c>
      <c r="J1483" t="s">
        <v>45</v>
      </c>
      <c r="K1483">
        <v>0.99</v>
      </c>
      <c r="L1483">
        <v>0.92100000000000004</v>
      </c>
      <c r="M1483" s="54">
        <v>1.0589999999999999</v>
      </c>
      <c r="N1483">
        <v>353</v>
      </c>
      <c r="O1483" t="s">
        <v>44</v>
      </c>
      <c r="P1483">
        <v>5.3224629541234902</v>
      </c>
    </row>
    <row r="1484" spans="1:16" x14ac:dyDescent="0.25">
      <c r="A1484" s="20" t="s">
        <v>1206</v>
      </c>
      <c r="B1484">
        <v>1</v>
      </c>
      <c r="C1484" t="s">
        <v>32</v>
      </c>
      <c r="D1484" t="s">
        <v>91</v>
      </c>
      <c r="E1484" t="s">
        <v>78</v>
      </c>
      <c r="F1484" t="s">
        <v>35</v>
      </c>
      <c r="G1484">
        <v>5</v>
      </c>
      <c r="H1484">
        <v>5</v>
      </c>
      <c r="I1484">
        <v>2014</v>
      </c>
      <c r="J1484" t="s">
        <v>45</v>
      </c>
      <c r="K1484">
        <v>0.96</v>
      </c>
      <c r="L1484">
        <v>0.86</v>
      </c>
      <c r="M1484" s="54">
        <v>1.06</v>
      </c>
      <c r="N1484">
        <v>104</v>
      </c>
      <c r="O1484" t="s">
        <v>44</v>
      </c>
      <c r="P1484">
        <v>9.8058067569092007</v>
      </c>
    </row>
    <row r="1485" spans="1:16" x14ac:dyDescent="0.25">
      <c r="A1485" s="20" t="s">
        <v>1222</v>
      </c>
      <c r="B1485">
        <v>1</v>
      </c>
      <c r="C1485" t="s">
        <v>32</v>
      </c>
      <c r="D1485" t="s">
        <v>91</v>
      </c>
      <c r="E1485" t="s">
        <v>78</v>
      </c>
      <c r="F1485" t="s">
        <v>35</v>
      </c>
      <c r="G1485">
        <v>2</v>
      </c>
      <c r="H1485">
        <v>5</v>
      </c>
      <c r="I1485">
        <v>2014</v>
      </c>
      <c r="J1485" t="s">
        <v>46</v>
      </c>
      <c r="K1485">
        <v>1.02</v>
      </c>
      <c r="L1485">
        <v>0.93600000000000005</v>
      </c>
      <c r="M1485" s="54">
        <v>1.1040000000000001</v>
      </c>
      <c r="N1485">
        <v>312</v>
      </c>
      <c r="O1485" t="s">
        <v>44</v>
      </c>
      <c r="P1485">
        <v>5.6613851707229799</v>
      </c>
    </row>
    <row r="1486" spans="1:16" x14ac:dyDescent="0.25">
      <c r="A1486" s="20" t="s">
        <v>1225</v>
      </c>
      <c r="B1486">
        <v>1</v>
      </c>
      <c r="C1486" t="s">
        <v>32</v>
      </c>
      <c r="D1486" t="s">
        <v>91</v>
      </c>
      <c r="E1486" t="s">
        <v>78</v>
      </c>
      <c r="F1486" t="s">
        <v>35</v>
      </c>
      <c r="G1486">
        <v>3</v>
      </c>
      <c r="H1486">
        <v>5</v>
      </c>
      <c r="I1486">
        <v>2014</v>
      </c>
      <c r="J1486" t="s">
        <v>46</v>
      </c>
      <c r="K1486">
        <v>0.99</v>
      </c>
      <c r="L1486">
        <v>0.91100000000000003</v>
      </c>
      <c r="M1486" s="54">
        <v>1.069</v>
      </c>
      <c r="N1486">
        <v>309</v>
      </c>
      <c r="O1486" t="s">
        <v>44</v>
      </c>
      <c r="P1486">
        <v>5.6888012398857404</v>
      </c>
    </row>
    <row r="1487" spans="1:16" x14ac:dyDescent="0.25">
      <c r="A1487" s="20" t="s">
        <v>1226</v>
      </c>
      <c r="B1487">
        <v>1</v>
      </c>
      <c r="C1487" t="s">
        <v>32</v>
      </c>
      <c r="D1487" t="s">
        <v>91</v>
      </c>
      <c r="E1487" t="s">
        <v>78</v>
      </c>
      <c r="F1487" t="s">
        <v>35</v>
      </c>
      <c r="G1487">
        <v>4</v>
      </c>
      <c r="H1487">
        <v>5</v>
      </c>
      <c r="I1487">
        <v>2014</v>
      </c>
      <c r="J1487" t="s">
        <v>46</v>
      </c>
      <c r="K1487">
        <v>0.99</v>
      </c>
      <c r="L1487">
        <v>0.91500000000000004</v>
      </c>
      <c r="M1487" s="54">
        <v>1.0649999999999999</v>
      </c>
      <c r="N1487">
        <v>353</v>
      </c>
      <c r="O1487" t="s">
        <v>44</v>
      </c>
      <c r="P1487">
        <v>5.3224629541234902</v>
      </c>
    </row>
    <row r="1488" spans="1:16" x14ac:dyDescent="0.25">
      <c r="A1488" s="20" t="s">
        <v>1227</v>
      </c>
      <c r="B1488">
        <v>1</v>
      </c>
      <c r="C1488" t="s">
        <v>32</v>
      </c>
      <c r="D1488" t="s">
        <v>91</v>
      </c>
      <c r="E1488" t="s">
        <v>78</v>
      </c>
      <c r="F1488" t="s">
        <v>35</v>
      </c>
      <c r="G1488">
        <v>5</v>
      </c>
      <c r="H1488">
        <v>5</v>
      </c>
      <c r="I1488">
        <v>2014</v>
      </c>
      <c r="J1488" t="s">
        <v>46</v>
      </c>
      <c r="K1488">
        <v>0.99</v>
      </c>
      <c r="L1488">
        <v>0.88200000000000001</v>
      </c>
      <c r="M1488" s="54">
        <v>1.0980000000000001</v>
      </c>
      <c r="N1488">
        <v>96</v>
      </c>
      <c r="O1488" t="s">
        <v>44</v>
      </c>
      <c r="P1488">
        <v>10.2062072615966</v>
      </c>
    </row>
    <row r="1489" spans="1:16" x14ac:dyDescent="0.25">
      <c r="A1489" s="20" t="s">
        <v>1243</v>
      </c>
      <c r="B1489">
        <v>1</v>
      </c>
      <c r="C1489" t="s">
        <v>32</v>
      </c>
      <c r="D1489" t="s">
        <v>91</v>
      </c>
      <c r="E1489" t="s">
        <v>78</v>
      </c>
      <c r="F1489" t="s">
        <v>35</v>
      </c>
      <c r="G1489">
        <v>2</v>
      </c>
      <c r="H1489">
        <v>5</v>
      </c>
      <c r="I1489">
        <v>2014</v>
      </c>
      <c r="J1489" t="s">
        <v>47</v>
      </c>
      <c r="K1489">
        <v>1.02</v>
      </c>
      <c r="L1489">
        <v>0.97799999999999998</v>
      </c>
      <c r="M1489" s="54">
        <v>1.0620000000000001</v>
      </c>
      <c r="N1489">
        <v>1508</v>
      </c>
      <c r="O1489" t="s">
        <v>44</v>
      </c>
      <c r="P1489">
        <v>2.5751310131230198</v>
      </c>
    </row>
    <row r="1490" spans="1:16" x14ac:dyDescent="0.25">
      <c r="A1490" s="20" t="s">
        <v>1246</v>
      </c>
      <c r="B1490">
        <v>1</v>
      </c>
      <c r="C1490" t="s">
        <v>32</v>
      </c>
      <c r="D1490" t="s">
        <v>91</v>
      </c>
      <c r="E1490" t="s">
        <v>78</v>
      </c>
      <c r="F1490" t="s">
        <v>35</v>
      </c>
      <c r="G1490">
        <v>3</v>
      </c>
      <c r="H1490">
        <v>5</v>
      </c>
      <c r="I1490">
        <v>2014</v>
      </c>
      <c r="J1490" t="s">
        <v>47</v>
      </c>
      <c r="K1490">
        <v>1.02</v>
      </c>
      <c r="L1490">
        <v>0.97399999999999998</v>
      </c>
      <c r="M1490" s="54">
        <v>1.0660000000000001</v>
      </c>
      <c r="N1490">
        <v>709</v>
      </c>
      <c r="O1490" t="s">
        <v>44</v>
      </c>
      <c r="P1490">
        <v>3.7555788309434002</v>
      </c>
    </row>
    <row r="1491" spans="1:16" x14ac:dyDescent="0.25">
      <c r="A1491" s="20" t="s">
        <v>1247</v>
      </c>
      <c r="B1491">
        <v>1</v>
      </c>
      <c r="C1491" t="s">
        <v>32</v>
      </c>
      <c r="D1491" t="s">
        <v>91</v>
      </c>
      <c r="E1491" t="s">
        <v>78</v>
      </c>
      <c r="F1491" t="s">
        <v>35</v>
      </c>
      <c r="G1491">
        <v>4</v>
      </c>
      <c r="H1491">
        <v>5</v>
      </c>
      <c r="I1491">
        <v>2014</v>
      </c>
      <c r="J1491" t="s">
        <v>47</v>
      </c>
      <c r="K1491">
        <v>1.01</v>
      </c>
      <c r="L1491">
        <v>0.96799999999999997</v>
      </c>
      <c r="M1491" s="54">
        <v>1.052</v>
      </c>
      <c r="N1491">
        <v>1399</v>
      </c>
      <c r="O1491" t="s">
        <v>44</v>
      </c>
      <c r="P1491">
        <v>2.6735674352058698</v>
      </c>
    </row>
    <row r="1492" spans="1:16" x14ac:dyDescent="0.25">
      <c r="A1492" s="20" t="s">
        <v>1248</v>
      </c>
      <c r="B1492">
        <v>1</v>
      </c>
      <c r="C1492" t="s">
        <v>32</v>
      </c>
      <c r="D1492" t="s">
        <v>91</v>
      </c>
      <c r="E1492" t="s">
        <v>78</v>
      </c>
      <c r="F1492" t="s">
        <v>35</v>
      </c>
      <c r="G1492">
        <v>5</v>
      </c>
      <c r="H1492">
        <v>5</v>
      </c>
      <c r="I1492">
        <v>2014</v>
      </c>
      <c r="J1492" t="s">
        <v>47</v>
      </c>
      <c r="K1492">
        <v>1.02</v>
      </c>
      <c r="L1492">
        <v>0.98299999999999998</v>
      </c>
      <c r="M1492" s="54">
        <v>1.0569999999999999</v>
      </c>
      <c r="N1492">
        <v>3191</v>
      </c>
      <c r="O1492" t="s">
        <v>44</v>
      </c>
      <c r="P1492">
        <v>1.7702581313066199</v>
      </c>
    </row>
    <row r="1493" spans="1:16" x14ac:dyDescent="0.25">
      <c r="A1493" s="20" t="s">
        <v>15966</v>
      </c>
      <c r="B1493">
        <v>1</v>
      </c>
      <c r="C1493" t="s">
        <v>32</v>
      </c>
      <c r="D1493" t="s">
        <v>91</v>
      </c>
      <c r="E1493" t="s">
        <v>78</v>
      </c>
      <c r="F1493" t="s">
        <v>35</v>
      </c>
      <c r="G1493">
        <v>2</v>
      </c>
      <c r="H1493">
        <v>5</v>
      </c>
      <c r="I1493">
        <v>2014</v>
      </c>
      <c r="J1493" t="s">
        <v>48</v>
      </c>
      <c r="K1493">
        <v>0.97</v>
      </c>
      <c r="L1493">
        <v>0.92</v>
      </c>
      <c r="M1493" s="54">
        <v>1.02</v>
      </c>
      <c r="N1493">
        <v>46</v>
      </c>
      <c r="O1493" t="s">
        <v>44</v>
      </c>
      <c r="P1493">
        <v>14.7441956154897</v>
      </c>
    </row>
    <row r="1494" spans="1:16" x14ac:dyDescent="0.25">
      <c r="A1494" s="20" t="s">
        <v>15967</v>
      </c>
      <c r="B1494">
        <v>1</v>
      </c>
      <c r="C1494" t="s">
        <v>32</v>
      </c>
      <c r="D1494" t="s">
        <v>91</v>
      </c>
      <c r="E1494" t="s">
        <v>78</v>
      </c>
      <c r="F1494" t="s">
        <v>35</v>
      </c>
      <c r="G1494">
        <v>3</v>
      </c>
      <c r="H1494">
        <v>5</v>
      </c>
      <c r="I1494">
        <v>2014</v>
      </c>
      <c r="J1494" t="s">
        <v>48</v>
      </c>
      <c r="K1494">
        <v>0.97</v>
      </c>
      <c r="L1494">
        <v>0.92200000000000004</v>
      </c>
      <c r="M1494" s="54">
        <v>1.018</v>
      </c>
      <c r="N1494">
        <v>24</v>
      </c>
      <c r="O1494" t="s">
        <v>44</v>
      </c>
      <c r="P1494">
        <v>20.412414523193199</v>
      </c>
    </row>
    <row r="1495" spans="1:16" x14ac:dyDescent="0.25">
      <c r="A1495" s="20" t="s">
        <v>15968</v>
      </c>
      <c r="B1495">
        <v>1</v>
      </c>
      <c r="C1495" t="s">
        <v>32</v>
      </c>
      <c r="D1495" t="s">
        <v>91</v>
      </c>
      <c r="E1495" t="s">
        <v>78</v>
      </c>
      <c r="F1495" t="s">
        <v>35</v>
      </c>
      <c r="G1495">
        <v>4</v>
      </c>
      <c r="H1495">
        <v>5</v>
      </c>
      <c r="I1495">
        <v>2014</v>
      </c>
      <c r="J1495" t="s">
        <v>48</v>
      </c>
      <c r="K1495">
        <v>0.85</v>
      </c>
      <c r="L1495">
        <v>0.71299999999999997</v>
      </c>
      <c r="M1495" s="54">
        <v>0.98699999999999999</v>
      </c>
      <c r="N1495">
        <v>48</v>
      </c>
      <c r="O1495" t="s">
        <v>44</v>
      </c>
      <c r="P1495">
        <v>14.433756729740599</v>
      </c>
    </row>
    <row r="1496" spans="1:16" x14ac:dyDescent="0.25">
      <c r="A1496" s="20" t="s">
        <v>15969</v>
      </c>
      <c r="B1496">
        <v>1</v>
      </c>
      <c r="C1496" t="s">
        <v>32</v>
      </c>
      <c r="D1496" t="s">
        <v>91</v>
      </c>
      <c r="E1496" t="s">
        <v>78</v>
      </c>
      <c r="F1496" t="s">
        <v>35</v>
      </c>
      <c r="G1496">
        <v>5</v>
      </c>
      <c r="H1496">
        <v>5</v>
      </c>
      <c r="I1496">
        <v>2014</v>
      </c>
      <c r="J1496" t="s">
        <v>48</v>
      </c>
      <c r="K1496">
        <v>0.95</v>
      </c>
      <c r="L1496">
        <v>0.90900000000000003</v>
      </c>
      <c r="M1496" s="54">
        <v>0.99099999999999999</v>
      </c>
      <c r="N1496">
        <v>123</v>
      </c>
      <c r="O1496" t="s">
        <v>44</v>
      </c>
      <c r="P1496">
        <v>9.0166963466743208</v>
      </c>
    </row>
    <row r="1497" spans="1:16" x14ac:dyDescent="0.25">
      <c r="A1497" s="20" t="s">
        <v>15970</v>
      </c>
      <c r="B1497">
        <v>1</v>
      </c>
      <c r="C1497" t="s">
        <v>32</v>
      </c>
      <c r="D1497" t="s">
        <v>91</v>
      </c>
      <c r="E1497" t="s">
        <v>78</v>
      </c>
      <c r="F1497" t="s">
        <v>35</v>
      </c>
      <c r="G1497">
        <v>2</v>
      </c>
      <c r="H1497">
        <v>5</v>
      </c>
      <c r="I1497">
        <v>2014</v>
      </c>
      <c r="J1497" t="s">
        <v>49</v>
      </c>
      <c r="K1497">
        <v>1.1299999999999999</v>
      </c>
      <c r="L1497">
        <v>1.0369999999999999</v>
      </c>
      <c r="M1497" s="54">
        <v>1.2230000000000001</v>
      </c>
      <c r="N1497">
        <v>69</v>
      </c>
      <c r="O1497" t="s">
        <v>44</v>
      </c>
      <c r="P1497">
        <v>12.0385853085769</v>
      </c>
    </row>
    <row r="1498" spans="1:16" x14ac:dyDescent="0.25">
      <c r="A1498" s="20" t="s">
        <v>15971</v>
      </c>
      <c r="B1498">
        <v>1</v>
      </c>
      <c r="C1498" t="s">
        <v>32</v>
      </c>
      <c r="D1498" t="s">
        <v>91</v>
      </c>
      <c r="E1498" t="s">
        <v>78</v>
      </c>
      <c r="F1498" t="s">
        <v>35</v>
      </c>
      <c r="G1498">
        <v>3</v>
      </c>
      <c r="H1498">
        <v>5</v>
      </c>
      <c r="I1498">
        <v>2014</v>
      </c>
      <c r="J1498" t="s">
        <v>49</v>
      </c>
      <c r="K1498">
        <v>1.07</v>
      </c>
      <c r="L1498">
        <v>0.96199999999999997</v>
      </c>
      <c r="M1498" s="54">
        <v>1.1779999999999999</v>
      </c>
      <c r="N1498">
        <v>186</v>
      </c>
      <c r="O1498" t="s">
        <v>44</v>
      </c>
      <c r="P1498">
        <v>7.3323557510676602</v>
      </c>
    </row>
    <row r="1499" spans="1:16" x14ac:dyDescent="0.25">
      <c r="A1499" s="20" t="s">
        <v>15972</v>
      </c>
      <c r="B1499">
        <v>1</v>
      </c>
      <c r="C1499" t="s">
        <v>32</v>
      </c>
      <c r="D1499" t="s">
        <v>91</v>
      </c>
      <c r="E1499" t="s">
        <v>78</v>
      </c>
      <c r="F1499" t="s">
        <v>35</v>
      </c>
      <c r="G1499">
        <v>4</v>
      </c>
      <c r="H1499">
        <v>5</v>
      </c>
      <c r="I1499">
        <v>2014</v>
      </c>
      <c r="J1499" t="s">
        <v>49</v>
      </c>
      <c r="K1499">
        <v>1.04</v>
      </c>
      <c r="L1499">
        <v>0.93400000000000005</v>
      </c>
      <c r="M1499" s="54">
        <v>1.1459999999999999</v>
      </c>
      <c r="N1499">
        <v>218</v>
      </c>
      <c r="O1499" t="s">
        <v>44</v>
      </c>
      <c r="P1499">
        <v>6.7728546147859596</v>
      </c>
    </row>
    <row r="1500" spans="1:16" x14ac:dyDescent="0.25">
      <c r="A1500" s="20" t="s">
        <v>15973</v>
      </c>
      <c r="B1500">
        <v>1</v>
      </c>
      <c r="C1500" t="s">
        <v>32</v>
      </c>
      <c r="D1500" t="s">
        <v>91</v>
      </c>
      <c r="E1500" t="s">
        <v>78</v>
      </c>
      <c r="F1500" t="s">
        <v>35</v>
      </c>
      <c r="G1500">
        <v>5</v>
      </c>
      <c r="H1500">
        <v>5</v>
      </c>
      <c r="I1500">
        <v>2014</v>
      </c>
      <c r="J1500" t="s">
        <v>49</v>
      </c>
      <c r="K1500">
        <v>1.02</v>
      </c>
      <c r="L1500">
        <v>0.90200000000000002</v>
      </c>
      <c r="M1500" s="54">
        <v>1.1379999999999999</v>
      </c>
      <c r="N1500">
        <v>146</v>
      </c>
      <c r="O1500" t="s">
        <v>44</v>
      </c>
      <c r="P1500">
        <v>8.2760588860236801</v>
      </c>
    </row>
    <row r="1501" spans="1:16" x14ac:dyDescent="0.25">
      <c r="A1501" s="20" t="s">
        <v>15974</v>
      </c>
      <c r="B1501">
        <v>1</v>
      </c>
      <c r="C1501" t="s">
        <v>32</v>
      </c>
      <c r="D1501" t="s">
        <v>91</v>
      </c>
      <c r="E1501" t="s">
        <v>78</v>
      </c>
      <c r="F1501" t="s">
        <v>35</v>
      </c>
      <c r="G1501">
        <v>2</v>
      </c>
      <c r="H1501">
        <v>5</v>
      </c>
      <c r="I1501">
        <v>2014</v>
      </c>
      <c r="J1501" t="s">
        <v>50</v>
      </c>
      <c r="K1501" t="s">
        <v>44</v>
      </c>
      <c r="L1501" t="s">
        <v>44</v>
      </c>
      <c r="M1501" s="54" t="s">
        <v>44</v>
      </c>
      <c r="N1501">
        <v>12</v>
      </c>
      <c r="O1501" t="s">
        <v>44</v>
      </c>
      <c r="P1501">
        <v>28.867513459481302</v>
      </c>
    </row>
    <row r="1502" spans="1:16" x14ac:dyDescent="0.25">
      <c r="A1502" s="20" t="s">
        <v>15975</v>
      </c>
      <c r="B1502">
        <v>1</v>
      </c>
      <c r="C1502" t="s">
        <v>32</v>
      </c>
      <c r="D1502" t="s">
        <v>91</v>
      </c>
      <c r="E1502" t="s">
        <v>78</v>
      </c>
      <c r="F1502" t="s">
        <v>35</v>
      </c>
      <c r="G1502">
        <v>3</v>
      </c>
      <c r="H1502">
        <v>5</v>
      </c>
      <c r="I1502">
        <v>2014</v>
      </c>
      <c r="J1502" t="s">
        <v>50</v>
      </c>
      <c r="K1502" t="s">
        <v>44</v>
      </c>
      <c r="L1502" t="s">
        <v>44</v>
      </c>
      <c r="M1502" s="54" t="s">
        <v>44</v>
      </c>
      <c r="N1502">
        <v>10</v>
      </c>
      <c r="O1502" t="s">
        <v>44</v>
      </c>
      <c r="P1502">
        <v>31.6227766016838</v>
      </c>
    </row>
    <row r="1503" spans="1:16" x14ac:dyDescent="0.25">
      <c r="A1503" s="20" t="s">
        <v>15976</v>
      </c>
      <c r="B1503">
        <v>1</v>
      </c>
      <c r="C1503" t="s">
        <v>32</v>
      </c>
      <c r="D1503" t="s">
        <v>91</v>
      </c>
      <c r="E1503" t="s">
        <v>78</v>
      </c>
      <c r="F1503" t="s">
        <v>35</v>
      </c>
      <c r="G1503">
        <v>4</v>
      </c>
      <c r="H1503">
        <v>5</v>
      </c>
      <c r="I1503">
        <v>2014</v>
      </c>
      <c r="J1503" t="s">
        <v>50</v>
      </c>
      <c r="K1503">
        <v>1.31</v>
      </c>
      <c r="L1503">
        <v>0.73399999999999999</v>
      </c>
      <c r="M1503" s="54">
        <v>1.8859999999999999</v>
      </c>
      <c r="N1503">
        <v>55</v>
      </c>
      <c r="O1503" t="s">
        <v>44</v>
      </c>
      <c r="P1503">
        <v>13.483997249264799</v>
      </c>
    </row>
    <row r="1504" spans="1:16" x14ac:dyDescent="0.25">
      <c r="A1504" s="20" t="s">
        <v>15977</v>
      </c>
      <c r="B1504">
        <v>1</v>
      </c>
      <c r="C1504" t="s">
        <v>32</v>
      </c>
      <c r="D1504" t="s">
        <v>91</v>
      </c>
      <c r="E1504" t="s">
        <v>78</v>
      </c>
      <c r="F1504" t="s">
        <v>35</v>
      </c>
      <c r="G1504">
        <v>5</v>
      </c>
      <c r="H1504">
        <v>5</v>
      </c>
      <c r="I1504">
        <v>2014</v>
      </c>
      <c r="J1504" t="s">
        <v>50</v>
      </c>
      <c r="K1504">
        <v>1.21</v>
      </c>
      <c r="L1504">
        <v>0.67</v>
      </c>
      <c r="M1504" s="54">
        <v>1.75</v>
      </c>
      <c r="N1504">
        <v>88</v>
      </c>
      <c r="O1504" t="s">
        <v>44</v>
      </c>
      <c r="P1504">
        <v>10.6600358177805</v>
      </c>
    </row>
    <row r="1505" spans="1:16" x14ac:dyDescent="0.25">
      <c r="A1505" s="20" t="s">
        <v>15978</v>
      </c>
      <c r="B1505">
        <v>1</v>
      </c>
      <c r="C1505" t="s">
        <v>32</v>
      </c>
      <c r="D1505" t="s">
        <v>91</v>
      </c>
      <c r="E1505" t="s">
        <v>78</v>
      </c>
      <c r="F1505" t="s">
        <v>35</v>
      </c>
      <c r="G1505">
        <v>2</v>
      </c>
      <c r="H1505">
        <v>5</v>
      </c>
      <c r="I1505">
        <v>2014</v>
      </c>
      <c r="J1505" t="s">
        <v>51</v>
      </c>
      <c r="K1505">
        <v>1.08</v>
      </c>
      <c r="L1505">
        <v>0.90300000000000002</v>
      </c>
      <c r="M1505" s="54">
        <v>1.2569999999999999</v>
      </c>
      <c r="N1505">
        <v>73</v>
      </c>
      <c r="O1505" t="s">
        <v>44</v>
      </c>
      <c r="P1505">
        <v>11.7041147196131</v>
      </c>
    </row>
    <row r="1506" spans="1:16" x14ac:dyDescent="0.25">
      <c r="A1506" s="20" t="s">
        <v>15979</v>
      </c>
      <c r="B1506">
        <v>1</v>
      </c>
      <c r="C1506" t="s">
        <v>32</v>
      </c>
      <c r="D1506" t="s">
        <v>91</v>
      </c>
      <c r="E1506" t="s">
        <v>78</v>
      </c>
      <c r="F1506" t="s">
        <v>35</v>
      </c>
      <c r="G1506">
        <v>3</v>
      </c>
      <c r="H1506">
        <v>5</v>
      </c>
      <c r="I1506">
        <v>2014</v>
      </c>
      <c r="J1506" t="s">
        <v>51</v>
      </c>
      <c r="K1506">
        <v>1.02</v>
      </c>
      <c r="L1506">
        <v>0.83799999999999997</v>
      </c>
      <c r="M1506" s="54">
        <v>1.202</v>
      </c>
      <c r="N1506">
        <v>60</v>
      </c>
      <c r="O1506" t="s">
        <v>44</v>
      </c>
      <c r="P1506">
        <v>12.9099444873581</v>
      </c>
    </row>
    <row r="1507" spans="1:16" x14ac:dyDescent="0.25">
      <c r="A1507" s="20" t="s">
        <v>15980</v>
      </c>
      <c r="B1507">
        <v>1</v>
      </c>
      <c r="C1507" t="s">
        <v>32</v>
      </c>
      <c r="D1507" t="s">
        <v>91</v>
      </c>
      <c r="E1507" t="s">
        <v>78</v>
      </c>
      <c r="F1507" t="s">
        <v>35</v>
      </c>
      <c r="G1507">
        <v>4</v>
      </c>
      <c r="H1507">
        <v>5</v>
      </c>
      <c r="I1507">
        <v>2014</v>
      </c>
      <c r="J1507" t="s">
        <v>51</v>
      </c>
      <c r="K1507">
        <v>1</v>
      </c>
      <c r="L1507">
        <v>0.80400000000000005</v>
      </c>
      <c r="M1507" s="54">
        <v>1.196</v>
      </c>
      <c r="N1507">
        <v>63</v>
      </c>
      <c r="O1507" t="s">
        <v>44</v>
      </c>
      <c r="P1507">
        <v>12.5988157669742</v>
      </c>
    </row>
    <row r="1508" spans="1:16" x14ac:dyDescent="0.25">
      <c r="A1508" s="20" t="s">
        <v>15981</v>
      </c>
      <c r="B1508">
        <v>1</v>
      </c>
      <c r="C1508" t="s">
        <v>32</v>
      </c>
      <c r="D1508" t="s">
        <v>91</v>
      </c>
      <c r="E1508" t="s">
        <v>78</v>
      </c>
      <c r="F1508" t="s">
        <v>35</v>
      </c>
      <c r="G1508">
        <v>5</v>
      </c>
      <c r="H1508">
        <v>5</v>
      </c>
      <c r="I1508">
        <v>2014</v>
      </c>
      <c r="J1508" t="s">
        <v>51</v>
      </c>
      <c r="K1508">
        <v>0.99</v>
      </c>
      <c r="L1508">
        <v>0.81399999999999995</v>
      </c>
      <c r="M1508" s="54">
        <v>1.1659999999999999</v>
      </c>
      <c r="N1508">
        <v>137</v>
      </c>
      <c r="O1508" t="s">
        <v>44</v>
      </c>
      <c r="P1508">
        <v>8.5435765771676095</v>
      </c>
    </row>
    <row r="1509" spans="1:16" x14ac:dyDescent="0.25">
      <c r="A1509" s="20" t="s">
        <v>15982</v>
      </c>
      <c r="B1509">
        <v>1</v>
      </c>
      <c r="C1509" t="s">
        <v>32</v>
      </c>
      <c r="D1509" t="s">
        <v>91</v>
      </c>
      <c r="E1509" t="s">
        <v>15983</v>
      </c>
      <c r="F1509" t="s">
        <v>40</v>
      </c>
      <c r="G1509">
        <v>2</v>
      </c>
      <c r="H1509">
        <v>6</v>
      </c>
      <c r="I1509">
        <v>2014</v>
      </c>
      <c r="J1509" t="s">
        <v>52</v>
      </c>
      <c r="K1509">
        <v>0.97</v>
      </c>
      <c r="L1509">
        <v>0.89200000000000002</v>
      </c>
      <c r="M1509" s="54">
        <v>1.048</v>
      </c>
      <c r="N1509">
        <v>1380</v>
      </c>
      <c r="O1509" t="s">
        <v>44</v>
      </c>
      <c r="P1509">
        <v>2.6919095102908299</v>
      </c>
    </row>
    <row r="1510" spans="1:16" x14ac:dyDescent="0.25">
      <c r="A1510" s="20" t="s">
        <v>15984</v>
      </c>
      <c r="B1510">
        <v>1</v>
      </c>
      <c r="C1510" t="s">
        <v>32</v>
      </c>
      <c r="D1510" t="s">
        <v>91</v>
      </c>
      <c r="E1510" t="s">
        <v>15983</v>
      </c>
      <c r="F1510" t="s">
        <v>40</v>
      </c>
      <c r="G1510">
        <v>3</v>
      </c>
      <c r="H1510">
        <v>6</v>
      </c>
      <c r="I1510">
        <v>2014</v>
      </c>
      <c r="J1510" t="s">
        <v>52</v>
      </c>
      <c r="K1510">
        <v>0.95</v>
      </c>
      <c r="L1510">
        <v>0.86599999999999999</v>
      </c>
      <c r="M1510" s="54">
        <v>1.034</v>
      </c>
      <c r="N1510">
        <v>803</v>
      </c>
      <c r="O1510" t="s">
        <v>44</v>
      </c>
      <c r="P1510">
        <v>3.52892336620293</v>
      </c>
    </row>
    <row r="1511" spans="1:16" x14ac:dyDescent="0.25">
      <c r="A1511" s="20" t="s">
        <v>15985</v>
      </c>
      <c r="B1511">
        <v>1</v>
      </c>
      <c r="C1511" t="s">
        <v>32</v>
      </c>
      <c r="D1511" t="s">
        <v>91</v>
      </c>
      <c r="E1511" t="s">
        <v>15983</v>
      </c>
      <c r="F1511" t="s">
        <v>40</v>
      </c>
      <c r="G1511">
        <v>4</v>
      </c>
      <c r="H1511">
        <v>6</v>
      </c>
      <c r="I1511">
        <v>2014</v>
      </c>
      <c r="J1511" t="s">
        <v>52</v>
      </c>
      <c r="K1511">
        <v>0.97</v>
      </c>
      <c r="L1511">
        <v>0.89500000000000002</v>
      </c>
      <c r="M1511" s="54">
        <v>1.0449999999999999</v>
      </c>
      <c r="N1511">
        <v>1791</v>
      </c>
      <c r="O1511" t="s">
        <v>44</v>
      </c>
      <c r="P1511">
        <v>2.3629373500277899</v>
      </c>
    </row>
    <row r="1512" spans="1:16" x14ac:dyDescent="0.25">
      <c r="A1512" s="20" t="s">
        <v>15986</v>
      </c>
      <c r="B1512">
        <v>1</v>
      </c>
      <c r="C1512" t="s">
        <v>32</v>
      </c>
      <c r="D1512" t="s">
        <v>91</v>
      </c>
      <c r="E1512" t="s">
        <v>15983</v>
      </c>
      <c r="F1512" t="s">
        <v>40</v>
      </c>
      <c r="G1512">
        <v>5</v>
      </c>
      <c r="H1512">
        <v>6</v>
      </c>
      <c r="I1512">
        <v>2014</v>
      </c>
      <c r="J1512" t="s">
        <v>52</v>
      </c>
      <c r="K1512">
        <v>1.01</v>
      </c>
      <c r="L1512">
        <v>0.91300000000000003</v>
      </c>
      <c r="M1512" s="54">
        <v>1.107</v>
      </c>
      <c r="N1512">
        <v>261</v>
      </c>
      <c r="O1512" t="s">
        <v>44</v>
      </c>
      <c r="P1512">
        <v>6.1898446059017296</v>
      </c>
    </row>
    <row r="1513" spans="1:16" x14ac:dyDescent="0.25">
      <c r="A1513" s="20" t="s">
        <v>15987</v>
      </c>
      <c r="B1513">
        <v>1</v>
      </c>
      <c r="C1513" t="s">
        <v>32</v>
      </c>
      <c r="D1513" t="s">
        <v>91</v>
      </c>
      <c r="E1513" t="s">
        <v>15983</v>
      </c>
      <c r="F1513" t="s">
        <v>40</v>
      </c>
      <c r="G1513">
        <v>2</v>
      </c>
      <c r="H1513">
        <v>6</v>
      </c>
      <c r="I1513">
        <v>2014</v>
      </c>
      <c r="J1513" t="s">
        <v>53</v>
      </c>
      <c r="K1513">
        <v>1.02</v>
      </c>
      <c r="L1513">
        <v>0.84199999999999997</v>
      </c>
      <c r="M1513" s="54">
        <v>1.198</v>
      </c>
      <c r="N1513">
        <v>606</v>
      </c>
      <c r="O1513" t="s">
        <v>44</v>
      </c>
      <c r="P1513">
        <v>4.0622223185119397</v>
      </c>
    </row>
    <row r="1514" spans="1:16" x14ac:dyDescent="0.25">
      <c r="A1514" s="20" t="s">
        <v>15988</v>
      </c>
      <c r="B1514">
        <v>1</v>
      </c>
      <c r="C1514" t="s">
        <v>32</v>
      </c>
      <c r="D1514" t="s">
        <v>91</v>
      </c>
      <c r="E1514" t="s">
        <v>15983</v>
      </c>
      <c r="F1514" t="s">
        <v>40</v>
      </c>
      <c r="G1514">
        <v>3</v>
      </c>
      <c r="H1514">
        <v>6</v>
      </c>
      <c r="I1514">
        <v>2014</v>
      </c>
      <c r="J1514" t="s">
        <v>53</v>
      </c>
      <c r="K1514">
        <v>1.06</v>
      </c>
      <c r="L1514">
        <v>0.88300000000000001</v>
      </c>
      <c r="M1514" s="54">
        <v>1.2370000000000001</v>
      </c>
      <c r="N1514">
        <v>1013</v>
      </c>
      <c r="O1514" t="s">
        <v>44</v>
      </c>
      <c r="P1514">
        <v>3.1419211180334701</v>
      </c>
    </row>
    <row r="1515" spans="1:16" x14ac:dyDescent="0.25">
      <c r="A1515" s="20" t="s">
        <v>15989</v>
      </c>
      <c r="B1515">
        <v>1</v>
      </c>
      <c r="C1515" t="s">
        <v>32</v>
      </c>
      <c r="D1515" t="s">
        <v>91</v>
      </c>
      <c r="E1515" t="s">
        <v>15983</v>
      </c>
      <c r="F1515" t="s">
        <v>40</v>
      </c>
      <c r="G1515">
        <v>4</v>
      </c>
      <c r="H1515">
        <v>6</v>
      </c>
      <c r="I1515">
        <v>2014</v>
      </c>
      <c r="J1515" t="s">
        <v>53</v>
      </c>
      <c r="K1515">
        <v>1.03</v>
      </c>
      <c r="L1515">
        <v>0.85899999999999999</v>
      </c>
      <c r="M1515" s="54">
        <v>1.2010000000000001</v>
      </c>
      <c r="N1515">
        <v>1821</v>
      </c>
      <c r="O1515" t="s">
        <v>44</v>
      </c>
      <c r="P1515">
        <v>2.3433924539650599</v>
      </c>
    </row>
    <row r="1516" spans="1:16" x14ac:dyDescent="0.25">
      <c r="A1516" s="20" t="s">
        <v>15990</v>
      </c>
      <c r="B1516">
        <v>1</v>
      </c>
      <c r="C1516" t="s">
        <v>32</v>
      </c>
      <c r="D1516" t="s">
        <v>91</v>
      </c>
      <c r="E1516" t="s">
        <v>15983</v>
      </c>
      <c r="F1516" t="s">
        <v>40</v>
      </c>
      <c r="G1516">
        <v>5</v>
      </c>
      <c r="H1516">
        <v>6</v>
      </c>
      <c r="I1516">
        <v>2014</v>
      </c>
      <c r="J1516" t="s">
        <v>53</v>
      </c>
      <c r="K1516">
        <v>1.05</v>
      </c>
      <c r="L1516">
        <v>0.879</v>
      </c>
      <c r="M1516" s="54">
        <v>1.2210000000000001</v>
      </c>
      <c r="N1516">
        <v>2449</v>
      </c>
      <c r="O1516" t="s">
        <v>44</v>
      </c>
      <c r="P1516">
        <v>2.0207175225248899</v>
      </c>
    </row>
    <row r="1517" spans="1:16" x14ac:dyDescent="0.25">
      <c r="A1517" s="20" t="s">
        <v>15991</v>
      </c>
      <c r="B1517">
        <v>1</v>
      </c>
      <c r="C1517" t="s">
        <v>32</v>
      </c>
      <c r="D1517" t="s">
        <v>91</v>
      </c>
      <c r="E1517" t="s">
        <v>15983</v>
      </c>
      <c r="F1517" t="s">
        <v>40</v>
      </c>
      <c r="G1517">
        <v>2</v>
      </c>
      <c r="H1517">
        <v>6</v>
      </c>
      <c r="I1517">
        <v>2014</v>
      </c>
      <c r="J1517" t="s">
        <v>34</v>
      </c>
      <c r="K1517">
        <v>1</v>
      </c>
      <c r="L1517">
        <v>0.95399999999999996</v>
      </c>
      <c r="M1517" s="54">
        <v>1.046</v>
      </c>
      <c r="N1517">
        <v>1760</v>
      </c>
      <c r="O1517" t="s">
        <v>44</v>
      </c>
      <c r="P1517">
        <v>2.3836564731139802</v>
      </c>
    </row>
    <row r="1518" spans="1:16" x14ac:dyDescent="0.25">
      <c r="A1518" s="20" t="s">
        <v>15992</v>
      </c>
      <c r="B1518">
        <v>1</v>
      </c>
      <c r="C1518" t="s">
        <v>32</v>
      </c>
      <c r="D1518" t="s">
        <v>91</v>
      </c>
      <c r="E1518" t="s">
        <v>15983</v>
      </c>
      <c r="F1518" t="s">
        <v>40</v>
      </c>
      <c r="G1518">
        <v>2</v>
      </c>
      <c r="H1518">
        <v>6</v>
      </c>
      <c r="I1518">
        <v>2014</v>
      </c>
      <c r="J1518" t="s">
        <v>54</v>
      </c>
      <c r="K1518">
        <v>0.98</v>
      </c>
      <c r="L1518">
        <v>0.86399999999999999</v>
      </c>
      <c r="M1518" s="54">
        <v>1.0960000000000001</v>
      </c>
      <c r="N1518">
        <v>448</v>
      </c>
      <c r="O1518" t="s">
        <v>44</v>
      </c>
      <c r="P1518">
        <v>4.7245559126153402</v>
      </c>
    </row>
    <row r="1519" spans="1:16" x14ac:dyDescent="0.25">
      <c r="A1519" s="20" t="s">
        <v>15993</v>
      </c>
      <c r="B1519">
        <v>1</v>
      </c>
      <c r="C1519" t="s">
        <v>32</v>
      </c>
      <c r="D1519" t="s">
        <v>91</v>
      </c>
      <c r="E1519" t="s">
        <v>15983</v>
      </c>
      <c r="F1519" t="s">
        <v>40</v>
      </c>
      <c r="G1519">
        <v>3</v>
      </c>
      <c r="H1519">
        <v>6</v>
      </c>
      <c r="I1519">
        <v>2014</v>
      </c>
      <c r="J1519" t="s">
        <v>54</v>
      </c>
      <c r="K1519">
        <v>0.95</v>
      </c>
      <c r="L1519">
        <v>0.84199999999999997</v>
      </c>
      <c r="M1519" s="54">
        <v>1.0580000000000001</v>
      </c>
      <c r="N1519">
        <v>686</v>
      </c>
      <c r="O1519" t="s">
        <v>44</v>
      </c>
      <c r="P1519">
        <v>3.8180177416060599</v>
      </c>
    </row>
    <row r="1520" spans="1:16" x14ac:dyDescent="0.25">
      <c r="A1520" s="20" t="s">
        <v>15994</v>
      </c>
      <c r="B1520">
        <v>1</v>
      </c>
      <c r="C1520" t="s">
        <v>32</v>
      </c>
      <c r="D1520" t="s">
        <v>91</v>
      </c>
      <c r="E1520" t="s">
        <v>15983</v>
      </c>
      <c r="F1520" t="s">
        <v>40</v>
      </c>
      <c r="G1520">
        <v>4</v>
      </c>
      <c r="H1520">
        <v>6</v>
      </c>
      <c r="I1520">
        <v>2014</v>
      </c>
      <c r="J1520" t="s">
        <v>54</v>
      </c>
      <c r="K1520">
        <v>0.99</v>
      </c>
      <c r="L1520">
        <v>0.879</v>
      </c>
      <c r="M1520" s="54">
        <v>1.101</v>
      </c>
      <c r="N1520">
        <v>670</v>
      </c>
      <c r="O1520" t="s">
        <v>44</v>
      </c>
      <c r="P1520">
        <v>3.8633370464312802</v>
      </c>
    </row>
    <row r="1521" spans="1:16" x14ac:dyDescent="0.25">
      <c r="A1521" s="20" t="s">
        <v>15995</v>
      </c>
      <c r="B1521">
        <v>1</v>
      </c>
      <c r="C1521" t="s">
        <v>32</v>
      </c>
      <c r="D1521" t="s">
        <v>91</v>
      </c>
      <c r="E1521" t="s">
        <v>15983</v>
      </c>
      <c r="F1521" t="s">
        <v>40</v>
      </c>
      <c r="G1521">
        <v>5</v>
      </c>
      <c r="H1521">
        <v>6</v>
      </c>
      <c r="I1521">
        <v>2014</v>
      </c>
      <c r="J1521" t="s">
        <v>54</v>
      </c>
      <c r="K1521">
        <v>0.95</v>
      </c>
      <c r="L1521">
        <v>0.754</v>
      </c>
      <c r="M1521" s="54">
        <v>1.1459999999999999</v>
      </c>
      <c r="N1521">
        <v>189</v>
      </c>
      <c r="O1521" t="s">
        <v>44</v>
      </c>
      <c r="P1521">
        <v>7.2739296745330799</v>
      </c>
    </row>
    <row r="1522" spans="1:16" x14ac:dyDescent="0.25">
      <c r="A1522" s="20" t="s">
        <v>15996</v>
      </c>
      <c r="B1522">
        <v>1</v>
      </c>
      <c r="C1522" t="s">
        <v>32</v>
      </c>
      <c r="D1522" t="s">
        <v>91</v>
      </c>
      <c r="E1522" t="s">
        <v>15983</v>
      </c>
      <c r="F1522" t="s">
        <v>40</v>
      </c>
      <c r="G1522">
        <v>3</v>
      </c>
      <c r="H1522">
        <v>6</v>
      </c>
      <c r="I1522">
        <v>2014</v>
      </c>
      <c r="J1522" t="s">
        <v>34</v>
      </c>
      <c r="K1522">
        <v>1.03</v>
      </c>
      <c r="L1522">
        <v>0.98599999999999999</v>
      </c>
      <c r="M1522" s="54">
        <v>1.0740000000000001</v>
      </c>
      <c r="N1522">
        <v>1776</v>
      </c>
      <c r="O1522" t="s">
        <v>44</v>
      </c>
      <c r="P1522">
        <v>2.3728949893812499</v>
      </c>
    </row>
    <row r="1523" spans="1:16" x14ac:dyDescent="0.25">
      <c r="A1523" s="20" t="s">
        <v>15997</v>
      </c>
      <c r="B1523">
        <v>1</v>
      </c>
      <c r="C1523" t="s">
        <v>32</v>
      </c>
      <c r="D1523" t="s">
        <v>91</v>
      </c>
      <c r="E1523" t="s">
        <v>15983</v>
      </c>
      <c r="F1523" t="s">
        <v>40</v>
      </c>
      <c r="G1523">
        <v>2</v>
      </c>
      <c r="H1523">
        <v>6</v>
      </c>
      <c r="I1523">
        <v>2014</v>
      </c>
      <c r="J1523" t="s">
        <v>55</v>
      </c>
      <c r="K1523">
        <v>1.05</v>
      </c>
      <c r="L1523">
        <v>0.99299999999999999</v>
      </c>
      <c r="M1523" s="54">
        <v>1.107</v>
      </c>
      <c r="N1523">
        <v>1606</v>
      </c>
      <c r="O1523" t="s">
        <v>44</v>
      </c>
      <c r="P1523">
        <v>2.4953256425297501</v>
      </c>
    </row>
    <row r="1524" spans="1:16" x14ac:dyDescent="0.25">
      <c r="A1524" s="20" t="s">
        <v>15998</v>
      </c>
      <c r="B1524">
        <v>1</v>
      </c>
      <c r="C1524" t="s">
        <v>32</v>
      </c>
      <c r="D1524" t="s">
        <v>91</v>
      </c>
      <c r="E1524" t="s">
        <v>15983</v>
      </c>
      <c r="F1524" t="s">
        <v>40</v>
      </c>
      <c r="G1524">
        <v>3</v>
      </c>
      <c r="H1524">
        <v>6</v>
      </c>
      <c r="I1524">
        <v>2014</v>
      </c>
      <c r="J1524" t="s">
        <v>55</v>
      </c>
      <c r="K1524">
        <v>1.04</v>
      </c>
      <c r="L1524">
        <v>0.98499999999999999</v>
      </c>
      <c r="M1524" s="54">
        <v>1.095</v>
      </c>
      <c r="N1524">
        <v>2858</v>
      </c>
      <c r="O1524" t="s">
        <v>44</v>
      </c>
      <c r="P1524">
        <v>1.87054813220765</v>
      </c>
    </row>
    <row r="1525" spans="1:16" x14ac:dyDescent="0.25">
      <c r="A1525" s="20" t="s">
        <v>15999</v>
      </c>
      <c r="B1525">
        <v>1</v>
      </c>
      <c r="C1525" t="s">
        <v>32</v>
      </c>
      <c r="D1525" t="s">
        <v>91</v>
      </c>
      <c r="E1525" t="s">
        <v>15983</v>
      </c>
      <c r="F1525" t="s">
        <v>40</v>
      </c>
      <c r="G1525">
        <v>4</v>
      </c>
      <c r="H1525">
        <v>6</v>
      </c>
      <c r="I1525">
        <v>2014</v>
      </c>
      <c r="J1525" t="s">
        <v>55</v>
      </c>
      <c r="K1525">
        <v>1.03</v>
      </c>
      <c r="L1525">
        <v>0.97499999999999998</v>
      </c>
      <c r="M1525" s="54">
        <v>1.085</v>
      </c>
      <c r="N1525">
        <v>2488</v>
      </c>
      <c r="O1525" t="s">
        <v>44</v>
      </c>
      <c r="P1525">
        <v>2.0048173494115602</v>
      </c>
    </row>
    <row r="1526" spans="1:16" x14ac:dyDescent="0.25">
      <c r="A1526" s="20" t="s">
        <v>16000</v>
      </c>
      <c r="B1526">
        <v>1</v>
      </c>
      <c r="C1526" t="s">
        <v>32</v>
      </c>
      <c r="D1526" t="s">
        <v>91</v>
      </c>
      <c r="E1526" t="s">
        <v>15983</v>
      </c>
      <c r="F1526" t="s">
        <v>40</v>
      </c>
      <c r="G1526">
        <v>5</v>
      </c>
      <c r="H1526">
        <v>6</v>
      </c>
      <c r="I1526">
        <v>2014</v>
      </c>
      <c r="J1526" t="s">
        <v>55</v>
      </c>
      <c r="K1526">
        <v>1.05</v>
      </c>
      <c r="L1526">
        <v>0.98799999999999999</v>
      </c>
      <c r="M1526" s="54">
        <v>1.1120000000000001</v>
      </c>
      <c r="N1526">
        <v>1148</v>
      </c>
      <c r="O1526" t="s">
        <v>44</v>
      </c>
      <c r="P1526">
        <v>2.9514066805047801</v>
      </c>
    </row>
    <row r="1527" spans="1:16" x14ac:dyDescent="0.25">
      <c r="A1527" s="20" t="s">
        <v>16001</v>
      </c>
      <c r="B1527">
        <v>1</v>
      </c>
      <c r="C1527" t="s">
        <v>32</v>
      </c>
      <c r="D1527" t="s">
        <v>91</v>
      </c>
      <c r="E1527" t="s">
        <v>15983</v>
      </c>
      <c r="F1527" t="s">
        <v>40</v>
      </c>
      <c r="G1527">
        <v>4</v>
      </c>
      <c r="H1527">
        <v>6</v>
      </c>
      <c r="I1527">
        <v>2014</v>
      </c>
      <c r="J1527" t="s">
        <v>34</v>
      </c>
      <c r="K1527">
        <v>1.03</v>
      </c>
      <c r="L1527">
        <v>0.97799999999999998</v>
      </c>
      <c r="M1527" s="54">
        <v>1.0820000000000001</v>
      </c>
      <c r="N1527">
        <v>760</v>
      </c>
      <c r="O1527" t="s">
        <v>44</v>
      </c>
      <c r="P1527">
        <v>3.62738125055006</v>
      </c>
    </row>
    <row r="1528" spans="1:16" x14ac:dyDescent="0.25">
      <c r="A1528" s="20" t="s">
        <v>16002</v>
      </c>
      <c r="B1528">
        <v>1</v>
      </c>
      <c r="C1528" t="s">
        <v>32</v>
      </c>
      <c r="D1528" t="s">
        <v>91</v>
      </c>
      <c r="E1528" t="s">
        <v>15983</v>
      </c>
      <c r="F1528" t="s">
        <v>40</v>
      </c>
      <c r="G1528">
        <v>2</v>
      </c>
      <c r="H1528">
        <v>6</v>
      </c>
      <c r="I1528">
        <v>2014</v>
      </c>
      <c r="J1528" t="s">
        <v>56</v>
      </c>
      <c r="K1528">
        <v>1.34</v>
      </c>
      <c r="L1528">
        <v>0.64500000000000002</v>
      </c>
      <c r="M1528" s="54">
        <v>2.0350000000000001</v>
      </c>
      <c r="N1528">
        <v>194</v>
      </c>
      <c r="O1528" t="s">
        <v>44</v>
      </c>
      <c r="P1528">
        <v>7.1795815861773802</v>
      </c>
    </row>
    <row r="1529" spans="1:16" x14ac:dyDescent="0.25">
      <c r="A1529" s="20" t="s">
        <v>16003</v>
      </c>
      <c r="B1529">
        <v>1</v>
      </c>
      <c r="C1529" t="s">
        <v>32</v>
      </c>
      <c r="D1529" t="s">
        <v>91</v>
      </c>
      <c r="E1529" t="s">
        <v>15983</v>
      </c>
      <c r="F1529" t="s">
        <v>40</v>
      </c>
      <c r="G1529">
        <v>3</v>
      </c>
      <c r="H1529">
        <v>6</v>
      </c>
      <c r="I1529">
        <v>2014</v>
      </c>
      <c r="J1529" t="s">
        <v>56</v>
      </c>
      <c r="K1529">
        <v>1.47</v>
      </c>
      <c r="L1529">
        <v>0.70299999999999996</v>
      </c>
      <c r="M1529" s="54">
        <v>2.2370000000000001</v>
      </c>
      <c r="N1529">
        <v>282</v>
      </c>
      <c r="O1529" t="s">
        <v>44</v>
      </c>
      <c r="P1529">
        <v>5.95491334175414</v>
      </c>
    </row>
    <row r="1530" spans="1:16" x14ac:dyDescent="0.25">
      <c r="A1530" s="20" t="s">
        <v>16004</v>
      </c>
      <c r="B1530">
        <v>1</v>
      </c>
      <c r="C1530" t="s">
        <v>32</v>
      </c>
      <c r="D1530" t="s">
        <v>91</v>
      </c>
      <c r="E1530" t="s">
        <v>15983</v>
      </c>
      <c r="F1530" t="s">
        <v>40</v>
      </c>
      <c r="G1530">
        <v>4</v>
      </c>
      <c r="H1530">
        <v>6</v>
      </c>
      <c r="I1530">
        <v>2014</v>
      </c>
      <c r="J1530" t="s">
        <v>56</v>
      </c>
      <c r="K1530">
        <v>1.66</v>
      </c>
      <c r="L1530">
        <v>0.47299999999999998</v>
      </c>
      <c r="M1530" s="54">
        <v>2.847</v>
      </c>
      <c r="N1530">
        <v>39</v>
      </c>
      <c r="O1530" t="s">
        <v>44</v>
      </c>
      <c r="P1530">
        <v>16.012815380508702</v>
      </c>
    </row>
    <row r="1531" spans="1:16" x14ac:dyDescent="0.25">
      <c r="A1531" s="20" t="s">
        <v>16005</v>
      </c>
      <c r="B1531">
        <v>1</v>
      </c>
      <c r="C1531" t="s">
        <v>32</v>
      </c>
      <c r="D1531" t="s">
        <v>91</v>
      </c>
      <c r="E1531" t="s">
        <v>15983</v>
      </c>
      <c r="F1531" t="s">
        <v>40</v>
      </c>
      <c r="G1531">
        <v>5</v>
      </c>
      <c r="H1531">
        <v>6</v>
      </c>
      <c r="I1531">
        <v>2014</v>
      </c>
      <c r="J1531" t="s">
        <v>56</v>
      </c>
      <c r="K1531">
        <v>1.8</v>
      </c>
      <c r="L1531">
        <v>0.92300000000000004</v>
      </c>
      <c r="M1531" s="54">
        <v>2.677</v>
      </c>
      <c r="N1531">
        <v>738</v>
      </c>
      <c r="O1531" t="s">
        <v>44</v>
      </c>
      <c r="P1531">
        <v>3.6810508691615502</v>
      </c>
    </row>
    <row r="1532" spans="1:16" x14ac:dyDescent="0.25">
      <c r="A1532" s="20" t="s">
        <v>16006</v>
      </c>
      <c r="B1532">
        <v>1</v>
      </c>
      <c r="C1532" t="s">
        <v>32</v>
      </c>
      <c r="D1532" t="s">
        <v>91</v>
      </c>
      <c r="E1532" t="s">
        <v>15983</v>
      </c>
      <c r="F1532" t="s">
        <v>40</v>
      </c>
      <c r="G1532">
        <v>5</v>
      </c>
      <c r="H1532">
        <v>6</v>
      </c>
      <c r="I1532">
        <v>2014</v>
      </c>
      <c r="J1532" t="s">
        <v>34</v>
      </c>
      <c r="K1532">
        <v>1.04</v>
      </c>
      <c r="L1532">
        <v>0.997</v>
      </c>
      <c r="M1532" s="54">
        <v>1.083</v>
      </c>
      <c r="N1532">
        <v>1310</v>
      </c>
      <c r="O1532" t="s">
        <v>44</v>
      </c>
      <c r="P1532">
        <v>2.7628948199776899</v>
      </c>
    </row>
    <row r="1533" spans="1:16" x14ac:dyDescent="0.25">
      <c r="A1533" s="20" t="s">
        <v>16007</v>
      </c>
      <c r="B1533">
        <v>1</v>
      </c>
      <c r="C1533" t="s">
        <v>32</v>
      </c>
      <c r="D1533" t="s">
        <v>91</v>
      </c>
      <c r="E1533" t="s">
        <v>15983</v>
      </c>
      <c r="F1533" t="s">
        <v>40</v>
      </c>
      <c r="G1533">
        <v>2</v>
      </c>
      <c r="H1533">
        <v>6</v>
      </c>
      <c r="I1533">
        <v>2014</v>
      </c>
      <c r="J1533" t="s">
        <v>57</v>
      </c>
      <c r="K1533">
        <v>0.99</v>
      </c>
      <c r="L1533">
        <v>0.88500000000000001</v>
      </c>
      <c r="M1533" s="54">
        <v>1.095</v>
      </c>
      <c r="N1533">
        <v>307</v>
      </c>
      <c r="O1533" t="s">
        <v>44</v>
      </c>
      <c r="P1533">
        <v>5.7073014553535</v>
      </c>
    </row>
    <row r="1534" spans="1:16" x14ac:dyDescent="0.25">
      <c r="A1534" s="20" t="s">
        <v>16008</v>
      </c>
      <c r="B1534">
        <v>1</v>
      </c>
      <c r="C1534" t="s">
        <v>32</v>
      </c>
      <c r="D1534" t="s">
        <v>91</v>
      </c>
      <c r="E1534" t="s">
        <v>15983</v>
      </c>
      <c r="F1534" t="s">
        <v>40</v>
      </c>
      <c r="G1534">
        <v>3</v>
      </c>
      <c r="H1534">
        <v>6</v>
      </c>
      <c r="I1534">
        <v>2014</v>
      </c>
      <c r="J1534" t="s">
        <v>57</v>
      </c>
      <c r="K1534">
        <v>0.95</v>
      </c>
      <c r="L1534">
        <v>0.871</v>
      </c>
      <c r="M1534" s="54">
        <v>1.0289999999999999</v>
      </c>
      <c r="N1534">
        <v>1432</v>
      </c>
      <c r="O1534" t="s">
        <v>44</v>
      </c>
      <c r="P1534">
        <v>2.6425821129084501</v>
      </c>
    </row>
    <row r="1535" spans="1:16" x14ac:dyDescent="0.25">
      <c r="A1535" s="20" t="s">
        <v>16009</v>
      </c>
      <c r="B1535">
        <v>1</v>
      </c>
      <c r="C1535" t="s">
        <v>32</v>
      </c>
      <c r="D1535" t="s">
        <v>91</v>
      </c>
      <c r="E1535" t="s">
        <v>15983</v>
      </c>
      <c r="F1535" t="s">
        <v>40</v>
      </c>
      <c r="G1535">
        <v>4</v>
      </c>
      <c r="H1535">
        <v>6</v>
      </c>
      <c r="I1535">
        <v>2014</v>
      </c>
      <c r="J1535" t="s">
        <v>57</v>
      </c>
      <c r="K1535">
        <v>0.98</v>
      </c>
      <c r="L1535">
        <v>0.89800000000000002</v>
      </c>
      <c r="M1535" s="54">
        <v>1.0620000000000001</v>
      </c>
      <c r="N1535">
        <v>1451</v>
      </c>
      <c r="O1535" t="s">
        <v>44</v>
      </c>
      <c r="P1535">
        <v>2.6252235637134298</v>
      </c>
    </row>
    <row r="1536" spans="1:16" x14ac:dyDescent="0.25">
      <c r="A1536" s="20" t="s">
        <v>16010</v>
      </c>
      <c r="B1536">
        <v>1</v>
      </c>
      <c r="C1536" t="s">
        <v>32</v>
      </c>
      <c r="D1536" t="s">
        <v>91</v>
      </c>
      <c r="E1536" t="s">
        <v>15983</v>
      </c>
      <c r="F1536" t="s">
        <v>40</v>
      </c>
      <c r="G1536">
        <v>5</v>
      </c>
      <c r="H1536">
        <v>6</v>
      </c>
      <c r="I1536">
        <v>2014</v>
      </c>
      <c r="J1536" t="s">
        <v>57</v>
      </c>
      <c r="K1536">
        <v>0.98</v>
      </c>
      <c r="L1536">
        <v>0.89500000000000002</v>
      </c>
      <c r="M1536" s="54">
        <v>1.0649999999999999</v>
      </c>
      <c r="N1536">
        <v>957</v>
      </c>
      <c r="O1536" t="s">
        <v>44</v>
      </c>
      <c r="P1536">
        <v>3.2325409191761798</v>
      </c>
    </row>
    <row r="1537" spans="1:16" x14ac:dyDescent="0.25">
      <c r="A1537" s="20" t="s">
        <v>16011</v>
      </c>
      <c r="B1537">
        <v>1</v>
      </c>
      <c r="C1537" t="s">
        <v>32</v>
      </c>
      <c r="D1537" t="s">
        <v>91</v>
      </c>
      <c r="E1537" t="s">
        <v>15983</v>
      </c>
      <c r="F1537" t="s">
        <v>40</v>
      </c>
      <c r="G1537">
        <v>2</v>
      </c>
      <c r="H1537">
        <v>6</v>
      </c>
      <c r="I1537">
        <v>2014</v>
      </c>
      <c r="J1537" t="s">
        <v>58</v>
      </c>
      <c r="K1537">
        <v>0.96</v>
      </c>
      <c r="L1537">
        <v>0.90300000000000002</v>
      </c>
      <c r="M1537" s="54">
        <v>1.0169999999999999</v>
      </c>
      <c r="N1537">
        <v>685</v>
      </c>
      <c r="O1537" t="s">
        <v>44</v>
      </c>
      <c r="P1537">
        <v>3.8208035995043499</v>
      </c>
    </row>
    <row r="1538" spans="1:16" x14ac:dyDescent="0.25">
      <c r="A1538" s="20" t="s">
        <v>16012</v>
      </c>
      <c r="B1538">
        <v>1</v>
      </c>
      <c r="C1538" t="s">
        <v>32</v>
      </c>
      <c r="D1538" t="s">
        <v>91</v>
      </c>
      <c r="E1538" t="s">
        <v>15983</v>
      </c>
      <c r="F1538" t="s">
        <v>40</v>
      </c>
      <c r="G1538">
        <v>3</v>
      </c>
      <c r="H1538">
        <v>6</v>
      </c>
      <c r="I1538">
        <v>2014</v>
      </c>
      <c r="J1538" t="s">
        <v>58</v>
      </c>
      <c r="K1538">
        <v>0.97</v>
      </c>
      <c r="L1538">
        <v>0.92600000000000005</v>
      </c>
      <c r="M1538" s="54">
        <v>1.014</v>
      </c>
      <c r="N1538">
        <v>1933</v>
      </c>
      <c r="O1538" t="s">
        <v>44</v>
      </c>
      <c r="P1538">
        <v>2.2744902159317801</v>
      </c>
    </row>
    <row r="1539" spans="1:16" x14ac:dyDescent="0.25">
      <c r="A1539" s="20" t="s">
        <v>16013</v>
      </c>
      <c r="B1539">
        <v>1</v>
      </c>
      <c r="C1539" t="s">
        <v>32</v>
      </c>
      <c r="D1539" t="s">
        <v>91</v>
      </c>
      <c r="E1539" t="s">
        <v>15983</v>
      </c>
      <c r="F1539" t="s">
        <v>40</v>
      </c>
      <c r="G1539">
        <v>4</v>
      </c>
      <c r="H1539">
        <v>6</v>
      </c>
      <c r="I1539">
        <v>2014</v>
      </c>
      <c r="J1539" t="s">
        <v>58</v>
      </c>
      <c r="K1539">
        <v>0.97</v>
      </c>
      <c r="L1539">
        <v>0.92900000000000005</v>
      </c>
      <c r="M1539" s="54">
        <v>1.0109999999999999</v>
      </c>
      <c r="N1539">
        <v>3338</v>
      </c>
      <c r="O1539" t="s">
        <v>44</v>
      </c>
      <c r="P1539">
        <v>1.73083964357751</v>
      </c>
    </row>
    <row r="1540" spans="1:16" x14ac:dyDescent="0.25">
      <c r="A1540" s="20" t="s">
        <v>16014</v>
      </c>
      <c r="B1540">
        <v>1</v>
      </c>
      <c r="C1540" t="s">
        <v>32</v>
      </c>
      <c r="D1540" t="s">
        <v>91</v>
      </c>
      <c r="E1540" t="s">
        <v>15983</v>
      </c>
      <c r="F1540" t="s">
        <v>40</v>
      </c>
      <c r="G1540">
        <v>5</v>
      </c>
      <c r="H1540">
        <v>6</v>
      </c>
      <c r="I1540">
        <v>2014</v>
      </c>
      <c r="J1540" t="s">
        <v>58</v>
      </c>
      <c r="K1540">
        <v>1</v>
      </c>
      <c r="L1540">
        <v>0.96</v>
      </c>
      <c r="M1540" s="54">
        <v>1.04</v>
      </c>
      <c r="N1540">
        <v>3139</v>
      </c>
      <c r="O1540" t="s">
        <v>44</v>
      </c>
      <c r="P1540">
        <v>1.78486076174979</v>
      </c>
    </row>
    <row r="1541" spans="1:16" x14ac:dyDescent="0.25">
      <c r="A1541" s="20" t="s">
        <v>16015</v>
      </c>
      <c r="B1541">
        <v>1</v>
      </c>
      <c r="C1541" t="s">
        <v>32</v>
      </c>
      <c r="D1541" t="s">
        <v>91</v>
      </c>
      <c r="E1541" t="s">
        <v>15983</v>
      </c>
      <c r="F1541" t="s">
        <v>40</v>
      </c>
      <c r="G1541">
        <v>2</v>
      </c>
      <c r="H1541">
        <v>6</v>
      </c>
      <c r="I1541">
        <v>2014</v>
      </c>
      <c r="J1541" t="s">
        <v>59</v>
      </c>
      <c r="K1541">
        <v>1.1299999999999999</v>
      </c>
      <c r="L1541">
        <v>0.92400000000000004</v>
      </c>
      <c r="M1541" s="54">
        <v>1.3360000000000001</v>
      </c>
      <c r="N1541">
        <v>104</v>
      </c>
      <c r="O1541" t="s">
        <v>44</v>
      </c>
      <c r="P1541">
        <v>9.8058067569092007</v>
      </c>
    </row>
    <row r="1542" spans="1:16" x14ac:dyDescent="0.25">
      <c r="A1542" s="20" t="s">
        <v>16016</v>
      </c>
      <c r="B1542">
        <v>1</v>
      </c>
      <c r="C1542" t="s">
        <v>32</v>
      </c>
      <c r="D1542" t="s">
        <v>91</v>
      </c>
      <c r="E1542" t="s">
        <v>15983</v>
      </c>
      <c r="F1542" t="s">
        <v>40</v>
      </c>
      <c r="G1542">
        <v>3</v>
      </c>
      <c r="H1542">
        <v>6</v>
      </c>
      <c r="I1542">
        <v>2014</v>
      </c>
      <c r="J1542" t="s">
        <v>59</v>
      </c>
      <c r="K1542">
        <v>1.21</v>
      </c>
      <c r="L1542">
        <v>1.0389999999999999</v>
      </c>
      <c r="M1542" s="54">
        <v>1.381</v>
      </c>
      <c r="N1542">
        <v>164</v>
      </c>
      <c r="O1542" t="s">
        <v>44</v>
      </c>
      <c r="P1542">
        <v>7.8086880944303001</v>
      </c>
    </row>
    <row r="1543" spans="1:16" x14ac:dyDescent="0.25">
      <c r="A1543" s="20" t="s">
        <v>16017</v>
      </c>
      <c r="B1543">
        <v>1</v>
      </c>
      <c r="C1543" t="s">
        <v>32</v>
      </c>
      <c r="D1543" t="s">
        <v>91</v>
      </c>
      <c r="E1543" t="s">
        <v>15983</v>
      </c>
      <c r="F1543" t="s">
        <v>40</v>
      </c>
      <c r="G1543">
        <v>4</v>
      </c>
      <c r="H1543">
        <v>6</v>
      </c>
      <c r="I1543">
        <v>2014</v>
      </c>
      <c r="J1543" t="s">
        <v>59</v>
      </c>
      <c r="K1543">
        <v>1.06</v>
      </c>
      <c r="L1543">
        <v>0.9</v>
      </c>
      <c r="M1543" s="54">
        <v>1.22</v>
      </c>
      <c r="N1543">
        <v>709</v>
      </c>
      <c r="O1543" t="s">
        <v>44</v>
      </c>
      <c r="P1543">
        <v>3.7555788309434002</v>
      </c>
    </row>
    <row r="1544" spans="1:16" x14ac:dyDescent="0.25">
      <c r="A1544" s="20" t="s">
        <v>16018</v>
      </c>
      <c r="B1544">
        <v>1</v>
      </c>
      <c r="C1544" t="s">
        <v>32</v>
      </c>
      <c r="D1544" t="s">
        <v>91</v>
      </c>
      <c r="E1544" t="s">
        <v>15983</v>
      </c>
      <c r="F1544" t="s">
        <v>40</v>
      </c>
      <c r="G1544">
        <v>5</v>
      </c>
      <c r="H1544">
        <v>6</v>
      </c>
      <c r="I1544">
        <v>2014</v>
      </c>
      <c r="J1544" t="s">
        <v>59</v>
      </c>
      <c r="K1544">
        <v>1.07</v>
      </c>
      <c r="L1544">
        <v>0.89700000000000002</v>
      </c>
      <c r="M1544" s="54">
        <v>1.2430000000000001</v>
      </c>
      <c r="N1544">
        <v>330</v>
      </c>
      <c r="O1544" t="s">
        <v>44</v>
      </c>
      <c r="P1544">
        <v>5.5048188256317996</v>
      </c>
    </row>
    <row r="1545" spans="1:16" x14ac:dyDescent="0.25">
      <c r="A1545" s="20" t="s">
        <v>16019</v>
      </c>
      <c r="B1545">
        <v>1</v>
      </c>
      <c r="C1545" t="s">
        <v>32</v>
      </c>
      <c r="D1545" t="s">
        <v>91</v>
      </c>
      <c r="E1545" t="s">
        <v>15983</v>
      </c>
      <c r="F1545" t="s">
        <v>40</v>
      </c>
      <c r="G1545">
        <v>2</v>
      </c>
      <c r="H1545">
        <v>6</v>
      </c>
      <c r="I1545">
        <v>2014</v>
      </c>
      <c r="J1545" t="s">
        <v>60</v>
      </c>
      <c r="K1545">
        <v>1</v>
      </c>
      <c r="L1545">
        <v>0.96699999999999997</v>
      </c>
      <c r="M1545" s="54">
        <v>1.0329999999999999</v>
      </c>
      <c r="N1545">
        <v>3352</v>
      </c>
      <c r="O1545" t="s">
        <v>44</v>
      </c>
      <c r="P1545">
        <v>1.72722133963367</v>
      </c>
    </row>
    <row r="1546" spans="1:16" x14ac:dyDescent="0.25">
      <c r="A1546" s="20" t="s">
        <v>16020</v>
      </c>
      <c r="B1546">
        <v>1</v>
      </c>
      <c r="C1546" t="s">
        <v>32</v>
      </c>
      <c r="D1546" t="s">
        <v>91</v>
      </c>
      <c r="E1546" t="s">
        <v>15983</v>
      </c>
      <c r="F1546" t="s">
        <v>40</v>
      </c>
      <c r="G1546">
        <v>3</v>
      </c>
      <c r="H1546">
        <v>6</v>
      </c>
      <c r="I1546">
        <v>2014</v>
      </c>
      <c r="J1546" t="s">
        <v>60</v>
      </c>
      <c r="K1546">
        <v>1</v>
      </c>
      <c r="L1546">
        <v>0.96399999999999997</v>
      </c>
      <c r="M1546" s="54">
        <v>1.036</v>
      </c>
      <c r="N1546">
        <v>3444</v>
      </c>
      <c r="O1546" t="s">
        <v>44</v>
      </c>
      <c r="P1546">
        <v>1.70399544147749</v>
      </c>
    </row>
    <row r="1547" spans="1:16" x14ac:dyDescent="0.25">
      <c r="A1547" s="20" t="s">
        <v>16021</v>
      </c>
      <c r="B1547">
        <v>1</v>
      </c>
      <c r="C1547" t="s">
        <v>32</v>
      </c>
      <c r="D1547" t="s">
        <v>91</v>
      </c>
      <c r="E1547" t="s">
        <v>15983</v>
      </c>
      <c r="F1547" t="s">
        <v>40</v>
      </c>
      <c r="G1547">
        <v>4</v>
      </c>
      <c r="H1547">
        <v>6</v>
      </c>
      <c r="I1547">
        <v>2014</v>
      </c>
      <c r="J1547" t="s">
        <v>60</v>
      </c>
      <c r="K1547">
        <v>1.02</v>
      </c>
      <c r="L1547">
        <v>0.98399999999999999</v>
      </c>
      <c r="M1547" s="54">
        <v>1.056</v>
      </c>
      <c r="N1547">
        <v>1850</v>
      </c>
      <c r="O1547" t="s">
        <v>44</v>
      </c>
      <c r="P1547">
        <v>2.3249527748763898</v>
      </c>
    </row>
    <row r="1548" spans="1:16" x14ac:dyDescent="0.25">
      <c r="A1548" s="20" t="s">
        <v>16022</v>
      </c>
      <c r="B1548">
        <v>1</v>
      </c>
      <c r="C1548" t="s">
        <v>32</v>
      </c>
      <c r="D1548" t="s">
        <v>91</v>
      </c>
      <c r="E1548" t="s">
        <v>15983</v>
      </c>
      <c r="F1548" t="s">
        <v>40</v>
      </c>
      <c r="G1548">
        <v>5</v>
      </c>
      <c r="H1548">
        <v>6</v>
      </c>
      <c r="I1548">
        <v>2014</v>
      </c>
      <c r="J1548" t="s">
        <v>60</v>
      </c>
      <c r="K1548">
        <v>1.01</v>
      </c>
      <c r="L1548">
        <v>0.96299999999999997</v>
      </c>
      <c r="M1548" s="54">
        <v>1.0569999999999999</v>
      </c>
      <c r="N1548">
        <v>1097</v>
      </c>
      <c r="O1548" t="s">
        <v>44</v>
      </c>
      <c r="P1548">
        <v>3.0192333931958402</v>
      </c>
    </row>
    <row r="1549" spans="1:16" x14ac:dyDescent="0.25">
      <c r="A1549" s="20" t="s">
        <v>16023</v>
      </c>
      <c r="B1549">
        <v>1</v>
      </c>
      <c r="C1549" t="s">
        <v>32</v>
      </c>
      <c r="D1549" t="s">
        <v>91</v>
      </c>
      <c r="E1549" t="s">
        <v>15983</v>
      </c>
      <c r="F1549" t="s">
        <v>40</v>
      </c>
      <c r="G1549">
        <v>2</v>
      </c>
      <c r="H1549">
        <v>6</v>
      </c>
      <c r="I1549">
        <v>2014</v>
      </c>
      <c r="J1549" t="s">
        <v>61</v>
      </c>
      <c r="K1549" t="s">
        <v>44</v>
      </c>
      <c r="L1549" t="s">
        <v>44</v>
      </c>
      <c r="M1549" s="54" t="s">
        <v>44</v>
      </c>
      <c r="N1549">
        <v>6</v>
      </c>
      <c r="O1549" t="s">
        <v>44</v>
      </c>
      <c r="P1549">
        <v>40.824829046386299</v>
      </c>
    </row>
    <row r="1550" spans="1:16" x14ac:dyDescent="0.25">
      <c r="A1550" s="20" t="s">
        <v>16024</v>
      </c>
      <c r="B1550">
        <v>1</v>
      </c>
      <c r="C1550" t="s">
        <v>32</v>
      </c>
      <c r="D1550" t="s">
        <v>91</v>
      </c>
      <c r="E1550" t="s">
        <v>15983</v>
      </c>
      <c r="F1550" t="s">
        <v>40</v>
      </c>
      <c r="G1550">
        <v>3</v>
      </c>
      <c r="H1550">
        <v>6</v>
      </c>
      <c r="I1550">
        <v>2014</v>
      </c>
      <c r="J1550" t="s">
        <v>61</v>
      </c>
      <c r="K1550" t="s">
        <v>44</v>
      </c>
      <c r="L1550" t="s">
        <v>44</v>
      </c>
      <c r="M1550" s="54" t="s">
        <v>44</v>
      </c>
      <c r="N1550">
        <v>11</v>
      </c>
      <c r="O1550" t="s">
        <v>44</v>
      </c>
      <c r="P1550">
        <v>30.151134457776401</v>
      </c>
    </row>
    <row r="1551" spans="1:16" x14ac:dyDescent="0.25">
      <c r="A1551" s="20" t="s">
        <v>16025</v>
      </c>
      <c r="B1551">
        <v>1</v>
      </c>
      <c r="C1551" t="s">
        <v>32</v>
      </c>
      <c r="D1551" t="s">
        <v>91</v>
      </c>
      <c r="E1551" t="s">
        <v>15983</v>
      </c>
      <c r="F1551" t="s">
        <v>40</v>
      </c>
      <c r="G1551">
        <v>4</v>
      </c>
      <c r="H1551">
        <v>6</v>
      </c>
      <c r="I1551">
        <v>2014</v>
      </c>
      <c r="J1551" t="s">
        <v>61</v>
      </c>
      <c r="K1551" t="s">
        <v>44</v>
      </c>
      <c r="L1551" t="s">
        <v>44</v>
      </c>
      <c r="M1551" s="54" t="s">
        <v>44</v>
      </c>
      <c r="N1551">
        <v>20</v>
      </c>
      <c r="O1551" t="s">
        <v>44</v>
      </c>
      <c r="P1551">
        <v>22.360679774997902</v>
      </c>
    </row>
    <row r="1552" spans="1:16" x14ac:dyDescent="0.25">
      <c r="A1552" s="20" t="s">
        <v>16026</v>
      </c>
      <c r="B1552">
        <v>1</v>
      </c>
      <c r="C1552" t="s">
        <v>32</v>
      </c>
      <c r="D1552" t="s">
        <v>91</v>
      </c>
      <c r="E1552" t="s">
        <v>15983</v>
      </c>
      <c r="F1552" t="s">
        <v>40</v>
      </c>
      <c r="G1552">
        <v>5</v>
      </c>
      <c r="H1552">
        <v>6</v>
      </c>
      <c r="I1552">
        <v>2014</v>
      </c>
      <c r="J1552" t="s">
        <v>61</v>
      </c>
      <c r="K1552" t="s">
        <v>44</v>
      </c>
      <c r="L1552" t="s">
        <v>44</v>
      </c>
      <c r="M1552" s="54" t="s">
        <v>44</v>
      </c>
      <c r="N1552">
        <v>7</v>
      </c>
      <c r="O1552" t="s">
        <v>44</v>
      </c>
      <c r="P1552">
        <v>37.796447300922701</v>
      </c>
    </row>
    <row r="1553" spans="1:16" x14ac:dyDescent="0.25">
      <c r="A1553" s="20" t="s">
        <v>16027</v>
      </c>
      <c r="B1553">
        <v>1</v>
      </c>
      <c r="C1553" t="s">
        <v>32</v>
      </c>
      <c r="D1553" t="s">
        <v>91</v>
      </c>
      <c r="E1553" t="s">
        <v>15983</v>
      </c>
      <c r="F1553" t="s">
        <v>40</v>
      </c>
      <c r="G1553">
        <v>2</v>
      </c>
      <c r="H1553">
        <v>6</v>
      </c>
      <c r="I1553">
        <v>2014</v>
      </c>
      <c r="J1553" t="s">
        <v>62</v>
      </c>
      <c r="K1553">
        <v>0.88</v>
      </c>
      <c r="L1553">
        <v>0.72399999999999998</v>
      </c>
      <c r="M1553" s="54">
        <v>1.036</v>
      </c>
      <c r="N1553">
        <v>228</v>
      </c>
      <c r="O1553" t="s">
        <v>44</v>
      </c>
      <c r="P1553">
        <v>6.6226617853252199</v>
      </c>
    </row>
    <row r="1554" spans="1:16" x14ac:dyDescent="0.25">
      <c r="A1554" s="20" t="s">
        <v>16028</v>
      </c>
      <c r="B1554">
        <v>1</v>
      </c>
      <c r="C1554" t="s">
        <v>32</v>
      </c>
      <c r="D1554" t="s">
        <v>91</v>
      </c>
      <c r="E1554" t="s">
        <v>15983</v>
      </c>
      <c r="F1554" t="s">
        <v>40</v>
      </c>
      <c r="G1554">
        <v>3</v>
      </c>
      <c r="H1554">
        <v>6</v>
      </c>
      <c r="I1554">
        <v>2014</v>
      </c>
      <c r="J1554" t="s">
        <v>62</v>
      </c>
      <c r="K1554">
        <v>0.91</v>
      </c>
      <c r="L1554">
        <v>0.78700000000000003</v>
      </c>
      <c r="M1554" s="54">
        <v>1.0329999999999999</v>
      </c>
      <c r="N1554">
        <v>292</v>
      </c>
      <c r="O1554" t="s">
        <v>44</v>
      </c>
      <c r="P1554">
        <v>5.8520573598065297</v>
      </c>
    </row>
    <row r="1555" spans="1:16" x14ac:dyDescent="0.25">
      <c r="A1555" s="20" t="s">
        <v>16029</v>
      </c>
      <c r="B1555">
        <v>1</v>
      </c>
      <c r="C1555" t="s">
        <v>32</v>
      </c>
      <c r="D1555" t="s">
        <v>91</v>
      </c>
      <c r="E1555" t="s">
        <v>15983</v>
      </c>
      <c r="F1555" t="s">
        <v>40</v>
      </c>
      <c r="G1555">
        <v>4</v>
      </c>
      <c r="H1555">
        <v>6</v>
      </c>
      <c r="I1555">
        <v>2014</v>
      </c>
      <c r="J1555" t="s">
        <v>62</v>
      </c>
      <c r="K1555">
        <v>0.92</v>
      </c>
      <c r="L1555">
        <v>0.81299999999999994</v>
      </c>
      <c r="M1555" s="54">
        <v>1.0269999999999999</v>
      </c>
      <c r="N1555">
        <v>545</v>
      </c>
      <c r="O1555" t="s">
        <v>44</v>
      </c>
      <c r="P1555">
        <v>4.2835293687811902</v>
      </c>
    </row>
    <row r="1556" spans="1:16" x14ac:dyDescent="0.25">
      <c r="A1556" s="20" t="s">
        <v>16030</v>
      </c>
      <c r="B1556">
        <v>1</v>
      </c>
      <c r="C1556" t="s">
        <v>32</v>
      </c>
      <c r="D1556" t="s">
        <v>91</v>
      </c>
      <c r="E1556" t="s">
        <v>15983</v>
      </c>
      <c r="F1556" t="s">
        <v>40</v>
      </c>
      <c r="G1556">
        <v>5</v>
      </c>
      <c r="H1556">
        <v>6</v>
      </c>
      <c r="I1556">
        <v>2014</v>
      </c>
      <c r="J1556" t="s">
        <v>62</v>
      </c>
      <c r="K1556">
        <v>1</v>
      </c>
      <c r="L1556">
        <v>0.89800000000000002</v>
      </c>
      <c r="M1556" s="54">
        <v>1.1020000000000001</v>
      </c>
      <c r="N1556">
        <v>1123</v>
      </c>
      <c r="O1556" t="s">
        <v>44</v>
      </c>
      <c r="P1556">
        <v>2.9840776634222701</v>
      </c>
    </row>
    <row r="1557" spans="1:16" x14ac:dyDescent="0.25">
      <c r="A1557" s="20" t="s">
        <v>16031</v>
      </c>
      <c r="B1557">
        <v>1</v>
      </c>
      <c r="C1557" t="s">
        <v>32</v>
      </c>
      <c r="D1557" t="s">
        <v>91</v>
      </c>
      <c r="E1557" t="s">
        <v>15983</v>
      </c>
      <c r="F1557" t="s">
        <v>40</v>
      </c>
      <c r="G1557">
        <v>2</v>
      </c>
      <c r="H1557">
        <v>6</v>
      </c>
      <c r="I1557">
        <v>2014</v>
      </c>
      <c r="J1557" t="s">
        <v>75</v>
      </c>
      <c r="K1557">
        <v>0.96799999999999997</v>
      </c>
      <c r="L1557">
        <v>0.9</v>
      </c>
      <c r="M1557" s="54">
        <v>1</v>
      </c>
      <c r="N1557" t="s">
        <v>44</v>
      </c>
      <c r="O1557" t="s">
        <v>44</v>
      </c>
      <c r="P1557">
        <v>-99</v>
      </c>
    </row>
    <row r="1558" spans="1:16" x14ac:dyDescent="0.25">
      <c r="A1558" s="20" t="s">
        <v>16031</v>
      </c>
      <c r="B1558">
        <v>1</v>
      </c>
      <c r="C1558" t="s">
        <v>32</v>
      </c>
      <c r="D1558" t="s">
        <v>91</v>
      </c>
      <c r="E1558" t="s">
        <v>15983</v>
      </c>
      <c r="F1558" t="s">
        <v>40</v>
      </c>
      <c r="G1558">
        <v>2</v>
      </c>
      <c r="H1558">
        <v>6</v>
      </c>
      <c r="I1558">
        <v>2014</v>
      </c>
      <c r="J1558" t="s">
        <v>75</v>
      </c>
      <c r="K1558">
        <v>1.1279999999999999</v>
      </c>
      <c r="L1558">
        <v>1</v>
      </c>
      <c r="M1558" s="54">
        <v>1.2</v>
      </c>
      <c r="N1558" t="s">
        <v>44</v>
      </c>
      <c r="O1558" t="s">
        <v>44</v>
      </c>
      <c r="P1558">
        <v>-99</v>
      </c>
    </row>
    <row r="1559" spans="1:16" x14ac:dyDescent="0.25">
      <c r="A1559" s="20" t="s">
        <v>16031</v>
      </c>
      <c r="B1559">
        <v>1</v>
      </c>
      <c r="C1559" t="s">
        <v>32</v>
      </c>
      <c r="D1559" t="s">
        <v>91</v>
      </c>
      <c r="E1559" t="s">
        <v>15983</v>
      </c>
      <c r="F1559" t="s">
        <v>40</v>
      </c>
      <c r="G1559">
        <v>2</v>
      </c>
      <c r="H1559">
        <v>6</v>
      </c>
      <c r="I1559">
        <v>2014</v>
      </c>
      <c r="J1559" t="s">
        <v>75</v>
      </c>
      <c r="K1559">
        <v>1.0289999999999999</v>
      </c>
      <c r="L1559">
        <v>1</v>
      </c>
      <c r="M1559">
        <v>1.1000000000000001</v>
      </c>
      <c r="N1559" t="s">
        <v>44</v>
      </c>
      <c r="O1559" t="s">
        <v>44</v>
      </c>
      <c r="P1559">
        <v>-99</v>
      </c>
    </row>
    <row r="1560" spans="1:16" x14ac:dyDescent="0.25">
      <c r="A1560" s="20" t="s">
        <v>16031</v>
      </c>
      <c r="B1560">
        <v>1</v>
      </c>
      <c r="C1560" t="s">
        <v>32</v>
      </c>
      <c r="D1560" t="s">
        <v>91</v>
      </c>
      <c r="E1560" t="s">
        <v>15983</v>
      </c>
      <c r="F1560" t="s">
        <v>40</v>
      </c>
      <c r="G1560">
        <v>2</v>
      </c>
      <c r="H1560">
        <v>6</v>
      </c>
      <c r="I1560">
        <v>2014</v>
      </c>
      <c r="J1560" t="s">
        <v>75</v>
      </c>
      <c r="K1560">
        <v>0.98799999999999999</v>
      </c>
      <c r="L1560">
        <v>1</v>
      </c>
      <c r="M1560" s="54">
        <v>1</v>
      </c>
      <c r="N1560" t="s">
        <v>44</v>
      </c>
      <c r="O1560" t="s">
        <v>44</v>
      </c>
      <c r="P1560">
        <v>-99</v>
      </c>
    </row>
    <row r="1561" spans="1:16" x14ac:dyDescent="0.25">
      <c r="A1561" s="20" t="s">
        <v>16031</v>
      </c>
      <c r="B1561">
        <v>1</v>
      </c>
      <c r="C1561" t="s">
        <v>32</v>
      </c>
      <c r="D1561" t="s">
        <v>91</v>
      </c>
      <c r="E1561" t="s">
        <v>15983</v>
      </c>
      <c r="F1561" t="s">
        <v>40</v>
      </c>
      <c r="G1561">
        <v>2</v>
      </c>
      <c r="H1561">
        <v>6</v>
      </c>
      <c r="I1561">
        <v>2014</v>
      </c>
      <c r="J1561" t="s">
        <v>75</v>
      </c>
      <c r="K1561">
        <v>0.95599999999999996</v>
      </c>
      <c r="L1561">
        <v>0.9</v>
      </c>
      <c r="M1561" s="54">
        <v>1</v>
      </c>
      <c r="N1561" t="s">
        <v>44</v>
      </c>
      <c r="O1561" t="s">
        <v>44</v>
      </c>
      <c r="P1561">
        <v>-99</v>
      </c>
    </row>
    <row r="1562" spans="1:16" x14ac:dyDescent="0.25">
      <c r="A1562" s="20" t="s">
        <v>16031</v>
      </c>
      <c r="B1562">
        <v>1</v>
      </c>
      <c r="C1562" t="s">
        <v>32</v>
      </c>
      <c r="D1562" t="s">
        <v>91</v>
      </c>
      <c r="E1562" t="s">
        <v>15983</v>
      </c>
      <c r="F1562" t="s">
        <v>40</v>
      </c>
      <c r="G1562">
        <v>2</v>
      </c>
      <c r="H1562">
        <v>6</v>
      </c>
      <c r="I1562">
        <v>2014</v>
      </c>
      <c r="J1562" t="s">
        <v>75</v>
      </c>
      <c r="K1562">
        <v>0.95399999999999996</v>
      </c>
      <c r="L1562">
        <v>0.9</v>
      </c>
      <c r="M1562" s="54">
        <v>1</v>
      </c>
      <c r="N1562" t="s">
        <v>44</v>
      </c>
      <c r="O1562" t="s">
        <v>44</v>
      </c>
      <c r="P1562">
        <v>-99</v>
      </c>
    </row>
    <row r="1563" spans="1:16" x14ac:dyDescent="0.25">
      <c r="A1563" s="20" t="s">
        <v>16031</v>
      </c>
      <c r="B1563">
        <v>1</v>
      </c>
      <c r="C1563" t="s">
        <v>32</v>
      </c>
      <c r="D1563" t="s">
        <v>91</v>
      </c>
      <c r="E1563" t="s">
        <v>15983</v>
      </c>
      <c r="F1563" t="s">
        <v>40</v>
      </c>
      <c r="G1563">
        <v>2</v>
      </c>
      <c r="H1563">
        <v>6</v>
      </c>
      <c r="I1563">
        <v>2014</v>
      </c>
      <c r="J1563" t="s">
        <v>75</v>
      </c>
      <c r="K1563">
        <v>0.94699999999999995</v>
      </c>
      <c r="L1563">
        <v>0.9</v>
      </c>
      <c r="M1563" s="54">
        <v>1</v>
      </c>
      <c r="N1563" t="s">
        <v>44</v>
      </c>
      <c r="O1563" t="s">
        <v>44</v>
      </c>
      <c r="P1563">
        <v>-99</v>
      </c>
    </row>
    <row r="1564" spans="1:16" x14ac:dyDescent="0.25">
      <c r="A1564" s="20" t="s">
        <v>16031</v>
      </c>
      <c r="B1564">
        <v>1</v>
      </c>
      <c r="C1564" t="s">
        <v>32</v>
      </c>
      <c r="D1564" t="s">
        <v>91</v>
      </c>
      <c r="E1564" t="s">
        <v>15983</v>
      </c>
      <c r="F1564" t="s">
        <v>40</v>
      </c>
      <c r="G1564">
        <v>2</v>
      </c>
      <c r="H1564">
        <v>6</v>
      </c>
      <c r="I1564">
        <v>2014</v>
      </c>
      <c r="J1564" t="s">
        <v>75</v>
      </c>
      <c r="K1564">
        <v>1.105</v>
      </c>
      <c r="L1564">
        <v>0.9</v>
      </c>
      <c r="M1564">
        <v>1.3</v>
      </c>
      <c r="N1564" t="s">
        <v>44</v>
      </c>
      <c r="O1564" t="s">
        <v>44</v>
      </c>
      <c r="P1564">
        <v>-99</v>
      </c>
    </row>
    <row r="1565" spans="1:16" x14ac:dyDescent="0.25">
      <c r="A1565" s="20" t="s">
        <v>16031</v>
      </c>
      <c r="B1565">
        <v>1</v>
      </c>
      <c r="C1565" t="s">
        <v>32</v>
      </c>
      <c r="D1565" t="s">
        <v>91</v>
      </c>
      <c r="E1565" t="s">
        <v>15983</v>
      </c>
      <c r="F1565" t="s">
        <v>40</v>
      </c>
      <c r="G1565">
        <v>2</v>
      </c>
      <c r="H1565">
        <v>6</v>
      </c>
      <c r="I1565">
        <v>2014</v>
      </c>
      <c r="J1565" t="s">
        <v>75</v>
      </c>
      <c r="K1565">
        <v>0.998</v>
      </c>
      <c r="L1565">
        <v>0.9</v>
      </c>
      <c r="M1565">
        <v>1.1000000000000001</v>
      </c>
      <c r="N1565" t="s">
        <v>44</v>
      </c>
      <c r="O1565" t="s">
        <v>44</v>
      </c>
      <c r="P1565">
        <v>-99</v>
      </c>
    </row>
    <row r="1566" spans="1:16" x14ac:dyDescent="0.25">
      <c r="A1566" s="20" t="s">
        <v>16031</v>
      </c>
      <c r="B1566">
        <v>1</v>
      </c>
      <c r="C1566" t="s">
        <v>32</v>
      </c>
      <c r="D1566" t="s">
        <v>91</v>
      </c>
      <c r="E1566" t="s">
        <v>15983</v>
      </c>
      <c r="F1566" t="s">
        <v>40</v>
      </c>
      <c r="G1566">
        <v>2</v>
      </c>
      <c r="H1566">
        <v>6</v>
      </c>
      <c r="I1566">
        <v>2014</v>
      </c>
      <c r="J1566" t="s">
        <v>75</v>
      </c>
      <c r="K1566">
        <v>0.94199999999999995</v>
      </c>
      <c r="L1566">
        <v>0.9</v>
      </c>
      <c r="M1566">
        <v>1</v>
      </c>
      <c r="N1566" t="s">
        <v>44</v>
      </c>
      <c r="O1566" t="s">
        <v>44</v>
      </c>
      <c r="P1566">
        <v>-99</v>
      </c>
    </row>
    <row r="1567" spans="1:16" x14ac:dyDescent="0.25">
      <c r="A1567" s="20" t="s">
        <v>16031</v>
      </c>
      <c r="B1567">
        <v>1</v>
      </c>
      <c r="C1567" t="s">
        <v>32</v>
      </c>
      <c r="D1567" t="s">
        <v>91</v>
      </c>
      <c r="E1567" t="s">
        <v>15983</v>
      </c>
      <c r="F1567" t="s">
        <v>40</v>
      </c>
      <c r="G1567">
        <v>2</v>
      </c>
      <c r="H1567">
        <v>6</v>
      </c>
      <c r="I1567">
        <v>2014</v>
      </c>
      <c r="J1567" t="s">
        <v>75</v>
      </c>
      <c r="K1567">
        <v>0.999</v>
      </c>
      <c r="L1567">
        <v>0.8</v>
      </c>
      <c r="M1567">
        <v>1.2</v>
      </c>
      <c r="N1567" t="s">
        <v>44</v>
      </c>
      <c r="O1567" t="s">
        <v>44</v>
      </c>
      <c r="P1567">
        <v>-99</v>
      </c>
    </row>
    <row r="1568" spans="1:16" x14ac:dyDescent="0.25">
      <c r="A1568" s="20" t="s">
        <v>16031</v>
      </c>
      <c r="B1568">
        <v>1</v>
      </c>
      <c r="C1568" t="s">
        <v>32</v>
      </c>
      <c r="D1568" t="s">
        <v>91</v>
      </c>
      <c r="E1568" t="s">
        <v>15983</v>
      </c>
      <c r="F1568" t="s">
        <v>40</v>
      </c>
      <c r="G1568">
        <v>2</v>
      </c>
      <c r="H1568">
        <v>6</v>
      </c>
      <c r="I1568">
        <v>2014</v>
      </c>
      <c r="J1568" t="s">
        <v>75</v>
      </c>
      <c r="K1568">
        <v>1.03</v>
      </c>
      <c r="L1568">
        <v>0.9</v>
      </c>
      <c r="M1568" s="54">
        <v>1.1000000000000001</v>
      </c>
      <c r="N1568" t="s">
        <v>44</v>
      </c>
      <c r="O1568" t="s">
        <v>44</v>
      </c>
      <c r="P1568">
        <v>-99</v>
      </c>
    </row>
    <row r="1569" spans="1:16" x14ac:dyDescent="0.25">
      <c r="A1569" s="20" t="s">
        <v>16031</v>
      </c>
      <c r="B1569">
        <v>1</v>
      </c>
      <c r="C1569" t="s">
        <v>32</v>
      </c>
      <c r="D1569" t="s">
        <v>91</v>
      </c>
      <c r="E1569" t="s">
        <v>15983</v>
      </c>
      <c r="F1569" t="s">
        <v>40</v>
      </c>
      <c r="G1569">
        <v>2</v>
      </c>
      <c r="H1569">
        <v>6</v>
      </c>
      <c r="I1569">
        <v>2014</v>
      </c>
      <c r="J1569" t="s">
        <v>75</v>
      </c>
      <c r="K1569">
        <v>1.0629999999999999</v>
      </c>
      <c r="L1569">
        <v>1</v>
      </c>
      <c r="M1569">
        <v>1.1000000000000001</v>
      </c>
      <c r="N1569" t="s">
        <v>44</v>
      </c>
      <c r="O1569" t="s">
        <v>44</v>
      </c>
      <c r="P1569">
        <v>-99</v>
      </c>
    </row>
    <row r="1570" spans="1:16" x14ac:dyDescent="0.25">
      <c r="A1570" s="20" t="s">
        <v>16031</v>
      </c>
      <c r="B1570">
        <v>1</v>
      </c>
      <c r="C1570" t="s">
        <v>32</v>
      </c>
      <c r="D1570" t="s">
        <v>91</v>
      </c>
      <c r="E1570" t="s">
        <v>15983</v>
      </c>
      <c r="F1570" t="s">
        <v>40</v>
      </c>
      <c r="G1570">
        <v>2</v>
      </c>
      <c r="H1570">
        <v>6</v>
      </c>
      <c r="I1570">
        <v>2014</v>
      </c>
      <c r="J1570" t="s">
        <v>75</v>
      </c>
      <c r="K1570">
        <v>2.1720000000000002</v>
      </c>
      <c r="L1570">
        <v>1.1000000000000001</v>
      </c>
      <c r="M1570">
        <v>3.2</v>
      </c>
      <c r="N1570" t="s">
        <v>44</v>
      </c>
      <c r="O1570" t="s">
        <v>44</v>
      </c>
      <c r="P1570">
        <v>-99</v>
      </c>
    </row>
    <row r="1571" spans="1:16" x14ac:dyDescent="0.25">
      <c r="A1571" s="20" t="s">
        <v>16031</v>
      </c>
      <c r="B1571">
        <v>1</v>
      </c>
      <c r="C1571" t="s">
        <v>32</v>
      </c>
      <c r="D1571" t="s">
        <v>91</v>
      </c>
      <c r="E1571" t="s">
        <v>15983</v>
      </c>
      <c r="F1571" t="s">
        <v>40</v>
      </c>
      <c r="G1571">
        <v>2</v>
      </c>
      <c r="H1571">
        <v>6</v>
      </c>
      <c r="I1571">
        <v>2014</v>
      </c>
      <c r="J1571" t="s">
        <v>75</v>
      </c>
      <c r="K1571">
        <v>0.98699999999999999</v>
      </c>
      <c r="L1571">
        <v>0.9</v>
      </c>
      <c r="M1571">
        <v>1.1000000000000001</v>
      </c>
      <c r="N1571" t="s">
        <v>44</v>
      </c>
      <c r="O1571" t="s">
        <v>44</v>
      </c>
      <c r="P1571">
        <v>-99</v>
      </c>
    </row>
    <row r="1572" spans="1:16" x14ac:dyDescent="0.25">
      <c r="A1572" s="20" t="s">
        <v>16031</v>
      </c>
      <c r="B1572">
        <v>1</v>
      </c>
      <c r="C1572" t="s">
        <v>32</v>
      </c>
      <c r="D1572" t="s">
        <v>91</v>
      </c>
      <c r="E1572" t="s">
        <v>15983</v>
      </c>
      <c r="F1572" t="s">
        <v>40</v>
      </c>
      <c r="G1572">
        <v>2</v>
      </c>
      <c r="H1572">
        <v>6</v>
      </c>
      <c r="I1572">
        <v>2014</v>
      </c>
      <c r="J1572" t="s">
        <v>75</v>
      </c>
      <c r="K1572">
        <v>0.95199999999999996</v>
      </c>
      <c r="L1572">
        <v>0.9</v>
      </c>
      <c r="M1572" s="54">
        <v>1</v>
      </c>
      <c r="N1572" t="s">
        <v>44</v>
      </c>
      <c r="O1572" t="s">
        <v>44</v>
      </c>
      <c r="P1572">
        <v>-99</v>
      </c>
    </row>
    <row r="1573" spans="1:16" x14ac:dyDescent="0.25">
      <c r="A1573" s="20" t="s">
        <v>16031</v>
      </c>
      <c r="B1573">
        <v>1</v>
      </c>
      <c r="C1573" t="s">
        <v>32</v>
      </c>
      <c r="D1573" t="s">
        <v>91</v>
      </c>
      <c r="E1573" t="s">
        <v>15983</v>
      </c>
      <c r="F1573" t="s">
        <v>40</v>
      </c>
      <c r="G1573">
        <v>2</v>
      </c>
      <c r="H1573">
        <v>6</v>
      </c>
      <c r="I1573">
        <v>2014</v>
      </c>
      <c r="J1573" t="s">
        <v>75</v>
      </c>
      <c r="K1573">
        <v>1.089</v>
      </c>
      <c r="L1573">
        <v>0.9</v>
      </c>
      <c r="M1573" s="54">
        <v>1.2</v>
      </c>
      <c r="N1573" t="s">
        <v>44</v>
      </c>
      <c r="O1573" t="s">
        <v>44</v>
      </c>
      <c r="P1573">
        <v>-99</v>
      </c>
    </row>
    <row r="1574" spans="1:16" x14ac:dyDescent="0.25">
      <c r="A1574" s="20" t="s">
        <v>16031</v>
      </c>
      <c r="B1574">
        <v>1</v>
      </c>
      <c r="C1574" t="s">
        <v>32</v>
      </c>
      <c r="D1574" t="s">
        <v>91</v>
      </c>
      <c r="E1574" t="s">
        <v>15983</v>
      </c>
      <c r="F1574" t="s">
        <v>40</v>
      </c>
      <c r="G1574">
        <v>2</v>
      </c>
      <c r="H1574">
        <v>6</v>
      </c>
      <c r="I1574">
        <v>2014</v>
      </c>
      <c r="J1574" t="s">
        <v>75</v>
      </c>
      <c r="K1574">
        <v>0.97699999999999998</v>
      </c>
      <c r="L1574">
        <v>1</v>
      </c>
      <c r="M1574" s="54">
        <v>1</v>
      </c>
      <c r="N1574" t="s">
        <v>44</v>
      </c>
      <c r="O1574" t="s">
        <v>44</v>
      </c>
      <c r="P1574">
        <v>-99</v>
      </c>
    </row>
    <row r="1575" spans="1:16" x14ac:dyDescent="0.25">
      <c r="A1575" s="20" t="s">
        <v>16031</v>
      </c>
      <c r="B1575">
        <v>1</v>
      </c>
      <c r="C1575" t="s">
        <v>32</v>
      </c>
      <c r="D1575" t="s">
        <v>91</v>
      </c>
      <c r="E1575" t="s">
        <v>15983</v>
      </c>
      <c r="F1575" t="s">
        <v>40</v>
      </c>
      <c r="G1575">
        <v>2</v>
      </c>
      <c r="H1575">
        <v>6</v>
      </c>
      <c r="I1575">
        <v>2014</v>
      </c>
      <c r="J1575" t="s">
        <v>75</v>
      </c>
      <c r="K1575">
        <v>7.4409999999999998</v>
      </c>
      <c r="L1575">
        <v>-0.5</v>
      </c>
      <c r="M1575">
        <v>15.4</v>
      </c>
      <c r="N1575" t="s">
        <v>44</v>
      </c>
      <c r="O1575" t="s">
        <v>44</v>
      </c>
      <c r="P1575">
        <v>-99</v>
      </c>
    </row>
    <row r="1576" spans="1:16" x14ac:dyDescent="0.25">
      <c r="A1576" s="20" t="s">
        <v>16031</v>
      </c>
      <c r="B1576">
        <v>1</v>
      </c>
      <c r="C1576" t="s">
        <v>32</v>
      </c>
      <c r="D1576" t="s">
        <v>91</v>
      </c>
      <c r="E1576" t="s">
        <v>15983</v>
      </c>
      <c r="F1576" t="s">
        <v>40</v>
      </c>
      <c r="G1576">
        <v>2</v>
      </c>
      <c r="H1576">
        <v>6</v>
      </c>
      <c r="I1576">
        <v>2014</v>
      </c>
      <c r="J1576" t="s">
        <v>75</v>
      </c>
      <c r="K1576">
        <v>0.92700000000000005</v>
      </c>
      <c r="L1576">
        <v>0.8</v>
      </c>
      <c r="M1576" s="54">
        <v>1</v>
      </c>
      <c r="N1576" t="s">
        <v>44</v>
      </c>
      <c r="O1576" t="s">
        <v>44</v>
      </c>
      <c r="P1576">
        <v>-99</v>
      </c>
    </row>
    <row r="1577" spans="1:16" x14ac:dyDescent="0.25">
      <c r="A1577" s="20" t="s">
        <v>16032</v>
      </c>
      <c r="B1577">
        <v>1</v>
      </c>
      <c r="C1577" t="s">
        <v>32</v>
      </c>
      <c r="D1577" t="s">
        <v>91</v>
      </c>
      <c r="E1577" t="s">
        <v>15983</v>
      </c>
      <c r="F1577" t="s">
        <v>40</v>
      </c>
      <c r="G1577">
        <v>3</v>
      </c>
      <c r="H1577">
        <v>6</v>
      </c>
      <c r="I1577">
        <v>2014</v>
      </c>
      <c r="J1577" t="s">
        <v>75</v>
      </c>
      <c r="K1577">
        <v>0.96599999999999997</v>
      </c>
      <c r="L1577">
        <v>0.9</v>
      </c>
      <c r="M1577" s="54">
        <v>1</v>
      </c>
      <c r="N1577" t="s">
        <v>44</v>
      </c>
      <c r="O1577" t="s">
        <v>44</v>
      </c>
      <c r="P1577">
        <v>-99</v>
      </c>
    </row>
    <row r="1578" spans="1:16" x14ac:dyDescent="0.25">
      <c r="A1578" s="20" t="s">
        <v>16032</v>
      </c>
      <c r="B1578">
        <v>1</v>
      </c>
      <c r="C1578" t="s">
        <v>32</v>
      </c>
      <c r="D1578" t="s">
        <v>91</v>
      </c>
      <c r="E1578" t="s">
        <v>15983</v>
      </c>
      <c r="F1578" t="s">
        <v>40</v>
      </c>
      <c r="G1578">
        <v>3</v>
      </c>
      <c r="H1578">
        <v>6</v>
      </c>
      <c r="I1578">
        <v>2014</v>
      </c>
      <c r="J1578" t="s">
        <v>75</v>
      </c>
      <c r="K1578">
        <v>1.1259999999999999</v>
      </c>
      <c r="L1578">
        <v>1</v>
      </c>
      <c r="M1578" s="54">
        <v>1.2</v>
      </c>
      <c r="N1578" t="s">
        <v>44</v>
      </c>
      <c r="O1578" t="s">
        <v>44</v>
      </c>
      <c r="P1578">
        <v>-99</v>
      </c>
    </row>
    <row r="1579" spans="1:16" x14ac:dyDescent="0.25">
      <c r="A1579" s="20" t="s">
        <v>16032</v>
      </c>
      <c r="B1579">
        <v>1</v>
      </c>
      <c r="C1579" t="s">
        <v>32</v>
      </c>
      <c r="D1579" t="s">
        <v>91</v>
      </c>
      <c r="E1579" t="s">
        <v>15983</v>
      </c>
      <c r="F1579" t="s">
        <v>40</v>
      </c>
      <c r="G1579">
        <v>3</v>
      </c>
      <c r="H1579">
        <v>6</v>
      </c>
      <c r="I1579">
        <v>2014</v>
      </c>
      <c r="J1579" t="s">
        <v>75</v>
      </c>
      <c r="K1579">
        <v>1.0269999999999999</v>
      </c>
      <c r="L1579">
        <v>1</v>
      </c>
      <c r="M1579">
        <v>1.1000000000000001</v>
      </c>
      <c r="N1579" t="s">
        <v>44</v>
      </c>
      <c r="O1579" t="s">
        <v>44</v>
      </c>
      <c r="P1579">
        <v>-99</v>
      </c>
    </row>
    <row r="1580" spans="1:16" x14ac:dyDescent="0.25">
      <c r="A1580" s="20" t="s">
        <v>16032</v>
      </c>
      <c r="B1580">
        <v>1</v>
      </c>
      <c r="C1580" t="s">
        <v>32</v>
      </c>
      <c r="D1580" t="s">
        <v>91</v>
      </c>
      <c r="E1580" t="s">
        <v>15983</v>
      </c>
      <c r="F1580" t="s">
        <v>40</v>
      </c>
      <c r="G1580">
        <v>3</v>
      </c>
      <c r="H1580">
        <v>6</v>
      </c>
      <c r="I1580">
        <v>2014</v>
      </c>
      <c r="J1580" t="s">
        <v>75</v>
      </c>
      <c r="K1580">
        <v>0.98599999999999999</v>
      </c>
      <c r="L1580">
        <v>1</v>
      </c>
      <c r="M1580" s="54">
        <v>1</v>
      </c>
      <c r="N1580" t="s">
        <v>44</v>
      </c>
      <c r="O1580" t="s">
        <v>44</v>
      </c>
      <c r="P1580">
        <v>-99</v>
      </c>
    </row>
    <row r="1581" spans="1:16" x14ac:dyDescent="0.25">
      <c r="A1581" s="20" t="s">
        <v>16032</v>
      </c>
      <c r="B1581">
        <v>1</v>
      </c>
      <c r="C1581" t="s">
        <v>32</v>
      </c>
      <c r="D1581" t="s">
        <v>91</v>
      </c>
      <c r="E1581" t="s">
        <v>15983</v>
      </c>
      <c r="F1581" t="s">
        <v>40</v>
      </c>
      <c r="G1581">
        <v>3</v>
      </c>
      <c r="H1581">
        <v>6</v>
      </c>
      <c r="I1581">
        <v>2014</v>
      </c>
      <c r="J1581" t="s">
        <v>75</v>
      </c>
      <c r="K1581">
        <v>0.95399999999999996</v>
      </c>
      <c r="L1581">
        <v>0.9</v>
      </c>
      <c r="M1581" s="54">
        <v>1</v>
      </c>
      <c r="N1581" t="s">
        <v>44</v>
      </c>
      <c r="O1581" t="s">
        <v>44</v>
      </c>
      <c r="P1581">
        <v>-99</v>
      </c>
    </row>
    <row r="1582" spans="1:16" x14ac:dyDescent="0.25">
      <c r="A1582" s="20" t="s">
        <v>16032</v>
      </c>
      <c r="B1582">
        <v>1</v>
      </c>
      <c r="C1582" t="s">
        <v>32</v>
      </c>
      <c r="D1582" t="s">
        <v>91</v>
      </c>
      <c r="E1582" t="s">
        <v>15983</v>
      </c>
      <c r="F1582" t="s">
        <v>40</v>
      </c>
      <c r="G1582">
        <v>3</v>
      </c>
      <c r="H1582">
        <v>6</v>
      </c>
      <c r="I1582">
        <v>2014</v>
      </c>
      <c r="J1582" t="s">
        <v>75</v>
      </c>
      <c r="K1582">
        <v>0.95199999999999996</v>
      </c>
      <c r="L1582">
        <v>0.9</v>
      </c>
      <c r="M1582" s="54">
        <v>1</v>
      </c>
      <c r="N1582" t="s">
        <v>44</v>
      </c>
      <c r="O1582" t="s">
        <v>44</v>
      </c>
      <c r="P1582">
        <v>-99</v>
      </c>
    </row>
    <row r="1583" spans="1:16" x14ac:dyDescent="0.25">
      <c r="A1583" s="20" t="s">
        <v>16032</v>
      </c>
      <c r="B1583">
        <v>1</v>
      </c>
      <c r="C1583" t="s">
        <v>32</v>
      </c>
      <c r="D1583" t="s">
        <v>91</v>
      </c>
      <c r="E1583" t="s">
        <v>15983</v>
      </c>
      <c r="F1583" t="s">
        <v>40</v>
      </c>
      <c r="G1583">
        <v>3</v>
      </c>
      <c r="H1583">
        <v>6</v>
      </c>
      <c r="I1583">
        <v>2014</v>
      </c>
      <c r="J1583" t="s">
        <v>75</v>
      </c>
      <c r="K1583">
        <v>0.94499999999999995</v>
      </c>
      <c r="L1583">
        <v>0.9</v>
      </c>
      <c r="M1583" s="54">
        <v>1</v>
      </c>
      <c r="N1583" t="s">
        <v>44</v>
      </c>
      <c r="O1583" t="s">
        <v>44</v>
      </c>
      <c r="P1583">
        <v>-99</v>
      </c>
    </row>
    <row r="1584" spans="1:16" x14ac:dyDescent="0.25">
      <c r="A1584" s="20" t="s">
        <v>16032</v>
      </c>
      <c r="B1584">
        <v>1</v>
      </c>
      <c r="C1584" t="s">
        <v>32</v>
      </c>
      <c r="D1584" t="s">
        <v>91</v>
      </c>
      <c r="E1584" t="s">
        <v>15983</v>
      </c>
      <c r="F1584" t="s">
        <v>40</v>
      </c>
      <c r="G1584">
        <v>3</v>
      </c>
      <c r="H1584">
        <v>6</v>
      </c>
      <c r="I1584">
        <v>2014</v>
      </c>
      <c r="J1584" t="s">
        <v>75</v>
      </c>
      <c r="K1584">
        <v>1.103</v>
      </c>
      <c r="L1584">
        <v>0.9</v>
      </c>
      <c r="M1584">
        <v>1.3</v>
      </c>
      <c r="N1584" t="s">
        <v>44</v>
      </c>
      <c r="O1584" t="s">
        <v>44</v>
      </c>
      <c r="P1584">
        <v>-99</v>
      </c>
    </row>
    <row r="1585" spans="1:16" x14ac:dyDescent="0.25">
      <c r="A1585" s="20" t="s">
        <v>16032</v>
      </c>
      <c r="B1585">
        <v>1</v>
      </c>
      <c r="C1585" t="s">
        <v>32</v>
      </c>
      <c r="D1585" t="s">
        <v>91</v>
      </c>
      <c r="E1585" t="s">
        <v>15983</v>
      </c>
      <c r="F1585" t="s">
        <v>40</v>
      </c>
      <c r="G1585">
        <v>3</v>
      </c>
      <c r="H1585">
        <v>6</v>
      </c>
      <c r="I1585">
        <v>2014</v>
      </c>
      <c r="J1585" t="s">
        <v>75</v>
      </c>
      <c r="K1585">
        <v>0.996</v>
      </c>
      <c r="L1585">
        <v>0.9</v>
      </c>
      <c r="M1585">
        <v>1.1000000000000001</v>
      </c>
      <c r="N1585" t="s">
        <v>44</v>
      </c>
      <c r="O1585" t="s">
        <v>44</v>
      </c>
      <c r="P1585">
        <v>-99</v>
      </c>
    </row>
    <row r="1586" spans="1:16" x14ac:dyDescent="0.25">
      <c r="A1586" s="20" t="s">
        <v>16032</v>
      </c>
      <c r="B1586">
        <v>1</v>
      </c>
      <c r="C1586" t="s">
        <v>32</v>
      </c>
      <c r="D1586" t="s">
        <v>91</v>
      </c>
      <c r="E1586" t="s">
        <v>15983</v>
      </c>
      <c r="F1586" t="s">
        <v>40</v>
      </c>
      <c r="G1586">
        <v>3</v>
      </c>
      <c r="H1586">
        <v>6</v>
      </c>
      <c r="I1586">
        <v>2014</v>
      </c>
      <c r="J1586" t="s">
        <v>75</v>
      </c>
      <c r="K1586">
        <v>0.94</v>
      </c>
      <c r="L1586">
        <v>0.9</v>
      </c>
      <c r="M1586">
        <v>1</v>
      </c>
      <c r="N1586" t="s">
        <v>44</v>
      </c>
      <c r="O1586" t="s">
        <v>44</v>
      </c>
      <c r="P1586">
        <v>-99</v>
      </c>
    </row>
    <row r="1587" spans="1:16" x14ac:dyDescent="0.25">
      <c r="A1587" s="20" t="s">
        <v>16032</v>
      </c>
      <c r="B1587">
        <v>1</v>
      </c>
      <c r="C1587" t="s">
        <v>32</v>
      </c>
      <c r="D1587" t="s">
        <v>91</v>
      </c>
      <c r="E1587" t="s">
        <v>15983</v>
      </c>
      <c r="F1587" t="s">
        <v>40</v>
      </c>
      <c r="G1587">
        <v>3</v>
      </c>
      <c r="H1587">
        <v>6</v>
      </c>
      <c r="I1587">
        <v>2014</v>
      </c>
      <c r="J1587" t="s">
        <v>75</v>
      </c>
      <c r="K1587">
        <v>0.997</v>
      </c>
      <c r="L1587">
        <v>0.8</v>
      </c>
      <c r="M1587" s="54">
        <v>1.2</v>
      </c>
      <c r="N1587" t="s">
        <v>44</v>
      </c>
      <c r="O1587" t="s">
        <v>44</v>
      </c>
      <c r="P1587">
        <v>-99</v>
      </c>
    </row>
    <row r="1588" spans="1:16" x14ac:dyDescent="0.25">
      <c r="A1588" s="20" t="s">
        <v>16032</v>
      </c>
      <c r="B1588">
        <v>1</v>
      </c>
      <c r="C1588" t="s">
        <v>32</v>
      </c>
      <c r="D1588" t="s">
        <v>91</v>
      </c>
      <c r="E1588" t="s">
        <v>15983</v>
      </c>
      <c r="F1588" t="s">
        <v>40</v>
      </c>
      <c r="G1588">
        <v>3</v>
      </c>
      <c r="H1588">
        <v>6</v>
      </c>
      <c r="I1588">
        <v>2014</v>
      </c>
      <c r="J1588" t="s">
        <v>75</v>
      </c>
      <c r="K1588">
        <v>1.028</v>
      </c>
      <c r="L1588">
        <v>0.9</v>
      </c>
      <c r="M1588" s="54">
        <v>1.1000000000000001</v>
      </c>
      <c r="N1588" t="s">
        <v>44</v>
      </c>
      <c r="O1588" t="s">
        <v>44</v>
      </c>
      <c r="P1588">
        <v>-99</v>
      </c>
    </row>
    <row r="1589" spans="1:16" x14ac:dyDescent="0.25">
      <c r="A1589" s="20" t="s">
        <v>16032</v>
      </c>
      <c r="B1589">
        <v>1</v>
      </c>
      <c r="C1589" t="s">
        <v>32</v>
      </c>
      <c r="D1589" t="s">
        <v>91</v>
      </c>
      <c r="E1589" t="s">
        <v>15983</v>
      </c>
      <c r="F1589" t="s">
        <v>40</v>
      </c>
      <c r="G1589">
        <v>3</v>
      </c>
      <c r="H1589">
        <v>6</v>
      </c>
      <c r="I1589">
        <v>2014</v>
      </c>
      <c r="J1589" t="s">
        <v>75</v>
      </c>
      <c r="K1589">
        <v>1.0609999999999999</v>
      </c>
      <c r="L1589">
        <v>1</v>
      </c>
      <c r="M1589">
        <v>1.1000000000000001</v>
      </c>
      <c r="N1589" t="s">
        <v>44</v>
      </c>
      <c r="O1589" t="s">
        <v>44</v>
      </c>
      <c r="P1589">
        <v>-99</v>
      </c>
    </row>
    <row r="1590" spans="1:16" x14ac:dyDescent="0.25">
      <c r="A1590" s="20" t="s">
        <v>16032</v>
      </c>
      <c r="B1590">
        <v>1</v>
      </c>
      <c r="C1590" t="s">
        <v>32</v>
      </c>
      <c r="D1590" t="s">
        <v>91</v>
      </c>
      <c r="E1590" t="s">
        <v>15983</v>
      </c>
      <c r="F1590" t="s">
        <v>40</v>
      </c>
      <c r="G1590">
        <v>3</v>
      </c>
      <c r="H1590">
        <v>6</v>
      </c>
      <c r="I1590">
        <v>2014</v>
      </c>
      <c r="J1590" t="s">
        <v>75</v>
      </c>
      <c r="K1590">
        <v>2.1669999999999998</v>
      </c>
      <c r="L1590">
        <v>1.1000000000000001</v>
      </c>
      <c r="M1590">
        <v>3.2</v>
      </c>
      <c r="N1590" t="s">
        <v>44</v>
      </c>
      <c r="O1590" t="s">
        <v>44</v>
      </c>
      <c r="P1590">
        <v>-99</v>
      </c>
    </row>
    <row r="1591" spans="1:16" x14ac:dyDescent="0.25">
      <c r="A1591" s="20" t="s">
        <v>16032</v>
      </c>
      <c r="B1591">
        <v>1</v>
      </c>
      <c r="C1591" t="s">
        <v>32</v>
      </c>
      <c r="D1591" t="s">
        <v>91</v>
      </c>
      <c r="E1591" t="s">
        <v>15983</v>
      </c>
      <c r="F1591" t="s">
        <v>40</v>
      </c>
      <c r="G1591">
        <v>3</v>
      </c>
      <c r="H1591">
        <v>6</v>
      </c>
      <c r="I1591">
        <v>2014</v>
      </c>
      <c r="J1591" t="s">
        <v>75</v>
      </c>
      <c r="K1591">
        <v>0.98499999999999999</v>
      </c>
      <c r="L1591">
        <v>0.9</v>
      </c>
      <c r="M1591" s="54">
        <v>1.1000000000000001</v>
      </c>
      <c r="N1591" t="s">
        <v>44</v>
      </c>
      <c r="O1591" t="s">
        <v>44</v>
      </c>
      <c r="P1591">
        <v>-99</v>
      </c>
    </row>
    <row r="1592" spans="1:16" x14ac:dyDescent="0.25">
      <c r="A1592" s="20" t="s">
        <v>16032</v>
      </c>
      <c r="B1592">
        <v>1</v>
      </c>
      <c r="C1592" t="s">
        <v>32</v>
      </c>
      <c r="D1592" t="s">
        <v>91</v>
      </c>
      <c r="E1592" t="s">
        <v>15983</v>
      </c>
      <c r="F1592" t="s">
        <v>40</v>
      </c>
      <c r="G1592">
        <v>3</v>
      </c>
      <c r="H1592">
        <v>6</v>
      </c>
      <c r="I1592">
        <v>2014</v>
      </c>
      <c r="J1592" t="s">
        <v>75</v>
      </c>
      <c r="K1592">
        <v>0.95</v>
      </c>
      <c r="L1592">
        <v>0.9</v>
      </c>
      <c r="M1592" s="54">
        <v>1</v>
      </c>
      <c r="N1592" t="s">
        <v>44</v>
      </c>
      <c r="O1592" t="s">
        <v>44</v>
      </c>
      <c r="P1592">
        <v>-99</v>
      </c>
    </row>
    <row r="1593" spans="1:16" x14ac:dyDescent="0.25">
      <c r="A1593" s="20" t="s">
        <v>16032</v>
      </c>
      <c r="B1593">
        <v>1</v>
      </c>
      <c r="C1593" t="s">
        <v>32</v>
      </c>
      <c r="D1593" t="s">
        <v>91</v>
      </c>
      <c r="E1593" t="s">
        <v>15983</v>
      </c>
      <c r="F1593" t="s">
        <v>40</v>
      </c>
      <c r="G1593">
        <v>3</v>
      </c>
      <c r="H1593">
        <v>6</v>
      </c>
      <c r="I1593">
        <v>2014</v>
      </c>
      <c r="J1593" t="s">
        <v>75</v>
      </c>
      <c r="K1593">
        <v>1.0860000000000001</v>
      </c>
      <c r="L1593">
        <v>0.9</v>
      </c>
      <c r="M1593" s="54">
        <v>1.2</v>
      </c>
      <c r="N1593" t="s">
        <v>44</v>
      </c>
      <c r="O1593" t="s">
        <v>44</v>
      </c>
      <c r="P1593">
        <v>-99</v>
      </c>
    </row>
    <row r="1594" spans="1:16" x14ac:dyDescent="0.25">
      <c r="A1594" s="20" t="s">
        <v>16032</v>
      </c>
      <c r="B1594">
        <v>1</v>
      </c>
      <c r="C1594" t="s">
        <v>32</v>
      </c>
      <c r="D1594" t="s">
        <v>91</v>
      </c>
      <c r="E1594" t="s">
        <v>15983</v>
      </c>
      <c r="F1594" t="s">
        <v>40</v>
      </c>
      <c r="G1594">
        <v>3</v>
      </c>
      <c r="H1594">
        <v>6</v>
      </c>
      <c r="I1594">
        <v>2014</v>
      </c>
      <c r="J1594" t="s">
        <v>75</v>
      </c>
      <c r="K1594">
        <v>0.97499999999999998</v>
      </c>
      <c r="L1594">
        <v>1</v>
      </c>
      <c r="M1594">
        <v>1</v>
      </c>
      <c r="N1594" t="s">
        <v>44</v>
      </c>
      <c r="O1594" t="s">
        <v>44</v>
      </c>
      <c r="P1594">
        <v>-99</v>
      </c>
    </row>
    <row r="1595" spans="1:16" x14ac:dyDescent="0.25">
      <c r="A1595" s="20" t="s">
        <v>16032</v>
      </c>
      <c r="B1595">
        <v>1</v>
      </c>
      <c r="C1595" t="s">
        <v>32</v>
      </c>
      <c r="D1595" t="s">
        <v>91</v>
      </c>
      <c r="E1595" t="s">
        <v>15983</v>
      </c>
      <c r="F1595" t="s">
        <v>40</v>
      </c>
      <c r="G1595">
        <v>3</v>
      </c>
      <c r="H1595">
        <v>6</v>
      </c>
      <c r="I1595">
        <v>2014</v>
      </c>
      <c r="J1595" t="s">
        <v>75</v>
      </c>
      <c r="K1595">
        <v>7.4249999999999998</v>
      </c>
      <c r="L1595">
        <v>-0.5</v>
      </c>
      <c r="M1595">
        <v>15.4</v>
      </c>
      <c r="N1595" t="s">
        <v>44</v>
      </c>
      <c r="O1595" t="s">
        <v>44</v>
      </c>
      <c r="P1595">
        <v>-99</v>
      </c>
    </row>
    <row r="1596" spans="1:16" x14ac:dyDescent="0.25">
      <c r="A1596" s="20" t="s">
        <v>16032</v>
      </c>
      <c r="B1596">
        <v>1</v>
      </c>
      <c r="C1596" t="s">
        <v>32</v>
      </c>
      <c r="D1596" t="s">
        <v>91</v>
      </c>
      <c r="E1596" t="s">
        <v>15983</v>
      </c>
      <c r="F1596" t="s">
        <v>40</v>
      </c>
      <c r="G1596">
        <v>3</v>
      </c>
      <c r="H1596">
        <v>6</v>
      </c>
      <c r="I1596">
        <v>2014</v>
      </c>
      <c r="J1596" t="s">
        <v>75</v>
      </c>
      <c r="K1596">
        <v>0.92500000000000004</v>
      </c>
      <c r="L1596">
        <v>0.8</v>
      </c>
      <c r="M1596">
        <v>1</v>
      </c>
      <c r="N1596" t="s">
        <v>44</v>
      </c>
      <c r="O1596" t="s">
        <v>44</v>
      </c>
      <c r="P1596">
        <v>-99</v>
      </c>
    </row>
    <row r="1597" spans="1:16" x14ac:dyDescent="0.25">
      <c r="A1597" s="20" t="s">
        <v>16033</v>
      </c>
      <c r="B1597">
        <v>1</v>
      </c>
      <c r="C1597" t="s">
        <v>32</v>
      </c>
      <c r="D1597" t="s">
        <v>91</v>
      </c>
      <c r="E1597" t="s">
        <v>15983</v>
      </c>
      <c r="F1597" t="s">
        <v>40</v>
      </c>
      <c r="G1597">
        <v>4</v>
      </c>
      <c r="H1597">
        <v>6</v>
      </c>
      <c r="I1597">
        <v>2014</v>
      </c>
      <c r="J1597" t="s">
        <v>75</v>
      </c>
      <c r="K1597">
        <v>0.97</v>
      </c>
      <c r="L1597">
        <v>0.9</v>
      </c>
      <c r="M1597">
        <v>1</v>
      </c>
      <c r="N1597" t="s">
        <v>44</v>
      </c>
      <c r="O1597" t="s">
        <v>44</v>
      </c>
      <c r="P1597">
        <v>-99</v>
      </c>
    </row>
    <row r="1598" spans="1:16" x14ac:dyDescent="0.25">
      <c r="A1598" s="20" t="s">
        <v>16033</v>
      </c>
      <c r="B1598">
        <v>1</v>
      </c>
      <c r="C1598" t="s">
        <v>32</v>
      </c>
      <c r="D1598" t="s">
        <v>91</v>
      </c>
      <c r="E1598" t="s">
        <v>15983</v>
      </c>
      <c r="F1598" t="s">
        <v>40</v>
      </c>
      <c r="G1598">
        <v>4</v>
      </c>
      <c r="H1598">
        <v>6</v>
      </c>
      <c r="I1598">
        <v>2014</v>
      </c>
      <c r="J1598" t="s">
        <v>75</v>
      </c>
      <c r="K1598">
        <v>1.131</v>
      </c>
      <c r="L1598">
        <v>1</v>
      </c>
      <c r="M1598" s="54">
        <v>1.2</v>
      </c>
      <c r="N1598" t="s">
        <v>44</v>
      </c>
      <c r="O1598" t="s">
        <v>44</v>
      </c>
      <c r="P1598">
        <v>-99</v>
      </c>
    </row>
    <row r="1599" spans="1:16" x14ac:dyDescent="0.25">
      <c r="A1599" s="20" t="s">
        <v>16033</v>
      </c>
      <c r="B1599">
        <v>1</v>
      </c>
      <c r="C1599" t="s">
        <v>32</v>
      </c>
      <c r="D1599" t="s">
        <v>91</v>
      </c>
      <c r="E1599" t="s">
        <v>15983</v>
      </c>
      <c r="F1599" t="s">
        <v>40</v>
      </c>
      <c r="G1599">
        <v>4</v>
      </c>
      <c r="H1599">
        <v>6</v>
      </c>
      <c r="I1599">
        <v>2014</v>
      </c>
      <c r="J1599" t="s">
        <v>75</v>
      </c>
      <c r="K1599">
        <v>1.0309999999999999</v>
      </c>
      <c r="L1599">
        <v>1</v>
      </c>
      <c r="M1599">
        <v>1.1000000000000001</v>
      </c>
      <c r="N1599" t="s">
        <v>44</v>
      </c>
      <c r="O1599" t="s">
        <v>44</v>
      </c>
      <c r="P1599">
        <v>-99</v>
      </c>
    </row>
    <row r="1600" spans="1:16" x14ac:dyDescent="0.25">
      <c r="A1600" s="20" t="s">
        <v>16033</v>
      </c>
      <c r="B1600">
        <v>1</v>
      </c>
      <c r="C1600" t="s">
        <v>32</v>
      </c>
      <c r="D1600" t="s">
        <v>91</v>
      </c>
      <c r="E1600" t="s">
        <v>15983</v>
      </c>
      <c r="F1600" t="s">
        <v>40</v>
      </c>
      <c r="G1600">
        <v>4</v>
      </c>
      <c r="H1600">
        <v>6</v>
      </c>
      <c r="I1600">
        <v>2014</v>
      </c>
      <c r="J1600" t="s">
        <v>75</v>
      </c>
      <c r="K1600">
        <v>0.99099999999999999</v>
      </c>
      <c r="L1600">
        <v>1</v>
      </c>
      <c r="M1600">
        <v>1</v>
      </c>
      <c r="N1600" t="s">
        <v>44</v>
      </c>
      <c r="O1600" t="s">
        <v>44</v>
      </c>
      <c r="P1600">
        <v>-99</v>
      </c>
    </row>
    <row r="1601" spans="1:16" x14ac:dyDescent="0.25">
      <c r="A1601" s="20" t="s">
        <v>16033</v>
      </c>
      <c r="B1601">
        <v>1</v>
      </c>
      <c r="C1601" t="s">
        <v>32</v>
      </c>
      <c r="D1601" t="s">
        <v>91</v>
      </c>
      <c r="E1601" t="s">
        <v>15983</v>
      </c>
      <c r="F1601" t="s">
        <v>40</v>
      </c>
      <c r="G1601">
        <v>4</v>
      </c>
      <c r="H1601">
        <v>6</v>
      </c>
      <c r="I1601">
        <v>2014</v>
      </c>
      <c r="J1601" t="s">
        <v>75</v>
      </c>
      <c r="K1601">
        <v>0.95799999999999996</v>
      </c>
      <c r="L1601">
        <v>0.9</v>
      </c>
      <c r="M1601">
        <v>1</v>
      </c>
      <c r="N1601" t="s">
        <v>44</v>
      </c>
      <c r="O1601" t="s">
        <v>44</v>
      </c>
      <c r="P1601">
        <v>-99</v>
      </c>
    </row>
    <row r="1602" spans="1:16" x14ac:dyDescent="0.25">
      <c r="A1602" s="20" t="s">
        <v>16033</v>
      </c>
      <c r="B1602">
        <v>1</v>
      </c>
      <c r="C1602" t="s">
        <v>32</v>
      </c>
      <c r="D1602" t="s">
        <v>91</v>
      </c>
      <c r="E1602" t="s">
        <v>15983</v>
      </c>
      <c r="F1602" t="s">
        <v>40</v>
      </c>
      <c r="G1602">
        <v>4</v>
      </c>
      <c r="H1602">
        <v>6</v>
      </c>
      <c r="I1602">
        <v>2014</v>
      </c>
      <c r="J1602" t="s">
        <v>75</v>
      </c>
      <c r="K1602">
        <v>0.95599999999999996</v>
      </c>
      <c r="L1602">
        <v>0.9</v>
      </c>
      <c r="M1602">
        <v>1</v>
      </c>
      <c r="N1602" t="s">
        <v>44</v>
      </c>
      <c r="O1602" t="s">
        <v>44</v>
      </c>
      <c r="P1602">
        <v>-99</v>
      </c>
    </row>
    <row r="1603" spans="1:16" x14ac:dyDescent="0.25">
      <c r="A1603" s="20" t="s">
        <v>16033</v>
      </c>
      <c r="B1603">
        <v>1</v>
      </c>
      <c r="C1603" t="s">
        <v>32</v>
      </c>
      <c r="D1603" t="s">
        <v>91</v>
      </c>
      <c r="E1603" t="s">
        <v>15983</v>
      </c>
      <c r="F1603" t="s">
        <v>40</v>
      </c>
      <c r="G1603">
        <v>4</v>
      </c>
      <c r="H1603">
        <v>6</v>
      </c>
      <c r="I1603">
        <v>2014</v>
      </c>
      <c r="J1603" t="s">
        <v>75</v>
      </c>
      <c r="K1603">
        <v>0.94899999999999995</v>
      </c>
      <c r="L1603">
        <v>0.9</v>
      </c>
      <c r="M1603" s="54">
        <v>1</v>
      </c>
      <c r="N1603" t="s">
        <v>44</v>
      </c>
      <c r="O1603" t="s">
        <v>44</v>
      </c>
      <c r="P1603">
        <v>-99</v>
      </c>
    </row>
    <row r="1604" spans="1:16" x14ac:dyDescent="0.25">
      <c r="A1604" s="20" t="s">
        <v>16033</v>
      </c>
      <c r="B1604">
        <v>1</v>
      </c>
      <c r="C1604" t="s">
        <v>32</v>
      </c>
      <c r="D1604" t="s">
        <v>91</v>
      </c>
      <c r="E1604" t="s">
        <v>15983</v>
      </c>
      <c r="F1604" t="s">
        <v>40</v>
      </c>
      <c r="G1604">
        <v>4</v>
      </c>
      <c r="H1604">
        <v>6</v>
      </c>
      <c r="I1604">
        <v>2014</v>
      </c>
      <c r="J1604" t="s">
        <v>75</v>
      </c>
      <c r="K1604">
        <v>1.1080000000000001</v>
      </c>
      <c r="L1604">
        <v>0.9</v>
      </c>
      <c r="M1604">
        <v>1.3</v>
      </c>
      <c r="N1604" t="s">
        <v>44</v>
      </c>
      <c r="O1604" t="s">
        <v>44</v>
      </c>
      <c r="P1604">
        <v>-99</v>
      </c>
    </row>
    <row r="1605" spans="1:16" x14ac:dyDescent="0.25">
      <c r="A1605" s="20" t="s">
        <v>16033</v>
      </c>
      <c r="B1605">
        <v>1</v>
      </c>
      <c r="C1605" t="s">
        <v>32</v>
      </c>
      <c r="D1605" t="s">
        <v>91</v>
      </c>
      <c r="E1605" t="s">
        <v>15983</v>
      </c>
      <c r="F1605" t="s">
        <v>40</v>
      </c>
      <c r="G1605">
        <v>4</v>
      </c>
      <c r="H1605">
        <v>6</v>
      </c>
      <c r="I1605">
        <v>2014</v>
      </c>
      <c r="J1605" t="s">
        <v>75</v>
      </c>
      <c r="K1605">
        <v>1</v>
      </c>
      <c r="L1605">
        <v>0.9</v>
      </c>
      <c r="M1605">
        <v>1.1000000000000001</v>
      </c>
      <c r="N1605" t="s">
        <v>44</v>
      </c>
      <c r="O1605" t="s">
        <v>44</v>
      </c>
      <c r="P1605">
        <v>-99</v>
      </c>
    </row>
    <row r="1606" spans="1:16" x14ac:dyDescent="0.25">
      <c r="A1606" s="20" t="s">
        <v>16033</v>
      </c>
      <c r="B1606">
        <v>1</v>
      </c>
      <c r="C1606" t="s">
        <v>32</v>
      </c>
      <c r="D1606" t="s">
        <v>91</v>
      </c>
      <c r="E1606" t="s">
        <v>15983</v>
      </c>
      <c r="F1606" t="s">
        <v>40</v>
      </c>
      <c r="G1606">
        <v>4</v>
      </c>
      <c r="H1606">
        <v>6</v>
      </c>
      <c r="I1606">
        <v>2014</v>
      </c>
      <c r="J1606" t="s">
        <v>75</v>
      </c>
      <c r="K1606">
        <v>0.94399999999999995</v>
      </c>
      <c r="L1606">
        <v>0.9</v>
      </c>
      <c r="M1606">
        <v>1</v>
      </c>
      <c r="N1606" t="s">
        <v>44</v>
      </c>
      <c r="O1606" t="s">
        <v>44</v>
      </c>
      <c r="P1606">
        <v>-99</v>
      </c>
    </row>
    <row r="1607" spans="1:16" x14ac:dyDescent="0.25">
      <c r="A1607" s="20" t="s">
        <v>16033</v>
      </c>
      <c r="B1607">
        <v>1</v>
      </c>
      <c r="C1607" t="s">
        <v>32</v>
      </c>
      <c r="D1607" t="s">
        <v>91</v>
      </c>
      <c r="E1607" t="s">
        <v>15983</v>
      </c>
      <c r="F1607" t="s">
        <v>40</v>
      </c>
      <c r="G1607">
        <v>4</v>
      </c>
      <c r="H1607">
        <v>6</v>
      </c>
      <c r="I1607">
        <v>2014</v>
      </c>
      <c r="J1607" t="s">
        <v>75</v>
      </c>
      <c r="K1607">
        <v>1.0009999999999999</v>
      </c>
      <c r="L1607">
        <v>0.8</v>
      </c>
      <c r="M1607">
        <v>1.2</v>
      </c>
      <c r="N1607" t="s">
        <v>44</v>
      </c>
      <c r="O1607" t="s">
        <v>44</v>
      </c>
      <c r="P1607">
        <v>-99</v>
      </c>
    </row>
    <row r="1608" spans="1:16" x14ac:dyDescent="0.25">
      <c r="A1608" s="20" t="s">
        <v>16033</v>
      </c>
      <c r="B1608">
        <v>1</v>
      </c>
      <c r="C1608" t="s">
        <v>32</v>
      </c>
      <c r="D1608" t="s">
        <v>91</v>
      </c>
      <c r="E1608" t="s">
        <v>15983</v>
      </c>
      <c r="F1608" t="s">
        <v>40</v>
      </c>
      <c r="G1608">
        <v>4</v>
      </c>
      <c r="H1608">
        <v>6</v>
      </c>
      <c r="I1608">
        <v>2014</v>
      </c>
      <c r="J1608" t="s">
        <v>75</v>
      </c>
      <c r="K1608">
        <v>1.032</v>
      </c>
      <c r="L1608">
        <v>0.9</v>
      </c>
      <c r="M1608">
        <v>1.1000000000000001</v>
      </c>
      <c r="N1608" t="s">
        <v>44</v>
      </c>
      <c r="O1608" t="s">
        <v>44</v>
      </c>
      <c r="P1608">
        <v>-99</v>
      </c>
    </row>
    <row r="1609" spans="1:16" x14ac:dyDescent="0.25">
      <c r="A1609" s="20" t="s">
        <v>16033</v>
      </c>
      <c r="B1609">
        <v>1</v>
      </c>
      <c r="C1609" t="s">
        <v>32</v>
      </c>
      <c r="D1609" t="s">
        <v>91</v>
      </c>
      <c r="E1609" t="s">
        <v>15983</v>
      </c>
      <c r="F1609" t="s">
        <v>40</v>
      </c>
      <c r="G1609">
        <v>4</v>
      </c>
      <c r="H1609">
        <v>6</v>
      </c>
      <c r="I1609">
        <v>2014</v>
      </c>
      <c r="J1609" t="s">
        <v>75</v>
      </c>
      <c r="K1609">
        <v>1.0660000000000001</v>
      </c>
      <c r="L1609">
        <v>1</v>
      </c>
      <c r="M1609">
        <v>1.1000000000000001</v>
      </c>
      <c r="N1609" t="s">
        <v>44</v>
      </c>
      <c r="O1609" t="s">
        <v>44</v>
      </c>
      <c r="P1609">
        <v>-99</v>
      </c>
    </row>
    <row r="1610" spans="1:16" x14ac:dyDescent="0.25">
      <c r="A1610" s="20" t="s">
        <v>16033</v>
      </c>
      <c r="B1610">
        <v>1</v>
      </c>
      <c r="C1610" t="s">
        <v>32</v>
      </c>
      <c r="D1610" t="s">
        <v>91</v>
      </c>
      <c r="E1610" t="s">
        <v>15983</v>
      </c>
      <c r="F1610" t="s">
        <v>40</v>
      </c>
      <c r="G1610">
        <v>4</v>
      </c>
      <c r="H1610">
        <v>6</v>
      </c>
      <c r="I1610">
        <v>2014</v>
      </c>
      <c r="J1610" t="s">
        <v>75</v>
      </c>
      <c r="K1610">
        <v>2.1760000000000002</v>
      </c>
      <c r="L1610">
        <v>1.1000000000000001</v>
      </c>
      <c r="M1610">
        <v>3.2</v>
      </c>
      <c r="N1610" t="s">
        <v>44</v>
      </c>
      <c r="O1610" t="s">
        <v>44</v>
      </c>
      <c r="P1610">
        <v>-99</v>
      </c>
    </row>
    <row r="1611" spans="1:16" x14ac:dyDescent="0.25">
      <c r="A1611" s="20" t="s">
        <v>16033</v>
      </c>
      <c r="B1611">
        <v>1</v>
      </c>
      <c r="C1611" t="s">
        <v>32</v>
      </c>
      <c r="D1611" t="s">
        <v>91</v>
      </c>
      <c r="E1611" t="s">
        <v>15983</v>
      </c>
      <c r="F1611" t="s">
        <v>40</v>
      </c>
      <c r="G1611">
        <v>4</v>
      </c>
      <c r="H1611">
        <v>6</v>
      </c>
      <c r="I1611">
        <v>2014</v>
      </c>
      <c r="J1611" t="s">
        <v>75</v>
      </c>
      <c r="K1611">
        <v>0.98899999999999999</v>
      </c>
      <c r="L1611">
        <v>0.9</v>
      </c>
      <c r="M1611">
        <v>1.1000000000000001</v>
      </c>
      <c r="N1611" t="s">
        <v>44</v>
      </c>
      <c r="O1611" t="s">
        <v>44</v>
      </c>
      <c r="P1611">
        <v>-99</v>
      </c>
    </row>
    <row r="1612" spans="1:16" x14ac:dyDescent="0.25">
      <c r="A1612" s="20" t="s">
        <v>16033</v>
      </c>
      <c r="B1612">
        <v>1</v>
      </c>
      <c r="C1612" t="s">
        <v>32</v>
      </c>
      <c r="D1612" t="s">
        <v>91</v>
      </c>
      <c r="E1612" t="s">
        <v>15983</v>
      </c>
      <c r="F1612" t="s">
        <v>40</v>
      </c>
      <c r="G1612">
        <v>4</v>
      </c>
      <c r="H1612">
        <v>6</v>
      </c>
      <c r="I1612">
        <v>2014</v>
      </c>
      <c r="J1612" t="s">
        <v>75</v>
      </c>
      <c r="K1612">
        <v>0.95399999999999996</v>
      </c>
      <c r="L1612">
        <v>0.9</v>
      </c>
      <c r="M1612" s="54">
        <v>1</v>
      </c>
      <c r="N1612" t="s">
        <v>44</v>
      </c>
      <c r="O1612" t="s">
        <v>44</v>
      </c>
      <c r="P1612">
        <v>-99</v>
      </c>
    </row>
    <row r="1613" spans="1:16" x14ac:dyDescent="0.25">
      <c r="A1613" s="20" t="s">
        <v>16033</v>
      </c>
      <c r="B1613">
        <v>1</v>
      </c>
      <c r="C1613" t="s">
        <v>32</v>
      </c>
      <c r="D1613" t="s">
        <v>91</v>
      </c>
      <c r="E1613" t="s">
        <v>15983</v>
      </c>
      <c r="F1613" t="s">
        <v>40</v>
      </c>
      <c r="G1613">
        <v>4</v>
      </c>
      <c r="H1613">
        <v>6</v>
      </c>
      <c r="I1613">
        <v>2014</v>
      </c>
      <c r="J1613" t="s">
        <v>75</v>
      </c>
      <c r="K1613">
        <v>1.091</v>
      </c>
      <c r="L1613">
        <v>0.9</v>
      </c>
      <c r="M1613" s="54">
        <v>1.2</v>
      </c>
      <c r="N1613" t="s">
        <v>44</v>
      </c>
      <c r="O1613" t="s">
        <v>44</v>
      </c>
      <c r="P1613">
        <v>-99</v>
      </c>
    </row>
    <row r="1614" spans="1:16" x14ac:dyDescent="0.25">
      <c r="A1614" s="20" t="s">
        <v>16033</v>
      </c>
      <c r="B1614">
        <v>1</v>
      </c>
      <c r="C1614" t="s">
        <v>32</v>
      </c>
      <c r="D1614" t="s">
        <v>91</v>
      </c>
      <c r="E1614" t="s">
        <v>15983</v>
      </c>
      <c r="F1614" t="s">
        <v>40</v>
      </c>
      <c r="G1614">
        <v>4</v>
      </c>
      <c r="H1614">
        <v>6</v>
      </c>
      <c r="I1614">
        <v>2014</v>
      </c>
      <c r="J1614" t="s">
        <v>75</v>
      </c>
      <c r="K1614">
        <v>0.97899999999999998</v>
      </c>
      <c r="L1614">
        <v>1</v>
      </c>
      <c r="M1614">
        <v>1</v>
      </c>
      <c r="N1614" t="s">
        <v>44</v>
      </c>
      <c r="O1614" t="s">
        <v>44</v>
      </c>
      <c r="P1614">
        <v>-99</v>
      </c>
    </row>
    <row r="1615" spans="1:16" x14ac:dyDescent="0.25">
      <c r="A1615" s="20" t="s">
        <v>16033</v>
      </c>
      <c r="B1615">
        <v>1</v>
      </c>
      <c r="C1615" t="s">
        <v>32</v>
      </c>
      <c r="D1615" t="s">
        <v>91</v>
      </c>
      <c r="E1615" t="s">
        <v>15983</v>
      </c>
      <c r="F1615" t="s">
        <v>40</v>
      </c>
      <c r="G1615">
        <v>4</v>
      </c>
      <c r="H1615">
        <v>6</v>
      </c>
      <c r="I1615">
        <v>2014</v>
      </c>
      <c r="J1615" t="s">
        <v>75</v>
      </c>
      <c r="K1615">
        <v>7.4569999999999999</v>
      </c>
      <c r="L1615">
        <v>-0.5</v>
      </c>
      <c r="M1615">
        <v>15.5</v>
      </c>
      <c r="N1615" t="s">
        <v>44</v>
      </c>
      <c r="O1615" t="s">
        <v>44</v>
      </c>
      <c r="P1615">
        <v>-99</v>
      </c>
    </row>
    <row r="1616" spans="1:16" x14ac:dyDescent="0.25">
      <c r="A1616" s="20" t="s">
        <v>16033</v>
      </c>
      <c r="B1616">
        <v>1</v>
      </c>
      <c r="C1616" t="s">
        <v>32</v>
      </c>
      <c r="D1616" t="s">
        <v>91</v>
      </c>
      <c r="E1616" t="s">
        <v>15983</v>
      </c>
      <c r="F1616" t="s">
        <v>40</v>
      </c>
      <c r="G1616">
        <v>4</v>
      </c>
      <c r="H1616">
        <v>6</v>
      </c>
      <c r="I1616">
        <v>2014</v>
      </c>
      <c r="J1616" t="s">
        <v>75</v>
      </c>
      <c r="K1616">
        <v>0.92900000000000005</v>
      </c>
      <c r="L1616">
        <v>0.8</v>
      </c>
      <c r="M1616">
        <v>1</v>
      </c>
      <c r="N1616" t="s">
        <v>44</v>
      </c>
      <c r="O1616" t="s">
        <v>44</v>
      </c>
      <c r="P1616">
        <v>-99</v>
      </c>
    </row>
    <row r="1617" spans="1:16" x14ac:dyDescent="0.25">
      <c r="A1617" s="20" t="s">
        <v>16034</v>
      </c>
      <c r="B1617">
        <v>1</v>
      </c>
      <c r="C1617" t="s">
        <v>32</v>
      </c>
      <c r="D1617" t="s">
        <v>91</v>
      </c>
      <c r="E1617" t="s">
        <v>15983</v>
      </c>
      <c r="F1617" t="s">
        <v>40</v>
      </c>
      <c r="G1617">
        <v>5</v>
      </c>
      <c r="H1617">
        <v>6</v>
      </c>
      <c r="I1617">
        <v>2014</v>
      </c>
      <c r="J1617" t="s">
        <v>75</v>
      </c>
      <c r="K1617">
        <v>0.998</v>
      </c>
      <c r="L1617">
        <v>1</v>
      </c>
      <c r="M1617">
        <v>1</v>
      </c>
      <c r="N1617" t="s">
        <v>44</v>
      </c>
      <c r="O1617" t="s">
        <v>44</v>
      </c>
      <c r="P1617">
        <v>-99</v>
      </c>
    </row>
    <row r="1618" spans="1:16" x14ac:dyDescent="0.25">
      <c r="A1618" s="20" t="s">
        <v>16034</v>
      </c>
      <c r="B1618">
        <v>1</v>
      </c>
      <c r="C1618" t="s">
        <v>32</v>
      </c>
      <c r="D1618" t="s">
        <v>91</v>
      </c>
      <c r="E1618" t="s">
        <v>15983</v>
      </c>
      <c r="F1618" t="s">
        <v>40</v>
      </c>
      <c r="G1618">
        <v>5</v>
      </c>
      <c r="H1618">
        <v>6</v>
      </c>
      <c r="I1618">
        <v>2014</v>
      </c>
      <c r="J1618" t="s">
        <v>75</v>
      </c>
      <c r="K1618">
        <v>1.1639999999999999</v>
      </c>
      <c r="L1618">
        <v>1.1000000000000001</v>
      </c>
      <c r="M1618">
        <v>1.3</v>
      </c>
      <c r="N1618" t="s">
        <v>44</v>
      </c>
      <c r="O1618" t="s">
        <v>44</v>
      </c>
      <c r="P1618">
        <v>-99</v>
      </c>
    </row>
    <row r="1619" spans="1:16" x14ac:dyDescent="0.25">
      <c r="A1619" s="20" t="s">
        <v>16034</v>
      </c>
      <c r="B1619">
        <v>1</v>
      </c>
      <c r="C1619" t="s">
        <v>32</v>
      </c>
      <c r="D1619" t="s">
        <v>91</v>
      </c>
      <c r="E1619" t="s">
        <v>15983</v>
      </c>
      <c r="F1619" t="s">
        <v>40</v>
      </c>
      <c r="G1619">
        <v>5</v>
      </c>
      <c r="H1619">
        <v>6</v>
      </c>
      <c r="I1619">
        <v>2014</v>
      </c>
      <c r="J1619" t="s">
        <v>75</v>
      </c>
      <c r="K1619">
        <v>1.0620000000000001</v>
      </c>
      <c r="L1619">
        <v>1</v>
      </c>
      <c r="M1619">
        <v>1.1000000000000001</v>
      </c>
      <c r="N1619" t="s">
        <v>44</v>
      </c>
      <c r="O1619" t="s">
        <v>44</v>
      </c>
      <c r="P1619">
        <v>-99</v>
      </c>
    </row>
    <row r="1620" spans="1:16" x14ac:dyDescent="0.25">
      <c r="A1620" s="20" t="s">
        <v>16034</v>
      </c>
      <c r="B1620">
        <v>1</v>
      </c>
      <c r="C1620" t="s">
        <v>32</v>
      </c>
      <c r="D1620" t="s">
        <v>91</v>
      </c>
      <c r="E1620" t="s">
        <v>15983</v>
      </c>
      <c r="F1620" t="s">
        <v>40</v>
      </c>
      <c r="G1620">
        <v>5</v>
      </c>
      <c r="H1620">
        <v>6</v>
      </c>
      <c r="I1620">
        <v>2014</v>
      </c>
      <c r="J1620" t="s">
        <v>75</v>
      </c>
      <c r="K1620">
        <v>1.02</v>
      </c>
      <c r="L1620">
        <v>1</v>
      </c>
      <c r="M1620" s="54">
        <v>1.1000000000000001</v>
      </c>
      <c r="N1620" t="s">
        <v>44</v>
      </c>
      <c r="O1620" t="s">
        <v>44</v>
      </c>
      <c r="P1620">
        <v>-99</v>
      </c>
    </row>
    <row r="1621" spans="1:16" x14ac:dyDescent="0.25">
      <c r="A1621" s="20" t="s">
        <v>16034</v>
      </c>
      <c r="B1621">
        <v>1</v>
      </c>
      <c r="C1621" t="s">
        <v>32</v>
      </c>
      <c r="D1621" t="s">
        <v>91</v>
      </c>
      <c r="E1621" t="s">
        <v>15983</v>
      </c>
      <c r="F1621" t="s">
        <v>40</v>
      </c>
      <c r="G1621">
        <v>5</v>
      </c>
      <c r="H1621">
        <v>6</v>
      </c>
      <c r="I1621">
        <v>2014</v>
      </c>
      <c r="J1621" t="s">
        <v>75</v>
      </c>
      <c r="K1621">
        <v>0.98599999999999999</v>
      </c>
      <c r="L1621">
        <v>1</v>
      </c>
      <c r="M1621">
        <v>1</v>
      </c>
      <c r="N1621" t="s">
        <v>44</v>
      </c>
      <c r="O1621" t="s">
        <v>44</v>
      </c>
      <c r="P1621">
        <v>-99</v>
      </c>
    </row>
    <row r="1622" spans="1:16" x14ac:dyDescent="0.25">
      <c r="A1622" s="20" t="s">
        <v>16034</v>
      </c>
      <c r="B1622">
        <v>1</v>
      </c>
      <c r="C1622" t="s">
        <v>32</v>
      </c>
      <c r="D1622" t="s">
        <v>91</v>
      </c>
      <c r="E1622" t="s">
        <v>15983</v>
      </c>
      <c r="F1622" t="s">
        <v>40</v>
      </c>
      <c r="G1622">
        <v>5</v>
      </c>
      <c r="H1622">
        <v>6</v>
      </c>
      <c r="I1622">
        <v>2014</v>
      </c>
      <c r="J1622" t="s">
        <v>75</v>
      </c>
      <c r="K1622">
        <v>0.98399999999999999</v>
      </c>
      <c r="L1622">
        <v>0.9</v>
      </c>
      <c r="M1622" s="54">
        <v>1.1000000000000001</v>
      </c>
      <c r="N1622" t="s">
        <v>44</v>
      </c>
      <c r="O1622" t="s">
        <v>44</v>
      </c>
      <c r="P1622">
        <v>-99</v>
      </c>
    </row>
    <row r="1623" spans="1:16" x14ac:dyDescent="0.25">
      <c r="A1623" s="20" t="s">
        <v>16034</v>
      </c>
      <c r="B1623">
        <v>1</v>
      </c>
      <c r="C1623" t="s">
        <v>32</v>
      </c>
      <c r="D1623" t="s">
        <v>91</v>
      </c>
      <c r="E1623" t="s">
        <v>15983</v>
      </c>
      <c r="F1623" t="s">
        <v>40</v>
      </c>
      <c r="G1623">
        <v>5</v>
      </c>
      <c r="H1623">
        <v>6</v>
      </c>
      <c r="I1623">
        <v>2014</v>
      </c>
      <c r="J1623" t="s">
        <v>75</v>
      </c>
      <c r="K1623">
        <v>0.97699999999999998</v>
      </c>
      <c r="L1623">
        <v>0.9</v>
      </c>
      <c r="M1623" s="54">
        <v>1</v>
      </c>
      <c r="N1623" t="s">
        <v>44</v>
      </c>
      <c r="O1623" t="s">
        <v>44</v>
      </c>
      <c r="P1623">
        <v>-99</v>
      </c>
    </row>
    <row r="1624" spans="1:16" x14ac:dyDescent="0.25">
      <c r="A1624" s="20" t="s">
        <v>16034</v>
      </c>
      <c r="B1624">
        <v>1</v>
      </c>
      <c r="C1624" t="s">
        <v>32</v>
      </c>
      <c r="D1624" t="s">
        <v>91</v>
      </c>
      <c r="E1624" t="s">
        <v>15983</v>
      </c>
      <c r="F1624" t="s">
        <v>40</v>
      </c>
      <c r="G1624">
        <v>5</v>
      </c>
      <c r="H1624">
        <v>6</v>
      </c>
      <c r="I1624">
        <v>2014</v>
      </c>
      <c r="J1624" t="s">
        <v>75</v>
      </c>
      <c r="K1624">
        <v>1.1399999999999999</v>
      </c>
      <c r="L1624">
        <v>1</v>
      </c>
      <c r="M1624">
        <v>1.3</v>
      </c>
      <c r="N1624" t="s">
        <v>44</v>
      </c>
      <c r="O1624" t="s">
        <v>44</v>
      </c>
      <c r="P1624">
        <v>-99</v>
      </c>
    </row>
    <row r="1625" spans="1:16" x14ac:dyDescent="0.25">
      <c r="A1625" s="20" t="s">
        <v>16034</v>
      </c>
      <c r="B1625">
        <v>1</v>
      </c>
      <c r="C1625" t="s">
        <v>32</v>
      </c>
      <c r="D1625" t="s">
        <v>91</v>
      </c>
      <c r="E1625" t="s">
        <v>15983</v>
      </c>
      <c r="F1625" t="s">
        <v>40</v>
      </c>
      <c r="G1625">
        <v>5</v>
      </c>
      <c r="H1625">
        <v>6</v>
      </c>
      <c r="I1625">
        <v>2014</v>
      </c>
      <c r="J1625" t="s">
        <v>75</v>
      </c>
      <c r="K1625">
        <v>1.03</v>
      </c>
      <c r="L1625">
        <v>0.9</v>
      </c>
      <c r="M1625">
        <v>1.1000000000000001</v>
      </c>
      <c r="N1625" t="s">
        <v>44</v>
      </c>
      <c r="O1625" t="s">
        <v>44</v>
      </c>
      <c r="P1625">
        <v>-99</v>
      </c>
    </row>
    <row r="1626" spans="1:16" x14ac:dyDescent="0.25">
      <c r="A1626" s="20" t="s">
        <v>16034</v>
      </c>
      <c r="B1626">
        <v>1</v>
      </c>
      <c r="C1626" t="s">
        <v>32</v>
      </c>
      <c r="D1626" t="s">
        <v>91</v>
      </c>
      <c r="E1626" t="s">
        <v>15983</v>
      </c>
      <c r="F1626" t="s">
        <v>40</v>
      </c>
      <c r="G1626">
        <v>5</v>
      </c>
      <c r="H1626">
        <v>6</v>
      </c>
      <c r="I1626">
        <v>2014</v>
      </c>
      <c r="J1626" t="s">
        <v>75</v>
      </c>
      <c r="K1626">
        <v>0.97199999999999998</v>
      </c>
      <c r="L1626">
        <v>0.9</v>
      </c>
      <c r="M1626">
        <v>1</v>
      </c>
      <c r="N1626" t="s">
        <v>44</v>
      </c>
      <c r="O1626" t="s">
        <v>44</v>
      </c>
      <c r="P1626">
        <v>-99</v>
      </c>
    </row>
    <row r="1627" spans="1:16" x14ac:dyDescent="0.25">
      <c r="A1627" s="20" t="s">
        <v>16034</v>
      </c>
      <c r="B1627">
        <v>1</v>
      </c>
      <c r="C1627" t="s">
        <v>32</v>
      </c>
      <c r="D1627" t="s">
        <v>91</v>
      </c>
      <c r="E1627" t="s">
        <v>15983</v>
      </c>
      <c r="F1627" t="s">
        <v>40</v>
      </c>
      <c r="G1627">
        <v>5</v>
      </c>
      <c r="H1627">
        <v>6</v>
      </c>
      <c r="I1627">
        <v>2014</v>
      </c>
      <c r="J1627" t="s">
        <v>75</v>
      </c>
      <c r="K1627">
        <v>1.0309999999999999</v>
      </c>
      <c r="L1627">
        <v>0.9</v>
      </c>
      <c r="M1627">
        <v>1.2</v>
      </c>
      <c r="N1627" t="s">
        <v>44</v>
      </c>
      <c r="O1627" t="s">
        <v>44</v>
      </c>
      <c r="P1627">
        <v>-99</v>
      </c>
    </row>
    <row r="1628" spans="1:16" x14ac:dyDescent="0.25">
      <c r="A1628" s="20" t="s">
        <v>16034</v>
      </c>
      <c r="B1628">
        <v>1</v>
      </c>
      <c r="C1628" t="s">
        <v>32</v>
      </c>
      <c r="D1628" t="s">
        <v>91</v>
      </c>
      <c r="E1628" t="s">
        <v>15983</v>
      </c>
      <c r="F1628" t="s">
        <v>40</v>
      </c>
      <c r="G1628">
        <v>5</v>
      </c>
      <c r="H1628">
        <v>6</v>
      </c>
      <c r="I1628">
        <v>2014</v>
      </c>
      <c r="J1628" t="s">
        <v>75</v>
      </c>
      <c r="K1628">
        <v>1.0629999999999999</v>
      </c>
      <c r="L1628">
        <v>1</v>
      </c>
      <c r="M1628">
        <v>1.2</v>
      </c>
      <c r="N1628" t="s">
        <v>44</v>
      </c>
      <c r="O1628" t="s">
        <v>44</v>
      </c>
      <c r="P1628">
        <v>-99</v>
      </c>
    </row>
    <row r="1629" spans="1:16" x14ac:dyDescent="0.25">
      <c r="A1629" s="20" t="s">
        <v>16034</v>
      </c>
      <c r="B1629">
        <v>1</v>
      </c>
      <c r="C1629" t="s">
        <v>32</v>
      </c>
      <c r="D1629" t="s">
        <v>91</v>
      </c>
      <c r="E1629" t="s">
        <v>15983</v>
      </c>
      <c r="F1629" t="s">
        <v>40</v>
      </c>
      <c r="G1629">
        <v>5</v>
      </c>
      <c r="H1629">
        <v>6</v>
      </c>
      <c r="I1629">
        <v>2014</v>
      </c>
      <c r="J1629" t="s">
        <v>75</v>
      </c>
      <c r="K1629">
        <v>1.097</v>
      </c>
      <c r="L1629">
        <v>1.1000000000000001</v>
      </c>
      <c r="M1629">
        <v>1.1000000000000001</v>
      </c>
      <c r="N1629" t="s">
        <v>44</v>
      </c>
      <c r="O1629" t="s">
        <v>44</v>
      </c>
      <c r="P1629">
        <v>-99</v>
      </c>
    </row>
    <row r="1630" spans="1:16" x14ac:dyDescent="0.25">
      <c r="A1630" s="20" t="s">
        <v>16034</v>
      </c>
      <c r="B1630">
        <v>1</v>
      </c>
      <c r="C1630" t="s">
        <v>32</v>
      </c>
      <c r="D1630" t="s">
        <v>91</v>
      </c>
      <c r="E1630" t="s">
        <v>15983</v>
      </c>
      <c r="F1630" t="s">
        <v>40</v>
      </c>
      <c r="G1630">
        <v>5</v>
      </c>
      <c r="H1630">
        <v>6</v>
      </c>
      <c r="I1630">
        <v>2014</v>
      </c>
      <c r="J1630" t="s">
        <v>75</v>
      </c>
      <c r="K1630">
        <v>2.2410000000000001</v>
      </c>
      <c r="L1630">
        <v>1.2</v>
      </c>
      <c r="M1630">
        <v>3.3</v>
      </c>
      <c r="N1630" t="s">
        <v>44</v>
      </c>
      <c r="O1630" t="s">
        <v>44</v>
      </c>
      <c r="P1630">
        <v>-99</v>
      </c>
    </row>
    <row r="1631" spans="1:16" x14ac:dyDescent="0.25">
      <c r="A1631" s="20" t="s">
        <v>16034</v>
      </c>
      <c r="B1631">
        <v>1</v>
      </c>
      <c r="C1631" t="s">
        <v>32</v>
      </c>
      <c r="D1631" t="s">
        <v>91</v>
      </c>
      <c r="E1631" t="s">
        <v>15983</v>
      </c>
      <c r="F1631" t="s">
        <v>40</v>
      </c>
      <c r="G1631">
        <v>5</v>
      </c>
      <c r="H1631">
        <v>6</v>
      </c>
      <c r="I1631">
        <v>2014</v>
      </c>
      <c r="J1631" t="s">
        <v>75</v>
      </c>
      <c r="K1631">
        <v>1.0189999999999999</v>
      </c>
      <c r="L1631">
        <v>0.9</v>
      </c>
      <c r="M1631">
        <v>1.1000000000000001</v>
      </c>
      <c r="N1631" t="s">
        <v>44</v>
      </c>
      <c r="O1631" t="s">
        <v>44</v>
      </c>
      <c r="P1631">
        <v>-99</v>
      </c>
    </row>
    <row r="1632" spans="1:16" x14ac:dyDescent="0.25">
      <c r="A1632" s="20" t="s">
        <v>16034</v>
      </c>
      <c r="B1632">
        <v>1</v>
      </c>
      <c r="C1632" t="s">
        <v>32</v>
      </c>
      <c r="D1632" t="s">
        <v>91</v>
      </c>
      <c r="E1632" t="s">
        <v>15983</v>
      </c>
      <c r="F1632" t="s">
        <v>40</v>
      </c>
      <c r="G1632">
        <v>5</v>
      </c>
      <c r="H1632">
        <v>6</v>
      </c>
      <c r="I1632">
        <v>2014</v>
      </c>
      <c r="J1632" t="s">
        <v>75</v>
      </c>
      <c r="K1632">
        <v>0.98199999999999998</v>
      </c>
      <c r="L1632">
        <v>0.9</v>
      </c>
      <c r="M1632">
        <v>1</v>
      </c>
      <c r="N1632" t="s">
        <v>44</v>
      </c>
      <c r="O1632" t="s">
        <v>44</v>
      </c>
      <c r="P1632">
        <v>-99</v>
      </c>
    </row>
    <row r="1633" spans="1:16" x14ac:dyDescent="0.25">
      <c r="A1633" s="20" t="s">
        <v>16034</v>
      </c>
      <c r="B1633">
        <v>1</v>
      </c>
      <c r="C1633" t="s">
        <v>32</v>
      </c>
      <c r="D1633" t="s">
        <v>91</v>
      </c>
      <c r="E1633" t="s">
        <v>15983</v>
      </c>
      <c r="F1633" t="s">
        <v>40</v>
      </c>
      <c r="G1633">
        <v>5</v>
      </c>
      <c r="H1633">
        <v>6</v>
      </c>
      <c r="I1633">
        <v>2014</v>
      </c>
      <c r="J1633" t="s">
        <v>75</v>
      </c>
      <c r="K1633">
        <v>1.123</v>
      </c>
      <c r="L1633">
        <v>1</v>
      </c>
      <c r="M1633" s="54">
        <v>1.3</v>
      </c>
      <c r="N1633" t="s">
        <v>44</v>
      </c>
      <c r="O1633" t="s">
        <v>44</v>
      </c>
      <c r="P1633">
        <v>-99</v>
      </c>
    </row>
    <row r="1634" spans="1:16" x14ac:dyDescent="0.25">
      <c r="A1634" s="20" t="s">
        <v>16034</v>
      </c>
      <c r="B1634">
        <v>1</v>
      </c>
      <c r="C1634" t="s">
        <v>32</v>
      </c>
      <c r="D1634" t="s">
        <v>91</v>
      </c>
      <c r="E1634" t="s">
        <v>15983</v>
      </c>
      <c r="F1634" t="s">
        <v>40</v>
      </c>
      <c r="G1634">
        <v>5</v>
      </c>
      <c r="H1634">
        <v>6</v>
      </c>
      <c r="I1634">
        <v>2014</v>
      </c>
      <c r="J1634" t="s">
        <v>75</v>
      </c>
      <c r="K1634">
        <v>1.008</v>
      </c>
      <c r="L1634">
        <v>1</v>
      </c>
      <c r="M1634">
        <v>1</v>
      </c>
      <c r="N1634" t="s">
        <v>44</v>
      </c>
      <c r="O1634" t="s">
        <v>44</v>
      </c>
      <c r="P1634">
        <v>-99</v>
      </c>
    </row>
    <row r="1635" spans="1:16" x14ac:dyDescent="0.25">
      <c r="A1635" s="20" t="s">
        <v>16034</v>
      </c>
      <c r="B1635">
        <v>1</v>
      </c>
      <c r="C1635" t="s">
        <v>32</v>
      </c>
      <c r="D1635" t="s">
        <v>91</v>
      </c>
      <c r="E1635" t="s">
        <v>15983</v>
      </c>
      <c r="F1635" t="s">
        <v>40</v>
      </c>
      <c r="G1635">
        <v>5</v>
      </c>
      <c r="H1635">
        <v>6</v>
      </c>
      <c r="I1635">
        <v>2014</v>
      </c>
      <c r="J1635" t="s">
        <v>75</v>
      </c>
      <c r="K1635">
        <v>7.6779999999999999</v>
      </c>
      <c r="L1635">
        <v>-0.6</v>
      </c>
      <c r="M1635" s="54">
        <v>15.9</v>
      </c>
      <c r="N1635" t="s">
        <v>44</v>
      </c>
      <c r="O1635" t="s">
        <v>44</v>
      </c>
      <c r="P1635">
        <v>-99</v>
      </c>
    </row>
    <row r="1636" spans="1:16" x14ac:dyDescent="0.25">
      <c r="A1636" s="20" t="s">
        <v>16034</v>
      </c>
      <c r="B1636">
        <v>1</v>
      </c>
      <c r="C1636" t="s">
        <v>32</v>
      </c>
      <c r="D1636" t="s">
        <v>91</v>
      </c>
      <c r="E1636" t="s">
        <v>15983</v>
      </c>
      <c r="F1636" t="s">
        <v>40</v>
      </c>
      <c r="G1636">
        <v>5</v>
      </c>
      <c r="H1636">
        <v>6</v>
      </c>
      <c r="I1636">
        <v>2014</v>
      </c>
      <c r="J1636" t="s">
        <v>75</v>
      </c>
      <c r="K1636">
        <v>0.95699999999999996</v>
      </c>
      <c r="L1636">
        <v>0.9</v>
      </c>
      <c r="M1636" s="54">
        <v>1</v>
      </c>
      <c r="N1636" t="s">
        <v>44</v>
      </c>
      <c r="O1636" t="s">
        <v>44</v>
      </c>
      <c r="P1636">
        <v>-99</v>
      </c>
    </row>
    <row r="1637" spans="1:16" x14ac:dyDescent="0.25">
      <c r="A1637" s="20" t="s">
        <v>16035</v>
      </c>
      <c r="B1637">
        <v>1</v>
      </c>
      <c r="C1637" t="s">
        <v>32</v>
      </c>
      <c r="D1637" t="s">
        <v>91</v>
      </c>
      <c r="E1637" t="s">
        <v>15983</v>
      </c>
      <c r="F1637" t="s">
        <v>40</v>
      </c>
      <c r="G1637">
        <v>2</v>
      </c>
      <c r="H1637">
        <v>6</v>
      </c>
      <c r="I1637">
        <v>2014</v>
      </c>
      <c r="J1637" t="s">
        <v>43</v>
      </c>
      <c r="K1637">
        <v>1.07</v>
      </c>
      <c r="L1637">
        <v>0.95699999999999996</v>
      </c>
      <c r="M1637">
        <v>1.1830000000000001</v>
      </c>
      <c r="N1637">
        <v>855</v>
      </c>
      <c r="O1637" t="s">
        <v>44</v>
      </c>
      <c r="P1637">
        <v>3.41992784028385</v>
      </c>
    </row>
    <row r="1638" spans="1:16" x14ac:dyDescent="0.25">
      <c r="A1638" s="20" t="s">
        <v>16036</v>
      </c>
      <c r="B1638">
        <v>1</v>
      </c>
      <c r="C1638" t="s">
        <v>32</v>
      </c>
      <c r="D1638" t="s">
        <v>91</v>
      </c>
      <c r="E1638" t="s">
        <v>15983</v>
      </c>
      <c r="F1638" t="s">
        <v>40</v>
      </c>
      <c r="G1638">
        <v>3</v>
      </c>
      <c r="H1638">
        <v>6</v>
      </c>
      <c r="I1638">
        <v>2014</v>
      </c>
      <c r="J1638" t="s">
        <v>43</v>
      </c>
      <c r="K1638">
        <v>1.1499999999999999</v>
      </c>
      <c r="L1638">
        <v>1.0429999999999999</v>
      </c>
      <c r="M1638">
        <v>1.2569999999999999</v>
      </c>
      <c r="N1638">
        <v>1613</v>
      </c>
      <c r="O1638" t="s">
        <v>44</v>
      </c>
      <c r="P1638">
        <v>2.4899052235614598</v>
      </c>
    </row>
    <row r="1639" spans="1:16" x14ac:dyDescent="0.25">
      <c r="A1639" s="20" t="s">
        <v>16037</v>
      </c>
      <c r="B1639">
        <v>1</v>
      </c>
      <c r="C1639" t="s">
        <v>32</v>
      </c>
      <c r="D1639" t="s">
        <v>91</v>
      </c>
      <c r="E1639" t="s">
        <v>15983</v>
      </c>
      <c r="F1639" t="s">
        <v>40</v>
      </c>
      <c r="G1639">
        <v>4</v>
      </c>
      <c r="H1639">
        <v>6</v>
      </c>
      <c r="I1639">
        <v>2014</v>
      </c>
      <c r="J1639" t="s">
        <v>43</v>
      </c>
      <c r="K1639">
        <v>1.1299999999999999</v>
      </c>
      <c r="L1639">
        <v>1.0249999999999999</v>
      </c>
      <c r="M1639">
        <v>1.2350000000000001</v>
      </c>
      <c r="N1639">
        <v>1946</v>
      </c>
      <c r="O1639" t="s">
        <v>44</v>
      </c>
      <c r="P1639">
        <v>2.2668802672263899</v>
      </c>
    </row>
    <row r="1640" spans="1:16" x14ac:dyDescent="0.25">
      <c r="A1640" s="20" t="s">
        <v>16038</v>
      </c>
      <c r="B1640">
        <v>1</v>
      </c>
      <c r="C1640" t="s">
        <v>32</v>
      </c>
      <c r="D1640" t="s">
        <v>91</v>
      </c>
      <c r="E1640" t="s">
        <v>15983</v>
      </c>
      <c r="F1640" t="s">
        <v>40</v>
      </c>
      <c r="G1640">
        <v>5</v>
      </c>
      <c r="H1640">
        <v>6</v>
      </c>
      <c r="I1640">
        <v>2014</v>
      </c>
      <c r="J1640" t="s">
        <v>43</v>
      </c>
      <c r="K1640">
        <v>1.1000000000000001</v>
      </c>
      <c r="L1640">
        <v>0.99199999999999999</v>
      </c>
      <c r="M1640">
        <v>1.208</v>
      </c>
      <c r="N1640">
        <v>1407</v>
      </c>
      <c r="O1640" t="s">
        <v>44</v>
      </c>
      <c r="P1640">
        <v>2.6659558398736398</v>
      </c>
    </row>
    <row r="1641" spans="1:16" x14ac:dyDescent="0.25">
      <c r="A1641" s="20" t="s">
        <v>16039</v>
      </c>
      <c r="B1641">
        <v>1</v>
      </c>
      <c r="C1641" t="s">
        <v>32</v>
      </c>
      <c r="D1641" t="s">
        <v>91</v>
      </c>
      <c r="E1641" t="s">
        <v>15983</v>
      </c>
      <c r="F1641" t="s">
        <v>40</v>
      </c>
      <c r="G1641">
        <v>2</v>
      </c>
      <c r="H1641">
        <v>6</v>
      </c>
      <c r="I1641">
        <v>2014</v>
      </c>
      <c r="J1641" t="s">
        <v>45</v>
      </c>
      <c r="K1641">
        <v>1.01</v>
      </c>
      <c r="L1641">
        <v>0.96899999999999997</v>
      </c>
      <c r="M1641">
        <v>1.0509999999999999</v>
      </c>
      <c r="N1641">
        <v>2859</v>
      </c>
      <c r="O1641" t="s">
        <v>44</v>
      </c>
      <c r="P1641">
        <v>1.8702209703105801</v>
      </c>
    </row>
    <row r="1642" spans="1:16" x14ac:dyDescent="0.25">
      <c r="A1642" s="20" t="s">
        <v>16040</v>
      </c>
      <c r="B1642">
        <v>1</v>
      </c>
      <c r="C1642" t="s">
        <v>32</v>
      </c>
      <c r="D1642" t="s">
        <v>91</v>
      </c>
      <c r="E1642" t="s">
        <v>15983</v>
      </c>
      <c r="F1642" t="s">
        <v>40</v>
      </c>
      <c r="G1642">
        <v>3</v>
      </c>
      <c r="H1642">
        <v>6</v>
      </c>
      <c r="I1642">
        <v>2014</v>
      </c>
      <c r="J1642" t="s">
        <v>45</v>
      </c>
      <c r="K1642">
        <v>0.99</v>
      </c>
      <c r="L1642">
        <v>0.94499999999999995</v>
      </c>
      <c r="M1642" s="54">
        <v>1.0349999999999999</v>
      </c>
      <c r="N1642">
        <v>2297</v>
      </c>
      <c r="O1642" t="s">
        <v>44</v>
      </c>
      <c r="P1642">
        <v>2.0865053489458898</v>
      </c>
    </row>
    <row r="1643" spans="1:16" x14ac:dyDescent="0.25">
      <c r="A1643" s="20" t="s">
        <v>16041</v>
      </c>
      <c r="B1643">
        <v>1</v>
      </c>
      <c r="C1643" t="s">
        <v>32</v>
      </c>
      <c r="D1643" t="s">
        <v>91</v>
      </c>
      <c r="E1643" t="s">
        <v>15983</v>
      </c>
      <c r="F1643" t="s">
        <v>40</v>
      </c>
      <c r="G1643">
        <v>4</v>
      </c>
      <c r="H1643">
        <v>6</v>
      </c>
      <c r="I1643">
        <v>2014</v>
      </c>
      <c r="J1643" t="s">
        <v>45</v>
      </c>
      <c r="K1643">
        <v>1.02</v>
      </c>
      <c r="L1643">
        <v>0.98199999999999998</v>
      </c>
      <c r="M1643" s="54">
        <v>1.0580000000000001</v>
      </c>
      <c r="N1643">
        <v>3634</v>
      </c>
      <c r="O1643" t="s">
        <v>44</v>
      </c>
      <c r="P1643">
        <v>1.6588516095874</v>
      </c>
    </row>
    <row r="1644" spans="1:16" x14ac:dyDescent="0.25">
      <c r="A1644" s="20" t="s">
        <v>16042</v>
      </c>
      <c r="B1644">
        <v>1</v>
      </c>
      <c r="C1644" t="s">
        <v>32</v>
      </c>
      <c r="D1644" t="s">
        <v>91</v>
      </c>
      <c r="E1644" t="s">
        <v>15983</v>
      </c>
      <c r="F1644" t="s">
        <v>40</v>
      </c>
      <c r="G1644">
        <v>5</v>
      </c>
      <c r="H1644">
        <v>6</v>
      </c>
      <c r="I1644">
        <v>2014</v>
      </c>
      <c r="J1644" t="s">
        <v>45</v>
      </c>
      <c r="K1644">
        <v>1.01</v>
      </c>
      <c r="L1644">
        <v>0.95499999999999996</v>
      </c>
      <c r="M1644" s="54">
        <v>1.0649999999999999</v>
      </c>
      <c r="N1644">
        <v>833</v>
      </c>
      <c r="O1644" t="s">
        <v>44</v>
      </c>
      <c r="P1644">
        <v>3.46479464337619</v>
      </c>
    </row>
    <row r="1645" spans="1:16" x14ac:dyDescent="0.25">
      <c r="A1645" s="20" t="s">
        <v>16043</v>
      </c>
      <c r="B1645">
        <v>1</v>
      </c>
      <c r="C1645" t="s">
        <v>32</v>
      </c>
      <c r="D1645" t="s">
        <v>91</v>
      </c>
      <c r="E1645" t="s">
        <v>15983</v>
      </c>
      <c r="F1645" t="s">
        <v>40</v>
      </c>
      <c r="G1645">
        <v>2</v>
      </c>
      <c r="H1645">
        <v>6</v>
      </c>
      <c r="I1645">
        <v>2014</v>
      </c>
      <c r="J1645" t="s">
        <v>46</v>
      </c>
      <c r="K1645">
        <v>1</v>
      </c>
      <c r="L1645">
        <v>0.94699999999999995</v>
      </c>
      <c r="M1645" s="54">
        <v>1.0529999999999999</v>
      </c>
      <c r="N1645">
        <v>973</v>
      </c>
      <c r="O1645" t="s">
        <v>44</v>
      </c>
      <c r="P1645">
        <v>3.2058528181875099</v>
      </c>
    </row>
    <row r="1646" spans="1:16" x14ac:dyDescent="0.25">
      <c r="A1646" s="20" t="s">
        <v>16044</v>
      </c>
      <c r="B1646">
        <v>1</v>
      </c>
      <c r="C1646" t="s">
        <v>32</v>
      </c>
      <c r="D1646" t="s">
        <v>91</v>
      </c>
      <c r="E1646" t="s">
        <v>15983</v>
      </c>
      <c r="F1646" t="s">
        <v>40</v>
      </c>
      <c r="G1646">
        <v>3</v>
      </c>
      <c r="H1646">
        <v>6</v>
      </c>
      <c r="I1646">
        <v>2014</v>
      </c>
      <c r="J1646" t="s">
        <v>46</v>
      </c>
      <c r="K1646">
        <v>0.99</v>
      </c>
      <c r="L1646">
        <v>0.93899999999999995</v>
      </c>
      <c r="M1646" s="54">
        <v>1.0409999999999999</v>
      </c>
      <c r="N1646">
        <v>1661</v>
      </c>
      <c r="O1646" t="s">
        <v>44</v>
      </c>
      <c r="P1646">
        <v>2.45366452405958</v>
      </c>
    </row>
    <row r="1647" spans="1:16" x14ac:dyDescent="0.25">
      <c r="A1647" s="20" t="s">
        <v>16045</v>
      </c>
      <c r="B1647">
        <v>1</v>
      </c>
      <c r="C1647" t="s">
        <v>32</v>
      </c>
      <c r="D1647" t="s">
        <v>91</v>
      </c>
      <c r="E1647" t="s">
        <v>15983</v>
      </c>
      <c r="F1647" t="s">
        <v>40</v>
      </c>
      <c r="G1647">
        <v>4</v>
      </c>
      <c r="H1647">
        <v>6</v>
      </c>
      <c r="I1647">
        <v>2014</v>
      </c>
      <c r="J1647" t="s">
        <v>46</v>
      </c>
      <c r="K1647">
        <v>1.01</v>
      </c>
      <c r="L1647">
        <v>0.96099999999999997</v>
      </c>
      <c r="M1647">
        <v>1.0589999999999999</v>
      </c>
      <c r="N1647">
        <v>1261</v>
      </c>
      <c r="O1647" t="s">
        <v>44</v>
      </c>
      <c r="P1647">
        <v>2.8160635851807601</v>
      </c>
    </row>
    <row r="1648" spans="1:16" x14ac:dyDescent="0.25">
      <c r="A1648" s="20" t="s">
        <v>16046</v>
      </c>
      <c r="B1648">
        <v>1</v>
      </c>
      <c r="C1648" t="s">
        <v>32</v>
      </c>
      <c r="D1648" t="s">
        <v>91</v>
      </c>
      <c r="E1648" t="s">
        <v>15983</v>
      </c>
      <c r="F1648" t="s">
        <v>40</v>
      </c>
      <c r="G1648">
        <v>5</v>
      </c>
      <c r="H1648">
        <v>6</v>
      </c>
      <c r="I1648">
        <v>2014</v>
      </c>
      <c r="J1648" t="s">
        <v>46</v>
      </c>
      <c r="K1648">
        <v>1.02</v>
      </c>
      <c r="L1648">
        <v>0.94799999999999995</v>
      </c>
      <c r="M1648">
        <v>1.0920000000000001</v>
      </c>
      <c r="N1648">
        <v>393</v>
      </c>
      <c r="O1648" t="s">
        <v>44</v>
      </c>
      <c r="P1648">
        <v>5.0443327230531798</v>
      </c>
    </row>
    <row r="1649" spans="1:16" x14ac:dyDescent="0.25">
      <c r="A1649" s="20" t="s">
        <v>16047</v>
      </c>
      <c r="B1649">
        <v>1</v>
      </c>
      <c r="C1649" t="s">
        <v>32</v>
      </c>
      <c r="D1649" t="s">
        <v>91</v>
      </c>
      <c r="E1649" t="s">
        <v>15983</v>
      </c>
      <c r="F1649" t="s">
        <v>40</v>
      </c>
      <c r="G1649">
        <v>2</v>
      </c>
      <c r="H1649">
        <v>6</v>
      </c>
      <c r="I1649">
        <v>2014</v>
      </c>
      <c r="J1649" t="s">
        <v>47</v>
      </c>
      <c r="K1649">
        <v>1.03</v>
      </c>
      <c r="L1649">
        <v>0.98699999999999999</v>
      </c>
      <c r="M1649">
        <v>1.073</v>
      </c>
      <c r="N1649">
        <v>1657</v>
      </c>
      <c r="O1649" t="s">
        <v>44</v>
      </c>
      <c r="P1649">
        <v>2.4566243134637999</v>
      </c>
    </row>
    <row r="1650" spans="1:16" x14ac:dyDescent="0.25">
      <c r="A1650" s="20" t="s">
        <v>16048</v>
      </c>
      <c r="B1650">
        <v>1</v>
      </c>
      <c r="C1650" t="s">
        <v>32</v>
      </c>
      <c r="D1650" t="s">
        <v>91</v>
      </c>
      <c r="E1650" t="s">
        <v>15983</v>
      </c>
      <c r="F1650" t="s">
        <v>40</v>
      </c>
      <c r="G1650">
        <v>3</v>
      </c>
      <c r="H1650">
        <v>6</v>
      </c>
      <c r="I1650">
        <v>2014</v>
      </c>
      <c r="J1650" t="s">
        <v>47</v>
      </c>
      <c r="K1650">
        <v>1.02</v>
      </c>
      <c r="L1650">
        <v>0.97299999999999998</v>
      </c>
      <c r="M1650">
        <v>1.0669999999999999</v>
      </c>
      <c r="N1650">
        <v>1105</v>
      </c>
      <c r="O1650" t="s">
        <v>44</v>
      </c>
      <c r="P1650">
        <v>3.0082841879809301</v>
      </c>
    </row>
    <row r="1651" spans="1:16" x14ac:dyDescent="0.25">
      <c r="A1651" s="20" t="s">
        <v>16049</v>
      </c>
      <c r="B1651">
        <v>1</v>
      </c>
      <c r="C1651" t="s">
        <v>32</v>
      </c>
      <c r="D1651" t="s">
        <v>91</v>
      </c>
      <c r="E1651" t="s">
        <v>15983</v>
      </c>
      <c r="F1651" t="s">
        <v>40</v>
      </c>
      <c r="G1651">
        <v>4</v>
      </c>
      <c r="H1651">
        <v>6</v>
      </c>
      <c r="I1651">
        <v>2014</v>
      </c>
      <c r="J1651" t="s">
        <v>47</v>
      </c>
      <c r="K1651">
        <v>1.02</v>
      </c>
      <c r="L1651">
        <v>0.97199999999999998</v>
      </c>
      <c r="M1651">
        <v>1.0680000000000001</v>
      </c>
      <c r="N1651">
        <v>1470</v>
      </c>
      <c r="O1651" t="s">
        <v>44</v>
      </c>
      <c r="P1651">
        <v>2.6082026547865098</v>
      </c>
    </row>
    <row r="1652" spans="1:16" x14ac:dyDescent="0.25">
      <c r="A1652" s="20" t="s">
        <v>16050</v>
      </c>
      <c r="B1652">
        <v>1</v>
      </c>
      <c r="C1652" t="s">
        <v>32</v>
      </c>
      <c r="D1652" t="s">
        <v>91</v>
      </c>
      <c r="E1652" t="s">
        <v>15983</v>
      </c>
      <c r="F1652" t="s">
        <v>40</v>
      </c>
      <c r="G1652">
        <v>5</v>
      </c>
      <c r="H1652">
        <v>6</v>
      </c>
      <c r="I1652">
        <v>2014</v>
      </c>
      <c r="J1652" t="s">
        <v>47</v>
      </c>
      <c r="K1652">
        <v>1.04</v>
      </c>
      <c r="L1652">
        <v>1.002</v>
      </c>
      <c r="M1652">
        <v>1.0780000000000001</v>
      </c>
      <c r="N1652">
        <v>3373</v>
      </c>
      <c r="O1652" t="s">
        <v>44</v>
      </c>
      <c r="P1652">
        <v>1.7218361809346701</v>
      </c>
    </row>
    <row r="1653" spans="1:16" x14ac:dyDescent="0.25">
      <c r="A1653" s="20" t="s">
        <v>16051</v>
      </c>
      <c r="B1653">
        <v>1</v>
      </c>
      <c r="C1653" t="s">
        <v>32</v>
      </c>
      <c r="D1653" t="s">
        <v>91</v>
      </c>
      <c r="E1653" t="s">
        <v>15983</v>
      </c>
      <c r="F1653" t="s">
        <v>40</v>
      </c>
      <c r="G1653">
        <v>2</v>
      </c>
      <c r="H1653">
        <v>6</v>
      </c>
      <c r="I1653">
        <v>2014</v>
      </c>
      <c r="J1653" t="s">
        <v>48</v>
      </c>
      <c r="K1653">
        <v>0.98</v>
      </c>
      <c r="L1653">
        <v>0.88700000000000001</v>
      </c>
      <c r="M1653">
        <v>1.073</v>
      </c>
      <c r="N1653">
        <v>862</v>
      </c>
      <c r="O1653" t="s">
        <v>44</v>
      </c>
      <c r="P1653">
        <v>3.40601351645086</v>
      </c>
    </row>
    <row r="1654" spans="1:16" x14ac:dyDescent="0.25">
      <c r="A1654" s="20" t="s">
        <v>16052</v>
      </c>
      <c r="B1654">
        <v>1</v>
      </c>
      <c r="C1654" t="s">
        <v>32</v>
      </c>
      <c r="D1654" t="s">
        <v>91</v>
      </c>
      <c r="E1654" t="s">
        <v>15983</v>
      </c>
      <c r="F1654" t="s">
        <v>40</v>
      </c>
      <c r="G1654">
        <v>3</v>
      </c>
      <c r="H1654">
        <v>6</v>
      </c>
      <c r="I1654">
        <v>2014</v>
      </c>
      <c r="J1654" t="s">
        <v>48</v>
      </c>
      <c r="K1654">
        <v>0.95</v>
      </c>
      <c r="L1654">
        <v>0.85</v>
      </c>
      <c r="M1654">
        <v>1.05</v>
      </c>
      <c r="N1654">
        <v>724</v>
      </c>
      <c r="O1654" t="s">
        <v>44</v>
      </c>
      <c r="P1654">
        <v>3.7164707312358298</v>
      </c>
    </row>
    <row r="1655" spans="1:16" x14ac:dyDescent="0.25">
      <c r="A1655" s="20" t="s">
        <v>16053</v>
      </c>
      <c r="B1655">
        <v>1</v>
      </c>
      <c r="C1655" t="s">
        <v>32</v>
      </c>
      <c r="D1655" t="s">
        <v>91</v>
      </c>
      <c r="E1655" t="s">
        <v>15983</v>
      </c>
      <c r="F1655" t="s">
        <v>40</v>
      </c>
      <c r="G1655">
        <v>4</v>
      </c>
      <c r="H1655">
        <v>6</v>
      </c>
      <c r="I1655">
        <v>2014</v>
      </c>
      <c r="J1655" t="s">
        <v>48</v>
      </c>
      <c r="K1655">
        <v>1.04</v>
      </c>
      <c r="L1655">
        <v>0.95099999999999996</v>
      </c>
      <c r="M1655">
        <v>1.129</v>
      </c>
      <c r="N1655">
        <v>1057</v>
      </c>
      <c r="O1655" t="s">
        <v>44</v>
      </c>
      <c r="P1655">
        <v>3.0758312596043198</v>
      </c>
    </row>
    <row r="1656" spans="1:16" x14ac:dyDescent="0.25">
      <c r="A1656" s="20" t="s">
        <v>16054</v>
      </c>
      <c r="B1656">
        <v>1</v>
      </c>
      <c r="C1656" t="s">
        <v>32</v>
      </c>
      <c r="D1656" t="s">
        <v>91</v>
      </c>
      <c r="E1656" t="s">
        <v>15983</v>
      </c>
      <c r="F1656" t="s">
        <v>40</v>
      </c>
      <c r="G1656">
        <v>5</v>
      </c>
      <c r="H1656">
        <v>6</v>
      </c>
      <c r="I1656">
        <v>2014</v>
      </c>
      <c r="J1656" t="s">
        <v>48</v>
      </c>
      <c r="K1656">
        <v>1.01</v>
      </c>
      <c r="L1656">
        <v>0.92400000000000004</v>
      </c>
      <c r="M1656" s="54">
        <v>1.0960000000000001</v>
      </c>
      <c r="N1656">
        <v>1436</v>
      </c>
      <c r="O1656" t="s">
        <v>44</v>
      </c>
      <c r="P1656">
        <v>2.6388990698463002</v>
      </c>
    </row>
    <row r="1657" spans="1:16" x14ac:dyDescent="0.25">
      <c r="A1657" s="20" t="s">
        <v>16055</v>
      </c>
      <c r="B1657">
        <v>1</v>
      </c>
      <c r="C1657" t="s">
        <v>32</v>
      </c>
      <c r="D1657" t="s">
        <v>91</v>
      </c>
      <c r="E1657" t="s">
        <v>15983</v>
      </c>
      <c r="F1657" t="s">
        <v>40</v>
      </c>
      <c r="G1657">
        <v>2</v>
      </c>
      <c r="H1657">
        <v>6</v>
      </c>
      <c r="I1657">
        <v>2014</v>
      </c>
      <c r="J1657" t="s">
        <v>49</v>
      </c>
      <c r="K1657">
        <v>1</v>
      </c>
      <c r="L1657">
        <v>0.93</v>
      </c>
      <c r="M1657" s="54">
        <v>1.07</v>
      </c>
      <c r="N1657">
        <v>538</v>
      </c>
      <c r="O1657" t="s">
        <v>44</v>
      </c>
      <c r="P1657">
        <v>4.3113061355922699</v>
      </c>
    </row>
    <row r="1658" spans="1:16" x14ac:dyDescent="0.25">
      <c r="A1658" s="20" t="s">
        <v>16056</v>
      </c>
      <c r="B1658">
        <v>1</v>
      </c>
      <c r="C1658" t="s">
        <v>32</v>
      </c>
      <c r="D1658" t="s">
        <v>91</v>
      </c>
      <c r="E1658" t="s">
        <v>15983</v>
      </c>
      <c r="F1658" t="s">
        <v>40</v>
      </c>
      <c r="G1658">
        <v>3</v>
      </c>
      <c r="H1658">
        <v>6</v>
      </c>
      <c r="I1658">
        <v>2014</v>
      </c>
      <c r="J1658" t="s">
        <v>49</v>
      </c>
      <c r="K1658">
        <v>1.01</v>
      </c>
      <c r="L1658">
        <v>0.94799999999999995</v>
      </c>
      <c r="M1658" s="54">
        <v>1.0720000000000001</v>
      </c>
      <c r="N1658">
        <v>772</v>
      </c>
      <c r="O1658" t="s">
        <v>44</v>
      </c>
      <c r="P1658">
        <v>3.5990787537434699</v>
      </c>
    </row>
    <row r="1659" spans="1:16" x14ac:dyDescent="0.25">
      <c r="A1659" s="20" t="s">
        <v>16057</v>
      </c>
      <c r="B1659">
        <v>1</v>
      </c>
      <c r="C1659" t="s">
        <v>32</v>
      </c>
      <c r="D1659" t="s">
        <v>91</v>
      </c>
      <c r="E1659" t="s">
        <v>15983</v>
      </c>
      <c r="F1659" t="s">
        <v>40</v>
      </c>
      <c r="G1659">
        <v>4</v>
      </c>
      <c r="H1659">
        <v>6</v>
      </c>
      <c r="I1659">
        <v>2014</v>
      </c>
      <c r="J1659" t="s">
        <v>49</v>
      </c>
      <c r="K1659">
        <v>1</v>
      </c>
      <c r="L1659">
        <v>0.94299999999999995</v>
      </c>
      <c r="M1659" s="54">
        <v>1.0569999999999999</v>
      </c>
      <c r="N1659">
        <v>1314</v>
      </c>
      <c r="O1659" t="s">
        <v>44</v>
      </c>
      <c r="P1659">
        <v>2.7586862953412301</v>
      </c>
    </row>
    <row r="1660" spans="1:16" x14ac:dyDescent="0.25">
      <c r="A1660" s="20" t="s">
        <v>16058</v>
      </c>
      <c r="B1660">
        <v>1</v>
      </c>
      <c r="C1660" t="s">
        <v>32</v>
      </c>
      <c r="D1660" t="s">
        <v>91</v>
      </c>
      <c r="E1660" t="s">
        <v>15983</v>
      </c>
      <c r="F1660" t="s">
        <v>40</v>
      </c>
      <c r="G1660">
        <v>5</v>
      </c>
      <c r="H1660">
        <v>6</v>
      </c>
      <c r="I1660">
        <v>2014</v>
      </c>
      <c r="J1660" t="s">
        <v>49</v>
      </c>
      <c r="K1660">
        <v>0.99</v>
      </c>
      <c r="L1660">
        <v>0.92400000000000004</v>
      </c>
      <c r="M1660" s="54">
        <v>1.056</v>
      </c>
      <c r="N1660">
        <v>571</v>
      </c>
      <c r="O1660" t="s">
        <v>44</v>
      </c>
      <c r="P1660">
        <v>4.1848697531868702</v>
      </c>
    </row>
    <row r="1661" spans="1:16" x14ac:dyDescent="0.25">
      <c r="A1661" s="20" t="s">
        <v>16059</v>
      </c>
      <c r="B1661">
        <v>1</v>
      </c>
      <c r="C1661" t="s">
        <v>32</v>
      </c>
      <c r="D1661" t="s">
        <v>91</v>
      </c>
      <c r="E1661" t="s">
        <v>15983</v>
      </c>
      <c r="F1661" t="s">
        <v>40</v>
      </c>
      <c r="G1661">
        <v>2</v>
      </c>
      <c r="H1661">
        <v>6</v>
      </c>
      <c r="I1661">
        <v>2014</v>
      </c>
      <c r="J1661" t="s">
        <v>50</v>
      </c>
      <c r="K1661">
        <v>1.01</v>
      </c>
      <c r="L1661">
        <v>0.82599999999999996</v>
      </c>
      <c r="M1661" s="54">
        <v>1.194</v>
      </c>
      <c r="N1661">
        <v>386</v>
      </c>
      <c r="O1661" t="s">
        <v>44</v>
      </c>
      <c r="P1661">
        <v>5.0898659855928798</v>
      </c>
    </row>
    <row r="1662" spans="1:16" x14ac:dyDescent="0.25">
      <c r="A1662" s="20" t="s">
        <v>16060</v>
      </c>
      <c r="B1662">
        <v>1</v>
      </c>
      <c r="C1662" t="s">
        <v>32</v>
      </c>
      <c r="D1662" t="s">
        <v>91</v>
      </c>
      <c r="E1662" t="s">
        <v>15983</v>
      </c>
      <c r="F1662" t="s">
        <v>40</v>
      </c>
      <c r="G1662">
        <v>3</v>
      </c>
      <c r="H1662">
        <v>6</v>
      </c>
      <c r="I1662">
        <v>2014</v>
      </c>
      <c r="J1662" t="s">
        <v>50</v>
      </c>
      <c r="K1662">
        <v>1.1499999999999999</v>
      </c>
      <c r="L1662">
        <v>0.94799999999999995</v>
      </c>
      <c r="M1662" s="54">
        <v>1.3520000000000001</v>
      </c>
      <c r="N1662">
        <v>317</v>
      </c>
      <c r="O1662" t="s">
        <v>44</v>
      </c>
      <c r="P1662">
        <v>5.6165595630173</v>
      </c>
    </row>
    <row r="1663" spans="1:16" x14ac:dyDescent="0.25">
      <c r="A1663" s="20" t="s">
        <v>16061</v>
      </c>
      <c r="B1663">
        <v>1</v>
      </c>
      <c r="C1663" t="s">
        <v>32</v>
      </c>
      <c r="D1663" t="s">
        <v>91</v>
      </c>
      <c r="E1663" t="s">
        <v>15983</v>
      </c>
      <c r="F1663" t="s">
        <v>40</v>
      </c>
      <c r="G1663">
        <v>4</v>
      </c>
      <c r="H1663">
        <v>6</v>
      </c>
      <c r="I1663">
        <v>2014</v>
      </c>
      <c r="J1663" t="s">
        <v>50</v>
      </c>
      <c r="K1663">
        <v>1.18</v>
      </c>
      <c r="L1663">
        <v>0.98699999999999999</v>
      </c>
      <c r="M1663" s="54">
        <v>1.373</v>
      </c>
      <c r="N1663">
        <v>608</v>
      </c>
      <c r="O1663" t="s">
        <v>44</v>
      </c>
      <c r="P1663">
        <v>4.0555355282690604</v>
      </c>
    </row>
    <row r="1664" spans="1:16" x14ac:dyDescent="0.25">
      <c r="A1664" s="20" t="s">
        <v>16062</v>
      </c>
      <c r="B1664">
        <v>1</v>
      </c>
      <c r="C1664" t="s">
        <v>32</v>
      </c>
      <c r="D1664" t="s">
        <v>91</v>
      </c>
      <c r="E1664" t="s">
        <v>15983</v>
      </c>
      <c r="F1664" t="s">
        <v>40</v>
      </c>
      <c r="G1664">
        <v>5</v>
      </c>
      <c r="H1664">
        <v>6</v>
      </c>
      <c r="I1664">
        <v>2014</v>
      </c>
      <c r="J1664" t="s">
        <v>50</v>
      </c>
      <c r="K1664">
        <v>1.1100000000000001</v>
      </c>
      <c r="L1664">
        <v>0.92700000000000005</v>
      </c>
      <c r="M1664" s="54">
        <v>1.2929999999999999</v>
      </c>
      <c r="N1664">
        <v>1007</v>
      </c>
      <c r="O1664" t="s">
        <v>44</v>
      </c>
      <c r="P1664">
        <v>3.1512674583162701</v>
      </c>
    </row>
    <row r="1665" spans="1:16" x14ac:dyDescent="0.25">
      <c r="A1665" s="20" t="s">
        <v>16063</v>
      </c>
      <c r="B1665">
        <v>1</v>
      </c>
      <c r="C1665" t="s">
        <v>32</v>
      </c>
      <c r="D1665" t="s">
        <v>91</v>
      </c>
      <c r="E1665" t="s">
        <v>15983</v>
      </c>
      <c r="F1665" t="s">
        <v>40</v>
      </c>
      <c r="G1665">
        <v>2</v>
      </c>
      <c r="H1665">
        <v>6</v>
      </c>
      <c r="I1665">
        <v>2014</v>
      </c>
      <c r="J1665" t="s">
        <v>51</v>
      </c>
      <c r="K1665">
        <v>1.04</v>
      </c>
      <c r="L1665">
        <v>0.91100000000000003</v>
      </c>
      <c r="M1665">
        <v>1.169</v>
      </c>
      <c r="N1665">
        <v>616</v>
      </c>
      <c r="O1665" t="s">
        <v>44</v>
      </c>
      <c r="P1665">
        <v>4.0291148201268996</v>
      </c>
    </row>
    <row r="1666" spans="1:16" x14ac:dyDescent="0.25">
      <c r="A1666" s="20" t="s">
        <v>16064</v>
      </c>
      <c r="B1666">
        <v>1</v>
      </c>
      <c r="C1666" t="s">
        <v>32</v>
      </c>
      <c r="D1666" t="s">
        <v>91</v>
      </c>
      <c r="E1666" t="s">
        <v>15983</v>
      </c>
      <c r="F1666" t="s">
        <v>40</v>
      </c>
      <c r="G1666">
        <v>3</v>
      </c>
      <c r="H1666">
        <v>6</v>
      </c>
      <c r="I1666">
        <v>2014</v>
      </c>
      <c r="J1666" t="s">
        <v>51</v>
      </c>
      <c r="K1666">
        <v>1</v>
      </c>
      <c r="L1666">
        <v>0.878</v>
      </c>
      <c r="M1666" s="54">
        <v>1.1220000000000001</v>
      </c>
      <c r="N1666">
        <v>774</v>
      </c>
      <c r="O1666" t="s">
        <v>44</v>
      </c>
      <c r="P1666">
        <v>3.5944257734479499</v>
      </c>
    </row>
    <row r="1667" spans="1:16" x14ac:dyDescent="0.25">
      <c r="A1667" s="20" t="s">
        <v>16065</v>
      </c>
      <c r="B1667">
        <v>1</v>
      </c>
      <c r="C1667" t="s">
        <v>32</v>
      </c>
      <c r="D1667" t="s">
        <v>91</v>
      </c>
      <c r="E1667" t="s">
        <v>15983</v>
      </c>
      <c r="F1667" t="s">
        <v>40</v>
      </c>
      <c r="G1667">
        <v>4</v>
      </c>
      <c r="H1667">
        <v>6</v>
      </c>
      <c r="I1667">
        <v>2014</v>
      </c>
      <c r="J1667" t="s">
        <v>51</v>
      </c>
      <c r="K1667">
        <v>1.04</v>
      </c>
      <c r="L1667">
        <v>0.91400000000000003</v>
      </c>
      <c r="M1667" s="54">
        <v>1.1659999999999999</v>
      </c>
      <c r="N1667">
        <v>1067</v>
      </c>
      <c r="O1667" t="s">
        <v>44</v>
      </c>
      <c r="P1667">
        <v>3.0613838746131301</v>
      </c>
    </row>
    <row r="1668" spans="1:16" x14ac:dyDescent="0.25">
      <c r="A1668" s="20" t="s">
        <v>16066</v>
      </c>
      <c r="B1668">
        <v>1</v>
      </c>
      <c r="C1668" t="s">
        <v>32</v>
      </c>
      <c r="D1668" t="s">
        <v>91</v>
      </c>
      <c r="E1668" t="s">
        <v>15983</v>
      </c>
      <c r="F1668" t="s">
        <v>40</v>
      </c>
      <c r="G1668">
        <v>5</v>
      </c>
      <c r="H1668">
        <v>6</v>
      </c>
      <c r="I1668">
        <v>2014</v>
      </c>
      <c r="J1668" t="s">
        <v>51</v>
      </c>
      <c r="K1668">
        <v>1.06</v>
      </c>
      <c r="L1668">
        <v>0.93700000000000006</v>
      </c>
      <c r="M1668" s="54">
        <v>1.1830000000000001</v>
      </c>
      <c r="N1668">
        <v>2338</v>
      </c>
      <c r="O1668" t="s">
        <v>44</v>
      </c>
      <c r="P1668">
        <v>2.0681295814776002</v>
      </c>
    </row>
    <row r="1669" spans="1:16" x14ac:dyDescent="0.25">
      <c r="A1669" s="20" t="s">
        <v>12486</v>
      </c>
      <c r="B1669">
        <v>2</v>
      </c>
      <c r="C1669" t="s">
        <v>63</v>
      </c>
      <c r="D1669" t="s">
        <v>88</v>
      </c>
      <c r="E1669" t="s">
        <v>92</v>
      </c>
      <c r="F1669" t="s">
        <v>38</v>
      </c>
      <c r="G1669">
        <v>1</v>
      </c>
      <c r="H1669">
        <v>3</v>
      </c>
      <c r="I1669">
        <v>2014</v>
      </c>
      <c r="J1669" t="s">
        <v>52</v>
      </c>
      <c r="K1669" t="s">
        <v>44</v>
      </c>
      <c r="L1669" t="s">
        <v>44</v>
      </c>
      <c r="M1669" s="54" t="s">
        <v>44</v>
      </c>
      <c r="N1669">
        <v>13</v>
      </c>
      <c r="O1669">
        <v>20</v>
      </c>
      <c r="P1669">
        <v>27.735009811261499</v>
      </c>
    </row>
    <row r="1670" spans="1:16" x14ac:dyDescent="0.25">
      <c r="A1670" s="20" t="s">
        <v>12487</v>
      </c>
      <c r="B1670">
        <v>2</v>
      </c>
      <c r="C1670" t="s">
        <v>63</v>
      </c>
      <c r="D1670" t="s">
        <v>88</v>
      </c>
      <c r="E1670" t="s">
        <v>92</v>
      </c>
      <c r="F1670" t="s">
        <v>38</v>
      </c>
      <c r="G1670">
        <v>2</v>
      </c>
      <c r="H1670">
        <v>3</v>
      </c>
      <c r="I1670">
        <v>2014</v>
      </c>
      <c r="J1670" t="s">
        <v>52</v>
      </c>
      <c r="K1670">
        <v>44.9</v>
      </c>
      <c r="L1670">
        <v>32.146160914310101</v>
      </c>
      <c r="M1670" s="54">
        <v>60.7427855981242</v>
      </c>
      <c r="N1670">
        <v>50</v>
      </c>
      <c r="O1670">
        <v>86</v>
      </c>
      <c r="P1670">
        <v>14.142135623731001</v>
      </c>
    </row>
    <row r="1671" spans="1:16" x14ac:dyDescent="0.25">
      <c r="A1671" s="20" t="s">
        <v>12488</v>
      </c>
      <c r="B1671">
        <v>2</v>
      </c>
      <c r="C1671" t="s">
        <v>63</v>
      </c>
      <c r="D1671" t="s">
        <v>88</v>
      </c>
      <c r="E1671" t="s">
        <v>92</v>
      </c>
      <c r="F1671" t="s">
        <v>38</v>
      </c>
      <c r="G1671">
        <v>3</v>
      </c>
      <c r="H1671">
        <v>3</v>
      </c>
      <c r="I1671">
        <v>2014</v>
      </c>
      <c r="J1671" t="s">
        <v>52</v>
      </c>
      <c r="K1671">
        <v>46.9</v>
      </c>
      <c r="L1671">
        <v>31.5973312162075</v>
      </c>
      <c r="M1671" s="54">
        <v>66.733720074649995</v>
      </c>
      <c r="N1671">
        <v>33</v>
      </c>
      <c r="O1671">
        <v>57</v>
      </c>
      <c r="P1671">
        <v>17.407765595569799</v>
      </c>
    </row>
    <row r="1672" spans="1:16" x14ac:dyDescent="0.25">
      <c r="A1672" s="20" t="s">
        <v>12489</v>
      </c>
      <c r="B1672">
        <v>2</v>
      </c>
      <c r="C1672" t="s">
        <v>63</v>
      </c>
      <c r="D1672" t="s">
        <v>88</v>
      </c>
      <c r="E1672" t="s">
        <v>92</v>
      </c>
      <c r="F1672" t="s">
        <v>38</v>
      </c>
      <c r="G1672">
        <v>4</v>
      </c>
      <c r="H1672">
        <v>3</v>
      </c>
      <c r="I1672">
        <v>2014</v>
      </c>
      <c r="J1672" t="s">
        <v>52</v>
      </c>
      <c r="K1672">
        <v>51.9</v>
      </c>
      <c r="L1672">
        <v>43.269225787335998</v>
      </c>
      <c r="M1672" s="54">
        <v>61.752851318660802</v>
      </c>
      <c r="N1672">
        <v>137</v>
      </c>
      <c r="O1672">
        <v>214</v>
      </c>
      <c r="P1672">
        <v>8.5435765771676095</v>
      </c>
    </row>
    <row r="1673" spans="1:16" x14ac:dyDescent="0.25">
      <c r="A1673" s="20" t="s">
        <v>12490</v>
      </c>
      <c r="B1673">
        <v>2</v>
      </c>
      <c r="C1673" t="s">
        <v>63</v>
      </c>
      <c r="D1673" t="s">
        <v>88</v>
      </c>
      <c r="E1673" t="s">
        <v>92</v>
      </c>
      <c r="F1673" t="s">
        <v>38</v>
      </c>
      <c r="G1673">
        <v>5</v>
      </c>
      <c r="H1673">
        <v>3</v>
      </c>
      <c r="I1673">
        <v>2014</v>
      </c>
      <c r="J1673" t="s">
        <v>52</v>
      </c>
      <c r="K1673">
        <v>49.7</v>
      </c>
      <c r="L1673">
        <v>33.408816941387201</v>
      </c>
      <c r="M1673" s="54">
        <v>71.294653708743695</v>
      </c>
      <c r="N1673">
        <v>28</v>
      </c>
      <c r="O1673">
        <v>44</v>
      </c>
      <c r="P1673">
        <v>18.8982236504614</v>
      </c>
    </row>
    <row r="1674" spans="1:16" x14ac:dyDescent="0.25">
      <c r="A1674" s="20" t="s">
        <v>12491</v>
      </c>
      <c r="B1674">
        <v>2</v>
      </c>
      <c r="C1674" t="s">
        <v>63</v>
      </c>
      <c r="D1674" t="s">
        <v>88</v>
      </c>
      <c r="E1674" t="s">
        <v>92</v>
      </c>
      <c r="F1674" t="s">
        <v>38</v>
      </c>
      <c r="G1674">
        <v>1</v>
      </c>
      <c r="H1674">
        <v>3</v>
      </c>
      <c r="I1674">
        <v>2014</v>
      </c>
      <c r="J1674" t="s">
        <v>34</v>
      </c>
      <c r="K1674">
        <v>37.5</v>
      </c>
      <c r="L1674">
        <v>27.960078539600399</v>
      </c>
      <c r="M1674" s="54">
        <v>49.239022149192799</v>
      </c>
      <c r="N1674">
        <v>49</v>
      </c>
      <c r="O1674">
        <v>95</v>
      </c>
      <c r="P1674">
        <v>14.285714285714301</v>
      </c>
    </row>
    <row r="1675" spans="1:16" x14ac:dyDescent="0.25">
      <c r="A1675" s="20" t="s">
        <v>12492</v>
      </c>
      <c r="B1675">
        <v>2</v>
      </c>
      <c r="C1675" t="s">
        <v>63</v>
      </c>
      <c r="D1675" t="s">
        <v>88</v>
      </c>
      <c r="E1675" t="s">
        <v>92</v>
      </c>
      <c r="F1675" t="s">
        <v>38</v>
      </c>
      <c r="G1675">
        <v>1</v>
      </c>
      <c r="H1675">
        <v>3</v>
      </c>
      <c r="I1675">
        <v>2014</v>
      </c>
      <c r="J1675" t="s">
        <v>53</v>
      </c>
      <c r="K1675" t="s">
        <v>44</v>
      </c>
      <c r="L1675" t="s">
        <v>44</v>
      </c>
      <c r="M1675" s="54" t="s">
        <v>44</v>
      </c>
      <c r="N1675">
        <v>5</v>
      </c>
      <c r="O1675">
        <v>9</v>
      </c>
      <c r="P1675">
        <v>44.721359549995803</v>
      </c>
    </row>
    <row r="1676" spans="1:16" x14ac:dyDescent="0.25">
      <c r="A1676" s="20" t="s">
        <v>12493</v>
      </c>
      <c r="B1676">
        <v>2</v>
      </c>
      <c r="C1676" t="s">
        <v>63</v>
      </c>
      <c r="D1676" t="s">
        <v>88</v>
      </c>
      <c r="E1676" t="s">
        <v>92</v>
      </c>
      <c r="F1676" t="s">
        <v>38</v>
      </c>
      <c r="G1676">
        <v>2</v>
      </c>
      <c r="H1676">
        <v>3</v>
      </c>
      <c r="I1676">
        <v>2014</v>
      </c>
      <c r="J1676" t="s">
        <v>53</v>
      </c>
      <c r="K1676">
        <v>42.2</v>
      </c>
      <c r="L1676">
        <v>29.427349869281599</v>
      </c>
      <c r="M1676" s="54">
        <v>57.2845286964791</v>
      </c>
      <c r="N1676">
        <v>79</v>
      </c>
      <c r="O1676">
        <v>141</v>
      </c>
      <c r="P1676">
        <v>11.250879009260199</v>
      </c>
    </row>
    <row r="1677" spans="1:16" x14ac:dyDescent="0.25">
      <c r="A1677" s="20" t="s">
        <v>12494</v>
      </c>
      <c r="B1677">
        <v>2</v>
      </c>
      <c r="C1677" t="s">
        <v>63</v>
      </c>
      <c r="D1677" t="s">
        <v>88</v>
      </c>
      <c r="E1677" t="s">
        <v>92</v>
      </c>
      <c r="F1677" t="s">
        <v>38</v>
      </c>
      <c r="G1677">
        <v>3</v>
      </c>
      <c r="H1677">
        <v>3</v>
      </c>
      <c r="I1677">
        <v>2014</v>
      </c>
      <c r="J1677" t="s">
        <v>53</v>
      </c>
      <c r="K1677">
        <v>44.8</v>
      </c>
      <c r="L1677">
        <v>36.918064718817803</v>
      </c>
      <c r="M1677" s="54">
        <v>53.710002097518498</v>
      </c>
      <c r="N1677">
        <v>130</v>
      </c>
      <c r="O1677">
        <v>229</v>
      </c>
      <c r="P1677">
        <v>8.7705801930702894</v>
      </c>
    </row>
    <row r="1678" spans="1:16" x14ac:dyDescent="0.25">
      <c r="A1678" s="20" t="s">
        <v>12495</v>
      </c>
      <c r="B1678">
        <v>2</v>
      </c>
      <c r="C1678" t="s">
        <v>63</v>
      </c>
      <c r="D1678" t="s">
        <v>88</v>
      </c>
      <c r="E1678" t="s">
        <v>92</v>
      </c>
      <c r="F1678" t="s">
        <v>38</v>
      </c>
      <c r="G1678">
        <v>4</v>
      </c>
      <c r="H1678">
        <v>3</v>
      </c>
      <c r="I1678">
        <v>2014</v>
      </c>
      <c r="J1678" t="s">
        <v>53</v>
      </c>
      <c r="K1678">
        <v>54.9</v>
      </c>
      <c r="L1678">
        <v>49.716612316709202</v>
      </c>
      <c r="M1678" s="54">
        <v>60.371391960803699</v>
      </c>
      <c r="N1678">
        <v>414</v>
      </c>
      <c r="O1678">
        <v>690</v>
      </c>
      <c r="P1678">
        <v>4.9147318718298996</v>
      </c>
    </row>
    <row r="1679" spans="1:16" x14ac:dyDescent="0.25">
      <c r="A1679" s="20" t="s">
        <v>12496</v>
      </c>
      <c r="B1679">
        <v>2</v>
      </c>
      <c r="C1679" t="s">
        <v>63</v>
      </c>
      <c r="D1679" t="s">
        <v>88</v>
      </c>
      <c r="E1679" t="s">
        <v>92</v>
      </c>
      <c r="F1679" t="s">
        <v>38</v>
      </c>
      <c r="G1679">
        <v>5</v>
      </c>
      <c r="H1679">
        <v>3</v>
      </c>
      <c r="I1679">
        <v>2014</v>
      </c>
      <c r="J1679" t="s">
        <v>53</v>
      </c>
      <c r="K1679">
        <v>48.7</v>
      </c>
      <c r="L1679">
        <v>46.4302721307754</v>
      </c>
      <c r="M1679" s="54">
        <v>51.111991102090101</v>
      </c>
      <c r="N1679">
        <v>1662</v>
      </c>
      <c r="O1679">
        <v>2885</v>
      </c>
      <c r="P1679">
        <v>2.45292624676769</v>
      </c>
    </row>
    <row r="1680" spans="1:16" x14ac:dyDescent="0.25">
      <c r="A1680" s="20" t="s">
        <v>12497</v>
      </c>
      <c r="B1680">
        <v>2</v>
      </c>
      <c r="C1680" t="s">
        <v>63</v>
      </c>
      <c r="D1680" t="s">
        <v>88</v>
      </c>
      <c r="E1680" t="s">
        <v>92</v>
      </c>
      <c r="F1680" t="s">
        <v>38</v>
      </c>
      <c r="G1680">
        <v>2</v>
      </c>
      <c r="H1680">
        <v>3</v>
      </c>
      <c r="I1680">
        <v>2014</v>
      </c>
      <c r="J1680" t="s">
        <v>34</v>
      </c>
      <c r="K1680">
        <v>46.1</v>
      </c>
      <c r="L1680">
        <v>37.982685979878397</v>
      </c>
      <c r="M1680" s="54">
        <v>55.4292178560748</v>
      </c>
      <c r="N1680">
        <v>109</v>
      </c>
      <c r="O1680">
        <v>201</v>
      </c>
      <c r="P1680">
        <v>9.5782628522115107</v>
      </c>
    </row>
    <row r="1681" spans="1:16" x14ac:dyDescent="0.25">
      <c r="A1681" s="20" t="s">
        <v>12498</v>
      </c>
      <c r="B1681">
        <v>2</v>
      </c>
      <c r="C1681" t="s">
        <v>63</v>
      </c>
      <c r="D1681" t="s">
        <v>88</v>
      </c>
      <c r="E1681" t="s">
        <v>92</v>
      </c>
      <c r="F1681" t="s">
        <v>38</v>
      </c>
      <c r="G1681">
        <v>1</v>
      </c>
      <c r="H1681">
        <v>3</v>
      </c>
      <c r="I1681">
        <v>2014</v>
      </c>
      <c r="J1681" t="s">
        <v>54</v>
      </c>
      <c r="K1681" t="s">
        <v>44</v>
      </c>
      <c r="L1681" t="s">
        <v>44</v>
      </c>
      <c r="M1681" s="54" t="s">
        <v>44</v>
      </c>
      <c r="N1681">
        <v>6</v>
      </c>
      <c r="O1681">
        <v>11</v>
      </c>
      <c r="P1681">
        <v>40.824829046386299</v>
      </c>
    </row>
    <row r="1682" spans="1:16" x14ac:dyDescent="0.25">
      <c r="A1682" s="20" t="s">
        <v>12499</v>
      </c>
      <c r="B1682">
        <v>2</v>
      </c>
      <c r="C1682" t="s">
        <v>63</v>
      </c>
      <c r="D1682" t="s">
        <v>88</v>
      </c>
      <c r="E1682" t="s">
        <v>92</v>
      </c>
      <c r="F1682" t="s">
        <v>38</v>
      </c>
      <c r="G1682">
        <v>2</v>
      </c>
      <c r="H1682">
        <v>3</v>
      </c>
      <c r="I1682">
        <v>2014</v>
      </c>
      <c r="J1682" t="s">
        <v>54</v>
      </c>
      <c r="K1682" t="s">
        <v>44</v>
      </c>
      <c r="L1682" t="s">
        <v>44</v>
      </c>
      <c r="M1682" s="54" t="s">
        <v>44</v>
      </c>
      <c r="N1682">
        <v>10</v>
      </c>
      <c r="O1682">
        <v>16</v>
      </c>
      <c r="P1682">
        <v>31.6227766016838</v>
      </c>
    </row>
    <row r="1683" spans="1:16" x14ac:dyDescent="0.25">
      <c r="A1683" s="20" t="s">
        <v>12500</v>
      </c>
      <c r="B1683">
        <v>2</v>
      </c>
      <c r="C1683" t="s">
        <v>63</v>
      </c>
      <c r="D1683" t="s">
        <v>88</v>
      </c>
      <c r="E1683" t="s">
        <v>92</v>
      </c>
      <c r="F1683" t="s">
        <v>38</v>
      </c>
      <c r="G1683">
        <v>3</v>
      </c>
      <c r="H1683">
        <v>3</v>
      </c>
      <c r="I1683">
        <v>2014</v>
      </c>
      <c r="J1683" t="s">
        <v>54</v>
      </c>
      <c r="K1683">
        <v>57.4</v>
      </c>
      <c r="L1683">
        <v>34.453791637576202</v>
      </c>
      <c r="M1683" s="54">
        <v>87.969638355095498</v>
      </c>
      <c r="N1683">
        <v>27</v>
      </c>
      <c r="O1683">
        <v>39</v>
      </c>
      <c r="P1683">
        <v>19.245008972987499</v>
      </c>
    </row>
    <row r="1684" spans="1:16" x14ac:dyDescent="0.25">
      <c r="A1684" s="20" t="s">
        <v>12501</v>
      </c>
      <c r="B1684">
        <v>2</v>
      </c>
      <c r="C1684" t="s">
        <v>63</v>
      </c>
      <c r="D1684" t="s">
        <v>88</v>
      </c>
      <c r="E1684" t="s">
        <v>92</v>
      </c>
      <c r="F1684" t="s">
        <v>38</v>
      </c>
      <c r="G1684">
        <v>4</v>
      </c>
      <c r="H1684">
        <v>3</v>
      </c>
      <c r="I1684">
        <v>2014</v>
      </c>
      <c r="J1684" t="s">
        <v>54</v>
      </c>
      <c r="K1684">
        <v>54.7</v>
      </c>
      <c r="L1684">
        <v>40.276901291136497</v>
      </c>
      <c r="M1684" s="54">
        <v>73.332141587816096</v>
      </c>
      <c r="N1684">
        <v>34</v>
      </c>
      <c r="O1684">
        <v>52</v>
      </c>
      <c r="P1684">
        <v>17.149858514250901</v>
      </c>
    </row>
    <row r="1685" spans="1:16" x14ac:dyDescent="0.25">
      <c r="A1685" s="20" t="s">
        <v>12502</v>
      </c>
      <c r="B1685">
        <v>2</v>
      </c>
      <c r="C1685" t="s">
        <v>63</v>
      </c>
      <c r="D1685" t="s">
        <v>88</v>
      </c>
      <c r="E1685" t="s">
        <v>92</v>
      </c>
      <c r="F1685" t="s">
        <v>38</v>
      </c>
      <c r="G1685">
        <v>5</v>
      </c>
      <c r="H1685">
        <v>3</v>
      </c>
      <c r="I1685">
        <v>2014</v>
      </c>
      <c r="J1685" t="s">
        <v>54</v>
      </c>
      <c r="K1685" t="s">
        <v>44</v>
      </c>
      <c r="L1685" t="s">
        <v>44</v>
      </c>
      <c r="M1685" t="s">
        <v>44</v>
      </c>
      <c r="N1685">
        <v>5</v>
      </c>
      <c r="O1685">
        <v>6</v>
      </c>
      <c r="P1685">
        <v>44.721359549995803</v>
      </c>
    </row>
    <row r="1686" spans="1:16" x14ac:dyDescent="0.25">
      <c r="A1686" s="20" t="s">
        <v>12503</v>
      </c>
      <c r="B1686">
        <v>2</v>
      </c>
      <c r="C1686" t="s">
        <v>63</v>
      </c>
      <c r="D1686" t="s">
        <v>88</v>
      </c>
      <c r="E1686" t="s">
        <v>92</v>
      </c>
      <c r="F1686" t="s">
        <v>38</v>
      </c>
      <c r="G1686">
        <v>3</v>
      </c>
      <c r="H1686">
        <v>3</v>
      </c>
      <c r="I1686">
        <v>2014</v>
      </c>
      <c r="J1686" t="s">
        <v>34</v>
      </c>
      <c r="K1686">
        <v>48</v>
      </c>
      <c r="L1686">
        <v>41.305946855305002</v>
      </c>
      <c r="M1686">
        <v>55.508301296874897</v>
      </c>
      <c r="N1686">
        <v>182</v>
      </c>
      <c r="O1686">
        <v>325</v>
      </c>
      <c r="P1686">
        <v>7.4124931666110099</v>
      </c>
    </row>
    <row r="1687" spans="1:16" x14ac:dyDescent="0.25">
      <c r="A1687" s="20" t="s">
        <v>12504</v>
      </c>
      <c r="B1687">
        <v>2</v>
      </c>
      <c r="C1687" t="s">
        <v>63</v>
      </c>
      <c r="D1687" t="s">
        <v>88</v>
      </c>
      <c r="E1687" t="s">
        <v>92</v>
      </c>
      <c r="F1687" t="s">
        <v>38</v>
      </c>
      <c r="G1687">
        <v>1</v>
      </c>
      <c r="H1687">
        <v>3</v>
      </c>
      <c r="I1687">
        <v>2014</v>
      </c>
      <c r="J1687" t="s">
        <v>55</v>
      </c>
      <c r="K1687">
        <v>45.2</v>
      </c>
      <c r="L1687">
        <v>34.163523839407297</v>
      </c>
      <c r="M1687" s="54">
        <v>59.211471354825598</v>
      </c>
      <c r="N1687">
        <v>41</v>
      </c>
      <c r="O1687">
        <v>71</v>
      </c>
      <c r="P1687">
        <v>15.6173761888606</v>
      </c>
    </row>
    <row r="1688" spans="1:16" x14ac:dyDescent="0.25">
      <c r="A1688" s="20" t="s">
        <v>12505</v>
      </c>
      <c r="B1688">
        <v>2</v>
      </c>
      <c r="C1688" t="s">
        <v>63</v>
      </c>
      <c r="D1688" t="s">
        <v>88</v>
      </c>
      <c r="E1688" t="s">
        <v>92</v>
      </c>
      <c r="F1688" t="s">
        <v>38</v>
      </c>
      <c r="G1688">
        <v>2</v>
      </c>
      <c r="H1688">
        <v>3</v>
      </c>
      <c r="I1688">
        <v>2014</v>
      </c>
      <c r="J1688" t="s">
        <v>55</v>
      </c>
      <c r="K1688">
        <v>55.2</v>
      </c>
      <c r="L1688">
        <v>43.020144323442103</v>
      </c>
      <c r="M1688" s="54">
        <v>69.862515202262401</v>
      </c>
      <c r="N1688">
        <v>68</v>
      </c>
      <c r="O1688">
        <v>103</v>
      </c>
      <c r="P1688">
        <v>12.126781251816601</v>
      </c>
    </row>
    <row r="1689" spans="1:16" x14ac:dyDescent="0.25">
      <c r="A1689" s="20" t="s">
        <v>12506</v>
      </c>
      <c r="B1689">
        <v>2</v>
      </c>
      <c r="C1689" t="s">
        <v>63</v>
      </c>
      <c r="D1689" t="s">
        <v>88</v>
      </c>
      <c r="E1689" t="s">
        <v>92</v>
      </c>
      <c r="F1689" t="s">
        <v>38</v>
      </c>
      <c r="G1689">
        <v>3</v>
      </c>
      <c r="H1689">
        <v>3</v>
      </c>
      <c r="I1689">
        <v>2014</v>
      </c>
      <c r="J1689" t="s">
        <v>55</v>
      </c>
      <c r="K1689">
        <v>47.3</v>
      </c>
      <c r="L1689">
        <v>38.882527153952999</v>
      </c>
      <c r="M1689" s="54">
        <v>57.135885020019501</v>
      </c>
      <c r="N1689">
        <v>95</v>
      </c>
      <c r="O1689">
        <v>163</v>
      </c>
      <c r="P1689">
        <v>10.259783520851499</v>
      </c>
    </row>
    <row r="1690" spans="1:16" x14ac:dyDescent="0.25">
      <c r="A1690" s="20" t="s">
        <v>12507</v>
      </c>
      <c r="B1690">
        <v>2</v>
      </c>
      <c r="C1690" t="s">
        <v>63</v>
      </c>
      <c r="D1690" t="s">
        <v>88</v>
      </c>
      <c r="E1690" t="s">
        <v>92</v>
      </c>
      <c r="F1690" t="s">
        <v>38</v>
      </c>
      <c r="G1690">
        <v>4</v>
      </c>
      <c r="H1690">
        <v>3</v>
      </c>
      <c r="I1690">
        <v>2014</v>
      </c>
      <c r="J1690" t="s">
        <v>55</v>
      </c>
      <c r="K1690">
        <v>48.6</v>
      </c>
      <c r="L1690">
        <v>41.100686750504103</v>
      </c>
      <c r="M1690" s="54">
        <v>57.101223642099903</v>
      </c>
      <c r="N1690">
        <v>148</v>
      </c>
      <c r="O1690">
        <v>254</v>
      </c>
      <c r="P1690">
        <v>8.2199493652678708</v>
      </c>
    </row>
    <row r="1691" spans="1:16" x14ac:dyDescent="0.25">
      <c r="A1691" s="20" t="s">
        <v>12508</v>
      </c>
      <c r="B1691">
        <v>2</v>
      </c>
      <c r="C1691" t="s">
        <v>63</v>
      </c>
      <c r="D1691" t="s">
        <v>88</v>
      </c>
      <c r="E1691" t="s">
        <v>92</v>
      </c>
      <c r="F1691" t="s">
        <v>38</v>
      </c>
      <c r="G1691">
        <v>5</v>
      </c>
      <c r="H1691">
        <v>3</v>
      </c>
      <c r="I1691">
        <v>2014</v>
      </c>
      <c r="J1691" t="s">
        <v>55</v>
      </c>
      <c r="K1691">
        <v>59</v>
      </c>
      <c r="L1691">
        <v>49.909699367349397</v>
      </c>
      <c r="M1691" s="54">
        <v>69.315832390511005</v>
      </c>
      <c r="N1691">
        <v>126</v>
      </c>
      <c r="O1691">
        <v>187</v>
      </c>
      <c r="P1691">
        <v>8.9087080637474791</v>
      </c>
    </row>
    <row r="1692" spans="1:16" x14ac:dyDescent="0.25">
      <c r="A1692" s="20" t="s">
        <v>12509</v>
      </c>
      <c r="B1692">
        <v>2</v>
      </c>
      <c r="C1692" t="s">
        <v>63</v>
      </c>
      <c r="D1692" t="s">
        <v>88</v>
      </c>
      <c r="E1692" t="s">
        <v>92</v>
      </c>
      <c r="F1692" t="s">
        <v>38</v>
      </c>
      <c r="G1692">
        <v>4</v>
      </c>
      <c r="H1692">
        <v>3</v>
      </c>
      <c r="I1692">
        <v>2014</v>
      </c>
      <c r="J1692" t="s">
        <v>34</v>
      </c>
      <c r="K1692">
        <v>42.9</v>
      </c>
      <c r="L1692">
        <v>35.702981209251703</v>
      </c>
      <c r="M1692" s="54">
        <v>51.222085673040702</v>
      </c>
      <c r="N1692">
        <v>122</v>
      </c>
      <c r="O1692">
        <v>229</v>
      </c>
      <c r="P1692">
        <v>9.0535746042518497</v>
      </c>
    </row>
    <row r="1693" spans="1:16" x14ac:dyDescent="0.25">
      <c r="A1693" s="20" t="s">
        <v>12510</v>
      </c>
      <c r="B1693">
        <v>2</v>
      </c>
      <c r="C1693" t="s">
        <v>63</v>
      </c>
      <c r="D1693" t="s">
        <v>88</v>
      </c>
      <c r="E1693" t="s">
        <v>92</v>
      </c>
      <c r="F1693" t="s">
        <v>38</v>
      </c>
      <c r="G1693">
        <v>1</v>
      </c>
      <c r="H1693">
        <v>3</v>
      </c>
      <c r="I1693">
        <v>2014</v>
      </c>
      <c r="J1693" t="s">
        <v>56</v>
      </c>
      <c r="K1693" t="s">
        <v>44</v>
      </c>
      <c r="L1693" t="s">
        <v>44</v>
      </c>
      <c r="M1693" s="54" t="s">
        <v>44</v>
      </c>
      <c r="N1693">
        <v>10</v>
      </c>
      <c r="O1693">
        <v>14</v>
      </c>
      <c r="P1693">
        <v>31.6227766016838</v>
      </c>
    </row>
    <row r="1694" spans="1:16" x14ac:dyDescent="0.25">
      <c r="A1694" s="20" t="s">
        <v>12511</v>
      </c>
      <c r="B1694">
        <v>2</v>
      </c>
      <c r="C1694" t="s">
        <v>63</v>
      </c>
      <c r="D1694" t="s">
        <v>88</v>
      </c>
      <c r="E1694" t="s">
        <v>92</v>
      </c>
      <c r="F1694" t="s">
        <v>38</v>
      </c>
      <c r="G1694">
        <v>2</v>
      </c>
      <c r="H1694">
        <v>3</v>
      </c>
      <c r="I1694">
        <v>2014</v>
      </c>
      <c r="J1694" t="s">
        <v>56</v>
      </c>
      <c r="K1694">
        <v>52.3</v>
      </c>
      <c r="L1694">
        <v>38.319827638316198</v>
      </c>
      <c r="M1694" s="54">
        <v>70.3405607518756</v>
      </c>
      <c r="N1694">
        <v>33</v>
      </c>
      <c r="O1694">
        <v>53</v>
      </c>
      <c r="P1694">
        <v>17.407765595569799</v>
      </c>
    </row>
    <row r="1695" spans="1:16" x14ac:dyDescent="0.25">
      <c r="A1695" s="20" t="s">
        <v>12512</v>
      </c>
      <c r="B1695">
        <v>2</v>
      </c>
      <c r="C1695" t="s">
        <v>63</v>
      </c>
      <c r="D1695" t="s">
        <v>88</v>
      </c>
      <c r="E1695" t="s">
        <v>92</v>
      </c>
      <c r="F1695" t="s">
        <v>38</v>
      </c>
      <c r="G1695">
        <v>3</v>
      </c>
      <c r="H1695">
        <v>3</v>
      </c>
      <c r="I1695">
        <v>2014</v>
      </c>
      <c r="J1695" t="s">
        <v>56</v>
      </c>
      <c r="K1695">
        <v>48.2</v>
      </c>
      <c r="L1695">
        <v>37.104839438648099</v>
      </c>
      <c r="M1695" s="54">
        <v>61.135398095272301</v>
      </c>
      <c r="N1695">
        <v>93</v>
      </c>
      <c r="O1695">
        <v>156</v>
      </c>
      <c r="P1695">
        <v>10.3695169473043</v>
      </c>
    </row>
    <row r="1696" spans="1:16" x14ac:dyDescent="0.25">
      <c r="A1696" s="20" t="s">
        <v>12513</v>
      </c>
      <c r="B1696">
        <v>2</v>
      </c>
      <c r="C1696" t="s">
        <v>63</v>
      </c>
      <c r="D1696" t="s">
        <v>88</v>
      </c>
      <c r="E1696" t="s">
        <v>92</v>
      </c>
      <c r="F1696" t="s">
        <v>38</v>
      </c>
      <c r="G1696">
        <v>4</v>
      </c>
      <c r="H1696">
        <v>3</v>
      </c>
      <c r="I1696">
        <v>2014</v>
      </c>
      <c r="J1696" t="s">
        <v>56</v>
      </c>
      <c r="K1696">
        <v>56.1</v>
      </c>
      <c r="L1696">
        <v>39.479520033393598</v>
      </c>
      <c r="M1696" s="54">
        <v>76.515971219880896</v>
      </c>
      <c r="N1696">
        <v>52</v>
      </c>
      <c r="O1696">
        <v>83</v>
      </c>
      <c r="P1696">
        <v>13.8675049056307</v>
      </c>
    </row>
    <row r="1697" spans="1:16" x14ac:dyDescent="0.25">
      <c r="A1697" s="20" t="s">
        <v>12514</v>
      </c>
      <c r="B1697">
        <v>2</v>
      </c>
      <c r="C1697" t="s">
        <v>63</v>
      </c>
      <c r="D1697" t="s">
        <v>88</v>
      </c>
      <c r="E1697" t="s">
        <v>92</v>
      </c>
      <c r="F1697" t="s">
        <v>38</v>
      </c>
      <c r="G1697">
        <v>5</v>
      </c>
      <c r="H1697">
        <v>3</v>
      </c>
      <c r="I1697">
        <v>2014</v>
      </c>
      <c r="J1697" t="s">
        <v>56</v>
      </c>
      <c r="K1697">
        <v>50.9</v>
      </c>
      <c r="L1697">
        <v>47.273459189872199</v>
      </c>
      <c r="M1697" s="54">
        <v>54.794674612484101</v>
      </c>
      <c r="N1697">
        <v>731</v>
      </c>
      <c r="O1697">
        <v>1221</v>
      </c>
      <c r="P1697">
        <v>3.69863360727655</v>
      </c>
    </row>
    <row r="1698" spans="1:16" x14ac:dyDescent="0.25">
      <c r="A1698" s="20" t="s">
        <v>12515</v>
      </c>
      <c r="B1698">
        <v>2</v>
      </c>
      <c r="C1698" t="s">
        <v>63</v>
      </c>
      <c r="D1698" t="s">
        <v>88</v>
      </c>
      <c r="E1698" t="s">
        <v>92</v>
      </c>
      <c r="F1698" t="s">
        <v>38</v>
      </c>
      <c r="G1698">
        <v>5</v>
      </c>
      <c r="H1698">
        <v>3</v>
      </c>
      <c r="I1698">
        <v>2014</v>
      </c>
      <c r="J1698" t="s">
        <v>34</v>
      </c>
      <c r="K1698">
        <v>46.7</v>
      </c>
      <c r="L1698">
        <v>42.5572493952317</v>
      </c>
      <c r="M1698" s="54">
        <v>51.0551686134704</v>
      </c>
      <c r="N1698">
        <v>424</v>
      </c>
      <c r="O1698">
        <v>765</v>
      </c>
      <c r="P1698">
        <v>4.8564293117863198</v>
      </c>
    </row>
    <row r="1699" spans="1:16" x14ac:dyDescent="0.25">
      <c r="A1699" s="20" t="s">
        <v>12516</v>
      </c>
      <c r="B1699">
        <v>2</v>
      </c>
      <c r="C1699" t="s">
        <v>63</v>
      </c>
      <c r="D1699" t="s">
        <v>88</v>
      </c>
      <c r="E1699" t="s">
        <v>92</v>
      </c>
      <c r="F1699" t="s">
        <v>38</v>
      </c>
      <c r="G1699">
        <v>1</v>
      </c>
      <c r="H1699">
        <v>3</v>
      </c>
      <c r="I1699">
        <v>2014</v>
      </c>
      <c r="J1699" t="s">
        <v>57</v>
      </c>
      <c r="K1699" t="s">
        <v>44</v>
      </c>
      <c r="L1699" t="s">
        <v>44</v>
      </c>
      <c r="M1699" s="54" t="s">
        <v>44</v>
      </c>
      <c r="N1699">
        <v>18</v>
      </c>
      <c r="O1699">
        <v>27</v>
      </c>
      <c r="P1699">
        <v>23.570226039551599</v>
      </c>
    </row>
    <row r="1700" spans="1:16" x14ac:dyDescent="0.25">
      <c r="A1700" s="20" t="s">
        <v>12517</v>
      </c>
      <c r="B1700">
        <v>2</v>
      </c>
      <c r="C1700" t="s">
        <v>63</v>
      </c>
      <c r="D1700" t="s">
        <v>88</v>
      </c>
      <c r="E1700" t="s">
        <v>92</v>
      </c>
      <c r="F1700" t="s">
        <v>38</v>
      </c>
      <c r="G1700">
        <v>2</v>
      </c>
      <c r="H1700">
        <v>3</v>
      </c>
      <c r="I1700">
        <v>2014</v>
      </c>
      <c r="J1700" t="s">
        <v>57</v>
      </c>
      <c r="K1700" t="s">
        <v>44</v>
      </c>
      <c r="L1700" t="s">
        <v>44</v>
      </c>
      <c r="M1700" s="54" t="s">
        <v>44</v>
      </c>
      <c r="N1700">
        <v>17</v>
      </c>
      <c r="O1700">
        <v>26</v>
      </c>
      <c r="P1700">
        <v>24.253562503633301</v>
      </c>
    </row>
    <row r="1701" spans="1:16" x14ac:dyDescent="0.25">
      <c r="A1701" s="20" t="s">
        <v>12518</v>
      </c>
      <c r="B1701">
        <v>2</v>
      </c>
      <c r="C1701" t="s">
        <v>63</v>
      </c>
      <c r="D1701" t="s">
        <v>88</v>
      </c>
      <c r="E1701" t="s">
        <v>92</v>
      </c>
      <c r="F1701" t="s">
        <v>38</v>
      </c>
      <c r="G1701">
        <v>3</v>
      </c>
      <c r="H1701">
        <v>3</v>
      </c>
      <c r="I1701">
        <v>2014</v>
      </c>
      <c r="J1701" t="s">
        <v>57</v>
      </c>
      <c r="K1701">
        <v>58.7</v>
      </c>
      <c r="L1701">
        <v>50.003819604570502</v>
      </c>
      <c r="M1701" s="54">
        <v>68.540309890685904</v>
      </c>
      <c r="N1701">
        <v>140</v>
      </c>
      <c r="O1701">
        <v>217</v>
      </c>
      <c r="P1701">
        <v>8.4515425472851593</v>
      </c>
    </row>
    <row r="1702" spans="1:16" x14ac:dyDescent="0.25">
      <c r="A1702" s="20" t="s">
        <v>12519</v>
      </c>
      <c r="B1702">
        <v>2</v>
      </c>
      <c r="C1702" t="s">
        <v>63</v>
      </c>
      <c r="D1702" t="s">
        <v>88</v>
      </c>
      <c r="E1702" t="s">
        <v>92</v>
      </c>
      <c r="F1702" t="s">
        <v>38</v>
      </c>
      <c r="G1702">
        <v>4</v>
      </c>
      <c r="H1702">
        <v>3</v>
      </c>
      <c r="I1702">
        <v>2014</v>
      </c>
      <c r="J1702" t="s">
        <v>57</v>
      </c>
      <c r="K1702">
        <v>49.5</v>
      </c>
      <c r="L1702">
        <v>42.206520281036198</v>
      </c>
      <c r="M1702" s="54">
        <v>57.680507355152898</v>
      </c>
      <c r="N1702">
        <v>137</v>
      </c>
      <c r="O1702">
        <v>252</v>
      </c>
      <c r="P1702">
        <v>8.5435765771676095</v>
      </c>
    </row>
    <row r="1703" spans="1:16" x14ac:dyDescent="0.25">
      <c r="A1703" s="20" t="s">
        <v>12520</v>
      </c>
      <c r="B1703">
        <v>2</v>
      </c>
      <c r="C1703" t="s">
        <v>63</v>
      </c>
      <c r="D1703" t="s">
        <v>88</v>
      </c>
      <c r="E1703" t="s">
        <v>92</v>
      </c>
      <c r="F1703" t="s">
        <v>38</v>
      </c>
      <c r="G1703">
        <v>5</v>
      </c>
      <c r="H1703">
        <v>3</v>
      </c>
      <c r="I1703">
        <v>2014</v>
      </c>
      <c r="J1703" t="s">
        <v>57</v>
      </c>
      <c r="K1703">
        <v>49.8</v>
      </c>
      <c r="L1703">
        <v>43.325645214295498</v>
      </c>
      <c r="M1703" s="54">
        <v>56.880388411449701</v>
      </c>
      <c r="N1703">
        <v>234</v>
      </c>
      <c r="O1703">
        <v>386</v>
      </c>
      <c r="P1703">
        <v>6.5372045046061302</v>
      </c>
    </row>
    <row r="1704" spans="1:16" x14ac:dyDescent="0.25">
      <c r="A1704" s="20" t="s">
        <v>12521</v>
      </c>
      <c r="B1704">
        <v>2</v>
      </c>
      <c r="C1704" t="s">
        <v>63</v>
      </c>
      <c r="D1704" t="s">
        <v>88</v>
      </c>
      <c r="E1704" t="s">
        <v>92</v>
      </c>
      <c r="F1704" t="s">
        <v>38</v>
      </c>
      <c r="G1704">
        <v>1</v>
      </c>
      <c r="H1704">
        <v>3</v>
      </c>
      <c r="I1704">
        <v>2014</v>
      </c>
      <c r="J1704" t="s">
        <v>58</v>
      </c>
      <c r="K1704">
        <v>47.7</v>
      </c>
      <c r="L1704">
        <v>39.934393101102302</v>
      </c>
      <c r="M1704" s="54">
        <v>56.731866665876602</v>
      </c>
      <c r="N1704">
        <v>85</v>
      </c>
      <c r="O1704">
        <v>136</v>
      </c>
      <c r="P1704">
        <v>10.8465228909328</v>
      </c>
    </row>
    <row r="1705" spans="1:16" x14ac:dyDescent="0.25">
      <c r="A1705" s="20" t="s">
        <v>12522</v>
      </c>
      <c r="B1705">
        <v>2</v>
      </c>
      <c r="C1705" t="s">
        <v>63</v>
      </c>
      <c r="D1705" t="s">
        <v>88</v>
      </c>
      <c r="E1705" t="s">
        <v>92</v>
      </c>
      <c r="F1705" t="s">
        <v>38</v>
      </c>
      <c r="G1705">
        <v>2</v>
      </c>
      <c r="H1705">
        <v>3</v>
      </c>
      <c r="I1705">
        <v>2014</v>
      </c>
      <c r="J1705" t="s">
        <v>58</v>
      </c>
      <c r="K1705">
        <v>47.3</v>
      </c>
      <c r="L1705">
        <v>37.4118862678773</v>
      </c>
      <c r="M1705" s="54">
        <v>58.976190431534597</v>
      </c>
      <c r="N1705">
        <v>83</v>
      </c>
      <c r="O1705">
        <v>147</v>
      </c>
      <c r="P1705">
        <v>10.976425998969001</v>
      </c>
    </row>
    <row r="1706" spans="1:16" x14ac:dyDescent="0.25">
      <c r="A1706" s="20" t="s">
        <v>12523</v>
      </c>
      <c r="B1706">
        <v>2</v>
      </c>
      <c r="C1706" t="s">
        <v>63</v>
      </c>
      <c r="D1706" t="s">
        <v>88</v>
      </c>
      <c r="E1706" t="s">
        <v>92</v>
      </c>
      <c r="F1706" t="s">
        <v>38</v>
      </c>
      <c r="G1706">
        <v>3</v>
      </c>
      <c r="H1706">
        <v>3</v>
      </c>
      <c r="I1706">
        <v>2014</v>
      </c>
      <c r="J1706" t="s">
        <v>58</v>
      </c>
      <c r="K1706">
        <v>51.6</v>
      </c>
      <c r="L1706">
        <v>46.282784304766601</v>
      </c>
      <c r="M1706">
        <v>57.404847602164303</v>
      </c>
      <c r="N1706">
        <v>313</v>
      </c>
      <c r="O1706">
        <v>520</v>
      </c>
      <c r="P1706">
        <v>5.6523341894422199</v>
      </c>
    </row>
    <row r="1707" spans="1:16" x14ac:dyDescent="0.25">
      <c r="A1707" s="20" t="s">
        <v>12524</v>
      </c>
      <c r="B1707">
        <v>2</v>
      </c>
      <c r="C1707" t="s">
        <v>63</v>
      </c>
      <c r="D1707" t="s">
        <v>88</v>
      </c>
      <c r="E1707" t="s">
        <v>92</v>
      </c>
      <c r="F1707" t="s">
        <v>38</v>
      </c>
      <c r="G1707">
        <v>4</v>
      </c>
      <c r="H1707">
        <v>3</v>
      </c>
      <c r="I1707">
        <v>2014</v>
      </c>
      <c r="J1707" t="s">
        <v>58</v>
      </c>
      <c r="K1707">
        <v>51.6</v>
      </c>
      <c r="L1707">
        <v>48.030215218710502</v>
      </c>
      <c r="M1707" s="54">
        <v>55.375552439450097</v>
      </c>
      <c r="N1707">
        <v>642</v>
      </c>
      <c r="O1707">
        <v>1071</v>
      </c>
      <c r="P1707">
        <v>3.9466851898192901</v>
      </c>
    </row>
    <row r="1708" spans="1:16" x14ac:dyDescent="0.25">
      <c r="A1708" s="20" t="s">
        <v>12525</v>
      </c>
      <c r="B1708">
        <v>2</v>
      </c>
      <c r="C1708" t="s">
        <v>63</v>
      </c>
      <c r="D1708" t="s">
        <v>88</v>
      </c>
      <c r="E1708" t="s">
        <v>92</v>
      </c>
      <c r="F1708" t="s">
        <v>38</v>
      </c>
      <c r="G1708">
        <v>5</v>
      </c>
      <c r="H1708">
        <v>3</v>
      </c>
      <c r="I1708">
        <v>2014</v>
      </c>
      <c r="J1708" t="s">
        <v>58</v>
      </c>
      <c r="K1708">
        <v>48.8</v>
      </c>
      <c r="L1708">
        <v>46.462241903944197</v>
      </c>
      <c r="M1708" s="54">
        <v>51.257896348695503</v>
      </c>
      <c r="N1708">
        <v>1272</v>
      </c>
      <c r="O1708">
        <v>2220</v>
      </c>
      <c r="P1708">
        <v>2.8038607704602199</v>
      </c>
    </row>
    <row r="1709" spans="1:16" x14ac:dyDescent="0.25">
      <c r="A1709" s="20" t="s">
        <v>12526</v>
      </c>
      <c r="B1709">
        <v>2</v>
      </c>
      <c r="C1709" t="s">
        <v>63</v>
      </c>
      <c r="D1709" t="s">
        <v>88</v>
      </c>
      <c r="E1709" t="s">
        <v>92</v>
      </c>
      <c r="F1709" t="s">
        <v>38</v>
      </c>
      <c r="G1709">
        <v>1</v>
      </c>
      <c r="H1709">
        <v>3</v>
      </c>
      <c r="I1709">
        <v>2014</v>
      </c>
      <c r="J1709" t="s">
        <v>59</v>
      </c>
      <c r="K1709" t="s">
        <v>44</v>
      </c>
      <c r="L1709" t="s">
        <v>44</v>
      </c>
      <c r="M1709" t="s">
        <v>44</v>
      </c>
      <c r="N1709">
        <v>10</v>
      </c>
      <c r="O1709">
        <v>17</v>
      </c>
      <c r="P1709">
        <v>31.6227766016838</v>
      </c>
    </row>
    <row r="1710" spans="1:16" x14ac:dyDescent="0.25">
      <c r="A1710" s="20" t="s">
        <v>12527</v>
      </c>
      <c r="B1710">
        <v>2</v>
      </c>
      <c r="C1710" t="s">
        <v>63</v>
      </c>
      <c r="D1710" t="s">
        <v>88</v>
      </c>
      <c r="E1710" t="s">
        <v>92</v>
      </c>
      <c r="F1710" t="s">
        <v>38</v>
      </c>
      <c r="G1710">
        <v>2</v>
      </c>
      <c r="H1710">
        <v>3</v>
      </c>
      <c r="I1710">
        <v>2014</v>
      </c>
      <c r="J1710" t="s">
        <v>59</v>
      </c>
      <c r="K1710" t="s">
        <v>44</v>
      </c>
      <c r="L1710" t="s">
        <v>44</v>
      </c>
      <c r="M1710" t="s">
        <v>44</v>
      </c>
      <c r="N1710">
        <v>6</v>
      </c>
      <c r="O1710">
        <v>10</v>
      </c>
      <c r="P1710">
        <v>40.824829046386299</v>
      </c>
    </row>
    <row r="1711" spans="1:16" x14ac:dyDescent="0.25">
      <c r="A1711" s="20" t="s">
        <v>12528</v>
      </c>
      <c r="B1711">
        <v>2</v>
      </c>
      <c r="C1711" t="s">
        <v>63</v>
      </c>
      <c r="D1711" t="s">
        <v>88</v>
      </c>
      <c r="E1711" t="s">
        <v>92</v>
      </c>
      <c r="F1711" t="s">
        <v>38</v>
      </c>
      <c r="G1711">
        <v>3</v>
      </c>
      <c r="H1711">
        <v>3</v>
      </c>
      <c r="I1711">
        <v>2014</v>
      </c>
      <c r="J1711" t="s">
        <v>59</v>
      </c>
      <c r="K1711" t="s">
        <v>44</v>
      </c>
      <c r="L1711" t="s">
        <v>44</v>
      </c>
      <c r="M1711" s="54" t="s">
        <v>44</v>
      </c>
      <c r="N1711">
        <v>14</v>
      </c>
      <c r="O1711">
        <v>28</v>
      </c>
      <c r="P1711">
        <v>26.726124191242398</v>
      </c>
    </row>
    <row r="1712" spans="1:16" x14ac:dyDescent="0.25">
      <c r="A1712" s="20" t="s">
        <v>12529</v>
      </c>
      <c r="B1712">
        <v>2</v>
      </c>
      <c r="C1712" t="s">
        <v>63</v>
      </c>
      <c r="D1712" t="s">
        <v>88</v>
      </c>
      <c r="E1712" t="s">
        <v>92</v>
      </c>
      <c r="F1712" t="s">
        <v>38</v>
      </c>
      <c r="G1712">
        <v>4</v>
      </c>
      <c r="H1712">
        <v>3</v>
      </c>
      <c r="I1712">
        <v>2014</v>
      </c>
      <c r="J1712" t="s">
        <v>59</v>
      </c>
      <c r="K1712">
        <v>50.1</v>
      </c>
      <c r="L1712">
        <v>41.033032174738203</v>
      </c>
      <c r="M1712" s="54">
        <v>60.6238672793991</v>
      </c>
      <c r="N1712">
        <v>94</v>
      </c>
      <c r="O1712">
        <v>157</v>
      </c>
      <c r="P1712">
        <v>10.3142124625879</v>
      </c>
    </row>
    <row r="1713" spans="1:16" x14ac:dyDescent="0.25">
      <c r="A1713" s="20" t="s">
        <v>12530</v>
      </c>
      <c r="B1713">
        <v>2</v>
      </c>
      <c r="C1713" t="s">
        <v>63</v>
      </c>
      <c r="D1713" t="s">
        <v>88</v>
      </c>
      <c r="E1713" t="s">
        <v>92</v>
      </c>
      <c r="F1713" t="s">
        <v>38</v>
      </c>
      <c r="G1713">
        <v>5</v>
      </c>
      <c r="H1713">
        <v>3</v>
      </c>
      <c r="I1713">
        <v>2014</v>
      </c>
      <c r="J1713" t="s">
        <v>59</v>
      </c>
      <c r="K1713">
        <v>40.799999999999997</v>
      </c>
      <c r="L1713">
        <v>30.831002260460998</v>
      </c>
      <c r="M1713" s="54">
        <v>52.983156911246901</v>
      </c>
      <c r="N1713">
        <v>52</v>
      </c>
      <c r="O1713">
        <v>103</v>
      </c>
      <c r="P1713">
        <v>13.8675049056307</v>
      </c>
    </row>
    <row r="1714" spans="1:16" x14ac:dyDescent="0.25">
      <c r="A1714" s="20" t="s">
        <v>12531</v>
      </c>
      <c r="B1714">
        <v>2</v>
      </c>
      <c r="C1714" t="s">
        <v>63</v>
      </c>
      <c r="D1714" t="s">
        <v>88</v>
      </c>
      <c r="E1714" t="s">
        <v>92</v>
      </c>
      <c r="F1714" t="s">
        <v>38</v>
      </c>
      <c r="G1714">
        <v>1</v>
      </c>
      <c r="H1714">
        <v>3</v>
      </c>
      <c r="I1714">
        <v>2014</v>
      </c>
      <c r="J1714" t="s">
        <v>60</v>
      </c>
      <c r="K1714">
        <v>44.4</v>
      </c>
      <c r="L1714">
        <v>36.158565685954898</v>
      </c>
      <c r="M1714">
        <v>54.0064157590446</v>
      </c>
      <c r="N1714">
        <v>97</v>
      </c>
      <c r="O1714">
        <v>182</v>
      </c>
      <c r="P1714">
        <v>10.153461651336199</v>
      </c>
    </row>
    <row r="1715" spans="1:16" x14ac:dyDescent="0.25">
      <c r="A1715" s="20" t="s">
        <v>12532</v>
      </c>
      <c r="B1715">
        <v>2</v>
      </c>
      <c r="C1715" t="s">
        <v>63</v>
      </c>
      <c r="D1715" t="s">
        <v>88</v>
      </c>
      <c r="E1715" t="s">
        <v>92</v>
      </c>
      <c r="F1715" t="s">
        <v>38</v>
      </c>
      <c r="G1715">
        <v>2</v>
      </c>
      <c r="H1715">
        <v>3</v>
      </c>
      <c r="I1715">
        <v>2014</v>
      </c>
      <c r="J1715" t="s">
        <v>60</v>
      </c>
      <c r="K1715">
        <v>48.8</v>
      </c>
      <c r="L1715">
        <v>42.053894127783103</v>
      </c>
      <c r="M1715">
        <v>56.413793095096601</v>
      </c>
      <c r="N1715">
        <v>125</v>
      </c>
      <c r="O1715">
        <v>226</v>
      </c>
      <c r="P1715">
        <v>8.9442719099991592</v>
      </c>
    </row>
    <row r="1716" spans="1:16" x14ac:dyDescent="0.25">
      <c r="A1716" s="20" t="s">
        <v>12533</v>
      </c>
      <c r="B1716">
        <v>2</v>
      </c>
      <c r="C1716" t="s">
        <v>63</v>
      </c>
      <c r="D1716" t="s">
        <v>88</v>
      </c>
      <c r="E1716" t="s">
        <v>92</v>
      </c>
      <c r="F1716" t="s">
        <v>38</v>
      </c>
      <c r="G1716">
        <v>3</v>
      </c>
      <c r="H1716">
        <v>3</v>
      </c>
      <c r="I1716">
        <v>2014</v>
      </c>
      <c r="J1716" t="s">
        <v>60</v>
      </c>
      <c r="K1716">
        <v>49.9</v>
      </c>
      <c r="L1716">
        <v>44.330858206197497</v>
      </c>
      <c r="M1716">
        <v>55.952698507743897</v>
      </c>
      <c r="N1716">
        <v>248</v>
      </c>
      <c r="O1716">
        <v>435</v>
      </c>
      <c r="P1716">
        <v>6.3500063500095196</v>
      </c>
    </row>
    <row r="1717" spans="1:16" x14ac:dyDescent="0.25">
      <c r="A1717" s="20" t="s">
        <v>12534</v>
      </c>
      <c r="B1717">
        <v>2</v>
      </c>
      <c r="C1717" t="s">
        <v>63</v>
      </c>
      <c r="D1717" t="s">
        <v>88</v>
      </c>
      <c r="E1717" t="s">
        <v>92</v>
      </c>
      <c r="F1717" t="s">
        <v>38</v>
      </c>
      <c r="G1717">
        <v>4</v>
      </c>
      <c r="H1717">
        <v>3</v>
      </c>
      <c r="I1717">
        <v>2014</v>
      </c>
      <c r="J1717" t="s">
        <v>60</v>
      </c>
      <c r="K1717">
        <v>50.2</v>
      </c>
      <c r="L1717">
        <v>45.181500754879998</v>
      </c>
      <c r="M1717">
        <v>55.709332786092197</v>
      </c>
      <c r="N1717">
        <v>273</v>
      </c>
      <c r="O1717">
        <v>478</v>
      </c>
      <c r="P1717">
        <v>6.0522753266880196</v>
      </c>
    </row>
    <row r="1718" spans="1:16" x14ac:dyDescent="0.25">
      <c r="A1718" s="20" t="s">
        <v>12535</v>
      </c>
      <c r="B1718">
        <v>2</v>
      </c>
      <c r="C1718" t="s">
        <v>63</v>
      </c>
      <c r="D1718" t="s">
        <v>88</v>
      </c>
      <c r="E1718" t="s">
        <v>92</v>
      </c>
      <c r="F1718" t="s">
        <v>38</v>
      </c>
      <c r="G1718">
        <v>5</v>
      </c>
      <c r="H1718">
        <v>3</v>
      </c>
      <c r="I1718">
        <v>2014</v>
      </c>
      <c r="J1718" t="s">
        <v>60</v>
      </c>
      <c r="K1718">
        <v>54</v>
      </c>
      <c r="L1718">
        <v>48.6028118755574</v>
      </c>
      <c r="M1718" s="54">
        <v>59.887017438385598</v>
      </c>
      <c r="N1718">
        <v>258</v>
      </c>
      <c r="O1718">
        <v>432</v>
      </c>
      <c r="P1718">
        <v>6.2257280636469003</v>
      </c>
    </row>
    <row r="1719" spans="1:16" x14ac:dyDescent="0.25">
      <c r="A1719" s="20" t="s">
        <v>12536</v>
      </c>
      <c r="B1719">
        <v>2</v>
      </c>
      <c r="C1719" t="s">
        <v>63</v>
      </c>
      <c r="D1719" t="s">
        <v>88</v>
      </c>
      <c r="E1719" t="s">
        <v>92</v>
      </c>
      <c r="F1719" t="s">
        <v>38</v>
      </c>
      <c r="G1719">
        <v>1</v>
      </c>
      <c r="H1719">
        <v>3</v>
      </c>
      <c r="I1719">
        <v>2014</v>
      </c>
      <c r="J1719" t="s">
        <v>61</v>
      </c>
      <c r="K1719" t="s">
        <v>44</v>
      </c>
      <c r="L1719" t="s">
        <v>44</v>
      </c>
      <c r="M1719" t="s">
        <v>44</v>
      </c>
      <c r="N1719">
        <v>1</v>
      </c>
      <c r="O1719">
        <v>1</v>
      </c>
      <c r="P1719">
        <v>100</v>
      </c>
    </row>
    <row r="1720" spans="1:16" x14ac:dyDescent="0.25">
      <c r="A1720" s="20" t="s">
        <v>12537</v>
      </c>
      <c r="B1720">
        <v>2</v>
      </c>
      <c r="C1720" t="s">
        <v>63</v>
      </c>
      <c r="D1720" t="s">
        <v>88</v>
      </c>
      <c r="E1720" t="s">
        <v>92</v>
      </c>
      <c r="F1720" t="s">
        <v>38</v>
      </c>
      <c r="G1720">
        <v>2</v>
      </c>
      <c r="H1720">
        <v>3</v>
      </c>
      <c r="I1720">
        <v>2014</v>
      </c>
      <c r="J1720" t="s">
        <v>61</v>
      </c>
      <c r="K1720" t="s">
        <v>44</v>
      </c>
      <c r="L1720" t="s">
        <v>44</v>
      </c>
      <c r="M1720" s="54" t="s">
        <v>44</v>
      </c>
      <c r="N1720">
        <v>10</v>
      </c>
      <c r="O1720">
        <v>15</v>
      </c>
      <c r="P1720">
        <v>31.6227766016838</v>
      </c>
    </row>
    <row r="1721" spans="1:16" x14ac:dyDescent="0.25">
      <c r="A1721" s="20" t="s">
        <v>12538</v>
      </c>
      <c r="B1721">
        <v>2</v>
      </c>
      <c r="C1721" t="s">
        <v>63</v>
      </c>
      <c r="D1721" t="s">
        <v>88</v>
      </c>
      <c r="E1721" t="s">
        <v>92</v>
      </c>
      <c r="F1721" t="s">
        <v>38</v>
      </c>
      <c r="G1721">
        <v>3</v>
      </c>
      <c r="H1721">
        <v>3</v>
      </c>
      <c r="I1721">
        <v>2014</v>
      </c>
      <c r="J1721" t="s">
        <v>61</v>
      </c>
      <c r="K1721" t="s">
        <v>44</v>
      </c>
      <c r="L1721" t="s">
        <v>44</v>
      </c>
      <c r="M1721" s="54" t="s">
        <v>44</v>
      </c>
      <c r="N1721">
        <v>8</v>
      </c>
      <c r="O1721">
        <v>20</v>
      </c>
      <c r="P1721">
        <v>35.355339059327399</v>
      </c>
    </row>
    <row r="1722" spans="1:16" x14ac:dyDescent="0.25">
      <c r="A1722" s="20" t="s">
        <v>12539</v>
      </c>
      <c r="B1722">
        <v>2</v>
      </c>
      <c r="C1722" t="s">
        <v>63</v>
      </c>
      <c r="D1722" t="s">
        <v>88</v>
      </c>
      <c r="E1722" t="s">
        <v>92</v>
      </c>
      <c r="F1722" t="s">
        <v>38</v>
      </c>
      <c r="G1722">
        <v>4</v>
      </c>
      <c r="H1722">
        <v>3</v>
      </c>
      <c r="I1722">
        <v>2014</v>
      </c>
      <c r="J1722" t="s">
        <v>61</v>
      </c>
      <c r="K1722">
        <v>63.6</v>
      </c>
      <c r="L1722">
        <v>45.651495170823701</v>
      </c>
      <c r="M1722" s="54">
        <v>86.161037654897598</v>
      </c>
      <c r="N1722">
        <v>41</v>
      </c>
      <c r="O1722">
        <v>57</v>
      </c>
      <c r="P1722">
        <v>15.6173761888606</v>
      </c>
    </row>
    <row r="1723" spans="1:16" x14ac:dyDescent="0.25">
      <c r="A1723" s="20" t="s">
        <v>12540</v>
      </c>
      <c r="B1723">
        <v>2</v>
      </c>
      <c r="C1723" t="s">
        <v>63</v>
      </c>
      <c r="D1723" t="s">
        <v>88</v>
      </c>
      <c r="E1723" t="s">
        <v>92</v>
      </c>
      <c r="F1723" t="s">
        <v>38</v>
      </c>
      <c r="G1723">
        <v>5</v>
      </c>
      <c r="H1723">
        <v>3</v>
      </c>
      <c r="I1723">
        <v>2014</v>
      </c>
      <c r="J1723" t="s">
        <v>61</v>
      </c>
      <c r="K1723" t="s">
        <v>44</v>
      </c>
      <c r="L1723" t="s">
        <v>44</v>
      </c>
      <c r="M1723" s="54" t="s">
        <v>44</v>
      </c>
      <c r="N1723">
        <v>4</v>
      </c>
      <c r="O1723">
        <v>14</v>
      </c>
      <c r="P1723">
        <v>50</v>
      </c>
    </row>
    <row r="1724" spans="1:16" x14ac:dyDescent="0.25">
      <c r="A1724" s="20" t="s">
        <v>12541</v>
      </c>
      <c r="B1724">
        <v>2</v>
      </c>
      <c r="C1724" t="s">
        <v>63</v>
      </c>
      <c r="D1724" t="s">
        <v>88</v>
      </c>
      <c r="E1724" t="s">
        <v>92</v>
      </c>
      <c r="F1724" t="s">
        <v>38</v>
      </c>
      <c r="G1724">
        <v>1</v>
      </c>
      <c r="H1724">
        <v>3</v>
      </c>
      <c r="I1724">
        <v>2014</v>
      </c>
      <c r="J1724" t="s">
        <v>62</v>
      </c>
      <c r="K1724" t="s">
        <v>44</v>
      </c>
      <c r="L1724" t="s">
        <v>44</v>
      </c>
      <c r="M1724" s="54" t="s">
        <v>44</v>
      </c>
      <c r="N1724">
        <v>2</v>
      </c>
      <c r="O1724">
        <v>3</v>
      </c>
      <c r="P1724">
        <v>70.710678118654698</v>
      </c>
    </row>
    <row r="1725" spans="1:16" x14ac:dyDescent="0.25">
      <c r="A1725" s="20" t="s">
        <v>12542</v>
      </c>
      <c r="B1725">
        <v>2</v>
      </c>
      <c r="C1725" t="s">
        <v>63</v>
      </c>
      <c r="D1725" t="s">
        <v>88</v>
      </c>
      <c r="E1725" t="s">
        <v>92</v>
      </c>
      <c r="F1725" t="s">
        <v>38</v>
      </c>
      <c r="G1725">
        <v>2</v>
      </c>
      <c r="H1725">
        <v>3</v>
      </c>
      <c r="I1725">
        <v>2014</v>
      </c>
      <c r="J1725" t="s">
        <v>62</v>
      </c>
      <c r="K1725" t="s">
        <v>44</v>
      </c>
      <c r="L1725" t="s">
        <v>44</v>
      </c>
      <c r="M1725" t="s">
        <v>44</v>
      </c>
      <c r="N1725">
        <v>15</v>
      </c>
      <c r="O1725">
        <v>29</v>
      </c>
      <c r="P1725">
        <v>25.8198889747161</v>
      </c>
    </row>
    <row r="1726" spans="1:16" x14ac:dyDescent="0.25">
      <c r="A1726" s="20" t="s">
        <v>12543</v>
      </c>
      <c r="B1726">
        <v>2</v>
      </c>
      <c r="C1726" t="s">
        <v>63</v>
      </c>
      <c r="D1726" t="s">
        <v>88</v>
      </c>
      <c r="E1726" t="s">
        <v>92</v>
      </c>
      <c r="F1726" t="s">
        <v>38</v>
      </c>
      <c r="G1726">
        <v>3</v>
      </c>
      <c r="H1726">
        <v>3</v>
      </c>
      <c r="I1726">
        <v>2014</v>
      </c>
      <c r="J1726" t="s">
        <v>62</v>
      </c>
      <c r="K1726">
        <v>47.2</v>
      </c>
      <c r="L1726">
        <v>28.967468564481798</v>
      </c>
      <c r="M1726">
        <v>72.604783810215395</v>
      </c>
      <c r="N1726">
        <v>20</v>
      </c>
      <c r="O1726">
        <v>37</v>
      </c>
      <c r="P1726">
        <v>22.360679774997902</v>
      </c>
    </row>
    <row r="1727" spans="1:16" x14ac:dyDescent="0.25">
      <c r="A1727" s="20" t="s">
        <v>12544</v>
      </c>
      <c r="B1727">
        <v>2</v>
      </c>
      <c r="C1727" t="s">
        <v>63</v>
      </c>
      <c r="D1727" t="s">
        <v>88</v>
      </c>
      <c r="E1727" t="s">
        <v>92</v>
      </c>
      <c r="F1727" t="s">
        <v>38</v>
      </c>
      <c r="G1727">
        <v>4</v>
      </c>
      <c r="H1727">
        <v>3</v>
      </c>
      <c r="I1727">
        <v>2014</v>
      </c>
      <c r="J1727" t="s">
        <v>62</v>
      </c>
      <c r="K1727">
        <v>55.2</v>
      </c>
      <c r="L1727">
        <v>47.100178707799202</v>
      </c>
      <c r="M1727">
        <v>64.369425452111997</v>
      </c>
      <c r="N1727">
        <v>152</v>
      </c>
      <c r="O1727">
        <v>245</v>
      </c>
      <c r="P1727">
        <v>8.1110710565381297</v>
      </c>
    </row>
    <row r="1728" spans="1:16" x14ac:dyDescent="0.25">
      <c r="A1728" s="20" t="s">
        <v>12545</v>
      </c>
      <c r="B1728">
        <v>2</v>
      </c>
      <c r="C1728" t="s">
        <v>63</v>
      </c>
      <c r="D1728" t="s">
        <v>88</v>
      </c>
      <c r="E1728" t="s">
        <v>92</v>
      </c>
      <c r="F1728" t="s">
        <v>38</v>
      </c>
      <c r="G1728">
        <v>5</v>
      </c>
      <c r="H1728">
        <v>3</v>
      </c>
      <c r="I1728">
        <v>2014</v>
      </c>
      <c r="J1728" t="s">
        <v>62</v>
      </c>
      <c r="K1728">
        <v>43.4</v>
      </c>
      <c r="L1728">
        <v>38.017654452871199</v>
      </c>
      <c r="M1728" s="54">
        <v>49.331196428760997</v>
      </c>
      <c r="N1728">
        <v>256</v>
      </c>
      <c r="O1728">
        <v>483</v>
      </c>
      <c r="P1728">
        <v>6.25</v>
      </c>
    </row>
    <row r="1729" spans="1:16" x14ac:dyDescent="0.25">
      <c r="A1729" s="20" t="s">
        <v>12546</v>
      </c>
      <c r="B1729">
        <v>2</v>
      </c>
      <c r="C1729" t="s">
        <v>63</v>
      </c>
      <c r="D1729" t="s">
        <v>88</v>
      </c>
      <c r="E1729" t="s">
        <v>92</v>
      </c>
      <c r="F1729" t="s">
        <v>38</v>
      </c>
      <c r="G1729">
        <v>1</v>
      </c>
      <c r="H1729">
        <v>3</v>
      </c>
      <c r="I1729">
        <v>2014</v>
      </c>
      <c r="J1729" t="s">
        <v>43</v>
      </c>
      <c r="K1729">
        <v>47.5</v>
      </c>
      <c r="L1729">
        <v>33.994536686633097</v>
      </c>
      <c r="M1729">
        <v>64.530399289169196</v>
      </c>
      <c r="N1729">
        <v>41</v>
      </c>
      <c r="O1729">
        <v>63</v>
      </c>
      <c r="P1729">
        <v>15.6173761888606</v>
      </c>
    </row>
    <row r="1730" spans="1:16" x14ac:dyDescent="0.25">
      <c r="A1730" s="20" t="s">
        <v>12547</v>
      </c>
      <c r="B1730">
        <v>2</v>
      </c>
      <c r="C1730" t="s">
        <v>63</v>
      </c>
      <c r="D1730" t="s">
        <v>88</v>
      </c>
      <c r="E1730" t="s">
        <v>92</v>
      </c>
      <c r="F1730" t="s">
        <v>38</v>
      </c>
      <c r="G1730">
        <v>1</v>
      </c>
      <c r="H1730">
        <v>3</v>
      </c>
      <c r="I1730">
        <v>2014</v>
      </c>
      <c r="J1730" t="s">
        <v>75</v>
      </c>
      <c r="K1730">
        <v>47.06</v>
      </c>
      <c r="L1730">
        <v>43.812230600795303</v>
      </c>
      <c r="M1730" s="54">
        <v>50.491255794583203</v>
      </c>
      <c r="N1730">
        <v>671</v>
      </c>
      <c r="O1730">
        <v>1158</v>
      </c>
      <c r="P1730">
        <v>3.8604571824109102</v>
      </c>
    </row>
    <row r="1731" spans="1:16" x14ac:dyDescent="0.25">
      <c r="A1731" s="20" t="s">
        <v>12548</v>
      </c>
      <c r="B1731">
        <v>2</v>
      </c>
      <c r="C1731" t="s">
        <v>63</v>
      </c>
      <c r="D1731" t="s">
        <v>88</v>
      </c>
      <c r="E1731" t="s">
        <v>92</v>
      </c>
      <c r="F1731" t="s">
        <v>38</v>
      </c>
      <c r="G1731">
        <v>2</v>
      </c>
      <c r="H1731">
        <v>3</v>
      </c>
      <c r="I1731">
        <v>2014</v>
      </c>
      <c r="J1731" t="s">
        <v>75</v>
      </c>
      <c r="K1731">
        <v>48.58</v>
      </c>
      <c r="L1731">
        <v>45.921966876667298</v>
      </c>
      <c r="M1731" s="54">
        <v>51.3581022355676</v>
      </c>
      <c r="N1731">
        <v>1213</v>
      </c>
      <c r="O1731">
        <v>2097</v>
      </c>
      <c r="P1731">
        <v>2.8712406871010701</v>
      </c>
    </row>
    <row r="1732" spans="1:16" x14ac:dyDescent="0.25">
      <c r="A1732" s="20" t="s">
        <v>12549</v>
      </c>
      <c r="B1732">
        <v>2</v>
      </c>
      <c r="C1732" t="s">
        <v>63</v>
      </c>
      <c r="D1732" t="s">
        <v>88</v>
      </c>
      <c r="E1732" t="s">
        <v>92</v>
      </c>
      <c r="F1732" t="s">
        <v>38</v>
      </c>
      <c r="G1732">
        <v>3</v>
      </c>
      <c r="H1732">
        <v>3</v>
      </c>
      <c r="I1732">
        <v>2014</v>
      </c>
      <c r="J1732" t="s">
        <v>75</v>
      </c>
      <c r="K1732">
        <v>49.22</v>
      </c>
      <c r="L1732">
        <v>47.2230454680588</v>
      </c>
      <c r="M1732" s="54">
        <v>51.291583963760701</v>
      </c>
      <c r="N1732">
        <v>2139</v>
      </c>
      <c r="O1732">
        <v>3649</v>
      </c>
      <c r="P1732">
        <v>2.1621937503220501</v>
      </c>
    </row>
    <row r="1733" spans="1:16" x14ac:dyDescent="0.25">
      <c r="A1733" s="20" t="s">
        <v>12550</v>
      </c>
      <c r="B1733">
        <v>2</v>
      </c>
      <c r="C1733" t="s">
        <v>63</v>
      </c>
      <c r="D1733" t="s">
        <v>88</v>
      </c>
      <c r="E1733" t="s">
        <v>92</v>
      </c>
      <c r="F1733" t="s">
        <v>38</v>
      </c>
      <c r="G1733">
        <v>4</v>
      </c>
      <c r="H1733">
        <v>3</v>
      </c>
      <c r="I1733">
        <v>2014</v>
      </c>
      <c r="J1733" t="s">
        <v>75</v>
      </c>
      <c r="K1733">
        <v>51.25</v>
      </c>
      <c r="L1733">
        <v>49.805279195921003</v>
      </c>
      <c r="M1733" s="54">
        <v>52.736981610465598</v>
      </c>
      <c r="N1733">
        <v>4144</v>
      </c>
      <c r="O1733">
        <v>7008</v>
      </c>
      <c r="P1733">
        <v>1.5534244150030001</v>
      </c>
    </row>
    <row r="1734" spans="1:16" x14ac:dyDescent="0.25">
      <c r="A1734" s="20" t="s">
        <v>12551</v>
      </c>
      <c r="B1734">
        <v>2</v>
      </c>
      <c r="C1734" t="s">
        <v>63</v>
      </c>
      <c r="D1734" t="s">
        <v>88</v>
      </c>
      <c r="E1734" t="s">
        <v>92</v>
      </c>
      <c r="F1734" t="s">
        <v>38</v>
      </c>
      <c r="G1734">
        <v>5</v>
      </c>
      <c r="H1734">
        <v>3</v>
      </c>
      <c r="I1734">
        <v>2014</v>
      </c>
      <c r="J1734" t="s">
        <v>75</v>
      </c>
      <c r="K1734">
        <v>49.97</v>
      </c>
      <c r="L1734">
        <v>49.072102770071403</v>
      </c>
      <c r="M1734" s="54">
        <v>50.880036557615902</v>
      </c>
      <c r="N1734">
        <v>10177</v>
      </c>
      <c r="O1734">
        <v>17527</v>
      </c>
      <c r="P1734">
        <v>0.99126577728204301</v>
      </c>
    </row>
    <row r="1735" spans="1:16" x14ac:dyDescent="0.25">
      <c r="A1735" s="20" t="s">
        <v>12552</v>
      </c>
      <c r="B1735">
        <v>2</v>
      </c>
      <c r="C1735" t="s">
        <v>63</v>
      </c>
      <c r="D1735" t="s">
        <v>88</v>
      </c>
      <c r="E1735" t="s">
        <v>92</v>
      </c>
      <c r="F1735" t="s">
        <v>38</v>
      </c>
      <c r="G1735">
        <v>2</v>
      </c>
      <c r="H1735">
        <v>3</v>
      </c>
      <c r="I1735">
        <v>2014</v>
      </c>
      <c r="J1735" t="s">
        <v>43</v>
      </c>
      <c r="K1735">
        <v>47.1</v>
      </c>
      <c r="L1735">
        <v>36.267812228058403</v>
      </c>
      <c r="M1735" s="54">
        <v>60.451544695248003</v>
      </c>
      <c r="N1735">
        <v>52</v>
      </c>
      <c r="O1735">
        <v>91</v>
      </c>
      <c r="P1735">
        <v>13.8675049056307</v>
      </c>
    </row>
    <row r="1736" spans="1:16" x14ac:dyDescent="0.25">
      <c r="A1736" s="20" t="s">
        <v>12553</v>
      </c>
      <c r="B1736">
        <v>2</v>
      </c>
      <c r="C1736" t="s">
        <v>63</v>
      </c>
      <c r="D1736" t="s">
        <v>88</v>
      </c>
      <c r="E1736" t="s">
        <v>92</v>
      </c>
      <c r="F1736" t="s">
        <v>38</v>
      </c>
      <c r="G1736">
        <v>3</v>
      </c>
      <c r="H1736">
        <v>3</v>
      </c>
      <c r="I1736">
        <v>2014</v>
      </c>
      <c r="J1736" t="s">
        <v>43</v>
      </c>
      <c r="K1736">
        <v>52.4</v>
      </c>
      <c r="L1736">
        <v>45.860964871117801</v>
      </c>
      <c r="M1736" s="54">
        <v>59.5795889849811</v>
      </c>
      <c r="N1736">
        <v>216</v>
      </c>
      <c r="O1736">
        <v>341</v>
      </c>
      <c r="P1736">
        <v>6.8041381743977203</v>
      </c>
    </row>
    <row r="1737" spans="1:16" x14ac:dyDescent="0.25">
      <c r="A1737" s="20" t="s">
        <v>12554</v>
      </c>
      <c r="B1737">
        <v>2</v>
      </c>
      <c r="C1737" t="s">
        <v>63</v>
      </c>
      <c r="D1737" t="s">
        <v>88</v>
      </c>
      <c r="E1737" t="s">
        <v>92</v>
      </c>
      <c r="F1737" t="s">
        <v>38</v>
      </c>
      <c r="G1737">
        <v>4</v>
      </c>
      <c r="H1737">
        <v>3</v>
      </c>
      <c r="I1737">
        <v>2014</v>
      </c>
      <c r="J1737" t="s">
        <v>43</v>
      </c>
      <c r="K1737">
        <v>49.9</v>
      </c>
      <c r="L1737">
        <v>44.698821114637099</v>
      </c>
      <c r="M1737" s="54">
        <v>55.5366467204394</v>
      </c>
      <c r="N1737">
        <v>325</v>
      </c>
      <c r="O1737">
        <v>553</v>
      </c>
      <c r="P1737">
        <v>5.5470019622522901</v>
      </c>
    </row>
    <row r="1738" spans="1:16" x14ac:dyDescent="0.25">
      <c r="A1738" s="20" t="s">
        <v>12555</v>
      </c>
      <c r="B1738">
        <v>2</v>
      </c>
      <c r="C1738" t="s">
        <v>63</v>
      </c>
      <c r="D1738" t="s">
        <v>88</v>
      </c>
      <c r="E1738" t="s">
        <v>92</v>
      </c>
      <c r="F1738" t="s">
        <v>38</v>
      </c>
      <c r="G1738">
        <v>5</v>
      </c>
      <c r="H1738">
        <v>3</v>
      </c>
      <c r="I1738">
        <v>2014</v>
      </c>
      <c r="J1738" t="s">
        <v>43</v>
      </c>
      <c r="K1738">
        <v>47</v>
      </c>
      <c r="L1738">
        <v>43.935216964630897</v>
      </c>
      <c r="M1738">
        <v>50.1790561053215</v>
      </c>
      <c r="N1738">
        <v>853</v>
      </c>
      <c r="O1738">
        <v>1514</v>
      </c>
      <c r="P1738">
        <v>3.4239347869894998</v>
      </c>
    </row>
    <row r="1739" spans="1:16" x14ac:dyDescent="0.25">
      <c r="A1739" s="20" t="s">
        <v>1736</v>
      </c>
      <c r="B1739">
        <v>2</v>
      </c>
      <c r="C1739" t="s">
        <v>63</v>
      </c>
      <c r="D1739" t="s">
        <v>88</v>
      </c>
      <c r="E1739" t="s">
        <v>92</v>
      </c>
      <c r="F1739" t="s">
        <v>38</v>
      </c>
      <c r="G1739">
        <v>1</v>
      </c>
      <c r="H1739">
        <v>3</v>
      </c>
      <c r="I1739">
        <v>2014</v>
      </c>
      <c r="J1739" t="s">
        <v>45</v>
      </c>
      <c r="K1739">
        <v>47.7</v>
      </c>
      <c r="L1739">
        <v>38.511663510325498</v>
      </c>
      <c r="M1739">
        <v>58.535009865775002</v>
      </c>
      <c r="N1739">
        <v>79</v>
      </c>
      <c r="O1739">
        <v>148</v>
      </c>
      <c r="P1739">
        <v>11.250879009260199</v>
      </c>
    </row>
    <row r="1740" spans="1:16" x14ac:dyDescent="0.25">
      <c r="A1740" s="20" t="s">
        <v>1747</v>
      </c>
      <c r="B1740">
        <v>2</v>
      </c>
      <c r="C1740" t="s">
        <v>63</v>
      </c>
      <c r="D1740" t="s">
        <v>88</v>
      </c>
      <c r="E1740" t="s">
        <v>92</v>
      </c>
      <c r="F1740" t="s">
        <v>38</v>
      </c>
      <c r="G1740">
        <v>2</v>
      </c>
      <c r="H1740">
        <v>3</v>
      </c>
      <c r="I1740">
        <v>2014</v>
      </c>
      <c r="J1740" t="s">
        <v>45</v>
      </c>
      <c r="K1740">
        <v>41.6</v>
      </c>
      <c r="L1740">
        <v>33.562325270085097</v>
      </c>
      <c r="M1740">
        <v>50.888057587076297</v>
      </c>
      <c r="N1740">
        <v>105</v>
      </c>
      <c r="O1740">
        <v>206</v>
      </c>
      <c r="P1740">
        <v>9.7590007294853294</v>
      </c>
    </row>
    <row r="1741" spans="1:16" x14ac:dyDescent="0.25">
      <c r="A1741" s="20" t="s">
        <v>1750</v>
      </c>
      <c r="B1741">
        <v>2</v>
      </c>
      <c r="C1741" t="s">
        <v>63</v>
      </c>
      <c r="D1741" t="s">
        <v>88</v>
      </c>
      <c r="E1741" t="s">
        <v>92</v>
      </c>
      <c r="F1741" t="s">
        <v>38</v>
      </c>
      <c r="G1741">
        <v>3</v>
      </c>
      <c r="H1741">
        <v>3</v>
      </c>
      <c r="I1741">
        <v>2014</v>
      </c>
      <c r="J1741" t="s">
        <v>45</v>
      </c>
      <c r="K1741">
        <v>45.1</v>
      </c>
      <c r="L1741">
        <v>37.7870751154299</v>
      </c>
      <c r="M1741">
        <v>53.638753326473001</v>
      </c>
      <c r="N1741">
        <v>96</v>
      </c>
      <c r="O1741">
        <v>174</v>
      </c>
      <c r="P1741">
        <v>10.2062072615966</v>
      </c>
    </row>
    <row r="1742" spans="1:16" x14ac:dyDescent="0.25">
      <c r="A1742" s="20" t="s">
        <v>1751</v>
      </c>
      <c r="B1742">
        <v>2</v>
      </c>
      <c r="C1742" t="s">
        <v>63</v>
      </c>
      <c r="D1742" t="s">
        <v>88</v>
      </c>
      <c r="E1742" t="s">
        <v>92</v>
      </c>
      <c r="F1742" t="s">
        <v>38</v>
      </c>
      <c r="G1742">
        <v>4</v>
      </c>
      <c r="H1742">
        <v>3</v>
      </c>
      <c r="I1742">
        <v>2014</v>
      </c>
      <c r="J1742" t="s">
        <v>45</v>
      </c>
      <c r="K1742">
        <v>47.8</v>
      </c>
      <c r="L1742">
        <v>42.658498277342197</v>
      </c>
      <c r="M1742" s="54">
        <v>53.376941553520503</v>
      </c>
      <c r="N1742">
        <v>252</v>
      </c>
      <c r="O1742">
        <v>458</v>
      </c>
      <c r="P1742">
        <v>6.2994078834871203</v>
      </c>
    </row>
    <row r="1743" spans="1:16" x14ac:dyDescent="0.25">
      <c r="A1743" s="20" t="s">
        <v>1752</v>
      </c>
      <c r="B1743">
        <v>2</v>
      </c>
      <c r="C1743" t="s">
        <v>63</v>
      </c>
      <c r="D1743" t="s">
        <v>88</v>
      </c>
      <c r="E1743" t="s">
        <v>92</v>
      </c>
      <c r="F1743" t="s">
        <v>38</v>
      </c>
      <c r="G1743">
        <v>5</v>
      </c>
      <c r="H1743">
        <v>3</v>
      </c>
      <c r="I1743">
        <v>2014</v>
      </c>
      <c r="J1743" t="s">
        <v>45</v>
      </c>
      <c r="K1743">
        <v>49.8</v>
      </c>
      <c r="L1743">
        <v>41.493488710058799</v>
      </c>
      <c r="M1743" s="54">
        <v>59.292588664227999</v>
      </c>
      <c r="N1743">
        <v>119</v>
      </c>
      <c r="O1743">
        <v>212</v>
      </c>
      <c r="P1743">
        <v>9.16698497028211</v>
      </c>
    </row>
    <row r="1744" spans="1:16" x14ac:dyDescent="0.25">
      <c r="A1744" s="20" t="s">
        <v>1757</v>
      </c>
      <c r="B1744">
        <v>2</v>
      </c>
      <c r="C1744" t="s">
        <v>63</v>
      </c>
      <c r="D1744" t="s">
        <v>88</v>
      </c>
      <c r="E1744" t="s">
        <v>92</v>
      </c>
      <c r="F1744" t="s">
        <v>38</v>
      </c>
      <c r="G1744">
        <v>1</v>
      </c>
      <c r="H1744">
        <v>3</v>
      </c>
      <c r="I1744">
        <v>2014</v>
      </c>
      <c r="J1744" t="s">
        <v>46</v>
      </c>
      <c r="K1744">
        <v>53.4</v>
      </c>
      <c r="L1744">
        <v>43.527565138441098</v>
      </c>
      <c r="M1744" s="54">
        <v>65.043240178793397</v>
      </c>
      <c r="N1744">
        <v>77</v>
      </c>
      <c r="O1744">
        <v>128</v>
      </c>
      <c r="P1744">
        <v>11.396057645963801</v>
      </c>
    </row>
    <row r="1745" spans="1:16" x14ac:dyDescent="0.25">
      <c r="A1745" s="20" t="s">
        <v>1768</v>
      </c>
      <c r="B1745">
        <v>2</v>
      </c>
      <c r="C1745" t="s">
        <v>63</v>
      </c>
      <c r="D1745" t="s">
        <v>88</v>
      </c>
      <c r="E1745" t="s">
        <v>92</v>
      </c>
      <c r="F1745" t="s">
        <v>38</v>
      </c>
      <c r="G1745">
        <v>2</v>
      </c>
      <c r="H1745">
        <v>3</v>
      </c>
      <c r="I1745">
        <v>2014</v>
      </c>
      <c r="J1745" t="s">
        <v>46</v>
      </c>
      <c r="K1745">
        <v>49</v>
      </c>
      <c r="L1745">
        <v>38.836707664368902</v>
      </c>
      <c r="M1745" s="54">
        <v>61.028028427955697</v>
      </c>
      <c r="N1745">
        <v>71</v>
      </c>
      <c r="O1745">
        <v>120</v>
      </c>
      <c r="P1745">
        <v>11.8678165819385</v>
      </c>
    </row>
    <row r="1746" spans="1:16" x14ac:dyDescent="0.25">
      <c r="A1746" s="20" t="s">
        <v>1771</v>
      </c>
      <c r="B1746">
        <v>2</v>
      </c>
      <c r="C1746" t="s">
        <v>63</v>
      </c>
      <c r="D1746" t="s">
        <v>88</v>
      </c>
      <c r="E1746" t="s">
        <v>92</v>
      </c>
      <c r="F1746" t="s">
        <v>38</v>
      </c>
      <c r="G1746">
        <v>3</v>
      </c>
      <c r="H1746">
        <v>3</v>
      </c>
      <c r="I1746">
        <v>2014</v>
      </c>
      <c r="J1746" t="s">
        <v>46</v>
      </c>
      <c r="K1746">
        <v>41.6</v>
      </c>
      <c r="L1746">
        <v>33.555674916160498</v>
      </c>
      <c r="M1746" s="54">
        <v>51.022077344462701</v>
      </c>
      <c r="N1746">
        <v>92</v>
      </c>
      <c r="O1746">
        <v>171</v>
      </c>
      <c r="P1746">
        <v>10.425720702853701</v>
      </c>
    </row>
    <row r="1747" spans="1:16" x14ac:dyDescent="0.25">
      <c r="A1747" s="20" t="s">
        <v>1772</v>
      </c>
      <c r="B1747">
        <v>2</v>
      </c>
      <c r="C1747" t="s">
        <v>63</v>
      </c>
      <c r="D1747" t="s">
        <v>88</v>
      </c>
      <c r="E1747" t="s">
        <v>92</v>
      </c>
      <c r="F1747" t="s">
        <v>38</v>
      </c>
      <c r="G1747">
        <v>4</v>
      </c>
      <c r="H1747">
        <v>3</v>
      </c>
      <c r="I1747">
        <v>2014</v>
      </c>
      <c r="J1747" t="s">
        <v>46</v>
      </c>
      <c r="K1747">
        <v>48.7</v>
      </c>
      <c r="L1747">
        <v>42.334738638846297</v>
      </c>
      <c r="M1747">
        <v>55.768106182429001</v>
      </c>
      <c r="N1747">
        <v>155</v>
      </c>
      <c r="O1747">
        <v>271</v>
      </c>
      <c r="P1747">
        <v>8.0321932890249901</v>
      </c>
    </row>
    <row r="1748" spans="1:16" x14ac:dyDescent="0.25">
      <c r="A1748" s="20" t="s">
        <v>1773</v>
      </c>
      <c r="B1748">
        <v>2</v>
      </c>
      <c r="C1748" t="s">
        <v>63</v>
      </c>
      <c r="D1748" t="s">
        <v>88</v>
      </c>
      <c r="E1748" t="s">
        <v>92</v>
      </c>
      <c r="F1748" t="s">
        <v>38</v>
      </c>
      <c r="G1748">
        <v>5</v>
      </c>
      <c r="H1748">
        <v>3</v>
      </c>
      <c r="I1748">
        <v>2014</v>
      </c>
      <c r="J1748" t="s">
        <v>46</v>
      </c>
      <c r="K1748">
        <v>49.7</v>
      </c>
      <c r="L1748">
        <v>43.774429945954502</v>
      </c>
      <c r="M1748" s="54">
        <v>56.213165745167203</v>
      </c>
      <c r="N1748">
        <v>191</v>
      </c>
      <c r="O1748">
        <v>343</v>
      </c>
      <c r="P1748">
        <v>7.2357460529242204</v>
      </c>
    </row>
    <row r="1749" spans="1:16" x14ac:dyDescent="0.25">
      <c r="A1749" s="20" t="s">
        <v>1778</v>
      </c>
      <c r="B1749">
        <v>2</v>
      </c>
      <c r="C1749" t="s">
        <v>63</v>
      </c>
      <c r="D1749" t="s">
        <v>88</v>
      </c>
      <c r="E1749" t="s">
        <v>92</v>
      </c>
      <c r="F1749" t="s">
        <v>38</v>
      </c>
      <c r="G1749">
        <v>1</v>
      </c>
      <c r="H1749">
        <v>3</v>
      </c>
      <c r="I1749">
        <v>2014</v>
      </c>
      <c r="J1749" t="s">
        <v>47</v>
      </c>
      <c r="K1749">
        <v>42.3</v>
      </c>
      <c r="L1749">
        <v>31.136121204130198</v>
      </c>
      <c r="M1749">
        <v>55.965970010589203</v>
      </c>
      <c r="N1749">
        <v>52</v>
      </c>
      <c r="O1749">
        <v>90</v>
      </c>
      <c r="P1749">
        <v>13.8675049056307</v>
      </c>
    </row>
    <row r="1750" spans="1:16" x14ac:dyDescent="0.25">
      <c r="A1750" s="20" t="s">
        <v>1789</v>
      </c>
      <c r="B1750">
        <v>2</v>
      </c>
      <c r="C1750" t="s">
        <v>63</v>
      </c>
      <c r="D1750" t="s">
        <v>88</v>
      </c>
      <c r="E1750" t="s">
        <v>92</v>
      </c>
      <c r="F1750" t="s">
        <v>38</v>
      </c>
      <c r="G1750">
        <v>2</v>
      </c>
      <c r="H1750">
        <v>3</v>
      </c>
      <c r="I1750">
        <v>2014</v>
      </c>
      <c r="J1750" t="s">
        <v>47</v>
      </c>
      <c r="K1750">
        <v>55.3</v>
      </c>
      <c r="L1750">
        <v>47.664968962773102</v>
      </c>
      <c r="M1750">
        <v>63.9096953384636</v>
      </c>
      <c r="N1750">
        <v>138</v>
      </c>
      <c r="O1750">
        <v>225</v>
      </c>
      <c r="P1750">
        <v>8.5125653075874901</v>
      </c>
    </row>
    <row r="1751" spans="1:16" x14ac:dyDescent="0.25">
      <c r="A1751" s="20" t="s">
        <v>1792</v>
      </c>
      <c r="B1751">
        <v>2</v>
      </c>
      <c r="C1751" t="s">
        <v>63</v>
      </c>
      <c r="D1751" t="s">
        <v>88</v>
      </c>
      <c r="E1751" t="s">
        <v>92</v>
      </c>
      <c r="F1751" t="s">
        <v>38</v>
      </c>
      <c r="G1751">
        <v>3</v>
      </c>
      <c r="H1751">
        <v>3</v>
      </c>
      <c r="I1751">
        <v>2014</v>
      </c>
      <c r="J1751" t="s">
        <v>47</v>
      </c>
      <c r="K1751">
        <v>49.1</v>
      </c>
      <c r="L1751">
        <v>41.929325927546401</v>
      </c>
      <c r="M1751">
        <v>57.328907303786501</v>
      </c>
      <c r="N1751">
        <v>132</v>
      </c>
      <c r="O1751">
        <v>230</v>
      </c>
      <c r="P1751">
        <v>8.7038827977848907</v>
      </c>
    </row>
    <row r="1752" spans="1:16" x14ac:dyDescent="0.25">
      <c r="A1752" s="20" t="s">
        <v>1793</v>
      </c>
      <c r="B1752">
        <v>2</v>
      </c>
      <c r="C1752" t="s">
        <v>63</v>
      </c>
      <c r="D1752" t="s">
        <v>88</v>
      </c>
      <c r="E1752" t="s">
        <v>92</v>
      </c>
      <c r="F1752" t="s">
        <v>38</v>
      </c>
      <c r="G1752">
        <v>4</v>
      </c>
      <c r="H1752">
        <v>3</v>
      </c>
      <c r="I1752">
        <v>2014</v>
      </c>
      <c r="J1752" t="s">
        <v>47</v>
      </c>
      <c r="K1752">
        <v>53.8</v>
      </c>
      <c r="L1752">
        <v>48.9810600404018</v>
      </c>
      <c r="M1752">
        <v>58.950250065858299</v>
      </c>
      <c r="N1752">
        <v>323</v>
      </c>
      <c r="O1752">
        <v>558</v>
      </c>
      <c r="P1752">
        <v>5.5641488407465696</v>
      </c>
    </row>
    <row r="1753" spans="1:16" x14ac:dyDescent="0.25">
      <c r="A1753" s="20" t="s">
        <v>1794</v>
      </c>
      <c r="B1753">
        <v>2</v>
      </c>
      <c r="C1753" t="s">
        <v>63</v>
      </c>
      <c r="D1753" t="s">
        <v>88</v>
      </c>
      <c r="E1753" t="s">
        <v>92</v>
      </c>
      <c r="F1753" t="s">
        <v>38</v>
      </c>
      <c r="G1753">
        <v>5</v>
      </c>
      <c r="H1753">
        <v>3</v>
      </c>
      <c r="I1753">
        <v>2014</v>
      </c>
      <c r="J1753" t="s">
        <v>47</v>
      </c>
      <c r="K1753">
        <v>52.1</v>
      </c>
      <c r="L1753">
        <v>50.133719560517598</v>
      </c>
      <c r="M1753">
        <v>54.0358888175817</v>
      </c>
      <c r="N1753">
        <v>1951</v>
      </c>
      <c r="O1753">
        <v>3337</v>
      </c>
      <c r="P1753">
        <v>2.2639736366332901</v>
      </c>
    </row>
    <row r="1754" spans="1:16" x14ac:dyDescent="0.25">
      <c r="A1754" s="20" t="s">
        <v>1799</v>
      </c>
      <c r="B1754">
        <v>2</v>
      </c>
      <c r="C1754" t="s">
        <v>63</v>
      </c>
      <c r="D1754" t="s">
        <v>88</v>
      </c>
      <c r="E1754" t="s">
        <v>92</v>
      </c>
      <c r="F1754" t="s">
        <v>38</v>
      </c>
      <c r="G1754">
        <v>1</v>
      </c>
      <c r="H1754">
        <v>3</v>
      </c>
      <c r="I1754">
        <v>2014</v>
      </c>
      <c r="J1754" t="s">
        <v>48</v>
      </c>
      <c r="K1754">
        <v>66.599999999999994</v>
      </c>
      <c r="L1754">
        <v>46.6212066545841</v>
      </c>
      <c r="M1754" s="54">
        <v>93.840376945347401</v>
      </c>
      <c r="N1754">
        <v>23</v>
      </c>
      <c r="O1754">
        <v>38</v>
      </c>
      <c r="P1754">
        <v>20.851441405707501</v>
      </c>
    </row>
    <row r="1755" spans="1:16" x14ac:dyDescent="0.25">
      <c r="A1755" s="20" t="s">
        <v>1810</v>
      </c>
      <c r="B1755">
        <v>2</v>
      </c>
      <c r="C1755" t="s">
        <v>63</v>
      </c>
      <c r="D1755" t="s">
        <v>88</v>
      </c>
      <c r="E1755" t="s">
        <v>92</v>
      </c>
      <c r="F1755" t="s">
        <v>38</v>
      </c>
      <c r="G1755">
        <v>2</v>
      </c>
      <c r="H1755">
        <v>3</v>
      </c>
      <c r="I1755">
        <v>2014</v>
      </c>
      <c r="J1755" t="s">
        <v>48</v>
      </c>
      <c r="K1755">
        <v>58.1</v>
      </c>
      <c r="L1755">
        <v>46.094995788028498</v>
      </c>
      <c r="M1755" s="54">
        <v>72.258495626828605</v>
      </c>
      <c r="N1755">
        <v>85</v>
      </c>
      <c r="O1755">
        <v>135</v>
      </c>
      <c r="P1755">
        <v>10.8465228909328</v>
      </c>
    </row>
    <row r="1756" spans="1:16" x14ac:dyDescent="0.25">
      <c r="A1756" s="20" t="s">
        <v>1813</v>
      </c>
      <c r="B1756">
        <v>2</v>
      </c>
      <c r="C1756" t="s">
        <v>63</v>
      </c>
      <c r="D1756" t="s">
        <v>88</v>
      </c>
      <c r="E1756" t="s">
        <v>92</v>
      </c>
      <c r="F1756" t="s">
        <v>38</v>
      </c>
      <c r="G1756">
        <v>3</v>
      </c>
      <c r="H1756">
        <v>3</v>
      </c>
      <c r="I1756">
        <v>2014</v>
      </c>
      <c r="J1756" t="s">
        <v>48</v>
      </c>
      <c r="K1756">
        <v>55.7</v>
      </c>
      <c r="L1756">
        <v>43.8629090186799</v>
      </c>
      <c r="M1756" s="54">
        <v>69.640025940236001</v>
      </c>
      <c r="N1756">
        <v>84</v>
      </c>
      <c r="O1756">
        <v>132</v>
      </c>
      <c r="P1756">
        <v>10.910894511799601</v>
      </c>
    </row>
    <row r="1757" spans="1:16" x14ac:dyDescent="0.25">
      <c r="A1757" s="20" t="s">
        <v>1814</v>
      </c>
      <c r="B1757">
        <v>2</v>
      </c>
      <c r="C1757" t="s">
        <v>63</v>
      </c>
      <c r="D1757" t="s">
        <v>88</v>
      </c>
      <c r="E1757" t="s">
        <v>92</v>
      </c>
      <c r="F1757" t="s">
        <v>38</v>
      </c>
      <c r="G1757">
        <v>4</v>
      </c>
      <c r="H1757">
        <v>3</v>
      </c>
      <c r="I1757">
        <v>2014</v>
      </c>
      <c r="J1757" t="s">
        <v>48</v>
      </c>
      <c r="K1757">
        <v>51.2</v>
      </c>
      <c r="L1757">
        <v>44.749591987153003</v>
      </c>
      <c r="M1757" s="54">
        <v>58.230928915879197</v>
      </c>
      <c r="N1757">
        <v>254</v>
      </c>
      <c r="O1757">
        <v>411</v>
      </c>
      <c r="P1757">
        <v>6.2745580513815904</v>
      </c>
    </row>
    <row r="1758" spans="1:16" x14ac:dyDescent="0.25">
      <c r="A1758" s="20" t="s">
        <v>1815</v>
      </c>
      <c r="B1758">
        <v>2</v>
      </c>
      <c r="C1758" t="s">
        <v>63</v>
      </c>
      <c r="D1758" t="s">
        <v>88</v>
      </c>
      <c r="E1758" t="s">
        <v>92</v>
      </c>
      <c r="F1758" t="s">
        <v>38</v>
      </c>
      <c r="G1758">
        <v>5</v>
      </c>
      <c r="H1758">
        <v>3</v>
      </c>
      <c r="I1758">
        <v>2014</v>
      </c>
      <c r="J1758" t="s">
        <v>48</v>
      </c>
      <c r="K1758">
        <v>53.4</v>
      </c>
      <c r="L1758">
        <v>50.004179745791298</v>
      </c>
      <c r="M1758" s="54">
        <v>57.046601996636703</v>
      </c>
      <c r="N1758">
        <v>784</v>
      </c>
      <c r="O1758">
        <v>1259</v>
      </c>
      <c r="P1758">
        <v>3.5714285714285698</v>
      </c>
    </row>
    <row r="1759" spans="1:16" x14ac:dyDescent="0.25">
      <c r="A1759" s="20" t="s">
        <v>12556</v>
      </c>
      <c r="B1759">
        <v>2</v>
      </c>
      <c r="C1759" t="s">
        <v>63</v>
      </c>
      <c r="D1759" t="s">
        <v>88</v>
      </c>
      <c r="E1759" t="s">
        <v>92</v>
      </c>
      <c r="F1759" t="s">
        <v>38</v>
      </c>
      <c r="G1759">
        <v>1</v>
      </c>
      <c r="H1759">
        <v>3</v>
      </c>
      <c r="I1759">
        <v>2014</v>
      </c>
      <c r="J1759" t="s">
        <v>49</v>
      </c>
      <c r="K1759">
        <v>48.6</v>
      </c>
      <c r="L1759">
        <v>36.749921639969202</v>
      </c>
      <c r="M1759" s="54">
        <v>64.025157057746497</v>
      </c>
      <c r="N1759">
        <v>34</v>
      </c>
      <c r="O1759">
        <v>64</v>
      </c>
      <c r="P1759">
        <v>17.149858514250901</v>
      </c>
    </row>
    <row r="1760" spans="1:16" x14ac:dyDescent="0.25">
      <c r="A1760" s="20" t="s">
        <v>12557</v>
      </c>
      <c r="B1760">
        <v>2</v>
      </c>
      <c r="C1760" t="s">
        <v>63</v>
      </c>
      <c r="D1760" t="s">
        <v>88</v>
      </c>
      <c r="E1760" t="s">
        <v>92</v>
      </c>
      <c r="F1760" t="s">
        <v>38</v>
      </c>
      <c r="G1760">
        <v>2</v>
      </c>
      <c r="H1760">
        <v>3</v>
      </c>
      <c r="I1760">
        <v>2014</v>
      </c>
      <c r="J1760" t="s">
        <v>49</v>
      </c>
      <c r="K1760">
        <v>44.8</v>
      </c>
      <c r="L1760">
        <v>31.0458184693092</v>
      </c>
      <c r="M1760" s="54">
        <v>61.9181319959497</v>
      </c>
      <c r="N1760">
        <v>48</v>
      </c>
      <c r="O1760">
        <v>82</v>
      </c>
      <c r="P1760">
        <v>14.433756729740599</v>
      </c>
    </row>
    <row r="1761" spans="1:16" x14ac:dyDescent="0.25">
      <c r="A1761" s="20" t="s">
        <v>12558</v>
      </c>
      <c r="B1761">
        <v>2</v>
      </c>
      <c r="C1761" t="s">
        <v>63</v>
      </c>
      <c r="D1761" t="s">
        <v>88</v>
      </c>
      <c r="E1761" t="s">
        <v>92</v>
      </c>
      <c r="F1761" t="s">
        <v>38</v>
      </c>
      <c r="G1761">
        <v>3</v>
      </c>
      <c r="H1761">
        <v>3</v>
      </c>
      <c r="I1761">
        <v>2014</v>
      </c>
      <c r="J1761" t="s">
        <v>49</v>
      </c>
      <c r="K1761">
        <v>47.3</v>
      </c>
      <c r="L1761">
        <v>37.563931807944599</v>
      </c>
      <c r="M1761" s="54">
        <v>58.738214932478101</v>
      </c>
      <c r="N1761">
        <v>81</v>
      </c>
      <c r="O1761">
        <v>141</v>
      </c>
      <c r="P1761">
        <v>11.1111111111111</v>
      </c>
    </row>
    <row r="1762" spans="1:16" x14ac:dyDescent="0.25">
      <c r="A1762" s="20" t="s">
        <v>12559</v>
      </c>
      <c r="B1762">
        <v>2</v>
      </c>
      <c r="C1762" t="s">
        <v>63</v>
      </c>
      <c r="D1762" t="s">
        <v>88</v>
      </c>
      <c r="E1762" t="s">
        <v>92</v>
      </c>
      <c r="F1762" t="s">
        <v>38</v>
      </c>
      <c r="G1762">
        <v>4</v>
      </c>
      <c r="H1762">
        <v>3</v>
      </c>
      <c r="I1762">
        <v>2014</v>
      </c>
      <c r="J1762" t="s">
        <v>49</v>
      </c>
      <c r="K1762">
        <v>55.9</v>
      </c>
      <c r="L1762">
        <v>50.345778711335797</v>
      </c>
      <c r="M1762" s="54">
        <v>61.933442073663997</v>
      </c>
      <c r="N1762">
        <v>268</v>
      </c>
      <c r="O1762">
        <v>420</v>
      </c>
      <c r="P1762">
        <v>6.10847221781526</v>
      </c>
    </row>
    <row r="1763" spans="1:16" x14ac:dyDescent="0.25">
      <c r="A1763" s="20" t="s">
        <v>12560</v>
      </c>
      <c r="B1763">
        <v>2</v>
      </c>
      <c r="C1763" t="s">
        <v>63</v>
      </c>
      <c r="D1763" t="s">
        <v>88</v>
      </c>
      <c r="E1763" t="s">
        <v>92</v>
      </c>
      <c r="F1763" t="s">
        <v>38</v>
      </c>
      <c r="G1763">
        <v>5</v>
      </c>
      <c r="H1763">
        <v>3</v>
      </c>
      <c r="I1763">
        <v>2014</v>
      </c>
      <c r="J1763" t="s">
        <v>49</v>
      </c>
      <c r="K1763">
        <v>60.6</v>
      </c>
      <c r="L1763">
        <v>54.089710810931997</v>
      </c>
      <c r="M1763" s="54">
        <v>67.776083977216402</v>
      </c>
      <c r="N1763">
        <v>195</v>
      </c>
      <c r="O1763">
        <v>313</v>
      </c>
      <c r="P1763">
        <v>7.1611487403943297</v>
      </c>
    </row>
    <row r="1764" spans="1:16" x14ac:dyDescent="0.25">
      <c r="A1764" s="20" t="s">
        <v>12561</v>
      </c>
      <c r="B1764">
        <v>2</v>
      </c>
      <c r="C1764" t="s">
        <v>63</v>
      </c>
      <c r="D1764" t="s">
        <v>88</v>
      </c>
      <c r="E1764" t="s">
        <v>92</v>
      </c>
      <c r="F1764" t="s">
        <v>38</v>
      </c>
      <c r="G1764">
        <v>1</v>
      </c>
      <c r="H1764">
        <v>3</v>
      </c>
      <c r="I1764">
        <v>2014</v>
      </c>
      <c r="J1764" t="s">
        <v>50</v>
      </c>
      <c r="K1764" t="s">
        <v>44</v>
      </c>
      <c r="L1764" t="s">
        <v>44</v>
      </c>
      <c r="M1764" s="54" t="s">
        <v>44</v>
      </c>
      <c r="N1764">
        <v>17</v>
      </c>
      <c r="O1764">
        <v>25</v>
      </c>
      <c r="P1764">
        <v>24.253562503633301</v>
      </c>
    </row>
    <row r="1765" spans="1:16" x14ac:dyDescent="0.25">
      <c r="A1765" s="20" t="s">
        <v>12562</v>
      </c>
      <c r="B1765">
        <v>2</v>
      </c>
      <c r="C1765" t="s">
        <v>63</v>
      </c>
      <c r="D1765" t="s">
        <v>88</v>
      </c>
      <c r="E1765" t="s">
        <v>92</v>
      </c>
      <c r="F1765" t="s">
        <v>38</v>
      </c>
      <c r="G1765">
        <v>2</v>
      </c>
      <c r="H1765">
        <v>3</v>
      </c>
      <c r="I1765">
        <v>2014</v>
      </c>
      <c r="J1765" t="s">
        <v>50</v>
      </c>
      <c r="K1765">
        <v>41.9</v>
      </c>
      <c r="L1765">
        <v>29.898550757397501</v>
      </c>
      <c r="M1765" s="54">
        <v>56.589289185383201</v>
      </c>
      <c r="N1765">
        <v>52</v>
      </c>
      <c r="O1765">
        <v>98</v>
      </c>
      <c r="P1765">
        <v>13.8675049056307</v>
      </c>
    </row>
    <row r="1766" spans="1:16" x14ac:dyDescent="0.25">
      <c r="A1766" s="20" t="s">
        <v>12563</v>
      </c>
      <c r="B1766">
        <v>2</v>
      </c>
      <c r="C1766" t="s">
        <v>63</v>
      </c>
      <c r="D1766" t="s">
        <v>88</v>
      </c>
      <c r="E1766" t="s">
        <v>92</v>
      </c>
      <c r="F1766" t="s">
        <v>38</v>
      </c>
      <c r="G1766">
        <v>3</v>
      </c>
      <c r="H1766">
        <v>3</v>
      </c>
      <c r="I1766">
        <v>2014</v>
      </c>
      <c r="J1766" t="s">
        <v>50</v>
      </c>
      <c r="K1766">
        <v>39</v>
      </c>
      <c r="L1766">
        <v>30.1805295758477</v>
      </c>
      <c r="M1766" s="54">
        <v>49.747018768020801</v>
      </c>
      <c r="N1766">
        <v>59</v>
      </c>
      <c r="O1766">
        <v>102</v>
      </c>
      <c r="P1766">
        <v>13.018891098082401</v>
      </c>
    </row>
    <row r="1767" spans="1:16" x14ac:dyDescent="0.25">
      <c r="A1767" s="20" t="s">
        <v>12564</v>
      </c>
      <c r="B1767">
        <v>2</v>
      </c>
      <c r="C1767" t="s">
        <v>63</v>
      </c>
      <c r="D1767" t="s">
        <v>88</v>
      </c>
      <c r="E1767" t="s">
        <v>92</v>
      </c>
      <c r="F1767" t="s">
        <v>38</v>
      </c>
      <c r="G1767">
        <v>4</v>
      </c>
      <c r="H1767">
        <v>3</v>
      </c>
      <c r="I1767">
        <v>2014</v>
      </c>
      <c r="J1767" t="s">
        <v>50</v>
      </c>
      <c r="K1767">
        <v>51.7</v>
      </c>
      <c r="L1767">
        <v>45.0679851145687</v>
      </c>
      <c r="M1767" s="54">
        <v>59.001756780999102</v>
      </c>
      <c r="N1767">
        <v>206</v>
      </c>
      <c r="O1767">
        <v>349</v>
      </c>
      <c r="P1767">
        <v>6.9673301429161798</v>
      </c>
    </row>
    <row r="1768" spans="1:16" x14ac:dyDescent="0.25">
      <c r="A1768" s="20" t="s">
        <v>12565</v>
      </c>
      <c r="B1768">
        <v>2</v>
      </c>
      <c r="C1768" t="s">
        <v>63</v>
      </c>
      <c r="D1768" t="s">
        <v>88</v>
      </c>
      <c r="E1768" t="s">
        <v>92</v>
      </c>
      <c r="F1768" t="s">
        <v>38</v>
      </c>
      <c r="G1768">
        <v>5</v>
      </c>
      <c r="H1768">
        <v>3</v>
      </c>
      <c r="I1768">
        <v>2014</v>
      </c>
      <c r="J1768" t="s">
        <v>50</v>
      </c>
      <c r="K1768">
        <v>49</v>
      </c>
      <c r="L1768">
        <v>45.434016648747701</v>
      </c>
      <c r="M1768" s="54">
        <v>52.701063379668597</v>
      </c>
      <c r="N1768">
        <v>658</v>
      </c>
      <c r="O1768">
        <v>1151</v>
      </c>
      <c r="P1768">
        <v>3.8984058779272499</v>
      </c>
    </row>
    <row r="1769" spans="1:16" x14ac:dyDescent="0.25">
      <c r="A1769" s="20" t="s">
        <v>12566</v>
      </c>
      <c r="B1769">
        <v>2</v>
      </c>
      <c r="C1769" t="s">
        <v>63</v>
      </c>
      <c r="D1769" t="s">
        <v>88</v>
      </c>
      <c r="E1769" t="s">
        <v>92</v>
      </c>
      <c r="F1769" t="s">
        <v>38</v>
      </c>
      <c r="G1769">
        <v>1</v>
      </c>
      <c r="H1769">
        <v>3</v>
      </c>
      <c r="I1769">
        <v>2014</v>
      </c>
      <c r="J1769" t="s">
        <v>51</v>
      </c>
      <c r="K1769" t="s">
        <v>44</v>
      </c>
      <c r="L1769" t="s">
        <v>44</v>
      </c>
      <c r="M1769" s="54" t="s">
        <v>44</v>
      </c>
      <c r="N1769">
        <v>11</v>
      </c>
      <c r="O1769">
        <v>16</v>
      </c>
      <c r="P1769">
        <v>30.151134457776401</v>
      </c>
    </row>
    <row r="1770" spans="1:16" x14ac:dyDescent="0.25">
      <c r="A1770" s="20" t="s">
        <v>12567</v>
      </c>
      <c r="B1770">
        <v>2</v>
      </c>
      <c r="C1770" t="s">
        <v>63</v>
      </c>
      <c r="D1770" t="s">
        <v>88</v>
      </c>
      <c r="E1770" t="s">
        <v>92</v>
      </c>
      <c r="F1770" t="s">
        <v>38</v>
      </c>
      <c r="G1770">
        <v>2</v>
      </c>
      <c r="H1770">
        <v>3</v>
      </c>
      <c r="I1770">
        <v>2014</v>
      </c>
      <c r="J1770" t="s">
        <v>51</v>
      </c>
      <c r="K1770">
        <v>54.1</v>
      </c>
      <c r="L1770">
        <v>41.066889890870797</v>
      </c>
      <c r="M1770" s="54">
        <v>69.900537879078499</v>
      </c>
      <c r="N1770">
        <v>57</v>
      </c>
      <c r="O1770">
        <v>87</v>
      </c>
      <c r="P1770">
        <v>13.245323570650401</v>
      </c>
    </row>
    <row r="1771" spans="1:16" x14ac:dyDescent="0.25">
      <c r="A1771" s="20" t="s">
        <v>12568</v>
      </c>
      <c r="B1771">
        <v>2</v>
      </c>
      <c r="C1771" t="s">
        <v>63</v>
      </c>
      <c r="D1771" t="s">
        <v>88</v>
      </c>
      <c r="E1771" t="s">
        <v>92</v>
      </c>
      <c r="F1771" t="s">
        <v>38</v>
      </c>
      <c r="G1771">
        <v>3</v>
      </c>
      <c r="H1771">
        <v>3</v>
      </c>
      <c r="I1771">
        <v>2014</v>
      </c>
      <c r="J1771" t="s">
        <v>51</v>
      </c>
      <c r="K1771">
        <v>53.3</v>
      </c>
      <c r="L1771">
        <v>44.580392430764299</v>
      </c>
      <c r="M1771" s="54">
        <v>63.6041241116206</v>
      </c>
      <c r="N1771">
        <v>76</v>
      </c>
      <c r="O1771">
        <v>132</v>
      </c>
      <c r="P1771">
        <v>11.470786693528099</v>
      </c>
    </row>
    <row r="1772" spans="1:16" x14ac:dyDescent="0.25">
      <c r="A1772" s="20" t="s">
        <v>12569</v>
      </c>
      <c r="B1772">
        <v>2</v>
      </c>
      <c r="C1772" t="s">
        <v>63</v>
      </c>
      <c r="D1772" t="s">
        <v>88</v>
      </c>
      <c r="E1772" t="s">
        <v>92</v>
      </c>
      <c r="F1772" t="s">
        <v>38</v>
      </c>
      <c r="G1772">
        <v>4</v>
      </c>
      <c r="H1772">
        <v>3</v>
      </c>
      <c r="I1772">
        <v>2014</v>
      </c>
      <c r="J1772" t="s">
        <v>51</v>
      </c>
      <c r="K1772">
        <v>48.2</v>
      </c>
      <c r="L1772">
        <v>40.066130527801498</v>
      </c>
      <c r="M1772" s="54">
        <v>57.521492580279599</v>
      </c>
      <c r="N1772">
        <v>115</v>
      </c>
      <c r="O1772">
        <v>206</v>
      </c>
      <c r="P1772">
        <v>9.3250480824031392</v>
      </c>
    </row>
    <row r="1773" spans="1:16" x14ac:dyDescent="0.25">
      <c r="A1773" s="20" t="s">
        <v>12570</v>
      </c>
      <c r="B1773">
        <v>2</v>
      </c>
      <c r="C1773" t="s">
        <v>63</v>
      </c>
      <c r="D1773" t="s">
        <v>88</v>
      </c>
      <c r="E1773" t="s">
        <v>92</v>
      </c>
      <c r="F1773" t="s">
        <v>38</v>
      </c>
      <c r="G1773">
        <v>5</v>
      </c>
      <c r="H1773">
        <v>3</v>
      </c>
      <c r="I1773">
        <v>2014</v>
      </c>
      <c r="J1773" t="s">
        <v>51</v>
      </c>
      <c r="K1773">
        <v>48.9</v>
      </c>
      <c r="L1773">
        <v>44.043912631916598</v>
      </c>
      <c r="M1773" s="54">
        <v>54.075706714413798</v>
      </c>
      <c r="N1773">
        <v>374</v>
      </c>
      <c r="O1773">
        <v>652</v>
      </c>
      <c r="P1773">
        <v>5.1708768999501897</v>
      </c>
    </row>
    <row r="1774" spans="1:16" x14ac:dyDescent="0.25">
      <c r="A1774" s="20" t="s">
        <v>12571</v>
      </c>
      <c r="B1774">
        <v>2</v>
      </c>
      <c r="C1774" t="s">
        <v>63</v>
      </c>
      <c r="D1774" t="s">
        <v>88</v>
      </c>
      <c r="E1774" t="s">
        <v>93</v>
      </c>
      <c r="F1774" t="s">
        <v>42</v>
      </c>
      <c r="G1774">
        <v>1</v>
      </c>
      <c r="H1774">
        <v>4</v>
      </c>
      <c r="I1774">
        <v>2014</v>
      </c>
      <c r="J1774" t="s">
        <v>52</v>
      </c>
      <c r="K1774" t="s">
        <v>44</v>
      </c>
      <c r="L1774" t="s">
        <v>44</v>
      </c>
      <c r="M1774" s="54" t="s">
        <v>44</v>
      </c>
      <c r="N1774">
        <v>2</v>
      </c>
      <c r="O1774">
        <v>4</v>
      </c>
      <c r="P1774">
        <v>70.710678118654698</v>
      </c>
    </row>
    <row r="1775" spans="1:16" x14ac:dyDescent="0.25">
      <c r="A1775" s="20" t="s">
        <v>12572</v>
      </c>
      <c r="B1775">
        <v>2</v>
      </c>
      <c r="C1775" t="s">
        <v>63</v>
      </c>
      <c r="D1775" t="s">
        <v>88</v>
      </c>
      <c r="E1775" t="s">
        <v>93</v>
      </c>
      <c r="F1775" t="s">
        <v>42</v>
      </c>
      <c r="G1775">
        <v>2</v>
      </c>
      <c r="H1775">
        <v>4</v>
      </c>
      <c r="I1775">
        <v>2014</v>
      </c>
      <c r="J1775" t="s">
        <v>52</v>
      </c>
      <c r="K1775" t="s">
        <v>44</v>
      </c>
      <c r="L1775" t="s">
        <v>44</v>
      </c>
      <c r="M1775" s="54" t="s">
        <v>44</v>
      </c>
      <c r="N1775">
        <v>9</v>
      </c>
      <c r="O1775">
        <v>18</v>
      </c>
      <c r="P1775">
        <v>33.3333333333333</v>
      </c>
    </row>
    <row r="1776" spans="1:16" x14ac:dyDescent="0.25">
      <c r="A1776" s="20" t="s">
        <v>12573</v>
      </c>
      <c r="B1776">
        <v>2</v>
      </c>
      <c r="C1776" t="s">
        <v>63</v>
      </c>
      <c r="D1776" t="s">
        <v>88</v>
      </c>
      <c r="E1776" t="s">
        <v>93</v>
      </c>
      <c r="F1776" t="s">
        <v>42</v>
      </c>
      <c r="G1776">
        <v>3</v>
      </c>
      <c r="H1776">
        <v>4</v>
      </c>
      <c r="I1776">
        <v>2014</v>
      </c>
      <c r="J1776" t="s">
        <v>52</v>
      </c>
      <c r="K1776" t="s">
        <v>44</v>
      </c>
      <c r="L1776" t="s">
        <v>44</v>
      </c>
      <c r="M1776" s="54" t="s">
        <v>44</v>
      </c>
      <c r="N1776">
        <v>9</v>
      </c>
      <c r="O1776">
        <v>10</v>
      </c>
      <c r="P1776">
        <v>33.3333333333333</v>
      </c>
    </row>
    <row r="1777" spans="1:16" x14ac:dyDescent="0.25">
      <c r="A1777" s="20" t="s">
        <v>12574</v>
      </c>
      <c r="B1777">
        <v>2</v>
      </c>
      <c r="C1777" t="s">
        <v>63</v>
      </c>
      <c r="D1777" t="s">
        <v>88</v>
      </c>
      <c r="E1777" t="s">
        <v>93</v>
      </c>
      <c r="F1777" t="s">
        <v>42</v>
      </c>
      <c r="G1777">
        <v>4</v>
      </c>
      <c r="H1777">
        <v>4</v>
      </c>
      <c r="I1777">
        <v>2014</v>
      </c>
      <c r="J1777" t="s">
        <v>52</v>
      </c>
      <c r="K1777" t="s">
        <v>44</v>
      </c>
      <c r="L1777" t="s">
        <v>44</v>
      </c>
      <c r="M1777" s="54" t="s">
        <v>44</v>
      </c>
      <c r="N1777">
        <v>15</v>
      </c>
      <c r="O1777">
        <v>35</v>
      </c>
      <c r="P1777">
        <v>25.8198889747161</v>
      </c>
    </row>
    <row r="1778" spans="1:16" x14ac:dyDescent="0.25">
      <c r="A1778" s="20" t="s">
        <v>12575</v>
      </c>
      <c r="B1778">
        <v>2</v>
      </c>
      <c r="C1778" t="s">
        <v>63</v>
      </c>
      <c r="D1778" t="s">
        <v>88</v>
      </c>
      <c r="E1778" t="s">
        <v>93</v>
      </c>
      <c r="F1778" t="s">
        <v>42</v>
      </c>
      <c r="G1778">
        <v>5</v>
      </c>
      <c r="H1778">
        <v>4</v>
      </c>
      <c r="I1778">
        <v>2014</v>
      </c>
      <c r="J1778" t="s">
        <v>52</v>
      </c>
      <c r="K1778" t="s">
        <v>44</v>
      </c>
      <c r="L1778" t="s">
        <v>44</v>
      </c>
      <c r="M1778" s="54" t="s">
        <v>44</v>
      </c>
      <c r="N1778">
        <v>8</v>
      </c>
      <c r="O1778">
        <v>12</v>
      </c>
      <c r="P1778">
        <v>35.355339059327399</v>
      </c>
    </row>
    <row r="1779" spans="1:16" x14ac:dyDescent="0.25">
      <c r="A1779" s="20" t="s">
        <v>12576</v>
      </c>
      <c r="B1779">
        <v>2</v>
      </c>
      <c r="C1779" t="s">
        <v>63</v>
      </c>
      <c r="D1779" t="s">
        <v>88</v>
      </c>
      <c r="E1779" t="s">
        <v>93</v>
      </c>
      <c r="F1779" t="s">
        <v>42</v>
      </c>
      <c r="G1779">
        <v>1</v>
      </c>
      <c r="H1779">
        <v>4</v>
      </c>
      <c r="I1779">
        <v>2014</v>
      </c>
      <c r="J1779" t="s">
        <v>34</v>
      </c>
      <c r="K1779">
        <v>53.6</v>
      </c>
      <c r="L1779">
        <v>44.690102463937002</v>
      </c>
      <c r="M1779" s="54">
        <v>63.811733819367902</v>
      </c>
      <c r="N1779">
        <v>112</v>
      </c>
      <c r="O1779">
        <v>197</v>
      </c>
      <c r="P1779">
        <v>9.4491118252306805</v>
      </c>
    </row>
    <row r="1780" spans="1:16" x14ac:dyDescent="0.25">
      <c r="A1780" s="20" t="s">
        <v>21819</v>
      </c>
      <c r="B1780">
        <v>2</v>
      </c>
      <c r="C1780" t="s">
        <v>63</v>
      </c>
      <c r="D1780" t="s">
        <v>88</v>
      </c>
      <c r="E1780" t="s">
        <v>93</v>
      </c>
      <c r="F1780" t="s">
        <v>42</v>
      </c>
      <c r="G1780">
        <v>1</v>
      </c>
      <c r="H1780">
        <v>4</v>
      </c>
      <c r="I1780">
        <v>2014</v>
      </c>
      <c r="J1780" t="s">
        <v>53</v>
      </c>
      <c r="K1780" t="s">
        <v>44</v>
      </c>
      <c r="L1780" t="s">
        <v>44</v>
      </c>
      <c r="M1780" s="54" t="s">
        <v>44</v>
      </c>
      <c r="N1780">
        <v>1</v>
      </c>
      <c r="O1780">
        <v>1</v>
      </c>
      <c r="P1780">
        <v>100</v>
      </c>
    </row>
    <row r="1781" spans="1:16" x14ac:dyDescent="0.25">
      <c r="A1781" s="20" t="s">
        <v>12577</v>
      </c>
      <c r="B1781">
        <v>2</v>
      </c>
      <c r="C1781" t="s">
        <v>63</v>
      </c>
      <c r="D1781" t="s">
        <v>88</v>
      </c>
      <c r="E1781" t="s">
        <v>93</v>
      </c>
      <c r="F1781" t="s">
        <v>42</v>
      </c>
      <c r="G1781">
        <v>2</v>
      </c>
      <c r="H1781">
        <v>4</v>
      </c>
      <c r="I1781">
        <v>2014</v>
      </c>
      <c r="J1781" t="s">
        <v>53</v>
      </c>
      <c r="K1781" t="s">
        <v>44</v>
      </c>
      <c r="L1781" t="s">
        <v>44</v>
      </c>
      <c r="M1781" s="54" t="s">
        <v>44</v>
      </c>
      <c r="N1781">
        <v>2</v>
      </c>
      <c r="O1781">
        <v>8</v>
      </c>
      <c r="P1781">
        <v>70.710678118654698</v>
      </c>
    </row>
    <row r="1782" spans="1:16" x14ac:dyDescent="0.25">
      <c r="A1782" s="20" t="s">
        <v>12578</v>
      </c>
      <c r="B1782">
        <v>2</v>
      </c>
      <c r="C1782" t="s">
        <v>63</v>
      </c>
      <c r="D1782" t="s">
        <v>88</v>
      </c>
      <c r="E1782" t="s">
        <v>93</v>
      </c>
      <c r="F1782" t="s">
        <v>42</v>
      </c>
      <c r="G1782">
        <v>3</v>
      </c>
      <c r="H1782">
        <v>4</v>
      </c>
      <c r="I1782">
        <v>2014</v>
      </c>
      <c r="J1782" t="s">
        <v>53</v>
      </c>
      <c r="K1782" t="s">
        <v>44</v>
      </c>
      <c r="L1782" t="s">
        <v>44</v>
      </c>
      <c r="M1782" s="54" t="s">
        <v>44</v>
      </c>
      <c r="N1782">
        <v>8</v>
      </c>
      <c r="O1782">
        <v>19</v>
      </c>
      <c r="P1782">
        <v>35.355339059327399</v>
      </c>
    </row>
    <row r="1783" spans="1:16" x14ac:dyDescent="0.25">
      <c r="A1783" s="20" t="s">
        <v>12579</v>
      </c>
      <c r="B1783">
        <v>2</v>
      </c>
      <c r="C1783" t="s">
        <v>63</v>
      </c>
      <c r="D1783" t="s">
        <v>88</v>
      </c>
      <c r="E1783" t="s">
        <v>93</v>
      </c>
      <c r="F1783" t="s">
        <v>42</v>
      </c>
      <c r="G1783">
        <v>4</v>
      </c>
      <c r="H1783">
        <v>4</v>
      </c>
      <c r="I1783">
        <v>2014</v>
      </c>
      <c r="J1783" t="s">
        <v>53</v>
      </c>
      <c r="K1783" t="s">
        <v>44</v>
      </c>
      <c r="L1783" t="s">
        <v>44</v>
      </c>
      <c r="M1783" s="54" t="s">
        <v>44</v>
      </c>
      <c r="N1783">
        <v>14</v>
      </c>
      <c r="O1783">
        <v>32</v>
      </c>
      <c r="P1783">
        <v>26.726124191242398</v>
      </c>
    </row>
    <row r="1784" spans="1:16" x14ac:dyDescent="0.25">
      <c r="A1784" s="20" t="s">
        <v>14980</v>
      </c>
      <c r="B1784">
        <v>2</v>
      </c>
      <c r="C1784" t="s">
        <v>63</v>
      </c>
      <c r="D1784" t="s">
        <v>88</v>
      </c>
      <c r="E1784" t="s">
        <v>93</v>
      </c>
      <c r="F1784" t="s">
        <v>42</v>
      </c>
      <c r="G1784">
        <v>5</v>
      </c>
      <c r="H1784">
        <v>4</v>
      </c>
      <c r="I1784">
        <v>2014</v>
      </c>
      <c r="J1784" t="s">
        <v>53</v>
      </c>
      <c r="K1784">
        <v>55.4</v>
      </c>
      <c r="L1784">
        <v>44.894325256838499</v>
      </c>
      <c r="M1784" s="54">
        <v>68.127510128576802</v>
      </c>
      <c r="N1784">
        <v>59</v>
      </c>
      <c r="O1784">
        <v>104</v>
      </c>
      <c r="P1784">
        <v>13.018891098082401</v>
      </c>
    </row>
    <row r="1785" spans="1:16" x14ac:dyDescent="0.25">
      <c r="A1785" s="20" t="s">
        <v>12580</v>
      </c>
      <c r="B1785">
        <v>2</v>
      </c>
      <c r="C1785" t="s">
        <v>63</v>
      </c>
      <c r="D1785" t="s">
        <v>88</v>
      </c>
      <c r="E1785" t="s">
        <v>93</v>
      </c>
      <c r="F1785" t="s">
        <v>42</v>
      </c>
      <c r="G1785">
        <v>2</v>
      </c>
      <c r="H1785">
        <v>4</v>
      </c>
      <c r="I1785">
        <v>2014</v>
      </c>
      <c r="J1785" t="s">
        <v>34</v>
      </c>
      <c r="K1785">
        <v>51.8</v>
      </c>
      <c r="L1785">
        <v>46.537805262949298</v>
      </c>
      <c r="M1785" s="54">
        <v>57.445403045310201</v>
      </c>
      <c r="N1785">
        <v>349</v>
      </c>
      <c r="O1785">
        <v>571</v>
      </c>
      <c r="P1785">
        <v>5.3528772757218901</v>
      </c>
    </row>
    <row r="1786" spans="1:16" x14ac:dyDescent="0.25">
      <c r="A1786" s="20" t="s">
        <v>15012</v>
      </c>
      <c r="B1786">
        <v>2</v>
      </c>
      <c r="C1786" t="s">
        <v>63</v>
      </c>
      <c r="D1786" t="s">
        <v>88</v>
      </c>
      <c r="E1786" t="s">
        <v>93</v>
      </c>
      <c r="F1786" t="s">
        <v>42</v>
      </c>
      <c r="G1786">
        <v>1</v>
      </c>
      <c r="H1786">
        <v>4</v>
      </c>
      <c r="I1786">
        <v>2014</v>
      </c>
      <c r="J1786" t="s">
        <v>54</v>
      </c>
      <c r="K1786" t="s">
        <v>44</v>
      </c>
      <c r="L1786" t="s">
        <v>44</v>
      </c>
      <c r="M1786" s="54" t="s">
        <v>44</v>
      </c>
      <c r="N1786">
        <v>0</v>
      </c>
      <c r="O1786">
        <v>3</v>
      </c>
      <c r="P1786" t="s">
        <v>11517</v>
      </c>
    </row>
    <row r="1787" spans="1:16" x14ac:dyDescent="0.25">
      <c r="A1787" s="20" t="s">
        <v>12581</v>
      </c>
      <c r="B1787">
        <v>2</v>
      </c>
      <c r="C1787" t="s">
        <v>63</v>
      </c>
      <c r="D1787" t="s">
        <v>88</v>
      </c>
      <c r="E1787" t="s">
        <v>93</v>
      </c>
      <c r="F1787" t="s">
        <v>42</v>
      </c>
      <c r="G1787">
        <v>2</v>
      </c>
      <c r="H1787">
        <v>4</v>
      </c>
      <c r="I1787">
        <v>2014</v>
      </c>
      <c r="J1787" t="s">
        <v>54</v>
      </c>
      <c r="K1787" t="s">
        <v>44</v>
      </c>
      <c r="L1787" t="s">
        <v>44</v>
      </c>
      <c r="M1787" s="54" t="s">
        <v>44</v>
      </c>
      <c r="N1787">
        <v>1</v>
      </c>
      <c r="O1787">
        <v>2</v>
      </c>
      <c r="P1787">
        <v>100</v>
      </c>
    </row>
    <row r="1788" spans="1:16" x14ac:dyDescent="0.25">
      <c r="A1788" s="20" t="s">
        <v>12582</v>
      </c>
      <c r="B1788">
        <v>2</v>
      </c>
      <c r="C1788" t="s">
        <v>63</v>
      </c>
      <c r="D1788" t="s">
        <v>88</v>
      </c>
      <c r="E1788" t="s">
        <v>93</v>
      </c>
      <c r="F1788" t="s">
        <v>42</v>
      </c>
      <c r="G1788">
        <v>3</v>
      </c>
      <c r="H1788">
        <v>4</v>
      </c>
      <c r="I1788">
        <v>2014</v>
      </c>
      <c r="J1788" t="s">
        <v>54</v>
      </c>
      <c r="K1788" t="s">
        <v>44</v>
      </c>
      <c r="L1788" t="s">
        <v>44</v>
      </c>
      <c r="M1788" s="54" t="s">
        <v>44</v>
      </c>
      <c r="N1788">
        <v>3</v>
      </c>
      <c r="O1788">
        <v>4</v>
      </c>
      <c r="P1788">
        <v>57.735026918962603</v>
      </c>
    </row>
    <row r="1789" spans="1:16" x14ac:dyDescent="0.25">
      <c r="A1789" s="20" t="s">
        <v>12583</v>
      </c>
      <c r="B1789">
        <v>2</v>
      </c>
      <c r="C1789" t="s">
        <v>63</v>
      </c>
      <c r="D1789" t="s">
        <v>88</v>
      </c>
      <c r="E1789" t="s">
        <v>93</v>
      </c>
      <c r="F1789" t="s">
        <v>42</v>
      </c>
      <c r="G1789">
        <v>4</v>
      </c>
      <c r="H1789">
        <v>4</v>
      </c>
      <c r="I1789">
        <v>2014</v>
      </c>
      <c r="J1789" t="s">
        <v>54</v>
      </c>
      <c r="K1789" t="s">
        <v>44</v>
      </c>
      <c r="L1789" t="s">
        <v>44</v>
      </c>
      <c r="M1789" s="54" t="s">
        <v>44</v>
      </c>
      <c r="N1789">
        <v>7</v>
      </c>
      <c r="O1789">
        <v>14</v>
      </c>
      <c r="P1789">
        <v>37.796447300922701</v>
      </c>
    </row>
    <row r="1790" spans="1:16" x14ac:dyDescent="0.25">
      <c r="A1790" s="20" t="s">
        <v>12584</v>
      </c>
      <c r="B1790">
        <v>2</v>
      </c>
      <c r="C1790" t="s">
        <v>63</v>
      </c>
      <c r="D1790" t="s">
        <v>88</v>
      </c>
      <c r="E1790" t="s">
        <v>93</v>
      </c>
      <c r="F1790" t="s">
        <v>42</v>
      </c>
      <c r="G1790">
        <v>3</v>
      </c>
      <c r="H1790">
        <v>4</v>
      </c>
      <c r="I1790">
        <v>2014</v>
      </c>
      <c r="J1790" t="s">
        <v>34</v>
      </c>
      <c r="K1790">
        <v>49.6</v>
      </c>
      <c r="L1790">
        <v>45.192817373763901</v>
      </c>
      <c r="M1790" s="54">
        <v>54.422079179049597</v>
      </c>
      <c r="N1790">
        <v>389</v>
      </c>
      <c r="O1790">
        <v>677</v>
      </c>
      <c r="P1790">
        <v>5.0702012656339397</v>
      </c>
    </row>
    <row r="1791" spans="1:16" x14ac:dyDescent="0.25">
      <c r="A1791" s="20" t="s">
        <v>12585</v>
      </c>
      <c r="B1791">
        <v>2</v>
      </c>
      <c r="C1791" t="s">
        <v>63</v>
      </c>
      <c r="D1791" t="s">
        <v>88</v>
      </c>
      <c r="E1791" t="s">
        <v>93</v>
      </c>
      <c r="F1791" t="s">
        <v>42</v>
      </c>
      <c r="G1791">
        <v>1</v>
      </c>
      <c r="H1791">
        <v>4</v>
      </c>
      <c r="I1791">
        <v>2014</v>
      </c>
      <c r="J1791" t="s">
        <v>55</v>
      </c>
      <c r="K1791" t="s">
        <v>44</v>
      </c>
      <c r="L1791" t="s">
        <v>44</v>
      </c>
      <c r="M1791" s="54" t="s">
        <v>44</v>
      </c>
      <c r="N1791">
        <v>18</v>
      </c>
      <c r="O1791">
        <v>35</v>
      </c>
      <c r="P1791">
        <v>23.570226039551599</v>
      </c>
    </row>
    <row r="1792" spans="1:16" x14ac:dyDescent="0.25">
      <c r="A1792" s="20" t="s">
        <v>12586</v>
      </c>
      <c r="B1792">
        <v>2</v>
      </c>
      <c r="C1792" t="s">
        <v>63</v>
      </c>
      <c r="D1792" t="s">
        <v>88</v>
      </c>
      <c r="E1792" t="s">
        <v>93</v>
      </c>
      <c r="F1792" t="s">
        <v>42</v>
      </c>
      <c r="G1792">
        <v>2</v>
      </c>
      <c r="H1792">
        <v>4</v>
      </c>
      <c r="I1792">
        <v>2014</v>
      </c>
      <c r="J1792" t="s">
        <v>55</v>
      </c>
      <c r="K1792" t="s">
        <v>44</v>
      </c>
      <c r="L1792" t="s">
        <v>44</v>
      </c>
      <c r="M1792" s="54" t="s">
        <v>44</v>
      </c>
      <c r="N1792">
        <v>14</v>
      </c>
      <c r="O1792">
        <v>28</v>
      </c>
      <c r="P1792">
        <v>26.726124191242398</v>
      </c>
    </row>
    <row r="1793" spans="1:16" x14ac:dyDescent="0.25">
      <c r="A1793" s="20" t="s">
        <v>12587</v>
      </c>
      <c r="B1793">
        <v>2</v>
      </c>
      <c r="C1793" t="s">
        <v>63</v>
      </c>
      <c r="D1793" t="s">
        <v>88</v>
      </c>
      <c r="E1793" t="s">
        <v>93</v>
      </c>
      <c r="F1793" t="s">
        <v>42</v>
      </c>
      <c r="G1793">
        <v>3</v>
      </c>
      <c r="H1793">
        <v>4</v>
      </c>
      <c r="I1793">
        <v>2014</v>
      </c>
      <c r="J1793" t="s">
        <v>55</v>
      </c>
      <c r="K1793">
        <v>50.3</v>
      </c>
      <c r="L1793">
        <v>36.938205501199</v>
      </c>
      <c r="M1793" s="54">
        <v>67.036733399975702</v>
      </c>
      <c r="N1793">
        <v>42</v>
      </c>
      <c r="O1793">
        <v>72</v>
      </c>
      <c r="P1793">
        <v>15.430334996209201</v>
      </c>
    </row>
    <row r="1794" spans="1:16" x14ac:dyDescent="0.25">
      <c r="A1794" s="20" t="s">
        <v>12588</v>
      </c>
      <c r="B1794">
        <v>2</v>
      </c>
      <c r="C1794" t="s">
        <v>63</v>
      </c>
      <c r="D1794" t="s">
        <v>88</v>
      </c>
      <c r="E1794" t="s">
        <v>93</v>
      </c>
      <c r="F1794" t="s">
        <v>42</v>
      </c>
      <c r="G1794">
        <v>4</v>
      </c>
      <c r="H1794">
        <v>4</v>
      </c>
      <c r="I1794">
        <v>2014</v>
      </c>
      <c r="J1794" t="s">
        <v>55</v>
      </c>
      <c r="K1794">
        <v>42</v>
      </c>
      <c r="L1794">
        <v>33.802105167176201</v>
      </c>
      <c r="M1794" s="54">
        <v>52.019001156296099</v>
      </c>
      <c r="N1794">
        <v>61</v>
      </c>
      <c r="O1794">
        <v>123</v>
      </c>
      <c r="P1794">
        <v>12.8036879932896</v>
      </c>
    </row>
    <row r="1795" spans="1:16" x14ac:dyDescent="0.25">
      <c r="A1795" s="20" t="s">
        <v>12589</v>
      </c>
      <c r="B1795">
        <v>2</v>
      </c>
      <c r="C1795" t="s">
        <v>63</v>
      </c>
      <c r="D1795" t="s">
        <v>88</v>
      </c>
      <c r="E1795" t="s">
        <v>93</v>
      </c>
      <c r="F1795" t="s">
        <v>42</v>
      </c>
      <c r="G1795">
        <v>5</v>
      </c>
      <c r="H1795">
        <v>4</v>
      </c>
      <c r="I1795">
        <v>2014</v>
      </c>
      <c r="J1795" t="s">
        <v>55</v>
      </c>
      <c r="K1795">
        <v>47.1</v>
      </c>
      <c r="L1795">
        <v>37.955272878184701</v>
      </c>
      <c r="M1795" s="54">
        <v>58.286042142410103</v>
      </c>
      <c r="N1795">
        <v>53</v>
      </c>
      <c r="O1795">
        <v>105</v>
      </c>
      <c r="P1795">
        <v>13.7360563948689</v>
      </c>
    </row>
    <row r="1796" spans="1:16" x14ac:dyDescent="0.25">
      <c r="A1796" s="20" t="s">
        <v>12590</v>
      </c>
      <c r="B1796">
        <v>2</v>
      </c>
      <c r="C1796" t="s">
        <v>63</v>
      </c>
      <c r="D1796" t="s">
        <v>88</v>
      </c>
      <c r="E1796" t="s">
        <v>93</v>
      </c>
      <c r="F1796" t="s">
        <v>42</v>
      </c>
      <c r="G1796">
        <v>4</v>
      </c>
      <c r="H1796">
        <v>4</v>
      </c>
      <c r="I1796">
        <v>2014</v>
      </c>
      <c r="J1796" t="s">
        <v>34</v>
      </c>
      <c r="K1796">
        <v>48.2</v>
      </c>
      <c r="L1796">
        <v>44.361673456023297</v>
      </c>
      <c r="M1796" s="54">
        <v>52.258929931853999</v>
      </c>
      <c r="N1796">
        <v>502</v>
      </c>
      <c r="O1796">
        <v>870</v>
      </c>
      <c r="P1796">
        <v>4.4632184267745201</v>
      </c>
    </row>
    <row r="1797" spans="1:16" x14ac:dyDescent="0.25">
      <c r="A1797" s="20" t="s">
        <v>12591</v>
      </c>
      <c r="B1797">
        <v>2</v>
      </c>
      <c r="C1797" t="s">
        <v>63</v>
      </c>
      <c r="D1797" t="s">
        <v>88</v>
      </c>
      <c r="E1797" t="s">
        <v>93</v>
      </c>
      <c r="F1797" t="s">
        <v>42</v>
      </c>
      <c r="G1797">
        <v>1</v>
      </c>
      <c r="H1797">
        <v>4</v>
      </c>
      <c r="I1797">
        <v>2014</v>
      </c>
      <c r="J1797" t="s">
        <v>56</v>
      </c>
      <c r="K1797" t="s">
        <v>44</v>
      </c>
      <c r="L1797" t="s">
        <v>44</v>
      </c>
      <c r="M1797" s="54" t="s">
        <v>44</v>
      </c>
      <c r="N1797">
        <v>1</v>
      </c>
      <c r="O1797">
        <v>1</v>
      </c>
      <c r="P1797">
        <v>100</v>
      </c>
    </row>
    <row r="1798" spans="1:16" x14ac:dyDescent="0.25">
      <c r="A1798" s="20" t="s">
        <v>12592</v>
      </c>
      <c r="B1798">
        <v>2</v>
      </c>
      <c r="C1798" t="s">
        <v>63</v>
      </c>
      <c r="D1798" t="s">
        <v>88</v>
      </c>
      <c r="E1798" t="s">
        <v>93</v>
      </c>
      <c r="F1798" t="s">
        <v>42</v>
      </c>
      <c r="G1798">
        <v>2</v>
      </c>
      <c r="H1798">
        <v>4</v>
      </c>
      <c r="I1798">
        <v>2014</v>
      </c>
      <c r="J1798" t="s">
        <v>56</v>
      </c>
      <c r="K1798" t="s">
        <v>44</v>
      </c>
      <c r="L1798" t="s">
        <v>44</v>
      </c>
      <c r="M1798" s="54" t="s">
        <v>44</v>
      </c>
      <c r="N1798">
        <v>3</v>
      </c>
      <c r="O1798">
        <v>3</v>
      </c>
      <c r="P1798">
        <v>57.735026918962603</v>
      </c>
    </row>
    <row r="1799" spans="1:16" x14ac:dyDescent="0.25">
      <c r="A1799" s="20" t="s">
        <v>12593</v>
      </c>
      <c r="B1799">
        <v>2</v>
      </c>
      <c r="C1799" t="s">
        <v>63</v>
      </c>
      <c r="D1799" t="s">
        <v>88</v>
      </c>
      <c r="E1799" t="s">
        <v>93</v>
      </c>
      <c r="F1799" t="s">
        <v>42</v>
      </c>
      <c r="G1799">
        <v>3</v>
      </c>
      <c r="H1799">
        <v>4</v>
      </c>
      <c r="I1799">
        <v>2014</v>
      </c>
      <c r="J1799" t="s">
        <v>56</v>
      </c>
      <c r="K1799" t="s">
        <v>44</v>
      </c>
      <c r="L1799" t="s">
        <v>44</v>
      </c>
      <c r="M1799" t="s">
        <v>44</v>
      </c>
      <c r="N1799">
        <v>6</v>
      </c>
      <c r="O1799">
        <v>8</v>
      </c>
      <c r="P1799">
        <v>40.824829046386299</v>
      </c>
    </row>
    <row r="1800" spans="1:16" x14ac:dyDescent="0.25">
      <c r="A1800" s="20" t="s">
        <v>12594</v>
      </c>
      <c r="B1800">
        <v>2</v>
      </c>
      <c r="C1800" t="s">
        <v>63</v>
      </c>
      <c r="D1800" t="s">
        <v>88</v>
      </c>
      <c r="E1800" t="s">
        <v>93</v>
      </c>
      <c r="F1800" t="s">
        <v>42</v>
      </c>
      <c r="G1800">
        <v>4</v>
      </c>
      <c r="H1800">
        <v>4</v>
      </c>
      <c r="I1800">
        <v>2014</v>
      </c>
      <c r="J1800" t="s">
        <v>56</v>
      </c>
      <c r="K1800" t="s">
        <v>44</v>
      </c>
      <c r="L1800" t="s">
        <v>44</v>
      </c>
      <c r="M1800" s="54" t="s">
        <v>44</v>
      </c>
      <c r="N1800">
        <v>1</v>
      </c>
      <c r="O1800">
        <v>1</v>
      </c>
      <c r="P1800">
        <v>100</v>
      </c>
    </row>
    <row r="1801" spans="1:16" x14ac:dyDescent="0.25">
      <c r="A1801" s="20" t="s">
        <v>12595</v>
      </c>
      <c r="B1801">
        <v>2</v>
      </c>
      <c r="C1801" t="s">
        <v>63</v>
      </c>
      <c r="D1801" t="s">
        <v>88</v>
      </c>
      <c r="E1801" t="s">
        <v>93</v>
      </c>
      <c r="F1801" t="s">
        <v>42</v>
      </c>
      <c r="G1801">
        <v>5</v>
      </c>
      <c r="H1801">
        <v>4</v>
      </c>
      <c r="I1801">
        <v>2014</v>
      </c>
      <c r="J1801" t="s">
        <v>56</v>
      </c>
      <c r="K1801">
        <v>53.1</v>
      </c>
      <c r="L1801">
        <v>41.723403562804201</v>
      </c>
      <c r="M1801" s="54">
        <v>67.337356680034603</v>
      </c>
      <c r="N1801">
        <v>43</v>
      </c>
      <c r="O1801">
        <v>74</v>
      </c>
      <c r="P1801">
        <v>15.249857033260501</v>
      </c>
    </row>
    <row r="1802" spans="1:16" x14ac:dyDescent="0.25">
      <c r="A1802" s="20" t="s">
        <v>12596</v>
      </c>
      <c r="B1802">
        <v>2</v>
      </c>
      <c r="C1802" t="s">
        <v>63</v>
      </c>
      <c r="D1802" t="s">
        <v>88</v>
      </c>
      <c r="E1802" t="s">
        <v>93</v>
      </c>
      <c r="F1802" t="s">
        <v>42</v>
      </c>
      <c r="G1802">
        <v>5</v>
      </c>
      <c r="H1802">
        <v>4</v>
      </c>
      <c r="I1802">
        <v>2014</v>
      </c>
      <c r="J1802" t="s">
        <v>34</v>
      </c>
      <c r="K1802">
        <v>52.1</v>
      </c>
      <c r="L1802">
        <v>50.047909684785701</v>
      </c>
      <c r="M1802" s="54">
        <v>54.216190171240498</v>
      </c>
      <c r="N1802">
        <v>1781</v>
      </c>
      <c r="O1802">
        <v>3022</v>
      </c>
      <c r="P1802">
        <v>2.3695618019100699</v>
      </c>
    </row>
    <row r="1803" spans="1:16" x14ac:dyDescent="0.25">
      <c r="A1803" s="20" t="s">
        <v>12597</v>
      </c>
      <c r="B1803">
        <v>2</v>
      </c>
      <c r="C1803" t="s">
        <v>63</v>
      </c>
      <c r="D1803" t="s">
        <v>88</v>
      </c>
      <c r="E1803" t="s">
        <v>93</v>
      </c>
      <c r="F1803" t="s">
        <v>42</v>
      </c>
      <c r="G1803">
        <v>1</v>
      </c>
      <c r="H1803">
        <v>4</v>
      </c>
      <c r="I1803">
        <v>2014</v>
      </c>
      <c r="J1803" t="s">
        <v>57</v>
      </c>
      <c r="K1803" t="s">
        <v>44</v>
      </c>
      <c r="L1803" t="s">
        <v>44</v>
      </c>
      <c r="M1803" s="54" t="s">
        <v>44</v>
      </c>
      <c r="N1803">
        <v>2</v>
      </c>
      <c r="O1803">
        <v>4</v>
      </c>
      <c r="P1803">
        <v>70.710678118654698</v>
      </c>
    </row>
    <row r="1804" spans="1:16" x14ac:dyDescent="0.25">
      <c r="A1804" s="20" t="s">
        <v>12598</v>
      </c>
      <c r="B1804">
        <v>2</v>
      </c>
      <c r="C1804" t="s">
        <v>63</v>
      </c>
      <c r="D1804" t="s">
        <v>88</v>
      </c>
      <c r="E1804" t="s">
        <v>93</v>
      </c>
      <c r="F1804" t="s">
        <v>42</v>
      </c>
      <c r="G1804">
        <v>2</v>
      </c>
      <c r="H1804">
        <v>4</v>
      </c>
      <c r="I1804">
        <v>2014</v>
      </c>
      <c r="J1804" t="s">
        <v>57</v>
      </c>
      <c r="K1804" t="s">
        <v>44</v>
      </c>
      <c r="L1804" t="s">
        <v>44</v>
      </c>
      <c r="M1804" s="54" t="s">
        <v>44</v>
      </c>
      <c r="N1804">
        <v>0</v>
      </c>
      <c r="O1804">
        <v>2</v>
      </c>
      <c r="P1804" t="s">
        <v>11517</v>
      </c>
    </row>
    <row r="1805" spans="1:16" x14ac:dyDescent="0.25">
      <c r="A1805" s="20" t="s">
        <v>12599</v>
      </c>
      <c r="B1805">
        <v>2</v>
      </c>
      <c r="C1805" t="s">
        <v>63</v>
      </c>
      <c r="D1805" t="s">
        <v>88</v>
      </c>
      <c r="E1805" t="s">
        <v>93</v>
      </c>
      <c r="F1805" t="s">
        <v>42</v>
      </c>
      <c r="G1805">
        <v>3</v>
      </c>
      <c r="H1805">
        <v>4</v>
      </c>
      <c r="I1805">
        <v>2014</v>
      </c>
      <c r="J1805" t="s">
        <v>57</v>
      </c>
      <c r="K1805" t="s">
        <v>44</v>
      </c>
      <c r="L1805" t="s">
        <v>44</v>
      </c>
      <c r="M1805" s="54" t="s">
        <v>44</v>
      </c>
      <c r="N1805">
        <v>11</v>
      </c>
      <c r="O1805">
        <v>23</v>
      </c>
      <c r="P1805">
        <v>30.151134457776401</v>
      </c>
    </row>
    <row r="1806" spans="1:16" x14ac:dyDescent="0.25">
      <c r="A1806" s="20" t="s">
        <v>12600</v>
      </c>
      <c r="B1806">
        <v>2</v>
      </c>
      <c r="C1806" t="s">
        <v>63</v>
      </c>
      <c r="D1806" t="s">
        <v>88</v>
      </c>
      <c r="E1806" t="s">
        <v>93</v>
      </c>
      <c r="F1806" t="s">
        <v>42</v>
      </c>
      <c r="G1806">
        <v>4</v>
      </c>
      <c r="H1806">
        <v>4</v>
      </c>
      <c r="I1806">
        <v>2014</v>
      </c>
      <c r="J1806" t="s">
        <v>57</v>
      </c>
      <c r="K1806" t="s">
        <v>44</v>
      </c>
      <c r="L1806" t="s">
        <v>44</v>
      </c>
      <c r="M1806" s="54" t="s">
        <v>44</v>
      </c>
      <c r="N1806">
        <v>12</v>
      </c>
      <c r="O1806">
        <v>23</v>
      </c>
      <c r="P1806">
        <v>28.867513459481302</v>
      </c>
    </row>
    <row r="1807" spans="1:16" x14ac:dyDescent="0.25">
      <c r="A1807" s="20" t="s">
        <v>12601</v>
      </c>
      <c r="B1807">
        <v>2</v>
      </c>
      <c r="C1807" t="s">
        <v>63</v>
      </c>
      <c r="D1807" t="s">
        <v>88</v>
      </c>
      <c r="E1807" t="s">
        <v>93</v>
      </c>
      <c r="F1807" t="s">
        <v>42</v>
      </c>
      <c r="G1807">
        <v>5</v>
      </c>
      <c r="H1807">
        <v>4</v>
      </c>
      <c r="I1807">
        <v>2014</v>
      </c>
      <c r="J1807" t="s">
        <v>57</v>
      </c>
      <c r="K1807" t="s">
        <v>44</v>
      </c>
      <c r="L1807" t="s">
        <v>44</v>
      </c>
      <c r="M1807" s="54" t="s">
        <v>44</v>
      </c>
      <c r="N1807">
        <v>13</v>
      </c>
      <c r="O1807">
        <v>25</v>
      </c>
      <c r="P1807">
        <v>27.735009811261499</v>
      </c>
    </row>
    <row r="1808" spans="1:16" x14ac:dyDescent="0.25">
      <c r="A1808" s="20" t="s">
        <v>12602</v>
      </c>
      <c r="B1808">
        <v>2</v>
      </c>
      <c r="C1808" t="s">
        <v>63</v>
      </c>
      <c r="D1808" t="s">
        <v>88</v>
      </c>
      <c r="E1808" t="s">
        <v>93</v>
      </c>
      <c r="F1808" t="s">
        <v>42</v>
      </c>
      <c r="G1808">
        <v>1</v>
      </c>
      <c r="H1808">
        <v>4</v>
      </c>
      <c r="I1808">
        <v>2014</v>
      </c>
      <c r="J1808" t="s">
        <v>58</v>
      </c>
      <c r="K1808" t="s">
        <v>44</v>
      </c>
      <c r="L1808" t="s">
        <v>44</v>
      </c>
      <c r="M1808" s="54" t="s">
        <v>44</v>
      </c>
      <c r="N1808">
        <v>11</v>
      </c>
      <c r="O1808">
        <v>22</v>
      </c>
      <c r="P1808">
        <v>30.151134457776401</v>
      </c>
    </row>
    <row r="1809" spans="1:16" x14ac:dyDescent="0.25">
      <c r="A1809" s="20" t="s">
        <v>12603</v>
      </c>
      <c r="B1809">
        <v>2</v>
      </c>
      <c r="C1809" t="s">
        <v>63</v>
      </c>
      <c r="D1809" t="s">
        <v>88</v>
      </c>
      <c r="E1809" t="s">
        <v>93</v>
      </c>
      <c r="F1809" t="s">
        <v>42</v>
      </c>
      <c r="G1809">
        <v>2</v>
      </c>
      <c r="H1809">
        <v>4</v>
      </c>
      <c r="I1809">
        <v>2014</v>
      </c>
      <c r="J1809" t="s">
        <v>58</v>
      </c>
      <c r="K1809" t="s">
        <v>44</v>
      </c>
      <c r="L1809" t="s">
        <v>44</v>
      </c>
      <c r="M1809" t="s">
        <v>44</v>
      </c>
      <c r="N1809">
        <v>11</v>
      </c>
      <c r="O1809">
        <v>17</v>
      </c>
      <c r="P1809">
        <v>30.151134457776401</v>
      </c>
    </row>
    <row r="1810" spans="1:16" x14ac:dyDescent="0.25">
      <c r="A1810" s="20" t="s">
        <v>12604</v>
      </c>
      <c r="B1810">
        <v>2</v>
      </c>
      <c r="C1810" t="s">
        <v>63</v>
      </c>
      <c r="D1810" t="s">
        <v>88</v>
      </c>
      <c r="E1810" t="s">
        <v>93</v>
      </c>
      <c r="F1810" t="s">
        <v>42</v>
      </c>
      <c r="G1810">
        <v>3</v>
      </c>
      <c r="H1810">
        <v>4</v>
      </c>
      <c r="I1810">
        <v>2014</v>
      </c>
      <c r="J1810" t="s">
        <v>58</v>
      </c>
      <c r="K1810">
        <v>52.3</v>
      </c>
      <c r="L1810">
        <v>41.371942948145403</v>
      </c>
      <c r="M1810" s="54">
        <v>66.218558031624596</v>
      </c>
      <c r="N1810">
        <v>36</v>
      </c>
      <c r="O1810">
        <v>68</v>
      </c>
      <c r="P1810">
        <v>16.6666666666667</v>
      </c>
    </row>
    <row r="1811" spans="1:16" x14ac:dyDescent="0.25">
      <c r="A1811" s="20" t="s">
        <v>12605</v>
      </c>
      <c r="B1811">
        <v>2</v>
      </c>
      <c r="C1811" t="s">
        <v>63</v>
      </c>
      <c r="D1811" t="s">
        <v>88</v>
      </c>
      <c r="E1811" t="s">
        <v>93</v>
      </c>
      <c r="F1811" t="s">
        <v>42</v>
      </c>
      <c r="G1811">
        <v>4</v>
      </c>
      <c r="H1811">
        <v>4</v>
      </c>
      <c r="I1811">
        <v>2014</v>
      </c>
      <c r="J1811" t="s">
        <v>58</v>
      </c>
      <c r="K1811">
        <v>48.2</v>
      </c>
      <c r="L1811">
        <v>41.049815276042601</v>
      </c>
      <c r="M1811" s="54">
        <v>56.493292256546702</v>
      </c>
      <c r="N1811">
        <v>106</v>
      </c>
      <c r="O1811">
        <v>196</v>
      </c>
      <c r="P1811">
        <v>9.7128586235726395</v>
      </c>
    </row>
    <row r="1812" spans="1:16" x14ac:dyDescent="0.25">
      <c r="A1812" s="20" t="s">
        <v>12606</v>
      </c>
      <c r="B1812">
        <v>2</v>
      </c>
      <c r="C1812" t="s">
        <v>63</v>
      </c>
      <c r="D1812" t="s">
        <v>88</v>
      </c>
      <c r="E1812" t="s">
        <v>93</v>
      </c>
      <c r="F1812" t="s">
        <v>42</v>
      </c>
      <c r="G1812">
        <v>5</v>
      </c>
      <c r="H1812">
        <v>4</v>
      </c>
      <c r="I1812">
        <v>2014</v>
      </c>
      <c r="J1812" t="s">
        <v>58</v>
      </c>
      <c r="K1812">
        <v>49</v>
      </c>
      <c r="L1812">
        <v>43.692423462575597</v>
      </c>
      <c r="M1812" s="54">
        <v>54.908522731845103</v>
      </c>
      <c r="N1812">
        <v>248</v>
      </c>
      <c r="O1812">
        <v>425</v>
      </c>
      <c r="P1812">
        <v>6.3500063500095196</v>
      </c>
    </row>
    <row r="1813" spans="1:16" x14ac:dyDescent="0.25">
      <c r="A1813" s="20" t="s">
        <v>21820</v>
      </c>
      <c r="B1813">
        <v>2</v>
      </c>
      <c r="C1813" t="s">
        <v>63</v>
      </c>
      <c r="D1813" t="s">
        <v>88</v>
      </c>
      <c r="E1813" t="s">
        <v>93</v>
      </c>
      <c r="F1813" t="s">
        <v>42</v>
      </c>
      <c r="G1813">
        <v>1</v>
      </c>
      <c r="H1813">
        <v>4</v>
      </c>
      <c r="I1813">
        <v>2014</v>
      </c>
      <c r="J1813" t="s">
        <v>59</v>
      </c>
      <c r="K1813" t="s">
        <v>44</v>
      </c>
      <c r="L1813" t="s">
        <v>44</v>
      </c>
      <c r="M1813" s="54" t="s">
        <v>44</v>
      </c>
      <c r="N1813">
        <v>0</v>
      </c>
      <c r="O1813">
        <v>1</v>
      </c>
      <c r="P1813" t="s">
        <v>11517</v>
      </c>
    </row>
    <row r="1814" spans="1:16" x14ac:dyDescent="0.25">
      <c r="A1814" s="20" t="s">
        <v>12607</v>
      </c>
      <c r="B1814">
        <v>2</v>
      </c>
      <c r="C1814" t="s">
        <v>63</v>
      </c>
      <c r="D1814" t="s">
        <v>88</v>
      </c>
      <c r="E1814" t="s">
        <v>93</v>
      </c>
      <c r="F1814" t="s">
        <v>42</v>
      </c>
      <c r="G1814">
        <v>2</v>
      </c>
      <c r="H1814">
        <v>4</v>
      </c>
      <c r="I1814">
        <v>2014</v>
      </c>
      <c r="J1814" t="s">
        <v>59</v>
      </c>
      <c r="K1814" t="s">
        <v>44</v>
      </c>
      <c r="L1814" t="s">
        <v>44</v>
      </c>
      <c r="M1814" t="s">
        <v>44</v>
      </c>
      <c r="N1814">
        <v>2</v>
      </c>
      <c r="O1814">
        <v>2</v>
      </c>
      <c r="P1814">
        <v>70.710678118654698</v>
      </c>
    </row>
    <row r="1815" spans="1:16" x14ac:dyDescent="0.25">
      <c r="A1815" s="20" t="s">
        <v>12608</v>
      </c>
      <c r="B1815">
        <v>2</v>
      </c>
      <c r="C1815" t="s">
        <v>63</v>
      </c>
      <c r="D1815" t="s">
        <v>88</v>
      </c>
      <c r="E1815" t="s">
        <v>93</v>
      </c>
      <c r="F1815" t="s">
        <v>42</v>
      </c>
      <c r="G1815">
        <v>3</v>
      </c>
      <c r="H1815">
        <v>4</v>
      </c>
      <c r="I1815">
        <v>2014</v>
      </c>
      <c r="J1815" t="s">
        <v>59</v>
      </c>
      <c r="K1815" t="s">
        <v>44</v>
      </c>
      <c r="L1815" t="s">
        <v>44</v>
      </c>
      <c r="M1815" s="54" t="s">
        <v>44</v>
      </c>
      <c r="N1815">
        <v>2</v>
      </c>
      <c r="O1815">
        <v>4</v>
      </c>
      <c r="P1815">
        <v>70.710678118654698</v>
      </c>
    </row>
    <row r="1816" spans="1:16" x14ac:dyDescent="0.25">
      <c r="A1816" s="20" t="s">
        <v>12609</v>
      </c>
      <c r="B1816">
        <v>2</v>
      </c>
      <c r="C1816" t="s">
        <v>63</v>
      </c>
      <c r="D1816" t="s">
        <v>88</v>
      </c>
      <c r="E1816" t="s">
        <v>93</v>
      </c>
      <c r="F1816" t="s">
        <v>42</v>
      </c>
      <c r="G1816">
        <v>4</v>
      </c>
      <c r="H1816">
        <v>4</v>
      </c>
      <c r="I1816">
        <v>2014</v>
      </c>
      <c r="J1816" t="s">
        <v>59</v>
      </c>
      <c r="K1816" t="s">
        <v>44</v>
      </c>
      <c r="L1816" t="s">
        <v>44</v>
      </c>
      <c r="M1816" s="54" t="s">
        <v>44</v>
      </c>
      <c r="N1816">
        <v>9</v>
      </c>
      <c r="O1816">
        <v>22</v>
      </c>
      <c r="P1816">
        <v>33.3333333333333</v>
      </c>
    </row>
    <row r="1817" spans="1:16" x14ac:dyDescent="0.25">
      <c r="A1817" s="20" t="s">
        <v>14981</v>
      </c>
      <c r="B1817">
        <v>2</v>
      </c>
      <c r="C1817" t="s">
        <v>63</v>
      </c>
      <c r="D1817" t="s">
        <v>88</v>
      </c>
      <c r="E1817" t="s">
        <v>93</v>
      </c>
      <c r="F1817" t="s">
        <v>42</v>
      </c>
      <c r="G1817">
        <v>5</v>
      </c>
      <c r="H1817">
        <v>4</v>
      </c>
      <c r="I1817">
        <v>2014</v>
      </c>
      <c r="J1817" t="s">
        <v>59</v>
      </c>
      <c r="K1817" t="s">
        <v>44</v>
      </c>
      <c r="L1817" t="s">
        <v>44</v>
      </c>
      <c r="M1817" s="54" t="s">
        <v>44</v>
      </c>
      <c r="N1817">
        <v>15</v>
      </c>
      <c r="O1817">
        <v>25</v>
      </c>
      <c r="P1817">
        <v>25.8198889747161</v>
      </c>
    </row>
    <row r="1818" spans="1:16" x14ac:dyDescent="0.25">
      <c r="A1818" s="20" t="s">
        <v>12610</v>
      </c>
      <c r="B1818">
        <v>2</v>
      </c>
      <c r="C1818" t="s">
        <v>63</v>
      </c>
      <c r="D1818" t="s">
        <v>88</v>
      </c>
      <c r="E1818" t="s">
        <v>93</v>
      </c>
      <c r="F1818" t="s">
        <v>42</v>
      </c>
      <c r="G1818">
        <v>1</v>
      </c>
      <c r="H1818">
        <v>4</v>
      </c>
      <c r="I1818">
        <v>2014</v>
      </c>
      <c r="J1818" t="s">
        <v>60</v>
      </c>
      <c r="K1818">
        <v>38.799999999999997</v>
      </c>
      <c r="L1818">
        <v>29.555387791445</v>
      </c>
      <c r="M1818" s="54">
        <v>49.686860530822102</v>
      </c>
      <c r="N1818">
        <v>76</v>
      </c>
      <c r="O1818">
        <v>150</v>
      </c>
      <c r="P1818">
        <v>11.470786693528099</v>
      </c>
    </row>
    <row r="1819" spans="1:16" x14ac:dyDescent="0.25">
      <c r="A1819" s="20" t="s">
        <v>12611</v>
      </c>
      <c r="B1819">
        <v>2</v>
      </c>
      <c r="C1819" t="s">
        <v>63</v>
      </c>
      <c r="D1819" t="s">
        <v>88</v>
      </c>
      <c r="E1819" t="s">
        <v>93</v>
      </c>
      <c r="F1819" t="s">
        <v>42</v>
      </c>
      <c r="G1819">
        <v>2</v>
      </c>
      <c r="H1819">
        <v>4</v>
      </c>
      <c r="I1819">
        <v>2014</v>
      </c>
      <c r="J1819" t="s">
        <v>60</v>
      </c>
      <c r="K1819">
        <v>44.7</v>
      </c>
      <c r="L1819">
        <v>38.352139186900203</v>
      </c>
      <c r="M1819" s="54">
        <v>51.819818117309801</v>
      </c>
      <c r="N1819">
        <v>142</v>
      </c>
      <c r="O1819">
        <v>274</v>
      </c>
      <c r="P1819">
        <v>8.3918135829668898</v>
      </c>
    </row>
    <row r="1820" spans="1:16" x14ac:dyDescent="0.25">
      <c r="A1820" s="20" t="s">
        <v>12612</v>
      </c>
      <c r="B1820">
        <v>2</v>
      </c>
      <c r="C1820" t="s">
        <v>63</v>
      </c>
      <c r="D1820" t="s">
        <v>88</v>
      </c>
      <c r="E1820" t="s">
        <v>93</v>
      </c>
      <c r="F1820" t="s">
        <v>42</v>
      </c>
      <c r="G1820">
        <v>3</v>
      </c>
      <c r="H1820">
        <v>4</v>
      </c>
      <c r="I1820">
        <v>2014</v>
      </c>
      <c r="J1820" t="s">
        <v>60</v>
      </c>
      <c r="K1820">
        <v>47.9</v>
      </c>
      <c r="L1820">
        <v>43.133541478057701</v>
      </c>
      <c r="M1820" s="54">
        <v>53.013039427167598</v>
      </c>
      <c r="N1820">
        <v>330</v>
      </c>
      <c r="O1820">
        <v>586</v>
      </c>
      <c r="P1820">
        <v>5.5048188256317996</v>
      </c>
    </row>
    <row r="1821" spans="1:16" x14ac:dyDescent="0.25">
      <c r="A1821" s="20" t="s">
        <v>12613</v>
      </c>
      <c r="B1821">
        <v>2</v>
      </c>
      <c r="C1821" t="s">
        <v>63</v>
      </c>
      <c r="D1821" t="s">
        <v>88</v>
      </c>
      <c r="E1821" t="s">
        <v>93</v>
      </c>
      <c r="F1821" t="s">
        <v>42</v>
      </c>
      <c r="G1821">
        <v>4</v>
      </c>
      <c r="H1821">
        <v>4</v>
      </c>
      <c r="I1821">
        <v>2014</v>
      </c>
      <c r="J1821" t="s">
        <v>60</v>
      </c>
      <c r="K1821">
        <v>51.4</v>
      </c>
      <c r="L1821">
        <v>48.294077891933199</v>
      </c>
      <c r="M1821" s="54">
        <v>54.612491829751797</v>
      </c>
      <c r="N1821">
        <v>781</v>
      </c>
      <c r="O1821">
        <v>1348</v>
      </c>
      <c r="P1821">
        <v>3.5782813348225702</v>
      </c>
    </row>
    <row r="1822" spans="1:16" x14ac:dyDescent="0.25">
      <c r="A1822" s="20" t="s">
        <v>12614</v>
      </c>
      <c r="B1822">
        <v>2</v>
      </c>
      <c r="C1822" t="s">
        <v>63</v>
      </c>
      <c r="D1822" t="s">
        <v>88</v>
      </c>
      <c r="E1822" t="s">
        <v>93</v>
      </c>
      <c r="F1822" t="s">
        <v>42</v>
      </c>
      <c r="G1822">
        <v>5</v>
      </c>
      <c r="H1822">
        <v>4</v>
      </c>
      <c r="I1822">
        <v>2014</v>
      </c>
      <c r="J1822" t="s">
        <v>60</v>
      </c>
      <c r="K1822">
        <v>49.7</v>
      </c>
      <c r="L1822">
        <v>46.256197856909402</v>
      </c>
      <c r="M1822" s="54">
        <v>53.343754559821299</v>
      </c>
      <c r="N1822">
        <v>641</v>
      </c>
      <c r="O1822">
        <v>1115</v>
      </c>
      <c r="P1822">
        <v>3.9497625276668198</v>
      </c>
    </row>
    <row r="1823" spans="1:16" x14ac:dyDescent="0.25">
      <c r="A1823" s="20" t="s">
        <v>12615</v>
      </c>
      <c r="B1823">
        <v>2</v>
      </c>
      <c r="C1823" t="s">
        <v>63</v>
      </c>
      <c r="D1823" t="s">
        <v>88</v>
      </c>
      <c r="E1823" t="s">
        <v>93</v>
      </c>
      <c r="F1823" t="s">
        <v>42</v>
      </c>
      <c r="G1823">
        <v>2</v>
      </c>
      <c r="H1823">
        <v>4</v>
      </c>
      <c r="I1823">
        <v>2014</v>
      </c>
      <c r="J1823" t="s">
        <v>61</v>
      </c>
      <c r="K1823" t="s">
        <v>44</v>
      </c>
      <c r="L1823" t="s">
        <v>44</v>
      </c>
      <c r="M1823" s="54" t="s">
        <v>44</v>
      </c>
      <c r="N1823">
        <v>0</v>
      </c>
      <c r="O1823">
        <v>1</v>
      </c>
      <c r="P1823" t="s">
        <v>11517</v>
      </c>
    </row>
    <row r="1824" spans="1:16" x14ac:dyDescent="0.25">
      <c r="A1824" s="20" t="s">
        <v>12616</v>
      </c>
      <c r="B1824">
        <v>2</v>
      </c>
      <c r="C1824" t="s">
        <v>63</v>
      </c>
      <c r="D1824" t="s">
        <v>88</v>
      </c>
      <c r="E1824" t="s">
        <v>93</v>
      </c>
      <c r="F1824" t="s">
        <v>42</v>
      </c>
      <c r="G1824">
        <v>3</v>
      </c>
      <c r="H1824">
        <v>4</v>
      </c>
      <c r="I1824">
        <v>2014</v>
      </c>
      <c r="J1824" t="s">
        <v>61</v>
      </c>
      <c r="K1824" t="s">
        <v>44</v>
      </c>
      <c r="L1824" t="s">
        <v>44</v>
      </c>
      <c r="M1824" s="54" t="s">
        <v>44</v>
      </c>
      <c r="N1824">
        <v>1</v>
      </c>
      <c r="O1824">
        <v>2</v>
      </c>
      <c r="P1824">
        <v>100</v>
      </c>
    </row>
    <row r="1825" spans="1:16" x14ac:dyDescent="0.25">
      <c r="A1825" s="20" t="s">
        <v>12617</v>
      </c>
      <c r="B1825">
        <v>2</v>
      </c>
      <c r="C1825" t="s">
        <v>63</v>
      </c>
      <c r="D1825" t="s">
        <v>88</v>
      </c>
      <c r="E1825" t="s">
        <v>93</v>
      </c>
      <c r="F1825" t="s">
        <v>42</v>
      </c>
      <c r="G1825">
        <v>4</v>
      </c>
      <c r="H1825">
        <v>4</v>
      </c>
      <c r="I1825">
        <v>2014</v>
      </c>
      <c r="J1825" t="s">
        <v>61</v>
      </c>
      <c r="K1825" t="s">
        <v>44</v>
      </c>
      <c r="L1825" t="s">
        <v>44</v>
      </c>
      <c r="M1825" s="54" t="s">
        <v>44</v>
      </c>
      <c r="N1825">
        <v>2</v>
      </c>
      <c r="O1825">
        <v>4</v>
      </c>
      <c r="P1825">
        <v>70.710678118654698</v>
      </c>
    </row>
    <row r="1826" spans="1:16" x14ac:dyDescent="0.25">
      <c r="A1826" s="20" t="s">
        <v>12618</v>
      </c>
      <c r="B1826">
        <v>2</v>
      </c>
      <c r="C1826" t="s">
        <v>63</v>
      </c>
      <c r="D1826" t="s">
        <v>88</v>
      </c>
      <c r="E1826" t="s">
        <v>93</v>
      </c>
      <c r="F1826" t="s">
        <v>42</v>
      </c>
      <c r="G1826">
        <v>5</v>
      </c>
      <c r="H1826">
        <v>4</v>
      </c>
      <c r="I1826">
        <v>2014</v>
      </c>
      <c r="J1826" t="s">
        <v>61</v>
      </c>
      <c r="K1826" t="s">
        <v>44</v>
      </c>
      <c r="L1826" t="s">
        <v>44</v>
      </c>
      <c r="M1826" s="54" t="s">
        <v>44</v>
      </c>
      <c r="N1826">
        <v>1</v>
      </c>
      <c r="O1826">
        <v>1</v>
      </c>
      <c r="P1826">
        <v>100</v>
      </c>
    </row>
    <row r="1827" spans="1:16" x14ac:dyDescent="0.25">
      <c r="A1827" s="20" t="s">
        <v>12619</v>
      </c>
      <c r="B1827">
        <v>2</v>
      </c>
      <c r="C1827" t="s">
        <v>63</v>
      </c>
      <c r="D1827" t="s">
        <v>88</v>
      </c>
      <c r="E1827" t="s">
        <v>93</v>
      </c>
      <c r="F1827" t="s">
        <v>42</v>
      </c>
      <c r="G1827">
        <v>2</v>
      </c>
      <c r="H1827">
        <v>4</v>
      </c>
      <c r="I1827">
        <v>2014</v>
      </c>
      <c r="J1827" t="s">
        <v>62</v>
      </c>
      <c r="K1827" t="s">
        <v>44</v>
      </c>
      <c r="L1827" t="s">
        <v>44</v>
      </c>
      <c r="M1827" s="54" t="s">
        <v>44</v>
      </c>
      <c r="N1827">
        <v>2</v>
      </c>
      <c r="O1827">
        <v>4</v>
      </c>
      <c r="P1827">
        <v>70.710678118654698</v>
      </c>
    </row>
    <row r="1828" spans="1:16" x14ac:dyDescent="0.25">
      <c r="A1828" s="20" t="s">
        <v>12620</v>
      </c>
      <c r="B1828">
        <v>2</v>
      </c>
      <c r="C1828" t="s">
        <v>63</v>
      </c>
      <c r="D1828" t="s">
        <v>88</v>
      </c>
      <c r="E1828" t="s">
        <v>93</v>
      </c>
      <c r="F1828" t="s">
        <v>42</v>
      </c>
      <c r="G1828">
        <v>3</v>
      </c>
      <c r="H1828">
        <v>4</v>
      </c>
      <c r="I1828">
        <v>2014</v>
      </c>
      <c r="J1828" t="s">
        <v>62</v>
      </c>
      <c r="K1828" t="s">
        <v>44</v>
      </c>
      <c r="L1828" t="s">
        <v>44</v>
      </c>
      <c r="M1828" s="54" t="s">
        <v>44</v>
      </c>
      <c r="N1828">
        <v>6</v>
      </c>
      <c r="O1828">
        <v>7</v>
      </c>
      <c r="P1828">
        <v>40.824829046386299</v>
      </c>
    </row>
    <row r="1829" spans="1:16" x14ac:dyDescent="0.25">
      <c r="A1829" s="20" t="s">
        <v>12621</v>
      </c>
      <c r="B1829">
        <v>2</v>
      </c>
      <c r="C1829" t="s">
        <v>63</v>
      </c>
      <c r="D1829" t="s">
        <v>88</v>
      </c>
      <c r="E1829" t="s">
        <v>93</v>
      </c>
      <c r="F1829" t="s">
        <v>42</v>
      </c>
      <c r="G1829">
        <v>4</v>
      </c>
      <c r="H1829">
        <v>4</v>
      </c>
      <c r="I1829">
        <v>2014</v>
      </c>
      <c r="J1829" t="s">
        <v>62</v>
      </c>
      <c r="K1829" t="s">
        <v>44</v>
      </c>
      <c r="L1829" t="s">
        <v>44</v>
      </c>
      <c r="M1829" s="54" t="s">
        <v>44</v>
      </c>
      <c r="N1829">
        <v>10</v>
      </c>
      <c r="O1829">
        <v>17</v>
      </c>
      <c r="P1829">
        <v>31.6227766016838</v>
      </c>
    </row>
    <row r="1830" spans="1:16" x14ac:dyDescent="0.25">
      <c r="A1830" s="20" t="s">
        <v>12622</v>
      </c>
      <c r="B1830">
        <v>2</v>
      </c>
      <c r="C1830" t="s">
        <v>63</v>
      </c>
      <c r="D1830" t="s">
        <v>88</v>
      </c>
      <c r="E1830" t="s">
        <v>93</v>
      </c>
      <c r="F1830" t="s">
        <v>42</v>
      </c>
      <c r="G1830">
        <v>5</v>
      </c>
      <c r="H1830">
        <v>4</v>
      </c>
      <c r="I1830">
        <v>2014</v>
      </c>
      <c r="J1830" t="s">
        <v>62</v>
      </c>
      <c r="K1830">
        <v>54.7</v>
      </c>
      <c r="L1830">
        <v>39.933732717343403</v>
      </c>
      <c r="M1830" s="54">
        <v>74.501887704278701</v>
      </c>
      <c r="N1830">
        <v>27</v>
      </c>
      <c r="O1830">
        <v>51</v>
      </c>
      <c r="P1830">
        <v>19.245008972987499</v>
      </c>
    </row>
    <row r="1831" spans="1:16" x14ac:dyDescent="0.25">
      <c r="A1831" s="20" t="s">
        <v>12623</v>
      </c>
      <c r="B1831">
        <v>2</v>
      </c>
      <c r="C1831" t="s">
        <v>63</v>
      </c>
      <c r="D1831" t="s">
        <v>88</v>
      </c>
      <c r="E1831" t="s">
        <v>93</v>
      </c>
      <c r="F1831" t="s">
        <v>42</v>
      </c>
      <c r="G1831">
        <v>1</v>
      </c>
      <c r="H1831">
        <v>4</v>
      </c>
      <c r="I1831">
        <v>2014</v>
      </c>
      <c r="J1831" t="s">
        <v>43</v>
      </c>
      <c r="K1831" t="s">
        <v>44</v>
      </c>
      <c r="L1831" t="s">
        <v>44</v>
      </c>
      <c r="M1831" s="54" t="s">
        <v>44</v>
      </c>
      <c r="N1831">
        <v>3</v>
      </c>
      <c r="O1831">
        <v>6</v>
      </c>
      <c r="P1831">
        <v>57.735026918962603</v>
      </c>
    </row>
    <row r="1832" spans="1:16" x14ac:dyDescent="0.25">
      <c r="A1832" s="20" t="s">
        <v>12624</v>
      </c>
      <c r="B1832">
        <v>2</v>
      </c>
      <c r="C1832" t="s">
        <v>63</v>
      </c>
      <c r="D1832" t="s">
        <v>88</v>
      </c>
      <c r="E1832" t="s">
        <v>93</v>
      </c>
      <c r="F1832" t="s">
        <v>42</v>
      </c>
      <c r="G1832">
        <v>1</v>
      </c>
      <c r="H1832">
        <v>4</v>
      </c>
      <c r="I1832">
        <v>2014</v>
      </c>
      <c r="J1832" t="s">
        <v>75</v>
      </c>
      <c r="K1832">
        <v>46.03</v>
      </c>
      <c r="L1832">
        <v>41.799036995414397</v>
      </c>
      <c r="M1832" s="54">
        <v>50.5642242802003</v>
      </c>
      <c r="N1832">
        <v>439</v>
      </c>
      <c r="O1832">
        <v>819</v>
      </c>
      <c r="P1832">
        <v>4.7727395990334802</v>
      </c>
    </row>
    <row r="1833" spans="1:16" x14ac:dyDescent="0.25">
      <c r="A1833" s="20" t="s">
        <v>12625</v>
      </c>
      <c r="B1833">
        <v>2</v>
      </c>
      <c r="C1833" t="s">
        <v>63</v>
      </c>
      <c r="D1833" t="s">
        <v>88</v>
      </c>
      <c r="E1833" t="s">
        <v>93</v>
      </c>
      <c r="F1833" t="s">
        <v>42</v>
      </c>
      <c r="G1833">
        <v>2</v>
      </c>
      <c r="H1833">
        <v>4</v>
      </c>
      <c r="I1833">
        <v>2014</v>
      </c>
      <c r="J1833" t="s">
        <v>75</v>
      </c>
      <c r="K1833">
        <v>48.39</v>
      </c>
      <c r="L1833">
        <v>45.560061690242598</v>
      </c>
      <c r="M1833" s="54">
        <v>51.3536209739339</v>
      </c>
      <c r="N1833">
        <v>926</v>
      </c>
      <c r="O1833">
        <v>1630</v>
      </c>
      <c r="P1833">
        <v>3.28620389950387</v>
      </c>
    </row>
    <row r="1834" spans="1:16" x14ac:dyDescent="0.25">
      <c r="A1834" s="20" t="s">
        <v>12626</v>
      </c>
      <c r="B1834">
        <v>2</v>
      </c>
      <c r="C1834" t="s">
        <v>63</v>
      </c>
      <c r="D1834" t="s">
        <v>88</v>
      </c>
      <c r="E1834" t="s">
        <v>93</v>
      </c>
      <c r="F1834" t="s">
        <v>42</v>
      </c>
      <c r="G1834">
        <v>3</v>
      </c>
      <c r="H1834">
        <v>4</v>
      </c>
      <c r="I1834">
        <v>2014</v>
      </c>
      <c r="J1834" t="s">
        <v>75</v>
      </c>
      <c r="K1834">
        <v>48.66</v>
      </c>
      <c r="L1834">
        <v>46.222681902771001</v>
      </c>
      <c r="M1834" s="54">
        <v>51.191584814538899</v>
      </c>
      <c r="N1834">
        <v>1256</v>
      </c>
      <c r="O1834">
        <v>2231</v>
      </c>
      <c r="P1834">
        <v>2.8216632399154999</v>
      </c>
    </row>
    <row r="1835" spans="1:16" x14ac:dyDescent="0.25">
      <c r="A1835" s="20" t="s">
        <v>12627</v>
      </c>
      <c r="B1835">
        <v>2</v>
      </c>
      <c r="C1835" t="s">
        <v>63</v>
      </c>
      <c r="D1835" t="s">
        <v>88</v>
      </c>
      <c r="E1835" t="s">
        <v>93</v>
      </c>
      <c r="F1835" t="s">
        <v>42</v>
      </c>
      <c r="G1835">
        <v>4</v>
      </c>
      <c r="H1835">
        <v>4</v>
      </c>
      <c r="I1835">
        <v>2014</v>
      </c>
      <c r="J1835" t="s">
        <v>75</v>
      </c>
      <c r="K1835">
        <v>49.88</v>
      </c>
      <c r="L1835">
        <v>48.287947772422697</v>
      </c>
      <c r="M1835" s="54">
        <v>51.519810028299801</v>
      </c>
      <c r="N1835">
        <v>2874</v>
      </c>
      <c r="O1835">
        <v>5058</v>
      </c>
      <c r="P1835">
        <v>1.8653340506165901</v>
      </c>
    </row>
    <row r="1836" spans="1:16" x14ac:dyDescent="0.25">
      <c r="A1836" s="20" t="s">
        <v>12628</v>
      </c>
      <c r="B1836">
        <v>2</v>
      </c>
      <c r="C1836" t="s">
        <v>63</v>
      </c>
      <c r="D1836" t="s">
        <v>88</v>
      </c>
      <c r="E1836" t="s">
        <v>93</v>
      </c>
      <c r="F1836" t="s">
        <v>42</v>
      </c>
      <c r="G1836">
        <v>5</v>
      </c>
      <c r="H1836">
        <v>4</v>
      </c>
      <c r="I1836">
        <v>2014</v>
      </c>
      <c r="J1836" t="s">
        <v>75</v>
      </c>
      <c r="K1836">
        <v>51.26</v>
      </c>
      <c r="L1836">
        <v>50.389282733242702</v>
      </c>
      <c r="M1836" s="54">
        <v>52.138556223106001</v>
      </c>
      <c r="N1836">
        <v>10011</v>
      </c>
      <c r="O1836">
        <v>17141</v>
      </c>
      <c r="P1836">
        <v>0.99945045333446203</v>
      </c>
    </row>
    <row r="1837" spans="1:16" x14ac:dyDescent="0.25">
      <c r="A1837" s="20" t="s">
        <v>12629</v>
      </c>
      <c r="B1837">
        <v>2</v>
      </c>
      <c r="C1837" t="s">
        <v>63</v>
      </c>
      <c r="D1837" t="s">
        <v>88</v>
      </c>
      <c r="E1837" t="s">
        <v>93</v>
      </c>
      <c r="F1837" t="s">
        <v>42</v>
      </c>
      <c r="G1837">
        <v>2</v>
      </c>
      <c r="H1837">
        <v>4</v>
      </c>
      <c r="I1837">
        <v>2014</v>
      </c>
      <c r="J1837" t="s">
        <v>43</v>
      </c>
      <c r="K1837" t="s">
        <v>44</v>
      </c>
      <c r="L1837" t="s">
        <v>44</v>
      </c>
      <c r="M1837" s="54" t="s">
        <v>44</v>
      </c>
      <c r="N1837">
        <v>6</v>
      </c>
      <c r="O1837">
        <v>12</v>
      </c>
      <c r="P1837">
        <v>40.824829046386299</v>
      </c>
    </row>
    <row r="1838" spans="1:16" x14ac:dyDescent="0.25">
      <c r="A1838" s="20" t="s">
        <v>12630</v>
      </c>
      <c r="B1838">
        <v>2</v>
      </c>
      <c r="C1838" t="s">
        <v>63</v>
      </c>
      <c r="D1838" t="s">
        <v>88</v>
      </c>
      <c r="E1838" t="s">
        <v>93</v>
      </c>
      <c r="F1838" t="s">
        <v>42</v>
      </c>
      <c r="G1838">
        <v>3</v>
      </c>
      <c r="H1838">
        <v>4</v>
      </c>
      <c r="I1838">
        <v>2014</v>
      </c>
      <c r="J1838" t="s">
        <v>43</v>
      </c>
      <c r="K1838">
        <v>63</v>
      </c>
      <c r="L1838">
        <v>46.223786634858001</v>
      </c>
      <c r="M1838" s="54">
        <v>86.033767725220002</v>
      </c>
      <c r="N1838">
        <v>23</v>
      </c>
      <c r="O1838">
        <v>33</v>
      </c>
      <c r="P1838">
        <v>20.851441405707501</v>
      </c>
    </row>
    <row r="1839" spans="1:16" x14ac:dyDescent="0.25">
      <c r="A1839" s="20" t="s">
        <v>12631</v>
      </c>
      <c r="B1839">
        <v>2</v>
      </c>
      <c r="C1839" t="s">
        <v>63</v>
      </c>
      <c r="D1839" t="s">
        <v>88</v>
      </c>
      <c r="E1839" t="s">
        <v>93</v>
      </c>
      <c r="F1839" t="s">
        <v>42</v>
      </c>
      <c r="G1839">
        <v>4</v>
      </c>
      <c r="H1839">
        <v>4</v>
      </c>
      <c r="I1839">
        <v>2014</v>
      </c>
      <c r="J1839" t="s">
        <v>43</v>
      </c>
      <c r="K1839">
        <v>55.1</v>
      </c>
      <c r="L1839">
        <v>40.781184891254</v>
      </c>
      <c r="M1839">
        <v>74.045070818988904</v>
      </c>
      <c r="N1839">
        <v>29</v>
      </c>
      <c r="O1839">
        <v>47</v>
      </c>
      <c r="P1839">
        <v>18.569533817705199</v>
      </c>
    </row>
    <row r="1840" spans="1:16" x14ac:dyDescent="0.25">
      <c r="A1840" s="20" t="s">
        <v>12632</v>
      </c>
      <c r="B1840">
        <v>2</v>
      </c>
      <c r="C1840" t="s">
        <v>63</v>
      </c>
      <c r="D1840" t="s">
        <v>88</v>
      </c>
      <c r="E1840" t="s">
        <v>93</v>
      </c>
      <c r="F1840" t="s">
        <v>42</v>
      </c>
      <c r="G1840">
        <v>5</v>
      </c>
      <c r="H1840">
        <v>4</v>
      </c>
      <c r="I1840">
        <v>2014</v>
      </c>
      <c r="J1840" t="s">
        <v>43</v>
      </c>
      <c r="K1840">
        <v>51.7</v>
      </c>
      <c r="L1840">
        <v>41.483357714247703</v>
      </c>
      <c r="M1840">
        <v>64.296866887011902</v>
      </c>
      <c r="N1840">
        <v>55</v>
      </c>
      <c r="O1840">
        <v>94</v>
      </c>
      <c r="P1840">
        <v>13.483997249264799</v>
      </c>
    </row>
    <row r="1841" spans="1:16" x14ac:dyDescent="0.25">
      <c r="A1841" s="20" t="s">
        <v>1820</v>
      </c>
      <c r="B1841">
        <v>2</v>
      </c>
      <c r="C1841" t="s">
        <v>63</v>
      </c>
      <c r="D1841" t="s">
        <v>88</v>
      </c>
      <c r="E1841" t="s">
        <v>93</v>
      </c>
      <c r="F1841" t="s">
        <v>42</v>
      </c>
      <c r="G1841">
        <v>1</v>
      </c>
      <c r="H1841">
        <v>4</v>
      </c>
      <c r="I1841">
        <v>2014</v>
      </c>
      <c r="J1841" t="s">
        <v>45</v>
      </c>
      <c r="K1841">
        <v>47.1</v>
      </c>
      <c r="L1841">
        <v>33.640585803675897</v>
      </c>
      <c r="M1841" s="54">
        <v>64.449177546484805</v>
      </c>
      <c r="N1841">
        <v>34</v>
      </c>
      <c r="O1841">
        <v>66</v>
      </c>
      <c r="P1841">
        <v>17.149858514250901</v>
      </c>
    </row>
    <row r="1842" spans="1:16" x14ac:dyDescent="0.25">
      <c r="A1842" s="20" t="s">
        <v>1831</v>
      </c>
      <c r="B1842">
        <v>2</v>
      </c>
      <c r="C1842" t="s">
        <v>63</v>
      </c>
      <c r="D1842" t="s">
        <v>88</v>
      </c>
      <c r="E1842" t="s">
        <v>93</v>
      </c>
      <c r="F1842" t="s">
        <v>42</v>
      </c>
      <c r="G1842">
        <v>2</v>
      </c>
      <c r="H1842">
        <v>4</v>
      </c>
      <c r="I1842">
        <v>2014</v>
      </c>
      <c r="J1842" t="s">
        <v>45</v>
      </c>
      <c r="K1842">
        <v>43.1</v>
      </c>
      <c r="L1842">
        <v>34.225955888256102</v>
      </c>
      <c r="M1842" s="54">
        <v>53.953036445961096</v>
      </c>
      <c r="N1842">
        <v>57</v>
      </c>
      <c r="O1842">
        <v>115</v>
      </c>
      <c r="P1842">
        <v>13.245323570650401</v>
      </c>
    </row>
    <row r="1843" spans="1:16" x14ac:dyDescent="0.25">
      <c r="A1843" s="20" t="s">
        <v>1834</v>
      </c>
      <c r="B1843">
        <v>2</v>
      </c>
      <c r="C1843" t="s">
        <v>63</v>
      </c>
      <c r="D1843" t="s">
        <v>88</v>
      </c>
      <c r="E1843" t="s">
        <v>93</v>
      </c>
      <c r="F1843" t="s">
        <v>42</v>
      </c>
      <c r="G1843">
        <v>3</v>
      </c>
      <c r="H1843">
        <v>4</v>
      </c>
      <c r="I1843">
        <v>2014</v>
      </c>
      <c r="J1843" t="s">
        <v>45</v>
      </c>
      <c r="K1843">
        <v>38.1</v>
      </c>
      <c r="L1843">
        <v>29.5583148556506</v>
      </c>
      <c r="M1843" s="54">
        <v>48.614785538519101</v>
      </c>
      <c r="N1843">
        <v>49</v>
      </c>
      <c r="O1843">
        <v>108</v>
      </c>
      <c r="P1843">
        <v>14.285714285714301</v>
      </c>
    </row>
    <row r="1844" spans="1:16" x14ac:dyDescent="0.25">
      <c r="A1844" s="20" t="s">
        <v>1835</v>
      </c>
      <c r="B1844">
        <v>2</v>
      </c>
      <c r="C1844" t="s">
        <v>63</v>
      </c>
      <c r="D1844" t="s">
        <v>88</v>
      </c>
      <c r="E1844" t="s">
        <v>93</v>
      </c>
      <c r="F1844" t="s">
        <v>42</v>
      </c>
      <c r="G1844">
        <v>4</v>
      </c>
      <c r="H1844">
        <v>4</v>
      </c>
      <c r="I1844">
        <v>2014</v>
      </c>
      <c r="J1844" t="s">
        <v>45</v>
      </c>
      <c r="K1844">
        <v>46.3</v>
      </c>
      <c r="L1844">
        <v>40.258109234407598</v>
      </c>
      <c r="M1844" s="54">
        <v>53.145382609623802</v>
      </c>
      <c r="N1844">
        <v>169</v>
      </c>
      <c r="O1844">
        <v>327</v>
      </c>
      <c r="P1844">
        <v>7.6923076923076898</v>
      </c>
    </row>
    <row r="1845" spans="1:16" x14ac:dyDescent="0.25">
      <c r="A1845" s="20" t="s">
        <v>1836</v>
      </c>
      <c r="B1845">
        <v>2</v>
      </c>
      <c r="C1845" t="s">
        <v>63</v>
      </c>
      <c r="D1845" t="s">
        <v>88</v>
      </c>
      <c r="E1845" t="s">
        <v>93</v>
      </c>
      <c r="F1845" t="s">
        <v>42</v>
      </c>
      <c r="G1845">
        <v>5</v>
      </c>
      <c r="H1845">
        <v>4</v>
      </c>
      <c r="I1845">
        <v>2014</v>
      </c>
      <c r="J1845" t="s">
        <v>45</v>
      </c>
      <c r="K1845">
        <v>42.7</v>
      </c>
      <c r="L1845">
        <v>34.236888363847797</v>
      </c>
      <c r="M1845" s="54">
        <v>52.680882405808497</v>
      </c>
      <c r="N1845">
        <v>86</v>
      </c>
      <c r="O1845">
        <v>163</v>
      </c>
      <c r="P1845">
        <v>10.783277320343799</v>
      </c>
    </row>
    <row r="1846" spans="1:16" x14ac:dyDescent="0.25">
      <c r="A1846" s="20" t="s">
        <v>1841</v>
      </c>
      <c r="B1846">
        <v>2</v>
      </c>
      <c r="C1846" t="s">
        <v>63</v>
      </c>
      <c r="D1846" t="s">
        <v>88</v>
      </c>
      <c r="E1846" t="s">
        <v>93</v>
      </c>
      <c r="F1846" t="s">
        <v>42</v>
      </c>
      <c r="G1846">
        <v>1</v>
      </c>
      <c r="H1846">
        <v>4</v>
      </c>
      <c r="I1846">
        <v>2014</v>
      </c>
      <c r="J1846" t="s">
        <v>46</v>
      </c>
      <c r="K1846">
        <v>48.1</v>
      </c>
      <c r="L1846">
        <v>38.410430994579997</v>
      </c>
      <c r="M1846" s="54">
        <v>59.377602835115397</v>
      </c>
      <c r="N1846">
        <v>91</v>
      </c>
      <c r="O1846">
        <v>168</v>
      </c>
      <c r="P1846">
        <v>10.4828483672192</v>
      </c>
    </row>
    <row r="1847" spans="1:16" x14ac:dyDescent="0.25">
      <c r="A1847" s="20" t="s">
        <v>1852</v>
      </c>
      <c r="B1847">
        <v>2</v>
      </c>
      <c r="C1847" t="s">
        <v>63</v>
      </c>
      <c r="D1847" t="s">
        <v>88</v>
      </c>
      <c r="E1847" t="s">
        <v>93</v>
      </c>
      <c r="F1847" t="s">
        <v>42</v>
      </c>
      <c r="G1847">
        <v>2</v>
      </c>
      <c r="H1847">
        <v>4</v>
      </c>
      <c r="I1847">
        <v>2014</v>
      </c>
      <c r="J1847" t="s">
        <v>46</v>
      </c>
      <c r="K1847">
        <v>51.3</v>
      </c>
      <c r="L1847">
        <v>40.640391931492701</v>
      </c>
      <c r="M1847" s="54">
        <v>63.9860006639069</v>
      </c>
      <c r="N1847">
        <v>70</v>
      </c>
      <c r="O1847">
        <v>118</v>
      </c>
      <c r="P1847">
        <v>11.952286093343901</v>
      </c>
    </row>
    <row r="1848" spans="1:16" x14ac:dyDescent="0.25">
      <c r="A1848" s="20" t="s">
        <v>1855</v>
      </c>
      <c r="B1848">
        <v>2</v>
      </c>
      <c r="C1848" t="s">
        <v>63</v>
      </c>
      <c r="D1848" t="s">
        <v>88</v>
      </c>
      <c r="E1848" t="s">
        <v>93</v>
      </c>
      <c r="F1848" t="s">
        <v>42</v>
      </c>
      <c r="G1848">
        <v>3</v>
      </c>
      <c r="H1848">
        <v>4</v>
      </c>
      <c r="I1848">
        <v>2014</v>
      </c>
      <c r="J1848" t="s">
        <v>46</v>
      </c>
      <c r="K1848">
        <v>58.8</v>
      </c>
      <c r="L1848">
        <v>50.659580087980103</v>
      </c>
      <c r="M1848" s="54">
        <v>68.242033174051898</v>
      </c>
      <c r="N1848">
        <v>99</v>
      </c>
      <c r="O1848">
        <v>158</v>
      </c>
      <c r="P1848">
        <v>10.050378152592099</v>
      </c>
    </row>
    <row r="1849" spans="1:16" x14ac:dyDescent="0.25">
      <c r="A1849" s="20" t="s">
        <v>1856</v>
      </c>
      <c r="B1849">
        <v>2</v>
      </c>
      <c r="C1849" t="s">
        <v>63</v>
      </c>
      <c r="D1849" t="s">
        <v>88</v>
      </c>
      <c r="E1849" t="s">
        <v>93</v>
      </c>
      <c r="F1849" t="s">
        <v>42</v>
      </c>
      <c r="G1849">
        <v>4</v>
      </c>
      <c r="H1849">
        <v>4</v>
      </c>
      <c r="I1849">
        <v>2014</v>
      </c>
      <c r="J1849" t="s">
        <v>46</v>
      </c>
      <c r="K1849">
        <v>53.9</v>
      </c>
      <c r="L1849">
        <v>47.128348610949097</v>
      </c>
      <c r="M1849">
        <v>61.457047434889198</v>
      </c>
      <c r="N1849">
        <v>217</v>
      </c>
      <c r="O1849">
        <v>378</v>
      </c>
      <c r="P1849">
        <v>6.7884423330213099</v>
      </c>
    </row>
    <row r="1850" spans="1:16" x14ac:dyDescent="0.25">
      <c r="A1850" s="20" t="s">
        <v>1857</v>
      </c>
      <c r="B1850">
        <v>2</v>
      </c>
      <c r="C1850" t="s">
        <v>63</v>
      </c>
      <c r="D1850" t="s">
        <v>88</v>
      </c>
      <c r="E1850" t="s">
        <v>93</v>
      </c>
      <c r="F1850" t="s">
        <v>42</v>
      </c>
      <c r="G1850">
        <v>5</v>
      </c>
      <c r="H1850">
        <v>4</v>
      </c>
      <c r="I1850">
        <v>2014</v>
      </c>
      <c r="J1850" t="s">
        <v>46</v>
      </c>
      <c r="K1850">
        <v>48.4</v>
      </c>
      <c r="L1850">
        <v>44.778595816361403</v>
      </c>
      <c r="M1850">
        <v>52.254283504946898</v>
      </c>
      <c r="N1850">
        <v>555</v>
      </c>
      <c r="O1850">
        <v>963</v>
      </c>
      <c r="P1850">
        <v>4.2447635997800903</v>
      </c>
    </row>
    <row r="1851" spans="1:16" x14ac:dyDescent="0.25">
      <c r="A1851" s="20" t="s">
        <v>1862</v>
      </c>
      <c r="B1851">
        <v>2</v>
      </c>
      <c r="C1851" t="s">
        <v>63</v>
      </c>
      <c r="D1851" t="s">
        <v>88</v>
      </c>
      <c r="E1851" t="s">
        <v>93</v>
      </c>
      <c r="F1851" t="s">
        <v>42</v>
      </c>
      <c r="G1851">
        <v>1</v>
      </c>
      <c r="H1851">
        <v>4</v>
      </c>
      <c r="I1851">
        <v>2014</v>
      </c>
      <c r="J1851" t="s">
        <v>47</v>
      </c>
      <c r="K1851">
        <v>41</v>
      </c>
      <c r="L1851">
        <v>31.500185181213499</v>
      </c>
      <c r="M1851" s="54">
        <v>52.5653889598955</v>
      </c>
      <c r="N1851">
        <v>61</v>
      </c>
      <c r="O1851">
        <v>112</v>
      </c>
      <c r="P1851">
        <v>12.8036879932896</v>
      </c>
    </row>
    <row r="1852" spans="1:16" x14ac:dyDescent="0.25">
      <c r="A1852" s="20" t="s">
        <v>1873</v>
      </c>
      <c r="B1852">
        <v>2</v>
      </c>
      <c r="C1852" t="s">
        <v>63</v>
      </c>
      <c r="D1852" t="s">
        <v>88</v>
      </c>
      <c r="E1852" t="s">
        <v>93</v>
      </c>
      <c r="F1852" t="s">
        <v>42</v>
      </c>
      <c r="G1852">
        <v>2</v>
      </c>
      <c r="H1852">
        <v>4</v>
      </c>
      <c r="I1852">
        <v>2014</v>
      </c>
      <c r="J1852" t="s">
        <v>47</v>
      </c>
      <c r="K1852">
        <v>48.1</v>
      </c>
      <c r="L1852">
        <v>42.416479714438502</v>
      </c>
      <c r="M1852" s="54">
        <v>54.378294343278803</v>
      </c>
      <c r="N1852">
        <v>215</v>
      </c>
      <c r="O1852">
        <v>378</v>
      </c>
      <c r="P1852">
        <v>6.8199433947047297</v>
      </c>
    </row>
    <row r="1853" spans="1:16" x14ac:dyDescent="0.25">
      <c r="A1853" s="20" t="s">
        <v>1876</v>
      </c>
      <c r="B1853">
        <v>2</v>
      </c>
      <c r="C1853" t="s">
        <v>63</v>
      </c>
      <c r="D1853" t="s">
        <v>88</v>
      </c>
      <c r="E1853" t="s">
        <v>93</v>
      </c>
      <c r="F1853" t="s">
        <v>42</v>
      </c>
      <c r="G1853">
        <v>3</v>
      </c>
      <c r="H1853">
        <v>4</v>
      </c>
      <c r="I1853">
        <v>2014</v>
      </c>
      <c r="J1853" t="s">
        <v>47</v>
      </c>
      <c r="K1853">
        <v>39.700000000000003</v>
      </c>
      <c r="L1853">
        <v>33.0857177860088</v>
      </c>
      <c r="M1853" s="54">
        <v>47.181002370135403</v>
      </c>
      <c r="N1853">
        <v>133</v>
      </c>
      <c r="O1853">
        <v>268</v>
      </c>
      <c r="P1853">
        <v>8.6710996952411996</v>
      </c>
    </row>
    <row r="1854" spans="1:16" x14ac:dyDescent="0.25">
      <c r="A1854" s="20" t="s">
        <v>1877</v>
      </c>
      <c r="B1854">
        <v>2</v>
      </c>
      <c r="C1854" t="s">
        <v>63</v>
      </c>
      <c r="D1854" t="s">
        <v>88</v>
      </c>
      <c r="E1854" t="s">
        <v>93</v>
      </c>
      <c r="F1854" t="s">
        <v>42</v>
      </c>
      <c r="G1854">
        <v>4</v>
      </c>
      <c r="H1854">
        <v>4</v>
      </c>
      <c r="I1854">
        <v>2014</v>
      </c>
      <c r="J1854" t="s">
        <v>47</v>
      </c>
      <c r="K1854">
        <v>50.8</v>
      </c>
      <c r="L1854">
        <v>47.607607555811498</v>
      </c>
      <c r="M1854" s="54">
        <v>54.279766624389701</v>
      </c>
      <c r="N1854">
        <v>666</v>
      </c>
      <c r="O1854">
        <v>1171</v>
      </c>
      <c r="P1854">
        <v>3.8749212914606401</v>
      </c>
    </row>
    <row r="1855" spans="1:16" x14ac:dyDescent="0.25">
      <c r="A1855" s="20" t="s">
        <v>1878</v>
      </c>
      <c r="B1855">
        <v>2</v>
      </c>
      <c r="C1855" t="s">
        <v>63</v>
      </c>
      <c r="D1855" t="s">
        <v>88</v>
      </c>
      <c r="E1855" t="s">
        <v>93</v>
      </c>
      <c r="F1855" t="s">
        <v>42</v>
      </c>
      <c r="G1855">
        <v>5</v>
      </c>
      <c r="H1855">
        <v>4</v>
      </c>
      <c r="I1855">
        <v>2014</v>
      </c>
      <c r="J1855" t="s">
        <v>47</v>
      </c>
      <c r="K1855">
        <v>52.1</v>
      </c>
      <c r="L1855">
        <v>50.980500268353197</v>
      </c>
      <c r="M1855">
        <v>53.2899214912891</v>
      </c>
      <c r="N1855">
        <v>5882</v>
      </c>
      <c r="O1855">
        <v>9947</v>
      </c>
      <c r="P1855">
        <v>1.30387959801523</v>
      </c>
    </row>
    <row r="1856" spans="1:16" x14ac:dyDescent="0.25">
      <c r="A1856" s="20" t="s">
        <v>1883</v>
      </c>
      <c r="B1856">
        <v>2</v>
      </c>
      <c r="C1856" t="s">
        <v>63</v>
      </c>
      <c r="D1856" t="s">
        <v>88</v>
      </c>
      <c r="E1856" t="s">
        <v>93</v>
      </c>
      <c r="F1856" t="s">
        <v>42</v>
      </c>
      <c r="G1856">
        <v>1</v>
      </c>
      <c r="H1856">
        <v>4</v>
      </c>
      <c r="I1856">
        <v>2014</v>
      </c>
      <c r="J1856" t="s">
        <v>48</v>
      </c>
      <c r="K1856" t="s">
        <v>44</v>
      </c>
      <c r="L1856" t="s">
        <v>44</v>
      </c>
      <c r="M1856" s="54" t="s">
        <v>44</v>
      </c>
      <c r="N1856">
        <v>3</v>
      </c>
      <c r="O1856">
        <v>6</v>
      </c>
      <c r="P1856">
        <v>57.735026918962603</v>
      </c>
    </row>
    <row r="1857" spans="1:16" x14ac:dyDescent="0.25">
      <c r="A1857" s="20" t="s">
        <v>1894</v>
      </c>
      <c r="B1857">
        <v>2</v>
      </c>
      <c r="C1857" t="s">
        <v>63</v>
      </c>
      <c r="D1857" t="s">
        <v>88</v>
      </c>
      <c r="E1857" t="s">
        <v>93</v>
      </c>
      <c r="F1857" t="s">
        <v>42</v>
      </c>
      <c r="G1857">
        <v>2</v>
      </c>
      <c r="H1857">
        <v>4</v>
      </c>
      <c r="I1857">
        <v>2014</v>
      </c>
      <c r="J1857" t="s">
        <v>48</v>
      </c>
      <c r="K1857" t="s">
        <v>44</v>
      </c>
      <c r="L1857" t="s">
        <v>44</v>
      </c>
      <c r="M1857" s="54" t="s">
        <v>44</v>
      </c>
      <c r="N1857">
        <v>7</v>
      </c>
      <c r="O1857">
        <v>13</v>
      </c>
      <c r="P1857">
        <v>37.796447300922701</v>
      </c>
    </row>
    <row r="1858" spans="1:16" x14ac:dyDescent="0.25">
      <c r="A1858" s="20" t="s">
        <v>1897</v>
      </c>
      <c r="B1858">
        <v>2</v>
      </c>
      <c r="C1858" t="s">
        <v>63</v>
      </c>
      <c r="D1858" t="s">
        <v>88</v>
      </c>
      <c r="E1858" t="s">
        <v>93</v>
      </c>
      <c r="F1858" t="s">
        <v>42</v>
      </c>
      <c r="G1858">
        <v>3</v>
      </c>
      <c r="H1858">
        <v>4</v>
      </c>
      <c r="I1858">
        <v>2014</v>
      </c>
      <c r="J1858" t="s">
        <v>48</v>
      </c>
      <c r="K1858" t="s">
        <v>44</v>
      </c>
      <c r="L1858" t="s">
        <v>44</v>
      </c>
      <c r="M1858" s="54" t="s">
        <v>44</v>
      </c>
      <c r="N1858">
        <v>9</v>
      </c>
      <c r="O1858">
        <v>14</v>
      </c>
      <c r="P1858">
        <v>33.3333333333333</v>
      </c>
    </row>
    <row r="1859" spans="1:16" x14ac:dyDescent="0.25">
      <c r="A1859" s="20" t="s">
        <v>1898</v>
      </c>
      <c r="B1859">
        <v>2</v>
      </c>
      <c r="C1859" t="s">
        <v>63</v>
      </c>
      <c r="D1859" t="s">
        <v>88</v>
      </c>
      <c r="E1859" t="s">
        <v>93</v>
      </c>
      <c r="F1859" t="s">
        <v>42</v>
      </c>
      <c r="G1859">
        <v>4</v>
      </c>
      <c r="H1859">
        <v>4</v>
      </c>
      <c r="I1859">
        <v>2014</v>
      </c>
      <c r="J1859" t="s">
        <v>48</v>
      </c>
      <c r="K1859">
        <v>50.7</v>
      </c>
      <c r="L1859">
        <v>33.166211569648098</v>
      </c>
      <c r="M1859" s="54">
        <v>74.213594549424002</v>
      </c>
      <c r="N1859">
        <v>26</v>
      </c>
      <c r="O1859">
        <v>45</v>
      </c>
      <c r="P1859">
        <v>19.611613513818401</v>
      </c>
    </row>
    <row r="1860" spans="1:16" x14ac:dyDescent="0.25">
      <c r="A1860" s="20" t="s">
        <v>1899</v>
      </c>
      <c r="B1860">
        <v>2</v>
      </c>
      <c r="C1860" t="s">
        <v>63</v>
      </c>
      <c r="D1860" t="s">
        <v>88</v>
      </c>
      <c r="E1860" t="s">
        <v>93</v>
      </c>
      <c r="F1860" t="s">
        <v>42</v>
      </c>
      <c r="G1860">
        <v>5</v>
      </c>
      <c r="H1860">
        <v>4</v>
      </c>
      <c r="I1860">
        <v>2014</v>
      </c>
      <c r="J1860" t="s">
        <v>48</v>
      </c>
      <c r="K1860">
        <v>45.4</v>
      </c>
      <c r="L1860">
        <v>39.293800841475303</v>
      </c>
      <c r="M1860" s="54">
        <v>52.293474751963103</v>
      </c>
      <c r="N1860">
        <v>158</v>
      </c>
      <c r="O1860">
        <v>296</v>
      </c>
      <c r="P1860">
        <v>7.9555728417573004</v>
      </c>
    </row>
    <row r="1861" spans="1:16" x14ac:dyDescent="0.25">
      <c r="A1861" s="20" t="s">
        <v>12633</v>
      </c>
      <c r="B1861">
        <v>2</v>
      </c>
      <c r="C1861" t="s">
        <v>63</v>
      </c>
      <c r="D1861" t="s">
        <v>88</v>
      </c>
      <c r="E1861" t="s">
        <v>93</v>
      </c>
      <c r="F1861" t="s">
        <v>42</v>
      </c>
      <c r="G1861">
        <v>1</v>
      </c>
      <c r="H1861">
        <v>4</v>
      </c>
      <c r="I1861">
        <v>2014</v>
      </c>
      <c r="J1861" t="s">
        <v>49</v>
      </c>
      <c r="K1861">
        <v>52</v>
      </c>
      <c r="L1861">
        <v>34.019986045256303</v>
      </c>
      <c r="M1861" s="54">
        <v>76.755140929960206</v>
      </c>
      <c r="N1861">
        <v>22</v>
      </c>
      <c r="O1861">
        <v>40</v>
      </c>
      <c r="P1861">
        <v>21.320071635561</v>
      </c>
    </row>
    <row r="1862" spans="1:16" x14ac:dyDescent="0.25">
      <c r="A1862" s="20" t="s">
        <v>12634</v>
      </c>
      <c r="B1862">
        <v>2</v>
      </c>
      <c r="C1862" t="s">
        <v>63</v>
      </c>
      <c r="D1862" t="s">
        <v>88</v>
      </c>
      <c r="E1862" t="s">
        <v>93</v>
      </c>
      <c r="F1862" t="s">
        <v>42</v>
      </c>
      <c r="G1862">
        <v>2</v>
      </c>
      <c r="H1862">
        <v>4</v>
      </c>
      <c r="I1862">
        <v>2014</v>
      </c>
      <c r="J1862" t="s">
        <v>49</v>
      </c>
      <c r="K1862" t="s">
        <v>44</v>
      </c>
      <c r="L1862" t="s">
        <v>44</v>
      </c>
      <c r="M1862" s="54" t="s">
        <v>44</v>
      </c>
      <c r="N1862">
        <v>16</v>
      </c>
      <c r="O1862">
        <v>27</v>
      </c>
      <c r="P1862">
        <v>25</v>
      </c>
    </row>
    <row r="1863" spans="1:16" x14ac:dyDescent="0.25">
      <c r="A1863" s="20" t="s">
        <v>12635</v>
      </c>
      <c r="B1863">
        <v>2</v>
      </c>
      <c r="C1863" t="s">
        <v>63</v>
      </c>
      <c r="D1863" t="s">
        <v>88</v>
      </c>
      <c r="E1863" t="s">
        <v>93</v>
      </c>
      <c r="F1863" t="s">
        <v>42</v>
      </c>
      <c r="G1863">
        <v>3</v>
      </c>
      <c r="H1863">
        <v>4</v>
      </c>
      <c r="I1863">
        <v>2014</v>
      </c>
      <c r="J1863" t="s">
        <v>49</v>
      </c>
      <c r="K1863">
        <v>51.7</v>
      </c>
      <c r="L1863">
        <v>40.782571522662401</v>
      </c>
      <c r="M1863" s="54">
        <v>64.707529935064699</v>
      </c>
      <c r="N1863">
        <v>74</v>
      </c>
      <c r="O1863">
        <v>129</v>
      </c>
      <c r="P1863">
        <v>11.6247638743819</v>
      </c>
    </row>
    <row r="1864" spans="1:16" x14ac:dyDescent="0.25">
      <c r="A1864" s="20" t="s">
        <v>12636</v>
      </c>
      <c r="B1864">
        <v>2</v>
      </c>
      <c r="C1864" t="s">
        <v>63</v>
      </c>
      <c r="D1864" t="s">
        <v>88</v>
      </c>
      <c r="E1864" t="s">
        <v>93</v>
      </c>
      <c r="F1864" t="s">
        <v>42</v>
      </c>
      <c r="G1864">
        <v>4</v>
      </c>
      <c r="H1864">
        <v>4</v>
      </c>
      <c r="I1864">
        <v>2014</v>
      </c>
      <c r="J1864" t="s">
        <v>49</v>
      </c>
      <c r="K1864">
        <v>53.8</v>
      </c>
      <c r="L1864">
        <v>47.567457090136898</v>
      </c>
      <c r="M1864" s="54">
        <v>60.614079930808003</v>
      </c>
      <c r="N1864">
        <v>206</v>
      </c>
      <c r="O1864">
        <v>325</v>
      </c>
      <c r="P1864">
        <v>6.9673301429161798</v>
      </c>
    </row>
    <row r="1865" spans="1:16" x14ac:dyDescent="0.25">
      <c r="A1865" s="20" t="s">
        <v>12637</v>
      </c>
      <c r="B1865">
        <v>2</v>
      </c>
      <c r="C1865" t="s">
        <v>63</v>
      </c>
      <c r="D1865" t="s">
        <v>88</v>
      </c>
      <c r="E1865" t="s">
        <v>93</v>
      </c>
      <c r="F1865" t="s">
        <v>42</v>
      </c>
      <c r="G1865">
        <v>5</v>
      </c>
      <c r="H1865">
        <v>4</v>
      </c>
      <c r="I1865">
        <v>2014</v>
      </c>
      <c r="J1865" t="s">
        <v>49</v>
      </c>
      <c r="K1865">
        <v>47</v>
      </c>
      <c r="L1865">
        <v>41.883722105021299</v>
      </c>
      <c r="M1865" s="54">
        <v>52.670878264741397</v>
      </c>
      <c r="N1865">
        <v>237</v>
      </c>
      <c r="O1865">
        <v>426</v>
      </c>
      <c r="P1865">
        <v>6.4956980246163099</v>
      </c>
    </row>
    <row r="1866" spans="1:16" x14ac:dyDescent="0.25">
      <c r="A1866" s="20" t="s">
        <v>12638</v>
      </c>
      <c r="B1866">
        <v>2</v>
      </c>
      <c r="C1866" t="s">
        <v>63</v>
      </c>
      <c r="D1866" t="s">
        <v>88</v>
      </c>
      <c r="E1866" t="s">
        <v>93</v>
      </c>
      <c r="F1866" t="s">
        <v>42</v>
      </c>
      <c r="G1866">
        <v>1</v>
      </c>
      <c r="H1866">
        <v>4</v>
      </c>
      <c r="I1866">
        <v>2014</v>
      </c>
      <c r="J1866" t="s">
        <v>50</v>
      </c>
      <c r="K1866" t="s">
        <v>44</v>
      </c>
      <c r="L1866" t="s">
        <v>44</v>
      </c>
      <c r="M1866" s="54" t="s">
        <v>44</v>
      </c>
      <c r="N1866">
        <v>1</v>
      </c>
      <c r="O1866">
        <v>1</v>
      </c>
      <c r="P1866">
        <v>100</v>
      </c>
    </row>
    <row r="1867" spans="1:16" x14ac:dyDescent="0.25">
      <c r="A1867" s="20" t="s">
        <v>12639</v>
      </c>
      <c r="B1867">
        <v>2</v>
      </c>
      <c r="C1867" t="s">
        <v>63</v>
      </c>
      <c r="D1867" t="s">
        <v>88</v>
      </c>
      <c r="E1867" t="s">
        <v>93</v>
      </c>
      <c r="F1867" t="s">
        <v>42</v>
      </c>
      <c r="G1867">
        <v>2</v>
      </c>
      <c r="H1867">
        <v>4</v>
      </c>
      <c r="I1867">
        <v>2014</v>
      </c>
      <c r="J1867" t="s">
        <v>50</v>
      </c>
      <c r="K1867" t="s">
        <v>44</v>
      </c>
      <c r="L1867" t="s">
        <v>44</v>
      </c>
      <c r="M1867" s="54" t="s">
        <v>44</v>
      </c>
      <c r="N1867">
        <v>2</v>
      </c>
      <c r="O1867">
        <v>2</v>
      </c>
      <c r="P1867">
        <v>70.710678118654698</v>
      </c>
    </row>
    <row r="1868" spans="1:16" x14ac:dyDescent="0.25">
      <c r="A1868" s="20" t="s">
        <v>12640</v>
      </c>
      <c r="B1868">
        <v>2</v>
      </c>
      <c r="C1868" t="s">
        <v>63</v>
      </c>
      <c r="D1868" t="s">
        <v>88</v>
      </c>
      <c r="E1868" t="s">
        <v>93</v>
      </c>
      <c r="F1868" t="s">
        <v>42</v>
      </c>
      <c r="G1868">
        <v>3</v>
      </c>
      <c r="H1868">
        <v>4</v>
      </c>
      <c r="I1868">
        <v>2014</v>
      </c>
      <c r="J1868" t="s">
        <v>50</v>
      </c>
      <c r="K1868" t="s">
        <v>44</v>
      </c>
      <c r="L1868" t="s">
        <v>44</v>
      </c>
      <c r="M1868" s="54" t="s">
        <v>44</v>
      </c>
      <c r="N1868">
        <v>6</v>
      </c>
      <c r="O1868">
        <v>10</v>
      </c>
      <c r="P1868">
        <v>40.824829046386299</v>
      </c>
    </row>
    <row r="1869" spans="1:16" x14ac:dyDescent="0.25">
      <c r="A1869" s="20" t="s">
        <v>12641</v>
      </c>
      <c r="B1869">
        <v>2</v>
      </c>
      <c r="C1869" t="s">
        <v>63</v>
      </c>
      <c r="D1869" t="s">
        <v>88</v>
      </c>
      <c r="E1869" t="s">
        <v>93</v>
      </c>
      <c r="F1869" t="s">
        <v>42</v>
      </c>
      <c r="G1869">
        <v>4</v>
      </c>
      <c r="H1869">
        <v>4</v>
      </c>
      <c r="I1869">
        <v>2014</v>
      </c>
      <c r="J1869" t="s">
        <v>50</v>
      </c>
      <c r="K1869">
        <v>50.6</v>
      </c>
      <c r="L1869">
        <v>36.719069800892598</v>
      </c>
      <c r="M1869" s="54">
        <v>69.936185449704794</v>
      </c>
      <c r="N1869">
        <v>20</v>
      </c>
      <c r="O1869">
        <v>38</v>
      </c>
      <c r="P1869">
        <v>22.360679774997902</v>
      </c>
    </row>
    <row r="1870" spans="1:16" x14ac:dyDescent="0.25">
      <c r="A1870" s="20" t="s">
        <v>12642</v>
      </c>
      <c r="B1870">
        <v>2</v>
      </c>
      <c r="C1870" t="s">
        <v>63</v>
      </c>
      <c r="D1870" t="s">
        <v>88</v>
      </c>
      <c r="E1870" t="s">
        <v>93</v>
      </c>
      <c r="F1870" t="s">
        <v>42</v>
      </c>
      <c r="G1870">
        <v>5</v>
      </c>
      <c r="H1870">
        <v>4</v>
      </c>
      <c r="I1870">
        <v>2014</v>
      </c>
      <c r="J1870" t="s">
        <v>50</v>
      </c>
      <c r="K1870">
        <v>48.2</v>
      </c>
      <c r="L1870">
        <v>38.889044741011602</v>
      </c>
      <c r="M1870" s="54">
        <v>59.264651203116102</v>
      </c>
      <c r="N1870">
        <v>71</v>
      </c>
      <c r="O1870">
        <v>132</v>
      </c>
      <c r="P1870">
        <v>11.8678165819385</v>
      </c>
    </row>
    <row r="1871" spans="1:16" x14ac:dyDescent="0.25">
      <c r="A1871" s="20" t="s">
        <v>12643</v>
      </c>
      <c r="B1871">
        <v>2</v>
      </c>
      <c r="C1871" t="s">
        <v>63</v>
      </c>
      <c r="D1871" t="s">
        <v>88</v>
      </c>
      <c r="E1871" t="s">
        <v>93</v>
      </c>
      <c r="F1871" t="s">
        <v>42</v>
      </c>
      <c r="G1871">
        <v>1</v>
      </c>
      <c r="H1871">
        <v>4</v>
      </c>
      <c r="I1871">
        <v>2014</v>
      </c>
      <c r="J1871" t="s">
        <v>51</v>
      </c>
      <c r="K1871" t="s">
        <v>44</v>
      </c>
      <c r="L1871" t="s">
        <v>44</v>
      </c>
      <c r="M1871" s="54" t="s">
        <v>44</v>
      </c>
      <c r="N1871">
        <v>1</v>
      </c>
      <c r="O1871">
        <v>2</v>
      </c>
      <c r="P1871">
        <v>100</v>
      </c>
    </row>
    <row r="1872" spans="1:16" x14ac:dyDescent="0.25">
      <c r="A1872" s="20" t="s">
        <v>12644</v>
      </c>
      <c r="B1872">
        <v>2</v>
      </c>
      <c r="C1872" t="s">
        <v>63</v>
      </c>
      <c r="D1872" t="s">
        <v>88</v>
      </c>
      <c r="E1872" t="s">
        <v>93</v>
      </c>
      <c r="F1872" t="s">
        <v>42</v>
      </c>
      <c r="G1872">
        <v>2</v>
      </c>
      <c r="H1872">
        <v>4</v>
      </c>
      <c r="I1872">
        <v>2014</v>
      </c>
      <c r="J1872" t="s">
        <v>51</v>
      </c>
      <c r="K1872" t="s">
        <v>44</v>
      </c>
      <c r="L1872" t="s">
        <v>44</v>
      </c>
      <c r="M1872" s="54" t="s">
        <v>44</v>
      </c>
      <c r="N1872">
        <v>18</v>
      </c>
      <c r="O1872">
        <v>35</v>
      </c>
      <c r="P1872">
        <v>23.570226039551599</v>
      </c>
    </row>
    <row r="1873" spans="1:16" x14ac:dyDescent="0.25">
      <c r="A1873" s="20" t="s">
        <v>12645</v>
      </c>
      <c r="B1873">
        <v>2</v>
      </c>
      <c r="C1873" t="s">
        <v>63</v>
      </c>
      <c r="D1873" t="s">
        <v>88</v>
      </c>
      <c r="E1873" t="s">
        <v>93</v>
      </c>
      <c r="F1873" t="s">
        <v>42</v>
      </c>
      <c r="G1873">
        <v>3</v>
      </c>
      <c r="H1873">
        <v>4</v>
      </c>
      <c r="I1873">
        <v>2014</v>
      </c>
      <c r="J1873" t="s">
        <v>51</v>
      </c>
      <c r="K1873">
        <v>44.1</v>
      </c>
      <c r="L1873">
        <v>23.001736296191101</v>
      </c>
      <c r="M1873" s="54">
        <v>73.504636776667695</v>
      </c>
      <c r="N1873">
        <v>20</v>
      </c>
      <c r="O1873">
        <v>31</v>
      </c>
      <c r="P1873">
        <v>22.360679774997902</v>
      </c>
    </row>
    <row r="1874" spans="1:16" x14ac:dyDescent="0.25">
      <c r="A1874" s="20" t="s">
        <v>12646</v>
      </c>
      <c r="B1874">
        <v>2</v>
      </c>
      <c r="C1874" t="s">
        <v>63</v>
      </c>
      <c r="D1874" t="s">
        <v>88</v>
      </c>
      <c r="E1874" t="s">
        <v>93</v>
      </c>
      <c r="F1874" t="s">
        <v>42</v>
      </c>
      <c r="G1874">
        <v>4</v>
      </c>
      <c r="H1874">
        <v>4</v>
      </c>
      <c r="I1874">
        <v>2014</v>
      </c>
      <c r="J1874" t="s">
        <v>51</v>
      </c>
      <c r="K1874">
        <v>46.8</v>
      </c>
      <c r="L1874">
        <v>32.130400063748901</v>
      </c>
      <c r="M1874" s="54">
        <v>67.257623928771395</v>
      </c>
      <c r="N1874">
        <v>21</v>
      </c>
      <c r="O1874">
        <v>42</v>
      </c>
      <c r="P1874">
        <v>21.821789023599202</v>
      </c>
    </row>
    <row r="1875" spans="1:16" x14ac:dyDescent="0.25">
      <c r="A1875" s="20" t="s">
        <v>12647</v>
      </c>
      <c r="B1875">
        <v>2</v>
      </c>
      <c r="C1875" t="s">
        <v>63</v>
      </c>
      <c r="D1875" t="s">
        <v>88</v>
      </c>
      <c r="E1875" t="s">
        <v>93</v>
      </c>
      <c r="F1875" t="s">
        <v>42</v>
      </c>
      <c r="G1875">
        <v>5</v>
      </c>
      <c r="H1875">
        <v>4</v>
      </c>
      <c r="I1875">
        <v>2014</v>
      </c>
      <c r="J1875" t="s">
        <v>51</v>
      </c>
      <c r="K1875">
        <v>40.799999999999997</v>
      </c>
      <c r="L1875">
        <v>33.246798428481398</v>
      </c>
      <c r="M1875" s="54">
        <v>49.7742182887947</v>
      </c>
      <c r="N1875">
        <v>78</v>
      </c>
      <c r="O1875">
        <v>161</v>
      </c>
      <c r="P1875">
        <v>11.322770341446001</v>
      </c>
    </row>
    <row r="1876" spans="1:16" x14ac:dyDescent="0.25">
      <c r="A1876" s="20" t="s">
        <v>12648</v>
      </c>
      <c r="B1876">
        <v>2</v>
      </c>
      <c r="C1876" t="s">
        <v>63</v>
      </c>
      <c r="D1876" t="s">
        <v>88</v>
      </c>
      <c r="E1876" t="s">
        <v>94</v>
      </c>
      <c r="F1876" t="s">
        <v>35</v>
      </c>
      <c r="G1876">
        <v>1</v>
      </c>
      <c r="H1876">
        <v>5</v>
      </c>
      <c r="I1876">
        <v>2014</v>
      </c>
      <c r="J1876" t="s">
        <v>52</v>
      </c>
      <c r="K1876" t="s">
        <v>44</v>
      </c>
      <c r="L1876" t="s">
        <v>44</v>
      </c>
      <c r="M1876" s="54" t="s">
        <v>44</v>
      </c>
      <c r="N1876">
        <v>3</v>
      </c>
      <c r="O1876">
        <v>8</v>
      </c>
      <c r="P1876">
        <v>57.735026918962603</v>
      </c>
    </row>
    <row r="1877" spans="1:16" x14ac:dyDescent="0.25">
      <c r="A1877" s="20" t="s">
        <v>12649</v>
      </c>
      <c r="B1877">
        <v>2</v>
      </c>
      <c r="C1877" t="s">
        <v>63</v>
      </c>
      <c r="D1877" t="s">
        <v>88</v>
      </c>
      <c r="E1877" t="s">
        <v>94</v>
      </c>
      <c r="F1877" t="s">
        <v>35</v>
      </c>
      <c r="G1877">
        <v>2</v>
      </c>
      <c r="H1877">
        <v>5</v>
      </c>
      <c r="I1877">
        <v>2014</v>
      </c>
      <c r="J1877" t="s">
        <v>52</v>
      </c>
      <c r="K1877" t="s">
        <v>44</v>
      </c>
      <c r="L1877" t="s">
        <v>44</v>
      </c>
      <c r="M1877" s="54" t="s">
        <v>44</v>
      </c>
      <c r="N1877">
        <v>13</v>
      </c>
      <c r="O1877">
        <v>34</v>
      </c>
      <c r="P1877">
        <v>27.735009811261499</v>
      </c>
    </row>
    <row r="1878" spans="1:16" x14ac:dyDescent="0.25">
      <c r="A1878" s="20" t="s">
        <v>12650</v>
      </c>
      <c r="B1878">
        <v>2</v>
      </c>
      <c r="C1878" t="s">
        <v>63</v>
      </c>
      <c r="D1878" t="s">
        <v>88</v>
      </c>
      <c r="E1878" t="s">
        <v>94</v>
      </c>
      <c r="F1878" t="s">
        <v>35</v>
      </c>
      <c r="G1878">
        <v>3</v>
      </c>
      <c r="H1878">
        <v>5</v>
      </c>
      <c r="I1878">
        <v>2014</v>
      </c>
      <c r="J1878" t="s">
        <v>52</v>
      </c>
      <c r="K1878" t="s">
        <v>44</v>
      </c>
      <c r="L1878" t="s">
        <v>44</v>
      </c>
      <c r="M1878" s="54" t="s">
        <v>44</v>
      </c>
      <c r="N1878">
        <v>9</v>
      </c>
      <c r="O1878">
        <v>15</v>
      </c>
      <c r="P1878">
        <v>33.3333333333333</v>
      </c>
    </row>
    <row r="1879" spans="1:16" x14ac:dyDescent="0.25">
      <c r="A1879" s="20" t="s">
        <v>12651</v>
      </c>
      <c r="B1879">
        <v>2</v>
      </c>
      <c r="C1879" t="s">
        <v>63</v>
      </c>
      <c r="D1879" t="s">
        <v>88</v>
      </c>
      <c r="E1879" t="s">
        <v>94</v>
      </c>
      <c r="F1879" t="s">
        <v>35</v>
      </c>
      <c r="G1879">
        <v>4</v>
      </c>
      <c r="H1879">
        <v>5</v>
      </c>
      <c r="I1879">
        <v>2014</v>
      </c>
      <c r="J1879" t="s">
        <v>52</v>
      </c>
      <c r="K1879">
        <v>40.4</v>
      </c>
      <c r="L1879">
        <v>26.483423545189599</v>
      </c>
      <c r="M1879" s="54">
        <v>59.931148943953502</v>
      </c>
      <c r="N1879">
        <v>19</v>
      </c>
      <c r="O1879">
        <v>41</v>
      </c>
      <c r="P1879">
        <v>22.941573387056199</v>
      </c>
    </row>
    <row r="1880" spans="1:16" x14ac:dyDescent="0.25">
      <c r="A1880" s="20" t="s">
        <v>12652</v>
      </c>
      <c r="B1880">
        <v>2</v>
      </c>
      <c r="C1880" t="s">
        <v>63</v>
      </c>
      <c r="D1880" t="s">
        <v>88</v>
      </c>
      <c r="E1880" t="s">
        <v>94</v>
      </c>
      <c r="F1880" t="s">
        <v>35</v>
      </c>
      <c r="G1880">
        <v>5</v>
      </c>
      <c r="H1880">
        <v>5</v>
      </c>
      <c r="I1880">
        <v>2014</v>
      </c>
      <c r="J1880" t="s">
        <v>52</v>
      </c>
      <c r="K1880" t="s">
        <v>44</v>
      </c>
      <c r="L1880" t="s">
        <v>44</v>
      </c>
      <c r="M1880" s="54" t="s">
        <v>44</v>
      </c>
      <c r="N1880">
        <v>3</v>
      </c>
      <c r="O1880">
        <v>11</v>
      </c>
      <c r="P1880">
        <v>57.735026918962603</v>
      </c>
    </row>
    <row r="1881" spans="1:16" x14ac:dyDescent="0.25">
      <c r="A1881" s="20" t="s">
        <v>12653</v>
      </c>
      <c r="B1881">
        <v>2</v>
      </c>
      <c r="C1881" t="s">
        <v>63</v>
      </c>
      <c r="D1881" t="s">
        <v>88</v>
      </c>
      <c r="E1881" t="s">
        <v>94</v>
      </c>
      <c r="F1881" t="s">
        <v>35</v>
      </c>
      <c r="G1881">
        <v>1</v>
      </c>
      <c r="H1881">
        <v>5</v>
      </c>
      <c r="I1881">
        <v>2014</v>
      </c>
      <c r="J1881" t="s">
        <v>34</v>
      </c>
      <c r="K1881">
        <v>38.700000000000003</v>
      </c>
      <c r="L1881">
        <v>34.555811132211097</v>
      </c>
      <c r="M1881" s="54">
        <v>43.187022515248003</v>
      </c>
      <c r="N1881">
        <v>389</v>
      </c>
      <c r="O1881">
        <v>878</v>
      </c>
      <c r="P1881">
        <v>5.0702012656339397</v>
      </c>
    </row>
    <row r="1882" spans="1:16" x14ac:dyDescent="0.25">
      <c r="A1882" s="20" t="s">
        <v>12654</v>
      </c>
      <c r="B1882">
        <v>2</v>
      </c>
      <c r="C1882" t="s">
        <v>63</v>
      </c>
      <c r="D1882" t="s">
        <v>88</v>
      </c>
      <c r="E1882" t="s">
        <v>94</v>
      </c>
      <c r="F1882" t="s">
        <v>35</v>
      </c>
      <c r="G1882">
        <v>1</v>
      </c>
      <c r="H1882">
        <v>5</v>
      </c>
      <c r="I1882">
        <v>2014</v>
      </c>
      <c r="J1882" t="s">
        <v>53</v>
      </c>
      <c r="K1882" t="s">
        <v>44</v>
      </c>
      <c r="L1882" t="s">
        <v>44</v>
      </c>
      <c r="M1882" s="54" t="s">
        <v>44</v>
      </c>
      <c r="N1882">
        <v>4</v>
      </c>
      <c r="O1882">
        <v>9</v>
      </c>
      <c r="P1882">
        <v>50</v>
      </c>
    </row>
    <row r="1883" spans="1:16" x14ac:dyDescent="0.25">
      <c r="A1883" s="20" t="s">
        <v>12655</v>
      </c>
      <c r="B1883">
        <v>2</v>
      </c>
      <c r="C1883" t="s">
        <v>63</v>
      </c>
      <c r="D1883" t="s">
        <v>88</v>
      </c>
      <c r="E1883" t="s">
        <v>94</v>
      </c>
      <c r="F1883" t="s">
        <v>35</v>
      </c>
      <c r="G1883">
        <v>2</v>
      </c>
      <c r="H1883">
        <v>5</v>
      </c>
      <c r="I1883">
        <v>2014</v>
      </c>
      <c r="J1883" t="s">
        <v>53</v>
      </c>
      <c r="K1883" t="s">
        <v>44</v>
      </c>
      <c r="L1883" t="s">
        <v>44</v>
      </c>
      <c r="M1883" s="54" t="s">
        <v>44</v>
      </c>
      <c r="N1883">
        <v>7</v>
      </c>
      <c r="O1883">
        <v>18</v>
      </c>
      <c r="P1883">
        <v>37.796447300922701</v>
      </c>
    </row>
    <row r="1884" spans="1:16" x14ac:dyDescent="0.25">
      <c r="A1884" s="20" t="s">
        <v>12656</v>
      </c>
      <c r="B1884">
        <v>2</v>
      </c>
      <c r="C1884" t="s">
        <v>63</v>
      </c>
      <c r="D1884" t="s">
        <v>88</v>
      </c>
      <c r="E1884" t="s">
        <v>94</v>
      </c>
      <c r="F1884" t="s">
        <v>35</v>
      </c>
      <c r="G1884">
        <v>3</v>
      </c>
      <c r="H1884">
        <v>5</v>
      </c>
      <c r="I1884">
        <v>2014</v>
      </c>
      <c r="J1884" t="s">
        <v>53</v>
      </c>
      <c r="K1884" t="s">
        <v>44</v>
      </c>
      <c r="L1884" t="s">
        <v>44</v>
      </c>
      <c r="M1884" s="54" t="s">
        <v>44</v>
      </c>
      <c r="N1884">
        <v>16</v>
      </c>
      <c r="O1884">
        <v>26</v>
      </c>
      <c r="P1884">
        <v>25</v>
      </c>
    </row>
    <row r="1885" spans="1:16" x14ac:dyDescent="0.25">
      <c r="A1885" s="20" t="s">
        <v>12657</v>
      </c>
      <c r="B1885">
        <v>2</v>
      </c>
      <c r="C1885" t="s">
        <v>63</v>
      </c>
      <c r="D1885" t="s">
        <v>88</v>
      </c>
      <c r="E1885" t="s">
        <v>94</v>
      </c>
      <c r="F1885" t="s">
        <v>35</v>
      </c>
      <c r="G1885">
        <v>4</v>
      </c>
      <c r="H1885">
        <v>5</v>
      </c>
      <c r="I1885">
        <v>2014</v>
      </c>
      <c r="J1885" t="s">
        <v>53</v>
      </c>
      <c r="K1885">
        <v>33.200000000000003</v>
      </c>
      <c r="L1885">
        <v>21.729960178944701</v>
      </c>
      <c r="M1885" s="54">
        <v>48.512829432187999</v>
      </c>
      <c r="N1885">
        <v>27</v>
      </c>
      <c r="O1885">
        <v>62</v>
      </c>
      <c r="P1885">
        <v>19.245008972987499</v>
      </c>
    </row>
    <row r="1886" spans="1:16" x14ac:dyDescent="0.25">
      <c r="A1886" s="20" t="s">
        <v>12658</v>
      </c>
      <c r="B1886">
        <v>2</v>
      </c>
      <c r="C1886" t="s">
        <v>63</v>
      </c>
      <c r="D1886" t="s">
        <v>88</v>
      </c>
      <c r="E1886" t="s">
        <v>94</v>
      </c>
      <c r="F1886" t="s">
        <v>35</v>
      </c>
      <c r="G1886">
        <v>5</v>
      </c>
      <c r="H1886">
        <v>5</v>
      </c>
      <c r="I1886">
        <v>2014</v>
      </c>
      <c r="J1886" t="s">
        <v>53</v>
      </c>
      <c r="K1886">
        <v>39.5</v>
      </c>
      <c r="L1886">
        <v>30.296204355295998</v>
      </c>
      <c r="M1886" s="54">
        <v>50.906033621132799</v>
      </c>
      <c r="N1886">
        <v>46</v>
      </c>
      <c r="O1886">
        <v>100</v>
      </c>
      <c r="P1886">
        <v>14.7441956154897</v>
      </c>
    </row>
    <row r="1887" spans="1:16" x14ac:dyDescent="0.25">
      <c r="A1887" s="20" t="s">
        <v>12659</v>
      </c>
      <c r="B1887">
        <v>2</v>
      </c>
      <c r="C1887" t="s">
        <v>63</v>
      </c>
      <c r="D1887" t="s">
        <v>88</v>
      </c>
      <c r="E1887" t="s">
        <v>94</v>
      </c>
      <c r="F1887" t="s">
        <v>35</v>
      </c>
      <c r="G1887">
        <v>2</v>
      </c>
      <c r="H1887">
        <v>5</v>
      </c>
      <c r="I1887">
        <v>2014</v>
      </c>
      <c r="J1887" t="s">
        <v>34</v>
      </c>
      <c r="K1887">
        <v>41.6</v>
      </c>
      <c r="L1887">
        <v>38.593701564484199</v>
      </c>
      <c r="M1887" s="54">
        <v>44.785764311536703</v>
      </c>
      <c r="N1887">
        <v>851</v>
      </c>
      <c r="O1887">
        <v>1741</v>
      </c>
      <c r="P1887">
        <v>3.4279558509552999</v>
      </c>
    </row>
    <row r="1888" spans="1:16" x14ac:dyDescent="0.25">
      <c r="A1888" s="20" t="s">
        <v>12660</v>
      </c>
      <c r="B1888">
        <v>2</v>
      </c>
      <c r="C1888" t="s">
        <v>63</v>
      </c>
      <c r="D1888" t="s">
        <v>88</v>
      </c>
      <c r="E1888" t="s">
        <v>94</v>
      </c>
      <c r="F1888" t="s">
        <v>35</v>
      </c>
      <c r="G1888">
        <v>1</v>
      </c>
      <c r="H1888">
        <v>5</v>
      </c>
      <c r="I1888">
        <v>2014</v>
      </c>
      <c r="J1888" t="s">
        <v>54</v>
      </c>
      <c r="K1888" t="s">
        <v>44</v>
      </c>
      <c r="L1888" t="s">
        <v>44</v>
      </c>
      <c r="M1888" s="54" t="s">
        <v>44</v>
      </c>
      <c r="N1888">
        <v>3</v>
      </c>
      <c r="O1888">
        <v>9</v>
      </c>
      <c r="P1888">
        <v>57.735026918962603</v>
      </c>
    </row>
    <row r="1889" spans="1:16" x14ac:dyDescent="0.25">
      <c r="A1889" s="20" t="s">
        <v>12661</v>
      </c>
      <c r="B1889">
        <v>2</v>
      </c>
      <c r="C1889" t="s">
        <v>63</v>
      </c>
      <c r="D1889" t="s">
        <v>88</v>
      </c>
      <c r="E1889" t="s">
        <v>94</v>
      </c>
      <c r="F1889" t="s">
        <v>35</v>
      </c>
      <c r="G1889">
        <v>2</v>
      </c>
      <c r="H1889">
        <v>5</v>
      </c>
      <c r="I1889">
        <v>2014</v>
      </c>
      <c r="J1889" t="s">
        <v>54</v>
      </c>
      <c r="K1889" t="s">
        <v>44</v>
      </c>
      <c r="L1889" t="s">
        <v>44</v>
      </c>
      <c r="M1889" s="54" t="s">
        <v>44</v>
      </c>
      <c r="N1889">
        <v>3</v>
      </c>
      <c r="O1889">
        <v>5</v>
      </c>
      <c r="P1889">
        <v>57.735026918962603</v>
      </c>
    </row>
    <row r="1890" spans="1:16" x14ac:dyDescent="0.25">
      <c r="A1890" s="20" t="s">
        <v>12662</v>
      </c>
      <c r="B1890">
        <v>2</v>
      </c>
      <c r="C1890" t="s">
        <v>63</v>
      </c>
      <c r="D1890" t="s">
        <v>88</v>
      </c>
      <c r="E1890" t="s">
        <v>94</v>
      </c>
      <c r="F1890" t="s">
        <v>35</v>
      </c>
      <c r="G1890">
        <v>3</v>
      </c>
      <c r="H1890">
        <v>5</v>
      </c>
      <c r="I1890">
        <v>2014</v>
      </c>
      <c r="J1890" t="s">
        <v>54</v>
      </c>
      <c r="K1890" t="s">
        <v>44</v>
      </c>
      <c r="L1890" t="s">
        <v>44</v>
      </c>
      <c r="M1890" s="54" t="s">
        <v>44</v>
      </c>
      <c r="N1890">
        <v>4</v>
      </c>
      <c r="O1890">
        <v>8</v>
      </c>
      <c r="P1890">
        <v>50</v>
      </c>
    </row>
    <row r="1891" spans="1:16" x14ac:dyDescent="0.25">
      <c r="A1891" s="20" t="s">
        <v>12663</v>
      </c>
      <c r="B1891">
        <v>2</v>
      </c>
      <c r="C1891" t="s">
        <v>63</v>
      </c>
      <c r="D1891" t="s">
        <v>88</v>
      </c>
      <c r="E1891" t="s">
        <v>94</v>
      </c>
      <c r="F1891" t="s">
        <v>35</v>
      </c>
      <c r="G1891">
        <v>4</v>
      </c>
      <c r="H1891">
        <v>5</v>
      </c>
      <c r="I1891">
        <v>2014</v>
      </c>
      <c r="J1891" t="s">
        <v>54</v>
      </c>
      <c r="K1891" t="s">
        <v>44</v>
      </c>
      <c r="L1891" t="s">
        <v>44</v>
      </c>
      <c r="M1891" s="54" t="s">
        <v>44</v>
      </c>
      <c r="N1891">
        <v>8</v>
      </c>
      <c r="O1891">
        <v>16</v>
      </c>
      <c r="P1891">
        <v>35.355339059327399</v>
      </c>
    </row>
    <row r="1892" spans="1:16" x14ac:dyDescent="0.25">
      <c r="A1892" s="20" t="s">
        <v>12664</v>
      </c>
      <c r="B1892">
        <v>2</v>
      </c>
      <c r="C1892" t="s">
        <v>63</v>
      </c>
      <c r="D1892" t="s">
        <v>88</v>
      </c>
      <c r="E1892" t="s">
        <v>94</v>
      </c>
      <c r="F1892" t="s">
        <v>35</v>
      </c>
      <c r="G1892">
        <v>5</v>
      </c>
      <c r="H1892">
        <v>5</v>
      </c>
      <c r="I1892">
        <v>2014</v>
      </c>
      <c r="J1892" t="s">
        <v>54</v>
      </c>
      <c r="K1892" t="s">
        <v>44</v>
      </c>
      <c r="L1892" t="s">
        <v>44</v>
      </c>
      <c r="M1892" s="54" t="s">
        <v>44</v>
      </c>
      <c r="N1892">
        <v>2</v>
      </c>
      <c r="O1892">
        <v>6</v>
      </c>
      <c r="P1892">
        <v>70.710678118654698</v>
      </c>
    </row>
    <row r="1893" spans="1:16" x14ac:dyDescent="0.25">
      <c r="A1893" s="20" t="s">
        <v>12665</v>
      </c>
      <c r="B1893">
        <v>2</v>
      </c>
      <c r="C1893" t="s">
        <v>63</v>
      </c>
      <c r="D1893" t="s">
        <v>88</v>
      </c>
      <c r="E1893" t="s">
        <v>94</v>
      </c>
      <c r="F1893" t="s">
        <v>35</v>
      </c>
      <c r="G1893">
        <v>3</v>
      </c>
      <c r="H1893">
        <v>5</v>
      </c>
      <c r="I1893">
        <v>2014</v>
      </c>
      <c r="J1893" t="s">
        <v>34</v>
      </c>
      <c r="K1893">
        <v>41.9</v>
      </c>
      <c r="L1893">
        <v>39.288617963725798</v>
      </c>
      <c r="M1893" s="54">
        <v>44.5752870672775</v>
      </c>
      <c r="N1893">
        <v>1053</v>
      </c>
      <c r="O1893">
        <v>2153</v>
      </c>
      <c r="P1893">
        <v>3.08166775680683</v>
      </c>
    </row>
    <row r="1894" spans="1:16" x14ac:dyDescent="0.25">
      <c r="A1894" s="20" t="s">
        <v>12666</v>
      </c>
      <c r="B1894">
        <v>2</v>
      </c>
      <c r="C1894" t="s">
        <v>63</v>
      </c>
      <c r="D1894" t="s">
        <v>88</v>
      </c>
      <c r="E1894" t="s">
        <v>94</v>
      </c>
      <c r="F1894" t="s">
        <v>35</v>
      </c>
      <c r="G1894">
        <v>1</v>
      </c>
      <c r="H1894">
        <v>5</v>
      </c>
      <c r="I1894">
        <v>2014</v>
      </c>
      <c r="J1894" t="s">
        <v>55</v>
      </c>
      <c r="K1894">
        <v>46.5</v>
      </c>
      <c r="L1894">
        <v>32.361775386663197</v>
      </c>
      <c r="M1894" s="54">
        <v>65.0650765358629</v>
      </c>
      <c r="N1894">
        <v>30</v>
      </c>
      <c r="O1894">
        <v>53</v>
      </c>
      <c r="P1894">
        <v>18.257418583505501</v>
      </c>
    </row>
    <row r="1895" spans="1:16" x14ac:dyDescent="0.25">
      <c r="A1895" s="20" t="s">
        <v>12667</v>
      </c>
      <c r="B1895">
        <v>2</v>
      </c>
      <c r="C1895" t="s">
        <v>63</v>
      </c>
      <c r="D1895" t="s">
        <v>88</v>
      </c>
      <c r="E1895" t="s">
        <v>94</v>
      </c>
      <c r="F1895" t="s">
        <v>35</v>
      </c>
      <c r="G1895">
        <v>2</v>
      </c>
      <c r="H1895">
        <v>5</v>
      </c>
      <c r="I1895">
        <v>2014</v>
      </c>
      <c r="J1895" t="s">
        <v>55</v>
      </c>
      <c r="K1895">
        <v>45.9</v>
      </c>
      <c r="L1895">
        <v>32.616150010842198</v>
      </c>
      <c r="M1895" s="54">
        <v>62.665185160642203</v>
      </c>
      <c r="N1895">
        <v>39</v>
      </c>
      <c r="O1895">
        <v>73</v>
      </c>
      <c r="P1895">
        <v>16.012815380508702</v>
      </c>
    </row>
    <row r="1896" spans="1:16" x14ac:dyDescent="0.25">
      <c r="A1896" s="20" t="s">
        <v>12668</v>
      </c>
      <c r="B1896">
        <v>2</v>
      </c>
      <c r="C1896" t="s">
        <v>63</v>
      </c>
      <c r="D1896" t="s">
        <v>88</v>
      </c>
      <c r="E1896" t="s">
        <v>94</v>
      </c>
      <c r="F1896" t="s">
        <v>35</v>
      </c>
      <c r="G1896">
        <v>3</v>
      </c>
      <c r="H1896">
        <v>5</v>
      </c>
      <c r="I1896">
        <v>2014</v>
      </c>
      <c r="J1896" t="s">
        <v>55</v>
      </c>
      <c r="K1896">
        <v>34.799999999999997</v>
      </c>
      <c r="L1896">
        <v>23.315154260362199</v>
      </c>
      <c r="M1896" s="54">
        <v>49.613182595308302</v>
      </c>
      <c r="N1896">
        <v>36</v>
      </c>
      <c r="O1896">
        <v>81</v>
      </c>
      <c r="P1896">
        <v>16.6666666666667</v>
      </c>
    </row>
    <row r="1897" spans="1:16" x14ac:dyDescent="0.25">
      <c r="A1897" s="20" t="s">
        <v>12669</v>
      </c>
      <c r="B1897">
        <v>2</v>
      </c>
      <c r="C1897" t="s">
        <v>63</v>
      </c>
      <c r="D1897" t="s">
        <v>88</v>
      </c>
      <c r="E1897" t="s">
        <v>94</v>
      </c>
      <c r="F1897" t="s">
        <v>35</v>
      </c>
      <c r="G1897">
        <v>4</v>
      </c>
      <c r="H1897">
        <v>5</v>
      </c>
      <c r="I1897">
        <v>2014</v>
      </c>
      <c r="J1897" t="s">
        <v>55</v>
      </c>
      <c r="K1897">
        <v>37.4</v>
      </c>
      <c r="L1897">
        <v>29.1698915564915</v>
      </c>
      <c r="M1897" s="54">
        <v>47.569388740211302</v>
      </c>
      <c r="N1897">
        <v>53</v>
      </c>
      <c r="O1897">
        <v>111</v>
      </c>
      <c r="P1897">
        <v>13.7360563948689</v>
      </c>
    </row>
    <row r="1898" spans="1:16" x14ac:dyDescent="0.25">
      <c r="A1898" s="20" t="s">
        <v>12670</v>
      </c>
      <c r="B1898">
        <v>2</v>
      </c>
      <c r="C1898" t="s">
        <v>63</v>
      </c>
      <c r="D1898" t="s">
        <v>88</v>
      </c>
      <c r="E1898" t="s">
        <v>94</v>
      </c>
      <c r="F1898" t="s">
        <v>35</v>
      </c>
      <c r="G1898">
        <v>5</v>
      </c>
      <c r="H1898">
        <v>5</v>
      </c>
      <c r="I1898">
        <v>2014</v>
      </c>
      <c r="J1898" t="s">
        <v>55</v>
      </c>
      <c r="K1898">
        <v>38.4</v>
      </c>
      <c r="L1898">
        <v>29.085110056471901</v>
      </c>
      <c r="M1898" s="54">
        <v>50.938420193052004</v>
      </c>
      <c r="N1898">
        <v>24</v>
      </c>
      <c r="O1898">
        <v>49</v>
      </c>
      <c r="P1898">
        <v>20.412414523193199</v>
      </c>
    </row>
    <row r="1899" spans="1:16" x14ac:dyDescent="0.25">
      <c r="A1899" s="20" t="s">
        <v>12671</v>
      </c>
      <c r="B1899">
        <v>2</v>
      </c>
      <c r="C1899" t="s">
        <v>63</v>
      </c>
      <c r="D1899" t="s">
        <v>88</v>
      </c>
      <c r="E1899" t="s">
        <v>94</v>
      </c>
      <c r="F1899" t="s">
        <v>35</v>
      </c>
      <c r="G1899">
        <v>4</v>
      </c>
      <c r="H1899">
        <v>5</v>
      </c>
      <c r="I1899">
        <v>2014</v>
      </c>
      <c r="J1899" t="s">
        <v>34</v>
      </c>
      <c r="K1899">
        <v>41.5</v>
      </c>
      <c r="L1899">
        <v>37.690440413080303</v>
      </c>
      <c r="M1899" s="54">
        <v>45.546919605204899</v>
      </c>
      <c r="N1899">
        <v>497</v>
      </c>
      <c r="O1899">
        <v>997</v>
      </c>
      <c r="P1899">
        <v>4.48561304016257</v>
      </c>
    </row>
    <row r="1900" spans="1:16" x14ac:dyDescent="0.25">
      <c r="A1900" s="20" t="s">
        <v>14982</v>
      </c>
      <c r="B1900">
        <v>2</v>
      </c>
      <c r="C1900" t="s">
        <v>63</v>
      </c>
      <c r="D1900" t="s">
        <v>88</v>
      </c>
      <c r="E1900" t="s">
        <v>94</v>
      </c>
      <c r="F1900" t="s">
        <v>35</v>
      </c>
      <c r="G1900">
        <v>2</v>
      </c>
      <c r="H1900">
        <v>5</v>
      </c>
      <c r="I1900">
        <v>2014</v>
      </c>
      <c r="J1900" t="s">
        <v>56</v>
      </c>
      <c r="K1900" t="s">
        <v>44</v>
      </c>
      <c r="L1900" t="s">
        <v>44</v>
      </c>
      <c r="M1900" s="54" t="s">
        <v>44</v>
      </c>
      <c r="N1900">
        <v>2</v>
      </c>
      <c r="O1900">
        <v>8</v>
      </c>
      <c r="P1900">
        <v>70.710678118654698</v>
      </c>
    </row>
    <row r="1901" spans="1:16" x14ac:dyDescent="0.25">
      <c r="A1901" s="20" t="s">
        <v>12672</v>
      </c>
      <c r="B1901">
        <v>2</v>
      </c>
      <c r="C1901" t="s">
        <v>63</v>
      </c>
      <c r="D1901" t="s">
        <v>88</v>
      </c>
      <c r="E1901" t="s">
        <v>94</v>
      </c>
      <c r="F1901" t="s">
        <v>35</v>
      </c>
      <c r="G1901">
        <v>3</v>
      </c>
      <c r="H1901">
        <v>5</v>
      </c>
      <c r="I1901">
        <v>2014</v>
      </c>
      <c r="J1901" t="s">
        <v>56</v>
      </c>
      <c r="K1901" t="s">
        <v>44</v>
      </c>
      <c r="L1901" t="s">
        <v>44</v>
      </c>
      <c r="M1901" s="54" t="s">
        <v>44</v>
      </c>
      <c r="N1901">
        <v>3</v>
      </c>
      <c r="O1901">
        <v>5</v>
      </c>
      <c r="P1901">
        <v>57.735026918962603</v>
      </c>
    </row>
    <row r="1902" spans="1:16" x14ac:dyDescent="0.25">
      <c r="A1902" s="20" t="s">
        <v>12673</v>
      </c>
      <c r="B1902">
        <v>2</v>
      </c>
      <c r="C1902" t="s">
        <v>63</v>
      </c>
      <c r="D1902" t="s">
        <v>88</v>
      </c>
      <c r="E1902" t="s">
        <v>94</v>
      </c>
      <c r="F1902" t="s">
        <v>35</v>
      </c>
      <c r="G1902">
        <v>5</v>
      </c>
      <c r="H1902">
        <v>5</v>
      </c>
      <c r="I1902">
        <v>2014</v>
      </c>
      <c r="J1902" t="s">
        <v>56</v>
      </c>
      <c r="K1902" t="s">
        <v>44</v>
      </c>
      <c r="L1902" t="s">
        <v>44</v>
      </c>
      <c r="M1902" s="54" t="s">
        <v>44</v>
      </c>
      <c r="N1902">
        <v>14</v>
      </c>
      <c r="O1902">
        <v>26</v>
      </c>
      <c r="P1902">
        <v>26.726124191242398</v>
      </c>
    </row>
    <row r="1903" spans="1:16" x14ac:dyDescent="0.25">
      <c r="A1903" s="20" t="s">
        <v>12674</v>
      </c>
      <c r="B1903">
        <v>2</v>
      </c>
      <c r="C1903" t="s">
        <v>63</v>
      </c>
      <c r="D1903" t="s">
        <v>88</v>
      </c>
      <c r="E1903" t="s">
        <v>94</v>
      </c>
      <c r="F1903" t="s">
        <v>35</v>
      </c>
      <c r="G1903">
        <v>5</v>
      </c>
      <c r="H1903">
        <v>5</v>
      </c>
      <c r="I1903">
        <v>2014</v>
      </c>
      <c r="J1903" t="s">
        <v>34</v>
      </c>
      <c r="K1903">
        <v>42.7</v>
      </c>
      <c r="L1903">
        <v>40.102006160853598</v>
      </c>
      <c r="M1903" s="54">
        <v>45.463649707916097</v>
      </c>
      <c r="N1903">
        <v>1036</v>
      </c>
      <c r="O1903">
        <v>2047</v>
      </c>
      <c r="P1903">
        <v>3.1068488300060002</v>
      </c>
    </row>
    <row r="1904" spans="1:16" x14ac:dyDescent="0.25">
      <c r="A1904" s="20" t="s">
        <v>12675</v>
      </c>
      <c r="B1904">
        <v>2</v>
      </c>
      <c r="C1904" t="s">
        <v>63</v>
      </c>
      <c r="D1904" t="s">
        <v>88</v>
      </c>
      <c r="E1904" t="s">
        <v>94</v>
      </c>
      <c r="F1904" t="s">
        <v>35</v>
      </c>
      <c r="G1904">
        <v>1</v>
      </c>
      <c r="H1904">
        <v>5</v>
      </c>
      <c r="I1904">
        <v>2014</v>
      </c>
      <c r="J1904" t="s">
        <v>57</v>
      </c>
      <c r="K1904">
        <v>43.3</v>
      </c>
      <c r="L1904">
        <v>27.7965465988317</v>
      </c>
      <c r="M1904" s="54">
        <v>65.093521808961597</v>
      </c>
      <c r="N1904">
        <v>20</v>
      </c>
      <c r="O1904">
        <v>36</v>
      </c>
      <c r="P1904">
        <v>22.360679774997902</v>
      </c>
    </row>
    <row r="1905" spans="1:16" x14ac:dyDescent="0.25">
      <c r="A1905" s="20" t="s">
        <v>12676</v>
      </c>
      <c r="B1905">
        <v>2</v>
      </c>
      <c r="C1905" t="s">
        <v>63</v>
      </c>
      <c r="D1905" t="s">
        <v>88</v>
      </c>
      <c r="E1905" t="s">
        <v>94</v>
      </c>
      <c r="F1905" t="s">
        <v>35</v>
      </c>
      <c r="G1905">
        <v>2</v>
      </c>
      <c r="H1905">
        <v>5</v>
      </c>
      <c r="I1905">
        <v>2014</v>
      </c>
      <c r="J1905" t="s">
        <v>57</v>
      </c>
      <c r="K1905" t="s">
        <v>44</v>
      </c>
      <c r="L1905" t="s">
        <v>44</v>
      </c>
      <c r="M1905" s="54" t="s">
        <v>44</v>
      </c>
      <c r="N1905">
        <v>3</v>
      </c>
      <c r="O1905">
        <v>6</v>
      </c>
      <c r="P1905">
        <v>57.735026918962603</v>
      </c>
    </row>
    <row r="1906" spans="1:16" x14ac:dyDescent="0.25">
      <c r="A1906" s="20" t="s">
        <v>12677</v>
      </c>
      <c r="B1906">
        <v>2</v>
      </c>
      <c r="C1906" t="s">
        <v>63</v>
      </c>
      <c r="D1906" t="s">
        <v>88</v>
      </c>
      <c r="E1906" t="s">
        <v>94</v>
      </c>
      <c r="F1906" t="s">
        <v>35</v>
      </c>
      <c r="G1906">
        <v>3</v>
      </c>
      <c r="H1906">
        <v>5</v>
      </c>
      <c r="I1906">
        <v>2014</v>
      </c>
      <c r="J1906" t="s">
        <v>57</v>
      </c>
      <c r="K1906" t="s">
        <v>44</v>
      </c>
      <c r="L1906" t="s">
        <v>44</v>
      </c>
      <c r="M1906" s="54" t="s">
        <v>44</v>
      </c>
      <c r="N1906">
        <v>18</v>
      </c>
      <c r="O1906">
        <v>50</v>
      </c>
      <c r="P1906">
        <v>23.570226039551599</v>
      </c>
    </row>
    <row r="1907" spans="1:16" x14ac:dyDescent="0.25">
      <c r="A1907" s="20" t="s">
        <v>12678</v>
      </c>
      <c r="B1907">
        <v>2</v>
      </c>
      <c r="C1907" t="s">
        <v>63</v>
      </c>
      <c r="D1907" t="s">
        <v>88</v>
      </c>
      <c r="E1907" t="s">
        <v>94</v>
      </c>
      <c r="F1907" t="s">
        <v>35</v>
      </c>
      <c r="G1907">
        <v>4</v>
      </c>
      <c r="H1907">
        <v>5</v>
      </c>
      <c r="I1907">
        <v>2014</v>
      </c>
      <c r="J1907" t="s">
        <v>57</v>
      </c>
      <c r="K1907">
        <v>41.3</v>
      </c>
      <c r="L1907">
        <v>29.691211631553699</v>
      </c>
      <c r="M1907" s="54">
        <v>56.6695768704014</v>
      </c>
      <c r="N1907">
        <v>28</v>
      </c>
      <c r="O1907">
        <v>60</v>
      </c>
      <c r="P1907">
        <v>18.8982236504614</v>
      </c>
    </row>
    <row r="1908" spans="1:16" x14ac:dyDescent="0.25">
      <c r="A1908" s="20" t="s">
        <v>12679</v>
      </c>
      <c r="B1908">
        <v>2</v>
      </c>
      <c r="C1908" t="s">
        <v>63</v>
      </c>
      <c r="D1908" t="s">
        <v>88</v>
      </c>
      <c r="E1908" t="s">
        <v>94</v>
      </c>
      <c r="F1908" t="s">
        <v>35</v>
      </c>
      <c r="G1908">
        <v>5</v>
      </c>
      <c r="H1908">
        <v>5</v>
      </c>
      <c r="I1908">
        <v>2014</v>
      </c>
      <c r="J1908" t="s">
        <v>57</v>
      </c>
      <c r="K1908" t="s">
        <v>44</v>
      </c>
      <c r="L1908" t="s">
        <v>44</v>
      </c>
      <c r="M1908" s="54" t="s">
        <v>44</v>
      </c>
      <c r="N1908">
        <v>7</v>
      </c>
      <c r="O1908">
        <v>17</v>
      </c>
      <c r="P1908">
        <v>37.796447300922701</v>
      </c>
    </row>
    <row r="1909" spans="1:16" x14ac:dyDescent="0.25">
      <c r="A1909" s="20" t="s">
        <v>12680</v>
      </c>
      <c r="B1909">
        <v>2</v>
      </c>
      <c r="C1909" t="s">
        <v>63</v>
      </c>
      <c r="D1909" t="s">
        <v>88</v>
      </c>
      <c r="E1909" t="s">
        <v>94</v>
      </c>
      <c r="F1909" t="s">
        <v>35</v>
      </c>
      <c r="G1909">
        <v>1</v>
      </c>
      <c r="H1909">
        <v>5</v>
      </c>
      <c r="I1909">
        <v>2014</v>
      </c>
      <c r="J1909" t="s">
        <v>58</v>
      </c>
      <c r="K1909">
        <v>37.4</v>
      </c>
      <c r="L1909">
        <v>30.974776083524102</v>
      </c>
      <c r="M1909" s="54">
        <v>44.744555325976897</v>
      </c>
      <c r="N1909">
        <v>128</v>
      </c>
      <c r="O1909">
        <v>308</v>
      </c>
      <c r="P1909">
        <v>8.8388347648318408</v>
      </c>
    </row>
    <row r="1910" spans="1:16" x14ac:dyDescent="0.25">
      <c r="A1910" s="20" t="s">
        <v>12681</v>
      </c>
      <c r="B1910">
        <v>2</v>
      </c>
      <c r="C1910" t="s">
        <v>63</v>
      </c>
      <c r="D1910" t="s">
        <v>88</v>
      </c>
      <c r="E1910" t="s">
        <v>94</v>
      </c>
      <c r="F1910" t="s">
        <v>35</v>
      </c>
      <c r="G1910">
        <v>2</v>
      </c>
      <c r="H1910">
        <v>5</v>
      </c>
      <c r="I1910">
        <v>2014</v>
      </c>
      <c r="J1910" t="s">
        <v>58</v>
      </c>
      <c r="K1910">
        <v>42.4</v>
      </c>
      <c r="L1910">
        <v>32.851690192161897</v>
      </c>
      <c r="M1910" s="54">
        <v>53.854866476809299</v>
      </c>
      <c r="N1910">
        <v>66</v>
      </c>
      <c r="O1910">
        <v>136</v>
      </c>
      <c r="P1910">
        <v>12.3091490979333</v>
      </c>
    </row>
    <row r="1911" spans="1:16" x14ac:dyDescent="0.25">
      <c r="A1911" s="20" t="s">
        <v>12682</v>
      </c>
      <c r="B1911">
        <v>2</v>
      </c>
      <c r="C1911" t="s">
        <v>63</v>
      </c>
      <c r="D1911" t="s">
        <v>88</v>
      </c>
      <c r="E1911" t="s">
        <v>94</v>
      </c>
      <c r="F1911" t="s">
        <v>35</v>
      </c>
      <c r="G1911">
        <v>3</v>
      </c>
      <c r="H1911">
        <v>5</v>
      </c>
      <c r="I1911">
        <v>2014</v>
      </c>
      <c r="J1911" t="s">
        <v>58</v>
      </c>
      <c r="K1911">
        <v>44.7</v>
      </c>
      <c r="L1911">
        <v>37.324598362028098</v>
      </c>
      <c r="M1911" s="54">
        <v>53.1798249814562</v>
      </c>
      <c r="N1911">
        <v>106</v>
      </c>
      <c r="O1911">
        <v>215</v>
      </c>
      <c r="P1911">
        <v>9.7128586235726395</v>
      </c>
    </row>
    <row r="1912" spans="1:16" x14ac:dyDescent="0.25">
      <c r="A1912" s="20" t="s">
        <v>12683</v>
      </c>
      <c r="B1912">
        <v>2</v>
      </c>
      <c r="C1912" t="s">
        <v>63</v>
      </c>
      <c r="D1912" t="s">
        <v>88</v>
      </c>
      <c r="E1912" t="s">
        <v>94</v>
      </c>
      <c r="F1912" t="s">
        <v>35</v>
      </c>
      <c r="G1912">
        <v>4</v>
      </c>
      <c r="H1912">
        <v>5</v>
      </c>
      <c r="I1912">
        <v>2014</v>
      </c>
      <c r="J1912" t="s">
        <v>58</v>
      </c>
      <c r="K1912">
        <v>36.9</v>
      </c>
      <c r="L1912">
        <v>31.470115707617001</v>
      </c>
      <c r="M1912" s="54">
        <v>43.040410881448999</v>
      </c>
      <c r="N1912">
        <v>151</v>
      </c>
      <c r="O1912">
        <v>327</v>
      </c>
      <c r="P1912">
        <v>8.1378845877115893</v>
      </c>
    </row>
    <row r="1913" spans="1:16" x14ac:dyDescent="0.25">
      <c r="A1913" s="20" t="s">
        <v>12684</v>
      </c>
      <c r="B1913">
        <v>2</v>
      </c>
      <c r="C1913" t="s">
        <v>63</v>
      </c>
      <c r="D1913" t="s">
        <v>88</v>
      </c>
      <c r="E1913" t="s">
        <v>94</v>
      </c>
      <c r="F1913" t="s">
        <v>35</v>
      </c>
      <c r="G1913">
        <v>5</v>
      </c>
      <c r="H1913">
        <v>5</v>
      </c>
      <c r="I1913">
        <v>2014</v>
      </c>
      <c r="J1913" t="s">
        <v>58</v>
      </c>
      <c r="K1913">
        <v>45.5</v>
      </c>
      <c r="L1913">
        <v>40.206087309826202</v>
      </c>
      <c r="M1913" s="54">
        <v>51.457709597624202</v>
      </c>
      <c r="N1913">
        <v>200</v>
      </c>
      <c r="O1913">
        <v>382</v>
      </c>
      <c r="P1913">
        <v>7.0710678118654799</v>
      </c>
    </row>
    <row r="1914" spans="1:16" x14ac:dyDescent="0.25">
      <c r="A1914" s="20" t="s">
        <v>12685</v>
      </c>
      <c r="B1914">
        <v>2</v>
      </c>
      <c r="C1914" t="s">
        <v>63</v>
      </c>
      <c r="D1914" t="s">
        <v>88</v>
      </c>
      <c r="E1914" t="s">
        <v>94</v>
      </c>
      <c r="F1914" t="s">
        <v>35</v>
      </c>
      <c r="G1914">
        <v>1</v>
      </c>
      <c r="H1914">
        <v>5</v>
      </c>
      <c r="I1914">
        <v>2014</v>
      </c>
      <c r="J1914" t="s">
        <v>59</v>
      </c>
      <c r="K1914" t="s">
        <v>44</v>
      </c>
      <c r="L1914" t="s">
        <v>44</v>
      </c>
      <c r="M1914" s="54" t="s">
        <v>44</v>
      </c>
      <c r="N1914">
        <v>0</v>
      </c>
      <c r="O1914">
        <v>1</v>
      </c>
      <c r="P1914" t="s">
        <v>11517</v>
      </c>
    </row>
    <row r="1915" spans="1:16" x14ac:dyDescent="0.25">
      <c r="A1915" s="20" t="s">
        <v>12686</v>
      </c>
      <c r="B1915">
        <v>2</v>
      </c>
      <c r="C1915" t="s">
        <v>63</v>
      </c>
      <c r="D1915" t="s">
        <v>88</v>
      </c>
      <c r="E1915" t="s">
        <v>94</v>
      </c>
      <c r="F1915" t="s">
        <v>35</v>
      </c>
      <c r="G1915">
        <v>2</v>
      </c>
      <c r="H1915">
        <v>5</v>
      </c>
      <c r="I1915">
        <v>2014</v>
      </c>
      <c r="J1915" t="s">
        <v>59</v>
      </c>
      <c r="K1915" t="s">
        <v>44</v>
      </c>
      <c r="L1915" t="s">
        <v>44</v>
      </c>
      <c r="M1915" s="54" t="s">
        <v>44</v>
      </c>
      <c r="N1915">
        <v>1</v>
      </c>
      <c r="O1915">
        <v>1</v>
      </c>
      <c r="P1915">
        <v>100</v>
      </c>
    </row>
    <row r="1916" spans="1:16" x14ac:dyDescent="0.25">
      <c r="A1916" s="20" t="s">
        <v>12687</v>
      </c>
      <c r="B1916">
        <v>2</v>
      </c>
      <c r="C1916" t="s">
        <v>63</v>
      </c>
      <c r="D1916" t="s">
        <v>88</v>
      </c>
      <c r="E1916" t="s">
        <v>94</v>
      </c>
      <c r="F1916" t="s">
        <v>35</v>
      </c>
      <c r="G1916">
        <v>3</v>
      </c>
      <c r="H1916">
        <v>5</v>
      </c>
      <c r="I1916">
        <v>2014</v>
      </c>
      <c r="J1916" t="s">
        <v>59</v>
      </c>
      <c r="K1916" t="s">
        <v>44</v>
      </c>
      <c r="L1916" t="s">
        <v>44</v>
      </c>
      <c r="M1916" s="54" t="s">
        <v>44</v>
      </c>
      <c r="N1916">
        <v>2</v>
      </c>
      <c r="O1916">
        <v>4</v>
      </c>
      <c r="P1916">
        <v>70.710678118654698</v>
      </c>
    </row>
    <row r="1917" spans="1:16" x14ac:dyDescent="0.25">
      <c r="A1917" s="20" t="s">
        <v>12688</v>
      </c>
      <c r="B1917">
        <v>2</v>
      </c>
      <c r="C1917" t="s">
        <v>63</v>
      </c>
      <c r="D1917" t="s">
        <v>88</v>
      </c>
      <c r="E1917" t="s">
        <v>94</v>
      </c>
      <c r="F1917" t="s">
        <v>35</v>
      </c>
      <c r="G1917">
        <v>4</v>
      </c>
      <c r="H1917">
        <v>5</v>
      </c>
      <c r="I1917">
        <v>2014</v>
      </c>
      <c r="J1917" t="s">
        <v>59</v>
      </c>
      <c r="K1917" t="s">
        <v>44</v>
      </c>
      <c r="L1917" t="s">
        <v>44</v>
      </c>
      <c r="M1917" s="54" t="s">
        <v>44</v>
      </c>
      <c r="N1917">
        <v>8</v>
      </c>
      <c r="O1917">
        <v>17</v>
      </c>
      <c r="P1917">
        <v>35.355339059327399</v>
      </c>
    </row>
    <row r="1918" spans="1:16" x14ac:dyDescent="0.25">
      <c r="A1918" s="20" t="s">
        <v>12689</v>
      </c>
      <c r="B1918">
        <v>2</v>
      </c>
      <c r="C1918" t="s">
        <v>63</v>
      </c>
      <c r="D1918" t="s">
        <v>88</v>
      </c>
      <c r="E1918" t="s">
        <v>94</v>
      </c>
      <c r="F1918" t="s">
        <v>35</v>
      </c>
      <c r="G1918">
        <v>5</v>
      </c>
      <c r="H1918">
        <v>5</v>
      </c>
      <c r="I1918">
        <v>2014</v>
      </c>
      <c r="J1918" t="s">
        <v>59</v>
      </c>
      <c r="K1918" t="s">
        <v>44</v>
      </c>
      <c r="L1918" t="s">
        <v>44</v>
      </c>
      <c r="M1918" s="54" t="s">
        <v>44</v>
      </c>
      <c r="N1918">
        <v>6</v>
      </c>
      <c r="O1918">
        <v>11</v>
      </c>
      <c r="P1918">
        <v>40.824829046386299</v>
      </c>
    </row>
    <row r="1919" spans="1:16" x14ac:dyDescent="0.25">
      <c r="A1919" s="20" t="s">
        <v>12690</v>
      </c>
      <c r="B1919">
        <v>2</v>
      </c>
      <c r="C1919" t="s">
        <v>63</v>
      </c>
      <c r="D1919" t="s">
        <v>88</v>
      </c>
      <c r="E1919" t="s">
        <v>94</v>
      </c>
      <c r="F1919" t="s">
        <v>35</v>
      </c>
      <c r="G1919">
        <v>1</v>
      </c>
      <c r="H1919">
        <v>5</v>
      </c>
      <c r="I1919">
        <v>2014</v>
      </c>
      <c r="J1919" t="s">
        <v>60</v>
      </c>
      <c r="K1919">
        <v>34.4</v>
      </c>
      <c r="L1919">
        <v>30.296144396178899</v>
      </c>
      <c r="M1919" s="54">
        <v>38.863644328026801</v>
      </c>
      <c r="N1919">
        <v>403</v>
      </c>
      <c r="O1919">
        <v>950</v>
      </c>
      <c r="P1919">
        <v>4.9813548138671804</v>
      </c>
    </row>
    <row r="1920" spans="1:16" x14ac:dyDescent="0.25">
      <c r="A1920" s="20" t="s">
        <v>12691</v>
      </c>
      <c r="B1920">
        <v>2</v>
      </c>
      <c r="C1920" t="s">
        <v>63</v>
      </c>
      <c r="D1920" t="s">
        <v>88</v>
      </c>
      <c r="E1920" t="s">
        <v>94</v>
      </c>
      <c r="F1920" t="s">
        <v>35</v>
      </c>
      <c r="G1920">
        <v>2</v>
      </c>
      <c r="H1920">
        <v>5</v>
      </c>
      <c r="I1920">
        <v>2014</v>
      </c>
      <c r="J1920" t="s">
        <v>60</v>
      </c>
      <c r="K1920">
        <v>36.9</v>
      </c>
      <c r="L1920">
        <v>33.973008609518601</v>
      </c>
      <c r="M1920" s="54">
        <v>39.900684808610897</v>
      </c>
      <c r="N1920">
        <v>654</v>
      </c>
      <c r="O1920">
        <v>1497</v>
      </c>
      <c r="P1920">
        <v>3.9103094350288798</v>
      </c>
    </row>
    <row r="1921" spans="1:16" x14ac:dyDescent="0.25">
      <c r="A1921" s="20" t="s">
        <v>12692</v>
      </c>
      <c r="B1921">
        <v>2</v>
      </c>
      <c r="C1921" t="s">
        <v>63</v>
      </c>
      <c r="D1921" t="s">
        <v>88</v>
      </c>
      <c r="E1921" t="s">
        <v>94</v>
      </c>
      <c r="F1921" t="s">
        <v>35</v>
      </c>
      <c r="G1921">
        <v>3</v>
      </c>
      <c r="H1921">
        <v>5</v>
      </c>
      <c r="I1921">
        <v>2014</v>
      </c>
      <c r="J1921" t="s">
        <v>60</v>
      </c>
      <c r="K1921">
        <v>39.1</v>
      </c>
      <c r="L1921">
        <v>35.914342931414097</v>
      </c>
      <c r="M1921" s="54">
        <v>42.4717397059703</v>
      </c>
      <c r="N1921">
        <v>552</v>
      </c>
      <c r="O1921">
        <v>1189</v>
      </c>
      <c r="P1921">
        <v>4.2562826537937397</v>
      </c>
    </row>
    <row r="1922" spans="1:16" x14ac:dyDescent="0.25">
      <c r="A1922" s="20" t="s">
        <v>12693</v>
      </c>
      <c r="B1922">
        <v>2</v>
      </c>
      <c r="C1922" t="s">
        <v>63</v>
      </c>
      <c r="D1922" t="s">
        <v>88</v>
      </c>
      <c r="E1922" t="s">
        <v>94</v>
      </c>
      <c r="F1922" t="s">
        <v>35</v>
      </c>
      <c r="G1922">
        <v>4</v>
      </c>
      <c r="H1922">
        <v>5</v>
      </c>
      <c r="I1922">
        <v>2014</v>
      </c>
      <c r="J1922" t="s">
        <v>60</v>
      </c>
      <c r="K1922">
        <v>43.4</v>
      </c>
      <c r="L1922">
        <v>40.240173606694498</v>
      </c>
      <c r="M1922" s="54">
        <v>46.697959694620202</v>
      </c>
      <c r="N1922">
        <v>668</v>
      </c>
      <c r="O1922">
        <v>1366</v>
      </c>
      <c r="P1922">
        <v>3.86911616267068</v>
      </c>
    </row>
    <row r="1923" spans="1:16" x14ac:dyDescent="0.25">
      <c r="A1923" s="20" t="s">
        <v>12694</v>
      </c>
      <c r="B1923">
        <v>2</v>
      </c>
      <c r="C1923" t="s">
        <v>63</v>
      </c>
      <c r="D1923" t="s">
        <v>88</v>
      </c>
      <c r="E1923" t="s">
        <v>94</v>
      </c>
      <c r="F1923" t="s">
        <v>35</v>
      </c>
      <c r="G1923">
        <v>5</v>
      </c>
      <c r="H1923">
        <v>5</v>
      </c>
      <c r="I1923">
        <v>2014</v>
      </c>
      <c r="J1923" t="s">
        <v>60</v>
      </c>
      <c r="K1923">
        <v>47.2</v>
      </c>
      <c r="L1923">
        <v>43.116559366125003</v>
      </c>
      <c r="M1923" s="54">
        <v>51.496204929797202</v>
      </c>
      <c r="N1923">
        <v>425</v>
      </c>
      <c r="O1923">
        <v>816</v>
      </c>
      <c r="P1923">
        <v>4.8507125007266598</v>
      </c>
    </row>
    <row r="1924" spans="1:16" x14ac:dyDescent="0.25">
      <c r="A1924" s="20" t="s">
        <v>12695</v>
      </c>
      <c r="B1924">
        <v>2</v>
      </c>
      <c r="C1924" t="s">
        <v>63</v>
      </c>
      <c r="D1924" t="s">
        <v>88</v>
      </c>
      <c r="E1924" t="s">
        <v>94</v>
      </c>
      <c r="F1924" t="s">
        <v>35</v>
      </c>
      <c r="G1924">
        <v>1</v>
      </c>
      <c r="H1924">
        <v>5</v>
      </c>
      <c r="I1924">
        <v>2014</v>
      </c>
      <c r="J1924" t="s">
        <v>61</v>
      </c>
      <c r="K1924" t="s">
        <v>44</v>
      </c>
      <c r="L1924" t="s">
        <v>44</v>
      </c>
      <c r="M1924" s="54" t="s">
        <v>44</v>
      </c>
      <c r="N1924">
        <v>0</v>
      </c>
      <c r="O1924">
        <v>1</v>
      </c>
      <c r="P1924" t="s">
        <v>11517</v>
      </c>
    </row>
    <row r="1925" spans="1:16" x14ac:dyDescent="0.25">
      <c r="A1925" s="20" t="s">
        <v>12696</v>
      </c>
      <c r="B1925">
        <v>2</v>
      </c>
      <c r="C1925" t="s">
        <v>63</v>
      </c>
      <c r="D1925" t="s">
        <v>88</v>
      </c>
      <c r="E1925" t="s">
        <v>94</v>
      </c>
      <c r="F1925" t="s">
        <v>35</v>
      </c>
      <c r="G1925">
        <v>2</v>
      </c>
      <c r="H1925">
        <v>5</v>
      </c>
      <c r="I1925">
        <v>2014</v>
      </c>
      <c r="J1925" t="s">
        <v>61</v>
      </c>
      <c r="K1925" t="s">
        <v>44</v>
      </c>
      <c r="L1925" t="s">
        <v>44</v>
      </c>
      <c r="M1925" s="54" t="s">
        <v>44</v>
      </c>
      <c r="N1925">
        <v>1</v>
      </c>
      <c r="O1925">
        <v>2</v>
      </c>
      <c r="P1925">
        <v>100</v>
      </c>
    </row>
    <row r="1926" spans="1:16" x14ac:dyDescent="0.25">
      <c r="A1926" s="20" t="s">
        <v>12697</v>
      </c>
      <c r="B1926">
        <v>2</v>
      </c>
      <c r="C1926" t="s">
        <v>63</v>
      </c>
      <c r="D1926" t="s">
        <v>88</v>
      </c>
      <c r="E1926" t="s">
        <v>94</v>
      </c>
      <c r="F1926" t="s">
        <v>35</v>
      </c>
      <c r="G1926">
        <v>3</v>
      </c>
      <c r="H1926">
        <v>5</v>
      </c>
      <c r="I1926">
        <v>2014</v>
      </c>
      <c r="J1926" t="s">
        <v>61</v>
      </c>
      <c r="K1926" t="s">
        <v>44</v>
      </c>
      <c r="L1926" t="s">
        <v>44</v>
      </c>
      <c r="M1926" s="54" t="s">
        <v>44</v>
      </c>
      <c r="N1926">
        <v>5</v>
      </c>
      <c r="O1926">
        <v>7</v>
      </c>
      <c r="P1926">
        <v>44.721359549995803</v>
      </c>
    </row>
    <row r="1927" spans="1:16" x14ac:dyDescent="0.25">
      <c r="A1927" s="20" t="s">
        <v>12698</v>
      </c>
      <c r="B1927">
        <v>2</v>
      </c>
      <c r="C1927" t="s">
        <v>63</v>
      </c>
      <c r="D1927" t="s">
        <v>88</v>
      </c>
      <c r="E1927" t="s">
        <v>94</v>
      </c>
      <c r="F1927" t="s">
        <v>35</v>
      </c>
      <c r="G1927">
        <v>4</v>
      </c>
      <c r="H1927">
        <v>5</v>
      </c>
      <c r="I1927">
        <v>2014</v>
      </c>
      <c r="J1927" t="s">
        <v>61</v>
      </c>
      <c r="K1927" t="s">
        <v>44</v>
      </c>
      <c r="L1927" t="s">
        <v>44</v>
      </c>
      <c r="M1927" s="54" t="s">
        <v>44</v>
      </c>
      <c r="N1927">
        <v>6</v>
      </c>
      <c r="O1927">
        <v>10</v>
      </c>
      <c r="P1927">
        <v>40.824829046386299</v>
      </c>
    </row>
    <row r="1928" spans="1:16" x14ac:dyDescent="0.25">
      <c r="A1928" s="20" t="s">
        <v>12699</v>
      </c>
      <c r="B1928">
        <v>2</v>
      </c>
      <c r="C1928" t="s">
        <v>63</v>
      </c>
      <c r="D1928" t="s">
        <v>88</v>
      </c>
      <c r="E1928" t="s">
        <v>94</v>
      </c>
      <c r="F1928" t="s">
        <v>35</v>
      </c>
      <c r="G1928">
        <v>5</v>
      </c>
      <c r="H1928">
        <v>5</v>
      </c>
      <c r="I1928">
        <v>2014</v>
      </c>
      <c r="J1928" t="s">
        <v>61</v>
      </c>
      <c r="K1928" t="s">
        <v>44</v>
      </c>
      <c r="L1928" t="s">
        <v>44</v>
      </c>
      <c r="M1928" s="54" t="s">
        <v>44</v>
      </c>
      <c r="N1928">
        <v>0</v>
      </c>
      <c r="O1928">
        <v>2</v>
      </c>
      <c r="P1928" t="s">
        <v>11517</v>
      </c>
    </row>
    <row r="1929" spans="1:16" x14ac:dyDescent="0.25">
      <c r="A1929" s="20" t="s">
        <v>12700</v>
      </c>
      <c r="B1929">
        <v>2</v>
      </c>
      <c r="C1929" t="s">
        <v>63</v>
      </c>
      <c r="D1929" t="s">
        <v>88</v>
      </c>
      <c r="E1929" t="s">
        <v>94</v>
      </c>
      <c r="F1929" t="s">
        <v>35</v>
      </c>
      <c r="G1929">
        <v>1</v>
      </c>
      <c r="H1929">
        <v>5</v>
      </c>
      <c r="I1929">
        <v>2014</v>
      </c>
      <c r="J1929" t="s">
        <v>62</v>
      </c>
      <c r="K1929" t="s">
        <v>44</v>
      </c>
      <c r="L1929" t="s">
        <v>44</v>
      </c>
      <c r="M1929" s="54" t="s">
        <v>44</v>
      </c>
      <c r="N1929">
        <v>2</v>
      </c>
      <c r="O1929">
        <v>4</v>
      </c>
      <c r="P1929">
        <v>70.710678118654698</v>
      </c>
    </row>
    <row r="1930" spans="1:16" x14ac:dyDescent="0.25">
      <c r="A1930" s="20" t="s">
        <v>12701</v>
      </c>
      <c r="B1930">
        <v>2</v>
      </c>
      <c r="C1930" t="s">
        <v>63</v>
      </c>
      <c r="D1930" t="s">
        <v>88</v>
      </c>
      <c r="E1930" t="s">
        <v>94</v>
      </c>
      <c r="F1930" t="s">
        <v>35</v>
      </c>
      <c r="G1930">
        <v>2</v>
      </c>
      <c r="H1930">
        <v>5</v>
      </c>
      <c r="I1930">
        <v>2014</v>
      </c>
      <c r="J1930" t="s">
        <v>62</v>
      </c>
      <c r="K1930" t="s">
        <v>44</v>
      </c>
      <c r="L1930" t="s">
        <v>44</v>
      </c>
      <c r="M1930" s="54" t="s">
        <v>44</v>
      </c>
      <c r="N1930">
        <v>2</v>
      </c>
      <c r="O1930">
        <v>4</v>
      </c>
      <c r="P1930">
        <v>70.710678118654698</v>
      </c>
    </row>
    <row r="1931" spans="1:16" x14ac:dyDescent="0.25">
      <c r="A1931" s="20" t="s">
        <v>12702</v>
      </c>
      <c r="B1931">
        <v>2</v>
      </c>
      <c r="C1931" t="s">
        <v>63</v>
      </c>
      <c r="D1931" t="s">
        <v>88</v>
      </c>
      <c r="E1931" t="s">
        <v>94</v>
      </c>
      <c r="F1931" t="s">
        <v>35</v>
      </c>
      <c r="G1931">
        <v>3</v>
      </c>
      <c r="H1931">
        <v>5</v>
      </c>
      <c r="I1931">
        <v>2014</v>
      </c>
      <c r="J1931" t="s">
        <v>62</v>
      </c>
      <c r="K1931" t="s">
        <v>44</v>
      </c>
      <c r="L1931" t="s">
        <v>44</v>
      </c>
      <c r="M1931" s="54" t="s">
        <v>44</v>
      </c>
      <c r="N1931">
        <v>11</v>
      </c>
      <c r="O1931">
        <v>17</v>
      </c>
      <c r="P1931">
        <v>30.151134457776401</v>
      </c>
    </row>
    <row r="1932" spans="1:16" x14ac:dyDescent="0.25">
      <c r="A1932" s="20" t="s">
        <v>12703</v>
      </c>
      <c r="B1932">
        <v>2</v>
      </c>
      <c r="C1932" t="s">
        <v>63</v>
      </c>
      <c r="D1932" t="s">
        <v>88</v>
      </c>
      <c r="E1932" t="s">
        <v>94</v>
      </c>
      <c r="F1932" t="s">
        <v>35</v>
      </c>
      <c r="G1932">
        <v>4</v>
      </c>
      <c r="H1932">
        <v>5</v>
      </c>
      <c r="I1932">
        <v>2014</v>
      </c>
      <c r="J1932" t="s">
        <v>62</v>
      </c>
      <c r="K1932" t="s">
        <v>44</v>
      </c>
      <c r="L1932" t="s">
        <v>44</v>
      </c>
      <c r="M1932" s="54" t="s">
        <v>44</v>
      </c>
      <c r="N1932">
        <v>18</v>
      </c>
      <c r="O1932">
        <v>29</v>
      </c>
      <c r="P1932">
        <v>23.570226039551599</v>
      </c>
    </row>
    <row r="1933" spans="1:16" x14ac:dyDescent="0.25">
      <c r="A1933" s="20" t="s">
        <v>12704</v>
      </c>
      <c r="B1933">
        <v>2</v>
      </c>
      <c r="C1933" t="s">
        <v>63</v>
      </c>
      <c r="D1933" t="s">
        <v>88</v>
      </c>
      <c r="E1933" t="s">
        <v>94</v>
      </c>
      <c r="F1933" t="s">
        <v>35</v>
      </c>
      <c r="G1933">
        <v>5</v>
      </c>
      <c r="H1933">
        <v>5</v>
      </c>
      <c r="I1933">
        <v>2014</v>
      </c>
      <c r="J1933" t="s">
        <v>62</v>
      </c>
      <c r="K1933">
        <v>40.5</v>
      </c>
      <c r="L1933">
        <v>24.2481384949836</v>
      </c>
      <c r="M1933" s="54">
        <v>63.145505935836702</v>
      </c>
      <c r="N1933">
        <v>20</v>
      </c>
      <c r="O1933">
        <v>42</v>
      </c>
      <c r="P1933">
        <v>22.360679774997902</v>
      </c>
    </row>
    <row r="1934" spans="1:16" x14ac:dyDescent="0.25">
      <c r="A1934" s="20" t="s">
        <v>12705</v>
      </c>
      <c r="B1934">
        <v>2</v>
      </c>
      <c r="C1934" t="s">
        <v>63</v>
      </c>
      <c r="D1934" t="s">
        <v>88</v>
      </c>
      <c r="E1934" t="s">
        <v>94</v>
      </c>
      <c r="F1934" t="s">
        <v>35</v>
      </c>
      <c r="G1934">
        <v>1</v>
      </c>
      <c r="H1934">
        <v>5</v>
      </c>
      <c r="I1934">
        <v>2014</v>
      </c>
      <c r="J1934" t="s">
        <v>43</v>
      </c>
      <c r="K1934">
        <v>46</v>
      </c>
      <c r="L1934">
        <v>33.823745556814103</v>
      </c>
      <c r="M1934" s="54">
        <v>61.790923701633702</v>
      </c>
      <c r="N1934">
        <v>34</v>
      </c>
      <c r="O1934">
        <v>66</v>
      </c>
      <c r="P1934">
        <v>17.149858514250901</v>
      </c>
    </row>
    <row r="1935" spans="1:16" x14ac:dyDescent="0.25">
      <c r="A1935" s="20" t="s">
        <v>12706</v>
      </c>
      <c r="B1935">
        <v>2</v>
      </c>
      <c r="C1935" t="s">
        <v>63</v>
      </c>
      <c r="D1935" t="s">
        <v>88</v>
      </c>
      <c r="E1935" t="s">
        <v>94</v>
      </c>
      <c r="F1935" t="s">
        <v>35</v>
      </c>
      <c r="G1935">
        <v>1</v>
      </c>
      <c r="H1935">
        <v>5</v>
      </c>
      <c r="I1935">
        <v>2014</v>
      </c>
      <c r="J1935" t="s">
        <v>75</v>
      </c>
      <c r="K1935">
        <v>37.89</v>
      </c>
      <c r="L1935">
        <v>35.990654416131399</v>
      </c>
      <c r="M1935" s="54">
        <v>39.856196922337503</v>
      </c>
      <c r="N1935">
        <v>2002</v>
      </c>
      <c r="O1935">
        <v>4455</v>
      </c>
      <c r="P1935">
        <v>2.23495078133837</v>
      </c>
    </row>
    <row r="1936" spans="1:16" x14ac:dyDescent="0.25">
      <c r="A1936" s="20" t="s">
        <v>12707</v>
      </c>
      <c r="B1936">
        <v>2</v>
      </c>
      <c r="C1936" t="s">
        <v>63</v>
      </c>
      <c r="D1936" t="s">
        <v>88</v>
      </c>
      <c r="E1936" t="s">
        <v>94</v>
      </c>
      <c r="F1936" t="s">
        <v>35</v>
      </c>
      <c r="G1936">
        <v>2</v>
      </c>
      <c r="H1936">
        <v>5</v>
      </c>
      <c r="I1936">
        <v>2014</v>
      </c>
      <c r="J1936" t="s">
        <v>75</v>
      </c>
      <c r="K1936">
        <v>41.07</v>
      </c>
      <c r="L1936">
        <v>39.468501971143503</v>
      </c>
      <c r="M1936" s="54">
        <v>42.715281775974503</v>
      </c>
      <c r="N1936">
        <v>2875</v>
      </c>
      <c r="O1936">
        <v>6008</v>
      </c>
      <c r="P1936">
        <v>1.86500961648063</v>
      </c>
    </row>
    <row r="1937" spans="1:16" x14ac:dyDescent="0.25">
      <c r="A1937" s="20" t="s">
        <v>12708</v>
      </c>
      <c r="B1937">
        <v>2</v>
      </c>
      <c r="C1937" t="s">
        <v>63</v>
      </c>
      <c r="D1937" t="s">
        <v>88</v>
      </c>
      <c r="E1937" t="s">
        <v>94</v>
      </c>
      <c r="F1937" t="s">
        <v>35</v>
      </c>
      <c r="G1937">
        <v>3</v>
      </c>
      <c r="H1937">
        <v>5</v>
      </c>
      <c r="I1937">
        <v>2014</v>
      </c>
      <c r="J1937" t="s">
        <v>75</v>
      </c>
      <c r="K1937">
        <v>40.6</v>
      </c>
      <c r="L1937">
        <v>39.017001128266102</v>
      </c>
      <c r="M1937" s="54">
        <v>42.238911034330997</v>
      </c>
      <c r="N1937">
        <v>2596</v>
      </c>
      <c r="O1937">
        <v>5443</v>
      </c>
      <c r="P1937">
        <v>1.96267167994715</v>
      </c>
    </row>
    <row r="1938" spans="1:16" x14ac:dyDescent="0.25">
      <c r="A1938" s="20" t="s">
        <v>12709</v>
      </c>
      <c r="B1938">
        <v>2</v>
      </c>
      <c r="C1938" t="s">
        <v>63</v>
      </c>
      <c r="D1938" t="s">
        <v>88</v>
      </c>
      <c r="E1938" t="s">
        <v>94</v>
      </c>
      <c r="F1938" t="s">
        <v>35</v>
      </c>
      <c r="G1938">
        <v>4</v>
      </c>
      <c r="H1938">
        <v>5</v>
      </c>
      <c r="I1938">
        <v>2014</v>
      </c>
      <c r="J1938" t="s">
        <v>75</v>
      </c>
      <c r="K1938">
        <v>43.69</v>
      </c>
      <c r="L1938">
        <v>42.1503503884163</v>
      </c>
      <c r="M1938" s="54">
        <v>45.273254640864103</v>
      </c>
      <c r="N1938">
        <v>2956</v>
      </c>
      <c r="O1938">
        <v>5896</v>
      </c>
      <c r="P1938">
        <v>1.83927973194427</v>
      </c>
    </row>
    <row r="1939" spans="1:16" x14ac:dyDescent="0.25">
      <c r="A1939" s="20" t="s">
        <v>12710</v>
      </c>
      <c r="B1939">
        <v>2</v>
      </c>
      <c r="C1939" t="s">
        <v>63</v>
      </c>
      <c r="D1939" t="s">
        <v>88</v>
      </c>
      <c r="E1939" t="s">
        <v>94</v>
      </c>
      <c r="F1939" t="s">
        <v>35</v>
      </c>
      <c r="G1939">
        <v>5</v>
      </c>
      <c r="H1939">
        <v>5</v>
      </c>
      <c r="I1939">
        <v>2014</v>
      </c>
      <c r="J1939" t="s">
        <v>75</v>
      </c>
      <c r="K1939">
        <v>46.71</v>
      </c>
      <c r="L1939">
        <v>45.390643626868801</v>
      </c>
      <c r="M1939" s="54">
        <v>48.055934555136602</v>
      </c>
      <c r="N1939">
        <v>4168</v>
      </c>
      <c r="O1939">
        <v>7885</v>
      </c>
      <c r="P1939">
        <v>1.5489455270219701</v>
      </c>
    </row>
    <row r="1940" spans="1:16" x14ac:dyDescent="0.25">
      <c r="A1940" s="20" t="s">
        <v>12711</v>
      </c>
      <c r="B1940">
        <v>2</v>
      </c>
      <c r="C1940" t="s">
        <v>63</v>
      </c>
      <c r="D1940" t="s">
        <v>88</v>
      </c>
      <c r="E1940" t="s">
        <v>94</v>
      </c>
      <c r="F1940" t="s">
        <v>35</v>
      </c>
      <c r="G1940">
        <v>2</v>
      </c>
      <c r="H1940">
        <v>5</v>
      </c>
      <c r="I1940">
        <v>2014</v>
      </c>
      <c r="J1940" t="s">
        <v>43</v>
      </c>
      <c r="K1940">
        <v>48.9</v>
      </c>
      <c r="L1940">
        <v>33.522558003783701</v>
      </c>
      <c r="M1940" s="54">
        <v>69.583303332713996</v>
      </c>
      <c r="N1940">
        <v>26</v>
      </c>
      <c r="O1940">
        <v>48</v>
      </c>
      <c r="P1940">
        <v>19.611613513818401</v>
      </c>
    </row>
    <row r="1941" spans="1:16" x14ac:dyDescent="0.25">
      <c r="A1941" s="20" t="s">
        <v>12712</v>
      </c>
      <c r="B1941">
        <v>2</v>
      </c>
      <c r="C1941" t="s">
        <v>63</v>
      </c>
      <c r="D1941" t="s">
        <v>88</v>
      </c>
      <c r="E1941" t="s">
        <v>94</v>
      </c>
      <c r="F1941" t="s">
        <v>35</v>
      </c>
      <c r="G1941">
        <v>3</v>
      </c>
      <c r="H1941">
        <v>5</v>
      </c>
      <c r="I1941">
        <v>2014</v>
      </c>
      <c r="J1941" t="s">
        <v>43</v>
      </c>
      <c r="K1941">
        <v>35.6</v>
      </c>
      <c r="L1941">
        <v>25.138973440517098</v>
      </c>
      <c r="M1941" s="54">
        <v>49.198811445034401</v>
      </c>
      <c r="N1941">
        <v>34</v>
      </c>
      <c r="O1941">
        <v>74</v>
      </c>
      <c r="P1941">
        <v>17.149858514250901</v>
      </c>
    </row>
    <row r="1942" spans="1:16" x14ac:dyDescent="0.25">
      <c r="A1942" s="20" t="s">
        <v>12713</v>
      </c>
      <c r="B1942">
        <v>2</v>
      </c>
      <c r="C1942" t="s">
        <v>63</v>
      </c>
      <c r="D1942" t="s">
        <v>88</v>
      </c>
      <c r="E1942" t="s">
        <v>94</v>
      </c>
      <c r="F1942" t="s">
        <v>35</v>
      </c>
      <c r="G1942">
        <v>4</v>
      </c>
      <c r="H1942">
        <v>5</v>
      </c>
      <c r="I1942">
        <v>2014</v>
      </c>
      <c r="J1942" t="s">
        <v>43</v>
      </c>
      <c r="K1942">
        <v>45.7</v>
      </c>
      <c r="L1942">
        <v>37.422372430472102</v>
      </c>
      <c r="M1942" s="54">
        <v>55.398723938883101</v>
      </c>
      <c r="N1942">
        <v>83</v>
      </c>
      <c r="O1942">
        <v>157</v>
      </c>
      <c r="P1942">
        <v>10.976425998969001</v>
      </c>
    </row>
    <row r="1943" spans="1:16" x14ac:dyDescent="0.25">
      <c r="A1943" s="20" t="s">
        <v>12714</v>
      </c>
      <c r="B1943">
        <v>2</v>
      </c>
      <c r="C1943" t="s">
        <v>63</v>
      </c>
      <c r="D1943" t="s">
        <v>88</v>
      </c>
      <c r="E1943" t="s">
        <v>94</v>
      </c>
      <c r="F1943" t="s">
        <v>35</v>
      </c>
      <c r="G1943">
        <v>5</v>
      </c>
      <c r="H1943">
        <v>5</v>
      </c>
      <c r="I1943">
        <v>2014</v>
      </c>
      <c r="J1943" t="s">
        <v>43</v>
      </c>
      <c r="K1943">
        <v>42.7</v>
      </c>
      <c r="L1943">
        <v>34.079180205523798</v>
      </c>
      <c r="M1943" s="54">
        <v>53.017406572817201</v>
      </c>
      <c r="N1943">
        <v>71</v>
      </c>
      <c r="O1943">
        <v>155</v>
      </c>
      <c r="P1943">
        <v>11.8678165819385</v>
      </c>
    </row>
    <row r="1944" spans="1:16" x14ac:dyDescent="0.25">
      <c r="A1944" s="20" t="s">
        <v>1904</v>
      </c>
      <c r="B1944">
        <v>2</v>
      </c>
      <c r="C1944" t="s">
        <v>63</v>
      </c>
      <c r="D1944" t="s">
        <v>88</v>
      </c>
      <c r="E1944" t="s">
        <v>94</v>
      </c>
      <c r="F1944" t="s">
        <v>35</v>
      </c>
      <c r="G1944">
        <v>1</v>
      </c>
      <c r="H1944">
        <v>5</v>
      </c>
      <c r="I1944">
        <v>2014</v>
      </c>
      <c r="J1944" t="s">
        <v>45</v>
      </c>
      <c r="K1944">
        <v>37.1</v>
      </c>
      <c r="L1944">
        <v>29.6434295540192</v>
      </c>
      <c r="M1944" s="54">
        <v>45.554180094273697</v>
      </c>
      <c r="N1944">
        <v>118</v>
      </c>
      <c r="O1944">
        <v>259</v>
      </c>
      <c r="P1944">
        <v>9.2057461789832296</v>
      </c>
    </row>
    <row r="1945" spans="1:16" x14ac:dyDescent="0.25">
      <c r="A1945" s="20" t="s">
        <v>1915</v>
      </c>
      <c r="B1945">
        <v>2</v>
      </c>
      <c r="C1945" t="s">
        <v>63</v>
      </c>
      <c r="D1945" t="s">
        <v>88</v>
      </c>
      <c r="E1945" t="s">
        <v>94</v>
      </c>
      <c r="F1945" t="s">
        <v>35</v>
      </c>
      <c r="G1945">
        <v>2</v>
      </c>
      <c r="H1945">
        <v>5</v>
      </c>
      <c r="I1945">
        <v>2014</v>
      </c>
      <c r="J1945" t="s">
        <v>45</v>
      </c>
      <c r="K1945">
        <v>39.299999999999997</v>
      </c>
      <c r="L1945">
        <v>32.102164095256597</v>
      </c>
      <c r="M1945" s="54">
        <v>47.547991300878699</v>
      </c>
      <c r="N1945">
        <v>122</v>
      </c>
      <c r="O1945">
        <v>266</v>
      </c>
      <c r="P1945">
        <v>9.0535746042518497</v>
      </c>
    </row>
    <row r="1946" spans="1:16" x14ac:dyDescent="0.25">
      <c r="A1946" s="20" t="s">
        <v>1918</v>
      </c>
      <c r="B1946">
        <v>2</v>
      </c>
      <c r="C1946" t="s">
        <v>63</v>
      </c>
      <c r="D1946" t="s">
        <v>88</v>
      </c>
      <c r="E1946" t="s">
        <v>94</v>
      </c>
      <c r="F1946" t="s">
        <v>35</v>
      </c>
      <c r="G1946">
        <v>3</v>
      </c>
      <c r="H1946">
        <v>5</v>
      </c>
      <c r="I1946">
        <v>2014</v>
      </c>
      <c r="J1946" t="s">
        <v>45</v>
      </c>
      <c r="K1946">
        <v>38.6</v>
      </c>
      <c r="L1946">
        <v>30.946917805447502</v>
      </c>
      <c r="M1946" s="54">
        <v>47.533010053637</v>
      </c>
      <c r="N1946">
        <v>82</v>
      </c>
      <c r="O1946">
        <v>188</v>
      </c>
      <c r="P1946">
        <v>11.0431526074847</v>
      </c>
    </row>
    <row r="1947" spans="1:16" x14ac:dyDescent="0.25">
      <c r="A1947" s="20" t="s">
        <v>1919</v>
      </c>
      <c r="B1947">
        <v>2</v>
      </c>
      <c r="C1947" t="s">
        <v>63</v>
      </c>
      <c r="D1947" t="s">
        <v>88</v>
      </c>
      <c r="E1947" t="s">
        <v>94</v>
      </c>
      <c r="F1947" t="s">
        <v>35</v>
      </c>
      <c r="G1947">
        <v>4</v>
      </c>
      <c r="H1947">
        <v>5</v>
      </c>
      <c r="I1947">
        <v>2014</v>
      </c>
      <c r="J1947" t="s">
        <v>45</v>
      </c>
      <c r="K1947">
        <v>41</v>
      </c>
      <c r="L1947">
        <v>35.774180139403803</v>
      </c>
      <c r="M1947" s="54">
        <v>46.903985481031498</v>
      </c>
      <c r="N1947">
        <v>182</v>
      </c>
      <c r="O1947">
        <v>398</v>
      </c>
      <c r="P1947">
        <v>7.4124931666110099</v>
      </c>
    </row>
    <row r="1948" spans="1:16" x14ac:dyDescent="0.25">
      <c r="A1948" s="20" t="s">
        <v>1920</v>
      </c>
      <c r="B1948">
        <v>2</v>
      </c>
      <c r="C1948" t="s">
        <v>63</v>
      </c>
      <c r="D1948" t="s">
        <v>88</v>
      </c>
      <c r="E1948" t="s">
        <v>94</v>
      </c>
      <c r="F1948" t="s">
        <v>35</v>
      </c>
      <c r="G1948">
        <v>5</v>
      </c>
      <c r="H1948">
        <v>5</v>
      </c>
      <c r="I1948">
        <v>2014</v>
      </c>
      <c r="J1948" t="s">
        <v>45</v>
      </c>
      <c r="K1948">
        <v>45.9</v>
      </c>
      <c r="L1948">
        <v>36.122116935051899</v>
      </c>
      <c r="M1948" s="54">
        <v>57.737958750621502</v>
      </c>
      <c r="N1948">
        <v>61</v>
      </c>
      <c r="O1948">
        <v>121</v>
      </c>
      <c r="P1948">
        <v>12.8036879932896</v>
      </c>
    </row>
    <row r="1949" spans="1:16" x14ac:dyDescent="0.25">
      <c r="A1949" s="20" t="s">
        <v>1925</v>
      </c>
      <c r="B1949">
        <v>2</v>
      </c>
      <c r="C1949" t="s">
        <v>63</v>
      </c>
      <c r="D1949" t="s">
        <v>88</v>
      </c>
      <c r="E1949" t="s">
        <v>94</v>
      </c>
      <c r="F1949" t="s">
        <v>35</v>
      </c>
      <c r="G1949">
        <v>1</v>
      </c>
      <c r="H1949">
        <v>5</v>
      </c>
      <c r="I1949">
        <v>2014</v>
      </c>
      <c r="J1949" t="s">
        <v>46</v>
      </c>
      <c r="K1949">
        <v>44.2</v>
      </c>
      <c r="L1949">
        <v>38.407682794508702</v>
      </c>
      <c r="M1949" s="54">
        <v>50.480915213279097</v>
      </c>
      <c r="N1949">
        <v>233</v>
      </c>
      <c r="O1949">
        <v>470</v>
      </c>
      <c r="P1949">
        <v>6.5512178208041796</v>
      </c>
    </row>
    <row r="1950" spans="1:16" x14ac:dyDescent="0.25">
      <c r="A1950" s="20" t="s">
        <v>1936</v>
      </c>
      <c r="B1950">
        <v>2</v>
      </c>
      <c r="C1950" t="s">
        <v>63</v>
      </c>
      <c r="D1950" t="s">
        <v>88</v>
      </c>
      <c r="E1950" t="s">
        <v>94</v>
      </c>
      <c r="F1950" t="s">
        <v>35</v>
      </c>
      <c r="G1950">
        <v>2</v>
      </c>
      <c r="H1950">
        <v>5</v>
      </c>
      <c r="I1950">
        <v>2014</v>
      </c>
      <c r="J1950" t="s">
        <v>46</v>
      </c>
      <c r="K1950">
        <v>45</v>
      </c>
      <c r="L1950">
        <v>37.6522938591973</v>
      </c>
      <c r="M1950" s="54">
        <v>53.310258841751597</v>
      </c>
      <c r="N1950">
        <v>175</v>
      </c>
      <c r="O1950">
        <v>334</v>
      </c>
      <c r="P1950">
        <v>7.55928946018454</v>
      </c>
    </row>
    <row r="1951" spans="1:16" x14ac:dyDescent="0.25">
      <c r="A1951" s="20" t="s">
        <v>1939</v>
      </c>
      <c r="B1951">
        <v>2</v>
      </c>
      <c r="C1951" t="s">
        <v>63</v>
      </c>
      <c r="D1951" t="s">
        <v>88</v>
      </c>
      <c r="E1951" t="s">
        <v>94</v>
      </c>
      <c r="F1951" t="s">
        <v>35</v>
      </c>
      <c r="G1951">
        <v>3</v>
      </c>
      <c r="H1951">
        <v>5</v>
      </c>
      <c r="I1951">
        <v>2014</v>
      </c>
      <c r="J1951" t="s">
        <v>46</v>
      </c>
      <c r="K1951">
        <v>37.9</v>
      </c>
      <c r="L1951">
        <v>31.777549270858799</v>
      </c>
      <c r="M1951" s="54">
        <v>44.713026779184403</v>
      </c>
      <c r="N1951">
        <v>157</v>
      </c>
      <c r="O1951">
        <v>339</v>
      </c>
      <c r="P1951">
        <v>7.9808688446762197</v>
      </c>
    </row>
    <row r="1952" spans="1:16" x14ac:dyDescent="0.25">
      <c r="A1952" s="20" t="s">
        <v>1940</v>
      </c>
      <c r="B1952">
        <v>2</v>
      </c>
      <c r="C1952" t="s">
        <v>63</v>
      </c>
      <c r="D1952" t="s">
        <v>88</v>
      </c>
      <c r="E1952" t="s">
        <v>94</v>
      </c>
      <c r="F1952" t="s">
        <v>35</v>
      </c>
      <c r="G1952">
        <v>4</v>
      </c>
      <c r="H1952">
        <v>5</v>
      </c>
      <c r="I1952">
        <v>2014</v>
      </c>
      <c r="J1952" t="s">
        <v>46</v>
      </c>
      <c r="K1952">
        <v>45.6</v>
      </c>
      <c r="L1952">
        <v>39.476374404290198</v>
      </c>
      <c r="M1952" s="54">
        <v>52.431334001174001</v>
      </c>
      <c r="N1952">
        <v>193</v>
      </c>
      <c r="O1952">
        <v>393</v>
      </c>
      <c r="P1952">
        <v>7.1981575074869504</v>
      </c>
    </row>
    <row r="1953" spans="1:16" x14ac:dyDescent="0.25">
      <c r="A1953" s="20" t="s">
        <v>1941</v>
      </c>
      <c r="B1953">
        <v>2</v>
      </c>
      <c r="C1953" t="s">
        <v>63</v>
      </c>
      <c r="D1953" t="s">
        <v>88</v>
      </c>
      <c r="E1953" t="s">
        <v>94</v>
      </c>
      <c r="F1953" t="s">
        <v>35</v>
      </c>
      <c r="G1953">
        <v>5</v>
      </c>
      <c r="H1953">
        <v>5</v>
      </c>
      <c r="I1953">
        <v>2014</v>
      </c>
      <c r="J1953" t="s">
        <v>46</v>
      </c>
      <c r="K1953">
        <v>50.1</v>
      </c>
      <c r="L1953">
        <v>39.652226300551497</v>
      </c>
      <c r="M1953" s="54">
        <v>62.758454181543001</v>
      </c>
      <c r="N1953">
        <v>59</v>
      </c>
      <c r="O1953">
        <v>108</v>
      </c>
      <c r="P1953">
        <v>13.018891098082401</v>
      </c>
    </row>
    <row r="1954" spans="1:16" x14ac:dyDescent="0.25">
      <c r="A1954" s="20" t="s">
        <v>1946</v>
      </c>
      <c r="B1954">
        <v>2</v>
      </c>
      <c r="C1954" t="s">
        <v>63</v>
      </c>
      <c r="D1954" t="s">
        <v>88</v>
      </c>
      <c r="E1954" t="s">
        <v>94</v>
      </c>
      <c r="F1954" t="s">
        <v>35</v>
      </c>
      <c r="G1954">
        <v>1</v>
      </c>
      <c r="H1954">
        <v>5</v>
      </c>
      <c r="I1954">
        <v>2014</v>
      </c>
      <c r="J1954" t="s">
        <v>47</v>
      </c>
      <c r="K1954">
        <v>35.700000000000003</v>
      </c>
      <c r="L1954">
        <v>31.630138298199601</v>
      </c>
      <c r="M1954" s="54">
        <v>39.942977803852799</v>
      </c>
      <c r="N1954">
        <v>517</v>
      </c>
      <c r="O1954">
        <v>1136</v>
      </c>
      <c r="P1954">
        <v>4.3979949713354296</v>
      </c>
    </row>
    <row r="1955" spans="1:16" x14ac:dyDescent="0.25">
      <c r="A1955" s="20" t="s">
        <v>1957</v>
      </c>
      <c r="B1955">
        <v>2</v>
      </c>
      <c r="C1955" t="s">
        <v>63</v>
      </c>
      <c r="D1955" t="s">
        <v>88</v>
      </c>
      <c r="E1955" t="s">
        <v>94</v>
      </c>
      <c r="F1955" t="s">
        <v>35</v>
      </c>
      <c r="G1955">
        <v>2</v>
      </c>
      <c r="H1955">
        <v>5</v>
      </c>
      <c r="I1955">
        <v>2014</v>
      </c>
      <c r="J1955" t="s">
        <v>47</v>
      </c>
      <c r="K1955">
        <v>43.7</v>
      </c>
      <c r="L1955">
        <v>40.459969177814102</v>
      </c>
      <c r="M1955" s="54">
        <v>47.187541488173203</v>
      </c>
      <c r="N1955">
        <v>808</v>
      </c>
      <c r="O1955">
        <v>1623</v>
      </c>
      <c r="P1955">
        <v>3.5179877236514598</v>
      </c>
    </row>
    <row r="1956" spans="1:16" x14ac:dyDescent="0.25">
      <c r="A1956" s="20" t="s">
        <v>1960</v>
      </c>
      <c r="B1956">
        <v>2</v>
      </c>
      <c r="C1956" t="s">
        <v>63</v>
      </c>
      <c r="D1956" t="s">
        <v>88</v>
      </c>
      <c r="E1956" t="s">
        <v>94</v>
      </c>
      <c r="F1956" t="s">
        <v>35</v>
      </c>
      <c r="G1956">
        <v>3</v>
      </c>
      <c r="H1956">
        <v>5</v>
      </c>
      <c r="I1956">
        <v>2014</v>
      </c>
      <c r="J1956" t="s">
        <v>47</v>
      </c>
      <c r="K1956">
        <v>39.4</v>
      </c>
      <c r="L1956">
        <v>35.1793072627067</v>
      </c>
      <c r="M1956" s="54">
        <v>44.036449151761602</v>
      </c>
      <c r="N1956">
        <v>359</v>
      </c>
      <c r="O1956">
        <v>769</v>
      </c>
      <c r="P1956">
        <v>5.2777981396926004</v>
      </c>
    </row>
    <row r="1957" spans="1:16" x14ac:dyDescent="0.25">
      <c r="A1957" s="20" t="s">
        <v>1961</v>
      </c>
      <c r="B1957">
        <v>2</v>
      </c>
      <c r="C1957" t="s">
        <v>63</v>
      </c>
      <c r="D1957" t="s">
        <v>88</v>
      </c>
      <c r="E1957" t="s">
        <v>94</v>
      </c>
      <c r="F1957" t="s">
        <v>35</v>
      </c>
      <c r="G1957">
        <v>4</v>
      </c>
      <c r="H1957">
        <v>5</v>
      </c>
      <c r="I1957">
        <v>2014</v>
      </c>
      <c r="J1957" t="s">
        <v>47</v>
      </c>
      <c r="K1957">
        <v>48.7</v>
      </c>
      <c r="L1957">
        <v>45.455785205416298</v>
      </c>
      <c r="M1957" s="54">
        <v>52.141195839411502</v>
      </c>
      <c r="N1957">
        <v>819</v>
      </c>
      <c r="O1957">
        <v>1499</v>
      </c>
      <c r="P1957">
        <v>3.4942827890730599</v>
      </c>
    </row>
    <row r="1958" spans="1:16" x14ac:dyDescent="0.25">
      <c r="A1958" s="20" t="s">
        <v>1962</v>
      </c>
      <c r="B1958">
        <v>2</v>
      </c>
      <c r="C1958" t="s">
        <v>63</v>
      </c>
      <c r="D1958" t="s">
        <v>88</v>
      </c>
      <c r="E1958" t="s">
        <v>94</v>
      </c>
      <c r="F1958" t="s">
        <v>35</v>
      </c>
      <c r="G1958">
        <v>5</v>
      </c>
      <c r="H1958">
        <v>5</v>
      </c>
      <c r="I1958">
        <v>2014</v>
      </c>
      <c r="J1958" t="s">
        <v>47</v>
      </c>
      <c r="K1958">
        <v>49.8</v>
      </c>
      <c r="L1958">
        <v>47.835445689572097</v>
      </c>
      <c r="M1958" s="54">
        <v>51.920942433635403</v>
      </c>
      <c r="N1958">
        <v>1915</v>
      </c>
      <c r="O1958">
        <v>3458</v>
      </c>
      <c r="P1958">
        <v>2.28515472449515</v>
      </c>
    </row>
    <row r="1959" spans="1:16" x14ac:dyDescent="0.25">
      <c r="A1959" s="20" t="s">
        <v>1967</v>
      </c>
      <c r="B1959">
        <v>2</v>
      </c>
      <c r="C1959" t="s">
        <v>63</v>
      </c>
      <c r="D1959" t="s">
        <v>88</v>
      </c>
      <c r="E1959" t="s">
        <v>94</v>
      </c>
      <c r="F1959" t="s">
        <v>35</v>
      </c>
      <c r="G1959">
        <v>1</v>
      </c>
      <c r="H1959">
        <v>5</v>
      </c>
      <c r="I1959">
        <v>2014</v>
      </c>
      <c r="J1959" t="s">
        <v>48</v>
      </c>
      <c r="K1959" t="s">
        <v>44</v>
      </c>
      <c r="L1959" t="s">
        <v>44</v>
      </c>
      <c r="M1959" s="54" t="s">
        <v>44</v>
      </c>
      <c r="N1959">
        <v>5</v>
      </c>
      <c r="O1959">
        <v>12</v>
      </c>
      <c r="P1959">
        <v>44.721359549995803</v>
      </c>
    </row>
    <row r="1960" spans="1:16" x14ac:dyDescent="0.25">
      <c r="A1960" s="20" t="s">
        <v>1978</v>
      </c>
      <c r="B1960">
        <v>2</v>
      </c>
      <c r="C1960" t="s">
        <v>63</v>
      </c>
      <c r="D1960" t="s">
        <v>88</v>
      </c>
      <c r="E1960" t="s">
        <v>94</v>
      </c>
      <c r="F1960" t="s">
        <v>35</v>
      </c>
      <c r="G1960">
        <v>2</v>
      </c>
      <c r="H1960">
        <v>5</v>
      </c>
      <c r="I1960">
        <v>2014</v>
      </c>
      <c r="J1960" t="s">
        <v>48</v>
      </c>
      <c r="K1960" t="s">
        <v>44</v>
      </c>
      <c r="L1960" t="s">
        <v>44</v>
      </c>
      <c r="M1960" s="54" t="s">
        <v>44</v>
      </c>
      <c r="N1960">
        <v>16</v>
      </c>
      <c r="O1960">
        <v>48</v>
      </c>
      <c r="P1960">
        <v>25</v>
      </c>
    </row>
    <row r="1961" spans="1:16" x14ac:dyDescent="0.25">
      <c r="A1961" s="20" t="s">
        <v>1981</v>
      </c>
      <c r="B1961">
        <v>2</v>
      </c>
      <c r="C1961" t="s">
        <v>63</v>
      </c>
      <c r="D1961" t="s">
        <v>88</v>
      </c>
      <c r="E1961" t="s">
        <v>94</v>
      </c>
      <c r="F1961" t="s">
        <v>35</v>
      </c>
      <c r="G1961">
        <v>3</v>
      </c>
      <c r="H1961">
        <v>5</v>
      </c>
      <c r="I1961">
        <v>2014</v>
      </c>
      <c r="J1961" t="s">
        <v>48</v>
      </c>
      <c r="K1961" t="s">
        <v>44</v>
      </c>
      <c r="L1961" t="s">
        <v>44</v>
      </c>
      <c r="M1961" s="54" t="s">
        <v>44</v>
      </c>
      <c r="N1961">
        <v>12</v>
      </c>
      <c r="O1961">
        <v>25</v>
      </c>
      <c r="P1961">
        <v>28.867513459481302</v>
      </c>
    </row>
    <row r="1962" spans="1:16" x14ac:dyDescent="0.25">
      <c r="A1962" s="20" t="s">
        <v>1982</v>
      </c>
      <c r="B1962">
        <v>2</v>
      </c>
      <c r="C1962" t="s">
        <v>63</v>
      </c>
      <c r="D1962" t="s">
        <v>88</v>
      </c>
      <c r="E1962" t="s">
        <v>94</v>
      </c>
      <c r="F1962" t="s">
        <v>35</v>
      </c>
      <c r="G1962">
        <v>4</v>
      </c>
      <c r="H1962">
        <v>5</v>
      </c>
      <c r="I1962">
        <v>2014</v>
      </c>
      <c r="J1962" t="s">
        <v>48</v>
      </c>
      <c r="K1962">
        <v>45.8</v>
      </c>
      <c r="L1962">
        <v>30.814928005687001</v>
      </c>
      <c r="M1962" s="54">
        <v>65.848657053280405</v>
      </c>
      <c r="N1962">
        <v>27</v>
      </c>
      <c r="O1962">
        <v>54</v>
      </c>
      <c r="P1962">
        <v>19.245008972987499</v>
      </c>
    </row>
    <row r="1963" spans="1:16" x14ac:dyDescent="0.25">
      <c r="A1963" s="20" t="s">
        <v>1983</v>
      </c>
      <c r="B1963">
        <v>2</v>
      </c>
      <c r="C1963" t="s">
        <v>63</v>
      </c>
      <c r="D1963" t="s">
        <v>88</v>
      </c>
      <c r="E1963" t="s">
        <v>94</v>
      </c>
      <c r="F1963" t="s">
        <v>35</v>
      </c>
      <c r="G1963">
        <v>5</v>
      </c>
      <c r="H1963">
        <v>5</v>
      </c>
      <c r="I1963">
        <v>2014</v>
      </c>
      <c r="J1963" t="s">
        <v>48</v>
      </c>
      <c r="K1963">
        <v>54.9</v>
      </c>
      <c r="L1963">
        <v>45.304807085232703</v>
      </c>
      <c r="M1963" s="54">
        <v>66.397459560001494</v>
      </c>
      <c r="N1963">
        <v>72</v>
      </c>
      <c r="O1963">
        <v>130</v>
      </c>
      <c r="P1963">
        <v>11.7851130197758</v>
      </c>
    </row>
    <row r="1964" spans="1:16" x14ac:dyDescent="0.25">
      <c r="A1964" s="20" t="s">
        <v>12715</v>
      </c>
      <c r="B1964">
        <v>2</v>
      </c>
      <c r="C1964" t="s">
        <v>63</v>
      </c>
      <c r="D1964" t="s">
        <v>88</v>
      </c>
      <c r="E1964" t="s">
        <v>94</v>
      </c>
      <c r="F1964" t="s">
        <v>35</v>
      </c>
      <c r="G1964">
        <v>1</v>
      </c>
      <c r="H1964">
        <v>5</v>
      </c>
      <c r="I1964">
        <v>2014</v>
      </c>
      <c r="J1964" t="s">
        <v>49</v>
      </c>
      <c r="K1964">
        <v>37.5</v>
      </c>
      <c r="L1964">
        <v>29.456036524934099</v>
      </c>
      <c r="M1964" s="54">
        <v>47.050585028547601</v>
      </c>
      <c r="N1964">
        <v>85</v>
      </c>
      <c r="O1964">
        <v>203</v>
      </c>
      <c r="P1964">
        <v>10.8465228909328</v>
      </c>
    </row>
    <row r="1965" spans="1:16" x14ac:dyDescent="0.25">
      <c r="A1965" s="20" t="s">
        <v>12716</v>
      </c>
      <c r="B1965">
        <v>2</v>
      </c>
      <c r="C1965" t="s">
        <v>63</v>
      </c>
      <c r="D1965" t="s">
        <v>88</v>
      </c>
      <c r="E1965" t="s">
        <v>94</v>
      </c>
      <c r="F1965" t="s">
        <v>35</v>
      </c>
      <c r="G1965">
        <v>2</v>
      </c>
      <c r="H1965">
        <v>5</v>
      </c>
      <c r="I1965">
        <v>2014</v>
      </c>
      <c r="J1965" t="s">
        <v>49</v>
      </c>
      <c r="K1965">
        <v>49.7</v>
      </c>
      <c r="L1965">
        <v>32.062639794520798</v>
      </c>
      <c r="M1965" s="54">
        <v>72.1780471978539</v>
      </c>
      <c r="N1965">
        <v>37</v>
      </c>
      <c r="O1965">
        <v>74</v>
      </c>
      <c r="P1965">
        <v>16.439898730535699</v>
      </c>
    </row>
    <row r="1966" spans="1:16" x14ac:dyDescent="0.25">
      <c r="A1966" s="20" t="s">
        <v>12717</v>
      </c>
      <c r="B1966">
        <v>2</v>
      </c>
      <c r="C1966" t="s">
        <v>63</v>
      </c>
      <c r="D1966" t="s">
        <v>88</v>
      </c>
      <c r="E1966" t="s">
        <v>94</v>
      </c>
      <c r="F1966" t="s">
        <v>35</v>
      </c>
      <c r="G1966">
        <v>3</v>
      </c>
      <c r="H1966">
        <v>5</v>
      </c>
      <c r="I1966">
        <v>2014</v>
      </c>
      <c r="J1966" t="s">
        <v>49</v>
      </c>
      <c r="K1966">
        <v>40.6</v>
      </c>
      <c r="L1966">
        <v>31.030539813448101</v>
      </c>
      <c r="M1966" s="54">
        <v>51.810931346928101</v>
      </c>
      <c r="N1966">
        <v>93</v>
      </c>
      <c r="O1966">
        <v>202</v>
      </c>
      <c r="P1966">
        <v>10.3695169473043</v>
      </c>
    </row>
    <row r="1967" spans="1:16" x14ac:dyDescent="0.25">
      <c r="A1967" s="20" t="s">
        <v>12718</v>
      </c>
      <c r="B1967">
        <v>2</v>
      </c>
      <c r="C1967" t="s">
        <v>63</v>
      </c>
      <c r="D1967" t="s">
        <v>88</v>
      </c>
      <c r="E1967" t="s">
        <v>94</v>
      </c>
      <c r="F1967" t="s">
        <v>35</v>
      </c>
      <c r="G1967">
        <v>4</v>
      </c>
      <c r="H1967">
        <v>5</v>
      </c>
      <c r="I1967">
        <v>2014</v>
      </c>
      <c r="J1967" t="s">
        <v>49</v>
      </c>
      <c r="K1967">
        <v>40</v>
      </c>
      <c r="L1967">
        <v>32.164688609098299</v>
      </c>
      <c r="M1967" s="54">
        <v>48.9329561471273</v>
      </c>
      <c r="N1967">
        <v>114</v>
      </c>
      <c r="O1967">
        <v>235</v>
      </c>
      <c r="P1967">
        <v>9.3658581158169394</v>
      </c>
    </row>
    <row r="1968" spans="1:16" x14ac:dyDescent="0.25">
      <c r="A1968" s="20" t="s">
        <v>12719</v>
      </c>
      <c r="B1968">
        <v>2</v>
      </c>
      <c r="C1968" t="s">
        <v>63</v>
      </c>
      <c r="D1968" t="s">
        <v>88</v>
      </c>
      <c r="E1968" t="s">
        <v>94</v>
      </c>
      <c r="F1968" t="s">
        <v>35</v>
      </c>
      <c r="G1968">
        <v>5</v>
      </c>
      <c r="H1968">
        <v>5</v>
      </c>
      <c r="I1968">
        <v>2014</v>
      </c>
      <c r="J1968" t="s">
        <v>49</v>
      </c>
      <c r="K1968">
        <v>45.3</v>
      </c>
      <c r="L1968">
        <v>36.442195242793098</v>
      </c>
      <c r="M1968" s="54">
        <v>55.733753558441897</v>
      </c>
      <c r="N1968">
        <v>86</v>
      </c>
      <c r="O1968">
        <v>156</v>
      </c>
      <c r="P1968">
        <v>10.783277320343799</v>
      </c>
    </row>
    <row r="1969" spans="1:16" x14ac:dyDescent="0.25">
      <c r="A1969" s="20" t="s">
        <v>12720</v>
      </c>
      <c r="B1969">
        <v>2</v>
      </c>
      <c r="C1969" t="s">
        <v>63</v>
      </c>
      <c r="D1969" t="s">
        <v>88</v>
      </c>
      <c r="E1969" t="s">
        <v>94</v>
      </c>
      <c r="F1969" t="s">
        <v>35</v>
      </c>
      <c r="G1969">
        <v>1</v>
      </c>
      <c r="H1969">
        <v>5</v>
      </c>
      <c r="I1969">
        <v>2014</v>
      </c>
      <c r="J1969" t="s">
        <v>50</v>
      </c>
      <c r="K1969" t="s">
        <v>44</v>
      </c>
      <c r="L1969" t="s">
        <v>44</v>
      </c>
      <c r="M1969" s="54" t="s">
        <v>44</v>
      </c>
      <c r="N1969">
        <v>10</v>
      </c>
      <c r="O1969">
        <v>18</v>
      </c>
      <c r="P1969">
        <v>31.6227766016838</v>
      </c>
    </row>
    <row r="1970" spans="1:16" x14ac:dyDescent="0.25">
      <c r="A1970" s="20" t="s">
        <v>12721</v>
      </c>
      <c r="B1970">
        <v>2</v>
      </c>
      <c r="C1970" t="s">
        <v>63</v>
      </c>
      <c r="D1970" t="s">
        <v>88</v>
      </c>
      <c r="E1970" t="s">
        <v>94</v>
      </c>
      <c r="F1970" t="s">
        <v>35</v>
      </c>
      <c r="G1970">
        <v>2</v>
      </c>
      <c r="H1970">
        <v>5</v>
      </c>
      <c r="I1970">
        <v>2014</v>
      </c>
      <c r="J1970" t="s">
        <v>50</v>
      </c>
      <c r="K1970" t="s">
        <v>44</v>
      </c>
      <c r="L1970" t="s">
        <v>44</v>
      </c>
      <c r="M1970" s="54" t="s">
        <v>44</v>
      </c>
      <c r="N1970">
        <v>7</v>
      </c>
      <c r="O1970">
        <v>13</v>
      </c>
      <c r="P1970">
        <v>37.796447300922701</v>
      </c>
    </row>
    <row r="1971" spans="1:16" x14ac:dyDescent="0.25">
      <c r="A1971" s="20" t="s">
        <v>12722</v>
      </c>
      <c r="B1971">
        <v>2</v>
      </c>
      <c r="C1971" t="s">
        <v>63</v>
      </c>
      <c r="D1971" t="s">
        <v>88</v>
      </c>
      <c r="E1971" t="s">
        <v>94</v>
      </c>
      <c r="F1971" t="s">
        <v>35</v>
      </c>
      <c r="G1971">
        <v>3</v>
      </c>
      <c r="H1971">
        <v>5</v>
      </c>
      <c r="I1971">
        <v>2014</v>
      </c>
      <c r="J1971" t="s">
        <v>50</v>
      </c>
      <c r="K1971" t="s">
        <v>44</v>
      </c>
      <c r="L1971" t="s">
        <v>44</v>
      </c>
      <c r="M1971" s="54" t="s">
        <v>44</v>
      </c>
      <c r="N1971">
        <v>6</v>
      </c>
      <c r="O1971">
        <v>11</v>
      </c>
      <c r="P1971">
        <v>40.824829046386299</v>
      </c>
    </row>
    <row r="1972" spans="1:16" x14ac:dyDescent="0.25">
      <c r="A1972" s="20" t="s">
        <v>12723</v>
      </c>
      <c r="B1972">
        <v>2</v>
      </c>
      <c r="C1972" t="s">
        <v>63</v>
      </c>
      <c r="D1972" t="s">
        <v>88</v>
      </c>
      <c r="E1972" t="s">
        <v>94</v>
      </c>
      <c r="F1972" t="s">
        <v>35</v>
      </c>
      <c r="G1972">
        <v>4</v>
      </c>
      <c r="H1972">
        <v>5</v>
      </c>
      <c r="I1972">
        <v>2014</v>
      </c>
      <c r="J1972" t="s">
        <v>50</v>
      </c>
      <c r="K1972">
        <v>45.6</v>
      </c>
      <c r="L1972">
        <v>32.002098999288698</v>
      </c>
      <c r="M1972" s="54">
        <v>63.789901287977003</v>
      </c>
      <c r="N1972">
        <v>26</v>
      </c>
      <c r="O1972">
        <v>56</v>
      </c>
      <c r="P1972">
        <v>19.611613513818401</v>
      </c>
    </row>
    <row r="1973" spans="1:16" x14ac:dyDescent="0.25">
      <c r="A1973" s="20" t="s">
        <v>12724</v>
      </c>
      <c r="B1973">
        <v>2</v>
      </c>
      <c r="C1973" t="s">
        <v>63</v>
      </c>
      <c r="D1973" t="s">
        <v>88</v>
      </c>
      <c r="E1973" t="s">
        <v>94</v>
      </c>
      <c r="F1973" t="s">
        <v>35</v>
      </c>
      <c r="G1973">
        <v>5</v>
      </c>
      <c r="H1973">
        <v>5</v>
      </c>
      <c r="I1973">
        <v>2014</v>
      </c>
      <c r="J1973" t="s">
        <v>50</v>
      </c>
      <c r="K1973">
        <v>42.4</v>
      </c>
      <c r="L1973">
        <v>32.606657596545098</v>
      </c>
      <c r="M1973" s="54">
        <v>54.598159705413899</v>
      </c>
      <c r="N1973">
        <v>46</v>
      </c>
      <c r="O1973">
        <v>95</v>
      </c>
      <c r="P1973">
        <v>14.7441956154897</v>
      </c>
    </row>
    <row r="1974" spans="1:16" x14ac:dyDescent="0.25">
      <c r="A1974" s="20" t="s">
        <v>12725</v>
      </c>
      <c r="B1974">
        <v>2</v>
      </c>
      <c r="C1974" t="s">
        <v>63</v>
      </c>
      <c r="D1974" t="s">
        <v>88</v>
      </c>
      <c r="E1974" t="s">
        <v>94</v>
      </c>
      <c r="F1974" t="s">
        <v>35</v>
      </c>
      <c r="G1974">
        <v>1</v>
      </c>
      <c r="H1974">
        <v>5</v>
      </c>
      <c r="I1974">
        <v>2014</v>
      </c>
      <c r="J1974" t="s">
        <v>51</v>
      </c>
      <c r="K1974" t="s">
        <v>44</v>
      </c>
      <c r="L1974" t="s">
        <v>44</v>
      </c>
      <c r="M1974" t="s">
        <v>44</v>
      </c>
      <c r="N1974">
        <v>18</v>
      </c>
      <c r="O1974">
        <v>34</v>
      </c>
      <c r="P1974">
        <v>23.570226039551599</v>
      </c>
    </row>
    <row r="1975" spans="1:16" x14ac:dyDescent="0.25">
      <c r="A1975" s="20" t="s">
        <v>12726</v>
      </c>
      <c r="B1975">
        <v>2</v>
      </c>
      <c r="C1975" t="s">
        <v>63</v>
      </c>
      <c r="D1975" t="s">
        <v>88</v>
      </c>
      <c r="E1975" t="s">
        <v>94</v>
      </c>
      <c r="F1975" t="s">
        <v>35</v>
      </c>
      <c r="G1975">
        <v>2</v>
      </c>
      <c r="H1975">
        <v>5</v>
      </c>
      <c r="I1975">
        <v>2014</v>
      </c>
      <c r="J1975" t="s">
        <v>51</v>
      </c>
      <c r="K1975">
        <v>58.5</v>
      </c>
      <c r="L1975">
        <v>43.5903550138</v>
      </c>
      <c r="M1975">
        <v>77.324075326891801</v>
      </c>
      <c r="N1975">
        <v>42</v>
      </c>
      <c r="O1975">
        <v>77</v>
      </c>
      <c r="P1975">
        <v>15.430334996209201</v>
      </c>
    </row>
    <row r="1976" spans="1:16" x14ac:dyDescent="0.25">
      <c r="A1976" s="20" t="s">
        <v>12727</v>
      </c>
      <c r="B1976">
        <v>2</v>
      </c>
      <c r="C1976" t="s">
        <v>63</v>
      </c>
      <c r="D1976" t="s">
        <v>88</v>
      </c>
      <c r="E1976" t="s">
        <v>94</v>
      </c>
      <c r="F1976" t="s">
        <v>35</v>
      </c>
      <c r="G1976">
        <v>3</v>
      </c>
      <c r="H1976">
        <v>5</v>
      </c>
      <c r="I1976">
        <v>2014</v>
      </c>
      <c r="J1976" t="s">
        <v>51</v>
      </c>
      <c r="K1976">
        <v>47.1</v>
      </c>
      <c r="L1976">
        <v>30.328329142771398</v>
      </c>
      <c r="M1976" s="54">
        <v>68.559140053434504</v>
      </c>
      <c r="N1976">
        <v>38</v>
      </c>
      <c r="O1976">
        <v>65</v>
      </c>
      <c r="P1976">
        <v>16.222142113076298</v>
      </c>
    </row>
    <row r="1977" spans="1:16" x14ac:dyDescent="0.25">
      <c r="A1977" s="20" t="s">
        <v>12728</v>
      </c>
      <c r="B1977">
        <v>2</v>
      </c>
      <c r="C1977" t="s">
        <v>63</v>
      </c>
      <c r="D1977" t="s">
        <v>88</v>
      </c>
      <c r="E1977" t="s">
        <v>94</v>
      </c>
      <c r="F1977" t="s">
        <v>35</v>
      </c>
      <c r="G1977">
        <v>4</v>
      </c>
      <c r="H1977">
        <v>5</v>
      </c>
      <c r="I1977">
        <v>2014</v>
      </c>
      <c r="J1977" t="s">
        <v>51</v>
      </c>
      <c r="K1977">
        <v>39.799999999999997</v>
      </c>
      <c r="L1977">
        <v>27.4066408849433</v>
      </c>
      <c r="M1977" s="54">
        <v>56.144111700354998</v>
      </c>
      <c r="N1977">
        <v>29</v>
      </c>
      <c r="O1977">
        <v>68</v>
      </c>
      <c r="P1977">
        <v>18.569533817705199</v>
      </c>
    </row>
    <row r="1978" spans="1:16" x14ac:dyDescent="0.25">
      <c r="A1978" s="20" t="s">
        <v>12729</v>
      </c>
      <c r="B1978">
        <v>2</v>
      </c>
      <c r="C1978" t="s">
        <v>63</v>
      </c>
      <c r="D1978" t="s">
        <v>88</v>
      </c>
      <c r="E1978" t="s">
        <v>94</v>
      </c>
      <c r="F1978" t="s">
        <v>35</v>
      </c>
      <c r="G1978">
        <v>5</v>
      </c>
      <c r="H1978">
        <v>5</v>
      </c>
      <c r="I1978">
        <v>2014</v>
      </c>
      <c r="J1978" t="s">
        <v>51</v>
      </c>
      <c r="K1978">
        <v>41.5</v>
      </c>
      <c r="L1978">
        <v>32.756192041523001</v>
      </c>
      <c r="M1978">
        <v>51.921155570749598</v>
      </c>
      <c r="N1978">
        <v>75</v>
      </c>
      <c r="O1978">
        <v>153</v>
      </c>
      <c r="P1978">
        <v>11.5470053837925</v>
      </c>
    </row>
    <row r="1979" spans="1:16" x14ac:dyDescent="0.25">
      <c r="A1979" s="20" t="s">
        <v>12730</v>
      </c>
      <c r="B1979">
        <v>2</v>
      </c>
      <c r="C1979" t="s">
        <v>63</v>
      </c>
      <c r="D1979" t="s">
        <v>88</v>
      </c>
      <c r="E1979" t="s">
        <v>76</v>
      </c>
      <c r="F1979" t="s">
        <v>40</v>
      </c>
      <c r="G1979">
        <v>1</v>
      </c>
      <c r="H1979">
        <v>6</v>
      </c>
      <c r="I1979">
        <v>2014</v>
      </c>
      <c r="J1979" t="s">
        <v>52</v>
      </c>
      <c r="K1979">
        <v>43.4</v>
      </c>
      <c r="L1979">
        <v>35.512916113451197</v>
      </c>
      <c r="M1979" s="54">
        <v>52.020915263638798</v>
      </c>
      <c r="N1979">
        <v>236</v>
      </c>
      <c r="O1979">
        <v>411</v>
      </c>
      <c r="P1979">
        <v>6.5094455490411898</v>
      </c>
    </row>
    <row r="1980" spans="1:16" x14ac:dyDescent="0.25">
      <c r="A1980" s="20" t="s">
        <v>12731</v>
      </c>
      <c r="B1980">
        <v>2</v>
      </c>
      <c r="C1980" t="s">
        <v>63</v>
      </c>
      <c r="D1980" t="s">
        <v>88</v>
      </c>
      <c r="E1980" t="s">
        <v>76</v>
      </c>
      <c r="F1980" t="s">
        <v>40</v>
      </c>
      <c r="G1980">
        <v>2</v>
      </c>
      <c r="H1980">
        <v>6</v>
      </c>
      <c r="I1980">
        <v>2014</v>
      </c>
      <c r="J1980" t="s">
        <v>52</v>
      </c>
      <c r="K1980">
        <v>42.4</v>
      </c>
      <c r="L1980">
        <v>37.912827022445697</v>
      </c>
      <c r="M1980" s="54">
        <v>47.212040059498896</v>
      </c>
      <c r="N1980">
        <v>920</v>
      </c>
      <c r="O1980">
        <v>1514</v>
      </c>
      <c r="P1980">
        <v>3.2969023669789399</v>
      </c>
    </row>
    <row r="1981" spans="1:16" x14ac:dyDescent="0.25">
      <c r="A1981" s="20" t="s">
        <v>12732</v>
      </c>
      <c r="B1981">
        <v>2</v>
      </c>
      <c r="C1981" t="s">
        <v>63</v>
      </c>
      <c r="D1981" t="s">
        <v>88</v>
      </c>
      <c r="E1981" t="s">
        <v>76</v>
      </c>
      <c r="F1981" t="s">
        <v>40</v>
      </c>
      <c r="G1981">
        <v>3</v>
      </c>
      <c r="H1981">
        <v>6</v>
      </c>
      <c r="I1981">
        <v>2014</v>
      </c>
      <c r="J1981" t="s">
        <v>52</v>
      </c>
      <c r="K1981">
        <v>43.9</v>
      </c>
      <c r="L1981">
        <v>38.4957987605247</v>
      </c>
      <c r="M1981" s="54">
        <v>49.7039832898136</v>
      </c>
      <c r="N1981">
        <v>533</v>
      </c>
      <c r="O1981">
        <v>886</v>
      </c>
      <c r="P1981">
        <v>4.3314808182420999</v>
      </c>
    </row>
    <row r="1982" spans="1:16" x14ac:dyDescent="0.25">
      <c r="A1982" s="20" t="s">
        <v>12733</v>
      </c>
      <c r="B1982">
        <v>2</v>
      </c>
      <c r="C1982" t="s">
        <v>63</v>
      </c>
      <c r="D1982" t="s">
        <v>88</v>
      </c>
      <c r="E1982" t="s">
        <v>76</v>
      </c>
      <c r="F1982" t="s">
        <v>40</v>
      </c>
      <c r="G1982">
        <v>4</v>
      </c>
      <c r="H1982">
        <v>6</v>
      </c>
      <c r="I1982">
        <v>2014</v>
      </c>
      <c r="J1982" t="s">
        <v>52</v>
      </c>
      <c r="K1982">
        <v>47.4</v>
      </c>
      <c r="L1982">
        <v>43.077022754241099</v>
      </c>
      <c r="M1982" s="54">
        <v>51.934230901843101</v>
      </c>
      <c r="N1982">
        <v>1215</v>
      </c>
      <c r="O1982">
        <v>1961</v>
      </c>
      <c r="P1982">
        <v>2.8688765527462299</v>
      </c>
    </row>
    <row r="1983" spans="1:16" x14ac:dyDescent="0.25">
      <c r="A1983" s="20" t="s">
        <v>12734</v>
      </c>
      <c r="B1983">
        <v>2</v>
      </c>
      <c r="C1983" t="s">
        <v>63</v>
      </c>
      <c r="D1983" t="s">
        <v>88</v>
      </c>
      <c r="E1983" t="s">
        <v>76</v>
      </c>
      <c r="F1983" t="s">
        <v>40</v>
      </c>
      <c r="G1983">
        <v>5</v>
      </c>
      <c r="H1983">
        <v>6</v>
      </c>
      <c r="I1983">
        <v>2014</v>
      </c>
      <c r="J1983" t="s">
        <v>52</v>
      </c>
      <c r="K1983">
        <v>45.7</v>
      </c>
      <c r="L1983">
        <v>36.983138403486301</v>
      </c>
      <c r="M1983" s="54">
        <v>55.548204605263201</v>
      </c>
      <c r="N1983">
        <v>177</v>
      </c>
      <c r="O1983">
        <v>286</v>
      </c>
      <c r="P1983">
        <v>7.5164602800282898</v>
      </c>
    </row>
    <row r="1984" spans="1:16" x14ac:dyDescent="0.25">
      <c r="A1984" s="20" t="s">
        <v>12735</v>
      </c>
      <c r="B1984">
        <v>2</v>
      </c>
      <c r="C1984" t="s">
        <v>63</v>
      </c>
      <c r="D1984" t="s">
        <v>88</v>
      </c>
      <c r="E1984" t="s">
        <v>76</v>
      </c>
      <c r="F1984" t="s">
        <v>40</v>
      </c>
      <c r="G1984">
        <v>1</v>
      </c>
      <c r="H1984">
        <v>6</v>
      </c>
      <c r="I1984">
        <v>2014</v>
      </c>
      <c r="J1984" t="s">
        <v>34</v>
      </c>
      <c r="K1984">
        <v>35.6</v>
      </c>
      <c r="L1984">
        <v>32.485015672618502</v>
      </c>
      <c r="M1984" s="54">
        <v>38.798802701467601</v>
      </c>
      <c r="N1984">
        <v>1064</v>
      </c>
      <c r="O1984">
        <v>2060</v>
      </c>
      <c r="P1984">
        <v>3.0656966974248299</v>
      </c>
    </row>
    <row r="1985" spans="1:16" x14ac:dyDescent="0.25">
      <c r="A1985" s="20" t="s">
        <v>12736</v>
      </c>
      <c r="B1985">
        <v>2</v>
      </c>
      <c r="C1985" t="s">
        <v>63</v>
      </c>
      <c r="D1985" t="s">
        <v>88</v>
      </c>
      <c r="E1985" t="s">
        <v>76</v>
      </c>
      <c r="F1985" t="s">
        <v>40</v>
      </c>
      <c r="G1985">
        <v>1</v>
      </c>
      <c r="H1985">
        <v>6</v>
      </c>
      <c r="I1985">
        <v>2014</v>
      </c>
      <c r="J1985" t="s">
        <v>53</v>
      </c>
      <c r="K1985">
        <v>39.4</v>
      </c>
      <c r="L1985">
        <v>25.575586793606501</v>
      </c>
      <c r="M1985" s="54">
        <v>56.709877711032398</v>
      </c>
      <c r="N1985">
        <v>46</v>
      </c>
      <c r="O1985">
        <v>82</v>
      </c>
      <c r="P1985">
        <v>14.7441956154897</v>
      </c>
    </row>
    <row r="1986" spans="1:16" x14ac:dyDescent="0.25">
      <c r="A1986" s="20" t="s">
        <v>12737</v>
      </c>
      <c r="B1986">
        <v>2</v>
      </c>
      <c r="C1986" t="s">
        <v>63</v>
      </c>
      <c r="D1986" t="s">
        <v>88</v>
      </c>
      <c r="E1986" t="s">
        <v>76</v>
      </c>
      <c r="F1986" t="s">
        <v>40</v>
      </c>
      <c r="G1986">
        <v>2</v>
      </c>
      <c r="H1986">
        <v>6</v>
      </c>
      <c r="I1986">
        <v>2014</v>
      </c>
      <c r="J1986" t="s">
        <v>53</v>
      </c>
      <c r="K1986">
        <v>46.9</v>
      </c>
      <c r="L1986">
        <v>40.042982271721399</v>
      </c>
      <c r="M1986" s="54">
        <v>54.3107113185728</v>
      </c>
      <c r="N1986">
        <v>357</v>
      </c>
      <c r="O1986">
        <v>636</v>
      </c>
      <c r="P1986">
        <v>5.29256124024963</v>
      </c>
    </row>
    <row r="1987" spans="1:16" x14ac:dyDescent="0.25">
      <c r="A1987" s="20" t="s">
        <v>12738</v>
      </c>
      <c r="B1987">
        <v>2</v>
      </c>
      <c r="C1987" t="s">
        <v>63</v>
      </c>
      <c r="D1987" t="s">
        <v>88</v>
      </c>
      <c r="E1987" t="s">
        <v>76</v>
      </c>
      <c r="F1987" t="s">
        <v>40</v>
      </c>
      <c r="G1987">
        <v>3</v>
      </c>
      <c r="H1987">
        <v>6</v>
      </c>
      <c r="I1987">
        <v>2014</v>
      </c>
      <c r="J1987" t="s">
        <v>53</v>
      </c>
      <c r="K1987">
        <v>44.8</v>
      </c>
      <c r="L1987">
        <v>39.431323399908102</v>
      </c>
      <c r="M1987" s="54">
        <v>50.4736078455241</v>
      </c>
      <c r="N1987">
        <v>610</v>
      </c>
      <c r="O1987">
        <v>1071</v>
      </c>
      <c r="P1987">
        <v>4.0488816508945797</v>
      </c>
    </row>
    <row r="1988" spans="1:16" x14ac:dyDescent="0.25">
      <c r="A1988" s="20" t="s">
        <v>12739</v>
      </c>
      <c r="B1988">
        <v>2</v>
      </c>
      <c r="C1988" t="s">
        <v>63</v>
      </c>
      <c r="D1988" t="s">
        <v>88</v>
      </c>
      <c r="E1988" t="s">
        <v>76</v>
      </c>
      <c r="F1988" t="s">
        <v>40</v>
      </c>
      <c r="G1988">
        <v>4</v>
      </c>
      <c r="H1988">
        <v>6</v>
      </c>
      <c r="I1988">
        <v>2014</v>
      </c>
      <c r="J1988" t="s">
        <v>53</v>
      </c>
      <c r="K1988">
        <v>40.4</v>
      </c>
      <c r="L1988">
        <v>36.385230016772503</v>
      </c>
      <c r="M1988" s="54">
        <v>44.667053744972101</v>
      </c>
      <c r="N1988">
        <v>1128</v>
      </c>
      <c r="O1988">
        <v>1925</v>
      </c>
      <c r="P1988">
        <v>2.97745667087707</v>
      </c>
    </row>
    <row r="1989" spans="1:16" x14ac:dyDescent="0.25">
      <c r="A1989" s="20" t="s">
        <v>12740</v>
      </c>
      <c r="B1989">
        <v>2</v>
      </c>
      <c r="C1989" t="s">
        <v>63</v>
      </c>
      <c r="D1989" t="s">
        <v>88</v>
      </c>
      <c r="E1989" t="s">
        <v>76</v>
      </c>
      <c r="F1989" t="s">
        <v>40</v>
      </c>
      <c r="G1989">
        <v>5</v>
      </c>
      <c r="H1989">
        <v>6</v>
      </c>
      <c r="I1989">
        <v>2014</v>
      </c>
      <c r="J1989" t="s">
        <v>53</v>
      </c>
      <c r="K1989">
        <v>45.8</v>
      </c>
      <c r="L1989">
        <v>42.242699433112499</v>
      </c>
      <c r="M1989">
        <v>49.5824342928017</v>
      </c>
      <c r="N1989">
        <v>1525</v>
      </c>
      <c r="O1989">
        <v>2639</v>
      </c>
      <c r="P1989">
        <v>2.5607375986579202</v>
      </c>
    </row>
    <row r="1990" spans="1:16" x14ac:dyDescent="0.25">
      <c r="A1990" s="20" t="s">
        <v>12741</v>
      </c>
      <c r="B1990">
        <v>2</v>
      </c>
      <c r="C1990" t="s">
        <v>63</v>
      </c>
      <c r="D1990" t="s">
        <v>88</v>
      </c>
      <c r="E1990" t="s">
        <v>76</v>
      </c>
      <c r="F1990" t="s">
        <v>40</v>
      </c>
      <c r="G1990">
        <v>2</v>
      </c>
      <c r="H1990">
        <v>6</v>
      </c>
      <c r="I1990">
        <v>2014</v>
      </c>
      <c r="J1990" t="s">
        <v>34</v>
      </c>
      <c r="K1990">
        <v>37.6</v>
      </c>
      <c r="L1990">
        <v>34.419242581011801</v>
      </c>
      <c r="M1990" s="54">
        <v>41.003670104706401</v>
      </c>
      <c r="N1990">
        <v>1073</v>
      </c>
      <c r="O1990">
        <v>1916</v>
      </c>
      <c r="P1990">
        <v>3.05281255436332</v>
      </c>
    </row>
    <row r="1991" spans="1:16" x14ac:dyDescent="0.25">
      <c r="A1991" s="20" t="s">
        <v>12742</v>
      </c>
      <c r="B1991">
        <v>2</v>
      </c>
      <c r="C1991" t="s">
        <v>63</v>
      </c>
      <c r="D1991" t="s">
        <v>88</v>
      </c>
      <c r="E1991" t="s">
        <v>76</v>
      </c>
      <c r="F1991" t="s">
        <v>40</v>
      </c>
      <c r="G1991">
        <v>1</v>
      </c>
      <c r="H1991">
        <v>6</v>
      </c>
      <c r="I1991">
        <v>2014</v>
      </c>
      <c r="J1991" t="s">
        <v>54</v>
      </c>
      <c r="K1991">
        <v>43.6</v>
      </c>
      <c r="L1991">
        <v>35.461743207624302</v>
      </c>
      <c r="M1991" s="54">
        <v>52.704667210618503</v>
      </c>
      <c r="N1991">
        <v>183</v>
      </c>
      <c r="O1991">
        <v>330</v>
      </c>
      <c r="P1991">
        <v>7.3922127095457304</v>
      </c>
    </row>
    <row r="1992" spans="1:16" x14ac:dyDescent="0.25">
      <c r="A1992" s="20" t="s">
        <v>12743</v>
      </c>
      <c r="B1992">
        <v>2</v>
      </c>
      <c r="C1992" t="s">
        <v>63</v>
      </c>
      <c r="D1992" t="s">
        <v>88</v>
      </c>
      <c r="E1992" t="s">
        <v>76</v>
      </c>
      <c r="F1992" t="s">
        <v>40</v>
      </c>
      <c r="G1992">
        <v>2</v>
      </c>
      <c r="H1992">
        <v>6</v>
      </c>
      <c r="I1992">
        <v>2014</v>
      </c>
      <c r="J1992" t="s">
        <v>54</v>
      </c>
      <c r="K1992">
        <v>39.6</v>
      </c>
      <c r="L1992">
        <v>33.9218099324085</v>
      </c>
      <c r="M1992" s="54">
        <v>45.7565781871673</v>
      </c>
      <c r="N1992">
        <v>310</v>
      </c>
      <c r="O1992">
        <v>529</v>
      </c>
      <c r="P1992">
        <v>5.6796183424706497</v>
      </c>
    </row>
    <row r="1993" spans="1:16" x14ac:dyDescent="0.25">
      <c r="A1993" s="20" t="s">
        <v>12744</v>
      </c>
      <c r="B1993">
        <v>2</v>
      </c>
      <c r="C1993" t="s">
        <v>63</v>
      </c>
      <c r="D1993" t="s">
        <v>88</v>
      </c>
      <c r="E1993" t="s">
        <v>76</v>
      </c>
      <c r="F1993" t="s">
        <v>40</v>
      </c>
      <c r="G1993">
        <v>3</v>
      </c>
      <c r="H1993">
        <v>6</v>
      </c>
      <c r="I1993">
        <v>2014</v>
      </c>
      <c r="J1993" t="s">
        <v>54</v>
      </c>
      <c r="K1993">
        <v>40.700000000000003</v>
      </c>
      <c r="L1993">
        <v>35.686878704387198</v>
      </c>
      <c r="M1993" s="54">
        <v>46.056584289736399</v>
      </c>
      <c r="N1993">
        <v>466</v>
      </c>
      <c r="O1993">
        <v>808</v>
      </c>
      <c r="P1993">
        <v>4.6324105461207896</v>
      </c>
    </row>
    <row r="1994" spans="1:16" x14ac:dyDescent="0.25">
      <c r="A1994" s="20" t="s">
        <v>12745</v>
      </c>
      <c r="B1994">
        <v>2</v>
      </c>
      <c r="C1994" t="s">
        <v>63</v>
      </c>
      <c r="D1994" t="s">
        <v>88</v>
      </c>
      <c r="E1994" t="s">
        <v>76</v>
      </c>
      <c r="F1994" t="s">
        <v>40</v>
      </c>
      <c r="G1994">
        <v>4</v>
      </c>
      <c r="H1994">
        <v>6</v>
      </c>
      <c r="I1994">
        <v>2014</v>
      </c>
      <c r="J1994" t="s">
        <v>54</v>
      </c>
      <c r="K1994">
        <v>49.4</v>
      </c>
      <c r="L1994">
        <v>43.619086184446402</v>
      </c>
      <c r="M1994">
        <v>55.630626861548002</v>
      </c>
      <c r="N1994">
        <v>445</v>
      </c>
      <c r="O1994">
        <v>779</v>
      </c>
      <c r="P1994">
        <v>4.7404546313997704</v>
      </c>
    </row>
    <row r="1995" spans="1:16" x14ac:dyDescent="0.25">
      <c r="A1995" s="20" t="s">
        <v>12746</v>
      </c>
      <c r="B1995">
        <v>2</v>
      </c>
      <c r="C1995" t="s">
        <v>63</v>
      </c>
      <c r="D1995" t="s">
        <v>88</v>
      </c>
      <c r="E1995" t="s">
        <v>76</v>
      </c>
      <c r="F1995" t="s">
        <v>40</v>
      </c>
      <c r="G1995">
        <v>5</v>
      </c>
      <c r="H1995">
        <v>6</v>
      </c>
      <c r="I1995">
        <v>2014</v>
      </c>
      <c r="J1995" t="s">
        <v>54</v>
      </c>
      <c r="K1995">
        <v>57.6</v>
      </c>
      <c r="L1995">
        <v>42.974033617914003</v>
      </c>
      <c r="M1995">
        <v>74.169247382927693</v>
      </c>
      <c r="N1995">
        <v>151</v>
      </c>
      <c r="O1995">
        <v>221</v>
      </c>
      <c r="P1995">
        <v>8.1378845877115893</v>
      </c>
    </row>
    <row r="1996" spans="1:16" x14ac:dyDescent="0.25">
      <c r="A1996" s="20" t="s">
        <v>12747</v>
      </c>
      <c r="B1996">
        <v>2</v>
      </c>
      <c r="C1996" t="s">
        <v>63</v>
      </c>
      <c r="D1996" t="s">
        <v>88</v>
      </c>
      <c r="E1996" t="s">
        <v>76</v>
      </c>
      <c r="F1996" t="s">
        <v>40</v>
      </c>
      <c r="G1996">
        <v>3</v>
      </c>
      <c r="H1996">
        <v>6</v>
      </c>
      <c r="I1996">
        <v>2014</v>
      </c>
      <c r="J1996" t="s">
        <v>34</v>
      </c>
      <c r="K1996">
        <v>40.299999999999997</v>
      </c>
      <c r="L1996">
        <v>36.945758486428197</v>
      </c>
      <c r="M1996">
        <v>43.774154506055403</v>
      </c>
      <c r="N1996">
        <v>1047</v>
      </c>
      <c r="O1996">
        <v>1908</v>
      </c>
      <c r="P1996">
        <v>3.09048513607706</v>
      </c>
    </row>
    <row r="1997" spans="1:16" x14ac:dyDescent="0.25">
      <c r="A1997" s="20" t="s">
        <v>12748</v>
      </c>
      <c r="B1997">
        <v>2</v>
      </c>
      <c r="C1997" t="s">
        <v>63</v>
      </c>
      <c r="D1997" t="s">
        <v>88</v>
      </c>
      <c r="E1997" t="s">
        <v>76</v>
      </c>
      <c r="F1997" t="s">
        <v>40</v>
      </c>
      <c r="G1997">
        <v>1</v>
      </c>
      <c r="H1997">
        <v>6</v>
      </c>
      <c r="I1997">
        <v>2014</v>
      </c>
      <c r="J1997" t="s">
        <v>55</v>
      </c>
      <c r="K1997">
        <v>43.7</v>
      </c>
      <c r="L1997">
        <v>40.310078910109802</v>
      </c>
      <c r="M1997" s="54">
        <v>47.157339159858701</v>
      </c>
      <c r="N1997">
        <v>1098</v>
      </c>
      <c r="O1997">
        <v>1851</v>
      </c>
      <c r="P1997">
        <v>3.0178582014172801</v>
      </c>
    </row>
    <row r="1998" spans="1:16" x14ac:dyDescent="0.25">
      <c r="A1998" s="20" t="s">
        <v>12749</v>
      </c>
      <c r="B1998">
        <v>2</v>
      </c>
      <c r="C1998" t="s">
        <v>63</v>
      </c>
      <c r="D1998" t="s">
        <v>88</v>
      </c>
      <c r="E1998" t="s">
        <v>76</v>
      </c>
      <c r="F1998" t="s">
        <v>40</v>
      </c>
      <c r="G1998">
        <v>2</v>
      </c>
      <c r="H1998">
        <v>6</v>
      </c>
      <c r="I1998">
        <v>2014</v>
      </c>
      <c r="J1998" t="s">
        <v>55</v>
      </c>
      <c r="K1998">
        <v>46.1</v>
      </c>
      <c r="L1998">
        <v>42.771203282891797</v>
      </c>
      <c r="M1998" s="54">
        <v>49.667431289647404</v>
      </c>
      <c r="N1998">
        <v>1162</v>
      </c>
      <c r="O1998">
        <v>1833</v>
      </c>
      <c r="P1998">
        <v>2.9335732442442901</v>
      </c>
    </row>
    <row r="1999" spans="1:16" x14ac:dyDescent="0.25">
      <c r="A1999" s="20" t="s">
        <v>12750</v>
      </c>
      <c r="B1999">
        <v>2</v>
      </c>
      <c r="C1999" t="s">
        <v>63</v>
      </c>
      <c r="D1999" t="s">
        <v>88</v>
      </c>
      <c r="E1999" t="s">
        <v>76</v>
      </c>
      <c r="F1999" t="s">
        <v>40</v>
      </c>
      <c r="G1999">
        <v>3</v>
      </c>
      <c r="H1999">
        <v>6</v>
      </c>
      <c r="I1999">
        <v>2014</v>
      </c>
      <c r="J1999" t="s">
        <v>55</v>
      </c>
      <c r="K1999">
        <v>49.3</v>
      </c>
      <c r="L1999">
        <v>46.152837698023703</v>
      </c>
      <c r="M1999">
        <v>52.469308837837197</v>
      </c>
      <c r="N1999">
        <v>2130</v>
      </c>
      <c r="O1999">
        <v>3220</v>
      </c>
      <c r="P1999">
        <v>2.1667569500871999</v>
      </c>
    </row>
    <row r="2000" spans="1:16" x14ac:dyDescent="0.25">
      <c r="A2000" s="20" t="s">
        <v>12751</v>
      </c>
      <c r="B2000">
        <v>2</v>
      </c>
      <c r="C2000" t="s">
        <v>63</v>
      </c>
      <c r="D2000" t="s">
        <v>88</v>
      </c>
      <c r="E2000" t="s">
        <v>76</v>
      </c>
      <c r="F2000" t="s">
        <v>40</v>
      </c>
      <c r="G2000">
        <v>4</v>
      </c>
      <c r="H2000">
        <v>6</v>
      </c>
      <c r="I2000">
        <v>2014</v>
      </c>
      <c r="J2000" t="s">
        <v>55</v>
      </c>
      <c r="K2000">
        <v>47.6</v>
      </c>
      <c r="L2000">
        <v>44.556283027501799</v>
      </c>
      <c r="M2000">
        <v>50.841531371487299</v>
      </c>
      <c r="N2000">
        <v>1840</v>
      </c>
      <c r="O2000">
        <v>2866</v>
      </c>
      <c r="P2000">
        <v>2.3312620206007799</v>
      </c>
    </row>
    <row r="2001" spans="1:16" x14ac:dyDescent="0.25">
      <c r="A2001" s="20" t="s">
        <v>12752</v>
      </c>
      <c r="B2001">
        <v>2</v>
      </c>
      <c r="C2001" t="s">
        <v>63</v>
      </c>
      <c r="D2001" t="s">
        <v>88</v>
      </c>
      <c r="E2001" t="s">
        <v>76</v>
      </c>
      <c r="F2001" t="s">
        <v>40</v>
      </c>
      <c r="G2001">
        <v>5</v>
      </c>
      <c r="H2001">
        <v>6</v>
      </c>
      <c r="I2001">
        <v>2014</v>
      </c>
      <c r="J2001" t="s">
        <v>55</v>
      </c>
      <c r="K2001">
        <v>46.9</v>
      </c>
      <c r="L2001">
        <v>42.806938874679503</v>
      </c>
      <c r="M2001" s="54">
        <v>51.267248438096999</v>
      </c>
      <c r="N2001">
        <v>837</v>
      </c>
      <c r="O2001">
        <v>1333</v>
      </c>
      <c r="P2001">
        <v>3.4565056491014201</v>
      </c>
    </row>
    <row r="2002" spans="1:16" x14ac:dyDescent="0.25">
      <c r="A2002" s="20" t="s">
        <v>12753</v>
      </c>
      <c r="B2002">
        <v>2</v>
      </c>
      <c r="C2002" t="s">
        <v>63</v>
      </c>
      <c r="D2002" t="s">
        <v>88</v>
      </c>
      <c r="E2002" t="s">
        <v>76</v>
      </c>
      <c r="F2002" t="s">
        <v>40</v>
      </c>
      <c r="G2002">
        <v>4</v>
      </c>
      <c r="H2002">
        <v>6</v>
      </c>
      <c r="I2002">
        <v>2014</v>
      </c>
      <c r="J2002" t="s">
        <v>34</v>
      </c>
      <c r="K2002">
        <v>41.2</v>
      </c>
      <c r="L2002">
        <v>36.803674403500203</v>
      </c>
      <c r="M2002" s="54">
        <v>45.905928839012802</v>
      </c>
      <c r="N2002">
        <v>469</v>
      </c>
      <c r="O2002">
        <v>831</v>
      </c>
      <c r="P2002">
        <v>4.6175709653960997</v>
      </c>
    </row>
    <row r="2003" spans="1:16" x14ac:dyDescent="0.25">
      <c r="A2003" s="20" t="s">
        <v>12754</v>
      </c>
      <c r="B2003">
        <v>2</v>
      </c>
      <c r="C2003" t="s">
        <v>63</v>
      </c>
      <c r="D2003" t="s">
        <v>88</v>
      </c>
      <c r="E2003" t="s">
        <v>76</v>
      </c>
      <c r="F2003" t="s">
        <v>40</v>
      </c>
      <c r="G2003">
        <v>1</v>
      </c>
      <c r="H2003">
        <v>6</v>
      </c>
      <c r="I2003">
        <v>2014</v>
      </c>
      <c r="J2003" t="s">
        <v>56</v>
      </c>
      <c r="K2003">
        <v>23.8</v>
      </c>
      <c r="L2003">
        <v>7.8136052711295596</v>
      </c>
      <c r="M2003" s="54">
        <v>45.556371739851599</v>
      </c>
      <c r="N2003">
        <v>24</v>
      </c>
      <c r="O2003">
        <v>70</v>
      </c>
      <c r="P2003">
        <v>20.412414523193199</v>
      </c>
    </row>
    <row r="2004" spans="1:16" x14ac:dyDescent="0.25">
      <c r="A2004" s="20" t="s">
        <v>12755</v>
      </c>
      <c r="B2004">
        <v>2</v>
      </c>
      <c r="C2004" t="s">
        <v>63</v>
      </c>
      <c r="D2004" t="s">
        <v>88</v>
      </c>
      <c r="E2004" t="s">
        <v>76</v>
      </c>
      <c r="F2004" t="s">
        <v>40</v>
      </c>
      <c r="G2004">
        <v>2</v>
      </c>
      <c r="H2004">
        <v>6</v>
      </c>
      <c r="I2004">
        <v>2014</v>
      </c>
      <c r="J2004" t="s">
        <v>56</v>
      </c>
      <c r="K2004">
        <v>31.3</v>
      </c>
      <c r="L2004">
        <v>23.776528065073599</v>
      </c>
      <c r="M2004">
        <v>39.873061373128699</v>
      </c>
      <c r="N2004">
        <v>137</v>
      </c>
      <c r="O2004">
        <v>291</v>
      </c>
      <c r="P2004">
        <v>8.5435765771676095</v>
      </c>
    </row>
    <row r="2005" spans="1:16" x14ac:dyDescent="0.25">
      <c r="A2005" s="20" t="s">
        <v>12756</v>
      </c>
      <c r="B2005">
        <v>2</v>
      </c>
      <c r="C2005" t="s">
        <v>63</v>
      </c>
      <c r="D2005" t="s">
        <v>88</v>
      </c>
      <c r="E2005" t="s">
        <v>76</v>
      </c>
      <c r="F2005" t="s">
        <v>40</v>
      </c>
      <c r="G2005">
        <v>3</v>
      </c>
      <c r="H2005">
        <v>6</v>
      </c>
      <c r="I2005">
        <v>2014</v>
      </c>
      <c r="J2005" t="s">
        <v>56</v>
      </c>
      <c r="K2005">
        <v>37.5</v>
      </c>
      <c r="L2005">
        <v>27.329372654716501</v>
      </c>
      <c r="M2005">
        <v>48.783597916619001</v>
      </c>
      <c r="N2005">
        <v>206</v>
      </c>
      <c r="O2005">
        <v>391</v>
      </c>
      <c r="P2005">
        <v>6.9673301429161798</v>
      </c>
    </row>
    <row r="2006" spans="1:16" x14ac:dyDescent="0.25">
      <c r="A2006" s="20" t="s">
        <v>12757</v>
      </c>
      <c r="B2006">
        <v>2</v>
      </c>
      <c r="C2006" t="s">
        <v>63</v>
      </c>
      <c r="D2006" t="s">
        <v>88</v>
      </c>
      <c r="E2006" t="s">
        <v>76</v>
      </c>
      <c r="F2006" t="s">
        <v>40</v>
      </c>
      <c r="G2006">
        <v>4</v>
      </c>
      <c r="H2006">
        <v>6</v>
      </c>
      <c r="I2006">
        <v>2014</v>
      </c>
      <c r="J2006" t="s">
        <v>56</v>
      </c>
      <c r="K2006">
        <v>26.3</v>
      </c>
      <c r="L2006">
        <v>18.863379045360801</v>
      </c>
      <c r="M2006">
        <v>36.078875521662297</v>
      </c>
      <c r="N2006">
        <v>28</v>
      </c>
      <c r="O2006">
        <v>52</v>
      </c>
      <c r="P2006">
        <v>18.8982236504614</v>
      </c>
    </row>
    <row r="2007" spans="1:16" x14ac:dyDescent="0.25">
      <c r="A2007" s="20" t="s">
        <v>12758</v>
      </c>
      <c r="B2007">
        <v>2</v>
      </c>
      <c r="C2007" t="s">
        <v>63</v>
      </c>
      <c r="D2007" t="s">
        <v>88</v>
      </c>
      <c r="E2007" t="s">
        <v>76</v>
      </c>
      <c r="F2007" t="s">
        <v>40</v>
      </c>
      <c r="G2007">
        <v>5</v>
      </c>
      <c r="H2007">
        <v>6</v>
      </c>
      <c r="I2007">
        <v>2014</v>
      </c>
      <c r="J2007" t="s">
        <v>56</v>
      </c>
      <c r="K2007">
        <v>36.799999999999997</v>
      </c>
      <c r="L2007">
        <v>31.186197508844</v>
      </c>
      <c r="M2007" s="54">
        <v>42.704009432228702</v>
      </c>
      <c r="N2007">
        <v>520</v>
      </c>
      <c r="O2007">
        <v>1021</v>
      </c>
      <c r="P2007">
        <v>4.38529009653515</v>
      </c>
    </row>
    <row r="2008" spans="1:16" x14ac:dyDescent="0.25">
      <c r="A2008" s="20" t="s">
        <v>12759</v>
      </c>
      <c r="B2008">
        <v>2</v>
      </c>
      <c r="C2008" t="s">
        <v>63</v>
      </c>
      <c r="D2008" t="s">
        <v>88</v>
      </c>
      <c r="E2008" t="s">
        <v>76</v>
      </c>
      <c r="F2008" t="s">
        <v>40</v>
      </c>
      <c r="G2008">
        <v>5</v>
      </c>
      <c r="H2008">
        <v>6</v>
      </c>
      <c r="I2008">
        <v>2014</v>
      </c>
      <c r="J2008" t="s">
        <v>34</v>
      </c>
      <c r="K2008">
        <v>37.9</v>
      </c>
      <c r="L2008">
        <v>34.600370431150999</v>
      </c>
      <c r="M2008" s="54">
        <v>41.350519909379003</v>
      </c>
      <c r="N2008">
        <v>754</v>
      </c>
      <c r="O2008">
        <v>1430</v>
      </c>
      <c r="P2008">
        <v>3.6417852036461502</v>
      </c>
    </row>
    <row r="2009" spans="1:16" x14ac:dyDescent="0.25">
      <c r="A2009" s="20" t="s">
        <v>12760</v>
      </c>
      <c r="B2009">
        <v>2</v>
      </c>
      <c r="C2009" t="s">
        <v>63</v>
      </c>
      <c r="D2009" t="s">
        <v>88</v>
      </c>
      <c r="E2009" t="s">
        <v>76</v>
      </c>
      <c r="F2009" t="s">
        <v>40</v>
      </c>
      <c r="G2009">
        <v>1</v>
      </c>
      <c r="H2009">
        <v>6</v>
      </c>
      <c r="I2009">
        <v>2014</v>
      </c>
      <c r="J2009" t="s">
        <v>57</v>
      </c>
      <c r="K2009">
        <v>41.1</v>
      </c>
      <c r="L2009">
        <v>34.461758156623802</v>
      </c>
      <c r="M2009">
        <v>48.207732604073101</v>
      </c>
      <c r="N2009">
        <v>363</v>
      </c>
      <c r="O2009">
        <v>632</v>
      </c>
      <c r="P2009">
        <v>5.2486388108147803</v>
      </c>
    </row>
    <row r="2010" spans="1:16" x14ac:dyDescent="0.25">
      <c r="A2010" s="20" t="s">
        <v>12761</v>
      </c>
      <c r="B2010">
        <v>2</v>
      </c>
      <c r="C2010" t="s">
        <v>63</v>
      </c>
      <c r="D2010" t="s">
        <v>88</v>
      </c>
      <c r="E2010" t="s">
        <v>76</v>
      </c>
      <c r="F2010" t="s">
        <v>40</v>
      </c>
      <c r="G2010">
        <v>2</v>
      </c>
      <c r="H2010">
        <v>6</v>
      </c>
      <c r="I2010">
        <v>2014</v>
      </c>
      <c r="J2010" t="s">
        <v>57</v>
      </c>
      <c r="K2010">
        <v>51.6</v>
      </c>
      <c r="L2010">
        <v>43.729645496985299</v>
      </c>
      <c r="M2010">
        <v>60.4157341758659</v>
      </c>
      <c r="N2010">
        <v>213</v>
      </c>
      <c r="O2010">
        <v>340</v>
      </c>
      <c r="P2010">
        <v>6.8518870982753199</v>
      </c>
    </row>
    <row r="2011" spans="1:16" x14ac:dyDescent="0.25">
      <c r="A2011" s="20" t="s">
        <v>12762</v>
      </c>
      <c r="B2011">
        <v>2</v>
      </c>
      <c r="C2011" t="s">
        <v>63</v>
      </c>
      <c r="D2011" t="s">
        <v>88</v>
      </c>
      <c r="E2011" t="s">
        <v>76</v>
      </c>
      <c r="F2011" t="s">
        <v>40</v>
      </c>
      <c r="G2011">
        <v>3</v>
      </c>
      <c r="H2011">
        <v>6</v>
      </c>
      <c r="I2011">
        <v>2014</v>
      </c>
      <c r="J2011" t="s">
        <v>57</v>
      </c>
      <c r="K2011">
        <v>47.7</v>
      </c>
      <c r="L2011">
        <v>43.312233751064603</v>
      </c>
      <c r="M2011" s="54">
        <v>52.218287273365</v>
      </c>
      <c r="N2011">
        <v>956</v>
      </c>
      <c r="O2011">
        <v>1614</v>
      </c>
      <c r="P2011">
        <v>3.2342311367657501</v>
      </c>
    </row>
    <row r="2012" spans="1:16" x14ac:dyDescent="0.25">
      <c r="A2012" s="20" t="s">
        <v>12763</v>
      </c>
      <c r="B2012">
        <v>2</v>
      </c>
      <c r="C2012" t="s">
        <v>63</v>
      </c>
      <c r="D2012" t="s">
        <v>88</v>
      </c>
      <c r="E2012" t="s">
        <v>76</v>
      </c>
      <c r="F2012" t="s">
        <v>40</v>
      </c>
      <c r="G2012">
        <v>4</v>
      </c>
      <c r="H2012">
        <v>6</v>
      </c>
      <c r="I2012">
        <v>2014</v>
      </c>
      <c r="J2012" t="s">
        <v>57</v>
      </c>
      <c r="K2012">
        <v>49.2</v>
      </c>
      <c r="L2012">
        <v>44.373347382411303</v>
      </c>
      <c r="M2012" s="54">
        <v>54.350311847188102</v>
      </c>
      <c r="N2012">
        <v>988</v>
      </c>
      <c r="O2012">
        <v>1629</v>
      </c>
      <c r="P2012">
        <v>3.1814238148788898</v>
      </c>
    </row>
    <row r="2013" spans="1:16" x14ac:dyDescent="0.25">
      <c r="A2013" s="20" t="s">
        <v>12764</v>
      </c>
      <c r="B2013">
        <v>2</v>
      </c>
      <c r="C2013" t="s">
        <v>63</v>
      </c>
      <c r="D2013" t="s">
        <v>88</v>
      </c>
      <c r="E2013" t="s">
        <v>76</v>
      </c>
      <c r="F2013" t="s">
        <v>40</v>
      </c>
      <c r="G2013">
        <v>5</v>
      </c>
      <c r="H2013">
        <v>6</v>
      </c>
      <c r="I2013">
        <v>2014</v>
      </c>
      <c r="J2013" t="s">
        <v>57</v>
      </c>
      <c r="K2013">
        <v>52.6</v>
      </c>
      <c r="L2013">
        <v>47.338556219584603</v>
      </c>
      <c r="M2013" s="54">
        <v>58.0738931660783</v>
      </c>
      <c r="N2013">
        <v>714</v>
      </c>
      <c r="O2013">
        <v>1063</v>
      </c>
      <c r="P2013">
        <v>3.7424059428256</v>
      </c>
    </row>
    <row r="2014" spans="1:16" x14ac:dyDescent="0.25">
      <c r="A2014" s="20" t="s">
        <v>12765</v>
      </c>
      <c r="B2014">
        <v>2</v>
      </c>
      <c r="C2014" t="s">
        <v>63</v>
      </c>
      <c r="D2014" t="s">
        <v>88</v>
      </c>
      <c r="E2014" t="s">
        <v>76</v>
      </c>
      <c r="F2014" t="s">
        <v>40</v>
      </c>
      <c r="G2014">
        <v>1</v>
      </c>
      <c r="H2014">
        <v>6</v>
      </c>
      <c r="I2014">
        <v>2014</v>
      </c>
      <c r="J2014" t="s">
        <v>58</v>
      </c>
      <c r="K2014">
        <v>41.3</v>
      </c>
      <c r="L2014">
        <v>37.706832612528899</v>
      </c>
      <c r="M2014">
        <v>45.0522685284757</v>
      </c>
      <c r="N2014">
        <v>671</v>
      </c>
      <c r="O2014">
        <v>1185</v>
      </c>
      <c r="P2014">
        <v>3.8604571824109102</v>
      </c>
    </row>
    <row r="2015" spans="1:16" x14ac:dyDescent="0.25">
      <c r="A2015" s="20" t="s">
        <v>12766</v>
      </c>
      <c r="B2015">
        <v>2</v>
      </c>
      <c r="C2015" t="s">
        <v>63</v>
      </c>
      <c r="D2015" t="s">
        <v>88</v>
      </c>
      <c r="E2015" t="s">
        <v>76</v>
      </c>
      <c r="F2015" t="s">
        <v>40</v>
      </c>
      <c r="G2015">
        <v>2</v>
      </c>
      <c r="H2015">
        <v>6</v>
      </c>
      <c r="I2015">
        <v>2014</v>
      </c>
      <c r="J2015" t="s">
        <v>58</v>
      </c>
      <c r="K2015">
        <v>39.9</v>
      </c>
      <c r="L2015">
        <v>35.352639998688197</v>
      </c>
      <c r="M2015">
        <v>44.754119586664103</v>
      </c>
      <c r="N2015">
        <v>423</v>
      </c>
      <c r="O2015">
        <v>749</v>
      </c>
      <c r="P2015">
        <v>4.8621663832631503</v>
      </c>
    </row>
    <row r="2016" spans="1:16" x14ac:dyDescent="0.25">
      <c r="A2016" s="20" t="s">
        <v>12767</v>
      </c>
      <c r="B2016">
        <v>2</v>
      </c>
      <c r="C2016" t="s">
        <v>63</v>
      </c>
      <c r="D2016" t="s">
        <v>88</v>
      </c>
      <c r="E2016" t="s">
        <v>76</v>
      </c>
      <c r="F2016" t="s">
        <v>40</v>
      </c>
      <c r="G2016">
        <v>3</v>
      </c>
      <c r="H2016">
        <v>6</v>
      </c>
      <c r="I2016">
        <v>2014</v>
      </c>
      <c r="J2016" t="s">
        <v>58</v>
      </c>
      <c r="K2016">
        <v>44.5</v>
      </c>
      <c r="L2016">
        <v>41.386175937936201</v>
      </c>
      <c r="M2016">
        <v>47.758038168949298</v>
      </c>
      <c r="N2016">
        <v>1254</v>
      </c>
      <c r="O2016">
        <v>2115</v>
      </c>
      <c r="P2016">
        <v>2.82391247362452</v>
      </c>
    </row>
    <row r="2017" spans="1:16" x14ac:dyDescent="0.25">
      <c r="A2017" s="20" t="s">
        <v>12768</v>
      </c>
      <c r="B2017">
        <v>2</v>
      </c>
      <c r="C2017" t="s">
        <v>63</v>
      </c>
      <c r="D2017" t="s">
        <v>88</v>
      </c>
      <c r="E2017" t="s">
        <v>76</v>
      </c>
      <c r="F2017" t="s">
        <v>40</v>
      </c>
      <c r="G2017">
        <v>4</v>
      </c>
      <c r="H2017">
        <v>6</v>
      </c>
      <c r="I2017">
        <v>2014</v>
      </c>
      <c r="J2017" t="s">
        <v>58</v>
      </c>
      <c r="K2017">
        <v>44.9</v>
      </c>
      <c r="L2017">
        <v>42.215847714240702</v>
      </c>
      <c r="M2017" s="54">
        <v>47.624046665258</v>
      </c>
      <c r="N2017">
        <v>2255</v>
      </c>
      <c r="O2017">
        <v>3643</v>
      </c>
      <c r="P2017">
        <v>2.10584657571331</v>
      </c>
    </row>
    <row r="2018" spans="1:16" x14ac:dyDescent="0.25">
      <c r="A2018" s="20" t="s">
        <v>12769</v>
      </c>
      <c r="B2018">
        <v>2</v>
      </c>
      <c r="C2018" t="s">
        <v>63</v>
      </c>
      <c r="D2018" t="s">
        <v>88</v>
      </c>
      <c r="E2018" t="s">
        <v>76</v>
      </c>
      <c r="F2018" t="s">
        <v>40</v>
      </c>
      <c r="G2018">
        <v>5</v>
      </c>
      <c r="H2018">
        <v>6</v>
      </c>
      <c r="I2018">
        <v>2014</v>
      </c>
      <c r="J2018" t="s">
        <v>58</v>
      </c>
      <c r="K2018">
        <v>47.2</v>
      </c>
      <c r="L2018">
        <v>44.555297495443497</v>
      </c>
      <c r="M2018">
        <v>50.020772385194398</v>
      </c>
      <c r="N2018">
        <v>2115</v>
      </c>
      <c r="O2018">
        <v>3436</v>
      </c>
      <c r="P2018">
        <v>2.1744269101781399</v>
      </c>
    </row>
    <row r="2019" spans="1:16" x14ac:dyDescent="0.25">
      <c r="A2019" s="20" t="s">
        <v>12770</v>
      </c>
      <c r="B2019">
        <v>2</v>
      </c>
      <c r="C2019" t="s">
        <v>63</v>
      </c>
      <c r="D2019" t="s">
        <v>88</v>
      </c>
      <c r="E2019" t="s">
        <v>76</v>
      </c>
      <c r="F2019" t="s">
        <v>40</v>
      </c>
      <c r="G2019">
        <v>1</v>
      </c>
      <c r="H2019">
        <v>6</v>
      </c>
      <c r="I2019">
        <v>2014</v>
      </c>
      <c r="J2019" t="s">
        <v>59</v>
      </c>
      <c r="K2019">
        <v>48.7</v>
      </c>
      <c r="L2019">
        <v>38.320359592920902</v>
      </c>
      <c r="M2019">
        <v>60.624813007580798</v>
      </c>
      <c r="N2019">
        <v>112</v>
      </c>
      <c r="O2019">
        <v>185</v>
      </c>
      <c r="P2019">
        <v>9.4491118252306805</v>
      </c>
    </row>
    <row r="2020" spans="1:16" x14ac:dyDescent="0.25">
      <c r="A2020" s="20" t="s">
        <v>12771</v>
      </c>
      <c r="B2020">
        <v>2</v>
      </c>
      <c r="C2020" t="s">
        <v>63</v>
      </c>
      <c r="D2020" t="s">
        <v>88</v>
      </c>
      <c r="E2020" t="s">
        <v>76</v>
      </c>
      <c r="F2020" t="s">
        <v>40</v>
      </c>
      <c r="G2020">
        <v>2</v>
      </c>
      <c r="H2020">
        <v>6</v>
      </c>
      <c r="I2020">
        <v>2014</v>
      </c>
      <c r="J2020" t="s">
        <v>59</v>
      </c>
      <c r="K2020">
        <v>58.1</v>
      </c>
      <c r="L2020">
        <v>44.082231410710001</v>
      </c>
      <c r="M2020">
        <v>74.797758135095407</v>
      </c>
      <c r="N2020">
        <v>74</v>
      </c>
      <c r="O2020">
        <v>116</v>
      </c>
      <c r="P2020">
        <v>11.6247638743819</v>
      </c>
    </row>
    <row r="2021" spans="1:16" x14ac:dyDescent="0.25">
      <c r="A2021" s="20" t="s">
        <v>12772</v>
      </c>
      <c r="B2021">
        <v>2</v>
      </c>
      <c r="C2021" t="s">
        <v>63</v>
      </c>
      <c r="D2021" t="s">
        <v>88</v>
      </c>
      <c r="E2021" t="s">
        <v>76</v>
      </c>
      <c r="F2021" t="s">
        <v>40</v>
      </c>
      <c r="G2021">
        <v>3</v>
      </c>
      <c r="H2021">
        <v>6</v>
      </c>
      <c r="I2021">
        <v>2014</v>
      </c>
      <c r="J2021" t="s">
        <v>59</v>
      </c>
      <c r="K2021">
        <v>56</v>
      </c>
      <c r="L2021">
        <v>41.376274736809798</v>
      </c>
      <c r="M2021">
        <v>72.766920726509497</v>
      </c>
      <c r="N2021">
        <v>120</v>
      </c>
      <c r="O2021">
        <v>180</v>
      </c>
      <c r="P2021">
        <v>9.1287092917527701</v>
      </c>
    </row>
    <row r="2022" spans="1:16" x14ac:dyDescent="0.25">
      <c r="A2022" s="20" t="s">
        <v>12773</v>
      </c>
      <c r="B2022">
        <v>2</v>
      </c>
      <c r="C2022" t="s">
        <v>63</v>
      </c>
      <c r="D2022" t="s">
        <v>88</v>
      </c>
      <c r="E2022" t="s">
        <v>76</v>
      </c>
      <c r="F2022" t="s">
        <v>40</v>
      </c>
      <c r="G2022">
        <v>4</v>
      </c>
      <c r="H2022">
        <v>6</v>
      </c>
      <c r="I2022">
        <v>2014</v>
      </c>
      <c r="J2022" t="s">
        <v>59</v>
      </c>
      <c r="K2022">
        <v>46.5</v>
      </c>
      <c r="L2022">
        <v>40.075282302092901</v>
      </c>
      <c r="M2022" s="54">
        <v>53.4303682193109</v>
      </c>
      <c r="N2022">
        <v>521</v>
      </c>
      <c r="O2022">
        <v>811</v>
      </c>
      <c r="P2022">
        <v>4.3810795433832403</v>
      </c>
    </row>
    <row r="2023" spans="1:16" x14ac:dyDescent="0.25">
      <c r="A2023" s="20" t="s">
        <v>12774</v>
      </c>
      <c r="B2023">
        <v>2</v>
      </c>
      <c r="C2023" t="s">
        <v>63</v>
      </c>
      <c r="D2023" t="s">
        <v>88</v>
      </c>
      <c r="E2023" t="s">
        <v>76</v>
      </c>
      <c r="F2023" t="s">
        <v>40</v>
      </c>
      <c r="G2023">
        <v>5</v>
      </c>
      <c r="H2023">
        <v>6</v>
      </c>
      <c r="I2023">
        <v>2014</v>
      </c>
      <c r="J2023" t="s">
        <v>59</v>
      </c>
      <c r="K2023">
        <v>42.4</v>
      </c>
      <c r="L2023">
        <v>34.366223074133799</v>
      </c>
      <c r="M2023" s="54">
        <v>51.307834172987</v>
      </c>
      <c r="N2023">
        <v>250</v>
      </c>
      <c r="O2023">
        <v>388</v>
      </c>
      <c r="P2023">
        <v>6.3245553203367599</v>
      </c>
    </row>
    <row r="2024" spans="1:16" x14ac:dyDescent="0.25">
      <c r="A2024" s="20" t="s">
        <v>12775</v>
      </c>
      <c r="B2024">
        <v>2</v>
      </c>
      <c r="C2024" t="s">
        <v>63</v>
      </c>
      <c r="D2024" t="s">
        <v>88</v>
      </c>
      <c r="E2024" t="s">
        <v>76</v>
      </c>
      <c r="F2024" t="s">
        <v>40</v>
      </c>
      <c r="G2024">
        <v>1</v>
      </c>
      <c r="H2024">
        <v>6</v>
      </c>
      <c r="I2024">
        <v>2014</v>
      </c>
      <c r="J2024" t="s">
        <v>60</v>
      </c>
      <c r="K2024">
        <v>38.1</v>
      </c>
      <c r="L2024">
        <v>35.769009558134201</v>
      </c>
      <c r="M2024">
        <v>40.448871529280702</v>
      </c>
      <c r="N2024">
        <v>1728</v>
      </c>
      <c r="O2024">
        <v>3297</v>
      </c>
      <c r="P2024">
        <v>2.40562612162344</v>
      </c>
    </row>
    <row r="2025" spans="1:16" x14ac:dyDescent="0.25">
      <c r="A2025" s="20" t="s">
        <v>12776</v>
      </c>
      <c r="B2025">
        <v>2</v>
      </c>
      <c r="C2025" t="s">
        <v>63</v>
      </c>
      <c r="D2025" t="s">
        <v>88</v>
      </c>
      <c r="E2025" t="s">
        <v>76</v>
      </c>
      <c r="F2025" t="s">
        <v>40</v>
      </c>
      <c r="G2025">
        <v>2</v>
      </c>
      <c r="H2025">
        <v>6</v>
      </c>
      <c r="I2025">
        <v>2014</v>
      </c>
      <c r="J2025" t="s">
        <v>60</v>
      </c>
      <c r="K2025">
        <v>41</v>
      </c>
      <c r="L2025">
        <v>38.599337314445997</v>
      </c>
      <c r="M2025">
        <v>43.558977578750998</v>
      </c>
      <c r="N2025">
        <v>2053</v>
      </c>
      <c r="O2025">
        <v>3665</v>
      </c>
      <c r="P2025">
        <v>2.2070162219599001</v>
      </c>
    </row>
    <row r="2026" spans="1:16" x14ac:dyDescent="0.25">
      <c r="A2026" s="20" t="s">
        <v>12777</v>
      </c>
      <c r="B2026">
        <v>2</v>
      </c>
      <c r="C2026" t="s">
        <v>63</v>
      </c>
      <c r="D2026" t="s">
        <v>88</v>
      </c>
      <c r="E2026" t="s">
        <v>76</v>
      </c>
      <c r="F2026" t="s">
        <v>40</v>
      </c>
      <c r="G2026">
        <v>3</v>
      </c>
      <c r="H2026">
        <v>6</v>
      </c>
      <c r="I2026">
        <v>2014</v>
      </c>
      <c r="J2026" t="s">
        <v>60</v>
      </c>
      <c r="K2026">
        <v>44.2</v>
      </c>
      <c r="L2026">
        <v>41.469508444410899</v>
      </c>
      <c r="M2026">
        <v>46.977449538652998</v>
      </c>
      <c r="N2026">
        <v>2236</v>
      </c>
      <c r="O2026">
        <v>3717</v>
      </c>
      <c r="P2026">
        <v>2.1147746721890699</v>
      </c>
    </row>
    <row r="2027" spans="1:16" x14ac:dyDescent="0.25">
      <c r="A2027" s="20" t="s">
        <v>12778</v>
      </c>
      <c r="B2027">
        <v>2</v>
      </c>
      <c r="C2027" t="s">
        <v>63</v>
      </c>
      <c r="D2027" t="s">
        <v>88</v>
      </c>
      <c r="E2027" t="s">
        <v>76</v>
      </c>
      <c r="F2027" t="s">
        <v>40</v>
      </c>
      <c r="G2027">
        <v>4</v>
      </c>
      <c r="H2027">
        <v>6</v>
      </c>
      <c r="I2027">
        <v>2014</v>
      </c>
      <c r="J2027" t="s">
        <v>60</v>
      </c>
      <c r="K2027">
        <v>44.5</v>
      </c>
      <c r="L2027">
        <v>41.445343797593601</v>
      </c>
      <c r="M2027">
        <v>47.6636944277585</v>
      </c>
      <c r="N2027">
        <v>1197</v>
      </c>
      <c r="O2027">
        <v>2051</v>
      </c>
      <c r="P2027">
        <v>2.8903665650804</v>
      </c>
    </row>
    <row r="2028" spans="1:16" x14ac:dyDescent="0.25">
      <c r="A2028" s="20" t="s">
        <v>12779</v>
      </c>
      <c r="B2028">
        <v>2</v>
      </c>
      <c r="C2028" t="s">
        <v>63</v>
      </c>
      <c r="D2028" t="s">
        <v>88</v>
      </c>
      <c r="E2028" t="s">
        <v>76</v>
      </c>
      <c r="F2028" t="s">
        <v>40</v>
      </c>
      <c r="G2028">
        <v>5</v>
      </c>
      <c r="H2028">
        <v>6</v>
      </c>
      <c r="I2028">
        <v>2014</v>
      </c>
      <c r="J2028" t="s">
        <v>60</v>
      </c>
      <c r="K2028">
        <v>47.7</v>
      </c>
      <c r="L2028">
        <v>43.212146307492397</v>
      </c>
      <c r="M2028">
        <v>52.467773970566199</v>
      </c>
      <c r="N2028">
        <v>710</v>
      </c>
      <c r="O2028">
        <v>1207</v>
      </c>
      <c r="P2028">
        <v>3.7529331252040099</v>
      </c>
    </row>
    <row r="2029" spans="1:16" x14ac:dyDescent="0.25">
      <c r="A2029" s="20" t="s">
        <v>12780</v>
      </c>
      <c r="B2029">
        <v>2</v>
      </c>
      <c r="C2029" t="s">
        <v>63</v>
      </c>
      <c r="D2029" t="s">
        <v>88</v>
      </c>
      <c r="E2029" t="s">
        <v>76</v>
      </c>
      <c r="F2029" t="s">
        <v>40</v>
      </c>
      <c r="G2029">
        <v>1</v>
      </c>
      <c r="H2029">
        <v>6</v>
      </c>
      <c r="I2029">
        <v>2014</v>
      </c>
      <c r="J2029" t="s">
        <v>61</v>
      </c>
      <c r="K2029">
        <v>30.7</v>
      </c>
      <c r="L2029">
        <v>23.6943261919007</v>
      </c>
      <c r="M2029">
        <v>39.566729645137798</v>
      </c>
      <c r="N2029">
        <v>42</v>
      </c>
      <c r="O2029">
        <v>76</v>
      </c>
      <c r="P2029">
        <v>15.430334996209201</v>
      </c>
    </row>
    <row r="2030" spans="1:16" x14ac:dyDescent="0.25">
      <c r="A2030" s="20" t="s">
        <v>12781</v>
      </c>
      <c r="B2030">
        <v>2</v>
      </c>
      <c r="C2030" t="s">
        <v>63</v>
      </c>
      <c r="D2030" t="s">
        <v>88</v>
      </c>
      <c r="E2030" t="s">
        <v>76</v>
      </c>
      <c r="F2030" t="s">
        <v>40</v>
      </c>
      <c r="G2030">
        <v>2</v>
      </c>
      <c r="H2030">
        <v>6</v>
      </c>
      <c r="I2030">
        <v>2014</v>
      </c>
      <c r="J2030" t="s">
        <v>61</v>
      </c>
      <c r="K2030">
        <v>36.700000000000003</v>
      </c>
      <c r="L2030">
        <v>27.566262771025499</v>
      </c>
      <c r="M2030">
        <v>47.562455087307598</v>
      </c>
      <c r="N2030">
        <v>72</v>
      </c>
      <c r="O2030">
        <v>128</v>
      </c>
      <c r="P2030">
        <v>11.7851130197758</v>
      </c>
    </row>
    <row r="2031" spans="1:16" x14ac:dyDescent="0.25">
      <c r="A2031" s="20" t="s">
        <v>12782</v>
      </c>
      <c r="B2031">
        <v>2</v>
      </c>
      <c r="C2031" t="s">
        <v>63</v>
      </c>
      <c r="D2031" t="s">
        <v>88</v>
      </c>
      <c r="E2031" t="s">
        <v>76</v>
      </c>
      <c r="F2031" t="s">
        <v>40</v>
      </c>
      <c r="G2031">
        <v>3</v>
      </c>
      <c r="H2031">
        <v>6</v>
      </c>
      <c r="I2031">
        <v>2014</v>
      </c>
      <c r="J2031" t="s">
        <v>61</v>
      </c>
      <c r="K2031">
        <v>39.5</v>
      </c>
      <c r="L2031">
        <v>30.477442172643698</v>
      </c>
      <c r="M2031" s="54">
        <v>49.801363311439196</v>
      </c>
      <c r="N2031">
        <v>138</v>
      </c>
      <c r="O2031">
        <v>228</v>
      </c>
      <c r="P2031">
        <v>8.5125653075874901</v>
      </c>
    </row>
    <row r="2032" spans="1:16" x14ac:dyDescent="0.25">
      <c r="A2032" s="20" t="s">
        <v>12783</v>
      </c>
      <c r="B2032">
        <v>2</v>
      </c>
      <c r="C2032" t="s">
        <v>63</v>
      </c>
      <c r="D2032" t="s">
        <v>88</v>
      </c>
      <c r="E2032" t="s">
        <v>76</v>
      </c>
      <c r="F2032" t="s">
        <v>40</v>
      </c>
      <c r="G2032">
        <v>4</v>
      </c>
      <c r="H2032">
        <v>6</v>
      </c>
      <c r="I2032">
        <v>2014</v>
      </c>
      <c r="J2032" t="s">
        <v>61</v>
      </c>
      <c r="K2032">
        <v>52.1</v>
      </c>
      <c r="L2032">
        <v>44.796348127436403</v>
      </c>
      <c r="M2032" s="54">
        <v>59.973190217043303</v>
      </c>
      <c r="N2032">
        <v>318</v>
      </c>
      <c r="O2032">
        <v>495</v>
      </c>
      <c r="P2032">
        <v>5.6077215409204397</v>
      </c>
    </row>
    <row r="2033" spans="1:16" x14ac:dyDescent="0.25">
      <c r="A2033" s="20" t="s">
        <v>12784</v>
      </c>
      <c r="B2033">
        <v>2</v>
      </c>
      <c r="C2033" t="s">
        <v>63</v>
      </c>
      <c r="D2033" t="s">
        <v>88</v>
      </c>
      <c r="E2033" t="s">
        <v>76</v>
      </c>
      <c r="F2033" t="s">
        <v>40</v>
      </c>
      <c r="G2033">
        <v>5</v>
      </c>
      <c r="H2033">
        <v>6</v>
      </c>
      <c r="I2033">
        <v>2014</v>
      </c>
      <c r="J2033" t="s">
        <v>61</v>
      </c>
      <c r="K2033">
        <v>55</v>
      </c>
      <c r="L2033">
        <v>41.2313716392364</v>
      </c>
      <c r="M2033" s="54">
        <v>71.404328123240603</v>
      </c>
      <c r="N2033">
        <v>70</v>
      </c>
      <c r="O2033">
        <v>105</v>
      </c>
      <c r="P2033">
        <v>11.952286093343901</v>
      </c>
    </row>
    <row r="2034" spans="1:16" x14ac:dyDescent="0.25">
      <c r="A2034" s="20" t="s">
        <v>12785</v>
      </c>
      <c r="B2034">
        <v>2</v>
      </c>
      <c r="C2034" t="s">
        <v>63</v>
      </c>
      <c r="D2034" t="s">
        <v>88</v>
      </c>
      <c r="E2034" t="s">
        <v>76</v>
      </c>
      <c r="F2034" t="s">
        <v>40</v>
      </c>
      <c r="G2034">
        <v>1</v>
      </c>
      <c r="H2034">
        <v>6</v>
      </c>
      <c r="I2034">
        <v>2014</v>
      </c>
      <c r="J2034" t="s">
        <v>62</v>
      </c>
      <c r="K2034">
        <v>45.4</v>
      </c>
      <c r="L2034">
        <v>24.260026448381101</v>
      </c>
      <c r="M2034">
        <v>71.831136692901197</v>
      </c>
      <c r="N2034">
        <v>45</v>
      </c>
      <c r="O2034">
        <v>74</v>
      </c>
      <c r="P2034">
        <v>14.907119849998599</v>
      </c>
    </row>
    <row r="2035" spans="1:16" x14ac:dyDescent="0.25">
      <c r="A2035" s="20" t="s">
        <v>12786</v>
      </c>
      <c r="B2035">
        <v>2</v>
      </c>
      <c r="C2035" t="s">
        <v>63</v>
      </c>
      <c r="D2035" t="s">
        <v>88</v>
      </c>
      <c r="E2035" t="s">
        <v>76</v>
      </c>
      <c r="F2035" t="s">
        <v>40</v>
      </c>
      <c r="G2035">
        <v>2</v>
      </c>
      <c r="H2035">
        <v>6</v>
      </c>
      <c r="I2035">
        <v>2014</v>
      </c>
      <c r="J2035" t="s">
        <v>62</v>
      </c>
      <c r="K2035">
        <v>26.3</v>
      </c>
      <c r="L2035">
        <v>18.8008080695042</v>
      </c>
      <c r="M2035">
        <v>34.971821187881098</v>
      </c>
      <c r="N2035">
        <v>125</v>
      </c>
      <c r="O2035">
        <v>255</v>
      </c>
      <c r="P2035">
        <v>8.9442719099991592</v>
      </c>
    </row>
    <row r="2036" spans="1:16" x14ac:dyDescent="0.25">
      <c r="A2036" s="20" t="s">
        <v>12787</v>
      </c>
      <c r="B2036">
        <v>2</v>
      </c>
      <c r="C2036" t="s">
        <v>63</v>
      </c>
      <c r="D2036" t="s">
        <v>88</v>
      </c>
      <c r="E2036" t="s">
        <v>76</v>
      </c>
      <c r="F2036" t="s">
        <v>40</v>
      </c>
      <c r="G2036">
        <v>3</v>
      </c>
      <c r="H2036">
        <v>6</v>
      </c>
      <c r="I2036">
        <v>2014</v>
      </c>
      <c r="J2036" t="s">
        <v>62</v>
      </c>
      <c r="K2036">
        <v>46.2</v>
      </c>
      <c r="L2036">
        <v>37.402523112118701</v>
      </c>
      <c r="M2036">
        <v>55.910982451944399</v>
      </c>
      <c r="N2036">
        <v>193</v>
      </c>
      <c r="O2036">
        <v>327</v>
      </c>
      <c r="P2036">
        <v>7.1981575074869504</v>
      </c>
    </row>
    <row r="2037" spans="1:16" x14ac:dyDescent="0.25">
      <c r="A2037" s="20" t="s">
        <v>12788</v>
      </c>
      <c r="B2037">
        <v>2</v>
      </c>
      <c r="C2037" t="s">
        <v>63</v>
      </c>
      <c r="D2037" t="s">
        <v>88</v>
      </c>
      <c r="E2037" t="s">
        <v>76</v>
      </c>
      <c r="F2037" t="s">
        <v>40</v>
      </c>
      <c r="G2037">
        <v>4</v>
      </c>
      <c r="H2037">
        <v>6</v>
      </c>
      <c r="I2037">
        <v>2014</v>
      </c>
      <c r="J2037" t="s">
        <v>62</v>
      </c>
      <c r="K2037">
        <v>42.6</v>
      </c>
      <c r="L2037">
        <v>36.607445479053297</v>
      </c>
      <c r="M2037">
        <v>49.008374993204697</v>
      </c>
      <c r="N2037">
        <v>360</v>
      </c>
      <c r="O2037">
        <v>604</v>
      </c>
      <c r="P2037">
        <v>5.2704627669472996</v>
      </c>
    </row>
    <row r="2038" spans="1:16" x14ac:dyDescent="0.25">
      <c r="A2038" s="20" t="s">
        <v>12789</v>
      </c>
      <c r="B2038">
        <v>2</v>
      </c>
      <c r="C2038" t="s">
        <v>63</v>
      </c>
      <c r="D2038" t="s">
        <v>88</v>
      </c>
      <c r="E2038" t="s">
        <v>76</v>
      </c>
      <c r="F2038" t="s">
        <v>40</v>
      </c>
      <c r="G2038">
        <v>5</v>
      </c>
      <c r="H2038">
        <v>6</v>
      </c>
      <c r="I2038">
        <v>2014</v>
      </c>
      <c r="J2038" t="s">
        <v>62</v>
      </c>
      <c r="K2038">
        <v>43.1</v>
      </c>
      <c r="L2038">
        <v>38.463769403050399</v>
      </c>
      <c r="M2038">
        <v>48.090351713213103</v>
      </c>
      <c r="N2038">
        <v>678</v>
      </c>
      <c r="O2038">
        <v>1212</v>
      </c>
      <c r="P2038">
        <v>3.8404768632128401</v>
      </c>
    </row>
    <row r="2039" spans="1:16" x14ac:dyDescent="0.25">
      <c r="A2039" s="20" t="s">
        <v>12790</v>
      </c>
      <c r="B2039">
        <v>2</v>
      </c>
      <c r="C2039" t="s">
        <v>63</v>
      </c>
      <c r="D2039" t="s">
        <v>88</v>
      </c>
      <c r="E2039" t="s">
        <v>76</v>
      </c>
      <c r="F2039" t="s">
        <v>40</v>
      </c>
      <c r="G2039">
        <v>1</v>
      </c>
      <c r="H2039">
        <v>6</v>
      </c>
      <c r="I2039">
        <v>2014</v>
      </c>
      <c r="J2039" t="s">
        <v>43</v>
      </c>
      <c r="K2039">
        <v>40.5</v>
      </c>
      <c r="L2039">
        <v>34.306119110400502</v>
      </c>
      <c r="M2039">
        <v>47.092846829659202</v>
      </c>
      <c r="N2039">
        <v>387</v>
      </c>
      <c r="O2039">
        <v>668</v>
      </c>
      <c r="P2039">
        <v>5.0832856777534898</v>
      </c>
    </row>
    <row r="2040" spans="1:16" x14ac:dyDescent="0.25">
      <c r="A2040" s="20" t="s">
        <v>12791</v>
      </c>
      <c r="B2040">
        <v>2</v>
      </c>
      <c r="C2040" t="s">
        <v>63</v>
      </c>
      <c r="D2040" t="s">
        <v>88</v>
      </c>
      <c r="E2040" t="s">
        <v>76</v>
      </c>
      <c r="F2040" t="s">
        <v>40</v>
      </c>
      <c r="G2040">
        <v>1</v>
      </c>
      <c r="H2040">
        <v>6</v>
      </c>
      <c r="I2040">
        <v>2014</v>
      </c>
      <c r="J2040" t="s">
        <v>75</v>
      </c>
      <c r="K2040">
        <v>41.07</v>
      </c>
      <c r="L2040">
        <v>40.043184697106199</v>
      </c>
      <c r="M2040">
        <v>42.106895797400703</v>
      </c>
      <c r="N2040">
        <v>10975</v>
      </c>
      <c r="O2040">
        <v>19832</v>
      </c>
      <c r="P2040">
        <v>0.95454791980669496</v>
      </c>
    </row>
    <row r="2041" spans="1:16" x14ac:dyDescent="0.25">
      <c r="A2041" s="20" t="s">
        <v>12792</v>
      </c>
      <c r="B2041">
        <v>2</v>
      </c>
      <c r="C2041" t="s">
        <v>63</v>
      </c>
      <c r="D2041" t="s">
        <v>88</v>
      </c>
      <c r="E2041" t="s">
        <v>76</v>
      </c>
      <c r="F2041" t="s">
        <v>40</v>
      </c>
      <c r="G2041">
        <v>2</v>
      </c>
      <c r="H2041">
        <v>6</v>
      </c>
      <c r="I2041">
        <v>2014</v>
      </c>
      <c r="J2041" t="s">
        <v>75</v>
      </c>
      <c r="K2041">
        <v>42.43</v>
      </c>
      <c r="L2041">
        <v>41.395119194083897</v>
      </c>
      <c r="M2041" s="54">
        <v>43.478070628148799</v>
      </c>
      <c r="N2041">
        <v>12451</v>
      </c>
      <c r="O2041">
        <v>21718</v>
      </c>
      <c r="P2041">
        <v>0.896185439236029</v>
      </c>
    </row>
    <row r="2042" spans="1:16" x14ac:dyDescent="0.25">
      <c r="A2042" s="20" t="s">
        <v>12793</v>
      </c>
      <c r="B2042">
        <v>2</v>
      </c>
      <c r="C2042" t="s">
        <v>63</v>
      </c>
      <c r="D2042" t="s">
        <v>88</v>
      </c>
      <c r="E2042" t="s">
        <v>76</v>
      </c>
      <c r="F2042" t="s">
        <v>40</v>
      </c>
      <c r="G2042">
        <v>3</v>
      </c>
      <c r="H2042">
        <v>6</v>
      </c>
      <c r="I2042">
        <v>2014</v>
      </c>
      <c r="J2042" t="s">
        <v>75</v>
      </c>
      <c r="K2042">
        <v>44.49</v>
      </c>
      <c r="L2042">
        <v>43.497802697366801</v>
      </c>
      <c r="M2042">
        <v>45.496370295656497</v>
      </c>
      <c r="N2042">
        <v>15723</v>
      </c>
      <c r="O2042">
        <v>26749</v>
      </c>
      <c r="P2042">
        <v>0.797502940049852</v>
      </c>
    </row>
    <row r="2043" spans="1:16" x14ac:dyDescent="0.25">
      <c r="A2043" s="20" t="s">
        <v>12794</v>
      </c>
      <c r="B2043">
        <v>2</v>
      </c>
      <c r="C2043" t="s">
        <v>63</v>
      </c>
      <c r="D2043" t="s">
        <v>88</v>
      </c>
      <c r="E2043" t="s">
        <v>76</v>
      </c>
      <c r="F2043" t="s">
        <v>40</v>
      </c>
      <c r="G2043">
        <v>4</v>
      </c>
      <c r="H2043">
        <v>6</v>
      </c>
      <c r="I2043">
        <v>2014</v>
      </c>
      <c r="J2043" t="s">
        <v>75</v>
      </c>
      <c r="K2043">
        <v>45.63</v>
      </c>
      <c r="L2043">
        <v>44.700419188685302</v>
      </c>
      <c r="M2043">
        <v>46.5759987230322</v>
      </c>
      <c r="N2043">
        <v>18802</v>
      </c>
      <c r="O2043">
        <v>31397</v>
      </c>
      <c r="P2043">
        <v>0.72928616670373703</v>
      </c>
    </row>
    <row r="2044" spans="1:16" x14ac:dyDescent="0.25">
      <c r="A2044" s="20" t="s">
        <v>12795</v>
      </c>
      <c r="B2044">
        <v>2</v>
      </c>
      <c r="C2044" t="s">
        <v>63</v>
      </c>
      <c r="D2044" t="s">
        <v>88</v>
      </c>
      <c r="E2044" t="s">
        <v>76</v>
      </c>
      <c r="F2044" t="s">
        <v>40</v>
      </c>
      <c r="G2044">
        <v>5</v>
      </c>
      <c r="H2044">
        <v>6</v>
      </c>
      <c r="I2044">
        <v>2014</v>
      </c>
      <c r="J2044" t="s">
        <v>75</v>
      </c>
      <c r="K2044">
        <v>46.06</v>
      </c>
      <c r="L2044">
        <v>45.067145752030697</v>
      </c>
      <c r="M2044" s="54">
        <v>47.069157669079097</v>
      </c>
      <c r="N2044">
        <v>15979</v>
      </c>
      <c r="O2044">
        <v>26902</v>
      </c>
      <c r="P2044">
        <v>0.79108873748469599</v>
      </c>
    </row>
    <row r="2045" spans="1:16" x14ac:dyDescent="0.25">
      <c r="A2045" s="20" t="s">
        <v>12796</v>
      </c>
      <c r="B2045">
        <v>2</v>
      </c>
      <c r="C2045" t="s">
        <v>63</v>
      </c>
      <c r="D2045" t="s">
        <v>88</v>
      </c>
      <c r="E2045" t="s">
        <v>76</v>
      </c>
      <c r="F2045" t="s">
        <v>40</v>
      </c>
      <c r="G2045">
        <v>2</v>
      </c>
      <c r="H2045">
        <v>6</v>
      </c>
      <c r="I2045">
        <v>2014</v>
      </c>
      <c r="J2045" t="s">
        <v>43</v>
      </c>
      <c r="K2045">
        <v>37</v>
      </c>
      <c r="L2045">
        <v>32.481809419587798</v>
      </c>
      <c r="M2045" s="54">
        <v>41.9056455367475</v>
      </c>
      <c r="N2045">
        <v>520</v>
      </c>
      <c r="O2045">
        <v>953</v>
      </c>
      <c r="P2045">
        <v>4.38529009653515</v>
      </c>
    </row>
    <row r="2046" spans="1:16" x14ac:dyDescent="0.25">
      <c r="A2046" s="20" t="s">
        <v>12797</v>
      </c>
      <c r="B2046">
        <v>2</v>
      </c>
      <c r="C2046" t="s">
        <v>63</v>
      </c>
      <c r="D2046" t="s">
        <v>88</v>
      </c>
      <c r="E2046" t="s">
        <v>76</v>
      </c>
      <c r="F2046" t="s">
        <v>40</v>
      </c>
      <c r="G2046">
        <v>3</v>
      </c>
      <c r="H2046">
        <v>6</v>
      </c>
      <c r="I2046">
        <v>2014</v>
      </c>
      <c r="J2046" t="s">
        <v>43</v>
      </c>
      <c r="K2046">
        <v>41.6</v>
      </c>
      <c r="L2046">
        <v>37.9126418791855</v>
      </c>
      <c r="M2046" s="54">
        <v>45.458430337030798</v>
      </c>
      <c r="N2046">
        <v>958</v>
      </c>
      <c r="O2046">
        <v>1743</v>
      </c>
      <c r="P2046">
        <v>3.2308533487561899</v>
      </c>
    </row>
    <row r="2047" spans="1:16" x14ac:dyDescent="0.25">
      <c r="A2047" s="20" t="s">
        <v>12798</v>
      </c>
      <c r="B2047">
        <v>2</v>
      </c>
      <c r="C2047" t="s">
        <v>63</v>
      </c>
      <c r="D2047" t="s">
        <v>88</v>
      </c>
      <c r="E2047" t="s">
        <v>76</v>
      </c>
      <c r="F2047" t="s">
        <v>40</v>
      </c>
      <c r="G2047">
        <v>4</v>
      </c>
      <c r="H2047">
        <v>6</v>
      </c>
      <c r="I2047">
        <v>2014</v>
      </c>
      <c r="J2047" t="s">
        <v>43</v>
      </c>
      <c r="K2047">
        <v>40.6</v>
      </c>
      <c r="L2047">
        <v>37.248570900802598</v>
      </c>
      <c r="M2047">
        <v>44.033802399744701</v>
      </c>
      <c r="N2047">
        <v>1283</v>
      </c>
      <c r="O2047">
        <v>2149</v>
      </c>
      <c r="P2047">
        <v>2.7918152281484501</v>
      </c>
    </row>
    <row r="2048" spans="1:16" x14ac:dyDescent="0.25">
      <c r="A2048" s="20" t="s">
        <v>12799</v>
      </c>
      <c r="B2048">
        <v>2</v>
      </c>
      <c r="C2048" t="s">
        <v>63</v>
      </c>
      <c r="D2048" t="s">
        <v>88</v>
      </c>
      <c r="E2048" t="s">
        <v>76</v>
      </c>
      <c r="F2048" t="s">
        <v>40</v>
      </c>
      <c r="G2048">
        <v>5</v>
      </c>
      <c r="H2048">
        <v>6</v>
      </c>
      <c r="I2048">
        <v>2014</v>
      </c>
      <c r="J2048" t="s">
        <v>43</v>
      </c>
      <c r="K2048">
        <v>42.8</v>
      </c>
      <c r="L2048">
        <v>38.328915028583999</v>
      </c>
      <c r="M2048">
        <v>47.469623652101902</v>
      </c>
      <c r="N2048">
        <v>952</v>
      </c>
      <c r="O2048">
        <v>1645</v>
      </c>
      <c r="P2048">
        <v>3.2410186177608198</v>
      </c>
    </row>
    <row r="2049" spans="1:16" x14ac:dyDescent="0.25">
      <c r="A2049" s="20" t="s">
        <v>12800</v>
      </c>
      <c r="B2049">
        <v>2</v>
      </c>
      <c r="C2049" t="s">
        <v>63</v>
      </c>
      <c r="D2049" t="s">
        <v>88</v>
      </c>
      <c r="E2049" t="s">
        <v>76</v>
      </c>
      <c r="F2049" t="s">
        <v>40</v>
      </c>
      <c r="G2049">
        <v>1</v>
      </c>
      <c r="H2049">
        <v>6</v>
      </c>
      <c r="I2049">
        <v>2014</v>
      </c>
      <c r="J2049" t="s">
        <v>45</v>
      </c>
      <c r="K2049">
        <v>44.8</v>
      </c>
      <c r="L2049">
        <v>42.206071430443799</v>
      </c>
      <c r="M2049">
        <v>47.377771021127401</v>
      </c>
      <c r="N2049">
        <v>2102</v>
      </c>
      <c r="O2049">
        <v>3722</v>
      </c>
      <c r="P2049">
        <v>2.1811405111984099</v>
      </c>
    </row>
    <row r="2050" spans="1:16" x14ac:dyDescent="0.25">
      <c r="A2050" s="20" t="s">
        <v>12801</v>
      </c>
      <c r="B2050">
        <v>2</v>
      </c>
      <c r="C2050" t="s">
        <v>63</v>
      </c>
      <c r="D2050" t="s">
        <v>88</v>
      </c>
      <c r="E2050" t="s">
        <v>76</v>
      </c>
      <c r="F2050" t="s">
        <v>40</v>
      </c>
      <c r="G2050">
        <v>2</v>
      </c>
      <c r="H2050">
        <v>6</v>
      </c>
      <c r="I2050">
        <v>2014</v>
      </c>
      <c r="J2050" t="s">
        <v>45</v>
      </c>
      <c r="K2050">
        <v>42.4</v>
      </c>
      <c r="L2050">
        <v>39.6963661666043</v>
      </c>
      <c r="M2050">
        <v>45.296233470487699</v>
      </c>
      <c r="N2050">
        <v>1843</v>
      </c>
      <c r="O2050">
        <v>3328</v>
      </c>
      <c r="P2050">
        <v>2.3293638560679</v>
      </c>
    </row>
    <row r="2051" spans="1:16" x14ac:dyDescent="0.25">
      <c r="A2051" s="20" t="s">
        <v>12802</v>
      </c>
      <c r="B2051">
        <v>2</v>
      </c>
      <c r="C2051" t="s">
        <v>63</v>
      </c>
      <c r="D2051" t="s">
        <v>88</v>
      </c>
      <c r="E2051" t="s">
        <v>76</v>
      </c>
      <c r="F2051" t="s">
        <v>40</v>
      </c>
      <c r="G2051">
        <v>3</v>
      </c>
      <c r="H2051">
        <v>6</v>
      </c>
      <c r="I2051">
        <v>2014</v>
      </c>
      <c r="J2051" t="s">
        <v>45</v>
      </c>
      <c r="K2051">
        <v>43.1</v>
      </c>
      <c r="L2051">
        <v>39.865149941171097</v>
      </c>
      <c r="M2051">
        <v>46.452874399561601</v>
      </c>
      <c r="N2051">
        <v>1501</v>
      </c>
      <c r="O2051">
        <v>2681</v>
      </c>
      <c r="P2051">
        <v>2.58112866459834</v>
      </c>
    </row>
    <row r="2052" spans="1:16" x14ac:dyDescent="0.25">
      <c r="A2052" s="20" t="s">
        <v>12803</v>
      </c>
      <c r="B2052">
        <v>2</v>
      </c>
      <c r="C2052" t="s">
        <v>63</v>
      </c>
      <c r="D2052" t="s">
        <v>88</v>
      </c>
      <c r="E2052" t="s">
        <v>76</v>
      </c>
      <c r="F2052" t="s">
        <v>40</v>
      </c>
      <c r="G2052">
        <v>4</v>
      </c>
      <c r="H2052">
        <v>6</v>
      </c>
      <c r="I2052">
        <v>2014</v>
      </c>
      <c r="J2052" t="s">
        <v>45</v>
      </c>
      <c r="K2052">
        <v>43.9</v>
      </c>
      <c r="L2052">
        <v>41.465674218052698</v>
      </c>
      <c r="M2052" s="54">
        <v>46.441999634196797</v>
      </c>
      <c r="N2052">
        <v>2316</v>
      </c>
      <c r="O2052">
        <v>4224</v>
      </c>
      <c r="P2052">
        <v>2.0779290873084602</v>
      </c>
    </row>
    <row r="2053" spans="1:16" x14ac:dyDescent="0.25">
      <c r="A2053" s="20" t="s">
        <v>12804</v>
      </c>
      <c r="B2053">
        <v>2</v>
      </c>
      <c r="C2053" t="s">
        <v>63</v>
      </c>
      <c r="D2053" t="s">
        <v>88</v>
      </c>
      <c r="E2053" t="s">
        <v>76</v>
      </c>
      <c r="F2053" t="s">
        <v>40</v>
      </c>
      <c r="G2053">
        <v>5</v>
      </c>
      <c r="H2053">
        <v>6</v>
      </c>
      <c r="I2053">
        <v>2014</v>
      </c>
      <c r="J2053" t="s">
        <v>45</v>
      </c>
      <c r="K2053">
        <v>45.6</v>
      </c>
      <c r="L2053">
        <v>40.945562131222403</v>
      </c>
      <c r="M2053" s="54">
        <v>50.578640606526001</v>
      </c>
      <c r="N2053">
        <v>504</v>
      </c>
      <c r="O2053">
        <v>985</v>
      </c>
      <c r="P2053">
        <v>4.4543540318737396</v>
      </c>
    </row>
    <row r="2054" spans="1:16" x14ac:dyDescent="0.25">
      <c r="A2054" s="20" t="s">
        <v>12805</v>
      </c>
      <c r="B2054">
        <v>2</v>
      </c>
      <c r="C2054" t="s">
        <v>63</v>
      </c>
      <c r="D2054" t="s">
        <v>88</v>
      </c>
      <c r="E2054" t="s">
        <v>76</v>
      </c>
      <c r="F2054" t="s">
        <v>40</v>
      </c>
      <c r="G2054">
        <v>1</v>
      </c>
      <c r="H2054">
        <v>6</v>
      </c>
      <c r="I2054">
        <v>2014</v>
      </c>
      <c r="J2054" t="s">
        <v>46</v>
      </c>
      <c r="K2054">
        <v>38.799999999999997</v>
      </c>
      <c r="L2054">
        <v>35.773719234273898</v>
      </c>
      <c r="M2054" s="54">
        <v>41.898400509158201</v>
      </c>
      <c r="N2054">
        <v>966</v>
      </c>
      <c r="O2054">
        <v>1802</v>
      </c>
      <c r="P2054">
        <v>3.2174472604389299</v>
      </c>
    </row>
    <row r="2055" spans="1:16" x14ac:dyDescent="0.25">
      <c r="A2055" s="20" t="s">
        <v>12806</v>
      </c>
      <c r="B2055">
        <v>2</v>
      </c>
      <c r="C2055" t="s">
        <v>63</v>
      </c>
      <c r="D2055" t="s">
        <v>88</v>
      </c>
      <c r="E2055" t="s">
        <v>76</v>
      </c>
      <c r="F2055" t="s">
        <v>40</v>
      </c>
      <c r="G2055">
        <v>2</v>
      </c>
      <c r="H2055">
        <v>6</v>
      </c>
      <c r="I2055">
        <v>2014</v>
      </c>
      <c r="J2055" t="s">
        <v>46</v>
      </c>
      <c r="K2055">
        <v>38.5</v>
      </c>
      <c r="L2055">
        <v>34.398385449257802</v>
      </c>
      <c r="M2055" s="54">
        <v>42.771636991823499</v>
      </c>
      <c r="N2055">
        <v>587</v>
      </c>
      <c r="O2055">
        <v>1068</v>
      </c>
      <c r="P2055">
        <v>4.12744171706498</v>
      </c>
    </row>
    <row r="2056" spans="1:16" x14ac:dyDescent="0.25">
      <c r="A2056" s="20" t="s">
        <v>12807</v>
      </c>
      <c r="B2056">
        <v>2</v>
      </c>
      <c r="C2056" t="s">
        <v>63</v>
      </c>
      <c r="D2056" t="s">
        <v>88</v>
      </c>
      <c r="E2056" t="s">
        <v>76</v>
      </c>
      <c r="F2056" t="s">
        <v>40</v>
      </c>
      <c r="G2056">
        <v>3</v>
      </c>
      <c r="H2056">
        <v>6</v>
      </c>
      <c r="I2056">
        <v>2014</v>
      </c>
      <c r="J2056" t="s">
        <v>46</v>
      </c>
      <c r="K2056">
        <v>44.5</v>
      </c>
      <c r="L2056">
        <v>40.590607174838702</v>
      </c>
      <c r="M2056" s="54">
        <v>48.504889717266103</v>
      </c>
      <c r="N2056">
        <v>1022</v>
      </c>
      <c r="O2056">
        <v>1798</v>
      </c>
      <c r="P2056">
        <v>3.1280562354492698</v>
      </c>
    </row>
    <row r="2057" spans="1:16" x14ac:dyDescent="0.25">
      <c r="A2057" s="20" t="s">
        <v>12808</v>
      </c>
      <c r="B2057">
        <v>2</v>
      </c>
      <c r="C2057" t="s">
        <v>63</v>
      </c>
      <c r="D2057" t="s">
        <v>88</v>
      </c>
      <c r="E2057" t="s">
        <v>76</v>
      </c>
      <c r="F2057" t="s">
        <v>40</v>
      </c>
      <c r="G2057">
        <v>4</v>
      </c>
      <c r="H2057">
        <v>6</v>
      </c>
      <c r="I2057">
        <v>2014</v>
      </c>
      <c r="J2057" t="s">
        <v>46</v>
      </c>
      <c r="K2057">
        <v>43.1</v>
      </c>
      <c r="L2057">
        <v>39.160476175083502</v>
      </c>
      <c r="M2057">
        <v>47.212441706753602</v>
      </c>
      <c r="N2057">
        <v>778</v>
      </c>
      <c r="O2057">
        <v>1377</v>
      </c>
      <c r="P2057">
        <v>3.58517369691037</v>
      </c>
    </row>
    <row r="2058" spans="1:16" x14ac:dyDescent="0.25">
      <c r="A2058" s="20" t="s">
        <v>12809</v>
      </c>
      <c r="B2058">
        <v>2</v>
      </c>
      <c r="C2058" t="s">
        <v>63</v>
      </c>
      <c r="D2058" t="s">
        <v>88</v>
      </c>
      <c r="E2058" t="s">
        <v>76</v>
      </c>
      <c r="F2058" t="s">
        <v>40</v>
      </c>
      <c r="G2058">
        <v>5</v>
      </c>
      <c r="H2058">
        <v>6</v>
      </c>
      <c r="I2058">
        <v>2014</v>
      </c>
      <c r="J2058" t="s">
        <v>46</v>
      </c>
      <c r="K2058">
        <v>45.6</v>
      </c>
      <c r="L2058">
        <v>39.187269954688198</v>
      </c>
      <c r="M2058">
        <v>52.635140802816302</v>
      </c>
      <c r="N2058">
        <v>241</v>
      </c>
      <c r="O2058">
        <v>428</v>
      </c>
      <c r="P2058">
        <v>6.4415662640083102</v>
      </c>
    </row>
    <row r="2059" spans="1:16" x14ac:dyDescent="0.25">
      <c r="A2059" s="20" t="s">
        <v>12810</v>
      </c>
      <c r="B2059">
        <v>2</v>
      </c>
      <c r="C2059" t="s">
        <v>63</v>
      </c>
      <c r="D2059" t="s">
        <v>88</v>
      </c>
      <c r="E2059" t="s">
        <v>76</v>
      </c>
      <c r="F2059" t="s">
        <v>40</v>
      </c>
      <c r="G2059">
        <v>1</v>
      </c>
      <c r="H2059">
        <v>6</v>
      </c>
      <c r="I2059">
        <v>2014</v>
      </c>
      <c r="J2059" t="s">
        <v>47</v>
      </c>
      <c r="K2059">
        <v>44.3</v>
      </c>
      <c r="L2059">
        <v>40.620484102263397</v>
      </c>
      <c r="M2059">
        <v>48.159176109769298</v>
      </c>
      <c r="N2059">
        <v>931</v>
      </c>
      <c r="O2059">
        <v>1677</v>
      </c>
      <c r="P2059">
        <v>3.27736762672231</v>
      </c>
    </row>
    <row r="2060" spans="1:16" x14ac:dyDescent="0.25">
      <c r="A2060" s="20" t="s">
        <v>12811</v>
      </c>
      <c r="B2060">
        <v>2</v>
      </c>
      <c r="C2060" t="s">
        <v>63</v>
      </c>
      <c r="D2060" t="s">
        <v>88</v>
      </c>
      <c r="E2060" t="s">
        <v>76</v>
      </c>
      <c r="F2060" t="s">
        <v>40</v>
      </c>
      <c r="G2060">
        <v>2</v>
      </c>
      <c r="H2060">
        <v>6</v>
      </c>
      <c r="I2060">
        <v>2014</v>
      </c>
      <c r="J2060" t="s">
        <v>47</v>
      </c>
      <c r="K2060">
        <v>48.6</v>
      </c>
      <c r="L2060">
        <v>44.799750564274703</v>
      </c>
      <c r="M2060">
        <v>52.588724902791697</v>
      </c>
      <c r="N2060">
        <v>1044</v>
      </c>
      <c r="O2060">
        <v>1773</v>
      </c>
      <c r="P2060">
        <v>3.0949223029508599</v>
      </c>
    </row>
    <row r="2061" spans="1:16" x14ac:dyDescent="0.25">
      <c r="A2061" s="20" t="s">
        <v>12812</v>
      </c>
      <c r="B2061">
        <v>2</v>
      </c>
      <c r="C2061" t="s">
        <v>63</v>
      </c>
      <c r="D2061" t="s">
        <v>88</v>
      </c>
      <c r="E2061" t="s">
        <v>76</v>
      </c>
      <c r="F2061" t="s">
        <v>40</v>
      </c>
      <c r="G2061">
        <v>3</v>
      </c>
      <c r="H2061">
        <v>6</v>
      </c>
      <c r="I2061">
        <v>2014</v>
      </c>
      <c r="J2061" t="s">
        <v>47</v>
      </c>
      <c r="K2061">
        <v>45.2</v>
      </c>
      <c r="L2061">
        <v>41.098849094878801</v>
      </c>
      <c r="M2061">
        <v>49.613966664109697</v>
      </c>
      <c r="N2061">
        <v>681</v>
      </c>
      <c r="O2061">
        <v>1194</v>
      </c>
      <c r="P2061">
        <v>3.8320083261967399</v>
      </c>
    </row>
    <row r="2062" spans="1:16" x14ac:dyDescent="0.25">
      <c r="A2062" s="20" t="s">
        <v>12813</v>
      </c>
      <c r="B2062">
        <v>2</v>
      </c>
      <c r="C2062" t="s">
        <v>63</v>
      </c>
      <c r="D2062" t="s">
        <v>88</v>
      </c>
      <c r="E2062" t="s">
        <v>76</v>
      </c>
      <c r="F2062" t="s">
        <v>40</v>
      </c>
      <c r="G2062">
        <v>4</v>
      </c>
      <c r="H2062">
        <v>6</v>
      </c>
      <c r="I2062">
        <v>2014</v>
      </c>
      <c r="J2062" t="s">
        <v>47</v>
      </c>
      <c r="K2062">
        <v>46.4</v>
      </c>
      <c r="L2062">
        <v>42.109235979569597</v>
      </c>
      <c r="M2062">
        <v>50.971393554776398</v>
      </c>
      <c r="N2062">
        <v>912</v>
      </c>
      <c r="O2062">
        <v>1580</v>
      </c>
      <c r="P2062">
        <v>3.3113308926626099</v>
      </c>
    </row>
    <row r="2063" spans="1:16" x14ac:dyDescent="0.25">
      <c r="A2063" s="20" t="s">
        <v>12814</v>
      </c>
      <c r="B2063">
        <v>2</v>
      </c>
      <c r="C2063" t="s">
        <v>63</v>
      </c>
      <c r="D2063" t="s">
        <v>88</v>
      </c>
      <c r="E2063" t="s">
        <v>76</v>
      </c>
      <c r="F2063" t="s">
        <v>40</v>
      </c>
      <c r="G2063">
        <v>5</v>
      </c>
      <c r="H2063">
        <v>6</v>
      </c>
      <c r="I2063">
        <v>2014</v>
      </c>
      <c r="J2063" t="s">
        <v>47</v>
      </c>
      <c r="K2063">
        <v>47.1</v>
      </c>
      <c r="L2063">
        <v>44.558771868856901</v>
      </c>
      <c r="M2063">
        <v>49.743658378615798</v>
      </c>
      <c r="N2063">
        <v>2167</v>
      </c>
      <c r="O2063">
        <v>3653</v>
      </c>
      <c r="P2063">
        <v>2.1481793839053802</v>
      </c>
    </row>
    <row r="2064" spans="1:16" x14ac:dyDescent="0.25">
      <c r="A2064" s="20" t="s">
        <v>12815</v>
      </c>
      <c r="B2064">
        <v>2</v>
      </c>
      <c r="C2064" t="s">
        <v>63</v>
      </c>
      <c r="D2064" t="s">
        <v>88</v>
      </c>
      <c r="E2064" t="s">
        <v>76</v>
      </c>
      <c r="F2064" t="s">
        <v>40</v>
      </c>
      <c r="G2064">
        <v>1</v>
      </c>
      <c r="H2064">
        <v>6</v>
      </c>
      <c r="I2064">
        <v>2014</v>
      </c>
      <c r="J2064" t="s">
        <v>48</v>
      </c>
      <c r="K2064">
        <v>39.700000000000003</v>
      </c>
      <c r="L2064">
        <v>32.362566662368401</v>
      </c>
      <c r="M2064" s="54">
        <v>47.737975498917201</v>
      </c>
      <c r="N2064">
        <v>281</v>
      </c>
      <c r="O2064">
        <v>497</v>
      </c>
      <c r="P2064">
        <v>5.9654998627189402</v>
      </c>
    </row>
    <row r="2065" spans="1:16" x14ac:dyDescent="0.25">
      <c r="A2065" s="20" t="s">
        <v>12816</v>
      </c>
      <c r="B2065">
        <v>2</v>
      </c>
      <c r="C2065" t="s">
        <v>63</v>
      </c>
      <c r="D2065" t="s">
        <v>88</v>
      </c>
      <c r="E2065" t="s">
        <v>76</v>
      </c>
      <c r="F2065" t="s">
        <v>40</v>
      </c>
      <c r="G2065">
        <v>2</v>
      </c>
      <c r="H2065">
        <v>6</v>
      </c>
      <c r="I2065">
        <v>2014</v>
      </c>
      <c r="J2065" t="s">
        <v>48</v>
      </c>
      <c r="K2065">
        <v>46.2</v>
      </c>
      <c r="L2065">
        <v>40.566745512626198</v>
      </c>
      <c r="M2065" s="54">
        <v>52.179092359365498</v>
      </c>
      <c r="N2065">
        <v>553</v>
      </c>
      <c r="O2065">
        <v>934</v>
      </c>
      <c r="P2065">
        <v>4.2524325556256199</v>
      </c>
    </row>
    <row r="2066" spans="1:16" x14ac:dyDescent="0.25">
      <c r="A2066" s="20" t="s">
        <v>12817</v>
      </c>
      <c r="B2066">
        <v>2</v>
      </c>
      <c r="C2066" t="s">
        <v>63</v>
      </c>
      <c r="D2066" t="s">
        <v>88</v>
      </c>
      <c r="E2066" t="s">
        <v>76</v>
      </c>
      <c r="F2066" t="s">
        <v>40</v>
      </c>
      <c r="G2066">
        <v>3</v>
      </c>
      <c r="H2066">
        <v>6</v>
      </c>
      <c r="I2066">
        <v>2014</v>
      </c>
      <c r="J2066" t="s">
        <v>48</v>
      </c>
      <c r="K2066">
        <v>50.6</v>
      </c>
      <c r="L2066">
        <v>43.598261804864599</v>
      </c>
      <c r="M2066" s="54">
        <v>58.133006296648198</v>
      </c>
      <c r="N2066">
        <v>483</v>
      </c>
      <c r="O2066">
        <v>792</v>
      </c>
      <c r="P2066">
        <v>4.5501575519328998</v>
      </c>
    </row>
    <row r="2067" spans="1:16" x14ac:dyDescent="0.25">
      <c r="A2067" s="20" t="s">
        <v>12818</v>
      </c>
      <c r="B2067">
        <v>2</v>
      </c>
      <c r="C2067" t="s">
        <v>63</v>
      </c>
      <c r="D2067" t="s">
        <v>88</v>
      </c>
      <c r="E2067" t="s">
        <v>76</v>
      </c>
      <c r="F2067" t="s">
        <v>40</v>
      </c>
      <c r="G2067">
        <v>4</v>
      </c>
      <c r="H2067">
        <v>6</v>
      </c>
      <c r="I2067">
        <v>2014</v>
      </c>
      <c r="J2067" t="s">
        <v>48</v>
      </c>
      <c r="K2067">
        <v>53.5</v>
      </c>
      <c r="L2067">
        <v>47.8711745261066</v>
      </c>
      <c r="M2067" s="54">
        <v>59.5444778728234</v>
      </c>
      <c r="N2067">
        <v>724</v>
      </c>
      <c r="O2067">
        <v>1174</v>
      </c>
      <c r="P2067">
        <v>3.7164707312358298</v>
      </c>
    </row>
    <row r="2068" spans="1:16" x14ac:dyDescent="0.25">
      <c r="A2068" s="20" t="s">
        <v>12819</v>
      </c>
      <c r="B2068">
        <v>2</v>
      </c>
      <c r="C2068" t="s">
        <v>63</v>
      </c>
      <c r="D2068" t="s">
        <v>88</v>
      </c>
      <c r="E2068" t="s">
        <v>76</v>
      </c>
      <c r="F2068" t="s">
        <v>40</v>
      </c>
      <c r="G2068">
        <v>5</v>
      </c>
      <c r="H2068">
        <v>6</v>
      </c>
      <c r="I2068">
        <v>2014</v>
      </c>
      <c r="J2068" t="s">
        <v>48</v>
      </c>
      <c r="K2068">
        <v>50</v>
      </c>
      <c r="L2068">
        <v>45.529916090051799</v>
      </c>
      <c r="M2068" s="54">
        <v>54.648223787713299</v>
      </c>
      <c r="N2068">
        <v>997</v>
      </c>
      <c r="O2068">
        <v>1577</v>
      </c>
      <c r="P2068">
        <v>3.1670317760976801</v>
      </c>
    </row>
    <row r="2069" spans="1:16" x14ac:dyDescent="0.25">
      <c r="A2069" s="20" t="s">
        <v>12820</v>
      </c>
      <c r="B2069">
        <v>2</v>
      </c>
      <c r="C2069" t="s">
        <v>63</v>
      </c>
      <c r="D2069" t="s">
        <v>88</v>
      </c>
      <c r="E2069" t="s">
        <v>76</v>
      </c>
      <c r="F2069" t="s">
        <v>40</v>
      </c>
      <c r="G2069">
        <v>1</v>
      </c>
      <c r="H2069">
        <v>6</v>
      </c>
      <c r="I2069">
        <v>2014</v>
      </c>
      <c r="J2069" t="s">
        <v>49</v>
      </c>
      <c r="K2069">
        <v>42.7</v>
      </c>
      <c r="L2069">
        <v>37.657994951737898</v>
      </c>
      <c r="M2069" s="54">
        <v>48.2066128177634</v>
      </c>
      <c r="N2069">
        <v>444</v>
      </c>
      <c r="O2069">
        <v>792</v>
      </c>
      <c r="P2069">
        <v>4.7457899787624998</v>
      </c>
    </row>
    <row r="2070" spans="1:16" x14ac:dyDescent="0.25">
      <c r="A2070" s="20" t="s">
        <v>12821</v>
      </c>
      <c r="B2070">
        <v>2</v>
      </c>
      <c r="C2070" t="s">
        <v>63</v>
      </c>
      <c r="D2070" t="s">
        <v>88</v>
      </c>
      <c r="E2070" t="s">
        <v>76</v>
      </c>
      <c r="F2070" t="s">
        <v>40</v>
      </c>
      <c r="G2070">
        <v>2</v>
      </c>
      <c r="H2070">
        <v>6</v>
      </c>
      <c r="I2070">
        <v>2014</v>
      </c>
      <c r="J2070" t="s">
        <v>49</v>
      </c>
      <c r="K2070">
        <v>44.4</v>
      </c>
      <c r="L2070">
        <v>38.451458192287603</v>
      </c>
      <c r="M2070" s="54">
        <v>50.816006430978</v>
      </c>
      <c r="N2070">
        <v>324</v>
      </c>
      <c r="O2070">
        <v>581</v>
      </c>
      <c r="P2070">
        <v>5.5555555555555598</v>
      </c>
    </row>
    <row r="2071" spans="1:16" x14ac:dyDescent="0.25">
      <c r="A2071" s="20" t="s">
        <v>12822</v>
      </c>
      <c r="B2071">
        <v>2</v>
      </c>
      <c r="C2071" t="s">
        <v>63</v>
      </c>
      <c r="D2071" t="s">
        <v>88</v>
      </c>
      <c r="E2071" t="s">
        <v>76</v>
      </c>
      <c r="F2071" t="s">
        <v>40</v>
      </c>
      <c r="G2071">
        <v>3</v>
      </c>
      <c r="H2071">
        <v>6</v>
      </c>
      <c r="I2071">
        <v>2014</v>
      </c>
      <c r="J2071" t="s">
        <v>49</v>
      </c>
      <c r="K2071">
        <v>40.4</v>
      </c>
      <c r="L2071">
        <v>35.4801965494092</v>
      </c>
      <c r="M2071">
        <v>45.758459532614097</v>
      </c>
      <c r="N2071">
        <v>472</v>
      </c>
      <c r="O2071">
        <v>851</v>
      </c>
      <c r="P2071">
        <v>4.6028730894916201</v>
      </c>
    </row>
    <row r="2072" spans="1:16" x14ac:dyDescent="0.25">
      <c r="A2072" s="20" t="s">
        <v>12823</v>
      </c>
      <c r="B2072">
        <v>2</v>
      </c>
      <c r="C2072" t="s">
        <v>63</v>
      </c>
      <c r="D2072" t="s">
        <v>88</v>
      </c>
      <c r="E2072" t="s">
        <v>76</v>
      </c>
      <c r="F2072" t="s">
        <v>40</v>
      </c>
      <c r="G2072">
        <v>4</v>
      </c>
      <c r="H2072">
        <v>6</v>
      </c>
      <c r="I2072">
        <v>2014</v>
      </c>
      <c r="J2072" t="s">
        <v>49</v>
      </c>
      <c r="K2072">
        <v>48.1</v>
      </c>
      <c r="L2072">
        <v>43.926432500329803</v>
      </c>
      <c r="M2072" s="54">
        <v>52.503764513241499</v>
      </c>
      <c r="N2072">
        <v>890</v>
      </c>
      <c r="O2072">
        <v>1445</v>
      </c>
      <c r="P2072">
        <v>3.3520076157699501</v>
      </c>
    </row>
    <row r="2073" spans="1:16" x14ac:dyDescent="0.25">
      <c r="A2073" s="20" t="s">
        <v>12824</v>
      </c>
      <c r="B2073">
        <v>2</v>
      </c>
      <c r="C2073" t="s">
        <v>63</v>
      </c>
      <c r="D2073" t="s">
        <v>88</v>
      </c>
      <c r="E2073" t="s">
        <v>76</v>
      </c>
      <c r="F2073" t="s">
        <v>40</v>
      </c>
      <c r="G2073">
        <v>5</v>
      </c>
      <c r="H2073">
        <v>6</v>
      </c>
      <c r="I2073">
        <v>2014</v>
      </c>
      <c r="J2073" t="s">
        <v>49</v>
      </c>
      <c r="K2073">
        <v>45.8</v>
      </c>
      <c r="L2073">
        <v>40.333565804393103</v>
      </c>
      <c r="M2073">
        <v>51.792803215115597</v>
      </c>
      <c r="N2073">
        <v>361</v>
      </c>
      <c r="O2073">
        <v>633</v>
      </c>
      <c r="P2073">
        <v>5.2631578947368398</v>
      </c>
    </row>
    <row r="2074" spans="1:16" x14ac:dyDescent="0.25">
      <c r="A2074" s="20" t="s">
        <v>12825</v>
      </c>
      <c r="B2074">
        <v>2</v>
      </c>
      <c r="C2074" t="s">
        <v>63</v>
      </c>
      <c r="D2074" t="s">
        <v>88</v>
      </c>
      <c r="E2074" t="s">
        <v>76</v>
      </c>
      <c r="F2074" t="s">
        <v>40</v>
      </c>
      <c r="G2074">
        <v>1</v>
      </c>
      <c r="H2074">
        <v>6</v>
      </c>
      <c r="I2074">
        <v>2014</v>
      </c>
      <c r="J2074" t="s">
        <v>50</v>
      </c>
      <c r="K2074">
        <v>35.799999999999997</v>
      </c>
      <c r="L2074">
        <v>24.948876976129799</v>
      </c>
      <c r="M2074">
        <v>48.402550587757702</v>
      </c>
      <c r="N2074">
        <v>94</v>
      </c>
      <c r="O2074">
        <v>169</v>
      </c>
      <c r="P2074">
        <v>10.3142124625879</v>
      </c>
    </row>
    <row r="2075" spans="1:16" x14ac:dyDescent="0.25">
      <c r="A2075" s="20" t="s">
        <v>12826</v>
      </c>
      <c r="B2075">
        <v>2</v>
      </c>
      <c r="C2075" t="s">
        <v>63</v>
      </c>
      <c r="D2075" t="s">
        <v>88</v>
      </c>
      <c r="E2075" t="s">
        <v>76</v>
      </c>
      <c r="F2075" t="s">
        <v>40</v>
      </c>
      <c r="G2075">
        <v>2</v>
      </c>
      <c r="H2075">
        <v>6</v>
      </c>
      <c r="I2075">
        <v>2014</v>
      </c>
      <c r="J2075" t="s">
        <v>50</v>
      </c>
      <c r="K2075">
        <v>44.7</v>
      </c>
      <c r="L2075">
        <v>37.3814912546868</v>
      </c>
      <c r="M2075">
        <v>52.666243610396798</v>
      </c>
      <c r="N2075">
        <v>253</v>
      </c>
      <c r="O2075">
        <v>444</v>
      </c>
      <c r="P2075">
        <v>6.2869461346193098</v>
      </c>
    </row>
    <row r="2076" spans="1:16" x14ac:dyDescent="0.25">
      <c r="A2076" s="20" t="s">
        <v>12827</v>
      </c>
      <c r="B2076">
        <v>2</v>
      </c>
      <c r="C2076" t="s">
        <v>63</v>
      </c>
      <c r="D2076" t="s">
        <v>88</v>
      </c>
      <c r="E2076" t="s">
        <v>76</v>
      </c>
      <c r="F2076" t="s">
        <v>40</v>
      </c>
      <c r="G2076">
        <v>3</v>
      </c>
      <c r="H2076">
        <v>6</v>
      </c>
      <c r="I2076">
        <v>2014</v>
      </c>
      <c r="J2076" t="s">
        <v>50</v>
      </c>
      <c r="K2076">
        <v>47.3</v>
      </c>
      <c r="L2076">
        <v>38.386009407929002</v>
      </c>
      <c r="M2076">
        <v>57.155674238309203</v>
      </c>
      <c r="N2076">
        <v>208</v>
      </c>
      <c r="O2076">
        <v>343</v>
      </c>
      <c r="P2076">
        <v>6.9337524528153596</v>
      </c>
    </row>
    <row r="2077" spans="1:16" x14ac:dyDescent="0.25">
      <c r="A2077" s="20" t="s">
        <v>12828</v>
      </c>
      <c r="B2077">
        <v>2</v>
      </c>
      <c r="C2077" t="s">
        <v>63</v>
      </c>
      <c r="D2077" t="s">
        <v>88</v>
      </c>
      <c r="E2077" t="s">
        <v>76</v>
      </c>
      <c r="F2077" t="s">
        <v>40</v>
      </c>
      <c r="G2077">
        <v>4</v>
      </c>
      <c r="H2077">
        <v>6</v>
      </c>
      <c r="I2077">
        <v>2014</v>
      </c>
      <c r="J2077" t="s">
        <v>50</v>
      </c>
      <c r="K2077">
        <v>52.5</v>
      </c>
      <c r="L2077">
        <v>46.289184624832501</v>
      </c>
      <c r="M2077">
        <v>59.1858171165741</v>
      </c>
      <c r="N2077">
        <v>404</v>
      </c>
      <c r="O2077">
        <v>655</v>
      </c>
      <c r="P2077">
        <v>4.9751859510499497</v>
      </c>
    </row>
    <row r="2078" spans="1:16" x14ac:dyDescent="0.25">
      <c r="A2078" s="20" t="s">
        <v>12829</v>
      </c>
      <c r="B2078">
        <v>2</v>
      </c>
      <c r="C2078" t="s">
        <v>63</v>
      </c>
      <c r="D2078" t="s">
        <v>88</v>
      </c>
      <c r="E2078" t="s">
        <v>76</v>
      </c>
      <c r="F2078" t="s">
        <v>40</v>
      </c>
      <c r="G2078">
        <v>5</v>
      </c>
      <c r="H2078">
        <v>6</v>
      </c>
      <c r="I2078">
        <v>2014</v>
      </c>
      <c r="J2078" t="s">
        <v>50</v>
      </c>
      <c r="K2078">
        <v>43.3</v>
      </c>
      <c r="L2078">
        <v>38.584458163169998</v>
      </c>
      <c r="M2078">
        <v>48.256276749779502</v>
      </c>
      <c r="N2078">
        <v>670</v>
      </c>
      <c r="O2078">
        <v>1108</v>
      </c>
      <c r="P2078">
        <v>3.8633370464312802</v>
      </c>
    </row>
    <row r="2079" spans="1:16" x14ac:dyDescent="0.25">
      <c r="A2079" s="20" t="s">
        <v>12830</v>
      </c>
      <c r="B2079">
        <v>2</v>
      </c>
      <c r="C2079" t="s">
        <v>63</v>
      </c>
      <c r="D2079" t="s">
        <v>88</v>
      </c>
      <c r="E2079" t="s">
        <v>76</v>
      </c>
      <c r="F2079" t="s">
        <v>40</v>
      </c>
      <c r="G2079">
        <v>1</v>
      </c>
      <c r="H2079">
        <v>6</v>
      </c>
      <c r="I2079">
        <v>2014</v>
      </c>
      <c r="J2079" t="s">
        <v>51</v>
      </c>
      <c r="K2079">
        <v>49.8</v>
      </c>
      <c r="L2079">
        <v>39.472737537103697</v>
      </c>
      <c r="M2079">
        <v>61.519025171669803</v>
      </c>
      <c r="N2079">
        <v>158</v>
      </c>
      <c r="O2079">
        <v>252</v>
      </c>
      <c r="P2079">
        <v>7.9555728417573004</v>
      </c>
    </row>
    <row r="2080" spans="1:16" x14ac:dyDescent="0.25">
      <c r="A2080" s="20" t="s">
        <v>12831</v>
      </c>
      <c r="B2080">
        <v>2</v>
      </c>
      <c r="C2080" t="s">
        <v>63</v>
      </c>
      <c r="D2080" t="s">
        <v>88</v>
      </c>
      <c r="E2080" t="s">
        <v>76</v>
      </c>
      <c r="F2080" t="s">
        <v>40</v>
      </c>
      <c r="G2080">
        <v>2</v>
      </c>
      <c r="H2080">
        <v>6</v>
      </c>
      <c r="I2080">
        <v>2014</v>
      </c>
      <c r="J2080" t="s">
        <v>51</v>
      </c>
      <c r="K2080">
        <v>47.2</v>
      </c>
      <c r="L2080">
        <v>41.384064591244801</v>
      </c>
      <c r="M2080">
        <v>53.462900888089202</v>
      </c>
      <c r="N2080">
        <v>408</v>
      </c>
      <c r="O2080">
        <v>665</v>
      </c>
      <c r="P2080">
        <v>4.9507377148833704</v>
      </c>
    </row>
    <row r="2081" spans="1:16" x14ac:dyDescent="0.25">
      <c r="A2081" s="20" t="s">
        <v>12832</v>
      </c>
      <c r="B2081">
        <v>2</v>
      </c>
      <c r="C2081" t="s">
        <v>63</v>
      </c>
      <c r="D2081" t="s">
        <v>88</v>
      </c>
      <c r="E2081" t="s">
        <v>76</v>
      </c>
      <c r="F2081" t="s">
        <v>40</v>
      </c>
      <c r="G2081">
        <v>3</v>
      </c>
      <c r="H2081">
        <v>6</v>
      </c>
      <c r="I2081">
        <v>2014</v>
      </c>
      <c r="J2081" t="s">
        <v>51</v>
      </c>
      <c r="K2081">
        <v>47.6</v>
      </c>
      <c r="L2081">
        <v>42.861268916000903</v>
      </c>
      <c r="M2081">
        <v>52.717490376647</v>
      </c>
      <c r="N2081">
        <v>509</v>
      </c>
      <c r="O2081">
        <v>882</v>
      </c>
      <c r="P2081">
        <v>4.4324220717793601</v>
      </c>
    </row>
    <row r="2082" spans="1:16" x14ac:dyDescent="0.25">
      <c r="A2082" s="20" t="s">
        <v>12833</v>
      </c>
      <c r="B2082">
        <v>2</v>
      </c>
      <c r="C2082" t="s">
        <v>63</v>
      </c>
      <c r="D2082" t="s">
        <v>88</v>
      </c>
      <c r="E2082" t="s">
        <v>76</v>
      </c>
      <c r="F2082" t="s">
        <v>40</v>
      </c>
      <c r="G2082">
        <v>4</v>
      </c>
      <c r="H2082">
        <v>6</v>
      </c>
      <c r="I2082">
        <v>2014</v>
      </c>
      <c r="J2082" t="s">
        <v>51</v>
      </c>
      <c r="K2082">
        <v>50.9</v>
      </c>
      <c r="L2082">
        <v>45.645013269368803</v>
      </c>
      <c r="M2082">
        <v>56.386073979551497</v>
      </c>
      <c r="N2082">
        <v>731</v>
      </c>
      <c r="O2082">
        <v>1146</v>
      </c>
      <c r="P2082">
        <v>3.69863360727655</v>
      </c>
    </row>
    <row r="2083" spans="1:16" x14ac:dyDescent="0.25">
      <c r="A2083" s="20" t="s">
        <v>12834</v>
      </c>
      <c r="B2083">
        <v>2</v>
      </c>
      <c r="C2083" t="s">
        <v>63</v>
      </c>
      <c r="D2083" t="s">
        <v>88</v>
      </c>
      <c r="E2083" t="s">
        <v>76</v>
      </c>
      <c r="F2083" t="s">
        <v>40</v>
      </c>
      <c r="G2083">
        <v>5</v>
      </c>
      <c r="H2083">
        <v>6</v>
      </c>
      <c r="I2083">
        <v>2014</v>
      </c>
      <c r="J2083" t="s">
        <v>51</v>
      </c>
      <c r="K2083">
        <v>49.8</v>
      </c>
      <c r="L2083">
        <v>46.109703600179301</v>
      </c>
      <c r="M2083">
        <v>53.536526260060199</v>
      </c>
      <c r="N2083">
        <v>1586</v>
      </c>
      <c r="O2083">
        <v>2532</v>
      </c>
      <c r="P2083">
        <v>2.51100980475913</v>
      </c>
    </row>
    <row r="2084" spans="1:16" x14ac:dyDescent="0.25">
      <c r="A2084" s="20" t="s">
        <v>16067</v>
      </c>
      <c r="B2084">
        <v>2</v>
      </c>
      <c r="C2084" t="s">
        <v>63</v>
      </c>
      <c r="D2084" t="s">
        <v>90</v>
      </c>
      <c r="E2084" t="s">
        <v>82</v>
      </c>
      <c r="F2084" t="s">
        <v>38</v>
      </c>
      <c r="G2084">
        <v>2</v>
      </c>
      <c r="H2084">
        <v>3</v>
      </c>
      <c r="I2084">
        <v>2014</v>
      </c>
      <c r="J2084" t="s">
        <v>52</v>
      </c>
      <c r="K2084">
        <v>25.367068230465801</v>
      </c>
      <c r="L2084">
        <v>10.782999999999999</v>
      </c>
      <c r="M2084">
        <v>39.951000000000001</v>
      </c>
      <c r="N2084">
        <v>50</v>
      </c>
      <c r="O2084" t="s">
        <v>44</v>
      </c>
      <c r="P2084">
        <v>14.142135623731001</v>
      </c>
    </row>
    <row r="2085" spans="1:16" x14ac:dyDescent="0.25">
      <c r="A2085" s="20" t="s">
        <v>16068</v>
      </c>
      <c r="B2085">
        <v>2</v>
      </c>
      <c r="C2085" t="s">
        <v>63</v>
      </c>
      <c r="D2085" t="s">
        <v>90</v>
      </c>
      <c r="E2085" t="s">
        <v>82</v>
      </c>
      <c r="F2085" t="s">
        <v>38</v>
      </c>
      <c r="G2085">
        <v>3</v>
      </c>
      <c r="H2085">
        <v>3</v>
      </c>
      <c r="I2085">
        <v>2014</v>
      </c>
      <c r="J2085" t="s">
        <v>52</v>
      </c>
      <c r="K2085">
        <v>27.317945567018398</v>
      </c>
      <c r="L2085">
        <v>9.8919999999999995</v>
      </c>
      <c r="M2085">
        <v>44.744</v>
      </c>
      <c r="N2085">
        <v>33</v>
      </c>
      <c r="O2085" t="s">
        <v>44</v>
      </c>
      <c r="P2085">
        <v>17.407765595569799</v>
      </c>
    </row>
    <row r="2086" spans="1:16" x14ac:dyDescent="0.25">
      <c r="A2086" s="20" t="s">
        <v>16069</v>
      </c>
      <c r="B2086">
        <v>2</v>
      </c>
      <c r="C2086" t="s">
        <v>63</v>
      </c>
      <c r="D2086" t="s">
        <v>90</v>
      </c>
      <c r="E2086" t="s">
        <v>82</v>
      </c>
      <c r="F2086" t="s">
        <v>38</v>
      </c>
      <c r="G2086">
        <v>4</v>
      </c>
      <c r="H2086">
        <v>3</v>
      </c>
      <c r="I2086">
        <v>2014</v>
      </c>
      <c r="J2086" t="s">
        <v>52</v>
      </c>
      <c r="K2086">
        <v>32.350424536388601</v>
      </c>
      <c r="L2086">
        <v>22.099</v>
      </c>
      <c r="M2086">
        <v>42.601999999999997</v>
      </c>
      <c r="N2086">
        <v>137</v>
      </c>
      <c r="O2086" t="s">
        <v>44</v>
      </c>
      <c r="P2086">
        <v>8.5435765771676095</v>
      </c>
    </row>
    <row r="2087" spans="1:16" x14ac:dyDescent="0.25">
      <c r="A2087" s="20" t="s">
        <v>16070</v>
      </c>
      <c r="B2087">
        <v>2</v>
      </c>
      <c r="C2087" t="s">
        <v>63</v>
      </c>
      <c r="D2087" t="s">
        <v>90</v>
      </c>
      <c r="E2087" t="s">
        <v>82</v>
      </c>
      <c r="F2087" t="s">
        <v>38</v>
      </c>
      <c r="G2087">
        <v>5</v>
      </c>
      <c r="H2087">
        <v>3</v>
      </c>
      <c r="I2087">
        <v>2014</v>
      </c>
      <c r="J2087" t="s">
        <v>52</v>
      </c>
      <c r="K2087">
        <v>30.116858477191201</v>
      </c>
      <c r="L2087">
        <v>11.507</v>
      </c>
      <c r="M2087">
        <v>48.726999999999997</v>
      </c>
      <c r="N2087">
        <v>28</v>
      </c>
      <c r="O2087" t="s">
        <v>44</v>
      </c>
      <c r="P2087">
        <v>18.8982236504614</v>
      </c>
    </row>
    <row r="2088" spans="1:16" x14ac:dyDescent="0.25">
      <c r="A2088" s="20" t="s">
        <v>16071</v>
      </c>
      <c r="B2088">
        <v>2</v>
      </c>
      <c r="C2088" t="s">
        <v>63</v>
      </c>
      <c r="D2088" t="s">
        <v>90</v>
      </c>
      <c r="E2088" t="s">
        <v>82</v>
      </c>
      <c r="F2088" t="s">
        <v>38</v>
      </c>
      <c r="G2088">
        <v>2</v>
      </c>
      <c r="H2088">
        <v>3</v>
      </c>
      <c r="I2088">
        <v>2014</v>
      </c>
      <c r="J2088" t="s">
        <v>53</v>
      </c>
      <c r="K2088">
        <v>6.8444957455465198</v>
      </c>
      <c r="L2088">
        <v>-12.72</v>
      </c>
      <c r="M2088">
        <v>26.408999999999999</v>
      </c>
      <c r="N2088">
        <v>79</v>
      </c>
      <c r="O2088" t="s">
        <v>44</v>
      </c>
      <c r="P2088">
        <v>11.250879009260199</v>
      </c>
    </row>
    <row r="2089" spans="1:16" x14ac:dyDescent="0.25">
      <c r="A2089" s="20" t="s">
        <v>16072</v>
      </c>
      <c r="B2089">
        <v>2</v>
      </c>
      <c r="C2089" t="s">
        <v>63</v>
      </c>
      <c r="D2089" t="s">
        <v>90</v>
      </c>
      <c r="E2089" t="s">
        <v>82</v>
      </c>
      <c r="F2089" t="s">
        <v>38</v>
      </c>
      <c r="G2089">
        <v>3</v>
      </c>
      <c r="H2089">
        <v>3</v>
      </c>
      <c r="I2089">
        <v>2014</v>
      </c>
      <c r="J2089" t="s">
        <v>53</v>
      </c>
      <c r="K2089">
        <v>9.4200957942156194</v>
      </c>
      <c r="L2089">
        <v>-6.9340000000000002</v>
      </c>
      <c r="M2089">
        <v>25.774000000000001</v>
      </c>
      <c r="N2089">
        <v>130</v>
      </c>
      <c r="O2089" t="s">
        <v>44</v>
      </c>
      <c r="P2089">
        <v>8.7705801930702894</v>
      </c>
    </row>
    <row r="2090" spans="1:16" x14ac:dyDescent="0.25">
      <c r="A2090" s="20" t="s">
        <v>16073</v>
      </c>
      <c r="B2090">
        <v>2</v>
      </c>
      <c r="C2090" t="s">
        <v>63</v>
      </c>
      <c r="D2090" t="s">
        <v>90</v>
      </c>
      <c r="E2090" t="s">
        <v>82</v>
      </c>
      <c r="F2090" t="s">
        <v>38</v>
      </c>
      <c r="G2090">
        <v>4</v>
      </c>
      <c r="H2090">
        <v>3</v>
      </c>
      <c r="I2090">
        <v>2014</v>
      </c>
      <c r="J2090" t="s">
        <v>53</v>
      </c>
      <c r="K2090">
        <v>19.502663937319301</v>
      </c>
      <c r="L2090">
        <v>4.4080000000000004</v>
      </c>
      <c r="M2090" s="54">
        <v>34.597000000000001</v>
      </c>
      <c r="N2090">
        <v>414</v>
      </c>
      <c r="O2090" t="s">
        <v>44</v>
      </c>
      <c r="P2090">
        <v>4.9147318718298996</v>
      </c>
    </row>
    <row r="2091" spans="1:16" x14ac:dyDescent="0.25">
      <c r="A2091" s="20" t="s">
        <v>16074</v>
      </c>
      <c r="B2091">
        <v>2</v>
      </c>
      <c r="C2091" t="s">
        <v>63</v>
      </c>
      <c r="D2091" t="s">
        <v>90</v>
      </c>
      <c r="E2091" t="s">
        <v>82</v>
      </c>
      <c r="F2091" t="s">
        <v>38</v>
      </c>
      <c r="G2091">
        <v>5</v>
      </c>
      <c r="H2091">
        <v>3</v>
      </c>
      <c r="I2091">
        <v>2014</v>
      </c>
      <c r="J2091" t="s">
        <v>53</v>
      </c>
      <c r="K2091">
        <v>13.381310968205799</v>
      </c>
      <c r="L2091">
        <v>-0.95699999999999996</v>
      </c>
      <c r="M2091" s="54">
        <v>27.72</v>
      </c>
      <c r="N2091">
        <v>1662</v>
      </c>
      <c r="O2091" t="s">
        <v>44</v>
      </c>
      <c r="P2091">
        <v>2.45292624676769</v>
      </c>
    </row>
    <row r="2092" spans="1:16" x14ac:dyDescent="0.25">
      <c r="A2092" s="20" t="s">
        <v>16075</v>
      </c>
      <c r="B2092">
        <v>2</v>
      </c>
      <c r="C2092" t="s">
        <v>63</v>
      </c>
      <c r="D2092" t="s">
        <v>90</v>
      </c>
      <c r="E2092" t="s">
        <v>82</v>
      </c>
      <c r="F2092" t="s">
        <v>38</v>
      </c>
      <c r="G2092">
        <v>2</v>
      </c>
      <c r="H2092">
        <v>3</v>
      </c>
      <c r="I2092">
        <v>2014</v>
      </c>
      <c r="J2092" t="s">
        <v>34</v>
      </c>
      <c r="K2092">
        <v>8.6156594788873893</v>
      </c>
      <c r="L2092">
        <v>-4.6870000000000003</v>
      </c>
      <c r="M2092">
        <v>21.919</v>
      </c>
      <c r="N2092">
        <v>109</v>
      </c>
      <c r="O2092" t="s">
        <v>44</v>
      </c>
      <c r="P2092">
        <v>9.5782628522115107</v>
      </c>
    </row>
    <row r="2093" spans="1:16" x14ac:dyDescent="0.25">
      <c r="A2093" s="20" t="s">
        <v>16076</v>
      </c>
      <c r="B2093">
        <v>2</v>
      </c>
      <c r="C2093" t="s">
        <v>63</v>
      </c>
      <c r="D2093" t="s">
        <v>90</v>
      </c>
      <c r="E2093" t="s">
        <v>82</v>
      </c>
      <c r="F2093" t="s">
        <v>38</v>
      </c>
      <c r="G2093">
        <v>2</v>
      </c>
      <c r="H2093">
        <v>3</v>
      </c>
      <c r="I2093">
        <v>2014</v>
      </c>
      <c r="J2093" t="s">
        <v>54</v>
      </c>
      <c r="K2093" t="s">
        <v>44</v>
      </c>
      <c r="L2093" t="s">
        <v>44</v>
      </c>
      <c r="M2093" t="s">
        <v>44</v>
      </c>
      <c r="N2093">
        <v>10</v>
      </c>
      <c r="O2093" t="s">
        <v>44</v>
      </c>
      <c r="P2093">
        <v>31.6227766016838</v>
      </c>
    </row>
    <row r="2094" spans="1:16" x14ac:dyDescent="0.25">
      <c r="A2094" s="20" t="s">
        <v>16077</v>
      </c>
      <c r="B2094">
        <v>2</v>
      </c>
      <c r="C2094" t="s">
        <v>63</v>
      </c>
      <c r="D2094" t="s">
        <v>90</v>
      </c>
      <c r="E2094" t="s">
        <v>82</v>
      </c>
      <c r="F2094" t="s">
        <v>38</v>
      </c>
      <c r="G2094">
        <v>3</v>
      </c>
      <c r="H2094">
        <v>3</v>
      </c>
      <c r="I2094">
        <v>2014</v>
      </c>
      <c r="J2094" t="s">
        <v>54</v>
      </c>
      <c r="K2094">
        <v>4.5370608838982296</v>
      </c>
      <c r="L2094">
        <v>-30.114000000000001</v>
      </c>
      <c r="M2094">
        <v>39.188000000000002</v>
      </c>
      <c r="N2094">
        <v>27</v>
      </c>
      <c r="O2094" t="s">
        <v>44</v>
      </c>
      <c r="P2094">
        <v>19.245008972987499</v>
      </c>
    </row>
    <row r="2095" spans="1:16" x14ac:dyDescent="0.25">
      <c r="A2095" s="20" t="s">
        <v>16078</v>
      </c>
      <c r="B2095">
        <v>2</v>
      </c>
      <c r="C2095" t="s">
        <v>63</v>
      </c>
      <c r="D2095" t="s">
        <v>90</v>
      </c>
      <c r="E2095" t="s">
        <v>82</v>
      </c>
      <c r="F2095" t="s">
        <v>38</v>
      </c>
      <c r="G2095">
        <v>4</v>
      </c>
      <c r="H2095">
        <v>3</v>
      </c>
      <c r="I2095">
        <v>2014</v>
      </c>
      <c r="J2095" t="s">
        <v>54</v>
      </c>
      <c r="K2095">
        <v>1.84972426872602</v>
      </c>
      <c r="L2095">
        <v>-26.544</v>
      </c>
      <c r="M2095">
        <v>30.244</v>
      </c>
      <c r="N2095">
        <v>34</v>
      </c>
      <c r="O2095" t="s">
        <v>44</v>
      </c>
      <c r="P2095">
        <v>17.149858514250901</v>
      </c>
    </row>
    <row r="2096" spans="1:16" x14ac:dyDescent="0.25">
      <c r="A2096" s="20" t="s">
        <v>16079</v>
      </c>
      <c r="B2096">
        <v>2</v>
      </c>
      <c r="C2096" t="s">
        <v>63</v>
      </c>
      <c r="D2096" t="s">
        <v>90</v>
      </c>
      <c r="E2096" t="s">
        <v>82</v>
      </c>
      <c r="F2096" t="s">
        <v>38</v>
      </c>
      <c r="G2096">
        <v>5</v>
      </c>
      <c r="H2096">
        <v>3</v>
      </c>
      <c r="I2096">
        <v>2014</v>
      </c>
      <c r="J2096" t="s">
        <v>54</v>
      </c>
      <c r="K2096" t="s">
        <v>44</v>
      </c>
      <c r="L2096" t="s">
        <v>44</v>
      </c>
      <c r="M2096" t="s">
        <v>44</v>
      </c>
      <c r="N2096">
        <v>5</v>
      </c>
      <c r="O2096" t="s">
        <v>44</v>
      </c>
      <c r="P2096">
        <v>44.721359549995803</v>
      </c>
    </row>
    <row r="2097" spans="1:16" x14ac:dyDescent="0.25">
      <c r="A2097" s="20" t="s">
        <v>15139</v>
      </c>
      <c r="B2097">
        <v>2</v>
      </c>
      <c r="C2097" t="s">
        <v>63</v>
      </c>
      <c r="D2097" t="s">
        <v>90</v>
      </c>
      <c r="E2097" t="s">
        <v>82</v>
      </c>
      <c r="F2097" t="s">
        <v>38</v>
      </c>
      <c r="G2097">
        <v>3</v>
      </c>
      <c r="H2097">
        <v>3</v>
      </c>
      <c r="I2097">
        <v>2014</v>
      </c>
      <c r="J2097" t="s">
        <v>34</v>
      </c>
      <c r="K2097">
        <v>10.546707461909699</v>
      </c>
      <c r="L2097">
        <v>-1.829</v>
      </c>
      <c r="M2097">
        <v>22.922999999999998</v>
      </c>
      <c r="N2097">
        <v>182</v>
      </c>
      <c r="O2097" t="s">
        <v>44</v>
      </c>
      <c r="P2097">
        <v>7.4124931666110099</v>
      </c>
    </row>
    <row r="2098" spans="1:16" x14ac:dyDescent="0.25">
      <c r="A2098" s="20" t="s">
        <v>2156</v>
      </c>
      <c r="B2098">
        <v>2</v>
      </c>
      <c r="C2098" t="s">
        <v>63</v>
      </c>
      <c r="D2098" t="s">
        <v>90</v>
      </c>
      <c r="E2098" t="s">
        <v>82</v>
      </c>
      <c r="F2098" t="s">
        <v>38</v>
      </c>
      <c r="G2098">
        <v>2</v>
      </c>
      <c r="H2098">
        <v>3</v>
      </c>
      <c r="I2098">
        <v>2014</v>
      </c>
      <c r="J2098" t="s">
        <v>55</v>
      </c>
      <c r="K2098">
        <v>9.9983560203599495</v>
      </c>
      <c r="L2098">
        <v>-7.6820000000000004</v>
      </c>
      <c r="M2098">
        <v>27.678000000000001</v>
      </c>
      <c r="N2098">
        <v>68</v>
      </c>
      <c r="O2098" t="s">
        <v>44</v>
      </c>
      <c r="P2098">
        <v>12.126781251816601</v>
      </c>
    </row>
    <row r="2099" spans="1:16" x14ac:dyDescent="0.25">
      <c r="A2099" s="20" t="s">
        <v>2157</v>
      </c>
      <c r="B2099">
        <v>2</v>
      </c>
      <c r="C2099" t="s">
        <v>63</v>
      </c>
      <c r="D2099" t="s">
        <v>90</v>
      </c>
      <c r="E2099" t="s">
        <v>82</v>
      </c>
      <c r="F2099" t="s">
        <v>38</v>
      </c>
      <c r="G2099">
        <v>3</v>
      </c>
      <c r="H2099">
        <v>3</v>
      </c>
      <c r="I2099">
        <v>2014</v>
      </c>
      <c r="J2099" t="s">
        <v>55</v>
      </c>
      <c r="K2099">
        <v>2.08008963610592</v>
      </c>
      <c r="L2099">
        <v>-12.843999999999999</v>
      </c>
      <c r="M2099">
        <v>17.004999999999999</v>
      </c>
      <c r="N2099">
        <v>95</v>
      </c>
      <c r="O2099" t="s">
        <v>44</v>
      </c>
      <c r="P2099">
        <v>10.259783520851499</v>
      </c>
    </row>
    <row r="2100" spans="1:16" x14ac:dyDescent="0.25">
      <c r="A2100" s="20" t="s">
        <v>2158</v>
      </c>
      <c r="B2100">
        <v>2</v>
      </c>
      <c r="C2100" t="s">
        <v>63</v>
      </c>
      <c r="D2100" t="s">
        <v>90</v>
      </c>
      <c r="E2100" t="s">
        <v>82</v>
      </c>
      <c r="F2100" t="s">
        <v>38</v>
      </c>
      <c r="G2100">
        <v>4</v>
      </c>
      <c r="H2100">
        <v>3</v>
      </c>
      <c r="I2100">
        <v>2014</v>
      </c>
      <c r="J2100" t="s">
        <v>55</v>
      </c>
      <c r="K2100">
        <v>3.3792036273416102</v>
      </c>
      <c r="L2100">
        <v>-10.945</v>
      </c>
      <c r="M2100">
        <v>17.702999999999999</v>
      </c>
      <c r="N2100">
        <v>148</v>
      </c>
      <c r="O2100" t="s">
        <v>44</v>
      </c>
      <c r="P2100">
        <v>8.2199493652678708</v>
      </c>
    </row>
    <row r="2101" spans="1:16" x14ac:dyDescent="0.25">
      <c r="A2101" s="20" t="s">
        <v>2159</v>
      </c>
      <c r="B2101">
        <v>2</v>
      </c>
      <c r="C2101" t="s">
        <v>63</v>
      </c>
      <c r="D2101" t="s">
        <v>90</v>
      </c>
      <c r="E2101" t="s">
        <v>82</v>
      </c>
      <c r="F2101" t="s">
        <v>38</v>
      </c>
      <c r="G2101">
        <v>5</v>
      </c>
      <c r="H2101">
        <v>3</v>
      </c>
      <c r="I2101">
        <v>2014</v>
      </c>
      <c r="J2101" t="s">
        <v>55</v>
      </c>
      <c r="K2101">
        <v>13.7373754043148</v>
      </c>
      <c r="L2101">
        <v>-1.55</v>
      </c>
      <c r="M2101">
        <v>29.024000000000001</v>
      </c>
      <c r="N2101">
        <v>126</v>
      </c>
      <c r="O2101" t="s">
        <v>44</v>
      </c>
      <c r="P2101">
        <v>8.9087080637474791</v>
      </c>
    </row>
    <row r="2102" spans="1:16" x14ac:dyDescent="0.25">
      <c r="A2102" s="20" t="s">
        <v>15141</v>
      </c>
      <c r="B2102">
        <v>2</v>
      </c>
      <c r="C2102" t="s">
        <v>63</v>
      </c>
      <c r="D2102" t="s">
        <v>90</v>
      </c>
      <c r="E2102" t="s">
        <v>82</v>
      </c>
      <c r="F2102" t="s">
        <v>38</v>
      </c>
      <c r="G2102">
        <v>4</v>
      </c>
      <c r="H2102">
        <v>3</v>
      </c>
      <c r="I2102">
        <v>2014</v>
      </c>
      <c r="J2102" t="s">
        <v>34</v>
      </c>
      <c r="K2102">
        <v>5.4711008262009102</v>
      </c>
      <c r="L2102">
        <v>-7.2590000000000003</v>
      </c>
      <c r="M2102">
        <v>18.201000000000001</v>
      </c>
      <c r="N2102">
        <v>122</v>
      </c>
      <c r="O2102" t="s">
        <v>44</v>
      </c>
      <c r="P2102">
        <v>9.0535746042518497</v>
      </c>
    </row>
    <row r="2103" spans="1:16" x14ac:dyDescent="0.25">
      <c r="A2103" s="20" t="s">
        <v>2160</v>
      </c>
      <c r="B2103">
        <v>2</v>
      </c>
      <c r="C2103" t="s">
        <v>63</v>
      </c>
      <c r="D2103" t="s">
        <v>90</v>
      </c>
      <c r="E2103" t="s">
        <v>82</v>
      </c>
      <c r="F2103" t="s">
        <v>38</v>
      </c>
      <c r="G2103">
        <v>2</v>
      </c>
      <c r="H2103">
        <v>3</v>
      </c>
      <c r="I2103">
        <v>2014</v>
      </c>
      <c r="J2103" t="s">
        <v>56</v>
      </c>
      <c r="K2103">
        <v>8.9575194216174996</v>
      </c>
      <c r="L2103">
        <v>-10.457000000000001</v>
      </c>
      <c r="M2103">
        <v>28.372</v>
      </c>
      <c r="N2103">
        <v>33</v>
      </c>
      <c r="O2103" t="s">
        <v>44</v>
      </c>
      <c r="P2103">
        <v>17.407765595569799</v>
      </c>
    </row>
    <row r="2104" spans="1:16" x14ac:dyDescent="0.25">
      <c r="A2104" s="20" t="s">
        <v>2161</v>
      </c>
      <c r="B2104">
        <v>2</v>
      </c>
      <c r="C2104" t="s">
        <v>63</v>
      </c>
      <c r="D2104" t="s">
        <v>90</v>
      </c>
      <c r="E2104" t="s">
        <v>82</v>
      </c>
      <c r="F2104" t="s">
        <v>38</v>
      </c>
      <c r="G2104">
        <v>3</v>
      </c>
      <c r="H2104">
        <v>3</v>
      </c>
      <c r="I2104">
        <v>2014</v>
      </c>
      <c r="J2104" t="s">
        <v>56</v>
      </c>
      <c r="K2104">
        <v>4.89358309102641</v>
      </c>
      <c r="L2104">
        <v>-11.862</v>
      </c>
      <c r="M2104">
        <v>21.649000000000001</v>
      </c>
      <c r="N2104">
        <v>93</v>
      </c>
      <c r="O2104" t="s">
        <v>44</v>
      </c>
      <c r="P2104">
        <v>10.3695169473043</v>
      </c>
    </row>
    <row r="2105" spans="1:16" x14ac:dyDescent="0.25">
      <c r="A2105" s="20" t="s">
        <v>2162</v>
      </c>
      <c r="B2105">
        <v>2</v>
      </c>
      <c r="C2105" t="s">
        <v>63</v>
      </c>
      <c r="D2105" t="s">
        <v>90</v>
      </c>
      <c r="E2105" t="s">
        <v>82</v>
      </c>
      <c r="F2105" t="s">
        <v>38</v>
      </c>
      <c r="G2105">
        <v>4</v>
      </c>
      <c r="H2105">
        <v>3</v>
      </c>
      <c r="I2105">
        <v>2014</v>
      </c>
      <c r="J2105" t="s">
        <v>56</v>
      </c>
      <c r="K2105">
        <v>12.788007380827001</v>
      </c>
      <c r="L2105">
        <v>-8.7080000000000002</v>
      </c>
      <c r="M2105">
        <v>34.283999999999999</v>
      </c>
      <c r="N2105">
        <v>52</v>
      </c>
      <c r="O2105" t="s">
        <v>44</v>
      </c>
      <c r="P2105">
        <v>13.8675049056307</v>
      </c>
    </row>
    <row r="2106" spans="1:16" x14ac:dyDescent="0.25">
      <c r="A2106" s="20" t="s">
        <v>2163</v>
      </c>
      <c r="B2106">
        <v>2</v>
      </c>
      <c r="C2106" t="s">
        <v>63</v>
      </c>
      <c r="D2106" t="s">
        <v>90</v>
      </c>
      <c r="E2106" t="s">
        <v>82</v>
      </c>
      <c r="F2106" t="s">
        <v>38</v>
      </c>
      <c r="G2106">
        <v>5</v>
      </c>
      <c r="H2106">
        <v>3</v>
      </c>
      <c r="I2106">
        <v>2014</v>
      </c>
      <c r="J2106" t="s">
        <v>56</v>
      </c>
      <c r="K2106">
        <v>7.62986064753877</v>
      </c>
      <c r="L2106">
        <v>-4.9429999999999996</v>
      </c>
      <c r="M2106">
        <v>20.202999999999999</v>
      </c>
      <c r="N2106">
        <v>731</v>
      </c>
      <c r="O2106" t="s">
        <v>44</v>
      </c>
      <c r="P2106">
        <v>3.69863360727655</v>
      </c>
    </row>
    <row r="2107" spans="1:16" x14ac:dyDescent="0.25">
      <c r="A2107" s="20" t="s">
        <v>15137</v>
      </c>
      <c r="B2107">
        <v>2</v>
      </c>
      <c r="C2107" t="s">
        <v>63</v>
      </c>
      <c r="D2107" t="s">
        <v>90</v>
      </c>
      <c r="E2107" t="s">
        <v>82</v>
      </c>
      <c r="F2107" t="s">
        <v>38</v>
      </c>
      <c r="G2107">
        <v>5</v>
      </c>
      <c r="H2107">
        <v>3</v>
      </c>
      <c r="I2107">
        <v>2014</v>
      </c>
      <c r="J2107" t="s">
        <v>34</v>
      </c>
      <c r="K2107">
        <v>9.18340842590416</v>
      </c>
      <c r="L2107">
        <v>-1.875</v>
      </c>
      <c r="M2107">
        <v>20.241</v>
      </c>
      <c r="N2107">
        <v>424</v>
      </c>
      <c r="O2107" t="s">
        <v>44</v>
      </c>
      <c r="P2107">
        <v>4.8564293117863198</v>
      </c>
    </row>
    <row r="2108" spans="1:16" x14ac:dyDescent="0.25">
      <c r="A2108" s="20" t="s">
        <v>2164</v>
      </c>
      <c r="B2108">
        <v>2</v>
      </c>
      <c r="C2108" t="s">
        <v>63</v>
      </c>
      <c r="D2108" t="s">
        <v>90</v>
      </c>
      <c r="E2108" t="s">
        <v>82</v>
      </c>
      <c r="F2108" t="s">
        <v>38</v>
      </c>
      <c r="G2108">
        <v>2</v>
      </c>
      <c r="H2108">
        <v>3</v>
      </c>
      <c r="I2108">
        <v>2014</v>
      </c>
      <c r="J2108" t="s">
        <v>57</v>
      </c>
      <c r="K2108" t="s">
        <v>44</v>
      </c>
      <c r="L2108" t="s">
        <v>44</v>
      </c>
      <c r="M2108" t="s">
        <v>44</v>
      </c>
      <c r="N2108">
        <v>17</v>
      </c>
      <c r="O2108" t="s">
        <v>44</v>
      </c>
      <c r="P2108">
        <v>24.253562503633301</v>
      </c>
    </row>
    <row r="2109" spans="1:16" x14ac:dyDescent="0.25">
      <c r="A2109" s="20" t="s">
        <v>2165</v>
      </c>
      <c r="B2109">
        <v>2</v>
      </c>
      <c r="C2109" t="s">
        <v>63</v>
      </c>
      <c r="D2109" t="s">
        <v>90</v>
      </c>
      <c r="E2109" t="s">
        <v>82</v>
      </c>
      <c r="F2109" t="s">
        <v>38</v>
      </c>
      <c r="G2109">
        <v>3</v>
      </c>
      <c r="H2109">
        <v>3</v>
      </c>
      <c r="I2109">
        <v>2014</v>
      </c>
      <c r="J2109" t="s">
        <v>57</v>
      </c>
      <c r="K2109">
        <v>-1.33556665711216</v>
      </c>
      <c r="L2109">
        <v>-23.742999999999999</v>
      </c>
      <c r="M2109">
        <v>21.071999999999999</v>
      </c>
      <c r="N2109">
        <v>140</v>
      </c>
      <c r="O2109" t="s">
        <v>44</v>
      </c>
      <c r="P2109">
        <v>8.4515425472851593</v>
      </c>
    </row>
    <row r="2110" spans="1:16" x14ac:dyDescent="0.25">
      <c r="A2110" s="20" t="s">
        <v>2166</v>
      </c>
      <c r="B2110">
        <v>2</v>
      </c>
      <c r="C2110" t="s">
        <v>63</v>
      </c>
      <c r="D2110" t="s">
        <v>90</v>
      </c>
      <c r="E2110" t="s">
        <v>82</v>
      </c>
      <c r="F2110" t="s">
        <v>38</v>
      </c>
      <c r="G2110">
        <v>4</v>
      </c>
      <c r="H2110">
        <v>3</v>
      </c>
      <c r="I2110">
        <v>2014</v>
      </c>
      <c r="J2110" t="s">
        <v>57</v>
      </c>
      <c r="K2110">
        <v>-10.5733702837731</v>
      </c>
      <c r="L2110">
        <v>-32.417999999999999</v>
      </c>
      <c r="M2110">
        <v>11.271000000000001</v>
      </c>
      <c r="N2110">
        <v>137</v>
      </c>
      <c r="O2110" t="s">
        <v>44</v>
      </c>
      <c r="P2110">
        <v>8.5435765771676095</v>
      </c>
    </row>
    <row r="2111" spans="1:16" x14ac:dyDescent="0.25">
      <c r="A2111" s="20" t="s">
        <v>2167</v>
      </c>
      <c r="B2111">
        <v>2</v>
      </c>
      <c r="C2111" t="s">
        <v>63</v>
      </c>
      <c r="D2111" t="s">
        <v>90</v>
      </c>
      <c r="E2111" t="s">
        <v>82</v>
      </c>
      <c r="F2111" t="s">
        <v>38</v>
      </c>
      <c r="G2111">
        <v>5</v>
      </c>
      <c r="H2111">
        <v>3</v>
      </c>
      <c r="I2111">
        <v>2014</v>
      </c>
      <c r="J2111" t="s">
        <v>57</v>
      </c>
      <c r="K2111">
        <v>-10.2518033930253</v>
      </c>
      <c r="L2111">
        <v>-31.800999999999998</v>
      </c>
      <c r="M2111">
        <v>11.297000000000001</v>
      </c>
      <c r="N2111">
        <v>234</v>
      </c>
      <c r="O2111" t="s">
        <v>44</v>
      </c>
      <c r="P2111">
        <v>6.5372045046061302</v>
      </c>
    </row>
    <row r="2112" spans="1:16" x14ac:dyDescent="0.25">
      <c r="A2112" s="20" t="s">
        <v>16080</v>
      </c>
      <c r="B2112">
        <v>2</v>
      </c>
      <c r="C2112" t="s">
        <v>63</v>
      </c>
      <c r="D2112" t="s">
        <v>90</v>
      </c>
      <c r="E2112" t="s">
        <v>82</v>
      </c>
      <c r="F2112" t="s">
        <v>38</v>
      </c>
      <c r="G2112">
        <v>2</v>
      </c>
      <c r="H2112">
        <v>3</v>
      </c>
      <c r="I2112">
        <v>2014</v>
      </c>
      <c r="J2112" t="s">
        <v>58</v>
      </c>
      <c r="K2112">
        <v>-0.341542909755923</v>
      </c>
      <c r="L2112">
        <v>-13.612</v>
      </c>
      <c r="M2112">
        <v>12.929</v>
      </c>
      <c r="N2112">
        <v>83</v>
      </c>
      <c r="O2112" t="s">
        <v>44</v>
      </c>
      <c r="P2112">
        <v>10.976425998969001</v>
      </c>
    </row>
    <row r="2113" spans="1:16" x14ac:dyDescent="0.25">
      <c r="A2113" s="20" t="s">
        <v>16081</v>
      </c>
      <c r="B2113">
        <v>2</v>
      </c>
      <c r="C2113" t="s">
        <v>63</v>
      </c>
      <c r="D2113" t="s">
        <v>90</v>
      </c>
      <c r="E2113" t="s">
        <v>82</v>
      </c>
      <c r="F2113" t="s">
        <v>38</v>
      </c>
      <c r="G2113">
        <v>3</v>
      </c>
      <c r="H2113">
        <v>3</v>
      </c>
      <c r="I2113">
        <v>2014</v>
      </c>
      <c r="J2113" t="s">
        <v>58</v>
      </c>
      <c r="K2113">
        <v>3.9543352604030599</v>
      </c>
      <c r="L2113">
        <v>-5.8719999999999999</v>
      </c>
      <c r="M2113">
        <v>13.78</v>
      </c>
      <c r="N2113">
        <v>313</v>
      </c>
      <c r="O2113" t="s">
        <v>44</v>
      </c>
      <c r="P2113">
        <v>5.6523341894422199</v>
      </c>
    </row>
    <row r="2114" spans="1:16" x14ac:dyDescent="0.25">
      <c r="A2114" s="20" t="s">
        <v>16082</v>
      </c>
      <c r="B2114">
        <v>2</v>
      </c>
      <c r="C2114" t="s">
        <v>63</v>
      </c>
      <c r="D2114" t="s">
        <v>90</v>
      </c>
      <c r="E2114" t="s">
        <v>82</v>
      </c>
      <c r="F2114" t="s">
        <v>38</v>
      </c>
      <c r="G2114">
        <v>4</v>
      </c>
      <c r="H2114">
        <v>3</v>
      </c>
      <c r="I2114">
        <v>2014</v>
      </c>
      <c r="J2114" t="s">
        <v>58</v>
      </c>
      <c r="K2114">
        <v>3.93905819580934</v>
      </c>
      <c r="L2114">
        <v>-4.9909999999999997</v>
      </c>
      <c r="M2114">
        <v>12.869</v>
      </c>
      <c r="N2114">
        <v>642</v>
      </c>
      <c r="O2114" t="s">
        <v>44</v>
      </c>
      <c r="P2114">
        <v>3.9466851898192901</v>
      </c>
    </row>
    <row r="2115" spans="1:16" x14ac:dyDescent="0.25">
      <c r="A2115" s="20" t="s">
        <v>16083</v>
      </c>
      <c r="B2115">
        <v>2</v>
      </c>
      <c r="C2115" t="s">
        <v>63</v>
      </c>
      <c r="D2115" t="s">
        <v>90</v>
      </c>
      <c r="E2115" t="s">
        <v>82</v>
      </c>
      <c r="F2115" t="s">
        <v>38</v>
      </c>
      <c r="G2115">
        <v>5</v>
      </c>
      <c r="H2115">
        <v>3</v>
      </c>
      <c r="I2115">
        <v>2014</v>
      </c>
      <c r="J2115" t="s">
        <v>58</v>
      </c>
      <c r="K2115">
        <v>1.1538298500102799</v>
      </c>
      <c r="L2115">
        <v>-7.343</v>
      </c>
      <c r="M2115">
        <v>9.6509999999999998</v>
      </c>
      <c r="N2115">
        <v>1272</v>
      </c>
      <c r="O2115" t="s">
        <v>44</v>
      </c>
      <c r="P2115">
        <v>2.8038607704602199</v>
      </c>
    </row>
    <row r="2116" spans="1:16" x14ac:dyDescent="0.25">
      <c r="A2116" s="20" t="s">
        <v>16084</v>
      </c>
      <c r="B2116">
        <v>2</v>
      </c>
      <c r="C2116" t="s">
        <v>63</v>
      </c>
      <c r="D2116" t="s">
        <v>90</v>
      </c>
      <c r="E2116" t="s">
        <v>82</v>
      </c>
      <c r="F2116" t="s">
        <v>38</v>
      </c>
      <c r="G2116">
        <v>2</v>
      </c>
      <c r="H2116">
        <v>3</v>
      </c>
      <c r="I2116">
        <v>2014</v>
      </c>
      <c r="J2116" t="s">
        <v>59</v>
      </c>
      <c r="K2116" t="s">
        <v>44</v>
      </c>
      <c r="L2116" t="s">
        <v>44</v>
      </c>
      <c r="M2116" t="s">
        <v>44</v>
      </c>
      <c r="N2116">
        <v>6</v>
      </c>
      <c r="O2116" t="s">
        <v>44</v>
      </c>
      <c r="P2116">
        <v>40.824829046386299</v>
      </c>
    </row>
    <row r="2117" spans="1:16" x14ac:dyDescent="0.25">
      <c r="A2117" s="20" t="s">
        <v>16085</v>
      </c>
      <c r="B2117">
        <v>2</v>
      </c>
      <c r="C2117" t="s">
        <v>63</v>
      </c>
      <c r="D2117" t="s">
        <v>90</v>
      </c>
      <c r="E2117" t="s">
        <v>82</v>
      </c>
      <c r="F2117" t="s">
        <v>38</v>
      </c>
      <c r="G2117">
        <v>3</v>
      </c>
      <c r="H2117">
        <v>3</v>
      </c>
      <c r="I2117">
        <v>2014</v>
      </c>
      <c r="J2117" t="s">
        <v>59</v>
      </c>
      <c r="K2117" t="s">
        <v>44</v>
      </c>
      <c r="L2117" t="s">
        <v>44</v>
      </c>
      <c r="M2117" t="s">
        <v>44</v>
      </c>
      <c r="N2117">
        <v>14</v>
      </c>
      <c r="O2117" t="s">
        <v>44</v>
      </c>
      <c r="P2117">
        <v>26.726124191242398</v>
      </c>
    </row>
    <row r="2118" spans="1:16" x14ac:dyDescent="0.25">
      <c r="A2118" s="20" t="s">
        <v>16086</v>
      </c>
      <c r="B2118">
        <v>2</v>
      </c>
      <c r="C2118" t="s">
        <v>63</v>
      </c>
      <c r="D2118" t="s">
        <v>90</v>
      </c>
      <c r="E2118" t="s">
        <v>82</v>
      </c>
      <c r="F2118" t="s">
        <v>38</v>
      </c>
      <c r="G2118">
        <v>4</v>
      </c>
      <c r="H2118">
        <v>3</v>
      </c>
      <c r="I2118">
        <v>2014</v>
      </c>
      <c r="J2118" t="s">
        <v>59</v>
      </c>
      <c r="K2118">
        <v>-3.2967977827195201</v>
      </c>
      <c r="L2118">
        <v>-41.195999999999998</v>
      </c>
      <c r="M2118">
        <v>34.601999999999997</v>
      </c>
      <c r="N2118">
        <v>94</v>
      </c>
      <c r="O2118" t="s">
        <v>44</v>
      </c>
      <c r="P2118">
        <v>10.3142124625879</v>
      </c>
    </row>
    <row r="2119" spans="1:16" x14ac:dyDescent="0.25">
      <c r="A2119" s="20" t="s">
        <v>16087</v>
      </c>
      <c r="B2119">
        <v>2</v>
      </c>
      <c r="C2119" t="s">
        <v>63</v>
      </c>
      <c r="D2119" t="s">
        <v>90</v>
      </c>
      <c r="E2119" t="s">
        <v>82</v>
      </c>
      <c r="F2119" t="s">
        <v>38</v>
      </c>
      <c r="G2119">
        <v>5</v>
      </c>
      <c r="H2119">
        <v>3</v>
      </c>
      <c r="I2119">
        <v>2014</v>
      </c>
      <c r="J2119" t="s">
        <v>59</v>
      </c>
      <c r="K2119">
        <v>-12.609362324773899</v>
      </c>
      <c r="L2119">
        <v>-50.81</v>
      </c>
      <c r="M2119">
        <v>25.591000000000001</v>
      </c>
      <c r="N2119">
        <v>52</v>
      </c>
      <c r="O2119" t="s">
        <v>44</v>
      </c>
      <c r="P2119">
        <v>13.8675049056307</v>
      </c>
    </row>
    <row r="2120" spans="1:16" x14ac:dyDescent="0.25">
      <c r="A2120" s="20" t="s">
        <v>16088</v>
      </c>
      <c r="B2120">
        <v>2</v>
      </c>
      <c r="C2120" t="s">
        <v>63</v>
      </c>
      <c r="D2120" t="s">
        <v>90</v>
      </c>
      <c r="E2120" t="s">
        <v>82</v>
      </c>
      <c r="F2120" t="s">
        <v>38</v>
      </c>
      <c r="G2120">
        <v>2</v>
      </c>
      <c r="H2120">
        <v>3</v>
      </c>
      <c r="I2120">
        <v>2014</v>
      </c>
      <c r="J2120" t="s">
        <v>60</v>
      </c>
      <c r="K2120">
        <v>4.3475163285288296</v>
      </c>
      <c r="L2120">
        <v>-6.8129999999999997</v>
      </c>
      <c r="M2120">
        <v>15.507999999999999</v>
      </c>
      <c r="N2120">
        <v>125</v>
      </c>
      <c r="O2120" t="s">
        <v>44</v>
      </c>
      <c r="P2120">
        <v>8.9442719099991592</v>
      </c>
    </row>
    <row r="2121" spans="1:16" x14ac:dyDescent="0.25">
      <c r="A2121" s="20" t="s">
        <v>16089</v>
      </c>
      <c r="B2121">
        <v>2</v>
      </c>
      <c r="C2121" t="s">
        <v>63</v>
      </c>
      <c r="D2121" t="s">
        <v>90</v>
      </c>
      <c r="E2121" t="s">
        <v>82</v>
      </c>
      <c r="F2121" t="s">
        <v>38</v>
      </c>
      <c r="G2121">
        <v>3</v>
      </c>
      <c r="H2121">
        <v>3</v>
      </c>
      <c r="I2121">
        <v>2014</v>
      </c>
      <c r="J2121" t="s">
        <v>60</v>
      </c>
      <c r="K2121">
        <v>5.4585595972898497</v>
      </c>
      <c r="L2121">
        <v>-4.9370000000000003</v>
      </c>
      <c r="M2121">
        <v>15.853999999999999</v>
      </c>
      <c r="N2121">
        <v>248</v>
      </c>
      <c r="O2121" t="s">
        <v>44</v>
      </c>
      <c r="P2121">
        <v>6.3500063500095196</v>
      </c>
    </row>
    <row r="2122" spans="1:16" x14ac:dyDescent="0.25">
      <c r="A2122" s="20" t="s">
        <v>16090</v>
      </c>
      <c r="B2122">
        <v>2</v>
      </c>
      <c r="C2122" t="s">
        <v>63</v>
      </c>
      <c r="D2122" t="s">
        <v>90</v>
      </c>
      <c r="E2122" t="s">
        <v>82</v>
      </c>
      <c r="F2122" t="s">
        <v>38</v>
      </c>
      <c r="G2122">
        <v>4</v>
      </c>
      <c r="H2122">
        <v>3</v>
      </c>
      <c r="I2122">
        <v>2014</v>
      </c>
      <c r="J2122" t="s">
        <v>60</v>
      </c>
      <c r="K2122">
        <v>5.7996102359957202</v>
      </c>
      <c r="L2122">
        <v>-4.3120000000000003</v>
      </c>
      <c r="M2122">
        <v>15.911</v>
      </c>
      <c r="N2122">
        <v>273</v>
      </c>
      <c r="O2122" t="s">
        <v>44</v>
      </c>
      <c r="P2122">
        <v>6.0522753266880196</v>
      </c>
    </row>
    <row r="2123" spans="1:16" x14ac:dyDescent="0.25">
      <c r="A2123" s="20" t="s">
        <v>16091</v>
      </c>
      <c r="B2123">
        <v>2</v>
      </c>
      <c r="C2123" t="s">
        <v>63</v>
      </c>
      <c r="D2123" t="s">
        <v>90</v>
      </c>
      <c r="E2123" t="s">
        <v>82</v>
      </c>
      <c r="F2123" t="s">
        <v>38</v>
      </c>
      <c r="G2123">
        <v>5</v>
      </c>
      <c r="H2123">
        <v>3</v>
      </c>
      <c r="I2123">
        <v>2014</v>
      </c>
      <c r="J2123" t="s">
        <v>60</v>
      </c>
      <c r="K2123">
        <v>9.5748601909869109</v>
      </c>
      <c r="L2123">
        <v>-0.73099999999999998</v>
      </c>
      <c r="M2123">
        <v>19.881</v>
      </c>
      <c r="N2123">
        <v>258</v>
      </c>
      <c r="O2123" t="s">
        <v>44</v>
      </c>
      <c r="P2123">
        <v>6.2257280636469003</v>
      </c>
    </row>
    <row r="2124" spans="1:16" x14ac:dyDescent="0.25">
      <c r="A2124" s="20" t="s">
        <v>16092</v>
      </c>
      <c r="B2124">
        <v>2</v>
      </c>
      <c r="C2124" t="s">
        <v>63</v>
      </c>
      <c r="D2124" t="s">
        <v>90</v>
      </c>
      <c r="E2124" t="s">
        <v>82</v>
      </c>
      <c r="F2124" t="s">
        <v>38</v>
      </c>
      <c r="G2124">
        <v>2</v>
      </c>
      <c r="H2124">
        <v>3</v>
      </c>
      <c r="I2124">
        <v>2014</v>
      </c>
      <c r="J2124" t="s">
        <v>61</v>
      </c>
      <c r="K2124" t="s">
        <v>44</v>
      </c>
      <c r="L2124" t="s">
        <v>44</v>
      </c>
      <c r="M2124" t="s">
        <v>44</v>
      </c>
      <c r="N2124">
        <v>10</v>
      </c>
      <c r="O2124" t="s">
        <v>44</v>
      </c>
      <c r="P2124">
        <v>31.6227766016838</v>
      </c>
    </row>
    <row r="2125" spans="1:16" x14ac:dyDescent="0.25">
      <c r="A2125" s="20" t="s">
        <v>16093</v>
      </c>
      <c r="B2125">
        <v>2</v>
      </c>
      <c r="C2125" t="s">
        <v>63</v>
      </c>
      <c r="D2125" t="s">
        <v>90</v>
      </c>
      <c r="E2125" t="s">
        <v>82</v>
      </c>
      <c r="F2125" t="s">
        <v>38</v>
      </c>
      <c r="G2125">
        <v>3</v>
      </c>
      <c r="H2125">
        <v>3</v>
      </c>
      <c r="I2125">
        <v>2014</v>
      </c>
      <c r="J2125" t="s">
        <v>61</v>
      </c>
      <c r="K2125" t="s">
        <v>44</v>
      </c>
      <c r="L2125" t="s">
        <v>44</v>
      </c>
      <c r="M2125" t="s">
        <v>44</v>
      </c>
      <c r="N2125">
        <v>8</v>
      </c>
      <c r="O2125" t="s">
        <v>44</v>
      </c>
      <c r="P2125">
        <v>35.355339059327399</v>
      </c>
    </row>
    <row r="2126" spans="1:16" x14ac:dyDescent="0.25">
      <c r="A2126" s="20" t="s">
        <v>16094</v>
      </c>
      <c r="B2126">
        <v>2</v>
      </c>
      <c r="C2126" t="s">
        <v>63</v>
      </c>
      <c r="D2126" t="s">
        <v>90</v>
      </c>
      <c r="E2126" t="s">
        <v>82</v>
      </c>
      <c r="F2126" t="s">
        <v>38</v>
      </c>
      <c r="G2126">
        <v>4</v>
      </c>
      <c r="H2126">
        <v>3</v>
      </c>
      <c r="I2126">
        <v>2014</v>
      </c>
      <c r="J2126" t="s">
        <v>61</v>
      </c>
      <c r="K2126" t="s">
        <v>44</v>
      </c>
      <c r="L2126" t="s">
        <v>44</v>
      </c>
      <c r="M2126" t="s">
        <v>44</v>
      </c>
      <c r="N2126">
        <v>41</v>
      </c>
      <c r="O2126" t="s">
        <v>44</v>
      </c>
      <c r="P2126">
        <v>15.6173761888606</v>
      </c>
    </row>
    <row r="2127" spans="1:16" x14ac:dyDescent="0.25">
      <c r="A2127" s="20" t="s">
        <v>16095</v>
      </c>
      <c r="B2127">
        <v>2</v>
      </c>
      <c r="C2127" t="s">
        <v>63</v>
      </c>
      <c r="D2127" t="s">
        <v>90</v>
      </c>
      <c r="E2127" t="s">
        <v>82</v>
      </c>
      <c r="F2127" t="s">
        <v>38</v>
      </c>
      <c r="G2127">
        <v>5</v>
      </c>
      <c r="H2127">
        <v>3</v>
      </c>
      <c r="I2127">
        <v>2014</v>
      </c>
      <c r="J2127" t="s">
        <v>61</v>
      </c>
      <c r="K2127" t="s">
        <v>44</v>
      </c>
      <c r="L2127" t="s">
        <v>44</v>
      </c>
      <c r="M2127" t="s">
        <v>44</v>
      </c>
      <c r="N2127">
        <v>4</v>
      </c>
      <c r="O2127" t="s">
        <v>44</v>
      </c>
      <c r="P2127">
        <v>50</v>
      </c>
    </row>
    <row r="2128" spans="1:16" x14ac:dyDescent="0.25">
      <c r="A2128" s="20" t="s">
        <v>16096</v>
      </c>
      <c r="B2128">
        <v>2</v>
      </c>
      <c r="C2128" t="s">
        <v>63</v>
      </c>
      <c r="D2128" t="s">
        <v>90</v>
      </c>
      <c r="E2128" t="s">
        <v>82</v>
      </c>
      <c r="F2128" t="s">
        <v>38</v>
      </c>
      <c r="G2128">
        <v>2</v>
      </c>
      <c r="H2128">
        <v>3</v>
      </c>
      <c r="I2128">
        <v>2014</v>
      </c>
      <c r="J2128" t="s">
        <v>62</v>
      </c>
      <c r="K2128" t="s">
        <v>44</v>
      </c>
      <c r="L2128" t="s">
        <v>44</v>
      </c>
      <c r="M2128" t="s">
        <v>44</v>
      </c>
      <c r="N2128">
        <v>15</v>
      </c>
      <c r="O2128" t="s">
        <v>44</v>
      </c>
      <c r="P2128">
        <v>25.8198889747161</v>
      </c>
    </row>
    <row r="2129" spans="1:16" x14ac:dyDescent="0.25">
      <c r="A2129" s="20" t="s">
        <v>16097</v>
      </c>
      <c r="B2129">
        <v>2</v>
      </c>
      <c r="C2129" t="s">
        <v>63</v>
      </c>
      <c r="D2129" t="s">
        <v>90</v>
      </c>
      <c r="E2129" t="s">
        <v>82</v>
      </c>
      <c r="F2129" t="s">
        <v>38</v>
      </c>
      <c r="G2129">
        <v>3</v>
      </c>
      <c r="H2129">
        <v>3</v>
      </c>
      <c r="I2129">
        <v>2014</v>
      </c>
      <c r="J2129" t="s">
        <v>62</v>
      </c>
      <c r="K2129" t="s">
        <v>44</v>
      </c>
      <c r="L2129" t="s">
        <v>44</v>
      </c>
      <c r="M2129" t="s">
        <v>44</v>
      </c>
      <c r="N2129">
        <v>20</v>
      </c>
      <c r="O2129" t="s">
        <v>44</v>
      </c>
      <c r="P2129">
        <v>22.360679774997902</v>
      </c>
    </row>
    <row r="2130" spans="1:16" x14ac:dyDescent="0.25">
      <c r="A2130" s="20" t="s">
        <v>16098</v>
      </c>
      <c r="B2130">
        <v>2</v>
      </c>
      <c r="C2130" t="s">
        <v>63</v>
      </c>
      <c r="D2130" t="s">
        <v>90</v>
      </c>
      <c r="E2130" t="s">
        <v>82</v>
      </c>
      <c r="F2130" t="s">
        <v>38</v>
      </c>
      <c r="G2130">
        <v>4</v>
      </c>
      <c r="H2130">
        <v>3</v>
      </c>
      <c r="I2130">
        <v>2014</v>
      </c>
      <c r="J2130" t="s">
        <v>62</v>
      </c>
      <c r="K2130" t="s">
        <v>44</v>
      </c>
      <c r="L2130" t="s">
        <v>44</v>
      </c>
      <c r="M2130" t="s">
        <v>44</v>
      </c>
      <c r="N2130">
        <v>152</v>
      </c>
      <c r="O2130" t="s">
        <v>44</v>
      </c>
      <c r="P2130">
        <v>8.1110710565381297</v>
      </c>
    </row>
    <row r="2131" spans="1:16" x14ac:dyDescent="0.25">
      <c r="A2131" s="20" t="s">
        <v>16099</v>
      </c>
      <c r="B2131">
        <v>2</v>
      </c>
      <c r="C2131" t="s">
        <v>63</v>
      </c>
      <c r="D2131" t="s">
        <v>90</v>
      </c>
      <c r="E2131" t="s">
        <v>82</v>
      </c>
      <c r="F2131" t="s">
        <v>38</v>
      </c>
      <c r="G2131">
        <v>5</v>
      </c>
      <c r="H2131">
        <v>3</v>
      </c>
      <c r="I2131">
        <v>2014</v>
      </c>
      <c r="J2131" t="s">
        <v>62</v>
      </c>
      <c r="K2131" t="s">
        <v>44</v>
      </c>
      <c r="L2131" t="s">
        <v>44</v>
      </c>
      <c r="M2131" t="s">
        <v>44</v>
      </c>
      <c r="N2131">
        <v>256</v>
      </c>
      <c r="O2131" t="s">
        <v>44</v>
      </c>
      <c r="P2131">
        <v>6.25</v>
      </c>
    </row>
    <row r="2132" spans="1:16" x14ac:dyDescent="0.25">
      <c r="A2132" s="20" t="s">
        <v>16100</v>
      </c>
      <c r="B2132">
        <v>2</v>
      </c>
      <c r="C2132" t="s">
        <v>63</v>
      </c>
      <c r="D2132" t="s">
        <v>90</v>
      </c>
      <c r="E2132" t="s">
        <v>82</v>
      </c>
      <c r="F2132" t="s">
        <v>38</v>
      </c>
      <c r="G2132">
        <v>2</v>
      </c>
      <c r="H2132">
        <v>3</v>
      </c>
      <c r="I2132">
        <v>2014</v>
      </c>
      <c r="J2132" t="s">
        <v>75</v>
      </c>
      <c r="K2132">
        <v>11.112</v>
      </c>
      <c r="L2132">
        <v>0.53</v>
      </c>
      <c r="M2132">
        <v>21.69</v>
      </c>
      <c r="N2132" t="s">
        <v>44</v>
      </c>
      <c r="O2132" t="s">
        <v>44</v>
      </c>
      <c r="P2132">
        <v>-99</v>
      </c>
    </row>
    <row r="2133" spans="1:16" x14ac:dyDescent="0.25">
      <c r="A2133" s="20" t="s">
        <v>16100</v>
      </c>
      <c r="B2133">
        <v>2</v>
      </c>
      <c r="C2133" t="s">
        <v>63</v>
      </c>
      <c r="D2133" t="s">
        <v>90</v>
      </c>
      <c r="E2133" t="s">
        <v>82</v>
      </c>
      <c r="F2133" t="s">
        <v>38</v>
      </c>
      <c r="G2133">
        <v>2</v>
      </c>
      <c r="H2133">
        <v>3</v>
      </c>
      <c r="I2133">
        <v>2014</v>
      </c>
      <c r="J2133" t="s">
        <v>75</v>
      </c>
      <c r="K2133">
        <v>1.0920000000000001</v>
      </c>
      <c r="L2133">
        <v>-13.78</v>
      </c>
      <c r="M2133">
        <v>15.96</v>
      </c>
      <c r="N2133" t="s">
        <v>44</v>
      </c>
      <c r="O2133" t="s">
        <v>44</v>
      </c>
      <c r="P2133">
        <v>-99</v>
      </c>
    </row>
    <row r="2134" spans="1:16" x14ac:dyDescent="0.25">
      <c r="A2134" s="20" t="s">
        <v>16100</v>
      </c>
      <c r="B2134">
        <v>2</v>
      </c>
      <c r="C2134" t="s">
        <v>63</v>
      </c>
      <c r="D2134" t="s">
        <v>90</v>
      </c>
      <c r="E2134" t="s">
        <v>82</v>
      </c>
      <c r="F2134" t="s">
        <v>38</v>
      </c>
      <c r="G2134">
        <v>2</v>
      </c>
      <c r="H2134">
        <v>3</v>
      </c>
      <c r="I2134">
        <v>2014</v>
      </c>
      <c r="J2134" t="s">
        <v>75</v>
      </c>
      <c r="K2134">
        <v>0.89600000000000002</v>
      </c>
      <c r="L2134">
        <v>-9.18</v>
      </c>
      <c r="M2134" s="54">
        <v>10.98</v>
      </c>
      <c r="N2134" t="s">
        <v>44</v>
      </c>
      <c r="O2134" t="s">
        <v>44</v>
      </c>
      <c r="P2134">
        <v>-99</v>
      </c>
    </row>
    <row r="2135" spans="1:16" x14ac:dyDescent="0.25">
      <c r="A2135" s="20" t="s">
        <v>16100</v>
      </c>
      <c r="B2135">
        <v>2</v>
      </c>
      <c r="C2135" t="s">
        <v>63</v>
      </c>
      <c r="D2135" t="s">
        <v>90</v>
      </c>
      <c r="E2135" t="s">
        <v>82</v>
      </c>
      <c r="F2135" t="s">
        <v>38</v>
      </c>
      <c r="G2135">
        <v>2</v>
      </c>
      <c r="H2135">
        <v>3</v>
      </c>
      <c r="I2135">
        <v>2014</v>
      </c>
      <c r="J2135" t="s">
        <v>75</v>
      </c>
      <c r="K2135">
        <v>-4.7919999999999998</v>
      </c>
      <c r="L2135">
        <v>-15.57</v>
      </c>
      <c r="M2135">
        <v>5.98</v>
      </c>
      <c r="N2135" t="s">
        <v>44</v>
      </c>
      <c r="O2135" t="s">
        <v>44</v>
      </c>
      <c r="P2135">
        <v>-99</v>
      </c>
    </row>
    <row r="2136" spans="1:16" x14ac:dyDescent="0.25">
      <c r="A2136" s="20" t="s">
        <v>16100</v>
      </c>
      <c r="B2136">
        <v>2</v>
      </c>
      <c r="C2136" t="s">
        <v>63</v>
      </c>
      <c r="D2136" t="s">
        <v>90</v>
      </c>
      <c r="E2136" t="s">
        <v>82</v>
      </c>
      <c r="F2136" t="s">
        <v>38</v>
      </c>
      <c r="G2136">
        <v>2</v>
      </c>
      <c r="H2136">
        <v>3</v>
      </c>
      <c r="I2136">
        <v>2014</v>
      </c>
      <c r="J2136" t="s">
        <v>75</v>
      </c>
      <c r="K2136">
        <v>6.3109999999999999</v>
      </c>
      <c r="L2136">
        <v>-5.94</v>
      </c>
      <c r="M2136">
        <v>18.559999999999999</v>
      </c>
      <c r="N2136" t="s">
        <v>44</v>
      </c>
      <c r="O2136" t="s">
        <v>44</v>
      </c>
      <c r="P2136">
        <v>-99</v>
      </c>
    </row>
    <row r="2137" spans="1:16" x14ac:dyDescent="0.25">
      <c r="A2137" s="20" t="s">
        <v>16100</v>
      </c>
      <c r="B2137">
        <v>2</v>
      </c>
      <c r="C2137" t="s">
        <v>63</v>
      </c>
      <c r="D2137" t="s">
        <v>90</v>
      </c>
      <c r="E2137" t="s">
        <v>82</v>
      </c>
      <c r="F2137" t="s">
        <v>38</v>
      </c>
      <c r="G2137">
        <v>2</v>
      </c>
      <c r="H2137">
        <v>3</v>
      </c>
      <c r="I2137">
        <v>2014</v>
      </c>
      <c r="J2137" t="s">
        <v>75</v>
      </c>
      <c r="K2137">
        <v>-17.991</v>
      </c>
      <c r="L2137">
        <v>-40.42</v>
      </c>
      <c r="M2137">
        <v>4.43</v>
      </c>
      <c r="N2137" t="s">
        <v>44</v>
      </c>
      <c r="O2137" t="s">
        <v>44</v>
      </c>
      <c r="P2137">
        <v>-99</v>
      </c>
    </row>
    <row r="2138" spans="1:16" x14ac:dyDescent="0.25">
      <c r="A2138" s="20" t="s">
        <v>16100</v>
      </c>
      <c r="B2138">
        <v>2</v>
      </c>
      <c r="C2138" t="s">
        <v>63</v>
      </c>
      <c r="D2138" t="s">
        <v>90</v>
      </c>
      <c r="E2138" t="s">
        <v>82</v>
      </c>
      <c r="F2138" t="s">
        <v>38</v>
      </c>
      <c r="G2138">
        <v>2</v>
      </c>
      <c r="H2138">
        <v>3</v>
      </c>
      <c r="I2138">
        <v>2014</v>
      </c>
      <c r="J2138" t="s">
        <v>75</v>
      </c>
      <c r="K2138">
        <v>-6.7000000000000004E-2</v>
      </c>
      <c r="L2138">
        <v>-13.35</v>
      </c>
      <c r="M2138">
        <v>13.21</v>
      </c>
      <c r="N2138" t="s">
        <v>44</v>
      </c>
      <c r="O2138" t="s">
        <v>44</v>
      </c>
      <c r="P2138">
        <v>-99</v>
      </c>
    </row>
    <row r="2139" spans="1:16" x14ac:dyDescent="0.25">
      <c r="A2139" s="20" t="s">
        <v>16100</v>
      </c>
      <c r="B2139">
        <v>2</v>
      </c>
      <c r="C2139" t="s">
        <v>63</v>
      </c>
      <c r="D2139" t="s">
        <v>90</v>
      </c>
      <c r="E2139" t="s">
        <v>82</v>
      </c>
      <c r="F2139" t="s">
        <v>38</v>
      </c>
      <c r="G2139">
        <v>2</v>
      </c>
      <c r="H2139">
        <v>3</v>
      </c>
      <c r="I2139">
        <v>2014</v>
      </c>
      <c r="J2139" t="s">
        <v>75</v>
      </c>
      <c r="K2139">
        <v>2.2370000000000001</v>
      </c>
      <c r="L2139">
        <v>-5.3</v>
      </c>
      <c r="M2139">
        <v>9.77</v>
      </c>
      <c r="N2139" t="s">
        <v>44</v>
      </c>
      <c r="O2139" t="s">
        <v>44</v>
      </c>
      <c r="P2139">
        <v>-99</v>
      </c>
    </row>
    <row r="2140" spans="1:16" x14ac:dyDescent="0.25">
      <c r="A2140" s="20" t="s">
        <v>16100</v>
      </c>
      <c r="B2140">
        <v>2</v>
      </c>
      <c r="C2140" t="s">
        <v>63</v>
      </c>
      <c r="D2140" t="s">
        <v>90</v>
      </c>
      <c r="E2140" t="s">
        <v>82</v>
      </c>
      <c r="F2140" t="s">
        <v>38</v>
      </c>
      <c r="G2140">
        <v>2</v>
      </c>
      <c r="H2140">
        <v>3</v>
      </c>
      <c r="I2140">
        <v>2014</v>
      </c>
      <c r="J2140" t="s">
        <v>75</v>
      </c>
      <c r="K2140">
        <v>15.118</v>
      </c>
      <c r="L2140">
        <v>4.4000000000000004</v>
      </c>
      <c r="M2140">
        <v>25.83</v>
      </c>
      <c r="N2140" t="s">
        <v>44</v>
      </c>
      <c r="O2140" t="s">
        <v>44</v>
      </c>
      <c r="P2140">
        <v>-99</v>
      </c>
    </row>
    <row r="2141" spans="1:16" x14ac:dyDescent="0.25">
      <c r="A2141" s="20" t="s">
        <v>16100</v>
      </c>
      <c r="B2141">
        <v>2</v>
      </c>
      <c r="C2141" t="s">
        <v>63</v>
      </c>
      <c r="D2141" t="s">
        <v>90</v>
      </c>
      <c r="E2141" t="s">
        <v>82</v>
      </c>
      <c r="F2141" t="s">
        <v>38</v>
      </c>
      <c r="G2141">
        <v>2</v>
      </c>
      <c r="H2141">
        <v>3</v>
      </c>
      <c r="I2141">
        <v>2014</v>
      </c>
      <c r="J2141" t="s">
        <v>75</v>
      </c>
      <c r="K2141">
        <v>29.007999999999999</v>
      </c>
      <c r="L2141">
        <v>23.46</v>
      </c>
      <c r="M2141">
        <v>34.549999999999997</v>
      </c>
      <c r="N2141" t="s">
        <v>44</v>
      </c>
      <c r="O2141" t="s">
        <v>44</v>
      </c>
      <c r="P2141">
        <v>-99</v>
      </c>
    </row>
    <row r="2142" spans="1:16" x14ac:dyDescent="0.25">
      <c r="A2142" s="20" t="s">
        <v>16100</v>
      </c>
      <c r="B2142">
        <v>2</v>
      </c>
      <c r="C2142" t="s">
        <v>63</v>
      </c>
      <c r="D2142" t="s">
        <v>90</v>
      </c>
      <c r="E2142" t="s">
        <v>82</v>
      </c>
      <c r="F2142" t="s">
        <v>38</v>
      </c>
      <c r="G2142">
        <v>2</v>
      </c>
      <c r="H2142">
        <v>3</v>
      </c>
      <c r="I2142">
        <v>2014</v>
      </c>
      <c r="J2142" t="s">
        <v>75</v>
      </c>
      <c r="K2142">
        <v>13.234999999999999</v>
      </c>
      <c r="L2142">
        <v>-1.17</v>
      </c>
      <c r="M2142">
        <v>27.64</v>
      </c>
      <c r="N2142" t="s">
        <v>44</v>
      </c>
      <c r="O2142" t="s">
        <v>44</v>
      </c>
      <c r="P2142">
        <v>-99</v>
      </c>
    </row>
    <row r="2143" spans="1:16" x14ac:dyDescent="0.25">
      <c r="A2143" s="20" t="s">
        <v>16100</v>
      </c>
      <c r="B2143">
        <v>2</v>
      </c>
      <c r="C2143" t="s">
        <v>63</v>
      </c>
      <c r="D2143" t="s">
        <v>90</v>
      </c>
      <c r="E2143" t="s">
        <v>82</v>
      </c>
      <c r="F2143" t="s">
        <v>38</v>
      </c>
      <c r="G2143">
        <v>2</v>
      </c>
      <c r="H2143">
        <v>3</v>
      </c>
      <c r="I2143">
        <v>2014</v>
      </c>
      <c r="J2143" t="s">
        <v>75</v>
      </c>
      <c r="K2143">
        <v>-4.266</v>
      </c>
      <c r="L2143">
        <v>-28.04</v>
      </c>
      <c r="M2143">
        <v>19.510000000000002</v>
      </c>
      <c r="N2143" t="s">
        <v>44</v>
      </c>
      <c r="O2143" t="s">
        <v>44</v>
      </c>
      <c r="P2143">
        <v>-99</v>
      </c>
    </row>
    <row r="2144" spans="1:16" x14ac:dyDescent="0.25">
      <c r="A2144" s="20" t="s">
        <v>16100</v>
      </c>
      <c r="B2144">
        <v>2</v>
      </c>
      <c r="C2144" t="s">
        <v>63</v>
      </c>
      <c r="D2144" t="s">
        <v>90</v>
      </c>
      <c r="E2144" t="s">
        <v>82</v>
      </c>
      <c r="F2144" t="s">
        <v>38</v>
      </c>
      <c r="G2144">
        <v>2</v>
      </c>
      <c r="H2144">
        <v>3</v>
      </c>
      <c r="I2144">
        <v>2014</v>
      </c>
      <c r="J2144" t="s">
        <v>75</v>
      </c>
      <c r="K2144">
        <v>3.3490000000000002</v>
      </c>
      <c r="L2144">
        <v>-8.9499999999999993</v>
      </c>
      <c r="M2144">
        <v>15.64</v>
      </c>
      <c r="N2144" t="s">
        <v>44</v>
      </c>
      <c r="O2144" t="s">
        <v>44</v>
      </c>
      <c r="P2144">
        <v>-99</v>
      </c>
    </row>
    <row r="2145" spans="1:16" x14ac:dyDescent="0.25">
      <c r="A2145" s="20" t="s">
        <v>16100</v>
      </c>
      <c r="B2145">
        <v>2</v>
      </c>
      <c r="C2145" t="s">
        <v>63</v>
      </c>
      <c r="D2145" t="s">
        <v>90</v>
      </c>
      <c r="E2145" t="s">
        <v>82</v>
      </c>
      <c r="F2145" t="s">
        <v>38</v>
      </c>
      <c r="G2145">
        <v>2</v>
      </c>
      <c r="H2145">
        <v>3</v>
      </c>
      <c r="I2145">
        <v>2014</v>
      </c>
      <c r="J2145" t="s">
        <v>75</v>
      </c>
      <c r="K2145">
        <v>5.2809999999999997</v>
      </c>
      <c r="L2145">
        <v>-7.03</v>
      </c>
      <c r="M2145">
        <v>17.59</v>
      </c>
      <c r="N2145" t="s">
        <v>44</v>
      </c>
      <c r="O2145" t="s">
        <v>44</v>
      </c>
      <c r="P2145">
        <v>-99</v>
      </c>
    </row>
    <row r="2146" spans="1:16" x14ac:dyDescent="0.25">
      <c r="A2146" s="20" t="s">
        <v>16100</v>
      </c>
      <c r="B2146">
        <v>2</v>
      </c>
      <c r="C2146" t="s">
        <v>63</v>
      </c>
      <c r="D2146" t="s">
        <v>90</v>
      </c>
      <c r="E2146" t="s">
        <v>82</v>
      </c>
      <c r="F2146" t="s">
        <v>38</v>
      </c>
      <c r="G2146">
        <v>2</v>
      </c>
      <c r="H2146">
        <v>3</v>
      </c>
      <c r="I2146">
        <v>2014</v>
      </c>
      <c r="J2146" t="s">
        <v>75</v>
      </c>
      <c r="K2146">
        <v>-11.444000000000001</v>
      </c>
      <c r="L2146">
        <v>-32.11</v>
      </c>
      <c r="M2146">
        <v>9.23</v>
      </c>
      <c r="N2146" t="s">
        <v>44</v>
      </c>
      <c r="O2146" t="s">
        <v>44</v>
      </c>
      <c r="P2146">
        <v>-99</v>
      </c>
    </row>
    <row r="2147" spans="1:16" x14ac:dyDescent="0.25">
      <c r="A2147" s="20" t="s">
        <v>16100</v>
      </c>
      <c r="B2147">
        <v>2</v>
      </c>
      <c r="C2147" t="s">
        <v>63</v>
      </c>
      <c r="D2147" t="s">
        <v>90</v>
      </c>
      <c r="E2147" t="s">
        <v>82</v>
      </c>
      <c r="F2147" t="s">
        <v>38</v>
      </c>
      <c r="G2147">
        <v>2</v>
      </c>
      <c r="H2147">
        <v>3</v>
      </c>
      <c r="I2147">
        <v>2014</v>
      </c>
      <c r="J2147" t="s">
        <v>75</v>
      </c>
      <c r="K2147">
        <v>0.92600000000000005</v>
      </c>
      <c r="L2147">
        <v>-7.67</v>
      </c>
      <c r="M2147">
        <v>9.52</v>
      </c>
      <c r="N2147" t="s">
        <v>44</v>
      </c>
      <c r="O2147" t="s">
        <v>44</v>
      </c>
      <c r="P2147">
        <v>-99</v>
      </c>
    </row>
    <row r="2148" spans="1:16" x14ac:dyDescent="0.25">
      <c r="A2148" s="20" t="s">
        <v>16100</v>
      </c>
      <c r="B2148">
        <v>2</v>
      </c>
      <c r="C2148" t="s">
        <v>63</v>
      </c>
      <c r="D2148" t="s">
        <v>90</v>
      </c>
      <c r="E2148" t="s">
        <v>82</v>
      </c>
      <c r="F2148" t="s">
        <v>38</v>
      </c>
      <c r="G2148">
        <v>2</v>
      </c>
      <c r="H2148">
        <v>3</v>
      </c>
      <c r="I2148">
        <v>2014</v>
      </c>
      <c r="J2148" t="s">
        <v>75</v>
      </c>
      <c r="K2148">
        <v>-4.7930000000000001</v>
      </c>
      <c r="L2148">
        <v>-41.57</v>
      </c>
      <c r="M2148">
        <v>31.99</v>
      </c>
      <c r="N2148" t="s">
        <v>44</v>
      </c>
      <c r="O2148" t="s">
        <v>44</v>
      </c>
      <c r="P2148">
        <v>-99</v>
      </c>
    </row>
    <row r="2149" spans="1:16" x14ac:dyDescent="0.25">
      <c r="A2149" s="20" t="s">
        <v>16100</v>
      </c>
      <c r="B2149">
        <v>2</v>
      </c>
      <c r="C2149" t="s">
        <v>63</v>
      </c>
      <c r="D2149" t="s">
        <v>90</v>
      </c>
      <c r="E2149" t="s">
        <v>82</v>
      </c>
      <c r="F2149" t="s">
        <v>38</v>
      </c>
      <c r="G2149">
        <v>2</v>
      </c>
      <c r="H2149">
        <v>3</v>
      </c>
      <c r="I2149">
        <v>2014</v>
      </c>
      <c r="J2149" t="s">
        <v>75</v>
      </c>
      <c r="K2149">
        <v>4.173</v>
      </c>
      <c r="L2149">
        <v>-4.92</v>
      </c>
      <c r="M2149">
        <v>13.27</v>
      </c>
      <c r="N2149" t="s">
        <v>44</v>
      </c>
      <c r="O2149" t="s">
        <v>44</v>
      </c>
      <c r="P2149">
        <v>-99</v>
      </c>
    </row>
    <row r="2150" spans="1:16" x14ac:dyDescent="0.25">
      <c r="A2150" s="20" t="s">
        <v>16100</v>
      </c>
      <c r="B2150">
        <v>2</v>
      </c>
      <c r="C2150" t="s">
        <v>63</v>
      </c>
      <c r="D2150" t="s">
        <v>90</v>
      </c>
      <c r="E2150" t="s">
        <v>82</v>
      </c>
      <c r="F2150" t="s">
        <v>38</v>
      </c>
      <c r="G2150">
        <v>2</v>
      </c>
      <c r="H2150">
        <v>3</v>
      </c>
      <c r="I2150">
        <v>2014</v>
      </c>
      <c r="J2150" t="s">
        <v>75</v>
      </c>
      <c r="K2150" t="s">
        <v>44</v>
      </c>
      <c r="L2150" t="s">
        <v>44</v>
      </c>
      <c r="M2150" t="s">
        <v>44</v>
      </c>
      <c r="N2150" t="s">
        <v>44</v>
      </c>
      <c r="O2150" t="s">
        <v>44</v>
      </c>
      <c r="P2150">
        <v>-99</v>
      </c>
    </row>
    <row r="2151" spans="1:16" x14ac:dyDescent="0.25">
      <c r="A2151" s="20" t="s">
        <v>16100</v>
      </c>
      <c r="B2151">
        <v>2</v>
      </c>
      <c r="C2151" t="s">
        <v>63</v>
      </c>
      <c r="D2151" t="s">
        <v>90</v>
      </c>
      <c r="E2151" t="s">
        <v>82</v>
      </c>
      <c r="F2151" t="s">
        <v>38</v>
      </c>
      <c r="G2151">
        <v>2</v>
      </c>
      <c r="H2151">
        <v>3</v>
      </c>
      <c r="I2151">
        <v>2014</v>
      </c>
      <c r="J2151" t="s">
        <v>75</v>
      </c>
      <c r="K2151" t="s">
        <v>44</v>
      </c>
      <c r="L2151" t="s">
        <v>44</v>
      </c>
      <c r="M2151" t="s">
        <v>44</v>
      </c>
      <c r="N2151" t="s">
        <v>44</v>
      </c>
      <c r="O2151" t="s">
        <v>44</v>
      </c>
      <c r="P2151">
        <v>-99</v>
      </c>
    </row>
    <row r="2152" spans="1:16" x14ac:dyDescent="0.25">
      <c r="A2152" s="20" t="s">
        <v>16101</v>
      </c>
      <c r="B2152">
        <v>2</v>
      </c>
      <c r="C2152" t="s">
        <v>63</v>
      </c>
      <c r="D2152" t="s">
        <v>90</v>
      </c>
      <c r="E2152" t="s">
        <v>82</v>
      </c>
      <c r="F2152" t="s">
        <v>38</v>
      </c>
      <c r="G2152">
        <v>3</v>
      </c>
      <c r="H2152">
        <v>3</v>
      </c>
      <c r="I2152">
        <v>2014</v>
      </c>
      <c r="J2152" t="s">
        <v>75</v>
      </c>
      <c r="K2152">
        <v>11.755000000000001</v>
      </c>
      <c r="L2152">
        <v>1.33</v>
      </c>
      <c r="M2152">
        <v>22.18</v>
      </c>
      <c r="N2152" t="s">
        <v>44</v>
      </c>
      <c r="O2152" t="s">
        <v>44</v>
      </c>
      <c r="P2152">
        <v>-99</v>
      </c>
    </row>
    <row r="2153" spans="1:16" x14ac:dyDescent="0.25">
      <c r="A2153" s="20" t="s">
        <v>16101</v>
      </c>
      <c r="B2153">
        <v>2</v>
      </c>
      <c r="C2153" t="s">
        <v>63</v>
      </c>
      <c r="D2153" t="s">
        <v>90</v>
      </c>
      <c r="E2153" t="s">
        <v>82</v>
      </c>
      <c r="F2153" t="s">
        <v>38</v>
      </c>
      <c r="G2153">
        <v>3</v>
      </c>
      <c r="H2153">
        <v>3</v>
      </c>
      <c r="I2153">
        <v>2014</v>
      </c>
      <c r="J2153" t="s">
        <v>75</v>
      </c>
      <c r="K2153">
        <v>1.7350000000000001</v>
      </c>
      <c r="L2153">
        <v>-13.03</v>
      </c>
      <c r="M2153" s="54">
        <v>16.5</v>
      </c>
      <c r="N2153" t="s">
        <v>44</v>
      </c>
      <c r="O2153" t="s">
        <v>44</v>
      </c>
      <c r="P2153">
        <v>-99</v>
      </c>
    </row>
    <row r="2154" spans="1:16" x14ac:dyDescent="0.25">
      <c r="A2154" s="20" t="s">
        <v>16101</v>
      </c>
      <c r="B2154">
        <v>2</v>
      </c>
      <c r="C2154" t="s">
        <v>63</v>
      </c>
      <c r="D2154" t="s">
        <v>90</v>
      </c>
      <c r="E2154" t="s">
        <v>82</v>
      </c>
      <c r="F2154" t="s">
        <v>38</v>
      </c>
      <c r="G2154">
        <v>3</v>
      </c>
      <c r="H2154">
        <v>3</v>
      </c>
      <c r="I2154">
        <v>2014</v>
      </c>
      <c r="J2154" t="s">
        <v>75</v>
      </c>
      <c r="K2154">
        <v>1.538</v>
      </c>
      <c r="L2154">
        <v>-8.3800000000000008</v>
      </c>
      <c r="M2154">
        <v>11.46</v>
      </c>
      <c r="N2154" t="s">
        <v>44</v>
      </c>
      <c r="O2154" t="s">
        <v>44</v>
      </c>
      <c r="P2154">
        <v>-99</v>
      </c>
    </row>
    <row r="2155" spans="1:16" x14ac:dyDescent="0.25">
      <c r="A2155" s="20" t="s">
        <v>16101</v>
      </c>
      <c r="B2155">
        <v>2</v>
      </c>
      <c r="C2155" t="s">
        <v>63</v>
      </c>
      <c r="D2155" t="s">
        <v>90</v>
      </c>
      <c r="E2155" t="s">
        <v>82</v>
      </c>
      <c r="F2155" t="s">
        <v>38</v>
      </c>
      <c r="G2155">
        <v>3</v>
      </c>
      <c r="H2155">
        <v>3</v>
      </c>
      <c r="I2155">
        <v>2014</v>
      </c>
      <c r="J2155" t="s">
        <v>75</v>
      </c>
      <c r="K2155">
        <v>-4.1500000000000004</v>
      </c>
      <c r="L2155">
        <v>-14.78</v>
      </c>
      <c r="M2155">
        <v>6.48</v>
      </c>
      <c r="N2155" t="s">
        <v>44</v>
      </c>
      <c r="O2155" t="s">
        <v>44</v>
      </c>
      <c r="P2155">
        <v>-99</v>
      </c>
    </row>
    <row r="2156" spans="1:16" x14ac:dyDescent="0.25">
      <c r="A2156" s="20" t="s">
        <v>16101</v>
      </c>
      <c r="B2156">
        <v>2</v>
      </c>
      <c r="C2156" t="s">
        <v>63</v>
      </c>
      <c r="D2156" t="s">
        <v>90</v>
      </c>
      <c r="E2156" t="s">
        <v>82</v>
      </c>
      <c r="F2156" t="s">
        <v>38</v>
      </c>
      <c r="G2156">
        <v>3</v>
      </c>
      <c r="H2156">
        <v>3</v>
      </c>
      <c r="I2156">
        <v>2014</v>
      </c>
      <c r="J2156" t="s">
        <v>75</v>
      </c>
      <c r="K2156">
        <v>6.9530000000000003</v>
      </c>
      <c r="L2156">
        <v>-5.17</v>
      </c>
      <c r="M2156">
        <v>19.079999999999998</v>
      </c>
      <c r="N2156" t="s">
        <v>44</v>
      </c>
      <c r="O2156" t="s">
        <v>44</v>
      </c>
      <c r="P2156">
        <v>-99</v>
      </c>
    </row>
    <row r="2157" spans="1:16" x14ac:dyDescent="0.25">
      <c r="A2157" s="20" t="s">
        <v>16101</v>
      </c>
      <c r="B2157">
        <v>2</v>
      </c>
      <c r="C2157" t="s">
        <v>63</v>
      </c>
      <c r="D2157" t="s">
        <v>90</v>
      </c>
      <c r="E2157" t="s">
        <v>82</v>
      </c>
      <c r="F2157" t="s">
        <v>38</v>
      </c>
      <c r="G2157">
        <v>3</v>
      </c>
      <c r="H2157">
        <v>3</v>
      </c>
      <c r="I2157">
        <v>2014</v>
      </c>
      <c r="J2157" t="s">
        <v>75</v>
      </c>
      <c r="K2157">
        <v>-17.349</v>
      </c>
      <c r="L2157">
        <v>-39.700000000000003</v>
      </c>
      <c r="M2157">
        <v>5</v>
      </c>
      <c r="N2157" t="s">
        <v>44</v>
      </c>
      <c r="O2157" t="s">
        <v>44</v>
      </c>
      <c r="P2157">
        <v>-99</v>
      </c>
    </row>
    <row r="2158" spans="1:16" x14ac:dyDescent="0.25">
      <c r="A2158" s="20" t="s">
        <v>16101</v>
      </c>
      <c r="B2158">
        <v>2</v>
      </c>
      <c r="C2158" t="s">
        <v>63</v>
      </c>
      <c r="D2158" t="s">
        <v>90</v>
      </c>
      <c r="E2158" t="s">
        <v>82</v>
      </c>
      <c r="F2158" t="s">
        <v>38</v>
      </c>
      <c r="G2158">
        <v>3</v>
      </c>
      <c r="H2158">
        <v>3</v>
      </c>
      <c r="I2158">
        <v>2014</v>
      </c>
      <c r="J2158" t="s">
        <v>75</v>
      </c>
      <c r="K2158">
        <v>0.57599999999999996</v>
      </c>
      <c r="L2158">
        <v>-12.58</v>
      </c>
      <c r="M2158">
        <v>13.74</v>
      </c>
      <c r="N2158" t="s">
        <v>44</v>
      </c>
      <c r="O2158" t="s">
        <v>44</v>
      </c>
      <c r="P2158">
        <v>-99</v>
      </c>
    </row>
    <row r="2159" spans="1:16" x14ac:dyDescent="0.25">
      <c r="A2159" s="20" t="s">
        <v>16101</v>
      </c>
      <c r="B2159">
        <v>2</v>
      </c>
      <c r="C2159" t="s">
        <v>63</v>
      </c>
      <c r="D2159" t="s">
        <v>90</v>
      </c>
      <c r="E2159" t="s">
        <v>82</v>
      </c>
      <c r="F2159" t="s">
        <v>38</v>
      </c>
      <c r="G2159">
        <v>3</v>
      </c>
      <c r="H2159">
        <v>3</v>
      </c>
      <c r="I2159">
        <v>2014</v>
      </c>
      <c r="J2159" t="s">
        <v>75</v>
      </c>
      <c r="K2159">
        <v>2.879</v>
      </c>
      <c r="L2159">
        <v>-4.4400000000000004</v>
      </c>
      <c r="M2159">
        <v>10.199999999999999</v>
      </c>
      <c r="N2159" t="s">
        <v>44</v>
      </c>
      <c r="O2159" t="s">
        <v>44</v>
      </c>
      <c r="P2159">
        <v>-99</v>
      </c>
    </row>
    <row r="2160" spans="1:16" x14ac:dyDescent="0.25">
      <c r="A2160" s="20" t="s">
        <v>16101</v>
      </c>
      <c r="B2160">
        <v>2</v>
      </c>
      <c r="C2160" t="s">
        <v>63</v>
      </c>
      <c r="D2160" t="s">
        <v>90</v>
      </c>
      <c r="E2160" t="s">
        <v>82</v>
      </c>
      <c r="F2160" t="s">
        <v>38</v>
      </c>
      <c r="G2160">
        <v>3</v>
      </c>
      <c r="H2160">
        <v>3</v>
      </c>
      <c r="I2160">
        <v>2014</v>
      </c>
      <c r="J2160" t="s">
        <v>75</v>
      </c>
      <c r="K2160">
        <v>15.76</v>
      </c>
      <c r="L2160">
        <v>5.19</v>
      </c>
      <c r="M2160" s="54">
        <v>26.33</v>
      </c>
      <c r="N2160" t="s">
        <v>44</v>
      </c>
      <c r="O2160" t="s">
        <v>44</v>
      </c>
      <c r="P2160">
        <v>-99</v>
      </c>
    </row>
    <row r="2161" spans="1:16" x14ac:dyDescent="0.25">
      <c r="A2161" s="20" t="s">
        <v>16101</v>
      </c>
      <c r="B2161">
        <v>2</v>
      </c>
      <c r="C2161" t="s">
        <v>63</v>
      </c>
      <c r="D2161" t="s">
        <v>90</v>
      </c>
      <c r="E2161" t="s">
        <v>82</v>
      </c>
      <c r="F2161" t="s">
        <v>38</v>
      </c>
      <c r="G2161">
        <v>3</v>
      </c>
      <c r="H2161">
        <v>3</v>
      </c>
      <c r="I2161">
        <v>2014</v>
      </c>
      <c r="J2161" t="s">
        <v>75</v>
      </c>
      <c r="K2161">
        <v>29.65</v>
      </c>
      <c r="L2161">
        <v>24.4</v>
      </c>
      <c r="M2161">
        <v>34.9</v>
      </c>
      <c r="N2161" t="s">
        <v>44</v>
      </c>
      <c r="O2161" t="s">
        <v>44</v>
      </c>
      <c r="P2161">
        <v>-99</v>
      </c>
    </row>
    <row r="2162" spans="1:16" x14ac:dyDescent="0.25">
      <c r="A2162" s="20" t="s">
        <v>16101</v>
      </c>
      <c r="B2162">
        <v>2</v>
      </c>
      <c r="C2162" t="s">
        <v>63</v>
      </c>
      <c r="D2162" t="s">
        <v>90</v>
      </c>
      <c r="E2162" t="s">
        <v>82</v>
      </c>
      <c r="F2162" t="s">
        <v>38</v>
      </c>
      <c r="G2162">
        <v>3</v>
      </c>
      <c r="H2162">
        <v>3</v>
      </c>
      <c r="I2162">
        <v>2014</v>
      </c>
      <c r="J2162" t="s">
        <v>75</v>
      </c>
      <c r="K2162">
        <v>13.877000000000001</v>
      </c>
      <c r="L2162">
        <v>-0.42</v>
      </c>
      <c r="M2162">
        <v>28.17</v>
      </c>
      <c r="N2162" t="s">
        <v>44</v>
      </c>
      <c r="O2162" t="s">
        <v>44</v>
      </c>
      <c r="P2162">
        <v>-99</v>
      </c>
    </row>
    <row r="2163" spans="1:16" x14ac:dyDescent="0.25">
      <c r="A2163" s="20" t="s">
        <v>16101</v>
      </c>
      <c r="B2163">
        <v>2</v>
      </c>
      <c r="C2163" t="s">
        <v>63</v>
      </c>
      <c r="D2163" t="s">
        <v>90</v>
      </c>
      <c r="E2163" t="s">
        <v>82</v>
      </c>
      <c r="F2163" t="s">
        <v>38</v>
      </c>
      <c r="G2163">
        <v>3</v>
      </c>
      <c r="H2163">
        <v>3</v>
      </c>
      <c r="I2163">
        <v>2014</v>
      </c>
      <c r="J2163" t="s">
        <v>75</v>
      </c>
      <c r="K2163">
        <v>-3.6230000000000002</v>
      </c>
      <c r="L2163">
        <v>-27.33</v>
      </c>
      <c r="M2163">
        <v>20.079999999999998</v>
      </c>
      <c r="N2163" t="s">
        <v>44</v>
      </c>
      <c r="O2163" t="s">
        <v>44</v>
      </c>
      <c r="P2163">
        <v>-99</v>
      </c>
    </row>
    <row r="2164" spans="1:16" x14ac:dyDescent="0.25">
      <c r="A2164" s="20" t="s">
        <v>16101</v>
      </c>
      <c r="B2164">
        <v>2</v>
      </c>
      <c r="C2164" t="s">
        <v>63</v>
      </c>
      <c r="D2164" t="s">
        <v>90</v>
      </c>
      <c r="E2164" t="s">
        <v>82</v>
      </c>
      <c r="F2164" t="s">
        <v>38</v>
      </c>
      <c r="G2164">
        <v>3</v>
      </c>
      <c r="H2164">
        <v>3</v>
      </c>
      <c r="I2164">
        <v>2014</v>
      </c>
      <c r="J2164" t="s">
        <v>75</v>
      </c>
      <c r="K2164">
        <v>3.9910000000000001</v>
      </c>
      <c r="L2164">
        <v>-8.17</v>
      </c>
      <c r="M2164">
        <v>16.16</v>
      </c>
      <c r="N2164" t="s">
        <v>44</v>
      </c>
      <c r="O2164" t="s">
        <v>44</v>
      </c>
      <c r="P2164">
        <v>-99</v>
      </c>
    </row>
    <row r="2165" spans="1:16" x14ac:dyDescent="0.25">
      <c r="A2165" s="20" t="s">
        <v>16101</v>
      </c>
      <c r="B2165">
        <v>2</v>
      </c>
      <c r="C2165" t="s">
        <v>63</v>
      </c>
      <c r="D2165" t="s">
        <v>90</v>
      </c>
      <c r="E2165" t="s">
        <v>82</v>
      </c>
      <c r="F2165" t="s">
        <v>38</v>
      </c>
      <c r="G2165">
        <v>3</v>
      </c>
      <c r="H2165">
        <v>3</v>
      </c>
      <c r="I2165">
        <v>2014</v>
      </c>
      <c r="J2165" t="s">
        <v>75</v>
      </c>
      <c r="K2165">
        <v>5.9240000000000004</v>
      </c>
      <c r="L2165">
        <v>-6.25</v>
      </c>
      <c r="M2165" s="54">
        <v>18.100000000000001</v>
      </c>
      <c r="N2165" t="s">
        <v>44</v>
      </c>
      <c r="O2165" t="s">
        <v>44</v>
      </c>
      <c r="P2165">
        <v>-99</v>
      </c>
    </row>
    <row r="2166" spans="1:16" x14ac:dyDescent="0.25">
      <c r="A2166" s="20" t="s">
        <v>16101</v>
      </c>
      <c r="B2166">
        <v>2</v>
      </c>
      <c r="C2166" t="s">
        <v>63</v>
      </c>
      <c r="D2166" t="s">
        <v>90</v>
      </c>
      <c r="E2166" t="s">
        <v>82</v>
      </c>
      <c r="F2166" t="s">
        <v>38</v>
      </c>
      <c r="G2166">
        <v>3</v>
      </c>
      <c r="H2166">
        <v>3</v>
      </c>
      <c r="I2166">
        <v>2014</v>
      </c>
      <c r="J2166" t="s">
        <v>75</v>
      </c>
      <c r="K2166">
        <v>-10.801</v>
      </c>
      <c r="L2166">
        <v>-31.39</v>
      </c>
      <c r="M2166" s="54">
        <v>9.7899999999999991</v>
      </c>
      <c r="N2166" t="s">
        <v>44</v>
      </c>
      <c r="O2166" t="s">
        <v>44</v>
      </c>
      <c r="P2166">
        <v>-99</v>
      </c>
    </row>
    <row r="2167" spans="1:16" x14ac:dyDescent="0.25">
      <c r="A2167" s="20" t="s">
        <v>16101</v>
      </c>
      <c r="B2167">
        <v>2</v>
      </c>
      <c r="C2167" t="s">
        <v>63</v>
      </c>
      <c r="D2167" t="s">
        <v>90</v>
      </c>
      <c r="E2167" t="s">
        <v>82</v>
      </c>
      <c r="F2167" t="s">
        <v>38</v>
      </c>
      <c r="G2167">
        <v>3</v>
      </c>
      <c r="H2167">
        <v>3</v>
      </c>
      <c r="I2167">
        <v>2014</v>
      </c>
      <c r="J2167" t="s">
        <v>75</v>
      </c>
      <c r="K2167">
        <v>1.5680000000000001</v>
      </c>
      <c r="L2167">
        <v>-6.84</v>
      </c>
      <c r="M2167" s="54">
        <v>9.9700000000000006</v>
      </c>
      <c r="N2167" t="s">
        <v>44</v>
      </c>
      <c r="O2167" t="s">
        <v>44</v>
      </c>
      <c r="P2167">
        <v>-99</v>
      </c>
    </row>
    <row r="2168" spans="1:16" x14ac:dyDescent="0.25">
      <c r="A2168" s="20" t="s">
        <v>16101</v>
      </c>
      <c r="B2168">
        <v>2</v>
      </c>
      <c r="C2168" t="s">
        <v>63</v>
      </c>
      <c r="D2168" t="s">
        <v>90</v>
      </c>
      <c r="E2168" t="s">
        <v>82</v>
      </c>
      <c r="F2168" t="s">
        <v>38</v>
      </c>
      <c r="G2168">
        <v>3</v>
      </c>
      <c r="H2168">
        <v>3</v>
      </c>
      <c r="I2168">
        <v>2014</v>
      </c>
      <c r="J2168" t="s">
        <v>75</v>
      </c>
      <c r="K2168">
        <v>-4.1500000000000004</v>
      </c>
      <c r="L2168">
        <v>-40.89</v>
      </c>
      <c r="M2168" s="54">
        <v>32.590000000000003</v>
      </c>
      <c r="N2168" t="s">
        <v>44</v>
      </c>
      <c r="O2168" t="s">
        <v>44</v>
      </c>
      <c r="P2168">
        <v>-99</v>
      </c>
    </row>
    <row r="2169" spans="1:16" x14ac:dyDescent="0.25">
      <c r="A2169" s="20" t="s">
        <v>16101</v>
      </c>
      <c r="B2169">
        <v>2</v>
      </c>
      <c r="C2169" t="s">
        <v>63</v>
      </c>
      <c r="D2169" t="s">
        <v>90</v>
      </c>
      <c r="E2169" t="s">
        <v>82</v>
      </c>
      <c r="F2169" t="s">
        <v>38</v>
      </c>
      <c r="G2169">
        <v>3</v>
      </c>
      <c r="H2169">
        <v>3</v>
      </c>
      <c r="I2169">
        <v>2014</v>
      </c>
      <c r="J2169" t="s">
        <v>75</v>
      </c>
      <c r="K2169">
        <v>4.8150000000000004</v>
      </c>
      <c r="L2169">
        <v>-4.0999999999999996</v>
      </c>
      <c r="M2169" s="54">
        <v>13.73</v>
      </c>
      <c r="N2169" t="s">
        <v>44</v>
      </c>
      <c r="O2169" t="s">
        <v>44</v>
      </c>
      <c r="P2169">
        <v>-99</v>
      </c>
    </row>
    <row r="2170" spans="1:16" x14ac:dyDescent="0.25">
      <c r="A2170" s="20" t="s">
        <v>16101</v>
      </c>
      <c r="B2170">
        <v>2</v>
      </c>
      <c r="C2170" t="s">
        <v>63</v>
      </c>
      <c r="D2170" t="s">
        <v>90</v>
      </c>
      <c r="E2170" t="s">
        <v>82</v>
      </c>
      <c r="F2170" t="s">
        <v>38</v>
      </c>
      <c r="G2170">
        <v>3</v>
      </c>
      <c r="H2170">
        <v>3</v>
      </c>
      <c r="I2170">
        <v>2014</v>
      </c>
      <c r="J2170" t="s">
        <v>75</v>
      </c>
      <c r="K2170" t="s">
        <v>44</v>
      </c>
      <c r="L2170" t="s">
        <v>44</v>
      </c>
      <c r="M2170" s="54" t="s">
        <v>44</v>
      </c>
      <c r="N2170" t="s">
        <v>44</v>
      </c>
      <c r="O2170" t="s">
        <v>44</v>
      </c>
      <c r="P2170">
        <v>-99</v>
      </c>
    </row>
    <row r="2171" spans="1:16" x14ac:dyDescent="0.25">
      <c r="A2171" s="20" t="s">
        <v>16101</v>
      </c>
      <c r="B2171">
        <v>2</v>
      </c>
      <c r="C2171" t="s">
        <v>63</v>
      </c>
      <c r="D2171" t="s">
        <v>90</v>
      </c>
      <c r="E2171" t="s">
        <v>82</v>
      </c>
      <c r="F2171" t="s">
        <v>38</v>
      </c>
      <c r="G2171">
        <v>3</v>
      </c>
      <c r="H2171">
        <v>3</v>
      </c>
      <c r="I2171">
        <v>2014</v>
      </c>
      <c r="J2171" t="s">
        <v>75</v>
      </c>
      <c r="K2171" t="s">
        <v>44</v>
      </c>
      <c r="L2171" t="s">
        <v>44</v>
      </c>
      <c r="M2171" t="s">
        <v>44</v>
      </c>
      <c r="N2171" t="s">
        <v>44</v>
      </c>
      <c r="O2171" t="s">
        <v>44</v>
      </c>
      <c r="P2171">
        <v>-99</v>
      </c>
    </row>
    <row r="2172" spans="1:16" x14ac:dyDescent="0.25">
      <c r="A2172" s="20" t="s">
        <v>16102</v>
      </c>
      <c r="B2172">
        <v>2</v>
      </c>
      <c r="C2172" t="s">
        <v>63</v>
      </c>
      <c r="D2172" t="s">
        <v>90</v>
      </c>
      <c r="E2172" t="s">
        <v>82</v>
      </c>
      <c r="F2172" t="s">
        <v>38</v>
      </c>
      <c r="G2172">
        <v>4</v>
      </c>
      <c r="H2172">
        <v>3</v>
      </c>
      <c r="I2172">
        <v>2014</v>
      </c>
      <c r="J2172" t="s">
        <v>75</v>
      </c>
      <c r="K2172">
        <v>13.784000000000001</v>
      </c>
      <c r="L2172">
        <v>3.45</v>
      </c>
      <c r="M2172" s="54">
        <v>24.12</v>
      </c>
      <c r="N2172" t="s">
        <v>44</v>
      </c>
      <c r="O2172" t="s">
        <v>44</v>
      </c>
      <c r="P2172">
        <v>-99</v>
      </c>
    </row>
    <row r="2173" spans="1:16" x14ac:dyDescent="0.25">
      <c r="A2173" s="20" t="s">
        <v>16102</v>
      </c>
      <c r="B2173">
        <v>2</v>
      </c>
      <c r="C2173" t="s">
        <v>63</v>
      </c>
      <c r="D2173" t="s">
        <v>90</v>
      </c>
      <c r="E2173" t="s">
        <v>82</v>
      </c>
      <c r="F2173" t="s">
        <v>38</v>
      </c>
      <c r="G2173">
        <v>4</v>
      </c>
      <c r="H2173">
        <v>3</v>
      </c>
      <c r="I2173">
        <v>2014</v>
      </c>
      <c r="J2173" t="s">
        <v>75</v>
      </c>
      <c r="K2173">
        <v>3.7639999999999998</v>
      </c>
      <c r="L2173">
        <v>-10.93</v>
      </c>
      <c r="M2173">
        <v>18.46</v>
      </c>
      <c r="N2173" t="s">
        <v>44</v>
      </c>
      <c r="O2173" t="s">
        <v>44</v>
      </c>
      <c r="P2173">
        <v>-99</v>
      </c>
    </row>
    <row r="2174" spans="1:16" x14ac:dyDescent="0.25">
      <c r="A2174" s="20" t="s">
        <v>16102</v>
      </c>
      <c r="B2174">
        <v>2</v>
      </c>
      <c r="C2174" t="s">
        <v>63</v>
      </c>
      <c r="D2174" t="s">
        <v>90</v>
      </c>
      <c r="E2174" t="s">
        <v>82</v>
      </c>
      <c r="F2174" t="s">
        <v>38</v>
      </c>
      <c r="G2174">
        <v>4</v>
      </c>
      <c r="H2174">
        <v>3</v>
      </c>
      <c r="I2174">
        <v>2014</v>
      </c>
      <c r="J2174" t="s">
        <v>75</v>
      </c>
      <c r="K2174">
        <v>3.5680000000000001</v>
      </c>
      <c r="L2174">
        <v>-6.25</v>
      </c>
      <c r="M2174">
        <v>13.39</v>
      </c>
      <c r="N2174" t="s">
        <v>44</v>
      </c>
      <c r="O2174" t="s">
        <v>44</v>
      </c>
      <c r="P2174">
        <v>-99</v>
      </c>
    </row>
    <row r="2175" spans="1:16" x14ac:dyDescent="0.25">
      <c r="A2175" s="20" t="s">
        <v>16102</v>
      </c>
      <c r="B2175">
        <v>2</v>
      </c>
      <c r="C2175" t="s">
        <v>63</v>
      </c>
      <c r="D2175" t="s">
        <v>90</v>
      </c>
      <c r="E2175" t="s">
        <v>82</v>
      </c>
      <c r="F2175" t="s">
        <v>38</v>
      </c>
      <c r="G2175">
        <v>4</v>
      </c>
      <c r="H2175">
        <v>3</v>
      </c>
      <c r="I2175">
        <v>2014</v>
      </c>
      <c r="J2175" t="s">
        <v>75</v>
      </c>
      <c r="K2175">
        <v>-2.12</v>
      </c>
      <c r="L2175">
        <v>-12.65</v>
      </c>
      <c r="M2175" s="54">
        <v>8.41</v>
      </c>
      <c r="N2175" t="s">
        <v>44</v>
      </c>
      <c r="O2175" t="s">
        <v>44</v>
      </c>
      <c r="P2175">
        <v>-99</v>
      </c>
    </row>
    <row r="2176" spans="1:16" x14ac:dyDescent="0.25">
      <c r="A2176" s="20" t="s">
        <v>16102</v>
      </c>
      <c r="B2176">
        <v>2</v>
      </c>
      <c r="C2176" t="s">
        <v>63</v>
      </c>
      <c r="D2176" t="s">
        <v>90</v>
      </c>
      <c r="E2176" t="s">
        <v>82</v>
      </c>
      <c r="F2176" t="s">
        <v>38</v>
      </c>
      <c r="G2176">
        <v>4</v>
      </c>
      <c r="H2176">
        <v>3</v>
      </c>
      <c r="I2176">
        <v>2014</v>
      </c>
      <c r="J2176" t="s">
        <v>75</v>
      </c>
      <c r="K2176">
        <v>8.9830000000000005</v>
      </c>
      <c r="L2176">
        <v>-3.06</v>
      </c>
      <c r="M2176" s="54">
        <v>21.02</v>
      </c>
      <c r="N2176" t="s">
        <v>44</v>
      </c>
      <c r="O2176" t="s">
        <v>44</v>
      </c>
      <c r="P2176">
        <v>-99</v>
      </c>
    </row>
    <row r="2177" spans="1:16" x14ac:dyDescent="0.25">
      <c r="A2177" s="20" t="s">
        <v>16102</v>
      </c>
      <c r="B2177">
        <v>2</v>
      </c>
      <c r="C2177" t="s">
        <v>63</v>
      </c>
      <c r="D2177" t="s">
        <v>90</v>
      </c>
      <c r="E2177" t="s">
        <v>82</v>
      </c>
      <c r="F2177" t="s">
        <v>38</v>
      </c>
      <c r="G2177">
        <v>4</v>
      </c>
      <c r="H2177">
        <v>3</v>
      </c>
      <c r="I2177">
        <v>2014</v>
      </c>
      <c r="J2177" t="s">
        <v>75</v>
      </c>
      <c r="K2177">
        <v>-15.319000000000001</v>
      </c>
      <c r="L2177">
        <v>-37.630000000000003</v>
      </c>
      <c r="M2177">
        <v>6.99</v>
      </c>
      <c r="N2177" t="s">
        <v>44</v>
      </c>
      <c r="O2177" t="s">
        <v>44</v>
      </c>
      <c r="P2177">
        <v>-99</v>
      </c>
    </row>
    <row r="2178" spans="1:16" x14ac:dyDescent="0.25">
      <c r="A2178" s="20" t="s">
        <v>16102</v>
      </c>
      <c r="B2178">
        <v>2</v>
      </c>
      <c r="C2178" t="s">
        <v>63</v>
      </c>
      <c r="D2178" t="s">
        <v>90</v>
      </c>
      <c r="E2178" t="s">
        <v>82</v>
      </c>
      <c r="F2178" t="s">
        <v>38</v>
      </c>
      <c r="G2178">
        <v>4</v>
      </c>
      <c r="H2178">
        <v>3</v>
      </c>
      <c r="I2178">
        <v>2014</v>
      </c>
      <c r="J2178" t="s">
        <v>75</v>
      </c>
      <c r="K2178">
        <v>2.605</v>
      </c>
      <c r="L2178">
        <v>-10.48</v>
      </c>
      <c r="M2178">
        <v>15.69</v>
      </c>
      <c r="N2178" t="s">
        <v>44</v>
      </c>
      <c r="O2178" t="s">
        <v>44</v>
      </c>
      <c r="P2178">
        <v>-99</v>
      </c>
    </row>
    <row r="2179" spans="1:16" x14ac:dyDescent="0.25">
      <c r="A2179" s="20" t="s">
        <v>16102</v>
      </c>
      <c r="B2179">
        <v>2</v>
      </c>
      <c r="C2179" t="s">
        <v>63</v>
      </c>
      <c r="D2179" t="s">
        <v>90</v>
      </c>
      <c r="E2179" t="s">
        <v>82</v>
      </c>
      <c r="F2179" t="s">
        <v>38</v>
      </c>
      <c r="G2179">
        <v>4</v>
      </c>
      <c r="H2179">
        <v>3</v>
      </c>
      <c r="I2179">
        <v>2014</v>
      </c>
      <c r="J2179" t="s">
        <v>75</v>
      </c>
      <c r="K2179">
        <v>4.9089999999999998</v>
      </c>
      <c r="L2179">
        <v>-2.2799999999999998</v>
      </c>
      <c r="M2179">
        <v>12.09</v>
      </c>
      <c r="N2179" t="s">
        <v>44</v>
      </c>
      <c r="O2179" t="s">
        <v>44</v>
      </c>
      <c r="P2179">
        <v>-99</v>
      </c>
    </row>
    <row r="2180" spans="1:16" x14ac:dyDescent="0.25">
      <c r="A2180" s="20" t="s">
        <v>16102</v>
      </c>
      <c r="B2180">
        <v>2</v>
      </c>
      <c r="C2180" t="s">
        <v>63</v>
      </c>
      <c r="D2180" t="s">
        <v>90</v>
      </c>
      <c r="E2180" t="s">
        <v>82</v>
      </c>
      <c r="F2180" t="s">
        <v>38</v>
      </c>
      <c r="G2180">
        <v>4</v>
      </c>
      <c r="H2180">
        <v>3</v>
      </c>
      <c r="I2180">
        <v>2014</v>
      </c>
      <c r="J2180" t="s">
        <v>75</v>
      </c>
      <c r="K2180">
        <v>17.79</v>
      </c>
      <c r="L2180">
        <v>7.32</v>
      </c>
      <c r="M2180">
        <v>28.26</v>
      </c>
      <c r="N2180" t="s">
        <v>44</v>
      </c>
      <c r="O2180" t="s">
        <v>44</v>
      </c>
      <c r="P2180">
        <v>-99</v>
      </c>
    </row>
    <row r="2181" spans="1:16" x14ac:dyDescent="0.25">
      <c r="A2181" s="20" t="s">
        <v>16102</v>
      </c>
      <c r="B2181">
        <v>2</v>
      </c>
      <c r="C2181" t="s">
        <v>63</v>
      </c>
      <c r="D2181" t="s">
        <v>90</v>
      </c>
      <c r="E2181" t="s">
        <v>82</v>
      </c>
      <c r="F2181" t="s">
        <v>38</v>
      </c>
      <c r="G2181">
        <v>4</v>
      </c>
      <c r="H2181">
        <v>3</v>
      </c>
      <c r="I2181">
        <v>2014</v>
      </c>
      <c r="J2181" t="s">
        <v>75</v>
      </c>
      <c r="K2181">
        <v>31.68</v>
      </c>
      <c r="L2181">
        <v>26.62</v>
      </c>
      <c r="M2181">
        <v>36.74</v>
      </c>
      <c r="N2181" t="s">
        <v>44</v>
      </c>
      <c r="O2181" t="s">
        <v>44</v>
      </c>
      <c r="P2181">
        <v>-99</v>
      </c>
    </row>
    <row r="2182" spans="1:16" x14ac:dyDescent="0.25">
      <c r="A2182" s="20" t="s">
        <v>16102</v>
      </c>
      <c r="B2182">
        <v>2</v>
      </c>
      <c r="C2182" t="s">
        <v>63</v>
      </c>
      <c r="D2182" t="s">
        <v>90</v>
      </c>
      <c r="E2182" t="s">
        <v>82</v>
      </c>
      <c r="F2182" t="s">
        <v>38</v>
      </c>
      <c r="G2182">
        <v>4</v>
      </c>
      <c r="H2182">
        <v>3</v>
      </c>
      <c r="I2182">
        <v>2014</v>
      </c>
      <c r="J2182" t="s">
        <v>75</v>
      </c>
      <c r="K2182">
        <v>15.907</v>
      </c>
      <c r="L2182">
        <v>1.68</v>
      </c>
      <c r="M2182">
        <v>30.13</v>
      </c>
      <c r="N2182" t="s">
        <v>44</v>
      </c>
      <c r="O2182" t="s">
        <v>44</v>
      </c>
      <c r="P2182">
        <v>-99</v>
      </c>
    </row>
    <row r="2183" spans="1:16" x14ac:dyDescent="0.25">
      <c r="A2183" s="20" t="s">
        <v>16102</v>
      </c>
      <c r="B2183">
        <v>2</v>
      </c>
      <c r="C2183" t="s">
        <v>63</v>
      </c>
      <c r="D2183" t="s">
        <v>90</v>
      </c>
      <c r="E2183" t="s">
        <v>82</v>
      </c>
      <c r="F2183" t="s">
        <v>38</v>
      </c>
      <c r="G2183">
        <v>4</v>
      </c>
      <c r="H2183">
        <v>3</v>
      </c>
      <c r="I2183">
        <v>2014</v>
      </c>
      <c r="J2183" t="s">
        <v>75</v>
      </c>
      <c r="K2183">
        <v>-1.5940000000000001</v>
      </c>
      <c r="L2183">
        <v>-25.26</v>
      </c>
      <c r="M2183">
        <v>22.07</v>
      </c>
      <c r="N2183" t="s">
        <v>44</v>
      </c>
      <c r="O2183" t="s">
        <v>44</v>
      </c>
      <c r="P2183">
        <v>-99</v>
      </c>
    </row>
    <row r="2184" spans="1:16" x14ac:dyDescent="0.25">
      <c r="A2184" s="20" t="s">
        <v>16102</v>
      </c>
      <c r="B2184">
        <v>2</v>
      </c>
      <c r="C2184" t="s">
        <v>63</v>
      </c>
      <c r="D2184" t="s">
        <v>90</v>
      </c>
      <c r="E2184" t="s">
        <v>82</v>
      </c>
      <c r="F2184" t="s">
        <v>38</v>
      </c>
      <c r="G2184">
        <v>4</v>
      </c>
      <c r="H2184">
        <v>3</v>
      </c>
      <c r="I2184">
        <v>2014</v>
      </c>
      <c r="J2184" t="s">
        <v>75</v>
      </c>
      <c r="K2184">
        <v>6.0209999999999999</v>
      </c>
      <c r="L2184">
        <v>-6.06</v>
      </c>
      <c r="M2184">
        <v>18.11</v>
      </c>
      <c r="N2184" t="s">
        <v>44</v>
      </c>
      <c r="O2184" t="s">
        <v>44</v>
      </c>
      <c r="P2184">
        <v>-99</v>
      </c>
    </row>
    <row r="2185" spans="1:16" x14ac:dyDescent="0.25">
      <c r="A2185" s="20" t="s">
        <v>16102</v>
      </c>
      <c r="B2185">
        <v>2</v>
      </c>
      <c r="C2185" t="s">
        <v>63</v>
      </c>
      <c r="D2185" t="s">
        <v>90</v>
      </c>
      <c r="E2185" t="s">
        <v>82</v>
      </c>
      <c r="F2185" t="s">
        <v>38</v>
      </c>
      <c r="G2185">
        <v>4</v>
      </c>
      <c r="H2185">
        <v>3</v>
      </c>
      <c r="I2185">
        <v>2014</v>
      </c>
      <c r="J2185" t="s">
        <v>75</v>
      </c>
      <c r="K2185">
        <v>7.9530000000000003</v>
      </c>
      <c r="L2185">
        <v>-4.1399999999999997</v>
      </c>
      <c r="M2185">
        <v>20.05</v>
      </c>
      <c r="N2185" t="s">
        <v>44</v>
      </c>
      <c r="O2185" t="s">
        <v>44</v>
      </c>
      <c r="P2185">
        <v>-99</v>
      </c>
    </row>
    <row r="2186" spans="1:16" x14ac:dyDescent="0.25">
      <c r="A2186" s="20" t="s">
        <v>16102</v>
      </c>
      <c r="B2186">
        <v>2</v>
      </c>
      <c r="C2186" t="s">
        <v>63</v>
      </c>
      <c r="D2186" t="s">
        <v>90</v>
      </c>
      <c r="E2186" t="s">
        <v>82</v>
      </c>
      <c r="F2186" t="s">
        <v>38</v>
      </c>
      <c r="G2186">
        <v>4</v>
      </c>
      <c r="H2186">
        <v>3</v>
      </c>
      <c r="I2186">
        <v>2014</v>
      </c>
      <c r="J2186" t="s">
        <v>75</v>
      </c>
      <c r="K2186">
        <v>-8.7720000000000002</v>
      </c>
      <c r="L2186">
        <v>-29.32</v>
      </c>
      <c r="M2186">
        <v>11.77</v>
      </c>
      <c r="N2186" t="s">
        <v>44</v>
      </c>
      <c r="O2186" t="s">
        <v>44</v>
      </c>
      <c r="P2186">
        <v>-99</v>
      </c>
    </row>
    <row r="2187" spans="1:16" x14ac:dyDescent="0.25">
      <c r="A2187" s="20" t="s">
        <v>16102</v>
      </c>
      <c r="B2187">
        <v>2</v>
      </c>
      <c r="C2187" t="s">
        <v>63</v>
      </c>
      <c r="D2187" t="s">
        <v>90</v>
      </c>
      <c r="E2187" t="s">
        <v>82</v>
      </c>
      <c r="F2187" t="s">
        <v>38</v>
      </c>
      <c r="G2187">
        <v>4</v>
      </c>
      <c r="H2187">
        <v>3</v>
      </c>
      <c r="I2187">
        <v>2014</v>
      </c>
      <c r="J2187" t="s">
        <v>75</v>
      </c>
      <c r="K2187">
        <v>3.5979999999999999</v>
      </c>
      <c r="L2187">
        <v>-4.6900000000000004</v>
      </c>
      <c r="M2187">
        <v>11.88</v>
      </c>
      <c r="N2187" t="s">
        <v>44</v>
      </c>
      <c r="O2187" t="s">
        <v>44</v>
      </c>
      <c r="P2187">
        <v>-99</v>
      </c>
    </row>
    <row r="2188" spans="1:16" x14ac:dyDescent="0.25">
      <c r="A2188" s="20" t="s">
        <v>16102</v>
      </c>
      <c r="B2188">
        <v>2</v>
      </c>
      <c r="C2188" t="s">
        <v>63</v>
      </c>
      <c r="D2188" t="s">
        <v>90</v>
      </c>
      <c r="E2188" t="s">
        <v>82</v>
      </c>
      <c r="F2188" t="s">
        <v>38</v>
      </c>
      <c r="G2188">
        <v>4</v>
      </c>
      <c r="H2188">
        <v>3</v>
      </c>
      <c r="I2188">
        <v>2014</v>
      </c>
      <c r="J2188" t="s">
        <v>75</v>
      </c>
      <c r="K2188">
        <v>-2.121</v>
      </c>
      <c r="L2188">
        <v>-38.83</v>
      </c>
      <c r="M2188">
        <v>34.590000000000003</v>
      </c>
      <c r="N2188" t="s">
        <v>44</v>
      </c>
      <c r="O2188" t="s">
        <v>44</v>
      </c>
      <c r="P2188">
        <v>-99</v>
      </c>
    </row>
    <row r="2189" spans="1:16" x14ac:dyDescent="0.25">
      <c r="A2189" s="20" t="s">
        <v>16102</v>
      </c>
      <c r="B2189">
        <v>2</v>
      </c>
      <c r="C2189" t="s">
        <v>63</v>
      </c>
      <c r="D2189" t="s">
        <v>90</v>
      </c>
      <c r="E2189" t="s">
        <v>82</v>
      </c>
      <c r="F2189" t="s">
        <v>38</v>
      </c>
      <c r="G2189">
        <v>4</v>
      </c>
      <c r="H2189">
        <v>3</v>
      </c>
      <c r="I2189">
        <v>2014</v>
      </c>
      <c r="J2189" t="s">
        <v>75</v>
      </c>
      <c r="K2189">
        <v>6.8449999999999998</v>
      </c>
      <c r="L2189">
        <v>-1.96</v>
      </c>
      <c r="M2189">
        <v>15.65</v>
      </c>
      <c r="N2189" t="s">
        <v>44</v>
      </c>
      <c r="O2189" t="s">
        <v>44</v>
      </c>
      <c r="P2189">
        <v>-99</v>
      </c>
    </row>
    <row r="2190" spans="1:16" x14ac:dyDescent="0.25">
      <c r="A2190" s="20" t="s">
        <v>16102</v>
      </c>
      <c r="B2190">
        <v>2</v>
      </c>
      <c r="C2190" t="s">
        <v>63</v>
      </c>
      <c r="D2190" t="s">
        <v>90</v>
      </c>
      <c r="E2190" t="s">
        <v>82</v>
      </c>
      <c r="F2190" t="s">
        <v>38</v>
      </c>
      <c r="G2190">
        <v>4</v>
      </c>
      <c r="H2190">
        <v>3</v>
      </c>
      <c r="I2190">
        <v>2014</v>
      </c>
      <c r="J2190" t="s">
        <v>75</v>
      </c>
      <c r="K2190" t="s">
        <v>44</v>
      </c>
      <c r="L2190" t="s">
        <v>44</v>
      </c>
      <c r="M2190" s="54" t="s">
        <v>44</v>
      </c>
      <c r="N2190" t="s">
        <v>44</v>
      </c>
      <c r="O2190" t="s">
        <v>44</v>
      </c>
      <c r="P2190">
        <v>-99</v>
      </c>
    </row>
    <row r="2191" spans="1:16" x14ac:dyDescent="0.25">
      <c r="A2191" s="20" t="s">
        <v>16102</v>
      </c>
      <c r="B2191">
        <v>2</v>
      </c>
      <c r="C2191" t="s">
        <v>63</v>
      </c>
      <c r="D2191" t="s">
        <v>90</v>
      </c>
      <c r="E2191" t="s">
        <v>82</v>
      </c>
      <c r="F2191" t="s">
        <v>38</v>
      </c>
      <c r="G2191">
        <v>4</v>
      </c>
      <c r="H2191">
        <v>3</v>
      </c>
      <c r="I2191">
        <v>2014</v>
      </c>
      <c r="J2191" t="s">
        <v>75</v>
      </c>
      <c r="K2191" t="s">
        <v>44</v>
      </c>
      <c r="L2191" t="s">
        <v>44</v>
      </c>
      <c r="M2191" t="s">
        <v>44</v>
      </c>
      <c r="N2191" t="s">
        <v>44</v>
      </c>
      <c r="O2191" t="s">
        <v>44</v>
      </c>
      <c r="P2191">
        <v>-99</v>
      </c>
    </row>
    <row r="2192" spans="1:16" x14ac:dyDescent="0.25">
      <c r="A2192" s="20" t="s">
        <v>16103</v>
      </c>
      <c r="B2192">
        <v>2</v>
      </c>
      <c r="C2192" t="s">
        <v>63</v>
      </c>
      <c r="D2192" t="s">
        <v>90</v>
      </c>
      <c r="E2192" t="s">
        <v>82</v>
      </c>
      <c r="F2192" t="s">
        <v>38</v>
      </c>
      <c r="G2192">
        <v>5</v>
      </c>
      <c r="H2192">
        <v>3</v>
      </c>
      <c r="I2192">
        <v>2014</v>
      </c>
      <c r="J2192" t="s">
        <v>75</v>
      </c>
      <c r="K2192">
        <v>12.5</v>
      </c>
      <c r="L2192">
        <v>2.23</v>
      </c>
      <c r="M2192">
        <v>22.77</v>
      </c>
      <c r="N2192" t="s">
        <v>44</v>
      </c>
      <c r="O2192" t="s">
        <v>44</v>
      </c>
      <c r="P2192">
        <v>-99</v>
      </c>
    </row>
    <row r="2193" spans="1:16" x14ac:dyDescent="0.25">
      <c r="A2193" s="20" t="s">
        <v>16103</v>
      </c>
      <c r="B2193">
        <v>2</v>
      </c>
      <c r="C2193" t="s">
        <v>63</v>
      </c>
      <c r="D2193" t="s">
        <v>90</v>
      </c>
      <c r="E2193" t="s">
        <v>82</v>
      </c>
      <c r="F2193" t="s">
        <v>38</v>
      </c>
      <c r="G2193">
        <v>5</v>
      </c>
      <c r="H2193">
        <v>3</v>
      </c>
      <c r="I2193">
        <v>2014</v>
      </c>
      <c r="J2193" t="s">
        <v>75</v>
      </c>
      <c r="K2193">
        <v>2.4790000000000001</v>
      </c>
      <c r="L2193">
        <v>-12.17</v>
      </c>
      <c r="M2193">
        <v>17.13</v>
      </c>
      <c r="N2193" t="s">
        <v>44</v>
      </c>
      <c r="O2193" t="s">
        <v>44</v>
      </c>
      <c r="P2193">
        <v>-99</v>
      </c>
    </row>
    <row r="2194" spans="1:16" x14ac:dyDescent="0.25">
      <c r="A2194" s="20" t="s">
        <v>16103</v>
      </c>
      <c r="B2194">
        <v>2</v>
      </c>
      <c r="C2194" t="s">
        <v>63</v>
      </c>
      <c r="D2194" t="s">
        <v>90</v>
      </c>
      <c r="E2194" t="s">
        <v>82</v>
      </c>
      <c r="F2194" t="s">
        <v>38</v>
      </c>
      <c r="G2194">
        <v>5</v>
      </c>
      <c r="H2194">
        <v>3</v>
      </c>
      <c r="I2194">
        <v>2014</v>
      </c>
      <c r="J2194" t="s">
        <v>75</v>
      </c>
      <c r="K2194">
        <v>2.2829999999999999</v>
      </c>
      <c r="L2194">
        <v>-7.47</v>
      </c>
      <c r="M2194">
        <v>12.04</v>
      </c>
      <c r="N2194" t="s">
        <v>44</v>
      </c>
      <c r="O2194" t="s">
        <v>44</v>
      </c>
      <c r="P2194">
        <v>-99</v>
      </c>
    </row>
    <row r="2195" spans="1:16" x14ac:dyDescent="0.25">
      <c r="A2195" s="20" t="s">
        <v>16103</v>
      </c>
      <c r="B2195">
        <v>2</v>
      </c>
      <c r="C2195" t="s">
        <v>63</v>
      </c>
      <c r="D2195" t="s">
        <v>90</v>
      </c>
      <c r="E2195" t="s">
        <v>82</v>
      </c>
      <c r="F2195" t="s">
        <v>38</v>
      </c>
      <c r="G2195">
        <v>5</v>
      </c>
      <c r="H2195">
        <v>3</v>
      </c>
      <c r="I2195">
        <v>2014</v>
      </c>
      <c r="J2195" t="s">
        <v>75</v>
      </c>
      <c r="K2195">
        <v>-3.4049999999999998</v>
      </c>
      <c r="L2195">
        <v>-13.88</v>
      </c>
      <c r="M2195" s="54">
        <v>7.07</v>
      </c>
      <c r="N2195" t="s">
        <v>44</v>
      </c>
      <c r="O2195" t="s">
        <v>44</v>
      </c>
      <c r="P2195">
        <v>-99</v>
      </c>
    </row>
    <row r="2196" spans="1:16" x14ac:dyDescent="0.25">
      <c r="A2196" s="20" t="s">
        <v>16103</v>
      </c>
      <c r="B2196">
        <v>2</v>
      </c>
      <c r="C2196" t="s">
        <v>63</v>
      </c>
      <c r="D2196" t="s">
        <v>90</v>
      </c>
      <c r="E2196" t="s">
        <v>82</v>
      </c>
      <c r="F2196" t="s">
        <v>38</v>
      </c>
      <c r="G2196">
        <v>5</v>
      </c>
      <c r="H2196">
        <v>3</v>
      </c>
      <c r="I2196">
        <v>2014</v>
      </c>
      <c r="J2196" t="s">
        <v>75</v>
      </c>
      <c r="K2196">
        <v>7.6980000000000004</v>
      </c>
      <c r="L2196">
        <v>-4.29</v>
      </c>
      <c r="M2196">
        <v>19.68</v>
      </c>
      <c r="N2196" t="s">
        <v>44</v>
      </c>
      <c r="O2196" t="s">
        <v>44</v>
      </c>
      <c r="P2196">
        <v>-99</v>
      </c>
    </row>
    <row r="2197" spans="1:16" x14ac:dyDescent="0.25">
      <c r="A2197" s="20" t="s">
        <v>16103</v>
      </c>
      <c r="B2197">
        <v>2</v>
      </c>
      <c r="C2197" t="s">
        <v>63</v>
      </c>
      <c r="D2197" t="s">
        <v>90</v>
      </c>
      <c r="E2197" t="s">
        <v>82</v>
      </c>
      <c r="F2197" t="s">
        <v>38</v>
      </c>
      <c r="G2197">
        <v>5</v>
      </c>
      <c r="H2197">
        <v>3</v>
      </c>
      <c r="I2197">
        <v>2014</v>
      </c>
      <c r="J2197" t="s">
        <v>75</v>
      </c>
      <c r="K2197">
        <v>-16.603999999999999</v>
      </c>
      <c r="L2197">
        <v>-38.880000000000003</v>
      </c>
      <c r="M2197">
        <v>5.68</v>
      </c>
      <c r="N2197" t="s">
        <v>44</v>
      </c>
      <c r="O2197" t="s">
        <v>44</v>
      </c>
      <c r="P2197">
        <v>-99</v>
      </c>
    </row>
    <row r="2198" spans="1:16" x14ac:dyDescent="0.25">
      <c r="A2198" s="20" t="s">
        <v>16103</v>
      </c>
      <c r="B2198">
        <v>2</v>
      </c>
      <c r="C2198" t="s">
        <v>63</v>
      </c>
      <c r="D2198" t="s">
        <v>90</v>
      </c>
      <c r="E2198" t="s">
        <v>82</v>
      </c>
      <c r="F2198" t="s">
        <v>38</v>
      </c>
      <c r="G2198">
        <v>5</v>
      </c>
      <c r="H2198">
        <v>3</v>
      </c>
      <c r="I2198">
        <v>2014</v>
      </c>
      <c r="J2198" t="s">
        <v>75</v>
      </c>
      <c r="K2198">
        <v>1.32</v>
      </c>
      <c r="L2198">
        <v>-11.71</v>
      </c>
      <c r="M2198">
        <v>14.36</v>
      </c>
      <c r="N2198" t="s">
        <v>44</v>
      </c>
      <c r="O2198" t="s">
        <v>44</v>
      </c>
      <c r="P2198">
        <v>-99</v>
      </c>
    </row>
    <row r="2199" spans="1:16" x14ac:dyDescent="0.25">
      <c r="A2199" s="20" t="s">
        <v>16103</v>
      </c>
      <c r="B2199">
        <v>2</v>
      </c>
      <c r="C2199" t="s">
        <v>63</v>
      </c>
      <c r="D2199" t="s">
        <v>90</v>
      </c>
      <c r="E2199" t="s">
        <v>82</v>
      </c>
      <c r="F2199" t="s">
        <v>38</v>
      </c>
      <c r="G2199">
        <v>5</v>
      </c>
      <c r="H2199">
        <v>3</v>
      </c>
      <c r="I2199">
        <v>2014</v>
      </c>
      <c r="J2199" t="s">
        <v>75</v>
      </c>
      <c r="K2199">
        <v>3.6240000000000001</v>
      </c>
      <c r="L2199">
        <v>-3.47</v>
      </c>
      <c r="M2199">
        <v>10.72</v>
      </c>
      <c r="N2199" t="s">
        <v>44</v>
      </c>
      <c r="O2199" t="s">
        <v>44</v>
      </c>
      <c r="P2199">
        <v>-99</v>
      </c>
    </row>
    <row r="2200" spans="1:16" x14ac:dyDescent="0.25">
      <c r="A2200" s="20" t="s">
        <v>16103</v>
      </c>
      <c r="B2200">
        <v>2</v>
      </c>
      <c r="C2200" t="s">
        <v>63</v>
      </c>
      <c r="D2200" t="s">
        <v>90</v>
      </c>
      <c r="E2200" t="s">
        <v>82</v>
      </c>
      <c r="F2200" t="s">
        <v>38</v>
      </c>
      <c r="G2200">
        <v>5</v>
      </c>
      <c r="H2200">
        <v>3</v>
      </c>
      <c r="I2200">
        <v>2014</v>
      </c>
      <c r="J2200" t="s">
        <v>75</v>
      </c>
      <c r="K2200">
        <v>16.504999999999999</v>
      </c>
      <c r="L2200">
        <v>6.09</v>
      </c>
      <c r="M2200">
        <v>26.92</v>
      </c>
      <c r="N2200" t="s">
        <v>44</v>
      </c>
      <c r="O2200" t="s">
        <v>44</v>
      </c>
      <c r="P2200">
        <v>-99</v>
      </c>
    </row>
    <row r="2201" spans="1:16" x14ac:dyDescent="0.25">
      <c r="A2201" s="20" t="s">
        <v>16103</v>
      </c>
      <c r="B2201">
        <v>2</v>
      </c>
      <c r="C2201" t="s">
        <v>63</v>
      </c>
      <c r="D2201" t="s">
        <v>90</v>
      </c>
      <c r="E2201" t="s">
        <v>82</v>
      </c>
      <c r="F2201" t="s">
        <v>38</v>
      </c>
      <c r="G2201">
        <v>5</v>
      </c>
      <c r="H2201">
        <v>3</v>
      </c>
      <c r="I2201">
        <v>2014</v>
      </c>
      <c r="J2201" t="s">
        <v>75</v>
      </c>
      <c r="K2201">
        <v>30.395</v>
      </c>
      <c r="L2201">
        <v>25.47</v>
      </c>
      <c r="M2201">
        <v>35.32</v>
      </c>
      <c r="N2201" t="s">
        <v>44</v>
      </c>
      <c r="O2201" t="s">
        <v>44</v>
      </c>
      <c r="P2201">
        <v>-99</v>
      </c>
    </row>
    <row r="2202" spans="1:16" x14ac:dyDescent="0.25">
      <c r="A2202" s="20" t="s">
        <v>16103</v>
      </c>
      <c r="B2202">
        <v>2</v>
      </c>
      <c r="C2202" t="s">
        <v>63</v>
      </c>
      <c r="D2202" t="s">
        <v>90</v>
      </c>
      <c r="E2202" t="s">
        <v>82</v>
      </c>
      <c r="F2202" t="s">
        <v>38</v>
      </c>
      <c r="G2202">
        <v>5</v>
      </c>
      <c r="H2202">
        <v>3</v>
      </c>
      <c r="I2202">
        <v>2014</v>
      </c>
      <c r="J2202" t="s">
        <v>75</v>
      </c>
      <c r="K2202">
        <v>14.622</v>
      </c>
      <c r="L2202">
        <v>0.44</v>
      </c>
      <c r="M2202">
        <v>28.8</v>
      </c>
      <c r="N2202" t="s">
        <v>44</v>
      </c>
      <c r="O2202" t="s">
        <v>44</v>
      </c>
      <c r="P2202">
        <v>-99</v>
      </c>
    </row>
    <row r="2203" spans="1:16" x14ac:dyDescent="0.25">
      <c r="A2203" s="20" t="s">
        <v>16103</v>
      </c>
      <c r="B2203">
        <v>2</v>
      </c>
      <c r="C2203" t="s">
        <v>63</v>
      </c>
      <c r="D2203" t="s">
        <v>90</v>
      </c>
      <c r="E2203" t="s">
        <v>82</v>
      </c>
      <c r="F2203" t="s">
        <v>38</v>
      </c>
      <c r="G2203">
        <v>5</v>
      </c>
      <c r="H2203">
        <v>3</v>
      </c>
      <c r="I2203">
        <v>2014</v>
      </c>
      <c r="J2203" t="s">
        <v>75</v>
      </c>
      <c r="K2203">
        <v>-2.879</v>
      </c>
      <c r="L2203">
        <v>-26.51</v>
      </c>
      <c r="M2203">
        <v>20.76</v>
      </c>
      <c r="N2203" t="s">
        <v>44</v>
      </c>
      <c r="O2203" t="s">
        <v>44</v>
      </c>
      <c r="P2203">
        <v>-99</v>
      </c>
    </row>
    <row r="2204" spans="1:16" x14ac:dyDescent="0.25">
      <c r="A2204" s="20" t="s">
        <v>16103</v>
      </c>
      <c r="B2204">
        <v>2</v>
      </c>
      <c r="C2204" t="s">
        <v>63</v>
      </c>
      <c r="D2204" t="s">
        <v>90</v>
      </c>
      <c r="E2204" t="s">
        <v>82</v>
      </c>
      <c r="F2204" t="s">
        <v>38</v>
      </c>
      <c r="G2204">
        <v>5</v>
      </c>
      <c r="H2204">
        <v>3</v>
      </c>
      <c r="I2204">
        <v>2014</v>
      </c>
      <c r="J2204" t="s">
        <v>75</v>
      </c>
      <c r="K2204">
        <v>4.7359999999999998</v>
      </c>
      <c r="L2204">
        <v>-7.29</v>
      </c>
      <c r="M2204">
        <v>16.77</v>
      </c>
      <c r="N2204" t="s">
        <v>44</v>
      </c>
      <c r="O2204" t="s">
        <v>44</v>
      </c>
      <c r="P2204">
        <v>-99</v>
      </c>
    </row>
    <row r="2205" spans="1:16" x14ac:dyDescent="0.25">
      <c r="A2205" s="20" t="s">
        <v>16103</v>
      </c>
      <c r="B2205">
        <v>2</v>
      </c>
      <c r="C2205" t="s">
        <v>63</v>
      </c>
      <c r="D2205" t="s">
        <v>90</v>
      </c>
      <c r="E2205" t="s">
        <v>82</v>
      </c>
      <c r="F2205" t="s">
        <v>38</v>
      </c>
      <c r="G2205">
        <v>5</v>
      </c>
      <c r="H2205">
        <v>3</v>
      </c>
      <c r="I2205">
        <v>2014</v>
      </c>
      <c r="J2205" t="s">
        <v>75</v>
      </c>
      <c r="K2205">
        <v>6.6680000000000001</v>
      </c>
      <c r="L2205">
        <v>-5.37</v>
      </c>
      <c r="M2205" s="54">
        <v>18.71</v>
      </c>
      <c r="N2205" t="s">
        <v>44</v>
      </c>
      <c r="O2205" t="s">
        <v>44</v>
      </c>
      <c r="P2205">
        <v>-99</v>
      </c>
    </row>
    <row r="2206" spans="1:16" x14ac:dyDescent="0.25">
      <c r="A2206" s="20" t="s">
        <v>16103</v>
      </c>
      <c r="B2206">
        <v>2</v>
      </c>
      <c r="C2206" t="s">
        <v>63</v>
      </c>
      <c r="D2206" t="s">
        <v>90</v>
      </c>
      <c r="E2206" t="s">
        <v>82</v>
      </c>
      <c r="F2206" t="s">
        <v>38</v>
      </c>
      <c r="G2206">
        <v>5</v>
      </c>
      <c r="H2206">
        <v>3</v>
      </c>
      <c r="I2206">
        <v>2014</v>
      </c>
      <c r="J2206" t="s">
        <v>75</v>
      </c>
      <c r="K2206">
        <v>-10.057</v>
      </c>
      <c r="L2206">
        <v>-30.57</v>
      </c>
      <c r="M2206">
        <v>10.46</v>
      </c>
      <c r="N2206" t="s">
        <v>44</v>
      </c>
      <c r="O2206" t="s">
        <v>44</v>
      </c>
      <c r="P2206">
        <v>-99</v>
      </c>
    </row>
    <row r="2207" spans="1:16" x14ac:dyDescent="0.25">
      <c r="A2207" s="20" t="s">
        <v>16103</v>
      </c>
      <c r="B2207">
        <v>2</v>
      </c>
      <c r="C2207" t="s">
        <v>63</v>
      </c>
      <c r="D2207" t="s">
        <v>90</v>
      </c>
      <c r="E2207" t="s">
        <v>82</v>
      </c>
      <c r="F2207" t="s">
        <v>38</v>
      </c>
      <c r="G2207">
        <v>5</v>
      </c>
      <c r="H2207">
        <v>3</v>
      </c>
      <c r="I2207">
        <v>2014</v>
      </c>
      <c r="J2207" t="s">
        <v>75</v>
      </c>
      <c r="K2207">
        <v>2.3130000000000002</v>
      </c>
      <c r="L2207">
        <v>-5.89</v>
      </c>
      <c r="M2207">
        <v>10.52</v>
      </c>
      <c r="N2207" t="s">
        <v>44</v>
      </c>
      <c r="O2207" t="s">
        <v>44</v>
      </c>
      <c r="P2207">
        <v>-99</v>
      </c>
    </row>
    <row r="2208" spans="1:16" x14ac:dyDescent="0.25">
      <c r="A2208" s="20" t="s">
        <v>16103</v>
      </c>
      <c r="B2208">
        <v>2</v>
      </c>
      <c r="C2208" t="s">
        <v>63</v>
      </c>
      <c r="D2208" t="s">
        <v>90</v>
      </c>
      <c r="E2208" t="s">
        <v>82</v>
      </c>
      <c r="F2208" t="s">
        <v>38</v>
      </c>
      <c r="G2208">
        <v>5</v>
      </c>
      <c r="H2208">
        <v>3</v>
      </c>
      <c r="I2208">
        <v>2014</v>
      </c>
      <c r="J2208" t="s">
        <v>75</v>
      </c>
      <c r="K2208">
        <v>-3.4049999999999998</v>
      </c>
      <c r="L2208">
        <v>-40.1</v>
      </c>
      <c r="M2208">
        <v>33.29</v>
      </c>
      <c r="N2208" t="s">
        <v>44</v>
      </c>
      <c r="O2208" t="s">
        <v>44</v>
      </c>
      <c r="P2208">
        <v>-99</v>
      </c>
    </row>
    <row r="2209" spans="1:16" x14ac:dyDescent="0.25">
      <c r="A2209" s="20" t="s">
        <v>16103</v>
      </c>
      <c r="B2209">
        <v>2</v>
      </c>
      <c r="C2209" t="s">
        <v>63</v>
      </c>
      <c r="D2209" t="s">
        <v>90</v>
      </c>
      <c r="E2209" t="s">
        <v>82</v>
      </c>
      <c r="F2209" t="s">
        <v>38</v>
      </c>
      <c r="G2209">
        <v>5</v>
      </c>
      <c r="H2209">
        <v>3</v>
      </c>
      <c r="I2209">
        <v>2014</v>
      </c>
      <c r="J2209" t="s">
        <v>75</v>
      </c>
      <c r="K2209">
        <v>5.56</v>
      </c>
      <c r="L2209">
        <v>-3.17</v>
      </c>
      <c r="M2209">
        <v>14.29</v>
      </c>
      <c r="N2209" t="s">
        <v>44</v>
      </c>
      <c r="O2209" t="s">
        <v>44</v>
      </c>
      <c r="P2209">
        <v>-99</v>
      </c>
    </row>
    <row r="2210" spans="1:16" x14ac:dyDescent="0.25">
      <c r="A2210" s="20" t="s">
        <v>16103</v>
      </c>
      <c r="B2210">
        <v>2</v>
      </c>
      <c r="C2210" t="s">
        <v>63</v>
      </c>
      <c r="D2210" t="s">
        <v>90</v>
      </c>
      <c r="E2210" t="s">
        <v>82</v>
      </c>
      <c r="F2210" t="s">
        <v>38</v>
      </c>
      <c r="G2210">
        <v>5</v>
      </c>
      <c r="H2210">
        <v>3</v>
      </c>
      <c r="I2210">
        <v>2014</v>
      </c>
      <c r="J2210" t="s">
        <v>75</v>
      </c>
      <c r="K2210" t="s">
        <v>44</v>
      </c>
      <c r="L2210" t="s">
        <v>44</v>
      </c>
      <c r="M2210" s="54" t="s">
        <v>44</v>
      </c>
      <c r="N2210" t="s">
        <v>44</v>
      </c>
      <c r="O2210" t="s">
        <v>44</v>
      </c>
      <c r="P2210">
        <v>-99</v>
      </c>
    </row>
    <row r="2211" spans="1:16" x14ac:dyDescent="0.25">
      <c r="A2211" s="20" t="s">
        <v>16103</v>
      </c>
      <c r="B2211">
        <v>2</v>
      </c>
      <c r="C2211" t="s">
        <v>63</v>
      </c>
      <c r="D2211" t="s">
        <v>90</v>
      </c>
      <c r="E2211" t="s">
        <v>82</v>
      </c>
      <c r="F2211" t="s">
        <v>38</v>
      </c>
      <c r="G2211">
        <v>5</v>
      </c>
      <c r="H2211">
        <v>3</v>
      </c>
      <c r="I2211">
        <v>2014</v>
      </c>
      <c r="J2211" t="s">
        <v>75</v>
      </c>
      <c r="K2211" t="s">
        <v>44</v>
      </c>
      <c r="L2211" t="s">
        <v>44</v>
      </c>
      <c r="M2211" t="s">
        <v>44</v>
      </c>
      <c r="N2211" t="s">
        <v>44</v>
      </c>
      <c r="O2211" t="s">
        <v>44</v>
      </c>
      <c r="P2211">
        <v>-99</v>
      </c>
    </row>
    <row r="2212" spans="1:16" x14ac:dyDescent="0.25">
      <c r="A2212" s="20" t="s">
        <v>16104</v>
      </c>
      <c r="B2212">
        <v>2</v>
      </c>
      <c r="C2212" t="s">
        <v>63</v>
      </c>
      <c r="D2212" t="s">
        <v>90</v>
      </c>
      <c r="E2212" t="s">
        <v>82</v>
      </c>
      <c r="F2212" t="s">
        <v>38</v>
      </c>
      <c r="G2212">
        <v>2</v>
      </c>
      <c r="H2212">
        <v>3</v>
      </c>
      <c r="I2212">
        <v>2014</v>
      </c>
      <c r="J2212" t="s">
        <v>43</v>
      </c>
      <c r="K2212">
        <v>-0.37669916758800098</v>
      </c>
      <c r="L2212">
        <v>-19.07</v>
      </c>
      <c r="M2212">
        <v>18.315999999999999</v>
      </c>
      <c r="N2212">
        <v>52</v>
      </c>
      <c r="O2212" t="s">
        <v>44</v>
      </c>
      <c r="P2212">
        <v>13.8675049056307</v>
      </c>
    </row>
    <row r="2213" spans="1:16" x14ac:dyDescent="0.25">
      <c r="A2213" s="20" t="s">
        <v>15145</v>
      </c>
      <c r="B2213">
        <v>2</v>
      </c>
      <c r="C2213" t="s">
        <v>63</v>
      </c>
      <c r="D2213" t="s">
        <v>90</v>
      </c>
      <c r="E2213" t="s">
        <v>82</v>
      </c>
      <c r="F2213" t="s">
        <v>38</v>
      </c>
      <c r="G2213">
        <v>3</v>
      </c>
      <c r="H2213">
        <v>3</v>
      </c>
      <c r="I2213">
        <v>2014</v>
      </c>
      <c r="J2213" t="s">
        <v>43</v>
      </c>
      <c r="K2213">
        <v>4.8839575729873097</v>
      </c>
      <c r="L2213">
        <v>-11.218</v>
      </c>
      <c r="M2213">
        <v>20.986000000000001</v>
      </c>
      <c r="N2213">
        <v>216</v>
      </c>
      <c r="O2213" t="s">
        <v>44</v>
      </c>
      <c r="P2213">
        <v>6.8041381743977203</v>
      </c>
    </row>
    <row r="2214" spans="1:16" x14ac:dyDescent="0.25">
      <c r="A2214" s="20" t="s">
        <v>15147</v>
      </c>
      <c r="B2214">
        <v>2</v>
      </c>
      <c r="C2214" t="s">
        <v>63</v>
      </c>
      <c r="D2214" t="s">
        <v>90</v>
      </c>
      <c r="E2214" t="s">
        <v>82</v>
      </c>
      <c r="F2214" t="s">
        <v>38</v>
      </c>
      <c r="G2214">
        <v>4</v>
      </c>
      <c r="H2214">
        <v>3</v>
      </c>
      <c r="I2214">
        <v>2014</v>
      </c>
      <c r="J2214" t="s">
        <v>43</v>
      </c>
      <c r="K2214">
        <v>2.4047684209622999</v>
      </c>
      <c r="L2214">
        <v>-13.164999999999999</v>
      </c>
      <c r="M2214">
        <v>17.974</v>
      </c>
      <c r="N2214">
        <v>325</v>
      </c>
      <c r="O2214" t="s">
        <v>44</v>
      </c>
      <c r="P2214">
        <v>5.5470019622522901</v>
      </c>
    </row>
    <row r="2215" spans="1:16" x14ac:dyDescent="0.25">
      <c r="A2215" s="20" t="s">
        <v>15143</v>
      </c>
      <c r="B2215">
        <v>2</v>
      </c>
      <c r="C2215" t="s">
        <v>63</v>
      </c>
      <c r="D2215" t="s">
        <v>90</v>
      </c>
      <c r="E2215" t="s">
        <v>82</v>
      </c>
      <c r="F2215" t="s">
        <v>38</v>
      </c>
      <c r="G2215">
        <v>5</v>
      </c>
      <c r="H2215">
        <v>3</v>
      </c>
      <c r="I2215">
        <v>2014</v>
      </c>
      <c r="J2215" t="s">
        <v>43</v>
      </c>
      <c r="K2215">
        <v>-0.51216478051976799</v>
      </c>
      <c r="L2215">
        <v>-15.461</v>
      </c>
      <c r="M2215">
        <v>14.436</v>
      </c>
      <c r="N2215">
        <v>853</v>
      </c>
      <c r="O2215" t="s">
        <v>44</v>
      </c>
      <c r="P2215">
        <v>3.4239347869894998</v>
      </c>
    </row>
    <row r="2216" spans="1:16" x14ac:dyDescent="0.25">
      <c r="A2216" s="20" t="s">
        <v>2179</v>
      </c>
      <c r="B2216">
        <v>2</v>
      </c>
      <c r="C2216" t="s">
        <v>63</v>
      </c>
      <c r="D2216" t="s">
        <v>90</v>
      </c>
      <c r="E2216" t="s">
        <v>82</v>
      </c>
      <c r="F2216" t="s">
        <v>38</v>
      </c>
      <c r="G2216">
        <v>2</v>
      </c>
      <c r="H2216">
        <v>3</v>
      </c>
      <c r="I2216">
        <v>2014</v>
      </c>
      <c r="J2216" t="s">
        <v>45</v>
      </c>
      <c r="K2216">
        <v>-6.0891485316939002</v>
      </c>
      <c r="L2216">
        <v>-18.954999999999998</v>
      </c>
      <c r="M2216">
        <v>6.7770000000000001</v>
      </c>
      <c r="N2216">
        <v>105</v>
      </c>
      <c r="O2216" t="s">
        <v>44</v>
      </c>
      <c r="P2216">
        <v>9.7590007294853294</v>
      </c>
    </row>
    <row r="2217" spans="1:16" x14ac:dyDescent="0.25">
      <c r="A2217" s="20" t="s">
        <v>2182</v>
      </c>
      <c r="B2217">
        <v>2</v>
      </c>
      <c r="C2217" t="s">
        <v>63</v>
      </c>
      <c r="D2217" t="s">
        <v>90</v>
      </c>
      <c r="E2217" t="s">
        <v>82</v>
      </c>
      <c r="F2217" t="s">
        <v>38</v>
      </c>
      <c r="G2217">
        <v>3</v>
      </c>
      <c r="H2217">
        <v>3</v>
      </c>
      <c r="I2217">
        <v>2014</v>
      </c>
      <c r="J2217" t="s">
        <v>45</v>
      </c>
      <c r="K2217">
        <v>-2.57441998272285</v>
      </c>
      <c r="L2217">
        <v>-14.976000000000001</v>
      </c>
      <c r="M2217">
        <v>9.827</v>
      </c>
      <c r="N2217">
        <v>96</v>
      </c>
      <c r="O2217" t="s">
        <v>44</v>
      </c>
      <c r="P2217">
        <v>10.2062072615966</v>
      </c>
    </row>
    <row r="2218" spans="1:16" x14ac:dyDescent="0.25">
      <c r="A2218" s="20" t="s">
        <v>2183</v>
      </c>
      <c r="B2218">
        <v>2</v>
      </c>
      <c r="C2218" t="s">
        <v>63</v>
      </c>
      <c r="D2218" t="s">
        <v>90</v>
      </c>
      <c r="E2218" t="s">
        <v>82</v>
      </c>
      <c r="F2218" t="s">
        <v>38</v>
      </c>
      <c r="G2218">
        <v>4</v>
      </c>
      <c r="H2218">
        <v>3</v>
      </c>
      <c r="I2218">
        <v>2014</v>
      </c>
      <c r="J2218" t="s">
        <v>45</v>
      </c>
      <c r="K2218">
        <v>8.0799550056582306E-2</v>
      </c>
      <c r="L2218">
        <v>-10.968999999999999</v>
      </c>
      <c r="M2218">
        <v>11.131</v>
      </c>
      <c r="N2218">
        <v>252</v>
      </c>
      <c r="O2218" t="s">
        <v>44</v>
      </c>
      <c r="P2218">
        <v>6.2994078834871203</v>
      </c>
    </row>
    <row r="2219" spans="1:16" x14ac:dyDescent="0.25">
      <c r="A2219" s="20" t="s">
        <v>2184</v>
      </c>
      <c r="B2219">
        <v>2</v>
      </c>
      <c r="C2219" t="s">
        <v>63</v>
      </c>
      <c r="D2219" t="s">
        <v>90</v>
      </c>
      <c r="E2219" t="s">
        <v>82</v>
      </c>
      <c r="F2219" t="s">
        <v>38</v>
      </c>
      <c r="G2219">
        <v>5</v>
      </c>
      <c r="H2219">
        <v>3</v>
      </c>
      <c r="I2219">
        <v>2014</v>
      </c>
      <c r="J2219" t="s">
        <v>45</v>
      </c>
      <c r="K2219">
        <v>2.10078960735702</v>
      </c>
      <c r="L2219">
        <v>-10.928000000000001</v>
      </c>
      <c r="M2219">
        <v>15.129</v>
      </c>
      <c r="N2219">
        <v>119</v>
      </c>
      <c r="O2219" t="s">
        <v>44</v>
      </c>
      <c r="P2219">
        <v>9.16698497028211</v>
      </c>
    </row>
    <row r="2220" spans="1:16" x14ac:dyDescent="0.25">
      <c r="A2220" s="20" t="s">
        <v>2200</v>
      </c>
      <c r="B2220">
        <v>2</v>
      </c>
      <c r="C2220" t="s">
        <v>63</v>
      </c>
      <c r="D2220" t="s">
        <v>90</v>
      </c>
      <c r="E2220" t="s">
        <v>82</v>
      </c>
      <c r="F2220" t="s">
        <v>38</v>
      </c>
      <c r="G2220">
        <v>2</v>
      </c>
      <c r="H2220">
        <v>3</v>
      </c>
      <c r="I2220">
        <v>2014</v>
      </c>
      <c r="J2220" t="s">
        <v>46</v>
      </c>
      <c r="K2220">
        <v>-4.4206224932972402</v>
      </c>
      <c r="L2220">
        <v>-19.396000000000001</v>
      </c>
      <c r="M2220" s="54">
        <v>10.555</v>
      </c>
      <c r="N2220">
        <v>71</v>
      </c>
      <c r="O2220" t="s">
        <v>44</v>
      </c>
      <c r="P2220">
        <v>11.8678165819385</v>
      </c>
    </row>
    <row r="2221" spans="1:16" x14ac:dyDescent="0.25">
      <c r="A2221" s="20" t="s">
        <v>2203</v>
      </c>
      <c r="B2221">
        <v>2</v>
      </c>
      <c r="C2221" t="s">
        <v>63</v>
      </c>
      <c r="D2221" t="s">
        <v>90</v>
      </c>
      <c r="E2221" t="s">
        <v>82</v>
      </c>
      <c r="F2221" t="s">
        <v>38</v>
      </c>
      <c r="G2221">
        <v>3</v>
      </c>
      <c r="H2221">
        <v>3</v>
      </c>
      <c r="I2221">
        <v>2014</v>
      </c>
      <c r="J2221" t="s">
        <v>46</v>
      </c>
      <c r="K2221">
        <v>-11.7620025846637</v>
      </c>
      <c r="L2221">
        <v>-25.213000000000001</v>
      </c>
      <c r="M2221">
        <v>1.6890000000000001</v>
      </c>
      <c r="N2221">
        <v>92</v>
      </c>
      <c r="O2221" t="s">
        <v>44</v>
      </c>
      <c r="P2221">
        <v>10.425720702853701</v>
      </c>
    </row>
    <row r="2222" spans="1:16" x14ac:dyDescent="0.25">
      <c r="A2222" s="20" t="s">
        <v>2204</v>
      </c>
      <c r="B2222">
        <v>2</v>
      </c>
      <c r="C2222" t="s">
        <v>63</v>
      </c>
      <c r="D2222" t="s">
        <v>90</v>
      </c>
      <c r="E2222" t="s">
        <v>82</v>
      </c>
      <c r="F2222" t="s">
        <v>38</v>
      </c>
      <c r="G2222">
        <v>4</v>
      </c>
      <c r="H2222">
        <v>3</v>
      </c>
      <c r="I2222">
        <v>2014</v>
      </c>
      <c r="J2222" t="s">
        <v>46</v>
      </c>
      <c r="K2222">
        <v>-4.7235870419262298</v>
      </c>
      <c r="L2222">
        <v>-17.053999999999998</v>
      </c>
      <c r="M2222">
        <v>7.6070000000000002</v>
      </c>
      <c r="N2222">
        <v>155</v>
      </c>
      <c r="O2222" t="s">
        <v>44</v>
      </c>
      <c r="P2222">
        <v>8.0321932890249901</v>
      </c>
    </row>
    <row r="2223" spans="1:16" x14ac:dyDescent="0.25">
      <c r="A2223" s="20" t="s">
        <v>2205</v>
      </c>
      <c r="B2223">
        <v>2</v>
      </c>
      <c r="C2223" t="s">
        <v>63</v>
      </c>
      <c r="D2223" t="s">
        <v>90</v>
      </c>
      <c r="E2223" t="s">
        <v>82</v>
      </c>
      <c r="F2223" t="s">
        <v>38</v>
      </c>
      <c r="G2223">
        <v>5</v>
      </c>
      <c r="H2223">
        <v>3</v>
      </c>
      <c r="I2223">
        <v>2014</v>
      </c>
      <c r="J2223" t="s">
        <v>46</v>
      </c>
      <c r="K2223">
        <v>-3.7146978368792301</v>
      </c>
      <c r="L2223">
        <v>-15.8</v>
      </c>
      <c r="M2223">
        <v>8.3699999999999992</v>
      </c>
      <c r="N2223">
        <v>191</v>
      </c>
      <c r="O2223" t="s">
        <v>44</v>
      </c>
      <c r="P2223">
        <v>7.2357460529242204</v>
      </c>
    </row>
    <row r="2224" spans="1:16" x14ac:dyDescent="0.25">
      <c r="A2224" s="20" t="s">
        <v>2221</v>
      </c>
      <c r="B2224">
        <v>2</v>
      </c>
      <c r="C2224" t="s">
        <v>63</v>
      </c>
      <c r="D2224" t="s">
        <v>90</v>
      </c>
      <c r="E2224" t="s">
        <v>82</v>
      </c>
      <c r="F2224" t="s">
        <v>38</v>
      </c>
      <c r="G2224">
        <v>2</v>
      </c>
      <c r="H2224">
        <v>3</v>
      </c>
      <c r="I2224">
        <v>2014</v>
      </c>
      <c r="J2224" t="s">
        <v>47</v>
      </c>
      <c r="K2224">
        <v>13.002609104513899</v>
      </c>
      <c r="L2224">
        <v>-1.347</v>
      </c>
      <c r="M2224">
        <v>27.353000000000002</v>
      </c>
      <c r="N2224">
        <v>138</v>
      </c>
      <c r="O2224" t="s">
        <v>44</v>
      </c>
      <c r="P2224">
        <v>8.5125653075874901</v>
      </c>
    </row>
    <row r="2225" spans="1:16" x14ac:dyDescent="0.25">
      <c r="A2225" s="20" t="s">
        <v>2224</v>
      </c>
      <c r="B2225">
        <v>2</v>
      </c>
      <c r="C2225" t="s">
        <v>63</v>
      </c>
      <c r="D2225" t="s">
        <v>90</v>
      </c>
      <c r="E2225" t="s">
        <v>82</v>
      </c>
      <c r="F2225" t="s">
        <v>38</v>
      </c>
      <c r="G2225">
        <v>3</v>
      </c>
      <c r="H2225">
        <v>3</v>
      </c>
      <c r="I2225">
        <v>2014</v>
      </c>
      <c r="J2225" t="s">
        <v>47</v>
      </c>
      <c r="K2225">
        <v>6.8601223513990801</v>
      </c>
      <c r="L2225">
        <v>-7.2629999999999999</v>
      </c>
      <c r="M2225">
        <v>20.984000000000002</v>
      </c>
      <c r="N2225">
        <v>132</v>
      </c>
      <c r="O2225" t="s">
        <v>44</v>
      </c>
      <c r="P2225">
        <v>8.7038827977848907</v>
      </c>
    </row>
    <row r="2226" spans="1:16" x14ac:dyDescent="0.25">
      <c r="A2226" s="20" t="s">
        <v>2225</v>
      </c>
      <c r="B2226">
        <v>2</v>
      </c>
      <c r="C2226" t="s">
        <v>63</v>
      </c>
      <c r="D2226" t="s">
        <v>90</v>
      </c>
      <c r="E2226" t="s">
        <v>82</v>
      </c>
      <c r="F2226" t="s">
        <v>38</v>
      </c>
      <c r="G2226">
        <v>4</v>
      </c>
      <c r="H2226">
        <v>3</v>
      </c>
      <c r="I2226">
        <v>2014</v>
      </c>
      <c r="J2226" t="s">
        <v>47</v>
      </c>
      <c r="K2226">
        <v>11.4885373640496</v>
      </c>
      <c r="L2226">
        <v>-1.4350000000000001</v>
      </c>
      <c r="M2226">
        <v>24.411999999999999</v>
      </c>
      <c r="N2226">
        <v>323</v>
      </c>
      <c r="O2226" t="s">
        <v>44</v>
      </c>
      <c r="P2226">
        <v>5.5641488407465696</v>
      </c>
    </row>
    <row r="2227" spans="1:16" x14ac:dyDescent="0.25">
      <c r="A2227" s="20" t="s">
        <v>2226</v>
      </c>
      <c r="B2227">
        <v>2</v>
      </c>
      <c r="C2227" t="s">
        <v>63</v>
      </c>
      <c r="D2227" t="s">
        <v>90</v>
      </c>
      <c r="E2227" t="s">
        <v>82</v>
      </c>
      <c r="F2227" t="s">
        <v>38</v>
      </c>
      <c r="G2227">
        <v>5</v>
      </c>
      <c r="H2227">
        <v>3</v>
      </c>
      <c r="I2227">
        <v>2014</v>
      </c>
      <c r="J2227" t="s">
        <v>47</v>
      </c>
      <c r="K2227">
        <v>9.7805843570252105</v>
      </c>
      <c r="L2227">
        <v>-2.3290000000000002</v>
      </c>
      <c r="M2227">
        <v>21.89</v>
      </c>
      <c r="N2227">
        <v>1951</v>
      </c>
      <c r="O2227" t="s">
        <v>44</v>
      </c>
      <c r="P2227">
        <v>2.2639736366332901</v>
      </c>
    </row>
    <row r="2228" spans="1:16" x14ac:dyDescent="0.25">
      <c r="A2228" s="20" t="s">
        <v>2242</v>
      </c>
      <c r="B2228">
        <v>2</v>
      </c>
      <c r="C2228" t="s">
        <v>63</v>
      </c>
      <c r="D2228" t="s">
        <v>90</v>
      </c>
      <c r="E2228" t="s">
        <v>82</v>
      </c>
      <c r="F2228" t="s">
        <v>38</v>
      </c>
      <c r="G2228">
        <v>2</v>
      </c>
      <c r="H2228">
        <v>3</v>
      </c>
      <c r="I2228">
        <v>2014</v>
      </c>
      <c r="J2228" t="s">
        <v>48</v>
      </c>
      <c r="K2228">
        <v>-8.4509445786262702</v>
      </c>
      <c r="L2228">
        <v>-34.082999999999998</v>
      </c>
      <c r="M2228">
        <v>17.181000000000001</v>
      </c>
      <c r="N2228">
        <v>85</v>
      </c>
      <c r="O2228" t="s">
        <v>44</v>
      </c>
      <c r="P2228">
        <v>10.8465228909328</v>
      </c>
    </row>
    <row r="2229" spans="1:16" x14ac:dyDescent="0.25">
      <c r="A2229" s="20" t="s">
        <v>2245</v>
      </c>
      <c r="B2229">
        <v>2</v>
      </c>
      <c r="C2229" t="s">
        <v>63</v>
      </c>
      <c r="D2229" t="s">
        <v>90</v>
      </c>
      <c r="E2229" t="s">
        <v>82</v>
      </c>
      <c r="F2229" t="s">
        <v>38</v>
      </c>
      <c r="G2229">
        <v>3</v>
      </c>
      <c r="H2229">
        <v>3</v>
      </c>
      <c r="I2229">
        <v>2014</v>
      </c>
      <c r="J2229" t="s">
        <v>48</v>
      </c>
      <c r="K2229">
        <v>-10.8668385401671</v>
      </c>
      <c r="L2229">
        <v>-36.405000000000001</v>
      </c>
      <c r="M2229">
        <v>14.672000000000001</v>
      </c>
      <c r="N2229">
        <v>84</v>
      </c>
      <c r="O2229" t="s">
        <v>44</v>
      </c>
      <c r="P2229">
        <v>10.910894511799601</v>
      </c>
    </row>
    <row r="2230" spans="1:16" x14ac:dyDescent="0.25">
      <c r="A2230" s="20" t="s">
        <v>2246</v>
      </c>
      <c r="B2230">
        <v>2</v>
      </c>
      <c r="C2230" t="s">
        <v>63</v>
      </c>
      <c r="D2230" t="s">
        <v>90</v>
      </c>
      <c r="E2230" t="s">
        <v>82</v>
      </c>
      <c r="F2230" t="s">
        <v>38</v>
      </c>
      <c r="G2230">
        <v>4</v>
      </c>
      <c r="H2230">
        <v>3</v>
      </c>
      <c r="I2230">
        <v>2014</v>
      </c>
      <c r="J2230" t="s">
        <v>48</v>
      </c>
      <c r="K2230">
        <v>-15.397109721689899</v>
      </c>
      <c r="L2230">
        <v>-38.625</v>
      </c>
      <c r="M2230" s="54">
        <v>7.8310000000000004</v>
      </c>
      <c r="N2230">
        <v>254</v>
      </c>
      <c r="O2230" t="s">
        <v>44</v>
      </c>
      <c r="P2230">
        <v>6.2745580513815904</v>
      </c>
    </row>
    <row r="2231" spans="1:16" x14ac:dyDescent="0.25">
      <c r="A2231" s="20" t="s">
        <v>2247</v>
      </c>
      <c r="B2231">
        <v>2</v>
      </c>
      <c r="C2231" t="s">
        <v>63</v>
      </c>
      <c r="D2231" t="s">
        <v>90</v>
      </c>
      <c r="E2231" t="s">
        <v>82</v>
      </c>
      <c r="F2231" t="s">
        <v>38</v>
      </c>
      <c r="G2231">
        <v>5</v>
      </c>
      <c r="H2231">
        <v>3</v>
      </c>
      <c r="I2231">
        <v>2014</v>
      </c>
      <c r="J2231" t="s">
        <v>48</v>
      </c>
      <c r="K2231">
        <v>-13.141478429189</v>
      </c>
      <c r="L2231">
        <v>-35.674999999999997</v>
      </c>
      <c r="M2231">
        <v>9.3919999999999995</v>
      </c>
      <c r="N2231">
        <v>784</v>
      </c>
      <c r="O2231" t="s">
        <v>44</v>
      </c>
      <c r="P2231">
        <v>3.5714285714285698</v>
      </c>
    </row>
    <row r="2232" spans="1:16" x14ac:dyDescent="0.25">
      <c r="A2232" s="20" t="s">
        <v>16105</v>
      </c>
      <c r="B2232">
        <v>2</v>
      </c>
      <c r="C2232" t="s">
        <v>63</v>
      </c>
      <c r="D2232" t="s">
        <v>90</v>
      </c>
      <c r="E2232" t="s">
        <v>82</v>
      </c>
      <c r="F2232" t="s">
        <v>38</v>
      </c>
      <c r="G2232">
        <v>2</v>
      </c>
      <c r="H2232">
        <v>3</v>
      </c>
      <c r="I2232">
        <v>2014</v>
      </c>
      <c r="J2232" t="s">
        <v>49</v>
      </c>
      <c r="K2232">
        <v>-3.8231401552329798</v>
      </c>
      <c r="L2232">
        <v>-23.553000000000001</v>
      </c>
      <c r="M2232">
        <v>15.906000000000001</v>
      </c>
      <c r="N2232">
        <v>48</v>
      </c>
      <c r="O2232" t="s">
        <v>44</v>
      </c>
      <c r="P2232">
        <v>14.433756729740599</v>
      </c>
    </row>
    <row r="2233" spans="1:16" x14ac:dyDescent="0.25">
      <c r="A2233" s="20" t="s">
        <v>16106</v>
      </c>
      <c r="B2233">
        <v>2</v>
      </c>
      <c r="C2233" t="s">
        <v>63</v>
      </c>
      <c r="D2233" t="s">
        <v>90</v>
      </c>
      <c r="E2233" t="s">
        <v>82</v>
      </c>
      <c r="F2233" t="s">
        <v>38</v>
      </c>
      <c r="G2233">
        <v>3</v>
      </c>
      <c r="H2233">
        <v>3</v>
      </c>
      <c r="I2233">
        <v>2014</v>
      </c>
      <c r="J2233" t="s">
        <v>49</v>
      </c>
      <c r="K2233">
        <v>-1.3719334531955001</v>
      </c>
      <c r="L2233">
        <v>-17.945</v>
      </c>
      <c r="M2233">
        <v>15.201000000000001</v>
      </c>
      <c r="N2233">
        <v>81</v>
      </c>
      <c r="O2233" t="s">
        <v>44</v>
      </c>
      <c r="P2233">
        <v>11.1111111111111</v>
      </c>
    </row>
    <row r="2234" spans="1:16" x14ac:dyDescent="0.25">
      <c r="A2234" s="20" t="s">
        <v>16107</v>
      </c>
      <c r="B2234">
        <v>2</v>
      </c>
      <c r="C2234" t="s">
        <v>63</v>
      </c>
      <c r="D2234" t="s">
        <v>90</v>
      </c>
      <c r="E2234" t="s">
        <v>82</v>
      </c>
      <c r="F2234" t="s">
        <v>38</v>
      </c>
      <c r="G2234">
        <v>4</v>
      </c>
      <c r="H2234">
        <v>3</v>
      </c>
      <c r="I2234">
        <v>2014</v>
      </c>
      <c r="J2234" t="s">
        <v>49</v>
      </c>
      <c r="K2234">
        <v>7.2280209392167301</v>
      </c>
      <c r="L2234">
        <v>-6.9710000000000001</v>
      </c>
      <c r="M2234">
        <v>21.427</v>
      </c>
      <c r="N2234">
        <v>268</v>
      </c>
      <c r="O2234" t="s">
        <v>44</v>
      </c>
      <c r="P2234">
        <v>6.10847221781526</v>
      </c>
    </row>
    <row r="2235" spans="1:16" x14ac:dyDescent="0.25">
      <c r="A2235" s="20" t="s">
        <v>16108</v>
      </c>
      <c r="B2235">
        <v>2</v>
      </c>
      <c r="C2235" t="s">
        <v>63</v>
      </c>
      <c r="D2235" t="s">
        <v>90</v>
      </c>
      <c r="E2235" t="s">
        <v>82</v>
      </c>
      <c r="F2235" t="s">
        <v>38</v>
      </c>
      <c r="G2235">
        <v>5</v>
      </c>
      <c r="H2235">
        <v>3</v>
      </c>
      <c r="I2235">
        <v>2014</v>
      </c>
      <c r="J2235" t="s">
        <v>49</v>
      </c>
      <c r="K2235">
        <v>11.920191068130899</v>
      </c>
      <c r="L2235">
        <v>-2.7149999999999999</v>
      </c>
      <c r="M2235" s="54">
        <v>26.555</v>
      </c>
      <c r="N2235">
        <v>195</v>
      </c>
      <c r="O2235" t="s">
        <v>44</v>
      </c>
      <c r="P2235">
        <v>7.1611487403943297</v>
      </c>
    </row>
    <row r="2236" spans="1:16" x14ac:dyDescent="0.25">
      <c r="A2236" s="20" t="s">
        <v>16109</v>
      </c>
      <c r="B2236">
        <v>2</v>
      </c>
      <c r="C2236" t="s">
        <v>63</v>
      </c>
      <c r="D2236" t="s">
        <v>90</v>
      </c>
      <c r="E2236" t="s">
        <v>82</v>
      </c>
      <c r="F2236" t="s">
        <v>38</v>
      </c>
      <c r="G2236">
        <v>2</v>
      </c>
      <c r="H2236">
        <v>3</v>
      </c>
      <c r="I2236">
        <v>2014</v>
      </c>
      <c r="J2236" t="s">
        <v>50</v>
      </c>
      <c r="K2236">
        <v>-4.4770636010491103</v>
      </c>
      <c r="L2236">
        <v>-19.125</v>
      </c>
      <c r="M2236">
        <v>10.170999999999999</v>
      </c>
      <c r="N2236">
        <v>52</v>
      </c>
      <c r="O2236" t="s">
        <v>44</v>
      </c>
      <c r="P2236">
        <v>13.8675049056307</v>
      </c>
    </row>
    <row r="2237" spans="1:16" x14ac:dyDescent="0.25">
      <c r="A2237" s="20" t="s">
        <v>16110</v>
      </c>
      <c r="B2237">
        <v>2</v>
      </c>
      <c r="C2237" t="s">
        <v>63</v>
      </c>
      <c r="D2237" t="s">
        <v>90</v>
      </c>
      <c r="E2237" t="s">
        <v>82</v>
      </c>
      <c r="F2237" t="s">
        <v>38</v>
      </c>
      <c r="G2237">
        <v>3</v>
      </c>
      <c r="H2237">
        <v>3</v>
      </c>
      <c r="I2237">
        <v>2014</v>
      </c>
      <c r="J2237" t="s">
        <v>50</v>
      </c>
      <c r="K2237">
        <v>-7.3282857899629397</v>
      </c>
      <c r="L2237">
        <v>-19.103000000000002</v>
      </c>
      <c r="M2237">
        <v>4.4459999999999997</v>
      </c>
      <c r="N2237">
        <v>59</v>
      </c>
      <c r="O2237" t="s">
        <v>44</v>
      </c>
      <c r="P2237">
        <v>13.018891098082401</v>
      </c>
    </row>
    <row r="2238" spans="1:16" x14ac:dyDescent="0.25">
      <c r="A2238" s="20" t="s">
        <v>16111</v>
      </c>
      <c r="B2238">
        <v>2</v>
      </c>
      <c r="C2238" t="s">
        <v>63</v>
      </c>
      <c r="D2238" t="s">
        <v>90</v>
      </c>
      <c r="E2238" t="s">
        <v>82</v>
      </c>
      <c r="F2238" t="s">
        <v>38</v>
      </c>
      <c r="G2238">
        <v>4</v>
      </c>
      <c r="H2238">
        <v>3</v>
      </c>
      <c r="I2238">
        <v>2014</v>
      </c>
      <c r="J2238" t="s">
        <v>50</v>
      </c>
      <c r="K2238">
        <v>5.3292449135486102</v>
      </c>
      <c r="L2238">
        <v>-4.4820000000000002</v>
      </c>
      <c r="M2238">
        <v>15.14</v>
      </c>
      <c r="N2238">
        <v>206</v>
      </c>
      <c r="O2238" t="s">
        <v>44</v>
      </c>
      <c r="P2238">
        <v>6.9673301429161798</v>
      </c>
    </row>
    <row r="2239" spans="1:16" x14ac:dyDescent="0.25">
      <c r="A2239" s="20" t="s">
        <v>16112</v>
      </c>
      <c r="B2239">
        <v>2</v>
      </c>
      <c r="C2239" t="s">
        <v>63</v>
      </c>
      <c r="D2239" t="s">
        <v>90</v>
      </c>
      <c r="E2239" t="s">
        <v>82</v>
      </c>
      <c r="F2239" t="s">
        <v>38</v>
      </c>
      <c r="G2239">
        <v>5</v>
      </c>
      <c r="H2239">
        <v>3</v>
      </c>
      <c r="I2239">
        <v>2014</v>
      </c>
      <c r="J2239" t="s">
        <v>50</v>
      </c>
      <c r="K2239">
        <v>2.6170597197441898</v>
      </c>
      <c r="L2239">
        <v>-5.2830000000000004</v>
      </c>
      <c r="M2239">
        <v>10.516999999999999</v>
      </c>
      <c r="N2239">
        <v>658</v>
      </c>
      <c r="O2239" t="s">
        <v>44</v>
      </c>
      <c r="P2239">
        <v>3.8984058779272499</v>
      </c>
    </row>
    <row r="2240" spans="1:16" x14ac:dyDescent="0.25">
      <c r="A2240" s="20" t="s">
        <v>16113</v>
      </c>
      <c r="B2240">
        <v>2</v>
      </c>
      <c r="C2240" t="s">
        <v>63</v>
      </c>
      <c r="D2240" t="s">
        <v>90</v>
      </c>
      <c r="E2240" t="s">
        <v>82</v>
      </c>
      <c r="F2240" t="s">
        <v>38</v>
      </c>
      <c r="G2240">
        <v>2</v>
      </c>
      <c r="H2240">
        <v>3</v>
      </c>
      <c r="I2240">
        <v>2014</v>
      </c>
      <c r="J2240" t="s">
        <v>51</v>
      </c>
      <c r="K2240">
        <v>20.599989447728198</v>
      </c>
      <c r="L2240">
        <v>3.2530000000000001</v>
      </c>
      <c r="M2240">
        <v>37.947000000000003</v>
      </c>
      <c r="N2240">
        <v>57</v>
      </c>
      <c r="O2240" t="s">
        <v>44</v>
      </c>
      <c r="P2240">
        <v>13.245323570650401</v>
      </c>
    </row>
    <row r="2241" spans="1:16" x14ac:dyDescent="0.25">
      <c r="A2241" s="20" t="s">
        <v>16114</v>
      </c>
      <c r="B2241">
        <v>2</v>
      </c>
      <c r="C2241" t="s">
        <v>63</v>
      </c>
      <c r="D2241" t="s">
        <v>90</v>
      </c>
      <c r="E2241" t="s">
        <v>82</v>
      </c>
      <c r="F2241" t="s">
        <v>38</v>
      </c>
      <c r="G2241">
        <v>3</v>
      </c>
      <c r="H2241">
        <v>3</v>
      </c>
      <c r="I2241">
        <v>2014</v>
      </c>
      <c r="J2241" t="s">
        <v>51</v>
      </c>
      <c r="K2241">
        <v>19.8170294057851</v>
      </c>
      <c r="L2241">
        <v>5.9390000000000001</v>
      </c>
      <c r="M2241">
        <v>33.695</v>
      </c>
      <c r="N2241">
        <v>76</v>
      </c>
      <c r="O2241" t="s">
        <v>44</v>
      </c>
      <c r="P2241">
        <v>11.470786693528099</v>
      </c>
    </row>
    <row r="2242" spans="1:16" x14ac:dyDescent="0.25">
      <c r="A2242" s="20" t="s">
        <v>16115</v>
      </c>
      <c r="B2242">
        <v>2</v>
      </c>
      <c r="C2242" t="s">
        <v>63</v>
      </c>
      <c r="D2242" t="s">
        <v>90</v>
      </c>
      <c r="E2242" t="s">
        <v>82</v>
      </c>
      <c r="F2242" t="s">
        <v>38</v>
      </c>
      <c r="G2242">
        <v>4</v>
      </c>
      <c r="H2242">
        <v>3</v>
      </c>
      <c r="I2242">
        <v>2014</v>
      </c>
      <c r="J2242" t="s">
        <v>51</v>
      </c>
      <c r="K2242">
        <v>14.724900826677001</v>
      </c>
      <c r="L2242">
        <v>1.3069999999999999</v>
      </c>
      <c r="M2242">
        <v>28.141999999999999</v>
      </c>
      <c r="N2242">
        <v>115</v>
      </c>
      <c r="O2242" t="s">
        <v>44</v>
      </c>
      <c r="P2242">
        <v>9.3250480824031392</v>
      </c>
    </row>
    <row r="2243" spans="1:16" x14ac:dyDescent="0.25">
      <c r="A2243" s="20" t="s">
        <v>16116</v>
      </c>
      <c r="B2243">
        <v>2</v>
      </c>
      <c r="C2243" t="s">
        <v>63</v>
      </c>
      <c r="D2243" t="s">
        <v>90</v>
      </c>
      <c r="E2243" t="s">
        <v>82</v>
      </c>
      <c r="F2243" t="s">
        <v>38</v>
      </c>
      <c r="G2243">
        <v>5</v>
      </c>
      <c r="H2243">
        <v>3</v>
      </c>
      <c r="I2243">
        <v>2014</v>
      </c>
      <c r="J2243" t="s">
        <v>51</v>
      </c>
      <c r="K2243">
        <v>15.4029290371376</v>
      </c>
      <c r="L2243">
        <v>3.9119999999999999</v>
      </c>
      <c r="M2243">
        <v>26.893999999999998</v>
      </c>
      <c r="N2243">
        <v>374</v>
      </c>
      <c r="O2243" t="s">
        <v>44</v>
      </c>
      <c r="P2243">
        <v>5.1708768999501897</v>
      </c>
    </row>
    <row r="2244" spans="1:16" x14ac:dyDescent="0.25">
      <c r="A2244" s="20" t="s">
        <v>16117</v>
      </c>
      <c r="B2244">
        <v>2</v>
      </c>
      <c r="C2244" t="s">
        <v>63</v>
      </c>
      <c r="D2244" t="s">
        <v>90</v>
      </c>
      <c r="E2244" t="s">
        <v>83</v>
      </c>
      <c r="F2244" t="s">
        <v>42</v>
      </c>
      <c r="G2244">
        <v>2</v>
      </c>
      <c r="H2244">
        <v>4</v>
      </c>
      <c r="I2244">
        <v>2014</v>
      </c>
      <c r="J2244" t="s">
        <v>52</v>
      </c>
      <c r="K2244" t="s">
        <v>44</v>
      </c>
      <c r="L2244" t="s">
        <v>44</v>
      </c>
      <c r="M2244" t="s">
        <v>44</v>
      </c>
      <c r="N2244">
        <v>9</v>
      </c>
      <c r="O2244" t="s">
        <v>44</v>
      </c>
      <c r="P2244">
        <v>33.3333333333333</v>
      </c>
    </row>
    <row r="2245" spans="1:16" x14ac:dyDescent="0.25">
      <c r="A2245" s="20" t="s">
        <v>16118</v>
      </c>
      <c r="B2245">
        <v>2</v>
      </c>
      <c r="C2245" t="s">
        <v>63</v>
      </c>
      <c r="D2245" t="s">
        <v>90</v>
      </c>
      <c r="E2245" t="s">
        <v>83</v>
      </c>
      <c r="F2245" t="s">
        <v>42</v>
      </c>
      <c r="G2245">
        <v>3</v>
      </c>
      <c r="H2245">
        <v>4</v>
      </c>
      <c r="I2245">
        <v>2014</v>
      </c>
      <c r="J2245" t="s">
        <v>52</v>
      </c>
      <c r="K2245" t="s">
        <v>44</v>
      </c>
      <c r="L2245" t="s">
        <v>44</v>
      </c>
      <c r="M2245" s="54" t="s">
        <v>44</v>
      </c>
      <c r="N2245">
        <v>9</v>
      </c>
      <c r="O2245" t="s">
        <v>44</v>
      </c>
      <c r="P2245">
        <v>33.3333333333333</v>
      </c>
    </row>
    <row r="2246" spans="1:16" x14ac:dyDescent="0.25">
      <c r="A2246" s="20" t="s">
        <v>16119</v>
      </c>
      <c r="B2246">
        <v>2</v>
      </c>
      <c r="C2246" t="s">
        <v>63</v>
      </c>
      <c r="D2246" t="s">
        <v>90</v>
      </c>
      <c r="E2246" t="s">
        <v>83</v>
      </c>
      <c r="F2246" t="s">
        <v>42</v>
      </c>
      <c r="G2246">
        <v>4</v>
      </c>
      <c r="H2246">
        <v>4</v>
      </c>
      <c r="I2246">
        <v>2014</v>
      </c>
      <c r="J2246" t="s">
        <v>52</v>
      </c>
      <c r="K2246" t="s">
        <v>44</v>
      </c>
      <c r="L2246" t="s">
        <v>44</v>
      </c>
      <c r="M2246" s="54" t="s">
        <v>44</v>
      </c>
      <c r="N2246">
        <v>15</v>
      </c>
      <c r="O2246" t="s">
        <v>44</v>
      </c>
      <c r="P2246">
        <v>25.8198889747161</v>
      </c>
    </row>
    <row r="2247" spans="1:16" x14ac:dyDescent="0.25">
      <c r="A2247" s="20" t="s">
        <v>16120</v>
      </c>
      <c r="B2247">
        <v>2</v>
      </c>
      <c r="C2247" t="s">
        <v>63</v>
      </c>
      <c r="D2247" t="s">
        <v>90</v>
      </c>
      <c r="E2247" t="s">
        <v>83</v>
      </c>
      <c r="F2247" t="s">
        <v>42</v>
      </c>
      <c r="G2247">
        <v>5</v>
      </c>
      <c r="H2247">
        <v>4</v>
      </c>
      <c r="I2247">
        <v>2014</v>
      </c>
      <c r="J2247" t="s">
        <v>52</v>
      </c>
      <c r="K2247" t="s">
        <v>44</v>
      </c>
      <c r="L2247" t="s">
        <v>44</v>
      </c>
      <c r="M2247" t="s">
        <v>44</v>
      </c>
      <c r="N2247">
        <v>8</v>
      </c>
      <c r="O2247" t="s">
        <v>44</v>
      </c>
      <c r="P2247">
        <v>35.355339059327399</v>
      </c>
    </row>
    <row r="2248" spans="1:16" x14ac:dyDescent="0.25">
      <c r="A2248" s="20" t="s">
        <v>16121</v>
      </c>
      <c r="B2248">
        <v>2</v>
      </c>
      <c r="C2248" t="s">
        <v>63</v>
      </c>
      <c r="D2248" t="s">
        <v>90</v>
      </c>
      <c r="E2248" t="s">
        <v>83</v>
      </c>
      <c r="F2248" t="s">
        <v>42</v>
      </c>
      <c r="G2248">
        <v>2</v>
      </c>
      <c r="H2248">
        <v>4</v>
      </c>
      <c r="I2248">
        <v>2014</v>
      </c>
      <c r="J2248" t="s">
        <v>53</v>
      </c>
      <c r="K2248" t="s">
        <v>44</v>
      </c>
      <c r="L2248" t="s">
        <v>44</v>
      </c>
      <c r="M2248" t="s">
        <v>44</v>
      </c>
      <c r="N2248">
        <v>2</v>
      </c>
      <c r="O2248" t="s">
        <v>44</v>
      </c>
      <c r="P2248">
        <v>70.710678118654698</v>
      </c>
    </row>
    <row r="2249" spans="1:16" x14ac:dyDescent="0.25">
      <c r="A2249" s="20" t="s">
        <v>16122</v>
      </c>
      <c r="B2249">
        <v>2</v>
      </c>
      <c r="C2249" t="s">
        <v>63</v>
      </c>
      <c r="D2249" t="s">
        <v>90</v>
      </c>
      <c r="E2249" t="s">
        <v>83</v>
      </c>
      <c r="F2249" t="s">
        <v>42</v>
      </c>
      <c r="G2249">
        <v>3</v>
      </c>
      <c r="H2249">
        <v>4</v>
      </c>
      <c r="I2249">
        <v>2014</v>
      </c>
      <c r="J2249" t="s">
        <v>53</v>
      </c>
      <c r="K2249" t="s">
        <v>44</v>
      </c>
      <c r="L2249" t="s">
        <v>44</v>
      </c>
      <c r="M2249" t="s">
        <v>44</v>
      </c>
      <c r="N2249">
        <v>8</v>
      </c>
      <c r="O2249" t="s">
        <v>44</v>
      </c>
      <c r="P2249">
        <v>35.355339059327399</v>
      </c>
    </row>
    <row r="2250" spans="1:16" x14ac:dyDescent="0.25">
      <c r="A2250" s="20" t="s">
        <v>16123</v>
      </c>
      <c r="B2250">
        <v>2</v>
      </c>
      <c r="C2250" t="s">
        <v>63</v>
      </c>
      <c r="D2250" t="s">
        <v>90</v>
      </c>
      <c r="E2250" t="s">
        <v>83</v>
      </c>
      <c r="F2250" t="s">
        <v>42</v>
      </c>
      <c r="G2250">
        <v>4</v>
      </c>
      <c r="H2250">
        <v>4</v>
      </c>
      <c r="I2250">
        <v>2014</v>
      </c>
      <c r="J2250" t="s">
        <v>53</v>
      </c>
      <c r="K2250" t="s">
        <v>44</v>
      </c>
      <c r="L2250" t="s">
        <v>44</v>
      </c>
      <c r="M2250" t="s">
        <v>44</v>
      </c>
      <c r="N2250">
        <v>14</v>
      </c>
      <c r="O2250" t="s">
        <v>44</v>
      </c>
      <c r="P2250">
        <v>26.726124191242398</v>
      </c>
    </row>
    <row r="2251" spans="1:16" x14ac:dyDescent="0.25">
      <c r="A2251" s="20" t="s">
        <v>16124</v>
      </c>
      <c r="B2251">
        <v>2</v>
      </c>
      <c r="C2251" t="s">
        <v>63</v>
      </c>
      <c r="D2251" t="s">
        <v>90</v>
      </c>
      <c r="E2251" t="s">
        <v>83</v>
      </c>
      <c r="F2251" t="s">
        <v>42</v>
      </c>
      <c r="G2251">
        <v>5</v>
      </c>
      <c r="H2251">
        <v>4</v>
      </c>
      <c r="I2251">
        <v>2014</v>
      </c>
      <c r="J2251" t="s">
        <v>53</v>
      </c>
      <c r="K2251" t="s">
        <v>44</v>
      </c>
      <c r="L2251" t="s">
        <v>44</v>
      </c>
      <c r="M2251" t="s">
        <v>44</v>
      </c>
      <c r="N2251">
        <v>59</v>
      </c>
      <c r="O2251" t="s">
        <v>44</v>
      </c>
      <c r="P2251">
        <v>13.018891098082401</v>
      </c>
    </row>
    <row r="2252" spans="1:16" x14ac:dyDescent="0.25">
      <c r="A2252" s="20" t="s">
        <v>16125</v>
      </c>
      <c r="B2252">
        <v>2</v>
      </c>
      <c r="C2252" t="s">
        <v>63</v>
      </c>
      <c r="D2252" t="s">
        <v>90</v>
      </c>
      <c r="E2252" t="s">
        <v>83</v>
      </c>
      <c r="F2252" t="s">
        <v>42</v>
      </c>
      <c r="G2252">
        <v>2</v>
      </c>
      <c r="H2252">
        <v>4</v>
      </c>
      <c r="I2252">
        <v>2014</v>
      </c>
      <c r="J2252" t="s">
        <v>34</v>
      </c>
      <c r="K2252">
        <v>-1.80492717673494</v>
      </c>
      <c r="L2252">
        <v>-12.567</v>
      </c>
      <c r="M2252">
        <v>8.9570000000000007</v>
      </c>
      <c r="N2252">
        <v>349</v>
      </c>
      <c r="O2252" t="s">
        <v>44</v>
      </c>
      <c r="P2252">
        <v>5.3528772757218901</v>
      </c>
    </row>
    <row r="2253" spans="1:16" x14ac:dyDescent="0.25">
      <c r="A2253" s="20" t="s">
        <v>16126</v>
      </c>
      <c r="B2253">
        <v>2</v>
      </c>
      <c r="C2253" t="s">
        <v>63</v>
      </c>
      <c r="D2253" t="s">
        <v>90</v>
      </c>
      <c r="E2253" t="s">
        <v>83</v>
      </c>
      <c r="F2253" t="s">
        <v>42</v>
      </c>
      <c r="G2253">
        <v>2</v>
      </c>
      <c r="H2253">
        <v>4</v>
      </c>
      <c r="I2253">
        <v>2014</v>
      </c>
      <c r="J2253" t="s">
        <v>54</v>
      </c>
      <c r="K2253" t="s">
        <v>44</v>
      </c>
      <c r="L2253" t="s">
        <v>44</v>
      </c>
      <c r="M2253" t="s">
        <v>44</v>
      </c>
      <c r="N2253">
        <v>1</v>
      </c>
      <c r="O2253" t="s">
        <v>44</v>
      </c>
      <c r="P2253">
        <v>100</v>
      </c>
    </row>
    <row r="2254" spans="1:16" x14ac:dyDescent="0.25">
      <c r="A2254" s="20" t="s">
        <v>16127</v>
      </c>
      <c r="B2254">
        <v>2</v>
      </c>
      <c r="C2254" t="s">
        <v>63</v>
      </c>
      <c r="D2254" t="s">
        <v>90</v>
      </c>
      <c r="E2254" t="s">
        <v>83</v>
      </c>
      <c r="F2254" t="s">
        <v>42</v>
      </c>
      <c r="G2254">
        <v>3</v>
      </c>
      <c r="H2254">
        <v>4</v>
      </c>
      <c r="I2254">
        <v>2014</v>
      </c>
      <c r="J2254" t="s">
        <v>54</v>
      </c>
      <c r="K2254" t="s">
        <v>44</v>
      </c>
      <c r="L2254" t="s">
        <v>44</v>
      </c>
      <c r="M2254" t="s">
        <v>44</v>
      </c>
      <c r="N2254">
        <v>3</v>
      </c>
      <c r="O2254" t="s">
        <v>44</v>
      </c>
      <c r="P2254">
        <v>57.735026918962603</v>
      </c>
    </row>
    <row r="2255" spans="1:16" x14ac:dyDescent="0.25">
      <c r="A2255" s="20" t="s">
        <v>16128</v>
      </c>
      <c r="B2255">
        <v>2</v>
      </c>
      <c r="C2255" t="s">
        <v>63</v>
      </c>
      <c r="D2255" t="s">
        <v>90</v>
      </c>
      <c r="E2255" t="s">
        <v>83</v>
      </c>
      <c r="F2255" t="s">
        <v>42</v>
      </c>
      <c r="G2255">
        <v>4</v>
      </c>
      <c r="H2255">
        <v>4</v>
      </c>
      <c r="I2255">
        <v>2014</v>
      </c>
      <c r="J2255" t="s">
        <v>54</v>
      </c>
      <c r="K2255" t="s">
        <v>44</v>
      </c>
      <c r="L2255" t="s">
        <v>44</v>
      </c>
      <c r="M2255" t="s">
        <v>44</v>
      </c>
      <c r="N2255">
        <v>7</v>
      </c>
      <c r="O2255" t="s">
        <v>44</v>
      </c>
      <c r="P2255">
        <v>37.796447300922701</v>
      </c>
    </row>
    <row r="2256" spans="1:16" x14ac:dyDescent="0.25">
      <c r="A2256" s="20" t="s">
        <v>15140</v>
      </c>
      <c r="B2256">
        <v>2</v>
      </c>
      <c r="C2256" t="s">
        <v>63</v>
      </c>
      <c r="D2256" t="s">
        <v>90</v>
      </c>
      <c r="E2256" t="s">
        <v>83</v>
      </c>
      <c r="F2256" t="s">
        <v>42</v>
      </c>
      <c r="G2256">
        <v>3</v>
      </c>
      <c r="H2256">
        <v>4</v>
      </c>
      <c r="I2256">
        <v>2014</v>
      </c>
      <c r="J2256" t="s">
        <v>34</v>
      </c>
      <c r="K2256">
        <v>-3.9460980452147698</v>
      </c>
      <c r="L2256">
        <v>-14.321</v>
      </c>
      <c r="M2256">
        <v>6.4290000000000003</v>
      </c>
      <c r="N2256">
        <v>389</v>
      </c>
      <c r="O2256" t="s">
        <v>44</v>
      </c>
      <c r="P2256">
        <v>5.0702012656339397</v>
      </c>
    </row>
    <row r="2257" spans="1:16" x14ac:dyDescent="0.25">
      <c r="A2257" s="20" t="s">
        <v>2252</v>
      </c>
      <c r="B2257">
        <v>2</v>
      </c>
      <c r="C2257" t="s">
        <v>63</v>
      </c>
      <c r="D2257" t="s">
        <v>90</v>
      </c>
      <c r="E2257" t="s">
        <v>83</v>
      </c>
      <c r="F2257" t="s">
        <v>42</v>
      </c>
      <c r="G2257">
        <v>2</v>
      </c>
      <c r="H2257">
        <v>4</v>
      </c>
      <c r="I2257">
        <v>2014</v>
      </c>
      <c r="J2257" t="s">
        <v>55</v>
      </c>
      <c r="K2257" t="s">
        <v>44</v>
      </c>
      <c r="L2257" t="s">
        <v>44</v>
      </c>
      <c r="M2257" t="s">
        <v>44</v>
      </c>
      <c r="N2257">
        <v>14</v>
      </c>
      <c r="O2257" t="s">
        <v>44</v>
      </c>
      <c r="P2257">
        <v>26.726124191242398</v>
      </c>
    </row>
    <row r="2258" spans="1:16" x14ac:dyDescent="0.25">
      <c r="A2258" s="20" t="s">
        <v>2253</v>
      </c>
      <c r="B2258">
        <v>2</v>
      </c>
      <c r="C2258" t="s">
        <v>63</v>
      </c>
      <c r="D2258" t="s">
        <v>90</v>
      </c>
      <c r="E2258" t="s">
        <v>83</v>
      </c>
      <c r="F2258" t="s">
        <v>42</v>
      </c>
      <c r="G2258">
        <v>3</v>
      </c>
      <c r="H2258">
        <v>4</v>
      </c>
      <c r="I2258">
        <v>2014</v>
      </c>
      <c r="J2258" t="s">
        <v>55</v>
      </c>
      <c r="K2258">
        <v>0.91055531310995996</v>
      </c>
      <c r="L2258">
        <v>-22.844999999999999</v>
      </c>
      <c r="M2258">
        <v>24.667000000000002</v>
      </c>
      <c r="N2258">
        <v>42</v>
      </c>
      <c r="O2258" t="s">
        <v>44</v>
      </c>
      <c r="P2258">
        <v>15.430334996209201</v>
      </c>
    </row>
    <row r="2259" spans="1:16" x14ac:dyDescent="0.25">
      <c r="A2259" s="20" t="s">
        <v>2254</v>
      </c>
      <c r="B2259">
        <v>2</v>
      </c>
      <c r="C2259" t="s">
        <v>63</v>
      </c>
      <c r="D2259" t="s">
        <v>90</v>
      </c>
      <c r="E2259" t="s">
        <v>83</v>
      </c>
      <c r="F2259" t="s">
        <v>42</v>
      </c>
      <c r="G2259">
        <v>4</v>
      </c>
      <c r="H2259">
        <v>4</v>
      </c>
      <c r="I2259">
        <v>2014</v>
      </c>
      <c r="J2259" t="s">
        <v>55</v>
      </c>
      <c r="K2259">
        <v>-7.3069699724904398</v>
      </c>
      <c r="L2259">
        <v>-28.132000000000001</v>
      </c>
      <c r="M2259">
        <v>13.518000000000001</v>
      </c>
      <c r="N2259">
        <v>61</v>
      </c>
      <c r="O2259" t="s">
        <v>44</v>
      </c>
      <c r="P2259">
        <v>12.8036879932896</v>
      </c>
    </row>
    <row r="2260" spans="1:16" x14ac:dyDescent="0.25">
      <c r="A2260" s="20" t="s">
        <v>2255</v>
      </c>
      <c r="B2260">
        <v>2</v>
      </c>
      <c r="C2260" t="s">
        <v>63</v>
      </c>
      <c r="D2260" t="s">
        <v>90</v>
      </c>
      <c r="E2260" t="s">
        <v>83</v>
      </c>
      <c r="F2260" t="s">
        <v>42</v>
      </c>
      <c r="G2260">
        <v>5</v>
      </c>
      <c r="H2260">
        <v>4</v>
      </c>
      <c r="I2260">
        <v>2014</v>
      </c>
      <c r="J2260" t="s">
        <v>55</v>
      </c>
      <c r="K2260">
        <v>-2.2679877555225101</v>
      </c>
      <c r="L2260">
        <v>-23.533000000000001</v>
      </c>
      <c r="M2260">
        <v>18.997</v>
      </c>
      <c r="N2260">
        <v>53</v>
      </c>
      <c r="O2260" t="s">
        <v>44</v>
      </c>
      <c r="P2260">
        <v>13.7360563948689</v>
      </c>
    </row>
    <row r="2261" spans="1:16" x14ac:dyDescent="0.25">
      <c r="A2261" s="20" t="s">
        <v>15142</v>
      </c>
      <c r="B2261">
        <v>2</v>
      </c>
      <c r="C2261" t="s">
        <v>63</v>
      </c>
      <c r="D2261" t="s">
        <v>90</v>
      </c>
      <c r="E2261" t="s">
        <v>83</v>
      </c>
      <c r="F2261" t="s">
        <v>42</v>
      </c>
      <c r="G2261">
        <v>4</v>
      </c>
      <c r="H2261">
        <v>4</v>
      </c>
      <c r="I2261">
        <v>2014</v>
      </c>
      <c r="J2261" t="s">
        <v>34</v>
      </c>
      <c r="K2261">
        <v>-5.4004172876678798</v>
      </c>
      <c r="L2261">
        <v>-15.506</v>
      </c>
      <c r="M2261">
        <v>4.7060000000000004</v>
      </c>
      <c r="N2261">
        <v>502</v>
      </c>
      <c r="O2261" t="s">
        <v>44</v>
      </c>
      <c r="P2261">
        <v>4.4632184267745201</v>
      </c>
    </row>
    <row r="2262" spans="1:16" x14ac:dyDescent="0.25">
      <c r="A2262" s="20" t="s">
        <v>2256</v>
      </c>
      <c r="B2262">
        <v>2</v>
      </c>
      <c r="C2262" t="s">
        <v>63</v>
      </c>
      <c r="D2262" t="s">
        <v>90</v>
      </c>
      <c r="E2262" t="s">
        <v>83</v>
      </c>
      <c r="F2262" t="s">
        <v>42</v>
      </c>
      <c r="G2262">
        <v>2</v>
      </c>
      <c r="H2262">
        <v>4</v>
      </c>
      <c r="I2262">
        <v>2014</v>
      </c>
      <c r="J2262" t="s">
        <v>56</v>
      </c>
      <c r="K2262" t="s">
        <v>44</v>
      </c>
      <c r="L2262" t="s">
        <v>44</v>
      </c>
      <c r="M2262" s="54" t="s">
        <v>44</v>
      </c>
      <c r="N2262">
        <v>3</v>
      </c>
      <c r="O2262" t="s">
        <v>44</v>
      </c>
      <c r="P2262">
        <v>57.735026918962603</v>
      </c>
    </row>
    <row r="2263" spans="1:16" x14ac:dyDescent="0.25">
      <c r="A2263" s="20" t="s">
        <v>2257</v>
      </c>
      <c r="B2263">
        <v>2</v>
      </c>
      <c r="C2263" t="s">
        <v>63</v>
      </c>
      <c r="D2263" t="s">
        <v>90</v>
      </c>
      <c r="E2263" t="s">
        <v>83</v>
      </c>
      <c r="F2263" t="s">
        <v>42</v>
      </c>
      <c r="G2263">
        <v>3</v>
      </c>
      <c r="H2263">
        <v>4</v>
      </c>
      <c r="I2263">
        <v>2014</v>
      </c>
      <c r="J2263" t="s">
        <v>56</v>
      </c>
      <c r="K2263" t="s">
        <v>44</v>
      </c>
      <c r="L2263" t="s">
        <v>44</v>
      </c>
      <c r="M2263" t="s">
        <v>44</v>
      </c>
      <c r="N2263">
        <v>6</v>
      </c>
      <c r="O2263" t="s">
        <v>44</v>
      </c>
      <c r="P2263">
        <v>40.824829046386299</v>
      </c>
    </row>
    <row r="2264" spans="1:16" x14ac:dyDescent="0.25">
      <c r="A2264" s="20" t="s">
        <v>2258</v>
      </c>
      <c r="B2264">
        <v>2</v>
      </c>
      <c r="C2264" t="s">
        <v>63</v>
      </c>
      <c r="D2264" t="s">
        <v>90</v>
      </c>
      <c r="E2264" t="s">
        <v>83</v>
      </c>
      <c r="F2264" t="s">
        <v>42</v>
      </c>
      <c r="G2264">
        <v>4</v>
      </c>
      <c r="H2264">
        <v>4</v>
      </c>
      <c r="I2264">
        <v>2014</v>
      </c>
      <c r="J2264" t="s">
        <v>56</v>
      </c>
      <c r="K2264" t="s">
        <v>44</v>
      </c>
      <c r="L2264" t="s">
        <v>44</v>
      </c>
      <c r="M2264" t="s">
        <v>44</v>
      </c>
      <c r="N2264">
        <v>1</v>
      </c>
      <c r="O2264" t="s">
        <v>44</v>
      </c>
      <c r="P2264">
        <v>100</v>
      </c>
    </row>
    <row r="2265" spans="1:16" x14ac:dyDescent="0.25">
      <c r="A2265" s="20" t="s">
        <v>2259</v>
      </c>
      <c r="B2265">
        <v>2</v>
      </c>
      <c r="C2265" t="s">
        <v>63</v>
      </c>
      <c r="D2265" t="s">
        <v>90</v>
      </c>
      <c r="E2265" t="s">
        <v>83</v>
      </c>
      <c r="F2265" t="s">
        <v>42</v>
      </c>
      <c r="G2265">
        <v>5</v>
      </c>
      <c r="H2265">
        <v>4</v>
      </c>
      <c r="I2265">
        <v>2014</v>
      </c>
      <c r="J2265" t="s">
        <v>56</v>
      </c>
      <c r="K2265" t="s">
        <v>44</v>
      </c>
      <c r="L2265" t="s">
        <v>44</v>
      </c>
      <c r="M2265" t="s">
        <v>44</v>
      </c>
      <c r="N2265">
        <v>43</v>
      </c>
      <c r="O2265" t="s">
        <v>44</v>
      </c>
      <c r="P2265">
        <v>15.249857033260501</v>
      </c>
    </row>
    <row r="2266" spans="1:16" x14ac:dyDescent="0.25">
      <c r="A2266" s="20" t="s">
        <v>15138</v>
      </c>
      <c r="B2266">
        <v>2</v>
      </c>
      <c r="C2266" t="s">
        <v>63</v>
      </c>
      <c r="D2266" t="s">
        <v>90</v>
      </c>
      <c r="E2266" t="s">
        <v>83</v>
      </c>
      <c r="F2266" t="s">
        <v>42</v>
      </c>
      <c r="G2266">
        <v>5</v>
      </c>
      <c r="H2266">
        <v>4</v>
      </c>
      <c r="I2266">
        <v>2014</v>
      </c>
      <c r="J2266" t="s">
        <v>34</v>
      </c>
      <c r="K2266">
        <v>-1.4846568001957801</v>
      </c>
      <c r="L2266">
        <v>-11.034000000000001</v>
      </c>
      <c r="M2266">
        <v>8.0649999999999995</v>
      </c>
      <c r="N2266">
        <v>1781</v>
      </c>
      <c r="O2266" t="s">
        <v>44</v>
      </c>
      <c r="P2266">
        <v>2.3695618019100699</v>
      </c>
    </row>
    <row r="2267" spans="1:16" x14ac:dyDescent="0.25">
      <c r="A2267" s="20" t="s">
        <v>2260</v>
      </c>
      <c r="B2267">
        <v>2</v>
      </c>
      <c r="C2267" t="s">
        <v>63</v>
      </c>
      <c r="D2267" t="s">
        <v>90</v>
      </c>
      <c r="E2267" t="s">
        <v>83</v>
      </c>
      <c r="F2267" t="s">
        <v>42</v>
      </c>
      <c r="G2267">
        <v>2</v>
      </c>
      <c r="H2267">
        <v>4</v>
      </c>
      <c r="I2267">
        <v>2014</v>
      </c>
      <c r="J2267" t="s">
        <v>57</v>
      </c>
      <c r="K2267" t="s">
        <v>44</v>
      </c>
      <c r="L2267" t="s">
        <v>44</v>
      </c>
      <c r="M2267" t="s">
        <v>44</v>
      </c>
      <c r="N2267">
        <v>0</v>
      </c>
      <c r="O2267" t="s">
        <v>44</v>
      </c>
      <c r="P2267" t="s">
        <v>11517</v>
      </c>
    </row>
    <row r="2268" spans="1:16" x14ac:dyDescent="0.25">
      <c r="A2268" s="20" t="s">
        <v>2261</v>
      </c>
      <c r="B2268">
        <v>2</v>
      </c>
      <c r="C2268" t="s">
        <v>63</v>
      </c>
      <c r="D2268" t="s">
        <v>90</v>
      </c>
      <c r="E2268" t="s">
        <v>83</v>
      </c>
      <c r="F2268" t="s">
        <v>42</v>
      </c>
      <c r="G2268">
        <v>3</v>
      </c>
      <c r="H2268">
        <v>4</v>
      </c>
      <c r="I2268">
        <v>2014</v>
      </c>
      <c r="J2268" t="s">
        <v>57</v>
      </c>
      <c r="K2268" t="s">
        <v>44</v>
      </c>
      <c r="L2268" t="s">
        <v>44</v>
      </c>
      <c r="M2268" t="s">
        <v>44</v>
      </c>
      <c r="N2268">
        <v>11</v>
      </c>
      <c r="O2268" t="s">
        <v>44</v>
      </c>
      <c r="P2268">
        <v>30.151134457776401</v>
      </c>
    </row>
    <row r="2269" spans="1:16" x14ac:dyDescent="0.25">
      <c r="A2269" s="20" t="s">
        <v>2262</v>
      </c>
      <c r="B2269">
        <v>2</v>
      </c>
      <c r="C2269" t="s">
        <v>63</v>
      </c>
      <c r="D2269" t="s">
        <v>90</v>
      </c>
      <c r="E2269" t="s">
        <v>83</v>
      </c>
      <c r="F2269" t="s">
        <v>42</v>
      </c>
      <c r="G2269">
        <v>4</v>
      </c>
      <c r="H2269">
        <v>4</v>
      </c>
      <c r="I2269">
        <v>2014</v>
      </c>
      <c r="J2269" t="s">
        <v>57</v>
      </c>
      <c r="K2269" t="s">
        <v>44</v>
      </c>
      <c r="L2269" t="s">
        <v>44</v>
      </c>
      <c r="M2269" t="s">
        <v>44</v>
      </c>
      <c r="N2269">
        <v>12</v>
      </c>
      <c r="O2269" t="s">
        <v>44</v>
      </c>
      <c r="P2269">
        <v>28.867513459481302</v>
      </c>
    </row>
    <row r="2270" spans="1:16" x14ac:dyDescent="0.25">
      <c r="A2270" s="20" t="s">
        <v>2263</v>
      </c>
      <c r="B2270">
        <v>2</v>
      </c>
      <c r="C2270" t="s">
        <v>63</v>
      </c>
      <c r="D2270" t="s">
        <v>90</v>
      </c>
      <c r="E2270" t="s">
        <v>83</v>
      </c>
      <c r="F2270" t="s">
        <v>42</v>
      </c>
      <c r="G2270">
        <v>5</v>
      </c>
      <c r="H2270">
        <v>4</v>
      </c>
      <c r="I2270">
        <v>2014</v>
      </c>
      <c r="J2270" t="s">
        <v>57</v>
      </c>
      <c r="K2270" t="s">
        <v>44</v>
      </c>
      <c r="L2270" t="s">
        <v>44</v>
      </c>
      <c r="M2270" s="54" t="s">
        <v>44</v>
      </c>
      <c r="N2270">
        <v>13</v>
      </c>
      <c r="O2270" t="s">
        <v>44</v>
      </c>
      <c r="P2270">
        <v>27.735009811261499</v>
      </c>
    </row>
    <row r="2271" spans="1:16" x14ac:dyDescent="0.25">
      <c r="A2271" s="20" t="s">
        <v>16129</v>
      </c>
      <c r="B2271">
        <v>2</v>
      </c>
      <c r="C2271" t="s">
        <v>63</v>
      </c>
      <c r="D2271" t="s">
        <v>90</v>
      </c>
      <c r="E2271" t="s">
        <v>83</v>
      </c>
      <c r="F2271" t="s">
        <v>42</v>
      </c>
      <c r="G2271">
        <v>2</v>
      </c>
      <c r="H2271">
        <v>4</v>
      </c>
      <c r="I2271">
        <v>2014</v>
      </c>
      <c r="J2271" t="s">
        <v>58</v>
      </c>
      <c r="K2271" t="s">
        <v>44</v>
      </c>
      <c r="L2271" t="s">
        <v>44</v>
      </c>
      <c r="M2271" s="54" t="s">
        <v>44</v>
      </c>
      <c r="N2271">
        <v>11</v>
      </c>
      <c r="O2271" t="s">
        <v>44</v>
      </c>
      <c r="P2271">
        <v>30.151134457776401</v>
      </c>
    </row>
    <row r="2272" spans="1:16" x14ac:dyDescent="0.25">
      <c r="A2272" s="20" t="s">
        <v>16130</v>
      </c>
      <c r="B2272">
        <v>2</v>
      </c>
      <c r="C2272" t="s">
        <v>63</v>
      </c>
      <c r="D2272" t="s">
        <v>90</v>
      </c>
      <c r="E2272" t="s">
        <v>83</v>
      </c>
      <c r="F2272" t="s">
        <v>42</v>
      </c>
      <c r="G2272">
        <v>3</v>
      </c>
      <c r="H2272">
        <v>4</v>
      </c>
      <c r="I2272">
        <v>2014</v>
      </c>
      <c r="J2272" t="s">
        <v>58</v>
      </c>
      <c r="K2272">
        <v>24.799745642565199</v>
      </c>
      <c r="L2272">
        <v>8.1159999999999997</v>
      </c>
      <c r="M2272" s="54">
        <v>41.484000000000002</v>
      </c>
      <c r="N2272">
        <v>36</v>
      </c>
      <c r="O2272" t="s">
        <v>44</v>
      </c>
      <c r="P2272">
        <v>16.6666666666667</v>
      </c>
    </row>
    <row r="2273" spans="1:16" x14ac:dyDescent="0.25">
      <c r="A2273" s="20" t="s">
        <v>16131</v>
      </c>
      <c r="B2273">
        <v>2</v>
      </c>
      <c r="C2273" t="s">
        <v>63</v>
      </c>
      <c r="D2273" t="s">
        <v>90</v>
      </c>
      <c r="E2273" t="s">
        <v>83</v>
      </c>
      <c r="F2273" t="s">
        <v>42</v>
      </c>
      <c r="G2273">
        <v>4</v>
      </c>
      <c r="H2273">
        <v>4</v>
      </c>
      <c r="I2273">
        <v>2014</v>
      </c>
      <c r="J2273" t="s">
        <v>58</v>
      </c>
      <c r="K2273">
        <v>20.758133478106899</v>
      </c>
      <c r="L2273">
        <v>6.8220000000000001</v>
      </c>
      <c r="M2273" s="54">
        <v>34.694000000000003</v>
      </c>
      <c r="N2273">
        <v>106</v>
      </c>
      <c r="O2273" t="s">
        <v>44</v>
      </c>
      <c r="P2273">
        <v>9.7128586235726395</v>
      </c>
    </row>
    <row r="2274" spans="1:16" x14ac:dyDescent="0.25">
      <c r="A2274" s="20" t="s">
        <v>16132</v>
      </c>
      <c r="B2274">
        <v>2</v>
      </c>
      <c r="C2274" t="s">
        <v>63</v>
      </c>
      <c r="D2274" t="s">
        <v>90</v>
      </c>
      <c r="E2274" t="s">
        <v>83</v>
      </c>
      <c r="F2274" t="s">
        <v>42</v>
      </c>
      <c r="G2274">
        <v>5</v>
      </c>
      <c r="H2274">
        <v>4</v>
      </c>
      <c r="I2274">
        <v>2014</v>
      </c>
      <c r="J2274" t="s">
        <v>58</v>
      </c>
      <c r="K2274">
        <v>21.579888017278101</v>
      </c>
      <c r="L2274">
        <v>8.6170000000000009</v>
      </c>
      <c r="M2274" s="54">
        <v>34.542999999999999</v>
      </c>
      <c r="N2274">
        <v>248</v>
      </c>
      <c r="O2274" t="s">
        <v>44</v>
      </c>
      <c r="P2274">
        <v>6.3500063500095196</v>
      </c>
    </row>
    <row r="2275" spans="1:16" x14ac:dyDescent="0.25">
      <c r="A2275" s="20" t="s">
        <v>16133</v>
      </c>
      <c r="B2275">
        <v>2</v>
      </c>
      <c r="C2275" t="s">
        <v>63</v>
      </c>
      <c r="D2275" t="s">
        <v>90</v>
      </c>
      <c r="E2275" t="s">
        <v>83</v>
      </c>
      <c r="F2275" t="s">
        <v>42</v>
      </c>
      <c r="G2275">
        <v>2</v>
      </c>
      <c r="H2275">
        <v>4</v>
      </c>
      <c r="I2275">
        <v>2014</v>
      </c>
      <c r="J2275" t="s">
        <v>59</v>
      </c>
      <c r="K2275" t="s">
        <v>44</v>
      </c>
      <c r="L2275" t="s">
        <v>44</v>
      </c>
      <c r="M2275" s="54" t="s">
        <v>44</v>
      </c>
      <c r="N2275">
        <v>2</v>
      </c>
      <c r="O2275" t="s">
        <v>44</v>
      </c>
      <c r="P2275">
        <v>70.710678118654698</v>
      </c>
    </row>
    <row r="2276" spans="1:16" x14ac:dyDescent="0.25">
      <c r="A2276" s="20" t="s">
        <v>16134</v>
      </c>
      <c r="B2276">
        <v>2</v>
      </c>
      <c r="C2276" t="s">
        <v>63</v>
      </c>
      <c r="D2276" t="s">
        <v>90</v>
      </c>
      <c r="E2276" t="s">
        <v>83</v>
      </c>
      <c r="F2276" t="s">
        <v>42</v>
      </c>
      <c r="G2276">
        <v>3</v>
      </c>
      <c r="H2276">
        <v>4</v>
      </c>
      <c r="I2276">
        <v>2014</v>
      </c>
      <c r="J2276" t="s">
        <v>59</v>
      </c>
      <c r="K2276" t="s">
        <v>44</v>
      </c>
      <c r="L2276" t="s">
        <v>44</v>
      </c>
      <c r="M2276" s="54" t="s">
        <v>44</v>
      </c>
      <c r="N2276">
        <v>2</v>
      </c>
      <c r="O2276" t="s">
        <v>44</v>
      </c>
      <c r="P2276">
        <v>70.710678118654698</v>
      </c>
    </row>
    <row r="2277" spans="1:16" x14ac:dyDescent="0.25">
      <c r="A2277" s="20" t="s">
        <v>16135</v>
      </c>
      <c r="B2277">
        <v>2</v>
      </c>
      <c r="C2277" t="s">
        <v>63</v>
      </c>
      <c r="D2277" t="s">
        <v>90</v>
      </c>
      <c r="E2277" t="s">
        <v>83</v>
      </c>
      <c r="F2277" t="s">
        <v>42</v>
      </c>
      <c r="G2277">
        <v>4</v>
      </c>
      <c r="H2277">
        <v>4</v>
      </c>
      <c r="I2277">
        <v>2014</v>
      </c>
      <c r="J2277" t="s">
        <v>59</v>
      </c>
      <c r="K2277" t="s">
        <v>44</v>
      </c>
      <c r="L2277" t="s">
        <v>44</v>
      </c>
      <c r="M2277" s="54" t="s">
        <v>44</v>
      </c>
      <c r="N2277">
        <v>9</v>
      </c>
      <c r="O2277" t="s">
        <v>44</v>
      </c>
      <c r="P2277">
        <v>33.3333333333333</v>
      </c>
    </row>
    <row r="2278" spans="1:16" x14ac:dyDescent="0.25">
      <c r="A2278" s="20" t="s">
        <v>16136</v>
      </c>
      <c r="B2278">
        <v>2</v>
      </c>
      <c r="C2278" t="s">
        <v>63</v>
      </c>
      <c r="D2278" t="s">
        <v>90</v>
      </c>
      <c r="E2278" t="s">
        <v>83</v>
      </c>
      <c r="F2278" t="s">
        <v>42</v>
      </c>
      <c r="G2278">
        <v>5</v>
      </c>
      <c r="H2278">
        <v>4</v>
      </c>
      <c r="I2278">
        <v>2014</v>
      </c>
      <c r="J2278" t="s">
        <v>59</v>
      </c>
      <c r="K2278" t="s">
        <v>44</v>
      </c>
      <c r="L2278" t="s">
        <v>44</v>
      </c>
      <c r="M2278" s="54" t="s">
        <v>44</v>
      </c>
      <c r="N2278">
        <v>15</v>
      </c>
      <c r="O2278" t="s">
        <v>44</v>
      </c>
      <c r="P2278">
        <v>25.8198889747161</v>
      </c>
    </row>
    <row r="2279" spans="1:16" x14ac:dyDescent="0.25">
      <c r="A2279" s="20" t="s">
        <v>16137</v>
      </c>
      <c r="B2279">
        <v>2</v>
      </c>
      <c r="C2279" t="s">
        <v>63</v>
      </c>
      <c r="D2279" t="s">
        <v>90</v>
      </c>
      <c r="E2279" t="s">
        <v>83</v>
      </c>
      <c r="F2279" t="s">
        <v>42</v>
      </c>
      <c r="G2279">
        <v>2</v>
      </c>
      <c r="H2279">
        <v>4</v>
      </c>
      <c r="I2279">
        <v>2014</v>
      </c>
      <c r="J2279" t="s">
        <v>60</v>
      </c>
      <c r="K2279">
        <v>5.9032059841586202</v>
      </c>
      <c r="L2279">
        <v>-5.8689999999999998</v>
      </c>
      <c r="M2279" s="54">
        <v>17.675999999999998</v>
      </c>
      <c r="N2279">
        <v>142</v>
      </c>
      <c r="O2279" t="s">
        <v>44</v>
      </c>
      <c r="P2279">
        <v>8.3918135829668898</v>
      </c>
    </row>
    <row r="2280" spans="1:16" x14ac:dyDescent="0.25">
      <c r="A2280" s="20" t="s">
        <v>16138</v>
      </c>
      <c r="B2280">
        <v>2</v>
      </c>
      <c r="C2280" t="s">
        <v>63</v>
      </c>
      <c r="D2280" t="s">
        <v>90</v>
      </c>
      <c r="E2280" t="s">
        <v>83</v>
      </c>
      <c r="F2280" t="s">
        <v>42</v>
      </c>
      <c r="G2280">
        <v>3</v>
      </c>
      <c r="H2280">
        <v>4</v>
      </c>
      <c r="I2280">
        <v>2014</v>
      </c>
      <c r="J2280" t="s">
        <v>60</v>
      </c>
      <c r="K2280">
        <v>9.1083689485200008</v>
      </c>
      <c r="L2280">
        <v>-1.7969999999999999</v>
      </c>
      <c r="M2280" s="54">
        <v>20.013999999999999</v>
      </c>
      <c r="N2280">
        <v>330</v>
      </c>
      <c r="O2280" t="s">
        <v>44</v>
      </c>
      <c r="P2280">
        <v>5.5048188256317996</v>
      </c>
    </row>
    <row r="2281" spans="1:16" x14ac:dyDescent="0.25">
      <c r="A2281" s="20" t="s">
        <v>16139</v>
      </c>
      <c r="B2281">
        <v>2</v>
      </c>
      <c r="C2281" t="s">
        <v>63</v>
      </c>
      <c r="D2281" t="s">
        <v>90</v>
      </c>
      <c r="E2281" t="s">
        <v>83</v>
      </c>
      <c r="F2281" t="s">
        <v>42</v>
      </c>
      <c r="G2281">
        <v>4</v>
      </c>
      <c r="H2281">
        <v>4</v>
      </c>
      <c r="I2281">
        <v>2014</v>
      </c>
      <c r="J2281" t="s">
        <v>60</v>
      </c>
      <c r="K2281">
        <v>12.606215326021299</v>
      </c>
      <c r="L2281">
        <v>2.3580000000000001</v>
      </c>
      <c r="M2281" s="54">
        <v>22.853999999999999</v>
      </c>
      <c r="N2281">
        <v>781</v>
      </c>
      <c r="O2281" t="s">
        <v>44</v>
      </c>
      <c r="P2281">
        <v>3.5782813348225702</v>
      </c>
    </row>
    <row r="2282" spans="1:16" x14ac:dyDescent="0.25">
      <c r="A2282" s="20" t="s">
        <v>16140</v>
      </c>
      <c r="B2282">
        <v>2</v>
      </c>
      <c r="C2282" t="s">
        <v>63</v>
      </c>
      <c r="D2282" t="s">
        <v>90</v>
      </c>
      <c r="E2282" t="s">
        <v>83</v>
      </c>
      <c r="F2282" t="s">
        <v>42</v>
      </c>
      <c r="G2282">
        <v>5</v>
      </c>
      <c r="H2282">
        <v>4</v>
      </c>
      <c r="I2282">
        <v>2014</v>
      </c>
      <c r="J2282" t="s">
        <v>60</v>
      </c>
      <c r="K2282">
        <v>10.932948664588</v>
      </c>
      <c r="L2282">
        <v>0.56299999999999994</v>
      </c>
      <c r="M2282" s="54">
        <v>21.303000000000001</v>
      </c>
      <c r="N2282">
        <v>641</v>
      </c>
      <c r="O2282" t="s">
        <v>44</v>
      </c>
      <c r="P2282">
        <v>3.9497625276668198</v>
      </c>
    </row>
    <row r="2283" spans="1:16" x14ac:dyDescent="0.25">
      <c r="A2283" s="20" t="s">
        <v>16141</v>
      </c>
      <c r="B2283">
        <v>2</v>
      </c>
      <c r="C2283" t="s">
        <v>63</v>
      </c>
      <c r="D2283" t="s">
        <v>90</v>
      </c>
      <c r="E2283" t="s">
        <v>83</v>
      </c>
      <c r="F2283" t="s">
        <v>42</v>
      </c>
      <c r="G2283">
        <v>2</v>
      </c>
      <c r="H2283">
        <v>4</v>
      </c>
      <c r="I2283">
        <v>2014</v>
      </c>
      <c r="J2283" t="s">
        <v>61</v>
      </c>
      <c r="K2283" t="s">
        <v>44</v>
      </c>
      <c r="L2283" t="s">
        <v>44</v>
      </c>
      <c r="M2283" s="54" t="s">
        <v>44</v>
      </c>
      <c r="N2283">
        <v>0</v>
      </c>
      <c r="O2283" t="s">
        <v>44</v>
      </c>
      <c r="P2283" t="s">
        <v>11517</v>
      </c>
    </row>
    <row r="2284" spans="1:16" x14ac:dyDescent="0.25">
      <c r="A2284" s="20" t="s">
        <v>16142</v>
      </c>
      <c r="B2284">
        <v>2</v>
      </c>
      <c r="C2284" t="s">
        <v>63</v>
      </c>
      <c r="D2284" t="s">
        <v>90</v>
      </c>
      <c r="E2284" t="s">
        <v>83</v>
      </c>
      <c r="F2284" t="s">
        <v>42</v>
      </c>
      <c r="G2284">
        <v>3</v>
      </c>
      <c r="H2284">
        <v>4</v>
      </c>
      <c r="I2284">
        <v>2014</v>
      </c>
      <c r="J2284" t="s">
        <v>61</v>
      </c>
      <c r="K2284" t="s">
        <v>44</v>
      </c>
      <c r="L2284" t="s">
        <v>44</v>
      </c>
      <c r="M2284" t="s">
        <v>44</v>
      </c>
      <c r="N2284">
        <v>1</v>
      </c>
      <c r="O2284" t="s">
        <v>44</v>
      </c>
      <c r="P2284">
        <v>100</v>
      </c>
    </row>
    <row r="2285" spans="1:16" x14ac:dyDescent="0.25">
      <c r="A2285" s="20" t="s">
        <v>16143</v>
      </c>
      <c r="B2285">
        <v>2</v>
      </c>
      <c r="C2285" t="s">
        <v>63</v>
      </c>
      <c r="D2285" t="s">
        <v>90</v>
      </c>
      <c r="E2285" t="s">
        <v>83</v>
      </c>
      <c r="F2285" t="s">
        <v>42</v>
      </c>
      <c r="G2285">
        <v>4</v>
      </c>
      <c r="H2285">
        <v>4</v>
      </c>
      <c r="I2285">
        <v>2014</v>
      </c>
      <c r="J2285" t="s">
        <v>61</v>
      </c>
      <c r="K2285" t="s">
        <v>44</v>
      </c>
      <c r="L2285" t="s">
        <v>44</v>
      </c>
      <c r="M2285" s="54" t="s">
        <v>44</v>
      </c>
      <c r="N2285">
        <v>2</v>
      </c>
      <c r="O2285" t="s">
        <v>44</v>
      </c>
      <c r="P2285">
        <v>70.710678118654698</v>
      </c>
    </row>
    <row r="2286" spans="1:16" x14ac:dyDescent="0.25">
      <c r="A2286" s="20" t="s">
        <v>16144</v>
      </c>
      <c r="B2286">
        <v>2</v>
      </c>
      <c r="C2286" t="s">
        <v>63</v>
      </c>
      <c r="D2286" t="s">
        <v>90</v>
      </c>
      <c r="E2286" t="s">
        <v>83</v>
      </c>
      <c r="F2286" t="s">
        <v>42</v>
      </c>
      <c r="G2286">
        <v>5</v>
      </c>
      <c r="H2286">
        <v>4</v>
      </c>
      <c r="I2286">
        <v>2014</v>
      </c>
      <c r="J2286" t="s">
        <v>61</v>
      </c>
      <c r="K2286" t="s">
        <v>44</v>
      </c>
      <c r="L2286" t="s">
        <v>44</v>
      </c>
      <c r="M2286" s="54" t="s">
        <v>44</v>
      </c>
      <c r="N2286">
        <v>1</v>
      </c>
      <c r="O2286" t="s">
        <v>44</v>
      </c>
      <c r="P2286">
        <v>100</v>
      </c>
    </row>
    <row r="2287" spans="1:16" x14ac:dyDescent="0.25">
      <c r="A2287" s="20" t="s">
        <v>16145</v>
      </c>
      <c r="B2287">
        <v>2</v>
      </c>
      <c r="C2287" t="s">
        <v>63</v>
      </c>
      <c r="D2287" t="s">
        <v>90</v>
      </c>
      <c r="E2287" t="s">
        <v>83</v>
      </c>
      <c r="F2287" t="s">
        <v>42</v>
      </c>
      <c r="G2287">
        <v>2</v>
      </c>
      <c r="H2287">
        <v>4</v>
      </c>
      <c r="I2287">
        <v>2014</v>
      </c>
      <c r="J2287" t="s">
        <v>62</v>
      </c>
      <c r="K2287" t="s">
        <v>44</v>
      </c>
      <c r="L2287" t="s">
        <v>44</v>
      </c>
      <c r="M2287" s="54" t="s">
        <v>44</v>
      </c>
      <c r="N2287">
        <v>2</v>
      </c>
      <c r="O2287" t="s">
        <v>44</v>
      </c>
      <c r="P2287">
        <v>70.710678118654698</v>
      </c>
    </row>
    <row r="2288" spans="1:16" x14ac:dyDescent="0.25">
      <c r="A2288" s="20" t="s">
        <v>16146</v>
      </c>
      <c r="B2288">
        <v>2</v>
      </c>
      <c r="C2288" t="s">
        <v>63</v>
      </c>
      <c r="D2288" t="s">
        <v>90</v>
      </c>
      <c r="E2288" t="s">
        <v>83</v>
      </c>
      <c r="F2288" t="s">
        <v>42</v>
      </c>
      <c r="G2288">
        <v>3</v>
      </c>
      <c r="H2288">
        <v>4</v>
      </c>
      <c r="I2288">
        <v>2014</v>
      </c>
      <c r="J2288" t="s">
        <v>62</v>
      </c>
      <c r="K2288" t="s">
        <v>44</v>
      </c>
      <c r="L2288" t="s">
        <v>44</v>
      </c>
      <c r="M2288" s="54" t="s">
        <v>44</v>
      </c>
      <c r="N2288">
        <v>6</v>
      </c>
      <c r="O2288" t="s">
        <v>44</v>
      </c>
      <c r="P2288">
        <v>40.824829046386299</v>
      </c>
    </row>
    <row r="2289" spans="1:16" x14ac:dyDescent="0.25">
      <c r="A2289" s="20" t="s">
        <v>16147</v>
      </c>
      <c r="B2289">
        <v>2</v>
      </c>
      <c r="C2289" t="s">
        <v>63</v>
      </c>
      <c r="D2289" t="s">
        <v>90</v>
      </c>
      <c r="E2289" t="s">
        <v>83</v>
      </c>
      <c r="F2289" t="s">
        <v>42</v>
      </c>
      <c r="G2289">
        <v>4</v>
      </c>
      <c r="H2289">
        <v>4</v>
      </c>
      <c r="I2289">
        <v>2014</v>
      </c>
      <c r="J2289" t="s">
        <v>62</v>
      </c>
      <c r="K2289" t="s">
        <v>44</v>
      </c>
      <c r="L2289" t="s">
        <v>44</v>
      </c>
      <c r="M2289" s="54" t="s">
        <v>44</v>
      </c>
      <c r="N2289">
        <v>10</v>
      </c>
      <c r="O2289" t="s">
        <v>44</v>
      </c>
      <c r="P2289">
        <v>31.6227766016838</v>
      </c>
    </row>
    <row r="2290" spans="1:16" x14ac:dyDescent="0.25">
      <c r="A2290" s="20" t="s">
        <v>16148</v>
      </c>
      <c r="B2290">
        <v>2</v>
      </c>
      <c r="C2290" t="s">
        <v>63</v>
      </c>
      <c r="D2290" t="s">
        <v>90</v>
      </c>
      <c r="E2290" t="s">
        <v>83</v>
      </c>
      <c r="F2290" t="s">
        <v>42</v>
      </c>
      <c r="G2290">
        <v>5</v>
      </c>
      <c r="H2290">
        <v>4</v>
      </c>
      <c r="I2290">
        <v>2014</v>
      </c>
      <c r="J2290" t="s">
        <v>62</v>
      </c>
      <c r="K2290" t="s">
        <v>44</v>
      </c>
      <c r="L2290" t="s">
        <v>44</v>
      </c>
      <c r="M2290" s="54" t="s">
        <v>44</v>
      </c>
      <c r="N2290">
        <v>27</v>
      </c>
      <c r="O2290" t="s">
        <v>44</v>
      </c>
      <c r="P2290">
        <v>19.245008972987499</v>
      </c>
    </row>
    <row r="2291" spans="1:16" x14ac:dyDescent="0.25">
      <c r="A2291" s="20" t="s">
        <v>16149</v>
      </c>
      <c r="B2291">
        <v>2</v>
      </c>
      <c r="C2291" t="s">
        <v>63</v>
      </c>
      <c r="D2291" t="s">
        <v>90</v>
      </c>
      <c r="E2291" t="s">
        <v>83</v>
      </c>
      <c r="F2291" t="s">
        <v>42</v>
      </c>
      <c r="G2291">
        <v>2</v>
      </c>
      <c r="H2291">
        <v>4</v>
      </c>
      <c r="I2291">
        <v>2014</v>
      </c>
      <c r="J2291" t="s">
        <v>75</v>
      </c>
      <c r="K2291">
        <v>-5.194</v>
      </c>
      <c r="L2291">
        <v>-14.95</v>
      </c>
      <c r="M2291" s="54">
        <v>4.5599999999999996</v>
      </c>
      <c r="N2291" t="s">
        <v>44</v>
      </c>
      <c r="O2291" t="s">
        <v>44</v>
      </c>
      <c r="P2291">
        <v>-99</v>
      </c>
    </row>
    <row r="2292" spans="1:16" x14ac:dyDescent="0.25">
      <c r="A2292" s="20" t="s">
        <v>16149</v>
      </c>
      <c r="B2292">
        <v>2</v>
      </c>
      <c r="C2292" t="s">
        <v>63</v>
      </c>
      <c r="D2292" t="s">
        <v>90</v>
      </c>
      <c r="E2292" t="s">
        <v>83</v>
      </c>
      <c r="F2292" t="s">
        <v>42</v>
      </c>
      <c r="G2292">
        <v>2</v>
      </c>
      <c r="H2292">
        <v>4</v>
      </c>
      <c r="I2292">
        <v>2014</v>
      </c>
      <c r="J2292" t="s">
        <v>75</v>
      </c>
      <c r="K2292" t="s">
        <v>44</v>
      </c>
      <c r="L2292" t="s">
        <v>44</v>
      </c>
      <c r="M2292" s="54" t="s">
        <v>44</v>
      </c>
      <c r="N2292" t="s">
        <v>44</v>
      </c>
      <c r="O2292" t="s">
        <v>44</v>
      </c>
      <c r="P2292">
        <v>-99</v>
      </c>
    </row>
    <row r="2293" spans="1:16" x14ac:dyDescent="0.25">
      <c r="A2293" s="20" t="s">
        <v>16149</v>
      </c>
      <c r="B2293">
        <v>2</v>
      </c>
      <c r="C2293" t="s">
        <v>63</v>
      </c>
      <c r="D2293" t="s">
        <v>90</v>
      </c>
      <c r="E2293" t="s">
        <v>83</v>
      </c>
      <c r="F2293" t="s">
        <v>42</v>
      </c>
      <c r="G2293">
        <v>2</v>
      </c>
      <c r="H2293">
        <v>4</v>
      </c>
      <c r="I2293">
        <v>2014</v>
      </c>
      <c r="J2293" t="s">
        <v>75</v>
      </c>
      <c r="K2293">
        <v>1.3049999999999999</v>
      </c>
      <c r="L2293">
        <v>-13.66</v>
      </c>
      <c r="M2293" s="54">
        <v>16.27</v>
      </c>
      <c r="N2293" t="s">
        <v>44</v>
      </c>
      <c r="O2293" t="s">
        <v>44</v>
      </c>
      <c r="P2293">
        <v>-99</v>
      </c>
    </row>
    <row r="2294" spans="1:16" x14ac:dyDescent="0.25">
      <c r="A2294" s="20" t="s">
        <v>16149</v>
      </c>
      <c r="B2294">
        <v>2</v>
      </c>
      <c r="C2294" t="s">
        <v>63</v>
      </c>
      <c r="D2294" t="s">
        <v>90</v>
      </c>
      <c r="E2294" t="s">
        <v>83</v>
      </c>
      <c r="F2294" t="s">
        <v>42</v>
      </c>
      <c r="G2294">
        <v>2</v>
      </c>
      <c r="H2294">
        <v>4</v>
      </c>
      <c r="I2294">
        <v>2014</v>
      </c>
      <c r="J2294" t="s">
        <v>75</v>
      </c>
      <c r="K2294">
        <v>0.309</v>
      </c>
      <c r="L2294">
        <v>-10.28</v>
      </c>
      <c r="M2294" s="54">
        <v>10.9</v>
      </c>
      <c r="N2294" t="s">
        <v>44</v>
      </c>
      <c r="O2294" t="s">
        <v>44</v>
      </c>
      <c r="P2294">
        <v>-99</v>
      </c>
    </row>
    <row r="2295" spans="1:16" x14ac:dyDescent="0.25">
      <c r="A2295" s="20" t="s">
        <v>16149</v>
      </c>
      <c r="B2295">
        <v>2</v>
      </c>
      <c r="C2295" t="s">
        <v>63</v>
      </c>
      <c r="D2295" t="s">
        <v>90</v>
      </c>
      <c r="E2295" t="s">
        <v>83</v>
      </c>
      <c r="F2295" t="s">
        <v>42</v>
      </c>
      <c r="G2295">
        <v>2</v>
      </c>
      <c r="H2295">
        <v>4</v>
      </c>
      <c r="I2295">
        <v>2014</v>
      </c>
      <c r="J2295" t="s">
        <v>75</v>
      </c>
      <c r="K2295">
        <v>7.3559999999999999</v>
      </c>
      <c r="L2295">
        <v>-3.21</v>
      </c>
      <c r="M2295" s="54">
        <v>17.93</v>
      </c>
      <c r="N2295" t="s">
        <v>44</v>
      </c>
      <c r="O2295" t="s">
        <v>44</v>
      </c>
      <c r="P2295">
        <v>-99</v>
      </c>
    </row>
    <row r="2296" spans="1:16" x14ac:dyDescent="0.25">
      <c r="A2296" s="20" t="s">
        <v>16149</v>
      </c>
      <c r="B2296">
        <v>2</v>
      </c>
      <c r="C2296" t="s">
        <v>63</v>
      </c>
      <c r="D2296" t="s">
        <v>90</v>
      </c>
      <c r="E2296" t="s">
        <v>83</v>
      </c>
      <c r="F2296" t="s">
        <v>42</v>
      </c>
      <c r="G2296">
        <v>2</v>
      </c>
      <c r="H2296">
        <v>4</v>
      </c>
      <c r="I2296">
        <v>2014</v>
      </c>
      <c r="J2296" t="s">
        <v>75</v>
      </c>
      <c r="K2296">
        <v>24.087</v>
      </c>
      <c r="L2296">
        <v>21.21</v>
      </c>
      <c r="M2296" s="54">
        <v>26.96</v>
      </c>
      <c r="N2296" t="s">
        <v>44</v>
      </c>
      <c r="O2296" t="s">
        <v>44</v>
      </c>
      <c r="P2296">
        <v>-99</v>
      </c>
    </row>
    <row r="2297" spans="1:16" x14ac:dyDescent="0.25">
      <c r="A2297" s="20" t="s">
        <v>16149</v>
      </c>
      <c r="B2297">
        <v>2</v>
      </c>
      <c r="C2297" t="s">
        <v>63</v>
      </c>
      <c r="D2297" t="s">
        <v>90</v>
      </c>
      <c r="E2297" t="s">
        <v>83</v>
      </c>
      <c r="F2297" t="s">
        <v>42</v>
      </c>
      <c r="G2297">
        <v>2</v>
      </c>
      <c r="H2297">
        <v>4</v>
      </c>
      <c r="I2297">
        <v>2014</v>
      </c>
      <c r="J2297" t="s">
        <v>75</v>
      </c>
      <c r="K2297">
        <v>-3.617</v>
      </c>
      <c r="L2297">
        <v>-23.94</v>
      </c>
      <c r="M2297" s="54">
        <v>16.71</v>
      </c>
      <c r="N2297" t="s">
        <v>44</v>
      </c>
      <c r="O2297" t="s">
        <v>44</v>
      </c>
      <c r="P2297">
        <v>-99</v>
      </c>
    </row>
    <row r="2298" spans="1:16" x14ac:dyDescent="0.25">
      <c r="A2298" s="20" t="s">
        <v>16149</v>
      </c>
      <c r="B2298">
        <v>2</v>
      </c>
      <c r="C2298" t="s">
        <v>63</v>
      </c>
      <c r="D2298" t="s">
        <v>90</v>
      </c>
      <c r="E2298" t="s">
        <v>83</v>
      </c>
      <c r="F2298" t="s">
        <v>42</v>
      </c>
      <c r="G2298">
        <v>2</v>
      </c>
      <c r="H2298">
        <v>4</v>
      </c>
      <c r="I2298">
        <v>2014</v>
      </c>
      <c r="J2298" t="s">
        <v>75</v>
      </c>
      <c r="K2298" t="s">
        <v>44</v>
      </c>
      <c r="L2298" t="s">
        <v>44</v>
      </c>
      <c r="M2298" s="54" t="s">
        <v>44</v>
      </c>
      <c r="N2298" t="s">
        <v>44</v>
      </c>
      <c r="O2298" t="s">
        <v>44</v>
      </c>
      <c r="P2298">
        <v>-99</v>
      </c>
    </row>
    <row r="2299" spans="1:16" x14ac:dyDescent="0.25">
      <c r="A2299" s="20" t="s">
        <v>16149</v>
      </c>
      <c r="B2299">
        <v>2</v>
      </c>
      <c r="C2299" t="s">
        <v>63</v>
      </c>
      <c r="D2299" t="s">
        <v>90</v>
      </c>
      <c r="E2299" t="s">
        <v>83</v>
      </c>
      <c r="F2299" t="s">
        <v>42</v>
      </c>
      <c r="G2299">
        <v>2</v>
      </c>
      <c r="H2299">
        <v>4</v>
      </c>
      <c r="I2299">
        <v>2014</v>
      </c>
      <c r="J2299" t="s">
        <v>75</v>
      </c>
      <c r="K2299" t="s">
        <v>44</v>
      </c>
      <c r="L2299" t="s">
        <v>44</v>
      </c>
      <c r="M2299" s="54" t="s">
        <v>44</v>
      </c>
      <c r="N2299" t="s">
        <v>44</v>
      </c>
      <c r="O2299" t="s">
        <v>44</v>
      </c>
      <c r="P2299">
        <v>-99</v>
      </c>
    </row>
    <row r="2300" spans="1:16" x14ac:dyDescent="0.25">
      <c r="A2300" s="20" t="s">
        <v>16149</v>
      </c>
      <c r="B2300">
        <v>2</v>
      </c>
      <c r="C2300" t="s">
        <v>63</v>
      </c>
      <c r="D2300" t="s">
        <v>90</v>
      </c>
      <c r="E2300" t="s">
        <v>83</v>
      </c>
      <c r="F2300" t="s">
        <v>42</v>
      </c>
      <c r="G2300">
        <v>2</v>
      </c>
      <c r="H2300">
        <v>4</v>
      </c>
      <c r="I2300">
        <v>2014</v>
      </c>
      <c r="J2300" t="s">
        <v>75</v>
      </c>
      <c r="K2300" t="s">
        <v>44</v>
      </c>
      <c r="L2300" t="s">
        <v>44</v>
      </c>
      <c r="M2300" s="54" t="s">
        <v>44</v>
      </c>
      <c r="N2300" t="s">
        <v>44</v>
      </c>
      <c r="O2300" t="s">
        <v>44</v>
      </c>
      <c r="P2300">
        <v>-99</v>
      </c>
    </row>
    <row r="2301" spans="1:16" x14ac:dyDescent="0.25">
      <c r="A2301" s="20" t="s">
        <v>16149</v>
      </c>
      <c r="B2301">
        <v>2</v>
      </c>
      <c r="C2301" t="s">
        <v>63</v>
      </c>
      <c r="D2301" t="s">
        <v>90</v>
      </c>
      <c r="E2301" t="s">
        <v>83</v>
      </c>
      <c r="F2301" t="s">
        <v>42</v>
      </c>
      <c r="G2301">
        <v>2</v>
      </c>
      <c r="H2301">
        <v>4</v>
      </c>
      <c r="I2301">
        <v>2014</v>
      </c>
      <c r="J2301" t="s">
        <v>75</v>
      </c>
      <c r="K2301" t="s">
        <v>44</v>
      </c>
      <c r="L2301" t="s">
        <v>44</v>
      </c>
      <c r="M2301" s="54" t="s">
        <v>44</v>
      </c>
      <c r="N2301" t="s">
        <v>44</v>
      </c>
      <c r="O2301" t="s">
        <v>44</v>
      </c>
      <c r="P2301">
        <v>-99</v>
      </c>
    </row>
    <row r="2302" spans="1:16" x14ac:dyDescent="0.25">
      <c r="A2302" s="20" t="s">
        <v>16149</v>
      </c>
      <c r="B2302">
        <v>2</v>
      </c>
      <c r="C2302" t="s">
        <v>63</v>
      </c>
      <c r="D2302" t="s">
        <v>90</v>
      </c>
      <c r="E2302" t="s">
        <v>83</v>
      </c>
      <c r="F2302" t="s">
        <v>42</v>
      </c>
      <c r="G2302">
        <v>2</v>
      </c>
      <c r="H2302">
        <v>4</v>
      </c>
      <c r="I2302">
        <v>2014</v>
      </c>
      <c r="J2302" t="s">
        <v>75</v>
      </c>
      <c r="K2302" t="s">
        <v>44</v>
      </c>
      <c r="L2302" t="s">
        <v>44</v>
      </c>
      <c r="M2302" t="s">
        <v>44</v>
      </c>
      <c r="N2302" t="s">
        <v>44</v>
      </c>
      <c r="O2302" t="s">
        <v>44</v>
      </c>
      <c r="P2302">
        <v>-99</v>
      </c>
    </row>
    <row r="2303" spans="1:16" x14ac:dyDescent="0.25">
      <c r="A2303" s="20" t="s">
        <v>16149</v>
      </c>
      <c r="B2303">
        <v>2</v>
      </c>
      <c r="C2303" t="s">
        <v>63</v>
      </c>
      <c r="D2303" t="s">
        <v>90</v>
      </c>
      <c r="E2303" t="s">
        <v>83</v>
      </c>
      <c r="F2303" t="s">
        <v>42</v>
      </c>
      <c r="G2303">
        <v>2</v>
      </c>
      <c r="H2303">
        <v>4</v>
      </c>
      <c r="I2303">
        <v>2014</v>
      </c>
      <c r="J2303" t="s">
        <v>75</v>
      </c>
      <c r="K2303">
        <v>-0.96499999999999997</v>
      </c>
      <c r="L2303">
        <v>-20.059999999999999</v>
      </c>
      <c r="M2303" s="54">
        <v>18.13</v>
      </c>
      <c r="N2303" t="s">
        <v>44</v>
      </c>
      <c r="O2303" t="s">
        <v>44</v>
      </c>
      <c r="P2303">
        <v>-99</v>
      </c>
    </row>
    <row r="2304" spans="1:16" x14ac:dyDescent="0.25">
      <c r="A2304" s="20" t="s">
        <v>16149</v>
      </c>
      <c r="B2304">
        <v>2</v>
      </c>
      <c r="C2304" t="s">
        <v>63</v>
      </c>
      <c r="D2304" t="s">
        <v>90</v>
      </c>
      <c r="E2304" t="s">
        <v>83</v>
      </c>
      <c r="F2304" t="s">
        <v>42</v>
      </c>
      <c r="G2304">
        <v>2</v>
      </c>
      <c r="H2304">
        <v>4</v>
      </c>
      <c r="I2304">
        <v>2014</v>
      </c>
      <c r="J2304" t="s">
        <v>75</v>
      </c>
      <c r="K2304" t="s">
        <v>44</v>
      </c>
      <c r="L2304" t="s">
        <v>44</v>
      </c>
      <c r="M2304" t="s">
        <v>44</v>
      </c>
      <c r="N2304" t="s">
        <v>44</v>
      </c>
      <c r="O2304" t="s">
        <v>44</v>
      </c>
      <c r="P2304">
        <v>-99</v>
      </c>
    </row>
    <row r="2305" spans="1:16" x14ac:dyDescent="0.25">
      <c r="A2305" s="20" t="s">
        <v>16149</v>
      </c>
      <c r="B2305">
        <v>2</v>
      </c>
      <c r="C2305" t="s">
        <v>63</v>
      </c>
      <c r="D2305" t="s">
        <v>90</v>
      </c>
      <c r="E2305" t="s">
        <v>83</v>
      </c>
      <c r="F2305" t="s">
        <v>42</v>
      </c>
      <c r="G2305">
        <v>2</v>
      </c>
      <c r="H2305">
        <v>4</v>
      </c>
      <c r="I2305">
        <v>2014</v>
      </c>
      <c r="J2305" t="s">
        <v>75</v>
      </c>
      <c r="K2305" t="s">
        <v>44</v>
      </c>
      <c r="L2305" t="s">
        <v>44</v>
      </c>
      <c r="M2305" s="54" t="s">
        <v>44</v>
      </c>
      <c r="N2305" t="s">
        <v>44</v>
      </c>
      <c r="O2305" t="s">
        <v>44</v>
      </c>
      <c r="P2305">
        <v>-99</v>
      </c>
    </row>
    <row r="2306" spans="1:16" x14ac:dyDescent="0.25">
      <c r="A2306" s="20" t="s">
        <v>16149</v>
      </c>
      <c r="B2306">
        <v>2</v>
      </c>
      <c r="C2306" t="s">
        <v>63</v>
      </c>
      <c r="D2306" t="s">
        <v>90</v>
      </c>
      <c r="E2306" t="s">
        <v>83</v>
      </c>
      <c r="F2306" t="s">
        <v>42</v>
      </c>
      <c r="G2306">
        <v>2</v>
      </c>
      <c r="H2306">
        <v>4</v>
      </c>
      <c r="I2306">
        <v>2014</v>
      </c>
      <c r="J2306" t="s">
        <v>75</v>
      </c>
      <c r="K2306">
        <v>20.93</v>
      </c>
      <c r="L2306">
        <v>8.85</v>
      </c>
      <c r="M2306" s="54">
        <v>33.01</v>
      </c>
      <c r="N2306" t="s">
        <v>44</v>
      </c>
      <c r="O2306" t="s">
        <v>44</v>
      </c>
      <c r="P2306">
        <v>-99</v>
      </c>
    </row>
    <row r="2307" spans="1:16" x14ac:dyDescent="0.25">
      <c r="A2307" s="20" t="s">
        <v>16149</v>
      </c>
      <c r="B2307">
        <v>2</v>
      </c>
      <c r="C2307" t="s">
        <v>63</v>
      </c>
      <c r="D2307" t="s">
        <v>90</v>
      </c>
      <c r="E2307" t="s">
        <v>83</v>
      </c>
      <c r="F2307" t="s">
        <v>42</v>
      </c>
      <c r="G2307">
        <v>2</v>
      </c>
      <c r="H2307">
        <v>4</v>
      </c>
      <c r="I2307">
        <v>2014</v>
      </c>
      <c r="J2307" t="s">
        <v>75</v>
      </c>
      <c r="K2307" t="s">
        <v>44</v>
      </c>
      <c r="L2307" t="s">
        <v>44</v>
      </c>
      <c r="M2307" s="54" t="s">
        <v>44</v>
      </c>
      <c r="N2307" t="s">
        <v>44</v>
      </c>
      <c r="O2307" t="s">
        <v>44</v>
      </c>
      <c r="P2307">
        <v>-99</v>
      </c>
    </row>
    <row r="2308" spans="1:16" x14ac:dyDescent="0.25">
      <c r="A2308" s="20" t="s">
        <v>16149</v>
      </c>
      <c r="B2308">
        <v>2</v>
      </c>
      <c r="C2308" t="s">
        <v>63</v>
      </c>
      <c r="D2308" t="s">
        <v>90</v>
      </c>
      <c r="E2308" t="s">
        <v>83</v>
      </c>
      <c r="F2308" t="s">
        <v>42</v>
      </c>
      <c r="G2308">
        <v>2</v>
      </c>
      <c r="H2308">
        <v>4</v>
      </c>
      <c r="I2308">
        <v>2014</v>
      </c>
      <c r="J2308" t="s">
        <v>75</v>
      </c>
      <c r="K2308">
        <v>9.6229999999999993</v>
      </c>
      <c r="L2308">
        <v>-0.55000000000000004</v>
      </c>
      <c r="M2308">
        <v>19.8</v>
      </c>
      <c r="N2308" t="s">
        <v>44</v>
      </c>
      <c r="O2308" t="s">
        <v>44</v>
      </c>
      <c r="P2308">
        <v>-99</v>
      </c>
    </row>
    <row r="2309" spans="1:16" x14ac:dyDescent="0.25">
      <c r="A2309" s="20" t="s">
        <v>16150</v>
      </c>
      <c r="B2309">
        <v>2</v>
      </c>
      <c r="C2309" t="s">
        <v>63</v>
      </c>
      <c r="D2309" t="s">
        <v>90</v>
      </c>
      <c r="E2309" t="s">
        <v>83</v>
      </c>
      <c r="F2309" t="s">
        <v>42</v>
      </c>
      <c r="G2309">
        <v>3</v>
      </c>
      <c r="H2309">
        <v>4</v>
      </c>
      <c r="I2309">
        <v>2014</v>
      </c>
      <c r="J2309" t="s">
        <v>75</v>
      </c>
      <c r="K2309">
        <v>-4.9249999999999998</v>
      </c>
      <c r="L2309">
        <v>-14.57</v>
      </c>
      <c r="M2309" s="54">
        <v>4.72</v>
      </c>
      <c r="N2309" t="s">
        <v>44</v>
      </c>
      <c r="O2309" t="s">
        <v>44</v>
      </c>
      <c r="P2309">
        <v>-99</v>
      </c>
    </row>
    <row r="2310" spans="1:16" x14ac:dyDescent="0.25">
      <c r="A2310" s="20" t="s">
        <v>16150</v>
      </c>
      <c r="B2310">
        <v>2</v>
      </c>
      <c r="C2310" t="s">
        <v>63</v>
      </c>
      <c r="D2310" t="s">
        <v>90</v>
      </c>
      <c r="E2310" t="s">
        <v>83</v>
      </c>
      <c r="F2310" t="s">
        <v>42</v>
      </c>
      <c r="G2310">
        <v>3</v>
      </c>
      <c r="H2310">
        <v>4</v>
      </c>
      <c r="I2310">
        <v>2014</v>
      </c>
      <c r="J2310" t="s">
        <v>75</v>
      </c>
      <c r="K2310" t="s">
        <v>44</v>
      </c>
      <c r="L2310" t="s">
        <v>44</v>
      </c>
      <c r="M2310" s="54" t="s">
        <v>44</v>
      </c>
      <c r="N2310" t="s">
        <v>44</v>
      </c>
      <c r="O2310" t="s">
        <v>44</v>
      </c>
      <c r="P2310">
        <v>-99</v>
      </c>
    </row>
    <row r="2311" spans="1:16" x14ac:dyDescent="0.25">
      <c r="A2311" s="20" t="s">
        <v>16150</v>
      </c>
      <c r="B2311">
        <v>2</v>
      </c>
      <c r="C2311" t="s">
        <v>63</v>
      </c>
      <c r="D2311" t="s">
        <v>90</v>
      </c>
      <c r="E2311" t="s">
        <v>83</v>
      </c>
      <c r="F2311" t="s">
        <v>42</v>
      </c>
      <c r="G2311">
        <v>3</v>
      </c>
      <c r="H2311">
        <v>4</v>
      </c>
      <c r="I2311">
        <v>2014</v>
      </c>
      <c r="J2311" t="s">
        <v>75</v>
      </c>
      <c r="K2311">
        <v>1.5740000000000001</v>
      </c>
      <c r="L2311">
        <v>-13.32</v>
      </c>
      <c r="M2311" s="54">
        <v>16.47</v>
      </c>
      <c r="N2311" t="s">
        <v>44</v>
      </c>
      <c r="O2311" t="s">
        <v>44</v>
      </c>
      <c r="P2311">
        <v>-99</v>
      </c>
    </row>
    <row r="2312" spans="1:16" x14ac:dyDescent="0.25">
      <c r="A2312" s="20" t="s">
        <v>16150</v>
      </c>
      <c r="B2312">
        <v>2</v>
      </c>
      <c r="C2312" t="s">
        <v>63</v>
      </c>
      <c r="D2312" t="s">
        <v>90</v>
      </c>
      <c r="E2312" t="s">
        <v>83</v>
      </c>
      <c r="F2312" t="s">
        <v>42</v>
      </c>
      <c r="G2312">
        <v>3</v>
      </c>
      <c r="H2312">
        <v>4</v>
      </c>
      <c r="I2312">
        <v>2014</v>
      </c>
      <c r="J2312" t="s">
        <v>75</v>
      </c>
      <c r="K2312">
        <v>0.57699999999999996</v>
      </c>
      <c r="L2312">
        <v>-9.91</v>
      </c>
      <c r="M2312">
        <v>11.06</v>
      </c>
      <c r="N2312" t="s">
        <v>44</v>
      </c>
      <c r="O2312" t="s">
        <v>44</v>
      </c>
      <c r="P2312">
        <v>-99</v>
      </c>
    </row>
    <row r="2313" spans="1:16" x14ac:dyDescent="0.25">
      <c r="A2313" s="20" t="s">
        <v>16150</v>
      </c>
      <c r="B2313">
        <v>2</v>
      </c>
      <c r="C2313" t="s">
        <v>63</v>
      </c>
      <c r="D2313" t="s">
        <v>90</v>
      </c>
      <c r="E2313" t="s">
        <v>83</v>
      </c>
      <c r="F2313" t="s">
        <v>42</v>
      </c>
      <c r="G2313">
        <v>3</v>
      </c>
      <c r="H2313">
        <v>4</v>
      </c>
      <c r="I2313">
        <v>2014</v>
      </c>
      <c r="J2313" t="s">
        <v>75</v>
      </c>
      <c r="K2313">
        <v>7.625</v>
      </c>
      <c r="L2313">
        <v>-2.84</v>
      </c>
      <c r="M2313" s="54">
        <v>18.09</v>
      </c>
      <c r="N2313" t="s">
        <v>44</v>
      </c>
      <c r="O2313" t="s">
        <v>44</v>
      </c>
      <c r="P2313">
        <v>-99</v>
      </c>
    </row>
    <row r="2314" spans="1:16" x14ac:dyDescent="0.25">
      <c r="A2314" s="20" t="s">
        <v>16150</v>
      </c>
      <c r="B2314">
        <v>2</v>
      </c>
      <c r="C2314" t="s">
        <v>63</v>
      </c>
      <c r="D2314" t="s">
        <v>90</v>
      </c>
      <c r="E2314" t="s">
        <v>83</v>
      </c>
      <c r="F2314" t="s">
        <v>42</v>
      </c>
      <c r="G2314">
        <v>3</v>
      </c>
      <c r="H2314">
        <v>4</v>
      </c>
      <c r="I2314">
        <v>2014</v>
      </c>
      <c r="J2314" t="s">
        <v>75</v>
      </c>
      <c r="K2314">
        <v>24.356000000000002</v>
      </c>
      <c r="L2314">
        <v>21.89</v>
      </c>
      <c r="M2314">
        <v>26.82</v>
      </c>
      <c r="N2314" t="s">
        <v>44</v>
      </c>
      <c r="O2314" t="s">
        <v>44</v>
      </c>
      <c r="P2314">
        <v>-99</v>
      </c>
    </row>
    <row r="2315" spans="1:16" x14ac:dyDescent="0.25">
      <c r="A2315" s="20" t="s">
        <v>16150</v>
      </c>
      <c r="B2315">
        <v>2</v>
      </c>
      <c r="C2315" t="s">
        <v>63</v>
      </c>
      <c r="D2315" t="s">
        <v>90</v>
      </c>
      <c r="E2315" t="s">
        <v>83</v>
      </c>
      <c r="F2315" t="s">
        <v>42</v>
      </c>
      <c r="G2315">
        <v>3</v>
      </c>
      <c r="H2315">
        <v>4</v>
      </c>
      <c r="I2315">
        <v>2014</v>
      </c>
      <c r="J2315" t="s">
        <v>75</v>
      </c>
      <c r="K2315">
        <v>-3.3490000000000002</v>
      </c>
      <c r="L2315">
        <v>-23.62</v>
      </c>
      <c r="M2315" s="54">
        <v>16.920000000000002</v>
      </c>
      <c r="N2315" t="s">
        <v>44</v>
      </c>
      <c r="O2315" t="s">
        <v>44</v>
      </c>
      <c r="P2315">
        <v>-99</v>
      </c>
    </row>
    <row r="2316" spans="1:16" x14ac:dyDescent="0.25">
      <c r="A2316" s="20" t="s">
        <v>16150</v>
      </c>
      <c r="B2316">
        <v>2</v>
      </c>
      <c r="C2316" t="s">
        <v>63</v>
      </c>
      <c r="D2316" t="s">
        <v>90</v>
      </c>
      <c r="E2316" t="s">
        <v>83</v>
      </c>
      <c r="F2316" t="s">
        <v>42</v>
      </c>
      <c r="G2316">
        <v>3</v>
      </c>
      <c r="H2316">
        <v>4</v>
      </c>
      <c r="I2316">
        <v>2014</v>
      </c>
      <c r="J2316" t="s">
        <v>75</v>
      </c>
      <c r="K2316" t="s">
        <v>44</v>
      </c>
      <c r="L2316" t="s">
        <v>44</v>
      </c>
      <c r="M2316" s="54" t="s">
        <v>44</v>
      </c>
      <c r="N2316" t="s">
        <v>44</v>
      </c>
      <c r="O2316" t="s">
        <v>44</v>
      </c>
      <c r="P2316">
        <v>-99</v>
      </c>
    </row>
    <row r="2317" spans="1:16" x14ac:dyDescent="0.25">
      <c r="A2317" s="20" t="s">
        <v>16150</v>
      </c>
      <c r="B2317">
        <v>2</v>
      </c>
      <c r="C2317" t="s">
        <v>63</v>
      </c>
      <c r="D2317" t="s">
        <v>90</v>
      </c>
      <c r="E2317" t="s">
        <v>83</v>
      </c>
      <c r="F2317" t="s">
        <v>42</v>
      </c>
      <c r="G2317">
        <v>3</v>
      </c>
      <c r="H2317">
        <v>4</v>
      </c>
      <c r="I2317">
        <v>2014</v>
      </c>
      <c r="J2317" t="s">
        <v>75</v>
      </c>
      <c r="K2317" t="s">
        <v>44</v>
      </c>
      <c r="L2317" t="s">
        <v>44</v>
      </c>
      <c r="M2317" s="54" t="s">
        <v>44</v>
      </c>
      <c r="N2317" t="s">
        <v>44</v>
      </c>
      <c r="O2317" t="s">
        <v>44</v>
      </c>
      <c r="P2317">
        <v>-99</v>
      </c>
    </row>
    <row r="2318" spans="1:16" x14ac:dyDescent="0.25">
      <c r="A2318" s="20" t="s">
        <v>16150</v>
      </c>
      <c r="B2318">
        <v>2</v>
      </c>
      <c r="C2318" t="s">
        <v>63</v>
      </c>
      <c r="D2318" t="s">
        <v>90</v>
      </c>
      <c r="E2318" t="s">
        <v>83</v>
      </c>
      <c r="F2318" t="s">
        <v>42</v>
      </c>
      <c r="G2318">
        <v>3</v>
      </c>
      <c r="H2318">
        <v>4</v>
      </c>
      <c r="I2318">
        <v>2014</v>
      </c>
      <c r="J2318" t="s">
        <v>75</v>
      </c>
      <c r="K2318" t="s">
        <v>44</v>
      </c>
      <c r="L2318" t="s">
        <v>44</v>
      </c>
      <c r="M2318" s="54" t="s">
        <v>44</v>
      </c>
      <c r="N2318" t="s">
        <v>44</v>
      </c>
      <c r="O2318" t="s">
        <v>44</v>
      </c>
      <c r="P2318">
        <v>-99</v>
      </c>
    </row>
    <row r="2319" spans="1:16" x14ac:dyDescent="0.25">
      <c r="A2319" s="20" t="s">
        <v>16150</v>
      </c>
      <c r="B2319">
        <v>2</v>
      </c>
      <c r="C2319" t="s">
        <v>63</v>
      </c>
      <c r="D2319" t="s">
        <v>90</v>
      </c>
      <c r="E2319" t="s">
        <v>83</v>
      </c>
      <c r="F2319" t="s">
        <v>42</v>
      </c>
      <c r="G2319">
        <v>3</v>
      </c>
      <c r="H2319">
        <v>4</v>
      </c>
      <c r="I2319">
        <v>2014</v>
      </c>
      <c r="J2319" t="s">
        <v>75</v>
      </c>
      <c r="K2319" t="s">
        <v>44</v>
      </c>
      <c r="L2319" t="s">
        <v>44</v>
      </c>
      <c r="M2319" s="54" t="s">
        <v>44</v>
      </c>
      <c r="N2319" t="s">
        <v>44</v>
      </c>
      <c r="O2319" t="s">
        <v>44</v>
      </c>
      <c r="P2319">
        <v>-99</v>
      </c>
    </row>
    <row r="2320" spans="1:16" x14ac:dyDescent="0.25">
      <c r="A2320" s="20" t="s">
        <v>16150</v>
      </c>
      <c r="B2320">
        <v>2</v>
      </c>
      <c r="C2320" t="s">
        <v>63</v>
      </c>
      <c r="D2320" t="s">
        <v>90</v>
      </c>
      <c r="E2320" t="s">
        <v>83</v>
      </c>
      <c r="F2320" t="s">
        <v>42</v>
      </c>
      <c r="G2320">
        <v>3</v>
      </c>
      <c r="H2320">
        <v>4</v>
      </c>
      <c r="I2320">
        <v>2014</v>
      </c>
      <c r="J2320" t="s">
        <v>75</v>
      </c>
      <c r="K2320" t="s">
        <v>44</v>
      </c>
      <c r="L2320" t="s">
        <v>44</v>
      </c>
      <c r="M2320" t="s">
        <v>44</v>
      </c>
      <c r="N2320" t="s">
        <v>44</v>
      </c>
      <c r="O2320" t="s">
        <v>44</v>
      </c>
      <c r="P2320">
        <v>-99</v>
      </c>
    </row>
    <row r="2321" spans="1:16" x14ac:dyDescent="0.25">
      <c r="A2321" s="20" t="s">
        <v>16150</v>
      </c>
      <c r="B2321">
        <v>2</v>
      </c>
      <c r="C2321" t="s">
        <v>63</v>
      </c>
      <c r="D2321" t="s">
        <v>90</v>
      </c>
      <c r="E2321" t="s">
        <v>83</v>
      </c>
      <c r="F2321" t="s">
        <v>42</v>
      </c>
      <c r="G2321">
        <v>3</v>
      </c>
      <c r="H2321">
        <v>4</v>
      </c>
      <c r="I2321">
        <v>2014</v>
      </c>
      <c r="J2321" t="s">
        <v>75</v>
      </c>
      <c r="K2321">
        <v>-0.69599999999999995</v>
      </c>
      <c r="L2321">
        <v>-19.73</v>
      </c>
      <c r="M2321" s="54">
        <v>18.34</v>
      </c>
      <c r="N2321" t="s">
        <v>44</v>
      </c>
      <c r="O2321" t="s">
        <v>44</v>
      </c>
      <c r="P2321">
        <v>-99</v>
      </c>
    </row>
    <row r="2322" spans="1:16" x14ac:dyDescent="0.25">
      <c r="A2322" s="20" t="s">
        <v>16150</v>
      </c>
      <c r="B2322">
        <v>2</v>
      </c>
      <c r="C2322" t="s">
        <v>63</v>
      </c>
      <c r="D2322" t="s">
        <v>90</v>
      </c>
      <c r="E2322" t="s">
        <v>83</v>
      </c>
      <c r="F2322" t="s">
        <v>42</v>
      </c>
      <c r="G2322">
        <v>3</v>
      </c>
      <c r="H2322">
        <v>4</v>
      </c>
      <c r="I2322">
        <v>2014</v>
      </c>
      <c r="J2322" t="s">
        <v>75</v>
      </c>
      <c r="K2322" t="s">
        <v>44</v>
      </c>
      <c r="L2322" t="s">
        <v>44</v>
      </c>
      <c r="M2322" s="54" t="s">
        <v>44</v>
      </c>
      <c r="N2322" t="s">
        <v>44</v>
      </c>
      <c r="O2322" t="s">
        <v>44</v>
      </c>
      <c r="P2322">
        <v>-99</v>
      </c>
    </row>
    <row r="2323" spans="1:16" x14ac:dyDescent="0.25">
      <c r="A2323" s="20" t="s">
        <v>16150</v>
      </c>
      <c r="B2323">
        <v>2</v>
      </c>
      <c r="C2323" t="s">
        <v>63</v>
      </c>
      <c r="D2323" t="s">
        <v>90</v>
      </c>
      <c r="E2323" t="s">
        <v>83</v>
      </c>
      <c r="F2323" t="s">
        <v>42</v>
      </c>
      <c r="G2323">
        <v>3</v>
      </c>
      <c r="H2323">
        <v>4</v>
      </c>
      <c r="I2323">
        <v>2014</v>
      </c>
      <c r="J2323" t="s">
        <v>75</v>
      </c>
      <c r="K2323" t="s">
        <v>44</v>
      </c>
      <c r="L2323" t="s">
        <v>44</v>
      </c>
      <c r="M2323" s="54" t="s">
        <v>44</v>
      </c>
      <c r="N2323" t="s">
        <v>44</v>
      </c>
      <c r="O2323" t="s">
        <v>44</v>
      </c>
      <c r="P2323">
        <v>-99</v>
      </c>
    </row>
    <row r="2324" spans="1:16" x14ac:dyDescent="0.25">
      <c r="A2324" s="20" t="s">
        <v>16150</v>
      </c>
      <c r="B2324">
        <v>2</v>
      </c>
      <c r="C2324" t="s">
        <v>63</v>
      </c>
      <c r="D2324" t="s">
        <v>90</v>
      </c>
      <c r="E2324" t="s">
        <v>83</v>
      </c>
      <c r="F2324" t="s">
        <v>42</v>
      </c>
      <c r="G2324">
        <v>3</v>
      </c>
      <c r="H2324">
        <v>4</v>
      </c>
      <c r="I2324">
        <v>2014</v>
      </c>
      <c r="J2324" t="s">
        <v>75</v>
      </c>
      <c r="K2324">
        <v>21.199000000000002</v>
      </c>
      <c r="L2324">
        <v>9.2100000000000009</v>
      </c>
      <c r="M2324" s="54">
        <v>33.19</v>
      </c>
      <c r="N2324" t="s">
        <v>44</v>
      </c>
      <c r="O2324" t="s">
        <v>44</v>
      </c>
      <c r="P2324">
        <v>-99</v>
      </c>
    </row>
    <row r="2325" spans="1:16" x14ac:dyDescent="0.25">
      <c r="A2325" s="20" t="s">
        <v>16150</v>
      </c>
      <c r="B2325">
        <v>2</v>
      </c>
      <c r="C2325" t="s">
        <v>63</v>
      </c>
      <c r="D2325" t="s">
        <v>90</v>
      </c>
      <c r="E2325" t="s">
        <v>83</v>
      </c>
      <c r="F2325" t="s">
        <v>42</v>
      </c>
      <c r="G2325">
        <v>3</v>
      </c>
      <c r="H2325">
        <v>4</v>
      </c>
      <c r="I2325">
        <v>2014</v>
      </c>
      <c r="J2325" t="s">
        <v>75</v>
      </c>
      <c r="K2325" t="s">
        <v>44</v>
      </c>
      <c r="L2325" t="s">
        <v>44</v>
      </c>
      <c r="M2325" s="54" t="s">
        <v>44</v>
      </c>
      <c r="N2325" t="s">
        <v>44</v>
      </c>
      <c r="O2325" t="s">
        <v>44</v>
      </c>
      <c r="P2325">
        <v>-99</v>
      </c>
    </row>
    <row r="2326" spans="1:16" x14ac:dyDescent="0.25">
      <c r="A2326" s="20" t="s">
        <v>16150</v>
      </c>
      <c r="B2326">
        <v>2</v>
      </c>
      <c r="C2326" t="s">
        <v>63</v>
      </c>
      <c r="D2326" t="s">
        <v>90</v>
      </c>
      <c r="E2326" t="s">
        <v>83</v>
      </c>
      <c r="F2326" t="s">
        <v>42</v>
      </c>
      <c r="G2326">
        <v>3</v>
      </c>
      <c r="H2326">
        <v>4</v>
      </c>
      <c r="I2326">
        <v>2014</v>
      </c>
      <c r="J2326" t="s">
        <v>75</v>
      </c>
      <c r="K2326">
        <v>9.8919999999999995</v>
      </c>
      <c r="L2326">
        <v>-0.17</v>
      </c>
      <c r="M2326" s="54">
        <v>19.96</v>
      </c>
      <c r="N2326" t="s">
        <v>44</v>
      </c>
      <c r="O2326" t="s">
        <v>44</v>
      </c>
      <c r="P2326">
        <v>-99</v>
      </c>
    </row>
    <row r="2327" spans="1:16" x14ac:dyDescent="0.25">
      <c r="A2327" s="20" t="s">
        <v>16151</v>
      </c>
      <c r="B2327">
        <v>2</v>
      </c>
      <c r="C2327" t="s">
        <v>63</v>
      </c>
      <c r="D2327" t="s">
        <v>90</v>
      </c>
      <c r="E2327" t="s">
        <v>83</v>
      </c>
      <c r="F2327" t="s">
        <v>42</v>
      </c>
      <c r="G2327">
        <v>4</v>
      </c>
      <c r="H2327">
        <v>4</v>
      </c>
      <c r="I2327">
        <v>2014</v>
      </c>
      <c r="J2327" t="s">
        <v>75</v>
      </c>
      <c r="K2327">
        <v>-3.6989999999999998</v>
      </c>
      <c r="L2327">
        <v>-13.16</v>
      </c>
      <c r="M2327" s="54">
        <v>5.76</v>
      </c>
      <c r="N2327" t="s">
        <v>44</v>
      </c>
      <c r="O2327" t="s">
        <v>44</v>
      </c>
      <c r="P2327">
        <v>-99</v>
      </c>
    </row>
    <row r="2328" spans="1:16" x14ac:dyDescent="0.25">
      <c r="A2328" s="20" t="s">
        <v>16151</v>
      </c>
      <c r="B2328">
        <v>2</v>
      </c>
      <c r="C2328" t="s">
        <v>63</v>
      </c>
      <c r="D2328" t="s">
        <v>90</v>
      </c>
      <c r="E2328" t="s">
        <v>83</v>
      </c>
      <c r="F2328" t="s">
        <v>42</v>
      </c>
      <c r="G2328">
        <v>4</v>
      </c>
      <c r="H2328">
        <v>4</v>
      </c>
      <c r="I2328">
        <v>2014</v>
      </c>
      <c r="J2328" t="s">
        <v>75</v>
      </c>
      <c r="K2328" t="s">
        <v>44</v>
      </c>
      <c r="L2328" t="s">
        <v>44</v>
      </c>
      <c r="M2328" s="54" t="s">
        <v>44</v>
      </c>
      <c r="N2328" t="s">
        <v>44</v>
      </c>
      <c r="O2328" t="s">
        <v>44</v>
      </c>
      <c r="P2328">
        <v>-99</v>
      </c>
    </row>
    <row r="2329" spans="1:16" x14ac:dyDescent="0.25">
      <c r="A2329" s="20" t="s">
        <v>16151</v>
      </c>
      <c r="B2329">
        <v>2</v>
      </c>
      <c r="C2329" t="s">
        <v>63</v>
      </c>
      <c r="D2329" t="s">
        <v>90</v>
      </c>
      <c r="E2329" t="s">
        <v>83</v>
      </c>
      <c r="F2329" t="s">
        <v>42</v>
      </c>
      <c r="G2329">
        <v>4</v>
      </c>
      <c r="H2329">
        <v>4</v>
      </c>
      <c r="I2329">
        <v>2014</v>
      </c>
      <c r="J2329" t="s">
        <v>75</v>
      </c>
      <c r="K2329">
        <v>2.8</v>
      </c>
      <c r="L2329">
        <v>-11.98</v>
      </c>
      <c r="M2329">
        <v>17.579999999999998</v>
      </c>
      <c r="N2329" t="s">
        <v>44</v>
      </c>
      <c r="O2329" t="s">
        <v>44</v>
      </c>
      <c r="P2329">
        <v>-99</v>
      </c>
    </row>
    <row r="2330" spans="1:16" x14ac:dyDescent="0.25">
      <c r="A2330" s="20" t="s">
        <v>16151</v>
      </c>
      <c r="B2330">
        <v>2</v>
      </c>
      <c r="C2330" t="s">
        <v>63</v>
      </c>
      <c r="D2330" t="s">
        <v>90</v>
      </c>
      <c r="E2330" t="s">
        <v>83</v>
      </c>
      <c r="F2330" t="s">
        <v>42</v>
      </c>
      <c r="G2330">
        <v>4</v>
      </c>
      <c r="H2330">
        <v>4</v>
      </c>
      <c r="I2330">
        <v>2014</v>
      </c>
      <c r="J2330" t="s">
        <v>75</v>
      </c>
      <c r="K2330">
        <v>1.804</v>
      </c>
      <c r="L2330">
        <v>-8.51</v>
      </c>
      <c r="M2330" s="54">
        <v>12.12</v>
      </c>
      <c r="N2330" t="s">
        <v>44</v>
      </c>
      <c r="O2330" t="s">
        <v>44</v>
      </c>
      <c r="P2330">
        <v>-99</v>
      </c>
    </row>
    <row r="2331" spans="1:16" x14ac:dyDescent="0.25">
      <c r="A2331" s="20" t="s">
        <v>16151</v>
      </c>
      <c r="B2331">
        <v>2</v>
      </c>
      <c r="C2331" t="s">
        <v>63</v>
      </c>
      <c r="D2331" t="s">
        <v>90</v>
      </c>
      <c r="E2331" t="s">
        <v>83</v>
      </c>
      <c r="F2331" t="s">
        <v>42</v>
      </c>
      <c r="G2331">
        <v>4</v>
      </c>
      <c r="H2331">
        <v>4</v>
      </c>
      <c r="I2331">
        <v>2014</v>
      </c>
      <c r="J2331" t="s">
        <v>75</v>
      </c>
      <c r="K2331">
        <v>8.8510000000000009</v>
      </c>
      <c r="L2331">
        <v>-1.45</v>
      </c>
      <c r="M2331" s="54">
        <v>19.149999999999999</v>
      </c>
      <c r="N2331" t="s">
        <v>44</v>
      </c>
      <c r="O2331" t="s">
        <v>44</v>
      </c>
      <c r="P2331">
        <v>-99</v>
      </c>
    </row>
    <row r="2332" spans="1:16" x14ac:dyDescent="0.25">
      <c r="A2332" s="20" t="s">
        <v>16151</v>
      </c>
      <c r="B2332">
        <v>2</v>
      </c>
      <c r="C2332" t="s">
        <v>63</v>
      </c>
      <c r="D2332" t="s">
        <v>90</v>
      </c>
      <c r="E2332" t="s">
        <v>83</v>
      </c>
      <c r="F2332" t="s">
        <v>42</v>
      </c>
      <c r="G2332">
        <v>4</v>
      </c>
      <c r="H2332">
        <v>4</v>
      </c>
      <c r="I2332">
        <v>2014</v>
      </c>
      <c r="J2332" t="s">
        <v>75</v>
      </c>
      <c r="K2332">
        <v>25.582000000000001</v>
      </c>
      <c r="L2332">
        <v>23.97</v>
      </c>
      <c r="M2332" s="54">
        <v>27.19</v>
      </c>
      <c r="N2332" t="s">
        <v>44</v>
      </c>
      <c r="O2332" t="s">
        <v>44</v>
      </c>
      <c r="P2332">
        <v>-99</v>
      </c>
    </row>
    <row r="2333" spans="1:16" x14ac:dyDescent="0.25">
      <c r="A2333" s="20" t="s">
        <v>16151</v>
      </c>
      <c r="B2333">
        <v>2</v>
      </c>
      <c r="C2333" t="s">
        <v>63</v>
      </c>
      <c r="D2333" t="s">
        <v>90</v>
      </c>
      <c r="E2333" t="s">
        <v>83</v>
      </c>
      <c r="F2333" t="s">
        <v>42</v>
      </c>
      <c r="G2333">
        <v>4</v>
      </c>
      <c r="H2333">
        <v>4</v>
      </c>
      <c r="I2333">
        <v>2014</v>
      </c>
      <c r="J2333" t="s">
        <v>75</v>
      </c>
      <c r="K2333">
        <v>-2.1219999999999999</v>
      </c>
      <c r="L2333">
        <v>-22.31</v>
      </c>
      <c r="M2333" s="54">
        <v>18.059999999999999</v>
      </c>
      <c r="N2333" t="s">
        <v>44</v>
      </c>
      <c r="O2333" t="s">
        <v>44</v>
      </c>
      <c r="P2333">
        <v>-99</v>
      </c>
    </row>
    <row r="2334" spans="1:16" x14ac:dyDescent="0.25">
      <c r="A2334" s="20" t="s">
        <v>16151</v>
      </c>
      <c r="B2334">
        <v>2</v>
      </c>
      <c r="C2334" t="s">
        <v>63</v>
      </c>
      <c r="D2334" t="s">
        <v>90</v>
      </c>
      <c r="E2334" t="s">
        <v>83</v>
      </c>
      <c r="F2334" t="s">
        <v>42</v>
      </c>
      <c r="G2334">
        <v>4</v>
      </c>
      <c r="H2334">
        <v>4</v>
      </c>
      <c r="I2334">
        <v>2014</v>
      </c>
      <c r="J2334" t="s">
        <v>75</v>
      </c>
      <c r="K2334" t="s">
        <v>44</v>
      </c>
      <c r="L2334" t="s">
        <v>44</v>
      </c>
      <c r="M2334" t="s">
        <v>44</v>
      </c>
      <c r="N2334" t="s">
        <v>44</v>
      </c>
      <c r="O2334" t="s">
        <v>44</v>
      </c>
      <c r="P2334">
        <v>-99</v>
      </c>
    </row>
    <row r="2335" spans="1:16" x14ac:dyDescent="0.25">
      <c r="A2335" s="20" t="s">
        <v>16151</v>
      </c>
      <c r="B2335">
        <v>2</v>
      </c>
      <c r="C2335" t="s">
        <v>63</v>
      </c>
      <c r="D2335" t="s">
        <v>90</v>
      </c>
      <c r="E2335" t="s">
        <v>83</v>
      </c>
      <c r="F2335" t="s">
        <v>42</v>
      </c>
      <c r="G2335">
        <v>4</v>
      </c>
      <c r="H2335">
        <v>4</v>
      </c>
      <c r="I2335">
        <v>2014</v>
      </c>
      <c r="J2335" t="s">
        <v>75</v>
      </c>
      <c r="K2335" t="s">
        <v>44</v>
      </c>
      <c r="L2335" t="s">
        <v>44</v>
      </c>
      <c r="M2335" s="54" t="s">
        <v>44</v>
      </c>
      <c r="N2335" t="s">
        <v>44</v>
      </c>
      <c r="O2335" t="s">
        <v>44</v>
      </c>
      <c r="P2335">
        <v>-99</v>
      </c>
    </row>
    <row r="2336" spans="1:16" x14ac:dyDescent="0.25">
      <c r="A2336" s="20" t="s">
        <v>16151</v>
      </c>
      <c r="B2336">
        <v>2</v>
      </c>
      <c r="C2336" t="s">
        <v>63</v>
      </c>
      <c r="D2336" t="s">
        <v>90</v>
      </c>
      <c r="E2336" t="s">
        <v>83</v>
      </c>
      <c r="F2336" t="s">
        <v>42</v>
      </c>
      <c r="G2336">
        <v>4</v>
      </c>
      <c r="H2336">
        <v>4</v>
      </c>
      <c r="I2336">
        <v>2014</v>
      </c>
      <c r="J2336" t="s">
        <v>75</v>
      </c>
      <c r="K2336" t="s">
        <v>44</v>
      </c>
      <c r="L2336" t="s">
        <v>44</v>
      </c>
      <c r="M2336" s="54" t="s">
        <v>44</v>
      </c>
      <c r="N2336" t="s">
        <v>44</v>
      </c>
      <c r="O2336" t="s">
        <v>44</v>
      </c>
      <c r="P2336">
        <v>-99</v>
      </c>
    </row>
    <row r="2337" spans="1:16" x14ac:dyDescent="0.25">
      <c r="A2337" s="20" t="s">
        <v>16151</v>
      </c>
      <c r="B2337">
        <v>2</v>
      </c>
      <c r="C2337" t="s">
        <v>63</v>
      </c>
      <c r="D2337" t="s">
        <v>90</v>
      </c>
      <c r="E2337" t="s">
        <v>83</v>
      </c>
      <c r="F2337" t="s">
        <v>42</v>
      </c>
      <c r="G2337">
        <v>4</v>
      </c>
      <c r="H2337">
        <v>4</v>
      </c>
      <c r="I2337">
        <v>2014</v>
      </c>
      <c r="J2337" t="s">
        <v>75</v>
      </c>
      <c r="K2337" t="s">
        <v>44</v>
      </c>
      <c r="L2337" t="s">
        <v>44</v>
      </c>
      <c r="M2337" s="54" t="s">
        <v>44</v>
      </c>
      <c r="N2337" t="s">
        <v>44</v>
      </c>
      <c r="O2337" t="s">
        <v>44</v>
      </c>
      <c r="P2337">
        <v>-99</v>
      </c>
    </row>
    <row r="2338" spans="1:16" x14ac:dyDescent="0.25">
      <c r="A2338" s="20" t="s">
        <v>16151</v>
      </c>
      <c r="B2338">
        <v>2</v>
      </c>
      <c r="C2338" t="s">
        <v>63</v>
      </c>
      <c r="D2338" t="s">
        <v>90</v>
      </c>
      <c r="E2338" t="s">
        <v>83</v>
      </c>
      <c r="F2338" t="s">
        <v>42</v>
      </c>
      <c r="G2338">
        <v>4</v>
      </c>
      <c r="H2338">
        <v>4</v>
      </c>
      <c r="I2338">
        <v>2014</v>
      </c>
      <c r="J2338" t="s">
        <v>75</v>
      </c>
      <c r="K2338" t="s">
        <v>44</v>
      </c>
      <c r="L2338" t="s">
        <v>44</v>
      </c>
      <c r="M2338" s="54" t="s">
        <v>44</v>
      </c>
      <c r="N2338" t="s">
        <v>44</v>
      </c>
      <c r="O2338" t="s">
        <v>44</v>
      </c>
      <c r="P2338">
        <v>-99</v>
      </c>
    </row>
    <row r="2339" spans="1:16" x14ac:dyDescent="0.25">
      <c r="A2339" s="20" t="s">
        <v>16151</v>
      </c>
      <c r="B2339">
        <v>2</v>
      </c>
      <c r="C2339" t="s">
        <v>63</v>
      </c>
      <c r="D2339" t="s">
        <v>90</v>
      </c>
      <c r="E2339" t="s">
        <v>83</v>
      </c>
      <c r="F2339" t="s">
        <v>42</v>
      </c>
      <c r="G2339">
        <v>4</v>
      </c>
      <c r="H2339">
        <v>4</v>
      </c>
      <c r="I2339">
        <v>2014</v>
      </c>
      <c r="J2339" t="s">
        <v>75</v>
      </c>
      <c r="K2339">
        <v>0.53100000000000003</v>
      </c>
      <c r="L2339">
        <v>-18.41</v>
      </c>
      <c r="M2339" s="54">
        <v>19.48</v>
      </c>
      <c r="N2339" t="s">
        <v>44</v>
      </c>
      <c r="O2339" t="s">
        <v>44</v>
      </c>
      <c r="P2339">
        <v>-99</v>
      </c>
    </row>
    <row r="2340" spans="1:16" x14ac:dyDescent="0.25">
      <c r="A2340" s="20" t="s">
        <v>16151</v>
      </c>
      <c r="B2340">
        <v>2</v>
      </c>
      <c r="C2340" t="s">
        <v>63</v>
      </c>
      <c r="D2340" t="s">
        <v>90</v>
      </c>
      <c r="E2340" t="s">
        <v>83</v>
      </c>
      <c r="F2340" t="s">
        <v>42</v>
      </c>
      <c r="G2340">
        <v>4</v>
      </c>
      <c r="H2340">
        <v>4</v>
      </c>
      <c r="I2340">
        <v>2014</v>
      </c>
      <c r="J2340" t="s">
        <v>75</v>
      </c>
      <c r="K2340" t="s">
        <v>44</v>
      </c>
      <c r="L2340" t="s">
        <v>44</v>
      </c>
      <c r="M2340" t="s">
        <v>44</v>
      </c>
      <c r="N2340" t="s">
        <v>44</v>
      </c>
      <c r="O2340" t="s">
        <v>44</v>
      </c>
      <c r="P2340">
        <v>-99</v>
      </c>
    </row>
    <row r="2341" spans="1:16" x14ac:dyDescent="0.25">
      <c r="A2341" s="20" t="s">
        <v>16151</v>
      </c>
      <c r="B2341">
        <v>2</v>
      </c>
      <c r="C2341" t="s">
        <v>63</v>
      </c>
      <c r="D2341" t="s">
        <v>90</v>
      </c>
      <c r="E2341" t="s">
        <v>83</v>
      </c>
      <c r="F2341" t="s">
        <v>42</v>
      </c>
      <c r="G2341">
        <v>4</v>
      </c>
      <c r="H2341">
        <v>4</v>
      </c>
      <c r="I2341">
        <v>2014</v>
      </c>
      <c r="J2341" t="s">
        <v>75</v>
      </c>
      <c r="K2341" t="s">
        <v>44</v>
      </c>
      <c r="L2341" t="s">
        <v>44</v>
      </c>
      <c r="M2341" t="s">
        <v>44</v>
      </c>
      <c r="N2341" t="s">
        <v>44</v>
      </c>
      <c r="O2341" t="s">
        <v>44</v>
      </c>
      <c r="P2341">
        <v>-99</v>
      </c>
    </row>
    <row r="2342" spans="1:16" x14ac:dyDescent="0.25">
      <c r="A2342" s="20" t="s">
        <v>16151</v>
      </c>
      <c r="B2342">
        <v>2</v>
      </c>
      <c r="C2342" t="s">
        <v>63</v>
      </c>
      <c r="D2342" t="s">
        <v>90</v>
      </c>
      <c r="E2342" t="s">
        <v>83</v>
      </c>
      <c r="F2342" t="s">
        <v>42</v>
      </c>
      <c r="G2342">
        <v>4</v>
      </c>
      <c r="H2342">
        <v>4</v>
      </c>
      <c r="I2342">
        <v>2014</v>
      </c>
      <c r="J2342" t="s">
        <v>75</v>
      </c>
      <c r="K2342">
        <v>22.425000000000001</v>
      </c>
      <c r="L2342">
        <v>10.58</v>
      </c>
      <c r="M2342">
        <v>34.270000000000003</v>
      </c>
      <c r="N2342" t="s">
        <v>44</v>
      </c>
      <c r="O2342" t="s">
        <v>44</v>
      </c>
      <c r="P2342">
        <v>-99</v>
      </c>
    </row>
    <row r="2343" spans="1:16" x14ac:dyDescent="0.25">
      <c r="A2343" s="20" t="s">
        <v>16151</v>
      </c>
      <c r="B2343">
        <v>2</v>
      </c>
      <c r="C2343" t="s">
        <v>63</v>
      </c>
      <c r="D2343" t="s">
        <v>90</v>
      </c>
      <c r="E2343" t="s">
        <v>83</v>
      </c>
      <c r="F2343" t="s">
        <v>42</v>
      </c>
      <c r="G2343">
        <v>4</v>
      </c>
      <c r="H2343">
        <v>4</v>
      </c>
      <c r="I2343">
        <v>2014</v>
      </c>
      <c r="J2343" t="s">
        <v>75</v>
      </c>
      <c r="K2343" t="s">
        <v>44</v>
      </c>
      <c r="L2343" t="s">
        <v>44</v>
      </c>
      <c r="M2343" s="54" t="s">
        <v>44</v>
      </c>
      <c r="N2343" t="s">
        <v>44</v>
      </c>
      <c r="O2343" t="s">
        <v>44</v>
      </c>
      <c r="P2343">
        <v>-99</v>
      </c>
    </row>
    <row r="2344" spans="1:16" x14ac:dyDescent="0.25">
      <c r="A2344" s="20" t="s">
        <v>16151</v>
      </c>
      <c r="B2344">
        <v>2</v>
      </c>
      <c r="C2344" t="s">
        <v>63</v>
      </c>
      <c r="D2344" t="s">
        <v>90</v>
      </c>
      <c r="E2344" t="s">
        <v>83</v>
      </c>
      <c r="F2344" t="s">
        <v>42</v>
      </c>
      <c r="G2344">
        <v>4</v>
      </c>
      <c r="H2344">
        <v>4</v>
      </c>
      <c r="I2344">
        <v>2014</v>
      </c>
      <c r="J2344" t="s">
        <v>75</v>
      </c>
      <c r="K2344">
        <v>11.118</v>
      </c>
      <c r="L2344">
        <v>1.23</v>
      </c>
      <c r="M2344" s="54">
        <v>21.01</v>
      </c>
      <c r="N2344" t="s">
        <v>44</v>
      </c>
      <c r="O2344" t="s">
        <v>44</v>
      </c>
      <c r="P2344">
        <v>-99</v>
      </c>
    </row>
    <row r="2345" spans="1:16" x14ac:dyDescent="0.25">
      <c r="A2345" s="20" t="s">
        <v>16152</v>
      </c>
      <c r="B2345">
        <v>2</v>
      </c>
      <c r="C2345" t="s">
        <v>63</v>
      </c>
      <c r="D2345" t="s">
        <v>90</v>
      </c>
      <c r="E2345" t="s">
        <v>83</v>
      </c>
      <c r="F2345" t="s">
        <v>42</v>
      </c>
      <c r="G2345">
        <v>5</v>
      </c>
      <c r="H2345">
        <v>4</v>
      </c>
      <c r="I2345">
        <v>2014</v>
      </c>
      <c r="J2345" t="s">
        <v>75</v>
      </c>
      <c r="K2345">
        <v>-2.323</v>
      </c>
      <c r="L2345">
        <v>-11.69</v>
      </c>
      <c r="M2345" s="54">
        <v>7.04</v>
      </c>
      <c r="N2345" t="s">
        <v>44</v>
      </c>
      <c r="O2345" t="s">
        <v>44</v>
      </c>
      <c r="P2345">
        <v>-99</v>
      </c>
    </row>
    <row r="2346" spans="1:16" x14ac:dyDescent="0.25">
      <c r="A2346" s="20" t="s">
        <v>16152</v>
      </c>
      <c r="B2346">
        <v>2</v>
      </c>
      <c r="C2346" t="s">
        <v>63</v>
      </c>
      <c r="D2346" t="s">
        <v>90</v>
      </c>
      <c r="E2346" t="s">
        <v>83</v>
      </c>
      <c r="F2346" t="s">
        <v>42</v>
      </c>
      <c r="G2346">
        <v>5</v>
      </c>
      <c r="H2346">
        <v>4</v>
      </c>
      <c r="I2346">
        <v>2014</v>
      </c>
      <c r="J2346" t="s">
        <v>75</v>
      </c>
      <c r="K2346" t="s">
        <v>44</v>
      </c>
      <c r="L2346" t="s">
        <v>44</v>
      </c>
      <c r="M2346" s="54" t="s">
        <v>44</v>
      </c>
      <c r="N2346" t="s">
        <v>44</v>
      </c>
      <c r="O2346" t="s">
        <v>44</v>
      </c>
      <c r="P2346">
        <v>-99</v>
      </c>
    </row>
    <row r="2347" spans="1:16" x14ac:dyDescent="0.25">
      <c r="A2347" s="20" t="s">
        <v>16152</v>
      </c>
      <c r="B2347">
        <v>2</v>
      </c>
      <c r="C2347" t="s">
        <v>63</v>
      </c>
      <c r="D2347" t="s">
        <v>90</v>
      </c>
      <c r="E2347" t="s">
        <v>83</v>
      </c>
      <c r="F2347" t="s">
        <v>42</v>
      </c>
      <c r="G2347">
        <v>5</v>
      </c>
      <c r="H2347">
        <v>4</v>
      </c>
      <c r="I2347">
        <v>2014</v>
      </c>
      <c r="J2347" t="s">
        <v>75</v>
      </c>
      <c r="K2347">
        <v>4.1760000000000002</v>
      </c>
      <c r="L2347">
        <v>-10.54</v>
      </c>
      <c r="M2347" s="54">
        <v>18.89</v>
      </c>
      <c r="N2347" t="s">
        <v>44</v>
      </c>
      <c r="O2347" t="s">
        <v>44</v>
      </c>
      <c r="P2347">
        <v>-99</v>
      </c>
    </row>
    <row r="2348" spans="1:16" x14ac:dyDescent="0.25">
      <c r="A2348" s="20" t="s">
        <v>16152</v>
      </c>
      <c r="B2348">
        <v>2</v>
      </c>
      <c r="C2348" t="s">
        <v>63</v>
      </c>
      <c r="D2348" t="s">
        <v>90</v>
      </c>
      <c r="E2348" t="s">
        <v>83</v>
      </c>
      <c r="F2348" t="s">
        <v>42</v>
      </c>
      <c r="G2348">
        <v>5</v>
      </c>
      <c r="H2348">
        <v>4</v>
      </c>
      <c r="I2348">
        <v>2014</v>
      </c>
      <c r="J2348" t="s">
        <v>75</v>
      </c>
      <c r="K2348">
        <v>3.18</v>
      </c>
      <c r="L2348">
        <v>-7.05</v>
      </c>
      <c r="M2348">
        <v>13.41</v>
      </c>
      <c r="N2348" t="s">
        <v>44</v>
      </c>
      <c r="O2348" t="s">
        <v>44</v>
      </c>
      <c r="P2348">
        <v>-99</v>
      </c>
    </row>
    <row r="2349" spans="1:16" x14ac:dyDescent="0.25">
      <c r="A2349" s="20" t="s">
        <v>16152</v>
      </c>
      <c r="B2349">
        <v>2</v>
      </c>
      <c r="C2349" t="s">
        <v>63</v>
      </c>
      <c r="D2349" t="s">
        <v>90</v>
      </c>
      <c r="E2349" t="s">
        <v>83</v>
      </c>
      <c r="F2349" t="s">
        <v>42</v>
      </c>
      <c r="G2349">
        <v>5</v>
      </c>
      <c r="H2349">
        <v>4</v>
      </c>
      <c r="I2349">
        <v>2014</v>
      </c>
      <c r="J2349" t="s">
        <v>75</v>
      </c>
      <c r="K2349">
        <v>10.227</v>
      </c>
      <c r="L2349">
        <v>0.02</v>
      </c>
      <c r="M2349" s="54">
        <v>20.440000000000001</v>
      </c>
      <c r="N2349" t="s">
        <v>44</v>
      </c>
      <c r="O2349" t="s">
        <v>44</v>
      </c>
      <c r="P2349">
        <v>-99</v>
      </c>
    </row>
    <row r="2350" spans="1:16" x14ac:dyDescent="0.25">
      <c r="A2350" s="20" t="s">
        <v>16152</v>
      </c>
      <c r="B2350">
        <v>2</v>
      </c>
      <c r="C2350" t="s">
        <v>63</v>
      </c>
      <c r="D2350" t="s">
        <v>90</v>
      </c>
      <c r="E2350" t="s">
        <v>83</v>
      </c>
      <c r="F2350" t="s">
        <v>42</v>
      </c>
      <c r="G2350">
        <v>5</v>
      </c>
      <c r="H2350">
        <v>4</v>
      </c>
      <c r="I2350">
        <v>2014</v>
      </c>
      <c r="J2350" t="s">
        <v>75</v>
      </c>
      <c r="K2350">
        <v>26.957999999999998</v>
      </c>
      <c r="L2350">
        <v>26.09</v>
      </c>
      <c r="M2350" s="54">
        <v>27.83</v>
      </c>
      <c r="N2350" t="s">
        <v>44</v>
      </c>
      <c r="O2350" t="s">
        <v>44</v>
      </c>
      <c r="P2350">
        <v>-99</v>
      </c>
    </row>
    <row r="2351" spans="1:16" x14ac:dyDescent="0.25">
      <c r="A2351" s="20" t="s">
        <v>16152</v>
      </c>
      <c r="B2351">
        <v>2</v>
      </c>
      <c r="C2351" t="s">
        <v>63</v>
      </c>
      <c r="D2351" t="s">
        <v>90</v>
      </c>
      <c r="E2351" t="s">
        <v>83</v>
      </c>
      <c r="F2351" t="s">
        <v>42</v>
      </c>
      <c r="G2351">
        <v>5</v>
      </c>
      <c r="H2351">
        <v>4</v>
      </c>
      <c r="I2351">
        <v>2014</v>
      </c>
      <c r="J2351" t="s">
        <v>75</v>
      </c>
      <c r="K2351">
        <v>-0.746</v>
      </c>
      <c r="L2351">
        <v>-20.88</v>
      </c>
      <c r="M2351" s="54">
        <v>19.39</v>
      </c>
      <c r="N2351" t="s">
        <v>44</v>
      </c>
      <c r="O2351" t="s">
        <v>44</v>
      </c>
      <c r="P2351">
        <v>-99</v>
      </c>
    </row>
    <row r="2352" spans="1:16" x14ac:dyDescent="0.25">
      <c r="A2352" s="20" t="s">
        <v>16152</v>
      </c>
      <c r="B2352">
        <v>2</v>
      </c>
      <c r="C2352" t="s">
        <v>63</v>
      </c>
      <c r="D2352" t="s">
        <v>90</v>
      </c>
      <c r="E2352" t="s">
        <v>83</v>
      </c>
      <c r="F2352" t="s">
        <v>42</v>
      </c>
      <c r="G2352">
        <v>5</v>
      </c>
      <c r="H2352">
        <v>4</v>
      </c>
      <c r="I2352">
        <v>2014</v>
      </c>
      <c r="J2352" t="s">
        <v>75</v>
      </c>
      <c r="K2352" t="s">
        <v>44</v>
      </c>
      <c r="L2352" t="s">
        <v>44</v>
      </c>
      <c r="M2352" s="54" t="s">
        <v>44</v>
      </c>
      <c r="N2352" t="s">
        <v>44</v>
      </c>
      <c r="O2352" t="s">
        <v>44</v>
      </c>
      <c r="P2352">
        <v>-99</v>
      </c>
    </row>
    <row r="2353" spans="1:16" x14ac:dyDescent="0.25">
      <c r="A2353" s="20" t="s">
        <v>16152</v>
      </c>
      <c r="B2353">
        <v>2</v>
      </c>
      <c r="C2353" t="s">
        <v>63</v>
      </c>
      <c r="D2353" t="s">
        <v>90</v>
      </c>
      <c r="E2353" t="s">
        <v>83</v>
      </c>
      <c r="F2353" t="s">
        <v>42</v>
      </c>
      <c r="G2353">
        <v>5</v>
      </c>
      <c r="H2353">
        <v>4</v>
      </c>
      <c r="I2353">
        <v>2014</v>
      </c>
      <c r="J2353" t="s">
        <v>75</v>
      </c>
      <c r="K2353" t="s">
        <v>44</v>
      </c>
      <c r="L2353" t="s">
        <v>44</v>
      </c>
      <c r="M2353" s="54" t="s">
        <v>44</v>
      </c>
      <c r="N2353" t="s">
        <v>44</v>
      </c>
      <c r="O2353" t="s">
        <v>44</v>
      </c>
      <c r="P2353">
        <v>-99</v>
      </c>
    </row>
    <row r="2354" spans="1:16" x14ac:dyDescent="0.25">
      <c r="A2354" s="20" t="s">
        <v>16152</v>
      </c>
      <c r="B2354">
        <v>2</v>
      </c>
      <c r="C2354" t="s">
        <v>63</v>
      </c>
      <c r="D2354" t="s">
        <v>90</v>
      </c>
      <c r="E2354" t="s">
        <v>83</v>
      </c>
      <c r="F2354" t="s">
        <v>42</v>
      </c>
      <c r="G2354">
        <v>5</v>
      </c>
      <c r="H2354">
        <v>4</v>
      </c>
      <c r="I2354">
        <v>2014</v>
      </c>
      <c r="J2354" t="s">
        <v>75</v>
      </c>
      <c r="K2354" t="s">
        <v>44</v>
      </c>
      <c r="L2354" t="s">
        <v>44</v>
      </c>
      <c r="M2354" s="54" t="s">
        <v>44</v>
      </c>
      <c r="N2354" t="s">
        <v>44</v>
      </c>
      <c r="O2354" t="s">
        <v>44</v>
      </c>
      <c r="P2354">
        <v>-99</v>
      </c>
    </row>
    <row r="2355" spans="1:16" x14ac:dyDescent="0.25">
      <c r="A2355" s="20" t="s">
        <v>16152</v>
      </c>
      <c r="B2355">
        <v>2</v>
      </c>
      <c r="C2355" t="s">
        <v>63</v>
      </c>
      <c r="D2355" t="s">
        <v>90</v>
      </c>
      <c r="E2355" t="s">
        <v>83</v>
      </c>
      <c r="F2355" t="s">
        <v>42</v>
      </c>
      <c r="G2355">
        <v>5</v>
      </c>
      <c r="H2355">
        <v>4</v>
      </c>
      <c r="I2355">
        <v>2014</v>
      </c>
      <c r="J2355" t="s">
        <v>75</v>
      </c>
      <c r="K2355" t="s">
        <v>44</v>
      </c>
      <c r="L2355" t="s">
        <v>44</v>
      </c>
      <c r="M2355" t="s">
        <v>44</v>
      </c>
      <c r="N2355" t="s">
        <v>44</v>
      </c>
      <c r="O2355" t="s">
        <v>44</v>
      </c>
      <c r="P2355">
        <v>-99</v>
      </c>
    </row>
    <row r="2356" spans="1:16" x14ac:dyDescent="0.25">
      <c r="A2356" s="20" t="s">
        <v>16152</v>
      </c>
      <c r="B2356">
        <v>2</v>
      </c>
      <c r="C2356" t="s">
        <v>63</v>
      </c>
      <c r="D2356" t="s">
        <v>90</v>
      </c>
      <c r="E2356" t="s">
        <v>83</v>
      </c>
      <c r="F2356" t="s">
        <v>42</v>
      </c>
      <c r="G2356">
        <v>5</v>
      </c>
      <c r="H2356">
        <v>4</v>
      </c>
      <c r="I2356">
        <v>2014</v>
      </c>
      <c r="J2356" t="s">
        <v>75</v>
      </c>
      <c r="K2356" t="s">
        <v>44</v>
      </c>
      <c r="L2356" t="s">
        <v>44</v>
      </c>
      <c r="M2356" s="54" t="s">
        <v>44</v>
      </c>
      <c r="N2356" t="s">
        <v>44</v>
      </c>
      <c r="O2356" t="s">
        <v>44</v>
      </c>
      <c r="P2356">
        <v>-99</v>
      </c>
    </row>
    <row r="2357" spans="1:16" x14ac:dyDescent="0.25">
      <c r="A2357" s="20" t="s">
        <v>16152</v>
      </c>
      <c r="B2357">
        <v>2</v>
      </c>
      <c r="C2357" t="s">
        <v>63</v>
      </c>
      <c r="D2357" t="s">
        <v>90</v>
      </c>
      <c r="E2357" t="s">
        <v>83</v>
      </c>
      <c r="F2357" t="s">
        <v>42</v>
      </c>
      <c r="G2357">
        <v>5</v>
      </c>
      <c r="H2357">
        <v>4</v>
      </c>
      <c r="I2357">
        <v>2014</v>
      </c>
      <c r="J2357" t="s">
        <v>75</v>
      </c>
      <c r="K2357">
        <v>1.907</v>
      </c>
      <c r="L2357">
        <v>-16.989999999999998</v>
      </c>
      <c r="M2357">
        <v>20.8</v>
      </c>
      <c r="N2357" t="s">
        <v>44</v>
      </c>
      <c r="O2357" t="s">
        <v>44</v>
      </c>
      <c r="P2357">
        <v>-99</v>
      </c>
    </row>
    <row r="2358" spans="1:16" x14ac:dyDescent="0.25">
      <c r="A2358" s="20" t="s">
        <v>16152</v>
      </c>
      <c r="B2358">
        <v>2</v>
      </c>
      <c r="C2358" t="s">
        <v>63</v>
      </c>
      <c r="D2358" t="s">
        <v>90</v>
      </c>
      <c r="E2358" t="s">
        <v>83</v>
      </c>
      <c r="F2358" t="s">
        <v>42</v>
      </c>
      <c r="G2358">
        <v>5</v>
      </c>
      <c r="H2358">
        <v>4</v>
      </c>
      <c r="I2358">
        <v>2014</v>
      </c>
      <c r="J2358" t="s">
        <v>75</v>
      </c>
      <c r="K2358" t="s">
        <v>44</v>
      </c>
      <c r="L2358" t="s">
        <v>44</v>
      </c>
      <c r="M2358" s="54" t="s">
        <v>44</v>
      </c>
      <c r="N2358" t="s">
        <v>44</v>
      </c>
      <c r="O2358" t="s">
        <v>44</v>
      </c>
      <c r="P2358">
        <v>-99</v>
      </c>
    </row>
    <row r="2359" spans="1:16" x14ac:dyDescent="0.25">
      <c r="A2359" s="20" t="s">
        <v>16152</v>
      </c>
      <c r="B2359">
        <v>2</v>
      </c>
      <c r="C2359" t="s">
        <v>63</v>
      </c>
      <c r="D2359" t="s">
        <v>90</v>
      </c>
      <c r="E2359" t="s">
        <v>83</v>
      </c>
      <c r="F2359" t="s">
        <v>42</v>
      </c>
      <c r="G2359">
        <v>5</v>
      </c>
      <c r="H2359">
        <v>4</v>
      </c>
      <c r="I2359">
        <v>2014</v>
      </c>
      <c r="J2359" t="s">
        <v>75</v>
      </c>
      <c r="K2359" t="s">
        <v>44</v>
      </c>
      <c r="L2359" t="s">
        <v>44</v>
      </c>
      <c r="M2359" t="s">
        <v>44</v>
      </c>
      <c r="N2359" t="s">
        <v>44</v>
      </c>
      <c r="O2359" t="s">
        <v>44</v>
      </c>
      <c r="P2359">
        <v>-99</v>
      </c>
    </row>
    <row r="2360" spans="1:16" x14ac:dyDescent="0.25">
      <c r="A2360" s="20" t="s">
        <v>16152</v>
      </c>
      <c r="B2360">
        <v>2</v>
      </c>
      <c r="C2360" t="s">
        <v>63</v>
      </c>
      <c r="D2360" t="s">
        <v>90</v>
      </c>
      <c r="E2360" t="s">
        <v>83</v>
      </c>
      <c r="F2360" t="s">
        <v>42</v>
      </c>
      <c r="G2360">
        <v>5</v>
      </c>
      <c r="H2360">
        <v>4</v>
      </c>
      <c r="I2360">
        <v>2014</v>
      </c>
      <c r="J2360" t="s">
        <v>75</v>
      </c>
      <c r="K2360">
        <v>23.800999999999998</v>
      </c>
      <c r="L2360">
        <v>12.04</v>
      </c>
      <c r="M2360" s="54">
        <v>35.56</v>
      </c>
      <c r="N2360" t="s">
        <v>44</v>
      </c>
      <c r="O2360" t="s">
        <v>44</v>
      </c>
      <c r="P2360">
        <v>-99</v>
      </c>
    </row>
    <row r="2361" spans="1:16" x14ac:dyDescent="0.25">
      <c r="A2361" s="20" t="s">
        <v>16152</v>
      </c>
      <c r="B2361">
        <v>2</v>
      </c>
      <c r="C2361" t="s">
        <v>63</v>
      </c>
      <c r="D2361" t="s">
        <v>90</v>
      </c>
      <c r="E2361" t="s">
        <v>83</v>
      </c>
      <c r="F2361" t="s">
        <v>42</v>
      </c>
      <c r="G2361">
        <v>5</v>
      </c>
      <c r="H2361">
        <v>4</v>
      </c>
      <c r="I2361">
        <v>2014</v>
      </c>
      <c r="J2361" t="s">
        <v>75</v>
      </c>
      <c r="K2361" t="s">
        <v>44</v>
      </c>
      <c r="L2361" t="s">
        <v>44</v>
      </c>
      <c r="M2361" s="54" t="s">
        <v>44</v>
      </c>
      <c r="N2361" t="s">
        <v>44</v>
      </c>
      <c r="O2361" t="s">
        <v>44</v>
      </c>
      <c r="P2361">
        <v>-99</v>
      </c>
    </row>
    <row r="2362" spans="1:16" x14ac:dyDescent="0.25">
      <c r="A2362" s="20" t="s">
        <v>16152</v>
      </c>
      <c r="B2362">
        <v>2</v>
      </c>
      <c r="C2362" t="s">
        <v>63</v>
      </c>
      <c r="D2362" t="s">
        <v>90</v>
      </c>
      <c r="E2362" t="s">
        <v>83</v>
      </c>
      <c r="F2362" t="s">
        <v>42</v>
      </c>
      <c r="G2362">
        <v>5</v>
      </c>
      <c r="H2362">
        <v>4</v>
      </c>
      <c r="I2362">
        <v>2014</v>
      </c>
      <c r="J2362" t="s">
        <v>75</v>
      </c>
      <c r="K2362">
        <v>12.494</v>
      </c>
      <c r="L2362">
        <v>2.7</v>
      </c>
      <c r="M2362" s="54">
        <v>22.29</v>
      </c>
      <c r="N2362" t="s">
        <v>44</v>
      </c>
      <c r="O2362" t="s">
        <v>44</v>
      </c>
      <c r="P2362">
        <v>-99</v>
      </c>
    </row>
    <row r="2363" spans="1:16" x14ac:dyDescent="0.25">
      <c r="A2363" s="20" t="s">
        <v>16153</v>
      </c>
      <c r="B2363">
        <v>2</v>
      </c>
      <c r="C2363" t="s">
        <v>63</v>
      </c>
      <c r="D2363" t="s">
        <v>90</v>
      </c>
      <c r="E2363" t="s">
        <v>83</v>
      </c>
      <c r="F2363" t="s">
        <v>42</v>
      </c>
      <c r="G2363">
        <v>2</v>
      </c>
      <c r="H2363">
        <v>4</v>
      </c>
      <c r="I2363">
        <v>2014</v>
      </c>
      <c r="J2363" t="s">
        <v>43</v>
      </c>
      <c r="K2363" t="s">
        <v>44</v>
      </c>
      <c r="L2363" t="s">
        <v>44</v>
      </c>
      <c r="M2363" s="54" t="s">
        <v>44</v>
      </c>
      <c r="N2363">
        <v>6</v>
      </c>
      <c r="O2363" t="s">
        <v>44</v>
      </c>
      <c r="P2363">
        <v>40.824829046386299</v>
      </c>
    </row>
    <row r="2364" spans="1:16" x14ac:dyDescent="0.25">
      <c r="A2364" s="20" t="s">
        <v>15146</v>
      </c>
      <c r="B2364">
        <v>2</v>
      </c>
      <c r="C2364" t="s">
        <v>63</v>
      </c>
      <c r="D2364" t="s">
        <v>90</v>
      </c>
      <c r="E2364" t="s">
        <v>83</v>
      </c>
      <c r="F2364" t="s">
        <v>42</v>
      </c>
      <c r="G2364">
        <v>3</v>
      </c>
      <c r="H2364">
        <v>4</v>
      </c>
      <c r="I2364">
        <v>2014</v>
      </c>
      <c r="J2364" t="s">
        <v>43</v>
      </c>
      <c r="K2364" t="s">
        <v>44</v>
      </c>
      <c r="L2364" t="s">
        <v>44</v>
      </c>
      <c r="M2364" s="54" t="s">
        <v>44</v>
      </c>
      <c r="N2364">
        <v>23</v>
      </c>
      <c r="O2364" t="s">
        <v>44</v>
      </c>
      <c r="P2364">
        <v>20.851441405707501</v>
      </c>
    </row>
    <row r="2365" spans="1:16" x14ac:dyDescent="0.25">
      <c r="A2365" s="20" t="s">
        <v>15148</v>
      </c>
      <c r="B2365">
        <v>2</v>
      </c>
      <c r="C2365" t="s">
        <v>63</v>
      </c>
      <c r="D2365" t="s">
        <v>90</v>
      </c>
      <c r="E2365" t="s">
        <v>83</v>
      </c>
      <c r="F2365" t="s">
        <v>42</v>
      </c>
      <c r="G2365">
        <v>4</v>
      </c>
      <c r="H2365">
        <v>4</v>
      </c>
      <c r="I2365">
        <v>2014</v>
      </c>
      <c r="J2365" t="s">
        <v>43</v>
      </c>
      <c r="K2365" t="s">
        <v>44</v>
      </c>
      <c r="L2365" t="s">
        <v>44</v>
      </c>
      <c r="M2365" t="s">
        <v>44</v>
      </c>
      <c r="N2365">
        <v>29</v>
      </c>
      <c r="O2365" t="s">
        <v>44</v>
      </c>
      <c r="P2365">
        <v>18.569533817705199</v>
      </c>
    </row>
    <row r="2366" spans="1:16" x14ac:dyDescent="0.25">
      <c r="A2366" s="20" t="s">
        <v>15144</v>
      </c>
      <c r="B2366">
        <v>2</v>
      </c>
      <c r="C2366" t="s">
        <v>63</v>
      </c>
      <c r="D2366" t="s">
        <v>90</v>
      </c>
      <c r="E2366" t="s">
        <v>83</v>
      </c>
      <c r="F2366" t="s">
        <v>42</v>
      </c>
      <c r="G2366">
        <v>5</v>
      </c>
      <c r="H2366">
        <v>4</v>
      </c>
      <c r="I2366">
        <v>2014</v>
      </c>
      <c r="J2366" t="s">
        <v>43</v>
      </c>
      <c r="K2366" t="s">
        <v>44</v>
      </c>
      <c r="L2366" t="s">
        <v>44</v>
      </c>
      <c r="M2366" s="54" t="s">
        <v>44</v>
      </c>
      <c r="N2366">
        <v>55</v>
      </c>
      <c r="O2366" t="s">
        <v>44</v>
      </c>
      <c r="P2366">
        <v>13.483997249264799</v>
      </c>
    </row>
    <row r="2367" spans="1:16" x14ac:dyDescent="0.25">
      <c r="A2367" s="20" t="s">
        <v>2275</v>
      </c>
      <c r="B2367">
        <v>2</v>
      </c>
      <c r="C2367" t="s">
        <v>63</v>
      </c>
      <c r="D2367" t="s">
        <v>90</v>
      </c>
      <c r="E2367" t="s">
        <v>83</v>
      </c>
      <c r="F2367" t="s">
        <v>42</v>
      </c>
      <c r="G2367">
        <v>2</v>
      </c>
      <c r="H2367">
        <v>4</v>
      </c>
      <c r="I2367">
        <v>2014</v>
      </c>
      <c r="J2367" t="s">
        <v>45</v>
      </c>
      <c r="K2367">
        <v>-3.96271307501606</v>
      </c>
      <c r="L2367">
        <v>-21.463000000000001</v>
      </c>
      <c r="M2367" s="54">
        <v>13.538</v>
      </c>
      <c r="N2367">
        <v>57</v>
      </c>
      <c r="O2367" t="s">
        <v>44</v>
      </c>
      <c r="P2367">
        <v>13.245323570650401</v>
      </c>
    </row>
    <row r="2368" spans="1:16" x14ac:dyDescent="0.25">
      <c r="A2368" s="20" t="s">
        <v>2278</v>
      </c>
      <c r="B2368">
        <v>2</v>
      </c>
      <c r="C2368" t="s">
        <v>63</v>
      </c>
      <c r="D2368" t="s">
        <v>90</v>
      </c>
      <c r="E2368" t="s">
        <v>83</v>
      </c>
      <c r="F2368" t="s">
        <v>42</v>
      </c>
      <c r="G2368">
        <v>3</v>
      </c>
      <c r="H2368">
        <v>4</v>
      </c>
      <c r="I2368">
        <v>2014</v>
      </c>
      <c r="J2368" t="s">
        <v>45</v>
      </c>
      <c r="K2368">
        <v>-9.0064432995391996</v>
      </c>
      <c r="L2368">
        <v>-26.318000000000001</v>
      </c>
      <c r="M2368" s="54">
        <v>8.3059999999999992</v>
      </c>
      <c r="N2368">
        <v>49</v>
      </c>
      <c r="O2368" t="s">
        <v>44</v>
      </c>
      <c r="P2368">
        <v>14.285714285714301</v>
      </c>
    </row>
    <row r="2369" spans="1:16" x14ac:dyDescent="0.25">
      <c r="A2369" s="20" t="s">
        <v>2279</v>
      </c>
      <c r="B2369">
        <v>2</v>
      </c>
      <c r="C2369" t="s">
        <v>63</v>
      </c>
      <c r="D2369" t="s">
        <v>90</v>
      </c>
      <c r="E2369" t="s">
        <v>83</v>
      </c>
      <c r="F2369" t="s">
        <v>42</v>
      </c>
      <c r="G2369">
        <v>4</v>
      </c>
      <c r="H2369">
        <v>4</v>
      </c>
      <c r="I2369">
        <v>2014</v>
      </c>
      <c r="J2369" t="s">
        <v>45</v>
      </c>
      <c r="K2369">
        <v>-0.74736013529793199</v>
      </c>
      <c r="L2369">
        <v>-16.734999999999999</v>
      </c>
      <c r="M2369" s="54">
        <v>15.241</v>
      </c>
      <c r="N2369">
        <v>169</v>
      </c>
      <c r="O2369" t="s">
        <v>44</v>
      </c>
      <c r="P2369">
        <v>7.6923076923076898</v>
      </c>
    </row>
    <row r="2370" spans="1:16" x14ac:dyDescent="0.25">
      <c r="A2370" s="20" t="s">
        <v>2280</v>
      </c>
      <c r="B2370">
        <v>2</v>
      </c>
      <c r="C2370" t="s">
        <v>63</v>
      </c>
      <c r="D2370" t="s">
        <v>90</v>
      </c>
      <c r="E2370" t="s">
        <v>83</v>
      </c>
      <c r="F2370" t="s">
        <v>42</v>
      </c>
      <c r="G2370">
        <v>5</v>
      </c>
      <c r="H2370">
        <v>4</v>
      </c>
      <c r="I2370">
        <v>2014</v>
      </c>
      <c r="J2370" t="s">
        <v>45</v>
      </c>
      <c r="K2370">
        <v>-4.3610782631432103</v>
      </c>
      <c r="L2370">
        <v>-21.565999999999999</v>
      </c>
      <c r="M2370" s="54">
        <v>12.843</v>
      </c>
      <c r="N2370">
        <v>86</v>
      </c>
      <c r="O2370" t="s">
        <v>44</v>
      </c>
      <c r="P2370">
        <v>10.783277320343799</v>
      </c>
    </row>
    <row r="2371" spans="1:16" x14ac:dyDescent="0.25">
      <c r="A2371" s="20" t="s">
        <v>2296</v>
      </c>
      <c r="B2371">
        <v>2</v>
      </c>
      <c r="C2371" t="s">
        <v>63</v>
      </c>
      <c r="D2371" t="s">
        <v>90</v>
      </c>
      <c r="E2371" t="s">
        <v>83</v>
      </c>
      <c r="F2371" t="s">
        <v>42</v>
      </c>
      <c r="G2371">
        <v>2</v>
      </c>
      <c r="H2371">
        <v>4</v>
      </c>
      <c r="I2371">
        <v>2014</v>
      </c>
      <c r="J2371" t="s">
        <v>46</v>
      </c>
      <c r="K2371">
        <v>3.1988291450876201</v>
      </c>
      <c r="L2371">
        <v>-12.019</v>
      </c>
      <c r="M2371" s="54">
        <v>18.417000000000002</v>
      </c>
      <c r="N2371">
        <v>70</v>
      </c>
      <c r="O2371" t="s">
        <v>44</v>
      </c>
      <c r="P2371">
        <v>11.952286093343901</v>
      </c>
    </row>
    <row r="2372" spans="1:16" x14ac:dyDescent="0.25">
      <c r="A2372" s="20" t="s">
        <v>2299</v>
      </c>
      <c r="B2372">
        <v>2</v>
      </c>
      <c r="C2372" t="s">
        <v>63</v>
      </c>
      <c r="D2372" t="s">
        <v>90</v>
      </c>
      <c r="E2372" t="s">
        <v>83</v>
      </c>
      <c r="F2372" t="s">
        <v>42</v>
      </c>
      <c r="G2372">
        <v>3</v>
      </c>
      <c r="H2372">
        <v>4</v>
      </c>
      <c r="I2372">
        <v>2014</v>
      </c>
      <c r="J2372" t="s">
        <v>46</v>
      </c>
      <c r="K2372">
        <v>10.7168690220806</v>
      </c>
      <c r="L2372">
        <v>-2.5910000000000002</v>
      </c>
      <c r="M2372" s="54">
        <v>24.024999999999999</v>
      </c>
      <c r="N2372">
        <v>99</v>
      </c>
      <c r="O2372" t="s">
        <v>44</v>
      </c>
      <c r="P2372">
        <v>10.050378152592099</v>
      </c>
    </row>
    <row r="2373" spans="1:16" x14ac:dyDescent="0.25">
      <c r="A2373" s="20" t="s">
        <v>2300</v>
      </c>
      <c r="B2373">
        <v>2</v>
      </c>
      <c r="C2373" t="s">
        <v>63</v>
      </c>
      <c r="D2373" t="s">
        <v>90</v>
      </c>
      <c r="E2373" t="s">
        <v>83</v>
      </c>
      <c r="F2373" t="s">
        <v>42</v>
      </c>
      <c r="G2373">
        <v>4</v>
      </c>
      <c r="H2373">
        <v>4</v>
      </c>
      <c r="I2373">
        <v>2014</v>
      </c>
      <c r="J2373" t="s">
        <v>46</v>
      </c>
      <c r="K2373">
        <v>5.8541820038851604</v>
      </c>
      <c r="L2373">
        <v>-6.5309999999999997</v>
      </c>
      <c r="M2373" s="54">
        <v>18.239999999999998</v>
      </c>
      <c r="N2373">
        <v>217</v>
      </c>
      <c r="O2373" t="s">
        <v>44</v>
      </c>
      <c r="P2373">
        <v>6.7884423330213099</v>
      </c>
    </row>
    <row r="2374" spans="1:16" x14ac:dyDescent="0.25">
      <c r="A2374" s="20" t="s">
        <v>2301</v>
      </c>
      <c r="B2374">
        <v>2</v>
      </c>
      <c r="C2374" t="s">
        <v>63</v>
      </c>
      <c r="D2374" t="s">
        <v>90</v>
      </c>
      <c r="E2374" t="s">
        <v>83</v>
      </c>
      <c r="F2374" t="s">
        <v>42</v>
      </c>
      <c r="G2374">
        <v>5</v>
      </c>
      <c r="H2374">
        <v>4</v>
      </c>
      <c r="I2374">
        <v>2014</v>
      </c>
      <c r="J2374" t="s">
        <v>46</v>
      </c>
      <c r="K2374">
        <v>0.321114636153702</v>
      </c>
      <c r="L2374">
        <v>-10.521000000000001</v>
      </c>
      <c r="M2374">
        <v>11.163</v>
      </c>
      <c r="N2374">
        <v>555</v>
      </c>
      <c r="O2374" t="s">
        <v>44</v>
      </c>
      <c r="P2374">
        <v>4.2447635997800903</v>
      </c>
    </row>
    <row r="2375" spans="1:16" x14ac:dyDescent="0.25">
      <c r="A2375" s="20" t="s">
        <v>2317</v>
      </c>
      <c r="B2375">
        <v>2</v>
      </c>
      <c r="C2375" t="s">
        <v>63</v>
      </c>
      <c r="D2375" t="s">
        <v>90</v>
      </c>
      <c r="E2375" t="s">
        <v>83</v>
      </c>
      <c r="F2375" t="s">
        <v>42</v>
      </c>
      <c r="G2375">
        <v>2</v>
      </c>
      <c r="H2375">
        <v>4</v>
      </c>
      <c r="I2375">
        <v>2014</v>
      </c>
      <c r="J2375" t="s">
        <v>47</v>
      </c>
      <c r="K2375">
        <v>7.0641642010218497</v>
      </c>
      <c r="L2375">
        <v>-4.6820000000000004</v>
      </c>
      <c r="M2375" s="54">
        <v>18.809999999999999</v>
      </c>
      <c r="N2375">
        <v>215</v>
      </c>
      <c r="O2375" t="s">
        <v>44</v>
      </c>
      <c r="P2375">
        <v>6.8199433947047297</v>
      </c>
    </row>
    <row r="2376" spans="1:16" x14ac:dyDescent="0.25">
      <c r="A2376" s="20" t="s">
        <v>2320</v>
      </c>
      <c r="B2376">
        <v>2</v>
      </c>
      <c r="C2376" t="s">
        <v>63</v>
      </c>
      <c r="D2376" t="s">
        <v>90</v>
      </c>
      <c r="E2376" t="s">
        <v>83</v>
      </c>
      <c r="F2376" t="s">
        <v>42</v>
      </c>
      <c r="G2376">
        <v>3</v>
      </c>
      <c r="H2376">
        <v>4</v>
      </c>
      <c r="I2376">
        <v>2014</v>
      </c>
      <c r="J2376" t="s">
        <v>47</v>
      </c>
      <c r="K2376">
        <v>-1.35093579677716</v>
      </c>
      <c r="L2376">
        <v>-13.635</v>
      </c>
      <c r="M2376" s="54">
        <v>10.933</v>
      </c>
      <c r="N2376">
        <v>133</v>
      </c>
      <c r="O2376" t="s">
        <v>44</v>
      </c>
      <c r="P2376">
        <v>8.6710996952411996</v>
      </c>
    </row>
    <row r="2377" spans="1:16" x14ac:dyDescent="0.25">
      <c r="A2377" s="20" t="s">
        <v>2321</v>
      </c>
      <c r="B2377">
        <v>2</v>
      </c>
      <c r="C2377" t="s">
        <v>63</v>
      </c>
      <c r="D2377" t="s">
        <v>90</v>
      </c>
      <c r="E2377" t="s">
        <v>83</v>
      </c>
      <c r="F2377" t="s">
        <v>42</v>
      </c>
      <c r="G2377">
        <v>4</v>
      </c>
      <c r="H2377">
        <v>4</v>
      </c>
      <c r="I2377">
        <v>2014</v>
      </c>
      <c r="J2377" t="s">
        <v>47</v>
      </c>
      <c r="K2377">
        <v>9.8172653321464605</v>
      </c>
      <c r="L2377">
        <v>-0.878</v>
      </c>
      <c r="M2377" s="54">
        <v>20.512</v>
      </c>
      <c r="N2377">
        <v>666</v>
      </c>
      <c r="O2377" t="s">
        <v>44</v>
      </c>
      <c r="P2377">
        <v>3.8749212914606401</v>
      </c>
    </row>
    <row r="2378" spans="1:16" x14ac:dyDescent="0.25">
      <c r="A2378" s="20" t="s">
        <v>2322</v>
      </c>
      <c r="B2378">
        <v>2</v>
      </c>
      <c r="C2378" t="s">
        <v>63</v>
      </c>
      <c r="D2378" t="s">
        <v>90</v>
      </c>
      <c r="E2378" t="s">
        <v>83</v>
      </c>
      <c r="F2378" t="s">
        <v>42</v>
      </c>
      <c r="G2378">
        <v>5</v>
      </c>
      <c r="H2378">
        <v>4</v>
      </c>
      <c r="I2378">
        <v>2014</v>
      </c>
      <c r="J2378" t="s">
        <v>47</v>
      </c>
      <c r="K2378">
        <v>11.093380638297001</v>
      </c>
      <c r="L2378">
        <v>0.85599999999999998</v>
      </c>
      <c r="M2378" s="54">
        <v>21.33</v>
      </c>
      <c r="N2378">
        <v>5882</v>
      </c>
      <c r="O2378" t="s">
        <v>44</v>
      </c>
      <c r="P2378">
        <v>1.30387959801523</v>
      </c>
    </row>
    <row r="2379" spans="1:16" x14ac:dyDescent="0.25">
      <c r="A2379" s="20" t="s">
        <v>2338</v>
      </c>
      <c r="B2379">
        <v>2</v>
      </c>
      <c r="C2379" t="s">
        <v>63</v>
      </c>
      <c r="D2379" t="s">
        <v>90</v>
      </c>
      <c r="E2379" t="s">
        <v>83</v>
      </c>
      <c r="F2379" t="s">
        <v>42</v>
      </c>
      <c r="G2379">
        <v>2</v>
      </c>
      <c r="H2379">
        <v>4</v>
      </c>
      <c r="I2379">
        <v>2014</v>
      </c>
      <c r="J2379" t="s">
        <v>48</v>
      </c>
      <c r="K2379" t="s">
        <v>44</v>
      </c>
      <c r="L2379" t="s">
        <v>44</v>
      </c>
      <c r="M2379" s="54" t="s">
        <v>44</v>
      </c>
      <c r="N2379">
        <v>7</v>
      </c>
      <c r="O2379" t="s">
        <v>44</v>
      </c>
      <c r="P2379">
        <v>37.796447300922701</v>
      </c>
    </row>
    <row r="2380" spans="1:16" x14ac:dyDescent="0.25">
      <c r="A2380" s="20" t="s">
        <v>2341</v>
      </c>
      <c r="B2380">
        <v>2</v>
      </c>
      <c r="C2380" t="s">
        <v>63</v>
      </c>
      <c r="D2380" t="s">
        <v>90</v>
      </c>
      <c r="E2380" t="s">
        <v>83</v>
      </c>
      <c r="F2380" t="s">
        <v>42</v>
      </c>
      <c r="G2380">
        <v>3</v>
      </c>
      <c r="H2380">
        <v>4</v>
      </c>
      <c r="I2380">
        <v>2014</v>
      </c>
      <c r="J2380" t="s">
        <v>48</v>
      </c>
      <c r="K2380" t="s">
        <v>44</v>
      </c>
      <c r="L2380" t="s">
        <v>44</v>
      </c>
      <c r="M2380" s="54" t="s">
        <v>44</v>
      </c>
      <c r="N2380">
        <v>9</v>
      </c>
      <c r="O2380" t="s">
        <v>44</v>
      </c>
      <c r="P2380">
        <v>33.3333333333333</v>
      </c>
    </row>
    <row r="2381" spans="1:16" x14ac:dyDescent="0.25">
      <c r="A2381" s="20" t="s">
        <v>2342</v>
      </c>
      <c r="B2381">
        <v>2</v>
      </c>
      <c r="C2381" t="s">
        <v>63</v>
      </c>
      <c r="D2381" t="s">
        <v>90</v>
      </c>
      <c r="E2381" t="s">
        <v>83</v>
      </c>
      <c r="F2381" t="s">
        <v>42</v>
      </c>
      <c r="G2381">
        <v>4</v>
      </c>
      <c r="H2381">
        <v>4</v>
      </c>
      <c r="I2381">
        <v>2014</v>
      </c>
      <c r="J2381" t="s">
        <v>48</v>
      </c>
      <c r="K2381">
        <v>26.399660856753702</v>
      </c>
      <c r="L2381">
        <v>6.9740000000000002</v>
      </c>
      <c r="M2381">
        <v>45.825000000000003</v>
      </c>
      <c r="N2381">
        <v>26</v>
      </c>
      <c r="O2381" t="s">
        <v>44</v>
      </c>
      <c r="P2381">
        <v>19.611613513818401</v>
      </c>
    </row>
    <row r="2382" spans="1:16" x14ac:dyDescent="0.25">
      <c r="A2382" s="20" t="s">
        <v>2343</v>
      </c>
      <c r="B2382">
        <v>2</v>
      </c>
      <c r="C2382" t="s">
        <v>63</v>
      </c>
      <c r="D2382" t="s">
        <v>90</v>
      </c>
      <c r="E2382" t="s">
        <v>83</v>
      </c>
      <c r="F2382" t="s">
        <v>42</v>
      </c>
      <c r="G2382">
        <v>5</v>
      </c>
      <c r="H2382">
        <v>4</v>
      </c>
      <c r="I2382">
        <v>2014</v>
      </c>
      <c r="J2382" t="s">
        <v>48</v>
      </c>
      <c r="K2382">
        <v>21.110455527479001</v>
      </c>
      <c r="L2382">
        <v>14.747</v>
      </c>
      <c r="M2382">
        <v>27.474</v>
      </c>
      <c r="N2382">
        <v>158</v>
      </c>
      <c r="O2382" t="s">
        <v>44</v>
      </c>
      <c r="P2382">
        <v>7.9555728417573004</v>
      </c>
    </row>
    <row r="2383" spans="1:16" x14ac:dyDescent="0.25">
      <c r="A2383" s="20" t="s">
        <v>16154</v>
      </c>
      <c r="B2383">
        <v>2</v>
      </c>
      <c r="C2383" t="s">
        <v>63</v>
      </c>
      <c r="D2383" t="s">
        <v>90</v>
      </c>
      <c r="E2383" t="s">
        <v>83</v>
      </c>
      <c r="F2383" t="s">
        <v>42</v>
      </c>
      <c r="G2383">
        <v>2</v>
      </c>
      <c r="H2383">
        <v>4</v>
      </c>
      <c r="I2383">
        <v>2014</v>
      </c>
      <c r="J2383" t="s">
        <v>49</v>
      </c>
      <c r="K2383" t="s">
        <v>44</v>
      </c>
      <c r="L2383" t="s">
        <v>44</v>
      </c>
      <c r="M2383" t="s">
        <v>44</v>
      </c>
      <c r="N2383">
        <v>16</v>
      </c>
      <c r="O2383" t="s">
        <v>44</v>
      </c>
      <c r="P2383">
        <v>25</v>
      </c>
    </row>
    <row r="2384" spans="1:16" x14ac:dyDescent="0.25">
      <c r="A2384" s="20" t="s">
        <v>16155</v>
      </c>
      <c r="B2384">
        <v>2</v>
      </c>
      <c r="C2384" t="s">
        <v>63</v>
      </c>
      <c r="D2384" t="s">
        <v>90</v>
      </c>
      <c r="E2384" t="s">
        <v>83</v>
      </c>
      <c r="F2384" t="s">
        <v>42</v>
      </c>
      <c r="G2384">
        <v>3</v>
      </c>
      <c r="H2384">
        <v>4</v>
      </c>
      <c r="I2384">
        <v>2014</v>
      </c>
      <c r="J2384" t="s">
        <v>49</v>
      </c>
      <c r="K2384">
        <v>-0.29186651920846202</v>
      </c>
      <c r="L2384">
        <v>-23.510999999999999</v>
      </c>
      <c r="M2384">
        <v>22.928000000000001</v>
      </c>
      <c r="N2384">
        <v>74</v>
      </c>
      <c r="O2384" t="s">
        <v>44</v>
      </c>
      <c r="P2384">
        <v>11.6247638743819</v>
      </c>
    </row>
    <row r="2385" spans="1:16" x14ac:dyDescent="0.25">
      <c r="A2385" s="20" t="s">
        <v>16156</v>
      </c>
      <c r="B2385">
        <v>2</v>
      </c>
      <c r="C2385" t="s">
        <v>63</v>
      </c>
      <c r="D2385" t="s">
        <v>90</v>
      </c>
      <c r="E2385" t="s">
        <v>83</v>
      </c>
      <c r="F2385" t="s">
        <v>42</v>
      </c>
      <c r="G2385">
        <v>4</v>
      </c>
      <c r="H2385">
        <v>4</v>
      </c>
      <c r="I2385">
        <v>2014</v>
      </c>
      <c r="J2385" t="s">
        <v>49</v>
      </c>
      <c r="K2385">
        <v>1.7498348360410001</v>
      </c>
      <c r="L2385">
        <v>-19.364000000000001</v>
      </c>
      <c r="M2385">
        <v>22.863</v>
      </c>
      <c r="N2385">
        <v>206</v>
      </c>
      <c r="O2385" t="s">
        <v>44</v>
      </c>
      <c r="P2385">
        <v>6.9673301429161798</v>
      </c>
    </row>
    <row r="2386" spans="1:16" x14ac:dyDescent="0.25">
      <c r="A2386" s="20" t="s">
        <v>16157</v>
      </c>
      <c r="B2386">
        <v>2</v>
      </c>
      <c r="C2386" t="s">
        <v>63</v>
      </c>
      <c r="D2386" t="s">
        <v>90</v>
      </c>
      <c r="E2386" t="s">
        <v>83</v>
      </c>
      <c r="F2386" t="s">
        <v>42</v>
      </c>
      <c r="G2386">
        <v>5</v>
      </c>
      <c r="H2386">
        <v>4</v>
      </c>
      <c r="I2386">
        <v>2014</v>
      </c>
      <c r="J2386" t="s">
        <v>49</v>
      </c>
      <c r="K2386">
        <v>-4.9863250975386499</v>
      </c>
      <c r="L2386">
        <v>-25.792000000000002</v>
      </c>
      <c r="M2386">
        <v>15.819000000000001</v>
      </c>
      <c r="N2386">
        <v>237</v>
      </c>
      <c r="O2386" t="s">
        <v>44</v>
      </c>
      <c r="P2386">
        <v>6.4956980246163099</v>
      </c>
    </row>
    <row r="2387" spans="1:16" x14ac:dyDescent="0.25">
      <c r="A2387" s="20" t="s">
        <v>16158</v>
      </c>
      <c r="B2387">
        <v>2</v>
      </c>
      <c r="C2387" t="s">
        <v>63</v>
      </c>
      <c r="D2387" t="s">
        <v>90</v>
      </c>
      <c r="E2387" t="s">
        <v>83</v>
      </c>
      <c r="F2387" t="s">
        <v>42</v>
      </c>
      <c r="G2387">
        <v>2</v>
      </c>
      <c r="H2387">
        <v>4</v>
      </c>
      <c r="I2387">
        <v>2014</v>
      </c>
      <c r="J2387" t="s">
        <v>50</v>
      </c>
      <c r="K2387" t="s">
        <v>44</v>
      </c>
      <c r="L2387" t="s">
        <v>44</v>
      </c>
      <c r="M2387" t="s">
        <v>44</v>
      </c>
      <c r="N2387">
        <v>2</v>
      </c>
      <c r="O2387" t="s">
        <v>44</v>
      </c>
      <c r="P2387">
        <v>70.710678118654698</v>
      </c>
    </row>
    <row r="2388" spans="1:16" x14ac:dyDescent="0.25">
      <c r="A2388" s="20" t="s">
        <v>16159</v>
      </c>
      <c r="B2388">
        <v>2</v>
      </c>
      <c r="C2388" t="s">
        <v>63</v>
      </c>
      <c r="D2388" t="s">
        <v>90</v>
      </c>
      <c r="E2388" t="s">
        <v>83</v>
      </c>
      <c r="F2388" t="s">
        <v>42</v>
      </c>
      <c r="G2388">
        <v>3</v>
      </c>
      <c r="H2388">
        <v>4</v>
      </c>
      <c r="I2388">
        <v>2014</v>
      </c>
      <c r="J2388" t="s">
        <v>50</v>
      </c>
      <c r="K2388" t="s">
        <v>44</v>
      </c>
      <c r="L2388" t="s">
        <v>44</v>
      </c>
      <c r="M2388" t="s">
        <v>44</v>
      </c>
      <c r="N2388">
        <v>6</v>
      </c>
      <c r="O2388" t="s">
        <v>44</v>
      </c>
      <c r="P2388">
        <v>40.824829046386299</v>
      </c>
    </row>
    <row r="2389" spans="1:16" x14ac:dyDescent="0.25">
      <c r="A2389" s="20" t="s">
        <v>16160</v>
      </c>
      <c r="B2389">
        <v>2</v>
      </c>
      <c r="C2389" t="s">
        <v>63</v>
      </c>
      <c r="D2389" t="s">
        <v>90</v>
      </c>
      <c r="E2389" t="s">
        <v>83</v>
      </c>
      <c r="F2389" t="s">
        <v>42</v>
      </c>
      <c r="G2389">
        <v>4</v>
      </c>
      <c r="H2389">
        <v>4</v>
      </c>
      <c r="I2389">
        <v>2014</v>
      </c>
      <c r="J2389" t="s">
        <v>50</v>
      </c>
      <c r="K2389" t="s">
        <v>44</v>
      </c>
      <c r="L2389" t="s">
        <v>44</v>
      </c>
      <c r="M2389" t="s">
        <v>44</v>
      </c>
      <c r="N2389">
        <v>20</v>
      </c>
      <c r="O2389" t="s">
        <v>44</v>
      </c>
      <c r="P2389">
        <v>22.360679774997902</v>
      </c>
    </row>
    <row r="2390" spans="1:16" x14ac:dyDescent="0.25">
      <c r="A2390" s="20" t="s">
        <v>16161</v>
      </c>
      <c r="B2390">
        <v>2</v>
      </c>
      <c r="C2390" t="s">
        <v>63</v>
      </c>
      <c r="D2390" t="s">
        <v>90</v>
      </c>
      <c r="E2390" t="s">
        <v>83</v>
      </c>
      <c r="F2390" t="s">
        <v>42</v>
      </c>
      <c r="G2390">
        <v>5</v>
      </c>
      <c r="H2390">
        <v>4</v>
      </c>
      <c r="I2390">
        <v>2014</v>
      </c>
      <c r="J2390" t="s">
        <v>50</v>
      </c>
      <c r="K2390" t="s">
        <v>44</v>
      </c>
      <c r="L2390" t="s">
        <v>44</v>
      </c>
      <c r="M2390" t="s">
        <v>44</v>
      </c>
      <c r="N2390">
        <v>71</v>
      </c>
      <c r="O2390" t="s">
        <v>44</v>
      </c>
      <c r="P2390">
        <v>11.8678165819385</v>
      </c>
    </row>
    <row r="2391" spans="1:16" x14ac:dyDescent="0.25">
      <c r="A2391" s="20" t="s">
        <v>16162</v>
      </c>
      <c r="B2391">
        <v>2</v>
      </c>
      <c r="C2391" t="s">
        <v>63</v>
      </c>
      <c r="D2391" t="s">
        <v>90</v>
      </c>
      <c r="E2391" t="s">
        <v>83</v>
      </c>
      <c r="F2391" t="s">
        <v>42</v>
      </c>
      <c r="G2391">
        <v>2</v>
      </c>
      <c r="H2391">
        <v>4</v>
      </c>
      <c r="I2391">
        <v>2014</v>
      </c>
      <c r="J2391" t="s">
        <v>51</v>
      </c>
      <c r="K2391" t="s">
        <v>44</v>
      </c>
      <c r="L2391" t="s">
        <v>44</v>
      </c>
      <c r="M2391" t="s">
        <v>44</v>
      </c>
      <c r="N2391">
        <v>18</v>
      </c>
      <c r="O2391" t="s">
        <v>44</v>
      </c>
      <c r="P2391">
        <v>23.570226039551599</v>
      </c>
    </row>
    <row r="2392" spans="1:16" x14ac:dyDescent="0.25">
      <c r="A2392" s="20" t="s">
        <v>16163</v>
      </c>
      <c r="B2392">
        <v>2</v>
      </c>
      <c r="C2392" t="s">
        <v>63</v>
      </c>
      <c r="D2392" t="s">
        <v>90</v>
      </c>
      <c r="E2392" t="s">
        <v>83</v>
      </c>
      <c r="F2392" t="s">
        <v>42</v>
      </c>
      <c r="G2392">
        <v>3</v>
      </c>
      <c r="H2392">
        <v>4</v>
      </c>
      <c r="I2392">
        <v>2014</v>
      </c>
      <c r="J2392" t="s">
        <v>51</v>
      </c>
      <c r="K2392" t="s">
        <v>44</v>
      </c>
      <c r="L2392" t="s">
        <v>44</v>
      </c>
      <c r="M2392" t="s">
        <v>44</v>
      </c>
      <c r="N2392">
        <v>20</v>
      </c>
      <c r="O2392" t="s">
        <v>44</v>
      </c>
      <c r="P2392">
        <v>22.360679774997902</v>
      </c>
    </row>
    <row r="2393" spans="1:16" x14ac:dyDescent="0.25">
      <c r="A2393" s="20" t="s">
        <v>16164</v>
      </c>
      <c r="B2393">
        <v>2</v>
      </c>
      <c r="C2393" t="s">
        <v>63</v>
      </c>
      <c r="D2393" t="s">
        <v>90</v>
      </c>
      <c r="E2393" t="s">
        <v>83</v>
      </c>
      <c r="F2393" t="s">
        <v>42</v>
      </c>
      <c r="G2393">
        <v>4</v>
      </c>
      <c r="H2393">
        <v>4</v>
      </c>
      <c r="I2393">
        <v>2014</v>
      </c>
      <c r="J2393" t="s">
        <v>51</v>
      </c>
      <c r="K2393" t="s">
        <v>44</v>
      </c>
      <c r="L2393" t="s">
        <v>44</v>
      </c>
      <c r="M2393" t="s">
        <v>44</v>
      </c>
      <c r="N2393">
        <v>21</v>
      </c>
      <c r="O2393" t="s">
        <v>44</v>
      </c>
      <c r="P2393">
        <v>21.821789023599202</v>
      </c>
    </row>
    <row r="2394" spans="1:16" x14ac:dyDescent="0.25">
      <c r="A2394" s="20" t="s">
        <v>16165</v>
      </c>
      <c r="B2394">
        <v>2</v>
      </c>
      <c r="C2394" t="s">
        <v>63</v>
      </c>
      <c r="D2394" t="s">
        <v>90</v>
      </c>
      <c r="E2394" t="s">
        <v>83</v>
      </c>
      <c r="F2394" t="s">
        <v>42</v>
      </c>
      <c r="G2394">
        <v>5</v>
      </c>
      <c r="H2394">
        <v>4</v>
      </c>
      <c r="I2394">
        <v>2014</v>
      </c>
      <c r="J2394" t="s">
        <v>51</v>
      </c>
      <c r="K2394" t="s">
        <v>44</v>
      </c>
      <c r="L2394" t="s">
        <v>44</v>
      </c>
      <c r="M2394" t="s">
        <v>44</v>
      </c>
      <c r="N2394">
        <v>78</v>
      </c>
      <c r="O2394" t="s">
        <v>44</v>
      </c>
      <c r="P2394">
        <v>11.322770341446001</v>
      </c>
    </row>
    <row r="2395" spans="1:16" x14ac:dyDescent="0.25">
      <c r="A2395" s="20" t="s">
        <v>16166</v>
      </c>
      <c r="B2395">
        <v>2</v>
      </c>
      <c r="C2395" t="s">
        <v>63</v>
      </c>
      <c r="D2395" t="s">
        <v>90</v>
      </c>
      <c r="E2395" t="s">
        <v>81</v>
      </c>
      <c r="F2395" t="s">
        <v>35</v>
      </c>
      <c r="G2395">
        <v>2</v>
      </c>
      <c r="H2395">
        <v>5</v>
      </c>
      <c r="I2395">
        <v>2014</v>
      </c>
      <c r="J2395" t="s">
        <v>52</v>
      </c>
      <c r="K2395" t="s">
        <v>44</v>
      </c>
      <c r="L2395" t="s">
        <v>44</v>
      </c>
      <c r="M2395" t="s">
        <v>44</v>
      </c>
      <c r="N2395">
        <v>13</v>
      </c>
      <c r="O2395" t="s">
        <v>44</v>
      </c>
      <c r="P2395">
        <v>27.735009811261499</v>
      </c>
    </row>
    <row r="2396" spans="1:16" x14ac:dyDescent="0.25">
      <c r="A2396" s="20" t="s">
        <v>16167</v>
      </c>
      <c r="B2396">
        <v>2</v>
      </c>
      <c r="C2396" t="s">
        <v>63</v>
      </c>
      <c r="D2396" t="s">
        <v>90</v>
      </c>
      <c r="E2396" t="s">
        <v>81</v>
      </c>
      <c r="F2396" t="s">
        <v>35</v>
      </c>
      <c r="G2396">
        <v>3</v>
      </c>
      <c r="H2396">
        <v>5</v>
      </c>
      <c r="I2396">
        <v>2014</v>
      </c>
      <c r="J2396" t="s">
        <v>52</v>
      </c>
      <c r="K2396" t="s">
        <v>44</v>
      </c>
      <c r="L2396" t="s">
        <v>44</v>
      </c>
      <c r="M2396" t="s">
        <v>44</v>
      </c>
      <c r="N2396">
        <v>9</v>
      </c>
      <c r="O2396" t="s">
        <v>44</v>
      </c>
      <c r="P2396">
        <v>33.3333333333333</v>
      </c>
    </row>
    <row r="2397" spans="1:16" x14ac:dyDescent="0.25">
      <c r="A2397" s="20" t="s">
        <v>16168</v>
      </c>
      <c r="B2397">
        <v>2</v>
      </c>
      <c r="C2397" t="s">
        <v>63</v>
      </c>
      <c r="D2397" t="s">
        <v>90</v>
      </c>
      <c r="E2397" t="s">
        <v>81</v>
      </c>
      <c r="F2397" t="s">
        <v>35</v>
      </c>
      <c r="G2397">
        <v>4</v>
      </c>
      <c r="H2397">
        <v>5</v>
      </c>
      <c r="I2397">
        <v>2014</v>
      </c>
      <c r="J2397" t="s">
        <v>52</v>
      </c>
      <c r="K2397" t="s">
        <v>44</v>
      </c>
      <c r="L2397" t="s">
        <v>44</v>
      </c>
      <c r="M2397" t="s">
        <v>44</v>
      </c>
      <c r="N2397">
        <v>19</v>
      </c>
      <c r="O2397" t="s">
        <v>44</v>
      </c>
      <c r="P2397">
        <v>22.941573387056199</v>
      </c>
    </row>
    <row r="2398" spans="1:16" x14ac:dyDescent="0.25">
      <c r="A2398" s="20" t="s">
        <v>16169</v>
      </c>
      <c r="B2398">
        <v>2</v>
      </c>
      <c r="C2398" t="s">
        <v>63</v>
      </c>
      <c r="D2398" t="s">
        <v>90</v>
      </c>
      <c r="E2398" t="s">
        <v>81</v>
      </c>
      <c r="F2398" t="s">
        <v>35</v>
      </c>
      <c r="G2398">
        <v>5</v>
      </c>
      <c r="H2398">
        <v>5</v>
      </c>
      <c r="I2398">
        <v>2014</v>
      </c>
      <c r="J2398" t="s">
        <v>52</v>
      </c>
      <c r="K2398" t="s">
        <v>44</v>
      </c>
      <c r="L2398" t="s">
        <v>44</v>
      </c>
      <c r="M2398" t="s">
        <v>44</v>
      </c>
      <c r="N2398">
        <v>3</v>
      </c>
      <c r="O2398" t="s">
        <v>44</v>
      </c>
      <c r="P2398">
        <v>57.735026918962603</v>
      </c>
    </row>
    <row r="2399" spans="1:16" x14ac:dyDescent="0.25">
      <c r="A2399" s="20" t="s">
        <v>16170</v>
      </c>
      <c r="B2399">
        <v>2</v>
      </c>
      <c r="C2399" t="s">
        <v>63</v>
      </c>
      <c r="D2399" t="s">
        <v>90</v>
      </c>
      <c r="E2399" t="s">
        <v>81</v>
      </c>
      <c r="F2399" t="s">
        <v>35</v>
      </c>
      <c r="G2399">
        <v>2</v>
      </c>
      <c r="H2399">
        <v>5</v>
      </c>
      <c r="I2399">
        <v>2014</v>
      </c>
      <c r="J2399" t="s">
        <v>53</v>
      </c>
      <c r="K2399" t="s">
        <v>44</v>
      </c>
      <c r="L2399" t="s">
        <v>44</v>
      </c>
      <c r="M2399" t="s">
        <v>44</v>
      </c>
      <c r="N2399">
        <v>7</v>
      </c>
      <c r="O2399" t="s">
        <v>44</v>
      </c>
      <c r="P2399">
        <v>37.796447300922701</v>
      </c>
    </row>
    <row r="2400" spans="1:16" x14ac:dyDescent="0.25">
      <c r="A2400" s="20" t="s">
        <v>16171</v>
      </c>
      <c r="B2400">
        <v>2</v>
      </c>
      <c r="C2400" t="s">
        <v>63</v>
      </c>
      <c r="D2400" t="s">
        <v>90</v>
      </c>
      <c r="E2400" t="s">
        <v>81</v>
      </c>
      <c r="F2400" t="s">
        <v>35</v>
      </c>
      <c r="G2400">
        <v>3</v>
      </c>
      <c r="H2400">
        <v>5</v>
      </c>
      <c r="I2400">
        <v>2014</v>
      </c>
      <c r="J2400" t="s">
        <v>53</v>
      </c>
      <c r="K2400" t="s">
        <v>44</v>
      </c>
      <c r="L2400" t="s">
        <v>44</v>
      </c>
      <c r="M2400" s="54" t="s">
        <v>44</v>
      </c>
      <c r="N2400">
        <v>16</v>
      </c>
      <c r="O2400" t="s">
        <v>44</v>
      </c>
      <c r="P2400">
        <v>25</v>
      </c>
    </row>
    <row r="2401" spans="1:16" x14ac:dyDescent="0.25">
      <c r="A2401" s="20" t="s">
        <v>16172</v>
      </c>
      <c r="B2401">
        <v>2</v>
      </c>
      <c r="C2401" t="s">
        <v>63</v>
      </c>
      <c r="D2401" t="s">
        <v>90</v>
      </c>
      <c r="E2401" t="s">
        <v>81</v>
      </c>
      <c r="F2401" t="s">
        <v>35</v>
      </c>
      <c r="G2401">
        <v>4</v>
      </c>
      <c r="H2401">
        <v>5</v>
      </c>
      <c r="I2401">
        <v>2014</v>
      </c>
      <c r="J2401" t="s">
        <v>53</v>
      </c>
      <c r="K2401" t="s">
        <v>44</v>
      </c>
      <c r="L2401" t="s">
        <v>44</v>
      </c>
      <c r="M2401" t="s">
        <v>44</v>
      </c>
      <c r="N2401">
        <v>27</v>
      </c>
      <c r="O2401" t="s">
        <v>44</v>
      </c>
      <c r="P2401">
        <v>19.245008972987499</v>
      </c>
    </row>
    <row r="2402" spans="1:16" x14ac:dyDescent="0.25">
      <c r="A2402" s="20" t="s">
        <v>16173</v>
      </c>
      <c r="B2402">
        <v>2</v>
      </c>
      <c r="C2402" t="s">
        <v>63</v>
      </c>
      <c r="D2402" t="s">
        <v>90</v>
      </c>
      <c r="E2402" t="s">
        <v>81</v>
      </c>
      <c r="F2402" t="s">
        <v>35</v>
      </c>
      <c r="G2402">
        <v>5</v>
      </c>
      <c r="H2402">
        <v>5</v>
      </c>
      <c r="I2402">
        <v>2014</v>
      </c>
      <c r="J2402" t="s">
        <v>53</v>
      </c>
      <c r="K2402" t="s">
        <v>44</v>
      </c>
      <c r="L2402" t="s">
        <v>44</v>
      </c>
      <c r="M2402" t="s">
        <v>44</v>
      </c>
      <c r="N2402">
        <v>46</v>
      </c>
      <c r="O2402" t="s">
        <v>44</v>
      </c>
      <c r="P2402">
        <v>14.7441956154897</v>
      </c>
    </row>
    <row r="2403" spans="1:16" x14ac:dyDescent="0.25">
      <c r="A2403" s="20" t="s">
        <v>16174</v>
      </c>
      <c r="B2403">
        <v>2</v>
      </c>
      <c r="C2403" t="s">
        <v>63</v>
      </c>
      <c r="D2403" t="s">
        <v>90</v>
      </c>
      <c r="E2403" t="s">
        <v>81</v>
      </c>
      <c r="F2403" t="s">
        <v>35</v>
      </c>
      <c r="G2403">
        <v>2</v>
      </c>
      <c r="H2403">
        <v>5</v>
      </c>
      <c r="I2403">
        <v>2014</v>
      </c>
      <c r="J2403" t="s">
        <v>34</v>
      </c>
      <c r="K2403">
        <v>2.9018890933487702</v>
      </c>
      <c r="L2403">
        <v>-2.347</v>
      </c>
      <c r="M2403">
        <v>8.1509999999999998</v>
      </c>
      <c r="N2403">
        <v>851</v>
      </c>
      <c r="O2403" t="s">
        <v>44</v>
      </c>
      <c r="P2403">
        <v>3.4279558509552999</v>
      </c>
    </row>
    <row r="2404" spans="1:16" x14ac:dyDescent="0.25">
      <c r="A2404" s="20" t="s">
        <v>16175</v>
      </c>
      <c r="B2404">
        <v>2</v>
      </c>
      <c r="C2404" t="s">
        <v>63</v>
      </c>
      <c r="D2404" t="s">
        <v>90</v>
      </c>
      <c r="E2404" t="s">
        <v>81</v>
      </c>
      <c r="F2404" t="s">
        <v>35</v>
      </c>
      <c r="G2404">
        <v>2</v>
      </c>
      <c r="H2404">
        <v>5</v>
      </c>
      <c r="I2404">
        <v>2014</v>
      </c>
      <c r="J2404" t="s">
        <v>54</v>
      </c>
      <c r="K2404" t="s">
        <v>44</v>
      </c>
      <c r="L2404" t="s">
        <v>44</v>
      </c>
      <c r="M2404" t="s">
        <v>44</v>
      </c>
      <c r="N2404">
        <v>3</v>
      </c>
      <c r="O2404" t="s">
        <v>44</v>
      </c>
      <c r="P2404">
        <v>57.735026918962603</v>
      </c>
    </row>
    <row r="2405" spans="1:16" x14ac:dyDescent="0.25">
      <c r="A2405" s="20" t="s">
        <v>16176</v>
      </c>
      <c r="B2405">
        <v>2</v>
      </c>
      <c r="C2405" t="s">
        <v>63</v>
      </c>
      <c r="D2405" t="s">
        <v>90</v>
      </c>
      <c r="E2405" t="s">
        <v>81</v>
      </c>
      <c r="F2405" t="s">
        <v>35</v>
      </c>
      <c r="G2405">
        <v>3</v>
      </c>
      <c r="H2405">
        <v>5</v>
      </c>
      <c r="I2405">
        <v>2014</v>
      </c>
      <c r="J2405" t="s">
        <v>54</v>
      </c>
      <c r="K2405" t="s">
        <v>44</v>
      </c>
      <c r="L2405" t="s">
        <v>44</v>
      </c>
      <c r="M2405" t="s">
        <v>44</v>
      </c>
      <c r="N2405">
        <v>4</v>
      </c>
      <c r="O2405" t="s">
        <v>44</v>
      </c>
      <c r="P2405">
        <v>50</v>
      </c>
    </row>
    <row r="2406" spans="1:16" x14ac:dyDescent="0.25">
      <c r="A2406" s="20" t="s">
        <v>16177</v>
      </c>
      <c r="B2406">
        <v>2</v>
      </c>
      <c r="C2406" t="s">
        <v>63</v>
      </c>
      <c r="D2406" t="s">
        <v>90</v>
      </c>
      <c r="E2406" t="s">
        <v>81</v>
      </c>
      <c r="F2406" t="s">
        <v>35</v>
      </c>
      <c r="G2406">
        <v>4</v>
      </c>
      <c r="H2406">
        <v>5</v>
      </c>
      <c r="I2406">
        <v>2014</v>
      </c>
      <c r="J2406" t="s">
        <v>54</v>
      </c>
      <c r="K2406" t="s">
        <v>44</v>
      </c>
      <c r="L2406" t="s">
        <v>44</v>
      </c>
      <c r="M2406" t="s">
        <v>44</v>
      </c>
      <c r="N2406">
        <v>8</v>
      </c>
      <c r="O2406" t="s">
        <v>44</v>
      </c>
      <c r="P2406">
        <v>35.355339059327399</v>
      </c>
    </row>
    <row r="2407" spans="1:16" x14ac:dyDescent="0.25">
      <c r="A2407" s="20" t="s">
        <v>16178</v>
      </c>
      <c r="B2407">
        <v>2</v>
      </c>
      <c r="C2407" t="s">
        <v>63</v>
      </c>
      <c r="D2407" t="s">
        <v>90</v>
      </c>
      <c r="E2407" t="s">
        <v>81</v>
      </c>
      <c r="F2407" t="s">
        <v>35</v>
      </c>
      <c r="G2407">
        <v>5</v>
      </c>
      <c r="H2407">
        <v>5</v>
      </c>
      <c r="I2407">
        <v>2014</v>
      </c>
      <c r="J2407" t="s">
        <v>54</v>
      </c>
      <c r="K2407" t="s">
        <v>44</v>
      </c>
      <c r="L2407" t="s">
        <v>44</v>
      </c>
      <c r="M2407" t="s">
        <v>44</v>
      </c>
      <c r="N2407">
        <v>2</v>
      </c>
      <c r="O2407" t="s">
        <v>44</v>
      </c>
      <c r="P2407">
        <v>70.710678118654698</v>
      </c>
    </row>
    <row r="2408" spans="1:16" x14ac:dyDescent="0.25">
      <c r="A2408" s="20" t="s">
        <v>16179</v>
      </c>
      <c r="B2408">
        <v>2</v>
      </c>
      <c r="C2408" t="s">
        <v>63</v>
      </c>
      <c r="D2408" t="s">
        <v>90</v>
      </c>
      <c r="E2408" t="s">
        <v>81</v>
      </c>
      <c r="F2408" t="s">
        <v>35</v>
      </c>
      <c r="G2408">
        <v>3</v>
      </c>
      <c r="H2408">
        <v>5</v>
      </c>
      <c r="I2408">
        <v>2014</v>
      </c>
      <c r="J2408" t="s">
        <v>34</v>
      </c>
      <c r="K2408">
        <v>3.1623858086879002</v>
      </c>
      <c r="L2408">
        <v>-1.839</v>
      </c>
      <c r="M2408">
        <v>8.1639999999999997</v>
      </c>
      <c r="N2408">
        <v>1053</v>
      </c>
      <c r="O2408" t="s">
        <v>44</v>
      </c>
      <c r="P2408">
        <v>3.08166775680683</v>
      </c>
    </row>
    <row r="2409" spans="1:16" x14ac:dyDescent="0.25">
      <c r="A2409" s="20" t="s">
        <v>16180</v>
      </c>
      <c r="B2409">
        <v>2</v>
      </c>
      <c r="C2409" t="s">
        <v>63</v>
      </c>
      <c r="D2409" t="s">
        <v>90</v>
      </c>
      <c r="E2409" t="s">
        <v>81</v>
      </c>
      <c r="F2409" t="s">
        <v>35</v>
      </c>
      <c r="G2409">
        <v>2</v>
      </c>
      <c r="H2409">
        <v>5</v>
      </c>
      <c r="I2409">
        <v>2014</v>
      </c>
      <c r="J2409" t="s">
        <v>55</v>
      </c>
      <c r="K2409">
        <v>-0.64226613044476699</v>
      </c>
      <c r="L2409">
        <v>-21.811</v>
      </c>
      <c r="M2409">
        <v>20.527000000000001</v>
      </c>
      <c r="N2409">
        <v>39</v>
      </c>
      <c r="O2409" t="s">
        <v>44</v>
      </c>
      <c r="P2409">
        <v>16.012815380508702</v>
      </c>
    </row>
    <row r="2410" spans="1:16" x14ac:dyDescent="0.25">
      <c r="A2410" s="20" t="s">
        <v>16181</v>
      </c>
      <c r="B2410">
        <v>2</v>
      </c>
      <c r="C2410" t="s">
        <v>63</v>
      </c>
      <c r="D2410" t="s">
        <v>90</v>
      </c>
      <c r="E2410" t="s">
        <v>81</v>
      </c>
      <c r="F2410" t="s">
        <v>35</v>
      </c>
      <c r="G2410">
        <v>3</v>
      </c>
      <c r="H2410">
        <v>5</v>
      </c>
      <c r="I2410">
        <v>2014</v>
      </c>
      <c r="J2410" t="s">
        <v>55</v>
      </c>
      <c r="K2410">
        <v>-11.6594324485537</v>
      </c>
      <c r="L2410">
        <v>-31.638000000000002</v>
      </c>
      <c r="M2410">
        <v>8.3190000000000008</v>
      </c>
      <c r="N2410">
        <v>36</v>
      </c>
      <c r="O2410" t="s">
        <v>44</v>
      </c>
      <c r="P2410">
        <v>16.6666666666667</v>
      </c>
    </row>
    <row r="2411" spans="1:16" x14ac:dyDescent="0.25">
      <c r="A2411" s="20" t="s">
        <v>16182</v>
      </c>
      <c r="B2411">
        <v>2</v>
      </c>
      <c r="C2411" t="s">
        <v>63</v>
      </c>
      <c r="D2411" t="s">
        <v>90</v>
      </c>
      <c r="E2411" t="s">
        <v>81</v>
      </c>
      <c r="F2411" t="s">
        <v>35</v>
      </c>
      <c r="G2411">
        <v>4</v>
      </c>
      <c r="H2411">
        <v>5</v>
      </c>
      <c r="I2411">
        <v>2014</v>
      </c>
      <c r="J2411" t="s">
        <v>55</v>
      </c>
      <c r="K2411">
        <v>-9.0642233812111197</v>
      </c>
      <c r="L2411">
        <v>-26.952999999999999</v>
      </c>
      <c r="M2411">
        <v>8.8249999999999993</v>
      </c>
      <c r="N2411">
        <v>53</v>
      </c>
      <c r="O2411" t="s">
        <v>44</v>
      </c>
      <c r="P2411">
        <v>13.7360563948689</v>
      </c>
    </row>
    <row r="2412" spans="1:16" x14ac:dyDescent="0.25">
      <c r="A2412" s="20" t="s">
        <v>16183</v>
      </c>
      <c r="B2412">
        <v>2</v>
      </c>
      <c r="C2412" t="s">
        <v>63</v>
      </c>
      <c r="D2412" t="s">
        <v>90</v>
      </c>
      <c r="E2412" t="s">
        <v>81</v>
      </c>
      <c r="F2412" t="s">
        <v>35</v>
      </c>
      <c r="G2412">
        <v>5</v>
      </c>
      <c r="H2412">
        <v>5</v>
      </c>
      <c r="I2412">
        <v>2014</v>
      </c>
      <c r="J2412" t="s">
        <v>55</v>
      </c>
      <c r="K2412">
        <v>-8.1399817345526593</v>
      </c>
      <c r="L2412">
        <v>-26.792999999999999</v>
      </c>
      <c r="M2412">
        <v>10.513</v>
      </c>
      <c r="N2412">
        <v>24</v>
      </c>
      <c r="O2412" t="s">
        <v>44</v>
      </c>
      <c r="P2412">
        <v>20.412414523193199</v>
      </c>
    </row>
    <row r="2413" spans="1:16" x14ac:dyDescent="0.25">
      <c r="A2413" s="20" t="s">
        <v>16184</v>
      </c>
      <c r="B2413">
        <v>2</v>
      </c>
      <c r="C2413" t="s">
        <v>63</v>
      </c>
      <c r="D2413" t="s">
        <v>90</v>
      </c>
      <c r="E2413" t="s">
        <v>81</v>
      </c>
      <c r="F2413" t="s">
        <v>35</v>
      </c>
      <c r="G2413">
        <v>4</v>
      </c>
      <c r="H2413">
        <v>5</v>
      </c>
      <c r="I2413">
        <v>2014</v>
      </c>
      <c r="J2413" t="s">
        <v>34</v>
      </c>
      <c r="K2413">
        <v>2.7788769013063499</v>
      </c>
      <c r="L2413">
        <v>-2.984</v>
      </c>
      <c r="M2413">
        <v>8.5419999999999998</v>
      </c>
      <c r="N2413">
        <v>497</v>
      </c>
      <c r="O2413" t="s">
        <v>44</v>
      </c>
      <c r="P2413">
        <v>4.48561304016257</v>
      </c>
    </row>
    <row r="2414" spans="1:16" x14ac:dyDescent="0.25">
      <c r="A2414" s="20" t="s">
        <v>16185</v>
      </c>
      <c r="B2414">
        <v>2</v>
      </c>
      <c r="C2414" t="s">
        <v>63</v>
      </c>
      <c r="D2414" t="s">
        <v>90</v>
      </c>
      <c r="E2414" t="s">
        <v>81</v>
      </c>
      <c r="F2414" t="s">
        <v>35</v>
      </c>
      <c r="G2414">
        <v>2</v>
      </c>
      <c r="H2414">
        <v>5</v>
      </c>
      <c r="I2414">
        <v>2014</v>
      </c>
      <c r="J2414" t="s">
        <v>56</v>
      </c>
      <c r="K2414" t="s">
        <v>44</v>
      </c>
      <c r="L2414" t="s">
        <v>44</v>
      </c>
      <c r="M2414" t="s">
        <v>44</v>
      </c>
      <c r="N2414">
        <v>2</v>
      </c>
      <c r="O2414" t="s">
        <v>44</v>
      </c>
      <c r="P2414">
        <v>70.710678118654698</v>
      </c>
    </row>
    <row r="2415" spans="1:16" x14ac:dyDescent="0.25">
      <c r="A2415" s="20" t="s">
        <v>16186</v>
      </c>
      <c r="B2415">
        <v>2</v>
      </c>
      <c r="C2415" t="s">
        <v>63</v>
      </c>
      <c r="D2415" t="s">
        <v>90</v>
      </c>
      <c r="E2415" t="s">
        <v>81</v>
      </c>
      <c r="F2415" t="s">
        <v>35</v>
      </c>
      <c r="G2415">
        <v>3</v>
      </c>
      <c r="H2415">
        <v>5</v>
      </c>
      <c r="I2415">
        <v>2014</v>
      </c>
      <c r="J2415" t="s">
        <v>56</v>
      </c>
      <c r="K2415" t="s">
        <v>44</v>
      </c>
      <c r="L2415" t="s">
        <v>44</v>
      </c>
      <c r="M2415" t="s">
        <v>44</v>
      </c>
      <c r="N2415">
        <v>3</v>
      </c>
      <c r="O2415" t="s">
        <v>44</v>
      </c>
      <c r="P2415">
        <v>57.735026918962603</v>
      </c>
    </row>
    <row r="2416" spans="1:16" x14ac:dyDescent="0.25">
      <c r="A2416" s="20" t="s">
        <v>16187</v>
      </c>
      <c r="B2416">
        <v>2</v>
      </c>
      <c r="C2416" t="s">
        <v>63</v>
      </c>
      <c r="D2416" t="s">
        <v>90</v>
      </c>
      <c r="E2416" t="s">
        <v>81</v>
      </c>
      <c r="F2416" t="s">
        <v>35</v>
      </c>
      <c r="G2416">
        <v>5</v>
      </c>
      <c r="H2416">
        <v>5</v>
      </c>
      <c r="I2416">
        <v>2014</v>
      </c>
      <c r="J2416" t="s">
        <v>56</v>
      </c>
      <c r="K2416" t="s">
        <v>44</v>
      </c>
      <c r="L2416" t="s">
        <v>44</v>
      </c>
      <c r="M2416" t="s">
        <v>44</v>
      </c>
      <c r="N2416">
        <v>14</v>
      </c>
      <c r="O2416" t="s">
        <v>44</v>
      </c>
      <c r="P2416">
        <v>26.726124191242398</v>
      </c>
    </row>
    <row r="2417" spans="1:16" x14ac:dyDescent="0.25">
      <c r="A2417" s="20" t="s">
        <v>16188</v>
      </c>
      <c r="B2417">
        <v>2</v>
      </c>
      <c r="C2417" t="s">
        <v>63</v>
      </c>
      <c r="D2417" t="s">
        <v>90</v>
      </c>
      <c r="E2417" t="s">
        <v>81</v>
      </c>
      <c r="F2417" t="s">
        <v>35</v>
      </c>
      <c r="G2417">
        <v>5</v>
      </c>
      <c r="H2417">
        <v>5</v>
      </c>
      <c r="I2417">
        <v>2014</v>
      </c>
      <c r="J2417" t="s">
        <v>34</v>
      </c>
      <c r="K2417">
        <v>4.0119056226904002</v>
      </c>
      <c r="L2417">
        <v>-1.0089999999999999</v>
      </c>
      <c r="M2417">
        <v>9.0329999999999995</v>
      </c>
      <c r="N2417">
        <v>1036</v>
      </c>
      <c r="O2417" t="s">
        <v>44</v>
      </c>
      <c r="P2417">
        <v>3.1068488300060002</v>
      </c>
    </row>
    <row r="2418" spans="1:16" x14ac:dyDescent="0.25">
      <c r="A2418" s="20" t="s">
        <v>16189</v>
      </c>
      <c r="B2418">
        <v>2</v>
      </c>
      <c r="C2418" t="s">
        <v>63</v>
      </c>
      <c r="D2418" t="s">
        <v>90</v>
      </c>
      <c r="E2418" t="s">
        <v>81</v>
      </c>
      <c r="F2418" t="s">
        <v>35</v>
      </c>
      <c r="G2418">
        <v>2</v>
      </c>
      <c r="H2418">
        <v>5</v>
      </c>
      <c r="I2418">
        <v>2014</v>
      </c>
      <c r="J2418" t="s">
        <v>57</v>
      </c>
      <c r="K2418" t="s">
        <v>44</v>
      </c>
      <c r="L2418" t="s">
        <v>44</v>
      </c>
      <c r="M2418" t="s">
        <v>44</v>
      </c>
      <c r="N2418">
        <v>3</v>
      </c>
      <c r="O2418" t="s">
        <v>44</v>
      </c>
      <c r="P2418">
        <v>57.735026918962603</v>
      </c>
    </row>
    <row r="2419" spans="1:16" x14ac:dyDescent="0.25">
      <c r="A2419" s="20" t="s">
        <v>16190</v>
      </c>
      <c r="B2419">
        <v>2</v>
      </c>
      <c r="C2419" t="s">
        <v>63</v>
      </c>
      <c r="D2419" t="s">
        <v>90</v>
      </c>
      <c r="E2419" t="s">
        <v>81</v>
      </c>
      <c r="F2419" t="s">
        <v>35</v>
      </c>
      <c r="G2419">
        <v>3</v>
      </c>
      <c r="H2419">
        <v>5</v>
      </c>
      <c r="I2419">
        <v>2014</v>
      </c>
      <c r="J2419" t="s">
        <v>57</v>
      </c>
      <c r="K2419" t="s">
        <v>44</v>
      </c>
      <c r="L2419" t="s">
        <v>44</v>
      </c>
      <c r="M2419" t="s">
        <v>44</v>
      </c>
      <c r="N2419">
        <v>18</v>
      </c>
      <c r="O2419" t="s">
        <v>44</v>
      </c>
      <c r="P2419">
        <v>23.570226039551599</v>
      </c>
    </row>
    <row r="2420" spans="1:16" x14ac:dyDescent="0.25">
      <c r="A2420" s="20" t="s">
        <v>16191</v>
      </c>
      <c r="B2420">
        <v>2</v>
      </c>
      <c r="C2420" t="s">
        <v>63</v>
      </c>
      <c r="D2420" t="s">
        <v>90</v>
      </c>
      <c r="E2420" t="s">
        <v>81</v>
      </c>
      <c r="F2420" t="s">
        <v>35</v>
      </c>
      <c r="G2420">
        <v>4</v>
      </c>
      <c r="H2420">
        <v>5</v>
      </c>
      <c r="I2420">
        <v>2014</v>
      </c>
      <c r="J2420" t="s">
        <v>57</v>
      </c>
      <c r="K2420">
        <v>-2.0626529946479399</v>
      </c>
      <c r="L2420">
        <v>-23.742999999999999</v>
      </c>
      <c r="M2420">
        <v>19.617999999999999</v>
      </c>
      <c r="N2420">
        <v>28</v>
      </c>
      <c r="O2420" t="s">
        <v>44</v>
      </c>
      <c r="P2420">
        <v>18.8982236504614</v>
      </c>
    </row>
    <row r="2421" spans="1:16" x14ac:dyDescent="0.25">
      <c r="A2421" s="20" t="s">
        <v>16192</v>
      </c>
      <c r="B2421">
        <v>2</v>
      </c>
      <c r="C2421" t="s">
        <v>63</v>
      </c>
      <c r="D2421" t="s">
        <v>90</v>
      </c>
      <c r="E2421" t="s">
        <v>81</v>
      </c>
      <c r="F2421" t="s">
        <v>35</v>
      </c>
      <c r="G2421">
        <v>5</v>
      </c>
      <c r="H2421">
        <v>5</v>
      </c>
      <c r="I2421">
        <v>2014</v>
      </c>
      <c r="J2421" t="s">
        <v>57</v>
      </c>
      <c r="K2421" t="s">
        <v>44</v>
      </c>
      <c r="L2421" t="s">
        <v>44</v>
      </c>
      <c r="M2421" t="s">
        <v>44</v>
      </c>
      <c r="N2421">
        <v>7</v>
      </c>
      <c r="O2421" t="s">
        <v>44</v>
      </c>
      <c r="P2421">
        <v>37.796447300922701</v>
      </c>
    </row>
    <row r="2422" spans="1:16" x14ac:dyDescent="0.25">
      <c r="A2422" s="20" t="s">
        <v>16193</v>
      </c>
      <c r="B2422">
        <v>2</v>
      </c>
      <c r="C2422" t="s">
        <v>63</v>
      </c>
      <c r="D2422" t="s">
        <v>90</v>
      </c>
      <c r="E2422" t="s">
        <v>81</v>
      </c>
      <c r="F2422" t="s">
        <v>35</v>
      </c>
      <c r="G2422">
        <v>2</v>
      </c>
      <c r="H2422">
        <v>5</v>
      </c>
      <c r="I2422">
        <v>2014</v>
      </c>
      <c r="J2422" t="s">
        <v>58</v>
      </c>
      <c r="K2422">
        <v>4.9848723646228601</v>
      </c>
      <c r="L2422">
        <v>-7.1959999999999997</v>
      </c>
      <c r="M2422">
        <v>17.166</v>
      </c>
      <c r="N2422">
        <v>66</v>
      </c>
      <c r="O2422" t="s">
        <v>44</v>
      </c>
      <c r="P2422">
        <v>12.3091490979333</v>
      </c>
    </row>
    <row r="2423" spans="1:16" x14ac:dyDescent="0.25">
      <c r="A2423" s="20" t="s">
        <v>16194</v>
      </c>
      <c r="B2423">
        <v>2</v>
      </c>
      <c r="C2423" t="s">
        <v>63</v>
      </c>
      <c r="D2423" t="s">
        <v>90</v>
      </c>
      <c r="E2423" t="s">
        <v>81</v>
      </c>
      <c r="F2423" t="s">
        <v>35</v>
      </c>
      <c r="G2423">
        <v>3</v>
      </c>
      <c r="H2423">
        <v>5</v>
      </c>
      <c r="I2423">
        <v>2014</v>
      </c>
      <c r="J2423" t="s">
        <v>58</v>
      </c>
      <c r="K2423">
        <v>7.2725270709126004</v>
      </c>
      <c r="L2423">
        <v>-2.968</v>
      </c>
      <c r="M2423">
        <v>17.513000000000002</v>
      </c>
      <c r="N2423">
        <v>106</v>
      </c>
      <c r="O2423" t="s">
        <v>44</v>
      </c>
      <c r="P2423">
        <v>9.7128586235726395</v>
      </c>
    </row>
    <row r="2424" spans="1:16" x14ac:dyDescent="0.25">
      <c r="A2424" s="20" t="s">
        <v>16195</v>
      </c>
      <c r="B2424">
        <v>2</v>
      </c>
      <c r="C2424" t="s">
        <v>63</v>
      </c>
      <c r="D2424" t="s">
        <v>90</v>
      </c>
      <c r="E2424" t="s">
        <v>81</v>
      </c>
      <c r="F2424" t="s">
        <v>35</v>
      </c>
      <c r="G2424">
        <v>4</v>
      </c>
      <c r="H2424">
        <v>5</v>
      </c>
      <c r="I2424">
        <v>2014</v>
      </c>
      <c r="J2424" t="s">
        <v>58</v>
      </c>
      <c r="K2424">
        <v>-0.50205270433065896</v>
      </c>
      <c r="L2424">
        <v>-9.2919999999999998</v>
      </c>
      <c r="M2424">
        <v>8.2880000000000003</v>
      </c>
      <c r="N2424">
        <v>151</v>
      </c>
      <c r="O2424" t="s">
        <v>44</v>
      </c>
      <c r="P2424">
        <v>8.1378845877115893</v>
      </c>
    </row>
    <row r="2425" spans="1:16" x14ac:dyDescent="0.25">
      <c r="A2425" s="20" t="s">
        <v>16196</v>
      </c>
      <c r="B2425">
        <v>2</v>
      </c>
      <c r="C2425" t="s">
        <v>63</v>
      </c>
      <c r="D2425" t="s">
        <v>90</v>
      </c>
      <c r="E2425" t="s">
        <v>81</v>
      </c>
      <c r="F2425" t="s">
        <v>35</v>
      </c>
      <c r="G2425">
        <v>5</v>
      </c>
      <c r="H2425">
        <v>5</v>
      </c>
      <c r="I2425">
        <v>2014</v>
      </c>
      <c r="J2425" t="s">
        <v>58</v>
      </c>
      <c r="K2425">
        <v>8.1288793284650502</v>
      </c>
      <c r="L2425">
        <v>-0.57199999999999995</v>
      </c>
      <c r="M2425">
        <v>16.829999999999998</v>
      </c>
      <c r="N2425">
        <v>200</v>
      </c>
      <c r="O2425" t="s">
        <v>44</v>
      </c>
      <c r="P2425">
        <v>7.0710678118654799</v>
      </c>
    </row>
    <row r="2426" spans="1:16" x14ac:dyDescent="0.25">
      <c r="A2426" s="20" t="s">
        <v>16197</v>
      </c>
      <c r="B2426">
        <v>2</v>
      </c>
      <c r="C2426" t="s">
        <v>63</v>
      </c>
      <c r="D2426" t="s">
        <v>90</v>
      </c>
      <c r="E2426" t="s">
        <v>81</v>
      </c>
      <c r="F2426" t="s">
        <v>35</v>
      </c>
      <c r="G2426">
        <v>2</v>
      </c>
      <c r="H2426">
        <v>5</v>
      </c>
      <c r="I2426">
        <v>2014</v>
      </c>
      <c r="J2426" t="s">
        <v>59</v>
      </c>
      <c r="K2426" t="s">
        <v>44</v>
      </c>
      <c r="L2426" t="s">
        <v>44</v>
      </c>
      <c r="M2426" t="s">
        <v>44</v>
      </c>
      <c r="N2426">
        <v>1</v>
      </c>
      <c r="O2426" t="s">
        <v>44</v>
      </c>
      <c r="P2426">
        <v>100</v>
      </c>
    </row>
    <row r="2427" spans="1:16" x14ac:dyDescent="0.25">
      <c r="A2427" s="20" t="s">
        <v>16198</v>
      </c>
      <c r="B2427">
        <v>2</v>
      </c>
      <c r="C2427" t="s">
        <v>63</v>
      </c>
      <c r="D2427" t="s">
        <v>90</v>
      </c>
      <c r="E2427" t="s">
        <v>81</v>
      </c>
      <c r="F2427" t="s">
        <v>35</v>
      </c>
      <c r="G2427">
        <v>3</v>
      </c>
      <c r="H2427">
        <v>5</v>
      </c>
      <c r="I2427">
        <v>2014</v>
      </c>
      <c r="J2427" t="s">
        <v>59</v>
      </c>
      <c r="K2427" t="s">
        <v>44</v>
      </c>
      <c r="L2427" t="s">
        <v>44</v>
      </c>
      <c r="M2427" t="s">
        <v>44</v>
      </c>
      <c r="N2427">
        <v>2</v>
      </c>
      <c r="O2427" t="s">
        <v>44</v>
      </c>
      <c r="P2427">
        <v>70.710678118654698</v>
      </c>
    </row>
    <row r="2428" spans="1:16" x14ac:dyDescent="0.25">
      <c r="A2428" s="20" t="s">
        <v>16199</v>
      </c>
      <c r="B2428">
        <v>2</v>
      </c>
      <c r="C2428" t="s">
        <v>63</v>
      </c>
      <c r="D2428" t="s">
        <v>90</v>
      </c>
      <c r="E2428" t="s">
        <v>81</v>
      </c>
      <c r="F2428" t="s">
        <v>35</v>
      </c>
      <c r="G2428">
        <v>4</v>
      </c>
      <c r="H2428">
        <v>5</v>
      </c>
      <c r="I2428">
        <v>2014</v>
      </c>
      <c r="J2428" t="s">
        <v>59</v>
      </c>
      <c r="K2428" t="s">
        <v>44</v>
      </c>
      <c r="L2428" t="s">
        <v>44</v>
      </c>
      <c r="M2428" t="s">
        <v>44</v>
      </c>
      <c r="N2428">
        <v>8</v>
      </c>
      <c r="O2428" t="s">
        <v>44</v>
      </c>
      <c r="P2428">
        <v>35.355339059327399</v>
      </c>
    </row>
    <row r="2429" spans="1:16" x14ac:dyDescent="0.25">
      <c r="A2429" s="20" t="s">
        <v>16200</v>
      </c>
      <c r="B2429">
        <v>2</v>
      </c>
      <c r="C2429" t="s">
        <v>63</v>
      </c>
      <c r="D2429" t="s">
        <v>90</v>
      </c>
      <c r="E2429" t="s">
        <v>81</v>
      </c>
      <c r="F2429" t="s">
        <v>35</v>
      </c>
      <c r="G2429">
        <v>5</v>
      </c>
      <c r="H2429">
        <v>5</v>
      </c>
      <c r="I2429">
        <v>2014</v>
      </c>
      <c r="J2429" t="s">
        <v>59</v>
      </c>
      <c r="K2429" t="s">
        <v>44</v>
      </c>
      <c r="L2429" t="s">
        <v>44</v>
      </c>
      <c r="M2429" t="s">
        <v>44</v>
      </c>
      <c r="N2429">
        <v>6</v>
      </c>
      <c r="O2429" t="s">
        <v>44</v>
      </c>
      <c r="P2429">
        <v>40.824829046386299</v>
      </c>
    </row>
    <row r="2430" spans="1:16" x14ac:dyDescent="0.25">
      <c r="A2430" s="20" t="s">
        <v>16201</v>
      </c>
      <c r="B2430">
        <v>2</v>
      </c>
      <c r="C2430" t="s">
        <v>63</v>
      </c>
      <c r="D2430" t="s">
        <v>90</v>
      </c>
      <c r="E2430" t="s">
        <v>81</v>
      </c>
      <c r="F2430" t="s">
        <v>35</v>
      </c>
      <c r="G2430">
        <v>2</v>
      </c>
      <c r="H2430">
        <v>5</v>
      </c>
      <c r="I2430">
        <v>2014</v>
      </c>
      <c r="J2430" t="s">
        <v>60</v>
      </c>
      <c r="K2430">
        <v>2.4292455989980302</v>
      </c>
      <c r="L2430">
        <v>-2.7170000000000001</v>
      </c>
      <c r="M2430">
        <v>7.5759999999999996</v>
      </c>
      <c r="N2430">
        <v>654</v>
      </c>
      <c r="O2430" t="s">
        <v>44</v>
      </c>
      <c r="P2430">
        <v>3.9103094350288798</v>
      </c>
    </row>
    <row r="2431" spans="1:16" x14ac:dyDescent="0.25">
      <c r="A2431" s="20" t="s">
        <v>16202</v>
      </c>
      <c r="B2431">
        <v>2</v>
      </c>
      <c r="C2431" t="s">
        <v>63</v>
      </c>
      <c r="D2431" t="s">
        <v>90</v>
      </c>
      <c r="E2431" t="s">
        <v>81</v>
      </c>
      <c r="F2431" t="s">
        <v>35</v>
      </c>
      <c r="G2431">
        <v>3</v>
      </c>
      <c r="H2431">
        <v>5</v>
      </c>
      <c r="I2431">
        <v>2014</v>
      </c>
      <c r="J2431" t="s">
        <v>60</v>
      </c>
      <c r="K2431">
        <v>4.6679017711769903</v>
      </c>
      <c r="L2431">
        <v>-0.66</v>
      </c>
      <c r="M2431">
        <v>9.9960000000000004</v>
      </c>
      <c r="N2431">
        <v>552</v>
      </c>
      <c r="O2431" t="s">
        <v>44</v>
      </c>
      <c r="P2431">
        <v>4.2562826537937397</v>
      </c>
    </row>
    <row r="2432" spans="1:16" x14ac:dyDescent="0.25">
      <c r="A2432" s="20" t="s">
        <v>16203</v>
      </c>
      <c r="B2432">
        <v>2</v>
      </c>
      <c r="C2432" t="s">
        <v>63</v>
      </c>
      <c r="D2432" t="s">
        <v>90</v>
      </c>
      <c r="E2432" t="s">
        <v>81</v>
      </c>
      <c r="F2432" t="s">
        <v>35</v>
      </c>
      <c r="G2432">
        <v>4</v>
      </c>
      <c r="H2432">
        <v>5</v>
      </c>
      <c r="I2432">
        <v>2014</v>
      </c>
      <c r="J2432" t="s">
        <v>60</v>
      </c>
      <c r="K2432">
        <v>8.9547781574218206</v>
      </c>
      <c r="L2432">
        <v>3.6539999999999999</v>
      </c>
      <c r="M2432">
        <v>14.255000000000001</v>
      </c>
      <c r="N2432">
        <v>668</v>
      </c>
      <c r="O2432" t="s">
        <v>44</v>
      </c>
      <c r="P2432">
        <v>3.86911616267068</v>
      </c>
    </row>
    <row r="2433" spans="1:16" x14ac:dyDescent="0.25">
      <c r="A2433" s="20" t="s">
        <v>16204</v>
      </c>
      <c r="B2433">
        <v>2</v>
      </c>
      <c r="C2433" t="s">
        <v>63</v>
      </c>
      <c r="D2433" t="s">
        <v>90</v>
      </c>
      <c r="E2433" t="s">
        <v>81</v>
      </c>
      <c r="F2433" t="s">
        <v>35</v>
      </c>
      <c r="G2433">
        <v>5</v>
      </c>
      <c r="H2433">
        <v>5</v>
      </c>
      <c r="I2433">
        <v>2014</v>
      </c>
      <c r="J2433" t="s">
        <v>60</v>
      </c>
      <c r="K2433">
        <v>12.734021623596901</v>
      </c>
      <c r="L2433">
        <v>6.819</v>
      </c>
      <c r="M2433">
        <v>18.649000000000001</v>
      </c>
      <c r="N2433">
        <v>425</v>
      </c>
      <c r="O2433" t="s">
        <v>44</v>
      </c>
      <c r="P2433">
        <v>4.8507125007266598</v>
      </c>
    </row>
    <row r="2434" spans="1:16" x14ac:dyDescent="0.25">
      <c r="A2434" s="20" t="s">
        <v>16205</v>
      </c>
      <c r="B2434">
        <v>2</v>
      </c>
      <c r="C2434" t="s">
        <v>63</v>
      </c>
      <c r="D2434" t="s">
        <v>90</v>
      </c>
      <c r="E2434" t="s">
        <v>81</v>
      </c>
      <c r="F2434" t="s">
        <v>35</v>
      </c>
      <c r="G2434">
        <v>2</v>
      </c>
      <c r="H2434">
        <v>5</v>
      </c>
      <c r="I2434">
        <v>2014</v>
      </c>
      <c r="J2434" t="s">
        <v>61</v>
      </c>
      <c r="K2434" t="s">
        <v>44</v>
      </c>
      <c r="L2434" t="s">
        <v>44</v>
      </c>
      <c r="M2434" t="s">
        <v>44</v>
      </c>
      <c r="N2434">
        <v>1</v>
      </c>
      <c r="O2434" t="s">
        <v>44</v>
      </c>
      <c r="P2434">
        <v>100</v>
      </c>
    </row>
    <row r="2435" spans="1:16" x14ac:dyDescent="0.25">
      <c r="A2435" s="20" t="s">
        <v>16206</v>
      </c>
      <c r="B2435">
        <v>2</v>
      </c>
      <c r="C2435" t="s">
        <v>63</v>
      </c>
      <c r="D2435" t="s">
        <v>90</v>
      </c>
      <c r="E2435" t="s">
        <v>81</v>
      </c>
      <c r="F2435" t="s">
        <v>35</v>
      </c>
      <c r="G2435">
        <v>3</v>
      </c>
      <c r="H2435">
        <v>5</v>
      </c>
      <c r="I2435">
        <v>2014</v>
      </c>
      <c r="J2435" t="s">
        <v>61</v>
      </c>
      <c r="K2435" t="s">
        <v>44</v>
      </c>
      <c r="L2435" t="s">
        <v>44</v>
      </c>
      <c r="M2435" t="s">
        <v>44</v>
      </c>
      <c r="N2435">
        <v>5</v>
      </c>
      <c r="O2435" t="s">
        <v>44</v>
      </c>
      <c r="P2435">
        <v>44.721359549995803</v>
      </c>
    </row>
    <row r="2436" spans="1:16" x14ac:dyDescent="0.25">
      <c r="A2436" s="20" t="s">
        <v>16207</v>
      </c>
      <c r="B2436">
        <v>2</v>
      </c>
      <c r="C2436" t="s">
        <v>63</v>
      </c>
      <c r="D2436" t="s">
        <v>90</v>
      </c>
      <c r="E2436" t="s">
        <v>81</v>
      </c>
      <c r="F2436" t="s">
        <v>35</v>
      </c>
      <c r="G2436">
        <v>4</v>
      </c>
      <c r="H2436">
        <v>5</v>
      </c>
      <c r="I2436">
        <v>2014</v>
      </c>
      <c r="J2436" t="s">
        <v>61</v>
      </c>
      <c r="K2436" t="s">
        <v>44</v>
      </c>
      <c r="L2436" t="s">
        <v>44</v>
      </c>
      <c r="M2436" t="s">
        <v>44</v>
      </c>
      <c r="N2436">
        <v>6</v>
      </c>
      <c r="O2436" t="s">
        <v>44</v>
      </c>
      <c r="P2436">
        <v>40.824829046386299</v>
      </c>
    </row>
    <row r="2437" spans="1:16" x14ac:dyDescent="0.25">
      <c r="A2437" s="20" t="s">
        <v>16208</v>
      </c>
      <c r="B2437">
        <v>2</v>
      </c>
      <c r="C2437" t="s">
        <v>63</v>
      </c>
      <c r="D2437" t="s">
        <v>90</v>
      </c>
      <c r="E2437" t="s">
        <v>81</v>
      </c>
      <c r="F2437" t="s">
        <v>35</v>
      </c>
      <c r="G2437">
        <v>5</v>
      </c>
      <c r="H2437">
        <v>5</v>
      </c>
      <c r="I2437">
        <v>2014</v>
      </c>
      <c r="J2437" t="s">
        <v>61</v>
      </c>
      <c r="K2437" t="s">
        <v>44</v>
      </c>
      <c r="L2437" t="s">
        <v>44</v>
      </c>
      <c r="M2437" t="s">
        <v>44</v>
      </c>
      <c r="N2437">
        <v>0</v>
      </c>
      <c r="O2437" t="s">
        <v>44</v>
      </c>
      <c r="P2437" t="s">
        <v>11517</v>
      </c>
    </row>
    <row r="2438" spans="1:16" x14ac:dyDescent="0.25">
      <c r="A2438" s="20" t="s">
        <v>16209</v>
      </c>
      <c r="B2438">
        <v>2</v>
      </c>
      <c r="C2438" t="s">
        <v>63</v>
      </c>
      <c r="D2438" t="s">
        <v>90</v>
      </c>
      <c r="E2438" t="s">
        <v>81</v>
      </c>
      <c r="F2438" t="s">
        <v>35</v>
      </c>
      <c r="G2438">
        <v>2</v>
      </c>
      <c r="H2438">
        <v>5</v>
      </c>
      <c r="I2438">
        <v>2014</v>
      </c>
      <c r="J2438" t="s">
        <v>62</v>
      </c>
      <c r="K2438" t="s">
        <v>44</v>
      </c>
      <c r="L2438" t="s">
        <v>44</v>
      </c>
      <c r="M2438" t="s">
        <v>44</v>
      </c>
      <c r="N2438">
        <v>2</v>
      </c>
      <c r="O2438" t="s">
        <v>44</v>
      </c>
      <c r="P2438">
        <v>70.710678118654698</v>
      </c>
    </row>
    <row r="2439" spans="1:16" x14ac:dyDescent="0.25">
      <c r="A2439" s="20" t="s">
        <v>16210</v>
      </c>
      <c r="B2439">
        <v>2</v>
      </c>
      <c r="C2439" t="s">
        <v>63</v>
      </c>
      <c r="D2439" t="s">
        <v>90</v>
      </c>
      <c r="E2439" t="s">
        <v>81</v>
      </c>
      <c r="F2439" t="s">
        <v>35</v>
      </c>
      <c r="G2439">
        <v>3</v>
      </c>
      <c r="H2439">
        <v>5</v>
      </c>
      <c r="I2439">
        <v>2014</v>
      </c>
      <c r="J2439" t="s">
        <v>62</v>
      </c>
      <c r="K2439" t="s">
        <v>44</v>
      </c>
      <c r="L2439" t="s">
        <v>44</v>
      </c>
      <c r="M2439" t="s">
        <v>44</v>
      </c>
      <c r="N2439">
        <v>11</v>
      </c>
      <c r="O2439" t="s">
        <v>44</v>
      </c>
      <c r="P2439">
        <v>30.151134457776401</v>
      </c>
    </row>
    <row r="2440" spans="1:16" x14ac:dyDescent="0.25">
      <c r="A2440" s="20" t="s">
        <v>16211</v>
      </c>
      <c r="B2440">
        <v>2</v>
      </c>
      <c r="C2440" t="s">
        <v>63</v>
      </c>
      <c r="D2440" t="s">
        <v>90</v>
      </c>
      <c r="E2440" t="s">
        <v>81</v>
      </c>
      <c r="F2440" t="s">
        <v>35</v>
      </c>
      <c r="G2440">
        <v>4</v>
      </c>
      <c r="H2440">
        <v>5</v>
      </c>
      <c r="I2440">
        <v>2014</v>
      </c>
      <c r="J2440" t="s">
        <v>62</v>
      </c>
      <c r="K2440" t="s">
        <v>44</v>
      </c>
      <c r="L2440" t="s">
        <v>44</v>
      </c>
      <c r="M2440" t="s">
        <v>44</v>
      </c>
      <c r="N2440">
        <v>18</v>
      </c>
      <c r="O2440" t="s">
        <v>44</v>
      </c>
      <c r="P2440">
        <v>23.570226039551599</v>
      </c>
    </row>
    <row r="2441" spans="1:16" x14ac:dyDescent="0.25">
      <c r="A2441" s="20" t="s">
        <v>16212</v>
      </c>
      <c r="B2441">
        <v>2</v>
      </c>
      <c r="C2441" t="s">
        <v>63</v>
      </c>
      <c r="D2441" t="s">
        <v>90</v>
      </c>
      <c r="E2441" t="s">
        <v>81</v>
      </c>
      <c r="F2441" t="s">
        <v>35</v>
      </c>
      <c r="G2441">
        <v>5</v>
      </c>
      <c r="H2441">
        <v>5</v>
      </c>
      <c r="I2441">
        <v>2014</v>
      </c>
      <c r="J2441" t="s">
        <v>62</v>
      </c>
      <c r="K2441" t="s">
        <v>44</v>
      </c>
      <c r="L2441" t="s">
        <v>44</v>
      </c>
      <c r="M2441" t="s">
        <v>44</v>
      </c>
      <c r="N2441">
        <v>20</v>
      </c>
      <c r="O2441" t="s">
        <v>44</v>
      </c>
      <c r="P2441">
        <v>22.360679774997902</v>
      </c>
    </row>
    <row r="2442" spans="1:16" x14ac:dyDescent="0.25">
      <c r="A2442" s="20" t="s">
        <v>16213</v>
      </c>
      <c r="B2442">
        <v>2</v>
      </c>
      <c r="C2442" t="s">
        <v>63</v>
      </c>
      <c r="D2442" t="s">
        <v>90</v>
      </c>
      <c r="E2442" t="s">
        <v>81</v>
      </c>
      <c r="F2442" t="s">
        <v>35</v>
      </c>
      <c r="G2442">
        <v>2</v>
      </c>
      <c r="H2442">
        <v>5</v>
      </c>
      <c r="I2442">
        <v>2014</v>
      </c>
      <c r="J2442" t="s">
        <v>75</v>
      </c>
      <c r="K2442">
        <v>2.36</v>
      </c>
      <c r="L2442">
        <v>-2.19</v>
      </c>
      <c r="M2442">
        <v>6.92</v>
      </c>
      <c r="N2442" t="s">
        <v>44</v>
      </c>
      <c r="O2442" t="s">
        <v>44</v>
      </c>
      <c r="P2442">
        <v>-99</v>
      </c>
    </row>
    <row r="2443" spans="1:16" x14ac:dyDescent="0.25">
      <c r="A2443" s="20" t="s">
        <v>16213</v>
      </c>
      <c r="B2443">
        <v>2</v>
      </c>
      <c r="C2443" t="s">
        <v>63</v>
      </c>
      <c r="D2443" t="s">
        <v>90</v>
      </c>
      <c r="E2443" t="s">
        <v>81</v>
      </c>
      <c r="F2443" t="s">
        <v>35</v>
      </c>
      <c r="G2443">
        <v>2</v>
      </c>
      <c r="H2443">
        <v>5</v>
      </c>
      <c r="I2443">
        <v>2014</v>
      </c>
      <c r="J2443" t="s">
        <v>75</v>
      </c>
      <c r="K2443">
        <v>-4.9550000000000001</v>
      </c>
      <c r="L2443">
        <v>-18.39</v>
      </c>
      <c r="M2443">
        <v>8.48</v>
      </c>
      <c r="N2443" t="s">
        <v>44</v>
      </c>
      <c r="O2443" t="s">
        <v>44</v>
      </c>
      <c r="P2443">
        <v>-99</v>
      </c>
    </row>
    <row r="2444" spans="1:16" x14ac:dyDescent="0.25">
      <c r="A2444" s="20" t="s">
        <v>16213</v>
      </c>
      <c r="B2444">
        <v>2</v>
      </c>
      <c r="C2444" t="s">
        <v>63</v>
      </c>
      <c r="D2444" t="s">
        <v>90</v>
      </c>
      <c r="E2444" t="s">
        <v>81</v>
      </c>
      <c r="F2444" t="s">
        <v>35</v>
      </c>
      <c r="G2444">
        <v>2</v>
      </c>
      <c r="H2444">
        <v>5</v>
      </c>
      <c r="I2444">
        <v>2014</v>
      </c>
      <c r="J2444" t="s">
        <v>75</v>
      </c>
      <c r="K2444">
        <v>4.0140000000000002</v>
      </c>
      <c r="L2444">
        <v>-3.91</v>
      </c>
      <c r="M2444">
        <v>11.94</v>
      </c>
      <c r="N2444" t="s">
        <v>44</v>
      </c>
      <c r="O2444" t="s">
        <v>44</v>
      </c>
      <c r="P2444">
        <v>-99</v>
      </c>
    </row>
    <row r="2445" spans="1:16" x14ac:dyDescent="0.25">
      <c r="A2445" s="20" t="s">
        <v>16213</v>
      </c>
      <c r="B2445">
        <v>2</v>
      </c>
      <c r="C2445" t="s">
        <v>63</v>
      </c>
      <c r="D2445" t="s">
        <v>90</v>
      </c>
      <c r="E2445" t="s">
        <v>81</v>
      </c>
      <c r="F2445" t="s">
        <v>35</v>
      </c>
      <c r="G2445">
        <v>2</v>
      </c>
      <c r="H2445">
        <v>5</v>
      </c>
      <c r="I2445">
        <v>2014</v>
      </c>
      <c r="J2445" t="s">
        <v>75</v>
      </c>
      <c r="K2445">
        <v>-3.0819999999999999</v>
      </c>
      <c r="L2445">
        <v>-9.23</v>
      </c>
      <c r="M2445">
        <v>3.07</v>
      </c>
      <c r="N2445" t="s">
        <v>44</v>
      </c>
      <c r="O2445" t="s">
        <v>44</v>
      </c>
      <c r="P2445">
        <v>-99</v>
      </c>
    </row>
    <row r="2446" spans="1:16" x14ac:dyDescent="0.25">
      <c r="A2446" s="20" t="s">
        <v>16213</v>
      </c>
      <c r="B2446">
        <v>2</v>
      </c>
      <c r="C2446" t="s">
        <v>63</v>
      </c>
      <c r="D2446" t="s">
        <v>90</v>
      </c>
      <c r="E2446" t="s">
        <v>81</v>
      </c>
      <c r="F2446" t="s">
        <v>35</v>
      </c>
      <c r="G2446">
        <v>2</v>
      </c>
      <c r="H2446">
        <v>5</v>
      </c>
      <c r="I2446">
        <v>2014</v>
      </c>
      <c r="J2446" t="s">
        <v>75</v>
      </c>
      <c r="K2446">
        <v>5.4180000000000001</v>
      </c>
      <c r="L2446">
        <v>1</v>
      </c>
      <c r="M2446">
        <v>9.83</v>
      </c>
      <c r="N2446" t="s">
        <v>44</v>
      </c>
      <c r="O2446" t="s">
        <v>44</v>
      </c>
      <c r="P2446">
        <v>-99</v>
      </c>
    </row>
    <row r="2447" spans="1:16" x14ac:dyDescent="0.25">
      <c r="A2447" s="20" t="s">
        <v>16213</v>
      </c>
      <c r="B2447">
        <v>2</v>
      </c>
      <c r="C2447" t="s">
        <v>63</v>
      </c>
      <c r="D2447" t="s">
        <v>90</v>
      </c>
      <c r="E2447" t="s">
        <v>81</v>
      </c>
      <c r="F2447" t="s">
        <v>35</v>
      </c>
      <c r="G2447">
        <v>2</v>
      </c>
      <c r="H2447">
        <v>5</v>
      </c>
      <c r="I2447">
        <v>2014</v>
      </c>
      <c r="J2447" t="s">
        <v>75</v>
      </c>
      <c r="K2447">
        <v>-16.585000000000001</v>
      </c>
      <c r="L2447">
        <v>-26.23</v>
      </c>
      <c r="M2447">
        <v>-6.94</v>
      </c>
      <c r="N2447" t="s">
        <v>44</v>
      </c>
      <c r="O2447" t="s">
        <v>44</v>
      </c>
      <c r="P2447">
        <v>-99</v>
      </c>
    </row>
    <row r="2448" spans="1:16" x14ac:dyDescent="0.25">
      <c r="A2448" s="20" t="s">
        <v>16213</v>
      </c>
      <c r="B2448">
        <v>2</v>
      </c>
      <c r="C2448" t="s">
        <v>63</v>
      </c>
      <c r="D2448" t="s">
        <v>90</v>
      </c>
      <c r="E2448" t="s">
        <v>81</v>
      </c>
      <c r="F2448" t="s">
        <v>35</v>
      </c>
      <c r="G2448">
        <v>2</v>
      </c>
      <c r="H2448">
        <v>5</v>
      </c>
      <c r="I2448">
        <v>2014</v>
      </c>
      <c r="J2448" t="s">
        <v>75</v>
      </c>
      <c r="K2448">
        <v>3.5249999999999999</v>
      </c>
      <c r="L2448">
        <v>-5.17</v>
      </c>
      <c r="M2448">
        <v>12.22</v>
      </c>
      <c r="N2448" t="s">
        <v>44</v>
      </c>
      <c r="O2448" t="s">
        <v>44</v>
      </c>
      <c r="P2448">
        <v>-99</v>
      </c>
    </row>
    <row r="2449" spans="1:16" x14ac:dyDescent="0.25">
      <c r="A2449" s="20" t="s">
        <v>16213</v>
      </c>
      <c r="B2449">
        <v>2</v>
      </c>
      <c r="C2449" t="s">
        <v>63</v>
      </c>
      <c r="D2449" t="s">
        <v>90</v>
      </c>
      <c r="E2449" t="s">
        <v>81</v>
      </c>
      <c r="F2449" t="s">
        <v>35</v>
      </c>
      <c r="G2449">
        <v>2</v>
      </c>
      <c r="H2449">
        <v>5</v>
      </c>
      <c r="I2449">
        <v>2014</v>
      </c>
      <c r="J2449" t="s">
        <v>75</v>
      </c>
      <c r="K2449">
        <v>5.6369999999999996</v>
      </c>
      <c r="L2449">
        <v>-7.79</v>
      </c>
      <c r="M2449">
        <v>19.059999999999999</v>
      </c>
      <c r="N2449" t="s">
        <v>44</v>
      </c>
      <c r="O2449" t="s">
        <v>44</v>
      </c>
      <c r="P2449">
        <v>-99</v>
      </c>
    </row>
    <row r="2450" spans="1:16" x14ac:dyDescent="0.25">
      <c r="A2450" s="20" t="s">
        <v>16213</v>
      </c>
      <c r="B2450">
        <v>2</v>
      </c>
      <c r="C2450" t="s">
        <v>63</v>
      </c>
      <c r="D2450" t="s">
        <v>90</v>
      </c>
      <c r="E2450" t="s">
        <v>81</v>
      </c>
      <c r="F2450" t="s">
        <v>35</v>
      </c>
      <c r="G2450">
        <v>2</v>
      </c>
      <c r="H2450">
        <v>5</v>
      </c>
      <c r="I2450">
        <v>2014</v>
      </c>
      <c r="J2450" t="s">
        <v>75</v>
      </c>
      <c r="K2450">
        <v>11.041</v>
      </c>
      <c r="L2450">
        <v>-0.75</v>
      </c>
      <c r="M2450">
        <v>22.84</v>
      </c>
      <c r="N2450" t="s">
        <v>44</v>
      </c>
      <c r="O2450" t="s">
        <v>44</v>
      </c>
      <c r="P2450">
        <v>-99</v>
      </c>
    </row>
    <row r="2451" spans="1:16" x14ac:dyDescent="0.25">
      <c r="A2451" s="20" t="s">
        <v>16213</v>
      </c>
      <c r="B2451">
        <v>2</v>
      </c>
      <c r="C2451" t="s">
        <v>63</v>
      </c>
      <c r="D2451" t="s">
        <v>90</v>
      </c>
      <c r="E2451" t="s">
        <v>81</v>
      </c>
      <c r="F2451" t="s">
        <v>35</v>
      </c>
      <c r="G2451">
        <v>2</v>
      </c>
      <c r="H2451">
        <v>5</v>
      </c>
      <c r="I2451">
        <v>2014</v>
      </c>
      <c r="J2451" t="s">
        <v>75</v>
      </c>
      <c r="K2451" t="s">
        <v>44</v>
      </c>
      <c r="L2451" t="s">
        <v>44</v>
      </c>
      <c r="M2451" t="s">
        <v>44</v>
      </c>
      <c r="N2451" t="s">
        <v>44</v>
      </c>
      <c r="O2451" t="s">
        <v>44</v>
      </c>
      <c r="P2451">
        <v>-99</v>
      </c>
    </row>
    <row r="2452" spans="1:16" x14ac:dyDescent="0.25">
      <c r="A2452" s="20" t="s">
        <v>16213</v>
      </c>
      <c r="B2452">
        <v>2</v>
      </c>
      <c r="C2452" t="s">
        <v>63</v>
      </c>
      <c r="D2452" t="s">
        <v>90</v>
      </c>
      <c r="E2452" t="s">
        <v>81</v>
      </c>
      <c r="F2452" t="s">
        <v>35</v>
      </c>
      <c r="G2452">
        <v>2</v>
      </c>
      <c r="H2452">
        <v>5</v>
      </c>
      <c r="I2452">
        <v>2014</v>
      </c>
      <c r="J2452" t="s">
        <v>75</v>
      </c>
      <c r="K2452" t="s">
        <v>44</v>
      </c>
      <c r="L2452" t="s">
        <v>44</v>
      </c>
      <c r="M2452" t="s">
        <v>44</v>
      </c>
      <c r="N2452" t="s">
        <v>44</v>
      </c>
      <c r="O2452" t="s">
        <v>44</v>
      </c>
      <c r="P2452">
        <v>-99</v>
      </c>
    </row>
    <row r="2453" spans="1:16" x14ac:dyDescent="0.25">
      <c r="A2453" s="20" t="s">
        <v>16213</v>
      </c>
      <c r="B2453">
        <v>2</v>
      </c>
      <c r="C2453" t="s">
        <v>63</v>
      </c>
      <c r="D2453" t="s">
        <v>90</v>
      </c>
      <c r="E2453" t="s">
        <v>81</v>
      </c>
      <c r="F2453" t="s">
        <v>35</v>
      </c>
      <c r="G2453">
        <v>2</v>
      </c>
      <c r="H2453">
        <v>5</v>
      </c>
      <c r="I2453">
        <v>2014</v>
      </c>
      <c r="J2453" t="s">
        <v>75</v>
      </c>
      <c r="K2453">
        <v>8.5530000000000008</v>
      </c>
      <c r="L2453">
        <v>-23.78</v>
      </c>
      <c r="M2453">
        <v>40.89</v>
      </c>
      <c r="N2453" t="s">
        <v>44</v>
      </c>
      <c r="O2453" t="s">
        <v>44</v>
      </c>
      <c r="P2453">
        <v>-99</v>
      </c>
    </row>
    <row r="2454" spans="1:16" x14ac:dyDescent="0.25">
      <c r="A2454" s="20" t="s">
        <v>16213</v>
      </c>
      <c r="B2454">
        <v>2</v>
      </c>
      <c r="C2454" t="s">
        <v>63</v>
      </c>
      <c r="D2454" t="s">
        <v>90</v>
      </c>
      <c r="E2454" t="s">
        <v>81</v>
      </c>
      <c r="F2454" t="s">
        <v>35</v>
      </c>
      <c r="G2454">
        <v>2</v>
      </c>
      <c r="H2454">
        <v>5</v>
      </c>
      <c r="I2454">
        <v>2014</v>
      </c>
      <c r="J2454" t="s">
        <v>75</v>
      </c>
      <c r="K2454">
        <v>-5.4249999999999998</v>
      </c>
      <c r="L2454">
        <v>-21.05</v>
      </c>
      <c r="M2454">
        <v>10.199999999999999</v>
      </c>
      <c r="N2454" t="s">
        <v>44</v>
      </c>
      <c r="O2454" t="s">
        <v>44</v>
      </c>
      <c r="P2454">
        <v>-99</v>
      </c>
    </row>
    <row r="2455" spans="1:16" x14ac:dyDescent="0.25">
      <c r="A2455" s="20" t="s">
        <v>16213</v>
      </c>
      <c r="B2455">
        <v>2</v>
      </c>
      <c r="C2455" t="s">
        <v>63</v>
      </c>
      <c r="D2455" t="s">
        <v>90</v>
      </c>
      <c r="E2455" t="s">
        <v>81</v>
      </c>
      <c r="F2455" t="s">
        <v>35</v>
      </c>
      <c r="G2455">
        <v>2</v>
      </c>
      <c r="H2455">
        <v>5</v>
      </c>
      <c r="I2455">
        <v>2014</v>
      </c>
      <c r="J2455" t="s">
        <v>75</v>
      </c>
      <c r="K2455">
        <v>-2.2789999999999999</v>
      </c>
      <c r="L2455">
        <v>-19.86</v>
      </c>
      <c r="M2455">
        <v>15.3</v>
      </c>
      <c r="N2455" t="s">
        <v>44</v>
      </c>
      <c r="O2455" t="s">
        <v>44</v>
      </c>
      <c r="P2455">
        <v>-99</v>
      </c>
    </row>
    <row r="2456" spans="1:16" x14ac:dyDescent="0.25">
      <c r="A2456" s="20" t="s">
        <v>16213</v>
      </c>
      <c r="B2456">
        <v>2</v>
      </c>
      <c r="C2456" t="s">
        <v>63</v>
      </c>
      <c r="D2456" t="s">
        <v>90</v>
      </c>
      <c r="E2456" t="s">
        <v>81</v>
      </c>
      <c r="F2456" t="s">
        <v>35</v>
      </c>
      <c r="G2456">
        <v>2</v>
      </c>
      <c r="H2456">
        <v>5</v>
      </c>
      <c r="I2456">
        <v>2014</v>
      </c>
      <c r="J2456" t="s">
        <v>75</v>
      </c>
      <c r="K2456">
        <v>3.6619999999999999</v>
      </c>
      <c r="L2456">
        <v>-3.25</v>
      </c>
      <c r="M2456">
        <v>10.58</v>
      </c>
      <c r="N2456" t="s">
        <v>44</v>
      </c>
      <c r="O2456" t="s">
        <v>44</v>
      </c>
      <c r="P2456">
        <v>-99</v>
      </c>
    </row>
    <row r="2457" spans="1:16" x14ac:dyDescent="0.25">
      <c r="A2457" s="20" t="s">
        <v>16213</v>
      </c>
      <c r="B2457">
        <v>2</v>
      </c>
      <c r="C2457" t="s">
        <v>63</v>
      </c>
      <c r="D2457" t="s">
        <v>90</v>
      </c>
      <c r="E2457" t="s">
        <v>81</v>
      </c>
      <c r="F2457" t="s">
        <v>35</v>
      </c>
      <c r="G2457">
        <v>2</v>
      </c>
      <c r="H2457">
        <v>5</v>
      </c>
      <c r="I2457">
        <v>2014</v>
      </c>
      <c r="J2457" t="s">
        <v>75</v>
      </c>
      <c r="K2457" t="s">
        <v>44</v>
      </c>
      <c r="L2457" t="s">
        <v>44</v>
      </c>
      <c r="M2457" t="s">
        <v>44</v>
      </c>
      <c r="N2457" t="s">
        <v>44</v>
      </c>
      <c r="O2457" t="s">
        <v>44</v>
      </c>
      <c r="P2457">
        <v>-99</v>
      </c>
    </row>
    <row r="2458" spans="1:16" x14ac:dyDescent="0.25">
      <c r="A2458" s="20" t="s">
        <v>16213</v>
      </c>
      <c r="B2458">
        <v>2</v>
      </c>
      <c r="C2458" t="s">
        <v>63</v>
      </c>
      <c r="D2458" t="s">
        <v>90</v>
      </c>
      <c r="E2458" t="s">
        <v>81</v>
      </c>
      <c r="F2458" t="s">
        <v>35</v>
      </c>
      <c r="G2458">
        <v>2</v>
      </c>
      <c r="H2458">
        <v>5</v>
      </c>
      <c r="I2458">
        <v>2014</v>
      </c>
      <c r="J2458" t="s">
        <v>75</v>
      </c>
      <c r="K2458">
        <v>6.6479999999999997</v>
      </c>
      <c r="L2458">
        <v>2.12</v>
      </c>
      <c r="M2458">
        <v>11.17</v>
      </c>
      <c r="N2458" t="s">
        <v>44</v>
      </c>
      <c r="O2458" t="s">
        <v>44</v>
      </c>
      <c r="P2458">
        <v>-99</v>
      </c>
    </row>
    <row r="2459" spans="1:16" x14ac:dyDescent="0.25">
      <c r="A2459" s="20" t="s">
        <v>16213</v>
      </c>
      <c r="B2459">
        <v>2</v>
      </c>
      <c r="C2459" t="s">
        <v>63</v>
      </c>
      <c r="D2459" t="s">
        <v>90</v>
      </c>
      <c r="E2459" t="s">
        <v>81</v>
      </c>
      <c r="F2459" t="s">
        <v>35</v>
      </c>
      <c r="G2459">
        <v>2</v>
      </c>
      <c r="H2459">
        <v>5</v>
      </c>
      <c r="I2459">
        <v>2014</v>
      </c>
      <c r="J2459" t="s">
        <v>75</v>
      </c>
      <c r="K2459" t="s">
        <v>44</v>
      </c>
      <c r="L2459" t="s">
        <v>44</v>
      </c>
      <c r="M2459" t="s">
        <v>44</v>
      </c>
      <c r="N2459" t="s">
        <v>44</v>
      </c>
      <c r="O2459" t="s">
        <v>44</v>
      </c>
      <c r="P2459">
        <v>-99</v>
      </c>
    </row>
    <row r="2460" spans="1:16" x14ac:dyDescent="0.25">
      <c r="A2460" s="20" t="s">
        <v>16213</v>
      </c>
      <c r="B2460">
        <v>2</v>
      </c>
      <c r="C2460" t="s">
        <v>63</v>
      </c>
      <c r="D2460" t="s">
        <v>90</v>
      </c>
      <c r="E2460" t="s">
        <v>81</v>
      </c>
      <c r="F2460" t="s">
        <v>35</v>
      </c>
      <c r="G2460">
        <v>2</v>
      </c>
      <c r="H2460">
        <v>5</v>
      </c>
      <c r="I2460">
        <v>2014</v>
      </c>
      <c r="J2460" t="s">
        <v>75</v>
      </c>
      <c r="K2460" t="s">
        <v>44</v>
      </c>
      <c r="L2460" t="s">
        <v>44</v>
      </c>
      <c r="M2460" t="s">
        <v>44</v>
      </c>
      <c r="N2460" t="s">
        <v>44</v>
      </c>
      <c r="O2460" t="s">
        <v>44</v>
      </c>
      <c r="P2460">
        <v>-99</v>
      </c>
    </row>
    <row r="2461" spans="1:16" x14ac:dyDescent="0.25">
      <c r="A2461" s="20" t="s">
        <v>16214</v>
      </c>
      <c r="B2461">
        <v>2</v>
      </c>
      <c r="C2461" t="s">
        <v>63</v>
      </c>
      <c r="D2461" t="s">
        <v>90</v>
      </c>
      <c r="E2461" t="s">
        <v>81</v>
      </c>
      <c r="F2461" t="s">
        <v>35</v>
      </c>
      <c r="G2461">
        <v>3</v>
      </c>
      <c r="H2461">
        <v>5</v>
      </c>
      <c r="I2461">
        <v>2014</v>
      </c>
      <c r="J2461" t="s">
        <v>75</v>
      </c>
      <c r="K2461">
        <v>1.895</v>
      </c>
      <c r="L2461">
        <v>-2.66</v>
      </c>
      <c r="M2461">
        <v>6.45</v>
      </c>
      <c r="N2461" t="s">
        <v>44</v>
      </c>
      <c r="O2461" t="s">
        <v>44</v>
      </c>
      <c r="P2461">
        <v>-99</v>
      </c>
    </row>
    <row r="2462" spans="1:16" x14ac:dyDescent="0.25">
      <c r="A2462" s="20" t="s">
        <v>16214</v>
      </c>
      <c r="B2462">
        <v>2</v>
      </c>
      <c r="C2462" t="s">
        <v>63</v>
      </c>
      <c r="D2462" t="s">
        <v>90</v>
      </c>
      <c r="E2462" t="s">
        <v>81</v>
      </c>
      <c r="F2462" t="s">
        <v>35</v>
      </c>
      <c r="G2462">
        <v>3</v>
      </c>
      <c r="H2462">
        <v>5</v>
      </c>
      <c r="I2462">
        <v>2014</v>
      </c>
      <c r="J2462" t="s">
        <v>75</v>
      </c>
      <c r="K2462">
        <v>-5.42</v>
      </c>
      <c r="L2462">
        <v>-18.850000000000001</v>
      </c>
      <c r="M2462">
        <v>8.01</v>
      </c>
      <c r="N2462" t="s">
        <v>44</v>
      </c>
      <c r="O2462" t="s">
        <v>44</v>
      </c>
      <c r="P2462">
        <v>-99</v>
      </c>
    </row>
    <row r="2463" spans="1:16" x14ac:dyDescent="0.25">
      <c r="A2463" s="20" t="s">
        <v>16214</v>
      </c>
      <c r="B2463">
        <v>2</v>
      </c>
      <c r="C2463" t="s">
        <v>63</v>
      </c>
      <c r="D2463" t="s">
        <v>90</v>
      </c>
      <c r="E2463" t="s">
        <v>81</v>
      </c>
      <c r="F2463" t="s">
        <v>35</v>
      </c>
      <c r="G2463">
        <v>3</v>
      </c>
      <c r="H2463">
        <v>5</v>
      </c>
      <c r="I2463">
        <v>2014</v>
      </c>
      <c r="J2463" t="s">
        <v>75</v>
      </c>
      <c r="K2463">
        <v>3.5489999999999999</v>
      </c>
      <c r="L2463">
        <v>-4.38</v>
      </c>
      <c r="M2463">
        <v>11.48</v>
      </c>
      <c r="N2463" t="s">
        <v>44</v>
      </c>
      <c r="O2463" t="s">
        <v>44</v>
      </c>
      <c r="P2463">
        <v>-99</v>
      </c>
    </row>
    <row r="2464" spans="1:16" x14ac:dyDescent="0.25">
      <c r="A2464" s="20" t="s">
        <v>16214</v>
      </c>
      <c r="B2464">
        <v>2</v>
      </c>
      <c r="C2464" t="s">
        <v>63</v>
      </c>
      <c r="D2464" t="s">
        <v>90</v>
      </c>
      <c r="E2464" t="s">
        <v>81</v>
      </c>
      <c r="F2464" t="s">
        <v>35</v>
      </c>
      <c r="G2464">
        <v>3</v>
      </c>
      <c r="H2464">
        <v>5</v>
      </c>
      <c r="I2464">
        <v>2014</v>
      </c>
      <c r="J2464" t="s">
        <v>75</v>
      </c>
      <c r="K2464">
        <v>-3.5459999999999998</v>
      </c>
      <c r="L2464">
        <v>-9.69</v>
      </c>
      <c r="M2464">
        <v>2.6</v>
      </c>
      <c r="N2464" t="s">
        <v>44</v>
      </c>
      <c r="O2464" t="s">
        <v>44</v>
      </c>
      <c r="P2464">
        <v>-99</v>
      </c>
    </row>
    <row r="2465" spans="1:16" x14ac:dyDescent="0.25">
      <c r="A2465" s="20" t="s">
        <v>16214</v>
      </c>
      <c r="B2465">
        <v>2</v>
      </c>
      <c r="C2465" t="s">
        <v>63</v>
      </c>
      <c r="D2465" t="s">
        <v>90</v>
      </c>
      <c r="E2465" t="s">
        <v>81</v>
      </c>
      <c r="F2465" t="s">
        <v>35</v>
      </c>
      <c r="G2465">
        <v>3</v>
      </c>
      <c r="H2465">
        <v>5</v>
      </c>
      <c r="I2465">
        <v>2014</v>
      </c>
      <c r="J2465" t="s">
        <v>75</v>
      </c>
      <c r="K2465">
        <v>4.9530000000000003</v>
      </c>
      <c r="L2465">
        <v>0.54</v>
      </c>
      <c r="M2465">
        <v>9.36</v>
      </c>
      <c r="N2465" t="s">
        <v>44</v>
      </c>
      <c r="O2465" t="s">
        <v>44</v>
      </c>
      <c r="P2465">
        <v>-99</v>
      </c>
    </row>
    <row r="2466" spans="1:16" x14ac:dyDescent="0.25">
      <c r="A2466" s="20" t="s">
        <v>16214</v>
      </c>
      <c r="B2466">
        <v>2</v>
      </c>
      <c r="C2466" t="s">
        <v>63</v>
      </c>
      <c r="D2466" t="s">
        <v>90</v>
      </c>
      <c r="E2466" t="s">
        <v>81</v>
      </c>
      <c r="F2466" t="s">
        <v>35</v>
      </c>
      <c r="G2466">
        <v>3</v>
      </c>
      <c r="H2466">
        <v>5</v>
      </c>
      <c r="I2466">
        <v>2014</v>
      </c>
      <c r="J2466" t="s">
        <v>75</v>
      </c>
      <c r="K2466">
        <v>-17.05</v>
      </c>
      <c r="L2466">
        <v>-26.69</v>
      </c>
      <c r="M2466">
        <v>-7.41</v>
      </c>
      <c r="N2466" t="s">
        <v>44</v>
      </c>
      <c r="O2466" t="s">
        <v>44</v>
      </c>
      <c r="P2466">
        <v>-99</v>
      </c>
    </row>
    <row r="2467" spans="1:16" x14ac:dyDescent="0.25">
      <c r="A2467" s="20" t="s">
        <v>16214</v>
      </c>
      <c r="B2467">
        <v>2</v>
      </c>
      <c r="C2467" t="s">
        <v>63</v>
      </c>
      <c r="D2467" t="s">
        <v>90</v>
      </c>
      <c r="E2467" t="s">
        <v>81</v>
      </c>
      <c r="F2467" t="s">
        <v>35</v>
      </c>
      <c r="G2467">
        <v>3</v>
      </c>
      <c r="H2467">
        <v>5</v>
      </c>
      <c r="I2467">
        <v>2014</v>
      </c>
      <c r="J2467" t="s">
        <v>75</v>
      </c>
      <c r="K2467">
        <v>3.06</v>
      </c>
      <c r="L2467">
        <v>-5.63</v>
      </c>
      <c r="M2467">
        <v>11.75</v>
      </c>
      <c r="N2467" t="s">
        <v>44</v>
      </c>
      <c r="O2467" t="s">
        <v>44</v>
      </c>
      <c r="P2467">
        <v>-99</v>
      </c>
    </row>
    <row r="2468" spans="1:16" x14ac:dyDescent="0.25">
      <c r="A2468" s="20" t="s">
        <v>16214</v>
      </c>
      <c r="B2468">
        <v>2</v>
      </c>
      <c r="C2468" t="s">
        <v>63</v>
      </c>
      <c r="D2468" t="s">
        <v>90</v>
      </c>
      <c r="E2468" t="s">
        <v>81</v>
      </c>
      <c r="F2468" t="s">
        <v>35</v>
      </c>
      <c r="G2468">
        <v>3</v>
      </c>
      <c r="H2468">
        <v>5</v>
      </c>
      <c r="I2468">
        <v>2014</v>
      </c>
      <c r="J2468" t="s">
        <v>75</v>
      </c>
      <c r="K2468">
        <v>5.1719999999999997</v>
      </c>
      <c r="L2468">
        <v>-8.25</v>
      </c>
      <c r="M2468">
        <v>18.600000000000001</v>
      </c>
      <c r="N2468" t="s">
        <v>44</v>
      </c>
      <c r="O2468" t="s">
        <v>44</v>
      </c>
      <c r="P2468">
        <v>-99</v>
      </c>
    </row>
    <row r="2469" spans="1:16" x14ac:dyDescent="0.25">
      <c r="A2469" s="20" t="s">
        <v>16214</v>
      </c>
      <c r="B2469">
        <v>2</v>
      </c>
      <c r="C2469" t="s">
        <v>63</v>
      </c>
      <c r="D2469" t="s">
        <v>90</v>
      </c>
      <c r="E2469" t="s">
        <v>81</v>
      </c>
      <c r="F2469" t="s">
        <v>35</v>
      </c>
      <c r="G2469">
        <v>3</v>
      </c>
      <c r="H2469">
        <v>5</v>
      </c>
      <c r="I2469">
        <v>2014</v>
      </c>
      <c r="J2469" t="s">
        <v>75</v>
      </c>
      <c r="K2469">
        <v>10.576000000000001</v>
      </c>
      <c r="L2469">
        <v>-1.22</v>
      </c>
      <c r="M2469" s="54">
        <v>22.37</v>
      </c>
      <c r="N2469" t="s">
        <v>44</v>
      </c>
      <c r="O2469" t="s">
        <v>44</v>
      </c>
      <c r="P2469">
        <v>-99</v>
      </c>
    </row>
    <row r="2470" spans="1:16" x14ac:dyDescent="0.25">
      <c r="A2470" s="20" t="s">
        <v>16214</v>
      </c>
      <c r="B2470">
        <v>2</v>
      </c>
      <c r="C2470" t="s">
        <v>63</v>
      </c>
      <c r="D2470" t="s">
        <v>90</v>
      </c>
      <c r="E2470" t="s">
        <v>81</v>
      </c>
      <c r="F2470" t="s">
        <v>35</v>
      </c>
      <c r="G2470">
        <v>3</v>
      </c>
      <c r="H2470">
        <v>5</v>
      </c>
      <c r="I2470">
        <v>2014</v>
      </c>
      <c r="J2470" t="s">
        <v>75</v>
      </c>
      <c r="K2470" t="s">
        <v>44</v>
      </c>
      <c r="L2470" t="s">
        <v>44</v>
      </c>
      <c r="M2470" s="54" t="s">
        <v>44</v>
      </c>
      <c r="N2470" t="s">
        <v>44</v>
      </c>
      <c r="O2470" t="s">
        <v>44</v>
      </c>
      <c r="P2470">
        <v>-99</v>
      </c>
    </row>
    <row r="2471" spans="1:16" x14ac:dyDescent="0.25">
      <c r="A2471" s="20" t="s">
        <v>16214</v>
      </c>
      <c r="B2471">
        <v>2</v>
      </c>
      <c r="C2471" t="s">
        <v>63</v>
      </c>
      <c r="D2471" t="s">
        <v>90</v>
      </c>
      <c r="E2471" t="s">
        <v>81</v>
      </c>
      <c r="F2471" t="s">
        <v>35</v>
      </c>
      <c r="G2471">
        <v>3</v>
      </c>
      <c r="H2471">
        <v>5</v>
      </c>
      <c r="I2471">
        <v>2014</v>
      </c>
      <c r="J2471" t="s">
        <v>75</v>
      </c>
      <c r="K2471" t="s">
        <v>44</v>
      </c>
      <c r="L2471" t="s">
        <v>44</v>
      </c>
      <c r="M2471" s="54" t="s">
        <v>44</v>
      </c>
      <c r="N2471" t="s">
        <v>44</v>
      </c>
      <c r="O2471" t="s">
        <v>44</v>
      </c>
      <c r="P2471">
        <v>-99</v>
      </c>
    </row>
    <row r="2472" spans="1:16" x14ac:dyDescent="0.25">
      <c r="A2472" s="20" t="s">
        <v>16214</v>
      </c>
      <c r="B2472">
        <v>2</v>
      </c>
      <c r="C2472" t="s">
        <v>63</v>
      </c>
      <c r="D2472" t="s">
        <v>90</v>
      </c>
      <c r="E2472" t="s">
        <v>81</v>
      </c>
      <c r="F2472" t="s">
        <v>35</v>
      </c>
      <c r="G2472">
        <v>3</v>
      </c>
      <c r="H2472">
        <v>5</v>
      </c>
      <c r="I2472">
        <v>2014</v>
      </c>
      <c r="J2472" t="s">
        <v>75</v>
      </c>
      <c r="K2472">
        <v>8.0890000000000004</v>
      </c>
      <c r="L2472">
        <v>-24.25</v>
      </c>
      <c r="M2472" s="54">
        <v>40.42</v>
      </c>
      <c r="N2472" t="s">
        <v>44</v>
      </c>
      <c r="O2472" t="s">
        <v>44</v>
      </c>
      <c r="P2472">
        <v>-99</v>
      </c>
    </row>
    <row r="2473" spans="1:16" x14ac:dyDescent="0.25">
      <c r="A2473" s="20" t="s">
        <v>16214</v>
      </c>
      <c r="B2473">
        <v>2</v>
      </c>
      <c r="C2473" t="s">
        <v>63</v>
      </c>
      <c r="D2473" t="s">
        <v>90</v>
      </c>
      <c r="E2473" t="s">
        <v>81</v>
      </c>
      <c r="F2473" t="s">
        <v>35</v>
      </c>
      <c r="G2473">
        <v>3</v>
      </c>
      <c r="H2473">
        <v>5</v>
      </c>
      <c r="I2473">
        <v>2014</v>
      </c>
      <c r="J2473" t="s">
        <v>75</v>
      </c>
      <c r="K2473">
        <v>-5.89</v>
      </c>
      <c r="L2473">
        <v>-21.51</v>
      </c>
      <c r="M2473">
        <v>9.73</v>
      </c>
      <c r="N2473" t="s">
        <v>44</v>
      </c>
      <c r="O2473" t="s">
        <v>44</v>
      </c>
      <c r="P2473">
        <v>-99</v>
      </c>
    </row>
    <row r="2474" spans="1:16" x14ac:dyDescent="0.25">
      <c r="A2474" s="20" t="s">
        <v>16214</v>
      </c>
      <c r="B2474">
        <v>2</v>
      </c>
      <c r="C2474" t="s">
        <v>63</v>
      </c>
      <c r="D2474" t="s">
        <v>90</v>
      </c>
      <c r="E2474" t="s">
        <v>81</v>
      </c>
      <c r="F2474" t="s">
        <v>35</v>
      </c>
      <c r="G2474">
        <v>3</v>
      </c>
      <c r="H2474">
        <v>5</v>
      </c>
      <c r="I2474">
        <v>2014</v>
      </c>
      <c r="J2474" t="s">
        <v>75</v>
      </c>
      <c r="K2474">
        <v>-2.7440000000000002</v>
      </c>
      <c r="L2474">
        <v>-20.32</v>
      </c>
      <c r="M2474" s="54">
        <v>14.83</v>
      </c>
      <c r="N2474" t="s">
        <v>44</v>
      </c>
      <c r="O2474" t="s">
        <v>44</v>
      </c>
      <c r="P2474">
        <v>-99</v>
      </c>
    </row>
    <row r="2475" spans="1:16" x14ac:dyDescent="0.25">
      <c r="A2475" s="20" t="s">
        <v>16214</v>
      </c>
      <c r="B2475">
        <v>2</v>
      </c>
      <c r="C2475" t="s">
        <v>63</v>
      </c>
      <c r="D2475" t="s">
        <v>90</v>
      </c>
      <c r="E2475" t="s">
        <v>81</v>
      </c>
      <c r="F2475" t="s">
        <v>35</v>
      </c>
      <c r="G2475">
        <v>3</v>
      </c>
      <c r="H2475">
        <v>5</v>
      </c>
      <c r="I2475">
        <v>2014</v>
      </c>
      <c r="J2475" t="s">
        <v>75</v>
      </c>
      <c r="K2475">
        <v>3.1970000000000001</v>
      </c>
      <c r="L2475">
        <v>-3.72</v>
      </c>
      <c r="M2475" s="54">
        <v>10.11</v>
      </c>
      <c r="N2475" t="s">
        <v>44</v>
      </c>
      <c r="O2475" t="s">
        <v>44</v>
      </c>
      <c r="P2475">
        <v>-99</v>
      </c>
    </row>
    <row r="2476" spans="1:16" x14ac:dyDescent="0.25">
      <c r="A2476" s="20" t="s">
        <v>16214</v>
      </c>
      <c r="B2476">
        <v>2</v>
      </c>
      <c r="C2476" t="s">
        <v>63</v>
      </c>
      <c r="D2476" t="s">
        <v>90</v>
      </c>
      <c r="E2476" t="s">
        <v>81</v>
      </c>
      <c r="F2476" t="s">
        <v>35</v>
      </c>
      <c r="G2476">
        <v>3</v>
      </c>
      <c r="H2476">
        <v>5</v>
      </c>
      <c r="I2476">
        <v>2014</v>
      </c>
      <c r="J2476" t="s">
        <v>75</v>
      </c>
      <c r="K2476" t="s">
        <v>44</v>
      </c>
      <c r="L2476" t="s">
        <v>44</v>
      </c>
      <c r="M2476" s="54" t="s">
        <v>44</v>
      </c>
      <c r="N2476" t="s">
        <v>44</v>
      </c>
      <c r="O2476" t="s">
        <v>44</v>
      </c>
      <c r="P2476">
        <v>-99</v>
      </c>
    </row>
    <row r="2477" spans="1:16" x14ac:dyDescent="0.25">
      <c r="A2477" s="20" t="s">
        <v>16214</v>
      </c>
      <c r="B2477">
        <v>2</v>
      </c>
      <c r="C2477" t="s">
        <v>63</v>
      </c>
      <c r="D2477" t="s">
        <v>90</v>
      </c>
      <c r="E2477" t="s">
        <v>81</v>
      </c>
      <c r="F2477" t="s">
        <v>35</v>
      </c>
      <c r="G2477">
        <v>3</v>
      </c>
      <c r="H2477">
        <v>5</v>
      </c>
      <c r="I2477">
        <v>2014</v>
      </c>
      <c r="J2477" t="s">
        <v>75</v>
      </c>
      <c r="K2477">
        <v>6.1829999999999998</v>
      </c>
      <c r="L2477">
        <v>1.66</v>
      </c>
      <c r="M2477" s="54">
        <v>10.7</v>
      </c>
      <c r="N2477" t="s">
        <v>44</v>
      </c>
      <c r="O2477" t="s">
        <v>44</v>
      </c>
      <c r="P2477">
        <v>-99</v>
      </c>
    </row>
    <row r="2478" spans="1:16" x14ac:dyDescent="0.25">
      <c r="A2478" s="20" t="s">
        <v>16214</v>
      </c>
      <c r="B2478">
        <v>2</v>
      </c>
      <c r="C2478" t="s">
        <v>63</v>
      </c>
      <c r="D2478" t="s">
        <v>90</v>
      </c>
      <c r="E2478" t="s">
        <v>81</v>
      </c>
      <c r="F2478" t="s">
        <v>35</v>
      </c>
      <c r="G2478">
        <v>3</v>
      </c>
      <c r="H2478">
        <v>5</v>
      </c>
      <c r="I2478">
        <v>2014</v>
      </c>
      <c r="J2478" t="s">
        <v>75</v>
      </c>
      <c r="K2478" t="s">
        <v>44</v>
      </c>
      <c r="L2478" t="s">
        <v>44</v>
      </c>
      <c r="M2478" s="54" t="s">
        <v>44</v>
      </c>
      <c r="N2478" t="s">
        <v>44</v>
      </c>
      <c r="O2478" t="s">
        <v>44</v>
      </c>
      <c r="P2478">
        <v>-99</v>
      </c>
    </row>
    <row r="2479" spans="1:16" x14ac:dyDescent="0.25">
      <c r="A2479" s="20" t="s">
        <v>16214</v>
      </c>
      <c r="B2479">
        <v>2</v>
      </c>
      <c r="C2479" t="s">
        <v>63</v>
      </c>
      <c r="D2479" t="s">
        <v>90</v>
      </c>
      <c r="E2479" t="s">
        <v>81</v>
      </c>
      <c r="F2479" t="s">
        <v>35</v>
      </c>
      <c r="G2479">
        <v>3</v>
      </c>
      <c r="H2479">
        <v>5</v>
      </c>
      <c r="I2479">
        <v>2014</v>
      </c>
      <c r="J2479" t="s">
        <v>75</v>
      </c>
      <c r="K2479" t="s">
        <v>44</v>
      </c>
      <c r="L2479" t="s">
        <v>44</v>
      </c>
      <c r="M2479" s="54" t="s">
        <v>44</v>
      </c>
      <c r="N2479" t="s">
        <v>44</v>
      </c>
      <c r="O2479" t="s">
        <v>44</v>
      </c>
      <c r="P2479">
        <v>-99</v>
      </c>
    </row>
    <row r="2480" spans="1:16" x14ac:dyDescent="0.25">
      <c r="A2480" s="20" t="s">
        <v>16215</v>
      </c>
      <c r="B2480">
        <v>2</v>
      </c>
      <c r="C2480" t="s">
        <v>63</v>
      </c>
      <c r="D2480" t="s">
        <v>90</v>
      </c>
      <c r="E2480" t="s">
        <v>81</v>
      </c>
      <c r="F2480" t="s">
        <v>35</v>
      </c>
      <c r="G2480">
        <v>4</v>
      </c>
      <c r="H2480">
        <v>5</v>
      </c>
      <c r="I2480">
        <v>2014</v>
      </c>
      <c r="J2480" t="s">
        <v>75</v>
      </c>
      <c r="K2480">
        <v>4.9809999999999999</v>
      </c>
      <c r="L2480">
        <v>0.45</v>
      </c>
      <c r="M2480" s="54">
        <v>9.51</v>
      </c>
      <c r="N2480" t="s">
        <v>44</v>
      </c>
      <c r="O2480" t="s">
        <v>44</v>
      </c>
      <c r="P2480">
        <v>-99</v>
      </c>
    </row>
    <row r="2481" spans="1:16" x14ac:dyDescent="0.25">
      <c r="A2481" s="20" t="s">
        <v>16215</v>
      </c>
      <c r="B2481">
        <v>2</v>
      </c>
      <c r="C2481" t="s">
        <v>63</v>
      </c>
      <c r="D2481" t="s">
        <v>90</v>
      </c>
      <c r="E2481" t="s">
        <v>81</v>
      </c>
      <c r="F2481" t="s">
        <v>35</v>
      </c>
      <c r="G2481">
        <v>4</v>
      </c>
      <c r="H2481">
        <v>5</v>
      </c>
      <c r="I2481">
        <v>2014</v>
      </c>
      <c r="J2481" t="s">
        <v>75</v>
      </c>
      <c r="K2481">
        <v>-2.3340000000000001</v>
      </c>
      <c r="L2481">
        <v>-15.76</v>
      </c>
      <c r="M2481" s="54">
        <v>11.09</v>
      </c>
      <c r="N2481" t="s">
        <v>44</v>
      </c>
      <c r="O2481" t="s">
        <v>44</v>
      </c>
      <c r="P2481">
        <v>-99</v>
      </c>
    </row>
    <row r="2482" spans="1:16" x14ac:dyDescent="0.25">
      <c r="A2482" s="20" t="s">
        <v>16215</v>
      </c>
      <c r="B2482">
        <v>2</v>
      </c>
      <c r="C2482" t="s">
        <v>63</v>
      </c>
      <c r="D2482" t="s">
        <v>90</v>
      </c>
      <c r="E2482" t="s">
        <v>81</v>
      </c>
      <c r="F2482" t="s">
        <v>35</v>
      </c>
      <c r="G2482">
        <v>4</v>
      </c>
      <c r="H2482">
        <v>5</v>
      </c>
      <c r="I2482">
        <v>2014</v>
      </c>
      <c r="J2482" t="s">
        <v>75</v>
      </c>
      <c r="K2482">
        <v>6.6349999999999998</v>
      </c>
      <c r="L2482">
        <v>-1.28</v>
      </c>
      <c r="M2482" s="54">
        <v>14.55</v>
      </c>
      <c r="N2482" t="s">
        <v>44</v>
      </c>
      <c r="O2482" t="s">
        <v>44</v>
      </c>
      <c r="P2482">
        <v>-99</v>
      </c>
    </row>
    <row r="2483" spans="1:16" x14ac:dyDescent="0.25">
      <c r="A2483" s="20" t="s">
        <v>16215</v>
      </c>
      <c r="B2483">
        <v>2</v>
      </c>
      <c r="C2483" t="s">
        <v>63</v>
      </c>
      <c r="D2483" t="s">
        <v>90</v>
      </c>
      <c r="E2483" t="s">
        <v>81</v>
      </c>
      <c r="F2483" t="s">
        <v>35</v>
      </c>
      <c r="G2483">
        <v>4</v>
      </c>
      <c r="H2483">
        <v>5</v>
      </c>
      <c r="I2483">
        <v>2014</v>
      </c>
      <c r="J2483" t="s">
        <v>75</v>
      </c>
      <c r="K2483">
        <v>-0.46</v>
      </c>
      <c r="L2483">
        <v>-6.59</v>
      </c>
      <c r="M2483" s="54">
        <v>5.67</v>
      </c>
      <c r="N2483" t="s">
        <v>44</v>
      </c>
      <c r="O2483" t="s">
        <v>44</v>
      </c>
      <c r="P2483">
        <v>-99</v>
      </c>
    </row>
    <row r="2484" spans="1:16" x14ac:dyDescent="0.25">
      <c r="A2484" s="20" t="s">
        <v>16215</v>
      </c>
      <c r="B2484">
        <v>2</v>
      </c>
      <c r="C2484" t="s">
        <v>63</v>
      </c>
      <c r="D2484" t="s">
        <v>90</v>
      </c>
      <c r="E2484" t="s">
        <v>81</v>
      </c>
      <c r="F2484" t="s">
        <v>35</v>
      </c>
      <c r="G2484">
        <v>4</v>
      </c>
      <c r="H2484">
        <v>5</v>
      </c>
      <c r="I2484">
        <v>2014</v>
      </c>
      <c r="J2484" t="s">
        <v>75</v>
      </c>
      <c r="K2484">
        <v>8.0389999999999997</v>
      </c>
      <c r="L2484">
        <v>3.65</v>
      </c>
      <c r="M2484" s="54">
        <v>12.43</v>
      </c>
      <c r="N2484" t="s">
        <v>44</v>
      </c>
      <c r="O2484" t="s">
        <v>44</v>
      </c>
      <c r="P2484">
        <v>-99</v>
      </c>
    </row>
    <row r="2485" spans="1:16" x14ac:dyDescent="0.25">
      <c r="A2485" s="20" t="s">
        <v>16215</v>
      </c>
      <c r="B2485">
        <v>2</v>
      </c>
      <c r="C2485" t="s">
        <v>63</v>
      </c>
      <c r="D2485" t="s">
        <v>90</v>
      </c>
      <c r="E2485" t="s">
        <v>81</v>
      </c>
      <c r="F2485" t="s">
        <v>35</v>
      </c>
      <c r="G2485">
        <v>4</v>
      </c>
      <c r="H2485">
        <v>5</v>
      </c>
      <c r="I2485">
        <v>2014</v>
      </c>
      <c r="J2485" t="s">
        <v>75</v>
      </c>
      <c r="K2485">
        <v>-13.964</v>
      </c>
      <c r="L2485">
        <v>-23.6</v>
      </c>
      <c r="M2485" s="54">
        <v>-4.33</v>
      </c>
      <c r="N2485" t="s">
        <v>44</v>
      </c>
      <c r="O2485" t="s">
        <v>44</v>
      </c>
      <c r="P2485">
        <v>-99</v>
      </c>
    </row>
    <row r="2486" spans="1:16" x14ac:dyDescent="0.25">
      <c r="A2486" s="20" t="s">
        <v>16215</v>
      </c>
      <c r="B2486">
        <v>2</v>
      </c>
      <c r="C2486" t="s">
        <v>63</v>
      </c>
      <c r="D2486" t="s">
        <v>90</v>
      </c>
      <c r="E2486" t="s">
        <v>81</v>
      </c>
      <c r="F2486" t="s">
        <v>35</v>
      </c>
      <c r="G2486">
        <v>4</v>
      </c>
      <c r="H2486">
        <v>5</v>
      </c>
      <c r="I2486">
        <v>2014</v>
      </c>
      <c r="J2486" t="s">
        <v>75</v>
      </c>
      <c r="K2486">
        <v>6.1459999999999999</v>
      </c>
      <c r="L2486">
        <v>-2.54</v>
      </c>
      <c r="M2486" s="54">
        <v>14.83</v>
      </c>
      <c r="N2486" t="s">
        <v>44</v>
      </c>
      <c r="O2486" t="s">
        <v>44</v>
      </c>
      <c r="P2486">
        <v>-99</v>
      </c>
    </row>
    <row r="2487" spans="1:16" x14ac:dyDescent="0.25">
      <c r="A2487" s="20" t="s">
        <v>16215</v>
      </c>
      <c r="B2487">
        <v>2</v>
      </c>
      <c r="C2487" t="s">
        <v>63</v>
      </c>
      <c r="D2487" t="s">
        <v>90</v>
      </c>
      <c r="E2487" t="s">
        <v>81</v>
      </c>
      <c r="F2487" t="s">
        <v>35</v>
      </c>
      <c r="G2487">
        <v>4</v>
      </c>
      <c r="H2487">
        <v>5</v>
      </c>
      <c r="I2487">
        <v>2014</v>
      </c>
      <c r="J2487" t="s">
        <v>75</v>
      </c>
      <c r="K2487">
        <v>8.2579999999999991</v>
      </c>
      <c r="L2487">
        <v>-5.16</v>
      </c>
      <c r="M2487" s="54">
        <v>21.68</v>
      </c>
      <c r="N2487" t="s">
        <v>44</v>
      </c>
      <c r="O2487" t="s">
        <v>44</v>
      </c>
      <c r="P2487">
        <v>-99</v>
      </c>
    </row>
    <row r="2488" spans="1:16" x14ac:dyDescent="0.25">
      <c r="A2488" s="20" t="s">
        <v>16215</v>
      </c>
      <c r="B2488">
        <v>2</v>
      </c>
      <c r="C2488" t="s">
        <v>63</v>
      </c>
      <c r="D2488" t="s">
        <v>90</v>
      </c>
      <c r="E2488" t="s">
        <v>81</v>
      </c>
      <c r="F2488" t="s">
        <v>35</v>
      </c>
      <c r="G2488">
        <v>4</v>
      </c>
      <c r="H2488">
        <v>5</v>
      </c>
      <c r="I2488">
        <v>2014</v>
      </c>
      <c r="J2488" t="s">
        <v>75</v>
      </c>
      <c r="K2488">
        <v>13.662000000000001</v>
      </c>
      <c r="L2488">
        <v>1.88</v>
      </c>
      <c r="M2488" s="54">
        <v>25.45</v>
      </c>
      <c r="N2488" t="s">
        <v>44</v>
      </c>
      <c r="O2488" t="s">
        <v>44</v>
      </c>
      <c r="P2488">
        <v>-99</v>
      </c>
    </row>
    <row r="2489" spans="1:16" x14ac:dyDescent="0.25">
      <c r="A2489" s="20" t="s">
        <v>16215</v>
      </c>
      <c r="B2489">
        <v>2</v>
      </c>
      <c r="C2489" t="s">
        <v>63</v>
      </c>
      <c r="D2489" t="s">
        <v>90</v>
      </c>
      <c r="E2489" t="s">
        <v>81</v>
      </c>
      <c r="F2489" t="s">
        <v>35</v>
      </c>
      <c r="G2489">
        <v>4</v>
      </c>
      <c r="H2489">
        <v>5</v>
      </c>
      <c r="I2489">
        <v>2014</v>
      </c>
      <c r="J2489" t="s">
        <v>75</v>
      </c>
      <c r="K2489" t="s">
        <v>44</v>
      </c>
      <c r="L2489" t="s">
        <v>44</v>
      </c>
      <c r="M2489" s="54" t="s">
        <v>44</v>
      </c>
      <c r="N2489" t="s">
        <v>44</v>
      </c>
      <c r="O2489" t="s">
        <v>44</v>
      </c>
      <c r="P2489">
        <v>-99</v>
      </c>
    </row>
    <row r="2490" spans="1:16" x14ac:dyDescent="0.25">
      <c r="A2490" s="20" t="s">
        <v>16215</v>
      </c>
      <c r="B2490">
        <v>2</v>
      </c>
      <c r="C2490" t="s">
        <v>63</v>
      </c>
      <c r="D2490" t="s">
        <v>90</v>
      </c>
      <c r="E2490" t="s">
        <v>81</v>
      </c>
      <c r="F2490" t="s">
        <v>35</v>
      </c>
      <c r="G2490">
        <v>4</v>
      </c>
      <c r="H2490">
        <v>5</v>
      </c>
      <c r="I2490">
        <v>2014</v>
      </c>
      <c r="J2490" t="s">
        <v>75</v>
      </c>
      <c r="K2490" t="s">
        <v>44</v>
      </c>
      <c r="L2490" t="s">
        <v>44</v>
      </c>
      <c r="M2490" s="54" t="s">
        <v>44</v>
      </c>
      <c r="N2490" t="s">
        <v>44</v>
      </c>
      <c r="O2490" t="s">
        <v>44</v>
      </c>
      <c r="P2490">
        <v>-99</v>
      </c>
    </row>
    <row r="2491" spans="1:16" x14ac:dyDescent="0.25">
      <c r="A2491" s="20" t="s">
        <v>16215</v>
      </c>
      <c r="B2491">
        <v>2</v>
      </c>
      <c r="C2491" t="s">
        <v>63</v>
      </c>
      <c r="D2491" t="s">
        <v>90</v>
      </c>
      <c r="E2491" t="s">
        <v>81</v>
      </c>
      <c r="F2491" t="s">
        <v>35</v>
      </c>
      <c r="G2491">
        <v>4</v>
      </c>
      <c r="H2491">
        <v>5</v>
      </c>
      <c r="I2491">
        <v>2014</v>
      </c>
      <c r="J2491" t="s">
        <v>75</v>
      </c>
      <c r="K2491">
        <v>11.175000000000001</v>
      </c>
      <c r="L2491">
        <v>-21.16</v>
      </c>
      <c r="M2491" s="54">
        <v>43.51</v>
      </c>
      <c r="N2491" t="s">
        <v>44</v>
      </c>
      <c r="O2491" t="s">
        <v>44</v>
      </c>
      <c r="P2491">
        <v>-99</v>
      </c>
    </row>
    <row r="2492" spans="1:16" x14ac:dyDescent="0.25">
      <c r="A2492" s="20" t="s">
        <v>16215</v>
      </c>
      <c r="B2492">
        <v>2</v>
      </c>
      <c r="C2492" t="s">
        <v>63</v>
      </c>
      <c r="D2492" t="s">
        <v>90</v>
      </c>
      <c r="E2492" t="s">
        <v>81</v>
      </c>
      <c r="F2492" t="s">
        <v>35</v>
      </c>
      <c r="G2492">
        <v>4</v>
      </c>
      <c r="H2492">
        <v>5</v>
      </c>
      <c r="I2492">
        <v>2014</v>
      </c>
      <c r="J2492" t="s">
        <v>75</v>
      </c>
      <c r="K2492">
        <v>-2.8039999999999998</v>
      </c>
      <c r="L2492">
        <v>-18.420000000000002</v>
      </c>
      <c r="M2492" s="54">
        <v>12.81</v>
      </c>
      <c r="N2492" t="s">
        <v>44</v>
      </c>
      <c r="O2492" t="s">
        <v>44</v>
      </c>
      <c r="P2492">
        <v>-99</v>
      </c>
    </row>
    <row r="2493" spans="1:16" x14ac:dyDescent="0.25">
      <c r="A2493" s="20" t="s">
        <v>16215</v>
      </c>
      <c r="B2493">
        <v>2</v>
      </c>
      <c r="C2493" t="s">
        <v>63</v>
      </c>
      <c r="D2493" t="s">
        <v>90</v>
      </c>
      <c r="E2493" t="s">
        <v>81</v>
      </c>
      <c r="F2493" t="s">
        <v>35</v>
      </c>
      <c r="G2493">
        <v>4</v>
      </c>
      <c r="H2493">
        <v>5</v>
      </c>
      <c r="I2493">
        <v>2014</v>
      </c>
      <c r="J2493" t="s">
        <v>75</v>
      </c>
      <c r="K2493">
        <v>0.34200000000000003</v>
      </c>
      <c r="L2493">
        <v>-17.23</v>
      </c>
      <c r="M2493" s="54">
        <v>17.91</v>
      </c>
      <c r="N2493" t="s">
        <v>44</v>
      </c>
      <c r="O2493" t="s">
        <v>44</v>
      </c>
      <c r="P2493">
        <v>-99</v>
      </c>
    </row>
    <row r="2494" spans="1:16" x14ac:dyDescent="0.25">
      <c r="A2494" s="20" t="s">
        <v>16215</v>
      </c>
      <c r="B2494">
        <v>2</v>
      </c>
      <c r="C2494" t="s">
        <v>63</v>
      </c>
      <c r="D2494" t="s">
        <v>90</v>
      </c>
      <c r="E2494" t="s">
        <v>81</v>
      </c>
      <c r="F2494" t="s">
        <v>35</v>
      </c>
      <c r="G2494">
        <v>4</v>
      </c>
      <c r="H2494">
        <v>5</v>
      </c>
      <c r="I2494">
        <v>2014</v>
      </c>
      <c r="J2494" t="s">
        <v>75</v>
      </c>
      <c r="K2494">
        <v>6.2830000000000004</v>
      </c>
      <c r="L2494">
        <v>-0.62</v>
      </c>
      <c r="M2494" s="54">
        <v>13.18</v>
      </c>
      <c r="N2494" t="s">
        <v>44</v>
      </c>
      <c r="O2494" t="s">
        <v>44</v>
      </c>
      <c r="P2494">
        <v>-99</v>
      </c>
    </row>
    <row r="2495" spans="1:16" x14ac:dyDescent="0.25">
      <c r="A2495" s="20" t="s">
        <v>16215</v>
      </c>
      <c r="B2495">
        <v>2</v>
      </c>
      <c r="C2495" t="s">
        <v>63</v>
      </c>
      <c r="D2495" t="s">
        <v>90</v>
      </c>
      <c r="E2495" t="s">
        <v>81</v>
      </c>
      <c r="F2495" t="s">
        <v>35</v>
      </c>
      <c r="G2495">
        <v>4</v>
      </c>
      <c r="H2495">
        <v>5</v>
      </c>
      <c r="I2495">
        <v>2014</v>
      </c>
      <c r="J2495" t="s">
        <v>75</v>
      </c>
      <c r="K2495" t="s">
        <v>44</v>
      </c>
      <c r="L2495" t="s">
        <v>44</v>
      </c>
      <c r="M2495" s="54" t="s">
        <v>44</v>
      </c>
      <c r="N2495" t="s">
        <v>44</v>
      </c>
      <c r="O2495" t="s">
        <v>44</v>
      </c>
      <c r="P2495">
        <v>-99</v>
      </c>
    </row>
    <row r="2496" spans="1:16" x14ac:dyDescent="0.25">
      <c r="A2496" s="20" t="s">
        <v>16215</v>
      </c>
      <c r="B2496">
        <v>2</v>
      </c>
      <c r="C2496" t="s">
        <v>63</v>
      </c>
      <c r="D2496" t="s">
        <v>90</v>
      </c>
      <c r="E2496" t="s">
        <v>81</v>
      </c>
      <c r="F2496" t="s">
        <v>35</v>
      </c>
      <c r="G2496">
        <v>4</v>
      </c>
      <c r="H2496">
        <v>5</v>
      </c>
      <c r="I2496">
        <v>2014</v>
      </c>
      <c r="J2496" t="s">
        <v>75</v>
      </c>
      <c r="K2496">
        <v>9.2690000000000001</v>
      </c>
      <c r="L2496">
        <v>4.76</v>
      </c>
      <c r="M2496" s="54">
        <v>13.77</v>
      </c>
      <c r="N2496" t="s">
        <v>44</v>
      </c>
      <c r="O2496" t="s">
        <v>44</v>
      </c>
      <c r="P2496">
        <v>-99</v>
      </c>
    </row>
    <row r="2497" spans="1:16" x14ac:dyDescent="0.25">
      <c r="A2497" s="20" t="s">
        <v>16215</v>
      </c>
      <c r="B2497">
        <v>2</v>
      </c>
      <c r="C2497" t="s">
        <v>63</v>
      </c>
      <c r="D2497" t="s">
        <v>90</v>
      </c>
      <c r="E2497" t="s">
        <v>81</v>
      </c>
      <c r="F2497" t="s">
        <v>35</v>
      </c>
      <c r="G2497">
        <v>4</v>
      </c>
      <c r="H2497">
        <v>5</v>
      </c>
      <c r="I2497">
        <v>2014</v>
      </c>
      <c r="J2497" t="s">
        <v>75</v>
      </c>
      <c r="K2497" t="s">
        <v>44</v>
      </c>
      <c r="L2497" t="s">
        <v>44</v>
      </c>
      <c r="M2497" s="54" t="s">
        <v>44</v>
      </c>
      <c r="N2497" t="s">
        <v>44</v>
      </c>
      <c r="O2497" t="s">
        <v>44</v>
      </c>
      <c r="P2497">
        <v>-99</v>
      </c>
    </row>
    <row r="2498" spans="1:16" x14ac:dyDescent="0.25">
      <c r="A2498" s="20" t="s">
        <v>16215</v>
      </c>
      <c r="B2498">
        <v>2</v>
      </c>
      <c r="C2498" t="s">
        <v>63</v>
      </c>
      <c r="D2498" t="s">
        <v>90</v>
      </c>
      <c r="E2498" t="s">
        <v>81</v>
      </c>
      <c r="F2498" t="s">
        <v>35</v>
      </c>
      <c r="G2498">
        <v>4</v>
      </c>
      <c r="H2498">
        <v>5</v>
      </c>
      <c r="I2498">
        <v>2014</v>
      </c>
      <c r="J2498" t="s">
        <v>75</v>
      </c>
      <c r="K2498" t="s">
        <v>44</v>
      </c>
      <c r="L2498" t="s">
        <v>44</v>
      </c>
      <c r="M2498" t="s">
        <v>44</v>
      </c>
      <c r="N2498" t="s">
        <v>44</v>
      </c>
      <c r="O2498" t="s">
        <v>44</v>
      </c>
      <c r="P2498">
        <v>-99</v>
      </c>
    </row>
    <row r="2499" spans="1:16" x14ac:dyDescent="0.25">
      <c r="A2499" s="20" t="s">
        <v>16216</v>
      </c>
      <c r="B2499">
        <v>2</v>
      </c>
      <c r="C2499" t="s">
        <v>63</v>
      </c>
      <c r="D2499" t="s">
        <v>90</v>
      </c>
      <c r="E2499" t="s">
        <v>81</v>
      </c>
      <c r="F2499" t="s">
        <v>35</v>
      </c>
      <c r="G2499">
        <v>5</v>
      </c>
      <c r="H2499">
        <v>5</v>
      </c>
      <c r="I2499">
        <v>2014</v>
      </c>
      <c r="J2499" t="s">
        <v>75</v>
      </c>
      <c r="K2499">
        <v>7.9989999999999997</v>
      </c>
      <c r="L2499">
        <v>3.54</v>
      </c>
      <c r="M2499" s="54">
        <v>12.46</v>
      </c>
      <c r="N2499" t="s">
        <v>44</v>
      </c>
      <c r="O2499" t="s">
        <v>44</v>
      </c>
      <c r="P2499">
        <v>-99</v>
      </c>
    </row>
    <row r="2500" spans="1:16" x14ac:dyDescent="0.25">
      <c r="A2500" s="20" t="s">
        <v>16216</v>
      </c>
      <c r="B2500">
        <v>2</v>
      </c>
      <c r="C2500" t="s">
        <v>63</v>
      </c>
      <c r="D2500" t="s">
        <v>90</v>
      </c>
      <c r="E2500" t="s">
        <v>81</v>
      </c>
      <c r="F2500" t="s">
        <v>35</v>
      </c>
      <c r="G2500">
        <v>5</v>
      </c>
      <c r="H2500">
        <v>5</v>
      </c>
      <c r="I2500">
        <v>2014</v>
      </c>
      <c r="J2500" t="s">
        <v>75</v>
      </c>
      <c r="K2500">
        <v>0.68300000000000005</v>
      </c>
      <c r="L2500">
        <v>-12.72</v>
      </c>
      <c r="M2500" s="54">
        <v>14.08</v>
      </c>
      <c r="N2500" t="s">
        <v>44</v>
      </c>
      <c r="O2500" t="s">
        <v>44</v>
      </c>
      <c r="P2500">
        <v>-99</v>
      </c>
    </row>
    <row r="2501" spans="1:16" x14ac:dyDescent="0.25">
      <c r="A2501" s="20" t="s">
        <v>16216</v>
      </c>
      <c r="B2501">
        <v>2</v>
      </c>
      <c r="C2501" t="s">
        <v>63</v>
      </c>
      <c r="D2501" t="s">
        <v>90</v>
      </c>
      <c r="E2501" t="s">
        <v>81</v>
      </c>
      <c r="F2501" t="s">
        <v>35</v>
      </c>
      <c r="G2501">
        <v>5</v>
      </c>
      <c r="H2501">
        <v>5</v>
      </c>
      <c r="I2501">
        <v>2014</v>
      </c>
      <c r="J2501" t="s">
        <v>75</v>
      </c>
      <c r="K2501">
        <v>9.6530000000000005</v>
      </c>
      <c r="L2501">
        <v>1.78</v>
      </c>
      <c r="M2501" s="54">
        <v>17.53</v>
      </c>
      <c r="N2501" t="s">
        <v>44</v>
      </c>
      <c r="O2501" t="s">
        <v>44</v>
      </c>
      <c r="P2501">
        <v>-99</v>
      </c>
    </row>
    <row r="2502" spans="1:16" x14ac:dyDescent="0.25">
      <c r="A2502" s="20" t="s">
        <v>16216</v>
      </c>
      <c r="B2502">
        <v>2</v>
      </c>
      <c r="C2502" t="s">
        <v>63</v>
      </c>
      <c r="D2502" t="s">
        <v>90</v>
      </c>
      <c r="E2502" t="s">
        <v>81</v>
      </c>
      <c r="F2502" t="s">
        <v>35</v>
      </c>
      <c r="G2502">
        <v>5</v>
      </c>
      <c r="H2502">
        <v>5</v>
      </c>
      <c r="I2502">
        <v>2014</v>
      </c>
      <c r="J2502" t="s">
        <v>75</v>
      </c>
      <c r="K2502">
        <v>2.5569999999999999</v>
      </c>
      <c r="L2502">
        <v>-3.52</v>
      </c>
      <c r="M2502" s="54">
        <v>8.64</v>
      </c>
      <c r="N2502" t="s">
        <v>44</v>
      </c>
      <c r="O2502" t="s">
        <v>44</v>
      </c>
      <c r="P2502">
        <v>-99</v>
      </c>
    </row>
    <row r="2503" spans="1:16" x14ac:dyDescent="0.25">
      <c r="A2503" s="20" t="s">
        <v>16216</v>
      </c>
      <c r="B2503">
        <v>2</v>
      </c>
      <c r="C2503" t="s">
        <v>63</v>
      </c>
      <c r="D2503" t="s">
        <v>90</v>
      </c>
      <c r="E2503" t="s">
        <v>81</v>
      </c>
      <c r="F2503" t="s">
        <v>35</v>
      </c>
      <c r="G2503">
        <v>5</v>
      </c>
      <c r="H2503">
        <v>5</v>
      </c>
      <c r="I2503">
        <v>2014</v>
      </c>
      <c r="J2503" t="s">
        <v>75</v>
      </c>
      <c r="K2503">
        <v>11.057</v>
      </c>
      <c r="L2503">
        <v>6.74</v>
      </c>
      <c r="M2503" s="54">
        <v>15.37</v>
      </c>
      <c r="N2503" t="s">
        <v>44</v>
      </c>
      <c r="O2503" t="s">
        <v>44</v>
      </c>
      <c r="P2503">
        <v>-99</v>
      </c>
    </row>
    <row r="2504" spans="1:16" x14ac:dyDescent="0.25">
      <c r="A2504" s="20" t="s">
        <v>16216</v>
      </c>
      <c r="B2504">
        <v>2</v>
      </c>
      <c r="C2504" t="s">
        <v>63</v>
      </c>
      <c r="D2504" t="s">
        <v>90</v>
      </c>
      <c r="E2504" t="s">
        <v>81</v>
      </c>
      <c r="F2504" t="s">
        <v>35</v>
      </c>
      <c r="G2504">
        <v>5</v>
      </c>
      <c r="H2504">
        <v>5</v>
      </c>
      <c r="I2504">
        <v>2014</v>
      </c>
      <c r="J2504" t="s">
        <v>75</v>
      </c>
      <c r="K2504">
        <v>-10.946999999999999</v>
      </c>
      <c r="L2504">
        <v>-20.55</v>
      </c>
      <c r="M2504" s="54">
        <v>-1.35</v>
      </c>
      <c r="N2504" t="s">
        <v>44</v>
      </c>
      <c r="O2504" t="s">
        <v>44</v>
      </c>
      <c r="P2504">
        <v>-99</v>
      </c>
    </row>
    <row r="2505" spans="1:16" x14ac:dyDescent="0.25">
      <c r="A2505" s="20" t="s">
        <v>16216</v>
      </c>
      <c r="B2505">
        <v>2</v>
      </c>
      <c r="C2505" t="s">
        <v>63</v>
      </c>
      <c r="D2505" t="s">
        <v>90</v>
      </c>
      <c r="E2505" t="s">
        <v>81</v>
      </c>
      <c r="F2505" t="s">
        <v>35</v>
      </c>
      <c r="G2505">
        <v>5</v>
      </c>
      <c r="H2505">
        <v>5</v>
      </c>
      <c r="I2505">
        <v>2014</v>
      </c>
      <c r="J2505" t="s">
        <v>75</v>
      </c>
      <c r="K2505">
        <v>9.1630000000000003</v>
      </c>
      <c r="L2505">
        <v>0.52</v>
      </c>
      <c r="M2505">
        <v>17.809999999999999</v>
      </c>
      <c r="N2505" t="s">
        <v>44</v>
      </c>
      <c r="O2505" t="s">
        <v>44</v>
      </c>
      <c r="P2505">
        <v>-99</v>
      </c>
    </row>
    <row r="2506" spans="1:16" x14ac:dyDescent="0.25">
      <c r="A2506" s="20" t="s">
        <v>16216</v>
      </c>
      <c r="B2506">
        <v>2</v>
      </c>
      <c r="C2506" t="s">
        <v>63</v>
      </c>
      <c r="D2506" t="s">
        <v>90</v>
      </c>
      <c r="E2506" t="s">
        <v>81</v>
      </c>
      <c r="F2506" t="s">
        <v>35</v>
      </c>
      <c r="G2506">
        <v>5</v>
      </c>
      <c r="H2506">
        <v>5</v>
      </c>
      <c r="I2506">
        <v>2014</v>
      </c>
      <c r="J2506" t="s">
        <v>75</v>
      </c>
      <c r="K2506">
        <v>11.275</v>
      </c>
      <c r="L2506">
        <v>-2.12</v>
      </c>
      <c r="M2506" s="54">
        <v>24.67</v>
      </c>
      <c r="N2506" t="s">
        <v>44</v>
      </c>
      <c r="O2506" t="s">
        <v>44</v>
      </c>
      <c r="P2506">
        <v>-99</v>
      </c>
    </row>
    <row r="2507" spans="1:16" x14ac:dyDescent="0.25">
      <c r="A2507" s="20" t="s">
        <v>16216</v>
      </c>
      <c r="B2507">
        <v>2</v>
      </c>
      <c r="C2507" t="s">
        <v>63</v>
      </c>
      <c r="D2507" t="s">
        <v>90</v>
      </c>
      <c r="E2507" t="s">
        <v>81</v>
      </c>
      <c r="F2507" t="s">
        <v>35</v>
      </c>
      <c r="G2507">
        <v>5</v>
      </c>
      <c r="H2507">
        <v>5</v>
      </c>
      <c r="I2507">
        <v>2014</v>
      </c>
      <c r="J2507" t="s">
        <v>75</v>
      </c>
      <c r="K2507">
        <v>16.678999999999998</v>
      </c>
      <c r="L2507">
        <v>4.92</v>
      </c>
      <c r="M2507" s="54">
        <v>28.44</v>
      </c>
      <c r="N2507" t="s">
        <v>44</v>
      </c>
      <c r="O2507" t="s">
        <v>44</v>
      </c>
      <c r="P2507">
        <v>-99</v>
      </c>
    </row>
    <row r="2508" spans="1:16" x14ac:dyDescent="0.25">
      <c r="A2508" s="20" t="s">
        <v>16216</v>
      </c>
      <c r="B2508">
        <v>2</v>
      </c>
      <c r="C2508" t="s">
        <v>63</v>
      </c>
      <c r="D2508" t="s">
        <v>90</v>
      </c>
      <c r="E2508" t="s">
        <v>81</v>
      </c>
      <c r="F2508" t="s">
        <v>35</v>
      </c>
      <c r="G2508">
        <v>5</v>
      </c>
      <c r="H2508">
        <v>5</v>
      </c>
      <c r="I2508">
        <v>2014</v>
      </c>
      <c r="J2508" t="s">
        <v>75</v>
      </c>
      <c r="K2508" t="s">
        <v>44</v>
      </c>
      <c r="L2508" t="s">
        <v>44</v>
      </c>
      <c r="M2508" s="54" t="s">
        <v>44</v>
      </c>
      <c r="N2508" t="s">
        <v>44</v>
      </c>
      <c r="O2508" t="s">
        <v>44</v>
      </c>
      <c r="P2508">
        <v>-99</v>
      </c>
    </row>
    <row r="2509" spans="1:16" x14ac:dyDescent="0.25">
      <c r="A2509" s="20" t="s">
        <v>16216</v>
      </c>
      <c r="B2509">
        <v>2</v>
      </c>
      <c r="C2509" t="s">
        <v>63</v>
      </c>
      <c r="D2509" t="s">
        <v>90</v>
      </c>
      <c r="E2509" t="s">
        <v>81</v>
      </c>
      <c r="F2509" t="s">
        <v>35</v>
      </c>
      <c r="G2509">
        <v>5</v>
      </c>
      <c r="H2509">
        <v>5</v>
      </c>
      <c r="I2509">
        <v>2014</v>
      </c>
      <c r="J2509" t="s">
        <v>75</v>
      </c>
      <c r="K2509" t="s">
        <v>44</v>
      </c>
      <c r="L2509" t="s">
        <v>44</v>
      </c>
      <c r="M2509" s="54" t="s">
        <v>44</v>
      </c>
      <c r="N2509" t="s">
        <v>44</v>
      </c>
      <c r="O2509" t="s">
        <v>44</v>
      </c>
      <c r="P2509">
        <v>-99</v>
      </c>
    </row>
    <row r="2510" spans="1:16" x14ac:dyDescent="0.25">
      <c r="A2510" s="20" t="s">
        <v>16216</v>
      </c>
      <c r="B2510">
        <v>2</v>
      </c>
      <c r="C2510" t="s">
        <v>63</v>
      </c>
      <c r="D2510" t="s">
        <v>90</v>
      </c>
      <c r="E2510" t="s">
        <v>81</v>
      </c>
      <c r="F2510" t="s">
        <v>35</v>
      </c>
      <c r="G2510">
        <v>5</v>
      </c>
      <c r="H2510">
        <v>5</v>
      </c>
      <c r="I2510">
        <v>2014</v>
      </c>
      <c r="J2510" t="s">
        <v>75</v>
      </c>
      <c r="K2510">
        <v>14.192</v>
      </c>
      <c r="L2510">
        <v>-18.13</v>
      </c>
      <c r="M2510">
        <v>46.51</v>
      </c>
      <c r="N2510" t="s">
        <v>44</v>
      </c>
      <c r="O2510" t="s">
        <v>44</v>
      </c>
      <c r="P2510">
        <v>-99</v>
      </c>
    </row>
    <row r="2511" spans="1:16" x14ac:dyDescent="0.25">
      <c r="A2511" s="20" t="s">
        <v>16216</v>
      </c>
      <c r="B2511">
        <v>2</v>
      </c>
      <c r="C2511" t="s">
        <v>63</v>
      </c>
      <c r="D2511" t="s">
        <v>90</v>
      </c>
      <c r="E2511" t="s">
        <v>81</v>
      </c>
      <c r="F2511" t="s">
        <v>35</v>
      </c>
      <c r="G2511">
        <v>5</v>
      </c>
      <c r="H2511">
        <v>5</v>
      </c>
      <c r="I2511">
        <v>2014</v>
      </c>
      <c r="J2511" t="s">
        <v>75</v>
      </c>
      <c r="K2511">
        <v>0.21299999999999999</v>
      </c>
      <c r="L2511">
        <v>-15.38</v>
      </c>
      <c r="M2511" s="54">
        <v>15.81</v>
      </c>
      <c r="N2511" t="s">
        <v>44</v>
      </c>
      <c r="O2511" t="s">
        <v>44</v>
      </c>
      <c r="P2511">
        <v>-99</v>
      </c>
    </row>
    <row r="2512" spans="1:16" x14ac:dyDescent="0.25">
      <c r="A2512" s="20" t="s">
        <v>16216</v>
      </c>
      <c r="B2512">
        <v>2</v>
      </c>
      <c r="C2512" t="s">
        <v>63</v>
      </c>
      <c r="D2512" t="s">
        <v>90</v>
      </c>
      <c r="E2512" t="s">
        <v>81</v>
      </c>
      <c r="F2512" t="s">
        <v>35</v>
      </c>
      <c r="G2512">
        <v>5</v>
      </c>
      <c r="H2512">
        <v>5</v>
      </c>
      <c r="I2512">
        <v>2014</v>
      </c>
      <c r="J2512" t="s">
        <v>75</v>
      </c>
      <c r="K2512">
        <v>3.359</v>
      </c>
      <c r="L2512">
        <v>-14.19</v>
      </c>
      <c r="M2512">
        <v>20.91</v>
      </c>
      <c r="N2512" t="s">
        <v>44</v>
      </c>
      <c r="O2512" t="s">
        <v>44</v>
      </c>
      <c r="P2512">
        <v>-99</v>
      </c>
    </row>
    <row r="2513" spans="1:16" x14ac:dyDescent="0.25">
      <c r="A2513" s="20" t="s">
        <v>16216</v>
      </c>
      <c r="B2513">
        <v>2</v>
      </c>
      <c r="C2513" t="s">
        <v>63</v>
      </c>
      <c r="D2513" t="s">
        <v>90</v>
      </c>
      <c r="E2513" t="s">
        <v>81</v>
      </c>
      <c r="F2513" t="s">
        <v>35</v>
      </c>
      <c r="G2513">
        <v>5</v>
      </c>
      <c r="H2513">
        <v>5</v>
      </c>
      <c r="I2513">
        <v>2014</v>
      </c>
      <c r="J2513" t="s">
        <v>75</v>
      </c>
      <c r="K2513">
        <v>9.3000000000000007</v>
      </c>
      <c r="L2513">
        <v>2.4500000000000002</v>
      </c>
      <c r="M2513" s="54">
        <v>16.149999999999999</v>
      </c>
      <c r="N2513" t="s">
        <v>44</v>
      </c>
      <c r="O2513" t="s">
        <v>44</v>
      </c>
      <c r="P2513">
        <v>-99</v>
      </c>
    </row>
    <row r="2514" spans="1:16" x14ac:dyDescent="0.25">
      <c r="A2514" s="20" t="s">
        <v>16216</v>
      </c>
      <c r="B2514">
        <v>2</v>
      </c>
      <c r="C2514" t="s">
        <v>63</v>
      </c>
      <c r="D2514" t="s">
        <v>90</v>
      </c>
      <c r="E2514" t="s">
        <v>81</v>
      </c>
      <c r="F2514" t="s">
        <v>35</v>
      </c>
      <c r="G2514">
        <v>5</v>
      </c>
      <c r="H2514">
        <v>5</v>
      </c>
      <c r="I2514">
        <v>2014</v>
      </c>
      <c r="J2514" t="s">
        <v>75</v>
      </c>
      <c r="K2514" t="s">
        <v>44</v>
      </c>
      <c r="L2514" t="s">
        <v>44</v>
      </c>
      <c r="M2514" s="54" t="s">
        <v>44</v>
      </c>
      <c r="N2514" t="s">
        <v>44</v>
      </c>
      <c r="O2514" t="s">
        <v>44</v>
      </c>
      <c r="P2514">
        <v>-99</v>
      </c>
    </row>
    <row r="2515" spans="1:16" x14ac:dyDescent="0.25">
      <c r="A2515" s="20" t="s">
        <v>16216</v>
      </c>
      <c r="B2515">
        <v>2</v>
      </c>
      <c r="C2515" t="s">
        <v>63</v>
      </c>
      <c r="D2515" t="s">
        <v>90</v>
      </c>
      <c r="E2515" t="s">
        <v>81</v>
      </c>
      <c r="F2515" t="s">
        <v>35</v>
      </c>
      <c r="G2515">
        <v>5</v>
      </c>
      <c r="H2515">
        <v>5</v>
      </c>
      <c r="I2515">
        <v>2014</v>
      </c>
      <c r="J2515" t="s">
        <v>75</v>
      </c>
      <c r="K2515">
        <v>12.286</v>
      </c>
      <c r="L2515">
        <v>7.85</v>
      </c>
      <c r="M2515" s="54">
        <v>16.72</v>
      </c>
      <c r="N2515" t="s">
        <v>44</v>
      </c>
      <c r="O2515" t="s">
        <v>44</v>
      </c>
      <c r="P2515">
        <v>-99</v>
      </c>
    </row>
    <row r="2516" spans="1:16" x14ac:dyDescent="0.25">
      <c r="A2516" s="20" t="s">
        <v>16216</v>
      </c>
      <c r="B2516">
        <v>2</v>
      </c>
      <c r="C2516" t="s">
        <v>63</v>
      </c>
      <c r="D2516" t="s">
        <v>90</v>
      </c>
      <c r="E2516" t="s">
        <v>81</v>
      </c>
      <c r="F2516" t="s">
        <v>35</v>
      </c>
      <c r="G2516">
        <v>5</v>
      </c>
      <c r="H2516">
        <v>5</v>
      </c>
      <c r="I2516">
        <v>2014</v>
      </c>
      <c r="J2516" t="s">
        <v>75</v>
      </c>
      <c r="K2516" t="s">
        <v>44</v>
      </c>
      <c r="L2516" t="s">
        <v>44</v>
      </c>
      <c r="M2516" s="54" t="s">
        <v>44</v>
      </c>
      <c r="N2516" t="s">
        <v>44</v>
      </c>
      <c r="O2516" t="s">
        <v>44</v>
      </c>
      <c r="P2516">
        <v>-99</v>
      </c>
    </row>
    <row r="2517" spans="1:16" x14ac:dyDescent="0.25">
      <c r="A2517" s="20" t="s">
        <v>16216</v>
      </c>
      <c r="B2517">
        <v>2</v>
      </c>
      <c r="C2517" t="s">
        <v>63</v>
      </c>
      <c r="D2517" t="s">
        <v>90</v>
      </c>
      <c r="E2517" t="s">
        <v>81</v>
      </c>
      <c r="F2517" t="s">
        <v>35</v>
      </c>
      <c r="G2517">
        <v>5</v>
      </c>
      <c r="H2517">
        <v>5</v>
      </c>
      <c r="I2517">
        <v>2014</v>
      </c>
      <c r="J2517" t="s">
        <v>75</v>
      </c>
      <c r="K2517" t="s">
        <v>44</v>
      </c>
      <c r="L2517" t="s">
        <v>44</v>
      </c>
      <c r="M2517" s="54" t="s">
        <v>44</v>
      </c>
      <c r="N2517" t="s">
        <v>44</v>
      </c>
      <c r="O2517" t="s">
        <v>44</v>
      </c>
      <c r="P2517">
        <v>-99</v>
      </c>
    </row>
    <row r="2518" spans="1:16" x14ac:dyDescent="0.25">
      <c r="A2518" s="20" t="s">
        <v>16217</v>
      </c>
      <c r="B2518">
        <v>2</v>
      </c>
      <c r="C2518" t="s">
        <v>63</v>
      </c>
      <c r="D2518" t="s">
        <v>90</v>
      </c>
      <c r="E2518" t="s">
        <v>81</v>
      </c>
      <c r="F2518" t="s">
        <v>35</v>
      </c>
      <c r="G2518">
        <v>2</v>
      </c>
      <c r="H2518">
        <v>5</v>
      </c>
      <c r="I2518">
        <v>2014</v>
      </c>
      <c r="J2518" t="s">
        <v>43</v>
      </c>
      <c r="K2518">
        <v>2.9006055739510401</v>
      </c>
      <c r="L2518">
        <v>-18.756</v>
      </c>
      <c r="M2518">
        <v>24.558</v>
      </c>
      <c r="N2518">
        <v>26</v>
      </c>
      <c r="O2518" t="s">
        <v>44</v>
      </c>
      <c r="P2518">
        <v>19.611613513818401</v>
      </c>
    </row>
    <row r="2519" spans="1:16" x14ac:dyDescent="0.25">
      <c r="A2519" s="20" t="s">
        <v>16218</v>
      </c>
      <c r="B2519">
        <v>2</v>
      </c>
      <c r="C2519" t="s">
        <v>63</v>
      </c>
      <c r="D2519" t="s">
        <v>90</v>
      </c>
      <c r="E2519" t="s">
        <v>81</v>
      </c>
      <c r="F2519" t="s">
        <v>35</v>
      </c>
      <c r="G2519">
        <v>3</v>
      </c>
      <c r="H2519">
        <v>5</v>
      </c>
      <c r="I2519">
        <v>2014</v>
      </c>
      <c r="J2519" t="s">
        <v>43</v>
      </c>
      <c r="K2519">
        <v>-10.3894140240808</v>
      </c>
      <c r="L2519">
        <v>-27.978000000000002</v>
      </c>
      <c r="M2519">
        <v>7.2</v>
      </c>
      <c r="N2519">
        <v>34</v>
      </c>
      <c r="O2519" t="s">
        <v>44</v>
      </c>
      <c r="P2519">
        <v>17.149858514250901</v>
      </c>
    </row>
    <row r="2520" spans="1:16" x14ac:dyDescent="0.25">
      <c r="A2520" s="20" t="s">
        <v>16219</v>
      </c>
      <c r="B2520">
        <v>2</v>
      </c>
      <c r="C2520" t="s">
        <v>63</v>
      </c>
      <c r="D2520" t="s">
        <v>90</v>
      </c>
      <c r="E2520" t="s">
        <v>81</v>
      </c>
      <c r="F2520" t="s">
        <v>35</v>
      </c>
      <c r="G2520">
        <v>4</v>
      </c>
      <c r="H2520">
        <v>5</v>
      </c>
      <c r="I2520">
        <v>2014</v>
      </c>
      <c r="J2520" t="s">
        <v>43</v>
      </c>
      <c r="K2520">
        <v>-0.34716570030885002</v>
      </c>
      <c r="L2520">
        <v>-16.282</v>
      </c>
      <c r="M2520">
        <v>15.587999999999999</v>
      </c>
      <c r="N2520">
        <v>83</v>
      </c>
      <c r="O2520" t="s">
        <v>44</v>
      </c>
      <c r="P2520">
        <v>10.976425998969001</v>
      </c>
    </row>
    <row r="2521" spans="1:16" x14ac:dyDescent="0.25">
      <c r="A2521" s="20" t="s">
        <v>16220</v>
      </c>
      <c r="B2521">
        <v>2</v>
      </c>
      <c r="C2521" t="s">
        <v>63</v>
      </c>
      <c r="D2521" t="s">
        <v>90</v>
      </c>
      <c r="E2521" t="s">
        <v>81</v>
      </c>
      <c r="F2521" t="s">
        <v>35</v>
      </c>
      <c r="G2521">
        <v>5</v>
      </c>
      <c r="H2521">
        <v>5</v>
      </c>
      <c r="I2521">
        <v>2014</v>
      </c>
      <c r="J2521" t="s">
        <v>43</v>
      </c>
      <c r="K2521">
        <v>-3.31150347114168</v>
      </c>
      <c r="L2521">
        <v>-19.494</v>
      </c>
      <c r="M2521" s="54">
        <v>12.871</v>
      </c>
      <c r="N2521">
        <v>71</v>
      </c>
      <c r="O2521" t="s">
        <v>44</v>
      </c>
      <c r="P2521">
        <v>11.8678165819385</v>
      </c>
    </row>
    <row r="2522" spans="1:16" x14ac:dyDescent="0.25">
      <c r="A2522" s="20" t="s">
        <v>2359</v>
      </c>
      <c r="B2522">
        <v>2</v>
      </c>
      <c r="C2522" t="s">
        <v>63</v>
      </c>
      <c r="D2522" t="s">
        <v>90</v>
      </c>
      <c r="E2522" t="s">
        <v>81</v>
      </c>
      <c r="F2522" t="s">
        <v>35</v>
      </c>
      <c r="G2522">
        <v>2</v>
      </c>
      <c r="H2522">
        <v>5</v>
      </c>
      <c r="I2522">
        <v>2014</v>
      </c>
      <c r="J2522" t="s">
        <v>45</v>
      </c>
      <c r="K2522">
        <v>2.2509124766109099</v>
      </c>
      <c r="L2522">
        <v>-8.5690000000000008</v>
      </c>
      <c r="M2522" s="54">
        <v>13.071</v>
      </c>
      <c r="N2522">
        <v>122</v>
      </c>
      <c r="O2522" t="s">
        <v>44</v>
      </c>
      <c r="P2522">
        <v>9.0535746042518497</v>
      </c>
    </row>
    <row r="2523" spans="1:16" x14ac:dyDescent="0.25">
      <c r="A2523" s="20" t="s">
        <v>2362</v>
      </c>
      <c r="B2523">
        <v>2</v>
      </c>
      <c r="C2523" t="s">
        <v>63</v>
      </c>
      <c r="D2523" t="s">
        <v>90</v>
      </c>
      <c r="E2523" t="s">
        <v>81</v>
      </c>
      <c r="F2523" t="s">
        <v>35</v>
      </c>
      <c r="G2523">
        <v>3</v>
      </c>
      <c r="H2523">
        <v>5</v>
      </c>
      <c r="I2523">
        <v>2014</v>
      </c>
      <c r="J2523" t="s">
        <v>45</v>
      </c>
      <c r="K2523">
        <v>1.5045815657136401</v>
      </c>
      <c r="L2523">
        <v>-9.6780000000000008</v>
      </c>
      <c r="M2523" s="54">
        <v>12.686999999999999</v>
      </c>
      <c r="N2523">
        <v>82</v>
      </c>
      <c r="O2523" t="s">
        <v>44</v>
      </c>
      <c r="P2523">
        <v>11.0431526074847</v>
      </c>
    </row>
    <row r="2524" spans="1:16" x14ac:dyDescent="0.25">
      <c r="A2524" s="20" t="s">
        <v>2363</v>
      </c>
      <c r="B2524">
        <v>2</v>
      </c>
      <c r="C2524" t="s">
        <v>63</v>
      </c>
      <c r="D2524" t="s">
        <v>90</v>
      </c>
      <c r="E2524" t="s">
        <v>81</v>
      </c>
      <c r="F2524" t="s">
        <v>35</v>
      </c>
      <c r="G2524">
        <v>4</v>
      </c>
      <c r="H2524">
        <v>5</v>
      </c>
      <c r="I2524">
        <v>2014</v>
      </c>
      <c r="J2524" t="s">
        <v>45</v>
      </c>
      <c r="K2524">
        <v>3.9779520659760101</v>
      </c>
      <c r="L2524">
        <v>-5.51</v>
      </c>
      <c r="M2524" s="54">
        <v>13.465999999999999</v>
      </c>
      <c r="N2524">
        <v>182</v>
      </c>
      <c r="O2524" t="s">
        <v>44</v>
      </c>
      <c r="P2524">
        <v>7.4124931666110099</v>
      </c>
    </row>
    <row r="2525" spans="1:16" x14ac:dyDescent="0.25">
      <c r="A2525" s="20" t="s">
        <v>2364</v>
      </c>
      <c r="B2525">
        <v>2</v>
      </c>
      <c r="C2525" t="s">
        <v>63</v>
      </c>
      <c r="D2525" t="s">
        <v>90</v>
      </c>
      <c r="E2525" t="s">
        <v>81</v>
      </c>
      <c r="F2525" t="s">
        <v>35</v>
      </c>
      <c r="G2525">
        <v>5</v>
      </c>
      <c r="H2525">
        <v>5</v>
      </c>
      <c r="I2525">
        <v>2014</v>
      </c>
      <c r="J2525" t="s">
        <v>45</v>
      </c>
      <c r="K2525">
        <v>8.8466459256069108</v>
      </c>
      <c r="L2525">
        <v>-4.1609999999999996</v>
      </c>
      <c r="M2525" s="54">
        <v>21.853999999999999</v>
      </c>
      <c r="N2525">
        <v>61</v>
      </c>
      <c r="O2525" t="s">
        <v>44</v>
      </c>
      <c r="P2525">
        <v>12.8036879932896</v>
      </c>
    </row>
    <row r="2526" spans="1:16" x14ac:dyDescent="0.25">
      <c r="A2526" s="20" t="s">
        <v>2380</v>
      </c>
      <c r="B2526">
        <v>2</v>
      </c>
      <c r="C2526" t="s">
        <v>63</v>
      </c>
      <c r="D2526" t="s">
        <v>90</v>
      </c>
      <c r="E2526" t="s">
        <v>81</v>
      </c>
      <c r="F2526" t="s">
        <v>35</v>
      </c>
      <c r="G2526">
        <v>2</v>
      </c>
      <c r="H2526">
        <v>5</v>
      </c>
      <c r="I2526">
        <v>2014</v>
      </c>
      <c r="J2526" t="s">
        <v>46</v>
      </c>
      <c r="K2526">
        <v>0.89117100540028105</v>
      </c>
      <c r="L2526">
        <v>-8.8089999999999993</v>
      </c>
      <c r="M2526" s="54">
        <v>10.590999999999999</v>
      </c>
      <c r="N2526">
        <v>175</v>
      </c>
      <c r="O2526" t="s">
        <v>44</v>
      </c>
      <c r="P2526">
        <v>7.55928946018454</v>
      </c>
    </row>
    <row r="2527" spans="1:16" x14ac:dyDescent="0.25">
      <c r="A2527" s="20" t="s">
        <v>2383</v>
      </c>
      <c r="B2527">
        <v>2</v>
      </c>
      <c r="C2527" t="s">
        <v>63</v>
      </c>
      <c r="D2527" t="s">
        <v>90</v>
      </c>
      <c r="E2527" t="s">
        <v>81</v>
      </c>
      <c r="F2527" t="s">
        <v>35</v>
      </c>
      <c r="G2527">
        <v>3</v>
      </c>
      <c r="H2527">
        <v>5</v>
      </c>
      <c r="I2527">
        <v>2014</v>
      </c>
      <c r="J2527" t="s">
        <v>46</v>
      </c>
      <c r="K2527">
        <v>-6.2887720149500401</v>
      </c>
      <c r="L2527">
        <v>-14.965999999999999</v>
      </c>
      <c r="M2527">
        <v>2.3889999999999998</v>
      </c>
      <c r="N2527">
        <v>157</v>
      </c>
      <c r="O2527" t="s">
        <v>44</v>
      </c>
      <c r="P2527">
        <v>7.9808688446762197</v>
      </c>
    </row>
    <row r="2528" spans="1:16" x14ac:dyDescent="0.25">
      <c r="A2528" s="20" t="s">
        <v>2384</v>
      </c>
      <c r="B2528">
        <v>2</v>
      </c>
      <c r="C2528" t="s">
        <v>63</v>
      </c>
      <c r="D2528" t="s">
        <v>90</v>
      </c>
      <c r="E2528" t="s">
        <v>81</v>
      </c>
      <c r="F2528" t="s">
        <v>35</v>
      </c>
      <c r="G2528">
        <v>4</v>
      </c>
      <c r="H2528">
        <v>5</v>
      </c>
      <c r="I2528">
        <v>2014</v>
      </c>
      <c r="J2528" t="s">
        <v>46</v>
      </c>
      <c r="K2528">
        <v>1.4569562562729199</v>
      </c>
      <c r="L2528">
        <v>-7.2370000000000001</v>
      </c>
      <c r="M2528" s="54">
        <v>10.151</v>
      </c>
      <c r="N2528">
        <v>193</v>
      </c>
      <c r="O2528" t="s">
        <v>44</v>
      </c>
      <c r="P2528">
        <v>7.1981575074869504</v>
      </c>
    </row>
    <row r="2529" spans="1:16" x14ac:dyDescent="0.25">
      <c r="A2529" s="20" t="s">
        <v>2385</v>
      </c>
      <c r="B2529">
        <v>2</v>
      </c>
      <c r="C2529" t="s">
        <v>63</v>
      </c>
      <c r="D2529" t="s">
        <v>90</v>
      </c>
      <c r="E2529" t="s">
        <v>81</v>
      </c>
      <c r="F2529" t="s">
        <v>35</v>
      </c>
      <c r="G2529">
        <v>5</v>
      </c>
      <c r="H2529">
        <v>5</v>
      </c>
      <c r="I2529">
        <v>2014</v>
      </c>
      <c r="J2529" t="s">
        <v>46</v>
      </c>
      <c r="K2529">
        <v>5.93661986477208</v>
      </c>
      <c r="L2529">
        <v>-6.694</v>
      </c>
      <c r="M2529" s="54">
        <v>18.568000000000001</v>
      </c>
      <c r="N2529">
        <v>59</v>
      </c>
      <c r="O2529" t="s">
        <v>44</v>
      </c>
      <c r="P2529">
        <v>13.018891098082401</v>
      </c>
    </row>
    <row r="2530" spans="1:16" x14ac:dyDescent="0.25">
      <c r="A2530" s="20" t="s">
        <v>2401</v>
      </c>
      <c r="B2530">
        <v>2</v>
      </c>
      <c r="C2530" t="s">
        <v>63</v>
      </c>
      <c r="D2530" t="s">
        <v>90</v>
      </c>
      <c r="E2530" t="s">
        <v>81</v>
      </c>
      <c r="F2530" t="s">
        <v>35</v>
      </c>
      <c r="G2530">
        <v>2</v>
      </c>
      <c r="H2530">
        <v>5</v>
      </c>
      <c r="I2530">
        <v>2014</v>
      </c>
      <c r="J2530" t="s">
        <v>47</v>
      </c>
      <c r="K2530">
        <v>8.0849921499361894</v>
      </c>
      <c r="L2530">
        <v>2.794</v>
      </c>
      <c r="M2530" s="54">
        <v>13.375999999999999</v>
      </c>
      <c r="N2530">
        <v>808</v>
      </c>
      <c r="O2530" t="s">
        <v>44</v>
      </c>
      <c r="P2530">
        <v>3.5179877236514598</v>
      </c>
    </row>
    <row r="2531" spans="1:16" x14ac:dyDescent="0.25">
      <c r="A2531" s="20" t="s">
        <v>2404</v>
      </c>
      <c r="B2531">
        <v>2</v>
      </c>
      <c r="C2531" t="s">
        <v>63</v>
      </c>
      <c r="D2531" t="s">
        <v>90</v>
      </c>
      <c r="E2531" t="s">
        <v>81</v>
      </c>
      <c r="F2531" t="s">
        <v>35</v>
      </c>
      <c r="G2531">
        <v>3</v>
      </c>
      <c r="H2531">
        <v>5</v>
      </c>
      <c r="I2531">
        <v>2014</v>
      </c>
      <c r="J2531" t="s">
        <v>47</v>
      </c>
      <c r="K2531">
        <v>3.7835068464291499</v>
      </c>
      <c r="L2531">
        <v>-2.2130000000000001</v>
      </c>
      <c r="M2531" s="54">
        <v>9.7799999999999994</v>
      </c>
      <c r="N2531">
        <v>359</v>
      </c>
      <c r="O2531" t="s">
        <v>44</v>
      </c>
      <c r="P2531">
        <v>5.2777981396926004</v>
      </c>
    </row>
    <row r="2532" spans="1:16" x14ac:dyDescent="0.25">
      <c r="A2532" s="20" t="s">
        <v>2405</v>
      </c>
      <c r="B2532">
        <v>2</v>
      </c>
      <c r="C2532" t="s">
        <v>63</v>
      </c>
      <c r="D2532" t="s">
        <v>90</v>
      </c>
      <c r="E2532" t="s">
        <v>81</v>
      </c>
      <c r="F2532" t="s">
        <v>35</v>
      </c>
      <c r="G2532">
        <v>4</v>
      </c>
      <c r="H2532">
        <v>5</v>
      </c>
      <c r="I2532">
        <v>2014</v>
      </c>
      <c r="J2532" t="s">
        <v>47</v>
      </c>
      <c r="K2532">
        <v>13.0608642848523</v>
      </c>
      <c r="L2532">
        <v>7.7830000000000004</v>
      </c>
      <c r="M2532" s="54">
        <v>18.338999999999999</v>
      </c>
      <c r="N2532">
        <v>819</v>
      </c>
      <c r="O2532" t="s">
        <v>44</v>
      </c>
      <c r="P2532">
        <v>3.4942827890730599</v>
      </c>
    </row>
    <row r="2533" spans="1:16" x14ac:dyDescent="0.25">
      <c r="A2533" s="20" t="s">
        <v>2406</v>
      </c>
      <c r="B2533">
        <v>2</v>
      </c>
      <c r="C2533" t="s">
        <v>63</v>
      </c>
      <c r="D2533" t="s">
        <v>90</v>
      </c>
      <c r="E2533" t="s">
        <v>81</v>
      </c>
      <c r="F2533" t="s">
        <v>35</v>
      </c>
      <c r="G2533">
        <v>5</v>
      </c>
      <c r="H2533">
        <v>5</v>
      </c>
      <c r="I2533">
        <v>2014</v>
      </c>
      <c r="J2533" t="s">
        <v>47</v>
      </c>
      <c r="K2533">
        <v>14.1925075866586</v>
      </c>
      <c r="L2533">
        <v>9.609</v>
      </c>
      <c r="M2533">
        <v>18.776</v>
      </c>
      <c r="N2533">
        <v>1915</v>
      </c>
      <c r="O2533" t="s">
        <v>44</v>
      </c>
      <c r="P2533">
        <v>2.28515472449515</v>
      </c>
    </row>
    <row r="2534" spans="1:16" x14ac:dyDescent="0.25">
      <c r="A2534" s="20" t="s">
        <v>2422</v>
      </c>
      <c r="B2534">
        <v>2</v>
      </c>
      <c r="C2534" t="s">
        <v>63</v>
      </c>
      <c r="D2534" t="s">
        <v>90</v>
      </c>
      <c r="E2534" t="s">
        <v>81</v>
      </c>
      <c r="F2534" t="s">
        <v>35</v>
      </c>
      <c r="G2534">
        <v>2</v>
      </c>
      <c r="H2534">
        <v>5</v>
      </c>
      <c r="I2534">
        <v>2014</v>
      </c>
      <c r="J2534" t="s">
        <v>48</v>
      </c>
      <c r="K2534" t="s">
        <v>44</v>
      </c>
      <c r="L2534" t="s">
        <v>44</v>
      </c>
      <c r="M2534" s="54" t="s">
        <v>44</v>
      </c>
      <c r="N2534">
        <v>16</v>
      </c>
      <c r="O2534" t="s">
        <v>44</v>
      </c>
      <c r="P2534">
        <v>25</v>
      </c>
    </row>
    <row r="2535" spans="1:16" x14ac:dyDescent="0.25">
      <c r="A2535" s="20" t="s">
        <v>2425</v>
      </c>
      <c r="B2535">
        <v>2</v>
      </c>
      <c r="C2535" t="s">
        <v>63</v>
      </c>
      <c r="D2535" t="s">
        <v>90</v>
      </c>
      <c r="E2535" t="s">
        <v>81</v>
      </c>
      <c r="F2535" t="s">
        <v>35</v>
      </c>
      <c r="G2535">
        <v>3</v>
      </c>
      <c r="H2535">
        <v>5</v>
      </c>
      <c r="I2535">
        <v>2014</v>
      </c>
      <c r="J2535" t="s">
        <v>48</v>
      </c>
      <c r="K2535" t="s">
        <v>44</v>
      </c>
      <c r="L2535" t="s">
        <v>44</v>
      </c>
      <c r="M2535" s="54" t="s">
        <v>44</v>
      </c>
      <c r="N2535">
        <v>12</v>
      </c>
      <c r="O2535" t="s">
        <v>44</v>
      </c>
      <c r="P2535">
        <v>28.867513459481302</v>
      </c>
    </row>
    <row r="2536" spans="1:16" x14ac:dyDescent="0.25">
      <c r="A2536" s="20" t="s">
        <v>2426</v>
      </c>
      <c r="B2536">
        <v>2</v>
      </c>
      <c r="C2536" t="s">
        <v>63</v>
      </c>
      <c r="D2536" t="s">
        <v>90</v>
      </c>
      <c r="E2536" t="s">
        <v>81</v>
      </c>
      <c r="F2536" t="s">
        <v>35</v>
      </c>
      <c r="G2536">
        <v>4</v>
      </c>
      <c r="H2536">
        <v>5</v>
      </c>
      <c r="I2536">
        <v>2014</v>
      </c>
      <c r="J2536" t="s">
        <v>48</v>
      </c>
      <c r="K2536">
        <v>-11.827947758204299</v>
      </c>
      <c r="L2536">
        <v>-30.957000000000001</v>
      </c>
      <c r="M2536" s="54">
        <v>7.3010000000000002</v>
      </c>
      <c r="N2536">
        <v>27</v>
      </c>
      <c r="O2536" t="s">
        <v>44</v>
      </c>
      <c r="P2536">
        <v>19.245008972987499</v>
      </c>
    </row>
    <row r="2537" spans="1:16" x14ac:dyDescent="0.25">
      <c r="A2537" s="20" t="s">
        <v>2427</v>
      </c>
      <c r="B2537">
        <v>2</v>
      </c>
      <c r="C2537" t="s">
        <v>63</v>
      </c>
      <c r="D2537" t="s">
        <v>90</v>
      </c>
      <c r="E2537" t="s">
        <v>81</v>
      </c>
      <c r="F2537" t="s">
        <v>35</v>
      </c>
      <c r="G2537">
        <v>5</v>
      </c>
      <c r="H2537">
        <v>5</v>
      </c>
      <c r="I2537">
        <v>2014</v>
      </c>
      <c r="J2537" t="s">
        <v>48</v>
      </c>
      <c r="K2537">
        <v>-2.7269553344521298</v>
      </c>
      <c r="L2537">
        <v>-16.683</v>
      </c>
      <c r="M2537" s="54">
        <v>11.228999999999999</v>
      </c>
      <c r="N2537">
        <v>72</v>
      </c>
      <c r="O2537" t="s">
        <v>44</v>
      </c>
      <c r="P2537">
        <v>11.7851130197758</v>
      </c>
    </row>
    <row r="2538" spans="1:16" x14ac:dyDescent="0.25">
      <c r="A2538" s="20" t="s">
        <v>16221</v>
      </c>
      <c r="B2538">
        <v>2</v>
      </c>
      <c r="C2538" t="s">
        <v>63</v>
      </c>
      <c r="D2538" t="s">
        <v>90</v>
      </c>
      <c r="E2538" t="s">
        <v>81</v>
      </c>
      <c r="F2538" t="s">
        <v>35</v>
      </c>
      <c r="G2538">
        <v>2</v>
      </c>
      <c r="H2538">
        <v>5</v>
      </c>
      <c r="I2538">
        <v>2014</v>
      </c>
      <c r="J2538" t="s">
        <v>49</v>
      </c>
      <c r="K2538">
        <v>12.1248633234185</v>
      </c>
      <c r="L2538">
        <v>-8.859</v>
      </c>
      <c r="M2538" s="54">
        <v>33.109000000000002</v>
      </c>
      <c r="N2538">
        <v>37</v>
      </c>
      <c r="O2538" t="s">
        <v>44</v>
      </c>
      <c r="P2538">
        <v>16.439898730535699</v>
      </c>
    </row>
    <row r="2539" spans="1:16" x14ac:dyDescent="0.25">
      <c r="A2539" s="20" t="s">
        <v>16222</v>
      </c>
      <c r="B2539">
        <v>2</v>
      </c>
      <c r="C2539" t="s">
        <v>63</v>
      </c>
      <c r="D2539" t="s">
        <v>90</v>
      </c>
      <c r="E2539" t="s">
        <v>81</v>
      </c>
      <c r="F2539" t="s">
        <v>35</v>
      </c>
      <c r="G2539">
        <v>3</v>
      </c>
      <c r="H2539">
        <v>5</v>
      </c>
      <c r="I2539">
        <v>2014</v>
      </c>
      <c r="J2539" t="s">
        <v>49</v>
      </c>
      <c r="K2539">
        <v>3.0760106064396702</v>
      </c>
      <c r="L2539">
        <v>-10.156000000000001</v>
      </c>
      <c r="M2539" s="54">
        <v>16.308</v>
      </c>
      <c r="N2539">
        <v>93</v>
      </c>
      <c r="O2539" t="s">
        <v>44</v>
      </c>
      <c r="P2539">
        <v>10.3695169473043</v>
      </c>
    </row>
    <row r="2540" spans="1:16" x14ac:dyDescent="0.25">
      <c r="A2540" s="20" t="s">
        <v>16223</v>
      </c>
      <c r="B2540">
        <v>2</v>
      </c>
      <c r="C2540" t="s">
        <v>63</v>
      </c>
      <c r="D2540" t="s">
        <v>90</v>
      </c>
      <c r="E2540" t="s">
        <v>81</v>
      </c>
      <c r="F2540" t="s">
        <v>35</v>
      </c>
      <c r="G2540">
        <v>4</v>
      </c>
      <c r="H2540">
        <v>5</v>
      </c>
      <c r="I2540">
        <v>2014</v>
      </c>
      <c r="J2540" t="s">
        <v>49</v>
      </c>
      <c r="K2540">
        <v>2.4212646720956199</v>
      </c>
      <c r="L2540">
        <v>-9.4049999999999994</v>
      </c>
      <c r="M2540" s="54">
        <v>14.247</v>
      </c>
      <c r="N2540">
        <v>114</v>
      </c>
      <c r="O2540" t="s">
        <v>44</v>
      </c>
      <c r="P2540">
        <v>9.3658581158169394</v>
      </c>
    </row>
    <row r="2541" spans="1:16" x14ac:dyDescent="0.25">
      <c r="A2541" s="20" t="s">
        <v>16224</v>
      </c>
      <c r="B2541">
        <v>2</v>
      </c>
      <c r="C2541" t="s">
        <v>63</v>
      </c>
      <c r="D2541" t="s">
        <v>90</v>
      </c>
      <c r="E2541" t="s">
        <v>81</v>
      </c>
      <c r="F2541" t="s">
        <v>35</v>
      </c>
      <c r="G2541">
        <v>5</v>
      </c>
      <c r="H2541">
        <v>5</v>
      </c>
      <c r="I2541">
        <v>2014</v>
      </c>
      <c r="J2541" t="s">
        <v>49</v>
      </c>
      <c r="K2541">
        <v>7.7708486862727204</v>
      </c>
      <c r="L2541">
        <v>-4.9089999999999998</v>
      </c>
      <c r="M2541" s="54">
        <v>20.451000000000001</v>
      </c>
      <c r="N2541">
        <v>86</v>
      </c>
      <c r="O2541" t="s">
        <v>44</v>
      </c>
      <c r="P2541">
        <v>10.783277320343799</v>
      </c>
    </row>
    <row r="2542" spans="1:16" x14ac:dyDescent="0.25">
      <c r="A2542" s="20" t="s">
        <v>16225</v>
      </c>
      <c r="B2542">
        <v>2</v>
      </c>
      <c r="C2542" t="s">
        <v>63</v>
      </c>
      <c r="D2542" t="s">
        <v>90</v>
      </c>
      <c r="E2542" t="s">
        <v>81</v>
      </c>
      <c r="F2542" t="s">
        <v>35</v>
      </c>
      <c r="G2542">
        <v>2</v>
      </c>
      <c r="H2542">
        <v>5</v>
      </c>
      <c r="I2542">
        <v>2014</v>
      </c>
      <c r="J2542" t="s">
        <v>50</v>
      </c>
      <c r="K2542" t="s">
        <v>44</v>
      </c>
      <c r="L2542" t="s">
        <v>44</v>
      </c>
      <c r="M2542" s="54" t="s">
        <v>44</v>
      </c>
      <c r="N2542">
        <v>7</v>
      </c>
      <c r="O2542" t="s">
        <v>44</v>
      </c>
      <c r="P2542">
        <v>37.796447300922701</v>
      </c>
    </row>
    <row r="2543" spans="1:16" x14ac:dyDescent="0.25">
      <c r="A2543" s="20" t="s">
        <v>16226</v>
      </c>
      <c r="B2543">
        <v>2</v>
      </c>
      <c r="C2543" t="s">
        <v>63</v>
      </c>
      <c r="D2543" t="s">
        <v>90</v>
      </c>
      <c r="E2543" t="s">
        <v>81</v>
      </c>
      <c r="F2543" t="s">
        <v>35</v>
      </c>
      <c r="G2543">
        <v>3</v>
      </c>
      <c r="H2543">
        <v>5</v>
      </c>
      <c r="I2543">
        <v>2014</v>
      </c>
      <c r="J2543" t="s">
        <v>50</v>
      </c>
      <c r="K2543" t="s">
        <v>44</v>
      </c>
      <c r="L2543" t="s">
        <v>44</v>
      </c>
      <c r="M2543" s="54" t="s">
        <v>44</v>
      </c>
      <c r="N2543">
        <v>6</v>
      </c>
      <c r="O2543" t="s">
        <v>44</v>
      </c>
      <c r="P2543">
        <v>40.824829046386299</v>
      </c>
    </row>
    <row r="2544" spans="1:16" x14ac:dyDescent="0.25">
      <c r="A2544" s="20" t="s">
        <v>16227</v>
      </c>
      <c r="B2544">
        <v>2</v>
      </c>
      <c r="C2544" t="s">
        <v>63</v>
      </c>
      <c r="D2544" t="s">
        <v>90</v>
      </c>
      <c r="E2544" t="s">
        <v>81</v>
      </c>
      <c r="F2544" t="s">
        <v>35</v>
      </c>
      <c r="G2544">
        <v>4</v>
      </c>
      <c r="H2544">
        <v>5</v>
      </c>
      <c r="I2544">
        <v>2014</v>
      </c>
      <c r="J2544" t="s">
        <v>50</v>
      </c>
      <c r="K2544">
        <v>10.1470734461102</v>
      </c>
      <c r="L2544">
        <v>-9.9510000000000005</v>
      </c>
      <c r="M2544" s="54">
        <v>30.245000000000001</v>
      </c>
      <c r="N2544">
        <v>26</v>
      </c>
      <c r="O2544" t="s">
        <v>44</v>
      </c>
      <c r="P2544">
        <v>19.611613513818401</v>
      </c>
    </row>
    <row r="2545" spans="1:16" x14ac:dyDescent="0.25">
      <c r="A2545" s="20" t="s">
        <v>16228</v>
      </c>
      <c r="B2545">
        <v>2</v>
      </c>
      <c r="C2545" t="s">
        <v>63</v>
      </c>
      <c r="D2545" t="s">
        <v>90</v>
      </c>
      <c r="E2545" t="s">
        <v>81</v>
      </c>
      <c r="F2545" t="s">
        <v>35</v>
      </c>
      <c r="G2545">
        <v>5</v>
      </c>
      <c r="H2545">
        <v>5</v>
      </c>
      <c r="I2545">
        <v>2014</v>
      </c>
      <c r="J2545" t="s">
        <v>50</v>
      </c>
      <c r="K2545">
        <v>6.9646125997212902</v>
      </c>
      <c r="L2545">
        <v>-10.039</v>
      </c>
      <c r="M2545" s="54">
        <v>23.969000000000001</v>
      </c>
      <c r="N2545">
        <v>46</v>
      </c>
      <c r="O2545" t="s">
        <v>44</v>
      </c>
      <c r="P2545">
        <v>14.7441956154897</v>
      </c>
    </row>
    <row r="2546" spans="1:16" x14ac:dyDescent="0.25">
      <c r="A2546" s="20" t="s">
        <v>16229</v>
      </c>
      <c r="B2546">
        <v>2</v>
      </c>
      <c r="C2546" t="s">
        <v>63</v>
      </c>
      <c r="D2546" t="s">
        <v>90</v>
      </c>
      <c r="E2546" t="s">
        <v>81</v>
      </c>
      <c r="F2546" t="s">
        <v>35</v>
      </c>
      <c r="G2546">
        <v>2</v>
      </c>
      <c r="H2546">
        <v>5</v>
      </c>
      <c r="I2546">
        <v>2014</v>
      </c>
      <c r="J2546" t="s">
        <v>51</v>
      </c>
      <c r="K2546">
        <v>28.494005367149398</v>
      </c>
      <c r="L2546">
        <v>8.548</v>
      </c>
      <c r="M2546" s="54">
        <v>48.44</v>
      </c>
      <c r="N2546">
        <v>42</v>
      </c>
      <c r="O2546" t="s">
        <v>44</v>
      </c>
      <c r="P2546">
        <v>15.430334996209201</v>
      </c>
    </row>
    <row r="2547" spans="1:16" x14ac:dyDescent="0.25">
      <c r="A2547" s="20" t="s">
        <v>16230</v>
      </c>
      <c r="B2547">
        <v>2</v>
      </c>
      <c r="C2547" t="s">
        <v>63</v>
      </c>
      <c r="D2547" t="s">
        <v>90</v>
      </c>
      <c r="E2547" t="s">
        <v>81</v>
      </c>
      <c r="F2547" t="s">
        <v>35</v>
      </c>
      <c r="G2547">
        <v>3</v>
      </c>
      <c r="H2547">
        <v>5</v>
      </c>
      <c r="I2547">
        <v>2014</v>
      </c>
      <c r="J2547" t="s">
        <v>51</v>
      </c>
      <c r="K2547">
        <v>17.110121938620001</v>
      </c>
      <c r="L2547">
        <v>-4.5830000000000002</v>
      </c>
      <c r="M2547" s="54">
        <v>38.802999999999997</v>
      </c>
      <c r="N2547">
        <v>38</v>
      </c>
      <c r="O2547" t="s">
        <v>44</v>
      </c>
      <c r="P2547">
        <v>16.222142113076298</v>
      </c>
    </row>
    <row r="2548" spans="1:16" x14ac:dyDescent="0.25">
      <c r="A2548" s="20" t="s">
        <v>16231</v>
      </c>
      <c r="B2548">
        <v>2</v>
      </c>
      <c r="C2548" t="s">
        <v>63</v>
      </c>
      <c r="D2548" t="s">
        <v>90</v>
      </c>
      <c r="E2548" t="s">
        <v>81</v>
      </c>
      <c r="F2548" t="s">
        <v>35</v>
      </c>
      <c r="G2548">
        <v>4</v>
      </c>
      <c r="H2548">
        <v>5</v>
      </c>
      <c r="I2548">
        <v>2014</v>
      </c>
      <c r="J2548" t="s">
        <v>51</v>
      </c>
      <c r="K2548">
        <v>9.7637029855725093</v>
      </c>
      <c r="L2548">
        <v>-8.1980000000000004</v>
      </c>
      <c r="M2548" s="54">
        <v>27.725999999999999</v>
      </c>
      <c r="N2548">
        <v>29</v>
      </c>
      <c r="O2548" t="s">
        <v>44</v>
      </c>
      <c r="P2548">
        <v>18.569533817705199</v>
      </c>
    </row>
    <row r="2549" spans="1:16" x14ac:dyDescent="0.25">
      <c r="A2549" s="20" t="s">
        <v>16232</v>
      </c>
      <c r="B2549">
        <v>2</v>
      </c>
      <c r="C2549" t="s">
        <v>63</v>
      </c>
      <c r="D2549" t="s">
        <v>90</v>
      </c>
      <c r="E2549" t="s">
        <v>81</v>
      </c>
      <c r="F2549" t="s">
        <v>35</v>
      </c>
      <c r="G2549">
        <v>5</v>
      </c>
      <c r="H2549">
        <v>5</v>
      </c>
      <c r="I2549">
        <v>2014</v>
      </c>
      <c r="J2549" t="s">
        <v>51</v>
      </c>
      <c r="K2549">
        <v>11.487897561025401</v>
      </c>
      <c r="L2549">
        <v>-3.4380000000000002</v>
      </c>
      <c r="M2549" s="54">
        <v>26.413</v>
      </c>
      <c r="N2549">
        <v>75</v>
      </c>
      <c r="O2549" t="s">
        <v>44</v>
      </c>
      <c r="P2549">
        <v>11.5470053837925</v>
      </c>
    </row>
    <row r="2550" spans="1:16" x14ac:dyDescent="0.25">
      <c r="A2550" s="20" t="s">
        <v>16233</v>
      </c>
      <c r="B2550">
        <v>2</v>
      </c>
      <c r="C2550" t="s">
        <v>63</v>
      </c>
      <c r="D2550" t="s">
        <v>90</v>
      </c>
      <c r="E2550" t="s">
        <v>15684</v>
      </c>
      <c r="F2550" t="s">
        <v>40</v>
      </c>
      <c r="G2550">
        <v>2</v>
      </c>
      <c r="H2550">
        <v>6</v>
      </c>
      <c r="I2550">
        <v>2014</v>
      </c>
      <c r="J2550" t="s">
        <v>52</v>
      </c>
      <c r="K2550">
        <v>-0.91951837704345296</v>
      </c>
      <c r="L2550">
        <v>-10.250999999999999</v>
      </c>
      <c r="M2550" s="54">
        <v>8.4120000000000008</v>
      </c>
      <c r="N2550">
        <v>920</v>
      </c>
      <c r="O2550" t="s">
        <v>44</v>
      </c>
      <c r="P2550">
        <v>3.2969023669789399</v>
      </c>
    </row>
    <row r="2551" spans="1:16" x14ac:dyDescent="0.25">
      <c r="A2551" s="20" t="s">
        <v>16234</v>
      </c>
      <c r="B2551">
        <v>2</v>
      </c>
      <c r="C2551" t="s">
        <v>63</v>
      </c>
      <c r="D2551" t="s">
        <v>90</v>
      </c>
      <c r="E2551" t="s">
        <v>15684</v>
      </c>
      <c r="F2551" t="s">
        <v>40</v>
      </c>
      <c r="G2551">
        <v>3</v>
      </c>
      <c r="H2551">
        <v>6</v>
      </c>
      <c r="I2551">
        <v>2014</v>
      </c>
      <c r="J2551" t="s">
        <v>52</v>
      </c>
      <c r="K2551">
        <v>0.55161394407883102</v>
      </c>
      <c r="L2551">
        <v>-9.2729999999999997</v>
      </c>
      <c r="M2551" s="54">
        <v>10.377000000000001</v>
      </c>
      <c r="N2551">
        <v>533</v>
      </c>
      <c r="O2551" t="s">
        <v>44</v>
      </c>
      <c r="P2551">
        <v>4.3314808182420999</v>
      </c>
    </row>
    <row r="2552" spans="1:16" x14ac:dyDescent="0.25">
      <c r="A2552" s="20" t="s">
        <v>16235</v>
      </c>
      <c r="B2552">
        <v>2</v>
      </c>
      <c r="C2552" t="s">
        <v>63</v>
      </c>
      <c r="D2552" t="s">
        <v>90</v>
      </c>
      <c r="E2552" t="s">
        <v>15684</v>
      </c>
      <c r="F2552" t="s">
        <v>40</v>
      </c>
      <c r="G2552">
        <v>4</v>
      </c>
      <c r="H2552">
        <v>6</v>
      </c>
      <c r="I2552">
        <v>2014</v>
      </c>
      <c r="J2552" t="s">
        <v>52</v>
      </c>
      <c r="K2552">
        <v>4.0431257515416004</v>
      </c>
      <c r="L2552">
        <v>-5.1849999999999996</v>
      </c>
      <c r="M2552" s="54">
        <v>13.271000000000001</v>
      </c>
      <c r="N2552">
        <v>1215</v>
      </c>
      <c r="O2552" t="s">
        <v>44</v>
      </c>
      <c r="P2552">
        <v>2.8688765527462299</v>
      </c>
    </row>
    <row r="2553" spans="1:16" x14ac:dyDescent="0.25">
      <c r="A2553" s="20" t="s">
        <v>16236</v>
      </c>
      <c r="B2553">
        <v>2</v>
      </c>
      <c r="C2553" t="s">
        <v>63</v>
      </c>
      <c r="D2553" t="s">
        <v>90</v>
      </c>
      <c r="E2553" t="s">
        <v>15684</v>
      </c>
      <c r="F2553" t="s">
        <v>40</v>
      </c>
      <c r="G2553">
        <v>5</v>
      </c>
      <c r="H2553">
        <v>6</v>
      </c>
      <c r="I2553">
        <v>2014</v>
      </c>
      <c r="J2553" t="s">
        <v>52</v>
      </c>
      <c r="K2553">
        <v>2.3795481620608201</v>
      </c>
      <c r="L2553">
        <v>-9.8119999999999994</v>
      </c>
      <c r="M2553" s="54">
        <v>14.571</v>
      </c>
      <c r="N2553">
        <v>177</v>
      </c>
      <c r="O2553" t="s">
        <v>44</v>
      </c>
      <c r="P2553">
        <v>7.5164602800282898</v>
      </c>
    </row>
    <row r="2554" spans="1:16" x14ac:dyDescent="0.25">
      <c r="A2554" s="20" t="s">
        <v>16237</v>
      </c>
      <c r="B2554">
        <v>2</v>
      </c>
      <c r="C2554" t="s">
        <v>63</v>
      </c>
      <c r="D2554" t="s">
        <v>90</v>
      </c>
      <c r="E2554" t="s">
        <v>15684</v>
      </c>
      <c r="F2554" t="s">
        <v>40</v>
      </c>
      <c r="G2554">
        <v>2</v>
      </c>
      <c r="H2554">
        <v>6</v>
      </c>
      <c r="I2554">
        <v>2014</v>
      </c>
      <c r="J2554" t="s">
        <v>53</v>
      </c>
      <c r="K2554">
        <v>7.46023644831876</v>
      </c>
      <c r="L2554">
        <v>-9.0619999999999994</v>
      </c>
      <c r="M2554" s="54">
        <v>23.983000000000001</v>
      </c>
      <c r="N2554">
        <v>357</v>
      </c>
      <c r="O2554" t="s">
        <v>44</v>
      </c>
      <c r="P2554">
        <v>5.29256124024963</v>
      </c>
    </row>
    <row r="2555" spans="1:16" x14ac:dyDescent="0.25">
      <c r="A2555" s="20" t="s">
        <v>16238</v>
      </c>
      <c r="B2555">
        <v>2</v>
      </c>
      <c r="C2555" t="s">
        <v>63</v>
      </c>
      <c r="D2555" t="s">
        <v>90</v>
      </c>
      <c r="E2555" t="s">
        <v>15684</v>
      </c>
      <c r="F2555" t="s">
        <v>40</v>
      </c>
      <c r="G2555">
        <v>3</v>
      </c>
      <c r="H2555">
        <v>6</v>
      </c>
      <c r="I2555">
        <v>2014</v>
      </c>
      <c r="J2555" t="s">
        <v>53</v>
      </c>
      <c r="K2555">
        <v>5.3501174827350804</v>
      </c>
      <c r="L2555">
        <v>-10.567</v>
      </c>
      <c r="M2555" s="54">
        <v>21.266999999999999</v>
      </c>
      <c r="N2555">
        <v>610</v>
      </c>
      <c r="O2555" t="s">
        <v>44</v>
      </c>
      <c r="P2555">
        <v>4.0488816508945797</v>
      </c>
    </row>
    <row r="2556" spans="1:16" x14ac:dyDescent="0.25">
      <c r="A2556" s="20" t="s">
        <v>16239</v>
      </c>
      <c r="B2556">
        <v>2</v>
      </c>
      <c r="C2556" t="s">
        <v>63</v>
      </c>
      <c r="D2556" t="s">
        <v>90</v>
      </c>
      <c r="E2556" t="s">
        <v>15684</v>
      </c>
      <c r="F2556" t="s">
        <v>40</v>
      </c>
      <c r="G2556">
        <v>4</v>
      </c>
      <c r="H2556">
        <v>6</v>
      </c>
      <c r="I2556">
        <v>2014</v>
      </c>
      <c r="J2556" t="s">
        <v>53</v>
      </c>
      <c r="K2556">
        <v>0.998097043160179</v>
      </c>
      <c r="L2556">
        <v>-14.506</v>
      </c>
      <c r="M2556" s="54">
        <v>16.501999999999999</v>
      </c>
      <c r="N2556">
        <v>1128</v>
      </c>
      <c r="O2556" t="s">
        <v>44</v>
      </c>
      <c r="P2556">
        <v>2.97745667087707</v>
      </c>
    </row>
    <row r="2557" spans="1:16" x14ac:dyDescent="0.25">
      <c r="A2557" s="20" t="s">
        <v>16240</v>
      </c>
      <c r="B2557">
        <v>2</v>
      </c>
      <c r="C2557" t="s">
        <v>63</v>
      </c>
      <c r="D2557" t="s">
        <v>90</v>
      </c>
      <c r="E2557" t="s">
        <v>15684</v>
      </c>
      <c r="F2557" t="s">
        <v>40</v>
      </c>
      <c r="G2557">
        <v>5</v>
      </c>
      <c r="H2557">
        <v>6</v>
      </c>
      <c r="I2557">
        <v>2014</v>
      </c>
      <c r="J2557" t="s">
        <v>53</v>
      </c>
      <c r="K2557">
        <v>6.4062382634540098</v>
      </c>
      <c r="L2557">
        <v>-8.9819999999999993</v>
      </c>
      <c r="M2557" s="54">
        <v>21.794</v>
      </c>
      <c r="N2557">
        <v>1525</v>
      </c>
      <c r="O2557" t="s">
        <v>44</v>
      </c>
      <c r="P2557">
        <v>2.5607375986579202</v>
      </c>
    </row>
    <row r="2558" spans="1:16" x14ac:dyDescent="0.25">
      <c r="A2558" s="20" t="s">
        <v>16241</v>
      </c>
      <c r="B2558">
        <v>2</v>
      </c>
      <c r="C2558" t="s">
        <v>63</v>
      </c>
      <c r="D2558" t="s">
        <v>90</v>
      </c>
      <c r="E2558" t="s">
        <v>15684</v>
      </c>
      <c r="F2558" t="s">
        <v>40</v>
      </c>
      <c r="G2558">
        <v>2</v>
      </c>
      <c r="H2558">
        <v>6</v>
      </c>
      <c r="I2558">
        <v>2014</v>
      </c>
      <c r="J2558" t="s">
        <v>34</v>
      </c>
      <c r="K2558">
        <v>2.0667915169356199</v>
      </c>
      <c r="L2558">
        <v>-2.4580000000000002</v>
      </c>
      <c r="M2558" s="54">
        <v>6.5919999999999996</v>
      </c>
      <c r="N2558">
        <v>1073</v>
      </c>
      <c r="O2558" t="s">
        <v>44</v>
      </c>
      <c r="P2558">
        <v>3.05281255436332</v>
      </c>
    </row>
    <row r="2559" spans="1:16" x14ac:dyDescent="0.25">
      <c r="A2559" s="20" t="s">
        <v>16242</v>
      </c>
      <c r="B2559">
        <v>2</v>
      </c>
      <c r="C2559" t="s">
        <v>63</v>
      </c>
      <c r="D2559" t="s">
        <v>90</v>
      </c>
      <c r="E2559" t="s">
        <v>15684</v>
      </c>
      <c r="F2559" t="s">
        <v>40</v>
      </c>
      <c r="G2559">
        <v>2</v>
      </c>
      <c r="H2559">
        <v>6</v>
      </c>
      <c r="I2559">
        <v>2014</v>
      </c>
      <c r="J2559" t="s">
        <v>54</v>
      </c>
      <c r="K2559">
        <v>-4.0203309682501596</v>
      </c>
      <c r="L2559">
        <v>-14.29</v>
      </c>
      <c r="M2559" s="54">
        <v>6.2489999999999997</v>
      </c>
      <c r="N2559">
        <v>310</v>
      </c>
      <c r="O2559" t="s">
        <v>44</v>
      </c>
      <c r="P2559">
        <v>5.6796183424706497</v>
      </c>
    </row>
    <row r="2560" spans="1:16" x14ac:dyDescent="0.25">
      <c r="A2560" s="20" t="s">
        <v>16243</v>
      </c>
      <c r="B2560">
        <v>2</v>
      </c>
      <c r="C2560" t="s">
        <v>63</v>
      </c>
      <c r="D2560" t="s">
        <v>90</v>
      </c>
      <c r="E2560" t="s">
        <v>15684</v>
      </c>
      <c r="F2560" t="s">
        <v>40</v>
      </c>
      <c r="G2560">
        <v>3</v>
      </c>
      <c r="H2560">
        <v>6</v>
      </c>
      <c r="I2560">
        <v>2014</v>
      </c>
      <c r="J2560" t="s">
        <v>54</v>
      </c>
      <c r="K2560">
        <v>-2.9166032783171598</v>
      </c>
      <c r="L2560">
        <v>-12.802</v>
      </c>
      <c r="M2560" s="54">
        <v>6.968</v>
      </c>
      <c r="N2560">
        <v>466</v>
      </c>
      <c r="O2560" t="s">
        <v>44</v>
      </c>
      <c r="P2560">
        <v>4.6324105461207896</v>
      </c>
    </row>
    <row r="2561" spans="1:16" x14ac:dyDescent="0.25">
      <c r="A2561" s="20" t="s">
        <v>16244</v>
      </c>
      <c r="B2561">
        <v>2</v>
      </c>
      <c r="C2561" t="s">
        <v>63</v>
      </c>
      <c r="D2561" t="s">
        <v>90</v>
      </c>
      <c r="E2561" t="s">
        <v>15684</v>
      </c>
      <c r="F2561" t="s">
        <v>40</v>
      </c>
      <c r="G2561">
        <v>4</v>
      </c>
      <c r="H2561">
        <v>6</v>
      </c>
      <c r="I2561">
        <v>2014</v>
      </c>
      <c r="J2561" t="s">
        <v>54</v>
      </c>
      <c r="K2561">
        <v>5.8035299023648497</v>
      </c>
      <c r="L2561">
        <v>-4.524</v>
      </c>
      <c r="M2561" s="54">
        <v>16.131</v>
      </c>
      <c r="N2561">
        <v>445</v>
      </c>
      <c r="O2561" t="s">
        <v>44</v>
      </c>
      <c r="P2561">
        <v>4.7404546313997704</v>
      </c>
    </row>
    <row r="2562" spans="1:16" x14ac:dyDescent="0.25">
      <c r="A2562" s="20" t="s">
        <v>16245</v>
      </c>
      <c r="B2562">
        <v>2</v>
      </c>
      <c r="C2562" t="s">
        <v>63</v>
      </c>
      <c r="D2562" t="s">
        <v>90</v>
      </c>
      <c r="E2562" t="s">
        <v>15684</v>
      </c>
      <c r="F2562" t="s">
        <v>40</v>
      </c>
      <c r="G2562">
        <v>5</v>
      </c>
      <c r="H2562">
        <v>6</v>
      </c>
      <c r="I2562">
        <v>2014</v>
      </c>
      <c r="J2562" t="s">
        <v>54</v>
      </c>
      <c r="K2562">
        <v>14.019283559065601</v>
      </c>
      <c r="L2562">
        <v>-3.4289999999999998</v>
      </c>
      <c r="M2562" s="54">
        <v>31.468</v>
      </c>
      <c r="N2562">
        <v>151</v>
      </c>
      <c r="O2562" t="s">
        <v>44</v>
      </c>
      <c r="P2562">
        <v>8.1378845877115893</v>
      </c>
    </row>
    <row r="2563" spans="1:16" x14ac:dyDescent="0.25">
      <c r="A2563" s="20" t="s">
        <v>16246</v>
      </c>
      <c r="B2563">
        <v>2</v>
      </c>
      <c r="C2563" t="s">
        <v>63</v>
      </c>
      <c r="D2563" t="s">
        <v>90</v>
      </c>
      <c r="E2563" t="s">
        <v>15684</v>
      </c>
      <c r="F2563" t="s">
        <v>40</v>
      </c>
      <c r="G2563">
        <v>3</v>
      </c>
      <c r="H2563">
        <v>6</v>
      </c>
      <c r="I2563">
        <v>2014</v>
      </c>
      <c r="J2563" t="s">
        <v>34</v>
      </c>
      <c r="K2563">
        <v>4.7115818350358403</v>
      </c>
      <c r="L2563">
        <v>9.9000000000000005E-2</v>
      </c>
      <c r="M2563" s="54">
        <v>9.3249999999999993</v>
      </c>
      <c r="N2563">
        <v>1047</v>
      </c>
      <c r="O2563" t="s">
        <v>44</v>
      </c>
      <c r="P2563">
        <v>3.09048513607706</v>
      </c>
    </row>
    <row r="2564" spans="1:16" x14ac:dyDescent="0.25">
      <c r="A2564" s="20" t="s">
        <v>16247</v>
      </c>
      <c r="B2564">
        <v>2</v>
      </c>
      <c r="C2564" t="s">
        <v>63</v>
      </c>
      <c r="D2564" t="s">
        <v>90</v>
      </c>
      <c r="E2564" t="s">
        <v>15684</v>
      </c>
      <c r="F2564" t="s">
        <v>40</v>
      </c>
      <c r="G2564">
        <v>2</v>
      </c>
      <c r="H2564">
        <v>6</v>
      </c>
      <c r="I2564">
        <v>2014</v>
      </c>
      <c r="J2564" t="s">
        <v>55</v>
      </c>
      <c r="K2564">
        <v>2.4872164665232401</v>
      </c>
      <c r="L2564">
        <v>-2.335</v>
      </c>
      <c r="M2564" s="54">
        <v>7.3090000000000002</v>
      </c>
      <c r="N2564">
        <v>1162</v>
      </c>
      <c r="O2564" t="s">
        <v>44</v>
      </c>
      <c r="P2564">
        <v>2.9335732442442901</v>
      </c>
    </row>
    <row r="2565" spans="1:16" x14ac:dyDescent="0.25">
      <c r="A2565" s="20" t="s">
        <v>16248</v>
      </c>
      <c r="B2565">
        <v>2</v>
      </c>
      <c r="C2565" t="s">
        <v>63</v>
      </c>
      <c r="D2565" t="s">
        <v>90</v>
      </c>
      <c r="E2565" t="s">
        <v>15684</v>
      </c>
      <c r="F2565" t="s">
        <v>40</v>
      </c>
      <c r="G2565">
        <v>3</v>
      </c>
      <c r="H2565">
        <v>6</v>
      </c>
      <c r="I2565">
        <v>2014</v>
      </c>
      <c r="J2565" t="s">
        <v>55</v>
      </c>
      <c r="K2565">
        <v>5.6032138594348799</v>
      </c>
      <c r="L2565">
        <v>0.97699999999999998</v>
      </c>
      <c r="M2565" s="54">
        <v>10.23</v>
      </c>
      <c r="N2565">
        <v>2130</v>
      </c>
      <c r="O2565" t="s">
        <v>44</v>
      </c>
      <c r="P2565">
        <v>2.1667569500871999</v>
      </c>
    </row>
    <row r="2566" spans="1:16" x14ac:dyDescent="0.25">
      <c r="A2566" s="20" t="s">
        <v>16249</v>
      </c>
      <c r="B2566">
        <v>2</v>
      </c>
      <c r="C2566" t="s">
        <v>63</v>
      </c>
      <c r="D2566" t="s">
        <v>90</v>
      </c>
      <c r="E2566" t="s">
        <v>15684</v>
      </c>
      <c r="F2566" t="s">
        <v>40</v>
      </c>
      <c r="G2566">
        <v>4</v>
      </c>
      <c r="H2566">
        <v>6</v>
      </c>
      <c r="I2566">
        <v>2014</v>
      </c>
      <c r="J2566" t="s">
        <v>55</v>
      </c>
      <c r="K2566">
        <v>3.9874679755362799</v>
      </c>
      <c r="L2566">
        <v>-0.627</v>
      </c>
      <c r="M2566" s="54">
        <v>8.6020000000000003</v>
      </c>
      <c r="N2566">
        <v>1840</v>
      </c>
      <c r="O2566" t="s">
        <v>44</v>
      </c>
      <c r="P2566">
        <v>2.3312620206007799</v>
      </c>
    </row>
    <row r="2567" spans="1:16" x14ac:dyDescent="0.25">
      <c r="A2567" s="20" t="s">
        <v>16250</v>
      </c>
      <c r="B2567">
        <v>2</v>
      </c>
      <c r="C2567" t="s">
        <v>63</v>
      </c>
      <c r="D2567" t="s">
        <v>90</v>
      </c>
      <c r="E2567" t="s">
        <v>15684</v>
      </c>
      <c r="F2567" t="s">
        <v>40</v>
      </c>
      <c r="G2567">
        <v>5</v>
      </c>
      <c r="H2567">
        <v>6</v>
      </c>
      <c r="I2567">
        <v>2014</v>
      </c>
      <c r="J2567" t="s">
        <v>55</v>
      </c>
      <c r="K2567">
        <v>3.2716085641019998</v>
      </c>
      <c r="L2567">
        <v>-2.1240000000000001</v>
      </c>
      <c r="M2567" s="54">
        <v>8.6669999999999998</v>
      </c>
      <c r="N2567">
        <v>837</v>
      </c>
      <c r="O2567" t="s">
        <v>44</v>
      </c>
      <c r="P2567">
        <v>3.4565056491014201</v>
      </c>
    </row>
    <row r="2568" spans="1:16" x14ac:dyDescent="0.25">
      <c r="A2568" s="20" t="s">
        <v>16251</v>
      </c>
      <c r="B2568">
        <v>2</v>
      </c>
      <c r="C2568" t="s">
        <v>63</v>
      </c>
      <c r="D2568" t="s">
        <v>90</v>
      </c>
      <c r="E2568" t="s">
        <v>15684</v>
      </c>
      <c r="F2568" t="s">
        <v>40</v>
      </c>
      <c r="G2568">
        <v>4</v>
      </c>
      <c r="H2568">
        <v>6</v>
      </c>
      <c r="I2568">
        <v>2014</v>
      </c>
      <c r="J2568" t="s">
        <v>34</v>
      </c>
      <c r="K2568">
        <v>5.6288375293624604</v>
      </c>
      <c r="L2568">
        <v>0.14899999999999999</v>
      </c>
      <c r="M2568" s="54">
        <v>11.109</v>
      </c>
      <c r="N2568">
        <v>469</v>
      </c>
      <c r="O2568" t="s">
        <v>44</v>
      </c>
      <c r="P2568">
        <v>4.6175709653960997</v>
      </c>
    </row>
    <row r="2569" spans="1:16" x14ac:dyDescent="0.25">
      <c r="A2569" s="20" t="s">
        <v>16252</v>
      </c>
      <c r="B2569">
        <v>2</v>
      </c>
      <c r="C2569" t="s">
        <v>63</v>
      </c>
      <c r="D2569" t="s">
        <v>90</v>
      </c>
      <c r="E2569" t="s">
        <v>15684</v>
      </c>
      <c r="F2569" t="s">
        <v>40</v>
      </c>
      <c r="G2569">
        <v>2</v>
      </c>
      <c r="H2569">
        <v>6</v>
      </c>
      <c r="I2569">
        <v>2014</v>
      </c>
      <c r="J2569" t="s">
        <v>56</v>
      </c>
      <c r="K2569">
        <v>7.4912863564759604</v>
      </c>
      <c r="L2569">
        <v>-11.986000000000001</v>
      </c>
      <c r="M2569" s="54">
        <v>26.969000000000001</v>
      </c>
      <c r="N2569">
        <v>137</v>
      </c>
      <c r="O2569" t="s">
        <v>44</v>
      </c>
      <c r="P2569">
        <v>8.5435765771676095</v>
      </c>
    </row>
    <row r="2570" spans="1:16" x14ac:dyDescent="0.25">
      <c r="A2570" s="20" t="s">
        <v>16253</v>
      </c>
      <c r="B2570">
        <v>2</v>
      </c>
      <c r="C2570" t="s">
        <v>63</v>
      </c>
      <c r="D2570" t="s">
        <v>90</v>
      </c>
      <c r="E2570" t="s">
        <v>15684</v>
      </c>
      <c r="F2570" t="s">
        <v>40</v>
      </c>
      <c r="G2570">
        <v>3</v>
      </c>
      <c r="H2570">
        <v>6</v>
      </c>
      <c r="I2570">
        <v>2014</v>
      </c>
      <c r="J2570" t="s">
        <v>56</v>
      </c>
      <c r="K2570">
        <v>13.678975770538599</v>
      </c>
      <c r="L2570">
        <v>-7.0190000000000001</v>
      </c>
      <c r="M2570" s="54">
        <v>34.377000000000002</v>
      </c>
      <c r="N2570">
        <v>206</v>
      </c>
      <c r="O2570" t="s">
        <v>44</v>
      </c>
      <c r="P2570">
        <v>6.9673301429161798</v>
      </c>
    </row>
    <row r="2571" spans="1:16" x14ac:dyDescent="0.25">
      <c r="A2571" s="20" t="s">
        <v>16254</v>
      </c>
      <c r="B2571">
        <v>2</v>
      </c>
      <c r="C2571" t="s">
        <v>63</v>
      </c>
      <c r="D2571" t="s">
        <v>90</v>
      </c>
      <c r="E2571" t="s">
        <v>15684</v>
      </c>
      <c r="F2571" t="s">
        <v>40</v>
      </c>
      <c r="G2571">
        <v>4</v>
      </c>
      <c r="H2571">
        <v>6</v>
      </c>
      <c r="I2571">
        <v>2014</v>
      </c>
      <c r="J2571" t="s">
        <v>56</v>
      </c>
      <c r="K2571">
        <v>2.4391191647102302</v>
      </c>
      <c r="L2571">
        <v>-17.161000000000001</v>
      </c>
      <c r="M2571" s="54">
        <v>22.039000000000001</v>
      </c>
      <c r="N2571">
        <v>28</v>
      </c>
      <c r="O2571" t="s">
        <v>44</v>
      </c>
      <c r="P2571">
        <v>18.8982236504614</v>
      </c>
    </row>
    <row r="2572" spans="1:16" x14ac:dyDescent="0.25">
      <c r="A2572" s="20" t="s">
        <v>16255</v>
      </c>
      <c r="B2572">
        <v>2</v>
      </c>
      <c r="C2572" t="s">
        <v>63</v>
      </c>
      <c r="D2572" t="s">
        <v>90</v>
      </c>
      <c r="E2572" t="s">
        <v>15684</v>
      </c>
      <c r="F2572" t="s">
        <v>40</v>
      </c>
      <c r="G2572">
        <v>5</v>
      </c>
      <c r="H2572">
        <v>6</v>
      </c>
      <c r="I2572">
        <v>2014</v>
      </c>
      <c r="J2572" t="s">
        <v>56</v>
      </c>
      <c r="K2572">
        <v>12.934889048777601</v>
      </c>
      <c r="L2572">
        <v>-5.7709999999999999</v>
      </c>
      <c r="M2572" s="54">
        <v>31.64</v>
      </c>
      <c r="N2572">
        <v>520</v>
      </c>
      <c r="O2572" t="s">
        <v>44</v>
      </c>
      <c r="P2572">
        <v>4.38529009653515</v>
      </c>
    </row>
    <row r="2573" spans="1:16" x14ac:dyDescent="0.25">
      <c r="A2573" s="20" t="s">
        <v>16256</v>
      </c>
      <c r="B2573">
        <v>2</v>
      </c>
      <c r="C2573" t="s">
        <v>63</v>
      </c>
      <c r="D2573" t="s">
        <v>90</v>
      </c>
      <c r="E2573" t="s">
        <v>15684</v>
      </c>
      <c r="F2573" t="s">
        <v>40</v>
      </c>
      <c r="G2573">
        <v>5</v>
      </c>
      <c r="H2573">
        <v>6</v>
      </c>
      <c r="I2573">
        <v>2014</v>
      </c>
      <c r="J2573" t="s">
        <v>34</v>
      </c>
      <c r="K2573">
        <v>2.31416184535958</v>
      </c>
      <c r="L2573">
        <v>-2.2669999999999999</v>
      </c>
      <c r="M2573" s="54">
        <v>6.8949999999999996</v>
      </c>
      <c r="N2573">
        <v>754</v>
      </c>
      <c r="O2573" t="s">
        <v>44</v>
      </c>
      <c r="P2573">
        <v>3.6417852036461502</v>
      </c>
    </row>
    <row r="2574" spans="1:16" x14ac:dyDescent="0.25">
      <c r="A2574" s="20" t="s">
        <v>16257</v>
      </c>
      <c r="B2574">
        <v>2</v>
      </c>
      <c r="C2574" t="s">
        <v>63</v>
      </c>
      <c r="D2574" t="s">
        <v>90</v>
      </c>
      <c r="E2574" t="s">
        <v>15684</v>
      </c>
      <c r="F2574" t="s">
        <v>40</v>
      </c>
      <c r="G2574">
        <v>2</v>
      </c>
      <c r="H2574">
        <v>6</v>
      </c>
      <c r="I2574">
        <v>2014</v>
      </c>
      <c r="J2574" t="s">
        <v>57</v>
      </c>
      <c r="K2574">
        <v>10.5812915634408</v>
      </c>
      <c r="L2574">
        <v>-5.2999999999999999E-2</v>
      </c>
      <c r="M2574">
        <v>21.215</v>
      </c>
      <c r="N2574">
        <v>213</v>
      </c>
      <c r="O2574" t="s">
        <v>44</v>
      </c>
      <c r="P2574">
        <v>6.8518870982753199</v>
      </c>
    </row>
    <row r="2575" spans="1:16" x14ac:dyDescent="0.25">
      <c r="A2575" s="20" t="s">
        <v>16258</v>
      </c>
      <c r="B2575">
        <v>2</v>
      </c>
      <c r="C2575" t="s">
        <v>63</v>
      </c>
      <c r="D2575" t="s">
        <v>90</v>
      </c>
      <c r="E2575" t="s">
        <v>15684</v>
      </c>
      <c r="F2575" t="s">
        <v>40</v>
      </c>
      <c r="G2575">
        <v>3</v>
      </c>
      <c r="H2575">
        <v>6</v>
      </c>
      <c r="I2575">
        <v>2014</v>
      </c>
      <c r="J2575" t="s">
        <v>57</v>
      </c>
      <c r="K2575">
        <v>6.5912475950158802</v>
      </c>
      <c r="L2575">
        <v>-1.4990000000000001</v>
      </c>
      <c r="M2575" s="54">
        <v>14.682</v>
      </c>
      <c r="N2575">
        <v>956</v>
      </c>
      <c r="O2575" t="s">
        <v>44</v>
      </c>
      <c r="P2575">
        <v>3.2342311367657501</v>
      </c>
    </row>
    <row r="2576" spans="1:16" x14ac:dyDescent="0.25">
      <c r="A2576" s="20" t="s">
        <v>16259</v>
      </c>
      <c r="B2576">
        <v>2</v>
      </c>
      <c r="C2576" t="s">
        <v>63</v>
      </c>
      <c r="D2576" t="s">
        <v>90</v>
      </c>
      <c r="E2576" t="s">
        <v>15684</v>
      </c>
      <c r="F2576" t="s">
        <v>40</v>
      </c>
      <c r="G2576">
        <v>4</v>
      </c>
      <c r="H2576">
        <v>6</v>
      </c>
      <c r="I2576">
        <v>2014</v>
      </c>
      <c r="J2576" t="s">
        <v>57</v>
      </c>
      <c r="K2576">
        <v>8.1769526583216692</v>
      </c>
      <c r="L2576">
        <v>-0.215</v>
      </c>
      <c r="M2576" s="54">
        <v>16.568999999999999</v>
      </c>
      <c r="N2576">
        <v>988</v>
      </c>
      <c r="O2576" t="s">
        <v>44</v>
      </c>
      <c r="P2576">
        <v>3.1814238148788898</v>
      </c>
    </row>
    <row r="2577" spans="1:16" x14ac:dyDescent="0.25">
      <c r="A2577" s="20" t="s">
        <v>16260</v>
      </c>
      <c r="B2577">
        <v>2</v>
      </c>
      <c r="C2577" t="s">
        <v>63</v>
      </c>
      <c r="D2577" t="s">
        <v>90</v>
      </c>
      <c r="E2577" t="s">
        <v>15684</v>
      </c>
      <c r="F2577" t="s">
        <v>40</v>
      </c>
      <c r="G2577">
        <v>5</v>
      </c>
      <c r="H2577">
        <v>6</v>
      </c>
      <c r="I2577">
        <v>2014</v>
      </c>
      <c r="J2577" t="s">
        <v>57</v>
      </c>
      <c r="K2577">
        <v>11.4900783237985</v>
      </c>
      <c r="L2577">
        <v>2.875</v>
      </c>
      <c r="M2577" s="54">
        <v>20.105</v>
      </c>
      <c r="N2577">
        <v>714</v>
      </c>
      <c r="O2577" t="s">
        <v>44</v>
      </c>
      <c r="P2577">
        <v>3.7424059428256</v>
      </c>
    </row>
    <row r="2578" spans="1:16" x14ac:dyDescent="0.25">
      <c r="A2578" s="20" t="s">
        <v>16261</v>
      </c>
      <c r="B2578">
        <v>2</v>
      </c>
      <c r="C2578" t="s">
        <v>63</v>
      </c>
      <c r="D2578" t="s">
        <v>90</v>
      </c>
      <c r="E2578" t="s">
        <v>15684</v>
      </c>
      <c r="F2578" t="s">
        <v>40</v>
      </c>
      <c r="G2578">
        <v>2</v>
      </c>
      <c r="H2578">
        <v>6</v>
      </c>
      <c r="I2578">
        <v>2014</v>
      </c>
      <c r="J2578" t="s">
        <v>58</v>
      </c>
      <c r="K2578">
        <v>-1.39052540840873</v>
      </c>
      <c r="L2578">
        <v>-7.2859999999999996</v>
      </c>
      <c r="M2578" s="54">
        <v>4.5049999999999999</v>
      </c>
      <c r="N2578">
        <v>423</v>
      </c>
      <c r="O2578" t="s">
        <v>44</v>
      </c>
      <c r="P2578">
        <v>4.8621663832631503</v>
      </c>
    </row>
    <row r="2579" spans="1:16" x14ac:dyDescent="0.25">
      <c r="A2579" s="20" t="s">
        <v>16262</v>
      </c>
      <c r="B2579">
        <v>2</v>
      </c>
      <c r="C2579" t="s">
        <v>63</v>
      </c>
      <c r="D2579" t="s">
        <v>90</v>
      </c>
      <c r="E2579" t="s">
        <v>15684</v>
      </c>
      <c r="F2579" t="s">
        <v>40</v>
      </c>
      <c r="G2579">
        <v>3</v>
      </c>
      <c r="H2579">
        <v>6</v>
      </c>
      <c r="I2579">
        <v>2014</v>
      </c>
      <c r="J2579" t="s">
        <v>58</v>
      </c>
      <c r="K2579">
        <v>3.2309691511718399</v>
      </c>
      <c r="L2579">
        <v>-1.5880000000000001</v>
      </c>
      <c r="M2579" s="54">
        <v>8.0500000000000007</v>
      </c>
      <c r="N2579">
        <v>1254</v>
      </c>
      <c r="O2579" t="s">
        <v>44</v>
      </c>
      <c r="P2579">
        <v>2.82391247362452</v>
      </c>
    </row>
    <row r="2580" spans="1:16" x14ac:dyDescent="0.25">
      <c r="A2580" s="20" t="s">
        <v>16263</v>
      </c>
      <c r="B2580">
        <v>2</v>
      </c>
      <c r="C2580" t="s">
        <v>63</v>
      </c>
      <c r="D2580" t="s">
        <v>90</v>
      </c>
      <c r="E2580" t="s">
        <v>15684</v>
      </c>
      <c r="F2580" t="s">
        <v>40</v>
      </c>
      <c r="G2580">
        <v>4</v>
      </c>
      <c r="H2580">
        <v>6</v>
      </c>
      <c r="I2580">
        <v>2014</v>
      </c>
      <c r="J2580" t="s">
        <v>58</v>
      </c>
      <c r="K2580">
        <v>3.6032665462244</v>
      </c>
      <c r="L2580">
        <v>-0.91900000000000004</v>
      </c>
      <c r="M2580" s="54">
        <v>8.1259999999999994</v>
      </c>
      <c r="N2580">
        <v>2255</v>
      </c>
      <c r="O2580" t="s">
        <v>44</v>
      </c>
      <c r="P2580">
        <v>2.10584657571331</v>
      </c>
    </row>
    <row r="2581" spans="1:16" x14ac:dyDescent="0.25">
      <c r="A2581" s="20" t="s">
        <v>16264</v>
      </c>
      <c r="B2581">
        <v>2</v>
      </c>
      <c r="C2581" t="s">
        <v>63</v>
      </c>
      <c r="D2581" t="s">
        <v>90</v>
      </c>
      <c r="E2581" t="s">
        <v>15684</v>
      </c>
      <c r="F2581" t="s">
        <v>40</v>
      </c>
      <c r="G2581">
        <v>5</v>
      </c>
      <c r="H2581">
        <v>6</v>
      </c>
      <c r="I2581">
        <v>2014</v>
      </c>
      <c r="J2581" t="s">
        <v>58</v>
      </c>
      <c r="K2581">
        <v>5.9695200458655204</v>
      </c>
      <c r="L2581">
        <v>1.43</v>
      </c>
      <c r="M2581" s="54">
        <v>10.509</v>
      </c>
      <c r="N2581">
        <v>2115</v>
      </c>
      <c r="O2581" t="s">
        <v>44</v>
      </c>
      <c r="P2581">
        <v>2.1744269101781399</v>
      </c>
    </row>
    <row r="2582" spans="1:16" x14ac:dyDescent="0.25">
      <c r="A2582" s="20" t="s">
        <v>16265</v>
      </c>
      <c r="B2582">
        <v>2</v>
      </c>
      <c r="C2582" t="s">
        <v>63</v>
      </c>
      <c r="D2582" t="s">
        <v>90</v>
      </c>
      <c r="E2582" t="s">
        <v>15684</v>
      </c>
      <c r="F2582" t="s">
        <v>40</v>
      </c>
      <c r="G2582">
        <v>2</v>
      </c>
      <c r="H2582">
        <v>6</v>
      </c>
      <c r="I2582">
        <v>2014</v>
      </c>
      <c r="J2582" t="s">
        <v>59</v>
      </c>
      <c r="K2582">
        <v>9.4234819290208307</v>
      </c>
      <c r="L2582">
        <v>-9.0079999999999991</v>
      </c>
      <c r="M2582" s="54">
        <v>27.855</v>
      </c>
      <c r="N2582">
        <v>74</v>
      </c>
      <c r="O2582" t="s">
        <v>44</v>
      </c>
      <c r="P2582">
        <v>11.6247638743819</v>
      </c>
    </row>
    <row r="2583" spans="1:16" x14ac:dyDescent="0.25">
      <c r="A2583" s="20" t="s">
        <v>16266</v>
      </c>
      <c r="B2583">
        <v>2</v>
      </c>
      <c r="C2583" t="s">
        <v>63</v>
      </c>
      <c r="D2583" t="s">
        <v>90</v>
      </c>
      <c r="E2583" t="s">
        <v>15684</v>
      </c>
      <c r="F2583" t="s">
        <v>40</v>
      </c>
      <c r="G2583">
        <v>3</v>
      </c>
      <c r="H2583">
        <v>6</v>
      </c>
      <c r="I2583">
        <v>2014</v>
      </c>
      <c r="J2583" t="s">
        <v>59</v>
      </c>
      <c r="K2583">
        <v>7.3177430580750702</v>
      </c>
      <c r="L2583">
        <v>-11.465999999999999</v>
      </c>
      <c r="M2583" s="54">
        <v>26.102</v>
      </c>
      <c r="N2583">
        <v>120</v>
      </c>
      <c r="O2583" t="s">
        <v>44</v>
      </c>
      <c r="P2583">
        <v>9.1287092917527701</v>
      </c>
    </row>
    <row r="2584" spans="1:16" x14ac:dyDescent="0.25">
      <c r="A2584" s="20" t="s">
        <v>16267</v>
      </c>
      <c r="B2584">
        <v>2</v>
      </c>
      <c r="C2584" t="s">
        <v>63</v>
      </c>
      <c r="D2584" t="s">
        <v>90</v>
      </c>
      <c r="E2584" t="s">
        <v>15684</v>
      </c>
      <c r="F2584" t="s">
        <v>40</v>
      </c>
      <c r="G2584">
        <v>4</v>
      </c>
      <c r="H2584">
        <v>6</v>
      </c>
      <c r="I2584">
        <v>2014</v>
      </c>
      <c r="J2584" t="s">
        <v>59</v>
      </c>
      <c r="K2584">
        <v>-2.15406142765571</v>
      </c>
      <c r="L2584">
        <v>-14.875</v>
      </c>
      <c r="M2584" s="54">
        <v>10.567</v>
      </c>
      <c r="N2584">
        <v>521</v>
      </c>
      <c r="O2584" t="s">
        <v>44</v>
      </c>
      <c r="P2584">
        <v>4.3810795433832403</v>
      </c>
    </row>
    <row r="2585" spans="1:16" x14ac:dyDescent="0.25">
      <c r="A2585" s="20" t="s">
        <v>16268</v>
      </c>
      <c r="B2585">
        <v>2</v>
      </c>
      <c r="C2585" t="s">
        <v>63</v>
      </c>
      <c r="D2585" t="s">
        <v>90</v>
      </c>
      <c r="E2585" t="s">
        <v>15684</v>
      </c>
      <c r="F2585" t="s">
        <v>40</v>
      </c>
      <c r="G2585">
        <v>5</v>
      </c>
      <c r="H2585">
        <v>6</v>
      </c>
      <c r="I2585">
        <v>2014</v>
      </c>
      <c r="J2585" t="s">
        <v>59</v>
      </c>
      <c r="K2585">
        <v>-6.2504137622301004</v>
      </c>
      <c r="L2585">
        <v>-19.948</v>
      </c>
      <c r="M2585" s="54">
        <v>7.4480000000000004</v>
      </c>
      <c r="N2585">
        <v>250</v>
      </c>
      <c r="O2585" t="s">
        <v>44</v>
      </c>
      <c r="P2585">
        <v>6.3245553203367599</v>
      </c>
    </row>
    <row r="2586" spans="1:16" x14ac:dyDescent="0.25">
      <c r="A2586" s="20" t="s">
        <v>16269</v>
      </c>
      <c r="B2586">
        <v>2</v>
      </c>
      <c r="C2586" t="s">
        <v>63</v>
      </c>
      <c r="D2586" t="s">
        <v>90</v>
      </c>
      <c r="E2586" t="s">
        <v>15684</v>
      </c>
      <c r="F2586" t="s">
        <v>40</v>
      </c>
      <c r="G2586">
        <v>2</v>
      </c>
      <c r="H2586">
        <v>6</v>
      </c>
      <c r="I2586">
        <v>2014</v>
      </c>
      <c r="J2586" t="s">
        <v>60</v>
      </c>
      <c r="K2586">
        <v>2.9713765849403901</v>
      </c>
      <c r="L2586">
        <v>-0.41799999999999998</v>
      </c>
      <c r="M2586">
        <v>6.3609999999999998</v>
      </c>
      <c r="N2586">
        <v>2053</v>
      </c>
      <c r="O2586" t="s">
        <v>44</v>
      </c>
      <c r="P2586">
        <v>2.2070162219599001</v>
      </c>
    </row>
    <row r="2587" spans="1:16" x14ac:dyDescent="0.25">
      <c r="A2587" s="20" t="s">
        <v>16270</v>
      </c>
      <c r="B2587">
        <v>2</v>
      </c>
      <c r="C2587" t="s">
        <v>63</v>
      </c>
      <c r="D2587" t="s">
        <v>90</v>
      </c>
      <c r="E2587" t="s">
        <v>15684</v>
      </c>
      <c r="F2587" t="s">
        <v>40</v>
      </c>
      <c r="G2587">
        <v>3</v>
      </c>
      <c r="H2587">
        <v>6</v>
      </c>
      <c r="I2587">
        <v>2014</v>
      </c>
      <c r="J2587" t="s">
        <v>60</v>
      </c>
      <c r="K2587">
        <v>6.1131047007089103</v>
      </c>
      <c r="L2587">
        <v>2.52</v>
      </c>
      <c r="M2587" s="54">
        <v>9.7059999999999995</v>
      </c>
      <c r="N2587">
        <v>2236</v>
      </c>
      <c r="O2587" t="s">
        <v>44</v>
      </c>
      <c r="P2587">
        <v>2.1147746721890699</v>
      </c>
    </row>
    <row r="2588" spans="1:16" x14ac:dyDescent="0.25">
      <c r="A2588" s="20" t="s">
        <v>16271</v>
      </c>
      <c r="B2588">
        <v>2</v>
      </c>
      <c r="C2588" t="s">
        <v>63</v>
      </c>
      <c r="D2588" t="s">
        <v>90</v>
      </c>
      <c r="E2588" t="s">
        <v>15684</v>
      </c>
      <c r="F2588" t="s">
        <v>40</v>
      </c>
      <c r="G2588">
        <v>4</v>
      </c>
      <c r="H2588">
        <v>6</v>
      </c>
      <c r="I2588">
        <v>2014</v>
      </c>
      <c r="J2588" t="s">
        <v>60</v>
      </c>
      <c r="K2588">
        <v>6.4207183710834697</v>
      </c>
      <c r="L2588">
        <v>2.5569999999999999</v>
      </c>
      <c r="M2588" s="54">
        <v>10.285</v>
      </c>
      <c r="N2588">
        <v>1197</v>
      </c>
      <c r="O2588" t="s">
        <v>44</v>
      </c>
      <c r="P2588">
        <v>2.8903665650804</v>
      </c>
    </row>
    <row r="2589" spans="1:16" x14ac:dyDescent="0.25">
      <c r="A2589" s="20" t="s">
        <v>16272</v>
      </c>
      <c r="B2589">
        <v>2</v>
      </c>
      <c r="C2589" t="s">
        <v>63</v>
      </c>
      <c r="D2589" t="s">
        <v>90</v>
      </c>
      <c r="E2589" t="s">
        <v>15684</v>
      </c>
      <c r="F2589" t="s">
        <v>40</v>
      </c>
      <c r="G2589">
        <v>5</v>
      </c>
      <c r="H2589">
        <v>6</v>
      </c>
      <c r="I2589">
        <v>2014</v>
      </c>
      <c r="J2589" t="s">
        <v>60</v>
      </c>
      <c r="K2589">
        <v>9.6440666000409294</v>
      </c>
      <c r="L2589">
        <v>4.5049999999999999</v>
      </c>
      <c r="M2589" s="54">
        <v>14.782999999999999</v>
      </c>
      <c r="N2589">
        <v>710</v>
      </c>
      <c r="O2589" t="s">
        <v>44</v>
      </c>
      <c r="P2589">
        <v>3.7529331252040099</v>
      </c>
    </row>
    <row r="2590" spans="1:16" x14ac:dyDescent="0.25">
      <c r="A2590" s="20" t="s">
        <v>16273</v>
      </c>
      <c r="B2590">
        <v>2</v>
      </c>
      <c r="C2590" t="s">
        <v>63</v>
      </c>
      <c r="D2590" t="s">
        <v>90</v>
      </c>
      <c r="E2590" t="s">
        <v>15684</v>
      </c>
      <c r="F2590" t="s">
        <v>40</v>
      </c>
      <c r="G2590">
        <v>2</v>
      </c>
      <c r="H2590">
        <v>6</v>
      </c>
      <c r="I2590">
        <v>2014</v>
      </c>
      <c r="J2590" t="s">
        <v>61</v>
      </c>
      <c r="K2590">
        <v>5.9686349327861503</v>
      </c>
      <c r="L2590">
        <v>-6.3449999999999998</v>
      </c>
      <c r="M2590" s="54">
        <v>18.283000000000001</v>
      </c>
      <c r="N2590">
        <v>72</v>
      </c>
      <c r="O2590" t="s">
        <v>44</v>
      </c>
      <c r="P2590">
        <v>11.7851130197758</v>
      </c>
    </row>
    <row r="2591" spans="1:16" x14ac:dyDescent="0.25">
      <c r="A2591" s="20" t="s">
        <v>16274</v>
      </c>
      <c r="B2591">
        <v>2</v>
      </c>
      <c r="C2591" t="s">
        <v>63</v>
      </c>
      <c r="D2591" t="s">
        <v>90</v>
      </c>
      <c r="E2591" t="s">
        <v>15684</v>
      </c>
      <c r="F2591" t="s">
        <v>40</v>
      </c>
      <c r="G2591">
        <v>3</v>
      </c>
      <c r="H2591">
        <v>6</v>
      </c>
      <c r="I2591">
        <v>2014</v>
      </c>
      <c r="J2591" t="s">
        <v>61</v>
      </c>
      <c r="K2591">
        <v>8.8086191691398206</v>
      </c>
      <c r="L2591">
        <v>-3.3180000000000001</v>
      </c>
      <c r="M2591" s="54">
        <v>20.936</v>
      </c>
      <c r="N2591">
        <v>138</v>
      </c>
      <c r="O2591" t="s">
        <v>44</v>
      </c>
      <c r="P2591">
        <v>8.5125653075874901</v>
      </c>
    </row>
    <row r="2592" spans="1:16" x14ac:dyDescent="0.25">
      <c r="A2592" s="20" t="s">
        <v>16275</v>
      </c>
      <c r="B2592">
        <v>2</v>
      </c>
      <c r="C2592" t="s">
        <v>63</v>
      </c>
      <c r="D2592" t="s">
        <v>90</v>
      </c>
      <c r="E2592" t="s">
        <v>15684</v>
      </c>
      <c r="F2592" t="s">
        <v>40</v>
      </c>
      <c r="G2592">
        <v>4</v>
      </c>
      <c r="H2592">
        <v>6</v>
      </c>
      <c r="I2592">
        <v>2014</v>
      </c>
      <c r="J2592" t="s">
        <v>61</v>
      </c>
      <c r="K2592">
        <v>21.3490207778644</v>
      </c>
      <c r="L2592">
        <v>10.683</v>
      </c>
      <c r="M2592" s="54">
        <v>32.015000000000001</v>
      </c>
      <c r="N2592">
        <v>318</v>
      </c>
      <c r="O2592" t="s">
        <v>44</v>
      </c>
      <c r="P2592">
        <v>5.6077215409204397</v>
      </c>
    </row>
    <row r="2593" spans="1:16" x14ac:dyDescent="0.25">
      <c r="A2593" s="20" t="s">
        <v>16276</v>
      </c>
      <c r="B2593">
        <v>2</v>
      </c>
      <c r="C2593" t="s">
        <v>63</v>
      </c>
      <c r="D2593" t="s">
        <v>90</v>
      </c>
      <c r="E2593" t="s">
        <v>15684</v>
      </c>
      <c r="F2593" t="s">
        <v>40</v>
      </c>
      <c r="G2593">
        <v>5</v>
      </c>
      <c r="H2593">
        <v>6</v>
      </c>
      <c r="I2593">
        <v>2014</v>
      </c>
      <c r="J2593" t="s">
        <v>61</v>
      </c>
      <c r="K2593">
        <v>24.257825238702001</v>
      </c>
      <c r="L2593">
        <v>7.79</v>
      </c>
      <c r="M2593" s="54">
        <v>40.725000000000001</v>
      </c>
      <c r="N2593">
        <v>70</v>
      </c>
      <c r="O2593" t="s">
        <v>44</v>
      </c>
      <c r="P2593">
        <v>11.952286093343901</v>
      </c>
    </row>
    <row r="2594" spans="1:16" x14ac:dyDescent="0.25">
      <c r="A2594" s="20" t="s">
        <v>16277</v>
      </c>
      <c r="B2594">
        <v>2</v>
      </c>
      <c r="C2594" t="s">
        <v>63</v>
      </c>
      <c r="D2594" t="s">
        <v>90</v>
      </c>
      <c r="E2594" t="s">
        <v>15684</v>
      </c>
      <c r="F2594" t="s">
        <v>40</v>
      </c>
      <c r="G2594">
        <v>2</v>
      </c>
      <c r="H2594">
        <v>6</v>
      </c>
      <c r="I2594">
        <v>2014</v>
      </c>
      <c r="J2594" t="s">
        <v>62</v>
      </c>
      <c r="K2594">
        <v>-19.060734165463199</v>
      </c>
      <c r="L2594">
        <v>-43.218000000000004</v>
      </c>
      <c r="M2594" s="54">
        <v>5.0970000000000004</v>
      </c>
      <c r="N2594">
        <v>125</v>
      </c>
      <c r="O2594" t="s">
        <v>44</v>
      </c>
      <c r="P2594">
        <v>8.9442719099991592</v>
      </c>
    </row>
    <row r="2595" spans="1:16" x14ac:dyDescent="0.25">
      <c r="A2595" s="20" t="s">
        <v>16278</v>
      </c>
      <c r="B2595">
        <v>2</v>
      </c>
      <c r="C2595" t="s">
        <v>63</v>
      </c>
      <c r="D2595" t="s">
        <v>90</v>
      </c>
      <c r="E2595" t="s">
        <v>15684</v>
      </c>
      <c r="F2595" t="s">
        <v>40</v>
      </c>
      <c r="G2595">
        <v>3</v>
      </c>
      <c r="H2595">
        <v>6</v>
      </c>
      <c r="I2595">
        <v>2014</v>
      </c>
      <c r="J2595" t="s">
        <v>62</v>
      </c>
      <c r="K2595">
        <v>0.75240982419214897</v>
      </c>
      <c r="L2595">
        <v>-23.818000000000001</v>
      </c>
      <c r="M2595" s="54">
        <v>25.323</v>
      </c>
      <c r="N2595">
        <v>193</v>
      </c>
      <c r="O2595" t="s">
        <v>44</v>
      </c>
      <c r="P2595">
        <v>7.1981575074869504</v>
      </c>
    </row>
    <row r="2596" spans="1:16" x14ac:dyDescent="0.25">
      <c r="A2596" s="20" t="s">
        <v>16279</v>
      </c>
      <c r="B2596">
        <v>2</v>
      </c>
      <c r="C2596" t="s">
        <v>63</v>
      </c>
      <c r="D2596" t="s">
        <v>90</v>
      </c>
      <c r="E2596" t="s">
        <v>15684</v>
      </c>
      <c r="F2596" t="s">
        <v>40</v>
      </c>
      <c r="G2596">
        <v>4</v>
      </c>
      <c r="H2596">
        <v>6</v>
      </c>
      <c r="I2596">
        <v>2014</v>
      </c>
      <c r="J2596" t="s">
        <v>62</v>
      </c>
      <c r="K2596">
        <v>-2.8444759706446998</v>
      </c>
      <c r="L2596">
        <v>-26.481000000000002</v>
      </c>
      <c r="M2596" s="54">
        <v>20.792000000000002</v>
      </c>
      <c r="N2596">
        <v>360</v>
      </c>
      <c r="O2596" t="s">
        <v>44</v>
      </c>
      <c r="P2596">
        <v>5.2704627669472996</v>
      </c>
    </row>
    <row r="2597" spans="1:16" x14ac:dyDescent="0.25">
      <c r="A2597" s="20" t="s">
        <v>16280</v>
      </c>
      <c r="B2597">
        <v>2</v>
      </c>
      <c r="C2597" t="s">
        <v>63</v>
      </c>
      <c r="D2597" t="s">
        <v>90</v>
      </c>
      <c r="E2597" t="s">
        <v>15684</v>
      </c>
      <c r="F2597" t="s">
        <v>40</v>
      </c>
      <c r="G2597">
        <v>5</v>
      </c>
      <c r="H2597">
        <v>6</v>
      </c>
      <c r="I2597">
        <v>2014</v>
      </c>
      <c r="J2597" t="s">
        <v>62</v>
      </c>
      <c r="K2597">
        <v>-2.2700216161865998</v>
      </c>
      <c r="L2597">
        <v>-25.593</v>
      </c>
      <c r="M2597" s="54">
        <v>21.053000000000001</v>
      </c>
      <c r="N2597">
        <v>678</v>
      </c>
      <c r="O2597" t="s">
        <v>44</v>
      </c>
      <c r="P2597">
        <v>3.8404768632128401</v>
      </c>
    </row>
    <row r="2598" spans="1:16" x14ac:dyDescent="0.25">
      <c r="A2598" s="20" t="s">
        <v>16281</v>
      </c>
      <c r="B2598">
        <v>2</v>
      </c>
      <c r="C2598" t="s">
        <v>63</v>
      </c>
      <c r="D2598" t="s">
        <v>90</v>
      </c>
      <c r="E2598" t="s">
        <v>15684</v>
      </c>
      <c r="F2598" t="s">
        <v>40</v>
      </c>
      <c r="G2598">
        <v>2</v>
      </c>
      <c r="H2598">
        <v>6</v>
      </c>
      <c r="I2598">
        <v>2014</v>
      </c>
      <c r="J2598" t="s">
        <v>75</v>
      </c>
      <c r="K2598">
        <v>6.859</v>
      </c>
      <c r="L2598">
        <v>3.56</v>
      </c>
      <c r="M2598" s="54">
        <v>10.16</v>
      </c>
      <c r="N2598" t="s">
        <v>44</v>
      </c>
      <c r="O2598" t="s">
        <v>44</v>
      </c>
      <c r="P2598">
        <v>-99</v>
      </c>
    </row>
    <row r="2599" spans="1:16" x14ac:dyDescent="0.25">
      <c r="A2599" s="20" t="s">
        <v>16281</v>
      </c>
      <c r="B2599">
        <v>2</v>
      </c>
      <c r="C2599" t="s">
        <v>63</v>
      </c>
      <c r="D2599" t="s">
        <v>90</v>
      </c>
      <c r="E2599" t="s">
        <v>15684</v>
      </c>
      <c r="F2599" t="s">
        <v>40</v>
      </c>
      <c r="G2599">
        <v>2</v>
      </c>
      <c r="H2599">
        <v>6</v>
      </c>
      <c r="I2599">
        <v>2014</v>
      </c>
      <c r="J2599" t="s">
        <v>75</v>
      </c>
      <c r="K2599">
        <v>1.9710000000000001</v>
      </c>
      <c r="L2599">
        <v>-4.42</v>
      </c>
      <c r="M2599">
        <v>8.36</v>
      </c>
      <c r="N2599" t="s">
        <v>44</v>
      </c>
      <c r="O2599" t="s">
        <v>44</v>
      </c>
      <c r="P2599">
        <v>-99</v>
      </c>
    </row>
    <row r="2600" spans="1:16" x14ac:dyDescent="0.25">
      <c r="A2600" s="20" t="s">
        <v>16281</v>
      </c>
      <c r="B2600">
        <v>2</v>
      </c>
      <c r="C2600" t="s">
        <v>63</v>
      </c>
      <c r="D2600" t="s">
        <v>90</v>
      </c>
      <c r="E2600" t="s">
        <v>15684</v>
      </c>
      <c r="F2600" t="s">
        <v>40</v>
      </c>
      <c r="G2600">
        <v>2</v>
      </c>
      <c r="H2600">
        <v>6</v>
      </c>
      <c r="I2600">
        <v>2014</v>
      </c>
      <c r="J2600" t="s">
        <v>75</v>
      </c>
      <c r="K2600">
        <v>-2.3210000000000002</v>
      </c>
      <c r="L2600">
        <v>-5.09</v>
      </c>
      <c r="M2600" s="54">
        <v>0.45</v>
      </c>
      <c r="N2600" t="s">
        <v>44</v>
      </c>
      <c r="O2600" t="s">
        <v>44</v>
      </c>
      <c r="P2600">
        <v>-99</v>
      </c>
    </row>
    <row r="2601" spans="1:16" x14ac:dyDescent="0.25">
      <c r="A2601" s="20" t="s">
        <v>16281</v>
      </c>
      <c r="B2601">
        <v>2</v>
      </c>
      <c r="C2601" t="s">
        <v>63</v>
      </c>
      <c r="D2601" t="s">
        <v>90</v>
      </c>
      <c r="E2601" t="s">
        <v>15684</v>
      </c>
      <c r="F2601" t="s">
        <v>40</v>
      </c>
      <c r="G2601">
        <v>2</v>
      </c>
      <c r="H2601">
        <v>6</v>
      </c>
      <c r="I2601">
        <v>2014</v>
      </c>
      <c r="J2601" t="s">
        <v>75</v>
      </c>
      <c r="K2601">
        <v>3.6669999999999998</v>
      </c>
      <c r="L2601">
        <v>0.46</v>
      </c>
      <c r="M2601" s="54">
        <v>6.88</v>
      </c>
      <c r="N2601" t="s">
        <v>44</v>
      </c>
      <c r="O2601" t="s">
        <v>44</v>
      </c>
      <c r="P2601">
        <v>-99</v>
      </c>
    </row>
    <row r="2602" spans="1:16" x14ac:dyDescent="0.25">
      <c r="A2602" s="20" t="s">
        <v>16281</v>
      </c>
      <c r="B2602">
        <v>2</v>
      </c>
      <c r="C2602" t="s">
        <v>63</v>
      </c>
      <c r="D2602" t="s">
        <v>90</v>
      </c>
      <c r="E2602" t="s">
        <v>15684</v>
      </c>
      <c r="F2602" t="s">
        <v>40</v>
      </c>
      <c r="G2602">
        <v>2</v>
      </c>
      <c r="H2602">
        <v>6</v>
      </c>
      <c r="I2602">
        <v>2014</v>
      </c>
      <c r="J2602" t="s">
        <v>75</v>
      </c>
      <c r="K2602">
        <v>-1.869</v>
      </c>
      <c r="L2602">
        <v>-5.75</v>
      </c>
      <c r="M2602" s="54">
        <v>2.0099999999999998</v>
      </c>
      <c r="N2602" t="s">
        <v>44</v>
      </c>
      <c r="O2602" t="s">
        <v>44</v>
      </c>
      <c r="P2602">
        <v>-99</v>
      </c>
    </row>
    <row r="2603" spans="1:16" x14ac:dyDescent="0.25">
      <c r="A2603" s="20" t="s">
        <v>16281</v>
      </c>
      <c r="B2603">
        <v>2</v>
      </c>
      <c r="C2603" t="s">
        <v>63</v>
      </c>
      <c r="D2603" t="s">
        <v>90</v>
      </c>
      <c r="E2603" t="s">
        <v>15684</v>
      </c>
      <c r="F2603" t="s">
        <v>40</v>
      </c>
      <c r="G2603">
        <v>2</v>
      </c>
      <c r="H2603">
        <v>6</v>
      </c>
      <c r="I2603">
        <v>2014</v>
      </c>
      <c r="J2603" t="s">
        <v>75</v>
      </c>
      <c r="K2603">
        <v>2.7189999999999999</v>
      </c>
      <c r="L2603">
        <v>-4.92</v>
      </c>
      <c r="M2603" s="54">
        <v>10.36</v>
      </c>
      <c r="N2603" t="s">
        <v>44</v>
      </c>
      <c r="O2603" t="s">
        <v>44</v>
      </c>
      <c r="P2603">
        <v>-99</v>
      </c>
    </row>
    <row r="2604" spans="1:16" x14ac:dyDescent="0.25">
      <c r="A2604" s="20" t="s">
        <v>16281</v>
      </c>
      <c r="B2604">
        <v>2</v>
      </c>
      <c r="C2604" t="s">
        <v>63</v>
      </c>
      <c r="D2604" t="s">
        <v>90</v>
      </c>
      <c r="E2604" t="s">
        <v>15684</v>
      </c>
      <c r="F2604" t="s">
        <v>40</v>
      </c>
      <c r="G2604">
        <v>2</v>
      </c>
      <c r="H2604">
        <v>6</v>
      </c>
      <c r="I2604">
        <v>2014</v>
      </c>
      <c r="J2604" t="s">
        <v>75</v>
      </c>
      <c r="K2604">
        <v>-0.317</v>
      </c>
      <c r="L2604">
        <v>-5.63</v>
      </c>
      <c r="M2604" s="54">
        <v>4.99</v>
      </c>
      <c r="N2604" t="s">
        <v>44</v>
      </c>
      <c r="O2604" t="s">
        <v>44</v>
      </c>
      <c r="P2604">
        <v>-99</v>
      </c>
    </row>
    <row r="2605" spans="1:16" x14ac:dyDescent="0.25">
      <c r="A2605" s="20" t="s">
        <v>16281</v>
      </c>
      <c r="B2605">
        <v>2</v>
      </c>
      <c r="C2605" t="s">
        <v>63</v>
      </c>
      <c r="D2605" t="s">
        <v>90</v>
      </c>
      <c r="E2605" t="s">
        <v>15684</v>
      </c>
      <c r="F2605" t="s">
        <v>40</v>
      </c>
      <c r="G2605">
        <v>2</v>
      </c>
      <c r="H2605">
        <v>6</v>
      </c>
      <c r="I2605">
        <v>2014</v>
      </c>
      <c r="J2605" t="s">
        <v>75</v>
      </c>
      <c r="K2605">
        <v>6.6520000000000001</v>
      </c>
      <c r="L2605">
        <v>-4.8</v>
      </c>
      <c r="M2605" s="54">
        <v>18.11</v>
      </c>
      <c r="N2605" t="s">
        <v>44</v>
      </c>
      <c r="O2605" t="s">
        <v>44</v>
      </c>
      <c r="P2605">
        <v>-99</v>
      </c>
    </row>
    <row r="2606" spans="1:16" x14ac:dyDescent="0.25">
      <c r="A2606" s="20" t="s">
        <v>16281</v>
      </c>
      <c r="B2606">
        <v>2</v>
      </c>
      <c r="C2606" t="s">
        <v>63</v>
      </c>
      <c r="D2606" t="s">
        <v>90</v>
      </c>
      <c r="E2606" t="s">
        <v>15684</v>
      </c>
      <c r="F2606" t="s">
        <v>40</v>
      </c>
      <c r="G2606">
        <v>2</v>
      </c>
      <c r="H2606">
        <v>6</v>
      </c>
      <c r="I2606">
        <v>2014</v>
      </c>
      <c r="J2606" t="s">
        <v>75</v>
      </c>
      <c r="K2606">
        <v>-7.415</v>
      </c>
      <c r="L2606">
        <v>-18.260000000000002</v>
      </c>
      <c r="M2606" s="54">
        <v>3.43</v>
      </c>
      <c r="N2606" t="s">
        <v>44</v>
      </c>
      <c r="O2606" t="s">
        <v>44</v>
      </c>
      <c r="P2606">
        <v>-99</v>
      </c>
    </row>
    <row r="2607" spans="1:16" x14ac:dyDescent="0.25">
      <c r="A2607" s="20" t="s">
        <v>16281</v>
      </c>
      <c r="B2607">
        <v>2</v>
      </c>
      <c r="C2607" t="s">
        <v>63</v>
      </c>
      <c r="D2607" t="s">
        <v>90</v>
      </c>
      <c r="E2607" t="s">
        <v>15684</v>
      </c>
      <c r="F2607" t="s">
        <v>40</v>
      </c>
      <c r="G2607">
        <v>2</v>
      </c>
      <c r="H2607">
        <v>6</v>
      </c>
      <c r="I2607">
        <v>2014</v>
      </c>
      <c r="J2607" t="s">
        <v>75</v>
      </c>
      <c r="K2607">
        <v>-0.93899999999999995</v>
      </c>
      <c r="L2607">
        <v>-9.1199999999999992</v>
      </c>
      <c r="M2607" s="54">
        <v>7.24</v>
      </c>
      <c r="N2607" t="s">
        <v>44</v>
      </c>
      <c r="O2607" t="s">
        <v>44</v>
      </c>
      <c r="P2607">
        <v>-99</v>
      </c>
    </row>
    <row r="2608" spans="1:16" x14ac:dyDescent="0.25">
      <c r="A2608" s="20" t="s">
        <v>16281</v>
      </c>
      <c r="B2608">
        <v>2</v>
      </c>
      <c r="C2608" t="s">
        <v>63</v>
      </c>
      <c r="D2608" t="s">
        <v>90</v>
      </c>
      <c r="E2608" t="s">
        <v>15684</v>
      </c>
      <c r="F2608" t="s">
        <v>40</v>
      </c>
      <c r="G2608">
        <v>2</v>
      </c>
      <c r="H2608">
        <v>6</v>
      </c>
      <c r="I2608">
        <v>2014</v>
      </c>
      <c r="J2608" t="s">
        <v>75</v>
      </c>
      <c r="K2608">
        <v>2.9929999999999999</v>
      </c>
      <c r="L2608">
        <v>-11.99</v>
      </c>
      <c r="M2608" s="54">
        <v>17.98</v>
      </c>
      <c r="N2608" t="s">
        <v>44</v>
      </c>
      <c r="O2608" t="s">
        <v>44</v>
      </c>
      <c r="P2608">
        <v>-99</v>
      </c>
    </row>
    <row r="2609" spans="1:16" x14ac:dyDescent="0.25">
      <c r="A2609" s="20" t="s">
        <v>16281</v>
      </c>
      <c r="B2609">
        <v>2</v>
      </c>
      <c r="C2609" t="s">
        <v>63</v>
      </c>
      <c r="D2609" t="s">
        <v>90</v>
      </c>
      <c r="E2609" t="s">
        <v>15684</v>
      </c>
      <c r="F2609" t="s">
        <v>40</v>
      </c>
      <c r="G2609">
        <v>2</v>
      </c>
      <c r="H2609">
        <v>6</v>
      </c>
      <c r="I2609">
        <v>2014</v>
      </c>
      <c r="J2609" t="s">
        <v>75</v>
      </c>
      <c r="K2609">
        <v>-1.181</v>
      </c>
      <c r="L2609">
        <v>-9.6999999999999993</v>
      </c>
      <c r="M2609" s="54">
        <v>7.34</v>
      </c>
      <c r="N2609" t="s">
        <v>44</v>
      </c>
      <c r="O2609" t="s">
        <v>44</v>
      </c>
      <c r="P2609">
        <v>-99</v>
      </c>
    </row>
    <row r="2610" spans="1:16" x14ac:dyDescent="0.25">
      <c r="A2610" s="20" t="s">
        <v>16281</v>
      </c>
      <c r="B2610">
        <v>2</v>
      </c>
      <c r="C2610" t="s">
        <v>63</v>
      </c>
      <c r="D2610" t="s">
        <v>90</v>
      </c>
      <c r="E2610" t="s">
        <v>15684</v>
      </c>
      <c r="F2610" t="s">
        <v>40</v>
      </c>
      <c r="G2610">
        <v>2</v>
      </c>
      <c r="H2610">
        <v>6</v>
      </c>
      <c r="I2610">
        <v>2014</v>
      </c>
      <c r="J2610" t="s">
        <v>75</v>
      </c>
      <c r="K2610">
        <v>-1.228</v>
      </c>
      <c r="L2610">
        <v>-4.78</v>
      </c>
      <c r="M2610" s="54">
        <v>2.3199999999999998</v>
      </c>
      <c r="N2610" t="s">
        <v>44</v>
      </c>
      <c r="O2610" t="s">
        <v>44</v>
      </c>
      <c r="P2610">
        <v>-99</v>
      </c>
    </row>
    <row r="2611" spans="1:16" x14ac:dyDescent="0.25">
      <c r="A2611" s="20" t="s">
        <v>16281</v>
      </c>
      <c r="B2611">
        <v>2</v>
      </c>
      <c r="C2611" t="s">
        <v>63</v>
      </c>
      <c r="D2611" t="s">
        <v>90</v>
      </c>
      <c r="E2611" t="s">
        <v>15684</v>
      </c>
      <c r="F2611" t="s">
        <v>40</v>
      </c>
      <c r="G2611">
        <v>2</v>
      </c>
      <c r="H2611">
        <v>6</v>
      </c>
      <c r="I2611">
        <v>2014</v>
      </c>
      <c r="J2611" t="s">
        <v>75</v>
      </c>
      <c r="K2611">
        <v>18.606999999999999</v>
      </c>
      <c r="L2611">
        <v>0.76</v>
      </c>
      <c r="M2611" s="54">
        <v>36.450000000000003</v>
      </c>
      <c r="N2611" t="s">
        <v>44</v>
      </c>
      <c r="O2611" t="s">
        <v>44</v>
      </c>
      <c r="P2611">
        <v>-99</v>
      </c>
    </row>
    <row r="2612" spans="1:16" x14ac:dyDescent="0.25">
      <c r="A2612" s="20" t="s">
        <v>16281</v>
      </c>
      <c r="B2612">
        <v>2</v>
      </c>
      <c r="C2612" t="s">
        <v>63</v>
      </c>
      <c r="D2612" t="s">
        <v>90</v>
      </c>
      <c r="E2612" t="s">
        <v>15684</v>
      </c>
      <c r="F2612" t="s">
        <v>40</v>
      </c>
      <c r="G2612">
        <v>2</v>
      </c>
      <c r="H2612">
        <v>6</v>
      </c>
      <c r="I2612">
        <v>2014</v>
      </c>
      <c r="J2612" t="s">
        <v>75</v>
      </c>
      <c r="K2612">
        <v>1.3620000000000001</v>
      </c>
      <c r="L2612">
        <v>-5.5</v>
      </c>
      <c r="M2612" s="54">
        <v>8.2200000000000006</v>
      </c>
      <c r="N2612" t="s">
        <v>44</v>
      </c>
      <c r="O2612" t="s">
        <v>44</v>
      </c>
      <c r="P2612">
        <v>-99</v>
      </c>
    </row>
    <row r="2613" spans="1:16" x14ac:dyDescent="0.25">
      <c r="A2613" s="20" t="s">
        <v>16281</v>
      </c>
      <c r="B2613">
        <v>2</v>
      </c>
      <c r="C2613" t="s">
        <v>63</v>
      </c>
      <c r="D2613" t="s">
        <v>90</v>
      </c>
      <c r="E2613" t="s">
        <v>15684</v>
      </c>
      <c r="F2613" t="s">
        <v>40</v>
      </c>
      <c r="G2613">
        <v>2</v>
      </c>
      <c r="H2613">
        <v>6</v>
      </c>
      <c r="I2613">
        <v>2014</v>
      </c>
      <c r="J2613" t="s">
        <v>75</v>
      </c>
      <c r="K2613">
        <v>1.155</v>
      </c>
      <c r="L2613">
        <v>-2.63</v>
      </c>
      <c r="M2613" s="54">
        <v>4.9400000000000004</v>
      </c>
      <c r="N2613" t="s">
        <v>44</v>
      </c>
      <c r="O2613" t="s">
        <v>44</v>
      </c>
      <c r="P2613">
        <v>-99</v>
      </c>
    </row>
    <row r="2614" spans="1:16" x14ac:dyDescent="0.25">
      <c r="A2614" s="20" t="s">
        <v>16281</v>
      </c>
      <c r="B2614">
        <v>2</v>
      </c>
      <c r="C2614" t="s">
        <v>63</v>
      </c>
      <c r="D2614" t="s">
        <v>90</v>
      </c>
      <c r="E2614" t="s">
        <v>15684</v>
      </c>
      <c r="F2614" t="s">
        <v>40</v>
      </c>
      <c r="G2614">
        <v>2</v>
      </c>
      <c r="H2614">
        <v>6</v>
      </c>
      <c r="I2614">
        <v>2014</v>
      </c>
      <c r="J2614" t="s">
        <v>75</v>
      </c>
      <c r="K2614">
        <v>-6.26</v>
      </c>
      <c r="L2614">
        <v>-17.18</v>
      </c>
      <c r="M2614" s="54">
        <v>4.66</v>
      </c>
      <c r="N2614" t="s">
        <v>44</v>
      </c>
      <c r="O2614" t="s">
        <v>44</v>
      </c>
      <c r="P2614">
        <v>-99</v>
      </c>
    </row>
    <row r="2615" spans="1:16" x14ac:dyDescent="0.25">
      <c r="A2615" s="20" t="s">
        <v>16281</v>
      </c>
      <c r="B2615">
        <v>2</v>
      </c>
      <c r="C2615" t="s">
        <v>63</v>
      </c>
      <c r="D2615" t="s">
        <v>90</v>
      </c>
      <c r="E2615" t="s">
        <v>15684</v>
      </c>
      <c r="F2615" t="s">
        <v>40</v>
      </c>
      <c r="G2615">
        <v>2</v>
      </c>
      <c r="H2615">
        <v>6</v>
      </c>
      <c r="I2615">
        <v>2014</v>
      </c>
      <c r="J2615" t="s">
        <v>75</v>
      </c>
      <c r="K2615">
        <v>4.3620000000000001</v>
      </c>
      <c r="L2615">
        <v>1.82</v>
      </c>
      <c r="M2615">
        <v>6.91</v>
      </c>
      <c r="N2615" t="s">
        <v>44</v>
      </c>
      <c r="O2615" t="s">
        <v>44</v>
      </c>
      <c r="P2615">
        <v>-99</v>
      </c>
    </row>
    <row r="2616" spans="1:16" x14ac:dyDescent="0.25">
      <c r="A2616" s="20" t="s">
        <v>16281</v>
      </c>
      <c r="B2616">
        <v>2</v>
      </c>
      <c r="C2616" t="s">
        <v>63</v>
      </c>
      <c r="D2616" t="s">
        <v>90</v>
      </c>
      <c r="E2616" t="s">
        <v>15684</v>
      </c>
      <c r="F2616" t="s">
        <v>40</v>
      </c>
      <c r="G2616">
        <v>2</v>
      </c>
      <c r="H2616">
        <v>6</v>
      </c>
      <c r="I2616">
        <v>2014</v>
      </c>
      <c r="J2616" t="s">
        <v>75</v>
      </c>
      <c r="K2616">
        <v>11.709</v>
      </c>
      <c r="L2616">
        <v>4.03</v>
      </c>
      <c r="M2616" s="54">
        <v>19.39</v>
      </c>
      <c r="N2616" t="s">
        <v>44</v>
      </c>
      <c r="O2616" t="s">
        <v>44</v>
      </c>
      <c r="P2616">
        <v>-99</v>
      </c>
    </row>
    <row r="2617" spans="1:16" x14ac:dyDescent="0.25">
      <c r="A2617" s="20" t="s">
        <v>16281</v>
      </c>
      <c r="B2617">
        <v>2</v>
      </c>
      <c r="C2617" t="s">
        <v>63</v>
      </c>
      <c r="D2617" t="s">
        <v>90</v>
      </c>
      <c r="E2617" t="s">
        <v>15684</v>
      </c>
      <c r="F2617" t="s">
        <v>40</v>
      </c>
      <c r="G2617">
        <v>2</v>
      </c>
      <c r="H2617">
        <v>6</v>
      </c>
      <c r="I2617">
        <v>2014</v>
      </c>
      <c r="J2617" t="s">
        <v>75</v>
      </c>
      <c r="K2617">
        <v>-2.9809999999999999</v>
      </c>
      <c r="L2617">
        <v>-25.84</v>
      </c>
      <c r="M2617" s="54">
        <v>19.87</v>
      </c>
      <c r="N2617" t="s">
        <v>44</v>
      </c>
      <c r="O2617" t="s">
        <v>44</v>
      </c>
      <c r="P2617">
        <v>-99</v>
      </c>
    </row>
    <row r="2618" spans="1:16" x14ac:dyDescent="0.25">
      <c r="A2618" s="20" t="s">
        <v>16282</v>
      </c>
      <c r="B2618">
        <v>2</v>
      </c>
      <c r="C2618" t="s">
        <v>63</v>
      </c>
      <c r="D2618" t="s">
        <v>90</v>
      </c>
      <c r="E2618" t="s">
        <v>15684</v>
      </c>
      <c r="F2618" t="s">
        <v>40</v>
      </c>
      <c r="G2618">
        <v>3</v>
      </c>
      <c r="H2618">
        <v>6</v>
      </c>
      <c r="I2618">
        <v>2014</v>
      </c>
      <c r="J2618" t="s">
        <v>75</v>
      </c>
      <c r="K2618">
        <v>8.9209999999999994</v>
      </c>
      <c r="L2618">
        <v>5.63</v>
      </c>
      <c r="M2618" s="54">
        <v>12.21</v>
      </c>
      <c r="N2618" t="s">
        <v>44</v>
      </c>
      <c r="O2618" t="s">
        <v>44</v>
      </c>
      <c r="P2618">
        <v>-99</v>
      </c>
    </row>
    <row r="2619" spans="1:16" x14ac:dyDescent="0.25">
      <c r="A2619" s="20" t="s">
        <v>16282</v>
      </c>
      <c r="B2619">
        <v>2</v>
      </c>
      <c r="C2619" t="s">
        <v>63</v>
      </c>
      <c r="D2619" t="s">
        <v>90</v>
      </c>
      <c r="E2619" t="s">
        <v>15684</v>
      </c>
      <c r="F2619" t="s">
        <v>40</v>
      </c>
      <c r="G2619">
        <v>3</v>
      </c>
      <c r="H2619">
        <v>6</v>
      </c>
      <c r="I2619">
        <v>2014</v>
      </c>
      <c r="J2619" t="s">
        <v>75</v>
      </c>
      <c r="K2619">
        <v>4.0330000000000004</v>
      </c>
      <c r="L2619">
        <v>-2.35</v>
      </c>
      <c r="M2619" s="54">
        <v>10.42</v>
      </c>
      <c r="N2619" t="s">
        <v>44</v>
      </c>
      <c r="O2619" t="s">
        <v>44</v>
      </c>
      <c r="P2619">
        <v>-99</v>
      </c>
    </row>
    <row r="2620" spans="1:16" x14ac:dyDescent="0.25">
      <c r="A2620" s="20" t="s">
        <v>16282</v>
      </c>
      <c r="B2620">
        <v>2</v>
      </c>
      <c r="C2620" t="s">
        <v>63</v>
      </c>
      <c r="D2620" t="s">
        <v>90</v>
      </c>
      <c r="E2620" t="s">
        <v>15684</v>
      </c>
      <c r="F2620" t="s">
        <v>40</v>
      </c>
      <c r="G2620">
        <v>3</v>
      </c>
      <c r="H2620">
        <v>6</v>
      </c>
      <c r="I2620">
        <v>2014</v>
      </c>
      <c r="J2620" t="s">
        <v>75</v>
      </c>
      <c r="K2620">
        <v>-0.25900000000000001</v>
      </c>
      <c r="L2620">
        <v>-3.02</v>
      </c>
      <c r="M2620" s="54">
        <v>2.5</v>
      </c>
      <c r="N2620" t="s">
        <v>44</v>
      </c>
      <c r="O2620" t="s">
        <v>44</v>
      </c>
      <c r="P2620">
        <v>-99</v>
      </c>
    </row>
    <row r="2621" spans="1:16" x14ac:dyDescent="0.25">
      <c r="A2621" s="20" t="s">
        <v>16282</v>
      </c>
      <c r="B2621">
        <v>2</v>
      </c>
      <c r="C2621" t="s">
        <v>63</v>
      </c>
      <c r="D2621" t="s">
        <v>90</v>
      </c>
      <c r="E2621" t="s">
        <v>15684</v>
      </c>
      <c r="F2621" t="s">
        <v>40</v>
      </c>
      <c r="G2621">
        <v>3</v>
      </c>
      <c r="H2621">
        <v>6</v>
      </c>
      <c r="I2621">
        <v>2014</v>
      </c>
      <c r="J2621" t="s">
        <v>75</v>
      </c>
      <c r="K2621">
        <v>5.7279999999999998</v>
      </c>
      <c r="L2621">
        <v>2.5299999999999998</v>
      </c>
      <c r="M2621" s="54">
        <v>8.92</v>
      </c>
      <c r="N2621" t="s">
        <v>44</v>
      </c>
      <c r="O2621" t="s">
        <v>44</v>
      </c>
      <c r="P2621">
        <v>-99</v>
      </c>
    </row>
    <row r="2622" spans="1:16" x14ac:dyDescent="0.25">
      <c r="A2622" s="20" t="s">
        <v>16282</v>
      </c>
      <c r="B2622">
        <v>2</v>
      </c>
      <c r="C2622" t="s">
        <v>63</v>
      </c>
      <c r="D2622" t="s">
        <v>90</v>
      </c>
      <c r="E2622" t="s">
        <v>15684</v>
      </c>
      <c r="F2622" t="s">
        <v>40</v>
      </c>
      <c r="G2622">
        <v>3</v>
      </c>
      <c r="H2622">
        <v>6</v>
      </c>
      <c r="I2622">
        <v>2014</v>
      </c>
      <c r="J2622" t="s">
        <v>75</v>
      </c>
      <c r="K2622">
        <v>0.193</v>
      </c>
      <c r="L2622">
        <v>-3.68</v>
      </c>
      <c r="M2622" s="54">
        <v>4.0599999999999996</v>
      </c>
      <c r="N2622" t="s">
        <v>44</v>
      </c>
      <c r="O2622" t="s">
        <v>44</v>
      </c>
      <c r="P2622">
        <v>-99</v>
      </c>
    </row>
    <row r="2623" spans="1:16" x14ac:dyDescent="0.25">
      <c r="A2623" s="20" t="s">
        <v>16282</v>
      </c>
      <c r="B2623">
        <v>2</v>
      </c>
      <c r="C2623" t="s">
        <v>63</v>
      </c>
      <c r="D2623" t="s">
        <v>90</v>
      </c>
      <c r="E2623" t="s">
        <v>15684</v>
      </c>
      <c r="F2623" t="s">
        <v>40</v>
      </c>
      <c r="G2623">
        <v>3</v>
      </c>
      <c r="H2623">
        <v>6</v>
      </c>
      <c r="I2623">
        <v>2014</v>
      </c>
      <c r="J2623" t="s">
        <v>75</v>
      </c>
      <c r="K2623">
        <v>4.7809999999999997</v>
      </c>
      <c r="L2623">
        <v>-2.85</v>
      </c>
      <c r="M2623" s="54">
        <v>12.41</v>
      </c>
      <c r="N2623" t="s">
        <v>44</v>
      </c>
      <c r="O2623" t="s">
        <v>44</v>
      </c>
      <c r="P2623">
        <v>-99</v>
      </c>
    </row>
    <row r="2624" spans="1:16" x14ac:dyDescent="0.25">
      <c r="A2624" s="20" t="s">
        <v>16282</v>
      </c>
      <c r="B2624">
        <v>2</v>
      </c>
      <c r="C2624" t="s">
        <v>63</v>
      </c>
      <c r="D2624" t="s">
        <v>90</v>
      </c>
      <c r="E2624" t="s">
        <v>15684</v>
      </c>
      <c r="F2624" t="s">
        <v>40</v>
      </c>
      <c r="G2624">
        <v>3</v>
      </c>
      <c r="H2624">
        <v>6</v>
      </c>
      <c r="I2624">
        <v>2014</v>
      </c>
      <c r="J2624" t="s">
        <v>75</v>
      </c>
      <c r="K2624">
        <v>1.744</v>
      </c>
      <c r="L2624">
        <v>-3.56</v>
      </c>
      <c r="M2624" s="54">
        <v>7.05</v>
      </c>
      <c r="N2624" t="s">
        <v>44</v>
      </c>
      <c r="O2624" t="s">
        <v>44</v>
      </c>
      <c r="P2624">
        <v>-99</v>
      </c>
    </row>
    <row r="2625" spans="1:16" x14ac:dyDescent="0.25">
      <c r="A2625" s="20" t="s">
        <v>16282</v>
      </c>
      <c r="B2625">
        <v>2</v>
      </c>
      <c r="C2625" t="s">
        <v>63</v>
      </c>
      <c r="D2625" t="s">
        <v>90</v>
      </c>
      <c r="E2625" t="s">
        <v>15684</v>
      </c>
      <c r="F2625" t="s">
        <v>40</v>
      </c>
      <c r="G2625">
        <v>3</v>
      </c>
      <c r="H2625">
        <v>6</v>
      </c>
      <c r="I2625">
        <v>2014</v>
      </c>
      <c r="J2625" t="s">
        <v>75</v>
      </c>
      <c r="K2625">
        <v>8.7140000000000004</v>
      </c>
      <c r="L2625">
        <v>-2.74</v>
      </c>
      <c r="M2625" s="54">
        <v>20.16</v>
      </c>
      <c r="N2625" t="s">
        <v>44</v>
      </c>
      <c r="O2625" t="s">
        <v>44</v>
      </c>
      <c r="P2625">
        <v>-99</v>
      </c>
    </row>
    <row r="2626" spans="1:16" x14ac:dyDescent="0.25">
      <c r="A2626" s="20" t="s">
        <v>16282</v>
      </c>
      <c r="B2626">
        <v>2</v>
      </c>
      <c r="C2626" t="s">
        <v>63</v>
      </c>
      <c r="D2626" t="s">
        <v>90</v>
      </c>
      <c r="E2626" t="s">
        <v>15684</v>
      </c>
      <c r="F2626" t="s">
        <v>40</v>
      </c>
      <c r="G2626">
        <v>3</v>
      </c>
      <c r="H2626">
        <v>6</v>
      </c>
      <c r="I2626">
        <v>2014</v>
      </c>
      <c r="J2626" t="s">
        <v>75</v>
      </c>
      <c r="K2626">
        <v>-5.3540000000000001</v>
      </c>
      <c r="L2626">
        <v>-16.190000000000001</v>
      </c>
      <c r="M2626" s="54">
        <v>5.48</v>
      </c>
      <c r="N2626" t="s">
        <v>44</v>
      </c>
      <c r="O2626" t="s">
        <v>44</v>
      </c>
      <c r="P2626">
        <v>-99</v>
      </c>
    </row>
    <row r="2627" spans="1:16" x14ac:dyDescent="0.25">
      <c r="A2627" s="20" t="s">
        <v>16282</v>
      </c>
      <c r="B2627">
        <v>2</v>
      </c>
      <c r="C2627" t="s">
        <v>63</v>
      </c>
      <c r="D2627" t="s">
        <v>90</v>
      </c>
      <c r="E2627" t="s">
        <v>15684</v>
      </c>
      <c r="F2627" t="s">
        <v>40</v>
      </c>
      <c r="G2627">
        <v>3</v>
      </c>
      <c r="H2627">
        <v>6</v>
      </c>
      <c r="I2627">
        <v>2014</v>
      </c>
      <c r="J2627" t="s">
        <v>75</v>
      </c>
      <c r="K2627">
        <v>1.123</v>
      </c>
      <c r="L2627">
        <v>-7.05</v>
      </c>
      <c r="M2627">
        <v>9.3000000000000007</v>
      </c>
      <c r="N2627" t="s">
        <v>44</v>
      </c>
      <c r="O2627" t="s">
        <v>44</v>
      </c>
      <c r="P2627">
        <v>-99</v>
      </c>
    </row>
    <row r="2628" spans="1:16" x14ac:dyDescent="0.25">
      <c r="A2628" s="20" t="s">
        <v>16282</v>
      </c>
      <c r="B2628">
        <v>2</v>
      </c>
      <c r="C2628" t="s">
        <v>63</v>
      </c>
      <c r="D2628" t="s">
        <v>90</v>
      </c>
      <c r="E2628" t="s">
        <v>15684</v>
      </c>
      <c r="F2628" t="s">
        <v>40</v>
      </c>
      <c r="G2628">
        <v>3</v>
      </c>
      <c r="H2628">
        <v>6</v>
      </c>
      <c r="I2628">
        <v>2014</v>
      </c>
      <c r="J2628" t="s">
        <v>75</v>
      </c>
      <c r="K2628">
        <v>5.0540000000000003</v>
      </c>
      <c r="L2628">
        <v>-9.93</v>
      </c>
      <c r="M2628">
        <v>20.04</v>
      </c>
      <c r="N2628" t="s">
        <v>44</v>
      </c>
      <c r="O2628" t="s">
        <v>44</v>
      </c>
      <c r="P2628">
        <v>-99</v>
      </c>
    </row>
    <row r="2629" spans="1:16" x14ac:dyDescent="0.25">
      <c r="A2629" s="20" t="s">
        <v>16282</v>
      </c>
      <c r="B2629">
        <v>2</v>
      </c>
      <c r="C2629" t="s">
        <v>63</v>
      </c>
      <c r="D2629" t="s">
        <v>90</v>
      </c>
      <c r="E2629" t="s">
        <v>15684</v>
      </c>
      <c r="F2629" t="s">
        <v>40</v>
      </c>
      <c r="G2629">
        <v>3</v>
      </c>
      <c r="H2629">
        <v>6</v>
      </c>
      <c r="I2629">
        <v>2014</v>
      </c>
      <c r="J2629" t="s">
        <v>75</v>
      </c>
      <c r="K2629">
        <v>0.88100000000000001</v>
      </c>
      <c r="L2629">
        <v>-7.63</v>
      </c>
      <c r="M2629" s="54">
        <v>9.39</v>
      </c>
      <c r="N2629" t="s">
        <v>44</v>
      </c>
      <c r="O2629" t="s">
        <v>44</v>
      </c>
      <c r="P2629">
        <v>-99</v>
      </c>
    </row>
    <row r="2630" spans="1:16" x14ac:dyDescent="0.25">
      <c r="A2630" s="20" t="s">
        <v>16282</v>
      </c>
      <c r="B2630">
        <v>2</v>
      </c>
      <c r="C2630" t="s">
        <v>63</v>
      </c>
      <c r="D2630" t="s">
        <v>90</v>
      </c>
      <c r="E2630" t="s">
        <v>15684</v>
      </c>
      <c r="F2630" t="s">
        <v>40</v>
      </c>
      <c r="G2630">
        <v>3</v>
      </c>
      <c r="H2630">
        <v>6</v>
      </c>
      <c r="I2630">
        <v>2014</v>
      </c>
      <c r="J2630" t="s">
        <v>75</v>
      </c>
      <c r="K2630">
        <v>0.83399999999999996</v>
      </c>
      <c r="L2630">
        <v>-2.71</v>
      </c>
      <c r="M2630" s="54">
        <v>4.37</v>
      </c>
      <c r="N2630" t="s">
        <v>44</v>
      </c>
      <c r="O2630" t="s">
        <v>44</v>
      </c>
      <c r="P2630">
        <v>-99</v>
      </c>
    </row>
    <row r="2631" spans="1:16" x14ac:dyDescent="0.25">
      <c r="A2631" s="20" t="s">
        <v>16282</v>
      </c>
      <c r="B2631">
        <v>2</v>
      </c>
      <c r="C2631" t="s">
        <v>63</v>
      </c>
      <c r="D2631" t="s">
        <v>90</v>
      </c>
      <c r="E2631" t="s">
        <v>15684</v>
      </c>
      <c r="F2631" t="s">
        <v>40</v>
      </c>
      <c r="G2631">
        <v>3</v>
      </c>
      <c r="H2631">
        <v>6</v>
      </c>
      <c r="I2631">
        <v>2014</v>
      </c>
      <c r="J2631" t="s">
        <v>75</v>
      </c>
      <c r="K2631">
        <v>20.667999999999999</v>
      </c>
      <c r="L2631">
        <v>2.82</v>
      </c>
      <c r="M2631" s="54">
        <v>38.51</v>
      </c>
      <c r="N2631" t="s">
        <v>44</v>
      </c>
      <c r="O2631" t="s">
        <v>44</v>
      </c>
      <c r="P2631">
        <v>-99</v>
      </c>
    </row>
    <row r="2632" spans="1:16" x14ac:dyDescent="0.25">
      <c r="A2632" s="20" t="s">
        <v>16282</v>
      </c>
      <c r="B2632">
        <v>2</v>
      </c>
      <c r="C2632" t="s">
        <v>63</v>
      </c>
      <c r="D2632" t="s">
        <v>90</v>
      </c>
      <c r="E2632" t="s">
        <v>15684</v>
      </c>
      <c r="F2632" t="s">
        <v>40</v>
      </c>
      <c r="G2632">
        <v>3</v>
      </c>
      <c r="H2632">
        <v>6</v>
      </c>
      <c r="I2632">
        <v>2014</v>
      </c>
      <c r="J2632" t="s">
        <v>75</v>
      </c>
      <c r="K2632">
        <v>3.4239999999999999</v>
      </c>
      <c r="L2632">
        <v>-3.43</v>
      </c>
      <c r="M2632" s="54">
        <v>10.28</v>
      </c>
      <c r="N2632" t="s">
        <v>44</v>
      </c>
      <c r="O2632" t="s">
        <v>44</v>
      </c>
      <c r="P2632">
        <v>-99</v>
      </c>
    </row>
    <row r="2633" spans="1:16" x14ac:dyDescent="0.25">
      <c r="A2633" s="20" t="s">
        <v>16282</v>
      </c>
      <c r="B2633">
        <v>2</v>
      </c>
      <c r="C2633" t="s">
        <v>63</v>
      </c>
      <c r="D2633" t="s">
        <v>90</v>
      </c>
      <c r="E2633" t="s">
        <v>15684</v>
      </c>
      <c r="F2633" t="s">
        <v>40</v>
      </c>
      <c r="G2633">
        <v>3</v>
      </c>
      <c r="H2633">
        <v>6</v>
      </c>
      <c r="I2633">
        <v>2014</v>
      </c>
      <c r="J2633" t="s">
        <v>75</v>
      </c>
      <c r="K2633">
        <v>3.2170000000000001</v>
      </c>
      <c r="L2633">
        <v>-0.55000000000000004</v>
      </c>
      <c r="M2633" s="54">
        <v>6.99</v>
      </c>
      <c r="N2633" t="s">
        <v>44</v>
      </c>
      <c r="O2633" t="s">
        <v>44</v>
      </c>
      <c r="P2633">
        <v>-99</v>
      </c>
    </row>
    <row r="2634" spans="1:16" x14ac:dyDescent="0.25">
      <c r="A2634" s="20" t="s">
        <v>16282</v>
      </c>
      <c r="B2634">
        <v>2</v>
      </c>
      <c r="C2634" t="s">
        <v>63</v>
      </c>
      <c r="D2634" t="s">
        <v>90</v>
      </c>
      <c r="E2634" t="s">
        <v>15684</v>
      </c>
      <c r="F2634" t="s">
        <v>40</v>
      </c>
      <c r="G2634">
        <v>3</v>
      </c>
      <c r="H2634">
        <v>6</v>
      </c>
      <c r="I2634">
        <v>2014</v>
      </c>
      <c r="J2634" t="s">
        <v>75</v>
      </c>
      <c r="K2634">
        <v>-4.1989999999999998</v>
      </c>
      <c r="L2634">
        <v>-15.12</v>
      </c>
      <c r="M2634" s="54">
        <v>6.72</v>
      </c>
      <c r="N2634" t="s">
        <v>44</v>
      </c>
      <c r="O2634" t="s">
        <v>44</v>
      </c>
      <c r="P2634">
        <v>-99</v>
      </c>
    </row>
    <row r="2635" spans="1:16" x14ac:dyDescent="0.25">
      <c r="A2635" s="20" t="s">
        <v>16282</v>
      </c>
      <c r="B2635">
        <v>2</v>
      </c>
      <c r="C2635" t="s">
        <v>63</v>
      </c>
      <c r="D2635" t="s">
        <v>90</v>
      </c>
      <c r="E2635" t="s">
        <v>15684</v>
      </c>
      <c r="F2635" t="s">
        <v>40</v>
      </c>
      <c r="G2635">
        <v>3</v>
      </c>
      <c r="H2635">
        <v>6</v>
      </c>
      <c r="I2635">
        <v>2014</v>
      </c>
      <c r="J2635" t="s">
        <v>75</v>
      </c>
      <c r="K2635">
        <v>6.4240000000000004</v>
      </c>
      <c r="L2635">
        <v>3.89</v>
      </c>
      <c r="M2635" s="54">
        <v>8.9499999999999993</v>
      </c>
      <c r="N2635" t="s">
        <v>44</v>
      </c>
      <c r="O2635" t="s">
        <v>44</v>
      </c>
      <c r="P2635">
        <v>-99</v>
      </c>
    </row>
    <row r="2636" spans="1:16" x14ac:dyDescent="0.25">
      <c r="A2636" s="20" t="s">
        <v>16282</v>
      </c>
      <c r="B2636">
        <v>2</v>
      </c>
      <c r="C2636" t="s">
        <v>63</v>
      </c>
      <c r="D2636" t="s">
        <v>90</v>
      </c>
      <c r="E2636" t="s">
        <v>15684</v>
      </c>
      <c r="F2636" t="s">
        <v>40</v>
      </c>
      <c r="G2636">
        <v>3</v>
      </c>
      <c r="H2636">
        <v>6</v>
      </c>
      <c r="I2636">
        <v>2014</v>
      </c>
      <c r="J2636" t="s">
        <v>75</v>
      </c>
      <c r="K2636">
        <v>13.771000000000001</v>
      </c>
      <c r="L2636">
        <v>6.1</v>
      </c>
      <c r="M2636" s="54">
        <v>21.44</v>
      </c>
      <c r="N2636" t="s">
        <v>44</v>
      </c>
      <c r="O2636" t="s">
        <v>44</v>
      </c>
      <c r="P2636">
        <v>-99</v>
      </c>
    </row>
    <row r="2637" spans="1:16" x14ac:dyDescent="0.25">
      <c r="A2637" s="20" t="s">
        <v>16282</v>
      </c>
      <c r="B2637">
        <v>2</v>
      </c>
      <c r="C2637" t="s">
        <v>63</v>
      </c>
      <c r="D2637" t="s">
        <v>90</v>
      </c>
      <c r="E2637" t="s">
        <v>15684</v>
      </c>
      <c r="F2637" t="s">
        <v>40</v>
      </c>
      <c r="G2637">
        <v>3</v>
      </c>
      <c r="H2637">
        <v>6</v>
      </c>
      <c r="I2637">
        <v>2014</v>
      </c>
      <c r="J2637" t="s">
        <v>75</v>
      </c>
      <c r="K2637">
        <v>-0.91900000000000004</v>
      </c>
      <c r="L2637">
        <v>-23.77</v>
      </c>
      <c r="M2637" s="54">
        <v>21.93</v>
      </c>
      <c r="N2637" t="s">
        <v>44</v>
      </c>
      <c r="O2637" t="s">
        <v>44</v>
      </c>
      <c r="P2637">
        <v>-99</v>
      </c>
    </row>
    <row r="2638" spans="1:16" x14ac:dyDescent="0.25">
      <c r="A2638" s="20" t="s">
        <v>16283</v>
      </c>
      <c r="B2638">
        <v>2</v>
      </c>
      <c r="C2638" t="s">
        <v>63</v>
      </c>
      <c r="D2638" t="s">
        <v>90</v>
      </c>
      <c r="E2638" t="s">
        <v>15684</v>
      </c>
      <c r="F2638" t="s">
        <v>40</v>
      </c>
      <c r="G2638">
        <v>4</v>
      </c>
      <c r="H2638">
        <v>6</v>
      </c>
      <c r="I2638">
        <v>2014</v>
      </c>
      <c r="J2638" t="s">
        <v>75</v>
      </c>
      <c r="K2638">
        <v>10.063000000000001</v>
      </c>
      <c r="L2638">
        <v>6.79</v>
      </c>
      <c r="M2638" s="54">
        <v>13.33</v>
      </c>
      <c r="N2638" t="s">
        <v>44</v>
      </c>
      <c r="O2638" t="s">
        <v>44</v>
      </c>
      <c r="P2638">
        <v>-99</v>
      </c>
    </row>
    <row r="2639" spans="1:16" x14ac:dyDescent="0.25">
      <c r="A2639" s="20" t="s">
        <v>16283</v>
      </c>
      <c r="B2639">
        <v>2</v>
      </c>
      <c r="C2639" t="s">
        <v>63</v>
      </c>
      <c r="D2639" t="s">
        <v>90</v>
      </c>
      <c r="E2639" t="s">
        <v>15684</v>
      </c>
      <c r="F2639" t="s">
        <v>40</v>
      </c>
      <c r="G2639">
        <v>4</v>
      </c>
      <c r="H2639">
        <v>6</v>
      </c>
      <c r="I2639">
        <v>2014</v>
      </c>
      <c r="J2639" t="s">
        <v>75</v>
      </c>
      <c r="K2639">
        <v>5.1740000000000004</v>
      </c>
      <c r="L2639">
        <v>-1.2</v>
      </c>
      <c r="M2639" s="54">
        <v>11.55</v>
      </c>
      <c r="N2639" t="s">
        <v>44</v>
      </c>
      <c r="O2639" t="s">
        <v>44</v>
      </c>
      <c r="P2639">
        <v>-99</v>
      </c>
    </row>
    <row r="2640" spans="1:16" x14ac:dyDescent="0.25">
      <c r="A2640" s="20" t="s">
        <v>16283</v>
      </c>
      <c r="B2640">
        <v>2</v>
      </c>
      <c r="C2640" t="s">
        <v>63</v>
      </c>
      <c r="D2640" t="s">
        <v>90</v>
      </c>
      <c r="E2640" t="s">
        <v>15684</v>
      </c>
      <c r="F2640" t="s">
        <v>40</v>
      </c>
      <c r="G2640">
        <v>4</v>
      </c>
      <c r="H2640">
        <v>6</v>
      </c>
      <c r="I2640">
        <v>2014</v>
      </c>
      <c r="J2640" t="s">
        <v>75</v>
      </c>
      <c r="K2640">
        <v>0.88300000000000001</v>
      </c>
      <c r="L2640">
        <v>-1.85</v>
      </c>
      <c r="M2640" s="54">
        <v>3.62</v>
      </c>
      <c r="N2640" t="s">
        <v>44</v>
      </c>
      <c r="O2640" t="s">
        <v>44</v>
      </c>
      <c r="P2640">
        <v>-99</v>
      </c>
    </row>
    <row r="2641" spans="1:16" x14ac:dyDescent="0.25">
      <c r="A2641" s="20" t="s">
        <v>16283</v>
      </c>
      <c r="B2641">
        <v>2</v>
      </c>
      <c r="C2641" t="s">
        <v>63</v>
      </c>
      <c r="D2641" t="s">
        <v>90</v>
      </c>
      <c r="E2641" t="s">
        <v>15684</v>
      </c>
      <c r="F2641" t="s">
        <v>40</v>
      </c>
      <c r="G2641">
        <v>4</v>
      </c>
      <c r="H2641">
        <v>6</v>
      </c>
      <c r="I2641">
        <v>2014</v>
      </c>
      <c r="J2641" t="s">
        <v>75</v>
      </c>
      <c r="K2641">
        <v>6.87</v>
      </c>
      <c r="L2641">
        <v>3.69</v>
      </c>
      <c r="M2641" s="54">
        <v>10.050000000000001</v>
      </c>
      <c r="N2641" t="s">
        <v>44</v>
      </c>
      <c r="O2641" t="s">
        <v>44</v>
      </c>
      <c r="P2641">
        <v>-99</v>
      </c>
    </row>
    <row r="2642" spans="1:16" x14ac:dyDescent="0.25">
      <c r="A2642" s="20" t="s">
        <v>16283</v>
      </c>
      <c r="B2642">
        <v>2</v>
      </c>
      <c r="C2642" t="s">
        <v>63</v>
      </c>
      <c r="D2642" t="s">
        <v>90</v>
      </c>
      <c r="E2642" t="s">
        <v>15684</v>
      </c>
      <c r="F2642" t="s">
        <v>40</v>
      </c>
      <c r="G2642">
        <v>4</v>
      </c>
      <c r="H2642">
        <v>6</v>
      </c>
      <c r="I2642">
        <v>2014</v>
      </c>
      <c r="J2642" t="s">
        <v>75</v>
      </c>
      <c r="K2642">
        <v>1.335</v>
      </c>
      <c r="L2642">
        <v>-2.52</v>
      </c>
      <c r="M2642" s="54">
        <v>5.19</v>
      </c>
      <c r="N2642" t="s">
        <v>44</v>
      </c>
      <c r="O2642" t="s">
        <v>44</v>
      </c>
      <c r="P2642">
        <v>-99</v>
      </c>
    </row>
    <row r="2643" spans="1:16" x14ac:dyDescent="0.25">
      <c r="A2643" s="20" t="s">
        <v>16283</v>
      </c>
      <c r="B2643">
        <v>2</v>
      </c>
      <c r="C2643" t="s">
        <v>63</v>
      </c>
      <c r="D2643" t="s">
        <v>90</v>
      </c>
      <c r="E2643" t="s">
        <v>15684</v>
      </c>
      <c r="F2643" t="s">
        <v>40</v>
      </c>
      <c r="G2643">
        <v>4</v>
      </c>
      <c r="H2643">
        <v>6</v>
      </c>
      <c r="I2643">
        <v>2014</v>
      </c>
      <c r="J2643" t="s">
        <v>75</v>
      </c>
      <c r="K2643">
        <v>5.923</v>
      </c>
      <c r="L2643">
        <v>-1.7</v>
      </c>
      <c r="M2643" s="54">
        <v>13.55</v>
      </c>
      <c r="N2643" t="s">
        <v>44</v>
      </c>
      <c r="O2643" t="s">
        <v>44</v>
      </c>
      <c r="P2643">
        <v>-99</v>
      </c>
    </row>
    <row r="2644" spans="1:16" x14ac:dyDescent="0.25">
      <c r="A2644" s="20" t="s">
        <v>16283</v>
      </c>
      <c r="B2644">
        <v>2</v>
      </c>
      <c r="C2644" t="s">
        <v>63</v>
      </c>
      <c r="D2644" t="s">
        <v>90</v>
      </c>
      <c r="E2644" t="s">
        <v>15684</v>
      </c>
      <c r="F2644" t="s">
        <v>40</v>
      </c>
      <c r="G2644">
        <v>4</v>
      </c>
      <c r="H2644">
        <v>6</v>
      </c>
      <c r="I2644">
        <v>2014</v>
      </c>
      <c r="J2644" t="s">
        <v>75</v>
      </c>
      <c r="K2644">
        <v>2.8860000000000001</v>
      </c>
      <c r="L2644">
        <v>-2.41</v>
      </c>
      <c r="M2644" s="54">
        <v>8.18</v>
      </c>
      <c r="N2644" t="s">
        <v>44</v>
      </c>
      <c r="O2644" t="s">
        <v>44</v>
      </c>
      <c r="P2644">
        <v>-99</v>
      </c>
    </row>
    <row r="2645" spans="1:16" x14ac:dyDescent="0.25">
      <c r="A2645" s="20" t="s">
        <v>16283</v>
      </c>
      <c r="B2645">
        <v>2</v>
      </c>
      <c r="C2645" t="s">
        <v>63</v>
      </c>
      <c r="D2645" t="s">
        <v>90</v>
      </c>
      <c r="E2645" t="s">
        <v>15684</v>
      </c>
      <c r="F2645" t="s">
        <v>40</v>
      </c>
      <c r="G2645">
        <v>4</v>
      </c>
      <c r="H2645">
        <v>6</v>
      </c>
      <c r="I2645">
        <v>2014</v>
      </c>
      <c r="J2645" t="s">
        <v>75</v>
      </c>
      <c r="K2645">
        <v>9.8559999999999999</v>
      </c>
      <c r="L2645">
        <v>-1.59</v>
      </c>
      <c r="M2645" s="54">
        <v>21.3</v>
      </c>
      <c r="N2645" t="s">
        <v>44</v>
      </c>
      <c r="O2645" t="s">
        <v>44</v>
      </c>
      <c r="P2645">
        <v>-99</v>
      </c>
    </row>
    <row r="2646" spans="1:16" x14ac:dyDescent="0.25">
      <c r="A2646" s="20" t="s">
        <v>16283</v>
      </c>
      <c r="B2646">
        <v>2</v>
      </c>
      <c r="C2646" t="s">
        <v>63</v>
      </c>
      <c r="D2646" t="s">
        <v>90</v>
      </c>
      <c r="E2646" t="s">
        <v>15684</v>
      </c>
      <c r="F2646" t="s">
        <v>40</v>
      </c>
      <c r="G2646">
        <v>4</v>
      </c>
      <c r="H2646">
        <v>6</v>
      </c>
      <c r="I2646">
        <v>2014</v>
      </c>
      <c r="J2646" t="s">
        <v>75</v>
      </c>
      <c r="K2646">
        <v>-4.2119999999999997</v>
      </c>
      <c r="L2646">
        <v>-15.05</v>
      </c>
      <c r="M2646" s="54">
        <v>6.62</v>
      </c>
      <c r="N2646" t="s">
        <v>44</v>
      </c>
      <c r="O2646" t="s">
        <v>44</v>
      </c>
      <c r="P2646">
        <v>-99</v>
      </c>
    </row>
    <row r="2647" spans="1:16" x14ac:dyDescent="0.25">
      <c r="A2647" s="20" t="s">
        <v>16283</v>
      </c>
      <c r="B2647">
        <v>2</v>
      </c>
      <c r="C2647" t="s">
        <v>63</v>
      </c>
      <c r="D2647" t="s">
        <v>90</v>
      </c>
      <c r="E2647" t="s">
        <v>15684</v>
      </c>
      <c r="F2647" t="s">
        <v>40</v>
      </c>
      <c r="G2647">
        <v>4</v>
      </c>
      <c r="H2647">
        <v>6</v>
      </c>
      <c r="I2647">
        <v>2014</v>
      </c>
      <c r="J2647" t="s">
        <v>75</v>
      </c>
      <c r="K2647">
        <v>2.2650000000000001</v>
      </c>
      <c r="L2647">
        <v>-5.9</v>
      </c>
      <c r="M2647" s="54">
        <v>10.43</v>
      </c>
      <c r="N2647" t="s">
        <v>44</v>
      </c>
      <c r="O2647" t="s">
        <v>44</v>
      </c>
      <c r="P2647">
        <v>-99</v>
      </c>
    </row>
    <row r="2648" spans="1:16" x14ac:dyDescent="0.25">
      <c r="A2648" s="20" t="s">
        <v>16283</v>
      </c>
      <c r="B2648">
        <v>2</v>
      </c>
      <c r="C2648" t="s">
        <v>63</v>
      </c>
      <c r="D2648" t="s">
        <v>90</v>
      </c>
      <c r="E2648" t="s">
        <v>15684</v>
      </c>
      <c r="F2648" t="s">
        <v>40</v>
      </c>
      <c r="G2648">
        <v>4</v>
      </c>
      <c r="H2648">
        <v>6</v>
      </c>
      <c r="I2648">
        <v>2014</v>
      </c>
      <c r="J2648" t="s">
        <v>75</v>
      </c>
      <c r="K2648">
        <v>6.1959999999999997</v>
      </c>
      <c r="L2648">
        <v>-8.7799999999999994</v>
      </c>
      <c r="M2648" s="54">
        <v>21.18</v>
      </c>
      <c r="N2648" t="s">
        <v>44</v>
      </c>
      <c r="O2648" t="s">
        <v>44</v>
      </c>
      <c r="P2648">
        <v>-99</v>
      </c>
    </row>
    <row r="2649" spans="1:16" x14ac:dyDescent="0.25">
      <c r="A2649" s="20" t="s">
        <v>16283</v>
      </c>
      <c r="B2649">
        <v>2</v>
      </c>
      <c r="C2649" t="s">
        <v>63</v>
      </c>
      <c r="D2649" t="s">
        <v>90</v>
      </c>
      <c r="E2649" t="s">
        <v>15684</v>
      </c>
      <c r="F2649" t="s">
        <v>40</v>
      </c>
      <c r="G2649">
        <v>4</v>
      </c>
      <c r="H2649">
        <v>6</v>
      </c>
      <c r="I2649">
        <v>2014</v>
      </c>
      <c r="J2649" t="s">
        <v>75</v>
      </c>
      <c r="K2649">
        <v>2.0230000000000001</v>
      </c>
      <c r="L2649">
        <v>-6.48</v>
      </c>
      <c r="M2649" s="54">
        <v>10.53</v>
      </c>
      <c r="N2649" t="s">
        <v>44</v>
      </c>
      <c r="O2649" t="s">
        <v>44</v>
      </c>
      <c r="P2649">
        <v>-99</v>
      </c>
    </row>
    <row r="2650" spans="1:16" x14ac:dyDescent="0.25">
      <c r="A2650" s="20" t="s">
        <v>16283</v>
      </c>
      <c r="B2650">
        <v>2</v>
      </c>
      <c r="C2650" t="s">
        <v>63</v>
      </c>
      <c r="D2650" t="s">
        <v>90</v>
      </c>
      <c r="E2650" t="s">
        <v>15684</v>
      </c>
      <c r="F2650" t="s">
        <v>40</v>
      </c>
      <c r="G2650">
        <v>4</v>
      </c>
      <c r="H2650">
        <v>6</v>
      </c>
      <c r="I2650">
        <v>2014</v>
      </c>
      <c r="J2650" t="s">
        <v>75</v>
      </c>
      <c r="K2650">
        <v>1.976</v>
      </c>
      <c r="L2650">
        <v>-1.55</v>
      </c>
      <c r="M2650" s="54">
        <v>5.5</v>
      </c>
      <c r="N2650" t="s">
        <v>44</v>
      </c>
      <c r="O2650" t="s">
        <v>44</v>
      </c>
      <c r="P2650">
        <v>-99</v>
      </c>
    </row>
    <row r="2651" spans="1:16" x14ac:dyDescent="0.25">
      <c r="A2651" s="20" t="s">
        <v>16283</v>
      </c>
      <c r="B2651">
        <v>2</v>
      </c>
      <c r="C2651" t="s">
        <v>63</v>
      </c>
      <c r="D2651" t="s">
        <v>90</v>
      </c>
      <c r="E2651" t="s">
        <v>15684</v>
      </c>
      <c r="F2651" t="s">
        <v>40</v>
      </c>
      <c r="G2651">
        <v>4</v>
      </c>
      <c r="H2651">
        <v>6</v>
      </c>
      <c r="I2651">
        <v>2014</v>
      </c>
      <c r="J2651" t="s">
        <v>75</v>
      </c>
      <c r="K2651">
        <v>21.81</v>
      </c>
      <c r="L2651">
        <v>3.97</v>
      </c>
      <c r="M2651" s="54">
        <v>39.65</v>
      </c>
      <c r="N2651" t="s">
        <v>44</v>
      </c>
      <c r="O2651" t="s">
        <v>44</v>
      </c>
      <c r="P2651">
        <v>-99</v>
      </c>
    </row>
    <row r="2652" spans="1:16" x14ac:dyDescent="0.25">
      <c r="A2652" s="20" t="s">
        <v>16283</v>
      </c>
      <c r="B2652">
        <v>2</v>
      </c>
      <c r="C2652" t="s">
        <v>63</v>
      </c>
      <c r="D2652" t="s">
        <v>90</v>
      </c>
      <c r="E2652" t="s">
        <v>15684</v>
      </c>
      <c r="F2652" t="s">
        <v>40</v>
      </c>
      <c r="G2652">
        <v>4</v>
      </c>
      <c r="H2652">
        <v>6</v>
      </c>
      <c r="I2652">
        <v>2014</v>
      </c>
      <c r="J2652" t="s">
        <v>75</v>
      </c>
      <c r="K2652">
        <v>4.5659999999999998</v>
      </c>
      <c r="L2652">
        <v>-2.2799999999999998</v>
      </c>
      <c r="M2652" s="54">
        <v>11.41</v>
      </c>
      <c r="N2652" t="s">
        <v>44</v>
      </c>
      <c r="O2652" t="s">
        <v>44</v>
      </c>
      <c r="P2652">
        <v>-99</v>
      </c>
    </row>
    <row r="2653" spans="1:16" x14ac:dyDescent="0.25">
      <c r="A2653" s="20" t="s">
        <v>16283</v>
      </c>
      <c r="B2653">
        <v>2</v>
      </c>
      <c r="C2653" t="s">
        <v>63</v>
      </c>
      <c r="D2653" t="s">
        <v>90</v>
      </c>
      <c r="E2653" t="s">
        <v>15684</v>
      </c>
      <c r="F2653" t="s">
        <v>40</v>
      </c>
      <c r="G2653">
        <v>4</v>
      </c>
      <c r="H2653">
        <v>6</v>
      </c>
      <c r="I2653">
        <v>2014</v>
      </c>
      <c r="J2653" t="s">
        <v>75</v>
      </c>
      <c r="K2653">
        <v>4.359</v>
      </c>
      <c r="L2653">
        <v>0.6</v>
      </c>
      <c r="M2653" s="54">
        <v>8.11</v>
      </c>
      <c r="N2653" t="s">
        <v>44</v>
      </c>
      <c r="O2653" t="s">
        <v>44</v>
      </c>
      <c r="P2653">
        <v>-99</v>
      </c>
    </row>
    <row r="2654" spans="1:16" x14ac:dyDescent="0.25">
      <c r="A2654" s="20" t="s">
        <v>16283</v>
      </c>
      <c r="B2654">
        <v>2</v>
      </c>
      <c r="C2654" t="s">
        <v>63</v>
      </c>
      <c r="D2654" t="s">
        <v>90</v>
      </c>
      <c r="E2654" t="s">
        <v>15684</v>
      </c>
      <c r="F2654" t="s">
        <v>40</v>
      </c>
      <c r="G2654">
        <v>4</v>
      </c>
      <c r="H2654">
        <v>6</v>
      </c>
      <c r="I2654">
        <v>2014</v>
      </c>
      <c r="J2654" t="s">
        <v>75</v>
      </c>
      <c r="K2654">
        <v>-3.0569999999999999</v>
      </c>
      <c r="L2654">
        <v>-13.97</v>
      </c>
      <c r="M2654" s="54">
        <v>7.86</v>
      </c>
      <c r="N2654" t="s">
        <v>44</v>
      </c>
      <c r="O2654" t="s">
        <v>44</v>
      </c>
      <c r="P2654">
        <v>-99</v>
      </c>
    </row>
    <row r="2655" spans="1:16" x14ac:dyDescent="0.25">
      <c r="A2655" s="20" t="s">
        <v>16283</v>
      </c>
      <c r="B2655">
        <v>2</v>
      </c>
      <c r="C2655" t="s">
        <v>63</v>
      </c>
      <c r="D2655" t="s">
        <v>90</v>
      </c>
      <c r="E2655" t="s">
        <v>15684</v>
      </c>
      <c r="F2655" t="s">
        <v>40</v>
      </c>
      <c r="G2655">
        <v>4</v>
      </c>
      <c r="H2655">
        <v>6</v>
      </c>
      <c r="I2655">
        <v>2014</v>
      </c>
      <c r="J2655" t="s">
        <v>75</v>
      </c>
      <c r="K2655">
        <v>7.5659999999999998</v>
      </c>
      <c r="L2655">
        <v>5.0599999999999996</v>
      </c>
      <c r="M2655" s="54">
        <v>10.07</v>
      </c>
      <c r="N2655" t="s">
        <v>44</v>
      </c>
      <c r="O2655" t="s">
        <v>44</v>
      </c>
      <c r="P2655">
        <v>-99</v>
      </c>
    </row>
    <row r="2656" spans="1:16" x14ac:dyDescent="0.25">
      <c r="A2656" s="20" t="s">
        <v>16283</v>
      </c>
      <c r="B2656">
        <v>2</v>
      </c>
      <c r="C2656" t="s">
        <v>63</v>
      </c>
      <c r="D2656" t="s">
        <v>90</v>
      </c>
      <c r="E2656" t="s">
        <v>15684</v>
      </c>
      <c r="F2656" t="s">
        <v>40</v>
      </c>
      <c r="G2656">
        <v>4</v>
      </c>
      <c r="H2656">
        <v>6</v>
      </c>
      <c r="I2656">
        <v>2014</v>
      </c>
      <c r="J2656" t="s">
        <v>75</v>
      </c>
      <c r="K2656">
        <v>14.913</v>
      </c>
      <c r="L2656">
        <v>7.25</v>
      </c>
      <c r="M2656" s="54">
        <v>22.58</v>
      </c>
      <c r="N2656" t="s">
        <v>44</v>
      </c>
      <c r="O2656" t="s">
        <v>44</v>
      </c>
      <c r="P2656">
        <v>-99</v>
      </c>
    </row>
    <row r="2657" spans="1:16" x14ac:dyDescent="0.25">
      <c r="A2657" s="20" t="s">
        <v>16283</v>
      </c>
      <c r="B2657">
        <v>2</v>
      </c>
      <c r="C2657" t="s">
        <v>63</v>
      </c>
      <c r="D2657" t="s">
        <v>90</v>
      </c>
      <c r="E2657" t="s">
        <v>15684</v>
      </c>
      <c r="F2657" t="s">
        <v>40</v>
      </c>
      <c r="G2657">
        <v>4</v>
      </c>
      <c r="H2657">
        <v>6</v>
      </c>
      <c r="I2657">
        <v>2014</v>
      </c>
      <c r="J2657" t="s">
        <v>75</v>
      </c>
      <c r="K2657">
        <v>0.223</v>
      </c>
      <c r="L2657">
        <v>-22.63</v>
      </c>
      <c r="M2657" s="54">
        <v>23.07</v>
      </c>
      <c r="N2657" t="s">
        <v>44</v>
      </c>
      <c r="O2657" t="s">
        <v>44</v>
      </c>
      <c r="P2657">
        <v>-99</v>
      </c>
    </row>
    <row r="2658" spans="1:16" x14ac:dyDescent="0.25">
      <c r="A2658" s="20" t="s">
        <v>16284</v>
      </c>
      <c r="B2658">
        <v>2</v>
      </c>
      <c r="C2658" t="s">
        <v>63</v>
      </c>
      <c r="D2658" t="s">
        <v>90</v>
      </c>
      <c r="E2658" t="s">
        <v>15684</v>
      </c>
      <c r="F2658" t="s">
        <v>40</v>
      </c>
      <c r="G2658">
        <v>5</v>
      </c>
      <c r="H2658">
        <v>6</v>
      </c>
      <c r="I2658">
        <v>2014</v>
      </c>
      <c r="J2658" t="s">
        <v>75</v>
      </c>
      <c r="K2658">
        <v>10.492000000000001</v>
      </c>
      <c r="L2658">
        <v>7.2</v>
      </c>
      <c r="M2658" s="54">
        <v>13.78</v>
      </c>
      <c r="N2658" t="s">
        <v>44</v>
      </c>
      <c r="O2658" t="s">
        <v>44</v>
      </c>
      <c r="P2658">
        <v>-99</v>
      </c>
    </row>
    <row r="2659" spans="1:16" x14ac:dyDescent="0.25">
      <c r="A2659" s="20" t="s">
        <v>16284</v>
      </c>
      <c r="B2659">
        <v>2</v>
      </c>
      <c r="C2659" t="s">
        <v>63</v>
      </c>
      <c r="D2659" t="s">
        <v>90</v>
      </c>
      <c r="E2659" t="s">
        <v>15684</v>
      </c>
      <c r="F2659" t="s">
        <v>40</v>
      </c>
      <c r="G2659">
        <v>5</v>
      </c>
      <c r="H2659">
        <v>6</v>
      </c>
      <c r="I2659">
        <v>2014</v>
      </c>
      <c r="J2659" t="s">
        <v>75</v>
      </c>
      <c r="K2659">
        <v>5.6040000000000001</v>
      </c>
      <c r="L2659">
        <v>-0.78</v>
      </c>
      <c r="M2659" s="54">
        <v>11.99</v>
      </c>
      <c r="N2659" t="s">
        <v>44</v>
      </c>
      <c r="O2659" t="s">
        <v>44</v>
      </c>
      <c r="P2659">
        <v>-99</v>
      </c>
    </row>
    <row r="2660" spans="1:16" x14ac:dyDescent="0.25">
      <c r="A2660" s="20" t="s">
        <v>16284</v>
      </c>
      <c r="B2660">
        <v>2</v>
      </c>
      <c r="C2660" t="s">
        <v>63</v>
      </c>
      <c r="D2660" t="s">
        <v>90</v>
      </c>
      <c r="E2660" t="s">
        <v>15684</v>
      </c>
      <c r="F2660" t="s">
        <v>40</v>
      </c>
      <c r="G2660">
        <v>5</v>
      </c>
      <c r="H2660">
        <v>6</v>
      </c>
      <c r="I2660">
        <v>2014</v>
      </c>
      <c r="J2660" t="s">
        <v>75</v>
      </c>
      <c r="K2660">
        <v>1.3120000000000001</v>
      </c>
      <c r="L2660">
        <v>-1.45</v>
      </c>
      <c r="M2660" s="54">
        <v>4.07</v>
      </c>
      <c r="N2660" t="s">
        <v>44</v>
      </c>
      <c r="O2660" t="s">
        <v>44</v>
      </c>
      <c r="P2660">
        <v>-99</v>
      </c>
    </row>
    <row r="2661" spans="1:16" x14ac:dyDescent="0.25">
      <c r="A2661" s="20" t="s">
        <v>16284</v>
      </c>
      <c r="B2661">
        <v>2</v>
      </c>
      <c r="C2661" t="s">
        <v>63</v>
      </c>
      <c r="D2661" t="s">
        <v>90</v>
      </c>
      <c r="E2661" t="s">
        <v>15684</v>
      </c>
      <c r="F2661" t="s">
        <v>40</v>
      </c>
      <c r="G2661">
        <v>5</v>
      </c>
      <c r="H2661">
        <v>6</v>
      </c>
      <c r="I2661">
        <v>2014</v>
      </c>
      <c r="J2661" t="s">
        <v>75</v>
      </c>
      <c r="K2661">
        <v>7.2990000000000004</v>
      </c>
      <c r="L2661">
        <v>4.0999999999999996</v>
      </c>
      <c r="M2661" s="54">
        <v>10.5</v>
      </c>
      <c r="N2661" t="s">
        <v>44</v>
      </c>
      <c r="O2661" t="s">
        <v>44</v>
      </c>
      <c r="P2661">
        <v>-99</v>
      </c>
    </row>
    <row r="2662" spans="1:16" x14ac:dyDescent="0.25">
      <c r="A2662" s="20" t="s">
        <v>16284</v>
      </c>
      <c r="B2662">
        <v>2</v>
      </c>
      <c r="C2662" t="s">
        <v>63</v>
      </c>
      <c r="D2662" t="s">
        <v>90</v>
      </c>
      <c r="E2662" t="s">
        <v>15684</v>
      </c>
      <c r="F2662" t="s">
        <v>40</v>
      </c>
      <c r="G2662">
        <v>5</v>
      </c>
      <c r="H2662">
        <v>6</v>
      </c>
      <c r="I2662">
        <v>2014</v>
      </c>
      <c r="J2662" t="s">
        <v>75</v>
      </c>
      <c r="K2662">
        <v>1.764</v>
      </c>
      <c r="L2662">
        <v>-2.1</v>
      </c>
      <c r="M2662" s="54">
        <v>5.63</v>
      </c>
      <c r="N2662" t="s">
        <v>44</v>
      </c>
      <c r="O2662" t="s">
        <v>44</v>
      </c>
      <c r="P2662">
        <v>-99</v>
      </c>
    </row>
    <row r="2663" spans="1:16" x14ac:dyDescent="0.25">
      <c r="A2663" s="20" t="s">
        <v>16284</v>
      </c>
      <c r="B2663">
        <v>2</v>
      </c>
      <c r="C2663" t="s">
        <v>63</v>
      </c>
      <c r="D2663" t="s">
        <v>90</v>
      </c>
      <c r="E2663" t="s">
        <v>15684</v>
      </c>
      <c r="F2663" t="s">
        <v>40</v>
      </c>
      <c r="G2663">
        <v>5</v>
      </c>
      <c r="H2663">
        <v>6</v>
      </c>
      <c r="I2663">
        <v>2014</v>
      </c>
      <c r="J2663" t="s">
        <v>75</v>
      </c>
      <c r="K2663">
        <v>6.3520000000000003</v>
      </c>
      <c r="L2663">
        <v>-1.28</v>
      </c>
      <c r="M2663" s="54">
        <v>13.99</v>
      </c>
      <c r="N2663" t="s">
        <v>44</v>
      </c>
      <c r="O2663" t="s">
        <v>44</v>
      </c>
      <c r="P2663">
        <v>-99</v>
      </c>
    </row>
    <row r="2664" spans="1:16" x14ac:dyDescent="0.25">
      <c r="A2664" s="20" t="s">
        <v>16284</v>
      </c>
      <c r="B2664">
        <v>2</v>
      </c>
      <c r="C2664" t="s">
        <v>63</v>
      </c>
      <c r="D2664" t="s">
        <v>90</v>
      </c>
      <c r="E2664" t="s">
        <v>15684</v>
      </c>
      <c r="F2664" t="s">
        <v>40</v>
      </c>
      <c r="G2664">
        <v>5</v>
      </c>
      <c r="H2664">
        <v>6</v>
      </c>
      <c r="I2664">
        <v>2014</v>
      </c>
      <c r="J2664" t="s">
        <v>75</v>
      </c>
      <c r="K2664">
        <v>3.3149999999999999</v>
      </c>
      <c r="L2664">
        <v>-1.99</v>
      </c>
      <c r="M2664" s="54">
        <v>8.6199999999999992</v>
      </c>
      <c r="N2664" t="s">
        <v>44</v>
      </c>
      <c r="O2664" t="s">
        <v>44</v>
      </c>
      <c r="P2664">
        <v>-99</v>
      </c>
    </row>
    <row r="2665" spans="1:16" x14ac:dyDescent="0.25">
      <c r="A2665" s="20" t="s">
        <v>16284</v>
      </c>
      <c r="B2665">
        <v>2</v>
      </c>
      <c r="C2665" t="s">
        <v>63</v>
      </c>
      <c r="D2665" t="s">
        <v>90</v>
      </c>
      <c r="E2665" t="s">
        <v>15684</v>
      </c>
      <c r="F2665" t="s">
        <v>40</v>
      </c>
      <c r="G2665">
        <v>5</v>
      </c>
      <c r="H2665">
        <v>6</v>
      </c>
      <c r="I2665">
        <v>2014</v>
      </c>
      <c r="J2665" t="s">
        <v>75</v>
      </c>
      <c r="K2665">
        <v>10.285</v>
      </c>
      <c r="L2665">
        <v>-1.1599999999999999</v>
      </c>
      <c r="M2665" s="54">
        <v>21.73</v>
      </c>
      <c r="N2665" t="s">
        <v>44</v>
      </c>
      <c r="O2665" t="s">
        <v>44</v>
      </c>
      <c r="P2665">
        <v>-99</v>
      </c>
    </row>
    <row r="2666" spans="1:16" x14ac:dyDescent="0.25">
      <c r="A2666" s="20" t="s">
        <v>16284</v>
      </c>
      <c r="B2666">
        <v>2</v>
      </c>
      <c r="C2666" t="s">
        <v>63</v>
      </c>
      <c r="D2666" t="s">
        <v>90</v>
      </c>
      <c r="E2666" t="s">
        <v>15684</v>
      </c>
      <c r="F2666" t="s">
        <v>40</v>
      </c>
      <c r="G2666">
        <v>5</v>
      </c>
      <c r="H2666">
        <v>6</v>
      </c>
      <c r="I2666">
        <v>2014</v>
      </c>
      <c r="J2666" t="s">
        <v>75</v>
      </c>
      <c r="K2666">
        <v>-3.7829999999999999</v>
      </c>
      <c r="L2666">
        <v>-14.62</v>
      </c>
      <c r="M2666" s="54">
        <v>7.06</v>
      </c>
      <c r="N2666" t="s">
        <v>44</v>
      </c>
      <c r="O2666" t="s">
        <v>44</v>
      </c>
      <c r="P2666">
        <v>-99</v>
      </c>
    </row>
    <row r="2667" spans="1:16" x14ac:dyDescent="0.25">
      <c r="A2667" s="20" t="s">
        <v>16284</v>
      </c>
      <c r="B2667">
        <v>2</v>
      </c>
      <c r="C2667" t="s">
        <v>63</v>
      </c>
      <c r="D2667" t="s">
        <v>90</v>
      </c>
      <c r="E2667" t="s">
        <v>15684</v>
      </c>
      <c r="F2667" t="s">
        <v>40</v>
      </c>
      <c r="G2667">
        <v>5</v>
      </c>
      <c r="H2667">
        <v>6</v>
      </c>
      <c r="I2667">
        <v>2014</v>
      </c>
      <c r="J2667" t="s">
        <v>75</v>
      </c>
      <c r="K2667">
        <v>2.694</v>
      </c>
      <c r="L2667">
        <v>-5.48</v>
      </c>
      <c r="M2667" s="54">
        <v>10.87</v>
      </c>
      <c r="N2667" t="s">
        <v>44</v>
      </c>
      <c r="O2667" t="s">
        <v>44</v>
      </c>
      <c r="P2667">
        <v>-99</v>
      </c>
    </row>
    <row r="2668" spans="1:16" x14ac:dyDescent="0.25">
      <c r="A2668" s="20" t="s">
        <v>16284</v>
      </c>
      <c r="B2668">
        <v>2</v>
      </c>
      <c r="C2668" t="s">
        <v>63</v>
      </c>
      <c r="D2668" t="s">
        <v>90</v>
      </c>
      <c r="E2668" t="s">
        <v>15684</v>
      </c>
      <c r="F2668" t="s">
        <v>40</v>
      </c>
      <c r="G2668">
        <v>5</v>
      </c>
      <c r="H2668">
        <v>6</v>
      </c>
      <c r="I2668">
        <v>2014</v>
      </c>
      <c r="J2668" t="s">
        <v>75</v>
      </c>
      <c r="K2668">
        <v>6.625</v>
      </c>
      <c r="L2668">
        <v>-8.36</v>
      </c>
      <c r="M2668" s="54">
        <v>21.61</v>
      </c>
      <c r="N2668" t="s">
        <v>44</v>
      </c>
      <c r="O2668" t="s">
        <v>44</v>
      </c>
      <c r="P2668">
        <v>-99</v>
      </c>
    </row>
    <row r="2669" spans="1:16" x14ac:dyDescent="0.25">
      <c r="A2669" s="20" t="s">
        <v>16284</v>
      </c>
      <c r="B2669">
        <v>2</v>
      </c>
      <c r="C2669" t="s">
        <v>63</v>
      </c>
      <c r="D2669" t="s">
        <v>90</v>
      </c>
      <c r="E2669" t="s">
        <v>15684</v>
      </c>
      <c r="F2669" t="s">
        <v>40</v>
      </c>
      <c r="G2669">
        <v>5</v>
      </c>
      <c r="H2669">
        <v>6</v>
      </c>
      <c r="I2669">
        <v>2014</v>
      </c>
      <c r="J2669" t="s">
        <v>75</v>
      </c>
      <c r="K2669">
        <v>2.452</v>
      </c>
      <c r="L2669">
        <v>-6.06</v>
      </c>
      <c r="M2669" s="54">
        <v>10.96</v>
      </c>
      <c r="N2669" t="s">
        <v>44</v>
      </c>
      <c r="O2669" t="s">
        <v>44</v>
      </c>
      <c r="P2669">
        <v>-99</v>
      </c>
    </row>
    <row r="2670" spans="1:16" x14ac:dyDescent="0.25">
      <c r="A2670" s="20" t="s">
        <v>16284</v>
      </c>
      <c r="B2670">
        <v>2</v>
      </c>
      <c r="C2670" t="s">
        <v>63</v>
      </c>
      <c r="D2670" t="s">
        <v>90</v>
      </c>
      <c r="E2670" t="s">
        <v>15684</v>
      </c>
      <c r="F2670" t="s">
        <v>40</v>
      </c>
      <c r="G2670">
        <v>5</v>
      </c>
      <c r="H2670">
        <v>6</v>
      </c>
      <c r="I2670">
        <v>2014</v>
      </c>
      <c r="J2670" t="s">
        <v>75</v>
      </c>
      <c r="K2670">
        <v>2.4049999999999998</v>
      </c>
      <c r="L2670">
        <v>-1.1399999999999999</v>
      </c>
      <c r="M2670" s="54">
        <v>5.95</v>
      </c>
      <c r="N2670" t="s">
        <v>44</v>
      </c>
      <c r="O2670" t="s">
        <v>44</v>
      </c>
      <c r="P2670">
        <v>-99</v>
      </c>
    </row>
    <row r="2671" spans="1:16" x14ac:dyDescent="0.25">
      <c r="A2671" s="20" t="s">
        <v>16284</v>
      </c>
      <c r="B2671">
        <v>2</v>
      </c>
      <c r="C2671" t="s">
        <v>63</v>
      </c>
      <c r="D2671" t="s">
        <v>90</v>
      </c>
      <c r="E2671" t="s">
        <v>15684</v>
      </c>
      <c r="F2671" t="s">
        <v>40</v>
      </c>
      <c r="G2671">
        <v>5</v>
      </c>
      <c r="H2671">
        <v>6</v>
      </c>
      <c r="I2671">
        <v>2014</v>
      </c>
      <c r="J2671" t="s">
        <v>75</v>
      </c>
      <c r="K2671">
        <v>22.239000000000001</v>
      </c>
      <c r="L2671">
        <v>4.3899999999999997</v>
      </c>
      <c r="M2671" s="54">
        <v>40.090000000000003</v>
      </c>
      <c r="N2671" t="s">
        <v>44</v>
      </c>
      <c r="O2671" t="s">
        <v>44</v>
      </c>
      <c r="P2671">
        <v>-99</v>
      </c>
    </row>
    <row r="2672" spans="1:16" x14ac:dyDescent="0.25">
      <c r="A2672" s="20" t="s">
        <v>16284</v>
      </c>
      <c r="B2672">
        <v>2</v>
      </c>
      <c r="C2672" t="s">
        <v>63</v>
      </c>
      <c r="D2672" t="s">
        <v>90</v>
      </c>
      <c r="E2672" t="s">
        <v>15684</v>
      </c>
      <c r="F2672" t="s">
        <v>40</v>
      </c>
      <c r="G2672">
        <v>5</v>
      </c>
      <c r="H2672">
        <v>6</v>
      </c>
      <c r="I2672">
        <v>2014</v>
      </c>
      <c r="J2672" t="s">
        <v>75</v>
      </c>
      <c r="K2672">
        <v>4.9950000000000001</v>
      </c>
      <c r="L2672">
        <v>-1.86</v>
      </c>
      <c r="M2672" s="54">
        <v>11.85</v>
      </c>
      <c r="N2672" t="s">
        <v>44</v>
      </c>
      <c r="O2672" t="s">
        <v>44</v>
      </c>
      <c r="P2672">
        <v>-99</v>
      </c>
    </row>
    <row r="2673" spans="1:16" x14ac:dyDescent="0.25">
      <c r="A2673" s="20" t="s">
        <v>16284</v>
      </c>
      <c r="B2673">
        <v>2</v>
      </c>
      <c r="C2673" t="s">
        <v>63</v>
      </c>
      <c r="D2673" t="s">
        <v>90</v>
      </c>
      <c r="E2673" t="s">
        <v>15684</v>
      </c>
      <c r="F2673" t="s">
        <v>40</v>
      </c>
      <c r="G2673">
        <v>5</v>
      </c>
      <c r="H2673">
        <v>6</v>
      </c>
      <c r="I2673">
        <v>2014</v>
      </c>
      <c r="J2673" t="s">
        <v>75</v>
      </c>
      <c r="K2673">
        <v>4.7880000000000003</v>
      </c>
      <c r="L2673">
        <v>1.02</v>
      </c>
      <c r="M2673" s="54">
        <v>8.56</v>
      </c>
      <c r="N2673" t="s">
        <v>44</v>
      </c>
      <c r="O2673" t="s">
        <v>44</v>
      </c>
      <c r="P2673">
        <v>-99</v>
      </c>
    </row>
    <row r="2674" spans="1:16" x14ac:dyDescent="0.25">
      <c r="A2674" s="20" t="s">
        <v>16284</v>
      </c>
      <c r="B2674">
        <v>2</v>
      </c>
      <c r="C2674" t="s">
        <v>63</v>
      </c>
      <c r="D2674" t="s">
        <v>90</v>
      </c>
      <c r="E2674" t="s">
        <v>15684</v>
      </c>
      <c r="F2674" t="s">
        <v>40</v>
      </c>
      <c r="G2674">
        <v>5</v>
      </c>
      <c r="H2674">
        <v>6</v>
      </c>
      <c r="I2674">
        <v>2014</v>
      </c>
      <c r="J2674" t="s">
        <v>75</v>
      </c>
      <c r="K2674">
        <v>-2.6280000000000001</v>
      </c>
      <c r="L2674">
        <v>-13.55</v>
      </c>
      <c r="M2674" s="54">
        <v>8.2899999999999991</v>
      </c>
      <c r="N2674" t="s">
        <v>44</v>
      </c>
      <c r="O2674" t="s">
        <v>44</v>
      </c>
      <c r="P2674">
        <v>-99</v>
      </c>
    </row>
    <row r="2675" spans="1:16" x14ac:dyDescent="0.25">
      <c r="A2675" s="20" t="s">
        <v>16284</v>
      </c>
      <c r="B2675">
        <v>2</v>
      </c>
      <c r="C2675" t="s">
        <v>63</v>
      </c>
      <c r="D2675" t="s">
        <v>90</v>
      </c>
      <c r="E2675" t="s">
        <v>15684</v>
      </c>
      <c r="F2675" t="s">
        <v>40</v>
      </c>
      <c r="G2675">
        <v>5</v>
      </c>
      <c r="H2675">
        <v>6</v>
      </c>
      <c r="I2675">
        <v>2014</v>
      </c>
      <c r="J2675" t="s">
        <v>75</v>
      </c>
      <c r="K2675">
        <v>7.9950000000000001</v>
      </c>
      <c r="L2675">
        <v>5.46</v>
      </c>
      <c r="M2675" s="54">
        <v>10.53</v>
      </c>
      <c r="N2675" t="s">
        <v>44</v>
      </c>
      <c r="O2675" t="s">
        <v>44</v>
      </c>
      <c r="P2675">
        <v>-99</v>
      </c>
    </row>
    <row r="2676" spans="1:16" x14ac:dyDescent="0.25">
      <c r="A2676" s="20" t="s">
        <v>16284</v>
      </c>
      <c r="B2676">
        <v>2</v>
      </c>
      <c r="C2676" t="s">
        <v>63</v>
      </c>
      <c r="D2676" t="s">
        <v>90</v>
      </c>
      <c r="E2676" t="s">
        <v>15684</v>
      </c>
      <c r="F2676" t="s">
        <v>40</v>
      </c>
      <c r="G2676">
        <v>5</v>
      </c>
      <c r="H2676">
        <v>6</v>
      </c>
      <c r="I2676">
        <v>2014</v>
      </c>
      <c r="J2676" t="s">
        <v>75</v>
      </c>
      <c r="K2676">
        <v>15.342000000000001</v>
      </c>
      <c r="L2676">
        <v>7.67</v>
      </c>
      <c r="M2676" s="54">
        <v>23.01</v>
      </c>
      <c r="N2676" t="s">
        <v>44</v>
      </c>
      <c r="O2676" t="s">
        <v>44</v>
      </c>
      <c r="P2676">
        <v>-99</v>
      </c>
    </row>
    <row r="2677" spans="1:16" x14ac:dyDescent="0.25">
      <c r="A2677" s="20" t="s">
        <v>16284</v>
      </c>
      <c r="B2677">
        <v>2</v>
      </c>
      <c r="C2677" t="s">
        <v>63</v>
      </c>
      <c r="D2677" t="s">
        <v>90</v>
      </c>
      <c r="E2677" t="s">
        <v>15684</v>
      </c>
      <c r="F2677" t="s">
        <v>40</v>
      </c>
      <c r="G2677">
        <v>5</v>
      </c>
      <c r="H2677">
        <v>6</v>
      </c>
      <c r="I2677">
        <v>2014</v>
      </c>
      <c r="J2677" t="s">
        <v>75</v>
      </c>
      <c r="K2677">
        <v>0.65200000000000002</v>
      </c>
      <c r="L2677">
        <v>-22.2</v>
      </c>
      <c r="M2677" s="54">
        <v>23.51</v>
      </c>
      <c r="N2677" t="s">
        <v>44</v>
      </c>
      <c r="O2677" t="s">
        <v>44</v>
      </c>
      <c r="P2677">
        <v>-99</v>
      </c>
    </row>
    <row r="2678" spans="1:16" x14ac:dyDescent="0.25">
      <c r="A2678" s="20" t="s">
        <v>16285</v>
      </c>
      <c r="B2678">
        <v>2</v>
      </c>
      <c r="C2678" t="s">
        <v>63</v>
      </c>
      <c r="D2678" t="s">
        <v>90</v>
      </c>
      <c r="E2678" t="s">
        <v>15684</v>
      </c>
      <c r="F2678" t="s">
        <v>40</v>
      </c>
      <c r="G2678">
        <v>2</v>
      </c>
      <c r="H2678">
        <v>6</v>
      </c>
      <c r="I2678">
        <v>2014</v>
      </c>
      <c r="J2678" t="s">
        <v>43</v>
      </c>
      <c r="K2678">
        <v>-3.4179875534148998</v>
      </c>
      <c r="L2678">
        <v>-11.26</v>
      </c>
      <c r="M2678" s="54">
        <v>4.4240000000000004</v>
      </c>
      <c r="N2678">
        <v>520</v>
      </c>
      <c r="O2678" t="s">
        <v>44</v>
      </c>
      <c r="P2678">
        <v>4.38529009653515</v>
      </c>
    </row>
    <row r="2679" spans="1:16" x14ac:dyDescent="0.25">
      <c r="A2679" s="20" t="s">
        <v>16286</v>
      </c>
      <c r="B2679">
        <v>2</v>
      </c>
      <c r="C2679" t="s">
        <v>63</v>
      </c>
      <c r="D2679" t="s">
        <v>90</v>
      </c>
      <c r="E2679" t="s">
        <v>15684</v>
      </c>
      <c r="F2679" t="s">
        <v>40</v>
      </c>
      <c r="G2679">
        <v>3</v>
      </c>
      <c r="H2679">
        <v>6</v>
      </c>
      <c r="I2679">
        <v>2014</v>
      </c>
      <c r="J2679" t="s">
        <v>43</v>
      </c>
      <c r="K2679">
        <v>1.13664946367134</v>
      </c>
      <c r="L2679">
        <v>-6.1980000000000004</v>
      </c>
      <c r="M2679" s="54">
        <v>8.4710000000000001</v>
      </c>
      <c r="N2679">
        <v>958</v>
      </c>
      <c r="O2679" t="s">
        <v>44</v>
      </c>
      <c r="P2679">
        <v>3.2308533487561899</v>
      </c>
    </row>
    <row r="2680" spans="1:16" x14ac:dyDescent="0.25">
      <c r="A2680" s="20" t="s">
        <v>16287</v>
      </c>
      <c r="B2680">
        <v>2</v>
      </c>
      <c r="C2680" t="s">
        <v>63</v>
      </c>
      <c r="D2680" t="s">
        <v>90</v>
      </c>
      <c r="E2680" t="s">
        <v>15684</v>
      </c>
      <c r="F2680" t="s">
        <v>40</v>
      </c>
      <c r="G2680">
        <v>4</v>
      </c>
      <c r="H2680">
        <v>6</v>
      </c>
      <c r="I2680">
        <v>2014</v>
      </c>
      <c r="J2680" t="s">
        <v>43</v>
      </c>
      <c r="K2680">
        <v>0.112439003041075</v>
      </c>
      <c r="L2680">
        <v>-7.0389999999999997</v>
      </c>
      <c r="M2680" s="54">
        <v>7.2640000000000002</v>
      </c>
      <c r="N2680">
        <v>1283</v>
      </c>
      <c r="O2680" t="s">
        <v>44</v>
      </c>
      <c r="P2680">
        <v>2.7918152281484501</v>
      </c>
    </row>
    <row r="2681" spans="1:16" x14ac:dyDescent="0.25">
      <c r="A2681" s="20" t="s">
        <v>16288</v>
      </c>
      <c r="B2681">
        <v>2</v>
      </c>
      <c r="C2681" t="s">
        <v>63</v>
      </c>
      <c r="D2681" t="s">
        <v>90</v>
      </c>
      <c r="E2681" t="s">
        <v>15684</v>
      </c>
      <c r="F2681" t="s">
        <v>40</v>
      </c>
      <c r="G2681">
        <v>5</v>
      </c>
      <c r="H2681">
        <v>6</v>
      </c>
      <c r="I2681">
        <v>2014</v>
      </c>
      <c r="J2681" t="s">
        <v>43</v>
      </c>
      <c r="K2681">
        <v>2.3309681614079998</v>
      </c>
      <c r="L2681">
        <v>-5.4370000000000003</v>
      </c>
      <c r="M2681" s="54">
        <v>10.099</v>
      </c>
      <c r="N2681">
        <v>952</v>
      </c>
      <c r="O2681" t="s">
        <v>44</v>
      </c>
      <c r="P2681">
        <v>3.2410186177608198</v>
      </c>
    </row>
    <row r="2682" spans="1:16" x14ac:dyDescent="0.25">
      <c r="A2682" s="20" t="s">
        <v>16289</v>
      </c>
      <c r="B2682">
        <v>2</v>
      </c>
      <c r="C2682" t="s">
        <v>63</v>
      </c>
      <c r="D2682" t="s">
        <v>90</v>
      </c>
      <c r="E2682" t="s">
        <v>15684</v>
      </c>
      <c r="F2682" t="s">
        <v>40</v>
      </c>
      <c r="G2682">
        <v>2</v>
      </c>
      <c r="H2682">
        <v>6</v>
      </c>
      <c r="I2682">
        <v>2014</v>
      </c>
      <c r="J2682" t="s">
        <v>45</v>
      </c>
      <c r="K2682">
        <v>-2.3021496785202298</v>
      </c>
      <c r="L2682">
        <v>-6.0910000000000002</v>
      </c>
      <c r="M2682" s="54">
        <v>1.4870000000000001</v>
      </c>
      <c r="N2682">
        <v>1843</v>
      </c>
      <c r="O2682" t="s">
        <v>44</v>
      </c>
      <c r="P2682">
        <v>2.3293638560679</v>
      </c>
    </row>
    <row r="2683" spans="1:16" x14ac:dyDescent="0.25">
      <c r="A2683" s="20" t="s">
        <v>16290</v>
      </c>
      <c r="B2683">
        <v>2</v>
      </c>
      <c r="C2683" t="s">
        <v>63</v>
      </c>
      <c r="D2683" t="s">
        <v>90</v>
      </c>
      <c r="E2683" t="s">
        <v>15684</v>
      </c>
      <c r="F2683" t="s">
        <v>40</v>
      </c>
      <c r="G2683">
        <v>3</v>
      </c>
      <c r="H2683">
        <v>6</v>
      </c>
      <c r="I2683">
        <v>2014</v>
      </c>
      <c r="J2683" t="s">
        <v>45</v>
      </c>
      <c r="K2683">
        <v>-1.6540931326245101</v>
      </c>
      <c r="L2683">
        <v>-5.8159999999999998</v>
      </c>
      <c r="M2683" s="54">
        <v>2.5070000000000001</v>
      </c>
      <c r="N2683">
        <v>1501</v>
      </c>
      <c r="O2683" t="s">
        <v>44</v>
      </c>
      <c r="P2683">
        <v>2.58112866459834</v>
      </c>
    </row>
    <row r="2684" spans="1:16" x14ac:dyDescent="0.25">
      <c r="A2684" s="20" t="s">
        <v>16291</v>
      </c>
      <c r="B2684">
        <v>2</v>
      </c>
      <c r="C2684" t="s">
        <v>63</v>
      </c>
      <c r="D2684" t="s">
        <v>90</v>
      </c>
      <c r="E2684" t="s">
        <v>15684</v>
      </c>
      <c r="F2684" t="s">
        <v>40</v>
      </c>
      <c r="G2684">
        <v>4</v>
      </c>
      <c r="H2684">
        <v>6</v>
      </c>
      <c r="I2684">
        <v>2014</v>
      </c>
      <c r="J2684" t="s">
        <v>45</v>
      </c>
      <c r="K2684">
        <v>-0.834606160587548</v>
      </c>
      <c r="L2684">
        <v>-4.4029999999999996</v>
      </c>
      <c r="M2684" s="54">
        <v>2.734</v>
      </c>
      <c r="N2684">
        <v>2316</v>
      </c>
      <c r="O2684" t="s">
        <v>44</v>
      </c>
      <c r="P2684">
        <v>2.0779290873084602</v>
      </c>
    </row>
    <row r="2685" spans="1:16" x14ac:dyDescent="0.25">
      <c r="A2685" s="20" t="s">
        <v>16292</v>
      </c>
      <c r="B2685">
        <v>2</v>
      </c>
      <c r="C2685" t="s">
        <v>63</v>
      </c>
      <c r="D2685" t="s">
        <v>90</v>
      </c>
      <c r="E2685" t="s">
        <v>15684</v>
      </c>
      <c r="F2685" t="s">
        <v>40</v>
      </c>
      <c r="G2685">
        <v>5</v>
      </c>
      <c r="H2685">
        <v>6</v>
      </c>
      <c r="I2685">
        <v>2014</v>
      </c>
      <c r="J2685" t="s">
        <v>45</v>
      </c>
      <c r="K2685">
        <v>0.85297578013898301</v>
      </c>
      <c r="L2685">
        <v>-4.5579999999999998</v>
      </c>
      <c r="M2685" s="54">
        <v>6.2640000000000002</v>
      </c>
      <c r="N2685">
        <v>504</v>
      </c>
      <c r="O2685" t="s">
        <v>44</v>
      </c>
      <c r="P2685">
        <v>4.4543540318737396</v>
      </c>
    </row>
    <row r="2686" spans="1:16" x14ac:dyDescent="0.25">
      <c r="A2686" s="20" t="s">
        <v>16293</v>
      </c>
      <c r="B2686">
        <v>2</v>
      </c>
      <c r="C2686" t="s">
        <v>63</v>
      </c>
      <c r="D2686" t="s">
        <v>90</v>
      </c>
      <c r="E2686" t="s">
        <v>15684</v>
      </c>
      <c r="F2686" t="s">
        <v>40</v>
      </c>
      <c r="G2686">
        <v>2</v>
      </c>
      <c r="H2686">
        <v>6</v>
      </c>
      <c r="I2686">
        <v>2014</v>
      </c>
      <c r="J2686" t="s">
        <v>46</v>
      </c>
      <c r="K2686">
        <v>-0.30609490609204199</v>
      </c>
      <c r="L2686">
        <v>-5.4420000000000002</v>
      </c>
      <c r="M2686" s="54">
        <v>4.83</v>
      </c>
      <c r="N2686">
        <v>587</v>
      </c>
      <c r="O2686" t="s">
        <v>44</v>
      </c>
      <c r="P2686">
        <v>4.12744171706498</v>
      </c>
    </row>
    <row r="2687" spans="1:16" x14ac:dyDescent="0.25">
      <c r="A2687" s="20" t="s">
        <v>16294</v>
      </c>
      <c r="B2687">
        <v>2</v>
      </c>
      <c r="C2687" t="s">
        <v>63</v>
      </c>
      <c r="D2687" t="s">
        <v>90</v>
      </c>
      <c r="E2687" t="s">
        <v>15684</v>
      </c>
      <c r="F2687" t="s">
        <v>40</v>
      </c>
      <c r="G2687">
        <v>3</v>
      </c>
      <c r="H2687">
        <v>6</v>
      </c>
      <c r="I2687">
        <v>2014</v>
      </c>
      <c r="J2687" t="s">
        <v>46</v>
      </c>
      <c r="K2687">
        <v>5.6930034868924997</v>
      </c>
      <c r="L2687">
        <v>0.73</v>
      </c>
      <c r="M2687" s="54">
        <v>10.656000000000001</v>
      </c>
      <c r="N2687">
        <v>1022</v>
      </c>
      <c r="O2687" t="s">
        <v>44</v>
      </c>
      <c r="P2687">
        <v>3.1280562354492698</v>
      </c>
    </row>
    <row r="2688" spans="1:16" x14ac:dyDescent="0.25">
      <c r="A2688" s="20" t="s">
        <v>16295</v>
      </c>
      <c r="B2688">
        <v>2</v>
      </c>
      <c r="C2688" t="s">
        <v>63</v>
      </c>
      <c r="D2688" t="s">
        <v>90</v>
      </c>
      <c r="E2688" t="s">
        <v>15684</v>
      </c>
      <c r="F2688" t="s">
        <v>40</v>
      </c>
      <c r="G2688">
        <v>4</v>
      </c>
      <c r="H2688">
        <v>6</v>
      </c>
      <c r="I2688">
        <v>2014</v>
      </c>
      <c r="J2688" t="s">
        <v>46</v>
      </c>
      <c r="K2688">
        <v>4.3164677103396203</v>
      </c>
      <c r="L2688">
        <v>-0.69699999999999995</v>
      </c>
      <c r="M2688" s="54">
        <v>9.33</v>
      </c>
      <c r="N2688">
        <v>778</v>
      </c>
      <c r="O2688" t="s">
        <v>44</v>
      </c>
      <c r="P2688">
        <v>3.58517369691037</v>
      </c>
    </row>
    <row r="2689" spans="1:16" x14ac:dyDescent="0.25">
      <c r="A2689" s="20" t="s">
        <v>16296</v>
      </c>
      <c r="B2689">
        <v>2</v>
      </c>
      <c r="C2689" t="s">
        <v>63</v>
      </c>
      <c r="D2689" t="s">
        <v>90</v>
      </c>
      <c r="E2689" t="s">
        <v>15684</v>
      </c>
      <c r="F2689" t="s">
        <v>40</v>
      </c>
      <c r="G2689">
        <v>5</v>
      </c>
      <c r="H2689">
        <v>6</v>
      </c>
      <c r="I2689">
        <v>2014</v>
      </c>
      <c r="J2689" t="s">
        <v>46</v>
      </c>
      <c r="K2689">
        <v>6.8268955313741602</v>
      </c>
      <c r="L2689">
        <v>-0.44800000000000001</v>
      </c>
      <c r="M2689" s="54">
        <v>14.102</v>
      </c>
      <c r="N2689">
        <v>241</v>
      </c>
      <c r="O2689" t="s">
        <v>44</v>
      </c>
      <c r="P2689">
        <v>6.4415662640083102</v>
      </c>
    </row>
    <row r="2690" spans="1:16" x14ac:dyDescent="0.25">
      <c r="A2690" s="20" t="s">
        <v>16297</v>
      </c>
      <c r="B2690">
        <v>2</v>
      </c>
      <c r="C2690" t="s">
        <v>63</v>
      </c>
      <c r="D2690" t="s">
        <v>90</v>
      </c>
      <c r="E2690" t="s">
        <v>15684</v>
      </c>
      <c r="F2690" t="s">
        <v>40</v>
      </c>
      <c r="G2690">
        <v>2</v>
      </c>
      <c r="H2690">
        <v>6</v>
      </c>
      <c r="I2690">
        <v>2014</v>
      </c>
      <c r="J2690" t="s">
        <v>47</v>
      </c>
      <c r="K2690">
        <v>4.3066419258945299</v>
      </c>
      <c r="L2690">
        <v>-1.069</v>
      </c>
      <c r="M2690" s="54">
        <v>9.6820000000000004</v>
      </c>
      <c r="N2690">
        <v>1044</v>
      </c>
      <c r="O2690" t="s">
        <v>44</v>
      </c>
      <c r="P2690">
        <v>3.0949223029508599</v>
      </c>
    </row>
    <row r="2691" spans="1:16" x14ac:dyDescent="0.25">
      <c r="A2691" s="20" t="s">
        <v>16298</v>
      </c>
      <c r="B2691">
        <v>2</v>
      </c>
      <c r="C2691" t="s">
        <v>63</v>
      </c>
      <c r="D2691" t="s">
        <v>90</v>
      </c>
      <c r="E2691" t="s">
        <v>15684</v>
      </c>
      <c r="F2691" t="s">
        <v>40</v>
      </c>
      <c r="G2691">
        <v>3</v>
      </c>
      <c r="H2691">
        <v>6</v>
      </c>
      <c r="I2691">
        <v>2014</v>
      </c>
      <c r="J2691" t="s">
        <v>47</v>
      </c>
      <c r="K2691">
        <v>0.93721261750347695</v>
      </c>
      <c r="L2691">
        <v>-4.6959999999999997</v>
      </c>
      <c r="M2691" s="54">
        <v>6.5709999999999997</v>
      </c>
      <c r="N2691">
        <v>681</v>
      </c>
      <c r="O2691" t="s">
        <v>44</v>
      </c>
      <c r="P2691">
        <v>3.8320083261967399</v>
      </c>
    </row>
    <row r="2692" spans="1:16" x14ac:dyDescent="0.25">
      <c r="A2692" s="20" t="s">
        <v>16299</v>
      </c>
      <c r="B2692">
        <v>2</v>
      </c>
      <c r="C2692" t="s">
        <v>63</v>
      </c>
      <c r="D2692" t="s">
        <v>90</v>
      </c>
      <c r="E2692" t="s">
        <v>15684</v>
      </c>
      <c r="F2692" t="s">
        <v>40</v>
      </c>
      <c r="G2692">
        <v>4</v>
      </c>
      <c r="H2692">
        <v>6</v>
      </c>
      <c r="I2692">
        <v>2014</v>
      </c>
      <c r="J2692" t="s">
        <v>47</v>
      </c>
      <c r="K2692">
        <v>2.1333157564450702</v>
      </c>
      <c r="L2692">
        <v>-3.6349999999999998</v>
      </c>
      <c r="M2692" s="54">
        <v>7.9009999999999998</v>
      </c>
      <c r="N2692">
        <v>912</v>
      </c>
      <c r="O2692" t="s">
        <v>44</v>
      </c>
      <c r="P2692">
        <v>3.3113308926626099</v>
      </c>
    </row>
    <row r="2693" spans="1:16" x14ac:dyDescent="0.25">
      <c r="A2693" s="20" t="s">
        <v>16300</v>
      </c>
      <c r="B2693">
        <v>2</v>
      </c>
      <c r="C2693" t="s">
        <v>63</v>
      </c>
      <c r="D2693" t="s">
        <v>90</v>
      </c>
      <c r="E2693" t="s">
        <v>15684</v>
      </c>
      <c r="F2693" t="s">
        <v>40</v>
      </c>
      <c r="G2693">
        <v>5</v>
      </c>
      <c r="H2693">
        <v>6</v>
      </c>
      <c r="I2693">
        <v>2014</v>
      </c>
      <c r="J2693" t="s">
        <v>47</v>
      </c>
      <c r="K2693">
        <v>2.8116345057091201</v>
      </c>
      <c r="L2693">
        <v>-1.7290000000000001</v>
      </c>
      <c r="M2693" s="54">
        <v>7.3520000000000003</v>
      </c>
      <c r="N2693">
        <v>2167</v>
      </c>
      <c r="O2693" t="s">
        <v>44</v>
      </c>
      <c r="P2693">
        <v>2.1481793839053802</v>
      </c>
    </row>
    <row r="2694" spans="1:16" x14ac:dyDescent="0.25">
      <c r="A2694" s="20" t="s">
        <v>16301</v>
      </c>
      <c r="B2694">
        <v>2</v>
      </c>
      <c r="C2694" t="s">
        <v>63</v>
      </c>
      <c r="D2694" t="s">
        <v>90</v>
      </c>
      <c r="E2694" t="s">
        <v>15684</v>
      </c>
      <c r="F2694" t="s">
        <v>40</v>
      </c>
      <c r="G2694">
        <v>2</v>
      </c>
      <c r="H2694">
        <v>6</v>
      </c>
      <c r="I2694">
        <v>2014</v>
      </c>
      <c r="J2694" t="s">
        <v>48</v>
      </c>
      <c r="K2694">
        <v>6.4797731153624296</v>
      </c>
      <c r="L2694">
        <v>-3.02</v>
      </c>
      <c r="M2694" s="54">
        <v>15.98</v>
      </c>
      <c r="N2694">
        <v>553</v>
      </c>
      <c r="O2694" t="s">
        <v>44</v>
      </c>
      <c r="P2694">
        <v>4.2524325556256199</v>
      </c>
    </row>
    <row r="2695" spans="1:16" x14ac:dyDescent="0.25">
      <c r="A2695" s="20" t="s">
        <v>16302</v>
      </c>
      <c r="B2695">
        <v>2</v>
      </c>
      <c r="C2695" t="s">
        <v>63</v>
      </c>
      <c r="D2695" t="s">
        <v>90</v>
      </c>
      <c r="E2695" t="s">
        <v>15684</v>
      </c>
      <c r="F2695" t="s">
        <v>40</v>
      </c>
      <c r="G2695">
        <v>3</v>
      </c>
      <c r="H2695">
        <v>6</v>
      </c>
      <c r="I2695">
        <v>2014</v>
      </c>
      <c r="J2695" t="s">
        <v>48</v>
      </c>
      <c r="K2695">
        <v>10.9103989276693</v>
      </c>
      <c r="L2695">
        <v>0.47699999999999998</v>
      </c>
      <c r="M2695" s="54">
        <v>21.343</v>
      </c>
      <c r="N2695">
        <v>483</v>
      </c>
      <c r="O2695" t="s">
        <v>44</v>
      </c>
      <c r="P2695">
        <v>4.5501575519328998</v>
      </c>
    </row>
    <row r="2696" spans="1:16" x14ac:dyDescent="0.25">
      <c r="A2696" s="20" t="s">
        <v>16303</v>
      </c>
      <c r="B2696">
        <v>2</v>
      </c>
      <c r="C2696" t="s">
        <v>63</v>
      </c>
      <c r="D2696" t="s">
        <v>90</v>
      </c>
      <c r="E2696" t="s">
        <v>15684</v>
      </c>
      <c r="F2696" t="s">
        <v>40</v>
      </c>
      <c r="G2696">
        <v>4</v>
      </c>
      <c r="H2696">
        <v>6</v>
      </c>
      <c r="I2696">
        <v>2014</v>
      </c>
      <c r="J2696" t="s">
        <v>48</v>
      </c>
      <c r="K2696">
        <v>13.836942811395099</v>
      </c>
      <c r="L2696">
        <v>4.3140000000000001</v>
      </c>
      <c r="M2696" s="54">
        <v>23.36</v>
      </c>
      <c r="N2696">
        <v>724</v>
      </c>
      <c r="O2696" t="s">
        <v>44</v>
      </c>
      <c r="P2696">
        <v>3.7164707312358298</v>
      </c>
    </row>
    <row r="2697" spans="1:16" x14ac:dyDescent="0.25">
      <c r="A2697" s="20" t="s">
        <v>16304</v>
      </c>
      <c r="B2697">
        <v>2</v>
      </c>
      <c r="C2697" t="s">
        <v>63</v>
      </c>
      <c r="D2697" t="s">
        <v>90</v>
      </c>
      <c r="E2697" t="s">
        <v>15684</v>
      </c>
      <c r="F2697" t="s">
        <v>40</v>
      </c>
      <c r="G2697">
        <v>5</v>
      </c>
      <c r="H2697">
        <v>6</v>
      </c>
      <c r="I2697">
        <v>2014</v>
      </c>
      <c r="J2697" t="s">
        <v>48</v>
      </c>
      <c r="K2697">
        <v>10.2719234348413</v>
      </c>
      <c r="L2697">
        <v>1.456</v>
      </c>
      <c r="M2697" s="54">
        <v>19.088000000000001</v>
      </c>
      <c r="N2697">
        <v>997</v>
      </c>
      <c r="O2697" t="s">
        <v>44</v>
      </c>
      <c r="P2697">
        <v>3.1670317760976801</v>
      </c>
    </row>
    <row r="2698" spans="1:16" x14ac:dyDescent="0.25">
      <c r="A2698" s="20" t="s">
        <v>16305</v>
      </c>
      <c r="B2698">
        <v>2</v>
      </c>
      <c r="C2698" t="s">
        <v>63</v>
      </c>
      <c r="D2698" t="s">
        <v>90</v>
      </c>
      <c r="E2698" t="s">
        <v>15684</v>
      </c>
      <c r="F2698" t="s">
        <v>40</v>
      </c>
      <c r="G2698">
        <v>2</v>
      </c>
      <c r="H2698">
        <v>6</v>
      </c>
      <c r="I2698">
        <v>2014</v>
      </c>
      <c r="J2698" t="s">
        <v>49</v>
      </c>
      <c r="K2698">
        <v>1.63230077323848</v>
      </c>
      <c r="L2698">
        <v>-6.3840000000000003</v>
      </c>
      <c r="M2698" s="54">
        <v>9.6479999999999997</v>
      </c>
      <c r="N2698">
        <v>324</v>
      </c>
      <c r="O2698" t="s">
        <v>44</v>
      </c>
      <c r="P2698">
        <v>5.5555555555555598</v>
      </c>
    </row>
    <row r="2699" spans="1:16" x14ac:dyDescent="0.25">
      <c r="A2699" s="20" t="s">
        <v>16306</v>
      </c>
      <c r="B2699">
        <v>2</v>
      </c>
      <c r="C2699" t="s">
        <v>63</v>
      </c>
      <c r="D2699" t="s">
        <v>90</v>
      </c>
      <c r="E2699" t="s">
        <v>15684</v>
      </c>
      <c r="F2699" t="s">
        <v>40</v>
      </c>
      <c r="G2699">
        <v>3</v>
      </c>
      <c r="H2699">
        <v>6</v>
      </c>
      <c r="I2699">
        <v>2014</v>
      </c>
      <c r="J2699" t="s">
        <v>49</v>
      </c>
      <c r="K2699">
        <v>-2.3027670741120301</v>
      </c>
      <c r="L2699">
        <v>-9.577</v>
      </c>
      <c r="M2699" s="54">
        <v>4.9720000000000004</v>
      </c>
      <c r="N2699">
        <v>472</v>
      </c>
      <c r="O2699" t="s">
        <v>44</v>
      </c>
      <c r="P2699">
        <v>4.6028730894916201</v>
      </c>
    </row>
    <row r="2700" spans="1:16" x14ac:dyDescent="0.25">
      <c r="A2700" s="20" t="s">
        <v>16307</v>
      </c>
      <c r="B2700">
        <v>2</v>
      </c>
      <c r="C2700" t="s">
        <v>63</v>
      </c>
      <c r="D2700" t="s">
        <v>90</v>
      </c>
      <c r="E2700" t="s">
        <v>15684</v>
      </c>
      <c r="F2700" t="s">
        <v>40</v>
      </c>
      <c r="G2700">
        <v>4</v>
      </c>
      <c r="H2700">
        <v>6</v>
      </c>
      <c r="I2700">
        <v>2014</v>
      </c>
      <c r="J2700" t="s">
        <v>49</v>
      </c>
      <c r="K2700">
        <v>5.3618253541447203</v>
      </c>
      <c r="L2700">
        <v>-1.3620000000000001</v>
      </c>
      <c r="M2700" s="54">
        <v>12.086</v>
      </c>
      <c r="N2700">
        <v>890</v>
      </c>
      <c r="O2700" t="s">
        <v>44</v>
      </c>
      <c r="P2700">
        <v>3.3520076157699501</v>
      </c>
    </row>
    <row r="2701" spans="1:16" x14ac:dyDescent="0.25">
      <c r="A2701" s="20" t="s">
        <v>16308</v>
      </c>
      <c r="B2701">
        <v>2</v>
      </c>
      <c r="C2701" t="s">
        <v>63</v>
      </c>
      <c r="D2701" t="s">
        <v>90</v>
      </c>
      <c r="E2701" t="s">
        <v>15684</v>
      </c>
      <c r="F2701" t="s">
        <v>40</v>
      </c>
      <c r="G2701">
        <v>5</v>
      </c>
      <c r="H2701">
        <v>6</v>
      </c>
      <c r="I2701">
        <v>2014</v>
      </c>
      <c r="J2701" t="s">
        <v>49</v>
      </c>
      <c r="K2701">
        <v>3.0928452020194999</v>
      </c>
      <c r="L2701">
        <v>-4.593</v>
      </c>
      <c r="M2701" s="54">
        <v>10.779</v>
      </c>
      <c r="N2701">
        <v>361</v>
      </c>
      <c r="O2701" t="s">
        <v>44</v>
      </c>
      <c r="P2701">
        <v>5.2631578947368398</v>
      </c>
    </row>
    <row r="2702" spans="1:16" x14ac:dyDescent="0.25">
      <c r="A2702" s="20" t="s">
        <v>16309</v>
      </c>
      <c r="B2702">
        <v>2</v>
      </c>
      <c r="C2702" t="s">
        <v>63</v>
      </c>
      <c r="D2702" t="s">
        <v>90</v>
      </c>
      <c r="E2702" t="s">
        <v>15684</v>
      </c>
      <c r="F2702" t="s">
        <v>40</v>
      </c>
      <c r="G2702">
        <v>2</v>
      </c>
      <c r="H2702">
        <v>6</v>
      </c>
      <c r="I2702">
        <v>2014</v>
      </c>
      <c r="J2702" t="s">
        <v>50</v>
      </c>
      <c r="K2702">
        <v>8.8901623751644507</v>
      </c>
      <c r="L2702">
        <v>-4.7699999999999996</v>
      </c>
      <c r="M2702" s="54">
        <v>22.55</v>
      </c>
      <c r="N2702">
        <v>253</v>
      </c>
      <c r="O2702" t="s">
        <v>44</v>
      </c>
      <c r="P2702">
        <v>6.2869461346193098</v>
      </c>
    </row>
    <row r="2703" spans="1:16" x14ac:dyDescent="0.25">
      <c r="A2703" s="20" t="s">
        <v>16310</v>
      </c>
      <c r="B2703">
        <v>2</v>
      </c>
      <c r="C2703" t="s">
        <v>63</v>
      </c>
      <c r="D2703" t="s">
        <v>90</v>
      </c>
      <c r="E2703" t="s">
        <v>15684</v>
      </c>
      <c r="F2703" t="s">
        <v>40</v>
      </c>
      <c r="G2703">
        <v>3</v>
      </c>
      <c r="H2703">
        <v>6</v>
      </c>
      <c r="I2703">
        <v>2014</v>
      </c>
      <c r="J2703" t="s">
        <v>50</v>
      </c>
      <c r="K2703">
        <v>11.510750696611201</v>
      </c>
      <c r="L2703">
        <v>-3.1520000000000001</v>
      </c>
      <c r="M2703" s="54">
        <v>26.173999999999999</v>
      </c>
      <c r="N2703">
        <v>208</v>
      </c>
      <c r="O2703" t="s">
        <v>44</v>
      </c>
      <c r="P2703">
        <v>6.9337524528153596</v>
      </c>
    </row>
    <row r="2704" spans="1:16" x14ac:dyDescent="0.25">
      <c r="A2704" s="20" t="s">
        <v>16311</v>
      </c>
      <c r="B2704">
        <v>2</v>
      </c>
      <c r="C2704" t="s">
        <v>63</v>
      </c>
      <c r="D2704" t="s">
        <v>90</v>
      </c>
      <c r="E2704" t="s">
        <v>15684</v>
      </c>
      <c r="F2704" t="s">
        <v>40</v>
      </c>
      <c r="G2704">
        <v>4</v>
      </c>
      <c r="H2704">
        <v>6</v>
      </c>
      <c r="I2704">
        <v>2014</v>
      </c>
      <c r="J2704" t="s">
        <v>50</v>
      </c>
      <c r="K2704">
        <v>16.722343699254999</v>
      </c>
      <c r="L2704">
        <v>3.661</v>
      </c>
      <c r="M2704" s="54">
        <v>29.783999999999999</v>
      </c>
      <c r="N2704">
        <v>404</v>
      </c>
      <c r="O2704" t="s">
        <v>44</v>
      </c>
      <c r="P2704">
        <v>4.9751859510499497</v>
      </c>
    </row>
    <row r="2705" spans="1:16" x14ac:dyDescent="0.25">
      <c r="A2705" s="20" t="s">
        <v>16312</v>
      </c>
      <c r="B2705">
        <v>2</v>
      </c>
      <c r="C2705" t="s">
        <v>63</v>
      </c>
      <c r="D2705" t="s">
        <v>90</v>
      </c>
      <c r="E2705" t="s">
        <v>15684</v>
      </c>
      <c r="F2705" t="s">
        <v>40</v>
      </c>
      <c r="G2705">
        <v>5</v>
      </c>
      <c r="H2705">
        <v>6</v>
      </c>
      <c r="I2705">
        <v>2014</v>
      </c>
      <c r="J2705" t="s">
        <v>50</v>
      </c>
      <c r="K2705">
        <v>7.5045813487562203</v>
      </c>
      <c r="L2705">
        <v>-4.8659999999999997</v>
      </c>
      <c r="M2705" s="54">
        <v>19.875</v>
      </c>
      <c r="N2705">
        <v>670</v>
      </c>
      <c r="O2705" t="s">
        <v>44</v>
      </c>
      <c r="P2705">
        <v>3.8633370464312802</v>
      </c>
    </row>
    <row r="2706" spans="1:16" x14ac:dyDescent="0.25">
      <c r="A2706" s="20" t="s">
        <v>16313</v>
      </c>
      <c r="B2706">
        <v>2</v>
      </c>
      <c r="C2706" t="s">
        <v>63</v>
      </c>
      <c r="D2706" t="s">
        <v>90</v>
      </c>
      <c r="E2706" t="s">
        <v>15684</v>
      </c>
      <c r="F2706" t="s">
        <v>40</v>
      </c>
      <c r="G2706">
        <v>2</v>
      </c>
      <c r="H2706">
        <v>6</v>
      </c>
      <c r="I2706">
        <v>2014</v>
      </c>
      <c r="J2706" t="s">
        <v>51</v>
      </c>
      <c r="K2706">
        <v>-2.6432029115815499</v>
      </c>
      <c r="L2706">
        <v>-14.973000000000001</v>
      </c>
      <c r="M2706" s="54">
        <v>9.6859999999999999</v>
      </c>
      <c r="N2706">
        <v>408</v>
      </c>
      <c r="O2706" t="s">
        <v>44</v>
      </c>
      <c r="P2706">
        <v>4.9507377148833704</v>
      </c>
    </row>
    <row r="2707" spans="1:16" x14ac:dyDescent="0.25">
      <c r="A2707" s="20" t="s">
        <v>16314</v>
      </c>
      <c r="B2707">
        <v>2</v>
      </c>
      <c r="C2707" t="s">
        <v>63</v>
      </c>
      <c r="D2707" t="s">
        <v>90</v>
      </c>
      <c r="E2707" t="s">
        <v>15684</v>
      </c>
      <c r="F2707" t="s">
        <v>40</v>
      </c>
      <c r="G2707">
        <v>3</v>
      </c>
      <c r="H2707">
        <v>6</v>
      </c>
      <c r="I2707">
        <v>2014</v>
      </c>
      <c r="J2707" t="s">
        <v>51</v>
      </c>
      <c r="K2707">
        <v>-2.2175658897908401</v>
      </c>
      <c r="L2707">
        <v>-14.058999999999999</v>
      </c>
      <c r="M2707" s="54">
        <v>9.6229999999999993</v>
      </c>
      <c r="N2707">
        <v>509</v>
      </c>
      <c r="O2707" t="s">
        <v>44</v>
      </c>
      <c r="P2707">
        <v>4.4324220717793601</v>
      </c>
    </row>
    <row r="2708" spans="1:16" x14ac:dyDescent="0.25">
      <c r="A2708" s="20" t="s">
        <v>16315</v>
      </c>
      <c r="B2708">
        <v>2</v>
      </c>
      <c r="C2708" t="s">
        <v>63</v>
      </c>
      <c r="D2708" t="s">
        <v>90</v>
      </c>
      <c r="E2708" t="s">
        <v>15684</v>
      </c>
      <c r="F2708" t="s">
        <v>40</v>
      </c>
      <c r="G2708">
        <v>4</v>
      </c>
      <c r="H2708">
        <v>6</v>
      </c>
      <c r="I2708">
        <v>2014</v>
      </c>
      <c r="J2708" t="s">
        <v>51</v>
      </c>
      <c r="K2708">
        <v>1.0233298549693901</v>
      </c>
      <c r="L2708">
        <v>-11.009</v>
      </c>
      <c r="M2708" s="54">
        <v>13.055</v>
      </c>
      <c r="N2708">
        <v>731</v>
      </c>
      <c r="O2708" t="s">
        <v>44</v>
      </c>
      <c r="P2708">
        <v>3.69863360727655</v>
      </c>
    </row>
    <row r="2709" spans="1:16" x14ac:dyDescent="0.25">
      <c r="A2709" s="20" t="s">
        <v>16316</v>
      </c>
      <c r="B2709">
        <v>2</v>
      </c>
      <c r="C2709" t="s">
        <v>63</v>
      </c>
      <c r="D2709" t="s">
        <v>90</v>
      </c>
      <c r="E2709" t="s">
        <v>15684</v>
      </c>
      <c r="F2709" t="s">
        <v>40</v>
      </c>
      <c r="G2709">
        <v>5</v>
      </c>
      <c r="H2709">
        <v>6</v>
      </c>
      <c r="I2709">
        <v>2014</v>
      </c>
      <c r="J2709" t="s">
        <v>51</v>
      </c>
      <c r="K2709">
        <v>-9.1013720819198299E-2</v>
      </c>
      <c r="L2709">
        <v>-11.497</v>
      </c>
      <c r="M2709" s="54">
        <v>11.315</v>
      </c>
      <c r="N2709">
        <v>1586</v>
      </c>
      <c r="O2709" t="s">
        <v>44</v>
      </c>
      <c r="P2709">
        <v>2.51100980475913</v>
      </c>
    </row>
    <row r="2710" spans="1:16" x14ac:dyDescent="0.25">
      <c r="A2710" s="20" t="s">
        <v>16317</v>
      </c>
      <c r="B2710">
        <v>2</v>
      </c>
      <c r="C2710" t="s">
        <v>63</v>
      </c>
      <c r="D2710" t="s">
        <v>91</v>
      </c>
      <c r="E2710" t="s">
        <v>79</v>
      </c>
      <c r="F2710" t="s">
        <v>38</v>
      </c>
      <c r="G2710">
        <v>2</v>
      </c>
      <c r="H2710">
        <v>3</v>
      </c>
      <c r="I2710">
        <v>2014</v>
      </c>
      <c r="J2710" t="s">
        <v>52</v>
      </c>
      <c r="K2710">
        <v>2.2999999999999998</v>
      </c>
      <c r="L2710">
        <v>1.3959999999999999</v>
      </c>
      <c r="M2710" s="54">
        <v>3.2040000000000002</v>
      </c>
      <c r="N2710">
        <v>50</v>
      </c>
      <c r="O2710" t="s">
        <v>44</v>
      </c>
      <c r="P2710">
        <v>14.142135623731001</v>
      </c>
    </row>
    <row r="2711" spans="1:16" x14ac:dyDescent="0.25">
      <c r="A2711" s="20" t="s">
        <v>16318</v>
      </c>
      <c r="B2711">
        <v>2</v>
      </c>
      <c r="C2711" t="s">
        <v>63</v>
      </c>
      <c r="D2711" t="s">
        <v>91</v>
      </c>
      <c r="E2711" t="s">
        <v>79</v>
      </c>
      <c r="F2711" t="s">
        <v>38</v>
      </c>
      <c r="G2711">
        <v>3</v>
      </c>
      <c r="H2711">
        <v>3</v>
      </c>
      <c r="I2711">
        <v>2014</v>
      </c>
      <c r="J2711" t="s">
        <v>52</v>
      </c>
      <c r="K2711">
        <v>2.4</v>
      </c>
      <c r="L2711">
        <v>1.359</v>
      </c>
      <c r="M2711" s="54">
        <v>3.4409999999999998</v>
      </c>
      <c r="N2711">
        <v>33</v>
      </c>
      <c r="O2711" t="s">
        <v>44</v>
      </c>
      <c r="P2711">
        <v>17.407765595569799</v>
      </c>
    </row>
    <row r="2712" spans="1:16" x14ac:dyDescent="0.25">
      <c r="A2712" s="20" t="s">
        <v>16319</v>
      </c>
      <c r="B2712">
        <v>2</v>
      </c>
      <c r="C2712" t="s">
        <v>63</v>
      </c>
      <c r="D2712" t="s">
        <v>91</v>
      </c>
      <c r="E2712" t="s">
        <v>79</v>
      </c>
      <c r="F2712" t="s">
        <v>38</v>
      </c>
      <c r="G2712">
        <v>4</v>
      </c>
      <c r="H2712">
        <v>3</v>
      </c>
      <c r="I2712">
        <v>2014</v>
      </c>
      <c r="J2712" t="s">
        <v>52</v>
      </c>
      <c r="K2712">
        <v>2.65</v>
      </c>
      <c r="L2712">
        <v>1.847</v>
      </c>
      <c r="M2712" s="54">
        <v>3.4529999999999998</v>
      </c>
      <c r="N2712">
        <v>137</v>
      </c>
      <c r="O2712" t="s">
        <v>44</v>
      </c>
      <c r="P2712">
        <v>8.5435765771676095</v>
      </c>
    </row>
    <row r="2713" spans="1:16" x14ac:dyDescent="0.25">
      <c r="A2713" s="20" t="s">
        <v>16320</v>
      </c>
      <c r="B2713">
        <v>2</v>
      </c>
      <c r="C2713" t="s">
        <v>63</v>
      </c>
      <c r="D2713" t="s">
        <v>91</v>
      </c>
      <c r="E2713" t="s">
        <v>79</v>
      </c>
      <c r="F2713" t="s">
        <v>38</v>
      </c>
      <c r="G2713">
        <v>5</v>
      </c>
      <c r="H2713">
        <v>3</v>
      </c>
      <c r="I2713">
        <v>2014</v>
      </c>
      <c r="J2713" t="s">
        <v>52</v>
      </c>
      <c r="K2713">
        <v>2.54</v>
      </c>
      <c r="L2713">
        <v>1.4279999999999999</v>
      </c>
      <c r="M2713" s="54">
        <v>3.6520000000000001</v>
      </c>
      <c r="N2713">
        <v>28</v>
      </c>
      <c r="O2713" t="s">
        <v>44</v>
      </c>
      <c r="P2713">
        <v>18.8982236504614</v>
      </c>
    </row>
    <row r="2714" spans="1:16" x14ac:dyDescent="0.25">
      <c r="A2714" s="20" t="s">
        <v>16321</v>
      </c>
      <c r="B2714">
        <v>2</v>
      </c>
      <c r="C2714" t="s">
        <v>63</v>
      </c>
      <c r="D2714" t="s">
        <v>91</v>
      </c>
      <c r="E2714" t="s">
        <v>79</v>
      </c>
      <c r="F2714" t="s">
        <v>38</v>
      </c>
      <c r="G2714">
        <v>2</v>
      </c>
      <c r="H2714">
        <v>3</v>
      </c>
      <c r="I2714">
        <v>2014</v>
      </c>
      <c r="J2714" t="s">
        <v>53</v>
      </c>
      <c r="K2714">
        <v>1.19</v>
      </c>
      <c r="L2714">
        <v>0.57799999999999996</v>
      </c>
      <c r="M2714" s="54">
        <v>1.802</v>
      </c>
      <c r="N2714">
        <v>79</v>
      </c>
      <c r="O2714" t="s">
        <v>44</v>
      </c>
      <c r="P2714">
        <v>11.250879009260199</v>
      </c>
    </row>
    <row r="2715" spans="1:16" x14ac:dyDescent="0.25">
      <c r="A2715" s="20" t="s">
        <v>16322</v>
      </c>
      <c r="B2715">
        <v>2</v>
      </c>
      <c r="C2715" t="s">
        <v>63</v>
      </c>
      <c r="D2715" t="s">
        <v>91</v>
      </c>
      <c r="E2715" t="s">
        <v>79</v>
      </c>
      <c r="F2715" t="s">
        <v>38</v>
      </c>
      <c r="G2715">
        <v>3</v>
      </c>
      <c r="H2715">
        <v>3</v>
      </c>
      <c r="I2715">
        <v>2014</v>
      </c>
      <c r="J2715" t="s">
        <v>53</v>
      </c>
      <c r="K2715">
        <v>1.27</v>
      </c>
      <c r="L2715">
        <v>0.71199999999999997</v>
      </c>
      <c r="M2715" s="54">
        <v>1.8280000000000001</v>
      </c>
      <c r="N2715">
        <v>130</v>
      </c>
      <c r="O2715" t="s">
        <v>44</v>
      </c>
      <c r="P2715">
        <v>8.7705801930702894</v>
      </c>
    </row>
    <row r="2716" spans="1:16" x14ac:dyDescent="0.25">
      <c r="A2716" s="20" t="s">
        <v>16323</v>
      </c>
      <c r="B2716">
        <v>2</v>
      </c>
      <c r="C2716" t="s">
        <v>63</v>
      </c>
      <c r="D2716" t="s">
        <v>91</v>
      </c>
      <c r="E2716" t="s">
        <v>79</v>
      </c>
      <c r="F2716" t="s">
        <v>38</v>
      </c>
      <c r="G2716">
        <v>4</v>
      </c>
      <c r="H2716">
        <v>3</v>
      </c>
      <c r="I2716">
        <v>2014</v>
      </c>
      <c r="J2716" t="s">
        <v>53</v>
      </c>
      <c r="K2716">
        <v>1.55</v>
      </c>
      <c r="L2716">
        <v>0.91100000000000003</v>
      </c>
      <c r="M2716" s="54">
        <v>2.1890000000000001</v>
      </c>
      <c r="N2716">
        <v>414</v>
      </c>
      <c r="O2716" t="s">
        <v>44</v>
      </c>
      <c r="P2716">
        <v>4.9147318718298996</v>
      </c>
    </row>
    <row r="2717" spans="1:16" x14ac:dyDescent="0.25">
      <c r="A2717" s="20" t="s">
        <v>16324</v>
      </c>
      <c r="B2717">
        <v>2</v>
      </c>
      <c r="C2717" t="s">
        <v>63</v>
      </c>
      <c r="D2717" t="s">
        <v>91</v>
      </c>
      <c r="E2717" t="s">
        <v>79</v>
      </c>
      <c r="F2717" t="s">
        <v>38</v>
      </c>
      <c r="G2717">
        <v>5</v>
      </c>
      <c r="H2717">
        <v>3</v>
      </c>
      <c r="I2717">
        <v>2014</v>
      </c>
      <c r="J2717" t="s">
        <v>53</v>
      </c>
      <c r="K2717">
        <v>1.38</v>
      </c>
      <c r="L2717">
        <v>0.82399999999999995</v>
      </c>
      <c r="M2717" s="54">
        <v>1.9359999999999999</v>
      </c>
      <c r="N2717">
        <v>1662</v>
      </c>
      <c r="O2717" t="s">
        <v>44</v>
      </c>
      <c r="P2717">
        <v>2.45292624676769</v>
      </c>
    </row>
    <row r="2718" spans="1:16" x14ac:dyDescent="0.25">
      <c r="A2718" s="20" t="s">
        <v>16325</v>
      </c>
      <c r="B2718">
        <v>2</v>
      </c>
      <c r="C2718" t="s">
        <v>63</v>
      </c>
      <c r="D2718" t="s">
        <v>91</v>
      </c>
      <c r="E2718" t="s">
        <v>79</v>
      </c>
      <c r="F2718" t="s">
        <v>38</v>
      </c>
      <c r="G2718">
        <v>2</v>
      </c>
      <c r="H2718">
        <v>3</v>
      </c>
      <c r="I2718">
        <v>2014</v>
      </c>
      <c r="J2718" t="s">
        <v>34</v>
      </c>
      <c r="K2718">
        <v>1.23</v>
      </c>
      <c r="L2718">
        <v>0.82499999999999996</v>
      </c>
      <c r="M2718" s="54">
        <v>1.635</v>
      </c>
      <c r="N2718">
        <v>109</v>
      </c>
      <c r="O2718" t="s">
        <v>44</v>
      </c>
      <c r="P2718">
        <v>9.5782628522115107</v>
      </c>
    </row>
    <row r="2719" spans="1:16" x14ac:dyDescent="0.25">
      <c r="A2719" s="20" t="s">
        <v>16326</v>
      </c>
      <c r="B2719">
        <v>2</v>
      </c>
      <c r="C2719" t="s">
        <v>63</v>
      </c>
      <c r="D2719" t="s">
        <v>91</v>
      </c>
      <c r="E2719" t="s">
        <v>79</v>
      </c>
      <c r="F2719" t="s">
        <v>38</v>
      </c>
      <c r="G2719">
        <v>2</v>
      </c>
      <c r="H2719">
        <v>3</v>
      </c>
      <c r="I2719">
        <v>2014</v>
      </c>
      <c r="J2719" t="s">
        <v>54</v>
      </c>
      <c r="K2719" t="s">
        <v>44</v>
      </c>
      <c r="L2719" t="s">
        <v>44</v>
      </c>
      <c r="M2719" s="54" t="s">
        <v>44</v>
      </c>
      <c r="N2719">
        <v>10</v>
      </c>
      <c r="O2719" t="s">
        <v>44</v>
      </c>
      <c r="P2719">
        <v>31.6227766016838</v>
      </c>
    </row>
    <row r="2720" spans="1:16" x14ac:dyDescent="0.25">
      <c r="A2720" s="20" t="s">
        <v>16327</v>
      </c>
      <c r="B2720">
        <v>2</v>
      </c>
      <c r="C2720" t="s">
        <v>63</v>
      </c>
      <c r="D2720" t="s">
        <v>91</v>
      </c>
      <c r="E2720" t="s">
        <v>79</v>
      </c>
      <c r="F2720" t="s">
        <v>38</v>
      </c>
      <c r="G2720">
        <v>3</v>
      </c>
      <c r="H2720">
        <v>3</v>
      </c>
      <c r="I2720">
        <v>2014</v>
      </c>
      <c r="J2720" t="s">
        <v>54</v>
      </c>
      <c r="K2720">
        <v>1.0900000000000001</v>
      </c>
      <c r="L2720">
        <v>0.40799999999999997</v>
      </c>
      <c r="M2720" s="54">
        <v>1.772</v>
      </c>
      <c r="N2720">
        <v>27</v>
      </c>
      <c r="O2720" t="s">
        <v>44</v>
      </c>
      <c r="P2720">
        <v>19.245008972987499</v>
      </c>
    </row>
    <row r="2721" spans="1:16" x14ac:dyDescent="0.25">
      <c r="A2721" s="20" t="s">
        <v>16328</v>
      </c>
      <c r="B2721">
        <v>2</v>
      </c>
      <c r="C2721" t="s">
        <v>63</v>
      </c>
      <c r="D2721" t="s">
        <v>91</v>
      </c>
      <c r="E2721" t="s">
        <v>79</v>
      </c>
      <c r="F2721" t="s">
        <v>38</v>
      </c>
      <c r="G2721">
        <v>4</v>
      </c>
      <c r="H2721">
        <v>3</v>
      </c>
      <c r="I2721">
        <v>2014</v>
      </c>
      <c r="J2721" t="s">
        <v>54</v>
      </c>
      <c r="K2721">
        <v>1.04</v>
      </c>
      <c r="L2721">
        <v>0.49</v>
      </c>
      <c r="M2721" s="54">
        <v>1.59</v>
      </c>
      <c r="N2721">
        <v>34</v>
      </c>
      <c r="O2721" t="s">
        <v>44</v>
      </c>
      <c r="P2721">
        <v>17.149858514250901</v>
      </c>
    </row>
    <row r="2722" spans="1:16" x14ac:dyDescent="0.25">
      <c r="A2722" s="20" t="s">
        <v>16329</v>
      </c>
      <c r="B2722">
        <v>2</v>
      </c>
      <c r="C2722" t="s">
        <v>63</v>
      </c>
      <c r="D2722" t="s">
        <v>91</v>
      </c>
      <c r="E2722" t="s">
        <v>79</v>
      </c>
      <c r="F2722" t="s">
        <v>38</v>
      </c>
      <c r="G2722">
        <v>5</v>
      </c>
      <c r="H2722">
        <v>3</v>
      </c>
      <c r="I2722">
        <v>2014</v>
      </c>
      <c r="J2722" t="s">
        <v>54</v>
      </c>
      <c r="K2722" t="s">
        <v>44</v>
      </c>
      <c r="L2722" t="s">
        <v>44</v>
      </c>
      <c r="M2722" s="54" t="s">
        <v>44</v>
      </c>
      <c r="N2722">
        <v>5</v>
      </c>
      <c r="O2722" t="s">
        <v>44</v>
      </c>
      <c r="P2722">
        <v>44.721359549995803</v>
      </c>
    </row>
    <row r="2723" spans="1:16" x14ac:dyDescent="0.25">
      <c r="A2723" s="20" t="s">
        <v>16330</v>
      </c>
      <c r="B2723">
        <v>2</v>
      </c>
      <c r="C2723" t="s">
        <v>63</v>
      </c>
      <c r="D2723" t="s">
        <v>91</v>
      </c>
      <c r="E2723" t="s">
        <v>79</v>
      </c>
      <c r="F2723" t="s">
        <v>38</v>
      </c>
      <c r="G2723">
        <v>3</v>
      </c>
      <c r="H2723">
        <v>3</v>
      </c>
      <c r="I2723">
        <v>2014</v>
      </c>
      <c r="J2723" t="s">
        <v>34</v>
      </c>
      <c r="K2723">
        <v>1.28</v>
      </c>
      <c r="L2723">
        <v>0.88400000000000001</v>
      </c>
      <c r="M2723" s="54">
        <v>1.6759999999999999</v>
      </c>
      <c r="N2723">
        <v>182</v>
      </c>
      <c r="O2723" t="s">
        <v>44</v>
      </c>
      <c r="P2723">
        <v>7.4124931666110099</v>
      </c>
    </row>
    <row r="2724" spans="1:16" x14ac:dyDescent="0.25">
      <c r="A2724" s="20" t="s">
        <v>16331</v>
      </c>
      <c r="B2724">
        <v>2</v>
      </c>
      <c r="C2724" t="s">
        <v>63</v>
      </c>
      <c r="D2724" t="s">
        <v>91</v>
      </c>
      <c r="E2724" t="s">
        <v>79</v>
      </c>
      <c r="F2724" t="s">
        <v>38</v>
      </c>
      <c r="G2724">
        <v>2</v>
      </c>
      <c r="H2724">
        <v>3</v>
      </c>
      <c r="I2724">
        <v>2014</v>
      </c>
      <c r="J2724" t="s">
        <v>55</v>
      </c>
      <c r="K2724">
        <v>1.22</v>
      </c>
      <c r="L2724">
        <v>0.78700000000000003</v>
      </c>
      <c r="M2724" s="54">
        <v>1.653</v>
      </c>
      <c r="N2724">
        <v>68</v>
      </c>
      <c r="O2724" t="s">
        <v>44</v>
      </c>
      <c r="P2724">
        <v>12.126781251816601</v>
      </c>
    </row>
    <row r="2725" spans="1:16" x14ac:dyDescent="0.25">
      <c r="A2725" s="20" t="s">
        <v>16332</v>
      </c>
      <c r="B2725">
        <v>2</v>
      </c>
      <c r="C2725" t="s">
        <v>63</v>
      </c>
      <c r="D2725" t="s">
        <v>91</v>
      </c>
      <c r="E2725" t="s">
        <v>79</v>
      </c>
      <c r="F2725" t="s">
        <v>38</v>
      </c>
      <c r="G2725">
        <v>3</v>
      </c>
      <c r="H2725">
        <v>3</v>
      </c>
      <c r="I2725">
        <v>2014</v>
      </c>
      <c r="J2725" t="s">
        <v>55</v>
      </c>
      <c r="K2725">
        <v>1.05</v>
      </c>
      <c r="L2725">
        <v>0.71</v>
      </c>
      <c r="M2725" s="54">
        <v>1.39</v>
      </c>
      <c r="N2725">
        <v>95</v>
      </c>
      <c r="O2725" t="s">
        <v>44</v>
      </c>
      <c r="P2725">
        <v>10.259783520851499</v>
      </c>
    </row>
    <row r="2726" spans="1:16" x14ac:dyDescent="0.25">
      <c r="A2726" s="20" t="s">
        <v>16333</v>
      </c>
      <c r="B2726">
        <v>2</v>
      </c>
      <c r="C2726" t="s">
        <v>63</v>
      </c>
      <c r="D2726" t="s">
        <v>91</v>
      </c>
      <c r="E2726" t="s">
        <v>79</v>
      </c>
      <c r="F2726" t="s">
        <v>38</v>
      </c>
      <c r="G2726">
        <v>4</v>
      </c>
      <c r="H2726">
        <v>3</v>
      </c>
      <c r="I2726">
        <v>2014</v>
      </c>
      <c r="J2726" t="s">
        <v>55</v>
      </c>
      <c r="K2726">
        <v>1.07</v>
      </c>
      <c r="L2726">
        <v>0.73699999999999999</v>
      </c>
      <c r="M2726" s="54">
        <v>1.403</v>
      </c>
      <c r="N2726">
        <v>148</v>
      </c>
      <c r="O2726" t="s">
        <v>44</v>
      </c>
      <c r="P2726">
        <v>8.2199493652678708</v>
      </c>
    </row>
    <row r="2727" spans="1:16" x14ac:dyDescent="0.25">
      <c r="A2727" s="20" t="s">
        <v>16334</v>
      </c>
      <c r="B2727">
        <v>2</v>
      </c>
      <c r="C2727" t="s">
        <v>63</v>
      </c>
      <c r="D2727" t="s">
        <v>91</v>
      </c>
      <c r="E2727" t="s">
        <v>79</v>
      </c>
      <c r="F2727" t="s">
        <v>38</v>
      </c>
      <c r="G2727">
        <v>5</v>
      </c>
      <c r="H2727">
        <v>3</v>
      </c>
      <c r="I2727">
        <v>2014</v>
      </c>
      <c r="J2727" t="s">
        <v>55</v>
      </c>
      <c r="K2727">
        <v>1.3</v>
      </c>
      <c r="L2727">
        <v>0.89600000000000002</v>
      </c>
      <c r="M2727" s="54">
        <v>1.704</v>
      </c>
      <c r="N2727">
        <v>126</v>
      </c>
      <c r="O2727" t="s">
        <v>44</v>
      </c>
      <c r="P2727">
        <v>8.9087080637474791</v>
      </c>
    </row>
    <row r="2728" spans="1:16" x14ac:dyDescent="0.25">
      <c r="A2728" s="20" t="s">
        <v>16335</v>
      </c>
      <c r="B2728">
        <v>2</v>
      </c>
      <c r="C2728" t="s">
        <v>63</v>
      </c>
      <c r="D2728" t="s">
        <v>91</v>
      </c>
      <c r="E2728" t="s">
        <v>79</v>
      </c>
      <c r="F2728" t="s">
        <v>38</v>
      </c>
      <c r="G2728">
        <v>4</v>
      </c>
      <c r="H2728">
        <v>3</v>
      </c>
      <c r="I2728">
        <v>2014</v>
      </c>
      <c r="J2728" t="s">
        <v>34</v>
      </c>
      <c r="K2728">
        <v>1.1499999999999999</v>
      </c>
      <c r="L2728">
        <v>0.77700000000000002</v>
      </c>
      <c r="M2728" s="54">
        <v>1.5229999999999999</v>
      </c>
      <c r="N2728">
        <v>122</v>
      </c>
      <c r="O2728" t="s">
        <v>44</v>
      </c>
      <c r="P2728">
        <v>9.0535746042518497</v>
      </c>
    </row>
    <row r="2729" spans="1:16" x14ac:dyDescent="0.25">
      <c r="A2729" s="20" t="s">
        <v>16336</v>
      </c>
      <c r="B2729">
        <v>2</v>
      </c>
      <c r="C2729" t="s">
        <v>63</v>
      </c>
      <c r="D2729" t="s">
        <v>91</v>
      </c>
      <c r="E2729" t="s">
        <v>79</v>
      </c>
      <c r="F2729" t="s">
        <v>38</v>
      </c>
      <c r="G2729">
        <v>2</v>
      </c>
      <c r="H2729">
        <v>3</v>
      </c>
      <c r="I2729">
        <v>2014</v>
      </c>
      <c r="J2729" t="s">
        <v>56</v>
      </c>
      <c r="K2729">
        <v>1.21</v>
      </c>
      <c r="L2729">
        <v>0.72399999999999998</v>
      </c>
      <c r="M2729" s="54">
        <v>1.696</v>
      </c>
      <c r="N2729">
        <v>33</v>
      </c>
      <c r="O2729" t="s">
        <v>44</v>
      </c>
      <c r="P2729">
        <v>17.407765595569799</v>
      </c>
    </row>
    <row r="2730" spans="1:16" x14ac:dyDescent="0.25">
      <c r="A2730" s="20" t="s">
        <v>16337</v>
      </c>
      <c r="B2730">
        <v>2</v>
      </c>
      <c r="C2730" t="s">
        <v>63</v>
      </c>
      <c r="D2730" t="s">
        <v>91</v>
      </c>
      <c r="E2730" t="s">
        <v>79</v>
      </c>
      <c r="F2730" t="s">
        <v>38</v>
      </c>
      <c r="G2730">
        <v>3</v>
      </c>
      <c r="H2730">
        <v>3</v>
      </c>
      <c r="I2730">
        <v>2014</v>
      </c>
      <c r="J2730" t="s">
        <v>56</v>
      </c>
      <c r="K2730">
        <v>1.1100000000000001</v>
      </c>
      <c r="L2730">
        <v>0.7</v>
      </c>
      <c r="M2730" s="54">
        <v>1.52</v>
      </c>
      <c r="N2730">
        <v>93</v>
      </c>
      <c r="O2730" t="s">
        <v>44</v>
      </c>
      <c r="P2730">
        <v>10.3695169473043</v>
      </c>
    </row>
    <row r="2731" spans="1:16" x14ac:dyDescent="0.25">
      <c r="A2731" s="20" t="s">
        <v>16338</v>
      </c>
      <c r="B2731">
        <v>2</v>
      </c>
      <c r="C2731" t="s">
        <v>63</v>
      </c>
      <c r="D2731" t="s">
        <v>91</v>
      </c>
      <c r="E2731" t="s">
        <v>79</v>
      </c>
      <c r="F2731" t="s">
        <v>38</v>
      </c>
      <c r="G2731">
        <v>4</v>
      </c>
      <c r="H2731">
        <v>3</v>
      </c>
      <c r="I2731">
        <v>2014</v>
      </c>
      <c r="J2731" t="s">
        <v>56</v>
      </c>
      <c r="K2731">
        <v>1.3</v>
      </c>
      <c r="L2731">
        <v>0.754</v>
      </c>
      <c r="M2731" s="54">
        <v>1.8460000000000001</v>
      </c>
      <c r="N2731">
        <v>52</v>
      </c>
      <c r="O2731" t="s">
        <v>44</v>
      </c>
      <c r="P2731">
        <v>13.8675049056307</v>
      </c>
    </row>
    <row r="2732" spans="1:16" x14ac:dyDescent="0.25">
      <c r="A2732" s="20" t="s">
        <v>16339</v>
      </c>
      <c r="B2732">
        <v>2</v>
      </c>
      <c r="C2732" t="s">
        <v>63</v>
      </c>
      <c r="D2732" t="s">
        <v>91</v>
      </c>
      <c r="E2732" t="s">
        <v>79</v>
      </c>
      <c r="F2732" t="s">
        <v>38</v>
      </c>
      <c r="G2732">
        <v>5</v>
      </c>
      <c r="H2732">
        <v>3</v>
      </c>
      <c r="I2732">
        <v>2014</v>
      </c>
      <c r="J2732" t="s">
        <v>56</v>
      </c>
      <c r="K2732">
        <v>1.18</v>
      </c>
      <c r="L2732">
        <v>0.84299999999999997</v>
      </c>
      <c r="M2732" s="54">
        <v>1.5169999999999999</v>
      </c>
      <c r="N2732">
        <v>731</v>
      </c>
      <c r="O2732" t="s">
        <v>44</v>
      </c>
      <c r="P2732">
        <v>3.69863360727655</v>
      </c>
    </row>
    <row r="2733" spans="1:16" x14ac:dyDescent="0.25">
      <c r="A2733" s="20" t="s">
        <v>16340</v>
      </c>
      <c r="B2733">
        <v>2</v>
      </c>
      <c r="C2733" t="s">
        <v>63</v>
      </c>
      <c r="D2733" t="s">
        <v>91</v>
      </c>
      <c r="E2733" t="s">
        <v>79</v>
      </c>
      <c r="F2733" t="s">
        <v>38</v>
      </c>
      <c r="G2733">
        <v>5</v>
      </c>
      <c r="H2733">
        <v>3</v>
      </c>
      <c r="I2733">
        <v>2014</v>
      </c>
      <c r="J2733" t="s">
        <v>34</v>
      </c>
      <c r="K2733">
        <v>1.25</v>
      </c>
      <c r="L2733">
        <v>0.89200000000000002</v>
      </c>
      <c r="M2733" s="54">
        <v>1.6080000000000001</v>
      </c>
      <c r="N2733">
        <v>424</v>
      </c>
      <c r="O2733" t="s">
        <v>44</v>
      </c>
      <c r="P2733">
        <v>4.8564293117863198</v>
      </c>
    </row>
    <row r="2734" spans="1:16" x14ac:dyDescent="0.25">
      <c r="A2734" s="20" t="s">
        <v>16341</v>
      </c>
      <c r="B2734">
        <v>2</v>
      </c>
      <c r="C2734" t="s">
        <v>63</v>
      </c>
      <c r="D2734" t="s">
        <v>91</v>
      </c>
      <c r="E2734" t="s">
        <v>79</v>
      </c>
      <c r="F2734" t="s">
        <v>38</v>
      </c>
      <c r="G2734">
        <v>2</v>
      </c>
      <c r="H2734">
        <v>3</v>
      </c>
      <c r="I2734">
        <v>2014</v>
      </c>
      <c r="J2734" t="s">
        <v>57</v>
      </c>
      <c r="K2734" t="s">
        <v>44</v>
      </c>
      <c r="L2734" t="s">
        <v>44</v>
      </c>
      <c r="M2734" t="s">
        <v>44</v>
      </c>
      <c r="N2734">
        <v>17</v>
      </c>
      <c r="O2734" t="s">
        <v>44</v>
      </c>
      <c r="P2734">
        <v>24.253562503633301</v>
      </c>
    </row>
    <row r="2735" spans="1:16" x14ac:dyDescent="0.25">
      <c r="A2735" s="20" t="s">
        <v>16342</v>
      </c>
      <c r="B2735">
        <v>2</v>
      </c>
      <c r="C2735" t="s">
        <v>63</v>
      </c>
      <c r="D2735" t="s">
        <v>91</v>
      </c>
      <c r="E2735" t="s">
        <v>79</v>
      </c>
      <c r="F2735" t="s">
        <v>38</v>
      </c>
      <c r="G2735">
        <v>3</v>
      </c>
      <c r="H2735">
        <v>3</v>
      </c>
      <c r="I2735">
        <v>2014</v>
      </c>
      <c r="J2735" t="s">
        <v>57</v>
      </c>
      <c r="K2735">
        <v>0.98</v>
      </c>
      <c r="L2735">
        <v>0.61399999999999999</v>
      </c>
      <c r="M2735" s="54">
        <v>1.3460000000000001</v>
      </c>
      <c r="N2735">
        <v>140</v>
      </c>
      <c r="O2735" t="s">
        <v>44</v>
      </c>
      <c r="P2735">
        <v>8.4515425472851593</v>
      </c>
    </row>
    <row r="2736" spans="1:16" x14ac:dyDescent="0.25">
      <c r="A2736" s="20" t="s">
        <v>16343</v>
      </c>
      <c r="B2736">
        <v>2</v>
      </c>
      <c r="C2736" t="s">
        <v>63</v>
      </c>
      <c r="D2736" t="s">
        <v>91</v>
      </c>
      <c r="E2736" t="s">
        <v>79</v>
      </c>
      <c r="F2736" t="s">
        <v>38</v>
      </c>
      <c r="G2736">
        <v>4</v>
      </c>
      <c r="H2736">
        <v>3</v>
      </c>
      <c r="I2736">
        <v>2014</v>
      </c>
      <c r="J2736" t="s">
        <v>57</v>
      </c>
      <c r="K2736">
        <v>0.82</v>
      </c>
      <c r="L2736">
        <v>0.51200000000000001</v>
      </c>
      <c r="M2736" s="54">
        <v>1.1279999999999999</v>
      </c>
      <c r="N2736">
        <v>137</v>
      </c>
      <c r="O2736" t="s">
        <v>44</v>
      </c>
      <c r="P2736">
        <v>8.5435765771676095</v>
      </c>
    </row>
    <row r="2737" spans="1:16" x14ac:dyDescent="0.25">
      <c r="A2737" s="20" t="s">
        <v>16344</v>
      </c>
      <c r="B2737">
        <v>2</v>
      </c>
      <c r="C2737" t="s">
        <v>63</v>
      </c>
      <c r="D2737" t="s">
        <v>91</v>
      </c>
      <c r="E2737" t="s">
        <v>79</v>
      </c>
      <c r="F2737" t="s">
        <v>38</v>
      </c>
      <c r="G2737">
        <v>5</v>
      </c>
      <c r="H2737">
        <v>3</v>
      </c>
      <c r="I2737">
        <v>2014</v>
      </c>
      <c r="J2737" t="s">
        <v>57</v>
      </c>
      <c r="K2737">
        <v>0.83</v>
      </c>
      <c r="L2737">
        <v>0.52600000000000002</v>
      </c>
      <c r="M2737" s="54">
        <v>1.1339999999999999</v>
      </c>
      <c r="N2737">
        <v>234</v>
      </c>
      <c r="O2737" t="s">
        <v>44</v>
      </c>
      <c r="P2737">
        <v>6.5372045046061302</v>
      </c>
    </row>
    <row r="2738" spans="1:16" x14ac:dyDescent="0.25">
      <c r="A2738" s="20" t="s">
        <v>16345</v>
      </c>
      <c r="B2738">
        <v>2</v>
      </c>
      <c r="C2738" t="s">
        <v>63</v>
      </c>
      <c r="D2738" t="s">
        <v>91</v>
      </c>
      <c r="E2738" t="s">
        <v>79</v>
      </c>
      <c r="F2738" t="s">
        <v>38</v>
      </c>
      <c r="G2738">
        <v>2</v>
      </c>
      <c r="H2738">
        <v>3</v>
      </c>
      <c r="I2738">
        <v>2014</v>
      </c>
      <c r="J2738" t="s">
        <v>58</v>
      </c>
      <c r="K2738">
        <v>0.99</v>
      </c>
      <c r="L2738">
        <v>0.71199999999999997</v>
      </c>
      <c r="M2738" s="54">
        <v>1.268</v>
      </c>
      <c r="N2738">
        <v>83</v>
      </c>
      <c r="O2738" t="s">
        <v>44</v>
      </c>
      <c r="P2738">
        <v>10.976425998969001</v>
      </c>
    </row>
    <row r="2739" spans="1:16" x14ac:dyDescent="0.25">
      <c r="A2739" s="20" t="s">
        <v>16346</v>
      </c>
      <c r="B2739">
        <v>2</v>
      </c>
      <c r="C2739" t="s">
        <v>63</v>
      </c>
      <c r="D2739" t="s">
        <v>91</v>
      </c>
      <c r="E2739" t="s">
        <v>79</v>
      </c>
      <c r="F2739" t="s">
        <v>38</v>
      </c>
      <c r="G2739">
        <v>3</v>
      </c>
      <c r="H2739">
        <v>3</v>
      </c>
      <c r="I2739">
        <v>2014</v>
      </c>
      <c r="J2739" t="s">
        <v>58</v>
      </c>
      <c r="K2739">
        <v>1.08</v>
      </c>
      <c r="L2739">
        <v>0.86199999999999999</v>
      </c>
      <c r="M2739">
        <v>1.298</v>
      </c>
      <c r="N2739">
        <v>313</v>
      </c>
      <c r="O2739" t="s">
        <v>44</v>
      </c>
      <c r="P2739">
        <v>5.6523341894422199</v>
      </c>
    </row>
    <row r="2740" spans="1:16" x14ac:dyDescent="0.25">
      <c r="A2740" s="20" t="s">
        <v>16347</v>
      </c>
      <c r="B2740">
        <v>2</v>
      </c>
      <c r="C2740" t="s">
        <v>63</v>
      </c>
      <c r="D2740" t="s">
        <v>91</v>
      </c>
      <c r="E2740" t="s">
        <v>79</v>
      </c>
      <c r="F2740" t="s">
        <v>38</v>
      </c>
      <c r="G2740">
        <v>4</v>
      </c>
      <c r="H2740">
        <v>3</v>
      </c>
      <c r="I2740">
        <v>2014</v>
      </c>
      <c r="J2740" t="s">
        <v>58</v>
      </c>
      <c r="K2740">
        <v>1.08</v>
      </c>
      <c r="L2740">
        <v>0.88</v>
      </c>
      <c r="M2740">
        <v>1.28</v>
      </c>
      <c r="N2740">
        <v>642</v>
      </c>
      <c r="O2740" t="s">
        <v>44</v>
      </c>
      <c r="P2740">
        <v>3.9466851898192901</v>
      </c>
    </row>
    <row r="2741" spans="1:16" x14ac:dyDescent="0.25">
      <c r="A2741" s="20" t="s">
        <v>16348</v>
      </c>
      <c r="B2741">
        <v>2</v>
      </c>
      <c r="C2741" t="s">
        <v>63</v>
      </c>
      <c r="D2741" t="s">
        <v>91</v>
      </c>
      <c r="E2741" t="s">
        <v>79</v>
      </c>
      <c r="F2741" t="s">
        <v>38</v>
      </c>
      <c r="G2741">
        <v>5</v>
      </c>
      <c r="H2741">
        <v>3</v>
      </c>
      <c r="I2741">
        <v>2014</v>
      </c>
      <c r="J2741" t="s">
        <v>58</v>
      </c>
      <c r="K2741">
        <v>1.02</v>
      </c>
      <c r="L2741">
        <v>0.83799999999999997</v>
      </c>
      <c r="M2741" s="54">
        <v>1.202</v>
      </c>
      <c r="N2741">
        <v>1272</v>
      </c>
      <c r="O2741" t="s">
        <v>44</v>
      </c>
      <c r="P2741">
        <v>2.8038607704602199</v>
      </c>
    </row>
    <row r="2742" spans="1:16" x14ac:dyDescent="0.25">
      <c r="A2742" s="20" t="s">
        <v>16349</v>
      </c>
      <c r="B2742">
        <v>2</v>
      </c>
      <c r="C2742" t="s">
        <v>63</v>
      </c>
      <c r="D2742" t="s">
        <v>91</v>
      </c>
      <c r="E2742" t="s">
        <v>79</v>
      </c>
      <c r="F2742" t="s">
        <v>38</v>
      </c>
      <c r="G2742">
        <v>2</v>
      </c>
      <c r="H2742">
        <v>3</v>
      </c>
      <c r="I2742">
        <v>2014</v>
      </c>
      <c r="J2742" t="s">
        <v>59</v>
      </c>
      <c r="K2742" t="s">
        <v>44</v>
      </c>
      <c r="L2742" t="s">
        <v>44</v>
      </c>
      <c r="M2742" s="54" t="s">
        <v>44</v>
      </c>
      <c r="N2742">
        <v>6</v>
      </c>
      <c r="O2742" t="s">
        <v>44</v>
      </c>
      <c r="P2742">
        <v>40.824829046386299</v>
      </c>
    </row>
    <row r="2743" spans="1:16" x14ac:dyDescent="0.25">
      <c r="A2743" s="20" t="s">
        <v>16350</v>
      </c>
      <c r="B2743">
        <v>2</v>
      </c>
      <c r="C2743" t="s">
        <v>63</v>
      </c>
      <c r="D2743" t="s">
        <v>91</v>
      </c>
      <c r="E2743" t="s">
        <v>79</v>
      </c>
      <c r="F2743" t="s">
        <v>38</v>
      </c>
      <c r="G2743">
        <v>3</v>
      </c>
      <c r="H2743">
        <v>3</v>
      </c>
      <c r="I2743">
        <v>2014</v>
      </c>
      <c r="J2743" t="s">
        <v>59</v>
      </c>
      <c r="K2743" t="s">
        <v>44</v>
      </c>
      <c r="L2743" t="s">
        <v>44</v>
      </c>
      <c r="M2743" s="54" t="s">
        <v>44</v>
      </c>
      <c r="N2743">
        <v>14</v>
      </c>
      <c r="O2743" t="s">
        <v>44</v>
      </c>
      <c r="P2743">
        <v>26.726124191242398</v>
      </c>
    </row>
    <row r="2744" spans="1:16" x14ac:dyDescent="0.25">
      <c r="A2744" s="20" t="s">
        <v>16351</v>
      </c>
      <c r="B2744">
        <v>2</v>
      </c>
      <c r="C2744" t="s">
        <v>63</v>
      </c>
      <c r="D2744" t="s">
        <v>91</v>
      </c>
      <c r="E2744" t="s">
        <v>79</v>
      </c>
      <c r="F2744" t="s">
        <v>38</v>
      </c>
      <c r="G2744">
        <v>4</v>
      </c>
      <c r="H2744">
        <v>3</v>
      </c>
      <c r="I2744">
        <v>2014</v>
      </c>
      <c r="J2744" t="s">
        <v>59</v>
      </c>
      <c r="K2744">
        <v>0.94</v>
      </c>
      <c r="L2744">
        <v>0.27100000000000002</v>
      </c>
      <c r="M2744" s="54">
        <v>1.609</v>
      </c>
      <c r="N2744">
        <v>94</v>
      </c>
      <c r="O2744" t="s">
        <v>44</v>
      </c>
      <c r="P2744">
        <v>10.3142124625879</v>
      </c>
    </row>
    <row r="2745" spans="1:16" x14ac:dyDescent="0.25">
      <c r="A2745" s="20" t="s">
        <v>16352</v>
      </c>
      <c r="B2745">
        <v>2</v>
      </c>
      <c r="C2745" t="s">
        <v>63</v>
      </c>
      <c r="D2745" t="s">
        <v>91</v>
      </c>
      <c r="E2745" t="s">
        <v>79</v>
      </c>
      <c r="F2745" t="s">
        <v>38</v>
      </c>
      <c r="G2745">
        <v>5</v>
      </c>
      <c r="H2745">
        <v>3</v>
      </c>
      <c r="I2745">
        <v>2014</v>
      </c>
      <c r="J2745" t="s">
        <v>59</v>
      </c>
      <c r="K2745">
        <v>0.76</v>
      </c>
      <c r="L2745">
        <v>0.19800000000000001</v>
      </c>
      <c r="M2745" s="54">
        <v>1.3220000000000001</v>
      </c>
      <c r="N2745">
        <v>52</v>
      </c>
      <c r="O2745" t="s">
        <v>44</v>
      </c>
      <c r="P2745">
        <v>13.8675049056307</v>
      </c>
    </row>
    <row r="2746" spans="1:16" x14ac:dyDescent="0.25">
      <c r="A2746" s="20" t="s">
        <v>16353</v>
      </c>
      <c r="B2746">
        <v>2</v>
      </c>
      <c r="C2746" t="s">
        <v>63</v>
      </c>
      <c r="D2746" t="s">
        <v>91</v>
      </c>
      <c r="E2746" t="s">
        <v>79</v>
      </c>
      <c r="F2746" t="s">
        <v>38</v>
      </c>
      <c r="G2746">
        <v>2</v>
      </c>
      <c r="H2746">
        <v>3</v>
      </c>
      <c r="I2746">
        <v>2014</v>
      </c>
      <c r="J2746" t="s">
        <v>60</v>
      </c>
      <c r="K2746">
        <v>1.1000000000000001</v>
      </c>
      <c r="L2746">
        <v>0.83399999999999996</v>
      </c>
      <c r="M2746" s="54">
        <v>1.3660000000000001</v>
      </c>
      <c r="N2746">
        <v>125</v>
      </c>
      <c r="O2746" t="s">
        <v>44</v>
      </c>
      <c r="P2746">
        <v>8.9442719099991592</v>
      </c>
    </row>
    <row r="2747" spans="1:16" x14ac:dyDescent="0.25">
      <c r="A2747" s="20" t="s">
        <v>16354</v>
      </c>
      <c r="B2747">
        <v>2</v>
      </c>
      <c r="C2747" t="s">
        <v>63</v>
      </c>
      <c r="D2747" t="s">
        <v>91</v>
      </c>
      <c r="E2747" t="s">
        <v>79</v>
      </c>
      <c r="F2747" t="s">
        <v>38</v>
      </c>
      <c r="G2747">
        <v>3</v>
      </c>
      <c r="H2747">
        <v>3</v>
      </c>
      <c r="I2747">
        <v>2014</v>
      </c>
      <c r="J2747" t="s">
        <v>60</v>
      </c>
      <c r="K2747">
        <v>1.1200000000000001</v>
      </c>
      <c r="L2747">
        <v>0.86599999999999999</v>
      </c>
      <c r="M2747" s="54">
        <v>1.3740000000000001</v>
      </c>
      <c r="N2747">
        <v>248</v>
      </c>
      <c r="O2747" t="s">
        <v>44</v>
      </c>
      <c r="P2747">
        <v>6.3500063500095196</v>
      </c>
    </row>
    <row r="2748" spans="1:16" x14ac:dyDescent="0.25">
      <c r="A2748" s="20" t="s">
        <v>16355</v>
      </c>
      <c r="B2748">
        <v>2</v>
      </c>
      <c r="C2748" t="s">
        <v>63</v>
      </c>
      <c r="D2748" t="s">
        <v>91</v>
      </c>
      <c r="E2748" t="s">
        <v>79</v>
      </c>
      <c r="F2748" t="s">
        <v>38</v>
      </c>
      <c r="G2748">
        <v>4</v>
      </c>
      <c r="H2748">
        <v>3</v>
      </c>
      <c r="I2748">
        <v>2014</v>
      </c>
      <c r="J2748" t="s">
        <v>60</v>
      </c>
      <c r="K2748">
        <v>1.1299999999999999</v>
      </c>
      <c r="L2748">
        <v>0.88</v>
      </c>
      <c r="M2748" s="54">
        <v>1.38</v>
      </c>
      <c r="N2748">
        <v>273</v>
      </c>
      <c r="O2748" t="s">
        <v>44</v>
      </c>
      <c r="P2748">
        <v>6.0522753266880196</v>
      </c>
    </row>
    <row r="2749" spans="1:16" x14ac:dyDescent="0.25">
      <c r="A2749" s="20" t="s">
        <v>16356</v>
      </c>
      <c r="B2749">
        <v>2</v>
      </c>
      <c r="C2749" t="s">
        <v>63</v>
      </c>
      <c r="D2749" t="s">
        <v>91</v>
      </c>
      <c r="E2749" t="s">
        <v>79</v>
      </c>
      <c r="F2749" t="s">
        <v>38</v>
      </c>
      <c r="G2749">
        <v>5</v>
      </c>
      <c r="H2749">
        <v>3</v>
      </c>
      <c r="I2749">
        <v>2014</v>
      </c>
      <c r="J2749" t="s">
        <v>60</v>
      </c>
      <c r="K2749">
        <v>1.22</v>
      </c>
      <c r="L2749">
        <v>0.95099999999999996</v>
      </c>
      <c r="M2749" s="54">
        <v>1.4890000000000001</v>
      </c>
      <c r="N2749">
        <v>258</v>
      </c>
      <c r="O2749" t="s">
        <v>44</v>
      </c>
      <c r="P2749">
        <v>6.2257280636469003</v>
      </c>
    </row>
    <row r="2750" spans="1:16" x14ac:dyDescent="0.25">
      <c r="A2750" s="20" t="s">
        <v>16357</v>
      </c>
      <c r="B2750">
        <v>2</v>
      </c>
      <c r="C2750" t="s">
        <v>63</v>
      </c>
      <c r="D2750" t="s">
        <v>91</v>
      </c>
      <c r="E2750" t="s">
        <v>79</v>
      </c>
      <c r="F2750" t="s">
        <v>38</v>
      </c>
      <c r="G2750">
        <v>2</v>
      </c>
      <c r="H2750">
        <v>3</v>
      </c>
      <c r="I2750">
        <v>2014</v>
      </c>
      <c r="J2750" t="s">
        <v>61</v>
      </c>
      <c r="K2750" t="s">
        <v>44</v>
      </c>
      <c r="L2750" t="s">
        <v>44</v>
      </c>
      <c r="M2750" s="54" t="s">
        <v>44</v>
      </c>
      <c r="N2750">
        <v>10</v>
      </c>
      <c r="O2750" t="s">
        <v>44</v>
      </c>
      <c r="P2750">
        <v>31.6227766016838</v>
      </c>
    </row>
    <row r="2751" spans="1:16" x14ac:dyDescent="0.25">
      <c r="A2751" s="20" t="s">
        <v>16358</v>
      </c>
      <c r="B2751">
        <v>2</v>
      </c>
      <c r="C2751" t="s">
        <v>63</v>
      </c>
      <c r="D2751" t="s">
        <v>91</v>
      </c>
      <c r="E2751" t="s">
        <v>79</v>
      </c>
      <c r="F2751" t="s">
        <v>38</v>
      </c>
      <c r="G2751">
        <v>3</v>
      </c>
      <c r="H2751">
        <v>3</v>
      </c>
      <c r="I2751">
        <v>2014</v>
      </c>
      <c r="J2751" t="s">
        <v>61</v>
      </c>
      <c r="K2751" t="s">
        <v>44</v>
      </c>
      <c r="L2751" t="s">
        <v>44</v>
      </c>
      <c r="M2751" s="54" t="s">
        <v>44</v>
      </c>
      <c r="N2751">
        <v>8</v>
      </c>
      <c r="O2751" t="s">
        <v>44</v>
      </c>
      <c r="P2751">
        <v>35.355339059327399</v>
      </c>
    </row>
    <row r="2752" spans="1:16" x14ac:dyDescent="0.25">
      <c r="A2752" s="20" t="s">
        <v>16359</v>
      </c>
      <c r="B2752">
        <v>2</v>
      </c>
      <c r="C2752" t="s">
        <v>63</v>
      </c>
      <c r="D2752" t="s">
        <v>91</v>
      </c>
      <c r="E2752" t="s">
        <v>79</v>
      </c>
      <c r="F2752" t="s">
        <v>38</v>
      </c>
      <c r="G2752">
        <v>4</v>
      </c>
      <c r="H2752">
        <v>3</v>
      </c>
      <c r="I2752">
        <v>2014</v>
      </c>
      <c r="J2752" t="s">
        <v>61</v>
      </c>
      <c r="K2752" t="s">
        <v>44</v>
      </c>
      <c r="L2752" t="s">
        <v>44</v>
      </c>
      <c r="M2752" t="s">
        <v>44</v>
      </c>
      <c r="N2752">
        <v>41</v>
      </c>
      <c r="O2752" t="s">
        <v>44</v>
      </c>
      <c r="P2752">
        <v>15.6173761888606</v>
      </c>
    </row>
    <row r="2753" spans="1:16" x14ac:dyDescent="0.25">
      <c r="A2753" s="20" t="s">
        <v>16360</v>
      </c>
      <c r="B2753">
        <v>2</v>
      </c>
      <c r="C2753" t="s">
        <v>63</v>
      </c>
      <c r="D2753" t="s">
        <v>91</v>
      </c>
      <c r="E2753" t="s">
        <v>79</v>
      </c>
      <c r="F2753" t="s">
        <v>38</v>
      </c>
      <c r="G2753">
        <v>5</v>
      </c>
      <c r="H2753">
        <v>3</v>
      </c>
      <c r="I2753">
        <v>2014</v>
      </c>
      <c r="J2753" t="s">
        <v>61</v>
      </c>
      <c r="K2753" t="s">
        <v>44</v>
      </c>
      <c r="L2753" t="s">
        <v>44</v>
      </c>
      <c r="M2753" s="54" t="s">
        <v>44</v>
      </c>
      <c r="N2753">
        <v>4</v>
      </c>
      <c r="O2753" t="s">
        <v>44</v>
      </c>
      <c r="P2753">
        <v>50</v>
      </c>
    </row>
    <row r="2754" spans="1:16" x14ac:dyDescent="0.25">
      <c r="A2754" s="20" t="s">
        <v>16361</v>
      </c>
      <c r="B2754">
        <v>2</v>
      </c>
      <c r="C2754" t="s">
        <v>63</v>
      </c>
      <c r="D2754" t="s">
        <v>91</v>
      </c>
      <c r="E2754" t="s">
        <v>79</v>
      </c>
      <c r="F2754" t="s">
        <v>38</v>
      </c>
      <c r="G2754">
        <v>2</v>
      </c>
      <c r="H2754">
        <v>3</v>
      </c>
      <c r="I2754">
        <v>2014</v>
      </c>
      <c r="J2754" t="s">
        <v>62</v>
      </c>
      <c r="K2754" t="s">
        <v>44</v>
      </c>
      <c r="L2754" t="s">
        <v>44</v>
      </c>
      <c r="M2754" s="54" t="s">
        <v>44</v>
      </c>
      <c r="N2754">
        <v>15</v>
      </c>
      <c r="O2754" t="s">
        <v>44</v>
      </c>
      <c r="P2754">
        <v>25.8198889747161</v>
      </c>
    </row>
    <row r="2755" spans="1:16" x14ac:dyDescent="0.25">
      <c r="A2755" s="20" t="s">
        <v>16362</v>
      </c>
      <c r="B2755">
        <v>2</v>
      </c>
      <c r="C2755" t="s">
        <v>63</v>
      </c>
      <c r="D2755" t="s">
        <v>91</v>
      </c>
      <c r="E2755" t="s">
        <v>79</v>
      </c>
      <c r="F2755" t="s">
        <v>38</v>
      </c>
      <c r="G2755">
        <v>3</v>
      </c>
      <c r="H2755">
        <v>3</v>
      </c>
      <c r="I2755">
        <v>2014</v>
      </c>
      <c r="J2755" t="s">
        <v>62</v>
      </c>
      <c r="K2755" t="s">
        <v>44</v>
      </c>
      <c r="L2755" t="s">
        <v>44</v>
      </c>
      <c r="M2755" s="54" t="s">
        <v>44</v>
      </c>
      <c r="N2755">
        <v>20</v>
      </c>
      <c r="O2755" t="s">
        <v>44</v>
      </c>
      <c r="P2755">
        <v>22.360679774997902</v>
      </c>
    </row>
    <row r="2756" spans="1:16" x14ac:dyDescent="0.25">
      <c r="A2756" s="20" t="s">
        <v>16363</v>
      </c>
      <c r="B2756">
        <v>2</v>
      </c>
      <c r="C2756" t="s">
        <v>63</v>
      </c>
      <c r="D2756" t="s">
        <v>91</v>
      </c>
      <c r="E2756" t="s">
        <v>79</v>
      </c>
      <c r="F2756" t="s">
        <v>38</v>
      </c>
      <c r="G2756">
        <v>4</v>
      </c>
      <c r="H2756">
        <v>3</v>
      </c>
      <c r="I2756">
        <v>2014</v>
      </c>
      <c r="J2756" t="s">
        <v>62</v>
      </c>
      <c r="K2756" t="s">
        <v>44</v>
      </c>
      <c r="L2756" t="s">
        <v>44</v>
      </c>
      <c r="M2756" s="54" t="s">
        <v>44</v>
      </c>
      <c r="N2756">
        <v>152</v>
      </c>
      <c r="O2756" t="s">
        <v>44</v>
      </c>
      <c r="P2756">
        <v>8.1110710565381297</v>
      </c>
    </row>
    <row r="2757" spans="1:16" x14ac:dyDescent="0.25">
      <c r="A2757" s="20" t="s">
        <v>16364</v>
      </c>
      <c r="B2757">
        <v>2</v>
      </c>
      <c r="C2757" t="s">
        <v>63</v>
      </c>
      <c r="D2757" t="s">
        <v>91</v>
      </c>
      <c r="E2757" t="s">
        <v>79</v>
      </c>
      <c r="F2757" t="s">
        <v>38</v>
      </c>
      <c r="G2757">
        <v>5</v>
      </c>
      <c r="H2757">
        <v>3</v>
      </c>
      <c r="I2757">
        <v>2014</v>
      </c>
      <c r="J2757" t="s">
        <v>62</v>
      </c>
      <c r="K2757" t="s">
        <v>44</v>
      </c>
      <c r="L2757" t="s">
        <v>44</v>
      </c>
      <c r="M2757" t="s">
        <v>44</v>
      </c>
      <c r="N2757">
        <v>256</v>
      </c>
      <c r="O2757" t="s">
        <v>44</v>
      </c>
      <c r="P2757">
        <v>6.25</v>
      </c>
    </row>
    <row r="2758" spans="1:16" x14ac:dyDescent="0.25">
      <c r="A2758" s="20" t="s">
        <v>16365</v>
      </c>
      <c r="B2758">
        <v>2</v>
      </c>
      <c r="C2758" t="s">
        <v>63</v>
      </c>
      <c r="D2758" t="s">
        <v>91</v>
      </c>
      <c r="E2758" t="s">
        <v>79</v>
      </c>
      <c r="F2758" t="s">
        <v>38</v>
      </c>
      <c r="G2758">
        <v>2</v>
      </c>
      <c r="H2758">
        <v>3</v>
      </c>
      <c r="I2758">
        <v>2014</v>
      </c>
      <c r="J2758" t="s">
        <v>75</v>
      </c>
      <c r="K2758">
        <v>1.2969999999999999</v>
      </c>
      <c r="L2758">
        <v>0.9</v>
      </c>
      <c r="M2758">
        <v>1.7</v>
      </c>
      <c r="N2758" t="s">
        <v>44</v>
      </c>
      <c r="O2758" t="s">
        <v>44</v>
      </c>
      <c r="P2758">
        <v>-99</v>
      </c>
    </row>
    <row r="2759" spans="1:16" x14ac:dyDescent="0.25">
      <c r="A2759" s="20" t="s">
        <v>16365</v>
      </c>
      <c r="B2759">
        <v>2</v>
      </c>
      <c r="C2759" t="s">
        <v>63</v>
      </c>
      <c r="D2759" t="s">
        <v>91</v>
      </c>
      <c r="E2759" t="s">
        <v>79</v>
      </c>
      <c r="F2759" t="s">
        <v>38</v>
      </c>
      <c r="G2759">
        <v>2</v>
      </c>
      <c r="H2759">
        <v>3</v>
      </c>
      <c r="I2759">
        <v>2014</v>
      </c>
      <c r="J2759" t="s">
        <v>75</v>
      </c>
      <c r="K2759">
        <v>1.0229999999999999</v>
      </c>
      <c r="L2759">
        <v>0.7</v>
      </c>
      <c r="M2759" s="54">
        <v>1.3</v>
      </c>
      <c r="N2759" t="s">
        <v>44</v>
      </c>
      <c r="O2759" t="s">
        <v>44</v>
      </c>
      <c r="P2759">
        <v>-99</v>
      </c>
    </row>
    <row r="2760" spans="1:16" x14ac:dyDescent="0.25">
      <c r="A2760" s="20" t="s">
        <v>16365</v>
      </c>
      <c r="B2760">
        <v>2</v>
      </c>
      <c r="C2760" t="s">
        <v>63</v>
      </c>
      <c r="D2760" t="s">
        <v>91</v>
      </c>
      <c r="E2760" t="s">
        <v>79</v>
      </c>
      <c r="F2760" t="s">
        <v>38</v>
      </c>
      <c r="G2760">
        <v>2</v>
      </c>
      <c r="H2760">
        <v>3</v>
      </c>
      <c r="I2760">
        <v>2014</v>
      </c>
      <c r="J2760" t="s">
        <v>75</v>
      </c>
      <c r="K2760">
        <v>1.0189999999999999</v>
      </c>
      <c r="L2760">
        <v>0.8</v>
      </c>
      <c r="M2760" s="54">
        <v>1.2</v>
      </c>
      <c r="N2760" t="s">
        <v>44</v>
      </c>
      <c r="O2760" t="s">
        <v>44</v>
      </c>
      <c r="P2760">
        <v>-99</v>
      </c>
    </row>
    <row r="2761" spans="1:16" x14ac:dyDescent="0.25">
      <c r="A2761" s="20" t="s">
        <v>16365</v>
      </c>
      <c r="B2761">
        <v>2</v>
      </c>
      <c r="C2761" t="s">
        <v>63</v>
      </c>
      <c r="D2761" t="s">
        <v>91</v>
      </c>
      <c r="E2761" t="s">
        <v>79</v>
      </c>
      <c r="F2761" t="s">
        <v>38</v>
      </c>
      <c r="G2761">
        <v>2</v>
      </c>
      <c r="H2761">
        <v>3</v>
      </c>
      <c r="I2761">
        <v>2014</v>
      </c>
      <c r="J2761" t="s">
        <v>75</v>
      </c>
      <c r="K2761">
        <v>0.91</v>
      </c>
      <c r="L2761">
        <v>0.7</v>
      </c>
      <c r="M2761" s="54">
        <v>1.1000000000000001</v>
      </c>
      <c r="N2761" t="s">
        <v>44</v>
      </c>
      <c r="O2761" t="s">
        <v>44</v>
      </c>
      <c r="P2761">
        <v>-99</v>
      </c>
    </row>
    <row r="2762" spans="1:16" x14ac:dyDescent="0.25">
      <c r="A2762" s="20" t="s">
        <v>16365</v>
      </c>
      <c r="B2762">
        <v>2</v>
      </c>
      <c r="C2762" t="s">
        <v>63</v>
      </c>
      <c r="D2762" t="s">
        <v>91</v>
      </c>
      <c r="E2762" t="s">
        <v>79</v>
      </c>
      <c r="F2762" t="s">
        <v>38</v>
      </c>
      <c r="G2762">
        <v>2</v>
      </c>
      <c r="H2762">
        <v>3</v>
      </c>
      <c r="I2762">
        <v>2014</v>
      </c>
      <c r="J2762" t="s">
        <v>75</v>
      </c>
      <c r="K2762">
        <v>1.149</v>
      </c>
      <c r="L2762">
        <v>0.8</v>
      </c>
      <c r="M2762" s="54">
        <v>1.5</v>
      </c>
      <c r="N2762" t="s">
        <v>44</v>
      </c>
      <c r="O2762" t="s">
        <v>44</v>
      </c>
      <c r="P2762">
        <v>-99</v>
      </c>
    </row>
    <row r="2763" spans="1:16" x14ac:dyDescent="0.25">
      <c r="A2763" s="20" t="s">
        <v>16365</v>
      </c>
      <c r="B2763">
        <v>2</v>
      </c>
      <c r="C2763" t="s">
        <v>63</v>
      </c>
      <c r="D2763" t="s">
        <v>91</v>
      </c>
      <c r="E2763" t="s">
        <v>79</v>
      </c>
      <c r="F2763" t="s">
        <v>38</v>
      </c>
      <c r="G2763">
        <v>2</v>
      </c>
      <c r="H2763">
        <v>3</v>
      </c>
      <c r="I2763">
        <v>2014</v>
      </c>
      <c r="J2763" t="s">
        <v>75</v>
      </c>
      <c r="K2763">
        <v>0.73</v>
      </c>
      <c r="L2763">
        <v>0.5</v>
      </c>
      <c r="M2763" s="54">
        <v>1</v>
      </c>
      <c r="N2763" t="s">
        <v>44</v>
      </c>
      <c r="O2763" t="s">
        <v>44</v>
      </c>
      <c r="P2763">
        <v>-99</v>
      </c>
    </row>
    <row r="2764" spans="1:16" x14ac:dyDescent="0.25">
      <c r="A2764" s="20" t="s">
        <v>16365</v>
      </c>
      <c r="B2764">
        <v>2</v>
      </c>
      <c r="C2764" t="s">
        <v>63</v>
      </c>
      <c r="D2764" t="s">
        <v>91</v>
      </c>
      <c r="E2764" t="s">
        <v>79</v>
      </c>
      <c r="F2764" t="s">
        <v>38</v>
      </c>
      <c r="G2764">
        <v>2</v>
      </c>
      <c r="H2764">
        <v>3</v>
      </c>
      <c r="I2764">
        <v>2014</v>
      </c>
      <c r="J2764" t="s">
        <v>75</v>
      </c>
      <c r="K2764">
        <v>0.999</v>
      </c>
      <c r="L2764">
        <v>0.7</v>
      </c>
      <c r="M2764" s="54">
        <v>1.3</v>
      </c>
      <c r="N2764" t="s">
        <v>44</v>
      </c>
      <c r="O2764" t="s">
        <v>44</v>
      </c>
      <c r="P2764">
        <v>-99</v>
      </c>
    </row>
    <row r="2765" spans="1:16" x14ac:dyDescent="0.25">
      <c r="A2765" s="20" t="s">
        <v>16365</v>
      </c>
      <c r="B2765">
        <v>2</v>
      </c>
      <c r="C2765" t="s">
        <v>63</v>
      </c>
      <c r="D2765" t="s">
        <v>91</v>
      </c>
      <c r="E2765" t="s">
        <v>79</v>
      </c>
      <c r="F2765" t="s">
        <v>38</v>
      </c>
      <c r="G2765">
        <v>2</v>
      </c>
      <c r="H2765">
        <v>3</v>
      </c>
      <c r="I2765">
        <v>2014</v>
      </c>
      <c r="J2765" t="s">
        <v>75</v>
      </c>
      <c r="K2765">
        <v>1.048</v>
      </c>
      <c r="L2765">
        <v>0.9</v>
      </c>
      <c r="M2765">
        <v>1.2</v>
      </c>
      <c r="N2765" t="s">
        <v>44</v>
      </c>
      <c r="O2765" t="s">
        <v>44</v>
      </c>
      <c r="P2765">
        <v>-99</v>
      </c>
    </row>
    <row r="2766" spans="1:16" x14ac:dyDescent="0.25">
      <c r="A2766" s="20" t="s">
        <v>16365</v>
      </c>
      <c r="B2766">
        <v>2</v>
      </c>
      <c r="C2766" t="s">
        <v>63</v>
      </c>
      <c r="D2766" t="s">
        <v>91</v>
      </c>
      <c r="E2766" t="s">
        <v>79</v>
      </c>
      <c r="F2766" t="s">
        <v>38</v>
      </c>
      <c r="G2766">
        <v>2</v>
      </c>
      <c r="H2766">
        <v>3</v>
      </c>
      <c r="I2766">
        <v>2014</v>
      </c>
      <c r="J2766" t="s">
        <v>75</v>
      </c>
      <c r="K2766">
        <v>1.452</v>
      </c>
      <c r="L2766">
        <v>1</v>
      </c>
      <c r="M2766">
        <v>1.9</v>
      </c>
      <c r="N2766" t="s">
        <v>44</v>
      </c>
      <c r="O2766" t="s">
        <v>44</v>
      </c>
      <c r="P2766">
        <v>-99</v>
      </c>
    </row>
    <row r="2767" spans="1:16" x14ac:dyDescent="0.25">
      <c r="A2767" s="20" t="s">
        <v>16365</v>
      </c>
      <c r="B2767">
        <v>2</v>
      </c>
      <c r="C2767" t="s">
        <v>63</v>
      </c>
      <c r="D2767" t="s">
        <v>91</v>
      </c>
      <c r="E2767" t="s">
        <v>79</v>
      </c>
      <c r="F2767" t="s">
        <v>38</v>
      </c>
      <c r="G2767">
        <v>2</v>
      </c>
      <c r="H2767">
        <v>3</v>
      </c>
      <c r="I2767">
        <v>2014</v>
      </c>
      <c r="J2767" t="s">
        <v>75</v>
      </c>
      <c r="K2767">
        <v>2.4820000000000002</v>
      </c>
      <c r="L2767">
        <v>1.9</v>
      </c>
      <c r="M2767">
        <v>3.1</v>
      </c>
      <c r="N2767" t="s">
        <v>44</v>
      </c>
      <c r="O2767" t="s">
        <v>44</v>
      </c>
      <c r="P2767">
        <v>-99</v>
      </c>
    </row>
    <row r="2768" spans="1:16" x14ac:dyDescent="0.25">
      <c r="A2768" s="20" t="s">
        <v>16365</v>
      </c>
      <c r="B2768">
        <v>2</v>
      </c>
      <c r="C2768" t="s">
        <v>63</v>
      </c>
      <c r="D2768" t="s">
        <v>91</v>
      </c>
      <c r="E2768" t="s">
        <v>79</v>
      </c>
      <c r="F2768" t="s">
        <v>38</v>
      </c>
      <c r="G2768">
        <v>2</v>
      </c>
      <c r="H2768">
        <v>3</v>
      </c>
      <c r="I2768">
        <v>2014</v>
      </c>
      <c r="J2768" t="s">
        <v>75</v>
      </c>
      <c r="K2768">
        <v>1.3740000000000001</v>
      </c>
      <c r="L2768">
        <v>0.8</v>
      </c>
      <c r="M2768">
        <v>1.9</v>
      </c>
      <c r="N2768" t="s">
        <v>44</v>
      </c>
      <c r="O2768" t="s">
        <v>44</v>
      </c>
      <c r="P2768">
        <v>-99</v>
      </c>
    </row>
    <row r="2769" spans="1:16" x14ac:dyDescent="0.25">
      <c r="A2769" s="20" t="s">
        <v>16365</v>
      </c>
      <c r="B2769">
        <v>2</v>
      </c>
      <c r="C2769" t="s">
        <v>63</v>
      </c>
      <c r="D2769" t="s">
        <v>91</v>
      </c>
      <c r="E2769" t="s">
        <v>79</v>
      </c>
      <c r="F2769" t="s">
        <v>38</v>
      </c>
      <c r="G2769">
        <v>2</v>
      </c>
      <c r="H2769">
        <v>3</v>
      </c>
      <c r="I2769">
        <v>2014</v>
      </c>
      <c r="J2769" t="s">
        <v>75</v>
      </c>
      <c r="K2769">
        <v>0.91900000000000004</v>
      </c>
      <c r="L2769">
        <v>0.5</v>
      </c>
      <c r="M2769" s="54">
        <v>1.3</v>
      </c>
      <c r="N2769" t="s">
        <v>44</v>
      </c>
      <c r="O2769" t="s">
        <v>44</v>
      </c>
      <c r="P2769">
        <v>-99</v>
      </c>
    </row>
    <row r="2770" spans="1:16" x14ac:dyDescent="0.25">
      <c r="A2770" s="20" t="s">
        <v>16365</v>
      </c>
      <c r="B2770">
        <v>2</v>
      </c>
      <c r="C2770" t="s">
        <v>63</v>
      </c>
      <c r="D2770" t="s">
        <v>91</v>
      </c>
      <c r="E2770" t="s">
        <v>79</v>
      </c>
      <c r="F2770" t="s">
        <v>38</v>
      </c>
      <c r="G2770">
        <v>2</v>
      </c>
      <c r="H2770">
        <v>3</v>
      </c>
      <c r="I2770">
        <v>2014</v>
      </c>
      <c r="J2770" t="s">
        <v>75</v>
      </c>
      <c r="K2770">
        <v>1.0740000000000001</v>
      </c>
      <c r="L2770">
        <v>0.8</v>
      </c>
      <c r="M2770" s="54">
        <v>1.4</v>
      </c>
      <c r="N2770" t="s">
        <v>44</v>
      </c>
      <c r="O2770" t="s">
        <v>44</v>
      </c>
      <c r="P2770">
        <v>-99</v>
      </c>
    </row>
    <row r="2771" spans="1:16" x14ac:dyDescent="0.25">
      <c r="A2771" s="20" t="s">
        <v>16365</v>
      </c>
      <c r="B2771">
        <v>2</v>
      </c>
      <c r="C2771" t="s">
        <v>63</v>
      </c>
      <c r="D2771" t="s">
        <v>91</v>
      </c>
      <c r="E2771" t="s">
        <v>79</v>
      </c>
      <c r="F2771" t="s">
        <v>38</v>
      </c>
      <c r="G2771">
        <v>2</v>
      </c>
      <c r="H2771">
        <v>3</v>
      </c>
      <c r="I2771">
        <v>2014</v>
      </c>
      <c r="J2771" t="s">
        <v>75</v>
      </c>
      <c r="K2771">
        <v>1.1220000000000001</v>
      </c>
      <c r="L2771">
        <v>0.8</v>
      </c>
      <c r="M2771">
        <v>1.4</v>
      </c>
      <c r="N2771" t="s">
        <v>44</v>
      </c>
      <c r="O2771" t="s">
        <v>44</v>
      </c>
      <c r="P2771">
        <v>-99</v>
      </c>
    </row>
    <row r="2772" spans="1:16" x14ac:dyDescent="0.25">
      <c r="A2772" s="20" t="s">
        <v>16365</v>
      </c>
      <c r="B2772">
        <v>2</v>
      </c>
      <c r="C2772" t="s">
        <v>63</v>
      </c>
      <c r="D2772" t="s">
        <v>91</v>
      </c>
      <c r="E2772" t="s">
        <v>79</v>
      </c>
      <c r="F2772" t="s">
        <v>38</v>
      </c>
      <c r="G2772">
        <v>2</v>
      </c>
      <c r="H2772">
        <v>3</v>
      </c>
      <c r="I2772">
        <v>2014</v>
      </c>
      <c r="J2772" t="s">
        <v>75</v>
      </c>
      <c r="K2772">
        <v>0.80900000000000005</v>
      </c>
      <c r="L2772">
        <v>0.5</v>
      </c>
      <c r="M2772">
        <v>1.1000000000000001</v>
      </c>
      <c r="N2772" t="s">
        <v>44</v>
      </c>
      <c r="O2772" t="s">
        <v>44</v>
      </c>
      <c r="P2772">
        <v>-99</v>
      </c>
    </row>
    <row r="2773" spans="1:16" x14ac:dyDescent="0.25">
      <c r="A2773" s="20" t="s">
        <v>16365</v>
      </c>
      <c r="B2773">
        <v>2</v>
      </c>
      <c r="C2773" t="s">
        <v>63</v>
      </c>
      <c r="D2773" t="s">
        <v>91</v>
      </c>
      <c r="E2773" t="s">
        <v>79</v>
      </c>
      <c r="F2773" t="s">
        <v>38</v>
      </c>
      <c r="G2773">
        <v>2</v>
      </c>
      <c r="H2773">
        <v>3</v>
      </c>
      <c r="I2773">
        <v>2014</v>
      </c>
      <c r="J2773" t="s">
        <v>75</v>
      </c>
      <c r="K2773">
        <v>1.0189999999999999</v>
      </c>
      <c r="L2773">
        <v>0.8</v>
      </c>
      <c r="M2773">
        <v>1.2</v>
      </c>
      <c r="N2773" t="s">
        <v>44</v>
      </c>
      <c r="O2773" t="s">
        <v>44</v>
      </c>
      <c r="P2773">
        <v>-99</v>
      </c>
    </row>
    <row r="2774" spans="1:16" x14ac:dyDescent="0.25">
      <c r="A2774" s="20" t="s">
        <v>16365</v>
      </c>
      <c r="B2774">
        <v>2</v>
      </c>
      <c r="C2774" t="s">
        <v>63</v>
      </c>
      <c r="D2774" t="s">
        <v>91</v>
      </c>
      <c r="E2774" t="s">
        <v>79</v>
      </c>
      <c r="F2774" t="s">
        <v>38</v>
      </c>
      <c r="G2774">
        <v>2</v>
      </c>
      <c r="H2774">
        <v>3</v>
      </c>
      <c r="I2774">
        <v>2014</v>
      </c>
      <c r="J2774" t="s">
        <v>75</v>
      </c>
      <c r="K2774">
        <v>0.91</v>
      </c>
      <c r="L2774">
        <v>0.3</v>
      </c>
      <c r="M2774" s="54">
        <v>1.5</v>
      </c>
      <c r="N2774" t="s">
        <v>44</v>
      </c>
      <c r="O2774" t="s">
        <v>44</v>
      </c>
      <c r="P2774">
        <v>-99</v>
      </c>
    </row>
    <row r="2775" spans="1:16" x14ac:dyDescent="0.25">
      <c r="A2775" s="20" t="s">
        <v>16365</v>
      </c>
      <c r="B2775">
        <v>2</v>
      </c>
      <c r="C2775" t="s">
        <v>63</v>
      </c>
      <c r="D2775" t="s">
        <v>91</v>
      </c>
      <c r="E2775" t="s">
        <v>79</v>
      </c>
      <c r="F2775" t="s">
        <v>38</v>
      </c>
      <c r="G2775">
        <v>2</v>
      </c>
      <c r="H2775">
        <v>3</v>
      </c>
      <c r="I2775">
        <v>2014</v>
      </c>
      <c r="J2775" t="s">
        <v>75</v>
      </c>
      <c r="K2775">
        <v>1.0940000000000001</v>
      </c>
      <c r="L2775">
        <v>0.9</v>
      </c>
      <c r="M2775">
        <v>1.3</v>
      </c>
      <c r="N2775" t="s">
        <v>44</v>
      </c>
      <c r="O2775" t="s">
        <v>44</v>
      </c>
      <c r="P2775">
        <v>-99</v>
      </c>
    </row>
    <row r="2776" spans="1:16" x14ac:dyDescent="0.25">
      <c r="A2776" s="20" t="s">
        <v>16365</v>
      </c>
      <c r="B2776">
        <v>2</v>
      </c>
      <c r="C2776" t="s">
        <v>63</v>
      </c>
      <c r="D2776" t="s">
        <v>91</v>
      </c>
      <c r="E2776" t="s">
        <v>79</v>
      </c>
      <c r="F2776" t="s">
        <v>38</v>
      </c>
      <c r="G2776">
        <v>2</v>
      </c>
      <c r="H2776">
        <v>3</v>
      </c>
      <c r="I2776">
        <v>2014</v>
      </c>
      <c r="J2776" t="s">
        <v>75</v>
      </c>
      <c r="K2776" t="s">
        <v>44</v>
      </c>
      <c r="L2776" t="s">
        <v>44</v>
      </c>
      <c r="M2776" t="s">
        <v>44</v>
      </c>
      <c r="N2776" t="s">
        <v>44</v>
      </c>
      <c r="O2776" t="s">
        <v>44</v>
      </c>
      <c r="P2776">
        <v>-99</v>
      </c>
    </row>
    <row r="2777" spans="1:16" x14ac:dyDescent="0.25">
      <c r="A2777" s="20" t="s">
        <v>16365</v>
      </c>
      <c r="B2777">
        <v>2</v>
      </c>
      <c r="C2777" t="s">
        <v>63</v>
      </c>
      <c r="D2777" t="s">
        <v>91</v>
      </c>
      <c r="E2777" t="s">
        <v>79</v>
      </c>
      <c r="F2777" t="s">
        <v>38</v>
      </c>
      <c r="G2777">
        <v>2</v>
      </c>
      <c r="H2777">
        <v>3</v>
      </c>
      <c r="I2777">
        <v>2014</v>
      </c>
      <c r="J2777" t="s">
        <v>75</v>
      </c>
      <c r="K2777" t="s">
        <v>44</v>
      </c>
      <c r="L2777" t="s">
        <v>44</v>
      </c>
      <c r="M2777" s="54" t="s">
        <v>44</v>
      </c>
      <c r="N2777" t="s">
        <v>44</v>
      </c>
      <c r="O2777" t="s">
        <v>44</v>
      </c>
      <c r="P2777">
        <v>-99</v>
      </c>
    </row>
    <row r="2778" spans="1:16" x14ac:dyDescent="0.25">
      <c r="A2778" s="20" t="s">
        <v>16366</v>
      </c>
      <c r="B2778">
        <v>2</v>
      </c>
      <c r="C2778" t="s">
        <v>63</v>
      </c>
      <c r="D2778" t="s">
        <v>91</v>
      </c>
      <c r="E2778" t="s">
        <v>79</v>
      </c>
      <c r="F2778" t="s">
        <v>38</v>
      </c>
      <c r="G2778">
        <v>3</v>
      </c>
      <c r="H2778">
        <v>3</v>
      </c>
      <c r="I2778">
        <v>2014</v>
      </c>
      <c r="J2778" t="s">
        <v>75</v>
      </c>
      <c r="K2778">
        <v>1.3140000000000001</v>
      </c>
      <c r="L2778">
        <v>1</v>
      </c>
      <c r="M2778">
        <v>1.7</v>
      </c>
      <c r="N2778" t="s">
        <v>44</v>
      </c>
      <c r="O2778" t="s">
        <v>44</v>
      </c>
      <c r="P2778">
        <v>-99</v>
      </c>
    </row>
    <row r="2779" spans="1:16" x14ac:dyDescent="0.25">
      <c r="A2779" s="20" t="s">
        <v>16366</v>
      </c>
      <c r="B2779">
        <v>2</v>
      </c>
      <c r="C2779" t="s">
        <v>63</v>
      </c>
      <c r="D2779" t="s">
        <v>91</v>
      </c>
      <c r="E2779" t="s">
        <v>79</v>
      </c>
      <c r="F2779" t="s">
        <v>38</v>
      </c>
      <c r="G2779">
        <v>3</v>
      </c>
      <c r="H2779">
        <v>3</v>
      </c>
      <c r="I2779">
        <v>2014</v>
      </c>
      <c r="J2779" t="s">
        <v>75</v>
      </c>
      <c r="K2779">
        <v>1.0369999999999999</v>
      </c>
      <c r="L2779">
        <v>0.7</v>
      </c>
      <c r="M2779">
        <v>1.4</v>
      </c>
      <c r="N2779" t="s">
        <v>44</v>
      </c>
      <c r="O2779" t="s">
        <v>44</v>
      </c>
      <c r="P2779">
        <v>-99</v>
      </c>
    </row>
    <row r="2780" spans="1:16" x14ac:dyDescent="0.25">
      <c r="A2780" s="20" t="s">
        <v>16366</v>
      </c>
      <c r="B2780">
        <v>2</v>
      </c>
      <c r="C2780" t="s">
        <v>63</v>
      </c>
      <c r="D2780" t="s">
        <v>91</v>
      </c>
      <c r="E2780" t="s">
        <v>79</v>
      </c>
      <c r="F2780" t="s">
        <v>38</v>
      </c>
      <c r="G2780">
        <v>3</v>
      </c>
      <c r="H2780">
        <v>3</v>
      </c>
      <c r="I2780">
        <v>2014</v>
      </c>
      <c r="J2780" t="s">
        <v>75</v>
      </c>
      <c r="K2780">
        <v>1.032</v>
      </c>
      <c r="L2780">
        <v>0.8</v>
      </c>
      <c r="M2780">
        <v>1.2</v>
      </c>
      <c r="N2780" t="s">
        <v>44</v>
      </c>
      <c r="O2780" t="s">
        <v>44</v>
      </c>
      <c r="P2780">
        <v>-99</v>
      </c>
    </row>
    <row r="2781" spans="1:16" x14ac:dyDescent="0.25">
      <c r="A2781" s="20" t="s">
        <v>16366</v>
      </c>
      <c r="B2781">
        <v>2</v>
      </c>
      <c r="C2781" t="s">
        <v>63</v>
      </c>
      <c r="D2781" t="s">
        <v>91</v>
      </c>
      <c r="E2781" t="s">
        <v>79</v>
      </c>
      <c r="F2781" t="s">
        <v>38</v>
      </c>
      <c r="G2781">
        <v>3</v>
      </c>
      <c r="H2781">
        <v>3</v>
      </c>
      <c r="I2781">
        <v>2014</v>
      </c>
      <c r="J2781" t="s">
        <v>75</v>
      </c>
      <c r="K2781">
        <v>0.92200000000000004</v>
      </c>
      <c r="L2781">
        <v>0.7</v>
      </c>
      <c r="M2781" s="54">
        <v>1.1000000000000001</v>
      </c>
      <c r="N2781" t="s">
        <v>44</v>
      </c>
      <c r="O2781" t="s">
        <v>44</v>
      </c>
      <c r="P2781">
        <v>-99</v>
      </c>
    </row>
    <row r="2782" spans="1:16" x14ac:dyDescent="0.25">
      <c r="A2782" s="20" t="s">
        <v>16366</v>
      </c>
      <c r="B2782">
        <v>2</v>
      </c>
      <c r="C2782" t="s">
        <v>63</v>
      </c>
      <c r="D2782" t="s">
        <v>91</v>
      </c>
      <c r="E2782" t="s">
        <v>79</v>
      </c>
      <c r="F2782" t="s">
        <v>38</v>
      </c>
      <c r="G2782">
        <v>3</v>
      </c>
      <c r="H2782">
        <v>3</v>
      </c>
      <c r="I2782">
        <v>2014</v>
      </c>
      <c r="J2782" t="s">
        <v>75</v>
      </c>
      <c r="K2782">
        <v>1.1639999999999999</v>
      </c>
      <c r="L2782">
        <v>0.8</v>
      </c>
      <c r="M2782" s="54">
        <v>1.5</v>
      </c>
      <c r="N2782" t="s">
        <v>44</v>
      </c>
      <c r="O2782" t="s">
        <v>44</v>
      </c>
      <c r="P2782">
        <v>-99</v>
      </c>
    </row>
    <row r="2783" spans="1:16" x14ac:dyDescent="0.25">
      <c r="A2783" s="20" t="s">
        <v>16366</v>
      </c>
      <c r="B2783">
        <v>2</v>
      </c>
      <c r="C2783" t="s">
        <v>63</v>
      </c>
      <c r="D2783" t="s">
        <v>91</v>
      </c>
      <c r="E2783" t="s">
        <v>79</v>
      </c>
      <c r="F2783" t="s">
        <v>38</v>
      </c>
      <c r="G2783">
        <v>3</v>
      </c>
      <c r="H2783">
        <v>3</v>
      </c>
      <c r="I2783">
        <v>2014</v>
      </c>
      <c r="J2783" t="s">
        <v>75</v>
      </c>
      <c r="K2783">
        <v>0.73899999999999999</v>
      </c>
      <c r="L2783">
        <v>0.5</v>
      </c>
      <c r="M2783" s="54">
        <v>1</v>
      </c>
      <c r="N2783" t="s">
        <v>44</v>
      </c>
      <c r="O2783" t="s">
        <v>44</v>
      </c>
      <c r="P2783">
        <v>-99</v>
      </c>
    </row>
    <row r="2784" spans="1:16" x14ac:dyDescent="0.25">
      <c r="A2784" s="20" t="s">
        <v>16366</v>
      </c>
      <c r="B2784">
        <v>2</v>
      </c>
      <c r="C2784" t="s">
        <v>63</v>
      </c>
      <c r="D2784" t="s">
        <v>91</v>
      </c>
      <c r="E2784" t="s">
        <v>79</v>
      </c>
      <c r="F2784" t="s">
        <v>38</v>
      </c>
      <c r="G2784">
        <v>3</v>
      </c>
      <c r="H2784">
        <v>3</v>
      </c>
      <c r="I2784">
        <v>2014</v>
      </c>
      <c r="J2784" t="s">
        <v>75</v>
      </c>
      <c r="K2784">
        <v>1.012</v>
      </c>
      <c r="L2784">
        <v>0.7</v>
      </c>
      <c r="M2784">
        <v>1.3</v>
      </c>
      <c r="N2784" t="s">
        <v>44</v>
      </c>
      <c r="O2784" t="s">
        <v>44</v>
      </c>
      <c r="P2784">
        <v>-99</v>
      </c>
    </row>
    <row r="2785" spans="1:16" x14ac:dyDescent="0.25">
      <c r="A2785" s="20" t="s">
        <v>16366</v>
      </c>
      <c r="B2785">
        <v>2</v>
      </c>
      <c r="C2785" t="s">
        <v>63</v>
      </c>
      <c r="D2785" t="s">
        <v>91</v>
      </c>
      <c r="E2785" t="s">
        <v>79</v>
      </c>
      <c r="F2785" t="s">
        <v>38</v>
      </c>
      <c r="G2785">
        <v>3</v>
      </c>
      <c r="H2785">
        <v>3</v>
      </c>
      <c r="I2785">
        <v>2014</v>
      </c>
      <c r="J2785" t="s">
        <v>75</v>
      </c>
      <c r="K2785">
        <v>1.0620000000000001</v>
      </c>
      <c r="L2785">
        <v>0.9</v>
      </c>
      <c r="M2785">
        <v>1.2</v>
      </c>
      <c r="N2785" t="s">
        <v>44</v>
      </c>
      <c r="O2785" t="s">
        <v>44</v>
      </c>
      <c r="P2785">
        <v>-99</v>
      </c>
    </row>
    <row r="2786" spans="1:16" x14ac:dyDescent="0.25">
      <c r="A2786" s="20" t="s">
        <v>16366</v>
      </c>
      <c r="B2786">
        <v>2</v>
      </c>
      <c r="C2786" t="s">
        <v>63</v>
      </c>
      <c r="D2786" t="s">
        <v>91</v>
      </c>
      <c r="E2786" t="s">
        <v>79</v>
      </c>
      <c r="F2786" t="s">
        <v>38</v>
      </c>
      <c r="G2786">
        <v>3</v>
      </c>
      <c r="H2786">
        <v>3</v>
      </c>
      <c r="I2786">
        <v>2014</v>
      </c>
      <c r="J2786" t="s">
        <v>75</v>
      </c>
      <c r="K2786">
        <v>1.4710000000000001</v>
      </c>
      <c r="L2786">
        <v>1</v>
      </c>
      <c r="M2786">
        <v>1.9</v>
      </c>
      <c r="N2786" t="s">
        <v>44</v>
      </c>
      <c r="O2786" t="s">
        <v>44</v>
      </c>
      <c r="P2786">
        <v>-99</v>
      </c>
    </row>
    <row r="2787" spans="1:16" x14ac:dyDescent="0.25">
      <c r="A2787" s="20" t="s">
        <v>16366</v>
      </c>
      <c r="B2787">
        <v>2</v>
      </c>
      <c r="C2787" t="s">
        <v>63</v>
      </c>
      <c r="D2787" t="s">
        <v>91</v>
      </c>
      <c r="E2787" t="s">
        <v>79</v>
      </c>
      <c r="F2787" t="s">
        <v>38</v>
      </c>
      <c r="G2787">
        <v>3</v>
      </c>
      <c r="H2787">
        <v>3</v>
      </c>
      <c r="I2787">
        <v>2014</v>
      </c>
      <c r="J2787" t="s">
        <v>75</v>
      </c>
      <c r="K2787">
        <v>2.5150000000000001</v>
      </c>
      <c r="L2787">
        <v>1.9</v>
      </c>
      <c r="M2787" s="54">
        <v>3.1</v>
      </c>
      <c r="N2787" t="s">
        <v>44</v>
      </c>
      <c r="O2787" t="s">
        <v>44</v>
      </c>
      <c r="P2787">
        <v>-99</v>
      </c>
    </row>
    <row r="2788" spans="1:16" x14ac:dyDescent="0.25">
      <c r="A2788" s="20" t="s">
        <v>16366</v>
      </c>
      <c r="B2788">
        <v>2</v>
      </c>
      <c r="C2788" t="s">
        <v>63</v>
      </c>
      <c r="D2788" t="s">
        <v>91</v>
      </c>
      <c r="E2788" t="s">
        <v>79</v>
      </c>
      <c r="F2788" t="s">
        <v>38</v>
      </c>
      <c r="G2788">
        <v>3</v>
      </c>
      <c r="H2788">
        <v>3</v>
      </c>
      <c r="I2788">
        <v>2014</v>
      </c>
      <c r="J2788" t="s">
        <v>75</v>
      </c>
      <c r="K2788">
        <v>1.393</v>
      </c>
      <c r="L2788">
        <v>0.8</v>
      </c>
      <c r="M2788">
        <v>2</v>
      </c>
      <c r="N2788" t="s">
        <v>44</v>
      </c>
      <c r="O2788" t="s">
        <v>44</v>
      </c>
      <c r="P2788">
        <v>-99</v>
      </c>
    </row>
    <row r="2789" spans="1:16" x14ac:dyDescent="0.25">
      <c r="A2789" s="20" t="s">
        <v>16366</v>
      </c>
      <c r="B2789">
        <v>2</v>
      </c>
      <c r="C2789" t="s">
        <v>63</v>
      </c>
      <c r="D2789" t="s">
        <v>91</v>
      </c>
      <c r="E2789" t="s">
        <v>79</v>
      </c>
      <c r="F2789" t="s">
        <v>38</v>
      </c>
      <c r="G2789">
        <v>3</v>
      </c>
      <c r="H2789">
        <v>3</v>
      </c>
      <c r="I2789">
        <v>2014</v>
      </c>
      <c r="J2789" t="s">
        <v>75</v>
      </c>
      <c r="K2789">
        <v>0.93100000000000005</v>
      </c>
      <c r="L2789">
        <v>0.5</v>
      </c>
      <c r="M2789">
        <v>1.3</v>
      </c>
      <c r="N2789" t="s">
        <v>44</v>
      </c>
      <c r="O2789" t="s">
        <v>44</v>
      </c>
      <c r="P2789">
        <v>-99</v>
      </c>
    </row>
    <row r="2790" spans="1:16" x14ac:dyDescent="0.25">
      <c r="A2790" s="20" t="s">
        <v>16366</v>
      </c>
      <c r="B2790">
        <v>2</v>
      </c>
      <c r="C2790" t="s">
        <v>63</v>
      </c>
      <c r="D2790" t="s">
        <v>91</v>
      </c>
      <c r="E2790" t="s">
        <v>79</v>
      </c>
      <c r="F2790" t="s">
        <v>38</v>
      </c>
      <c r="G2790">
        <v>3</v>
      </c>
      <c r="H2790">
        <v>3</v>
      </c>
      <c r="I2790">
        <v>2014</v>
      </c>
      <c r="J2790" t="s">
        <v>75</v>
      </c>
      <c r="K2790">
        <v>1.0880000000000001</v>
      </c>
      <c r="L2790">
        <v>0.8</v>
      </c>
      <c r="M2790" s="54">
        <v>1.4</v>
      </c>
      <c r="N2790" t="s">
        <v>44</v>
      </c>
      <c r="O2790" t="s">
        <v>44</v>
      </c>
      <c r="P2790">
        <v>-99</v>
      </c>
    </row>
    <row r="2791" spans="1:16" x14ac:dyDescent="0.25">
      <c r="A2791" s="20" t="s">
        <v>16366</v>
      </c>
      <c r="B2791">
        <v>2</v>
      </c>
      <c r="C2791" t="s">
        <v>63</v>
      </c>
      <c r="D2791" t="s">
        <v>91</v>
      </c>
      <c r="E2791" t="s">
        <v>79</v>
      </c>
      <c r="F2791" t="s">
        <v>38</v>
      </c>
      <c r="G2791">
        <v>3</v>
      </c>
      <c r="H2791">
        <v>3</v>
      </c>
      <c r="I2791">
        <v>2014</v>
      </c>
      <c r="J2791" t="s">
        <v>75</v>
      </c>
      <c r="K2791">
        <v>1.137</v>
      </c>
      <c r="L2791">
        <v>0.8</v>
      </c>
      <c r="M2791" s="54">
        <v>1.5</v>
      </c>
      <c r="N2791" t="s">
        <v>44</v>
      </c>
      <c r="O2791" t="s">
        <v>44</v>
      </c>
      <c r="P2791">
        <v>-99</v>
      </c>
    </row>
    <row r="2792" spans="1:16" x14ac:dyDescent="0.25">
      <c r="A2792" s="20" t="s">
        <v>16366</v>
      </c>
      <c r="B2792">
        <v>2</v>
      </c>
      <c r="C2792" t="s">
        <v>63</v>
      </c>
      <c r="D2792" t="s">
        <v>91</v>
      </c>
      <c r="E2792" t="s">
        <v>79</v>
      </c>
      <c r="F2792" t="s">
        <v>38</v>
      </c>
      <c r="G2792">
        <v>3</v>
      </c>
      <c r="H2792">
        <v>3</v>
      </c>
      <c r="I2792">
        <v>2014</v>
      </c>
      <c r="J2792" t="s">
        <v>75</v>
      </c>
      <c r="K2792">
        <v>0.82</v>
      </c>
      <c r="L2792">
        <v>0.5</v>
      </c>
      <c r="M2792" s="54">
        <v>1.1000000000000001</v>
      </c>
      <c r="N2792" t="s">
        <v>44</v>
      </c>
      <c r="O2792" t="s">
        <v>44</v>
      </c>
      <c r="P2792">
        <v>-99</v>
      </c>
    </row>
    <row r="2793" spans="1:16" x14ac:dyDescent="0.25">
      <c r="A2793" s="20" t="s">
        <v>16366</v>
      </c>
      <c r="B2793">
        <v>2</v>
      </c>
      <c r="C2793" t="s">
        <v>63</v>
      </c>
      <c r="D2793" t="s">
        <v>91</v>
      </c>
      <c r="E2793" t="s">
        <v>79</v>
      </c>
      <c r="F2793" t="s">
        <v>38</v>
      </c>
      <c r="G2793">
        <v>3</v>
      </c>
      <c r="H2793">
        <v>3</v>
      </c>
      <c r="I2793">
        <v>2014</v>
      </c>
      <c r="J2793" t="s">
        <v>75</v>
      </c>
      <c r="K2793">
        <v>1.0329999999999999</v>
      </c>
      <c r="L2793">
        <v>0.9</v>
      </c>
      <c r="M2793">
        <v>1.2</v>
      </c>
      <c r="N2793" t="s">
        <v>44</v>
      </c>
      <c r="O2793" t="s">
        <v>44</v>
      </c>
      <c r="P2793">
        <v>-99</v>
      </c>
    </row>
    <row r="2794" spans="1:16" x14ac:dyDescent="0.25">
      <c r="A2794" s="20" t="s">
        <v>16366</v>
      </c>
      <c r="B2794">
        <v>2</v>
      </c>
      <c r="C2794" t="s">
        <v>63</v>
      </c>
      <c r="D2794" t="s">
        <v>91</v>
      </c>
      <c r="E2794" t="s">
        <v>79</v>
      </c>
      <c r="F2794" t="s">
        <v>38</v>
      </c>
      <c r="G2794">
        <v>3</v>
      </c>
      <c r="H2794">
        <v>3</v>
      </c>
      <c r="I2794">
        <v>2014</v>
      </c>
      <c r="J2794" t="s">
        <v>75</v>
      </c>
      <c r="K2794">
        <v>0.92200000000000004</v>
      </c>
      <c r="L2794">
        <v>0.3</v>
      </c>
      <c r="M2794" s="54">
        <v>1.6</v>
      </c>
      <c r="N2794" t="s">
        <v>44</v>
      </c>
      <c r="O2794" t="s">
        <v>44</v>
      </c>
      <c r="P2794">
        <v>-99</v>
      </c>
    </row>
    <row r="2795" spans="1:16" x14ac:dyDescent="0.25">
      <c r="A2795" s="20" t="s">
        <v>16366</v>
      </c>
      <c r="B2795">
        <v>2</v>
      </c>
      <c r="C2795" t="s">
        <v>63</v>
      </c>
      <c r="D2795" t="s">
        <v>91</v>
      </c>
      <c r="E2795" t="s">
        <v>79</v>
      </c>
      <c r="F2795" t="s">
        <v>38</v>
      </c>
      <c r="G2795">
        <v>3</v>
      </c>
      <c r="H2795">
        <v>3</v>
      </c>
      <c r="I2795">
        <v>2014</v>
      </c>
      <c r="J2795" t="s">
        <v>75</v>
      </c>
      <c r="K2795">
        <v>1.1080000000000001</v>
      </c>
      <c r="L2795">
        <v>0.9</v>
      </c>
      <c r="M2795" s="54">
        <v>1.3</v>
      </c>
      <c r="N2795" t="s">
        <v>44</v>
      </c>
      <c r="O2795" t="s">
        <v>44</v>
      </c>
      <c r="P2795">
        <v>-99</v>
      </c>
    </row>
    <row r="2796" spans="1:16" x14ac:dyDescent="0.25">
      <c r="A2796" s="20" t="s">
        <v>16366</v>
      </c>
      <c r="B2796">
        <v>2</v>
      </c>
      <c r="C2796" t="s">
        <v>63</v>
      </c>
      <c r="D2796" t="s">
        <v>91</v>
      </c>
      <c r="E2796" t="s">
        <v>79</v>
      </c>
      <c r="F2796" t="s">
        <v>38</v>
      </c>
      <c r="G2796">
        <v>3</v>
      </c>
      <c r="H2796">
        <v>3</v>
      </c>
      <c r="I2796">
        <v>2014</v>
      </c>
      <c r="J2796" t="s">
        <v>75</v>
      </c>
      <c r="K2796" t="s">
        <v>44</v>
      </c>
      <c r="L2796" t="s">
        <v>44</v>
      </c>
      <c r="M2796" t="s">
        <v>44</v>
      </c>
      <c r="N2796" t="s">
        <v>44</v>
      </c>
      <c r="O2796" t="s">
        <v>44</v>
      </c>
      <c r="P2796">
        <v>-99</v>
      </c>
    </row>
    <row r="2797" spans="1:16" x14ac:dyDescent="0.25">
      <c r="A2797" s="20" t="s">
        <v>16366</v>
      </c>
      <c r="B2797">
        <v>2</v>
      </c>
      <c r="C2797" t="s">
        <v>63</v>
      </c>
      <c r="D2797" t="s">
        <v>91</v>
      </c>
      <c r="E2797" t="s">
        <v>79</v>
      </c>
      <c r="F2797" t="s">
        <v>38</v>
      </c>
      <c r="G2797">
        <v>3</v>
      </c>
      <c r="H2797">
        <v>3</v>
      </c>
      <c r="I2797">
        <v>2014</v>
      </c>
      <c r="J2797" t="s">
        <v>75</v>
      </c>
      <c r="K2797" t="s">
        <v>44</v>
      </c>
      <c r="L2797" t="s">
        <v>44</v>
      </c>
      <c r="M2797" t="s">
        <v>44</v>
      </c>
      <c r="N2797" t="s">
        <v>44</v>
      </c>
      <c r="O2797" t="s">
        <v>44</v>
      </c>
      <c r="P2797">
        <v>-99</v>
      </c>
    </row>
    <row r="2798" spans="1:16" x14ac:dyDescent="0.25">
      <c r="A2798" s="20" t="s">
        <v>16367</v>
      </c>
      <c r="B2798">
        <v>2</v>
      </c>
      <c r="C2798" t="s">
        <v>63</v>
      </c>
      <c r="D2798" t="s">
        <v>91</v>
      </c>
      <c r="E2798" t="s">
        <v>79</v>
      </c>
      <c r="F2798" t="s">
        <v>38</v>
      </c>
      <c r="G2798">
        <v>4</v>
      </c>
      <c r="H2798">
        <v>3</v>
      </c>
      <c r="I2798">
        <v>2014</v>
      </c>
      <c r="J2798" t="s">
        <v>75</v>
      </c>
      <c r="K2798">
        <v>1.3680000000000001</v>
      </c>
      <c r="L2798">
        <v>1</v>
      </c>
      <c r="M2798">
        <v>1.7</v>
      </c>
      <c r="N2798" t="s">
        <v>44</v>
      </c>
      <c r="O2798" t="s">
        <v>44</v>
      </c>
      <c r="P2798">
        <v>-99</v>
      </c>
    </row>
    <row r="2799" spans="1:16" x14ac:dyDescent="0.25">
      <c r="A2799" s="20" t="s">
        <v>16367</v>
      </c>
      <c r="B2799">
        <v>2</v>
      </c>
      <c r="C2799" t="s">
        <v>63</v>
      </c>
      <c r="D2799" t="s">
        <v>91</v>
      </c>
      <c r="E2799" t="s">
        <v>79</v>
      </c>
      <c r="F2799" t="s">
        <v>38</v>
      </c>
      <c r="G2799">
        <v>4</v>
      </c>
      <c r="H2799">
        <v>3</v>
      </c>
      <c r="I2799">
        <v>2014</v>
      </c>
      <c r="J2799" t="s">
        <v>75</v>
      </c>
      <c r="K2799">
        <v>1.079</v>
      </c>
      <c r="L2799">
        <v>0.7</v>
      </c>
      <c r="M2799" s="54">
        <v>1.4</v>
      </c>
      <c r="N2799" t="s">
        <v>44</v>
      </c>
      <c r="O2799" t="s">
        <v>44</v>
      </c>
      <c r="P2799">
        <v>-99</v>
      </c>
    </row>
    <row r="2800" spans="1:16" x14ac:dyDescent="0.25">
      <c r="A2800" s="20" t="s">
        <v>16367</v>
      </c>
      <c r="B2800">
        <v>2</v>
      </c>
      <c r="C2800" t="s">
        <v>63</v>
      </c>
      <c r="D2800" t="s">
        <v>91</v>
      </c>
      <c r="E2800" t="s">
        <v>79</v>
      </c>
      <c r="F2800" t="s">
        <v>38</v>
      </c>
      <c r="G2800">
        <v>4</v>
      </c>
      <c r="H2800">
        <v>3</v>
      </c>
      <c r="I2800">
        <v>2014</v>
      </c>
      <c r="J2800" t="s">
        <v>75</v>
      </c>
      <c r="K2800">
        <v>1.075</v>
      </c>
      <c r="L2800">
        <v>0.9</v>
      </c>
      <c r="M2800" s="54">
        <v>1.3</v>
      </c>
      <c r="N2800" t="s">
        <v>44</v>
      </c>
      <c r="O2800" t="s">
        <v>44</v>
      </c>
      <c r="P2800">
        <v>-99</v>
      </c>
    </row>
    <row r="2801" spans="1:16" x14ac:dyDescent="0.25">
      <c r="A2801" s="20" t="s">
        <v>16367</v>
      </c>
      <c r="B2801">
        <v>2</v>
      </c>
      <c r="C2801" t="s">
        <v>63</v>
      </c>
      <c r="D2801" t="s">
        <v>91</v>
      </c>
      <c r="E2801" t="s">
        <v>79</v>
      </c>
      <c r="F2801" t="s">
        <v>38</v>
      </c>
      <c r="G2801">
        <v>4</v>
      </c>
      <c r="H2801">
        <v>3</v>
      </c>
      <c r="I2801">
        <v>2014</v>
      </c>
      <c r="J2801" t="s">
        <v>75</v>
      </c>
      <c r="K2801">
        <v>0.96</v>
      </c>
      <c r="L2801">
        <v>0.8</v>
      </c>
      <c r="M2801" s="54">
        <v>1.1000000000000001</v>
      </c>
      <c r="N2801" t="s">
        <v>44</v>
      </c>
      <c r="O2801" t="s">
        <v>44</v>
      </c>
      <c r="P2801">
        <v>-99</v>
      </c>
    </row>
    <row r="2802" spans="1:16" x14ac:dyDescent="0.25">
      <c r="A2802" s="20" t="s">
        <v>16367</v>
      </c>
      <c r="B2802">
        <v>2</v>
      </c>
      <c r="C2802" t="s">
        <v>63</v>
      </c>
      <c r="D2802" t="s">
        <v>91</v>
      </c>
      <c r="E2802" t="s">
        <v>79</v>
      </c>
      <c r="F2802" t="s">
        <v>38</v>
      </c>
      <c r="G2802">
        <v>4</v>
      </c>
      <c r="H2802">
        <v>3</v>
      </c>
      <c r="I2802">
        <v>2014</v>
      </c>
      <c r="J2802" t="s">
        <v>75</v>
      </c>
      <c r="K2802">
        <v>1.2130000000000001</v>
      </c>
      <c r="L2802">
        <v>0.9</v>
      </c>
      <c r="M2802" s="54">
        <v>1.6</v>
      </c>
      <c r="N2802" t="s">
        <v>44</v>
      </c>
      <c r="O2802" t="s">
        <v>44</v>
      </c>
      <c r="P2802">
        <v>-99</v>
      </c>
    </row>
    <row r="2803" spans="1:16" x14ac:dyDescent="0.25">
      <c r="A2803" s="20" t="s">
        <v>16367</v>
      </c>
      <c r="B2803">
        <v>2</v>
      </c>
      <c r="C2803" t="s">
        <v>63</v>
      </c>
      <c r="D2803" t="s">
        <v>91</v>
      </c>
      <c r="E2803" t="s">
        <v>79</v>
      </c>
      <c r="F2803" t="s">
        <v>38</v>
      </c>
      <c r="G2803">
        <v>4</v>
      </c>
      <c r="H2803">
        <v>3</v>
      </c>
      <c r="I2803">
        <v>2014</v>
      </c>
      <c r="J2803" t="s">
        <v>75</v>
      </c>
      <c r="K2803">
        <v>0.77</v>
      </c>
      <c r="L2803">
        <v>0.5</v>
      </c>
      <c r="M2803" s="54">
        <v>1</v>
      </c>
      <c r="N2803" t="s">
        <v>44</v>
      </c>
      <c r="O2803" t="s">
        <v>44</v>
      </c>
      <c r="P2803">
        <v>-99</v>
      </c>
    </row>
    <row r="2804" spans="1:16" x14ac:dyDescent="0.25">
      <c r="A2804" s="20" t="s">
        <v>16367</v>
      </c>
      <c r="B2804">
        <v>2</v>
      </c>
      <c r="C2804" t="s">
        <v>63</v>
      </c>
      <c r="D2804" t="s">
        <v>91</v>
      </c>
      <c r="E2804" t="s">
        <v>79</v>
      </c>
      <c r="F2804" t="s">
        <v>38</v>
      </c>
      <c r="G2804">
        <v>4</v>
      </c>
      <c r="H2804">
        <v>3</v>
      </c>
      <c r="I2804">
        <v>2014</v>
      </c>
      <c r="J2804" t="s">
        <v>75</v>
      </c>
      <c r="K2804">
        <v>1.054</v>
      </c>
      <c r="L2804">
        <v>0.8</v>
      </c>
      <c r="M2804">
        <v>1.3</v>
      </c>
      <c r="N2804" t="s">
        <v>44</v>
      </c>
      <c r="O2804" t="s">
        <v>44</v>
      </c>
      <c r="P2804">
        <v>-99</v>
      </c>
    </row>
    <row r="2805" spans="1:16" x14ac:dyDescent="0.25">
      <c r="A2805" s="20" t="s">
        <v>16367</v>
      </c>
      <c r="B2805">
        <v>2</v>
      </c>
      <c r="C2805" t="s">
        <v>63</v>
      </c>
      <c r="D2805" t="s">
        <v>91</v>
      </c>
      <c r="E2805" t="s">
        <v>79</v>
      </c>
      <c r="F2805" t="s">
        <v>38</v>
      </c>
      <c r="G2805">
        <v>4</v>
      </c>
      <c r="H2805">
        <v>3</v>
      </c>
      <c r="I2805">
        <v>2014</v>
      </c>
      <c r="J2805" t="s">
        <v>75</v>
      </c>
      <c r="K2805">
        <v>1.1060000000000001</v>
      </c>
      <c r="L2805">
        <v>0.9</v>
      </c>
      <c r="M2805">
        <v>1.3</v>
      </c>
      <c r="N2805" t="s">
        <v>44</v>
      </c>
      <c r="O2805" t="s">
        <v>44</v>
      </c>
      <c r="P2805">
        <v>-99</v>
      </c>
    </row>
    <row r="2806" spans="1:16" x14ac:dyDescent="0.25">
      <c r="A2806" s="20" t="s">
        <v>16367</v>
      </c>
      <c r="B2806">
        <v>2</v>
      </c>
      <c r="C2806" t="s">
        <v>63</v>
      </c>
      <c r="D2806" t="s">
        <v>91</v>
      </c>
      <c r="E2806" t="s">
        <v>79</v>
      </c>
      <c r="F2806" t="s">
        <v>38</v>
      </c>
      <c r="G2806">
        <v>4</v>
      </c>
      <c r="H2806">
        <v>3</v>
      </c>
      <c r="I2806">
        <v>2014</v>
      </c>
      <c r="J2806" t="s">
        <v>75</v>
      </c>
      <c r="K2806">
        <v>1.532</v>
      </c>
      <c r="L2806">
        <v>1.1000000000000001</v>
      </c>
      <c r="M2806">
        <v>2</v>
      </c>
      <c r="N2806" t="s">
        <v>44</v>
      </c>
      <c r="O2806" t="s">
        <v>44</v>
      </c>
      <c r="P2806">
        <v>-99</v>
      </c>
    </row>
    <row r="2807" spans="1:16" x14ac:dyDescent="0.25">
      <c r="A2807" s="20" t="s">
        <v>16367</v>
      </c>
      <c r="B2807">
        <v>2</v>
      </c>
      <c r="C2807" t="s">
        <v>63</v>
      </c>
      <c r="D2807" t="s">
        <v>91</v>
      </c>
      <c r="E2807" t="s">
        <v>79</v>
      </c>
      <c r="F2807" t="s">
        <v>38</v>
      </c>
      <c r="G2807">
        <v>4</v>
      </c>
      <c r="H2807">
        <v>3</v>
      </c>
      <c r="I2807">
        <v>2014</v>
      </c>
      <c r="J2807" t="s">
        <v>75</v>
      </c>
      <c r="K2807">
        <v>2.6179999999999999</v>
      </c>
      <c r="L2807">
        <v>2</v>
      </c>
      <c r="M2807" s="54">
        <v>3.3</v>
      </c>
      <c r="N2807" t="s">
        <v>44</v>
      </c>
      <c r="O2807" t="s">
        <v>44</v>
      </c>
      <c r="P2807">
        <v>-99</v>
      </c>
    </row>
    <row r="2808" spans="1:16" x14ac:dyDescent="0.25">
      <c r="A2808" s="20" t="s">
        <v>16367</v>
      </c>
      <c r="B2808">
        <v>2</v>
      </c>
      <c r="C2808" t="s">
        <v>63</v>
      </c>
      <c r="D2808" t="s">
        <v>91</v>
      </c>
      <c r="E2808" t="s">
        <v>79</v>
      </c>
      <c r="F2808" t="s">
        <v>38</v>
      </c>
      <c r="G2808">
        <v>4</v>
      </c>
      <c r="H2808">
        <v>3</v>
      </c>
      <c r="I2808">
        <v>2014</v>
      </c>
      <c r="J2808" t="s">
        <v>75</v>
      </c>
      <c r="K2808">
        <v>1.45</v>
      </c>
      <c r="L2808">
        <v>0.9</v>
      </c>
      <c r="M2808" s="54">
        <v>2</v>
      </c>
      <c r="N2808" t="s">
        <v>44</v>
      </c>
      <c r="O2808" t="s">
        <v>44</v>
      </c>
      <c r="P2808">
        <v>-99</v>
      </c>
    </row>
    <row r="2809" spans="1:16" x14ac:dyDescent="0.25">
      <c r="A2809" s="20" t="s">
        <v>16367</v>
      </c>
      <c r="B2809">
        <v>2</v>
      </c>
      <c r="C2809" t="s">
        <v>63</v>
      </c>
      <c r="D2809" t="s">
        <v>91</v>
      </c>
      <c r="E2809" t="s">
        <v>79</v>
      </c>
      <c r="F2809" t="s">
        <v>38</v>
      </c>
      <c r="G2809">
        <v>4</v>
      </c>
      <c r="H2809">
        <v>3</v>
      </c>
      <c r="I2809">
        <v>2014</v>
      </c>
      <c r="J2809" t="s">
        <v>75</v>
      </c>
      <c r="K2809">
        <v>0.97</v>
      </c>
      <c r="L2809">
        <v>0.5</v>
      </c>
      <c r="M2809" s="54">
        <v>1.4</v>
      </c>
      <c r="N2809" t="s">
        <v>44</v>
      </c>
      <c r="O2809" t="s">
        <v>44</v>
      </c>
      <c r="P2809">
        <v>-99</v>
      </c>
    </row>
    <row r="2810" spans="1:16" x14ac:dyDescent="0.25">
      <c r="A2810" s="20" t="s">
        <v>16367</v>
      </c>
      <c r="B2810">
        <v>2</v>
      </c>
      <c r="C2810" t="s">
        <v>63</v>
      </c>
      <c r="D2810" t="s">
        <v>91</v>
      </c>
      <c r="E2810" t="s">
        <v>79</v>
      </c>
      <c r="F2810" t="s">
        <v>38</v>
      </c>
      <c r="G2810">
        <v>4</v>
      </c>
      <c r="H2810">
        <v>3</v>
      </c>
      <c r="I2810">
        <v>2014</v>
      </c>
      <c r="J2810" t="s">
        <v>75</v>
      </c>
      <c r="K2810">
        <v>1.133</v>
      </c>
      <c r="L2810">
        <v>0.8</v>
      </c>
      <c r="M2810" s="54">
        <v>1.4</v>
      </c>
      <c r="N2810" t="s">
        <v>44</v>
      </c>
      <c r="O2810" t="s">
        <v>44</v>
      </c>
      <c r="P2810">
        <v>-99</v>
      </c>
    </row>
    <row r="2811" spans="1:16" x14ac:dyDescent="0.25">
      <c r="A2811" s="20" t="s">
        <v>16367</v>
      </c>
      <c r="B2811">
        <v>2</v>
      </c>
      <c r="C2811" t="s">
        <v>63</v>
      </c>
      <c r="D2811" t="s">
        <v>91</v>
      </c>
      <c r="E2811" t="s">
        <v>79</v>
      </c>
      <c r="F2811" t="s">
        <v>38</v>
      </c>
      <c r="G2811">
        <v>4</v>
      </c>
      <c r="H2811">
        <v>3</v>
      </c>
      <c r="I2811">
        <v>2014</v>
      </c>
      <c r="J2811" t="s">
        <v>75</v>
      </c>
      <c r="K2811">
        <v>1.1839999999999999</v>
      </c>
      <c r="L2811">
        <v>0.9</v>
      </c>
      <c r="M2811" s="54">
        <v>1.5</v>
      </c>
      <c r="N2811" t="s">
        <v>44</v>
      </c>
      <c r="O2811" t="s">
        <v>44</v>
      </c>
      <c r="P2811">
        <v>-99</v>
      </c>
    </row>
    <row r="2812" spans="1:16" x14ac:dyDescent="0.25">
      <c r="A2812" s="20" t="s">
        <v>16367</v>
      </c>
      <c r="B2812">
        <v>2</v>
      </c>
      <c r="C2812" t="s">
        <v>63</v>
      </c>
      <c r="D2812" t="s">
        <v>91</v>
      </c>
      <c r="E2812" t="s">
        <v>79</v>
      </c>
      <c r="F2812" t="s">
        <v>38</v>
      </c>
      <c r="G2812">
        <v>4</v>
      </c>
      <c r="H2812">
        <v>3</v>
      </c>
      <c r="I2812">
        <v>2014</v>
      </c>
      <c r="J2812" t="s">
        <v>75</v>
      </c>
      <c r="K2812">
        <v>0.85399999999999998</v>
      </c>
      <c r="L2812">
        <v>0.6</v>
      </c>
      <c r="M2812" s="54">
        <v>1.1000000000000001</v>
      </c>
      <c r="N2812" t="s">
        <v>44</v>
      </c>
      <c r="O2812" t="s">
        <v>44</v>
      </c>
      <c r="P2812">
        <v>-99</v>
      </c>
    </row>
    <row r="2813" spans="1:16" x14ac:dyDescent="0.25">
      <c r="A2813" s="20" t="s">
        <v>16367</v>
      </c>
      <c r="B2813">
        <v>2</v>
      </c>
      <c r="C2813" t="s">
        <v>63</v>
      </c>
      <c r="D2813" t="s">
        <v>91</v>
      </c>
      <c r="E2813" t="s">
        <v>79</v>
      </c>
      <c r="F2813" t="s">
        <v>38</v>
      </c>
      <c r="G2813">
        <v>4</v>
      </c>
      <c r="H2813">
        <v>3</v>
      </c>
      <c r="I2813">
        <v>2014</v>
      </c>
      <c r="J2813" t="s">
        <v>75</v>
      </c>
      <c r="K2813">
        <v>1.075</v>
      </c>
      <c r="L2813">
        <v>0.9</v>
      </c>
      <c r="M2813" s="54">
        <v>1.3</v>
      </c>
      <c r="N2813" t="s">
        <v>44</v>
      </c>
      <c r="O2813" t="s">
        <v>44</v>
      </c>
      <c r="P2813">
        <v>-99</v>
      </c>
    </row>
    <row r="2814" spans="1:16" x14ac:dyDescent="0.25">
      <c r="A2814" s="20" t="s">
        <v>16367</v>
      </c>
      <c r="B2814">
        <v>2</v>
      </c>
      <c r="C2814" t="s">
        <v>63</v>
      </c>
      <c r="D2814" t="s">
        <v>91</v>
      </c>
      <c r="E2814" t="s">
        <v>79</v>
      </c>
      <c r="F2814" t="s">
        <v>38</v>
      </c>
      <c r="G2814">
        <v>4</v>
      </c>
      <c r="H2814">
        <v>3</v>
      </c>
      <c r="I2814">
        <v>2014</v>
      </c>
      <c r="J2814" t="s">
        <v>75</v>
      </c>
      <c r="K2814">
        <v>0.96</v>
      </c>
      <c r="L2814">
        <v>0.3</v>
      </c>
      <c r="M2814" s="54">
        <v>1.6</v>
      </c>
      <c r="N2814" t="s">
        <v>44</v>
      </c>
      <c r="O2814" t="s">
        <v>44</v>
      </c>
      <c r="P2814">
        <v>-99</v>
      </c>
    </row>
    <row r="2815" spans="1:16" x14ac:dyDescent="0.25">
      <c r="A2815" s="20" t="s">
        <v>16367</v>
      </c>
      <c r="B2815">
        <v>2</v>
      </c>
      <c r="C2815" t="s">
        <v>63</v>
      </c>
      <c r="D2815" t="s">
        <v>91</v>
      </c>
      <c r="E2815" t="s">
        <v>79</v>
      </c>
      <c r="F2815" t="s">
        <v>38</v>
      </c>
      <c r="G2815">
        <v>4</v>
      </c>
      <c r="H2815">
        <v>3</v>
      </c>
      <c r="I2815">
        <v>2014</v>
      </c>
      <c r="J2815" t="s">
        <v>75</v>
      </c>
      <c r="K2815">
        <v>1.1539999999999999</v>
      </c>
      <c r="L2815">
        <v>0.9</v>
      </c>
      <c r="M2815" s="54">
        <v>1.4</v>
      </c>
      <c r="N2815" t="s">
        <v>44</v>
      </c>
      <c r="O2815" t="s">
        <v>44</v>
      </c>
      <c r="P2815">
        <v>-99</v>
      </c>
    </row>
    <row r="2816" spans="1:16" x14ac:dyDescent="0.25">
      <c r="A2816" s="20" t="s">
        <v>16367</v>
      </c>
      <c r="B2816">
        <v>2</v>
      </c>
      <c r="C2816" t="s">
        <v>63</v>
      </c>
      <c r="D2816" t="s">
        <v>91</v>
      </c>
      <c r="E2816" t="s">
        <v>79</v>
      </c>
      <c r="F2816" t="s">
        <v>38</v>
      </c>
      <c r="G2816">
        <v>4</v>
      </c>
      <c r="H2816">
        <v>3</v>
      </c>
      <c r="I2816">
        <v>2014</v>
      </c>
      <c r="J2816" t="s">
        <v>75</v>
      </c>
      <c r="K2816" t="s">
        <v>44</v>
      </c>
      <c r="L2816" t="s">
        <v>44</v>
      </c>
      <c r="M2816" s="54" t="s">
        <v>44</v>
      </c>
      <c r="N2816" t="s">
        <v>44</v>
      </c>
      <c r="O2816" t="s">
        <v>44</v>
      </c>
      <c r="P2816">
        <v>-99</v>
      </c>
    </row>
    <row r="2817" spans="1:16" x14ac:dyDescent="0.25">
      <c r="A2817" s="20" t="s">
        <v>16367</v>
      </c>
      <c r="B2817">
        <v>2</v>
      </c>
      <c r="C2817" t="s">
        <v>63</v>
      </c>
      <c r="D2817" t="s">
        <v>91</v>
      </c>
      <c r="E2817" t="s">
        <v>79</v>
      </c>
      <c r="F2817" t="s">
        <v>38</v>
      </c>
      <c r="G2817">
        <v>4</v>
      </c>
      <c r="H2817">
        <v>3</v>
      </c>
      <c r="I2817">
        <v>2014</v>
      </c>
      <c r="J2817" t="s">
        <v>75</v>
      </c>
      <c r="K2817" t="s">
        <v>44</v>
      </c>
      <c r="L2817" t="s">
        <v>44</v>
      </c>
      <c r="M2817" t="s">
        <v>44</v>
      </c>
      <c r="N2817" t="s">
        <v>44</v>
      </c>
      <c r="O2817" t="s">
        <v>44</v>
      </c>
      <c r="P2817">
        <v>-99</v>
      </c>
    </row>
    <row r="2818" spans="1:16" x14ac:dyDescent="0.25">
      <c r="A2818" s="20" t="s">
        <v>16368</v>
      </c>
      <c r="B2818">
        <v>2</v>
      </c>
      <c r="C2818" t="s">
        <v>63</v>
      </c>
      <c r="D2818" t="s">
        <v>91</v>
      </c>
      <c r="E2818" t="s">
        <v>79</v>
      </c>
      <c r="F2818" t="s">
        <v>38</v>
      </c>
      <c r="G2818">
        <v>5</v>
      </c>
      <c r="H2818">
        <v>3</v>
      </c>
      <c r="I2818">
        <v>2014</v>
      </c>
      <c r="J2818" t="s">
        <v>75</v>
      </c>
      <c r="K2818">
        <v>1.3340000000000001</v>
      </c>
      <c r="L2818">
        <v>1</v>
      </c>
      <c r="M2818">
        <v>1.7</v>
      </c>
      <c r="N2818" t="s">
        <v>44</v>
      </c>
      <c r="O2818" t="s">
        <v>44</v>
      </c>
      <c r="P2818">
        <v>-99</v>
      </c>
    </row>
    <row r="2819" spans="1:16" x14ac:dyDescent="0.25">
      <c r="A2819" s="20" t="s">
        <v>16368</v>
      </c>
      <c r="B2819">
        <v>2</v>
      </c>
      <c r="C2819" t="s">
        <v>63</v>
      </c>
      <c r="D2819" t="s">
        <v>91</v>
      </c>
      <c r="E2819" t="s">
        <v>79</v>
      </c>
      <c r="F2819" t="s">
        <v>38</v>
      </c>
      <c r="G2819">
        <v>5</v>
      </c>
      <c r="H2819">
        <v>3</v>
      </c>
      <c r="I2819">
        <v>2014</v>
      </c>
      <c r="J2819" t="s">
        <v>75</v>
      </c>
      <c r="K2819">
        <v>1.052</v>
      </c>
      <c r="L2819">
        <v>0.7</v>
      </c>
      <c r="M2819" s="54">
        <v>1.4</v>
      </c>
      <c r="N2819" t="s">
        <v>44</v>
      </c>
      <c r="O2819" t="s">
        <v>44</v>
      </c>
      <c r="P2819">
        <v>-99</v>
      </c>
    </row>
    <row r="2820" spans="1:16" x14ac:dyDescent="0.25">
      <c r="A2820" s="20" t="s">
        <v>16368</v>
      </c>
      <c r="B2820">
        <v>2</v>
      </c>
      <c r="C2820" t="s">
        <v>63</v>
      </c>
      <c r="D2820" t="s">
        <v>91</v>
      </c>
      <c r="E2820" t="s">
        <v>79</v>
      </c>
      <c r="F2820" t="s">
        <v>38</v>
      </c>
      <c r="G2820">
        <v>5</v>
      </c>
      <c r="H2820">
        <v>3</v>
      </c>
      <c r="I2820">
        <v>2014</v>
      </c>
      <c r="J2820" t="s">
        <v>75</v>
      </c>
      <c r="K2820">
        <v>1.048</v>
      </c>
      <c r="L2820">
        <v>0.8</v>
      </c>
      <c r="M2820" s="54">
        <v>1.3</v>
      </c>
      <c r="N2820" t="s">
        <v>44</v>
      </c>
      <c r="O2820" t="s">
        <v>44</v>
      </c>
      <c r="P2820">
        <v>-99</v>
      </c>
    </row>
    <row r="2821" spans="1:16" x14ac:dyDescent="0.25">
      <c r="A2821" s="20" t="s">
        <v>16368</v>
      </c>
      <c r="B2821">
        <v>2</v>
      </c>
      <c r="C2821" t="s">
        <v>63</v>
      </c>
      <c r="D2821" t="s">
        <v>91</v>
      </c>
      <c r="E2821" t="s">
        <v>79</v>
      </c>
      <c r="F2821" t="s">
        <v>38</v>
      </c>
      <c r="G2821">
        <v>5</v>
      </c>
      <c r="H2821">
        <v>3</v>
      </c>
      <c r="I2821">
        <v>2014</v>
      </c>
      <c r="J2821" t="s">
        <v>75</v>
      </c>
      <c r="K2821">
        <v>0.93600000000000005</v>
      </c>
      <c r="L2821">
        <v>0.8</v>
      </c>
      <c r="M2821" s="54">
        <v>1.1000000000000001</v>
      </c>
      <c r="N2821" t="s">
        <v>44</v>
      </c>
      <c r="O2821" t="s">
        <v>44</v>
      </c>
      <c r="P2821">
        <v>-99</v>
      </c>
    </row>
    <row r="2822" spans="1:16" x14ac:dyDescent="0.25">
      <c r="A2822" s="20" t="s">
        <v>16368</v>
      </c>
      <c r="B2822">
        <v>2</v>
      </c>
      <c r="C2822" t="s">
        <v>63</v>
      </c>
      <c r="D2822" t="s">
        <v>91</v>
      </c>
      <c r="E2822" t="s">
        <v>79</v>
      </c>
      <c r="F2822" t="s">
        <v>38</v>
      </c>
      <c r="G2822">
        <v>5</v>
      </c>
      <c r="H2822">
        <v>3</v>
      </c>
      <c r="I2822">
        <v>2014</v>
      </c>
      <c r="J2822" t="s">
        <v>75</v>
      </c>
      <c r="K2822">
        <v>1.1819999999999999</v>
      </c>
      <c r="L2822">
        <v>0.8</v>
      </c>
      <c r="M2822" s="54">
        <v>1.5</v>
      </c>
      <c r="N2822" t="s">
        <v>44</v>
      </c>
      <c r="O2822" t="s">
        <v>44</v>
      </c>
      <c r="P2822">
        <v>-99</v>
      </c>
    </row>
    <row r="2823" spans="1:16" x14ac:dyDescent="0.25">
      <c r="A2823" s="20" t="s">
        <v>16368</v>
      </c>
      <c r="B2823">
        <v>2</v>
      </c>
      <c r="C2823" t="s">
        <v>63</v>
      </c>
      <c r="D2823" t="s">
        <v>91</v>
      </c>
      <c r="E2823" t="s">
        <v>79</v>
      </c>
      <c r="F2823" t="s">
        <v>38</v>
      </c>
      <c r="G2823">
        <v>5</v>
      </c>
      <c r="H2823">
        <v>3</v>
      </c>
      <c r="I2823">
        <v>2014</v>
      </c>
      <c r="J2823" t="s">
        <v>75</v>
      </c>
      <c r="K2823">
        <v>0.751</v>
      </c>
      <c r="L2823">
        <v>0.5</v>
      </c>
      <c r="M2823" s="54">
        <v>1</v>
      </c>
      <c r="N2823" t="s">
        <v>44</v>
      </c>
      <c r="O2823" t="s">
        <v>44</v>
      </c>
      <c r="P2823">
        <v>-99</v>
      </c>
    </row>
    <row r="2824" spans="1:16" x14ac:dyDescent="0.25">
      <c r="A2824" s="20" t="s">
        <v>16368</v>
      </c>
      <c r="B2824">
        <v>2</v>
      </c>
      <c r="C2824" t="s">
        <v>63</v>
      </c>
      <c r="D2824" t="s">
        <v>91</v>
      </c>
      <c r="E2824" t="s">
        <v>79</v>
      </c>
      <c r="F2824" t="s">
        <v>38</v>
      </c>
      <c r="G2824">
        <v>5</v>
      </c>
      <c r="H2824">
        <v>3</v>
      </c>
      <c r="I2824">
        <v>2014</v>
      </c>
      <c r="J2824" t="s">
        <v>75</v>
      </c>
      <c r="K2824">
        <v>1.0269999999999999</v>
      </c>
      <c r="L2824">
        <v>0.8</v>
      </c>
      <c r="M2824" s="54">
        <v>1.3</v>
      </c>
      <c r="N2824" t="s">
        <v>44</v>
      </c>
      <c r="O2824" t="s">
        <v>44</v>
      </c>
      <c r="P2824">
        <v>-99</v>
      </c>
    </row>
    <row r="2825" spans="1:16" x14ac:dyDescent="0.25">
      <c r="A2825" s="20" t="s">
        <v>16368</v>
      </c>
      <c r="B2825">
        <v>2</v>
      </c>
      <c r="C2825" t="s">
        <v>63</v>
      </c>
      <c r="D2825" t="s">
        <v>91</v>
      </c>
      <c r="E2825" t="s">
        <v>79</v>
      </c>
      <c r="F2825" t="s">
        <v>38</v>
      </c>
      <c r="G2825">
        <v>5</v>
      </c>
      <c r="H2825">
        <v>3</v>
      </c>
      <c r="I2825">
        <v>2014</v>
      </c>
      <c r="J2825" t="s">
        <v>75</v>
      </c>
      <c r="K2825">
        <v>1.0780000000000001</v>
      </c>
      <c r="L2825">
        <v>0.9</v>
      </c>
      <c r="M2825" s="54">
        <v>1.2</v>
      </c>
      <c r="N2825" t="s">
        <v>44</v>
      </c>
      <c r="O2825" t="s">
        <v>44</v>
      </c>
      <c r="P2825">
        <v>-99</v>
      </c>
    </row>
    <row r="2826" spans="1:16" x14ac:dyDescent="0.25">
      <c r="A2826" s="20" t="s">
        <v>16368</v>
      </c>
      <c r="B2826">
        <v>2</v>
      </c>
      <c r="C2826" t="s">
        <v>63</v>
      </c>
      <c r="D2826" t="s">
        <v>91</v>
      </c>
      <c r="E2826" t="s">
        <v>79</v>
      </c>
      <c r="F2826" t="s">
        <v>38</v>
      </c>
      <c r="G2826">
        <v>5</v>
      </c>
      <c r="H2826">
        <v>3</v>
      </c>
      <c r="I2826">
        <v>2014</v>
      </c>
      <c r="J2826" t="s">
        <v>75</v>
      </c>
      <c r="K2826">
        <v>1.4930000000000001</v>
      </c>
      <c r="L2826">
        <v>1</v>
      </c>
      <c r="M2826" s="54">
        <v>2</v>
      </c>
      <c r="N2826" t="s">
        <v>44</v>
      </c>
      <c r="O2826" t="s">
        <v>44</v>
      </c>
      <c r="P2826">
        <v>-99</v>
      </c>
    </row>
    <row r="2827" spans="1:16" x14ac:dyDescent="0.25">
      <c r="A2827" s="20" t="s">
        <v>16368</v>
      </c>
      <c r="B2827">
        <v>2</v>
      </c>
      <c r="C2827" t="s">
        <v>63</v>
      </c>
      <c r="D2827" t="s">
        <v>91</v>
      </c>
      <c r="E2827" t="s">
        <v>79</v>
      </c>
      <c r="F2827" t="s">
        <v>38</v>
      </c>
      <c r="G2827">
        <v>5</v>
      </c>
      <c r="H2827">
        <v>3</v>
      </c>
      <c r="I2827">
        <v>2014</v>
      </c>
      <c r="J2827" t="s">
        <v>75</v>
      </c>
      <c r="K2827">
        <v>2.5529999999999999</v>
      </c>
      <c r="L2827">
        <v>1.9</v>
      </c>
      <c r="M2827" s="54">
        <v>3.2</v>
      </c>
      <c r="N2827" t="s">
        <v>44</v>
      </c>
      <c r="O2827" t="s">
        <v>44</v>
      </c>
      <c r="P2827">
        <v>-99</v>
      </c>
    </row>
    <row r="2828" spans="1:16" x14ac:dyDescent="0.25">
      <c r="A2828" s="20" t="s">
        <v>16368</v>
      </c>
      <c r="B2828">
        <v>2</v>
      </c>
      <c r="C2828" t="s">
        <v>63</v>
      </c>
      <c r="D2828" t="s">
        <v>91</v>
      </c>
      <c r="E2828" t="s">
        <v>79</v>
      </c>
      <c r="F2828" t="s">
        <v>38</v>
      </c>
      <c r="G2828">
        <v>5</v>
      </c>
      <c r="H2828">
        <v>3</v>
      </c>
      <c r="I2828">
        <v>2014</v>
      </c>
      <c r="J2828" t="s">
        <v>75</v>
      </c>
      <c r="K2828">
        <v>1.4139999999999999</v>
      </c>
      <c r="L2828">
        <v>0.8</v>
      </c>
      <c r="M2828" s="54">
        <v>2</v>
      </c>
      <c r="N2828" t="s">
        <v>44</v>
      </c>
      <c r="O2828" t="s">
        <v>44</v>
      </c>
      <c r="P2828">
        <v>-99</v>
      </c>
    </row>
    <row r="2829" spans="1:16" x14ac:dyDescent="0.25">
      <c r="A2829" s="20" t="s">
        <v>16368</v>
      </c>
      <c r="B2829">
        <v>2</v>
      </c>
      <c r="C2829" t="s">
        <v>63</v>
      </c>
      <c r="D2829" t="s">
        <v>91</v>
      </c>
      <c r="E2829" t="s">
        <v>79</v>
      </c>
      <c r="F2829" t="s">
        <v>38</v>
      </c>
      <c r="G2829">
        <v>5</v>
      </c>
      <c r="H2829">
        <v>3</v>
      </c>
      <c r="I2829">
        <v>2014</v>
      </c>
      <c r="J2829" t="s">
        <v>75</v>
      </c>
      <c r="K2829">
        <v>0.94599999999999995</v>
      </c>
      <c r="L2829">
        <v>0.5</v>
      </c>
      <c r="M2829" s="54">
        <v>1.4</v>
      </c>
      <c r="N2829" t="s">
        <v>44</v>
      </c>
      <c r="O2829" t="s">
        <v>44</v>
      </c>
      <c r="P2829">
        <v>-99</v>
      </c>
    </row>
    <row r="2830" spans="1:16" x14ac:dyDescent="0.25">
      <c r="A2830" s="20" t="s">
        <v>16368</v>
      </c>
      <c r="B2830">
        <v>2</v>
      </c>
      <c r="C2830" t="s">
        <v>63</v>
      </c>
      <c r="D2830" t="s">
        <v>91</v>
      </c>
      <c r="E2830" t="s">
        <v>79</v>
      </c>
      <c r="F2830" t="s">
        <v>38</v>
      </c>
      <c r="G2830">
        <v>5</v>
      </c>
      <c r="H2830">
        <v>3</v>
      </c>
      <c r="I2830">
        <v>2014</v>
      </c>
      <c r="J2830" t="s">
        <v>75</v>
      </c>
      <c r="K2830">
        <v>1.105</v>
      </c>
      <c r="L2830">
        <v>0.8</v>
      </c>
      <c r="M2830" s="54">
        <v>1.4</v>
      </c>
      <c r="N2830" t="s">
        <v>44</v>
      </c>
      <c r="O2830" t="s">
        <v>44</v>
      </c>
      <c r="P2830">
        <v>-99</v>
      </c>
    </row>
    <row r="2831" spans="1:16" x14ac:dyDescent="0.25">
      <c r="A2831" s="20" t="s">
        <v>16368</v>
      </c>
      <c r="B2831">
        <v>2</v>
      </c>
      <c r="C2831" t="s">
        <v>63</v>
      </c>
      <c r="D2831" t="s">
        <v>91</v>
      </c>
      <c r="E2831" t="s">
        <v>79</v>
      </c>
      <c r="F2831" t="s">
        <v>38</v>
      </c>
      <c r="G2831">
        <v>5</v>
      </c>
      <c r="H2831">
        <v>3</v>
      </c>
      <c r="I2831">
        <v>2014</v>
      </c>
      <c r="J2831" t="s">
        <v>75</v>
      </c>
      <c r="K2831">
        <v>1.1539999999999999</v>
      </c>
      <c r="L2831">
        <v>0.8</v>
      </c>
      <c r="M2831" s="54">
        <v>1.5</v>
      </c>
      <c r="N2831" t="s">
        <v>44</v>
      </c>
      <c r="O2831" t="s">
        <v>44</v>
      </c>
      <c r="P2831">
        <v>-99</v>
      </c>
    </row>
    <row r="2832" spans="1:16" x14ac:dyDescent="0.25">
      <c r="A2832" s="20" t="s">
        <v>16368</v>
      </c>
      <c r="B2832">
        <v>2</v>
      </c>
      <c r="C2832" t="s">
        <v>63</v>
      </c>
      <c r="D2832" t="s">
        <v>91</v>
      </c>
      <c r="E2832" t="s">
        <v>79</v>
      </c>
      <c r="F2832" t="s">
        <v>38</v>
      </c>
      <c r="G2832">
        <v>5</v>
      </c>
      <c r="H2832">
        <v>3</v>
      </c>
      <c r="I2832">
        <v>2014</v>
      </c>
      <c r="J2832" t="s">
        <v>75</v>
      </c>
      <c r="K2832">
        <v>0.83199999999999996</v>
      </c>
      <c r="L2832">
        <v>0.5</v>
      </c>
      <c r="M2832" s="54">
        <v>1.1000000000000001</v>
      </c>
      <c r="N2832" t="s">
        <v>44</v>
      </c>
      <c r="O2832" t="s">
        <v>44</v>
      </c>
      <c r="P2832">
        <v>-99</v>
      </c>
    </row>
    <row r="2833" spans="1:16" x14ac:dyDescent="0.25">
      <c r="A2833" s="20" t="s">
        <v>16368</v>
      </c>
      <c r="B2833">
        <v>2</v>
      </c>
      <c r="C2833" t="s">
        <v>63</v>
      </c>
      <c r="D2833" t="s">
        <v>91</v>
      </c>
      <c r="E2833" t="s">
        <v>79</v>
      </c>
      <c r="F2833" t="s">
        <v>38</v>
      </c>
      <c r="G2833">
        <v>5</v>
      </c>
      <c r="H2833">
        <v>3</v>
      </c>
      <c r="I2833">
        <v>2014</v>
      </c>
      <c r="J2833" t="s">
        <v>75</v>
      </c>
      <c r="K2833">
        <v>1.0489999999999999</v>
      </c>
      <c r="L2833">
        <v>0.9</v>
      </c>
      <c r="M2833" s="54">
        <v>1.2</v>
      </c>
      <c r="N2833" t="s">
        <v>44</v>
      </c>
      <c r="O2833" t="s">
        <v>44</v>
      </c>
      <c r="P2833">
        <v>-99</v>
      </c>
    </row>
    <row r="2834" spans="1:16" x14ac:dyDescent="0.25">
      <c r="A2834" s="20" t="s">
        <v>16368</v>
      </c>
      <c r="B2834">
        <v>2</v>
      </c>
      <c r="C2834" t="s">
        <v>63</v>
      </c>
      <c r="D2834" t="s">
        <v>91</v>
      </c>
      <c r="E2834" t="s">
        <v>79</v>
      </c>
      <c r="F2834" t="s">
        <v>38</v>
      </c>
      <c r="G2834">
        <v>5</v>
      </c>
      <c r="H2834">
        <v>3</v>
      </c>
      <c r="I2834">
        <v>2014</v>
      </c>
      <c r="J2834" t="s">
        <v>75</v>
      </c>
      <c r="K2834">
        <v>0.93600000000000005</v>
      </c>
      <c r="L2834">
        <v>0.3</v>
      </c>
      <c r="M2834" s="54">
        <v>1.6</v>
      </c>
      <c r="N2834" t="s">
        <v>44</v>
      </c>
      <c r="O2834" t="s">
        <v>44</v>
      </c>
      <c r="P2834">
        <v>-99</v>
      </c>
    </row>
    <row r="2835" spans="1:16" x14ac:dyDescent="0.25">
      <c r="A2835" s="20" t="s">
        <v>16368</v>
      </c>
      <c r="B2835">
        <v>2</v>
      </c>
      <c r="C2835" t="s">
        <v>63</v>
      </c>
      <c r="D2835" t="s">
        <v>91</v>
      </c>
      <c r="E2835" t="s">
        <v>79</v>
      </c>
      <c r="F2835" t="s">
        <v>38</v>
      </c>
      <c r="G2835">
        <v>5</v>
      </c>
      <c r="H2835">
        <v>3</v>
      </c>
      <c r="I2835">
        <v>2014</v>
      </c>
      <c r="J2835" t="s">
        <v>75</v>
      </c>
      <c r="K2835">
        <v>1.125</v>
      </c>
      <c r="L2835">
        <v>0.9</v>
      </c>
      <c r="M2835" s="54">
        <v>1.3</v>
      </c>
      <c r="N2835" t="s">
        <v>44</v>
      </c>
      <c r="O2835" t="s">
        <v>44</v>
      </c>
      <c r="P2835">
        <v>-99</v>
      </c>
    </row>
    <row r="2836" spans="1:16" x14ac:dyDescent="0.25">
      <c r="A2836" s="20" t="s">
        <v>16368</v>
      </c>
      <c r="B2836">
        <v>2</v>
      </c>
      <c r="C2836" t="s">
        <v>63</v>
      </c>
      <c r="D2836" t="s">
        <v>91</v>
      </c>
      <c r="E2836" t="s">
        <v>79</v>
      </c>
      <c r="F2836" t="s">
        <v>38</v>
      </c>
      <c r="G2836">
        <v>5</v>
      </c>
      <c r="H2836">
        <v>3</v>
      </c>
      <c r="I2836">
        <v>2014</v>
      </c>
      <c r="J2836" t="s">
        <v>75</v>
      </c>
      <c r="K2836" t="s">
        <v>44</v>
      </c>
      <c r="L2836" t="s">
        <v>44</v>
      </c>
      <c r="M2836" s="54" t="s">
        <v>44</v>
      </c>
      <c r="N2836" t="s">
        <v>44</v>
      </c>
      <c r="O2836" t="s">
        <v>44</v>
      </c>
      <c r="P2836">
        <v>-99</v>
      </c>
    </row>
    <row r="2837" spans="1:16" x14ac:dyDescent="0.25">
      <c r="A2837" s="20" t="s">
        <v>16368</v>
      </c>
      <c r="B2837">
        <v>2</v>
      </c>
      <c r="C2837" t="s">
        <v>63</v>
      </c>
      <c r="D2837" t="s">
        <v>91</v>
      </c>
      <c r="E2837" t="s">
        <v>79</v>
      </c>
      <c r="F2837" t="s">
        <v>38</v>
      </c>
      <c r="G2837">
        <v>5</v>
      </c>
      <c r="H2837">
        <v>3</v>
      </c>
      <c r="I2837">
        <v>2014</v>
      </c>
      <c r="J2837" t="s">
        <v>75</v>
      </c>
      <c r="K2837" t="s">
        <v>44</v>
      </c>
      <c r="L2837" t="s">
        <v>44</v>
      </c>
      <c r="M2837" t="s">
        <v>44</v>
      </c>
      <c r="N2837" t="s">
        <v>44</v>
      </c>
      <c r="O2837" t="s">
        <v>44</v>
      </c>
      <c r="P2837">
        <v>-99</v>
      </c>
    </row>
    <row r="2838" spans="1:16" x14ac:dyDescent="0.25">
      <c r="A2838" s="20" t="s">
        <v>16369</v>
      </c>
      <c r="B2838">
        <v>2</v>
      </c>
      <c r="C2838" t="s">
        <v>63</v>
      </c>
      <c r="D2838" t="s">
        <v>91</v>
      </c>
      <c r="E2838" t="s">
        <v>79</v>
      </c>
      <c r="F2838" t="s">
        <v>38</v>
      </c>
      <c r="G2838">
        <v>2</v>
      </c>
      <c r="H2838">
        <v>3</v>
      </c>
      <c r="I2838">
        <v>2014</v>
      </c>
      <c r="J2838" t="s">
        <v>43</v>
      </c>
      <c r="K2838">
        <v>0.99</v>
      </c>
      <c r="L2838">
        <v>0.59799999999999998</v>
      </c>
      <c r="M2838">
        <v>1.3819999999999999</v>
      </c>
      <c r="N2838">
        <v>52</v>
      </c>
      <c r="O2838" t="s">
        <v>44</v>
      </c>
      <c r="P2838">
        <v>13.8675049056307</v>
      </c>
    </row>
    <row r="2839" spans="1:16" x14ac:dyDescent="0.25">
      <c r="A2839" s="20" t="s">
        <v>16370</v>
      </c>
      <c r="B2839">
        <v>2</v>
      </c>
      <c r="C2839" t="s">
        <v>63</v>
      </c>
      <c r="D2839" t="s">
        <v>91</v>
      </c>
      <c r="E2839" t="s">
        <v>79</v>
      </c>
      <c r="F2839" t="s">
        <v>38</v>
      </c>
      <c r="G2839">
        <v>3</v>
      </c>
      <c r="H2839">
        <v>3</v>
      </c>
      <c r="I2839">
        <v>2014</v>
      </c>
      <c r="J2839" t="s">
        <v>43</v>
      </c>
      <c r="K2839">
        <v>1.1000000000000001</v>
      </c>
      <c r="L2839">
        <v>0.73199999999999998</v>
      </c>
      <c r="M2839" s="54">
        <v>1.468</v>
      </c>
      <c r="N2839">
        <v>216</v>
      </c>
      <c r="O2839" t="s">
        <v>44</v>
      </c>
      <c r="P2839">
        <v>6.8041381743977203</v>
      </c>
    </row>
    <row r="2840" spans="1:16" x14ac:dyDescent="0.25">
      <c r="A2840" s="20" t="s">
        <v>16371</v>
      </c>
      <c r="B2840">
        <v>2</v>
      </c>
      <c r="C2840" t="s">
        <v>63</v>
      </c>
      <c r="D2840" t="s">
        <v>91</v>
      </c>
      <c r="E2840" t="s">
        <v>79</v>
      </c>
      <c r="F2840" t="s">
        <v>38</v>
      </c>
      <c r="G2840">
        <v>4</v>
      </c>
      <c r="H2840">
        <v>3</v>
      </c>
      <c r="I2840">
        <v>2014</v>
      </c>
      <c r="J2840" t="s">
        <v>43</v>
      </c>
      <c r="K2840">
        <v>1.05</v>
      </c>
      <c r="L2840">
        <v>0.70699999999999996</v>
      </c>
      <c r="M2840" s="54">
        <v>1.393</v>
      </c>
      <c r="N2840">
        <v>325</v>
      </c>
      <c r="O2840" t="s">
        <v>44</v>
      </c>
      <c r="P2840">
        <v>5.5470019622522901</v>
      </c>
    </row>
    <row r="2841" spans="1:16" x14ac:dyDescent="0.25">
      <c r="A2841" s="20" t="s">
        <v>16372</v>
      </c>
      <c r="B2841">
        <v>2</v>
      </c>
      <c r="C2841" t="s">
        <v>63</v>
      </c>
      <c r="D2841" t="s">
        <v>91</v>
      </c>
      <c r="E2841" t="s">
        <v>79</v>
      </c>
      <c r="F2841" t="s">
        <v>38</v>
      </c>
      <c r="G2841">
        <v>5</v>
      </c>
      <c r="H2841">
        <v>3</v>
      </c>
      <c r="I2841">
        <v>2014</v>
      </c>
      <c r="J2841" t="s">
        <v>43</v>
      </c>
      <c r="K2841">
        <v>0.99</v>
      </c>
      <c r="L2841">
        <v>0.67800000000000005</v>
      </c>
      <c r="M2841" s="54">
        <v>1.302</v>
      </c>
      <c r="N2841">
        <v>853</v>
      </c>
      <c r="O2841" t="s">
        <v>44</v>
      </c>
      <c r="P2841">
        <v>3.4239347869894998</v>
      </c>
    </row>
    <row r="2842" spans="1:16" x14ac:dyDescent="0.25">
      <c r="A2842" s="20" t="s">
        <v>2569</v>
      </c>
      <c r="B2842">
        <v>2</v>
      </c>
      <c r="C2842" t="s">
        <v>63</v>
      </c>
      <c r="D2842" t="s">
        <v>91</v>
      </c>
      <c r="E2842" t="s">
        <v>79</v>
      </c>
      <c r="F2842" t="s">
        <v>38</v>
      </c>
      <c r="G2842">
        <v>2</v>
      </c>
      <c r="H2842">
        <v>3</v>
      </c>
      <c r="I2842">
        <v>2014</v>
      </c>
      <c r="J2842" t="s">
        <v>45</v>
      </c>
      <c r="K2842">
        <v>0.87</v>
      </c>
      <c r="L2842">
        <v>0.61899999999999999</v>
      </c>
      <c r="M2842" s="54">
        <v>1.121</v>
      </c>
      <c r="N2842">
        <v>105</v>
      </c>
      <c r="O2842" t="s">
        <v>44</v>
      </c>
      <c r="P2842">
        <v>9.7590007294853294</v>
      </c>
    </row>
    <row r="2843" spans="1:16" x14ac:dyDescent="0.25">
      <c r="A2843" s="20" t="s">
        <v>2572</v>
      </c>
      <c r="B2843">
        <v>2</v>
      </c>
      <c r="C2843" t="s">
        <v>63</v>
      </c>
      <c r="D2843" t="s">
        <v>91</v>
      </c>
      <c r="E2843" t="s">
        <v>79</v>
      </c>
      <c r="F2843" t="s">
        <v>38</v>
      </c>
      <c r="G2843">
        <v>3</v>
      </c>
      <c r="H2843">
        <v>3</v>
      </c>
      <c r="I2843">
        <v>2014</v>
      </c>
      <c r="J2843" t="s">
        <v>45</v>
      </c>
      <c r="K2843">
        <v>0.95</v>
      </c>
      <c r="L2843">
        <v>0.69799999999999995</v>
      </c>
      <c r="M2843" s="54">
        <v>1.202</v>
      </c>
      <c r="N2843">
        <v>96</v>
      </c>
      <c r="O2843" t="s">
        <v>44</v>
      </c>
      <c r="P2843">
        <v>10.2062072615966</v>
      </c>
    </row>
    <row r="2844" spans="1:16" x14ac:dyDescent="0.25">
      <c r="A2844" s="20" t="s">
        <v>2573</v>
      </c>
      <c r="B2844">
        <v>2</v>
      </c>
      <c r="C2844" t="s">
        <v>63</v>
      </c>
      <c r="D2844" t="s">
        <v>91</v>
      </c>
      <c r="E2844" t="s">
        <v>79</v>
      </c>
      <c r="F2844" t="s">
        <v>38</v>
      </c>
      <c r="G2844">
        <v>4</v>
      </c>
      <c r="H2844">
        <v>3</v>
      </c>
      <c r="I2844">
        <v>2014</v>
      </c>
      <c r="J2844" t="s">
        <v>45</v>
      </c>
      <c r="K2844">
        <v>1</v>
      </c>
      <c r="L2844">
        <v>0.76800000000000002</v>
      </c>
      <c r="M2844" s="54">
        <v>1.232</v>
      </c>
      <c r="N2844">
        <v>252</v>
      </c>
      <c r="O2844" t="s">
        <v>44</v>
      </c>
      <c r="P2844">
        <v>6.2994078834871203</v>
      </c>
    </row>
    <row r="2845" spans="1:16" x14ac:dyDescent="0.25">
      <c r="A2845" s="20" t="s">
        <v>2574</v>
      </c>
      <c r="B2845">
        <v>2</v>
      </c>
      <c r="C2845" t="s">
        <v>63</v>
      </c>
      <c r="D2845" t="s">
        <v>91</v>
      </c>
      <c r="E2845" t="s">
        <v>79</v>
      </c>
      <c r="F2845" t="s">
        <v>38</v>
      </c>
      <c r="G2845">
        <v>5</v>
      </c>
      <c r="H2845">
        <v>3</v>
      </c>
      <c r="I2845">
        <v>2014</v>
      </c>
      <c r="J2845" t="s">
        <v>45</v>
      </c>
      <c r="K2845">
        <v>1.04</v>
      </c>
      <c r="L2845">
        <v>0.76</v>
      </c>
      <c r="M2845" s="54">
        <v>1.32</v>
      </c>
      <c r="N2845">
        <v>119</v>
      </c>
      <c r="O2845" t="s">
        <v>44</v>
      </c>
      <c r="P2845">
        <v>9.16698497028211</v>
      </c>
    </row>
    <row r="2846" spans="1:16" x14ac:dyDescent="0.25">
      <c r="A2846" s="20" t="s">
        <v>2590</v>
      </c>
      <c r="B2846">
        <v>2</v>
      </c>
      <c r="C2846" t="s">
        <v>63</v>
      </c>
      <c r="D2846" t="s">
        <v>91</v>
      </c>
      <c r="E2846" t="s">
        <v>79</v>
      </c>
      <c r="F2846" t="s">
        <v>38</v>
      </c>
      <c r="G2846">
        <v>2</v>
      </c>
      <c r="H2846">
        <v>3</v>
      </c>
      <c r="I2846">
        <v>2014</v>
      </c>
      <c r="J2846" t="s">
        <v>46</v>
      </c>
      <c r="K2846">
        <v>0.92</v>
      </c>
      <c r="L2846">
        <v>0.65</v>
      </c>
      <c r="M2846" s="54">
        <v>1.19</v>
      </c>
      <c r="N2846">
        <v>71</v>
      </c>
      <c r="O2846" t="s">
        <v>44</v>
      </c>
      <c r="P2846">
        <v>11.8678165819385</v>
      </c>
    </row>
    <row r="2847" spans="1:16" x14ac:dyDescent="0.25">
      <c r="A2847" s="20" t="s">
        <v>2593</v>
      </c>
      <c r="B2847">
        <v>2</v>
      </c>
      <c r="C2847" t="s">
        <v>63</v>
      </c>
      <c r="D2847" t="s">
        <v>91</v>
      </c>
      <c r="E2847" t="s">
        <v>79</v>
      </c>
      <c r="F2847" t="s">
        <v>38</v>
      </c>
      <c r="G2847">
        <v>3</v>
      </c>
      <c r="H2847">
        <v>3</v>
      </c>
      <c r="I2847">
        <v>2014</v>
      </c>
      <c r="J2847" t="s">
        <v>46</v>
      </c>
      <c r="K2847">
        <v>0.78</v>
      </c>
      <c r="L2847">
        <v>0.56000000000000005</v>
      </c>
      <c r="M2847">
        <v>1</v>
      </c>
      <c r="N2847">
        <v>92</v>
      </c>
      <c r="O2847" t="s">
        <v>44</v>
      </c>
      <c r="P2847">
        <v>10.425720702853701</v>
      </c>
    </row>
    <row r="2848" spans="1:16" x14ac:dyDescent="0.25">
      <c r="A2848" s="20" t="s">
        <v>2594</v>
      </c>
      <c r="B2848">
        <v>2</v>
      </c>
      <c r="C2848" t="s">
        <v>63</v>
      </c>
      <c r="D2848" t="s">
        <v>91</v>
      </c>
      <c r="E2848" t="s">
        <v>79</v>
      </c>
      <c r="F2848" t="s">
        <v>38</v>
      </c>
      <c r="G2848">
        <v>4</v>
      </c>
      <c r="H2848">
        <v>3</v>
      </c>
      <c r="I2848">
        <v>2014</v>
      </c>
      <c r="J2848" t="s">
        <v>46</v>
      </c>
      <c r="K2848">
        <v>0.91</v>
      </c>
      <c r="L2848">
        <v>0.69299999999999995</v>
      </c>
      <c r="M2848">
        <v>1.127</v>
      </c>
      <c r="N2848">
        <v>155</v>
      </c>
      <c r="O2848" t="s">
        <v>44</v>
      </c>
      <c r="P2848">
        <v>8.0321932890249901</v>
      </c>
    </row>
    <row r="2849" spans="1:16" x14ac:dyDescent="0.25">
      <c r="A2849" s="20" t="s">
        <v>2595</v>
      </c>
      <c r="B2849">
        <v>2</v>
      </c>
      <c r="C2849" t="s">
        <v>63</v>
      </c>
      <c r="D2849" t="s">
        <v>91</v>
      </c>
      <c r="E2849" t="s">
        <v>79</v>
      </c>
      <c r="F2849" t="s">
        <v>38</v>
      </c>
      <c r="G2849">
        <v>5</v>
      </c>
      <c r="H2849">
        <v>3</v>
      </c>
      <c r="I2849">
        <v>2014</v>
      </c>
      <c r="J2849" t="s">
        <v>46</v>
      </c>
      <c r="K2849">
        <v>0.93</v>
      </c>
      <c r="L2849">
        <v>0.71499999999999997</v>
      </c>
      <c r="M2849" s="54">
        <v>1.145</v>
      </c>
      <c r="N2849">
        <v>191</v>
      </c>
      <c r="O2849" t="s">
        <v>44</v>
      </c>
      <c r="P2849">
        <v>7.2357460529242204</v>
      </c>
    </row>
    <row r="2850" spans="1:16" x14ac:dyDescent="0.25">
      <c r="A2850" s="20" t="s">
        <v>2611</v>
      </c>
      <c r="B2850">
        <v>2</v>
      </c>
      <c r="C2850" t="s">
        <v>63</v>
      </c>
      <c r="D2850" t="s">
        <v>91</v>
      </c>
      <c r="E2850" t="s">
        <v>79</v>
      </c>
      <c r="F2850" t="s">
        <v>38</v>
      </c>
      <c r="G2850">
        <v>2</v>
      </c>
      <c r="H2850">
        <v>3</v>
      </c>
      <c r="I2850">
        <v>2014</v>
      </c>
      <c r="J2850" t="s">
        <v>47</v>
      </c>
      <c r="K2850">
        <v>1.31</v>
      </c>
      <c r="L2850">
        <v>0.89500000000000002</v>
      </c>
      <c r="M2850" s="54">
        <v>1.7250000000000001</v>
      </c>
      <c r="N2850">
        <v>138</v>
      </c>
      <c r="O2850" t="s">
        <v>44</v>
      </c>
      <c r="P2850">
        <v>8.5125653075874901</v>
      </c>
    </row>
    <row r="2851" spans="1:16" x14ac:dyDescent="0.25">
      <c r="A2851" s="20" t="s">
        <v>2614</v>
      </c>
      <c r="B2851">
        <v>2</v>
      </c>
      <c r="C2851" t="s">
        <v>63</v>
      </c>
      <c r="D2851" t="s">
        <v>91</v>
      </c>
      <c r="E2851" t="s">
        <v>79</v>
      </c>
      <c r="F2851" t="s">
        <v>38</v>
      </c>
      <c r="G2851">
        <v>3</v>
      </c>
      <c r="H2851">
        <v>3</v>
      </c>
      <c r="I2851">
        <v>2014</v>
      </c>
      <c r="J2851" t="s">
        <v>47</v>
      </c>
      <c r="K2851">
        <v>1.1599999999999999</v>
      </c>
      <c r="L2851">
        <v>0.78600000000000003</v>
      </c>
      <c r="M2851" s="54">
        <v>1.534</v>
      </c>
      <c r="N2851">
        <v>132</v>
      </c>
      <c r="O2851" t="s">
        <v>44</v>
      </c>
      <c r="P2851">
        <v>8.7038827977848907</v>
      </c>
    </row>
    <row r="2852" spans="1:16" x14ac:dyDescent="0.25">
      <c r="A2852" s="20" t="s">
        <v>2615</v>
      </c>
      <c r="B2852">
        <v>2</v>
      </c>
      <c r="C2852" t="s">
        <v>63</v>
      </c>
      <c r="D2852" t="s">
        <v>91</v>
      </c>
      <c r="E2852" t="s">
        <v>79</v>
      </c>
      <c r="F2852" t="s">
        <v>38</v>
      </c>
      <c r="G2852">
        <v>4</v>
      </c>
      <c r="H2852">
        <v>3</v>
      </c>
      <c r="I2852">
        <v>2014</v>
      </c>
      <c r="J2852" t="s">
        <v>47</v>
      </c>
      <c r="K2852">
        <v>1.27</v>
      </c>
      <c r="L2852">
        <v>0.89200000000000002</v>
      </c>
      <c r="M2852">
        <v>1.6479999999999999</v>
      </c>
      <c r="N2852">
        <v>323</v>
      </c>
      <c r="O2852" t="s">
        <v>44</v>
      </c>
      <c r="P2852">
        <v>5.5641488407465696</v>
      </c>
    </row>
    <row r="2853" spans="1:16" x14ac:dyDescent="0.25">
      <c r="A2853" s="20" t="s">
        <v>2616</v>
      </c>
      <c r="B2853">
        <v>2</v>
      </c>
      <c r="C2853" t="s">
        <v>63</v>
      </c>
      <c r="D2853" t="s">
        <v>91</v>
      </c>
      <c r="E2853" t="s">
        <v>79</v>
      </c>
      <c r="F2853" t="s">
        <v>38</v>
      </c>
      <c r="G2853">
        <v>5</v>
      </c>
      <c r="H2853">
        <v>3</v>
      </c>
      <c r="I2853">
        <v>2014</v>
      </c>
      <c r="J2853" t="s">
        <v>47</v>
      </c>
      <c r="K2853">
        <v>1.23</v>
      </c>
      <c r="L2853">
        <v>0.879</v>
      </c>
      <c r="M2853">
        <v>1.581</v>
      </c>
      <c r="N2853">
        <v>1951</v>
      </c>
      <c r="O2853" t="s">
        <v>44</v>
      </c>
      <c r="P2853">
        <v>2.2639736366332901</v>
      </c>
    </row>
    <row r="2854" spans="1:16" x14ac:dyDescent="0.25">
      <c r="A2854" s="20" t="s">
        <v>16373</v>
      </c>
      <c r="B2854">
        <v>2</v>
      </c>
      <c r="C2854" t="s">
        <v>63</v>
      </c>
      <c r="D2854" t="s">
        <v>91</v>
      </c>
      <c r="E2854" t="s">
        <v>79</v>
      </c>
      <c r="F2854" t="s">
        <v>38</v>
      </c>
      <c r="G2854">
        <v>2</v>
      </c>
      <c r="H2854">
        <v>3</v>
      </c>
      <c r="I2854">
        <v>2014</v>
      </c>
      <c r="J2854" t="s">
        <v>48</v>
      </c>
      <c r="K2854">
        <v>0.87</v>
      </c>
      <c r="L2854">
        <v>0.52100000000000002</v>
      </c>
      <c r="M2854" s="54">
        <v>1.2190000000000001</v>
      </c>
      <c r="N2854">
        <v>85</v>
      </c>
      <c r="O2854" t="s">
        <v>44</v>
      </c>
      <c r="P2854">
        <v>10.8465228909328</v>
      </c>
    </row>
    <row r="2855" spans="1:16" x14ac:dyDescent="0.25">
      <c r="A2855" s="20" t="s">
        <v>16374</v>
      </c>
      <c r="B2855">
        <v>2</v>
      </c>
      <c r="C2855" t="s">
        <v>63</v>
      </c>
      <c r="D2855" t="s">
        <v>91</v>
      </c>
      <c r="E2855" t="s">
        <v>79</v>
      </c>
      <c r="F2855" t="s">
        <v>38</v>
      </c>
      <c r="G2855">
        <v>3</v>
      </c>
      <c r="H2855">
        <v>3</v>
      </c>
      <c r="I2855">
        <v>2014</v>
      </c>
      <c r="J2855" t="s">
        <v>48</v>
      </c>
      <c r="K2855">
        <v>0.84</v>
      </c>
      <c r="L2855">
        <v>0.503</v>
      </c>
      <c r="M2855" s="54">
        <v>1.177</v>
      </c>
      <c r="N2855">
        <v>84</v>
      </c>
      <c r="O2855" t="s">
        <v>44</v>
      </c>
      <c r="P2855">
        <v>10.910894511799601</v>
      </c>
    </row>
    <row r="2856" spans="1:16" x14ac:dyDescent="0.25">
      <c r="A2856" s="20" t="s">
        <v>16375</v>
      </c>
      <c r="B2856">
        <v>2</v>
      </c>
      <c r="C2856" t="s">
        <v>63</v>
      </c>
      <c r="D2856" t="s">
        <v>91</v>
      </c>
      <c r="E2856" t="s">
        <v>79</v>
      </c>
      <c r="F2856" t="s">
        <v>38</v>
      </c>
      <c r="G2856">
        <v>4</v>
      </c>
      <c r="H2856">
        <v>3</v>
      </c>
      <c r="I2856">
        <v>2014</v>
      </c>
      <c r="J2856" t="s">
        <v>48</v>
      </c>
      <c r="K2856">
        <v>0.77</v>
      </c>
      <c r="L2856">
        <v>0.49399999999999999</v>
      </c>
      <c r="M2856" s="54">
        <v>1.046</v>
      </c>
      <c r="N2856">
        <v>254</v>
      </c>
      <c r="O2856" t="s">
        <v>44</v>
      </c>
      <c r="P2856">
        <v>6.2745580513815904</v>
      </c>
    </row>
    <row r="2857" spans="1:16" x14ac:dyDescent="0.25">
      <c r="A2857" s="20" t="s">
        <v>16376</v>
      </c>
      <c r="B2857">
        <v>2</v>
      </c>
      <c r="C2857" t="s">
        <v>63</v>
      </c>
      <c r="D2857" t="s">
        <v>91</v>
      </c>
      <c r="E2857" t="s">
        <v>79</v>
      </c>
      <c r="F2857" t="s">
        <v>38</v>
      </c>
      <c r="G2857">
        <v>5</v>
      </c>
      <c r="H2857">
        <v>3</v>
      </c>
      <c r="I2857">
        <v>2014</v>
      </c>
      <c r="J2857" t="s">
        <v>48</v>
      </c>
      <c r="K2857">
        <v>0.8</v>
      </c>
      <c r="L2857">
        <v>0.52700000000000002</v>
      </c>
      <c r="M2857">
        <v>1.073</v>
      </c>
      <c r="N2857">
        <v>784</v>
      </c>
      <c r="O2857" t="s">
        <v>44</v>
      </c>
      <c r="P2857">
        <v>3.5714285714285698</v>
      </c>
    </row>
    <row r="2858" spans="1:16" x14ac:dyDescent="0.25">
      <c r="A2858" s="20" t="s">
        <v>16377</v>
      </c>
      <c r="B2858">
        <v>2</v>
      </c>
      <c r="C2858" t="s">
        <v>63</v>
      </c>
      <c r="D2858" t="s">
        <v>91</v>
      </c>
      <c r="E2858" t="s">
        <v>79</v>
      </c>
      <c r="F2858" t="s">
        <v>38</v>
      </c>
      <c r="G2858">
        <v>2</v>
      </c>
      <c r="H2858">
        <v>3</v>
      </c>
      <c r="I2858">
        <v>2014</v>
      </c>
      <c r="J2858" t="s">
        <v>49</v>
      </c>
      <c r="K2858">
        <v>0.92</v>
      </c>
      <c r="L2858">
        <v>0.52800000000000002</v>
      </c>
      <c r="M2858">
        <v>1.3120000000000001</v>
      </c>
      <c r="N2858">
        <v>48</v>
      </c>
      <c r="O2858" t="s">
        <v>44</v>
      </c>
      <c r="P2858">
        <v>14.433756729740599</v>
      </c>
    </row>
    <row r="2859" spans="1:16" x14ac:dyDescent="0.25">
      <c r="A2859" s="20" t="s">
        <v>16378</v>
      </c>
      <c r="B2859">
        <v>2</v>
      </c>
      <c r="C2859" t="s">
        <v>63</v>
      </c>
      <c r="D2859" t="s">
        <v>91</v>
      </c>
      <c r="E2859" t="s">
        <v>79</v>
      </c>
      <c r="F2859" t="s">
        <v>38</v>
      </c>
      <c r="G2859">
        <v>3</v>
      </c>
      <c r="H2859">
        <v>3</v>
      </c>
      <c r="I2859">
        <v>2014</v>
      </c>
      <c r="J2859" t="s">
        <v>49</v>
      </c>
      <c r="K2859">
        <v>0.97</v>
      </c>
      <c r="L2859">
        <v>0.63500000000000001</v>
      </c>
      <c r="M2859" s="54">
        <v>1.3049999999999999</v>
      </c>
      <c r="N2859">
        <v>81</v>
      </c>
      <c r="O2859" t="s">
        <v>44</v>
      </c>
      <c r="P2859">
        <v>11.1111111111111</v>
      </c>
    </row>
    <row r="2860" spans="1:16" x14ac:dyDescent="0.25">
      <c r="A2860" s="20" t="s">
        <v>16379</v>
      </c>
      <c r="B2860">
        <v>2</v>
      </c>
      <c r="C2860" t="s">
        <v>63</v>
      </c>
      <c r="D2860" t="s">
        <v>91</v>
      </c>
      <c r="E2860" t="s">
        <v>79</v>
      </c>
      <c r="F2860" t="s">
        <v>38</v>
      </c>
      <c r="G2860">
        <v>4</v>
      </c>
      <c r="H2860">
        <v>3</v>
      </c>
      <c r="I2860">
        <v>2014</v>
      </c>
      <c r="J2860" t="s">
        <v>49</v>
      </c>
      <c r="K2860">
        <v>1.1499999999999999</v>
      </c>
      <c r="L2860">
        <v>0.82099999999999995</v>
      </c>
      <c r="M2860" s="54">
        <v>1.4790000000000001</v>
      </c>
      <c r="N2860">
        <v>268</v>
      </c>
      <c r="O2860" t="s">
        <v>44</v>
      </c>
      <c r="P2860">
        <v>6.10847221781526</v>
      </c>
    </row>
    <row r="2861" spans="1:16" x14ac:dyDescent="0.25">
      <c r="A2861" s="20" t="s">
        <v>16380</v>
      </c>
      <c r="B2861">
        <v>2</v>
      </c>
      <c r="C2861" t="s">
        <v>63</v>
      </c>
      <c r="D2861" t="s">
        <v>91</v>
      </c>
      <c r="E2861" t="s">
        <v>79</v>
      </c>
      <c r="F2861" t="s">
        <v>38</v>
      </c>
      <c r="G2861">
        <v>5</v>
      </c>
      <c r="H2861">
        <v>3</v>
      </c>
      <c r="I2861">
        <v>2014</v>
      </c>
      <c r="J2861" t="s">
        <v>49</v>
      </c>
      <c r="K2861">
        <v>1.25</v>
      </c>
      <c r="L2861">
        <v>0.89</v>
      </c>
      <c r="M2861" s="54">
        <v>1.61</v>
      </c>
      <c r="N2861">
        <v>195</v>
      </c>
      <c r="O2861" t="s">
        <v>44</v>
      </c>
      <c r="P2861">
        <v>7.1611487403943297</v>
      </c>
    </row>
    <row r="2862" spans="1:16" x14ac:dyDescent="0.25">
      <c r="A2862" s="20" t="s">
        <v>16381</v>
      </c>
      <c r="B2862">
        <v>2</v>
      </c>
      <c r="C2862" t="s">
        <v>63</v>
      </c>
      <c r="D2862" t="s">
        <v>91</v>
      </c>
      <c r="E2862" t="s">
        <v>79</v>
      </c>
      <c r="F2862" t="s">
        <v>38</v>
      </c>
      <c r="G2862">
        <v>2</v>
      </c>
      <c r="H2862">
        <v>3</v>
      </c>
      <c r="I2862">
        <v>2014</v>
      </c>
      <c r="J2862" t="s">
        <v>50</v>
      </c>
      <c r="K2862">
        <v>0.9</v>
      </c>
      <c r="L2862">
        <v>0.59099999999999997</v>
      </c>
      <c r="M2862">
        <v>1.2090000000000001</v>
      </c>
      <c r="N2862">
        <v>52</v>
      </c>
      <c r="O2862" t="s">
        <v>44</v>
      </c>
      <c r="P2862">
        <v>13.8675049056307</v>
      </c>
    </row>
    <row r="2863" spans="1:16" x14ac:dyDescent="0.25">
      <c r="A2863" s="20" t="s">
        <v>16382</v>
      </c>
      <c r="B2863">
        <v>2</v>
      </c>
      <c r="C2863" t="s">
        <v>63</v>
      </c>
      <c r="D2863" t="s">
        <v>91</v>
      </c>
      <c r="E2863" t="s">
        <v>79</v>
      </c>
      <c r="F2863" t="s">
        <v>38</v>
      </c>
      <c r="G2863">
        <v>3</v>
      </c>
      <c r="H2863">
        <v>3</v>
      </c>
      <c r="I2863">
        <v>2014</v>
      </c>
      <c r="J2863" t="s">
        <v>50</v>
      </c>
      <c r="K2863">
        <v>0.84</v>
      </c>
      <c r="L2863">
        <v>0.6</v>
      </c>
      <c r="M2863">
        <v>1.08</v>
      </c>
      <c r="N2863">
        <v>59</v>
      </c>
      <c r="O2863" t="s">
        <v>44</v>
      </c>
      <c r="P2863">
        <v>13.018891098082401</v>
      </c>
    </row>
    <row r="2864" spans="1:16" x14ac:dyDescent="0.25">
      <c r="A2864" s="20" t="s">
        <v>16383</v>
      </c>
      <c r="B2864">
        <v>2</v>
      </c>
      <c r="C2864" t="s">
        <v>63</v>
      </c>
      <c r="D2864" t="s">
        <v>91</v>
      </c>
      <c r="E2864" t="s">
        <v>79</v>
      </c>
      <c r="F2864" t="s">
        <v>38</v>
      </c>
      <c r="G2864">
        <v>4</v>
      </c>
      <c r="H2864">
        <v>3</v>
      </c>
      <c r="I2864">
        <v>2014</v>
      </c>
      <c r="J2864" t="s">
        <v>50</v>
      </c>
      <c r="K2864">
        <v>1.1100000000000001</v>
      </c>
      <c r="L2864">
        <v>0.88500000000000001</v>
      </c>
      <c r="M2864" s="54">
        <v>1.335</v>
      </c>
      <c r="N2864">
        <v>206</v>
      </c>
      <c r="O2864" t="s">
        <v>44</v>
      </c>
      <c r="P2864">
        <v>6.9673301429161798</v>
      </c>
    </row>
    <row r="2865" spans="1:16" x14ac:dyDescent="0.25">
      <c r="A2865" s="20" t="s">
        <v>16384</v>
      </c>
      <c r="B2865">
        <v>2</v>
      </c>
      <c r="C2865" t="s">
        <v>63</v>
      </c>
      <c r="D2865" t="s">
        <v>91</v>
      </c>
      <c r="E2865" t="s">
        <v>79</v>
      </c>
      <c r="F2865" t="s">
        <v>38</v>
      </c>
      <c r="G2865">
        <v>5</v>
      </c>
      <c r="H2865">
        <v>3</v>
      </c>
      <c r="I2865">
        <v>2014</v>
      </c>
      <c r="J2865" t="s">
        <v>50</v>
      </c>
      <c r="K2865">
        <v>1.06</v>
      </c>
      <c r="L2865">
        <v>0.88200000000000001</v>
      </c>
      <c r="M2865" s="54">
        <v>1.238</v>
      </c>
      <c r="N2865">
        <v>658</v>
      </c>
      <c r="O2865" t="s">
        <v>44</v>
      </c>
      <c r="P2865">
        <v>3.8984058779272499</v>
      </c>
    </row>
    <row r="2866" spans="1:16" x14ac:dyDescent="0.25">
      <c r="A2866" s="20" t="s">
        <v>16385</v>
      </c>
      <c r="B2866">
        <v>2</v>
      </c>
      <c r="C2866" t="s">
        <v>63</v>
      </c>
      <c r="D2866" t="s">
        <v>91</v>
      </c>
      <c r="E2866" t="s">
        <v>79</v>
      </c>
      <c r="F2866" t="s">
        <v>38</v>
      </c>
      <c r="G2866">
        <v>2</v>
      </c>
      <c r="H2866">
        <v>3</v>
      </c>
      <c r="I2866">
        <v>2014</v>
      </c>
      <c r="J2866" t="s">
        <v>51</v>
      </c>
      <c r="K2866">
        <v>1.62</v>
      </c>
      <c r="L2866">
        <v>0.96899999999999997</v>
      </c>
      <c r="M2866" s="54">
        <v>2.2709999999999999</v>
      </c>
      <c r="N2866">
        <v>57</v>
      </c>
      <c r="O2866" t="s">
        <v>44</v>
      </c>
      <c r="P2866">
        <v>13.245323570650401</v>
      </c>
    </row>
    <row r="2867" spans="1:16" x14ac:dyDescent="0.25">
      <c r="A2867" s="20" t="s">
        <v>16386</v>
      </c>
      <c r="B2867">
        <v>2</v>
      </c>
      <c r="C2867" t="s">
        <v>63</v>
      </c>
      <c r="D2867" t="s">
        <v>91</v>
      </c>
      <c r="E2867" t="s">
        <v>79</v>
      </c>
      <c r="F2867" t="s">
        <v>38</v>
      </c>
      <c r="G2867">
        <v>3</v>
      </c>
      <c r="H2867">
        <v>3</v>
      </c>
      <c r="I2867">
        <v>2014</v>
      </c>
      <c r="J2867" t="s">
        <v>51</v>
      </c>
      <c r="K2867">
        <v>1.59</v>
      </c>
      <c r="L2867">
        <v>1.0249999999999999</v>
      </c>
      <c r="M2867">
        <v>2.1549999999999998</v>
      </c>
      <c r="N2867">
        <v>76</v>
      </c>
      <c r="O2867" t="s">
        <v>44</v>
      </c>
      <c r="P2867">
        <v>11.470786693528099</v>
      </c>
    </row>
    <row r="2868" spans="1:16" x14ac:dyDescent="0.25">
      <c r="A2868" s="20" t="s">
        <v>16387</v>
      </c>
      <c r="B2868">
        <v>2</v>
      </c>
      <c r="C2868" t="s">
        <v>63</v>
      </c>
      <c r="D2868" t="s">
        <v>91</v>
      </c>
      <c r="E2868" t="s">
        <v>79</v>
      </c>
      <c r="F2868" t="s">
        <v>38</v>
      </c>
      <c r="G2868">
        <v>4</v>
      </c>
      <c r="H2868">
        <v>3</v>
      </c>
      <c r="I2868">
        <v>2014</v>
      </c>
      <c r="J2868" t="s">
        <v>51</v>
      </c>
      <c r="K2868">
        <v>1.44</v>
      </c>
      <c r="L2868">
        <v>0.92600000000000005</v>
      </c>
      <c r="M2868">
        <v>1.954</v>
      </c>
      <c r="N2868">
        <v>115</v>
      </c>
      <c r="O2868" t="s">
        <v>44</v>
      </c>
      <c r="P2868">
        <v>9.3250480824031392</v>
      </c>
    </row>
    <row r="2869" spans="1:16" x14ac:dyDescent="0.25">
      <c r="A2869" s="20" t="s">
        <v>16388</v>
      </c>
      <c r="B2869">
        <v>2</v>
      </c>
      <c r="C2869" t="s">
        <v>63</v>
      </c>
      <c r="D2869" t="s">
        <v>91</v>
      </c>
      <c r="E2869" t="s">
        <v>79</v>
      </c>
      <c r="F2869" t="s">
        <v>38</v>
      </c>
      <c r="G2869">
        <v>5</v>
      </c>
      <c r="H2869">
        <v>3</v>
      </c>
      <c r="I2869">
        <v>2014</v>
      </c>
      <c r="J2869" t="s">
        <v>51</v>
      </c>
      <c r="K2869">
        <v>1.46</v>
      </c>
      <c r="L2869">
        <v>0.98399999999999999</v>
      </c>
      <c r="M2869">
        <v>1.9359999999999999</v>
      </c>
      <c r="N2869">
        <v>374</v>
      </c>
      <c r="O2869" t="s">
        <v>44</v>
      </c>
      <c r="P2869">
        <v>5.1708768999501897</v>
      </c>
    </row>
    <row r="2870" spans="1:16" x14ac:dyDescent="0.25">
      <c r="A2870" s="20" t="s">
        <v>16389</v>
      </c>
      <c r="B2870">
        <v>2</v>
      </c>
      <c r="C2870" t="s">
        <v>63</v>
      </c>
      <c r="D2870" t="s">
        <v>91</v>
      </c>
      <c r="E2870" t="s">
        <v>80</v>
      </c>
      <c r="F2870" t="s">
        <v>42</v>
      </c>
      <c r="G2870">
        <v>2</v>
      </c>
      <c r="H2870">
        <v>4</v>
      </c>
      <c r="I2870">
        <v>2014</v>
      </c>
      <c r="J2870" t="s">
        <v>52</v>
      </c>
      <c r="K2870" t="s">
        <v>44</v>
      </c>
      <c r="L2870" t="s">
        <v>44</v>
      </c>
      <c r="M2870" t="s">
        <v>44</v>
      </c>
      <c r="N2870">
        <v>9</v>
      </c>
      <c r="O2870" t="s">
        <v>44</v>
      </c>
      <c r="P2870">
        <v>33.3333333333333</v>
      </c>
    </row>
    <row r="2871" spans="1:16" x14ac:dyDescent="0.25">
      <c r="A2871" s="20" t="s">
        <v>16390</v>
      </c>
      <c r="B2871">
        <v>2</v>
      </c>
      <c r="C2871" t="s">
        <v>63</v>
      </c>
      <c r="D2871" t="s">
        <v>91</v>
      </c>
      <c r="E2871" t="s">
        <v>80</v>
      </c>
      <c r="F2871" t="s">
        <v>42</v>
      </c>
      <c r="G2871">
        <v>3</v>
      </c>
      <c r="H2871">
        <v>4</v>
      </c>
      <c r="I2871">
        <v>2014</v>
      </c>
      <c r="J2871" t="s">
        <v>52</v>
      </c>
      <c r="K2871" t="s">
        <v>44</v>
      </c>
      <c r="L2871" t="s">
        <v>44</v>
      </c>
      <c r="M2871" t="s">
        <v>44</v>
      </c>
      <c r="N2871">
        <v>9</v>
      </c>
      <c r="O2871" t="s">
        <v>44</v>
      </c>
      <c r="P2871">
        <v>33.3333333333333</v>
      </c>
    </row>
    <row r="2872" spans="1:16" x14ac:dyDescent="0.25">
      <c r="A2872" s="20" t="s">
        <v>16391</v>
      </c>
      <c r="B2872">
        <v>2</v>
      </c>
      <c r="C2872" t="s">
        <v>63</v>
      </c>
      <c r="D2872" t="s">
        <v>91</v>
      </c>
      <c r="E2872" t="s">
        <v>80</v>
      </c>
      <c r="F2872" t="s">
        <v>42</v>
      </c>
      <c r="G2872">
        <v>4</v>
      </c>
      <c r="H2872">
        <v>4</v>
      </c>
      <c r="I2872">
        <v>2014</v>
      </c>
      <c r="J2872" t="s">
        <v>52</v>
      </c>
      <c r="K2872" t="s">
        <v>44</v>
      </c>
      <c r="L2872" t="s">
        <v>44</v>
      </c>
      <c r="M2872" s="54" t="s">
        <v>44</v>
      </c>
      <c r="N2872">
        <v>15</v>
      </c>
      <c r="O2872" t="s">
        <v>44</v>
      </c>
      <c r="P2872">
        <v>25.8198889747161</v>
      </c>
    </row>
    <row r="2873" spans="1:16" x14ac:dyDescent="0.25">
      <c r="A2873" s="20" t="s">
        <v>16392</v>
      </c>
      <c r="B2873">
        <v>2</v>
      </c>
      <c r="C2873" t="s">
        <v>63</v>
      </c>
      <c r="D2873" t="s">
        <v>91</v>
      </c>
      <c r="E2873" t="s">
        <v>80</v>
      </c>
      <c r="F2873" t="s">
        <v>42</v>
      </c>
      <c r="G2873">
        <v>5</v>
      </c>
      <c r="H2873">
        <v>4</v>
      </c>
      <c r="I2873">
        <v>2014</v>
      </c>
      <c r="J2873" t="s">
        <v>52</v>
      </c>
      <c r="K2873" t="s">
        <v>44</v>
      </c>
      <c r="L2873" t="s">
        <v>44</v>
      </c>
      <c r="M2873" s="54" t="s">
        <v>44</v>
      </c>
      <c r="N2873">
        <v>8</v>
      </c>
      <c r="O2873" t="s">
        <v>44</v>
      </c>
      <c r="P2873">
        <v>35.355339059327399</v>
      </c>
    </row>
    <row r="2874" spans="1:16" x14ac:dyDescent="0.25">
      <c r="A2874" s="20" t="s">
        <v>16393</v>
      </c>
      <c r="B2874">
        <v>2</v>
      </c>
      <c r="C2874" t="s">
        <v>63</v>
      </c>
      <c r="D2874" t="s">
        <v>91</v>
      </c>
      <c r="E2874" t="s">
        <v>80</v>
      </c>
      <c r="F2874" t="s">
        <v>42</v>
      </c>
      <c r="G2874">
        <v>2</v>
      </c>
      <c r="H2874">
        <v>4</v>
      </c>
      <c r="I2874">
        <v>2014</v>
      </c>
      <c r="J2874" t="s">
        <v>53</v>
      </c>
      <c r="K2874" t="s">
        <v>44</v>
      </c>
      <c r="L2874" t="s">
        <v>44</v>
      </c>
      <c r="M2874" s="54" t="s">
        <v>44</v>
      </c>
      <c r="N2874">
        <v>2</v>
      </c>
      <c r="O2874" t="s">
        <v>44</v>
      </c>
      <c r="P2874">
        <v>70.710678118654698</v>
      </c>
    </row>
    <row r="2875" spans="1:16" x14ac:dyDescent="0.25">
      <c r="A2875" s="20" t="s">
        <v>16394</v>
      </c>
      <c r="B2875">
        <v>2</v>
      </c>
      <c r="C2875" t="s">
        <v>63</v>
      </c>
      <c r="D2875" t="s">
        <v>91</v>
      </c>
      <c r="E2875" t="s">
        <v>80</v>
      </c>
      <c r="F2875" t="s">
        <v>42</v>
      </c>
      <c r="G2875">
        <v>3</v>
      </c>
      <c r="H2875">
        <v>4</v>
      </c>
      <c r="I2875">
        <v>2014</v>
      </c>
      <c r="J2875" t="s">
        <v>53</v>
      </c>
      <c r="K2875" t="s">
        <v>44</v>
      </c>
      <c r="L2875" t="s">
        <v>44</v>
      </c>
      <c r="M2875" s="54" t="s">
        <v>44</v>
      </c>
      <c r="N2875">
        <v>8</v>
      </c>
      <c r="O2875" t="s">
        <v>44</v>
      </c>
      <c r="P2875">
        <v>35.355339059327399</v>
      </c>
    </row>
    <row r="2876" spans="1:16" x14ac:dyDescent="0.25">
      <c r="A2876" s="20" t="s">
        <v>16395</v>
      </c>
      <c r="B2876">
        <v>2</v>
      </c>
      <c r="C2876" t="s">
        <v>63</v>
      </c>
      <c r="D2876" t="s">
        <v>91</v>
      </c>
      <c r="E2876" t="s">
        <v>80</v>
      </c>
      <c r="F2876" t="s">
        <v>42</v>
      </c>
      <c r="G2876">
        <v>4</v>
      </c>
      <c r="H2876">
        <v>4</v>
      </c>
      <c r="I2876">
        <v>2014</v>
      </c>
      <c r="J2876" t="s">
        <v>53</v>
      </c>
      <c r="K2876" t="s">
        <v>44</v>
      </c>
      <c r="L2876" t="s">
        <v>44</v>
      </c>
      <c r="M2876" t="s">
        <v>44</v>
      </c>
      <c r="N2876">
        <v>14</v>
      </c>
      <c r="O2876" t="s">
        <v>44</v>
      </c>
      <c r="P2876">
        <v>26.726124191242398</v>
      </c>
    </row>
    <row r="2877" spans="1:16" x14ac:dyDescent="0.25">
      <c r="A2877" s="20" t="s">
        <v>16396</v>
      </c>
      <c r="B2877">
        <v>2</v>
      </c>
      <c r="C2877" t="s">
        <v>63</v>
      </c>
      <c r="D2877" t="s">
        <v>91</v>
      </c>
      <c r="E2877" t="s">
        <v>80</v>
      </c>
      <c r="F2877" t="s">
        <v>42</v>
      </c>
      <c r="G2877">
        <v>5</v>
      </c>
      <c r="H2877">
        <v>4</v>
      </c>
      <c r="I2877">
        <v>2014</v>
      </c>
      <c r="J2877" t="s">
        <v>53</v>
      </c>
      <c r="K2877" t="s">
        <v>44</v>
      </c>
      <c r="L2877" t="s">
        <v>44</v>
      </c>
      <c r="M2877" t="s">
        <v>44</v>
      </c>
      <c r="N2877">
        <v>59</v>
      </c>
      <c r="O2877" t="s">
        <v>44</v>
      </c>
      <c r="P2877">
        <v>13.018891098082401</v>
      </c>
    </row>
    <row r="2878" spans="1:16" x14ac:dyDescent="0.25">
      <c r="A2878" s="20" t="s">
        <v>16397</v>
      </c>
      <c r="B2878">
        <v>2</v>
      </c>
      <c r="C2878" t="s">
        <v>63</v>
      </c>
      <c r="D2878" t="s">
        <v>91</v>
      </c>
      <c r="E2878" t="s">
        <v>80</v>
      </c>
      <c r="F2878" t="s">
        <v>42</v>
      </c>
      <c r="G2878">
        <v>2</v>
      </c>
      <c r="H2878">
        <v>4</v>
      </c>
      <c r="I2878">
        <v>2014</v>
      </c>
      <c r="J2878" t="s">
        <v>34</v>
      </c>
      <c r="K2878">
        <v>0.97</v>
      </c>
      <c r="L2878">
        <v>0.77400000000000002</v>
      </c>
      <c r="M2878">
        <v>1.1659999999999999</v>
      </c>
      <c r="N2878">
        <v>349</v>
      </c>
      <c r="O2878" t="s">
        <v>44</v>
      </c>
      <c r="P2878">
        <v>5.3528772757218901</v>
      </c>
    </row>
    <row r="2879" spans="1:16" x14ac:dyDescent="0.25">
      <c r="A2879" s="20" t="s">
        <v>16398</v>
      </c>
      <c r="B2879">
        <v>2</v>
      </c>
      <c r="C2879" t="s">
        <v>63</v>
      </c>
      <c r="D2879" t="s">
        <v>91</v>
      </c>
      <c r="E2879" t="s">
        <v>80</v>
      </c>
      <c r="F2879" t="s">
        <v>42</v>
      </c>
      <c r="G2879">
        <v>2</v>
      </c>
      <c r="H2879">
        <v>4</v>
      </c>
      <c r="I2879">
        <v>2014</v>
      </c>
      <c r="J2879" t="s">
        <v>54</v>
      </c>
      <c r="K2879" t="s">
        <v>44</v>
      </c>
      <c r="L2879" t="s">
        <v>44</v>
      </c>
      <c r="M2879" t="s">
        <v>44</v>
      </c>
      <c r="N2879">
        <v>1</v>
      </c>
      <c r="O2879" t="s">
        <v>44</v>
      </c>
      <c r="P2879">
        <v>100</v>
      </c>
    </row>
    <row r="2880" spans="1:16" x14ac:dyDescent="0.25">
      <c r="A2880" s="20" t="s">
        <v>16399</v>
      </c>
      <c r="B2880">
        <v>2</v>
      </c>
      <c r="C2880" t="s">
        <v>63</v>
      </c>
      <c r="D2880" t="s">
        <v>91</v>
      </c>
      <c r="E2880" t="s">
        <v>80</v>
      </c>
      <c r="F2880" t="s">
        <v>42</v>
      </c>
      <c r="G2880">
        <v>3</v>
      </c>
      <c r="H2880">
        <v>4</v>
      </c>
      <c r="I2880">
        <v>2014</v>
      </c>
      <c r="J2880" t="s">
        <v>54</v>
      </c>
      <c r="K2880" t="s">
        <v>44</v>
      </c>
      <c r="L2880" t="s">
        <v>44</v>
      </c>
      <c r="M2880" t="s">
        <v>44</v>
      </c>
      <c r="N2880">
        <v>3</v>
      </c>
      <c r="O2880" t="s">
        <v>44</v>
      </c>
      <c r="P2880">
        <v>57.735026918962603</v>
      </c>
    </row>
    <row r="2881" spans="1:16" x14ac:dyDescent="0.25">
      <c r="A2881" s="20" t="s">
        <v>16400</v>
      </c>
      <c r="B2881">
        <v>2</v>
      </c>
      <c r="C2881" t="s">
        <v>63</v>
      </c>
      <c r="D2881" t="s">
        <v>91</v>
      </c>
      <c r="E2881" t="s">
        <v>80</v>
      </c>
      <c r="F2881" t="s">
        <v>42</v>
      </c>
      <c r="G2881">
        <v>4</v>
      </c>
      <c r="H2881">
        <v>4</v>
      </c>
      <c r="I2881">
        <v>2014</v>
      </c>
      <c r="J2881" t="s">
        <v>54</v>
      </c>
      <c r="K2881" t="s">
        <v>44</v>
      </c>
      <c r="L2881" t="s">
        <v>44</v>
      </c>
      <c r="M2881" t="s">
        <v>44</v>
      </c>
      <c r="N2881">
        <v>7</v>
      </c>
      <c r="O2881" t="s">
        <v>44</v>
      </c>
      <c r="P2881">
        <v>37.796447300922701</v>
      </c>
    </row>
    <row r="2882" spans="1:16" x14ac:dyDescent="0.25">
      <c r="A2882" s="20" t="s">
        <v>16401</v>
      </c>
      <c r="B2882">
        <v>2</v>
      </c>
      <c r="C2882" t="s">
        <v>63</v>
      </c>
      <c r="D2882" t="s">
        <v>91</v>
      </c>
      <c r="E2882" t="s">
        <v>80</v>
      </c>
      <c r="F2882" t="s">
        <v>42</v>
      </c>
      <c r="G2882">
        <v>3</v>
      </c>
      <c r="H2882">
        <v>4</v>
      </c>
      <c r="I2882">
        <v>2014</v>
      </c>
      <c r="J2882" t="s">
        <v>34</v>
      </c>
      <c r="K2882">
        <v>0.93</v>
      </c>
      <c r="L2882">
        <v>0.748</v>
      </c>
      <c r="M2882">
        <v>1.1120000000000001</v>
      </c>
      <c r="N2882">
        <v>389</v>
      </c>
      <c r="O2882" t="s">
        <v>44</v>
      </c>
      <c r="P2882">
        <v>5.0702012656339397</v>
      </c>
    </row>
    <row r="2883" spans="1:16" x14ac:dyDescent="0.25">
      <c r="A2883" s="20" t="s">
        <v>16402</v>
      </c>
      <c r="B2883">
        <v>2</v>
      </c>
      <c r="C2883" t="s">
        <v>63</v>
      </c>
      <c r="D2883" t="s">
        <v>91</v>
      </c>
      <c r="E2883" t="s">
        <v>80</v>
      </c>
      <c r="F2883" t="s">
        <v>42</v>
      </c>
      <c r="G2883">
        <v>2</v>
      </c>
      <c r="H2883">
        <v>4</v>
      </c>
      <c r="I2883">
        <v>2014</v>
      </c>
      <c r="J2883" t="s">
        <v>55</v>
      </c>
      <c r="K2883" t="s">
        <v>44</v>
      </c>
      <c r="L2883" t="s">
        <v>44</v>
      </c>
      <c r="M2883" s="54" t="s">
        <v>44</v>
      </c>
      <c r="N2883">
        <v>14</v>
      </c>
      <c r="O2883" t="s">
        <v>44</v>
      </c>
      <c r="P2883">
        <v>26.726124191242398</v>
      </c>
    </row>
    <row r="2884" spans="1:16" x14ac:dyDescent="0.25">
      <c r="A2884" s="20" t="s">
        <v>16403</v>
      </c>
      <c r="B2884">
        <v>2</v>
      </c>
      <c r="C2884" t="s">
        <v>63</v>
      </c>
      <c r="D2884" t="s">
        <v>91</v>
      </c>
      <c r="E2884" t="s">
        <v>80</v>
      </c>
      <c r="F2884" t="s">
        <v>42</v>
      </c>
      <c r="G2884">
        <v>3</v>
      </c>
      <c r="H2884">
        <v>4</v>
      </c>
      <c r="I2884">
        <v>2014</v>
      </c>
      <c r="J2884" t="s">
        <v>55</v>
      </c>
      <c r="K2884">
        <v>1.02</v>
      </c>
      <c r="L2884">
        <v>0.53300000000000003</v>
      </c>
      <c r="M2884">
        <v>1.5069999999999999</v>
      </c>
      <c r="N2884">
        <v>42</v>
      </c>
      <c r="O2884" t="s">
        <v>44</v>
      </c>
      <c r="P2884">
        <v>15.430334996209201</v>
      </c>
    </row>
    <row r="2885" spans="1:16" x14ac:dyDescent="0.25">
      <c r="A2885" s="20" t="s">
        <v>16404</v>
      </c>
      <c r="B2885">
        <v>2</v>
      </c>
      <c r="C2885" t="s">
        <v>63</v>
      </c>
      <c r="D2885" t="s">
        <v>91</v>
      </c>
      <c r="E2885" t="s">
        <v>80</v>
      </c>
      <c r="F2885" t="s">
        <v>42</v>
      </c>
      <c r="G2885">
        <v>4</v>
      </c>
      <c r="H2885">
        <v>4</v>
      </c>
      <c r="I2885">
        <v>2014</v>
      </c>
      <c r="J2885" t="s">
        <v>55</v>
      </c>
      <c r="K2885">
        <v>0.85</v>
      </c>
      <c r="L2885">
        <v>0.47899999999999998</v>
      </c>
      <c r="M2885" s="54">
        <v>1.2210000000000001</v>
      </c>
      <c r="N2885">
        <v>61</v>
      </c>
      <c r="O2885" t="s">
        <v>44</v>
      </c>
      <c r="P2885">
        <v>12.8036879932896</v>
      </c>
    </row>
    <row r="2886" spans="1:16" x14ac:dyDescent="0.25">
      <c r="A2886" s="20" t="s">
        <v>16405</v>
      </c>
      <c r="B2886">
        <v>2</v>
      </c>
      <c r="C2886" t="s">
        <v>63</v>
      </c>
      <c r="D2886" t="s">
        <v>91</v>
      </c>
      <c r="E2886" t="s">
        <v>80</v>
      </c>
      <c r="F2886" t="s">
        <v>42</v>
      </c>
      <c r="G2886">
        <v>5</v>
      </c>
      <c r="H2886">
        <v>4</v>
      </c>
      <c r="I2886">
        <v>2014</v>
      </c>
      <c r="J2886" t="s">
        <v>55</v>
      </c>
      <c r="K2886">
        <v>0.95</v>
      </c>
      <c r="L2886">
        <v>0.53500000000000003</v>
      </c>
      <c r="M2886" s="54">
        <v>1.365</v>
      </c>
      <c r="N2886">
        <v>53</v>
      </c>
      <c r="O2886" t="s">
        <v>44</v>
      </c>
      <c r="P2886">
        <v>13.7360563948689</v>
      </c>
    </row>
    <row r="2887" spans="1:16" x14ac:dyDescent="0.25">
      <c r="A2887" s="20" t="s">
        <v>16406</v>
      </c>
      <c r="B2887">
        <v>2</v>
      </c>
      <c r="C2887" t="s">
        <v>63</v>
      </c>
      <c r="D2887" t="s">
        <v>91</v>
      </c>
      <c r="E2887" t="s">
        <v>80</v>
      </c>
      <c r="F2887" t="s">
        <v>42</v>
      </c>
      <c r="G2887">
        <v>4</v>
      </c>
      <c r="H2887">
        <v>4</v>
      </c>
      <c r="I2887">
        <v>2014</v>
      </c>
      <c r="J2887" t="s">
        <v>34</v>
      </c>
      <c r="K2887">
        <v>0.9</v>
      </c>
      <c r="L2887">
        <v>0.72699999999999998</v>
      </c>
      <c r="M2887" s="54">
        <v>1.073</v>
      </c>
      <c r="N2887">
        <v>502</v>
      </c>
      <c r="O2887" t="s">
        <v>44</v>
      </c>
      <c r="P2887">
        <v>4.4632184267745201</v>
      </c>
    </row>
    <row r="2888" spans="1:16" x14ac:dyDescent="0.25">
      <c r="A2888" s="20" t="s">
        <v>16407</v>
      </c>
      <c r="B2888">
        <v>2</v>
      </c>
      <c r="C2888" t="s">
        <v>63</v>
      </c>
      <c r="D2888" t="s">
        <v>91</v>
      </c>
      <c r="E2888" t="s">
        <v>80</v>
      </c>
      <c r="F2888" t="s">
        <v>42</v>
      </c>
      <c r="G2888">
        <v>2</v>
      </c>
      <c r="H2888">
        <v>4</v>
      </c>
      <c r="I2888">
        <v>2014</v>
      </c>
      <c r="J2888" t="s">
        <v>56</v>
      </c>
      <c r="K2888" t="s">
        <v>44</v>
      </c>
      <c r="L2888" t="s">
        <v>44</v>
      </c>
      <c r="M2888" s="54" t="s">
        <v>44</v>
      </c>
      <c r="N2888">
        <v>3</v>
      </c>
      <c r="O2888" t="s">
        <v>44</v>
      </c>
      <c r="P2888">
        <v>57.735026918962603</v>
      </c>
    </row>
    <row r="2889" spans="1:16" x14ac:dyDescent="0.25">
      <c r="A2889" s="20" t="s">
        <v>16408</v>
      </c>
      <c r="B2889">
        <v>2</v>
      </c>
      <c r="C2889" t="s">
        <v>63</v>
      </c>
      <c r="D2889" t="s">
        <v>91</v>
      </c>
      <c r="E2889" t="s">
        <v>80</v>
      </c>
      <c r="F2889" t="s">
        <v>42</v>
      </c>
      <c r="G2889">
        <v>3</v>
      </c>
      <c r="H2889">
        <v>4</v>
      </c>
      <c r="I2889">
        <v>2014</v>
      </c>
      <c r="J2889" t="s">
        <v>56</v>
      </c>
      <c r="K2889" t="s">
        <v>44</v>
      </c>
      <c r="L2889" t="s">
        <v>44</v>
      </c>
      <c r="M2889" s="54" t="s">
        <v>44</v>
      </c>
      <c r="N2889">
        <v>6</v>
      </c>
      <c r="O2889" t="s">
        <v>44</v>
      </c>
      <c r="P2889">
        <v>40.824829046386299</v>
      </c>
    </row>
    <row r="2890" spans="1:16" x14ac:dyDescent="0.25">
      <c r="A2890" s="20" t="s">
        <v>16409</v>
      </c>
      <c r="B2890">
        <v>2</v>
      </c>
      <c r="C2890" t="s">
        <v>63</v>
      </c>
      <c r="D2890" t="s">
        <v>91</v>
      </c>
      <c r="E2890" t="s">
        <v>80</v>
      </c>
      <c r="F2890" t="s">
        <v>42</v>
      </c>
      <c r="G2890">
        <v>4</v>
      </c>
      <c r="H2890">
        <v>4</v>
      </c>
      <c r="I2890">
        <v>2014</v>
      </c>
      <c r="J2890" t="s">
        <v>56</v>
      </c>
      <c r="K2890" t="s">
        <v>44</v>
      </c>
      <c r="L2890" t="s">
        <v>44</v>
      </c>
      <c r="M2890" t="s">
        <v>44</v>
      </c>
      <c r="N2890">
        <v>1</v>
      </c>
      <c r="O2890" t="s">
        <v>44</v>
      </c>
      <c r="P2890">
        <v>100</v>
      </c>
    </row>
    <row r="2891" spans="1:16" x14ac:dyDescent="0.25">
      <c r="A2891" s="20" t="s">
        <v>16410</v>
      </c>
      <c r="B2891">
        <v>2</v>
      </c>
      <c r="C2891" t="s">
        <v>63</v>
      </c>
      <c r="D2891" t="s">
        <v>91</v>
      </c>
      <c r="E2891" t="s">
        <v>80</v>
      </c>
      <c r="F2891" t="s">
        <v>42</v>
      </c>
      <c r="G2891">
        <v>5</v>
      </c>
      <c r="H2891">
        <v>4</v>
      </c>
      <c r="I2891">
        <v>2014</v>
      </c>
      <c r="J2891" t="s">
        <v>56</v>
      </c>
      <c r="K2891" t="s">
        <v>44</v>
      </c>
      <c r="L2891" t="s">
        <v>44</v>
      </c>
      <c r="M2891" t="s">
        <v>44</v>
      </c>
      <c r="N2891">
        <v>43</v>
      </c>
      <c r="O2891" t="s">
        <v>44</v>
      </c>
      <c r="P2891">
        <v>15.249857033260501</v>
      </c>
    </row>
    <row r="2892" spans="1:16" x14ac:dyDescent="0.25">
      <c r="A2892" s="20" t="s">
        <v>16411</v>
      </c>
      <c r="B2892">
        <v>2</v>
      </c>
      <c r="C2892" t="s">
        <v>63</v>
      </c>
      <c r="D2892" t="s">
        <v>91</v>
      </c>
      <c r="E2892" t="s">
        <v>80</v>
      </c>
      <c r="F2892" t="s">
        <v>42</v>
      </c>
      <c r="G2892">
        <v>5</v>
      </c>
      <c r="H2892">
        <v>4</v>
      </c>
      <c r="I2892">
        <v>2014</v>
      </c>
      <c r="J2892" t="s">
        <v>34</v>
      </c>
      <c r="K2892">
        <v>0.97</v>
      </c>
      <c r="L2892">
        <v>0.79600000000000004</v>
      </c>
      <c r="M2892">
        <v>1.1439999999999999</v>
      </c>
      <c r="N2892">
        <v>1781</v>
      </c>
      <c r="O2892" t="s">
        <v>44</v>
      </c>
      <c r="P2892">
        <v>2.3695618019100699</v>
      </c>
    </row>
    <row r="2893" spans="1:16" x14ac:dyDescent="0.25">
      <c r="A2893" s="20" t="s">
        <v>16412</v>
      </c>
      <c r="B2893">
        <v>2</v>
      </c>
      <c r="C2893" t="s">
        <v>63</v>
      </c>
      <c r="D2893" t="s">
        <v>91</v>
      </c>
      <c r="E2893" t="s">
        <v>80</v>
      </c>
      <c r="F2893" t="s">
        <v>42</v>
      </c>
      <c r="G2893">
        <v>2</v>
      </c>
      <c r="H2893">
        <v>4</v>
      </c>
      <c r="I2893">
        <v>2014</v>
      </c>
      <c r="J2893" t="s">
        <v>57</v>
      </c>
      <c r="K2893" t="s">
        <v>44</v>
      </c>
      <c r="L2893" t="s">
        <v>44</v>
      </c>
      <c r="M2893" t="s">
        <v>44</v>
      </c>
      <c r="N2893">
        <v>0</v>
      </c>
      <c r="O2893" t="s">
        <v>44</v>
      </c>
      <c r="P2893" t="s">
        <v>44</v>
      </c>
    </row>
    <row r="2894" spans="1:16" x14ac:dyDescent="0.25">
      <c r="A2894" s="20" t="s">
        <v>16413</v>
      </c>
      <c r="B2894">
        <v>2</v>
      </c>
      <c r="C2894" t="s">
        <v>63</v>
      </c>
      <c r="D2894" t="s">
        <v>91</v>
      </c>
      <c r="E2894" t="s">
        <v>80</v>
      </c>
      <c r="F2894" t="s">
        <v>42</v>
      </c>
      <c r="G2894">
        <v>3</v>
      </c>
      <c r="H2894">
        <v>4</v>
      </c>
      <c r="I2894">
        <v>2014</v>
      </c>
      <c r="J2894" t="s">
        <v>57</v>
      </c>
      <c r="K2894" t="s">
        <v>44</v>
      </c>
      <c r="L2894" t="s">
        <v>44</v>
      </c>
      <c r="M2894" t="s">
        <v>44</v>
      </c>
      <c r="N2894">
        <v>11</v>
      </c>
      <c r="O2894" t="s">
        <v>44</v>
      </c>
      <c r="P2894">
        <v>30.151134457776401</v>
      </c>
    </row>
    <row r="2895" spans="1:16" x14ac:dyDescent="0.25">
      <c r="A2895" s="20" t="s">
        <v>16414</v>
      </c>
      <c r="B2895">
        <v>2</v>
      </c>
      <c r="C2895" t="s">
        <v>63</v>
      </c>
      <c r="D2895" t="s">
        <v>91</v>
      </c>
      <c r="E2895" t="s">
        <v>80</v>
      </c>
      <c r="F2895" t="s">
        <v>42</v>
      </c>
      <c r="G2895">
        <v>4</v>
      </c>
      <c r="H2895">
        <v>4</v>
      </c>
      <c r="I2895">
        <v>2014</v>
      </c>
      <c r="J2895" t="s">
        <v>57</v>
      </c>
      <c r="K2895" t="s">
        <v>44</v>
      </c>
      <c r="L2895" t="s">
        <v>44</v>
      </c>
      <c r="M2895" s="54" t="s">
        <v>44</v>
      </c>
      <c r="N2895">
        <v>12</v>
      </c>
      <c r="O2895" t="s">
        <v>44</v>
      </c>
      <c r="P2895">
        <v>28.867513459481302</v>
      </c>
    </row>
    <row r="2896" spans="1:16" x14ac:dyDescent="0.25">
      <c r="A2896" s="20" t="s">
        <v>16415</v>
      </c>
      <c r="B2896">
        <v>2</v>
      </c>
      <c r="C2896" t="s">
        <v>63</v>
      </c>
      <c r="D2896" t="s">
        <v>91</v>
      </c>
      <c r="E2896" t="s">
        <v>80</v>
      </c>
      <c r="F2896" t="s">
        <v>42</v>
      </c>
      <c r="G2896">
        <v>5</v>
      </c>
      <c r="H2896">
        <v>4</v>
      </c>
      <c r="I2896">
        <v>2014</v>
      </c>
      <c r="J2896" t="s">
        <v>57</v>
      </c>
      <c r="K2896" t="s">
        <v>44</v>
      </c>
      <c r="L2896" t="s">
        <v>44</v>
      </c>
      <c r="M2896" s="54" t="s">
        <v>44</v>
      </c>
      <c r="N2896">
        <v>13</v>
      </c>
      <c r="O2896" t="s">
        <v>44</v>
      </c>
      <c r="P2896">
        <v>27.735009811261499</v>
      </c>
    </row>
    <row r="2897" spans="1:16" x14ac:dyDescent="0.25">
      <c r="A2897" s="20" t="s">
        <v>16416</v>
      </c>
      <c r="B2897">
        <v>2</v>
      </c>
      <c r="C2897" t="s">
        <v>63</v>
      </c>
      <c r="D2897" t="s">
        <v>91</v>
      </c>
      <c r="E2897" t="s">
        <v>80</v>
      </c>
      <c r="F2897" t="s">
        <v>42</v>
      </c>
      <c r="G2897">
        <v>2</v>
      </c>
      <c r="H2897">
        <v>4</v>
      </c>
      <c r="I2897">
        <v>2014</v>
      </c>
      <c r="J2897" t="s">
        <v>58</v>
      </c>
      <c r="K2897" t="s">
        <v>44</v>
      </c>
      <c r="L2897" t="s">
        <v>44</v>
      </c>
      <c r="M2897" s="54" t="s">
        <v>44</v>
      </c>
      <c r="N2897">
        <v>11</v>
      </c>
      <c r="O2897" t="s">
        <v>44</v>
      </c>
      <c r="P2897">
        <v>30.151134457776401</v>
      </c>
    </row>
    <row r="2898" spans="1:16" x14ac:dyDescent="0.25">
      <c r="A2898" s="20" t="s">
        <v>16417</v>
      </c>
      <c r="B2898">
        <v>2</v>
      </c>
      <c r="C2898" t="s">
        <v>63</v>
      </c>
      <c r="D2898" t="s">
        <v>91</v>
      </c>
      <c r="E2898" t="s">
        <v>80</v>
      </c>
      <c r="F2898" t="s">
        <v>42</v>
      </c>
      <c r="G2898">
        <v>3</v>
      </c>
      <c r="H2898">
        <v>4</v>
      </c>
      <c r="I2898">
        <v>2014</v>
      </c>
      <c r="J2898" t="s">
        <v>58</v>
      </c>
      <c r="K2898">
        <v>1.9</v>
      </c>
      <c r="L2898">
        <v>0.97899999999999998</v>
      </c>
      <c r="M2898" s="54">
        <v>2.8210000000000002</v>
      </c>
      <c r="N2898">
        <v>36</v>
      </c>
      <c r="O2898" t="s">
        <v>44</v>
      </c>
      <c r="P2898">
        <v>16.6666666666667</v>
      </c>
    </row>
    <row r="2899" spans="1:16" x14ac:dyDescent="0.25">
      <c r="A2899" s="20" t="s">
        <v>16418</v>
      </c>
      <c r="B2899">
        <v>2</v>
      </c>
      <c r="C2899" t="s">
        <v>63</v>
      </c>
      <c r="D2899" t="s">
        <v>91</v>
      </c>
      <c r="E2899" t="s">
        <v>80</v>
      </c>
      <c r="F2899" t="s">
        <v>42</v>
      </c>
      <c r="G2899">
        <v>4</v>
      </c>
      <c r="H2899">
        <v>4</v>
      </c>
      <c r="I2899">
        <v>2014</v>
      </c>
      <c r="J2899" t="s">
        <v>58</v>
      </c>
      <c r="K2899">
        <v>1.76</v>
      </c>
      <c r="L2899">
        <v>0.96099999999999997</v>
      </c>
      <c r="M2899" s="54">
        <v>2.5590000000000002</v>
      </c>
      <c r="N2899">
        <v>106</v>
      </c>
      <c r="O2899" t="s">
        <v>44</v>
      </c>
      <c r="P2899">
        <v>9.7128586235726395</v>
      </c>
    </row>
    <row r="2900" spans="1:16" x14ac:dyDescent="0.25">
      <c r="A2900" s="20" t="s">
        <v>16419</v>
      </c>
      <c r="B2900">
        <v>2</v>
      </c>
      <c r="C2900" t="s">
        <v>63</v>
      </c>
      <c r="D2900" t="s">
        <v>91</v>
      </c>
      <c r="E2900" t="s">
        <v>80</v>
      </c>
      <c r="F2900" t="s">
        <v>42</v>
      </c>
      <c r="G2900">
        <v>5</v>
      </c>
      <c r="H2900">
        <v>4</v>
      </c>
      <c r="I2900">
        <v>2014</v>
      </c>
      <c r="J2900" t="s">
        <v>58</v>
      </c>
      <c r="K2900">
        <v>1.79</v>
      </c>
      <c r="L2900">
        <v>1.0009999999999999</v>
      </c>
      <c r="M2900">
        <v>2.5790000000000002</v>
      </c>
      <c r="N2900">
        <v>248</v>
      </c>
      <c r="O2900" t="s">
        <v>44</v>
      </c>
      <c r="P2900">
        <v>6.3500063500095196</v>
      </c>
    </row>
    <row r="2901" spans="1:16" x14ac:dyDescent="0.25">
      <c r="A2901" s="20" t="s">
        <v>16420</v>
      </c>
      <c r="B2901">
        <v>2</v>
      </c>
      <c r="C2901" t="s">
        <v>63</v>
      </c>
      <c r="D2901" t="s">
        <v>91</v>
      </c>
      <c r="E2901" t="s">
        <v>80</v>
      </c>
      <c r="F2901" t="s">
        <v>42</v>
      </c>
      <c r="G2901">
        <v>2</v>
      </c>
      <c r="H2901">
        <v>4</v>
      </c>
      <c r="I2901">
        <v>2014</v>
      </c>
      <c r="J2901" t="s">
        <v>59</v>
      </c>
      <c r="K2901" t="s">
        <v>44</v>
      </c>
      <c r="L2901" t="s">
        <v>44</v>
      </c>
      <c r="M2901" t="s">
        <v>44</v>
      </c>
      <c r="N2901">
        <v>2</v>
      </c>
      <c r="O2901" t="s">
        <v>44</v>
      </c>
      <c r="P2901">
        <v>70.710678118654698</v>
      </c>
    </row>
    <row r="2902" spans="1:16" x14ac:dyDescent="0.25">
      <c r="A2902" s="20" t="s">
        <v>16421</v>
      </c>
      <c r="B2902">
        <v>2</v>
      </c>
      <c r="C2902" t="s">
        <v>63</v>
      </c>
      <c r="D2902" t="s">
        <v>91</v>
      </c>
      <c r="E2902" t="s">
        <v>80</v>
      </c>
      <c r="F2902" t="s">
        <v>42</v>
      </c>
      <c r="G2902">
        <v>3</v>
      </c>
      <c r="H2902">
        <v>4</v>
      </c>
      <c r="I2902">
        <v>2014</v>
      </c>
      <c r="J2902" t="s">
        <v>59</v>
      </c>
      <c r="K2902" t="s">
        <v>44</v>
      </c>
      <c r="L2902" t="s">
        <v>44</v>
      </c>
      <c r="M2902" t="s">
        <v>44</v>
      </c>
      <c r="N2902">
        <v>2</v>
      </c>
      <c r="O2902" t="s">
        <v>44</v>
      </c>
      <c r="P2902">
        <v>70.710678118654698</v>
      </c>
    </row>
    <row r="2903" spans="1:16" x14ac:dyDescent="0.25">
      <c r="A2903" s="20" t="s">
        <v>16422</v>
      </c>
      <c r="B2903">
        <v>2</v>
      </c>
      <c r="C2903" t="s">
        <v>63</v>
      </c>
      <c r="D2903" t="s">
        <v>91</v>
      </c>
      <c r="E2903" t="s">
        <v>80</v>
      </c>
      <c r="F2903" t="s">
        <v>42</v>
      </c>
      <c r="G2903">
        <v>4</v>
      </c>
      <c r="H2903">
        <v>4</v>
      </c>
      <c r="I2903">
        <v>2014</v>
      </c>
      <c r="J2903" t="s">
        <v>59</v>
      </c>
      <c r="K2903" t="s">
        <v>44</v>
      </c>
      <c r="L2903" t="s">
        <v>44</v>
      </c>
      <c r="M2903" t="s">
        <v>44</v>
      </c>
      <c r="N2903">
        <v>9</v>
      </c>
      <c r="O2903" t="s">
        <v>44</v>
      </c>
      <c r="P2903">
        <v>33.3333333333333</v>
      </c>
    </row>
    <row r="2904" spans="1:16" x14ac:dyDescent="0.25">
      <c r="A2904" s="20" t="s">
        <v>16423</v>
      </c>
      <c r="B2904">
        <v>2</v>
      </c>
      <c r="C2904" t="s">
        <v>63</v>
      </c>
      <c r="D2904" t="s">
        <v>91</v>
      </c>
      <c r="E2904" t="s">
        <v>80</v>
      </c>
      <c r="F2904" t="s">
        <v>42</v>
      </c>
      <c r="G2904">
        <v>5</v>
      </c>
      <c r="H2904">
        <v>4</v>
      </c>
      <c r="I2904">
        <v>2014</v>
      </c>
      <c r="J2904" t="s">
        <v>59</v>
      </c>
      <c r="K2904" t="s">
        <v>44</v>
      </c>
      <c r="L2904" t="s">
        <v>44</v>
      </c>
      <c r="M2904" t="s">
        <v>44</v>
      </c>
      <c r="N2904">
        <v>15</v>
      </c>
      <c r="O2904" t="s">
        <v>44</v>
      </c>
      <c r="P2904">
        <v>25.8198889747161</v>
      </c>
    </row>
    <row r="2905" spans="1:16" x14ac:dyDescent="0.25">
      <c r="A2905" s="20" t="s">
        <v>16424</v>
      </c>
      <c r="B2905">
        <v>2</v>
      </c>
      <c r="C2905" t="s">
        <v>63</v>
      </c>
      <c r="D2905" t="s">
        <v>91</v>
      </c>
      <c r="E2905" t="s">
        <v>80</v>
      </c>
      <c r="F2905" t="s">
        <v>42</v>
      </c>
      <c r="G2905">
        <v>2</v>
      </c>
      <c r="H2905">
        <v>4</v>
      </c>
      <c r="I2905">
        <v>2014</v>
      </c>
      <c r="J2905" t="s">
        <v>60</v>
      </c>
      <c r="K2905">
        <v>1.1499999999999999</v>
      </c>
      <c r="L2905">
        <v>0.81399999999999995</v>
      </c>
      <c r="M2905">
        <v>1.486</v>
      </c>
      <c r="N2905">
        <v>142</v>
      </c>
      <c r="O2905" t="s">
        <v>44</v>
      </c>
      <c r="P2905">
        <v>8.3918135829668898</v>
      </c>
    </row>
    <row r="2906" spans="1:16" x14ac:dyDescent="0.25">
      <c r="A2906" s="20" t="s">
        <v>16425</v>
      </c>
      <c r="B2906">
        <v>2</v>
      </c>
      <c r="C2906" t="s">
        <v>63</v>
      </c>
      <c r="D2906" t="s">
        <v>91</v>
      </c>
      <c r="E2906" t="s">
        <v>80</v>
      </c>
      <c r="F2906" t="s">
        <v>42</v>
      </c>
      <c r="G2906">
        <v>3</v>
      </c>
      <c r="H2906">
        <v>4</v>
      </c>
      <c r="I2906">
        <v>2014</v>
      </c>
      <c r="J2906" t="s">
        <v>60</v>
      </c>
      <c r="K2906">
        <v>1.23</v>
      </c>
      <c r="L2906">
        <v>0.89500000000000002</v>
      </c>
      <c r="M2906">
        <v>1.5649999999999999</v>
      </c>
      <c r="N2906">
        <v>330</v>
      </c>
      <c r="O2906" t="s">
        <v>44</v>
      </c>
      <c r="P2906">
        <v>5.5048188256317996</v>
      </c>
    </row>
    <row r="2907" spans="1:16" x14ac:dyDescent="0.25">
      <c r="A2907" s="20" t="s">
        <v>16426</v>
      </c>
      <c r="B2907">
        <v>2</v>
      </c>
      <c r="C2907" t="s">
        <v>63</v>
      </c>
      <c r="D2907" t="s">
        <v>91</v>
      </c>
      <c r="E2907" t="s">
        <v>80</v>
      </c>
      <c r="F2907" t="s">
        <v>42</v>
      </c>
      <c r="G2907">
        <v>4</v>
      </c>
      <c r="H2907">
        <v>4</v>
      </c>
      <c r="I2907">
        <v>2014</v>
      </c>
      <c r="J2907" t="s">
        <v>60</v>
      </c>
      <c r="K2907">
        <v>1.33</v>
      </c>
      <c r="L2907">
        <v>0.98699999999999999</v>
      </c>
      <c r="M2907">
        <v>1.673</v>
      </c>
      <c r="N2907">
        <v>781</v>
      </c>
      <c r="O2907" t="s">
        <v>44</v>
      </c>
      <c r="P2907">
        <v>3.5782813348225702</v>
      </c>
    </row>
    <row r="2908" spans="1:16" x14ac:dyDescent="0.25">
      <c r="A2908" s="20" t="s">
        <v>16427</v>
      </c>
      <c r="B2908">
        <v>2</v>
      </c>
      <c r="C2908" t="s">
        <v>63</v>
      </c>
      <c r="D2908" t="s">
        <v>91</v>
      </c>
      <c r="E2908" t="s">
        <v>80</v>
      </c>
      <c r="F2908" t="s">
        <v>42</v>
      </c>
      <c r="G2908">
        <v>5</v>
      </c>
      <c r="H2908">
        <v>4</v>
      </c>
      <c r="I2908">
        <v>2014</v>
      </c>
      <c r="J2908" t="s">
        <v>60</v>
      </c>
      <c r="K2908">
        <v>1.28</v>
      </c>
      <c r="L2908">
        <v>0.94499999999999995</v>
      </c>
      <c r="M2908">
        <v>1.615</v>
      </c>
      <c r="N2908">
        <v>641</v>
      </c>
      <c r="O2908" t="s">
        <v>44</v>
      </c>
      <c r="P2908">
        <v>3.9497625276668198</v>
      </c>
    </row>
    <row r="2909" spans="1:16" x14ac:dyDescent="0.25">
      <c r="A2909" s="20" t="s">
        <v>16428</v>
      </c>
      <c r="B2909">
        <v>2</v>
      </c>
      <c r="C2909" t="s">
        <v>63</v>
      </c>
      <c r="D2909" t="s">
        <v>91</v>
      </c>
      <c r="E2909" t="s">
        <v>80</v>
      </c>
      <c r="F2909" t="s">
        <v>42</v>
      </c>
      <c r="G2909">
        <v>2</v>
      </c>
      <c r="H2909">
        <v>4</v>
      </c>
      <c r="I2909">
        <v>2014</v>
      </c>
      <c r="J2909" t="s">
        <v>61</v>
      </c>
      <c r="K2909" t="s">
        <v>44</v>
      </c>
      <c r="L2909" t="s">
        <v>44</v>
      </c>
      <c r="M2909" t="s">
        <v>44</v>
      </c>
      <c r="N2909">
        <v>0</v>
      </c>
      <c r="O2909" t="s">
        <v>44</v>
      </c>
      <c r="P2909" t="s">
        <v>44</v>
      </c>
    </row>
    <row r="2910" spans="1:16" x14ac:dyDescent="0.25">
      <c r="A2910" s="20" t="s">
        <v>16429</v>
      </c>
      <c r="B2910">
        <v>2</v>
      </c>
      <c r="C2910" t="s">
        <v>63</v>
      </c>
      <c r="D2910" t="s">
        <v>91</v>
      </c>
      <c r="E2910" t="s">
        <v>80</v>
      </c>
      <c r="F2910" t="s">
        <v>42</v>
      </c>
      <c r="G2910">
        <v>3</v>
      </c>
      <c r="H2910">
        <v>4</v>
      </c>
      <c r="I2910">
        <v>2014</v>
      </c>
      <c r="J2910" t="s">
        <v>61</v>
      </c>
      <c r="K2910" t="s">
        <v>44</v>
      </c>
      <c r="L2910" t="s">
        <v>44</v>
      </c>
      <c r="M2910" s="54" t="s">
        <v>44</v>
      </c>
      <c r="N2910">
        <v>1</v>
      </c>
      <c r="O2910" t="s">
        <v>44</v>
      </c>
      <c r="P2910">
        <v>100</v>
      </c>
    </row>
    <row r="2911" spans="1:16" x14ac:dyDescent="0.25">
      <c r="A2911" s="20" t="s">
        <v>16430</v>
      </c>
      <c r="B2911">
        <v>2</v>
      </c>
      <c r="C2911" t="s">
        <v>63</v>
      </c>
      <c r="D2911" t="s">
        <v>91</v>
      </c>
      <c r="E2911" t="s">
        <v>80</v>
      </c>
      <c r="F2911" t="s">
        <v>42</v>
      </c>
      <c r="G2911">
        <v>4</v>
      </c>
      <c r="H2911">
        <v>4</v>
      </c>
      <c r="I2911">
        <v>2014</v>
      </c>
      <c r="J2911" t="s">
        <v>61</v>
      </c>
      <c r="K2911" t="s">
        <v>44</v>
      </c>
      <c r="L2911" t="s">
        <v>44</v>
      </c>
      <c r="M2911" s="54" t="s">
        <v>44</v>
      </c>
      <c r="N2911">
        <v>2</v>
      </c>
      <c r="O2911" t="s">
        <v>44</v>
      </c>
      <c r="P2911">
        <v>70.710678118654698</v>
      </c>
    </row>
    <row r="2912" spans="1:16" x14ac:dyDescent="0.25">
      <c r="A2912" s="20" t="s">
        <v>16431</v>
      </c>
      <c r="B2912">
        <v>2</v>
      </c>
      <c r="C2912" t="s">
        <v>63</v>
      </c>
      <c r="D2912" t="s">
        <v>91</v>
      </c>
      <c r="E2912" t="s">
        <v>80</v>
      </c>
      <c r="F2912" t="s">
        <v>42</v>
      </c>
      <c r="G2912">
        <v>5</v>
      </c>
      <c r="H2912">
        <v>4</v>
      </c>
      <c r="I2912">
        <v>2014</v>
      </c>
      <c r="J2912" t="s">
        <v>61</v>
      </c>
      <c r="K2912" t="s">
        <v>44</v>
      </c>
      <c r="L2912" t="s">
        <v>44</v>
      </c>
      <c r="M2912" s="54" t="s">
        <v>44</v>
      </c>
      <c r="N2912">
        <v>1</v>
      </c>
      <c r="O2912" t="s">
        <v>44</v>
      </c>
      <c r="P2912">
        <v>100</v>
      </c>
    </row>
    <row r="2913" spans="1:16" x14ac:dyDescent="0.25">
      <c r="A2913" s="20" t="s">
        <v>16432</v>
      </c>
      <c r="B2913">
        <v>2</v>
      </c>
      <c r="C2913" t="s">
        <v>63</v>
      </c>
      <c r="D2913" t="s">
        <v>91</v>
      </c>
      <c r="E2913" t="s">
        <v>80</v>
      </c>
      <c r="F2913" t="s">
        <v>42</v>
      </c>
      <c r="G2913">
        <v>2</v>
      </c>
      <c r="H2913">
        <v>4</v>
      </c>
      <c r="I2913">
        <v>2014</v>
      </c>
      <c r="J2913" t="s">
        <v>62</v>
      </c>
      <c r="K2913" t="s">
        <v>44</v>
      </c>
      <c r="L2913" t="s">
        <v>44</v>
      </c>
      <c r="M2913" s="54" t="s">
        <v>44</v>
      </c>
      <c r="N2913">
        <v>2</v>
      </c>
      <c r="O2913" t="s">
        <v>44</v>
      </c>
      <c r="P2913">
        <v>70.710678118654698</v>
      </c>
    </row>
    <row r="2914" spans="1:16" x14ac:dyDescent="0.25">
      <c r="A2914" s="20" t="s">
        <v>16433</v>
      </c>
      <c r="B2914">
        <v>2</v>
      </c>
      <c r="C2914" t="s">
        <v>63</v>
      </c>
      <c r="D2914" t="s">
        <v>91</v>
      </c>
      <c r="E2914" t="s">
        <v>80</v>
      </c>
      <c r="F2914" t="s">
        <v>42</v>
      </c>
      <c r="G2914">
        <v>3</v>
      </c>
      <c r="H2914">
        <v>4</v>
      </c>
      <c r="I2914">
        <v>2014</v>
      </c>
      <c r="J2914" t="s">
        <v>62</v>
      </c>
      <c r="K2914" t="s">
        <v>44</v>
      </c>
      <c r="L2914" t="s">
        <v>44</v>
      </c>
      <c r="M2914" s="54" t="s">
        <v>44</v>
      </c>
      <c r="N2914">
        <v>6</v>
      </c>
      <c r="O2914" t="s">
        <v>44</v>
      </c>
      <c r="P2914">
        <v>40.824829046386299</v>
      </c>
    </row>
    <row r="2915" spans="1:16" x14ac:dyDescent="0.25">
      <c r="A2915" s="20" t="s">
        <v>16434</v>
      </c>
      <c r="B2915">
        <v>2</v>
      </c>
      <c r="C2915" t="s">
        <v>63</v>
      </c>
      <c r="D2915" t="s">
        <v>91</v>
      </c>
      <c r="E2915" t="s">
        <v>80</v>
      </c>
      <c r="F2915" t="s">
        <v>42</v>
      </c>
      <c r="G2915">
        <v>4</v>
      </c>
      <c r="H2915">
        <v>4</v>
      </c>
      <c r="I2915">
        <v>2014</v>
      </c>
      <c r="J2915" t="s">
        <v>62</v>
      </c>
      <c r="K2915" t="s">
        <v>44</v>
      </c>
      <c r="L2915" t="s">
        <v>44</v>
      </c>
      <c r="M2915" s="54" t="s">
        <v>44</v>
      </c>
      <c r="N2915">
        <v>10</v>
      </c>
      <c r="O2915" t="s">
        <v>44</v>
      </c>
      <c r="P2915">
        <v>31.6227766016838</v>
      </c>
    </row>
    <row r="2916" spans="1:16" x14ac:dyDescent="0.25">
      <c r="A2916" s="20" t="s">
        <v>16435</v>
      </c>
      <c r="B2916">
        <v>2</v>
      </c>
      <c r="C2916" t="s">
        <v>63</v>
      </c>
      <c r="D2916" t="s">
        <v>91</v>
      </c>
      <c r="E2916" t="s">
        <v>80</v>
      </c>
      <c r="F2916" t="s">
        <v>42</v>
      </c>
      <c r="G2916">
        <v>5</v>
      </c>
      <c r="H2916">
        <v>4</v>
      </c>
      <c r="I2916">
        <v>2014</v>
      </c>
      <c r="J2916" t="s">
        <v>62</v>
      </c>
      <c r="K2916" t="s">
        <v>44</v>
      </c>
      <c r="L2916" t="s">
        <v>44</v>
      </c>
      <c r="M2916" s="54" t="s">
        <v>44</v>
      </c>
      <c r="N2916">
        <v>27</v>
      </c>
      <c r="O2916" t="s">
        <v>44</v>
      </c>
      <c r="P2916">
        <v>19.245008972987499</v>
      </c>
    </row>
    <row r="2917" spans="1:16" x14ac:dyDescent="0.25">
      <c r="A2917" s="20" t="s">
        <v>16436</v>
      </c>
      <c r="B2917">
        <v>2</v>
      </c>
      <c r="C2917" t="s">
        <v>63</v>
      </c>
      <c r="D2917" t="s">
        <v>91</v>
      </c>
      <c r="E2917" t="s">
        <v>80</v>
      </c>
      <c r="F2917" t="s">
        <v>42</v>
      </c>
      <c r="G2917">
        <v>2</v>
      </c>
      <c r="H2917">
        <v>4</v>
      </c>
      <c r="I2917">
        <v>2014</v>
      </c>
      <c r="J2917" t="s">
        <v>75</v>
      </c>
      <c r="K2917">
        <v>0.90300000000000002</v>
      </c>
      <c r="L2917">
        <v>0.7</v>
      </c>
      <c r="M2917" s="54">
        <v>1.1000000000000001</v>
      </c>
      <c r="N2917" t="s">
        <v>44</v>
      </c>
      <c r="O2917" t="s">
        <v>44</v>
      </c>
      <c r="P2917">
        <v>-99</v>
      </c>
    </row>
    <row r="2918" spans="1:16" x14ac:dyDescent="0.25">
      <c r="A2918" s="20" t="s">
        <v>16436</v>
      </c>
      <c r="B2918">
        <v>2</v>
      </c>
      <c r="C2918" t="s">
        <v>63</v>
      </c>
      <c r="D2918" t="s">
        <v>91</v>
      </c>
      <c r="E2918" t="s">
        <v>80</v>
      </c>
      <c r="F2918" t="s">
        <v>42</v>
      </c>
      <c r="G2918">
        <v>2</v>
      </c>
      <c r="H2918">
        <v>4</v>
      </c>
      <c r="I2918">
        <v>2014</v>
      </c>
      <c r="J2918" t="s">
        <v>75</v>
      </c>
      <c r="K2918" t="s">
        <v>44</v>
      </c>
      <c r="L2918" t="s">
        <v>44</v>
      </c>
      <c r="M2918" s="54" t="s">
        <v>44</v>
      </c>
      <c r="N2918" t="s">
        <v>44</v>
      </c>
      <c r="O2918" t="s">
        <v>44</v>
      </c>
      <c r="P2918">
        <v>-99</v>
      </c>
    </row>
    <row r="2919" spans="1:16" x14ac:dyDescent="0.25">
      <c r="A2919" s="20" t="s">
        <v>16436</v>
      </c>
      <c r="B2919">
        <v>2</v>
      </c>
      <c r="C2919" t="s">
        <v>63</v>
      </c>
      <c r="D2919" t="s">
        <v>91</v>
      </c>
      <c r="E2919" t="s">
        <v>80</v>
      </c>
      <c r="F2919" t="s">
        <v>42</v>
      </c>
      <c r="G2919">
        <v>2</v>
      </c>
      <c r="H2919">
        <v>4</v>
      </c>
      <c r="I2919">
        <v>2014</v>
      </c>
      <c r="J2919" t="s">
        <v>75</v>
      </c>
      <c r="K2919">
        <v>1.028</v>
      </c>
      <c r="L2919">
        <v>0.7</v>
      </c>
      <c r="M2919" s="54">
        <v>1.4</v>
      </c>
      <c r="N2919" t="s">
        <v>44</v>
      </c>
      <c r="O2919" t="s">
        <v>44</v>
      </c>
      <c r="P2919">
        <v>-99</v>
      </c>
    </row>
    <row r="2920" spans="1:16" x14ac:dyDescent="0.25">
      <c r="A2920" s="20" t="s">
        <v>16436</v>
      </c>
      <c r="B2920">
        <v>2</v>
      </c>
      <c r="C2920" t="s">
        <v>63</v>
      </c>
      <c r="D2920" t="s">
        <v>91</v>
      </c>
      <c r="E2920" t="s">
        <v>80</v>
      </c>
      <c r="F2920" t="s">
        <v>42</v>
      </c>
      <c r="G2920">
        <v>2</v>
      </c>
      <c r="H2920">
        <v>4</v>
      </c>
      <c r="I2920">
        <v>2014</v>
      </c>
      <c r="J2920" t="s">
        <v>75</v>
      </c>
      <c r="K2920">
        <v>1.006</v>
      </c>
      <c r="L2920">
        <v>0.8</v>
      </c>
      <c r="M2920">
        <v>1.2</v>
      </c>
      <c r="N2920" t="s">
        <v>44</v>
      </c>
      <c r="O2920" t="s">
        <v>44</v>
      </c>
      <c r="P2920">
        <v>-99</v>
      </c>
    </row>
    <row r="2921" spans="1:16" x14ac:dyDescent="0.25">
      <c r="A2921" s="20" t="s">
        <v>16436</v>
      </c>
      <c r="B2921">
        <v>2</v>
      </c>
      <c r="C2921" t="s">
        <v>63</v>
      </c>
      <c r="D2921" t="s">
        <v>91</v>
      </c>
      <c r="E2921" t="s">
        <v>80</v>
      </c>
      <c r="F2921" t="s">
        <v>42</v>
      </c>
      <c r="G2921">
        <v>2</v>
      </c>
      <c r="H2921">
        <v>4</v>
      </c>
      <c r="I2921">
        <v>2014</v>
      </c>
      <c r="J2921" t="s">
        <v>75</v>
      </c>
      <c r="K2921">
        <v>1.179</v>
      </c>
      <c r="L2921">
        <v>0.9</v>
      </c>
      <c r="M2921" s="54">
        <v>1.5</v>
      </c>
      <c r="N2921" t="s">
        <v>44</v>
      </c>
      <c r="O2921" t="s">
        <v>44</v>
      </c>
      <c r="P2921">
        <v>-99</v>
      </c>
    </row>
    <row r="2922" spans="1:16" x14ac:dyDescent="0.25">
      <c r="A2922" s="20" t="s">
        <v>16436</v>
      </c>
      <c r="B2922">
        <v>2</v>
      </c>
      <c r="C2922" t="s">
        <v>63</v>
      </c>
      <c r="D2922" t="s">
        <v>91</v>
      </c>
      <c r="E2922" t="s">
        <v>80</v>
      </c>
      <c r="F2922" t="s">
        <v>42</v>
      </c>
      <c r="G2922">
        <v>2</v>
      </c>
      <c r="H2922">
        <v>4</v>
      </c>
      <c r="I2922">
        <v>2014</v>
      </c>
      <c r="J2922" t="s">
        <v>75</v>
      </c>
      <c r="K2922">
        <v>1.9910000000000001</v>
      </c>
      <c r="L2922">
        <v>1.9</v>
      </c>
      <c r="M2922" s="54">
        <v>2.1</v>
      </c>
      <c r="N2922" t="s">
        <v>44</v>
      </c>
      <c r="O2922" t="s">
        <v>44</v>
      </c>
      <c r="P2922">
        <v>-99</v>
      </c>
    </row>
    <row r="2923" spans="1:16" x14ac:dyDescent="0.25">
      <c r="A2923" s="20" t="s">
        <v>16436</v>
      </c>
      <c r="B2923">
        <v>2</v>
      </c>
      <c r="C2923" t="s">
        <v>63</v>
      </c>
      <c r="D2923" t="s">
        <v>91</v>
      </c>
      <c r="E2923" t="s">
        <v>80</v>
      </c>
      <c r="F2923" t="s">
        <v>42</v>
      </c>
      <c r="G2923">
        <v>2</v>
      </c>
      <c r="H2923">
        <v>4</v>
      </c>
      <c r="I2923">
        <v>2014</v>
      </c>
      <c r="J2923" t="s">
        <v>75</v>
      </c>
      <c r="K2923">
        <v>0.93</v>
      </c>
      <c r="L2923">
        <v>0.6</v>
      </c>
      <c r="M2923" s="54">
        <v>1.3</v>
      </c>
      <c r="N2923" t="s">
        <v>44</v>
      </c>
      <c r="O2923" t="s">
        <v>44</v>
      </c>
      <c r="P2923">
        <v>-99</v>
      </c>
    </row>
    <row r="2924" spans="1:16" x14ac:dyDescent="0.25">
      <c r="A2924" s="20" t="s">
        <v>16436</v>
      </c>
      <c r="B2924">
        <v>2</v>
      </c>
      <c r="C2924" t="s">
        <v>63</v>
      </c>
      <c r="D2924" t="s">
        <v>91</v>
      </c>
      <c r="E2924" t="s">
        <v>80</v>
      </c>
      <c r="F2924" t="s">
        <v>42</v>
      </c>
      <c r="G2924">
        <v>2</v>
      </c>
      <c r="H2924">
        <v>4</v>
      </c>
      <c r="I2924">
        <v>2014</v>
      </c>
      <c r="J2924" t="s">
        <v>75</v>
      </c>
      <c r="K2924" t="s">
        <v>44</v>
      </c>
      <c r="L2924" t="s">
        <v>44</v>
      </c>
      <c r="M2924" s="54" t="s">
        <v>44</v>
      </c>
      <c r="N2924" t="s">
        <v>44</v>
      </c>
      <c r="O2924" t="s">
        <v>44</v>
      </c>
      <c r="P2924">
        <v>-99</v>
      </c>
    </row>
    <row r="2925" spans="1:16" x14ac:dyDescent="0.25">
      <c r="A2925" s="20" t="s">
        <v>16436</v>
      </c>
      <c r="B2925">
        <v>2</v>
      </c>
      <c r="C2925" t="s">
        <v>63</v>
      </c>
      <c r="D2925" t="s">
        <v>91</v>
      </c>
      <c r="E2925" t="s">
        <v>80</v>
      </c>
      <c r="F2925" t="s">
        <v>42</v>
      </c>
      <c r="G2925">
        <v>2</v>
      </c>
      <c r="H2925">
        <v>4</v>
      </c>
      <c r="I2925">
        <v>2014</v>
      </c>
      <c r="J2925" t="s">
        <v>75</v>
      </c>
      <c r="K2925" t="s">
        <v>44</v>
      </c>
      <c r="L2925" t="s">
        <v>44</v>
      </c>
      <c r="M2925" s="54" t="s">
        <v>44</v>
      </c>
      <c r="N2925" t="s">
        <v>44</v>
      </c>
      <c r="O2925" t="s">
        <v>44</v>
      </c>
      <c r="P2925">
        <v>-99</v>
      </c>
    </row>
    <row r="2926" spans="1:16" x14ac:dyDescent="0.25">
      <c r="A2926" s="20" t="s">
        <v>16436</v>
      </c>
      <c r="B2926">
        <v>2</v>
      </c>
      <c r="C2926" t="s">
        <v>63</v>
      </c>
      <c r="D2926" t="s">
        <v>91</v>
      </c>
      <c r="E2926" t="s">
        <v>80</v>
      </c>
      <c r="F2926" t="s">
        <v>42</v>
      </c>
      <c r="G2926">
        <v>2</v>
      </c>
      <c r="H2926">
        <v>4</v>
      </c>
      <c r="I2926">
        <v>2014</v>
      </c>
      <c r="J2926" t="s">
        <v>75</v>
      </c>
      <c r="K2926" t="s">
        <v>44</v>
      </c>
      <c r="L2926" t="s">
        <v>44</v>
      </c>
      <c r="M2926" s="54" t="s">
        <v>44</v>
      </c>
      <c r="N2926" t="s">
        <v>44</v>
      </c>
      <c r="O2926" t="s">
        <v>44</v>
      </c>
      <c r="P2926">
        <v>-99</v>
      </c>
    </row>
    <row r="2927" spans="1:16" x14ac:dyDescent="0.25">
      <c r="A2927" s="20" t="s">
        <v>16436</v>
      </c>
      <c r="B2927">
        <v>2</v>
      </c>
      <c r="C2927" t="s">
        <v>63</v>
      </c>
      <c r="D2927" t="s">
        <v>91</v>
      </c>
      <c r="E2927" t="s">
        <v>80</v>
      </c>
      <c r="F2927" t="s">
        <v>42</v>
      </c>
      <c r="G2927">
        <v>2</v>
      </c>
      <c r="H2927">
        <v>4</v>
      </c>
      <c r="I2927">
        <v>2014</v>
      </c>
      <c r="J2927" t="s">
        <v>75</v>
      </c>
      <c r="K2927" t="s">
        <v>44</v>
      </c>
      <c r="L2927" t="s">
        <v>44</v>
      </c>
      <c r="M2927" s="54" t="s">
        <v>44</v>
      </c>
      <c r="N2927" t="s">
        <v>44</v>
      </c>
      <c r="O2927" t="s">
        <v>44</v>
      </c>
      <c r="P2927">
        <v>-99</v>
      </c>
    </row>
    <row r="2928" spans="1:16" x14ac:dyDescent="0.25">
      <c r="A2928" s="20" t="s">
        <v>16436</v>
      </c>
      <c r="B2928">
        <v>2</v>
      </c>
      <c r="C2928" t="s">
        <v>63</v>
      </c>
      <c r="D2928" t="s">
        <v>91</v>
      </c>
      <c r="E2928" t="s">
        <v>80</v>
      </c>
      <c r="F2928" t="s">
        <v>42</v>
      </c>
      <c r="G2928">
        <v>2</v>
      </c>
      <c r="H2928">
        <v>4</v>
      </c>
      <c r="I2928">
        <v>2014</v>
      </c>
      <c r="J2928" t="s">
        <v>75</v>
      </c>
      <c r="K2928" t="s">
        <v>44</v>
      </c>
      <c r="L2928" t="s">
        <v>44</v>
      </c>
      <c r="M2928" s="54" t="s">
        <v>44</v>
      </c>
      <c r="N2928" t="s">
        <v>44</v>
      </c>
      <c r="O2928" t="s">
        <v>44</v>
      </c>
      <c r="P2928">
        <v>-99</v>
      </c>
    </row>
    <row r="2929" spans="1:16" x14ac:dyDescent="0.25">
      <c r="A2929" s="20" t="s">
        <v>16436</v>
      </c>
      <c r="B2929">
        <v>2</v>
      </c>
      <c r="C2929" t="s">
        <v>63</v>
      </c>
      <c r="D2929" t="s">
        <v>91</v>
      </c>
      <c r="E2929" t="s">
        <v>80</v>
      </c>
      <c r="F2929" t="s">
        <v>42</v>
      </c>
      <c r="G2929">
        <v>2</v>
      </c>
      <c r="H2929">
        <v>4</v>
      </c>
      <c r="I2929">
        <v>2014</v>
      </c>
      <c r="J2929" t="s">
        <v>75</v>
      </c>
      <c r="K2929">
        <v>0.98</v>
      </c>
      <c r="L2929">
        <v>0.6</v>
      </c>
      <c r="M2929" s="54">
        <v>1.4</v>
      </c>
      <c r="N2929" t="s">
        <v>44</v>
      </c>
      <c r="O2929" t="s">
        <v>44</v>
      </c>
      <c r="P2929">
        <v>-99</v>
      </c>
    </row>
    <row r="2930" spans="1:16" x14ac:dyDescent="0.25">
      <c r="A2930" s="20" t="s">
        <v>16436</v>
      </c>
      <c r="B2930">
        <v>2</v>
      </c>
      <c r="C2930" t="s">
        <v>63</v>
      </c>
      <c r="D2930" t="s">
        <v>91</v>
      </c>
      <c r="E2930" t="s">
        <v>80</v>
      </c>
      <c r="F2930" t="s">
        <v>42</v>
      </c>
      <c r="G2930">
        <v>2</v>
      </c>
      <c r="H2930">
        <v>4</v>
      </c>
      <c r="I2930">
        <v>2014</v>
      </c>
      <c r="J2930" t="s">
        <v>75</v>
      </c>
      <c r="K2930" t="s">
        <v>44</v>
      </c>
      <c r="L2930" t="s">
        <v>44</v>
      </c>
      <c r="M2930" s="54" t="s">
        <v>44</v>
      </c>
      <c r="N2930" t="s">
        <v>44</v>
      </c>
      <c r="O2930" t="s">
        <v>44</v>
      </c>
      <c r="P2930">
        <v>-99</v>
      </c>
    </row>
    <row r="2931" spans="1:16" x14ac:dyDescent="0.25">
      <c r="A2931" s="20" t="s">
        <v>16436</v>
      </c>
      <c r="B2931">
        <v>2</v>
      </c>
      <c r="C2931" t="s">
        <v>63</v>
      </c>
      <c r="D2931" t="s">
        <v>91</v>
      </c>
      <c r="E2931" t="s">
        <v>80</v>
      </c>
      <c r="F2931" t="s">
        <v>42</v>
      </c>
      <c r="G2931">
        <v>2</v>
      </c>
      <c r="H2931">
        <v>4</v>
      </c>
      <c r="I2931">
        <v>2014</v>
      </c>
      <c r="J2931" t="s">
        <v>75</v>
      </c>
      <c r="K2931" t="s">
        <v>44</v>
      </c>
      <c r="L2931" t="s">
        <v>44</v>
      </c>
      <c r="M2931" s="54" t="s">
        <v>44</v>
      </c>
      <c r="N2931" t="s">
        <v>44</v>
      </c>
      <c r="O2931" t="s">
        <v>44</v>
      </c>
      <c r="P2931">
        <v>-99</v>
      </c>
    </row>
    <row r="2932" spans="1:16" x14ac:dyDescent="0.25">
      <c r="A2932" s="20" t="s">
        <v>16436</v>
      </c>
      <c r="B2932">
        <v>2</v>
      </c>
      <c r="C2932" t="s">
        <v>63</v>
      </c>
      <c r="D2932" t="s">
        <v>91</v>
      </c>
      <c r="E2932" t="s">
        <v>80</v>
      </c>
      <c r="F2932" t="s">
        <v>42</v>
      </c>
      <c r="G2932">
        <v>2</v>
      </c>
      <c r="H2932">
        <v>4</v>
      </c>
      <c r="I2932">
        <v>2014</v>
      </c>
      <c r="J2932" t="s">
        <v>75</v>
      </c>
      <c r="K2932">
        <v>1.762</v>
      </c>
      <c r="L2932">
        <v>1</v>
      </c>
      <c r="M2932" s="54">
        <v>2.5</v>
      </c>
      <c r="N2932" t="s">
        <v>44</v>
      </c>
      <c r="O2932" t="s">
        <v>44</v>
      </c>
      <c r="P2932">
        <v>-99</v>
      </c>
    </row>
    <row r="2933" spans="1:16" x14ac:dyDescent="0.25">
      <c r="A2933" s="20" t="s">
        <v>16436</v>
      </c>
      <c r="B2933">
        <v>2</v>
      </c>
      <c r="C2933" t="s">
        <v>63</v>
      </c>
      <c r="D2933" t="s">
        <v>91</v>
      </c>
      <c r="E2933" t="s">
        <v>80</v>
      </c>
      <c r="F2933" t="s">
        <v>42</v>
      </c>
      <c r="G2933">
        <v>2</v>
      </c>
      <c r="H2933">
        <v>4</v>
      </c>
      <c r="I2933">
        <v>2014</v>
      </c>
      <c r="J2933" t="s">
        <v>75</v>
      </c>
      <c r="K2933" t="s">
        <v>44</v>
      </c>
      <c r="L2933" t="s">
        <v>44</v>
      </c>
      <c r="M2933" s="54" t="s">
        <v>44</v>
      </c>
      <c r="N2933" t="s">
        <v>44</v>
      </c>
      <c r="O2933" t="s">
        <v>44</v>
      </c>
      <c r="P2933">
        <v>-99</v>
      </c>
    </row>
    <row r="2934" spans="1:16" x14ac:dyDescent="0.25">
      <c r="A2934" s="20" t="s">
        <v>16436</v>
      </c>
      <c r="B2934">
        <v>2</v>
      </c>
      <c r="C2934" t="s">
        <v>63</v>
      </c>
      <c r="D2934" t="s">
        <v>91</v>
      </c>
      <c r="E2934" t="s">
        <v>80</v>
      </c>
      <c r="F2934" t="s">
        <v>42</v>
      </c>
      <c r="G2934">
        <v>2</v>
      </c>
      <c r="H2934">
        <v>4</v>
      </c>
      <c r="I2934">
        <v>2014</v>
      </c>
      <c r="J2934" t="s">
        <v>75</v>
      </c>
      <c r="K2934">
        <v>1.248</v>
      </c>
      <c r="L2934">
        <v>0.9</v>
      </c>
      <c r="M2934" s="54">
        <v>1.6</v>
      </c>
      <c r="N2934" t="s">
        <v>44</v>
      </c>
      <c r="O2934" t="s">
        <v>44</v>
      </c>
      <c r="P2934">
        <v>-99</v>
      </c>
    </row>
    <row r="2935" spans="1:16" x14ac:dyDescent="0.25">
      <c r="A2935" s="20" t="s">
        <v>16437</v>
      </c>
      <c r="B2935">
        <v>2</v>
      </c>
      <c r="C2935" t="s">
        <v>63</v>
      </c>
      <c r="D2935" t="s">
        <v>91</v>
      </c>
      <c r="E2935" t="s">
        <v>80</v>
      </c>
      <c r="F2935" t="s">
        <v>42</v>
      </c>
      <c r="G2935">
        <v>3</v>
      </c>
      <c r="H2935">
        <v>4</v>
      </c>
      <c r="I2935">
        <v>2014</v>
      </c>
      <c r="J2935" t="s">
        <v>75</v>
      </c>
      <c r="K2935">
        <v>0.90800000000000003</v>
      </c>
      <c r="L2935">
        <v>0.7</v>
      </c>
      <c r="M2935">
        <v>1.1000000000000001</v>
      </c>
      <c r="N2935" t="s">
        <v>44</v>
      </c>
      <c r="O2935" t="s">
        <v>44</v>
      </c>
      <c r="P2935">
        <v>-99</v>
      </c>
    </row>
    <row r="2936" spans="1:16" x14ac:dyDescent="0.25">
      <c r="A2936" s="20" t="s">
        <v>16437</v>
      </c>
      <c r="B2936">
        <v>2</v>
      </c>
      <c r="C2936" t="s">
        <v>63</v>
      </c>
      <c r="D2936" t="s">
        <v>91</v>
      </c>
      <c r="E2936" t="s">
        <v>80</v>
      </c>
      <c r="F2936" t="s">
        <v>42</v>
      </c>
      <c r="G2936">
        <v>3</v>
      </c>
      <c r="H2936">
        <v>4</v>
      </c>
      <c r="I2936">
        <v>2014</v>
      </c>
      <c r="J2936" t="s">
        <v>75</v>
      </c>
      <c r="K2936" t="s">
        <v>44</v>
      </c>
      <c r="L2936" t="s">
        <v>44</v>
      </c>
      <c r="M2936" s="54" t="s">
        <v>44</v>
      </c>
      <c r="N2936" t="s">
        <v>44</v>
      </c>
      <c r="O2936" t="s">
        <v>44</v>
      </c>
      <c r="P2936">
        <v>-99</v>
      </c>
    </row>
    <row r="2937" spans="1:16" x14ac:dyDescent="0.25">
      <c r="A2937" s="20" t="s">
        <v>16437</v>
      </c>
      <c r="B2937">
        <v>2</v>
      </c>
      <c r="C2937" t="s">
        <v>63</v>
      </c>
      <c r="D2937" t="s">
        <v>91</v>
      </c>
      <c r="E2937" t="s">
        <v>80</v>
      </c>
      <c r="F2937" t="s">
        <v>42</v>
      </c>
      <c r="G2937">
        <v>3</v>
      </c>
      <c r="H2937">
        <v>4</v>
      </c>
      <c r="I2937">
        <v>2014</v>
      </c>
      <c r="J2937" t="s">
        <v>75</v>
      </c>
      <c r="K2937">
        <v>1.0329999999999999</v>
      </c>
      <c r="L2937">
        <v>0.7</v>
      </c>
      <c r="M2937" s="54">
        <v>1.4</v>
      </c>
      <c r="N2937" t="s">
        <v>44</v>
      </c>
      <c r="O2937" t="s">
        <v>44</v>
      </c>
      <c r="P2937">
        <v>-99</v>
      </c>
    </row>
    <row r="2938" spans="1:16" x14ac:dyDescent="0.25">
      <c r="A2938" s="20" t="s">
        <v>16437</v>
      </c>
      <c r="B2938">
        <v>2</v>
      </c>
      <c r="C2938" t="s">
        <v>63</v>
      </c>
      <c r="D2938" t="s">
        <v>91</v>
      </c>
      <c r="E2938" t="s">
        <v>80</v>
      </c>
      <c r="F2938" t="s">
        <v>42</v>
      </c>
      <c r="G2938">
        <v>3</v>
      </c>
      <c r="H2938">
        <v>4</v>
      </c>
      <c r="I2938">
        <v>2014</v>
      </c>
      <c r="J2938" t="s">
        <v>75</v>
      </c>
      <c r="K2938">
        <v>1.012</v>
      </c>
      <c r="L2938">
        <v>0.8</v>
      </c>
      <c r="M2938" s="54">
        <v>1.2</v>
      </c>
      <c r="N2938" t="s">
        <v>44</v>
      </c>
      <c r="O2938" t="s">
        <v>44</v>
      </c>
      <c r="P2938">
        <v>-99</v>
      </c>
    </row>
    <row r="2939" spans="1:16" x14ac:dyDescent="0.25">
      <c r="A2939" s="20" t="s">
        <v>16437</v>
      </c>
      <c r="B2939">
        <v>2</v>
      </c>
      <c r="C2939" t="s">
        <v>63</v>
      </c>
      <c r="D2939" t="s">
        <v>91</v>
      </c>
      <c r="E2939" t="s">
        <v>80</v>
      </c>
      <c r="F2939" t="s">
        <v>42</v>
      </c>
      <c r="G2939">
        <v>3</v>
      </c>
      <c r="H2939">
        <v>4</v>
      </c>
      <c r="I2939">
        <v>2014</v>
      </c>
      <c r="J2939" t="s">
        <v>75</v>
      </c>
      <c r="K2939">
        <v>1.1859999999999999</v>
      </c>
      <c r="L2939">
        <v>0.9</v>
      </c>
      <c r="M2939" s="54">
        <v>1.5</v>
      </c>
      <c r="N2939" t="s">
        <v>44</v>
      </c>
      <c r="O2939" t="s">
        <v>44</v>
      </c>
      <c r="P2939">
        <v>-99</v>
      </c>
    </row>
    <row r="2940" spans="1:16" x14ac:dyDescent="0.25">
      <c r="A2940" s="20" t="s">
        <v>16437</v>
      </c>
      <c r="B2940">
        <v>2</v>
      </c>
      <c r="C2940" t="s">
        <v>63</v>
      </c>
      <c r="D2940" t="s">
        <v>91</v>
      </c>
      <c r="E2940" t="s">
        <v>80</v>
      </c>
      <c r="F2940" t="s">
        <v>42</v>
      </c>
      <c r="G2940">
        <v>3</v>
      </c>
      <c r="H2940">
        <v>4</v>
      </c>
      <c r="I2940">
        <v>2014</v>
      </c>
      <c r="J2940" t="s">
        <v>75</v>
      </c>
      <c r="K2940">
        <v>2.0019999999999998</v>
      </c>
      <c r="L2940">
        <v>1.9</v>
      </c>
      <c r="M2940">
        <v>2.1</v>
      </c>
      <c r="N2940" t="s">
        <v>44</v>
      </c>
      <c r="O2940" t="s">
        <v>44</v>
      </c>
      <c r="P2940">
        <v>-99</v>
      </c>
    </row>
    <row r="2941" spans="1:16" x14ac:dyDescent="0.25">
      <c r="A2941" s="20" t="s">
        <v>16437</v>
      </c>
      <c r="B2941">
        <v>2</v>
      </c>
      <c r="C2941" t="s">
        <v>63</v>
      </c>
      <c r="D2941" t="s">
        <v>91</v>
      </c>
      <c r="E2941" t="s">
        <v>80</v>
      </c>
      <c r="F2941" t="s">
        <v>42</v>
      </c>
      <c r="G2941">
        <v>3</v>
      </c>
      <c r="H2941">
        <v>4</v>
      </c>
      <c r="I2941">
        <v>2014</v>
      </c>
      <c r="J2941" t="s">
        <v>75</v>
      </c>
      <c r="K2941">
        <v>0.93600000000000005</v>
      </c>
      <c r="L2941">
        <v>0.6</v>
      </c>
      <c r="M2941" s="54">
        <v>1.3</v>
      </c>
      <c r="N2941" t="s">
        <v>44</v>
      </c>
      <c r="O2941" t="s">
        <v>44</v>
      </c>
      <c r="P2941">
        <v>-99</v>
      </c>
    </row>
    <row r="2942" spans="1:16" x14ac:dyDescent="0.25">
      <c r="A2942" s="20" t="s">
        <v>16437</v>
      </c>
      <c r="B2942">
        <v>2</v>
      </c>
      <c r="C2942" t="s">
        <v>63</v>
      </c>
      <c r="D2942" t="s">
        <v>91</v>
      </c>
      <c r="E2942" t="s">
        <v>80</v>
      </c>
      <c r="F2942" t="s">
        <v>42</v>
      </c>
      <c r="G2942">
        <v>3</v>
      </c>
      <c r="H2942">
        <v>4</v>
      </c>
      <c r="I2942">
        <v>2014</v>
      </c>
      <c r="J2942" t="s">
        <v>75</v>
      </c>
      <c r="K2942" t="s">
        <v>44</v>
      </c>
      <c r="L2942" t="s">
        <v>44</v>
      </c>
      <c r="M2942" s="54" t="s">
        <v>44</v>
      </c>
      <c r="N2942" t="s">
        <v>44</v>
      </c>
      <c r="O2942" t="s">
        <v>44</v>
      </c>
      <c r="P2942">
        <v>-99</v>
      </c>
    </row>
    <row r="2943" spans="1:16" x14ac:dyDescent="0.25">
      <c r="A2943" s="20" t="s">
        <v>16437</v>
      </c>
      <c r="B2943">
        <v>2</v>
      </c>
      <c r="C2943" t="s">
        <v>63</v>
      </c>
      <c r="D2943" t="s">
        <v>91</v>
      </c>
      <c r="E2943" t="s">
        <v>80</v>
      </c>
      <c r="F2943" t="s">
        <v>42</v>
      </c>
      <c r="G2943">
        <v>3</v>
      </c>
      <c r="H2943">
        <v>4</v>
      </c>
      <c r="I2943">
        <v>2014</v>
      </c>
      <c r="J2943" t="s">
        <v>75</v>
      </c>
      <c r="K2943" t="s">
        <v>44</v>
      </c>
      <c r="L2943" t="s">
        <v>44</v>
      </c>
      <c r="M2943" s="54" t="s">
        <v>44</v>
      </c>
      <c r="N2943" t="s">
        <v>44</v>
      </c>
      <c r="O2943" t="s">
        <v>44</v>
      </c>
      <c r="P2943">
        <v>-99</v>
      </c>
    </row>
    <row r="2944" spans="1:16" x14ac:dyDescent="0.25">
      <c r="A2944" s="20" t="s">
        <v>16437</v>
      </c>
      <c r="B2944">
        <v>2</v>
      </c>
      <c r="C2944" t="s">
        <v>63</v>
      </c>
      <c r="D2944" t="s">
        <v>91</v>
      </c>
      <c r="E2944" t="s">
        <v>80</v>
      </c>
      <c r="F2944" t="s">
        <v>42</v>
      </c>
      <c r="G2944">
        <v>3</v>
      </c>
      <c r="H2944">
        <v>4</v>
      </c>
      <c r="I2944">
        <v>2014</v>
      </c>
      <c r="J2944" t="s">
        <v>75</v>
      </c>
      <c r="K2944" t="s">
        <v>44</v>
      </c>
      <c r="L2944" t="s">
        <v>44</v>
      </c>
      <c r="M2944" s="54" t="s">
        <v>44</v>
      </c>
      <c r="N2944" t="s">
        <v>44</v>
      </c>
      <c r="O2944" t="s">
        <v>44</v>
      </c>
      <c r="P2944">
        <v>-99</v>
      </c>
    </row>
    <row r="2945" spans="1:16" x14ac:dyDescent="0.25">
      <c r="A2945" s="20" t="s">
        <v>16437</v>
      </c>
      <c r="B2945">
        <v>2</v>
      </c>
      <c r="C2945" t="s">
        <v>63</v>
      </c>
      <c r="D2945" t="s">
        <v>91</v>
      </c>
      <c r="E2945" t="s">
        <v>80</v>
      </c>
      <c r="F2945" t="s">
        <v>42</v>
      </c>
      <c r="G2945">
        <v>3</v>
      </c>
      <c r="H2945">
        <v>4</v>
      </c>
      <c r="I2945">
        <v>2014</v>
      </c>
      <c r="J2945" t="s">
        <v>75</v>
      </c>
      <c r="K2945" t="s">
        <v>44</v>
      </c>
      <c r="L2945" t="s">
        <v>44</v>
      </c>
      <c r="M2945" s="54" t="s">
        <v>44</v>
      </c>
      <c r="N2945" t="s">
        <v>44</v>
      </c>
      <c r="O2945" t="s">
        <v>44</v>
      </c>
      <c r="P2945">
        <v>-99</v>
      </c>
    </row>
    <row r="2946" spans="1:16" x14ac:dyDescent="0.25">
      <c r="A2946" s="20" t="s">
        <v>16437</v>
      </c>
      <c r="B2946">
        <v>2</v>
      </c>
      <c r="C2946" t="s">
        <v>63</v>
      </c>
      <c r="D2946" t="s">
        <v>91</v>
      </c>
      <c r="E2946" t="s">
        <v>80</v>
      </c>
      <c r="F2946" t="s">
        <v>42</v>
      </c>
      <c r="G2946">
        <v>3</v>
      </c>
      <c r="H2946">
        <v>4</v>
      </c>
      <c r="I2946">
        <v>2014</v>
      </c>
      <c r="J2946" t="s">
        <v>75</v>
      </c>
      <c r="K2946" t="s">
        <v>44</v>
      </c>
      <c r="L2946" t="s">
        <v>44</v>
      </c>
      <c r="M2946" s="54" t="s">
        <v>44</v>
      </c>
      <c r="N2946" t="s">
        <v>44</v>
      </c>
      <c r="O2946" t="s">
        <v>44</v>
      </c>
      <c r="P2946">
        <v>-99</v>
      </c>
    </row>
    <row r="2947" spans="1:16" x14ac:dyDescent="0.25">
      <c r="A2947" s="20" t="s">
        <v>16437</v>
      </c>
      <c r="B2947">
        <v>2</v>
      </c>
      <c r="C2947" t="s">
        <v>63</v>
      </c>
      <c r="D2947" t="s">
        <v>91</v>
      </c>
      <c r="E2947" t="s">
        <v>80</v>
      </c>
      <c r="F2947" t="s">
        <v>42</v>
      </c>
      <c r="G2947">
        <v>3</v>
      </c>
      <c r="H2947">
        <v>4</v>
      </c>
      <c r="I2947">
        <v>2014</v>
      </c>
      <c r="J2947" t="s">
        <v>75</v>
      </c>
      <c r="K2947">
        <v>0.98599999999999999</v>
      </c>
      <c r="L2947">
        <v>0.6</v>
      </c>
      <c r="M2947" s="54">
        <v>1.4</v>
      </c>
      <c r="N2947" t="s">
        <v>44</v>
      </c>
      <c r="O2947" t="s">
        <v>44</v>
      </c>
      <c r="P2947">
        <v>-99</v>
      </c>
    </row>
    <row r="2948" spans="1:16" x14ac:dyDescent="0.25">
      <c r="A2948" s="20" t="s">
        <v>16437</v>
      </c>
      <c r="B2948">
        <v>2</v>
      </c>
      <c r="C2948" t="s">
        <v>63</v>
      </c>
      <c r="D2948" t="s">
        <v>91</v>
      </c>
      <c r="E2948" t="s">
        <v>80</v>
      </c>
      <c r="F2948" t="s">
        <v>42</v>
      </c>
      <c r="G2948">
        <v>3</v>
      </c>
      <c r="H2948">
        <v>4</v>
      </c>
      <c r="I2948">
        <v>2014</v>
      </c>
      <c r="J2948" t="s">
        <v>75</v>
      </c>
      <c r="K2948" t="s">
        <v>44</v>
      </c>
      <c r="L2948" t="s">
        <v>44</v>
      </c>
      <c r="M2948" s="54" t="s">
        <v>44</v>
      </c>
      <c r="N2948" t="s">
        <v>44</v>
      </c>
      <c r="O2948" t="s">
        <v>44</v>
      </c>
      <c r="P2948">
        <v>-99</v>
      </c>
    </row>
    <row r="2949" spans="1:16" x14ac:dyDescent="0.25">
      <c r="A2949" s="20" t="s">
        <v>16437</v>
      </c>
      <c r="B2949">
        <v>2</v>
      </c>
      <c r="C2949" t="s">
        <v>63</v>
      </c>
      <c r="D2949" t="s">
        <v>91</v>
      </c>
      <c r="E2949" t="s">
        <v>80</v>
      </c>
      <c r="F2949" t="s">
        <v>42</v>
      </c>
      <c r="G2949">
        <v>3</v>
      </c>
      <c r="H2949">
        <v>4</v>
      </c>
      <c r="I2949">
        <v>2014</v>
      </c>
      <c r="J2949" t="s">
        <v>75</v>
      </c>
      <c r="K2949" t="s">
        <v>44</v>
      </c>
      <c r="L2949" t="s">
        <v>44</v>
      </c>
      <c r="M2949" s="54" t="s">
        <v>44</v>
      </c>
      <c r="N2949" t="s">
        <v>44</v>
      </c>
      <c r="O2949" t="s">
        <v>44</v>
      </c>
      <c r="P2949">
        <v>-99</v>
      </c>
    </row>
    <row r="2950" spans="1:16" x14ac:dyDescent="0.25">
      <c r="A2950" s="20" t="s">
        <v>16437</v>
      </c>
      <c r="B2950">
        <v>2</v>
      </c>
      <c r="C2950" t="s">
        <v>63</v>
      </c>
      <c r="D2950" t="s">
        <v>91</v>
      </c>
      <c r="E2950" t="s">
        <v>80</v>
      </c>
      <c r="F2950" t="s">
        <v>42</v>
      </c>
      <c r="G2950">
        <v>3</v>
      </c>
      <c r="H2950">
        <v>4</v>
      </c>
      <c r="I2950">
        <v>2014</v>
      </c>
      <c r="J2950" t="s">
        <v>75</v>
      </c>
      <c r="K2950">
        <v>1.772</v>
      </c>
      <c r="L2950">
        <v>1</v>
      </c>
      <c r="M2950">
        <v>2.5</v>
      </c>
      <c r="N2950" t="s">
        <v>44</v>
      </c>
      <c r="O2950" t="s">
        <v>44</v>
      </c>
      <c r="P2950">
        <v>-99</v>
      </c>
    </row>
    <row r="2951" spans="1:16" x14ac:dyDescent="0.25">
      <c r="A2951" s="20" t="s">
        <v>16437</v>
      </c>
      <c r="B2951">
        <v>2</v>
      </c>
      <c r="C2951" t="s">
        <v>63</v>
      </c>
      <c r="D2951" t="s">
        <v>91</v>
      </c>
      <c r="E2951" t="s">
        <v>80</v>
      </c>
      <c r="F2951" t="s">
        <v>42</v>
      </c>
      <c r="G2951">
        <v>3</v>
      </c>
      <c r="H2951">
        <v>4</v>
      </c>
      <c r="I2951">
        <v>2014</v>
      </c>
      <c r="J2951" t="s">
        <v>75</v>
      </c>
      <c r="K2951" t="s">
        <v>44</v>
      </c>
      <c r="L2951" t="s">
        <v>44</v>
      </c>
      <c r="M2951" s="54" t="s">
        <v>44</v>
      </c>
      <c r="N2951" t="s">
        <v>44</v>
      </c>
      <c r="O2951" t="s">
        <v>44</v>
      </c>
      <c r="P2951">
        <v>-99</v>
      </c>
    </row>
    <row r="2952" spans="1:16" x14ac:dyDescent="0.25">
      <c r="A2952" s="20" t="s">
        <v>16437</v>
      </c>
      <c r="B2952">
        <v>2</v>
      </c>
      <c r="C2952" t="s">
        <v>63</v>
      </c>
      <c r="D2952" t="s">
        <v>91</v>
      </c>
      <c r="E2952" t="s">
        <v>80</v>
      </c>
      <c r="F2952" t="s">
        <v>42</v>
      </c>
      <c r="G2952">
        <v>3</v>
      </c>
      <c r="H2952">
        <v>4</v>
      </c>
      <c r="I2952">
        <v>2014</v>
      </c>
      <c r="J2952" t="s">
        <v>75</v>
      </c>
      <c r="K2952">
        <v>1.2549999999999999</v>
      </c>
      <c r="L2952">
        <v>0.9</v>
      </c>
      <c r="M2952" s="54">
        <v>1.6</v>
      </c>
      <c r="N2952" t="s">
        <v>44</v>
      </c>
      <c r="O2952" t="s">
        <v>44</v>
      </c>
      <c r="P2952">
        <v>-99</v>
      </c>
    </row>
    <row r="2953" spans="1:16" x14ac:dyDescent="0.25">
      <c r="A2953" s="20" t="s">
        <v>16438</v>
      </c>
      <c r="B2953">
        <v>2</v>
      </c>
      <c r="C2953" t="s">
        <v>63</v>
      </c>
      <c r="D2953" t="s">
        <v>91</v>
      </c>
      <c r="E2953" t="s">
        <v>80</v>
      </c>
      <c r="F2953" t="s">
        <v>42</v>
      </c>
      <c r="G2953">
        <v>4</v>
      </c>
      <c r="H2953">
        <v>4</v>
      </c>
      <c r="I2953">
        <v>2014</v>
      </c>
      <c r="J2953" t="s">
        <v>75</v>
      </c>
      <c r="K2953">
        <v>0.93100000000000005</v>
      </c>
      <c r="L2953">
        <v>0.8</v>
      </c>
      <c r="M2953" s="54">
        <v>1.1000000000000001</v>
      </c>
      <c r="N2953" t="s">
        <v>44</v>
      </c>
      <c r="O2953" t="s">
        <v>44</v>
      </c>
      <c r="P2953">
        <v>-99</v>
      </c>
    </row>
    <row r="2954" spans="1:16" x14ac:dyDescent="0.25">
      <c r="A2954" s="20" t="s">
        <v>16438</v>
      </c>
      <c r="B2954">
        <v>2</v>
      </c>
      <c r="C2954" t="s">
        <v>63</v>
      </c>
      <c r="D2954" t="s">
        <v>91</v>
      </c>
      <c r="E2954" t="s">
        <v>80</v>
      </c>
      <c r="F2954" t="s">
        <v>42</v>
      </c>
      <c r="G2954">
        <v>4</v>
      </c>
      <c r="H2954">
        <v>4</v>
      </c>
      <c r="I2954">
        <v>2014</v>
      </c>
      <c r="J2954" t="s">
        <v>75</v>
      </c>
      <c r="K2954" t="s">
        <v>44</v>
      </c>
      <c r="L2954" t="s">
        <v>44</v>
      </c>
      <c r="M2954" s="54" t="s">
        <v>44</v>
      </c>
      <c r="N2954" t="s">
        <v>44</v>
      </c>
      <c r="O2954" t="s">
        <v>44</v>
      </c>
      <c r="P2954">
        <v>-99</v>
      </c>
    </row>
    <row r="2955" spans="1:16" x14ac:dyDescent="0.25">
      <c r="A2955" s="20" t="s">
        <v>16438</v>
      </c>
      <c r="B2955">
        <v>2</v>
      </c>
      <c r="C2955" t="s">
        <v>63</v>
      </c>
      <c r="D2955" t="s">
        <v>91</v>
      </c>
      <c r="E2955" t="s">
        <v>80</v>
      </c>
      <c r="F2955" t="s">
        <v>42</v>
      </c>
      <c r="G2955">
        <v>4</v>
      </c>
      <c r="H2955">
        <v>4</v>
      </c>
      <c r="I2955">
        <v>2014</v>
      </c>
      <c r="J2955" t="s">
        <v>75</v>
      </c>
      <c r="K2955">
        <v>1.0589999999999999</v>
      </c>
      <c r="L2955">
        <v>0.7</v>
      </c>
      <c r="M2955">
        <v>1.4</v>
      </c>
      <c r="N2955" t="s">
        <v>44</v>
      </c>
      <c r="O2955" t="s">
        <v>44</v>
      </c>
      <c r="P2955">
        <v>-99</v>
      </c>
    </row>
    <row r="2956" spans="1:16" x14ac:dyDescent="0.25">
      <c r="A2956" s="20" t="s">
        <v>16438</v>
      </c>
      <c r="B2956">
        <v>2</v>
      </c>
      <c r="C2956" t="s">
        <v>63</v>
      </c>
      <c r="D2956" t="s">
        <v>91</v>
      </c>
      <c r="E2956" t="s">
        <v>80</v>
      </c>
      <c r="F2956" t="s">
        <v>42</v>
      </c>
      <c r="G2956">
        <v>4</v>
      </c>
      <c r="H2956">
        <v>4</v>
      </c>
      <c r="I2956">
        <v>2014</v>
      </c>
      <c r="J2956" t="s">
        <v>75</v>
      </c>
      <c r="K2956">
        <v>1.038</v>
      </c>
      <c r="L2956">
        <v>0.8</v>
      </c>
      <c r="M2956" s="54">
        <v>1.3</v>
      </c>
      <c r="N2956" t="s">
        <v>44</v>
      </c>
      <c r="O2956" t="s">
        <v>44</v>
      </c>
      <c r="P2956">
        <v>-99</v>
      </c>
    </row>
    <row r="2957" spans="1:16" x14ac:dyDescent="0.25">
      <c r="A2957" s="20" t="s">
        <v>16438</v>
      </c>
      <c r="B2957">
        <v>2</v>
      </c>
      <c r="C2957" t="s">
        <v>63</v>
      </c>
      <c r="D2957" t="s">
        <v>91</v>
      </c>
      <c r="E2957" t="s">
        <v>80</v>
      </c>
      <c r="F2957" t="s">
        <v>42</v>
      </c>
      <c r="G2957">
        <v>4</v>
      </c>
      <c r="H2957">
        <v>4</v>
      </c>
      <c r="I2957">
        <v>2014</v>
      </c>
      <c r="J2957" t="s">
        <v>75</v>
      </c>
      <c r="K2957">
        <v>1.216</v>
      </c>
      <c r="L2957">
        <v>0.9</v>
      </c>
      <c r="M2957" s="54">
        <v>1.5</v>
      </c>
      <c r="N2957" t="s">
        <v>44</v>
      </c>
      <c r="O2957" t="s">
        <v>44</v>
      </c>
      <c r="P2957">
        <v>-99</v>
      </c>
    </row>
    <row r="2958" spans="1:16" x14ac:dyDescent="0.25">
      <c r="A2958" s="20" t="s">
        <v>16438</v>
      </c>
      <c r="B2958">
        <v>2</v>
      </c>
      <c r="C2958" t="s">
        <v>63</v>
      </c>
      <c r="D2958" t="s">
        <v>91</v>
      </c>
      <c r="E2958" t="s">
        <v>80</v>
      </c>
      <c r="F2958" t="s">
        <v>42</v>
      </c>
      <c r="G2958">
        <v>4</v>
      </c>
      <c r="H2958">
        <v>4</v>
      </c>
      <c r="I2958">
        <v>2014</v>
      </c>
      <c r="J2958" t="s">
        <v>75</v>
      </c>
      <c r="K2958">
        <v>2.0529999999999999</v>
      </c>
      <c r="L2958">
        <v>2</v>
      </c>
      <c r="M2958" s="54">
        <v>2.1</v>
      </c>
      <c r="N2958" t="s">
        <v>44</v>
      </c>
      <c r="O2958" t="s">
        <v>44</v>
      </c>
      <c r="P2958">
        <v>-99</v>
      </c>
    </row>
    <row r="2959" spans="1:16" x14ac:dyDescent="0.25">
      <c r="A2959" s="20" t="s">
        <v>16438</v>
      </c>
      <c r="B2959">
        <v>2</v>
      </c>
      <c r="C2959" t="s">
        <v>63</v>
      </c>
      <c r="D2959" t="s">
        <v>91</v>
      </c>
      <c r="E2959" t="s">
        <v>80</v>
      </c>
      <c r="F2959" t="s">
        <v>42</v>
      </c>
      <c r="G2959">
        <v>4</v>
      </c>
      <c r="H2959">
        <v>4</v>
      </c>
      <c r="I2959">
        <v>2014</v>
      </c>
      <c r="J2959" t="s">
        <v>75</v>
      </c>
      <c r="K2959">
        <v>0.95899999999999996</v>
      </c>
      <c r="L2959">
        <v>0.6</v>
      </c>
      <c r="M2959" s="54">
        <v>1.3</v>
      </c>
      <c r="N2959" t="s">
        <v>44</v>
      </c>
      <c r="O2959" t="s">
        <v>44</v>
      </c>
      <c r="P2959">
        <v>-99</v>
      </c>
    </row>
    <row r="2960" spans="1:16" x14ac:dyDescent="0.25">
      <c r="A2960" s="20" t="s">
        <v>16438</v>
      </c>
      <c r="B2960">
        <v>2</v>
      </c>
      <c r="C2960" t="s">
        <v>63</v>
      </c>
      <c r="D2960" t="s">
        <v>91</v>
      </c>
      <c r="E2960" t="s">
        <v>80</v>
      </c>
      <c r="F2960" t="s">
        <v>42</v>
      </c>
      <c r="G2960">
        <v>4</v>
      </c>
      <c r="H2960">
        <v>4</v>
      </c>
      <c r="I2960">
        <v>2014</v>
      </c>
      <c r="J2960" t="s">
        <v>75</v>
      </c>
      <c r="K2960" t="s">
        <v>44</v>
      </c>
      <c r="L2960" t="s">
        <v>44</v>
      </c>
      <c r="M2960" s="54" t="s">
        <v>44</v>
      </c>
      <c r="N2960" t="s">
        <v>44</v>
      </c>
      <c r="O2960" t="s">
        <v>44</v>
      </c>
      <c r="P2960">
        <v>-99</v>
      </c>
    </row>
    <row r="2961" spans="1:16" x14ac:dyDescent="0.25">
      <c r="A2961" s="20" t="s">
        <v>16438</v>
      </c>
      <c r="B2961">
        <v>2</v>
      </c>
      <c r="C2961" t="s">
        <v>63</v>
      </c>
      <c r="D2961" t="s">
        <v>91</v>
      </c>
      <c r="E2961" t="s">
        <v>80</v>
      </c>
      <c r="F2961" t="s">
        <v>42</v>
      </c>
      <c r="G2961">
        <v>4</v>
      </c>
      <c r="H2961">
        <v>4</v>
      </c>
      <c r="I2961">
        <v>2014</v>
      </c>
      <c r="J2961" t="s">
        <v>75</v>
      </c>
      <c r="K2961" t="s">
        <v>44</v>
      </c>
      <c r="L2961" t="s">
        <v>44</v>
      </c>
      <c r="M2961" s="54" t="s">
        <v>44</v>
      </c>
      <c r="N2961" t="s">
        <v>44</v>
      </c>
      <c r="O2961" t="s">
        <v>44</v>
      </c>
      <c r="P2961">
        <v>-99</v>
      </c>
    </row>
    <row r="2962" spans="1:16" x14ac:dyDescent="0.25">
      <c r="A2962" s="20" t="s">
        <v>16438</v>
      </c>
      <c r="B2962">
        <v>2</v>
      </c>
      <c r="C2962" t="s">
        <v>63</v>
      </c>
      <c r="D2962" t="s">
        <v>91</v>
      </c>
      <c r="E2962" t="s">
        <v>80</v>
      </c>
      <c r="F2962" t="s">
        <v>42</v>
      </c>
      <c r="G2962">
        <v>4</v>
      </c>
      <c r="H2962">
        <v>4</v>
      </c>
      <c r="I2962">
        <v>2014</v>
      </c>
      <c r="J2962" t="s">
        <v>75</v>
      </c>
      <c r="K2962" t="s">
        <v>44</v>
      </c>
      <c r="L2962" t="s">
        <v>44</v>
      </c>
      <c r="M2962" s="54" t="s">
        <v>44</v>
      </c>
      <c r="N2962" t="s">
        <v>44</v>
      </c>
      <c r="O2962" t="s">
        <v>44</v>
      </c>
      <c r="P2962">
        <v>-99</v>
      </c>
    </row>
    <row r="2963" spans="1:16" x14ac:dyDescent="0.25">
      <c r="A2963" s="20" t="s">
        <v>16438</v>
      </c>
      <c r="B2963">
        <v>2</v>
      </c>
      <c r="C2963" t="s">
        <v>63</v>
      </c>
      <c r="D2963" t="s">
        <v>91</v>
      </c>
      <c r="E2963" t="s">
        <v>80</v>
      </c>
      <c r="F2963" t="s">
        <v>42</v>
      </c>
      <c r="G2963">
        <v>4</v>
      </c>
      <c r="H2963">
        <v>4</v>
      </c>
      <c r="I2963">
        <v>2014</v>
      </c>
      <c r="J2963" t="s">
        <v>75</v>
      </c>
      <c r="K2963" t="s">
        <v>44</v>
      </c>
      <c r="L2963" t="s">
        <v>44</v>
      </c>
      <c r="M2963" s="54" t="s">
        <v>44</v>
      </c>
      <c r="N2963" t="s">
        <v>44</v>
      </c>
      <c r="O2963" t="s">
        <v>44</v>
      </c>
      <c r="P2963">
        <v>-99</v>
      </c>
    </row>
    <row r="2964" spans="1:16" x14ac:dyDescent="0.25">
      <c r="A2964" s="20" t="s">
        <v>16438</v>
      </c>
      <c r="B2964">
        <v>2</v>
      </c>
      <c r="C2964" t="s">
        <v>63</v>
      </c>
      <c r="D2964" t="s">
        <v>91</v>
      </c>
      <c r="E2964" t="s">
        <v>80</v>
      </c>
      <c r="F2964" t="s">
        <v>42</v>
      </c>
      <c r="G2964">
        <v>4</v>
      </c>
      <c r="H2964">
        <v>4</v>
      </c>
      <c r="I2964">
        <v>2014</v>
      </c>
      <c r="J2964" t="s">
        <v>75</v>
      </c>
      <c r="K2964" t="s">
        <v>44</v>
      </c>
      <c r="L2964" t="s">
        <v>44</v>
      </c>
      <c r="M2964" s="54" t="s">
        <v>44</v>
      </c>
      <c r="N2964" t="s">
        <v>44</v>
      </c>
      <c r="O2964" t="s">
        <v>44</v>
      </c>
      <c r="P2964">
        <v>-99</v>
      </c>
    </row>
    <row r="2965" spans="1:16" x14ac:dyDescent="0.25">
      <c r="A2965" s="20" t="s">
        <v>16438</v>
      </c>
      <c r="B2965">
        <v>2</v>
      </c>
      <c r="C2965" t="s">
        <v>63</v>
      </c>
      <c r="D2965" t="s">
        <v>91</v>
      </c>
      <c r="E2965" t="s">
        <v>80</v>
      </c>
      <c r="F2965" t="s">
        <v>42</v>
      </c>
      <c r="G2965">
        <v>4</v>
      </c>
      <c r="H2965">
        <v>4</v>
      </c>
      <c r="I2965">
        <v>2014</v>
      </c>
      <c r="J2965" t="s">
        <v>75</v>
      </c>
      <c r="K2965">
        <v>1.0109999999999999</v>
      </c>
      <c r="L2965">
        <v>0.6</v>
      </c>
      <c r="M2965">
        <v>1.4</v>
      </c>
      <c r="N2965" t="s">
        <v>44</v>
      </c>
      <c r="O2965" t="s">
        <v>44</v>
      </c>
      <c r="P2965">
        <v>-99</v>
      </c>
    </row>
    <row r="2966" spans="1:16" x14ac:dyDescent="0.25">
      <c r="A2966" s="20" t="s">
        <v>16438</v>
      </c>
      <c r="B2966">
        <v>2</v>
      </c>
      <c r="C2966" t="s">
        <v>63</v>
      </c>
      <c r="D2966" t="s">
        <v>91</v>
      </c>
      <c r="E2966" t="s">
        <v>80</v>
      </c>
      <c r="F2966" t="s">
        <v>42</v>
      </c>
      <c r="G2966">
        <v>4</v>
      </c>
      <c r="H2966">
        <v>4</v>
      </c>
      <c r="I2966">
        <v>2014</v>
      </c>
      <c r="J2966" t="s">
        <v>75</v>
      </c>
      <c r="K2966" t="s">
        <v>44</v>
      </c>
      <c r="L2966" t="s">
        <v>44</v>
      </c>
      <c r="M2966" s="54" t="s">
        <v>44</v>
      </c>
      <c r="N2966" t="s">
        <v>44</v>
      </c>
      <c r="O2966" t="s">
        <v>44</v>
      </c>
      <c r="P2966">
        <v>-99</v>
      </c>
    </row>
    <row r="2967" spans="1:16" x14ac:dyDescent="0.25">
      <c r="A2967" s="20" t="s">
        <v>16438</v>
      </c>
      <c r="B2967">
        <v>2</v>
      </c>
      <c r="C2967" t="s">
        <v>63</v>
      </c>
      <c r="D2967" t="s">
        <v>91</v>
      </c>
      <c r="E2967" t="s">
        <v>80</v>
      </c>
      <c r="F2967" t="s">
        <v>42</v>
      </c>
      <c r="G2967">
        <v>4</v>
      </c>
      <c r="H2967">
        <v>4</v>
      </c>
      <c r="I2967">
        <v>2014</v>
      </c>
      <c r="J2967" t="s">
        <v>75</v>
      </c>
      <c r="K2967" t="s">
        <v>44</v>
      </c>
      <c r="L2967" t="s">
        <v>44</v>
      </c>
      <c r="M2967" s="54" t="s">
        <v>44</v>
      </c>
      <c r="N2967" t="s">
        <v>44</v>
      </c>
      <c r="O2967" t="s">
        <v>44</v>
      </c>
      <c r="P2967">
        <v>-99</v>
      </c>
    </row>
    <row r="2968" spans="1:16" x14ac:dyDescent="0.25">
      <c r="A2968" s="20" t="s">
        <v>16438</v>
      </c>
      <c r="B2968">
        <v>2</v>
      </c>
      <c r="C2968" t="s">
        <v>63</v>
      </c>
      <c r="D2968" t="s">
        <v>91</v>
      </c>
      <c r="E2968" t="s">
        <v>80</v>
      </c>
      <c r="F2968" t="s">
        <v>42</v>
      </c>
      <c r="G2968">
        <v>4</v>
      </c>
      <c r="H2968">
        <v>4</v>
      </c>
      <c r="I2968">
        <v>2014</v>
      </c>
      <c r="J2968" t="s">
        <v>75</v>
      </c>
      <c r="K2968">
        <v>1.8169999999999999</v>
      </c>
      <c r="L2968">
        <v>1</v>
      </c>
      <c r="M2968" s="54">
        <v>2.6</v>
      </c>
      <c r="N2968" t="s">
        <v>44</v>
      </c>
      <c r="O2968" t="s">
        <v>44</v>
      </c>
      <c r="P2968">
        <v>-99</v>
      </c>
    </row>
    <row r="2969" spans="1:16" x14ac:dyDescent="0.25">
      <c r="A2969" s="20" t="s">
        <v>16438</v>
      </c>
      <c r="B2969">
        <v>2</v>
      </c>
      <c r="C2969" t="s">
        <v>63</v>
      </c>
      <c r="D2969" t="s">
        <v>91</v>
      </c>
      <c r="E2969" t="s">
        <v>80</v>
      </c>
      <c r="F2969" t="s">
        <v>42</v>
      </c>
      <c r="G2969">
        <v>4</v>
      </c>
      <c r="H2969">
        <v>4</v>
      </c>
      <c r="I2969">
        <v>2014</v>
      </c>
      <c r="J2969" t="s">
        <v>75</v>
      </c>
      <c r="K2969" t="s">
        <v>44</v>
      </c>
      <c r="L2969" t="s">
        <v>44</v>
      </c>
      <c r="M2969" s="54" t="s">
        <v>44</v>
      </c>
      <c r="N2969" t="s">
        <v>44</v>
      </c>
      <c r="O2969" t="s">
        <v>44</v>
      </c>
      <c r="P2969">
        <v>-99</v>
      </c>
    </row>
    <row r="2970" spans="1:16" x14ac:dyDescent="0.25">
      <c r="A2970" s="20" t="s">
        <v>16438</v>
      </c>
      <c r="B2970">
        <v>2</v>
      </c>
      <c r="C2970" t="s">
        <v>63</v>
      </c>
      <c r="D2970" t="s">
        <v>91</v>
      </c>
      <c r="E2970" t="s">
        <v>80</v>
      </c>
      <c r="F2970" t="s">
        <v>42</v>
      </c>
      <c r="G2970">
        <v>4</v>
      </c>
      <c r="H2970">
        <v>4</v>
      </c>
      <c r="I2970">
        <v>2014</v>
      </c>
      <c r="J2970" t="s">
        <v>75</v>
      </c>
      <c r="K2970">
        <v>1.2869999999999999</v>
      </c>
      <c r="L2970">
        <v>1</v>
      </c>
      <c r="M2970">
        <v>1.6</v>
      </c>
      <c r="N2970" t="s">
        <v>44</v>
      </c>
      <c r="O2970" t="s">
        <v>44</v>
      </c>
      <c r="P2970">
        <v>-99</v>
      </c>
    </row>
    <row r="2971" spans="1:16" x14ac:dyDescent="0.25">
      <c r="A2971" s="20" t="s">
        <v>16439</v>
      </c>
      <c r="B2971">
        <v>2</v>
      </c>
      <c r="C2971" t="s">
        <v>63</v>
      </c>
      <c r="D2971" t="s">
        <v>91</v>
      </c>
      <c r="E2971" t="s">
        <v>80</v>
      </c>
      <c r="F2971" t="s">
        <v>42</v>
      </c>
      <c r="G2971">
        <v>5</v>
      </c>
      <c r="H2971">
        <v>4</v>
      </c>
      <c r="I2971">
        <v>2014</v>
      </c>
      <c r="J2971" t="s">
        <v>75</v>
      </c>
      <c r="K2971">
        <v>0.95699999999999996</v>
      </c>
      <c r="L2971">
        <v>0.8</v>
      </c>
      <c r="M2971">
        <v>1.1000000000000001</v>
      </c>
      <c r="N2971" t="s">
        <v>44</v>
      </c>
      <c r="O2971" t="s">
        <v>44</v>
      </c>
      <c r="P2971">
        <v>-99</v>
      </c>
    </row>
    <row r="2972" spans="1:16" x14ac:dyDescent="0.25">
      <c r="A2972" s="20" t="s">
        <v>16439</v>
      </c>
      <c r="B2972">
        <v>2</v>
      </c>
      <c r="C2972" t="s">
        <v>63</v>
      </c>
      <c r="D2972" t="s">
        <v>91</v>
      </c>
      <c r="E2972" t="s">
        <v>80</v>
      </c>
      <c r="F2972" t="s">
        <v>42</v>
      </c>
      <c r="G2972">
        <v>5</v>
      </c>
      <c r="H2972">
        <v>4</v>
      </c>
      <c r="I2972">
        <v>2014</v>
      </c>
      <c r="J2972" t="s">
        <v>75</v>
      </c>
      <c r="K2972" t="s">
        <v>44</v>
      </c>
      <c r="L2972" t="s">
        <v>44</v>
      </c>
      <c r="M2972" t="s">
        <v>44</v>
      </c>
      <c r="N2972" t="s">
        <v>44</v>
      </c>
      <c r="O2972" t="s">
        <v>44</v>
      </c>
      <c r="P2972">
        <v>-99</v>
      </c>
    </row>
    <row r="2973" spans="1:16" x14ac:dyDescent="0.25">
      <c r="A2973" s="20" t="s">
        <v>16439</v>
      </c>
      <c r="B2973">
        <v>2</v>
      </c>
      <c r="C2973" t="s">
        <v>63</v>
      </c>
      <c r="D2973" t="s">
        <v>91</v>
      </c>
      <c r="E2973" t="s">
        <v>80</v>
      </c>
      <c r="F2973" t="s">
        <v>42</v>
      </c>
      <c r="G2973">
        <v>5</v>
      </c>
      <c r="H2973">
        <v>4</v>
      </c>
      <c r="I2973">
        <v>2014</v>
      </c>
      <c r="J2973" t="s">
        <v>75</v>
      </c>
      <c r="K2973">
        <v>1.089</v>
      </c>
      <c r="L2973">
        <v>0.7</v>
      </c>
      <c r="M2973" s="54">
        <v>1.4</v>
      </c>
      <c r="N2973" t="s">
        <v>44</v>
      </c>
      <c r="O2973" t="s">
        <v>44</v>
      </c>
      <c r="P2973">
        <v>-99</v>
      </c>
    </row>
    <row r="2974" spans="1:16" x14ac:dyDescent="0.25">
      <c r="A2974" s="20" t="s">
        <v>16439</v>
      </c>
      <c r="B2974">
        <v>2</v>
      </c>
      <c r="C2974" t="s">
        <v>63</v>
      </c>
      <c r="D2974" t="s">
        <v>91</v>
      </c>
      <c r="E2974" t="s">
        <v>80</v>
      </c>
      <c r="F2974" t="s">
        <v>42</v>
      </c>
      <c r="G2974">
        <v>5</v>
      </c>
      <c r="H2974">
        <v>4</v>
      </c>
      <c r="I2974">
        <v>2014</v>
      </c>
      <c r="J2974" t="s">
        <v>75</v>
      </c>
      <c r="K2974">
        <v>1.0660000000000001</v>
      </c>
      <c r="L2974">
        <v>0.8</v>
      </c>
      <c r="M2974">
        <v>1.3</v>
      </c>
      <c r="N2974" t="s">
        <v>44</v>
      </c>
      <c r="O2974" t="s">
        <v>44</v>
      </c>
      <c r="P2974">
        <v>-99</v>
      </c>
    </row>
    <row r="2975" spans="1:16" x14ac:dyDescent="0.25">
      <c r="A2975" s="20" t="s">
        <v>16439</v>
      </c>
      <c r="B2975">
        <v>2</v>
      </c>
      <c r="C2975" t="s">
        <v>63</v>
      </c>
      <c r="D2975" t="s">
        <v>91</v>
      </c>
      <c r="E2975" t="s">
        <v>80</v>
      </c>
      <c r="F2975" t="s">
        <v>42</v>
      </c>
      <c r="G2975">
        <v>5</v>
      </c>
      <c r="H2975">
        <v>4</v>
      </c>
      <c r="I2975">
        <v>2014</v>
      </c>
      <c r="J2975" t="s">
        <v>75</v>
      </c>
      <c r="K2975">
        <v>1.2490000000000001</v>
      </c>
      <c r="L2975">
        <v>0.9</v>
      </c>
      <c r="M2975" s="54">
        <v>1.6</v>
      </c>
      <c r="N2975" t="s">
        <v>44</v>
      </c>
      <c r="O2975" t="s">
        <v>44</v>
      </c>
      <c r="P2975">
        <v>-99</v>
      </c>
    </row>
    <row r="2976" spans="1:16" x14ac:dyDescent="0.25">
      <c r="A2976" s="20" t="s">
        <v>16439</v>
      </c>
      <c r="B2976">
        <v>2</v>
      </c>
      <c r="C2976" t="s">
        <v>63</v>
      </c>
      <c r="D2976" t="s">
        <v>91</v>
      </c>
      <c r="E2976" t="s">
        <v>80</v>
      </c>
      <c r="F2976" t="s">
        <v>42</v>
      </c>
      <c r="G2976">
        <v>5</v>
      </c>
      <c r="H2976">
        <v>4</v>
      </c>
      <c r="I2976">
        <v>2014</v>
      </c>
      <c r="J2976" t="s">
        <v>75</v>
      </c>
      <c r="K2976">
        <v>2.109</v>
      </c>
      <c r="L2976">
        <v>2.1</v>
      </c>
      <c r="M2976" s="54">
        <v>2.1</v>
      </c>
      <c r="N2976" t="s">
        <v>44</v>
      </c>
      <c r="O2976" t="s">
        <v>44</v>
      </c>
      <c r="P2976">
        <v>-99</v>
      </c>
    </row>
    <row r="2977" spans="1:16" x14ac:dyDescent="0.25">
      <c r="A2977" s="20" t="s">
        <v>16439</v>
      </c>
      <c r="B2977">
        <v>2</v>
      </c>
      <c r="C2977" t="s">
        <v>63</v>
      </c>
      <c r="D2977" t="s">
        <v>91</v>
      </c>
      <c r="E2977" t="s">
        <v>80</v>
      </c>
      <c r="F2977" t="s">
        <v>42</v>
      </c>
      <c r="G2977">
        <v>5</v>
      </c>
      <c r="H2977">
        <v>4</v>
      </c>
      <c r="I2977">
        <v>2014</v>
      </c>
      <c r="J2977" t="s">
        <v>75</v>
      </c>
      <c r="K2977">
        <v>0.98599999999999999</v>
      </c>
      <c r="L2977">
        <v>0.6</v>
      </c>
      <c r="M2977" s="54">
        <v>1.4</v>
      </c>
      <c r="N2977" t="s">
        <v>44</v>
      </c>
      <c r="O2977" t="s">
        <v>44</v>
      </c>
      <c r="P2977">
        <v>-99</v>
      </c>
    </row>
    <row r="2978" spans="1:16" x14ac:dyDescent="0.25">
      <c r="A2978" s="20" t="s">
        <v>16439</v>
      </c>
      <c r="B2978">
        <v>2</v>
      </c>
      <c r="C2978" t="s">
        <v>63</v>
      </c>
      <c r="D2978" t="s">
        <v>91</v>
      </c>
      <c r="E2978" t="s">
        <v>80</v>
      </c>
      <c r="F2978" t="s">
        <v>42</v>
      </c>
      <c r="G2978">
        <v>5</v>
      </c>
      <c r="H2978">
        <v>4</v>
      </c>
      <c r="I2978">
        <v>2014</v>
      </c>
      <c r="J2978" t="s">
        <v>75</v>
      </c>
      <c r="K2978" t="s">
        <v>44</v>
      </c>
      <c r="L2978" t="s">
        <v>44</v>
      </c>
      <c r="M2978" s="54" t="s">
        <v>44</v>
      </c>
      <c r="N2978" t="s">
        <v>44</v>
      </c>
      <c r="O2978" t="s">
        <v>44</v>
      </c>
      <c r="P2978">
        <v>-99</v>
      </c>
    </row>
    <row r="2979" spans="1:16" x14ac:dyDescent="0.25">
      <c r="A2979" s="20" t="s">
        <v>16439</v>
      </c>
      <c r="B2979">
        <v>2</v>
      </c>
      <c r="C2979" t="s">
        <v>63</v>
      </c>
      <c r="D2979" t="s">
        <v>91</v>
      </c>
      <c r="E2979" t="s">
        <v>80</v>
      </c>
      <c r="F2979" t="s">
        <v>42</v>
      </c>
      <c r="G2979">
        <v>5</v>
      </c>
      <c r="H2979">
        <v>4</v>
      </c>
      <c r="I2979">
        <v>2014</v>
      </c>
      <c r="J2979" t="s">
        <v>75</v>
      </c>
      <c r="K2979" t="s">
        <v>44</v>
      </c>
      <c r="L2979" t="s">
        <v>44</v>
      </c>
      <c r="M2979" s="54" t="s">
        <v>44</v>
      </c>
      <c r="N2979" t="s">
        <v>44</v>
      </c>
      <c r="O2979" t="s">
        <v>44</v>
      </c>
      <c r="P2979">
        <v>-99</v>
      </c>
    </row>
    <row r="2980" spans="1:16" x14ac:dyDescent="0.25">
      <c r="A2980" s="20" t="s">
        <v>16439</v>
      </c>
      <c r="B2980">
        <v>2</v>
      </c>
      <c r="C2980" t="s">
        <v>63</v>
      </c>
      <c r="D2980" t="s">
        <v>91</v>
      </c>
      <c r="E2980" t="s">
        <v>80</v>
      </c>
      <c r="F2980" t="s">
        <v>42</v>
      </c>
      <c r="G2980">
        <v>5</v>
      </c>
      <c r="H2980">
        <v>4</v>
      </c>
      <c r="I2980">
        <v>2014</v>
      </c>
      <c r="J2980" t="s">
        <v>75</v>
      </c>
      <c r="K2980" t="s">
        <v>44</v>
      </c>
      <c r="L2980" t="s">
        <v>44</v>
      </c>
      <c r="M2980" t="s">
        <v>44</v>
      </c>
      <c r="N2980" t="s">
        <v>44</v>
      </c>
      <c r="O2980" t="s">
        <v>44</v>
      </c>
      <c r="P2980">
        <v>-99</v>
      </c>
    </row>
    <row r="2981" spans="1:16" x14ac:dyDescent="0.25">
      <c r="A2981" s="20" t="s">
        <v>16439</v>
      </c>
      <c r="B2981">
        <v>2</v>
      </c>
      <c r="C2981" t="s">
        <v>63</v>
      </c>
      <c r="D2981" t="s">
        <v>91</v>
      </c>
      <c r="E2981" t="s">
        <v>80</v>
      </c>
      <c r="F2981" t="s">
        <v>42</v>
      </c>
      <c r="G2981">
        <v>5</v>
      </c>
      <c r="H2981">
        <v>4</v>
      </c>
      <c r="I2981">
        <v>2014</v>
      </c>
      <c r="J2981" t="s">
        <v>75</v>
      </c>
      <c r="K2981" t="s">
        <v>44</v>
      </c>
      <c r="L2981" t="s">
        <v>44</v>
      </c>
      <c r="M2981" s="54" t="s">
        <v>44</v>
      </c>
      <c r="N2981" t="s">
        <v>44</v>
      </c>
      <c r="O2981" t="s">
        <v>44</v>
      </c>
      <c r="P2981">
        <v>-99</v>
      </c>
    </row>
    <row r="2982" spans="1:16" x14ac:dyDescent="0.25">
      <c r="A2982" s="20" t="s">
        <v>16439</v>
      </c>
      <c r="B2982">
        <v>2</v>
      </c>
      <c r="C2982" t="s">
        <v>63</v>
      </c>
      <c r="D2982" t="s">
        <v>91</v>
      </c>
      <c r="E2982" t="s">
        <v>80</v>
      </c>
      <c r="F2982" t="s">
        <v>42</v>
      </c>
      <c r="G2982">
        <v>5</v>
      </c>
      <c r="H2982">
        <v>4</v>
      </c>
      <c r="I2982">
        <v>2014</v>
      </c>
      <c r="J2982" t="s">
        <v>75</v>
      </c>
      <c r="K2982" t="s">
        <v>44</v>
      </c>
      <c r="L2982" t="s">
        <v>44</v>
      </c>
      <c r="M2982" s="54" t="s">
        <v>44</v>
      </c>
      <c r="N2982" t="s">
        <v>44</v>
      </c>
      <c r="O2982" t="s">
        <v>44</v>
      </c>
      <c r="P2982">
        <v>-99</v>
      </c>
    </row>
    <row r="2983" spans="1:16" x14ac:dyDescent="0.25">
      <c r="A2983" s="20" t="s">
        <v>16439</v>
      </c>
      <c r="B2983">
        <v>2</v>
      </c>
      <c r="C2983" t="s">
        <v>63</v>
      </c>
      <c r="D2983" t="s">
        <v>91</v>
      </c>
      <c r="E2983" t="s">
        <v>80</v>
      </c>
      <c r="F2983" t="s">
        <v>42</v>
      </c>
      <c r="G2983">
        <v>5</v>
      </c>
      <c r="H2983">
        <v>4</v>
      </c>
      <c r="I2983">
        <v>2014</v>
      </c>
      <c r="J2983" t="s">
        <v>75</v>
      </c>
      <c r="K2983">
        <v>1.0389999999999999</v>
      </c>
      <c r="L2983">
        <v>0.6</v>
      </c>
      <c r="M2983" s="54">
        <v>1.4</v>
      </c>
      <c r="N2983" t="s">
        <v>44</v>
      </c>
      <c r="O2983" t="s">
        <v>44</v>
      </c>
      <c r="P2983">
        <v>-99</v>
      </c>
    </row>
    <row r="2984" spans="1:16" x14ac:dyDescent="0.25">
      <c r="A2984" s="20" t="s">
        <v>16439</v>
      </c>
      <c r="B2984">
        <v>2</v>
      </c>
      <c r="C2984" t="s">
        <v>63</v>
      </c>
      <c r="D2984" t="s">
        <v>91</v>
      </c>
      <c r="E2984" t="s">
        <v>80</v>
      </c>
      <c r="F2984" t="s">
        <v>42</v>
      </c>
      <c r="G2984">
        <v>5</v>
      </c>
      <c r="H2984">
        <v>4</v>
      </c>
      <c r="I2984">
        <v>2014</v>
      </c>
      <c r="J2984" t="s">
        <v>75</v>
      </c>
      <c r="K2984" t="s">
        <v>44</v>
      </c>
      <c r="L2984" t="s">
        <v>44</v>
      </c>
      <c r="M2984" s="54" t="s">
        <v>44</v>
      </c>
      <c r="N2984" t="s">
        <v>44</v>
      </c>
      <c r="O2984" t="s">
        <v>44</v>
      </c>
      <c r="P2984">
        <v>-99</v>
      </c>
    </row>
    <row r="2985" spans="1:16" x14ac:dyDescent="0.25">
      <c r="A2985" s="20" t="s">
        <v>16439</v>
      </c>
      <c r="B2985">
        <v>2</v>
      </c>
      <c r="C2985" t="s">
        <v>63</v>
      </c>
      <c r="D2985" t="s">
        <v>91</v>
      </c>
      <c r="E2985" t="s">
        <v>80</v>
      </c>
      <c r="F2985" t="s">
        <v>42</v>
      </c>
      <c r="G2985">
        <v>5</v>
      </c>
      <c r="H2985">
        <v>4</v>
      </c>
      <c r="I2985">
        <v>2014</v>
      </c>
      <c r="J2985" t="s">
        <v>75</v>
      </c>
      <c r="K2985" t="s">
        <v>44</v>
      </c>
      <c r="L2985" t="s">
        <v>44</v>
      </c>
      <c r="M2985" t="s">
        <v>44</v>
      </c>
      <c r="N2985" t="s">
        <v>44</v>
      </c>
      <c r="O2985" t="s">
        <v>44</v>
      </c>
      <c r="P2985">
        <v>-99</v>
      </c>
    </row>
    <row r="2986" spans="1:16" x14ac:dyDescent="0.25">
      <c r="A2986" s="20" t="s">
        <v>16439</v>
      </c>
      <c r="B2986">
        <v>2</v>
      </c>
      <c r="C2986" t="s">
        <v>63</v>
      </c>
      <c r="D2986" t="s">
        <v>91</v>
      </c>
      <c r="E2986" t="s">
        <v>80</v>
      </c>
      <c r="F2986" t="s">
        <v>42</v>
      </c>
      <c r="G2986">
        <v>5</v>
      </c>
      <c r="H2986">
        <v>4</v>
      </c>
      <c r="I2986">
        <v>2014</v>
      </c>
      <c r="J2986" t="s">
        <v>75</v>
      </c>
      <c r="K2986">
        <v>1.867</v>
      </c>
      <c r="L2986">
        <v>1.1000000000000001</v>
      </c>
      <c r="M2986" s="54">
        <v>2.7</v>
      </c>
      <c r="N2986" t="s">
        <v>44</v>
      </c>
      <c r="O2986" t="s">
        <v>44</v>
      </c>
      <c r="P2986">
        <v>-99</v>
      </c>
    </row>
    <row r="2987" spans="1:16" x14ac:dyDescent="0.25">
      <c r="A2987" s="20" t="s">
        <v>16439</v>
      </c>
      <c r="B2987">
        <v>2</v>
      </c>
      <c r="C2987" t="s">
        <v>63</v>
      </c>
      <c r="D2987" t="s">
        <v>91</v>
      </c>
      <c r="E2987" t="s">
        <v>80</v>
      </c>
      <c r="F2987" t="s">
        <v>42</v>
      </c>
      <c r="G2987">
        <v>5</v>
      </c>
      <c r="H2987">
        <v>4</v>
      </c>
      <c r="I2987">
        <v>2014</v>
      </c>
      <c r="J2987" t="s">
        <v>75</v>
      </c>
      <c r="K2987" t="s">
        <v>44</v>
      </c>
      <c r="L2987" t="s">
        <v>44</v>
      </c>
      <c r="M2987" s="54" t="s">
        <v>44</v>
      </c>
      <c r="N2987" t="s">
        <v>44</v>
      </c>
      <c r="O2987" t="s">
        <v>44</v>
      </c>
      <c r="P2987">
        <v>-99</v>
      </c>
    </row>
    <row r="2988" spans="1:16" x14ac:dyDescent="0.25">
      <c r="A2988" s="20" t="s">
        <v>16439</v>
      </c>
      <c r="B2988">
        <v>2</v>
      </c>
      <c r="C2988" t="s">
        <v>63</v>
      </c>
      <c r="D2988" t="s">
        <v>91</v>
      </c>
      <c r="E2988" t="s">
        <v>80</v>
      </c>
      <c r="F2988" t="s">
        <v>42</v>
      </c>
      <c r="G2988">
        <v>5</v>
      </c>
      <c r="H2988">
        <v>4</v>
      </c>
      <c r="I2988">
        <v>2014</v>
      </c>
      <c r="J2988" t="s">
        <v>75</v>
      </c>
      <c r="K2988">
        <v>1.3220000000000001</v>
      </c>
      <c r="L2988">
        <v>1</v>
      </c>
      <c r="M2988" s="54">
        <v>1.7</v>
      </c>
      <c r="N2988" t="s">
        <v>44</v>
      </c>
      <c r="O2988" t="s">
        <v>44</v>
      </c>
      <c r="P2988">
        <v>-99</v>
      </c>
    </row>
    <row r="2989" spans="1:16" x14ac:dyDescent="0.25">
      <c r="A2989" s="20" t="s">
        <v>16440</v>
      </c>
      <c r="B2989">
        <v>2</v>
      </c>
      <c r="C2989" t="s">
        <v>63</v>
      </c>
      <c r="D2989" t="s">
        <v>91</v>
      </c>
      <c r="E2989" t="s">
        <v>80</v>
      </c>
      <c r="F2989" t="s">
        <v>42</v>
      </c>
      <c r="G2989">
        <v>2</v>
      </c>
      <c r="H2989">
        <v>4</v>
      </c>
      <c r="I2989">
        <v>2014</v>
      </c>
      <c r="J2989" t="s">
        <v>43</v>
      </c>
      <c r="K2989" t="s">
        <v>44</v>
      </c>
      <c r="L2989" t="s">
        <v>44</v>
      </c>
      <c r="M2989" s="54" t="s">
        <v>44</v>
      </c>
      <c r="N2989">
        <v>6</v>
      </c>
      <c r="O2989" t="s">
        <v>44</v>
      </c>
      <c r="P2989">
        <v>40.824829046386299</v>
      </c>
    </row>
    <row r="2990" spans="1:16" x14ac:dyDescent="0.25">
      <c r="A2990" s="20" t="s">
        <v>16441</v>
      </c>
      <c r="B2990">
        <v>2</v>
      </c>
      <c r="C2990" t="s">
        <v>63</v>
      </c>
      <c r="D2990" t="s">
        <v>91</v>
      </c>
      <c r="E2990" t="s">
        <v>80</v>
      </c>
      <c r="F2990" t="s">
        <v>42</v>
      </c>
      <c r="G2990">
        <v>3</v>
      </c>
      <c r="H2990">
        <v>4</v>
      </c>
      <c r="I2990">
        <v>2014</v>
      </c>
      <c r="J2990" t="s">
        <v>43</v>
      </c>
      <c r="K2990" t="s">
        <v>44</v>
      </c>
      <c r="L2990" t="s">
        <v>44</v>
      </c>
      <c r="M2990" t="s">
        <v>44</v>
      </c>
      <c r="N2990">
        <v>23</v>
      </c>
      <c r="O2990" t="s">
        <v>44</v>
      </c>
      <c r="P2990">
        <v>20.851441405707501</v>
      </c>
    </row>
    <row r="2991" spans="1:16" x14ac:dyDescent="0.25">
      <c r="A2991" s="20" t="s">
        <v>16442</v>
      </c>
      <c r="B2991">
        <v>2</v>
      </c>
      <c r="C2991" t="s">
        <v>63</v>
      </c>
      <c r="D2991" t="s">
        <v>91</v>
      </c>
      <c r="E2991" t="s">
        <v>80</v>
      </c>
      <c r="F2991" t="s">
        <v>42</v>
      </c>
      <c r="G2991">
        <v>4</v>
      </c>
      <c r="H2991">
        <v>4</v>
      </c>
      <c r="I2991">
        <v>2014</v>
      </c>
      <c r="J2991" t="s">
        <v>43</v>
      </c>
      <c r="K2991" t="s">
        <v>44</v>
      </c>
      <c r="L2991" t="s">
        <v>44</v>
      </c>
      <c r="M2991" s="54" t="s">
        <v>44</v>
      </c>
      <c r="N2991">
        <v>29</v>
      </c>
      <c r="O2991" t="s">
        <v>44</v>
      </c>
      <c r="P2991">
        <v>18.569533817705199</v>
      </c>
    </row>
    <row r="2992" spans="1:16" x14ac:dyDescent="0.25">
      <c r="A2992" s="20" t="s">
        <v>16443</v>
      </c>
      <c r="B2992">
        <v>2</v>
      </c>
      <c r="C2992" t="s">
        <v>63</v>
      </c>
      <c r="D2992" t="s">
        <v>91</v>
      </c>
      <c r="E2992" t="s">
        <v>80</v>
      </c>
      <c r="F2992" t="s">
        <v>42</v>
      </c>
      <c r="G2992">
        <v>5</v>
      </c>
      <c r="H2992">
        <v>4</v>
      </c>
      <c r="I2992">
        <v>2014</v>
      </c>
      <c r="J2992" t="s">
        <v>43</v>
      </c>
      <c r="K2992" t="s">
        <v>44</v>
      </c>
      <c r="L2992" t="s">
        <v>44</v>
      </c>
      <c r="M2992" s="54" t="s">
        <v>44</v>
      </c>
      <c r="N2992">
        <v>55</v>
      </c>
      <c r="O2992" t="s">
        <v>44</v>
      </c>
      <c r="P2992">
        <v>13.483997249264799</v>
      </c>
    </row>
    <row r="2993" spans="1:16" x14ac:dyDescent="0.25">
      <c r="A2993" s="20" t="s">
        <v>2632</v>
      </c>
      <c r="B2993">
        <v>2</v>
      </c>
      <c r="C2993" t="s">
        <v>63</v>
      </c>
      <c r="D2993" t="s">
        <v>91</v>
      </c>
      <c r="E2993" t="s">
        <v>80</v>
      </c>
      <c r="F2993" t="s">
        <v>42</v>
      </c>
      <c r="G2993">
        <v>2</v>
      </c>
      <c r="H2993">
        <v>4</v>
      </c>
      <c r="I2993">
        <v>2014</v>
      </c>
      <c r="J2993" t="s">
        <v>45</v>
      </c>
      <c r="K2993">
        <v>0.92</v>
      </c>
      <c r="L2993">
        <v>0.56999999999999995</v>
      </c>
      <c r="M2993" s="54">
        <v>1.27</v>
      </c>
      <c r="N2993">
        <v>57</v>
      </c>
      <c r="O2993" t="s">
        <v>44</v>
      </c>
      <c r="P2993">
        <v>13.245323570650401</v>
      </c>
    </row>
    <row r="2994" spans="1:16" x14ac:dyDescent="0.25">
      <c r="A2994" s="20" t="s">
        <v>2635</v>
      </c>
      <c r="B2994">
        <v>2</v>
      </c>
      <c r="C2994" t="s">
        <v>63</v>
      </c>
      <c r="D2994" t="s">
        <v>91</v>
      </c>
      <c r="E2994" t="s">
        <v>80</v>
      </c>
      <c r="F2994" t="s">
        <v>42</v>
      </c>
      <c r="G2994">
        <v>3</v>
      </c>
      <c r="H2994">
        <v>4</v>
      </c>
      <c r="I2994">
        <v>2014</v>
      </c>
      <c r="J2994" t="s">
        <v>45</v>
      </c>
      <c r="K2994">
        <v>0.81</v>
      </c>
      <c r="L2994">
        <v>0.49099999999999999</v>
      </c>
      <c r="M2994" s="54">
        <v>1.129</v>
      </c>
      <c r="N2994">
        <v>49</v>
      </c>
      <c r="O2994" t="s">
        <v>44</v>
      </c>
      <c r="P2994">
        <v>14.285714285714301</v>
      </c>
    </row>
    <row r="2995" spans="1:16" x14ac:dyDescent="0.25">
      <c r="A2995" s="20" t="s">
        <v>2636</v>
      </c>
      <c r="B2995">
        <v>2</v>
      </c>
      <c r="C2995" t="s">
        <v>63</v>
      </c>
      <c r="D2995" t="s">
        <v>91</v>
      </c>
      <c r="E2995" t="s">
        <v>80</v>
      </c>
      <c r="F2995" t="s">
        <v>42</v>
      </c>
      <c r="G2995">
        <v>4</v>
      </c>
      <c r="H2995">
        <v>4</v>
      </c>
      <c r="I2995">
        <v>2014</v>
      </c>
      <c r="J2995" t="s">
        <v>45</v>
      </c>
      <c r="K2995">
        <v>0.98</v>
      </c>
      <c r="L2995">
        <v>0.64500000000000002</v>
      </c>
      <c r="M2995">
        <v>1.3149999999999999</v>
      </c>
      <c r="N2995">
        <v>169</v>
      </c>
      <c r="O2995" t="s">
        <v>44</v>
      </c>
      <c r="P2995">
        <v>7.6923076923076898</v>
      </c>
    </row>
    <row r="2996" spans="1:16" x14ac:dyDescent="0.25">
      <c r="A2996" s="20" t="s">
        <v>2637</v>
      </c>
      <c r="B2996">
        <v>2</v>
      </c>
      <c r="C2996" t="s">
        <v>63</v>
      </c>
      <c r="D2996" t="s">
        <v>91</v>
      </c>
      <c r="E2996" t="s">
        <v>80</v>
      </c>
      <c r="F2996" t="s">
        <v>42</v>
      </c>
      <c r="G2996">
        <v>5</v>
      </c>
      <c r="H2996">
        <v>4</v>
      </c>
      <c r="I2996">
        <v>2014</v>
      </c>
      <c r="J2996" t="s">
        <v>45</v>
      </c>
      <c r="K2996">
        <v>0.91</v>
      </c>
      <c r="L2996">
        <v>0.56899999999999995</v>
      </c>
      <c r="M2996">
        <v>1.2509999999999999</v>
      </c>
      <c r="N2996">
        <v>86</v>
      </c>
      <c r="O2996" t="s">
        <v>44</v>
      </c>
      <c r="P2996">
        <v>10.783277320343799</v>
      </c>
    </row>
    <row r="2997" spans="1:16" x14ac:dyDescent="0.25">
      <c r="A2997" s="20" t="s">
        <v>2653</v>
      </c>
      <c r="B2997">
        <v>2</v>
      </c>
      <c r="C2997" t="s">
        <v>63</v>
      </c>
      <c r="D2997" t="s">
        <v>91</v>
      </c>
      <c r="E2997" t="s">
        <v>80</v>
      </c>
      <c r="F2997" t="s">
        <v>42</v>
      </c>
      <c r="G2997">
        <v>2</v>
      </c>
      <c r="H2997">
        <v>4</v>
      </c>
      <c r="I2997">
        <v>2014</v>
      </c>
      <c r="J2997" t="s">
        <v>46</v>
      </c>
      <c r="K2997">
        <v>1.07</v>
      </c>
      <c r="L2997">
        <v>0.74399999999999999</v>
      </c>
      <c r="M2997" s="54">
        <v>1.3959999999999999</v>
      </c>
      <c r="N2997">
        <v>70</v>
      </c>
      <c r="O2997" t="s">
        <v>44</v>
      </c>
      <c r="P2997">
        <v>11.952286093343901</v>
      </c>
    </row>
    <row r="2998" spans="1:16" x14ac:dyDescent="0.25">
      <c r="A2998" s="20" t="s">
        <v>2656</v>
      </c>
      <c r="B2998">
        <v>2</v>
      </c>
      <c r="C2998" t="s">
        <v>63</v>
      </c>
      <c r="D2998" t="s">
        <v>91</v>
      </c>
      <c r="E2998" t="s">
        <v>80</v>
      </c>
      <c r="F2998" t="s">
        <v>42</v>
      </c>
      <c r="G2998">
        <v>3</v>
      </c>
      <c r="H2998">
        <v>4</v>
      </c>
      <c r="I2998">
        <v>2014</v>
      </c>
      <c r="J2998" t="s">
        <v>46</v>
      </c>
      <c r="K2998">
        <v>1.22</v>
      </c>
      <c r="L2998">
        <v>0.90600000000000003</v>
      </c>
      <c r="M2998" s="54">
        <v>1.534</v>
      </c>
      <c r="N2998">
        <v>99</v>
      </c>
      <c r="O2998" t="s">
        <v>44</v>
      </c>
      <c r="P2998">
        <v>10.050378152592099</v>
      </c>
    </row>
    <row r="2999" spans="1:16" x14ac:dyDescent="0.25">
      <c r="A2999" s="20" t="s">
        <v>2657</v>
      </c>
      <c r="B2999">
        <v>2</v>
      </c>
      <c r="C2999" t="s">
        <v>63</v>
      </c>
      <c r="D2999" t="s">
        <v>91</v>
      </c>
      <c r="E2999" t="s">
        <v>80</v>
      </c>
      <c r="F2999" t="s">
        <v>42</v>
      </c>
      <c r="G2999">
        <v>4</v>
      </c>
      <c r="H2999">
        <v>4</v>
      </c>
      <c r="I2999">
        <v>2014</v>
      </c>
      <c r="J2999" t="s">
        <v>46</v>
      </c>
      <c r="K2999">
        <v>1.1200000000000001</v>
      </c>
      <c r="L2999">
        <v>0.84099999999999997</v>
      </c>
      <c r="M2999" s="54">
        <v>1.399</v>
      </c>
      <c r="N2999">
        <v>217</v>
      </c>
      <c r="O2999" t="s">
        <v>44</v>
      </c>
      <c r="P2999">
        <v>6.7884423330213099</v>
      </c>
    </row>
    <row r="3000" spans="1:16" x14ac:dyDescent="0.25">
      <c r="A3000" s="20" t="s">
        <v>2658</v>
      </c>
      <c r="B3000">
        <v>2</v>
      </c>
      <c r="C3000" t="s">
        <v>63</v>
      </c>
      <c r="D3000" t="s">
        <v>91</v>
      </c>
      <c r="E3000" t="s">
        <v>80</v>
      </c>
      <c r="F3000" t="s">
        <v>42</v>
      </c>
      <c r="G3000">
        <v>5</v>
      </c>
      <c r="H3000">
        <v>4</v>
      </c>
      <c r="I3000">
        <v>2014</v>
      </c>
      <c r="J3000" t="s">
        <v>46</v>
      </c>
      <c r="K3000">
        <v>1.01</v>
      </c>
      <c r="L3000">
        <v>0.78300000000000003</v>
      </c>
      <c r="M3000" s="54">
        <v>1.2370000000000001</v>
      </c>
      <c r="N3000">
        <v>555</v>
      </c>
      <c r="O3000" t="s">
        <v>44</v>
      </c>
      <c r="P3000">
        <v>4.2447635997800903</v>
      </c>
    </row>
    <row r="3001" spans="1:16" x14ac:dyDescent="0.25">
      <c r="A3001" s="20" t="s">
        <v>2674</v>
      </c>
      <c r="B3001">
        <v>2</v>
      </c>
      <c r="C3001" t="s">
        <v>63</v>
      </c>
      <c r="D3001" t="s">
        <v>91</v>
      </c>
      <c r="E3001" t="s">
        <v>80</v>
      </c>
      <c r="F3001" t="s">
        <v>42</v>
      </c>
      <c r="G3001">
        <v>2</v>
      </c>
      <c r="H3001">
        <v>4</v>
      </c>
      <c r="I3001">
        <v>2014</v>
      </c>
      <c r="J3001" t="s">
        <v>47</v>
      </c>
      <c r="K3001">
        <v>1.17</v>
      </c>
      <c r="L3001">
        <v>0.84599999999999997</v>
      </c>
      <c r="M3001" s="54">
        <v>1.494</v>
      </c>
      <c r="N3001">
        <v>215</v>
      </c>
      <c r="O3001" t="s">
        <v>44</v>
      </c>
      <c r="P3001">
        <v>6.8199433947047297</v>
      </c>
    </row>
    <row r="3002" spans="1:16" x14ac:dyDescent="0.25">
      <c r="A3002" s="20" t="s">
        <v>2677</v>
      </c>
      <c r="B3002">
        <v>2</v>
      </c>
      <c r="C3002" t="s">
        <v>63</v>
      </c>
      <c r="D3002" t="s">
        <v>91</v>
      </c>
      <c r="E3002" t="s">
        <v>80</v>
      </c>
      <c r="F3002" t="s">
        <v>42</v>
      </c>
      <c r="G3002">
        <v>3</v>
      </c>
      <c r="H3002">
        <v>4</v>
      </c>
      <c r="I3002">
        <v>2014</v>
      </c>
      <c r="J3002" t="s">
        <v>47</v>
      </c>
      <c r="K3002">
        <v>0.97</v>
      </c>
      <c r="L3002">
        <v>0.67700000000000005</v>
      </c>
      <c r="M3002" s="54">
        <v>1.2629999999999999</v>
      </c>
      <c r="N3002">
        <v>133</v>
      </c>
      <c r="O3002" t="s">
        <v>44</v>
      </c>
      <c r="P3002">
        <v>8.6710996952411996</v>
      </c>
    </row>
    <row r="3003" spans="1:16" x14ac:dyDescent="0.25">
      <c r="A3003" s="20" t="s">
        <v>2678</v>
      </c>
      <c r="B3003">
        <v>2</v>
      </c>
      <c r="C3003" t="s">
        <v>63</v>
      </c>
      <c r="D3003" t="s">
        <v>91</v>
      </c>
      <c r="E3003" t="s">
        <v>80</v>
      </c>
      <c r="F3003" t="s">
        <v>42</v>
      </c>
      <c r="G3003">
        <v>4</v>
      </c>
      <c r="H3003">
        <v>4</v>
      </c>
      <c r="I3003">
        <v>2014</v>
      </c>
      <c r="J3003" t="s">
        <v>47</v>
      </c>
      <c r="K3003">
        <v>1.24</v>
      </c>
      <c r="L3003">
        <v>0.92200000000000004</v>
      </c>
      <c r="M3003" s="54">
        <v>1.5580000000000001</v>
      </c>
      <c r="N3003">
        <v>666</v>
      </c>
      <c r="O3003" t="s">
        <v>44</v>
      </c>
      <c r="P3003">
        <v>3.8749212914606401</v>
      </c>
    </row>
    <row r="3004" spans="1:16" x14ac:dyDescent="0.25">
      <c r="A3004" s="20" t="s">
        <v>2679</v>
      </c>
      <c r="B3004">
        <v>2</v>
      </c>
      <c r="C3004" t="s">
        <v>63</v>
      </c>
      <c r="D3004" t="s">
        <v>91</v>
      </c>
      <c r="E3004" t="s">
        <v>80</v>
      </c>
      <c r="F3004" t="s">
        <v>42</v>
      </c>
      <c r="G3004">
        <v>5</v>
      </c>
      <c r="H3004">
        <v>4</v>
      </c>
      <c r="I3004">
        <v>2014</v>
      </c>
      <c r="J3004" t="s">
        <v>47</v>
      </c>
      <c r="K3004">
        <v>1.27</v>
      </c>
      <c r="L3004">
        <v>0.95399999999999996</v>
      </c>
      <c r="M3004" s="54">
        <v>1.5860000000000001</v>
      </c>
      <c r="N3004">
        <v>5882</v>
      </c>
      <c r="O3004" t="s">
        <v>44</v>
      </c>
      <c r="P3004">
        <v>1.30387959801523</v>
      </c>
    </row>
    <row r="3005" spans="1:16" x14ac:dyDescent="0.25">
      <c r="A3005" s="20" t="s">
        <v>16444</v>
      </c>
      <c r="B3005">
        <v>2</v>
      </c>
      <c r="C3005" t="s">
        <v>63</v>
      </c>
      <c r="D3005" t="s">
        <v>91</v>
      </c>
      <c r="E3005" t="s">
        <v>80</v>
      </c>
      <c r="F3005" t="s">
        <v>42</v>
      </c>
      <c r="G3005">
        <v>2</v>
      </c>
      <c r="H3005">
        <v>4</v>
      </c>
      <c r="I3005">
        <v>2014</v>
      </c>
      <c r="J3005" t="s">
        <v>48</v>
      </c>
      <c r="K3005" t="s">
        <v>44</v>
      </c>
      <c r="L3005" t="s">
        <v>44</v>
      </c>
      <c r="M3005" t="s">
        <v>44</v>
      </c>
      <c r="N3005">
        <v>7</v>
      </c>
      <c r="O3005" t="s">
        <v>44</v>
      </c>
      <c r="P3005">
        <v>37.796447300922701</v>
      </c>
    </row>
    <row r="3006" spans="1:16" x14ac:dyDescent="0.25">
      <c r="A3006" s="20" t="s">
        <v>16445</v>
      </c>
      <c r="B3006">
        <v>2</v>
      </c>
      <c r="C3006" t="s">
        <v>63</v>
      </c>
      <c r="D3006" t="s">
        <v>91</v>
      </c>
      <c r="E3006" t="s">
        <v>80</v>
      </c>
      <c r="F3006" t="s">
        <v>42</v>
      </c>
      <c r="G3006">
        <v>3</v>
      </c>
      <c r="H3006">
        <v>4</v>
      </c>
      <c r="I3006">
        <v>2014</v>
      </c>
      <c r="J3006" t="s">
        <v>48</v>
      </c>
      <c r="K3006" t="s">
        <v>44</v>
      </c>
      <c r="L3006" t="s">
        <v>44</v>
      </c>
      <c r="M3006" t="s">
        <v>44</v>
      </c>
      <c r="N3006">
        <v>9</v>
      </c>
      <c r="O3006" t="s">
        <v>44</v>
      </c>
      <c r="P3006">
        <v>33.3333333333333</v>
      </c>
    </row>
    <row r="3007" spans="1:16" x14ac:dyDescent="0.25">
      <c r="A3007" s="20" t="s">
        <v>16446</v>
      </c>
      <c r="B3007">
        <v>2</v>
      </c>
      <c r="C3007" t="s">
        <v>63</v>
      </c>
      <c r="D3007" t="s">
        <v>91</v>
      </c>
      <c r="E3007" t="s">
        <v>80</v>
      </c>
      <c r="F3007" t="s">
        <v>42</v>
      </c>
      <c r="G3007">
        <v>4</v>
      </c>
      <c r="H3007">
        <v>4</v>
      </c>
      <c r="I3007">
        <v>2014</v>
      </c>
      <c r="J3007" t="s">
        <v>48</v>
      </c>
      <c r="K3007">
        <v>2.09</v>
      </c>
      <c r="L3007">
        <v>1.2909999999999999</v>
      </c>
      <c r="M3007" s="54">
        <v>2.8889999999999998</v>
      </c>
      <c r="N3007">
        <v>26</v>
      </c>
      <c r="O3007" t="s">
        <v>44</v>
      </c>
      <c r="P3007">
        <v>19.611613513818401</v>
      </c>
    </row>
    <row r="3008" spans="1:16" x14ac:dyDescent="0.25">
      <c r="A3008" s="20" t="s">
        <v>16447</v>
      </c>
      <c r="B3008">
        <v>2</v>
      </c>
      <c r="C3008" t="s">
        <v>63</v>
      </c>
      <c r="D3008" t="s">
        <v>91</v>
      </c>
      <c r="E3008" t="s">
        <v>80</v>
      </c>
      <c r="F3008" t="s">
        <v>42</v>
      </c>
      <c r="G3008">
        <v>5</v>
      </c>
      <c r="H3008">
        <v>4</v>
      </c>
      <c r="I3008">
        <v>2014</v>
      </c>
      <c r="J3008" t="s">
        <v>48</v>
      </c>
      <c r="K3008">
        <v>1.87</v>
      </c>
      <c r="L3008">
        <v>1.6080000000000001</v>
      </c>
      <c r="M3008" s="54">
        <v>2.1320000000000001</v>
      </c>
      <c r="N3008">
        <v>158</v>
      </c>
      <c r="O3008" t="s">
        <v>44</v>
      </c>
      <c r="P3008">
        <v>7.9555728417573004</v>
      </c>
    </row>
    <row r="3009" spans="1:16" x14ac:dyDescent="0.25">
      <c r="A3009" s="20" t="s">
        <v>16448</v>
      </c>
      <c r="B3009">
        <v>2</v>
      </c>
      <c r="C3009" t="s">
        <v>63</v>
      </c>
      <c r="D3009" t="s">
        <v>91</v>
      </c>
      <c r="E3009" t="s">
        <v>80</v>
      </c>
      <c r="F3009" t="s">
        <v>42</v>
      </c>
      <c r="G3009">
        <v>2</v>
      </c>
      <c r="H3009">
        <v>4</v>
      </c>
      <c r="I3009">
        <v>2014</v>
      </c>
      <c r="J3009" t="s">
        <v>49</v>
      </c>
      <c r="K3009" t="s">
        <v>44</v>
      </c>
      <c r="L3009" t="s">
        <v>44</v>
      </c>
      <c r="M3009" s="54" t="s">
        <v>44</v>
      </c>
      <c r="N3009">
        <v>16</v>
      </c>
      <c r="O3009" t="s">
        <v>44</v>
      </c>
      <c r="P3009">
        <v>25</v>
      </c>
    </row>
    <row r="3010" spans="1:16" x14ac:dyDescent="0.25">
      <c r="A3010" s="20" t="s">
        <v>16449</v>
      </c>
      <c r="B3010">
        <v>2</v>
      </c>
      <c r="C3010" t="s">
        <v>63</v>
      </c>
      <c r="D3010" t="s">
        <v>91</v>
      </c>
      <c r="E3010" t="s">
        <v>80</v>
      </c>
      <c r="F3010" t="s">
        <v>42</v>
      </c>
      <c r="G3010">
        <v>3</v>
      </c>
      <c r="H3010">
        <v>4</v>
      </c>
      <c r="I3010">
        <v>2014</v>
      </c>
      <c r="J3010" t="s">
        <v>49</v>
      </c>
      <c r="K3010">
        <v>0.99</v>
      </c>
      <c r="L3010">
        <v>0.54500000000000004</v>
      </c>
      <c r="M3010">
        <v>1.4350000000000001</v>
      </c>
      <c r="N3010">
        <v>74</v>
      </c>
      <c r="O3010" t="s">
        <v>44</v>
      </c>
      <c r="P3010">
        <v>11.6247638743819</v>
      </c>
    </row>
    <row r="3011" spans="1:16" x14ac:dyDescent="0.25">
      <c r="A3011" s="20" t="s">
        <v>16450</v>
      </c>
      <c r="B3011">
        <v>2</v>
      </c>
      <c r="C3011" t="s">
        <v>63</v>
      </c>
      <c r="D3011" t="s">
        <v>91</v>
      </c>
      <c r="E3011" t="s">
        <v>80</v>
      </c>
      <c r="F3011" t="s">
        <v>42</v>
      </c>
      <c r="G3011">
        <v>4</v>
      </c>
      <c r="H3011">
        <v>4</v>
      </c>
      <c r="I3011">
        <v>2014</v>
      </c>
      <c r="J3011" t="s">
        <v>49</v>
      </c>
      <c r="K3011">
        <v>1.03</v>
      </c>
      <c r="L3011">
        <v>0.61199999999999999</v>
      </c>
      <c r="M3011">
        <v>1.448</v>
      </c>
      <c r="N3011">
        <v>206</v>
      </c>
      <c r="O3011" t="s">
        <v>44</v>
      </c>
      <c r="P3011">
        <v>6.9673301429161798</v>
      </c>
    </row>
    <row r="3012" spans="1:16" x14ac:dyDescent="0.25">
      <c r="A3012" s="20" t="s">
        <v>16451</v>
      </c>
      <c r="B3012">
        <v>2</v>
      </c>
      <c r="C3012" t="s">
        <v>63</v>
      </c>
      <c r="D3012" t="s">
        <v>91</v>
      </c>
      <c r="E3012" t="s">
        <v>80</v>
      </c>
      <c r="F3012" t="s">
        <v>42</v>
      </c>
      <c r="G3012">
        <v>5</v>
      </c>
      <c r="H3012">
        <v>4</v>
      </c>
      <c r="I3012">
        <v>2014</v>
      </c>
      <c r="J3012" t="s">
        <v>49</v>
      </c>
      <c r="K3012">
        <v>0.9</v>
      </c>
      <c r="L3012">
        <v>0.53600000000000003</v>
      </c>
      <c r="M3012" s="54">
        <v>1.264</v>
      </c>
      <c r="N3012">
        <v>237</v>
      </c>
      <c r="O3012" t="s">
        <v>44</v>
      </c>
      <c r="P3012">
        <v>6.4956980246163099</v>
      </c>
    </row>
    <row r="3013" spans="1:16" x14ac:dyDescent="0.25">
      <c r="A3013" s="20" t="s">
        <v>16452</v>
      </c>
      <c r="B3013">
        <v>2</v>
      </c>
      <c r="C3013" t="s">
        <v>63</v>
      </c>
      <c r="D3013" t="s">
        <v>91</v>
      </c>
      <c r="E3013" t="s">
        <v>80</v>
      </c>
      <c r="F3013" t="s">
        <v>42</v>
      </c>
      <c r="G3013">
        <v>2</v>
      </c>
      <c r="H3013">
        <v>4</v>
      </c>
      <c r="I3013">
        <v>2014</v>
      </c>
      <c r="J3013" t="s">
        <v>50</v>
      </c>
      <c r="K3013" t="s">
        <v>44</v>
      </c>
      <c r="L3013" t="s">
        <v>44</v>
      </c>
      <c r="M3013" s="54" t="s">
        <v>44</v>
      </c>
      <c r="N3013">
        <v>2</v>
      </c>
      <c r="O3013" t="s">
        <v>44</v>
      </c>
      <c r="P3013">
        <v>70.710678118654698</v>
      </c>
    </row>
    <row r="3014" spans="1:16" x14ac:dyDescent="0.25">
      <c r="A3014" s="20" t="s">
        <v>16453</v>
      </c>
      <c r="B3014">
        <v>2</v>
      </c>
      <c r="C3014" t="s">
        <v>63</v>
      </c>
      <c r="D3014" t="s">
        <v>91</v>
      </c>
      <c r="E3014" t="s">
        <v>80</v>
      </c>
      <c r="F3014" t="s">
        <v>42</v>
      </c>
      <c r="G3014">
        <v>3</v>
      </c>
      <c r="H3014">
        <v>4</v>
      </c>
      <c r="I3014">
        <v>2014</v>
      </c>
      <c r="J3014" t="s">
        <v>50</v>
      </c>
      <c r="K3014" t="s">
        <v>44</v>
      </c>
      <c r="L3014" t="s">
        <v>44</v>
      </c>
      <c r="M3014" s="54" t="s">
        <v>44</v>
      </c>
      <c r="N3014">
        <v>6</v>
      </c>
      <c r="O3014" t="s">
        <v>44</v>
      </c>
      <c r="P3014">
        <v>40.824829046386299</v>
      </c>
    </row>
    <row r="3015" spans="1:16" x14ac:dyDescent="0.25">
      <c r="A3015" s="20" t="s">
        <v>16454</v>
      </c>
      <c r="B3015">
        <v>2</v>
      </c>
      <c r="C3015" t="s">
        <v>63</v>
      </c>
      <c r="D3015" t="s">
        <v>91</v>
      </c>
      <c r="E3015" t="s">
        <v>80</v>
      </c>
      <c r="F3015" t="s">
        <v>42</v>
      </c>
      <c r="G3015">
        <v>4</v>
      </c>
      <c r="H3015">
        <v>4</v>
      </c>
      <c r="I3015">
        <v>2014</v>
      </c>
      <c r="J3015" t="s">
        <v>50</v>
      </c>
      <c r="K3015" t="s">
        <v>44</v>
      </c>
      <c r="L3015" t="s">
        <v>44</v>
      </c>
      <c r="M3015" s="54" t="s">
        <v>44</v>
      </c>
      <c r="N3015">
        <v>20</v>
      </c>
      <c r="O3015" t="s">
        <v>44</v>
      </c>
      <c r="P3015">
        <v>22.360679774997902</v>
      </c>
    </row>
    <row r="3016" spans="1:16" x14ac:dyDescent="0.25">
      <c r="A3016" s="20" t="s">
        <v>16455</v>
      </c>
      <c r="B3016">
        <v>2</v>
      </c>
      <c r="C3016" t="s">
        <v>63</v>
      </c>
      <c r="D3016" t="s">
        <v>91</v>
      </c>
      <c r="E3016" t="s">
        <v>80</v>
      </c>
      <c r="F3016" t="s">
        <v>42</v>
      </c>
      <c r="G3016">
        <v>5</v>
      </c>
      <c r="H3016">
        <v>4</v>
      </c>
      <c r="I3016">
        <v>2014</v>
      </c>
      <c r="J3016" t="s">
        <v>50</v>
      </c>
      <c r="K3016" t="s">
        <v>44</v>
      </c>
      <c r="L3016" t="s">
        <v>44</v>
      </c>
      <c r="M3016" s="54" t="s">
        <v>44</v>
      </c>
      <c r="N3016">
        <v>71</v>
      </c>
      <c r="O3016" t="s">
        <v>44</v>
      </c>
      <c r="P3016">
        <v>11.8678165819385</v>
      </c>
    </row>
    <row r="3017" spans="1:16" x14ac:dyDescent="0.25">
      <c r="A3017" s="20" t="s">
        <v>16456</v>
      </c>
      <c r="B3017">
        <v>2</v>
      </c>
      <c r="C3017" t="s">
        <v>63</v>
      </c>
      <c r="D3017" t="s">
        <v>91</v>
      </c>
      <c r="E3017" t="s">
        <v>80</v>
      </c>
      <c r="F3017" t="s">
        <v>42</v>
      </c>
      <c r="G3017">
        <v>2</v>
      </c>
      <c r="H3017">
        <v>4</v>
      </c>
      <c r="I3017">
        <v>2014</v>
      </c>
      <c r="J3017" t="s">
        <v>51</v>
      </c>
      <c r="K3017" t="s">
        <v>44</v>
      </c>
      <c r="L3017" t="s">
        <v>44</v>
      </c>
      <c r="M3017" s="54" t="s">
        <v>44</v>
      </c>
      <c r="N3017">
        <v>18</v>
      </c>
      <c r="O3017" t="s">
        <v>44</v>
      </c>
      <c r="P3017">
        <v>23.570226039551599</v>
      </c>
    </row>
    <row r="3018" spans="1:16" x14ac:dyDescent="0.25">
      <c r="A3018" s="20" t="s">
        <v>16457</v>
      </c>
      <c r="B3018">
        <v>2</v>
      </c>
      <c r="C3018" t="s">
        <v>63</v>
      </c>
      <c r="D3018" t="s">
        <v>91</v>
      </c>
      <c r="E3018" t="s">
        <v>80</v>
      </c>
      <c r="F3018" t="s">
        <v>42</v>
      </c>
      <c r="G3018">
        <v>3</v>
      </c>
      <c r="H3018">
        <v>4</v>
      </c>
      <c r="I3018">
        <v>2014</v>
      </c>
      <c r="J3018" t="s">
        <v>51</v>
      </c>
      <c r="K3018" t="s">
        <v>44</v>
      </c>
      <c r="L3018" t="s">
        <v>44</v>
      </c>
      <c r="M3018" s="54" t="s">
        <v>44</v>
      </c>
      <c r="N3018">
        <v>20</v>
      </c>
      <c r="O3018" t="s">
        <v>44</v>
      </c>
      <c r="P3018">
        <v>22.360679774997902</v>
      </c>
    </row>
    <row r="3019" spans="1:16" x14ac:dyDescent="0.25">
      <c r="A3019" s="20" t="s">
        <v>16458</v>
      </c>
      <c r="B3019">
        <v>2</v>
      </c>
      <c r="C3019" t="s">
        <v>63</v>
      </c>
      <c r="D3019" t="s">
        <v>91</v>
      </c>
      <c r="E3019" t="s">
        <v>80</v>
      </c>
      <c r="F3019" t="s">
        <v>42</v>
      </c>
      <c r="G3019">
        <v>4</v>
      </c>
      <c r="H3019">
        <v>4</v>
      </c>
      <c r="I3019">
        <v>2014</v>
      </c>
      <c r="J3019" t="s">
        <v>51</v>
      </c>
      <c r="K3019" t="s">
        <v>44</v>
      </c>
      <c r="L3019" t="s">
        <v>44</v>
      </c>
      <c r="M3019" s="54" t="s">
        <v>44</v>
      </c>
      <c r="N3019">
        <v>21</v>
      </c>
      <c r="O3019" t="s">
        <v>44</v>
      </c>
      <c r="P3019">
        <v>21.821789023599202</v>
      </c>
    </row>
    <row r="3020" spans="1:16" x14ac:dyDescent="0.25">
      <c r="A3020" s="20" t="s">
        <v>16459</v>
      </c>
      <c r="B3020">
        <v>2</v>
      </c>
      <c r="C3020" t="s">
        <v>63</v>
      </c>
      <c r="D3020" t="s">
        <v>91</v>
      </c>
      <c r="E3020" t="s">
        <v>80</v>
      </c>
      <c r="F3020" t="s">
        <v>42</v>
      </c>
      <c r="G3020">
        <v>5</v>
      </c>
      <c r="H3020">
        <v>4</v>
      </c>
      <c r="I3020">
        <v>2014</v>
      </c>
      <c r="J3020" t="s">
        <v>51</v>
      </c>
      <c r="K3020" t="s">
        <v>44</v>
      </c>
      <c r="L3020" t="s">
        <v>44</v>
      </c>
      <c r="M3020" s="54" t="s">
        <v>44</v>
      </c>
      <c r="N3020">
        <v>78</v>
      </c>
      <c r="O3020" t="s">
        <v>44</v>
      </c>
      <c r="P3020">
        <v>11.322770341446001</v>
      </c>
    </row>
    <row r="3021" spans="1:16" x14ac:dyDescent="0.25">
      <c r="A3021" s="20" t="s">
        <v>16460</v>
      </c>
      <c r="B3021">
        <v>2</v>
      </c>
      <c r="C3021" t="s">
        <v>63</v>
      </c>
      <c r="D3021" t="s">
        <v>91</v>
      </c>
      <c r="E3021" t="s">
        <v>78</v>
      </c>
      <c r="F3021" t="s">
        <v>35</v>
      </c>
      <c r="G3021">
        <v>2</v>
      </c>
      <c r="H3021">
        <v>5</v>
      </c>
      <c r="I3021">
        <v>2014</v>
      </c>
      <c r="J3021" t="s">
        <v>52</v>
      </c>
      <c r="K3021" t="s">
        <v>44</v>
      </c>
      <c r="L3021" t="s">
        <v>44</v>
      </c>
      <c r="M3021" s="54" t="s">
        <v>44</v>
      </c>
      <c r="N3021">
        <v>13</v>
      </c>
      <c r="O3021" t="s">
        <v>44</v>
      </c>
      <c r="P3021">
        <v>27.735009811261499</v>
      </c>
    </row>
    <row r="3022" spans="1:16" x14ac:dyDescent="0.25">
      <c r="A3022" s="20" t="s">
        <v>16461</v>
      </c>
      <c r="B3022">
        <v>2</v>
      </c>
      <c r="C3022" t="s">
        <v>63</v>
      </c>
      <c r="D3022" t="s">
        <v>91</v>
      </c>
      <c r="E3022" t="s">
        <v>78</v>
      </c>
      <c r="F3022" t="s">
        <v>35</v>
      </c>
      <c r="G3022">
        <v>3</v>
      </c>
      <c r="H3022">
        <v>5</v>
      </c>
      <c r="I3022">
        <v>2014</v>
      </c>
      <c r="J3022" t="s">
        <v>52</v>
      </c>
      <c r="K3022" t="s">
        <v>44</v>
      </c>
      <c r="L3022" t="s">
        <v>44</v>
      </c>
      <c r="M3022" s="54" t="s">
        <v>44</v>
      </c>
      <c r="N3022">
        <v>9</v>
      </c>
      <c r="O3022" t="s">
        <v>44</v>
      </c>
      <c r="P3022">
        <v>33.3333333333333</v>
      </c>
    </row>
    <row r="3023" spans="1:16" x14ac:dyDescent="0.25">
      <c r="A3023" s="20" t="s">
        <v>16462</v>
      </c>
      <c r="B3023">
        <v>2</v>
      </c>
      <c r="C3023" t="s">
        <v>63</v>
      </c>
      <c r="D3023" t="s">
        <v>91</v>
      </c>
      <c r="E3023" t="s">
        <v>78</v>
      </c>
      <c r="F3023" t="s">
        <v>35</v>
      </c>
      <c r="G3023">
        <v>4</v>
      </c>
      <c r="H3023">
        <v>5</v>
      </c>
      <c r="I3023">
        <v>2014</v>
      </c>
      <c r="J3023" t="s">
        <v>52</v>
      </c>
      <c r="K3023" t="s">
        <v>44</v>
      </c>
      <c r="L3023" t="s">
        <v>44</v>
      </c>
      <c r="M3023" s="54" t="s">
        <v>44</v>
      </c>
      <c r="N3023">
        <v>19</v>
      </c>
      <c r="O3023" t="s">
        <v>44</v>
      </c>
      <c r="P3023">
        <v>22.941573387056199</v>
      </c>
    </row>
    <row r="3024" spans="1:16" x14ac:dyDescent="0.25">
      <c r="A3024" s="20" t="s">
        <v>16463</v>
      </c>
      <c r="B3024">
        <v>2</v>
      </c>
      <c r="C3024" t="s">
        <v>63</v>
      </c>
      <c r="D3024" t="s">
        <v>91</v>
      </c>
      <c r="E3024" t="s">
        <v>78</v>
      </c>
      <c r="F3024" t="s">
        <v>35</v>
      </c>
      <c r="G3024">
        <v>5</v>
      </c>
      <c r="H3024">
        <v>5</v>
      </c>
      <c r="I3024">
        <v>2014</v>
      </c>
      <c r="J3024" t="s">
        <v>52</v>
      </c>
      <c r="K3024" t="s">
        <v>44</v>
      </c>
      <c r="L3024" t="s">
        <v>44</v>
      </c>
      <c r="M3024" s="54" t="s">
        <v>44</v>
      </c>
      <c r="N3024">
        <v>3</v>
      </c>
      <c r="O3024" t="s">
        <v>44</v>
      </c>
      <c r="P3024">
        <v>57.735026918962603</v>
      </c>
    </row>
    <row r="3025" spans="1:16" x14ac:dyDescent="0.25">
      <c r="A3025" s="20" t="s">
        <v>16464</v>
      </c>
      <c r="B3025">
        <v>2</v>
      </c>
      <c r="C3025" t="s">
        <v>63</v>
      </c>
      <c r="D3025" t="s">
        <v>91</v>
      </c>
      <c r="E3025" t="s">
        <v>78</v>
      </c>
      <c r="F3025" t="s">
        <v>35</v>
      </c>
      <c r="G3025">
        <v>2</v>
      </c>
      <c r="H3025">
        <v>5</v>
      </c>
      <c r="I3025">
        <v>2014</v>
      </c>
      <c r="J3025" t="s">
        <v>53</v>
      </c>
      <c r="K3025" t="s">
        <v>44</v>
      </c>
      <c r="L3025" t="s">
        <v>44</v>
      </c>
      <c r="M3025" s="54" t="s">
        <v>44</v>
      </c>
      <c r="N3025">
        <v>7</v>
      </c>
      <c r="O3025" t="s">
        <v>44</v>
      </c>
      <c r="P3025">
        <v>37.796447300922701</v>
      </c>
    </row>
    <row r="3026" spans="1:16" x14ac:dyDescent="0.25">
      <c r="A3026" s="20" t="s">
        <v>16465</v>
      </c>
      <c r="B3026">
        <v>2</v>
      </c>
      <c r="C3026" t="s">
        <v>63</v>
      </c>
      <c r="D3026" t="s">
        <v>91</v>
      </c>
      <c r="E3026" t="s">
        <v>78</v>
      </c>
      <c r="F3026" t="s">
        <v>35</v>
      </c>
      <c r="G3026">
        <v>3</v>
      </c>
      <c r="H3026">
        <v>5</v>
      </c>
      <c r="I3026">
        <v>2014</v>
      </c>
      <c r="J3026" t="s">
        <v>53</v>
      </c>
      <c r="K3026" t="s">
        <v>44</v>
      </c>
      <c r="L3026" t="s">
        <v>44</v>
      </c>
      <c r="M3026" s="54" t="s">
        <v>44</v>
      </c>
      <c r="N3026">
        <v>16</v>
      </c>
      <c r="O3026" t="s">
        <v>44</v>
      </c>
      <c r="P3026">
        <v>25</v>
      </c>
    </row>
    <row r="3027" spans="1:16" x14ac:dyDescent="0.25">
      <c r="A3027" s="20" t="s">
        <v>16466</v>
      </c>
      <c r="B3027">
        <v>2</v>
      </c>
      <c r="C3027" t="s">
        <v>63</v>
      </c>
      <c r="D3027" t="s">
        <v>91</v>
      </c>
      <c r="E3027" t="s">
        <v>78</v>
      </c>
      <c r="F3027" t="s">
        <v>35</v>
      </c>
      <c r="G3027">
        <v>4</v>
      </c>
      <c r="H3027">
        <v>5</v>
      </c>
      <c r="I3027">
        <v>2014</v>
      </c>
      <c r="J3027" t="s">
        <v>53</v>
      </c>
      <c r="K3027" t="s">
        <v>44</v>
      </c>
      <c r="L3027" t="s">
        <v>44</v>
      </c>
      <c r="M3027" s="54" t="s">
        <v>44</v>
      </c>
      <c r="N3027">
        <v>27</v>
      </c>
      <c r="O3027" t="s">
        <v>44</v>
      </c>
      <c r="P3027">
        <v>19.245008972987499</v>
      </c>
    </row>
    <row r="3028" spans="1:16" x14ac:dyDescent="0.25">
      <c r="A3028" s="20" t="s">
        <v>16467</v>
      </c>
      <c r="B3028">
        <v>2</v>
      </c>
      <c r="C3028" t="s">
        <v>63</v>
      </c>
      <c r="D3028" t="s">
        <v>91</v>
      </c>
      <c r="E3028" t="s">
        <v>78</v>
      </c>
      <c r="F3028" t="s">
        <v>35</v>
      </c>
      <c r="G3028">
        <v>5</v>
      </c>
      <c r="H3028">
        <v>5</v>
      </c>
      <c r="I3028">
        <v>2014</v>
      </c>
      <c r="J3028" t="s">
        <v>53</v>
      </c>
      <c r="K3028" t="s">
        <v>44</v>
      </c>
      <c r="L3028" t="s">
        <v>44</v>
      </c>
      <c r="M3028" s="54" t="s">
        <v>44</v>
      </c>
      <c r="N3028">
        <v>46</v>
      </c>
      <c r="O3028" t="s">
        <v>44</v>
      </c>
      <c r="P3028">
        <v>14.7441956154897</v>
      </c>
    </row>
    <row r="3029" spans="1:16" x14ac:dyDescent="0.25">
      <c r="A3029" s="20" t="s">
        <v>16468</v>
      </c>
      <c r="B3029">
        <v>2</v>
      </c>
      <c r="C3029" t="s">
        <v>63</v>
      </c>
      <c r="D3029" t="s">
        <v>91</v>
      </c>
      <c r="E3029" t="s">
        <v>78</v>
      </c>
      <c r="F3029" t="s">
        <v>35</v>
      </c>
      <c r="G3029">
        <v>2</v>
      </c>
      <c r="H3029">
        <v>5</v>
      </c>
      <c r="I3029">
        <v>2014</v>
      </c>
      <c r="J3029" t="s">
        <v>34</v>
      </c>
      <c r="K3029">
        <v>1.07</v>
      </c>
      <c r="L3029">
        <v>0.92800000000000005</v>
      </c>
      <c r="M3029" s="54">
        <v>1.212</v>
      </c>
      <c r="N3029">
        <v>851</v>
      </c>
      <c r="O3029" t="s">
        <v>44</v>
      </c>
      <c r="P3029">
        <v>3.4279558509552999</v>
      </c>
    </row>
    <row r="3030" spans="1:16" x14ac:dyDescent="0.25">
      <c r="A3030" s="20" t="s">
        <v>16469</v>
      </c>
      <c r="B3030">
        <v>2</v>
      </c>
      <c r="C3030" t="s">
        <v>63</v>
      </c>
      <c r="D3030" t="s">
        <v>91</v>
      </c>
      <c r="E3030" t="s">
        <v>78</v>
      </c>
      <c r="F3030" t="s">
        <v>35</v>
      </c>
      <c r="G3030">
        <v>2</v>
      </c>
      <c r="H3030">
        <v>5</v>
      </c>
      <c r="I3030">
        <v>2014</v>
      </c>
      <c r="J3030" t="s">
        <v>54</v>
      </c>
      <c r="K3030" t="s">
        <v>44</v>
      </c>
      <c r="L3030" t="s">
        <v>44</v>
      </c>
      <c r="M3030" s="54" t="s">
        <v>44</v>
      </c>
      <c r="N3030">
        <v>3</v>
      </c>
      <c r="O3030" t="s">
        <v>44</v>
      </c>
      <c r="P3030">
        <v>57.735026918962603</v>
      </c>
    </row>
    <row r="3031" spans="1:16" x14ac:dyDescent="0.25">
      <c r="A3031" s="20" t="s">
        <v>16470</v>
      </c>
      <c r="B3031">
        <v>2</v>
      </c>
      <c r="C3031" t="s">
        <v>63</v>
      </c>
      <c r="D3031" t="s">
        <v>91</v>
      </c>
      <c r="E3031" t="s">
        <v>78</v>
      </c>
      <c r="F3031" t="s">
        <v>35</v>
      </c>
      <c r="G3031">
        <v>3</v>
      </c>
      <c r="H3031">
        <v>5</v>
      </c>
      <c r="I3031">
        <v>2014</v>
      </c>
      <c r="J3031" t="s">
        <v>54</v>
      </c>
      <c r="K3031" t="s">
        <v>44</v>
      </c>
      <c r="L3031" t="s">
        <v>44</v>
      </c>
      <c r="M3031" s="54" t="s">
        <v>44</v>
      </c>
      <c r="N3031">
        <v>4</v>
      </c>
      <c r="O3031" t="s">
        <v>44</v>
      </c>
      <c r="P3031">
        <v>50</v>
      </c>
    </row>
    <row r="3032" spans="1:16" x14ac:dyDescent="0.25">
      <c r="A3032" s="20" t="s">
        <v>16471</v>
      </c>
      <c r="B3032">
        <v>2</v>
      </c>
      <c r="C3032" t="s">
        <v>63</v>
      </c>
      <c r="D3032" t="s">
        <v>91</v>
      </c>
      <c r="E3032" t="s">
        <v>78</v>
      </c>
      <c r="F3032" t="s">
        <v>35</v>
      </c>
      <c r="G3032">
        <v>4</v>
      </c>
      <c r="H3032">
        <v>5</v>
      </c>
      <c r="I3032">
        <v>2014</v>
      </c>
      <c r="J3032" t="s">
        <v>54</v>
      </c>
      <c r="K3032" t="s">
        <v>44</v>
      </c>
      <c r="L3032" t="s">
        <v>44</v>
      </c>
      <c r="M3032" s="54" t="s">
        <v>44</v>
      </c>
      <c r="N3032">
        <v>8</v>
      </c>
      <c r="O3032" t="s">
        <v>44</v>
      </c>
      <c r="P3032">
        <v>35.355339059327399</v>
      </c>
    </row>
    <row r="3033" spans="1:16" x14ac:dyDescent="0.25">
      <c r="A3033" s="20" t="s">
        <v>16472</v>
      </c>
      <c r="B3033">
        <v>2</v>
      </c>
      <c r="C3033" t="s">
        <v>63</v>
      </c>
      <c r="D3033" t="s">
        <v>91</v>
      </c>
      <c r="E3033" t="s">
        <v>78</v>
      </c>
      <c r="F3033" t="s">
        <v>35</v>
      </c>
      <c r="G3033">
        <v>5</v>
      </c>
      <c r="H3033">
        <v>5</v>
      </c>
      <c r="I3033">
        <v>2014</v>
      </c>
      <c r="J3033" t="s">
        <v>54</v>
      </c>
      <c r="K3033" t="s">
        <v>44</v>
      </c>
      <c r="L3033" t="s">
        <v>44</v>
      </c>
      <c r="M3033" s="54" t="s">
        <v>44</v>
      </c>
      <c r="N3033">
        <v>2</v>
      </c>
      <c r="O3033" t="s">
        <v>44</v>
      </c>
      <c r="P3033">
        <v>70.710678118654698</v>
      </c>
    </row>
    <row r="3034" spans="1:16" x14ac:dyDescent="0.25">
      <c r="A3034" s="20" t="s">
        <v>16473</v>
      </c>
      <c r="B3034">
        <v>2</v>
      </c>
      <c r="C3034" t="s">
        <v>63</v>
      </c>
      <c r="D3034" t="s">
        <v>91</v>
      </c>
      <c r="E3034" t="s">
        <v>78</v>
      </c>
      <c r="F3034" t="s">
        <v>35</v>
      </c>
      <c r="G3034">
        <v>3</v>
      </c>
      <c r="H3034">
        <v>5</v>
      </c>
      <c r="I3034">
        <v>2014</v>
      </c>
      <c r="J3034" t="s">
        <v>34</v>
      </c>
      <c r="K3034">
        <v>1.08</v>
      </c>
      <c r="L3034">
        <v>0.94299999999999995</v>
      </c>
      <c r="M3034" s="54">
        <v>1.2170000000000001</v>
      </c>
      <c r="N3034">
        <v>1053</v>
      </c>
      <c r="O3034" t="s">
        <v>44</v>
      </c>
      <c r="P3034">
        <v>3.08166775680683</v>
      </c>
    </row>
    <row r="3035" spans="1:16" x14ac:dyDescent="0.25">
      <c r="A3035" s="20" t="s">
        <v>16474</v>
      </c>
      <c r="B3035">
        <v>2</v>
      </c>
      <c r="C3035" t="s">
        <v>63</v>
      </c>
      <c r="D3035" t="s">
        <v>91</v>
      </c>
      <c r="E3035" t="s">
        <v>78</v>
      </c>
      <c r="F3035" t="s">
        <v>35</v>
      </c>
      <c r="G3035">
        <v>2</v>
      </c>
      <c r="H3035">
        <v>5</v>
      </c>
      <c r="I3035">
        <v>2014</v>
      </c>
      <c r="J3035" t="s">
        <v>55</v>
      </c>
      <c r="K3035">
        <v>0.99</v>
      </c>
      <c r="L3035">
        <v>0.53800000000000003</v>
      </c>
      <c r="M3035" s="54">
        <v>1.4419999999999999</v>
      </c>
      <c r="N3035">
        <v>39</v>
      </c>
      <c r="O3035" t="s">
        <v>44</v>
      </c>
      <c r="P3035">
        <v>16.012815380508702</v>
      </c>
    </row>
    <row r="3036" spans="1:16" x14ac:dyDescent="0.25">
      <c r="A3036" s="20" t="s">
        <v>16475</v>
      </c>
      <c r="B3036">
        <v>2</v>
      </c>
      <c r="C3036" t="s">
        <v>63</v>
      </c>
      <c r="D3036" t="s">
        <v>91</v>
      </c>
      <c r="E3036" t="s">
        <v>78</v>
      </c>
      <c r="F3036" t="s">
        <v>35</v>
      </c>
      <c r="G3036">
        <v>3</v>
      </c>
      <c r="H3036">
        <v>5</v>
      </c>
      <c r="I3036">
        <v>2014</v>
      </c>
      <c r="J3036" t="s">
        <v>55</v>
      </c>
      <c r="K3036">
        <v>0.75</v>
      </c>
      <c r="L3036">
        <v>0.38200000000000001</v>
      </c>
      <c r="M3036" s="54">
        <v>1.1180000000000001</v>
      </c>
      <c r="N3036">
        <v>36</v>
      </c>
      <c r="O3036" t="s">
        <v>44</v>
      </c>
      <c r="P3036">
        <v>16.6666666666667</v>
      </c>
    </row>
    <row r="3037" spans="1:16" x14ac:dyDescent="0.25">
      <c r="A3037" s="20" t="s">
        <v>16476</v>
      </c>
      <c r="B3037">
        <v>2</v>
      </c>
      <c r="C3037" t="s">
        <v>63</v>
      </c>
      <c r="D3037" t="s">
        <v>91</v>
      </c>
      <c r="E3037" t="s">
        <v>78</v>
      </c>
      <c r="F3037" t="s">
        <v>35</v>
      </c>
      <c r="G3037">
        <v>4</v>
      </c>
      <c r="H3037">
        <v>5</v>
      </c>
      <c r="I3037">
        <v>2014</v>
      </c>
      <c r="J3037" t="s">
        <v>55</v>
      </c>
      <c r="K3037">
        <v>0.81</v>
      </c>
      <c r="L3037">
        <v>0.48</v>
      </c>
      <c r="M3037" s="54">
        <v>1.1399999999999999</v>
      </c>
      <c r="N3037">
        <v>53</v>
      </c>
      <c r="O3037" t="s">
        <v>44</v>
      </c>
      <c r="P3037">
        <v>13.7360563948689</v>
      </c>
    </row>
    <row r="3038" spans="1:16" x14ac:dyDescent="0.25">
      <c r="A3038" s="20" t="s">
        <v>16477</v>
      </c>
      <c r="B3038">
        <v>2</v>
      </c>
      <c r="C3038" t="s">
        <v>63</v>
      </c>
      <c r="D3038" t="s">
        <v>91</v>
      </c>
      <c r="E3038" t="s">
        <v>78</v>
      </c>
      <c r="F3038" t="s">
        <v>35</v>
      </c>
      <c r="G3038">
        <v>5</v>
      </c>
      <c r="H3038">
        <v>5</v>
      </c>
      <c r="I3038">
        <v>2014</v>
      </c>
      <c r="J3038" t="s">
        <v>55</v>
      </c>
      <c r="K3038">
        <v>0.82</v>
      </c>
      <c r="L3038">
        <v>0.46600000000000003</v>
      </c>
      <c r="M3038" s="54">
        <v>1.1739999999999999</v>
      </c>
      <c r="N3038">
        <v>24</v>
      </c>
      <c r="O3038" t="s">
        <v>44</v>
      </c>
      <c r="P3038">
        <v>20.412414523193199</v>
      </c>
    </row>
    <row r="3039" spans="1:16" x14ac:dyDescent="0.25">
      <c r="A3039" s="20" t="s">
        <v>16478</v>
      </c>
      <c r="B3039">
        <v>2</v>
      </c>
      <c r="C3039" t="s">
        <v>63</v>
      </c>
      <c r="D3039" t="s">
        <v>91</v>
      </c>
      <c r="E3039" t="s">
        <v>78</v>
      </c>
      <c r="F3039" t="s">
        <v>35</v>
      </c>
      <c r="G3039">
        <v>4</v>
      </c>
      <c r="H3039">
        <v>5</v>
      </c>
      <c r="I3039">
        <v>2014</v>
      </c>
      <c r="J3039" t="s">
        <v>34</v>
      </c>
      <c r="K3039">
        <v>1.07</v>
      </c>
      <c r="L3039">
        <v>0.91500000000000004</v>
      </c>
      <c r="M3039" s="54">
        <v>1.2250000000000001</v>
      </c>
      <c r="N3039">
        <v>497</v>
      </c>
      <c r="O3039" t="s">
        <v>44</v>
      </c>
      <c r="P3039">
        <v>4.48561304016257</v>
      </c>
    </row>
    <row r="3040" spans="1:16" x14ac:dyDescent="0.25">
      <c r="A3040" s="20" t="s">
        <v>16479</v>
      </c>
      <c r="B3040">
        <v>2</v>
      </c>
      <c r="C3040" t="s">
        <v>63</v>
      </c>
      <c r="D3040" t="s">
        <v>91</v>
      </c>
      <c r="E3040" t="s">
        <v>78</v>
      </c>
      <c r="F3040" t="s">
        <v>35</v>
      </c>
      <c r="G3040">
        <v>2</v>
      </c>
      <c r="H3040">
        <v>5</v>
      </c>
      <c r="I3040">
        <v>2014</v>
      </c>
      <c r="J3040" t="s">
        <v>56</v>
      </c>
      <c r="K3040" t="s">
        <v>44</v>
      </c>
      <c r="L3040" t="s">
        <v>44</v>
      </c>
      <c r="M3040" s="54" t="s">
        <v>44</v>
      </c>
      <c r="N3040">
        <v>2</v>
      </c>
      <c r="O3040" t="s">
        <v>44</v>
      </c>
      <c r="P3040">
        <v>70.710678118654698</v>
      </c>
    </row>
    <row r="3041" spans="1:16" x14ac:dyDescent="0.25">
      <c r="A3041" s="20" t="s">
        <v>16480</v>
      </c>
      <c r="B3041">
        <v>2</v>
      </c>
      <c r="C3041" t="s">
        <v>63</v>
      </c>
      <c r="D3041" t="s">
        <v>91</v>
      </c>
      <c r="E3041" t="s">
        <v>78</v>
      </c>
      <c r="F3041" t="s">
        <v>35</v>
      </c>
      <c r="G3041">
        <v>3</v>
      </c>
      <c r="H3041">
        <v>5</v>
      </c>
      <c r="I3041">
        <v>2014</v>
      </c>
      <c r="J3041" t="s">
        <v>56</v>
      </c>
      <c r="K3041" t="s">
        <v>44</v>
      </c>
      <c r="L3041" t="s">
        <v>44</v>
      </c>
      <c r="M3041" s="54" t="s">
        <v>44</v>
      </c>
      <c r="N3041">
        <v>3</v>
      </c>
      <c r="O3041" t="s">
        <v>44</v>
      </c>
      <c r="P3041">
        <v>57.735026918962603</v>
      </c>
    </row>
    <row r="3042" spans="1:16" x14ac:dyDescent="0.25">
      <c r="A3042" s="20" t="s">
        <v>16481</v>
      </c>
      <c r="B3042">
        <v>2</v>
      </c>
      <c r="C3042" t="s">
        <v>63</v>
      </c>
      <c r="D3042" t="s">
        <v>91</v>
      </c>
      <c r="E3042" t="s">
        <v>78</v>
      </c>
      <c r="F3042" t="s">
        <v>35</v>
      </c>
      <c r="G3042">
        <v>5</v>
      </c>
      <c r="H3042">
        <v>5</v>
      </c>
      <c r="I3042">
        <v>2014</v>
      </c>
      <c r="J3042" t="s">
        <v>56</v>
      </c>
      <c r="K3042" t="s">
        <v>44</v>
      </c>
      <c r="L3042" t="s">
        <v>44</v>
      </c>
      <c r="M3042" s="54" t="s">
        <v>44</v>
      </c>
      <c r="N3042">
        <v>14</v>
      </c>
      <c r="O3042" t="s">
        <v>44</v>
      </c>
      <c r="P3042">
        <v>26.726124191242398</v>
      </c>
    </row>
    <row r="3043" spans="1:16" x14ac:dyDescent="0.25">
      <c r="A3043" s="20" t="s">
        <v>16482</v>
      </c>
      <c r="B3043">
        <v>2</v>
      </c>
      <c r="C3043" t="s">
        <v>63</v>
      </c>
      <c r="D3043" t="s">
        <v>91</v>
      </c>
      <c r="E3043" t="s">
        <v>78</v>
      </c>
      <c r="F3043" t="s">
        <v>35</v>
      </c>
      <c r="G3043">
        <v>5</v>
      </c>
      <c r="H3043">
        <v>5</v>
      </c>
      <c r="I3043">
        <v>2014</v>
      </c>
      <c r="J3043" t="s">
        <v>34</v>
      </c>
      <c r="K3043">
        <v>1.1000000000000001</v>
      </c>
      <c r="L3043">
        <v>0.96</v>
      </c>
      <c r="M3043" s="54">
        <v>1.24</v>
      </c>
      <c r="N3043">
        <v>1036</v>
      </c>
      <c r="O3043" t="s">
        <v>44</v>
      </c>
      <c r="P3043">
        <v>3.1068488300060002</v>
      </c>
    </row>
    <row r="3044" spans="1:16" x14ac:dyDescent="0.25">
      <c r="A3044" s="20" t="s">
        <v>16483</v>
      </c>
      <c r="B3044">
        <v>2</v>
      </c>
      <c r="C3044" t="s">
        <v>63</v>
      </c>
      <c r="D3044" t="s">
        <v>91</v>
      </c>
      <c r="E3044" t="s">
        <v>78</v>
      </c>
      <c r="F3044" t="s">
        <v>35</v>
      </c>
      <c r="G3044">
        <v>2</v>
      </c>
      <c r="H3044">
        <v>5</v>
      </c>
      <c r="I3044">
        <v>2014</v>
      </c>
      <c r="J3044" t="s">
        <v>57</v>
      </c>
      <c r="K3044" t="s">
        <v>44</v>
      </c>
      <c r="L3044" t="s">
        <v>44</v>
      </c>
      <c r="M3044" s="54" t="s">
        <v>44</v>
      </c>
      <c r="N3044">
        <v>3</v>
      </c>
      <c r="O3044" t="s">
        <v>44</v>
      </c>
      <c r="P3044">
        <v>57.735026918962603</v>
      </c>
    </row>
    <row r="3045" spans="1:16" x14ac:dyDescent="0.25">
      <c r="A3045" s="20" t="s">
        <v>16484</v>
      </c>
      <c r="B3045">
        <v>2</v>
      </c>
      <c r="C3045" t="s">
        <v>63</v>
      </c>
      <c r="D3045" t="s">
        <v>91</v>
      </c>
      <c r="E3045" t="s">
        <v>78</v>
      </c>
      <c r="F3045" t="s">
        <v>35</v>
      </c>
      <c r="G3045">
        <v>3</v>
      </c>
      <c r="H3045">
        <v>5</v>
      </c>
      <c r="I3045">
        <v>2014</v>
      </c>
      <c r="J3045" t="s">
        <v>57</v>
      </c>
      <c r="K3045" t="s">
        <v>44</v>
      </c>
      <c r="L3045" t="s">
        <v>44</v>
      </c>
      <c r="M3045" s="54" t="s">
        <v>44</v>
      </c>
      <c r="N3045">
        <v>18</v>
      </c>
      <c r="O3045" t="s">
        <v>44</v>
      </c>
      <c r="P3045">
        <v>23.570226039551599</v>
      </c>
    </row>
    <row r="3046" spans="1:16" x14ac:dyDescent="0.25">
      <c r="A3046" s="20" t="s">
        <v>16485</v>
      </c>
      <c r="B3046">
        <v>2</v>
      </c>
      <c r="C3046" t="s">
        <v>63</v>
      </c>
      <c r="D3046" t="s">
        <v>91</v>
      </c>
      <c r="E3046" t="s">
        <v>78</v>
      </c>
      <c r="F3046" t="s">
        <v>35</v>
      </c>
      <c r="G3046">
        <v>4</v>
      </c>
      <c r="H3046">
        <v>5</v>
      </c>
      <c r="I3046">
        <v>2014</v>
      </c>
      <c r="J3046" t="s">
        <v>57</v>
      </c>
      <c r="K3046">
        <v>0.95</v>
      </c>
      <c r="L3046">
        <v>0.46500000000000002</v>
      </c>
      <c r="M3046" s="54">
        <v>1.4350000000000001</v>
      </c>
      <c r="N3046">
        <v>28</v>
      </c>
      <c r="O3046" t="s">
        <v>44</v>
      </c>
      <c r="P3046">
        <v>18.8982236504614</v>
      </c>
    </row>
    <row r="3047" spans="1:16" x14ac:dyDescent="0.25">
      <c r="A3047" s="20" t="s">
        <v>16486</v>
      </c>
      <c r="B3047">
        <v>2</v>
      </c>
      <c r="C3047" t="s">
        <v>63</v>
      </c>
      <c r="D3047" t="s">
        <v>91</v>
      </c>
      <c r="E3047" t="s">
        <v>78</v>
      </c>
      <c r="F3047" t="s">
        <v>35</v>
      </c>
      <c r="G3047">
        <v>5</v>
      </c>
      <c r="H3047">
        <v>5</v>
      </c>
      <c r="I3047">
        <v>2014</v>
      </c>
      <c r="J3047" t="s">
        <v>57</v>
      </c>
      <c r="K3047" t="s">
        <v>44</v>
      </c>
      <c r="L3047" t="s">
        <v>44</v>
      </c>
      <c r="M3047" s="54" t="s">
        <v>44</v>
      </c>
      <c r="N3047">
        <v>7</v>
      </c>
      <c r="O3047" t="s">
        <v>44</v>
      </c>
      <c r="P3047">
        <v>37.796447300922701</v>
      </c>
    </row>
    <row r="3048" spans="1:16" x14ac:dyDescent="0.25">
      <c r="A3048" s="20" t="s">
        <v>16487</v>
      </c>
      <c r="B3048">
        <v>2</v>
      </c>
      <c r="C3048" t="s">
        <v>63</v>
      </c>
      <c r="D3048" t="s">
        <v>91</v>
      </c>
      <c r="E3048" t="s">
        <v>78</v>
      </c>
      <c r="F3048" t="s">
        <v>35</v>
      </c>
      <c r="G3048">
        <v>2</v>
      </c>
      <c r="H3048">
        <v>5</v>
      </c>
      <c r="I3048">
        <v>2014</v>
      </c>
      <c r="J3048" t="s">
        <v>58</v>
      </c>
      <c r="K3048">
        <v>1.1299999999999999</v>
      </c>
      <c r="L3048">
        <v>0.79100000000000004</v>
      </c>
      <c r="M3048" s="54">
        <v>1.4690000000000001</v>
      </c>
      <c r="N3048">
        <v>66</v>
      </c>
      <c r="O3048" t="s">
        <v>44</v>
      </c>
      <c r="P3048">
        <v>12.3091490979333</v>
      </c>
    </row>
    <row r="3049" spans="1:16" x14ac:dyDescent="0.25">
      <c r="A3049" s="20" t="s">
        <v>16488</v>
      </c>
      <c r="B3049">
        <v>2</v>
      </c>
      <c r="C3049" t="s">
        <v>63</v>
      </c>
      <c r="D3049" t="s">
        <v>91</v>
      </c>
      <c r="E3049" t="s">
        <v>78</v>
      </c>
      <c r="F3049" t="s">
        <v>35</v>
      </c>
      <c r="G3049">
        <v>3</v>
      </c>
      <c r="H3049">
        <v>5</v>
      </c>
      <c r="I3049">
        <v>2014</v>
      </c>
      <c r="J3049" t="s">
        <v>58</v>
      </c>
      <c r="K3049">
        <v>1.19</v>
      </c>
      <c r="L3049">
        <v>0.89200000000000002</v>
      </c>
      <c r="M3049" s="54">
        <v>1.488</v>
      </c>
      <c r="N3049">
        <v>106</v>
      </c>
      <c r="O3049" t="s">
        <v>44</v>
      </c>
      <c r="P3049">
        <v>9.7128586235726395</v>
      </c>
    </row>
    <row r="3050" spans="1:16" x14ac:dyDescent="0.25">
      <c r="A3050" s="20" t="s">
        <v>16489</v>
      </c>
      <c r="B3050">
        <v>2</v>
      </c>
      <c r="C3050" t="s">
        <v>63</v>
      </c>
      <c r="D3050" t="s">
        <v>91</v>
      </c>
      <c r="E3050" t="s">
        <v>78</v>
      </c>
      <c r="F3050" t="s">
        <v>35</v>
      </c>
      <c r="G3050">
        <v>4</v>
      </c>
      <c r="H3050">
        <v>5</v>
      </c>
      <c r="I3050">
        <v>2014</v>
      </c>
      <c r="J3050" t="s">
        <v>58</v>
      </c>
      <c r="K3050">
        <v>0.99</v>
      </c>
      <c r="L3050">
        <v>0.75700000000000001</v>
      </c>
      <c r="M3050" s="54">
        <v>1.2230000000000001</v>
      </c>
      <c r="N3050">
        <v>151</v>
      </c>
      <c r="O3050" t="s">
        <v>44</v>
      </c>
      <c r="P3050">
        <v>8.1378845877115893</v>
      </c>
    </row>
    <row r="3051" spans="1:16" x14ac:dyDescent="0.25">
      <c r="A3051" s="20" t="s">
        <v>16490</v>
      </c>
      <c r="B3051">
        <v>2</v>
      </c>
      <c r="C3051" t="s">
        <v>63</v>
      </c>
      <c r="D3051" t="s">
        <v>91</v>
      </c>
      <c r="E3051" t="s">
        <v>78</v>
      </c>
      <c r="F3051" t="s">
        <v>35</v>
      </c>
      <c r="G3051">
        <v>5</v>
      </c>
      <c r="H3051">
        <v>5</v>
      </c>
      <c r="I3051">
        <v>2014</v>
      </c>
      <c r="J3051" t="s">
        <v>58</v>
      </c>
      <c r="K3051">
        <v>1.22</v>
      </c>
      <c r="L3051">
        <v>0.95599999999999996</v>
      </c>
      <c r="M3051" s="54">
        <v>1.484</v>
      </c>
      <c r="N3051">
        <v>200</v>
      </c>
      <c r="O3051" t="s">
        <v>44</v>
      </c>
      <c r="P3051">
        <v>7.0710678118654799</v>
      </c>
    </row>
    <row r="3052" spans="1:16" x14ac:dyDescent="0.25">
      <c r="A3052" s="20" t="s">
        <v>16491</v>
      </c>
      <c r="B3052">
        <v>2</v>
      </c>
      <c r="C3052" t="s">
        <v>63</v>
      </c>
      <c r="D3052" t="s">
        <v>91</v>
      </c>
      <c r="E3052" t="s">
        <v>78</v>
      </c>
      <c r="F3052" t="s">
        <v>35</v>
      </c>
      <c r="G3052">
        <v>2</v>
      </c>
      <c r="H3052">
        <v>5</v>
      </c>
      <c r="I3052">
        <v>2014</v>
      </c>
      <c r="J3052" t="s">
        <v>59</v>
      </c>
      <c r="K3052" t="s">
        <v>44</v>
      </c>
      <c r="L3052" t="s">
        <v>44</v>
      </c>
      <c r="M3052" s="54" t="s">
        <v>44</v>
      </c>
      <c r="N3052">
        <v>1</v>
      </c>
      <c r="O3052" t="s">
        <v>44</v>
      </c>
      <c r="P3052">
        <v>100</v>
      </c>
    </row>
    <row r="3053" spans="1:16" x14ac:dyDescent="0.25">
      <c r="A3053" s="20" t="s">
        <v>16492</v>
      </c>
      <c r="B3053">
        <v>2</v>
      </c>
      <c r="C3053" t="s">
        <v>63</v>
      </c>
      <c r="D3053" t="s">
        <v>91</v>
      </c>
      <c r="E3053" t="s">
        <v>78</v>
      </c>
      <c r="F3053" t="s">
        <v>35</v>
      </c>
      <c r="G3053">
        <v>3</v>
      </c>
      <c r="H3053">
        <v>5</v>
      </c>
      <c r="I3053">
        <v>2014</v>
      </c>
      <c r="J3053" t="s">
        <v>59</v>
      </c>
      <c r="K3053" t="s">
        <v>44</v>
      </c>
      <c r="L3053" t="s">
        <v>44</v>
      </c>
      <c r="M3053" s="54" t="s">
        <v>44</v>
      </c>
      <c r="N3053">
        <v>2</v>
      </c>
      <c r="O3053" t="s">
        <v>44</v>
      </c>
      <c r="P3053">
        <v>70.710678118654698</v>
      </c>
    </row>
    <row r="3054" spans="1:16" x14ac:dyDescent="0.25">
      <c r="A3054" s="20" t="s">
        <v>16493</v>
      </c>
      <c r="B3054">
        <v>2</v>
      </c>
      <c r="C3054" t="s">
        <v>63</v>
      </c>
      <c r="D3054" t="s">
        <v>91</v>
      </c>
      <c r="E3054" t="s">
        <v>78</v>
      </c>
      <c r="F3054" t="s">
        <v>35</v>
      </c>
      <c r="G3054">
        <v>4</v>
      </c>
      <c r="H3054">
        <v>5</v>
      </c>
      <c r="I3054">
        <v>2014</v>
      </c>
      <c r="J3054" t="s">
        <v>59</v>
      </c>
      <c r="K3054" t="s">
        <v>44</v>
      </c>
      <c r="L3054" t="s">
        <v>44</v>
      </c>
      <c r="M3054" s="54" t="s">
        <v>44</v>
      </c>
      <c r="N3054">
        <v>8</v>
      </c>
      <c r="O3054" t="s">
        <v>44</v>
      </c>
      <c r="P3054">
        <v>35.355339059327399</v>
      </c>
    </row>
    <row r="3055" spans="1:16" x14ac:dyDescent="0.25">
      <c r="A3055" s="20" t="s">
        <v>16494</v>
      </c>
      <c r="B3055">
        <v>2</v>
      </c>
      <c r="C3055" t="s">
        <v>63</v>
      </c>
      <c r="D3055" t="s">
        <v>91</v>
      </c>
      <c r="E3055" t="s">
        <v>78</v>
      </c>
      <c r="F3055" t="s">
        <v>35</v>
      </c>
      <c r="G3055">
        <v>5</v>
      </c>
      <c r="H3055">
        <v>5</v>
      </c>
      <c r="I3055">
        <v>2014</v>
      </c>
      <c r="J3055" t="s">
        <v>59</v>
      </c>
      <c r="K3055" t="s">
        <v>44</v>
      </c>
      <c r="L3055" t="s">
        <v>44</v>
      </c>
      <c r="M3055" s="54" t="s">
        <v>44</v>
      </c>
      <c r="N3055">
        <v>6</v>
      </c>
      <c r="O3055" t="s">
        <v>44</v>
      </c>
      <c r="P3055">
        <v>40.824829046386299</v>
      </c>
    </row>
    <row r="3056" spans="1:16" x14ac:dyDescent="0.25">
      <c r="A3056" s="20" t="s">
        <v>16495</v>
      </c>
      <c r="B3056">
        <v>2</v>
      </c>
      <c r="C3056" t="s">
        <v>63</v>
      </c>
      <c r="D3056" t="s">
        <v>91</v>
      </c>
      <c r="E3056" t="s">
        <v>78</v>
      </c>
      <c r="F3056" t="s">
        <v>35</v>
      </c>
      <c r="G3056">
        <v>2</v>
      </c>
      <c r="H3056">
        <v>5</v>
      </c>
      <c r="I3056">
        <v>2014</v>
      </c>
      <c r="J3056" t="s">
        <v>60</v>
      </c>
      <c r="K3056">
        <v>1.07</v>
      </c>
      <c r="L3056">
        <v>0.91300000000000003</v>
      </c>
      <c r="M3056" s="54">
        <v>1.2270000000000001</v>
      </c>
      <c r="N3056">
        <v>654</v>
      </c>
      <c r="O3056" t="s">
        <v>44</v>
      </c>
      <c r="P3056">
        <v>3.9103094350288798</v>
      </c>
    </row>
    <row r="3057" spans="1:16" x14ac:dyDescent="0.25">
      <c r="A3057" s="20" t="s">
        <v>16496</v>
      </c>
      <c r="B3057">
        <v>2</v>
      </c>
      <c r="C3057" t="s">
        <v>63</v>
      </c>
      <c r="D3057" t="s">
        <v>91</v>
      </c>
      <c r="E3057" t="s">
        <v>78</v>
      </c>
      <c r="F3057" t="s">
        <v>35</v>
      </c>
      <c r="G3057">
        <v>3</v>
      </c>
      <c r="H3057">
        <v>5</v>
      </c>
      <c r="I3057">
        <v>2014</v>
      </c>
      <c r="J3057" t="s">
        <v>60</v>
      </c>
      <c r="K3057">
        <v>1.1399999999999999</v>
      </c>
      <c r="L3057">
        <v>0.97199999999999998</v>
      </c>
      <c r="M3057" s="54">
        <v>1.3080000000000001</v>
      </c>
      <c r="N3057">
        <v>552</v>
      </c>
      <c r="O3057" t="s">
        <v>44</v>
      </c>
      <c r="P3057">
        <v>4.2562826537937397</v>
      </c>
    </row>
    <row r="3058" spans="1:16" x14ac:dyDescent="0.25">
      <c r="A3058" s="20" t="s">
        <v>16497</v>
      </c>
      <c r="B3058">
        <v>2</v>
      </c>
      <c r="C3058" t="s">
        <v>63</v>
      </c>
      <c r="D3058" t="s">
        <v>91</v>
      </c>
      <c r="E3058" t="s">
        <v>78</v>
      </c>
      <c r="F3058" t="s">
        <v>35</v>
      </c>
      <c r="G3058">
        <v>4</v>
      </c>
      <c r="H3058">
        <v>5</v>
      </c>
      <c r="I3058">
        <v>2014</v>
      </c>
      <c r="J3058" t="s">
        <v>60</v>
      </c>
      <c r="K3058">
        <v>1.26</v>
      </c>
      <c r="L3058">
        <v>1.079</v>
      </c>
      <c r="M3058" s="54">
        <v>1.4410000000000001</v>
      </c>
      <c r="N3058">
        <v>668</v>
      </c>
      <c r="O3058" t="s">
        <v>44</v>
      </c>
      <c r="P3058">
        <v>3.86911616267068</v>
      </c>
    </row>
    <row r="3059" spans="1:16" x14ac:dyDescent="0.25">
      <c r="A3059" s="20" t="s">
        <v>16498</v>
      </c>
      <c r="B3059">
        <v>2</v>
      </c>
      <c r="C3059" t="s">
        <v>63</v>
      </c>
      <c r="D3059" t="s">
        <v>91</v>
      </c>
      <c r="E3059" t="s">
        <v>78</v>
      </c>
      <c r="F3059" t="s">
        <v>35</v>
      </c>
      <c r="G3059">
        <v>5</v>
      </c>
      <c r="H3059">
        <v>5</v>
      </c>
      <c r="I3059">
        <v>2014</v>
      </c>
      <c r="J3059" t="s">
        <v>60</v>
      </c>
      <c r="K3059">
        <v>1.37</v>
      </c>
      <c r="L3059">
        <v>1.163</v>
      </c>
      <c r="M3059" s="54">
        <v>1.577</v>
      </c>
      <c r="N3059">
        <v>425</v>
      </c>
      <c r="O3059" t="s">
        <v>44</v>
      </c>
      <c r="P3059">
        <v>4.8507125007266598</v>
      </c>
    </row>
    <row r="3060" spans="1:16" x14ac:dyDescent="0.25">
      <c r="A3060" s="20" t="s">
        <v>16499</v>
      </c>
      <c r="B3060">
        <v>2</v>
      </c>
      <c r="C3060" t="s">
        <v>63</v>
      </c>
      <c r="D3060" t="s">
        <v>91</v>
      </c>
      <c r="E3060" t="s">
        <v>78</v>
      </c>
      <c r="F3060" t="s">
        <v>35</v>
      </c>
      <c r="G3060">
        <v>2</v>
      </c>
      <c r="H3060">
        <v>5</v>
      </c>
      <c r="I3060">
        <v>2014</v>
      </c>
      <c r="J3060" t="s">
        <v>61</v>
      </c>
      <c r="K3060" t="s">
        <v>44</v>
      </c>
      <c r="L3060" t="s">
        <v>44</v>
      </c>
      <c r="M3060" s="54" t="s">
        <v>44</v>
      </c>
      <c r="N3060">
        <v>1</v>
      </c>
      <c r="O3060" t="s">
        <v>44</v>
      </c>
      <c r="P3060">
        <v>100</v>
      </c>
    </row>
    <row r="3061" spans="1:16" x14ac:dyDescent="0.25">
      <c r="A3061" s="20" t="s">
        <v>16500</v>
      </c>
      <c r="B3061">
        <v>2</v>
      </c>
      <c r="C3061" t="s">
        <v>63</v>
      </c>
      <c r="D3061" t="s">
        <v>91</v>
      </c>
      <c r="E3061" t="s">
        <v>78</v>
      </c>
      <c r="F3061" t="s">
        <v>35</v>
      </c>
      <c r="G3061">
        <v>3</v>
      </c>
      <c r="H3061">
        <v>5</v>
      </c>
      <c r="I3061">
        <v>2014</v>
      </c>
      <c r="J3061" t="s">
        <v>61</v>
      </c>
      <c r="K3061" t="s">
        <v>44</v>
      </c>
      <c r="L3061" t="s">
        <v>44</v>
      </c>
      <c r="M3061" s="54" t="s">
        <v>44</v>
      </c>
      <c r="N3061">
        <v>5</v>
      </c>
      <c r="O3061" t="s">
        <v>44</v>
      </c>
      <c r="P3061">
        <v>44.721359549995803</v>
      </c>
    </row>
    <row r="3062" spans="1:16" x14ac:dyDescent="0.25">
      <c r="A3062" s="20" t="s">
        <v>16501</v>
      </c>
      <c r="B3062">
        <v>2</v>
      </c>
      <c r="C3062" t="s">
        <v>63</v>
      </c>
      <c r="D3062" t="s">
        <v>91</v>
      </c>
      <c r="E3062" t="s">
        <v>78</v>
      </c>
      <c r="F3062" t="s">
        <v>35</v>
      </c>
      <c r="G3062">
        <v>4</v>
      </c>
      <c r="H3062">
        <v>5</v>
      </c>
      <c r="I3062">
        <v>2014</v>
      </c>
      <c r="J3062" t="s">
        <v>61</v>
      </c>
      <c r="K3062" t="s">
        <v>44</v>
      </c>
      <c r="L3062" t="s">
        <v>44</v>
      </c>
      <c r="M3062" s="54" t="s">
        <v>44</v>
      </c>
      <c r="N3062">
        <v>6</v>
      </c>
      <c r="O3062" t="s">
        <v>44</v>
      </c>
      <c r="P3062">
        <v>40.824829046386299</v>
      </c>
    </row>
    <row r="3063" spans="1:16" x14ac:dyDescent="0.25">
      <c r="A3063" s="20" t="s">
        <v>16502</v>
      </c>
      <c r="B3063">
        <v>2</v>
      </c>
      <c r="C3063" t="s">
        <v>63</v>
      </c>
      <c r="D3063" t="s">
        <v>91</v>
      </c>
      <c r="E3063" t="s">
        <v>78</v>
      </c>
      <c r="F3063" t="s">
        <v>35</v>
      </c>
      <c r="G3063">
        <v>5</v>
      </c>
      <c r="H3063">
        <v>5</v>
      </c>
      <c r="I3063">
        <v>2014</v>
      </c>
      <c r="J3063" t="s">
        <v>61</v>
      </c>
      <c r="K3063" t="s">
        <v>44</v>
      </c>
      <c r="L3063" t="s">
        <v>44</v>
      </c>
      <c r="M3063" s="54" t="s">
        <v>44</v>
      </c>
      <c r="N3063">
        <v>0</v>
      </c>
      <c r="O3063" t="s">
        <v>44</v>
      </c>
      <c r="P3063" t="s">
        <v>44</v>
      </c>
    </row>
    <row r="3064" spans="1:16" x14ac:dyDescent="0.25">
      <c r="A3064" s="20" t="s">
        <v>16503</v>
      </c>
      <c r="B3064">
        <v>2</v>
      </c>
      <c r="C3064" t="s">
        <v>63</v>
      </c>
      <c r="D3064" t="s">
        <v>91</v>
      </c>
      <c r="E3064" t="s">
        <v>78</v>
      </c>
      <c r="F3064" t="s">
        <v>35</v>
      </c>
      <c r="G3064">
        <v>2</v>
      </c>
      <c r="H3064">
        <v>5</v>
      </c>
      <c r="I3064">
        <v>2014</v>
      </c>
      <c r="J3064" t="s">
        <v>62</v>
      </c>
      <c r="K3064" t="s">
        <v>44</v>
      </c>
      <c r="L3064" t="s">
        <v>44</v>
      </c>
      <c r="M3064" s="54" t="s">
        <v>44</v>
      </c>
      <c r="N3064">
        <v>2</v>
      </c>
      <c r="O3064" t="s">
        <v>44</v>
      </c>
      <c r="P3064">
        <v>70.710678118654698</v>
      </c>
    </row>
    <row r="3065" spans="1:16" x14ac:dyDescent="0.25">
      <c r="A3065" s="20" t="s">
        <v>16504</v>
      </c>
      <c r="B3065">
        <v>2</v>
      </c>
      <c r="C3065" t="s">
        <v>63</v>
      </c>
      <c r="D3065" t="s">
        <v>91</v>
      </c>
      <c r="E3065" t="s">
        <v>78</v>
      </c>
      <c r="F3065" t="s">
        <v>35</v>
      </c>
      <c r="G3065">
        <v>3</v>
      </c>
      <c r="H3065">
        <v>5</v>
      </c>
      <c r="I3065">
        <v>2014</v>
      </c>
      <c r="J3065" t="s">
        <v>62</v>
      </c>
      <c r="K3065" t="s">
        <v>44</v>
      </c>
      <c r="L3065" t="s">
        <v>44</v>
      </c>
      <c r="M3065" s="54" t="s">
        <v>44</v>
      </c>
      <c r="N3065">
        <v>11</v>
      </c>
      <c r="O3065" t="s">
        <v>44</v>
      </c>
      <c r="P3065">
        <v>30.151134457776401</v>
      </c>
    </row>
    <row r="3066" spans="1:16" x14ac:dyDescent="0.25">
      <c r="A3066" s="20" t="s">
        <v>16505</v>
      </c>
      <c r="B3066">
        <v>2</v>
      </c>
      <c r="C3066" t="s">
        <v>63</v>
      </c>
      <c r="D3066" t="s">
        <v>91</v>
      </c>
      <c r="E3066" t="s">
        <v>78</v>
      </c>
      <c r="F3066" t="s">
        <v>35</v>
      </c>
      <c r="G3066">
        <v>4</v>
      </c>
      <c r="H3066">
        <v>5</v>
      </c>
      <c r="I3066">
        <v>2014</v>
      </c>
      <c r="J3066" t="s">
        <v>62</v>
      </c>
      <c r="K3066" t="s">
        <v>44</v>
      </c>
      <c r="L3066" t="s">
        <v>44</v>
      </c>
      <c r="M3066" s="54" t="s">
        <v>44</v>
      </c>
      <c r="N3066">
        <v>18</v>
      </c>
      <c r="O3066" t="s">
        <v>44</v>
      </c>
      <c r="P3066">
        <v>23.570226039551599</v>
      </c>
    </row>
    <row r="3067" spans="1:16" x14ac:dyDescent="0.25">
      <c r="A3067" s="20" t="s">
        <v>16506</v>
      </c>
      <c r="B3067">
        <v>2</v>
      </c>
      <c r="C3067" t="s">
        <v>63</v>
      </c>
      <c r="D3067" t="s">
        <v>91</v>
      </c>
      <c r="E3067" t="s">
        <v>78</v>
      </c>
      <c r="F3067" t="s">
        <v>35</v>
      </c>
      <c r="G3067">
        <v>5</v>
      </c>
      <c r="H3067">
        <v>5</v>
      </c>
      <c r="I3067">
        <v>2014</v>
      </c>
      <c r="J3067" t="s">
        <v>62</v>
      </c>
      <c r="K3067" t="s">
        <v>44</v>
      </c>
      <c r="L3067" t="s">
        <v>44</v>
      </c>
      <c r="M3067" s="54" t="s">
        <v>44</v>
      </c>
      <c r="N3067">
        <v>20</v>
      </c>
      <c r="O3067" t="s">
        <v>44</v>
      </c>
      <c r="P3067">
        <v>22.360679774997902</v>
      </c>
    </row>
    <row r="3068" spans="1:16" x14ac:dyDescent="0.25">
      <c r="A3068" s="20" t="s">
        <v>16507</v>
      </c>
      <c r="B3068">
        <v>2</v>
      </c>
      <c r="C3068" t="s">
        <v>63</v>
      </c>
      <c r="D3068" t="s">
        <v>91</v>
      </c>
      <c r="E3068" t="s">
        <v>78</v>
      </c>
      <c r="F3068" t="s">
        <v>35</v>
      </c>
      <c r="G3068">
        <v>2</v>
      </c>
      <c r="H3068">
        <v>5</v>
      </c>
      <c r="I3068">
        <v>2014</v>
      </c>
      <c r="J3068" t="s">
        <v>75</v>
      </c>
      <c r="K3068">
        <v>1.0609999999999999</v>
      </c>
      <c r="L3068">
        <v>0.9</v>
      </c>
      <c r="M3068" s="54">
        <v>1.2</v>
      </c>
      <c r="N3068" t="s">
        <v>44</v>
      </c>
      <c r="O3068" t="s">
        <v>44</v>
      </c>
      <c r="P3068">
        <v>-99</v>
      </c>
    </row>
    <row r="3069" spans="1:16" x14ac:dyDescent="0.25">
      <c r="A3069" s="20" t="s">
        <v>16507</v>
      </c>
      <c r="B3069">
        <v>2</v>
      </c>
      <c r="C3069" t="s">
        <v>63</v>
      </c>
      <c r="D3069" t="s">
        <v>91</v>
      </c>
      <c r="E3069" t="s">
        <v>78</v>
      </c>
      <c r="F3069" t="s">
        <v>35</v>
      </c>
      <c r="G3069">
        <v>2</v>
      </c>
      <c r="H3069">
        <v>5</v>
      </c>
      <c r="I3069">
        <v>2014</v>
      </c>
      <c r="J3069" t="s">
        <v>75</v>
      </c>
      <c r="K3069">
        <v>0.89200000000000002</v>
      </c>
      <c r="L3069">
        <v>0.6</v>
      </c>
      <c r="M3069" s="54">
        <v>1.2</v>
      </c>
      <c r="N3069" t="s">
        <v>44</v>
      </c>
      <c r="O3069" t="s">
        <v>44</v>
      </c>
      <c r="P3069">
        <v>-99</v>
      </c>
    </row>
    <row r="3070" spans="1:16" x14ac:dyDescent="0.25">
      <c r="A3070" s="20" t="s">
        <v>16507</v>
      </c>
      <c r="B3070">
        <v>2</v>
      </c>
      <c r="C3070" t="s">
        <v>63</v>
      </c>
      <c r="D3070" t="s">
        <v>91</v>
      </c>
      <c r="E3070" t="s">
        <v>78</v>
      </c>
      <c r="F3070" t="s">
        <v>35</v>
      </c>
      <c r="G3070">
        <v>2</v>
      </c>
      <c r="H3070">
        <v>5</v>
      </c>
      <c r="I3070">
        <v>2014</v>
      </c>
      <c r="J3070" t="s">
        <v>75</v>
      </c>
      <c r="K3070">
        <v>1.1080000000000001</v>
      </c>
      <c r="L3070">
        <v>0.9</v>
      </c>
      <c r="M3070" s="54">
        <v>1.3</v>
      </c>
      <c r="N3070" t="s">
        <v>44</v>
      </c>
      <c r="O3070" t="s">
        <v>44</v>
      </c>
      <c r="P3070">
        <v>-99</v>
      </c>
    </row>
    <row r="3071" spans="1:16" x14ac:dyDescent="0.25">
      <c r="A3071" s="20" t="s">
        <v>16507</v>
      </c>
      <c r="B3071">
        <v>2</v>
      </c>
      <c r="C3071" t="s">
        <v>63</v>
      </c>
      <c r="D3071" t="s">
        <v>91</v>
      </c>
      <c r="E3071" t="s">
        <v>78</v>
      </c>
      <c r="F3071" t="s">
        <v>35</v>
      </c>
      <c r="G3071">
        <v>2</v>
      </c>
      <c r="H3071">
        <v>5</v>
      </c>
      <c r="I3071">
        <v>2014</v>
      </c>
      <c r="J3071" t="s">
        <v>75</v>
      </c>
      <c r="K3071">
        <v>0.93</v>
      </c>
      <c r="L3071">
        <v>0.8</v>
      </c>
      <c r="M3071" s="54">
        <v>1.1000000000000001</v>
      </c>
      <c r="N3071" t="s">
        <v>44</v>
      </c>
      <c r="O3071" t="s">
        <v>44</v>
      </c>
      <c r="P3071">
        <v>-99</v>
      </c>
    </row>
    <row r="3072" spans="1:16" x14ac:dyDescent="0.25">
      <c r="A3072" s="20" t="s">
        <v>16507</v>
      </c>
      <c r="B3072">
        <v>2</v>
      </c>
      <c r="C3072" t="s">
        <v>63</v>
      </c>
      <c r="D3072" t="s">
        <v>91</v>
      </c>
      <c r="E3072" t="s">
        <v>78</v>
      </c>
      <c r="F3072" t="s">
        <v>35</v>
      </c>
      <c r="G3072">
        <v>2</v>
      </c>
      <c r="H3072">
        <v>5</v>
      </c>
      <c r="I3072">
        <v>2014</v>
      </c>
      <c r="J3072" t="s">
        <v>75</v>
      </c>
      <c r="K3072">
        <v>1.1519999999999999</v>
      </c>
      <c r="L3072">
        <v>1</v>
      </c>
      <c r="M3072" s="54">
        <v>1.3</v>
      </c>
      <c r="N3072" t="s">
        <v>44</v>
      </c>
      <c r="O3072" t="s">
        <v>44</v>
      </c>
      <c r="P3072">
        <v>-99</v>
      </c>
    </row>
    <row r="3073" spans="1:16" x14ac:dyDescent="0.25">
      <c r="A3073" s="20" t="s">
        <v>16507</v>
      </c>
      <c r="B3073">
        <v>2</v>
      </c>
      <c r="C3073" t="s">
        <v>63</v>
      </c>
      <c r="D3073" t="s">
        <v>91</v>
      </c>
      <c r="E3073" t="s">
        <v>78</v>
      </c>
      <c r="F3073" t="s">
        <v>35</v>
      </c>
      <c r="G3073">
        <v>2</v>
      </c>
      <c r="H3073">
        <v>5</v>
      </c>
      <c r="I3073">
        <v>2014</v>
      </c>
      <c r="J3073" t="s">
        <v>75</v>
      </c>
      <c r="K3073">
        <v>0.71199999999999997</v>
      </c>
      <c r="L3073">
        <v>0.6</v>
      </c>
      <c r="M3073" s="54">
        <v>0.8</v>
      </c>
      <c r="N3073" t="s">
        <v>44</v>
      </c>
      <c r="O3073" t="s">
        <v>44</v>
      </c>
      <c r="P3073">
        <v>-99</v>
      </c>
    </row>
    <row r="3074" spans="1:16" x14ac:dyDescent="0.25">
      <c r="A3074" s="20" t="s">
        <v>16507</v>
      </c>
      <c r="B3074">
        <v>2</v>
      </c>
      <c r="C3074" t="s">
        <v>63</v>
      </c>
      <c r="D3074" t="s">
        <v>91</v>
      </c>
      <c r="E3074" t="s">
        <v>78</v>
      </c>
      <c r="F3074" t="s">
        <v>35</v>
      </c>
      <c r="G3074">
        <v>2</v>
      </c>
      <c r="H3074">
        <v>5</v>
      </c>
      <c r="I3074">
        <v>2014</v>
      </c>
      <c r="J3074" t="s">
        <v>75</v>
      </c>
      <c r="K3074">
        <v>1.0940000000000001</v>
      </c>
      <c r="L3074">
        <v>0.8</v>
      </c>
      <c r="M3074" s="54">
        <v>1.3</v>
      </c>
      <c r="N3074" t="s">
        <v>44</v>
      </c>
      <c r="O3074" t="s">
        <v>44</v>
      </c>
      <c r="P3074">
        <v>-99</v>
      </c>
    </row>
    <row r="3075" spans="1:16" x14ac:dyDescent="0.25">
      <c r="A3075" s="20" t="s">
        <v>16507</v>
      </c>
      <c r="B3075">
        <v>2</v>
      </c>
      <c r="C3075" t="s">
        <v>63</v>
      </c>
      <c r="D3075" t="s">
        <v>91</v>
      </c>
      <c r="E3075" t="s">
        <v>78</v>
      </c>
      <c r="F3075" t="s">
        <v>35</v>
      </c>
      <c r="G3075">
        <v>2</v>
      </c>
      <c r="H3075">
        <v>5</v>
      </c>
      <c r="I3075">
        <v>2014</v>
      </c>
      <c r="J3075" t="s">
        <v>75</v>
      </c>
      <c r="K3075">
        <v>1.159</v>
      </c>
      <c r="L3075">
        <v>0.7</v>
      </c>
      <c r="M3075" s="54">
        <v>1.6</v>
      </c>
      <c r="N3075" t="s">
        <v>44</v>
      </c>
      <c r="O3075" t="s">
        <v>44</v>
      </c>
      <c r="P3075">
        <v>-99</v>
      </c>
    </row>
    <row r="3076" spans="1:16" x14ac:dyDescent="0.25">
      <c r="A3076" s="20" t="s">
        <v>16507</v>
      </c>
      <c r="B3076">
        <v>2</v>
      </c>
      <c r="C3076" t="s">
        <v>63</v>
      </c>
      <c r="D3076" t="s">
        <v>91</v>
      </c>
      <c r="E3076" t="s">
        <v>78</v>
      </c>
      <c r="F3076" t="s">
        <v>35</v>
      </c>
      <c r="G3076">
        <v>2</v>
      </c>
      <c r="H3076">
        <v>5</v>
      </c>
      <c r="I3076">
        <v>2014</v>
      </c>
      <c r="J3076" t="s">
        <v>75</v>
      </c>
      <c r="K3076">
        <v>1.3680000000000001</v>
      </c>
      <c r="L3076">
        <v>0.8</v>
      </c>
      <c r="M3076" s="54">
        <v>1.9</v>
      </c>
      <c r="N3076" t="s">
        <v>44</v>
      </c>
      <c r="O3076" t="s">
        <v>44</v>
      </c>
      <c r="P3076">
        <v>-99</v>
      </c>
    </row>
    <row r="3077" spans="1:16" x14ac:dyDescent="0.25">
      <c r="A3077" s="20" t="s">
        <v>16507</v>
      </c>
      <c r="B3077">
        <v>2</v>
      </c>
      <c r="C3077" t="s">
        <v>63</v>
      </c>
      <c r="D3077" t="s">
        <v>91</v>
      </c>
      <c r="E3077" t="s">
        <v>78</v>
      </c>
      <c r="F3077" t="s">
        <v>35</v>
      </c>
      <c r="G3077">
        <v>2</v>
      </c>
      <c r="H3077">
        <v>5</v>
      </c>
      <c r="I3077">
        <v>2014</v>
      </c>
      <c r="J3077" t="s">
        <v>75</v>
      </c>
      <c r="K3077" t="s">
        <v>44</v>
      </c>
      <c r="L3077" t="s">
        <v>44</v>
      </c>
      <c r="M3077" s="54" t="s">
        <v>44</v>
      </c>
      <c r="N3077" t="s">
        <v>44</v>
      </c>
      <c r="O3077" t="s">
        <v>44</v>
      </c>
      <c r="P3077">
        <v>-99</v>
      </c>
    </row>
    <row r="3078" spans="1:16" x14ac:dyDescent="0.25">
      <c r="A3078" s="20" t="s">
        <v>16507</v>
      </c>
      <c r="B3078">
        <v>2</v>
      </c>
      <c r="C3078" t="s">
        <v>63</v>
      </c>
      <c r="D3078" t="s">
        <v>91</v>
      </c>
      <c r="E3078" t="s">
        <v>78</v>
      </c>
      <c r="F3078" t="s">
        <v>35</v>
      </c>
      <c r="G3078">
        <v>2</v>
      </c>
      <c r="H3078">
        <v>5</v>
      </c>
      <c r="I3078">
        <v>2014</v>
      </c>
      <c r="J3078" t="s">
        <v>75</v>
      </c>
      <c r="K3078" t="s">
        <v>44</v>
      </c>
      <c r="L3078" t="s">
        <v>44</v>
      </c>
      <c r="M3078" s="54" t="s">
        <v>44</v>
      </c>
      <c r="N3078" t="s">
        <v>44</v>
      </c>
      <c r="O3078" t="s">
        <v>44</v>
      </c>
      <c r="P3078">
        <v>-99</v>
      </c>
    </row>
    <row r="3079" spans="1:16" x14ac:dyDescent="0.25">
      <c r="A3079" s="20" t="s">
        <v>16507</v>
      </c>
      <c r="B3079">
        <v>2</v>
      </c>
      <c r="C3079" t="s">
        <v>63</v>
      </c>
      <c r="D3079" t="s">
        <v>91</v>
      </c>
      <c r="E3079" t="s">
        <v>78</v>
      </c>
      <c r="F3079" t="s">
        <v>35</v>
      </c>
      <c r="G3079">
        <v>2</v>
      </c>
      <c r="H3079">
        <v>5</v>
      </c>
      <c r="I3079">
        <v>2014</v>
      </c>
      <c r="J3079" t="s">
        <v>75</v>
      </c>
      <c r="K3079">
        <v>1.2629999999999999</v>
      </c>
      <c r="L3079">
        <v>0</v>
      </c>
      <c r="M3079" s="54">
        <v>2.5</v>
      </c>
      <c r="N3079" t="s">
        <v>44</v>
      </c>
      <c r="O3079" t="s">
        <v>44</v>
      </c>
      <c r="P3079">
        <v>-99</v>
      </c>
    </row>
    <row r="3080" spans="1:16" x14ac:dyDescent="0.25">
      <c r="A3080" s="20" t="s">
        <v>16507</v>
      </c>
      <c r="B3080">
        <v>2</v>
      </c>
      <c r="C3080" t="s">
        <v>63</v>
      </c>
      <c r="D3080" t="s">
        <v>91</v>
      </c>
      <c r="E3080" t="s">
        <v>78</v>
      </c>
      <c r="F3080" t="s">
        <v>35</v>
      </c>
      <c r="G3080">
        <v>2</v>
      </c>
      <c r="H3080">
        <v>5</v>
      </c>
      <c r="I3080">
        <v>2014</v>
      </c>
      <c r="J3080" t="s">
        <v>75</v>
      </c>
      <c r="K3080">
        <v>0.88300000000000001</v>
      </c>
      <c r="L3080">
        <v>0.6</v>
      </c>
      <c r="M3080" s="54">
        <v>1.2</v>
      </c>
      <c r="N3080" t="s">
        <v>44</v>
      </c>
      <c r="O3080" t="s">
        <v>44</v>
      </c>
      <c r="P3080">
        <v>-99</v>
      </c>
    </row>
    <row r="3081" spans="1:16" x14ac:dyDescent="0.25">
      <c r="A3081" s="20" t="s">
        <v>16507</v>
      </c>
      <c r="B3081">
        <v>2</v>
      </c>
      <c r="C3081" t="s">
        <v>63</v>
      </c>
      <c r="D3081" t="s">
        <v>91</v>
      </c>
      <c r="E3081" t="s">
        <v>78</v>
      </c>
      <c r="F3081" t="s">
        <v>35</v>
      </c>
      <c r="G3081">
        <v>2</v>
      </c>
      <c r="H3081">
        <v>5</v>
      </c>
      <c r="I3081">
        <v>2014</v>
      </c>
      <c r="J3081" t="s">
        <v>75</v>
      </c>
      <c r="K3081">
        <v>0.94699999999999995</v>
      </c>
      <c r="L3081">
        <v>0.6</v>
      </c>
      <c r="M3081" s="54">
        <v>1.3</v>
      </c>
      <c r="N3081" t="s">
        <v>44</v>
      </c>
      <c r="O3081" t="s">
        <v>44</v>
      </c>
      <c r="P3081">
        <v>-99</v>
      </c>
    </row>
    <row r="3082" spans="1:16" x14ac:dyDescent="0.25">
      <c r="A3082" s="20" t="s">
        <v>16507</v>
      </c>
      <c r="B3082">
        <v>2</v>
      </c>
      <c r="C3082" t="s">
        <v>63</v>
      </c>
      <c r="D3082" t="s">
        <v>91</v>
      </c>
      <c r="E3082" t="s">
        <v>78</v>
      </c>
      <c r="F3082" t="s">
        <v>35</v>
      </c>
      <c r="G3082">
        <v>2</v>
      </c>
      <c r="H3082">
        <v>5</v>
      </c>
      <c r="I3082">
        <v>2014</v>
      </c>
      <c r="J3082" t="s">
        <v>75</v>
      </c>
      <c r="K3082">
        <v>1.0980000000000001</v>
      </c>
      <c r="L3082">
        <v>0.9</v>
      </c>
      <c r="M3082" s="54">
        <v>1.3</v>
      </c>
      <c r="N3082" t="s">
        <v>44</v>
      </c>
      <c r="O3082" t="s">
        <v>44</v>
      </c>
      <c r="P3082">
        <v>-99</v>
      </c>
    </row>
    <row r="3083" spans="1:16" x14ac:dyDescent="0.25">
      <c r="A3083" s="20" t="s">
        <v>16507</v>
      </c>
      <c r="B3083">
        <v>2</v>
      </c>
      <c r="C3083" t="s">
        <v>63</v>
      </c>
      <c r="D3083" t="s">
        <v>91</v>
      </c>
      <c r="E3083" t="s">
        <v>78</v>
      </c>
      <c r="F3083" t="s">
        <v>35</v>
      </c>
      <c r="G3083">
        <v>2</v>
      </c>
      <c r="H3083">
        <v>5</v>
      </c>
      <c r="I3083">
        <v>2014</v>
      </c>
      <c r="J3083" t="s">
        <v>75</v>
      </c>
      <c r="K3083" t="s">
        <v>44</v>
      </c>
      <c r="L3083" t="s">
        <v>44</v>
      </c>
      <c r="M3083" s="54" t="s">
        <v>44</v>
      </c>
      <c r="N3083" t="s">
        <v>44</v>
      </c>
      <c r="O3083" t="s">
        <v>44</v>
      </c>
      <c r="P3083">
        <v>-99</v>
      </c>
    </row>
    <row r="3084" spans="1:16" x14ac:dyDescent="0.25">
      <c r="A3084" s="20" t="s">
        <v>16507</v>
      </c>
      <c r="B3084">
        <v>2</v>
      </c>
      <c r="C3084" t="s">
        <v>63</v>
      </c>
      <c r="D3084" t="s">
        <v>91</v>
      </c>
      <c r="E3084" t="s">
        <v>78</v>
      </c>
      <c r="F3084" t="s">
        <v>35</v>
      </c>
      <c r="G3084">
        <v>2</v>
      </c>
      <c r="H3084">
        <v>5</v>
      </c>
      <c r="I3084">
        <v>2014</v>
      </c>
      <c r="J3084" t="s">
        <v>75</v>
      </c>
      <c r="K3084">
        <v>1.1930000000000001</v>
      </c>
      <c r="L3084">
        <v>1</v>
      </c>
      <c r="M3084" s="54">
        <v>1.3</v>
      </c>
      <c r="N3084" t="s">
        <v>44</v>
      </c>
      <c r="O3084" t="s">
        <v>44</v>
      </c>
      <c r="P3084">
        <v>-99</v>
      </c>
    </row>
    <row r="3085" spans="1:16" x14ac:dyDescent="0.25">
      <c r="A3085" s="20" t="s">
        <v>16507</v>
      </c>
      <c r="B3085">
        <v>2</v>
      </c>
      <c r="C3085" t="s">
        <v>63</v>
      </c>
      <c r="D3085" t="s">
        <v>91</v>
      </c>
      <c r="E3085" t="s">
        <v>78</v>
      </c>
      <c r="F3085" t="s">
        <v>35</v>
      </c>
      <c r="G3085">
        <v>2</v>
      </c>
      <c r="H3085">
        <v>5</v>
      </c>
      <c r="I3085">
        <v>2014</v>
      </c>
      <c r="J3085" t="s">
        <v>75</v>
      </c>
      <c r="K3085" t="s">
        <v>44</v>
      </c>
      <c r="L3085" t="s">
        <v>44</v>
      </c>
      <c r="M3085" s="54" t="s">
        <v>44</v>
      </c>
      <c r="N3085" t="s">
        <v>44</v>
      </c>
      <c r="O3085" t="s">
        <v>44</v>
      </c>
      <c r="P3085">
        <v>-99</v>
      </c>
    </row>
    <row r="3086" spans="1:16" x14ac:dyDescent="0.25">
      <c r="A3086" s="20" t="s">
        <v>16507</v>
      </c>
      <c r="B3086">
        <v>2</v>
      </c>
      <c r="C3086" t="s">
        <v>63</v>
      </c>
      <c r="D3086" t="s">
        <v>91</v>
      </c>
      <c r="E3086" t="s">
        <v>78</v>
      </c>
      <c r="F3086" t="s">
        <v>35</v>
      </c>
      <c r="G3086">
        <v>2</v>
      </c>
      <c r="H3086">
        <v>5</v>
      </c>
      <c r="I3086">
        <v>2014</v>
      </c>
      <c r="J3086" t="s">
        <v>75</v>
      </c>
      <c r="K3086" t="s">
        <v>44</v>
      </c>
      <c r="L3086" t="s">
        <v>44</v>
      </c>
      <c r="M3086" s="54" t="s">
        <v>44</v>
      </c>
      <c r="N3086" t="s">
        <v>44</v>
      </c>
      <c r="O3086" t="s">
        <v>44</v>
      </c>
      <c r="P3086">
        <v>-99</v>
      </c>
    </row>
    <row r="3087" spans="1:16" x14ac:dyDescent="0.25">
      <c r="A3087" s="20" t="s">
        <v>16508</v>
      </c>
      <c r="B3087">
        <v>2</v>
      </c>
      <c r="C3087" t="s">
        <v>63</v>
      </c>
      <c r="D3087" t="s">
        <v>91</v>
      </c>
      <c r="E3087" t="s">
        <v>78</v>
      </c>
      <c r="F3087" t="s">
        <v>35</v>
      </c>
      <c r="G3087">
        <v>3</v>
      </c>
      <c r="H3087">
        <v>5</v>
      </c>
      <c r="I3087">
        <v>2014</v>
      </c>
      <c r="J3087" t="s">
        <v>75</v>
      </c>
      <c r="K3087">
        <v>1.0489999999999999</v>
      </c>
      <c r="L3087">
        <v>0.9</v>
      </c>
      <c r="M3087" s="54">
        <v>1.2</v>
      </c>
      <c r="N3087" t="s">
        <v>44</v>
      </c>
      <c r="O3087" t="s">
        <v>44</v>
      </c>
      <c r="P3087">
        <v>-99</v>
      </c>
    </row>
    <row r="3088" spans="1:16" x14ac:dyDescent="0.25">
      <c r="A3088" s="20" t="s">
        <v>16508</v>
      </c>
      <c r="B3088">
        <v>2</v>
      </c>
      <c r="C3088" t="s">
        <v>63</v>
      </c>
      <c r="D3088" t="s">
        <v>91</v>
      </c>
      <c r="E3088" t="s">
        <v>78</v>
      </c>
      <c r="F3088" t="s">
        <v>35</v>
      </c>
      <c r="G3088">
        <v>3</v>
      </c>
      <c r="H3088">
        <v>5</v>
      </c>
      <c r="I3088">
        <v>2014</v>
      </c>
      <c r="J3088" t="s">
        <v>75</v>
      </c>
      <c r="K3088">
        <v>0.88200000000000001</v>
      </c>
      <c r="L3088">
        <v>0.6</v>
      </c>
      <c r="M3088" s="54">
        <v>1.1000000000000001</v>
      </c>
      <c r="N3088" t="s">
        <v>44</v>
      </c>
      <c r="O3088" t="s">
        <v>44</v>
      </c>
      <c r="P3088">
        <v>-99</v>
      </c>
    </row>
    <row r="3089" spans="1:16" x14ac:dyDescent="0.25">
      <c r="A3089" s="20" t="s">
        <v>16508</v>
      </c>
      <c r="B3089">
        <v>2</v>
      </c>
      <c r="C3089" t="s">
        <v>63</v>
      </c>
      <c r="D3089" t="s">
        <v>91</v>
      </c>
      <c r="E3089" t="s">
        <v>78</v>
      </c>
      <c r="F3089" t="s">
        <v>35</v>
      </c>
      <c r="G3089">
        <v>3</v>
      </c>
      <c r="H3089">
        <v>5</v>
      </c>
      <c r="I3089">
        <v>2014</v>
      </c>
      <c r="J3089" t="s">
        <v>75</v>
      </c>
      <c r="K3089">
        <v>1.0960000000000001</v>
      </c>
      <c r="L3089">
        <v>0.9</v>
      </c>
      <c r="M3089" s="54">
        <v>1.3</v>
      </c>
      <c r="N3089" t="s">
        <v>44</v>
      </c>
      <c r="O3089" t="s">
        <v>44</v>
      </c>
      <c r="P3089">
        <v>-99</v>
      </c>
    </row>
    <row r="3090" spans="1:16" x14ac:dyDescent="0.25">
      <c r="A3090" s="20" t="s">
        <v>16508</v>
      </c>
      <c r="B3090">
        <v>2</v>
      </c>
      <c r="C3090" t="s">
        <v>63</v>
      </c>
      <c r="D3090" t="s">
        <v>91</v>
      </c>
      <c r="E3090" t="s">
        <v>78</v>
      </c>
      <c r="F3090" t="s">
        <v>35</v>
      </c>
      <c r="G3090">
        <v>3</v>
      </c>
      <c r="H3090">
        <v>5</v>
      </c>
      <c r="I3090">
        <v>2014</v>
      </c>
      <c r="J3090" t="s">
        <v>75</v>
      </c>
      <c r="K3090">
        <v>0.92</v>
      </c>
      <c r="L3090">
        <v>0.8</v>
      </c>
      <c r="M3090" s="54">
        <v>1</v>
      </c>
      <c r="N3090" t="s">
        <v>44</v>
      </c>
      <c r="O3090" t="s">
        <v>44</v>
      </c>
      <c r="P3090">
        <v>-99</v>
      </c>
    </row>
    <row r="3091" spans="1:16" x14ac:dyDescent="0.25">
      <c r="A3091" s="20" t="s">
        <v>16508</v>
      </c>
      <c r="B3091">
        <v>2</v>
      </c>
      <c r="C3091" t="s">
        <v>63</v>
      </c>
      <c r="D3091" t="s">
        <v>91</v>
      </c>
      <c r="E3091" t="s">
        <v>78</v>
      </c>
      <c r="F3091" t="s">
        <v>35</v>
      </c>
      <c r="G3091">
        <v>3</v>
      </c>
      <c r="H3091">
        <v>5</v>
      </c>
      <c r="I3091">
        <v>2014</v>
      </c>
      <c r="J3091" t="s">
        <v>75</v>
      </c>
      <c r="K3091">
        <v>1.139</v>
      </c>
      <c r="L3091">
        <v>1</v>
      </c>
      <c r="M3091" s="54">
        <v>1.3</v>
      </c>
      <c r="N3091" t="s">
        <v>44</v>
      </c>
      <c r="O3091" t="s">
        <v>44</v>
      </c>
      <c r="P3091">
        <v>-99</v>
      </c>
    </row>
    <row r="3092" spans="1:16" x14ac:dyDescent="0.25">
      <c r="A3092" s="20" t="s">
        <v>16508</v>
      </c>
      <c r="B3092">
        <v>2</v>
      </c>
      <c r="C3092" t="s">
        <v>63</v>
      </c>
      <c r="D3092" t="s">
        <v>91</v>
      </c>
      <c r="E3092" t="s">
        <v>78</v>
      </c>
      <c r="F3092" t="s">
        <v>35</v>
      </c>
      <c r="G3092">
        <v>3</v>
      </c>
      <c r="H3092">
        <v>5</v>
      </c>
      <c r="I3092">
        <v>2014</v>
      </c>
      <c r="J3092" t="s">
        <v>75</v>
      </c>
      <c r="K3092">
        <v>0.70399999999999996</v>
      </c>
      <c r="L3092">
        <v>0.6</v>
      </c>
      <c r="M3092" s="54">
        <v>0.8</v>
      </c>
      <c r="N3092" t="s">
        <v>44</v>
      </c>
      <c r="O3092" t="s">
        <v>44</v>
      </c>
      <c r="P3092">
        <v>-99</v>
      </c>
    </row>
    <row r="3093" spans="1:16" x14ac:dyDescent="0.25">
      <c r="A3093" s="20" t="s">
        <v>16508</v>
      </c>
      <c r="B3093">
        <v>2</v>
      </c>
      <c r="C3093" t="s">
        <v>63</v>
      </c>
      <c r="D3093" t="s">
        <v>91</v>
      </c>
      <c r="E3093" t="s">
        <v>78</v>
      </c>
      <c r="F3093" t="s">
        <v>35</v>
      </c>
      <c r="G3093">
        <v>3</v>
      </c>
      <c r="H3093">
        <v>5</v>
      </c>
      <c r="I3093">
        <v>2014</v>
      </c>
      <c r="J3093" t="s">
        <v>75</v>
      </c>
      <c r="K3093">
        <v>1.0820000000000001</v>
      </c>
      <c r="L3093">
        <v>0.8</v>
      </c>
      <c r="M3093" s="54">
        <v>1.3</v>
      </c>
      <c r="N3093" t="s">
        <v>44</v>
      </c>
      <c r="O3093" t="s">
        <v>44</v>
      </c>
      <c r="P3093">
        <v>-99</v>
      </c>
    </row>
    <row r="3094" spans="1:16" x14ac:dyDescent="0.25">
      <c r="A3094" s="20" t="s">
        <v>16508</v>
      </c>
      <c r="B3094">
        <v>2</v>
      </c>
      <c r="C3094" t="s">
        <v>63</v>
      </c>
      <c r="D3094" t="s">
        <v>91</v>
      </c>
      <c r="E3094" t="s">
        <v>78</v>
      </c>
      <c r="F3094" t="s">
        <v>35</v>
      </c>
      <c r="G3094">
        <v>3</v>
      </c>
      <c r="H3094">
        <v>5</v>
      </c>
      <c r="I3094">
        <v>2014</v>
      </c>
      <c r="J3094" t="s">
        <v>75</v>
      </c>
      <c r="K3094">
        <v>1.1459999999999999</v>
      </c>
      <c r="L3094">
        <v>0.7</v>
      </c>
      <c r="M3094" s="54">
        <v>1.6</v>
      </c>
      <c r="N3094" t="s">
        <v>44</v>
      </c>
      <c r="O3094" t="s">
        <v>44</v>
      </c>
      <c r="P3094">
        <v>-99</v>
      </c>
    </row>
    <row r="3095" spans="1:16" x14ac:dyDescent="0.25">
      <c r="A3095" s="20" t="s">
        <v>16508</v>
      </c>
      <c r="B3095">
        <v>2</v>
      </c>
      <c r="C3095" t="s">
        <v>63</v>
      </c>
      <c r="D3095" t="s">
        <v>91</v>
      </c>
      <c r="E3095" t="s">
        <v>78</v>
      </c>
      <c r="F3095" t="s">
        <v>35</v>
      </c>
      <c r="G3095">
        <v>3</v>
      </c>
      <c r="H3095">
        <v>5</v>
      </c>
      <c r="I3095">
        <v>2014</v>
      </c>
      <c r="J3095" t="s">
        <v>75</v>
      </c>
      <c r="K3095">
        <v>1.3520000000000001</v>
      </c>
      <c r="L3095">
        <v>0.8</v>
      </c>
      <c r="M3095" s="54">
        <v>1.9</v>
      </c>
      <c r="N3095" t="s">
        <v>44</v>
      </c>
      <c r="O3095" t="s">
        <v>44</v>
      </c>
      <c r="P3095">
        <v>-99</v>
      </c>
    </row>
    <row r="3096" spans="1:16" x14ac:dyDescent="0.25">
      <c r="A3096" s="20" t="s">
        <v>16508</v>
      </c>
      <c r="B3096">
        <v>2</v>
      </c>
      <c r="C3096" t="s">
        <v>63</v>
      </c>
      <c r="D3096" t="s">
        <v>91</v>
      </c>
      <c r="E3096" t="s">
        <v>78</v>
      </c>
      <c r="F3096" t="s">
        <v>35</v>
      </c>
      <c r="G3096">
        <v>3</v>
      </c>
      <c r="H3096">
        <v>5</v>
      </c>
      <c r="I3096">
        <v>2014</v>
      </c>
      <c r="J3096" t="s">
        <v>75</v>
      </c>
      <c r="K3096" t="s">
        <v>44</v>
      </c>
      <c r="L3096" t="s">
        <v>44</v>
      </c>
      <c r="M3096" s="54" t="s">
        <v>44</v>
      </c>
      <c r="N3096" t="s">
        <v>44</v>
      </c>
      <c r="O3096" t="s">
        <v>44</v>
      </c>
      <c r="P3096">
        <v>-99</v>
      </c>
    </row>
    <row r="3097" spans="1:16" x14ac:dyDescent="0.25">
      <c r="A3097" s="20" t="s">
        <v>16508</v>
      </c>
      <c r="B3097">
        <v>2</v>
      </c>
      <c r="C3097" t="s">
        <v>63</v>
      </c>
      <c r="D3097" t="s">
        <v>91</v>
      </c>
      <c r="E3097" t="s">
        <v>78</v>
      </c>
      <c r="F3097" t="s">
        <v>35</v>
      </c>
      <c r="G3097">
        <v>3</v>
      </c>
      <c r="H3097">
        <v>5</v>
      </c>
      <c r="I3097">
        <v>2014</v>
      </c>
      <c r="J3097" t="s">
        <v>75</v>
      </c>
      <c r="K3097" t="s">
        <v>44</v>
      </c>
      <c r="L3097" t="s">
        <v>44</v>
      </c>
      <c r="M3097" s="54" t="s">
        <v>44</v>
      </c>
      <c r="N3097" t="s">
        <v>44</v>
      </c>
      <c r="O3097" t="s">
        <v>44</v>
      </c>
      <c r="P3097">
        <v>-99</v>
      </c>
    </row>
    <row r="3098" spans="1:16" x14ac:dyDescent="0.25">
      <c r="A3098" s="20" t="s">
        <v>16508</v>
      </c>
      <c r="B3098">
        <v>2</v>
      </c>
      <c r="C3098" t="s">
        <v>63</v>
      </c>
      <c r="D3098" t="s">
        <v>91</v>
      </c>
      <c r="E3098" t="s">
        <v>78</v>
      </c>
      <c r="F3098" t="s">
        <v>35</v>
      </c>
      <c r="G3098">
        <v>3</v>
      </c>
      <c r="H3098">
        <v>5</v>
      </c>
      <c r="I3098">
        <v>2014</v>
      </c>
      <c r="J3098" t="s">
        <v>75</v>
      </c>
      <c r="K3098">
        <v>1.2490000000000001</v>
      </c>
      <c r="L3098">
        <v>0</v>
      </c>
      <c r="M3098" s="54">
        <v>2.5</v>
      </c>
      <c r="N3098" t="s">
        <v>44</v>
      </c>
      <c r="O3098" t="s">
        <v>44</v>
      </c>
      <c r="P3098">
        <v>-99</v>
      </c>
    </row>
    <row r="3099" spans="1:16" x14ac:dyDescent="0.25">
      <c r="A3099" s="20" t="s">
        <v>16508</v>
      </c>
      <c r="B3099">
        <v>2</v>
      </c>
      <c r="C3099" t="s">
        <v>63</v>
      </c>
      <c r="D3099" t="s">
        <v>91</v>
      </c>
      <c r="E3099" t="s">
        <v>78</v>
      </c>
      <c r="F3099" t="s">
        <v>35</v>
      </c>
      <c r="G3099">
        <v>3</v>
      </c>
      <c r="H3099">
        <v>5</v>
      </c>
      <c r="I3099">
        <v>2014</v>
      </c>
      <c r="J3099" t="s">
        <v>75</v>
      </c>
      <c r="K3099">
        <v>0.873</v>
      </c>
      <c r="L3099">
        <v>0.6</v>
      </c>
      <c r="M3099" s="54">
        <v>1.2</v>
      </c>
      <c r="N3099" t="s">
        <v>44</v>
      </c>
      <c r="O3099" t="s">
        <v>44</v>
      </c>
      <c r="P3099">
        <v>-99</v>
      </c>
    </row>
    <row r="3100" spans="1:16" x14ac:dyDescent="0.25">
      <c r="A3100" s="20" t="s">
        <v>16508</v>
      </c>
      <c r="B3100">
        <v>2</v>
      </c>
      <c r="C3100" t="s">
        <v>63</v>
      </c>
      <c r="D3100" t="s">
        <v>91</v>
      </c>
      <c r="E3100" t="s">
        <v>78</v>
      </c>
      <c r="F3100" t="s">
        <v>35</v>
      </c>
      <c r="G3100">
        <v>3</v>
      </c>
      <c r="H3100">
        <v>5</v>
      </c>
      <c r="I3100">
        <v>2014</v>
      </c>
      <c r="J3100" t="s">
        <v>75</v>
      </c>
      <c r="K3100">
        <v>0.93700000000000006</v>
      </c>
      <c r="L3100">
        <v>0.6</v>
      </c>
      <c r="M3100" s="54">
        <v>1.3</v>
      </c>
      <c r="N3100" t="s">
        <v>44</v>
      </c>
      <c r="O3100" t="s">
        <v>44</v>
      </c>
      <c r="P3100">
        <v>-99</v>
      </c>
    </row>
    <row r="3101" spans="1:16" x14ac:dyDescent="0.25">
      <c r="A3101" s="20" t="s">
        <v>16508</v>
      </c>
      <c r="B3101">
        <v>2</v>
      </c>
      <c r="C3101" t="s">
        <v>63</v>
      </c>
      <c r="D3101" t="s">
        <v>91</v>
      </c>
      <c r="E3101" t="s">
        <v>78</v>
      </c>
      <c r="F3101" t="s">
        <v>35</v>
      </c>
      <c r="G3101">
        <v>3</v>
      </c>
      <c r="H3101">
        <v>5</v>
      </c>
      <c r="I3101">
        <v>2014</v>
      </c>
      <c r="J3101" t="s">
        <v>75</v>
      </c>
      <c r="K3101">
        <v>1.085</v>
      </c>
      <c r="L3101">
        <v>0.9</v>
      </c>
      <c r="M3101" s="54">
        <v>1.3</v>
      </c>
      <c r="N3101" t="s">
        <v>44</v>
      </c>
      <c r="O3101" t="s">
        <v>44</v>
      </c>
      <c r="P3101">
        <v>-99</v>
      </c>
    </row>
    <row r="3102" spans="1:16" x14ac:dyDescent="0.25">
      <c r="A3102" s="20" t="s">
        <v>16508</v>
      </c>
      <c r="B3102">
        <v>2</v>
      </c>
      <c r="C3102" t="s">
        <v>63</v>
      </c>
      <c r="D3102" t="s">
        <v>91</v>
      </c>
      <c r="E3102" t="s">
        <v>78</v>
      </c>
      <c r="F3102" t="s">
        <v>35</v>
      </c>
      <c r="G3102">
        <v>3</v>
      </c>
      <c r="H3102">
        <v>5</v>
      </c>
      <c r="I3102">
        <v>2014</v>
      </c>
      <c r="J3102" t="s">
        <v>75</v>
      </c>
      <c r="K3102" t="s">
        <v>44</v>
      </c>
      <c r="L3102" t="s">
        <v>44</v>
      </c>
      <c r="M3102" s="54" t="s">
        <v>44</v>
      </c>
      <c r="N3102" t="s">
        <v>44</v>
      </c>
      <c r="O3102" t="s">
        <v>44</v>
      </c>
      <c r="P3102">
        <v>-99</v>
      </c>
    </row>
    <row r="3103" spans="1:16" x14ac:dyDescent="0.25">
      <c r="A3103" s="20" t="s">
        <v>16508</v>
      </c>
      <c r="B3103">
        <v>2</v>
      </c>
      <c r="C3103" t="s">
        <v>63</v>
      </c>
      <c r="D3103" t="s">
        <v>91</v>
      </c>
      <c r="E3103" t="s">
        <v>78</v>
      </c>
      <c r="F3103" t="s">
        <v>35</v>
      </c>
      <c r="G3103">
        <v>3</v>
      </c>
      <c r="H3103">
        <v>5</v>
      </c>
      <c r="I3103">
        <v>2014</v>
      </c>
      <c r="J3103" t="s">
        <v>75</v>
      </c>
      <c r="K3103">
        <v>1.18</v>
      </c>
      <c r="L3103">
        <v>1</v>
      </c>
      <c r="M3103" s="54">
        <v>1.3</v>
      </c>
      <c r="N3103" t="s">
        <v>44</v>
      </c>
      <c r="O3103" t="s">
        <v>44</v>
      </c>
      <c r="P3103">
        <v>-99</v>
      </c>
    </row>
    <row r="3104" spans="1:16" x14ac:dyDescent="0.25">
      <c r="A3104" s="20" t="s">
        <v>16508</v>
      </c>
      <c r="B3104">
        <v>2</v>
      </c>
      <c r="C3104" t="s">
        <v>63</v>
      </c>
      <c r="D3104" t="s">
        <v>91</v>
      </c>
      <c r="E3104" t="s">
        <v>78</v>
      </c>
      <c r="F3104" t="s">
        <v>35</v>
      </c>
      <c r="G3104">
        <v>3</v>
      </c>
      <c r="H3104">
        <v>5</v>
      </c>
      <c r="I3104">
        <v>2014</v>
      </c>
      <c r="J3104" t="s">
        <v>75</v>
      </c>
      <c r="K3104" t="s">
        <v>44</v>
      </c>
      <c r="L3104" t="s">
        <v>44</v>
      </c>
      <c r="M3104" s="54" t="s">
        <v>44</v>
      </c>
      <c r="N3104" t="s">
        <v>44</v>
      </c>
      <c r="O3104" t="s">
        <v>44</v>
      </c>
      <c r="P3104">
        <v>-99</v>
      </c>
    </row>
    <row r="3105" spans="1:16" x14ac:dyDescent="0.25">
      <c r="A3105" s="20" t="s">
        <v>16508</v>
      </c>
      <c r="B3105">
        <v>2</v>
      </c>
      <c r="C3105" t="s">
        <v>63</v>
      </c>
      <c r="D3105" t="s">
        <v>91</v>
      </c>
      <c r="E3105" t="s">
        <v>78</v>
      </c>
      <c r="F3105" t="s">
        <v>35</v>
      </c>
      <c r="G3105">
        <v>3</v>
      </c>
      <c r="H3105">
        <v>5</v>
      </c>
      <c r="I3105">
        <v>2014</v>
      </c>
      <c r="J3105" t="s">
        <v>75</v>
      </c>
      <c r="K3105" t="s">
        <v>44</v>
      </c>
      <c r="L3105" t="s">
        <v>44</v>
      </c>
      <c r="M3105" s="54" t="s">
        <v>44</v>
      </c>
      <c r="N3105" t="s">
        <v>44</v>
      </c>
      <c r="O3105" t="s">
        <v>44</v>
      </c>
      <c r="P3105">
        <v>-99</v>
      </c>
    </row>
    <row r="3106" spans="1:16" x14ac:dyDescent="0.25">
      <c r="A3106" s="20" t="s">
        <v>16509</v>
      </c>
      <c r="B3106">
        <v>2</v>
      </c>
      <c r="C3106" t="s">
        <v>63</v>
      </c>
      <c r="D3106" t="s">
        <v>91</v>
      </c>
      <c r="E3106" t="s">
        <v>78</v>
      </c>
      <c r="F3106" t="s">
        <v>35</v>
      </c>
      <c r="G3106">
        <v>4</v>
      </c>
      <c r="H3106">
        <v>5</v>
      </c>
      <c r="I3106">
        <v>2014</v>
      </c>
      <c r="J3106" t="s">
        <v>75</v>
      </c>
      <c r="K3106">
        <v>1.129</v>
      </c>
      <c r="L3106">
        <v>1</v>
      </c>
      <c r="M3106" s="54">
        <v>1.3</v>
      </c>
      <c r="N3106" t="s">
        <v>44</v>
      </c>
      <c r="O3106" t="s">
        <v>44</v>
      </c>
      <c r="P3106">
        <v>-99</v>
      </c>
    </row>
    <row r="3107" spans="1:16" x14ac:dyDescent="0.25">
      <c r="A3107" s="20" t="s">
        <v>16509</v>
      </c>
      <c r="B3107">
        <v>2</v>
      </c>
      <c r="C3107" t="s">
        <v>63</v>
      </c>
      <c r="D3107" t="s">
        <v>91</v>
      </c>
      <c r="E3107" t="s">
        <v>78</v>
      </c>
      <c r="F3107" t="s">
        <v>35</v>
      </c>
      <c r="G3107">
        <v>4</v>
      </c>
      <c r="H3107">
        <v>5</v>
      </c>
      <c r="I3107">
        <v>2014</v>
      </c>
      <c r="J3107" t="s">
        <v>75</v>
      </c>
      <c r="K3107">
        <v>0.94899999999999995</v>
      </c>
      <c r="L3107">
        <v>0.7</v>
      </c>
      <c r="M3107" s="54">
        <v>1.2</v>
      </c>
      <c r="N3107" t="s">
        <v>44</v>
      </c>
      <c r="O3107" t="s">
        <v>44</v>
      </c>
      <c r="P3107">
        <v>-99</v>
      </c>
    </row>
    <row r="3108" spans="1:16" x14ac:dyDescent="0.25">
      <c r="A3108" s="20" t="s">
        <v>16509</v>
      </c>
      <c r="B3108">
        <v>2</v>
      </c>
      <c r="C3108" t="s">
        <v>63</v>
      </c>
      <c r="D3108" t="s">
        <v>91</v>
      </c>
      <c r="E3108" t="s">
        <v>78</v>
      </c>
      <c r="F3108" t="s">
        <v>35</v>
      </c>
      <c r="G3108">
        <v>4</v>
      </c>
      <c r="H3108">
        <v>5</v>
      </c>
      <c r="I3108">
        <v>2014</v>
      </c>
      <c r="J3108" t="s">
        <v>75</v>
      </c>
      <c r="K3108">
        <v>1.179</v>
      </c>
      <c r="L3108">
        <v>0.9</v>
      </c>
      <c r="M3108" s="54">
        <v>1.4</v>
      </c>
      <c r="N3108" t="s">
        <v>44</v>
      </c>
      <c r="O3108" t="s">
        <v>44</v>
      </c>
      <c r="P3108">
        <v>-99</v>
      </c>
    </row>
    <row r="3109" spans="1:16" x14ac:dyDescent="0.25">
      <c r="A3109" s="20" t="s">
        <v>16509</v>
      </c>
      <c r="B3109">
        <v>2</v>
      </c>
      <c r="C3109" t="s">
        <v>63</v>
      </c>
      <c r="D3109" t="s">
        <v>91</v>
      </c>
      <c r="E3109" t="s">
        <v>78</v>
      </c>
      <c r="F3109" t="s">
        <v>35</v>
      </c>
      <c r="G3109">
        <v>4</v>
      </c>
      <c r="H3109">
        <v>5</v>
      </c>
      <c r="I3109">
        <v>2014</v>
      </c>
      <c r="J3109" t="s">
        <v>75</v>
      </c>
      <c r="K3109">
        <v>0.99</v>
      </c>
      <c r="L3109">
        <v>0.9</v>
      </c>
      <c r="M3109" s="54">
        <v>1.1000000000000001</v>
      </c>
      <c r="N3109" t="s">
        <v>44</v>
      </c>
      <c r="O3109" t="s">
        <v>44</v>
      </c>
      <c r="P3109">
        <v>-99</v>
      </c>
    </row>
    <row r="3110" spans="1:16" x14ac:dyDescent="0.25">
      <c r="A3110" s="20" t="s">
        <v>16509</v>
      </c>
      <c r="B3110">
        <v>2</v>
      </c>
      <c r="C3110" t="s">
        <v>63</v>
      </c>
      <c r="D3110" t="s">
        <v>91</v>
      </c>
      <c r="E3110" t="s">
        <v>78</v>
      </c>
      <c r="F3110" t="s">
        <v>35</v>
      </c>
      <c r="G3110">
        <v>4</v>
      </c>
      <c r="H3110">
        <v>5</v>
      </c>
      <c r="I3110">
        <v>2014</v>
      </c>
      <c r="J3110" t="s">
        <v>75</v>
      </c>
      <c r="K3110">
        <v>1.226</v>
      </c>
      <c r="L3110">
        <v>1.1000000000000001</v>
      </c>
      <c r="M3110" s="54">
        <v>1.4</v>
      </c>
      <c r="N3110" t="s">
        <v>44</v>
      </c>
      <c r="O3110" t="s">
        <v>44</v>
      </c>
      <c r="P3110">
        <v>-99</v>
      </c>
    </row>
    <row r="3111" spans="1:16" x14ac:dyDescent="0.25">
      <c r="A3111" s="20" t="s">
        <v>16509</v>
      </c>
      <c r="B3111">
        <v>2</v>
      </c>
      <c r="C3111" t="s">
        <v>63</v>
      </c>
      <c r="D3111" t="s">
        <v>91</v>
      </c>
      <c r="E3111" t="s">
        <v>78</v>
      </c>
      <c r="F3111" t="s">
        <v>35</v>
      </c>
      <c r="G3111">
        <v>4</v>
      </c>
      <c r="H3111">
        <v>5</v>
      </c>
      <c r="I3111">
        <v>2014</v>
      </c>
      <c r="J3111" t="s">
        <v>75</v>
      </c>
      <c r="K3111">
        <v>0.75800000000000001</v>
      </c>
      <c r="L3111">
        <v>0.6</v>
      </c>
      <c r="M3111" s="54">
        <v>0.9</v>
      </c>
      <c r="N3111" t="s">
        <v>44</v>
      </c>
      <c r="O3111" t="s">
        <v>44</v>
      </c>
      <c r="P3111">
        <v>-99</v>
      </c>
    </row>
    <row r="3112" spans="1:16" x14ac:dyDescent="0.25">
      <c r="A3112" s="20" t="s">
        <v>16509</v>
      </c>
      <c r="B3112">
        <v>2</v>
      </c>
      <c r="C3112" t="s">
        <v>63</v>
      </c>
      <c r="D3112" t="s">
        <v>91</v>
      </c>
      <c r="E3112" t="s">
        <v>78</v>
      </c>
      <c r="F3112" t="s">
        <v>35</v>
      </c>
      <c r="G3112">
        <v>4</v>
      </c>
      <c r="H3112">
        <v>5</v>
      </c>
      <c r="I3112">
        <v>2014</v>
      </c>
      <c r="J3112" t="s">
        <v>75</v>
      </c>
      <c r="K3112">
        <v>1.1639999999999999</v>
      </c>
      <c r="L3112">
        <v>0.9</v>
      </c>
      <c r="M3112" s="54">
        <v>1.4</v>
      </c>
      <c r="N3112" t="s">
        <v>44</v>
      </c>
      <c r="O3112" t="s">
        <v>44</v>
      </c>
      <c r="P3112">
        <v>-99</v>
      </c>
    </row>
    <row r="3113" spans="1:16" x14ac:dyDescent="0.25">
      <c r="A3113" s="20" t="s">
        <v>16509</v>
      </c>
      <c r="B3113">
        <v>2</v>
      </c>
      <c r="C3113" t="s">
        <v>63</v>
      </c>
      <c r="D3113" t="s">
        <v>91</v>
      </c>
      <c r="E3113" t="s">
        <v>78</v>
      </c>
      <c r="F3113" t="s">
        <v>35</v>
      </c>
      <c r="G3113">
        <v>4</v>
      </c>
      <c r="H3113">
        <v>5</v>
      </c>
      <c r="I3113">
        <v>2014</v>
      </c>
      <c r="J3113" t="s">
        <v>75</v>
      </c>
      <c r="K3113">
        <v>1.2330000000000001</v>
      </c>
      <c r="L3113">
        <v>0.8</v>
      </c>
      <c r="M3113" s="54">
        <v>1.7</v>
      </c>
      <c r="N3113" t="s">
        <v>44</v>
      </c>
      <c r="O3113" t="s">
        <v>44</v>
      </c>
      <c r="P3113">
        <v>-99</v>
      </c>
    </row>
    <row r="3114" spans="1:16" x14ac:dyDescent="0.25">
      <c r="A3114" s="20" t="s">
        <v>16509</v>
      </c>
      <c r="B3114">
        <v>2</v>
      </c>
      <c r="C3114" t="s">
        <v>63</v>
      </c>
      <c r="D3114" t="s">
        <v>91</v>
      </c>
      <c r="E3114" t="s">
        <v>78</v>
      </c>
      <c r="F3114" t="s">
        <v>35</v>
      </c>
      <c r="G3114">
        <v>4</v>
      </c>
      <c r="H3114">
        <v>5</v>
      </c>
      <c r="I3114">
        <v>2014</v>
      </c>
      <c r="J3114" t="s">
        <v>75</v>
      </c>
      <c r="K3114">
        <v>1.4550000000000001</v>
      </c>
      <c r="L3114">
        <v>0.9</v>
      </c>
      <c r="M3114" s="54">
        <v>2</v>
      </c>
      <c r="N3114" t="s">
        <v>44</v>
      </c>
      <c r="O3114" t="s">
        <v>44</v>
      </c>
      <c r="P3114">
        <v>-99</v>
      </c>
    </row>
    <row r="3115" spans="1:16" x14ac:dyDescent="0.25">
      <c r="A3115" s="20" t="s">
        <v>16509</v>
      </c>
      <c r="B3115">
        <v>2</v>
      </c>
      <c r="C3115" t="s">
        <v>63</v>
      </c>
      <c r="D3115" t="s">
        <v>91</v>
      </c>
      <c r="E3115" t="s">
        <v>78</v>
      </c>
      <c r="F3115" t="s">
        <v>35</v>
      </c>
      <c r="G3115">
        <v>4</v>
      </c>
      <c r="H3115">
        <v>5</v>
      </c>
      <c r="I3115">
        <v>2014</v>
      </c>
      <c r="J3115" t="s">
        <v>75</v>
      </c>
      <c r="K3115" t="s">
        <v>44</v>
      </c>
      <c r="L3115" t="s">
        <v>44</v>
      </c>
      <c r="M3115" s="54" t="s">
        <v>44</v>
      </c>
      <c r="N3115" t="s">
        <v>44</v>
      </c>
      <c r="O3115" t="s">
        <v>44</v>
      </c>
      <c r="P3115">
        <v>-99</v>
      </c>
    </row>
    <row r="3116" spans="1:16" x14ac:dyDescent="0.25">
      <c r="A3116" s="20" t="s">
        <v>16509</v>
      </c>
      <c r="B3116">
        <v>2</v>
      </c>
      <c r="C3116" t="s">
        <v>63</v>
      </c>
      <c r="D3116" t="s">
        <v>91</v>
      </c>
      <c r="E3116" t="s">
        <v>78</v>
      </c>
      <c r="F3116" t="s">
        <v>35</v>
      </c>
      <c r="G3116">
        <v>4</v>
      </c>
      <c r="H3116">
        <v>5</v>
      </c>
      <c r="I3116">
        <v>2014</v>
      </c>
      <c r="J3116" t="s">
        <v>75</v>
      </c>
      <c r="K3116" t="s">
        <v>44</v>
      </c>
      <c r="L3116" t="s">
        <v>44</v>
      </c>
      <c r="M3116" s="54" t="s">
        <v>44</v>
      </c>
      <c r="N3116" t="s">
        <v>44</v>
      </c>
      <c r="O3116" t="s">
        <v>44</v>
      </c>
      <c r="P3116">
        <v>-99</v>
      </c>
    </row>
    <row r="3117" spans="1:16" x14ac:dyDescent="0.25">
      <c r="A3117" s="20" t="s">
        <v>16509</v>
      </c>
      <c r="B3117">
        <v>2</v>
      </c>
      <c r="C3117" t="s">
        <v>63</v>
      </c>
      <c r="D3117" t="s">
        <v>91</v>
      </c>
      <c r="E3117" t="s">
        <v>78</v>
      </c>
      <c r="F3117" t="s">
        <v>35</v>
      </c>
      <c r="G3117">
        <v>4</v>
      </c>
      <c r="H3117">
        <v>5</v>
      </c>
      <c r="I3117">
        <v>2014</v>
      </c>
      <c r="J3117" t="s">
        <v>75</v>
      </c>
      <c r="K3117">
        <v>1.3440000000000001</v>
      </c>
      <c r="L3117">
        <v>0</v>
      </c>
      <c r="M3117" s="54">
        <v>2.7</v>
      </c>
      <c r="N3117" t="s">
        <v>44</v>
      </c>
      <c r="O3117" t="s">
        <v>44</v>
      </c>
      <c r="P3117">
        <v>-99</v>
      </c>
    </row>
    <row r="3118" spans="1:16" x14ac:dyDescent="0.25">
      <c r="A3118" s="20" t="s">
        <v>16509</v>
      </c>
      <c r="B3118">
        <v>2</v>
      </c>
      <c r="C3118" t="s">
        <v>63</v>
      </c>
      <c r="D3118" t="s">
        <v>91</v>
      </c>
      <c r="E3118" t="s">
        <v>78</v>
      </c>
      <c r="F3118" t="s">
        <v>35</v>
      </c>
      <c r="G3118">
        <v>4</v>
      </c>
      <c r="H3118">
        <v>5</v>
      </c>
      <c r="I3118">
        <v>2014</v>
      </c>
      <c r="J3118" t="s">
        <v>75</v>
      </c>
      <c r="K3118">
        <v>0.94</v>
      </c>
      <c r="L3118">
        <v>0.6</v>
      </c>
      <c r="M3118" s="54">
        <v>1.3</v>
      </c>
      <c r="N3118" t="s">
        <v>44</v>
      </c>
      <c r="O3118" t="s">
        <v>44</v>
      </c>
      <c r="P3118">
        <v>-99</v>
      </c>
    </row>
    <row r="3119" spans="1:16" x14ac:dyDescent="0.25">
      <c r="A3119" s="20" t="s">
        <v>16509</v>
      </c>
      <c r="B3119">
        <v>2</v>
      </c>
      <c r="C3119" t="s">
        <v>63</v>
      </c>
      <c r="D3119" t="s">
        <v>91</v>
      </c>
      <c r="E3119" t="s">
        <v>78</v>
      </c>
      <c r="F3119" t="s">
        <v>35</v>
      </c>
      <c r="G3119">
        <v>4</v>
      </c>
      <c r="H3119">
        <v>5</v>
      </c>
      <c r="I3119">
        <v>2014</v>
      </c>
      <c r="J3119" t="s">
        <v>75</v>
      </c>
      <c r="K3119">
        <v>1.008</v>
      </c>
      <c r="L3119">
        <v>0.6</v>
      </c>
      <c r="M3119" s="54">
        <v>1.4</v>
      </c>
      <c r="N3119" t="s">
        <v>44</v>
      </c>
      <c r="O3119" t="s">
        <v>44</v>
      </c>
      <c r="P3119">
        <v>-99</v>
      </c>
    </row>
    <row r="3120" spans="1:16" x14ac:dyDescent="0.25">
      <c r="A3120" s="20" t="s">
        <v>16509</v>
      </c>
      <c r="B3120">
        <v>2</v>
      </c>
      <c r="C3120" t="s">
        <v>63</v>
      </c>
      <c r="D3120" t="s">
        <v>91</v>
      </c>
      <c r="E3120" t="s">
        <v>78</v>
      </c>
      <c r="F3120" t="s">
        <v>35</v>
      </c>
      <c r="G3120">
        <v>4</v>
      </c>
      <c r="H3120">
        <v>5</v>
      </c>
      <c r="I3120">
        <v>2014</v>
      </c>
      <c r="J3120" t="s">
        <v>75</v>
      </c>
      <c r="K3120">
        <v>1.1679999999999999</v>
      </c>
      <c r="L3120">
        <v>1</v>
      </c>
      <c r="M3120" s="54">
        <v>1.4</v>
      </c>
      <c r="N3120" t="s">
        <v>44</v>
      </c>
      <c r="O3120" t="s">
        <v>44</v>
      </c>
      <c r="P3120">
        <v>-99</v>
      </c>
    </row>
    <row r="3121" spans="1:16" x14ac:dyDescent="0.25">
      <c r="A3121" s="20" t="s">
        <v>16509</v>
      </c>
      <c r="B3121">
        <v>2</v>
      </c>
      <c r="C3121" t="s">
        <v>63</v>
      </c>
      <c r="D3121" t="s">
        <v>91</v>
      </c>
      <c r="E3121" t="s">
        <v>78</v>
      </c>
      <c r="F3121" t="s">
        <v>35</v>
      </c>
      <c r="G3121">
        <v>4</v>
      </c>
      <c r="H3121">
        <v>5</v>
      </c>
      <c r="I3121">
        <v>2014</v>
      </c>
      <c r="J3121" t="s">
        <v>75</v>
      </c>
      <c r="K3121" t="s">
        <v>44</v>
      </c>
      <c r="L3121" t="s">
        <v>44</v>
      </c>
      <c r="M3121" s="54" t="s">
        <v>44</v>
      </c>
      <c r="N3121" t="s">
        <v>44</v>
      </c>
      <c r="O3121" t="s">
        <v>44</v>
      </c>
      <c r="P3121">
        <v>-99</v>
      </c>
    </row>
    <row r="3122" spans="1:16" x14ac:dyDescent="0.25">
      <c r="A3122" s="20" t="s">
        <v>16509</v>
      </c>
      <c r="B3122">
        <v>2</v>
      </c>
      <c r="C3122" t="s">
        <v>63</v>
      </c>
      <c r="D3122" t="s">
        <v>91</v>
      </c>
      <c r="E3122" t="s">
        <v>78</v>
      </c>
      <c r="F3122" t="s">
        <v>35</v>
      </c>
      <c r="G3122">
        <v>4</v>
      </c>
      <c r="H3122">
        <v>5</v>
      </c>
      <c r="I3122">
        <v>2014</v>
      </c>
      <c r="J3122" t="s">
        <v>75</v>
      </c>
      <c r="K3122">
        <v>1.2689999999999999</v>
      </c>
      <c r="L3122">
        <v>1.1000000000000001</v>
      </c>
      <c r="M3122" s="54">
        <v>1.4</v>
      </c>
      <c r="N3122" t="s">
        <v>44</v>
      </c>
      <c r="O3122" t="s">
        <v>44</v>
      </c>
      <c r="P3122">
        <v>-99</v>
      </c>
    </row>
    <row r="3123" spans="1:16" x14ac:dyDescent="0.25">
      <c r="A3123" s="20" t="s">
        <v>16509</v>
      </c>
      <c r="B3123">
        <v>2</v>
      </c>
      <c r="C3123" t="s">
        <v>63</v>
      </c>
      <c r="D3123" t="s">
        <v>91</v>
      </c>
      <c r="E3123" t="s">
        <v>78</v>
      </c>
      <c r="F3123" t="s">
        <v>35</v>
      </c>
      <c r="G3123">
        <v>4</v>
      </c>
      <c r="H3123">
        <v>5</v>
      </c>
      <c r="I3123">
        <v>2014</v>
      </c>
      <c r="J3123" t="s">
        <v>75</v>
      </c>
      <c r="K3123" t="s">
        <v>44</v>
      </c>
      <c r="L3123" t="s">
        <v>44</v>
      </c>
      <c r="M3123" s="54" t="s">
        <v>44</v>
      </c>
      <c r="N3123" t="s">
        <v>44</v>
      </c>
      <c r="O3123" t="s">
        <v>44</v>
      </c>
      <c r="P3123">
        <v>-99</v>
      </c>
    </row>
    <row r="3124" spans="1:16" x14ac:dyDescent="0.25">
      <c r="A3124" s="20" t="s">
        <v>16509</v>
      </c>
      <c r="B3124">
        <v>2</v>
      </c>
      <c r="C3124" t="s">
        <v>63</v>
      </c>
      <c r="D3124" t="s">
        <v>91</v>
      </c>
      <c r="E3124" t="s">
        <v>78</v>
      </c>
      <c r="F3124" t="s">
        <v>35</v>
      </c>
      <c r="G3124">
        <v>4</v>
      </c>
      <c r="H3124">
        <v>5</v>
      </c>
      <c r="I3124">
        <v>2014</v>
      </c>
      <c r="J3124" t="s">
        <v>75</v>
      </c>
      <c r="K3124" t="s">
        <v>44</v>
      </c>
      <c r="L3124" t="s">
        <v>44</v>
      </c>
      <c r="M3124" s="54" t="s">
        <v>44</v>
      </c>
      <c r="N3124" t="s">
        <v>44</v>
      </c>
      <c r="O3124" t="s">
        <v>44</v>
      </c>
      <c r="P3124">
        <v>-99</v>
      </c>
    </row>
    <row r="3125" spans="1:16" x14ac:dyDescent="0.25">
      <c r="A3125" s="20" t="s">
        <v>16510</v>
      </c>
      <c r="B3125">
        <v>2</v>
      </c>
      <c r="C3125" t="s">
        <v>63</v>
      </c>
      <c r="D3125" t="s">
        <v>91</v>
      </c>
      <c r="E3125" t="s">
        <v>78</v>
      </c>
      <c r="F3125" t="s">
        <v>35</v>
      </c>
      <c r="G3125">
        <v>5</v>
      </c>
      <c r="H3125">
        <v>5</v>
      </c>
      <c r="I3125">
        <v>2014</v>
      </c>
      <c r="J3125" t="s">
        <v>75</v>
      </c>
      <c r="K3125">
        <v>1.2070000000000001</v>
      </c>
      <c r="L3125">
        <v>1.1000000000000001</v>
      </c>
      <c r="M3125" s="54">
        <v>1.3</v>
      </c>
      <c r="N3125" t="s">
        <v>44</v>
      </c>
      <c r="O3125" t="s">
        <v>44</v>
      </c>
      <c r="P3125">
        <v>-99</v>
      </c>
    </row>
    <row r="3126" spans="1:16" x14ac:dyDescent="0.25">
      <c r="A3126" s="20" t="s">
        <v>16510</v>
      </c>
      <c r="B3126">
        <v>2</v>
      </c>
      <c r="C3126" t="s">
        <v>63</v>
      </c>
      <c r="D3126" t="s">
        <v>91</v>
      </c>
      <c r="E3126" t="s">
        <v>78</v>
      </c>
      <c r="F3126" t="s">
        <v>35</v>
      </c>
      <c r="G3126">
        <v>5</v>
      </c>
      <c r="H3126">
        <v>5</v>
      </c>
      <c r="I3126">
        <v>2014</v>
      </c>
      <c r="J3126" t="s">
        <v>75</v>
      </c>
      <c r="K3126">
        <v>1.0149999999999999</v>
      </c>
      <c r="L3126">
        <v>0.7</v>
      </c>
      <c r="M3126" s="54">
        <v>1.3</v>
      </c>
      <c r="N3126" t="s">
        <v>44</v>
      </c>
      <c r="O3126" t="s">
        <v>44</v>
      </c>
      <c r="P3126">
        <v>-99</v>
      </c>
    </row>
    <row r="3127" spans="1:16" x14ac:dyDescent="0.25">
      <c r="A3127" s="20" t="s">
        <v>16510</v>
      </c>
      <c r="B3127">
        <v>2</v>
      </c>
      <c r="C3127" t="s">
        <v>63</v>
      </c>
      <c r="D3127" t="s">
        <v>91</v>
      </c>
      <c r="E3127" t="s">
        <v>78</v>
      </c>
      <c r="F3127" t="s">
        <v>35</v>
      </c>
      <c r="G3127">
        <v>5</v>
      </c>
      <c r="H3127">
        <v>5</v>
      </c>
      <c r="I3127">
        <v>2014</v>
      </c>
      <c r="J3127" t="s">
        <v>75</v>
      </c>
      <c r="K3127">
        <v>1.2609999999999999</v>
      </c>
      <c r="L3127">
        <v>1</v>
      </c>
      <c r="M3127" s="54">
        <v>1.5</v>
      </c>
      <c r="N3127" t="s">
        <v>44</v>
      </c>
      <c r="O3127" t="s">
        <v>44</v>
      </c>
      <c r="P3127">
        <v>-99</v>
      </c>
    </row>
    <row r="3128" spans="1:16" x14ac:dyDescent="0.25">
      <c r="A3128" s="20" t="s">
        <v>16510</v>
      </c>
      <c r="B3128">
        <v>2</v>
      </c>
      <c r="C3128" t="s">
        <v>63</v>
      </c>
      <c r="D3128" t="s">
        <v>91</v>
      </c>
      <c r="E3128" t="s">
        <v>78</v>
      </c>
      <c r="F3128" t="s">
        <v>35</v>
      </c>
      <c r="G3128">
        <v>5</v>
      </c>
      <c r="H3128">
        <v>5</v>
      </c>
      <c r="I3128">
        <v>2014</v>
      </c>
      <c r="J3128" t="s">
        <v>75</v>
      </c>
      <c r="K3128">
        <v>1.0580000000000001</v>
      </c>
      <c r="L3128">
        <v>0.9</v>
      </c>
      <c r="M3128" s="54">
        <v>1.2</v>
      </c>
      <c r="N3128" t="s">
        <v>44</v>
      </c>
      <c r="O3128" t="s">
        <v>44</v>
      </c>
      <c r="P3128">
        <v>-99</v>
      </c>
    </row>
    <row r="3129" spans="1:16" x14ac:dyDescent="0.25">
      <c r="A3129" s="20" t="s">
        <v>16510</v>
      </c>
      <c r="B3129">
        <v>2</v>
      </c>
      <c r="C3129" t="s">
        <v>63</v>
      </c>
      <c r="D3129" t="s">
        <v>91</v>
      </c>
      <c r="E3129" t="s">
        <v>78</v>
      </c>
      <c r="F3129" t="s">
        <v>35</v>
      </c>
      <c r="G3129">
        <v>5</v>
      </c>
      <c r="H3129">
        <v>5</v>
      </c>
      <c r="I3129">
        <v>2014</v>
      </c>
      <c r="J3129" t="s">
        <v>75</v>
      </c>
      <c r="K3129">
        <v>1.31</v>
      </c>
      <c r="L3129">
        <v>1.2</v>
      </c>
      <c r="M3129" s="54">
        <v>1.5</v>
      </c>
      <c r="N3129" t="s">
        <v>44</v>
      </c>
      <c r="O3129" t="s">
        <v>44</v>
      </c>
      <c r="P3129">
        <v>-99</v>
      </c>
    </row>
    <row r="3130" spans="1:16" x14ac:dyDescent="0.25">
      <c r="A3130" s="20" t="s">
        <v>16510</v>
      </c>
      <c r="B3130">
        <v>2</v>
      </c>
      <c r="C3130" t="s">
        <v>63</v>
      </c>
      <c r="D3130" t="s">
        <v>91</v>
      </c>
      <c r="E3130" t="s">
        <v>78</v>
      </c>
      <c r="F3130" t="s">
        <v>35</v>
      </c>
      <c r="G3130">
        <v>5</v>
      </c>
      <c r="H3130">
        <v>5</v>
      </c>
      <c r="I3130">
        <v>2014</v>
      </c>
      <c r="J3130" t="s">
        <v>75</v>
      </c>
      <c r="K3130">
        <v>0.81</v>
      </c>
      <c r="L3130">
        <v>0.7</v>
      </c>
      <c r="M3130">
        <v>0.9</v>
      </c>
      <c r="N3130" t="s">
        <v>44</v>
      </c>
      <c r="O3130" t="s">
        <v>44</v>
      </c>
      <c r="P3130">
        <v>-99</v>
      </c>
    </row>
    <row r="3131" spans="1:16" x14ac:dyDescent="0.25">
      <c r="A3131" s="20" t="s">
        <v>16510</v>
      </c>
      <c r="B3131">
        <v>2</v>
      </c>
      <c r="C3131" t="s">
        <v>63</v>
      </c>
      <c r="D3131" t="s">
        <v>91</v>
      </c>
      <c r="E3131" t="s">
        <v>78</v>
      </c>
      <c r="F3131" t="s">
        <v>35</v>
      </c>
      <c r="G3131">
        <v>5</v>
      </c>
      <c r="H3131">
        <v>5</v>
      </c>
      <c r="I3131">
        <v>2014</v>
      </c>
      <c r="J3131" t="s">
        <v>75</v>
      </c>
      <c r="K3131">
        <v>1.244</v>
      </c>
      <c r="L3131">
        <v>1</v>
      </c>
      <c r="M3131">
        <v>1.5</v>
      </c>
      <c r="N3131" t="s">
        <v>44</v>
      </c>
      <c r="O3131" t="s">
        <v>44</v>
      </c>
      <c r="P3131">
        <v>-99</v>
      </c>
    </row>
    <row r="3132" spans="1:16" x14ac:dyDescent="0.25">
      <c r="A3132" s="20" t="s">
        <v>16510</v>
      </c>
      <c r="B3132">
        <v>2</v>
      </c>
      <c r="C3132" t="s">
        <v>63</v>
      </c>
      <c r="D3132" t="s">
        <v>91</v>
      </c>
      <c r="E3132" t="s">
        <v>78</v>
      </c>
      <c r="F3132" t="s">
        <v>35</v>
      </c>
      <c r="G3132">
        <v>5</v>
      </c>
      <c r="H3132">
        <v>5</v>
      </c>
      <c r="I3132">
        <v>2014</v>
      </c>
      <c r="J3132" t="s">
        <v>75</v>
      </c>
      <c r="K3132">
        <v>1.3180000000000001</v>
      </c>
      <c r="L3132">
        <v>0.8</v>
      </c>
      <c r="M3132">
        <v>1.8</v>
      </c>
      <c r="N3132" t="s">
        <v>44</v>
      </c>
      <c r="O3132" t="s">
        <v>44</v>
      </c>
      <c r="P3132">
        <v>-99</v>
      </c>
    </row>
    <row r="3133" spans="1:16" x14ac:dyDescent="0.25">
      <c r="A3133" s="20" t="s">
        <v>16510</v>
      </c>
      <c r="B3133">
        <v>2</v>
      </c>
      <c r="C3133" t="s">
        <v>63</v>
      </c>
      <c r="D3133" t="s">
        <v>91</v>
      </c>
      <c r="E3133" t="s">
        <v>78</v>
      </c>
      <c r="F3133" t="s">
        <v>35</v>
      </c>
      <c r="G3133">
        <v>5</v>
      </c>
      <c r="H3133">
        <v>5</v>
      </c>
      <c r="I3133">
        <v>2014</v>
      </c>
      <c r="J3133" t="s">
        <v>75</v>
      </c>
      <c r="K3133">
        <v>1.5549999999999999</v>
      </c>
      <c r="L3133">
        <v>0.9</v>
      </c>
      <c r="M3133" s="54">
        <v>2.2000000000000002</v>
      </c>
      <c r="N3133" t="s">
        <v>44</v>
      </c>
      <c r="O3133" t="s">
        <v>44</v>
      </c>
      <c r="P3133">
        <v>-99</v>
      </c>
    </row>
    <row r="3134" spans="1:16" x14ac:dyDescent="0.25">
      <c r="A3134" s="20" t="s">
        <v>16510</v>
      </c>
      <c r="B3134">
        <v>2</v>
      </c>
      <c r="C3134" t="s">
        <v>63</v>
      </c>
      <c r="D3134" t="s">
        <v>91</v>
      </c>
      <c r="E3134" t="s">
        <v>78</v>
      </c>
      <c r="F3134" t="s">
        <v>35</v>
      </c>
      <c r="G3134">
        <v>5</v>
      </c>
      <c r="H3134">
        <v>5</v>
      </c>
      <c r="I3134">
        <v>2014</v>
      </c>
      <c r="J3134" t="s">
        <v>75</v>
      </c>
      <c r="K3134" t="s">
        <v>44</v>
      </c>
      <c r="L3134" t="s">
        <v>44</v>
      </c>
      <c r="M3134" s="54" t="s">
        <v>44</v>
      </c>
      <c r="N3134" t="s">
        <v>44</v>
      </c>
      <c r="O3134" t="s">
        <v>44</v>
      </c>
      <c r="P3134">
        <v>-99</v>
      </c>
    </row>
    <row r="3135" spans="1:16" x14ac:dyDescent="0.25">
      <c r="A3135" s="20" t="s">
        <v>16510</v>
      </c>
      <c r="B3135">
        <v>2</v>
      </c>
      <c r="C3135" t="s">
        <v>63</v>
      </c>
      <c r="D3135" t="s">
        <v>91</v>
      </c>
      <c r="E3135" t="s">
        <v>78</v>
      </c>
      <c r="F3135" t="s">
        <v>35</v>
      </c>
      <c r="G3135">
        <v>5</v>
      </c>
      <c r="H3135">
        <v>5</v>
      </c>
      <c r="I3135">
        <v>2014</v>
      </c>
      <c r="J3135" t="s">
        <v>75</v>
      </c>
      <c r="K3135" t="s">
        <v>44</v>
      </c>
      <c r="L3135" t="s">
        <v>44</v>
      </c>
      <c r="M3135" s="54" t="s">
        <v>44</v>
      </c>
      <c r="N3135" t="s">
        <v>44</v>
      </c>
      <c r="O3135" t="s">
        <v>44</v>
      </c>
      <c r="P3135">
        <v>-99</v>
      </c>
    </row>
    <row r="3136" spans="1:16" x14ac:dyDescent="0.25">
      <c r="A3136" s="20" t="s">
        <v>16510</v>
      </c>
      <c r="B3136">
        <v>2</v>
      </c>
      <c r="C3136" t="s">
        <v>63</v>
      </c>
      <c r="D3136" t="s">
        <v>91</v>
      </c>
      <c r="E3136" t="s">
        <v>78</v>
      </c>
      <c r="F3136" t="s">
        <v>35</v>
      </c>
      <c r="G3136">
        <v>5</v>
      </c>
      <c r="H3136">
        <v>5</v>
      </c>
      <c r="I3136">
        <v>2014</v>
      </c>
      <c r="J3136" t="s">
        <v>75</v>
      </c>
      <c r="K3136">
        <v>1.4359999999999999</v>
      </c>
      <c r="L3136">
        <v>0</v>
      </c>
      <c r="M3136" s="54">
        <v>2.9</v>
      </c>
      <c r="N3136" t="s">
        <v>44</v>
      </c>
      <c r="O3136" t="s">
        <v>44</v>
      </c>
      <c r="P3136">
        <v>-99</v>
      </c>
    </row>
    <row r="3137" spans="1:16" x14ac:dyDescent="0.25">
      <c r="A3137" s="20" t="s">
        <v>16510</v>
      </c>
      <c r="B3137">
        <v>2</v>
      </c>
      <c r="C3137" t="s">
        <v>63</v>
      </c>
      <c r="D3137" t="s">
        <v>91</v>
      </c>
      <c r="E3137" t="s">
        <v>78</v>
      </c>
      <c r="F3137" t="s">
        <v>35</v>
      </c>
      <c r="G3137">
        <v>5</v>
      </c>
      <c r="H3137">
        <v>5</v>
      </c>
      <c r="I3137">
        <v>2014</v>
      </c>
      <c r="J3137" t="s">
        <v>75</v>
      </c>
      <c r="K3137">
        <v>1.0049999999999999</v>
      </c>
      <c r="L3137">
        <v>0.7</v>
      </c>
      <c r="M3137" s="54">
        <v>1.3</v>
      </c>
      <c r="N3137" t="s">
        <v>44</v>
      </c>
      <c r="O3137" t="s">
        <v>44</v>
      </c>
      <c r="P3137">
        <v>-99</v>
      </c>
    </row>
    <row r="3138" spans="1:16" x14ac:dyDescent="0.25">
      <c r="A3138" s="20" t="s">
        <v>16510</v>
      </c>
      <c r="B3138">
        <v>2</v>
      </c>
      <c r="C3138" t="s">
        <v>63</v>
      </c>
      <c r="D3138" t="s">
        <v>91</v>
      </c>
      <c r="E3138" t="s">
        <v>78</v>
      </c>
      <c r="F3138" t="s">
        <v>35</v>
      </c>
      <c r="G3138">
        <v>5</v>
      </c>
      <c r="H3138">
        <v>5</v>
      </c>
      <c r="I3138">
        <v>2014</v>
      </c>
      <c r="J3138" t="s">
        <v>75</v>
      </c>
      <c r="K3138">
        <v>1.077</v>
      </c>
      <c r="L3138">
        <v>0.6</v>
      </c>
      <c r="M3138" s="54">
        <v>1.5</v>
      </c>
      <c r="N3138" t="s">
        <v>44</v>
      </c>
      <c r="O3138" t="s">
        <v>44</v>
      </c>
      <c r="P3138">
        <v>-99</v>
      </c>
    </row>
    <row r="3139" spans="1:16" x14ac:dyDescent="0.25">
      <c r="A3139" s="20" t="s">
        <v>16510</v>
      </c>
      <c r="B3139">
        <v>2</v>
      </c>
      <c r="C3139" t="s">
        <v>63</v>
      </c>
      <c r="D3139" t="s">
        <v>91</v>
      </c>
      <c r="E3139" t="s">
        <v>78</v>
      </c>
      <c r="F3139" t="s">
        <v>35</v>
      </c>
      <c r="G3139">
        <v>5</v>
      </c>
      <c r="H3139">
        <v>5</v>
      </c>
      <c r="I3139">
        <v>2014</v>
      </c>
      <c r="J3139" t="s">
        <v>75</v>
      </c>
      <c r="K3139">
        <v>1.2490000000000001</v>
      </c>
      <c r="L3139">
        <v>1</v>
      </c>
      <c r="M3139" s="54">
        <v>1.5</v>
      </c>
      <c r="N3139" t="s">
        <v>44</v>
      </c>
      <c r="O3139" t="s">
        <v>44</v>
      </c>
      <c r="P3139">
        <v>-99</v>
      </c>
    </row>
    <row r="3140" spans="1:16" x14ac:dyDescent="0.25">
      <c r="A3140" s="20" t="s">
        <v>16510</v>
      </c>
      <c r="B3140">
        <v>2</v>
      </c>
      <c r="C3140" t="s">
        <v>63</v>
      </c>
      <c r="D3140" t="s">
        <v>91</v>
      </c>
      <c r="E3140" t="s">
        <v>78</v>
      </c>
      <c r="F3140" t="s">
        <v>35</v>
      </c>
      <c r="G3140">
        <v>5</v>
      </c>
      <c r="H3140">
        <v>5</v>
      </c>
      <c r="I3140">
        <v>2014</v>
      </c>
      <c r="J3140" t="s">
        <v>75</v>
      </c>
      <c r="K3140" t="s">
        <v>44</v>
      </c>
      <c r="L3140" t="s">
        <v>44</v>
      </c>
      <c r="M3140" s="54" t="s">
        <v>44</v>
      </c>
      <c r="N3140" t="s">
        <v>44</v>
      </c>
      <c r="O3140" t="s">
        <v>44</v>
      </c>
      <c r="P3140">
        <v>-99</v>
      </c>
    </row>
    <row r="3141" spans="1:16" x14ac:dyDescent="0.25">
      <c r="A3141" s="20" t="s">
        <v>16510</v>
      </c>
      <c r="B3141">
        <v>2</v>
      </c>
      <c r="C3141" t="s">
        <v>63</v>
      </c>
      <c r="D3141" t="s">
        <v>91</v>
      </c>
      <c r="E3141" t="s">
        <v>78</v>
      </c>
      <c r="F3141" t="s">
        <v>35</v>
      </c>
      <c r="G3141">
        <v>5</v>
      </c>
      <c r="H3141">
        <v>5</v>
      </c>
      <c r="I3141">
        <v>2014</v>
      </c>
      <c r="J3141" t="s">
        <v>75</v>
      </c>
      <c r="K3141">
        <v>1.357</v>
      </c>
      <c r="L3141">
        <v>1.2</v>
      </c>
      <c r="M3141" s="54">
        <v>1.5</v>
      </c>
      <c r="N3141" t="s">
        <v>44</v>
      </c>
      <c r="O3141" t="s">
        <v>44</v>
      </c>
      <c r="P3141">
        <v>-99</v>
      </c>
    </row>
    <row r="3142" spans="1:16" x14ac:dyDescent="0.25">
      <c r="A3142" s="20" t="s">
        <v>16510</v>
      </c>
      <c r="B3142">
        <v>2</v>
      </c>
      <c r="C3142" t="s">
        <v>63</v>
      </c>
      <c r="D3142" t="s">
        <v>91</v>
      </c>
      <c r="E3142" t="s">
        <v>78</v>
      </c>
      <c r="F3142" t="s">
        <v>35</v>
      </c>
      <c r="G3142">
        <v>5</v>
      </c>
      <c r="H3142">
        <v>5</v>
      </c>
      <c r="I3142">
        <v>2014</v>
      </c>
      <c r="J3142" t="s">
        <v>75</v>
      </c>
      <c r="K3142" t="s">
        <v>44</v>
      </c>
      <c r="L3142" t="s">
        <v>44</v>
      </c>
      <c r="M3142" s="54" t="s">
        <v>44</v>
      </c>
      <c r="N3142" t="s">
        <v>44</v>
      </c>
      <c r="O3142" t="s">
        <v>44</v>
      </c>
      <c r="P3142">
        <v>-99</v>
      </c>
    </row>
    <row r="3143" spans="1:16" x14ac:dyDescent="0.25">
      <c r="A3143" s="20" t="s">
        <v>16510</v>
      </c>
      <c r="B3143">
        <v>2</v>
      </c>
      <c r="C3143" t="s">
        <v>63</v>
      </c>
      <c r="D3143" t="s">
        <v>91</v>
      </c>
      <c r="E3143" t="s">
        <v>78</v>
      </c>
      <c r="F3143" t="s">
        <v>35</v>
      </c>
      <c r="G3143">
        <v>5</v>
      </c>
      <c r="H3143">
        <v>5</v>
      </c>
      <c r="I3143">
        <v>2014</v>
      </c>
      <c r="J3143" t="s">
        <v>75</v>
      </c>
      <c r="K3143" t="s">
        <v>44</v>
      </c>
      <c r="L3143" t="s">
        <v>44</v>
      </c>
      <c r="M3143" s="54" t="s">
        <v>44</v>
      </c>
      <c r="N3143" t="s">
        <v>44</v>
      </c>
      <c r="O3143" t="s">
        <v>44</v>
      </c>
      <c r="P3143">
        <v>-99</v>
      </c>
    </row>
    <row r="3144" spans="1:16" x14ac:dyDescent="0.25">
      <c r="A3144" s="20" t="s">
        <v>16511</v>
      </c>
      <c r="B3144">
        <v>2</v>
      </c>
      <c r="C3144" t="s">
        <v>63</v>
      </c>
      <c r="D3144" t="s">
        <v>91</v>
      </c>
      <c r="E3144" t="s">
        <v>78</v>
      </c>
      <c r="F3144" t="s">
        <v>35</v>
      </c>
      <c r="G3144">
        <v>2</v>
      </c>
      <c r="H3144">
        <v>5</v>
      </c>
      <c r="I3144">
        <v>2014</v>
      </c>
      <c r="J3144" t="s">
        <v>43</v>
      </c>
      <c r="K3144">
        <v>1.06</v>
      </c>
      <c r="L3144">
        <v>0.57799999999999996</v>
      </c>
      <c r="M3144" s="54">
        <v>1.542</v>
      </c>
      <c r="N3144">
        <v>26</v>
      </c>
      <c r="O3144" t="s">
        <v>44</v>
      </c>
      <c r="P3144">
        <v>19.611613513818401</v>
      </c>
    </row>
    <row r="3145" spans="1:16" x14ac:dyDescent="0.25">
      <c r="A3145" s="20" t="s">
        <v>16512</v>
      </c>
      <c r="B3145">
        <v>2</v>
      </c>
      <c r="C3145" t="s">
        <v>63</v>
      </c>
      <c r="D3145" t="s">
        <v>91</v>
      </c>
      <c r="E3145" t="s">
        <v>78</v>
      </c>
      <c r="F3145" t="s">
        <v>35</v>
      </c>
      <c r="G3145">
        <v>3</v>
      </c>
      <c r="H3145">
        <v>5</v>
      </c>
      <c r="I3145">
        <v>2014</v>
      </c>
      <c r="J3145" t="s">
        <v>43</v>
      </c>
      <c r="K3145">
        <v>0.77</v>
      </c>
      <c r="L3145">
        <v>0.435</v>
      </c>
      <c r="M3145">
        <v>1.105</v>
      </c>
      <c r="N3145">
        <v>34</v>
      </c>
      <c r="O3145" t="s">
        <v>44</v>
      </c>
      <c r="P3145">
        <v>17.149858514250901</v>
      </c>
    </row>
    <row r="3146" spans="1:16" x14ac:dyDescent="0.25">
      <c r="A3146" s="20" t="s">
        <v>16513</v>
      </c>
      <c r="B3146">
        <v>2</v>
      </c>
      <c r="C3146" t="s">
        <v>63</v>
      </c>
      <c r="D3146" t="s">
        <v>91</v>
      </c>
      <c r="E3146" t="s">
        <v>78</v>
      </c>
      <c r="F3146" t="s">
        <v>35</v>
      </c>
      <c r="G3146">
        <v>4</v>
      </c>
      <c r="H3146">
        <v>5</v>
      </c>
      <c r="I3146">
        <v>2014</v>
      </c>
      <c r="J3146" t="s">
        <v>43</v>
      </c>
      <c r="K3146">
        <v>0.99</v>
      </c>
      <c r="L3146">
        <v>0.64600000000000002</v>
      </c>
      <c r="M3146" s="54">
        <v>1.3340000000000001</v>
      </c>
      <c r="N3146">
        <v>83</v>
      </c>
      <c r="O3146" t="s">
        <v>44</v>
      </c>
      <c r="P3146">
        <v>10.976425998969001</v>
      </c>
    </row>
    <row r="3147" spans="1:16" x14ac:dyDescent="0.25">
      <c r="A3147" s="20" t="s">
        <v>16514</v>
      </c>
      <c r="B3147">
        <v>2</v>
      </c>
      <c r="C3147" t="s">
        <v>63</v>
      </c>
      <c r="D3147" t="s">
        <v>91</v>
      </c>
      <c r="E3147" t="s">
        <v>78</v>
      </c>
      <c r="F3147" t="s">
        <v>35</v>
      </c>
      <c r="G3147">
        <v>5</v>
      </c>
      <c r="H3147">
        <v>5</v>
      </c>
      <c r="I3147">
        <v>2014</v>
      </c>
      <c r="J3147" t="s">
        <v>43</v>
      </c>
      <c r="K3147">
        <v>0.93</v>
      </c>
      <c r="L3147">
        <v>0.59499999999999997</v>
      </c>
      <c r="M3147" s="54">
        <v>1.2649999999999999</v>
      </c>
      <c r="N3147">
        <v>71</v>
      </c>
      <c r="O3147" t="s">
        <v>44</v>
      </c>
      <c r="P3147">
        <v>11.8678165819385</v>
      </c>
    </row>
    <row r="3148" spans="1:16" x14ac:dyDescent="0.25">
      <c r="A3148" s="20" t="s">
        <v>2695</v>
      </c>
      <c r="B3148">
        <v>2</v>
      </c>
      <c r="C3148" t="s">
        <v>63</v>
      </c>
      <c r="D3148" t="s">
        <v>91</v>
      </c>
      <c r="E3148" t="s">
        <v>78</v>
      </c>
      <c r="F3148" t="s">
        <v>35</v>
      </c>
      <c r="G3148">
        <v>2</v>
      </c>
      <c r="H3148">
        <v>5</v>
      </c>
      <c r="I3148">
        <v>2014</v>
      </c>
      <c r="J3148" t="s">
        <v>45</v>
      </c>
      <c r="K3148">
        <v>1.06</v>
      </c>
      <c r="L3148">
        <v>0.75900000000000001</v>
      </c>
      <c r="M3148" s="54">
        <v>1.361</v>
      </c>
      <c r="N3148">
        <v>122</v>
      </c>
      <c r="O3148" t="s">
        <v>44</v>
      </c>
      <c r="P3148">
        <v>9.0535746042518497</v>
      </c>
    </row>
    <row r="3149" spans="1:16" x14ac:dyDescent="0.25">
      <c r="A3149" s="20" t="s">
        <v>2698</v>
      </c>
      <c r="B3149">
        <v>2</v>
      </c>
      <c r="C3149" t="s">
        <v>63</v>
      </c>
      <c r="D3149" t="s">
        <v>91</v>
      </c>
      <c r="E3149" t="s">
        <v>78</v>
      </c>
      <c r="F3149" t="s">
        <v>35</v>
      </c>
      <c r="G3149">
        <v>3</v>
      </c>
      <c r="H3149">
        <v>5</v>
      </c>
      <c r="I3149">
        <v>2014</v>
      </c>
      <c r="J3149" t="s">
        <v>45</v>
      </c>
      <c r="K3149">
        <v>1.04</v>
      </c>
      <c r="L3149">
        <v>0.73199999999999998</v>
      </c>
      <c r="M3149" s="54">
        <v>1.3480000000000001</v>
      </c>
      <c r="N3149">
        <v>82</v>
      </c>
      <c r="O3149" t="s">
        <v>44</v>
      </c>
      <c r="P3149">
        <v>11.0431526074847</v>
      </c>
    </row>
    <row r="3150" spans="1:16" x14ac:dyDescent="0.25">
      <c r="A3150" s="20" t="s">
        <v>2699</v>
      </c>
      <c r="B3150">
        <v>2</v>
      </c>
      <c r="C3150" t="s">
        <v>63</v>
      </c>
      <c r="D3150" t="s">
        <v>91</v>
      </c>
      <c r="E3150" t="s">
        <v>78</v>
      </c>
      <c r="F3150" t="s">
        <v>35</v>
      </c>
      <c r="G3150">
        <v>4</v>
      </c>
      <c r="H3150">
        <v>5</v>
      </c>
      <c r="I3150">
        <v>2014</v>
      </c>
      <c r="J3150" t="s">
        <v>45</v>
      </c>
      <c r="K3150">
        <v>1.1100000000000001</v>
      </c>
      <c r="L3150">
        <v>0.83499999999999996</v>
      </c>
      <c r="M3150">
        <v>1.385</v>
      </c>
      <c r="N3150">
        <v>182</v>
      </c>
      <c r="O3150" t="s">
        <v>44</v>
      </c>
      <c r="P3150">
        <v>7.4124931666110099</v>
      </c>
    </row>
    <row r="3151" spans="1:16" x14ac:dyDescent="0.25">
      <c r="A3151" s="20" t="s">
        <v>2700</v>
      </c>
      <c r="B3151">
        <v>2</v>
      </c>
      <c r="C3151" t="s">
        <v>63</v>
      </c>
      <c r="D3151" t="s">
        <v>91</v>
      </c>
      <c r="E3151" t="s">
        <v>78</v>
      </c>
      <c r="F3151" t="s">
        <v>35</v>
      </c>
      <c r="G3151">
        <v>5</v>
      </c>
      <c r="H3151">
        <v>5</v>
      </c>
      <c r="I3151">
        <v>2014</v>
      </c>
      <c r="J3151" t="s">
        <v>45</v>
      </c>
      <c r="K3151">
        <v>1.24</v>
      </c>
      <c r="L3151">
        <v>0.85699999999999998</v>
      </c>
      <c r="M3151">
        <v>1.623</v>
      </c>
      <c r="N3151">
        <v>61</v>
      </c>
      <c r="O3151" t="s">
        <v>44</v>
      </c>
      <c r="P3151">
        <v>12.8036879932896</v>
      </c>
    </row>
    <row r="3152" spans="1:16" x14ac:dyDescent="0.25">
      <c r="A3152" s="20" t="s">
        <v>2716</v>
      </c>
      <c r="B3152">
        <v>2</v>
      </c>
      <c r="C3152" t="s">
        <v>63</v>
      </c>
      <c r="D3152" t="s">
        <v>91</v>
      </c>
      <c r="E3152" t="s">
        <v>78</v>
      </c>
      <c r="F3152" t="s">
        <v>35</v>
      </c>
      <c r="G3152">
        <v>2</v>
      </c>
      <c r="H3152">
        <v>5</v>
      </c>
      <c r="I3152">
        <v>2014</v>
      </c>
      <c r="J3152" t="s">
        <v>46</v>
      </c>
      <c r="K3152">
        <v>1.02</v>
      </c>
      <c r="L3152">
        <v>0.79900000000000004</v>
      </c>
      <c r="M3152">
        <v>1.2410000000000001</v>
      </c>
      <c r="N3152">
        <v>175</v>
      </c>
      <c r="O3152" t="s">
        <v>44</v>
      </c>
      <c r="P3152">
        <v>7.55928946018454</v>
      </c>
    </row>
    <row r="3153" spans="1:16" x14ac:dyDescent="0.25">
      <c r="A3153" s="20" t="s">
        <v>2719</v>
      </c>
      <c r="B3153">
        <v>2</v>
      </c>
      <c r="C3153" t="s">
        <v>63</v>
      </c>
      <c r="D3153" t="s">
        <v>91</v>
      </c>
      <c r="E3153" t="s">
        <v>78</v>
      </c>
      <c r="F3153" t="s">
        <v>35</v>
      </c>
      <c r="G3153">
        <v>3</v>
      </c>
      <c r="H3153">
        <v>5</v>
      </c>
      <c r="I3153">
        <v>2014</v>
      </c>
      <c r="J3153" t="s">
        <v>46</v>
      </c>
      <c r="K3153">
        <v>0.86</v>
      </c>
      <c r="L3153">
        <v>0.67600000000000005</v>
      </c>
      <c r="M3153" s="54">
        <v>1.044</v>
      </c>
      <c r="N3153">
        <v>157</v>
      </c>
      <c r="O3153" t="s">
        <v>44</v>
      </c>
      <c r="P3153">
        <v>7.9808688446762197</v>
      </c>
    </row>
    <row r="3154" spans="1:16" x14ac:dyDescent="0.25">
      <c r="A3154" s="20" t="s">
        <v>2720</v>
      </c>
      <c r="B3154">
        <v>2</v>
      </c>
      <c r="C3154" t="s">
        <v>63</v>
      </c>
      <c r="D3154" t="s">
        <v>91</v>
      </c>
      <c r="E3154" t="s">
        <v>78</v>
      </c>
      <c r="F3154" t="s">
        <v>35</v>
      </c>
      <c r="G3154">
        <v>4</v>
      </c>
      <c r="H3154">
        <v>5</v>
      </c>
      <c r="I3154">
        <v>2014</v>
      </c>
      <c r="J3154" t="s">
        <v>46</v>
      </c>
      <c r="K3154">
        <v>1.03</v>
      </c>
      <c r="L3154">
        <v>0.83</v>
      </c>
      <c r="M3154" s="54">
        <v>1.23</v>
      </c>
      <c r="N3154">
        <v>193</v>
      </c>
      <c r="O3154" t="s">
        <v>44</v>
      </c>
      <c r="P3154">
        <v>7.1981575074869504</v>
      </c>
    </row>
    <row r="3155" spans="1:16" x14ac:dyDescent="0.25">
      <c r="A3155" s="20" t="s">
        <v>2721</v>
      </c>
      <c r="B3155">
        <v>2</v>
      </c>
      <c r="C3155" t="s">
        <v>63</v>
      </c>
      <c r="D3155" t="s">
        <v>91</v>
      </c>
      <c r="E3155" t="s">
        <v>78</v>
      </c>
      <c r="F3155" t="s">
        <v>35</v>
      </c>
      <c r="G3155">
        <v>5</v>
      </c>
      <c r="H3155">
        <v>5</v>
      </c>
      <c r="I3155">
        <v>2014</v>
      </c>
      <c r="J3155" t="s">
        <v>46</v>
      </c>
      <c r="K3155">
        <v>1.1299999999999999</v>
      </c>
      <c r="L3155">
        <v>0.83499999999999996</v>
      </c>
      <c r="M3155">
        <v>1.425</v>
      </c>
      <c r="N3155">
        <v>59</v>
      </c>
      <c r="O3155" t="s">
        <v>44</v>
      </c>
      <c r="P3155">
        <v>13.018891098082401</v>
      </c>
    </row>
    <row r="3156" spans="1:16" x14ac:dyDescent="0.25">
      <c r="A3156" s="20" t="s">
        <v>2737</v>
      </c>
      <c r="B3156">
        <v>2</v>
      </c>
      <c r="C3156" t="s">
        <v>63</v>
      </c>
      <c r="D3156" t="s">
        <v>91</v>
      </c>
      <c r="E3156" t="s">
        <v>78</v>
      </c>
      <c r="F3156" t="s">
        <v>35</v>
      </c>
      <c r="G3156">
        <v>2</v>
      </c>
      <c r="H3156">
        <v>5</v>
      </c>
      <c r="I3156">
        <v>2014</v>
      </c>
      <c r="J3156" t="s">
        <v>47</v>
      </c>
      <c r="K3156">
        <v>1.23</v>
      </c>
      <c r="L3156">
        <v>1.06</v>
      </c>
      <c r="M3156">
        <v>1.4</v>
      </c>
      <c r="N3156">
        <v>808</v>
      </c>
      <c r="O3156" t="s">
        <v>44</v>
      </c>
      <c r="P3156">
        <v>3.5179877236514598</v>
      </c>
    </row>
    <row r="3157" spans="1:16" x14ac:dyDescent="0.25">
      <c r="A3157" s="20" t="s">
        <v>2740</v>
      </c>
      <c r="B3157">
        <v>2</v>
      </c>
      <c r="C3157" t="s">
        <v>63</v>
      </c>
      <c r="D3157" t="s">
        <v>91</v>
      </c>
      <c r="E3157" t="s">
        <v>78</v>
      </c>
      <c r="F3157" t="s">
        <v>35</v>
      </c>
      <c r="G3157">
        <v>3</v>
      </c>
      <c r="H3157">
        <v>5</v>
      </c>
      <c r="I3157">
        <v>2014</v>
      </c>
      <c r="J3157" t="s">
        <v>47</v>
      </c>
      <c r="K3157">
        <v>1.1100000000000001</v>
      </c>
      <c r="L3157">
        <v>0.93300000000000005</v>
      </c>
      <c r="M3157" s="54">
        <v>1.2869999999999999</v>
      </c>
      <c r="N3157">
        <v>359</v>
      </c>
      <c r="O3157" t="s">
        <v>44</v>
      </c>
      <c r="P3157">
        <v>5.2777981396926004</v>
      </c>
    </row>
    <row r="3158" spans="1:16" x14ac:dyDescent="0.25">
      <c r="A3158" s="20" t="s">
        <v>2741</v>
      </c>
      <c r="B3158">
        <v>2</v>
      </c>
      <c r="C3158" t="s">
        <v>63</v>
      </c>
      <c r="D3158" t="s">
        <v>91</v>
      </c>
      <c r="E3158" t="s">
        <v>78</v>
      </c>
      <c r="F3158" t="s">
        <v>35</v>
      </c>
      <c r="G3158">
        <v>4</v>
      </c>
      <c r="H3158">
        <v>5</v>
      </c>
      <c r="I3158">
        <v>2014</v>
      </c>
      <c r="J3158" t="s">
        <v>47</v>
      </c>
      <c r="K3158">
        <v>1.37</v>
      </c>
      <c r="L3158">
        <v>1.1870000000000001</v>
      </c>
      <c r="M3158" s="54">
        <v>1.5529999999999999</v>
      </c>
      <c r="N3158">
        <v>819</v>
      </c>
      <c r="O3158" t="s">
        <v>44</v>
      </c>
      <c r="P3158">
        <v>3.4942827890730599</v>
      </c>
    </row>
    <row r="3159" spans="1:16" x14ac:dyDescent="0.25">
      <c r="A3159" s="20" t="s">
        <v>2742</v>
      </c>
      <c r="B3159">
        <v>2</v>
      </c>
      <c r="C3159" t="s">
        <v>63</v>
      </c>
      <c r="D3159" t="s">
        <v>91</v>
      </c>
      <c r="E3159" t="s">
        <v>78</v>
      </c>
      <c r="F3159" t="s">
        <v>35</v>
      </c>
      <c r="G3159">
        <v>5</v>
      </c>
      <c r="H3159">
        <v>5</v>
      </c>
      <c r="I3159">
        <v>2014</v>
      </c>
      <c r="J3159" t="s">
        <v>47</v>
      </c>
      <c r="K3159">
        <v>1.4</v>
      </c>
      <c r="L3159">
        <v>1.2290000000000001</v>
      </c>
      <c r="M3159" s="54">
        <v>1.571</v>
      </c>
      <c r="N3159">
        <v>1915</v>
      </c>
      <c r="O3159" t="s">
        <v>44</v>
      </c>
      <c r="P3159">
        <v>2.28515472449515</v>
      </c>
    </row>
    <row r="3160" spans="1:16" x14ac:dyDescent="0.25">
      <c r="A3160" s="20" t="s">
        <v>16515</v>
      </c>
      <c r="B3160">
        <v>2</v>
      </c>
      <c r="C3160" t="s">
        <v>63</v>
      </c>
      <c r="D3160" t="s">
        <v>91</v>
      </c>
      <c r="E3160" t="s">
        <v>78</v>
      </c>
      <c r="F3160" t="s">
        <v>35</v>
      </c>
      <c r="G3160">
        <v>2</v>
      </c>
      <c r="H3160">
        <v>5</v>
      </c>
      <c r="I3160">
        <v>2014</v>
      </c>
      <c r="J3160" t="s">
        <v>48</v>
      </c>
      <c r="K3160" t="s">
        <v>44</v>
      </c>
      <c r="L3160" t="s">
        <v>44</v>
      </c>
      <c r="M3160" t="s">
        <v>44</v>
      </c>
      <c r="N3160">
        <v>16</v>
      </c>
      <c r="O3160" t="s">
        <v>44</v>
      </c>
      <c r="P3160">
        <v>25</v>
      </c>
    </row>
    <row r="3161" spans="1:16" x14ac:dyDescent="0.25">
      <c r="A3161" s="20" t="s">
        <v>16516</v>
      </c>
      <c r="B3161">
        <v>2</v>
      </c>
      <c r="C3161" t="s">
        <v>63</v>
      </c>
      <c r="D3161" t="s">
        <v>91</v>
      </c>
      <c r="E3161" t="s">
        <v>78</v>
      </c>
      <c r="F3161" t="s">
        <v>35</v>
      </c>
      <c r="G3161">
        <v>3</v>
      </c>
      <c r="H3161">
        <v>5</v>
      </c>
      <c r="I3161">
        <v>2014</v>
      </c>
      <c r="J3161" t="s">
        <v>48</v>
      </c>
      <c r="K3161" t="s">
        <v>44</v>
      </c>
      <c r="L3161" t="s">
        <v>44</v>
      </c>
      <c r="M3161" t="s">
        <v>44</v>
      </c>
      <c r="N3161">
        <v>12</v>
      </c>
      <c r="O3161" t="s">
        <v>44</v>
      </c>
      <c r="P3161">
        <v>28.867513459481302</v>
      </c>
    </row>
    <row r="3162" spans="1:16" x14ac:dyDescent="0.25">
      <c r="A3162" s="20" t="s">
        <v>16517</v>
      </c>
      <c r="B3162">
        <v>2</v>
      </c>
      <c r="C3162" t="s">
        <v>63</v>
      </c>
      <c r="D3162" t="s">
        <v>91</v>
      </c>
      <c r="E3162" t="s">
        <v>78</v>
      </c>
      <c r="F3162" t="s">
        <v>35</v>
      </c>
      <c r="G3162">
        <v>4</v>
      </c>
      <c r="H3162">
        <v>5</v>
      </c>
      <c r="I3162">
        <v>2014</v>
      </c>
      <c r="J3162" t="s">
        <v>48</v>
      </c>
      <c r="K3162">
        <v>0.79</v>
      </c>
      <c r="L3162">
        <v>0.47399999999999998</v>
      </c>
      <c r="M3162">
        <v>1.1060000000000001</v>
      </c>
      <c r="N3162">
        <v>27</v>
      </c>
      <c r="O3162" t="s">
        <v>44</v>
      </c>
      <c r="P3162">
        <v>19.245008972987499</v>
      </c>
    </row>
    <row r="3163" spans="1:16" x14ac:dyDescent="0.25">
      <c r="A3163" s="20" t="s">
        <v>16518</v>
      </c>
      <c r="B3163">
        <v>2</v>
      </c>
      <c r="C3163" t="s">
        <v>63</v>
      </c>
      <c r="D3163" t="s">
        <v>91</v>
      </c>
      <c r="E3163" t="s">
        <v>78</v>
      </c>
      <c r="F3163" t="s">
        <v>35</v>
      </c>
      <c r="G3163">
        <v>5</v>
      </c>
      <c r="H3163">
        <v>5</v>
      </c>
      <c r="I3163">
        <v>2014</v>
      </c>
      <c r="J3163" t="s">
        <v>48</v>
      </c>
      <c r="K3163">
        <v>0.95</v>
      </c>
      <c r="L3163">
        <v>0.71299999999999997</v>
      </c>
      <c r="M3163" s="54">
        <v>1.1870000000000001</v>
      </c>
      <c r="N3163">
        <v>72</v>
      </c>
      <c r="O3163" t="s">
        <v>44</v>
      </c>
      <c r="P3163">
        <v>11.7851130197758</v>
      </c>
    </row>
    <row r="3164" spans="1:16" x14ac:dyDescent="0.25">
      <c r="A3164" s="20" t="s">
        <v>16519</v>
      </c>
      <c r="B3164">
        <v>2</v>
      </c>
      <c r="C3164" t="s">
        <v>63</v>
      </c>
      <c r="D3164" t="s">
        <v>91</v>
      </c>
      <c r="E3164" t="s">
        <v>78</v>
      </c>
      <c r="F3164" t="s">
        <v>35</v>
      </c>
      <c r="G3164">
        <v>2</v>
      </c>
      <c r="H3164">
        <v>5</v>
      </c>
      <c r="I3164">
        <v>2014</v>
      </c>
      <c r="J3164" t="s">
        <v>49</v>
      </c>
      <c r="K3164">
        <v>1.32</v>
      </c>
      <c r="L3164">
        <v>0.72699999999999998</v>
      </c>
      <c r="M3164" s="54">
        <v>1.913</v>
      </c>
      <c r="N3164">
        <v>37</v>
      </c>
      <c r="O3164" t="s">
        <v>44</v>
      </c>
      <c r="P3164">
        <v>16.439898730535699</v>
      </c>
    </row>
    <row r="3165" spans="1:16" x14ac:dyDescent="0.25">
      <c r="A3165" s="20" t="s">
        <v>16520</v>
      </c>
      <c r="B3165">
        <v>2</v>
      </c>
      <c r="C3165" t="s">
        <v>63</v>
      </c>
      <c r="D3165" t="s">
        <v>91</v>
      </c>
      <c r="E3165" t="s">
        <v>78</v>
      </c>
      <c r="F3165" t="s">
        <v>35</v>
      </c>
      <c r="G3165">
        <v>3</v>
      </c>
      <c r="H3165">
        <v>5</v>
      </c>
      <c r="I3165">
        <v>2014</v>
      </c>
      <c r="J3165" t="s">
        <v>49</v>
      </c>
      <c r="K3165">
        <v>1.08</v>
      </c>
      <c r="L3165">
        <v>0.71499999999999997</v>
      </c>
      <c r="M3165">
        <v>1.4450000000000001</v>
      </c>
      <c r="N3165">
        <v>93</v>
      </c>
      <c r="O3165" t="s">
        <v>44</v>
      </c>
      <c r="P3165">
        <v>10.3695169473043</v>
      </c>
    </row>
    <row r="3166" spans="1:16" x14ac:dyDescent="0.25">
      <c r="A3166" s="20" t="s">
        <v>16521</v>
      </c>
      <c r="B3166">
        <v>2</v>
      </c>
      <c r="C3166" t="s">
        <v>63</v>
      </c>
      <c r="D3166" t="s">
        <v>91</v>
      </c>
      <c r="E3166" t="s">
        <v>78</v>
      </c>
      <c r="F3166" t="s">
        <v>35</v>
      </c>
      <c r="G3166">
        <v>4</v>
      </c>
      <c r="H3166">
        <v>5</v>
      </c>
      <c r="I3166">
        <v>2014</v>
      </c>
      <c r="J3166" t="s">
        <v>49</v>
      </c>
      <c r="K3166">
        <v>1.06</v>
      </c>
      <c r="L3166">
        <v>0.73399999999999999</v>
      </c>
      <c r="M3166">
        <v>1.3859999999999999</v>
      </c>
      <c r="N3166">
        <v>114</v>
      </c>
      <c r="O3166" t="s">
        <v>44</v>
      </c>
      <c r="P3166">
        <v>9.3658581158169394</v>
      </c>
    </row>
    <row r="3167" spans="1:16" x14ac:dyDescent="0.25">
      <c r="A3167" s="20" t="s">
        <v>16522</v>
      </c>
      <c r="B3167">
        <v>2</v>
      </c>
      <c r="C3167" t="s">
        <v>63</v>
      </c>
      <c r="D3167" t="s">
        <v>91</v>
      </c>
      <c r="E3167" t="s">
        <v>78</v>
      </c>
      <c r="F3167" t="s">
        <v>35</v>
      </c>
      <c r="G3167">
        <v>5</v>
      </c>
      <c r="H3167">
        <v>5</v>
      </c>
      <c r="I3167">
        <v>2014</v>
      </c>
      <c r="J3167" t="s">
        <v>49</v>
      </c>
      <c r="K3167">
        <v>1.21</v>
      </c>
      <c r="L3167">
        <v>0.83899999999999997</v>
      </c>
      <c r="M3167" s="54">
        <v>1.581</v>
      </c>
      <c r="N3167">
        <v>86</v>
      </c>
      <c r="O3167" t="s">
        <v>44</v>
      </c>
      <c r="P3167">
        <v>10.783277320343799</v>
      </c>
    </row>
    <row r="3168" spans="1:16" x14ac:dyDescent="0.25">
      <c r="A3168" s="20" t="s">
        <v>16523</v>
      </c>
      <c r="B3168">
        <v>2</v>
      </c>
      <c r="C3168" t="s">
        <v>63</v>
      </c>
      <c r="D3168" t="s">
        <v>91</v>
      </c>
      <c r="E3168" t="s">
        <v>78</v>
      </c>
      <c r="F3168" t="s">
        <v>35</v>
      </c>
      <c r="G3168">
        <v>2</v>
      </c>
      <c r="H3168">
        <v>5</v>
      </c>
      <c r="I3168">
        <v>2014</v>
      </c>
      <c r="J3168" t="s">
        <v>50</v>
      </c>
      <c r="K3168" t="s">
        <v>44</v>
      </c>
      <c r="L3168" t="s">
        <v>44</v>
      </c>
      <c r="M3168" s="54" t="s">
        <v>44</v>
      </c>
      <c r="N3168">
        <v>7</v>
      </c>
      <c r="O3168" t="s">
        <v>44</v>
      </c>
      <c r="P3168">
        <v>37.796447300922701</v>
      </c>
    </row>
    <row r="3169" spans="1:16" x14ac:dyDescent="0.25">
      <c r="A3169" s="20" t="s">
        <v>16524</v>
      </c>
      <c r="B3169">
        <v>2</v>
      </c>
      <c r="C3169" t="s">
        <v>63</v>
      </c>
      <c r="D3169" t="s">
        <v>91</v>
      </c>
      <c r="E3169" t="s">
        <v>78</v>
      </c>
      <c r="F3169" t="s">
        <v>35</v>
      </c>
      <c r="G3169">
        <v>3</v>
      </c>
      <c r="H3169">
        <v>5</v>
      </c>
      <c r="I3169">
        <v>2014</v>
      </c>
      <c r="J3169" t="s">
        <v>50</v>
      </c>
      <c r="K3169" t="s">
        <v>44</v>
      </c>
      <c r="L3169" t="s">
        <v>44</v>
      </c>
      <c r="M3169" s="54" t="s">
        <v>44</v>
      </c>
      <c r="N3169">
        <v>6</v>
      </c>
      <c r="O3169" t="s">
        <v>44</v>
      </c>
      <c r="P3169">
        <v>40.824829046386299</v>
      </c>
    </row>
    <row r="3170" spans="1:16" x14ac:dyDescent="0.25">
      <c r="A3170" s="20" t="s">
        <v>16525</v>
      </c>
      <c r="B3170">
        <v>2</v>
      </c>
      <c r="C3170" t="s">
        <v>63</v>
      </c>
      <c r="D3170" t="s">
        <v>91</v>
      </c>
      <c r="E3170" t="s">
        <v>78</v>
      </c>
      <c r="F3170" t="s">
        <v>35</v>
      </c>
      <c r="G3170">
        <v>4</v>
      </c>
      <c r="H3170">
        <v>5</v>
      </c>
      <c r="I3170">
        <v>2014</v>
      </c>
      <c r="J3170" t="s">
        <v>50</v>
      </c>
      <c r="K3170">
        <v>1.29</v>
      </c>
      <c r="L3170">
        <v>0.64600000000000002</v>
      </c>
      <c r="M3170">
        <v>1.9339999999999999</v>
      </c>
      <c r="N3170">
        <v>26</v>
      </c>
      <c r="O3170" t="s">
        <v>44</v>
      </c>
      <c r="P3170">
        <v>19.611613513818401</v>
      </c>
    </row>
    <row r="3171" spans="1:16" x14ac:dyDescent="0.25">
      <c r="A3171" s="20" t="s">
        <v>16526</v>
      </c>
      <c r="B3171">
        <v>2</v>
      </c>
      <c r="C3171" t="s">
        <v>63</v>
      </c>
      <c r="D3171" t="s">
        <v>91</v>
      </c>
      <c r="E3171" t="s">
        <v>78</v>
      </c>
      <c r="F3171" t="s">
        <v>35</v>
      </c>
      <c r="G3171">
        <v>5</v>
      </c>
      <c r="H3171">
        <v>5</v>
      </c>
      <c r="I3171">
        <v>2014</v>
      </c>
      <c r="J3171" t="s">
        <v>50</v>
      </c>
      <c r="K3171">
        <v>1.2</v>
      </c>
      <c r="L3171">
        <v>0.66</v>
      </c>
      <c r="M3171">
        <v>1.74</v>
      </c>
      <c r="N3171">
        <v>46</v>
      </c>
      <c r="O3171" t="s">
        <v>44</v>
      </c>
      <c r="P3171">
        <v>14.7441956154897</v>
      </c>
    </row>
    <row r="3172" spans="1:16" x14ac:dyDescent="0.25">
      <c r="A3172" s="20" t="s">
        <v>16527</v>
      </c>
      <c r="B3172">
        <v>2</v>
      </c>
      <c r="C3172" t="s">
        <v>63</v>
      </c>
      <c r="D3172" t="s">
        <v>91</v>
      </c>
      <c r="E3172" t="s">
        <v>78</v>
      </c>
      <c r="F3172" t="s">
        <v>35</v>
      </c>
      <c r="G3172">
        <v>2</v>
      </c>
      <c r="H3172">
        <v>5</v>
      </c>
      <c r="I3172">
        <v>2014</v>
      </c>
      <c r="J3172" t="s">
        <v>51</v>
      </c>
      <c r="K3172">
        <v>1.95</v>
      </c>
      <c r="L3172">
        <v>1.02</v>
      </c>
      <c r="M3172">
        <v>2.88</v>
      </c>
      <c r="N3172">
        <v>42</v>
      </c>
      <c r="O3172" t="s">
        <v>44</v>
      </c>
      <c r="P3172">
        <v>15.430334996209201</v>
      </c>
    </row>
    <row r="3173" spans="1:16" x14ac:dyDescent="0.25">
      <c r="A3173" s="20" t="s">
        <v>16528</v>
      </c>
      <c r="B3173">
        <v>2</v>
      </c>
      <c r="C3173" t="s">
        <v>63</v>
      </c>
      <c r="D3173" t="s">
        <v>91</v>
      </c>
      <c r="E3173" t="s">
        <v>78</v>
      </c>
      <c r="F3173" t="s">
        <v>35</v>
      </c>
      <c r="G3173">
        <v>3</v>
      </c>
      <c r="H3173">
        <v>5</v>
      </c>
      <c r="I3173">
        <v>2014</v>
      </c>
      <c r="J3173" t="s">
        <v>51</v>
      </c>
      <c r="K3173">
        <v>1.57</v>
      </c>
      <c r="L3173">
        <v>0.70799999999999996</v>
      </c>
      <c r="M3173">
        <v>2.4319999999999999</v>
      </c>
      <c r="N3173">
        <v>38</v>
      </c>
      <c r="O3173" t="s">
        <v>44</v>
      </c>
      <c r="P3173">
        <v>16.222142113076298</v>
      </c>
    </row>
    <row r="3174" spans="1:16" x14ac:dyDescent="0.25">
      <c r="A3174" s="20" t="s">
        <v>16529</v>
      </c>
      <c r="B3174">
        <v>2</v>
      </c>
      <c r="C3174" t="s">
        <v>63</v>
      </c>
      <c r="D3174" t="s">
        <v>91</v>
      </c>
      <c r="E3174" t="s">
        <v>78</v>
      </c>
      <c r="F3174" t="s">
        <v>35</v>
      </c>
      <c r="G3174">
        <v>4</v>
      </c>
      <c r="H3174">
        <v>5</v>
      </c>
      <c r="I3174">
        <v>2014</v>
      </c>
      <c r="J3174" t="s">
        <v>51</v>
      </c>
      <c r="K3174">
        <v>1.33</v>
      </c>
      <c r="L3174">
        <v>0.64300000000000002</v>
      </c>
      <c r="M3174">
        <v>2.0169999999999999</v>
      </c>
      <c r="N3174">
        <v>29</v>
      </c>
      <c r="O3174" t="s">
        <v>44</v>
      </c>
      <c r="P3174">
        <v>18.569533817705199</v>
      </c>
    </row>
    <row r="3175" spans="1:16" x14ac:dyDescent="0.25">
      <c r="A3175" s="20" t="s">
        <v>16530</v>
      </c>
      <c r="B3175">
        <v>2</v>
      </c>
      <c r="C3175" t="s">
        <v>63</v>
      </c>
      <c r="D3175" t="s">
        <v>91</v>
      </c>
      <c r="E3175" t="s">
        <v>78</v>
      </c>
      <c r="F3175" t="s">
        <v>35</v>
      </c>
      <c r="G3175">
        <v>5</v>
      </c>
      <c r="H3175">
        <v>5</v>
      </c>
      <c r="I3175">
        <v>2014</v>
      </c>
      <c r="J3175" t="s">
        <v>51</v>
      </c>
      <c r="K3175">
        <v>1.38</v>
      </c>
      <c r="L3175">
        <v>0.75900000000000001</v>
      </c>
      <c r="M3175">
        <v>2.0009999999999999</v>
      </c>
      <c r="N3175">
        <v>75</v>
      </c>
      <c r="O3175" t="s">
        <v>44</v>
      </c>
      <c r="P3175">
        <v>11.5470053837925</v>
      </c>
    </row>
    <row r="3176" spans="1:16" x14ac:dyDescent="0.25">
      <c r="A3176" s="20" t="s">
        <v>16531</v>
      </c>
      <c r="B3176">
        <v>2</v>
      </c>
      <c r="C3176" t="s">
        <v>63</v>
      </c>
      <c r="D3176" t="s">
        <v>91</v>
      </c>
      <c r="E3176" t="s">
        <v>15983</v>
      </c>
      <c r="F3176" t="s">
        <v>40</v>
      </c>
      <c r="G3176">
        <v>2</v>
      </c>
      <c r="H3176">
        <v>6</v>
      </c>
      <c r="I3176">
        <v>2014</v>
      </c>
      <c r="J3176" t="s">
        <v>52</v>
      </c>
      <c r="K3176">
        <v>0.98</v>
      </c>
      <c r="L3176">
        <v>0.76800000000000002</v>
      </c>
      <c r="M3176">
        <v>1.1919999999999999</v>
      </c>
      <c r="N3176">
        <v>920</v>
      </c>
      <c r="O3176" t="s">
        <v>44</v>
      </c>
      <c r="P3176">
        <v>3.2969023669789399</v>
      </c>
    </row>
    <row r="3177" spans="1:16" x14ac:dyDescent="0.25">
      <c r="A3177" s="20" t="s">
        <v>16532</v>
      </c>
      <c r="B3177">
        <v>2</v>
      </c>
      <c r="C3177" t="s">
        <v>63</v>
      </c>
      <c r="D3177" t="s">
        <v>91</v>
      </c>
      <c r="E3177" t="s">
        <v>15983</v>
      </c>
      <c r="F3177" t="s">
        <v>40</v>
      </c>
      <c r="G3177">
        <v>3</v>
      </c>
      <c r="H3177">
        <v>6</v>
      </c>
      <c r="I3177">
        <v>2014</v>
      </c>
      <c r="J3177" t="s">
        <v>52</v>
      </c>
      <c r="K3177">
        <v>1.01</v>
      </c>
      <c r="L3177">
        <v>0.78100000000000003</v>
      </c>
      <c r="M3177">
        <v>1.2390000000000001</v>
      </c>
      <c r="N3177">
        <v>533</v>
      </c>
      <c r="O3177" t="s">
        <v>44</v>
      </c>
      <c r="P3177">
        <v>4.3314808182420999</v>
      </c>
    </row>
    <row r="3178" spans="1:16" x14ac:dyDescent="0.25">
      <c r="A3178" s="20" t="s">
        <v>16533</v>
      </c>
      <c r="B3178">
        <v>2</v>
      </c>
      <c r="C3178" t="s">
        <v>63</v>
      </c>
      <c r="D3178" t="s">
        <v>91</v>
      </c>
      <c r="E3178" t="s">
        <v>15983</v>
      </c>
      <c r="F3178" t="s">
        <v>40</v>
      </c>
      <c r="G3178">
        <v>4</v>
      </c>
      <c r="H3178">
        <v>6</v>
      </c>
      <c r="I3178">
        <v>2014</v>
      </c>
      <c r="J3178" t="s">
        <v>52</v>
      </c>
      <c r="K3178">
        <v>1.0900000000000001</v>
      </c>
      <c r="L3178">
        <v>0.86199999999999999</v>
      </c>
      <c r="M3178" s="54">
        <v>1.3180000000000001</v>
      </c>
      <c r="N3178">
        <v>1215</v>
      </c>
      <c r="O3178" t="s">
        <v>44</v>
      </c>
      <c r="P3178">
        <v>2.8688765527462299</v>
      </c>
    </row>
    <row r="3179" spans="1:16" x14ac:dyDescent="0.25">
      <c r="A3179" s="20" t="s">
        <v>16534</v>
      </c>
      <c r="B3179">
        <v>2</v>
      </c>
      <c r="C3179" t="s">
        <v>63</v>
      </c>
      <c r="D3179" t="s">
        <v>91</v>
      </c>
      <c r="E3179" t="s">
        <v>15983</v>
      </c>
      <c r="F3179" t="s">
        <v>40</v>
      </c>
      <c r="G3179">
        <v>5</v>
      </c>
      <c r="H3179">
        <v>6</v>
      </c>
      <c r="I3179">
        <v>2014</v>
      </c>
      <c r="J3179" t="s">
        <v>52</v>
      </c>
      <c r="K3179">
        <v>1.05</v>
      </c>
      <c r="L3179">
        <v>0.76200000000000001</v>
      </c>
      <c r="M3179" s="54">
        <v>1.3380000000000001</v>
      </c>
      <c r="N3179">
        <v>177</v>
      </c>
      <c r="O3179" t="s">
        <v>44</v>
      </c>
      <c r="P3179">
        <v>7.5164602800282898</v>
      </c>
    </row>
    <row r="3180" spans="1:16" x14ac:dyDescent="0.25">
      <c r="A3180" s="20" t="s">
        <v>16535</v>
      </c>
      <c r="B3180">
        <v>2</v>
      </c>
      <c r="C3180" t="s">
        <v>63</v>
      </c>
      <c r="D3180" t="s">
        <v>91</v>
      </c>
      <c r="E3180" t="s">
        <v>15983</v>
      </c>
      <c r="F3180" t="s">
        <v>40</v>
      </c>
      <c r="G3180">
        <v>2</v>
      </c>
      <c r="H3180">
        <v>6</v>
      </c>
      <c r="I3180">
        <v>2014</v>
      </c>
      <c r="J3180" t="s">
        <v>53</v>
      </c>
      <c r="K3180">
        <v>1.19</v>
      </c>
      <c r="L3180">
        <v>0.70499999999999996</v>
      </c>
      <c r="M3180">
        <v>1.675</v>
      </c>
      <c r="N3180">
        <v>357</v>
      </c>
      <c r="O3180" t="s">
        <v>44</v>
      </c>
      <c r="P3180">
        <v>5.29256124024963</v>
      </c>
    </row>
    <row r="3181" spans="1:16" x14ac:dyDescent="0.25">
      <c r="A3181" s="20" t="s">
        <v>16536</v>
      </c>
      <c r="B3181">
        <v>2</v>
      </c>
      <c r="C3181" t="s">
        <v>63</v>
      </c>
      <c r="D3181" t="s">
        <v>91</v>
      </c>
      <c r="E3181" t="s">
        <v>15983</v>
      </c>
      <c r="F3181" t="s">
        <v>40</v>
      </c>
      <c r="G3181">
        <v>3</v>
      </c>
      <c r="H3181">
        <v>6</v>
      </c>
      <c r="I3181">
        <v>2014</v>
      </c>
      <c r="J3181" t="s">
        <v>53</v>
      </c>
      <c r="K3181">
        <v>1.1399999999999999</v>
      </c>
      <c r="L3181">
        <v>0.68799999999999994</v>
      </c>
      <c r="M3181">
        <v>1.5920000000000001</v>
      </c>
      <c r="N3181">
        <v>610</v>
      </c>
      <c r="O3181" t="s">
        <v>44</v>
      </c>
      <c r="P3181">
        <v>4.0488816508945797</v>
      </c>
    </row>
    <row r="3182" spans="1:16" x14ac:dyDescent="0.25">
      <c r="A3182" s="20" t="s">
        <v>16537</v>
      </c>
      <c r="B3182">
        <v>2</v>
      </c>
      <c r="C3182" t="s">
        <v>63</v>
      </c>
      <c r="D3182" t="s">
        <v>91</v>
      </c>
      <c r="E3182" t="s">
        <v>15983</v>
      </c>
      <c r="F3182" t="s">
        <v>40</v>
      </c>
      <c r="G3182">
        <v>4</v>
      </c>
      <c r="H3182">
        <v>6</v>
      </c>
      <c r="I3182">
        <v>2014</v>
      </c>
      <c r="J3182" t="s">
        <v>53</v>
      </c>
      <c r="K3182">
        <v>1.03</v>
      </c>
      <c r="L3182">
        <v>0.628</v>
      </c>
      <c r="M3182">
        <v>1.4319999999999999</v>
      </c>
      <c r="N3182">
        <v>1128</v>
      </c>
      <c r="O3182" t="s">
        <v>44</v>
      </c>
      <c r="P3182">
        <v>2.97745667087707</v>
      </c>
    </row>
    <row r="3183" spans="1:16" x14ac:dyDescent="0.25">
      <c r="A3183" s="20" t="s">
        <v>16538</v>
      </c>
      <c r="B3183">
        <v>2</v>
      </c>
      <c r="C3183" t="s">
        <v>63</v>
      </c>
      <c r="D3183" t="s">
        <v>91</v>
      </c>
      <c r="E3183" t="s">
        <v>15983</v>
      </c>
      <c r="F3183" t="s">
        <v>40</v>
      </c>
      <c r="G3183">
        <v>5</v>
      </c>
      <c r="H3183">
        <v>6</v>
      </c>
      <c r="I3183">
        <v>2014</v>
      </c>
      <c r="J3183" t="s">
        <v>53</v>
      </c>
      <c r="K3183">
        <v>1.1599999999999999</v>
      </c>
      <c r="L3183">
        <v>0.71</v>
      </c>
      <c r="M3183">
        <v>1.61</v>
      </c>
      <c r="N3183">
        <v>1525</v>
      </c>
      <c r="O3183" t="s">
        <v>44</v>
      </c>
      <c r="P3183">
        <v>2.5607375986579202</v>
      </c>
    </row>
    <row r="3184" spans="1:16" x14ac:dyDescent="0.25">
      <c r="A3184" s="20" t="s">
        <v>16539</v>
      </c>
      <c r="B3184">
        <v>2</v>
      </c>
      <c r="C3184" t="s">
        <v>63</v>
      </c>
      <c r="D3184" t="s">
        <v>91</v>
      </c>
      <c r="E3184" t="s">
        <v>15983</v>
      </c>
      <c r="F3184" t="s">
        <v>40</v>
      </c>
      <c r="G3184">
        <v>2</v>
      </c>
      <c r="H3184">
        <v>6</v>
      </c>
      <c r="I3184">
        <v>2014</v>
      </c>
      <c r="J3184" t="s">
        <v>34</v>
      </c>
      <c r="K3184">
        <v>1.06</v>
      </c>
      <c r="L3184">
        <v>0.92900000000000005</v>
      </c>
      <c r="M3184">
        <v>1.1910000000000001</v>
      </c>
      <c r="N3184">
        <v>1073</v>
      </c>
      <c r="O3184" t="s">
        <v>44</v>
      </c>
      <c r="P3184">
        <v>3.05281255436332</v>
      </c>
    </row>
    <row r="3185" spans="1:16" x14ac:dyDescent="0.25">
      <c r="A3185" s="20" t="s">
        <v>16540</v>
      </c>
      <c r="B3185">
        <v>2</v>
      </c>
      <c r="C3185" t="s">
        <v>63</v>
      </c>
      <c r="D3185" t="s">
        <v>91</v>
      </c>
      <c r="E3185" t="s">
        <v>15983</v>
      </c>
      <c r="F3185" t="s">
        <v>40</v>
      </c>
      <c r="G3185">
        <v>2</v>
      </c>
      <c r="H3185">
        <v>6</v>
      </c>
      <c r="I3185">
        <v>2014</v>
      </c>
      <c r="J3185" t="s">
        <v>54</v>
      </c>
      <c r="K3185">
        <v>0.91</v>
      </c>
      <c r="L3185">
        <v>0.68899999999999995</v>
      </c>
      <c r="M3185">
        <v>1.131</v>
      </c>
      <c r="N3185">
        <v>310</v>
      </c>
      <c r="O3185" t="s">
        <v>44</v>
      </c>
      <c r="P3185">
        <v>5.6796183424706497</v>
      </c>
    </row>
    <row r="3186" spans="1:16" x14ac:dyDescent="0.25">
      <c r="A3186" s="20" t="s">
        <v>16541</v>
      </c>
      <c r="B3186">
        <v>2</v>
      </c>
      <c r="C3186" t="s">
        <v>63</v>
      </c>
      <c r="D3186" t="s">
        <v>91</v>
      </c>
      <c r="E3186" t="s">
        <v>15983</v>
      </c>
      <c r="F3186" t="s">
        <v>40</v>
      </c>
      <c r="G3186">
        <v>3</v>
      </c>
      <c r="H3186">
        <v>6</v>
      </c>
      <c r="I3186">
        <v>2014</v>
      </c>
      <c r="J3186" t="s">
        <v>54</v>
      </c>
      <c r="K3186">
        <v>0.93</v>
      </c>
      <c r="L3186">
        <v>0.71399999999999997</v>
      </c>
      <c r="M3186">
        <v>1.1459999999999999</v>
      </c>
      <c r="N3186">
        <v>466</v>
      </c>
      <c r="O3186" t="s">
        <v>44</v>
      </c>
      <c r="P3186">
        <v>4.6324105461207896</v>
      </c>
    </row>
    <row r="3187" spans="1:16" x14ac:dyDescent="0.25">
      <c r="A3187" s="20" t="s">
        <v>16542</v>
      </c>
      <c r="B3187">
        <v>2</v>
      </c>
      <c r="C3187" t="s">
        <v>63</v>
      </c>
      <c r="D3187" t="s">
        <v>91</v>
      </c>
      <c r="E3187" t="s">
        <v>15983</v>
      </c>
      <c r="F3187" t="s">
        <v>40</v>
      </c>
      <c r="G3187">
        <v>4</v>
      </c>
      <c r="H3187">
        <v>6</v>
      </c>
      <c r="I3187">
        <v>2014</v>
      </c>
      <c r="J3187" t="s">
        <v>54</v>
      </c>
      <c r="K3187">
        <v>1.1299999999999999</v>
      </c>
      <c r="L3187">
        <v>0.872</v>
      </c>
      <c r="M3187">
        <v>1.3879999999999999</v>
      </c>
      <c r="N3187">
        <v>445</v>
      </c>
      <c r="O3187" t="s">
        <v>44</v>
      </c>
      <c r="P3187">
        <v>4.7404546313997704</v>
      </c>
    </row>
    <row r="3188" spans="1:16" x14ac:dyDescent="0.25">
      <c r="A3188" s="20" t="s">
        <v>16543</v>
      </c>
      <c r="B3188">
        <v>2</v>
      </c>
      <c r="C3188" t="s">
        <v>63</v>
      </c>
      <c r="D3188" t="s">
        <v>91</v>
      </c>
      <c r="E3188" t="s">
        <v>15983</v>
      </c>
      <c r="F3188" t="s">
        <v>40</v>
      </c>
      <c r="G3188">
        <v>5</v>
      </c>
      <c r="H3188">
        <v>6</v>
      </c>
      <c r="I3188">
        <v>2014</v>
      </c>
      <c r="J3188" t="s">
        <v>54</v>
      </c>
      <c r="K3188">
        <v>1.32</v>
      </c>
      <c r="L3188">
        <v>0.88600000000000001</v>
      </c>
      <c r="M3188" s="54">
        <v>1.754</v>
      </c>
      <c r="N3188">
        <v>151</v>
      </c>
      <c r="O3188" t="s">
        <v>44</v>
      </c>
      <c r="P3188">
        <v>8.1378845877115893</v>
      </c>
    </row>
    <row r="3189" spans="1:16" x14ac:dyDescent="0.25">
      <c r="A3189" s="20" t="s">
        <v>16544</v>
      </c>
      <c r="B3189">
        <v>2</v>
      </c>
      <c r="C3189" t="s">
        <v>63</v>
      </c>
      <c r="D3189" t="s">
        <v>91</v>
      </c>
      <c r="E3189" t="s">
        <v>15983</v>
      </c>
      <c r="F3189" t="s">
        <v>40</v>
      </c>
      <c r="G3189">
        <v>3</v>
      </c>
      <c r="H3189">
        <v>6</v>
      </c>
      <c r="I3189">
        <v>2014</v>
      </c>
      <c r="J3189" t="s">
        <v>34</v>
      </c>
      <c r="K3189">
        <v>1.1299999999999999</v>
      </c>
      <c r="L3189">
        <v>0.99199999999999999</v>
      </c>
      <c r="M3189" s="54">
        <v>1.268</v>
      </c>
      <c r="N3189">
        <v>1047</v>
      </c>
      <c r="O3189" t="s">
        <v>44</v>
      </c>
      <c r="P3189">
        <v>3.09048513607706</v>
      </c>
    </row>
    <row r="3190" spans="1:16" x14ac:dyDescent="0.25">
      <c r="A3190" s="20" t="s">
        <v>16545</v>
      </c>
      <c r="B3190">
        <v>2</v>
      </c>
      <c r="C3190" t="s">
        <v>63</v>
      </c>
      <c r="D3190" t="s">
        <v>91</v>
      </c>
      <c r="E3190" t="s">
        <v>15983</v>
      </c>
      <c r="F3190" t="s">
        <v>40</v>
      </c>
      <c r="G3190">
        <v>2</v>
      </c>
      <c r="H3190">
        <v>6</v>
      </c>
      <c r="I3190">
        <v>2014</v>
      </c>
      <c r="J3190" t="s">
        <v>55</v>
      </c>
      <c r="K3190">
        <v>1.06</v>
      </c>
      <c r="L3190">
        <v>0.94599999999999995</v>
      </c>
      <c r="M3190">
        <v>1.1739999999999999</v>
      </c>
      <c r="N3190">
        <v>1162</v>
      </c>
      <c r="O3190" t="s">
        <v>44</v>
      </c>
      <c r="P3190">
        <v>2.9335732442442901</v>
      </c>
    </row>
    <row r="3191" spans="1:16" x14ac:dyDescent="0.25">
      <c r="A3191" s="20" t="s">
        <v>16546</v>
      </c>
      <c r="B3191">
        <v>2</v>
      </c>
      <c r="C3191" t="s">
        <v>63</v>
      </c>
      <c r="D3191" t="s">
        <v>91</v>
      </c>
      <c r="E3191" t="s">
        <v>15983</v>
      </c>
      <c r="F3191" t="s">
        <v>40</v>
      </c>
      <c r="G3191">
        <v>3</v>
      </c>
      <c r="H3191">
        <v>6</v>
      </c>
      <c r="I3191">
        <v>2014</v>
      </c>
      <c r="J3191" t="s">
        <v>55</v>
      </c>
      <c r="K3191">
        <v>1.1299999999999999</v>
      </c>
      <c r="L3191">
        <v>1.016</v>
      </c>
      <c r="M3191">
        <v>1.244</v>
      </c>
      <c r="N3191">
        <v>2130</v>
      </c>
      <c r="O3191" t="s">
        <v>44</v>
      </c>
      <c r="P3191">
        <v>2.1667569500871999</v>
      </c>
    </row>
    <row r="3192" spans="1:16" x14ac:dyDescent="0.25">
      <c r="A3192" s="20" t="s">
        <v>16547</v>
      </c>
      <c r="B3192">
        <v>2</v>
      </c>
      <c r="C3192" t="s">
        <v>63</v>
      </c>
      <c r="D3192" t="s">
        <v>91</v>
      </c>
      <c r="E3192" t="s">
        <v>15983</v>
      </c>
      <c r="F3192" t="s">
        <v>40</v>
      </c>
      <c r="G3192">
        <v>4</v>
      </c>
      <c r="H3192">
        <v>6</v>
      </c>
      <c r="I3192">
        <v>2014</v>
      </c>
      <c r="J3192" t="s">
        <v>55</v>
      </c>
      <c r="K3192">
        <v>1.0900000000000001</v>
      </c>
      <c r="L3192">
        <v>0.97899999999999998</v>
      </c>
      <c r="M3192">
        <v>1.2010000000000001</v>
      </c>
      <c r="N3192">
        <v>1840</v>
      </c>
      <c r="O3192" t="s">
        <v>44</v>
      </c>
      <c r="P3192">
        <v>2.3312620206007799</v>
      </c>
    </row>
    <row r="3193" spans="1:16" x14ac:dyDescent="0.25">
      <c r="A3193" s="20" t="s">
        <v>16548</v>
      </c>
      <c r="B3193">
        <v>2</v>
      </c>
      <c r="C3193" t="s">
        <v>63</v>
      </c>
      <c r="D3193" t="s">
        <v>91</v>
      </c>
      <c r="E3193" t="s">
        <v>15983</v>
      </c>
      <c r="F3193" t="s">
        <v>40</v>
      </c>
      <c r="G3193">
        <v>5</v>
      </c>
      <c r="H3193">
        <v>6</v>
      </c>
      <c r="I3193">
        <v>2014</v>
      </c>
      <c r="J3193" t="s">
        <v>55</v>
      </c>
      <c r="K3193">
        <v>1.07</v>
      </c>
      <c r="L3193">
        <v>0.94299999999999995</v>
      </c>
      <c r="M3193">
        <v>1.1970000000000001</v>
      </c>
      <c r="N3193">
        <v>837</v>
      </c>
      <c r="O3193" t="s">
        <v>44</v>
      </c>
      <c r="P3193">
        <v>3.4565056491014201</v>
      </c>
    </row>
    <row r="3194" spans="1:16" x14ac:dyDescent="0.25">
      <c r="A3194" s="20" t="s">
        <v>16549</v>
      </c>
      <c r="B3194">
        <v>2</v>
      </c>
      <c r="C3194" t="s">
        <v>63</v>
      </c>
      <c r="D3194" t="s">
        <v>91</v>
      </c>
      <c r="E3194" t="s">
        <v>15983</v>
      </c>
      <c r="F3194" t="s">
        <v>40</v>
      </c>
      <c r="G3194">
        <v>4</v>
      </c>
      <c r="H3194">
        <v>6</v>
      </c>
      <c r="I3194">
        <v>2014</v>
      </c>
      <c r="J3194" t="s">
        <v>34</v>
      </c>
      <c r="K3194">
        <v>1.1599999999999999</v>
      </c>
      <c r="L3194">
        <v>0.998</v>
      </c>
      <c r="M3194" s="54">
        <v>1.3220000000000001</v>
      </c>
      <c r="N3194">
        <v>469</v>
      </c>
      <c r="O3194" t="s">
        <v>44</v>
      </c>
      <c r="P3194">
        <v>4.6175709653960997</v>
      </c>
    </row>
    <row r="3195" spans="1:16" x14ac:dyDescent="0.25">
      <c r="A3195" s="20" t="s">
        <v>16550</v>
      </c>
      <c r="B3195">
        <v>2</v>
      </c>
      <c r="C3195" t="s">
        <v>63</v>
      </c>
      <c r="D3195" t="s">
        <v>91</v>
      </c>
      <c r="E3195" t="s">
        <v>15983</v>
      </c>
      <c r="F3195" t="s">
        <v>40</v>
      </c>
      <c r="G3195">
        <v>2</v>
      </c>
      <c r="H3195">
        <v>6</v>
      </c>
      <c r="I3195">
        <v>2014</v>
      </c>
      <c r="J3195" t="s">
        <v>56</v>
      </c>
      <c r="K3195">
        <v>1.31</v>
      </c>
      <c r="L3195">
        <v>0.27300000000000002</v>
      </c>
      <c r="M3195">
        <v>2.347</v>
      </c>
      <c r="N3195">
        <v>137</v>
      </c>
      <c r="O3195" t="s">
        <v>44</v>
      </c>
      <c r="P3195">
        <v>8.5435765771676095</v>
      </c>
    </row>
    <row r="3196" spans="1:16" x14ac:dyDescent="0.25">
      <c r="A3196" s="20" t="s">
        <v>16551</v>
      </c>
      <c r="B3196">
        <v>2</v>
      </c>
      <c r="C3196" t="s">
        <v>63</v>
      </c>
      <c r="D3196" t="s">
        <v>91</v>
      </c>
      <c r="E3196" t="s">
        <v>15983</v>
      </c>
      <c r="F3196" t="s">
        <v>40</v>
      </c>
      <c r="G3196">
        <v>3</v>
      </c>
      <c r="H3196">
        <v>6</v>
      </c>
      <c r="I3196">
        <v>2014</v>
      </c>
      <c r="J3196" t="s">
        <v>56</v>
      </c>
      <c r="K3196">
        <v>1.57</v>
      </c>
      <c r="L3196">
        <v>0.312</v>
      </c>
      <c r="M3196">
        <v>2.8279999999999998</v>
      </c>
      <c r="N3196">
        <v>206</v>
      </c>
      <c r="O3196" t="s">
        <v>44</v>
      </c>
      <c r="P3196">
        <v>6.9673301429161798</v>
      </c>
    </row>
    <row r="3197" spans="1:16" x14ac:dyDescent="0.25">
      <c r="A3197" s="20" t="s">
        <v>16552</v>
      </c>
      <c r="B3197">
        <v>2</v>
      </c>
      <c r="C3197" t="s">
        <v>63</v>
      </c>
      <c r="D3197" t="s">
        <v>91</v>
      </c>
      <c r="E3197" t="s">
        <v>15983</v>
      </c>
      <c r="F3197" t="s">
        <v>40</v>
      </c>
      <c r="G3197">
        <v>4</v>
      </c>
      <c r="H3197">
        <v>6</v>
      </c>
      <c r="I3197">
        <v>2014</v>
      </c>
      <c r="J3197" t="s">
        <v>56</v>
      </c>
      <c r="K3197">
        <v>1.1000000000000001</v>
      </c>
      <c r="L3197">
        <v>0.20699999999999999</v>
      </c>
      <c r="M3197">
        <v>1.9930000000000001</v>
      </c>
      <c r="N3197">
        <v>28</v>
      </c>
      <c r="O3197" t="s">
        <v>44</v>
      </c>
      <c r="P3197">
        <v>18.8982236504614</v>
      </c>
    </row>
    <row r="3198" spans="1:16" x14ac:dyDescent="0.25">
      <c r="A3198" s="20" t="s">
        <v>16553</v>
      </c>
      <c r="B3198">
        <v>2</v>
      </c>
      <c r="C3198" t="s">
        <v>63</v>
      </c>
      <c r="D3198" t="s">
        <v>91</v>
      </c>
      <c r="E3198" t="s">
        <v>15983</v>
      </c>
      <c r="F3198" t="s">
        <v>40</v>
      </c>
      <c r="G3198">
        <v>5</v>
      </c>
      <c r="H3198">
        <v>6</v>
      </c>
      <c r="I3198">
        <v>2014</v>
      </c>
      <c r="J3198" t="s">
        <v>56</v>
      </c>
      <c r="K3198">
        <v>1.54</v>
      </c>
      <c r="L3198">
        <v>0.36099999999999999</v>
      </c>
      <c r="M3198">
        <v>2.7189999999999999</v>
      </c>
      <c r="N3198">
        <v>520</v>
      </c>
      <c r="O3198" t="s">
        <v>44</v>
      </c>
      <c r="P3198">
        <v>4.38529009653515</v>
      </c>
    </row>
    <row r="3199" spans="1:16" x14ac:dyDescent="0.25">
      <c r="A3199" s="20" t="s">
        <v>16554</v>
      </c>
      <c r="B3199">
        <v>2</v>
      </c>
      <c r="C3199" t="s">
        <v>63</v>
      </c>
      <c r="D3199" t="s">
        <v>91</v>
      </c>
      <c r="E3199" t="s">
        <v>15983</v>
      </c>
      <c r="F3199" t="s">
        <v>40</v>
      </c>
      <c r="G3199">
        <v>5</v>
      </c>
      <c r="H3199">
        <v>6</v>
      </c>
      <c r="I3199">
        <v>2014</v>
      </c>
      <c r="J3199" t="s">
        <v>34</v>
      </c>
      <c r="K3199">
        <v>1.07</v>
      </c>
      <c r="L3199">
        <v>0.93700000000000006</v>
      </c>
      <c r="M3199">
        <v>1.2030000000000001</v>
      </c>
      <c r="N3199">
        <v>754</v>
      </c>
      <c r="O3199" t="s">
        <v>44</v>
      </c>
      <c r="P3199">
        <v>3.6417852036461502</v>
      </c>
    </row>
    <row r="3200" spans="1:16" x14ac:dyDescent="0.25">
      <c r="A3200" s="20" t="s">
        <v>16555</v>
      </c>
      <c r="B3200">
        <v>2</v>
      </c>
      <c r="C3200" t="s">
        <v>63</v>
      </c>
      <c r="D3200" t="s">
        <v>91</v>
      </c>
      <c r="E3200" t="s">
        <v>15983</v>
      </c>
      <c r="F3200" t="s">
        <v>40</v>
      </c>
      <c r="G3200">
        <v>2</v>
      </c>
      <c r="H3200">
        <v>6</v>
      </c>
      <c r="I3200">
        <v>2014</v>
      </c>
      <c r="J3200" t="s">
        <v>57</v>
      </c>
      <c r="K3200">
        <v>1.26</v>
      </c>
      <c r="L3200">
        <v>0.97199999999999998</v>
      </c>
      <c r="M3200" s="54">
        <v>1.548</v>
      </c>
      <c r="N3200">
        <v>213</v>
      </c>
      <c r="O3200" t="s">
        <v>44</v>
      </c>
      <c r="P3200">
        <v>6.8518870982753199</v>
      </c>
    </row>
    <row r="3201" spans="1:16" x14ac:dyDescent="0.25">
      <c r="A3201" s="20" t="s">
        <v>16556</v>
      </c>
      <c r="B3201">
        <v>2</v>
      </c>
      <c r="C3201" t="s">
        <v>63</v>
      </c>
      <c r="D3201" t="s">
        <v>91</v>
      </c>
      <c r="E3201" t="s">
        <v>15983</v>
      </c>
      <c r="F3201" t="s">
        <v>40</v>
      </c>
      <c r="G3201">
        <v>3</v>
      </c>
      <c r="H3201">
        <v>6</v>
      </c>
      <c r="I3201">
        <v>2014</v>
      </c>
      <c r="J3201" t="s">
        <v>57</v>
      </c>
      <c r="K3201">
        <v>1.1599999999999999</v>
      </c>
      <c r="L3201">
        <v>0.94</v>
      </c>
      <c r="M3201">
        <v>1.38</v>
      </c>
      <c r="N3201">
        <v>956</v>
      </c>
      <c r="O3201" t="s">
        <v>44</v>
      </c>
      <c r="P3201">
        <v>3.2342311367657501</v>
      </c>
    </row>
    <row r="3202" spans="1:16" x14ac:dyDescent="0.25">
      <c r="A3202" s="20" t="s">
        <v>16557</v>
      </c>
      <c r="B3202">
        <v>2</v>
      </c>
      <c r="C3202" t="s">
        <v>63</v>
      </c>
      <c r="D3202" t="s">
        <v>91</v>
      </c>
      <c r="E3202" t="s">
        <v>15983</v>
      </c>
      <c r="F3202" t="s">
        <v>40</v>
      </c>
      <c r="G3202">
        <v>4</v>
      </c>
      <c r="H3202">
        <v>6</v>
      </c>
      <c r="I3202">
        <v>2014</v>
      </c>
      <c r="J3202" t="s">
        <v>57</v>
      </c>
      <c r="K3202">
        <v>1.2</v>
      </c>
      <c r="L3202">
        <v>0.96799999999999997</v>
      </c>
      <c r="M3202" s="54">
        <v>1.4319999999999999</v>
      </c>
      <c r="N3202">
        <v>988</v>
      </c>
      <c r="O3202" t="s">
        <v>44</v>
      </c>
      <c r="P3202">
        <v>3.1814238148788898</v>
      </c>
    </row>
    <row r="3203" spans="1:16" x14ac:dyDescent="0.25">
      <c r="A3203" s="20" t="s">
        <v>16558</v>
      </c>
      <c r="B3203">
        <v>2</v>
      </c>
      <c r="C3203" t="s">
        <v>63</v>
      </c>
      <c r="D3203" t="s">
        <v>91</v>
      </c>
      <c r="E3203" t="s">
        <v>15983</v>
      </c>
      <c r="F3203" t="s">
        <v>40</v>
      </c>
      <c r="G3203">
        <v>5</v>
      </c>
      <c r="H3203">
        <v>6</v>
      </c>
      <c r="I3203">
        <v>2014</v>
      </c>
      <c r="J3203" t="s">
        <v>57</v>
      </c>
      <c r="K3203">
        <v>1.28</v>
      </c>
      <c r="L3203">
        <v>1.032</v>
      </c>
      <c r="M3203" s="54">
        <v>1.528</v>
      </c>
      <c r="N3203">
        <v>714</v>
      </c>
      <c r="O3203" t="s">
        <v>44</v>
      </c>
      <c r="P3203">
        <v>3.7424059428256</v>
      </c>
    </row>
    <row r="3204" spans="1:16" x14ac:dyDescent="0.25">
      <c r="A3204" s="20" t="s">
        <v>16559</v>
      </c>
      <c r="B3204">
        <v>2</v>
      </c>
      <c r="C3204" t="s">
        <v>63</v>
      </c>
      <c r="D3204" t="s">
        <v>91</v>
      </c>
      <c r="E3204" t="s">
        <v>15983</v>
      </c>
      <c r="F3204" t="s">
        <v>40</v>
      </c>
      <c r="G3204">
        <v>2</v>
      </c>
      <c r="H3204">
        <v>6</v>
      </c>
      <c r="I3204">
        <v>2014</v>
      </c>
      <c r="J3204" t="s">
        <v>58</v>
      </c>
      <c r="K3204">
        <v>0.97</v>
      </c>
      <c r="L3204">
        <v>0.82899999999999996</v>
      </c>
      <c r="M3204" s="54">
        <v>1.111</v>
      </c>
      <c r="N3204">
        <v>423</v>
      </c>
      <c r="O3204" t="s">
        <v>44</v>
      </c>
      <c r="P3204">
        <v>4.8621663832631503</v>
      </c>
    </row>
    <row r="3205" spans="1:16" x14ac:dyDescent="0.25">
      <c r="A3205" s="20" t="s">
        <v>16560</v>
      </c>
      <c r="B3205">
        <v>2</v>
      </c>
      <c r="C3205" t="s">
        <v>63</v>
      </c>
      <c r="D3205" t="s">
        <v>91</v>
      </c>
      <c r="E3205" t="s">
        <v>15983</v>
      </c>
      <c r="F3205" t="s">
        <v>40</v>
      </c>
      <c r="G3205">
        <v>3</v>
      </c>
      <c r="H3205">
        <v>6</v>
      </c>
      <c r="I3205">
        <v>2014</v>
      </c>
      <c r="J3205" t="s">
        <v>58</v>
      </c>
      <c r="K3205">
        <v>1.08</v>
      </c>
      <c r="L3205">
        <v>0.95799999999999996</v>
      </c>
      <c r="M3205">
        <v>1.202</v>
      </c>
      <c r="N3205">
        <v>1254</v>
      </c>
      <c r="O3205" t="s">
        <v>44</v>
      </c>
      <c r="P3205">
        <v>2.82391247362452</v>
      </c>
    </row>
    <row r="3206" spans="1:16" x14ac:dyDescent="0.25">
      <c r="A3206" s="20" t="s">
        <v>16561</v>
      </c>
      <c r="B3206">
        <v>2</v>
      </c>
      <c r="C3206" t="s">
        <v>63</v>
      </c>
      <c r="D3206" t="s">
        <v>91</v>
      </c>
      <c r="E3206" t="s">
        <v>15983</v>
      </c>
      <c r="F3206" t="s">
        <v>40</v>
      </c>
      <c r="G3206">
        <v>4</v>
      </c>
      <c r="H3206">
        <v>6</v>
      </c>
      <c r="I3206">
        <v>2014</v>
      </c>
      <c r="J3206" t="s">
        <v>58</v>
      </c>
      <c r="K3206">
        <v>1.0900000000000001</v>
      </c>
      <c r="L3206">
        <v>0.97399999999999998</v>
      </c>
      <c r="M3206">
        <v>1.206</v>
      </c>
      <c r="N3206">
        <v>2255</v>
      </c>
      <c r="O3206" t="s">
        <v>44</v>
      </c>
      <c r="P3206">
        <v>2.10584657571331</v>
      </c>
    </row>
    <row r="3207" spans="1:16" x14ac:dyDescent="0.25">
      <c r="A3207" s="20" t="s">
        <v>16562</v>
      </c>
      <c r="B3207">
        <v>2</v>
      </c>
      <c r="C3207" t="s">
        <v>63</v>
      </c>
      <c r="D3207" t="s">
        <v>91</v>
      </c>
      <c r="E3207" t="s">
        <v>15983</v>
      </c>
      <c r="F3207" t="s">
        <v>40</v>
      </c>
      <c r="G3207">
        <v>5</v>
      </c>
      <c r="H3207">
        <v>6</v>
      </c>
      <c r="I3207">
        <v>2014</v>
      </c>
      <c r="J3207" t="s">
        <v>58</v>
      </c>
      <c r="K3207">
        <v>1.1399999999999999</v>
      </c>
      <c r="L3207">
        <v>1.02</v>
      </c>
      <c r="M3207">
        <v>1.26</v>
      </c>
      <c r="N3207">
        <v>2115</v>
      </c>
      <c r="O3207" t="s">
        <v>44</v>
      </c>
      <c r="P3207">
        <v>2.1744269101781399</v>
      </c>
    </row>
    <row r="3208" spans="1:16" x14ac:dyDescent="0.25">
      <c r="A3208" s="20" t="s">
        <v>16563</v>
      </c>
      <c r="B3208">
        <v>2</v>
      </c>
      <c r="C3208" t="s">
        <v>63</v>
      </c>
      <c r="D3208" t="s">
        <v>91</v>
      </c>
      <c r="E3208" t="s">
        <v>15983</v>
      </c>
      <c r="F3208" t="s">
        <v>40</v>
      </c>
      <c r="G3208">
        <v>2</v>
      </c>
      <c r="H3208">
        <v>6</v>
      </c>
      <c r="I3208">
        <v>2014</v>
      </c>
      <c r="J3208" t="s">
        <v>59</v>
      </c>
      <c r="K3208">
        <v>1.19</v>
      </c>
      <c r="L3208">
        <v>0.78400000000000003</v>
      </c>
      <c r="M3208">
        <v>1.5960000000000001</v>
      </c>
      <c r="N3208">
        <v>74</v>
      </c>
      <c r="O3208" t="s">
        <v>44</v>
      </c>
      <c r="P3208">
        <v>11.6247638743819</v>
      </c>
    </row>
    <row r="3209" spans="1:16" x14ac:dyDescent="0.25">
      <c r="A3209" s="20" t="s">
        <v>16564</v>
      </c>
      <c r="B3209">
        <v>2</v>
      </c>
      <c r="C3209" t="s">
        <v>63</v>
      </c>
      <c r="D3209" t="s">
        <v>91</v>
      </c>
      <c r="E3209" t="s">
        <v>15983</v>
      </c>
      <c r="F3209" t="s">
        <v>40</v>
      </c>
      <c r="G3209">
        <v>3</v>
      </c>
      <c r="H3209">
        <v>6</v>
      </c>
      <c r="I3209">
        <v>2014</v>
      </c>
      <c r="J3209" t="s">
        <v>59</v>
      </c>
      <c r="K3209">
        <v>1.1499999999999999</v>
      </c>
      <c r="L3209">
        <v>0.74399999999999999</v>
      </c>
      <c r="M3209">
        <v>1.556</v>
      </c>
      <c r="N3209">
        <v>120</v>
      </c>
      <c r="O3209" t="s">
        <v>44</v>
      </c>
      <c r="P3209">
        <v>9.1287092917527701</v>
      </c>
    </row>
    <row r="3210" spans="1:16" x14ac:dyDescent="0.25">
      <c r="A3210" s="20" t="s">
        <v>16565</v>
      </c>
      <c r="B3210">
        <v>2</v>
      </c>
      <c r="C3210" t="s">
        <v>63</v>
      </c>
      <c r="D3210" t="s">
        <v>91</v>
      </c>
      <c r="E3210" t="s">
        <v>15983</v>
      </c>
      <c r="F3210" t="s">
        <v>40</v>
      </c>
      <c r="G3210">
        <v>4</v>
      </c>
      <c r="H3210">
        <v>6</v>
      </c>
      <c r="I3210">
        <v>2014</v>
      </c>
      <c r="J3210" t="s">
        <v>59</v>
      </c>
      <c r="K3210">
        <v>0.96</v>
      </c>
      <c r="L3210">
        <v>0.70699999999999996</v>
      </c>
      <c r="M3210" s="54">
        <v>1.2130000000000001</v>
      </c>
      <c r="N3210">
        <v>521</v>
      </c>
      <c r="O3210" t="s">
        <v>44</v>
      </c>
      <c r="P3210">
        <v>4.3810795433832403</v>
      </c>
    </row>
    <row r="3211" spans="1:16" x14ac:dyDescent="0.25">
      <c r="A3211" s="20" t="s">
        <v>16566</v>
      </c>
      <c r="B3211">
        <v>2</v>
      </c>
      <c r="C3211" t="s">
        <v>63</v>
      </c>
      <c r="D3211" t="s">
        <v>91</v>
      </c>
      <c r="E3211" t="s">
        <v>15983</v>
      </c>
      <c r="F3211" t="s">
        <v>40</v>
      </c>
      <c r="G3211">
        <v>5</v>
      </c>
      <c r="H3211">
        <v>6</v>
      </c>
      <c r="I3211">
        <v>2014</v>
      </c>
      <c r="J3211" t="s">
        <v>59</v>
      </c>
      <c r="K3211">
        <v>0.87</v>
      </c>
      <c r="L3211">
        <v>0.61099999999999999</v>
      </c>
      <c r="M3211" s="54">
        <v>1.129</v>
      </c>
      <c r="N3211">
        <v>250</v>
      </c>
      <c r="O3211" t="s">
        <v>44</v>
      </c>
      <c r="P3211">
        <v>6.3245553203367599</v>
      </c>
    </row>
    <row r="3212" spans="1:16" x14ac:dyDescent="0.25">
      <c r="A3212" s="20" t="s">
        <v>16567</v>
      </c>
      <c r="B3212">
        <v>2</v>
      </c>
      <c r="C3212" t="s">
        <v>63</v>
      </c>
      <c r="D3212" t="s">
        <v>91</v>
      </c>
      <c r="E3212" t="s">
        <v>15983</v>
      </c>
      <c r="F3212" t="s">
        <v>40</v>
      </c>
      <c r="G3212">
        <v>2</v>
      </c>
      <c r="H3212">
        <v>6</v>
      </c>
      <c r="I3212">
        <v>2014</v>
      </c>
      <c r="J3212" t="s">
        <v>60</v>
      </c>
      <c r="K3212">
        <v>1.08</v>
      </c>
      <c r="L3212">
        <v>0.98799999999999999</v>
      </c>
      <c r="M3212" s="54">
        <v>1.1719999999999999</v>
      </c>
      <c r="N3212">
        <v>2053</v>
      </c>
      <c r="O3212" t="s">
        <v>44</v>
      </c>
      <c r="P3212">
        <v>2.2070162219599001</v>
      </c>
    </row>
    <row r="3213" spans="1:16" x14ac:dyDescent="0.25">
      <c r="A3213" s="20" t="s">
        <v>16568</v>
      </c>
      <c r="B3213">
        <v>2</v>
      </c>
      <c r="C3213" t="s">
        <v>63</v>
      </c>
      <c r="D3213" t="s">
        <v>91</v>
      </c>
      <c r="E3213" t="s">
        <v>15983</v>
      </c>
      <c r="F3213" t="s">
        <v>40</v>
      </c>
      <c r="G3213">
        <v>3</v>
      </c>
      <c r="H3213">
        <v>6</v>
      </c>
      <c r="I3213">
        <v>2014</v>
      </c>
      <c r="J3213" t="s">
        <v>60</v>
      </c>
      <c r="K3213">
        <v>1.1599999999999999</v>
      </c>
      <c r="L3213">
        <v>1.0589999999999999</v>
      </c>
      <c r="M3213" s="54">
        <v>1.2609999999999999</v>
      </c>
      <c r="N3213">
        <v>2236</v>
      </c>
      <c r="O3213" t="s">
        <v>44</v>
      </c>
      <c r="P3213">
        <v>2.1147746721890699</v>
      </c>
    </row>
    <row r="3214" spans="1:16" x14ac:dyDescent="0.25">
      <c r="A3214" s="20" t="s">
        <v>16569</v>
      </c>
      <c r="B3214">
        <v>2</v>
      </c>
      <c r="C3214" t="s">
        <v>63</v>
      </c>
      <c r="D3214" t="s">
        <v>91</v>
      </c>
      <c r="E3214" t="s">
        <v>15983</v>
      </c>
      <c r="F3214" t="s">
        <v>40</v>
      </c>
      <c r="G3214">
        <v>4</v>
      </c>
      <c r="H3214">
        <v>6</v>
      </c>
      <c r="I3214">
        <v>2014</v>
      </c>
      <c r="J3214" t="s">
        <v>60</v>
      </c>
      <c r="K3214">
        <v>1.17</v>
      </c>
      <c r="L3214">
        <v>1.0620000000000001</v>
      </c>
      <c r="M3214" s="54">
        <v>1.278</v>
      </c>
      <c r="N3214">
        <v>1197</v>
      </c>
      <c r="O3214" t="s">
        <v>44</v>
      </c>
      <c r="P3214">
        <v>2.8903665650804</v>
      </c>
    </row>
    <row r="3215" spans="1:16" x14ac:dyDescent="0.25">
      <c r="A3215" s="20" t="s">
        <v>16570</v>
      </c>
      <c r="B3215">
        <v>2</v>
      </c>
      <c r="C3215" t="s">
        <v>63</v>
      </c>
      <c r="D3215" t="s">
        <v>91</v>
      </c>
      <c r="E3215" t="s">
        <v>15983</v>
      </c>
      <c r="F3215" t="s">
        <v>40</v>
      </c>
      <c r="G3215">
        <v>5</v>
      </c>
      <c r="H3215">
        <v>6</v>
      </c>
      <c r="I3215">
        <v>2014</v>
      </c>
      <c r="J3215" t="s">
        <v>60</v>
      </c>
      <c r="K3215">
        <v>1.25</v>
      </c>
      <c r="L3215">
        <v>1.107</v>
      </c>
      <c r="M3215">
        <v>1.393</v>
      </c>
      <c r="N3215">
        <v>710</v>
      </c>
      <c r="O3215" t="s">
        <v>44</v>
      </c>
      <c r="P3215">
        <v>3.7529331252040099</v>
      </c>
    </row>
    <row r="3216" spans="1:16" x14ac:dyDescent="0.25">
      <c r="A3216" s="20" t="s">
        <v>16571</v>
      </c>
      <c r="B3216">
        <v>2</v>
      </c>
      <c r="C3216" t="s">
        <v>63</v>
      </c>
      <c r="D3216" t="s">
        <v>91</v>
      </c>
      <c r="E3216" t="s">
        <v>15983</v>
      </c>
      <c r="F3216" t="s">
        <v>40</v>
      </c>
      <c r="G3216">
        <v>2</v>
      </c>
      <c r="H3216">
        <v>6</v>
      </c>
      <c r="I3216">
        <v>2014</v>
      </c>
      <c r="J3216" t="s">
        <v>61</v>
      </c>
      <c r="K3216">
        <v>1.19</v>
      </c>
      <c r="L3216">
        <v>0.75800000000000001</v>
      </c>
      <c r="M3216">
        <v>1.6220000000000001</v>
      </c>
      <c r="N3216">
        <v>72</v>
      </c>
      <c r="O3216" t="s">
        <v>44</v>
      </c>
      <c r="P3216">
        <v>11.7851130197758</v>
      </c>
    </row>
    <row r="3217" spans="1:16" x14ac:dyDescent="0.25">
      <c r="A3217" s="20" t="s">
        <v>16572</v>
      </c>
      <c r="B3217">
        <v>2</v>
      </c>
      <c r="C3217" t="s">
        <v>63</v>
      </c>
      <c r="D3217" t="s">
        <v>91</v>
      </c>
      <c r="E3217" t="s">
        <v>15983</v>
      </c>
      <c r="F3217" t="s">
        <v>40</v>
      </c>
      <c r="G3217">
        <v>3</v>
      </c>
      <c r="H3217">
        <v>6</v>
      </c>
      <c r="I3217">
        <v>2014</v>
      </c>
      <c r="J3217" t="s">
        <v>61</v>
      </c>
      <c r="K3217">
        <v>1.29</v>
      </c>
      <c r="L3217">
        <v>0.84699999999999998</v>
      </c>
      <c r="M3217">
        <v>1.7330000000000001</v>
      </c>
      <c r="N3217">
        <v>138</v>
      </c>
      <c r="O3217" t="s">
        <v>44</v>
      </c>
      <c r="P3217">
        <v>8.5125653075874901</v>
      </c>
    </row>
    <row r="3218" spans="1:16" x14ac:dyDescent="0.25">
      <c r="A3218" s="20" t="s">
        <v>16573</v>
      </c>
      <c r="B3218">
        <v>2</v>
      </c>
      <c r="C3218" t="s">
        <v>63</v>
      </c>
      <c r="D3218" t="s">
        <v>91</v>
      </c>
      <c r="E3218" t="s">
        <v>15983</v>
      </c>
      <c r="F3218" t="s">
        <v>40</v>
      </c>
      <c r="G3218">
        <v>4</v>
      </c>
      <c r="H3218">
        <v>6</v>
      </c>
      <c r="I3218">
        <v>2014</v>
      </c>
      <c r="J3218" t="s">
        <v>61</v>
      </c>
      <c r="K3218">
        <v>1.69</v>
      </c>
      <c r="L3218">
        <v>1.2050000000000001</v>
      </c>
      <c r="M3218">
        <v>2.1749999999999998</v>
      </c>
      <c r="N3218">
        <v>318</v>
      </c>
      <c r="O3218" t="s">
        <v>44</v>
      </c>
      <c r="P3218">
        <v>5.6077215409204397</v>
      </c>
    </row>
    <row r="3219" spans="1:16" x14ac:dyDescent="0.25">
      <c r="A3219" s="20" t="s">
        <v>16574</v>
      </c>
      <c r="B3219">
        <v>2</v>
      </c>
      <c r="C3219" t="s">
        <v>63</v>
      </c>
      <c r="D3219" t="s">
        <v>91</v>
      </c>
      <c r="E3219" t="s">
        <v>15983</v>
      </c>
      <c r="F3219" t="s">
        <v>40</v>
      </c>
      <c r="G3219">
        <v>5</v>
      </c>
      <c r="H3219">
        <v>6</v>
      </c>
      <c r="I3219">
        <v>2014</v>
      </c>
      <c r="J3219" t="s">
        <v>61</v>
      </c>
      <c r="K3219">
        <v>1.79</v>
      </c>
      <c r="L3219">
        <v>1.1399999999999999</v>
      </c>
      <c r="M3219">
        <v>2.44</v>
      </c>
      <c r="N3219">
        <v>70</v>
      </c>
      <c r="O3219" t="s">
        <v>44</v>
      </c>
      <c r="P3219">
        <v>11.952286093343901</v>
      </c>
    </row>
    <row r="3220" spans="1:16" x14ac:dyDescent="0.25">
      <c r="A3220" s="20" t="s">
        <v>16575</v>
      </c>
      <c r="B3220">
        <v>2</v>
      </c>
      <c r="C3220" t="s">
        <v>63</v>
      </c>
      <c r="D3220" t="s">
        <v>91</v>
      </c>
      <c r="E3220" t="s">
        <v>15983</v>
      </c>
      <c r="F3220" t="s">
        <v>40</v>
      </c>
      <c r="G3220">
        <v>2</v>
      </c>
      <c r="H3220">
        <v>6</v>
      </c>
      <c r="I3220">
        <v>2014</v>
      </c>
      <c r="J3220" t="s">
        <v>62</v>
      </c>
      <c r="K3220">
        <v>0.57999999999999996</v>
      </c>
      <c r="L3220">
        <v>0.24</v>
      </c>
      <c r="M3220">
        <v>0.92</v>
      </c>
      <c r="N3220">
        <v>125</v>
      </c>
      <c r="O3220" t="s">
        <v>44</v>
      </c>
      <c r="P3220">
        <v>8.9442719099991592</v>
      </c>
    </row>
    <row r="3221" spans="1:16" x14ac:dyDescent="0.25">
      <c r="A3221" s="20" t="s">
        <v>16576</v>
      </c>
      <c r="B3221">
        <v>2</v>
      </c>
      <c r="C3221" t="s">
        <v>63</v>
      </c>
      <c r="D3221" t="s">
        <v>91</v>
      </c>
      <c r="E3221" t="s">
        <v>15983</v>
      </c>
      <c r="F3221" t="s">
        <v>40</v>
      </c>
      <c r="G3221">
        <v>3</v>
      </c>
      <c r="H3221">
        <v>6</v>
      </c>
      <c r="I3221">
        <v>2014</v>
      </c>
      <c r="J3221" t="s">
        <v>62</v>
      </c>
      <c r="K3221">
        <v>1.02</v>
      </c>
      <c r="L3221">
        <v>0.47099999999999997</v>
      </c>
      <c r="M3221">
        <v>1.569</v>
      </c>
      <c r="N3221">
        <v>193</v>
      </c>
      <c r="O3221" t="s">
        <v>44</v>
      </c>
      <c r="P3221">
        <v>7.1981575074869504</v>
      </c>
    </row>
    <row r="3222" spans="1:16" x14ac:dyDescent="0.25">
      <c r="A3222" s="20" t="s">
        <v>16577</v>
      </c>
      <c r="B3222">
        <v>2</v>
      </c>
      <c r="C3222" t="s">
        <v>63</v>
      </c>
      <c r="D3222" t="s">
        <v>91</v>
      </c>
      <c r="E3222" t="s">
        <v>15983</v>
      </c>
      <c r="F3222" t="s">
        <v>40</v>
      </c>
      <c r="G3222">
        <v>4</v>
      </c>
      <c r="H3222">
        <v>6</v>
      </c>
      <c r="I3222">
        <v>2014</v>
      </c>
      <c r="J3222" t="s">
        <v>62</v>
      </c>
      <c r="K3222">
        <v>0.94</v>
      </c>
      <c r="L3222">
        <v>0.45</v>
      </c>
      <c r="M3222" s="54">
        <v>1.43</v>
      </c>
      <c r="N3222">
        <v>360</v>
      </c>
      <c r="O3222" t="s">
        <v>44</v>
      </c>
      <c r="P3222">
        <v>5.2704627669472996</v>
      </c>
    </row>
    <row r="3223" spans="1:16" x14ac:dyDescent="0.25">
      <c r="A3223" s="20" t="s">
        <v>16578</v>
      </c>
      <c r="B3223">
        <v>2</v>
      </c>
      <c r="C3223" t="s">
        <v>63</v>
      </c>
      <c r="D3223" t="s">
        <v>91</v>
      </c>
      <c r="E3223" t="s">
        <v>15983</v>
      </c>
      <c r="F3223" t="s">
        <v>40</v>
      </c>
      <c r="G3223">
        <v>5</v>
      </c>
      <c r="H3223">
        <v>6</v>
      </c>
      <c r="I3223">
        <v>2014</v>
      </c>
      <c r="J3223" t="s">
        <v>62</v>
      </c>
      <c r="K3223">
        <v>0.95</v>
      </c>
      <c r="L3223">
        <v>0.46100000000000002</v>
      </c>
      <c r="M3223">
        <v>1.4390000000000001</v>
      </c>
      <c r="N3223">
        <v>678</v>
      </c>
      <c r="O3223" t="s">
        <v>44</v>
      </c>
      <c r="P3223">
        <v>3.8404768632128401</v>
      </c>
    </row>
    <row r="3224" spans="1:16" x14ac:dyDescent="0.25">
      <c r="A3224" s="20" t="s">
        <v>16579</v>
      </c>
      <c r="B3224">
        <v>2</v>
      </c>
      <c r="C3224" t="s">
        <v>63</v>
      </c>
      <c r="D3224" t="s">
        <v>91</v>
      </c>
      <c r="E3224" t="s">
        <v>15983</v>
      </c>
      <c r="F3224" t="s">
        <v>40</v>
      </c>
      <c r="G3224">
        <v>2</v>
      </c>
      <c r="H3224">
        <v>6</v>
      </c>
      <c r="I3224">
        <v>2014</v>
      </c>
      <c r="J3224" t="s">
        <v>75</v>
      </c>
      <c r="K3224">
        <v>1.1930000000000001</v>
      </c>
      <c r="L3224">
        <v>1.1000000000000001</v>
      </c>
      <c r="M3224" s="54">
        <v>1.3</v>
      </c>
      <c r="N3224" t="s">
        <v>44</v>
      </c>
      <c r="O3224" t="s">
        <v>44</v>
      </c>
      <c r="P3224">
        <v>-99</v>
      </c>
    </row>
    <row r="3225" spans="1:16" x14ac:dyDescent="0.25">
      <c r="A3225" s="20" t="s">
        <v>16579</v>
      </c>
      <c r="B3225">
        <v>2</v>
      </c>
      <c r="C3225" t="s">
        <v>63</v>
      </c>
      <c r="D3225" t="s">
        <v>91</v>
      </c>
      <c r="E3225" t="s">
        <v>15983</v>
      </c>
      <c r="F3225" t="s">
        <v>40</v>
      </c>
      <c r="G3225">
        <v>2</v>
      </c>
      <c r="H3225">
        <v>6</v>
      </c>
      <c r="I3225">
        <v>2014</v>
      </c>
      <c r="J3225" t="s">
        <v>75</v>
      </c>
      <c r="K3225">
        <v>1.0489999999999999</v>
      </c>
      <c r="L3225">
        <v>0.9</v>
      </c>
      <c r="M3225" s="54">
        <v>1.2</v>
      </c>
      <c r="N3225" t="s">
        <v>44</v>
      </c>
      <c r="O3225" t="s">
        <v>44</v>
      </c>
      <c r="P3225">
        <v>-99</v>
      </c>
    </row>
    <row r="3226" spans="1:16" x14ac:dyDescent="0.25">
      <c r="A3226" s="20" t="s">
        <v>16579</v>
      </c>
      <c r="B3226">
        <v>2</v>
      </c>
      <c r="C3226" t="s">
        <v>63</v>
      </c>
      <c r="D3226" t="s">
        <v>91</v>
      </c>
      <c r="E3226" t="s">
        <v>15983</v>
      </c>
      <c r="F3226" t="s">
        <v>40</v>
      </c>
      <c r="G3226">
        <v>2</v>
      </c>
      <c r="H3226">
        <v>6</v>
      </c>
      <c r="I3226">
        <v>2014</v>
      </c>
      <c r="J3226" t="s">
        <v>75</v>
      </c>
      <c r="K3226">
        <v>0.94799999999999995</v>
      </c>
      <c r="L3226">
        <v>0.9</v>
      </c>
      <c r="M3226" s="54">
        <v>1</v>
      </c>
      <c r="N3226" t="s">
        <v>44</v>
      </c>
      <c r="O3226" t="s">
        <v>44</v>
      </c>
      <c r="P3226">
        <v>-99</v>
      </c>
    </row>
    <row r="3227" spans="1:16" x14ac:dyDescent="0.25">
      <c r="A3227" s="20" t="s">
        <v>16579</v>
      </c>
      <c r="B3227">
        <v>2</v>
      </c>
      <c r="C3227" t="s">
        <v>63</v>
      </c>
      <c r="D3227" t="s">
        <v>91</v>
      </c>
      <c r="E3227" t="s">
        <v>15983</v>
      </c>
      <c r="F3227" t="s">
        <v>40</v>
      </c>
      <c r="G3227">
        <v>2</v>
      </c>
      <c r="H3227">
        <v>6</v>
      </c>
      <c r="I3227">
        <v>2014</v>
      </c>
      <c r="J3227" t="s">
        <v>75</v>
      </c>
      <c r="K3227">
        <v>1.095</v>
      </c>
      <c r="L3227">
        <v>1</v>
      </c>
      <c r="M3227" s="54">
        <v>1.2</v>
      </c>
      <c r="N3227" t="s">
        <v>44</v>
      </c>
      <c r="O3227" t="s">
        <v>44</v>
      </c>
      <c r="P3227">
        <v>-99</v>
      </c>
    </row>
    <row r="3228" spans="1:16" x14ac:dyDescent="0.25">
      <c r="A3228" s="20" t="s">
        <v>16579</v>
      </c>
      <c r="B3228">
        <v>2</v>
      </c>
      <c r="C3228" t="s">
        <v>63</v>
      </c>
      <c r="D3228" t="s">
        <v>91</v>
      </c>
      <c r="E3228" t="s">
        <v>15983</v>
      </c>
      <c r="F3228" t="s">
        <v>40</v>
      </c>
      <c r="G3228">
        <v>2</v>
      </c>
      <c r="H3228">
        <v>6</v>
      </c>
      <c r="I3228">
        <v>2014</v>
      </c>
      <c r="J3228" t="s">
        <v>75</v>
      </c>
      <c r="K3228">
        <v>0.95799999999999996</v>
      </c>
      <c r="L3228">
        <v>0.9</v>
      </c>
      <c r="M3228" s="54">
        <v>1</v>
      </c>
      <c r="N3228" t="s">
        <v>44</v>
      </c>
      <c r="O3228" t="s">
        <v>44</v>
      </c>
      <c r="P3228">
        <v>-99</v>
      </c>
    </row>
    <row r="3229" spans="1:16" x14ac:dyDescent="0.25">
      <c r="A3229" s="20" t="s">
        <v>16579</v>
      </c>
      <c r="B3229">
        <v>2</v>
      </c>
      <c r="C3229" t="s">
        <v>63</v>
      </c>
      <c r="D3229" t="s">
        <v>91</v>
      </c>
      <c r="E3229" t="s">
        <v>15983</v>
      </c>
      <c r="F3229" t="s">
        <v>40</v>
      </c>
      <c r="G3229">
        <v>2</v>
      </c>
      <c r="H3229">
        <v>6</v>
      </c>
      <c r="I3229">
        <v>2014</v>
      </c>
      <c r="J3229" t="s">
        <v>75</v>
      </c>
      <c r="K3229">
        <v>1.0680000000000001</v>
      </c>
      <c r="L3229">
        <v>0.9</v>
      </c>
      <c r="M3229" s="54">
        <v>1.3</v>
      </c>
      <c r="N3229" t="s">
        <v>44</v>
      </c>
      <c r="O3229" t="s">
        <v>44</v>
      </c>
      <c r="P3229">
        <v>-99</v>
      </c>
    </row>
    <row r="3230" spans="1:16" x14ac:dyDescent="0.25">
      <c r="A3230" s="20" t="s">
        <v>16579</v>
      </c>
      <c r="B3230">
        <v>2</v>
      </c>
      <c r="C3230" t="s">
        <v>63</v>
      </c>
      <c r="D3230" t="s">
        <v>91</v>
      </c>
      <c r="E3230" t="s">
        <v>15983</v>
      </c>
      <c r="F3230" t="s">
        <v>40</v>
      </c>
      <c r="G3230">
        <v>2</v>
      </c>
      <c r="H3230">
        <v>6</v>
      </c>
      <c r="I3230">
        <v>2014</v>
      </c>
      <c r="J3230" t="s">
        <v>75</v>
      </c>
      <c r="K3230">
        <v>0.99299999999999999</v>
      </c>
      <c r="L3230">
        <v>0.9</v>
      </c>
      <c r="M3230" s="54">
        <v>1.1000000000000001</v>
      </c>
      <c r="N3230" t="s">
        <v>44</v>
      </c>
      <c r="O3230" t="s">
        <v>44</v>
      </c>
      <c r="P3230">
        <v>-99</v>
      </c>
    </row>
    <row r="3231" spans="1:16" x14ac:dyDescent="0.25">
      <c r="A3231" s="20" t="s">
        <v>16579</v>
      </c>
      <c r="B3231">
        <v>2</v>
      </c>
      <c r="C3231" t="s">
        <v>63</v>
      </c>
      <c r="D3231" t="s">
        <v>91</v>
      </c>
      <c r="E3231" t="s">
        <v>15983</v>
      </c>
      <c r="F3231" t="s">
        <v>40</v>
      </c>
      <c r="G3231">
        <v>2</v>
      </c>
      <c r="H3231">
        <v>6</v>
      </c>
      <c r="I3231">
        <v>2014</v>
      </c>
      <c r="J3231" t="s">
        <v>75</v>
      </c>
      <c r="K3231">
        <v>1.1859999999999999</v>
      </c>
      <c r="L3231">
        <v>0.8</v>
      </c>
      <c r="M3231" s="54">
        <v>1.6</v>
      </c>
      <c r="N3231" t="s">
        <v>44</v>
      </c>
      <c r="O3231" t="s">
        <v>44</v>
      </c>
      <c r="P3231">
        <v>-99</v>
      </c>
    </row>
    <row r="3232" spans="1:16" x14ac:dyDescent="0.25">
      <c r="A3232" s="20" t="s">
        <v>16579</v>
      </c>
      <c r="B3232">
        <v>2</v>
      </c>
      <c r="C3232" t="s">
        <v>63</v>
      </c>
      <c r="D3232" t="s">
        <v>91</v>
      </c>
      <c r="E3232" t="s">
        <v>15983</v>
      </c>
      <c r="F3232" t="s">
        <v>40</v>
      </c>
      <c r="G3232">
        <v>2</v>
      </c>
      <c r="H3232">
        <v>6</v>
      </c>
      <c r="I3232">
        <v>2014</v>
      </c>
      <c r="J3232" t="s">
        <v>75</v>
      </c>
      <c r="K3232">
        <v>0.85099999999999998</v>
      </c>
      <c r="L3232">
        <v>0.7</v>
      </c>
      <c r="M3232" s="54">
        <v>1</v>
      </c>
      <c r="N3232" t="s">
        <v>44</v>
      </c>
      <c r="O3232" t="s">
        <v>44</v>
      </c>
      <c r="P3232">
        <v>-99</v>
      </c>
    </row>
    <row r="3233" spans="1:16" x14ac:dyDescent="0.25">
      <c r="A3233" s="20" t="s">
        <v>16579</v>
      </c>
      <c r="B3233">
        <v>2</v>
      </c>
      <c r="C3233" t="s">
        <v>63</v>
      </c>
      <c r="D3233" t="s">
        <v>91</v>
      </c>
      <c r="E3233" t="s">
        <v>15983</v>
      </c>
      <c r="F3233" t="s">
        <v>40</v>
      </c>
      <c r="G3233">
        <v>2</v>
      </c>
      <c r="H3233">
        <v>6</v>
      </c>
      <c r="I3233">
        <v>2014</v>
      </c>
      <c r="J3233" t="s">
        <v>75</v>
      </c>
      <c r="K3233">
        <v>0.97799999999999998</v>
      </c>
      <c r="L3233">
        <v>0.8</v>
      </c>
      <c r="M3233" s="54">
        <v>1.2</v>
      </c>
      <c r="N3233" t="s">
        <v>44</v>
      </c>
      <c r="O3233" t="s">
        <v>44</v>
      </c>
      <c r="P3233">
        <v>-99</v>
      </c>
    </row>
    <row r="3234" spans="1:16" x14ac:dyDescent="0.25">
      <c r="A3234" s="20" t="s">
        <v>16579</v>
      </c>
      <c r="B3234">
        <v>2</v>
      </c>
      <c r="C3234" t="s">
        <v>63</v>
      </c>
      <c r="D3234" t="s">
        <v>91</v>
      </c>
      <c r="E3234" t="s">
        <v>15983</v>
      </c>
      <c r="F3234" t="s">
        <v>40</v>
      </c>
      <c r="G3234">
        <v>2</v>
      </c>
      <c r="H3234">
        <v>6</v>
      </c>
      <c r="I3234">
        <v>2014</v>
      </c>
      <c r="J3234" t="s">
        <v>75</v>
      </c>
      <c r="K3234">
        <v>1.0760000000000001</v>
      </c>
      <c r="L3234">
        <v>0.7</v>
      </c>
      <c r="M3234">
        <v>1.5</v>
      </c>
      <c r="N3234" t="s">
        <v>44</v>
      </c>
      <c r="O3234" t="s">
        <v>44</v>
      </c>
      <c r="P3234">
        <v>-99</v>
      </c>
    </row>
    <row r="3235" spans="1:16" x14ac:dyDescent="0.25">
      <c r="A3235" s="20" t="s">
        <v>16579</v>
      </c>
      <c r="B3235">
        <v>2</v>
      </c>
      <c r="C3235" t="s">
        <v>63</v>
      </c>
      <c r="D3235" t="s">
        <v>91</v>
      </c>
      <c r="E3235" t="s">
        <v>15983</v>
      </c>
      <c r="F3235" t="s">
        <v>40</v>
      </c>
      <c r="G3235">
        <v>2</v>
      </c>
      <c r="H3235">
        <v>6</v>
      </c>
      <c r="I3235">
        <v>2014</v>
      </c>
      <c r="J3235" t="s">
        <v>75</v>
      </c>
      <c r="K3235">
        <v>0.97299999999999998</v>
      </c>
      <c r="L3235">
        <v>0.8</v>
      </c>
      <c r="M3235">
        <v>1.2</v>
      </c>
      <c r="N3235" t="s">
        <v>44</v>
      </c>
      <c r="O3235" t="s">
        <v>44</v>
      </c>
      <c r="P3235">
        <v>-99</v>
      </c>
    </row>
    <row r="3236" spans="1:16" x14ac:dyDescent="0.25">
      <c r="A3236" s="20" t="s">
        <v>16579</v>
      </c>
      <c r="B3236">
        <v>2</v>
      </c>
      <c r="C3236" t="s">
        <v>63</v>
      </c>
      <c r="D3236" t="s">
        <v>91</v>
      </c>
      <c r="E3236" t="s">
        <v>15983</v>
      </c>
      <c r="F3236" t="s">
        <v>40</v>
      </c>
      <c r="G3236">
        <v>2</v>
      </c>
      <c r="H3236">
        <v>6</v>
      </c>
      <c r="I3236">
        <v>2014</v>
      </c>
      <c r="J3236" t="s">
        <v>75</v>
      </c>
      <c r="K3236">
        <v>0.97199999999999998</v>
      </c>
      <c r="L3236">
        <v>0.9</v>
      </c>
      <c r="M3236" s="54">
        <v>1.1000000000000001</v>
      </c>
      <c r="N3236" t="s">
        <v>44</v>
      </c>
      <c r="O3236" t="s">
        <v>44</v>
      </c>
      <c r="P3236">
        <v>-99</v>
      </c>
    </row>
    <row r="3237" spans="1:16" x14ac:dyDescent="0.25">
      <c r="A3237" s="20" t="s">
        <v>16579</v>
      </c>
      <c r="B3237">
        <v>2</v>
      </c>
      <c r="C3237" t="s">
        <v>63</v>
      </c>
      <c r="D3237" t="s">
        <v>91</v>
      </c>
      <c r="E3237" t="s">
        <v>15983</v>
      </c>
      <c r="F3237" t="s">
        <v>40</v>
      </c>
      <c r="G3237">
        <v>2</v>
      </c>
      <c r="H3237">
        <v>6</v>
      </c>
      <c r="I3237">
        <v>2014</v>
      </c>
      <c r="J3237" t="s">
        <v>75</v>
      </c>
      <c r="K3237">
        <v>1.7809999999999999</v>
      </c>
      <c r="L3237">
        <v>0.4</v>
      </c>
      <c r="M3237" s="54">
        <v>3.1</v>
      </c>
      <c r="N3237" t="s">
        <v>44</v>
      </c>
      <c r="O3237" t="s">
        <v>44</v>
      </c>
      <c r="P3237">
        <v>-99</v>
      </c>
    </row>
    <row r="3238" spans="1:16" x14ac:dyDescent="0.25">
      <c r="A3238" s="20" t="s">
        <v>16579</v>
      </c>
      <c r="B3238">
        <v>2</v>
      </c>
      <c r="C3238" t="s">
        <v>63</v>
      </c>
      <c r="D3238" t="s">
        <v>91</v>
      </c>
      <c r="E3238" t="s">
        <v>15983</v>
      </c>
      <c r="F3238" t="s">
        <v>40</v>
      </c>
      <c r="G3238">
        <v>2</v>
      </c>
      <c r="H3238">
        <v>6</v>
      </c>
      <c r="I3238">
        <v>2014</v>
      </c>
      <c r="J3238" t="s">
        <v>75</v>
      </c>
      <c r="K3238">
        <v>1.0329999999999999</v>
      </c>
      <c r="L3238">
        <v>0.9</v>
      </c>
      <c r="M3238" s="54">
        <v>1.2</v>
      </c>
      <c r="N3238" t="s">
        <v>44</v>
      </c>
      <c r="O3238" t="s">
        <v>44</v>
      </c>
      <c r="P3238">
        <v>-99</v>
      </c>
    </row>
    <row r="3239" spans="1:16" x14ac:dyDescent="0.25">
      <c r="A3239" s="20" t="s">
        <v>16579</v>
      </c>
      <c r="B3239">
        <v>2</v>
      </c>
      <c r="C3239" t="s">
        <v>63</v>
      </c>
      <c r="D3239" t="s">
        <v>91</v>
      </c>
      <c r="E3239" t="s">
        <v>15983</v>
      </c>
      <c r="F3239" t="s">
        <v>40</v>
      </c>
      <c r="G3239">
        <v>2</v>
      </c>
      <c r="H3239">
        <v>6</v>
      </c>
      <c r="I3239">
        <v>2014</v>
      </c>
      <c r="J3239" t="s">
        <v>75</v>
      </c>
      <c r="K3239">
        <v>1.028</v>
      </c>
      <c r="L3239">
        <v>0.9</v>
      </c>
      <c r="M3239" s="54">
        <v>1.1000000000000001</v>
      </c>
      <c r="N3239" t="s">
        <v>44</v>
      </c>
      <c r="O3239" t="s">
        <v>44</v>
      </c>
      <c r="P3239">
        <v>-99</v>
      </c>
    </row>
    <row r="3240" spans="1:16" x14ac:dyDescent="0.25">
      <c r="A3240" s="20" t="s">
        <v>16579</v>
      </c>
      <c r="B3240">
        <v>2</v>
      </c>
      <c r="C3240" t="s">
        <v>63</v>
      </c>
      <c r="D3240" t="s">
        <v>91</v>
      </c>
      <c r="E3240" t="s">
        <v>15983</v>
      </c>
      <c r="F3240" t="s">
        <v>40</v>
      </c>
      <c r="G3240">
        <v>2</v>
      </c>
      <c r="H3240">
        <v>6</v>
      </c>
      <c r="I3240">
        <v>2014</v>
      </c>
      <c r="J3240" t="s">
        <v>75</v>
      </c>
      <c r="K3240">
        <v>0.871</v>
      </c>
      <c r="L3240">
        <v>0.7</v>
      </c>
      <c r="M3240" s="54">
        <v>1.1000000000000001</v>
      </c>
      <c r="N3240" t="s">
        <v>44</v>
      </c>
      <c r="O3240" t="s">
        <v>44</v>
      </c>
      <c r="P3240">
        <v>-99</v>
      </c>
    </row>
    <row r="3241" spans="1:16" x14ac:dyDescent="0.25">
      <c r="A3241" s="20" t="s">
        <v>16579</v>
      </c>
      <c r="B3241">
        <v>2</v>
      </c>
      <c r="C3241" t="s">
        <v>63</v>
      </c>
      <c r="D3241" t="s">
        <v>91</v>
      </c>
      <c r="E3241" t="s">
        <v>15983</v>
      </c>
      <c r="F3241" t="s">
        <v>40</v>
      </c>
      <c r="G3241">
        <v>2</v>
      </c>
      <c r="H3241">
        <v>6</v>
      </c>
      <c r="I3241">
        <v>2014</v>
      </c>
      <c r="J3241" t="s">
        <v>75</v>
      </c>
      <c r="K3241">
        <v>1.115</v>
      </c>
      <c r="L3241">
        <v>1</v>
      </c>
      <c r="M3241" s="54">
        <v>1.2</v>
      </c>
      <c r="N3241" t="s">
        <v>44</v>
      </c>
      <c r="O3241" t="s">
        <v>44</v>
      </c>
      <c r="P3241">
        <v>-99</v>
      </c>
    </row>
    <row r="3242" spans="1:16" x14ac:dyDescent="0.25">
      <c r="A3242" s="20" t="s">
        <v>16579</v>
      </c>
      <c r="B3242">
        <v>2</v>
      </c>
      <c r="C3242" t="s">
        <v>63</v>
      </c>
      <c r="D3242" t="s">
        <v>91</v>
      </c>
      <c r="E3242" t="s">
        <v>15983</v>
      </c>
      <c r="F3242" t="s">
        <v>40</v>
      </c>
      <c r="G3242">
        <v>2</v>
      </c>
      <c r="H3242">
        <v>6</v>
      </c>
      <c r="I3242">
        <v>2014</v>
      </c>
      <c r="J3242" t="s">
        <v>75</v>
      </c>
      <c r="K3242">
        <v>1.381</v>
      </c>
      <c r="L3242">
        <v>1</v>
      </c>
      <c r="M3242" s="54">
        <v>1.7</v>
      </c>
      <c r="N3242" t="s">
        <v>44</v>
      </c>
      <c r="O3242" t="s">
        <v>44</v>
      </c>
      <c r="P3242">
        <v>-99</v>
      </c>
    </row>
    <row r="3243" spans="1:16" x14ac:dyDescent="0.25">
      <c r="A3243" s="20" t="s">
        <v>16579</v>
      </c>
      <c r="B3243">
        <v>2</v>
      </c>
      <c r="C3243" t="s">
        <v>63</v>
      </c>
      <c r="D3243" t="s">
        <v>91</v>
      </c>
      <c r="E3243" t="s">
        <v>15983</v>
      </c>
      <c r="F3243" t="s">
        <v>40</v>
      </c>
      <c r="G3243">
        <v>2</v>
      </c>
      <c r="H3243">
        <v>6</v>
      </c>
      <c r="I3243">
        <v>2014</v>
      </c>
      <c r="J3243" t="s">
        <v>75</v>
      </c>
      <c r="K3243">
        <v>0.93400000000000005</v>
      </c>
      <c r="L3243">
        <v>0.5</v>
      </c>
      <c r="M3243" s="54">
        <v>1.4</v>
      </c>
      <c r="N3243" t="s">
        <v>44</v>
      </c>
      <c r="O3243" t="s">
        <v>44</v>
      </c>
      <c r="P3243">
        <v>-99</v>
      </c>
    </row>
    <row r="3244" spans="1:16" x14ac:dyDescent="0.25">
      <c r="A3244" s="20" t="s">
        <v>16580</v>
      </c>
      <c r="B3244">
        <v>2</v>
      </c>
      <c r="C3244" t="s">
        <v>63</v>
      </c>
      <c r="D3244" t="s">
        <v>91</v>
      </c>
      <c r="E3244" t="s">
        <v>15983</v>
      </c>
      <c r="F3244" t="s">
        <v>40</v>
      </c>
      <c r="G3244">
        <v>3</v>
      </c>
      <c r="H3244">
        <v>6</v>
      </c>
      <c r="I3244">
        <v>2014</v>
      </c>
      <c r="J3244" t="s">
        <v>75</v>
      </c>
      <c r="K3244">
        <v>1.2509999999999999</v>
      </c>
      <c r="L3244">
        <v>1.1000000000000001</v>
      </c>
      <c r="M3244" s="54">
        <v>1.4</v>
      </c>
      <c r="N3244" t="s">
        <v>44</v>
      </c>
      <c r="O3244" t="s">
        <v>44</v>
      </c>
      <c r="P3244">
        <v>-99</v>
      </c>
    </row>
    <row r="3245" spans="1:16" x14ac:dyDescent="0.25">
      <c r="A3245" s="20" t="s">
        <v>16580</v>
      </c>
      <c r="B3245">
        <v>2</v>
      </c>
      <c r="C3245" t="s">
        <v>63</v>
      </c>
      <c r="D3245" t="s">
        <v>91</v>
      </c>
      <c r="E3245" t="s">
        <v>15983</v>
      </c>
      <c r="F3245" t="s">
        <v>40</v>
      </c>
      <c r="G3245">
        <v>3</v>
      </c>
      <c r="H3245">
        <v>6</v>
      </c>
      <c r="I3245">
        <v>2014</v>
      </c>
      <c r="J3245" t="s">
        <v>75</v>
      </c>
      <c r="K3245">
        <v>1.1000000000000001</v>
      </c>
      <c r="L3245">
        <v>0.9</v>
      </c>
      <c r="M3245" s="54">
        <v>1.3</v>
      </c>
      <c r="N3245" t="s">
        <v>44</v>
      </c>
      <c r="O3245" t="s">
        <v>44</v>
      </c>
      <c r="P3245">
        <v>-99</v>
      </c>
    </row>
    <row r="3246" spans="1:16" x14ac:dyDescent="0.25">
      <c r="A3246" s="20" t="s">
        <v>16580</v>
      </c>
      <c r="B3246">
        <v>2</v>
      </c>
      <c r="C3246" t="s">
        <v>63</v>
      </c>
      <c r="D3246" t="s">
        <v>91</v>
      </c>
      <c r="E3246" t="s">
        <v>15983</v>
      </c>
      <c r="F3246" t="s">
        <v>40</v>
      </c>
      <c r="G3246">
        <v>3</v>
      </c>
      <c r="H3246">
        <v>6</v>
      </c>
      <c r="I3246">
        <v>2014</v>
      </c>
      <c r="J3246" t="s">
        <v>75</v>
      </c>
      <c r="K3246">
        <v>0.99399999999999999</v>
      </c>
      <c r="L3246">
        <v>0.9</v>
      </c>
      <c r="M3246" s="54">
        <v>1.1000000000000001</v>
      </c>
      <c r="N3246" t="s">
        <v>44</v>
      </c>
      <c r="O3246" t="s">
        <v>44</v>
      </c>
      <c r="P3246">
        <v>-99</v>
      </c>
    </row>
    <row r="3247" spans="1:16" x14ac:dyDescent="0.25">
      <c r="A3247" s="20" t="s">
        <v>16580</v>
      </c>
      <c r="B3247">
        <v>2</v>
      </c>
      <c r="C3247" t="s">
        <v>63</v>
      </c>
      <c r="D3247" t="s">
        <v>91</v>
      </c>
      <c r="E3247" t="s">
        <v>15983</v>
      </c>
      <c r="F3247" t="s">
        <v>40</v>
      </c>
      <c r="G3247">
        <v>3</v>
      </c>
      <c r="H3247">
        <v>6</v>
      </c>
      <c r="I3247">
        <v>2014</v>
      </c>
      <c r="J3247" t="s">
        <v>75</v>
      </c>
      <c r="K3247">
        <v>1.1479999999999999</v>
      </c>
      <c r="L3247">
        <v>1.1000000000000001</v>
      </c>
      <c r="M3247" s="54">
        <v>1.2</v>
      </c>
      <c r="N3247" t="s">
        <v>44</v>
      </c>
      <c r="O3247" t="s">
        <v>44</v>
      </c>
      <c r="P3247">
        <v>-99</v>
      </c>
    </row>
    <row r="3248" spans="1:16" x14ac:dyDescent="0.25">
      <c r="A3248" s="20" t="s">
        <v>16580</v>
      </c>
      <c r="B3248">
        <v>2</v>
      </c>
      <c r="C3248" t="s">
        <v>63</v>
      </c>
      <c r="D3248" t="s">
        <v>91</v>
      </c>
      <c r="E3248" t="s">
        <v>15983</v>
      </c>
      <c r="F3248" t="s">
        <v>40</v>
      </c>
      <c r="G3248">
        <v>3</v>
      </c>
      <c r="H3248">
        <v>6</v>
      </c>
      <c r="I3248">
        <v>2014</v>
      </c>
      <c r="J3248" t="s">
        <v>75</v>
      </c>
      <c r="K3248">
        <v>1.004</v>
      </c>
      <c r="L3248">
        <v>0.9</v>
      </c>
      <c r="M3248" s="54">
        <v>1.1000000000000001</v>
      </c>
      <c r="N3248" t="s">
        <v>44</v>
      </c>
      <c r="O3248" t="s">
        <v>44</v>
      </c>
      <c r="P3248">
        <v>-99</v>
      </c>
    </row>
    <row r="3249" spans="1:16" x14ac:dyDescent="0.25">
      <c r="A3249" s="20" t="s">
        <v>16580</v>
      </c>
      <c r="B3249">
        <v>2</v>
      </c>
      <c r="C3249" t="s">
        <v>63</v>
      </c>
      <c r="D3249" t="s">
        <v>91</v>
      </c>
      <c r="E3249" t="s">
        <v>15983</v>
      </c>
      <c r="F3249" t="s">
        <v>40</v>
      </c>
      <c r="G3249">
        <v>3</v>
      </c>
      <c r="H3249">
        <v>6</v>
      </c>
      <c r="I3249">
        <v>2014</v>
      </c>
      <c r="J3249" t="s">
        <v>75</v>
      </c>
      <c r="K3249">
        <v>1.1200000000000001</v>
      </c>
      <c r="L3249">
        <v>0.9</v>
      </c>
      <c r="M3249" s="54">
        <v>1.3</v>
      </c>
      <c r="N3249" t="s">
        <v>44</v>
      </c>
      <c r="O3249" t="s">
        <v>44</v>
      </c>
      <c r="P3249">
        <v>-99</v>
      </c>
    </row>
    <row r="3250" spans="1:16" x14ac:dyDescent="0.25">
      <c r="A3250" s="20" t="s">
        <v>16580</v>
      </c>
      <c r="B3250">
        <v>2</v>
      </c>
      <c r="C3250" t="s">
        <v>63</v>
      </c>
      <c r="D3250" t="s">
        <v>91</v>
      </c>
      <c r="E3250" t="s">
        <v>15983</v>
      </c>
      <c r="F3250" t="s">
        <v>40</v>
      </c>
      <c r="G3250">
        <v>3</v>
      </c>
      <c r="H3250">
        <v>6</v>
      </c>
      <c r="I3250">
        <v>2014</v>
      </c>
      <c r="J3250" t="s">
        <v>75</v>
      </c>
      <c r="K3250">
        <v>1.0409999999999999</v>
      </c>
      <c r="L3250">
        <v>0.9</v>
      </c>
      <c r="M3250" s="54">
        <v>1.2</v>
      </c>
      <c r="N3250" t="s">
        <v>44</v>
      </c>
      <c r="O3250" t="s">
        <v>44</v>
      </c>
      <c r="P3250">
        <v>-99</v>
      </c>
    </row>
    <row r="3251" spans="1:16" x14ac:dyDescent="0.25">
      <c r="A3251" s="20" t="s">
        <v>16580</v>
      </c>
      <c r="B3251">
        <v>2</v>
      </c>
      <c r="C3251" t="s">
        <v>63</v>
      </c>
      <c r="D3251" t="s">
        <v>91</v>
      </c>
      <c r="E3251" t="s">
        <v>15983</v>
      </c>
      <c r="F3251" t="s">
        <v>40</v>
      </c>
      <c r="G3251">
        <v>3</v>
      </c>
      <c r="H3251">
        <v>6</v>
      </c>
      <c r="I3251">
        <v>2014</v>
      </c>
      <c r="J3251" t="s">
        <v>75</v>
      </c>
      <c r="K3251">
        <v>1.244</v>
      </c>
      <c r="L3251">
        <v>0.8</v>
      </c>
      <c r="M3251" s="54">
        <v>1.6</v>
      </c>
      <c r="N3251" t="s">
        <v>44</v>
      </c>
      <c r="O3251" t="s">
        <v>44</v>
      </c>
      <c r="P3251">
        <v>-99</v>
      </c>
    </row>
    <row r="3252" spans="1:16" x14ac:dyDescent="0.25">
      <c r="A3252" s="20" t="s">
        <v>16580</v>
      </c>
      <c r="B3252">
        <v>2</v>
      </c>
      <c r="C3252" t="s">
        <v>63</v>
      </c>
      <c r="D3252" t="s">
        <v>91</v>
      </c>
      <c r="E3252" t="s">
        <v>15983</v>
      </c>
      <c r="F3252" t="s">
        <v>40</v>
      </c>
      <c r="G3252">
        <v>3</v>
      </c>
      <c r="H3252">
        <v>6</v>
      </c>
      <c r="I3252">
        <v>2014</v>
      </c>
      <c r="J3252" t="s">
        <v>75</v>
      </c>
      <c r="K3252">
        <v>0.89300000000000002</v>
      </c>
      <c r="L3252">
        <v>0.7</v>
      </c>
      <c r="M3252" s="54">
        <v>1.1000000000000001</v>
      </c>
      <c r="N3252" t="s">
        <v>44</v>
      </c>
      <c r="O3252" t="s">
        <v>44</v>
      </c>
      <c r="P3252">
        <v>-99</v>
      </c>
    </row>
    <row r="3253" spans="1:16" x14ac:dyDescent="0.25">
      <c r="A3253" s="20" t="s">
        <v>16580</v>
      </c>
      <c r="B3253">
        <v>2</v>
      </c>
      <c r="C3253" t="s">
        <v>63</v>
      </c>
      <c r="D3253" t="s">
        <v>91</v>
      </c>
      <c r="E3253" t="s">
        <v>15983</v>
      </c>
      <c r="F3253" t="s">
        <v>40</v>
      </c>
      <c r="G3253">
        <v>3</v>
      </c>
      <c r="H3253">
        <v>6</v>
      </c>
      <c r="I3253">
        <v>2014</v>
      </c>
      <c r="J3253" t="s">
        <v>75</v>
      </c>
      <c r="K3253">
        <v>1.026</v>
      </c>
      <c r="L3253">
        <v>0.8</v>
      </c>
      <c r="M3253" s="54">
        <v>1.2</v>
      </c>
      <c r="N3253" t="s">
        <v>44</v>
      </c>
      <c r="O3253" t="s">
        <v>44</v>
      </c>
      <c r="P3253">
        <v>-99</v>
      </c>
    </row>
    <row r="3254" spans="1:16" x14ac:dyDescent="0.25">
      <c r="A3254" s="20" t="s">
        <v>16580</v>
      </c>
      <c r="B3254">
        <v>2</v>
      </c>
      <c r="C3254" t="s">
        <v>63</v>
      </c>
      <c r="D3254" t="s">
        <v>91</v>
      </c>
      <c r="E3254" t="s">
        <v>15983</v>
      </c>
      <c r="F3254" t="s">
        <v>40</v>
      </c>
      <c r="G3254">
        <v>3</v>
      </c>
      <c r="H3254">
        <v>6</v>
      </c>
      <c r="I3254">
        <v>2014</v>
      </c>
      <c r="J3254" t="s">
        <v>75</v>
      </c>
      <c r="K3254">
        <v>1.1279999999999999</v>
      </c>
      <c r="L3254">
        <v>0.7</v>
      </c>
      <c r="M3254">
        <v>1.6</v>
      </c>
      <c r="N3254" t="s">
        <v>44</v>
      </c>
      <c r="O3254" t="s">
        <v>44</v>
      </c>
      <c r="P3254">
        <v>-99</v>
      </c>
    </row>
    <row r="3255" spans="1:16" x14ac:dyDescent="0.25">
      <c r="A3255" s="20" t="s">
        <v>16580</v>
      </c>
      <c r="B3255">
        <v>2</v>
      </c>
      <c r="C3255" t="s">
        <v>63</v>
      </c>
      <c r="D3255" t="s">
        <v>91</v>
      </c>
      <c r="E3255" t="s">
        <v>15983</v>
      </c>
      <c r="F3255" t="s">
        <v>40</v>
      </c>
      <c r="G3255">
        <v>3</v>
      </c>
      <c r="H3255">
        <v>6</v>
      </c>
      <c r="I3255">
        <v>2014</v>
      </c>
      <c r="J3255" t="s">
        <v>75</v>
      </c>
      <c r="K3255">
        <v>1.02</v>
      </c>
      <c r="L3255">
        <v>0.8</v>
      </c>
      <c r="M3255">
        <v>1.2</v>
      </c>
      <c r="N3255" t="s">
        <v>44</v>
      </c>
      <c r="O3255" t="s">
        <v>44</v>
      </c>
      <c r="P3255">
        <v>-99</v>
      </c>
    </row>
    <row r="3256" spans="1:16" x14ac:dyDescent="0.25">
      <c r="A3256" s="20" t="s">
        <v>16580</v>
      </c>
      <c r="B3256">
        <v>2</v>
      </c>
      <c r="C3256" t="s">
        <v>63</v>
      </c>
      <c r="D3256" t="s">
        <v>91</v>
      </c>
      <c r="E3256" t="s">
        <v>15983</v>
      </c>
      <c r="F3256" t="s">
        <v>40</v>
      </c>
      <c r="G3256">
        <v>3</v>
      </c>
      <c r="H3256">
        <v>6</v>
      </c>
      <c r="I3256">
        <v>2014</v>
      </c>
      <c r="J3256" t="s">
        <v>75</v>
      </c>
      <c r="K3256">
        <v>1.0189999999999999</v>
      </c>
      <c r="L3256">
        <v>0.9</v>
      </c>
      <c r="M3256" s="54">
        <v>1.1000000000000001</v>
      </c>
      <c r="N3256" t="s">
        <v>44</v>
      </c>
      <c r="O3256" t="s">
        <v>44</v>
      </c>
      <c r="P3256">
        <v>-99</v>
      </c>
    </row>
    <row r="3257" spans="1:16" x14ac:dyDescent="0.25">
      <c r="A3257" s="20" t="s">
        <v>16580</v>
      </c>
      <c r="B3257">
        <v>2</v>
      </c>
      <c r="C3257" t="s">
        <v>63</v>
      </c>
      <c r="D3257" t="s">
        <v>91</v>
      </c>
      <c r="E3257" t="s">
        <v>15983</v>
      </c>
      <c r="F3257" t="s">
        <v>40</v>
      </c>
      <c r="G3257">
        <v>3</v>
      </c>
      <c r="H3257">
        <v>6</v>
      </c>
      <c r="I3257">
        <v>2014</v>
      </c>
      <c r="J3257" t="s">
        <v>75</v>
      </c>
      <c r="K3257">
        <v>1.8680000000000001</v>
      </c>
      <c r="L3257">
        <v>0.5</v>
      </c>
      <c r="M3257" s="54">
        <v>3.3</v>
      </c>
      <c r="N3257" t="s">
        <v>44</v>
      </c>
      <c r="O3257" t="s">
        <v>44</v>
      </c>
      <c r="P3257">
        <v>-99</v>
      </c>
    </row>
    <row r="3258" spans="1:16" x14ac:dyDescent="0.25">
      <c r="A3258" s="20" t="s">
        <v>16580</v>
      </c>
      <c r="B3258">
        <v>2</v>
      </c>
      <c r="C3258" t="s">
        <v>63</v>
      </c>
      <c r="D3258" t="s">
        <v>91</v>
      </c>
      <c r="E3258" t="s">
        <v>15983</v>
      </c>
      <c r="F3258" t="s">
        <v>40</v>
      </c>
      <c r="G3258">
        <v>3</v>
      </c>
      <c r="H3258">
        <v>6</v>
      </c>
      <c r="I3258">
        <v>2014</v>
      </c>
      <c r="J3258" t="s">
        <v>75</v>
      </c>
      <c r="K3258">
        <v>1.083</v>
      </c>
      <c r="L3258">
        <v>0.9</v>
      </c>
      <c r="M3258" s="54">
        <v>1.3</v>
      </c>
      <c r="N3258" t="s">
        <v>44</v>
      </c>
      <c r="O3258" t="s">
        <v>44</v>
      </c>
      <c r="P3258">
        <v>-99</v>
      </c>
    </row>
    <row r="3259" spans="1:16" x14ac:dyDescent="0.25">
      <c r="A3259" s="20" t="s">
        <v>16580</v>
      </c>
      <c r="B3259">
        <v>2</v>
      </c>
      <c r="C3259" t="s">
        <v>63</v>
      </c>
      <c r="D3259" t="s">
        <v>91</v>
      </c>
      <c r="E3259" t="s">
        <v>15983</v>
      </c>
      <c r="F3259" t="s">
        <v>40</v>
      </c>
      <c r="G3259">
        <v>3</v>
      </c>
      <c r="H3259">
        <v>6</v>
      </c>
      <c r="I3259">
        <v>2014</v>
      </c>
      <c r="J3259" t="s">
        <v>75</v>
      </c>
      <c r="K3259">
        <v>1.0780000000000001</v>
      </c>
      <c r="L3259">
        <v>1</v>
      </c>
      <c r="M3259" s="54">
        <v>1.2</v>
      </c>
      <c r="N3259" t="s">
        <v>44</v>
      </c>
      <c r="O3259" t="s">
        <v>44</v>
      </c>
      <c r="P3259">
        <v>-99</v>
      </c>
    </row>
    <row r="3260" spans="1:16" x14ac:dyDescent="0.25">
      <c r="A3260" s="20" t="s">
        <v>16580</v>
      </c>
      <c r="B3260">
        <v>2</v>
      </c>
      <c r="C3260" t="s">
        <v>63</v>
      </c>
      <c r="D3260" t="s">
        <v>91</v>
      </c>
      <c r="E3260" t="s">
        <v>15983</v>
      </c>
      <c r="F3260" t="s">
        <v>40</v>
      </c>
      <c r="G3260">
        <v>3</v>
      </c>
      <c r="H3260">
        <v>6</v>
      </c>
      <c r="I3260">
        <v>2014</v>
      </c>
      <c r="J3260" t="s">
        <v>75</v>
      </c>
      <c r="K3260">
        <v>0.91400000000000003</v>
      </c>
      <c r="L3260">
        <v>0.7</v>
      </c>
      <c r="M3260" s="54">
        <v>1.1000000000000001</v>
      </c>
      <c r="N3260" t="s">
        <v>44</v>
      </c>
      <c r="O3260" t="s">
        <v>44</v>
      </c>
      <c r="P3260">
        <v>-99</v>
      </c>
    </row>
    <row r="3261" spans="1:16" x14ac:dyDescent="0.25">
      <c r="A3261" s="20" t="s">
        <v>16580</v>
      </c>
      <c r="B3261">
        <v>2</v>
      </c>
      <c r="C3261" t="s">
        <v>63</v>
      </c>
      <c r="D3261" t="s">
        <v>91</v>
      </c>
      <c r="E3261" t="s">
        <v>15983</v>
      </c>
      <c r="F3261" t="s">
        <v>40</v>
      </c>
      <c r="G3261">
        <v>3</v>
      </c>
      <c r="H3261">
        <v>6</v>
      </c>
      <c r="I3261">
        <v>2014</v>
      </c>
      <c r="J3261" t="s">
        <v>75</v>
      </c>
      <c r="K3261">
        <v>1.169</v>
      </c>
      <c r="L3261">
        <v>1.1000000000000001</v>
      </c>
      <c r="M3261" s="54">
        <v>1.2</v>
      </c>
      <c r="N3261" t="s">
        <v>44</v>
      </c>
      <c r="O3261" t="s">
        <v>44</v>
      </c>
      <c r="P3261">
        <v>-99</v>
      </c>
    </row>
    <row r="3262" spans="1:16" x14ac:dyDescent="0.25">
      <c r="A3262" s="20" t="s">
        <v>16580</v>
      </c>
      <c r="B3262">
        <v>2</v>
      </c>
      <c r="C3262" t="s">
        <v>63</v>
      </c>
      <c r="D3262" t="s">
        <v>91</v>
      </c>
      <c r="E3262" t="s">
        <v>15983</v>
      </c>
      <c r="F3262" t="s">
        <v>40</v>
      </c>
      <c r="G3262">
        <v>3</v>
      </c>
      <c r="H3262">
        <v>6</v>
      </c>
      <c r="I3262">
        <v>2014</v>
      </c>
      <c r="J3262" t="s">
        <v>75</v>
      </c>
      <c r="K3262">
        <v>1.448</v>
      </c>
      <c r="L3262">
        <v>1.1000000000000001</v>
      </c>
      <c r="M3262" s="54">
        <v>1.8</v>
      </c>
      <c r="N3262" t="s">
        <v>44</v>
      </c>
      <c r="O3262" t="s">
        <v>44</v>
      </c>
      <c r="P3262">
        <v>-99</v>
      </c>
    </row>
    <row r="3263" spans="1:16" x14ac:dyDescent="0.25">
      <c r="A3263" s="20" t="s">
        <v>16580</v>
      </c>
      <c r="B3263">
        <v>2</v>
      </c>
      <c r="C3263" t="s">
        <v>63</v>
      </c>
      <c r="D3263" t="s">
        <v>91</v>
      </c>
      <c r="E3263" t="s">
        <v>15983</v>
      </c>
      <c r="F3263" t="s">
        <v>40</v>
      </c>
      <c r="G3263">
        <v>3</v>
      </c>
      <c r="H3263">
        <v>6</v>
      </c>
      <c r="I3263">
        <v>2014</v>
      </c>
      <c r="J3263" t="s">
        <v>75</v>
      </c>
      <c r="K3263">
        <v>0.98</v>
      </c>
      <c r="L3263">
        <v>0.5</v>
      </c>
      <c r="M3263" s="54">
        <v>1.5</v>
      </c>
      <c r="N3263" t="s">
        <v>44</v>
      </c>
      <c r="O3263" t="s">
        <v>44</v>
      </c>
      <c r="P3263">
        <v>-99</v>
      </c>
    </row>
    <row r="3264" spans="1:16" x14ac:dyDescent="0.25">
      <c r="A3264" s="20" t="s">
        <v>16581</v>
      </c>
      <c r="B3264">
        <v>2</v>
      </c>
      <c r="C3264" t="s">
        <v>63</v>
      </c>
      <c r="D3264" t="s">
        <v>91</v>
      </c>
      <c r="E3264" t="s">
        <v>15983</v>
      </c>
      <c r="F3264" t="s">
        <v>40</v>
      </c>
      <c r="G3264">
        <v>4</v>
      </c>
      <c r="H3264">
        <v>6</v>
      </c>
      <c r="I3264">
        <v>2014</v>
      </c>
      <c r="J3264" t="s">
        <v>75</v>
      </c>
      <c r="K3264">
        <v>1.2829999999999999</v>
      </c>
      <c r="L3264">
        <v>1.2</v>
      </c>
      <c r="M3264">
        <v>1.4</v>
      </c>
      <c r="N3264" t="s">
        <v>44</v>
      </c>
      <c r="O3264" t="s">
        <v>44</v>
      </c>
      <c r="P3264">
        <v>-99</v>
      </c>
    </row>
    <row r="3265" spans="1:16" x14ac:dyDescent="0.25">
      <c r="A3265" s="20" t="s">
        <v>16581</v>
      </c>
      <c r="B3265">
        <v>2</v>
      </c>
      <c r="C3265" t="s">
        <v>63</v>
      </c>
      <c r="D3265" t="s">
        <v>91</v>
      </c>
      <c r="E3265" t="s">
        <v>15983</v>
      </c>
      <c r="F3265" t="s">
        <v>40</v>
      </c>
      <c r="G3265">
        <v>4</v>
      </c>
      <c r="H3265">
        <v>6</v>
      </c>
      <c r="I3265">
        <v>2014</v>
      </c>
      <c r="J3265" t="s">
        <v>75</v>
      </c>
      <c r="K3265">
        <v>1.1279999999999999</v>
      </c>
      <c r="L3265">
        <v>1</v>
      </c>
      <c r="M3265">
        <v>1.3</v>
      </c>
      <c r="N3265" t="s">
        <v>44</v>
      </c>
      <c r="O3265" t="s">
        <v>44</v>
      </c>
      <c r="P3265">
        <v>-99</v>
      </c>
    </row>
    <row r="3266" spans="1:16" x14ac:dyDescent="0.25">
      <c r="A3266" s="20" t="s">
        <v>16581</v>
      </c>
      <c r="B3266">
        <v>2</v>
      </c>
      <c r="C3266" t="s">
        <v>63</v>
      </c>
      <c r="D3266" t="s">
        <v>91</v>
      </c>
      <c r="E3266" t="s">
        <v>15983</v>
      </c>
      <c r="F3266" t="s">
        <v>40</v>
      </c>
      <c r="G3266">
        <v>4</v>
      </c>
      <c r="H3266">
        <v>6</v>
      </c>
      <c r="I3266">
        <v>2014</v>
      </c>
      <c r="J3266" t="s">
        <v>75</v>
      </c>
      <c r="K3266">
        <v>1.02</v>
      </c>
      <c r="L3266">
        <v>1</v>
      </c>
      <c r="M3266">
        <v>1.1000000000000001</v>
      </c>
      <c r="N3266" t="s">
        <v>44</v>
      </c>
      <c r="O3266" t="s">
        <v>44</v>
      </c>
      <c r="P3266">
        <v>-99</v>
      </c>
    </row>
    <row r="3267" spans="1:16" x14ac:dyDescent="0.25">
      <c r="A3267" s="20" t="s">
        <v>16581</v>
      </c>
      <c r="B3267">
        <v>2</v>
      </c>
      <c r="C3267" t="s">
        <v>63</v>
      </c>
      <c r="D3267" t="s">
        <v>91</v>
      </c>
      <c r="E3267" t="s">
        <v>15983</v>
      </c>
      <c r="F3267" t="s">
        <v>40</v>
      </c>
      <c r="G3267">
        <v>4</v>
      </c>
      <c r="H3267">
        <v>6</v>
      </c>
      <c r="I3267">
        <v>2014</v>
      </c>
      <c r="J3267" t="s">
        <v>75</v>
      </c>
      <c r="K3267">
        <v>1.177</v>
      </c>
      <c r="L3267">
        <v>1.1000000000000001</v>
      </c>
      <c r="M3267" s="54">
        <v>1.3</v>
      </c>
      <c r="N3267" t="s">
        <v>44</v>
      </c>
      <c r="O3267" t="s">
        <v>44</v>
      </c>
      <c r="P3267">
        <v>-99</v>
      </c>
    </row>
    <row r="3268" spans="1:16" x14ac:dyDescent="0.25">
      <c r="A3268" s="20" t="s">
        <v>16581</v>
      </c>
      <c r="B3268">
        <v>2</v>
      </c>
      <c r="C3268" t="s">
        <v>63</v>
      </c>
      <c r="D3268" t="s">
        <v>91</v>
      </c>
      <c r="E3268" t="s">
        <v>15983</v>
      </c>
      <c r="F3268" t="s">
        <v>40</v>
      </c>
      <c r="G3268">
        <v>4</v>
      </c>
      <c r="H3268">
        <v>6</v>
      </c>
      <c r="I3268">
        <v>2014</v>
      </c>
      <c r="J3268" t="s">
        <v>75</v>
      </c>
      <c r="K3268">
        <v>1.03</v>
      </c>
      <c r="L3268">
        <v>0.9</v>
      </c>
      <c r="M3268" s="54">
        <v>1.1000000000000001</v>
      </c>
      <c r="N3268" t="s">
        <v>44</v>
      </c>
      <c r="O3268" t="s">
        <v>44</v>
      </c>
      <c r="P3268">
        <v>-99</v>
      </c>
    </row>
    <row r="3269" spans="1:16" x14ac:dyDescent="0.25">
      <c r="A3269" s="20" t="s">
        <v>16581</v>
      </c>
      <c r="B3269">
        <v>2</v>
      </c>
      <c r="C3269" t="s">
        <v>63</v>
      </c>
      <c r="D3269" t="s">
        <v>91</v>
      </c>
      <c r="E3269" t="s">
        <v>15983</v>
      </c>
      <c r="F3269" t="s">
        <v>40</v>
      </c>
      <c r="G3269">
        <v>4</v>
      </c>
      <c r="H3269">
        <v>6</v>
      </c>
      <c r="I3269">
        <v>2014</v>
      </c>
      <c r="J3269" t="s">
        <v>75</v>
      </c>
      <c r="K3269">
        <v>1.149</v>
      </c>
      <c r="L3269">
        <v>0.9</v>
      </c>
      <c r="M3269">
        <v>1.4</v>
      </c>
      <c r="N3269" t="s">
        <v>44</v>
      </c>
      <c r="O3269" t="s">
        <v>44</v>
      </c>
      <c r="P3269">
        <v>-99</v>
      </c>
    </row>
    <row r="3270" spans="1:16" x14ac:dyDescent="0.25">
      <c r="A3270" s="20" t="s">
        <v>16581</v>
      </c>
      <c r="B3270">
        <v>2</v>
      </c>
      <c r="C3270" t="s">
        <v>63</v>
      </c>
      <c r="D3270" t="s">
        <v>91</v>
      </c>
      <c r="E3270" t="s">
        <v>15983</v>
      </c>
      <c r="F3270" t="s">
        <v>40</v>
      </c>
      <c r="G3270">
        <v>4</v>
      </c>
      <c r="H3270">
        <v>6</v>
      </c>
      <c r="I3270">
        <v>2014</v>
      </c>
      <c r="J3270" t="s">
        <v>75</v>
      </c>
      <c r="K3270">
        <v>1.0680000000000001</v>
      </c>
      <c r="L3270">
        <v>0.9</v>
      </c>
      <c r="M3270">
        <v>1.2</v>
      </c>
      <c r="N3270" t="s">
        <v>44</v>
      </c>
      <c r="O3270" t="s">
        <v>44</v>
      </c>
      <c r="P3270">
        <v>-99</v>
      </c>
    </row>
    <row r="3271" spans="1:16" x14ac:dyDescent="0.25">
      <c r="A3271" s="20" t="s">
        <v>16581</v>
      </c>
      <c r="B3271">
        <v>2</v>
      </c>
      <c r="C3271" t="s">
        <v>63</v>
      </c>
      <c r="D3271" t="s">
        <v>91</v>
      </c>
      <c r="E3271" t="s">
        <v>15983</v>
      </c>
      <c r="F3271" t="s">
        <v>40</v>
      </c>
      <c r="G3271">
        <v>4</v>
      </c>
      <c r="H3271">
        <v>6</v>
      </c>
      <c r="I3271">
        <v>2014</v>
      </c>
      <c r="J3271" t="s">
        <v>75</v>
      </c>
      <c r="K3271">
        <v>1.2749999999999999</v>
      </c>
      <c r="L3271">
        <v>0.9</v>
      </c>
      <c r="M3271" s="54">
        <v>1.7</v>
      </c>
      <c r="N3271" t="s">
        <v>44</v>
      </c>
      <c r="O3271" t="s">
        <v>44</v>
      </c>
      <c r="P3271">
        <v>-99</v>
      </c>
    </row>
    <row r="3272" spans="1:16" x14ac:dyDescent="0.25">
      <c r="A3272" s="20" t="s">
        <v>16581</v>
      </c>
      <c r="B3272">
        <v>2</v>
      </c>
      <c r="C3272" t="s">
        <v>63</v>
      </c>
      <c r="D3272" t="s">
        <v>91</v>
      </c>
      <c r="E3272" t="s">
        <v>15983</v>
      </c>
      <c r="F3272" t="s">
        <v>40</v>
      </c>
      <c r="G3272">
        <v>4</v>
      </c>
      <c r="H3272">
        <v>6</v>
      </c>
      <c r="I3272">
        <v>2014</v>
      </c>
      <c r="J3272" t="s">
        <v>75</v>
      </c>
      <c r="K3272">
        <v>0.91500000000000004</v>
      </c>
      <c r="L3272">
        <v>0.7</v>
      </c>
      <c r="M3272" s="54">
        <v>1.1000000000000001</v>
      </c>
      <c r="N3272" t="s">
        <v>44</v>
      </c>
      <c r="O3272" t="s">
        <v>44</v>
      </c>
      <c r="P3272">
        <v>-99</v>
      </c>
    </row>
    <row r="3273" spans="1:16" x14ac:dyDescent="0.25">
      <c r="A3273" s="20" t="s">
        <v>16581</v>
      </c>
      <c r="B3273">
        <v>2</v>
      </c>
      <c r="C3273" t="s">
        <v>63</v>
      </c>
      <c r="D3273" t="s">
        <v>91</v>
      </c>
      <c r="E3273" t="s">
        <v>15983</v>
      </c>
      <c r="F3273" t="s">
        <v>40</v>
      </c>
      <c r="G3273">
        <v>4</v>
      </c>
      <c r="H3273">
        <v>6</v>
      </c>
      <c r="I3273">
        <v>2014</v>
      </c>
      <c r="J3273" t="s">
        <v>75</v>
      </c>
      <c r="K3273">
        <v>1.052</v>
      </c>
      <c r="L3273">
        <v>0.9</v>
      </c>
      <c r="M3273" s="54">
        <v>1.3</v>
      </c>
      <c r="N3273" t="s">
        <v>44</v>
      </c>
      <c r="O3273" t="s">
        <v>44</v>
      </c>
      <c r="P3273">
        <v>-99</v>
      </c>
    </row>
    <row r="3274" spans="1:16" x14ac:dyDescent="0.25">
      <c r="A3274" s="20" t="s">
        <v>16581</v>
      </c>
      <c r="B3274">
        <v>2</v>
      </c>
      <c r="C3274" t="s">
        <v>63</v>
      </c>
      <c r="D3274" t="s">
        <v>91</v>
      </c>
      <c r="E3274" t="s">
        <v>15983</v>
      </c>
      <c r="F3274" t="s">
        <v>40</v>
      </c>
      <c r="G3274">
        <v>4</v>
      </c>
      <c r="H3274">
        <v>6</v>
      </c>
      <c r="I3274">
        <v>2014</v>
      </c>
      <c r="J3274" t="s">
        <v>75</v>
      </c>
      <c r="K3274">
        <v>1.157</v>
      </c>
      <c r="L3274">
        <v>0.7</v>
      </c>
      <c r="M3274">
        <v>1.6</v>
      </c>
      <c r="N3274" t="s">
        <v>44</v>
      </c>
      <c r="O3274" t="s">
        <v>44</v>
      </c>
      <c r="P3274">
        <v>-99</v>
      </c>
    </row>
    <row r="3275" spans="1:16" x14ac:dyDescent="0.25">
      <c r="A3275" s="20" t="s">
        <v>16581</v>
      </c>
      <c r="B3275">
        <v>2</v>
      </c>
      <c r="C3275" t="s">
        <v>63</v>
      </c>
      <c r="D3275" t="s">
        <v>91</v>
      </c>
      <c r="E3275" t="s">
        <v>15983</v>
      </c>
      <c r="F3275" t="s">
        <v>40</v>
      </c>
      <c r="G3275">
        <v>4</v>
      </c>
      <c r="H3275">
        <v>6</v>
      </c>
      <c r="I3275">
        <v>2014</v>
      </c>
      <c r="J3275" t="s">
        <v>75</v>
      </c>
      <c r="K3275">
        <v>1.046</v>
      </c>
      <c r="L3275">
        <v>0.8</v>
      </c>
      <c r="M3275">
        <v>1.3</v>
      </c>
      <c r="N3275" t="s">
        <v>44</v>
      </c>
      <c r="O3275" t="s">
        <v>44</v>
      </c>
      <c r="P3275">
        <v>-99</v>
      </c>
    </row>
    <row r="3276" spans="1:16" x14ac:dyDescent="0.25">
      <c r="A3276" s="20" t="s">
        <v>16581</v>
      </c>
      <c r="B3276">
        <v>2</v>
      </c>
      <c r="C3276" t="s">
        <v>63</v>
      </c>
      <c r="D3276" t="s">
        <v>91</v>
      </c>
      <c r="E3276" t="s">
        <v>15983</v>
      </c>
      <c r="F3276" t="s">
        <v>40</v>
      </c>
      <c r="G3276">
        <v>4</v>
      </c>
      <c r="H3276">
        <v>6</v>
      </c>
      <c r="I3276">
        <v>2014</v>
      </c>
      <c r="J3276" t="s">
        <v>75</v>
      </c>
      <c r="K3276">
        <v>1.0449999999999999</v>
      </c>
      <c r="L3276">
        <v>1</v>
      </c>
      <c r="M3276" s="54">
        <v>1.1000000000000001</v>
      </c>
      <c r="N3276" t="s">
        <v>44</v>
      </c>
      <c r="O3276" t="s">
        <v>44</v>
      </c>
      <c r="P3276">
        <v>-99</v>
      </c>
    </row>
    <row r="3277" spans="1:16" x14ac:dyDescent="0.25">
      <c r="A3277" s="20" t="s">
        <v>16581</v>
      </c>
      <c r="B3277">
        <v>2</v>
      </c>
      <c r="C3277" t="s">
        <v>63</v>
      </c>
      <c r="D3277" t="s">
        <v>91</v>
      </c>
      <c r="E3277" t="s">
        <v>15983</v>
      </c>
      <c r="F3277" t="s">
        <v>40</v>
      </c>
      <c r="G3277">
        <v>4</v>
      </c>
      <c r="H3277">
        <v>6</v>
      </c>
      <c r="I3277">
        <v>2014</v>
      </c>
      <c r="J3277" t="s">
        <v>75</v>
      </c>
      <c r="K3277">
        <v>1.915</v>
      </c>
      <c r="L3277">
        <v>0.5</v>
      </c>
      <c r="M3277">
        <v>3.3</v>
      </c>
      <c r="N3277" t="s">
        <v>44</v>
      </c>
      <c r="O3277" t="s">
        <v>44</v>
      </c>
      <c r="P3277">
        <v>-99</v>
      </c>
    </row>
    <row r="3278" spans="1:16" x14ac:dyDescent="0.25">
      <c r="A3278" s="20" t="s">
        <v>16581</v>
      </c>
      <c r="B3278">
        <v>2</v>
      </c>
      <c r="C3278" t="s">
        <v>63</v>
      </c>
      <c r="D3278" t="s">
        <v>91</v>
      </c>
      <c r="E3278" t="s">
        <v>15983</v>
      </c>
      <c r="F3278" t="s">
        <v>40</v>
      </c>
      <c r="G3278">
        <v>4</v>
      </c>
      <c r="H3278">
        <v>6</v>
      </c>
      <c r="I3278">
        <v>2014</v>
      </c>
      <c r="J3278" t="s">
        <v>75</v>
      </c>
      <c r="K3278">
        <v>1.111</v>
      </c>
      <c r="L3278">
        <v>0.9</v>
      </c>
      <c r="M3278" s="54">
        <v>1.3</v>
      </c>
      <c r="N3278" t="s">
        <v>44</v>
      </c>
      <c r="O3278" t="s">
        <v>44</v>
      </c>
      <c r="P3278">
        <v>-99</v>
      </c>
    </row>
    <row r="3279" spans="1:16" x14ac:dyDescent="0.25">
      <c r="A3279" s="20" t="s">
        <v>16581</v>
      </c>
      <c r="B3279">
        <v>2</v>
      </c>
      <c r="C3279" t="s">
        <v>63</v>
      </c>
      <c r="D3279" t="s">
        <v>91</v>
      </c>
      <c r="E3279" t="s">
        <v>15983</v>
      </c>
      <c r="F3279" t="s">
        <v>40</v>
      </c>
      <c r="G3279">
        <v>4</v>
      </c>
      <c r="H3279">
        <v>6</v>
      </c>
      <c r="I3279">
        <v>2014</v>
      </c>
      <c r="J3279" t="s">
        <v>75</v>
      </c>
      <c r="K3279">
        <v>1.1060000000000001</v>
      </c>
      <c r="L3279">
        <v>1</v>
      </c>
      <c r="M3279">
        <v>1.2</v>
      </c>
      <c r="N3279" t="s">
        <v>44</v>
      </c>
      <c r="O3279" t="s">
        <v>44</v>
      </c>
      <c r="P3279">
        <v>-99</v>
      </c>
    </row>
    <row r="3280" spans="1:16" x14ac:dyDescent="0.25">
      <c r="A3280" s="20" t="s">
        <v>16581</v>
      </c>
      <c r="B3280">
        <v>2</v>
      </c>
      <c r="C3280" t="s">
        <v>63</v>
      </c>
      <c r="D3280" t="s">
        <v>91</v>
      </c>
      <c r="E3280" t="s">
        <v>15983</v>
      </c>
      <c r="F3280" t="s">
        <v>40</v>
      </c>
      <c r="G3280">
        <v>4</v>
      </c>
      <c r="H3280">
        <v>6</v>
      </c>
      <c r="I3280">
        <v>2014</v>
      </c>
      <c r="J3280" t="s">
        <v>75</v>
      </c>
      <c r="K3280">
        <v>0.93700000000000006</v>
      </c>
      <c r="L3280">
        <v>0.7</v>
      </c>
      <c r="M3280">
        <v>1.1000000000000001</v>
      </c>
      <c r="N3280" t="s">
        <v>44</v>
      </c>
      <c r="O3280" t="s">
        <v>44</v>
      </c>
      <c r="P3280">
        <v>-99</v>
      </c>
    </row>
    <row r="3281" spans="1:16" x14ac:dyDescent="0.25">
      <c r="A3281" s="20" t="s">
        <v>16581</v>
      </c>
      <c r="B3281">
        <v>2</v>
      </c>
      <c r="C3281" t="s">
        <v>63</v>
      </c>
      <c r="D3281" t="s">
        <v>91</v>
      </c>
      <c r="E3281" t="s">
        <v>15983</v>
      </c>
      <c r="F3281" t="s">
        <v>40</v>
      </c>
      <c r="G3281">
        <v>4</v>
      </c>
      <c r="H3281">
        <v>6</v>
      </c>
      <c r="I3281">
        <v>2014</v>
      </c>
      <c r="J3281" t="s">
        <v>75</v>
      </c>
      <c r="K3281">
        <v>1.1990000000000001</v>
      </c>
      <c r="L3281">
        <v>1.1000000000000001</v>
      </c>
      <c r="M3281" s="54">
        <v>1.3</v>
      </c>
      <c r="N3281" t="s">
        <v>44</v>
      </c>
      <c r="O3281" t="s">
        <v>44</v>
      </c>
      <c r="P3281">
        <v>-99</v>
      </c>
    </row>
    <row r="3282" spans="1:16" x14ac:dyDescent="0.25">
      <c r="A3282" s="20" t="s">
        <v>16581</v>
      </c>
      <c r="B3282">
        <v>2</v>
      </c>
      <c r="C3282" t="s">
        <v>63</v>
      </c>
      <c r="D3282" t="s">
        <v>91</v>
      </c>
      <c r="E3282" t="s">
        <v>15983</v>
      </c>
      <c r="F3282" t="s">
        <v>40</v>
      </c>
      <c r="G3282">
        <v>4</v>
      </c>
      <c r="H3282">
        <v>6</v>
      </c>
      <c r="I3282">
        <v>2014</v>
      </c>
      <c r="J3282" t="s">
        <v>75</v>
      </c>
      <c r="K3282">
        <v>1.4850000000000001</v>
      </c>
      <c r="L3282">
        <v>1.1000000000000001</v>
      </c>
      <c r="M3282" s="54">
        <v>1.9</v>
      </c>
      <c r="N3282" t="s">
        <v>44</v>
      </c>
      <c r="O3282" t="s">
        <v>44</v>
      </c>
      <c r="P3282">
        <v>-99</v>
      </c>
    </row>
    <row r="3283" spans="1:16" x14ac:dyDescent="0.25">
      <c r="A3283" s="20" t="s">
        <v>16581</v>
      </c>
      <c r="B3283">
        <v>2</v>
      </c>
      <c r="C3283" t="s">
        <v>63</v>
      </c>
      <c r="D3283" t="s">
        <v>91</v>
      </c>
      <c r="E3283" t="s">
        <v>15983</v>
      </c>
      <c r="F3283" t="s">
        <v>40</v>
      </c>
      <c r="G3283">
        <v>4</v>
      </c>
      <c r="H3283">
        <v>6</v>
      </c>
      <c r="I3283">
        <v>2014</v>
      </c>
      <c r="J3283" t="s">
        <v>75</v>
      </c>
      <c r="K3283">
        <v>1.0049999999999999</v>
      </c>
      <c r="L3283">
        <v>0.5</v>
      </c>
      <c r="M3283" s="54">
        <v>1.5</v>
      </c>
      <c r="N3283" t="s">
        <v>44</v>
      </c>
      <c r="O3283" t="s">
        <v>44</v>
      </c>
      <c r="P3283">
        <v>-99</v>
      </c>
    </row>
    <row r="3284" spans="1:16" x14ac:dyDescent="0.25">
      <c r="A3284" s="20" t="s">
        <v>16582</v>
      </c>
      <c r="B3284">
        <v>2</v>
      </c>
      <c r="C3284" t="s">
        <v>63</v>
      </c>
      <c r="D3284" t="s">
        <v>91</v>
      </c>
      <c r="E3284" t="s">
        <v>15983</v>
      </c>
      <c r="F3284" t="s">
        <v>40</v>
      </c>
      <c r="G3284">
        <v>5</v>
      </c>
      <c r="H3284">
        <v>6</v>
      </c>
      <c r="I3284">
        <v>2014</v>
      </c>
      <c r="J3284" t="s">
        <v>75</v>
      </c>
      <c r="K3284">
        <v>1.2949999999999999</v>
      </c>
      <c r="L3284">
        <v>1.2</v>
      </c>
      <c r="M3284">
        <v>1.4</v>
      </c>
      <c r="N3284" t="s">
        <v>44</v>
      </c>
      <c r="O3284" t="s">
        <v>44</v>
      </c>
      <c r="P3284">
        <v>-99</v>
      </c>
    </row>
    <row r="3285" spans="1:16" x14ac:dyDescent="0.25">
      <c r="A3285" s="20" t="s">
        <v>16582</v>
      </c>
      <c r="B3285">
        <v>2</v>
      </c>
      <c r="C3285" t="s">
        <v>63</v>
      </c>
      <c r="D3285" t="s">
        <v>91</v>
      </c>
      <c r="E3285" t="s">
        <v>15983</v>
      </c>
      <c r="F3285" t="s">
        <v>40</v>
      </c>
      <c r="G3285">
        <v>5</v>
      </c>
      <c r="H3285">
        <v>6</v>
      </c>
      <c r="I3285">
        <v>2014</v>
      </c>
      <c r="J3285" t="s">
        <v>75</v>
      </c>
      <c r="K3285">
        <v>1.139</v>
      </c>
      <c r="L3285">
        <v>1</v>
      </c>
      <c r="M3285">
        <v>1.3</v>
      </c>
      <c r="N3285" t="s">
        <v>44</v>
      </c>
      <c r="O3285" t="s">
        <v>44</v>
      </c>
      <c r="P3285">
        <v>-99</v>
      </c>
    </row>
    <row r="3286" spans="1:16" x14ac:dyDescent="0.25">
      <c r="A3286" s="20" t="s">
        <v>16582</v>
      </c>
      <c r="B3286">
        <v>2</v>
      </c>
      <c r="C3286" t="s">
        <v>63</v>
      </c>
      <c r="D3286" t="s">
        <v>91</v>
      </c>
      <c r="E3286" t="s">
        <v>15983</v>
      </c>
      <c r="F3286" t="s">
        <v>40</v>
      </c>
      <c r="G3286">
        <v>5</v>
      </c>
      <c r="H3286">
        <v>6</v>
      </c>
      <c r="I3286">
        <v>2014</v>
      </c>
      <c r="J3286" t="s">
        <v>75</v>
      </c>
      <c r="K3286">
        <v>1.0289999999999999</v>
      </c>
      <c r="L3286">
        <v>1</v>
      </c>
      <c r="M3286">
        <v>1.1000000000000001</v>
      </c>
      <c r="N3286" t="s">
        <v>44</v>
      </c>
      <c r="O3286" t="s">
        <v>44</v>
      </c>
      <c r="P3286">
        <v>-99</v>
      </c>
    </row>
    <row r="3287" spans="1:16" x14ac:dyDescent="0.25">
      <c r="A3287" s="20" t="s">
        <v>16582</v>
      </c>
      <c r="B3287">
        <v>2</v>
      </c>
      <c r="C3287" t="s">
        <v>63</v>
      </c>
      <c r="D3287" t="s">
        <v>91</v>
      </c>
      <c r="E3287" t="s">
        <v>15983</v>
      </c>
      <c r="F3287" t="s">
        <v>40</v>
      </c>
      <c r="G3287">
        <v>5</v>
      </c>
      <c r="H3287">
        <v>6</v>
      </c>
      <c r="I3287">
        <v>2014</v>
      </c>
      <c r="J3287" t="s">
        <v>75</v>
      </c>
      <c r="K3287">
        <v>1.1879999999999999</v>
      </c>
      <c r="L3287">
        <v>1.1000000000000001</v>
      </c>
      <c r="M3287">
        <v>1.3</v>
      </c>
      <c r="N3287" t="s">
        <v>44</v>
      </c>
      <c r="O3287" t="s">
        <v>44</v>
      </c>
      <c r="P3287">
        <v>-99</v>
      </c>
    </row>
    <row r="3288" spans="1:16" x14ac:dyDescent="0.25">
      <c r="A3288" s="20" t="s">
        <v>16582</v>
      </c>
      <c r="B3288">
        <v>2</v>
      </c>
      <c r="C3288" t="s">
        <v>63</v>
      </c>
      <c r="D3288" t="s">
        <v>91</v>
      </c>
      <c r="E3288" t="s">
        <v>15983</v>
      </c>
      <c r="F3288" t="s">
        <v>40</v>
      </c>
      <c r="G3288">
        <v>5</v>
      </c>
      <c r="H3288">
        <v>6</v>
      </c>
      <c r="I3288">
        <v>2014</v>
      </c>
      <c r="J3288" t="s">
        <v>75</v>
      </c>
      <c r="K3288">
        <v>1.04</v>
      </c>
      <c r="L3288">
        <v>0.9</v>
      </c>
      <c r="M3288">
        <v>1.1000000000000001</v>
      </c>
      <c r="N3288" t="s">
        <v>44</v>
      </c>
      <c r="O3288" t="s">
        <v>44</v>
      </c>
      <c r="P3288">
        <v>-99</v>
      </c>
    </row>
    <row r="3289" spans="1:16" x14ac:dyDescent="0.25">
      <c r="A3289" s="20" t="s">
        <v>16582</v>
      </c>
      <c r="B3289">
        <v>2</v>
      </c>
      <c r="C3289" t="s">
        <v>63</v>
      </c>
      <c r="D3289" t="s">
        <v>91</v>
      </c>
      <c r="E3289" t="s">
        <v>15983</v>
      </c>
      <c r="F3289" t="s">
        <v>40</v>
      </c>
      <c r="G3289">
        <v>5</v>
      </c>
      <c r="H3289">
        <v>6</v>
      </c>
      <c r="I3289">
        <v>2014</v>
      </c>
      <c r="J3289" t="s">
        <v>75</v>
      </c>
      <c r="K3289">
        <v>1.1599999999999999</v>
      </c>
      <c r="L3289">
        <v>0.9</v>
      </c>
      <c r="M3289" s="54">
        <v>1.4</v>
      </c>
      <c r="N3289" t="s">
        <v>44</v>
      </c>
      <c r="O3289" t="s">
        <v>44</v>
      </c>
      <c r="P3289">
        <v>-99</v>
      </c>
    </row>
    <row r="3290" spans="1:16" x14ac:dyDescent="0.25">
      <c r="A3290" s="20" t="s">
        <v>16582</v>
      </c>
      <c r="B3290">
        <v>2</v>
      </c>
      <c r="C3290" t="s">
        <v>63</v>
      </c>
      <c r="D3290" t="s">
        <v>91</v>
      </c>
      <c r="E3290" t="s">
        <v>15983</v>
      </c>
      <c r="F3290" t="s">
        <v>40</v>
      </c>
      <c r="G3290">
        <v>5</v>
      </c>
      <c r="H3290">
        <v>6</v>
      </c>
      <c r="I3290">
        <v>2014</v>
      </c>
      <c r="J3290" t="s">
        <v>75</v>
      </c>
      <c r="K3290">
        <v>1.0780000000000001</v>
      </c>
      <c r="L3290">
        <v>0.9</v>
      </c>
      <c r="M3290" s="54">
        <v>1.2</v>
      </c>
      <c r="N3290" t="s">
        <v>44</v>
      </c>
      <c r="O3290" t="s">
        <v>44</v>
      </c>
      <c r="P3290">
        <v>-99</v>
      </c>
    </row>
    <row r="3291" spans="1:16" x14ac:dyDescent="0.25">
      <c r="A3291" s="20" t="s">
        <v>16582</v>
      </c>
      <c r="B3291">
        <v>2</v>
      </c>
      <c r="C3291" t="s">
        <v>63</v>
      </c>
      <c r="D3291" t="s">
        <v>91</v>
      </c>
      <c r="E3291" t="s">
        <v>15983</v>
      </c>
      <c r="F3291" t="s">
        <v>40</v>
      </c>
      <c r="G3291">
        <v>5</v>
      </c>
      <c r="H3291">
        <v>6</v>
      </c>
      <c r="I3291">
        <v>2014</v>
      </c>
      <c r="J3291" t="s">
        <v>75</v>
      </c>
      <c r="K3291">
        <v>1.2869999999999999</v>
      </c>
      <c r="L3291">
        <v>0.9</v>
      </c>
      <c r="M3291" s="54">
        <v>1.7</v>
      </c>
      <c r="N3291" t="s">
        <v>44</v>
      </c>
      <c r="O3291" t="s">
        <v>44</v>
      </c>
      <c r="P3291">
        <v>-99</v>
      </c>
    </row>
    <row r="3292" spans="1:16" x14ac:dyDescent="0.25">
      <c r="A3292" s="20" t="s">
        <v>16582</v>
      </c>
      <c r="B3292">
        <v>2</v>
      </c>
      <c r="C3292" t="s">
        <v>63</v>
      </c>
      <c r="D3292" t="s">
        <v>91</v>
      </c>
      <c r="E3292" t="s">
        <v>15983</v>
      </c>
      <c r="F3292" t="s">
        <v>40</v>
      </c>
      <c r="G3292">
        <v>5</v>
      </c>
      <c r="H3292">
        <v>6</v>
      </c>
      <c r="I3292">
        <v>2014</v>
      </c>
      <c r="J3292" t="s">
        <v>75</v>
      </c>
      <c r="K3292">
        <v>0.92400000000000004</v>
      </c>
      <c r="L3292">
        <v>0.7</v>
      </c>
      <c r="M3292" s="54">
        <v>1.1000000000000001</v>
      </c>
      <c r="N3292" t="s">
        <v>44</v>
      </c>
      <c r="O3292" t="s">
        <v>44</v>
      </c>
      <c r="P3292">
        <v>-99</v>
      </c>
    </row>
    <row r="3293" spans="1:16" x14ac:dyDescent="0.25">
      <c r="A3293" s="20" t="s">
        <v>16582</v>
      </c>
      <c r="B3293">
        <v>2</v>
      </c>
      <c r="C3293" t="s">
        <v>63</v>
      </c>
      <c r="D3293" t="s">
        <v>91</v>
      </c>
      <c r="E3293" t="s">
        <v>15983</v>
      </c>
      <c r="F3293" t="s">
        <v>40</v>
      </c>
      <c r="G3293">
        <v>5</v>
      </c>
      <c r="H3293">
        <v>6</v>
      </c>
      <c r="I3293">
        <v>2014</v>
      </c>
      <c r="J3293" t="s">
        <v>75</v>
      </c>
      <c r="K3293">
        <v>1.0620000000000001</v>
      </c>
      <c r="L3293">
        <v>0.9</v>
      </c>
      <c r="M3293">
        <v>1.3</v>
      </c>
      <c r="N3293" t="s">
        <v>44</v>
      </c>
      <c r="O3293" t="s">
        <v>44</v>
      </c>
      <c r="P3293">
        <v>-99</v>
      </c>
    </row>
    <row r="3294" spans="1:16" x14ac:dyDescent="0.25">
      <c r="A3294" s="20" t="s">
        <v>16582</v>
      </c>
      <c r="B3294">
        <v>2</v>
      </c>
      <c r="C3294" t="s">
        <v>63</v>
      </c>
      <c r="D3294" t="s">
        <v>91</v>
      </c>
      <c r="E3294" t="s">
        <v>15983</v>
      </c>
      <c r="F3294" t="s">
        <v>40</v>
      </c>
      <c r="G3294">
        <v>5</v>
      </c>
      <c r="H3294">
        <v>6</v>
      </c>
      <c r="I3294">
        <v>2014</v>
      </c>
      <c r="J3294" t="s">
        <v>75</v>
      </c>
      <c r="K3294">
        <v>1.1679999999999999</v>
      </c>
      <c r="L3294">
        <v>0.7</v>
      </c>
      <c r="M3294">
        <v>1.6</v>
      </c>
      <c r="N3294" t="s">
        <v>44</v>
      </c>
      <c r="O3294" t="s">
        <v>44</v>
      </c>
      <c r="P3294">
        <v>-99</v>
      </c>
    </row>
    <row r="3295" spans="1:16" x14ac:dyDescent="0.25">
      <c r="A3295" s="20" t="s">
        <v>16582</v>
      </c>
      <c r="B3295">
        <v>2</v>
      </c>
      <c r="C3295" t="s">
        <v>63</v>
      </c>
      <c r="D3295" t="s">
        <v>91</v>
      </c>
      <c r="E3295" t="s">
        <v>15983</v>
      </c>
      <c r="F3295" t="s">
        <v>40</v>
      </c>
      <c r="G3295">
        <v>5</v>
      </c>
      <c r="H3295">
        <v>6</v>
      </c>
      <c r="I3295">
        <v>2014</v>
      </c>
      <c r="J3295" t="s">
        <v>75</v>
      </c>
      <c r="K3295">
        <v>1.056</v>
      </c>
      <c r="L3295">
        <v>0.9</v>
      </c>
      <c r="M3295">
        <v>1.3</v>
      </c>
      <c r="N3295" t="s">
        <v>44</v>
      </c>
      <c r="O3295" t="s">
        <v>44</v>
      </c>
      <c r="P3295">
        <v>-99</v>
      </c>
    </row>
    <row r="3296" spans="1:16" x14ac:dyDescent="0.25">
      <c r="A3296" s="20" t="s">
        <v>16582</v>
      </c>
      <c r="B3296">
        <v>2</v>
      </c>
      <c r="C3296" t="s">
        <v>63</v>
      </c>
      <c r="D3296" t="s">
        <v>91</v>
      </c>
      <c r="E3296" t="s">
        <v>15983</v>
      </c>
      <c r="F3296" t="s">
        <v>40</v>
      </c>
      <c r="G3296">
        <v>5</v>
      </c>
      <c r="H3296">
        <v>6</v>
      </c>
      <c r="I3296">
        <v>2014</v>
      </c>
      <c r="J3296" t="s">
        <v>75</v>
      </c>
      <c r="K3296">
        <v>1.0549999999999999</v>
      </c>
      <c r="L3296">
        <v>1</v>
      </c>
      <c r="M3296">
        <v>1.1000000000000001</v>
      </c>
      <c r="N3296" t="s">
        <v>44</v>
      </c>
      <c r="O3296" t="s">
        <v>44</v>
      </c>
      <c r="P3296">
        <v>-99</v>
      </c>
    </row>
    <row r="3297" spans="1:16" x14ac:dyDescent="0.25">
      <c r="A3297" s="20" t="s">
        <v>16582</v>
      </c>
      <c r="B3297">
        <v>2</v>
      </c>
      <c r="C3297" t="s">
        <v>63</v>
      </c>
      <c r="D3297" t="s">
        <v>91</v>
      </c>
      <c r="E3297" t="s">
        <v>15983</v>
      </c>
      <c r="F3297" t="s">
        <v>40</v>
      </c>
      <c r="G3297">
        <v>5</v>
      </c>
      <c r="H3297">
        <v>6</v>
      </c>
      <c r="I3297">
        <v>2014</v>
      </c>
      <c r="J3297" t="s">
        <v>75</v>
      </c>
      <c r="K3297">
        <v>1.9339999999999999</v>
      </c>
      <c r="L3297">
        <v>0.5</v>
      </c>
      <c r="M3297">
        <v>3.4</v>
      </c>
      <c r="N3297" t="s">
        <v>44</v>
      </c>
      <c r="O3297" t="s">
        <v>44</v>
      </c>
      <c r="P3297">
        <v>-99</v>
      </c>
    </row>
    <row r="3298" spans="1:16" x14ac:dyDescent="0.25">
      <c r="A3298" s="20" t="s">
        <v>16582</v>
      </c>
      <c r="B3298">
        <v>2</v>
      </c>
      <c r="C3298" t="s">
        <v>63</v>
      </c>
      <c r="D3298" t="s">
        <v>91</v>
      </c>
      <c r="E3298" t="s">
        <v>15983</v>
      </c>
      <c r="F3298" t="s">
        <v>40</v>
      </c>
      <c r="G3298">
        <v>5</v>
      </c>
      <c r="H3298">
        <v>6</v>
      </c>
      <c r="I3298">
        <v>2014</v>
      </c>
      <c r="J3298" t="s">
        <v>75</v>
      </c>
      <c r="K3298">
        <v>1.1220000000000001</v>
      </c>
      <c r="L3298">
        <v>0.9</v>
      </c>
      <c r="M3298">
        <v>1.3</v>
      </c>
      <c r="N3298" t="s">
        <v>44</v>
      </c>
      <c r="O3298" t="s">
        <v>44</v>
      </c>
      <c r="P3298">
        <v>-99</v>
      </c>
    </row>
    <row r="3299" spans="1:16" x14ac:dyDescent="0.25">
      <c r="A3299" s="20" t="s">
        <v>16582</v>
      </c>
      <c r="B3299">
        <v>2</v>
      </c>
      <c r="C3299" t="s">
        <v>63</v>
      </c>
      <c r="D3299" t="s">
        <v>91</v>
      </c>
      <c r="E3299" t="s">
        <v>15983</v>
      </c>
      <c r="F3299" t="s">
        <v>40</v>
      </c>
      <c r="G3299">
        <v>5</v>
      </c>
      <c r="H3299">
        <v>6</v>
      </c>
      <c r="I3299">
        <v>2014</v>
      </c>
      <c r="J3299" t="s">
        <v>75</v>
      </c>
      <c r="K3299">
        <v>1.1160000000000001</v>
      </c>
      <c r="L3299">
        <v>1</v>
      </c>
      <c r="M3299">
        <v>1.2</v>
      </c>
      <c r="N3299" t="s">
        <v>44</v>
      </c>
      <c r="O3299" t="s">
        <v>44</v>
      </c>
      <c r="P3299">
        <v>-99</v>
      </c>
    </row>
    <row r="3300" spans="1:16" x14ac:dyDescent="0.25">
      <c r="A3300" s="20" t="s">
        <v>16582</v>
      </c>
      <c r="B3300">
        <v>2</v>
      </c>
      <c r="C3300" t="s">
        <v>63</v>
      </c>
      <c r="D3300" t="s">
        <v>91</v>
      </c>
      <c r="E3300" t="s">
        <v>15983</v>
      </c>
      <c r="F3300" t="s">
        <v>40</v>
      </c>
      <c r="G3300">
        <v>5</v>
      </c>
      <c r="H3300">
        <v>6</v>
      </c>
      <c r="I3300">
        <v>2014</v>
      </c>
      <c r="J3300" t="s">
        <v>75</v>
      </c>
      <c r="K3300">
        <v>0.94599999999999995</v>
      </c>
      <c r="L3300">
        <v>0.7</v>
      </c>
      <c r="M3300">
        <v>1.2</v>
      </c>
      <c r="N3300" t="s">
        <v>44</v>
      </c>
      <c r="O3300" t="s">
        <v>44</v>
      </c>
      <c r="P3300">
        <v>-99</v>
      </c>
    </row>
    <row r="3301" spans="1:16" x14ac:dyDescent="0.25">
      <c r="A3301" s="20" t="s">
        <v>16582</v>
      </c>
      <c r="B3301">
        <v>2</v>
      </c>
      <c r="C3301" t="s">
        <v>63</v>
      </c>
      <c r="D3301" t="s">
        <v>91</v>
      </c>
      <c r="E3301" t="s">
        <v>15983</v>
      </c>
      <c r="F3301" t="s">
        <v>40</v>
      </c>
      <c r="G3301">
        <v>5</v>
      </c>
      <c r="H3301">
        <v>6</v>
      </c>
      <c r="I3301">
        <v>2014</v>
      </c>
      <c r="J3301" t="s">
        <v>75</v>
      </c>
      <c r="K3301">
        <v>1.21</v>
      </c>
      <c r="L3301">
        <v>1.1000000000000001</v>
      </c>
      <c r="M3301" s="54">
        <v>1.3</v>
      </c>
      <c r="N3301" t="s">
        <v>44</v>
      </c>
      <c r="O3301" t="s">
        <v>44</v>
      </c>
      <c r="P3301">
        <v>-99</v>
      </c>
    </row>
    <row r="3302" spans="1:16" x14ac:dyDescent="0.25">
      <c r="A3302" s="20" t="s">
        <v>16582</v>
      </c>
      <c r="B3302">
        <v>2</v>
      </c>
      <c r="C3302" t="s">
        <v>63</v>
      </c>
      <c r="D3302" t="s">
        <v>91</v>
      </c>
      <c r="E3302" t="s">
        <v>15983</v>
      </c>
      <c r="F3302" t="s">
        <v>40</v>
      </c>
      <c r="G3302">
        <v>5</v>
      </c>
      <c r="H3302">
        <v>6</v>
      </c>
      <c r="I3302">
        <v>2014</v>
      </c>
      <c r="J3302" t="s">
        <v>75</v>
      </c>
      <c r="K3302">
        <v>1.4990000000000001</v>
      </c>
      <c r="L3302">
        <v>1.1000000000000001</v>
      </c>
      <c r="M3302">
        <v>1.9</v>
      </c>
      <c r="N3302" t="s">
        <v>44</v>
      </c>
      <c r="O3302" t="s">
        <v>44</v>
      </c>
      <c r="P3302">
        <v>-99</v>
      </c>
    </row>
    <row r="3303" spans="1:16" x14ac:dyDescent="0.25">
      <c r="A3303" s="20" t="s">
        <v>16582</v>
      </c>
      <c r="B3303">
        <v>2</v>
      </c>
      <c r="C3303" t="s">
        <v>63</v>
      </c>
      <c r="D3303" t="s">
        <v>91</v>
      </c>
      <c r="E3303" t="s">
        <v>15983</v>
      </c>
      <c r="F3303" t="s">
        <v>40</v>
      </c>
      <c r="G3303">
        <v>5</v>
      </c>
      <c r="H3303">
        <v>6</v>
      </c>
      <c r="I3303">
        <v>2014</v>
      </c>
      <c r="J3303" t="s">
        <v>75</v>
      </c>
      <c r="K3303">
        <v>1.014</v>
      </c>
      <c r="L3303">
        <v>0.5</v>
      </c>
      <c r="M3303" s="54">
        <v>1.5</v>
      </c>
      <c r="N3303" t="s">
        <v>44</v>
      </c>
      <c r="O3303" t="s">
        <v>44</v>
      </c>
      <c r="P3303">
        <v>-99</v>
      </c>
    </row>
    <row r="3304" spans="1:16" x14ac:dyDescent="0.25">
      <c r="A3304" s="20" t="s">
        <v>16583</v>
      </c>
      <c r="B3304">
        <v>2</v>
      </c>
      <c r="C3304" t="s">
        <v>63</v>
      </c>
      <c r="D3304" t="s">
        <v>91</v>
      </c>
      <c r="E3304" t="s">
        <v>15983</v>
      </c>
      <c r="F3304" t="s">
        <v>40</v>
      </c>
      <c r="G3304">
        <v>2</v>
      </c>
      <c r="H3304">
        <v>6</v>
      </c>
      <c r="I3304">
        <v>2014</v>
      </c>
      <c r="J3304" t="s">
        <v>43</v>
      </c>
      <c r="K3304">
        <v>0.92</v>
      </c>
      <c r="L3304">
        <v>0.73699999999999999</v>
      </c>
      <c r="M3304" s="54">
        <v>1.103</v>
      </c>
      <c r="N3304">
        <v>520</v>
      </c>
      <c r="O3304" t="s">
        <v>44</v>
      </c>
      <c r="P3304">
        <v>4.38529009653515</v>
      </c>
    </row>
    <row r="3305" spans="1:16" x14ac:dyDescent="0.25">
      <c r="A3305" s="20" t="s">
        <v>16584</v>
      </c>
      <c r="B3305">
        <v>2</v>
      </c>
      <c r="C3305" t="s">
        <v>63</v>
      </c>
      <c r="D3305" t="s">
        <v>91</v>
      </c>
      <c r="E3305" t="s">
        <v>15983</v>
      </c>
      <c r="F3305" t="s">
        <v>40</v>
      </c>
      <c r="G3305">
        <v>3</v>
      </c>
      <c r="H3305">
        <v>6</v>
      </c>
      <c r="I3305">
        <v>2014</v>
      </c>
      <c r="J3305" t="s">
        <v>43</v>
      </c>
      <c r="K3305">
        <v>1.03</v>
      </c>
      <c r="L3305">
        <v>0.84499999999999997</v>
      </c>
      <c r="M3305" s="54">
        <v>1.2150000000000001</v>
      </c>
      <c r="N3305">
        <v>958</v>
      </c>
      <c r="O3305" t="s">
        <v>44</v>
      </c>
      <c r="P3305">
        <v>3.2308533487561899</v>
      </c>
    </row>
    <row r="3306" spans="1:16" x14ac:dyDescent="0.25">
      <c r="A3306" s="20" t="s">
        <v>16585</v>
      </c>
      <c r="B3306">
        <v>2</v>
      </c>
      <c r="C3306" t="s">
        <v>63</v>
      </c>
      <c r="D3306" t="s">
        <v>91</v>
      </c>
      <c r="E3306" t="s">
        <v>15983</v>
      </c>
      <c r="F3306" t="s">
        <v>40</v>
      </c>
      <c r="G3306">
        <v>4</v>
      </c>
      <c r="H3306">
        <v>6</v>
      </c>
      <c r="I3306">
        <v>2014</v>
      </c>
      <c r="J3306" t="s">
        <v>43</v>
      </c>
      <c r="K3306">
        <v>1</v>
      </c>
      <c r="L3306">
        <v>0.82299999999999995</v>
      </c>
      <c r="M3306" s="54">
        <v>1.177</v>
      </c>
      <c r="N3306">
        <v>1283</v>
      </c>
      <c r="O3306" t="s">
        <v>44</v>
      </c>
      <c r="P3306">
        <v>2.7918152281484501</v>
      </c>
    </row>
    <row r="3307" spans="1:16" x14ac:dyDescent="0.25">
      <c r="A3307" s="20" t="s">
        <v>16586</v>
      </c>
      <c r="B3307">
        <v>2</v>
      </c>
      <c r="C3307" t="s">
        <v>63</v>
      </c>
      <c r="D3307" t="s">
        <v>91</v>
      </c>
      <c r="E3307" t="s">
        <v>15983</v>
      </c>
      <c r="F3307" t="s">
        <v>40</v>
      </c>
      <c r="G3307">
        <v>5</v>
      </c>
      <c r="H3307">
        <v>6</v>
      </c>
      <c r="I3307">
        <v>2014</v>
      </c>
      <c r="J3307" t="s">
        <v>43</v>
      </c>
      <c r="K3307">
        <v>1.06</v>
      </c>
      <c r="L3307">
        <v>0.86099999999999999</v>
      </c>
      <c r="M3307" s="54">
        <v>1.2589999999999999</v>
      </c>
      <c r="N3307">
        <v>952</v>
      </c>
      <c r="O3307" t="s">
        <v>44</v>
      </c>
      <c r="P3307">
        <v>3.2410186177608198</v>
      </c>
    </row>
    <row r="3308" spans="1:16" x14ac:dyDescent="0.25">
      <c r="A3308" s="20" t="s">
        <v>16587</v>
      </c>
      <c r="B3308">
        <v>2</v>
      </c>
      <c r="C3308" t="s">
        <v>63</v>
      </c>
      <c r="D3308" t="s">
        <v>91</v>
      </c>
      <c r="E3308" t="s">
        <v>15983</v>
      </c>
      <c r="F3308" t="s">
        <v>40</v>
      </c>
      <c r="G3308">
        <v>2</v>
      </c>
      <c r="H3308">
        <v>6</v>
      </c>
      <c r="I3308">
        <v>2014</v>
      </c>
      <c r="J3308" t="s">
        <v>45</v>
      </c>
      <c r="K3308">
        <v>0.95</v>
      </c>
      <c r="L3308">
        <v>0.86699999999999999</v>
      </c>
      <c r="M3308">
        <v>1.0329999999999999</v>
      </c>
      <c r="N3308">
        <v>1843</v>
      </c>
      <c r="O3308" t="s">
        <v>44</v>
      </c>
      <c r="P3308">
        <v>2.3293638560679</v>
      </c>
    </row>
    <row r="3309" spans="1:16" x14ac:dyDescent="0.25">
      <c r="A3309" s="20" t="s">
        <v>16588</v>
      </c>
      <c r="B3309">
        <v>2</v>
      </c>
      <c r="C3309" t="s">
        <v>63</v>
      </c>
      <c r="D3309" t="s">
        <v>91</v>
      </c>
      <c r="E3309" t="s">
        <v>15983</v>
      </c>
      <c r="F3309" t="s">
        <v>40</v>
      </c>
      <c r="G3309">
        <v>3</v>
      </c>
      <c r="H3309">
        <v>6</v>
      </c>
      <c r="I3309">
        <v>2014</v>
      </c>
      <c r="J3309" t="s">
        <v>45</v>
      </c>
      <c r="K3309">
        <v>0.96</v>
      </c>
      <c r="L3309">
        <v>0.86799999999999999</v>
      </c>
      <c r="M3309">
        <v>1.052</v>
      </c>
      <c r="N3309">
        <v>1501</v>
      </c>
      <c r="O3309" t="s">
        <v>44</v>
      </c>
      <c r="P3309">
        <v>2.58112866459834</v>
      </c>
    </row>
    <row r="3310" spans="1:16" x14ac:dyDescent="0.25">
      <c r="A3310" s="20" t="s">
        <v>16589</v>
      </c>
      <c r="B3310">
        <v>2</v>
      </c>
      <c r="C3310" t="s">
        <v>63</v>
      </c>
      <c r="D3310" t="s">
        <v>91</v>
      </c>
      <c r="E3310" t="s">
        <v>15983</v>
      </c>
      <c r="F3310" t="s">
        <v>40</v>
      </c>
      <c r="G3310">
        <v>4</v>
      </c>
      <c r="H3310">
        <v>6</v>
      </c>
      <c r="I3310">
        <v>2014</v>
      </c>
      <c r="J3310" t="s">
        <v>45</v>
      </c>
      <c r="K3310">
        <v>0.98</v>
      </c>
      <c r="L3310">
        <v>0.90100000000000002</v>
      </c>
      <c r="M3310">
        <v>1.0589999999999999</v>
      </c>
      <c r="N3310">
        <v>2316</v>
      </c>
      <c r="O3310" t="s">
        <v>44</v>
      </c>
      <c r="P3310">
        <v>2.0779290873084602</v>
      </c>
    </row>
    <row r="3311" spans="1:16" x14ac:dyDescent="0.25">
      <c r="A3311" s="20" t="s">
        <v>16590</v>
      </c>
      <c r="B3311">
        <v>2</v>
      </c>
      <c r="C3311" t="s">
        <v>63</v>
      </c>
      <c r="D3311" t="s">
        <v>91</v>
      </c>
      <c r="E3311" t="s">
        <v>15983</v>
      </c>
      <c r="F3311" t="s">
        <v>40</v>
      </c>
      <c r="G3311">
        <v>5</v>
      </c>
      <c r="H3311">
        <v>6</v>
      </c>
      <c r="I3311">
        <v>2014</v>
      </c>
      <c r="J3311" t="s">
        <v>45</v>
      </c>
      <c r="K3311">
        <v>1.02</v>
      </c>
      <c r="L3311">
        <v>0.89900000000000002</v>
      </c>
      <c r="M3311">
        <v>1.141</v>
      </c>
      <c r="N3311">
        <v>504</v>
      </c>
      <c r="O3311" t="s">
        <v>44</v>
      </c>
      <c r="P3311">
        <v>4.4543540318737396</v>
      </c>
    </row>
    <row r="3312" spans="1:16" x14ac:dyDescent="0.25">
      <c r="A3312" s="20" t="s">
        <v>16591</v>
      </c>
      <c r="B3312">
        <v>2</v>
      </c>
      <c r="C3312" t="s">
        <v>63</v>
      </c>
      <c r="D3312" t="s">
        <v>91</v>
      </c>
      <c r="E3312" t="s">
        <v>15983</v>
      </c>
      <c r="F3312" t="s">
        <v>40</v>
      </c>
      <c r="G3312">
        <v>2</v>
      </c>
      <c r="H3312">
        <v>6</v>
      </c>
      <c r="I3312">
        <v>2014</v>
      </c>
      <c r="J3312" t="s">
        <v>46</v>
      </c>
      <c r="K3312">
        <v>0.99</v>
      </c>
      <c r="L3312">
        <v>0.85799999999999998</v>
      </c>
      <c r="M3312">
        <v>1.1220000000000001</v>
      </c>
      <c r="N3312">
        <v>587</v>
      </c>
      <c r="O3312" t="s">
        <v>44</v>
      </c>
      <c r="P3312">
        <v>4.12744171706498</v>
      </c>
    </row>
    <row r="3313" spans="1:16" x14ac:dyDescent="0.25">
      <c r="A3313" s="20" t="s">
        <v>16592</v>
      </c>
      <c r="B3313">
        <v>2</v>
      </c>
      <c r="C3313" t="s">
        <v>63</v>
      </c>
      <c r="D3313" t="s">
        <v>91</v>
      </c>
      <c r="E3313" t="s">
        <v>15983</v>
      </c>
      <c r="F3313" t="s">
        <v>40</v>
      </c>
      <c r="G3313">
        <v>3</v>
      </c>
      <c r="H3313">
        <v>6</v>
      </c>
      <c r="I3313">
        <v>2014</v>
      </c>
      <c r="J3313" t="s">
        <v>46</v>
      </c>
      <c r="K3313">
        <v>1.1499999999999999</v>
      </c>
      <c r="L3313">
        <v>1.0149999999999999</v>
      </c>
      <c r="M3313" s="54">
        <v>1.2849999999999999</v>
      </c>
      <c r="N3313">
        <v>1022</v>
      </c>
      <c r="O3313" t="s">
        <v>44</v>
      </c>
      <c r="P3313">
        <v>3.1280562354492698</v>
      </c>
    </row>
    <row r="3314" spans="1:16" x14ac:dyDescent="0.25">
      <c r="A3314" s="20" t="s">
        <v>16593</v>
      </c>
      <c r="B3314">
        <v>2</v>
      </c>
      <c r="C3314" t="s">
        <v>63</v>
      </c>
      <c r="D3314" t="s">
        <v>91</v>
      </c>
      <c r="E3314" t="s">
        <v>15983</v>
      </c>
      <c r="F3314" t="s">
        <v>40</v>
      </c>
      <c r="G3314">
        <v>4</v>
      </c>
      <c r="H3314">
        <v>6</v>
      </c>
      <c r="I3314">
        <v>2014</v>
      </c>
      <c r="J3314" t="s">
        <v>46</v>
      </c>
      <c r="K3314">
        <v>1.1100000000000001</v>
      </c>
      <c r="L3314">
        <v>0.97499999999999998</v>
      </c>
      <c r="M3314" s="54">
        <v>1.2450000000000001</v>
      </c>
      <c r="N3314">
        <v>778</v>
      </c>
      <c r="O3314" t="s">
        <v>44</v>
      </c>
      <c r="P3314">
        <v>3.58517369691037</v>
      </c>
    </row>
    <row r="3315" spans="1:16" x14ac:dyDescent="0.25">
      <c r="A3315" s="20" t="s">
        <v>16594</v>
      </c>
      <c r="B3315">
        <v>2</v>
      </c>
      <c r="C3315" t="s">
        <v>63</v>
      </c>
      <c r="D3315" t="s">
        <v>91</v>
      </c>
      <c r="E3315" t="s">
        <v>15983</v>
      </c>
      <c r="F3315" t="s">
        <v>40</v>
      </c>
      <c r="G3315">
        <v>5</v>
      </c>
      <c r="H3315">
        <v>6</v>
      </c>
      <c r="I3315">
        <v>2014</v>
      </c>
      <c r="J3315" t="s">
        <v>46</v>
      </c>
      <c r="K3315">
        <v>1.18</v>
      </c>
      <c r="L3315">
        <v>0.98599999999999999</v>
      </c>
      <c r="M3315" s="54">
        <v>1.3740000000000001</v>
      </c>
      <c r="N3315">
        <v>241</v>
      </c>
      <c r="O3315" t="s">
        <v>44</v>
      </c>
      <c r="P3315">
        <v>6.4415662640083102</v>
      </c>
    </row>
    <row r="3316" spans="1:16" x14ac:dyDescent="0.25">
      <c r="A3316" s="20" t="s">
        <v>16595</v>
      </c>
      <c r="B3316">
        <v>2</v>
      </c>
      <c r="C3316" t="s">
        <v>63</v>
      </c>
      <c r="D3316" t="s">
        <v>91</v>
      </c>
      <c r="E3316" t="s">
        <v>15983</v>
      </c>
      <c r="F3316" t="s">
        <v>40</v>
      </c>
      <c r="G3316">
        <v>2</v>
      </c>
      <c r="H3316">
        <v>6</v>
      </c>
      <c r="I3316">
        <v>2014</v>
      </c>
      <c r="J3316" t="s">
        <v>47</v>
      </c>
      <c r="K3316">
        <v>1.1000000000000001</v>
      </c>
      <c r="L3316">
        <v>0.97299999999999998</v>
      </c>
      <c r="M3316" s="54">
        <v>1.2270000000000001</v>
      </c>
      <c r="N3316">
        <v>1044</v>
      </c>
      <c r="O3316" t="s">
        <v>44</v>
      </c>
      <c r="P3316">
        <v>3.0949223029508599</v>
      </c>
    </row>
    <row r="3317" spans="1:16" x14ac:dyDescent="0.25">
      <c r="A3317" s="20" t="s">
        <v>16596</v>
      </c>
      <c r="B3317">
        <v>2</v>
      </c>
      <c r="C3317" t="s">
        <v>63</v>
      </c>
      <c r="D3317" t="s">
        <v>91</v>
      </c>
      <c r="E3317" t="s">
        <v>15983</v>
      </c>
      <c r="F3317" t="s">
        <v>40</v>
      </c>
      <c r="G3317">
        <v>3</v>
      </c>
      <c r="H3317">
        <v>6</v>
      </c>
      <c r="I3317">
        <v>2014</v>
      </c>
      <c r="J3317" t="s">
        <v>47</v>
      </c>
      <c r="K3317">
        <v>1.02</v>
      </c>
      <c r="L3317">
        <v>0.89200000000000002</v>
      </c>
      <c r="M3317" s="54">
        <v>1.1479999999999999</v>
      </c>
      <c r="N3317">
        <v>681</v>
      </c>
      <c r="O3317" t="s">
        <v>44</v>
      </c>
      <c r="P3317">
        <v>3.8320083261967399</v>
      </c>
    </row>
    <row r="3318" spans="1:16" x14ac:dyDescent="0.25">
      <c r="A3318" s="20" t="s">
        <v>16597</v>
      </c>
      <c r="B3318">
        <v>2</v>
      </c>
      <c r="C3318" t="s">
        <v>63</v>
      </c>
      <c r="D3318" t="s">
        <v>91</v>
      </c>
      <c r="E3318" t="s">
        <v>15983</v>
      </c>
      <c r="F3318" t="s">
        <v>40</v>
      </c>
      <c r="G3318">
        <v>4</v>
      </c>
      <c r="H3318">
        <v>6</v>
      </c>
      <c r="I3318">
        <v>2014</v>
      </c>
      <c r="J3318" t="s">
        <v>47</v>
      </c>
      <c r="K3318">
        <v>1.05</v>
      </c>
      <c r="L3318">
        <v>0.91700000000000004</v>
      </c>
      <c r="M3318">
        <v>1.1830000000000001</v>
      </c>
      <c r="N3318">
        <v>912</v>
      </c>
      <c r="O3318" t="s">
        <v>44</v>
      </c>
      <c r="P3318">
        <v>3.3113308926626099</v>
      </c>
    </row>
    <row r="3319" spans="1:16" x14ac:dyDescent="0.25">
      <c r="A3319" s="20" t="s">
        <v>16598</v>
      </c>
      <c r="B3319">
        <v>2</v>
      </c>
      <c r="C3319" t="s">
        <v>63</v>
      </c>
      <c r="D3319" t="s">
        <v>91</v>
      </c>
      <c r="E3319" t="s">
        <v>15983</v>
      </c>
      <c r="F3319" t="s">
        <v>40</v>
      </c>
      <c r="G3319">
        <v>5</v>
      </c>
      <c r="H3319">
        <v>6</v>
      </c>
      <c r="I3319">
        <v>2014</v>
      </c>
      <c r="J3319" t="s">
        <v>47</v>
      </c>
      <c r="K3319">
        <v>1.06</v>
      </c>
      <c r="L3319">
        <v>0.95299999999999996</v>
      </c>
      <c r="M3319">
        <v>1.167</v>
      </c>
      <c r="N3319">
        <v>2167</v>
      </c>
      <c r="O3319" t="s">
        <v>44</v>
      </c>
      <c r="P3319">
        <v>2.1481793839053802</v>
      </c>
    </row>
    <row r="3320" spans="1:16" x14ac:dyDescent="0.25">
      <c r="A3320" s="20" t="s">
        <v>16599</v>
      </c>
      <c r="B3320">
        <v>2</v>
      </c>
      <c r="C3320" t="s">
        <v>63</v>
      </c>
      <c r="D3320" t="s">
        <v>91</v>
      </c>
      <c r="E3320" t="s">
        <v>15983</v>
      </c>
      <c r="F3320" t="s">
        <v>40</v>
      </c>
      <c r="G3320">
        <v>2</v>
      </c>
      <c r="H3320">
        <v>6</v>
      </c>
      <c r="I3320">
        <v>2014</v>
      </c>
      <c r="J3320" t="s">
        <v>48</v>
      </c>
      <c r="K3320">
        <v>1.1599999999999999</v>
      </c>
      <c r="L3320">
        <v>0.89500000000000002</v>
      </c>
      <c r="M3320">
        <v>1.425</v>
      </c>
      <c r="N3320">
        <v>553</v>
      </c>
      <c r="O3320" t="s">
        <v>44</v>
      </c>
      <c r="P3320">
        <v>4.2524325556256199</v>
      </c>
    </row>
    <row r="3321" spans="1:16" x14ac:dyDescent="0.25">
      <c r="A3321" s="20" t="s">
        <v>16600</v>
      </c>
      <c r="B3321">
        <v>2</v>
      </c>
      <c r="C3321" t="s">
        <v>63</v>
      </c>
      <c r="D3321" t="s">
        <v>91</v>
      </c>
      <c r="E3321" t="s">
        <v>15983</v>
      </c>
      <c r="F3321" t="s">
        <v>40</v>
      </c>
      <c r="G3321">
        <v>3</v>
      </c>
      <c r="H3321">
        <v>6</v>
      </c>
      <c r="I3321">
        <v>2014</v>
      </c>
      <c r="J3321" t="s">
        <v>48</v>
      </c>
      <c r="K3321">
        <v>1.27</v>
      </c>
      <c r="L3321">
        <v>0.96699999999999997</v>
      </c>
      <c r="M3321">
        <v>1.573</v>
      </c>
      <c r="N3321">
        <v>483</v>
      </c>
      <c r="O3321" t="s">
        <v>44</v>
      </c>
      <c r="P3321">
        <v>4.5501575519328998</v>
      </c>
    </row>
    <row r="3322" spans="1:16" x14ac:dyDescent="0.25">
      <c r="A3322" s="20" t="s">
        <v>16601</v>
      </c>
      <c r="B3322">
        <v>2</v>
      </c>
      <c r="C3322" t="s">
        <v>63</v>
      </c>
      <c r="D3322" t="s">
        <v>91</v>
      </c>
      <c r="E3322" t="s">
        <v>15983</v>
      </c>
      <c r="F3322" t="s">
        <v>40</v>
      </c>
      <c r="G3322">
        <v>4</v>
      </c>
      <c r="H3322">
        <v>6</v>
      </c>
      <c r="I3322">
        <v>2014</v>
      </c>
      <c r="J3322" t="s">
        <v>48</v>
      </c>
      <c r="K3322">
        <v>1.35</v>
      </c>
      <c r="L3322">
        <v>1.0549999999999999</v>
      </c>
      <c r="M3322">
        <v>1.645</v>
      </c>
      <c r="N3322">
        <v>724</v>
      </c>
      <c r="O3322" t="s">
        <v>44</v>
      </c>
      <c r="P3322">
        <v>3.7164707312358298</v>
      </c>
    </row>
    <row r="3323" spans="1:16" x14ac:dyDescent="0.25">
      <c r="A3323" s="20" t="s">
        <v>16602</v>
      </c>
      <c r="B3323">
        <v>2</v>
      </c>
      <c r="C3323" t="s">
        <v>63</v>
      </c>
      <c r="D3323" t="s">
        <v>91</v>
      </c>
      <c r="E3323" t="s">
        <v>15983</v>
      </c>
      <c r="F3323" t="s">
        <v>40</v>
      </c>
      <c r="G3323">
        <v>5</v>
      </c>
      <c r="H3323">
        <v>6</v>
      </c>
      <c r="I3323">
        <v>2014</v>
      </c>
      <c r="J3323" t="s">
        <v>48</v>
      </c>
      <c r="K3323">
        <v>1.26</v>
      </c>
      <c r="L3323">
        <v>0.99399999999999999</v>
      </c>
      <c r="M3323">
        <v>1.526</v>
      </c>
      <c r="N3323">
        <v>997</v>
      </c>
      <c r="O3323" t="s">
        <v>44</v>
      </c>
      <c r="P3323">
        <v>3.1670317760976801</v>
      </c>
    </row>
    <row r="3324" spans="1:16" x14ac:dyDescent="0.25">
      <c r="A3324" s="20" t="s">
        <v>16603</v>
      </c>
      <c r="B3324">
        <v>2</v>
      </c>
      <c r="C3324" t="s">
        <v>63</v>
      </c>
      <c r="D3324" t="s">
        <v>91</v>
      </c>
      <c r="E3324" t="s">
        <v>15983</v>
      </c>
      <c r="F3324" t="s">
        <v>40</v>
      </c>
      <c r="G3324">
        <v>2</v>
      </c>
      <c r="H3324">
        <v>6</v>
      </c>
      <c r="I3324">
        <v>2014</v>
      </c>
      <c r="J3324" t="s">
        <v>49</v>
      </c>
      <c r="K3324">
        <v>1.04</v>
      </c>
      <c r="L3324">
        <v>0.84899999999999998</v>
      </c>
      <c r="M3324">
        <v>1.2310000000000001</v>
      </c>
      <c r="N3324">
        <v>324</v>
      </c>
      <c r="O3324" t="s">
        <v>44</v>
      </c>
      <c r="P3324">
        <v>5.5555555555555598</v>
      </c>
    </row>
    <row r="3325" spans="1:16" x14ac:dyDescent="0.25">
      <c r="A3325" s="20" t="s">
        <v>16604</v>
      </c>
      <c r="B3325">
        <v>2</v>
      </c>
      <c r="C3325" t="s">
        <v>63</v>
      </c>
      <c r="D3325" t="s">
        <v>91</v>
      </c>
      <c r="E3325" t="s">
        <v>15983</v>
      </c>
      <c r="F3325" t="s">
        <v>40</v>
      </c>
      <c r="G3325">
        <v>3</v>
      </c>
      <c r="H3325">
        <v>6</v>
      </c>
      <c r="I3325">
        <v>2014</v>
      </c>
      <c r="J3325" t="s">
        <v>49</v>
      </c>
      <c r="K3325">
        <v>0.95</v>
      </c>
      <c r="L3325">
        <v>0.78400000000000003</v>
      </c>
      <c r="M3325">
        <v>1.1160000000000001</v>
      </c>
      <c r="N3325">
        <v>472</v>
      </c>
      <c r="O3325" t="s">
        <v>44</v>
      </c>
      <c r="P3325">
        <v>4.6028730894916201</v>
      </c>
    </row>
    <row r="3326" spans="1:16" x14ac:dyDescent="0.25">
      <c r="A3326" s="20" t="s">
        <v>16605</v>
      </c>
      <c r="B3326">
        <v>2</v>
      </c>
      <c r="C3326" t="s">
        <v>63</v>
      </c>
      <c r="D3326" t="s">
        <v>91</v>
      </c>
      <c r="E3326" t="s">
        <v>15983</v>
      </c>
      <c r="F3326" t="s">
        <v>40</v>
      </c>
      <c r="G3326">
        <v>4</v>
      </c>
      <c r="H3326">
        <v>6</v>
      </c>
      <c r="I3326">
        <v>2014</v>
      </c>
      <c r="J3326" t="s">
        <v>49</v>
      </c>
      <c r="K3326">
        <v>1.1299999999999999</v>
      </c>
      <c r="L3326">
        <v>0.96099999999999997</v>
      </c>
      <c r="M3326">
        <v>1.2989999999999999</v>
      </c>
      <c r="N3326">
        <v>890</v>
      </c>
      <c r="O3326" t="s">
        <v>44</v>
      </c>
      <c r="P3326">
        <v>3.3520076157699501</v>
      </c>
    </row>
    <row r="3327" spans="1:16" x14ac:dyDescent="0.25">
      <c r="A3327" s="20" t="s">
        <v>16606</v>
      </c>
      <c r="B3327">
        <v>2</v>
      </c>
      <c r="C3327" t="s">
        <v>63</v>
      </c>
      <c r="D3327" t="s">
        <v>91</v>
      </c>
      <c r="E3327" t="s">
        <v>15983</v>
      </c>
      <c r="F3327" t="s">
        <v>40</v>
      </c>
      <c r="G3327">
        <v>5</v>
      </c>
      <c r="H3327">
        <v>6</v>
      </c>
      <c r="I3327">
        <v>2014</v>
      </c>
      <c r="J3327" t="s">
        <v>49</v>
      </c>
      <c r="K3327">
        <v>1.07</v>
      </c>
      <c r="L3327">
        <v>0.88400000000000001</v>
      </c>
      <c r="M3327">
        <v>1.256</v>
      </c>
      <c r="N3327">
        <v>361</v>
      </c>
      <c r="O3327" t="s">
        <v>44</v>
      </c>
      <c r="P3327">
        <v>5.2631578947368398</v>
      </c>
    </row>
    <row r="3328" spans="1:16" x14ac:dyDescent="0.25">
      <c r="A3328" s="20" t="s">
        <v>16607</v>
      </c>
      <c r="B3328">
        <v>2</v>
      </c>
      <c r="C3328" t="s">
        <v>63</v>
      </c>
      <c r="D3328" t="s">
        <v>91</v>
      </c>
      <c r="E3328" t="s">
        <v>15983</v>
      </c>
      <c r="F3328" t="s">
        <v>40</v>
      </c>
      <c r="G3328">
        <v>2</v>
      </c>
      <c r="H3328">
        <v>6</v>
      </c>
      <c r="I3328">
        <v>2014</v>
      </c>
      <c r="J3328" t="s">
        <v>50</v>
      </c>
      <c r="K3328">
        <v>1.25</v>
      </c>
      <c r="L3328">
        <v>0.8</v>
      </c>
      <c r="M3328" s="54">
        <v>1.7</v>
      </c>
      <c r="N3328">
        <v>253</v>
      </c>
      <c r="O3328" t="s">
        <v>44</v>
      </c>
      <c r="P3328">
        <v>6.2869461346193098</v>
      </c>
    </row>
    <row r="3329" spans="1:16" x14ac:dyDescent="0.25">
      <c r="A3329" s="20" t="s">
        <v>16608</v>
      </c>
      <c r="B3329">
        <v>2</v>
      </c>
      <c r="C3329" t="s">
        <v>63</v>
      </c>
      <c r="D3329" t="s">
        <v>91</v>
      </c>
      <c r="E3329" t="s">
        <v>15983</v>
      </c>
      <c r="F3329" t="s">
        <v>40</v>
      </c>
      <c r="G3329">
        <v>3</v>
      </c>
      <c r="H3329">
        <v>6</v>
      </c>
      <c r="I3329">
        <v>2014</v>
      </c>
      <c r="J3329" t="s">
        <v>50</v>
      </c>
      <c r="K3329">
        <v>1.32</v>
      </c>
      <c r="L3329">
        <v>0.82599999999999996</v>
      </c>
      <c r="M3329" s="54">
        <v>1.8140000000000001</v>
      </c>
      <c r="N3329">
        <v>208</v>
      </c>
      <c r="O3329" t="s">
        <v>44</v>
      </c>
      <c r="P3329">
        <v>6.9337524528153596</v>
      </c>
    </row>
    <row r="3330" spans="1:16" x14ac:dyDescent="0.25">
      <c r="A3330" s="20" t="s">
        <v>16609</v>
      </c>
      <c r="B3330">
        <v>2</v>
      </c>
      <c r="C3330" t="s">
        <v>63</v>
      </c>
      <c r="D3330" t="s">
        <v>91</v>
      </c>
      <c r="E3330" t="s">
        <v>15983</v>
      </c>
      <c r="F3330" t="s">
        <v>40</v>
      </c>
      <c r="G3330">
        <v>4</v>
      </c>
      <c r="H3330">
        <v>6</v>
      </c>
      <c r="I3330">
        <v>2014</v>
      </c>
      <c r="J3330" t="s">
        <v>50</v>
      </c>
      <c r="K3330">
        <v>1.47</v>
      </c>
      <c r="L3330">
        <v>0.96899999999999997</v>
      </c>
      <c r="M3330" s="54">
        <v>1.9710000000000001</v>
      </c>
      <c r="N3330">
        <v>404</v>
      </c>
      <c r="O3330" t="s">
        <v>44</v>
      </c>
      <c r="P3330">
        <v>4.9751859510499497</v>
      </c>
    </row>
    <row r="3331" spans="1:16" x14ac:dyDescent="0.25">
      <c r="A3331" s="20" t="s">
        <v>16610</v>
      </c>
      <c r="B3331">
        <v>2</v>
      </c>
      <c r="C3331" t="s">
        <v>63</v>
      </c>
      <c r="D3331" t="s">
        <v>91</v>
      </c>
      <c r="E3331" t="s">
        <v>15983</v>
      </c>
      <c r="F3331" t="s">
        <v>40</v>
      </c>
      <c r="G3331">
        <v>5</v>
      </c>
      <c r="H3331">
        <v>6</v>
      </c>
      <c r="I3331">
        <v>2014</v>
      </c>
      <c r="J3331" t="s">
        <v>50</v>
      </c>
      <c r="K3331">
        <v>1.21</v>
      </c>
      <c r="L3331">
        <v>0.80200000000000005</v>
      </c>
      <c r="M3331" s="54">
        <v>1.6180000000000001</v>
      </c>
      <c r="N3331">
        <v>670</v>
      </c>
      <c r="O3331" t="s">
        <v>44</v>
      </c>
      <c r="P3331">
        <v>3.8633370464312802</v>
      </c>
    </row>
    <row r="3332" spans="1:16" x14ac:dyDescent="0.25">
      <c r="A3332" s="20" t="s">
        <v>16611</v>
      </c>
      <c r="B3332">
        <v>2</v>
      </c>
      <c r="C3332" t="s">
        <v>63</v>
      </c>
      <c r="D3332" t="s">
        <v>91</v>
      </c>
      <c r="E3332" t="s">
        <v>15983</v>
      </c>
      <c r="F3332" t="s">
        <v>40</v>
      </c>
      <c r="G3332">
        <v>2</v>
      </c>
      <c r="H3332">
        <v>6</v>
      </c>
      <c r="I3332">
        <v>2014</v>
      </c>
      <c r="J3332" t="s">
        <v>51</v>
      </c>
      <c r="K3332">
        <v>0.95</v>
      </c>
      <c r="L3332">
        <v>0.71299999999999997</v>
      </c>
      <c r="M3332" s="54">
        <v>1.1870000000000001</v>
      </c>
      <c r="N3332">
        <v>408</v>
      </c>
      <c r="O3332" t="s">
        <v>44</v>
      </c>
      <c r="P3332">
        <v>4.9507377148833704</v>
      </c>
    </row>
    <row r="3333" spans="1:16" x14ac:dyDescent="0.25">
      <c r="A3333" s="20" t="s">
        <v>16612</v>
      </c>
      <c r="B3333">
        <v>2</v>
      </c>
      <c r="C3333" t="s">
        <v>63</v>
      </c>
      <c r="D3333" t="s">
        <v>91</v>
      </c>
      <c r="E3333" t="s">
        <v>15983</v>
      </c>
      <c r="F3333" t="s">
        <v>40</v>
      </c>
      <c r="G3333">
        <v>3</v>
      </c>
      <c r="H3333">
        <v>6</v>
      </c>
      <c r="I3333">
        <v>2014</v>
      </c>
      <c r="J3333" t="s">
        <v>51</v>
      </c>
      <c r="K3333">
        <v>0.96</v>
      </c>
      <c r="L3333">
        <v>0.73099999999999998</v>
      </c>
      <c r="M3333" s="54">
        <v>1.1890000000000001</v>
      </c>
      <c r="N3333">
        <v>509</v>
      </c>
      <c r="O3333" t="s">
        <v>44</v>
      </c>
      <c r="P3333">
        <v>4.4324220717793601</v>
      </c>
    </row>
    <row r="3334" spans="1:16" x14ac:dyDescent="0.25">
      <c r="A3334" s="20" t="s">
        <v>16613</v>
      </c>
      <c r="B3334">
        <v>2</v>
      </c>
      <c r="C3334" t="s">
        <v>63</v>
      </c>
      <c r="D3334" t="s">
        <v>91</v>
      </c>
      <c r="E3334" t="s">
        <v>15983</v>
      </c>
      <c r="F3334" t="s">
        <v>40</v>
      </c>
      <c r="G3334">
        <v>4</v>
      </c>
      <c r="H3334">
        <v>6</v>
      </c>
      <c r="I3334">
        <v>2014</v>
      </c>
      <c r="J3334" t="s">
        <v>51</v>
      </c>
      <c r="K3334">
        <v>1.02</v>
      </c>
      <c r="L3334">
        <v>0.77500000000000002</v>
      </c>
      <c r="M3334" s="54">
        <v>1.2649999999999999</v>
      </c>
      <c r="N3334">
        <v>731</v>
      </c>
      <c r="O3334" t="s">
        <v>44</v>
      </c>
      <c r="P3334">
        <v>3.69863360727655</v>
      </c>
    </row>
    <row r="3335" spans="1:16" x14ac:dyDescent="0.25">
      <c r="A3335" s="20" t="s">
        <v>16614</v>
      </c>
      <c r="B3335">
        <v>2</v>
      </c>
      <c r="C3335" t="s">
        <v>63</v>
      </c>
      <c r="D3335" t="s">
        <v>91</v>
      </c>
      <c r="E3335" t="s">
        <v>15983</v>
      </c>
      <c r="F3335" t="s">
        <v>40</v>
      </c>
      <c r="G3335">
        <v>5</v>
      </c>
      <c r="H3335">
        <v>6</v>
      </c>
      <c r="I3335">
        <v>2014</v>
      </c>
      <c r="J3335" t="s">
        <v>51</v>
      </c>
      <c r="K3335">
        <v>1</v>
      </c>
      <c r="L3335">
        <v>0.77200000000000002</v>
      </c>
      <c r="M3335" s="54">
        <v>1.228</v>
      </c>
      <c r="N3335">
        <v>1586</v>
      </c>
      <c r="O3335" t="s">
        <v>44</v>
      </c>
      <c r="P3335">
        <v>2.51100980475913</v>
      </c>
    </row>
    <row r="3336" spans="1:16" x14ac:dyDescent="0.25">
      <c r="A3336" s="20" t="s">
        <v>22004</v>
      </c>
      <c r="B3336">
        <v>3</v>
      </c>
      <c r="C3336" t="s">
        <v>67</v>
      </c>
      <c r="D3336" t="s">
        <v>88</v>
      </c>
      <c r="E3336" t="s">
        <v>92</v>
      </c>
      <c r="F3336" t="s">
        <v>38</v>
      </c>
      <c r="G3336">
        <v>1</v>
      </c>
      <c r="H3336">
        <v>3</v>
      </c>
      <c r="I3336">
        <v>2014</v>
      </c>
      <c r="J3336" t="s">
        <v>52</v>
      </c>
      <c r="K3336">
        <v>8.6</v>
      </c>
      <c r="L3336">
        <v>6.5355687041276296</v>
      </c>
      <c r="M3336" s="54">
        <v>11.4246012607372</v>
      </c>
      <c r="N3336">
        <v>25</v>
      </c>
      <c r="O3336">
        <v>128</v>
      </c>
      <c r="P3336">
        <v>20</v>
      </c>
    </row>
    <row r="3337" spans="1:16" x14ac:dyDescent="0.25">
      <c r="A3337" s="20" t="s">
        <v>12835</v>
      </c>
      <c r="B3337">
        <v>3</v>
      </c>
      <c r="C3337" t="s">
        <v>67</v>
      </c>
      <c r="D3337" t="s">
        <v>88</v>
      </c>
      <c r="E3337" t="s">
        <v>92</v>
      </c>
      <c r="F3337" t="s">
        <v>38</v>
      </c>
      <c r="G3337">
        <v>2</v>
      </c>
      <c r="H3337">
        <v>3</v>
      </c>
      <c r="I3337">
        <v>2014</v>
      </c>
      <c r="J3337" t="s">
        <v>52</v>
      </c>
      <c r="K3337">
        <v>29.9</v>
      </c>
      <c r="L3337">
        <v>24.226398302003101</v>
      </c>
      <c r="M3337" s="54">
        <v>36.564082814069302</v>
      </c>
      <c r="N3337">
        <v>77</v>
      </c>
      <c r="O3337">
        <v>352</v>
      </c>
      <c r="P3337">
        <v>11.396057645963801</v>
      </c>
    </row>
    <row r="3338" spans="1:16" x14ac:dyDescent="0.25">
      <c r="A3338" s="20" t="s">
        <v>22005</v>
      </c>
      <c r="B3338">
        <v>3</v>
      </c>
      <c r="C3338" t="s">
        <v>67</v>
      </c>
      <c r="D3338" t="s">
        <v>88</v>
      </c>
      <c r="E3338" t="s">
        <v>92</v>
      </c>
      <c r="F3338" t="s">
        <v>38</v>
      </c>
      <c r="G3338">
        <v>3</v>
      </c>
      <c r="H3338">
        <v>3</v>
      </c>
      <c r="I3338">
        <v>2014</v>
      </c>
      <c r="J3338" t="s">
        <v>52</v>
      </c>
      <c r="K3338">
        <v>8.8000000000000007</v>
      </c>
      <c r="L3338">
        <v>5.4361158123995601</v>
      </c>
      <c r="M3338">
        <v>12.842558365713099</v>
      </c>
      <c r="N3338">
        <v>76</v>
      </c>
      <c r="O3338">
        <v>357</v>
      </c>
      <c r="P3338">
        <v>11.470786693528099</v>
      </c>
    </row>
    <row r="3339" spans="1:16" x14ac:dyDescent="0.25">
      <c r="A3339" s="20" t="s">
        <v>12836</v>
      </c>
      <c r="B3339">
        <v>3</v>
      </c>
      <c r="C3339" t="s">
        <v>67</v>
      </c>
      <c r="D3339" t="s">
        <v>88</v>
      </c>
      <c r="E3339" t="s">
        <v>92</v>
      </c>
      <c r="F3339" t="s">
        <v>38</v>
      </c>
      <c r="G3339">
        <v>4</v>
      </c>
      <c r="H3339">
        <v>3</v>
      </c>
      <c r="I3339">
        <v>2014</v>
      </c>
      <c r="J3339" t="s">
        <v>52</v>
      </c>
      <c r="K3339">
        <v>21.1</v>
      </c>
      <c r="L3339">
        <v>18.075417026636501</v>
      </c>
      <c r="M3339" s="54">
        <v>24.414125724196602</v>
      </c>
      <c r="N3339">
        <v>296</v>
      </c>
      <c r="O3339">
        <v>1213</v>
      </c>
      <c r="P3339">
        <v>5.8123819371909597</v>
      </c>
    </row>
    <row r="3340" spans="1:16" x14ac:dyDescent="0.25">
      <c r="A3340" s="20" t="s">
        <v>22006</v>
      </c>
      <c r="B3340">
        <v>3</v>
      </c>
      <c r="C3340" t="s">
        <v>67</v>
      </c>
      <c r="D3340" t="s">
        <v>88</v>
      </c>
      <c r="E3340" t="s">
        <v>92</v>
      </c>
      <c r="F3340" t="s">
        <v>38</v>
      </c>
      <c r="G3340">
        <v>5</v>
      </c>
      <c r="H3340">
        <v>3</v>
      </c>
      <c r="I3340">
        <v>2014</v>
      </c>
      <c r="J3340" t="s">
        <v>52</v>
      </c>
      <c r="K3340">
        <v>22.1</v>
      </c>
      <c r="L3340">
        <v>18.758108975185898</v>
      </c>
      <c r="M3340" s="54">
        <v>25.695444695665199</v>
      </c>
      <c r="N3340">
        <v>262</v>
      </c>
      <c r="O3340">
        <v>529</v>
      </c>
      <c r="P3340">
        <v>6.1780206321521502</v>
      </c>
    </row>
    <row r="3341" spans="1:16" x14ac:dyDescent="0.25">
      <c r="A3341" s="20" t="s">
        <v>22007</v>
      </c>
      <c r="B3341">
        <v>3</v>
      </c>
      <c r="C3341" t="s">
        <v>67</v>
      </c>
      <c r="D3341" t="s">
        <v>88</v>
      </c>
      <c r="E3341" t="s">
        <v>92</v>
      </c>
      <c r="F3341" t="s">
        <v>38</v>
      </c>
      <c r="G3341">
        <v>1</v>
      </c>
      <c r="H3341">
        <v>3</v>
      </c>
      <c r="I3341">
        <v>2014</v>
      </c>
      <c r="J3341" t="s">
        <v>34</v>
      </c>
      <c r="K3341">
        <v>28.4</v>
      </c>
      <c r="L3341">
        <v>24.906600593933401</v>
      </c>
      <c r="M3341" s="54">
        <v>32.292298051303497</v>
      </c>
      <c r="N3341">
        <v>201</v>
      </c>
      <c r="O3341">
        <v>757</v>
      </c>
      <c r="P3341">
        <v>7.0534561585859796</v>
      </c>
    </row>
    <row r="3342" spans="1:16" x14ac:dyDescent="0.25">
      <c r="A3342" s="20" t="s">
        <v>22008</v>
      </c>
      <c r="B3342">
        <v>3</v>
      </c>
      <c r="C3342" t="s">
        <v>67</v>
      </c>
      <c r="D3342" t="s">
        <v>88</v>
      </c>
      <c r="E3342" t="s">
        <v>92</v>
      </c>
      <c r="F3342" t="s">
        <v>38</v>
      </c>
      <c r="G3342">
        <v>1</v>
      </c>
      <c r="H3342">
        <v>3</v>
      </c>
      <c r="I3342">
        <v>2014</v>
      </c>
      <c r="J3342" t="s">
        <v>53</v>
      </c>
      <c r="K3342" t="s">
        <v>44</v>
      </c>
      <c r="L3342" t="s">
        <v>44</v>
      </c>
      <c r="M3342" s="54" t="s">
        <v>44</v>
      </c>
      <c r="N3342">
        <v>14</v>
      </c>
      <c r="O3342">
        <v>38</v>
      </c>
      <c r="P3342">
        <v>26.726124191242398</v>
      </c>
    </row>
    <row r="3343" spans="1:16" x14ac:dyDescent="0.25">
      <c r="A3343" s="20" t="s">
        <v>12837</v>
      </c>
      <c r="B3343">
        <v>3</v>
      </c>
      <c r="C3343" t="s">
        <v>67</v>
      </c>
      <c r="D3343" t="s">
        <v>88</v>
      </c>
      <c r="E3343" t="s">
        <v>92</v>
      </c>
      <c r="F3343" t="s">
        <v>38</v>
      </c>
      <c r="G3343">
        <v>2</v>
      </c>
      <c r="H3343">
        <v>3</v>
      </c>
      <c r="I3343">
        <v>2014</v>
      </c>
      <c r="J3343" t="s">
        <v>53</v>
      </c>
      <c r="K3343">
        <v>32.9</v>
      </c>
      <c r="L3343">
        <v>29.277011327684299</v>
      </c>
      <c r="M3343" s="54">
        <v>36.9485667171218</v>
      </c>
      <c r="N3343">
        <v>299</v>
      </c>
      <c r="O3343">
        <v>742</v>
      </c>
      <c r="P3343">
        <v>5.7831493196624004</v>
      </c>
    </row>
    <row r="3344" spans="1:16" x14ac:dyDescent="0.25">
      <c r="A3344" s="20" t="s">
        <v>12838</v>
      </c>
      <c r="B3344">
        <v>3</v>
      </c>
      <c r="C3344" t="s">
        <v>67</v>
      </c>
      <c r="D3344" t="s">
        <v>88</v>
      </c>
      <c r="E3344" t="s">
        <v>92</v>
      </c>
      <c r="F3344" t="s">
        <v>38</v>
      </c>
      <c r="G3344">
        <v>3</v>
      </c>
      <c r="H3344">
        <v>3</v>
      </c>
      <c r="I3344">
        <v>2014</v>
      </c>
      <c r="J3344" t="s">
        <v>53</v>
      </c>
      <c r="K3344">
        <v>28.6</v>
      </c>
      <c r="L3344">
        <v>24.788036261597</v>
      </c>
      <c r="M3344" s="54">
        <v>32.800203729089297</v>
      </c>
      <c r="N3344">
        <v>256</v>
      </c>
      <c r="O3344">
        <v>733</v>
      </c>
      <c r="P3344">
        <v>6.25</v>
      </c>
    </row>
    <row r="3345" spans="1:16" x14ac:dyDescent="0.25">
      <c r="A3345" s="20" t="s">
        <v>12839</v>
      </c>
      <c r="B3345">
        <v>3</v>
      </c>
      <c r="C3345" t="s">
        <v>67</v>
      </c>
      <c r="D3345" t="s">
        <v>88</v>
      </c>
      <c r="E3345" t="s">
        <v>92</v>
      </c>
      <c r="F3345" t="s">
        <v>38</v>
      </c>
      <c r="G3345">
        <v>4</v>
      </c>
      <c r="H3345">
        <v>3</v>
      </c>
      <c r="I3345">
        <v>2014</v>
      </c>
      <c r="J3345" t="s">
        <v>53</v>
      </c>
      <c r="K3345">
        <v>30.1</v>
      </c>
      <c r="L3345">
        <v>27.911193659101599</v>
      </c>
      <c r="M3345" s="54">
        <v>32.359661112477198</v>
      </c>
      <c r="N3345">
        <v>1181</v>
      </c>
      <c r="O3345">
        <v>2653</v>
      </c>
      <c r="P3345">
        <v>2.9098798098966299</v>
      </c>
    </row>
    <row r="3346" spans="1:16" x14ac:dyDescent="0.25">
      <c r="A3346" s="20" t="s">
        <v>12840</v>
      </c>
      <c r="B3346">
        <v>3</v>
      </c>
      <c r="C3346" t="s">
        <v>67</v>
      </c>
      <c r="D3346" t="s">
        <v>88</v>
      </c>
      <c r="E3346" t="s">
        <v>92</v>
      </c>
      <c r="F3346" t="s">
        <v>38</v>
      </c>
      <c r="G3346">
        <v>5</v>
      </c>
      <c r="H3346">
        <v>3</v>
      </c>
      <c r="I3346">
        <v>2014</v>
      </c>
      <c r="J3346" t="s">
        <v>53</v>
      </c>
      <c r="K3346">
        <v>36.299999999999997</v>
      </c>
      <c r="L3346">
        <v>35.233538712341698</v>
      </c>
      <c r="M3346" s="54">
        <v>37.415583823836101</v>
      </c>
      <c r="N3346">
        <v>5375</v>
      </c>
      <c r="O3346">
        <v>13110</v>
      </c>
      <c r="P3346">
        <v>1.3639886789409501</v>
      </c>
    </row>
    <row r="3347" spans="1:16" x14ac:dyDescent="0.25">
      <c r="A3347" s="20" t="s">
        <v>12841</v>
      </c>
      <c r="B3347">
        <v>3</v>
      </c>
      <c r="C3347" t="s">
        <v>67</v>
      </c>
      <c r="D3347" t="s">
        <v>88</v>
      </c>
      <c r="E3347" t="s">
        <v>92</v>
      </c>
      <c r="F3347" t="s">
        <v>38</v>
      </c>
      <c r="G3347">
        <v>2</v>
      </c>
      <c r="H3347">
        <v>3</v>
      </c>
      <c r="I3347">
        <v>2014</v>
      </c>
      <c r="J3347" t="s">
        <v>34</v>
      </c>
      <c r="K3347">
        <v>49.6</v>
      </c>
      <c r="L3347">
        <v>46.255744078762099</v>
      </c>
      <c r="M3347" s="54">
        <v>53.148876333616002</v>
      </c>
      <c r="N3347">
        <v>681</v>
      </c>
      <c r="O3347">
        <v>1721</v>
      </c>
      <c r="P3347">
        <v>3.8320083261967399</v>
      </c>
    </row>
    <row r="3348" spans="1:16" x14ac:dyDescent="0.25">
      <c r="A3348" s="20" t="s">
        <v>22009</v>
      </c>
      <c r="B3348">
        <v>3</v>
      </c>
      <c r="C3348" t="s">
        <v>67</v>
      </c>
      <c r="D3348" t="s">
        <v>88</v>
      </c>
      <c r="E3348" t="s">
        <v>92</v>
      </c>
      <c r="F3348" t="s">
        <v>38</v>
      </c>
      <c r="G3348">
        <v>1</v>
      </c>
      <c r="H3348">
        <v>3</v>
      </c>
      <c r="I3348">
        <v>2014</v>
      </c>
      <c r="J3348" t="s">
        <v>54</v>
      </c>
      <c r="K3348" t="s">
        <v>44</v>
      </c>
      <c r="L3348" t="s">
        <v>44</v>
      </c>
      <c r="M3348" s="54" t="s">
        <v>44</v>
      </c>
      <c r="N3348">
        <v>0</v>
      </c>
      <c r="O3348">
        <v>56</v>
      </c>
      <c r="P3348" t="s">
        <v>11517</v>
      </c>
    </row>
    <row r="3349" spans="1:16" x14ac:dyDescent="0.25">
      <c r="A3349" s="20" t="s">
        <v>22010</v>
      </c>
      <c r="B3349">
        <v>3</v>
      </c>
      <c r="C3349" t="s">
        <v>67</v>
      </c>
      <c r="D3349" t="s">
        <v>88</v>
      </c>
      <c r="E3349" t="s">
        <v>92</v>
      </c>
      <c r="F3349" t="s">
        <v>38</v>
      </c>
      <c r="G3349">
        <v>2</v>
      </c>
      <c r="H3349">
        <v>3</v>
      </c>
      <c r="I3349">
        <v>2014</v>
      </c>
      <c r="J3349" t="s">
        <v>54</v>
      </c>
      <c r="K3349" t="s">
        <v>44</v>
      </c>
      <c r="L3349" t="s">
        <v>44</v>
      </c>
      <c r="M3349" s="54" t="s">
        <v>44</v>
      </c>
      <c r="N3349">
        <v>4</v>
      </c>
      <c r="O3349">
        <v>33</v>
      </c>
      <c r="P3349">
        <v>50</v>
      </c>
    </row>
    <row r="3350" spans="1:16" x14ac:dyDescent="0.25">
      <c r="A3350" s="20" t="s">
        <v>22011</v>
      </c>
      <c r="B3350">
        <v>3</v>
      </c>
      <c r="C3350" t="s">
        <v>67</v>
      </c>
      <c r="D3350" t="s">
        <v>88</v>
      </c>
      <c r="E3350" t="s">
        <v>92</v>
      </c>
      <c r="F3350" t="s">
        <v>38</v>
      </c>
      <c r="G3350">
        <v>3</v>
      </c>
      <c r="H3350">
        <v>3</v>
      </c>
      <c r="I3350">
        <v>2014</v>
      </c>
      <c r="J3350" t="s">
        <v>54</v>
      </c>
      <c r="K3350">
        <v>37.299999999999997</v>
      </c>
      <c r="L3350">
        <v>27.377033011623499</v>
      </c>
      <c r="M3350" s="54">
        <v>49.727226947347297</v>
      </c>
      <c r="N3350">
        <v>43</v>
      </c>
      <c r="O3350">
        <v>915</v>
      </c>
      <c r="P3350">
        <v>15.249857033260501</v>
      </c>
    </row>
    <row r="3351" spans="1:16" x14ac:dyDescent="0.25">
      <c r="A3351" s="20" t="s">
        <v>22012</v>
      </c>
      <c r="B3351">
        <v>3</v>
      </c>
      <c r="C3351" t="s">
        <v>67</v>
      </c>
      <c r="D3351" t="s">
        <v>88</v>
      </c>
      <c r="E3351" t="s">
        <v>92</v>
      </c>
      <c r="F3351" t="s">
        <v>38</v>
      </c>
      <c r="G3351">
        <v>4</v>
      </c>
      <c r="H3351">
        <v>3</v>
      </c>
      <c r="I3351">
        <v>2014</v>
      </c>
      <c r="J3351" t="s">
        <v>54</v>
      </c>
      <c r="K3351">
        <v>15.6</v>
      </c>
      <c r="L3351">
        <v>11.6396365012427</v>
      </c>
      <c r="M3351" s="54">
        <v>20.185303623524099</v>
      </c>
      <c r="N3351">
        <v>81</v>
      </c>
      <c r="O3351">
        <v>285</v>
      </c>
      <c r="P3351">
        <v>11.1111111111111</v>
      </c>
    </row>
    <row r="3352" spans="1:16" x14ac:dyDescent="0.25">
      <c r="A3352" s="20" t="s">
        <v>12842</v>
      </c>
      <c r="B3352">
        <v>3</v>
      </c>
      <c r="C3352" t="s">
        <v>67</v>
      </c>
      <c r="D3352" t="s">
        <v>88</v>
      </c>
      <c r="E3352" t="s">
        <v>92</v>
      </c>
      <c r="F3352" t="s">
        <v>38</v>
      </c>
      <c r="G3352">
        <v>5</v>
      </c>
      <c r="H3352">
        <v>3</v>
      </c>
      <c r="I3352">
        <v>2014</v>
      </c>
      <c r="J3352" t="s">
        <v>54</v>
      </c>
      <c r="K3352" t="s">
        <v>44</v>
      </c>
      <c r="L3352" t="s">
        <v>44</v>
      </c>
      <c r="M3352" s="54" t="s">
        <v>44</v>
      </c>
      <c r="N3352">
        <v>88</v>
      </c>
      <c r="O3352">
        <v>166</v>
      </c>
      <c r="P3352">
        <v>10.6600358177805</v>
      </c>
    </row>
    <row r="3353" spans="1:16" x14ac:dyDescent="0.25">
      <c r="A3353" s="20" t="s">
        <v>12843</v>
      </c>
      <c r="B3353">
        <v>3</v>
      </c>
      <c r="C3353" t="s">
        <v>67</v>
      </c>
      <c r="D3353" t="s">
        <v>88</v>
      </c>
      <c r="E3353" t="s">
        <v>92</v>
      </c>
      <c r="F3353" t="s">
        <v>38</v>
      </c>
      <c r="G3353">
        <v>3</v>
      </c>
      <c r="H3353">
        <v>3</v>
      </c>
      <c r="I3353">
        <v>2014</v>
      </c>
      <c r="J3353" t="s">
        <v>34</v>
      </c>
      <c r="K3353">
        <v>20.100000000000001</v>
      </c>
      <c r="L3353">
        <v>18.275706854946598</v>
      </c>
      <c r="M3353">
        <v>22.1379791154895</v>
      </c>
      <c r="N3353">
        <v>596</v>
      </c>
      <c r="O3353">
        <v>1826</v>
      </c>
      <c r="P3353">
        <v>4.0961596025951996</v>
      </c>
    </row>
    <row r="3354" spans="1:16" x14ac:dyDescent="0.25">
      <c r="A3354" s="20" t="s">
        <v>22013</v>
      </c>
      <c r="B3354">
        <v>3</v>
      </c>
      <c r="C3354" t="s">
        <v>67</v>
      </c>
      <c r="D3354" t="s">
        <v>88</v>
      </c>
      <c r="E3354" t="s">
        <v>92</v>
      </c>
      <c r="F3354" t="s">
        <v>38</v>
      </c>
      <c r="G3354">
        <v>1</v>
      </c>
      <c r="H3354">
        <v>3</v>
      </c>
      <c r="I3354">
        <v>2014</v>
      </c>
      <c r="J3354" t="s">
        <v>55</v>
      </c>
      <c r="K3354">
        <v>24.8</v>
      </c>
      <c r="L3354">
        <v>19.719270338373001</v>
      </c>
      <c r="M3354" s="54">
        <v>30.544390214672301</v>
      </c>
      <c r="N3354">
        <v>133</v>
      </c>
      <c r="O3354">
        <v>440</v>
      </c>
      <c r="P3354">
        <v>8.6710996952411996</v>
      </c>
    </row>
    <row r="3355" spans="1:16" x14ac:dyDescent="0.25">
      <c r="A3355" s="20" t="s">
        <v>22014</v>
      </c>
      <c r="B3355">
        <v>3</v>
      </c>
      <c r="C3355" t="s">
        <v>67</v>
      </c>
      <c r="D3355" t="s">
        <v>88</v>
      </c>
      <c r="E3355" t="s">
        <v>92</v>
      </c>
      <c r="F3355" t="s">
        <v>38</v>
      </c>
      <c r="G3355">
        <v>2</v>
      </c>
      <c r="H3355">
        <v>3</v>
      </c>
      <c r="I3355">
        <v>2014</v>
      </c>
      <c r="J3355" t="s">
        <v>55</v>
      </c>
      <c r="K3355">
        <v>26.4</v>
      </c>
      <c r="L3355">
        <v>21.6997329822259</v>
      </c>
      <c r="M3355" s="54">
        <v>31.786575532113101</v>
      </c>
      <c r="N3355">
        <v>160</v>
      </c>
      <c r="O3355">
        <v>525</v>
      </c>
      <c r="P3355">
        <v>7.9056941504209499</v>
      </c>
    </row>
    <row r="3356" spans="1:16" x14ac:dyDescent="0.25">
      <c r="A3356" s="20" t="s">
        <v>12844</v>
      </c>
      <c r="B3356">
        <v>3</v>
      </c>
      <c r="C3356" t="s">
        <v>67</v>
      </c>
      <c r="D3356" t="s">
        <v>88</v>
      </c>
      <c r="E3356" t="s">
        <v>92</v>
      </c>
      <c r="F3356" t="s">
        <v>38</v>
      </c>
      <c r="G3356">
        <v>3</v>
      </c>
      <c r="H3356">
        <v>3</v>
      </c>
      <c r="I3356">
        <v>2014</v>
      </c>
      <c r="J3356" t="s">
        <v>55</v>
      </c>
      <c r="K3356">
        <v>17.399999999999999</v>
      </c>
      <c r="L3356">
        <v>15.5227704037806</v>
      </c>
      <c r="M3356" s="54">
        <v>19.542946220494301</v>
      </c>
      <c r="N3356">
        <v>247</v>
      </c>
      <c r="O3356">
        <v>1674</v>
      </c>
      <c r="P3356">
        <v>6.3628476297577796</v>
      </c>
    </row>
    <row r="3357" spans="1:16" x14ac:dyDescent="0.25">
      <c r="A3357" s="20" t="s">
        <v>12845</v>
      </c>
      <c r="B3357">
        <v>3</v>
      </c>
      <c r="C3357" t="s">
        <v>67</v>
      </c>
      <c r="D3357" t="s">
        <v>88</v>
      </c>
      <c r="E3357" t="s">
        <v>92</v>
      </c>
      <c r="F3357" t="s">
        <v>38</v>
      </c>
      <c r="G3357">
        <v>4</v>
      </c>
      <c r="H3357">
        <v>3</v>
      </c>
      <c r="I3357">
        <v>2014</v>
      </c>
      <c r="J3357" t="s">
        <v>55</v>
      </c>
      <c r="K3357">
        <v>26.9</v>
      </c>
      <c r="L3357">
        <v>24.931212307716599</v>
      </c>
      <c r="M3357" s="54">
        <v>29.0409118948809</v>
      </c>
      <c r="N3357">
        <v>592</v>
      </c>
      <c r="O3357">
        <v>2201</v>
      </c>
      <c r="P3357">
        <v>4.1099746826339301</v>
      </c>
    </row>
    <row r="3358" spans="1:16" x14ac:dyDescent="0.25">
      <c r="A3358" s="20" t="s">
        <v>22015</v>
      </c>
      <c r="B3358">
        <v>3</v>
      </c>
      <c r="C3358" t="s">
        <v>67</v>
      </c>
      <c r="D3358" t="s">
        <v>88</v>
      </c>
      <c r="E3358" t="s">
        <v>92</v>
      </c>
      <c r="F3358" t="s">
        <v>38</v>
      </c>
      <c r="G3358">
        <v>5</v>
      </c>
      <c r="H3358">
        <v>3</v>
      </c>
      <c r="I3358">
        <v>2014</v>
      </c>
      <c r="J3358" t="s">
        <v>55</v>
      </c>
      <c r="K3358">
        <v>14.3</v>
      </c>
      <c r="L3358">
        <v>12.956186498698001</v>
      </c>
      <c r="M3358">
        <v>15.834224764498799</v>
      </c>
      <c r="N3358">
        <v>384</v>
      </c>
      <c r="O3358">
        <v>2403</v>
      </c>
      <c r="P3358">
        <v>5.10310363079829</v>
      </c>
    </row>
    <row r="3359" spans="1:16" x14ac:dyDescent="0.25">
      <c r="A3359" s="20" t="s">
        <v>12846</v>
      </c>
      <c r="B3359">
        <v>3</v>
      </c>
      <c r="C3359" t="s">
        <v>67</v>
      </c>
      <c r="D3359" t="s">
        <v>88</v>
      </c>
      <c r="E3359" t="s">
        <v>92</v>
      </c>
      <c r="F3359" t="s">
        <v>38</v>
      </c>
      <c r="G3359">
        <v>4</v>
      </c>
      <c r="H3359">
        <v>3</v>
      </c>
      <c r="I3359">
        <v>2014</v>
      </c>
      <c r="J3359" t="s">
        <v>34</v>
      </c>
      <c r="K3359">
        <v>33.200000000000003</v>
      </c>
      <c r="L3359">
        <v>30.302638176967498</v>
      </c>
      <c r="M3359" s="54">
        <v>36.334967920266401</v>
      </c>
      <c r="N3359">
        <v>534</v>
      </c>
      <c r="O3359">
        <v>1427</v>
      </c>
      <c r="P3359">
        <v>4.3274232240791504</v>
      </c>
    </row>
    <row r="3360" spans="1:16" x14ac:dyDescent="0.25">
      <c r="A3360" s="20" t="s">
        <v>22016</v>
      </c>
      <c r="B3360">
        <v>3</v>
      </c>
      <c r="C3360" t="s">
        <v>67</v>
      </c>
      <c r="D3360" t="s">
        <v>88</v>
      </c>
      <c r="E3360" t="s">
        <v>92</v>
      </c>
      <c r="F3360" t="s">
        <v>38</v>
      </c>
      <c r="G3360">
        <v>1</v>
      </c>
      <c r="H3360">
        <v>3</v>
      </c>
      <c r="I3360">
        <v>2014</v>
      </c>
      <c r="J3360" t="s">
        <v>56</v>
      </c>
      <c r="K3360" t="s">
        <v>44</v>
      </c>
      <c r="L3360" t="s">
        <v>44</v>
      </c>
      <c r="M3360" s="54" t="s">
        <v>44</v>
      </c>
      <c r="N3360">
        <v>5</v>
      </c>
      <c r="O3360">
        <v>89</v>
      </c>
      <c r="P3360">
        <v>44.721359549995803</v>
      </c>
    </row>
    <row r="3361" spans="1:16" x14ac:dyDescent="0.25">
      <c r="A3361" s="20" t="s">
        <v>22017</v>
      </c>
      <c r="B3361">
        <v>3</v>
      </c>
      <c r="C3361" t="s">
        <v>67</v>
      </c>
      <c r="D3361" t="s">
        <v>88</v>
      </c>
      <c r="E3361" t="s">
        <v>92</v>
      </c>
      <c r="F3361" t="s">
        <v>38</v>
      </c>
      <c r="G3361">
        <v>2</v>
      </c>
      <c r="H3361">
        <v>3</v>
      </c>
      <c r="I3361">
        <v>2014</v>
      </c>
      <c r="J3361" t="s">
        <v>56</v>
      </c>
      <c r="K3361">
        <v>40.5</v>
      </c>
      <c r="L3361">
        <v>32.708518891101299</v>
      </c>
      <c r="M3361" s="54">
        <v>49.0945118850561</v>
      </c>
      <c r="N3361">
        <v>190</v>
      </c>
      <c r="O3361">
        <v>271</v>
      </c>
      <c r="P3361">
        <v>7.25476250110012</v>
      </c>
    </row>
    <row r="3362" spans="1:16" x14ac:dyDescent="0.25">
      <c r="A3362" s="20" t="s">
        <v>12847</v>
      </c>
      <c r="B3362">
        <v>3</v>
      </c>
      <c r="C3362" t="s">
        <v>67</v>
      </c>
      <c r="D3362" t="s">
        <v>88</v>
      </c>
      <c r="E3362" t="s">
        <v>92</v>
      </c>
      <c r="F3362" t="s">
        <v>38</v>
      </c>
      <c r="G3362">
        <v>3</v>
      </c>
      <c r="H3362">
        <v>3</v>
      </c>
      <c r="I3362">
        <v>2014</v>
      </c>
      <c r="J3362" t="s">
        <v>56</v>
      </c>
      <c r="K3362">
        <v>16.3</v>
      </c>
      <c r="L3362">
        <v>11.645162266612401</v>
      </c>
      <c r="M3362" s="54">
        <v>21.474762985426</v>
      </c>
      <c r="N3362">
        <v>144</v>
      </c>
      <c r="O3362">
        <v>769</v>
      </c>
      <c r="P3362">
        <v>8.3333333333333304</v>
      </c>
    </row>
    <row r="3363" spans="1:16" x14ac:dyDescent="0.25">
      <c r="A3363" s="20" t="s">
        <v>22018</v>
      </c>
      <c r="B3363">
        <v>3</v>
      </c>
      <c r="C3363" t="s">
        <v>67</v>
      </c>
      <c r="D3363" t="s">
        <v>88</v>
      </c>
      <c r="E3363" t="s">
        <v>92</v>
      </c>
      <c r="F3363" t="s">
        <v>38</v>
      </c>
      <c r="G3363">
        <v>4</v>
      </c>
      <c r="H3363">
        <v>3</v>
      </c>
      <c r="I3363">
        <v>2014</v>
      </c>
      <c r="J3363" t="s">
        <v>56</v>
      </c>
      <c r="K3363">
        <v>12</v>
      </c>
      <c r="L3363">
        <v>8.7269620408747706</v>
      </c>
      <c r="M3363" s="54">
        <v>15.6937450024367</v>
      </c>
      <c r="N3363">
        <v>139</v>
      </c>
      <c r="O3363">
        <v>677</v>
      </c>
      <c r="P3363">
        <v>8.4818892967997108</v>
      </c>
    </row>
    <row r="3364" spans="1:16" x14ac:dyDescent="0.25">
      <c r="A3364" s="20" t="s">
        <v>12848</v>
      </c>
      <c r="B3364">
        <v>3</v>
      </c>
      <c r="C3364" t="s">
        <v>67</v>
      </c>
      <c r="D3364" t="s">
        <v>88</v>
      </c>
      <c r="E3364" t="s">
        <v>92</v>
      </c>
      <c r="F3364" t="s">
        <v>38</v>
      </c>
      <c r="G3364">
        <v>5</v>
      </c>
      <c r="H3364">
        <v>3</v>
      </c>
      <c r="I3364">
        <v>2014</v>
      </c>
      <c r="J3364" t="s">
        <v>56</v>
      </c>
      <c r="K3364">
        <v>32.9</v>
      </c>
      <c r="L3364">
        <v>31.470898970048101</v>
      </c>
      <c r="M3364" s="54">
        <v>34.3636647373893</v>
      </c>
      <c r="N3364">
        <v>2530</v>
      </c>
      <c r="O3364">
        <v>5690</v>
      </c>
      <c r="P3364">
        <v>1.98810693121886</v>
      </c>
    </row>
    <row r="3365" spans="1:16" x14ac:dyDescent="0.25">
      <c r="A3365" s="20" t="s">
        <v>12849</v>
      </c>
      <c r="B3365">
        <v>3</v>
      </c>
      <c r="C3365" t="s">
        <v>67</v>
      </c>
      <c r="D3365" t="s">
        <v>88</v>
      </c>
      <c r="E3365" t="s">
        <v>92</v>
      </c>
      <c r="F3365" t="s">
        <v>38</v>
      </c>
      <c r="G3365">
        <v>5</v>
      </c>
      <c r="H3365">
        <v>3</v>
      </c>
      <c r="I3365">
        <v>2014</v>
      </c>
      <c r="J3365" t="s">
        <v>34</v>
      </c>
      <c r="K3365">
        <v>37.4</v>
      </c>
      <c r="L3365">
        <v>36.023858597208402</v>
      </c>
      <c r="M3365" s="54">
        <v>38.904376215493699</v>
      </c>
      <c r="N3365">
        <v>2551</v>
      </c>
      <c r="O3365">
        <v>6030</v>
      </c>
      <c r="P3365">
        <v>1.9799069069658</v>
      </c>
    </row>
    <row r="3366" spans="1:16" x14ac:dyDescent="0.25">
      <c r="A3366" s="20" t="s">
        <v>22019</v>
      </c>
      <c r="B3366">
        <v>3</v>
      </c>
      <c r="C3366" t="s">
        <v>67</v>
      </c>
      <c r="D3366" t="s">
        <v>88</v>
      </c>
      <c r="E3366" t="s">
        <v>92</v>
      </c>
      <c r="F3366" t="s">
        <v>38</v>
      </c>
      <c r="G3366">
        <v>1</v>
      </c>
      <c r="H3366">
        <v>3</v>
      </c>
      <c r="I3366">
        <v>2014</v>
      </c>
      <c r="J3366" t="s">
        <v>57</v>
      </c>
      <c r="K3366" t="s">
        <v>44</v>
      </c>
      <c r="L3366" t="s">
        <v>44</v>
      </c>
      <c r="M3366" s="54" t="s">
        <v>44</v>
      </c>
      <c r="N3366">
        <v>13</v>
      </c>
      <c r="O3366">
        <v>526</v>
      </c>
      <c r="P3366">
        <v>27.735009811261499</v>
      </c>
    </row>
    <row r="3367" spans="1:16" x14ac:dyDescent="0.25">
      <c r="A3367" s="20" t="s">
        <v>22020</v>
      </c>
      <c r="B3367">
        <v>3</v>
      </c>
      <c r="C3367" t="s">
        <v>67</v>
      </c>
      <c r="D3367" t="s">
        <v>88</v>
      </c>
      <c r="E3367" t="s">
        <v>92</v>
      </c>
      <c r="F3367" t="s">
        <v>38</v>
      </c>
      <c r="G3367">
        <v>2</v>
      </c>
      <c r="H3367">
        <v>3</v>
      </c>
      <c r="I3367">
        <v>2014</v>
      </c>
      <c r="J3367" t="s">
        <v>57</v>
      </c>
      <c r="K3367">
        <v>14</v>
      </c>
      <c r="L3367">
        <v>5.0828940902872901</v>
      </c>
      <c r="M3367" s="54">
        <v>25.036063319245599</v>
      </c>
      <c r="N3367">
        <v>46</v>
      </c>
      <c r="O3367">
        <v>183</v>
      </c>
      <c r="P3367">
        <v>14.7441956154897</v>
      </c>
    </row>
    <row r="3368" spans="1:16" x14ac:dyDescent="0.25">
      <c r="A3368" s="20" t="s">
        <v>12850</v>
      </c>
      <c r="B3368">
        <v>3</v>
      </c>
      <c r="C3368" t="s">
        <v>67</v>
      </c>
      <c r="D3368" t="s">
        <v>88</v>
      </c>
      <c r="E3368" t="s">
        <v>92</v>
      </c>
      <c r="F3368" t="s">
        <v>38</v>
      </c>
      <c r="G3368">
        <v>3</v>
      </c>
      <c r="H3368">
        <v>3</v>
      </c>
      <c r="I3368">
        <v>2014</v>
      </c>
      <c r="J3368" t="s">
        <v>57</v>
      </c>
      <c r="K3368">
        <v>31.1</v>
      </c>
      <c r="L3368">
        <v>26.498735077282699</v>
      </c>
      <c r="M3368">
        <v>36.126426390219002</v>
      </c>
      <c r="N3368">
        <v>340</v>
      </c>
      <c r="O3368">
        <v>798</v>
      </c>
      <c r="P3368">
        <v>5.4232614454663999</v>
      </c>
    </row>
    <row r="3369" spans="1:16" x14ac:dyDescent="0.25">
      <c r="A3369" s="20" t="s">
        <v>12851</v>
      </c>
      <c r="B3369">
        <v>3</v>
      </c>
      <c r="C3369" t="s">
        <v>67</v>
      </c>
      <c r="D3369" t="s">
        <v>88</v>
      </c>
      <c r="E3369" t="s">
        <v>92</v>
      </c>
      <c r="F3369" t="s">
        <v>38</v>
      </c>
      <c r="G3369">
        <v>4</v>
      </c>
      <c r="H3369">
        <v>3</v>
      </c>
      <c r="I3369">
        <v>2014</v>
      </c>
      <c r="J3369" t="s">
        <v>57</v>
      </c>
      <c r="K3369">
        <v>27.9</v>
      </c>
      <c r="L3369">
        <v>24.9002633934711</v>
      </c>
      <c r="M3369" s="54">
        <v>31.098663364103999</v>
      </c>
      <c r="N3369">
        <v>598</v>
      </c>
      <c r="O3369">
        <v>1714</v>
      </c>
      <c r="P3369">
        <v>4.0893041005476496</v>
      </c>
    </row>
    <row r="3370" spans="1:16" x14ac:dyDescent="0.25">
      <c r="A3370" s="20" t="s">
        <v>12852</v>
      </c>
      <c r="B3370">
        <v>3</v>
      </c>
      <c r="C3370" t="s">
        <v>67</v>
      </c>
      <c r="D3370" t="s">
        <v>88</v>
      </c>
      <c r="E3370" t="s">
        <v>92</v>
      </c>
      <c r="F3370" t="s">
        <v>38</v>
      </c>
      <c r="G3370">
        <v>5</v>
      </c>
      <c r="H3370">
        <v>3</v>
      </c>
      <c r="I3370">
        <v>2014</v>
      </c>
      <c r="J3370" t="s">
        <v>57</v>
      </c>
      <c r="K3370">
        <v>42.7</v>
      </c>
      <c r="L3370">
        <v>39.845807885293297</v>
      </c>
      <c r="M3370" s="54">
        <v>45.7153691285652</v>
      </c>
      <c r="N3370">
        <v>746</v>
      </c>
      <c r="O3370">
        <v>1707</v>
      </c>
      <c r="P3370">
        <v>3.6612601296910601</v>
      </c>
    </row>
    <row r="3371" spans="1:16" x14ac:dyDescent="0.25">
      <c r="A3371" s="20" t="s">
        <v>12853</v>
      </c>
      <c r="B3371">
        <v>3</v>
      </c>
      <c r="C3371" t="s">
        <v>67</v>
      </c>
      <c r="D3371" t="s">
        <v>88</v>
      </c>
      <c r="E3371" t="s">
        <v>92</v>
      </c>
      <c r="F3371" t="s">
        <v>38</v>
      </c>
      <c r="G3371">
        <v>1</v>
      </c>
      <c r="H3371">
        <v>3</v>
      </c>
      <c r="I3371">
        <v>2014</v>
      </c>
      <c r="J3371" t="s">
        <v>58</v>
      </c>
      <c r="K3371">
        <v>22.4</v>
      </c>
      <c r="L3371">
        <v>18.359374133773301</v>
      </c>
      <c r="M3371" s="54">
        <v>27.1491451535259</v>
      </c>
      <c r="N3371">
        <v>94</v>
      </c>
      <c r="O3371">
        <v>421</v>
      </c>
      <c r="P3371">
        <v>10.3142124625879</v>
      </c>
    </row>
    <row r="3372" spans="1:16" x14ac:dyDescent="0.25">
      <c r="A3372" s="20" t="s">
        <v>22021</v>
      </c>
      <c r="B3372">
        <v>3</v>
      </c>
      <c r="C3372" t="s">
        <v>67</v>
      </c>
      <c r="D3372" t="s">
        <v>88</v>
      </c>
      <c r="E3372" t="s">
        <v>92</v>
      </c>
      <c r="F3372" t="s">
        <v>38</v>
      </c>
      <c r="G3372">
        <v>2</v>
      </c>
      <c r="H3372">
        <v>3</v>
      </c>
      <c r="I3372">
        <v>2014</v>
      </c>
      <c r="J3372" t="s">
        <v>58</v>
      </c>
      <c r="K3372">
        <v>19.899999999999999</v>
      </c>
      <c r="L3372">
        <v>15.726083440925599</v>
      </c>
      <c r="M3372" s="54">
        <v>24.5633877158308</v>
      </c>
      <c r="N3372">
        <v>202</v>
      </c>
      <c r="O3372">
        <v>665</v>
      </c>
      <c r="P3372">
        <v>7.0359754473029197</v>
      </c>
    </row>
    <row r="3373" spans="1:16" x14ac:dyDescent="0.25">
      <c r="A3373" s="20" t="s">
        <v>12854</v>
      </c>
      <c r="B3373">
        <v>3</v>
      </c>
      <c r="C3373" t="s">
        <v>67</v>
      </c>
      <c r="D3373" t="s">
        <v>88</v>
      </c>
      <c r="E3373" t="s">
        <v>92</v>
      </c>
      <c r="F3373" t="s">
        <v>38</v>
      </c>
      <c r="G3373">
        <v>3</v>
      </c>
      <c r="H3373">
        <v>3</v>
      </c>
      <c r="I3373">
        <v>2014</v>
      </c>
      <c r="J3373" t="s">
        <v>58</v>
      </c>
      <c r="K3373">
        <v>29.1</v>
      </c>
      <c r="L3373">
        <v>26.729950919050498</v>
      </c>
      <c r="M3373">
        <v>31.603346342193198</v>
      </c>
      <c r="N3373">
        <v>838</v>
      </c>
      <c r="O3373">
        <v>2749</v>
      </c>
      <c r="P3373">
        <v>3.4544426792673302</v>
      </c>
    </row>
    <row r="3374" spans="1:16" x14ac:dyDescent="0.25">
      <c r="A3374" s="20" t="s">
        <v>12855</v>
      </c>
      <c r="B3374">
        <v>3</v>
      </c>
      <c r="C3374" t="s">
        <v>67</v>
      </c>
      <c r="D3374" t="s">
        <v>88</v>
      </c>
      <c r="E3374" t="s">
        <v>92</v>
      </c>
      <c r="F3374" t="s">
        <v>38</v>
      </c>
      <c r="G3374">
        <v>4</v>
      </c>
      <c r="H3374">
        <v>3</v>
      </c>
      <c r="I3374">
        <v>2014</v>
      </c>
      <c r="J3374" t="s">
        <v>58</v>
      </c>
      <c r="K3374">
        <v>29.6</v>
      </c>
      <c r="L3374">
        <v>28.0447644994514</v>
      </c>
      <c r="M3374" s="54">
        <v>31.302877776896398</v>
      </c>
      <c r="N3374">
        <v>2134</v>
      </c>
      <c r="O3374">
        <v>6648</v>
      </c>
      <c r="P3374">
        <v>2.1647252975540998</v>
      </c>
    </row>
    <row r="3375" spans="1:16" x14ac:dyDescent="0.25">
      <c r="A3375" s="20" t="s">
        <v>12856</v>
      </c>
      <c r="B3375">
        <v>3</v>
      </c>
      <c r="C3375" t="s">
        <v>67</v>
      </c>
      <c r="D3375" t="s">
        <v>88</v>
      </c>
      <c r="E3375" t="s">
        <v>92</v>
      </c>
      <c r="F3375" t="s">
        <v>38</v>
      </c>
      <c r="G3375">
        <v>5</v>
      </c>
      <c r="H3375">
        <v>3</v>
      </c>
      <c r="I3375">
        <v>2014</v>
      </c>
      <c r="J3375" t="s">
        <v>58</v>
      </c>
      <c r="K3375">
        <v>32.6</v>
      </c>
      <c r="L3375">
        <v>31.677202808799599</v>
      </c>
      <c r="M3375" s="54">
        <v>33.552229466197403</v>
      </c>
      <c r="N3375">
        <v>5526</v>
      </c>
      <c r="O3375">
        <v>16228</v>
      </c>
      <c r="P3375">
        <v>1.34522385378544</v>
      </c>
    </row>
    <row r="3376" spans="1:16" x14ac:dyDescent="0.25">
      <c r="A3376" s="20" t="s">
        <v>22022</v>
      </c>
      <c r="B3376">
        <v>3</v>
      </c>
      <c r="C3376" t="s">
        <v>67</v>
      </c>
      <c r="D3376" t="s">
        <v>88</v>
      </c>
      <c r="E3376" t="s">
        <v>92</v>
      </c>
      <c r="F3376" t="s">
        <v>38</v>
      </c>
      <c r="G3376">
        <v>1</v>
      </c>
      <c r="H3376">
        <v>3</v>
      </c>
      <c r="I3376">
        <v>2014</v>
      </c>
      <c r="J3376" t="s">
        <v>59</v>
      </c>
      <c r="K3376" t="s">
        <v>44</v>
      </c>
      <c r="L3376" t="s">
        <v>44</v>
      </c>
      <c r="M3376" s="54" t="s">
        <v>44</v>
      </c>
      <c r="N3376">
        <v>4</v>
      </c>
      <c r="O3376">
        <v>15</v>
      </c>
      <c r="P3376">
        <v>50</v>
      </c>
    </row>
    <row r="3377" spans="1:16" x14ac:dyDescent="0.25">
      <c r="A3377" s="20" t="s">
        <v>22023</v>
      </c>
      <c r="B3377">
        <v>3</v>
      </c>
      <c r="C3377" t="s">
        <v>67</v>
      </c>
      <c r="D3377" t="s">
        <v>88</v>
      </c>
      <c r="E3377" t="s">
        <v>92</v>
      </c>
      <c r="F3377" t="s">
        <v>38</v>
      </c>
      <c r="G3377">
        <v>2</v>
      </c>
      <c r="H3377">
        <v>3</v>
      </c>
      <c r="I3377">
        <v>2014</v>
      </c>
      <c r="J3377" t="s">
        <v>59</v>
      </c>
      <c r="K3377" t="s">
        <v>44</v>
      </c>
      <c r="L3377" t="s">
        <v>44</v>
      </c>
      <c r="M3377" s="54" t="s">
        <v>44</v>
      </c>
      <c r="N3377">
        <v>12</v>
      </c>
      <c r="O3377">
        <v>64</v>
      </c>
      <c r="P3377">
        <v>28.867513459481302</v>
      </c>
    </row>
    <row r="3378" spans="1:16" x14ac:dyDescent="0.25">
      <c r="A3378" s="20" t="s">
        <v>12857</v>
      </c>
      <c r="B3378">
        <v>3</v>
      </c>
      <c r="C3378" t="s">
        <v>67</v>
      </c>
      <c r="D3378" t="s">
        <v>88</v>
      </c>
      <c r="E3378" t="s">
        <v>92</v>
      </c>
      <c r="F3378" t="s">
        <v>38</v>
      </c>
      <c r="G3378">
        <v>3</v>
      </c>
      <c r="H3378">
        <v>3</v>
      </c>
      <c r="I3378">
        <v>2014</v>
      </c>
      <c r="J3378" t="s">
        <v>59</v>
      </c>
      <c r="K3378">
        <v>18.399999999999999</v>
      </c>
      <c r="L3378">
        <v>14.756343482780601</v>
      </c>
      <c r="M3378">
        <v>23.014063374441999</v>
      </c>
      <c r="N3378">
        <v>49</v>
      </c>
      <c r="O3378">
        <v>178</v>
      </c>
      <c r="P3378">
        <v>14.285714285714301</v>
      </c>
    </row>
    <row r="3379" spans="1:16" x14ac:dyDescent="0.25">
      <c r="A3379" s="20" t="s">
        <v>22024</v>
      </c>
      <c r="B3379">
        <v>3</v>
      </c>
      <c r="C3379" t="s">
        <v>67</v>
      </c>
      <c r="D3379" t="s">
        <v>88</v>
      </c>
      <c r="E3379" t="s">
        <v>92</v>
      </c>
      <c r="F3379" t="s">
        <v>38</v>
      </c>
      <c r="G3379">
        <v>4</v>
      </c>
      <c r="H3379">
        <v>3</v>
      </c>
      <c r="I3379">
        <v>2014</v>
      </c>
      <c r="J3379" t="s">
        <v>59</v>
      </c>
      <c r="K3379">
        <v>27.8</v>
      </c>
      <c r="L3379">
        <v>22.442587930945798</v>
      </c>
      <c r="M3379">
        <v>33.915038187879702</v>
      </c>
      <c r="N3379">
        <v>123</v>
      </c>
      <c r="O3379">
        <v>416</v>
      </c>
      <c r="P3379">
        <v>9.0166963466743208</v>
      </c>
    </row>
    <row r="3380" spans="1:16" x14ac:dyDescent="0.25">
      <c r="A3380" s="20" t="s">
        <v>12858</v>
      </c>
      <c r="B3380">
        <v>3</v>
      </c>
      <c r="C3380" t="s">
        <v>67</v>
      </c>
      <c r="D3380" t="s">
        <v>88</v>
      </c>
      <c r="E3380" t="s">
        <v>92</v>
      </c>
      <c r="F3380" t="s">
        <v>38</v>
      </c>
      <c r="G3380">
        <v>5</v>
      </c>
      <c r="H3380">
        <v>3</v>
      </c>
      <c r="I3380">
        <v>2014</v>
      </c>
      <c r="J3380" t="s">
        <v>59</v>
      </c>
      <c r="K3380">
        <v>20.3</v>
      </c>
      <c r="L3380">
        <v>15.895857983335</v>
      </c>
      <c r="M3380" s="54">
        <v>25.1779973894668</v>
      </c>
      <c r="N3380">
        <v>186</v>
      </c>
      <c r="O3380">
        <v>773</v>
      </c>
      <c r="P3380">
        <v>7.3323557510676602</v>
      </c>
    </row>
    <row r="3381" spans="1:16" x14ac:dyDescent="0.25">
      <c r="A3381" s="20" t="s">
        <v>12859</v>
      </c>
      <c r="B3381">
        <v>3</v>
      </c>
      <c r="C3381" t="s">
        <v>67</v>
      </c>
      <c r="D3381" t="s">
        <v>88</v>
      </c>
      <c r="E3381" t="s">
        <v>92</v>
      </c>
      <c r="F3381" t="s">
        <v>38</v>
      </c>
      <c r="G3381">
        <v>1</v>
      </c>
      <c r="H3381">
        <v>3</v>
      </c>
      <c r="I3381">
        <v>2014</v>
      </c>
      <c r="J3381" t="s">
        <v>60</v>
      </c>
      <c r="K3381">
        <v>10.4</v>
      </c>
      <c r="L3381">
        <v>8.7022535255978504</v>
      </c>
      <c r="M3381" s="54">
        <v>12.2993246909177</v>
      </c>
      <c r="N3381">
        <v>198</v>
      </c>
      <c r="O3381">
        <v>1283</v>
      </c>
      <c r="P3381">
        <v>7.1066905451870204</v>
      </c>
    </row>
    <row r="3382" spans="1:16" x14ac:dyDescent="0.25">
      <c r="A3382" s="20" t="s">
        <v>12860</v>
      </c>
      <c r="B3382">
        <v>3</v>
      </c>
      <c r="C3382" t="s">
        <v>67</v>
      </c>
      <c r="D3382" t="s">
        <v>88</v>
      </c>
      <c r="E3382" t="s">
        <v>92</v>
      </c>
      <c r="F3382" t="s">
        <v>38</v>
      </c>
      <c r="G3382">
        <v>2</v>
      </c>
      <c r="H3382">
        <v>3</v>
      </c>
      <c r="I3382">
        <v>2014</v>
      </c>
      <c r="J3382" t="s">
        <v>60</v>
      </c>
      <c r="K3382">
        <v>23</v>
      </c>
      <c r="L3382">
        <v>20.563046552875299</v>
      </c>
      <c r="M3382" s="54">
        <v>25.702688484294399</v>
      </c>
      <c r="N3382">
        <v>357</v>
      </c>
      <c r="O3382">
        <v>1225</v>
      </c>
      <c r="P3382">
        <v>5.29256124024963</v>
      </c>
    </row>
    <row r="3383" spans="1:16" x14ac:dyDescent="0.25">
      <c r="A3383" s="20" t="s">
        <v>12861</v>
      </c>
      <c r="B3383">
        <v>3</v>
      </c>
      <c r="C3383" t="s">
        <v>67</v>
      </c>
      <c r="D3383" t="s">
        <v>88</v>
      </c>
      <c r="E3383" t="s">
        <v>92</v>
      </c>
      <c r="F3383" t="s">
        <v>38</v>
      </c>
      <c r="G3383">
        <v>3</v>
      </c>
      <c r="H3383">
        <v>3</v>
      </c>
      <c r="I3383">
        <v>2014</v>
      </c>
      <c r="J3383" t="s">
        <v>60</v>
      </c>
      <c r="K3383">
        <v>27.1</v>
      </c>
      <c r="L3383">
        <v>25.0135571465451</v>
      </c>
      <c r="M3383">
        <v>29.387730727370201</v>
      </c>
      <c r="N3383">
        <v>755</v>
      </c>
      <c r="O3383">
        <v>2453</v>
      </c>
      <c r="P3383">
        <v>3.6393726262341901</v>
      </c>
    </row>
    <row r="3384" spans="1:16" x14ac:dyDescent="0.25">
      <c r="A3384" s="20" t="s">
        <v>12862</v>
      </c>
      <c r="B3384">
        <v>3</v>
      </c>
      <c r="C3384" t="s">
        <v>67</v>
      </c>
      <c r="D3384" t="s">
        <v>88</v>
      </c>
      <c r="E3384" t="s">
        <v>92</v>
      </c>
      <c r="F3384" t="s">
        <v>38</v>
      </c>
      <c r="G3384">
        <v>4</v>
      </c>
      <c r="H3384">
        <v>3</v>
      </c>
      <c r="I3384">
        <v>2014</v>
      </c>
      <c r="J3384" t="s">
        <v>60</v>
      </c>
      <c r="K3384">
        <v>32.799999999999997</v>
      </c>
      <c r="L3384">
        <v>30.618070631409498</v>
      </c>
      <c r="M3384" s="54">
        <v>35.175680874067098</v>
      </c>
      <c r="N3384">
        <v>893</v>
      </c>
      <c r="O3384">
        <v>3174</v>
      </c>
      <c r="P3384">
        <v>3.3463724070512701</v>
      </c>
    </row>
    <row r="3385" spans="1:16" x14ac:dyDescent="0.25">
      <c r="A3385" s="20" t="s">
        <v>12863</v>
      </c>
      <c r="B3385">
        <v>3</v>
      </c>
      <c r="C3385" t="s">
        <v>67</v>
      </c>
      <c r="D3385" t="s">
        <v>88</v>
      </c>
      <c r="E3385" t="s">
        <v>92</v>
      </c>
      <c r="F3385" t="s">
        <v>38</v>
      </c>
      <c r="G3385">
        <v>5</v>
      </c>
      <c r="H3385">
        <v>3</v>
      </c>
      <c r="I3385">
        <v>2014</v>
      </c>
      <c r="J3385" t="s">
        <v>60</v>
      </c>
      <c r="K3385">
        <v>28.1</v>
      </c>
      <c r="L3385">
        <v>26.2311819085451</v>
      </c>
      <c r="M3385" s="54">
        <v>30.040907790216899</v>
      </c>
      <c r="N3385">
        <v>893</v>
      </c>
      <c r="O3385">
        <v>3253</v>
      </c>
      <c r="P3385">
        <v>3.3463724070512701</v>
      </c>
    </row>
    <row r="3386" spans="1:16" x14ac:dyDescent="0.25">
      <c r="A3386" s="20" t="s">
        <v>22025</v>
      </c>
      <c r="B3386">
        <v>3</v>
      </c>
      <c r="C3386" t="s">
        <v>67</v>
      </c>
      <c r="D3386" t="s">
        <v>88</v>
      </c>
      <c r="E3386" t="s">
        <v>92</v>
      </c>
      <c r="F3386" t="s">
        <v>38</v>
      </c>
      <c r="G3386">
        <v>1</v>
      </c>
      <c r="H3386">
        <v>3</v>
      </c>
      <c r="I3386">
        <v>2014</v>
      </c>
      <c r="J3386" t="s">
        <v>61</v>
      </c>
      <c r="K3386" t="s">
        <v>44</v>
      </c>
      <c r="L3386" t="s">
        <v>44</v>
      </c>
      <c r="M3386" s="54" t="s">
        <v>44</v>
      </c>
      <c r="N3386">
        <v>0</v>
      </c>
      <c r="O3386">
        <v>7</v>
      </c>
      <c r="P3386" t="s">
        <v>11517</v>
      </c>
    </row>
    <row r="3387" spans="1:16" x14ac:dyDescent="0.25">
      <c r="A3387" s="20" t="s">
        <v>22026</v>
      </c>
      <c r="B3387">
        <v>3</v>
      </c>
      <c r="C3387" t="s">
        <v>67</v>
      </c>
      <c r="D3387" t="s">
        <v>88</v>
      </c>
      <c r="E3387" t="s">
        <v>92</v>
      </c>
      <c r="F3387" t="s">
        <v>38</v>
      </c>
      <c r="G3387">
        <v>2</v>
      </c>
      <c r="H3387">
        <v>3</v>
      </c>
      <c r="I3387">
        <v>2014</v>
      </c>
      <c r="J3387" t="s">
        <v>61</v>
      </c>
      <c r="K3387">
        <v>19.3</v>
      </c>
      <c r="L3387">
        <v>11.7565854972185</v>
      </c>
      <c r="M3387" s="54">
        <v>28.880719220572601</v>
      </c>
      <c r="N3387">
        <v>38</v>
      </c>
      <c r="O3387">
        <v>81</v>
      </c>
      <c r="P3387">
        <v>16.222142113076298</v>
      </c>
    </row>
    <row r="3388" spans="1:16" x14ac:dyDescent="0.25">
      <c r="A3388" s="20" t="s">
        <v>12864</v>
      </c>
      <c r="B3388">
        <v>3</v>
      </c>
      <c r="C3388" t="s">
        <v>67</v>
      </c>
      <c r="D3388" t="s">
        <v>88</v>
      </c>
      <c r="E3388" t="s">
        <v>92</v>
      </c>
      <c r="F3388" t="s">
        <v>38</v>
      </c>
      <c r="G3388">
        <v>3</v>
      </c>
      <c r="H3388">
        <v>3</v>
      </c>
      <c r="I3388">
        <v>2014</v>
      </c>
      <c r="J3388" t="s">
        <v>61</v>
      </c>
      <c r="K3388" t="s">
        <v>44</v>
      </c>
      <c r="L3388" t="s">
        <v>44</v>
      </c>
      <c r="M3388" t="s">
        <v>44</v>
      </c>
      <c r="N3388">
        <v>3</v>
      </c>
      <c r="O3388">
        <v>260</v>
      </c>
      <c r="P3388">
        <v>57.735026918962603</v>
      </c>
    </row>
    <row r="3389" spans="1:16" x14ac:dyDescent="0.25">
      <c r="A3389" s="20" t="s">
        <v>12865</v>
      </c>
      <c r="B3389">
        <v>3</v>
      </c>
      <c r="C3389" t="s">
        <v>67</v>
      </c>
      <c r="D3389" t="s">
        <v>88</v>
      </c>
      <c r="E3389" t="s">
        <v>92</v>
      </c>
      <c r="F3389" t="s">
        <v>38</v>
      </c>
      <c r="G3389">
        <v>4</v>
      </c>
      <c r="H3389">
        <v>3</v>
      </c>
      <c r="I3389">
        <v>2014</v>
      </c>
      <c r="J3389" t="s">
        <v>61</v>
      </c>
      <c r="K3389">
        <v>8.8000000000000007</v>
      </c>
      <c r="L3389">
        <v>5.2262294316397897</v>
      </c>
      <c r="M3389">
        <v>12.9727238912487</v>
      </c>
      <c r="N3389">
        <v>84</v>
      </c>
      <c r="O3389">
        <v>707</v>
      </c>
      <c r="P3389">
        <v>10.910894511799601</v>
      </c>
    </row>
    <row r="3390" spans="1:16" x14ac:dyDescent="0.25">
      <c r="A3390" s="20" t="s">
        <v>12866</v>
      </c>
      <c r="B3390">
        <v>3</v>
      </c>
      <c r="C3390" t="s">
        <v>67</v>
      </c>
      <c r="D3390" t="s">
        <v>88</v>
      </c>
      <c r="E3390" t="s">
        <v>92</v>
      </c>
      <c r="F3390" t="s">
        <v>38</v>
      </c>
      <c r="G3390">
        <v>5</v>
      </c>
      <c r="H3390">
        <v>3</v>
      </c>
      <c r="I3390">
        <v>2014</v>
      </c>
      <c r="J3390" t="s">
        <v>61</v>
      </c>
      <c r="K3390" t="s">
        <v>44</v>
      </c>
      <c r="L3390" t="s">
        <v>44</v>
      </c>
      <c r="M3390" t="s">
        <v>44</v>
      </c>
      <c r="N3390">
        <v>14</v>
      </c>
      <c r="O3390">
        <v>84</v>
      </c>
      <c r="P3390">
        <v>26.726124191242398</v>
      </c>
    </row>
    <row r="3391" spans="1:16" x14ac:dyDescent="0.25">
      <c r="A3391" s="20" t="s">
        <v>22027</v>
      </c>
      <c r="B3391">
        <v>3</v>
      </c>
      <c r="C3391" t="s">
        <v>67</v>
      </c>
      <c r="D3391" t="s">
        <v>88</v>
      </c>
      <c r="E3391" t="s">
        <v>92</v>
      </c>
      <c r="F3391" t="s">
        <v>38</v>
      </c>
      <c r="G3391">
        <v>1</v>
      </c>
      <c r="H3391">
        <v>3</v>
      </c>
      <c r="I3391">
        <v>2014</v>
      </c>
      <c r="J3391" t="s">
        <v>62</v>
      </c>
      <c r="K3391" t="s">
        <v>44</v>
      </c>
      <c r="L3391" t="s">
        <v>44</v>
      </c>
      <c r="M3391" t="s">
        <v>44</v>
      </c>
      <c r="N3391">
        <v>0</v>
      </c>
      <c r="O3391">
        <v>9</v>
      </c>
      <c r="P3391" t="s">
        <v>11517</v>
      </c>
    </row>
    <row r="3392" spans="1:16" x14ac:dyDescent="0.25">
      <c r="A3392" s="20" t="s">
        <v>12867</v>
      </c>
      <c r="B3392">
        <v>3</v>
      </c>
      <c r="C3392" t="s">
        <v>67</v>
      </c>
      <c r="D3392" t="s">
        <v>88</v>
      </c>
      <c r="E3392" t="s">
        <v>92</v>
      </c>
      <c r="F3392" t="s">
        <v>38</v>
      </c>
      <c r="G3392">
        <v>2</v>
      </c>
      <c r="H3392">
        <v>3</v>
      </c>
      <c r="I3392">
        <v>2014</v>
      </c>
      <c r="J3392" t="s">
        <v>62</v>
      </c>
      <c r="K3392" t="s">
        <v>44</v>
      </c>
      <c r="L3392" t="s">
        <v>44</v>
      </c>
      <c r="M3392" t="s">
        <v>44</v>
      </c>
      <c r="N3392">
        <v>9</v>
      </c>
      <c r="O3392">
        <v>87</v>
      </c>
      <c r="P3392">
        <v>33.3333333333333</v>
      </c>
    </row>
    <row r="3393" spans="1:16" x14ac:dyDescent="0.25">
      <c r="A3393" s="20" t="s">
        <v>22028</v>
      </c>
      <c r="B3393">
        <v>3</v>
      </c>
      <c r="C3393" t="s">
        <v>67</v>
      </c>
      <c r="D3393" t="s">
        <v>88</v>
      </c>
      <c r="E3393" t="s">
        <v>92</v>
      </c>
      <c r="F3393" t="s">
        <v>38</v>
      </c>
      <c r="G3393">
        <v>3</v>
      </c>
      <c r="H3393">
        <v>3</v>
      </c>
      <c r="I3393">
        <v>2014</v>
      </c>
      <c r="J3393" t="s">
        <v>62</v>
      </c>
      <c r="K3393" t="s">
        <v>44</v>
      </c>
      <c r="L3393" t="s">
        <v>44</v>
      </c>
      <c r="M3393" s="54" t="s">
        <v>44</v>
      </c>
      <c r="N3393">
        <v>13</v>
      </c>
      <c r="O3393">
        <v>174</v>
      </c>
      <c r="P3393">
        <v>27.735009811261499</v>
      </c>
    </row>
    <row r="3394" spans="1:16" x14ac:dyDescent="0.25">
      <c r="A3394" s="20" t="s">
        <v>22029</v>
      </c>
      <c r="B3394">
        <v>3</v>
      </c>
      <c r="C3394" t="s">
        <v>67</v>
      </c>
      <c r="D3394" t="s">
        <v>88</v>
      </c>
      <c r="E3394" t="s">
        <v>92</v>
      </c>
      <c r="F3394" t="s">
        <v>38</v>
      </c>
      <c r="G3394">
        <v>4</v>
      </c>
      <c r="H3394">
        <v>3</v>
      </c>
      <c r="I3394">
        <v>2014</v>
      </c>
      <c r="J3394" t="s">
        <v>62</v>
      </c>
      <c r="K3394">
        <v>22.2</v>
      </c>
      <c r="L3394">
        <v>19.596237707642398</v>
      </c>
      <c r="M3394" s="54">
        <v>24.949254479659899</v>
      </c>
      <c r="N3394">
        <v>329</v>
      </c>
      <c r="O3394">
        <v>1051</v>
      </c>
      <c r="P3394">
        <v>5.5131784641997097</v>
      </c>
    </row>
    <row r="3395" spans="1:16" x14ac:dyDescent="0.25">
      <c r="A3395" s="20" t="s">
        <v>12868</v>
      </c>
      <c r="B3395">
        <v>3</v>
      </c>
      <c r="C3395" t="s">
        <v>67</v>
      </c>
      <c r="D3395" t="s">
        <v>88</v>
      </c>
      <c r="E3395" t="s">
        <v>92</v>
      </c>
      <c r="F3395" t="s">
        <v>38</v>
      </c>
      <c r="G3395">
        <v>5</v>
      </c>
      <c r="H3395">
        <v>3</v>
      </c>
      <c r="I3395">
        <v>2014</v>
      </c>
      <c r="J3395" t="s">
        <v>62</v>
      </c>
      <c r="K3395">
        <v>25.6</v>
      </c>
      <c r="L3395">
        <v>23.666583166260999</v>
      </c>
      <c r="M3395" s="54">
        <v>27.7323514245127</v>
      </c>
      <c r="N3395">
        <v>817</v>
      </c>
      <c r="O3395">
        <v>2927</v>
      </c>
      <c r="P3395">
        <v>3.4985571427065998</v>
      </c>
    </row>
    <row r="3396" spans="1:16" x14ac:dyDescent="0.25">
      <c r="A3396" s="20" t="s">
        <v>22030</v>
      </c>
      <c r="B3396">
        <v>3</v>
      </c>
      <c r="C3396" t="s">
        <v>67</v>
      </c>
      <c r="D3396" t="s">
        <v>88</v>
      </c>
      <c r="E3396" t="s">
        <v>92</v>
      </c>
      <c r="F3396" t="s">
        <v>38</v>
      </c>
      <c r="G3396">
        <v>1</v>
      </c>
      <c r="H3396">
        <v>3</v>
      </c>
      <c r="I3396">
        <v>2014</v>
      </c>
      <c r="J3396" t="s">
        <v>43</v>
      </c>
      <c r="K3396">
        <v>21.9</v>
      </c>
      <c r="L3396">
        <v>13.529043866806999</v>
      </c>
      <c r="M3396" s="54">
        <v>32.2283637789455</v>
      </c>
      <c r="N3396">
        <v>46</v>
      </c>
      <c r="O3396">
        <v>188</v>
      </c>
      <c r="P3396">
        <v>14.7441956154897</v>
      </c>
    </row>
    <row r="3397" spans="1:16" x14ac:dyDescent="0.25">
      <c r="A3397" s="20" t="s">
        <v>12869</v>
      </c>
      <c r="B3397">
        <v>3</v>
      </c>
      <c r="C3397" t="s">
        <v>67</v>
      </c>
      <c r="D3397" t="s">
        <v>88</v>
      </c>
      <c r="E3397" t="s">
        <v>92</v>
      </c>
      <c r="F3397" t="s">
        <v>38</v>
      </c>
      <c r="G3397">
        <v>1</v>
      </c>
      <c r="H3397">
        <v>3</v>
      </c>
      <c r="I3397">
        <v>2014</v>
      </c>
      <c r="J3397" t="s">
        <v>75</v>
      </c>
      <c r="K3397">
        <v>24.83</v>
      </c>
      <c r="L3397">
        <v>23.5543916893978</v>
      </c>
      <c r="M3397" s="54">
        <v>26.147646093979098</v>
      </c>
      <c r="N3397">
        <v>1666</v>
      </c>
      <c r="O3397">
        <v>6766</v>
      </c>
      <c r="P3397">
        <v>2.4499797877501299</v>
      </c>
    </row>
    <row r="3398" spans="1:16" x14ac:dyDescent="0.25">
      <c r="A3398" s="20" t="s">
        <v>12870</v>
      </c>
      <c r="B3398">
        <v>3</v>
      </c>
      <c r="C3398" t="s">
        <v>67</v>
      </c>
      <c r="D3398" t="s">
        <v>88</v>
      </c>
      <c r="E3398" t="s">
        <v>92</v>
      </c>
      <c r="F3398" t="s">
        <v>38</v>
      </c>
      <c r="G3398">
        <v>2</v>
      </c>
      <c r="H3398">
        <v>3</v>
      </c>
      <c r="I3398">
        <v>2014</v>
      </c>
      <c r="J3398" t="s">
        <v>75</v>
      </c>
      <c r="K3398">
        <v>28.49</v>
      </c>
      <c r="L3398">
        <v>27.497152017729601</v>
      </c>
      <c r="M3398">
        <v>29.5105677071172</v>
      </c>
      <c r="N3398">
        <v>4028</v>
      </c>
      <c r="O3398">
        <v>13082</v>
      </c>
      <c r="P3398">
        <v>1.5756337291581399</v>
      </c>
    </row>
    <row r="3399" spans="1:16" x14ac:dyDescent="0.25">
      <c r="A3399" s="20" t="s">
        <v>12871</v>
      </c>
      <c r="B3399">
        <v>3</v>
      </c>
      <c r="C3399" t="s">
        <v>67</v>
      </c>
      <c r="D3399" t="s">
        <v>88</v>
      </c>
      <c r="E3399" t="s">
        <v>92</v>
      </c>
      <c r="F3399" t="s">
        <v>38</v>
      </c>
      <c r="G3399">
        <v>3</v>
      </c>
      <c r="H3399">
        <v>3</v>
      </c>
      <c r="I3399">
        <v>2014</v>
      </c>
      <c r="J3399" t="s">
        <v>75</v>
      </c>
      <c r="K3399">
        <v>22.97</v>
      </c>
      <c r="L3399">
        <v>22.269041838613301</v>
      </c>
      <c r="M3399">
        <v>23.679735119750902</v>
      </c>
      <c r="N3399">
        <v>5677</v>
      </c>
      <c r="O3399">
        <v>20689</v>
      </c>
      <c r="P3399">
        <v>1.32721277370932</v>
      </c>
    </row>
    <row r="3400" spans="1:16" x14ac:dyDescent="0.25">
      <c r="A3400" s="20" t="s">
        <v>12872</v>
      </c>
      <c r="B3400">
        <v>3</v>
      </c>
      <c r="C3400" t="s">
        <v>67</v>
      </c>
      <c r="D3400" t="s">
        <v>88</v>
      </c>
      <c r="E3400" t="s">
        <v>92</v>
      </c>
      <c r="F3400" t="s">
        <v>38</v>
      </c>
      <c r="G3400">
        <v>4</v>
      </c>
      <c r="H3400">
        <v>3</v>
      </c>
      <c r="I3400">
        <v>2014</v>
      </c>
      <c r="J3400" t="s">
        <v>75</v>
      </c>
      <c r="K3400">
        <v>26.05</v>
      </c>
      <c r="L3400">
        <v>25.498144482972101</v>
      </c>
      <c r="M3400">
        <v>26.607967735667899</v>
      </c>
      <c r="N3400">
        <v>12426</v>
      </c>
      <c r="O3400">
        <v>43482</v>
      </c>
      <c r="P3400">
        <v>0.897086508698131</v>
      </c>
    </row>
    <row r="3401" spans="1:16" x14ac:dyDescent="0.25">
      <c r="A3401" s="20" t="s">
        <v>12873</v>
      </c>
      <c r="B3401">
        <v>3</v>
      </c>
      <c r="C3401" t="s">
        <v>67</v>
      </c>
      <c r="D3401" t="s">
        <v>88</v>
      </c>
      <c r="E3401" t="s">
        <v>92</v>
      </c>
      <c r="F3401" t="s">
        <v>38</v>
      </c>
      <c r="G3401">
        <v>5</v>
      </c>
      <c r="H3401">
        <v>3</v>
      </c>
      <c r="I3401">
        <v>2014</v>
      </c>
      <c r="J3401" t="s">
        <v>75</v>
      </c>
      <c r="K3401">
        <v>33.01</v>
      </c>
      <c r="L3401">
        <v>32.661175925791802</v>
      </c>
      <c r="M3401" s="54">
        <v>33.352311041380602</v>
      </c>
      <c r="N3401">
        <v>40319</v>
      </c>
      <c r="O3401">
        <v>111711</v>
      </c>
      <c r="P3401">
        <v>0.49801809641393802</v>
      </c>
    </row>
    <row r="3402" spans="1:16" x14ac:dyDescent="0.25">
      <c r="A3402" s="20" t="s">
        <v>22031</v>
      </c>
      <c r="B3402">
        <v>3</v>
      </c>
      <c r="C3402" t="s">
        <v>67</v>
      </c>
      <c r="D3402" t="s">
        <v>88</v>
      </c>
      <c r="E3402" t="s">
        <v>92</v>
      </c>
      <c r="F3402" t="s">
        <v>38</v>
      </c>
      <c r="G3402">
        <v>2</v>
      </c>
      <c r="H3402">
        <v>3</v>
      </c>
      <c r="I3402">
        <v>2014</v>
      </c>
      <c r="J3402" t="s">
        <v>43</v>
      </c>
      <c r="K3402">
        <v>26.7</v>
      </c>
      <c r="L3402">
        <v>22.190033656418802</v>
      </c>
      <c r="M3402" s="54">
        <v>31.824540830043802</v>
      </c>
      <c r="N3402">
        <v>129</v>
      </c>
      <c r="O3402">
        <v>529</v>
      </c>
      <c r="P3402">
        <v>8.8045090632562406</v>
      </c>
    </row>
    <row r="3403" spans="1:16" x14ac:dyDescent="0.25">
      <c r="A3403" s="20" t="s">
        <v>12874</v>
      </c>
      <c r="B3403">
        <v>3</v>
      </c>
      <c r="C3403" t="s">
        <v>67</v>
      </c>
      <c r="D3403" t="s">
        <v>88</v>
      </c>
      <c r="E3403" t="s">
        <v>92</v>
      </c>
      <c r="F3403" t="s">
        <v>38</v>
      </c>
      <c r="G3403">
        <v>3</v>
      </c>
      <c r="H3403">
        <v>3</v>
      </c>
      <c r="I3403">
        <v>2014</v>
      </c>
      <c r="J3403" t="s">
        <v>43</v>
      </c>
      <c r="K3403">
        <v>21.6</v>
      </c>
      <c r="L3403">
        <v>19.3843496174504</v>
      </c>
      <c r="M3403">
        <v>24.051092023778999</v>
      </c>
      <c r="N3403">
        <v>410</v>
      </c>
      <c r="O3403">
        <v>1781</v>
      </c>
      <c r="P3403">
        <v>4.9386479832479502</v>
      </c>
    </row>
    <row r="3404" spans="1:16" x14ac:dyDescent="0.25">
      <c r="A3404" s="20" t="s">
        <v>12875</v>
      </c>
      <c r="B3404">
        <v>3</v>
      </c>
      <c r="C3404" t="s">
        <v>67</v>
      </c>
      <c r="D3404" t="s">
        <v>88</v>
      </c>
      <c r="E3404" t="s">
        <v>92</v>
      </c>
      <c r="F3404" t="s">
        <v>38</v>
      </c>
      <c r="G3404">
        <v>4</v>
      </c>
      <c r="H3404">
        <v>3</v>
      </c>
      <c r="I3404">
        <v>2014</v>
      </c>
      <c r="J3404" t="s">
        <v>43</v>
      </c>
      <c r="K3404">
        <v>20.6</v>
      </c>
      <c r="L3404">
        <v>18.998645647568001</v>
      </c>
      <c r="M3404" s="54">
        <v>22.225527480665701</v>
      </c>
      <c r="N3404">
        <v>1052</v>
      </c>
      <c r="O3404">
        <v>3552</v>
      </c>
      <c r="P3404">
        <v>3.08313207989104</v>
      </c>
    </row>
    <row r="3405" spans="1:16" x14ac:dyDescent="0.25">
      <c r="A3405" s="20" t="s">
        <v>12876</v>
      </c>
      <c r="B3405">
        <v>3</v>
      </c>
      <c r="C3405" t="s">
        <v>67</v>
      </c>
      <c r="D3405" t="s">
        <v>88</v>
      </c>
      <c r="E3405" t="s">
        <v>92</v>
      </c>
      <c r="F3405" t="s">
        <v>38</v>
      </c>
      <c r="G3405">
        <v>5</v>
      </c>
      <c r="H3405">
        <v>3</v>
      </c>
      <c r="I3405">
        <v>2014</v>
      </c>
      <c r="J3405" t="s">
        <v>43</v>
      </c>
      <c r="K3405">
        <v>26.8</v>
      </c>
      <c r="L3405">
        <v>25.704889114950799</v>
      </c>
      <c r="M3405" s="54">
        <v>27.993251377779199</v>
      </c>
      <c r="N3405">
        <v>3500</v>
      </c>
      <c r="O3405">
        <v>10422</v>
      </c>
      <c r="P3405">
        <v>1.69030850945703</v>
      </c>
    </row>
    <row r="3406" spans="1:16" x14ac:dyDescent="0.25">
      <c r="A3406" s="20" t="s">
        <v>3230</v>
      </c>
      <c r="B3406">
        <v>3</v>
      </c>
      <c r="C3406" t="s">
        <v>67</v>
      </c>
      <c r="D3406" t="s">
        <v>88</v>
      </c>
      <c r="E3406" t="s">
        <v>92</v>
      </c>
      <c r="F3406" t="s">
        <v>38</v>
      </c>
      <c r="G3406">
        <v>1</v>
      </c>
      <c r="H3406">
        <v>3</v>
      </c>
      <c r="I3406">
        <v>2014</v>
      </c>
      <c r="J3406" t="s">
        <v>45</v>
      </c>
      <c r="K3406">
        <v>23.5</v>
      </c>
      <c r="L3406">
        <v>21.1898925584068</v>
      </c>
      <c r="M3406" s="54">
        <v>26.088240358310401</v>
      </c>
      <c r="N3406">
        <v>322</v>
      </c>
      <c r="O3406">
        <v>1200</v>
      </c>
      <c r="P3406">
        <v>5.5727821257535304</v>
      </c>
    </row>
    <row r="3407" spans="1:16" x14ac:dyDescent="0.25">
      <c r="A3407" s="20" t="s">
        <v>3241</v>
      </c>
      <c r="B3407">
        <v>3</v>
      </c>
      <c r="C3407" t="s">
        <v>67</v>
      </c>
      <c r="D3407" t="s">
        <v>88</v>
      </c>
      <c r="E3407" t="s">
        <v>92</v>
      </c>
      <c r="F3407" t="s">
        <v>38</v>
      </c>
      <c r="G3407">
        <v>2</v>
      </c>
      <c r="H3407">
        <v>3</v>
      </c>
      <c r="I3407">
        <v>2014</v>
      </c>
      <c r="J3407" t="s">
        <v>45</v>
      </c>
      <c r="K3407">
        <v>19.7</v>
      </c>
      <c r="L3407">
        <v>17.152107086663499</v>
      </c>
      <c r="M3407" s="54">
        <v>22.6094257475368</v>
      </c>
      <c r="N3407">
        <v>232</v>
      </c>
      <c r="O3407">
        <v>943</v>
      </c>
      <c r="P3407">
        <v>6.5653216429861301</v>
      </c>
    </row>
    <row r="3408" spans="1:16" x14ac:dyDescent="0.25">
      <c r="A3408" s="20" t="s">
        <v>3244</v>
      </c>
      <c r="B3408">
        <v>3</v>
      </c>
      <c r="C3408" t="s">
        <v>67</v>
      </c>
      <c r="D3408" t="s">
        <v>88</v>
      </c>
      <c r="E3408" t="s">
        <v>92</v>
      </c>
      <c r="F3408" t="s">
        <v>38</v>
      </c>
      <c r="G3408">
        <v>3</v>
      </c>
      <c r="H3408">
        <v>3</v>
      </c>
      <c r="I3408">
        <v>2014</v>
      </c>
      <c r="J3408" t="s">
        <v>45</v>
      </c>
      <c r="K3408">
        <v>27.6</v>
      </c>
      <c r="L3408">
        <v>24.312168424809499</v>
      </c>
      <c r="M3408">
        <v>31.320892172674</v>
      </c>
      <c r="N3408">
        <v>240</v>
      </c>
      <c r="O3408">
        <v>992</v>
      </c>
      <c r="P3408">
        <v>6.4549722436790304</v>
      </c>
    </row>
    <row r="3409" spans="1:16" x14ac:dyDescent="0.25">
      <c r="A3409" s="20" t="s">
        <v>3245</v>
      </c>
      <c r="B3409">
        <v>3</v>
      </c>
      <c r="C3409" t="s">
        <v>67</v>
      </c>
      <c r="D3409" t="s">
        <v>88</v>
      </c>
      <c r="E3409" t="s">
        <v>92</v>
      </c>
      <c r="F3409" t="s">
        <v>38</v>
      </c>
      <c r="G3409">
        <v>4</v>
      </c>
      <c r="H3409">
        <v>3</v>
      </c>
      <c r="I3409">
        <v>2014</v>
      </c>
      <c r="J3409" t="s">
        <v>45</v>
      </c>
      <c r="K3409">
        <v>27</v>
      </c>
      <c r="L3409">
        <v>24.992457586873801</v>
      </c>
      <c r="M3409" s="54">
        <v>29.113394908186098</v>
      </c>
      <c r="N3409">
        <v>896</v>
      </c>
      <c r="O3409">
        <v>6245</v>
      </c>
      <c r="P3409">
        <v>3.34076552390531</v>
      </c>
    </row>
    <row r="3410" spans="1:16" x14ac:dyDescent="0.25">
      <c r="A3410" s="20" t="s">
        <v>3246</v>
      </c>
      <c r="B3410">
        <v>3</v>
      </c>
      <c r="C3410" t="s">
        <v>67</v>
      </c>
      <c r="D3410" t="s">
        <v>88</v>
      </c>
      <c r="E3410" t="s">
        <v>92</v>
      </c>
      <c r="F3410" t="s">
        <v>38</v>
      </c>
      <c r="G3410">
        <v>5</v>
      </c>
      <c r="H3410">
        <v>3</v>
      </c>
      <c r="I3410">
        <v>2014</v>
      </c>
      <c r="J3410" t="s">
        <v>45</v>
      </c>
      <c r="K3410">
        <v>32.299999999999997</v>
      </c>
      <c r="L3410">
        <v>29.335818381323001</v>
      </c>
      <c r="M3410" s="54">
        <v>35.435498916423597</v>
      </c>
      <c r="N3410">
        <v>457</v>
      </c>
      <c r="O3410">
        <v>1260</v>
      </c>
      <c r="P3410">
        <v>4.6778026972498798</v>
      </c>
    </row>
    <row r="3411" spans="1:16" x14ac:dyDescent="0.25">
      <c r="A3411" s="20" t="s">
        <v>3251</v>
      </c>
      <c r="B3411">
        <v>3</v>
      </c>
      <c r="C3411" t="s">
        <v>67</v>
      </c>
      <c r="D3411" t="s">
        <v>88</v>
      </c>
      <c r="E3411" t="s">
        <v>92</v>
      </c>
      <c r="F3411" t="s">
        <v>38</v>
      </c>
      <c r="G3411">
        <v>1</v>
      </c>
      <c r="H3411">
        <v>3</v>
      </c>
      <c r="I3411">
        <v>2014</v>
      </c>
      <c r="J3411" t="s">
        <v>46</v>
      </c>
      <c r="K3411">
        <v>24.8</v>
      </c>
      <c r="L3411">
        <v>20.6470649668845</v>
      </c>
      <c r="M3411" s="54">
        <v>29.482062555212199</v>
      </c>
      <c r="N3411">
        <v>136</v>
      </c>
      <c r="O3411">
        <v>510</v>
      </c>
      <c r="P3411">
        <v>8.5749292571254401</v>
      </c>
    </row>
    <row r="3412" spans="1:16" x14ac:dyDescent="0.25">
      <c r="A3412" s="20" t="s">
        <v>3262</v>
      </c>
      <c r="B3412">
        <v>3</v>
      </c>
      <c r="C3412" t="s">
        <v>67</v>
      </c>
      <c r="D3412" t="s">
        <v>88</v>
      </c>
      <c r="E3412" t="s">
        <v>92</v>
      </c>
      <c r="F3412" t="s">
        <v>38</v>
      </c>
      <c r="G3412">
        <v>2</v>
      </c>
      <c r="H3412">
        <v>3</v>
      </c>
      <c r="I3412">
        <v>2014</v>
      </c>
      <c r="J3412" t="s">
        <v>46</v>
      </c>
      <c r="K3412">
        <v>34.1</v>
      </c>
      <c r="L3412">
        <v>30.849750700593798</v>
      </c>
      <c r="M3412" s="54">
        <v>37.7625679747078</v>
      </c>
      <c r="N3412">
        <v>246</v>
      </c>
      <c r="O3412">
        <v>817</v>
      </c>
      <c r="P3412">
        <v>6.3757671306333803</v>
      </c>
    </row>
    <row r="3413" spans="1:16" x14ac:dyDescent="0.25">
      <c r="A3413" s="20" t="s">
        <v>3265</v>
      </c>
      <c r="B3413">
        <v>3</v>
      </c>
      <c r="C3413" t="s">
        <v>67</v>
      </c>
      <c r="D3413" t="s">
        <v>88</v>
      </c>
      <c r="E3413" t="s">
        <v>92</v>
      </c>
      <c r="F3413" t="s">
        <v>38</v>
      </c>
      <c r="G3413">
        <v>3</v>
      </c>
      <c r="H3413">
        <v>3</v>
      </c>
      <c r="I3413">
        <v>2014</v>
      </c>
      <c r="J3413" t="s">
        <v>46</v>
      </c>
      <c r="K3413">
        <v>21.8</v>
      </c>
      <c r="L3413">
        <v>18.977149196967002</v>
      </c>
      <c r="M3413">
        <v>24.896730340308299</v>
      </c>
      <c r="N3413">
        <v>463</v>
      </c>
      <c r="O3413">
        <v>995</v>
      </c>
      <c r="P3413">
        <v>4.64739412340173</v>
      </c>
    </row>
    <row r="3414" spans="1:16" x14ac:dyDescent="0.25">
      <c r="A3414" s="20" t="s">
        <v>3266</v>
      </c>
      <c r="B3414">
        <v>3</v>
      </c>
      <c r="C3414" t="s">
        <v>67</v>
      </c>
      <c r="D3414" t="s">
        <v>88</v>
      </c>
      <c r="E3414" t="s">
        <v>92</v>
      </c>
      <c r="F3414" t="s">
        <v>38</v>
      </c>
      <c r="G3414">
        <v>4</v>
      </c>
      <c r="H3414">
        <v>3</v>
      </c>
      <c r="I3414">
        <v>2014</v>
      </c>
      <c r="J3414" t="s">
        <v>46</v>
      </c>
      <c r="K3414">
        <v>28.8</v>
      </c>
      <c r="L3414">
        <v>25.942400691762199</v>
      </c>
      <c r="M3414">
        <v>31.7625316641778</v>
      </c>
      <c r="N3414">
        <v>570</v>
      </c>
      <c r="O3414">
        <v>1565</v>
      </c>
      <c r="P3414">
        <v>4.1885390829169502</v>
      </c>
    </row>
    <row r="3415" spans="1:16" x14ac:dyDescent="0.25">
      <c r="A3415" s="20" t="s">
        <v>3267</v>
      </c>
      <c r="B3415">
        <v>3</v>
      </c>
      <c r="C3415" t="s">
        <v>67</v>
      </c>
      <c r="D3415" t="s">
        <v>88</v>
      </c>
      <c r="E3415" t="s">
        <v>92</v>
      </c>
      <c r="F3415" t="s">
        <v>38</v>
      </c>
      <c r="G3415">
        <v>5</v>
      </c>
      <c r="H3415">
        <v>3</v>
      </c>
      <c r="I3415">
        <v>2014</v>
      </c>
      <c r="J3415" t="s">
        <v>46</v>
      </c>
      <c r="K3415">
        <v>27</v>
      </c>
      <c r="L3415">
        <v>24.973175101780999</v>
      </c>
      <c r="M3415" s="54">
        <v>29.229194711580401</v>
      </c>
      <c r="N3415">
        <v>797</v>
      </c>
      <c r="O3415">
        <v>2763</v>
      </c>
      <c r="P3415">
        <v>3.5421817348790698</v>
      </c>
    </row>
    <row r="3416" spans="1:16" x14ac:dyDescent="0.25">
      <c r="A3416" s="20" t="s">
        <v>3272</v>
      </c>
      <c r="B3416">
        <v>3</v>
      </c>
      <c r="C3416" t="s">
        <v>67</v>
      </c>
      <c r="D3416" t="s">
        <v>88</v>
      </c>
      <c r="E3416" t="s">
        <v>92</v>
      </c>
      <c r="F3416" t="s">
        <v>38</v>
      </c>
      <c r="G3416">
        <v>1</v>
      </c>
      <c r="H3416">
        <v>3</v>
      </c>
      <c r="I3416">
        <v>2014</v>
      </c>
      <c r="J3416" t="s">
        <v>47</v>
      </c>
      <c r="K3416">
        <v>21</v>
      </c>
      <c r="L3416">
        <v>15.0277321083146</v>
      </c>
      <c r="M3416" s="54">
        <v>27.7267454212598</v>
      </c>
      <c r="N3416">
        <v>141</v>
      </c>
      <c r="O3416">
        <v>434</v>
      </c>
      <c r="P3416">
        <v>8.4215192106651902</v>
      </c>
    </row>
    <row r="3417" spans="1:16" x14ac:dyDescent="0.25">
      <c r="A3417" s="20" t="s">
        <v>3283</v>
      </c>
      <c r="B3417">
        <v>3</v>
      </c>
      <c r="C3417" t="s">
        <v>67</v>
      </c>
      <c r="D3417" t="s">
        <v>88</v>
      </c>
      <c r="E3417" t="s">
        <v>92</v>
      </c>
      <c r="F3417" t="s">
        <v>38</v>
      </c>
      <c r="G3417">
        <v>2</v>
      </c>
      <c r="H3417">
        <v>3</v>
      </c>
      <c r="I3417">
        <v>2014</v>
      </c>
      <c r="J3417" t="s">
        <v>47</v>
      </c>
      <c r="K3417">
        <v>42.2</v>
      </c>
      <c r="L3417">
        <v>39.341430756705897</v>
      </c>
      <c r="M3417" s="54">
        <v>45.324801951874903</v>
      </c>
      <c r="N3417">
        <v>588</v>
      </c>
      <c r="O3417">
        <v>1386</v>
      </c>
      <c r="P3417">
        <v>4.12393049421161</v>
      </c>
    </row>
    <row r="3418" spans="1:16" x14ac:dyDescent="0.25">
      <c r="A3418" s="20" t="s">
        <v>3286</v>
      </c>
      <c r="B3418">
        <v>3</v>
      </c>
      <c r="C3418" t="s">
        <v>67</v>
      </c>
      <c r="D3418" t="s">
        <v>88</v>
      </c>
      <c r="E3418" t="s">
        <v>92</v>
      </c>
      <c r="F3418" t="s">
        <v>38</v>
      </c>
      <c r="G3418">
        <v>3</v>
      </c>
      <c r="H3418">
        <v>3</v>
      </c>
      <c r="I3418">
        <v>2014</v>
      </c>
      <c r="J3418" t="s">
        <v>47</v>
      </c>
      <c r="K3418">
        <v>24.5</v>
      </c>
      <c r="L3418">
        <v>22.0699349345801</v>
      </c>
      <c r="M3418" s="54">
        <v>27.148274864322701</v>
      </c>
      <c r="N3418">
        <v>439</v>
      </c>
      <c r="O3418">
        <v>1232</v>
      </c>
      <c r="P3418">
        <v>4.7727395990334802</v>
      </c>
    </row>
    <row r="3419" spans="1:16" x14ac:dyDescent="0.25">
      <c r="A3419" s="20" t="s">
        <v>3287</v>
      </c>
      <c r="B3419">
        <v>3</v>
      </c>
      <c r="C3419" t="s">
        <v>67</v>
      </c>
      <c r="D3419" t="s">
        <v>88</v>
      </c>
      <c r="E3419" t="s">
        <v>92</v>
      </c>
      <c r="F3419" t="s">
        <v>38</v>
      </c>
      <c r="G3419">
        <v>4</v>
      </c>
      <c r="H3419">
        <v>3</v>
      </c>
      <c r="I3419">
        <v>2014</v>
      </c>
      <c r="J3419" t="s">
        <v>47</v>
      </c>
      <c r="K3419">
        <v>31.8</v>
      </c>
      <c r="L3419">
        <v>29.144196461450999</v>
      </c>
      <c r="M3419" s="54">
        <v>34.685446484132001</v>
      </c>
      <c r="N3419">
        <v>604</v>
      </c>
      <c r="O3419">
        <v>1905</v>
      </c>
      <c r="P3419">
        <v>4.0689422938558</v>
      </c>
    </row>
    <row r="3420" spans="1:16" x14ac:dyDescent="0.25">
      <c r="A3420" s="20" t="s">
        <v>3288</v>
      </c>
      <c r="B3420">
        <v>3</v>
      </c>
      <c r="C3420" t="s">
        <v>67</v>
      </c>
      <c r="D3420" t="s">
        <v>88</v>
      </c>
      <c r="E3420" t="s">
        <v>92</v>
      </c>
      <c r="F3420" t="s">
        <v>38</v>
      </c>
      <c r="G3420">
        <v>5</v>
      </c>
      <c r="H3420">
        <v>3</v>
      </c>
      <c r="I3420">
        <v>2014</v>
      </c>
      <c r="J3420" t="s">
        <v>47</v>
      </c>
      <c r="K3420">
        <v>38.700000000000003</v>
      </c>
      <c r="L3420">
        <v>37.885319024936202</v>
      </c>
      <c r="M3420" s="54">
        <v>39.475733461460301</v>
      </c>
      <c r="N3420">
        <v>8213</v>
      </c>
      <c r="O3420">
        <v>20542</v>
      </c>
      <c r="P3420">
        <v>1.10344092836073</v>
      </c>
    </row>
    <row r="3421" spans="1:16" x14ac:dyDescent="0.25">
      <c r="A3421" s="20" t="s">
        <v>3293</v>
      </c>
      <c r="B3421">
        <v>3</v>
      </c>
      <c r="C3421" t="s">
        <v>67</v>
      </c>
      <c r="D3421" t="s">
        <v>88</v>
      </c>
      <c r="E3421" t="s">
        <v>92</v>
      </c>
      <c r="F3421" t="s">
        <v>38</v>
      </c>
      <c r="G3421">
        <v>1</v>
      </c>
      <c r="H3421">
        <v>3</v>
      </c>
      <c r="I3421">
        <v>2014</v>
      </c>
      <c r="J3421" t="s">
        <v>48</v>
      </c>
      <c r="K3421">
        <v>25.1</v>
      </c>
      <c r="L3421">
        <v>23.046325462030399</v>
      </c>
      <c r="M3421" s="54">
        <v>27.412830369876598</v>
      </c>
      <c r="N3421">
        <v>150</v>
      </c>
      <c r="O3421">
        <v>297</v>
      </c>
      <c r="P3421">
        <v>8.1649658092772608</v>
      </c>
    </row>
    <row r="3422" spans="1:16" x14ac:dyDescent="0.25">
      <c r="A3422" s="20" t="s">
        <v>3304</v>
      </c>
      <c r="B3422">
        <v>3</v>
      </c>
      <c r="C3422" t="s">
        <v>67</v>
      </c>
      <c r="D3422" t="s">
        <v>88</v>
      </c>
      <c r="E3422" t="s">
        <v>92</v>
      </c>
      <c r="F3422" t="s">
        <v>38</v>
      </c>
      <c r="G3422">
        <v>2</v>
      </c>
      <c r="H3422">
        <v>3</v>
      </c>
      <c r="I3422">
        <v>2014</v>
      </c>
      <c r="J3422" t="s">
        <v>48</v>
      </c>
      <c r="K3422">
        <v>24.6</v>
      </c>
      <c r="L3422">
        <v>21.897286032829101</v>
      </c>
      <c r="M3422" s="54">
        <v>27.571270585724601</v>
      </c>
      <c r="N3422">
        <v>508</v>
      </c>
      <c r="O3422">
        <v>1028</v>
      </c>
      <c r="P3422">
        <v>4.4367825470805702</v>
      </c>
    </row>
    <row r="3423" spans="1:16" x14ac:dyDescent="0.25">
      <c r="A3423" s="20" t="s">
        <v>3307</v>
      </c>
      <c r="B3423">
        <v>3</v>
      </c>
      <c r="C3423" t="s">
        <v>67</v>
      </c>
      <c r="D3423" t="s">
        <v>88</v>
      </c>
      <c r="E3423" t="s">
        <v>92</v>
      </c>
      <c r="F3423" t="s">
        <v>38</v>
      </c>
      <c r="G3423">
        <v>3</v>
      </c>
      <c r="H3423">
        <v>3</v>
      </c>
      <c r="I3423">
        <v>2014</v>
      </c>
      <c r="J3423" t="s">
        <v>48</v>
      </c>
      <c r="K3423">
        <v>43.1</v>
      </c>
      <c r="L3423">
        <v>37.744906192342498</v>
      </c>
      <c r="M3423">
        <v>48.830787289745501</v>
      </c>
      <c r="N3423">
        <v>327</v>
      </c>
      <c r="O3423">
        <v>1031</v>
      </c>
      <c r="P3423">
        <v>5.5300126360933097</v>
      </c>
    </row>
    <row r="3424" spans="1:16" x14ac:dyDescent="0.25">
      <c r="A3424" s="20" t="s">
        <v>3308</v>
      </c>
      <c r="B3424">
        <v>3</v>
      </c>
      <c r="C3424" t="s">
        <v>67</v>
      </c>
      <c r="D3424" t="s">
        <v>88</v>
      </c>
      <c r="E3424" t="s">
        <v>92</v>
      </c>
      <c r="F3424" t="s">
        <v>38</v>
      </c>
      <c r="G3424">
        <v>4</v>
      </c>
      <c r="H3424">
        <v>3</v>
      </c>
      <c r="I3424">
        <v>2014</v>
      </c>
      <c r="J3424" t="s">
        <v>48</v>
      </c>
      <c r="K3424">
        <v>23.6</v>
      </c>
      <c r="L3424">
        <v>21.530526060057198</v>
      </c>
      <c r="M3424">
        <v>25.774907422357199</v>
      </c>
      <c r="N3424">
        <v>681</v>
      </c>
      <c r="O3424">
        <v>2657</v>
      </c>
      <c r="P3424">
        <v>3.8320083261967399</v>
      </c>
    </row>
    <row r="3425" spans="1:16" x14ac:dyDescent="0.25">
      <c r="A3425" s="20" t="s">
        <v>3309</v>
      </c>
      <c r="B3425">
        <v>3</v>
      </c>
      <c r="C3425" t="s">
        <v>67</v>
      </c>
      <c r="D3425" t="s">
        <v>88</v>
      </c>
      <c r="E3425" t="s">
        <v>92</v>
      </c>
      <c r="F3425" t="s">
        <v>38</v>
      </c>
      <c r="G3425">
        <v>5</v>
      </c>
      <c r="H3425">
        <v>3</v>
      </c>
      <c r="I3425">
        <v>2014</v>
      </c>
      <c r="J3425" t="s">
        <v>48</v>
      </c>
      <c r="K3425">
        <v>39.9</v>
      </c>
      <c r="L3425">
        <v>38.494371475177701</v>
      </c>
      <c r="M3425">
        <v>41.314501733999698</v>
      </c>
      <c r="N3425">
        <v>3113</v>
      </c>
      <c r="O3425">
        <v>7885</v>
      </c>
      <c r="P3425">
        <v>1.7922989058224601</v>
      </c>
    </row>
    <row r="3426" spans="1:16" x14ac:dyDescent="0.25">
      <c r="A3426" s="20" t="s">
        <v>22032</v>
      </c>
      <c r="B3426">
        <v>3</v>
      </c>
      <c r="C3426" t="s">
        <v>67</v>
      </c>
      <c r="D3426" t="s">
        <v>88</v>
      </c>
      <c r="E3426" t="s">
        <v>92</v>
      </c>
      <c r="F3426" t="s">
        <v>38</v>
      </c>
      <c r="G3426">
        <v>1</v>
      </c>
      <c r="H3426">
        <v>3</v>
      </c>
      <c r="I3426">
        <v>2014</v>
      </c>
      <c r="J3426" t="s">
        <v>49</v>
      </c>
      <c r="K3426">
        <v>30.2</v>
      </c>
      <c r="L3426">
        <v>22.990695562507</v>
      </c>
      <c r="M3426" s="54">
        <v>38.7632720268181</v>
      </c>
      <c r="N3426">
        <v>66</v>
      </c>
      <c r="O3426">
        <v>187</v>
      </c>
      <c r="P3426">
        <v>12.3091490979333</v>
      </c>
    </row>
    <row r="3427" spans="1:16" x14ac:dyDescent="0.25">
      <c r="A3427" s="20" t="s">
        <v>12877</v>
      </c>
      <c r="B3427">
        <v>3</v>
      </c>
      <c r="C3427" t="s">
        <v>67</v>
      </c>
      <c r="D3427" t="s">
        <v>88</v>
      </c>
      <c r="E3427" t="s">
        <v>92</v>
      </c>
      <c r="F3427" t="s">
        <v>38</v>
      </c>
      <c r="G3427">
        <v>2</v>
      </c>
      <c r="H3427">
        <v>3</v>
      </c>
      <c r="I3427">
        <v>2014</v>
      </c>
      <c r="J3427" t="s">
        <v>49</v>
      </c>
      <c r="K3427">
        <v>36.4</v>
      </c>
      <c r="L3427">
        <v>29.539411459101899</v>
      </c>
      <c r="M3427">
        <v>44.261448500388802</v>
      </c>
      <c r="N3427">
        <v>138</v>
      </c>
      <c r="O3427">
        <v>275</v>
      </c>
      <c r="P3427">
        <v>8.5125653075874901</v>
      </c>
    </row>
    <row r="3428" spans="1:16" x14ac:dyDescent="0.25">
      <c r="A3428" s="20" t="s">
        <v>12878</v>
      </c>
      <c r="B3428">
        <v>3</v>
      </c>
      <c r="C3428" t="s">
        <v>67</v>
      </c>
      <c r="D3428" t="s">
        <v>88</v>
      </c>
      <c r="E3428" t="s">
        <v>92</v>
      </c>
      <c r="F3428" t="s">
        <v>38</v>
      </c>
      <c r="G3428">
        <v>3</v>
      </c>
      <c r="H3428">
        <v>3</v>
      </c>
      <c r="I3428">
        <v>2014</v>
      </c>
      <c r="J3428" t="s">
        <v>49</v>
      </c>
      <c r="K3428">
        <v>21.6</v>
      </c>
      <c r="L3428">
        <v>17.680807353106399</v>
      </c>
      <c r="M3428">
        <v>25.951321561907701</v>
      </c>
      <c r="N3428">
        <v>156</v>
      </c>
      <c r="O3428">
        <v>652</v>
      </c>
      <c r="P3428">
        <v>8.0064076902543597</v>
      </c>
    </row>
    <row r="3429" spans="1:16" x14ac:dyDescent="0.25">
      <c r="A3429" s="20" t="s">
        <v>12879</v>
      </c>
      <c r="B3429">
        <v>3</v>
      </c>
      <c r="C3429" t="s">
        <v>67</v>
      </c>
      <c r="D3429" t="s">
        <v>88</v>
      </c>
      <c r="E3429" t="s">
        <v>92</v>
      </c>
      <c r="F3429" t="s">
        <v>38</v>
      </c>
      <c r="G3429">
        <v>4</v>
      </c>
      <c r="H3429">
        <v>3</v>
      </c>
      <c r="I3429">
        <v>2014</v>
      </c>
      <c r="J3429" t="s">
        <v>49</v>
      </c>
      <c r="K3429">
        <v>27.8</v>
      </c>
      <c r="L3429">
        <v>25.6844771538989</v>
      </c>
      <c r="M3429">
        <v>30.0394023564054</v>
      </c>
      <c r="N3429">
        <v>822</v>
      </c>
      <c r="O3429">
        <v>2276</v>
      </c>
      <c r="P3429">
        <v>3.4879005320757801</v>
      </c>
    </row>
    <row r="3430" spans="1:16" x14ac:dyDescent="0.25">
      <c r="A3430" s="20" t="s">
        <v>12880</v>
      </c>
      <c r="B3430">
        <v>3</v>
      </c>
      <c r="C3430" t="s">
        <v>67</v>
      </c>
      <c r="D3430" t="s">
        <v>88</v>
      </c>
      <c r="E3430" t="s">
        <v>92</v>
      </c>
      <c r="F3430" t="s">
        <v>38</v>
      </c>
      <c r="G3430">
        <v>5</v>
      </c>
      <c r="H3430">
        <v>3</v>
      </c>
      <c r="I3430">
        <v>2014</v>
      </c>
      <c r="J3430" t="s">
        <v>49</v>
      </c>
      <c r="K3430">
        <v>29.8</v>
      </c>
      <c r="L3430">
        <v>27.399862996441598</v>
      </c>
      <c r="M3430" s="54">
        <v>32.270041300257297</v>
      </c>
      <c r="N3430">
        <v>788</v>
      </c>
      <c r="O3430">
        <v>2159</v>
      </c>
      <c r="P3430">
        <v>3.5623524993954798</v>
      </c>
    </row>
    <row r="3431" spans="1:16" x14ac:dyDescent="0.25">
      <c r="A3431" s="20" t="s">
        <v>22033</v>
      </c>
      <c r="B3431">
        <v>3</v>
      </c>
      <c r="C3431" t="s">
        <v>67</v>
      </c>
      <c r="D3431" t="s">
        <v>88</v>
      </c>
      <c r="E3431" t="s">
        <v>92</v>
      </c>
      <c r="F3431" t="s">
        <v>38</v>
      </c>
      <c r="G3431">
        <v>1</v>
      </c>
      <c r="H3431">
        <v>3</v>
      </c>
      <c r="I3431">
        <v>2014</v>
      </c>
      <c r="J3431" t="s">
        <v>50</v>
      </c>
      <c r="K3431">
        <v>39.5</v>
      </c>
      <c r="L3431">
        <v>36.815956470911502</v>
      </c>
      <c r="M3431" s="54">
        <v>42.7013878521783</v>
      </c>
      <c r="N3431">
        <v>78</v>
      </c>
      <c r="O3431">
        <v>133</v>
      </c>
      <c r="P3431">
        <v>11.322770341446001</v>
      </c>
    </row>
    <row r="3432" spans="1:16" x14ac:dyDescent="0.25">
      <c r="A3432" s="20" t="s">
        <v>12881</v>
      </c>
      <c r="B3432">
        <v>3</v>
      </c>
      <c r="C3432" t="s">
        <v>67</v>
      </c>
      <c r="D3432" t="s">
        <v>88</v>
      </c>
      <c r="E3432" t="s">
        <v>92</v>
      </c>
      <c r="F3432" t="s">
        <v>38</v>
      </c>
      <c r="G3432">
        <v>2</v>
      </c>
      <c r="H3432">
        <v>3</v>
      </c>
      <c r="I3432">
        <v>2014</v>
      </c>
      <c r="J3432" t="s">
        <v>50</v>
      </c>
      <c r="K3432">
        <v>12.8</v>
      </c>
      <c r="L3432">
        <v>8.0285131766162596</v>
      </c>
      <c r="M3432" s="54">
        <v>18.659566665264801</v>
      </c>
      <c r="N3432">
        <v>51</v>
      </c>
      <c r="O3432">
        <v>531</v>
      </c>
      <c r="P3432">
        <v>14.0028008402801</v>
      </c>
    </row>
    <row r="3433" spans="1:16" x14ac:dyDescent="0.25">
      <c r="A3433" s="20" t="s">
        <v>12882</v>
      </c>
      <c r="B3433">
        <v>3</v>
      </c>
      <c r="C3433" t="s">
        <v>67</v>
      </c>
      <c r="D3433" t="s">
        <v>88</v>
      </c>
      <c r="E3433" t="s">
        <v>92</v>
      </c>
      <c r="F3433" t="s">
        <v>38</v>
      </c>
      <c r="G3433">
        <v>3</v>
      </c>
      <c r="H3433">
        <v>3</v>
      </c>
      <c r="I3433">
        <v>2014</v>
      </c>
      <c r="J3433" t="s">
        <v>50</v>
      </c>
      <c r="K3433">
        <v>14.5</v>
      </c>
      <c r="L3433">
        <v>10.4356151563571</v>
      </c>
      <c r="M3433" s="54">
        <v>19.0883515525876</v>
      </c>
      <c r="N3433">
        <v>135</v>
      </c>
      <c r="O3433">
        <v>482</v>
      </c>
      <c r="P3433">
        <v>8.6066296582387007</v>
      </c>
    </row>
    <row r="3434" spans="1:16" x14ac:dyDescent="0.25">
      <c r="A3434" s="20" t="s">
        <v>12883</v>
      </c>
      <c r="B3434">
        <v>3</v>
      </c>
      <c r="C3434" t="s">
        <v>67</v>
      </c>
      <c r="D3434" t="s">
        <v>88</v>
      </c>
      <c r="E3434" t="s">
        <v>92</v>
      </c>
      <c r="F3434" t="s">
        <v>38</v>
      </c>
      <c r="G3434">
        <v>4</v>
      </c>
      <c r="H3434">
        <v>3</v>
      </c>
      <c r="I3434">
        <v>2014</v>
      </c>
      <c r="J3434" t="s">
        <v>50</v>
      </c>
      <c r="K3434">
        <v>20.8</v>
      </c>
      <c r="L3434">
        <v>18.818210152040798</v>
      </c>
      <c r="M3434" s="54">
        <v>22.981354139693199</v>
      </c>
      <c r="N3434">
        <v>568</v>
      </c>
      <c r="O3434">
        <v>1770</v>
      </c>
      <c r="P3434">
        <v>4.1959067914834502</v>
      </c>
    </row>
    <row r="3435" spans="1:16" x14ac:dyDescent="0.25">
      <c r="A3435" s="20" t="s">
        <v>12884</v>
      </c>
      <c r="B3435">
        <v>3</v>
      </c>
      <c r="C3435" t="s">
        <v>67</v>
      </c>
      <c r="D3435" t="s">
        <v>88</v>
      </c>
      <c r="E3435" t="s">
        <v>92</v>
      </c>
      <c r="F3435" t="s">
        <v>38</v>
      </c>
      <c r="G3435">
        <v>5</v>
      </c>
      <c r="H3435">
        <v>3</v>
      </c>
      <c r="I3435">
        <v>2014</v>
      </c>
      <c r="J3435" t="s">
        <v>50</v>
      </c>
      <c r="K3435">
        <v>30.8</v>
      </c>
      <c r="L3435">
        <v>29.557644112363601</v>
      </c>
      <c r="M3435" s="54">
        <v>32.126354738696399</v>
      </c>
      <c r="N3435">
        <v>2357</v>
      </c>
      <c r="O3435">
        <v>6883</v>
      </c>
      <c r="P3435">
        <v>2.0597770206089701</v>
      </c>
    </row>
    <row r="3436" spans="1:16" x14ac:dyDescent="0.25">
      <c r="A3436" s="20" t="s">
        <v>22034</v>
      </c>
      <c r="B3436">
        <v>3</v>
      </c>
      <c r="C3436" t="s">
        <v>67</v>
      </c>
      <c r="D3436" t="s">
        <v>88</v>
      </c>
      <c r="E3436" t="s">
        <v>92</v>
      </c>
      <c r="F3436" t="s">
        <v>38</v>
      </c>
      <c r="G3436">
        <v>1</v>
      </c>
      <c r="H3436">
        <v>3</v>
      </c>
      <c r="I3436">
        <v>2014</v>
      </c>
      <c r="J3436" t="s">
        <v>51</v>
      </c>
      <c r="K3436" t="s">
        <v>44</v>
      </c>
      <c r="L3436" t="s">
        <v>44</v>
      </c>
      <c r="M3436" s="54" t="s">
        <v>44</v>
      </c>
      <c r="N3436">
        <v>40</v>
      </c>
      <c r="O3436">
        <v>48</v>
      </c>
      <c r="P3436">
        <v>15.8113883008419</v>
      </c>
    </row>
    <row r="3437" spans="1:16" x14ac:dyDescent="0.25">
      <c r="A3437" s="20" t="s">
        <v>12885</v>
      </c>
      <c r="B3437">
        <v>3</v>
      </c>
      <c r="C3437" t="s">
        <v>67</v>
      </c>
      <c r="D3437" t="s">
        <v>88</v>
      </c>
      <c r="E3437" t="s">
        <v>92</v>
      </c>
      <c r="F3437" t="s">
        <v>38</v>
      </c>
      <c r="G3437">
        <v>2</v>
      </c>
      <c r="H3437">
        <v>3</v>
      </c>
      <c r="I3437">
        <v>2014</v>
      </c>
      <c r="J3437" t="s">
        <v>51</v>
      </c>
      <c r="K3437">
        <v>14</v>
      </c>
      <c r="L3437">
        <v>10.120737680629</v>
      </c>
      <c r="M3437" s="54">
        <v>18.670423675838499</v>
      </c>
      <c r="N3437">
        <v>61</v>
      </c>
      <c r="O3437">
        <v>1624</v>
      </c>
      <c r="P3437">
        <v>12.8036879932896</v>
      </c>
    </row>
    <row r="3438" spans="1:16" x14ac:dyDescent="0.25">
      <c r="A3438" s="20" t="s">
        <v>12886</v>
      </c>
      <c r="B3438">
        <v>3</v>
      </c>
      <c r="C3438" t="s">
        <v>67</v>
      </c>
      <c r="D3438" t="s">
        <v>88</v>
      </c>
      <c r="E3438" t="s">
        <v>92</v>
      </c>
      <c r="F3438" t="s">
        <v>38</v>
      </c>
      <c r="G3438">
        <v>3</v>
      </c>
      <c r="H3438">
        <v>3</v>
      </c>
      <c r="I3438">
        <v>2014</v>
      </c>
      <c r="J3438" t="s">
        <v>51</v>
      </c>
      <c r="K3438">
        <v>22.1</v>
      </c>
      <c r="L3438">
        <v>18.295538758044099</v>
      </c>
      <c r="M3438" s="54">
        <v>26.4984434917206</v>
      </c>
      <c r="N3438">
        <v>147</v>
      </c>
      <c r="O3438">
        <v>638</v>
      </c>
      <c r="P3438">
        <v>8.2478609884232306</v>
      </c>
    </row>
    <row r="3439" spans="1:16" x14ac:dyDescent="0.25">
      <c r="A3439" s="20" t="s">
        <v>12887</v>
      </c>
      <c r="B3439">
        <v>3</v>
      </c>
      <c r="C3439" t="s">
        <v>67</v>
      </c>
      <c r="D3439" t="s">
        <v>88</v>
      </c>
      <c r="E3439" t="s">
        <v>92</v>
      </c>
      <c r="F3439" t="s">
        <v>38</v>
      </c>
      <c r="G3439">
        <v>4</v>
      </c>
      <c r="H3439">
        <v>3</v>
      </c>
      <c r="I3439">
        <v>2014</v>
      </c>
      <c r="J3439" t="s">
        <v>51</v>
      </c>
      <c r="K3439">
        <v>21.4</v>
      </c>
      <c r="L3439">
        <v>18.483590335767399</v>
      </c>
      <c r="M3439" s="54">
        <v>24.6282948820296</v>
      </c>
      <c r="N3439">
        <v>249</v>
      </c>
      <c r="O3439">
        <v>1346</v>
      </c>
      <c r="P3439">
        <v>6.3372425052447801</v>
      </c>
    </row>
    <row r="3440" spans="1:16" x14ac:dyDescent="0.25">
      <c r="A3440" s="20" t="s">
        <v>12888</v>
      </c>
      <c r="B3440">
        <v>3</v>
      </c>
      <c r="C3440" t="s">
        <v>67</v>
      </c>
      <c r="D3440" t="s">
        <v>88</v>
      </c>
      <c r="E3440" t="s">
        <v>92</v>
      </c>
      <c r="F3440" t="s">
        <v>38</v>
      </c>
      <c r="G3440">
        <v>5</v>
      </c>
      <c r="H3440">
        <v>3</v>
      </c>
      <c r="I3440">
        <v>2014</v>
      </c>
      <c r="J3440" t="s">
        <v>51</v>
      </c>
      <c r="K3440">
        <v>28.7</v>
      </c>
      <c r="L3440">
        <v>27.065463306902501</v>
      </c>
      <c r="M3440" s="54">
        <v>30.363961709967199</v>
      </c>
      <c r="N3440">
        <v>1722</v>
      </c>
      <c r="O3440">
        <v>6897</v>
      </c>
      <c r="P3440">
        <v>2.4098134635594</v>
      </c>
    </row>
    <row r="3441" spans="1:16" x14ac:dyDescent="0.25">
      <c r="A3441" s="20" t="s">
        <v>22035</v>
      </c>
      <c r="B3441">
        <v>3</v>
      </c>
      <c r="C3441" t="s">
        <v>67</v>
      </c>
      <c r="D3441" t="s">
        <v>88</v>
      </c>
      <c r="E3441" t="s">
        <v>93</v>
      </c>
      <c r="F3441" t="s">
        <v>42</v>
      </c>
      <c r="G3441">
        <v>1</v>
      </c>
      <c r="H3441">
        <v>4</v>
      </c>
      <c r="I3441">
        <v>2014</v>
      </c>
      <c r="J3441" t="s">
        <v>52</v>
      </c>
      <c r="K3441" t="s">
        <v>44</v>
      </c>
      <c r="L3441" t="s">
        <v>44</v>
      </c>
      <c r="M3441" s="54" t="s">
        <v>44</v>
      </c>
      <c r="N3441">
        <v>0</v>
      </c>
      <c r="O3441">
        <v>3</v>
      </c>
      <c r="P3441" t="s">
        <v>11517</v>
      </c>
    </row>
    <row r="3442" spans="1:16" x14ac:dyDescent="0.25">
      <c r="A3442" s="20" t="s">
        <v>22036</v>
      </c>
      <c r="B3442">
        <v>3</v>
      </c>
      <c r="C3442" t="s">
        <v>67</v>
      </c>
      <c r="D3442" t="s">
        <v>88</v>
      </c>
      <c r="E3442" t="s">
        <v>93</v>
      </c>
      <c r="F3442" t="s">
        <v>42</v>
      </c>
      <c r="G3442">
        <v>2</v>
      </c>
      <c r="H3442">
        <v>4</v>
      </c>
      <c r="I3442">
        <v>2014</v>
      </c>
      <c r="J3442" t="s">
        <v>52</v>
      </c>
      <c r="K3442" t="s">
        <v>44</v>
      </c>
      <c r="L3442" t="s">
        <v>44</v>
      </c>
      <c r="M3442" s="54" t="s">
        <v>44</v>
      </c>
      <c r="N3442">
        <v>14</v>
      </c>
      <c r="O3442">
        <v>135</v>
      </c>
      <c r="P3442">
        <v>26.726124191242398</v>
      </c>
    </row>
    <row r="3443" spans="1:16" x14ac:dyDescent="0.25">
      <c r="A3443" s="20" t="s">
        <v>22037</v>
      </c>
      <c r="B3443">
        <v>3</v>
      </c>
      <c r="C3443" t="s">
        <v>67</v>
      </c>
      <c r="D3443" t="s">
        <v>88</v>
      </c>
      <c r="E3443" t="s">
        <v>93</v>
      </c>
      <c r="F3443" t="s">
        <v>42</v>
      </c>
      <c r="G3443">
        <v>3</v>
      </c>
      <c r="H3443">
        <v>4</v>
      </c>
      <c r="I3443">
        <v>2014</v>
      </c>
      <c r="J3443" t="s">
        <v>52</v>
      </c>
      <c r="K3443" t="s">
        <v>44</v>
      </c>
      <c r="L3443" t="s">
        <v>44</v>
      </c>
      <c r="M3443" s="54" t="s">
        <v>44</v>
      </c>
      <c r="N3443">
        <v>12</v>
      </c>
      <c r="O3443">
        <v>24</v>
      </c>
      <c r="P3443">
        <v>28.867513459481302</v>
      </c>
    </row>
    <row r="3444" spans="1:16" x14ac:dyDescent="0.25">
      <c r="A3444" s="20" t="s">
        <v>22038</v>
      </c>
      <c r="B3444">
        <v>3</v>
      </c>
      <c r="C3444" t="s">
        <v>67</v>
      </c>
      <c r="D3444" t="s">
        <v>88</v>
      </c>
      <c r="E3444" t="s">
        <v>93</v>
      </c>
      <c r="F3444" t="s">
        <v>42</v>
      </c>
      <c r="G3444">
        <v>4</v>
      </c>
      <c r="H3444">
        <v>4</v>
      </c>
      <c r="I3444">
        <v>2014</v>
      </c>
      <c r="J3444" t="s">
        <v>52</v>
      </c>
      <c r="K3444">
        <v>49.6</v>
      </c>
      <c r="L3444">
        <v>42.671227721410098</v>
      </c>
      <c r="M3444" s="54">
        <v>57.340554306281497</v>
      </c>
      <c r="N3444">
        <v>169</v>
      </c>
      <c r="O3444">
        <v>220</v>
      </c>
      <c r="P3444">
        <v>7.6923076923076898</v>
      </c>
    </row>
    <row r="3445" spans="1:16" x14ac:dyDescent="0.25">
      <c r="A3445" s="20" t="s">
        <v>22039</v>
      </c>
      <c r="B3445">
        <v>3</v>
      </c>
      <c r="C3445" t="s">
        <v>67</v>
      </c>
      <c r="D3445" t="s">
        <v>88</v>
      </c>
      <c r="E3445" t="s">
        <v>93</v>
      </c>
      <c r="F3445" t="s">
        <v>42</v>
      </c>
      <c r="G3445">
        <v>5</v>
      </c>
      <c r="H3445">
        <v>4</v>
      </c>
      <c r="I3445">
        <v>2014</v>
      </c>
      <c r="J3445" t="s">
        <v>52</v>
      </c>
      <c r="K3445" t="s">
        <v>44</v>
      </c>
      <c r="L3445" t="s">
        <v>44</v>
      </c>
      <c r="M3445" s="54" t="s">
        <v>44</v>
      </c>
      <c r="N3445">
        <v>0</v>
      </c>
      <c r="O3445">
        <v>14</v>
      </c>
      <c r="P3445" t="s">
        <v>11517</v>
      </c>
    </row>
    <row r="3446" spans="1:16" x14ac:dyDescent="0.25">
      <c r="A3446" s="20" t="s">
        <v>12889</v>
      </c>
      <c r="B3446">
        <v>3</v>
      </c>
      <c r="C3446" t="s">
        <v>67</v>
      </c>
      <c r="D3446" t="s">
        <v>88</v>
      </c>
      <c r="E3446" t="s">
        <v>93</v>
      </c>
      <c r="F3446" t="s">
        <v>42</v>
      </c>
      <c r="G3446">
        <v>1</v>
      </c>
      <c r="H3446">
        <v>4</v>
      </c>
      <c r="I3446">
        <v>2014</v>
      </c>
      <c r="J3446" t="s">
        <v>34</v>
      </c>
      <c r="K3446">
        <v>28.8</v>
      </c>
      <c r="L3446">
        <v>24.287769553409799</v>
      </c>
      <c r="M3446" s="54">
        <v>33.622430363330302</v>
      </c>
      <c r="N3446">
        <v>348</v>
      </c>
      <c r="O3446">
        <v>857</v>
      </c>
      <c r="P3446">
        <v>5.3605626741889703</v>
      </c>
    </row>
    <row r="3447" spans="1:16" x14ac:dyDescent="0.25">
      <c r="A3447" s="20" t="s">
        <v>22040</v>
      </c>
      <c r="B3447">
        <v>3</v>
      </c>
      <c r="C3447" t="s">
        <v>67</v>
      </c>
      <c r="D3447" t="s">
        <v>88</v>
      </c>
      <c r="E3447" t="s">
        <v>93</v>
      </c>
      <c r="F3447" t="s">
        <v>42</v>
      </c>
      <c r="G3447">
        <v>1</v>
      </c>
      <c r="H3447">
        <v>4</v>
      </c>
      <c r="I3447">
        <v>2014</v>
      </c>
      <c r="J3447" t="s">
        <v>53</v>
      </c>
      <c r="K3447" t="s">
        <v>44</v>
      </c>
      <c r="L3447" t="s">
        <v>44</v>
      </c>
      <c r="M3447" s="54" t="s">
        <v>44</v>
      </c>
      <c r="N3447">
        <v>0</v>
      </c>
      <c r="O3447">
        <v>5</v>
      </c>
      <c r="P3447" t="s">
        <v>11517</v>
      </c>
    </row>
    <row r="3448" spans="1:16" x14ac:dyDescent="0.25">
      <c r="A3448" s="20" t="s">
        <v>22041</v>
      </c>
      <c r="B3448">
        <v>3</v>
      </c>
      <c r="C3448" t="s">
        <v>67</v>
      </c>
      <c r="D3448" t="s">
        <v>88</v>
      </c>
      <c r="E3448" t="s">
        <v>93</v>
      </c>
      <c r="F3448" t="s">
        <v>42</v>
      </c>
      <c r="G3448">
        <v>2</v>
      </c>
      <c r="H3448">
        <v>4</v>
      </c>
      <c r="I3448">
        <v>2014</v>
      </c>
      <c r="J3448" t="s">
        <v>53</v>
      </c>
      <c r="K3448" t="s">
        <v>44</v>
      </c>
      <c r="L3448" t="s">
        <v>44</v>
      </c>
      <c r="M3448" s="54" t="s">
        <v>44</v>
      </c>
      <c r="N3448">
        <v>0</v>
      </c>
      <c r="O3448">
        <v>12</v>
      </c>
      <c r="P3448" t="s">
        <v>11517</v>
      </c>
    </row>
    <row r="3449" spans="1:16" x14ac:dyDescent="0.25">
      <c r="A3449" s="20" t="s">
        <v>22042</v>
      </c>
      <c r="B3449">
        <v>3</v>
      </c>
      <c r="C3449" t="s">
        <v>67</v>
      </c>
      <c r="D3449" t="s">
        <v>88</v>
      </c>
      <c r="E3449" t="s">
        <v>93</v>
      </c>
      <c r="F3449" t="s">
        <v>42</v>
      </c>
      <c r="G3449">
        <v>3</v>
      </c>
      <c r="H3449">
        <v>4</v>
      </c>
      <c r="I3449">
        <v>2014</v>
      </c>
      <c r="J3449" t="s">
        <v>53</v>
      </c>
      <c r="K3449" t="s">
        <v>44</v>
      </c>
      <c r="L3449" t="s">
        <v>44</v>
      </c>
      <c r="M3449" s="54" t="s">
        <v>44</v>
      </c>
      <c r="N3449">
        <v>0</v>
      </c>
      <c r="O3449">
        <v>9</v>
      </c>
      <c r="P3449" t="s">
        <v>11517</v>
      </c>
    </row>
    <row r="3450" spans="1:16" x14ac:dyDescent="0.25">
      <c r="A3450" s="20" t="s">
        <v>22043</v>
      </c>
      <c r="B3450">
        <v>3</v>
      </c>
      <c r="C3450" t="s">
        <v>67</v>
      </c>
      <c r="D3450" t="s">
        <v>88</v>
      </c>
      <c r="E3450" t="s">
        <v>93</v>
      </c>
      <c r="F3450" t="s">
        <v>42</v>
      </c>
      <c r="G3450">
        <v>4</v>
      </c>
      <c r="H3450">
        <v>4</v>
      </c>
      <c r="I3450">
        <v>2014</v>
      </c>
      <c r="J3450" t="s">
        <v>53</v>
      </c>
      <c r="K3450">
        <v>27.7</v>
      </c>
      <c r="L3450">
        <v>21.9862289819179</v>
      </c>
      <c r="M3450" s="54">
        <v>35.115347976144101</v>
      </c>
      <c r="N3450">
        <v>31</v>
      </c>
      <c r="O3450">
        <v>65</v>
      </c>
      <c r="P3450">
        <v>17.9605302026775</v>
      </c>
    </row>
    <row r="3451" spans="1:16" x14ac:dyDescent="0.25">
      <c r="A3451" s="20" t="s">
        <v>12890</v>
      </c>
      <c r="B3451">
        <v>3</v>
      </c>
      <c r="C3451" t="s">
        <v>67</v>
      </c>
      <c r="D3451" t="s">
        <v>88</v>
      </c>
      <c r="E3451" t="s">
        <v>93</v>
      </c>
      <c r="F3451" t="s">
        <v>42</v>
      </c>
      <c r="G3451">
        <v>5</v>
      </c>
      <c r="H3451">
        <v>4</v>
      </c>
      <c r="I3451">
        <v>2014</v>
      </c>
      <c r="J3451" t="s">
        <v>53</v>
      </c>
      <c r="K3451">
        <v>36.4</v>
      </c>
      <c r="L3451">
        <v>30.810761956199801</v>
      </c>
      <c r="M3451" s="54">
        <v>42.702785264510801</v>
      </c>
      <c r="N3451">
        <v>134</v>
      </c>
      <c r="O3451">
        <v>309</v>
      </c>
      <c r="P3451">
        <v>8.6386842558135992</v>
      </c>
    </row>
    <row r="3452" spans="1:16" x14ac:dyDescent="0.25">
      <c r="A3452" s="20" t="s">
        <v>12891</v>
      </c>
      <c r="B3452">
        <v>3</v>
      </c>
      <c r="C3452" t="s">
        <v>67</v>
      </c>
      <c r="D3452" t="s">
        <v>88</v>
      </c>
      <c r="E3452" t="s">
        <v>93</v>
      </c>
      <c r="F3452" t="s">
        <v>42</v>
      </c>
      <c r="G3452">
        <v>2</v>
      </c>
      <c r="H3452">
        <v>4</v>
      </c>
      <c r="I3452">
        <v>2014</v>
      </c>
      <c r="J3452" t="s">
        <v>34</v>
      </c>
      <c r="K3452">
        <v>35.5</v>
      </c>
      <c r="L3452">
        <v>32.979995207395</v>
      </c>
      <c r="M3452" s="54">
        <v>38.234126727181803</v>
      </c>
      <c r="N3452">
        <v>1091</v>
      </c>
      <c r="O3452">
        <v>2774</v>
      </c>
      <c r="P3452">
        <v>3.0275242098833601</v>
      </c>
    </row>
    <row r="3453" spans="1:16" x14ac:dyDescent="0.25">
      <c r="A3453" s="20" t="s">
        <v>22044</v>
      </c>
      <c r="B3453">
        <v>3</v>
      </c>
      <c r="C3453" t="s">
        <v>67</v>
      </c>
      <c r="D3453" t="s">
        <v>88</v>
      </c>
      <c r="E3453" t="s">
        <v>93</v>
      </c>
      <c r="F3453" t="s">
        <v>42</v>
      </c>
      <c r="G3453">
        <v>1</v>
      </c>
      <c r="H3453">
        <v>4</v>
      </c>
      <c r="I3453">
        <v>2014</v>
      </c>
      <c r="J3453" t="s">
        <v>54</v>
      </c>
      <c r="K3453" t="s">
        <v>44</v>
      </c>
      <c r="L3453" t="s">
        <v>44</v>
      </c>
      <c r="M3453" s="54" t="s">
        <v>44</v>
      </c>
      <c r="N3453">
        <v>0</v>
      </c>
      <c r="O3453">
        <v>7</v>
      </c>
      <c r="P3453" t="s">
        <v>11517</v>
      </c>
    </row>
    <row r="3454" spans="1:16" x14ac:dyDescent="0.25">
      <c r="A3454" s="20" t="s">
        <v>22045</v>
      </c>
      <c r="B3454">
        <v>3</v>
      </c>
      <c r="C3454" t="s">
        <v>67</v>
      </c>
      <c r="D3454" t="s">
        <v>88</v>
      </c>
      <c r="E3454" t="s">
        <v>93</v>
      </c>
      <c r="F3454" t="s">
        <v>42</v>
      </c>
      <c r="G3454">
        <v>2</v>
      </c>
      <c r="H3454">
        <v>4</v>
      </c>
      <c r="I3454">
        <v>2014</v>
      </c>
      <c r="J3454" t="s">
        <v>54</v>
      </c>
      <c r="K3454" t="s">
        <v>44</v>
      </c>
      <c r="L3454" t="s">
        <v>44</v>
      </c>
      <c r="M3454" s="54" t="s">
        <v>44</v>
      </c>
      <c r="N3454">
        <v>2</v>
      </c>
      <c r="O3454">
        <v>4</v>
      </c>
      <c r="P3454">
        <v>70.710678118654698</v>
      </c>
    </row>
    <row r="3455" spans="1:16" x14ac:dyDescent="0.25">
      <c r="A3455" s="20" t="s">
        <v>22046</v>
      </c>
      <c r="B3455">
        <v>3</v>
      </c>
      <c r="C3455" t="s">
        <v>67</v>
      </c>
      <c r="D3455" t="s">
        <v>88</v>
      </c>
      <c r="E3455" t="s">
        <v>93</v>
      </c>
      <c r="F3455" t="s">
        <v>42</v>
      </c>
      <c r="G3455">
        <v>3</v>
      </c>
      <c r="H3455">
        <v>4</v>
      </c>
      <c r="I3455">
        <v>2014</v>
      </c>
      <c r="J3455" t="s">
        <v>54</v>
      </c>
      <c r="K3455" t="s">
        <v>44</v>
      </c>
      <c r="L3455" t="s">
        <v>44</v>
      </c>
      <c r="M3455" s="54" t="s">
        <v>44</v>
      </c>
      <c r="N3455">
        <v>5</v>
      </c>
      <c r="O3455">
        <v>17</v>
      </c>
      <c r="P3455">
        <v>44.721359549995803</v>
      </c>
    </row>
    <row r="3456" spans="1:16" x14ac:dyDescent="0.25">
      <c r="A3456" s="20" t="s">
        <v>22047</v>
      </c>
      <c r="B3456">
        <v>3</v>
      </c>
      <c r="C3456" t="s">
        <v>67</v>
      </c>
      <c r="D3456" t="s">
        <v>88</v>
      </c>
      <c r="E3456" t="s">
        <v>93</v>
      </c>
      <c r="F3456" t="s">
        <v>42</v>
      </c>
      <c r="G3456">
        <v>4</v>
      </c>
      <c r="H3456">
        <v>4</v>
      </c>
      <c r="I3456">
        <v>2014</v>
      </c>
      <c r="J3456" t="s">
        <v>54</v>
      </c>
      <c r="K3456" t="s">
        <v>44</v>
      </c>
      <c r="L3456" t="s">
        <v>44</v>
      </c>
      <c r="M3456" s="54" t="s">
        <v>44</v>
      </c>
      <c r="N3456">
        <v>19</v>
      </c>
      <c r="O3456">
        <v>45</v>
      </c>
      <c r="P3456">
        <v>22.941573387056199</v>
      </c>
    </row>
    <row r="3457" spans="1:16" x14ac:dyDescent="0.25">
      <c r="A3457" s="20" t="s">
        <v>22048</v>
      </c>
      <c r="B3457">
        <v>3</v>
      </c>
      <c r="C3457" t="s">
        <v>67</v>
      </c>
      <c r="D3457" t="s">
        <v>88</v>
      </c>
      <c r="E3457" t="s">
        <v>93</v>
      </c>
      <c r="F3457" t="s">
        <v>42</v>
      </c>
      <c r="G3457">
        <v>5</v>
      </c>
      <c r="H3457">
        <v>4</v>
      </c>
      <c r="I3457">
        <v>2014</v>
      </c>
      <c r="J3457" t="s">
        <v>54</v>
      </c>
      <c r="K3457" t="s">
        <v>44</v>
      </c>
      <c r="L3457" t="s">
        <v>44</v>
      </c>
      <c r="M3457" s="54" t="s">
        <v>44</v>
      </c>
      <c r="N3457">
        <v>0</v>
      </c>
      <c r="O3457">
        <v>3</v>
      </c>
      <c r="P3457" t="s">
        <v>11517</v>
      </c>
    </row>
    <row r="3458" spans="1:16" x14ac:dyDescent="0.25">
      <c r="A3458" s="20" t="s">
        <v>12892</v>
      </c>
      <c r="B3458">
        <v>3</v>
      </c>
      <c r="C3458" t="s">
        <v>67</v>
      </c>
      <c r="D3458" t="s">
        <v>88</v>
      </c>
      <c r="E3458" t="s">
        <v>93</v>
      </c>
      <c r="F3458" t="s">
        <v>42</v>
      </c>
      <c r="G3458">
        <v>3</v>
      </c>
      <c r="H3458">
        <v>4</v>
      </c>
      <c r="I3458">
        <v>2014</v>
      </c>
      <c r="J3458" t="s">
        <v>34</v>
      </c>
      <c r="K3458">
        <v>25.9</v>
      </c>
      <c r="L3458">
        <v>23.7098857005819</v>
      </c>
      <c r="M3458" s="54">
        <v>28.2980899191163</v>
      </c>
      <c r="N3458">
        <v>695</v>
      </c>
      <c r="O3458">
        <v>3176</v>
      </c>
      <c r="P3458">
        <v>3.7932162090544099</v>
      </c>
    </row>
    <row r="3459" spans="1:16" x14ac:dyDescent="0.25">
      <c r="A3459" s="20" t="s">
        <v>22049</v>
      </c>
      <c r="B3459">
        <v>3</v>
      </c>
      <c r="C3459" t="s">
        <v>67</v>
      </c>
      <c r="D3459" t="s">
        <v>88</v>
      </c>
      <c r="E3459" t="s">
        <v>93</v>
      </c>
      <c r="F3459" t="s">
        <v>42</v>
      </c>
      <c r="G3459">
        <v>1</v>
      </c>
      <c r="H3459">
        <v>4</v>
      </c>
      <c r="I3459">
        <v>2014</v>
      </c>
      <c r="J3459" t="s">
        <v>55</v>
      </c>
      <c r="K3459">
        <v>66.099999999999994</v>
      </c>
      <c r="L3459">
        <v>52.974725107654201</v>
      </c>
      <c r="M3459" s="54">
        <v>81.583702850809004</v>
      </c>
      <c r="N3459">
        <v>77</v>
      </c>
      <c r="O3459">
        <v>122</v>
      </c>
      <c r="P3459">
        <v>11.396057645963801</v>
      </c>
    </row>
    <row r="3460" spans="1:16" x14ac:dyDescent="0.25">
      <c r="A3460" s="20" t="s">
        <v>22050</v>
      </c>
      <c r="B3460">
        <v>3</v>
      </c>
      <c r="C3460" t="s">
        <v>67</v>
      </c>
      <c r="D3460" t="s">
        <v>88</v>
      </c>
      <c r="E3460" t="s">
        <v>93</v>
      </c>
      <c r="F3460" t="s">
        <v>42</v>
      </c>
      <c r="G3460">
        <v>2</v>
      </c>
      <c r="H3460">
        <v>4</v>
      </c>
      <c r="I3460">
        <v>2014</v>
      </c>
      <c r="J3460" t="s">
        <v>55</v>
      </c>
      <c r="K3460">
        <v>25.4</v>
      </c>
      <c r="L3460">
        <v>14.8382934313991</v>
      </c>
      <c r="M3460" s="54">
        <v>39.5172528176534</v>
      </c>
      <c r="N3460">
        <v>28</v>
      </c>
      <c r="O3460">
        <v>117</v>
      </c>
      <c r="P3460">
        <v>18.8982236504614</v>
      </c>
    </row>
    <row r="3461" spans="1:16" x14ac:dyDescent="0.25">
      <c r="A3461" s="20" t="s">
        <v>12893</v>
      </c>
      <c r="B3461">
        <v>3</v>
      </c>
      <c r="C3461" t="s">
        <v>67</v>
      </c>
      <c r="D3461" t="s">
        <v>88</v>
      </c>
      <c r="E3461" t="s">
        <v>93</v>
      </c>
      <c r="F3461" t="s">
        <v>42</v>
      </c>
      <c r="G3461">
        <v>3</v>
      </c>
      <c r="H3461">
        <v>4</v>
      </c>
      <c r="I3461">
        <v>2014</v>
      </c>
      <c r="J3461" t="s">
        <v>55</v>
      </c>
      <c r="K3461">
        <v>19.5</v>
      </c>
      <c r="L3461">
        <v>14.7122692039603</v>
      </c>
      <c r="M3461" s="54">
        <v>25.055500377549599</v>
      </c>
      <c r="N3461">
        <v>88</v>
      </c>
      <c r="O3461">
        <v>292</v>
      </c>
      <c r="P3461">
        <v>10.6600358177805</v>
      </c>
    </row>
    <row r="3462" spans="1:16" x14ac:dyDescent="0.25">
      <c r="A3462" s="20" t="s">
        <v>12894</v>
      </c>
      <c r="B3462">
        <v>3</v>
      </c>
      <c r="C3462" t="s">
        <v>67</v>
      </c>
      <c r="D3462" t="s">
        <v>88</v>
      </c>
      <c r="E3462" t="s">
        <v>93</v>
      </c>
      <c r="F3462" t="s">
        <v>42</v>
      </c>
      <c r="G3462">
        <v>4</v>
      </c>
      <c r="H3462">
        <v>4</v>
      </c>
      <c r="I3462">
        <v>2014</v>
      </c>
      <c r="J3462" t="s">
        <v>55</v>
      </c>
      <c r="K3462">
        <v>35.1</v>
      </c>
      <c r="L3462">
        <v>28.780192854729901</v>
      </c>
      <c r="M3462" s="54">
        <v>42.325322030786403</v>
      </c>
      <c r="N3462">
        <v>152</v>
      </c>
      <c r="O3462">
        <v>362</v>
      </c>
      <c r="P3462">
        <v>8.1110710565381297</v>
      </c>
    </row>
    <row r="3463" spans="1:16" x14ac:dyDescent="0.25">
      <c r="A3463" s="20" t="s">
        <v>12895</v>
      </c>
      <c r="B3463">
        <v>3</v>
      </c>
      <c r="C3463" t="s">
        <v>67</v>
      </c>
      <c r="D3463" t="s">
        <v>88</v>
      </c>
      <c r="E3463" t="s">
        <v>93</v>
      </c>
      <c r="F3463" t="s">
        <v>42</v>
      </c>
      <c r="G3463">
        <v>5</v>
      </c>
      <c r="H3463">
        <v>4</v>
      </c>
      <c r="I3463">
        <v>2014</v>
      </c>
      <c r="J3463" t="s">
        <v>55</v>
      </c>
      <c r="K3463">
        <v>61.2</v>
      </c>
      <c r="L3463">
        <v>55.523714994284198</v>
      </c>
      <c r="M3463" s="54">
        <v>67.442977389412803</v>
      </c>
      <c r="N3463">
        <v>211</v>
      </c>
      <c r="O3463">
        <v>367</v>
      </c>
      <c r="P3463">
        <v>6.8842839082151404</v>
      </c>
    </row>
    <row r="3464" spans="1:16" x14ac:dyDescent="0.25">
      <c r="A3464" s="20" t="s">
        <v>12896</v>
      </c>
      <c r="B3464">
        <v>3</v>
      </c>
      <c r="C3464" t="s">
        <v>67</v>
      </c>
      <c r="D3464" t="s">
        <v>88</v>
      </c>
      <c r="E3464" t="s">
        <v>93</v>
      </c>
      <c r="F3464" t="s">
        <v>42</v>
      </c>
      <c r="G3464">
        <v>4</v>
      </c>
      <c r="H3464">
        <v>4</v>
      </c>
      <c r="I3464">
        <v>2014</v>
      </c>
      <c r="J3464" t="s">
        <v>34</v>
      </c>
      <c r="K3464">
        <v>41.9</v>
      </c>
      <c r="L3464">
        <v>39.716012934473703</v>
      </c>
      <c r="M3464" s="54">
        <v>44.153113869340899</v>
      </c>
      <c r="N3464">
        <v>1360</v>
      </c>
      <c r="O3464">
        <v>3137</v>
      </c>
      <c r="P3464">
        <v>2.7116307227331999</v>
      </c>
    </row>
    <row r="3465" spans="1:16" x14ac:dyDescent="0.25">
      <c r="A3465" s="20" t="s">
        <v>22051</v>
      </c>
      <c r="B3465">
        <v>3</v>
      </c>
      <c r="C3465" t="s">
        <v>67</v>
      </c>
      <c r="D3465" t="s">
        <v>88</v>
      </c>
      <c r="E3465" t="s">
        <v>93</v>
      </c>
      <c r="F3465" t="s">
        <v>42</v>
      </c>
      <c r="G3465">
        <v>3</v>
      </c>
      <c r="H3465">
        <v>4</v>
      </c>
      <c r="I3465">
        <v>2014</v>
      </c>
      <c r="J3465" t="s">
        <v>56</v>
      </c>
      <c r="K3465" t="s">
        <v>44</v>
      </c>
      <c r="L3465" t="s">
        <v>44</v>
      </c>
      <c r="M3465" s="54" t="s">
        <v>44</v>
      </c>
      <c r="N3465">
        <v>1</v>
      </c>
      <c r="O3465">
        <v>1</v>
      </c>
      <c r="P3465">
        <v>100</v>
      </c>
    </row>
    <row r="3466" spans="1:16" x14ac:dyDescent="0.25">
      <c r="A3466" s="20" t="s">
        <v>22052</v>
      </c>
      <c r="B3466">
        <v>3</v>
      </c>
      <c r="C3466" t="s">
        <v>67</v>
      </c>
      <c r="D3466" t="s">
        <v>88</v>
      </c>
      <c r="E3466" t="s">
        <v>93</v>
      </c>
      <c r="F3466" t="s">
        <v>42</v>
      </c>
      <c r="G3466">
        <v>4</v>
      </c>
      <c r="H3466">
        <v>4</v>
      </c>
      <c r="I3466">
        <v>2014</v>
      </c>
      <c r="J3466" t="s">
        <v>56</v>
      </c>
      <c r="K3466" t="s">
        <v>44</v>
      </c>
      <c r="L3466" t="s">
        <v>44</v>
      </c>
      <c r="M3466" s="54" t="s">
        <v>44</v>
      </c>
      <c r="N3466">
        <v>3</v>
      </c>
      <c r="O3466">
        <v>3</v>
      </c>
      <c r="P3466">
        <v>57.735026918962603</v>
      </c>
    </row>
    <row r="3467" spans="1:16" x14ac:dyDescent="0.25">
      <c r="A3467" s="20" t="s">
        <v>22053</v>
      </c>
      <c r="B3467">
        <v>3</v>
      </c>
      <c r="C3467" t="s">
        <v>67</v>
      </c>
      <c r="D3467" t="s">
        <v>88</v>
      </c>
      <c r="E3467" t="s">
        <v>93</v>
      </c>
      <c r="F3467" t="s">
        <v>42</v>
      </c>
      <c r="G3467">
        <v>5</v>
      </c>
      <c r="H3467">
        <v>4</v>
      </c>
      <c r="I3467">
        <v>2014</v>
      </c>
      <c r="J3467" t="s">
        <v>56</v>
      </c>
      <c r="K3467">
        <v>65.900000000000006</v>
      </c>
      <c r="L3467">
        <v>60.109194796145097</v>
      </c>
      <c r="M3467" s="54">
        <v>72.361121323758297</v>
      </c>
      <c r="N3467">
        <v>235</v>
      </c>
      <c r="O3467">
        <v>325</v>
      </c>
      <c r="P3467">
        <v>6.5232807305344203</v>
      </c>
    </row>
    <row r="3468" spans="1:16" x14ac:dyDescent="0.25">
      <c r="A3468" s="20" t="s">
        <v>12897</v>
      </c>
      <c r="B3468">
        <v>3</v>
      </c>
      <c r="C3468" t="s">
        <v>67</v>
      </c>
      <c r="D3468" t="s">
        <v>88</v>
      </c>
      <c r="E3468" t="s">
        <v>93</v>
      </c>
      <c r="F3468" t="s">
        <v>42</v>
      </c>
      <c r="G3468">
        <v>5</v>
      </c>
      <c r="H3468">
        <v>4</v>
      </c>
      <c r="I3468">
        <v>2014</v>
      </c>
      <c r="J3468" t="s">
        <v>34</v>
      </c>
      <c r="K3468">
        <v>44.1</v>
      </c>
      <c r="L3468">
        <v>42.952878117418997</v>
      </c>
      <c r="M3468" s="54">
        <v>45.298656605673699</v>
      </c>
      <c r="N3468">
        <v>5321</v>
      </c>
      <c r="O3468">
        <v>11619</v>
      </c>
      <c r="P3468">
        <v>1.3708924055506</v>
      </c>
    </row>
    <row r="3469" spans="1:16" x14ac:dyDescent="0.25">
      <c r="A3469" s="20" t="s">
        <v>22054</v>
      </c>
      <c r="B3469">
        <v>3</v>
      </c>
      <c r="C3469" t="s">
        <v>67</v>
      </c>
      <c r="D3469" t="s">
        <v>88</v>
      </c>
      <c r="E3469" t="s">
        <v>93</v>
      </c>
      <c r="F3469" t="s">
        <v>42</v>
      </c>
      <c r="G3469">
        <v>1</v>
      </c>
      <c r="H3469">
        <v>4</v>
      </c>
      <c r="I3469">
        <v>2014</v>
      </c>
      <c r="J3469" t="s">
        <v>57</v>
      </c>
      <c r="K3469" t="s">
        <v>44</v>
      </c>
      <c r="L3469" t="s">
        <v>44</v>
      </c>
      <c r="M3469" s="54" t="s">
        <v>44</v>
      </c>
      <c r="N3469">
        <v>0</v>
      </c>
      <c r="O3469">
        <v>396</v>
      </c>
      <c r="P3469" t="s">
        <v>11517</v>
      </c>
    </row>
    <row r="3470" spans="1:16" x14ac:dyDescent="0.25">
      <c r="A3470" s="20" t="s">
        <v>22055</v>
      </c>
      <c r="B3470">
        <v>3</v>
      </c>
      <c r="C3470" t="s">
        <v>67</v>
      </c>
      <c r="D3470" t="s">
        <v>88</v>
      </c>
      <c r="E3470" t="s">
        <v>93</v>
      </c>
      <c r="F3470" t="s">
        <v>42</v>
      </c>
      <c r="G3470">
        <v>2</v>
      </c>
      <c r="H3470">
        <v>4</v>
      </c>
      <c r="I3470">
        <v>2014</v>
      </c>
      <c r="J3470" t="s">
        <v>57</v>
      </c>
      <c r="K3470" t="s">
        <v>44</v>
      </c>
      <c r="L3470" t="s">
        <v>44</v>
      </c>
      <c r="M3470" s="54" t="s">
        <v>44</v>
      </c>
      <c r="N3470">
        <v>5</v>
      </c>
      <c r="O3470">
        <v>8</v>
      </c>
      <c r="P3470">
        <v>44.721359549995803</v>
      </c>
    </row>
    <row r="3471" spans="1:16" x14ac:dyDescent="0.25">
      <c r="A3471" s="20" t="s">
        <v>22056</v>
      </c>
      <c r="B3471">
        <v>3</v>
      </c>
      <c r="C3471" t="s">
        <v>67</v>
      </c>
      <c r="D3471" t="s">
        <v>88</v>
      </c>
      <c r="E3471" t="s">
        <v>93</v>
      </c>
      <c r="F3471" t="s">
        <v>42</v>
      </c>
      <c r="G3471">
        <v>3</v>
      </c>
      <c r="H3471">
        <v>4</v>
      </c>
      <c r="I3471">
        <v>2014</v>
      </c>
      <c r="J3471" t="s">
        <v>57</v>
      </c>
      <c r="K3471" t="s">
        <v>44</v>
      </c>
      <c r="L3471" t="s">
        <v>44</v>
      </c>
      <c r="M3471" s="54" t="s">
        <v>44</v>
      </c>
      <c r="N3471">
        <v>19</v>
      </c>
      <c r="O3471">
        <v>50</v>
      </c>
      <c r="P3471">
        <v>22.941573387056199</v>
      </c>
    </row>
    <row r="3472" spans="1:16" x14ac:dyDescent="0.25">
      <c r="A3472" s="20" t="s">
        <v>22057</v>
      </c>
      <c r="B3472">
        <v>3</v>
      </c>
      <c r="C3472" t="s">
        <v>67</v>
      </c>
      <c r="D3472" t="s">
        <v>88</v>
      </c>
      <c r="E3472" t="s">
        <v>93</v>
      </c>
      <c r="F3472" t="s">
        <v>42</v>
      </c>
      <c r="G3472">
        <v>4</v>
      </c>
      <c r="H3472">
        <v>4</v>
      </c>
      <c r="I3472">
        <v>2014</v>
      </c>
      <c r="J3472" t="s">
        <v>57</v>
      </c>
      <c r="K3472">
        <v>64.400000000000006</v>
      </c>
      <c r="L3472">
        <v>58.1528336171314</v>
      </c>
      <c r="M3472" s="54">
        <v>71.943433825193196</v>
      </c>
      <c r="N3472">
        <v>67</v>
      </c>
      <c r="O3472">
        <v>90</v>
      </c>
      <c r="P3472">
        <v>12.2169444356305</v>
      </c>
    </row>
    <row r="3473" spans="1:16" x14ac:dyDescent="0.25">
      <c r="A3473" s="20" t="s">
        <v>22058</v>
      </c>
      <c r="B3473">
        <v>3</v>
      </c>
      <c r="C3473" t="s">
        <v>67</v>
      </c>
      <c r="D3473" t="s">
        <v>88</v>
      </c>
      <c r="E3473" t="s">
        <v>93</v>
      </c>
      <c r="F3473" t="s">
        <v>42</v>
      </c>
      <c r="G3473">
        <v>5</v>
      </c>
      <c r="H3473">
        <v>4</v>
      </c>
      <c r="I3473">
        <v>2014</v>
      </c>
      <c r="J3473" t="s">
        <v>57</v>
      </c>
      <c r="K3473">
        <v>14.4</v>
      </c>
      <c r="L3473">
        <v>6.6002322642992901</v>
      </c>
      <c r="M3473" s="54">
        <v>24.6653840714418</v>
      </c>
      <c r="N3473">
        <v>32</v>
      </c>
      <c r="O3473">
        <v>205</v>
      </c>
      <c r="P3473">
        <v>17.677669529663699</v>
      </c>
    </row>
    <row r="3474" spans="1:16" x14ac:dyDescent="0.25">
      <c r="A3474" s="20" t="s">
        <v>22059</v>
      </c>
      <c r="B3474">
        <v>3</v>
      </c>
      <c r="C3474" t="s">
        <v>67</v>
      </c>
      <c r="D3474" t="s">
        <v>88</v>
      </c>
      <c r="E3474" t="s">
        <v>93</v>
      </c>
      <c r="F3474" t="s">
        <v>42</v>
      </c>
      <c r="G3474">
        <v>1</v>
      </c>
      <c r="H3474">
        <v>4</v>
      </c>
      <c r="I3474">
        <v>2014</v>
      </c>
      <c r="J3474" t="s">
        <v>58</v>
      </c>
      <c r="K3474" t="s">
        <v>44</v>
      </c>
      <c r="L3474" t="s">
        <v>44</v>
      </c>
      <c r="M3474" s="54" t="s">
        <v>44</v>
      </c>
      <c r="N3474">
        <v>1</v>
      </c>
      <c r="O3474">
        <v>69</v>
      </c>
      <c r="P3474">
        <v>100</v>
      </c>
    </row>
    <row r="3475" spans="1:16" x14ac:dyDescent="0.25">
      <c r="A3475" s="20" t="s">
        <v>22060</v>
      </c>
      <c r="B3475">
        <v>3</v>
      </c>
      <c r="C3475" t="s">
        <v>67</v>
      </c>
      <c r="D3475" t="s">
        <v>88</v>
      </c>
      <c r="E3475" t="s">
        <v>93</v>
      </c>
      <c r="F3475" t="s">
        <v>42</v>
      </c>
      <c r="G3475">
        <v>2</v>
      </c>
      <c r="H3475">
        <v>4</v>
      </c>
      <c r="I3475">
        <v>2014</v>
      </c>
      <c r="J3475" t="s">
        <v>58</v>
      </c>
      <c r="K3475">
        <v>69.400000000000006</v>
      </c>
      <c r="L3475">
        <v>50.918260977288298</v>
      </c>
      <c r="M3475" s="54">
        <v>93.581860927000307</v>
      </c>
      <c r="N3475">
        <v>30</v>
      </c>
      <c r="O3475">
        <v>44</v>
      </c>
      <c r="P3475">
        <v>18.257418583505501</v>
      </c>
    </row>
    <row r="3476" spans="1:16" x14ac:dyDescent="0.25">
      <c r="A3476" s="20" t="s">
        <v>12898</v>
      </c>
      <c r="B3476">
        <v>3</v>
      </c>
      <c r="C3476" t="s">
        <v>67</v>
      </c>
      <c r="D3476" t="s">
        <v>88</v>
      </c>
      <c r="E3476" t="s">
        <v>93</v>
      </c>
      <c r="F3476" t="s">
        <v>42</v>
      </c>
      <c r="G3476">
        <v>3</v>
      </c>
      <c r="H3476">
        <v>4</v>
      </c>
      <c r="I3476">
        <v>2014</v>
      </c>
      <c r="J3476" t="s">
        <v>58</v>
      </c>
      <c r="K3476">
        <v>11.6</v>
      </c>
      <c r="L3476">
        <v>5.44268041991561</v>
      </c>
      <c r="M3476" s="54">
        <v>19.526378538771599</v>
      </c>
      <c r="N3476">
        <v>35</v>
      </c>
      <c r="O3476">
        <v>225</v>
      </c>
      <c r="P3476">
        <v>16.903085094570301</v>
      </c>
    </row>
    <row r="3477" spans="1:16" x14ac:dyDescent="0.25">
      <c r="A3477" s="20" t="s">
        <v>22061</v>
      </c>
      <c r="B3477">
        <v>3</v>
      </c>
      <c r="C3477" t="s">
        <v>67</v>
      </c>
      <c r="D3477" t="s">
        <v>88</v>
      </c>
      <c r="E3477" t="s">
        <v>93</v>
      </c>
      <c r="F3477" t="s">
        <v>42</v>
      </c>
      <c r="G3477">
        <v>4</v>
      </c>
      <c r="H3477">
        <v>4</v>
      </c>
      <c r="I3477">
        <v>2014</v>
      </c>
      <c r="J3477" t="s">
        <v>58</v>
      </c>
      <c r="K3477">
        <v>48.6</v>
      </c>
      <c r="L3477">
        <v>43.292507377057198</v>
      </c>
      <c r="M3477" s="54">
        <v>54.376073383348299</v>
      </c>
      <c r="N3477">
        <v>268</v>
      </c>
      <c r="O3477">
        <v>572</v>
      </c>
      <c r="P3477">
        <v>6.10847221781526</v>
      </c>
    </row>
    <row r="3478" spans="1:16" x14ac:dyDescent="0.25">
      <c r="A3478" s="20" t="s">
        <v>12899</v>
      </c>
      <c r="B3478">
        <v>3</v>
      </c>
      <c r="C3478" t="s">
        <v>67</v>
      </c>
      <c r="D3478" t="s">
        <v>88</v>
      </c>
      <c r="E3478" t="s">
        <v>93</v>
      </c>
      <c r="F3478" t="s">
        <v>42</v>
      </c>
      <c r="G3478">
        <v>5</v>
      </c>
      <c r="H3478">
        <v>4</v>
      </c>
      <c r="I3478">
        <v>2014</v>
      </c>
      <c r="J3478" t="s">
        <v>58</v>
      </c>
      <c r="K3478">
        <v>43.5</v>
      </c>
      <c r="L3478">
        <v>40.781071049495203</v>
      </c>
      <c r="M3478" s="54">
        <v>46.291194407909103</v>
      </c>
      <c r="N3478">
        <v>820</v>
      </c>
      <c r="O3478">
        <v>2116</v>
      </c>
      <c r="P3478">
        <v>3.49215147884789</v>
      </c>
    </row>
    <row r="3479" spans="1:16" x14ac:dyDescent="0.25">
      <c r="A3479" s="20" t="s">
        <v>22062</v>
      </c>
      <c r="B3479">
        <v>3</v>
      </c>
      <c r="C3479" t="s">
        <v>67</v>
      </c>
      <c r="D3479" t="s">
        <v>88</v>
      </c>
      <c r="E3479" t="s">
        <v>93</v>
      </c>
      <c r="F3479" t="s">
        <v>42</v>
      </c>
      <c r="G3479">
        <v>2</v>
      </c>
      <c r="H3479">
        <v>4</v>
      </c>
      <c r="I3479">
        <v>2014</v>
      </c>
      <c r="J3479" t="s">
        <v>59</v>
      </c>
      <c r="K3479" t="s">
        <v>44</v>
      </c>
      <c r="L3479" t="s">
        <v>44</v>
      </c>
      <c r="M3479" s="54" t="s">
        <v>44</v>
      </c>
      <c r="N3479">
        <v>1</v>
      </c>
      <c r="O3479">
        <v>1</v>
      </c>
      <c r="P3479">
        <v>100</v>
      </c>
    </row>
    <row r="3480" spans="1:16" x14ac:dyDescent="0.25">
      <c r="A3480" s="20" t="s">
        <v>22063</v>
      </c>
      <c r="B3480">
        <v>3</v>
      </c>
      <c r="C3480" t="s">
        <v>67</v>
      </c>
      <c r="D3480" t="s">
        <v>88</v>
      </c>
      <c r="E3480" t="s">
        <v>93</v>
      </c>
      <c r="F3480" t="s">
        <v>42</v>
      </c>
      <c r="G3480">
        <v>3</v>
      </c>
      <c r="H3480">
        <v>4</v>
      </c>
      <c r="I3480">
        <v>2014</v>
      </c>
      <c r="J3480" t="s">
        <v>59</v>
      </c>
      <c r="K3480" t="s">
        <v>44</v>
      </c>
      <c r="L3480" t="s">
        <v>44</v>
      </c>
      <c r="M3480" s="54" t="s">
        <v>44</v>
      </c>
      <c r="N3480">
        <v>19</v>
      </c>
      <c r="O3480">
        <v>19</v>
      </c>
      <c r="P3480">
        <v>22.941573387056199</v>
      </c>
    </row>
    <row r="3481" spans="1:16" x14ac:dyDescent="0.25">
      <c r="A3481" s="20" t="s">
        <v>22064</v>
      </c>
      <c r="B3481">
        <v>3</v>
      </c>
      <c r="C3481" t="s">
        <v>67</v>
      </c>
      <c r="D3481" t="s">
        <v>88</v>
      </c>
      <c r="E3481" t="s">
        <v>93</v>
      </c>
      <c r="F3481" t="s">
        <v>42</v>
      </c>
      <c r="G3481">
        <v>4</v>
      </c>
      <c r="H3481">
        <v>4</v>
      </c>
      <c r="I3481">
        <v>2014</v>
      </c>
      <c r="J3481" t="s">
        <v>59</v>
      </c>
      <c r="K3481">
        <v>33.200000000000003</v>
      </c>
      <c r="L3481">
        <v>11.9172635719908</v>
      </c>
      <c r="M3481" s="54">
        <v>62.1022253871147</v>
      </c>
      <c r="N3481">
        <v>24</v>
      </c>
      <c r="O3481">
        <v>104</v>
      </c>
      <c r="P3481">
        <v>20.412414523193199</v>
      </c>
    </row>
    <row r="3482" spans="1:16" x14ac:dyDescent="0.25">
      <c r="A3482" s="20" t="s">
        <v>22065</v>
      </c>
      <c r="B3482">
        <v>3</v>
      </c>
      <c r="C3482" t="s">
        <v>67</v>
      </c>
      <c r="D3482" t="s">
        <v>88</v>
      </c>
      <c r="E3482" t="s">
        <v>93</v>
      </c>
      <c r="F3482" t="s">
        <v>42</v>
      </c>
      <c r="G3482">
        <v>5</v>
      </c>
      <c r="H3482">
        <v>4</v>
      </c>
      <c r="I3482">
        <v>2014</v>
      </c>
      <c r="J3482" t="s">
        <v>59</v>
      </c>
      <c r="K3482">
        <v>29.9</v>
      </c>
      <c r="L3482">
        <v>17.364844127547101</v>
      </c>
      <c r="M3482" s="54">
        <v>46.437225136525299</v>
      </c>
      <c r="N3482">
        <v>30</v>
      </c>
      <c r="O3482">
        <v>203</v>
      </c>
      <c r="P3482">
        <v>18.257418583505501</v>
      </c>
    </row>
    <row r="3483" spans="1:16" x14ac:dyDescent="0.25">
      <c r="A3483" s="20" t="s">
        <v>12900</v>
      </c>
      <c r="B3483">
        <v>3</v>
      </c>
      <c r="C3483" t="s">
        <v>67</v>
      </c>
      <c r="D3483" t="s">
        <v>88</v>
      </c>
      <c r="E3483" t="s">
        <v>93</v>
      </c>
      <c r="F3483" t="s">
        <v>42</v>
      </c>
      <c r="G3483">
        <v>1</v>
      </c>
      <c r="H3483">
        <v>4</v>
      </c>
      <c r="I3483">
        <v>2014</v>
      </c>
      <c r="J3483" t="s">
        <v>60</v>
      </c>
      <c r="K3483">
        <v>36.799999999999997</v>
      </c>
      <c r="L3483">
        <v>32.044104697261098</v>
      </c>
      <c r="M3483" s="54">
        <v>42.036358349119297</v>
      </c>
      <c r="N3483">
        <v>289</v>
      </c>
      <c r="O3483">
        <v>553</v>
      </c>
      <c r="P3483">
        <v>5.8823529411764701</v>
      </c>
    </row>
    <row r="3484" spans="1:16" x14ac:dyDescent="0.25">
      <c r="A3484" s="20" t="s">
        <v>12901</v>
      </c>
      <c r="B3484">
        <v>3</v>
      </c>
      <c r="C3484" t="s">
        <v>67</v>
      </c>
      <c r="D3484" t="s">
        <v>88</v>
      </c>
      <c r="E3484" t="s">
        <v>93</v>
      </c>
      <c r="F3484" t="s">
        <v>42</v>
      </c>
      <c r="G3484">
        <v>2</v>
      </c>
      <c r="H3484">
        <v>4</v>
      </c>
      <c r="I3484">
        <v>2014</v>
      </c>
      <c r="J3484" t="s">
        <v>60</v>
      </c>
      <c r="K3484">
        <v>31.2</v>
      </c>
      <c r="L3484">
        <v>25.872276179499</v>
      </c>
      <c r="M3484" s="54">
        <v>36.938269579085798</v>
      </c>
      <c r="N3484">
        <v>310</v>
      </c>
      <c r="O3484">
        <v>770</v>
      </c>
      <c r="P3484">
        <v>5.6796183424706497</v>
      </c>
    </row>
    <row r="3485" spans="1:16" x14ac:dyDescent="0.25">
      <c r="A3485" s="20" t="s">
        <v>12902</v>
      </c>
      <c r="B3485">
        <v>3</v>
      </c>
      <c r="C3485" t="s">
        <v>67</v>
      </c>
      <c r="D3485" t="s">
        <v>88</v>
      </c>
      <c r="E3485" t="s">
        <v>93</v>
      </c>
      <c r="F3485" t="s">
        <v>42</v>
      </c>
      <c r="G3485">
        <v>3</v>
      </c>
      <c r="H3485">
        <v>4</v>
      </c>
      <c r="I3485">
        <v>2014</v>
      </c>
      <c r="J3485" t="s">
        <v>60</v>
      </c>
      <c r="K3485">
        <v>32.799999999999997</v>
      </c>
      <c r="L3485">
        <v>30.365934200115699</v>
      </c>
      <c r="M3485" s="54">
        <v>35.355547369921503</v>
      </c>
      <c r="N3485">
        <v>866</v>
      </c>
      <c r="O3485">
        <v>2475</v>
      </c>
      <c r="P3485">
        <v>3.39813833015292</v>
      </c>
    </row>
    <row r="3486" spans="1:16" x14ac:dyDescent="0.25">
      <c r="A3486" s="20" t="s">
        <v>12903</v>
      </c>
      <c r="B3486">
        <v>3</v>
      </c>
      <c r="C3486" t="s">
        <v>67</v>
      </c>
      <c r="D3486" t="s">
        <v>88</v>
      </c>
      <c r="E3486" t="s">
        <v>93</v>
      </c>
      <c r="F3486" t="s">
        <v>42</v>
      </c>
      <c r="G3486">
        <v>4</v>
      </c>
      <c r="H3486">
        <v>4</v>
      </c>
      <c r="I3486">
        <v>2014</v>
      </c>
      <c r="J3486" t="s">
        <v>60</v>
      </c>
      <c r="K3486">
        <v>40.4</v>
      </c>
      <c r="L3486">
        <v>38.296951147864497</v>
      </c>
      <c r="M3486" s="54">
        <v>42.529380177824301</v>
      </c>
      <c r="N3486">
        <v>1762</v>
      </c>
      <c r="O3486">
        <v>3842</v>
      </c>
      <c r="P3486">
        <v>2.38230327602898</v>
      </c>
    </row>
    <row r="3487" spans="1:16" x14ac:dyDescent="0.25">
      <c r="A3487" s="20" t="s">
        <v>12904</v>
      </c>
      <c r="B3487">
        <v>3</v>
      </c>
      <c r="C3487" t="s">
        <v>67</v>
      </c>
      <c r="D3487" t="s">
        <v>88</v>
      </c>
      <c r="E3487" t="s">
        <v>93</v>
      </c>
      <c r="F3487" t="s">
        <v>42</v>
      </c>
      <c r="G3487">
        <v>5</v>
      </c>
      <c r="H3487">
        <v>4</v>
      </c>
      <c r="I3487">
        <v>2014</v>
      </c>
      <c r="J3487" t="s">
        <v>60</v>
      </c>
      <c r="K3487">
        <v>44.7</v>
      </c>
      <c r="L3487">
        <v>42.534432578110497</v>
      </c>
      <c r="M3487" s="54">
        <v>46.865630535620298</v>
      </c>
      <c r="N3487">
        <v>1866</v>
      </c>
      <c r="O3487">
        <v>3942</v>
      </c>
      <c r="P3487">
        <v>2.3149636727176</v>
      </c>
    </row>
    <row r="3488" spans="1:16" x14ac:dyDescent="0.25">
      <c r="A3488" s="20" t="s">
        <v>22066</v>
      </c>
      <c r="B3488">
        <v>3</v>
      </c>
      <c r="C3488" t="s">
        <v>67</v>
      </c>
      <c r="D3488" t="s">
        <v>88</v>
      </c>
      <c r="E3488" t="s">
        <v>93</v>
      </c>
      <c r="F3488" t="s">
        <v>42</v>
      </c>
      <c r="G3488">
        <v>3</v>
      </c>
      <c r="H3488">
        <v>4</v>
      </c>
      <c r="I3488">
        <v>2014</v>
      </c>
      <c r="J3488" t="s">
        <v>61</v>
      </c>
      <c r="K3488" t="s">
        <v>44</v>
      </c>
      <c r="L3488" t="s">
        <v>44</v>
      </c>
      <c r="M3488" s="54" t="s">
        <v>44</v>
      </c>
      <c r="N3488">
        <v>0</v>
      </c>
      <c r="O3488">
        <v>7</v>
      </c>
      <c r="P3488" t="s">
        <v>11517</v>
      </c>
    </row>
    <row r="3489" spans="1:16" x14ac:dyDescent="0.25">
      <c r="A3489" s="20" t="s">
        <v>22067</v>
      </c>
      <c r="B3489">
        <v>3</v>
      </c>
      <c r="C3489" t="s">
        <v>67</v>
      </c>
      <c r="D3489" t="s">
        <v>88</v>
      </c>
      <c r="E3489" t="s">
        <v>93</v>
      </c>
      <c r="F3489" t="s">
        <v>42</v>
      </c>
      <c r="G3489">
        <v>4</v>
      </c>
      <c r="H3489">
        <v>4</v>
      </c>
      <c r="I3489">
        <v>2014</v>
      </c>
      <c r="J3489" t="s">
        <v>61</v>
      </c>
      <c r="K3489" t="s">
        <v>44</v>
      </c>
      <c r="L3489" t="s">
        <v>44</v>
      </c>
      <c r="M3489" s="54" t="s">
        <v>44</v>
      </c>
      <c r="N3489">
        <v>0</v>
      </c>
      <c r="O3489">
        <v>165</v>
      </c>
      <c r="P3489" t="s">
        <v>11517</v>
      </c>
    </row>
    <row r="3490" spans="1:16" x14ac:dyDescent="0.25">
      <c r="A3490" s="20" t="s">
        <v>22068</v>
      </c>
      <c r="B3490">
        <v>3</v>
      </c>
      <c r="C3490" t="s">
        <v>67</v>
      </c>
      <c r="D3490" t="s">
        <v>88</v>
      </c>
      <c r="E3490" t="s">
        <v>93</v>
      </c>
      <c r="F3490" t="s">
        <v>42</v>
      </c>
      <c r="G3490">
        <v>5</v>
      </c>
      <c r="H3490">
        <v>4</v>
      </c>
      <c r="I3490">
        <v>2014</v>
      </c>
      <c r="J3490" t="s">
        <v>61</v>
      </c>
      <c r="K3490" t="s">
        <v>44</v>
      </c>
      <c r="L3490" t="s">
        <v>44</v>
      </c>
      <c r="M3490" s="54" t="s">
        <v>44</v>
      </c>
      <c r="N3490">
        <v>0</v>
      </c>
      <c r="O3490">
        <v>5</v>
      </c>
      <c r="P3490" t="s">
        <v>11517</v>
      </c>
    </row>
    <row r="3491" spans="1:16" x14ac:dyDescent="0.25">
      <c r="A3491" s="20" t="s">
        <v>22069</v>
      </c>
      <c r="B3491">
        <v>3</v>
      </c>
      <c r="C3491" t="s">
        <v>67</v>
      </c>
      <c r="D3491" t="s">
        <v>88</v>
      </c>
      <c r="E3491" t="s">
        <v>93</v>
      </c>
      <c r="F3491" t="s">
        <v>42</v>
      </c>
      <c r="G3491">
        <v>2</v>
      </c>
      <c r="H3491">
        <v>4</v>
      </c>
      <c r="I3491">
        <v>2014</v>
      </c>
      <c r="J3491" t="s">
        <v>62</v>
      </c>
      <c r="K3491" t="s">
        <v>44</v>
      </c>
      <c r="L3491" t="s">
        <v>44</v>
      </c>
      <c r="M3491" s="54" t="s">
        <v>44</v>
      </c>
      <c r="N3491">
        <v>0</v>
      </c>
      <c r="O3491">
        <v>8</v>
      </c>
      <c r="P3491" t="s">
        <v>11517</v>
      </c>
    </row>
    <row r="3492" spans="1:16" x14ac:dyDescent="0.25">
      <c r="A3492" s="20" t="s">
        <v>22070</v>
      </c>
      <c r="B3492">
        <v>3</v>
      </c>
      <c r="C3492" t="s">
        <v>67</v>
      </c>
      <c r="D3492" t="s">
        <v>88</v>
      </c>
      <c r="E3492" t="s">
        <v>93</v>
      </c>
      <c r="F3492" t="s">
        <v>42</v>
      </c>
      <c r="G3492">
        <v>3</v>
      </c>
      <c r="H3492">
        <v>4</v>
      </c>
      <c r="I3492">
        <v>2014</v>
      </c>
      <c r="J3492" t="s">
        <v>62</v>
      </c>
      <c r="K3492" t="s">
        <v>44</v>
      </c>
      <c r="L3492" t="s">
        <v>44</v>
      </c>
      <c r="M3492" s="54" t="s">
        <v>44</v>
      </c>
      <c r="N3492">
        <v>2</v>
      </c>
      <c r="O3492">
        <v>2</v>
      </c>
      <c r="P3492">
        <v>70.710678118654698</v>
      </c>
    </row>
    <row r="3493" spans="1:16" x14ac:dyDescent="0.25">
      <c r="A3493" s="20" t="s">
        <v>22071</v>
      </c>
      <c r="B3493">
        <v>3</v>
      </c>
      <c r="C3493" t="s">
        <v>67</v>
      </c>
      <c r="D3493" t="s">
        <v>88</v>
      </c>
      <c r="E3493" t="s">
        <v>93</v>
      </c>
      <c r="F3493" t="s">
        <v>42</v>
      </c>
      <c r="G3493">
        <v>4</v>
      </c>
      <c r="H3493">
        <v>4</v>
      </c>
      <c r="I3493">
        <v>2014</v>
      </c>
      <c r="J3493" t="s">
        <v>62</v>
      </c>
      <c r="K3493" t="s">
        <v>44</v>
      </c>
      <c r="L3493" t="s">
        <v>44</v>
      </c>
      <c r="M3493" s="54" t="s">
        <v>44</v>
      </c>
      <c r="N3493">
        <v>17</v>
      </c>
      <c r="O3493">
        <v>33</v>
      </c>
      <c r="P3493">
        <v>24.253562503633301</v>
      </c>
    </row>
    <row r="3494" spans="1:16" x14ac:dyDescent="0.25">
      <c r="A3494" s="20" t="s">
        <v>22072</v>
      </c>
      <c r="B3494">
        <v>3</v>
      </c>
      <c r="C3494" t="s">
        <v>67</v>
      </c>
      <c r="D3494" t="s">
        <v>88</v>
      </c>
      <c r="E3494" t="s">
        <v>93</v>
      </c>
      <c r="F3494" t="s">
        <v>42</v>
      </c>
      <c r="G3494">
        <v>5</v>
      </c>
      <c r="H3494">
        <v>4</v>
      </c>
      <c r="I3494">
        <v>2014</v>
      </c>
      <c r="J3494" t="s">
        <v>62</v>
      </c>
      <c r="K3494">
        <v>25.4</v>
      </c>
      <c r="L3494">
        <v>23.204328860031001</v>
      </c>
      <c r="M3494" s="54">
        <v>27.9169622787898</v>
      </c>
      <c r="N3494">
        <v>108</v>
      </c>
      <c r="O3494">
        <v>280</v>
      </c>
      <c r="P3494">
        <v>9.6225044864937601</v>
      </c>
    </row>
    <row r="3495" spans="1:16" x14ac:dyDescent="0.25">
      <c r="A3495" s="20" t="s">
        <v>22073</v>
      </c>
      <c r="B3495">
        <v>3</v>
      </c>
      <c r="C3495" t="s">
        <v>67</v>
      </c>
      <c r="D3495" t="s">
        <v>88</v>
      </c>
      <c r="E3495" t="s">
        <v>93</v>
      </c>
      <c r="F3495" t="s">
        <v>42</v>
      </c>
      <c r="G3495">
        <v>1</v>
      </c>
      <c r="H3495">
        <v>4</v>
      </c>
      <c r="I3495">
        <v>2014</v>
      </c>
      <c r="J3495" t="s">
        <v>43</v>
      </c>
      <c r="K3495" t="s">
        <v>44</v>
      </c>
      <c r="L3495" t="s">
        <v>44</v>
      </c>
      <c r="M3495" s="54" t="s">
        <v>44</v>
      </c>
      <c r="N3495">
        <v>2</v>
      </c>
      <c r="O3495">
        <v>10</v>
      </c>
      <c r="P3495">
        <v>70.710678118654698</v>
      </c>
    </row>
    <row r="3496" spans="1:16" x14ac:dyDescent="0.25">
      <c r="A3496" s="20" t="s">
        <v>12905</v>
      </c>
      <c r="B3496">
        <v>3</v>
      </c>
      <c r="C3496" t="s">
        <v>67</v>
      </c>
      <c r="D3496" t="s">
        <v>88</v>
      </c>
      <c r="E3496" t="s">
        <v>93</v>
      </c>
      <c r="F3496" t="s">
        <v>42</v>
      </c>
      <c r="G3496">
        <v>1</v>
      </c>
      <c r="H3496">
        <v>4</v>
      </c>
      <c r="I3496">
        <v>2014</v>
      </c>
      <c r="J3496" t="s">
        <v>75</v>
      </c>
      <c r="K3496">
        <v>39.67</v>
      </c>
      <c r="L3496">
        <v>37.0645644237905</v>
      </c>
      <c r="M3496" s="54">
        <v>42.399810107427598</v>
      </c>
      <c r="N3496">
        <v>1107</v>
      </c>
      <c r="O3496">
        <v>3029</v>
      </c>
      <c r="P3496">
        <v>3.0055654488914398</v>
      </c>
    </row>
    <row r="3497" spans="1:16" x14ac:dyDescent="0.25">
      <c r="A3497" s="20" t="s">
        <v>12906</v>
      </c>
      <c r="B3497">
        <v>3</v>
      </c>
      <c r="C3497" t="s">
        <v>67</v>
      </c>
      <c r="D3497" t="s">
        <v>88</v>
      </c>
      <c r="E3497" t="s">
        <v>93</v>
      </c>
      <c r="F3497" t="s">
        <v>42</v>
      </c>
      <c r="G3497">
        <v>2</v>
      </c>
      <c r="H3497">
        <v>4</v>
      </c>
      <c r="I3497">
        <v>2014</v>
      </c>
      <c r="J3497" t="s">
        <v>75</v>
      </c>
      <c r="K3497">
        <v>37.43</v>
      </c>
      <c r="L3497">
        <v>35.705461868030902</v>
      </c>
      <c r="M3497" s="54">
        <v>39.200035233520403</v>
      </c>
      <c r="N3497">
        <v>2208</v>
      </c>
      <c r="O3497">
        <v>5787</v>
      </c>
      <c r="P3497">
        <v>2.1281413268968699</v>
      </c>
    </row>
    <row r="3498" spans="1:16" x14ac:dyDescent="0.25">
      <c r="A3498" s="20" t="s">
        <v>12907</v>
      </c>
      <c r="B3498">
        <v>3</v>
      </c>
      <c r="C3498" t="s">
        <v>67</v>
      </c>
      <c r="D3498" t="s">
        <v>88</v>
      </c>
      <c r="E3498" t="s">
        <v>93</v>
      </c>
      <c r="F3498" t="s">
        <v>42</v>
      </c>
      <c r="G3498">
        <v>3</v>
      </c>
      <c r="H3498">
        <v>4</v>
      </c>
      <c r="I3498">
        <v>2014</v>
      </c>
      <c r="J3498" t="s">
        <v>75</v>
      </c>
      <c r="K3498">
        <v>26.47</v>
      </c>
      <c r="L3498">
        <v>25.304357531533501</v>
      </c>
      <c r="M3498" s="54">
        <v>27.668620904214102</v>
      </c>
      <c r="N3498">
        <v>2583</v>
      </c>
      <c r="O3498">
        <v>8882</v>
      </c>
      <c r="P3498">
        <v>1.96760445366985</v>
      </c>
    </row>
    <row r="3499" spans="1:16" x14ac:dyDescent="0.25">
      <c r="A3499" s="20" t="s">
        <v>12908</v>
      </c>
      <c r="B3499">
        <v>3</v>
      </c>
      <c r="C3499" t="s">
        <v>67</v>
      </c>
      <c r="D3499" t="s">
        <v>88</v>
      </c>
      <c r="E3499" t="s">
        <v>93</v>
      </c>
      <c r="F3499" t="s">
        <v>42</v>
      </c>
      <c r="G3499">
        <v>4</v>
      </c>
      <c r="H3499">
        <v>4</v>
      </c>
      <c r="I3499">
        <v>2014</v>
      </c>
      <c r="J3499" t="s">
        <v>75</v>
      </c>
      <c r="K3499">
        <v>39.79</v>
      </c>
      <c r="L3499">
        <v>38.792747055024599</v>
      </c>
      <c r="M3499" s="54">
        <v>40.798437961647601</v>
      </c>
      <c r="N3499">
        <v>6943</v>
      </c>
      <c r="O3499">
        <v>15748</v>
      </c>
      <c r="P3499">
        <v>1.2001248194721801</v>
      </c>
    </row>
    <row r="3500" spans="1:16" x14ac:dyDescent="0.25">
      <c r="A3500" s="20" t="s">
        <v>12909</v>
      </c>
      <c r="B3500">
        <v>3</v>
      </c>
      <c r="C3500" t="s">
        <v>67</v>
      </c>
      <c r="D3500" t="s">
        <v>88</v>
      </c>
      <c r="E3500" t="s">
        <v>93</v>
      </c>
      <c r="F3500" t="s">
        <v>42</v>
      </c>
      <c r="G3500">
        <v>5</v>
      </c>
      <c r="H3500">
        <v>4</v>
      </c>
      <c r="I3500">
        <v>2014</v>
      </c>
      <c r="J3500" t="s">
        <v>75</v>
      </c>
      <c r="K3500">
        <v>44.7</v>
      </c>
      <c r="L3500">
        <v>44.1946345018575</v>
      </c>
      <c r="M3500" s="54">
        <v>45.200377685622499</v>
      </c>
      <c r="N3500">
        <v>28723</v>
      </c>
      <c r="O3500">
        <v>60452</v>
      </c>
      <c r="P3500">
        <v>0.59004495428732895</v>
      </c>
    </row>
    <row r="3501" spans="1:16" x14ac:dyDescent="0.25">
      <c r="A3501" s="20" t="s">
        <v>22074</v>
      </c>
      <c r="B3501">
        <v>3</v>
      </c>
      <c r="C3501" t="s">
        <v>67</v>
      </c>
      <c r="D3501" t="s">
        <v>88</v>
      </c>
      <c r="E3501" t="s">
        <v>93</v>
      </c>
      <c r="F3501" t="s">
        <v>42</v>
      </c>
      <c r="G3501">
        <v>2</v>
      </c>
      <c r="H3501">
        <v>4</v>
      </c>
      <c r="I3501">
        <v>2014</v>
      </c>
      <c r="J3501" t="s">
        <v>43</v>
      </c>
      <c r="K3501" t="s">
        <v>44</v>
      </c>
      <c r="L3501" t="s">
        <v>44</v>
      </c>
      <c r="M3501" s="54" t="s">
        <v>44</v>
      </c>
      <c r="N3501">
        <v>1</v>
      </c>
      <c r="O3501">
        <v>47</v>
      </c>
      <c r="P3501">
        <v>100</v>
      </c>
    </row>
    <row r="3502" spans="1:16" x14ac:dyDescent="0.25">
      <c r="A3502" s="20" t="s">
        <v>22075</v>
      </c>
      <c r="B3502">
        <v>3</v>
      </c>
      <c r="C3502" t="s">
        <v>67</v>
      </c>
      <c r="D3502" t="s">
        <v>88</v>
      </c>
      <c r="E3502" t="s">
        <v>93</v>
      </c>
      <c r="F3502" t="s">
        <v>42</v>
      </c>
      <c r="G3502">
        <v>3</v>
      </c>
      <c r="H3502">
        <v>4</v>
      </c>
      <c r="I3502">
        <v>2014</v>
      </c>
      <c r="J3502" t="s">
        <v>43</v>
      </c>
      <c r="K3502">
        <v>7.6</v>
      </c>
      <c r="L3502">
        <v>5.5422347076781104</v>
      </c>
      <c r="M3502" s="54">
        <v>10.1646378656542</v>
      </c>
      <c r="N3502">
        <v>34</v>
      </c>
      <c r="O3502">
        <v>186</v>
      </c>
      <c r="P3502">
        <v>17.149858514250901</v>
      </c>
    </row>
    <row r="3503" spans="1:16" x14ac:dyDescent="0.25">
      <c r="A3503" s="20" t="s">
        <v>22076</v>
      </c>
      <c r="B3503">
        <v>3</v>
      </c>
      <c r="C3503" t="s">
        <v>67</v>
      </c>
      <c r="D3503" t="s">
        <v>88</v>
      </c>
      <c r="E3503" t="s">
        <v>93</v>
      </c>
      <c r="F3503" t="s">
        <v>42</v>
      </c>
      <c r="G3503">
        <v>4</v>
      </c>
      <c r="H3503">
        <v>4</v>
      </c>
      <c r="I3503">
        <v>2014</v>
      </c>
      <c r="J3503" t="s">
        <v>43</v>
      </c>
      <c r="K3503">
        <v>60.9</v>
      </c>
      <c r="L3503">
        <v>53.673760806101399</v>
      </c>
      <c r="M3503">
        <v>69.136404551903297</v>
      </c>
      <c r="N3503">
        <v>143</v>
      </c>
      <c r="O3503">
        <v>304</v>
      </c>
      <c r="P3503">
        <v>8.36242010007091</v>
      </c>
    </row>
    <row r="3504" spans="1:16" x14ac:dyDescent="0.25">
      <c r="A3504" s="20" t="s">
        <v>22077</v>
      </c>
      <c r="B3504">
        <v>3</v>
      </c>
      <c r="C3504" t="s">
        <v>67</v>
      </c>
      <c r="D3504" t="s">
        <v>88</v>
      </c>
      <c r="E3504" t="s">
        <v>93</v>
      </c>
      <c r="F3504" t="s">
        <v>42</v>
      </c>
      <c r="G3504">
        <v>5</v>
      </c>
      <c r="H3504">
        <v>4</v>
      </c>
      <c r="I3504">
        <v>2014</v>
      </c>
      <c r="J3504" t="s">
        <v>43</v>
      </c>
      <c r="K3504">
        <v>51</v>
      </c>
      <c r="L3504">
        <v>47.116589654020999</v>
      </c>
      <c r="M3504" s="54">
        <v>55.208725796905902</v>
      </c>
      <c r="N3504">
        <v>268</v>
      </c>
      <c r="O3504">
        <v>615</v>
      </c>
      <c r="P3504">
        <v>6.10847221781526</v>
      </c>
    </row>
    <row r="3505" spans="1:16" x14ac:dyDescent="0.25">
      <c r="A3505" s="20" t="s">
        <v>3314</v>
      </c>
      <c r="B3505">
        <v>3</v>
      </c>
      <c r="C3505" t="s">
        <v>67</v>
      </c>
      <c r="D3505" t="s">
        <v>88</v>
      </c>
      <c r="E3505" t="s">
        <v>93</v>
      </c>
      <c r="F3505" t="s">
        <v>42</v>
      </c>
      <c r="G3505">
        <v>1</v>
      </c>
      <c r="H3505">
        <v>4</v>
      </c>
      <c r="I3505">
        <v>2014</v>
      </c>
      <c r="J3505" t="s">
        <v>45</v>
      </c>
      <c r="K3505">
        <v>62.3</v>
      </c>
      <c r="L3505">
        <v>43.870304500765897</v>
      </c>
      <c r="M3505" s="54">
        <v>84.620975003294902</v>
      </c>
      <c r="N3505">
        <v>63</v>
      </c>
      <c r="O3505">
        <v>115</v>
      </c>
      <c r="P3505">
        <v>12.5988157669742</v>
      </c>
    </row>
    <row r="3506" spans="1:16" x14ac:dyDescent="0.25">
      <c r="A3506" s="20" t="s">
        <v>3325</v>
      </c>
      <c r="B3506">
        <v>3</v>
      </c>
      <c r="C3506" t="s">
        <v>67</v>
      </c>
      <c r="D3506" t="s">
        <v>88</v>
      </c>
      <c r="E3506" t="s">
        <v>93</v>
      </c>
      <c r="F3506" t="s">
        <v>42</v>
      </c>
      <c r="G3506">
        <v>2</v>
      </c>
      <c r="H3506">
        <v>4</v>
      </c>
      <c r="I3506">
        <v>2014</v>
      </c>
      <c r="J3506" t="s">
        <v>45</v>
      </c>
      <c r="K3506">
        <v>47.1</v>
      </c>
      <c r="L3506">
        <v>38.836390189065099</v>
      </c>
      <c r="M3506" s="54">
        <v>56.9392599851721</v>
      </c>
      <c r="N3506">
        <v>81</v>
      </c>
      <c r="O3506">
        <v>166</v>
      </c>
      <c r="P3506">
        <v>11.1111111111111</v>
      </c>
    </row>
    <row r="3507" spans="1:16" x14ac:dyDescent="0.25">
      <c r="A3507" s="20" t="s">
        <v>3328</v>
      </c>
      <c r="B3507">
        <v>3</v>
      </c>
      <c r="C3507" t="s">
        <v>67</v>
      </c>
      <c r="D3507" t="s">
        <v>88</v>
      </c>
      <c r="E3507" t="s">
        <v>93</v>
      </c>
      <c r="F3507" t="s">
        <v>42</v>
      </c>
      <c r="G3507">
        <v>3</v>
      </c>
      <c r="H3507">
        <v>4</v>
      </c>
      <c r="I3507">
        <v>2014</v>
      </c>
      <c r="J3507" t="s">
        <v>45</v>
      </c>
      <c r="K3507">
        <v>24.8</v>
      </c>
      <c r="L3507">
        <v>18.6502850927338</v>
      </c>
      <c r="M3507" s="54">
        <v>31.879459807704499</v>
      </c>
      <c r="N3507">
        <v>93</v>
      </c>
      <c r="O3507">
        <v>343</v>
      </c>
      <c r="P3507">
        <v>10.3695169473043</v>
      </c>
    </row>
    <row r="3508" spans="1:16" x14ac:dyDescent="0.25">
      <c r="A3508" s="20" t="s">
        <v>3329</v>
      </c>
      <c r="B3508">
        <v>3</v>
      </c>
      <c r="C3508" t="s">
        <v>67</v>
      </c>
      <c r="D3508" t="s">
        <v>88</v>
      </c>
      <c r="E3508" t="s">
        <v>93</v>
      </c>
      <c r="F3508" t="s">
        <v>42</v>
      </c>
      <c r="G3508">
        <v>4</v>
      </c>
      <c r="H3508">
        <v>4</v>
      </c>
      <c r="I3508">
        <v>2014</v>
      </c>
      <c r="J3508" t="s">
        <v>45</v>
      </c>
      <c r="K3508">
        <v>46.3</v>
      </c>
      <c r="L3508">
        <v>42.3646530544274</v>
      </c>
      <c r="M3508" s="54">
        <v>50.539743431722897</v>
      </c>
      <c r="N3508">
        <v>545</v>
      </c>
      <c r="O3508">
        <v>1419</v>
      </c>
      <c r="P3508">
        <v>4.2835293687811902</v>
      </c>
    </row>
    <row r="3509" spans="1:16" x14ac:dyDescent="0.25">
      <c r="A3509" s="20" t="s">
        <v>3330</v>
      </c>
      <c r="B3509">
        <v>3</v>
      </c>
      <c r="C3509" t="s">
        <v>67</v>
      </c>
      <c r="D3509" t="s">
        <v>88</v>
      </c>
      <c r="E3509" t="s">
        <v>93</v>
      </c>
      <c r="F3509" t="s">
        <v>42</v>
      </c>
      <c r="G3509">
        <v>5</v>
      </c>
      <c r="H3509">
        <v>4</v>
      </c>
      <c r="I3509">
        <v>2014</v>
      </c>
      <c r="J3509" t="s">
        <v>45</v>
      </c>
      <c r="K3509">
        <v>37.1</v>
      </c>
      <c r="L3509">
        <v>32.792812357276297</v>
      </c>
      <c r="M3509" s="54">
        <v>41.653828825028199</v>
      </c>
      <c r="N3509">
        <v>381</v>
      </c>
      <c r="O3509">
        <v>632</v>
      </c>
      <c r="P3509">
        <v>5.1231551957855999</v>
      </c>
    </row>
    <row r="3510" spans="1:16" x14ac:dyDescent="0.25">
      <c r="A3510" s="20" t="s">
        <v>3335</v>
      </c>
      <c r="B3510">
        <v>3</v>
      </c>
      <c r="C3510" t="s">
        <v>67</v>
      </c>
      <c r="D3510" t="s">
        <v>88</v>
      </c>
      <c r="E3510" t="s">
        <v>93</v>
      </c>
      <c r="F3510" t="s">
        <v>42</v>
      </c>
      <c r="G3510">
        <v>1</v>
      </c>
      <c r="H3510">
        <v>4</v>
      </c>
      <c r="I3510">
        <v>2014</v>
      </c>
      <c r="J3510" t="s">
        <v>46</v>
      </c>
      <c r="K3510">
        <v>53.5</v>
      </c>
      <c r="L3510">
        <v>47.992075633926</v>
      </c>
      <c r="M3510" s="54">
        <v>59.633895192741399</v>
      </c>
      <c r="N3510">
        <v>228</v>
      </c>
      <c r="O3510">
        <v>445</v>
      </c>
      <c r="P3510">
        <v>6.6226617853252199</v>
      </c>
    </row>
    <row r="3511" spans="1:16" x14ac:dyDescent="0.25">
      <c r="A3511" s="20" t="s">
        <v>3346</v>
      </c>
      <c r="B3511">
        <v>3</v>
      </c>
      <c r="C3511" t="s">
        <v>67</v>
      </c>
      <c r="D3511" t="s">
        <v>88</v>
      </c>
      <c r="E3511" t="s">
        <v>93</v>
      </c>
      <c r="F3511" t="s">
        <v>42</v>
      </c>
      <c r="G3511">
        <v>2</v>
      </c>
      <c r="H3511">
        <v>4</v>
      </c>
      <c r="I3511">
        <v>2014</v>
      </c>
      <c r="J3511" t="s">
        <v>46</v>
      </c>
      <c r="K3511">
        <v>61.2</v>
      </c>
      <c r="L3511">
        <v>56.367565153854699</v>
      </c>
      <c r="M3511" s="54">
        <v>66.561728660826105</v>
      </c>
      <c r="N3511">
        <v>215</v>
      </c>
      <c r="O3511">
        <v>453</v>
      </c>
      <c r="P3511">
        <v>6.8199433947047297</v>
      </c>
    </row>
    <row r="3512" spans="1:16" x14ac:dyDescent="0.25">
      <c r="A3512" s="20" t="s">
        <v>3349</v>
      </c>
      <c r="B3512">
        <v>3</v>
      </c>
      <c r="C3512" t="s">
        <v>67</v>
      </c>
      <c r="D3512" t="s">
        <v>88</v>
      </c>
      <c r="E3512" t="s">
        <v>93</v>
      </c>
      <c r="F3512" t="s">
        <v>42</v>
      </c>
      <c r="G3512">
        <v>3</v>
      </c>
      <c r="H3512">
        <v>4</v>
      </c>
      <c r="I3512">
        <v>2014</v>
      </c>
      <c r="J3512" t="s">
        <v>46</v>
      </c>
      <c r="K3512">
        <v>18.100000000000001</v>
      </c>
      <c r="L3512">
        <v>14.813322542423199</v>
      </c>
      <c r="M3512" s="54">
        <v>21.882563208302798</v>
      </c>
      <c r="N3512">
        <v>142</v>
      </c>
      <c r="O3512">
        <v>600</v>
      </c>
      <c r="P3512">
        <v>8.3918135829668898</v>
      </c>
    </row>
    <row r="3513" spans="1:16" x14ac:dyDescent="0.25">
      <c r="A3513" s="20" t="s">
        <v>3350</v>
      </c>
      <c r="B3513">
        <v>3</v>
      </c>
      <c r="C3513" t="s">
        <v>67</v>
      </c>
      <c r="D3513" t="s">
        <v>88</v>
      </c>
      <c r="E3513" t="s">
        <v>93</v>
      </c>
      <c r="F3513" t="s">
        <v>42</v>
      </c>
      <c r="G3513">
        <v>4</v>
      </c>
      <c r="H3513">
        <v>4</v>
      </c>
      <c r="I3513">
        <v>2014</v>
      </c>
      <c r="J3513" t="s">
        <v>46</v>
      </c>
      <c r="K3513">
        <v>23.3</v>
      </c>
      <c r="L3513">
        <v>20.809865458284001</v>
      </c>
      <c r="M3513" s="54">
        <v>26.0187303319615</v>
      </c>
      <c r="N3513">
        <v>321</v>
      </c>
      <c r="O3513">
        <v>1005</v>
      </c>
      <c r="P3513">
        <v>5.5814557218594798</v>
      </c>
    </row>
    <row r="3514" spans="1:16" x14ac:dyDescent="0.25">
      <c r="A3514" s="20" t="s">
        <v>3351</v>
      </c>
      <c r="B3514">
        <v>3</v>
      </c>
      <c r="C3514" t="s">
        <v>67</v>
      </c>
      <c r="D3514" t="s">
        <v>88</v>
      </c>
      <c r="E3514" t="s">
        <v>93</v>
      </c>
      <c r="F3514" t="s">
        <v>42</v>
      </c>
      <c r="G3514">
        <v>5</v>
      </c>
      <c r="H3514">
        <v>4</v>
      </c>
      <c r="I3514">
        <v>2014</v>
      </c>
      <c r="J3514" t="s">
        <v>46</v>
      </c>
      <c r="K3514">
        <v>32.799999999999997</v>
      </c>
      <c r="L3514">
        <v>30.6233179372705</v>
      </c>
      <c r="M3514" s="54">
        <v>35.170113344823299</v>
      </c>
      <c r="N3514">
        <v>1101</v>
      </c>
      <c r="O3514">
        <v>3226</v>
      </c>
      <c r="P3514">
        <v>3.0137438733945601</v>
      </c>
    </row>
    <row r="3515" spans="1:16" x14ac:dyDescent="0.25">
      <c r="A3515" s="20" t="s">
        <v>3356</v>
      </c>
      <c r="B3515">
        <v>3</v>
      </c>
      <c r="C3515" t="s">
        <v>67</v>
      </c>
      <c r="D3515" t="s">
        <v>88</v>
      </c>
      <c r="E3515" t="s">
        <v>93</v>
      </c>
      <c r="F3515" t="s">
        <v>42</v>
      </c>
      <c r="G3515">
        <v>1</v>
      </c>
      <c r="H3515">
        <v>4</v>
      </c>
      <c r="I3515">
        <v>2014</v>
      </c>
      <c r="J3515" t="s">
        <v>47</v>
      </c>
      <c r="K3515">
        <v>23.2</v>
      </c>
      <c r="L3515">
        <v>14.6298398928891</v>
      </c>
      <c r="M3515" s="54">
        <v>33.688872959915301</v>
      </c>
      <c r="N3515">
        <v>51</v>
      </c>
      <c r="O3515">
        <v>194</v>
      </c>
      <c r="P3515">
        <v>14.0028008402801</v>
      </c>
    </row>
    <row r="3516" spans="1:16" x14ac:dyDescent="0.25">
      <c r="A3516" s="20" t="s">
        <v>3367</v>
      </c>
      <c r="B3516">
        <v>3</v>
      </c>
      <c r="C3516" t="s">
        <v>67</v>
      </c>
      <c r="D3516" t="s">
        <v>88</v>
      </c>
      <c r="E3516" t="s">
        <v>93</v>
      </c>
      <c r="F3516" t="s">
        <v>42</v>
      </c>
      <c r="G3516">
        <v>2</v>
      </c>
      <c r="H3516">
        <v>4</v>
      </c>
      <c r="I3516">
        <v>2014</v>
      </c>
      <c r="J3516" t="s">
        <v>47</v>
      </c>
      <c r="K3516">
        <v>34.799999999999997</v>
      </c>
      <c r="L3516">
        <v>31.471489483994102</v>
      </c>
      <c r="M3516" s="54">
        <v>38.476607437313803</v>
      </c>
      <c r="N3516">
        <v>371</v>
      </c>
      <c r="O3516">
        <v>816</v>
      </c>
      <c r="P3516">
        <v>5.1917413165116502</v>
      </c>
    </row>
    <row r="3517" spans="1:16" x14ac:dyDescent="0.25">
      <c r="A3517" s="20" t="s">
        <v>3370</v>
      </c>
      <c r="B3517">
        <v>3</v>
      </c>
      <c r="C3517" t="s">
        <v>67</v>
      </c>
      <c r="D3517" t="s">
        <v>88</v>
      </c>
      <c r="E3517" t="s">
        <v>93</v>
      </c>
      <c r="F3517" t="s">
        <v>42</v>
      </c>
      <c r="G3517">
        <v>3</v>
      </c>
      <c r="H3517">
        <v>4</v>
      </c>
      <c r="I3517">
        <v>2014</v>
      </c>
      <c r="J3517" t="s">
        <v>47</v>
      </c>
      <c r="K3517">
        <v>22.3</v>
      </c>
      <c r="L3517">
        <v>19.0844034433254</v>
      </c>
      <c r="M3517" s="54">
        <v>25.763134407944101</v>
      </c>
      <c r="N3517">
        <v>359</v>
      </c>
      <c r="O3517">
        <v>940</v>
      </c>
      <c r="P3517">
        <v>5.2777981396926004</v>
      </c>
    </row>
    <row r="3518" spans="1:16" x14ac:dyDescent="0.25">
      <c r="A3518" s="20" t="s">
        <v>3371</v>
      </c>
      <c r="B3518">
        <v>3</v>
      </c>
      <c r="C3518" t="s">
        <v>67</v>
      </c>
      <c r="D3518" t="s">
        <v>88</v>
      </c>
      <c r="E3518" t="s">
        <v>93</v>
      </c>
      <c r="F3518" t="s">
        <v>42</v>
      </c>
      <c r="G3518">
        <v>4</v>
      </c>
      <c r="H3518">
        <v>4</v>
      </c>
      <c r="I3518">
        <v>2014</v>
      </c>
      <c r="J3518" t="s">
        <v>47</v>
      </c>
      <c r="K3518">
        <v>38.9</v>
      </c>
      <c r="L3518">
        <v>36.737200237668503</v>
      </c>
      <c r="M3518" s="54">
        <v>41.232249141363098</v>
      </c>
      <c r="N3518">
        <v>1395</v>
      </c>
      <c r="O3518">
        <v>2976</v>
      </c>
      <c r="P3518">
        <v>2.6773977630083299</v>
      </c>
    </row>
    <row r="3519" spans="1:16" x14ac:dyDescent="0.25">
      <c r="A3519" s="20" t="s">
        <v>3372</v>
      </c>
      <c r="B3519">
        <v>3</v>
      </c>
      <c r="C3519" t="s">
        <v>67</v>
      </c>
      <c r="D3519" t="s">
        <v>88</v>
      </c>
      <c r="E3519" t="s">
        <v>93</v>
      </c>
      <c r="F3519" t="s">
        <v>42</v>
      </c>
      <c r="G3519">
        <v>5</v>
      </c>
      <c r="H3519">
        <v>4</v>
      </c>
      <c r="I3519">
        <v>2014</v>
      </c>
      <c r="J3519" t="s">
        <v>47</v>
      </c>
      <c r="K3519">
        <v>46</v>
      </c>
      <c r="L3519">
        <v>45.338122372885302</v>
      </c>
      <c r="M3519" s="54">
        <v>46.685960411027402</v>
      </c>
      <c r="N3519">
        <v>16124</v>
      </c>
      <c r="O3519">
        <v>31820</v>
      </c>
      <c r="P3519">
        <v>0.78752365067476904</v>
      </c>
    </row>
    <row r="3520" spans="1:16" x14ac:dyDescent="0.25">
      <c r="A3520" s="20" t="s">
        <v>3377</v>
      </c>
      <c r="B3520">
        <v>3</v>
      </c>
      <c r="C3520" t="s">
        <v>67</v>
      </c>
      <c r="D3520" t="s">
        <v>88</v>
      </c>
      <c r="E3520" t="s">
        <v>93</v>
      </c>
      <c r="F3520" t="s">
        <v>42</v>
      </c>
      <c r="G3520">
        <v>1</v>
      </c>
      <c r="H3520">
        <v>4</v>
      </c>
      <c r="I3520">
        <v>2014</v>
      </c>
      <c r="J3520" t="s">
        <v>48</v>
      </c>
      <c r="K3520" t="s">
        <v>44</v>
      </c>
      <c r="L3520" t="s">
        <v>44</v>
      </c>
      <c r="M3520" s="54" t="s">
        <v>44</v>
      </c>
      <c r="N3520">
        <v>15</v>
      </c>
      <c r="O3520">
        <v>43</v>
      </c>
      <c r="P3520">
        <v>25.8198889747161</v>
      </c>
    </row>
    <row r="3521" spans="1:16" x14ac:dyDescent="0.25">
      <c r="A3521" s="20" t="s">
        <v>3388</v>
      </c>
      <c r="B3521">
        <v>3</v>
      </c>
      <c r="C3521" t="s">
        <v>67</v>
      </c>
      <c r="D3521" t="s">
        <v>88</v>
      </c>
      <c r="E3521" t="s">
        <v>93</v>
      </c>
      <c r="F3521" t="s">
        <v>42</v>
      </c>
      <c r="G3521">
        <v>2</v>
      </c>
      <c r="H3521">
        <v>4</v>
      </c>
      <c r="I3521">
        <v>2014</v>
      </c>
      <c r="J3521" t="s">
        <v>48</v>
      </c>
      <c r="K3521" t="s">
        <v>44</v>
      </c>
      <c r="L3521" t="s">
        <v>44</v>
      </c>
      <c r="M3521" s="54" t="s">
        <v>44</v>
      </c>
      <c r="N3521">
        <v>0</v>
      </c>
      <c r="O3521">
        <v>60</v>
      </c>
      <c r="P3521" t="s">
        <v>11517</v>
      </c>
    </row>
    <row r="3522" spans="1:16" x14ac:dyDescent="0.25">
      <c r="A3522" s="20" t="s">
        <v>3391</v>
      </c>
      <c r="B3522">
        <v>3</v>
      </c>
      <c r="C3522" t="s">
        <v>67</v>
      </c>
      <c r="D3522" t="s">
        <v>88</v>
      </c>
      <c r="E3522" t="s">
        <v>93</v>
      </c>
      <c r="F3522" t="s">
        <v>42</v>
      </c>
      <c r="G3522">
        <v>3</v>
      </c>
      <c r="H3522">
        <v>4</v>
      </c>
      <c r="I3522">
        <v>2014</v>
      </c>
      <c r="J3522" t="s">
        <v>48</v>
      </c>
      <c r="K3522" t="s">
        <v>44</v>
      </c>
      <c r="L3522" t="s">
        <v>44</v>
      </c>
      <c r="M3522" s="54" t="s">
        <v>44</v>
      </c>
      <c r="N3522">
        <v>2</v>
      </c>
      <c r="O3522">
        <v>8</v>
      </c>
      <c r="P3522">
        <v>70.710678118654698</v>
      </c>
    </row>
    <row r="3523" spans="1:16" x14ac:dyDescent="0.25">
      <c r="A3523" s="20" t="s">
        <v>3392</v>
      </c>
      <c r="B3523">
        <v>3</v>
      </c>
      <c r="C3523" t="s">
        <v>67</v>
      </c>
      <c r="D3523" t="s">
        <v>88</v>
      </c>
      <c r="E3523" t="s">
        <v>93</v>
      </c>
      <c r="F3523" t="s">
        <v>42</v>
      </c>
      <c r="G3523">
        <v>4</v>
      </c>
      <c r="H3523">
        <v>4</v>
      </c>
      <c r="I3523">
        <v>2014</v>
      </c>
      <c r="J3523" t="s">
        <v>48</v>
      </c>
      <c r="K3523">
        <v>50.3</v>
      </c>
      <c r="L3523">
        <v>33.909503528939901</v>
      </c>
      <c r="M3523" s="54">
        <v>69.198967325056202</v>
      </c>
      <c r="N3523">
        <v>101</v>
      </c>
      <c r="O3523">
        <v>146</v>
      </c>
      <c r="P3523">
        <v>9.9503719020998904</v>
      </c>
    </row>
    <row r="3524" spans="1:16" x14ac:dyDescent="0.25">
      <c r="A3524" s="20" t="s">
        <v>3393</v>
      </c>
      <c r="B3524">
        <v>3</v>
      </c>
      <c r="C3524" t="s">
        <v>67</v>
      </c>
      <c r="D3524" t="s">
        <v>88</v>
      </c>
      <c r="E3524" t="s">
        <v>93</v>
      </c>
      <c r="F3524" t="s">
        <v>42</v>
      </c>
      <c r="G3524">
        <v>5</v>
      </c>
      <c r="H3524">
        <v>4</v>
      </c>
      <c r="I3524">
        <v>2014</v>
      </c>
      <c r="J3524" t="s">
        <v>48</v>
      </c>
      <c r="K3524">
        <v>35</v>
      </c>
      <c r="L3524">
        <v>31.557822334784198</v>
      </c>
      <c r="M3524" s="54">
        <v>38.746460538422298</v>
      </c>
      <c r="N3524">
        <v>517</v>
      </c>
      <c r="O3524">
        <v>1128</v>
      </c>
      <c r="P3524">
        <v>4.3979949713354296</v>
      </c>
    </row>
    <row r="3525" spans="1:16" x14ac:dyDescent="0.25">
      <c r="A3525" s="20" t="s">
        <v>12910</v>
      </c>
      <c r="B3525">
        <v>3</v>
      </c>
      <c r="C3525" t="s">
        <v>67</v>
      </c>
      <c r="D3525" t="s">
        <v>88</v>
      </c>
      <c r="E3525" t="s">
        <v>93</v>
      </c>
      <c r="F3525" t="s">
        <v>42</v>
      </c>
      <c r="G3525">
        <v>1</v>
      </c>
      <c r="H3525">
        <v>4</v>
      </c>
      <c r="I3525">
        <v>2014</v>
      </c>
      <c r="J3525" t="s">
        <v>49</v>
      </c>
      <c r="K3525">
        <v>8.4</v>
      </c>
      <c r="L3525">
        <v>1.80768505757037</v>
      </c>
      <c r="M3525" s="54">
        <v>17.559474906374898</v>
      </c>
      <c r="N3525">
        <v>22</v>
      </c>
      <c r="O3525">
        <v>196</v>
      </c>
      <c r="P3525">
        <v>21.320071635561</v>
      </c>
    </row>
    <row r="3526" spans="1:16" x14ac:dyDescent="0.25">
      <c r="A3526" s="20" t="s">
        <v>22078</v>
      </c>
      <c r="B3526">
        <v>3</v>
      </c>
      <c r="C3526" t="s">
        <v>67</v>
      </c>
      <c r="D3526" t="s">
        <v>88</v>
      </c>
      <c r="E3526" t="s">
        <v>93</v>
      </c>
      <c r="F3526" t="s">
        <v>42</v>
      </c>
      <c r="G3526">
        <v>2</v>
      </c>
      <c r="H3526">
        <v>4</v>
      </c>
      <c r="I3526">
        <v>2014</v>
      </c>
      <c r="J3526" t="s">
        <v>49</v>
      </c>
      <c r="K3526">
        <v>45.7</v>
      </c>
      <c r="L3526">
        <v>39.750869933548302</v>
      </c>
      <c r="M3526" s="54">
        <v>53.529058073311198</v>
      </c>
      <c r="N3526">
        <v>29</v>
      </c>
      <c r="O3526">
        <v>302</v>
      </c>
      <c r="P3526">
        <v>18.569533817705199</v>
      </c>
    </row>
    <row r="3527" spans="1:16" x14ac:dyDescent="0.25">
      <c r="A3527" s="20" t="s">
        <v>12911</v>
      </c>
      <c r="B3527">
        <v>3</v>
      </c>
      <c r="C3527" t="s">
        <v>67</v>
      </c>
      <c r="D3527" t="s">
        <v>88</v>
      </c>
      <c r="E3527" t="s">
        <v>93</v>
      </c>
      <c r="F3527" t="s">
        <v>42</v>
      </c>
      <c r="G3527">
        <v>3</v>
      </c>
      <c r="H3527">
        <v>4</v>
      </c>
      <c r="I3527">
        <v>2014</v>
      </c>
      <c r="J3527" t="s">
        <v>49</v>
      </c>
      <c r="K3527">
        <v>32.200000000000003</v>
      </c>
      <c r="L3527">
        <v>29.401449140122001</v>
      </c>
      <c r="M3527" s="54">
        <v>35.382267723071401</v>
      </c>
      <c r="N3527">
        <v>166</v>
      </c>
      <c r="O3527">
        <v>412</v>
      </c>
      <c r="P3527">
        <v>7.7615052570633303</v>
      </c>
    </row>
    <row r="3528" spans="1:16" x14ac:dyDescent="0.25">
      <c r="A3528" s="20" t="s">
        <v>12912</v>
      </c>
      <c r="B3528">
        <v>3</v>
      </c>
      <c r="C3528" t="s">
        <v>67</v>
      </c>
      <c r="D3528" t="s">
        <v>88</v>
      </c>
      <c r="E3528" t="s">
        <v>93</v>
      </c>
      <c r="F3528" t="s">
        <v>42</v>
      </c>
      <c r="G3528">
        <v>4</v>
      </c>
      <c r="H3528">
        <v>4</v>
      </c>
      <c r="I3528">
        <v>2014</v>
      </c>
      <c r="J3528" t="s">
        <v>49</v>
      </c>
      <c r="K3528">
        <v>30.8</v>
      </c>
      <c r="L3528">
        <v>27.920716644885399</v>
      </c>
      <c r="M3528" s="54">
        <v>33.888732521805302</v>
      </c>
      <c r="N3528">
        <v>449</v>
      </c>
      <c r="O3528">
        <v>1021</v>
      </c>
      <c r="P3528">
        <v>4.7192917818300897</v>
      </c>
    </row>
    <row r="3529" spans="1:16" x14ac:dyDescent="0.25">
      <c r="A3529" s="20" t="s">
        <v>12913</v>
      </c>
      <c r="B3529">
        <v>3</v>
      </c>
      <c r="C3529" t="s">
        <v>67</v>
      </c>
      <c r="D3529" t="s">
        <v>88</v>
      </c>
      <c r="E3529" t="s">
        <v>93</v>
      </c>
      <c r="F3529" t="s">
        <v>42</v>
      </c>
      <c r="G3529">
        <v>5</v>
      </c>
      <c r="H3529">
        <v>4</v>
      </c>
      <c r="I3529">
        <v>2014</v>
      </c>
      <c r="J3529" t="s">
        <v>49</v>
      </c>
      <c r="K3529">
        <v>49.6</v>
      </c>
      <c r="L3529">
        <v>46.707943549518703</v>
      </c>
      <c r="M3529" s="54">
        <v>52.557135732343802</v>
      </c>
      <c r="N3529">
        <v>883</v>
      </c>
      <c r="O3529">
        <v>2264</v>
      </c>
      <c r="P3529">
        <v>3.3652679406803201</v>
      </c>
    </row>
    <row r="3530" spans="1:16" x14ac:dyDescent="0.25">
      <c r="A3530" s="20" t="s">
        <v>22079</v>
      </c>
      <c r="B3530">
        <v>3</v>
      </c>
      <c r="C3530" t="s">
        <v>67</v>
      </c>
      <c r="D3530" t="s">
        <v>88</v>
      </c>
      <c r="E3530" t="s">
        <v>93</v>
      </c>
      <c r="F3530" t="s">
        <v>42</v>
      </c>
      <c r="G3530">
        <v>1</v>
      </c>
      <c r="H3530">
        <v>4</v>
      </c>
      <c r="I3530">
        <v>2014</v>
      </c>
      <c r="J3530" t="s">
        <v>50</v>
      </c>
      <c r="K3530" t="s">
        <v>44</v>
      </c>
      <c r="L3530" t="s">
        <v>44</v>
      </c>
      <c r="M3530" s="54" t="s">
        <v>44</v>
      </c>
      <c r="N3530">
        <v>11</v>
      </c>
      <c r="O3530">
        <v>11</v>
      </c>
      <c r="P3530">
        <v>30.151134457776401</v>
      </c>
    </row>
    <row r="3531" spans="1:16" x14ac:dyDescent="0.25">
      <c r="A3531" s="20" t="s">
        <v>22080</v>
      </c>
      <c r="B3531">
        <v>3</v>
      </c>
      <c r="C3531" t="s">
        <v>67</v>
      </c>
      <c r="D3531" t="s">
        <v>88</v>
      </c>
      <c r="E3531" t="s">
        <v>93</v>
      </c>
      <c r="F3531" t="s">
        <v>42</v>
      </c>
      <c r="G3531">
        <v>2</v>
      </c>
      <c r="H3531">
        <v>4</v>
      </c>
      <c r="I3531">
        <v>2014</v>
      </c>
      <c r="J3531" t="s">
        <v>50</v>
      </c>
      <c r="K3531" t="s">
        <v>44</v>
      </c>
      <c r="L3531" t="s">
        <v>44</v>
      </c>
      <c r="M3531" s="54" t="s">
        <v>44</v>
      </c>
      <c r="N3531">
        <v>1</v>
      </c>
      <c r="O3531">
        <v>18</v>
      </c>
      <c r="P3531">
        <v>100</v>
      </c>
    </row>
    <row r="3532" spans="1:16" x14ac:dyDescent="0.25">
      <c r="A3532" s="20" t="s">
        <v>22081</v>
      </c>
      <c r="B3532">
        <v>3</v>
      </c>
      <c r="C3532" t="s">
        <v>67</v>
      </c>
      <c r="D3532" t="s">
        <v>88</v>
      </c>
      <c r="E3532" t="s">
        <v>93</v>
      </c>
      <c r="F3532" t="s">
        <v>42</v>
      </c>
      <c r="G3532">
        <v>3</v>
      </c>
      <c r="H3532">
        <v>4</v>
      </c>
      <c r="I3532">
        <v>2014</v>
      </c>
      <c r="J3532" t="s">
        <v>50</v>
      </c>
      <c r="K3532" t="s">
        <v>44</v>
      </c>
      <c r="L3532" t="s">
        <v>44</v>
      </c>
      <c r="M3532" s="54" t="s">
        <v>44</v>
      </c>
      <c r="N3532">
        <v>0</v>
      </c>
      <c r="O3532">
        <v>1</v>
      </c>
      <c r="P3532" t="s">
        <v>11517</v>
      </c>
    </row>
    <row r="3533" spans="1:16" x14ac:dyDescent="0.25">
      <c r="A3533" s="20" t="s">
        <v>22082</v>
      </c>
      <c r="B3533">
        <v>3</v>
      </c>
      <c r="C3533" t="s">
        <v>67</v>
      </c>
      <c r="D3533" t="s">
        <v>88</v>
      </c>
      <c r="E3533" t="s">
        <v>93</v>
      </c>
      <c r="F3533" t="s">
        <v>42</v>
      </c>
      <c r="G3533">
        <v>4</v>
      </c>
      <c r="H3533">
        <v>4</v>
      </c>
      <c r="I3533">
        <v>2014</v>
      </c>
      <c r="J3533" t="s">
        <v>50</v>
      </c>
      <c r="K3533">
        <v>42</v>
      </c>
      <c r="L3533">
        <v>33.525651137746401</v>
      </c>
      <c r="M3533" s="54">
        <v>52.191574745293899</v>
      </c>
      <c r="N3533">
        <v>70</v>
      </c>
      <c r="O3533">
        <v>107</v>
      </c>
      <c r="P3533">
        <v>11.952286093343901</v>
      </c>
    </row>
    <row r="3534" spans="1:16" x14ac:dyDescent="0.25">
      <c r="A3534" s="20" t="s">
        <v>22083</v>
      </c>
      <c r="B3534">
        <v>3</v>
      </c>
      <c r="C3534" t="s">
        <v>67</v>
      </c>
      <c r="D3534" t="s">
        <v>88</v>
      </c>
      <c r="E3534" t="s">
        <v>93</v>
      </c>
      <c r="F3534" t="s">
        <v>42</v>
      </c>
      <c r="G3534">
        <v>5</v>
      </c>
      <c r="H3534">
        <v>4</v>
      </c>
      <c r="I3534">
        <v>2014</v>
      </c>
      <c r="J3534" t="s">
        <v>50</v>
      </c>
      <c r="K3534">
        <v>57.7</v>
      </c>
      <c r="L3534">
        <v>51.946512932312601</v>
      </c>
      <c r="M3534" s="54">
        <v>63.997094280450597</v>
      </c>
      <c r="N3534">
        <v>280</v>
      </c>
      <c r="O3534">
        <v>487</v>
      </c>
      <c r="P3534">
        <v>5.9761430466719698</v>
      </c>
    </row>
    <row r="3535" spans="1:16" x14ac:dyDescent="0.25">
      <c r="A3535" s="20" t="s">
        <v>22084</v>
      </c>
      <c r="B3535">
        <v>3</v>
      </c>
      <c r="C3535" t="s">
        <v>67</v>
      </c>
      <c r="D3535" t="s">
        <v>88</v>
      </c>
      <c r="E3535" t="s">
        <v>93</v>
      </c>
      <c r="F3535" t="s">
        <v>42</v>
      </c>
      <c r="G3535">
        <v>1</v>
      </c>
      <c r="H3535">
        <v>4</v>
      </c>
      <c r="I3535">
        <v>2014</v>
      </c>
      <c r="J3535" t="s">
        <v>51</v>
      </c>
      <c r="K3535" t="s">
        <v>44</v>
      </c>
      <c r="L3535" t="s">
        <v>44</v>
      </c>
      <c r="M3535" s="54" t="s">
        <v>44</v>
      </c>
      <c r="N3535">
        <v>0</v>
      </c>
      <c r="O3535">
        <v>3</v>
      </c>
      <c r="P3535" t="s">
        <v>11517</v>
      </c>
    </row>
    <row r="3536" spans="1:16" x14ac:dyDescent="0.25">
      <c r="A3536" s="20" t="s">
        <v>22085</v>
      </c>
      <c r="B3536">
        <v>3</v>
      </c>
      <c r="C3536" t="s">
        <v>67</v>
      </c>
      <c r="D3536" t="s">
        <v>88</v>
      </c>
      <c r="E3536" t="s">
        <v>93</v>
      </c>
      <c r="F3536" t="s">
        <v>42</v>
      </c>
      <c r="G3536">
        <v>2</v>
      </c>
      <c r="H3536">
        <v>4</v>
      </c>
      <c r="I3536">
        <v>2014</v>
      </c>
      <c r="J3536" t="s">
        <v>51</v>
      </c>
      <c r="K3536">
        <v>58.5</v>
      </c>
      <c r="L3536">
        <v>45.670132181552198</v>
      </c>
      <c r="M3536" s="54">
        <v>75.4732070306477</v>
      </c>
      <c r="N3536">
        <v>29</v>
      </c>
      <c r="O3536">
        <v>52</v>
      </c>
      <c r="P3536">
        <v>18.569533817705199</v>
      </c>
    </row>
    <row r="3537" spans="1:16" x14ac:dyDescent="0.25">
      <c r="A3537" s="20" t="s">
        <v>22086</v>
      </c>
      <c r="B3537">
        <v>3</v>
      </c>
      <c r="C3537" t="s">
        <v>67</v>
      </c>
      <c r="D3537" t="s">
        <v>88</v>
      </c>
      <c r="E3537" t="s">
        <v>93</v>
      </c>
      <c r="F3537" t="s">
        <v>42</v>
      </c>
      <c r="G3537">
        <v>3</v>
      </c>
      <c r="H3537">
        <v>4</v>
      </c>
      <c r="I3537">
        <v>2014</v>
      </c>
      <c r="J3537" t="s">
        <v>51</v>
      </c>
      <c r="K3537">
        <v>31.4</v>
      </c>
      <c r="L3537">
        <v>25.820640418044199</v>
      </c>
      <c r="M3537" s="54">
        <v>38.387295039510299</v>
      </c>
      <c r="N3537">
        <v>45</v>
      </c>
      <c r="O3537">
        <v>95</v>
      </c>
      <c r="P3537">
        <v>14.907119849998599</v>
      </c>
    </row>
    <row r="3538" spans="1:16" x14ac:dyDescent="0.25">
      <c r="A3538" s="20" t="s">
        <v>22087</v>
      </c>
      <c r="B3538">
        <v>3</v>
      </c>
      <c r="C3538" t="s">
        <v>67</v>
      </c>
      <c r="D3538" t="s">
        <v>88</v>
      </c>
      <c r="E3538" t="s">
        <v>93</v>
      </c>
      <c r="F3538" t="s">
        <v>42</v>
      </c>
      <c r="G3538">
        <v>4</v>
      </c>
      <c r="H3538">
        <v>4</v>
      </c>
      <c r="I3538">
        <v>2014</v>
      </c>
      <c r="J3538" t="s">
        <v>51</v>
      </c>
      <c r="K3538">
        <v>40.4</v>
      </c>
      <c r="L3538">
        <v>31.267393266569101</v>
      </c>
      <c r="M3538" s="54">
        <v>51.728693303711303</v>
      </c>
      <c r="N3538">
        <v>47</v>
      </c>
      <c r="O3538">
        <v>132</v>
      </c>
      <c r="P3538">
        <v>14.5864991497895</v>
      </c>
    </row>
    <row r="3539" spans="1:16" x14ac:dyDescent="0.25">
      <c r="A3539" s="20" t="s">
        <v>14983</v>
      </c>
      <c r="B3539">
        <v>3</v>
      </c>
      <c r="C3539" t="s">
        <v>67</v>
      </c>
      <c r="D3539" t="s">
        <v>88</v>
      </c>
      <c r="E3539" t="s">
        <v>93</v>
      </c>
      <c r="F3539" t="s">
        <v>42</v>
      </c>
      <c r="G3539">
        <v>5</v>
      </c>
      <c r="H3539">
        <v>4</v>
      </c>
      <c r="I3539">
        <v>2014</v>
      </c>
      <c r="J3539" t="s">
        <v>51</v>
      </c>
      <c r="K3539">
        <v>41.8</v>
      </c>
      <c r="L3539">
        <v>38.316448990255701</v>
      </c>
      <c r="M3539" s="54">
        <v>45.601216773309901</v>
      </c>
      <c r="N3539">
        <v>412</v>
      </c>
      <c r="O3539">
        <v>892</v>
      </c>
      <c r="P3539">
        <v>4.9266463908214702</v>
      </c>
    </row>
    <row r="3540" spans="1:16" x14ac:dyDescent="0.25">
      <c r="A3540" s="20" t="s">
        <v>22088</v>
      </c>
      <c r="B3540">
        <v>3</v>
      </c>
      <c r="C3540" t="s">
        <v>67</v>
      </c>
      <c r="D3540" t="s">
        <v>88</v>
      </c>
      <c r="E3540" t="s">
        <v>94</v>
      </c>
      <c r="F3540" t="s">
        <v>35</v>
      </c>
      <c r="G3540">
        <v>2</v>
      </c>
      <c r="H3540">
        <v>5</v>
      </c>
      <c r="I3540">
        <v>2014</v>
      </c>
      <c r="J3540" t="s">
        <v>52</v>
      </c>
      <c r="K3540">
        <v>30.3</v>
      </c>
      <c r="L3540">
        <v>16.952075069074599</v>
      </c>
      <c r="M3540" s="54">
        <v>46.147844981375499</v>
      </c>
      <c r="N3540">
        <v>72</v>
      </c>
      <c r="O3540">
        <v>103</v>
      </c>
      <c r="P3540">
        <v>11.7851130197758</v>
      </c>
    </row>
    <row r="3541" spans="1:16" x14ac:dyDescent="0.25">
      <c r="A3541" s="20" t="s">
        <v>22089</v>
      </c>
      <c r="B3541">
        <v>3</v>
      </c>
      <c r="C3541" t="s">
        <v>67</v>
      </c>
      <c r="D3541" t="s">
        <v>88</v>
      </c>
      <c r="E3541" t="s">
        <v>94</v>
      </c>
      <c r="F3541" t="s">
        <v>35</v>
      </c>
      <c r="G3541">
        <v>3</v>
      </c>
      <c r="H3541">
        <v>5</v>
      </c>
      <c r="I3541">
        <v>2014</v>
      </c>
      <c r="J3541" t="s">
        <v>52</v>
      </c>
      <c r="K3541">
        <v>8.1</v>
      </c>
      <c r="L3541">
        <v>8.0998248686514902</v>
      </c>
      <c r="M3541" s="54">
        <v>8.0998248686514902</v>
      </c>
      <c r="N3541">
        <v>41</v>
      </c>
      <c r="O3541">
        <v>71</v>
      </c>
      <c r="P3541">
        <v>15.6173761888606</v>
      </c>
    </row>
    <row r="3542" spans="1:16" x14ac:dyDescent="0.25">
      <c r="A3542" s="20" t="s">
        <v>22090</v>
      </c>
      <c r="B3542">
        <v>3</v>
      </c>
      <c r="C3542" t="s">
        <v>67</v>
      </c>
      <c r="D3542" t="s">
        <v>88</v>
      </c>
      <c r="E3542" t="s">
        <v>94</v>
      </c>
      <c r="F3542" t="s">
        <v>35</v>
      </c>
      <c r="G3542">
        <v>4</v>
      </c>
      <c r="H3542">
        <v>5</v>
      </c>
      <c r="I3542">
        <v>2014</v>
      </c>
      <c r="J3542" t="s">
        <v>52</v>
      </c>
      <c r="K3542">
        <v>10.7</v>
      </c>
      <c r="L3542">
        <v>6.6370839024813097</v>
      </c>
      <c r="M3542" s="54">
        <v>15.9555626048412</v>
      </c>
      <c r="N3542">
        <v>40</v>
      </c>
      <c r="O3542">
        <v>195</v>
      </c>
      <c r="P3542">
        <v>15.8113883008419</v>
      </c>
    </row>
    <row r="3543" spans="1:16" x14ac:dyDescent="0.25">
      <c r="A3543" s="20" t="s">
        <v>22091</v>
      </c>
      <c r="B3543">
        <v>3</v>
      </c>
      <c r="C3543" t="s">
        <v>67</v>
      </c>
      <c r="D3543" t="s">
        <v>88</v>
      </c>
      <c r="E3543" t="s">
        <v>94</v>
      </c>
      <c r="F3543" t="s">
        <v>35</v>
      </c>
      <c r="G3543">
        <v>5</v>
      </c>
      <c r="H3543">
        <v>5</v>
      </c>
      <c r="I3543">
        <v>2014</v>
      </c>
      <c r="J3543" t="s">
        <v>52</v>
      </c>
      <c r="K3543" t="s">
        <v>44</v>
      </c>
      <c r="L3543" t="s">
        <v>44</v>
      </c>
      <c r="M3543" t="s">
        <v>44</v>
      </c>
      <c r="N3543">
        <v>17</v>
      </c>
      <c r="O3543">
        <v>70</v>
      </c>
      <c r="P3543">
        <v>24.253562503633301</v>
      </c>
    </row>
    <row r="3544" spans="1:16" x14ac:dyDescent="0.25">
      <c r="A3544" s="20" t="s">
        <v>12914</v>
      </c>
      <c r="B3544">
        <v>3</v>
      </c>
      <c r="C3544" t="s">
        <v>67</v>
      </c>
      <c r="D3544" t="s">
        <v>88</v>
      </c>
      <c r="E3544" t="s">
        <v>94</v>
      </c>
      <c r="F3544" t="s">
        <v>35</v>
      </c>
      <c r="G3544">
        <v>1</v>
      </c>
      <c r="H3544">
        <v>5</v>
      </c>
      <c r="I3544">
        <v>2014</v>
      </c>
      <c r="J3544" t="s">
        <v>34</v>
      </c>
      <c r="K3544">
        <v>18.2</v>
      </c>
      <c r="L3544">
        <v>15.9937027580039</v>
      </c>
      <c r="M3544" s="54">
        <v>20.6409626498235</v>
      </c>
      <c r="N3544">
        <v>610</v>
      </c>
      <c r="O3544">
        <v>2280</v>
      </c>
      <c r="P3544">
        <v>4.0488816508945797</v>
      </c>
    </row>
    <row r="3545" spans="1:16" x14ac:dyDescent="0.25">
      <c r="A3545" s="20" t="s">
        <v>22092</v>
      </c>
      <c r="B3545">
        <v>3</v>
      </c>
      <c r="C3545" t="s">
        <v>67</v>
      </c>
      <c r="D3545" t="s">
        <v>88</v>
      </c>
      <c r="E3545" t="s">
        <v>94</v>
      </c>
      <c r="F3545" t="s">
        <v>35</v>
      </c>
      <c r="G3545">
        <v>2</v>
      </c>
      <c r="H3545">
        <v>5</v>
      </c>
      <c r="I3545">
        <v>2014</v>
      </c>
      <c r="J3545" t="s">
        <v>53</v>
      </c>
      <c r="K3545" t="s">
        <v>44</v>
      </c>
      <c r="L3545" t="s">
        <v>44</v>
      </c>
      <c r="M3545" s="54" t="s">
        <v>44</v>
      </c>
      <c r="N3545">
        <v>0</v>
      </c>
      <c r="O3545">
        <v>6</v>
      </c>
      <c r="P3545" t="s">
        <v>11517</v>
      </c>
    </row>
    <row r="3546" spans="1:16" x14ac:dyDescent="0.25">
      <c r="A3546" s="20" t="s">
        <v>12915</v>
      </c>
      <c r="B3546">
        <v>3</v>
      </c>
      <c r="C3546" t="s">
        <v>67</v>
      </c>
      <c r="D3546" t="s">
        <v>88</v>
      </c>
      <c r="E3546" t="s">
        <v>94</v>
      </c>
      <c r="F3546" t="s">
        <v>35</v>
      </c>
      <c r="G3546">
        <v>3</v>
      </c>
      <c r="H3546">
        <v>5</v>
      </c>
      <c r="I3546">
        <v>2014</v>
      </c>
      <c r="J3546" t="s">
        <v>53</v>
      </c>
      <c r="K3546">
        <v>35.6</v>
      </c>
      <c r="L3546">
        <v>29.6773612774711</v>
      </c>
      <c r="M3546" s="54">
        <v>43.870076650427201</v>
      </c>
      <c r="N3546">
        <v>20</v>
      </c>
      <c r="O3546">
        <v>41</v>
      </c>
      <c r="P3546">
        <v>22.360679774997902</v>
      </c>
    </row>
    <row r="3547" spans="1:16" x14ac:dyDescent="0.25">
      <c r="A3547" s="20" t="s">
        <v>22093</v>
      </c>
      <c r="B3547">
        <v>3</v>
      </c>
      <c r="C3547" t="s">
        <v>67</v>
      </c>
      <c r="D3547" t="s">
        <v>88</v>
      </c>
      <c r="E3547" t="s">
        <v>94</v>
      </c>
      <c r="F3547" t="s">
        <v>35</v>
      </c>
      <c r="G3547">
        <v>4</v>
      </c>
      <c r="H3547">
        <v>5</v>
      </c>
      <c r="I3547">
        <v>2014</v>
      </c>
      <c r="J3547" t="s">
        <v>53</v>
      </c>
      <c r="K3547" t="s">
        <v>44</v>
      </c>
      <c r="L3547" t="s">
        <v>44</v>
      </c>
      <c r="M3547" s="54" t="s">
        <v>44</v>
      </c>
      <c r="N3547">
        <v>16</v>
      </c>
      <c r="O3547">
        <v>95</v>
      </c>
      <c r="P3547">
        <v>25</v>
      </c>
    </row>
    <row r="3548" spans="1:16" x14ac:dyDescent="0.25">
      <c r="A3548" s="20" t="s">
        <v>22094</v>
      </c>
      <c r="B3548">
        <v>3</v>
      </c>
      <c r="C3548" t="s">
        <v>67</v>
      </c>
      <c r="D3548" t="s">
        <v>88</v>
      </c>
      <c r="E3548" t="s">
        <v>94</v>
      </c>
      <c r="F3548" t="s">
        <v>35</v>
      </c>
      <c r="G3548">
        <v>5</v>
      </c>
      <c r="H3548">
        <v>5</v>
      </c>
      <c r="I3548">
        <v>2014</v>
      </c>
      <c r="J3548" t="s">
        <v>53</v>
      </c>
      <c r="K3548">
        <v>28.4</v>
      </c>
      <c r="L3548">
        <v>21.349006538241099</v>
      </c>
      <c r="M3548">
        <v>36.8732646152935</v>
      </c>
      <c r="N3548">
        <v>58</v>
      </c>
      <c r="O3548">
        <v>137</v>
      </c>
      <c r="P3548">
        <v>13.130643285972299</v>
      </c>
    </row>
    <row r="3549" spans="1:16" x14ac:dyDescent="0.25">
      <c r="A3549" s="20" t="s">
        <v>12916</v>
      </c>
      <c r="B3549">
        <v>3</v>
      </c>
      <c r="C3549" t="s">
        <v>67</v>
      </c>
      <c r="D3549" t="s">
        <v>88</v>
      </c>
      <c r="E3549" t="s">
        <v>94</v>
      </c>
      <c r="F3549" t="s">
        <v>35</v>
      </c>
      <c r="G3549">
        <v>2</v>
      </c>
      <c r="H3549">
        <v>5</v>
      </c>
      <c r="I3549">
        <v>2014</v>
      </c>
      <c r="J3549" t="s">
        <v>34</v>
      </c>
      <c r="K3549">
        <v>35.200000000000003</v>
      </c>
      <c r="L3549">
        <v>32.3902906349932</v>
      </c>
      <c r="M3549" s="54">
        <v>38.067595180187602</v>
      </c>
      <c r="N3549">
        <v>1791</v>
      </c>
      <c r="O3549">
        <v>3828</v>
      </c>
      <c r="P3549">
        <v>2.3629373500277899</v>
      </c>
    </row>
    <row r="3550" spans="1:16" x14ac:dyDescent="0.25">
      <c r="A3550" s="20" t="s">
        <v>22095</v>
      </c>
      <c r="B3550">
        <v>3</v>
      </c>
      <c r="C3550" t="s">
        <v>67</v>
      </c>
      <c r="D3550" t="s">
        <v>88</v>
      </c>
      <c r="E3550" t="s">
        <v>94</v>
      </c>
      <c r="F3550" t="s">
        <v>35</v>
      </c>
      <c r="G3550">
        <v>1</v>
      </c>
      <c r="H3550">
        <v>5</v>
      </c>
      <c r="I3550">
        <v>2014</v>
      </c>
      <c r="J3550" t="s">
        <v>54</v>
      </c>
      <c r="K3550" t="s">
        <v>44</v>
      </c>
      <c r="L3550" t="s">
        <v>44</v>
      </c>
      <c r="M3550" t="s">
        <v>44</v>
      </c>
      <c r="N3550">
        <v>0</v>
      </c>
      <c r="O3550">
        <v>4</v>
      </c>
      <c r="P3550" t="s">
        <v>11517</v>
      </c>
    </row>
    <row r="3551" spans="1:16" x14ac:dyDescent="0.25">
      <c r="A3551" s="20" t="s">
        <v>22096</v>
      </c>
      <c r="B3551">
        <v>3</v>
      </c>
      <c r="C3551" t="s">
        <v>67</v>
      </c>
      <c r="D3551" t="s">
        <v>88</v>
      </c>
      <c r="E3551" t="s">
        <v>94</v>
      </c>
      <c r="F3551" t="s">
        <v>35</v>
      </c>
      <c r="G3551">
        <v>2</v>
      </c>
      <c r="H3551">
        <v>5</v>
      </c>
      <c r="I3551">
        <v>2014</v>
      </c>
      <c r="J3551" t="s">
        <v>54</v>
      </c>
      <c r="K3551" t="s">
        <v>44</v>
      </c>
      <c r="L3551" t="s">
        <v>44</v>
      </c>
      <c r="M3551" s="54" t="s">
        <v>44</v>
      </c>
      <c r="N3551">
        <v>2</v>
      </c>
      <c r="O3551">
        <v>4</v>
      </c>
      <c r="P3551">
        <v>70.710678118654698</v>
      </c>
    </row>
    <row r="3552" spans="1:16" x14ac:dyDescent="0.25">
      <c r="A3552" s="20" t="s">
        <v>22097</v>
      </c>
      <c r="B3552">
        <v>3</v>
      </c>
      <c r="C3552" t="s">
        <v>67</v>
      </c>
      <c r="D3552" t="s">
        <v>88</v>
      </c>
      <c r="E3552" t="s">
        <v>94</v>
      </c>
      <c r="F3552" t="s">
        <v>35</v>
      </c>
      <c r="G3552">
        <v>3</v>
      </c>
      <c r="H3552">
        <v>5</v>
      </c>
      <c r="I3552">
        <v>2014</v>
      </c>
      <c r="J3552" t="s">
        <v>54</v>
      </c>
      <c r="K3552" t="s">
        <v>44</v>
      </c>
      <c r="L3552" t="s">
        <v>44</v>
      </c>
      <c r="M3552" s="54" t="s">
        <v>44</v>
      </c>
      <c r="N3552">
        <v>12</v>
      </c>
      <c r="O3552">
        <v>52</v>
      </c>
      <c r="P3552">
        <v>28.867513459481302</v>
      </c>
    </row>
    <row r="3553" spans="1:16" x14ac:dyDescent="0.25">
      <c r="A3553" s="20" t="s">
        <v>22098</v>
      </c>
      <c r="B3553">
        <v>3</v>
      </c>
      <c r="C3553" t="s">
        <v>67</v>
      </c>
      <c r="D3553" t="s">
        <v>88</v>
      </c>
      <c r="E3553" t="s">
        <v>94</v>
      </c>
      <c r="F3553" t="s">
        <v>35</v>
      </c>
      <c r="G3553">
        <v>4</v>
      </c>
      <c r="H3553">
        <v>5</v>
      </c>
      <c r="I3553">
        <v>2014</v>
      </c>
      <c r="J3553" t="s">
        <v>54</v>
      </c>
      <c r="K3553" t="s">
        <v>44</v>
      </c>
      <c r="L3553" t="s">
        <v>44</v>
      </c>
      <c r="M3553" t="s">
        <v>44</v>
      </c>
      <c r="N3553">
        <v>5</v>
      </c>
      <c r="O3553">
        <v>51</v>
      </c>
      <c r="P3553">
        <v>44.721359549995803</v>
      </c>
    </row>
    <row r="3554" spans="1:16" x14ac:dyDescent="0.25">
      <c r="A3554" s="20" t="s">
        <v>22099</v>
      </c>
      <c r="B3554">
        <v>3</v>
      </c>
      <c r="C3554" t="s">
        <v>67</v>
      </c>
      <c r="D3554" t="s">
        <v>88</v>
      </c>
      <c r="E3554" t="s">
        <v>94</v>
      </c>
      <c r="F3554" t="s">
        <v>35</v>
      </c>
      <c r="G3554">
        <v>5</v>
      </c>
      <c r="H3554">
        <v>5</v>
      </c>
      <c r="I3554">
        <v>2014</v>
      </c>
      <c r="J3554" t="s">
        <v>54</v>
      </c>
      <c r="K3554" t="s">
        <v>44</v>
      </c>
      <c r="L3554" t="s">
        <v>44</v>
      </c>
      <c r="M3554" t="s">
        <v>44</v>
      </c>
      <c r="N3554">
        <v>20</v>
      </c>
      <c r="O3554">
        <v>63</v>
      </c>
      <c r="P3554">
        <v>22.360679774997902</v>
      </c>
    </row>
    <row r="3555" spans="1:16" x14ac:dyDescent="0.25">
      <c r="A3555" s="20" t="s">
        <v>12917</v>
      </c>
      <c r="B3555">
        <v>3</v>
      </c>
      <c r="C3555" t="s">
        <v>67</v>
      </c>
      <c r="D3555" t="s">
        <v>88</v>
      </c>
      <c r="E3555" t="s">
        <v>94</v>
      </c>
      <c r="F3555" t="s">
        <v>35</v>
      </c>
      <c r="G3555">
        <v>3</v>
      </c>
      <c r="H3555">
        <v>5</v>
      </c>
      <c r="I3555">
        <v>2014</v>
      </c>
      <c r="J3555" t="s">
        <v>34</v>
      </c>
      <c r="K3555">
        <v>30.2</v>
      </c>
      <c r="L3555">
        <v>28.532468301328802</v>
      </c>
      <c r="M3555" s="54">
        <v>31.941374774413202</v>
      </c>
      <c r="N3555">
        <v>2026</v>
      </c>
      <c r="O3555">
        <v>6461</v>
      </c>
      <c r="P3555">
        <v>2.2216737285146899</v>
      </c>
    </row>
    <row r="3556" spans="1:16" x14ac:dyDescent="0.25">
      <c r="A3556" s="20" t="s">
        <v>22100</v>
      </c>
      <c r="B3556">
        <v>3</v>
      </c>
      <c r="C3556" t="s">
        <v>67</v>
      </c>
      <c r="D3556" t="s">
        <v>88</v>
      </c>
      <c r="E3556" t="s">
        <v>94</v>
      </c>
      <c r="F3556" t="s">
        <v>35</v>
      </c>
      <c r="G3556">
        <v>1</v>
      </c>
      <c r="H3556">
        <v>5</v>
      </c>
      <c r="I3556">
        <v>2014</v>
      </c>
      <c r="J3556" t="s">
        <v>55</v>
      </c>
      <c r="K3556" t="s">
        <v>44</v>
      </c>
      <c r="L3556" t="s">
        <v>44</v>
      </c>
      <c r="M3556" s="54" t="s">
        <v>44</v>
      </c>
      <c r="N3556">
        <v>10</v>
      </c>
      <c r="O3556">
        <v>107</v>
      </c>
      <c r="P3556">
        <v>31.6227766016838</v>
      </c>
    </row>
    <row r="3557" spans="1:16" x14ac:dyDescent="0.25">
      <c r="A3557" s="20" t="s">
        <v>22101</v>
      </c>
      <c r="B3557">
        <v>3</v>
      </c>
      <c r="C3557" t="s">
        <v>67</v>
      </c>
      <c r="D3557" t="s">
        <v>88</v>
      </c>
      <c r="E3557" t="s">
        <v>94</v>
      </c>
      <c r="F3557" t="s">
        <v>35</v>
      </c>
      <c r="G3557">
        <v>2</v>
      </c>
      <c r="H3557">
        <v>5</v>
      </c>
      <c r="I3557">
        <v>2014</v>
      </c>
      <c r="J3557" t="s">
        <v>55</v>
      </c>
      <c r="K3557">
        <v>16.600000000000001</v>
      </c>
      <c r="L3557">
        <v>11.4019162855614</v>
      </c>
      <c r="M3557" s="54">
        <v>23.334301783564801</v>
      </c>
      <c r="N3557">
        <v>36</v>
      </c>
      <c r="O3557">
        <v>211</v>
      </c>
      <c r="P3557">
        <v>16.6666666666667</v>
      </c>
    </row>
    <row r="3558" spans="1:16" x14ac:dyDescent="0.25">
      <c r="A3558" s="20" t="s">
        <v>22102</v>
      </c>
      <c r="B3558">
        <v>3</v>
      </c>
      <c r="C3558" t="s">
        <v>67</v>
      </c>
      <c r="D3558" t="s">
        <v>88</v>
      </c>
      <c r="E3558" t="s">
        <v>94</v>
      </c>
      <c r="F3558" t="s">
        <v>35</v>
      </c>
      <c r="G3558">
        <v>3</v>
      </c>
      <c r="H3558">
        <v>5</v>
      </c>
      <c r="I3558">
        <v>2014</v>
      </c>
      <c r="J3558" t="s">
        <v>55</v>
      </c>
      <c r="K3558">
        <v>14.7</v>
      </c>
      <c r="L3558">
        <v>9.4376567565832499</v>
      </c>
      <c r="M3558" s="54">
        <v>21.2479149164317</v>
      </c>
      <c r="N3558">
        <v>43</v>
      </c>
      <c r="O3558">
        <v>192</v>
      </c>
      <c r="P3558">
        <v>15.249857033260501</v>
      </c>
    </row>
    <row r="3559" spans="1:16" x14ac:dyDescent="0.25">
      <c r="A3559" s="20" t="s">
        <v>12918</v>
      </c>
      <c r="B3559">
        <v>3</v>
      </c>
      <c r="C3559" t="s">
        <v>67</v>
      </c>
      <c r="D3559" t="s">
        <v>88</v>
      </c>
      <c r="E3559" t="s">
        <v>94</v>
      </c>
      <c r="F3559" t="s">
        <v>35</v>
      </c>
      <c r="G3559">
        <v>4</v>
      </c>
      <c r="H3559">
        <v>5</v>
      </c>
      <c r="I3559">
        <v>2014</v>
      </c>
      <c r="J3559" t="s">
        <v>55</v>
      </c>
      <c r="K3559">
        <v>13</v>
      </c>
      <c r="L3559">
        <v>8.6542506680479594</v>
      </c>
      <c r="M3559" s="54">
        <v>18.1280634786904</v>
      </c>
      <c r="N3559">
        <v>66</v>
      </c>
      <c r="O3559">
        <v>295</v>
      </c>
      <c r="P3559">
        <v>12.3091490979333</v>
      </c>
    </row>
    <row r="3560" spans="1:16" x14ac:dyDescent="0.25">
      <c r="A3560" s="20" t="s">
        <v>22103</v>
      </c>
      <c r="B3560">
        <v>3</v>
      </c>
      <c r="C3560" t="s">
        <v>67</v>
      </c>
      <c r="D3560" t="s">
        <v>88</v>
      </c>
      <c r="E3560" t="s">
        <v>94</v>
      </c>
      <c r="F3560" t="s">
        <v>35</v>
      </c>
      <c r="G3560">
        <v>5</v>
      </c>
      <c r="H3560">
        <v>5</v>
      </c>
      <c r="I3560">
        <v>2014</v>
      </c>
      <c r="J3560" t="s">
        <v>55</v>
      </c>
      <c r="K3560">
        <v>30.8</v>
      </c>
      <c r="L3560">
        <v>21.042175434127898</v>
      </c>
      <c r="M3560" s="54">
        <v>42.275277401380002</v>
      </c>
      <c r="N3560">
        <v>89</v>
      </c>
      <c r="O3560">
        <v>308</v>
      </c>
      <c r="P3560">
        <v>10.599978800063599</v>
      </c>
    </row>
    <row r="3561" spans="1:16" x14ac:dyDescent="0.25">
      <c r="A3561" s="20" t="s">
        <v>12919</v>
      </c>
      <c r="B3561">
        <v>3</v>
      </c>
      <c r="C3561" t="s">
        <v>67</v>
      </c>
      <c r="D3561" t="s">
        <v>88</v>
      </c>
      <c r="E3561" t="s">
        <v>94</v>
      </c>
      <c r="F3561" t="s">
        <v>35</v>
      </c>
      <c r="G3561">
        <v>4</v>
      </c>
      <c r="H3561">
        <v>5</v>
      </c>
      <c r="I3561">
        <v>2014</v>
      </c>
      <c r="J3561" t="s">
        <v>34</v>
      </c>
      <c r="K3561">
        <v>30.4</v>
      </c>
      <c r="L3561">
        <v>28.059824681688202</v>
      </c>
      <c r="M3561" s="54">
        <v>32.852384754009897</v>
      </c>
      <c r="N3561">
        <v>1002</v>
      </c>
      <c r="O3561">
        <v>3154</v>
      </c>
      <c r="P3561">
        <v>3.1591201180328201</v>
      </c>
    </row>
    <row r="3562" spans="1:16" x14ac:dyDescent="0.25">
      <c r="A3562" s="20" t="s">
        <v>22104</v>
      </c>
      <c r="B3562">
        <v>3</v>
      </c>
      <c r="C3562" t="s">
        <v>67</v>
      </c>
      <c r="D3562" t="s">
        <v>88</v>
      </c>
      <c r="E3562" t="s">
        <v>94</v>
      </c>
      <c r="F3562" t="s">
        <v>35</v>
      </c>
      <c r="G3562">
        <v>1</v>
      </c>
      <c r="H3562">
        <v>5</v>
      </c>
      <c r="I3562">
        <v>2014</v>
      </c>
      <c r="J3562" t="s">
        <v>56</v>
      </c>
      <c r="K3562" t="s">
        <v>44</v>
      </c>
      <c r="L3562" t="s">
        <v>44</v>
      </c>
      <c r="M3562" s="54" t="s">
        <v>44</v>
      </c>
      <c r="N3562">
        <v>0</v>
      </c>
      <c r="O3562">
        <v>2</v>
      </c>
      <c r="P3562" t="s">
        <v>11517</v>
      </c>
    </row>
    <row r="3563" spans="1:16" x14ac:dyDescent="0.25">
      <c r="A3563" s="20" t="s">
        <v>22105</v>
      </c>
      <c r="B3563">
        <v>3</v>
      </c>
      <c r="C3563" t="s">
        <v>67</v>
      </c>
      <c r="D3563" t="s">
        <v>88</v>
      </c>
      <c r="E3563" t="s">
        <v>94</v>
      </c>
      <c r="F3563" t="s">
        <v>35</v>
      </c>
      <c r="G3563">
        <v>2</v>
      </c>
      <c r="H3563">
        <v>5</v>
      </c>
      <c r="I3563">
        <v>2014</v>
      </c>
      <c r="J3563" t="s">
        <v>56</v>
      </c>
      <c r="K3563" t="s">
        <v>44</v>
      </c>
      <c r="L3563" t="s">
        <v>44</v>
      </c>
      <c r="M3563" t="s">
        <v>44</v>
      </c>
      <c r="N3563">
        <v>0</v>
      </c>
      <c r="O3563">
        <v>1</v>
      </c>
      <c r="P3563" t="s">
        <v>11517</v>
      </c>
    </row>
    <row r="3564" spans="1:16" x14ac:dyDescent="0.25">
      <c r="A3564" s="20" t="s">
        <v>22106</v>
      </c>
      <c r="B3564">
        <v>3</v>
      </c>
      <c r="C3564" t="s">
        <v>67</v>
      </c>
      <c r="D3564" t="s">
        <v>88</v>
      </c>
      <c r="E3564" t="s">
        <v>94</v>
      </c>
      <c r="F3564" t="s">
        <v>35</v>
      </c>
      <c r="G3564">
        <v>3</v>
      </c>
      <c r="H3564">
        <v>5</v>
      </c>
      <c r="I3564">
        <v>2014</v>
      </c>
      <c r="J3564" t="s">
        <v>56</v>
      </c>
      <c r="K3564" t="s">
        <v>44</v>
      </c>
      <c r="L3564" t="s">
        <v>44</v>
      </c>
      <c r="M3564" s="54" t="s">
        <v>44</v>
      </c>
      <c r="N3564">
        <v>0</v>
      </c>
      <c r="O3564">
        <v>15</v>
      </c>
      <c r="P3564" t="s">
        <v>11517</v>
      </c>
    </row>
    <row r="3565" spans="1:16" x14ac:dyDescent="0.25">
      <c r="A3565" s="20" t="s">
        <v>22107</v>
      </c>
      <c r="B3565">
        <v>3</v>
      </c>
      <c r="C3565" t="s">
        <v>67</v>
      </c>
      <c r="D3565" t="s">
        <v>88</v>
      </c>
      <c r="E3565" t="s">
        <v>94</v>
      </c>
      <c r="F3565" t="s">
        <v>35</v>
      </c>
      <c r="G3565">
        <v>5</v>
      </c>
      <c r="H3565">
        <v>5</v>
      </c>
      <c r="I3565">
        <v>2014</v>
      </c>
      <c r="J3565" t="s">
        <v>56</v>
      </c>
      <c r="K3565" t="s">
        <v>44</v>
      </c>
      <c r="L3565" t="s">
        <v>44</v>
      </c>
      <c r="M3565" s="54" t="s">
        <v>44</v>
      </c>
      <c r="N3565">
        <v>36</v>
      </c>
      <c r="O3565">
        <v>64</v>
      </c>
      <c r="P3565">
        <v>16.6666666666667</v>
      </c>
    </row>
    <row r="3566" spans="1:16" x14ac:dyDescent="0.25">
      <c r="A3566" s="20" t="s">
        <v>12920</v>
      </c>
      <c r="B3566">
        <v>3</v>
      </c>
      <c r="C3566" t="s">
        <v>67</v>
      </c>
      <c r="D3566" t="s">
        <v>88</v>
      </c>
      <c r="E3566" t="s">
        <v>94</v>
      </c>
      <c r="F3566" t="s">
        <v>35</v>
      </c>
      <c r="G3566">
        <v>5</v>
      </c>
      <c r="H3566">
        <v>5</v>
      </c>
      <c r="I3566">
        <v>2014</v>
      </c>
      <c r="J3566" t="s">
        <v>34</v>
      </c>
      <c r="K3566">
        <v>32</v>
      </c>
      <c r="L3566">
        <v>30.2920926454984</v>
      </c>
      <c r="M3566" s="54">
        <v>33.698458577498798</v>
      </c>
      <c r="N3566">
        <v>2503</v>
      </c>
      <c r="O3566">
        <v>6361</v>
      </c>
      <c r="P3566">
        <v>1.9988010789211299</v>
      </c>
    </row>
    <row r="3567" spans="1:16" x14ac:dyDescent="0.25">
      <c r="A3567" s="20" t="s">
        <v>22108</v>
      </c>
      <c r="B3567">
        <v>3</v>
      </c>
      <c r="C3567" t="s">
        <v>67</v>
      </c>
      <c r="D3567" t="s">
        <v>88</v>
      </c>
      <c r="E3567" t="s">
        <v>94</v>
      </c>
      <c r="F3567" t="s">
        <v>35</v>
      </c>
      <c r="G3567">
        <v>1</v>
      </c>
      <c r="H3567">
        <v>5</v>
      </c>
      <c r="I3567">
        <v>2014</v>
      </c>
      <c r="J3567" t="s">
        <v>57</v>
      </c>
      <c r="K3567" t="s">
        <v>44</v>
      </c>
      <c r="L3567" t="s">
        <v>44</v>
      </c>
      <c r="M3567" s="54" t="s">
        <v>44</v>
      </c>
      <c r="N3567">
        <v>24</v>
      </c>
      <c r="O3567">
        <v>30</v>
      </c>
      <c r="P3567">
        <v>20.412414523193199</v>
      </c>
    </row>
    <row r="3568" spans="1:16" x14ac:dyDescent="0.25">
      <c r="A3568" s="20" t="s">
        <v>22109</v>
      </c>
      <c r="B3568">
        <v>3</v>
      </c>
      <c r="C3568" t="s">
        <v>67</v>
      </c>
      <c r="D3568" t="s">
        <v>88</v>
      </c>
      <c r="E3568" t="s">
        <v>94</v>
      </c>
      <c r="F3568" t="s">
        <v>35</v>
      </c>
      <c r="G3568">
        <v>2</v>
      </c>
      <c r="H3568">
        <v>5</v>
      </c>
      <c r="I3568">
        <v>2014</v>
      </c>
      <c r="J3568" t="s">
        <v>57</v>
      </c>
      <c r="K3568" t="s">
        <v>44</v>
      </c>
      <c r="L3568" t="s">
        <v>44</v>
      </c>
      <c r="M3568" t="s">
        <v>44</v>
      </c>
      <c r="N3568">
        <v>3</v>
      </c>
      <c r="O3568">
        <v>3</v>
      </c>
      <c r="P3568">
        <v>57.735026918962603</v>
      </c>
    </row>
    <row r="3569" spans="1:16" x14ac:dyDescent="0.25">
      <c r="A3569" s="20" t="s">
        <v>22110</v>
      </c>
      <c r="B3569">
        <v>3</v>
      </c>
      <c r="C3569" t="s">
        <v>67</v>
      </c>
      <c r="D3569" t="s">
        <v>88</v>
      </c>
      <c r="E3569" t="s">
        <v>94</v>
      </c>
      <c r="F3569" t="s">
        <v>35</v>
      </c>
      <c r="G3569">
        <v>3</v>
      </c>
      <c r="H3569">
        <v>5</v>
      </c>
      <c r="I3569">
        <v>2014</v>
      </c>
      <c r="J3569" t="s">
        <v>57</v>
      </c>
      <c r="K3569" t="s">
        <v>44</v>
      </c>
      <c r="L3569" t="s">
        <v>44</v>
      </c>
      <c r="M3569" t="s">
        <v>44</v>
      </c>
      <c r="N3569">
        <v>10</v>
      </c>
      <c r="O3569">
        <v>113</v>
      </c>
      <c r="P3569">
        <v>31.6227766016838</v>
      </c>
    </row>
    <row r="3570" spans="1:16" x14ac:dyDescent="0.25">
      <c r="A3570" s="20" t="s">
        <v>22111</v>
      </c>
      <c r="B3570">
        <v>3</v>
      </c>
      <c r="C3570" t="s">
        <v>67</v>
      </c>
      <c r="D3570" t="s">
        <v>88</v>
      </c>
      <c r="E3570" t="s">
        <v>94</v>
      </c>
      <c r="F3570" t="s">
        <v>35</v>
      </c>
      <c r="G3570">
        <v>4</v>
      </c>
      <c r="H3570">
        <v>5</v>
      </c>
      <c r="I3570">
        <v>2014</v>
      </c>
      <c r="J3570" t="s">
        <v>57</v>
      </c>
      <c r="K3570">
        <v>24.9</v>
      </c>
      <c r="L3570">
        <v>17.383601569799499</v>
      </c>
      <c r="M3570">
        <v>34.056244924243799</v>
      </c>
      <c r="N3570">
        <v>58</v>
      </c>
      <c r="O3570">
        <v>213</v>
      </c>
      <c r="P3570">
        <v>13.130643285972299</v>
      </c>
    </row>
    <row r="3571" spans="1:16" x14ac:dyDescent="0.25">
      <c r="A3571" s="20" t="s">
        <v>22112</v>
      </c>
      <c r="B3571">
        <v>3</v>
      </c>
      <c r="C3571" t="s">
        <v>67</v>
      </c>
      <c r="D3571" t="s">
        <v>88</v>
      </c>
      <c r="E3571" t="s">
        <v>94</v>
      </c>
      <c r="F3571" t="s">
        <v>35</v>
      </c>
      <c r="G3571">
        <v>5</v>
      </c>
      <c r="H3571">
        <v>5</v>
      </c>
      <c r="I3571">
        <v>2014</v>
      </c>
      <c r="J3571" t="s">
        <v>57</v>
      </c>
      <c r="K3571">
        <v>50.9</v>
      </c>
      <c r="L3571">
        <v>41.979503485015996</v>
      </c>
      <c r="M3571" s="54">
        <v>62.848554533432797</v>
      </c>
      <c r="N3571">
        <v>28</v>
      </c>
      <c r="O3571">
        <v>33</v>
      </c>
      <c r="P3571">
        <v>18.8982236504614</v>
      </c>
    </row>
    <row r="3572" spans="1:16" x14ac:dyDescent="0.25">
      <c r="A3572" s="20" t="s">
        <v>22113</v>
      </c>
      <c r="B3572">
        <v>3</v>
      </c>
      <c r="C3572" t="s">
        <v>67</v>
      </c>
      <c r="D3572" t="s">
        <v>88</v>
      </c>
      <c r="E3572" t="s">
        <v>94</v>
      </c>
      <c r="F3572" t="s">
        <v>35</v>
      </c>
      <c r="G3572">
        <v>1</v>
      </c>
      <c r="H3572">
        <v>5</v>
      </c>
      <c r="I3572">
        <v>2014</v>
      </c>
      <c r="J3572" t="s">
        <v>58</v>
      </c>
      <c r="K3572">
        <v>14.6</v>
      </c>
      <c r="L3572">
        <v>8.9775349044579098</v>
      </c>
      <c r="M3572" s="54">
        <v>21.170133580351699</v>
      </c>
      <c r="N3572">
        <v>76</v>
      </c>
      <c r="O3572">
        <v>374</v>
      </c>
      <c r="P3572">
        <v>11.470786693528099</v>
      </c>
    </row>
    <row r="3573" spans="1:16" x14ac:dyDescent="0.25">
      <c r="A3573" s="20" t="s">
        <v>22114</v>
      </c>
      <c r="B3573">
        <v>3</v>
      </c>
      <c r="C3573" t="s">
        <v>67</v>
      </c>
      <c r="D3573" t="s">
        <v>88</v>
      </c>
      <c r="E3573" t="s">
        <v>94</v>
      </c>
      <c r="F3573" t="s">
        <v>35</v>
      </c>
      <c r="G3573">
        <v>2</v>
      </c>
      <c r="H3573">
        <v>5</v>
      </c>
      <c r="I3573">
        <v>2014</v>
      </c>
      <c r="J3573" t="s">
        <v>58</v>
      </c>
      <c r="K3573">
        <v>30.8</v>
      </c>
      <c r="L3573">
        <v>23.772587955360901</v>
      </c>
      <c r="M3573">
        <v>38.812797621122598</v>
      </c>
      <c r="N3573">
        <v>145</v>
      </c>
      <c r="O3573">
        <v>376</v>
      </c>
      <c r="P3573">
        <v>8.3045479853740005</v>
      </c>
    </row>
    <row r="3574" spans="1:16" x14ac:dyDescent="0.25">
      <c r="A3574" s="20" t="s">
        <v>12921</v>
      </c>
      <c r="B3574">
        <v>3</v>
      </c>
      <c r="C3574" t="s">
        <v>67</v>
      </c>
      <c r="D3574" t="s">
        <v>88</v>
      </c>
      <c r="E3574" t="s">
        <v>94</v>
      </c>
      <c r="F3574" t="s">
        <v>35</v>
      </c>
      <c r="G3574">
        <v>3</v>
      </c>
      <c r="H3574">
        <v>5</v>
      </c>
      <c r="I3574">
        <v>2014</v>
      </c>
      <c r="J3574" t="s">
        <v>58</v>
      </c>
      <c r="K3574">
        <v>41.7</v>
      </c>
      <c r="L3574">
        <v>36.017676649525797</v>
      </c>
      <c r="M3574" s="54">
        <v>47.943340335165502</v>
      </c>
      <c r="N3574">
        <v>337</v>
      </c>
      <c r="O3574">
        <v>556</v>
      </c>
      <c r="P3574">
        <v>5.4473471070284303</v>
      </c>
    </row>
    <row r="3575" spans="1:16" x14ac:dyDescent="0.25">
      <c r="A3575" s="20" t="s">
        <v>12922</v>
      </c>
      <c r="B3575">
        <v>3</v>
      </c>
      <c r="C3575" t="s">
        <v>67</v>
      </c>
      <c r="D3575" t="s">
        <v>88</v>
      </c>
      <c r="E3575" t="s">
        <v>94</v>
      </c>
      <c r="F3575" t="s">
        <v>35</v>
      </c>
      <c r="G3575">
        <v>4</v>
      </c>
      <c r="H3575">
        <v>5</v>
      </c>
      <c r="I3575">
        <v>2014</v>
      </c>
      <c r="J3575" t="s">
        <v>58</v>
      </c>
      <c r="K3575">
        <v>18.899999999999999</v>
      </c>
      <c r="L3575">
        <v>15.8768694915995</v>
      </c>
      <c r="M3575" s="54">
        <v>22.212254672027999</v>
      </c>
      <c r="N3575">
        <v>230</v>
      </c>
      <c r="O3575">
        <v>827</v>
      </c>
      <c r="P3575">
        <v>6.59380473395787</v>
      </c>
    </row>
    <row r="3576" spans="1:16" x14ac:dyDescent="0.25">
      <c r="A3576" s="20" t="s">
        <v>12923</v>
      </c>
      <c r="B3576">
        <v>3</v>
      </c>
      <c r="C3576" t="s">
        <v>67</v>
      </c>
      <c r="D3576" t="s">
        <v>88</v>
      </c>
      <c r="E3576" t="s">
        <v>94</v>
      </c>
      <c r="F3576" t="s">
        <v>35</v>
      </c>
      <c r="G3576">
        <v>5</v>
      </c>
      <c r="H3576">
        <v>5</v>
      </c>
      <c r="I3576">
        <v>2014</v>
      </c>
      <c r="J3576" t="s">
        <v>58</v>
      </c>
      <c r="K3576">
        <v>30.5</v>
      </c>
      <c r="L3576">
        <v>27.040817805665299</v>
      </c>
      <c r="M3576" s="54">
        <v>34.249033941274199</v>
      </c>
      <c r="N3576">
        <v>495</v>
      </c>
      <c r="O3576">
        <v>1012</v>
      </c>
      <c r="P3576">
        <v>4.49466574975495</v>
      </c>
    </row>
    <row r="3577" spans="1:16" x14ac:dyDescent="0.25">
      <c r="A3577" s="20" t="s">
        <v>22115</v>
      </c>
      <c r="B3577">
        <v>3</v>
      </c>
      <c r="C3577" t="s">
        <v>67</v>
      </c>
      <c r="D3577" t="s">
        <v>88</v>
      </c>
      <c r="E3577" t="s">
        <v>94</v>
      </c>
      <c r="F3577" t="s">
        <v>35</v>
      </c>
      <c r="G3577">
        <v>2</v>
      </c>
      <c r="H3577">
        <v>5</v>
      </c>
      <c r="I3577">
        <v>2014</v>
      </c>
      <c r="J3577" t="s">
        <v>59</v>
      </c>
      <c r="K3577" t="s">
        <v>44</v>
      </c>
      <c r="L3577" t="s">
        <v>44</v>
      </c>
      <c r="M3577" s="54" t="s">
        <v>44</v>
      </c>
      <c r="N3577">
        <v>0</v>
      </c>
      <c r="O3577">
        <v>14</v>
      </c>
      <c r="P3577" t="s">
        <v>11517</v>
      </c>
    </row>
    <row r="3578" spans="1:16" x14ac:dyDescent="0.25">
      <c r="A3578" s="20" t="s">
        <v>22116</v>
      </c>
      <c r="B3578">
        <v>3</v>
      </c>
      <c r="C3578" t="s">
        <v>67</v>
      </c>
      <c r="D3578" t="s">
        <v>88</v>
      </c>
      <c r="E3578" t="s">
        <v>94</v>
      </c>
      <c r="F3578" t="s">
        <v>35</v>
      </c>
      <c r="G3578">
        <v>3</v>
      </c>
      <c r="H3578">
        <v>5</v>
      </c>
      <c r="I3578">
        <v>2014</v>
      </c>
      <c r="J3578" t="s">
        <v>59</v>
      </c>
      <c r="K3578" t="s">
        <v>44</v>
      </c>
      <c r="L3578" t="s">
        <v>44</v>
      </c>
      <c r="M3578" t="s">
        <v>44</v>
      </c>
      <c r="N3578">
        <v>1</v>
      </c>
      <c r="O3578">
        <v>3</v>
      </c>
      <c r="P3578">
        <v>100</v>
      </c>
    </row>
    <row r="3579" spans="1:16" x14ac:dyDescent="0.25">
      <c r="A3579" s="20" t="s">
        <v>22117</v>
      </c>
      <c r="B3579">
        <v>3</v>
      </c>
      <c r="C3579" t="s">
        <v>67</v>
      </c>
      <c r="D3579" t="s">
        <v>88</v>
      </c>
      <c r="E3579" t="s">
        <v>94</v>
      </c>
      <c r="F3579" t="s">
        <v>35</v>
      </c>
      <c r="G3579">
        <v>4</v>
      </c>
      <c r="H3579">
        <v>5</v>
      </c>
      <c r="I3579">
        <v>2014</v>
      </c>
      <c r="J3579" t="s">
        <v>59</v>
      </c>
      <c r="K3579" t="s">
        <v>44</v>
      </c>
      <c r="L3579" t="s">
        <v>44</v>
      </c>
      <c r="M3579" t="s">
        <v>44</v>
      </c>
      <c r="N3579">
        <v>0</v>
      </c>
      <c r="O3579">
        <v>58</v>
      </c>
      <c r="P3579" t="s">
        <v>11517</v>
      </c>
    </row>
    <row r="3580" spans="1:16" x14ac:dyDescent="0.25">
      <c r="A3580" s="20" t="s">
        <v>22118</v>
      </c>
      <c r="B3580">
        <v>3</v>
      </c>
      <c r="C3580" t="s">
        <v>67</v>
      </c>
      <c r="D3580" t="s">
        <v>88</v>
      </c>
      <c r="E3580" t="s">
        <v>94</v>
      </c>
      <c r="F3580" t="s">
        <v>35</v>
      </c>
      <c r="G3580">
        <v>5</v>
      </c>
      <c r="H3580">
        <v>5</v>
      </c>
      <c r="I3580">
        <v>2014</v>
      </c>
      <c r="J3580" t="s">
        <v>59</v>
      </c>
      <c r="K3580" t="s">
        <v>44</v>
      </c>
      <c r="L3580" t="s">
        <v>44</v>
      </c>
      <c r="M3580" t="s">
        <v>44</v>
      </c>
      <c r="N3580">
        <v>7</v>
      </c>
      <c r="O3580">
        <v>38</v>
      </c>
      <c r="P3580">
        <v>37.796447300922701</v>
      </c>
    </row>
    <row r="3581" spans="1:16" x14ac:dyDescent="0.25">
      <c r="A3581" s="20" t="s">
        <v>22119</v>
      </c>
      <c r="B3581">
        <v>3</v>
      </c>
      <c r="C3581" t="s">
        <v>67</v>
      </c>
      <c r="D3581" t="s">
        <v>88</v>
      </c>
      <c r="E3581" t="s">
        <v>94</v>
      </c>
      <c r="F3581" t="s">
        <v>35</v>
      </c>
      <c r="G3581">
        <v>1</v>
      </c>
      <c r="H3581">
        <v>5</v>
      </c>
      <c r="I3581">
        <v>2014</v>
      </c>
      <c r="J3581" t="s">
        <v>60</v>
      </c>
      <c r="K3581">
        <v>10.5</v>
      </c>
      <c r="L3581">
        <v>8.6511949428819701</v>
      </c>
      <c r="M3581" s="54">
        <v>12.5791135277513</v>
      </c>
      <c r="N3581">
        <v>247</v>
      </c>
      <c r="O3581">
        <v>1731</v>
      </c>
      <c r="P3581">
        <v>6.3628476297577796</v>
      </c>
    </row>
    <row r="3582" spans="1:16" x14ac:dyDescent="0.25">
      <c r="A3582" s="20" t="s">
        <v>12924</v>
      </c>
      <c r="B3582">
        <v>3</v>
      </c>
      <c r="C3582" t="s">
        <v>67</v>
      </c>
      <c r="D3582" t="s">
        <v>88</v>
      </c>
      <c r="E3582" t="s">
        <v>94</v>
      </c>
      <c r="F3582" t="s">
        <v>35</v>
      </c>
      <c r="G3582">
        <v>2</v>
      </c>
      <c r="H3582">
        <v>5</v>
      </c>
      <c r="I3582">
        <v>2014</v>
      </c>
      <c r="J3582" t="s">
        <v>60</v>
      </c>
      <c r="K3582">
        <v>27.7</v>
      </c>
      <c r="L3582">
        <v>25.531706604181</v>
      </c>
      <c r="M3582" s="54">
        <v>29.9971451628887</v>
      </c>
      <c r="N3582">
        <v>1131</v>
      </c>
      <c r="O3582">
        <v>3589</v>
      </c>
      <c r="P3582">
        <v>2.9735051672502602</v>
      </c>
    </row>
    <row r="3583" spans="1:16" x14ac:dyDescent="0.25">
      <c r="A3583" s="20" t="s">
        <v>12925</v>
      </c>
      <c r="B3583">
        <v>3</v>
      </c>
      <c r="C3583" t="s">
        <v>67</v>
      </c>
      <c r="D3583" t="s">
        <v>88</v>
      </c>
      <c r="E3583" t="s">
        <v>94</v>
      </c>
      <c r="F3583" t="s">
        <v>35</v>
      </c>
      <c r="G3583">
        <v>3</v>
      </c>
      <c r="H3583">
        <v>5</v>
      </c>
      <c r="I3583">
        <v>2014</v>
      </c>
      <c r="J3583" t="s">
        <v>60</v>
      </c>
      <c r="K3583">
        <v>23.3</v>
      </c>
      <c r="L3583">
        <v>20.871952332632301</v>
      </c>
      <c r="M3583">
        <v>25.780158920081799</v>
      </c>
      <c r="N3583">
        <v>788</v>
      </c>
      <c r="O3583">
        <v>3104</v>
      </c>
      <c r="P3583">
        <v>3.5623524993954798</v>
      </c>
    </row>
    <row r="3584" spans="1:16" x14ac:dyDescent="0.25">
      <c r="A3584" s="20" t="s">
        <v>12926</v>
      </c>
      <c r="B3584">
        <v>3</v>
      </c>
      <c r="C3584" t="s">
        <v>67</v>
      </c>
      <c r="D3584" t="s">
        <v>88</v>
      </c>
      <c r="E3584" t="s">
        <v>94</v>
      </c>
      <c r="F3584" t="s">
        <v>35</v>
      </c>
      <c r="G3584">
        <v>4</v>
      </c>
      <c r="H3584">
        <v>5</v>
      </c>
      <c r="I3584">
        <v>2014</v>
      </c>
      <c r="J3584" t="s">
        <v>60</v>
      </c>
      <c r="K3584">
        <v>25.5</v>
      </c>
      <c r="L3584">
        <v>23.7667665452582</v>
      </c>
      <c r="M3584">
        <v>27.255327393376199</v>
      </c>
      <c r="N3584">
        <v>1179</v>
      </c>
      <c r="O3584">
        <v>3963</v>
      </c>
      <c r="P3584">
        <v>2.9123468555367902</v>
      </c>
    </row>
    <row r="3585" spans="1:16" x14ac:dyDescent="0.25">
      <c r="A3585" s="20" t="s">
        <v>12927</v>
      </c>
      <c r="B3585">
        <v>3</v>
      </c>
      <c r="C3585" t="s">
        <v>67</v>
      </c>
      <c r="D3585" t="s">
        <v>88</v>
      </c>
      <c r="E3585" t="s">
        <v>94</v>
      </c>
      <c r="F3585" t="s">
        <v>35</v>
      </c>
      <c r="G3585">
        <v>5</v>
      </c>
      <c r="H3585">
        <v>5</v>
      </c>
      <c r="I3585">
        <v>2014</v>
      </c>
      <c r="J3585" t="s">
        <v>60</v>
      </c>
      <c r="K3585">
        <v>39.6</v>
      </c>
      <c r="L3585">
        <v>37.398600904658402</v>
      </c>
      <c r="M3585">
        <v>41.924713702647097</v>
      </c>
      <c r="N3585">
        <v>1308</v>
      </c>
      <c r="O3585">
        <v>2591</v>
      </c>
      <c r="P3585">
        <v>2.76500631804665</v>
      </c>
    </row>
    <row r="3586" spans="1:16" x14ac:dyDescent="0.25">
      <c r="A3586" s="20" t="s">
        <v>22120</v>
      </c>
      <c r="B3586">
        <v>3</v>
      </c>
      <c r="C3586" t="s">
        <v>67</v>
      </c>
      <c r="D3586" t="s">
        <v>88</v>
      </c>
      <c r="E3586" t="s">
        <v>94</v>
      </c>
      <c r="F3586" t="s">
        <v>35</v>
      </c>
      <c r="G3586">
        <v>1</v>
      </c>
      <c r="H3586">
        <v>5</v>
      </c>
      <c r="I3586">
        <v>2014</v>
      </c>
      <c r="J3586" t="s">
        <v>61</v>
      </c>
      <c r="K3586" t="s">
        <v>44</v>
      </c>
      <c r="L3586" t="s">
        <v>44</v>
      </c>
      <c r="M3586" s="54" t="s">
        <v>44</v>
      </c>
      <c r="N3586">
        <v>0</v>
      </c>
      <c r="O3586">
        <v>7</v>
      </c>
      <c r="P3586" t="s">
        <v>11517</v>
      </c>
    </row>
    <row r="3587" spans="1:16" x14ac:dyDescent="0.25">
      <c r="A3587" s="20" t="s">
        <v>22121</v>
      </c>
      <c r="B3587">
        <v>3</v>
      </c>
      <c r="C3587" t="s">
        <v>67</v>
      </c>
      <c r="D3587" t="s">
        <v>88</v>
      </c>
      <c r="E3587" t="s">
        <v>94</v>
      </c>
      <c r="F3587" t="s">
        <v>35</v>
      </c>
      <c r="G3587">
        <v>3</v>
      </c>
      <c r="H3587">
        <v>5</v>
      </c>
      <c r="I3587">
        <v>2014</v>
      </c>
      <c r="J3587" t="s">
        <v>61</v>
      </c>
      <c r="K3587" t="s">
        <v>44</v>
      </c>
      <c r="L3587" t="s">
        <v>44</v>
      </c>
      <c r="M3587" s="54" t="s">
        <v>44</v>
      </c>
      <c r="N3587">
        <v>29</v>
      </c>
      <c r="O3587">
        <v>36</v>
      </c>
      <c r="P3587">
        <v>18.569533817705199</v>
      </c>
    </row>
    <row r="3588" spans="1:16" x14ac:dyDescent="0.25">
      <c r="A3588" s="20" t="s">
        <v>22122</v>
      </c>
      <c r="B3588">
        <v>3</v>
      </c>
      <c r="C3588" t="s">
        <v>67</v>
      </c>
      <c r="D3588" t="s">
        <v>88</v>
      </c>
      <c r="E3588" t="s">
        <v>94</v>
      </c>
      <c r="F3588" t="s">
        <v>35</v>
      </c>
      <c r="G3588">
        <v>4</v>
      </c>
      <c r="H3588">
        <v>5</v>
      </c>
      <c r="I3588">
        <v>2014</v>
      </c>
      <c r="J3588" t="s">
        <v>61</v>
      </c>
      <c r="K3588" t="s">
        <v>44</v>
      </c>
      <c r="L3588" t="s">
        <v>44</v>
      </c>
      <c r="M3588" t="s">
        <v>44</v>
      </c>
      <c r="N3588">
        <v>0</v>
      </c>
      <c r="O3588">
        <v>14</v>
      </c>
      <c r="P3588" t="s">
        <v>11517</v>
      </c>
    </row>
    <row r="3589" spans="1:16" x14ac:dyDescent="0.25">
      <c r="A3589" s="20" t="s">
        <v>22123</v>
      </c>
      <c r="B3589">
        <v>3</v>
      </c>
      <c r="C3589" t="s">
        <v>67</v>
      </c>
      <c r="D3589" t="s">
        <v>88</v>
      </c>
      <c r="E3589" t="s">
        <v>94</v>
      </c>
      <c r="F3589" t="s">
        <v>35</v>
      </c>
      <c r="G3589">
        <v>1</v>
      </c>
      <c r="H3589">
        <v>5</v>
      </c>
      <c r="I3589">
        <v>2014</v>
      </c>
      <c r="J3589" t="s">
        <v>62</v>
      </c>
      <c r="K3589" t="s">
        <v>44</v>
      </c>
      <c r="L3589" t="s">
        <v>44</v>
      </c>
      <c r="M3589" t="s">
        <v>44</v>
      </c>
      <c r="N3589">
        <v>0</v>
      </c>
      <c r="O3589">
        <v>1</v>
      </c>
      <c r="P3589" t="s">
        <v>11517</v>
      </c>
    </row>
    <row r="3590" spans="1:16" x14ac:dyDescent="0.25">
      <c r="A3590" s="20" t="s">
        <v>22124</v>
      </c>
      <c r="B3590">
        <v>3</v>
      </c>
      <c r="C3590" t="s">
        <v>67</v>
      </c>
      <c r="D3590" t="s">
        <v>88</v>
      </c>
      <c r="E3590" t="s">
        <v>94</v>
      </c>
      <c r="F3590" t="s">
        <v>35</v>
      </c>
      <c r="G3590">
        <v>2</v>
      </c>
      <c r="H3590">
        <v>5</v>
      </c>
      <c r="I3590">
        <v>2014</v>
      </c>
      <c r="J3590" t="s">
        <v>62</v>
      </c>
      <c r="K3590" t="s">
        <v>44</v>
      </c>
      <c r="L3590" t="s">
        <v>44</v>
      </c>
      <c r="M3590" t="s">
        <v>44</v>
      </c>
      <c r="N3590">
        <v>0</v>
      </c>
      <c r="O3590">
        <v>4</v>
      </c>
      <c r="P3590" t="s">
        <v>11517</v>
      </c>
    </row>
    <row r="3591" spans="1:16" x14ac:dyDescent="0.25">
      <c r="A3591" s="20" t="s">
        <v>22125</v>
      </c>
      <c r="B3591">
        <v>3</v>
      </c>
      <c r="C3591" t="s">
        <v>67</v>
      </c>
      <c r="D3591" t="s">
        <v>88</v>
      </c>
      <c r="E3591" t="s">
        <v>94</v>
      </c>
      <c r="F3591" t="s">
        <v>35</v>
      </c>
      <c r="G3591">
        <v>3</v>
      </c>
      <c r="H3591">
        <v>5</v>
      </c>
      <c r="I3591">
        <v>2014</v>
      </c>
      <c r="J3591" t="s">
        <v>62</v>
      </c>
      <c r="K3591" t="s">
        <v>44</v>
      </c>
      <c r="L3591" t="s">
        <v>44</v>
      </c>
      <c r="M3591" t="s">
        <v>44</v>
      </c>
      <c r="N3591">
        <v>4</v>
      </c>
      <c r="O3591">
        <v>11</v>
      </c>
      <c r="P3591">
        <v>50</v>
      </c>
    </row>
    <row r="3592" spans="1:16" x14ac:dyDescent="0.25">
      <c r="A3592" s="20" t="s">
        <v>22126</v>
      </c>
      <c r="B3592">
        <v>3</v>
      </c>
      <c r="C3592" t="s">
        <v>67</v>
      </c>
      <c r="D3592" t="s">
        <v>88</v>
      </c>
      <c r="E3592" t="s">
        <v>94</v>
      </c>
      <c r="F3592" t="s">
        <v>35</v>
      </c>
      <c r="G3592">
        <v>4</v>
      </c>
      <c r="H3592">
        <v>5</v>
      </c>
      <c r="I3592">
        <v>2014</v>
      </c>
      <c r="J3592" t="s">
        <v>62</v>
      </c>
      <c r="K3592" t="s">
        <v>44</v>
      </c>
      <c r="L3592" t="s">
        <v>44</v>
      </c>
      <c r="M3592" t="s">
        <v>44</v>
      </c>
      <c r="N3592">
        <v>3</v>
      </c>
      <c r="O3592">
        <v>33</v>
      </c>
      <c r="P3592">
        <v>57.735026918962603</v>
      </c>
    </row>
    <row r="3593" spans="1:16" x14ac:dyDescent="0.25">
      <c r="A3593" s="20" t="s">
        <v>22127</v>
      </c>
      <c r="B3593">
        <v>3</v>
      </c>
      <c r="C3593" t="s">
        <v>67</v>
      </c>
      <c r="D3593" t="s">
        <v>88</v>
      </c>
      <c r="E3593" t="s">
        <v>94</v>
      </c>
      <c r="F3593" t="s">
        <v>35</v>
      </c>
      <c r="G3593">
        <v>5</v>
      </c>
      <c r="H3593">
        <v>5</v>
      </c>
      <c r="I3593">
        <v>2014</v>
      </c>
      <c r="J3593" t="s">
        <v>62</v>
      </c>
      <c r="K3593">
        <v>3.4</v>
      </c>
      <c r="L3593">
        <v>2.3638375004594701</v>
      </c>
      <c r="M3593">
        <v>4.7297305002773804</v>
      </c>
      <c r="N3593">
        <v>47</v>
      </c>
      <c r="O3593">
        <v>286</v>
      </c>
      <c r="P3593">
        <v>14.5864991497895</v>
      </c>
    </row>
    <row r="3594" spans="1:16" x14ac:dyDescent="0.25">
      <c r="A3594" s="20" t="s">
        <v>22128</v>
      </c>
      <c r="B3594">
        <v>3</v>
      </c>
      <c r="C3594" t="s">
        <v>67</v>
      </c>
      <c r="D3594" t="s">
        <v>88</v>
      </c>
      <c r="E3594" t="s">
        <v>94</v>
      </c>
      <c r="F3594" t="s">
        <v>35</v>
      </c>
      <c r="G3594">
        <v>1</v>
      </c>
      <c r="H3594">
        <v>5</v>
      </c>
      <c r="I3594">
        <v>2014</v>
      </c>
      <c r="J3594" t="s">
        <v>43</v>
      </c>
      <c r="K3594">
        <v>19.3</v>
      </c>
      <c r="L3594">
        <v>9.5298241077070305</v>
      </c>
      <c r="M3594">
        <v>32.677018854722498</v>
      </c>
      <c r="N3594">
        <v>22</v>
      </c>
      <c r="O3594">
        <v>212</v>
      </c>
      <c r="P3594">
        <v>21.320071635561</v>
      </c>
    </row>
    <row r="3595" spans="1:16" x14ac:dyDescent="0.25">
      <c r="A3595" s="20" t="s">
        <v>12928</v>
      </c>
      <c r="B3595">
        <v>3</v>
      </c>
      <c r="C3595" t="s">
        <v>67</v>
      </c>
      <c r="D3595" t="s">
        <v>88</v>
      </c>
      <c r="E3595" t="s">
        <v>94</v>
      </c>
      <c r="F3595" t="s">
        <v>35</v>
      </c>
      <c r="G3595">
        <v>1</v>
      </c>
      <c r="H3595">
        <v>5</v>
      </c>
      <c r="I3595">
        <v>2014</v>
      </c>
      <c r="J3595" t="s">
        <v>75</v>
      </c>
      <c r="K3595">
        <v>15.51</v>
      </c>
      <c r="L3595">
        <v>14.4384557121122</v>
      </c>
      <c r="M3595">
        <v>16.623309089615201</v>
      </c>
      <c r="N3595">
        <v>2034</v>
      </c>
      <c r="O3595">
        <v>8940</v>
      </c>
      <c r="P3595">
        <v>2.2173003507924598</v>
      </c>
    </row>
    <row r="3596" spans="1:16" x14ac:dyDescent="0.25">
      <c r="A3596" s="20" t="s">
        <v>12929</v>
      </c>
      <c r="B3596">
        <v>3</v>
      </c>
      <c r="C3596" t="s">
        <v>67</v>
      </c>
      <c r="D3596" t="s">
        <v>88</v>
      </c>
      <c r="E3596" t="s">
        <v>94</v>
      </c>
      <c r="F3596" t="s">
        <v>35</v>
      </c>
      <c r="G3596">
        <v>2</v>
      </c>
      <c r="H3596">
        <v>5</v>
      </c>
      <c r="I3596">
        <v>2014</v>
      </c>
      <c r="J3596" t="s">
        <v>75</v>
      </c>
      <c r="K3596">
        <v>26.68</v>
      </c>
      <c r="L3596">
        <v>25.468047709664599</v>
      </c>
      <c r="M3596" s="54">
        <v>27.9087846498837</v>
      </c>
      <c r="N3596">
        <v>4746</v>
      </c>
      <c r="O3596">
        <v>15225</v>
      </c>
      <c r="P3596">
        <v>1.45156381370837</v>
      </c>
    </row>
    <row r="3597" spans="1:16" x14ac:dyDescent="0.25">
      <c r="A3597" s="20" t="s">
        <v>12930</v>
      </c>
      <c r="B3597">
        <v>3</v>
      </c>
      <c r="C3597" t="s">
        <v>67</v>
      </c>
      <c r="D3597" t="s">
        <v>88</v>
      </c>
      <c r="E3597" t="s">
        <v>94</v>
      </c>
      <c r="F3597" t="s">
        <v>35</v>
      </c>
      <c r="G3597">
        <v>3</v>
      </c>
      <c r="H3597">
        <v>5</v>
      </c>
      <c r="I3597">
        <v>2014</v>
      </c>
      <c r="J3597" t="s">
        <v>75</v>
      </c>
      <c r="K3597">
        <v>26.4</v>
      </c>
      <c r="L3597">
        <v>25.402124653642801</v>
      </c>
      <c r="M3597" s="54">
        <v>27.422244575257601</v>
      </c>
      <c r="N3597">
        <v>4949</v>
      </c>
      <c r="O3597">
        <v>15490</v>
      </c>
      <c r="P3597">
        <v>1.42148170029998</v>
      </c>
    </row>
    <row r="3598" spans="1:16" x14ac:dyDescent="0.25">
      <c r="A3598" s="20" t="s">
        <v>12931</v>
      </c>
      <c r="B3598">
        <v>3</v>
      </c>
      <c r="C3598" t="s">
        <v>67</v>
      </c>
      <c r="D3598" t="s">
        <v>88</v>
      </c>
      <c r="E3598" t="s">
        <v>94</v>
      </c>
      <c r="F3598" t="s">
        <v>35</v>
      </c>
      <c r="G3598">
        <v>4</v>
      </c>
      <c r="H3598">
        <v>5</v>
      </c>
      <c r="I3598">
        <v>2014</v>
      </c>
      <c r="J3598" t="s">
        <v>75</v>
      </c>
      <c r="K3598">
        <v>25.99</v>
      </c>
      <c r="L3598">
        <v>25.080917118701102</v>
      </c>
      <c r="M3598">
        <v>26.914709992443001</v>
      </c>
      <c r="N3598">
        <v>4806</v>
      </c>
      <c r="O3598">
        <v>15662</v>
      </c>
      <c r="P3598">
        <v>1.4424744080263801</v>
      </c>
    </row>
    <row r="3599" spans="1:16" x14ac:dyDescent="0.25">
      <c r="A3599" s="20" t="s">
        <v>12932</v>
      </c>
      <c r="B3599">
        <v>3</v>
      </c>
      <c r="C3599" t="s">
        <v>67</v>
      </c>
      <c r="D3599" t="s">
        <v>88</v>
      </c>
      <c r="E3599" t="s">
        <v>94</v>
      </c>
      <c r="F3599" t="s">
        <v>35</v>
      </c>
      <c r="G3599">
        <v>5</v>
      </c>
      <c r="H3599">
        <v>5</v>
      </c>
      <c r="I3599">
        <v>2014</v>
      </c>
      <c r="J3599" t="s">
        <v>75</v>
      </c>
      <c r="K3599">
        <v>38.590000000000003</v>
      </c>
      <c r="L3599">
        <v>37.724935013228098</v>
      </c>
      <c r="M3599">
        <v>39.459320275316401</v>
      </c>
      <c r="N3599">
        <v>9803</v>
      </c>
      <c r="O3599">
        <v>22315</v>
      </c>
      <c r="P3599">
        <v>1.0099979648561499</v>
      </c>
    </row>
    <row r="3600" spans="1:16" x14ac:dyDescent="0.25">
      <c r="A3600" s="20" t="s">
        <v>12933</v>
      </c>
      <c r="B3600">
        <v>3</v>
      </c>
      <c r="C3600" t="s">
        <v>67</v>
      </c>
      <c r="D3600" t="s">
        <v>88</v>
      </c>
      <c r="E3600" t="s">
        <v>94</v>
      </c>
      <c r="F3600" t="s">
        <v>35</v>
      </c>
      <c r="G3600">
        <v>2</v>
      </c>
      <c r="H3600">
        <v>5</v>
      </c>
      <c r="I3600">
        <v>2014</v>
      </c>
      <c r="J3600" t="s">
        <v>43</v>
      </c>
      <c r="K3600">
        <v>17.100000000000001</v>
      </c>
      <c r="L3600">
        <v>10.271363824026199</v>
      </c>
      <c r="M3600">
        <v>26.145231485171202</v>
      </c>
      <c r="N3600">
        <v>27</v>
      </c>
      <c r="O3600">
        <v>79</v>
      </c>
      <c r="P3600">
        <v>19.245008972987499</v>
      </c>
    </row>
    <row r="3601" spans="1:16" x14ac:dyDescent="0.25">
      <c r="A3601" s="20" t="s">
        <v>22129</v>
      </c>
      <c r="B3601">
        <v>3</v>
      </c>
      <c r="C3601" t="s">
        <v>67</v>
      </c>
      <c r="D3601" t="s">
        <v>88</v>
      </c>
      <c r="E3601" t="s">
        <v>94</v>
      </c>
      <c r="F3601" t="s">
        <v>35</v>
      </c>
      <c r="G3601">
        <v>3</v>
      </c>
      <c r="H3601">
        <v>5</v>
      </c>
      <c r="I3601">
        <v>2014</v>
      </c>
      <c r="J3601" t="s">
        <v>43</v>
      </c>
      <c r="K3601">
        <v>14.8</v>
      </c>
      <c r="L3601">
        <v>7.4293720846445899</v>
      </c>
      <c r="M3601">
        <v>24.431629766652399</v>
      </c>
      <c r="N3601">
        <v>34</v>
      </c>
      <c r="O3601">
        <v>112</v>
      </c>
      <c r="P3601">
        <v>17.149858514250901</v>
      </c>
    </row>
    <row r="3602" spans="1:16" x14ac:dyDescent="0.25">
      <c r="A3602" s="20" t="s">
        <v>12934</v>
      </c>
      <c r="B3602">
        <v>3</v>
      </c>
      <c r="C3602" t="s">
        <v>67</v>
      </c>
      <c r="D3602" t="s">
        <v>88</v>
      </c>
      <c r="E3602" t="s">
        <v>94</v>
      </c>
      <c r="F3602" t="s">
        <v>35</v>
      </c>
      <c r="G3602">
        <v>4</v>
      </c>
      <c r="H3602">
        <v>5</v>
      </c>
      <c r="I3602">
        <v>2014</v>
      </c>
      <c r="J3602" t="s">
        <v>43</v>
      </c>
      <c r="K3602">
        <v>22.4</v>
      </c>
      <c r="L3602">
        <v>18.117942185196299</v>
      </c>
      <c r="M3602">
        <v>27.421759779946701</v>
      </c>
      <c r="N3602">
        <v>78</v>
      </c>
      <c r="O3602">
        <v>376</v>
      </c>
      <c r="P3602">
        <v>11.322770341446001</v>
      </c>
    </row>
    <row r="3603" spans="1:16" x14ac:dyDescent="0.25">
      <c r="A3603" s="20" t="s">
        <v>22130</v>
      </c>
      <c r="B3603">
        <v>3</v>
      </c>
      <c r="C3603" t="s">
        <v>67</v>
      </c>
      <c r="D3603" t="s">
        <v>88</v>
      </c>
      <c r="E3603" t="s">
        <v>94</v>
      </c>
      <c r="F3603" t="s">
        <v>35</v>
      </c>
      <c r="G3603">
        <v>5</v>
      </c>
      <c r="H3603">
        <v>5</v>
      </c>
      <c r="I3603">
        <v>2014</v>
      </c>
      <c r="J3603" t="s">
        <v>43</v>
      </c>
      <c r="K3603">
        <v>42</v>
      </c>
      <c r="L3603">
        <v>32.472186003282602</v>
      </c>
      <c r="M3603">
        <v>52.7461973040758</v>
      </c>
      <c r="N3603">
        <v>148</v>
      </c>
      <c r="O3603">
        <v>268</v>
      </c>
      <c r="P3603">
        <v>8.2199493652678708</v>
      </c>
    </row>
    <row r="3604" spans="1:16" x14ac:dyDescent="0.25">
      <c r="A3604" s="20" t="s">
        <v>3398</v>
      </c>
      <c r="B3604">
        <v>3</v>
      </c>
      <c r="C3604" t="s">
        <v>67</v>
      </c>
      <c r="D3604" t="s">
        <v>88</v>
      </c>
      <c r="E3604" t="s">
        <v>94</v>
      </c>
      <c r="F3604" t="s">
        <v>35</v>
      </c>
      <c r="G3604">
        <v>1</v>
      </c>
      <c r="H3604">
        <v>5</v>
      </c>
      <c r="I3604">
        <v>2014</v>
      </c>
      <c r="J3604" t="s">
        <v>45</v>
      </c>
      <c r="K3604">
        <v>24.3</v>
      </c>
      <c r="L3604">
        <v>20.810656851489298</v>
      </c>
      <c r="M3604">
        <v>28.1941212810674</v>
      </c>
      <c r="N3604">
        <v>222</v>
      </c>
      <c r="O3604">
        <v>793</v>
      </c>
      <c r="P3604">
        <v>6.7115605521402397</v>
      </c>
    </row>
    <row r="3605" spans="1:16" x14ac:dyDescent="0.25">
      <c r="A3605" s="20" t="s">
        <v>3409</v>
      </c>
      <c r="B3605">
        <v>3</v>
      </c>
      <c r="C3605" t="s">
        <v>67</v>
      </c>
      <c r="D3605" t="s">
        <v>88</v>
      </c>
      <c r="E3605" t="s">
        <v>94</v>
      </c>
      <c r="F3605" t="s">
        <v>35</v>
      </c>
      <c r="G3605">
        <v>2</v>
      </c>
      <c r="H3605">
        <v>5</v>
      </c>
      <c r="I3605">
        <v>2014</v>
      </c>
      <c r="J3605" t="s">
        <v>45</v>
      </c>
      <c r="K3605">
        <v>10.5</v>
      </c>
      <c r="L3605">
        <v>7.7229401724689604</v>
      </c>
      <c r="M3605">
        <v>13.497589667834999</v>
      </c>
      <c r="N3605">
        <v>288</v>
      </c>
      <c r="O3605">
        <v>1084</v>
      </c>
      <c r="P3605">
        <v>5.8925565098878998</v>
      </c>
    </row>
    <row r="3606" spans="1:16" x14ac:dyDescent="0.25">
      <c r="A3606" s="20" t="s">
        <v>3412</v>
      </c>
      <c r="B3606">
        <v>3</v>
      </c>
      <c r="C3606" t="s">
        <v>67</v>
      </c>
      <c r="D3606" t="s">
        <v>88</v>
      </c>
      <c r="E3606" t="s">
        <v>94</v>
      </c>
      <c r="F3606" t="s">
        <v>35</v>
      </c>
      <c r="G3606">
        <v>3</v>
      </c>
      <c r="H3606">
        <v>5</v>
      </c>
      <c r="I3606">
        <v>2014</v>
      </c>
      <c r="J3606" t="s">
        <v>45</v>
      </c>
      <c r="K3606">
        <v>16.100000000000001</v>
      </c>
      <c r="L3606">
        <v>13.679606851735301</v>
      </c>
      <c r="M3606" s="54">
        <v>18.731227363381599</v>
      </c>
      <c r="N3606">
        <v>201</v>
      </c>
      <c r="O3606">
        <v>694</v>
      </c>
      <c r="P3606">
        <v>7.0534561585859796</v>
      </c>
    </row>
    <row r="3607" spans="1:16" x14ac:dyDescent="0.25">
      <c r="A3607" s="20" t="s">
        <v>3413</v>
      </c>
      <c r="B3607">
        <v>3</v>
      </c>
      <c r="C3607" t="s">
        <v>67</v>
      </c>
      <c r="D3607" t="s">
        <v>88</v>
      </c>
      <c r="E3607" t="s">
        <v>94</v>
      </c>
      <c r="F3607" t="s">
        <v>35</v>
      </c>
      <c r="G3607">
        <v>4</v>
      </c>
      <c r="H3607">
        <v>5</v>
      </c>
      <c r="I3607">
        <v>2014</v>
      </c>
      <c r="J3607" t="s">
        <v>45</v>
      </c>
      <c r="K3607">
        <v>27.4</v>
      </c>
      <c r="L3607">
        <v>23.4182891270667</v>
      </c>
      <c r="M3607" s="54">
        <v>31.748968465381601</v>
      </c>
      <c r="N3607">
        <v>220</v>
      </c>
      <c r="O3607">
        <v>933</v>
      </c>
      <c r="P3607">
        <v>6.7419986246324202</v>
      </c>
    </row>
    <row r="3608" spans="1:16" x14ac:dyDescent="0.25">
      <c r="A3608" s="20" t="s">
        <v>3414</v>
      </c>
      <c r="B3608">
        <v>3</v>
      </c>
      <c r="C3608" t="s">
        <v>67</v>
      </c>
      <c r="D3608" t="s">
        <v>88</v>
      </c>
      <c r="E3608" t="s">
        <v>94</v>
      </c>
      <c r="F3608" t="s">
        <v>35</v>
      </c>
      <c r="G3608">
        <v>5</v>
      </c>
      <c r="H3608">
        <v>5</v>
      </c>
      <c r="I3608">
        <v>2014</v>
      </c>
      <c r="J3608" t="s">
        <v>45</v>
      </c>
      <c r="K3608">
        <v>36.5</v>
      </c>
      <c r="L3608">
        <v>31.022033644637201</v>
      </c>
      <c r="M3608">
        <v>42.907923379310802</v>
      </c>
      <c r="N3608">
        <v>76</v>
      </c>
      <c r="O3608">
        <v>202</v>
      </c>
      <c r="P3608">
        <v>11.470786693528099</v>
      </c>
    </row>
    <row r="3609" spans="1:16" x14ac:dyDescent="0.25">
      <c r="A3609" s="20" t="s">
        <v>3419</v>
      </c>
      <c r="B3609">
        <v>3</v>
      </c>
      <c r="C3609" t="s">
        <v>67</v>
      </c>
      <c r="D3609" t="s">
        <v>88</v>
      </c>
      <c r="E3609" t="s">
        <v>94</v>
      </c>
      <c r="F3609" t="s">
        <v>35</v>
      </c>
      <c r="G3609">
        <v>1</v>
      </c>
      <c r="H3609">
        <v>5</v>
      </c>
      <c r="I3609">
        <v>2014</v>
      </c>
      <c r="J3609" t="s">
        <v>46</v>
      </c>
      <c r="K3609">
        <v>8.1</v>
      </c>
      <c r="L3609">
        <v>5.6928175505317897</v>
      </c>
      <c r="M3609">
        <v>10.936178736243001</v>
      </c>
      <c r="N3609">
        <v>122</v>
      </c>
      <c r="O3609">
        <v>834</v>
      </c>
      <c r="P3609">
        <v>9.0535746042518497</v>
      </c>
    </row>
    <row r="3610" spans="1:16" x14ac:dyDescent="0.25">
      <c r="A3610" s="20" t="s">
        <v>3430</v>
      </c>
      <c r="B3610">
        <v>3</v>
      </c>
      <c r="C3610" t="s">
        <v>67</v>
      </c>
      <c r="D3610" t="s">
        <v>88</v>
      </c>
      <c r="E3610" t="s">
        <v>94</v>
      </c>
      <c r="F3610" t="s">
        <v>35</v>
      </c>
      <c r="G3610">
        <v>2</v>
      </c>
      <c r="H3610">
        <v>5</v>
      </c>
      <c r="I3610">
        <v>2014</v>
      </c>
      <c r="J3610" t="s">
        <v>46</v>
      </c>
      <c r="K3610">
        <v>34.6</v>
      </c>
      <c r="L3610">
        <v>27.739454626034799</v>
      </c>
      <c r="M3610">
        <v>42.236381354844099</v>
      </c>
      <c r="N3610">
        <v>167</v>
      </c>
      <c r="O3610">
        <v>2594</v>
      </c>
      <c r="P3610">
        <v>7.7382323253413698</v>
      </c>
    </row>
    <row r="3611" spans="1:16" x14ac:dyDescent="0.25">
      <c r="A3611" s="20" t="s">
        <v>3433</v>
      </c>
      <c r="B3611">
        <v>3</v>
      </c>
      <c r="C3611" t="s">
        <v>67</v>
      </c>
      <c r="D3611" t="s">
        <v>88</v>
      </c>
      <c r="E3611" t="s">
        <v>94</v>
      </c>
      <c r="F3611" t="s">
        <v>35</v>
      </c>
      <c r="G3611">
        <v>3</v>
      </c>
      <c r="H3611">
        <v>5</v>
      </c>
      <c r="I3611">
        <v>2014</v>
      </c>
      <c r="J3611" t="s">
        <v>46</v>
      </c>
      <c r="K3611">
        <v>24.4</v>
      </c>
      <c r="L3611">
        <v>19.7436329000091</v>
      </c>
      <c r="M3611">
        <v>29.426231081516899</v>
      </c>
      <c r="N3611">
        <v>275</v>
      </c>
      <c r="O3611">
        <v>837</v>
      </c>
      <c r="P3611">
        <v>6.0302268915552704</v>
      </c>
    </row>
    <row r="3612" spans="1:16" x14ac:dyDescent="0.25">
      <c r="A3612" s="20" t="s">
        <v>3434</v>
      </c>
      <c r="B3612">
        <v>3</v>
      </c>
      <c r="C3612" t="s">
        <v>67</v>
      </c>
      <c r="D3612" t="s">
        <v>88</v>
      </c>
      <c r="E3612" t="s">
        <v>94</v>
      </c>
      <c r="F3612" t="s">
        <v>35</v>
      </c>
      <c r="G3612">
        <v>4</v>
      </c>
      <c r="H3612">
        <v>5</v>
      </c>
      <c r="I3612">
        <v>2014</v>
      </c>
      <c r="J3612" t="s">
        <v>46</v>
      </c>
      <c r="K3612">
        <v>27.7</v>
      </c>
      <c r="L3612">
        <v>24.5302447601944</v>
      </c>
      <c r="M3612" s="54">
        <v>31.186491017326599</v>
      </c>
      <c r="N3612">
        <v>241</v>
      </c>
      <c r="O3612">
        <v>858</v>
      </c>
      <c r="P3612">
        <v>6.4415662640083102</v>
      </c>
    </row>
    <row r="3613" spans="1:16" x14ac:dyDescent="0.25">
      <c r="A3613" s="20" t="s">
        <v>3435</v>
      </c>
      <c r="B3613">
        <v>3</v>
      </c>
      <c r="C3613" t="s">
        <v>67</v>
      </c>
      <c r="D3613" t="s">
        <v>88</v>
      </c>
      <c r="E3613" t="s">
        <v>94</v>
      </c>
      <c r="F3613" t="s">
        <v>35</v>
      </c>
      <c r="G3613">
        <v>5</v>
      </c>
      <c r="H3613">
        <v>5</v>
      </c>
      <c r="I3613">
        <v>2014</v>
      </c>
      <c r="J3613" t="s">
        <v>46</v>
      </c>
      <c r="K3613">
        <v>20.9</v>
      </c>
      <c r="L3613">
        <v>15.6033692229667</v>
      </c>
      <c r="M3613">
        <v>27.166644726783399</v>
      </c>
      <c r="N3613">
        <v>68</v>
      </c>
      <c r="O3613">
        <v>276</v>
      </c>
      <c r="P3613">
        <v>12.126781251816601</v>
      </c>
    </row>
    <row r="3614" spans="1:16" x14ac:dyDescent="0.25">
      <c r="A3614" s="20" t="s">
        <v>3440</v>
      </c>
      <c r="B3614">
        <v>3</v>
      </c>
      <c r="C3614" t="s">
        <v>67</v>
      </c>
      <c r="D3614" t="s">
        <v>88</v>
      </c>
      <c r="E3614" t="s">
        <v>94</v>
      </c>
      <c r="F3614" t="s">
        <v>35</v>
      </c>
      <c r="G3614">
        <v>1</v>
      </c>
      <c r="H3614">
        <v>5</v>
      </c>
      <c r="I3614">
        <v>2014</v>
      </c>
      <c r="J3614" t="s">
        <v>47</v>
      </c>
      <c r="K3614">
        <v>18.7</v>
      </c>
      <c r="L3614">
        <v>15.7572616635156</v>
      </c>
      <c r="M3614">
        <v>21.893727944425201</v>
      </c>
      <c r="N3614">
        <v>475</v>
      </c>
      <c r="O3614">
        <v>1716</v>
      </c>
      <c r="P3614">
        <v>4.5883146774112404</v>
      </c>
    </row>
    <row r="3615" spans="1:16" x14ac:dyDescent="0.25">
      <c r="A3615" s="20" t="s">
        <v>3451</v>
      </c>
      <c r="B3615">
        <v>3</v>
      </c>
      <c r="C3615" t="s">
        <v>67</v>
      </c>
      <c r="D3615" t="s">
        <v>88</v>
      </c>
      <c r="E3615" t="s">
        <v>94</v>
      </c>
      <c r="F3615" t="s">
        <v>35</v>
      </c>
      <c r="G3615">
        <v>2</v>
      </c>
      <c r="H3615">
        <v>5</v>
      </c>
      <c r="I3615">
        <v>2014</v>
      </c>
      <c r="J3615" t="s">
        <v>47</v>
      </c>
      <c r="K3615">
        <v>26.4</v>
      </c>
      <c r="L3615">
        <v>23.951630169198701</v>
      </c>
      <c r="M3615">
        <v>28.972568747096901</v>
      </c>
      <c r="N3615">
        <v>957</v>
      </c>
      <c r="O3615">
        <v>2871</v>
      </c>
      <c r="P3615">
        <v>3.2325409191761798</v>
      </c>
    </row>
    <row r="3616" spans="1:16" x14ac:dyDescent="0.25">
      <c r="A3616" s="20" t="s">
        <v>3454</v>
      </c>
      <c r="B3616">
        <v>3</v>
      </c>
      <c r="C3616" t="s">
        <v>67</v>
      </c>
      <c r="D3616" t="s">
        <v>88</v>
      </c>
      <c r="E3616" t="s">
        <v>94</v>
      </c>
      <c r="F3616" t="s">
        <v>35</v>
      </c>
      <c r="G3616">
        <v>3</v>
      </c>
      <c r="H3616">
        <v>5</v>
      </c>
      <c r="I3616">
        <v>2014</v>
      </c>
      <c r="J3616" t="s">
        <v>47</v>
      </c>
      <c r="K3616">
        <v>25.2</v>
      </c>
      <c r="L3616">
        <v>22.398157184461901</v>
      </c>
      <c r="M3616">
        <v>28.250348482486299</v>
      </c>
      <c r="N3616">
        <v>623</v>
      </c>
      <c r="O3616">
        <v>1794</v>
      </c>
      <c r="P3616">
        <v>4.0064154010750199</v>
      </c>
    </row>
    <row r="3617" spans="1:16" x14ac:dyDescent="0.25">
      <c r="A3617" s="20" t="s">
        <v>3455</v>
      </c>
      <c r="B3617">
        <v>3</v>
      </c>
      <c r="C3617" t="s">
        <v>67</v>
      </c>
      <c r="D3617" t="s">
        <v>88</v>
      </c>
      <c r="E3617" t="s">
        <v>94</v>
      </c>
      <c r="F3617" t="s">
        <v>35</v>
      </c>
      <c r="G3617">
        <v>4</v>
      </c>
      <c r="H3617">
        <v>5</v>
      </c>
      <c r="I3617">
        <v>2014</v>
      </c>
      <c r="J3617" t="s">
        <v>47</v>
      </c>
      <c r="K3617">
        <v>28.5</v>
      </c>
      <c r="L3617">
        <v>26.539121813255299</v>
      </c>
      <c r="M3617">
        <v>30.5072486755478</v>
      </c>
      <c r="N3617">
        <v>1264</v>
      </c>
      <c r="O3617">
        <v>3325</v>
      </c>
      <c r="P3617">
        <v>2.81271975231506</v>
      </c>
    </row>
    <row r="3618" spans="1:16" x14ac:dyDescent="0.25">
      <c r="A3618" s="20" t="s">
        <v>3456</v>
      </c>
      <c r="B3618">
        <v>3</v>
      </c>
      <c r="C3618" t="s">
        <v>67</v>
      </c>
      <c r="D3618" t="s">
        <v>88</v>
      </c>
      <c r="E3618" t="s">
        <v>94</v>
      </c>
      <c r="F3618" t="s">
        <v>35</v>
      </c>
      <c r="G3618">
        <v>5</v>
      </c>
      <c r="H3618">
        <v>5</v>
      </c>
      <c r="I3618">
        <v>2014</v>
      </c>
      <c r="J3618" t="s">
        <v>47</v>
      </c>
      <c r="K3618">
        <v>46.6</v>
      </c>
      <c r="L3618">
        <v>45.231690864440303</v>
      </c>
      <c r="M3618">
        <v>47.9663253535685</v>
      </c>
      <c r="N3618">
        <v>4409</v>
      </c>
      <c r="O3618">
        <v>8827</v>
      </c>
      <c r="P3618">
        <v>1.5060172647796799</v>
      </c>
    </row>
    <row r="3619" spans="1:16" x14ac:dyDescent="0.25">
      <c r="A3619" s="20" t="s">
        <v>3461</v>
      </c>
      <c r="B3619">
        <v>3</v>
      </c>
      <c r="C3619" t="s">
        <v>67</v>
      </c>
      <c r="D3619" t="s">
        <v>88</v>
      </c>
      <c r="E3619" t="s">
        <v>94</v>
      </c>
      <c r="F3619" t="s">
        <v>35</v>
      </c>
      <c r="G3619">
        <v>1</v>
      </c>
      <c r="H3619">
        <v>5</v>
      </c>
      <c r="I3619">
        <v>2014</v>
      </c>
      <c r="J3619" t="s">
        <v>48</v>
      </c>
      <c r="K3619" t="s">
        <v>44</v>
      </c>
      <c r="L3619" t="s">
        <v>44</v>
      </c>
      <c r="M3619" t="s">
        <v>44</v>
      </c>
      <c r="N3619">
        <v>0</v>
      </c>
      <c r="O3619">
        <v>17</v>
      </c>
      <c r="P3619" t="s">
        <v>11517</v>
      </c>
    </row>
    <row r="3620" spans="1:16" x14ac:dyDescent="0.25">
      <c r="A3620" s="20" t="s">
        <v>3472</v>
      </c>
      <c r="B3620">
        <v>3</v>
      </c>
      <c r="C3620" t="s">
        <v>67</v>
      </c>
      <c r="D3620" t="s">
        <v>88</v>
      </c>
      <c r="E3620" t="s">
        <v>94</v>
      </c>
      <c r="F3620" t="s">
        <v>35</v>
      </c>
      <c r="G3620">
        <v>2</v>
      </c>
      <c r="H3620">
        <v>5</v>
      </c>
      <c r="I3620">
        <v>2014</v>
      </c>
      <c r="J3620" t="s">
        <v>48</v>
      </c>
      <c r="K3620" t="s">
        <v>44</v>
      </c>
      <c r="L3620" t="s">
        <v>44</v>
      </c>
      <c r="M3620" s="54" t="s">
        <v>44</v>
      </c>
      <c r="N3620">
        <v>16</v>
      </c>
      <c r="O3620">
        <v>95</v>
      </c>
      <c r="P3620">
        <v>25</v>
      </c>
    </row>
    <row r="3621" spans="1:16" x14ac:dyDescent="0.25">
      <c r="A3621" s="20" t="s">
        <v>3475</v>
      </c>
      <c r="B3621">
        <v>3</v>
      </c>
      <c r="C3621" t="s">
        <v>67</v>
      </c>
      <c r="D3621" t="s">
        <v>88</v>
      </c>
      <c r="E3621" t="s">
        <v>94</v>
      </c>
      <c r="F3621" t="s">
        <v>35</v>
      </c>
      <c r="G3621">
        <v>3</v>
      </c>
      <c r="H3621">
        <v>5</v>
      </c>
      <c r="I3621">
        <v>2014</v>
      </c>
      <c r="J3621" t="s">
        <v>48</v>
      </c>
      <c r="K3621" t="s">
        <v>44</v>
      </c>
      <c r="L3621" t="s">
        <v>44</v>
      </c>
      <c r="M3621" s="54" t="s">
        <v>44</v>
      </c>
      <c r="N3621">
        <v>13</v>
      </c>
      <c r="O3621">
        <v>63</v>
      </c>
      <c r="P3621">
        <v>27.735009811261499</v>
      </c>
    </row>
    <row r="3622" spans="1:16" x14ac:dyDescent="0.25">
      <c r="A3622" s="20" t="s">
        <v>3476</v>
      </c>
      <c r="B3622">
        <v>3</v>
      </c>
      <c r="C3622" t="s">
        <v>67</v>
      </c>
      <c r="D3622" t="s">
        <v>88</v>
      </c>
      <c r="E3622" t="s">
        <v>94</v>
      </c>
      <c r="F3622" t="s">
        <v>35</v>
      </c>
      <c r="G3622">
        <v>4</v>
      </c>
      <c r="H3622">
        <v>5</v>
      </c>
      <c r="I3622">
        <v>2014</v>
      </c>
      <c r="J3622" t="s">
        <v>48</v>
      </c>
      <c r="K3622">
        <v>2.5</v>
      </c>
      <c r="L3622">
        <v>1.8756468992780599</v>
      </c>
      <c r="M3622" s="54">
        <v>3.4079131940313201</v>
      </c>
      <c r="N3622">
        <v>32</v>
      </c>
      <c r="O3622">
        <v>162</v>
      </c>
      <c r="P3622">
        <v>17.677669529663699</v>
      </c>
    </row>
    <row r="3623" spans="1:16" x14ac:dyDescent="0.25">
      <c r="A3623" s="20" t="s">
        <v>3477</v>
      </c>
      <c r="B3623">
        <v>3</v>
      </c>
      <c r="C3623" t="s">
        <v>67</v>
      </c>
      <c r="D3623" t="s">
        <v>88</v>
      </c>
      <c r="E3623" t="s">
        <v>94</v>
      </c>
      <c r="F3623" t="s">
        <v>35</v>
      </c>
      <c r="G3623">
        <v>5</v>
      </c>
      <c r="H3623">
        <v>5</v>
      </c>
      <c r="I3623">
        <v>2014</v>
      </c>
      <c r="J3623" t="s">
        <v>48</v>
      </c>
      <c r="K3623">
        <v>45.8</v>
      </c>
      <c r="L3623">
        <v>41.019847838178499</v>
      </c>
      <c r="M3623">
        <v>51.197124830271697</v>
      </c>
      <c r="N3623">
        <v>188</v>
      </c>
      <c r="O3623">
        <v>399</v>
      </c>
      <c r="P3623">
        <v>7.2932495748947304</v>
      </c>
    </row>
    <row r="3624" spans="1:16" x14ac:dyDescent="0.25">
      <c r="A3624" s="20" t="s">
        <v>12935</v>
      </c>
      <c r="B3624">
        <v>3</v>
      </c>
      <c r="C3624" t="s">
        <v>67</v>
      </c>
      <c r="D3624" t="s">
        <v>88</v>
      </c>
      <c r="E3624" t="s">
        <v>94</v>
      </c>
      <c r="F3624" t="s">
        <v>35</v>
      </c>
      <c r="G3624">
        <v>1</v>
      </c>
      <c r="H3624">
        <v>5</v>
      </c>
      <c r="I3624">
        <v>2014</v>
      </c>
      <c r="J3624" t="s">
        <v>49</v>
      </c>
      <c r="K3624">
        <v>15.3</v>
      </c>
      <c r="L3624">
        <v>10.3486162767829</v>
      </c>
      <c r="M3624">
        <v>20.793948281773702</v>
      </c>
      <c r="N3624">
        <v>198</v>
      </c>
      <c r="O3624">
        <v>560</v>
      </c>
      <c r="P3624">
        <v>7.1066905451870204</v>
      </c>
    </row>
    <row r="3625" spans="1:16" x14ac:dyDescent="0.25">
      <c r="A3625" s="20" t="s">
        <v>22131</v>
      </c>
      <c r="B3625">
        <v>3</v>
      </c>
      <c r="C3625" t="s">
        <v>67</v>
      </c>
      <c r="D3625" t="s">
        <v>88</v>
      </c>
      <c r="E3625" t="s">
        <v>94</v>
      </c>
      <c r="F3625" t="s">
        <v>35</v>
      </c>
      <c r="G3625">
        <v>2</v>
      </c>
      <c r="H3625">
        <v>5</v>
      </c>
      <c r="I3625">
        <v>2014</v>
      </c>
      <c r="J3625" t="s">
        <v>49</v>
      </c>
      <c r="K3625">
        <v>32.4</v>
      </c>
      <c r="L3625">
        <v>24.402771748722401</v>
      </c>
      <c r="M3625">
        <v>43.336565614334198</v>
      </c>
      <c r="N3625">
        <v>23</v>
      </c>
      <c r="O3625">
        <v>84</v>
      </c>
      <c r="P3625">
        <v>20.851441405707501</v>
      </c>
    </row>
    <row r="3626" spans="1:16" x14ac:dyDescent="0.25">
      <c r="A3626" s="20" t="s">
        <v>22132</v>
      </c>
      <c r="B3626">
        <v>3</v>
      </c>
      <c r="C3626" t="s">
        <v>67</v>
      </c>
      <c r="D3626" t="s">
        <v>88</v>
      </c>
      <c r="E3626" t="s">
        <v>94</v>
      </c>
      <c r="F3626" t="s">
        <v>35</v>
      </c>
      <c r="G3626">
        <v>3</v>
      </c>
      <c r="H3626">
        <v>5</v>
      </c>
      <c r="I3626">
        <v>2014</v>
      </c>
      <c r="J3626" t="s">
        <v>49</v>
      </c>
      <c r="K3626">
        <v>32</v>
      </c>
      <c r="L3626">
        <v>28.5265723877061</v>
      </c>
      <c r="M3626">
        <v>35.688383555089104</v>
      </c>
      <c r="N3626">
        <v>415</v>
      </c>
      <c r="O3626">
        <v>1074</v>
      </c>
      <c r="P3626">
        <v>4.9088069367381602</v>
      </c>
    </row>
    <row r="3627" spans="1:16" x14ac:dyDescent="0.25">
      <c r="A3627" s="20" t="s">
        <v>22133</v>
      </c>
      <c r="B3627">
        <v>3</v>
      </c>
      <c r="C3627" t="s">
        <v>67</v>
      </c>
      <c r="D3627" t="s">
        <v>88</v>
      </c>
      <c r="E3627" t="s">
        <v>94</v>
      </c>
      <c r="F3627" t="s">
        <v>35</v>
      </c>
      <c r="G3627">
        <v>4</v>
      </c>
      <c r="H3627">
        <v>5</v>
      </c>
      <c r="I3627">
        <v>2014</v>
      </c>
      <c r="J3627" t="s">
        <v>49</v>
      </c>
      <c r="K3627">
        <v>45.7</v>
      </c>
      <c r="L3627">
        <v>38.232848911580099</v>
      </c>
      <c r="M3627" s="54">
        <v>53.910337671488499</v>
      </c>
      <c r="N3627">
        <v>244</v>
      </c>
      <c r="O3627">
        <v>724</v>
      </c>
      <c r="P3627">
        <v>6.4018439966448</v>
      </c>
    </row>
    <row r="3628" spans="1:16" x14ac:dyDescent="0.25">
      <c r="A3628" s="20" t="s">
        <v>12936</v>
      </c>
      <c r="B3628">
        <v>3</v>
      </c>
      <c r="C3628" t="s">
        <v>67</v>
      </c>
      <c r="D3628" t="s">
        <v>88</v>
      </c>
      <c r="E3628" t="s">
        <v>94</v>
      </c>
      <c r="F3628" t="s">
        <v>35</v>
      </c>
      <c r="G3628">
        <v>5</v>
      </c>
      <c r="H3628">
        <v>5</v>
      </c>
      <c r="I3628">
        <v>2014</v>
      </c>
      <c r="J3628" t="s">
        <v>49</v>
      </c>
      <c r="K3628">
        <v>15.7</v>
      </c>
      <c r="L3628">
        <v>12.768317197241601</v>
      </c>
      <c r="M3628" s="54">
        <v>19.307364252023302</v>
      </c>
      <c r="N3628">
        <v>71</v>
      </c>
      <c r="O3628">
        <v>440</v>
      </c>
      <c r="P3628">
        <v>11.8678165819385</v>
      </c>
    </row>
    <row r="3629" spans="1:16" x14ac:dyDescent="0.25">
      <c r="A3629" s="20" t="s">
        <v>22134</v>
      </c>
      <c r="B3629">
        <v>3</v>
      </c>
      <c r="C3629" t="s">
        <v>67</v>
      </c>
      <c r="D3629" t="s">
        <v>88</v>
      </c>
      <c r="E3629" t="s">
        <v>94</v>
      </c>
      <c r="F3629" t="s">
        <v>35</v>
      </c>
      <c r="G3629">
        <v>1</v>
      </c>
      <c r="H3629">
        <v>5</v>
      </c>
      <c r="I3629">
        <v>2014</v>
      </c>
      <c r="J3629" t="s">
        <v>50</v>
      </c>
      <c r="K3629" t="s">
        <v>44</v>
      </c>
      <c r="L3629" t="s">
        <v>44</v>
      </c>
      <c r="M3629" s="54" t="s">
        <v>44</v>
      </c>
      <c r="N3629">
        <v>18</v>
      </c>
      <c r="O3629">
        <v>48</v>
      </c>
      <c r="P3629">
        <v>23.570226039551599</v>
      </c>
    </row>
    <row r="3630" spans="1:16" x14ac:dyDescent="0.25">
      <c r="A3630" s="20" t="s">
        <v>12937</v>
      </c>
      <c r="B3630">
        <v>3</v>
      </c>
      <c r="C3630" t="s">
        <v>67</v>
      </c>
      <c r="D3630" t="s">
        <v>88</v>
      </c>
      <c r="E3630" t="s">
        <v>94</v>
      </c>
      <c r="F3630" t="s">
        <v>35</v>
      </c>
      <c r="G3630">
        <v>2</v>
      </c>
      <c r="H3630">
        <v>5</v>
      </c>
      <c r="I3630">
        <v>2014</v>
      </c>
      <c r="J3630" t="s">
        <v>50</v>
      </c>
      <c r="K3630" t="s">
        <v>44</v>
      </c>
      <c r="L3630" t="s">
        <v>44</v>
      </c>
      <c r="M3630" s="54" t="s">
        <v>44</v>
      </c>
      <c r="N3630">
        <v>7</v>
      </c>
      <c r="O3630">
        <v>52</v>
      </c>
      <c r="P3630">
        <v>37.796447300922701</v>
      </c>
    </row>
    <row r="3631" spans="1:16" x14ac:dyDescent="0.25">
      <c r="A3631" s="20" t="s">
        <v>22135</v>
      </c>
      <c r="B3631">
        <v>3</v>
      </c>
      <c r="C3631" t="s">
        <v>67</v>
      </c>
      <c r="D3631" t="s">
        <v>88</v>
      </c>
      <c r="E3631" t="s">
        <v>94</v>
      </c>
      <c r="F3631" t="s">
        <v>35</v>
      </c>
      <c r="G3631">
        <v>3</v>
      </c>
      <c r="H3631">
        <v>5</v>
      </c>
      <c r="I3631">
        <v>2014</v>
      </c>
      <c r="J3631" t="s">
        <v>50</v>
      </c>
      <c r="K3631" t="s">
        <v>44</v>
      </c>
      <c r="L3631" t="s">
        <v>44</v>
      </c>
      <c r="M3631" s="54" t="s">
        <v>44</v>
      </c>
      <c r="N3631">
        <v>16</v>
      </c>
      <c r="O3631">
        <v>52</v>
      </c>
      <c r="P3631">
        <v>25</v>
      </c>
    </row>
    <row r="3632" spans="1:16" x14ac:dyDescent="0.25">
      <c r="A3632" s="20" t="s">
        <v>12938</v>
      </c>
      <c r="B3632">
        <v>3</v>
      </c>
      <c r="C3632" t="s">
        <v>67</v>
      </c>
      <c r="D3632" t="s">
        <v>88</v>
      </c>
      <c r="E3632" t="s">
        <v>94</v>
      </c>
      <c r="F3632" t="s">
        <v>35</v>
      </c>
      <c r="G3632">
        <v>4</v>
      </c>
      <c r="H3632">
        <v>5</v>
      </c>
      <c r="I3632">
        <v>2014</v>
      </c>
      <c r="J3632" t="s">
        <v>50</v>
      </c>
      <c r="K3632">
        <v>29.6</v>
      </c>
      <c r="L3632">
        <v>21.0448272719348</v>
      </c>
      <c r="M3632" s="54">
        <v>39.557265705460402</v>
      </c>
      <c r="N3632">
        <v>84</v>
      </c>
      <c r="O3632">
        <v>192</v>
      </c>
      <c r="P3632">
        <v>10.910894511799601</v>
      </c>
    </row>
    <row r="3633" spans="1:16" x14ac:dyDescent="0.25">
      <c r="A3633" s="20" t="s">
        <v>22136</v>
      </c>
      <c r="B3633">
        <v>3</v>
      </c>
      <c r="C3633" t="s">
        <v>67</v>
      </c>
      <c r="D3633" t="s">
        <v>88</v>
      </c>
      <c r="E3633" t="s">
        <v>94</v>
      </c>
      <c r="F3633" t="s">
        <v>35</v>
      </c>
      <c r="G3633">
        <v>5</v>
      </c>
      <c r="H3633">
        <v>5</v>
      </c>
      <c r="I3633">
        <v>2014</v>
      </c>
      <c r="J3633" t="s">
        <v>50</v>
      </c>
      <c r="K3633">
        <v>24.4</v>
      </c>
      <c r="L3633">
        <v>15.464432603957</v>
      </c>
      <c r="M3633">
        <v>35.982019271713703</v>
      </c>
      <c r="N3633">
        <v>33</v>
      </c>
      <c r="O3633">
        <v>208</v>
      </c>
      <c r="P3633">
        <v>17.407765595569799</v>
      </c>
    </row>
    <row r="3634" spans="1:16" x14ac:dyDescent="0.25">
      <c r="A3634" s="20" t="s">
        <v>22137</v>
      </c>
      <c r="B3634">
        <v>3</v>
      </c>
      <c r="C3634" t="s">
        <v>67</v>
      </c>
      <c r="D3634" t="s">
        <v>88</v>
      </c>
      <c r="E3634" t="s">
        <v>94</v>
      </c>
      <c r="F3634" t="s">
        <v>35</v>
      </c>
      <c r="G3634">
        <v>1</v>
      </c>
      <c r="H3634">
        <v>5</v>
      </c>
      <c r="I3634">
        <v>2014</v>
      </c>
      <c r="J3634" t="s">
        <v>51</v>
      </c>
      <c r="K3634" t="s">
        <v>44</v>
      </c>
      <c r="L3634" t="s">
        <v>44</v>
      </c>
      <c r="M3634" t="s">
        <v>44</v>
      </c>
      <c r="N3634">
        <v>10</v>
      </c>
      <c r="O3634">
        <v>224</v>
      </c>
      <c r="P3634">
        <v>31.6227766016838</v>
      </c>
    </row>
    <row r="3635" spans="1:16" x14ac:dyDescent="0.25">
      <c r="A3635" s="20" t="s">
        <v>12939</v>
      </c>
      <c r="B3635">
        <v>3</v>
      </c>
      <c r="C3635" t="s">
        <v>67</v>
      </c>
      <c r="D3635" t="s">
        <v>88</v>
      </c>
      <c r="E3635" t="s">
        <v>94</v>
      </c>
      <c r="F3635" t="s">
        <v>35</v>
      </c>
      <c r="G3635">
        <v>2</v>
      </c>
      <c r="H3635">
        <v>5</v>
      </c>
      <c r="I3635">
        <v>2014</v>
      </c>
      <c r="J3635" t="s">
        <v>51</v>
      </c>
      <c r="K3635">
        <v>10.6</v>
      </c>
      <c r="L3635">
        <v>4.0885914943369199</v>
      </c>
      <c r="M3635">
        <v>18.202830733346801</v>
      </c>
      <c r="N3635">
        <v>81</v>
      </c>
      <c r="O3635">
        <v>227</v>
      </c>
      <c r="P3635">
        <v>11.1111111111111</v>
      </c>
    </row>
    <row r="3636" spans="1:16" x14ac:dyDescent="0.25">
      <c r="A3636" s="20" t="s">
        <v>22138</v>
      </c>
      <c r="B3636">
        <v>3</v>
      </c>
      <c r="C3636" t="s">
        <v>67</v>
      </c>
      <c r="D3636" t="s">
        <v>88</v>
      </c>
      <c r="E3636" t="s">
        <v>94</v>
      </c>
      <c r="F3636" t="s">
        <v>35</v>
      </c>
      <c r="G3636">
        <v>3</v>
      </c>
      <c r="H3636">
        <v>5</v>
      </c>
      <c r="I3636">
        <v>2014</v>
      </c>
      <c r="J3636" t="s">
        <v>51</v>
      </c>
      <c r="K3636">
        <v>9.4</v>
      </c>
      <c r="L3636">
        <v>6.1539221604882197</v>
      </c>
      <c r="M3636">
        <v>13.3960375445354</v>
      </c>
      <c r="N3636">
        <v>61</v>
      </c>
      <c r="O3636">
        <v>209</v>
      </c>
      <c r="P3636">
        <v>12.8036879932896</v>
      </c>
    </row>
    <row r="3637" spans="1:16" x14ac:dyDescent="0.25">
      <c r="A3637" s="20" t="s">
        <v>12940</v>
      </c>
      <c r="B3637">
        <v>3</v>
      </c>
      <c r="C3637" t="s">
        <v>67</v>
      </c>
      <c r="D3637" t="s">
        <v>88</v>
      </c>
      <c r="E3637" t="s">
        <v>94</v>
      </c>
      <c r="F3637" t="s">
        <v>35</v>
      </c>
      <c r="G3637">
        <v>4</v>
      </c>
      <c r="H3637">
        <v>5</v>
      </c>
      <c r="I3637">
        <v>2014</v>
      </c>
      <c r="J3637" t="s">
        <v>51</v>
      </c>
      <c r="K3637">
        <v>20.5</v>
      </c>
      <c r="L3637">
        <v>6.7381561267247099</v>
      </c>
      <c r="M3637">
        <v>37.749042459691601</v>
      </c>
      <c r="N3637">
        <v>44</v>
      </c>
      <c r="O3637">
        <v>194</v>
      </c>
      <c r="P3637">
        <v>15.0755672288882</v>
      </c>
    </row>
    <row r="3638" spans="1:16" x14ac:dyDescent="0.25">
      <c r="A3638" s="20" t="s">
        <v>22139</v>
      </c>
      <c r="B3638">
        <v>3</v>
      </c>
      <c r="C3638" t="s">
        <v>67</v>
      </c>
      <c r="D3638" t="s">
        <v>88</v>
      </c>
      <c r="E3638" t="s">
        <v>94</v>
      </c>
      <c r="F3638" t="s">
        <v>35</v>
      </c>
      <c r="G3638">
        <v>5</v>
      </c>
      <c r="H3638">
        <v>5</v>
      </c>
      <c r="I3638">
        <v>2014</v>
      </c>
      <c r="J3638" t="s">
        <v>51</v>
      </c>
      <c r="K3638">
        <v>18.7</v>
      </c>
      <c r="L3638">
        <v>14.826696394639001</v>
      </c>
      <c r="M3638">
        <v>23.0617681117586</v>
      </c>
      <c r="N3638">
        <v>202</v>
      </c>
      <c r="O3638">
        <v>732</v>
      </c>
      <c r="P3638">
        <v>7.0359754473029197</v>
      </c>
    </row>
    <row r="3639" spans="1:16" x14ac:dyDescent="0.25">
      <c r="A3639" s="20" t="s">
        <v>12941</v>
      </c>
      <c r="B3639">
        <v>3</v>
      </c>
      <c r="C3639" t="s">
        <v>67</v>
      </c>
      <c r="D3639" t="s">
        <v>88</v>
      </c>
      <c r="E3639" t="s">
        <v>76</v>
      </c>
      <c r="F3639" t="s">
        <v>40</v>
      </c>
      <c r="G3639">
        <v>1</v>
      </c>
      <c r="H3639">
        <v>6</v>
      </c>
      <c r="I3639">
        <v>2014</v>
      </c>
      <c r="J3639" t="s">
        <v>52</v>
      </c>
      <c r="K3639">
        <v>6.6</v>
      </c>
      <c r="L3639">
        <v>5.0523223169626004</v>
      </c>
      <c r="M3639">
        <v>8.2304490011473792</v>
      </c>
      <c r="N3639">
        <v>381</v>
      </c>
      <c r="O3639">
        <v>3303</v>
      </c>
      <c r="P3639">
        <v>5.1231551957855999</v>
      </c>
    </row>
    <row r="3640" spans="1:16" x14ac:dyDescent="0.25">
      <c r="A3640" s="20" t="s">
        <v>12942</v>
      </c>
      <c r="B3640">
        <v>3</v>
      </c>
      <c r="C3640" t="s">
        <v>67</v>
      </c>
      <c r="D3640" t="s">
        <v>88</v>
      </c>
      <c r="E3640" t="s">
        <v>76</v>
      </c>
      <c r="F3640" t="s">
        <v>40</v>
      </c>
      <c r="G3640">
        <v>2</v>
      </c>
      <c r="H3640">
        <v>6</v>
      </c>
      <c r="I3640">
        <v>2014</v>
      </c>
      <c r="J3640" t="s">
        <v>52</v>
      </c>
      <c r="K3640">
        <v>9.6999999999999993</v>
      </c>
      <c r="L3640">
        <v>8.7779854313292507</v>
      </c>
      <c r="M3640">
        <v>10.6840919024978</v>
      </c>
      <c r="N3640">
        <v>2241</v>
      </c>
      <c r="O3640">
        <v>13984</v>
      </c>
      <c r="P3640">
        <v>2.1124141684149298</v>
      </c>
    </row>
    <row r="3641" spans="1:16" x14ac:dyDescent="0.25">
      <c r="A3641" s="20" t="s">
        <v>12943</v>
      </c>
      <c r="B3641">
        <v>3</v>
      </c>
      <c r="C3641" t="s">
        <v>67</v>
      </c>
      <c r="D3641" t="s">
        <v>88</v>
      </c>
      <c r="E3641" t="s">
        <v>76</v>
      </c>
      <c r="F3641" t="s">
        <v>40</v>
      </c>
      <c r="G3641">
        <v>3</v>
      </c>
      <c r="H3641">
        <v>6</v>
      </c>
      <c r="I3641">
        <v>2014</v>
      </c>
      <c r="J3641" t="s">
        <v>52</v>
      </c>
      <c r="K3641">
        <v>8.1999999999999993</v>
      </c>
      <c r="L3641">
        <v>7.3953769311795803</v>
      </c>
      <c r="M3641" s="54">
        <v>9.1360832015560902</v>
      </c>
      <c r="N3641">
        <v>1217</v>
      </c>
      <c r="O3641">
        <v>9102</v>
      </c>
      <c r="P3641">
        <v>2.8665182485640801</v>
      </c>
    </row>
    <row r="3642" spans="1:16" x14ac:dyDescent="0.25">
      <c r="A3642" s="20" t="s">
        <v>12944</v>
      </c>
      <c r="B3642">
        <v>3</v>
      </c>
      <c r="C3642" t="s">
        <v>67</v>
      </c>
      <c r="D3642" t="s">
        <v>88</v>
      </c>
      <c r="E3642" t="s">
        <v>76</v>
      </c>
      <c r="F3642" t="s">
        <v>40</v>
      </c>
      <c r="G3642">
        <v>4</v>
      </c>
      <c r="H3642">
        <v>6</v>
      </c>
      <c r="I3642">
        <v>2014</v>
      </c>
      <c r="J3642" t="s">
        <v>52</v>
      </c>
      <c r="K3642">
        <v>10.3</v>
      </c>
      <c r="L3642">
        <v>9.5157224215337699</v>
      </c>
      <c r="M3642">
        <v>11.0321501548644</v>
      </c>
      <c r="N3642">
        <v>3172</v>
      </c>
      <c r="O3642">
        <v>23509</v>
      </c>
      <c r="P3642">
        <v>1.7755520605710899</v>
      </c>
    </row>
    <row r="3643" spans="1:16" x14ac:dyDescent="0.25">
      <c r="A3643" s="20" t="s">
        <v>12945</v>
      </c>
      <c r="B3643">
        <v>3</v>
      </c>
      <c r="C3643" t="s">
        <v>67</v>
      </c>
      <c r="D3643" t="s">
        <v>88</v>
      </c>
      <c r="E3643" t="s">
        <v>76</v>
      </c>
      <c r="F3643" t="s">
        <v>40</v>
      </c>
      <c r="G3643">
        <v>5</v>
      </c>
      <c r="H3643">
        <v>6</v>
      </c>
      <c r="I3643">
        <v>2014</v>
      </c>
      <c r="J3643" t="s">
        <v>52</v>
      </c>
      <c r="K3643">
        <v>13.1</v>
      </c>
      <c r="L3643">
        <v>11.31082528938</v>
      </c>
      <c r="M3643" s="54">
        <v>15.0842683761788</v>
      </c>
      <c r="N3643">
        <v>499</v>
      </c>
      <c r="O3643">
        <v>2881</v>
      </c>
      <c r="P3643">
        <v>4.4766148103584502</v>
      </c>
    </row>
    <row r="3644" spans="1:16" x14ac:dyDescent="0.25">
      <c r="A3644" s="20" t="s">
        <v>12946</v>
      </c>
      <c r="B3644">
        <v>3</v>
      </c>
      <c r="C3644" t="s">
        <v>67</v>
      </c>
      <c r="D3644" t="s">
        <v>88</v>
      </c>
      <c r="E3644" t="s">
        <v>76</v>
      </c>
      <c r="F3644" t="s">
        <v>40</v>
      </c>
      <c r="G3644">
        <v>1</v>
      </c>
      <c r="H3644">
        <v>6</v>
      </c>
      <c r="I3644">
        <v>2014</v>
      </c>
      <c r="J3644" t="s">
        <v>34</v>
      </c>
      <c r="K3644">
        <v>8.9</v>
      </c>
      <c r="L3644">
        <v>8.2411893273280405</v>
      </c>
      <c r="M3644" s="54">
        <v>9.6475931626591809</v>
      </c>
      <c r="N3644">
        <v>3430</v>
      </c>
      <c r="O3644">
        <v>32692</v>
      </c>
      <c r="P3644">
        <v>1.7074694419062799</v>
      </c>
    </row>
    <row r="3645" spans="1:16" x14ac:dyDescent="0.25">
      <c r="A3645" s="20" t="s">
        <v>22140</v>
      </c>
      <c r="B3645">
        <v>3</v>
      </c>
      <c r="C3645" t="s">
        <v>67</v>
      </c>
      <c r="D3645" t="s">
        <v>88</v>
      </c>
      <c r="E3645" t="s">
        <v>76</v>
      </c>
      <c r="F3645" t="s">
        <v>40</v>
      </c>
      <c r="G3645">
        <v>1</v>
      </c>
      <c r="H3645">
        <v>6</v>
      </c>
      <c r="I3645">
        <v>2014</v>
      </c>
      <c r="J3645" t="s">
        <v>53</v>
      </c>
      <c r="K3645">
        <v>21.6</v>
      </c>
      <c r="L3645">
        <v>14.518222191393299</v>
      </c>
      <c r="M3645" s="54">
        <v>29.903757685702502</v>
      </c>
      <c r="N3645">
        <v>75</v>
      </c>
      <c r="O3645">
        <v>523</v>
      </c>
      <c r="P3645">
        <v>11.5470053837925</v>
      </c>
    </row>
    <row r="3646" spans="1:16" x14ac:dyDescent="0.25">
      <c r="A3646" s="20" t="s">
        <v>22141</v>
      </c>
      <c r="B3646">
        <v>3</v>
      </c>
      <c r="C3646" t="s">
        <v>67</v>
      </c>
      <c r="D3646" t="s">
        <v>88</v>
      </c>
      <c r="E3646" t="s">
        <v>76</v>
      </c>
      <c r="F3646" t="s">
        <v>40</v>
      </c>
      <c r="G3646">
        <v>2</v>
      </c>
      <c r="H3646">
        <v>6</v>
      </c>
      <c r="I3646">
        <v>2014</v>
      </c>
      <c r="J3646" t="s">
        <v>53</v>
      </c>
      <c r="K3646">
        <v>13.1</v>
      </c>
      <c r="L3646">
        <v>11.5223422141281</v>
      </c>
      <c r="M3646" s="54">
        <v>14.784073895372501</v>
      </c>
      <c r="N3646">
        <v>975</v>
      </c>
      <c r="O3646">
        <v>4215</v>
      </c>
      <c r="P3646">
        <v>3.2025630761017401</v>
      </c>
    </row>
    <row r="3647" spans="1:16" x14ac:dyDescent="0.25">
      <c r="A3647" s="20" t="s">
        <v>12947</v>
      </c>
      <c r="B3647">
        <v>3</v>
      </c>
      <c r="C3647" t="s">
        <v>67</v>
      </c>
      <c r="D3647" t="s">
        <v>88</v>
      </c>
      <c r="E3647" t="s">
        <v>76</v>
      </c>
      <c r="F3647" t="s">
        <v>40</v>
      </c>
      <c r="G3647">
        <v>3</v>
      </c>
      <c r="H3647">
        <v>6</v>
      </c>
      <c r="I3647">
        <v>2014</v>
      </c>
      <c r="J3647" t="s">
        <v>53</v>
      </c>
      <c r="K3647">
        <v>9.4</v>
      </c>
      <c r="L3647">
        <v>8.3600604701686301</v>
      </c>
      <c r="M3647" s="54">
        <v>10.528818556281101</v>
      </c>
      <c r="N3647">
        <v>1747</v>
      </c>
      <c r="O3647">
        <v>9143</v>
      </c>
      <c r="P3647">
        <v>2.3925088201495601</v>
      </c>
    </row>
    <row r="3648" spans="1:16" x14ac:dyDescent="0.25">
      <c r="A3648" s="20" t="s">
        <v>12948</v>
      </c>
      <c r="B3648">
        <v>3</v>
      </c>
      <c r="C3648" t="s">
        <v>67</v>
      </c>
      <c r="D3648" t="s">
        <v>88</v>
      </c>
      <c r="E3648" t="s">
        <v>76</v>
      </c>
      <c r="F3648" t="s">
        <v>40</v>
      </c>
      <c r="G3648">
        <v>4</v>
      </c>
      <c r="H3648">
        <v>6</v>
      </c>
      <c r="I3648">
        <v>2014</v>
      </c>
      <c r="J3648" t="s">
        <v>53</v>
      </c>
      <c r="K3648">
        <v>11.7</v>
      </c>
      <c r="L3648">
        <v>10.8221882718597</v>
      </c>
      <c r="M3648" s="54">
        <v>12.5100859456414</v>
      </c>
      <c r="N3648">
        <v>3251</v>
      </c>
      <c r="O3648">
        <v>16397</v>
      </c>
      <c r="P3648">
        <v>1.75384623686846</v>
      </c>
    </row>
    <row r="3649" spans="1:16" x14ac:dyDescent="0.25">
      <c r="A3649" s="20" t="s">
        <v>12949</v>
      </c>
      <c r="B3649">
        <v>3</v>
      </c>
      <c r="C3649" t="s">
        <v>67</v>
      </c>
      <c r="D3649" t="s">
        <v>88</v>
      </c>
      <c r="E3649" t="s">
        <v>76</v>
      </c>
      <c r="F3649" t="s">
        <v>40</v>
      </c>
      <c r="G3649">
        <v>5</v>
      </c>
      <c r="H3649">
        <v>6</v>
      </c>
      <c r="I3649">
        <v>2014</v>
      </c>
      <c r="J3649" t="s">
        <v>53</v>
      </c>
      <c r="K3649">
        <v>15.8</v>
      </c>
      <c r="L3649">
        <v>14.971712689922599</v>
      </c>
      <c r="M3649" s="54">
        <v>16.725367392517601</v>
      </c>
      <c r="N3649">
        <v>5385</v>
      </c>
      <c r="O3649">
        <v>22667</v>
      </c>
      <c r="P3649">
        <v>1.3627216199782599</v>
      </c>
    </row>
    <row r="3650" spans="1:16" x14ac:dyDescent="0.25">
      <c r="A3650" s="20" t="s">
        <v>12950</v>
      </c>
      <c r="B3650">
        <v>3</v>
      </c>
      <c r="C3650" t="s">
        <v>67</v>
      </c>
      <c r="D3650" t="s">
        <v>88</v>
      </c>
      <c r="E3650" t="s">
        <v>76</v>
      </c>
      <c r="F3650" t="s">
        <v>40</v>
      </c>
      <c r="G3650">
        <v>2</v>
      </c>
      <c r="H3650">
        <v>6</v>
      </c>
      <c r="I3650">
        <v>2014</v>
      </c>
      <c r="J3650" t="s">
        <v>34</v>
      </c>
      <c r="K3650">
        <v>11.5</v>
      </c>
      <c r="L3650">
        <v>10.7142409088846</v>
      </c>
      <c r="M3650" s="54">
        <v>12.217597386770301</v>
      </c>
      <c r="N3650">
        <v>4019</v>
      </c>
      <c r="O3650">
        <v>33802</v>
      </c>
      <c r="P3650">
        <v>1.5773969505444601</v>
      </c>
    </row>
    <row r="3651" spans="1:16" x14ac:dyDescent="0.25">
      <c r="A3651" s="20" t="s">
        <v>12951</v>
      </c>
      <c r="B3651">
        <v>3</v>
      </c>
      <c r="C3651" t="s">
        <v>67</v>
      </c>
      <c r="D3651" t="s">
        <v>88</v>
      </c>
      <c r="E3651" t="s">
        <v>76</v>
      </c>
      <c r="F3651" t="s">
        <v>40</v>
      </c>
      <c r="G3651">
        <v>1</v>
      </c>
      <c r="H3651">
        <v>6</v>
      </c>
      <c r="I3651">
        <v>2014</v>
      </c>
      <c r="J3651" t="s">
        <v>54</v>
      </c>
      <c r="K3651">
        <v>10</v>
      </c>
      <c r="L3651">
        <v>7.9465788895375198</v>
      </c>
      <c r="M3651" s="54">
        <v>12.211831018117</v>
      </c>
      <c r="N3651">
        <v>330</v>
      </c>
      <c r="O3651">
        <v>2534</v>
      </c>
      <c r="P3651">
        <v>5.5048188256317996</v>
      </c>
    </row>
    <row r="3652" spans="1:16" x14ac:dyDescent="0.25">
      <c r="A3652" s="20" t="s">
        <v>12952</v>
      </c>
      <c r="B3652">
        <v>3</v>
      </c>
      <c r="C3652" t="s">
        <v>67</v>
      </c>
      <c r="D3652" t="s">
        <v>88</v>
      </c>
      <c r="E3652" t="s">
        <v>76</v>
      </c>
      <c r="F3652" t="s">
        <v>40</v>
      </c>
      <c r="G3652">
        <v>2</v>
      </c>
      <c r="H3652">
        <v>6</v>
      </c>
      <c r="I3652">
        <v>2014</v>
      </c>
      <c r="J3652" t="s">
        <v>54</v>
      </c>
      <c r="K3652">
        <v>22.2</v>
      </c>
      <c r="L3652">
        <v>19.202112270988899</v>
      </c>
      <c r="M3652">
        <v>25.2889642268477</v>
      </c>
      <c r="N3652">
        <v>926</v>
      </c>
      <c r="O3652">
        <v>4384</v>
      </c>
      <c r="P3652">
        <v>3.28620389950387</v>
      </c>
    </row>
    <row r="3653" spans="1:16" x14ac:dyDescent="0.25">
      <c r="A3653" s="20" t="s">
        <v>12953</v>
      </c>
      <c r="B3653">
        <v>3</v>
      </c>
      <c r="C3653" t="s">
        <v>67</v>
      </c>
      <c r="D3653" t="s">
        <v>88</v>
      </c>
      <c r="E3653" t="s">
        <v>76</v>
      </c>
      <c r="F3653" t="s">
        <v>40</v>
      </c>
      <c r="G3653">
        <v>3</v>
      </c>
      <c r="H3653">
        <v>6</v>
      </c>
      <c r="I3653">
        <v>2014</v>
      </c>
      <c r="J3653" t="s">
        <v>54</v>
      </c>
      <c r="K3653">
        <v>7.5</v>
      </c>
      <c r="L3653">
        <v>6.5648148832952797</v>
      </c>
      <c r="M3653" s="54">
        <v>8.4295493518585793</v>
      </c>
      <c r="N3653">
        <v>3997</v>
      </c>
      <c r="O3653">
        <v>36723</v>
      </c>
      <c r="P3653">
        <v>1.5817320908755299</v>
      </c>
    </row>
    <row r="3654" spans="1:16" x14ac:dyDescent="0.25">
      <c r="A3654" s="20" t="s">
        <v>12954</v>
      </c>
      <c r="B3654">
        <v>3</v>
      </c>
      <c r="C3654" t="s">
        <v>67</v>
      </c>
      <c r="D3654" t="s">
        <v>88</v>
      </c>
      <c r="E3654" t="s">
        <v>76</v>
      </c>
      <c r="F3654" t="s">
        <v>40</v>
      </c>
      <c r="G3654">
        <v>4</v>
      </c>
      <c r="H3654">
        <v>6</v>
      </c>
      <c r="I3654">
        <v>2014</v>
      </c>
      <c r="J3654" t="s">
        <v>54</v>
      </c>
      <c r="K3654">
        <v>9.9</v>
      </c>
      <c r="L3654">
        <v>8.9291503920693103</v>
      </c>
      <c r="M3654" s="54">
        <v>11.002194805534399</v>
      </c>
      <c r="N3654">
        <v>1853</v>
      </c>
      <c r="O3654">
        <v>10609</v>
      </c>
      <c r="P3654">
        <v>2.3230699676234101</v>
      </c>
    </row>
    <row r="3655" spans="1:16" x14ac:dyDescent="0.25">
      <c r="A3655" s="20" t="s">
        <v>12955</v>
      </c>
      <c r="B3655">
        <v>3</v>
      </c>
      <c r="C3655" t="s">
        <v>67</v>
      </c>
      <c r="D3655" t="s">
        <v>88</v>
      </c>
      <c r="E3655" t="s">
        <v>76</v>
      </c>
      <c r="F3655" t="s">
        <v>40</v>
      </c>
      <c r="G3655">
        <v>5</v>
      </c>
      <c r="H3655">
        <v>6</v>
      </c>
      <c r="I3655">
        <v>2014</v>
      </c>
      <c r="J3655" t="s">
        <v>54</v>
      </c>
      <c r="K3655">
        <v>7.1</v>
      </c>
      <c r="L3655">
        <v>5.7413545150980196</v>
      </c>
      <c r="M3655" s="54">
        <v>8.5477295956229593</v>
      </c>
      <c r="N3655">
        <v>530</v>
      </c>
      <c r="O3655">
        <v>3028</v>
      </c>
      <c r="P3655">
        <v>4.3437224276306896</v>
      </c>
    </row>
    <row r="3656" spans="1:16" x14ac:dyDescent="0.25">
      <c r="A3656" s="20" t="s">
        <v>12956</v>
      </c>
      <c r="B3656">
        <v>3</v>
      </c>
      <c r="C3656" t="s">
        <v>67</v>
      </c>
      <c r="D3656" t="s">
        <v>88</v>
      </c>
      <c r="E3656" t="s">
        <v>76</v>
      </c>
      <c r="F3656" t="s">
        <v>40</v>
      </c>
      <c r="G3656">
        <v>3</v>
      </c>
      <c r="H3656">
        <v>6</v>
      </c>
      <c r="I3656">
        <v>2014</v>
      </c>
      <c r="J3656" t="s">
        <v>34</v>
      </c>
      <c r="K3656">
        <v>8.8000000000000007</v>
      </c>
      <c r="L3656">
        <v>8.1783536940071695</v>
      </c>
      <c r="M3656" s="54">
        <v>9.3602362210730004</v>
      </c>
      <c r="N3656">
        <v>3862</v>
      </c>
      <c r="O3656">
        <v>28046</v>
      </c>
      <c r="P3656">
        <v>1.6091401282536899</v>
      </c>
    </row>
    <row r="3657" spans="1:16" x14ac:dyDescent="0.25">
      <c r="A3657" s="20" t="s">
        <v>12957</v>
      </c>
      <c r="B3657">
        <v>3</v>
      </c>
      <c r="C3657" t="s">
        <v>67</v>
      </c>
      <c r="D3657" t="s">
        <v>88</v>
      </c>
      <c r="E3657" t="s">
        <v>76</v>
      </c>
      <c r="F3657" t="s">
        <v>40</v>
      </c>
      <c r="G3657">
        <v>1</v>
      </c>
      <c r="H3657">
        <v>6</v>
      </c>
      <c r="I3657">
        <v>2014</v>
      </c>
      <c r="J3657" t="s">
        <v>55</v>
      </c>
      <c r="K3657">
        <v>12.4</v>
      </c>
      <c r="L3657">
        <v>11.6077852081857</v>
      </c>
      <c r="M3657" s="54">
        <v>13.1865224119299</v>
      </c>
      <c r="N3657">
        <v>2837</v>
      </c>
      <c r="O3657">
        <v>17513</v>
      </c>
      <c r="P3657">
        <v>1.8774584399838901</v>
      </c>
    </row>
    <row r="3658" spans="1:16" x14ac:dyDescent="0.25">
      <c r="A3658" s="20" t="s">
        <v>12958</v>
      </c>
      <c r="B3658">
        <v>3</v>
      </c>
      <c r="C3658" t="s">
        <v>67</v>
      </c>
      <c r="D3658" t="s">
        <v>88</v>
      </c>
      <c r="E3658" t="s">
        <v>76</v>
      </c>
      <c r="F3658" t="s">
        <v>40</v>
      </c>
      <c r="G3658">
        <v>2</v>
      </c>
      <c r="H3658">
        <v>6</v>
      </c>
      <c r="I3658">
        <v>2014</v>
      </c>
      <c r="J3658" t="s">
        <v>55</v>
      </c>
      <c r="K3658">
        <v>7.3</v>
      </c>
      <c r="L3658">
        <v>6.7518321943275401</v>
      </c>
      <c r="M3658" s="54">
        <v>7.9223661477070202</v>
      </c>
      <c r="N3658">
        <v>2535</v>
      </c>
      <c r="O3658">
        <v>17311</v>
      </c>
      <c r="P3658">
        <v>1.9861453057473899</v>
      </c>
    </row>
    <row r="3659" spans="1:16" x14ac:dyDescent="0.25">
      <c r="A3659" s="20" t="s">
        <v>12959</v>
      </c>
      <c r="B3659">
        <v>3</v>
      </c>
      <c r="C3659" t="s">
        <v>67</v>
      </c>
      <c r="D3659" t="s">
        <v>88</v>
      </c>
      <c r="E3659" t="s">
        <v>76</v>
      </c>
      <c r="F3659" t="s">
        <v>40</v>
      </c>
      <c r="G3659">
        <v>3</v>
      </c>
      <c r="H3659">
        <v>6</v>
      </c>
      <c r="I3659">
        <v>2014</v>
      </c>
      <c r="J3659" t="s">
        <v>55</v>
      </c>
      <c r="K3659">
        <v>12.7</v>
      </c>
      <c r="L3659">
        <v>12.030819725759899</v>
      </c>
      <c r="M3659" s="54">
        <v>13.293706316819099</v>
      </c>
      <c r="N3659">
        <v>8043</v>
      </c>
      <c r="O3659">
        <v>41469</v>
      </c>
      <c r="P3659">
        <v>1.11504133116675</v>
      </c>
    </row>
    <row r="3660" spans="1:16" x14ac:dyDescent="0.25">
      <c r="A3660" s="20" t="s">
        <v>12960</v>
      </c>
      <c r="B3660">
        <v>3</v>
      </c>
      <c r="C3660" t="s">
        <v>67</v>
      </c>
      <c r="D3660" t="s">
        <v>88</v>
      </c>
      <c r="E3660" t="s">
        <v>76</v>
      </c>
      <c r="F3660" t="s">
        <v>40</v>
      </c>
      <c r="G3660">
        <v>4</v>
      </c>
      <c r="H3660">
        <v>6</v>
      </c>
      <c r="I3660">
        <v>2014</v>
      </c>
      <c r="J3660" t="s">
        <v>55</v>
      </c>
      <c r="K3660">
        <v>15.4</v>
      </c>
      <c r="L3660">
        <v>14.518868942266201</v>
      </c>
      <c r="M3660" s="54">
        <v>16.395595147004599</v>
      </c>
      <c r="N3660">
        <v>6960</v>
      </c>
      <c r="O3660">
        <v>36325</v>
      </c>
      <c r="P3660">
        <v>1.19865825371346</v>
      </c>
    </row>
    <row r="3661" spans="1:16" x14ac:dyDescent="0.25">
      <c r="A3661" s="20" t="s">
        <v>12961</v>
      </c>
      <c r="B3661">
        <v>3</v>
      </c>
      <c r="C3661" t="s">
        <v>67</v>
      </c>
      <c r="D3661" t="s">
        <v>88</v>
      </c>
      <c r="E3661" t="s">
        <v>76</v>
      </c>
      <c r="F3661" t="s">
        <v>40</v>
      </c>
      <c r="G3661">
        <v>5</v>
      </c>
      <c r="H3661">
        <v>6</v>
      </c>
      <c r="I3661">
        <v>2014</v>
      </c>
      <c r="J3661" t="s">
        <v>55</v>
      </c>
      <c r="K3661">
        <v>16</v>
      </c>
      <c r="L3661">
        <v>15.013047511908001</v>
      </c>
      <c r="M3661" s="54">
        <v>17.045840124457101</v>
      </c>
      <c r="N3661">
        <v>3897</v>
      </c>
      <c r="O3661">
        <v>16713</v>
      </c>
      <c r="P3661">
        <v>1.6018977711073801</v>
      </c>
    </row>
    <row r="3662" spans="1:16" x14ac:dyDescent="0.25">
      <c r="A3662" s="20" t="s">
        <v>12962</v>
      </c>
      <c r="B3662">
        <v>3</v>
      </c>
      <c r="C3662" t="s">
        <v>67</v>
      </c>
      <c r="D3662" t="s">
        <v>88</v>
      </c>
      <c r="E3662" t="s">
        <v>76</v>
      </c>
      <c r="F3662" t="s">
        <v>40</v>
      </c>
      <c r="G3662">
        <v>4</v>
      </c>
      <c r="H3662">
        <v>6</v>
      </c>
      <c r="I3662">
        <v>2014</v>
      </c>
      <c r="J3662" t="s">
        <v>34</v>
      </c>
      <c r="K3662">
        <v>25.8</v>
      </c>
      <c r="L3662">
        <v>24.395402686386198</v>
      </c>
      <c r="M3662" s="54">
        <v>27.291223807127999</v>
      </c>
      <c r="N3662">
        <v>2253</v>
      </c>
      <c r="O3662">
        <v>12268</v>
      </c>
      <c r="P3662">
        <v>2.1067810539380099</v>
      </c>
    </row>
    <row r="3663" spans="1:16" x14ac:dyDescent="0.25">
      <c r="A3663" s="20" t="s">
        <v>22142</v>
      </c>
      <c r="B3663">
        <v>3</v>
      </c>
      <c r="C3663" t="s">
        <v>67</v>
      </c>
      <c r="D3663" t="s">
        <v>88</v>
      </c>
      <c r="E3663" t="s">
        <v>76</v>
      </c>
      <c r="F3663" t="s">
        <v>40</v>
      </c>
      <c r="G3663">
        <v>1</v>
      </c>
      <c r="H3663">
        <v>6</v>
      </c>
      <c r="I3663">
        <v>2014</v>
      </c>
      <c r="J3663" t="s">
        <v>56</v>
      </c>
      <c r="K3663">
        <v>4.9000000000000004</v>
      </c>
      <c r="L3663">
        <v>3.2687286254224301</v>
      </c>
      <c r="M3663" s="54">
        <v>6.8324227603075496</v>
      </c>
      <c r="N3663">
        <v>100</v>
      </c>
      <c r="O3663">
        <v>342</v>
      </c>
      <c r="P3663">
        <v>10</v>
      </c>
    </row>
    <row r="3664" spans="1:16" x14ac:dyDescent="0.25">
      <c r="A3664" s="20" t="s">
        <v>22143</v>
      </c>
      <c r="B3664">
        <v>3</v>
      </c>
      <c r="C3664" t="s">
        <v>67</v>
      </c>
      <c r="D3664" t="s">
        <v>88</v>
      </c>
      <c r="E3664" t="s">
        <v>76</v>
      </c>
      <c r="F3664" t="s">
        <v>40</v>
      </c>
      <c r="G3664">
        <v>2</v>
      </c>
      <c r="H3664">
        <v>6</v>
      </c>
      <c r="I3664">
        <v>2014</v>
      </c>
      <c r="J3664" t="s">
        <v>56</v>
      </c>
      <c r="K3664">
        <v>6.3</v>
      </c>
      <c r="L3664">
        <v>4.6361927200334696</v>
      </c>
      <c r="M3664" s="54">
        <v>8.2005918088289995</v>
      </c>
      <c r="N3664">
        <v>172</v>
      </c>
      <c r="O3664">
        <v>1209</v>
      </c>
      <c r="P3664">
        <v>7.6249285166302299</v>
      </c>
    </row>
    <row r="3665" spans="1:16" x14ac:dyDescent="0.25">
      <c r="A3665" s="20" t="s">
        <v>12963</v>
      </c>
      <c r="B3665">
        <v>3</v>
      </c>
      <c r="C3665" t="s">
        <v>67</v>
      </c>
      <c r="D3665" t="s">
        <v>88</v>
      </c>
      <c r="E3665" t="s">
        <v>76</v>
      </c>
      <c r="F3665" t="s">
        <v>40</v>
      </c>
      <c r="G3665">
        <v>3</v>
      </c>
      <c r="H3665">
        <v>6</v>
      </c>
      <c r="I3665">
        <v>2014</v>
      </c>
      <c r="J3665" t="s">
        <v>56</v>
      </c>
      <c r="K3665">
        <v>11.5</v>
      </c>
      <c r="L3665">
        <v>8.0935581806048305</v>
      </c>
      <c r="M3665" s="54">
        <v>15.0125486768387</v>
      </c>
      <c r="N3665">
        <v>652</v>
      </c>
      <c r="O3665">
        <v>2525</v>
      </c>
      <c r="P3665">
        <v>3.9163022499397901</v>
      </c>
    </row>
    <row r="3666" spans="1:16" x14ac:dyDescent="0.25">
      <c r="A3666" s="20" t="s">
        <v>22144</v>
      </c>
      <c r="B3666">
        <v>3</v>
      </c>
      <c r="C3666" t="s">
        <v>67</v>
      </c>
      <c r="D3666" t="s">
        <v>88</v>
      </c>
      <c r="E3666" t="s">
        <v>76</v>
      </c>
      <c r="F3666" t="s">
        <v>40</v>
      </c>
      <c r="G3666">
        <v>4</v>
      </c>
      <c r="H3666">
        <v>6</v>
      </c>
      <c r="I3666">
        <v>2014</v>
      </c>
      <c r="J3666" t="s">
        <v>56</v>
      </c>
      <c r="K3666">
        <v>30.5</v>
      </c>
      <c r="L3666">
        <v>19.728927227256602</v>
      </c>
      <c r="M3666" s="54">
        <v>43.402810849664398</v>
      </c>
      <c r="N3666">
        <v>65</v>
      </c>
      <c r="O3666">
        <v>197</v>
      </c>
      <c r="P3666">
        <v>12.4034734589208</v>
      </c>
    </row>
    <row r="3667" spans="1:16" x14ac:dyDescent="0.25">
      <c r="A3667" s="20" t="s">
        <v>12964</v>
      </c>
      <c r="B3667">
        <v>3</v>
      </c>
      <c r="C3667" t="s">
        <v>67</v>
      </c>
      <c r="D3667" t="s">
        <v>88</v>
      </c>
      <c r="E3667" t="s">
        <v>76</v>
      </c>
      <c r="F3667" t="s">
        <v>40</v>
      </c>
      <c r="G3667">
        <v>5</v>
      </c>
      <c r="H3667">
        <v>6</v>
      </c>
      <c r="I3667">
        <v>2014</v>
      </c>
      <c r="J3667" t="s">
        <v>56</v>
      </c>
      <c r="K3667">
        <v>21.8</v>
      </c>
      <c r="L3667">
        <v>19.740798494859199</v>
      </c>
      <c r="M3667" s="54">
        <v>23.929602932960801</v>
      </c>
      <c r="N3667">
        <v>1934</v>
      </c>
      <c r="O3667">
        <v>7462</v>
      </c>
      <c r="P3667">
        <v>2.2739021124401302</v>
      </c>
    </row>
    <row r="3668" spans="1:16" x14ac:dyDescent="0.25">
      <c r="A3668" s="20" t="s">
        <v>12965</v>
      </c>
      <c r="B3668">
        <v>3</v>
      </c>
      <c r="C3668" t="s">
        <v>67</v>
      </c>
      <c r="D3668" t="s">
        <v>88</v>
      </c>
      <c r="E3668" t="s">
        <v>76</v>
      </c>
      <c r="F3668" t="s">
        <v>40</v>
      </c>
      <c r="G3668">
        <v>5</v>
      </c>
      <c r="H3668">
        <v>6</v>
      </c>
      <c r="I3668">
        <v>2014</v>
      </c>
      <c r="J3668" t="s">
        <v>34</v>
      </c>
      <c r="K3668">
        <v>14.9</v>
      </c>
      <c r="L3668">
        <v>14.048203522168601</v>
      </c>
      <c r="M3668" s="54">
        <v>15.8203194488491</v>
      </c>
      <c r="N3668">
        <v>3532</v>
      </c>
      <c r="O3668">
        <v>19676</v>
      </c>
      <c r="P3668">
        <v>1.68263397034016</v>
      </c>
    </row>
    <row r="3669" spans="1:16" x14ac:dyDescent="0.25">
      <c r="A3669" s="20" t="s">
        <v>22145</v>
      </c>
      <c r="B3669">
        <v>3</v>
      </c>
      <c r="C3669" t="s">
        <v>67</v>
      </c>
      <c r="D3669" t="s">
        <v>88</v>
      </c>
      <c r="E3669" t="s">
        <v>76</v>
      </c>
      <c r="F3669" t="s">
        <v>40</v>
      </c>
      <c r="G3669">
        <v>1</v>
      </c>
      <c r="H3669">
        <v>6</v>
      </c>
      <c r="I3669">
        <v>2014</v>
      </c>
      <c r="J3669" t="s">
        <v>57</v>
      </c>
      <c r="K3669">
        <v>6.7</v>
      </c>
      <c r="L3669">
        <v>5.6956018936217996</v>
      </c>
      <c r="M3669" s="54">
        <v>7.7580103524163002</v>
      </c>
      <c r="N3669">
        <v>615</v>
      </c>
      <c r="O3669">
        <v>5230</v>
      </c>
      <c r="P3669">
        <v>4.0323891927275604</v>
      </c>
    </row>
    <row r="3670" spans="1:16" x14ac:dyDescent="0.25">
      <c r="A3670" s="20" t="s">
        <v>12966</v>
      </c>
      <c r="B3670">
        <v>3</v>
      </c>
      <c r="C3670" t="s">
        <v>67</v>
      </c>
      <c r="D3670" t="s">
        <v>88</v>
      </c>
      <c r="E3670" t="s">
        <v>76</v>
      </c>
      <c r="F3670" t="s">
        <v>40</v>
      </c>
      <c r="G3670">
        <v>2</v>
      </c>
      <c r="H3670">
        <v>6</v>
      </c>
      <c r="I3670">
        <v>2014</v>
      </c>
      <c r="J3670" t="s">
        <v>57</v>
      </c>
      <c r="K3670">
        <v>21.9</v>
      </c>
      <c r="L3670">
        <v>19.588621731599101</v>
      </c>
      <c r="M3670" s="54">
        <v>24.478725400275099</v>
      </c>
      <c r="N3670">
        <v>454</v>
      </c>
      <c r="O3670">
        <v>2128</v>
      </c>
      <c r="P3670">
        <v>4.6932325446393204</v>
      </c>
    </row>
    <row r="3671" spans="1:16" x14ac:dyDescent="0.25">
      <c r="A3671" s="20" t="s">
        <v>12967</v>
      </c>
      <c r="B3671">
        <v>3</v>
      </c>
      <c r="C3671" t="s">
        <v>67</v>
      </c>
      <c r="D3671" t="s">
        <v>88</v>
      </c>
      <c r="E3671" t="s">
        <v>76</v>
      </c>
      <c r="F3671" t="s">
        <v>40</v>
      </c>
      <c r="G3671">
        <v>3</v>
      </c>
      <c r="H3671">
        <v>6</v>
      </c>
      <c r="I3671">
        <v>2014</v>
      </c>
      <c r="J3671" t="s">
        <v>57</v>
      </c>
      <c r="K3671">
        <v>9.5</v>
      </c>
      <c r="L3671">
        <v>8.6126803502869098</v>
      </c>
      <c r="M3671" s="54">
        <v>10.3228888294349</v>
      </c>
      <c r="N3671">
        <v>2038</v>
      </c>
      <c r="O3671">
        <v>12309</v>
      </c>
      <c r="P3671">
        <v>2.2151233248862998</v>
      </c>
    </row>
    <row r="3672" spans="1:16" x14ac:dyDescent="0.25">
      <c r="A3672" s="20" t="s">
        <v>12968</v>
      </c>
      <c r="B3672">
        <v>3</v>
      </c>
      <c r="C3672" t="s">
        <v>67</v>
      </c>
      <c r="D3672" t="s">
        <v>88</v>
      </c>
      <c r="E3672" t="s">
        <v>76</v>
      </c>
      <c r="F3672" t="s">
        <v>40</v>
      </c>
      <c r="G3672">
        <v>4</v>
      </c>
      <c r="H3672">
        <v>6</v>
      </c>
      <c r="I3672">
        <v>2014</v>
      </c>
      <c r="J3672" t="s">
        <v>57</v>
      </c>
      <c r="K3672">
        <v>11.4</v>
      </c>
      <c r="L3672">
        <v>10.445851069125</v>
      </c>
      <c r="M3672">
        <v>12.4682212559993</v>
      </c>
      <c r="N3672">
        <v>3020</v>
      </c>
      <c r="O3672">
        <v>15916</v>
      </c>
      <c r="P3672">
        <v>1.8196863131170999</v>
      </c>
    </row>
    <row r="3673" spans="1:16" x14ac:dyDescent="0.25">
      <c r="A3673" s="20" t="s">
        <v>12969</v>
      </c>
      <c r="B3673">
        <v>3</v>
      </c>
      <c r="C3673" t="s">
        <v>67</v>
      </c>
      <c r="D3673" t="s">
        <v>88</v>
      </c>
      <c r="E3673" t="s">
        <v>76</v>
      </c>
      <c r="F3673" t="s">
        <v>40</v>
      </c>
      <c r="G3673">
        <v>5</v>
      </c>
      <c r="H3673">
        <v>6</v>
      </c>
      <c r="I3673">
        <v>2014</v>
      </c>
      <c r="J3673" t="s">
        <v>57</v>
      </c>
      <c r="K3673">
        <v>15.7</v>
      </c>
      <c r="L3673">
        <v>14.156160466242399</v>
      </c>
      <c r="M3673">
        <v>17.356154592932299</v>
      </c>
      <c r="N3673">
        <v>1830</v>
      </c>
      <c r="O3673">
        <v>8737</v>
      </c>
      <c r="P3673">
        <v>2.3376229110609201</v>
      </c>
    </row>
    <row r="3674" spans="1:16" x14ac:dyDescent="0.25">
      <c r="A3674" s="20" t="s">
        <v>12970</v>
      </c>
      <c r="B3674">
        <v>3</v>
      </c>
      <c r="C3674" t="s">
        <v>67</v>
      </c>
      <c r="D3674" t="s">
        <v>88</v>
      </c>
      <c r="E3674" t="s">
        <v>76</v>
      </c>
      <c r="F3674" t="s">
        <v>40</v>
      </c>
      <c r="G3674">
        <v>1</v>
      </c>
      <c r="H3674">
        <v>6</v>
      </c>
      <c r="I3674">
        <v>2014</v>
      </c>
      <c r="J3674" t="s">
        <v>58</v>
      </c>
      <c r="K3674">
        <v>11.1</v>
      </c>
      <c r="L3674">
        <v>9.8227547318587192</v>
      </c>
      <c r="M3674">
        <v>12.3226002225503</v>
      </c>
      <c r="N3674">
        <v>2018</v>
      </c>
      <c r="O3674">
        <v>14973</v>
      </c>
      <c r="P3674">
        <v>2.2260730867409499</v>
      </c>
    </row>
    <row r="3675" spans="1:16" x14ac:dyDescent="0.25">
      <c r="A3675" s="20" t="s">
        <v>12971</v>
      </c>
      <c r="B3675">
        <v>3</v>
      </c>
      <c r="C3675" t="s">
        <v>67</v>
      </c>
      <c r="D3675" t="s">
        <v>88</v>
      </c>
      <c r="E3675" t="s">
        <v>76</v>
      </c>
      <c r="F3675" t="s">
        <v>40</v>
      </c>
      <c r="G3675">
        <v>2</v>
      </c>
      <c r="H3675">
        <v>6</v>
      </c>
      <c r="I3675">
        <v>2014</v>
      </c>
      <c r="J3675" t="s">
        <v>58</v>
      </c>
      <c r="K3675">
        <v>12.5</v>
      </c>
      <c r="L3675">
        <v>11.1575248671064</v>
      </c>
      <c r="M3675" s="54">
        <v>13.9202136482459</v>
      </c>
      <c r="N3675">
        <v>1228</v>
      </c>
      <c r="O3675">
        <v>6656</v>
      </c>
      <c r="P3675">
        <v>2.85365072767675</v>
      </c>
    </row>
    <row r="3676" spans="1:16" x14ac:dyDescent="0.25">
      <c r="A3676" s="20" t="s">
        <v>12972</v>
      </c>
      <c r="B3676">
        <v>3</v>
      </c>
      <c r="C3676" t="s">
        <v>67</v>
      </c>
      <c r="D3676" t="s">
        <v>88</v>
      </c>
      <c r="E3676" t="s">
        <v>76</v>
      </c>
      <c r="F3676" t="s">
        <v>40</v>
      </c>
      <c r="G3676">
        <v>3</v>
      </c>
      <c r="H3676">
        <v>6</v>
      </c>
      <c r="I3676">
        <v>2014</v>
      </c>
      <c r="J3676" t="s">
        <v>58</v>
      </c>
      <c r="K3676">
        <v>15.4</v>
      </c>
      <c r="L3676">
        <v>14.5219407659411</v>
      </c>
      <c r="M3676">
        <v>16.389115622536199</v>
      </c>
      <c r="N3676">
        <v>4105</v>
      </c>
      <c r="O3676">
        <v>29799</v>
      </c>
      <c r="P3676">
        <v>1.56078620995287</v>
      </c>
    </row>
    <row r="3677" spans="1:16" x14ac:dyDescent="0.25">
      <c r="A3677" s="20" t="s">
        <v>12973</v>
      </c>
      <c r="B3677">
        <v>3</v>
      </c>
      <c r="C3677" t="s">
        <v>67</v>
      </c>
      <c r="D3677" t="s">
        <v>88</v>
      </c>
      <c r="E3677" t="s">
        <v>76</v>
      </c>
      <c r="F3677" t="s">
        <v>40</v>
      </c>
      <c r="G3677">
        <v>4</v>
      </c>
      <c r="H3677">
        <v>6</v>
      </c>
      <c r="I3677">
        <v>2014</v>
      </c>
      <c r="J3677" t="s">
        <v>58</v>
      </c>
      <c r="K3677">
        <v>12.6</v>
      </c>
      <c r="L3677">
        <v>12.0244496142343</v>
      </c>
      <c r="M3677" s="54">
        <v>13.1144411024442</v>
      </c>
      <c r="N3677">
        <v>9176</v>
      </c>
      <c r="O3677">
        <v>55692</v>
      </c>
      <c r="P3677">
        <v>1.0439346133241501</v>
      </c>
    </row>
    <row r="3678" spans="1:16" x14ac:dyDescent="0.25">
      <c r="A3678" s="20" t="s">
        <v>12974</v>
      </c>
      <c r="B3678">
        <v>3</v>
      </c>
      <c r="C3678" t="s">
        <v>67</v>
      </c>
      <c r="D3678" t="s">
        <v>88</v>
      </c>
      <c r="E3678" t="s">
        <v>76</v>
      </c>
      <c r="F3678" t="s">
        <v>40</v>
      </c>
      <c r="G3678">
        <v>5</v>
      </c>
      <c r="H3678">
        <v>6</v>
      </c>
      <c r="I3678">
        <v>2014</v>
      </c>
      <c r="J3678" t="s">
        <v>58</v>
      </c>
      <c r="K3678">
        <v>21.2</v>
      </c>
      <c r="L3678">
        <v>20.3537267783537</v>
      </c>
      <c r="M3678" s="54">
        <v>22.054563414802502</v>
      </c>
      <c r="N3678">
        <v>10817</v>
      </c>
      <c r="O3678">
        <v>50428</v>
      </c>
      <c r="P3678">
        <v>0.96149401480251695</v>
      </c>
    </row>
    <row r="3679" spans="1:16" x14ac:dyDescent="0.25">
      <c r="A3679" s="20" t="s">
        <v>22146</v>
      </c>
      <c r="B3679">
        <v>3</v>
      </c>
      <c r="C3679" t="s">
        <v>67</v>
      </c>
      <c r="D3679" t="s">
        <v>88</v>
      </c>
      <c r="E3679" t="s">
        <v>76</v>
      </c>
      <c r="F3679" t="s">
        <v>40</v>
      </c>
      <c r="G3679">
        <v>1</v>
      </c>
      <c r="H3679">
        <v>6</v>
      </c>
      <c r="I3679">
        <v>2014</v>
      </c>
      <c r="J3679" t="s">
        <v>59</v>
      </c>
      <c r="K3679">
        <v>10.4</v>
      </c>
      <c r="L3679">
        <v>8.0089714568378092</v>
      </c>
      <c r="M3679" s="54">
        <v>13.119880721292899</v>
      </c>
      <c r="N3679">
        <v>199</v>
      </c>
      <c r="O3679">
        <v>1306</v>
      </c>
      <c r="P3679">
        <v>7.0888120500833596</v>
      </c>
    </row>
    <row r="3680" spans="1:16" x14ac:dyDescent="0.25">
      <c r="A3680" s="20" t="s">
        <v>22147</v>
      </c>
      <c r="B3680">
        <v>3</v>
      </c>
      <c r="C3680" t="s">
        <v>67</v>
      </c>
      <c r="D3680" t="s">
        <v>88</v>
      </c>
      <c r="E3680" t="s">
        <v>76</v>
      </c>
      <c r="F3680" t="s">
        <v>40</v>
      </c>
      <c r="G3680">
        <v>2</v>
      </c>
      <c r="H3680">
        <v>6</v>
      </c>
      <c r="I3680">
        <v>2014</v>
      </c>
      <c r="J3680" t="s">
        <v>59</v>
      </c>
      <c r="K3680">
        <v>6.3</v>
      </c>
      <c r="L3680">
        <v>4.7315995183794</v>
      </c>
      <c r="M3680" s="54">
        <v>8.0097381733553394</v>
      </c>
      <c r="N3680">
        <v>167</v>
      </c>
      <c r="O3680">
        <v>1309</v>
      </c>
      <c r="P3680">
        <v>7.7382323253413698</v>
      </c>
    </row>
    <row r="3681" spans="1:16" x14ac:dyDescent="0.25">
      <c r="A3681" s="20" t="s">
        <v>22148</v>
      </c>
      <c r="B3681">
        <v>3</v>
      </c>
      <c r="C3681" t="s">
        <v>67</v>
      </c>
      <c r="D3681" t="s">
        <v>88</v>
      </c>
      <c r="E3681" t="s">
        <v>76</v>
      </c>
      <c r="F3681" t="s">
        <v>40</v>
      </c>
      <c r="G3681">
        <v>3</v>
      </c>
      <c r="H3681">
        <v>6</v>
      </c>
      <c r="I3681">
        <v>2014</v>
      </c>
      <c r="J3681" t="s">
        <v>59</v>
      </c>
      <c r="K3681">
        <v>8.6999999999999993</v>
      </c>
      <c r="L3681">
        <v>6.7200664652937903</v>
      </c>
      <c r="M3681" s="54">
        <v>10.936812695852399</v>
      </c>
      <c r="N3681">
        <v>272</v>
      </c>
      <c r="O3681">
        <v>1547</v>
      </c>
      <c r="P3681">
        <v>6.0633906259083199</v>
      </c>
    </row>
    <row r="3682" spans="1:16" x14ac:dyDescent="0.25">
      <c r="A3682" s="20" t="s">
        <v>12975</v>
      </c>
      <c r="B3682">
        <v>3</v>
      </c>
      <c r="C3682" t="s">
        <v>67</v>
      </c>
      <c r="D3682" t="s">
        <v>88</v>
      </c>
      <c r="E3682" t="s">
        <v>76</v>
      </c>
      <c r="F3682" t="s">
        <v>40</v>
      </c>
      <c r="G3682">
        <v>4</v>
      </c>
      <c r="H3682">
        <v>6</v>
      </c>
      <c r="I3682">
        <v>2014</v>
      </c>
      <c r="J3682" t="s">
        <v>59</v>
      </c>
      <c r="K3682">
        <v>17</v>
      </c>
      <c r="L3682">
        <v>15.370997893037099</v>
      </c>
      <c r="M3682">
        <v>18.628755756623999</v>
      </c>
      <c r="N3682">
        <v>1560</v>
      </c>
      <c r="O3682">
        <v>9052</v>
      </c>
      <c r="P3682">
        <v>2.53184841770917</v>
      </c>
    </row>
    <row r="3683" spans="1:16" x14ac:dyDescent="0.25">
      <c r="A3683" s="20" t="s">
        <v>12976</v>
      </c>
      <c r="B3683">
        <v>3</v>
      </c>
      <c r="C3683" t="s">
        <v>67</v>
      </c>
      <c r="D3683" t="s">
        <v>88</v>
      </c>
      <c r="E3683" t="s">
        <v>76</v>
      </c>
      <c r="F3683" t="s">
        <v>40</v>
      </c>
      <c r="G3683">
        <v>5</v>
      </c>
      <c r="H3683">
        <v>6</v>
      </c>
      <c r="I3683">
        <v>2014</v>
      </c>
      <c r="J3683" t="s">
        <v>59</v>
      </c>
      <c r="K3683">
        <v>12</v>
      </c>
      <c r="L3683">
        <v>10.0851939383355</v>
      </c>
      <c r="M3683" s="54">
        <v>14.056308451184901</v>
      </c>
      <c r="N3683">
        <v>832</v>
      </c>
      <c r="O3683">
        <v>4725</v>
      </c>
      <c r="P3683">
        <v>3.4668762264076798</v>
      </c>
    </row>
    <row r="3684" spans="1:16" x14ac:dyDescent="0.25">
      <c r="A3684" s="20" t="s">
        <v>12977</v>
      </c>
      <c r="B3684">
        <v>3</v>
      </c>
      <c r="C3684" t="s">
        <v>67</v>
      </c>
      <c r="D3684" t="s">
        <v>88</v>
      </c>
      <c r="E3684" t="s">
        <v>76</v>
      </c>
      <c r="F3684" t="s">
        <v>40</v>
      </c>
      <c r="G3684">
        <v>1</v>
      </c>
      <c r="H3684">
        <v>6</v>
      </c>
      <c r="I3684">
        <v>2014</v>
      </c>
      <c r="J3684" t="s">
        <v>60</v>
      </c>
      <c r="K3684">
        <v>8.4</v>
      </c>
      <c r="L3684">
        <v>7.9452705210799897</v>
      </c>
      <c r="M3684">
        <v>8.9438901733084304</v>
      </c>
      <c r="N3684">
        <v>5567</v>
      </c>
      <c r="O3684">
        <v>47606</v>
      </c>
      <c r="P3684">
        <v>1.3402610278513201</v>
      </c>
    </row>
    <row r="3685" spans="1:16" x14ac:dyDescent="0.25">
      <c r="A3685" s="20" t="s">
        <v>12978</v>
      </c>
      <c r="B3685">
        <v>3</v>
      </c>
      <c r="C3685" t="s">
        <v>67</v>
      </c>
      <c r="D3685" t="s">
        <v>88</v>
      </c>
      <c r="E3685" t="s">
        <v>76</v>
      </c>
      <c r="F3685" t="s">
        <v>40</v>
      </c>
      <c r="G3685">
        <v>2</v>
      </c>
      <c r="H3685">
        <v>6</v>
      </c>
      <c r="I3685">
        <v>2014</v>
      </c>
      <c r="J3685" t="s">
        <v>60</v>
      </c>
      <c r="K3685">
        <v>14.9</v>
      </c>
      <c r="L3685">
        <v>14.2398376112757</v>
      </c>
      <c r="M3685" s="54">
        <v>15.665980536474301</v>
      </c>
      <c r="N3685">
        <v>6680</v>
      </c>
      <c r="O3685">
        <v>47753</v>
      </c>
      <c r="P3685">
        <v>1.2235219605809899</v>
      </c>
    </row>
    <row r="3686" spans="1:16" x14ac:dyDescent="0.25">
      <c r="A3686" s="20" t="s">
        <v>12979</v>
      </c>
      <c r="B3686">
        <v>3</v>
      </c>
      <c r="C3686" t="s">
        <v>67</v>
      </c>
      <c r="D3686" t="s">
        <v>88</v>
      </c>
      <c r="E3686" t="s">
        <v>76</v>
      </c>
      <c r="F3686" t="s">
        <v>40</v>
      </c>
      <c r="G3686">
        <v>3</v>
      </c>
      <c r="H3686">
        <v>6</v>
      </c>
      <c r="I3686">
        <v>2014</v>
      </c>
      <c r="J3686" t="s">
        <v>60</v>
      </c>
      <c r="K3686">
        <v>14.2</v>
      </c>
      <c r="L3686">
        <v>13.5142826797462</v>
      </c>
      <c r="M3686">
        <v>14.84725716965</v>
      </c>
      <c r="N3686">
        <v>8967</v>
      </c>
      <c r="O3686">
        <v>65230</v>
      </c>
      <c r="P3686">
        <v>1.0560303870779599</v>
      </c>
    </row>
    <row r="3687" spans="1:16" x14ac:dyDescent="0.25">
      <c r="A3687" s="20" t="s">
        <v>12980</v>
      </c>
      <c r="B3687">
        <v>3</v>
      </c>
      <c r="C3687" t="s">
        <v>67</v>
      </c>
      <c r="D3687" t="s">
        <v>88</v>
      </c>
      <c r="E3687" t="s">
        <v>76</v>
      </c>
      <c r="F3687" t="s">
        <v>40</v>
      </c>
      <c r="G3687">
        <v>4</v>
      </c>
      <c r="H3687">
        <v>6</v>
      </c>
      <c r="I3687">
        <v>2014</v>
      </c>
      <c r="J3687" t="s">
        <v>60</v>
      </c>
      <c r="K3687">
        <v>15.2</v>
      </c>
      <c r="L3687">
        <v>14.441984188871199</v>
      </c>
      <c r="M3687">
        <v>16.062460649803899</v>
      </c>
      <c r="N3687">
        <v>5212</v>
      </c>
      <c r="O3687">
        <v>27452</v>
      </c>
      <c r="P3687">
        <v>1.3851531579263301</v>
      </c>
    </row>
    <row r="3688" spans="1:16" x14ac:dyDescent="0.25">
      <c r="A3688" s="20" t="s">
        <v>12981</v>
      </c>
      <c r="B3688">
        <v>3</v>
      </c>
      <c r="C3688" t="s">
        <v>67</v>
      </c>
      <c r="D3688" t="s">
        <v>88</v>
      </c>
      <c r="E3688" t="s">
        <v>76</v>
      </c>
      <c r="F3688" t="s">
        <v>40</v>
      </c>
      <c r="G3688">
        <v>5</v>
      </c>
      <c r="H3688">
        <v>6</v>
      </c>
      <c r="I3688">
        <v>2014</v>
      </c>
      <c r="J3688" t="s">
        <v>60</v>
      </c>
      <c r="K3688">
        <v>15.8</v>
      </c>
      <c r="L3688">
        <v>14.9897458853939</v>
      </c>
      <c r="M3688" s="54">
        <v>16.690313235824501</v>
      </c>
      <c r="N3688">
        <v>4416</v>
      </c>
      <c r="O3688">
        <v>19005</v>
      </c>
      <c r="P3688">
        <v>1.5048231635721101</v>
      </c>
    </row>
    <row r="3689" spans="1:16" x14ac:dyDescent="0.25">
      <c r="A3689" s="20" t="s">
        <v>12982</v>
      </c>
      <c r="B3689">
        <v>3</v>
      </c>
      <c r="C3689" t="s">
        <v>67</v>
      </c>
      <c r="D3689" t="s">
        <v>88</v>
      </c>
      <c r="E3689" t="s">
        <v>76</v>
      </c>
      <c r="F3689" t="s">
        <v>40</v>
      </c>
      <c r="G3689">
        <v>1</v>
      </c>
      <c r="H3689">
        <v>6</v>
      </c>
      <c r="I3689">
        <v>2014</v>
      </c>
      <c r="J3689" t="s">
        <v>61</v>
      </c>
      <c r="K3689">
        <v>5.7</v>
      </c>
      <c r="L3689">
        <v>2.0168336539713798</v>
      </c>
      <c r="M3689" s="54">
        <v>10.091330969685901</v>
      </c>
      <c r="N3689">
        <v>60</v>
      </c>
      <c r="O3689">
        <v>624</v>
      </c>
      <c r="P3689">
        <v>12.9099444873581</v>
      </c>
    </row>
    <row r="3690" spans="1:16" x14ac:dyDescent="0.25">
      <c r="A3690" s="20" t="s">
        <v>12983</v>
      </c>
      <c r="B3690">
        <v>3</v>
      </c>
      <c r="C3690" t="s">
        <v>67</v>
      </c>
      <c r="D3690" t="s">
        <v>88</v>
      </c>
      <c r="E3690" t="s">
        <v>76</v>
      </c>
      <c r="F3690" t="s">
        <v>40</v>
      </c>
      <c r="G3690">
        <v>2</v>
      </c>
      <c r="H3690">
        <v>6</v>
      </c>
      <c r="I3690">
        <v>2014</v>
      </c>
      <c r="J3690" t="s">
        <v>61</v>
      </c>
      <c r="K3690">
        <v>8.6999999999999993</v>
      </c>
      <c r="L3690">
        <v>7.1574477626485198</v>
      </c>
      <c r="M3690" s="54">
        <v>10.451786400109899</v>
      </c>
      <c r="N3690">
        <v>148</v>
      </c>
      <c r="O3690">
        <v>1389</v>
      </c>
      <c r="P3690">
        <v>8.2199493652678708</v>
      </c>
    </row>
    <row r="3691" spans="1:16" x14ac:dyDescent="0.25">
      <c r="A3691" s="20" t="s">
        <v>12984</v>
      </c>
      <c r="B3691">
        <v>3</v>
      </c>
      <c r="C3691" t="s">
        <v>67</v>
      </c>
      <c r="D3691" t="s">
        <v>88</v>
      </c>
      <c r="E3691" t="s">
        <v>76</v>
      </c>
      <c r="F3691" t="s">
        <v>40</v>
      </c>
      <c r="G3691">
        <v>3</v>
      </c>
      <c r="H3691">
        <v>6</v>
      </c>
      <c r="I3691">
        <v>2014</v>
      </c>
      <c r="J3691" t="s">
        <v>61</v>
      </c>
      <c r="K3691">
        <v>2.5</v>
      </c>
      <c r="L3691">
        <v>1.58810575003778</v>
      </c>
      <c r="M3691" s="54">
        <v>3.3911659897343398</v>
      </c>
      <c r="N3691">
        <v>355</v>
      </c>
      <c r="O3691">
        <v>7568</v>
      </c>
      <c r="P3691">
        <v>5.3074489243427498</v>
      </c>
    </row>
    <row r="3692" spans="1:16" x14ac:dyDescent="0.25">
      <c r="A3692" s="20" t="s">
        <v>12985</v>
      </c>
      <c r="B3692">
        <v>3</v>
      </c>
      <c r="C3692" t="s">
        <v>67</v>
      </c>
      <c r="D3692" t="s">
        <v>88</v>
      </c>
      <c r="E3692" t="s">
        <v>76</v>
      </c>
      <c r="F3692" t="s">
        <v>40</v>
      </c>
      <c r="G3692">
        <v>4</v>
      </c>
      <c r="H3692">
        <v>6</v>
      </c>
      <c r="I3692">
        <v>2014</v>
      </c>
      <c r="J3692" t="s">
        <v>61</v>
      </c>
      <c r="K3692">
        <v>5.5</v>
      </c>
      <c r="L3692">
        <v>4.5135195861973898</v>
      </c>
      <c r="M3692">
        <v>6.5066121544886304</v>
      </c>
      <c r="N3692">
        <v>1640</v>
      </c>
      <c r="O3692">
        <v>26246</v>
      </c>
      <c r="P3692">
        <v>2.4693239916239702</v>
      </c>
    </row>
    <row r="3693" spans="1:16" x14ac:dyDescent="0.25">
      <c r="A3693" s="20" t="s">
        <v>22149</v>
      </c>
      <c r="B3693">
        <v>3</v>
      </c>
      <c r="C3693" t="s">
        <v>67</v>
      </c>
      <c r="D3693" t="s">
        <v>88</v>
      </c>
      <c r="E3693" t="s">
        <v>76</v>
      </c>
      <c r="F3693" t="s">
        <v>40</v>
      </c>
      <c r="G3693">
        <v>5</v>
      </c>
      <c r="H3693">
        <v>6</v>
      </c>
      <c r="I3693">
        <v>2014</v>
      </c>
      <c r="J3693" t="s">
        <v>61</v>
      </c>
      <c r="K3693">
        <v>11.5</v>
      </c>
      <c r="L3693">
        <v>8.8620532865551507</v>
      </c>
      <c r="M3693">
        <v>14.460592648349399</v>
      </c>
      <c r="N3693">
        <v>135</v>
      </c>
      <c r="O3693">
        <v>1206</v>
      </c>
      <c r="P3693">
        <v>8.6066296582387007</v>
      </c>
    </row>
    <row r="3694" spans="1:16" x14ac:dyDescent="0.25">
      <c r="A3694" s="20" t="s">
        <v>22150</v>
      </c>
      <c r="B3694">
        <v>3</v>
      </c>
      <c r="C3694" t="s">
        <v>67</v>
      </c>
      <c r="D3694" t="s">
        <v>88</v>
      </c>
      <c r="E3694" t="s">
        <v>76</v>
      </c>
      <c r="F3694" t="s">
        <v>40</v>
      </c>
      <c r="G3694">
        <v>1</v>
      </c>
      <c r="H3694">
        <v>6</v>
      </c>
      <c r="I3694">
        <v>2014</v>
      </c>
      <c r="J3694" t="s">
        <v>62</v>
      </c>
      <c r="K3694">
        <v>4.7</v>
      </c>
      <c r="L3694">
        <v>3.1981033646023</v>
      </c>
      <c r="M3694" s="54">
        <v>6.5895008157376997</v>
      </c>
      <c r="N3694">
        <v>68</v>
      </c>
      <c r="O3694">
        <v>677</v>
      </c>
      <c r="P3694">
        <v>12.126781251816601</v>
      </c>
    </row>
    <row r="3695" spans="1:16" x14ac:dyDescent="0.25">
      <c r="A3695" s="20" t="s">
        <v>22151</v>
      </c>
      <c r="B3695">
        <v>3</v>
      </c>
      <c r="C3695" t="s">
        <v>67</v>
      </c>
      <c r="D3695" t="s">
        <v>88</v>
      </c>
      <c r="E3695" t="s">
        <v>76</v>
      </c>
      <c r="F3695" t="s">
        <v>40</v>
      </c>
      <c r="G3695">
        <v>2</v>
      </c>
      <c r="H3695">
        <v>6</v>
      </c>
      <c r="I3695">
        <v>2014</v>
      </c>
      <c r="J3695" t="s">
        <v>62</v>
      </c>
      <c r="K3695">
        <v>6.4</v>
      </c>
      <c r="L3695">
        <v>5.37904136908005</v>
      </c>
      <c r="M3695" s="54">
        <v>7.5334399927015401</v>
      </c>
      <c r="N3695">
        <v>530</v>
      </c>
      <c r="O3695">
        <v>3636</v>
      </c>
      <c r="P3695">
        <v>4.3437224276306896</v>
      </c>
    </row>
    <row r="3696" spans="1:16" x14ac:dyDescent="0.25">
      <c r="A3696" s="20" t="s">
        <v>22152</v>
      </c>
      <c r="B3696">
        <v>3</v>
      </c>
      <c r="C3696" t="s">
        <v>67</v>
      </c>
      <c r="D3696" t="s">
        <v>88</v>
      </c>
      <c r="E3696" t="s">
        <v>76</v>
      </c>
      <c r="F3696" t="s">
        <v>40</v>
      </c>
      <c r="G3696">
        <v>3</v>
      </c>
      <c r="H3696">
        <v>6</v>
      </c>
      <c r="I3696">
        <v>2014</v>
      </c>
      <c r="J3696" t="s">
        <v>62</v>
      </c>
      <c r="K3696">
        <v>8.4</v>
      </c>
      <c r="L3696">
        <v>7.18747649451086</v>
      </c>
      <c r="M3696">
        <v>9.7758844357141506</v>
      </c>
      <c r="N3696">
        <v>524</v>
      </c>
      <c r="O3696">
        <v>3778</v>
      </c>
      <c r="P3696">
        <v>4.3685202833051902</v>
      </c>
    </row>
    <row r="3697" spans="1:16" x14ac:dyDescent="0.25">
      <c r="A3697" s="20" t="s">
        <v>12986</v>
      </c>
      <c r="B3697">
        <v>3</v>
      </c>
      <c r="C3697" t="s">
        <v>67</v>
      </c>
      <c r="D3697" t="s">
        <v>88</v>
      </c>
      <c r="E3697" t="s">
        <v>76</v>
      </c>
      <c r="F3697" t="s">
        <v>40</v>
      </c>
      <c r="G3697">
        <v>4</v>
      </c>
      <c r="H3697">
        <v>6</v>
      </c>
      <c r="I3697">
        <v>2014</v>
      </c>
      <c r="J3697" t="s">
        <v>62</v>
      </c>
      <c r="K3697">
        <v>14.3</v>
      </c>
      <c r="L3697">
        <v>12.9066613174318</v>
      </c>
      <c r="M3697">
        <v>15.796645501496201</v>
      </c>
      <c r="N3697">
        <v>1098</v>
      </c>
      <c r="O3697">
        <v>6437</v>
      </c>
      <c r="P3697">
        <v>3.0178582014172801</v>
      </c>
    </row>
    <row r="3698" spans="1:16" x14ac:dyDescent="0.25">
      <c r="A3698" s="20" t="s">
        <v>12987</v>
      </c>
      <c r="B3698">
        <v>3</v>
      </c>
      <c r="C3698" t="s">
        <v>67</v>
      </c>
      <c r="D3698" t="s">
        <v>88</v>
      </c>
      <c r="E3698" t="s">
        <v>76</v>
      </c>
      <c r="F3698" t="s">
        <v>40</v>
      </c>
      <c r="G3698">
        <v>5</v>
      </c>
      <c r="H3698">
        <v>6</v>
      </c>
      <c r="I3698">
        <v>2014</v>
      </c>
      <c r="J3698" t="s">
        <v>62</v>
      </c>
      <c r="K3698">
        <v>16.3</v>
      </c>
      <c r="L3698">
        <v>14.879580915153101</v>
      </c>
      <c r="M3698">
        <v>17.774396087994699</v>
      </c>
      <c r="N3698">
        <v>3641</v>
      </c>
      <c r="O3698">
        <v>16644</v>
      </c>
      <c r="P3698">
        <v>1.65725623087565</v>
      </c>
    </row>
    <row r="3699" spans="1:16" x14ac:dyDescent="0.25">
      <c r="A3699" s="20" t="s">
        <v>12988</v>
      </c>
      <c r="B3699">
        <v>3</v>
      </c>
      <c r="C3699" t="s">
        <v>67</v>
      </c>
      <c r="D3699" t="s">
        <v>88</v>
      </c>
      <c r="E3699" t="s">
        <v>76</v>
      </c>
      <c r="F3699" t="s">
        <v>40</v>
      </c>
      <c r="G3699">
        <v>1</v>
      </c>
      <c r="H3699">
        <v>6</v>
      </c>
      <c r="I3699">
        <v>2014</v>
      </c>
      <c r="J3699" t="s">
        <v>43</v>
      </c>
      <c r="K3699">
        <v>12.5</v>
      </c>
      <c r="L3699">
        <v>10.5836592759093</v>
      </c>
      <c r="M3699" s="54">
        <v>14.4797255901779</v>
      </c>
      <c r="N3699">
        <v>1014</v>
      </c>
      <c r="O3699">
        <v>6318</v>
      </c>
      <c r="P3699">
        <v>3.1403714651066399</v>
      </c>
    </row>
    <row r="3700" spans="1:16" x14ac:dyDescent="0.25">
      <c r="A3700" s="20" t="s">
        <v>12989</v>
      </c>
      <c r="B3700">
        <v>3</v>
      </c>
      <c r="C3700" t="s">
        <v>67</v>
      </c>
      <c r="D3700" t="s">
        <v>88</v>
      </c>
      <c r="E3700" t="s">
        <v>76</v>
      </c>
      <c r="F3700" t="s">
        <v>40</v>
      </c>
      <c r="G3700">
        <v>1</v>
      </c>
      <c r="H3700">
        <v>6</v>
      </c>
      <c r="I3700">
        <v>2014</v>
      </c>
      <c r="J3700" t="s">
        <v>75</v>
      </c>
      <c r="K3700">
        <v>9.31</v>
      </c>
      <c r="L3700">
        <v>9.0801912385220103</v>
      </c>
      <c r="M3700" s="54">
        <v>9.5366003546617009</v>
      </c>
      <c r="N3700">
        <v>29167</v>
      </c>
      <c r="O3700">
        <v>220499</v>
      </c>
      <c r="P3700">
        <v>0.58553669785469198</v>
      </c>
    </row>
    <row r="3701" spans="1:16" x14ac:dyDescent="0.25">
      <c r="A3701" s="20" t="s">
        <v>12990</v>
      </c>
      <c r="B3701">
        <v>3</v>
      </c>
      <c r="C3701" t="s">
        <v>67</v>
      </c>
      <c r="D3701" t="s">
        <v>88</v>
      </c>
      <c r="E3701" t="s">
        <v>76</v>
      </c>
      <c r="F3701" t="s">
        <v>40</v>
      </c>
      <c r="G3701">
        <v>2</v>
      </c>
      <c r="H3701">
        <v>6</v>
      </c>
      <c r="I3701">
        <v>2014</v>
      </c>
      <c r="J3701" t="s">
        <v>75</v>
      </c>
      <c r="K3701">
        <v>11.87</v>
      </c>
      <c r="L3701">
        <v>11.620513845797401</v>
      </c>
      <c r="M3701">
        <v>12.123569859209301</v>
      </c>
      <c r="N3701">
        <v>37231</v>
      </c>
      <c r="O3701">
        <v>249753</v>
      </c>
      <c r="P3701">
        <v>0.51825995068819997</v>
      </c>
    </row>
    <row r="3702" spans="1:16" x14ac:dyDescent="0.25">
      <c r="A3702" s="20" t="s">
        <v>12991</v>
      </c>
      <c r="B3702">
        <v>3</v>
      </c>
      <c r="C3702" t="s">
        <v>67</v>
      </c>
      <c r="D3702" t="s">
        <v>88</v>
      </c>
      <c r="E3702" t="s">
        <v>76</v>
      </c>
      <c r="F3702" t="s">
        <v>40</v>
      </c>
      <c r="G3702">
        <v>3</v>
      </c>
      <c r="H3702">
        <v>6</v>
      </c>
      <c r="I3702">
        <v>2014</v>
      </c>
      <c r="J3702" t="s">
        <v>75</v>
      </c>
      <c r="K3702">
        <v>11.75</v>
      </c>
      <c r="L3702">
        <v>11.520490847935299</v>
      </c>
      <c r="M3702">
        <v>11.973746850410199</v>
      </c>
      <c r="N3702">
        <v>55143</v>
      </c>
      <c r="O3702">
        <v>378667</v>
      </c>
      <c r="P3702">
        <v>0.42584818943963398</v>
      </c>
    </row>
    <row r="3703" spans="1:16" x14ac:dyDescent="0.25">
      <c r="A3703" s="20" t="s">
        <v>12992</v>
      </c>
      <c r="B3703">
        <v>3</v>
      </c>
      <c r="C3703" t="s">
        <v>67</v>
      </c>
      <c r="D3703" t="s">
        <v>88</v>
      </c>
      <c r="E3703" t="s">
        <v>76</v>
      </c>
      <c r="F3703" t="s">
        <v>40</v>
      </c>
      <c r="G3703">
        <v>4</v>
      </c>
      <c r="H3703">
        <v>6</v>
      </c>
      <c r="I3703">
        <v>2014</v>
      </c>
      <c r="J3703" t="s">
        <v>75</v>
      </c>
      <c r="K3703">
        <v>13.93</v>
      </c>
      <c r="L3703">
        <v>13.7052318276597</v>
      </c>
      <c r="M3703">
        <v>14.151704308023801</v>
      </c>
      <c r="N3703">
        <v>72368</v>
      </c>
      <c r="O3703">
        <v>450048</v>
      </c>
      <c r="P3703">
        <v>0.37172923230953703</v>
      </c>
    </row>
    <row r="3704" spans="1:16" x14ac:dyDescent="0.25">
      <c r="A3704" s="20" t="s">
        <v>12993</v>
      </c>
      <c r="B3704">
        <v>3</v>
      </c>
      <c r="C3704" t="s">
        <v>67</v>
      </c>
      <c r="D3704" t="s">
        <v>88</v>
      </c>
      <c r="E3704" t="s">
        <v>76</v>
      </c>
      <c r="F3704" t="s">
        <v>40</v>
      </c>
      <c r="G3704">
        <v>5</v>
      </c>
      <c r="H3704">
        <v>6</v>
      </c>
      <c r="I3704">
        <v>2014</v>
      </c>
      <c r="J3704" t="s">
        <v>75</v>
      </c>
      <c r="K3704">
        <v>17.61</v>
      </c>
      <c r="L3704">
        <v>17.357258662648501</v>
      </c>
      <c r="M3704">
        <v>17.872823059531999</v>
      </c>
      <c r="N3704">
        <v>72544</v>
      </c>
      <c r="O3704">
        <v>366325</v>
      </c>
      <c r="P3704">
        <v>0.37127802976472002</v>
      </c>
    </row>
    <row r="3705" spans="1:16" x14ac:dyDescent="0.25">
      <c r="A3705" s="20" t="s">
        <v>12994</v>
      </c>
      <c r="B3705">
        <v>3</v>
      </c>
      <c r="C3705" t="s">
        <v>67</v>
      </c>
      <c r="D3705" t="s">
        <v>88</v>
      </c>
      <c r="E3705" t="s">
        <v>76</v>
      </c>
      <c r="F3705" t="s">
        <v>40</v>
      </c>
      <c r="G3705">
        <v>2</v>
      </c>
      <c r="H3705">
        <v>6</v>
      </c>
      <c r="I3705">
        <v>2014</v>
      </c>
      <c r="J3705" t="s">
        <v>43</v>
      </c>
      <c r="K3705">
        <v>7.1</v>
      </c>
      <c r="L3705">
        <v>6.1828587962052204</v>
      </c>
      <c r="M3705">
        <v>8.0463392355981007</v>
      </c>
      <c r="N3705">
        <v>1274</v>
      </c>
      <c r="O3705">
        <v>9953</v>
      </c>
      <c r="P3705">
        <v>2.8016590734026301</v>
      </c>
    </row>
    <row r="3706" spans="1:16" x14ac:dyDescent="0.25">
      <c r="A3706" s="20" t="s">
        <v>12995</v>
      </c>
      <c r="B3706">
        <v>3</v>
      </c>
      <c r="C3706" t="s">
        <v>67</v>
      </c>
      <c r="D3706" t="s">
        <v>88</v>
      </c>
      <c r="E3706" t="s">
        <v>76</v>
      </c>
      <c r="F3706" t="s">
        <v>40</v>
      </c>
      <c r="G3706">
        <v>3</v>
      </c>
      <c r="H3706">
        <v>6</v>
      </c>
      <c r="I3706">
        <v>2014</v>
      </c>
      <c r="J3706" t="s">
        <v>43</v>
      </c>
      <c r="K3706">
        <v>9.9</v>
      </c>
      <c r="L3706">
        <v>9.0861687105034701</v>
      </c>
      <c r="M3706">
        <v>10.777091899271801</v>
      </c>
      <c r="N3706">
        <v>2714</v>
      </c>
      <c r="O3706">
        <v>19865</v>
      </c>
      <c r="P3706">
        <v>1.91953077046884</v>
      </c>
    </row>
    <row r="3707" spans="1:16" x14ac:dyDescent="0.25">
      <c r="A3707" s="20" t="s">
        <v>12996</v>
      </c>
      <c r="B3707">
        <v>3</v>
      </c>
      <c r="C3707" t="s">
        <v>67</v>
      </c>
      <c r="D3707" t="s">
        <v>88</v>
      </c>
      <c r="E3707" t="s">
        <v>76</v>
      </c>
      <c r="F3707" t="s">
        <v>40</v>
      </c>
      <c r="G3707">
        <v>4</v>
      </c>
      <c r="H3707">
        <v>6</v>
      </c>
      <c r="I3707">
        <v>2014</v>
      </c>
      <c r="J3707" t="s">
        <v>43</v>
      </c>
      <c r="K3707">
        <v>15.9</v>
      </c>
      <c r="L3707">
        <v>14.849280886697199</v>
      </c>
      <c r="M3707" s="54">
        <v>16.908634067363899</v>
      </c>
      <c r="N3707">
        <v>5336</v>
      </c>
      <c r="O3707">
        <v>31249</v>
      </c>
      <c r="P3707">
        <v>1.3689641954834799</v>
      </c>
    </row>
    <row r="3708" spans="1:16" x14ac:dyDescent="0.25">
      <c r="A3708" s="20" t="s">
        <v>12997</v>
      </c>
      <c r="B3708">
        <v>3</v>
      </c>
      <c r="C3708" t="s">
        <v>67</v>
      </c>
      <c r="D3708" t="s">
        <v>88</v>
      </c>
      <c r="E3708" t="s">
        <v>76</v>
      </c>
      <c r="F3708" t="s">
        <v>40</v>
      </c>
      <c r="G3708">
        <v>5</v>
      </c>
      <c r="H3708">
        <v>6</v>
      </c>
      <c r="I3708">
        <v>2014</v>
      </c>
      <c r="J3708" t="s">
        <v>43</v>
      </c>
      <c r="K3708">
        <v>11.3</v>
      </c>
      <c r="L3708">
        <v>10.482255506967199</v>
      </c>
      <c r="M3708" s="54">
        <v>12.1061454951044</v>
      </c>
      <c r="N3708">
        <v>3900</v>
      </c>
      <c r="O3708">
        <v>21263</v>
      </c>
      <c r="P3708">
        <v>1.60128153805087</v>
      </c>
    </row>
    <row r="3709" spans="1:16" x14ac:dyDescent="0.25">
      <c r="A3709" s="20" t="s">
        <v>12998</v>
      </c>
      <c r="B3709">
        <v>3</v>
      </c>
      <c r="C3709" t="s">
        <v>67</v>
      </c>
      <c r="D3709" t="s">
        <v>88</v>
      </c>
      <c r="E3709" t="s">
        <v>76</v>
      </c>
      <c r="F3709" t="s">
        <v>40</v>
      </c>
      <c r="G3709">
        <v>1</v>
      </c>
      <c r="H3709">
        <v>6</v>
      </c>
      <c r="I3709">
        <v>2014</v>
      </c>
      <c r="J3709" t="s">
        <v>45</v>
      </c>
      <c r="K3709">
        <v>8.6</v>
      </c>
      <c r="L3709">
        <v>8.0859832058116794</v>
      </c>
      <c r="M3709" s="54">
        <v>9.0241235346455593</v>
      </c>
      <c r="N3709">
        <v>5294</v>
      </c>
      <c r="O3709">
        <v>37454</v>
      </c>
      <c r="P3709">
        <v>1.3743838128886501</v>
      </c>
    </row>
    <row r="3710" spans="1:16" x14ac:dyDescent="0.25">
      <c r="A3710" s="20" t="s">
        <v>12999</v>
      </c>
      <c r="B3710">
        <v>3</v>
      </c>
      <c r="C3710" t="s">
        <v>67</v>
      </c>
      <c r="D3710" t="s">
        <v>88</v>
      </c>
      <c r="E3710" t="s">
        <v>76</v>
      </c>
      <c r="F3710" t="s">
        <v>40</v>
      </c>
      <c r="G3710">
        <v>2</v>
      </c>
      <c r="H3710">
        <v>6</v>
      </c>
      <c r="I3710">
        <v>2014</v>
      </c>
      <c r="J3710" t="s">
        <v>45</v>
      </c>
      <c r="K3710">
        <v>11.7</v>
      </c>
      <c r="L3710">
        <v>11.0457741744576</v>
      </c>
      <c r="M3710" s="54">
        <v>12.297306945059001</v>
      </c>
      <c r="N3710">
        <v>6875</v>
      </c>
      <c r="O3710">
        <v>49208</v>
      </c>
      <c r="P3710">
        <v>1.2060453783110501</v>
      </c>
    </row>
    <row r="3711" spans="1:16" x14ac:dyDescent="0.25">
      <c r="A3711" s="20" t="s">
        <v>13000</v>
      </c>
      <c r="B3711">
        <v>3</v>
      </c>
      <c r="C3711" t="s">
        <v>67</v>
      </c>
      <c r="D3711" t="s">
        <v>88</v>
      </c>
      <c r="E3711" t="s">
        <v>76</v>
      </c>
      <c r="F3711" t="s">
        <v>40</v>
      </c>
      <c r="G3711">
        <v>3</v>
      </c>
      <c r="H3711">
        <v>6</v>
      </c>
      <c r="I3711">
        <v>2014</v>
      </c>
      <c r="J3711" t="s">
        <v>45</v>
      </c>
      <c r="K3711">
        <v>13.5</v>
      </c>
      <c r="L3711">
        <v>12.585579786462899</v>
      </c>
      <c r="M3711" s="54">
        <v>14.3947683209194</v>
      </c>
      <c r="N3711">
        <v>5397</v>
      </c>
      <c r="O3711">
        <v>33565</v>
      </c>
      <c r="P3711">
        <v>1.3612058001320499</v>
      </c>
    </row>
    <row r="3712" spans="1:16" x14ac:dyDescent="0.25">
      <c r="A3712" s="20" t="s">
        <v>13001</v>
      </c>
      <c r="B3712">
        <v>3</v>
      </c>
      <c r="C3712" t="s">
        <v>67</v>
      </c>
      <c r="D3712" t="s">
        <v>88</v>
      </c>
      <c r="E3712" t="s">
        <v>76</v>
      </c>
      <c r="F3712" t="s">
        <v>40</v>
      </c>
      <c r="G3712">
        <v>4</v>
      </c>
      <c r="H3712">
        <v>6</v>
      </c>
      <c r="I3712">
        <v>2014</v>
      </c>
      <c r="J3712" t="s">
        <v>45</v>
      </c>
      <c r="K3712">
        <v>16.600000000000001</v>
      </c>
      <c r="L3712">
        <v>16.036294888381001</v>
      </c>
      <c r="M3712">
        <v>17.251445075279399</v>
      </c>
      <c r="N3712">
        <v>13422</v>
      </c>
      <c r="O3712">
        <v>82236</v>
      </c>
      <c r="P3712">
        <v>0.86316015186772499</v>
      </c>
    </row>
    <row r="3713" spans="1:16" x14ac:dyDescent="0.25">
      <c r="A3713" s="20" t="s">
        <v>13002</v>
      </c>
      <c r="B3713">
        <v>3</v>
      </c>
      <c r="C3713" t="s">
        <v>67</v>
      </c>
      <c r="D3713" t="s">
        <v>88</v>
      </c>
      <c r="E3713" t="s">
        <v>76</v>
      </c>
      <c r="F3713" t="s">
        <v>40</v>
      </c>
      <c r="G3713">
        <v>5</v>
      </c>
      <c r="H3713">
        <v>6</v>
      </c>
      <c r="I3713">
        <v>2014</v>
      </c>
      <c r="J3713" t="s">
        <v>45</v>
      </c>
      <c r="K3713">
        <v>25.8</v>
      </c>
      <c r="L3713">
        <v>24.5613163757141</v>
      </c>
      <c r="M3713">
        <v>27.064697847735399</v>
      </c>
      <c r="N3713">
        <v>3128</v>
      </c>
      <c r="O3713">
        <v>14523</v>
      </c>
      <c r="P3713">
        <v>1.7879963496303799</v>
      </c>
    </row>
    <row r="3714" spans="1:16" x14ac:dyDescent="0.25">
      <c r="A3714" s="20" t="s">
        <v>13003</v>
      </c>
      <c r="B3714">
        <v>3</v>
      </c>
      <c r="C3714" t="s">
        <v>67</v>
      </c>
      <c r="D3714" t="s">
        <v>88</v>
      </c>
      <c r="E3714" t="s">
        <v>76</v>
      </c>
      <c r="F3714" t="s">
        <v>40</v>
      </c>
      <c r="G3714">
        <v>1</v>
      </c>
      <c r="H3714">
        <v>6</v>
      </c>
      <c r="I3714">
        <v>2014</v>
      </c>
      <c r="J3714" t="s">
        <v>46</v>
      </c>
      <c r="K3714">
        <v>8.4</v>
      </c>
      <c r="L3714">
        <v>7.6705027368732202</v>
      </c>
      <c r="M3714">
        <v>9.0918429541048802</v>
      </c>
      <c r="N3714">
        <v>1961</v>
      </c>
      <c r="O3714">
        <v>15200</v>
      </c>
      <c r="P3714">
        <v>2.2581937608857201</v>
      </c>
    </row>
    <row r="3715" spans="1:16" x14ac:dyDescent="0.25">
      <c r="A3715" s="20" t="s">
        <v>13004</v>
      </c>
      <c r="B3715">
        <v>3</v>
      </c>
      <c r="C3715" t="s">
        <v>67</v>
      </c>
      <c r="D3715" t="s">
        <v>88</v>
      </c>
      <c r="E3715" t="s">
        <v>76</v>
      </c>
      <c r="F3715" t="s">
        <v>40</v>
      </c>
      <c r="G3715">
        <v>2</v>
      </c>
      <c r="H3715">
        <v>6</v>
      </c>
      <c r="I3715">
        <v>2014</v>
      </c>
      <c r="J3715" t="s">
        <v>46</v>
      </c>
      <c r="K3715">
        <v>7.5</v>
      </c>
      <c r="L3715">
        <v>6.7588305100122099</v>
      </c>
      <c r="M3715" s="54">
        <v>8.1851546589735502</v>
      </c>
      <c r="N3715">
        <v>1367</v>
      </c>
      <c r="O3715">
        <v>9539</v>
      </c>
      <c r="P3715">
        <v>2.7046790851991398</v>
      </c>
    </row>
    <row r="3716" spans="1:16" x14ac:dyDescent="0.25">
      <c r="A3716" s="20" t="s">
        <v>13005</v>
      </c>
      <c r="B3716">
        <v>3</v>
      </c>
      <c r="C3716" t="s">
        <v>67</v>
      </c>
      <c r="D3716" t="s">
        <v>88</v>
      </c>
      <c r="E3716" t="s">
        <v>76</v>
      </c>
      <c r="F3716" t="s">
        <v>40</v>
      </c>
      <c r="G3716">
        <v>3</v>
      </c>
      <c r="H3716">
        <v>6</v>
      </c>
      <c r="I3716">
        <v>2014</v>
      </c>
      <c r="J3716" t="s">
        <v>46</v>
      </c>
      <c r="K3716">
        <v>10.5</v>
      </c>
      <c r="L3716">
        <v>9.7216418766700592</v>
      </c>
      <c r="M3716" s="54">
        <v>11.296299878088799</v>
      </c>
      <c r="N3716">
        <v>3242</v>
      </c>
      <c r="O3716">
        <v>21305</v>
      </c>
      <c r="P3716">
        <v>1.7562789445387701</v>
      </c>
    </row>
    <row r="3717" spans="1:16" x14ac:dyDescent="0.25">
      <c r="A3717" s="20" t="s">
        <v>13006</v>
      </c>
      <c r="B3717">
        <v>3</v>
      </c>
      <c r="C3717" t="s">
        <v>67</v>
      </c>
      <c r="D3717" t="s">
        <v>88</v>
      </c>
      <c r="E3717" t="s">
        <v>76</v>
      </c>
      <c r="F3717" t="s">
        <v>40</v>
      </c>
      <c r="G3717">
        <v>4</v>
      </c>
      <c r="H3717">
        <v>6</v>
      </c>
      <c r="I3717">
        <v>2014</v>
      </c>
      <c r="J3717" t="s">
        <v>46</v>
      </c>
      <c r="K3717">
        <v>14.1</v>
      </c>
      <c r="L3717">
        <v>13.010567684665901</v>
      </c>
      <c r="M3717">
        <v>15.300764499480101</v>
      </c>
      <c r="N3717">
        <v>3027</v>
      </c>
      <c r="O3717">
        <v>29157</v>
      </c>
      <c r="P3717">
        <v>1.8175810642192201</v>
      </c>
    </row>
    <row r="3718" spans="1:16" x14ac:dyDescent="0.25">
      <c r="A3718" s="20" t="s">
        <v>13007</v>
      </c>
      <c r="B3718">
        <v>3</v>
      </c>
      <c r="C3718" t="s">
        <v>67</v>
      </c>
      <c r="D3718" t="s">
        <v>88</v>
      </c>
      <c r="E3718" t="s">
        <v>76</v>
      </c>
      <c r="F3718" t="s">
        <v>40</v>
      </c>
      <c r="G3718">
        <v>5</v>
      </c>
      <c r="H3718">
        <v>6</v>
      </c>
      <c r="I3718">
        <v>2014</v>
      </c>
      <c r="J3718" t="s">
        <v>46</v>
      </c>
      <c r="K3718">
        <v>16.600000000000001</v>
      </c>
      <c r="L3718">
        <v>15.242552649946701</v>
      </c>
      <c r="M3718" s="54">
        <v>17.9777584891748</v>
      </c>
      <c r="N3718">
        <v>1273</v>
      </c>
      <c r="O3718">
        <v>7357</v>
      </c>
      <c r="P3718">
        <v>2.8027592733560498</v>
      </c>
    </row>
    <row r="3719" spans="1:16" x14ac:dyDescent="0.25">
      <c r="A3719" s="20" t="s">
        <v>13008</v>
      </c>
      <c r="B3719">
        <v>3</v>
      </c>
      <c r="C3719" t="s">
        <v>67</v>
      </c>
      <c r="D3719" t="s">
        <v>88</v>
      </c>
      <c r="E3719" t="s">
        <v>76</v>
      </c>
      <c r="F3719" t="s">
        <v>40</v>
      </c>
      <c r="G3719">
        <v>1</v>
      </c>
      <c r="H3719">
        <v>6</v>
      </c>
      <c r="I3719">
        <v>2014</v>
      </c>
      <c r="J3719" t="s">
        <v>47</v>
      </c>
      <c r="K3719">
        <v>10.6</v>
      </c>
      <c r="L3719">
        <v>9.8050984932521494</v>
      </c>
      <c r="M3719" s="54">
        <v>11.434337887889299</v>
      </c>
      <c r="N3719">
        <v>2515</v>
      </c>
      <c r="O3719">
        <v>16358</v>
      </c>
      <c r="P3719">
        <v>1.99402686570494</v>
      </c>
    </row>
    <row r="3720" spans="1:16" x14ac:dyDescent="0.25">
      <c r="A3720" s="20" t="s">
        <v>13009</v>
      </c>
      <c r="B3720">
        <v>3</v>
      </c>
      <c r="C3720" t="s">
        <v>67</v>
      </c>
      <c r="D3720" t="s">
        <v>88</v>
      </c>
      <c r="E3720" t="s">
        <v>76</v>
      </c>
      <c r="F3720" t="s">
        <v>40</v>
      </c>
      <c r="G3720">
        <v>2</v>
      </c>
      <c r="H3720">
        <v>6</v>
      </c>
      <c r="I3720">
        <v>2014</v>
      </c>
      <c r="J3720" t="s">
        <v>47</v>
      </c>
      <c r="K3720">
        <v>13.8</v>
      </c>
      <c r="L3720">
        <v>12.903419208030799</v>
      </c>
      <c r="M3720" s="54">
        <v>14.683050198598799</v>
      </c>
      <c r="N3720">
        <v>3440</v>
      </c>
      <c r="O3720">
        <v>15470</v>
      </c>
      <c r="P3720">
        <v>1.70498584867618</v>
      </c>
    </row>
    <row r="3721" spans="1:16" x14ac:dyDescent="0.25">
      <c r="A3721" s="20" t="s">
        <v>13010</v>
      </c>
      <c r="B3721">
        <v>3</v>
      </c>
      <c r="C3721" t="s">
        <v>67</v>
      </c>
      <c r="D3721" t="s">
        <v>88</v>
      </c>
      <c r="E3721" t="s">
        <v>76</v>
      </c>
      <c r="F3721" t="s">
        <v>40</v>
      </c>
      <c r="G3721">
        <v>3</v>
      </c>
      <c r="H3721">
        <v>6</v>
      </c>
      <c r="I3721">
        <v>2014</v>
      </c>
      <c r="J3721" t="s">
        <v>47</v>
      </c>
      <c r="K3721">
        <v>13.6</v>
      </c>
      <c r="L3721">
        <v>12.639619683524201</v>
      </c>
      <c r="M3721" s="54">
        <v>14.623854700464401</v>
      </c>
      <c r="N3721">
        <v>2674</v>
      </c>
      <c r="O3721">
        <v>16328</v>
      </c>
      <c r="P3721">
        <v>1.93383447626745</v>
      </c>
    </row>
    <row r="3722" spans="1:16" x14ac:dyDescent="0.25">
      <c r="A3722" s="20" t="s">
        <v>13011</v>
      </c>
      <c r="B3722">
        <v>3</v>
      </c>
      <c r="C3722" t="s">
        <v>67</v>
      </c>
      <c r="D3722" t="s">
        <v>88</v>
      </c>
      <c r="E3722" t="s">
        <v>76</v>
      </c>
      <c r="F3722" t="s">
        <v>40</v>
      </c>
      <c r="G3722">
        <v>4</v>
      </c>
      <c r="H3722">
        <v>6</v>
      </c>
      <c r="I3722">
        <v>2014</v>
      </c>
      <c r="J3722" t="s">
        <v>47</v>
      </c>
      <c r="K3722">
        <v>14.1</v>
      </c>
      <c r="L3722">
        <v>13.1029143785772</v>
      </c>
      <c r="M3722" s="54">
        <v>15.0798570063348</v>
      </c>
      <c r="N3722">
        <v>2788</v>
      </c>
      <c r="O3722">
        <v>12664</v>
      </c>
      <c r="P3722">
        <v>1.89388504769643</v>
      </c>
    </row>
    <row r="3723" spans="1:16" x14ac:dyDescent="0.25">
      <c r="A3723" s="20" t="s">
        <v>13012</v>
      </c>
      <c r="B3723">
        <v>3</v>
      </c>
      <c r="C3723" t="s">
        <v>67</v>
      </c>
      <c r="D3723" t="s">
        <v>88</v>
      </c>
      <c r="E3723" t="s">
        <v>76</v>
      </c>
      <c r="F3723" t="s">
        <v>40</v>
      </c>
      <c r="G3723">
        <v>5</v>
      </c>
      <c r="H3723">
        <v>6</v>
      </c>
      <c r="I3723">
        <v>2014</v>
      </c>
      <c r="J3723" t="s">
        <v>47</v>
      </c>
      <c r="K3723">
        <v>21.2</v>
      </c>
      <c r="L3723">
        <v>20.4801179009248</v>
      </c>
      <c r="M3723" s="54">
        <v>21.962527717807902</v>
      </c>
      <c r="N3723">
        <v>10139</v>
      </c>
      <c r="O3723">
        <v>43040</v>
      </c>
      <c r="P3723">
        <v>0.99312162457542397</v>
      </c>
    </row>
    <row r="3724" spans="1:16" x14ac:dyDescent="0.25">
      <c r="A3724" s="20" t="s">
        <v>13013</v>
      </c>
      <c r="B3724">
        <v>3</v>
      </c>
      <c r="C3724" t="s">
        <v>67</v>
      </c>
      <c r="D3724" t="s">
        <v>88</v>
      </c>
      <c r="E3724" t="s">
        <v>76</v>
      </c>
      <c r="F3724" t="s">
        <v>40</v>
      </c>
      <c r="G3724">
        <v>1</v>
      </c>
      <c r="H3724">
        <v>6</v>
      </c>
      <c r="I3724">
        <v>2014</v>
      </c>
      <c r="J3724" t="s">
        <v>48</v>
      </c>
      <c r="K3724">
        <v>10.8</v>
      </c>
      <c r="L3724">
        <v>8.7011905021873499</v>
      </c>
      <c r="M3724" s="54">
        <v>13.0900392856873</v>
      </c>
      <c r="N3724">
        <v>592</v>
      </c>
      <c r="O3724">
        <v>5013</v>
      </c>
      <c r="P3724">
        <v>4.1099746826339301</v>
      </c>
    </row>
    <row r="3725" spans="1:16" x14ac:dyDescent="0.25">
      <c r="A3725" s="20" t="s">
        <v>13014</v>
      </c>
      <c r="B3725">
        <v>3</v>
      </c>
      <c r="C3725" t="s">
        <v>67</v>
      </c>
      <c r="D3725" t="s">
        <v>88</v>
      </c>
      <c r="E3725" t="s">
        <v>76</v>
      </c>
      <c r="F3725" t="s">
        <v>40</v>
      </c>
      <c r="G3725">
        <v>2</v>
      </c>
      <c r="H3725">
        <v>6</v>
      </c>
      <c r="I3725">
        <v>2014</v>
      </c>
      <c r="J3725" t="s">
        <v>48</v>
      </c>
      <c r="K3725">
        <v>10.3</v>
      </c>
      <c r="L3725">
        <v>9.3446204504661896</v>
      </c>
      <c r="M3725">
        <v>11.301626209139201</v>
      </c>
      <c r="N3725">
        <v>1728</v>
      </c>
      <c r="O3725">
        <v>10466</v>
      </c>
      <c r="P3725">
        <v>2.40562612162344</v>
      </c>
    </row>
    <row r="3726" spans="1:16" x14ac:dyDescent="0.25">
      <c r="A3726" s="20" t="s">
        <v>13015</v>
      </c>
      <c r="B3726">
        <v>3</v>
      </c>
      <c r="C3726" t="s">
        <v>67</v>
      </c>
      <c r="D3726" t="s">
        <v>88</v>
      </c>
      <c r="E3726" t="s">
        <v>76</v>
      </c>
      <c r="F3726" t="s">
        <v>40</v>
      </c>
      <c r="G3726">
        <v>3</v>
      </c>
      <c r="H3726">
        <v>6</v>
      </c>
      <c r="I3726">
        <v>2014</v>
      </c>
      <c r="J3726" t="s">
        <v>48</v>
      </c>
      <c r="K3726">
        <v>17.7</v>
      </c>
      <c r="L3726">
        <v>15.823658686526199</v>
      </c>
      <c r="M3726">
        <v>19.735636817185402</v>
      </c>
      <c r="N3726">
        <v>1596</v>
      </c>
      <c r="O3726">
        <v>9606</v>
      </c>
      <c r="P3726">
        <v>2.5031308716087901</v>
      </c>
    </row>
    <row r="3727" spans="1:16" x14ac:dyDescent="0.25">
      <c r="A3727" s="20" t="s">
        <v>13016</v>
      </c>
      <c r="B3727">
        <v>3</v>
      </c>
      <c r="C3727" t="s">
        <v>67</v>
      </c>
      <c r="D3727" t="s">
        <v>88</v>
      </c>
      <c r="E3727" t="s">
        <v>76</v>
      </c>
      <c r="F3727" t="s">
        <v>40</v>
      </c>
      <c r="G3727">
        <v>4</v>
      </c>
      <c r="H3727">
        <v>6</v>
      </c>
      <c r="I3727">
        <v>2014</v>
      </c>
      <c r="J3727" t="s">
        <v>48</v>
      </c>
      <c r="K3727">
        <v>12.2</v>
      </c>
      <c r="L3727">
        <v>11.2563768475468</v>
      </c>
      <c r="M3727">
        <v>13.126722687926399</v>
      </c>
      <c r="N3727">
        <v>2363</v>
      </c>
      <c r="O3727">
        <v>15387</v>
      </c>
      <c r="P3727">
        <v>2.0571603220883001</v>
      </c>
    </row>
    <row r="3728" spans="1:16" x14ac:dyDescent="0.25">
      <c r="A3728" s="20" t="s">
        <v>13017</v>
      </c>
      <c r="B3728">
        <v>3</v>
      </c>
      <c r="C3728" t="s">
        <v>67</v>
      </c>
      <c r="D3728" t="s">
        <v>88</v>
      </c>
      <c r="E3728" t="s">
        <v>76</v>
      </c>
      <c r="F3728" t="s">
        <v>40</v>
      </c>
      <c r="G3728">
        <v>5</v>
      </c>
      <c r="H3728">
        <v>6</v>
      </c>
      <c r="I3728">
        <v>2014</v>
      </c>
      <c r="J3728" t="s">
        <v>48</v>
      </c>
      <c r="K3728">
        <v>19.3</v>
      </c>
      <c r="L3728">
        <v>18.135704955746299</v>
      </c>
      <c r="M3728">
        <v>20.4972009123044</v>
      </c>
      <c r="N3728">
        <v>3858</v>
      </c>
      <c r="O3728">
        <v>19681</v>
      </c>
      <c r="P3728">
        <v>1.6099740957252</v>
      </c>
    </row>
    <row r="3729" spans="1:16" x14ac:dyDescent="0.25">
      <c r="A3729" s="20" t="s">
        <v>13018</v>
      </c>
      <c r="B3729">
        <v>3</v>
      </c>
      <c r="C3729" t="s">
        <v>67</v>
      </c>
      <c r="D3729" t="s">
        <v>88</v>
      </c>
      <c r="E3729" t="s">
        <v>76</v>
      </c>
      <c r="F3729" t="s">
        <v>40</v>
      </c>
      <c r="G3729">
        <v>1</v>
      </c>
      <c r="H3729">
        <v>6</v>
      </c>
      <c r="I3729">
        <v>2014</v>
      </c>
      <c r="J3729" t="s">
        <v>49</v>
      </c>
      <c r="K3729">
        <v>6.6</v>
      </c>
      <c r="L3729">
        <v>5.9256913766215202</v>
      </c>
      <c r="M3729" s="54">
        <v>7.3824716348907504</v>
      </c>
      <c r="N3729">
        <v>1285</v>
      </c>
      <c r="O3729">
        <v>8683</v>
      </c>
      <c r="P3729">
        <v>2.7896417632583499</v>
      </c>
    </row>
    <row r="3730" spans="1:16" x14ac:dyDescent="0.25">
      <c r="A3730" s="20" t="s">
        <v>13019</v>
      </c>
      <c r="B3730">
        <v>3</v>
      </c>
      <c r="C3730" t="s">
        <v>67</v>
      </c>
      <c r="D3730" t="s">
        <v>88</v>
      </c>
      <c r="E3730" t="s">
        <v>76</v>
      </c>
      <c r="F3730" t="s">
        <v>40</v>
      </c>
      <c r="G3730">
        <v>2</v>
      </c>
      <c r="H3730">
        <v>6</v>
      </c>
      <c r="I3730">
        <v>2014</v>
      </c>
      <c r="J3730" t="s">
        <v>49</v>
      </c>
      <c r="K3730">
        <v>21.6</v>
      </c>
      <c r="L3730">
        <v>19.845107546535299</v>
      </c>
      <c r="M3730" s="54">
        <v>23.5046519567716</v>
      </c>
      <c r="N3730">
        <v>1189</v>
      </c>
      <c r="O3730">
        <v>7237</v>
      </c>
      <c r="P3730">
        <v>2.9000739528287101</v>
      </c>
    </row>
    <row r="3731" spans="1:16" x14ac:dyDescent="0.25">
      <c r="A3731" s="20" t="s">
        <v>13020</v>
      </c>
      <c r="B3731">
        <v>3</v>
      </c>
      <c r="C3731" t="s">
        <v>67</v>
      </c>
      <c r="D3731" t="s">
        <v>88</v>
      </c>
      <c r="E3731" t="s">
        <v>76</v>
      </c>
      <c r="F3731" t="s">
        <v>40</v>
      </c>
      <c r="G3731">
        <v>3</v>
      </c>
      <c r="H3731">
        <v>6</v>
      </c>
      <c r="I3731">
        <v>2014</v>
      </c>
      <c r="J3731" t="s">
        <v>49</v>
      </c>
      <c r="K3731">
        <v>15.9</v>
      </c>
      <c r="L3731">
        <v>14.368174091205301</v>
      </c>
      <c r="M3731" s="54">
        <v>17.539053214978299</v>
      </c>
      <c r="N3731">
        <v>1736</v>
      </c>
      <c r="O3731">
        <v>17176</v>
      </c>
      <c r="P3731">
        <v>2.4000768036865998</v>
      </c>
    </row>
    <row r="3732" spans="1:16" x14ac:dyDescent="0.25">
      <c r="A3732" s="20" t="s">
        <v>13021</v>
      </c>
      <c r="B3732">
        <v>3</v>
      </c>
      <c r="C3732" t="s">
        <v>67</v>
      </c>
      <c r="D3732" t="s">
        <v>88</v>
      </c>
      <c r="E3732" t="s">
        <v>76</v>
      </c>
      <c r="F3732" t="s">
        <v>40</v>
      </c>
      <c r="G3732">
        <v>4</v>
      </c>
      <c r="H3732">
        <v>6</v>
      </c>
      <c r="I3732">
        <v>2014</v>
      </c>
      <c r="J3732" t="s">
        <v>49</v>
      </c>
      <c r="K3732">
        <v>11.5</v>
      </c>
      <c r="L3732">
        <v>10.6872439803254</v>
      </c>
      <c r="M3732" s="54">
        <v>12.409882607192801</v>
      </c>
      <c r="N3732">
        <v>2777</v>
      </c>
      <c r="O3732">
        <v>17611</v>
      </c>
      <c r="P3732">
        <v>1.89763228322008</v>
      </c>
    </row>
    <row r="3733" spans="1:16" x14ac:dyDescent="0.25">
      <c r="A3733" s="20" t="s">
        <v>13022</v>
      </c>
      <c r="B3733">
        <v>3</v>
      </c>
      <c r="C3733" t="s">
        <v>67</v>
      </c>
      <c r="D3733" t="s">
        <v>88</v>
      </c>
      <c r="E3733" t="s">
        <v>76</v>
      </c>
      <c r="F3733" t="s">
        <v>40</v>
      </c>
      <c r="G3733">
        <v>5</v>
      </c>
      <c r="H3733">
        <v>6</v>
      </c>
      <c r="I3733">
        <v>2014</v>
      </c>
      <c r="J3733" t="s">
        <v>49</v>
      </c>
      <c r="K3733">
        <v>12.3</v>
      </c>
      <c r="L3733">
        <v>11.1090506314038</v>
      </c>
      <c r="M3733" s="54">
        <v>13.6298274403826</v>
      </c>
      <c r="N3733">
        <v>1492</v>
      </c>
      <c r="O3733">
        <v>14401</v>
      </c>
      <c r="P3733">
        <v>2.58890186539249</v>
      </c>
    </row>
    <row r="3734" spans="1:16" x14ac:dyDescent="0.25">
      <c r="A3734" s="20" t="s">
        <v>22153</v>
      </c>
      <c r="B3734">
        <v>3</v>
      </c>
      <c r="C3734" t="s">
        <v>67</v>
      </c>
      <c r="D3734" t="s">
        <v>88</v>
      </c>
      <c r="E3734" t="s">
        <v>76</v>
      </c>
      <c r="F3734" t="s">
        <v>40</v>
      </c>
      <c r="G3734">
        <v>1</v>
      </c>
      <c r="H3734">
        <v>6</v>
      </c>
      <c r="I3734">
        <v>2014</v>
      </c>
      <c r="J3734" t="s">
        <v>50</v>
      </c>
      <c r="K3734">
        <v>7.5</v>
      </c>
      <c r="L3734">
        <v>5.8823134362971503</v>
      </c>
      <c r="M3734">
        <v>9.3563235451493796</v>
      </c>
      <c r="N3734">
        <v>297</v>
      </c>
      <c r="O3734">
        <v>1415</v>
      </c>
      <c r="P3734">
        <v>5.80258853185659</v>
      </c>
    </row>
    <row r="3735" spans="1:16" x14ac:dyDescent="0.25">
      <c r="A3735" s="20" t="s">
        <v>22154</v>
      </c>
      <c r="B3735">
        <v>3</v>
      </c>
      <c r="C3735" t="s">
        <v>67</v>
      </c>
      <c r="D3735" t="s">
        <v>88</v>
      </c>
      <c r="E3735" t="s">
        <v>76</v>
      </c>
      <c r="F3735" t="s">
        <v>40</v>
      </c>
      <c r="G3735">
        <v>2</v>
      </c>
      <c r="H3735">
        <v>6</v>
      </c>
      <c r="I3735">
        <v>2014</v>
      </c>
      <c r="J3735" t="s">
        <v>50</v>
      </c>
      <c r="K3735">
        <v>8.9</v>
      </c>
      <c r="L3735">
        <v>7.0623901401518197</v>
      </c>
      <c r="M3735">
        <v>10.8185051214883</v>
      </c>
      <c r="N3735">
        <v>483</v>
      </c>
      <c r="O3735">
        <v>3608</v>
      </c>
      <c r="P3735">
        <v>4.5501575519328998</v>
      </c>
    </row>
    <row r="3736" spans="1:16" x14ac:dyDescent="0.25">
      <c r="A3736" s="20" t="s">
        <v>13023</v>
      </c>
      <c r="B3736">
        <v>3</v>
      </c>
      <c r="C3736" t="s">
        <v>67</v>
      </c>
      <c r="D3736" t="s">
        <v>88</v>
      </c>
      <c r="E3736" t="s">
        <v>76</v>
      </c>
      <c r="F3736" t="s">
        <v>40</v>
      </c>
      <c r="G3736">
        <v>3</v>
      </c>
      <c r="H3736">
        <v>6</v>
      </c>
      <c r="I3736">
        <v>2014</v>
      </c>
      <c r="J3736" t="s">
        <v>50</v>
      </c>
      <c r="K3736">
        <v>13</v>
      </c>
      <c r="L3736">
        <v>11.2487387492969</v>
      </c>
      <c r="M3736">
        <v>14.8574175245388</v>
      </c>
      <c r="N3736">
        <v>522</v>
      </c>
      <c r="O3736">
        <v>2981</v>
      </c>
      <c r="P3736">
        <v>4.37688109532409</v>
      </c>
    </row>
    <row r="3737" spans="1:16" x14ac:dyDescent="0.25">
      <c r="A3737" s="20" t="s">
        <v>13024</v>
      </c>
      <c r="B3737">
        <v>3</v>
      </c>
      <c r="C3737" t="s">
        <v>67</v>
      </c>
      <c r="D3737" t="s">
        <v>88</v>
      </c>
      <c r="E3737" t="s">
        <v>76</v>
      </c>
      <c r="F3737" t="s">
        <v>40</v>
      </c>
      <c r="G3737">
        <v>4</v>
      </c>
      <c r="H3737">
        <v>6</v>
      </c>
      <c r="I3737">
        <v>2014</v>
      </c>
      <c r="J3737" t="s">
        <v>50</v>
      </c>
      <c r="K3737">
        <v>14.8</v>
      </c>
      <c r="L3737">
        <v>13.270706299842599</v>
      </c>
      <c r="M3737">
        <v>16.427590091754901</v>
      </c>
      <c r="N3737">
        <v>1339</v>
      </c>
      <c r="O3737">
        <v>6431</v>
      </c>
      <c r="P3737">
        <v>2.73281171972098</v>
      </c>
    </row>
    <row r="3738" spans="1:16" x14ac:dyDescent="0.25">
      <c r="A3738" s="20" t="s">
        <v>13025</v>
      </c>
      <c r="B3738">
        <v>3</v>
      </c>
      <c r="C3738" t="s">
        <v>67</v>
      </c>
      <c r="D3738" t="s">
        <v>88</v>
      </c>
      <c r="E3738" t="s">
        <v>76</v>
      </c>
      <c r="F3738" t="s">
        <v>40</v>
      </c>
      <c r="G3738">
        <v>5</v>
      </c>
      <c r="H3738">
        <v>6</v>
      </c>
      <c r="I3738">
        <v>2014</v>
      </c>
      <c r="J3738" t="s">
        <v>50</v>
      </c>
      <c r="K3738">
        <v>13.5</v>
      </c>
      <c r="L3738">
        <v>12.5257722152997</v>
      </c>
      <c r="M3738">
        <v>14.4504918268422</v>
      </c>
      <c r="N3738">
        <v>3218</v>
      </c>
      <c r="O3738">
        <v>17781</v>
      </c>
      <c r="P3738">
        <v>1.7628159855416801</v>
      </c>
    </row>
    <row r="3739" spans="1:16" x14ac:dyDescent="0.25">
      <c r="A3739" s="20" t="s">
        <v>13026</v>
      </c>
      <c r="B3739">
        <v>3</v>
      </c>
      <c r="C3739" t="s">
        <v>67</v>
      </c>
      <c r="D3739" t="s">
        <v>88</v>
      </c>
      <c r="E3739" t="s">
        <v>76</v>
      </c>
      <c r="F3739" t="s">
        <v>40</v>
      </c>
      <c r="G3739">
        <v>1</v>
      </c>
      <c r="H3739">
        <v>6</v>
      </c>
      <c r="I3739">
        <v>2014</v>
      </c>
      <c r="J3739" t="s">
        <v>51</v>
      </c>
      <c r="K3739">
        <v>13.7</v>
      </c>
      <c r="L3739">
        <v>11.741915779441101</v>
      </c>
      <c r="M3739">
        <v>15.7077595121632</v>
      </c>
      <c r="N3739">
        <v>529</v>
      </c>
      <c r="O3739">
        <v>2735</v>
      </c>
      <c r="P3739">
        <v>4.3478260869565197</v>
      </c>
    </row>
    <row r="3740" spans="1:16" x14ac:dyDescent="0.25">
      <c r="A3740" s="20" t="s">
        <v>13027</v>
      </c>
      <c r="B3740">
        <v>3</v>
      </c>
      <c r="C3740" t="s">
        <v>67</v>
      </c>
      <c r="D3740" t="s">
        <v>88</v>
      </c>
      <c r="E3740" t="s">
        <v>76</v>
      </c>
      <c r="F3740" t="s">
        <v>40</v>
      </c>
      <c r="G3740">
        <v>2</v>
      </c>
      <c r="H3740">
        <v>6</v>
      </c>
      <c r="I3740">
        <v>2014</v>
      </c>
      <c r="J3740" t="s">
        <v>51</v>
      </c>
      <c r="K3740">
        <v>9.1999999999999993</v>
      </c>
      <c r="L3740">
        <v>7.9949821681442401</v>
      </c>
      <c r="M3740">
        <v>10.457934277640099</v>
      </c>
      <c r="N3740">
        <v>800</v>
      </c>
      <c r="O3740">
        <v>6496</v>
      </c>
      <c r="P3740">
        <v>3.53553390593274</v>
      </c>
    </row>
    <row r="3741" spans="1:16" x14ac:dyDescent="0.25">
      <c r="A3741" s="20" t="s">
        <v>13028</v>
      </c>
      <c r="B3741">
        <v>3</v>
      </c>
      <c r="C3741" t="s">
        <v>67</v>
      </c>
      <c r="D3741" t="s">
        <v>88</v>
      </c>
      <c r="E3741" t="s">
        <v>76</v>
      </c>
      <c r="F3741" t="s">
        <v>40</v>
      </c>
      <c r="G3741">
        <v>3</v>
      </c>
      <c r="H3741">
        <v>6</v>
      </c>
      <c r="I3741">
        <v>2014</v>
      </c>
      <c r="J3741" t="s">
        <v>51</v>
      </c>
      <c r="K3741">
        <v>10.1</v>
      </c>
      <c r="L3741">
        <v>9.3023264229619294</v>
      </c>
      <c r="M3741" s="54">
        <v>11.0111914391307</v>
      </c>
      <c r="N3741">
        <v>1483</v>
      </c>
      <c r="O3741">
        <v>10602</v>
      </c>
      <c r="P3741">
        <v>2.5967457200228901</v>
      </c>
    </row>
    <row r="3742" spans="1:16" x14ac:dyDescent="0.25">
      <c r="A3742" s="20" t="s">
        <v>13029</v>
      </c>
      <c r="B3742">
        <v>3</v>
      </c>
      <c r="C3742" t="s">
        <v>67</v>
      </c>
      <c r="D3742" t="s">
        <v>88</v>
      </c>
      <c r="E3742" t="s">
        <v>76</v>
      </c>
      <c r="F3742" t="s">
        <v>40</v>
      </c>
      <c r="G3742">
        <v>4</v>
      </c>
      <c r="H3742">
        <v>6</v>
      </c>
      <c r="I3742">
        <v>2014</v>
      </c>
      <c r="J3742" t="s">
        <v>51</v>
      </c>
      <c r="K3742">
        <v>8.6999999999999993</v>
      </c>
      <c r="L3742">
        <v>7.9623422742338397</v>
      </c>
      <c r="M3742" s="54">
        <v>9.4970730680688291</v>
      </c>
      <c r="N3742">
        <v>2056</v>
      </c>
      <c r="O3742">
        <v>15213</v>
      </c>
      <c r="P3742">
        <v>2.2054054569561501</v>
      </c>
    </row>
    <row r="3743" spans="1:16" x14ac:dyDescent="0.25">
      <c r="A3743" s="20" t="s">
        <v>13030</v>
      </c>
      <c r="B3743">
        <v>3</v>
      </c>
      <c r="C3743" t="s">
        <v>67</v>
      </c>
      <c r="D3743" t="s">
        <v>88</v>
      </c>
      <c r="E3743" t="s">
        <v>76</v>
      </c>
      <c r="F3743" t="s">
        <v>40</v>
      </c>
      <c r="G3743">
        <v>5</v>
      </c>
      <c r="H3743">
        <v>6</v>
      </c>
      <c r="I3743">
        <v>2014</v>
      </c>
      <c r="J3743" t="s">
        <v>51</v>
      </c>
      <c r="K3743">
        <v>16.2</v>
      </c>
      <c r="L3743">
        <v>15.4004568857746</v>
      </c>
      <c r="M3743" s="54">
        <v>17.045554840803401</v>
      </c>
      <c r="N3743">
        <v>8088</v>
      </c>
      <c r="O3743">
        <v>55107</v>
      </c>
      <c r="P3743">
        <v>1.1119350720038099</v>
      </c>
    </row>
    <row r="3744" spans="1:16" x14ac:dyDescent="0.25">
      <c r="A3744" s="20" t="s">
        <v>16615</v>
      </c>
      <c r="B3744">
        <v>3</v>
      </c>
      <c r="C3744" t="s">
        <v>67</v>
      </c>
      <c r="D3744" t="s">
        <v>90</v>
      </c>
      <c r="E3744" t="s">
        <v>82</v>
      </c>
      <c r="F3744" t="s">
        <v>38</v>
      </c>
      <c r="G3744">
        <v>2</v>
      </c>
      <c r="H3744">
        <v>3</v>
      </c>
      <c r="I3744">
        <v>2014</v>
      </c>
      <c r="J3744" t="s">
        <v>52</v>
      </c>
      <c r="K3744">
        <v>21.256165750865499</v>
      </c>
      <c r="L3744">
        <v>14.843999999999999</v>
      </c>
      <c r="M3744" s="54">
        <v>27.669</v>
      </c>
      <c r="N3744">
        <v>77</v>
      </c>
      <c r="O3744" t="s">
        <v>44</v>
      </c>
      <c r="P3744">
        <v>11.396057645963801</v>
      </c>
    </row>
    <row r="3745" spans="1:16" x14ac:dyDescent="0.25">
      <c r="A3745" s="20" t="s">
        <v>22155</v>
      </c>
      <c r="B3745">
        <v>3</v>
      </c>
      <c r="C3745" t="s">
        <v>67</v>
      </c>
      <c r="D3745" t="s">
        <v>90</v>
      </c>
      <c r="E3745" t="s">
        <v>82</v>
      </c>
      <c r="F3745" t="s">
        <v>38</v>
      </c>
      <c r="G3745">
        <v>3</v>
      </c>
      <c r="H3745">
        <v>3</v>
      </c>
      <c r="I3745">
        <v>2014</v>
      </c>
      <c r="J3745" t="s">
        <v>52</v>
      </c>
      <c r="K3745">
        <v>0.20693470134377601</v>
      </c>
      <c r="L3745">
        <v>-4.0629999999999997</v>
      </c>
      <c r="M3745" s="54">
        <v>4.4770000000000003</v>
      </c>
      <c r="N3745">
        <v>76</v>
      </c>
      <c r="O3745" t="s">
        <v>44</v>
      </c>
      <c r="P3745">
        <v>11.470786693528099</v>
      </c>
    </row>
    <row r="3746" spans="1:16" x14ac:dyDescent="0.25">
      <c r="A3746" s="20" t="s">
        <v>16616</v>
      </c>
      <c r="B3746">
        <v>3</v>
      </c>
      <c r="C3746" t="s">
        <v>67</v>
      </c>
      <c r="D3746" t="s">
        <v>90</v>
      </c>
      <c r="E3746" t="s">
        <v>82</v>
      </c>
      <c r="F3746" t="s">
        <v>38</v>
      </c>
      <c r="G3746">
        <v>4</v>
      </c>
      <c r="H3746">
        <v>3</v>
      </c>
      <c r="I3746">
        <v>2014</v>
      </c>
      <c r="J3746" t="s">
        <v>52</v>
      </c>
      <c r="K3746">
        <v>12.4913793742334</v>
      </c>
      <c r="L3746">
        <v>8.6080000000000005</v>
      </c>
      <c r="M3746" s="54">
        <v>16.375</v>
      </c>
      <c r="N3746">
        <v>296</v>
      </c>
      <c r="O3746" t="s">
        <v>44</v>
      </c>
      <c r="P3746">
        <v>5.8123819371909597</v>
      </c>
    </row>
    <row r="3747" spans="1:16" x14ac:dyDescent="0.25">
      <c r="A3747" s="20" t="s">
        <v>22156</v>
      </c>
      <c r="B3747">
        <v>3</v>
      </c>
      <c r="C3747" t="s">
        <v>67</v>
      </c>
      <c r="D3747" t="s">
        <v>90</v>
      </c>
      <c r="E3747" t="s">
        <v>82</v>
      </c>
      <c r="F3747" t="s">
        <v>38</v>
      </c>
      <c r="G3747">
        <v>5</v>
      </c>
      <c r="H3747">
        <v>3</v>
      </c>
      <c r="I3747">
        <v>2014</v>
      </c>
      <c r="J3747" t="s">
        <v>52</v>
      </c>
      <c r="K3747">
        <v>13.4510567472198</v>
      </c>
      <c r="L3747">
        <v>9.33</v>
      </c>
      <c r="M3747" s="54">
        <v>17.573</v>
      </c>
      <c r="N3747">
        <v>262</v>
      </c>
      <c r="O3747" t="s">
        <v>44</v>
      </c>
      <c r="P3747">
        <v>6.1780206321521502</v>
      </c>
    </row>
    <row r="3748" spans="1:16" x14ac:dyDescent="0.25">
      <c r="A3748" s="20" t="s">
        <v>16617</v>
      </c>
      <c r="B3748">
        <v>3</v>
      </c>
      <c r="C3748" t="s">
        <v>67</v>
      </c>
      <c r="D3748" t="s">
        <v>90</v>
      </c>
      <c r="E3748" t="s">
        <v>82</v>
      </c>
      <c r="F3748" t="s">
        <v>38</v>
      </c>
      <c r="G3748">
        <v>2</v>
      </c>
      <c r="H3748">
        <v>3</v>
      </c>
      <c r="I3748">
        <v>2014</v>
      </c>
      <c r="J3748" t="s">
        <v>53</v>
      </c>
      <c r="K3748" t="s">
        <v>44</v>
      </c>
      <c r="L3748" t="s">
        <v>44</v>
      </c>
      <c r="M3748" s="54" t="s">
        <v>44</v>
      </c>
      <c r="N3748">
        <v>299</v>
      </c>
      <c r="O3748" t="s">
        <v>44</v>
      </c>
      <c r="P3748">
        <v>5.7831493196624004</v>
      </c>
    </row>
    <row r="3749" spans="1:16" x14ac:dyDescent="0.25">
      <c r="A3749" s="20" t="s">
        <v>16618</v>
      </c>
      <c r="B3749">
        <v>3</v>
      </c>
      <c r="C3749" t="s">
        <v>67</v>
      </c>
      <c r="D3749" t="s">
        <v>90</v>
      </c>
      <c r="E3749" t="s">
        <v>82</v>
      </c>
      <c r="F3749" t="s">
        <v>38</v>
      </c>
      <c r="G3749">
        <v>3</v>
      </c>
      <c r="H3749">
        <v>3</v>
      </c>
      <c r="I3749">
        <v>2014</v>
      </c>
      <c r="J3749" t="s">
        <v>53</v>
      </c>
      <c r="K3749" t="s">
        <v>44</v>
      </c>
      <c r="L3749" t="s">
        <v>44</v>
      </c>
      <c r="M3749" s="54" t="s">
        <v>44</v>
      </c>
      <c r="N3749">
        <v>256</v>
      </c>
      <c r="O3749" t="s">
        <v>44</v>
      </c>
      <c r="P3749">
        <v>6.25</v>
      </c>
    </row>
    <row r="3750" spans="1:16" x14ac:dyDescent="0.25">
      <c r="A3750" s="20" t="s">
        <v>16619</v>
      </c>
      <c r="B3750">
        <v>3</v>
      </c>
      <c r="C3750" t="s">
        <v>67</v>
      </c>
      <c r="D3750" t="s">
        <v>90</v>
      </c>
      <c r="E3750" t="s">
        <v>82</v>
      </c>
      <c r="F3750" t="s">
        <v>38</v>
      </c>
      <c r="G3750">
        <v>4</v>
      </c>
      <c r="H3750">
        <v>3</v>
      </c>
      <c r="I3750">
        <v>2014</v>
      </c>
      <c r="J3750" t="s">
        <v>53</v>
      </c>
      <c r="K3750" t="s">
        <v>44</v>
      </c>
      <c r="L3750" t="s">
        <v>44</v>
      </c>
      <c r="M3750" s="54" t="s">
        <v>44</v>
      </c>
      <c r="N3750">
        <v>1181</v>
      </c>
      <c r="O3750" t="s">
        <v>44</v>
      </c>
      <c r="P3750">
        <v>2.9098798098966299</v>
      </c>
    </row>
    <row r="3751" spans="1:16" x14ac:dyDescent="0.25">
      <c r="A3751" s="20" t="s">
        <v>16620</v>
      </c>
      <c r="B3751">
        <v>3</v>
      </c>
      <c r="C3751" t="s">
        <v>67</v>
      </c>
      <c r="D3751" t="s">
        <v>90</v>
      </c>
      <c r="E3751" t="s">
        <v>82</v>
      </c>
      <c r="F3751" t="s">
        <v>38</v>
      </c>
      <c r="G3751">
        <v>5</v>
      </c>
      <c r="H3751">
        <v>3</v>
      </c>
      <c r="I3751">
        <v>2014</v>
      </c>
      <c r="J3751" t="s">
        <v>53</v>
      </c>
      <c r="K3751" t="s">
        <v>44</v>
      </c>
      <c r="L3751" t="s">
        <v>44</v>
      </c>
      <c r="M3751" s="54" t="s">
        <v>44</v>
      </c>
      <c r="N3751">
        <v>5375</v>
      </c>
      <c r="O3751" t="s">
        <v>44</v>
      </c>
      <c r="P3751">
        <v>1.3639886789409501</v>
      </c>
    </row>
    <row r="3752" spans="1:16" x14ac:dyDescent="0.25">
      <c r="A3752" s="20" t="s">
        <v>16621</v>
      </c>
      <c r="B3752">
        <v>3</v>
      </c>
      <c r="C3752" t="s">
        <v>67</v>
      </c>
      <c r="D3752" t="s">
        <v>90</v>
      </c>
      <c r="E3752" t="s">
        <v>82</v>
      </c>
      <c r="F3752" t="s">
        <v>38</v>
      </c>
      <c r="G3752">
        <v>2</v>
      </c>
      <c r="H3752">
        <v>3</v>
      </c>
      <c r="I3752">
        <v>2014</v>
      </c>
      <c r="J3752" t="s">
        <v>34</v>
      </c>
      <c r="K3752">
        <v>21.198273693693199</v>
      </c>
      <c r="L3752">
        <v>16.22</v>
      </c>
      <c r="M3752" s="54">
        <v>26.175999999999998</v>
      </c>
      <c r="N3752">
        <v>681</v>
      </c>
      <c r="O3752" t="s">
        <v>44</v>
      </c>
      <c r="P3752">
        <v>3.8320083261967399</v>
      </c>
    </row>
    <row r="3753" spans="1:16" x14ac:dyDescent="0.25">
      <c r="A3753" s="20" t="s">
        <v>22157</v>
      </c>
      <c r="B3753">
        <v>3</v>
      </c>
      <c r="C3753" t="s">
        <v>67</v>
      </c>
      <c r="D3753" t="s">
        <v>90</v>
      </c>
      <c r="E3753" t="s">
        <v>82</v>
      </c>
      <c r="F3753" t="s">
        <v>38</v>
      </c>
      <c r="G3753">
        <v>2</v>
      </c>
      <c r="H3753">
        <v>3</v>
      </c>
      <c r="I3753">
        <v>2014</v>
      </c>
      <c r="J3753" t="s">
        <v>54</v>
      </c>
      <c r="K3753" t="s">
        <v>44</v>
      </c>
      <c r="L3753" t="s">
        <v>44</v>
      </c>
      <c r="M3753" s="54" t="s">
        <v>44</v>
      </c>
      <c r="N3753">
        <v>4</v>
      </c>
      <c r="O3753" t="s">
        <v>44</v>
      </c>
      <c r="P3753">
        <v>50</v>
      </c>
    </row>
    <row r="3754" spans="1:16" x14ac:dyDescent="0.25">
      <c r="A3754" s="20" t="s">
        <v>22158</v>
      </c>
      <c r="B3754">
        <v>3</v>
      </c>
      <c r="C3754" t="s">
        <v>67</v>
      </c>
      <c r="D3754" t="s">
        <v>90</v>
      </c>
      <c r="E3754" t="s">
        <v>82</v>
      </c>
      <c r="F3754" t="s">
        <v>38</v>
      </c>
      <c r="G3754">
        <v>3</v>
      </c>
      <c r="H3754">
        <v>3</v>
      </c>
      <c r="I3754">
        <v>2014</v>
      </c>
      <c r="J3754" t="s">
        <v>54</v>
      </c>
      <c r="K3754">
        <v>37.285471544090001</v>
      </c>
      <c r="L3754">
        <v>26.568999999999999</v>
      </c>
      <c r="M3754" s="54">
        <v>48.000999999999998</v>
      </c>
      <c r="N3754">
        <v>43</v>
      </c>
      <c r="O3754" t="s">
        <v>44</v>
      </c>
      <c r="P3754">
        <v>15.249857033260501</v>
      </c>
    </row>
    <row r="3755" spans="1:16" x14ac:dyDescent="0.25">
      <c r="A3755" s="20" t="s">
        <v>22159</v>
      </c>
      <c r="B3755">
        <v>3</v>
      </c>
      <c r="C3755" t="s">
        <v>67</v>
      </c>
      <c r="D3755" t="s">
        <v>90</v>
      </c>
      <c r="E3755" t="s">
        <v>82</v>
      </c>
      <c r="F3755" t="s">
        <v>38</v>
      </c>
      <c r="G3755">
        <v>4</v>
      </c>
      <c r="H3755">
        <v>3</v>
      </c>
      <c r="I3755">
        <v>2014</v>
      </c>
      <c r="J3755" t="s">
        <v>54</v>
      </c>
      <c r="K3755">
        <v>15.559810991801699</v>
      </c>
      <c r="L3755">
        <v>11.413</v>
      </c>
      <c r="M3755" s="54">
        <v>19.706</v>
      </c>
      <c r="N3755">
        <v>81</v>
      </c>
      <c r="O3755" t="s">
        <v>44</v>
      </c>
      <c r="P3755">
        <v>11.1111111111111</v>
      </c>
    </row>
    <row r="3756" spans="1:16" x14ac:dyDescent="0.25">
      <c r="A3756" s="20" t="s">
        <v>16622</v>
      </c>
      <c r="B3756">
        <v>3</v>
      </c>
      <c r="C3756" t="s">
        <v>67</v>
      </c>
      <c r="D3756" t="s">
        <v>90</v>
      </c>
      <c r="E3756" t="s">
        <v>82</v>
      </c>
      <c r="F3756" t="s">
        <v>38</v>
      </c>
      <c r="G3756">
        <v>5</v>
      </c>
      <c r="H3756">
        <v>3</v>
      </c>
      <c r="I3756">
        <v>2014</v>
      </c>
      <c r="J3756" t="s">
        <v>54</v>
      </c>
      <c r="K3756" t="s">
        <v>44</v>
      </c>
      <c r="L3756" t="s">
        <v>44</v>
      </c>
      <c r="M3756" s="54" t="s">
        <v>44</v>
      </c>
      <c r="N3756">
        <v>88</v>
      </c>
      <c r="O3756" t="s">
        <v>44</v>
      </c>
      <c r="P3756">
        <v>10.6600358177805</v>
      </c>
    </row>
    <row r="3757" spans="1:16" x14ac:dyDescent="0.25">
      <c r="A3757" s="20" t="s">
        <v>16623</v>
      </c>
      <c r="B3757">
        <v>3</v>
      </c>
      <c r="C3757" t="s">
        <v>67</v>
      </c>
      <c r="D3757" t="s">
        <v>90</v>
      </c>
      <c r="E3757" t="s">
        <v>82</v>
      </c>
      <c r="F3757" t="s">
        <v>38</v>
      </c>
      <c r="G3757">
        <v>3</v>
      </c>
      <c r="H3757">
        <v>3</v>
      </c>
      <c r="I3757">
        <v>2014</v>
      </c>
      <c r="J3757" t="s">
        <v>34</v>
      </c>
      <c r="K3757">
        <v>-8.2579816974369997</v>
      </c>
      <c r="L3757">
        <v>-12.355</v>
      </c>
      <c r="M3757" s="54">
        <v>-4.1609999999999996</v>
      </c>
      <c r="N3757">
        <v>596</v>
      </c>
      <c r="O3757" t="s">
        <v>44</v>
      </c>
      <c r="P3757">
        <v>4.0961596025951996</v>
      </c>
    </row>
    <row r="3758" spans="1:16" x14ac:dyDescent="0.25">
      <c r="A3758" s="20" t="s">
        <v>22160</v>
      </c>
      <c r="B3758">
        <v>3</v>
      </c>
      <c r="C3758" t="s">
        <v>67</v>
      </c>
      <c r="D3758" t="s">
        <v>90</v>
      </c>
      <c r="E3758" t="s">
        <v>82</v>
      </c>
      <c r="F3758" t="s">
        <v>38</v>
      </c>
      <c r="G3758">
        <v>2</v>
      </c>
      <c r="H3758">
        <v>3</v>
      </c>
      <c r="I3758">
        <v>2014</v>
      </c>
      <c r="J3758" t="s">
        <v>55</v>
      </c>
      <c r="K3758">
        <v>1.6638247192711999</v>
      </c>
      <c r="L3758">
        <v>-5.5720000000000001</v>
      </c>
      <c r="M3758" s="54">
        <v>8.9</v>
      </c>
      <c r="N3758">
        <v>160</v>
      </c>
      <c r="O3758" t="s">
        <v>44</v>
      </c>
      <c r="P3758">
        <v>7.9056941504209499</v>
      </c>
    </row>
    <row r="3759" spans="1:16" x14ac:dyDescent="0.25">
      <c r="A3759" s="20" t="s">
        <v>16624</v>
      </c>
      <c r="B3759">
        <v>3</v>
      </c>
      <c r="C3759" t="s">
        <v>67</v>
      </c>
      <c r="D3759" t="s">
        <v>90</v>
      </c>
      <c r="E3759" t="s">
        <v>82</v>
      </c>
      <c r="F3759" t="s">
        <v>38</v>
      </c>
      <c r="G3759">
        <v>3</v>
      </c>
      <c r="H3759">
        <v>3</v>
      </c>
      <c r="I3759">
        <v>2014</v>
      </c>
      <c r="J3759" t="s">
        <v>55</v>
      </c>
      <c r="K3759">
        <v>-7.3454506184337802</v>
      </c>
      <c r="L3759">
        <v>-12.992000000000001</v>
      </c>
      <c r="M3759" s="54">
        <v>-1.6990000000000001</v>
      </c>
      <c r="N3759">
        <v>247</v>
      </c>
      <c r="O3759" t="s">
        <v>44</v>
      </c>
      <c r="P3759">
        <v>6.3628476297577796</v>
      </c>
    </row>
    <row r="3760" spans="1:16" x14ac:dyDescent="0.25">
      <c r="A3760" s="20" t="s">
        <v>16625</v>
      </c>
      <c r="B3760">
        <v>3</v>
      </c>
      <c r="C3760" t="s">
        <v>67</v>
      </c>
      <c r="D3760" t="s">
        <v>90</v>
      </c>
      <c r="E3760" t="s">
        <v>82</v>
      </c>
      <c r="F3760" t="s">
        <v>38</v>
      </c>
      <c r="G3760">
        <v>4</v>
      </c>
      <c r="H3760">
        <v>3</v>
      </c>
      <c r="I3760">
        <v>2014</v>
      </c>
      <c r="J3760" t="s">
        <v>55</v>
      </c>
      <c r="K3760">
        <v>2.1400461463258802</v>
      </c>
      <c r="L3760">
        <v>-3.5259999999999998</v>
      </c>
      <c r="M3760" s="54">
        <v>7.806</v>
      </c>
      <c r="N3760">
        <v>592</v>
      </c>
      <c r="O3760" t="s">
        <v>44</v>
      </c>
      <c r="P3760">
        <v>4.1099746826339301</v>
      </c>
    </row>
    <row r="3761" spans="1:16" x14ac:dyDescent="0.25">
      <c r="A3761" s="20" t="s">
        <v>22161</v>
      </c>
      <c r="B3761">
        <v>3</v>
      </c>
      <c r="C3761" t="s">
        <v>67</v>
      </c>
      <c r="D3761" t="s">
        <v>90</v>
      </c>
      <c r="E3761" t="s">
        <v>82</v>
      </c>
      <c r="F3761" t="s">
        <v>38</v>
      </c>
      <c r="G3761">
        <v>5</v>
      </c>
      <c r="H3761">
        <v>3</v>
      </c>
      <c r="I3761">
        <v>2014</v>
      </c>
      <c r="J3761" t="s">
        <v>55</v>
      </c>
      <c r="K3761">
        <v>-10.4426817035457</v>
      </c>
      <c r="L3761">
        <v>-15.919</v>
      </c>
      <c r="M3761" s="54">
        <v>-4.9669999999999996</v>
      </c>
      <c r="N3761">
        <v>384</v>
      </c>
      <c r="O3761" t="s">
        <v>44</v>
      </c>
      <c r="P3761">
        <v>5.10310363079829</v>
      </c>
    </row>
    <row r="3762" spans="1:16" x14ac:dyDescent="0.25">
      <c r="A3762" s="20" t="s">
        <v>16626</v>
      </c>
      <c r="B3762">
        <v>3</v>
      </c>
      <c r="C3762" t="s">
        <v>67</v>
      </c>
      <c r="D3762" t="s">
        <v>90</v>
      </c>
      <c r="E3762" t="s">
        <v>82</v>
      </c>
      <c r="F3762" t="s">
        <v>38</v>
      </c>
      <c r="G3762">
        <v>4</v>
      </c>
      <c r="H3762">
        <v>3</v>
      </c>
      <c r="I3762">
        <v>2014</v>
      </c>
      <c r="J3762" t="s">
        <v>34</v>
      </c>
      <c r="K3762">
        <v>4.8158850050315598</v>
      </c>
      <c r="L3762">
        <v>0.122</v>
      </c>
      <c r="M3762" s="54">
        <v>9.51</v>
      </c>
      <c r="N3762">
        <v>534</v>
      </c>
      <c r="O3762" t="s">
        <v>44</v>
      </c>
      <c r="P3762">
        <v>4.3274232240791504</v>
      </c>
    </row>
    <row r="3763" spans="1:16" x14ac:dyDescent="0.25">
      <c r="A3763" s="20" t="s">
        <v>22162</v>
      </c>
      <c r="B3763">
        <v>3</v>
      </c>
      <c r="C3763" t="s">
        <v>67</v>
      </c>
      <c r="D3763" t="s">
        <v>90</v>
      </c>
      <c r="E3763" t="s">
        <v>82</v>
      </c>
      <c r="F3763" t="s">
        <v>38</v>
      </c>
      <c r="G3763">
        <v>2</v>
      </c>
      <c r="H3763">
        <v>3</v>
      </c>
      <c r="I3763">
        <v>2014</v>
      </c>
      <c r="J3763" t="s">
        <v>56</v>
      </c>
      <c r="K3763">
        <v>39.750083235067002</v>
      </c>
      <c r="L3763">
        <v>31.690999999999999</v>
      </c>
      <c r="M3763" s="54">
        <v>47.808999999999997</v>
      </c>
      <c r="N3763">
        <v>190</v>
      </c>
      <c r="O3763" t="s">
        <v>44</v>
      </c>
      <c r="P3763">
        <v>7.25476250110012</v>
      </c>
    </row>
    <row r="3764" spans="1:16" x14ac:dyDescent="0.25">
      <c r="A3764" s="20" t="s">
        <v>16627</v>
      </c>
      <c r="B3764">
        <v>3</v>
      </c>
      <c r="C3764" t="s">
        <v>67</v>
      </c>
      <c r="D3764" t="s">
        <v>90</v>
      </c>
      <c r="E3764" t="s">
        <v>82</v>
      </c>
      <c r="F3764" t="s">
        <v>38</v>
      </c>
      <c r="G3764">
        <v>3</v>
      </c>
      <c r="H3764">
        <v>3</v>
      </c>
      <c r="I3764">
        <v>2014</v>
      </c>
      <c r="J3764" t="s">
        <v>56</v>
      </c>
      <c r="K3764">
        <v>15.545490942397899</v>
      </c>
      <c r="L3764">
        <v>10.702</v>
      </c>
      <c r="M3764" s="54">
        <v>20.388999999999999</v>
      </c>
      <c r="N3764">
        <v>144</v>
      </c>
      <c r="O3764" t="s">
        <v>44</v>
      </c>
      <c r="P3764">
        <v>8.3333333333333304</v>
      </c>
    </row>
    <row r="3765" spans="1:16" x14ac:dyDescent="0.25">
      <c r="A3765" s="20" t="s">
        <v>22163</v>
      </c>
      <c r="B3765">
        <v>3</v>
      </c>
      <c r="C3765" t="s">
        <v>67</v>
      </c>
      <c r="D3765" t="s">
        <v>90</v>
      </c>
      <c r="E3765" t="s">
        <v>82</v>
      </c>
      <c r="F3765" t="s">
        <v>38</v>
      </c>
      <c r="G3765">
        <v>4</v>
      </c>
      <c r="H3765">
        <v>3</v>
      </c>
      <c r="I3765">
        <v>2014</v>
      </c>
      <c r="J3765" t="s">
        <v>56</v>
      </c>
      <c r="K3765">
        <v>11.2805555542086</v>
      </c>
      <c r="L3765">
        <v>7.8230000000000004</v>
      </c>
      <c r="M3765" s="54">
        <v>14.738</v>
      </c>
      <c r="N3765">
        <v>139</v>
      </c>
      <c r="O3765" t="s">
        <v>44</v>
      </c>
      <c r="P3765">
        <v>8.4818892967997108</v>
      </c>
    </row>
    <row r="3766" spans="1:16" x14ac:dyDescent="0.25">
      <c r="A3766" s="20" t="s">
        <v>16628</v>
      </c>
      <c r="B3766">
        <v>3</v>
      </c>
      <c r="C3766" t="s">
        <v>67</v>
      </c>
      <c r="D3766" t="s">
        <v>90</v>
      </c>
      <c r="E3766" t="s">
        <v>82</v>
      </c>
      <c r="F3766" t="s">
        <v>38</v>
      </c>
      <c r="G3766">
        <v>5</v>
      </c>
      <c r="H3766">
        <v>3</v>
      </c>
      <c r="I3766">
        <v>2014</v>
      </c>
      <c r="J3766" t="s">
        <v>56</v>
      </c>
      <c r="K3766">
        <v>32.185505652777898</v>
      </c>
      <c r="L3766">
        <v>30.628</v>
      </c>
      <c r="M3766" s="54">
        <v>33.743000000000002</v>
      </c>
      <c r="N3766">
        <v>2530</v>
      </c>
      <c r="O3766" t="s">
        <v>44</v>
      </c>
      <c r="P3766">
        <v>1.98810693121886</v>
      </c>
    </row>
    <row r="3767" spans="1:16" x14ac:dyDescent="0.25">
      <c r="A3767" s="20" t="s">
        <v>16629</v>
      </c>
      <c r="B3767">
        <v>3</v>
      </c>
      <c r="C3767" t="s">
        <v>67</v>
      </c>
      <c r="D3767" t="s">
        <v>90</v>
      </c>
      <c r="E3767" t="s">
        <v>82</v>
      </c>
      <c r="F3767" t="s">
        <v>38</v>
      </c>
      <c r="G3767">
        <v>5</v>
      </c>
      <c r="H3767">
        <v>3</v>
      </c>
      <c r="I3767">
        <v>2014</v>
      </c>
      <c r="J3767" t="s">
        <v>34</v>
      </c>
      <c r="K3767">
        <v>9.0367854690406197</v>
      </c>
      <c r="L3767">
        <v>5.1390000000000002</v>
      </c>
      <c r="M3767" s="54">
        <v>12.933999999999999</v>
      </c>
      <c r="N3767">
        <v>2551</v>
      </c>
      <c r="O3767" t="s">
        <v>44</v>
      </c>
      <c r="P3767">
        <v>1.9799069069658</v>
      </c>
    </row>
    <row r="3768" spans="1:16" x14ac:dyDescent="0.25">
      <c r="A3768" s="20" t="s">
        <v>22164</v>
      </c>
      <c r="B3768">
        <v>3</v>
      </c>
      <c r="C3768" t="s">
        <v>67</v>
      </c>
      <c r="D3768" t="s">
        <v>90</v>
      </c>
      <c r="E3768" t="s">
        <v>82</v>
      </c>
      <c r="F3768" t="s">
        <v>38</v>
      </c>
      <c r="G3768">
        <v>2</v>
      </c>
      <c r="H3768">
        <v>3</v>
      </c>
      <c r="I3768">
        <v>2014</v>
      </c>
      <c r="J3768" t="s">
        <v>57</v>
      </c>
      <c r="K3768">
        <v>-1.7004008786440801</v>
      </c>
      <c r="L3768">
        <v>-13.564</v>
      </c>
      <c r="M3768" s="54">
        <v>10.163</v>
      </c>
      <c r="N3768">
        <v>46</v>
      </c>
      <c r="O3768" t="s">
        <v>44</v>
      </c>
      <c r="P3768">
        <v>14.7441956154897</v>
      </c>
    </row>
    <row r="3769" spans="1:16" x14ac:dyDescent="0.25">
      <c r="A3769" s="20" t="s">
        <v>16630</v>
      </c>
      <c r="B3769">
        <v>3</v>
      </c>
      <c r="C3769" t="s">
        <v>67</v>
      </c>
      <c r="D3769" t="s">
        <v>90</v>
      </c>
      <c r="E3769" t="s">
        <v>82</v>
      </c>
      <c r="F3769" t="s">
        <v>38</v>
      </c>
      <c r="G3769">
        <v>3</v>
      </c>
      <c r="H3769">
        <v>3</v>
      </c>
      <c r="I3769">
        <v>2014</v>
      </c>
      <c r="J3769" t="s">
        <v>57</v>
      </c>
      <c r="K3769">
        <v>15.452500306446</v>
      </c>
      <c r="L3769">
        <v>6.9980000000000002</v>
      </c>
      <c r="M3769" s="54">
        <v>23.907</v>
      </c>
      <c r="N3769">
        <v>340</v>
      </c>
      <c r="O3769" t="s">
        <v>44</v>
      </c>
      <c r="P3769">
        <v>5.4232614454663999</v>
      </c>
    </row>
    <row r="3770" spans="1:16" x14ac:dyDescent="0.25">
      <c r="A3770" s="20" t="s">
        <v>16631</v>
      </c>
      <c r="B3770">
        <v>3</v>
      </c>
      <c r="C3770" t="s">
        <v>67</v>
      </c>
      <c r="D3770" t="s">
        <v>90</v>
      </c>
      <c r="E3770" t="s">
        <v>82</v>
      </c>
      <c r="F3770" t="s">
        <v>38</v>
      </c>
      <c r="G3770">
        <v>4</v>
      </c>
      <c r="H3770">
        <v>3</v>
      </c>
      <c r="I3770">
        <v>2014</v>
      </c>
      <c r="J3770" t="s">
        <v>57</v>
      </c>
      <c r="K3770">
        <v>12.2390140345465</v>
      </c>
      <c r="L3770">
        <v>4.5999999999999996</v>
      </c>
      <c r="M3770" s="54">
        <v>19.878</v>
      </c>
      <c r="N3770">
        <v>598</v>
      </c>
      <c r="O3770" t="s">
        <v>44</v>
      </c>
      <c r="P3770">
        <v>4.0893041005476496</v>
      </c>
    </row>
    <row r="3771" spans="1:16" x14ac:dyDescent="0.25">
      <c r="A3771" s="20" t="s">
        <v>16632</v>
      </c>
      <c r="B3771">
        <v>3</v>
      </c>
      <c r="C3771" t="s">
        <v>67</v>
      </c>
      <c r="D3771" t="s">
        <v>90</v>
      </c>
      <c r="E3771" t="s">
        <v>82</v>
      </c>
      <c r="F3771" t="s">
        <v>38</v>
      </c>
      <c r="G3771">
        <v>5</v>
      </c>
      <c r="H3771">
        <v>3</v>
      </c>
      <c r="I3771">
        <v>2014</v>
      </c>
      <c r="J3771" t="s">
        <v>57</v>
      </c>
      <c r="K3771">
        <v>27.034442864499599</v>
      </c>
      <c r="L3771">
        <v>19.457999999999998</v>
      </c>
      <c r="M3771">
        <v>34.610999999999997</v>
      </c>
      <c r="N3771">
        <v>746</v>
      </c>
      <c r="O3771" t="s">
        <v>44</v>
      </c>
      <c r="P3771">
        <v>3.6612601296910601</v>
      </c>
    </row>
    <row r="3772" spans="1:16" x14ac:dyDescent="0.25">
      <c r="A3772" s="20" t="s">
        <v>22165</v>
      </c>
      <c r="B3772">
        <v>3</v>
      </c>
      <c r="C3772" t="s">
        <v>67</v>
      </c>
      <c r="D3772" t="s">
        <v>90</v>
      </c>
      <c r="E3772" t="s">
        <v>82</v>
      </c>
      <c r="F3772" t="s">
        <v>38</v>
      </c>
      <c r="G3772">
        <v>2</v>
      </c>
      <c r="H3772">
        <v>3</v>
      </c>
      <c r="I3772">
        <v>2014</v>
      </c>
      <c r="J3772" t="s">
        <v>58</v>
      </c>
      <c r="K3772">
        <v>-2.5034830948439799</v>
      </c>
      <c r="L3772">
        <v>-8.593</v>
      </c>
      <c r="M3772">
        <v>3.5859999999999999</v>
      </c>
      <c r="N3772">
        <v>202</v>
      </c>
      <c r="O3772" t="s">
        <v>44</v>
      </c>
      <c r="P3772">
        <v>7.0359754473029197</v>
      </c>
    </row>
    <row r="3773" spans="1:16" x14ac:dyDescent="0.25">
      <c r="A3773" s="20" t="s">
        <v>16633</v>
      </c>
      <c r="B3773">
        <v>3</v>
      </c>
      <c r="C3773" t="s">
        <v>67</v>
      </c>
      <c r="D3773" t="s">
        <v>90</v>
      </c>
      <c r="E3773" t="s">
        <v>82</v>
      </c>
      <c r="F3773" t="s">
        <v>38</v>
      </c>
      <c r="G3773">
        <v>3</v>
      </c>
      <c r="H3773">
        <v>3</v>
      </c>
      <c r="I3773">
        <v>2014</v>
      </c>
      <c r="J3773" t="s">
        <v>58</v>
      </c>
      <c r="K3773">
        <v>6.6867221788643603</v>
      </c>
      <c r="L3773">
        <v>1.7769999999999999</v>
      </c>
      <c r="M3773" s="54">
        <v>11.596</v>
      </c>
      <c r="N3773">
        <v>838</v>
      </c>
      <c r="O3773" t="s">
        <v>44</v>
      </c>
      <c r="P3773">
        <v>3.4544426792673302</v>
      </c>
    </row>
    <row r="3774" spans="1:16" x14ac:dyDescent="0.25">
      <c r="A3774" s="20" t="s">
        <v>16634</v>
      </c>
      <c r="B3774">
        <v>3</v>
      </c>
      <c r="C3774" t="s">
        <v>67</v>
      </c>
      <c r="D3774" t="s">
        <v>90</v>
      </c>
      <c r="E3774" t="s">
        <v>82</v>
      </c>
      <c r="F3774" t="s">
        <v>38</v>
      </c>
      <c r="G3774">
        <v>4</v>
      </c>
      <c r="H3774">
        <v>3</v>
      </c>
      <c r="I3774">
        <v>2014</v>
      </c>
      <c r="J3774" t="s">
        <v>58</v>
      </c>
      <c r="K3774">
        <v>7.2301238465241298</v>
      </c>
      <c r="L3774">
        <v>2.6589999999999998</v>
      </c>
      <c r="M3774" s="54">
        <v>11.801</v>
      </c>
      <c r="N3774">
        <v>2134</v>
      </c>
      <c r="O3774" t="s">
        <v>44</v>
      </c>
      <c r="P3774">
        <v>2.1647252975540998</v>
      </c>
    </row>
    <row r="3775" spans="1:16" x14ac:dyDescent="0.25">
      <c r="A3775" s="20" t="s">
        <v>16635</v>
      </c>
      <c r="B3775">
        <v>3</v>
      </c>
      <c r="C3775" t="s">
        <v>67</v>
      </c>
      <c r="D3775" t="s">
        <v>90</v>
      </c>
      <c r="E3775" t="s">
        <v>82</v>
      </c>
      <c r="F3775" t="s">
        <v>38</v>
      </c>
      <c r="G3775">
        <v>5</v>
      </c>
      <c r="H3775">
        <v>3</v>
      </c>
      <c r="I3775">
        <v>2014</v>
      </c>
      <c r="J3775" t="s">
        <v>58</v>
      </c>
      <c r="K3775">
        <v>10.187778863399799</v>
      </c>
      <c r="L3775">
        <v>5.8120000000000003</v>
      </c>
      <c r="M3775" s="54">
        <v>14.563000000000001</v>
      </c>
      <c r="N3775">
        <v>5526</v>
      </c>
      <c r="O3775" t="s">
        <v>44</v>
      </c>
      <c r="P3775">
        <v>1.34522385378544</v>
      </c>
    </row>
    <row r="3776" spans="1:16" x14ac:dyDescent="0.25">
      <c r="A3776" s="20" t="s">
        <v>22166</v>
      </c>
      <c r="B3776">
        <v>3</v>
      </c>
      <c r="C3776" t="s">
        <v>67</v>
      </c>
      <c r="D3776" t="s">
        <v>90</v>
      </c>
      <c r="E3776" t="s">
        <v>82</v>
      </c>
      <c r="F3776" t="s">
        <v>38</v>
      </c>
      <c r="G3776">
        <v>2</v>
      </c>
      <c r="H3776">
        <v>3</v>
      </c>
      <c r="I3776">
        <v>2014</v>
      </c>
      <c r="J3776" t="s">
        <v>59</v>
      </c>
      <c r="K3776" t="s">
        <v>44</v>
      </c>
      <c r="L3776" t="s">
        <v>44</v>
      </c>
      <c r="M3776" s="54" t="s">
        <v>44</v>
      </c>
      <c r="N3776">
        <v>12</v>
      </c>
      <c r="O3776" t="s">
        <v>44</v>
      </c>
      <c r="P3776">
        <v>28.867513459481302</v>
      </c>
    </row>
    <row r="3777" spans="1:16" x14ac:dyDescent="0.25">
      <c r="A3777" s="20" t="s">
        <v>16636</v>
      </c>
      <c r="B3777">
        <v>3</v>
      </c>
      <c r="C3777" t="s">
        <v>67</v>
      </c>
      <c r="D3777" t="s">
        <v>90</v>
      </c>
      <c r="E3777" t="s">
        <v>82</v>
      </c>
      <c r="F3777" t="s">
        <v>38</v>
      </c>
      <c r="G3777">
        <v>3</v>
      </c>
      <c r="H3777">
        <v>3</v>
      </c>
      <c r="I3777">
        <v>2014</v>
      </c>
      <c r="J3777" t="s">
        <v>59</v>
      </c>
      <c r="K3777">
        <v>-14.5260279108275</v>
      </c>
      <c r="L3777">
        <v>-36.695999999999998</v>
      </c>
      <c r="M3777" s="54">
        <v>7.6440000000000001</v>
      </c>
      <c r="N3777">
        <v>49</v>
      </c>
      <c r="O3777" t="s">
        <v>44</v>
      </c>
      <c r="P3777">
        <v>14.285714285714301</v>
      </c>
    </row>
    <row r="3778" spans="1:16" x14ac:dyDescent="0.25">
      <c r="A3778" s="20" t="s">
        <v>22167</v>
      </c>
      <c r="B3778">
        <v>3</v>
      </c>
      <c r="C3778" t="s">
        <v>67</v>
      </c>
      <c r="D3778" t="s">
        <v>90</v>
      </c>
      <c r="E3778" t="s">
        <v>82</v>
      </c>
      <c r="F3778" t="s">
        <v>38</v>
      </c>
      <c r="G3778">
        <v>4</v>
      </c>
      <c r="H3778">
        <v>3</v>
      </c>
      <c r="I3778">
        <v>2014</v>
      </c>
      <c r="J3778" t="s">
        <v>59</v>
      </c>
      <c r="K3778">
        <v>-5.1779947020280401</v>
      </c>
      <c r="L3778">
        <v>-27.696999999999999</v>
      </c>
      <c r="M3778" s="54">
        <v>17.341000000000001</v>
      </c>
      <c r="N3778">
        <v>123</v>
      </c>
      <c r="O3778" t="s">
        <v>44</v>
      </c>
      <c r="P3778">
        <v>9.0166963466743208</v>
      </c>
    </row>
    <row r="3779" spans="1:16" x14ac:dyDescent="0.25">
      <c r="A3779" s="20" t="s">
        <v>16637</v>
      </c>
      <c r="B3779">
        <v>3</v>
      </c>
      <c r="C3779" t="s">
        <v>67</v>
      </c>
      <c r="D3779" t="s">
        <v>90</v>
      </c>
      <c r="E3779" t="s">
        <v>82</v>
      </c>
      <c r="F3779" t="s">
        <v>38</v>
      </c>
      <c r="G3779">
        <v>5</v>
      </c>
      <c r="H3779">
        <v>3</v>
      </c>
      <c r="I3779">
        <v>2014</v>
      </c>
      <c r="J3779" t="s">
        <v>59</v>
      </c>
      <c r="K3779">
        <v>-12.688374843547299</v>
      </c>
      <c r="L3779">
        <v>-34.97</v>
      </c>
      <c r="M3779" s="54">
        <v>9.593</v>
      </c>
      <c r="N3779">
        <v>186</v>
      </c>
      <c r="O3779" t="s">
        <v>44</v>
      </c>
      <c r="P3779">
        <v>7.3323557510676602</v>
      </c>
    </row>
    <row r="3780" spans="1:16" x14ac:dyDescent="0.25">
      <c r="A3780" s="20" t="s">
        <v>16638</v>
      </c>
      <c r="B3780">
        <v>3</v>
      </c>
      <c r="C3780" t="s">
        <v>67</v>
      </c>
      <c r="D3780" t="s">
        <v>90</v>
      </c>
      <c r="E3780" t="s">
        <v>82</v>
      </c>
      <c r="F3780" t="s">
        <v>38</v>
      </c>
      <c r="G3780">
        <v>2</v>
      </c>
      <c r="H3780">
        <v>3</v>
      </c>
      <c r="I3780">
        <v>2014</v>
      </c>
      <c r="J3780" t="s">
        <v>60</v>
      </c>
      <c r="K3780">
        <v>12.6260936809374</v>
      </c>
      <c r="L3780">
        <v>9.5380000000000003</v>
      </c>
      <c r="M3780" s="54">
        <v>15.715</v>
      </c>
      <c r="N3780">
        <v>357</v>
      </c>
      <c r="O3780" t="s">
        <v>44</v>
      </c>
      <c r="P3780">
        <v>5.29256124024963</v>
      </c>
    </row>
    <row r="3781" spans="1:16" x14ac:dyDescent="0.25">
      <c r="A3781" s="20" t="s">
        <v>16639</v>
      </c>
      <c r="B3781">
        <v>3</v>
      </c>
      <c r="C3781" t="s">
        <v>67</v>
      </c>
      <c r="D3781" t="s">
        <v>90</v>
      </c>
      <c r="E3781" t="s">
        <v>82</v>
      </c>
      <c r="F3781" t="s">
        <v>38</v>
      </c>
      <c r="G3781">
        <v>3</v>
      </c>
      <c r="H3781">
        <v>3</v>
      </c>
      <c r="I3781">
        <v>2014</v>
      </c>
      <c r="J3781" t="s">
        <v>60</v>
      </c>
      <c r="K3781">
        <v>16.735735143505799</v>
      </c>
      <c r="L3781">
        <v>13.941000000000001</v>
      </c>
      <c r="M3781" s="54">
        <v>19.53</v>
      </c>
      <c r="N3781">
        <v>755</v>
      </c>
      <c r="O3781" t="s">
        <v>44</v>
      </c>
      <c r="P3781">
        <v>3.6393726262341901</v>
      </c>
    </row>
    <row r="3782" spans="1:16" x14ac:dyDescent="0.25">
      <c r="A3782" s="20" t="s">
        <v>16640</v>
      </c>
      <c r="B3782">
        <v>3</v>
      </c>
      <c r="C3782" t="s">
        <v>67</v>
      </c>
      <c r="D3782" t="s">
        <v>90</v>
      </c>
      <c r="E3782" t="s">
        <v>82</v>
      </c>
      <c r="F3782" t="s">
        <v>38</v>
      </c>
      <c r="G3782">
        <v>4</v>
      </c>
      <c r="H3782">
        <v>3</v>
      </c>
      <c r="I3782">
        <v>2014</v>
      </c>
      <c r="J3782" t="s">
        <v>60</v>
      </c>
      <c r="K3782">
        <v>22.434449675446</v>
      </c>
      <c r="L3782">
        <v>19.568000000000001</v>
      </c>
      <c r="M3782" s="54">
        <v>25.300999999999998</v>
      </c>
      <c r="N3782">
        <v>893</v>
      </c>
      <c r="O3782" t="s">
        <v>44</v>
      </c>
      <c r="P3782">
        <v>3.3463724070512701</v>
      </c>
    </row>
    <row r="3783" spans="1:16" x14ac:dyDescent="0.25">
      <c r="A3783" s="20" t="s">
        <v>16641</v>
      </c>
      <c r="B3783">
        <v>3</v>
      </c>
      <c r="C3783" t="s">
        <v>67</v>
      </c>
      <c r="D3783" t="s">
        <v>90</v>
      </c>
      <c r="E3783" t="s">
        <v>82</v>
      </c>
      <c r="F3783" t="s">
        <v>38</v>
      </c>
      <c r="G3783">
        <v>5</v>
      </c>
      <c r="H3783">
        <v>3</v>
      </c>
      <c r="I3783">
        <v>2014</v>
      </c>
      <c r="J3783" t="s">
        <v>60</v>
      </c>
      <c r="K3783">
        <v>17.682881409840899</v>
      </c>
      <c r="L3783">
        <v>15.098000000000001</v>
      </c>
      <c r="M3783" s="54">
        <v>20.268000000000001</v>
      </c>
      <c r="N3783">
        <v>893</v>
      </c>
      <c r="O3783" t="s">
        <v>44</v>
      </c>
      <c r="P3783">
        <v>3.3463724070512701</v>
      </c>
    </row>
    <row r="3784" spans="1:16" x14ac:dyDescent="0.25">
      <c r="A3784" s="20" t="s">
        <v>22168</v>
      </c>
      <c r="B3784">
        <v>3</v>
      </c>
      <c r="C3784" t="s">
        <v>67</v>
      </c>
      <c r="D3784" t="s">
        <v>90</v>
      </c>
      <c r="E3784" t="s">
        <v>82</v>
      </c>
      <c r="F3784" t="s">
        <v>38</v>
      </c>
      <c r="G3784">
        <v>2</v>
      </c>
      <c r="H3784">
        <v>3</v>
      </c>
      <c r="I3784">
        <v>2014</v>
      </c>
      <c r="J3784" t="s">
        <v>61</v>
      </c>
      <c r="K3784" t="s">
        <v>44</v>
      </c>
      <c r="L3784" t="s">
        <v>44</v>
      </c>
      <c r="M3784" s="54" t="s">
        <v>44</v>
      </c>
      <c r="N3784">
        <v>38</v>
      </c>
      <c r="O3784" t="s">
        <v>44</v>
      </c>
      <c r="P3784">
        <v>16.222142113076298</v>
      </c>
    </row>
    <row r="3785" spans="1:16" x14ac:dyDescent="0.25">
      <c r="A3785" s="20" t="s">
        <v>16642</v>
      </c>
      <c r="B3785">
        <v>3</v>
      </c>
      <c r="C3785" t="s">
        <v>67</v>
      </c>
      <c r="D3785" t="s">
        <v>90</v>
      </c>
      <c r="E3785" t="s">
        <v>82</v>
      </c>
      <c r="F3785" t="s">
        <v>38</v>
      </c>
      <c r="G3785">
        <v>3</v>
      </c>
      <c r="H3785">
        <v>3</v>
      </c>
      <c r="I3785">
        <v>2014</v>
      </c>
      <c r="J3785" t="s">
        <v>61</v>
      </c>
      <c r="K3785" t="s">
        <v>44</v>
      </c>
      <c r="L3785" t="s">
        <v>44</v>
      </c>
      <c r="M3785" s="54" t="s">
        <v>44</v>
      </c>
      <c r="N3785">
        <v>3</v>
      </c>
      <c r="O3785" t="s">
        <v>44</v>
      </c>
      <c r="P3785">
        <v>57.735026918962603</v>
      </c>
    </row>
    <row r="3786" spans="1:16" x14ac:dyDescent="0.25">
      <c r="A3786" s="20" t="s">
        <v>16643</v>
      </c>
      <c r="B3786">
        <v>3</v>
      </c>
      <c r="C3786" t="s">
        <v>67</v>
      </c>
      <c r="D3786" t="s">
        <v>90</v>
      </c>
      <c r="E3786" t="s">
        <v>82</v>
      </c>
      <c r="F3786" t="s">
        <v>38</v>
      </c>
      <c r="G3786">
        <v>4</v>
      </c>
      <c r="H3786">
        <v>3</v>
      </c>
      <c r="I3786">
        <v>2014</v>
      </c>
      <c r="J3786" t="s">
        <v>61</v>
      </c>
      <c r="K3786" t="s">
        <v>44</v>
      </c>
      <c r="L3786" t="s">
        <v>44</v>
      </c>
      <c r="M3786" t="s">
        <v>44</v>
      </c>
      <c r="N3786">
        <v>84</v>
      </c>
      <c r="O3786" t="s">
        <v>44</v>
      </c>
      <c r="P3786">
        <v>10.910894511799601</v>
      </c>
    </row>
    <row r="3787" spans="1:16" x14ac:dyDescent="0.25">
      <c r="A3787" s="20" t="s">
        <v>16644</v>
      </c>
      <c r="B3787">
        <v>3</v>
      </c>
      <c r="C3787" t="s">
        <v>67</v>
      </c>
      <c r="D3787" t="s">
        <v>90</v>
      </c>
      <c r="E3787" t="s">
        <v>82</v>
      </c>
      <c r="F3787" t="s">
        <v>38</v>
      </c>
      <c r="G3787">
        <v>5</v>
      </c>
      <c r="H3787">
        <v>3</v>
      </c>
      <c r="I3787">
        <v>2014</v>
      </c>
      <c r="J3787" t="s">
        <v>61</v>
      </c>
      <c r="K3787" t="s">
        <v>44</v>
      </c>
      <c r="L3787" t="s">
        <v>44</v>
      </c>
      <c r="M3787" s="54" t="s">
        <v>44</v>
      </c>
      <c r="N3787">
        <v>14</v>
      </c>
      <c r="O3787" t="s">
        <v>44</v>
      </c>
      <c r="P3787">
        <v>26.726124191242398</v>
      </c>
    </row>
    <row r="3788" spans="1:16" x14ac:dyDescent="0.25">
      <c r="A3788" s="20" t="s">
        <v>16645</v>
      </c>
      <c r="B3788">
        <v>3</v>
      </c>
      <c r="C3788" t="s">
        <v>67</v>
      </c>
      <c r="D3788" t="s">
        <v>90</v>
      </c>
      <c r="E3788" t="s">
        <v>82</v>
      </c>
      <c r="F3788" t="s">
        <v>38</v>
      </c>
      <c r="G3788">
        <v>2</v>
      </c>
      <c r="H3788">
        <v>3</v>
      </c>
      <c r="I3788">
        <v>2014</v>
      </c>
      <c r="J3788" t="s">
        <v>62</v>
      </c>
      <c r="K3788" t="s">
        <v>44</v>
      </c>
      <c r="L3788" t="s">
        <v>44</v>
      </c>
      <c r="M3788" s="54" t="s">
        <v>44</v>
      </c>
      <c r="N3788">
        <v>9</v>
      </c>
      <c r="O3788" t="s">
        <v>44</v>
      </c>
      <c r="P3788">
        <v>33.3333333333333</v>
      </c>
    </row>
    <row r="3789" spans="1:16" x14ac:dyDescent="0.25">
      <c r="A3789" s="20" t="s">
        <v>22169</v>
      </c>
      <c r="B3789">
        <v>3</v>
      </c>
      <c r="C3789" t="s">
        <v>67</v>
      </c>
      <c r="D3789" t="s">
        <v>90</v>
      </c>
      <c r="E3789" t="s">
        <v>82</v>
      </c>
      <c r="F3789" t="s">
        <v>38</v>
      </c>
      <c r="G3789">
        <v>3</v>
      </c>
      <c r="H3789">
        <v>3</v>
      </c>
      <c r="I3789">
        <v>2014</v>
      </c>
      <c r="J3789" t="s">
        <v>62</v>
      </c>
      <c r="K3789" t="s">
        <v>44</v>
      </c>
      <c r="L3789" t="s">
        <v>44</v>
      </c>
      <c r="M3789" s="54" t="s">
        <v>44</v>
      </c>
      <c r="N3789">
        <v>13</v>
      </c>
      <c r="O3789" t="s">
        <v>44</v>
      </c>
      <c r="P3789">
        <v>27.735009811261499</v>
      </c>
    </row>
    <row r="3790" spans="1:16" x14ac:dyDescent="0.25">
      <c r="A3790" s="20" t="s">
        <v>22170</v>
      </c>
      <c r="B3790">
        <v>3</v>
      </c>
      <c r="C3790" t="s">
        <v>67</v>
      </c>
      <c r="D3790" t="s">
        <v>90</v>
      </c>
      <c r="E3790" t="s">
        <v>82</v>
      </c>
      <c r="F3790" t="s">
        <v>38</v>
      </c>
      <c r="G3790">
        <v>4</v>
      </c>
      <c r="H3790">
        <v>3</v>
      </c>
      <c r="I3790">
        <v>2014</v>
      </c>
      <c r="J3790" t="s">
        <v>62</v>
      </c>
      <c r="K3790" t="s">
        <v>44</v>
      </c>
      <c r="L3790" t="s">
        <v>44</v>
      </c>
      <c r="M3790" s="54" t="s">
        <v>44</v>
      </c>
      <c r="N3790">
        <v>329</v>
      </c>
      <c r="O3790" t="s">
        <v>44</v>
      </c>
      <c r="P3790">
        <v>5.5131784641997097</v>
      </c>
    </row>
    <row r="3791" spans="1:16" x14ac:dyDescent="0.25">
      <c r="A3791" s="20" t="s">
        <v>16646</v>
      </c>
      <c r="B3791">
        <v>3</v>
      </c>
      <c r="C3791" t="s">
        <v>67</v>
      </c>
      <c r="D3791" t="s">
        <v>90</v>
      </c>
      <c r="E3791" t="s">
        <v>82</v>
      </c>
      <c r="F3791" t="s">
        <v>38</v>
      </c>
      <c r="G3791">
        <v>5</v>
      </c>
      <c r="H3791">
        <v>3</v>
      </c>
      <c r="I3791">
        <v>2014</v>
      </c>
      <c r="J3791" t="s">
        <v>62</v>
      </c>
      <c r="K3791" t="s">
        <v>44</v>
      </c>
      <c r="L3791" t="s">
        <v>44</v>
      </c>
      <c r="M3791" s="54" t="s">
        <v>44</v>
      </c>
      <c r="N3791">
        <v>817</v>
      </c>
      <c r="O3791" t="s">
        <v>44</v>
      </c>
      <c r="P3791">
        <v>3.4985571427065998</v>
      </c>
    </row>
    <row r="3792" spans="1:16" x14ac:dyDescent="0.25">
      <c r="A3792" s="20" t="s">
        <v>16647</v>
      </c>
      <c r="B3792">
        <v>3</v>
      </c>
      <c r="C3792" t="s">
        <v>67</v>
      </c>
      <c r="D3792" t="s">
        <v>90</v>
      </c>
      <c r="E3792" t="s">
        <v>82</v>
      </c>
      <c r="F3792" t="s">
        <v>38</v>
      </c>
      <c r="G3792">
        <v>2</v>
      </c>
      <c r="H3792">
        <v>3</v>
      </c>
      <c r="I3792">
        <v>2014</v>
      </c>
      <c r="J3792" t="s">
        <v>75</v>
      </c>
      <c r="K3792">
        <v>8.5999999999999993E-2</v>
      </c>
      <c r="L3792">
        <v>-3.67</v>
      </c>
      <c r="M3792" s="54">
        <v>3.85</v>
      </c>
      <c r="N3792" t="s">
        <v>44</v>
      </c>
      <c r="O3792" t="s">
        <v>44</v>
      </c>
      <c r="P3792">
        <v>-99</v>
      </c>
    </row>
    <row r="3793" spans="1:16" x14ac:dyDescent="0.25">
      <c r="A3793" s="20" t="s">
        <v>16647</v>
      </c>
      <c r="B3793">
        <v>3</v>
      </c>
      <c r="C3793" t="s">
        <v>67</v>
      </c>
      <c r="D3793" t="s">
        <v>90</v>
      </c>
      <c r="E3793" t="s">
        <v>82</v>
      </c>
      <c r="F3793" t="s">
        <v>38</v>
      </c>
      <c r="G3793">
        <v>2</v>
      </c>
      <c r="H3793">
        <v>3</v>
      </c>
      <c r="I3793">
        <v>2014</v>
      </c>
      <c r="J3793" t="s">
        <v>75</v>
      </c>
      <c r="K3793">
        <v>6.6379999999999999</v>
      </c>
      <c r="L3793">
        <v>-2.4</v>
      </c>
      <c r="M3793" s="54">
        <v>15.67</v>
      </c>
      <c r="N3793" t="s">
        <v>44</v>
      </c>
      <c r="O3793" t="s">
        <v>44</v>
      </c>
      <c r="P3793">
        <v>-99</v>
      </c>
    </row>
    <row r="3794" spans="1:16" x14ac:dyDescent="0.25">
      <c r="A3794" s="20" t="s">
        <v>16647</v>
      </c>
      <c r="B3794">
        <v>3</v>
      </c>
      <c r="C3794" t="s">
        <v>67</v>
      </c>
      <c r="D3794" t="s">
        <v>90</v>
      </c>
      <c r="E3794" t="s">
        <v>82</v>
      </c>
      <c r="F3794" t="s">
        <v>38</v>
      </c>
      <c r="G3794">
        <v>2</v>
      </c>
      <c r="H3794">
        <v>3</v>
      </c>
      <c r="I3794">
        <v>2014</v>
      </c>
      <c r="J3794" t="s">
        <v>75</v>
      </c>
      <c r="K3794">
        <v>4.9539999999999997</v>
      </c>
      <c r="L3794">
        <v>2.34</v>
      </c>
      <c r="M3794" s="54">
        <v>7.57</v>
      </c>
      <c r="N3794" t="s">
        <v>44</v>
      </c>
      <c r="O3794" t="s">
        <v>44</v>
      </c>
      <c r="P3794">
        <v>-99</v>
      </c>
    </row>
    <row r="3795" spans="1:16" x14ac:dyDescent="0.25">
      <c r="A3795" s="20" t="s">
        <v>16647</v>
      </c>
      <c r="B3795">
        <v>3</v>
      </c>
      <c r="C3795" t="s">
        <v>67</v>
      </c>
      <c r="D3795" t="s">
        <v>90</v>
      </c>
      <c r="E3795" t="s">
        <v>82</v>
      </c>
      <c r="F3795" t="s">
        <v>38</v>
      </c>
      <c r="G3795">
        <v>2</v>
      </c>
      <c r="H3795">
        <v>3</v>
      </c>
      <c r="I3795">
        <v>2014</v>
      </c>
      <c r="J3795" t="s">
        <v>75</v>
      </c>
      <c r="K3795">
        <v>3.7090000000000001</v>
      </c>
      <c r="L3795">
        <v>-0.72</v>
      </c>
      <c r="M3795" s="54">
        <v>8.14</v>
      </c>
      <c r="N3795" t="s">
        <v>44</v>
      </c>
      <c r="O3795" t="s">
        <v>44</v>
      </c>
      <c r="P3795">
        <v>-99</v>
      </c>
    </row>
    <row r="3796" spans="1:16" x14ac:dyDescent="0.25">
      <c r="A3796" s="20" t="s">
        <v>16647</v>
      </c>
      <c r="B3796">
        <v>3</v>
      </c>
      <c r="C3796" t="s">
        <v>67</v>
      </c>
      <c r="D3796" t="s">
        <v>90</v>
      </c>
      <c r="E3796" t="s">
        <v>82</v>
      </c>
      <c r="F3796" t="s">
        <v>38</v>
      </c>
      <c r="G3796">
        <v>2</v>
      </c>
      <c r="H3796">
        <v>3</v>
      </c>
      <c r="I3796">
        <v>2014</v>
      </c>
      <c r="J3796" t="s">
        <v>75</v>
      </c>
      <c r="K3796">
        <v>7.5119999999999996</v>
      </c>
      <c r="L3796">
        <v>1.22</v>
      </c>
      <c r="M3796">
        <v>13.8</v>
      </c>
      <c r="N3796" t="s">
        <v>44</v>
      </c>
      <c r="O3796" t="s">
        <v>44</v>
      </c>
      <c r="P3796">
        <v>-99</v>
      </c>
    </row>
    <row r="3797" spans="1:16" x14ac:dyDescent="0.25">
      <c r="A3797" s="20" t="s">
        <v>16647</v>
      </c>
      <c r="B3797">
        <v>3</v>
      </c>
      <c r="C3797" t="s">
        <v>67</v>
      </c>
      <c r="D3797" t="s">
        <v>90</v>
      </c>
      <c r="E3797" t="s">
        <v>82</v>
      </c>
      <c r="F3797" t="s">
        <v>38</v>
      </c>
      <c r="G3797">
        <v>2</v>
      </c>
      <c r="H3797">
        <v>3</v>
      </c>
      <c r="I3797">
        <v>2014</v>
      </c>
      <c r="J3797" t="s">
        <v>75</v>
      </c>
      <c r="K3797">
        <v>3.395</v>
      </c>
      <c r="L3797">
        <v>1.03</v>
      </c>
      <c r="M3797">
        <v>5.75</v>
      </c>
      <c r="N3797" t="s">
        <v>44</v>
      </c>
      <c r="O3797" t="s">
        <v>44</v>
      </c>
      <c r="P3797">
        <v>-99</v>
      </c>
    </row>
    <row r="3798" spans="1:16" x14ac:dyDescent="0.25">
      <c r="A3798" s="20" t="s">
        <v>16647</v>
      </c>
      <c r="B3798">
        <v>3</v>
      </c>
      <c r="C3798" t="s">
        <v>67</v>
      </c>
      <c r="D3798" t="s">
        <v>90</v>
      </c>
      <c r="E3798" t="s">
        <v>82</v>
      </c>
      <c r="F3798" t="s">
        <v>38</v>
      </c>
      <c r="G3798">
        <v>2</v>
      </c>
      <c r="H3798">
        <v>3</v>
      </c>
      <c r="I3798">
        <v>2014</v>
      </c>
      <c r="J3798" t="s">
        <v>75</v>
      </c>
      <c r="K3798">
        <v>-1.6639999999999999</v>
      </c>
      <c r="L3798">
        <v>-9.36</v>
      </c>
      <c r="M3798" s="54">
        <v>6.03</v>
      </c>
      <c r="N3798" t="s">
        <v>44</v>
      </c>
      <c r="O3798" t="s">
        <v>44</v>
      </c>
      <c r="P3798">
        <v>-99</v>
      </c>
    </row>
    <row r="3799" spans="1:16" x14ac:dyDescent="0.25">
      <c r="A3799" s="20" t="s">
        <v>16647</v>
      </c>
      <c r="B3799">
        <v>3</v>
      </c>
      <c r="C3799" t="s">
        <v>67</v>
      </c>
      <c r="D3799" t="s">
        <v>90</v>
      </c>
      <c r="E3799" t="s">
        <v>82</v>
      </c>
      <c r="F3799" t="s">
        <v>38</v>
      </c>
      <c r="G3799">
        <v>2</v>
      </c>
      <c r="H3799">
        <v>3</v>
      </c>
      <c r="I3799">
        <v>2014</v>
      </c>
      <c r="J3799" t="s">
        <v>75</v>
      </c>
      <c r="K3799">
        <v>-11.019</v>
      </c>
      <c r="L3799">
        <v>-14.04</v>
      </c>
      <c r="M3799" s="54">
        <v>-7.99</v>
      </c>
      <c r="N3799" t="s">
        <v>44</v>
      </c>
      <c r="O3799" t="s">
        <v>44</v>
      </c>
      <c r="P3799">
        <v>-99</v>
      </c>
    </row>
    <row r="3800" spans="1:16" x14ac:dyDescent="0.25">
      <c r="A3800" s="20" t="s">
        <v>16647</v>
      </c>
      <c r="B3800">
        <v>3</v>
      </c>
      <c r="C3800" t="s">
        <v>67</v>
      </c>
      <c r="D3800" t="s">
        <v>90</v>
      </c>
      <c r="E3800" t="s">
        <v>82</v>
      </c>
      <c r="F3800" t="s">
        <v>38</v>
      </c>
      <c r="G3800">
        <v>2</v>
      </c>
      <c r="H3800">
        <v>3</v>
      </c>
      <c r="I3800">
        <v>2014</v>
      </c>
      <c r="J3800" t="s">
        <v>75</v>
      </c>
      <c r="K3800" t="s">
        <v>44</v>
      </c>
      <c r="L3800" t="s">
        <v>44</v>
      </c>
      <c r="M3800" s="54" t="s">
        <v>44</v>
      </c>
      <c r="N3800" t="s">
        <v>44</v>
      </c>
      <c r="O3800" t="s">
        <v>44</v>
      </c>
      <c r="P3800">
        <v>-99</v>
      </c>
    </row>
    <row r="3801" spans="1:16" x14ac:dyDescent="0.25">
      <c r="A3801" s="20" t="s">
        <v>16647</v>
      </c>
      <c r="B3801">
        <v>3</v>
      </c>
      <c r="C3801" t="s">
        <v>67</v>
      </c>
      <c r="D3801" t="s">
        <v>90</v>
      </c>
      <c r="E3801" t="s">
        <v>82</v>
      </c>
      <c r="F3801" t="s">
        <v>38</v>
      </c>
      <c r="G3801">
        <v>2</v>
      </c>
      <c r="H3801">
        <v>3</v>
      </c>
      <c r="I3801">
        <v>2014</v>
      </c>
      <c r="J3801" t="s">
        <v>75</v>
      </c>
      <c r="K3801">
        <v>19.875</v>
      </c>
      <c r="L3801">
        <v>17.36</v>
      </c>
      <c r="M3801">
        <v>22.39</v>
      </c>
      <c r="N3801" t="s">
        <v>44</v>
      </c>
      <c r="O3801" t="s">
        <v>44</v>
      </c>
      <c r="P3801">
        <v>-99</v>
      </c>
    </row>
    <row r="3802" spans="1:16" x14ac:dyDescent="0.25">
      <c r="A3802" s="20" t="s">
        <v>16647</v>
      </c>
      <c r="B3802">
        <v>3</v>
      </c>
      <c r="C3802" t="s">
        <v>67</v>
      </c>
      <c r="D3802" t="s">
        <v>90</v>
      </c>
      <c r="E3802" t="s">
        <v>82</v>
      </c>
      <c r="F3802" t="s">
        <v>38</v>
      </c>
      <c r="G3802">
        <v>2</v>
      </c>
      <c r="H3802">
        <v>3</v>
      </c>
      <c r="I3802">
        <v>2014</v>
      </c>
      <c r="J3802" t="s">
        <v>75</v>
      </c>
      <c r="K3802" t="s">
        <v>44</v>
      </c>
      <c r="L3802" t="s">
        <v>44</v>
      </c>
      <c r="M3802" t="s">
        <v>44</v>
      </c>
      <c r="N3802" t="s">
        <v>44</v>
      </c>
      <c r="O3802" t="s">
        <v>44</v>
      </c>
      <c r="P3802">
        <v>-99</v>
      </c>
    </row>
    <row r="3803" spans="1:16" x14ac:dyDescent="0.25">
      <c r="A3803" s="20" t="s">
        <v>16647</v>
      </c>
      <c r="B3803">
        <v>3</v>
      </c>
      <c r="C3803" t="s">
        <v>67</v>
      </c>
      <c r="D3803" t="s">
        <v>90</v>
      </c>
      <c r="E3803" t="s">
        <v>82</v>
      </c>
      <c r="F3803" t="s">
        <v>38</v>
      </c>
      <c r="G3803">
        <v>2</v>
      </c>
      <c r="H3803">
        <v>3</v>
      </c>
      <c r="I3803">
        <v>2014</v>
      </c>
      <c r="J3803" t="s">
        <v>75</v>
      </c>
      <c r="K3803">
        <v>28.492000000000001</v>
      </c>
      <c r="L3803">
        <v>27.49</v>
      </c>
      <c r="M3803" s="54">
        <v>29.49</v>
      </c>
      <c r="N3803" t="s">
        <v>44</v>
      </c>
      <c r="O3803" t="s">
        <v>44</v>
      </c>
      <c r="P3803">
        <v>-99</v>
      </c>
    </row>
    <row r="3804" spans="1:16" x14ac:dyDescent="0.25">
      <c r="A3804" s="20" t="s">
        <v>16647</v>
      </c>
      <c r="B3804">
        <v>3</v>
      </c>
      <c r="C3804" t="s">
        <v>67</v>
      </c>
      <c r="D3804" t="s">
        <v>90</v>
      </c>
      <c r="E3804" t="s">
        <v>82</v>
      </c>
      <c r="F3804" t="s">
        <v>38</v>
      </c>
      <c r="G3804">
        <v>2</v>
      </c>
      <c r="H3804">
        <v>3</v>
      </c>
      <c r="I3804">
        <v>2014</v>
      </c>
      <c r="J3804" t="s">
        <v>75</v>
      </c>
      <c r="K3804">
        <v>3.7090000000000001</v>
      </c>
      <c r="L3804">
        <v>-1.67</v>
      </c>
      <c r="M3804" s="54">
        <v>9.09</v>
      </c>
      <c r="N3804" t="s">
        <v>44</v>
      </c>
      <c r="O3804" t="s">
        <v>44</v>
      </c>
      <c r="P3804">
        <v>-99</v>
      </c>
    </row>
    <row r="3805" spans="1:16" x14ac:dyDescent="0.25">
      <c r="A3805" s="20" t="s">
        <v>16647</v>
      </c>
      <c r="B3805">
        <v>3</v>
      </c>
      <c r="C3805" t="s">
        <v>67</v>
      </c>
      <c r="D3805" t="s">
        <v>90</v>
      </c>
      <c r="E3805" t="s">
        <v>82</v>
      </c>
      <c r="F3805" t="s">
        <v>38</v>
      </c>
      <c r="G3805">
        <v>2</v>
      </c>
      <c r="H3805">
        <v>3</v>
      </c>
      <c r="I3805">
        <v>2014</v>
      </c>
      <c r="J3805" t="s">
        <v>75</v>
      </c>
      <c r="K3805">
        <v>27.782</v>
      </c>
      <c r="L3805">
        <v>26.62</v>
      </c>
      <c r="M3805">
        <v>28.95</v>
      </c>
      <c r="N3805" t="s">
        <v>44</v>
      </c>
      <c r="O3805" t="s">
        <v>44</v>
      </c>
      <c r="P3805">
        <v>-99</v>
      </c>
    </row>
    <row r="3806" spans="1:16" x14ac:dyDescent="0.25">
      <c r="A3806" s="20" t="s">
        <v>16647</v>
      </c>
      <c r="B3806">
        <v>3</v>
      </c>
      <c r="C3806" t="s">
        <v>67</v>
      </c>
      <c r="D3806" t="s">
        <v>90</v>
      </c>
      <c r="E3806" t="s">
        <v>82</v>
      </c>
      <c r="F3806" t="s">
        <v>38</v>
      </c>
      <c r="G3806">
        <v>2</v>
      </c>
      <c r="H3806">
        <v>3</v>
      </c>
      <c r="I3806">
        <v>2014</v>
      </c>
      <c r="J3806" t="s">
        <v>75</v>
      </c>
      <c r="K3806">
        <v>12.826000000000001</v>
      </c>
      <c r="L3806">
        <v>5.76</v>
      </c>
      <c r="M3806" s="54">
        <v>19.89</v>
      </c>
      <c r="N3806" t="s">
        <v>44</v>
      </c>
      <c r="O3806" t="s">
        <v>44</v>
      </c>
      <c r="P3806">
        <v>-99</v>
      </c>
    </row>
    <row r="3807" spans="1:16" x14ac:dyDescent="0.25">
      <c r="A3807" s="20" t="s">
        <v>16647</v>
      </c>
      <c r="B3807">
        <v>3</v>
      </c>
      <c r="C3807" t="s">
        <v>67</v>
      </c>
      <c r="D3807" t="s">
        <v>90</v>
      </c>
      <c r="E3807" t="s">
        <v>82</v>
      </c>
      <c r="F3807" t="s">
        <v>38</v>
      </c>
      <c r="G3807">
        <v>2</v>
      </c>
      <c r="H3807">
        <v>3</v>
      </c>
      <c r="I3807">
        <v>2014</v>
      </c>
      <c r="J3807" t="s">
        <v>75</v>
      </c>
      <c r="K3807">
        <v>6.0750000000000002</v>
      </c>
      <c r="L3807">
        <v>1.68</v>
      </c>
      <c r="M3807" s="54">
        <v>10.47</v>
      </c>
      <c r="N3807" t="s">
        <v>44</v>
      </c>
      <c r="O3807" t="s">
        <v>44</v>
      </c>
      <c r="P3807">
        <v>-99</v>
      </c>
    </row>
    <row r="3808" spans="1:16" x14ac:dyDescent="0.25">
      <c r="A3808" s="20" t="s">
        <v>16647</v>
      </c>
      <c r="B3808">
        <v>3</v>
      </c>
      <c r="C3808" t="s">
        <v>67</v>
      </c>
      <c r="D3808" t="s">
        <v>90</v>
      </c>
      <c r="E3808" t="s">
        <v>82</v>
      </c>
      <c r="F3808" t="s">
        <v>38</v>
      </c>
      <c r="G3808">
        <v>2</v>
      </c>
      <c r="H3808">
        <v>3</v>
      </c>
      <c r="I3808">
        <v>2014</v>
      </c>
      <c r="J3808" t="s">
        <v>75</v>
      </c>
      <c r="K3808">
        <v>-4.4809999999999999</v>
      </c>
      <c r="L3808">
        <v>-26.32</v>
      </c>
      <c r="M3808" s="54">
        <v>17.350000000000001</v>
      </c>
      <c r="N3808" t="s">
        <v>44</v>
      </c>
      <c r="O3808" t="s">
        <v>44</v>
      </c>
      <c r="P3808">
        <v>-99</v>
      </c>
    </row>
    <row r="3809" spans="1:16" x14ac:dyDescent="0.25">
      <c r="A3809" s="20" t="s">
        <v>16647</v>
      </c>
      <c r="B3809">
        <v>3</v>
      </c>
      <c r="C3809" t="s">
        <v>67</v>
      </c>
      <c r="D3809" t="s">
        <v>90</v>
      </c>
      <c r="E3809" t="s">
        <v>82</v>
      </c>
      <c r="F3809" t="s">
        <v>38</v>
      </c>
      <c r="G3809">
        <v>2</v>
      </c>
      <c r="H3809">
        <v>3</v>
      </c>
      <c r="I3809">
        <v>2014</v>
      </c>
      <c r="J3809" t="s">
        <v>75</v>
      </c>
      <c r="K3809">
        <v>18.085999999999999</v>
      </c>
      <c r="L3809">
        <v>16.059999999999999</v>
      </c>
      <c r="M3809" s="54">
        <v>20.12</v>
      </c>
      <c r="N3809" t="s">
        <v>44</v>
      </c>
      <c r="O3809" t="s">
        <v>44</v>
      </c>
      <c r="P3809">
        <v>-99</v>
      </c>
    </row>
    <row r="3810" spans="1:16" x14ac:dyDescent="0.25">
      <c r="A3810" s="20" t="s">
        <v>16647</v>
      </c>
      <c r="B3810">
        <v>3</v>
      </c>
      <c r="C3810" t="s">
        <v>67</v>
      </c>
      <c r="D3810" t="s">
        <v>90</v>
      </c>
      <c r="E3810" t="s">
        <v>82</v>
      </c>
      <c r="F3810" t="s">
        <v>38</v>
      </c>
      <c r="G3810">
        <v>2</v>
      </c>
      <c r="H3810">
        <v>3</v>
      </c>
      <c r="I3810">
        <v>2014</v>
      </c>
      <c r="J3810" t="s">
        <v>75</v>
      </c>
      <c r="K3810" t="s">
        <v>44</v>
      </c>
      <c r="L3810" t="s">
        <v>44</v>
      </c>
      <c r="M3810" s="54" t="s">
        <v>44</v>
      </c>
      <c r="N3810" t="s">
        <v>44</v>
      </c>
      <c r="O3810" t="s">
        <v>44</v>
      </c>
      <c r="P3810">
        <v>-99</v>
      </c>
    </row>
    <row r="3811" spans="1:16" x14ac:dyDescent="0.25">
      <c r="A3811" s="20" t="s">
        <v>16647</v>
      </c>
      <c r="B3811">
        <v>3</v>
      </c>
      <c r="C3811" t="s">
        <v>67</v>
      </c>
      <c r="D3811" t="s">
        <v>90</v>
      </c>
      <c r="E3811" t="s">
        <v>82</v>
      </c>
      <c r="F3811" t="s">
        <v>38</v>
      </c>
      <c r="G3811">
        <v>2</v>
      </c>
      <c r="H3811">
        <v>3</v>
      </c>
      <c r="I3811">
        <v>2014</v>
      </c>
      <c r="J3811" t="s">
        <v>75</v>
      </c>
      <c r="K3811" t="s">
        <v>44</v>
      </c>
      <c r="L3811" t="s">
        <v>44</v>
      </c>
      <c r="M3811" t="s">
        <v>44</v>
      </c>
      <c r="N3811" t="s">
        <v>44</v>
      </c>
      <c r="O3811" t="s">
        <v>44</v>
      </c>
      <c r="P3811">
        <v>-99</v>
      </c>
    </row>
    <row r="3812" spans="1:16" x14ac:dyDescent="0.25">
      <c r="A3812" s="20" t="s">
        <v>16648</v>
      </c>
      <c r="B3812">
        <v>3</v>
      </c>
      <c r="C3812" t="s">
        <v>67</v>
      </c>
      <c r="D3812" t="s">
        <v>90</v>
      </c>
      <c r="E3812" t="s">
        <v>82</v>
      </c>
      <c r="F3812" t="s">
        <v>38</v>
      </c>
      <c r="G3812">
        <v>3</v>
      </c>
      <c r="H3812">
        <v>3</v>
      </c>
      <c r="I3812">
        <v>2014</v>
      </c>
      <c r="J3812" t="s">
        <v>75</v>
      </c>
      <c r="K3812">
        <v>-5.4390000000000001</v>
      </c>
      <c r="L3812">
        <v>-9.1300000000000008</v>
      </c>
      <c r="M3812">
        <v>-1.75</v>
      </c>
      <c r="N3812" t="s">
        <v>44</v>
      </c>
      <c r="O3812" t="s">
        <v>44</v>
      </c>
      <c r="P3812">
        <v>-99</v>
      </c>
    </row>
    <row r="3813" spans="1:16" x14ac:dyDescent="0.25">
      <c r="A3813" s="20" t="s">
        <v>16648</v>
      </c>
      <c r="B3813">
        <v>3</v>
      </c>
      <c r="C3813" t="s">
        <v>67</v>
      </c>
      <c r="D3813" t="s">
        <v>90</v>
      </c>
      <c r="E3813" t="s">
        <v>82</v>
      </c>
      <c r="F3813" t="s">
        <v>38</v>
      </c>
      <c r="G3813">
        <v>3</v>
      </c>
      <c r="H3813">
        <v>3</v>
      </c>
      <c r="I3813">
        <v>2014</v>
      </c>
      <c r="J3813" t="s">
        <v>75</v>
      </c>
      <c r="K3813">
        <v>1.113</v>
      </c>
      <c r="L3813">
        <v>-7.89</v>
      </c>
      <c r="M3813">
        <v>10.119999999999999</v>
      </c>
      <c r="N3813" t="s">
        <v>44</v>
      </c>
      <c r="O3813" t="s">
        <v>44</v>
      </c>
      <c r="P3813">
        <v>-99</v>
      </c>
    </row>
    <row r="3814" spans="1:16" x14ac:dyDescent="0.25">
      <c r="A3814" s="20" t="s">
        <v>16648</v>
      </c>
      <c r="B3814">
        <v>3</v>
      </c>
      <c r="C3814" t="s">
        <v>67</v>
      </c>
      <c r="D3814" t="s">
        <v>90</v>
      </c>
      <c r="E3814" t="s">
        <v>82</v>
      </c>
      <c r="F3814" t="s">
        <v>38</v>
      </c>
      <c r="G3814">
        <v>3</v>
      </c>
      <c r="H3814">
        <v>3</v>
      </c>
      <c r="I3814">
        <v>2014</v>
      </c>
      <c r="J3814" t="s">
        <v>75</v>
      </c>
      <c r="K3814">
        <v>-0.56999999999999995</v>
      </c>
      <c r="L3814">
        <v>-3.08</v>
      </c>
      <c r="M3814" s="54">
        <v>1.94</v>
      </c>
      <c r="N3814" t="s">
        <v>44</v>
      </c>
      <c r="O3814" t="s">
        <v>44</v>
      </c>
      <c r="P3814">
        <v>-99</v>
      </c>
    </row>
    <row r="3815" spans="1:16" x14ac:dyDescent="0.25">
      <c r="A3815" s="20" t="s">
        <v>16648</v>
      </c>
      <c r="B3815">
        <v>3</v>
      </c>
      <c r="C3815" t="s">
        <v>67</v>
      </c>
      <c r="D3815" t="s">
        <v>90</v>
      </c>
      <c r="E3815" t="s">
        <v>82</v>
      </c>
      <c r="F3815" t="s">
        <v>38</v>
      </c>
      <c r="G3815">
        <v>3</v>
      </c>
      <c r="H3815">
        <v>3</v>
      </c>
      <c r="I3815">
        <v>2014</v>
      </c>
      <c r="J3815" t="s">
        <v>75</v>
      </c>
      <c r="K3815">
        <v>-1.8160000000000001</v>
      </c>
      <c r="L3815">
        <v>-6.19</v>
      </c>
      <c r="M3815" s="54">
        <v>2.56</v>
      </c>
      <c r="N3815" t="s">
        <v>44</v>
      </c>
      <c r="O3815" t="s">
        <v>44</v>
      </c>
      <c r="P3815">
        <v>-99</v>
      </c>
    </row>
    <row r="3816" spans="1:16" x14ac:dyDescent="0.25">
      <c r="A3816" s="20" t="s">
        <v>16648</v>
      </c>
      <c r="B3816">
        <v>3</v>
      </c>
      <c r="C3816" t="s">
        <v>67</v>
      </c>
      <c r="D3816" t="s">
        <v>90</v>
      </c>
      <c r="E3816" t="s">
        <v>82</v>
      </c>
      <c r="F3816" t="s">
        <v>38</v>
      </c>
      <c r="G3816">
        <v>3</v>
      </c>
      <c r="H3816">
        <v>3</v>
      </c>
      <c r="I3816">
        <v>2014</v>
      </c>
      <c r="J3816" t="s">
        <v>75</v>
      </c>
      <c r="K3816">
        <v>1.9870000000000001</v>
      </c>
      <c r="L3816">
        <v>-4.26</v>
      </c>
      <c r="M3816" s="54">
        <v>8.24</v>
      </c>
      <c r="N3816" t="s">
        <v>44</v>
      </c>
      <c r="O3816" t="s">
        <v>44</v>
      </c>
      <c r="P3816">
        <v>-99</v>
      </c>
    </row>
    <row r="3817" spans="1:16" x14ac:dyDescent="0.25">
      <c r="A3817" s="20" t="s">
        <v>16648</v>
      </c>
      <c r="B3817">
        <v>3</v>
      </c>
      <c r="C3817" t="s">
        <v>67</v>
      </c>
      <c r="D3817" t="s">
        <v>90</v>
      </c>
      <c r="E3817" t="s">
        <v>82</v>
      </c>
      <c r="F3817" t="s">
        <v>38</v>
      </c>
      <c r="G3817">
        <v>3</v>
      </c>
      <c r="H3817">
        <v>3</v>
      </c>
      <c r="I3817">
        <v>2014</v>
      </c>
      <c r="J3817" t="s">
        <v>75</v>
      </c>
      <c r="K3817">
        <v>-2.13</v>
      </c>
      <c r="L3817">
        <v>-4.38</v>
      </c>
      <c r="M3817" s="54">
        <v>0.12</v>
      </c>
      <c r="N3817" t="s">
        <v>44</v>
      </c>
      <c r="O3817" t="s">
        <v>44</v>
      </c>
      <c r="P3817">
        <v>-99</v>
      </c>
    </row>
    <row r="3818" spans="1:16" x14ac:dyDescent="0.25">
      <c r="A3818" s="20" t="s">
        <v>16648</v>
      </c>
      <c r="B3818">
        <v>3</v>
      </c>
      <c r="C3818" t="s">
        <v>67</v>
      </c>
      <c r="D3818" t="s">
        <v>90</v>
      </c>
      <c r="E3818" t="s">
        <v>82</v>
      </c>
      <c r="F3818" t="s">
        <v>38</v>
      </c>
      <c r="G3818">
        <v>3</v>
      </c>
      <c r="H3818">
        <v>3</v>
      </c>
      <c r="I3818">
        <v>2014</v>
      </c>
      <c r="J3818" t="s">
        <v>75</v>
      </c>
      <c r="K3818">
        <v>-7.1879999999999997</v>
      </c>
      <c r="L3818">
        <v>-14.85</v>
      </c>
      <c r="M3818" s="54">
        <v>0.47</v>
      </c>
      <c r="N3818" t="s">
        <v>44</v>
      </c>
      <c r="O3818" t="s">
        <v>44</v>
      </c>
      <c r="P3818">
        <v>-99</v>
      </c>
    </row>
    <row r="3819" spans="1:16" x14ac:dyDescent="0.25">
      <c r="A3819" s="20" t="s">
        <v>16648</v>
      </c>
      <c r="B3819">
        <v>3</v>
      </c>
      <c r="C3819" t="s">
        <v>67</v>
      </c>
      <c r="D3819" t="s">
        <v>90</v>
      </c>
      <c r="E3819" t="s">
        <v>82</v>
      </c>
      <c r="F3819" t="s">
        <v>38</v>
      </c>
      <c r="G3819">
        <v>3</v>
      </c>
      <c r="H3819">
        <v>3</v>
      </c>
      <c r="I3819">
        <v>2014</v>
      </c>
      <c r="J3819" t="s">
        <v>75</v>
      </c>
      <c r="K3819">
        <v>-16.544</v>
      </c>
      <c r="L3819">
        <v>-19.48</v>
      </c>
      <c r="M3819" s="54">
        <v>-13.6</v>
      </c>
      <c r="N3819" t="s">
        <v>44</v>
      </c>
      <c r="O3819" t="s">
        <v>44</v>
      </c>
      <c r="P3819">
        <v>-99</v>
      </c>
    </row>
    <row r="3820" spans="1:16" x14ac:dyDescent="0.25">
      <c r="A3820" s="20" t="s">
        <v>16648</v>
      </c>
      <c r="B3820">
        <v>3</v>
      </c>
      <c r="C3820" t="s">
        <v>67</v>
      </c>
      <c r="D3820" t="s">
        <v>90</v>
      </c>
      <c r="E3820" t="s">
        <v>82</v>
      </c>
      <c r="F3820" t="s">
        <v>38</v>
      </c>
      <c r="G3820">
        <v>3</v>
      </c>
      <c r="H3820">
        <v>3</v>
      </c>
      <c r="I3820">
        <v>2014</v>
      </c>
      <c r="J3820" t="s">
        <v>75</v>
      </c>
      <c r="K3820" t="s">
        <v>44</v>
      </c>
      <c r="L3820" t="s">
        <v>44</v>
      </c>
      <c r="M3820" s="54" t="s">
        <v>44</v>
      </c>
      <c r="N3820" t="s">
        <v>44</v>
      </c>
      <c r="O3820" t="s">
        <v>44</v>
      </c>
      <c r="P3820">
        <v>-99</v>
      </c>
    </row>
    <row r="3821" spans="1:16" x14ac:dyDescent="0.25">
      <c r="A3821" s="20" t="s">
        <v>16648</v>
      </c>
      <c r="B3821">
        <v>3</v>
      </c>
      <c r="C3821" t="s">
        <v>67</v>
      </c>
      <c r="D3821" t="s">
        <v>90</v>
      </c>
      <c r="E3821" t="s">
        <v>82</v>
      </c>
      <c r="F3821" t="s">
        <v>38</v>
      </c>
      <c r="G3821">
        <v>3</v>
      </c>
      <c r="H3821">
        <v>3</v>
      </c>
      <c r="I3821">
        <v>2014</v>
      </c>
      <c r="J3821" t="s">
        <v>75</v>
      </c>
      <c r="K3821">
        <v>14.351000000000001</v>
      </c>
      <c r="L3821">
        <v>11.94</v>
      </c>
      <c r="M3821" s="54">
        <v>16.77</v>
      </c>
      <c r="N3821" t="s">
        <v>44</v>
      </c>
      <c r="O3821" t="s">
        <v>44</v>
      </c>
      <c r="P3821">
        <v>-99</v>
      </c>
    </row>
    <row r="3822" spans="1:16" x14ac:dyDescent="0.25">
      <c r="A3822" s="20" t="s">
        <v>16648</v>
      </c>
      <c r="B3822">
        <v>3</v>
      </c>
      <c r="C3822" t="s">
        <v>67</v>
      </c>
      <c r="D3822" t="s">
        <v>90</v>
      </c>
      <c r="E3822" t="s">
        <v>82</v>
      </c>
      <c r="F3822" t="s">
        <v>38</v>
      </c>
      <c r="G3822">
        <v>3</v>
      </c>
      <c r="H3822">
        <v>3</v>
      </c>
      <c r="I3822">
        <v>2014</v>
      </c>
      <c r="J3822" t="s">
        <v>75</v>
      </c>
      <c r="K3822" t="s">
        <v>44</v>
      </c>
      <c r="L3822" t="s">
        <v>44</v>
      </c>
      <c r="M3822" s="54" t="s">
        <v>44</v>
      </c>
      <c r="N3822" t="s">
        <v>44</v>
      </c>
      <c r="O3822" t="s">
        <v>44</v>
      </c>
      <c r="P3822">
        <v>-99</v>
      </c>
    </row>
    <row r="3823" spans="1:16" x14ac:dyDescent="0.25">
      <c r="A3823" s="20" t="s">
        <v>16648</v>
      </c>
      <c r="B3823">
        <v>3</v>
      </c>
      <c r="C3823" t="s">
        <v>67</v>
      </c>
      <c r="D3823" t="s">
        <v>90</v>
      </c>
      <c r="E3823" t="s">
        <v>82</v>
      </c>
      <c r="F3823" t="s">
        <v>38</v>
      </c>
      <c r="G3823">
        <v>3</v>
      </c>
      <c r="H3823">
        <v>3</v>
      </c>
      <c r="I3823">
        <v>2014</v>
      </c>
      <c r="J3823" t="s">
        <v>75</v>
      </c>
      <c r="K3823">
        <v>22.966999999999999</v>
      </c>
      <c r="L3823">
        <v>22.26</v>
      </c>
      <c r="M3823" s="54">
        <v>23.67</v>
      </c>
      <c r="N3823" t="s">
        <v>44</v>
      </c>
      <c r="O3823" t="s">
        <v>44</v>
      </c>
      <c r="P3823">
        <v>-99</v>
      </c>
    </row>
    <row r="3824" spans="1:16" x14ac:dyDescent="0.25">
      <c r="A3824" s="20" t="s">
        <v>16648</v>
      </c>
      <c r="B3824">
        <v>3</v>
      </c>
      <c r="C3824" t="s">
        <v>67</v>
      </c>
      <c r="D3824" t="s">
        <v>90</v>
      </c>
      <c r="E3824" t="s">
        <v>82</v>
      </c>
      <c r="F3824" t="s">
        <v>38</v>
      </c>
      <c r="G3824">
        <v>3</v>
      </c>
      <c r="H3824">
        <v>3</v>
      </c>
      <c r="I3824">
        <v>2014</v>
      </c>
      <c r="J3824" t="s">
        <v>75</v>
      </c>
      <c r="K3824">
        <v>-1.8160000000000001</v>
      </c>
      <c r="L3824">
        <v>-7.15</v>
      </c>
      <c r="M3824" s="54">
        <v>3.52</v>
      </c>
      <c r="N3824" t="s">
        <v>44</v>
      </c>
      <c r="O3824" t="s">
        <v>44</v>
      </c>
      <c r="P3824">
        <v>-99</v>
      </c>
    </row>
    <row r="3825" spans="1:16" x14ac:dyDescent="0.25">
      <c r="A3825" s="20" t="s">
        <v>16648</v>
      </c>
      <c r="B3825">
        <v>3</v>
      </c>
      <c r="C3825" t="s">
        <v>67</v>
      </c>
      <c r="D3825" t="s">
        <v>90</v>
      </c>
      <c r="E3825" t="s">
        <v>82</v>
      </c>
      <c r="F3825" t="s">
        <v>38</v>
      </c>
      <c r="G3825">
        <v>3</v>
      </c>
      <c r="H3825">
        <v>3</v>
      </c>
      <c r="I3825">
        <v>2014</v>
      </c>
      <c r="J3825" t="s">
        <v>75</v>
      </c>
      <c r="K3825">
        <v>22.257000000000001</v>
      </c>
      <c r="L3825">
        <v>21.34</v>
      </c>
      <c r="M3825" s="54">
        <v>23.18</v>
      </c>
      <c r="N3825" t="s">
        <v>44</v>
      </c>
      <c r="O3825" t="s">
        <v>44</v>
      </c>
      <c r="P3825">
        <v>-99</v>
      </c>
    </row>
    <row r="3826" spans="1:16" x14ac:dyDescent="0.25">
      <c r="A3826" s="20" t="s">
        <v>16648</v>
      </c>
      <c r="B3826">
        <v>3</v>
      </c>
      <c r="C3826" t="s">
        <v>67</v>
      </c>
      <c r="D3826" t="s">
        <v>90</v>
      </c>
      <c r="E3826" t="s">
        <v>82</v>
      </c>
      <c r="F3826" t="s">
        <v>38</v>
      </c>
      <c r="G3826">
        <v>3</v>
      </c>
      <c r="H3826">
        <v>3</v>
      </c>
      <c r="I3826">
        <v>2014</v>
      </c>
      <c r="J3826" t="s">
        <v>75</v>
      </c>
      <c r="K3826">
        <v>7.3010000000000002</v>
      </c>
      <c r="L3826">
        <v>0.27</v>
      </c>
      <c r="M3826">
        <v>14.33</v>
      </c>
      <c r="N3826" t="s">
        <v>44</v>
      </c>
      <c r="O3826" t="s">
        <v>44</v>
      </c>
      <c r="P3826">
        <v>-99</v>
      </c>
    </row>
    <row r="3827" spans="1:16" x14ac:dyDescent="0.25">
      <c r="A3827" s="20" t="s">
        <v>16648</v>
      </c>
      <c r="B3827">
        <v>3</v>
      </c>
      <c r="C3827" t="s">
        <v>67</v>
      </c>
      <c r="D3827" t="s">
        <v>90</v>
      </c>
      <c r="E3827" t="s">
        <v>82</v>
      </c>
      <c r="F3827" t="s">
        <v>38</v>
      </c>
      <c r="G3827">
        <v>3</v>
      </c>
      <c r="H3827">
        <v>3</v>
      </c>
      <c r="I3827">
        <v>2014</v>
      </c>
      <c r="J3827" t="s">
        <v>75</v>
      </c>
      <c r="K3827">
        <v>0.55000000000000004</v>
      </c>
      <c r="L3827">
        <v>-3.78</v>
      </c>
      <c r="M3827">
        <v>4.88</v>
      </c>
      <c r="N3827" t="s">
        <v>44</v>
      </c>
      <c r="O3827" t="s">
        <v>44</v>
      </c>
      <c r="P3827">
        <v>-99</v>
      </c>
    </row>
    <row r="3828" spans="1:16" x14ac:dyDescent="0.25">
      <c r="A3828" s="20" t="s">
        <v>16648</v>
      </c>
      <c r="B3828">
        <v>3</v>
      </c>
      <c r="C3828" t="s">
        <v>67</v>
      </c>
      <c r="D3828" t="s">
        <v>90</v>
      </c>
      <c r="E3828" t="s">
        <v>82</v>
      </c>
      <c r="F3828" t="s">
        <v>38</v>
      </c>
      <c r="G3828">
        <v>3</v>
      </c>
      <c r="H3828">
        <v>3</v>
      </c>
      <c r="I3828">
        <v>2014</v>
      </c>
      <c r="J3828" t="s">
        <v>75</v>
      </c>
      <c r="K3828">
        <v>-10.005000000000001</v>
      </c>
      <c r="L3828">
        <v>-31.83</v>
      </c>
      <c r="M3828" s="54">
        <v>11.82</v>
      </c>
      <c r="N3828" t="s">
        <v>44</v>
      </c>
      <c r="O3828" t="s">
        <v>44</v>
      </c>
      <c r="P3828">
        <v>-99</v>
      </c>
    </row>
    <row r="3829" spans="1:16" x14ac:dyDescent="0.25">
      <c r="A3829" s="20" t="s">
        <v>16648</v>
      </c>
      <c r="B3829">
        <v>3</v>
      </c>
      <c r="C3829" t="s">
        <v>67</v>
      </c>
      <c r="D3829" t="s">
        <v>90</v>
      </c>
      <c r="E3829" t="s">
        <v>82</v>
      </c>
      <c r="F3829" t="s">
        <v>38</v>
      </c>
      <c r="G3829">
        <v>3</v>
      </c>
      <c r="H3829">
        <v>3</v>
      </c>
      <c r="I3829">
        <v>2014</v>
      </c>
      <c r="J3829" t="s">
        <v>75</v>
      </c>
      <c r="K3829">
        <v>12.561</v>
      </c>
      <c r="L3829">
        <v>10.66</v>
      </c>
      <c r="M3829" s="54">
        <v>14.46</v>
      </c>
      <c r="N3829" t="s">
        <v>44</v>
      </c>
      <c r="O3829" t="s">
        <v>44</v>
      </c>
      <c r="P3829">
        <v>-99</v>
      </c>
    </row>
    <row r="3830" spans="1:16" x14ac:dyDescent="0.25">
      <c r="A3830" s="20" t="s">
        <v>16648</v>
      </c>
      <c r="B3830">
        <v>3</v>
      </c>
      <c r="C3830" t="s">
        <v>67</v>
      </c>
      <c r="D3830" t="s">
        <v>90</v>
      </c>
      <c r="E3830" t="s">
        <v>82</v>
      </c>
      <c r="F3830" t="s">
        <v>38</v>
      </c>
      <c r="G3830">
        <v>3</v>
      </c>
      <c r="H3830">
        <v>3</v>
      </c>
      <c r="I3830">
        <v>2014</v>
      </c>
      <c r="J3830" t="s">
        <v>75</v>
      </c>
      <c r="K3830" t="s">
        <v>44</v>
      </c>
      <c r="L3830" t="s">
        <v>44</v>
      </c>
      <c r="M3830" s="54" t="s">
        <v>44</v>
      </c>
      <c r="N3830" t="s">
        <v>44</v>
      </c>
      <c r="O3830" t="s">
        <v>44</v>
      </c>
      <c r="P3830">
        <v>-99</v>
      </c>
    </row>
    <row r="3831" spans="1:16" x14ac:dyDescent="0.25">
      <c r="A3831" s="20" t="s">
        <v>16648</v>
      </c>
      <c r="B3831">
        <v>3</v>
      </c>
      <c r="C3831" t="s">
        <v>67</v>
      </c>
      <c r="D3831" t="s">
        <v>90</v>
      </c>
      <c r="E3831" t="s">
        <v>82</v>
      </c>
      <c r="F3831" t="s">
        <v>38</v>
      </c>
      <c r="G3831">
        <v>3</v>
      </c>
      <c r="H3831">
        <v>3</v>
      </c>
      <c r="I3831">
        <v>2014</v>
      </c>
      <c r="J3831" t="s">
        <v>75</v>
      </c>
      <c r="K3831" t="s">
        <v>44</v>
      </c>
      <c r="L3831" t="s">
        <v>44</v>
      </c>
      <c r="M3831" s="54" t="s">
        <v>44</v>
      </c>
      <c r="N3831" t="s">
        <v>44</v>
      </c>
      <c r="O3831" t="s">
        <v>44</v>
      </c>
      <c r="P3831">
        <v>-99</v>
      </c>
    </row>
    <row r="3832" spans="1:16" x14ac:dyDescent="0.25">
      <c r="A3832" s="20" t="s">
        <v>16649</v>
      </c>
      <c r="B3832">
        <v>3</v>
      </c>
      <c r="C3832" t="s">
        <v>67</v>
      </c>
      <c r="D3832" t="s">
        <v>90</v>
      </c>
      <c r="E3832" t="s">
        <v>82</v>
      </c>
      <c r="F3832" t="s">
        <v>38</v>
      </c>
      <c r="G3832">
        <v>4</v>
      </c>
      <c r="H3832">
        <v>3</v>
      </c>
      <c r="I3832">
        <v>2014</v>
      </c>
      <c r="J3832" t="s">
        <v>75</v>
      </c>
      <c r="K3832">
        <v>-2.3570000000000002</v>
      </c>
      <c r="L3832">
        <v>-6.02</v>
      </c>
      <c r="M3832" s="54">
        <v>1.31</v>
      </c>
      <c r="N3832" t="s">
        <v>44</v>
      </c>
      <c r="O3832" t="s">
        <v>44</v>
      </c>
      <c r="P3832">
        <v>-99</v>
      </c>
    </row>
    <row r="3833" spans="1:16" x14ac:dyDescent="0.25">
      <c r="A3833" s="20" t="s">
        <v>16649</v>
      </c>
      <c r="B3833">
        <v>3</v>
      </c>
      <c r="C3833" t="s">
        <v>67</v>
      </c>
      <c r="D3833" t="s">
        <v>90</v>
      </c>
      <c r="E3833" t="s">
        <v>82</v>
      </c>
      <c r="F3833" t="s">
        <v>38</v>
      </c>
      <c r="G3833">
        <v>4</v>
      </c>
      <c r="H3833">
        <v>3</v>
      </c>
      <c r="I3833">
        <v>2014</v>
      </c>
      <c r="J3833" t="s">
        <v>75</v>
      </c>
      <c r="K3833">
        <v>4.1950000000000003</v>
      </c>
      <c r="L3833">
        <v>-4.8</v>
      </c>
      <c r="M3833" s="54">
        <v>13.19</v>
      </c>
      <c r="N3833" t="s">
        <v>44</v>
      </c>
      <c r="O3833" t="s">
        <v>44</v>
      </c>
      <c r="P3833">
        <v>-99</v>
      </c>
    </row>
    <row r="3834" spans="1:16" x14ac:dyDescent="0.25">
      <c r="A3834" s="20" t="s">
        <v>16649</v>
      </c>
      <c r="B3834">
        <v>3</v>
      </c>
      <c r="C3834" t="s">
        <v>67</v>
      </c>
      <c r="D3834" t="s">
        <v>90</v>
      </c>
      <c r="E3834" t="s">
        <v>82</v>
      </c>
      <c r="F3834" t="s">
        <v>38</v>
      </c>
      <c r="G3834">
        <v>4</v>
      </c>
      <c r="H3834">
        <v>3</v>
      </c>
      <c r="I3834">
        <v>2014</v>
      </c>
      <c r="J3834" t="s">
        <v>75</v>
      </c>
      <c r="K3834">
        <v>2.5110000000000001</v>
      </c>
      <c r="L3834">
        <v>0.04</v>
      </c>
      <c r="M3834" s="54">
        <v>4.99</v>
      </c>
      <c r="N3834" t="s">
        <v>44</v>
      </c>
      <c r="O3834" t="s">
        <v>44</v>
      </c>
      <c r="P3834">
        <v>-99</v>
      </c>
    </row>
    <row r="3835" spans="1:16" x14ac:dyDescent="0.25">
      <c r="A3835" s="20" t="s">
        <v>16649</v>
      </c>
      <c r="B3835">
        <v>3</v>
      </c>
      <c r="C3835" t="s">
        <v>67</v>
      </c>
      <c r="D3835" t="s">
        <v>90</v>
      </c>
      <c r="E3835" t="s">
        <v>82</v>
      </c>
      <c r="F3835" t="s">
        <v>38</v>
      </c>
      <c r="G3835">
        <v>4</v>
      </c>
      <c r="H3835">
        <v>3</v>
      </c>
      <c r="I3835">
        <v>2014</v>
      </c>
      <c r="J3835" t="s">
        <v>75</v>
      </c>
      <c r="K3835">
        <v>1.266</v>
      </c>
      <c r="L3835">
        <v>-3.09</v>
      </c>
      <c r="M3835" s="54">
        <v>5.62</v>
      </c>
      <c r="N3835" t="s">
        <v>44</v>
      </c>
      <c r="O3835" t="s">
        <v>44</v>
      </c>
      <c r="P3835">
        <v>-99</v>
      </c>
    </row>
    <row r="3836" spans="1:16" x14ac:dyDescent="0.25">
      <c r="A3836" s="20" t="s">
        <v>16649</v>
      </c>
      <c r="B3836">
        <v>3</v>
      </c>
      <c r="C3836" t="s">
        <v>67</v>
      </c>
      <c r="D3836" t="s">
        <v>90</v>
      </c>
      <c r="E3836" t="s">
        <v>82</v>
      </c>
      <c r="F3836" t="s">
        <v>38</v>
      </c>
      <c r="G3836">
        <v>4</v>
      </c>
      <c r="H3836">
        <v>3</v>
      </c>
      <c r="I3836">
        <v>2014</v>
      </c>
      <c r="J3836" t="s">
        <v>75</v>
      </c>
      <c r="K3836">
        <v>5.069</v>
      </c>
      <c r="L3836">
        <v>-1.1599999999999999</v>
      </c>
      <c r="M3836">
        <v>11.3</v>
      </c>
      <c r="N3836" t="s">
        <v>44</v>
      </c>
      <c r="O3836" t="s">
        <v>44</v>
      </c>
      <c r="P3836">
        <v>-99</v>
      </c>
    </row>
    <row r="3837" spans="1:16" x14ac:dyDescent="0.25">
      <c r="A3837" s="20" t="s">
        <v>16649</v>
      </c>
      <c r="B3837">
        <v>3</v>
      </c>
      <c r="C3837" t="s">
        <v>67</v>
      </c>
      <c r="D3837" t="s">
        <v>90</v>
      </c>
      <c r="E3837" t="s">
        <v>82</v>
      </c>
      <c r="F3837" t="s">
        <v>38</v>
      </c>
      <c r="G3837">
        <v>4</v>
      </c>
      <c r="H3837">
        <v>3</v>
      </c>
      <c r="I3837">
        <v>2014</v>
      </c>
      <c r="J3837" t="s">
        <v>75</v>
      </c>
      <c r="K3837">
        <v>0.95199999999999996</v>
      </c>
      <c r="L3837">
        <v>-1.25</v>
      </c>
      <c r="M3837">
        <v>3.16</v>
      </c>
      <c r="N3837" t="s">
        <v>44</v>
      </c>
      <c r="O3837" t="s">
        <v>44</v>
      </c>
      <c r="P3837">
        <v>-99</v>
      </c>
    </row>
    <row r="3838" spans="1:16" x14ac:dyDescent="0.25">
      <c r="A3838" s="20" t="s">
        <v>16649</v>
      </c>
      <c r="B3838">
        <v>3</v>
      </c>
      <c r="C3838" t="s">
        <v>67</v>
      </c>
      <c r="D3838" t="s">
        <v>90</v>
      </c>
      <c r="E3838" t="s">
        <v>82</v>
      </c>
      <c r="F3838" t="s">
        <v>38</v>
      </c>
      <c r="G3838">
        <v>4</v>
      </c>
      <c r="H3838">
        <v>3</v>
      </c>
      <c r="I3838">
        <v>2014</v>
      </c>
      <c r="J3838" t="s">
        <v>75</v>
      </c>
      <c r="K3838">
        <v>-4.1059999999999999</v>
      </c>
      <c r="L3838">
        <v>-11.75</v>
      </c>
      <c r="M3838" s="54">
        <v>3.54</v>
      </c>
      <c r="N3838" t="s">
        <v>44</v>
      </c>
      <c r="O3838" t="s">
        <v>44</v>
      </c>
      <c r="P3838">
        <v>-99</v>
      </c>
    </row>
    <row r="3839" spans="1:16" x14ac:dyDescent="0.25">
      <c r="A3839" s="20" t="s">
        <v>16649</v>
      </c>
      <c r="B3839">
        <v>3</v>
      </c>
      <c r="C3839" t="s">
        <v>67</v>
      </c>
      <c r="D3839" t="s">
        <v>90</v>
      </c>
      <c r="E3839" t="s">
        <v>82</v>
      </c>
      <c r="F3839" t="s">
        <v>38</v>
      </c>
      <c r="G3839">
        <v>4</v>
      </c>
      <c r="H3839">
        <v>3</v>
      </c>
      <c r="I3839">
        <v>2014</v>
      </c>
      <c r="J3839" t="s">
        <v>75</v>
      </c>
      <c r="K3839">
        <v>-13.462</v>
      </c>
      <c r="L3839">
        <v>-16.37</v>
      </c>
      <c r="M3839">
        <v>-10.55</v>
      </c>
      <c r="N3839" t="s">
        <v>44</v>
      </c>
      <c r="O3839" t="s">
        <v>44</v>
      </c>
      <c r="P3839">
        <v>-99</v>
      </c>
    </row>
    <row r="3840" spans="1:16" x14ac:dyDescent="0.25">
      <c r="A3840" s="20" t="s">
        <v>16649</v>
      </c>
      <c r="B3840">
        <v>3</v>
      </c>
      <c r="C3840" t="s">
        <v>67</v>
      </c>
      <c r="D3840" t="s">
        <v>90</v>
      </c>
      <c r="E3840" t="s">
        <v>82</v>
      </c>
      <c r="F3840" t="s">
        <v>38</v>
      </c>
      <c r="G3840">
        <v>4</v>
      </c>
      <c r="H3840">
        <v>3</v>
      </c>
      <c r="I3840">
        <v>2014</v>
      </c>
      <c r="J3840" t="s">
        <v>75</v>
      </c>
      <c r="K3840" t="s">
        <v>44</v>
      </c>
      <c r="L3840" t="s">
        <v>44</v>
      </c>
      <c r="M3840" t="s">
        <v>44</v>
      </c>
      <c r="N3840" t="s">
        <v>44</v>
      </c>
      <c r="O3840" t="s">
        <v>44</v>
      </c>
      <c r="P3840">
        <v>-99</v>
      </c>
    </row>
    <row r="3841" spans="1:16" x14ac:dyDescent="0.25">
      <c r="A3841" s="20" t="s">
        <v>16649</v>
      </c>
      <c r="B3841">
        <v>3</v>
      </c>
      <c r="C3841" t="s">
        <v>67</v>
      </c>
      <c r="D3841" t="s">
        <v>90</v>
      </c>
      <c r="E3841" t="s">
        <v>82</v>
      </c>
      <c r="F3841" t="s">
        <v>38</v>
      </c>
      <c r="G3841">
        <v>4</v>
      </c>
      <c r="H3841">
        <v>3</v>
      </c>
      <c r="I3841">
        <v>2014</v>
      </c>
      <c r="J3841" t="s">
        <v>75</v>
      </c>
      <c r="K3841">
        <v>17.433</v>
      </c>
      <c r="L3841">
        <v>15.06</v>
      </c>
      <c r="M3841">
        <v>19.809999999999999</v>
      </c>
      <c r="N3841" t="s">
        <v>44</v>
      </c>
      <c r="O3841" t="s">
        <v>44</v>
      </c>
      <c r="P3841">
        <v>-99</v>
      </c>
    </row>
    <row r="3842" spans="1:16" x14ac:dyDescent="0.25">
      <c r="A3842" s="20" t="s">
        <v>16649</v>
      </c>
      <c r="B3842">
        <v>3</v>
      </c>
      <c r="C3842" t="s">
        <v>67</v>
      </c>
      <c r="D3842" t="s">
        <v>90</v>
      </c>
      <c r="E3842" t="s">
        <v>82</v>
      </c>
      <c r="F3842" t="s">
        <v>38</v>
      </c>
      <c r="G3842">
        <v>4</v>
      </c>
      <c r="H3842">
        <v>3</v>
      </c>
      <c r="I3842">
        <v>2014</v>
      </c>
      <c r="J3842" t="s">
        <v>75</v>
      </c>
      <c r="K3842" t="s">
        <v>44</v>
      </c>
      <c r="L3842" t="s">
        <v>44</v>
      </c>
      <c r="M3842" t="s">
        <v>44</v>
      </c>
      <c r="N3842" t="s">
        <v>44</v>
      </c>
      <c r="O3842" t="s">
        <v>44</v>
      </c>
      <c r="P3842">
        <v>-99</v>
      </c>
    </row>
    <row r="3843" spans="1:16" x14ac:dyDescent="0.25">
      <c r="A3843" s="20" t="s">
        <v>16649</v>
      </c>
      <c r="B3843">
        <v>3</v>
      </c>
      <c r="C3843" t="s">
        <v>67</v>
      </c>
      <c r="D3843" t="s">
        <v>90</v>
      </c>
      <c r="E3843" t="s">
        <v>82</v>
      </c>
      <c r="F3843" t="s">
        <v>38</v>
      </c>
      <c r="G3843">
        <v>4</v>
      </c>
      <c r="H3843">
        <v>3</v>
      </c>
      <c r="I3843">
        <v>2014</v>
      </c>
      <c r="J3843" t="s">
        <v>75</v>
      </c>
      <c r="K3843">
        <v>26.048999999999999</v>
      </c>
      <c r="L3843">
        <v>25.5</v>
      </c>
      <c r="M3843" s="54">
        <v>26.6</v>
      </c>
      <c r="N3843" t="s">
        <v>44</v>
      </c>
      <c r="O3843" t="s">
        <v>44</v>
      </c>
      <c r="P3843">
        <v>-99</v>
      </c>
    </row>
    <row r="3844" spans="1:16" x14ac:dyDescent="0.25">
      <c r="A3844" s="20" t="s">
        <v>16649</v>
      </c>
      <c r="B3844">
        <v>3</v>
      </c>
      <c r="C3844" t="s">
        <v>67</v>
      </c>
      <c r="D3844" t="s">
        <v>90</v>
      </c>
      <c r="E3844" t="s">
        <v>82</v>
      </c>
      <c r="F3844" t="s">
        <v>38</v>
      </c>
      <c r="G3844">
        <v>4</v>
      </c>
      <c r="H3844">
        <v>3</v>
      </c>
      <c r="I3844">
        <v>2014</v>
      </c>
      <c r="J3844" t="s">
        <v>75</v>
      </c>
      <c r="K3844">
        <v>1.266</v>
      </c>
      <c r="L3844">
        <v>-4.05</v>
      </c>
      <c r="M3844" s="54">
        <v>6.58</v>
      </c>
      <c r="N3844" t="s">
        <v>44</v>
      </c>
      <c r="O3844" t="s">
        <v>44</v>
      </c>
      <c r="P3844">
        <v>-99</v>
      </c>
    </row>
    <row r="3845" spans="1:16" x14ac:dyDescent="0.25">
      <c r="A3845" s="20" t="s">
        <v>16649</v>
      </c>
      <c r="B3845">
        <v>3</v>
      </c>
      <c r="C3845" t="s">
        <v>67</v>
      </c>
      <c r="D3845" t="s">
        <v>90</v>
      </c>
      <c r="E3845" t="s">
        <v>82</v>
      </c>
      <c r="F3845" t="s">
        <v>38</v>
      </c>
      <c r="G3845">
        <v>4</v>
      </c>
      <c r="H3845">
        <v>3</v>
      </c>
      <c r="I3845">
        <v>2014</v>
      </c>
      <c r="J3845" t="s">
        <v>75</v>
      </c>
      <c r="K3845">
        <v>25.338999999999999</v>
      </c>
      <c r="L3845">
        <v>24.53</v>
      </c>
      <c r="M3845" s="54">
        <v>26.15</v>
      </c>
      <c r="N3845" t="s">
        <v>44</v>
      </c>
      <c r="O3845" t="s">
        <v>44</v>
      </c>
      <c r="P3845">
        <v>-99</v>
      </c>
    </row>
    <row r="3846" spans="1:16" x14ac:dyDescent="0.25">
      <c r="A3846" s="20" t="s">
        <v>16649</v>
      </c>
      <c r="B3846">
        <v>3</v>
      </c>
      <c r="C3846" t="s">
        <v>67</v>
      </c>
      <c r="D3846" t="s">
        <v>90</v>
      </c>
      <c r="E3846" t="s">
        <v>82</v>
      </c>
      <c r="F3846" t="s">
        <v>38</v>
      </c>
      <c r="G3846">
        <v>4</v>
      </c>
      <c r="H3846">
        <v>3</v>
      </c>
      <c r="I3846">
        <v>2014</v>
      </c>
      <c r="J3846" t="s">
        <v>75</v>
      </c>
      <c r="K3846">
        <v>10.382999999999999</v>
      </c>
      <c r="L3846">
        <v>3.36</v>
      </c>
      <c r="M3846" s="54">
        <v>17.399999999999999</v>
      </c>
      <c r="N3846" t="s">
        <v>44</v>
      </c>
      <c r="O3846" t="s">
        <v>44</v>
      </c>
      <c r="P3846">
        <v>-99</v>
      </c>
    </row>
    <row r="3847" spans="1:16" x14ac:dyDescent="0.25">
      <c r="A3847" s="20" t="s">
        <v>16649</v>
      </c>
      <c r="B3847">
        <v>3</v>
      </c>
      <c r="C3847" t="s">
        <v>67</v>
      </c>
      <c r="D3847" t="s">
        <v>90</v>
      </c>
      <c r="E3847" t="s">
        <v>82</v>
      </c>
      <c r="F3847" t="s">
        <v>38</v>
      </c>
      <c r="G3847">
        <v>4</v>
      </c>
      <c r="H3847">
        <v>3</v>
      </c>
      <c r="I3847">
        <v>2014</v>
      </c>
      <c r="J3847" t="s">
        <v>75</v>
      </c>
      <c r="K3847">
        <v>3.6320000000000001</v>
      </c>
      <c r="L3847">
        <v>-0.68</v>
      </c>
      <c r="M3847" s="54">
        <v>7.94</v>
      </c>
      <c r="N3847" t="s">
        <v>44</v>
      </c>
      <c r="O3847" t="s">
        <v>44</v>
      </c>
      <c r="P3847">
        <v>-99</v>
      </c>
    </row>
    <row r="3848" spans="1:16" x14ac:dyDescent="0.25">
      <c r="A3848" s="20" t="s">
        <v>16649</v>
      </c>
      <c r="B3848">
        <v>3</v>
      </c>
      <c r="C3848" t="s">
        <v>67</v>
      </c>
      <c r="D3848" t="s">
        <v>90</v>
      </c>
      <c r="E3848" t="s">
        <v>82</v>
      </c>
      <c r="F3848" t="s">
        <v>38</v>
      </c>
      <c r="G3848">
        <v>4</v>
      </c>
      <c r="H3848">
        <v>3</v>
      </c>
      <c r="I3848">
        <v>2014</v>
      </c>
      <c r="J3848" t="s">
        <v>75</v>
      </c>
      <c r="K3848">
        <v>-6.923</v>
      </c>
      <c r="L3848">
        <v>-28.74</v>
      </c>
      <c r="M3848" s="54">
        <v>14.9</v>
      </c>
      <c r="N3848" t="s">
        <v>44</v>
      </c>
      <c r="O3848" t="s">
        <v>44</v>
      </c>
      <c r="P3848">
        <v>-99</v>
      </c>
    </row>
    <row r="3849" spans="1:16" x14ac:dyDescent="0.25">
      <c r="A3849" s="20" t="s">
        <v>16649</v>
      </c>
      <c r="B3849">
        <v>3</v>
      </c>
      <c r="C3849" t="s">
        <v>67</v>
      </c>
      <c r="D3849" t="s">
        <v>90</v>
      </c>
      <c r="E3849" t="s">
        <v>82</v>
      </c>
      <c r="F3849" t="s">
        <v>38</v>
      </c>
      <c r="G3849">
        <v>4</v>
      </c>
      <c r="H3849">
        <v>3</v>
      </c>
      <c r="I3849">
        <v>2014</v>
      </c>
      <c r="J3849" t="s">
        <v>75</v>
      </c>
      <c r="K3849">
        <v>15.643000000000001</v>
      </c>
      <c r="L3849">
        <v>13.79</v>
      </c>
      <c r="M3849" s="54">
        <v>17.489999999999998</v>
      </c>
      <c r="N3849" t="s">
        <v>44</v>
      </c>
      <c r="O3849" t="s">
        <v>44</v>
      </c>
      <c r="P3849">
        <v>-99</v>
      </c>
    </row>
    <row r="3850" spans="1:16" x14ac:dyDescent="0.25">
      <c r="A3850" s="20" t="s">
        <v>16649</v>
      </c>
      <c r="B3850">
        <v>3</v>
      </c>
      <c r="C3850" t="s">
        <v>67</v>
      </c>
      <c r="D3850" t="s">
        <v>90</v>
      </c>
      <c r="E3850" t="s">
        <v>82</v>
      </c>
      <c r="F3850" t="s">
        <v>38</v>
      </c>
      <c r="G3850">
        <v>4</v>
      </c>
      <c r="H3850">
        <v>3</v>
      </c>
      <c r="I3850">
        <v>2014</v>
      </c>
      <c r="J3850" t="s">
        <v>75</v>
      </c>
      <c r="K3850" t="s">
        <v>44</v>
      </c>
      <c r="L3850" t="s">
        <v>44</v>
      </c>
      <c r="M3850" s="54" t="s">
        <v>44</v>
      </c>
      <c r="N3850" t="s">
        <v>44</v>
      </c>
      <c r="O3850" t="s">
        <v>44</v>
      </c>
      <c r="P3850">
        <v>-99</v>
      </c>
    </row>
    <row r="3851" spans="1:16" x14ac:dyDescent="0.25">
      <c r="A3851" s="20" t="s">
        <v>16649</v>
      </c>
      <c r="B3851">
        <v>3</v>
      </c>
      <c r="C3851" t="s">
        <v>67</v>
      </c>
      <c r="D3851" t="s">
        <v>90</v>
      </c>
      <c r="E3851" t="s">
        <v>82</v>
      </c>
      <c r="F3851" t="s">
        <v>38</v>
      </c>
      <c r="G3851">
        <v>4</v>
      </c>
      <c r="H3851">
        <v>3</v>
      </c>
      <c r="I3851">
        <v>2014</v>
      </c>
      <c r="J3851" t="s">
        <v>75</v>
      </c>
      <c r="K3851" t="s">
        <v>44</v>
      </c>
      <c r="L3851" t="s">
        <v>44</v>
      </c>
      <c r="M3851" s="54" t="s">
        <v>44</v>
      </c>
      <c r="N3851" t="s">
        <v>44</v>
      </c>
      <c r="O3851" t="s">
        <v>44</v>
      </c>
      <c r="P3851">
        <v>-99</v>
      </c>
    </row>
    <row r="3852" spans="1:16" x14ac:dyDescent="0.25">
      <c r="A3852" s="20" t="s">
        <v>16650</v>
      </c>
      <c r="B3852">
        <v>3</v>
      </c>
      <c r="C3852" t="s">
        <v>67</v>
      </c>
      <c r="D3852" t="s">
        <v>90</v>
      </c>
      <c r="E3852" t="s">
        <v>82</v>
      </c>
      <c r="F3852" t="s">
        <v>38</v>
      </c>
      <c r="G3852">
        <v>5</v>
      </c>
      <c r="H3852">
        <v>3</v>
      </c>
      <c r="I3852">
        <v>2014</v>
      </c>
      <c r="J3852" t="s">
        <v>75</v>
      </c>
      <c r="K3852">
        <v>4.5990000000000002</v>
      </c>
      <c r="L3852">
        <v>0.96</v>
      </c>
      <c r="M3852" s="54">
        <v>8.24</v>
      </c>
      <c r="N3852" t="s">
        <v>44</v>
      </c>
      <c r="O3852" t="s">
        <v>44</v>
      </c>
      <c r="P3852">
        <v>-99</v>
      </c>
    </row>
    <row r="3853" spans="1:16" x14ac:dyDescent="0.25">
      <c r="A3853" s="20" t="s">
        <v>16650</v>
      </c>
      <c r="B3853">
        <v>3</v>
      </c>
      <c r="C3853" t="s">
        <v>67</v>
      </c>
      <c r="D3853" t="s">
        <v>90</v>
      </c>
      <c r="E3853" t="s">
        <v>82</v>
      </c>
      <c r="F3853" t="s">
        <v>38</v>
      </c>
      <c r="G3853">
        <v>5</v>
      </c>
      <c r="H3853">
        <v>3</v>
      </c>
      <c r="I3853">
        <v>2014</v>
      </c>
      <c r="J3853" t="s">
        <v>75</v>
      </c>
      <c r="K3853">
        <v>11.151</v>
      </c>
      <c r="L3853">
        <v>2.17</v>
      </c>
      <c r="M3853" s="54">
        <v>20.14</v>
      </c>
      <c r="N3853" t="s">
        <v>44</v>
      </c>
      <c r="O3853" t="s">
        <v>44</v>
      </c>
      <c r="P3853">
        <v>-99</v>
      </c>
    </row>
    <row r="3854" spans="1:16" x14ac:dyDescent="0.25">
      <c r="A3854" s="20" t="s">
        <v>16650</v>
      </c>
      <c r="B3854">
        <v>3</v>
      </c>
      <c r="C3854" t="s">
        <v>67</v>
      </c>
      <c r="D3854" t="s">
        <v>90</v>
      </c>
      <c r="E3854" t="s">
        <v>82</v>
      </c>
      <c r="F3854" t="s">
        <v>38</v>
      </c>
      <c r="G3854">
        <v>5</v>
      </c>
      <c r="H3854">
        <v>3</v>
      </c>
      <c r="I3854">
        <v>2014</v>
      </c>
      <c r="J3854" t="s">
        <v>75</v>
      </c>
      <c r="K3854">
        <v>9.468</v>
      </c>
      <c r="L3854">
        <v>7.03</v>
      </c>
      <c r="M3854" s="54">
        <v>11.91</v>
      </c>
      <c r="N3854" t="s">
        <v>44</v>
      </c>
      <c r="O3854" t="s">
        <v>44</v>
      </c>
      <c r="P3854">
        <v>-99</v>
      </c>
    </row>
    <row r="3855" spans="1:16" x14ac:dyDescent="0.25">
      <c r="A3855" s="20" t="s">
        <v>16650</v>
      </c>
      <c r="B3855">
        <v>3</v>
      </c>
      <c r="C3855" t="s">
        <v>67</v>
      </c>
      <c r="D3855" t="s">
        <v>90</v>
      </c>
      <c r="E3855" t="s">
        <v>82</v>
      </c>
      <c r="F3855" t="s">
        <v>38</v>
      </c>
      <c r="G3855">
        <v>5</v>
      </c>
      <c r="H3855">
        <v>3</v>
      </c>
      <c r="I3855">
        <v>2014</v>
      </c>
      <c r="J3855" t="s">
        <v>75</v>
      </c>
      <c r="K3855">
        <v>8.2219999999999995</v>
      </c>
      <c r="L3855">
        <v>3.89</v>
      </c>
      <c r="M3855" s="54">
        <v>12.55</v>
      </c>
      <c r="N3855" t="s">
        <v>44</v>
      </c>
      <c r="O3855" t="s">
        <v>44</v>
      </c>
      <c r="P3855">
        <v>-99</v>
      </c>
    </row>
    <row r="3856" spans="1:16" x14ac:dyDescent="0.25">
      <c r="A3856" s="20" t="s">
        <v>16650</v>
      </c>
      <c r="B3856">
        <v>3</v>
      </c>
      <c r="C3856" t="s">
        <v>67</v>
      </c>
      <c r="D3856" t="s">
        <v>90</v>
      </c>
      <c r="E3856" t="s">
        <v>82</v>
      </c>
      <c r="F3856" t="s">
        <v>38</v>
      </c>
      <c r="G3856">
        <v>5</v>
      </c>
      <c r="H3856">
        <v>3</v>
      </c>
      <c r="I3856">
        <v>2014</v>
      </c>
      <c r="J3856" t="s">
        <v>75</v>
      </c>
      <c r="K3856">
        <v>12.025</v>
      </c>
      <c r="L3856">
        <v>5.81</v>
      </c>
      <c r="M3856" s="54">
        <v>18.239999999999998</v>
      </c>
      <c r="N3856" t="s">
        <v>44</v>
      </c>
      <c r="O3856" t="s">
        <v>44</v>
      </c>
      <c r="P3856">
        <v>-99</v>
      </c>
    </row>
    <row r="3857" spans="1:16" x14ac:dyDescent="0.25">
      <c r="A3857" s="20" t="s">
        <v>16650</v>
      </c>
      <c r="B3857">
        <v>3</v>
      </c>
      <c r="C3857" t="s">
        <v>67</v>
      </c>
      <c r="D3857" t="s">
        <v>90</v>
      </c>
      <c r="E3857" t="s">
        <v>82</v>
      </c>
      <c r="F3857" t="s">
        <v>38</v>
      </c>
      <c r="G3857">
        <v>5</v>
      </c>
      <c r="H3857">
        <v>3</v>
      </c>
      <c r="I3857">
        <v>2014</v>
      </c>
      <c r="J3857" t="s">
        <v>75</v>
      </c>
      <c r="K3857">
        <v>7.9080000000000004</v>
      </c>
      <c r="L3857">
        <v>5.74</v>
      </c>
      <c r="M3857" s="54">
        <v>10.07</v>
      </c>
      <c r="N3857" t="s">
        <v>44</v>
      </c>
      <c r="O3857" t="s">
        <v>44</v>
      </c>
      <c r="P3857">
        <v>-99</v>
      </c>
    </row>
    <row r="3858" spans="1:16" x14ac:dyDescent="0.25">
      <c r="A3858" s="20" t="s">
        <v>16650</v>
      </c>
      <c r="B3858">
        <v>3</v>
      </c>
      <c r="C3858" t="s">
        <v>67</v>
      </c>
      <c r="D3858" t="s">
        <v>90</v>
      </c>
      <c r="E3858" t="s">
        <v>82</v>
      </c>
      <c r="F3858" t="s">
        <v>38</v>
      </c>
      <c r="G3858">
        <v>5</v>
      </c>
      <c r="H3858">
        <v>3</v>
      </c>
      <c r="I3858">
        <v>2014</v>
      </c>
      <c r="J3858" t="s">
        <v>75</v>
      </c>
      <c r="K3858">
        <v>2.85</v>
      </c>
      <c r="L3858">
        <v>-4.79</v>
      </c>
      <c r="M3858" s="54">
        <v>10.48</v>
      </c>
      <c r="N3858" t="s">
        <v>44</v>
      </c>
      <c r="O3858" t="s">
        <v>44</v>
      </c>
      <c r="P3858">
        <v>-99</v>
      </c>
    </row>
    <row r="3859" spans="1:16" x14ac:dyDescent="0.25">
      <c r="A3859" s="20" t="s">
        <v>16650</v>
      </c>
      <c r="B3859">
        <v>3</v>
      </c>
      <c r="C3859" t="s">
        <v>67</v>
      </c>
      <c r="D3859" t="s">
        <v>90</v>
      </c>
      <c r="E3859" t="s">
        <v>82</v>
      </c>
      <c r="F3859" t="s">
        <v>38</v>
      </c>
      <c r="G3859">
        <v>5</v>
      </c>
      <c r="H3859">
        <v>3</v>
      </c>
      <c r="I3859">
        <v>2014</v>
      </c>
      <c r="J3859" t="s">
        <v>75</v>
      </c>
      <c r="K3859">
        <v>-6.5060000000000002</v>
      </c>
      <c r="L3859">
        <v>-9.3800000000000008</v>
      </c>
      <c r="M3859" s="54">
        <v>-3.63</v>
      </c>
      <c r="N3859" t="s">
        <v>44</v>
      </c>
      <c r="O3859" t="s">
        <v>44</v>
      </c>
      <c r="P3859">
        <v>-99</v>
      </c>
    </row>
    <row r="3860" spans="1:16" x14ac:dyDescent="0.25">
      <c r="A3860" s="20" t="s">
        <v>16650</v>
      </c>
      <c r="B3860">
        <v>3</v>
      </c>
      <c r="C3860" t="s">
        <v>67</v>
      </c>
      <c r="D3860" t="s">
        <v>90</v>
      </c>
      <c r="E3860" t="s">
        <v>82</v>
      </c>
      <c r="F3860" t="s">
        <v>38</v>
      </c>
      <c r="G3860">
        <v>5</v>
      </c>
      <c r="H3860">
        <v>3</v>
      </c>
      <c r="I3860">
        <v>2014</v>
      </c>
      <c r="J3860" t="s">
        <v>75</v>
      </c>
      <c r="K3860" t="s">
        <v>44</v>
      </c>
      <c r="L3860" t="s">
        <v>44</v>
      </c>
      <c r="M3860" s="54" t="s">
        <v>44</v>
      </c>
      <c r="N3860" t="s">
        <v>44</v>
      </c>
      <c r="O3860" t="s">
        <v>44</v>
      </c>
      <c r="P3860">
        <v>-99</v>
      </c>
    </row>
    <row r="3861" spans="1:16" x14ac:dyDescent="0.25">
      <c r="A3861" s="20" t="s">
        <v>16650</v>
      </c>
      <c r="B3861">
        <v>3</v>
      </c>
      <c r="C3861" t="s">
        <v>67</v>
      </c>
      <c r="D3861" t="s">
        <v>90</v>
      </c>
      <c r="E3861" t="s">
        <v>82</v>
      </c>
      <c r="F3861" t="s">
        <v>38</v>
      </c>
      <c r="G3861">
        <v>5</v>
      </c>
      <c r="H3861">
        <v>3</v>
      </c>
      <c r="I3861">
        <v>2014</v>
      </c>
      <c r="J3861" t="s">
        <v>75</v>
      </c>
      <c r="K3861">
        <v>24.388999999999999</v>
      </c>
      <c r="L3861">
        <v>22.05</v>
      </c>
      <c r="M3861" s="54">
        <v>26.73</v>
      </c>
      <c r="N3861" t="s">
        <v>44</v>
      </c>
      <c r="O3861" t="s">
        <v>44</v>
      </c>
      <c r="P3861">
        <v>-99</v>
      </c>
    </row>
    <row r="3862" spans="1:16" x14ac:dyDescent="0.25">
      <c r="A3862" s="20" t="s">
        <v>16650</v>
      </c>
      <c r="B3862">
        <v>3</v>
      </c>
      <c r="C3862" t="s">
        <v>67</v>
      </c>
      <c r="D3862" t="s">
        <v>90</v>
      </c>
      <c r="E3862" t="s">
        <v>82</v>
      </c>
      <c r="F3862" t="s">
        <v>38</v>
      </c>
      <c r="G3862">
        <v>5</v>
      </c>
      <c r="H3862">
        <v>3</v>
      </c>
      <c r="I3862">
        <v>2014</v>
      </c>
      <c r="J3862" t="s">
        <v>75</v>
      </c>
      <c r="K3862" t="s">
        <v>44</v>
      </c>
      <c r="L3862" t="s">
        <v>44</v>
      </c>
      <c r="M3862" s="54" t="s">
        <v>44</v>
      </c>
      <c r="N3862" t="s">
        <v>44</v>
      </c>
      <c r="O3862" t="s">
        <v>44</v>
      </c>
      <c r="P3862">
        <v>-99</v>
      </c>
    </row>
    <row r="3863" spans="1:16" x14ac:dyDescent="0.25">
      <c r="A3863" s="20" t="s">
        <v>16650</v>
      </c>
      <c r="B3863">
        <v>3</v>
      </c>
      <c r="C3863" t="s">
        <v>67</v>
      </c>
      <c r="D3863" t="s">
        <v>90</v>
      </c>
      <c r="E3863" t="s">
        <v>82</v>
      </c>
      <c r="F3863" t="s">
        <v>38</v>
      </c>
      <c r="G3863">
        <v>5</v>
      </c>
      <c r="H3863">
        <v>3</v>
      </c>
      <c r="I3863">
        <v>2014</v>
      </c>
      <c r="J3863" t="s">
        <v>75</v>
      </c>
      <c r="K3863">
        <v>33.005000000000003</v>
      </c>
      <c r="L3863">
        <v>32.659999999999997</v>
      </c>
      <c r="M3863" s="54">
        <v>33.35</v>
      </c>
      <c r="N3863" t="s">
        <v>44</v>
      </c>
      <c r="O3863" t="s">
        <v>44</v>
      </c>
      <c r="P3863">
        <v>-99</v>
      </c>
    </row>
    <row r="3864" spans="1:16" x14ac:dyDescent="0.25">
      <c r="A3864" s="20" t="s">
        <v>16650</v>
      </c>
      <c r="B3864">
        <v>3</v>
      </c>
      <c r="C3864" t="s">
        <v>67</v>
      </c>
      <c r="D3864" t="s">
        <v>90</v>
      </c>
      <c r="E3864" t="s">
        <v>82</v>
      </c>
      <c r="F3864" t="s">
        <v>38</v>
      </c>
      <c r="G3864">
        <v>5</v>
      </c>
      <c r="H3864">
        <v>3</v>
      </c>
      <c r="I3864">
        <v>2014</v>
      </c>
      <c r="J3864" t="s">
        <v>75</v>
      </c>
      <c r="K3864">
        <v>8.2219999999999995</v>
      </c>
      <c r="L3864">
        <v>2.92</v>
      </c>
      <c r="M3864" s="54">
        <v>13.52</v>
      </c>
      <c r="N3864" t="s">
        <v>44</v>
      </c>
      <c r="O3864" t="s">
        <v>44</v>
      </c>
      <c r="P3864">
        <v>-99</v>
      </c>
    </row>
    <row r="3865" spans="1:16" x14ac:dyDescent="0.25">
      <c r="A3865" s="20" t="s">
        <v>16650</v>
      </c>
      <c r="B3865">
        <v>3</v>
      </c>
      <c r="C3865" t="s">
        <v>67</v>
      </c>
      <c r="D3865" t="s">
        <v>90</v>
      </c>
      <c r="E3865" t="s">
        <v>82</v>
      </c>
      <c r="F3865" t="s">
        <v>38</v>
      </c>
      <c r="G3865">
        <v>5</v>
      </c>
      <c r="H3865">
        <v>3</v>
      </c>
      <c r="I3865">
        <v>2014</v>
      </c>
      <c r="J3865" t="s">
        <v>75</v>
      </c>
      <c r="K3865">
        <v>32.295000000000002</v>
      </c>
      <c r="L3865">
        <v>31.61</v>
      </c>
      <c r="M3865" s="54">
        <v>32.979999999999997</v>
      </c>
      <c r="N3865" t="s">
        <v>44</v>
      </c>
      <c r="O3865" t="s">
        <v>44</v>
      </c>
      <c r="P3865">
        <v>-99</v>
      </c>
    </row>
    <row r="3866" spans="1:16" x14ac:dyDescent="0.25">
      <c r="A3866" s="20" t="s">
        <v>16650</v>
      </c>
      <c r="B3866">
        <v>3</v>
      </c>
      <c r="C3866" t="s">
        <v>67</v>
      </c>
      <c r="D3866" t="s">
        <v>90</v>
      </c>
      <c r="E3866" t="s">
        <v>82</v>
      </c>
      <c r="F3866" t="s">
        <v>38</v>
      </c>
      <c r="G3866">
        <v>5</v>
      </c>
      <c r="H3866">
        <v>3</v>
      </c>
      <c r="I3866">
        <v>2014</v>
      </c>
      <c r="J3866" t="s">
        <v>75</v>
      </c>
      <c r="K3866">
        <v>17.338999999999999</v>
      </c>
      <c r="L3866">
        <v>10.33</v>
      </c>
      <c r="M3866" s="54">
        <v>24.34</v>
      </c>
      <c r="N3866" t="s">
        <v>44</v>
      </c>
      <c r="O3866" t="s">
        <v>44</v>
      </c>
      <c r="P3866">
        <v>-99</v>
      </c>
    </row>
    <row r="3867" spans="1:16" x14ac:dyDescent="0.25">
      <c r="A3867" s="20" t="s">
        <v>16650</v>
      </c>
      <c r="B3867">
        <v>3</v>
      </c>
      <c r="C3867" t="s">
        <v>67</v>
      </c>
      <c r="D3867" t="s">
        <v>90</v>
      </c>
      <c r="E3867" t="s">
        <v>82</v>
      </c>
      <c r="F3867" t="s">
        <v>38</v>
      </c>
      <c r="G3867">
        <v>5</v>
      </c>
      <c r="H3867">
        <v>3</v>
      </c>
      <c r="I3867">
        <v>2014</v>
      </c>
      <c r="J3867" t="s">
        <v>75</v>
      </c>
      <c r="K3867">
        <v>10.587999999999999</v>
      </c>
      <c r="L3867">
        <v>6.3</v>
      </c>
      <c r="M3867" s="54">
        <v>14.88</v>
      </c>
      <c r="N3867" t="s">
        <v>44</v>
      </c>
      <c r="O3867" t="s">
        <v>44</v>
      </c>
      <c r="P3867">
        <v>-99</v>
      </c>
    </row>
    <row r="3868" spans="1:16" x14ac:dyDescent="0.25">
      <c r="A3868" s="20" t="s">
        <v>16650</v>
      </c>
      <c r="B3868">
        <v>3</v>
      </c>
      <c r="C3868" t="s">
        <v>67</v>
      </c>
      <c r="D3868" t="s">
        <v>90</v>
      </c>
      <c r="E3868" t="s">
        <v>82</v>
      </c>
      <c r="F3868" t="s">
        <v>38</v>
      </c>
      <c r="G3868">
        <v>5</v>
      </c>
      <c r="H3868">
        <v>3</v>
      </c>
      <c r="I3868">
        <v>2014</v>
      </c>
      <c r="J3868" t="s">
        <v>75</v>
      </c>
      <c r="K3868">
        <v>3.3000000000000002E-2</v>
      </c>
      <c r="L3868">
        <v>-21.78</v>
      </c>
      <c r="M3868" s="54">
        <v>21.85</v>
      </c>
      <c r="N3868" t="s">
        <v>44</v>
      </c>
      <c r="O3868" t="s">
        <v>44</v>
      </c>
      <c r="P3868">
        <v>-99</v>
      </c>
    </row>
    <row r="3869" spans="1:16" x14ac:dyDescent="0.25">
      <c r="A3869" s="20" t="s">
        <v>16650</v>
      </c>
      <c r="B3869">
        <v>3</v>
      </c>
      <c r="C3869" t="s">
        <v>67</v>
      </c>
      <c r="D3869" t="s">
        <v>90</v>
      </c>
      <c r="E3869" t="s">
        <v>82</v>
      </c>
      <c r="F3869" t="s">
        <v>38</v>
      </c>
      <c r="G3869">
        <v>5</v>
      </c>
      <c r="H3869">
        <v>3</v>
      </c>
      <c r="I3869">
        <v>2014</v>
      </c>
      <c r="J3869" t="s">
        <v>75</v>
      </c>
      <c r="K3869">
        <v>22.599</v>
      </c>
      <c r="L3869">
        <v>20.8</v>
      </c>
      <c r="M3869" s="54">
        <v>24.4</v>
      </c>
      <c r="N3869" t="s">
        <v>44</v>
      </c>
      <c r="O3869" t="s">
        <v>44</v>
      </c>
      <c r="P3869">
        <v>-99</v>
      </c>
    </row>
    <row r="3870" spans="1:16" x14ac:dyDescent="0.25">
      <c r="A3870" s="20" t="s">
        <v>16650</v>
      </c>
      <c r="B3870">
        <v>3</v>
      </c>
      <c r="C3870" t="s">
        <v>67</v>
      </c>
      <c r="D3870" t="s">
        <v>90</v>
      </c>
      <c r="E3870" t="s">
        <v>82</v>
      </c>
      <c r="F3870" t="s">
        <v>38</v>
      </c>
      <c r="G3870">
        <v>5</v>
      </c>
      <c r="H3870">
        <v>3</v>
      </c>
      <c r="I3870">
        <v>2014</v>
      </c>
      <c r="J3870" t="s">
        <v>75</v>
      </c>
      <c r="K3870" t="s">
        <v>44</v>
      </c>
      <c r="L3870" t="s">
        <v>44</v>
      </c>
      <c r="M3870" s="54" t="s">
        <v>44</v>
      </c>
      <c r="N3870" t="s">
        <v>44</v>
      </c>
      <c r="O3870" t="s">
        <v>44</v>
      </c>
      <c r="P3870">
        <v>-99</v>
      </c>
    </row>
    <row r="3871" spans="1:16" x14ac:dyDescent="0.25">
      <c r="A3871" s="20" t="s">
        <v>16650</v>
      </c>
      <c r="B3871">
        <v>3</v>
      </c>
      <c r="C3871" t="s">
        <v>67</v>
      </c>
      <c r="D3871" t="s">
        <v>90</v>
      </c>
      <c r="E3871" t="s">
        <v>82</v>
      </c>
      <c r="F3871" t="s">
        <v>38</v>
      </c>
      <c r="G3871">
        <v>5</v>
      </c>
      <c r="H3871">
        <v>3</v>
      </c>
      <c r="I3871">
        <v>2014</v>
      </c>
      <c r="J3871" t="s">
        <v>75</v>
      </c>
      <c r="K3871" t="s">
        <v>44</v>
      </c>
      <c r="L3871" t="s">
        <v>44</v>
      </c>
      <c r="M3871" s="54" t="s">
        <v>44</v>
      </c>
      <c r="N3871" t="s">
        <v>44</v>
      </c>
      <c r="O3871" t="s">
        <v>44</v>
      </c>
      <c r="P3871">
        <v>-99</v>
      </c>
    </row>
    <row r="3872" spans="1:16" x14ac:dyDescent="0.25">
      <c r="A3872" s="20" t="s">
        <v>22171</v>
      </c>
      <c r="B3872">
        <v>3</v>
      </c>
      <c r="C3872" t="s">
        <v>67</v>
      </c>
      <c r="D3872" t="s">
        <v>90</v>
      </c>
      <c r="E3872" t="s">
        <v>82</v>
      </c>
      <c r="F3872" t="s">
        <v>38</v>
      </c>
      <c r="G3872">
        <v>2</v>
      </c>
      <c r="H3872">
        <v>3</v>
      </c>
      <c r="I3872">
        <v>2014</v>
      </c>
      <c r="J3872" t="s">
        <v>43</v>
      </c>
      <c r="K3872">
        <v>4.8383379785331302</v>
      </c>
      <c r="L3872">
        <v>-5.2990000000000004</v>
      </c>
      <c r="M3872" s="54">
        <v>14.975</v>
      </c>
      <c r="N3872">
        <v>129</v>
      </c>
      <c r="O3872" t="s">
        <v>44</v>
      </c>
      <c r="P3872">
        <v>8.8045090632562406</v>
      </c>
    </row>
    <row r="3873" spans="1:16" x14ac:dyDescent="0.25">
      <c r="A3873" s="20" t="s">
        <v>16651</v>
      </c>
      <c r="B3873">
        <v>3</v>
      </c>
      <c r="C3873" t="s">
        <v>67</v>
      </c>
      <c r="D3873" t="s">
        <v>90</v>
      </c>
      <c r="E3873" t="s">
        <v>82</v>
      </c>
      <c r="F3873" t="s">
        <v>38</v>
      </c>
      <c r="G3873">
        <v>3</v>
      </c>
      <c r="H3873">
        <v>3</v>
      </c>
      <c r="I3873">
        <v>2014</v>
      </c>
      <c r="J3873" t="s">
        <v>43</v>
      </c>
      <c r="K3873">
        <v>-0.22178201436706901</v>
      </c>
      <c r="L3873">
        <v>-9.4909999999999997</v>
      </c>
      <c r="M3873" s="54">
        <v>9.048</v>
      </c>
      <c r="N3873">
        <v>410</v>
      </c>
      <c r="O3873" t="s">
        <v>44</v>
      </c>
      <c r="P3873">
        <v>4.9386479832479502</v>
      </c>
    </row>
    <row r="3874" spans="1:16" x14ac:dyDescent="0.25">
      <c r="A3874" s="20" t="s">
        <v>16652</v>
      </c>
      <c r="B3874">
        <v>3</v>
      </c>
      <c r="C3874" t="s">
        <v>67</v>
      </c>
      <c r="D3874" t="s">
        <v>90</v>
      </c>
      <c r="E3874" t="s">
        <v>82</v>
      </c>
      <c r="F3874" t="s">
        <v>38</v>
      </c>
      <c r="G3874">
        <v>4</v>
      </c>
      <c r="H3874">
        <v>3</v>
      </c>
      <c r="I3874">
        <v>2014</v>
      </c>
      <c r="J3874" t="s">
        <v>43</v>
      </c>
      <c r="K3874">
        <v>-1.2788480685017001</v>
      </c>
      <c r="L3874">
        <v>-10.398999999999999</v>
      </c>
      <c r="M3874" s="54">
        <v>7.8419999999999996</v>
      </c>
      <c r="N3874">
        <v>1052</v>
      </c>
      <c r="O3874" t="s">
        <v>44</v>
      </c>
      <c r="P3874">
        <v>3.08313207989104</v>
      </c>
    </row>
    <row r="3875" spans="1:16" x14ac:dyDescent="0.25">
      <c r="A3875" s="20" t="s">
        <v>16653</v>
      </c>
      <c r="B3875">
        <v>3</v>
      </c>
      <c r="C3875" t="s">
        <v>67</v>
      </c>
      <c r="D3875" t="s">
        <v>90</v>
      </c>
      <c r="E3875" t="s">
        <v>82</v>
      </c>
      <c r="F3875" t="s">
        <v>38</v>
      </c>
      <c r="G3875">
        <v>5</v>
      </c>
      <c r="H3875">
        <v>3</v>
      </c>
      <c r="I3875">
        <v>2014</v>
      </c>
      <c r="J3875" t="s">
        <v>43</v>
      </c>
      <c r="K3875">
        <v>4.9806514169599101</v>
      </c>
      <c r="L3875">
        <v>-4.07</v>
      </c>
      <c r="M3875" s="54">
        <v>14.031000000000001</v>
      </c>
      <c r="N3875">
        <v>3500</v>
      </c>
      <c r="O3875" t="s">
        <v>44</v>
      </c>
      <c r="P3875">
        <v>1.69030850945703</v>
      </c>
    </row>
    <row r="3876" spans="1:16" x14ac:dyDescent="0.25">
      <c r="A3876" s="20" t="s">
        <v>3661</v>
      </c>
      <c r="B3876">
        <v>3</v>
      </c>
      <c r="C3876" t="s">
        <v>67</v>
      </c>
      <c r="D3876" t="s">
        <v>90</v>
      </c>
      <c r="E3876" t="s">
        <v>82</v>
      </c>
      <c r="F3876" t="s">
        <v>38</v>
      </c>
      <c r="G3876">
        <v>2</v>
      </c>
      <c r="H3876">
        <v>3</v>
      </c>
      <c r="I3876">
        <v>2014</v>
      </c>
      <c r="J3876" t="s">
        <v>45</v>
      </c>
      <c r="K3876">
        <v>-3.78998571267207</v>
      </c>
      <c r="L3876">
        <v>-7.3979999999999997</v>
      </c>
      <c r="M3876" s="54">
        <v>-0.182</v>
      </c>
      <c r="N3876">
        <v>232</v>
      </c>
      <c r="O3876" t="s">
        <v>44</v>
      </c>
      <c r="P3876">
        <v>6.5653216429861301</v>
      </c>
    </row>
    <row r="3877" spans="1:16" x14ac:dyDescent="0.25">
      <c r="A3877" s="20" t="s">
        <v>3664</v>
      </c>
      <c r="B3877">
        <v>3</v>
      </c>
      <c r="C3877" t="s">
        <v>67</v>
      </c>
      <c r="D3877" t="s">
        <v>90</v>
      </c>
      <c r="E3877" t="s">
        <v>82</v>
      </c>
      <c r="F3877" t="s">
        <v>38</v>
      </c>
      <c r="G3877">
        <v>3</v>
      </c>
      <c r="H3877">
        <v>3</v>
      </c>
      <c r="I3877">
        <v>2014</v>
      </c>
      <c r="J3877" t="s">
        <v>45</v>
      </c>
      <c r="K3877">
        <v>4.1108884987190599</v>
      </c>
      <c r="L3877">
        <v>-9.6000000000000002E-2</v>
      </c>
      <c r="M3877" s="54">
        <v>8.3170000000000002</v>
      </c>
      <c r="N3877">
        <v>240</v>
      </c>
      <c r="O3877" t="s">
        <v>44</v>
      </c>
      <c r="P3877">
        <v>6.4549722436790304</v>
      </c>
    </row>
    <row r="3878" spans="1:16" x14ac:dyDescent="0.25">
      <c r="A3878" s="20" t="s">
        <v>3665</v>
      </c>
      <c r="B3878">
        <v>3</v>
      </c>
      <c r="C3878" t="s">
        <v>67</v>
      </c>
      <c r="D3878" t="s">
        <v>90</v>
      </c>
      <c r="E3878" t="s">
        <v>82</v>
      </c>
      <c r="F3878" t="s">
        <v>38</v>
      </c>
      <c r="G3878">
        <v>4</v>
      </c>
      <c r="H3878">
        <v>3</v>
      </c>
      <c r="I3878">
        <v>2014</v>
      </c>
      <c r="J3878" t="s">
        <v>45</v>
      </c>
      <c r="K3878">
        <v>3.4640710529557599</v>
      </c>
      <c r="L3878">
        <v>0.30199999999999999</v>
      </c>
      <c r="M3878" s="54">
        <v>6.6260000000000003</v>
      </c>
      <c r="N3878">
        <v>896</v>
      </c>
      <c r="O3878" t="s">
        <v>44</v>
      </c>
      <c r="P3878">
        <v>3.34076552390531</v>
      </c>
    </row>
    <row r="3879" spans="1:16" x14ac:dyDescent="0.25">
      <c r="A3879" s="20" t="s">
        <v>3666</v>
      </c>
      <c r="B3879">
        <v>3</v>
      </c>
      <c r="C3879" t="s">
        <v>67</v>
      </c>
      <c r="D3879" t="s">
        <v>90</v>
      </c>
      <c r="E3879" t="s">
        <v>82</v>
      </c>
      <c r="F3879" t="s">
        <v>38</v>
      </c>
      <c r="G3879">
        <v>5</v>
      </c>
      <c r="H3879">
        <v>3</v>
      </c>
      <c r="I3879">
        <v>2014</v>
      </c>
      <c r="J3879" t="s">
        <v>45</v>
      </c>
      <c r="K3879">
        <v>8.7420659965774394</v>
      </c>
      <c r="L3879">
        <v>4.8819999999999997</v>
      </c>
      <c r="M3879" s="54">
        <v>12.602</v>
      </c>
      <c r="N3879">
        <v>457</v>
      </c>
      <c r="O3879" t="s">
        <v>44</v>
      </c>
      <c r="P3879">
        <v>4.6778026972498798</v>
      </c>
    </row>
    <row r="3880" spans="1:16" x14ac:dyDescent="0.25">
      <c r="A3880" s="20" t="s">
        <v>3682</v>
      </c>
      <c r="B3880">
        <v>3</v>
      </c>
      <c r="C3880" t="s">
        <v>67</v>
      </c>
      <c r="D3880" t="s">
        <v>90</v>
      </c>
      <c r="E3880" t="s">
        <v>82</v>
      </c>
      <c r="F3880" t="s">
        <v>38</v>
      </c>
      <c r="G3880">
        <v>2</v>
      </c>
      <c r="H3880">
        <v>3</v>
      </c>
      <c r="I3880">
        <v>2014</v>
      </c>
      <c r="J3880" t="s">
        <v>46</v>
      </c>
      <c r="K3880">
        <v>9.3593397378212604</v>
      </c>
      <c r="L3880">
        <v>3.8639999999999999</v>
      </c>
      <c r="M3880" s="54">
        <v>14.853999999999999</v>
      </c>
      <c r="N3880">
        <v>246</v>
      </c>
      <c r="O3880" t="s">
        <v>44</v>
      </c>
      <c r="P3880">
        <v>6.3757671306333803</v>
      </c>
    </row>
    <row r="3881" spans="1:16" x14ac:dyDescent="0.25">
      <c r="A3881" s="20" t="s">
        <v>3685</v>
      </c>
      <c r="B3881">
        <v>3</v>
      </c>
      <c r="C3881" t="s">
        <v>67</v>
      </c>
      <c r="D3881" t="s">
        <v>90</v>
      </c>
      <c r="E3881" t="s">
        <v>82</v>
      </c>
      <c r="F3881" t="s">
        <v>38</v>
      </c>
      <c r="G3881">
        <v>3</v>
      </c>
      <c r="H3881">
        <v>3</v>
      </c>
      <c r="I3881">
        <v>2014</v>
      </c>
      <c r="J3881" t="s">
        <v>46</v>
      </c>
      <c r="K3881">
        <v>-2.9483732775401799</v>
      </c>
      <c r="L3881">
        <v>-8.1630000000000003</v>
      </c>
      <c r="M3881" s="54">
        <v>2.266</v>
      </c>
      <c r="N3881">
        <v>463</v>
      </c>
      <c r="O3881" t="s">
        <v>44</v>
      </c>
      <c r="P3881">
        <v>4.64739412340173</v>
      </c>
    </row>
    <row r="3882" spans="1:16" x14ac:dyDescent="0.25">
      <c r="A3882" s="20" t="s">
        <v>3686</v>
      </c>
      <c r="B3882">
        <v>3</v>
      </c>
      <c r="C3882" t="s">
        <v>67</v>
      </c>
      <c r="D3882" t="s">
        <v>90</v>
      </c>
      <c r="E3882" t="s">
        <v>82</v>
      </c>
      <c r="F3882" t="s">
        <v>38</v>
      </c>
      <c r="G3882">
        <v>4</v>
      </c>
      <c r="H3882">
        <v>3</v>
      </c>
      <c r="I3882">
        <v>2014</v>
      </c>
      <c r="J3882" t="s">
        <v>46</v>
      </c>
      <c r="K3882">
        <v>3.9787819670273801</v>
      </c>
      <c r="L3882">
        <v>-1.21</v>
      </c>
      <c r="M3882" s="54">
        <v>9.1679999999999993</v>
      </c>
      <c r="N3882">
        <v>570</v>
      </c>
      <c r="O3882" t="s">
        <v>44</v>
      </c>
      <c r="P3882">
        <v>4.1885390829169502</v>
      </c>
    </row>
    <row r="3883" spans="1:16" x14ac:dyDescent="0.25">
      <c r="A3883" s="20" t="s">
        <v>3687</v>
      </c>
      <c r="B3883">
        <v>3</v>
      </c>
      <c r="C3883" t="s">
        <v>67</v>
      </c>
      <c r="D3883" t="s">
        <v>90</v>
      </c>
      <c r="E3883" t="s">
        <v>82</v>
      </c>
      <c r="F3883" t="s">
        <v>38</v>
      </c>
      <c r="G3883">
        <v>5</v>
      </c>
      <c r="H3883">
        <v>3</v>
      </c>
      <c r="I3883">
        <v>2014</v>
      </c>
      <c r="J3883" t="s">
        <v>46</v>
      </c>
      <c r="K3883">
        <v>2.2619699533388902</v>
      </c>
      <c r="L3883">
        <v>-2.5430000000000001</v>
      </c>
      <c r="M3883" s="54">
        <v>7.0670000000000002</v>
      </c>
      <c r="N3883">
        <v>797</v>
      </c>
      <c r="O3883" t="s">
        <v>44</v>
      </c>
      <c r="P3883">
        <v>3.5421817348790698</v>
      </c>
    </row>
    <row r="3884" spans="1:16" x14ac:dyDescent="0.25">
      <c r="A3884" s="20" t="s">
        <v>3703</v>
      </c>
      <c r="B3884">
        <v>3</v>
      </c>
      <c r="C3884" t="s">
        <v>67</v>
      </c>
      <c r="D3884" t="s">
        <v>90</v>
      </c>
      <c r="E3884" t="s">
        <v>82</v>
      </c>
      <c r="F3884" t="s">
        <v>38</v>
      </c>
      <c r="G3884">
        <v>2</v>
      </c>
      <c r="H3884">
        <v>3</v>
      </c>
      <c r="I3884">
        <v>2014</v>
      </c>
      <c r="J3884" t="s">
        <v>47</v>
      </c>
      <c r="K3884">
        <v>21.261369651633999</v>
      </c>
      <c r="L3884">
        <v>14.382999999999999</v>
      </c>
      <c r="M3884" s="54">
        <v>28.138999999999999</v>
      </c>
      <c r="N3884">
        <v>588</v>
      </c>
      <c r="O3884" t="s">
        <v>44</v>
      </c>
      <c r="P3884">
        <v>4.12393049421161</v>
      </c>
    </row>
    <row r="3885" spans="1:16" x14ac:dyDescent="0.25">
      <c r="A3885" s="20" t="s">
        <v>3706</v>
      </c>
      <c r="B3885">
        <v>3</v>
      </c>
      <c r="C3885" t="s">
        <v>67</v>
      </c>
      <c r="D3885" t="s">
        <v>90</v>
      </c>
      <c r="E3885" t="s">
        <v>82</v>
      </c>
      <c r="F3885" t="s">
        <v>38</v>
      </c>
      <c r="G3885">
        <v>3</v>
      </c>
      <c r="H3885">
        <v>3</v>
      </c>
      <c r="I3885">
        <v>2014</v>
      </c>
      <c r="J3885" t="s">
        <v>47</v>
      </c>
      <c r="K3885">
        <v>3.5389430536503901</v>
      </c>
      <c r="L3885">
        <v>-3.157</v>
      </c>
      <c r="M3885" s="54">
        <v>10.234999999999999</v>
      </c>
      <c r="N3885">
        <v>439</v>
      </c>
      <c r="O3885" t="s">
        <v>44</v>
      </c>
      <c r="P3885">
        <v>4.7727395990334802</v>
      </c>
    </row>
    <row r="3886" spans="1:16" x14ac:dyDescent="0.25">
      <c r="A3886" s="20" t="s">
        <v>3707</v>
      </c>
      <c r="B3886">
        <v>3</v>
      </c>
      <c r="C3886" t="s">
        <v>67</v>
      </c>
      <c r="D3886" t="s">
        <v>90</v>
      </c>
      <c r="E3886" t="s">
        <v>82</v>
      </c>
      <c r="F3886" t="s">
        <v>38</v>
      </c>
      <c r="G3886">
        <v>4</v>
      </c>
      <c r="H3886">
        <v>3</v>
      </c>
      <c r="I3886">
        <v>2014</v>
      </c>
      <c r="J3886" t="s">
        <v>47</v>
      </c>
      <c r="K3886">
        <v>10.850957276128799</v>
      </c>
      <c r="L3886">
        <v>4.0640000000000001</v>
      </c>
      <c r="M3886" s="54">
        <v>17.638000000000002</v>
      </c>
      <c r="N3886">
        <v>604</v>
      </c>
      <c r="O3886" t="s">
        <v>44</v>
      </c>
      <c r="P3886">
        <v>4.0689422938558</v>
      </c>
    </row>
    <row r="3887" spans="1:16" x14ac:dyDescent="0.25">
      <c r="A3887" s="20" t="s">
        <v>3708</v>
      </c>
      <c r="B3887">
        <v>3</v>
      </c>
      <c r="C3887" t="s">
        <v>67</v>
      </c>
      <c r="D3887" t="s">
        <v>90</v>
      </c>
      <c r="E3887" t="s">
        <v>82</v>
      </c>
      <c r="F3887" t="s">
        <v>38</v>
      </c>
      <c r="G3887">
        <v>5</v>
      </c>
      <c r="H3887">
        <v>3</v>
      </c>
      <c r="I3887">
        <v>2014</v>
      </c>
      <c r="J3887" t="s">
        <v>47</v>
      </c>
      <c r="K3887">
        <v>17.693663680035801</v>
      </c>
      <c r="L3887">
        <v>11.435</v>
      </c>
      <c r="M3887" s="54">
        <v>23.952999999999999</v>
      </c>
      <c r="N3887">
        <v>8213</v>
      </c>
      <c r="O3887" t="s">
        <v>44</v>
      </c>
      <c r="P3887">
        <v>1.10344092836073</v>
      </c>
    </row>
    <row r="3888" spans="1:16" x14ac:dyDescent="0.25">
      <c r="A3888" s="20" t="s">
        <v>3724</v>
      </c>
      <c r="B3888">
        <v>3</v>
      </c>
      <c r="C3888" t="s">
        <v>67</v>
      </c>
      <c r="D3888" t="s">
        <v>90</v>
      </c>
      <c r="E3888" t="s">
        <v>82</v>
      </c>
      <c r="F3888" t="s">
        <v>38</v>
      </c>
      <c r="G3888">
        <v>2</v>
      </c>
      <c r="H3888">
        <v>3</v>
      </c>
      <c r="I3888">
        <v>2014</v>
      </c>
      <c r="J3888" t="s">
        <v>48</v>
      </c>
      <c r="K3888">
        <v>-0.45624622742127102</v>
      </c>
      <c r="L3888">
        <v>-3.9820000000000002</v>
      </c>
      <c r="M3888" s="54">
        <v>3.069</v>
      </c>
      <c r="N3888">
        <v>508</v>
      </c>
      <c r="O3888" t="s">
        <v>44</v>
      </c>
      <c r="P3888">
        <v>4.4367825470805702</v>
      </c>
    </row>
    <row r="3889" spans="1:16" x14ac:dyDescent="0.25">
      <c r="A3889" s="20" t="s">
        <v>3727</v>
      </c>
      <c r="B3889">
        <v>3</v>
      </c>
      <c r="C3889" t="s">
        <v>67</v>
      </c>
      <c r="D3889" t="s">
        <v>90</v>
      </c>
      <c r="E3889" t="s">
        <v>82</v>
      </c>
      <c r="F3889" t="s">
        <v>38</v>
      </c>
      <c r="G3889">
        <v>3</v>
      </c>
      <c r="H3889">
        <v>3</v>
      </c>
      <c r="I3889">
        <v>2014</v>
      </c>
      <c r="J3889" t="s">
        <v>48</v>
      </c>
      <c r="K3889">
        <v>17.963366869260302</v>
      </c>
      <c r="L3889">
        <v>12.097</v>
      </c>
      <c r="M3889" s="54">
        <v>23.829000000000001</v>
      </c>
      <c r="N3889">
        <v>327</v>
      </c>
      <c r="O3889" t="s">
        <v>44</v>
      </c>
      <c r="P3889">
        <v>5.5300126360933097</v>
      </c>
    </row>
    <row r="3890" spans="1:16" x14ac:dyDescent="0.25">
      <c r="A3890" s="20" t="s">
        <v>3728</v>
      </c>
      <c r="B3890">
        <v>3</v>
      </c>
      <c r="C3890" t="s">
        <v>67</v>
      </c>
      <c r="D3890" t="s">
        <v>90</v>
      </c>
      <c r="E3890" t="s">
        <v>82</v>
      </c>
      <c r="F3890" t="s">
        <v>38</v>
      </c>
      <c r="G3890">
        <v>4</v>
      </c>
      <c r="H3890">
        <v>3</v>
      </c>
      <c r="I3890">
        <v>2014</v>
      </c>
      <c r="J3890" t="s">
        <v>48</v>
      </c>
      <c r="K3890">
        <v>-1.50478739690615</v>
      </c>
      <c r="L3890">
        <v>-4.5010000000000003</v>
      </c>
      <c r="M3890" s="54">
        <v>1.492</v>
      </c>
      <c r="N3890">
        <v>681</v>
      </c>
      <c r="O3890" t="s">
        <v>44</v>
      </c>
      <c r="P3890">
        <v>3.8320083261967399</v>
      </c>
    </row>
    <row r="3891" spans="1:16" x14ac:dyDescent="0.25">
      <c r="A3891" s="20" t="s">
        <v>3729</v>
      </c>
      <c r="B3891">
        <v>3</v>
      </c>
      <c r="C3891" t="s">
        <v>67</v>
      </c>
      <c r="D3891" t="s">
        <v>90</v>
      </c>
      <c r="E3891" t="s">
        <v>82</v>
      </c>
      <c r="F3891" t="s">
        <v>38</v>
      </c>
      <c r="G3891">
        <v>5</v>
      </c>
      <c r="H3891">
        <v>3</v>
      </c>
      <c r="I3891">
        <v>2014</v>
      </c>
      <c r="J3891" t="s">
        <v>48</v>
      </c>
      <c r="K3891">
        <v>14.788460381177201</v>
      </c>
      <c r="L3891">
        <v>12.231999999999999</v>
      </c>
      <c r="M3891" s="54">
        <v>17.344999999999999</v>
      </c>
      <c r="N3891">
        <v>3113</v>
      </c>
      <c r="O3891" t="s">
        <v>44</v>
      </c>
      <c r="P3891">
        <v>1.7922989058224601</v>
      </c>
    </row>
    <row r="3892" spans="1:16" x14ac:dyDescent="0.25">
      <c r="A3892" s="20" t="s">
        <v>16654</v>
      </c>
      <c r="B3892">
        <v>3</v>
      </c>
      <c r="C3892" t="s">
        <v>67</v>
      </c>
      <c r="D3892" t="s">
        <v>90</v>
      </c>
      <c r="E3892" t="s">
        <v>82</v>
      </c>
      <c r="F3892" t="s">
        <v>38</v>
      </c>
      <c r="G3892">
        <v>2</v>
      </c>
      <c r="H3892">
        <v>3</v>
      </c>
      <c r="I3892">
        <v>2014</v>
      </c>
      <c r="J3892" t="s">
        <v>49</v>
      </c>
      <c r="K3892">
        <v>6.2796407778302497</v>
      </c>
      <c r="L3892">
        <v>-4.2060000000000004</v>
      </c>
      <c r="M3892" s="54">
        <v>16.765999999999998</v>
      </c>
      <c r="N3892">
        <v>138</v>
      </c>
      <c r="O3892" t="s">
        <v>44</v>
      </c>
      <c r="P3892">
        <v>8.5125653075874901</v>
      </c>
    </row>
    <row r="3893" spans="1:16" x14ac:dyDescent="0.25">
      <c r="A3893" s="20" t="s">
        <v>16655</v>
      </c>
      <c r="B3893">
        <v>3</v>
      </c>
      <c r="C3893" t="s">
        <v>67</v>
      </c>
      <c r="D3893" t="s">
        <v>90</v>
      </c>
      <c r="E3893" t="s">
        <v>82</v>
      </c>
      <c r="F3893" t="s">
        <v>38</v>
      </c>
      <c r="G3893">
        <v>3</v>
      </c>
      <c r="H3893">
        <v>3</v>
      </c>
      <c r="I3893">
        <v>2014</v>
      </c>
      <c r="J3893" t="s">
        <v>49</v>
      </c>
      <c r="K3893">
        <v>-8.58533474550158</v>
      </c>
      <c r="L3893">
        <v>-17.22</v>
      </c>
      <c r="M3893" s="54">
        <v>0.05</v>
      </c>
      <c r="N3893">
        <v>156</v>
      </c>
      <c r="O3893" t="s">
        <v>44</v>
      </c>
      <c r="P3893">
        <v>8.0064076902543597</v>
      </c>
    </row>
    <row r="3894" spans="1:16" x14ac:dyDescent="0.25">
      <c r="A3894" s="20" t="s">
        <v>16656</v>
      </c>
      <c r="B3894">
        <v>3</v>
      </c>
      <c r="C3894" t="s">
        <v>67</v>
      </c>
      <c r="D3894" t="s">
        <v>90</v>
      </c>
      <c r="E3894" t="s">
        <v>82</v>
      </c>
      <c r="F3894" t="s">
        <v>38</v>
      </c>
      <c r="G3894">
        <v>4</v>
      </c>
      <c r="H3894">
        <v>3</v>
      </c>
      <c r="I3894">
        <v>2014</v>
      </c>
      <c r="J3894" t="s">
        <v>49</v>
      </c>
      <c r="K3894">
        <v>-2.3499986030898099</v>
      </c>
      <c r="L3894">
        <v>-10.276999999999999</v>
      </c>
      <c r="M3894" s="54">
        <v>5.577</v>
      </c>
      <c r="N3894">
        <v>822</v>
      </c>
      <c r="O3894" t="s">
        <v>44</v>
      </c>
      <c r="P3894">
        <v>3.4879005320757801</v>
      </c>
    </row>
    <row r="3895" spans="1:16" x14ac:dyDescent="0.25">
      <c r="A3895" s="20" t="s">
        <v>16657</v>
      </c>
      <c r="B3895">
        <v>3</v>
      </c>
      <c r="C3895" t="s">
        <v>67</v>
      </c>
      <c r="D3895" t="s">
        <v>90</v>
      </c>
      <c r="E3895" t="s">
        <v>82</v>
      </c>
      <c r="F3895" t="s">
        <v>38</v>
      </c>
      <c r="G3895">
        <v>5</v>
      </c>
      <c r="H3895">
        <v>3</v>
      </c>
      <c r="I3895">
        <v>2014</v>
      </c>
      <c r="J3895" t="s">
        <v>49</v>
      </c>
      <c r="K3895">
        <v>-0.38498338780401298</v>
      </c>
      <c r="L3895">
        <v>-8.3849999999999998</v>
      </c>
      <c r="M3895" s="54">
        <v>7.6150000000000002</v>
      </c>
      <c r="N3895">
        <v>788</v>
      </c>
      <c r="O3895" t="s">
        <v>44</v>
      </c>
      <c r="P3895">
        <v>3.5623524993954798</v>
      </c>
    </row>
    <row r="3896" spans="1:16" x14ac:dyDescent="0.25">
      <c r="A3896" s="20" t="s">
        <v>16658</v>
      </c>
      <c r="B3896">
        <v>3</v>
      </c>
      <c r="C3896" t="s">
        <v>67</v>
      </c>
      <c r="D3896" t="s">
        <v>90</v>
      </c>
      <c r="E3896" t="s">
        <v>82</v>
      </c>
      <c r="F3896" t="s">
        <v>38</v>
      </c>
      <c r="G3896">
        <v>2</v>
      </c>
      <c r="H3896">
        <v>3</v>
      </c>
      <c r="I3896">
        <v>2014</v>
      </c>
      <c r="J3896" t="s">
        <v>50</v>
      </c>
      <c r="K3896">
        <v>-26.720293005065098</v>
      </c>
      <c r="L3896">
        <v>-32.578000000000003</v>
      </c>
      <c r="M3896" s="54">
        <v>-20.861999999999998</v>
      </c>
      <c r="N3896">
        <v>51</v>
      </c>
      <c r="O3896" t="s">
        <v>44</v>
      </c>
      <c r="P3896">
        <v>14.0028008402801</v>
      </c>
    </row>
    <row r="3897" spans="1:16" x14ac:dyDescent="0.25">
      <c r="A3897" s="20" t="s">
        <v>16659</v>
      </c>
      <c r="B3897">
        <v>3</v>
      </c>
      <c r="C3897" t="s">
        <v>67</v>
      </c>
      <c r="D3897" t="s">
        <v>90</v>
      </c>
      <c r="E3897" t="s">
        <v>82</v>
      </c>
      <c r="F3897" t="s">
        <v>38</v>
      </c>
      <c r="G3897">
        <v>3</v>
      </c>
      <c r="H3897">
        <v>3</v>
      </c>
      <c r="I3897">
        <v>2014</v>
      </c>
      <c r="J3897" t="s">
        <v>50</v>
      </c>
      <c r="K3897">
        <v>-25.0255446056252</v>
      </c>
      <c r="L3897">
        <v>-30.126999999999999</v>
      </c>
      <c r="M3897" s="54">
        <v>-19.923999999999999</v>
      </c>
      <c r="N3897">
        <v>135</v>
      </c>
      <c r="O3897" t="s">
        <v>44</v>
      </c>
      <c r="P3897">
        <v>8.6066296582387007</v>
      </c>
    </row>
    <row r="3898" spans="1:16" x14ac:dyDescent="0.25">
      <c r="A3898" s="20" t="s">
        <v>16660</v>
      </c>
      <c r="B3898">
        <v>3</v>
      </c>
      <c r="C3898" t="s">
        <v>67</v>
      </c>
      <c r="D3898" t="s">
        <v>90</v>
      </c>
      <c r="E3898" t="s">
        <v>82</v>
      </c>
      <c r="F3898" t="s">
        <v>38</v>
      </c>
      <c r="G3898">
        <v>4</v>
      </c>
      <c r="H3898">
        <v>3</v>
      </c>
      <c r="I3898">
        <v>2014</v>
      </c>
      <c r="J3898" t="s">
        <v>50</v>
      </c>
      <c r="K3898">
        <v>-18.676058485709401</v>
      </c>
      <c r="L3898">
        <v>-22.195</v>
      </c>
      <c r="M3898" s="54">
        <v>-15.157</v>
      </c>
      <c r="N3898">
        <v>568</v>
      </c>
      <c r="O3898" t="s">
        <v>44</v>
      </c>
      <c r="P3898">
        <v>4.1959067914834502</v>
      </c>
    </row>
    <row r="3899" spans="1:16" x14ac:dyDescent="0.25">
      <c r="A3899" s="20" t="s">
        <v>16661</v>
      </c>
      <c r="B3899">
        <v>3</v>
      </c>
      <c r="C3899" t="s">
        <v>67</v>
      </c>
      <c r="D3899" t="s">
        <v>90</v>
      </c>
      <c r="E3899" t="s">
        <v>82</v>
      </c>
      <c r="F3899" t="s">
        <v>38</v>
      </c>
      <c r="G3899">
        <v>5</v>
      </c>
      <c r="H3899">
        <v>3</v>
      </c>
      <c r="I3899">
        <v>2014</v>
      </c>
      <c r="J3899" t="s">
        <v>50</v>
      </c>
      <c r="K3899">
        <v>-8.6887204814378407</v>
      </c>
      <c r="L3899">
        <v>-11.816000000000001</v>
      </c>
      <c r="M3899" s="54">
        <v>-5.5620000000000003</v>
      </c>
      <c r="N3899">
        <v>2357</v>
      </c>
      <c r="O3899" t="s">
        <v>44</v>
      </c>
      <c r="P3899">
        <v>2.0597770206089701</v>
      </c>
    </row>
    <row r="3900" spans="1:16" x14ac:dyDescent="0.25">
      <c r="A3900" s="20" t="s">
        <v>16662</v>
      </c>
      <c r="B3900">
        <v>3</v>
      </c>
      <c r="C3900" t="s">
        <v>67</v>
      </c>
      <c r="D3900" t="s">
        <v>90</v>
      </c>
      <c r="E3900" t="s">
        <v>82</v>
      </c>
      <c r="F3900" t="s">
        <v>38</v>
      </c>
      <c r="G3900">
        <v>2</v>
      </c>
      <c r="H3900">
        <v>3</v>
      </c>
      <c r="I3900">
        <v>2014</v>
      </c>
      <c r="J3900" t="s">
        <v>51</v>
      </c>
      <c r="K3900" t="s">
        <v>44</v>
      </c>
      <c r="L3900" t="s">
        <v>44</v>
      </c>
      <c r="M3900" s="54" t="s">
        <v>44</v>
      </c>
      <c r="N3900">
        <v>61</v>
      </c>
      <c r="O3900" t="s">
        <v>44</v>
      </c>
      <c r="P3900">
        <v>12.8036879932896</v>
      </c>
    </row>
    <row r="3901" spans="1:16" x14ac:dyDescent="0.25">
      <c r="A3901" s="20" t="s">
        <v>16663</v>
      </c>
      <c r="B3901">
        <v>3</v>
      </c>
      <c r="C3901" t="s">
        <v>67</v>
      </c>
      <c r="D3901" t="s">
        <v>90</v>
      </c>
      <c r="E3901" t="s">
        <v>82</v>
      </c>
      <c r="F3901" t="s">
        <v>38</v>
      </c>
      <c r="G3901">
        <v>3</v>
      </c>
      <c r="H3901">
        <v>3</v>
      </c>
      <c r="I3901">
        <v>2014</v>
      </c>
      <c r="J3901" t="s">
        <v>51</v>
      </c>
      <c r="K3901" t="s">
        <v>44</v>
      </c>
      <c r="L3901" t="s">
        <v>44</v>
      </c>
      <c r="M3901" s="54" t="s">
        <v>44</v>
      </c>
      <c r="N3901">
        <v>147</v>
      </c>
      <c r="O3901" t="s">
        <v>44</v>
      </c>
      <c r="P3901">
        <v>8.2478609884232306</v>
      </c>
    </row>
    <row r="3902" spans="1:16" x14ac:dyDescent="0.25">
      <c r="A3902" s="20" t="s">
        <v>16664</v>
      </c>
      <c r="B3902">
        <v>3</v>
      </c>
      <c r="C3902" t="s">
        <v>67</v>
      </c>
      <c r="D3902" t="s">
        <v>90</v>
      </c>
      <c r="E3902" t="s">
        <v>82</v>
      </c>
      <c r="F3902" t="s">
        <v>38</v>
      </c>
      <c r="G3902">
        <v>4</v>
      </c>
      <c r="H3902">
        <v>3</v>
      </c>
      <c r="I3902">
        <v>2014</v>
      </c>
      <c r="J3902" t="s">
        <v>51</v>
      </c>
      <c r="K3902" t="s">
        <v>44</v>
      </c>
      <c r="L3902" t="s">
        <v>44</v>
      </c>
      <c r="M3902" s="54" t="s">
        <v>44</v>
      </c>
      <c r="N3902">
        <v>249</v>
      </c>
      <c r="O3902" t="s">
        <v>44</v>
      </c>
      <c r="P3902">
        <v>6.3372425052447801</v>
      </c>
    </row>
    <row r="3903" spans="1:16" x14ac:dyDescent="0.25">
      <c r="A3903" s="20" t="s">
        <v>16665</v>
      </c>
      <c r="B3903">
        <v>3</v>
      </c>
      <c r="C3903" t="s">
        <v>67</v>
      </c>
      <c r="D3903" t="s">
        <v>90</v>
      </c>
      <c r="E3903" t="s">
        <v>82</v>
      </c>
      <c r="F3903" t="s">
        <v>38</v>
      </c>
      <c r="G3903">
        <v>5</v>
      </c>
      <c r="H3903">
        <v>3</v>
      </c>
      <c r="I3903">
        <v>2014</v>
      </c>
      <c r="J3903" t="s">
        <v>51</v>
      </c>
      <c r="K3903" t="s">
        <v>44</v>
      </c>
      <c r="L3903" t="s">
        <v>44</v>
      </c>
      <c r="M3903" s="54" t="s">
        <v>44</v>
      </c>
      <c r="N3903">
        <v>1722</v>
      </c>
      <c r="O3903" t="s">
        <v>44</v>
      </c>
      <c r="P3903">
        <v>2.4098134635594</v>
      </c>
    </row>
    <row r="3904" spans="1:16" x14ac:dyDescent="0.25">
      <c r="A3904" s="20" t="s">
        <v>22172</v>
      </c>
      <c r="B3904">
        <v>3</v>
      </c>
      <c r="C3904" t="s">
        <v>67</v>
      </c>
      <c r="D3904" t="s">
        <v>90</v>
      </c>
      <c r="E3904" t="s">
        <v>83</v>
      </c>
      <c r="F3904" t="s">
        <v>42</v>
      </c>
      <c r="G3904">
        <v>2</v>
      </c>
      <c r="H3904">
        <v>4</v>
      </c>
      <c r="I3904">
        <v>2014</v>
      </c>
      <c r="J3904" t="s">
        <v>52</v>
      </c>
      <c r="K3904" t="s">
        <v>44</v>
      </c>
      <c r="L3904" t="s">
        <v>44</v>
      </c>
      <c r="M3904" s="54" t="s">
        <v>44</v>
      </c>
      <c r="N3904">
        <v>14</v>
      </c>
      <c r="O3904" t="s">
        <v>44</v>
      </c>
      <c r="P3904">
        <v>26.726124191242398</v>
      </c>
    </row>
    <row r="3905" spans="1:16" x14ac:dyDescent="0.25">
      <c r="A3905" s="20" t="s">
        <v>22173</v>
      </c>
      <c r="B3905">
        <v>3</v>
      </c>
      <c r="C3905" t="s">
        <v>67</v>
      </c>
      <c r="D3905" t="s">
        <v>90</v>
      </c>
      <c r="E3905" t="s">
        <v>83</v>
      </c>
      <c r="F3905" t="s">
        <v>42</v>
      </c>
      <c r="G3905">
        <v>3</v>
      </c>
      <c r="H3905">
        <v>4</v>
      </c>
      <c r="I3905">
        <v>2014</v>
      </c>
      <c r="J3905" t="s">
        <v>52</v>
      </c>
      <c r="K3905" t="s">
        <v>44</v>
      </c>
      <c r="L3905" t="s">
        <v>44</v>
      </c>
      <c r="M3905" s="54" t="s">
        <v>44</v>
      </c>
      <c r="N3905">
        <v>12</v>
      </c>
      <c r="O3905" t="s">
        <v>44</v>
      </c>
      <c r="P3905">
        <v>28.867513459481302</v>
      </c>
    </row>
    <row r="3906" spans="1:16" x14ac:dyDescent="0.25">
      <c r="A3906" s="20" t="s">
        <v>22174</v>
      </c>
      <c r="B3906">
        <v>3</v>
      </c>
      <c r="C3906" t="s">
        <v>67</v>
      </c>
      <c r="D3906" t="s">
        <v>90</v>
      </c>
      <c r="E3906" t="s">
        <v>83</v>
      </c>
      <c r="F3906" t="s">
        <v>42</v>
      </c>
      <c r="G3906">
        <v>4</v>
      </c>
      <c r="H3906">
        <v>4</v>
      </c>
      <c r="I3906">
        <v>2014</v>
      </c>
      <c r="J3906" t="s">
        <v>52</v>
      </c>
      <c r="K3906" t="s">
        <v>44</v>
      </c>
      <c r="L3906" t="s">
        <v>44</v>
      </c>
      <c r="M3906" s="54" t="s">
        <v>44</v>
      </c>
      <c r="N3906">
        <v>169</v>
      </c>
      <c r="O3906" t="s">
        <v>44</v>
      </c>
      <c r="P3906">
        <v>7.6923076923076898</v>
      </c>
    </row>
    <row r="3907" spans="1:16" x14ac:dyDescent="0.25">
      <c r="A3907" s="20" t="s">
        <v>22175</v>
      </c>
      <c r="B3907">
        <v>3</v>
      </c>
      <c r="C3907" t="s">
        <v>67</v>
      </c>
      <c r="D3907" t="s">
        <v>90</v>
      </c>
      <c r="E3907" t="s">
        <v>83</v>
      </c>
      <c r="F3907" t="s">
        <v>42</v>
      </c>
      <c r="G3907">
        <v>5</v>
      </c>
      <c r="H3907">
        <v>4</v>
      </c>
      <c r="I3907">
        <v>2014</v>
      </c>
      <c r="J3907" t="s">
        <v>52</v>
      </c>
      <c r="K3907" t="s">
        <v>44</v>
      </c>
      <c r="L3907" t="s">
        <v>44</v>
      </c>
      <c r="M3907" s="54" t="s">
        <v>44</v>
      </c>
      <c r="N3907">
        <v>0</v>
      </c>
      <c r="O3907" t="s">
        <v>44</v>
      </c>
      <c r="P3907" t="s">
        <v>11517</v>
      </c>
    </row>
    <row r="3908" spans="1:16" x14ac:dyDescent="0.25">
      <c r="A3908" s="20" t="s">
        <v>22176</v>
      </c>
      <c r="B3908">
        <v>3</v>
      </c>
      <c r="C3908" t="s">
        <v>67</v>
      </c>
      <c r="D3908" t="s">
        <v>90</v>
      </c>
      <c r="E3908" t="s">
        <v>83</v>
      </c>
      <c r="F3908" t="s">
        <v>42</v>
      </c>
      <c r="G3908">
        <v>2</v>
      </c>
      <c r="H3908">
        <v>4</v>
      </c>
      <c r="I3908">
        <v>2014</v>
      </c>
      <c r="J3908" t="s">
        <v>53</v>
      </c>
      <c r="K3908" t="s">
        <v>44</v>
      </c>
      <c r="L3908" t="s">
        <v>44</v>
      </c>
      <c r="M3908" s="54" t="s">
        <v>44</v>
      </c>
      <c r="N3908">
        <v>0</v>
      </c>
      <c r="O3908" t="s">
        <v>44</v>
      </c>
      <c r="P3908" t="s">
        <v>11517</v>
      </c>
    </row>
    <row r="3909" spans="1:16" x14ac:dyDescent="0.25">
      <c r="A3909" s="20" t="s">
        <v>22177</v>
      </c>
      <c r="B3909">
        <v>3</v>
      </c>
      <c r="C3909" t="s">
        <v>67</v>
      </c>
      <c r="D3909" t="s">
        <v>90</v>
      </c>
      <c r="E3909" t="s">
        <v>83</v>
      </c>
      <c r="F3909" t="s">
        <v>42</v>
      </c>
      <c r="G3909">
        <v>3</v>
      </c>
      <c r="H3909">
        <v>4</v>
      </c>
      <c r="I3909">
        <v>2014</v>
      </c>
      <c r="J3909" t="s">
        <v>53</v>
      </c>
      <c r="K3909" t="s">
        <v>44</v>
      </c>
      <c r="L3909" t="s">
        <v>44</v>
      </c>
      <c r="M3909" s="54" t="s">
        <v>44</v>
      </c>
      <c r="N3909">
        <v>0</v>
      </c>
      <c r="O3909" t="s">
        <v>44</v>
      </c>
      <c r="P3909" t="s">
        <v>11517</v>
      </c>
    </row>
    <row r="3910" spans="1:16" x14ac:dyDescent="0.25">
      <c r="A3910" s="20" t="s">
        <v>22178</v>
      </c>
      <c r="B3910">
        <v>3</v>
      </c>
      <c r="C3910" t="s">
        <v>67</v>
      </c>
      <c r="D3910" t="s">
        <v>90</v>
      </c>
      <c r="E3910" t="s">
        <v>83</v>
      </c>
      <c r="F3910" t="s">
        <v>42</v>
      </c>
      <c r="G3910">
        <v>4</v>
      </c>
      <c r="H3910">
        <v>4</v>
      </c>
      <c r="I3910">
        <v>2014</v>
      </c>
      <c r="J3910" t="s">
        <v>53</v>
      </c>
      <c r="K3910" t="s">
        <v>44</v>
      </c>
      <c r="L3910" t="s">
        <v>44</v>
      </c>
      <c r="M3910" s="54" t="s">
        <v>44</v>
      </c>
      <c r="N3910">
        <v>31</v>
      </c>
      <c r="O3910" t="s">
        <v>44</v>
      </c>
      <c r="P3910">
        <v>17.9605302026775</v>
      </c>
    </row>
    <row r="3911" spans="1:16" x14ac:dyDescent="0.25">
      <c r="A3911" s="20" t="s">
        <v>16666</v>
      </c>
      <c r="B3911">
        <v>3</v>
      </c>
      <c r="C3911" t="s">
        <v>67</v>
      </c>
      <c r="D3911" t="s">
        <v>90</v>
      </c>
      <c r="E3911" t="s">
        <v>83</v>
      </c>
      <c r="F3911" t="s">
        <v>42</v>
      </c>
      <c r="G3911">
        <v>5</v>
      </c>
      <c r="H3911">
        <v>4</v>
      </c>
      <c r="I3911">
        <v>2014</v>
      </c>
      <c r="J3911" t="s">
        <v>53</v>
      </c>
      <c r="K3911" t="s">
        <v>44</v>
      </c>
      <c r="L3911" t="s">
        <v>44</v>
      </c>
      <c r="M3911" s="54" t="s">
        <v>44</v>
      </c>
      <c r="N3911">
        <v>134</v>
      </c>
      <c r="O3911" t="s">
        <v>44</v>
      </c>
      <c r="P3911">
        <v>8.6386842558135992</v>
      </c>
    </row>
    <row r="3912" spans="1:16" x14ac:dyDescent="0.25">
      <c r="A3912" s="20" t="s">
        <v>16667</v>
      </c>
      <c r="B3912">
        <v>3</v>
      </c>
      <c r="C3912" t="s">
        <v>67</v>
      </c>
      <c r="D3912" t="s">
        <v>90</v>
      </c>
      <c r="E3912" t="s">
        <v>83</v>
      </c>
      <c r="F3912" t="s">
        <v>42</v>
      </c>
      <c r="G3912">
        <v>2</v>
      </c>
      <c r="H3912">
        <v>4</v>
      </c>
      <c r="I3912">
        <v>2014</v>
      </c>
      <c r="J3912" t="s">
        <v>34</v>
      </c>
      <c r="K3912">
        <v>6.7785232328037601</v>
      </c>
      <c r="L3912">
        <v>1.49</v>
      </c>
      <c r="M3912" s="54">
        <v>12.068</v>
      </c>
      <c r="N3912">
        <v>1091</v>
      </c>
      <c r="O3912" t="s">
        <v>44</v>
      </c>
      <c r="P3912">
        <v>3.0275242098833601</v>
      </c>
    </row>
    <row r="3913" spans="1:16" x14ac:dyDescent="0.25">
      <c r="A3913" s="20" t="s">
        <v>22179</v>
      </c>
      <c r="B3913">
        <v>3</v>
      </c>
      <c r="C3913" t="s">
        <v>67</v>
      </c>
      <c r="D3913" t="s">
        <v>90</v>
      </c>
      <c r="E3913" t="s">
        <v>83</v>
      </c>
      <c r="F3913" t="s">
        <v>42</v>
      </c>
      <c r="G3913">
        <v>2</v>
      </c>
      <c r="H3913">
        <v>4</v>
      </c>
      <c r="I3913">
        <v>2014</v>
      </c>
      <c r="J3913" t="s">
        <v>54</v>
      </c>
      <c r="K3913" t="s">
        <v>44</v>
      </c>
      <c r="L3913" t="s">
        <v>44</v>
      </c>
      <c r="M3913" s="54" t="s">
        <v>44</v>
      </c>
      <c r="N3913">
        <v>2</v>
      </c>
      <c r="O3913" t="s">
        <v>44</v>
      </c>
      <c r="P3913">
        <v>70.710678118654698</v>
      </c>
    </row>
    <row r="3914" spans="1:16" x14ac:dyDescent="0.25">
      <c r="A3914" s="20" t="s">
        <v>22180</v>
      </c>
      <c r="B3914">
        <v>3</v>
      </c>
      <c r="C3914" t="s">
        <v>67</v>
      </c>
      <c r="D3914" t="s">
        <v>90</v>
      </c>
      <c r="E3914" t="s">
        <v>83</v>
      </c>
      <c r="F3914" t="s">
        <v>42</v>
      </c>
      <c r="G3914">
        <v>3</v>
      </c>
      <c r="H3914">
        <v>4</v>
      </c>
      <c r="I3914">
        <v>2014</v>
      </c>
      <c r="J3914" t="s">
        <v>54</v>
      </c>
      <c r="K3914" t="s">
        <v>44</v>
      </c>
      <c r="L3914" t="s">
        <v>44</v>
      </c>
      <c r="M3914" s="54" t="s">
        <v>44</v>
      </c>
      <c r="N3914">
        <v>5</v>
      </c>
      <c r="O3914" t="s">
        <v>44</v>
      </c>
      <c r="P3914">
        <v>44.721359549995803</v>
      </c>
    </row>
    <row r="3915" spans="1:16" x14ac:dyDescent="0.25">
      <c r="A3915" s="20" t="s">
        <v>22181</v>
      </c>
      <c r="B3915">
        <v>3</v>
      </c>
      <c r="C3915" t="s">
        <v>67</v>
      </c>
      <c r="D3915" t="s">
        <v>90</v>
      </c>
      <c r="E3915" t="s">
        <v>83</v>
      </c>
      <c r="F3915" t="s">
        <v>42</v>
      </c>
      <c r="G3915">
        <v>4</v>
      </c>
      <c r="H3915">
        <v>4</v>
      </c>
      <c r="I3915">
        <v>2014</v>
      </c>
      <c r="J3915" t="s">
        <v>54</v>
      </c>
      <c r="K3915" t="s">
        <v>44</v>
      </c>
      <c r="L3915" t="s">
        <v>44</v>
      </c>
      <c r="M3915" s="54" t="s">
        <v>44</v>
      </c>
      <c r="N3915">
        <v>19</v>
      </c>
      <c r="O3915" t="s">
        <v>44</v>
      </c>
      <c r="P3915">
        <v>22.941573387056199</v>
      </c>
    </row>
    <row r="3916" spans="1:16" x14ac:dyDescent="0.25">
      <c r="A3916" s="20" t="s">
        <v>22182</v>
      </c>
      <c r="B3916">
        <v>3</v>
      </c>
      <c r="C3916" t="s">
        <v>67</v>
      </c>
      <c r="D3916" t="s">
        <v>90</v>
      </c>
      <c r="E3916" t="s">
        <v>83</v>
      </c>
      <c r="F3916" t="s">
        <v>42</v>
      </c>
      <c r="G3916">
        <v>5</v>
      </c>
      <c r="H3916">
        <v>4</v>
      </c>
      <c r="I3916">
        <v>2014</v>
      </c>
      <c r="J3916" t="s">
        <v>54</v>
      </c>
      <c r="K3916" t="s">
        <v>44</v>
      </c>
      <c r="L3916" t="s">
        <v>44</v>
      </c>
      <c r="M3916" s="54" t="s">
        <v>44</v>
      </c>
      <c r="N3916">
        <v>0</v>
      </c>
      <c r="O3916" t="s">
        <v>44</v>
      </c>
      <c r="P3916" t="s">
        <v>11517</v>
      </c>
    </row>
    <row r="3917" spans="1:16" x14ac:dyDescent="0.25">
      <c r="A3917" s="20" t="s">
        <v>16668</v>
      </c>
      <c r="B3917">
        <v>3</v>
      </c>
      <c r="C3917" t="s">
        <v>67</v>
      </c>
      <c r="D3917" t="s">
        <v>90</v>
      </c>
      <c r="E3917" t="s">
        <v>83</v>
      </c>
      <c r="F3917" t="s">
        <v>42</v>
      </c>
      <c r="G3917">
        <v>3</v>
      </c>
      <c r="H3917">
        <v>4</v>
      </c>
      <c r="I3917">
        <v>2014</v>
      </c>
      <c r="J3917" t="s">
        <v>34</v>
      </c>
      <c r="K3917">
        <v>-2.8301215949708798</v>
      </c>
      <c r="L3917">
        <v>-7.9619999999999997</v>
      </c>
      <c r="M3917" s="54">
        <v>2.302</v>
      </c>
      <c r="N3917">
        <v>695</v>
      </c>
      <c r="O3917" t="s">
        <v>44</v>
      </c>
      <c r="P3917">
        <v>3.7932162090544099</v>
      </c>
    </row>
    <row r="3918" spans="1:16" x14ac:dyDescent="0.25">
      <c r="A3918" s="20" t="s">
        <v>22183</v>
      </c>
      <c r="B3918">
        <v>3</v>
      </c>
      <c r="C3918" t="s">
        <v>67</v>
      </c>
      <c r="D3918" t="s">
        <v>90</v>
      </c>
      <c r="E3918" t="s">
        <v>83</v>
      </c>
      <c r="F3918" t="s">
        <v>42</v>
      </c>
      <c r="G3918">
        <v>2</v>
      </c>
      <c r="H3918">
        <v>4</v>
      </c>
      <c r="I3918">
        <v>2014</v>
      </c>
      <c r="J3918" t="s">
        <v>55</v>
      </c>
      <c r="K3918">
        <v>-40.6233843630867</v>
      </c>
      <c r="L3918">
        <v>-58.773000000000003</v>
      </c>
      <c r="M3918" s="54">
        <v>-22.474</v>
      </c>
      <c r="N3918">
        <v>28</v>
      </c>
      <c r="O3918" t="s">
        <v>44</v>
      </c>
      <c r="P3918">
        <v>18.8982236504614</v>
      </c>
    </row>
    <row r="3919" spans="1:16" x14ac:dyDescent="0.25">
      <c r="A3919" s="20" t="s">
        <v>16669</v>
      </c>
      <c r="B3919">
        <v>3</v>
      </c>
      <c r="C3919" t="s">
        <v>67</v>
      </c>
      <c r="D3919" t="s">
        <v>90</v>
      </c>
      <c r="E3919" t="s">
        <v>83</v>
      </c>
      <c r="F3919" t="s">
        <v>42</v>
      </c>
      <c r="G3919">
        <v>3</v>
      </c>
      <c r="H3919">
        <v>4</v>
      </c>
      <c r="I3919">
        <v>2014</v>
      </c>
      <c r="J3919" t="s">
        <v>55</v>
      </c>
      <c r="K3919">
        <v>-46.593807863700697</v>
      </c>
      <c r="L3919">
        <v>-61.347000000000001</v>
      </c>
      <c r="M3919" s="54">
        <v>-31.841000000000001</v>
      </c>
      <c r="N3919">
        <v>88</v>
      </c>
      <c r="O3919" t="s">
        <v>44</v>
      </c>
      <c r="P3919">
        <v>10.6600358177805</v>
      </c>
    </row>
    <row r="3920" spans="1:16" x14ac:dyDescent="0.25">
      <c r="A3920" s="20" t="s">
        <v>16670</v>
      </c>
      <c r="B3920">
        <v>3</v>
      </c>
      <c r="C3920" t="s">
        <v>67</v>
      </c>
      <c r="D3920" t="s">
        <v>90</v>
      </c>
      <c r="E3920" t="s">
        <v>83</v>
      </c>
      <c r="F3920" t="s">
        <v>42</v>
      </c>
      <c r="G3920">
        <v>4</v>
      </c>
      <c r="H3920">
        <v>4</v>
      </c>
      <c r="I3920">
        <v>2014</v>
      </c>
      <c r="J3920" t="s">
        <v>55</v>
      </c>
      <c r="K3920">
        <v>-30.9231200322467</v>
      </c>
      <c r="L3920">
        <v>-46.295999999999999</v>
      </c>
      <c r="M3920" s="54">
        <v>-15.55</v>
      </c>
      <c r="N3920">
        <v>152</v>
      </c>
      <c r="O3920" t="s">
        <v>44</v>
      </c>
      <c r="P3920">
        <v>8.1110710565381297</v>
      </c>
    </row>
    <row r="3921" spans="1:16" x14ac:dyDescent="0.25">
      <c r="A3921" s="20" t="s">
        <v>16671</v>
      </c>
      <c r="B3921">
        <v>3</v>
      </c>
      <c r="C3921" t="s">
        <v>67</v>
      </c>
      <c r="D3921" t="s">
        <v>90</v>
      </c>
      <c r="E3921" t="s">
        <v>83</v>
      </c>
      <c r="F3921" t="s">
        <v>42</v>
      </c>
      <c r="G3921">
        <v>5</v>
      </c>
      <c r="H3921">
        <v>4</v>
      </c>
      <c r="I3921">
        <v>2014</v>
      </c>
      <c r="J3921" t="s">
        <v>55</v>
      </c>
      <c r="K3921">
        <v>-4.8891810417378601</v>
      </c>
      <c r="L3921">
        <v>-19.943999999999999</v>
      </c>
      <c r="M3921" s="54">
        <v>10.164999999999999</v>
      </c>
      <c r="N3921">
        <v>211</v>
      </c>
      <c r="O3921" t="s">
        <v>44</v>
      </c>
      <c r="P3921">
        <v>6.8842839082151404</v>
      </c>
    </row>
    <row r="3922" spans="1:16" x14ac:dyDescent="0.25">
      <c r="A3922" s="20" t="s">
        <v>16672</v>
      </c>
      <c r="B3922">
        <v>3</v>
      </c>
      <c r="C3922" t="s">
        <v>67</v>
      </c>
      <c r="D3922" t="s">
        <v>90</v>
      </c>
      <c r="E3922" t="s">
        <v>83</v>
      </c>
      <c r="F3922" t="s">
        <v>42</v>
      </c>
      <c r="G3922">
        <v>4</v>
      </c>
      <c r="H3922">
        <v>4</v>
      </c>
      <c r="I3922">
        <v>2014</v>
      </c>
      <c r="J3922" t="s">
        <v>34</v>
      </c>
      <c r="K3922">
        <v>13.120374671912501</v>
      </c>
      <c r="L3922">
        <v>8.0180000000000007</v>
      </c>
      <c r="M3922" s="54">
        <v>18.222999999999999</v>
      </c>
      <c r="N3922">
        <v>1360</v>
      </c>
      <c r="O3922" t="s">
        <v>44</v>
      </c>
      <c r="P3922">
        <v>2.7116307227331999</v>
      </c>
    </row>
    <row r="3923" spans="1:16" x14ac:dyDescent="0.25">
      <c r="A3923" s="20" t="s">
        <v>22184</v>
      </c>
      <c r="B3923">
        <v>3</v>
      </c>
      <c r="C3923" t="s">
        <v>67</v>
      </c>
      <c r="D3923" t="s">
        <v>90</v>
      </c>
      <c r="E3923" t="s">
        <v>83</v>
      </c>
      <c r="F3923" t="s">
        <v>42</v>
      </c>
      <c r="G3923">
        <v>3</v>
      </c>
      <c r="H3923">
        <v>4</v>
      </c>
      <c r="I3923">
        <v>2014</v>
      </c>
      <c r="J3923" t="s">
        <v>56</v>
      </c>
      <c r="K3923" t="s">
        <v>44</v>
      </c>
      <c r="L3923" t="s">
        <v>44</v>
      </c>
      <c r="M3923" s="54" t="s">
        <v>44</v>
      </c>
      <c r="N3923">
        <v>1</v>
      </c>
      <c r="O3923" t="s">
        <v>44</v>
      </c>
      <c r="P3923">
        <v>100</v>
      </c>
    </row>
    <row r="3924" spans="1:16" x14ac:dyDescent="0.25">
      <c r="A3924" s="20" t="s">
        <v>22185</v>
      </c>
      <c r="B3924">
        <v>3</v>
      </c>
      <c r="C3924" t="s">
        <v>67</v>
      </c>
      <c r="D3924" t="s">
        <v>90</v>
      </c>
      <c r="E3924" t="s">
        <v>83</v>
      </c>
      <c r="F3924" t="s">
        <v>42</v>
      </c>
      <c r="G3924">
        <v>4</v>
      </c>
      <c r="H3924">
        <v>4</v>
      </c>
      <c r="I3924">
        <v>2014</v>
      </c>
      <c r="J3924" t="s">
        <v>56</v>
      </c>
      <c r="K3924" t="s">
        <v>44</v>
      </c>
      <c r="L3924" t="s">
        <v>44</v>
      </c>
      <c r="M3924" s="54" t="s">
        <v>44</v>
      </c>
      <c r="N3924">
        <v>3</v>
      </c>
      <c r="O3924" t="s">
        <v>44</v>
      </c>
      <c r="P3924">
        <v>57.735026918962603</v>
      </c>
    </row>
    <row r="3925" spans="1:16" x14ac:dyDescent="0.25">
      <c r="A3925" s="20" t="s">
        <v>22186</v>
      </c>
      <c r="B3925">
        <v>3</v>
      </c>
      <c r="C3925" t="s">
        <v>67</v>
      </c>
      <c r="D3925" t="s">
        <v>90</v>
      </c>
      <c r="E3925" t="s">
        <v>83</v>
      </c>
      <c r="F3925" t="s">
        <v>42</v>
      </c>
      <c r="G3925">
        <v>5</v>
      </c>
      <c r="H3925">
        <v>4</v>
      </c>
      <c r="I3925">
        <v>2014</v>
      </c>
      <c r="J3925" t="s">
        <v>56</v>
      </c>
      <c r="K3925" t="s">
        <v>44</v>
      </c>
      <c r="L3925" t="s">
        <v>44</v>
      </c>
      <c r="M3925" s="54" t="s">
        <v>44</v>
      </c>
      <c r="N3925">
        <v>235</v>
      </c>
      <c r="O3925" t="s">
        <v>44</v>
      </c>
      <c r="P3925">
        <v>6.5232807305344203</v>
      </c>
    </row>
    <row r="3926" spans="1:16" x14ac:dyDescent="0.25">
      <c r="A3926" s="20" t="s">
        <v>16673</v>
      </c>
      <c r="B3926">
        <v>3</v>
      </c>
      <c r="C3926" t="s">
        <v>67</v>
      </c>
      <c r="D3926" t="s">
        <v>90</v>
      </c>
      <c r="E3926" t="s">
        <v>83</v>
      </c>
      <c r="F3926" t="s">
        <v>42</v>
      </c>
      <c r="G3926">
        <v>5</v>
      </c>
      <c r="H3926">
        <v>4</v>
      </c>
      <c r="I3926">
        <v>2014</v>
      </c>
      <c r="J3926" t="s">
        <v>34</v>
      </c>
      <c r="K3926">
        <v>15.3442046805982</v>
      </c>
      <c r="L3926">
        <v>10.596</v>
      </c>
      <c r="M3926" s="54">
        <v>20.091999999999999</v>
      </c>
      <c r="N3926">
        <v>5321</v>
      </c>
      <c r="O3926" t="s">
        <v>44</v>
      </c>
      <c r="P3926">
        <v>1.3708924055506</v>
      </c>
    </row>
    <row r="3927" spans="1:16" x14ac:dyDescent="0.25">
      <c r="A3927" s="20" t="s">
        <v>22187</v>
      </c>
      <c r="B3927">
        <v>3</v>
      </c>
      <c r="C3927" t="s">
        <v>67</v>
      </c>
      <c r="D3927" t="s">
        <v>90</v>
      </c>
      <c r="E3927" t="s">
        <v>83</v>
      </c>
      <c r="F3927" t="s">
        <v>42</v>
      </c>
      <c r="G3927">
        <v>2</v>
      </c>
      <c r="H3927">
        <v>4</v>
      </c>
      <c r="I3927">
        <v>2014</v>
      </c>
      <c r="J3927" t="s">
        <v>57</v>
      </c>
      <c r="K3927" t="s">
        <v>44</v>
      </c>
      <c r="L3927" t="s">
        <v>44</v>
      </c>
      <c r="M3927" s="54" t="s">
        <v>44</v>
      </c>
      <c r="N3927">
        <v>5</v>
      </c>
      <c r="O3927" t="s">
        <v>44</v>
      </c>
      <c r="P3927">
        <v>44.721359549995803</v>
      </c>
    </row>
    <row r="3928" spans="1:16" x14ac:dyDescent="0.25">
      <c r="A3928" s="20" t="s">
        <v>22188</v>
      </c>
      <c r="B3928">
        <v>3</v>
      </c>
      <c r="C3928" t="s">
        <v>67</v>
      </c>
      <c r="D3928" t="s">
        <v>90</v>
      </c>
      <c r="E3928" t="s">
        <v>83</v>
      </c>
      <c r="F3928" t="s">
        <v>42</v>
      </c>
      <c r="G3928">
        <v>3</v>
      </c>
      <c r="H3928">
        <v>4</v>
      </c>
      <c r="I3928">
        <v>2014</v>
      </c>
      <c r="J3928" t="s">
        <v>57</v>
      </c>
      <c r="K3928" t="s">
        <v>44</v>
      </c>
      <c r="L3928" t="s">
        <v>44</v>
      </c>
      <c r="M3928" s="54" t="s">
        <v>44</v>
      </c>
      <c r="N3928">
        <v>19</v>
      </c>
      <c r="O3928" t="s">
        <v>44</v>
      </c>
      <c r="P3928">
        <v>22.941573387056199</v>
      </c>
    </row>
    <row r="3929" spans="1:16" x14ac:dyDescent="0.25">
      <c r="A3929" s="20" t="s">
        <v>22189</v>
      </c>
      <c r="B3929">
        <v>3</v>
      </c>
      <c r="C3929" t="s">
        <v>67</v>
      </c>
      <c r="D3929" t="s">
        <v>90</v>
      </c>
      <c r="E3929" t="s">
        <v>83</v>
      </c>
      <c r="F3929" t="s">
        <v>42</v>
      </c>
      <c r="G3929">
        <v>4</v>
      </c>
      <c r="H3929">
        <v>4</v>
      </c>
      <c r="I3929">
        <v>2014</v>
      </c>
      <c r="J3929" t="s">
        <v>57</v>
      </c>
      <c r="K3929" t="s">
        <v>44</v>
      </c>
      <c r="L3929" t="s">
        <v>44</v>
      </c>
      <c r="M3929" s="54" t="s">
        <v>44</v>
      </c>
      <c r="N3929">
        <v>67</v>
      </c>
      <c r="O3929" t="s">
        <v>44</v>
      </c>
      <c r="P3929">
        <v>12.2169444356305</v>
      </c>
    </row>
    <row r="3930" spans="1:16" x14ac:dyDescent="0.25">
      <c r="A3930" s="20" t="s">
        <v>22190</v>
      </c>
      <c r="B3930">
        <v>3</v>
      </c>
      <c r="C3930" t="s">
        <v>67</v>
      </c>
      <c r="D3930" t="s">
        <v>90</v>
      </c>
      <c r="E3930" t="s">
        <v>83</v>
      </c>
      <c r="F3930" t="s">
        <v>42</v>
      </c>
      <c r="G3930">
        <v>5</v>
      </c>
      <c r="H3930">
        <v>4</v>
      </c>
      <c r="I3930">
        <v>2014</v>
      </c>
      <c r="J3930" t="s">
        <v>57</v>
      </c>
      <c r="K3930" t="s">
        <v>44</v>
      </c>
      <c r="L3930" t="s">
        <v>44</v>
      </c>
      <c r="M3930" s="54" t="s">
        <v>44</v>
      </c>
      <c r="N3930">
        <v>32</v>
      </c>
      <c r="O3930" t="s">
        <v>44</v>
      </c>
      <c r="P3930">
        <v>17.677669529663699</v>
      </c>
    </row>
    <row r="3931" spans="1:16" x14ac:dyDescent="0.25">
      <c r="A3931" s="20" t="s">
        <v>22191</v>
      </c>
      <c r="B3931">
        <v>3</v>
      </c>
      <c r="C3931" t="s">
        <v>67</v>
      </c>
      <c r="D3931" t="s">
        <v>90</v>
      </c>
      <c r="E3931" t="s">
        <v>83</v>
      </c>
      <c r="F3931" t="s">
        <v>42</v>
      </c>
      <c r="G3931">
        <v>2</v>
      </c>
      <c r="H3931">
        <v>4</v>
      </c>
      <c r="I3931">
        <v>2014</v>
      </c>
      <c r="J3931" t="s">
        <v>58</v>
      </c>
      <c r="K3931">
        <v>67.041386809337794</v>
      </c>
      <c r="L3931">
        <v>46.338000000000001</v>
      </c>
      <c r="M3931" s="54">
        <v>87.745000000000005</v>
      </c>
      <c r="N3931">
        <v>30</v>
      </c>
      <c r="O3931" t="s">
        <v>44</v>
      </c>
      <c r="P3931">
        <v>18.257418583505501</v>
      </c>
    </row>
    <row r="3932" spans="1:16" x14ac:dyDescent="0.25">
      <c r="A3932" s="20" t="s">
        <v>16674</v>
      </c>
      <c r="B3932">
        <v>3</v>
      </c>
      <c r="C3932" t="s">
        <v>67</v>
      </c>
      <c r="D3932" t="s">
        <v>90</v>
      </c>
      <c r="E3932" t="s">
        <v>83</v>
      </c>
      <c r="F3932" t="s">
        <v>42</v>
      </c>
      <c r="G3932">
        <v>3</v>
      </c>
      <c r="H3932">
        <v>4</v>
      </c>
      <c r="I3932">
        <v>2014</v>
      </c>
      <c r="J3932" t="s">
        <v>58</v>
      </c>
      <c r="K3932">
        <v>9.2855968214083298</v>
      </c>
      <c r="L3932">
        <v>1.3620000000000001</v>
      </c>
      <c r="M3932" s="54">
        <v>17.209</v>
      </c>
      <c r="N3932">
        <v>35</v>
      </c>
      <c r="O3932" t="s">
        <v>44</v>
      </c>
      <c r="P3932">
        <v>16.903085094570301</v>
      </c>
    </row>
    <row r="3933" spans="1:16" x14ac:dyDescent="0.25">
      <c r="A3933" s="20" t="s">
        <v>22192</v>
      </c>
      <c r="B3933">
        <v>3</v>
      </c>
      <c r="C3933" t="s">
        <v>67</v>
      </c>
      <c r="D3933" t="s">
        <v>90</v>
      </c>
      <c r="E3933" t="s">
        <v>83</v>
      </c>
      <c r="F3933" t="s">
        <v>42</v>
      </c>
      <c r="G3933">
        <v>4</v>
      </c>
      <c r="H3933">
        <v>4</v>
      </c>
      <c r="I3933">
        <v>2014</v>
      </c>
      <c r="J3933" t="s">
        <v>58</v>
      </c>
      <c r="K3933">
        <v>46.269075398541297</v>
      </c>
      <c r="L3933">
        <v>39.386000000000003</v>
      </c>
      <c r="M3933" s="54">
        <v>53.152000000000001</v>
      </c>
      <c r="N3933">
        <v>268</v>
      </c>
      <c r="O3933" t="s">
        <v>44</v>
      </c>
      <c r="P3933">
        <v>6.10847221781526</v>
      </c>
    </row>
    <row r="3934" spans="1:16" x14ac:dyDescent="0.25">
      <c r="A3934" s="20" t="s">
        <v>16675</v>
      </c>
      <c r="B3934">
        <v>3</v>
      </c>
      <c r="C3934" t="s">
        <v>67</v>
      </c>
      <c r="D3934" t="s">
        <v>90</v>
      </c>
      <c r="E3934" t="s">
        <v>83</v>
      </c>
      <c r="F3934" t="s">
        <v>42</v>
      </c>
      <c r="G3934">
        <v>5</v>
      </c>
      <c r="H3934">
        <v>4</v>
      </c>
      <c r="I3934">
        <v>2014</v>
      </c>
      <c r="J3934" t="s">
        <v>58</v>
      </c>
      <c r="K3934">
        <v>41.150673821221702</v>
      </c>
      <c r="L3934">
        <v>36.142000000000003</v>
      </c>
      <c r="M3934" s="54">
        <v>46.16</v>
      </c>
      <c r="N3934">
        <v>820</v>
      </c>
      <c r="O3934" t="s">
        <v>44</v>
      </c>
      <c r="P3934">
        <v>3.49215147884789</v>
      </c>
    </row>
    <row r="3935" spans="1:16" x14ac:dyDescent="0.25">
      <c r="A3935" s="20" t="s">
        <v>22193</v>
      </c>
      <c r="B3935">
        <v>3</v>
      </c>
      <c r="C3935" t="s">
        <v>67</v>
      </c>
      <c r="D3935" t="s">
        <v>90</v>
      </c>
      <c r="E3935" t="s">
        <v>83</v>
      </c>
      <c r="F3935" t="s">
        <v>42</v>
      </c>
      <c r="G3935">
        <v>2</v>
      </c>
      <c r="H3935">
        <v>4</v>
      </c>
      <c r="I3935">
        <v>2014</v>
      </c>
      <c r="J3935" t="s">
        <v>59</v>
      </c>
      <c r="K3935" t="s">
        <v>44</v>
      </c>
      <c r="L3935" t="s">
        <v>44</v>
      </c>
      <c r="M3935" s="54" t="s">
        <v>44</v>
      </c>
      <c r="N3935">
        <v>1</v>
      </c>
      <c r="O3935" t="s">
        <v>44</v>
      </c>
      <c r="P3935">
        <v>100</v>
      </c>
    </row>
    <row r="3936" spans="1:16" x14ac:dyDescent="0.25">
      <c r="A3936" s="20" t="s">
        <v>22194</v>
      </c>
      <c r="B3936">
        <v>3</v>
      </c>
      <c r="C3936" t="s">
        <v>67</v>
      </c>
      <c r="D3936" t="s">
        <v>90</v>
      </c>
      <c r="E3936" t="s">
        <v>83</v>
      </c>
      <c r="F3936" t="s">
        <v>42</v>
      </c>
      <c r="G3936">
        <v>3</v>
      </c>
      <c r="H3936">
        <v>4</v>
      </c>
      <c r="I3936">
        <v>2014</v>
      </c>
      <c r="J3936" t="s">
        <v>59</v>
      </c>
      <c r="K3936" t="s">
        <v>44</v>
      </c>
      <c r="L3936" t="s">
        <v>44</v>
      </c>
      <c r="M3936" s="54" t="s">
        <v>44</v>
      </c>
      <c r="N3936">
        <v>19</v>
      </c>
      <c r="O3936" t="s">
        <v>44</v>
      </c>
      <c r="P3936">
        <v>22.941573387056199</v>
      </c>
    </row>
    <row r="3937" spans="1:16" x14ac:dyDescent="0.25">
      <c r="A3937" s="20" t="s">
        <v>22195</v>
      </c>
      <c r="B3937">
        <v>3</v>
      </c>
      <c r="C3937" t="s">
        <v>67</v>
      </c>
      <c r="D3937" t="s">
        <v>90</v>
      </c>
      <c r="E3937" t="s">
        <v>83</v>
      </c>
      <c r="F3937" t="s">
        <v>42</v>
      </c>
      <c r="G3937">
        <v>4</v>
      </c>
      <c r="H3937">
        <v>4</v>
      </c>
      <c r="I3937">
        <v>2014</v>
      </c>
      <c r="J3937" t="s">
        <v>59</v>
      </c>
      <c r="K3937" t="s">
        <v>44</v>
      </c>
      <c r="L3937" t="s">
        <v>44</v>
      </c>
      <c r="M3937" s="54" t="s">
        <v>44</v>
      </c>
      <c r="N3937">
        <v>24</v>
      </c>
      <c r="O3937" t="s">
        <v>44</v>
      </c>
      <c r="P3937">
        <v>20.412414523193199</v>
      </c>
    </row>
    <row r="3938" spans="1:16" x14ac:dyDescent="0.25">
      <c r="A3938" s="20" t="s">
        <v>22196</v>
      </c>
      <c r="B3938">
        <v>3</v>
      </c>
      <c r="C3938" t="s">
        <v>67</v>
      </c>
      <c r="D3938" t="s">
        <v>90</v>
      </c>
      <c r="E3938" t="s">
        <v>83</v>
      </c>
      <c r="F3938" t="s">
        <v>42</v>
      </c>
      <c r="G3938">
        <v>5</v>
      </c>
      <c r="H3938">
        <v>4</v>
      </c>
      <c r="I3938">
        <v>2014</v>
      </c>
      <c r="J3938" t="s">
        <v>59</v>
      </c>
      <c r="K3938" t="s">
        <v>44</v>
      </c>
      <c r="L3938" t="s">
        <v>44</v>
      </c>
      <c r="M3938" s="54" t="s">
        <v>44</v>
      </c>
      <c r="N3938">
        <v>30</v>
      </c>
      <c r="O3938" t="s">
        <v>44</v>
      </c>
      <c r="P3938">
        <v>18.257418583505501</v>
      </c>
    </row>
    <row r="3939" spans="1:16" x14ac:dyDescent="0.25">
      <c r="A3939" s="20" t="s">
        <v>16676</v>
      </c>
      <c r="B3939">
        <v>3</v>
      </c>
      <c r="C3939" t="s">
        <v>67</v>
      </c>
      <c r="D3939" t="s">
        <v>90</v>
      </c>
      <c r="E3939" t="s">
        <v>83</v>
      </c>
      <c r="F3939" t="s">
        <v>42</v>
      </c>
      <c r="G3939">
        <v>2</v>
      </c>
      <c r="H3939">
        <v>4</v>
      </c>
      <c r="I3939">
        <v>2014</v>
      </c>
      <c r="J3939" t="s">
        <v>60</v>
      </c>
      <c r="K3939">
        <v>-5.65002940263276</v>
      </c>
      <c r="L3939">
        <v>-12.993</v>
      </c>
      <c r="M3939" s="54">
        <v>1.6930000000000001</v>
      </c>
      <c r="N3939">
        <v>310</v>
      </c>
      <c r="O3939" t="s">
        <v>44</v>
      </c>
      <c r="P3939">
        <v>5.6796183424706497</v>
      </c>
    </row>
    <row r="3940" spans="1:16" x14ac:dyDescent="0.25">
      <c r="A3940" s="20" t="s">
        <v>16677</v>
      </c>
      <c r="B3940">
        <v>3</v>
      </c>
      <c r="C3940" t="s">
        <v>67</v>
      </c>
      <c r="D3940" t="s">
        <v>90</v>
      </c>
      <c r="E3940" t="s">
        <v>83</v>
      </c>
      <c r="F3940" t="s">
        <v>42</v>
      </c>
      <c r="G3940">
        <v>3</v>
      </c>
      <c r="H3940">
        <v>4</v>
      </c>
      <c r="I3940">
        <v>2014</v>
      </c>
      <c r="J3940" t="s">
        <v>60</v>
      </c>
      <c r="K3940">
        <v>-4.02437970837373</v>
      </c>
      <c r="L3940">
        <v>-9.5299999999999994</v>
      </c>
      <c r="M3940" s="54">
        <v>1.482</v>
      </c>
      <c r="N3940">
        <v>866</v>
      </c>
      <c r="O3940" t="s">
        <v>44</v>
      </c>
      <c r="P3940">
        <v>3.39813833015292</v>
      </c>
    </row>
    <row r="3941" spans="1:16" x14ac:dyDescent="0.25">
      <c r="A3941" s="20" t="s">
        <v>16678</v>
      </c>
      <c r="B3941">
        <v>3</v>
      </c>
      <c r="C3941" t="s">
        <v>67</v>
      </c>
      <c r="D3941" t="s">
        <v>90</v>
      </c>
      <c r="E3941" t="s">
        <v>83</v>
      </c>
      <c r="F3941" t="s">
        <v>42</v>
      </c>
      <c r="G3941">
        <v>4</v>
      </c>
      <c r="H3941">
        <v>4</v>
      </c>
      <c r="I3941">
        <v>2014</v>
      </c>
      <c r="J3941" t="s">
        <v>60</v>
      </c>
      <c r="K3941">
        <v>3.5535072278128199</v>
      </c>
      <c r="L3941">
        <v>-1.7969999999999999</v>
      </c>
      <c r="M3941" s="54">
        <v>8.9039999999999999</v>
      </c>
      <c r="N3941">
        <v>1762</v>
      </c>
      <c r="O3941" t="s">
        <v>44</v>
      </c>
      <c r="P3941">
        <v>2.38230327602898</v>
      </c>
    </row>
    <row r="3942" spans="1:16" x14ac:dyDescent="0.25">
      <c r="A3942" s="20" t="s">
        <v>16679</v>
      </c>
      <c r="B3942">
        <v>3</v>
      </c>
      <c r="C3942" t="s">
        <v>67</v>
      </c>
      <c r="D3942" t="s">
        <v>90</v>
      </c>
      <c r="E3942" t="s">
        <v>83</v>
      </c>
      <c r="F3942" t="s">
        <v>42</v>
      </c>
      <c r="G3942">
        <v>5</v>
      </c>
      <c r="H3942">
        <v>4</v>
      </c>
      <c r="I3942">
        <v>2014</v>
      </c>
      <c r="J3942" t="s">
        <v>60</v>
      </c>
      <c r="K3942">
        <v>7.84058336145144</v>
      </c>
      <c r="L3942">
        <v>2.4710000000000001</v>
      </c>
      <c r="M3942" s="54">
        <v>13.21</v>
      </c>
      <c r="N3942">
        <v>1866</v>
      </c>
      <c r="O3942" t="s">
        <v>44</v>
      </c>
      <c r="P3942">
        <v>2.3149636727176</v>
      </c>
    </row>
    <row r="3943" spans="1:16" x14ac:dyDescent="0.25">
      <c r="A3943" s="20" t="s">
        <v>22197</v>
      </c>
      <c r="B3943">
        <v>3</v>
      </c>
      <c r="C3943" t="s">
        <v>67</v>
      </c>
      <c r="D3943" t="s">
        <v>90</v>
      </c>
      <c r="E3943" t="s">
        <v>83</v>
      </c>
      <c r="F3943" t="s">
        <v>42</v>
      </c>
      <c r="G3943">
        <v>3</v>
      </c>
      <c r="H3943">
        <v>4</v>
      </c>
      <c r="I3943">
        <v>2014</v>
      </c>
      <c r="J3943" t="s">
        <v>61</v>
      </c>
      <c r="K3943" t="s">
        <v>44</v>
      </c>
      <c r="L3943" t="s">
        <v>44</v>
      </c>
      <c r="M3943" s="54" t="s">
        <v>44</v>
      </c>
      <c r="N3943">
        <v>0</v>
      </c>
      <c r="O3943" t="s">
        <v>44</v>
      </c>
      <c r="P3943" t="s">
        <v>11517</v>
      </c>
    </row>
    <row r="3944" spans="1:16" x14ac:dyDescent="0.25">
      <c r="A3944" s="20" t="s">
        <v>22198</v>
      </c>
      <c r="B3944">
        <v>3</v>
      </c>
      <c r="C3944" t="s">
        <v>67</v>
      </c>
      <c r="D3944" t="s">
        <v>90</v>
      </c>
      <c r="E3944" t="s">
        <v>83</v>
      </c>
      <c r="F3944" t="s">
        <v>42</v>
      </c>
      <c r="G3944">
        <v>4</v>
      </c>
      <c r="H3944">
        <v>4</v>
      </c>
      <c r="I3944">
        <v>2014</v>
      </c>
      <c r="J3944" t="s">
        <v>61</v>
      </c>
      <c r="K3944" t="s">
        <v>44</v>
      </c>
      <c r="L3944" t="s">
        <v>44</v>
      </c>
      <c r="M3944" s="54" t="s">
        <v>44</v>
      </c>
      <c r="N3944">
        <v>0</v>
      </c>
      <c r="O3944" t="s">
        <v>44</v>
      </c>
      <c r="P3944" t="s">
        <v>11517</v>
      </c>
    </row>
    <row r="3945" spans="1:16" x14ac:dyDescent="0.25">
      <c r="A3945" s="20" t="s">
        <v>22199</v>
      </c>
      <c r="B3945">
        <v>3</v>
      </c>
      <c r="C3945" t="s">
        <v>67</v>
      </c>
      <c r="D3945" t="s">
        <v>90</v>
      </c>
      <c r="E3945" t="s">
        <v>83</v>
      </c>
      <c r="F3945" t="s">
        <v>42</v>
      </c>
      <c r="G3945">
        <v>5</v>
      </c>
      <c r="H3945">
        <v>4</v>
      </c>
      <c r="I3945">
        <v>2014</v>
      </c>
      <c r="J3945" t="s">
        <v>61</v>
      </c>
      <c r="K3945" t="s">
        <v>44</v>
      </c>
      <c r="L3945" t="s">
        <v>44</v>
      </c>
      <c r="M3945" s="54" t="s">
        <v>44</v>
      </c>
      <c r="N3945">
        <v>0</v>
      </c>
      <c r="O3945" t="s">
        <v>44</v>
      </c>
      <c r="P3945" t="s">
        <v>11517</v>
      </c>
    </row>
    <row r="3946" spans="1:16" x14ac:dyDescent="0.25">
      <c r="A3946" s="20" t="s">
        <v>22200</v>
      </c>
      <c r="B3946">
        <v>3</v>
      </c>
      <c r="C3946" t="s">
        <v>67</v>
      </c>
      <c r="D3946" t="s">
        <v>90</v>
      </c>
      <c r="E3946" t="s">
        <v>83</v>
      </c>
      <c r="F3946" t="s">
        <v>42</v>
      </c>
      <c r="G3946">
        <v>2</v>
      </c>
      <c r="H3946">
        <v>4</v>
      </c>
      <c r="I3946">
        <v>2014</v>
      </c>
      <c r="J3946" t="s">
        <v>62</v>
      </c>
      <c r="K3946" t="s">
        <v>44</v>
      </c>
      <c r="L3946" t="s">
        <v>44</v>
      </c>
      <c r="M3946" s="54" t="s">
        <v>44</v>
      </c>
      <c r="N3946">
        <v>0</v>
      </c>
      <c r="O3946" t="s">
        <v>44</v>
      </c>
      <c r="P3946" t="s">
        <v>11517</v>
      </c>
    </row>
    <row r="3947" spans="1:16" x14ac:dyDescent="0.25">
      <c r="A3947" s="20" t="s">
        <v>22201</v>
      </c>
      <c r="B3947">
        <v>3</v>
      </c>
      <c r="C3947" t="s">
        <v>67</v>
      </c>
      <c r="D3947" t="s">
        <v>90</v>
      </c>
      <c r="E3947" t="s">
        <v>83</v>
      </c>
      <c r="F3947" t="s">
        <v>42</v>
      </c>
      <c r="G3947">
        <v>3</v>
      </c>
      <c r="H3947">
        <v>4</v>
      </c>
      <c r="I3947">
        <v>2014</v>
      </c>
      <c r="J3947" t="s">
        <v>62</v>
      </c>
      <c r="K3947" t="s">
        <v>44</v>
      </c>
      <c r="L3947" t="s">
        <v>44</v>
      </c>
      <c r="M3947" s="54" t="s">
        <v>44</v>
      </c>
      <c r="N3947">
        <v>2</v>
      </c>
      <c r="O3947" t="s">
        <v>44</v>
      </c>
      <c r="P3947">
        <v>70.710678118654698</v>
      </c>
    </row>
    <row r="3948" spans="1:16" x14ac:dyDescent="0.25">
      <c r="A3948" s="20" t="s">
        <v>22202</v>
      </c>
      <c r="B3948">
        <v>3</v>
      </c>
      <c r="C3948" t="s">
        <v>67</v>
      </c>
      <c r="D3948" t="s">
        <v>90</v>
      </c>
      <c r="E3948" t="s">
        <v>83</v>
      </c>
      <c r="F3948" t="s">
        <v>42</v>
      </c>
      <c r="G3948">
        <v>4</v>
      </c>
      <c r="H3948">
        <v>4</v>
      </c>
      <c r="I3948">
        <v>2014</v>
      </c>
      <c r="J3948" t="s">
        <v>62</v>
      </c>
      <c r="K3948" t="s">
        <v>44</v>
      </c>
      <c r="L3948" t="s">
        <v>44</v>
      </c>
      <c r="M3948" s="54" t="s">
        <v>44</v>
      </c>
      <c r="N3948">
        <v>17</v>
      </c>
      <c r="O3948" t="s">
        <v>44</v>
      </c>
      <c r="P3948">
        <v>24.253562503633301</v>
      </c>
    </row>
    <row r="3949" spans="1:16" x14ac:dyDescent="0.25">
      <c r="A3949" s="20" t="s">
        <v>22203</v>
      </c>
      <c r="B3949">
        <v>3</v>
      </c>
      <c r="C3949" t="s">
        <v>67</v>
      </c>
      <c r="D3949" t="s">
        <v>90</v>
      </c>
      <c r="E3949" t="s">
        <v>83</v>
      </c>
      <c r="F3949" t="s">
        <v>42</v>
      </c>
      <c r="G3949">
        <v>5</v>
      </c>
      <c r="H3949">
        <v>4</v>
      </c>
      <c r="I3949">
        <v>2014</v>
      </c>
      <c r="J3949" t="s">
        <v>62</v>
      </c>
      <c r="K3949" t="s">
        <v>44</v>
      </c>
      <c r="L3949" t="s">
        <v>44</v>
      </c>
      <c r="M3949" s="54" t="s">
        <v>44</v>
      </c>
      <c r="N3949">
        <v>108</v>
      </c>
      <c r="O3949" t="s">
        <v>44</v>
      </c>
      <c r="P3949">
        <v>9.6225044864937601</v>
      </c>
    </row>
    <row r="3950" spans="1:16" x14ac:dyDescent="0.25">
      <c r="A3950" s="20" t="s">
        <v>16680</v>
      </c>
      <c r="B3950">
        <v>3</v>
      </c>
      <c r="C3950" t="s">
        <v>67</v>
      </c>
      <c r="D3950" t="s">
        <v>90</v>
      </c>
      <c r="E3950" t="s">
        <v>83</v>
      </c>
      <c r="F3950" t="s">
        <v>42</v>
      </c>
      <c r="G3950">
        <v>2</v>
      </c>
      <c r="H3950">
        <v>4</v>
      </c>
      <c r="I3950">
        <v>2014</v>
      </c>
      <c r="J3950" t="s">
        <v>75</v>
      </c>
      <c r="K3950">
        <v>8.6560000000000006</v>
      </c>
      <c r="L3950">
        <v>3.74</v>
      </c>
      <c r="M3950" s="54">
        <v>13.57</v>
      </c>
      <c r="N3950" t="s">
        <v>44</v>
      </c>
      <c r="O3950" t="s">
        <v>44</v>
      </c>
      <c r="P3950">
        <v>-99</v>
      </c>
    </row>
    <row r="3951" spans="1:16" x14ac:dyDescent="0.25">
      <c r="A3951" s="20" t="s">
        <v>16680</v>
      </c>
      <c r="B3951">
        <v>3</v>
      </c>
      <c r="C3951" t="s">
        <v>67</v>
      </c>
      <c r="D3951" t="s">
        <v>90</v>
      </c>
      <c r="E3951" t="s">
        <v>83</v>
      </c>
      <c r="F3951" t="s">
        <v>42</v>
      </c>
      <c r="G3951">
        <v>2</v>
      </c>
      <c r="H3951">
        <v>4</v>
      </c>
      <c r="I3951">
        <v>2014</v>
      </c>
      <c r="J3951" t="s">
        <v>75</v>
      </c>
      <c r="K3951" t="s">
        <v>44</v>
      </c>
      <c r="L3951" t="s">
        <v>44</v>
      </c>
      <c r="M3951" s="54" t="s">
        <v>44</v>
      </c>
      <c r="N3951" t="s">
        <v>44</v>
      </c>
      <c r="O3951" t="s">
        <v>44</v>
      </c>
      <c r="P3951">
        <v>-99</v>
      </c>
    </row>
    <row r="3952" spans="1:16" x14ac:dyDescent="0.25">
      <c r="A3952" s="20" t="s">
        <v>16680</v>
      </c>
      <c r="B3952">
        <v>3</v>
      </c>
      <c r="C3952" t="s">
        <v>67</v>
      </c>
      <c r="D3952" t="s">
        <v>90</v>
      </c>
      <c r="E3952" t="s">
        <v>83</v>
      </c>
      <c r="F3952" t="s">
        <v>42</v>
      </c>
      <c r="G3952">
        <v>2</v>
      </c>
      <c r="H3952">
        <v>4</v>
      </c>
      <c r="I3952">
        <v>2014</v>
      </c>
      <c r="J3952" t="s">
        <v>75</v>
      </c>
      <c r="K3952">
        <v>-24.913</v>
      </c>
      <c r="L3952">
        <v>-44.68</v>
      </c>
      <c r="M3952" s="54">
        <v>-5.15</v>
      </c>
      <c r="N3952" t="s">
        <v>44</v>
      </c>
      <c r="O3952" t="s">
        <v>44</v>
      </c>
      <c r="P3952">
        <v>-99</v>
      </c>
    </row>
    <row r="3953" spans="1:16" x14ac:dyDescent="0.25">
      <c r="A3953" s="20" t="s">
        <v>16680</v>
      </c>
      <c r="B3953">
        <v>3</v>
      </c>
      <c r="C3953" t="s">
        <v>67</v>
      </c>
      <c r="D3953" t="s">
        <v>90</v>
      </c>
      <c r="E3953" t="s">
        <v>83</v>
      </c>
      <c r="F3953" t="s">
        <v>42</v>
      </c>
      <c r="G3953">
        <v>2</v>
      </c>
      <c r="H3953">
        <v>4</v>
      </c>
      <c r="I3953">
        <v>2014</v>
      </c>
      <c r="J3953" t="s">
        <v>75</v>
      </c>
      <c r="K3953">
        <v>-16.102</v>
      </c>
      <c r="L3953">
        <v>-22.08</v>
      </c>
      <c r="M3953" s="54">
        <v>-10.119999999999999</v>
      </c>
      <c r="N3953" t="s">
        <v>44</v>
      </c>
      <c r="O3953" t="s">
        <v>44</v>
      </c>
      <c r="P3953">
        <v>-99</v>
      </c>
    </row>
    <row r="3954" spans="1:16" x14ac:dyDescent="0.25">
      <c r="A3954" s="20" t="s">
        <v>16680</v>
      </c>
      <c r="B3954">
        <v>3</v>
      </c>
      <c r="C3954" t="s">
        <v>67</v>
      </c>
      <c r="D3954" t="s">
        <v>90</v>
      </c>
      <c r="E3954" t="s">
        <v>83</v>
      </c>
      <c r="F3954" t="s">
        <v>42</v>
      </c>
      <c r="G3954">
        <v>2</v>
      </c>
      <c r="H3954">
        <v>4</v>
      </c>
      <c r="I3954">
        <v>2014</v>
      </c>
      <c r="J3954" t="s">
        <v>75</v>
      </c>
      <c r="K3954">
        <v>14.257999999999999</v>
      </c>
      <c r="L3954">
        <v>4.92</v>
      </c>
      <c r="M3954" s="54">
        <v>23.59</v>
      </c>
      <c r="N3954" t="s">
        <v>44</v>
      </c>
      <c r="O3954" t="s">
        <v>44</v>
      </c>
      <c r="P3954">
        <v>-99</v>
      </c>
    </row>
    <row r="3955" spans="1:16" x14ac:dyDescent="0.25">
      <c r="A3955" s="20" t="s">
        <v>16680</v>
      </c>
      <c r="B3955">
        <v>3</v>
      </c>
      <c r="C3955" t="s">
        <v>67</v>
      </c>
      <c r="D3955" t="s">
        <v>90</v>
      </c>
      <c r="E3955" t="s">
        <v>83</v>
      </c>
      <c r="F3955" t="s">
        <v>42</v>
      </c>
      <c r="G3955">
        <v>2</v>
      </c>
      <c r="H3955">
        <v>4</v>
      </c>
      <c r="I3955">
        <v>2014</v>
      </c>
      <c r="J3955" t="s">
        <v>75</v>
      </c>
      <c r="K3955">
        <v>9.24</v>
      </c>
      <c r="L3955">
        <v>-0.43</v>
      </c>
      <c r="M3955" s="54">
        <v>18.91</v>
      </c>
      <c r="N3955" t="s">
        <v>44</v>
      </c>
      <c r="O3955" t="s">
        <v>44</v>
      </c>
      <c r="P3955">
        <v>-99</v>
      </c>
    </row>
    <row r="3956" spans="1:16" x14ac:dyDescent="0.25">
      <c r="A3956" s="20" t="s">
        <v>16680</v>
      </c>
      <c r="B3956">
        <v>3</v>
      </c>
      <c r="C3956" t="s">
        <v>67</v>
      </c>
      <c r="D3956" t="s">
        <v>90</v>
      </c>
      <c r="E3956" t="s">
        <v>83</v>
      </c>
      <c r="F3956" t="s">
        <v>42</v>
      </c>
      <c r="G3956">
        <v>2</v>
      </c>
      <c r="H3956">
        <v>4</v>
      </c>
      <c r="I3956">
        <v>2014</v>
      </c>
      <c r="J3956" t="s">
        <v>75</v>
      </c>
      <c r="K3956">
        <v>28.989000000000001</v>
      </c>
      <c r="L3956">
        <v>21.37</v>
      </c>
      <c r="M3956">
        <v>36.61</v>
      </c>
      <c r="N3956" t="s">
        <v>44</v>
      </c>
      <c r="O3956" t="s">
        <v>44</v>
      </c>
      <c r="P3956">
        <v>-99</v>
      </c>
    </row>
    <row r="3957" spans="1:16" x14ac:dyDescent="0.25">
      <c r="A3957" s="20" t="s">
        <v>16680</v>
      </c>
      <c r="B3957">
        <v>3</v>
      </c>
      <c r="C3957" t="s">
        <v>67</v>
      </c>
      <c r="D3957" t="s">
        <v>90</v>
      </c>
      <c r="E3957" t="s">
        <v>83</v>
      </c>
      <c r="F3957" t="s">
        <v>42</v>
      </c>
      <c r="G3957">
        <v>2</v>
      </c>
      <c r="H3957">
        <v>4</v>
      </c>
      <c r="I3957">
        <v>2014</v>
      </c>
      <c r="J3957" t="s">
        <v>75</v>
      </c>
      <c r="K3957" t="s">
        <v>44</v>
      </c>
      <c r="L3957" t="s">
        <v>44</v>
      </c>
      <c r="M3957" s="54" t="s">
        <v>44</v>
      </c>
      <c r="N3957" t="s">
        <v>44</v>
      </c>
      <c r="O3957" t="s">
        <v>44</v>
      </c>
      <c r="P3957">
        <v>-99</v>
      </c>
    </row>
    <row r="3958" spans="1:16" x14ac:dyDescent="0.25">
      <c r="A3958" s="20" t="s">
        <v>16680</v>
      </c>
      <c r="B3958">
        <v>3</v>
      </c>
      <c r="C3958" t="s">
        <v>67</v>
      </c>
      <c r="D3958" t="s">
        <v>90</v>
      </c>
      <c r="E3958" t="s">
        <v>83</v>
      </c>
      <c r="F3958" t="s">
        <v>42</v>
      </c>
      <c r="G3958">
        <v>2</v>
      </c>
      <c r="H3958">
        <v>4</v>
      </c>
      <c r="I3958">
        <v>2014</v>
      </c>
      <c r="J3958" t="s">
        <v>75</v>
      </c>
      <c r="K3958" t="s">
        <v>44</v>
      </c>
      <c r="L3958" t="s">
        <v>44</v>
      </c>
      <c r="M3958" s="54" t="s">
        <v>44</v>
      </c>
      <c r="N3958" t="s">
        <v>44</v>
      </c>
      <c r="O3958" t="s">
        <v>44</v>
      </c>
      <c r="P3958">
        <v>-99</v>
      </c>
    </row>
    <row r="3959" spans="1:16" x14ac:dyDescent="0.25">
      <c r="A3959" s="20" t="s">
        <v>16680</v>
      </c>
      <c r="B3959">
        <v>3</v>
      </c>
      <c r="C3959" t="s">
        <v>67</v>
      </c>
      <c r="D3959" t="s">
        <v>90</v>
      </c>
      <c r="E3959" t="s">
        <v>83</v>
      </c>
      <c r="F3959" t="s">
        <v>42</v>
      </c>
      <c r="G3959">
        <v>2</v>
      </c>
      <c r="H3959">
        <v>4</v>
      </c>
      <c r="I3959">
        <v>2014</v>
      </c>
      <c r="J3959" t="s">
        <v>75</v>
      </c>
      <c r="K3959" t="s">
        <v>44</v>
      </c>
      <c r="L3959" t="s">
        <v>44</v>
      </c>
      <c r="M3959" s="54" t="s">
        <v>44</v>
      </c>
      <c r="N3959" t="s">
        <v>44</v>
      </c>
      <c r="O3959" t="s">
        <v>44</v>
      </c>
      <c r="P3959">
        <v>-99</v>
      </c>
    </row>
    <row r="3960" spans="1:16" x14ac:dyDescent="0.25">
      <c r="A3960" s="20" t="s">
        <v>16680</v>
      </c>
      <c r="B3960">
        <v>3</v>
      </c>
      <c r="C3960" t="s">
        <v>67</v>
      </c>
      <c r="D3960" t="s">
        <v>90</v>
      </c>
      <c r="E3960" t="s">
        <v>83</v>
      </c>
      <c r="F3960" t="s">
        <v>42</v>
      </c>
      <c r="G3960">
        <v>2</v>
      </c>
      <c r="H3960">
        <v>4</v>
      </c>
      <c r="I3960">
        <v>2014</v>
      </c>
      <c r="J3960" t="s">
        <v>75</v>
      </c>
      <c r="K3960" t="s">
        <v>44</v>
      </c>
      <c r="L3960" t="s">
        <v>44</v>
      </c>
      <c r="M3960" s="54" t="s">
        <v>44</v>
      </c>
      <c r="N3960" t="s">
        <v>44</v>
      </c>
      <c r="O3960" t="s">
        <v>44</v>
      </c>
      <c r="P3960">
        <v>-99</v>
      </c>
    </row>
    <row r="3961" spans="1:16" x14ac:dyDescent="0.25">
      <c r="A3961" s="20" t="s">
        <v>16680</v>
      </c>
      <c r="B3961">
        <v>3</v>
      </c>
      <c r="C3961" t="s">
        <v>67</v>
      </c>
      <c r="D3961" t="s">
        <v>90</v>
      </c>
      <c r="E3961" t="s">
        <v>83</v>
      </c>
      <c r="F3961" t="s">
        <v>42</v>
      </c>
      <c r="G3961">
        <v>2</v>
      </c>
      <c r="H3961">
        <v>4</v>
      </c>
      <c r="I3961">
        <v>2014</v>
      </c>
      <c r="J3961" t="s">
        <v>75</v>
      </c>
      <c r="K3961" t="s">
        <v>44</v>
      </c>
      <c r="L3961" t="s">
        <v>44</v>
      </c>
      <c r="M3961" t="s">
        <v>44</v>
      </c>
      <c r="N3961" t="s">
        <v>44</v>
      </c>
      <c r="O3961" t="s">
        <v>44</v>
      </c>
      <c r="P3961">
        <v>-99</v>
      </c>
    </row>
    <row r="3962" spans="1:16" x14ac:dyDescent="0.25">
      <c r="A3962" s="20" t="s">
        <v>16680</v>
      </c>
      <c r="B3962">
        <v>3</v>
      </c>
      <c r="C3962" t="s">
        <v>67</v>
      </c>
      <c r="D3962" t="s">
        <v>90</v>
      </c>
      <c r="E3962" t="s">
        <v>83</v>
      </c>
      <c r="F3962" t="s">
        <v>42</v>
      </c>
      <c r="G3962">
        <v>2</v>
      </c>
      <c r="H3962">
        <v>4</v>
      </c>
      <c r="I3962">
        <v>2014</v>
      </c>
      <c r="J3962" t="s">
        <v>75</v>
      </c>
      <c r="K3962">
        <v>-28.643000000000001</v>
      </c>
      <c r="L3962">
        <v>-42.62</v>
      </c>
      <c r="M3962">
        <v>-14.66</v>
      </c>
      <c r="N3962" t="s">
        <v>44</v>
      </c>
      <c r="O3962" t="s">
        <v>44</v>
      </c>
      <c r="P3962">
        <v>-99</v>
      </c>
    </row>
    <row r="3963" spans="1:16" x14ac:dyDescent="0.25">
      <c r="A3963" s="20" t="s">
        <v>16680</v>
      </c>
      <c r="B3963">
        <v>3</v>
      </c>
      <c r="C3963" t="s">
        <v>67</v>
      </c>
      <c r="D3963" t="s">
        <v>90</v>
      </c>
      <c r="E3963" t="s">
        <v>83</v>
      </c>
      <c r="F3963" t="s">
        <v>42</v>
      </c>
      <c r="G3963">
        <v>2</v>
      </c>
      <c r="H3963">
        <v>4</v>
      </c>
      <c r="I3963">
        <v>2014</v>
      </c>
      <c r="J3963" t="s">
        <v>75</v>
      </c>
      <c r="K3963" t="s">
        <v>44</v>
      </c>
      <c r="L3963" t="s">
        <v>44</v>
      </c>
      <c r="M3963" t="s">
        <v>44</v>
      </c>
      <c r="N3963" t="s">
        <v>44</v>
      </c>
      <c r="O3963" t="s">
        <v>44</v>
      </c>
      <c r="P3963">
        <v>-99</v>
      </c>
    </row>
    <row r="3964" spans="1:16" x14ac:dyDescent="0.25">
      <c r="A3964" s="20" t="s">
        <v>16680</v>
      </c>
      <c r="B3964">
        <v>3</v>
      </c>
      <c r="C3964" t="s">
        <v>67</v>
      </c>
      <c r="D3964" t="s">
        <v>90</v>
      </c>
      <c r="E3964" t="s">
        <v>83</v>
      </c>
      <c r="F3964" t="s">
        <v>42</v>
      </c>
      <c r="G3964">
        <v>2</v>
      </c>
      <c r="H3964">
        <v>4</v>
      </c>
      <c r="I3964">
        <v>2014</v>
      </c>
      <c r="J3964" t="s">
        <v>75</v>
      </c>
      <c r="K3964">
        <v>35.110999999999997</v>
      </c>
      <c r="L3964">
        <v>30.57</v>
      </c>
      <c r="M3964">
        <v>39.659999999999997</v>
      </c>
      <c r="N3964" t="s">
        <v>44</v>
      </c>
      <c r="O3964" t="s">
        <v>44</v>
      </c>
      <c r="P3964">
        <v>-99</v>
      </c>
    </row>
    <row r="3965" spans="1:16" x14ac:dyDescent="0.25">
      <c r="A3965" s="20" t="s">
        <v>16680</v>
      </c>
      <c r="B3965">
        <v>3</v>
      </c>
      <c r="C3965" t="s">
        <v>67</v>
      </c>
      <c r="D3965" t="s">
        <v>90</v>
      </c>
      <c r="E3965" t="s">
        <v>83</v>
      </c>
      <c r="F3965" t="s">
        <v>42</v>
      </c>
      <c r="G3965">
        <v>2</v>
      </c>
      <c r="H3965">
        <v>4</v>
      </c>
      <c r="I3965">
        <v>2014</v>
      </c>
      <c r="J3965" t="s">
        <v>75</v>
      </c>
      <c r="K3965">
        <v>0.60299999999999998</v>
      </c>
      <c r="L3965">
        <v>-4.6100000000000003</v>
      </c>
      <c r="M3965" s="54">
        <v>5.82</v>
      </c>
      <c r="N3965" t="s">
        <v>44</v>
      </c>
      <c r="O3965" t="s">
        <v>44</v>
      </c>
      <c r="P3965">
        <v>-99</v>
      </c>
    </row>
    <row r="3966" spans="1:16" x14ac:dyDescent="0.25">
      <c r="A3966" s="20" t="s">
        <v>16681</v>
      </c>
      <c r="B3966">
        <v>3</v>
      </c>
      <c r="C3966" t="s">
        <v>67</v>
      </c>
      <c r="D3966" t="s">
        <v>90</v>
      </c>
      <c r="E3966" t="s">
        <v>83</v>
      </c>
      <c r="F3966" t="s">
        <v>42</v>
      </c>
      <c r="G3966">
        <v>3</v>
      </c>
      <c r="H3966">
        <v>4</v>
      </c>
      <c r="I3966">
        <v>2014</v>
      </c>
      <c r="J3966" t="s">
        <v>75</v>
      </c>
      <c r="K3966">
        <v>-2.2999999999999998</v>
      </c>
      <c r="L3966">
        <v>-7.05</v>
      </c>
      <c r="M3966">
        <v>2.4500000000000002</v>
      </c>
      <c r="N3966" t="s">
        <v>44</v>
      </c>
      <c r="O3966" t="s">
        <v>44</v>
      </c>
      <c r="P3966">
        <v>-99</v>
      </c>
    </row>
    <row r="3967" spans="1:16" x14ac:dyDescent="0.25">
      <c r="A3967" s="20" t="s">
        <v>16681</v>
      </c>
      <c r="B3967">
        <v>3</v>
      </c>
      <c r="C3967" t="s">
        <v>67</v>
      </c>
      <c r="D3967" t="s">
        <v>90</v>
      </c>
      <c r="E3967" t="s">
        <v>83</v>
      </c>
      <c r="F3967" t="s">
        <v>42</v>
      </c>
      <c r="G3967">
        <v>3</v>
      </c>
      <c r="H3967">
        <v>4</v>
      </c>
      <c r="I3967">
        <v>2014</v>
      </c>
      <c r="J3967" t="s">
        <v>75</v>
      </c>
      <c r="K3967" t="s">
        <v>44</v>
      </c>
      <c r="L3967" t="s">
        <v>44</v>
      </c>
      <c r="M3967" t="s">
        <v>44</v>
      </c>
      <c r="N3967" t="s">
        <v>44</v>
      </c>
      <c r="O3967" t="s">
        <v>44</v>
      </c>
      <c r="P3967">
        <v>-99</v>
      </c>
    </row>
    <row r="3968" spans="1:16" x14ac:dyDescent="0.25">
      <c r="A3968" s="20" t="s">
        <v>16681</v>
      </c>
      <c r="B3968">
        <v>3</v>
      </c>
      <c r="C3968" t="s">
        <v>67</v>
      </c>
      <c r="D3968" t="s">
        <v>90</v>
      </c>
      <c r="E3968" t="s">
        <v>83</v>
      </c>
      <c r="F3968" t="s">
        <v>42</v>
      </c>
      <c r="G3968">
        <v>3</v>
      </c>
      <c r="H3968">
        <v>4</v>
      </c>
      <c r="I3968">
        <v>2014</v>
      </c>
      <c r="J3968" t="s">
        <v>75</v>
      </c>
      <c r="K3968">
        <v>-35.869</v>
      </c>
      <c r="L3968">
        <v>-55.59</v>
      </c>
      <c r="M3968" s="54">
        <v>-16.14</v>
      </c>
      <c r="N3968" t="s">
        <v>44</v>
      </c>
      <c r="O3968" t="s">
        <v>44</v>
      </c>
      <c r="P3968">
        <v>-99</v>
      </c>
    </row>
    <row r="3969" spans="1:16" x14ac:dyDescent="0.25">
      <c r="A3969" s="20" t="s">
        <v>16681</v>
      </c>
      <c r="B3969">
        <v>3</v>
      </c>
      <c r="C3969" t="s">
        <v>67</v>
      </c>
      <c r="D3969" t="s">
        <v>90</v>
      </c>
      <c r="E3969" t="s">
        <v>83</v>
      </c>
      <c r="F3969" t="s">
        <v>42</v>
      </c>
      <c r="G3969">
        <v>3</v>
      </c>
      <c r="H3969">
        <v>4</v>
      </c>
      <c r="I3969">
        <v>2014</v>
      </c>
      <c r="J3969" t="s">
        <v>75</v>
      </c>
      <c r="K3969">
        <v>-27.058</v>
      </c>
      <c r="L3969">
        <v>-32.9</v>
      </c>
      <c r="M3969" s="54">
        <v>-21.22</v>
      </c>
      <c r="N3969" t="s">
        <v>44</v>
      </c>
      <c r="O3969" t="s">
        <v>44</v>
      </c>
      <c r="P3969">
        <v>-99</v>
      </c>
    </row>
    <row r="3970" spans="1:16" x14ac:dyDescent="0.25">
      <c r="A3970" s="20" t="s">
        <v>16681</v>
      </c>
      <c r="B3970">
        <v>3</v>
      </c>
      <c r="C3970" t="s">
        <v>67</v>
      </c>
      <c r="D3970" t="s">
        <v>90</v>
      </c>
      <c r="E3970" t="s">
        <v>83</v>
      </c>
      <c r="F3970" t="s">
        <v>42</v>
      </c>
      <c r="G3970">
        <v>3</v>
      </c>
      <c r="H3970">
        <v>4</v>
      </c>
      <c r="I3970">
        <v>2014</v>
      </c>
      <c r="J3970" t="s">
        <v>75</v>
      </c>
      <c r="K3970">
        <v>3.302</v>
      </c>
      <c r="L3970">
        <v>-5.94</v>
      </c>
      <c r="M3970" s="54">
        <v>12.55</v>
      </c>
      <c r="N3970" t="s">
        <v>44</v>
      </c>
      <c r="O3970" t="s">
        <v>44</v>
      </c>
      <c r="P3970">
        <v>-99</v>
      </c>
    </row>
    <row r="3971" spans="1:16" x14ac:dyDescent="0.25">
      <c r="A3971" s="20" t="s">
        <v>16681</v>
      </c>
      <c r="B3971">
        <v>3</v>
      </c>
      <c r="C3971" t="s">
        <v>67</v>
      </c>
      <c r="D3971" t="s">
        <v>90</v>
      </c>
      <c r="E3971" t="s">
        <v>83</v>
      </c>
      <c r="F3971" t="s">
        <v>42</v>
      </c>
      <c r="G3971">
        <v>3</v>
      </c>
      <c r="H3971">
        <v>4</v>
      </c>
      <c r="I3971">
        <v>2014</v>
      </c>
      <c r="J3971" t="s">
        <v>75</v>
      </c>
      <c r="K3971">
        <v>-1.716</v>
      </c>
      <c r="L3971">
        <v>-11.3</v>
      </c>
      <c r="M3971">
        <v>7.86</v>
      </c>
      <c r="N3971" t="s">
        <v>44</v>
      </c>
      <c r="O3971" t="s">
        <v>44</v>
      </c>
      <c r="P3971">
        <v>-99</v>
      </c>
    </row>
    <row r="3972" spans="1:16" x14ac:dyDescent="0.25">
      <c r="A3972" s="20" t="s">
        <v>16681</v>
      </c>
      <c r="B3972">
        <v>3</v>
      </c>
      <c r="C3972" t="s">
        <v>67</v>
      </c>
      <c r="D3972" t="s">
        <v>90</v>
      </c>
      <c r="E3972" t="s">
        <v>83</v>
      </c>
      <c r="F3972" t="s">
        <v>42</v>
      </c>
      <c r="G3972">
        <v>3</v>
      </c>
      <c r="H3972">
        <v>4</v>
      </c>
      <c r="I3972">
        <v>2014</v>
      </c>
      <c r="J3972" t="s">
        <v>75</v>
      </c>
      <c r="K3972">
        <v>18.033000000000001</v>
      </c>
      <c r="L3972">
        <v>10.52</v>
      </c>
      <c r="M3972" s="54">
        <v>25.54</v>
      </c>
      <c r="N3972" t="s">
        <v>44</v>
      </c>
      <c r="O3972" t="s">
        <v>44</v>
      </c>
      <c r="P3972">
        <v>-99</v>
      </c>
    </row>
    <row r="3973" spans="1:16" x14ac:dyDescent="0.25">
      <c r="A3973" s="20" t="s">
        <v>16681</v>
      </c>
      <c r="B3973">
        <v>3</v>
      </c>
      <c r="C3973" t="s">
        <v>67</v>
      </c>
      <c r="D3973" t="s">
        <v>90</v>
      </c>
      <c r="E3973" t="s">
        <v>83</v>
      </c>
      <c r="F3973" t="s">
        <v>42</v>
      </c>
      <c r="G3973">
        <v>3</v>
      </c>
      <c r="H3973">
        <v>4</v>
      </c>
      <c r="I3973">
        <v>2014</v>
      </c>
      <c r="J3973" t="s">
        <v>75</v>
      </c>
      <c r="K3973" t="s">
        <v>44</v>
      </c>
      <c r="L3973" t="s">
        <v>44</v>
      </c>
      <c r="M3973" s="54" t="s">
        <v>44</v>
      </c>
      <c r="N3973" t="s">
        <v>44</v>
      </c>
      <c r="O3973" t="s">
        <v>44</v>
      </c>
      <c r="P3973">
        <v>-99</v>
      </c>
    </row>
    <row r="3974" spans="1:16" x14ac:dyDescent="0.25">
      <c r="A3974" s="20" t="s">
        <v>16681</v>
      </c>
      <c r="B3974">
        <v>3</v>
      </c>
      <c r="C3974" t="s">
        <v>67</v>
      </c>
      <c r="D3974" t="s">
        <v>90</v>
      </c>
      <c r="E3974" t="s">
        <v>83</v>
      </c>
      <c r="F3974" t="s">
        <v>42</v>
      </c>
      <c r="G3974">
        <v>3</v>
      </c>
      <c r="H3974">
        <v>4</v>
      </c>
      <c r="I3974">
        <v>2014</v>
      </c>
      <c r="J3974" t="s">
        <v>75</v>
      </c>
      <c r="K3974" t="s">
        <v>44</v>
      </c>
      <c r="L3974" t="s">
        <v>44</v>
      </c>
      <c r="M3974" s="54" t="s">
        <v>44</v>
      </c>
      <c r="N3974" t="s">
        <v>44</v>
      </c>
      <c r="O3974" t="s">
        <v>44</v>
      </c>
      <c r="P3974">
        <v>-99</v>
      </c>
    </row>
    <row r="3975" spans="1:16" x14ac:dyDescent="0.25">
      <c r="A3975" s="20" t="s">
        <v>16681</v>
      </c>
      <c r="B3975">
        <v>3</v>
      </c>
      <c r="C3975" t="s">
        <v>67</v>
      </c>
      <c r="D3975" t="s">
        <v>90</v>
      </c>
      <c r="E3975" t="s">
        <v>83</v>
      </c>
      <c r="F3975" t="s">
        <v>42</v>
      </c>
      <c r="G3975">
        <v>3</v>
      </c>
      <c r="H3975">
        <v>4</v>
      </c>
      <c r="I3975">
        <v>2014</v>
      </c>
      <c r="J3975" t="s">
        <v>75</v>
      </c>
      <c r="K3975" t="s">
        <v>44</v>
      </c>
      <c r="L3975" t="s">
        <v>44</v>
      </c>
      <c r="M3975" s="54" t="s">
        <v>44</v>
      </c>
      <c r="N3975" t="s">
        <v>44</v>
      </c>
      <c r="O3975" t="s">
        <v>44</v>
      </c>
      <c r="P3975">
        <v>-99</v>
      </c>
    </row>
    <row r="3976" spans="1:16" x14ac:dyDescent="0.25">
      <c r="A3976" s="20" t="s">
        <v>16681</v>
      </c>
      <c r="B3976">
        <v>3</v>
      </c>
      <c r="C3976" t="s">
        <v>67</v>
      </c>
      <c r="D3976" t="s">
        <v>90</v>
      </c>
      <c r="E3976" t="s">
        <v>83</v>
      </c>
      <c r="F3976" t="s">
        <v>42</v>
      </c>
      <c r="G3976">
        <v>3</v>
      </c>
      <c r="H3976">
        <v>4</v>
      </c>
      <c r="I3976">
        <v>2014</v>
      </c>
      <c r="J3976" t="s">
        <v>75</v>
      </c>
      <c r="K3976" t="s">
        <v>44</v>
      </c>
      <c r="L3976" t="s">
        <v>44</v>
      </c>
      <c r="M3976" t="s">
        <v>44</v>
      </c>
      <c r="N3976" t="s">
        <v>44</v>
      </c>
      <c r="O3976" t="s">
        <v>44</v>
      </c>
      <c r="P3976">
        <v>-99</v>
      </c>
    </row>
    <row r="3977" spans="1:16" x14ac:dyDescent="0.25">
      <c r="A3977" s="20" t="s">
        <v>16681</v>
      </c>
      <c r="B3977">
        <v>3</v>
      </c>
      <c r="C3977" t="s">
        <v>67</v>
      </c>
      <c r="D3977" t="s">
        <v>90</v>
      </c>
      <c r="E3977" t="s">
        <v>83</v>
      </c>
      <c r="F3977" t="s">
        <v>42</v>
      </c>
      <c r="G3977">
        <v>3</v>
      </c>
      <c r="H3977">
        <v>4</v>
      </c>
      <c r="I3977">
        <v>2014</v>
      </c>
      <c r="J3977" t="s">
        <v>75</v>
      </c>
      <c r="K3977" t="s">
        <v>44</v>
      </c>
      <c r="L3977" t="s">
        <v>44</v>
      </c>
      <c r="M3977" s="54" t="s">
        <v>44</v>
      </c>
      <c r="N3977" t="s">
        <v>44</v>
      </c>
      <c r="O3977" t="s">
        <v>44</v>
      </c>
      <c r="P3977">
        <v>-99</v>
      </c>
    </row>
    <row r="3978" spans="1:16" x14ac:dyDescent="0.25">
      <c r="A3978" s="20" t="s">
        <v>16681</v>
      </c>
      <c r="B3978">
        <v>3</v>
      </c>
      <c r="C3978" t="s">
        <v>67</v>
      </c>
      <c r="D3978" t="s">
        <v>90</v>
      </c>
      <c r="E3978" t="s">
        <v>83</v>
      </c>
      <c r="F3978" t="s">
        <v>42</v>
      </c>
      <c r="G3978">
        <v>3</v>
      </c>
      <c r="H3978">
        <v>4</v>
      </c>
      <c r="I3978">
        <v>2014</v>
      </c>
      <c r="J3978" t="s">
        <v>75</v>
      </c>
      <c r="K3978">
        <v>-39.598999999999997</v>
      </c>
      <c r="L3978">
        <v>-53.52</v>
      </c>
      <c r="M3978" s="54">
        <v>-25.68</v>
      </c>
      <c r="N3978" t="s">
        <v>44</v>
      </c>
      <c r="O3978" t="s">
        <v>44</v>
      </c>
      <c r="P3978">
        <v>-99</v>
      </c>
    </row>
    <row r="3979" spans="1:16" x14ac:dyDescent="0.25">
      <c r="A3979" s="20" t="s">
        <v>16681</v>
      </c>
      <c r="B3979">
        <v>3</v>
      </c>
      <c r="C3979" t="s">
        <v>67</v>
      </c>
      <c r="D3979" t="s">
        <v>90</v>
      </c>
      <c r="E3979" t="s">
        <v>83</v>
      </c>
      <c r="F3979" t="s">
        <v>42</v>
      </c>
      <c r="G3979">
        <v>3</v>
      </c>
      <c r="H3979">
        <v>4</v>
      </c>
      <c r="I3979">
        <v>2014</v>
      </c>
      <c r="J3979" t="s">
        <v>75</v>
      </c>
      <c r="K3979" t="s">
        <v>44</v>
      </c>
      <c r="L3979" t="s">
        <v>44</v>
      </c>
      <c r="M3979" s="54" t="s">
        <v>44</v>
      </c>
      <c r="N3979" t="s">
        <v>44</v>
      </c>
      <c r="O3979" t="s">
        <v>44</v>
      </c>
      <c r="P3979">
        <v>-99</v>
      </c>
    </row>
    <row r="3980" spans="1:16" x14ac:dyDescent="0.25">
      <c r="A3980" s="20" t="s">
        <v>16681</v>
      </c>
      <c r="B3980">
        <v>3</v>
      </c>
      <c r="C3980" t="s">
        <v>67</v>
      </c>
      <c r="D3980" t="s">
        <v>90</v>
      </c>
      <c r="E3980" t="s">
        <v>83</v>
      </c>
      <c r="F3980" t="s">
        <v>42</v>
      </c>
      <c r="G3980">
        <v>3</v>
      </c>
      <c r="H3980">
        <v>4</v>
      </c>
      <c r="I3980">
        <v>2014</v>
      </c>
      <c r="J3980" t="s">
        <v>75</v>
      </c>
      <c r="K3980">
        <v>24.155000000000001</v>
      </c>
      <c r="L3980">
        <v>19.79</v>
      </c>
      <c r="M3980" s="54">
        <v>28.52</v>
      </c>
      <c r="N3980" t="s">
        <v>44</v>
      </c>
      <c r="O3980" t="s">
        <v>44</v>
      </c>
      <c r="P3980">
        <v>-99</v>
      </c>
    </row>
    <row r="3981" spans="1:16" x14ac:dyDescent="0.25">
      <c r="A3981" s="20" t="s">
        <v>16681</v>
      </c>
      <c r="B3981">
        <v>3</v>
      </c>
      <c r="C3981" t="s">
        <v>67</v>
      </c>
      <c r="D3981" t="s">
        <v>90</v>
      </c>
      <c r="E3981" t="s">
        <v>83</v>
      </c>
      <c r="F3981" t="s">
        <v>42</v>
      </c>
      <c r="G3981">
        <v>3</v>
      </c>
      <c r="H3981">
        <v>4</v>
      </c>
      <c r="I3981">
        <v>2014</v>
      </c>
      <c r="J3981" t="s">
        <v>75</v>
      </c>
      <c r="K3981">
        <v>-10.353</v>
      </c>
      <c r="L3981">
        <v>-15.41</v>
      </c>
      <c r="M3981">
        <v>-5.3</v>
      </c>
      <c r="N3981" t="s">
        <v>44</v>
      </c>
      <c r="O3981" t="s">
        <v>44</v>
      </c>
      <c r="P3981">
        <v>-99</v>
      </c>
    </row>
    <row r="3982" spans="1:16" x14ac:dyDescent="0.25">
      <c r="A3982" s="20" t="s">
        <v>16682</v>
      </c>
      <c r="B3982">
        <v>3</v>
      </c>
      <c r="C3982" t="s">
        <v>67</v>
      </c>
      <c r="D3982" t="s">
        <v>90</v>
      </c>
      <c r="E3982" t="s">
        <v>83</v>
      </c>
      <c r="F3982" t="s">
        <v>42</v>
      </c>
      <c r="G3982">
        <v>4</v>
      </c>
      <c r="H3982">
        <v>4</v>
      </c>
      <c r="I3982">
        <v>2014</v>
      </c>
      <c r="J3982" t="s">
        <v>75</v>
      </c>
      <c r="K3982">
        <v>11.016999999999999</v>
      </c>
      <c r="L3982">
        <v>6.31</v>
      </c>
      <c r="M3982">
        <v>15.73</v>
      </c>
      <c r="N3982" t="s">
        <v>44</v>
      </c>
      <c r="O3982" t="s">
        <v>44</v>
      </c>
      <c r="P3982">
        <v>-99</v>
      </c>
    </row>
    <row r="3983" spans="1:16" x14ac:dyDescent="0.25">
      <c r="A3983" s="20" t="s">
        <v>16682</v>
      </c>
      <c r="B3983">
        <v>3</v>
      </c>
      <c r="C3983" t="s">
        <v>67</v>
      </c>
      <c r="D3983" t="s">
        <v>90</v>
      </c>
      <c r="E3983" t="s">
        <v>83</v>
      </c>
      <c r="F3983" t="s">
        <v>42</v>
      </c>
      <c r="G3983">
        <v>4</v>
      </c>
      <c r="H3983">
        <v>4</v>
      </c>
      <c r="I3983">
        <v>2014</v>
      </c>
      <c r="J3983" t="s">
        <v>75</v>
      </c>
      <c r="K3983" t="s">
        <v>44</v>
      </c>
      <c r="L3983" t="s">
        <v>44</v>
      </c>
      <c r="M3983" t="s">
        <v>44</v>
      </c>
      <c r="N3983" t="s">
        <v>44</v>
      </c>
      <c r="O3983" t="s">
        <v>44</v>
      </c>
      <c r="P3983">
        <v>-99</v>
      </c>
    </row>
    <row r="3984" spans="1:16" x14ac:dyDescent="0.25">
      <c r="A3984" s="20" t="s">
        <v>16682</v>
      </c>
      <c r="B3984">
        <v>3</v>
      </c>
      <c r="C3984" t="s">
        <v>67</v>
      </c>
      <c r="D3984" t="s">
        <v>90</v>
      </c>
      <c r="E3984" t="s">
        <v>83</v>
      </c>
      <c r="F3984" t="s">
        <v>42</v>
      </c>
      <c r="G3984">
        <v>4</v>
      </c>
      <c r="H3984">
        <v>4</v>
      </c>
      <c r="I3984">
        <v>2014</v>
      </c>
      <c r="J3984" t="s">
        <v>75</v>
      </c>
      <c r="K3984">
        <v>-22.550999999999998</v>
      </c>
      <c r="L3984">
        <v>-42.27</v>
      </c>
      <c r="M3984" s="54">
        <v>-2.84</v>
      </c>
      <c r="N3984" t="s">
        <v>44</v>
      </c>
      <c r="O3984" t="s">
        <v>44</v>
      </c>
      <c r="P3984">
        <v>-99</v>
      </c>
    </row>
    <row r="3985" spans="1:16" x14ac:dyDescent="0.25">
      <c r="A3985" s="20" t="s">
        <v>16682</v>
      </c>
      <c r="B3985">
        <v>3</v>
      </c>
      <c r="C3985" t="s">
        <v>67</v>
      </c>
      <c r="D3985" t="s">
        <v>90</v>
      </c>
      <c r="E3985" t="s">
        <v>83</v>
      </c>
      <c r="F3985" t="s">
        <v>42</v>
      </c>
      <c r="G3985">
        <v>4</v>
      </c>
      <c r="H3985">
        <v>4</v>
      </c>
      <c r="I3985">
        <v>2014</v>
      </c>
      <c r="J3985" t="s">
        <v>75</v>
      </c>
      <c r="K3985">
        <v>-13.74</v>
      </c>
      <c r="L3985">
        <v>-19.55</v>
      </c>
      <c r="M3985" s="54">
        <v>-7.93</v>
      </c>
      <c r="N3985" t="s">
        <v>44</v>
      </c>
      <c r="O3985" t="s">
        <v>44</v>
      </c>
      <c r="P3985">
        <v>-99</v>
      </c>
    </row>
    <row r="3986" spans="1:16" x14ac:dyDescent="0.25">
      <c r="A3986" s="20" t="s">
        <v>16682</v>
      </c>
      <c r="B3986">
        <v>3</v>
      </c>
      <c r="C3986" t="s">
        <v>67</v>
      </c>
      <c r="D3986" t="s">
        <v>90</v>
      </c>
      <c r="E3986" t="s">
        <v>83</v>
      </c>
      <c r="F3986" t="s">
        <v>42</v>
      </c>
      <c r="G3986">
        <v>4</v>
      </c>
      <c r="H3986">
        <v>4</v>
      </c>
      <c r="I3986">
        <v>2014</v>
      </c>
      <c r="J3986" t="s">
        <v>75</v>
      </c>
      <c r="K3986">
        <v>16.619</v>
      </c>
      <c r="L3986">
        <v>7.39</v>
      </c>
      <c r="M3986">
        <v>25.84</v>
      </c>
      <c r="N3986" t="s">
        <v>44</v>
      </c>
      <c r="O3986" t="s">
        <v>44</v>
      </c>
      <c r="P3986">
        <v>-99</v>
      </c>
    </row>
    <row r="3987" spans="1:16" x14ac:dyDescent="0.25">
      <c r="A3987" s="20" t="s">
        <v>16682</v>
      </c>
      <c r="B3987">
        <v>3</v>
      </c>
      <c r="C3987" t="s">
        <v>67</v>
      </c>
      <c r="D3987" t="s">
        <v>90</v>
      </c>
      <c r="E3987" t="s">
        <v>83</v>
      </c>
      <c r="F3987" t="s">
        <v>42</v>
      </c>
      <c r="G3987">
        <v>4</v>
      </c>
      <c r="H3987">
        <v>4</v>
      </c>
      <c r="I3987">
        <v>2014</v>
      </c>
      <c r="J3987" t="s">
        <v>75</v>
      </c>
      <c r="K3987">
        <v>11.601000000000001</v>
      </c>
      <c r="L3987">
        <v>2.04</v>
      </c>
      <c r="M3987">
        <v>21.16</v>
      </c>
      <c r="N3987" t="s">
        <v>44</v>
      </c>
      <c r="O3987" t="s">
        <v>44</v>
      </c>
      <c r="P3987">
        <v>-99</v>
      </c>
    </row>
    <row r="3988" spans="1:16" x14ac:dyDescent="0.25">
      <c r="A3988" s="20" t="s">
        <v>16682</v>
      </c>
      <c r="B3988">
        <v>3</v>
      </c>
      <c r="C3988" t="s">
        <v>67</v>
      </c>
      <c r="D3988" t="s">
        <v>90</v>
      </c>
      <c r="E3988" t="s">
        <v>83</v>
      </c>
      <c r="F3988" t="s">
        <v>42</v>
      </c>
      <c r="G3988">
        <v>4</v>
      </c>
      <c r="H3988">
        <v>4</v>
      </c>
      <c r="I3988">
        <v>2014</v>
      </c>
      <c r="J3988" t="s">
        <v>75</v>
      </c>
      <c r="K3988">
        <v>31.35</v>
      </c>
      <c r="L3988">
        <v>23.87</v>
      </c>
      <c r="M3988" s="54">
        <v>38.83</v>
      </c>
      <c r="N3988" t="s">
        <v>44</v>
      </c>
      <c r="O3988" t="s">
        <v>44</v>
      </c>
      <c r="P3988">
        <v>-99</v>
      </c>
    </row>
    <row r="3989" spans="1:16" x14ac:dyDescent="0.25">
      <c r="A3989" s="20" t="s">
        <v>16682</v>
      </c>
      <c r="B3989">
        <v>3</v>
      </c>
      <c r="C3989" t="s">
        <v>67</v>
      </c>
      <c r="D3989" t="s">
        <v>90</v>
      </c>
      <c r="E3989" t="s">
        <v>83</v>
      </c>
      <c r="F3989" t="s">
        <v>42</v>
      </c>
      <c r="G3989">
        <v>4</v>
      </c>
      <c r="H3989">
        <v>4</v>
      </c>
      <c r="I3989">
        <v>2014</v>
      </c>
      <c r="J3989" t="s">
        <v>75</v>
      </c>
      <c r="K3989" t="s">
        <v>44</v>
      </c>
      <c r="L3989" t="s">
        <v>44</v>
      </c>
      <c r="M3989" s="54" t="s">
        <v>44</v>
      </c>
      <c r="N3989" t="s">
        <v>44</v>
      </c>
      <c r="O3989" t="s">
        <v>44</v>
      </c>
      <c r="P3989">
        <v>-99</v>
      </c>
    </row>
    <row r="3990" spans="1:16" x14ac:dyDescent="0.25">
      <c r="A3990" s="20" t="s">
        <v>16682</v>
      </c>
      <c r="B3990">
        <v>3</v>
      </c>
      <c r="C3990" t="s">
        <v>67</v>
      </c>
      <c r="D3990" t="s">
        <v>90</v>
      </c>
      <c r="E3990" t="s">
        <v>83</v>
      </c>
      <c r="F3990" t="s">
        <v>42</v>
      </c>
      <c r="G3990">
        <v>4</v>
      </c>
      <c r="H3990">
        <v>4</v>
      </c>
      <c r="I3990">
        <v>2014</v>
      </c>
      <c r="J3990" t="s">
        <v>75</v>
      </c>
      <c r="K3990" t="s">
        <v>44</v>
      </c>
      <c r="L3990" t="s">
        <v>44</v>
      </c>
      <c r="M3990" s="54" t="s">
        <v>44</v>
      </c>
      <c r="N3990" t="s">
        <v>44</v>
      </c>
      <c r="O3990" t="s">
        <v>44</v>
      </c>
      <c r="P3990">
        <v>-99</v>
      </c>
    </row>
    <row r="3991" spans="1:16" x14ac:dyDescent="0.25">
      <c r="A3991" s="20" t="s">
        <v>16682</v>
      </c>
      <c r="B3991">
        <v>3</v>
      </c>
      <c r="C3991" t="s">
        <v>67</v>
      </c>
      <c r="D3991" t="s">
        <v>90</v>
      </c>
      <c r="E3991" t="s">
        <v>83</v>
      </c>
      <c r="F3991" t="s">
        <v>42</v>
      </c>
      <c r="G3991">
        <v>4</v>
      </c>
      <c r="H3991">
        <v>4</v>
      </c>
      <c r="I3991">
        <v>2014</v>
      </c>
      <c r="J3991" t="s">
        <v>75</v>
      </c>
      <c r="K3991" t="s">
        <v>44</v>
      </c>
      <c r="L3991" t="s">
        <v>44</v>
      </c>
      <c r="M3991" t="s">
        <v>44</v>
      </c>
      <c r="N3991" t="s">
        <v>44</v>
      </c>
      <c r="O3991" t="s">
        <v>44</v>
      </c>
      <c r="P3991">
        <v>-99</v>
      </c>
    </row>
    <row r="3992" spans="1:16" x14ac:dyDescent="0.25">
      <c r="A3992" s="20" t="s">
        <v>16682</v>
      </c>
      <c r="B3992">
        <v>3</v>
      </c>
      <c r="C3992" t="s">
        <v>67</v>
      </c>
      <c r="D3992" t="s">
        <v>90</v>
      </c>
      <c r="E3992" t="s">
        <v>83</v>
      </c>
      <c r="F3992" t="s">
        <v>42</v>
      </c>
      <c r="G3992">
        <v>4</v>
      </c>
      <c r="H3992">
        <v>4</v>
      </c>
      <c r="I3992">
        <v>2014</v>
      </c>
      <c r="J3992" t="s">
        <v>75</v>
      </c>
      <c r="K3992" t="s">
        <v>44</v>
      </c>
      <c r="L3992" t="s">
        <v>44</v>
      </c>
      <c r="M3992" t="s">
        <v>44</v>
      </c>
      <c r="N3992" t="s">
        <v>44</v>
      </c>
      <c r="O3992" t="s">
        <v>44</v>
      </c>
      <c r="P3992">
        <v>-99</v>
      </c>
    </row>
    <row r="3993" spans="1:16" x14ac:dyDescent="0.25">
      <c r="A3993" s="20" t="s">
        <v>16682</v>
      </c>
      <c r="B3993">
        <v>3</v>
      </c>
      <c r="C3993" t="s">
        <v>67</v>
      </c>
      <c r="D3993" t="s">
        <v>90</v>
      </c>
      <c r="E3993" t="s">
        <v>83</v>
      </c>
      <c r="F3993" t="s">
        <v>42</v>
      </c>
      <c r="G3993">
        <v>4</v>
      </c>
      <c r="H3993">
        <v>4</v>
      </c>
      <c r="I3993">
        <v>2014</v>
      </c>
      <c r="J3993" t="s">
        <v>75</v>
      </c>
      <c r="K3993" t="s">
        <v>44</v>
      </c>
      <c r="L3993" t="s">
        <v>44</v>
      </c>
      <c r="M3993" t="s">
        <v>44</v>
      </c>
      <c r="N3993" t="s">
        <v>44</v>
      </c>
      <c r="O3993" t="s">
        <v>44</v>
      </c>
      <c r="P3993">
        <v>-99</v>
      </c>
    </row>
    <row r="3994" spans="1:16" x14ac:dyDescent="0.25">
      <c r="A3994" s="20" t="s">
        <v>16682</v>
      </c>
      <c r="B3994">
        <v>3</v>
      </c>
      <c r="C3994" t="s">
        <v>67</v>
      </c>
      <c r="D3994" t="s">
        <v>90</v>
      </c>
      <c r="E3994" t="s">
        <v>83</v>
      </c>
      <c r="F3994" t="s">
        <v>42</v>
      </c>
      <c r="G3994">
        <v>4</v>
      </c>
      <c r="H3994">
        <v>4</v>
      </c>
      <c r="I3994">
        <v>2014</v>
      </c>
      <c r="J3994" t="s">
        <v>75</v>
      </c>
      <c r="K3994">
        <v>-26.282</v>
      </c>
      <c r="L3994">
        <v>-40.19</v>
      </c>
      <c r="M3994" s="54">
        <v>-12.37</v>
      </c>
      <c r="N3994" t="s">
        <v>44</v>
      </c>
      <c r="O3994" t="s">
        <v>44</v>
      </c>
      <c r="P3994">
        <v>-99</v>
      </c>
    </row>
    <row r="3995" spans="1:16" x14ac:dyDescent="0.25">
      <c r="A3995" s="20" t="s">
        <v>16682</v>
      </c>
      <c r="B3995">
        <v>3</v>
      </c>
      <c r="C3995" t="s">
        <v>67</v>
      </c>
      <c r="D3995" t="s">
        <v>90</v>
      </c>
      <c r="E3995" t="s">
        <v>83</v>
      </c>
      <c r="F3995" t="s">
        <v>42</v>
      </c>
      <c r="G3995">
        <v>4</v>
      </c>
      <c r="H3995">
        <v>4</v>
      </c>
      <c r="I3995">
        <v>2014</v>
      </c>
      <c r="J3995" t="s">
        <v>75</v>
      </c>
      <c r="K3995" t="s">
        <v>44</v>
      </c>
      <c r="L3995" t="s">
        <v>44</v>
      </c>
      <c r="M3995" t="s">
        <v>44</v>
      </c>
      <c r="N3995" t="s">
        <v>44</v>
      </c>
      <c r="O3995" t="s">
        <v>44</v>
      </c>
      <c r="P3995">
        <v>-99</v>
      </c>
    </row>
    <row r="3996" spans="1:16" x14ac:dyDescent="0.25">
      <c r="A3996" s="20" t="s">
        <v>16682</v>
      </c>
      <c r="B3996">
        <v>3</v>
      </c>
      <c r="C3996" t="s">
        <v>67</v>
      </c>
      <c r="D3996" t="s">
        <v>90</v>
      </c>
      <c r="E3996" t="s">
        <v>83</v>
      </c>
      <c r="F3996" t="s">
        <v>42</v>
      </c>
      <c r="G3996">
        <v>4</v>
      </c>
      <c r="H3996">
        <v>4</v>
      </c>
      <c r="I3996">
        <v>2014</v>
      </c>
      <c r="J3996" t="s">
        <v>75</v>
      </c>
      <c r="K3996">
        <v>37.472000000000001</v>
      </c>
      <c r="L3996">
        <v>33.159999999999997</v>
      </c>
      <c r="M3996">
        <v>41.79</v>
      </c>
      <c r="N3996" t="s">
        <v>44</v>
      </c>
      <c r="O3996" t="s">
        <v>44</v>
      </c>
      <c r="P3996">
        <v>-99</v>
      </c>
    </row>
    <row r="3997" spans="1:16" x14ac:dyDescent="0.25">
      <c r="A3997" s="20" t="s">
        <v>16682</v>
      </c>
      <c r="B3997">
        <v>3</v>
      </c>
      <c r="C3997" t="s">
        <v>67</v>
      </c>
      <c r="D3997" t="s">
        <v>90</v>
      </c>
      <c r="E3997" t="s">
        <v>83</v>
      </c>
      <c r="F3997" t="s">
        <v>42</v>
      </c>
      <c r="G3997">
        <v>4</v>
      </c>
      <c r="H3997">
        <v>4</v>
      </c>
      <c r="I3997">
        <v>2014</v>
      </c>
      <c r="J3997" t="s">
        <v>75</v>
      </c>
      <c r="K3997">
        <v>2.964</v>
      </c>
      <c r="L3997">
        <v>-2.06</v>
      </c>
      <c r="M3997">
        <v>7.98</v>
      </c>
      <c r="N3997" t="s">
        <v>44</v>
      </c>
      <c r="O3997" t="s">
        <v>44</v>
      </c>
      <c r="P3997">
        <v>-99</v>
      </c>
    </row>
    <row r="3998" spans="1:16" x14ac:dyDescent="0.25">
      <c r="A3998" s="20" t="s">
        <v>16683</v>
      </c>
      <c r="B3998">
        <v>3</v>
      </c>
      <c r="C3998" t="s">
        <v>67</v>
      </c>
      <c r="D3998" t="s">
        <v>90</v>
      </c>
      <c r="E3998" t="s">
        <v>83</v>
      </c>
      <c r="F3998" t="s">
        <v>42</v>
      </c>
      <c r="G3998">
        <v>5</v>
      </c>
      <c r="H3998">
        <v>4</v>
      </c>
      <c r="I3998">
        <v>2014</v>
      </c>
      <c r="J3998" t="s">
        <v>75</v>
      </c>
      <c r="K3998">
        <v>15.926</v>
      </c>
      <c r="L3998">
        <v>11.3</v>
      </c>
      <c r="M3998">
        <v>20.56</v>
      </c>
      <c r="N3998" t="s">
        <v>44</v>
      </c>
      <c r="O3998" t="s">
        <v>44</v>
      </c>
      <c r="P3998">
        <v>-99</v>
      </c>
    </row>
    <row r="3999" spans="1:16" x14ac:dyDescent="0.25">
      <c r="A3999" s="20" t="s">
        <v>16683</v>
      </c>
      <c r="B3999">
        <v>3</v>
      </c>
      <c r="C3999" t="s">
        <v>67</v>
      </c>
      <c r="D3999" t="s">
        <v>90</v>
      </c>
      <c r="E3999" t="s">
        <v>83</v>
      </c>
      <c r="F3999" t="s">
        <v>42</v>
      </c>
      <c r="G3999">
        <v>5</v>
      </c>
      <c r="H3999">
        <v>4</v>
      </c>
      <c r="I3999">
        <v>2014</v>
      </c>
      <c r="J3999" t="s">
        <v>75</v>
      </c>
      <c r="K3999" t="s">
        <v>44</v>
      </c>
      <c r="L3999" t="s">
        <v>44</v>
      </c>
      <c r="M3999" t="s">
        <v>44</v>
      </c>
      <c r="N3999" t="s">
        <v>44</v>
      </c>
      <c r="O3999" t="s">
        <v>44</v>
      </c>
      <c r="P3999">
        <v>-99</v>
      </c>
    </row>
    <row r="4000" spans="1:16" x14ac:dyDescent="0.25">
      <c r="A4000" s="20" t="s">
        <v>16683</v>
      </c>
      <c r="B4000">
        <v>3</v>
      </c>
      <c r="C4000" t="s">
        <v>67</v>
      </c>
      <c r="D4000" t="s">
        <v>90</v>
      </c>
      <c r="E4000" t="s">
        <v>83</v>
      </c>
      <c r="F4000" t="s">
        <v>42</v>
      </c>
      <c r="G4000">
        <v>5</v>
      </c>
      <c r="H4000">
        <v>4</v>
      </c>
      <c r="I4000">
        <v>2014</v>
      </c>
      <c r="J4000" t="s">
        <v>75</v>
      </c>
      <c r="K4000">
        <v>-17.643000000000001</v>
      </c>
      <c r="L4000">
        <v>-37.340000000000003</v>
      </c>
      <c r="M4000" s="54">
        <v>2.0499999999999998</v>
      </c>
      <c r="N4000" t="s">
        <v>44</v>
      </c>
      <c r="O4000" t="s">
        <v>44</v>
      </c>
      <c r="P4000">
        <v>-99</v>
      </c>
    </row>
    <row r="4001" spans="1:16" x14ac:dyDescent="0.25">
      <c r="A4001" s="20" t="s">
        <v>16683</v>
      </c>
      <c r="B4001">
        <v>3</v>
      </c>
      <c r="C4001" t="s">
        <v>67</v>
      </c>
      <c r="D4001" t="s">
        <v>90</v>
      </c>
      <c r="E4001" t="s">
        <v>83</v>
      </c>
      <c r="F4001" t="s">
        <v>42</v>
      </c>
      <c r="G4001">
        <v>5</v>
      </c>
      <c r="H4001">
        <v>4</v>
      </c>
      <c r="I4001">
        <v>2014</v>
      </c>
      <c r="J4001" t="s">
        <v>75</v>
      </c>
      <c r="K4001">
        <v>-8.8320000000000007</v>
      </c>
      <c r="L4001">
        <v>-14.57</v>
      </c>
      <c r="M4001">
        <v>-3.09</v>
      </c>
      <c r="N4001" t="s">
        <v>44</v>
      </c>
      <c r="O4001" t="s">
        <v>44</v>
      </c>
      <c r="P4001">
        <v>-99</v>
      </c>
    </row>
    <row r="4002" spans="1:16" x14ac:dyDescent="0.25">
      <c r="A4002" s="20" t="s">
        <v>16683</v>
      </c>
      <c r="B4002">
        <v>3</v>
      </c>
      <c r="C4002" t="s">
        <v>67</v>
      </c>
      <c r="D4002" t="s">
        <v>90</v>
      </c>
      <c r="E4002" t="s">
        <v>83</v>
      </c>
      <c r="F4002" t="s">
        <v>42</v>
      </c>
      <c r="G4002">
        <v>5</v>
      </c>
      <c r="H4002">
        <v>4</v>
      </c>
      <c r="I4002">
        <v>2014</v>
      </c>
      <c r="J4002" t="s">
        <v>75</v>
      </c>
      <c r="K4002">
        <v>21.527999999999999</v>
      </c>
      <c r="L4002">
        <v>12.34</v>
      </c>
      <c r="M4002">
        <v>30.71</v>
      </c>
      <c r="N4002" t="s">
        <v>44</v>
      </c>
      <c r="O4002" t="s">
        <v>44</v>
      </c>
      <c r="P4002">
        <v>-99</v>
      </c>
    </row>
    <row r="4003" spans="1:16" x14ac:dyDescent="0.25">
      <c r="A4003" s="20" t="s">
        <v>16683</v>
      </c>
      <c r="B4003">
        <v>3</v>
      </c>
      <c r="C4003" t="s">
        <v>67</v>
      </c>
      <c r="D4003" t="s">
        <v>90</v>
      </c>
      <c r="E4003" t="s">
        <v>83</v>
      </c>
      <c r="F4003" t="s">
        <v>42</v>
      </c>
      <c r="G4003">
        <v>5</v>
      </c>
      <c r="H4003">
        <v>4</v>
      </c>
      <c r="I4003">
        <v>2014</v>
      </c>
      <c r="J4003" t="s">
        <v>75</v>
      </c>
      <c r="K4003">
        <v>16.510000000000002</v>
      </c>
      <c r="L4003">
        <v>6.99</v>
      </c>
      <c r="M4003">
        <v>26.03</v>
      </c>
      <c r="N4003" t="s">
        <v>44</v>
      </c>
      <c r="O4003" t="s">
        <v>44</v>
      </c>
      <c r="P4003">
        <v>-99</v>
      </c>
    </row>
    <row r="4004" spans="1:16" x14ac:dyDescent="0.25">
      <c r="A4004" s="20" t="s">
        <v>16683</v>
      </c>
      <c r="B4004">
        <v>3</v>
      </c>
      <c r="C4004" t="s">
        <v>67</v>
      </c>
      <c r="D4004" t="s">
        <v>90</v>
      </c>
      <c r="E4004" t="s">
        <v>83</v>
      </c>
      <c r="F4004" t="s">
        <v>42</v>
      </c>
      <c r="G4004">
        <v>5</v>
      </c>
      <c r="H4004">
        <v>4</v>
      </c>
      <c r="I4004">
        <v>2014</v>
      </c>
      <c r="J4004" t="s">
        <v>75</v>
      </c>
      <c r="K4004">
        <v>36.259</v>
      </c>
      <c r="L4004">
        <v>28.83</v>
      </c>
      <c r="M4004" s="54">
        <v>43.69</v>
      </c>
      <c r="N4004" t="s">
        <v>44</v>
      </c>
      <c r="O4004" t="s">
        <v>44</v>
      </c>
      <c r="P4004">
        <v>-99</v>
      </c>
    </row>
    <row r="4005" spans="1:16" x14ac:dyDescent="0.25">
      <c r="A4005" s="20" t="s">
        <v>16683</v>
      </c>
      <c r="B4005">
        <v>3</v>
      </c>
      <c r="C4005" t="s">
        <v>67</v>
      </c>
      <c r="D4005" t="s">
        <v>90</v>
      </c>
      <c r="E4005" t="s">
        <v>83</v>
      </c>
      <c r="F4005" t="s">
        <v>42</v>
      </c>
      <c r="G4005">
        <v>5</v>
      </c>
      <c r="H4005">
        <v>4</v>
      </c>
      <c r="I4005">
        <v>2014</v>
      </c>
      <c r="J4005" t="s">
        <v>75</v>
      </c>
      <c r="K4005" t="s">
        <v>44</v>
      </c>
      <c r="L4005" t="s">
        <v>44</v>
      </c>
      <c r="M4005" t="s">
        <v>44</v>
      </c>
      <c r="N4005" t="s">
        <v>44</v>
      </c>
      <c r="O4005" t="s">
        <v>44</v>
      </c>
      <c r="P4005">
        <v>-99</v>
      </c>
    </row>
    <row r="4006" spans="1:16" x14ac:dyDescent="0.25">
      <c r="A4006" s="20" t="s">
        <v>16683</v>
      </c>
      <c r="B4006">
        <v>3</v>
      </c>
      <c r="C4006" t="s">
        <v>67</v>
      </c>
      <c r="D4006" t="s">
        <v>90</v>
      </c>
      <c r="E4006" t="s">
        <v>83</v>
      </c>
      <c r="F4006" t="s">
        <v>42</v>
      </c>
      <c r="G4006">
        <v>5</v>
      </c>
      <c r="H4006">
        <v>4</v>
      </c>
      <c r="I4006">
        <v>2014</v>
      </c>
      <c r="J4006" t="s">
        <v>75</v>
      </c>
      <c r="K4006" t="s">
        <v>44</v>
      </c>
      <c r="L4006" t="s">
        <v>44</v>
      </c>
      <c r="M4006" t="s">
        <v>44</v>
      </c>
      <c r="N4006" t="s">
        <v>44</v>
      </c>
      <c r="O4006" t="s">
        <v>44</v>
      </c>
      <c r="P4006">
        <v>-99</v>
      </c>
    </row>
    <row r="4007" spans="1:16" x14ac:dyDescent="0.25">
      <c r="A4007" s="20" t="s">
        <v>16683</v>
      </c>
      <c r="B4007">
        <v>3</v>
      </c>
      <c r="C4007" t="s">
        <v>67</v>
      </c>
      <c r="D4007" t="s">
        <v>90</v>
      </c>
      <c r="E4007" t="s">
        <v>83</v>
      </c>
      <c r="F4007" t="s">
        <v>42</v>
      </c>
      <c r="G4007">
        <v>5</v>
      </c>
      <c r="H4007">
        <v>4</v>
      </c>
      <c r="I4007">
        <v>2014</v>
      </c>
      <c r="J4007" t="s">
        <v>75</v>
      </c>
      <c r="K4007" t="s">
        <v>44</v>
      </c>
      <c r="L4007" t="s">
        <v>44</v>
      </c>
      <c r="M4007" t="s">
        <v>44</v>
      </c>
      <c r="N4007" t="s">
        <v>44</v>
      </c>
      <c r="O4007" t="s">
        <v>44</v>
      </c>
      <c r="P4007">
        <v>-99</v>
      </c>
    </row>
    <row r="4008" spans="1:16" x14ac:dyDescent="0.25">
      <c r="A4008" s="20" t="s">
        <v>16683</v>
      </c>
      <c r="B4008">
        <v>3</v>
      </c>
      <c r="C4008" t="s">
        <v>67</v>
      </c>
      <c r="D4008" t="s">
        <v>90</v>
      </c>
      <c r="E4008" t="s">
        <v>83</v>
      </c>
      <c r="F4008" t="s">
        <v>42</v>
      </c>
      <c r="G4008">
        <v>5</v>
      </c>
      <c r="H4008">
        <v>4</v>
      </c>
      <c r="I4008">
        <v>2014</v>
      </c>
      <c r="J4008" t="s">
        <v>75</v>
      </c>
      <c r="K4008" t="s">
        <v>44</v>
      </c>
      <c r="L4008" t="s">
        <v>44</v>
      </c>
      <c r="M4008" t="s">
        <v>44</v>
      </c>
      <c r="N4008" t="s">
        <v>44</v>
      </c>
      <c r="O4008" t="s">
        <v>44</v>
      </c>
      <c r="P4008">
        <v>-99</v>
      </c>
    </row>
    <row r="4009" spans="1:16" x14ac:dyDescent="0.25">
      <c r="A4009" s="20" t="s">
        <v>16683</v>
      </c>
      <c r="B4009">
        <v>3</v>
      </c>
      <c r="C4009" t="s">
        <v>67</v>
      </c>
      <c r="D4009" t="s">
        <v>90</v>
      </c>
      <c r="E4009" t="s">
        <v>83</v>
      </c>
      <c r="F4009" t="s">
        <v>42</v>
      </c>
      <c r="G4009">
        <v>5</v>
      </c>
      <c r="H4009">
        <v>4</v>
      </c>
      <c r="I4009">
        <v>2014</v>
      </c>
      <c r="J4009" t="s">
        <v>75</v>
      </c>
      <c r="K4009" t="s">
        <v>44</v>
      </c>
      <c r="L4009" t="s">
        <v>44</v>
      </c>
      <c r="M4009" s="54" t="s">
        <v>44</v>
      </c>
      <c r="N4009" t="s">
        <v>44</v>
      </c>
      <c r="O4009" t="s">
        <v>44</v>
      </c>
      <c r="P4009">
        <v>-99</v>
      </c>
    </row>
    <row r="4010" spans="1:16" x14ac:dyDescent="0.25">
      <c r="A4010" s="20" t="s">
        <v>16683</v>
      </c>
      <c r="B4010">
        <v>3</v>
      </c>
      <c r="C4010" t="s">
        <v>67</v>
      </c>
      <c r="D4010" t="s">
        <v>90</v>
      </c>
      <c r="E4010" t="s">
        <v>83</v>
      </c>
      <c r="F4010" t="s">
        <v>42</v>
      </c>
      <c r="G4010">
        <v>5</v>
      </c>
      <c r="H4010">
        <v>4</v>
      </c>
      <c r="I4010">
        <v>2014</v>
      </c>
      <c r="J4010" t="s">
        <v>75</v>
      </c>
      <c r="K4010">
        <v>-21.373000000000001</v>
      </c>
      <c r="L4010">
        <v>-35.25</v>
      </c>
      <c r="M4010" s="54">
        <v>-7.49</v>
      </c>
      <c r="N4010" t="s">
        <v>44</v>
      </c>
      <c r="O4010" t="s">
        <v>44</v>
      </c>
      <c r="P4010">
        <v>-99</v>
      </c>
    </row>
    <row r="4011" spans="1:16" x14ac:dyDescent="0.25">
      <c r="A4011" s="20" t="s">
        <v>16683</v>
      </c>
      <c r="B4011">
        <v>3</v>
      </c>
      <c r="C4011" t="s">
        <v>67</v>
      </c>
      <c r="D4011" t="s">
        <v>90</v>
      </c>
      <c r="E4011" t="s">
        <v>83</v>
      </c>
      <c r="F4011" t="s">
        <v>42</v>
      </c>
      <c r="G4011">
        <v>5</v>
      </c>
      <c r="H4011">
        <v>4</v>
      </c>
      <c r="I4011">
        <v>2014</v>
      </c>
      <c r="J4011" t="s">
        <v>75</v>
      </c>
      <c r="K4011" t="s">
        <v>44</v>
      </c>
      <c r="L4011" t="s">
        <v>44</v>
      </c>
      <c r="M4011" t="s">
        <v>44</v>
      </c>
      <c r="N4011" t="s">
        <v>44</v>
      </c>
      <c r="O4011" t="s">
        <v>44</v>
      </c>
      <c r="P4011">
        <v>-99</v>
      </c>
    </row>
    <row r="4012" spans="1:16" x14ac:dyDescent="0.25">
      <c r="A4012" s="20" t="s">
        <v>16683</v>
      </c>
      <c r="B4012">
        <v>3</v>
      </c>
      <c r="C4012" t="s">
        <v>67</v>
      </c>
      <c r="D4012" t="s">
        <v>90</v>
      </c>
      <c r="E4012" t="s">
        <v>83</v>
      </c>
      <c r="F4012" t="s">
        <v>42</v>
      </c>
      <c r="G4012">
        <v>5</v>
      </c>
      <c r="H4012">
        <v>4</v>
      </c>
      <c r="I4012">
        <v>2014</v>
      </c>
      <c r="J4012" t="s">
        <v>75</v>
      </c>
      <c r="K4012">
        <v>42.381</v>
      </c>
      <c r="L4012">
        <v>38.15</v>
      </c>
      <c r="M4012">
        <v>46.61</v>
      </c>
      <c r="N4012" t="s">
        <v>44</v>
      </c>
      <c r="O4012" t="s">
        <v>44</v>
      </c>
      <c r="P4012">
        <v>-99</v>
      </c>
    </row>
    <row r="4013" spans="1:16" x14ac:dyDescent="0.25">
      <c r="A4013" s="20" t="s">
        <v>16683</v>
      </c>
      <c r="B4013">
        <v>3</v>
      </c>
      <c r="C4013" t="s">
        <v>67</v>
      </c>
      <c r="D4013" t="s">
        <v>90</v>
      </c>
      <c r="E4013" t="s">
        <v>83</v>
      </c>
      <c r="F4013" t="s">
        <v>42</v>
      </c>
      <c r="G4013">
        <v>5</v>
      </c>
      <c r="H4013">
        <v>4</v>
      </c>
      <c r="I4013">
        <v>2014</v>
      </c>
      <c r="J4013" t="s">
        <v>75</v>
      </c>
      <c r="K4013">
        <v>7.8730000000000002</v>
      </c>
      <c r="L4013">
        <v>2.93</v>
      </c>
      <c r="M4013">
        <v>12.82</v>
      </c>
      <c r="N4013" t="s">
        <v>44</v>
      </c>
      <c r="O4013" t="s">
        <v>44</v>
      </c>
      <c r="P4013">
        <v>-99</v>
      </c>
    </row>
    <row r="4014" spans="1:16" x14ac:dyDescent="0.25">
      <c r="A4014" s="20" t="s">
        <v>22204</v>
      </c>
      <c r="B4014">
        <v>3</v>
      </c>
      <c r="C4014" t="s">
        <v>67</v>
      </c>
      <c r="D4014" t="s">
        <v>90</v>
      </c>
      <c r="E4014" t="s">
        <v>83</v>
      </c>
      <c r="F4014" t="s">
        <v>42</v>
      </c>
      <c r="G4014">
        <v>2</v>
      </c>
      <c r="H4014">
        <v>4</v>
      </c>
      <c r="I4014">
        <v>2014</v>
      </c>
      <c r="J4014" t="s">
        <v>43</v>
      </c>
      <c r="K4014" t="s">
        <v>44</v>
      </c>
      <c r="L4014" t="s">
        <v>44</v>
      </c>
      <c r="M4014" t="s">
        <v>44</v>
      </c>
      <c r="N4014">
        <v>1</v>
      </c>
      <c r="O4014" t="s">
        <v>44</v>
      </c>
      <c r="P4014">
        <v>100</v>
      </c>
    </row>
    <row r="4015" spans="1:16" x14ac:dyDescent="0.25">
      <c r="A4015" s="20" t="s">
        <v>22205</v>
      </c>
      <c r="B4015">
        <v>3</v>
      </c>
      <c r="C4015" t="s">
        <v>67</v>
      </c>
      <c r="D4015" t="s">
        <v>90</v>
      </c>
      <c r="E4015" t="s">
        <v>83</v>
      </c>
      <c r="F4015" t="s">
        <v>42</v>
      </c>
      <c r="G4015">
        <v>3</v>
      </c>
      <c r="H4015">
        <v>4</v>
      </c>
      <c r="I4015">
        <v>2014</v>
      </c>
      <c r="J4015" t="s">
        <v>43</v>
      </c>
      <c r="K4015" t="s">
        <v>44</v>
      </c>
      <c r="L4015" t="s">
        <v>44</v>
      </c>
      <c r="M4015" t="s">
        <v>44</v>
      </c>
      <c r="N4015">
        <v>34</v>
      </c>
      <c r="O4015" t="s">
        <v>44</v>
      </c>
      <c r="P4015">
        <v>17.149858514250901</v>
      </c>
    </row>
    <row r="4016" spans="1:16" x14ac:dyDescent="0.25">
      <c r="A4016" s="20" t="s">
        <v>22206</v>
      </c>
      <c r="B4016">
        <v>3</v>
      </c>
      <c r="C4016" t="s">
        <v>67</v>
      </c>
      <c r="D4016" t="s">
        <v>90</v>
      </c>
      <c r="E4016" t="s">
        <v>83</v>
      </c>
      <c r="F4016" t="s">
        <v>42</v>
      </c>
      <c r="G4016">
        <v>4</v>
      </c>
      <c r="H4016">
        <v>4</v>
      </c>
      <c r="I4016">
        <v>2014</v>
      </c>
      <c r="J4016" t="s">
        <v>43</v>
      </c>
      <c r="K4016" t="s">
        <v>44</v>
      </c>
      <c r="L4016" t="s">
        <v>44</v>
      </c>
      <c r="M4016" t="s">
        <v>44</v>
      </c>
      <c r="N4016">
        <v>143</v>
      </c>
      <c r="O4016" t="s">
        <v>44</v>
      </c>
      <c r="P4016">
        <v>8.36242010007091</v>
      </c>
    </row>
    <row r="4017" spans="1:16" x14ac:dyDescent="0.25">
      <c r="A4017" s="20" t="s">
        <v>22207</v>
      </c>
      <c r="B4017">
        <v>3</v>
      </c>
      <c r="C4017" t="s">
        <v>67</v>
      </c>
      <c r="D4017" t="s">
        <v>90</v>
      </c>
      <c r="E4017" t="s">
        <v>83</v>
      </c>
      <c r="F4017" t="s">
        <v>42</v>
      </c>
      <c r="G4017">
        <v>5</v>
      </c>
      <c r="H4017">
        <v>4</v>
      </c>
      <c r="I4017">
        <v>2014</v>
      </c>
      <c r="J4017" t="s">
        <v>43</v>
      </c>
      <c r="K4017" t="s">
        <v>44</v>
      </c>
      <c r="L4017" t="s">
        <v>44</v>
      </c>
      <c r="M4017" t="s">
        <v>44</v>
      </c>
      <c r="N4017">
        <v>268</v>
      </c>
      <c r="O4017" t="s">
        <v>44</v>
      </c>
      <c r="P4017">
        <v>6.10847221781526</v>
      </c>
    </row>
    <row r="4018" spans="1:16" x14ac:dyDescent="0.25">
      <c r="A4018" s="20" t="s">
        <v>3745</v>
      </c>
      <c r="B4018">
        <v>3</v>
      </c>
      <c r="C4018" t="s">
        <v>67</v>
      </c>
      <c r="D4018" t="s">
        <v>90</v>
      </c>
      <c r="E4018" t="s">
        <v>83</v>
      </c>
      <c r="F4018" t="s">
        <v>42</v>
      </c>
      <c r="G4018">
        <v>2</v>
      </c>
      <c r="H4018">
        <v>4</v>
      </c>
      <c r="I4018">
        <v>2014</v>
      </c>
      <c r="J4018" t="s">
        <v>45</v>
      </c>
      <c r="K4018">
        <v>-15.197425513309099</v>
      </c>
      <c r="L4018">
        <v>-36.756999999999998</v>
      </c>
      <c r="M4018">
        <v>6.3630000000000004</v>
      </c>
      <c r="N4018">
        <v>81</v>
      </c>
      <c r="O4018" t="s">
        <v>44</v>
      </c>
      <c r="P4018">
        <v>11.1111111111111</v>
      </c>
    </row>
    <row r="4019" spans="1:16" x14ac:dyDescent="0.25">
      <c r="A4019" s="20" t="s">
        <v>3748</v>
      </c>
      <c r="B4019">
        <v>3</v>
      </c>
      <c r="C4019" t="s">
        <v>67</v>
      </c>
      <c r="D4019" t="s">
        <v>90</v>
      </c>
      <c r="E4019" t="s">
        <v>83</v>
      </c>
      <c r="F4019" t="s">
        <v>42</v>
      </c>
      <c r="G4019">
        <v>3</v>
      </c>
      <c r="H4019">
        <v>4</v>
      </c>
      <c r="I4019">
        <v>2014</v>
      </c>
      <c r="J4019" t="s">
        <v>45</v>
      </c>
      <c r="K4019">
        <v>-37.582712958207203</v>
      </c>
      <c r="L4019">
        <v>-58.295999999999999</v>
      </c>
      <c r="M4019" s="54">
        <v>-16.869</v>
      </c>
      <c r="N4019">
        <v>93</v>
      </c>
      <c r="O4019" t="s">
        <v>44</v>
      </c>
      <c r="P4019">
        <v>10.3695169473043</v>
      </c>
    </row>
    <row r="4020" spans="1:16" x14ac:dyDescent="0.25">
      <c r="A4020" s="20" t="s">
        <v>3749</v>
      </c>
      <c r="B4020">
        <v>3</v>
      </c>
      <c r="C4020" t="s">
        <v>67</v>
      </c>
      <c r="D4020" t="s">
        <v>90</v>
      </c>
      <c r="E4020" t="s">
        <v>83</v>
      </c>
      <c r="F4020" t="s">
        <v>42</v>
      </c>
      <c r="G4020">
        <v>4</v>
      </c>
      <c r="H4020">
        <v>4</v>
      </c>
      <c r="I4020">
        <v>2014</v>
      </c>
      <c r="J4020" t="s">
        <v>45</v>
      </c>
      <c r="K4020">
        <v>-16.015671879783</v>
      </c>
      <c r="L4020">
        <v>-36.116</v>
      </c>
      <c r="M4020" s="54">
        <v>4.0839999999999996</v>
      </c>
      <c r="N4020">
        <v>545</v>
      </c>
      <c r="O4020" t="s">
        <v>44</v>
      </c>
      <c r="P4020">
        <v>4.2835293687811902</v>
      </c>
    </row>
    <row r="4021" spans="1:16" x14ac:dyDescent="0.25">
      <c r="A4021" s="20" t="s">
        <v>3750</v>
      </c>
      <c r="B4021">
        <v>3</v>
      </c>
      <c r="C4021" t="s">
        <v>67</v>
      </c>
      <c r="D4021" t="s">
        <v>90</v>
      </c>
      <c r="E4021" t="s">
        <v>83</v>
      </c>
      <c r="F4021" t="s">
        <v>42</v>
      </c>
      <c r="G4021">
        <v>5</v>
      </c>
      <c r="H4021">
        <v>4</v>
      </c>
      <c r="I4021">
        <v>2014</v>
      </c>
      <c r="J4021" t="s">
        <v>45</v>
      </c>
      <c r="K4021">
        <v>-25.283064857477498</v>
      </c>
      <c r="L4021">
        <v>-45.451999999999998</v>
      </c>
      <c r="M4021">
        <v>-5.1139999999999999</v>
      </c>
      <c r="N4021">
        <v>381</v>
      </c>
      <c r="O4021" t="s">
        <v>44</v>
      </c>
      <c r="P4021">
        <v>5.1231551957855999</v>
      </c>
    </row>
    <row r="4022" spans="1:16" x14ac:dyDescent="0.25">
      <c r="A4022" s="20" t="s">
        <v>3766</v>
      </c>
      <c r="B4022">
        <v>3</v>
      </c>
      <c r="C4022" t="s">
        <v>67</v>
      </c>
      <c r="D4022" t="s">
        <v>90</v>
      </c>
      <c r="E4022" t="s">
        <v>83</v>
      </c>
      <c r="F4022" t="s">
        <v>42</v>
      </c>
      <c r="G4022">
        <v>2</v>
      </c>
      <c r="H4022">
        <v>4</v>
      </c>
      <c r="I4022">
        <v>2014</v>
      </c>
      <c r="J4022" t="s">
        <v>46</v>
      </c>
      <c r="K4022">
        <v>7.6797295786723501</v>
      </c>
      <c r="L4022">
        <v>7.8E-2</v>
      </c>
      <c r="M4022">
        <v>15.281000000000001</v>
      </c>
      <c r="N4022">
        <v>215</v>
      </c>
      <c r="O4022" t="s">
        <v>44</v>
      </c>
      <c r="P4022">
        <v>6.8199433947047297</v>
      </c>
    </row>
    <row r="4023" spans="1:16" x14ac:dyDescent="0.25">
      <c r="A4023" s="20" t="s">
        <v>3769</v>
      </c>
      <c r="B4023">
        <v>3</v>
      </c>
      <c r="C4023" t="s">
        <v>67</v>
      </c>
      <c r="D4023" t="s">
        <v>90</v>
      </c>
      <c r="E4023" t="s">
        <v>83</v>
      </c>
      <c r="F4023" t="s">
        <v>42</v>
      </c>
      <c r="G4023">
        <v>3</v>
      </c>
      <c r="H4023">
        <v>4</v>
      </c>
      <c r="I4023">
        <v>2014</v>
      </c>
      <c r="J4023" t="s">
        <v>46</v>
      </c>
      <c r="K4023">
        <v>-35.399299523125599</v>
      </c>
      <c r="L4023">
        <v>-42.082999999999998</v>
      </c>
      <c r="M4023">
        <v>-28.716000000000001</v>
      </c>
      <c r="N4023">
        <v>142</v>
      </c>
      <c r="O4023" t="s">
        <v>44</v>
      </c>
      <c r="P4023">
        <v>8.3918135829668898</v>
      </c>
    </row>
    <row r="4024" spans="1:16" x14ac:dyDescent="0.25">
      <c r="A4024" s="20" t="s">
        <v>3770</v>
      </c>
      <c r="B4024">
        <v>3</v>
      </c>
      <c r="C4024" t="s">
        <v>67</v>
      </c>
      <c r="D4024" t="s">
        <v>90</v>
      </c>
      <c r="E4024" t="s">
        <v>83</v>
      </c>
      <c r="F4024" t="s">
        <v>42</v>
      </c>
      <c r="G4024">
        <v>4</v>
      </c>
      <c r="H4024">
        <v>4</v>
      </c>
      <c r="I4024">
        <v>2014</v>
      </c>
      <c r="J4024" t="s">
        <v>46</v>
      </c>
      <c r="K4024">
        <v>-30.2205480631862</v>
      </c>
      <c r="L4024">
        <v>-36.49</v>
      </c>
      <c r="M4024">
        <v>-23.951000000000001</v>
      </c>
      <c r="N4024">
        <v>321</v>
      </c>
      <c r="O4024" t="s">
        <v>44</v>
      </c>
      <c r="P4024">
        <v>5.5814557218594798</v>
      </c>
    </row>
    <row r="4025" spans="1:16" x14ac:dyDescent="0.25">
      <c r="A4025" s="20" t="s">
        <v>3771</v>
      </c>
      <c r="B4025">
        <v>3</v>
      </c>
      <c r="C4025" t="s">
        <v>67</v>
      </c>
      <c r="D4025" t="s">
        <v>90</v>
      </c>
      <c r="E4025" t="s">
        <v>83</v>
      </c>
      <c r="F4025" t="s">
        <v>42</v>
      </c>
      <c r="G4025">
        <v>5</v>
      </c>
      <c r="H4025">
        <v>4</v>
      </c>
      <c r="I4025">
        <v>2014</v>
      </c>
      <c r="J4025" t="s">
        <v>46</v>
      </c>
      <c r="K4025">
        <v>-20.681089440988799</v>
      </c>
      <c r="L4025">
        <v>-26.83</v>
      </c>
      <c r="M4025">
        <v>-14.532</v>
      </c>
      <c r="N4025">
        <v>1101</v>
      </c>
      <c r="O4025" t="s">
        <v>44</v>
      </c>
      <c r="P4025">
        <v>3.0137438733945601</v>
      </c>
    </row>
    <row r="4026" spans="1:16" x14ac:dyDescent="0.25">
      <c r="A4026" s="20" t="s">
        <v>3787</v>
      </c>
      <c r="B4026">
        <v>3</v>
      </c>
      <c r="C4026" t="s">
        <v>67</v>
      </c>
      <c r="D4026" t="s">
        <v>90</v>
      </c>
      <c r="E4026" t="s">
        <v>83</v>
      </c>
      <c r="F4026" t="s">
        <v>42</v>
      </c>
      <c r="G4026">
        <v>2</v>
      </c>
      <c r="H4026">
        <v>4</v>
      </c>
      <c r="I4026">
        <v>2014</v>
      </c>
      <c r="J4026" t="s">
        <v>47</v>
      </c>
      <c r="K4026">
        <v>11.671658678447301</v>
      </c>
      <c r="L4026">
        <v>1.871</v>
      </c>
      <c r="M4026">
        <v>21.472000000000001</v>
      </c>
      <c r="N4026">
        <v>371</v>
      </c>
      <c r="O4026" t="s">
        <v>44</v>
      </c>
      <c r="P4026">
        <v>5.1917413165116502</v>
      </c>
    </row>
    <row r="4027" spans="1:16" x14ac:dyDescent="0.25">
      <c r="A4027" s="20" t="s">
        <v>3790</v>
      </c>
      <c r="B4027">
        <v>3</v>
      </c>
      <c r="C4027" t="s">
        <v>67</v>
      </c>
      <c r="D4027" t="s">
        <v>90</v>
      </c>
      <c r="E4027" t="s">
        <v>83</v>
      </c>
      <c r="F4027" t="s">
        <v>42</v>
      </c>
      <c r="G4027">
        <v>3</v>
      </c>
      <c r="H4027">
        <v>4</v>
      </c>
      <c r="I4027">
        <v>2014</v>
      </c>
      <c r="J4027" t="s">
        <v>47</v>
      </c>
      <c r="K4027">
        <v>-0.874478141736724</v>
      </c>
      <c r="L4027">
        <v>-10.619</v>
      </c>
      <c r="M4027">
        <v>8.8699999999999992</v>
      </c>
      <c r="N4027">
        <v>359</v>
      </c>
      <c r="O4027" t="s">
        <v>44</v>
      </c>
      <c r="P4027">
        <v>5.2777981396926004</v>
      </c>
    </row>
    <row r="4028" spans="1:16" x14ac:dyDescent="0.25">
      <c r="A4028" s="20" t="s">
        <v>3791</v>
      </c>
      <c r="B4028">
        <v>3</v>
      </c>
      <c r="C4028" t="s">
        <v>67</v>
      </c>
      <c r="D4028" t="s">
        <v>90</v>
      </c>
      <c r="E4028" t="s">
        <v>83</v>
      </c>
      <c r="F4028" t="s">
        <v>42</v>
      </c>
      <c r="G4028">
        <v>4</v>
      </c>
      <c r="H4028">
        <v>4</v>
      </c>
      <c r="I4028">
        <v>2014</v>
      </c>
      <c r="J4028" t="s">
        <v>47</v>
      </c>
      <c r="K4028">
        <v>15.772566548780301</v>
      </c>
      <c r="L4028">
        <v>6.3330000000000002</v>
      </c>
      <c r="M4028">
        <v>25.212</v>
      </c>
      <c r="N4028">
        <v>1395</v>
      </c>
      <c r="O4028" t="s">
        <v>44</v>
      </c>
      <c r="P4028">
        <v>2.6773977630083299</v>
      </c>
    </row>
    <row r="4029" spans="1:16" x14ac:dyDescent="0.25">
      <c r="A4029" s="20" t="s">
        <v>3792</v>
      </c>
      <c r="B4029">
        <v>3</v>
      </c>
      <c r="C4029" t="s">
        <v>67</v>
      </c>
      <c r="D4029" t="s">
        <v>90</v>
      </c>
      <c r="E4029" t="s">
        <v>83</v>
      </c>
      <c r="F4029" t="s">
        <v>42</v>
      </c>
      <c r="G4029">
        <v>5</v>
      </c>
      <c r="H4029">
        <v>4</v>
      </c>
      <c r="I4029">
        <v>2014</v>
      </c>
      <c r="J4029" t="s">
        <v>47</v>
      </c>
      <c r="K4029">
        <v>22.840484302431701</v>
      </c>
      <c r="L4029">
        <v>13.644</v>
      </c>
      <c r="M4029">
        <v>32.036999999999999</v>
      </c>
      <c r="N4029">
        <v>16124</v>
      </c>
      <c r="O4029" t="s">
        <v>44</v>
      </c>
      <c r="P4029">
        <v>0.78752365067476904</v>
      </c>
    </row>
    <row r="4030" spans="1:16" x14ac:dyDescent="0.25">
      <c r="A4030" s="20" t="s">
        <v>3808</v>
      </c>
      <c r="B4030">
        <v>3</v>
      </c>
      <c r="C4030" t="s">
        <v>67</v>
      </c>
      <c r="D4030" t="s">
        <v>90</v>
      </c>
      <c r="E4030" t="s">
        <v>83</v>
      </c>
      <c r="F4030" t="s">
        <v>42</v>
      </c>
      <c r="G4030">
        <v>2</v>
      </c>
      <c r="H4030">
        <v>4</v>
      </c>
      <c r="I4030">
        <v>2014</v>
      </c>
      <c r="J4030" t="s">
        <v>48</v>
      </c>
      <c r="K4030" t="s">
        <v>44</v>
      </c>
      <c r="L4030" t="s">
        <v>44</v>
      </c>
      <c r="M4030" t="s">
        <v>44</v>
      </c>
      <c r="N4030">
        <v>0</v>
      </c>
      <c r="O4030" t="s">
        <v>44</v>
      </c>
      <c r="P4030" t="s">
        <v>11517</v>
      </c>
    </row>
    <row r="4031" spans="1:16" x14ac:dyDescent="0.25">
      <c r="A4031" s="20" t="s">
        <v>3811</v>
      </c>
      <c r="B4031">
        <v>3</v>
      </c>
      <c r="C4031" t="s">
        <v>67</v>
      </c>
      <c r="D4031" t="s">
        <v>90</v>
      </c>
      <c r="E4031" t="s">
        <v>83</v>
      </c>
      <c r="F4031" t="s">
        <v>42</v>
      </c>
      <c r="G4031">
        <v>3</v>
      </c>
      <c r="H4031">
        <v>4</v>
      </c>
      <c r="I4031">
        <v>2014</v>
      </c>
      <c r="J4031" t="s">
        <v>48</v>
      </c>
      <c r="K4031" t="s">
        <v>44</v>
      </c>
      <c r="L4031" t="s">
        <v>44</v>
      </c>
      <c r="M4031" s="54" t="s">
        <v>44</v>
      </c>
      <c r="N4031">
        <v>2</v>
      </c>
      <c r="O4031" t="s">
        <v>44</v>
      </c>
      <c r="P4031">
        <v>70.710678118654698</v>
      </c>
    </row>
    <row r="4032" spans="1:16" x14ac:dyDescent="0.25">
      <c r="A4032" s="20" t="s">
        <v>3812</v>
      </c>
      <c r="B4032">
        <v>3</v>
      </c>
      <c r="C4032" t="s">
        <v>67</v>
      </c>
      <c r="D4032" t="s">
        <v>90</v>
      </c>
      <c r="E4032" t="s">
        <v>83</v>
      </c>
      <c r="F4032" t="s">
        <v>42</v>
      </c>
      <c r="G4032">
        <v>4</v>
      </c>
      <c r="H4032">
        <v>4</v>
      </c>
      <c r="I4032">
        <v>2014</v>
      </c>
      <c r="J4032" t="s">
        <v>48</v>
      </c>
      <c r="K4032">
        <v>22.065283212355201</v>
      </c>
      <c r="L4032">
        <v>2.4300000000000002</v>
      </c>
      <c r="M4032" s="54">
        <v>41.701000000000001</v>
      </c>
      <c r="N4032">
        <v>101</v>
      </c>
      <c r="O4032" t="s">
        <v>44</v>
      </c>
      <c r="P4032">
        <v>9.9503719020998904</v>
      </c>
    </row>
    <row r="4033" spans="1:16" x14ac:dyDescent="0.25">
      <c r="A4033" s="20" t="s">
        <v>3813</v>
      </c>
      <c r="B4033">
        <v>3</v>
      </c>
      <c r="C4033" t="s">
        <v>67</v>
      </c>
      <c r="D4033" t="s">
        <v>90</v>
      </c>
      <c r="E4033" t="s">
        <v>83</v>
      </c>
      <c r="F4033" t="s">
        <v>42</v>
      </c>
      <c r="G4033">
        <v>5</v>
      </c>
      <c r="H4033">
        <v>4</v>
      </c>
      <c r="I4033">
        <v>2014</v>
      </c>
      <c r="J4033" t="s">
        <v>48</v>
      </c>
      <c r="K4033">
        <v>6.8498514927187903</v>
      </c>
      <c r="L4033">
        <v>-3.3010000000000002</v>
      </c>
      <c r="M4033" s="54">
        <v>17</v>
      </c>
      <c r="N4033">
        <v>517</v>
      </c>
      <c r="O4033" t="s">
        <v>44</v>
      </c>
      <c r="P4033">
        <v>4.3979949713354296</v>
      </c>
    </row>
    <row r="4034" spans="1:16" x14ac:dyDescent="0.25">
      <c r="A4034" s="20" t="s">
        <v>22208</v>
      </c>
      <c r="B4034">
        <v>3</v>
      </c>
      <c r="C4034" t="s">
        <v>67</v>
      </c>
      <c r="D4034" t="s">
        <v>90</v>
      </c>
      <c r="E4034" t="s">
        <v>83</v>
      </c>
      <c r="F4034" t="s">
        <v>42</v>
      </c>
      <c r="G4034">
        <v>2</v>
      </c>
      <c r="H4034">
        <v>4</v>
      </c>
      <c r="I4034">
        <v>2014</v>
      </c>
      <c r="J4034" t="s">
        <v>49</v>
      </c>
      <c r="K4034">
        <v>37.252897208070401</v>
      </c>
      <c r="L4034">
        <v>27.364999999999998</v>
      </c>
      <c r="M4034">
        <v>47.140999999999998</v>
      </c>
      <c r="N4034">
        <v>29</v>
      </c>
      <c r="O4034" t="s">
        <v>44</v>
      </c>
      <c r="P4034">
        <v>18.569533817705199</v>
      </c>
    </row>
    <row r="4035" spans="1:16" x14ac:dyDescent="0.25">
      <c r="A4035" s="20" t="s">
        <v>16684</v>
      </c>
      <c r="B4035">
        <v>3</v>
      </c>
      <c r="C4035" t="s">
        <v>67</v>
      </c>
      <c r="D4035" t="s">
        <v>90</v>
      </c>
      <c r="E4035" t="s">
        <v>83</v>
      </c>
      <c r="F4035" t="s">
        <v>42</v>
      </c>
      <c r="G4035">
        <v>3</v>
      </c>
      <c r="H4035">
        <v>4</v>
      </c>
      <c r="I4035">
        <v>2014</v>
      </c>
      <c r="J4035" t="s">
        <v>49</v>
      </c>
      <c r="K4035">
        <v>23.783280652097901</v>
      </c>
      <c r="L4035">
        <v>15.81</v>
      </c>
      <c r="M4035">
        <v>31.757000000000001</v>
      </c>
      <c r="N4035">
        <v>166</v>
      </c>
      <c r="O4035" t="s">
        <v>44</v>
      </c>
      <c r="P4035">
        <v>7.7615052570633303</v>
      </c>
    </row>
    <row r="4036" spans="1:16" x14ac:dyDescent="0.25">
      <c r="A4036" s="20" t="s">
        <v>16685</v>
      </c>
      <c r="B4036">
        <v>3</v>
      </c>
      <c r="C4036" t="s">
        <v>67</v>
      </c>
      <c r="D4036" t="s">
        <v>90</v>
      </c>
      <c r="E4036" t="s">
        <v>83</v>
      </c>
      <c r="F4036" t="s">
        <v>42</v>
      </c>
      <c r="G4036">
        <v>4</v>
      </c>
      <c r="H4036">
        <v>4</v>
      </c>
      <c r="I4036">
        <v>2014</v>
      </c>
      <c r="J4036" t="s">
        <v>49</v>
      </c>
      <c r="K4036">
        <v>22.364032170771502</v>
      </c>
      <c r="L4036">
        <v>14.384</v>
      </c>
      <c r="M4036">
        <v>30.344000000000001</v>
      </c>
      <c r="N4036">
        <v>449</v>
      </c>
      <c r="O4036" t="s">
        <v>44</v>
      </c>
      <c r="P4036">
        <v>4.7192917818300897</v>
      </c>
    </row>
    <row r="4037" spans="1:16" x14ac:dyDescent="0.25">
      <c r="A4037" s="20" t="s">
        <v>16686</v>
      </c>
      <c r="B4037">
        <v>3</v>
      </c>
      <c r="C4037" t="s">
        <v>67</v>
      </c>
      <c r="D4037" t="s">
        <v>90</v>
      </c>
      <c r="E4037" t="s">
        <v>83</v>
      </c>
      <c r="F4037" t="s">
        <v>42</v>
      </c>
      <c r="G4037">
        <v>5</v>
      </c>
      <c r="H4037">
        <v>4</v>
      </c>
      <c r="I4037">
        <v>2014</v>
      </c>
      <c r="J4037" t="s">
        <v>49</v>
      </c>
      <c r="K4037">
        <v>41.123322708560998</v>
      </c>
      <c r="L4037">
        <v>33.161000000000001</v>
      </c>
      <c r="M4037">
        <v>49.085999999999999</v>
      </c>
      <c r="N4037">
        <v>883</v>
      </c>
      <c r="O4037" t="s">
        <v>44</v>
      </c>
      <c r="P4037">
        <v>3.3652679406803201</v>
      </c>
    </row>
    <row r="4038" spans="1:16" x14ac:dyDescent="0.25">
      <c r="A4038" s="20" t="s">
        <v>22209</v>
      </c>
      <c r="B4038">
        <v>3</v>
      </c>
      <c r="C4038" t="s">
        <v>67</v>
      </c>
      <c r="D4038" t="s">
        <v>90</v>
      </c>
      <c r="E4038" t="s">
        <v>83</v>
      </c>
      <c r="F4038" t="s">
        <v>42</v>
      </c>
      <c r="G4038">
        <v>2</v>
      </c>
      <c r="H4038">
        <v>4</v>
      </c>
      <c r="I4038">
        <v>2014</v>
      </c>
      <c r="J4038" t="s">
        <v>50</v>
      </c>
      <c r="K4038" t="s">
        <v>44</v>
      </c>
      <c r="L4038" t="s">
        <v>44</v>
      </c>
      <c r="M4038" t="s">
        <v>44</v>
      </c>
      <c r="N4038">
        <v>1</v>
      </c>
      <c r="O4038" t="s">
        <v>44</v>
      </c>
      <c r="P4038">
        <v>100</v>
      </c>
    </row>
    <row r="4039" spans="1:16" x14ac:dyDescent="0.25">
      <c r="A4039" s="20" t="s">
        <v>22210</v>
      </c>
      <c r="B4039">
        <v>3</v>
      </c>
      <c r="C4039" t="s">
        <v>67</v>
      </c>
      <c r="D4039" t="s">
        <v>90</v>
      </c>
      <c r="E4039" t="s">
        <v>83</v>
      </c>
      <c r="F4039" t="s">
        <v>42</v>
      </c>
      <c r="G4039">
        <v>3</v>
      </c>
      <c r="H4039">
        <v>4</v>
      </c>
      <c r="I4039">
        <v>2014</v>
      </c>
      <c r="J4039" t="s">
        <v>50</v>
      </c>
      <c r="K4039" t="s">
        <v>44</v>
      </c>
      <c r="L4039" t="s">
        <v>44</v>
      </c>
      <c r="M4039" s="54" t="s">
        <v>44</v>
      </c>
      <c r="N4039">
        <v>0</v>
      </c>
      <c r="O4039" t="s">
        <v>44</v>
      </c>
      <c r="P4039" t="s">
        <v>11517</v>
      </c>
    </row>
    <row r="4040" spans="1:16" x14ac:dyDescent="0.25">
      <c r="A4040" s="20" t="s">
        <v>22211</v>
      </c>
      <c r="B4040">
        <v>3</v>
      </c>
      <c r="C4040" t="s">
        <v>67</v>
      </c>
      <c r="D4040" t="s">
        <v>90</v>
      </c>
      <c r="E4040" t="s">
        <v>83</v>
      </c>
      <c r="F4040" t="s">
        <v>42</v>
      </c>
      <c r="G4040">
        <v>4</v>
      </c>
      <c r="H4040">
        <v>4</v>
      </c>
      <c r="I4040">
        <v>2014</v>
      </c>
      <c r="J4040" t="s">
        <v>50</v>
      </c>
      <c r="K4040" t="s">
        <v>44</v>
      </c>
      <c r="L4040" t="s">
        <v>44</v>
      </c>
      <c r="M4040" s="54" t="s">
        <v>44</v>
      </c>
      <c r="N4040">
        <v>70</v>
      </c>
      <c r="O4040" t="s">
        <v>44</v>
      </c>
      <c r="P4040">
        <v>11.952286093343901</v>
      </c>
    </row>
    <row r="4041" spans="1:16" x14ac:dyDescent="0.25">
      <c r="A4041" s="20" t="s">
        <v>22212</v>
      </c>
      <c r="B4041">
        <v>3</v>
      </c>
      <c r="C4041" t="s">
        <v>67</v>
      </c>
      <c r="D4041" t="s">
        <v>90</v>
      </c>
      <c r="E4041" t="s">
        <v>83</v>
      </c>
      <c r="F4041" t="s">
        <v>42</v>
      </c>
      <c r="G4041">
        <v>5</v>
      </c>
      <c r="H4041">
        <v>4</v>
      </c>
      <c r="I4041">
        <v>2014</v>
      </c>
      <c r="J4041" t="s">
        <v>50</v>
      </c>
      <c r="K4041" t="s">
        <v>44</v>
      </c>
      <c r="L4041" t="s">
        <v>44</v>
      </c>
      <c r="M4041" s="54" t="s">
        <v>44</v>
      </c>
      <c r="N4041">
        <v>280</v>
      </c>
      <c r="O4041" t="s">
        <v>44</v>
      </c>
      <c r="P4041">
        <v>5.9761430466719698</v>
      </c>
    </row>
    <row r="4042" spans="1:16" x14ac:dyDescent="0.25">
      <c r="A4042" s="20" t="s">
        <v>22213</v>
      </c>
      <c r="B4042">
        <v>3</v>
      </c>
      <c r="C4042" t="s">
        <v>67</v>
      </c>
      <c r="D4042" t="s">
        <v>90</v>
      </c>
      <c r="E4042" t="s">
        <v>83</v>
      </c>
      <c r="F4042" t="s">
        <v>42</v>
      </c>
      <c r="G4042">
        <v>2</v>
      </c>
      <c r="H4042">
        <v>4</v>
      </c>
      <c r="I4042">
        <v>2014</v>
      </c>
      <c r="J4042" t="s">
        <v>51</v>
      </c>
      <c r="K4042" t="s">
        <v>44</v>
      </c>
      <c r="L4042" t="s">
        <v>44</v>
      </c>
      <c r="M4042" s="54" t="s">
        <v>44</v>
      </c>
      <c r="N4042">
        <v>29</v>
      </c>
      <c r="O4042" t="s">
        <v>44</v>
      </c>
      <c r="P4042">
        <v>18.569533817705199</v>
      </c>
    </row>
    <row r="4043" spans="1:16" x14ac:dyDescent="0.25">
      <c r="A4043" s="20" t="s">
        <v>22214</v>
      </c>
      <c r="B4043">
        <v>3</v>
      </c>
      <c r="C4043" t="s">
        <v>67</v>
      </c>
      <c r="D4043" t="s">
        <v>90</v>
      </c>
      <c r="E4043" t="s">
        <v>83</v>
      </c>
      <c r="F4043" t="s">
        <v>42</v>
      </c>
      <c r="G4043">
        <v>3</v>
      </c>
      <c r="H4043">
        <v>4</v>
      </c>
      <c r="I4043">
        <v>2014</v>
      </c>
      <c r="J4043" t="s">
        <v>51</v>
      </c>
      <c r="K4043" t="s">
        <v>44</v>
      </c>
      <c r="L4043" t="s">
        <v>44</v>
      </c>
      <c r="M4043" s="54" t="s">
        <v>44</v>
      </c>
      <c r="N4043">
        <v>45</v>
      </c>
      <c r="O4043" t="s">
        <v>44</v>
      </c>
      <c r="P4043">
        <v>14.907119849998599</v>
      </c>
    </row>
    <row r="4044" spans="1:16" x14ac:dyDescent="0.25">
      <c r="A4044" s="20" t="s">
        <v>22215</v>
      </c>
      <c r="B4044">
        <v>3</v>
      </c>
      <c r="C4044" t="s">
        <v>67</v>
      </c>
      <c r="D4044" t="s">
        <v>90</v>
      </c>
      <c r="E4044" t="s">
        <v>83</v>
      </c>
      <c r="F4044" t="s">
        <v>42</v>
      </c>
      <c r="G4044">
        <v>4</v>
      </c>
      <c r="H4044">
        <v>4</v>
      </c>
      <c r="I4044">
        <v>2014</v>
      </c>
      <c r="J4044" t="s">
        <v>51</v>
      </c>
      <c r="K4044" t="s">
        <v>44</v>
      </c>
      <c r="L4044" t="s">
        <v>44</v>
      </c>
      <c r="M4044" t="s">
        <v>44</v>
      </c>
      <c r="N4044">
        <v>47</v>
      </c>
      <c r="O4044" t="s">
        <v>44</v>
      </c>
      <c r="P4044">
        <v>14.5864991497895</v>
      </c>
    </row>
    <row r="4045" spans="1:16" x14ac:dyDescent="0.25">
      <c r="A4045" s="20" t="s">
        <v>16687</v>
      </c>
      <c r="B4045">
        <v>3</v>
      </c>
      <c r="C4045" t="s">
        <v>67</v>
      </c>
      <c r="D4045" t="s">
        <v>90</v>
      </c>
      <c r="E4045" t="s">
        <v>83</v>
      </c>
      <c r="F4045" t="s">
        <v>42</v>
      </c>
      <c r="G4045">
        <v>5</v>
      </c>
      <c r="H4045">
        <v>4</v>
      </c>
      <c r="I4045">
        <v>2014</v>
      </c>
      <c r="J4045" t="s">
        <v>51</v>
      </c>
      <c r="K4045" t="s">
        <v>44</v>
      </c>
      <c r="L4045" t="s">
        <v>44</v>
      </c>
      <c r="M4045" t="s">
        <v>44</v>
      </c>
      <c r="N4045">
        <v>412</v>
      </c>
      <c r="O4045" t="s">
        <v>44</v>
      </c>
      <c r="P4045">
        <v>4.9266463908214702</v>
      </c>
    </row>
    <row r="4046" spans="1:16" x14ac:dyDescent="0.25">
      <c r="A4046" s="20" t="s">
        <v>22216</v>
      </c>
      <c r="B4046">
        <v>3</v>
      </c>
      <c r="C4046" t="s">
        <v>67</v>
      </c>
      <c r="D4046" t="s">
        <v>90</v>
      </c>
      <c r="E4046" t="s">
        <v>81</v>
      </c>
      <c r="F4046" t="s">
        <v>35</v>
      </c>
      <c r="G4046">
        <v>2</v>
      </c>
      <c r="H4046">
        <v>5</v>
      </c>
      <c r="I4046">
        <v>2014</v>
      </c>
      <c r="J4046" t="s">
        <v>52</v>
      </c>
      <c r="K4046" t="s">
        <v>44</v>
      </c>
      <c r="L4046" t="s">
        <v>44</v>
      </c>
      <c r="M4046" t="s">
        <v>44</v>
      </c>
      <c r="N4046">
        <v>72</v>
      </c>
      <c r="O4046" t="s">
        <v>44</v>
      </c>
      <c r="P4046">
        <v>11.7851130197758</v>
      </c>
    </row>
    <row r="4047" spans="1:16" x14ac:dyDescent="0.25">
      <c r="A4047" s="20" t="s">
        <v>22217</v>
      </c>
      <c r="B4047">
        <v>3</v>
      </c>
      <c r="C4047" t="s">
        <v>67</v>
      </c>
      <c r="D4047" t="s">
        <v>90</v>
      </c>
      <c r="E4047" t="s">
        <v>81</v>
      </c>
      <c r="F4047" t="s">
        <v>35</v>
      </c>
      <c r="G4047">
        <v>3</v>
      </c>
      <c r="H4047">
        <v>5</v>
      </c>
      <c r="I4047">
        <v>2014</v>
      </c>
      <c r="J4047" t="s">
        <v>52</v>
      </c>
      <c r="K4047" t="s">
        <v>44</v>
      </c>
      <c r="L4047" t="s">
        <v>44</v>
      </c>
      <c r="M4047" t="s">
        <v>44</v>
      </c>
      <c r="N4047">
        <v>41</v>
      </c>
      <c r="O4047" t="s">
        <v>44</v>
      </c>
      <c r="P4047">
        <v>15.6173761888606</v>
      </c>
    </row>
    <row r="4048" spans="1:16" x14ac:dyDescent="0.25">
      <c r="A4048" s="20" t="s">
        <v>22218</v>
      </c>
      <c r="B4048">
        <v>3</v>
      </c>
      <c r="C4048" t="s">
        <v>67</v>
      </c>
      <c r="D4048" t="s">
        <v>90</v>
      </c>
      <c r="E4048" t="s">
        <v>81</v>
      </c>
      <c r="F4048" t="s">
        <v>35</v>
      </c>
      <c r="G4048">
        <v>4</v>
      </c>
      <c r="H4048">
        <v>5</v>
      </c>
      <c r="I4048">
        <v>2014</v>
      </c>
      <c r="J4048" t="s">
        <v>52</v>
      </c>
      <c r="K4048" t="s">
        <v>44</v>
      </c>
      <c r="L4048" t="s">
        <v>44</v>
      </c>
      <c r="M4048" t="s">
        <v>44</v>
      </c>
      <c r="N4048">
        <v>40</v>
      </c>
      <c r="O4048" t="s">
        <v>44</v>
      </c>
      <c r="P4048">
        <v>15.8113883008419</v>
      </c>
    </row>
    <row r="4049" spans="1:16" x14ac:dyDescent="0.25">
      <c r="A4049" s="20" t="s">
        <v>22219</v>
      </c>
      <c r="B4049">
        <v>3</v>
      </c>
      <c r="C4049" t="s">
        <v>67</v>
      </c>
      <c r="D4049" t="s">
        <v>90</v>
      </c>
      <c r="E4049" t="s">
        <v>81</v>
      </c>
      <c r="F4049" t="s">
        <v>35</v>
      </c>
      <c r="G4049">
        <v>5</v>
      </c>
      <c r="H4049">
        <v>5</v>
      </c>
      <c r="I4049">
        <v>2014</v>
      </c>
      <c r="J4049" t="s">
        <v>52</v>
      </c>
      <c r="K4049" t="s">
        <v>44</v>
      </c>
      <c r="L4049" t="s">
        <v>44</v>
      </c>
      <c r="M4049" t="s">
        <v>44</v>
      </c>
      <c r="N4049">
        <v>17</v>
      </c>
      <c r="O4049" t="s">
        <v>44</v>
      </c>
      <c r="P4049">
        <v>24.253562503633301</v>
      </c>
    </row>
    <row r="4050" spans="1:16" x14ac:dyDescent="0.25">
      <c r="A4050" s="20" t="s">
        <v>22220</v>
      </c>
      <c r="B4050">
        <v>3</v>
      </c>
      <c r="C4050" t="s">
        <v>67</v>
      </c>
      <c r="D4050" t="s">
        <v>90</v>
      </c>
      <c r="E4050" t="s">
        <v>81</v>
      </c>
      <c r="F4050" t="s">
        <v>35</v>
      </c>
      <c r="G4050">
        <v>2</v>
      </c>
      <c r="H4050">
        <v>5</v>
      </c>
      <c r="I4050">
        <v>2014</v>
      </c>
      <c r="J4050" t="s">
        <v>53</v>
      </c>
      <c r="K4050" t="s">
        <v>44</v>
      </c>
      <c r="L4050" t="s">
        <v>44</v>
      </c>
      <c r="M4050" t="s">
        <v>44</v>
      </c>
      <c r="N4050">
        <v>0</v>
      </c>
      <c r="O4050" t="s">
        <v>44</v>
      </c>
      <c r="P4050" t="s">
        <v>11517</v>
      </c>
    </row>
    <row r="4051" spans="1:16" x14ac:dyDescent="0.25">
      <c r="A4051" s="20" t="s">
        <v>16688</v>
      </c>
      <c r="B4051">
        <v>3</v>
      </c>
      <c r="C4051" t="s">
        <v>67</v>
      </c>
      <c r="D4051" t="s">
        <v>90</v>
      </c>
      <c r="E4051" t="s">
        <v>81</v>
      </c>
      <c r="F4051" t="s">
        <v>35</v>
      </c>
      <c r="G4051">
        <v>3</v>
      </c>
      <c r="H4051">
        <v>5</v>
      </c>
      <c r="I4051">
        <v>2014</v>
      </c>
      <c r="J4051" t="s">
        <v>53</v>
      </c>
      <c r="K4051" t="s">
        <v>44</v>
      </c>
      <c r="L4051" t="s">
        <v>44</v>
      </c>
      <c r="M4051" t="s">
        <v>44</v>
      </c>
      <c r="N4051">
        <v>20</v>
      </c>
      <c r="O4051" t="s">
        <v>44</v>
      </c>
      <c r="P4051">
        <v>22.360679774997902</v>
      </c>
    </row>
    <row r="4052" spans="1:16" x14ac:dyDescent="0.25">
      <c r="A4052" s="20" t="s">
        <v>22221</v>
      </c>
      <c r="B4052">
        <v>3</v>
      </c>
      <c r="C4052" t="s">
        <v>67</v>
      </c>
      <c r="D4052" t="s">
        <v>90</v>
      </c>
      <c r="E4052" t="s">
        <v>81</v>
      </c>
      <c r="F4052" t="s">
        <v>35</v>
      </c>
      <c r="G4052">
        <v>4</v>
      </c>
      <c r="H4052">
        <v>5</v>
      </c>
      <c r="I4052">
        <v>2014</v>
      </c>
      <c r="J4052" t="s">
        <v>53</v>
      </c>
      <c r="K4052" t="s">
        <v>44</v>
      </c>
      <c r="L4052" t="s">
        <v>44</v>
      </c>
      <c r="M4052" s="54" t="s">
        <v>44</v>
      </c>
      <c r="N4052">
        <v>16</v>
      </c>
      <c r="O4052" t="s">
        <v>44</v>
      </c>
      <c r="P4052">
        <v>25</v>
      </c>
    </row>
    <row r="4053" spans="1:16" x14ac:dyDescent="0.25">
      <c r="A4053" s="20" t="s">
        <v>22222</v>
      </c>
      <c r="B4053">
        <v>3</v>
      </c>
      <c r="C4053" t="s">
        <v>67</v>
      </c>
      <c r="D4053" t="s">
        <v>90</v>
      </c>
      <c r="E4053" t="s">
        <v>81</v>
      </c>
      <c r="F4053" t="s">
        <v>35</v>
      </c>
      <c r="G4053">
        <v>5</v>
      </c>
      <c r="H4053">
        <v>5</v>
      </c>
      <c r="I4053">
        <v>2014</v>
      </c>
      <c r="J4053" t="s">
        <v>53</v>
      </c>
      <c r="K4053" t="s">
        <v>44</v>
      </c>
      <c r="L4053" t="s">
        <v>44</v>
      </c>
      <c r="M4053" s="54" t="s">
        <v>44</v>
      </c>
      <c r="N4053">
        <v>58</v>
      </c>
      <c r="O4053" t="s">
        <v>44</v>
      </c>
      <c r="P4053">
        <v>13.130643285972299</v>
      </c>
    </row>
    <row r="4054" spans="1:16" x14ac:dyDescent="0.25">
      <c r="A4054" s="20" t="s">
        <v>16689</v>
      </c>
      <c r="B4054">
        <v>3</v>
      </c>
      <c r="C4054" t="s">
        <v>67</v>
      </c>
      <c r="D4054" t="s">
        <v>90</v>
      </c>
      <c r="E4054" t="s">
        <v>81</v>
      </c>
      <c r="F4054" t="s">
        <v>35</v>
      </c>
      <c r="G4054">
        <v>2</v>
      </c>
      <c r="H4054">
        <v>5</v>
      </c>
      <c r="I4054">
        <v>2014</v>
      </c>
      <c r="J4054" t="s">
        <v>34</v>
      </c>
      <c r="K4054">
        <v>16.9316644847584</v>
      </c>
      <c r="L4054">
        <v>13.292</v>
      </c>
      <c r="M4054" s="54">
        <v>20.571000000000002</v>
      </c>
      <c r="N4054">
        <v>1791</v>
      </c>
      <c r="O4054" t="s">
        <v>44</v>
      </c>
      <c r="P4054">
        <v>2.3629373500277899</v>
      </c>
    </row>
    <row r="4055" spans="1:16" x14ac:dyDescent="0.25">
      <c r="A4055" s="20" t="s">
        <v>22223</v>
      </c>
      <c r="B4055">
        <v>3</v>
      </c>
      <c r="C4055" t="s">
        <v>67</v>
      </c>
      <c r="D4055" t="s">
        <v>90</v>
      </c>
      <c r="E4055" t="s">
        <v>81</v>
      </c>
      <c r="F4055" t="s">
        <v>35</v>
      </c>
      <c r="G4055">
        <v>2</v>
      </c>
      <c r="H4055">
        <v>5</v>
      </c>
      <c r="I4055">
        <v>2014</v>
      </c>
      <c r="J4055" t="s">
        <v>54</v>
      </c>
      <c r="K4055" t="s">
        <v>44</v>
      </c>
      <c r="L4055" t="s">
        <v>44</v>
      </c>
      <c r="M4055" s="54" t="s">
        <v>44</v>
      </c>
      <c r="N4055">
        <v>2</v>
      </c>
      <c r="O4055" t="s">
        <v>44</v>
      </c>
      <c r="P4055">
        <v>70.710678118654698</v>
      </c>
    </row>
    <row r="4056" spans="1:16" x14ac:dyDescent="0.25">
      <c r="A4056" s="20" t="s">
        <v>22224</v>
      </c>
      <c r="B4056">
        <v>3</v>
      </c>
      <c r="C4056" t="s">
        <v>67</v>
      </c>
      <c r="D4056" t="s">
        <v>90</v>
      </c>
      <c r="E4056" t="s">
        <v>81</v>
      </c>
      <c r="F4056" t="s">
        <v>35</v>
      </c>
      <c r="G4056">
        <v>3</v>
      </c>
      <c r="H4056">
        <v>5</v>
      </c>
      <c r="I4056">
        <v>2014</v>
      </c>
      <c r="J4056" t="s">
        <v>54</v>
      </c>
      <c r="K4056" t="s">
        <v>44</v>
      </c>
      <c r="L4056" t="s">
        <v>44</v>
      </c>
      <c r="M4056" s="54" t="s">
        <v>44</v>
      </c>
      <c r="N4056">
        <v>12</v>
      </c>
      <c r="O4056" t="s">
        <v>44</v>
      </c>
      <c r="P4056">
        <v>28.867513459481302</v>
      </c>
    </row>
    <row r="4057" spans="1:16" x14ac:dyDescent="0.25">
      <c r="A4057" s="20" t="s">
        <v>22225</v>
      </c>
      <c r="B4057">
        <v>3</v>
      </c>
      <c r="C4057" t="s">
        <v>67</v>
      </c>
      <c r="D4057" t="s">
        <v>90</v>
      </c>
      <c r="E4057" t="s">
        <v>81</v>
      </c>
      <c r="F4057" t="s">
        <v>35</v>
      </c>
      <c r="G4057">
        <v>4</v>
      </c>
      <c r="H4057">
        <v>5</v>
      </c>
      <c r="I4057">
        <v>2014</v>
      </c>
      <c r="J4057" t="s">
        <v>54</v>
      </c>
      <c r="K4057" t="s">
        <v>44</v>
      </c>
      <c r="L4057" t="s">
        <v>44</v>
      </c>
      <c r="M4057" s="54" t="s">
        <v>44</v>
      </c>
      <c r="N4057">
        <v>5</v>
      </c>
      <c r="O4057" t="s">
        <v>44</v>
      </c>
      <c r="P4057">
        <v>44.721359549995803</v>
      </c>
    </row>
    <row r="4058" spans="1:16" x14ac:dyDescent="0.25">
      <c r="A4058" s="20" t="s">
        <v>22226</v>
      </c>
      <c r="B4058">
        <v>3</v>
      </c>
      <c r="C4058" t="s">
        <v>67</v>
      </c>
      <c r="D4058" t="s">
        <v>90</v>
      </c>
      <c r="E4058" t="s">
        <v>81</v>
      </c>
      <c r="F4058" t="s">
        <v>35</v>
      </c>
      <c r="G4058">
        <v>5</v>
      </c>
      <c r="H4058">
        <v>5</v>
      </c>
      <c r="I4058">
        <v>2014</v>
      </c>
      <c r="J4058" t="s">
        <v>54</v>
      </c>
      <c r="K4058" t="s">
        <v>44</v>
      </c>
      <c r="L4058" t="s">
        <v>44</v>
      </c>
      <c r="M4058" s="54" t="s">
        <v>44</v>
      </c>
      <c r="N4058">
        <v>20</v>
      </c>
      <c r="O4058" t="s">
        <v>44</v>
      </c>
      <c r="P4058">
        <v>22.360679774997902</v>
      </c>
    </row>
    <row r="4059" spans="1:16" x14ac:dyDescent="0.25">
      <c r="A4059" s="20" t="s">
        <v>16690</v>
      </c>
      <c r="B4059">
        <v>3</v>
      </c>
      <c r="C4059" t="s">
        <v>67</v>
      </c>
      <c r="D4059" t="s">
        <v>90</v>
      </c>
      <c r="E4059" t="s">
        <v>81</v>
      </c>
      <c r="F4059" t="s">
        <v>35</v>
      </c>
      <c r="G4059">
        <v>3</v>
      </c>
      <c r="H4059">
        <v>5</v>
      </c>
      <c r="I4059">
        <v>2014</v>
      </c>
      <c r="J4059" t="s">
        <v>34</v>
      </c>
      <c r="K4059">
        <v>11.9612516666155</v>
      </c>
      <c r="L4059">
        <v>9.1050000000000004</v>
      </c>
      <c r="M4059" s="54">
        <v>14.818</v>
      </c>
      <c r="N4059">
        <v>2026</v>
      </c>
      <c r="O4059" t="s">
        <v>44</v>
      </c>
      <c r="P4059">
        <v>2.2216737285146899</v>
      </c>
    </row>
    <row r="4060" spans="1:16" x14ac:dyDescent="0.25">
      <c r="A4060" s="20" t="s">
        <v>22227</v>
      </c>
      <c r="B4060">
        <v>3</v>
      </c>
      <c r="C4060" t="s">
        <v>67</v>
      </c>
      <c r="D4060" t="s">
        <v>90</v>
      </c>
      <c r="E4060" t="s">
        <v>81</v>
      </c>
      <c r="F4060" t="s">
        <v>35</v>
      </c>
      <c r="G4060">
        <v>2</v>
      </c>
      <c r="H4060">
        <v>5</v>
      </c>
      <c r="I4060">
        <v>2014</v>
      </c>
      <c r="J4060" t="s">
        <v>55</v>
      </c>
      <c r="K4060">
        <v>5.0524620735584902</v>
      </c>
      <c r="L4060">
        <v>-3.5609999999999999</v>
      </c>
      <c r="M4060" s="54">
        <v>13.666</v>
      </c>
      <c r="N4060">
        <v>36</v>
      </c>
      <c r="O4060" t="s">
        <v>44</v>
      </c>
      <c r="P4060">
        <v>16.6666666666667</v>
      </c>
    </row>
    <row r="4061" spans="1:16" x14ac:dyDescent="0.25">
      <c r="A4061" s="20" t="s">
        <v>22228</v>
      </c>
      <c r="B4061">
        <v>3</v>
      </c>
      <c r="C4061" t="s">
        <v>67</v>
      </c>
      <c r="D4061" t="s">
        <v>90</v>
      </c>
      <c r="E4061" t="s">
        <v>81</v>
      </c>
      <c r="F4061" t="s">
        <v>35</v>
      </c>
      <c r="G4061">
        <v>3</v>
      </c>
      <c r="H4061">
        <v>5</v>
      </c>
      <c r="I4061">
        <v>2014</v>
      </c>
      <c r="J4061" t="s">
        <v>55</v>
      </c>
      <c r="K4061">
        <v>3.09689324548635</v>
      </c>
      <c r="L4061">
        <v>-5.4939999999999998</v>
      </c>
      <c r="M4061" s="54">
        <v>11.688000000000001</v>
      </c>
      <c r="N4061">
        <v>43</v>
      </c>
      <c r="O4061" t="s">
        <v>44</v>
      </c>
      <c r="P4061">
        <v>15.249857033260501</v>
      </c>
    </row>
    <row r="4062" spans="1:16" x14ac:dyDescent="0.25">
      <c r="A4062" s="20" t="s">
        <v>16691</v>
      </c>
      <c r="B4062">
        <v>3</v>
      </c>
      <c r="C4062" t="s">
        <v>67</v>
      </c>
      <c r="D4062" t="s">
        <v>90</v>
      </c>
      <c r="E4062" t="s">
        <v>81</v>
      </c>
      <c r="F4062" t="s">
        <v>35</v>
      </c>
      <c r="G4062">
        <v>4</v>
      </c>
      <c r="H4062">
        <v>5</v>
      </c>
      <c r="I4062">
        <v>2014</v>
      </c>
      <c r="J4062" t="s">
        <v>55</v>
      </c>
      <c r="K4062">
        <v>1.3813600413793301</v>
      </c>
      <c r="L4062">
        <v>-6.5380000000000003</v>
      </c>
      <c r="M4062">
        <v>9.3010000000000002</v>
      </c>
      <c r="N4062">
        <v>66</v>
      </c>
      <c r="O4062" t="s">
        <v>44</v>
      </c>
      <c r="P4062">
        <v>12.3091490979333</v>
      </c>
    </row>
    <row r="4063" spans="1:16" x14ac:dyDescent="0.25">
      <c r="A4063" s="20" t="s">
        <v>22229</v>
      </c>
      <c r="B4063">
        <v>3</v>
      </c>
      <c r="C4063" t="s">
        <v>67</v>
      </c>
      <c r="D4063" t="s">
        <v>90</v>
      </c>
      <c r="E4063" t="s">
        <v>81</v>
      </c>
      <c r="F4063" t="s">
        <v>35</v>
      </c>
      <c r="G4063">
        <v>5</v>
      </c>
      <c r="H4063">
        <v>5</v>
      </c>
      <c r="I4063">
        <v>2014</v>
      </c>
      <c r="J4063" t="s">
        <v>55</v>
      </c>
      <c r="K4063">
        <v>19.246342132725701</v>
      </c>
      <c r="L4063">
        <v>7.0730000000000004</v>
      </c>
      <c r="M4063" s="54">
        <v>31.42</v>
      </c>
      <c r="N4063">
        <v>89</v>
      </c>
      <c r="O4063" t="s">
        <v>44</v>
      </c>
      <c r="P4063">
        <v>10.599978800063599</v>
      </c>
    </row>
    <row r="4064" spans="1:16" x14ac:dyDescent="0.25">
      <c r="A4064" s="20" t="s">
        <v>16692</v>
      </c>
      <c r="B4064">
        <v>3</v>
      </c>
      <c r="C4064" t="s">
        <v>67</v>
      </c>
      <c r="D4064" t="s">
        <v>90</v>
      </c>
      <c r="E4064" t="s">
        <v>81</v>
      </c>
      <c r="F4064" t="s">
        <v>35</v>
      </c>
      <c r="G4064">
        <v>4</v>
      </c>
      <c r="H4064">
        <v>5</v>
      </c>
      <c r="I4064">
        <v>2014</v>
      </c>
      <c r="J4064" t="s">
        <v>34</v>
      </c>
      <c r="K4064">
        <v>12.1524150065157</v>
      </c>
      <c r="L4064">
        <v>8.8460000000000001</v>
      </c>
      <c r="M4064" s="54">
        <v>15.459</v>
      </c>
      <c r="N4064">
        <v>1002</v>
      </c>
      <c r="O4064" t="s">
        <v>44</v>
      </c>
      <c r="P4064">
        <v>3.1591201180328201</v>
      </c>
    </row>
    <row r="4065" spans="1:16" x14ac:dyDescent="0.25">
      <c r="A4065" s="20" t="s">
        <v>22230</v>
      </c>
      <c r="B4065">
        <v>3</v>
      </c>
      <c r="C4065" t="s">
        <v>67</v>
      </c>
      <c r="D4065" t="s">
        <v>90</v>
      </c>
      <c r="E4065" t="s">
        <v>81</v>
      </c>
      <c r="F4065" t="s">
        <v>35</v>
      </c>
      <c r="G4065">
        <v>2</v>
      </c>
      <c r="H4065">
        <v>5</v>
      </c>
      <c r="I4065">
        <v>2014</v>
      </c>
      <c r="J4065" t="s">
        <v>56</v>
      </c>
      <c r="K4065" t="s">
        <v>44</v>
      </c>
      <c r="L4065" t="s">
        <v>44</v>
      </c>
      <c r="M4065" s="54" t="s">
        <v>44</v>
      </c>
      <c r="N4065">
        <v>0</v>
      </c>
      <c r="O4065" t="s">
        <v>44</v>
      </c>
      <c r="P4065" t="s">
        <v>11517</v>
      </c>
    </row>
    <row r="4066" spans="1:16" x14ac:dyDescent="0.25">
      <c r="A4066" s="20" t="s">
        <v>22231</v>
      </c>
      <c r="B4066">
        <v>3</v>
      </c>
      <c r="C4066" t="s">
        <v>67</v>
      </c>
      <c r="D4066" t="s">
        <v>90</v>
      </c>
      <c r="E4066" t="s">
        <v>81</v>
      </c>
      <c r="F4066" t="s">
        <v>35</v>
      </c>
      <c r="G4066">
        <v>3</v>
      </c>
      <c r="H4066">
        <v>5</v>
      </c>
      <c r="I4066">
        <v>2014</v>
      </c>
      <c r="J4066" t="s">
        <v>56</v>
      </c>
      <c r="K4066" t="s">
        <v>44</v>
      </c>
      <c r="L4066" t="s">
        <v>44</v>
      </c>
      <c r="M4066" s="54" t="s">
        <v>44</v>
      </c>
      <c r="N4066">
        <v>0</v>
      </c>
      <c r="O4066" t="s">
        <v>44</v>
      </c>
      <c r="P4066" t="s">
        <v>11517</v>
      </c>
    </row>
    <row r="4067" spans="1:16" x14ac:dyDescent="0.25">
      <c r="A4067" s="20" t="s">
        <v>22232</v>
      </c>
      <c r="B4067">
        <v>3</v>
      </c>
      <c r="C4067" t="s">
        <v>67</v>
      </c>
      <c r="D4067" t="s">
        <v>90</v>
      </c>
      <c r="E4067" t="s">
        <v>81</v>
      </c>
      <c r="F4067" t="s">
        <v>35</v>
      </c>
      <c r="G4067">
        <v>5</v>
      </c>
      <c r="H4067">
        <v>5</v>
      </c>
      <c r="I4067">
        <v>2014</v>
      </c>
      <c r="J4067" t="s">
        <v>56</v>
      </c>
      <c r="K4067" t="s">
        <v>44</v>
      </c>
      <c r="L4067" t="s">
        <v>44</v>
      </c>
      <c r="M4067" s="54" t="s">
        <v>44</v>
      </c>
      <c r="N4067">
        <v>36</v>
      </c>
      <c r="O4067" t="s">
        <v>44</v>
      </c>
      <c r="P4067">
        <v>16.6666666666667</v>
      </c>
    </row>
    <row r="4068" spans="1:16" x14ac:dyDescent="0.25">
      <c r="A4068" s="20" t="s">
        <v>16693</v>
      </c>
      <c r="B4068">
        <v>3</v>
      </c>
      <c r="C4068" t="s">
        <v>67</v>
      </c>
      <c r="D4068" t="s">
        <v>90</v>
      </c>
      <c r="E4068" t="s">
        <v>81</v>
      </c>
      <c r="F4068" t="s">
        <v>35</v>
      </c>
      <c r="G4068">
        <v>5</v>
      </c>
      <c r="H4068">
        <v>5</v>
      </c>
      <c r="I4068">
        <v>2014</v>
      </c>
      <c r="J4068" t="s">
        <v>34</v>
      </c>
      <c r="K4068">
        <v>13.7224382892588</v>
      </c>
      <c r="L4068">
        <v>10.866</v>
      </c>
      <c r="M4068" s="54">
        <v>16.579000000000001</v>
      </c>
      <c r="N4068">
        <v>2503</v>
      </c>
      <c r="O4068" t="s">
        <v>44</v>
      </c>
      <c r="P4068">
        <v>1.9988010789211299</v>
      </c>
    </row>
    <row r="4069" spans="1:16" x14ac:dyDescent="0.25">
      <c r="A4069" s="20" t="s">
        <v>22233</v>
      </c>
      <c r="B4069">
        <v>3</v>
      </c>
      <c r="C4069" t="s">
        <v>67</v>
      </c>
      <c r="D4069" t="s">
        <v>90</v>
      </c>
      <c r="E4069" t="s">
        <v>81</v>
      </c>
      <c r="F4069" t="s">
        <v>35</v>
      </c>
      <c r="G4069">
        <v>2</v>
      </c>
      <c r="H4069">
        <v>5</v>
      </c>
      <c r="I4069">
        <v>2014</v>
      </c>
      <c r="J4069" t="s">
        <v>57</v>
      </c>
      <c r="K4069" t="s">
        <v>44</v>
      </c>
      <c r="L4069" t="s">
        <v>44</v>
      </c>
      <c r="M4069" s="54" t="s">
        <v>44</v>
      </c>
      <c r="N4069">
        <v>3</v>
      </c>
      <c r="O4069" t="s">
        <v>44</v>
      </c>
      <c r="P4069">
        <v>57.735026918962603</v>
      </c>
    </row>
    <row r="4070" spans="1:16" x14ac:dyDescent="0.25">
      <c r="A4070" s="20" t="s">
        <v>22234</v>
      </c>
      <c r="B4070">
        <v>3</v>
      </c>
      <c r="C4070" t="s">
        <v>67</v>
      </c>
      <c r="D4070" t="s">
        <v>90</v>
      </c>
      <c r="E4070" t="s">
        <v>81</v>
      </c>
      <c r="F4070" t="s">
        <v>35</v>
      </c>
      <c r="G4070">
        <v>3</v>
      </c>
      <c r="H4070">
        <v>5</v>
      </c>
      <c r="I4070">
        <v>2014</v>
      </c>
      <c r="J4070" t="s">
        <v>57</v>
      </c>
      <c r="K4070" t="s">
        <v>44</v>
      </c>
      <c r="L4070" t="s">
        <v>44</v>
      </c>
      <c r="M4070" s="54" t="s">
        <v>44</v>
      </c>
      <c r="N4070">
        <v>10</v>
      </c>
      <c r="O4070" t="s">
        <v>44</v>
      </c>
      <c r="P4070">
        <v>31.6227766016838</v>
      </c>
    </row>
    <row r="4071" spans="1:16" x14ac:dyDescent="0.25">
      <c r="A4071" s="20" t="s">
        <v>22235</v>
      </c>
      <c r="B4071">
        <v>3</v>
      </c>
      <c r="C4071" t="s">
        <v>67</v>
      </c>
      <c r="D4071" t="s">
        <v>90</v>
      </c>
      <c r="E4071" t="s">
        <v>81</v>
      </c>
      <c r="F4071" t="s">
        <v>35</v>
      </c>
      <c r="G4071">
        <v>4</v>
      </c>
      <c r="H4071">
        <v>5</v>
      </c>
      <c r="I4071">
        <v>2014</v>
      </c>
      <c r="J4071" t="s">
        <v>57</v>
      </c>
      <c r="K4071" t="s">
        <v>44</v>
      </c>
      <c r="L4071" t="s">
        <v>44</v>
      </c>
      <c r="M4071" s="54" t="s">
        <v>44</v>
      </c>
      <c r="N4071">
        <v>58</v>
      </c>
      <c r="O4071" t="s">
        <v>44</v>
      </c>
      <c r="P4071">
        <v>13.130643285972299</v>
      </c>
    </row>
    <row r="4072" spans="1:16" x14ac:dyDescent="0.25">
      <c r="A4072" s="20" t="s">
        <v>22236</v>
      </c>
      <c r="B4072">
        <v>3</v>
      </c>
      <c r="C4072" t="s">
        <v>67</v>
      </c>
      <c r="D4072" t="s">
        <v>90</v>
      </c>
      <c r="E4072" t="s">
        <v>81</v>
      </c>
      <c r="F4072" t="s">
        <v>35</v>
      </c>
      <c r="G4072">
        <v>5</v>
      </c>
      <c r="H4072">
        <v>5</v>
      </c>
      <c r="I4072">
        <v>2014</v>
      </c>
      <c r="J4072" t="s">
        <v>57</v>
      </c>
      <c r="K4072" t="s">
        <v>44</v>
      </c>
      <c r="L4072" t="s">
        <v>44</v>
      </c>
      <c r="M4072" s="54" t="s">
        <v>44</v>
      </c>
      <c r="N4072">
        <v>28</v>
      </c>
      <c r="O4072" t="s">
        <v>44</v>
      </c>
      <c r="P4072">
        <v>18.8982236504614</v>
      </c>
    </row>
    <row r="4073" spans="1:16" x14ac:dyDescent="0.25">
      <c r="A4073" s="20" t="s">
        <v>22237</v>
      </c>
      <c r="B4073">
        <v>3</v>
      </c>
      <c r="C4073" t="s">
        <v>67</v>
      </c>
      <c r="D4073" t="s">
        <v>90</v>
      </c>
      <c r="E4073" t="s">
        <v>81</v>
      </c>
      <c r="F4073" t="s">
        <v>35</v>
      </c>
      <c r="G4073">
        <v>2</v>
      </c>
      <c r="H4073">
        <v>5</v>
      </c>
      <c r="I4073">
        <v>2014</v>
      </c>
      <c r="J4073" t="s">
        <v>58</v>
      </c>
      <c r="K4073">
        <v>16.274873859960699</v>
      </c>
      <c r="L4073">
        <v>6.8390000000000004</v>
      </c>
      <c r="M4073" s="54">
        <v>25.710999999999999</v>
      </c>
      <c r="N4073">
        <v>145</v>
      </c>
      <c r="O4073" t="s">
        <v>44</v>
      </c>
      <c r="P4073">
        <v>8.3045479853740005</v>
      </c>
    </row>
    <row r="4074" spans="1:16" x14ac:dyDescent="0.25">
      <c r="A4074" s="20" t="s">
        <v>16694</v>
      </c>
      <c r="B4074">
        <v>3</v>
      </c>
      <c r="C4074" t="s">
        <v>67</v>
      </c>
      <c r="D4074" t="s">
        <v>90</v>
      </c>
      <c r="E4074" t="s">
        <v>81</v>
      </c>
      <c r="F4074" t="s">
        <v>35</v>
      </c>
      <c r="G4074">
        <v>3</v>
      </c>
      <c r="H4074">
        <v>5</v>
      </c>
      <c r="I4074">
        <v>2014</v>
      </c>
      <c r="J4074" t="s">
        <v>58</v>
      </c>
      <c r="K4074">
        <v>27.1854297243178</v>
      </c>
      <c r="L4074">
        <v>18.850000000000001</v>
      </c>
      <c r="M4074" s="54">
        <v>35.521000000000001</v>
      </c>
      <c r="N4074">
        <v>337</v>
      </c>
      <c r="O4074" t="s">
        <v>44</v>
      </c>
      <c r="P4074">
        <v>5.4473471070284303</v>
      </c>
    </row>
    <row r="4075" spans="1:16" x14ac:dyDescent="0.25">
      <c r="A4075" s="20" t="s">
        <v>16695</v>
      </c>
      <c r="B4075">
        <v>3</v>
      </c>
      <c r="C4075" t="s">
        <v>67</v>
      </c>
      <c r="D4075" t="s">
        <v>90</v>
      </c>
      <c r="E4075" t="s">
        <v>81</v>
      </c>
      <c r="F4075" t="s">
        <v>35</v>
      </c>
      <c r="G4075">
        <v>4</v>
      </c>
      <c r="H4075">
        <v>5</v>
      </c>
      <c r="I4075">
        <v>2014</v>
      </c>
      <c r="J4075" t="s">
        <v>58</v>
      </c>
      <c r="K4075">
        <v>4.3353238697638696</v>
      </c>
      <c r="L4075">
        <v>-2.3450000000000002</v>
      </c>
      <c r="M4075" s="54">
        <v>11.015000000000001</v>
      </c>
      <c r="N4075">
        <v>230</v>
      </c>
      <c r="O4075" t="s">
        <v>44</v>
      </c>
      <c r="P4075">
        <v>6.59380473395787</v>
      </c>
    </row>
    <row r="4076" spans="1:16" x14ac:dyDescent="0.25">
      <c r="A4076" s="20" t="s">
        <v>16696</v>
      </c>
      <c r="B4076">
        <v>3</v>
      </c>
      <c r="C4076" t="s">
        <v>67</v>
      </c>
      <c r="D4076" t="s">
        <v>90</v>
      </c>
      <c r="E4076" t="s">
        <v>81</v>
      </c>
      <c r="F4076" t="s">
        <v>35</v>
      </c>
      <c r="G4076">
        <v>5</v>
      </c>
      <c r="H4076">
        <v>5</v>
      </c>
      <c r="I4076">
        <v>2014</v>
      </c>
      <c r="J4076" t="s">
        <v>58</v>
      </c>
      <c r="K4076">
        <v>15.970588473344</v>
      </c>
      <c r="L4076">
        <v>9.07</v>
      </c>
      <c r="M4076" s="54">
        <v>22.870999999999999</v>
      </c>
      <c r="N4076">
        <v>495</v>
      </c>
      <c r="O4076" t="s">
        <v>44</v>
      </c>
      <c r="P4076">
        <v>4.49466574975495</v>
      </c>
    </row>
    <row r="4077" spans="1:16" x14ac:dyDescent="0.25">
      <c r="A4077" s="20" t="s">
        <v>22238</v>
      </c>
      <c r="B4077">
        <v>3</v>
      </c>
      <c r="C4077" t="s">
        <v>67</v>
      </c>
      <c r="D4077" t="s">
        <v>90</v>
      </c>
      <c r="E4077" t="s">
        <v>81</v>
      </c>
      <c r="F4077" t="s">
        <v>35</v>
      </c>
      <c r="G4077">
        <v>2</v>
      </c>
      <c r="H4077">
        <v>5</v>
      </c>
      <c r="I4077">
        <v>2014</v>
      </c>
      <c r="J4077" t="s">
        <v>59</v>
      </c>
      <c r="K4077" t="s">
        <v>44</v>
      </c>
      <c r="L4077" t="s">
        <v>44</v>
      </c>
      <c r="M4077" s="54" t="s">
        <v>44</v>
      </c>
      <c r="N4077">
        <v>0</v>
      </c>
      <c r="O4077" t="s">
        <v>44</v>
      </c>
      <c r="P4077" t="s">
        <v>11517</v>
      </c>
    </row>
    <row r="4078" spans="1:16" x14ac:dyDescent="0.25">
      <c r="A4078" s="20" t="s">
        <v>22239</v>
      </c>
      <c r="B4078">
        <v>3</v>
      </c>
      <c r="C4078" t="s">
        <v>67</v>
      </c>
      <c r="D4078" t="s">
        <v>90</v>
      </c>
      <c r="E4078" t="s">
        <v>81</v>
      </c>
      <c r="F4078" t="s">
        <v>35</v>
      </c>
      <c r="G4078">
        <v>3</v>
      </c>
      <c r="H4078">
        <v>5</v>
      </c>
      <c r="I4078">
        <v>2014</v>
      </c>
      <c r="J4078" t="s">
        <v>59</v>
      </c>
      <c r="K4078" t="s">
        <v>44</v>
      </c>
      <c r="L4078" t="s">
        <v>44</v>
      </c>
      <c r="M4078" s="54" t="s">
        <v>44</v>
      </c>
      <c r="N4078">
        <v>1</v>
      </c>
      <c r="O4078" t="s">
        <v>44</v>
      </c>
      <c r="P4078">
        <v>100</v>
      </c>
    </row>
    <row r="4079" spans="1:16" x14ac:dyDescent="0.25">
      <c r="A4079" s="20" t="s">
        <v>22240</v>
      </c>
      <c r="B4079">
        <v>3</v>
      </c>
      <c r="C4079" t="s">
        <v>67</v>
      </c>
      <c r="D4079" t="s">
        <v>90</v>
      </c>
      <c r="E4079" t="s">
        <v>81</v>
      </c>
      <c r="F4079" t="s">
        <v>35</v>
      </c>
      <c r="G4079">
        <v>4</v>
      </c>
      <c r="H4079">
        <v>5</v>
      </c>
      <c r="I4079">
        <v>2014</v>
      </c>
      <c r="J4079" t="s">
        <v>59</v>
      </c>
      <c r="K4079" t="s">
        <v>44</v>
      </c>
      <c r="L4079" t="s">
        <v>44</v>
      </c>
      <c r="M4079" s="54" t="s">
        <v>44</v>
      </c>
      <c r="N4079">
        <v>0</v>
      </c>
      <c r="O4079" t="s">
        <v>44</v>
      </c>
      <c r="P4079" t="s">
        <v>11517</v>
      </c>
    </row>
    <row r="4080" spans="1:16" x14ac:dyDescent="0.25">
      <c r="A4080" s="20" t="s">
        <v>22241</v>
      </c>
      <c r="B4080">
        <v>3</v>
      </c>
      <c r="C4080" t="s">
        <v>67</v>
      </c>
      <c r="D4080" t="s">
        <v>90</v>
      </c>
      <c r="E4080" t="s">
        <v>81</v>
      </c>
      <c r="F4080" t="s">
        <v>35</v>
      </c>
      <c r="G4080">
        <v>5</v>
      </c>
      <c r="H4080">
        <v>5</v>
      </c>
      <c r="I4080">
        <v>2014</v>
      </c>
      <c r="J4080" t="s">
        <v>59</v>
      </c>
      <c r="K4080" t="s">
        <v>44</v>
      </c>
      <c r="L4080" t="s">
        <v>44</v>
      </c>
      <c r="M4080" s="54" t="s">
        <v>44</v>
      </c>
      <c r="N4080">
        <v>7</v>
      </c>
      <c r="O4080" t="s">
        <v>44</v>
      </c>
      <c r="P4080">
        <v>37.796447300922701</v>
      </c>
    </row>
    <row r="4081" spans="1:16" x14ac:dyDescent="0.25">
      <c r="A4081" s="20" t="s">
        <v>16697</v>
      </c>
      <c r="B4081">
        <v>3</v>
      </c>
      <c r="C4081" t="s">
        <v>67</v>
      </c>
      <c r="D4081" t="s">
        <v>90</v>
      </c>
      <c r="E4081" t="s">
        <v>81</v>
      </c>
      <c r="F4081" t="s">
        <v>35</v>
      </c>
      <c r="G4081">
        <v>2</v>
      </c>
      <c r="H4081">
        <v>5</v>
      </c>
      <c r="I4081">
        <v>2014</v>
      </c>
      <c r="J4081" t="s">
        <v>60</v>
      </c>
      <c r="K4081">
        <v>17.192801860762899</v>
      </c>
      <c r="L4081">
        <v>14.254</v>
      </c>
      <c r="M4081" s="54">
        <v>20.132000000000001</v>
      </c>
      <c r="N4081">
        <v>1131</v>
      </c>
      <c r="O4081" t="s">
        <v>44</v>
      </c>
      <c r="P4081">
        <v>2.9735051672502602</v>
      </c>
    </row>
    <row r="4082" spans="1:16" x14ac:dyDescent="0.25">
      <c r="A4082" s="20" t="s">
        <v>16698</v>
      </c>
      <c r="B4082">
        <v>3</v>
      </c>
      <c r="C4082" t="s">
        <v>67</v>
      </c>
      <c r="D4082" t="s">
        <v>90</v>
      </c>
      <c r="E4082" t="s">
        <v>81</v>
      </c>
      <c r="F4082" t="s">
        <v>35</v>
      </c>
      <c r="G4082">
        <v>3</v>
      </c>
      <c r="H4082">
        <v>5</v>
      </c>
      <c r="I4082">
        <v>2014</v>
      </c>
      <c r="J4082" t="s">
        <v>60</v>
      </c>
      <c r="K4082">
        <v>12.738840843864301</v>
      </c>
      <c r="L4082">
        <v>9.6340000000000003</v>
      </c>
      <c r="M4082">
        <v>15.843999999999999</v>
      </c>
      <c r="N4082">
        <v>788</v>
      </c>
      <c r="O4082" t="s">
        <v>44</v>
      </c>
      <c r="P4082">
        <v>3.5623524993954798</v>
      </c>
    </row>
    <row r="4083" spans="1:16" x14ac:dyDescent="0.25">
      <c r="A4083" s="20" t="s">
        <v>16699</v>
      </c>
      <c r="B4083">
        <v>3</v>
      </c>
      <c r="C4083" t="s">
        <v>67</v>
      </c>
      <c r="D4083" t="s">
        <v>90</v>
      </c>
      <c r="E4083" t="s">
        <v>81</v>
      </c>
      <c r="F4083" t="s">
        <v>35</v>
      </c>
      <c r="G4083">
        <v>4</v>
      </c>
      <c r="H4083">
        <v>5</v>
      </c>
      <c r="I4083">
        <v>2014</v>
      </c>
      <c r="J4083" t="s">
        <v>60</v>
      </c>
      <c r="K4083">
        <v>14.9509619288105</v>
      </c>
      <c r="L4083">
        <v>12.356999999999999</v>
      </c>
      <c r="M4083">
        <v>17.545000000000002</v>
      </c>
      <c r="N4083">
        <v>1179</v>
      </c>
      <c r="O4083" t="s">
        <v>44</v>
      </c>
      <c r="P4083">
        <v>2.9123468555367902</v>
      </c>
    </row>
    <row r="4084" spans="1:16" x14ac:dyDescent="0.25">
      <c r="A4084" s="20" t="s">
        <v>16700</v>
      </c>
      <c r="B4084">
        <v>3</v>
      </c>
      <c r="C4084" t="s">
        <v>67</v>
      </c>
      <c r="D4084" t="s">
        <v>90</v>
      </c>
      <c r="E4084" t="s">
        <v>81</v>
      </c>
      <c r="F4084" t="s">
        <v>35</v>
      </c>
      <c r="G4084">
        <v>5</v>
      </c>
      <c r="H4084">
        <v>5</v>
      </c>
      <c r="I4084">
        <v>2014</v>
      </c>
      <c r="J4084" t="s">
        <v>60</v>
      </c>
      <c r="K4084">
        <v>29.092864083535101</v>
      </c>
      <c r="L4084">
        <v>26.13</v>
      </c>
      <c r="M4084">
        <v>32.055999999999997</v>
      </c>
      <c r="N4084">
        <v>1308</v>
      </c>
      <c r="O4084" t="s">
        <v>44</v>
      </c>
      <c r="P4084">
        <v>2.76500631804665</v>
      </c>
    </row>
    <row r="4085" spans="1:16" x14ac:dyDescent="0.25">
      <c r="A4085" s="20" t="s">
        <v>22242</v>
      </c>
      <c r="B4085">
        <v>3</v>
      </c>
      <c r="C4085" t="s">
        <v>67</v>
      </c>
      <c r="D4085" t="s">
        <v>90</v>
      </c>
      <c r="E4085" t="s">
        <v>81</v>
      </c>
      <c r="F4085" t="s">
        <v>35</v>
      </c>
      <c r="G4085">
        <v>3</v>
      </c>
      <c r="H4085">
        <v>5</v>
      </c>
      <c r="I4085">
        <v>2014</v>
      </c>
      <c r="J4085" t="s">
        <v>61</v>
      </c>
      <c r="K4085" t="s">
        <v>44</v>
      </c>
      <c r="L4085" t="s">
        <v>44</v>
      </c>
      <c r="M4085" s="54" t="s">
        <v>44</v>
      </c>
      <c r="N4085">
        <v>29</v>
      </c>
      <c r="O4085" t="s">
        <v>44</v>
      </c>
      <c r="P4085">
        <v>18.569533817705199</v>
      </c>
    </row>
    <row r="4086" spans="1:16" x14ac:dyDescent="0.25">
      <c r="A4086" s="20" t="s">
        <v>22243</v>
      </c>
      <c r="B4086">
        <v>3</v>
      </c>
      <c r="C4086" t="s">
        <v>67</v>
      </c>
      <c r="D4086" t="s">
        <v>90</v>
      </c>
      <c r="E4086" t="s">
        <v>81</v>
      </c>
      <c r="F4086" t="s">
        <v>35</v>
      </c>
      <c r="G4086">
        <v>4</v>
      </c>
      <c r="H4086">
        <v>5</v>
      </c>
      <c r="I4086">
        <v>2014</v>
      </c>
      <c r="J4086" t="s">
        <v>61</v>
      </c>
      <c r="K4086" t="s">
        <v>44</v>
      </c>
      <c r="L4086" t="s">
        <v>44</v>
      </c>
      <c r="M4086" t="s">
        <v>44</v>
      </c>
      <c r="N4086">
        <v>0</v>
      </c>
      <c r="O4086" t="s">
        <v>44</v>
      </c>
      <c r="P4086" t="s">
        <v>11517</v>
      </c>
    </row>
    <row r="4087" spans="1:16" x14ac:dyDescent="0.25">
      <c r="A4087" s="20" t="s">
        <v>22244</v>
      </c>
      <c r="B4087">
        <v>3</v>
      </c>
      <c r="C4087" t="s">
        <v>67</v>
      </c>
      <c r="D4087" t="s">
        <v>90</v>
      </c>
      <c r="E4087" t="s">
        <v>81</v>
      </c>
      <c r="F4087" t="s">
        <v>35</v>
      </c>
      <c r="G4087">
        <v>2</v>
      </c>
      <c r="H4087">
        <v>5</v>
      </c>
      <c r="I4087">
        <v>2014</v>
      </c>
      <c r="J4087" t="s">
        <v>62</v>
      </c>
      <c r="K4087" t="s">
        <v>44</v>
      </c>
      <c r="L4087" t="s">
        <v>44</v>
      </c>
      <c r="M4087" s="54" t="s">
        <v>44</v>
      </c>
      <c r="N4087">
        <v>0</v>
      </c>
      <c r="O4087" t="s">
        <v>44</v>
      </c>
      <c r="P4087" t="s">
        <v>11517</v>
      </c>
    </row>
    <row r="4088" spans="1:16" x14ac:dyDescent="0.25">
      <c r="A4088" s="20" t="s">
        <v>22245</v>
      </c>
      <c r="B4088">
        <v>3</v>
      </c>
      <c r="C4088" t="s">
        <v>67</v>
      </c>
      <c r="D4088" t="s">
        <v>90</v>
      </c>
      <c r="E4088" t="s">
        <v>81</v>
      </c>
      <c r="F4088" t="s">
        <v>35</v>
      </c>
      <c r="G4088">
        <v>3</v>
      </c>
      <c r="H4088">
        <v>5</v>
      </c>
      <c r="I4088">
        <v>2014</v>
      </c>
      <c r="J4088" t="s">
        <v>62</v>
      </c>
      <c r="K4088" t="s">
        <v>44</v>
      </c>
      <c r="L4088" t="s">
        <v>44</v>
      </c>
      <c r="M4088" s="54" t="s">
        <v>44</v>
      </c>
      <c r="N4088">
        <v>4</v>
      </c>
      <c r="O4088" t="s">
        <v>44</v>
      </c>
      <c r="P4088">
        <v>50</v>
      </c>
    </row>
    <row r="4089" spans="1:16" x14ac:dyDescent="0.25">
      <c r="A4089" s="20" t="s">
        <v>22246</v>
      </c>
      <c r="B4089">
        <v>3</v>
      </c>
      <c r="C4089" t="s">
        <v>67</v>
      </c>
      <c r="D4089" t="s">
        <v>90</v>
      </c>
      <c r="E4089" t="s">
        <v>81</v>
      </c>
      <c r="F4089" t="s">
        <v>35</v>
      </c>
      <c r="G4089">
        <v>4</v>
      </c>
      <c r="H4089">
        <v>5</v>
      </c>
      <c r="I4089">
        <v>2014</v>
      </c>
      <c r="J4089" t="s">
        <v>62</v>
      </c>
      <c r="K4089" t="s">
        <v>44</v>
      </c>
      <c r="L4089" t="s">
        <v>44</v>
      </c>
      <c r="M4089" s="54" t="s">
        <v>44</v>
      </c>
      <c r="N4089">
        <v>3</v>
      </c>
      <c r="O4089" t="s">
        <v>44</v>
      </c>
      <c r="P4089">
        <v>57.735026918962603</v>
      </c>
    </row>
    <row r="4090" spans="1:16" x14ac:dyDescent="0.25">
      <c r="A4090" s="20" t="s">
        <v>22247</v>
      </c>
      <c r="B4090">
        <v>3</v>
      </c>
      <c r="C4090" t="s">
        <v>67</v>
      </c>
      <c r="D4090" t="s">
        <v>90</v>
      </c>
      <c r="E4090" t="s">
        <v>81</v>
      </c>
      <c r="F4090" t="s">
        <v>35</v>
      </c>
      <c r="G4090">
        <v>5</v>
      </c>
      <c r="H4090">
        <v>5</v>
      </c>
      <c r="I4090">
        <v>2014</v>
      </c>
      <c r="J4090" t="s">
        <v>62</v>
      </c>
      <c r="K4090" t="s">
        <v>44</v>
      </c>
      <c r="L4090" t="s">
        <v>44</v>
      </c>
      <c r="M4090" s="54" t="s">
        <v>44</v>
      </c>
      <c r="N4090">
        <v>47</v>
      </c>
      <c r="O4090" t="s">
        <v>44</v>
      </c>
      <c r="P4090">
        <v>14.5864991497895</v>
      </c>
    </row>
    <row r="4091" spans="1:16" x14ac:dyDescent="0.25">
      <c r="A4091" s="20" t="s">
        <v>16701</v>
      </c>
      <c r="B4091">
        <v>3</v>
      </c>
      <c r="C4091" t="s">
        <v>67</v>
      </c>
      <c r="D4091" t="s">
        <v>90</v>
      </c>
      <c r="E4091" t="s">
        <v>81</v>
      </c>
      <c r="F4091" t="s">
        <v>35</v>
      </c>
      <c r="G4091">
        <v>2</v>
      </c>
      <c r="H4091">
        <v>5</v>
      </c>
      <c r="I4091">
        <v>2014</v>
      </c>
      <c r="J4091" t="s">
        <v>75</v>
      </c>
      <c r="K4091">
        <v>8.4280000000000008</v>
      </c>
      <c r="L4091">
        <v>5.83</v>
      </c>
      <c r="M4091" s="54">
        <v>11.03</v>
      </c>
      <c r="N4091" t="s">
        <v>44</v>
      </c>
      <c r="O4091" t="s">
        <v>44</v>
      </c>
      <c r="P4091">
        <v>-99</v>
      </c>
    </row>
    <row r="4092" spans="1:16" x14ac:dyDescent="0.25">
      <c r="A4092" s="20" t="s">
        <v>16701</v>
      </c>
      <c r="B4092">
        <v>3</v>
      </c>
      <c r="C4092" t="s">
        <v>67</v>
      </c>
      <c r="D4092" t="s">
        <v>90</v>
      </c>
      <c r="E4092" t="s">
        <v>81</v>
      </c>
      <c r="F4092" t="s">
        <v>35</v>
      </c>
      <c r="G4092">
        <v>2</v>
      </c>
      <c r="H4092">
        <v>5</v>
      </c>
      <c r="I4092">
        <v>2014</v>
      </c>
      <c r="J4092" t="s">
        <v>75</v>
      </c>
      <c r="K4092">
        <v>7.4050000000000002</v>
      </c>
      <c r="L4092">
        <v>-3.56</v>
      </c>
      <c r="M4092">
        <v>18.37</v>
      </c>
      <c r="N4092" t="s">
        <v>44</v>
      </c>
      <c r="O4092" t="s">
        <v>44</v>
      </c>
      <c r="P4092">
        <v>-99</v>
      </c>
    </row>
    <row r="4093" spans="1:16" x14ac:dyDescent="0.25">
      <c r="A4093" s="20" t="s">
        <v>16701</v>
      </c>
      <c r="B4093">
        <v>3</v>
      </c>
      <c r="C4093" t="s">
        <v>67</v>
      </c>
      <c r="D4093" t="s">
        <v>90</v>
      </c>
      <c r="E4093" t="s">
        <v>81</v>
      </c>
      <c r="F4093" t="s">
        <v>35</v>
      </c>
      <c r="G4093">
        <v>2</v>
      </c>
      <c r="H4093">
        <v>5</v>
      </c>
      <c r="I4093">
        <v>2014</v>
      </c>
      <c r="J4093" t="s">
        <v>75</v>
      </c>
      <c r="K4093">
        <v>2.3570000000000002</v>
      </c>
      <c r="L4093">
        <v>-1.47</v>
      </c>
      <c r="M4093">
        <v>6.18</v>
      </c>
      <c r="N4093" t="s">
        <v>44</v>
      </c>
      <c r="O4093" t="s">
        <v>44</v>
      </c>
      <c r="P4093">
        <v>-99</v>
      </c>
    </row>
    <row r="4094" spans="1:16" x14ac:dyDescent="0.25">
      <c r="A4094" s="20" t="s">
        <v>16701</v>
      </c>
      <c r="B4094">
        <v>3</v>
      </c>
      <c r="C4094" t="s">
        <v>67</v>
      </c>
      <c r="D4094" t="s">
        <v>90</v>
      </c>
      <c r="E4094" t="s">
        <v>81</v>
      </c>
      <c r="F4094" t="s">
        <v>35</v>
      </c>
      <c r="G4094">
        <v>2</v>
      </c>
      <c r="H4094">
        <v>5</v>
      </c>
      <c r="I4094">
        <v>2014</v>
      </c>
      <c r="J4094" t="s">
        <v>75</v>
      </c>
      <c r="K4094">
        <v>18.536999999999999</v>
      </c>
      <c r="L4094">
        <v>15.7</v>
      </c>
      <c r="M4094" s="54">
        <v>21.37</v>
      </c>
      <c r="N4094" t="s">
        <v>44</v>
      </c>
      <c r="O4094" t="s">
        <v>44</v>
      </c>
      <c r="P4094">
        <v>-99</v>
      </c>
    </row>
    <row r="4095" spans="1:16" x14ac:dyDescent="0.25">
      <c r="A4095" s="20" t="s">
        <v>16701</v>
      </c>
      <c r="B4095">
        <v>3</v>
      </c>
      <c r="C4095" t="s">
        <v>67</v>
      </c>
      <c r="D4095" t="s">
        <v>90</v>
      </c>
      <c r="E4095" t="s">
        <v>81</v>
      </c>
      <c r="F4095" t="s">
        <v>35</v>
      </c>
      <c r="G4095">
        <v>2</v>
      </c>
      <c r="H4095">
        <v>5</v>
      </c>
      <c r="I4095">
        <v>2014</v>
      </c>
      <c r="J4095" t="s">
        <v>75</v>
      </c>
      <c r="K4095">
        <v>7.9539999999999997</v>
      </c>
      <c r="L4095">
        <v>4.6900000000000004</v>
      </c>
      <c r="M4095" s="54">
        <v>11.22</v>
      </c>
      <c r="N4095" t="s">
        <v>44</v>
      </c>
      <c r="O4095" t="s">
        <v>44</v>
      </c>
      <c r="P4095">
        <v>-99</v>
      </c>
    </row>
    <row r="4096" spans="1:16" x14ac:dyDescent="0.25">
      <c r="A4096" s="20" t="s">
        <v>16701</v>
      </c>
      <c r="B4096">
        <v>3</v>
      </c>
      <c r="C4096" t="s">
        <v>67</v>
      </c>
      <c r="D4096" t="s">
        <v>90</v>
      </c>
      <c r="E4096" t="s">
        <v>81</v>
      </c>
      <c r="F4096" t="s">
        <v>35</v>
      </c>
      <c r="G4096">
        <v>2</v>
      </c>
      <c r="H4096">
        <v>5</v>
      </c>
      <c r="I4096">
        <v>2014</v>
      </c>
      <c r="J4096" t="s">
        <v>75</v>
      </c>
      <c r="K4096" t="s">
        <v>44</v>
      </c>
      <c r="L4096" t="s">
        <v>44</v>
      </c>
      <c r="M4096" t="s">
        <v>44</v>
      </c>
      <c r="N4096" t="s">
        <v>44</v>
      </c>
      <c r="O4096" t="s">
        <v>44</v>
      </c>
      <c r="P4096">
        <v>-99</v>
      </c>
    </row>
    <row r="4097" spans="1:16" x14ac:dyDescent="0.25">
      <c r="A4097" s="20" t="s">
        <v>16701</v>
      </c>
      <c r="B4097">
        <v>3</v>
      </c>
      <c r="C4097" t="s">
        <v>67</v>
      </c>
      <c r="D4097" t="s">
        <v>90</v>
      </c>
      <c r="E4097" t="s">
        <v>81</v>
      </c>
      <c r="F4097" t="s">
        <v>35</v>
      </c>
      <c r="G4097">
        <v>2</v>
      </c>
      <c r="H4097">
        <v>5</v>
      </c>
      <c r="I4097">
        <v>2014</v>
      </c>
      <c r="J4097" t="s">
        <v>75</v>
      </c>
      <c r="K4097">
        <v>11.379</v>
      </c>
      <c r="L4097">
        <v>6.11</v>
      </c>
      <c r="M4097" s="54">
        <v>16.649999999999999</v>
      </c>
      <c r="N4097" t="s">
        <v>44</v>
      </c>
      <c r="O4097" t="s">
        <v>44</v>
      </c>
      <c r="P4097">
        <v>-99</v>
      </c>
    </row>
    <row r="4098" spans="1:16" x14ac:dyDescent="0.25">
      <c r="A4098" s="20" t="s">
        <v>16701</v>
      </c>
      <c r="B4098">
        <v>3</v>
      </c>
      <c r="C4098" t="s">
        <v>67</v>
      </c>
      <c r="D4098" t="s">
        <v>90</v>
      </c>
      <c r="E4098" t="s">
        <v>81</v>
      </c>
      <c r="F4098" t="s">
        <v>35</v>
      </c>
      <c r="G4098">
        <v>2</v>
      </c>
      <c r="H4098">
        <v>5</v>
      </c>
      <c r="I4098">
        <v>2014</v>
      </c>
      <c r="J4098" t="s">
        <v>75</v>
      </c>
      <c r="K4098">
        <v>15.46</v>
      </c>
      <c r="L4098">
        <v>12.34</v>
      </c>
      <c r="M4098" s="54">
        <v>18.579999999999998</v>
      </c>
      <c r="N4098" t="s">
        <v>44</v>
      </c>
      <c r="O4098" t="s">
        <v>44</v>
      </c>
      <c r="P4098">
        <v>-99</v>
      </c>
    </row>
    <row r="4099" spans="1:16" x14ac:dyDescent="0.25">
      <c r="A4099" s="20" t="s">
        <v>16701</v>
      </c>
      <c r="B4099">
        <v>3</v>
      </c>
      <c r="C4099" t="s">
        <v>67</v>
      </c>
      <c r="D4099" t="s">
        <v>90</v>
      </c>
      <c r="E4099" t="s">
        <v>81</v>
      </c>
      <c r="F4099" t="s">
        <v>35</v>
      </c>
      <c r="G4099">
        <v>2</v>
      </c>
      <c r="H4099">
        <v>5</v>
      </c>
      <c r="I4099">
        <v>2014</v>
      </c>
      <c r="J4099" t="s">
        <v>75</v>
      </c>
      <c r="K4099" t="s">
        <v>44</v>
      </c>
      <c r="L4099" t="s">
        <v>44</v>
      </c>
      <c r="M4099" s="54" t="s">
        <v>44</v>
      </c>
      <c r="N4099" t="s">
        <v>44</v>
      </c>
      <c r="O4099" t="s">
        <v>44</v>
      </c>
      <c r="P4099">
        <v>-99</v>
      </c>
    </row>
    <row r="4100" spans="1:16" x14ac:dyDescent="0.25">
      <c r="A4100" s="20" t="s">
        <v>16701</v>
      </c>
      <c r="B4100">
        <v>3</v>
      </c>
      <c r="C4100" t="s">
        <v>67</v>
      </c>
      <c r="D4100" t="s">
        <v>90</v>
      </c>
      <c r="E4100" t="s">
        <v>81</v>
      </c>
      <c r="F4100" t="s">
        <v>35</v>
      </c>
      <c r="G4100">
        <v>2</v>
      </c>
      <c r="H4100">
        <v>5</v>
      </c>
      <c r="I4100">
        <v>2014</v>
      </c>
      <c r="J4100" t="s">
        <v>75</v>
      </c>
      <c r="K4100" t="s">
        <v>44</v>
      </c>
      <c r="L4100" t="s">
        <v>44</v>
      </c>
      <c r="M4100" s="54" t="s">
        <v>44</v>
      </c>
      <c r="N4100" t="s">
        <v>44</v>
      </c>
      <c r="O4100" t="s">
        <v>44</v>
      </c>
      <c r="P4100">
        <v>-99</v>
      </c>
    </row>
    <row r="4101" spans="1:16" x14ac:dyDescent="0.25">
      <c r="A4101" s="20" t="s">
        <v>16701</v>
      </c>
      <c r="B4101">
        <v>3</v>
      </c>
      <c r="C4101" t="s">
        <v>67</v>
      </c>
      <c r="D4101" t="s">
        <v>90</v>
      </c>
      <c r="E4101" t="s">
        <v>81</v>
      </c>
      <c r="F4101" t="s">
        <v>35</v>
      </c>
      <c r="G4101">
        <v>2</v>
      </c>
      <c r="H4101">
        <v>5</v>
      </c>
      <c r="I4101">
        <v>2014</v>
      </c>
      <c r="J4101" t="s">
        <v>75</v>
      </c>
      <c r="K4101">
        <v>15.099</v>
      </c>
      <c r="L4101">
        <v>8.5299999999999994</v>
      </c>
      <c r="M4101" s="54">
        <v>21.67</v>
      </c>
      <c r="N4101" t="s">
        <v>44</v>
      </c>
      <c r="O4101" t="s">
        <v>44</v>
      </c>
      <c r="P4101">
        <v>-99</v>
      </c>
    </row>
    <row r="4102" spans="1:16" x14ac:dyDescent="0.25">
      <c r="A4102" s="20" t="s">
        <v>16701</v>
      </c>
      <c r="B4102">
        <v>3</v>
      </c>
      <c r="C4102" t="s">
        <v>67</v>
      </c>
      <c r="D4102" t="s">
        <v>90</v>
      </c>
      <c r="E4102" t="s">
        <v>81</v>
      </c>
      <c r="F4102" t="s">
        <v>35</v>
      </c>
      <c r="G4102">
        <v>2</v>
      </c>
      <c r="H4102">
        <v>5</v>
      </c>
      <c r="I4102">
        <v>2014</v>
      </c>
      <c r="J4102" t="s">
        <v>75</v>
      </c>
      <c r="K4102" t="s">
        <v>44</v>
      </c>
      <c r="L4102" t="s">
        <v>44</v>
      </c>
      <c r="M4102" s="54" t="s">
        <v>44</v>
      </c>
      <c r="N4102" t="s">
        <v>44</v>
      </c>
      <c r="O4102" t="s">
        <v>44</v>
      </c>
      <c r="P4102">
        <v>-99</v>
      </c>
    </row>
    <row r="4103" spans="1:16" x14ac:dyDescent="0.25">
      <c r="A4103" s="20" t="s">
        <v>16701</v>
      </c>
      <c r="B4103">
        <v>3</v>
      </c>
      <c r="C4103" t="s">
        <v>67</v>
      </c>
      <c r="D4103" t="s">
        <v>90</v>
      </c>
      <c r="E4103" t="s">
        <v>81</v>
      </c>
      <c r="F4103" t="s">
        <v>35</v>
      </c>
      <c r="G4103">
        <v>2</v>
      </c>
      <c r="H4103">
        <v>5</v>
      </c>
      <c r="I4103">
        <v>2014</v>
      </c>
      <c r="J4103" t="s">
        <v>75</v>
      </c>
      <c r="K4103" t="s">
        <v>44</v>
      </c>
      <c r="L4103" t="s">
        <v>44</v>
      </c>
      <c r="M4103" t="s">
        <v>44</v>
      </c>
      <c r="N4103" t="s">
        <v>44</v>
      </c>
      <c r="O4103" t="s">
        <v>44</v>
      </c>
      <c r="P4103">
        <v>-99</v>
      </c>
    </row>
    <row r="4104" spans="1:16" x14ac:dyDescent="0.25">
      <c r="A4104" s="20" t="s">
        <v>16701</v>
      </c>
      <c r="B4104">
        <v>3</v>
      </c>
      <c r="C4104" t="s">
        <v>67</v>
      </c>
      <c r="D4104" t="s">
        <v>90</v>
      </c>
      <c r="E4104" t="s">
        <v>81</v>
      </c>
      <c r="F4104" t="s">
        <v>35</v>
      </c>
      <c r="G4104">
        <v>2</v>
      </c>
      <c r="H4104">
        <v>5</v>
      </c>
      <c r="I4104">
        <v>2014</v>
      </c>
      <c r="J4104" t="s">
        <v>75</v>
      </c>
      <c r="K4104">
        <v>12.121</v>
      </c>
      <c r="L4104">
        <v>6.09</v>
      </c>
      <c r="M4104" s="54">
        <v>18.149999999999999</v>
      </c>
      <c r="N4104" t="s">
        <v>44</v>
      </c>
      <c r="O4104" t="s">
        <v>44</v>
      </c>
      <c r="P4104">
        <v>-99</v>
      </c>
    </row>
    <row r="4105" spans="1:16" x14ac:dyDescent="0.25">
      <c r="A4105" s="20" t="s">
        <v>16701</v>
      </c>
      <c r="B4105">
        <v>3</v>
      </c>
      <c r="C4105" t="s">
        <v>67</v>
      </c>
      <c r="D4105" t="s">
        <v>90</v>
      </c>
      <c r="E4105" t="s">
        <v>81</v>
      </c>
      <c r="F4105" t="s">
        <v>35</v>
      </c>
      <c r="G4105">
        <v>2</v>
      </c>
      <c r="H4105">
        <v>5</v>
      </c>
      <c r="I4105">
        <v>2014</v>
      </c>
      <c r="J4105" t="s">
        <v>75</v>
      </c>
      <c r="K4105">
        <v>16.152999999999999</v>
      </c>
      <c r="L4105">
        <v>13.87</v>
      </c>
      <c r="M4105" s="54">
        <v>18.43</v>
      </c>
      <c r="N4105" t="s">
        <v>44</v>
      </c>
      <c r="O4105" t="s">
        <v>44</v>
      </c>
      <c r="P4105">
        <v>-99</v>
      </c>
    </row>
    <row r="4106" spans="1:16" x14ac:dyDescent="0.25">
      <c r="A4106" s="20" t="s">
        <v>16701</v>
      </c>
      <c r="B4106">
        <v>3</v>
      </c>
      <c r="C4106" t="s">
        <v>67</v>
      </c>
      <c r="D4106" t="s">
        <v>90</v>
      </c>
      <c r="E4106" t="s">
        <v>81</v>
      </c>
      <c r="F4106" t="s">
        <v>35</v>
      </c>
      <c r="G4106">
        <v>2</v>
      </c>
      <c r="H4106">
        <v>5</v>
      </c>
      <c r="I4106">
        <v>2014</v>
      </c>
      <c r="J4106" t="s">
        <v>75</v>
      </c>
      <c r="K4106" t="s">
        <v>44</v>
      </c>
      <c r="L4106" t="s">
        <v>44</v>
      </c>
      <c r="M4106" t="s">
        <v>44</v>
      </c>
      <c r="N4106" t="s">
        <v>44</v>
      </c>
      <c r="O4106" t="s">
        <v>44</v>
      </c>
      <c r="P4106">
        <v>-99</v>
      </c>
    </row>
    <row r="4107" spans="1:16" x14ac:dyDescent="0.25">
      <c r="A4107" s="20" t="s">
        <v>16701</v>
      </c>
      <c r="B4107">
        <v>3</v>
      </c>
      <c r="C4107" t="s">
        <v>67</v>
      </c>
      <c r="D4107" t="s">
        <v>90</v>
      </c>
      <c r="E4107" t="s">
        <v>81</v>
      </c>
      <c r="F4107" t="s">
        <v>35</v>
      </c>
      <c r="G4107">
        <v>2</v>
      </c>
      <c r="H4107">
        <v>5</v>
      </c>
      <c r="I4107">
        <v>2014</v>
      </c>
      <c r="J4107" t="s">
        <v>75</v>
      </c>
      <c r="K4107" t="s">
        <v>44</v>
      </c>
      <c r="L4107" t="s">
        <v>44</v>
      </c>
      <c r="M4107" t="s">
        <v>44</v>
      </c>
      <c r="N4107" t="s">
        <v>44</v>
      </c>
      <c r="O4107" t="s">
        <v>44</v>
      </c>
      <c r="P4107">
        <v>-99</v>
      </c>
    </row>
    <row r="4108" spans="1:16" x14ac:dyDescent="0.25">
      <c r="A4108" s="20" t="s">
        <v>16702</v>
      </c>
      <c r="B4108">
        <v>3</v>
      </c>
      <c r="C4108" t="s">
        <v>67</v>
      </c>
      <c r="D4108" t="s">
        <v>90</v>
      </c>
      <c r="E4108" t="s">
        <v>81</v>
      </c>
      <c r="F4108" t="s">
        <v>35</v>
      </c>
      <c r="G4108">
        <v>3</v>
      </c>
      <c r="H4108">
        <v>5</v>
      </c>
      <c r="I4108">
        <v>2014</v>
      </c>
      <c r="J4108" t="s">
        <v>75</v>
      </c>
      <c r="K4108">
        <v>8.1539999999999999</v>
      </c>
      <c r="L4108">
        <v>5.64</v>
      </c>
      <c r="M4108">
        <v>10.66</v>
      </c>
      <c r="N4108" t="s">
        <v>44</v>
      </c>
      <c r="O4108" t="s">
        <v>44</v>
      </c>
      <c r="P4108">
        <v>-99</v>
      </c>
    </row>
    <row r="4109" spans="1:16" x14ac:dyDescent="0.25">
      <c r="A4109" s="20" t="s">
        <v>16702</v>
      </c>
      <c r="B4109">
        <v>3</v>
      </c>
      <c r="C4109" t="s">
        <v>67</v>
      </c>
      <c r="D4109" t="s">
        <v>90</v>
      </c>
      <c r="E4109" t="s">
        <v>81</v>
      </c>
      <c r="F4109" t="s">
        <v>35</v>
      </c>
      <c r="G4109">
        <v>3</v>
      </c>
      <c r="H4109">
        <v>5</v>
      </c>
      <c r="I4109">
        <v>2014</v>
      </c>
      <c r="J4109" t="s">
        <v>75</v>
      </c>
      <c r="K4109">
        <v>7.1310000000000002</v>
      </c>
      <c r="L4109">
        <v>-3.81</v>
      </c>
      <c r="M4109" s="54">
        <v>18.07</v>
      </c>
      <c r="N4109" t="s">
        <v>44</v>
      </c>
      <c r="O4109" t="s">
        <v>44</v>
      </c>
      <c r="P4109">
        <v>-99</v>
      </c>
    </row>
    <row r="4110" spans="1:16" x14ac:dyDescent="0.25">
      <c r="A4110" s="20" t="s">
        <v>16702</v>
      </c>
      <c r="B4110">
        <v>3</v>
      </c>
      <c r="C4110" t="s">
        <v>67</v>
      </c>
      <c r="D4110" t="s">
        <v>90</v>
      </c>
      <c r="E4110" t="s">
        <v>81</v>
      </c>
      <c r="F4110" t="s">
        <v>35</v>
      </c>
      <c r="G4110">
        <v>3</v>
      </c>
      <c r="H4110">
        <v>5</v>
      </c>
      <c r="I4110">
        <v>2014</v>
      </c>
      <c r="J4110" t="s">
        <v>75</v>
      </c>
      <c r="K4110">
        <v>2.0830000000000002</v>
      </c>
      <c r="L4110">
        <v>-1.68</v>
      </c>
      <c r="M4110" s="54">
        <v>5.85</v>
      </c>
      <c r="N4110" t="s">
        <v>44</v>
      </c>
      <c r="O4110" t="s">
        <v>44</v>
      </c>
      <c r="P4110">
        <v>-99</v>
      </c>
    </row>
    <row r="4111" spans="1:16" x14ac:dyDescent="0.25">
      <c r="A4111" s="20" t="s">
        <v>16702</v>
      </c>
      <c r="B4111">
        <v>3</v>
      </c>
      <c r="C4111" t="s">
        <v>67</v>
      </c>
      <c r="D4111" t="s">
        <v>90</v>
      </c>
      <c r="E4111" t="s">
        <v>81</v>
      </c>
      <c r="F4111" t="s">
        <v>35</v>
      </c>
      <c r="G4111">
        <v>3</v>
      </c>
      <c r="H4111">
        <v>5</v>
      </c>
      <c r="I4111">
        <v>2014</v>
      </c>
      <c r="J4111" t="s">
        <v>75</v>
      </c>
      <c r="K4111">
        <v>18.263000000000002</v>
      </c>
      <c r="L4111">
        <v>15.51</v>
      </c>
      <c r="M4111">
        <v>21.01</v>
      </c>
      <c r="N4111" t="s">
        <v>44</v>
      </c>
      <c r="O4111" t="s">
        <v>44</v>
      </c>
      <c r="P4111">
        <v>-99</v>
      </c>
    </row>
    <row r="4112" spans="1:16" x14ac:dyDescent="0.25">
      <c r="A4112" s="20" t="s">
        <v>16702</v>
      </c>
      <c r="B4112">
        <v>3</v>
      </c>
      <c r="C4112" t="s">
        <v>67</v>
      </c>
      <c r="D4112" t="s">
        <v>90</v>
      </c>
      <c r="E4112" t="s">
        <v>81</v>
      </c>
      <c r="F4112" t="s">
        <v>35</v>
      </c>
      <c r="G4112">
        <v>3</v>
      </c>
      <c r="H4112">
        <v>5</v>
      </c>
      <c r="I4112">
        <v>2014</v>
      </c>
      <c r="J4112" t="s">
        <v>75</v>
      </c>
      <c r="K4112">
        <v>7.68</v>
      </c>
      <c r="L4112">
        <v>4.49</v>
      </c>
      <c r="M4112">
        <v>10.87</v>
      </c>
      <c r="N4112" t="s">
        <v>44</v>
      </c>
      <c r="O4112" t="s">
        <v>44</v>
      </c>
      <c r="P4112">
        <v>-99</v>
      </c>
    </row>
    <row r="4113" spans="1:16" x14ac:dyDescent="0.25">
      <c r="A4113" s="20" t="s">
        <v>16702</v>
      </c>
      <c r="B4113">
        <v>3</v>
      </c>
      <c r="C4113" t="s">
        <v>67</v>
      </c>
      <c r="D4113" t="s">
        <v>90</v>
      </c>
      <c r="E4113" t="s">
        <v>81</v>
      </c>
      <c r="F4113" t="s">
        <v>35</v>
      </c>
      <c r="G4113">
        <v>3</v>
      </c>
      <c r="H4113">
        <v>5</v>
      </c>
      <c r="I4113">
        <v>2014</v>
      </c>
      <c r="J4113" t="s">
        <v>75</v>
      </c>
      <c r="K4113" t="s">
        <v>44</v>
      </c>
      <c r="L4113" t="s">
        <v>44</v>
      </c>
      <c r="M4113" s="54" t="s">
        <v>44</v>
      </c>
      <c r="N4113" t="s">
        <v>44</v>
      </c>
      <c r="O4113" t="s">
        <v>44</v>
      </c>
      <c r="P4113">
        <v>-99</v>
      </c>
    </row>
    <row r="4114" spans="1:16" x14ac:dyDescent="0.25">
      <c r="A4114" s="20" t="s">
        <v>16702</v>
      </c>
      <c r="B4114">
        <v>3</v>
      </c>
      <c r="C4114" t="s">
        <v>67</v>
      </c>
      <c r="D4114" t="s">
        <v>90</v>
      </c>
      <c r="E4114" t="s">
        <v>81</v>
      </c>
      <c r="F4114" t="s">
        <v>35</v>
      </c>
      <c r="G4114">
        <v>3</v>
      </c>
      <c r="H4114">
        <v>5</v>
      </c>
      <c r="I4114">
        <v>2014</v>
      </c>
      <c r="J4114" t="s">
        <v>75</v>
      </c>
      <c r="K4114">
        <v>11.106</v>
      </c>
      <c r="L4114">
        <v>5.88</v>
      </c>
      <c r="M4114">
        <v>16.329999999999998</v>
      </c>
      <c r="N4114" t="s">
        <v>44</v>
      </c>
      <c r="O4114" t="s">
        <v>44</v>
      </c>
      <c r="P4114">
        <v>-99</v>
      </c>
    </row>
    <row r="4115" spans="1:16" x14ac:dyDescent="0.25">
      <c r="A4115" s="20" t="s">
        <v>16702</v>
      </c>
      <c r="B4115">
        <v>3</v>
      </c>
      <c r="C4115" t="s">
        <v>67</v>
      </c>
      <c r="D4115" t="s">
        <v>90</v>
      </c>
      <c r="E4115" t="s">
        <v>81</v>
      </c>
      <c r="F4115" t="s">
        <v>35</v>
      </c>
      <c r="G4115">
        <v>3</v>
      </c>
      <c r="H4115">
        <v>5</v>
      </c>
      <c r="I4115">
        <v>2014</v>
      </c>
      <c r="J4115" t="s">
        <v>75</v>
      </c>
      <c r="K4115">
        <v>15.186</v>
      </c>
      <c r="L4115">
        <v>12.14</v>
      </c>
      <c r="M4115" s="54">
        <v>18.23</v>
      </c>
      <c r="N4115" t="s">
        <v>44</v>
      </c>
      <c r="O4115" t="s">
        <v>44</v>
      </c>
      <c r="P4115">
        <v>-99</v>
      </c>
    </row>
    <row r="4116" spans="1:16" x14ac:dyDescent="0.25">
      <c r="A4116" s="20" t="s">
        <v>16702</v>
      </c>
      <c r="B4116">
        <v>3</v>
      </c>
      <c r="C4116" t="s">
        <v>67</v>
      </c>
      <c r="D4116" t="s">
        <v>90</v>
      </c>
      <c r="E4116" t="s">
        <v>81</v>
      </c>
      <c r="F4116" t="s">
        <v>35</v>
      </c>
      <c r="G4116">
        <v>3</v>
      </c>
      <c r="H4116">
        <v>5</v>
      </c>
      <c r="I4116">
        <v>2014</v>
      </c>
      <c r="J4116" t="s">
        <v>75</v>
      </c>
      <c r="K4116" t="s">
        <v>44</v>
      </c>
      <c r="L4116" t="s">
        <v>44</v>
      </c>
      <c r="M4116" t="s">
        <v>44</v>
      </c>
      <c r="N4116" t="s">
        <v>44</v>
      </c>
      <c r="O4116" t="s">
        <v>44</v>
      </c>
      <c r="P4116">
        <v>-99</v>
      </c>
    </row>
    <row r="4117" spans="1:16" x14ac:dyDescent="0.25">
      <c r="A4117" s="20" t="s">
        <v>16702</v>
      </c>
      <c r="B4117">
        <v>3</v>
      </c>
      <c r="C4117" t="s">
        <v>67</v>
      </c>
      <c r="D4117" t="s">
        <v>90</v>
      </c>
      <c r="E4117" t="s">
        <v>81</v>
      </c>
      <c r="F4117" t="s">
        <v>35</v>
      </c>
      <c r="G4117">
        <v>3</v>
      </c>
      <c r="H4117">
        <v>5</v>
      </c>
      <c r="I4117">
        <v>2014</v>
      </c>
      <c r="J4117" t="s">
        <v>75</v>
      </c>
      <c r="K4117" t="s">
        <v>44</v>
      </c>
      <c r="L4117" t="s">
        <v>44</v>
      </c>
      <c r="M4117" s="54" t="s">
        <v>44</v>
      </c>
      <c r="N4117" t="s">
        <v>44</v>
      </c>
      <c r="O4117" t="s">
        <v>44</v>
      </c>
      <c r="P4117">
        <v>-99</v>
      </c>
    </row>
    <row r="4118" spans="1:16" x14ac:dyDescent="0.25">
      <c r="A4118" s="20" t="s">
        <v>16702</v>
      </c>
      <c r="B4118">
        <v>3</v>
      </c>
      <c r="C4118" t="s">
        <v>67</v>
      </c>
      <c r="D4118" t="s">
        <v>90</v>
      </c>
      <c r="E4118" t="s">
        <v>81</v>
      </c>
      <c r="F4118" t="s">
        <v>35</v>
      </c>
      <c r="G4118">
        <v>3</v>
      </c>
      <c r="H4118">
        <v>5</v>
      </c>
      <c r="I4118">
        <v>2014</v>
      </c>
      <c r="J4118" t="s">
        <v>75</v>
      </c>
      <c r="K4118">
        <v>14.824999999999999</v>
      </c>
      <c r="L4118">
        <v>8.2899999999999991</v>
      </c>
      <c r="M4118" s="54">
        <v>21.36</v>
      </c>
      <c r="N4118" t="s">
        <v>44</v>
      </c>
      <c r="O4118" t="s">
        <v>44</v>
      </c>
      <c r="P4118">
        <v>-99</v>
      </c>
    </row>
    <row r="4119" spans="1:16" x14ac:dyDescent="0.25">
      <c r="A4119" s="20" t="s">
        <v>16702</v>
      </c>
      <c r="B4119">
        <v>3</v>
      </c>
      <c r="C4119" t="s">
        <v>67</v>
      </c>
      <c r="D4119" t="s">
        <v>90</v>
      </c>
      <c r="E4119" t="s">
        <v>81</v>
      </c>
      <c r="F4119" t="s">
        <v>35</v>
      </c>
      <c r="G4119">
        <v>3</v>
      </c>
      <c r="H4119">
        <v>5</v>
      </c>
      <c r="I4119">
        <v>2014</v>
      </c>
      <c r="J4119" t="s">
        <v>75</v>
      </c>
      <c r="K4119" t="s">
        <v>44</v>
      </c>
      <c r="L4119" t="s">
        <v>44</v>
      </c>
      <c r="M4119" s="54" t="s">
        <v>44</v>
      </c>
      <c r="N4119" t="s">
        <v>44</v>
      </c>
      <c r="O4119" t="s">
        <v>44</v>
      </c>
      <c r="P4119">
        <v>-99</v>
      </c>
    </row>
    <row r="4120" spans="1:16" x14ac:dyDescent="0.25">
      <c r="A4120" s="20" t="s">
        <v>16702</v>
      </c>
      <c r="B4120">
        <v>3</v>
      </c>
      <c r="C4120" t="s">
        <v>67</v>
      </c>
      <c r="D4120" t="s">
        <v>90</v>
      </c>
      <c r="E4120" t="s">
        <v>81</v>
      </c>
      <c r="F4120" t="s">
        <v>35</v>
      </c>
      <c r="G4120">
        <v>3</v>
      </c>
      <c r="H4120">
        <v>5</v>
      </c>
      <c r="I4120">
        <v>2014</v>
      </c>
      <c r="J4120" t="s">
        <v>75</v>
      </c>
      <c r="K4120" t="s">
        <v>44</v>
      </c>
      <c r="L4120" t="s">
        <v>44</v>
      </c>
      <c r="M4120" s="54" t="s">
        <v>44</v>
      </c>
      <c r="N4120" t="s">
        <v>44</v>
      </c>
      <c r="O4120" t="s">
        <v>44</v>
      </c>
      <c r="P4120">
        <v>-99</v>
      </c>
    </row>
    <row r="4121" spans="1:16" x14ac:dyDescent="0.25">
      <c r="A4121" s="20" t="s">
        <v>16702</v>
      </c>
      <c r="B4121">
        <v>3</v>
      </c>
      <c r="C4121" t="s">
        <v>67</v>
      </c>
      <c r="D4121" t="s">
        <v>90</v>
      </c>
      <c r="E4121" t="s">
        <v>81</v>
      </c>
      <c r="F4121" t="s">
        <v>35</v>
      </c>
      <c r="G4121">
        <v>3</v>
      </c>
      <c r="H4121">
        <v>5</v>
      </c>
      <c r="I4121">
        <v>2014</v>
      </c>
      <c r="J4121" t="s">
        <v>75</v>
      </c>
      <c r="K4121">
        <v>11.847</v>
      </c>
      <c r="L4121">
        <v>5.85</v>
      </c>
      <c r="M4121" s="54">
        <v>17.84</v>
      </c>
      <c r="N4121" t="s">
        <v>44</v>
      </c>
      <c r="O4121" t="s">
        <v>44</v>
      </c>
      <c r="P4121">
        <v>-99</v>
      </c>
    </row>
    <row r="4122" spans="1:16" x14ac:dyDescent="0.25">
      <c r="A4122" s="20" t="s">
        <v>16702</v>
      </c>
      <c r="B4122">
        <v>3</v>
      </c>
      <c r="C4122" t="s">
        <v>67</v>
      </c>
      <c r="D4122" t="s">
        <v>90</v>
      </c>
      <c r="E4122" t="s">
        <v>81</v>
      </c>
      <c r="F4122" t="s">
        <v>35</v>
      </c>
      <c r="G4122">
        <v>3</v>
      </c>
      <c r="H4122">
        <v>5</v>
      </c>
      <c r="I4122">
        <v>2014</v>
      </c>
      <c r="J4122" t="s">
        <v>75</v>
      </c>
      <c r="K4122">
        <v>15.879</v>
      </c>
      <c r="L4122">
        <v>13.7</v>
      </c>
      <c r="M4122">
        <v>18.059999999999999</v>
      </c>
      <c r="N4122" t="s">
        <v>44</v>
      </c>
      <c r="O4122" t="s">
        <v>44</v>
      </c>
      <c r="P4122">
        <v>-99</v>
      </c>
    </row>
    <row r="4123" spans="1:16" x14ac:dyDescent="0.25">
      <c r="A4123" s="20" t="s">
        <v>16702</v>
      </c>
      <c r="B4123">
        <v>3</v>
      </c>
      <c r="C4123" t="s">
        <v>67</v>
      </c>
      <c r="D4123" t="s">
        <v>90</v>
      </c>
      <c r="E4123" t="s">
        <v>81</v>
      </c>
      <c r="F4123" t="s">
        <v>35</v>
      </c>
      <c r="G4123">
        <v>3</v>
      </c>
      <c r="H4123">
        <v>5</v>
      </c>
      <c r="I4123">
        <v>2014</v>
      </c>
      <c r="J4123" t="s">
        <v>75</v>
      </c>
      <c r="K4123" t="s">
        <v>44</v>
      </c>
      <c r="L4123" t="s">
        <v>44</v>
      </c>
      <c r="M4123" t="s">
        <v>44</v>
      </c>
      <c r="N4123" t="s">
        <v>44</v>
      </c>
      <c r="O4123" t="s">
        <v>44</v>
      </c>
      <c r="P4123">
        <v>-99</v>
      </c>
    </row>
    <row r="4124" spans="1:16" x14ac:dyDescent="0.25">
      <c r="A4124" s="20" t="s">
        <v>16702</v>
      </c>
      <c r="B4124">
        <v>3</v>
      </c>
      <c r="C4124" t="s">
        <v>67</v>
      </c>
      <c r="D4124" t="s">
        <v>90</v>
      </c>
      <c r="E4124" t="s">
        <v>81</v>
      </c>
      <c r="F4124" t="s">
        <v>35</v>
      </c>
      <c r="G4124">
        <v>3</v>
      </c>
      <c r="H4124">
        <v>5</v>
      </c>
      <c r="I4124">
        <v>2014</v>
      </c>
      <c r="J4124" t="s">
        <v>75</v>
      </c>
      <c r="K4124" t="s">
        <v>44</v>
      </c>
      <c r="L4124" t="s">
        <v>44</v>
      </c>
      <c r="M4124" t="s">
        <v>44</v>
      </c>
      <c r="N4124" t="s">
        <v>44</v>
      </c>
      <c r="O4124" t="s">
        <v>44</v>
      </c>
      <c r="P4124">
        <v>-99</v>
      </c>
    </row>
    <row r="4125" spans="1:16" x14ac:dyDescent="0.25">
      <c r="A4125" s="20" t="s">
        <v>16703</v>
      </c>
      <c r="B4125">
        <v>3</v>
      </c>
      <c r="C4125" t="s">
        <v>67</v>
      </c>
      <c r="D4125" t="s">
        <v>90</v>
      </c>
      <c r="E4125" t="s">
        <v>81</v>
      </c>
      <c r="F4125" t="s">
        <v>35</v>
      </c>
      <c r="G4125">
        <v>4</v>
      </c>
      <c r="H4125">
        <v>5</v>
      </c>
      <c r="I4125">
        <v>2014</v>
      </c>
      <c r="J4125" t="s">
        <v>75</v>
      </c>
      <c r="K4125">
        <v>7.74</v>
      </c>
      <c r="L4125">
        <v>5.27</v>
      </c>
      <c r="M4125">
        <v>10.210000000000001</v>
      </c>
      <c r="N4125" t="s">
        <v>44</v>
      </c>
      <c r="O4125" t="s">
        <v>44</v>
      </c>
      <c r="P4125">
        <v>-99</v>
      </c>
    </row>
    <row r="4126" spans="1:16" x14ac:dyDescent="0.25">
      <c r="A4126" s="20" t="s">
        <v>16703</v>
      </c>
      <c r="B4126">
        <v>3</v>
      </c>
      <c r="C4126" t="s">
        <v>67</v>
      </c>
      <c r="D4126" t="s">
        <v>90</v>
      </c>
      <c r="E4126" t="s">
        <v>81</v>
      </c>
      <c r="F4126" t="s">
        <v>35</v>
      </c>
      <c r="G4126">
        <v>4</v>
      </c>
      <c r="H4126">
        <v>5</v>
      </c>
      <c r="I4126">
        <v>2014</v>
      </c>
      <c r="J4126" t="s">
        <v>75</v>
      </c>
      <c r="K4126">
        <v>6.7169999999999996</v>
      </c>
      <c r="L4126">
        <v>-4.22</v>
      </c>
      <c r="M4126" s="54">
        <v>17.649999999999999</v>
      </c>
      <c r="N4126" t="s">
        <v>44</v>
      </c>
      <c r="O4126" t="s">
        <v>44</v>
      </c>
      <c r="P4126">
        <v>-99</v>
      </c>
    </row>
    <row r="4127" spans="1:16" x14ac:dyDescent="0.25">
      <c r="A4127" s="20" t="s">
        <v>16703</v>
      </c>
      <c r="B4127">
        <v>3</v>
      </c>
      <c r="C4127" t="s">
        <v>67</v>
      </c>
      <c r="D4127" t="s">
        <v>90</v>
      </c>
      <c r="E4127" t="s">
        <v>81</v>
      </c>
      <c r="F4127" t="s">
        <v>35</v>
      </c>
      <c r="G4127">
        <v>4</v>
      </c>
      <c r="H4127">
        <v>5</v>
      </c>
      <c r="I4127">
        <v>2014</v>
      </c>
      <c r="J4127" t="s">
        <v>75</v>
      </c>
      <c r="K4127">
        <v>1.669</v>
      </c>
      <c r="L4127">
        <v>-2.0699999999999998</v>
      </c>
      <c r="M4127">
        <v>5.41</v>
      </c>
      <c r="N4127" t="s">
        <v>44</v>
      </c>
      <c r="O4127" t="s">
        <v>44</v>
      </c>
      <c r="P4127">
        <v>-99</v>
      </c>
    </row>
    <row r="4128" spans="1:16" x14ac:dyDescent="0.25">
      <c r="A4128" s="20" t="s">
        <v>16703</v>
      </c>
      <c r="B4128">
        <v>3</v>
      </c>
      <c r="C4128" t="s">
        <v>67</v>
      </c>
      <c r="D4128" t="s">
        <v>90</v>
      </c>
      <c r="E4128" t="s">
        <v>81</v>
      </c>
      <c r="F4128" t="s">
        <v>35</v>
      </c>
      <c r="G4128">
        <v>4</v>
      </c>
      <c r="H4128">
        <v>5</v>
      </c>
      <c r="I4128">
        <v>2014</v>
      </c>
      <c r="J4128" t="s">
        <v>75</v>
      </c>
      <c r="K4128">
        <v>17.850000000000001</v>
      </c>
      <c r="L4128">
        <v>15.13</v>
      </c>
      <c r="M4128">
        <v>20.57</v>
      </c>
      <c r="N4128" t="s">
        <v>44</v>
      </c>
      <c r="O4128" t="s">
        <v>44</v>
      </c>
      <c r="P4128">
        <v>-99</v>
      </c>
    </row>
    <row r="4129" spans="1:16" x14ac:dyDescent="0.25">
      <c r="A4129" s="20" t="s">
        <v>16703</v>
      </c>
      <c r="B4129">
        <v>3</v>
      </c>
      <c r="C4129" t="s">
        <v>67</v>
      </c>
      <c r="D4129" t="s">
        <v>90</v>
      </c>
      <c r="E4129" t="s">
        <v>81</v>
      </c>
      <c r="F4129" t="s">
        <v>35</v>
      </c>
      <c r="G4129">
        <v>4</v>
      </c>
      <c r="H4129">
        <v>5</v>
      </c>
      <c r="I4129">
        <v>2014</v>
      </c>
      <c r="J4129" t="s">
        <v>75</v>
      </c>
      <c r="K4129">
        <v>7.2670000000000003</v>
      </c>
      <c r="L4129">
        <v>4.0999999999999996</v>
      </c>
      <c r="M4129">
        <v>10.43</v>
      </c>
      <c r="N4129" t="s">
        <v>44</v>
      </c>
      <c r="O4129" t="s">
        <v>44</v>
      </c>
      <c r="P4129">
        <v>-99</v>
      </c>
    </row>
    <row r="4130" spans="1:16" x14ac:dyDescent="0.25">
      <c r="A4130" s="20" t="s">
        <v>16703</v>
      </c>
      <c r="B4130">
        <v>3</v>
      </c>
      <c r="C4130" t="s">
        <v>67</v>
      </c>
      <c r="D4130" t="s">
        <v>90</v>
      </c>
      <c r="E4130" t="s">
        <v>81</v>
      </c>
      <c r="F4130" t="s">
        <v>35</v>
      </c>
      <c r="G4130">
        <v>4</v>
      </c>
      <c r="H4130">
        <v>5</v>
      </c>
      <c r="I4130">
        <v>2014</v>
      </c>
      <c r="J4130" t="s">
        <v>75</v>
      </c>
      <c r="K4130" t="s">
        <v>44</v>
      </c>
      <c r="L4130" t="s">
        <v>44</v>
      </c>
      <c r="M4130" s="54" t="s">
        <v>44</v>
      </c>
      <c r="N4130" t="s">
        <v>44</v>
      </c>
      <c r="O4130" t="s">
        <v>44</v>
      </c>
      <c r="P4130">
        <v>-99</v>
      </c>
    </row>
    <row r="4131" spans="1:16" x14ac:dyDescent="0.25">
      <c r="A4131" s="20" t="s">
        <v>16703</v>
      </c>
      <c r="B4131">
        <v>3</v>
      </c>
      <c r="C4131" t="s">
        <v>67</v>
      </c>
      <c r="D4131" t="s">
        <v>90</v>
      </c>
      <c r="E4131" t="s">
        <v>81</v>
      </c>
      <c r="F4131" t="s">
        <v>35</v>
      </c>
      <c r="G4131">
        <v>4</v>
      </c>
      <c r="H4131">
        <v>5</v>
      </c>
      <c r="I4131">
        <v>2014</v>
      </c>
      <c r="J4131" t="s">
        <v>75</v>
      </c>
      <c r="K4131">
        <v>10.692</v>
      </c>
      <c r="L4131">
        <v>5.49</v>
      </c>
      <c r="M4131" s="54">
        <v>15.9</v>
      </c>
      <c r="N4131" t="s">
        <v>44</v>
      </c>
      <c r="O4131" t="s">
        <v>44</v>
      </c>
      <c r="P4131">
        <v>-99</v>
      </c>
    </row>
    <row r="4132" spans="1:16" x14ac:dyDescent="0.25">
      <c r="A4132" s="20" t="s">
        <v>16703</v>
      </c>
      <c r="B4132">
        <v>3</v>
      </c>
      <c r="C4132" t="s">
        <v>67</v>
      </c>
      <c r="D4132" t="s">
        <v>90</v>
      </c>
      <c r="E4132" t="s">
        <v>81</v>
      </c>
      <c r="F4132" t="s">
        <v>35</v>
      </c>
      <c r="G4132">
        <v>4</v>
      </c>
      <c r="H4132">
        <v>5</v>
      </c>
      <c r="I4132">
        <v>2014</v>
      </c>
      <c r="J4132" t="s">
        <v>75</v>
      </c>
      <c r="K4132">
        <v>14.773</v>
      </c>
      <c r="L4132">
        <v>11.76</v>
      </c>
      <c r="M4132" s="54">
        <v>17.79</v>
      </c>
      <c r="N4132" t="s">
        <v>44</v>
      </c>
      <c r="O4132" t="s">
        <v>44</v>
      </c>
      <c r="P4132">
        <v>-99</v>
      </c>
    </row>
    <row r="4133" spans="1:16" x14ac:dyDescent="0.25">
      <c r="A4133" s="20" t="s">
        <v>16703</v>
      </c>
      <c r="B4133">
        <v>3</v>
      </c>
      <c r="C4133" t="s">
        <v>67</v>
      </c>
      <c r="D4133" t="s">
        <v>90</v>
      </c>
      <c r="E4133" t="s">
        <v>81</v>
      </c>
      <c r="F4133" t="s">
        <v>35</v>
      </c>
      <c r="G4133">
        <v>4</v>
      </c>
      <c r="H4133">
        <v>5</v>
      </c>
      <c r="I4133">
        <v>2014</v>
      </c>
      <c r="J4133" t="s">
        <v>75</v>
      </c>
      <c r="K4133" t="s">
        <v>44</v>
      </c>
      <c r="L4133" t="s">
        <v>44</v>
      </c>
      <c r="M4133" s="54" t="s">
        <v>44</v>
      </c>
      <c r="N4133" t="s">
        <v>44</v>
      </c>
      <c r="O4133" t="s">
        <v>44</v>
      </c>
      <c r="P4133">
        <v>-99</v>
      </c>
    </row>
    <row r="4134" spans="1:16" x14ac:dyDescent="0.25">
      <c r="A4134" s="20" t="s">
        <v>16703</v>
      </c>
      <c r="B4134">
        <v>3</v>
      </c>
      <c r="C4134" t="s">
        <v>67</v>
      </c>
      <c r="D4134" t="s">
        <v>90</v>
      </c>
      <c r="E4134" t="s">
        <v>81</v>
      </c>
      <c r="F4134" t="s">
        <v>35</v>
      </c>
      <c r="G4134">
        <v>4</v>
      </c>
      <c r="H4134">
        <v>5</v>
      </c>
      <c r="I4134">
        <v>2014</v>
      </c>
      <c r="J4134" t="s">
        <v>75</v>
      </c>
      <c r="K4134" t="s">
        <v>44</v>
      </c>
      <c r="L4134" t="s">
        <v>44</v>
      </c>
      <c r="M4134" s="54" t="s">
        <v>44</v>
      </c>
      <c r="N4134" t="s">
        <v>44</v>
      </c>
      <c r="O4134" t="s">
        <v>44</v>
      </c>
      <c r="P4134">
        <v>-99</v>
      </c>
    </row>
    <row r="4135" spans="1:16" x14ac:dyDescent="0.25">
      <c r="A4135" s="20" t="s">
        <v>16703</v>
      </c>
      <c r="B4135">
        <v>3</v>
      </c>
      <c r="C4135" t="s">
        <v>67</v>
      </c>
      <c r="D4135" t="s">
        <v>90</v>
      </c>
      <c r="E4135" t="s">
        <v>81</v>
      </c>
      <c r="F4135" t="s">
        <v>35</v>
      </c>
      <c r="G4135">
        <v>4</v>
      </c>
      <c r="H4135">
        <v>5</v>
      </c>
      <c r="I4135">
        <v>2014</v>
      </c>
      <c r="J4135" t="s">
        <v>75</v>
      </c>
      <c r="K4135">
        <v>14.411</v>
      </c>
      <c r="L4135">
        <v>7.89</v>
      </c>
      <c r="M4135">
        <v>20.94</v>
      </c>
      <c r="N4135" t="s">
        <v>44</v>
      </c>
      <c r="O4135" t="s">
        <v>44</v>
      </c>
      <c r="P4135">
        <v>-99</v>
      </c>
    </row>
    <row r="4136" spans="1:16" x14ac:dyDescent="0.25">
      <c r="A4136" s="20" t="s">
        <v>16703</v>
      </c>
      <c r="B4136">
        <v>3</v>
      </c>
      <c r="C4136" t="s">
        <v>67</v>
      </c>
      <c r="D4136" t="s">
        <v>90</v>
      </c>
      <c r="E4136" t="s">
        <v>81</v>
      </c>
      <c r="F4136" t="s">
        <v>35</v>
      </c>
      <c r="G4136">
        <v>4</v>
      </c>
      <c r="H4136">
        <v>5</v>
      </c>
      <c r="I4136">
        <v>2014</v>
      </c>
      <c r="J4136" t="s">
        <v>75</v>
      </c>
      <c r="K4136" t="s">
        <v>44</v>
      </c>
      <c r="L4136" t="s">
        <v>44</v>
      </c>
      <c r="M4136" t="s">
        <v>44</v>
      </c>
      <c r="N4136" t="s">
        <v>44</v>
      </c>
      <c r="O4136" t="s">
        <v>44</v>
      </c>
      <c r="P4136">
        <v>-99</v>
      </c>
    </row>
    <row r="4137" spans="1:16" x14ac:dyDescent="0.25">
      <c r="A4137" s="20" t="s">
        <v>16703</v>
      </c>
      <c r="B4137">
        <v>3</v>
      </c>
      <c r="C4137" t="s">
        <v>67</v>
      </c>
      <c r="D4137" t="s">
        <v>90</v>
      </c>
      <c r="E4137" t="s">
        <v>81</v>
      </c>
      <c r="F4137" t="s">
        <v>35</v>
      </c>
      <c r="G4137">
        <v>4</v>
      </c>
      <c r="H4137">
        <v>5</v>
      </c>
      <c r="I4137">
        <v>2014</v>
      </c>
      <c r="J4137" t="s">
        <v>75</v>
      </c>
      <c r="K4137" t="s">
        <v>44</v>
      </c>
      <c r="L4137" t="s">
        <v>44</v>
      </c>
      <c r="M4137" t="s">
        <v>44</v>
      </c>
      <c r="N4137" t="s">
        <v>44</v>
      </c>
      <c r="O4137" t="s">
        <v>44</v>
      </c>
      <c r="P4137">
        <v>-99</v>
      </c>
    </row>
    <row r="4138" spans="1:16" x14ac:dyDescent="0.25">
      <c r="A4138" s="20" t="s">
        <v>16703</v>
      </c>
      <c r="B4138">
        <v>3</v>
      </c>
      <c r="C4138" t="s">
        <v>67</v>
      </c>
      <c r="D4138" t="s">
        <v>90</v>
      </c>
      <c r="E4138" t="s">
        <v>81</v>
      </c>
      <c r="F4138" t="s">
        <v>35</v>
      </c>
      <c r="G4138">
        <v>4</v>
      </c>
      <c r="H4138">
        <v>5</v>
      </c>
      <c r="I4138">
        <v>2014</v>
      </c>
      <c r="J4138" t="s">
        <v>75</v>
      </c>
      <c r="K4138">
        <v>11.433999999999999</v>
      </c>
      <c r="L4138">
        <v>5.45</v>
      </c>
      <c r="M4138">
        <v>17.41</v>
      </c>
      <c r="N4138" t="s">
        <v>44</v>
      </c>
      <c r="O4138" t="s">
        <v>44</v>
      </c>
      <c r="P4138">
        <v>-99</v>
      </c>
    </row>
    <row r="4139" spans="1:16" x14ac:dyDescent="0.25">
      <c r="A4139" s="20" t="s">
        <v>16703</v>
      </c>
      <c r="B4139">
        <v>3</v>
      </c>
      <c r="C4139" t="s">
        <v>67</v>
      </c>
      <c r="D4139" t="s">
        <v>90</v>
      </c>
      <c r="E4139" t="s">
        <v>81</v>
      </c>
      <c r="F4139" t="s">
        <v>35</v>
      </c>
      <c r="G4139">
        <v>4</v>
      </c>
      <c r="H4139">
        <v>5</v>
      </c>
      <c r="I4139">
        <v>2014</v>
      </c>
      <c r="J4139" t="s">
        <v>75</v>
      </c>
      <c r="K4139">
        <v>15.465999999999999</v>
      </c>
      <c r="L4139">
        <v>13.33</v>
      </c>
      <c r="M4139" s="54">
        <v>17.600000000000001</v>
      </c>
      <c r="N4139" t="s">
        <v>44</v>
      </c>
      <c r="O4139" t="s">
        <v>44</v>
      </c>
      <c r="P4139">
        <v>-99</v>
      </c>
    </row>
    <row r="4140" spans="1:16" x14ac:dyDescent="0.25">
      <c r="A4140" s="20" t="s">
        <v>16703</v>
      </c>
      <c r="B4140">
        <v>3</v>
      </c>
      <c r="C4140" t="s">
        <v>67</v>
      </c>
      <c r="D4140" t="s">
        <v>90</v>
      </c>
      <c r="E4140" t="s">
        <v>81</v>
      </c>
      <c r="F4140" t="s">
        <v>35</v>
      </c>
      <c r="G4140">
        <v>4</v>
      </c>
      <c r="H4140">
        <v>5</v>
      </c>
      <c r="I4140">
        <v>2014</v>
      </c>
      <c r="J4140" t="s">
        <v>75</v>
      </c>
      <c r="K4140" t="s">
        <v>44</v>
      </c>
      <c r="L4140" t="s">
        <v>44</v>
      </c>
      <c r="M4140" s="54" t="s">
        <v>44</v>
      </c>
      <c r="N4140" t="s">
        <v>44</v>
      </c>
      <c r="O4140" t="s">
        <v>44</v>
      </c>
      <c r="P4140">
        <v>-99</v>
      </c>
    </row>
    <row r="4141" spans="1:16" x14ac:dyDescent="0.25">
      <c r="A4141" s="20" t="s">
        <v>16703</v>
      </c>
      <c r="B4141">
        <v>3</v>
      </c>
      <c r="C4141" t="s">
        <v>67</v>
      </c>
      <c r="D4141" t="s">
        <v>90</v>
      </c>
      <c r="E4141" t="s">
        <v>81</v>
      </c>
      <c r="F4141" t="s">
        <v>35</v>
      </c>
      <c r="G4141">
        <v>4</v>
      </c>
      <c r="H4141">
        <v>5</v>
      </c>
      <c r="I4141">
        <v>2014</v>
      </c>
      <c r="J4141" t="s">
        <v>75</v>
      </c>
      <c r="K4141" t="s">
        <v>44</v>
      </c>
      <c r="L4141" t="s">
        <v>44</v>
      </c>
      <c r="M4141" s="54" t="s">
        <v>44</v>
      </c>
      <c r="N4141" t="s">
        <v>44</v>
      </c>
      <c r="O4141" t="s">
        <v>44</v>
      </c>
      <c r="P4141">
        <v>-99</v>
      </c>
    </row>
    <row r="4142" spans="1:16" x14ac:dyDescent="0.25">
      <c r="A4142" s="20" t="s">
        <v>16704</v>
      </c>
      <c r="B4142">
        <v>3</v>
      </c>
      <c r="C4142" t="s">
        <v>67</v>
      </c>
      <c r="D4142" t="s">
        <v>90</v>
      </c>
      <c r="E4142" t="s">
        <v>81</v>
      </c>
      <c r="F4142" t="s">
        <v>35</v>
      </c>
      <c r="G4142">
        <v>5</v>
      </c>
      <c r="H4142">
        <v>5</v>
      </c>
      <c r="I4142">
        <v>2014</v>
      </c>
      <c r="J4142" t="s">
        <v>75</v>
      </c>
      <c r="K4142">
        <v>20.338000000000001</v>
      </c>
      <c r="L4142">
        <v>17.88</v>
      </c>
      <c r="M4142" s="54">
        <v>22.79</v>
      </c>
      <c r="N4142" t="s">
        <v>44</v>
      </c>
      <c r="O4142" t="s">
        <v>44</v>
      </c>
      <c r="P4142">
        <v>-99</v>
      </c>
    </row>
    <row r="4143" spans="1:16" x14ac:dyDescent="0.25">
      <c r="A4143" s="20" t="s">
        <v>16704</v>
      </c>
      <c r="B4143">
        <v>3</v>
      </c>
      <c r="C4143" t="s">
        <v>67</v>
      </c>
      <c r="D4143" t="s">
        <v>90</v>
      </c>
      <c r="E4143" t="s">
        <v>81</v>
      </c>
      <c r="F4143" t="s">
        <v>35</v>
      </c>
      <c r="G4143">
        <v>5</v>
      </c>
      <c r="H4143">
        <v>5</v>
      </c>
      <c r="I4143">
        <v>2014</v>
      </c>
      <c r="J4143" t="s">
        <v>75</v>
      </c>
      <c r="K4143">
        <v>19.315000000000001</v>
      </c>
      <c r="L4143">
        <v>8.3800000000000008</v>
      </c>
      <c r="M4143" s="54">
        <v>30.25</v>
      </c>
      <c r="N4143" t="s">
        <v>44</v>
      </c>
      <c r="O4143" t="s">
        <v>44</v>
      </c>
      <c r="P4143">
        <v>-99</v>
      </c>
    </row>
    <row r="4144" spans="1:16" x14ac:dyDescent="0.25">
      <c r="A4144" s="20" t="s">
        <v>16704</v>
      </c>
      <c r="B4144">
        <v>3</v>
      </c>
      <c r="C4144" t="s">
        <v>67</v>
      </c>
      <c r="D4144" t="s">
        <v>90</v>
      </c>
      <c r="E4144" t="s">
        <v>81</v>
      </c>
      <c r="F4144" t="s">
        <v>35</v>
      </c>
      <c r="G4144">
        <v>5</v>
      </c>
      <c r="H4144">
        <v>5</v>
      </c>
      <c r="I4144">
        <v>2014</v>
      </c>
      <c r="J4144" t="s">
        <v>75</v>
      </c>
      <c r="K4144">
        <v>14.266999999999999</v>
      </c>
      <c r="L4144">
        <v>10.54</v>
      </c>
      <c r="M4144">
        <v>18</v>
      </c>
      <c r="N4144" t="s">
        <v>44</v>
      </c>
      <c r="O4144" t="s">
        <v>44</v>
      </c>
      <c r="P4144">
        <v>-99</v>
      </c>
    </row>
    <row r="4145" spans="1:16" x14ac:dyDescent="0.25">
      <c r="A4145" s="20" t="s">
        <v>16704</v>
      </c>
      <c r="B4145">
        <v>3</v>
      </c>
      <c r="C4145" t="s">
        <v>67</v>
      </c>
      <c r="D4145" t="s">
        <v>90</v>
      </c>
      <c r="E4145" t="s">
        <v>81</v>
      </c>
      <c r="F4145" t="s">
        <v>35</v>
      </c>
      <c r="G4145">
        <v>5</v>
      </c>
      <c r="H4145">
        <v>5</v>
      </c>
      <c r="I4145">
        <v>2014</v>
      </c>
      <c r="J4145" t="s">
        <v>75</v>
      </c>
      <c r="K4145">
        <v>30.446999999999999</v>
      </c>
      <c r="L4145">
        <v>27.75</v>
      </c>
      <c r="M4145">
        <v>33.15</v>
      </c>
      <c r="N4145" t="s">
        <v>44</v>
      </c>
      <c r="O4145" t="s">
        <v>44</v>
      </c>
      <c r="P4145">
        <v>-99</v>
      </c>
    </row>
    <row r="4146" spans="1:16" x14ac:dyDescent="0.25">
      <c r="A4146" s="20" t="s">
        <v>16704</v>
      </c>
      <c r="B4146">
        <v>3</v>
      </c>
      <c r="C4146" t="s">
        <v>67</v>
      </c>
      <c r="D4146" t="s">
        <v>90</v>
      </c>
      <c r="E4146" t="s">
        <v>81</v>
      </c>
      <c r="F4146" t="s">
        <v>35</v>
      </c>
      <c r="G4146">
        <v>5</v>
      </c>
      <c r="H4146">
        <v>5</v>
      </c>
      <c r="I4146">
        <v>2014</v>
      </c>
      <c r="J4146" t="s">
        <v>75</v>
      </c>
      <c r="K4146">
        <v>19.864000000000001</v>
      </c>
      <c r="L4146">
        <v>16.71</v>
      </c>
      <c r="M4146">
        <v>23.02</v>
      </c>
      <c r="N4146" t="s">
        <v>44</v>
      </c>
      <c r="O4146" t="s">
        <v>44</v>
      </c>
      <c r="P4146">
        <v>-99</v>
      </c>
    </row>
    <row r="4147" spans="1:16" x14ac:dyDescent="0.25">
      <c r="A4147" s="20" t="s">
        <v>16704</v>
      </c>
      <c r="B4147">
        <v>3</v>
      </c>
      <c r="C4147" t="s">
        <v>67</v>
      </c>
      <c r="D4147" t="s">
        <v>90</v>
      </c>
      <c r="E4147" t="s">
        <v>81</v>
      </c>
      <c r="F4147" t="s">
        <v>35</v>
      </c>
      <c r="G4147">
        <v>5</v>
      </c>
      <c r="H4147">
        <v>5</v>
      </c>
      <c r="I4147">
        <v>2014</v>
      </c>
      <c r="J4147" t="s">
        <v>75</v>
      </c>
      <c r="K4147" t="s">
        <v>44</v>
      </c>
      <c r="L4147" t="s">
        <v>44</v>
      </c>
      <c r="M4147" t="s">
        <v>44</v>
      </c>
      <c r="N4147" t="s">
        <v>44</v>
      </c>
      <c r="O4147" t="s">
        <v>44</v>
      </c>
      <c r="P4147">
        <v>-99</v>
      </c>
    </row>
    <row r="4148" spans="1:16" x14ac:dyDescent="0.25">
      <c r="A4148" s="20" t="s">
        <v>16704</v>
      </c>
      <c r="B4148">
        <v>3</v>
      </c>
      <c r="C4148" t="s">
        <v>67</v>
      </c>
      <c r="D4148" t="s">
        <v>90</v>
      </c>
      <c r="E4148" t="s">
        <v>81</v>
      </c>
      <c r="F4148" t="s">
        <v>35</v>
      </c>
      <c r="G4148">
        <v>5</v>
      </c>
      <c r="H4148">
        <v>5</v>
      </c>
      <c r="I4148">
        <v>2014</v>
      </c>
      <c r="J4148" t="s">
        <v>75</v>
      </c>
      <c r="K4148">
        <v>23.29</v>
      </c>
      <c r="L4148">
        <v>18.09</v>
      </c>
      <c r="M4148">
        <v>28.49</v>
      </c>
      <c r="N4148" t="s">
        <v>44</v>
      </c>
      <c r="O4148" t="s">
        <v>44</v>
      </c>
      <c r="P4148">
        <v>-99</v>
      </c>
    </row>
    <row r="4149" spans="1:16" x14ac:dyDescent="0.25">
      <c r="A4149" s="20" t="s">
        <v>16704</v>
      </c>
      <c r="B4149">
        <v>3</v>
      </c>
      <c r="C4149" t="s">
        <v>67</v>
      </c>
      <c r="D4149" t="s">
        <v>90</v>
      </c>
      <c r="E4149" t="s">
        <v>81</v>
      </c>
      <c r="F4149" t="s">
        <v>35</v>
      </c>
      <c r="G4149">
        <v>5</v>
      </c>
      <c r="H4149">
        <v>5</v>
      </c>
      <c r="I4149">
        <v>2014</v>
      </c>
      <c r="J4149" t="s">
        <v>75</v>
      </c>
      <c r="K4149">
        <v>27.370999999999999</v>
      </c>
      <c r="L4149">
        <v>24.37</v>
      </c>
      <c r="M4149">
        <v>30.37</v>
      </c>
      <c r="N4149" t="s">
        <v>44</v>
      </c>
      <c r="O4149" t="s">
        <v>44</v>
      </c>
      <c r="P4149">
        <v>-99</v>
      </c>
    </row>
    <row r="4150" spans="1:16" x14ac:dyDescent="0.25">
      <c r="A4150" s="20" t="s">
        <v>16704</v>
      </c>
      <c r="B4150">
        <v>3</v>
      </c>
      <c r="C4150" t="s">
        <v>67</v>
      </c>
      <c r="D4150" t="s">
        <v>90</v>
      </c>
      <c r="E4150" t="s">
        <v>81</v>
      </c>
      <c r="F4150" t="s">
        <v>35</v>
      </c>
      <c r="G4150">
        <v>5</v>
      </c>
      <c r="H4150">
        <v>5</v>
      </c>
      <c r="I4150">
        <v>2014</v>
      </c>
      <c r="J4150" t="s">
        <v>75</v>
      </c>
      <c r="K4150" t="s">
        <v>44</v>
      </c>
      <c r="L4150" t="s">
        <v>44</v>
      </c>
      <c r="M4150" t="s">
        <v>44</v>
      </c>
      <c r="N4150" t="s">
        <v>44</v>
      </c>
      <c r="O4150" t="s">
        <v>44</v>
      </c>
      <c r="P4150">
        <v>-99</v>
      </c>
    </row>
    <row r="4151" spans="1:16" x14ac:dyDescent="0.25">
      <c r="A4151" s="20" t="s">
        <v>16704</v>
      </c>
      <c r="B4151">
        <v>3</v>
      </c>
      <c r="C4151" t="s">
        <v>67</v>
      </c>
      <c r="D4151" t="s">
        <v>90</v>
      </c>
      <c r="E4151" t="s">
        <v>81</v>
      </c>
      <c r="F4151" t="s">
        <v>35</v>
      </c>
      <c r="G4151">
        <v>5</v>
      </c>
      <c r="H4151">
        <v>5</v>
      </c>
      <c r="I4151">
        <v>2014</v>
      </c>
      <c r="J4151" t="s">
        <v>75</v>
      </c>
      <c r="K4151" t="s">
        <v>44</v>
      </c>
      <c r="L4151" t="s">
        <v>44</v>
      </c>
      <c r="M4151" s="54" t="s">
        <v>44</v>
      </c>
      <c r="N4151" t="s">
        <v>44</v>
      </c>
      <c r="O4151" t="s">
        <v>44</v>
      </c>
      <c r="P4151">
        <v>-99</v>
      </c>
    </row>
    <row r="4152" spans="1:16" x14ac:dyDescent="0.25">
      <c r="A4152" s="20" t="s">
        <v>16704</v>
      </c>
      <c r="B4152">
        <v>3</v>
      </c>
      <c r="C4152" t="s">
        <v>67</v>
      </c>
      <c r="D4152" t="s">
        <v>90</v>
      </c>
      <c r="E4152" t="s">
        <v>81</v>
      </c>
      <c r="F4152" t="s">
        <v>35</v>
      </c>
      <c r="G4152">
        <v>5</v>
      </c>
      <c r="H4152">
        <v>5</v>
      </c>
      <c r="I4152">
        <v>2014</v>
      </c>
      <c r="J4152" t="s">
        <v>75</v>
      </c>
      <c r="K4152">
        <v>27.009</v>
      </c>
      <c r="L4152">
        <v>20.49</v>
      </c>
      <c r="M4152" s="54">
        <v>33.53</v>
      </c>
      <c r="N4152" t="s">
        <v>44</v>
      </c>
      <c r="O4152" t="s">
        <v>44</v>
      </c>
      <c r="P4152">
        <v>-99</v>
      </c>
    </row>
    <row r="4153" spans="1:16" x14ac:dyDescent="0.25">
      <c r="A4153" s="20" t="s">
        <v>16704</v>
      </c>
      <c r="B4153">
        <v>3</v>
      </c>
      <c r="C4153" t="s">
        <v>67</v>
      </c>
      <c r="D4153" t="s">
        <v>90</v>
      </c>
      <c r="E4153" t="s">
        <v>81</v>
      </c>
      <c r="F4153" t="s">
        <v>35</v>
      </c>
      <c r="G4153">
        <v>5</v>
      </c>
      <c r="H4153">
        <v>5</v>
      </c>
      <c r="I4153">
        <v>2014</v>
      </c>
      <c r="J4153" t="s">
        <v>75</v>
      </c>
      <c r="K4153" t="s">
        <v>44</v>
      </c>
      <c r="L4153" t="s">
        <v>44</v>
      </c>
      <c r="M4153" s="54" t="s">
        <v>44</v>
      </c>
      <c r="N4153" t="s">
        <v>44</v>
      </c>
      <c r="O4153" t="s">
        <v>44</v>
      </c>
      <c r="P4153">
        <v>-99</v>
      </c>
    </row>
    <row r="4154" spans="1:16" x14ac:dyDescent="0.25">
      <c r="A4154" s="20" t="s">
        <v>16704</v>
      </c>
      <c r="B4154">
        <v>3</v>
      </c>
      <c r="C4154" t="s">
        <v>67</v>
      </c>
      <c r="D4154" t="s">
        <v>90</v>
      </c>
      <c r="E4154" t="s">
        <v>81</v>
      </c>
      <c r="F4154" t="s">
        <v>35</v>
      </c>
      <c r="G4154">
        <v>5</v>
      </c>
      <c r="H4154">
        <v>5</v>
      </c>
      <c r="I4154">
        <v>2014</v>
      </c>
      <c r="J4154" t="s">
        <v>75</v>
      </c>
      <c r="K4154" t="s">
        <v>44</v>
      </c>
      <c r="L4154" t="s">
        <v>44</v>
      </c>
      <c r="M4154" s="54" t="s">
        <v>44</v>
      </c>
      <c r="N4154" t="s">
        <v>44</v>
      </c>
      <c r="O4154" t="s">
        <v>44</v>
      </c>
      <c r="P4154">
        <v>-99</v>
      </c>
    </row>
    <row r="4155" spans="1:16" x14ac:dyDescent="0.25">
      <c r="A4155" s="20" t="s">
        <v>16704</v>
      </c>
      <c r="B4155">
        <v>3</v>
      </c>
      <c r="C4155" t="s">
        <v>67</v>
      </c>
      <c r="D4155" t="s">
        <v>90</v>
      </c>
      <c r="E4155" t="s">
        <v>81</v>
      </c>
      <c r="F4155" t="s">
        <v>35</v>
      </c>
      <c r="G4155">
        <v>5</v>
      </c>
      <c r="H4155">
        <v>5</v>
      </c>
      <c r="I4155">
        <v>2014</v>
      </c>
      <c r="J4155" t="s">
        <v>75</v>
      </c>
      <c r="K4155">
        <v>24.030999999999999</v>
      </c>
      <c r="L4155">
        <v>18.059999999999999</v>
      </c>
      <c r="M4155" s="54">
        <v>30</v>
      </c>
      <c r="N4155" t="s">
        <v>44</v>
      </c>
      <c r="O4155" t="s">
        <v>44</v>
      </c>
      <c r="P4155">
        <v>-99</v>
      </c>
    </row>
    <row r="4156" spans="1:16" x14ac:dyDescent="0.25">
      <c r="A4156" s="20" t="s">
        <v>16704</v>
      </c>
      <c r="B4156">
        <v>3</v>
      </c>
      <c r="C4156" t="s">
        <v>67</v>
      </c>
      <c r="D4156" t="s">
        <v>90</v>
      </c>
      <c r="E4156" t="s">
        <v>81</v>
      </c>
      <c r="F4156" t="s">
        <v>35</v>
      </c>
      <c r="G4156">
        <v>5</v>
      </c>
      <c r="H4156">
        <v>5</v>
      </c>
      <c r="I4156">
        <v>2014</v>
      </c>
      <c r="J4156" t="s">
        <v>75</v>
      </c>
      <c r="K4156">
        <v>28.062999999999999</v>
      </c>
      <c r="L4156">
        <v>25.95</v>
      </c>
      <c r="M4156" s="54">
        <v>30.18</v>
      </c>
      <c r="N4156" t="s">
        <v>44</v>
      </c>
      <c r="O4156" t="s">
        <v>44</v>
      </c>
      <c r="P4156">
        <v>-99</v>
      </c>
    </row>
    <row r="4157" spans="1:16" x14ac:dyDescent="0.25">
      <c r="A4157" s="20" t="s">
        <v>16704</v>
      </c>
      <c r="B4157">
        <v>3</v>
      </c>
      <c r="C4157" t="s">
        <v>67</v>
      </c>
      <c r="D4157" t="s">
        <v>90</v>
      </c>
      <c r="E4157" t="s">
        <v>81</v>
      </c>
      <c r="F4157" t="s">
        <v>35</v>
      </c>
      <c r="G4157">
        <v>5</v>
      </c>
      <c r="H4157">
        <v>5</v>
      </c>
      <c r="I4157">
        <v>2014</v>
      </c>
      <c r="J4157" t="s">
        <v>75</v>
      </c>
      <c r="K4157" t="s">
        <v>44</v>
      </c>
      <c r="L4157" t="s">
        <v>44</v>
      </c>
      <c r="M4157" s="54" t="s">
        <v>44</v>
      </c>
      <c r="N4157" t="s">
        <v>44</v>
      </c>
      <c r="O4157" t="s">
        <v>44</v>
      </c>
      <c r="P4157">
        <v>-99</v>
      </c>
    </row>
    <row r="4158" spans="1:16" x14ac:dyDescent="0.25">
      <c r="A4158" s="20" t="s">
        <v>16704</v>
      </c>
      <c r="B4158">
        <v>3</v>
      </c>
      <c r="C4158" t="s">
        <v>67</v>
      </c>
      <c r="D4158" t="s">
        <v>90</v>
      </c>
      <c r="E4158" t="s">
        <v>81</v>
      </c>
      <c r="F4158" t="s">
        <v>35</v>
      </c>
      <c r="G4158">
        <v>5</v>
      </c>
      <c r="H4158">
        <v>5</v>
      </c>
      <c r="I4158">
        <v>2014</v>
      </c>
      <c r="J4158" t="s">
        <v>75</v>
      </c>
      <c r="K4158" t="s">
        <v>44</v>
      </c>
      <c r="L4158" t="s">
        <v>44</v>
      </c>
      <c r="M4158" s="54" t="s">
        <v>44</v>
      </c>
      <c r="N4158" t="s">
        <v>44</v>
      </c>
      <c r="O4158" t="s">
        <v>44</v>
      </c>
      <c r="P4158">
        <v>-99</v>
      </c>
    </row>
    <row r="4159" spans="1:16" x14ac:dyDescent="0.25">
      <c r="A4159" s="20" t="s">
        <v>16705</v>
      </c>
      <c r="B4159">
        <v>3</v>
      </c>
      <c r="C4159" t="s">
        <v>67</v>
      </c>
      <c r="D4159" t="s">
        <v>90</v>
      </c>
      <c r="E4159" t="s">
        <v>81</v>
      </c>
      <c r="F4159" t="s">
        <v>35</v>
      </c>
      <c r="G4159">
        <v>2</v>
      </c>
      <c r="H4159">
        <v>5</v>
      </c>
      <c r="I4159">
        <v>2014</v>
      </c>
      <c r="J4159" t="s">
        <v>43</v>
      </c>
      <c r="K4159">
        <v>-2.1973848904454298</v>
      </c>
      <c r="L4159">
        <v>-15.438000000000001</v>
      </c>
      <c r="M4159" s="54">
        <v>11.042999999999999</v>
      </c>
      <c r="N4159">
        <v>27</v>
      </c>
      <c r="O4159" t="s">
        <v>44</v>
      </c>
      <c r="P4159">
        <v>19.245008972987499</v>
      </c>
    </row>
    <row r="4160" spans="1:16" x14ac:dyDescent="0.25">
      <c r="A4160" s="20" t="s">
        <v>22248</v>
      </c>
      <c r="B4160">
        <v>3</v>
      </c>
      <c r="C4160" t="s">
        <v>67</v>
      </c>
      <c r="D4160" t="s">
        <v>90</v>
      </c>
      <c r="E4160" t="s">
        <v>81</v>
      </c>
      <c r="F4160" t="s">
        <v>35</v>
      </c>
      <c r="G4160">
        <v>3</v>
      </c>
      <c r="H4160">
        <v>5</v>
      </c>
      <c r="I4160">
        <v>2014</v>
      </c>
      <c r="J4160" t="s">
        <v>43</v>
      </c>
      <c r="K4160">
        <v>-4.4237535766964298</v>
      </c>
      <c r="L4160">
        <v>-18.004999999999999</v>
      </c>
      <c r="M4160" s="54">
        <v>9.1579999999999995</v>
      </c>
      <c r="N4160">
        <v>34</v>
      </c>
      <c r="O4160" t="s">
        <v>44</v>
      </c>
      <c r="P4160">
        <v>17.149858514250901</v>
      </c>
    </row>
    <row r="4161" spans="1:16" x14ac:dyDescent="0.25">
      <c r="A4161" s="20" t="s">
        <v>16706</v>
      </c>
      <c r="B4161">
        <v>3</v>
      </c>
      <c r="C4161" t="s">
        <v>67</v>
      </c>
      <c r="D4161" t="s">
        <v>90</v>
      </c>
      <c r="E4161" t="s">
        <v>81</v>
      </c>
      <c r="F4161" t="s">
        <v>35</v>
      </c>
      <c r="G4161">
        <v>4</v>
      </c>
      <c r="H4161">
        <v>5</v>
      </c>
      <c r="I4161">
        <v>2014</v>
      </c>
      <c r="J4161" t="s">
        <v>43</v>
      </c>
      <c r="K4161">
        <v>3.10792823135285</v>
      </c>
      <c r="L4161">
        <v>-8.6859999999999999</v>
      </c>
      <c r="M4161">
        <v>14.901999999999999</v>
      </c>
      <c r="N4161">
        <v>78</v>
      </c>
      <c r="O4161" t="s">
        <v>44</v>
      </c>
      <c r="P4161">
        <v>11.322770341446001</v>
      </c>
    </row>
    <row r="4162" spans="1:16" x14ac:dyDescent="0.25">
      <c r="A4162" s="20" t="s">
        <v>22249</v>
      </c>
      <c r="B4162">
        <v>3</v>
      </c>
      <c r="C4162" t="s">
        <v>67</v>
      </c>
      <c r="D4162" t="s">
        <v>90</v>
      </c>
      <c r="E4162" t="s">
        <v>81</v>
      </c>
      <c r="F4162" t="s">
        <v>35</v>
      </c>
      <c r="G4162">
        <v>5</v>
      </c>
      <c r="H4162">
        <v>5</v>
      </c>
      <c r="I4162">
        <v>2014</v>
      </c>
      <c r="J4162" t="s">
        <v>43</v>
      </c>
      <c r="K4162">
        <v>22.720173958266798</v>
      </c>
      <c r="L4162">
        <v>7.9859999999999998</v>
      </c>
      <c r="M4162" s="54">
        <v>37.454999999999998</v>
      </c>
      <c r="N4162">
        <v>148</v>
      </c>
      <c r="O4162" t="s">
        <v>44</v>
      </c>
      <c r="P4162">
        <v>8.2199493652678708</v>
      </c>
    </row>
    <row r="4163" spans="1:16" x14ac:dyDescent="0.25">
      <c r="A4163" s="20" t="s">
        <v>3829</v>
      </c>
      <c r="B4163">
        <v>3</v>
      </c>
      <c r="C4163" t="s">
        <v>67</v>
      </c>
      <c r="D4163" t="s">
        <v>90</v>
      </c>
      <c r="E4163" t="s">
        <v>81</v>
      </c>
      <c r="F4163" t="s">
        <v>35</v>
      </c>
      <c r="G4163">
        <v>2</v>
      </c>
      <c r="H4163">
        <v>5</v>
      </c>
      <c r="I4163">
        <v>2014</v>
      </c>
      <c r="J4163" t="s">
        <v>45</v>
      </c>
      <c r="K4163">
        <v>-13.8344958042968</v>
      </c>
      <c r="L4163">
        <v>-18.443000000000001</v>
      </c>
      <c r="M4163" s="54">
        <v>-9.2260000000000009</v>
      </c>
      <c r="N4163">
        <v>288</v>
      </c>
      <c r="O4163" t="s">
        <v>44</v>
      </c>
      <c r="P4163">
        <v>5.8925565098878998</v>
      </c>
    </row>
    <row r="4164" spans="1:16" x14ac:dyDescent="0.25">
      <c r="A4164" s="20" t="s">
        <v>3832</v>
      </c>
      <c r="B4164">
        <v>3</v>
      </c>
      <c r="C4164" t="s">
        <v>67</v>
      </c>
      <c r="D4164" t="s">
        <v>90</v>
      </c>
      <c r="E4164" t="s">
        <v>81</v>
      </c>
      <c r="F4164" t="s">
        <v>35</v>
      </c>
      <c r="G4164">
        <v>3</v>
      </c>
      <c r="H4164">
        <v>5</v>
      </c>
      <c r="I4164">
        <v>2014</v>
      </c>
      <c r="J4164" t="s">
        <v>45</v>
      </c>
      <c r="K4164">
        <v>-8.2453641605566101</v>
      </c>
      <c r="L4164">
        <v>-12.638999999999999</v>
      </c>
      <c r="M4164" s="54">
        <v>-3.8519999999999999</v>
      </c>
      <c r="N4164">
        <v>201</v>
      </c>
      <c r="O4164" t="s">
        <v>44</v>
      </c>
      <c r="P4164">
        <v>7.0534561585859796</v>
      </c>
    </row>
    <row r="4165" spans="1:16" x14ac:dyDescent="0.25">
      <c r="A4165" s="20" t="s">
        <v>3833</v>
      </c>
      <c r="B4165">
        <v>3</v>
      </c>
      <c r="C4165" t="s">
        <v>67</v>
      </c>
      <c r="D4165" t="s">
        <v>90</v>
      </c>
      <c r="E4165" t="s">
        <v>81</v>
      </c>
      <c r="F4165" t="s">
        <v>35</v>
      </c>
      <c r="G4165">
        <v>4</v>
      </c>
      <c r="H4165">
        <v>5</v>
      </c>
      <c r="I4165">
        <v>2014</v>
      </c>
      <c r="J4165" t="s">
        <v>45</v>
      </c>
      <c r="K4165">
        <v>3.0567227459208901</v>
      </c>
      <c r="L4165">
        <v>-2.411</v>
      </c>
      <c r="M4165" s="54">
        <v>8.5250000000000004</v>
      </c>
      <c r="N4165">
        <v>220</v>
      </c>
      <c r="O4165" t="s">
        <v>44</v>
      </c>
      <c r="P4165">
        <v>6.7419986246324202</v>
      </c>
    </row>
    <row r="4166" spans="1:16" x14ac:dyDescent="0.25">
      <c r="A4166" s="20" t="s">
        <v>3834</v>
      </c>
      <c r="B4166">
        <v>3</v>
      </c>
      <c r="C4166" t="s">
        <v>67</v>
      </c>
      <c r="D4166" t="s">
        <v>90</v>
      </c>
      <c r="E4166" t="s">
        <v>81</v>
      </c>
      <c r="F4166" t="s">
        <v>35</v>
      </c>
      <c r="G4166">
        <v>5</v>
      </c>
      <c r="H4166">
        <v>5</v>
      </c>
      <c r="I4166">
        <v>2014</v>
      </c>
      <c r="J4166" t="s">
        <v>45</v>
      </c>
      <c r="K4166">
        <v>12.139920505070799</v>
      </c>
      <c r="L4166">
        <v>5.3319999999999999</v>
      </c>
      <c r="M4166" s="54">
        <v>18.948</v>
      </c>
      <c r="N4166">
        <v>76</v>
      </c>
      <c r="O4166" t="s">
        <v>44</v>
      </c>
      <c r="P4166">
        <v>11.470786693528099</v>
      </c>
    </row>
    <row r="4167" spans="1:16" x14ac:dyDescent="0.25">
      <c r="A4167" s="20" t="s">
        <v>3850</v>
      </c>
      <c r="B4167">
        <v>3</v>
      </c>
      <c r="C4167" t="s">
        <v>67</v>
      </c>
      <c r="D4167" t="s">
        <v>90</v>
      </c>
      <c r="E4167" t="s">
        <v>81</v>
      </c>
      <c r="F4167" t="s">
        <v>35</v>
      </c>
      <c r="G4167">
        <v>2</v>
      </c>
      <c r="H4167">
        <v>5</v>
      </c>
      <c r="I4167">
        <v>2014</v>
      </c>
      <c r="J4167" t="s">
        <v>46</v>
      </c>
      <c r="K4167">
        <v>26.433447845193101</v>
      </c>
      <c r="L4167">
        <v>18.885000000000002</v>
      </c>
      <c r="M4167" s="54">
        <v>33.981999999999999</v>
      </c>
      <c r="N4167">
        <v>167</v>
      </c>
      <c r="O4167" t="s">
        <v>44</v>
      </c>
      <c r="P4167">
        <v>7.7382323253413698</v>
      </c>
    </row>
    <row r="4168" spans="1:16" x14ac:dyDescent="0.25">
      <c r="A4168" s="20" t="s">
        <v>3853</v>
      </c>
      <c r="B4168">
        <v>3</v>
      </c>
      <c r="C4168" t="s">
        <v>67</v>
      </c>
      <c r="D4168" t="s">
        <v>90</v>
      </c>
      <c r="E4168" t="s">
        <v>81</v>
      </c>
      <c r="F4168" t="s">
        <v>35</v>
      </c>
      <c r="G4168">
        <v>3</v>
      </c>
      <c r="H4168">
        <v>5</v>
      </c>
      <c r="I4168">
        <v>2014</v>
      </c>
      <c r="J4168" t="s">
        <v>46</v>
      </c>
      <c r="K4168">
        <v>16.230197362652</v>
      </c>
      <c r="L4168">
        <v>10.821</v>
      </c>
      <c r="M4168" s="54">
        <v>21.638999999999999</v>
      </c>
      <c r="N4168">
        <v>275</v>
      </c>
      <c r="O4168" t="s">
        <v>44</v>
      </c>
      <c r="P4168">
        <v>6.0302268915552704</v>
      </c>
    </row>
    <row r="4169" spans="1:16" x14ac:dyDescent="0.25">
      <c r="A4169" s="20" t="s">
        <v>3854</v>
      </c>
      <c r="B4169">
        <v>3</v>
      </c>
      <c r="C4169" t="s">
        <v>67</v>
      </c>
      <c r="D4169" t="s">
        <v>90</v>
      </c>
      <c r="E4169" t="s">
        <v>81</v>
      </c>
      <c r="F4169" t="s">
        <v>35</v>
      </c>
      <c r="G4169">
        <v>4</v>
      </c>
      <c r="H4169">
        <v>5</v>
      </c>
      <c r="I4169">
        <v>2014</v>
      </c>
      <c r="J4169" t="s">
        <v>46</v>
      </c>
      <c r="K4169">
        <v>19.561099979801199</v>
      </c>
      <c r="L4169">
        <v>15.407</v>
      </c>
      <c r="M4169" s="54">
        <v>23.715</v>
      </c>
      <c r="N4169">
        <v>241</v>
      </c>
      <c r="O4169" t="s">
        <v>44</v>
      </c>
      <c r="P4169">
        <v>6.4415662640083102</v>
      </c>
    </row>
    <row r="4170" spans="1:16" x14ac:dyDescent="0.25">
      <c r="A4170" s="20" t="s">
        <v>3855</v>
      </c>
      <c r="B4170">
        <v>3</v>
      </c>
      <c r="C4170" t="s">
        <v>67</v>
      </c>
      <c r="D4170" t="s">
        <v>90</v>
      </c>
      <c r="E4170" t="s">
        <v>81</v>
      </c>
      <c r="F4170" t="s">
        <v>35</v>
      </c>
      <c r="G4170">
        <v>5</v>
      </c>
      <c r="H4170">
        <v>5</v>
      </c>
      <c r="I4170">
        <v>2014</v>
      </c>
      <c r="J4170" t="s">
        <v>46</v>
      </c>
      <c r="K4170">
        <v>12.7257833214501</v>
      </c>
      <c r="L4170">
        <v>6.5739999999999998</v>
      </c>
      <c r="M4170" s="54">
        <v>18.878</v>
      </c>
      <c r="N4170">
        <v>68</v>
      </c>
      <c r="O4170" t="s">
        <v>44</v>
      </c>
      <c r="P4170">
        <v>12.126781251816601</v>
      </c>
    </row>
    <row r="4171" spans="1:16" x14ac:dyDescent="0.25">
      <c r="A4171" s="20" t="s">
        <v>3871</v>
      </c>
      <c r="B4171">
        <v>3</v>
      </c>
      <c r="C4171" t="s">
        <v>67</v>
      </c>
      <c r="D4171" t="s">
        <v>90</v>
      </c>
      <c r="E4171" t="s">
        <v>81</v>
      </c>
      <c r="F4171" t="s">
        <v>35</v>
      </c>
      <c r="G4171">
        <v>2</v>
      </c>
      <c r="H4171">
        <v>5</v>
      </c>
      <c r="I4171">
        <v>2014</v>
      </c>
      <c r="J4171" t="s">
        <v>47</v>
      </c>
      <c r="K4171">
        <v>7.6808274203789599</v>
      </c>
      <c r="L4171">
        <v>3.758</v>
      </c>
      <c r="M4171" s="54">
        <v>11.603999999999999</v>
      </c>
      <c r="N4171">
        <v>957</v>
      </c>
      <c r="O4171" t="s">
        <v>44</v>
      </c>
      <c r="P4171">
        <v>3.2325409191761798</v>
      </c>
    </row>
    <row r="4172" spans="1:16" x14ac:dyDescent="0.25">
      <c r="A4172" s="20" t="s">
        <v>3874</v>
      </c>
      <c r="B4172">
        <v>3</v>
      </c>
      <c r="C4172" t="s">
        <v>67</v>
      </c>
      <c r="D4172" t="s">
        <v>90</v>
      </c>
      <c r="E4172" t="s">
        <v>81</v>
      </c>
      <c r="F4172" t="s">
        <v>35</v>
      </c>
      <c r="G4172">
        <v>3</v>
      </c>
      <c r="H4172">
        <v>5</v>
      </c>
      <c r="I4172">
        <v>2014</v>
      </c>
      <c r="J4172" t="s">
        <v>47</v>
      </c>
      <c r="K4172">
        <v>6.5162331390260704</v>
      </c>
      <c r="L4172">
        <v>2.3239999999999998</v>
      </c>
      <c r="M4172" s="54">
        <v>10.709</v>
      </c>
      <c r="N4172">
        <v>623</v>
      </c>
      <c r="O4172" t="s">
        <v>44</v>
      </c>
      <c r="P4172">
        <v>4.0064154010750199</v>
      </c>
    </row>
    <row r="4173" spans="1:16" x14ac:dyDescent="0.25">
      <c r="A4173" s="20" t="s">
        <v>3875</v>
      </c>
      <c r="B4173">
        <v>3</v>
      </c>
      <c r="C4173" t="s">
        <v>67</v>
      </c>
      <c r="D4173" t="s">
        <v>90</v>
      </c>
      <c r="E4173" t="s">
        <v>81</v>
      </c>
      <c r="F4173" t="s">
        <v>35</v>
      </c>
      <c r="G4173">
        <v>4</v>
      </c>
      <c r="H4173">
        <v>5</v>
      </c>
      <c r="I4173">
        <v>2014</v>
      </c>
      <c r="J4173" t="s">
        <v>47</v>
      </c>
      <c r="K4173">
        <v>9.7606847385338096</v>
      </c>
      <c r="L4173">
        <v>6.1449999999999996</v>
      </c>
      <c r="M4173" s="54">
        <v>13.375999999999999</v>
      </c>
      <c r="N4173">
        <v>1264</v>
      </c>
      <c r="O4173" t="s">
        <v>44</v>
      </c>
      <c r="P4173">
        <v>2.81271975231506</v>
      </c>
    </row>
    <row r="4174" spans="1:16" x14ac:dyDescent="0.25">
      <c r="A4174" s="20" t="s">
        <v>3876</v>
      </c>
      <c r="B4174">
        <v>3</v>
      </c>
      <c r="C4174" t="s">
        <v>67</v>
      </c>
      <c r="D4174" t="s">
        <v>90</v>
      </c>
      <c r="E4174" t="s">
        <v>81</v>
      </c>
      <c r="F4174" t="s">
        <v>35</v>
      </c>
      <c r="G4174">
        <v>5</v>
      </c>
      <c r="H4174">
        <v>5</v>
      </c>
      <c r="I4174">
        <v>2014</v>
      </c>
      <c r="J4174" t="s">
        <v>47</v>
      </c>
      <c r="K4174">
        <v>27.862578493115802</v>
      </c>
      <c r="L4174">
        <v>24.539000000000001</v>
      </c>
      <c r="M4174" s="54">
        <v>31.186</v>
      </c>
      <c r="N4174">
        <v>4409</v>
      </c>
      <c r="O4174" t="s">
        <v>44</v>
      </c>
      <c r="P4174">
        <v>1.5060172647796799</v>
      </c>
    </row>
    <row r="4175" spans="1:16" x14ac:dyDescent="0.25">
      <c r="A4175" s="20" t="s">
        <v>3892</v>
      </c>
      <c r="B4175">
        <v>3</v>
      </c>
      <c r="C4175" t="s">
        <v>67</v>
      </c>
      <c r="D4175" t="s">
        <v>90</v>
      </c>
      <c r="E4175" t="s">
        <v>81</v>
      </c>
      <c r="F4175" t="s">
        <v>35</v>
      </c>
      <c r="G4175">
        <v>2</v>
      </c>
      <c r="H4175">
        <v>5</v>
      </c>
      <c r="I4175">
        <v>2014</v>
      </c>
      <c r="J4175" t="s">
        <v>48</v>
      </c>
      <c r="K4175" t="s">
        <v>44</v>
      </c>
      <c r="L4175" t="s">
        <v>44</v>
      </c>
      <c r="M4175" s="54" t="s">
        <v>44</v>
      </c>
      <c r="N4175">
        <v>16</v>
      </c>
      <c r="O4175" t="s">
        <v>44</v>
      </c>
      <c r="P4175">
        <v>25</v>
      </c>
    </row>
    <row r="4176" spans="1:16" x14ac:dyDescent="0.25">
      <c r="A4176" s="20" t="s">
        <v>3895</v>
      </c>
      <c r="B4176">
        <v>3</v>
      </c>
      <c r="C4176" t="s">
        <v>67</v>
      </c>
      <c r="D4176" t="s">
        <v>90</v>
      </c>
      <c r="E4176" t="s">
        <v>81</v>
      </c>
      <c r="F4176" t="s">
        <v>35</v>
      </c>
      <c r="G4176">
        <v>3</v>
      </c>
      <c r="H4176">
        <v>5</v>
      </c>
      <c r="I4176">
        <v>2014</v>
      </c>
      <c r="J4176" t="s">
        <v>48</v>
      </c>
      <c r="K4176" t="s">
        <v>44</v>
      </c>
      <c r="L4176" t="s">
        <v>44</v>
      </c>
      <c r="M4176" s="54" t="s">
        <v>44</v>
      </c>
      <c r="N4176">
        <v>13</v>
      </c>
      <c r="O4176" t="s">
        <v>44</v>
      </c>
      <c r="P4176">
        <v>27.735009811261499</v>
      </c>
    </row>
    <row r="4177" spans="1:16" x14ac:dyDescent="0.25">
      <c r="A4177" s="20" t="s">
        <v>3896</v>
      </c>
      <c r="B4177">
        <v>3</v>
      </c>
      <c r="C4177" t="s">
        <v>67</v>
      </c>
      <c r="D4177" t="s">
        <v>90</v>
      </c>
      <c r="E4177" t="s">
        <v>81</v>
      </c>
      <c r="F4177" t="s">
        <v>35</v>
      </c>
      <c r="G4177">
        <v>4</v>
      </c>
      <c r="H4177">
        <v>5</v>
      </c>
      <c r="I4177">
        <v>2014</v>
      </c>
      <c r="J4177" t="s">
        <v>48</v>
      </c>
      <c r="K4177" t="s">
        <v>44</v>
      </c>
      <c r="L4177" t="s">
        <v>44</v>
      </c>
      <c r="M4177" s="54" t="s">
        <v>44</v>
      </c>
      <c r="N4177">
        <v>32</v>
      </c>
      <c r="O4177" t="s">
        <v>44</v>
      </c>
      <c r="P4177">
        <v>17.677669529663699</v>
      </c>
    </row>
    <row r="4178" spans="1:16" x14ac:dyDescent="0.25">
      <c r="A4178" s="20" t="s">
        <v>3897</v>
      </c>
      <c r="B4178">
        <v>3</v>
      </c>
      <c r="C4178" t="s">
        <v>67</v>
      </c>
      <c r="D4178" t="s">
        <v>90</v>
      </c>
      <c r="E4178" t="s">
        <v>81</v>
      </c>
      <c r="F4178" t="s">
        <v>35</v>
      </c>
      <c r="G4178">
        <v>5</v>
      </c>
      <c r="H4178">
        <v>5</v>
      </c>
      <c r="I4178">
        <v>2014</v>
      </c>
      <c r="J4178" t="s">
        <v>48</v>
      </c>
      <c r="K4178" t="s">
        <v>44</v>
      </c>
      <c r="L4178" t="s">
        <v>44</v>
      </c>
      <c r="M4178" s="54" t="s">
        <v>44</v>
      </c>
      <c r="N4178">
        <v>188</v>
      </c>
      <c r="O4178" t="s">
        <v>44</v>
      </c>
      <c r="P4178">
        <v>7.2932495748947304</v>
      </c>
    </row>
    <row r="4179" spans="1:16" x14ac:dyDescent="0.25">
      <c r="A4179" s="20" t="s">
        <v>22250</v>
      </c>
      <c r="B4179">
        <v>3</v>
      </c>
      <c r="C4179" t="s">
        <v>67</v>
      </c>
      <c r="D4179" t="s">
        <v>90</v>
      </c>
      <c r="E4179" t="s">
        <v>81</v>
      </c>
      <c r="F4179" t="s">
        <v>35</v>
      </c>
      <c r="G4179">
        <v>2</v>
      </c>
      <c r="H4179">
        <v>5</v>
      </c>
      <c r="I4179">
        <v>2014</v>
      </c>
      <c r="J4179" t="s">
        <v>49</v>
      </c>
      <c r="K4179">
        <v>17.107316924643602</v>
      </c>
      <c r="L4179">
        <v>6.8140000000000001</v>
      </c>
      <c r="M4179" s="54">
        <v>27.401</v>
      </c>
      <c r="N4179">
        <v>23</v>
      </c>
      <c r="O4179" t="s">
        <v>44</v>
      </c>
      <c r="P4179">
        <v>20.851441405707501</v>
      </c>
    </row>
    <row r="4180" spans="1:16" x14ac:dyDescent="0.25">
      <c r="A4180" s="20" t="s">
        <v>22251</v>
      </c>
      <c r="B4180">
        <v>3</v>
      </c>
      <c r="C4180" t="s">
        <v>67</v>
      </c>
      <c r="D4180" t="s">
        <v>90</v>
      </c>
      <c r="E4180" t="s">
        <v>81</v>
      </c>
      <c r="F4180" t="s">
        <v>35</v>
      </c>
      <c r="G4180">
        <v>3</v>
      </c>
      <c r="H4180">
        <v>5</v>
      </c>
      <c r="I4180">
        <v>2014</v>
      </c>
      <c r="J4180" t="s">
        <v>49</v>
      </c>
      <c r="K4180">
        <v>16.6812685605294</v>
      </c>
      <c r="L4180">
        <v>10.455</v>
      </c>
      <c r="M4180" s="54">
        <v>22.908000000000001</v>
      </c>
      <c r="N4180">
        <v>415</v>
      </c>
      <c r="O4180" t="s">
        <v>44</v>
      </c>
      <c r="P4180">
        <v>4.9088069367381602</v>
      </c>
    </row>
    <row r="4181" spans="1:16" x14ac:dyDescent="0.25">
      <c r="A4181" s="20" t="s">
        <v>22252</v>
      </c>
      <c r="B4181">
        <v>3</v>
      </c>
      <c r="C4181" t="s">
        <v>67</v>
      </c>
      <c r="D4181" t="s">
        <v>90</v>
      </c>
      <c r="E4181" t="s">
        <v>81</v>
      </c>
      <c r="F4181" t="s">
        <v>35</v>
      </c>
      <c r="G4181">
        <v>4</v>
      </c>
      <c r="H4181">
        <v>5</v>
      </c>
      <c r="I4181">
        <v>2014</v>
      </c>
      <c r="J4181" t="s">
        <v>49</v>
      </c>
      <c r="K4181">
        <v>30.403513110268999</v>
      </c>
      <c r="L4181">
        <v>21.146999999999998</v>
      </c>
      <c r="M4181">
        <v>39.659999999999997</v>
      </c>
      <c r="N4181">
        <v>244</v>
      </c>
      <c r="O4181" t="s">
        <v>44</v>
      </c>
      <c r="P4181">
        <v>6.4018439966448</v>
      </c>
    </row>
    <row r="4182" spans="1:16" x14ac:dyDescent="0.25">
      <c r="A4182" s="20" t="s">
        <v>16707</v>
      </c>
      <c r="B4182">
        <v>3</v>
      </c>
      <c r="C4182" t="s">
        <v>67</v>
      </c>
      <c r="D4182" t="s">
        <v>90</v>
      </c>
      <c r="E4182" t="s">
        <v>81</v>
      </c>
      <c r="F4182" t="s">
        <v>35</v>
      </c>
      <c r="G4182">
        <v>5</v>
      </c>
      <c r="H4182">
        <v>5</v>
      </c>
      <c r="I4182">
        <v>2014</v>
      </c>
      <c r="J4182" t="s">
        <v>49</v>
      </c>
      <c r="K4182">
        <v>0.45359173830660998</v>
      </c>
      <c r="L4182">
        <v>-5.5709999999999997</v>
      </c>
      <c r="M4182" s="54">
        <v>6.4779999999999998</v>
      </c>
      <c r="N4182">
        <v>71</v>
      </c>
      <c r="O4182" t="s">
        <v>44</v>
      </c>
      <c r="P4182">
        <v>11.8678165819385</v>
      </c>
    </row>
    <row r="4183" spans="1:16" x14ac:dyDescent="0.25">
      <c r="A4183" s="20" t="s">
        <v>16708</v>
      </c>
      <c r="B4183">
        <v>3</v>
      </c>
      <c r="C4183" t="s">
        <v>67</v>
      </c>
      <c r="D4183" t="s">
        <v>90</v>
      </c>
      <c r="E4183" t="s">
        <v>81</v>
      </c>
      <c r="F4183" t="s">
        <v>35</v>
      </c>
      <c r="G4183">
        <v>2</v>
      </c>
      <c r="H4183">
        <v>5</v>
      </c>
      <c r="I4183">
        <v>2014</v>
      </c>
      <c r="J4183" t="s">
        <v>50</v>
      </c>
      <c r="K4183" t="s">
        <v>44</v>
      </c>
      <c r="L4183" t="s">
        <v>44</v>
      </c>
      <c r="M4183" s="54" t="s">
        <v>44</v>
      </c>
      <c r="N4183">
        <v>7</v>
      </c>
      <c r="O4183" t="s">
        <v>44</v>
      </c>
      <c r="P4183">
        <v>37.796447300922701</v>
      </c>
    </row>
    <row r="4184" spans="1:16" x14ac:dyDescent="0.25">
      <c r="A4184" s="20" t="s">
        <v>22253</v>
      </c>
      <c r="B4184">
        <v>3</v>
      </c>
      <c r="C4184" t="s">
        <v>67</v>
      </c>
      <c r="D4184" t="s">
        <v>90</v>
      </c>
      <c r="E4184" t="s">
        <v>81</v>
      </c>
      <c r="F4184" t="s">
        <v>35</v>
      </c>
      <c r="G4184">
        <v>3</v>
      </c>
      <c r="H4184">
        <v>5</v>
      </c>
      <c r="I4184">
        <v>2014</v>
      </c>
      <c r="J4184" t="s">
        <v>50</v>
      </c>
      <c r="K4184" t="s">
        <v>44</v>
      </c>
      <c r="L4184" t="s">
        <v>44</v>
      </c>
      <c r="M4184" s="54" t="s">
        <v>44</v>
      </c>
      <c r="N4184">
        <v>16</v>
      </c>
      <c r="O4184" t="s">
        <v>44</v>
      </c>
      <c r="P4184">
        <v>25</v>
      </c>
    </row>
    <row r="4185" spans="1:16" x14ac:dyDescent="0.25">
      <c r="A4185" s="20" t="s">
        <v>16709</v>
      </c>
      <c r="B4185">
        <v>3</v>
      </c>
      <c r="C4185" t="s">
        <v>67</v>
      </c>
      <c r="D4185" t="s">
        <v>90</v>
      </c>
      <c r="E4185" t="s">
        <v>81</v>
      </c>
      <c r="F4185" t="s">
        <v>35</v>
      </c>
      <c r="G4185">
        <v>4</v>
      </c>
      <c r="H4185">
        <v>5</v>
      </c>
      <c r="I4185">
        <v>2014</v>
      </c>
      <c r="J4185" t="s">
        <v>50</v>
      </c>
      <c r="K4185">
        <v>18.335745328937101</v>
      </c>
      <c r="L4185">
        <v>8.9</v>
      </c>
      <c r="M4185" s="54">
        <v>27.771999999999998</v>
      </c>
      <c r="N4185">
        <v>84</v>
      </c>
      <c r="O4185" t="s">
        <v>44</v>
      </c>
      <c r="P4185">
        <v>10.910894511799601</v>
      </c>
    </row>
    <row r="4186" spans="1:16" x14ac:dyDescent="0.25">
      <c r="A4186" s="20" t="s">
        <v>22254</v>
      </c>
      <c r="B4186">
        <v>3</v>
      </c>
      <c r="C4186" t="s">
        <v>67</v>
      </c>
      <c r="D4186" t="s">
        <v>90</v>
      </c>
      <c r="E4186" t="s">
        <v>81</v>
      </c>
      <c r="F4186" t="s">
        <v>35</v>
      </c>
      <c r="G4186">
        <v>5</v>
      </c>
      <c r="H4186">
        <v>5</v>
      </c>
      <c r="I4186">
        <v>2014</v>
      </c>
      <c r="J4186" t="s">
        <v>50</v>
      </c>
      <c r="K4186">
        <v>13.1807834269803</v>
      </c>
      <c r="L4186">
        <v>2.992</v>
      </c>
      <c r="M4186" s="54">
        <v>23.369</v>
      </c>
      <c r="N4186">
        <v>33</v>
      </c>
      <c r="O4186" t="s">
        <v>44</v>
      </c>
      <c r="P4186">
        <v>17.407765595569799</v>
      </c>
    </row>
    <row r="4187" spans="1:16" x14ac:dyDescent="0.25">
      <c r="A4187" s="20" t="s">
        <v>16710</v>
      </c>
      <c r="B4187">
        <v>3</v>
      </c>
      <c r="C4187" t="s">
        <v>67</v>
      </c>
      <c r="D4187" t="s">
        <v>90</v>
      </c>
      <c r="E4187" t="s">
        <v>81</v>
      </c>
      <c r="F4187" t="s">
        <v>35</v>
      </c>
      <c r="G4187">
        <v>2</v>
      </c>
      <c r="H4187">
        <v>5</v>
      </c>
      <c r="I4187">
        <v>2014</v>
      </c>
      <c r="J4187" t="s">
        <v>51</v>
      </c>
      <c r="K4187" t="s">
        <v>44</v>
      </c>
      <c r="L4187" t="s">
        <v>44</v>
      </c>
      <c r="M4187" s="54" t="s">
        <v>44</v>
      </c>
      <c r="N4187">
        <v>81</v>
      </c>
      <c r="O4187" t="s">
        <v>44</v>
      </c>
      <c r="P4187">
        <v>11.1111111111111</v>
      </c>
    </row>
    <row r="4188" spans="1:16" x14ac:dyDescent="0.25">
      <c r="A4188" s="20" t="s">
        <v>22255</v>
      </c>
      <c r="B4188">
        <v>3</v>
      </c>
      <c r="C4188" t="s">
        <v>67</v>
      </c>
      <c r="D4188" t="s">
        <v>90</v>
      </c>
      <c r="E4188" t="s">
        <v>81</v>
      </c>
      <c r="F4188" t="s">
        <v>35</v>
      </c>
      <c r="G4188">
        <v>3</v>
      </c>
      <c r="H4188">
        <v>5</v>
      </c>
      <c r="I4188">
        <v>2014</v>
      </c>
      <c r="J4188" t="s">
        <v>51</v>
      </c>
      <c r="K4188" t="s">
        <v>44</v>
      </c>
      <c r="L4188" t="s">
        <v>44</v>
      </c>
      <c r="M4188" s="54" t="s">
        <v>44</v>
      </c>
      <c r="N4188">
        <v>61</v>
      </c>
      <c r="O4188" t="s">
        <v>44</v>
      </c>
      <c r="P4188">
        <v>12.8036879932896</v>
      </c>
    </row>
    <row r="4189" spans="1:16" x14ac:dyDescent="0.25">
      <c r="A4189" s="20" t="s">
        <v>16711</v>
      </c>
      <c r="B4189">
        <v>3</v>
      </c>
      <c r="C4189" t="s">
        <v>67</v>
      </c>
      <c r="D4189" t="s">
        <v>90</v>
      </c>
      <c r="E4189" t="s">
        <v>81</v>
      </c>
      <c r="F4189" t="s">
        <v>35</v>
      </c>
      <c r="G4189">
        <v>4</v>
      </c>
      <c r="H4189">
        <v>5</v>
      </c>
      <c r="I4189">
        <v>2014</v>
      </c>
      <c r="J4189" t="s">
        <v>51</v>
      </c>
      <c r="K4189" t="s">
        <v>44</v>
      </c>
      <c r="L4189" t="s">
        <v>44</v>
      </c>
      <c r="M4189" s="54" t="s">
        <v>44</v>
      </c>
      <c r="N4189">
        <v>44</v>
      </c>
      <c r="O4189" t="s">
        <v>44</v>
      </c>
      <c r="P4189">
        <v>15.0755672288882</v>
      </c>
    </row>
    <row r="4190" spans="1:16" x14ac:dyDescent="0.25">
      <c r="A4190" s="20" t="s">
        <v>22256</v>
      </c>
      <c r="B4190">
        <v>3</v>
      </c>
      <c r="C4190" t="s">
        <v>67</v>
      </c>
      <c r="D4190" t="s">
        <v>90</v>
      </c>
      <c r="E4190" t="s">
        <v>81</v>
      </c>
      <c r="F4190" t="s">
        <v>35</v>
      </c>
      <c r="G4190">
        <v>5</v>
      </c>
      <c r="H4190">
        <v>5</v>
      </c>
      <c r="I4190">
        <v>2014</v>
      </c>
      <c r="J4190" t="s">
        <v>51</v>
      </c>
      <c r="K4190" t="s">
        <v>44</v>
      </c>
      <c r="L4190" t="s">
        <v>44</v>
      </c>
      <c r="M4190" s="54" t="s">
        <v>44</v>
      </c>
      <c r="N4190">
        <v>202</v>
      </c>
      <c r="O4190" t="s">
        <v>44</v>
      </c>
      <c r="P4190">
        <v>7.0359754473029197</v>
      </c>
    </row>
    <row r="4191" spans="1:16" x14ac:dyDescent="0.25">
      <c r="A4191" s="20" t="s">
        <v>16712</v>
      </c>
      <c r="B4191">
        <v>3</v>
      </c>
      <c r="C4191" t="s">
        <v>67</v>
      </c>
      <c r="D4191" t="s">
        <v>90</v>
      </c>
      <c r="E4191" t="s">
        <v>15684</v>
      </c>
      <c r="F4191" t="s">
        <v>40</v>
      </c>
      <c r="G4191">
        <v>2</v>
      </c>
      <c r="H4191">
        <v>6</v>
      </c>
      <c r="I4191">
        <v>2014</v>
      </c>
      <c r="J4191" t="s">
        <v>52</v>
      </c>
      <c r="K4191">
        <v>3.1350894706480301</v>
      </c>
      <c r="L4191">
        <v>1.3029999999999999</v>
      </c>
      <c r="M4191">
        <v>4.9669999999999996</v>
      </c>
      <c r="N4191">
        <v>2241</v>
      </c>
      <c r="O4191" t="s">
        <v>44</v>
      </c>
      <c r="P4191">
        <v>2.1124141684149298</v>
      </c>
    </row>
    <row r="4192" spans="1:16" x14ac:dyDescent="0.25">
      <c r="A4192" s="20" t="s">
        <v>16713</v>
      </c>
      <c r="B4192">
        <v>3</v>
      </c>
      <c r="C4192" t="s">
        <v>67</v>
      </c>
      <c r="D4192" t="s">
        <v>90</v>
      </c>
      <c r="E4192" t="s">
        <v>15684</v>
      </c>
      <c r="F4192" t="s">
        <v>40</v>
      </c>
      <c r="G4192">
        <v>3</v>
      </c>
      <c r="H4192">
        <v>6</v>
      </c>
      <c r="I4192">
        <v>2014</v>
      </c>
      <c r="J4192" t="s">
        <v>52</v>
      </c>
      <c r="K4192">
        <v>1.6662089749080899</v>
      </c>
      <c r="L4192">
        <v>-0.124</v>
      </c>
      <c r="M4192" s="54">
        <v>3.456</v>
      </c>
      <c r="N4192">
        <v>1217</v>
      </c>
      <c r="O4192" t="s">
        <v>44</v>
      </c>
      <c r="P4192">
        <v>2.8665182485640801</v>
      </c>
    </row>
    <row r="4193" spans="1:16" x14ac:dyDescent="0.25">
      <c r="A4193" s="20" t="s">
        <v>16714</v>
      </c>
      <c r="B4193">
        <v>3</v>
      </c>
      <c r="C4193" t="s">
        <v>67</v>
      </c>
      <c r="D4193" t="s">
        <v>90</v>
      </c>
      <c r="E4193" t="s">
        <v>15684</v>
      </c>
      <c r="F4193" t="s">
        <v>40</v>
      </c>
      <c r="G4193">
        <v>4</v>
      </c>
      <c r="H4193">
        <v>6</v>
      </c>
      <c r="I4193">
        <v>2014</v>
      </c>
      <c r="J4193" t="s">
        <v>52</v>
      </c>
      <c r="K4193">
        <v>3.6829225211055299</v>
      </c>
      <c r="L4193">
        <v>1.9430000000000001</v>
      </c>
      <c r="M4193" s="54">
        <v>5.423</v>
      </c>
      <c r="N4193">
        <v>3172</v>
      </c>
      <c r="O4193" t="s">
        <v>44</v>
      </c>
      <c r="P4193">
        <v>1.7755520605710899</v>
      </c>
    </row>
    <row r="4194" spans="1:16" x14ac:dyDescent="0.25">
      <c r="A4194" s="20" t="s">
        <v>16715</v>
      </c>
      <c r="B4194">
        <v>3</v>
      </c>
      <c r="C4194" t="s">
        <v>67</v>
      </c>
      <c r="D4194" t="s">
        <v>90</v>
      </c>
      <c r="E4194" t="s">
        <v>15684</v>
      </c>
      <c r="F4194" t="s">
        <v>40</v>
      </c>
      <c r="G4194">
        <v>5</v>
      </c>
      <c r="H4194">
        <v>6</v>
      </c>
      <c r="I4194">
        <v>2014</v>
      </c>
      <c r="J4194" t="s">
        <v>52</v>
      </c>
      <c r="K4194">
        <v>6.5539237318379904</v>
      </c>
      <c r="L4194">
        <v>4.1180000000000003</v>
      </c>
      <c r="M4194" s="54">
        <v>8.99</v>
      </c>
      <c r="N4194">
        <v>499</v>
      </c>
      <c r="O4194" t="s">
        <v>44</v>
      </c>
      <c r="P4194">
        <v>4.4766148103584502</v>
      </c>
    </row>
    <row r="4195" spans="1:16" x14ac:dyDescent="0.25">
      <c r="A4195" s="20" t="s">
        <v>22257</v>
      </c>
      <c r="B4195">
        <v>3</v>
      </c>
      <c r="C4195" t="s">
        <v>67</v>
      </c>
      <c r="D4195" t="s">
        <v>90</v>
      </c>
      <c r="E4195" t="s">
        <v>15684</v>
      </c>
      <c r="F4195" t="s">
        <v>40</v>
      </c>
      <c r="G4195">
        <v>2</v>
      </c>
      <c r="H4195">
        <v>6</v>
      </c>
      <c r="I4195">
        <v>2014</v>
      </c>
      <c r="J4195" t="s">
        <v>53</v>
      </c>
      <c r="K4195">
        <v>-8.4365379299333707</v>
      </c>
      <c r="L4195">
        <v>-16.065999999999999</v>
      </c>
      <c r="M4195" s="54">
        <v>-0.80700000000000005</v>
      </c>
      <c r="N4195">
        <v>975</v>
      </c>
      <c r="O4195" t="s">
        <v>44</v>
      </c>
      <c r="P4195">
        <v>3.2025630761017401</v>
      </c>
    </row>
    <row r="4196" spans="1:16" x14ac:dyDescent="0.25">
      <c r="A4196" s="20" t="s">
        <v>16716</v>
      </c>
      <c r="B4196">
        <v>3</v>
      </c>
      <c r="C4196" t="s">
        <v>67</v>
      </c>
      <c r="D4196" t="s">
        <v>90</v>
      </c>
      <c r="E4196" t="s">
        <v>15684</v>
      </c>
      <c r="F4196" t="s">
        <v>40</v>
      </c>
      <c r="G4196">
        <v>3</v>
      </c>
      <c r="H4196">
        <v>6</v>
      </c>
      <c r="I4196">
        <v>2014</v>
      </c>
      <c r="J4196" t="s">
        <v>53</v>
      </c>
      <c r="K4196">
        <v>-12.125840716497301</v>
      </c>
      <c r="L4196">
        <v>-19.66</v>
      </c>
      <c r="M4196">
        <v>-4.5919999999999996</v>
      </c>
      <c r="N4196">
        <v>1747</v>
      </c>
      <c r="O4196" t="s">
        <v>44</v>
      </c>
      <c r="P4196">
        <v>2.3925088201495601</v>
      </c>
    </row>
    <row r="4197" spans="1:16" x14ac:dyDescent="0.25">
      <c r="A4197" s="20" t="s">
        <v>16717</v>
      </c>
      <c r="B4197">
        <v>3</v>
      </c>
      <c r="C4197" t="s">
        <v>67</v>
      </c>
      <c r="D4197" t="s">
        <v>90</v>
      </c>
      <c r="E4197" t="s">
        <v>15684</v>
      </c>
      <c r="F4197" t="s">
        <v>40</v>
      </c>
      <c r="G4197">
        <v>4</v>
      </c>
      <c r="H4197">
        <v>6</v>
      </c>
      <c r="I4197">
        <v>2014</v>
      </c>
      <c r="J4197" t="s">
        <v>53</v>
      </c>
      <c r="K4197">
        <v>-9.89589575985819</v>
      </c>
      <c r="L4197">
        <v>-17.399000000000001</v>
      </c>
      <c r="M4197" s="54">
        <v>-2.3919999999999999</v>
      </c>
      <c r="N4197">
        <v>3251</v>
      </c>
      <c r="O4197" t="s">
        <v>44</v>
      </c>
      <c r="P4197">
        <v>1.75384623686846</v>
      </c>
    </row>
    <row r="4198" spans="1:16" x14ac:dyDescent="0.25">
      <c r="A4198" s="20" t="s">
        <v>16718</v>
      </c>
      <c r="B4198">
        <v>3</v>
      </c>
      <c r="C4198" t="s">
        <v>67</v>
      </c>
      <c r="D4198" t="s">
        <v>90</v>
      </c>
      <c r="E4198" t="s">
        <v>15684</v>
      </c>
      <c r="F4198" t="s">
        <v>40</v>
      </c>
      <c r="G4198">
        <v>5</v>
      </c>
      <c r="H4198">
        <v>6</v>
      </c>
      <c r="I4198">
        <v>2014</v>
      </c>
      <c r="J4198" t="s">
        <v>53</v>
      </c>
      <c r="K4198">
        <v>-5.7113808670730197</v>
      </c>
      <c r="L4198">
        <v>-13.218999999999999</v>
      </c>
      <c r="M4198" s="54">
        <v>1.796</v>
      </c>
      <c r="N4198">
        <v>5385</v>
      </c>
      <c r="O4198" t="s">
        <v>44</v>
      </c>
      <c r="P4198">
        <v>1.3627216199782599</v>
      </c>
    </row>
    <row r="4199" spans="1:16" x14ac:dyDescent="0.25">
      <c r="A4199" s="20" t="s">
        <v>16719</v>
      </c>
      <c r="B4199">
        <v>3</v>
      </c>
      <c r="C4199" t="s">
        <v>67</v>
      </c>
      <c r="D4199" t="s">
        <v>90</v>
      </c>
      <c r="E4199" t="s">
        <v>15684</v>
      </c>
      <c r="F4199" t="s">
        <v>40</v>
      </c>
      <c r="G4199">
        <v>2</v>
      </c>
      <c r="H4199">
        <v>6</v>
      </c>
      <c r="I4199">
        <v>2014</v>
      </c>
      <c r="J4199" t="s">
        <v>34</v>
      </c>
      <c r="K4199">
        <v>2.5216396652397099</v>
      </c>
      <c r="L4199">
        <v>1.4970000000000001</v>
      </c>
      <c r="M4199" s="54">
        <v>3.5470000000000002</v>
      </c>
      <c r="N4199">
        <v>4019</v>
      </c>
      <c r="O4199" t="s">
        <v>44</v>
      </c>
      <c r="P4199">
        <v>1.5773969505444601</v>
      </c>
    </row>
    <row r="4200" spans="1:16" x14ac:dyDescent="0.25">
      <c r="A4200" s="20" t="s">
        <v>16720</v>
      </c>
      <c r="B4200">
        <v>3</v>
      </c>
      <c r="C4200" t="s">
        <v>67</v>
      </c>
      <c r="D4200" t="s">
        <v>90</v>
      </c>
      <c r="E4200" t="s">
        <v>15684</v>
      </c>
      <c r="F4200" t="s">
        <v>40</v>
      </c>
      <c r="G4200">
        <v>2</v>
      </c>
      <c r="H4200">
        <v>6</v>
      </c>
      <c r="I4200">
        <v>2014</v>
      </c>
      <c r="J4200" t="s">
        <v>54</v>
      </c>
      <c r="K4200">
        <v>12.1793165681435</v>
      </c>
      <c r="L4200">
        <v>8.5020000000000007</v>
      </c>
      <c r="M4200" s="54">
        <v>15.856999999999999</v>
      </c>
      <c r="N4200">
        <v>926</v>
      </c>
      <c r="O4200" t="s">
        <v>44</v>
      </c>
      <c r="P4200">
        <v>3.28620389950387</v>
      </c>
    </row>
    <row r="4201" spans="1:16" x14ac:dyDescent="0.25">
      <c r="A4201" s="20" t="s">
        <v>16721</v>
      </c>
      <c r="B4201">
        <v>3</v>
      </c>
      <c r="C4201" t="s">
        <v>67</v>
      </c>
      <c r="D4201" t="s">
        <v>90</v>
      </c>
      <c r="E4201" t="s">
        <v>15684</v>
      </c>
      <c r="F4201" t="s">
        <v>40</v>
      </c>
      <c r="G4201">
        <v>3</v>
      </c>
      <c r="H4201">
        <v>6</v>
      </c>
      <c r="I4201">
        <v>2014</v>
      </c>
      <c r="J4201" t="s">
        <v>54</v>
      </c>
      <c r="K4201">
        <v>-2.5059143346105599</v>
      </c>
      <c r="L4201">
        <v>-4.8040000000000003</v>
      </c>
      <c r="M4201" s="54">
        <v>-0.20799999999999999</v>
      </c>
      <c r="N4201">
        <v>3997</v>
      </c>
      <c r="O4201" t="s">
        <v>44</v>
      </c>
      <c r="P4201">
        <v>1.5817320908755299</v>
      </c>
    </row>
    <row r="4202" spans="1:16" x14ac:dyDescent="0.25">
      <c r="A4202" s="20" t="s">
        <v>16722</v>
      </c>
      <c r="B4202">
        <v>3</v>
      </c>
      <c r="C4202" t="s">
        <v>67</v>
      </c>
      <c r="D4202" t="s">
        <v>90</v>
      </c>
      <c r="E4202" t="s">
        <v>15684</v>
      </c>
      <c r="F4202" t="s">
        <v>40</v>
      </c>
      <c r="G4202">
        <v>4</v>
      </c>
      <c r="H4202">
        <v>6</v>
      </c>
      <c r="I4202">
        <v>2014</v>
      </c>
      <c r="J4202" t="s">
        <v>54</v>
      </c>
      <c r="K4202">
        <v>-4.4332277548344103E-2</v>
      </c>
      <c r="L4202">
        <v>-2.3849999999999998</v>
      </c>
      <c r="M4202" s="54">
        <v>2.2970000000000002</v>
      </c>
      <c r="N4202">
        <v>1853</v>
      </c>
      <c r="O4202" t="s">
        <v>44</v>
      </c>
      <c r="P4202">
        <v>2.3230699676234101</v>
      </c>
    </row>
    <row r="4203" spans="1:16" x14ac:dyDescent="0.25">
      <c r="A4203" s="20" t="s">
        <v>16723</v>
      </c>
      <c r="B4203">
        <v>3</v>
      </c>
      <c r="C4203" t="s">
        <v>67</v>
      </c>
      <c r="D4203" t="s">
        <v>90</v>
      </c>
      <c r="E4203" t="s">
        <v>15684</v>
      </c>
      <c r="F4203" t="s">
        <v>40</v>
      </c>
      <c r="G4203">
        <v>5</v>
      </c>
      <c r="H4203">
        <v>6</v>
      </c>
      <c r="I4203">
        <v>2014</v>
      </c>
      <c r="J4203" t="s">
        <v>54</v>
      </c>
      <c r="K4203">
        <v>-2.8927963125243599</v>
      </c>
      <c r="L4203">
        <v>-5.4109999999999996</v>
      </c>
      <c r="M4203" s="54">
        <v>-0.374</v>
      </c>
      <c r="N4203">
        <v>530</v>
      </c>
      <c r="O4203" t="s">
        <v>44</v>
      </c>
      <c r="P4203">
        <v>4.3437224276306896</v>
      </c>
    </row>
    <row r="4204" spans="1:16" x14ac:dyDescent="0.25">
      <c r="A4204" s="20" t="s">
        <v>16724</v>
      </c>
      <c r="B4204">
        <v>3</v>
      </c>
      <c r="C4204" t="s">
        <v>67</v>
      </c>
      <c r="D4204" t="s">
        <v>90</v>
      </c>
      <c r="E4204" t="s">
        <v>15684</v>
      </c>
      <c r="F4204" t="s">
        <v>40</v>
      </c>
      <c r="G4204">
        <v>3</v>
      </c>
      <c r="H4204">
        <v>6</v>
      </c>
      <c r="I4204">
        <v>2014</v>
      </c>
      <c r="J4204" t="s">
        <v>34</v>
      </c>
      <c r="K4204">
        <v>-0.173248927959813</v>
      </c>
      <c r="L4204">
        <v>-1.0880000000000001</v>
      </c>
      <c r="M4204" s="54">
        <v>0.74099999999999999</v>
      </c>
      <c r="N4204">
        <v>3862</v>
      </c>
      <c r="O4204" t="s">
        <v>44</v>
      </c>
      <c r="P4204">
        <v>1.6091401282536899</v>
      </c>
    </row>
    <row r="4205" spans="1:16" x14ac:dyDescent="0.25">
      <c r="A4205" s="20" t="s">
        <v>16725</v>
      </c>
      <c r="B4205">
        <v>3</v>
      </c>
      <c r="C4205" t="s">
        <v>67</v>
      </c>
      <c r="D4205" t="s">
        <v>90</v>
      </c>
      <c r="E4205" t="s">
        <v>15684</v>
      </c>
      <c r="F4205" t="s">
        <v>40</v>
      </c>
      <c r="G4205">
        <v>2</v>
      </c>
      <c r="H4205">
        <v>6</v>
      </c>
      <c r="I4205">
        <v>2014</v>
      </c>
      <c r="J4205" t="s">
        <v>55</v>
      </c>
      <c r="K4205">
        <v>-5.05769215850402</v>
      </c>
      <c r="L4205">
        <v>-6.0359999999999996</v>
      </c>
      <c r="M4205" s="54">
        <v>-4.08</v>
      </c>
      <c r="N4205">
        <v>2535</v>
      </c>
      <c r="O4205" t="s">
        <v>44</v>
      </c>
      <c r="P4205">
        <v>1.9861453057473899</v>
      </c>
    </row>
    <row r="4206" spans="1:16" x14ac:dyDescent="0.25">
      <c r="A4206" s="20" t="s">
        <v>16726</v>
      </c>
      <c r="B4206">
        <v>3</v>
      </c>
      <c r="C4206" t="s">
        <v>67</v>
      </c>
      <c r="D4206" t="s">
        <v>90</v>
      </c>
      <c r="E4206" t="s">
        <v>15684</v>
      </c>
      <c r="F4206" t="s">
        <v>40</v>
      </c>
      <c r="G4206">
        <v>3</v>
      </c>
      <c r="H4206">
        <v>6</v>
      </c>
      <c r="I4206">
        <v>2014</v>
      </c>
      <c r="J4206" t="s">
        <v>55</v>
      </c>
      <c r="K4206">
        <v>0.27086459227057003</v>
      </c>
      <c r="L4206">
        <v>-0.73599999999999999</v>
      </c>
      <c r="M4206" s="54">
        <v>1.278</v>
      </c>
      <c r="N4206">
        <v>8043</v>
      </c>
      <c r="O4206" t="s">
        <v>44</v>
      </c>
      <c r="P4206">
        <v>1.11504133116675</v>
      </c>
    </row>
    <row r="4207" spans="1:16" x14ac:dyDescent="0.25">
      <c r="A4207" s="20" t="s">
        <v>16727</v>
      </c>
      <c r="B4207">
        <v>3</v>
      </c>
      <c r="C4207" t="s">
        <v>67</v>
      </c>
      <c r="D4207" t="s">
        <v>90</v>
      </c>
      <c r="E4207" t="s">
        <v>15684</v>
      </c>
      <c r="F4207" t="s">
        <v>40</v>
      </c>
      <c r="G4207">
        <v>4</v>
      </c>
      <c r="H4207">
        <v>6</v>
      </c>
      <c r="I4207">
        <v>2014</v>
      </c>
      <c r="J4207" t="s">
        <v>55</v>
      </c>
      <c r="K4207">
        <v>3.0627240415885102</v>
      </c>
      <c r="L4207">
        <v>1.841</v>
      </c>
      <c r="M4207" s="54">
        <v>4.2839999999999998</v>
      </c>
      <c r="N4207">
        <v>6960</v>
      </c>
      <c r="O4207" t="s">
        <v>44</v>
      </c>
      <c r="P4207">
        <v>1.19865825371346</v>
      </c>
    </row>
    <row r="4208" spans="1:16" x14ac:dyDescent="0.25">
      <c r="A4208" s="20" t="s">
        <v>16728</v>
      </c>
      <c r="B4208">
        <v>3</v>
      </c>
      <c r="C4208" t="s">
        <v>67</v>
      </c>
      <c r="D4208" t="s">
        <v>90</v>
      </c>
      <c r="E4208" t="s">
        <v>15684</v>
      </c>
      <c r="F4208" t="s">
        <v>40</v>
      </c>
      <c r="G4208">
        <v>5</v>
      </c>
      <c r="H4208">
        <v>6</v>
      </c>
      <c r="I4208">
        <v>2014</v>
      </c>
      <c r="J4208" t="s">
        <v>55</v>
      </c>
      <c r="K4208">
        <v>3.6312117083788999</v>
      </c>
      <c r="L4208">
        <v>2.35</v>
      </c>
      <c r="M4208" s="54">
        <v>4.9119999999999999</v>
      </c>
      <c r="N4208">
        <v>3897</v>
      </c>
      <c r="O4208" t="s">
        <v>44</v>
      </c>
      <c r="P4208">
        <v>1.6018977711073801</v>
      </c>
    </row>
    <row r="4209" spans="1:16" x14ac:dyDescent="0.25">
      <c r="A4209" s="20" t="s">
        <v>16729</v>
      </c>
      <c r="B4209">
        <v>3</v>
      </c>
      <c r="C4209" t="s">
        <v>67</v>
      </c>
      <c r="D4209" t="s">
        <v>90</v>
      </c>
      <c r="E4209" t="s">
        <v>15684</v>
      </c>
      <c r="F4209" t="s">
        <v>40</v>
      </c>
      <c r="G4209">
        <v>4</v>
      </c>
      <c r="H4209">
        <v>6</v>
      </c>
      <c r="I4209">
        <v>2014</v>
      </c>
      <c r="J4209" t="s">
        <v>34</v>
      </c>
      <c r="K4209">
        <v>16.885239145339401</v>
      </c>
      <c r="L4209">
        <v>15.284000000000001</v>
      </c>
      <c r="M4209" s="54">
        <v>18.486000000000001</v>
      </c>
      <c r="N4209">
        <v>2253</v>
      </c>
      <c r="O4209" t="s">
        <v>44</v>
      </c>
      <c r="P4209">
        <v>2.1067810539380099</v>
      </c>
    </row>
    <row r="4210" spans="1:16" x14ac:dyDescent="0.25">
      <c r="A4210" s="20" t="s">
        <v>22258</v>
      </c>
      <c r="B4210">
        <v>3</v>
      </c>
      <c r="C4210" t="s">
        <v>67</v>
      </c>
      <c r="D4210" t="s">
        <v>90</v>
      </c>
      <c r="E4210" t="s">
        <v>15684</v>
      </c>
      <c r="F4210" t="s">
        <v>40</v>
      </c>
      <c r="G4210">
        <v>2</v>
      </c>
      <c r="H4210">
        <v>6</v>
      </c>
      <c r="I4210">
        <v>2014</v>
      </c>
      <c r="J4210" t="s">
        <v>56</v>
      </c>
      <c r="K4210">
        <v>1.39931145553765</v>
      </c>
      <c r="L4210">
        <v>-1.0620000000000001</v>
      </c>
      <c r="M4210" s="54">
        <v>3.8610000000000002</v>
      </c>
      <c r="N4210">
        <v>172</v>
      </c>
      <c r="O4210" t="s">
        <v>44</v>
      </c>
      <c r="P4210">
        <v>7.6249285166302299</v>
      </c>
    </row>
    <row r="4211" spans="1:16" x14ac:dyDescent="0.25">
      <c r="A4211" s="20" t="s">
        <v>16730</v>
      </c>
      <c r="B4211">
        <v>3</v>
      </c>
      <c r="C4211" t="s">
        <v>67</v>
      </c>
      <c r="D4211" t="s">
        <v>90</v>
      </c>
      <c r="E4211" t="s">
        <v>15684</v>
      </c>
      <c r="F4211" t="s">
        <v>40</v>
      </c>
      <c r="G4211">
        <v>3</v>
      </c>
      <c r="H4211">
        <v>6</v>
      </c>
      <c r="I4211">
        <v>2014</v>
      </c>
      <c r="J4211" t="s">
        <v>56</v>
      </c>
      <c r="K4211">
        <v>6.5344715182691404</v>
      </c>
      <c r="L4211">
        <v>2.6960000000000002</v>
      </c>
      <c r="M4211" s="54">
        <v>10.372999999999999</v>
      </c>
      <c r="N4211">
        <v>652</v>
      </c>
      <c r="O4211" t="s">
        <v>44</v>
      </c>
      <c r="P4211">
        <v>3.9163022499397901</v>
      </c>
    </row>
    <row r="4212" spans="1:16" x14ac:dyDescent="0.25">
      <c r="A4212" s="20" t="s">
        <v>22259</v>
      </c>
      <c r="B4212">
        <v>3</v>
      </c>
      <c r="C4212" t="s">
        <v>67</v>
      </c>
      <c r="D4212" t="s">
        <v>90</v>
      </c>
      <c r="E4212" t="s">
        <v>15684</v>
      </c>
      <c r="F4212" t="s">
        <v>40</v>
      </c>
      <c r="G4212">
        <v>4</v>
      </c>
      <c r="H4212">
        <v>6</v>
      </c>
      <c r="I4212">
        <v>2014</v>
      </c>
      <c r="J4212" t="s">
        <v>56</v>
      </c>
      <c r="K4212">
        <v>25.5567069543707</v>
      </c>
      <c r="L4212">
        <v>13.981</v>
      </c>
      <c r="M4212" s="54">
        <v>37.131999999999998</v>
      </c>
      <c r="N4212">
        <v>65</v>
      </c>
      <c r="O4212" t="s">
        <v>44</v>
      </c>
      <c r="P4212">
        <v>12.4034734589208</v>
      </c>
    </row>
    <row r="4213" spans="1:16" x14ac:dyDescent="0.25">
      <c r="A4213" s="20" t="s">
        <v>16731</v>
      </c>
      <c r="B4213">
        <v>3</v>
      </c>
      <c r="C4213" t="s">
        <v>67</v>
      </c>
      <c r="D4213" t="s">
        <v>90</v>
      </c>
      <c r="E4213" t="s">
        <v>15684</v>
      </c>
      <c r="F4213" t="s">
        <v>40</v>
      </c>
      <c r="G4213">
        <v>5</v>
      </c>
      <c r="H4213">
        <v>6</v>
      </c>
      <c r="I4213">
        <v>2014</v>
      </c>
      <c r="J4213" t="s">
        <v>56</v>
      </c>
      <c r="K4213">
        <v>16.881716084137</v>
      </c>
      <c r="L4213">
        <v>14.172000000000001</v>
      </c>
      <c r="M4213" s="54">
        <v>19.591999999999999</v>
      </c>
      <c r="N4213">
        <v>1934</v>
      </c>
      <c r="O4213" t="s">
        <v>44</v>
      </c>
      <c r="P4213">
        <v>2.2739021124401302</v>
      </c>
    </row>
    <row r="4214" spans="1:16" x14ac:dyDescent="0.25">
      <c r="A4214" s="20" t="s">
        <v>16732</v>
      </c>
      <c r="B4214">
        <v>3</v>
      </c>
      <c r="C4214" t="s">
        <v>67</v>
      </c>
      <c r="D4214" t="s">
        <v>90</v>
      </c>
      <c r="E4214" t="s">
        <v>15684</v>
      </c>
      <c r="F4214" t="s">
        <v>40</v>
      </c>
      <c r="G4214">
        <v>5</v>
      </c>
      <c r="H4214">
        <v>6</v>
      </c>
      <c r="I4214">
        <v>2014</v>
      </c>
      <c r="J4214" t="s">
        <v>34</v>
      </c>
      <c r="K4214">
        <v>5.9877246986964296</v>
      </c>
      <c r="L4214">
        <v>4.8609999999999998</v>
      </c>
      <c r="M4214" s="54">
        <v>7.1139999999999999</v>
      </c>
      <c r="N4214">
        <v>3532</v>
      </c>
      <c r="O4214" t="s">
        <v>44</v>
      </c>
      <c r="P4214">
        <v>1.68263397034016</v>
      </c>
    </row>
    <row r="4215" spans="1:16" x14ac:dyDescent="0.25">
      <c r="A4215" s="20" t="s">
        <v>16733</v>
      </c>
      <c r="B4215">
        <v>3</v>
      </c>
      <c r="C4215" t="s">
        <v>67</v>
      </c>
      <c r="D4215" t="s">
        <v>90</v>
      </c>
      <c r="E4215" t="s">
        <v>15684</v>
      </c>
      <c r="F4215" t="s">
        <v>40</v>
      </c>
      <c r="G4215">
        <v>2</v>
      </c>
      <c r="H4215">
        <v>6</v>
      </c>
      <c r="I4215">
        <v>2014</v>
      </c>
      <c r="J4215" t="s">
        <v>57</v>
      </c>
      <c r="K4215">
        <v>15.2526487304144</v>
      </c>
      <c r="L4215">
        <v>12.631</v>
      </c>
      <c r="M4215">
        <v>17.875</v>
      </c>
      <c r="N4215">
        <v>454</v>
      </c>
      <c r="O4215" t="s">
        <v>44</v>
      </c>
      <c r="P4215">
        <v>4.6932325446393204</v>
      </c>
    </row>
    <row r="4216" spans="1:16" x14ac:dyDescent="0.25">
      <c r="A4216" s="20" t="s">
        <v>16734</v>
      </c>
      <c r="B4216">
        <v>3</v>
      </c>
      <c r="C4216" t="s">
        <v>67</v>
      </c>
      <c r="D4216" t="s">
        <v>90</v>
      </c>
      <c r="E4216" t="s">
        <v>15684</v>
      </c>
      <c r="F4216" t="s">
        <v>40</v>
      </c>
      <c r="G4216">
        <v>3</v>
      </c>
      <c r="H4216">
        <v>6</v>
      </c>
      <c r="I4216">
        <v>2014</v>
      </c>
      <c r="J4216" t="s">
        <v>57</v>
      </c>
      <c r="K4216">
        <v>2.75776163531259</v>
      </c>
      <c r="L4216">
        <v>1.43</v>
      </c>
      <c r="M4216" s="54">
        <v>4.0860000000000003</v>
      </c>
      <c r="N4216">
        <v>2038</v>
      </c>
      <c r="O4216" t="s">
        <v>44</v>
      </c>
      <c r="P4216">
        <v>2.2151233248862998</v>
      </c>
    </row>
    <row r="4217" spans="1:16" x14ac:dyDescent="0.25">
      <c r="A4217" s="20" t="s">
        <v>16735</v>
      </c>
      <c r="B4217">
        <v>3</v>
      </c>
      <c r="C4217" t="s">
        <v>67</v>
      </c>
      <c r="D4217" t="s">
        <v>90</v>
      </c>
      <c r="E4217" t="s">
        <v>15684</v>
      </c>
      <c r="F4217" t="s">
        <v>40</v>
      </c>
      <c r="G4217">
        <v>4</v>
      </c>
      <c r="H4217">
        <v>6</v>
      </c>
      <c r="I4217">
        <v>2014</v>
      </c>
      <c r="J4217" t="s">
        <v>57</v>
      </c>
      <c r="K4217">
        <v>4.7474174245479901</v>
      </c>
      <c r="L4217">
        <v>3.3140000000000001</v>
      </c>
      <c r="M4217" s="54">
        <v>6.181</v>
      </c>
      <c r="N4217">
        <v>3020</v>
      </c>
      <c r="O4217" t="s">
        <v>44</v>
      </c>
      <c r="P4217">
        <v>1.8196863131170999</v>
      </c>
    </row>
    <row r="4218" spans="1:16" x14ac:dyDescent="0.25">
      <c r="A4218" s="20" t="s">
        <v>16736</v>
      </c>
      <c r="B4218">
        <v>3</v>
      </c>
      <c r="C4218" t="s">
        <v>67</v>
      </c>
      <c r="D4218" t="s">
        <v>90</v>
      </c>
      <c r="E4218" t="s">
        <v>15684</v>
      </c>
      <c r="F4218" t="s">
        <v>40</v>
      </c>
      <c r="G4218">
        <v>5</v>
      </c>
      <c r="H4218">
        <v>6</v>
      </c>
      <c r="I4218">
        <v>2014</v>
      </c>
      <c r="J4218" t="s">
        <v>57</v>
      </c>
      <c r="K4218">
        <v>9.0324782467248994</v>
      </c>
      <c r="L4218">
        <v>7.1429999999999998</v>
      </c>
      <c r="M4218" s="54">
        <v>10.922000000000001</v>
      </c>
      <c r="N4218">
        <v>1830</v>
      </c>
      <c r="O4218" t="s">
        <v>44</v>
      </c>
      <c r="P4218">
        <v>2.3376229110609201</v>
      </c>
    </row>
    <row r="4219" spans="1:16" x14ac:dyDescent="0.25">
      <c r="A4219" s="20" t="s">
        <v>16737</v>
      </c>
      <c r="B4219">
        <v>3</v>
      </c>
      <c r="C4219" t="s">
        <v>67</v>
      </c>
      <c r="D4219" t="s">
        <v>90</v>
      </c>
      <c r="E4219" t="s">
        <v>15684</v>
      </c>
      <c r="F4219" t="s">
        <v>40</v>
      </c>
      <c r="G4219">
        <v>2</v>
      </c>
      <c r="H4219">
        <v>6</v>
      </c>
      <c r="I4219">
        <v>2014</v>
      </c>
      <c r="J4219" t="s">
        <v>58</v>
      </c>
      <c r="K4219">
        <v>1.45760315537054</v>
      </c>
      <c r="L4219">
        <v>-0.39300000000000002</v>
      </c>
      <c r="M4219" s="54">
        <v>3.3079999999999998</v>
      </c>
      <c r="N4219">
        <v>1228</v>
      </c>
      <c r="O4219" t="s">
        <v>44</v>
      </c>
      <c r="P4219">
        <v>2.85365072767675</v>
      </c>
    </row>
    <row r="4220" spans="1:16" x14ac:dyDescent="0.25">
      <c r="A4220" s="20" t="s">
        <v>16738</v>
      </c>
      <c r="B4220">
        <v>3</v>
      </c>
      <c r="C4220" t="s">
        <v>67</v>
      </c>
      <c r="D4220" t="s">
        <v>90</v>
      </c>
      <c r="E4220" t="s">
        <v>15684</v>
      </c>
      <c r="F4220" t="s">
        <v>40</v>
      </c>
      <c r="G4220">
        <v>3</v>
      </c>
      <c r="H4220">
        <v>6</v>
      </c>
      <c r="I4220">
        <v>2014</v>
      </c>
      <c r="J4220" t="s">
        <v>58</v>
      </c>
      <c r="K4220">
        <v>4.3926583823830301</v>
      </c>
      <c r="L4220">
        <v>2.8410000000000002</v>
      </c>
      <c r="M4220" s="54">
        <v>5.9450000000000003</v>
      </c>
      <c r="N4220">
        <v>4105</v>
      </c>
      <c r="O4220" t="s">
        <v>44</v>
      </c>
      <c r="P4220">
        <v>1.56078620995287</v>
      </c>
    </row>
    <row r="4221" spans="1:16" x14ac:dyDescent="0.25">
      <c r="A4221" s="20" t="s">
        <v>16739</v>
      </c>
      <c r="B4221">
        <v>3</v>
      </c>
      <c r="C4221" t="s">
        <v>67</v>
      </c>
      <c r="D4221" t="s">
        <v>90</v>
      </c>
      <c r="E4221" t="s">
        <v>15684</v>
      </c>
      <c r="F4221" t="s">
        <v>40</v>
      </c>
      <c r="G4221">
        <v>4</v>
      </c>
      <c r="H4221">
        <v>6</v>
      </c>
      <c r="I4221">
        <v>2014</v>
      </c>
      <c r="J4221" t="s">
        <v>58</v>
      </c>
      <c r="K4221">
        <v>1.51314344124306</v>
      </c>
      <c r="L4221">
        <v>0.157</v>
      </c>
      <c r="M4221">
        <v>2.87</v>
      </c>
      <c r="N4221">
        <v>9176</v>
      </c>
      <c r="O4221" t="s">
        <v>44</v>
      </c>
      <c r="P4221">
        <v>1.0439346133241501</v>
      </c>
    </row>
    <row r="4222" spans="1:16" x14ac:dyDescent="0.25">
      <c r="A4222" s="20" t="s">
        <v>16740</v>
      </c>
      <c r="B4222">
        <v>3</v>
      </c>
      <c r="C4222" t="s">
        <v>67</v>
      </c>
      <c r="D4222" t="s">
        <v>90</v>
      </c>
      <c r="E4222" t="s">
        <v>15684</v>
      </c>
      <c r="F4222" t="s">
        <v>40</v>
      </c>
      <c r="G4222">
        <v>5</v>
      </c>
      <c r="H4222">
        <v>6</v>
      </c>
      <c r="I4222">
        <v>2014</v>
      </c>
      <c r="J4222" t="s">
        <v>58</v>
      </c>
      <c r="K4222">
        <v>10.1460054635687</v>
      </c>
      <c r="L4222">
        <v>8.641</v>
      </c>
      <c r="M4222" s="54">
        <v>11.651</v>
      </c>
      <c r="N4222">
        <v>10817</v>
      </c>
      <c r="O4222" t="s">
        <v>44</v>
      </c>
      <c r="P4222">
        <v>0.96149401480251695</v>
      </c>
    </row>
    <row r="4223" spans="1:16" x14ac:dyDescent="0.25">
      <c r="A4223" s="20" t="s">
        <v>22260</v>
      </c>
      <c r="B4223">
        <v>3</v>
      </c>
      <c r="C4223" t="s">
        <v>67</v>
      </c>
      <c r="D4223" t="s">
        <v>90</v>
      </c>
      <c r="E4223" t="s">
        <v>15684</v>
      </c>
      <c r="F4223" t="s">
        <v>40</v>
      </c>
      <c r="G4223">
        <v>2</v>
      </c>
      <c r="H4223">
        <v>6</v>
      </c>
      <c r="I4223">
        <v>2014</v>
      </c>
      <c r="J4223" t="s">
        <v>59</v>
      </c>
      <c r="K4223">
        <v>-4.1534946538895099</v>
      </c>
      <c r="L4223">
        <v>-7.1310000000000002</v>
      </c>
      <c r="M4223" s="54">
        <v>-1.1759999999999999</v>
      </c>
      <c r="N4223">
        <v>167</v>
      </c>
      <c r="O4223" t="s">
        <v>44</v>
      </c>
      <c r="P4223">
        <v>7.7382323253413698</v>
      </c>
    </row>
    <row r="4224" spans="1:16" x14ac:dyDescent="0.25">
      <c r="A4224" s="20" t="s">
        <v>22261</v>
      </c>
      <c r="B4224">
        <v>3</v>
      </c>
      <c r="C4224" t="s">
        <v>67</v>
      </c>
      <c r="D4224" t="s">
        <v>90</v>
      </c>
      <c r="E4224" t="s">
        <v>15684</v>
      </c>
      <c r="F4224" t="s">
        <v>40</v>
      </c>
      <c r="G4224">
        <v>3</v>
      </c>
      <c r="H4224">
        <v>6</v>
      </c>
      <c r="I4224">
        <v>2014</v>
      </c>
      <c r="J4224" t="s">
        <v>59</v>
      </c>
      <c r="K4224">
        <v>-1.69639430174815</v>
      </c>
      <c r="L4224">
        <v>-4.9509999999999996</v>
      </c>
      <c r="M4224" s="54">
        <v>1.5589999999999999</v>
      </c>
      <c r="N4224">
        <v>272</v>
      </c>
      <c r="O4224" t="s">
        <v>44</v>
      </c>
      <c r="P4224">
        <v>6.0633906259083199</v>
      </c>
    </row>
    <row r="4225" spans="1:16" x14ac:dyDescent="0.25">
      <c r="A4225" s="20" t="s">
        <v>16741</v>
      </c>
      <c r="B4225">
        <v>3</v>
      </c>
      <c r="C4225" t="s">
        <v>67</v>
      </c>
      <c r="D4225" t="s">
        <v>90</v>
      </c>
      <c r="E4225" t="s">
        <v>15684</v>
      </c>
      <c r="F4225" t="s">
        <v>40</v>
      </c>
      <c r="G4225">
        <v>4</v>
      </c>
      <c r="H4225">
        <v>6</v>
      </c>
      <c r="I4225">
        <v>2014</v>
      </c>
      <c r="J4225" t="s">
        <v>59</v>
      </c>
      <c r="K4225">
        <v>6.5393111885387896</v>
      </c>
      <c r="L4225">
        <v>3.5550000000000002</v>
      </c>
      <c r="M4225" s="54">
        <v>9.5239999999999991</v>
      </c>
      <c r="N4225">
        <v>1560</v>
      </c>
      <c r="O4225" t="s">
        <v>44</v>
      </c>
      <c r="P4225">
        <v>2.53184841770917</v>
      </c>
    </row>
    <row r="4226" spans="1:16" x14ac:dyDescent="0.25">
      <c r="A4226" s="20" t="s">
        <v>16742</v>
      </c>
      <c r="B4226">
        <v>3</v>
      </c>
      <c r="C4226" t="s">
        <v>67</v>
      </c>
      <c r="D4226" t="s">
        <v>90</v>
      </c>
      <c r="E4226" t="s">
        <v>15684</v>
      </c>
      <c r="F4226" t="s">
        <v>40</v>
      </c>
      <c r="G4226">
        <v>5</v>
      </c>
      <c r="H4226">
        <v>6</v>
      </c>
      <c r="I4226">
        <v>2014</v>
      </c>
      <c r="J4226" t="s">
        <v>59</v>
      </c>
      <c r="K4226">
        <v>1.58973775915996</v>
      </c>
      <c r="L4226">
        <v>-1.5980000000000001</v>
      </c>
      <c r="M4226">
        <v>4.7779999999999996</v>
      </c>
      <c r="N4226">
        <v>832</v>
      </c>
      <c r="O4226" t="s">
        <v>44</v>
      </c>
      <c r="P4226">
        <v>3.4668762264076798</v>
      </c>
    </row>
    <row r="4227" spans="1:16" x14ac:dyDescent="0.25">
      <c r="A4227" s="20" t="s">
        <v>16743</v>
      </c>
      <c r="B4227">
        <v>3</v>
      </c>
      <c r="C4227" t="s">
        <v>67</v>
      </c>
      <c r="D4227" t="s">
        <v>90</v>
      </c>
      <c r="E4227" t="s">
        <v>15684</v>
      </c>
      <c r="F4227" t="s">
        <v>40</v>
      </c>
      <c r="G4227">
        <v>2</v>
      </c>
      <c r="H4227">
        <v>6</v>
      </c>
      <c r="I4227">
        <v>2014</v>
      </c>
      <c r="J4227" t="s">
        <v>60</v>
      </c>
      <c r="K4227">
        <v>6.5068269411233102</v>
      </c>
      <c r="L4227">
        <v>5.6390000000000002</v>
      </c>
      <c r="M4227" s="54">
        <v>7.375</v>
      </c>
      <c r="N4227">
        <v>6680</v>
      </c>
      <c r="O4227" t="s">
        <v>44</v>
      </c>
      <c r="P4227">
        <v>1.2235219605809899</v>
      </c>
    </row>
    <row r="4228" spans="1:16" x14ac:dyDescent="0.25">
      <c r="A4228" s="20" t="s">
        <v>16744</v>
      </c>
      <c r="B4228">
        <v>3</v>
      </c>
      <c r="C4228" t="s">
        <v>67</v>
      </c>
      <c r="D4228" t="s">
        <v>90</v>
      </c>
      <c r="E4228" t="s">
        <v>15684</v>
      </c>
      <c r="F4228" t="s">
        <v>40</v>
      </c>
      <c r="G4228">
        <v>3</v>
      </c>
      <c r="H4228">
        <v>6</v>
      </c>
      <c r="I4228">
        <v>2014</v>
      </c>
      <c r="J4228" t="s">
        <v>60</v>
      </c>
      <c r="K4228">
        <v>5.7359347814369297</v>
      </c>
      <c r="L4228">
        <v>4.9059999999999997</v>
      </c>
      <c r="M4228" s="54">
        <v>6.5659999999999998</v>
      </c>
      <c r="N4228">
        <v>8967</v>
      </c>
      <c r="O4228" t="s">
        <v>44</v>
      </c>
      <c r="P4228">
        <v>1.0560303870779599</v>
      </c>
    </row>
    <row r="4229" spans="1:16" x14ac:dyDescent="0.25">
      <c r="A4229" s="20" t="s">
        <v>16745</v>
      </c>
      <c r="B4229">
        <v>3</v>
      </c>
      <c r="C4229" t="s">
        <v>67</v>
      </c>
      <c r="D4229" t="s">
        <v>90</v>
      </c>
      <c r="E4229" t="s">
        <v>15684</v>
      </c>
      <c r="F4229" t="s">
        <v>40</v>
      </c>
      <c r="G4229">
        <v>4</v>
      </c>
      <c r="H4229">
        <v>6</v>
      </c>
      <c r="I4229">
        <v>2014</v>
      </c>
      <c r="J4229" t="s">
        <v>60</v>
      </c>
      <c r="K4229">
        <v>6.8042926721191899</v>
      </c>
      <c r="L4229">
        <v>5.8559999999999999</v>
      </c>
      <c r="M4229" s="54">
        <v>7.7530000000000001</v>
      </c>
      <c r="N4229">
        <v>5212</v>
      </c>
      <c r="O4229" t="s">
        <v>44</v>
      </c>
      <c r="P4229">
        <v>1.3851531579263301</v>
      </c>
    </row>
    <row r="4230" spans="1:16" x14ac:dyDescent="0.25">
      <c r="A4230" s="20" t="s">
        <v>16746</v>
      </c>
      <c r="B4230">
        <v>3</v>
      </c>
      <c r="C4230" t="s">
        <v>67</v>
      </c>
      <c r="D4230" t="s">
        <v>90</v>
      </c>
      <c r="E4230" t="s">
        <v>15684</v>
      </c>
      <c r="F4230" t="s">
        <v>40</v>
      </c>
      <c r="G4230">
        <v>5</v>
      </c>
      <c r="H4230">
        <v>6</v>
      </c>
      <c r="I4230">
        <v>2014</v>
      </c>
      <c r="J4230" t="s">
        <v>60</v>
      </c>
      <c r="K4230">
        <v>7.3909367924688896</v>
      </c>
      <c r="L4230">
        <v>6.4089999999999998</v>
      </c>
      <c r="M4230" s="54">
        <v>8.3729999999999993</v>
      </c>
      <c r="N4230">
        <v>4416</v>
      </c>
      <c r="O4230" t="s">
        <v>44</v>
      </c>
      <c r="P4230">
        <v>1.5048231635721101</v>
      </c>
    </row>
    <row r="4231" spans="1:16" x14ac:dyDescent="0.25">
      <c r="A4231" s="20" t="s">
        <v>16747</v>
      </c>
      <c r="B4231">
        <v>3</v>
      </c>
      <c r="C4231" t="s">
        <v>67</v>
      </c>
      <c r="D4231" t="s">
        <v>90</v>
      </c>
      <c r="E4231" t="s">
        <v>15684</v>
      </c>
      <c r="F4231" t="s">
        <v>40</v>
      </c>
      <c r="G4231">
        <v>2</v>
      </c>
      <c r="H4231">
        <v>6</v>
      </c>
      <c r="I4231">
        <v>2014</v>
      </c>
      <c r="J4231" t="s">
        <v>61</v>
      </c>
      <c r="K4231">
        <v>3.03735788957909</v>
      </c>
      <c r="L4231">
        <v>-1.181</v>
      </c>
      <c r="M4231" s="54">
        <v>7.2549999999999999</v>
      </c>
      <c r="N4231">
        <v>148</v>
      </c>
      <c r="O4231" t="s">
        <v>44</v>
      </c>
      <c r="P4231">
        <v>8.2199493652678708</v>
      </c>
    </row>
    <row r="4232" spans="1:16" x14ac:dyDescent="0.25">
      <c r="A4232" s="20" t="s">
        <v>16748</v>
      </c>
      <c r="B4232">
        <v>3</v>
      </c>
      <c r="C4232" t="s">
        <v>67</v>
      </c>
      <c r="D4232" t="s">
        <v>90</v>
      </c>
      <c r="E4232" t="s">
        <v>15684</v>
      </c>
      <c r="F4232" t="s">
        <v>40</v>
      </c>
      <c r="G4232">
        <v>3</v>
      </c>
      <c r="H4232">
        <v>6</v>
      </c>
      <c r="I4232">
        <v>2014</v>
      </c>
      <c r="J4232" t="s">
        <v>61</v>
      </c>
      <c r="K4232">
        <v>-3.2126029305655601</v>
      </c>
      <c r="L4232">
        <v>-7.2110000000000003</v>
      </c>
      <c r="M4232" s="54">
        <v>0.78500000000000003</v>
      </c>
      <c r="N4232">
        <v>355</v>
      </c>
      <c r="O4232" t="s">
        <v>44</v>
      </c>
      <c r="P4232">
        <v>5.3074489243427498</v>
      </c>
    </row>
    <row r="4233" spans="1:16" x14ac:dyDescent="0.25">
      <c r="A4233" s="20" t="s">
        <v>16749</v>
      </c>
      <c r="B4233">
        <v>3</v>
      </c>
      <c r="C4233" t="s">
        <v>67</v>
      </c>
      <c r="D4233" t="s">
        <v>90</v>
      </c>
      <c r="E4233" t="s">
        <v>15684</v>
      </c>
      <c r="F4233" t="s">
        <v>40</v>
      </c>
      <c r="G4233">
        <v>4</v>
      </c>
      <c r="H4233">
        <v>6</v>
      </c>
      <c r="I4233">
        <v>2014</v>
      </c>
      <c r="J4233" t="s">
        <v>61</v>
      </c>
      <c r="K4233">
        <v>-0.17491732088661599</v>
      </c>
      <c r="L4233">
        <v>-4.1970000000000001</v>
      </c>
      <c r="M4233" s="54">
        <v>3.847</v>
      </c>
      <c r="N4233">
        <v>1640</v>
      </c>
      <c r="O4233" t="s">
        <v>44</v>
      </c>
      <c r="P4233">
        <v>2.4693239916239702</v>
      </c>
    </row>
    <row r="4234" spans="1:16" x14ac:dyDescent="0.25">
      <c r="A4234" s="20" t="s">
        <v>22262</v>
      </c>
      <c r="B4234">
        <v>3</v>
      </c>
      <c r="C4234" t="s">
        <v>67</v>
      </c>
      <c r="D4234" t="s">
        <v>90</v>
      </c>
      <c r="E4234" t="s">
        <v>15684</v>
      </c>
      <c r="F4234" t="s">
        <v>40</v>
      </c>
      <c r="G4234">
        <v>5</v>
      </c>
      <c r="H4234">
        <v>6</v>
      </c>
      <c r="I4234">
        <v>2014</v>
      </c>
      <c r="J4234" t="s">
        <v>61</v>
      </c>
      <c r="K4234">
        <v>5.8157237885472597</v>
      </c>
      <c r="L4234">
        <v>1.054</v>
      </c>
      <c r="M4234" s="54">
        <v>10.577999999999999</v>
      </c>
      <c r="N4234">
        <v>135</v>
      </c>
      <c r="O4234" t="s">
        <v>44</v>
      </c>
      <c r="P4234">
        <v>8.6066296582387007</v>
      </c>
    </row>
    <row r="4235" spans="1:16" x14ac:dyDescent="0.25">
      <c r="A4235" s="20" t="s">
        <v>22263</v>
      </c>
      <c r="B4235">
        <v>3</v>
      </c>
      <c r="C4235" t="s">
        <v>67</v>
      </c>
      <c r="D4235" t="s">
        <v>90</v>
      </c>
      <c r="E4235" t="s">
        <v>15684</v>
      </c>
      <c r="F4235" t="s">
        <v>40</v>
      </c>
      <c r="G4235">
        <v>2</v>
      </c>
      <c r="H4235">
        <v>6</v>
      </c>
      <c r="I4235">
        <v>2014</v>
      </c>
      <c r="J4235" t="s">
        <v>62</v>
      </c>
      <c r="K4235">
        <v>1.6805648557054</v>
      </c>
      <c r="L4235">
        <v>-0.27600000000000002</v>
      </c>
      <c r="M4235" s="54">
        <v>3.637</v>
      </c>
      <c r="N4235">
        <v>530</v>
      </c>
      <c r="O4235" t="s">
        <v>44</v>
      </c>
      <c r="P4235">
        <v>4.3437224276306896</v>
      </c>
    </row>
    <row r="4236" spans="1:16" x14ac:dyDescent="0.25">
      <c r="A4236" s="20" t="s">
        <v>22264</v>
      </c>
      <c r="B4236">
        <v>3</v>
      </c>
      <c r="C4236" t="s">
        <v>67</v>
      </c>
      <c r="D4236" t="s">
        <v>90</v>
      </c>
      <c r="E4236" t="s">
        <v>15684</v>
      </c>
      <c r="F4236" t="s">
        <v>40</v>
      </c>
      <c r="G4236">
        <v>3</v>
      </c>
      <c r="H4236">
        <v>6</v>
      </c>
      <c r="I4236">
        <v>2014</v>
      </c>
      <c r="J4236" t="s">
        <v>62</v>
      </c>
      <c r="K4236">
        <v>3.6987846242223301</v>
      </c>
      <c r="L4236">
        <v>1.6180000000000001</v>
      </c>
      <c r="M4236">
        <v>5.78</v>
      </c>
      <c r="N4236">
        <v>524</v>
      </c>
      <c r="O4236" t="s">
        <v>44</v>
      </c>
      <c r="P4236">
        <v>4.3685202833051902</v>
      </c>
    </row>
    <row r="4237" spans="1:16" x14ac:dyDescent="0.25">
      <c r="A4237" s="20" t="s">
        <v>16750</v>
      </c>
      <c r="B4237">
        <v>3</v>
      </c>
      <c r="C4237" t="s">
        <v>67</v>
      </c>
      <c r="D4237" t="s">
        <v>90</v>
      </c>
      <c r="E4237" t="s">
        <v>15684</v>
      </c>
      <c r="F4237" t="s">
        <v>40</v>
      </c>
      <c r="G4237">
        <v>4</v>
      </c>
      <c r="H4237">
        <v>6</v>
      </c>
      <c r="I4237">
        <v>2014</v>
      </c>
      <c r="J4237" t="s">
        <v>62</v>
      </c>
      <c r="K4237">
        <v>9.5783623055979508</v>
      </c>
      <c r="L4237">
        <v>7.399</v>
      </c>
      <c r="M4237">
        <v>11.757</v>
      </c>
      <c r="N4237">
        <v>1098</v>
      </c>
      <c r="O4237" t="s">
        <v>44</v>
      </c>
      <c r="P4237">
        <v>3.0178582014172801</v>
      </c>
    </row>
    <row r="4238" spans="1:16" x14ac:dyDescent="0.25">
      <c r="A4238" s="20" t="s">
        <v>16751</v>
      </c>
      <c r="B4238">
        <v>3</v>
      </c>
      <c r="C4238" t="s">
        <v>67</v>
      </c>
      <c r="D4238" t="s">
        <v>90</v>
      </c>
      <c r="E4238" t="s">
        <v>15684</v>
      </c>
      <c r="F4238" t="s">
        <v>40</v>
      </c>
      <c r="G4238">
        <v>5</v>
      </c>
      <c r="H4238">
        <v>6</v>
      </c>
      <c r="I4238">
        <v>2014</v>
      </c>
      <c r="J4238" t="s">
        <v>62</v>
      </c>
      <c r="K4238">
        <v>11.5682347350326</v>
      </c>
      <c r="L4238">
        <v>9.3840000000000003</v>
      </c>
      <c r="M4238" s="54">
        <v>13.752000000000001</v>
      </c>
      <c r="N4238">
        <v>3641</v>
      </c>
      <c r="O4238" t="s">
        <v>44</v>
      </c>
      <c r="P4238">
        <v>1.65725623087565</v>
      </c>
    </row>
    <row r="4239" spans="1:16" x14ac:dyDescent="0.25">
      <c r="A4239" s="20" t="s">
        <v>16752</v>
      </c>
      <c r="B4239">
        <v>3</v>
      </c>
      <c r="C4239" t="s">
        <v>67</v>
      </c>
      <c r="D4239" t="s">
        <v>90</v>
      </c>
      <c r="E4239" t="s">
        <v>15684</v>
      </c>
      <c r="F4239" t="s">
        <v>40</v>
      </c>
      <c r="G4239">
        <v>2</v>
      </c>
      <c r="H4239">
        <v>6</v>
      </c>
      <c r="I4239">
        <v>2014</v>
      </c>
      <c r="J4239" t="s">
        <v>75</v>
      </c>
      <c r="K4239">
        <v>2.9359999999999999</v>
      </c>
      <c r="L4239">
        <v>2.19</v>
      </c>
      <c r="M4239" s="54">
        <v>3.68</v>
      </c>
      <c r="N4239" t="s">
        <v>44</v>
      </c>
      <c r="O4239" t="s">
        <v>44</v>
      </c>
      <c r="P4239">
        <v>-99</v>
      </c>
    </row>
    <row r="4240" spans="1:16" x14ac:dyDescent="0.25">
      <c r="A4240" s="20" t="s">
        <v>16752</v>
      </c>
      <c r="B4240">
        <v>3</v>
      </c>
      <c r="C4240" t="s">
        <v>67</v>
      </c>
      <c r="D4240" t="s">
        <v>90</v>
      </c>
      <c r="E4240" t="s">
        <v>15684</v>
      </c>
      <c r="F4240" t="s">
        <v>40</v>
      </c>
      <c r="G4240">
        <v>2</v>
      </c>
      <c r="H4240">
        <v>6</v>
      </c>
      <c r="I4240">
        <v>2014</v>
      </c>
      <c r="J4240" t="s">
        <v>75</v>
      </c>
      <c r="K4240">
        <v>-0.61499999999999999</v>
      </c>
      <c r="L4240">
        <v>-2.56</v>
      </c>
      <c r="M4240" s="54">
        <v>1.33</v>
      </c>
      <c r="N4240" t="s">
        <v>44</v>
      </c>
      <c r="O4240" t="s">
        <v>44</v>
      </c>
      <c r="P4240">
        <v>-99</v>
      </c>
    </row>
    <row r="4241" spans="1:16" x14ac:dyDescent="0.25">
      <c r="A4241" s="20" t="s">
        <v>16752</v>
      </c>
      <c r="B4241">
        <v>3</v>
      </c>
      <c r="C4241" t="s">
        <v>67</v>
      </c>
      <c r="D4241" t="s">
        <v>90</v>
      </c>
      <c r="E4241" t="s">
        <v>15684</v>
      </c>
      <c r="F4241" t="s">
        <v>40</v>
      </c>
      <c r="G4241">
        <v>2</v>
      </c>
      <c r="H4241">
        <v>6</v>
      </c>
      <c r="I4241">
        <v>2014</v>
      </c>
      <c r="J4241" t="s">
        <v>75</v>
      </c>
      <c r="K4241">
        <v>3.3210000000000002</v>
      </c>
      <c r="L4241">
        <v>2.79</v>
      </c>
      <c r="M4241" s="54">
        <v>3.85</v>
      </c>
      <c r="N4241" t="s">
        <v>44</v>
      </c>
      <c r="O4241" t="s">
        <v>44</v>
      </c>
      <c r="P4241">
        <v>-99</v>
      </c>
    </row>
    <row r="4242" spans="1:16" x14ac:dyDescent="0.25">
      <c r="A4242" s="20" t="s">
        <v>16752</v>
      </c>
      <c r="B4242">
        <v>3</v>
      </c>
      <c r="C4242" t="s">
        <v>67</v>
      </c>
      <c r="D4242" t="s">
        <v>90</v>
      </c>
      <c r="E4242" t="s">
        <v>15684</v>
      </c>
      <c r="F4242" t="s">
        <v>40</v>
      </c>
      <c r="G4242">
        <v>2</v>
      </c>
      <c r="H4242">
        <v>6</v>
      </c>
      <c r="I4242">
        <v>2014</v>
      </c>
      <c r="J4242" t="s">
        <v>75</v>
      </c>
      <c r="K4242">
        <v>3.5019999999999998</v>
      </c>
      <c r="L4242">
        <v>2.75</v>
      </c>
      <c r="M4242" s="54">
        <v>4.25</v>
      </c>
      <c r="N4242" t="s">
        <v>44</v>
      </c>
      <c r="O4242" t="s">
        <v>44</v>
      </c>
      <c r="P4242">
        <v>-99</v>
      </c>
    </row>
    <row r="4243" spans="1:16" x14ac:dyDescent="0.25">
      <c r="A4243" s="20" t="s">
        <v>16752</v>
      </c>
      <c r="B4243">
        <v>3</v>
      </c>
      <c r="C4243" t="s">
        <v>67</v>
      </c>
      <c r="D4243" t="s">
        <v>90</v>
      </c>
      <c r="E4243" t="s">
        <v>15684</v>
      </c>
      <c r="F4243" t="s">
        <v>40</v>
      </c>
      <c r="G4243">
        <v>2</v>
      </c>
      <c r="H4243">
        <v>6</v>
      </c>
      <c r="I4243">
        <v>2014</v>
      </c>
      <c r="J4243" t="s">
        <v>75</v>
      </c>
      <c r="K4243">
        <v>1.2629999999999999</v>
      </c>
      <c r="L4243">
        <v>0.41</v>
      </c>
      <c r="M4243" s="54">
        <v>2.11</v>
      </c>
      <c r="N4243" t="s">
        <v>44</v>
      </c>
      <c r="O4243" t="s">
        <v>44</v>
      </c>
      <c r="P4243">
        <v>-99</v>
      </c>
    </row>
    <row r="4244" spans="1:16" x14ac:dyDescent="0.25">
      <c r="A4244" s="20" t="s">
        <v>16752</v>
      </c>
      <c r="B4244">
        <v>3</v>
      </c>
      <c r="C4244" t="s">
        <v>67</v>
      </c>
      <c r="D4244" t="s">
        <v>90</v>
      </c>
      <c r="E4244" t="s">
        <v>15684</v>
      </c>
      <c r="F4244" t="s">
        <v>40</v>
      </c>
      <c r="G4244">
        <v>2</v>
      </c>
      <c r="H4244">
        <v>6</v>
      </c>
      <c r="I4244">
        <v>2014</v>
      </c>
      <c r="J4244" t="s">
        <v>75</v>
      </c>
      <c r="K4244">
        <v>1.042</v>
      </c>
      <c r="L4244">
        <v>-1.1399999999999999</v>
      </c>
      <c r="M4244" s="54">
        <v>3.23</v>
      </c>
      <c r="N4244" t="s">
        <v>44</v>
      </c>
      <c r="O4244" t="s">
        <v>44</v>
      </c>
      <c r="P4244">
        <v>-99</v>
      </c>
    </row>
    <row r="4245" spans="1:16" x14ac:dyDescent="0.25">
      <c r="A4245" s="20" t="s">
        <v>16752</v>
      </c>
      <c r="B4245">
        <v>3</v>
      </c>
      <c r="C4245" t="s">
        <v>67</v>
      </c>
      <c r="D4245" t="s">
        <v>90</v>
      </c>
      <c r="E4245" t="s">
        <v>15684</v>
      </c>
      <c r="F4245" t="s">
        <v>40</v>
      </c>
      <c r="G4245">
        <v>2</v>
      </c>
      <c r="H4245">
        <v>6</v>
      </c>
      <c r="I4245">
        <v>2014</v>
      </c>
      <c r="J4245" t="s">
        <v>75</v>
      </c>
      <c r="K4245">
        <v>5.2320000000000002</v>
      </c>
      <c r="L4245">
        <v>4.47</v>
      </c>
      <c r="M4245" s="54">
        <v>6</v>
      </c>
      <c r="N4245" t="s">
        <v>44</v>
      </c>
      <c r="O4245" t="s">
        <v>44</v>
      </c>
      <c r="P4245">
        <v>-99</v>
      </c>
    </row>
    <row r="4246" spans="1:16" x14ac:dyDescent="0.25">
      <c r="A4246" s="20" t="s">
        <v>16752</v>
      </c>
      <c r="B4246">
        <v>3</v>
      </c>
      <c r="C4246" t="s">
        <v>67</v>
      </c>
      <c r="D4246" t="s">
        <v>90</v>
      </c>
      <c r="E4246" t="s">
        <v>15684</v>
      </c>
      <c r="F4246" t="s">
        <v>40</v>
      </c>
      <c r="G4246">
        <v>2</v>
      </c>
      <c r="H4246">
        <v>6</v>
      </c>
      <c r="I4246">
        <v>2014</v>
      </c>
      <c r="J4246" t="s">
        <v>75</v>
      </c>
      <c r="K4246">
        <v>4.3259999999999996</v>
      </c>
      <c r="L4246">
        <v>2.6</v>
      </c>
      <c r="M4246">
        <v>6.06</v>
      </c>
      <c r="N4246" t="s">
        <v>44</v>
      </c>
      <c r="O4246" t="s">
        <v>44</v>
      </c>
      <c r="P4246">
        <v>-99</v>
      </c>
    </row>
    <row r="4247" spans="1:16" x14ac:dyDescent="0.25">
      <c r="A4247" s="20" t="s">
        <v>16752</v>
      </c>
      <c r="B4247">
        <v>3</v>
      </c>
      <c r="C4247" t="s">
        <v>67</v>
      </c>
      <c r="D4247" t="s">
        <v>90</v>
      </c>
      <c r="E4247" t="s">
        <v>15684</v>
      </c>
      <c r="F4247" t="s">
        <v>40</v>
      </c>
      <c r="G4247">
        <v>2</v>
      </c>
      <c r="H4247">
        <v>6</v>
      </c>
      <c r="I4247">
        <v>2014</v>
      </c>
      <c r="J4247" t="s">
        <v>75</v>
      </c>
      <c r="K4247">
        <v>-1.79</v>
      </c>
      <c r="L4247">
        <v>-3.77</v>
      </c>
      <c r="M4247">
        <v>0.19</v>
      </c>
      <c r="N4247" t="s">
        <v>44</v>
      </c>
      <c r="O4247" t="s">
        <v>44</v>
      </c>
      <c r="P4247">
        <v>-99</v>
      </c>
    </row>
    <row r="4248" spans="1:16" x14ac:dyDescent="0.25">
      <c r="A4248" s="20" t="s">
        <v>16752</v>
      </c>
      <c r="B4248">
        <v>3</v>
      </c>
      <c r="C4248" t="s">
        <v>67</v>
      </c>
      <c r="D4248" t="s">
        <v>90</v>
      </c>
      <c r="E4248" t="s">
        <v>15684</v>
      </c>
      <c r="F4248" t="s">
        <v>40</v>
      </c>
      <c r="G4248">
        <v>2</v>
      </c>
      <c r="H4248">
        <v>6</v>
      </c>
      <c r="I4248">
        <v>2014</v>
      </c>
      <c r="J4248" t="s">
        <v>75</v>
      </c>
      <c r="K4248">
        <v>5.29</v>
      </c>
      <c r="L4248">
        <v>3.7</v>
      </c>
      <c r="M4248" s="54">
        <v>6.88</v>
      </c>
      <c r="N4248" t="s">
        <v>44</v>
      </c>
      <c r="O4248" t="s">
        <v>44</v>
      </c>
      <c r="P4248">
        <v>-99</v>
      </c>
    </row>
    <row r="4249" spans="1:16" x14ac:dyDescent="0.25">
      <c r="A4249" s="20" t="s">
        <v>16752</v>
      </c>
      <c r="B4249">
        <v>3</v>
      </c>
      <c r="C4249" t="s">
        <v>67</v>
      </c>
      <c r="D4249" t="s">
        <v>90</v>
      </c>
      <c r="E4249" t="s">
        <v>15684</v>
      </c>
      <c r="F4249" t="s">
        <v>40</v>
      </c>
      <c r="G4249">
        <v>2</v>
      </c>
      <c r="H4249">
        <v>6</v>
      </c>
      <c r="I4249">
        <v>2014</v>
      </c>
      <c r="J4249" t="s">
        <v>75</v>
      </c>
      <c r="K4249">
        <v>-9.68</v>
      </c>
      <c r="L4249">
        <v>-17.14</v>
      </c>
      <c r="M4249" s="54">
        <v>-2.2200000000000002</v>
      </c>
      <c r="N4249" t="s">
        <v>44</v>
      </c>
      <c r="O4249" t="s">
        <v>44</v>
      </c>
      <c r="P4249">
        <v>-99</v>
      </c>
    </row>
    <row r="4250" spans="1:16" x14ac:dyDescent="0.25">
      <c r="A4250" s="20" t="s">
        <v>16752</v>
      </c>
      <c r="B4250">
        <v>3</v>
      </c>
      <c r="C4250" t="s">
        <v>67</v>
      </c>
      <c r="D4250" t="s">
        <v>90</v>
      </c>
      <c r="E4250" t="s">
        <v>15684</v>
      </c>
      <c r="F4250" t="s">
        <v>40</v>
      </c>
      <c r="G4250">
        <v>2</v>
      </c>
      <c r="H4250">
        <v>6</v>
      </c>
      <c r="I4250">
        <v>2014</v>
      </c>
      <c r="J4250" t="s">
        <v>75</v>
      </c>
      <c r="K4250">
        <v>1.879</v>
      </c>
      <c r="L4250">
        <v>-0.24</v>
      </c>
      <c r="M4250" s="54">
        <v>4</v>
      </c>
      <c r="N4250" t="s">
        <v>44</v>
      </c>
      <c r="O4250" t="s">
        <v>44</v>
      </c>
      <c r="P4250">
        <v>-99</v>
      </c>
    </row>
    <row r="4251" spans="1:16" x14ac:dyDescent="0.25">
      <c r="A4251" s="20" t="s">
        <v>16752</v>
      </c>
      <c r="B4251">
        <v>3</v>
      </c>
      <c r="C4251" t="s">
        <v>67</v>
      </c>
      <c r="D4251" t="s">
        <v>90</v>
      </c>
      <c r="E4251" t="s">
        <v>15684</v>
      </c>
      <c r="F4251" t="s">
        <v>40</v>
      </c>
      <c r="G4251">
        <v>2</v>
      </c>
      <c r="H4251">
        <v>6</v>
      </c>
      <c r="I4251">
        <v>2014</v>
      </c>
      <c r="J4251" t="s">
        <v>75</v>
      </c>
      <c r="K4251">
        <v>-0.51500000000000001</v>
      </c>
      <c r="L4251">
        <v>-1.34</v>
      </c>
      <c r="M4251">
        <v>0.31</v>
      </c>
      <c r="N4251" t="s">
        <v>44</v>
      </c>
      <c r="O4251" t="s">
        <v>44</v>
      </c>
      <c r="P4251">
        <v>-99</v>
      </c>
    </row>
    <row r="4252" spans="1:16" x14ac:dyDescent="0.25">
      <c r="A4252" s="20" t="s">
        <v>16752</v>
      </c>
      <c r="B4252">
        <v>3</v>
      </c>
      <c r="C4252" t="s">
        <v>67</v>
      </c>
      <c r="D4252" t="s">
        <v>90</v>
      </c>
      <c r="E4252" t="s">
        <v>15684</v>
      </c>
      <c r="F4252" t="s">
        <v>40</v>
      </c>
      <c r="G4252">
        <v>2</v>
      </c>
      <c r="H4252">
        <v>6</v>
      </c>
      <c r="I4252">
        <v>2014</v>
      </c>
      <c r="J4252" t="s">
        <v>75</v>
      </c>
      <c r="K4252">
        <v>6.9530000000000003</v>
      </c>
      <c r="L4252">
        <v>5.2</v>
      </c>
      <c r="M4252">
        <v>8.7100000000000009</v>
      </c>
      <c r="N4252" t="s">
        <v>44</v>
      </c>
      <c r="O4252" t="s">
        <v>44</v>
      </c>
      <c r="P4252">
        <v>-99</v>
      </c>
    </row>
    <row r="4253" spans="1:16" x14ac:dyDescent="0.25">
      <c r="A4253" s="20" t="s">
        <v>16752</v>
      </c>
      <c r="B4253">
        <v>3</v>
      </c>
      <c r="C4253" t="s">
        <v>67</v>
      </c>
      <c r="D4253" t="s">
        <v>90</v>
      </c>
      <c r="E4253" t="s">
        <v>15684</v>
      </c>
      <c r="F4253" t="s">
        <v>40</v>
      </c>
      <c r="G4253">
        <v>2</v>
      </c>
      <c r="H4253">
        <v>6</v>
      </c>
      <c r="I4253">
        <v>2014</v>
      </c>
      <c r="J4253" t="s">
        <v>75</v>
      </c>
      <c r="K4253">
        <v>5.1749999999999998</v>
      </c>
      <c r="L4253">
        <v>4.12</v>
      </c>
      <c r="M4253" s="54">
        <v>6.23</v>
      </c>
      <c r="N4253" t="s">
        <v>44</v>
      </c>
      <c r="O4253" t="s">
        <v>44</v>
      </c>
      <c r="P4253">
        <v>-99</v>
      </c>
    </row>
    <row r="4254" spans="1:16" x14ac:dyDescent="0.25">
      <c r="A4254" s="20" t="s">
        <v>16752</v>
      </c>
      <c r="B4254">
        <v>3</v>
      </c>
      <c r="C4254" t="s">
        <v>67</v>
      </c>
      <c r="D4254" t="s">
        <v>90</v>
      </c>
      <c r="E4254" t="s">
        <v>15684</v>
      </c>
      <c r="F4254" t="s">
        <v>40</v>
      </c>
      <c r="G4254">
        <v>2</v>
      </c>
      <c r="H4254">
        <v>6</v>
      </c>
      <c r="I4254">
        <v>2014</v>
      </c>
      <c r="J4254" t="s">
        <v>75</v>
      </c>
      <c r="K4254">
        <v>0.81899999999999995</v>
      </c>
      <c r="L4254">
        <v>-0.45</v>
      </c>
      <c r="M4254" s="54">
        <v>2.09</v>
      </c>
      <c r="N4254" t="s">
        <v>44</v>
      </c>
      <c r="O4254" t="s">
        <v>44</v>
      </c>
      <c r="P4254">
        <v>-99</v>
      </c>
    </row>
    <row r="4255" spans="1:16" x14ac:dyDescent="0.25">
      <c r="A4255" s="20" t="s">
        <v>16752</v>
      </c>
      <c r="B4255">
        <v>3</v>
      </c>
      <c r="C4255" t="s">
        <v>67</v>
      </c>
      <c r="D4255" t="s">
        <v>90</v>
      </c>
      <c r="E4255" t="s">
        <v>15684</v>
      </c>
      <c r="F4255" t="s">
        <v>40</v>
      </c>
      <c r="G4255">
        <v>2</v>
      </c>
      <c r="H4255">
        <v>6</v>
      </c>
      <c r="I4255">
        <v>2014</v>
      </c>
      <c r="J4255" t="s">
        <v>75</v>
      </c>
      <c r="K4255">
        <v>1.4410000000000001</v>
      </c>
      <c r="L4255">
        <v>-1.08</v>
      </c>
      <c r="M4255" s="54">
        <v>3.96</v>
      </c>
      <c r="N4255" t="s">
        <v>44</v>
      </c>
      <c r="O4255" t="s">
        <v>44</v>
      </c>
      <c r="P4255">
        <v>-99</v>
      </c>
    </row>
    <row r="4256" spans="1:16" x14ac:dyDescent="0.25">
      <c r="A4256" s="20" t="s">
        <v>16752</v>
      </c>
      <c r="B4256">
        <v>3</v>
      </c>
      <c r="C4256" t="s">
        <v>67</v>
      </c>
      <c r="D4256" t="s">
        <v>90</v>
      </c>
      <c r="E4256" t="s">
        <v>15684</v>
      </c>
      <c r="F4256" t="s">
        <v>40</v>
      </c>
      <c r="G4256">
        <v>2</v>
      </c>
      <c r="H4256">
        <v>6</v>
      </c>
      <c r="I4256">
        <v>2014</v>
      </c>
      <c r="J4256" t="s">
        <v>75</v>
      </c>
      <c r="K4256">
        <v>3.431</v>
      </c>
      <c r="L4256">
        <v>2.87</v>
      </c>
      <c r="M4256" s="54">
        <v>3.99</v>
      </c>
      <c r="N4256" t="s">
        <v>44</v>
      </c>
      <c r="O4256" t="s">
        <v>44</v>
      </c>
      <c r="P4256">
        <v>-99</v>
      </c>
    </row>
    <row r="4257" spans="1:16" x14ac:dyDescent="0.25">
      <c r="A4257" s="20" t="s">
        <v>16752</v>
      </c>
      <c r="B4257">
        <v>3</v>
      </c>
      <c r="C4257" t="s">
        <v>67</v>
      </c>
      <c r="D4257" t="s">
        <v>90</v>
      </c>
      <c r="E4257" t="s">
        <v>15684</v>
      </c>
      <c r="F4257" t="s">
        <v>40</v>
      </c>
      <c r="G4257">
        <v>2</v>
      </c>
      <c r="H4257">
        <v>6</v>
      </c>
      <c r="I4257">
        <v>2014</v>
      </c>
      <c r="J4257" t="s">
        <v>75</v>
      </c>
      <c r="K4257">
        <v>6.2039999999999997</v>
      </c>
      <c r="L4257">
        <v>2.2999999999999998</v>
      </c>
      <c r="M4257" s="54">
        <v>10.11</v>
      </c>
      <c r="N4257" t="s">
        <v>44</v>
      </c>
      <c r="O4257" t="s">
        <v>44</v>
      </c>
      <c r="P4257">
        <v>-99</v>
      </c>
    </row>
    <row r="4258" spans="1:16" x14ac:dyDescent="0.25">
      <c r="A4258" s="20" t="s">
        <v>16752</v>
      </c>
      <c r="B4258">
        <v>3</v>
      </c>
      <c r="C4258" t="s">
        <v>67</v>
      </c>
      <c r="D4258" t="s">
        <v>90</v>
      </c>
      <c r="E4258" t="s">
        <v>15684</v>
      </c>
      <c r="F4258" t="s">
        <v>40</v>
      </c>
      <c r="G4258">
        <v>2</v>
      </c>
      <c r="H4258">
        <v>6</v>
      </c>
      <c r="I4258">
        <v>2014</v>
      </c>
      <c r="J4258" t="s">
        <v>75</v>
      </c>
      <c r="K4258">
        <v>7.13</v>
      </c>
      <c r="L4258">
        <v>5.47</v>
      </c>
      <c r="M4258" s="54">
        <v>8.7899999999999991</v>
      </c>
      <c r="N4258" t="s">
        <v>44</v>
      </c>
      <c r="O4258" t="s">
        <v>44</v>
      </c>
      <c r="P4258">
        <v>-99</v>
      </c>
    </row>
    <row r="4259" spans="1:16" x14ac:dyDescent="0.25">
      <c r="A4259" s="20" t="s">
        <v>16753</v>
      </c>
      <c r="B4259">
        <v>3</v>
      </c>
      <c r="C4259" t="s">
        <v>67</v>
      </c>
      <c r="D4259" t="s">
        <v>90</v>
      </c>
      <c r="E4259" t="s">
        <v>15684</v>
      </c>
      <c r="F4259" t="s">
        <v>40</v>
      </c>
      <c r="G4259">
        <v>3</v>
      </c>
      <c r="H4259">
        <v>6</v>
      </c>
      <c r="I4259">
        <v>2014</v>
      </c>
      <c r="J4259" t="s">
        <v>75</v>
      </c>
      <c r="K4259">
        <v>2.8109999999999999</v>
      </c>
      <c r="L4259">
        <v>2.08</v>
      </c>
      <c r="M4259" s="54">
        <v>3.55</v>
      </c>
      <c r="N4259" t="s">
        <v>44</v>
      </c>
      <c r="O4259" t="s">
        <v>44</v>
      </c>
      <c r="P4259">
        <v>-99</v>
      </c>
    </row>
    <row r="4260" spans="1:16" x14ac:dyDescent="0.25">
      <c r="A4260" s="20" t="s">
        <v>16753</v>
      </c>
      <c r="B4260">
        <v>3</v>
      </c>
      <c r="C4260" t="s">
        <v>67</v>
      </c>
      <c r="D4260" t="s">
        <v>90</v>
      </c>
      <c r="E4260" t="s">
        <v>15684</v>
      </c>
      <c r="F4260" t="s">
        <v>40</v>
      </c>
      <c r="G4260">
        <v>3</v>
      </c>
      <c r="H4260">
        <v>6</v>
      </c>
      <c r="I4260">
        <v>2014</v>
      </c>
      <c r="J4260" t="s">
        <v>75</v>
      </c>
      <c r="K4260">
        <v>-0.74</v>
      </c>
      <c r="L4260">
        <v>-2.69</v>
      </c>
      <c r="M4260" s="54">
        <v>1.21</v>
      </c>
      <c r="N4260" t="s">
        <v>44</v>
      </c>
      <c r="O4260" t="s">
        <v>44</v>
      </c>
      <c r="P4260">
        <v>-99</v>
      </c>
    </row>
    <row r="4261" spans="1:16" x14ac:dyDescent="0.25">
      <c r="A4261" s="20" t="s">
        <v>16753</v>
      </c>
      <c r="B4261">
        <v>3</v>
      </c>
      <c r="C4261" t="s">
        <v>67</v>
      </c>
      <c r="D4261" t="s">
        <v>90</v>
      </c>
      <c r="E4261" t="s">
        <v>15684</v>
      </c>
      <c r="F4261" t="s">
        <v>40</v>
      </c>
      <c r="G4261">
        <v>3</v>
      </c>
      <c r="H4261">
        <v>6</v>
      </c>
      <c r="I4261">
        <v>2014</v>
      </c>
      <c r="J4261" t="s">
        <v>75</v>
      </c>
      <c r="K4261">
        <v>3.1960000000000002</v>
      </c>
      <c r="L4261">
        <v>2.68</v>
      </c>
      <c r="M4261" s="54">
        <v>3.72</v>
      </c>
      <c r="N4261" t="s">
        <v>44</v>
      </c>
      <c r="O4261" t="s">
        <v>44</v>
      </c>
      <c r="P4261">
        <v>-99</v>
      </c>
    </row>
    <row r="4262" spans="1:16" x14ac:dyDescent="0.25">
      <c r="A4262" s="20" t="s">
        <v>16753</v>
      </c>
      <c r="B4262">
        <v>3</v>
      </c>
      <c r="C4262" t="s">
        <v>67</v>
      </c>
      <c r="D4262" t="s">
        <v>90</v>
      </c>
      <c r="E4262" t="s">
        <v>15684</v>
      </c>
      <c r="F4262" t="s">
        <v>40</v>
      </c>
      <c r="G4262">
        <v>3</v>
      </c>
      <c r="H4262">
        <v>6</v>
      </c>
      <c r="I4262">
        <v>2014</v>
      </c>
      <c r="J4262" t="s">
        <v>75</v>
      </c>
      <c r="K4262">
        <v>3.3769999999999998</v>
      </c>
      <c r="L4262">
        <v>2.64</v>
      </c>
      <c r="M4262" s="54">
        <v>4.12</v>
      </c>
      <c r="N4262" t="s">
        <v>44</v>
      </c>
      <c r="O4262" t="s">
        <v>44</v>
      </c>
      <c r="P4262">
        <v>-99</v>
      </c>
    </row>
    <row r="4263" spans="1:16" x14ac:dyDescent="0.25">
      <c r="A4263" s="20" t="s">
        <v>16753</v>
      </c>
      <c r="B4263">
        <v>3</v>
      </c>
      <c r="C4263" t="s">
        <v>67</v>
      </c>
      <c r="D4263" t="s">
        <v>90</v>
      </c>
      <c r="E4263" t="s">
        <v>15684</v>
      </c>
      <c r="F4263" t="s">
        <v>40</v>
      </c>
      <c r="G4263">
        <v>3</v>
      </c>
      <c r="H4263">
        <v>6</v>
      </c>
      <c r="I4263">
        <v>2014</v>
      </c>
      <c r="J4263" t="s">
        <v>75</v>
      </c>
      <c r="K4263">
        <v>1.139</v>
      </c>
      <c r="L4263">
        <v>0.3</v>
      </c>
      <c r="M4263" s="54">
        <v>1.98</v>
      </c>
      <c r="N4263" t="s">
        <v>44</v>
      </c>
      <c r="O4263" t="s">
        <v>44</v>
      </c>
      <c r="P4263">
        <v>-99</v>
      </c>
    </row>
    <row r="4264" spans="1:16" x14ac:dyDescent="0.25">
      <c r="A4264" s="20" t="s">
        <v>16753</v>
      </c>
      <c r="B4264">
        <v>3</v>
      </c>
      <c r="C4264" t="s">
        <v>67</v>
      </c>
      <c r="D4264" t="s">
        <v>90</v>
      </c>
      <c r="E4264" t="s">
        <v>15684</v>
      </c>
      <c r="F4264" t="s">
        <v>40</v>
      </c>
      <c r="G4264">
        <v>3</v>
      </c>
      <c r="H4264">
        <v>6</v>
      </c>
      <c r="I4264">
        <v>2014</v>
      </c>
      <c r="J4264" t="s">
        <v>75</v>
      </c>
      <c r="K4264">
        <v>0.91800000000000004</v>
      </c>
      <c r="L4264">
        <v>-1.27</v>
      </c>
      <c r="M4264" s="54">
        <v>3.1</v>
      </c>
      <c r="N4264" t="s">
        <v>44</v>
      </c>
      <c r="O4264" t="s">
        <v>44</v>
      </c>
      <c r="P4264">
        <v>-99</v>
      </c>
    </row>
    <row r="4265" spans="1:16" x14ac:dyDescent="0.25">
      <c r="A4265" s="20" t="s">
        <v>16753</v>
      </c>
      <c r="B4265">
        <v>3</v>
      </c>
      <c r="C4265" t="s">
        <v>67</v>
      </c>
      <c r="D4265" t="s">
        <v>90</v>
      </c>
      <c r="E4265" t="s">
        <v>15684</v>
      </c>
      <c r="F4265" t="s">
        <v>40</v>
      </c>
      <c r="G4265">
        <v>3</v>
      </c>
      <c r="H4265">
        <v>6</v>
      </c>
      <c r="I4265">
        <v>2014</v>
      </c>
      <c r="J4265" t="s">
        <v>75</v>
      </c>
      <c r="K4265">
        <v>5.1070000000000002</v>
      </c>
      <c r="L4265">
        <v>4.3499999999999996</v>
      </c>
      <c r="M4265" s="54">
        <v>5.87</v>
      </c>
      <c r="N4265" t="s">
        <v>44</v>
      </c>
      <c r="O4265" t="s">
        <v>44</v>
      </c>
      <c r="P4265">
        <v>-99</v>
      </c>
    </row>
    <row r="4266" spans="1:16" x14ac:dyDescent="0.25">
      <c r="A4266" s="20" t="s">
        <v>16753</v>
      </c>
      <c r="B4266">
        <v>3</v>
      </c>
      <c r="C4266" t="s">
        <v>67</v>
      </c>
      <c r="D4266" t="s">
        <v>90</v>
      </c>
      <c r="E4266" t="s">
        <v>15684</v>
      </c>
      <c r="F4266" t="s">
        <v>40</v>
      </c>
      <c r="G4266">
        <v>3</v>
      </c>
      <c r="H4266">
        <v>6</v>
      </c>
      <c r="I4266">
        <v>2014</v>
      </c>
      <c r="J4266" t="s">
        <v>75</v>
      </c>
      <c r="K4266">
        <v>4.202</v>
      </c>
      <c r="L4266">
        <v>2.48</v>
      </c>
      <c r="M4266" s="54">
        <v>5.93</v>
      </c>
      <c r="N4266" t="s">
        <v>44</v>
      </c>
      <c r="O4266" t="s">
        <v>44</v>
      </c>
      <c r="P4266">
        <v>-99</v>
      </c>
    </row>
    <row r="4267" spans="1:16" x14ac:dyDescent="0.25">
      <c r="A4267" s="20" t="s">
        <v>16753</v>
      </c>
      <c r="B4267">
        <v>3</v>
      </c>
      <c r="C4267" t="s">
        <v>67</v>
      </c>
      <c r="D4267" t="s">
        <v>90</v>
      </c>
      <c r="E4267" t="s">
        <v>15684</v>
      </c>
      <c r="F4267" t="s">
        <v>40</v>
      </c>
      <c r="G4267">
        <v>3</v>
      </c>
      <c r="H4267">
        <v>6</v>
      </c>
      <c r="I4267">
        <v>2014</v>
      </c>
      <c r="J4267" t="s">
        <v>75</v>
      </c>
      <c r="K4267">
        <v>-1.915</v>
      </c>
      <c r="L4267">
        <v>-3.89</v>
      </c>
      <c r="M4267" s="54">
        <v>0.06</v>
      </c>
      <c r="N4267" t="s">
        <v>44</v>
      </c>
      <c r="O4267" t="s">
        <v>44</v>
      </c>
      <c r="P4267">
        <v>-99</v>
      </c>
    </row>
    <row r="4268" spans="1:16" x14ac:dyDescent="0.25">
      <c r="A4268" s="20" t="s">
        <v>16753</v>
      </c>
      <c r="B4268">
        <v>3</v>
      </c>
      <c r="C4268" t="s">
        <v>67</v>
      </c>
      <c r="D4268" t="s">
        <v>90</v>
      </c>
      <c r="E4268" t="s">
        <v>15684</v>
      </c>
      <c r="F4268" t="s">
        <v>40</v>
      </c>
      <c r="G4268">
        <v>3</v>
      </c>
      <c r="H4268">
        <v>6</v>
      </c>
      <c r="I4268">
        <v>2014</v>
      </c>
      <c r="J4268" t="s">
        <v>75</v>
      </c>
      <c r="K4268">
        <v>5.165</v>
      </c>
      <c r="L4268">
        <v>3.58</v>
      </c>
      <c r="M4268" s="54">
        <v>6.75</v>
      </c>
      <c r="N4268" t="s">
        <v>44</v>
      </c>
      <c r="O4268" t="s">
        <v>44</v>
      </c>
      <c r="P4268">
        <v>-99</v>
      </c>
    </row>
    <row r="4269" spans="1:16" x14ac:dyDescent="0.25">
      <c r="A4269" s="20" t="s">
        <v>16753</v>
      </c>
      <c r="B4269">
        <v>3</v>
      </c>
      <c r="C4269" t="s">
        <v>67</v>
      </c>
      <c r="D4269" t="s">
        <v>90</v>
      </c>
      <c r="E4269" t="s">
        <v>15684</v>
      </c>
      <c r="F4269" t="s">
        <v>40</v>
      </c>
      <c r="G4269">
        <v>3</v>
      </c>
      <c r="H4269">
        <v>6</v>
      </c>
      <c r="I4269">
        <v>2014</v>
      </c>
      <c r="J4269" t="s">
        <v>75</v>
      </c>
      <c r="K4269">
        <v>-9.8049999999999997</v>
      </c>
      <c r="L4269">
        <v>-17.260000000000002</v>
      </c>
      <c r="M4269" s="54">
        <v>-2.34</v>
      </c>
      <c r="N4269" t="s">
        <v>44</v>
      </c>
      <c r="O4269" t="s">
        <v>44</v>
      </c>
      <c r="P4269">
        <v>-99</v>
      </c>
    </row>
    <row r="4270" spans="1:16" x14ac:dyDescent="0.25">
      <c r="A4270" s="20" t="s">
        <v>16753</v>
      </c>
      <c r="B4270">
        <v>3</v>
      </c>
      <c r="C4270" t="s">
        <v>67</v>
      </c>
      <c r="D4270" t="s">
        <v>90</v>
      </c>
      <c r="E4270" t="s">
        <v>15684</v>
      </c>
      <c r="F4270" t="s">
        <v>40</v>
      </c>
      <c r="G4270">
        <v>3</v>
      </c>
      <c r="H4270">
        <v>6</v>
      </c>
      <c r="I4270">
        <v>2014</v>
      </c>
      <c r="J4270" t="s">
        <v>75</v>
      </c>
      <c r="K4270">
        <v>1.754</v>
      </c>
      <c r="L4270">
        <v>-0.36</v>
      </c>
      <c r="M4270" s="54">
        <v>3.87</v>
      </c>
      <c r="N4270" t="s">
        <v>44</v>
      </c>
      <c r="O4270" t="s">
        <v>44</v>
      </c>
      <c r="P4270">
        <v>-99</v>
      </c>
    </row>
    <row r="4271" spans="1:16" x14ac:dyDescent="0.25">
      <c r="A4271" s="20" t="s">
        <v>16753</v>
      </c>
      <c r="B4271">
        <v>3</v>
      </c>
      <c r="C4271" t="s">
        <v>67</v>
      </c>
      <c r="D4271" t="s">
        <v>90</v>
      </c>
      <c r="E4271" t="s">
        <v>15684</v>
      </c>
      <c r="F4271" t="s">
        <v>40</v>
      </c>
      <c r="G4271">
        <v>3</v>
      </c>
      <c r="H4271">
        <v>6</v>
      </c>
      <c r="I4271">
        <v>2014</v>
      </c>
      <c r="J4271" t="s">
        <v>75</v>
      </c>
      <c r="K4271">
        <v>-0.64</v>
      </c>
      <c r="L4271">
        <v>-1.46</v>
      </c>
      <c r="M4271" s="54">
        <v>0.18</v>
      </c>
      <c r="N4271" t="s">
        <v>44</v>
      </c>
      <c r="O4271" t="s">
        <v>44</v>
      </c>
      <c r="P4271">
        <v>-99</v>
      </c>
    </row>
    <row r="4272" spans="1:16" x14ac:dyDescent="0.25">
      <c r="A4272" s="20" t="s">
        <v>16753</v>
      </c>
      <c r="B4272">
        <v>3</v>
      </c>
      <c r="C4272" t="s">
        <v>67</v>
      </c>
      <c r="D4272" t="s">
        <v>90</v>
      </c>
      <c r="E4272" t="s">
        <v>15684</v>
      </c>
      <c r="F4272" t="s">
        <v>40</v>
      </c>
      <c r="G4272">
        <v>3</v>
      </c>
      <c r="H4272">
        <v>6</v>
      </c>
      <c r="I4272">
        <v>2014</v>
      </c>
      <c r="J4272" t="s">
        <v>75</v>
      </c>
      <c r="K4272">
        <v>6.8280000000000003</v>
      </c>
      <c r="L4272">
        <v>5.08</v>
      </c>
      <c r="M4272" s="54">
        <v>8.58</v>
      </c>
      <c r="N4272" t="s">
        <v>44</v>
      </c>
      <c r="O4272" t="s">
        <v>44</v>
      </c>
      <c r="P4272">
        <v>-99</v>
      </c>
    </row>
    <row r="4273" spans="1:16" x14ac:dyDescent="0.25">
      <c r="A4273" s="20" t="s">
        <v>16753</v>
      </c>
      <c r="B4273">
        <v>3</v>
      </c>
      <c r="C4273" t="s">
        <v>67</v>
      </c>
      <c r="D4273" t="s">
        <v>90</v>
      </c>
      <c r="E4273" t="s">
        <v>15684</v>
      </c>
      <c r="F4273" t="s">
        <v>40</v>
      </c>
      <c r="G4273">
        <v>3</v>
      </c>
      <c r="H4273">
        <v>6</v>
      </c>
      <c r="I4273">
        <v>2014</v>
      </c>
      <c r="J4273" t="s">
        <v>75</v>
      </c>
      <c r="K4273">
        <v>5.05</v>
      </c>
      <c r="L4273">
        <v>4.01</v>
      </c>
      <c r="M4273" s="54">
        <v>6.1</v>
      </c>
      <c r="N4273" t="s">
        <v>44</v>
      </c>
      <c r="O4273" t="s">
        <v>44</v>
      </c>
      <c r="P4273">
        <v>-99</v>
      </c>
    </row>
    <row r="4274" spans="1:16" x14ac:dyDescent="0.25">
      <c r="A4274" s="20" t="s">
        <v>16753</v>
      </c>
      <c r="B4274">
        <v>3</v>
      </c>
      <c r="C4274" t="s">
        <v>67</v>
      </c>
      <c r="D4274" t="s">
        <v>90</v>
      </c>
      <c r="E4274" t="s">
        <v>15684</v>
      </c>
      <c r="F4274" t="s">
        <v>40</v>
      </c>
      <c r="G4274">
        <v>3</v>
      </c>
      <c r="H4274">
        <v>6</v>
      </c>
      <c r="I4274">
        <v>2014</v>
      </c>
      <c r="J4274" t="s">
        <v>75</v>
      </c>
      <c r="K4274">
        <v>0.69399999999999995</v>
      </c>
      <c r="L4274">
        <v>-0.56999999999999995</v>
      </c>
      <c r="M4274" s="54">
        <v>1.96</v>
      </c>
      <c r="N4274" t="s">
        <v>44</v>
      </c>
      <c r="O4274" t="s">
        <v>44</v>
      </c>
      <c r="P4274">
        <v>-99</v>
      </c>
    </row>
    <row r="4275" spans="1:16" x14ac:dyDescent="0.25">
      <c r="A4275" s="20" t="s">
        <v>16753</v>
      </c>
      <c r="B4275">
        <v>3</v>
      </c>
      <c r="C4275" t="s">
        <v>67</v>
      </c>
      <c r="D4275" t="s">
        <v>90</v>
      </c>
      <c r="E4275" t="s">
        <v>15684</v>
      </c>
      <c r="F4275" t="s">
        <v>40</v>
      </c>
      <c r="G4275">
        <v>3</v>
      </c>
      <c r="H4275">
        <v>6</v>
      </c>
      <c r="I4275">
        <v>2014</v>
      </c>
      <c r="J4275" t="s">
        <v>75</v>
      </c>
      <c r="K4275">
        <v>1.3160000000000001</v>
      </c>
      <c r="L4275">
        <v>-1.2</v>
      </c>
      <c r="M4275" s="54">
        <v>3.83</v>
      </c>
      <c r="N4275" t="s">
        <v>44</v>
      </c>
      <c r="O4275" t="s">
        <v>44</v>
      </c>
      <c r="P4275">
        <v>-99</v>
      </c>
    </row>
    <row r="4276" spans="1:16" x14ac:dyDescent="0.25">
      <c r="A4276" s="20" t="s">
        <v>16753</v>
      </c>
      <c r="B4276">
        <v>3</v>
      </c>
      <c r="C4276" t="s">
        <v>67</v>
      </c>
      <c r="D4276" t="s">
        <v>90</v>
      </c>
      <c r="E4276" t="s">
        <v>15684</v>
      </c>
      <c r="F4276" t="s">
        <v>40</v>
      </c>
      <c r="G4276">
        <v>3</v>
      </c>
      <c r="H4276">
        <v>6</v>
      </c>
      <c r="I4276">
        <v>2014</v>
      </c>
      <c r="J4276" t="s">
        <v>75</v>
      </c>
      <c r="K4276">
        <v>3.3069999999999999</v>
      </c>
      <c r="L4276">
        <v>2.76</v>
      </c>
      <c r="M4276" s="54">
        <v>3.85</v>
      </c>
      <c r="N4276" t="s">
        <v>44</v>
      </c>
      <c r="O4276" t="s">
        <v>44</v>
      </c>
      <c r="P4276">
        <v>-99</v>
      </c>
    </row>
    <row r="4277" spans="1:16" x14ac:dyDescent="0.25">
      <c r="A4277" s="20" t="s">
        <v>16753</v>
      </c>
      <c r="B4277">
        <v>3</v>
      </c>
      <c r="C4277" t="s">
        <v>67</v>
      </c>
      <c r="D4277" t="s">
        <v>90</v>
      </c>
      <c r="E4277" t="s">
        <v>15684</v>
      </c>
      <c r="F4277" t="s">
        <v>40</v>
      </c>
      <c r="G4277">
        <v>3</v>
      </c>
      <c r="H4277">
        <v>6</v>
      </c>
      <c r="I4277">
        <v>2014</v>
      </c>
      <c r="J4277" t="s">
        <v>75</v>
      </c>
      <c r="K4277">
        <v>6.08</v>
      </c>
      <c r="L4277">
        <v>2.1800000000000002</v>
      </c>
      <c r="M4277" s="54">
        <v>9.98</v>
      </c>
      <c r="N4277" t="s">
        <v>44</v>
      </c>
      <c r="O4277" t="s">
        <v>44</v>
      </c>
      <c r="P4277">
        <v>-99</v>
      </c>
    </row>
    <row r="4278" spans="1:16" x14ac:dyDescent="0.25">
      <c r="A4278" s="20" t="s">
        <v>16753</v>
      </c>
      <c r="B4278">
        <v>3</v>
      </c>
      <c r="C4278" t="s">
        <v>67</v>
      </c>
      <c r="D4278" t="s">
        <v>90</v>
      </c>
      <c r="E4278" t="s">
        <v>15684</v>
      </c>
      <c r="F4278" t="s">
        <v>40</v>
      </c>
      <c r="G4278">
        <v>3</v>
      </c>
      <c r="H4278">
        <v>6</v>
      </c>
      <c r="I4278">
        <v>2014</v>
      </c>
      <c r="J4278" t="s">
        <v>75</v>
      </c>
      <c r="K4278">
        <v>7.0049999999999999</v>
      </c>
      <c r="L4278">
        <v>5.35</v>
      </c>
      <c r="M4278" s="54">
        <v>8.66</v>
      </c>
      <c r="N4278" t="s">
        <v>44</v>
      </c>
      <c r="O4278" t="s">
        <v>44</v>
      </c>
      <c r="P4278">
        <v>-99</v>
      </c>
    </row>
    <row r="4279" spans="1:16" x14ac:dyDescent="0.25">
      <c r="A4279" s="20" t="s">
        <v>16754</v>
      </c>
      <c r="B4279">
        <v>3</v>
      </c>
      <c r="C4279" t="s">
        <v>67</v>
      </c>
      <c r="D4279" t="s">
        <v>90</v>
      </c>
      <c r="E4279" t="s">
        <v>15684</v>
      </c>
      <c r="F4279" t="s">
        <v>40</v>
      </c>
      <c r="G4279">
        <v>4</v>
      </c>
      <c r="H4279">
        <v>6</v>
      </c>
      <c r="I4279">
        <v>2014</v>
      </c>
      <c r="J4279" t="s">
        <v>75</v>
      </c>
      <c r="K4279">
        <v>4.992</v>
      </c>
      <c r="L4279">
        <v>4.26</v>
      </c>
      <c r="M4279" s="54">
        <v>5.73</v>
      </c>
      <c r="N4279" t="s">
        <v>44</v>
      </c>
      <c r="O4279" t="s">
        <v>44</v>
      </c>
      <c r="P4279">
        <v>-99</v>
      </c>
    </row>
    <row r="4280" spans="1:16" x14ac:dyDescent="0.25">
      <c r="A4280" s="20" t="s">
        <v>16754</v>
      </c>
      <c r="B4280">
        <v>3</v>
      </c>
      <c r="C4280" t="s">
        <v>67</v>
      </c>
      <c r="D4280" t="s">
        <v>90</v>
      </c>
      <c r="E4280" t="s">
        <v>15684</v>
      </c>
      <c r="F4280" t="s">
        <v>40</v>
      </c>
      <c r="G4280">
        <v>4</v>
      </c>
      <c r="H4280">
        <v>6</v>
      </c>
      <c r="I4280">
        <v>2014</v>
      </c>
      <c r="J4280" t="s">
        <v>75</v>
      </c>
      <c r="K4280">
        <v>1.4410000000000001</v>
      </c>
      <c r="L4280">
        <v>-0.5</v>
      </c>
      <c r="M4280" s="54">
        <v>3.39</v>
      </c>
      <c r="N4280" t="s">
        <v>44</v>
      </c>
      <c r="O4280" t="s">
        <v>44</v>
      </c>
      <c r="P4280">
        <v>-99</v>
      </c>
    </row>
    <row r="4281" spans="1:16" x14ac:dyDescent="0.25">
      <c r="A4281" s="20" t="s">
        <v>16754</v>
      </c>
      <c r="B4281">
        <v>3</v>
      </c>
      <c r="C4281" t="s">
        <v>67</v>
      </c>
      <c r="D4281" t="s">
        <v>90</v>
      </c>
      <c r="E4281" t="s">
        <v>15684</v>
      </c>
      <c r="F4281" t="s">
        <v>40</v>
      </c>
      <c r="G4281">
        <v>4</v>
      </c>
      <c r="H4281">
        <v>6</v>
      </c>
      <c r="I4281">
        <v>2014</v>
      </c>
      <c r="J4281" t="s">
        <v>75</v>
      </c>
      <c r="K4281">
        <v>5.3780000000000001</v>
      </c>
      <c r="L4281">
        <v>4.8600000000000003</v>
      </c>
      <c r="M4281" s="54">
        <v>5.9</v>
      </c>
      <c r="N4281" t="s">
        <v>44</v>
      </c>
      <c r="O4281" t="s">
        <v>44</v>
      </c>
      <c r="P4281">
        <v>-99</v>
      </c>
    </row>
    <row r="4282" spans="1:16" x14ac:dyDescent="0.25">
      <c r="A4282" s="20" t="s">
        <v>16754</v>
      </c>
      <c r="B4282">
        <v>3</v>
      </c>
      <c r="C4282" t="s">
        <v>67</v>
      </c>
      <c r="D4282" t="s">
        <v>90</v>
      </c>
      <c r="E4282" t="s">
        <v>15684</v>
      </c>
      <c r="F4282" t="s">
        <v>40</v>
      </c>
      <c r="G4282">
        <v>4</v>
      </c>
      <c r="H4282">
        <v>6</v>
      </c>
      <c r="I4282">
        <v>2014</v>
      </c>
      <c r="J4282" t="s">
        <v>75</v>
      </c>
      <c r="K4282">
        <v>5.5590000000000002</v>
      </c>
      <c r="L4282">
        <v>4.82</v>
      </c>
      <c r="M4282" s="54">
        <v>6.3</v>
      </c>
      <c r="N4282" t="s">
        <v>44</v>
      </c>
      <c r="O4282" t="s">
        <v>44</v>
      </c>
      <c r="P4282">
        <v>-99</v>
      </c>
    </row>
    <row r="4283" spans="1:16" x14ac:dyDescent="0.25">
      <c r="A4283" s="20" t="s">
        <v>16754</v>
      </c>
      <c r="B4283">
        <v>3</v>
      </c>
      <c r="C4283" t="s">
        <v>67</v>
      </c>
      <c r="D4283" t="s">
        <v>90</v>
      </c>
      <c r="E4283" t="s">
        <v>15684</v>
      </c>
      <c r="F4283" t="s">
        <v>40</v>
      </c>
      <c r="G4283">
        <v>4</v>
      </c>
      <c r="H4283">
        <v>6</v>
      </c>
      <c r="I4283">
        <v>2014</v>
      </c>
      <c r="J4283" t="s">
        <v>75</v>
      </c>
      <c r="K4283">
        <v>3.32</v>
      </c>
      <c r="L4283">
        <v>2.48</v>
      </c>
      <c r="M4283" s="54">
        <v>4.16</v>
      </c>
      <c r="N4283" t="s">
        <v>44</v>
      </c>
      <c r="O4283" t="s">
        <v>44</v>
      </c>
      <c r="P4283">
        <v>-99</v>
      </c>
    </row>
    <row r="4284" spans="1:16" x14ac:dyDescent="0.25">
      <c r="A4284" s="20" t="s">
        <v>16754</v>
      </c>
      <c r="B4284">
        <v>3</v>
      </c>
      <c r="C4284" t="s">
        <v>67</v>
      </c>
      <c r="D4284" t="s">
        <v>90</v>
      </c>
      <c r="E4284" t="s">
        <v>15684</v>
      </c>
      <c r="F4284" t="s">
        <v>40</v>
      </c>
      <c r="G4284">
        <v>4</v>
      </c>
      <c r="H4284">
        <v>6</v>
      </c>
      <c r="I4284">
        <v>2014</v>
      </c>
      <c r="J4284" t="s">
        <v>75</v>
      </c>
      <c r="K4284">
        <v>3.0990000000000002</v>
      </c>
      <c r="L4284">
        <v>0.92</v>
      </c>
      <c r="M4284" s="54">
        <v>5.28</v>
      </c>
      <c r="N4284" t="s">
        <v>44</v>
      </c>
      <c r="O4284" t="s">
        <v>44</v>
      </c>
      <c r="P4284">
        <v>-99</v>
      </c>
    </row>
    <row r="4285" spans="1:16" x14ac:dyDescent="0.25">
      <c r="A4285" s="20" t="s">
        <v>16754</v>
      </c>
      <c r="B4285">
        <v>3</v>
      </c>
      <c r="C4285" t="s">
        <v>67</v>
      </c>
      <c r="D4285" t="s">
        <v>90</v>
      </c>
      <c r="E4285" t="s">
        <v>15684</v>
      </c>
      <c r="F4285" t="s">
        <v>40</v>
      </c>
      <c r="G4285">
        <v>4</v>
      </c>
      <c r="H4285">
        <v>6</v>
      </c>
      <c r="I4285">
        <v>2014</v>
      </c>
      <c r="J4285" t="s">
        <v>75</v>
      </c>
      <c r="K4285">
        <v>7.2889999999999997</v>
      </c>
      <c r="L4285">
        <v>6.53</v>
      </c>
      <c r="M4285" s="54">
        <v>8.0500000000000007</v>
      </c>
      <c r="N4285" t="s">
        <v>44</v>
      </c>
      <c r="O4285" t="s">
        <v>44</v>
      </c>
      <c r="P4285">
        <v>-99</v>
      </c>
    </row>
    <row r="4286" spans="1:16" x14ac:dyDescent="0.25">
      <c r="A4286" s="20" t="s">
        <v>16754</v>
      </c>
      <c r="B4286">
        <v>3</v>
      </c>
      <c r="C4286" t="s">
        <v>67</v>
      </c>
      <c r="D4286" t="s">
        <v>90</v>
      </c>
      <c r="E4286" t="s">
        <v>15684</v>
      </c>
      <c r="F4286" t="s">
        <v>40</v>
      </c>
      <c r="G4286">
        <v>4</v>
      </c>
      <c r="H4286">
        <v>6</v>
      </c>
      <c r="I4286">
        <v>2014</v>
      </c>
      <c r="J4286" t="s">
        <v>75</v>
      </c>
      <c r="K4286">
        <v>6.383</v>
      </c>
      <c r="L4286">
        <v>4.66</v>
      </c>
      <c r="M4286" s="54">
        <v>8.11</v>
      </c>
      <c r="N4286" t="s">
        <v>44</v>
      </c>
      <c r="O4286" t="s">
        <v>44</v>
      </c>
      <c r="P4286">
        <v>-99</v>
      </c>
    </row>
    <row r="4287" spans="1:16" x14ac:dyDescent="0.25">
      <c r="A4287" s="20" t="s">
        <v>16754</v>
      </c>
      <c r="B4287">
        <v>3</v>
      </c>
      <c r="C4287" t="s">
        <v>67</v>
      </c>
      <c r="D4287" t="s">
        <v>90</v>
      </c>
      <c r="E4287" t="s">
        <v>15684</v>
      </c>
      <c r="F4287" t="s">
        <v>40</v>
      </c>
      <c r="G4287">
        <v>4</v>
      </c>
      <c r="H4287">
        <v>6</v>
      </c>
      <c r="I4287">
        <v>2014</v>
      </c>
      <c r="J4287" t="s">
        <v>75</v>
      </c>
      <c r="K4287">
        <v>0.26700000000000002</v>
      </c>
      <c r="L4287">
        <v>-1.71</v>
      </c>
      <c r="M4287" s="54">
        <v>2.2400000000000002</v>
      </c>
      <c r="N4287" t="s">
        <v>44</v>
      </c>
      <c r="O4287" t="s">
        <v>44</v>
      </c>
      <c r="P4287">
        <v>-99</v>
      </c>
    </row>
    <row r="4288" spans="1:16" x14ac:dyDescent="0.25">
      <c r="A4288" s="20" t="s">
        <v>16754</v>
      </c>
      <c r="B4288">
        <v>3</v>
      </c>
      <c r="C4288" t="s">
        <v>67</v>
      </c>
      <c r="D4288" t="s">
        <v>90</v>
      </c>
      <c r="E4288" t="s">
        <v>15684</v>
      </c>
      <c r="F4288" t="s">
        <v>40</v>
      </c>
      <c r="G4288">
        <v>4</v>
      </c>
      <c r="H4288">
        <v>6</v>
      </c>
      <c r="I4288">
        <v>2014</v>
      </c>
      <c r="J4288" t="s">
        <v>75</v>
      </c>
      <c r="K4288">
        <v>7.3470000000000004</v>
      </c>
      <c r="L4288">
        <v>5.76</v>
      </c>
      <c r="M4288" s="54">
        <v>8.93</v>
      </c>
      <c r="N4288" t="s">
        <v>44</v>
      </c>
      <c r="O4288" t="s">
        <v>44</v>
      </c>
      <c r="P4288">
        <v>-99</v>
      </c>
    </row>
    <row r="4289" spans="1:16" x14ac:dyDescent="0.25">
      <c r="A4289" s="20" t="s">
        <v>16754</v>
      </c>
      <c r="B4289">
        <v>3</v>
      </c>
      <c r="C4289" t="s">
        <v>67</v>
      </c>
      <c r="D4289" t="s">
        <v>90</v>
      </c>
      <c r="E4289" t="s">
        <v>15684</v>
      </c>
      <c r="F4289" t="s">
        <v>40</v>
      </c>
      <c r="G4289">
        <v>4</v>
      </c>
      <c r="H4289">
        <v>6</v>
      </c>
      <c r="I4289">
        <v>2014</v>
      </c>
      <c r="J4289" t="s">
        <v>75</v>
      </c>
      <c r="K4289">
        <v>-7.6230000000000002</v>
      </c>
      <c r="L4289">
        <v>-15.08</v>
      </c>
      <c r="M4289" s="54">
        <v>-0.16</v>
      </c>
      <c r="N4289" t="s">
        <v>44</v>
      </c>
      <c r="O4289" t="s">
        <v>44</v>
      </c>
      <c r="P4289">
        <v>-99</v>
      </c>
    </row>
    <row r="4290" spans="1:16" x14ac:dyDescent="0.25">
      <c r="A4290" s="20" t="s">
        <v>16754</v>
      </c>
      <c r="B4290">
        <v>3</v>
      </c>
      <c r="C4290" t="s">
        <v>67</v>
      </c>
      <c r="D4290" t="s">
        <v>90</v>
      </c>
      <c r="E4290" t="s">
        <v>15684</v>
      </c>
      <c r="F4290" t="s">
        <v>40</v>
      </c>
      <c r="G4290">
        <v>4</v>
      </c>
      <c r="H4290">
        <v>6</v>
      </c>
      <c r="I4290">
        <v>2014</v>
      </c>
      <c r="J4290" t="s">
        <v>75</v>
      </c>
      <c r="K4290">
        <v>3.9359999999999999</v>
      </c>
      <c r="L4290">
        <v>1.82</v>
      </c>
      <c r="M4290" s="54">
        <v>6.05</v>
      </c>
      <c r="N4290" t="s">
        <v>44</v>
      </c>
      <c r="O4290" t="s">
        <v>44</v>
      </c>
      <c r="P4290">
        <v>-99</v>
      </c>
    </row>
    <row r="4291" spans="1:16" x14ac:dyDescent="0.25">
      <c r="A4291" s="20" t="s">
        <v>16754</v>
      </c>
      <c r="B4291">
        <v>3</v>
      </c>
      <c r="C4291" t="s">
        <v>67</v>
      </c>
      <c r="D4291" t="s">
        <v>90</v>
      </c>
      <c r="E4291" t="s">
        <v>15684</v>
      </c>
      <c r="F4291" t="s">
        <v>40</v>
      </c>
      <c r="G4291">
        <v>4</v>
      </c>
      <c r="H4291">
        <v>6</v>
      </c>
      <c r="I4291">
        <v>2014</v>
      </c>
      <c r="J4291" t="s">
        <v>75</v>
      </c>
      <c r="K4291">
        <v>1.542</v>
      </c>
      <c r="L4291">
        <v>0.73</v>
      </c>
      <c r="M4291" s="54">
        <v>2.36</v>
      </c>
      <c r="N4291" t="s">
        <v>44</v>
      </c>
      <c r="O4291" t="s">
        <v>44</v>
      </c>
      <c r="P4291">
        <v>-99</v>
      </c>
    </row>
    <row r="4292" spans="1:16" x14ac:dyDescent="0.25">
      <c r="A4292" s="20" t="s">
        <v>16754</v>
      </c>
      <c r="B4292">
        <v>3</v>
      </c>
      <c r="C4292" t="s">
        <v>67</v>
      </c>
      <c r="D4292" t="s">
        <v>90</v>
      </c>
      <c r="E4292" t="s">
        <v>15684</v>
      </c>
      <c r="F4292" t="s">
        <v>40</v>
      </c>
      <c r="G4292">
        <v>4</v>
      </c>
      <c r="H4292">
        <v>6</v>
      </c>
      <c r="I4292">
        <v>2014</v>
      </c>
      <c r="J4292" t="s">
        <v>75</v>
      </c>
      <c r="K4292">
        <v>9.01</v>
      </c>
      <c r="L4292">
        <v>7.26</v>
      </c>
      <c r="M4292" s="54">
        <v>10.76</v>
      </c>
      <c r="N4292" t="s">
        <v>44</v>
      </c>
      <c r="O4292" t="s">
        <v>44</v>
      </c>
      <c r="P4292">
        <v>-99</v>
      </c>
    </row>
    <row r="4293" spans="1:16" x14ac:dyDescent="0.25">
      <c r="A4293" s="20" t="s">
        <v>16754</v>
      </c>
      <c r="B4293">
        <v>3</v>
      </c>
      <c r="C4293" t="s">
        <v>67</v>
      </c>
      <c r="D4293" t="s">
        <v>90</v>
      </c>
      <c r="E4293" t="s">
        <v>15684</v>
      </c>
      <c r="F4293" t="s">
        <v>40</v>
      </c>
      <c r="G4293">
        <v>4</v>
      </c>
      <c r="H4293">
        <v>6</v>
      </c>
      <c r="I4293">
        <v>2014</v>
      </c>
      <c r="J4293" t="s">
        <v>75</v>
      </c>
      <c r="K4293">
        <v>7.2320000000000002</v>
      </c>
      <c r="L4293">
        <v>6.19</v>
      </c>
      <c r="M4293" s="54">
        <v>8.2799999999999994</v>
      </c>
      <c r="N4293" t="s">
        <v>44</v>
      </c>
      <c r="O4293" t="s">
        <v>44</v>
      </c>
      <c r="P4293">
        <v>-99</v>
      </c>
    </row>
    <row r="4294" spans="1:16" x14ac:dyDescent="0.25">
      <c r="A4294" s="20" t="s">
        <v>16754</v>
      </c>
      <c r="B4294">
        <v>3</v>
      </c>
      <c r="C4294" t="s">
        <v>67</v>
      </c>
      <c r="D4294" t="s">
        <v>90</v>
      </c>
      <c r="E4294" t="s">
        <v>15684</v>
      </c>
      <c r="F4294" t="s">
        <v>40</v>
      </c>
      <c r="G4294">
        <v>4</v>
      </c>
      <c r="H4294">
        <v>6</v>
      </c>
      <c r="I4294">
        <v>2014</v>
      </c>
      <c r="J4294" t="s">
        <v>75</v>
      </c>
      <c r="K4294">
        <v>2.8759999999999999</v>
      </c>
      <c r="L4294">
        <v>1.61</v>
      </c>
      <c r="M4294" s="54">
        <v>4.1399999999999997</v>
      </c>
      <c r="N4294" t="s">
        <v>44</v>
      </c>
      <c r="O4294" t="s">
        <v>44</v>
      </c>
      <c r="P4294">
        <v>-99</v>
      </c>
    </row>
    <row r="4295" spans="1:16" x14ac:dyDescent="0.25">
      <c r="A4295" s="20" t="s">
        <v>16754</v>
      </c>
      <c r="B4295">
        <v>3</v>
      </c>
      <c r="C4295" t="s">
        <v>67</v>
      </c>
      <c r="D4295" t="s">
        <v>90</v>
      </c>
      <c r="E4295" t="s">
        <v>15684</v>
      </c>
      <c r="F4295" t="s">
        <v>40</v>
      </c>
      <c r="G4295">
        <v>4</v>
      </c>
      <c r="H4295">
        <v>6</v>
      </c>
      <c r="I4295">
        <v>2014</v>
      </c>
      <c r="J4295" t="s">
        <v>75</v>
      </c>
      <c r="K4295">
        <v>3.4980000000000002</v>
      </c>
      <c r="L4295">
        <v>0.98</v>
      </c>
      <c r="M4295" s="54">
        <v>6.02</v>
      </c>
      <c r="N4295" t="s">
        <v>44</v>
      </c>
      <c r="O4295" t="s">
        <v>44</v>
      </c>
      <c r="P4295">
        <v>-99</v>
      </c>
    </row>
    <row r="4296" spans="1:16" x14ac:dyDescent="0.25">
      <c r="A4296" s="20" t="s">
        <v>16754</v>
      </c>
      <c r="B4296">
        <v>3</v>
      </c>
      <c r="C4296" t="s">
        <v>67</v>
      </c>
      <c r="D4296" t="s">
        <v>90</v>
      </c>
      <c r="E4296" t="s">
        <v>15684</v>
      </c>
      <c r="F4296" t="s">
        <v>40</v>
      </c>
      <c r="G4296">
        <v>4</v>
      </c>
      <c r="H4296">
        <v>6</v>
      </c>
      <c r="I4296">
        <v>2014</v>
      </c>
      <c r="J4296" t="s">
        <v>75</v>
      </c>
      <c r="K4296">
        <v>5.4880000000000004</v>
      </c>
      <c r="L4296">
        <v>4.9400000000000004</v>
      </c>
      <c r="M4296" s="54">
        <v>6.03</v>
      </c>
      <c r="N4296" t="s">
        <v>44</v>
      </c>
      <c r="O4296" t="s">
        <v>44</v>
      </c>
      <c r="P4296">
        <v>-99</v>
      </c>
    </row>
    <row r="4297" spans="1:16" x14ac:dyDescent="0.25">
      <c r="A4297" s="20" t="s">
        <v>16754</v>
      </c>
      <c r="B4297">
        <v>3</v>
      </c>
      <c r="C4297" t="s">
        <v>67</v>
      </c>
      <c r="D4297" t="s">
        <v>90</v>
      </c>
      <c r="E4297" t="s">
        <v>15684</v>
      </c>
      <c r="F4297" t="s">
        <v>40</v>
      </c>
      <c r="G4297">
        <v>4</v>
      </c>
      <c r="H4297">
        <v>6</v>
      </c>
      <c r="I4297">
        <v>2014</v>
      </c>
      <c r="J4297" t="s">
        <v>75</v>
      </c>
      <c r="K4297">
        <v>8.2609999999999992</v>
      </c>
      <c r="L4297">
        <v>4.3600000000000003</v>
      </c>
      <c r="M4297" s="54">
        <v>12.17</v>
      </c>
      <c r="N4297" t="s">
        <v>44</v>
      </c>
      <c r="O4297" t="s">
        <v>44</v>
      </c>
      <c r="P4297">
        <v>-99</v>
      </c>
    </row>
    <row r="4298" spans="1:16" x14ac:dyDescent="0.25">
      <c r="A4298" s="20" t="s">
        <v>16754</v>
      </c>
      <c r="B4298">
        <v>3</v>
      </c>
      <c r="C4298" t="s">
        <v>67</v>
      </c>
      <c r="D4298" t="s">
        <v>90</v>
      </c>
      <c r="E4298" t="s">
        <v>15684</v>
      </c>
      <c r="F4298" t="s">
        <v>40</v>
      </c>
      <c r="G4298">
        <v>4</v>
      </c>
      <c r="H4298">
        <v>6</v>
      </c>
      <c r="I4298">
        <v>2014</v>
      </c>
      <c r="J4298" t="s">
        <v>75</v>
      </c>
      <c r="K4298">
        <v>9.1869999999999994</v>
      </c>
      <c r="L4298">
        <v>7.53</v>
      </c>
      <c r="M4298" s="54">
        <v>10.84</v>
      </c>
      <c r="N4298" t="s">
        <v>44</v>
      </c>
      <c r="O4298" t="s">
        <v>44</v>
      </c>
      <c r="P4298">
        <v>-99</v>
      </c>
    </row>
    <row r="4299" spans="1:16" x14ac:dyDescent="0.25">
      <c r="A4299" s="20" t="s">
        <v>16755</v>
      </c>
      <c r="B4299">
        <v>3</v>
      </c>
      <c r="C4299" t="s">
        <v>67</v>
      </c>
      <c r="D4299" t="s">
        <v>90</v>
      </c>
      <c r="E4299" t="s">
        <v>15684</v>
      </c>
      <c r="F4299" t="s">
        <v>40</v>
      </c>
      <c r="G4299">
        <v>5</v>
      </c>
      <c r="H4299">
        <v>6</v>
      </c>
      <c r="I4299">
        <v>2014</v>
      </c>
      <c r="J4299" t="s">
        <v>75</v>
      </c>
      <c r="K4299">
        <v>8.6790000000000003</v>
      </c>
      <c r="L4299">
        <v>7.93</v>
      </c>
      <c r="M4299" s="54">
        <v>9.42</v>
      </c>
      <c r="N4299" t="s">
        <v>44</v>
      </c>
      <c r="O4299" t="s">
        <v>44</v>
      </c>
      <c r="P4299">
        <v>-99</v>
      </c>
    </row>
    <row r="4300" spans="1:16" x14ac:dyDescent="0.25">
      <c r="A4300" s="20" t="s">
        <v>16755</v>
      </c>
      <c r="B4300">
        <v>3</v>
      </c>
      <c r="C4300" t="s">
        <v>67</v>
      </c>
      <c r="D4300" t="s">
        <v>90</v>
      </c>
      <c r="E4300" t="s">
        <v>15684</v>
      </c>
      <c r="F4300" t="s">
        <v>40</v>
      </c>
      <c r="G4300">
        <v>5</v>
      </c>
      <c r="H4300">
        <v>6</v>
      </c>
      <c r="I4300">
        <v>2014</v>
      </c>
      <c r="J4300" t="s">
        <v>75</v>
      </c>
      <c r="K4300">
        <v>5.1280000000000001</v>
      </c>
      <c r="L4300">
        <v>3.18</v>
      </c>
      <c r="M4300" s="54">
        <v>7.08</v>
      </c>
      <c r="N4300" t="s">
        <v>44</v>
      </c>
      <c r="O4300" t="s">
        <v>44</v>
      </c>
      <c r="P4300">
        <v>-99</v>
      </c>
    </row>
    <row r="4301" spans="1:16" x14ac:dyDescent="0.25">
      <c r="A4301" s="20" t="s">
        <v>16755</v>
      </c>
      <c r="B4301">
        <v>3</v>
      </c>
      <c r="C4301" t="s">
        <v>67</v>
      </c>
      <c r="D4301" t="s">
        <v>90</v>
      </c>
      <c r="E4301" t="s">
        <v>15684</v>
      </c>
      <c r="F4301" t="s">
        <v>40</v>
      </c>
      <c r="G4301">
        <v>5</v>
      </c>
      <c r="H4301">
        <v>6</v>
      </c>
      <c r="I4301">
        <v>2014</v>
      </c>
      <c r="J4301" t="s">
        <v>75</v>
      </c>
      <c r="K4301">
        <v>9.0640000000000001</v>
      </c>
      <c r="L4301">
        <v>8.5299999999999994</v>
      </c>
      <c r="M4301" s="54">
        <v>9.6</v>
      </c>
      <c r="N4301" t="s">
        <v>44</v>
      </c>
      <c r="O4301" t="s">
        <v>44</v>
      </c>
      <c r="P4301">
        <v>-99</v>
      </c>
    </row>
    <row r="4302" spans="1:16" x14ac:dyDescent="0.25">
      <c r="A4302" s="20" t="s">
        <v>16755</v>
      </c>
      <c r="B4302">
        <v>3</v>
      </c>
      <c r="C4302" t="s">
        <v>67</v>
      </c>
      <c r="D4302" t="s">
        <v>90</v>
      </c>
      <c r="E4302" t="s">
        <v>15684</v>
      </c>
      <c r="F4302" t="s">
        <v>40</v>
      </c>
      <c r="G4302">
        <v>5</v>
      </c>
      <c r="H4302">
        <v>6</v>
      </c>
      <c r="I4302">
        <v>2014</v>
      </c>
      <c r="J4302" t="s">
        <v>75</v>
      </c>
      <c r="K4302">
        <v>9.2449999999999992</v>
      </c>
      <c r="L4302">
        <v>8.49</v>
      </c>
      <c r="M4302" s="54">
        <v>10</v>
      </c>
      <c r="N4302" t="s">
        <v>44</v>
      </c>
      <c r="O4302" t="s">
        <v>44</v>
      </c>
      <c r="P4302">
        <v>-99</v>
      </c>
    </row>
    <row r="4303" spans="1:16" x14ac:dyDescent="0.25">
      <c r="A4303" s="20" t="s">
        <v>16755</v>
      </c>
      <c r="B4303">
        <v>3</v>
      </c>
      <c r="C4303" t="s">
        <v>67</v>
      </c>
      <c r="D4303" t="s">
        <v>90</v>
      </c>
      <c r="E4303" t="s">
        <v>15684</v>
      </c>
      <c r="F4303" t="s">
        <v>40</v>
      </c>
      <c r="G4303">
        <v>5</v>
      </c>
      <c r="H4303">
        <v>6</v>
      </c>
      <c r="I4303">
        <v>2014</v>
      </c>
      <c r="J4303" t="s">
        <v>75</v>
      </c>
      <c r="K4303">
        <v>7.0069999999999997</v>
      </c>
      <c r="L4303">
        <v>6.16</v>
      </c>
      <c r="M4303" s="54">
        <v>7.86</v>
      </c>
      <c r="N4303" t="s">
        <v>44</v>
      </c>
      <c r="O4303" t="s">
        <v>44</v>
      </c>
      <c r="P4303">
        <v>-99</v>
      </c>
    </row>
    <row r="4304" spans="1:16" x14ac:dyDescent="0.25">
      <c r="A4304" s="20" t="s">
        <v>16755</v>
      </c>
      <c r="B4304">
        <v>3</v>
      </c>
      <c r="C4304" t="s">
        <v>67</v>
      </c>
      <c r="D4304" t="s">
        <v>90</v>
      </c>
      <c r="E4304" t="s">
        <v>15684</v>
      </c>
      <c r="F4304" t="s">
        <v>40</v>
      </c>
      <c r="G4304">
        <v>5</v>
      </c>
      <c r="H4304">
        <v>6</v>
      </c>
      <c r="I4304">
        <v>2014</v>
      </c>
      <c r="J4304" t="s">
        <v>75</v>
      </c>
      <c r="K4304">
        <v>6.7859999999999996</v>
      </c>
      <c r="L4304">
        <v>4.5999999999999996</v>
      </c>
      <c r="M4304" s="54">
        <v>8.9700000000000006</v>
      </c>
      <c r="N4304" t="s">
        <v>44</v>
      </c>
      <c r="O4304" t="s">
        <v>44</v>
      </c>
      <c r="P4304">
        <v>-99</v>
      </c>
    </row>
    <row r="4305" spans="1:16" x14ac:dyDescent="0.25">
      <c r="A4305" s="20" t="s">
        <v>16755</v>
      </c>
      <c r="B4305">
        <v>3</v>
      </c>
      <c r="C4305" t="s">
        <v>67</v>
      </c>
      <c r="D4305" t="s">
        <v>90</v>
      </c>
      <c r="E4305" t="s">
        <v>15684</v>
      </c>
      <c r="F4305" t="s">
        <v>40</v>
      </c>
      <c r="G4305">
        <v>5</v>
      </c>
      <c r="H4305">
        <v>6</v>
      </c>
      <c r="I4305">
        <v>2014</v>
      </c>
      <c r="J4305" t="s">
        <v>75</v>
      </c>
      <c r="K4305">
        <v>10.975</v>
      </c>
      <c r="L4305">
        <v>10.210000000000001</v>
      </c>
      <c r="M4305" s="54">
        <v>11.74</v>
      </c>
      <c r="N4305" t="s">
        <v>44</v>
      </c>
      <c r="O4305" t="s">
        <v>44</v>
      </c>
      <c r="P4305">
        <v>-99</v>
      </c>
    </row>
    <row r="4306" spans="1:16" x14ac:dyDescent="0.25">
      <c r="A4306" s="20" t="s">
        <v>16755</v>
      </c>
      <c r="B4306">
        <v>3</v>
      </c>
      <c r="C4306" t="s">
        <v>67</v>
      </c>
      <c r="D4306" t="s">
        <v>90</v>
      </c>
      <c r="E4306" t="s">
        <v>15684</v>
      </c>
      <c r="F4306" t="s">
        <v>40</v>
      </c>
      <c r="G4306">
        <v>5</v>
      </c>
      <c r="H4306">
        <v>6</v>
      </c>
      <c r="I4306">
        <v>2014</v>
      </c>
      <c r="J4306" t="s">
        <v>75</v>
      </c>
      <c r="K4306">
        <v>10.07</v>
      </c>
      <c r="L4306">
        <v>8.34</v>
      </c>
      <c r="M4306" s="54">
        <v>11.8</v>
      </c>
      <c r="N4306" t="s">
        <v>44</v>
      </c>
      <c r="O4306" t="s">
        <v>44</v>
      </c>
      <c r="P4306">
        <v>-99</v>
      </c>
    </row>
    <row r="4307" spans="1:16" x14ac:dyDescent="0.25">
      <c r="A4307" s="20" t="s">
        <v>16755</v>
      </c>
      <c r="B4307">
        <v>3</v>
      </c>
      <c r="C4307" t="s">
        <v>67</v>
      </c>
      <c r="D4307" t="s">
        <v>90</v>
      </c>
      <c r="E4307" t="s">
        <v>15684</v>
      </c>
      <c r="F4307" t="s">
        <v>40</v>
      </c>
      <c r="G4307">
        <v>5</v>
      </c>
      <c r="H4307">
        <v>6</v>
      </c>
      <c r="I4307">
        <v>2014</v>
      </c>
      <c r="J4307" t="s">
        <v>75</v>
      </c>
      <c r="K4307">
        <v>3.9529999999999998</v>
      </c>
      <c r="L4307">
        <v>1.98</v>
      </c>
      <c r="M4307" s="54">
        <v>5.93</v>
      </c>
      <c r="N4307" t="s">
        <v>44</v>
      </c>
      <c r="O4307" t="s">
        <v>44</v>
      </c>
      <c r="P4307">
        <v>-99</v>
      </c>
    </row>
    <row r="4308" spans="1:16" x14ac:dyDescent="0.25">
      <c r="A4308" s="20" t="s">
        <v>16755</v>
      </c>
      <c r="B4308">
        <v>3</v>
      </c>
      <c r="C4308" t="s">
        <v>67</v>
      </c>
      <c r="D4308" t="s">
        <v>90</v>
      </c>
      <c r="E4308" t="s">
        <v>15684</v>
      </c>
      <c r="F4308" t="s">
        <v>40</v>
      </c>
      <c r="G4308">
        <v>5</v>
      </c>
      <c r="H4308">
        <v>6</v>
      </c>
      <c r="I4308">
        <v>2014</v>
      </c>
      <c r="J4308" t="s">
        <v>75</v>
      </c>
      <c r="K4308">
        <v>11.032999999999999</v>
      </c>
      <c r="L4308">
        <v>9.44</v>
      </c>
      <c r="M4308" s="54">
        <v>12.62</v>
      </c>
      <c r="N4308" t="s">
        <v>44</v>
      </c>
      <c r="O4308" t="s">
        <v>44</v>
      </c>
      <c r="P4308">
        <v>-99</v>
      </c>
    </row>
    <row r="4309" spans="1:16" x14ac:dyDescent="0.25">
      <c r="A4309" s="20" t="s">
        <v>16755</v>
      </c>
      <c r="B4309">
        <v>3</v>
      </c>
      <c r="C4309" t="s">
        <v>67</v>
      </c>
      <c r="D4309" t="s">
        <v>90</v>
      </c>
      <c r="E4309" t="s">
        <v>15684</v>
      </c>
      <c r="F4309" t="s">
        <v>40</v>
      </c>
      <c r="G4309">
        <v>5</v>
      </c>
      <c r="H4309">
        <v>6</v>
      </c>
      <c r="I4309">
        <v>2014</v>
      </c>
      <c r="J4309" t="s">
        <v>75</v>
      </c>
      <c r="K4309">
        <v>-3.9369999999999998</v>
      </c>
      <c r="L4309">
        <v>-11.4</v>
      </c>
      <c r="M4309" s="54">
        <v>3.52</v>
      </c>
      <c r="N4309" t="s">
        <v>44</v>
      </c>
      <c r="O4309" t="s">
        <v>44</v>
      </c>
      <c r="P4309">
        <v>-99</v>
      </c>
    </row>
    <row r="4310" spans="1:16" x14ac:dyDescent="0.25">
      <c r="A4310" s="20" t="s">
        <v>16755</v>
      </c>
      <c r="B4310">
        <v>3</v>
      </c>
      <c r="C4310" t="s">
        <v>67</v>
      </c>
      <c r="D4310" t="s">
        <v>90</v>
      </c>
      <c r="E4310" t="s">
        <v>15684</v>
      </c>
      <c r="F4310" t="s">
        <v>40</v>
      </c>
      <c r="G4310">
        <v>5</v>
      </c>
      <c r="H4310">
        <v>6</v>
      </c>
      <c r="I4310">
        <v>2014</v>
      </c>
      <c r="J4310" t="s">
        <v>75</v>
      </c>
      <c r="K4310">
        <v>7.6219999999999999</v>
      </c>
      <c r="L4310">
        <v>5.5</v>
      </c>
      <c r="M4310" s="54">
        <v>9.74</v>
      </c>
      <c r="N4310" t="s">
        <v>44</v>
      </c>
      <c r="O4310" t="s">
        <v>44</v>
      </c>
      <c r="P4310">
        <v>-99</v>
      </c>
    </row>
    <row r="4311" spans="1:16" x14ac:dyDescent="0.25">
      <c r="A4311" s="20" t="s">
        <v>16755</v>
      </c>
      <c r="B4311">
        <v>3</v>
      </c>
      <c r="C4311" t="s">
        <v>67</v>
      </c>
      <c r="D4311" t="s">
        <v>90</v>
      </c>
      <c r="E4311" t="s">
        <v>15684</v>
      </c>
      <c r="F4311" t="s">
        <v>40</v>
      </c>
      <c r="G4311">
        <v>5</v>
      </c>
      <c r="H4311">
        <v>6</v>
      </c>
      <c r="I4311">
        <v>2014</v>
      </c>
      <c r="J4311" t="s">
        <v>75</v>
      </c>
      <c r="K4311">
        <v>5.2279999999999998</v>
      </c>
      <c r="L4311">
        <v>4.4000000000000004</v>
      </c>
      <c r="M4311" s="54">
        <v>6.05</v>
      </c>
      <c r="N4311" t="s">
        <v>44</v>
      </c>
      <c r="O4311" t="s">
        <v>44</v>
      </c>
      <c r="P4311">
        <v>-99</v>
      </c>
    </row>
    <row r="4312" spans="1:16" x14ac:dyDescent="0.25">
      <c r="A4312" s="20" t="s">
        <v>16755</v>
      </c>
      <c r="B4312">
        <v>3</v>
      </c>
      <c r="C4312" t="s">
        <v>67</v>
      </c>
      <c r="D4312" t="s">
        <v>90</v>
      </c>
      <c r="E4312" t="s">
        <v>15684</v>
      </c>
      <c r="F4312" t="s">
        <v>40</v>
      </c>
      <c r="G4312">
        <v>5</v>
      </c>
      <c r="H4312">
        <v>6</v>
      </c>
      <c r="I4312">
        <v>2014</v>
      </c>
      <c r="J4312" t="s">
        <v>75</v>
      </c>
      <c r="K4312">
        <v>12.696</v>
      </c>
      <c r="L4312">
        <v>10.94</v>
      </c>
      <c r="M4312" s="54">
        <v>14.45</v>
      </c>
      <c r="N4312" t="s">
        <v>44</v>
      </c>
      <c r="O4312" t="s">
        <v>44</v>
      </c>
      <c r="P4312">
        <v>-99</v>
      </c>
    </row>
    <row r="4313" spans="1:16" x14ac:dyDescent="0.25">
      <c r="A4313" s="20" t="s">
        <v>16755</v>
      </c>
      <c r="B4313">
        <v>3</v>
      </c>
      <c r="C4313" t="s">
        <v>67</v>
      </c>
      <c r="D4313" t="s">
        <v>90</v>
      </c>
      <c r="E4313" t="s">
        <v>15684</v>
      </c>
      <c r="F4313" t="s">
        <v>40</v>
      </c>
      <c r="G4313">
        <v>5</v>
      </c>
      <c r="H4313">
        <v>6</v>
      </c>
      <c r="I4313">
        <v>2014</v>
      </c>
      <c r="J4313" t="s">
        <v>75</v>
      </c>
      <c r="K4313">
        <v>10.917999999999999</v>
      </c>
      <c r="L4313">
        <v>9.8699999999999992</v>
      </c>
      <c r="M4313" s="54">
        <v>11.97</v>
      </c>
      <c r="N4313" t="s">
        <v>44</v>
      </c>
      <c r="O4313" t="s">
        <v>44</v>
      </c>
      <c r="P4313">
        <v>-99</v>
      </c>
    </row>
    <row r="4314" spans="1:16" x14ac:dyDescent="0.25">
      <c r="A4314" s="20" t="s">
        <v>16755</v>
      </c>
      <c r="B4314">
        <v>3</v>
      </c>
      <c r="C4314" t="s">
        <v>67</v>
      </c>
      <c r="D4314" t="s">
        <v>90</v>
      </c>
      <c r="E4314" t="s">
        <v>15684</v>
      </c>
      <c r="F4314" t="s">
        <v>40</v>
      </c>
      <c r="G4314">
        <v>5</v>
      </c>
      <c r="H4314">
        <v>6</v>
      </c>
      <c r="I4314">
        <v>2014</v>
      </c>
      <c r="J4314" t="s">
        <v>75</v>
      </c>
      <c r="K4314">
        <v>6.5620000000000003</v>
      </c>
      <c r="L4314">
        <v>5.29</v>
      </c>
      <c r="M4314" s="54">
        <v>7.83</v>
      </c>
      <c r="N4314" t="s">
        <v>44</v>
      </c>
      <c r="O4314" t="s">
        <v>44</v>
      </c>
      <c r="P4314">
        <v>-99</v>
      </c>
    </row>
    <row r="4315" spans="1:16" x14ac:dyDescent="0.25">
      <c r="A4315" s="20" t="s">
        <v>16755</v>
      </c>
      <c r="B4315">
        <v>3</v>
      </c>
      <c r="C4315" t="s">
        <v>67</v>
      </c>
      <c r="D4315" t="s">
        <v>90</v>
      </c>
      <c r="E4315" t="s">
        <v>15684</v>
      </c>
      <c r="F4315" t="s">
        <v>40</v>
      </c>
      <c r="G4315">
        <v>5</v>
      </c>
      <c r="H4315">
        <v>6</v>
      </c>
      <c r="I4315">
        <v>2014</v>
      </c>
      <c r="J4315" t="s">
        <v>75</v>
      </c>
      <c r="K4315">
        <v>7.1840000000000002</v>
      </c>
      <c r="L4315">
        <v>4.66</v>
      </c>
      <c r="M4315" s="54">
        <v>9.7100000000000009</v>
      </c>
      <c r="N4315" t="s">
        <v>44</v>
      </c>
      <c r="O4315" t="s">
        <v>44</v>
      </c>
      <c r="P4315">
        <v>-99</v>
      </c>
    </row>
    <row r="4316" spans="1:16" x14ac:dyDescent="0.25">
      <c r="A4316" s="20" t="s">
        <v>16755</v>
      </c>
      <c r="B4316">
        <v>3</v>
      </c>
      <c r="C4316" t="s">
        <v>67</v>
      </c>
      <c r="D4316" t="s">
        <v>90</v>
      </c>
      <c r="E4316" t="s">
        <v>15684</v>
      </c>
      <c r="F4316" t="s">
        <v>40</v>
      </c>
      <c r="G4316">
        <v>5</v>
      </c>
      <c r="H4316">
        <v>6</v>
      </c>
      <c r="I4316">
        <v>2014</v>
      </c>
      <c r="J4316" t="s">
        <v>75</v>
      </c>
      <c r="K4316">
        <v>9.1750000000000007</v>
      </c>
      <c r="L4316">
        <v>8.61</v>
      </c>
      <c r="M4316" s="54">
        <v>9.73</v>
      </c>
      <c r="N4316" t="s">
        <v>44</v>
      </c>
      <c r="O4316" t="s">
        <v>44</v>
      </c>
      <c r="P4316">
        <v>-99</v>
      </c>
    </row>
    <row r="4317" spans="1:16" x14ac:dyDescent="0.25">
      <c r="A4317" s="20" t="s">
        <v>16755</v>
      </c>
      <c r="B4317">
        <v>3</v>
      </c>
      <c r="C4317" t="s">
        <v>67</v>
      </c>
      <c r="D4317" t="s">
        <v>90</v>
      </c>
      <c r="E4317" t="s">
        <v>15684</v>
      </c>
      <c r="F4317" t="s">
        <v>40</v>
      </c>
      <c r="G4317">
        <v>5</v>
      </c>
      <c r="H4317">
        <v>6</v>
      </c>
      <c r="I4317">
        <v>2014</v>
      </c>
      <c r="J4317" t="s">
        <v>75</v>
      </c>
      <c r="K4317">
        <v>11.948</v>
      </c>
      <c r="L4317">
        <v>8.0399999999999991</v>
      </c>
      <c r="M4317" s="54">
        <v>15.85</v>
      </c>
      <c r="N4317" t="s">
        <v>44</v>
      </c>
      <c r="O4317" t="s">
        <v>44</v>
      </c>
      <c r="P4317">
        <v>-99</v>
      </c>
    </row>
    <row r="4318" spans="1:16" x14ac:dyDescent="0.25">
      <c r="A4318" s="20" t="s">
        <v>16755</v>
      </c>
      <c r="B4318">
        <v>3</v>
      </c>
      <c r="C4318" t="s">
        <v>67</v>
      </c>
      <c r="D4318" t="s">
        <v>90</v>
      </c>
      <c r="E4318" t="s">
        <v>15684</v>
      </c>
      <c r="F4318" t="s">
        <v>40</v>
      </c>
      <c r="G4318">
        <v>5</v>
      </c>
      <c r="H4318">
        <v>6</v>
      </c>
      <c r="I4318">
        <v>2014</v>
      </c>
      <c r="J4318" t="s">
        <v>75</v>
      </c>
      <c r="K4318">
        <v>12.872999999999999</v>
      </c>
      <c r="L4318">
        <v>11.21</v>
      </c>
      <c r="M4318" s="54">
        <v>14.53</v>
      </c>
      <c r="N4318" t="s">
        <v>44</v>
      </c>
      <c r="O4318" t="s">
        <v>44</v>
      </c>
      <c r="P4318">
        <v>-99</v>
      </c>
    </row>
    <row r="4319" spans="1:16" x14ac:dyDescent="0.25">
      <c r="A4319" s="20" t="s">
        <v>16756</v>
      </c>
      <c r="B4319">
        <v>3</v>
      </c>
      <c r="C4319" t="s">
        <v>67</v>
      </c>
      <c r="D4319" t="s">
        <v>90</v>
      </c>
      <c r="E4319" t="s">
        <v>15684</v>
      </c>
      <c r="F4319" t="s">
        <v>40</v>
      </c>
      <c r="G4319">
        <v>2</v>
      </c>
      <c r="H4319">
        <v>6</v>
      </c>
      <c r="I4319">
        <v>2014</v>
      </c>
      <c r="J4319" t="s">
        <v>43</v>
      </c>
      <c r="K4319">
        <v>-5.3911323491728602</v>
      </c>
      <c r="L4319">
        <v>-7.5330000000000004</v>
      </c>
      <c r="M4319" s="54">
        <v>-3.2490000000000001</v>
      </c>
      <c r="N4319">
        <v>1274</v>
      </c>
      <c r="O4319" t="s">
        <v>44</v>
      </c>
      <c r="P4319">
        <v>2.8016590734026301</v>
      </c>
    </row>
    <row r="4320" spans="1:16" x14ac:dyDescent="0.25">
      <c r="A4320" s="20" t="s">
        <v>16757</v>
      </c>
      <c r="B4320">
        <v>3</v>
      </c>
      <c r="C4320" t="s">
        <v>67</v>
      </c>
      <c r="D4320" t="s">
        <v>90</v>
      </c>
      <c r="E4320" t="s">
        <v>15684</v>
      </c>
      <c r="F4320" t="s">
        <v>40</v>
      </c>
      <c r="G4320">
        <v>3</v>
      </c>
      <c r="H4320">
        <v>6</v>
      </c>
      <c r="I4320">
        <v>2014</v>
      </c>
      <c r="J4320" t="s">
        <v>43</v>
      </c>
      <c r="K4320">
        <v>-2.5667864201274702</v>
      </c>
      <c r="L4320">
        <v>-4.6740000000000004</v>
      </c>
      <c r="M4320" s="54">
        <v>-0.45900000000000002</v>
      </c>
      <c r="N4320">
        <v>2714</v>
      </c>
      <c r="O4320" t="s">
        <v>44</v>
      </c>
      <c r="P4320">
        <v>1.91953077046884</v>
      </c>
    </row>
    <row r="4321" spans="1:16" x14ac:dyDescent="0.25">
      <c r="A4321" s="20" t="s">
        <v>16758</v>
      </c>
      <c r="B4321">
        <v>3</v>
      </c>
      <c r="C4321" t="s">
        <v>67</v>
      </c>
      <c r="D4321" t="s">
        <v>90</v>
      </c>
      <c r="E4321" t="s">
        <v>15684</v>
      </c>
      <c r="F4321" t="s">
        <v>40</v>
      </c>
      <c r="G4321">
        <v>4</v>
      </c>
      <c r="H4321">
        <v>6</v>
      </c>
      <c r="I4321">
        <v>2014</v>
      </c>
      <c r="J4321" t="s">
        <v>43</v>
      </c>
      <c r="K4321">
        <v>3.3821223399640301</v>
      </c>
      <c r="L4321">
        <v>1.194</v>
      </c>
      <c r="M4321" s="54">
        <v>5.57</v>
      </c>
      <c r="N4321">
        <v>5336</v>
      </c>
      <c r="O4321" t="s">
        <v>44</v>
      </c>
      <c r="P4321">
        <v>1.3689641954834799</v>
      </c>
    </row>
    <row r="4322" spans="1:16" x14ac:dyDescent="0.25">
      <c r="A4322" s="20" t="s">
        <v>16759</v>
      </c>
      <c r="B4322">
        <v>3</v>
      </c>
      <c r="C4322" t="s">
        <v>67</v>
      </c>
      <c r="D4322" t="s">
        <v>90</v>
      </c>
      <c r="E4322" t="s">
        <v>15684</v>
      </c>
      <c r="F4322" t="s">
        <v>40</v>
      </c>
      <c r="G4322">
        <v>5</v>
      </c>
      <c r="H4322">
        <v>6</v>
      </c>
      <c r="I4322">
        <v>2014</v>
      </c>
      <c r="J4322" t="s">
        <v>43</v>
      </c>
      <c r="K4322">
        <v>-1.20182738603522</v>
      </c>
      <c r="L4322">
        <v>-3.2959999999999998</v>
      </c>
      <c r="M4322" s="54">
        <v>0.89300000000000002</v>
      </c>
      <c r="N4322">
        <v>3900</v>
      </c>
      <c r="O4322" t="s">
        <v>44</v>
      </c>
      <c r="P4322">
        <v>1.60128153805087</v>
      </c>
    </row>
    <row r="4323" spans="1:16" x14ac:dyDescent="0.25">
      <c r="A4323" s="20" t="s">
        <v>16760</v>
      </c>
      <c r="B4323">
        <v>3</v>
      </c>
      <c r="C4323" t="s">
        <v>67</v>
      </c>
      <c r="D4323" t="s">
        <v>90</v>
      </c>
      <c r="E4323" t="s">
        <v>15684</v>
      </c>
      <c r="F4323" t="s">
        <v>40</v>
      </c>
      <c r="G4323">
        <v>2</v>
      </c>
      <c r="H4323">
        <v>6</v>
      </c>
      <c r="I4323">
        <v>2014</v>
      </c>
      <c r="J4323" t="s">
        <v>45</v>
      </c>
      <c r="K4323">
        <v>3.1156746638222401</v>
      </c>
      <c r="L4323">
        <v>2.3359999999999999</v>
      </c>
      <c r="M4323" s="54">
        <v>3.895</v>
      </c>
      <c r="N4323">
        <v>6875</v>
      </c>
      <c r="O4323" t="s">
        <v>44</v>
      </c>
      <c r="P4323">
        <v>1.2060453783110501</v>
      </c>
    </row>
    <row r="4324" spans="1:16" x14ac:dyDescent="0.25">
      <c r="A4324" s="20" t="s">
        <v>16761</v>
      </c>
      <c r="B4324">
        <v>3</v>
      </c>
      <c r="C4324" t="s">
        <v>67</v>
      </c>
      <c r="D4324" t="s">
        <v>90</v>
      </c>
      <c r="E4324" t="s">
        <v>15684</v>
      </c>
      <c r="F4324" t="s">
        <v>40</v>
      </c>
      <c r="G4324">
        <v>3</v>
      </c>
      <c r="H4324">
        <v>6</v>
      </c>
      <c r="I4324">
        <v>2014</v>
      </c>
      <c r="J4324" t="s">
        <v>45</v>
      </c>
      <c r="K4324">
        <v>4.9307843406787697</v>
      </c>
      <c r="L4324">
        <v>3.915</v>
      </c>
      <c r="M4324" s="54">
        <v>5.9459999999999997</v>
      </c>
      <c r="N4324">
        <v>5397</v>
      </c>
      <c r="O4324" t="s">
        <v>44</v>
      </c>
      <c r="P4324">
        <v>1.3612058001320499</v>
      </c>
    </row>
    <row r="4325" spans="1:16" x14ac:dyDescent="0.25">
      <c r="A4325" s="20" t="s">
        <v>16762</v>
      </c>
      <c r="B4325">
        <v>3</v>
      </c>
      <c r="C4325" t="s">
        <v>67</v>
      </c>
      <c r="D4325" t="s">
        <v>90</v>
      </c>
      <c r="E4325" t="s">
        <v>15684</v>
      </c>
      <c r="F4325" t="s">
        <v>40</v>
      </c>
      <c r="G4325">
        <v>4</v>
      </c>
      <c r="H4325">
        <v>6</v>
      </c>
      <c r="I4325">
        <v>2014</v>
      </c>
      <c r="J4325" t="s">
        <v>45</v>
      </c>
      <c r="K4325">
        <v>8.08970699237004</v>
      </c>
      <c r="L4325">
        <v>7.3239999999999998</v>
      </c>
      <c r="M4325" s="54">
        <v>8.8550000000000004</v>
      </c>
      <c r="N4325">
        <v>13422</v>
      </c>
      <c r="O4325" t="s">
        <v>44</v>
      </c>
      <c r="P4325">
        <v>0.86316015186772499</v>
      </c>
    </row>
    <row r="4326" spans="1:16" x14ac:dyDescent="0.25">
      <c r="A4326" s="20" t="s">
        <v>16763</v>
      </c>
      <c r="B4326">
        <v>3</v>
      </c>
      <c r="C4326" t="s">
        <v>67</v>
      </c>
      <c r="D4326" t="s">
        <v>90</v>
      </c>
      <c r="E4326" t="s">
        <v>15684</v>
      </c>
      <c r="F4326" t="s">
        <v>40</v>
      </c>
      <c r="G4326">
        <v>5</v>
      </c>
      <c r="H4326">
        <v>6</v>
      </c>
      <c r="I4326">
        <v>2014</v>
      </c>
      <c r="J4326" t="s">
        <v>45</v>
      </c>
      <c r="K4326">
        <v>17.246171021973499</v>
      </c>
      <c r="L4326">
        <v>15.914999999999999</v>
      </c>
      <c r="M4326" s="54">
        <v>18.577000000000002</v>
      </c>
      <c r="N4326">
        <v>3128</v>
      </c>
      <c r="O4326" t="s">
        <v>44</v>
      </c>
      <c r="P4326">
        <v>1.7879963496303799</v>
      </c>
    </row>
    <row r="4327" spans="1:16" x14ac:dyDescent="0.25">
      <c r="A4327" s="20" t="s">
        <v>16764</v>
      </c>
      <c r="B4327">
        <v>3</v>
      </c>
      <c r="C4327" t="s">
        <v>67</v>
      </c>
      <c r="D4327" t="s">
        <v>90</v>
      </c>
      <c r="E4327" t="s">
        <v>15684</v>
      </c>
      <c r="F4327" t="s">
        <v>40</v>
      </c>
      <c r="G4327">
        <v>2</v>
      </c>
      <c r="H4327">
        <v>6</v>
      </c>
      <c r="I4327">
        <v>2014</v>
      </c>
      <c r="J4327" t="s">
        <v>46</v>
      </c>
      <c r="K4327">
        <v>-0.91158155764721105</v>
      </c>
      <c r="L4327">
        <v>-1.9119999999999999</v>
      </c>
      <c r="M4327" s="54">
        <v>8.8999999999999996E-2</v>
      </c>
      <c r="N4327">
        <v>1367</v>
      </c>
      <c r="O4327" t="s">
        <v>44</v>
      </c>
      <c r="P4327">
        <v>2.7046790851991398</v>
      </c>
    </row>
    <row r="4328" spans="1:16" x14ac:dyDescent="0.25">
      <c r="A4328" s="20" t="s">
        <v>16765</v>
      </c>
      <c r="B4328">
        <v>3</v>
      </c>
      <c r="C4328" t="s">
        <v>67</v>
      </c>
      <c r="D4328" t="s">
        <v>90</v>
      </c>
      <c r="E4328" t="s">
        <v>15684</v>
      </c>
      <c r="F4328" t="s">
        <v>40</v>
      </c>
      <c r="G4328">
        <v>3</v>
      </c>
      <c r="H4328">
        <v>6</v>
      </c>
      <c r="I4328">
        <v>2014</v>
      </c>
      <c r="J4328" t="s">
        <v>46</v>
      </c>
      <c r="K4328">
        <v>2.1294442661188802</v>
      </c>
      <c r="L4328">
        <v>1.0740000000000001</v>
      </c>
      <c r="M4328" s="54">
        <v>3.1850000000000001</v>
      </c>
      <c r="N4328">
        <v>3242</v>
      </c>
      <c r="O4328" t="s">
        <v>44</v>
      </c>
      <c r="P4328">
        <v>1.7562789445387701</v>
      </c>
    </row>
    <row r="4329" spans="1:16" x14ac:dyDescent="0.25">
      <c r="A4329" s="20" t="s">
        <v>16766</v>
      </c>
      <c r="B4329">
        <v>3</v>
      </c>
      <c r="C4329" t="s">
        <v>67</v>
      </c>
      <c r="D4329" t="s">
        <v>90</v>
      </c>
      <c r="E4329" t="s">
        <v>15684</v>
      </c>
      <c r="F4329" t="s">
        <v>40</v>
      </c>
      <c r="G4329">
        <v>4</v>
      </c>
      <c r="H4329">
        <v>6</v>
      </c>
      <c r="I4329">
        <v>2014</v>
      </c>
      <c r="J4329" t="s">
        <v>46</v>
      </c>
      <c r="K4329">
        <v>5.7709738511123998</v>
      </c>
      <c r="L4329">
        <v>4.43</v>
      </c>
      <c r="M4329" s="54">
        <v>7.1120000000000001</v>
      </c>
      <c r="N4329">
        <v>3027</v>
      </c>
      <c r="O4329" t="s">
        <v>44</v>
      </c>
      <c r="P4329">
        <v>1.8175810642192201</v>
      </c>
    </row>
    <row r="4330" spans="1:16" x14ac:dyDescent="0.25">
      <c r="A4330" s="20" t="s">
        <v>16767</v>
      </c>
      <c r="B4330">
        <v>3</v>
      </c>
      <c r="C4330" t="s">
        <v>67</v>
      </c>
      <c r="D4330" t="s">
        <v>90</v>
      </c>
      <c r="E4330" t="s">
        <v>15684</v>
      </c>
      <c r="F4330" t="s">
        <v>40</v>
      </c>
      <c r="G4330">
        <v>5</v>
      </c>
      <c r="H4330">
        <v>6</v>
      </c>
      <c r="I4330">
        <v>2014</v>
      </c>
      <c r="J4330" t="s">
        <v>46</v>
      </c>
      <c r="K4330">
        <v>8.2124905872167506</v>
      </c>
      <c r="L4330">
        <v>6.6820000000000004</v>
      </c>
      <c r="M4330" s="54">
        <v>9.7430000000000003</v>
      </c>
      <c r="N4330">
        <v>1273</v>
      </c>
      <c r="O4330" t="s">
        <v>44</v>
      </c>
      <c r="P4330">
        <v>2.8027592733560498</v>
      </c>
    </row>
    <row r="4331" spans="1:16" x14ac:dyDescent="0.25">
      <c r="A4331" s="20" t="s">
        <v>16768</v>
      </c>
      <c r="B4331">
        <v>3</v>
      </c>
      <c r="C4331" t="s">
        <v>67</v>
      </c>
      <c r="D4331" t="s">
        <v>90</v>
      </c>
      <c r="E4331" t="s">
        <v>15684</v>
      </c>
      <c r="F4331" t="s">
        <v>40</v>
      </c>
      <c r="G4331">
        <v>2</v>
      </c>
      <c r="H4331">
        <v>6</v>
      </c>
      <c r="I4331">
        <v>2014</v>
      </c>
      <c r="J4331" t="s">
        <v>47</v>
      </c>
      <c r="K4331">
        <v>3.1743120389279502</v>
      </c>
      <c r="L4331">
        <v>1.974</v>
      </c>
      <c r="M4331" s="54">
        <v>4.375</v>
      </c>
      <c r="N4331">
        <v>3440</v>
      </c>
      <c r="O4331" t="s">
        <v>44</v>
      </c>
      <c r="P4331">
        <v>1.70498584867618</v>
      </c>
    </row>
    <row r="4332" spans="1:16" x14ac:dyDescent="0.25">
      <c r="A4332" s="20" t="s">
        <v>16769</v>
      </c>
      <c r="B4332">
        <v>3</v>
      </c>
      <c r="C4332" t="s">
        <v>67</v>
      </c>
      <c r="D4332" t="s">
        <v>90</v>
      </c>
      <c r="E4332" t="s">
        <v>15684</v>
      </c>
      <c r="F4332" t="s">
        <v>40</v>
      </c>
      <c r="G4332">
        <v>3</v>
      </c>
      <c r="H4332">
        <v>6</v>
      </c>
      <c r="I4332">
        <v>2014</v>
      </c>
      <c r="J4332" t="s">
        <v>47</v>
      </c>
      <c r="K4332">
        <v>3.0098438308192002</v>
      </c>
      <c r="L4332">
        <v>1.7330000000000001</v>
      </c>
      <c r="M4332" s="54">
        <v>4.2869999999999999</v>
      </c>
      <c r="N4332">
        <v>2674</v>
      </c>
      <c r="O4332" t="s">
        <v>44</v>
      </c>
      <c r="P4332">
        <v>1.93383447626745</v>
      </c>
    </row>
    <row r="4333" spans="1:16" x14ac:dyDescent="0.25">
      <c r="A4333" s="20" t="s">
        <v>16770</v>
      </c>
      <c r="B4333">
        <v>3</v>
      </c>
      <c r="C4333" t="s">
        <v>67</v>
      </c>
      <c r="D4333" t="s">
        <v>90</v>
      </c>
      <c r="E4333" t="s">
        <v>15684</v>
      </c>
      <c r="F4333" t="s">
        <v>40</v>
      </c>
      <c r="G4333">
        <v>4</v>
      </c>
      <c r="H4333">
        <v>6</v>
      </c>
      <c r="I4333">
        <v>2014</v>
      </c>
      <c r="J4333" t="s">
        <v>47</v>
      </c>
      <c r="K4333">
        <v>3.46983689345072</v>
      </c>
      <c r="L4333">
        <v>2.1949999999999998</v>
      </c>
      <c r="M4333" s="54">
        <v>4.7439999999999998</v>
      </c>
      <c r="N4333">
        <v>2788</v>
      </c>
      <c r="O4333" t="s">
        <v>44</v>
      </c>
      <c r="P4333">
        <v>1.89388504769643</v>
      </c>
    </row>
    <row r="4334" spans="1:16" x14ac:dyDescent="0.25">
      <c r="A4334" s="20" t="s">
        <v>16771</v>
      </c>
      <c r="B4334">
        <v>3</v>
      </c>
      <c r="C4334" t="s">
        <v>67</v>
      </c>
      <c r="D4334" t="s">
        <v>90</v>
      </c>
      <c r="E4334" t="s">
        <v>15684</v>
      </c>
      <c r="F4334" t="s">
        <v>40</v>
      </c>
      <c r="G4334">
        <v>5</v>
      </c>
      <c r="H4334">
        <v>6</v>
      </c>
      <c r="I4334">
        <v>2014</v>
      </c>
      <c r="J4334" t="s">
        <v>47</v>
      </c>
      <c r="K4334">
        <v>10.6081776333926</v>
      </c>
      <c r="L4334">
        <v>9.5109999999999992</v>
      </c>
      <c r="M4334" s="54">
        <v>11.705</v>
      </c>
      <c r="N4334">
        <v>10139</v>
      </c>
      <c r="O4334" t="s">
        <v>44</v>
      </c>
      <c r="P4334">
        <v>0.99312162457542397</v>
      </c>
    </row>
    <row r="4335" spans="1:16" x14ac:dyDescent="0.25">
      <c r="A4335" s="20" t="s">
        <v>16772</v>
      </c>
      <c r="B4335">
        <v>3</v>
      </c>
      <c r="C4335" t="s">
        <v>67</v>
      </c>
      <c r="D4335" t="s">
        <v>90</v>
      </c>
      <c r="E4335" t="s">
        <v>15684</v>
      </c>
      <c r="F4335" t="s">
        <v>40</v>
      </c>
      <c r="G4335">
        <v>2</v>
      </c>
      <c r="H4335">
        <v>6</v>
      </c>
      <c r="I4335">
        <v>2014</v>
      </c>
      <c r="J4335" t="s">
        <v>48</v>
      </c>
      <c r="K4335">
        <v>-0.52311198276943904</v>
      </c>
      <c r="L4335">
        <v>-2.9020000000000001</v>
      </c>
      <c r="M4335" s="54">
        <v>1.8560000000000001</v>
      </c>
      <c r="N4335">
        <v>1728</v>
      </c>
      <c r="O4335" t="s">
        <v>44</v>
      </c>
      <c r="P4335">
        <v>2.40562612162344</v>
      </c>
    </row>
    <row r="4336" spans="1:16" x14ac:dyDescent="0.25">
      <c r="A4336" s="20" t="s">
        <v>16773</v>
      </c>
      <c r="B4336">
        <v>3</v>
      </c>
      <c r="C4336" t="s">
        <v>67</v>
      </c>
      <c r="D4336" t="s">
        <v>90</v>
      </c>
      <c r="E4336" t="s">
        <v>15684</v>
      </c>
      <c r="F4336" t="s">
        <v>40</v>
      </c>
      <c r="G4336">
        <v>3</v>
      </c>
      <c r="H4336">
        <v>6</v>
      </c>
      <c r="I4336">
        <v>2014</v>
      </c>
      <c r="J4336" t="s">
        <v>48</v>
      </c>
      <c r="K4336">
        <v>6.9146044653524701</v>
      </c>
      <c r="L4336">
        <v>4.0010000000000003</v>
      </c>
      <c r="M4336" s="54">
        <v>9.8279999999999994</v>
      </c>
      <c r="N4336">
        <v>1596</v>
      </c>
      <c r="O4336" t="s">
        <v>44</v>
      </c>
      <c r="P4336">
        <v>2.5031308716087901</v>
      </c>
    </row>
    <row r="4337" spans="1:16" x14ac:dyDescent="0.25">
      <c r="A4337" s="20" t="s">
        <v>16774</v>
      </c>
      <c r="B4337">
        <v>3</v>
      </c>
      <c r="C4337" t="s">
        <v>67</v>
      </c>
      <c r="D4337" t="s">
        <v>90</v>
      </c>
      <c r="E4337" t="s">
        <v>15684</v>
      </c>
      <c r="F4337" t="s">
        <v>40</v>
      </c>
      <c r="G4337">
        <v>4</v>
      </c>
      <c r="H4337">
        <v>6</v>
      </c>
      <c r="I4337">
        <v>2014</v>
      </c>
      <c r="J4337" t="s">
        <v>48</v>
      </c>
      <c r="K4337">
        <v>1.3484996990917699</v>
      </c>
      <c r="L4337">
        <v>-1.0129999999999999</v>
      </c>
      <c r="M4337" s="54">
        <v>3.71</v>
      </c>
      <c r="N4337">
        <v>2363</v>
      </c>
      <c r="O4337" t="s">
        <v>44</v>
      </c>
      <c r="P4337">
        <v>2.0571603220883001</v>
      </c>
    </row>
    <row r="4338" spans="1:16" x14ac:dyDescent="0.25">
      <c r="A4338" s="20" t="s">
        <v>16775</v>
      </c>
      <c r="B4338">
        <v>3</v>
      </c>
      <c r="C4338" t="s">
        <v>67</v>
      </c>
      <c r="D4338" t="s">
        <v>90</v>
      </c>
      <c r="E4338" t="s">
        <v>15684</v>
      </c>
      <c r="F4338" t="s">
        <v>40</v>
      </c>
      <c r="G4338">
        <v>5</v>
      </c>
      <c r="H4338">
        <v>6</v>
      </c>
      <c r="I4338">
        <v>2014</v>
      </c>
      <c r="J4338" t="s">
        <v>48</v>
      </c>
      <c r="K4338">
        <v>8.4735763149465892</v>
      </c>
      <c r="L4338">
        <v>6.0049999999999999</v>
      </c>
      <c r="M4338" s="54">
        <v>10.943</v>
      </c>
      <c r="N4338">
        <v>3858</v>
      </c>
      <c r="O4338" t="s">
        <v>44</v>
      </c>
      <c r="P4338">
        <v>1.6099740957252</v>
      </c>
    </row>
    <row r="4339" spans="1:16" x14ac:dyDescent="0.25">
      <c r="A4339" s="20" t="s">
        <v>16776</v>
      </c>
      <c r="B4339">
        <v>3</v>
      </c>
      <c r="C4339" t="s">
        <v>67</v>
      </c>
      <c r="D4339" t="s">
        <v>90</v>
      </c>
      <c r="E4339" t="s">
        <v>15684</v>
      </c>
      <c r="F4339" t="s">
        <v>40</v>
      </c>
      <c r="G4339">
        <v>2</v>
      </c>
      <c r="H4339">
        <v>6</v>
      </c>
      <c r="I4339">
        <v>2014</v>
      </c>
      <c r="J4339" t="s">
        <v>49</v>
      </c>
      <c r="K4339">
        <v>14.9965659062848</v>
      </c>
      <c r="L4339">
        <v>13.042</v>
      </c>
      <c r="M4339" s="54">
        <v>16.951000000000001</v>
      </c>
      <c r="N4339">
        <v>1189</v>
      </c>
      <c r="O4339" t="s">
        <v>44</v>
      </c>
      <c r="P4339">
        <v>2.9000739528287101</v>
      </c>
    </row>
    <row r="4340" spans="1:16" x14ac:dyDescent="0.25">
      <c r="A4340" s="20" t="s">
        <v>16777</v>
      </c>
      <c r="B4340">
        <v>3</v>
      </c>
      <c r="C4340" t="s">
        <v>67</v>
      </c>
      <c r="D4340" t="s">
        <v>90</v>
      </c>
      <c r="E4340" t="s">
        <v>15684</v>
      </c>
      <c r="F4340" t="s">
        <v>40</v>
      </c>
      <c r="G4340">
        <v>3</v>
      </c>
      <c r="H4340">
        <v>6</v>
      </c>
      <c r="I4340">
        <v>2014</v>
      </c>
      <c r="J4340" t="s">
        <v>49</v>
      </c>
      <c r="K4340">
        <v>9.2864190385621495</v>
      </c>
      <c r="L4340">
        <v>7.5529999999999999</v>
      </c>
      <c r="M4340" s="54">
        <v>11.02</v>
      </c>
      <c r="N4340">
        <v>1736</v>
      </c>
      <c r="O4340" t="s">
        <v>44</v>
      </c>
      <c r="P4340">
        <v>2.4000768036865998</v>
      </c>
    </row>
    <row r="4341" spans="1:16" x14ac:dyDescent="0.25">
      <c r="A4341" s="20" t="s">
        <v>16778</v>
      </c>
      <c r="B4341">
        <v>3</v>
      </c>
      <c r="C4341" t="s">
        <v>67</v>
      </c>
      <c r="D4341" t="s">
        <v>90</v>
      </c>
      <c r="E4341" t="s">
        <v>15684</v>
      </c>
      <c r="F4341" t="s">
        <v>40</v>
      </c>
      <c r="G4341">
        <v>4</v>
      </c>
      <c r="H4341">
        <v>6</v>
      </c>
      <c r="I4341">
        <v>2014</v>
      </c>
      <c r="J4341" t="s">
        <v>49</v>
      </c>
      <c r="K4341">
        <v>4.89743053796205</v>
      </c>
      <c r="L4341">
        <v>3.7759999999999998</v>
      </c>
      <c r="M4341" s="54">
        <v>6.0190000000000001</v>
      </c>
      <c r="N4341">
        <v>2777</v>
      </c>
      <c r="O4341" t="s">
        <v>44</v>
      </c>
      <c r="P4341">
        <v>1.89763228322008</v>
      </c>
    </row>
    <row r="4342" spans="1:16" x14ac:dyDescent="0.25">
      <c r="A4342" s="20" t="s">
        <v>16779</v>
      </c>
      <c r="B4342">
        <v>3</v>
      </c>
      <c r="C4342" t="s">
        <v>67</v>
      </c>
      <c r="D4342" t="s">
        <v>90</v>
      </c>
      <c r="E4342" t="s">
        <v>15684</v>
      </c>
      <c r="F4342" t="s">
        <v>40</v>
      </c>
      <c r="G4342">
        <v>5</v>
      </c>
      <c r="H4342">
        <v>6</v>
      </c>
      <c r="I4342">
        <v>2014</v>
      </c>
      <c r="J4342" t="s">
        <v>49</v>
      </c>
      <c r="K4342">
        <v>5.7062517288068504</v>
      </c>
      <c r="L4342">
        <v>4.26</v>
      </c>
      <c r="M4342" s="54">
        <v>7.1520000000000001</v>
      </c>
      <c r="N4342">
        <v>1492</v>
      </c>
      <c r="O4342" t="s">
        <v>44</v>
      </c>
      <c r="P4342">
        <v>2.58890186539249</v>
      </c>
    </row>
    <row r="4343" spans="1:16" x14ac:dyDescent="0.25">
      <c r="A4343" s="20" t="s">
        <v>22265</v>
      </c>
      <c r="B4343">
        <v>3</v>
      </c>
      <c r="C4343" t="s">
        <v>67</v>
      </c>
      <c r="D4343" t="s">
        <v>90</v>
      </c>
      <c r="E4343" t="s">
        <v>15684</v>
      </c>
      <c r="F4343" t="s">
        <v>40</v>
      </c>
      <c r="G4343">
        <v>2</v>
      </c>
      <c r="H4343">
        <v>6</v>
      </c>
      <c r="I4343">
        <v>2014</v>
      </c>
      <c r="J4343" t="s">
        <v>50</v>
      </c>
      <c r="K4343">
        <v>1.33254242318779</v>
      </c>
      <c r="L4343">
        <v>-1.1910000000000001</v>
      </c>
      <c r="M4343" s="54">
        <v>3.8570000000000002</v>
      </c>
      <c r="N4343">
        <v>483</v>
      </c>
      <c r="O4343" t="s">
        <v>44</v>
      </c>
      <c r="P4343">
        <v>4.5501575519328998</v>
      </c>
    </row>
    <row r="4344" spans="1:16" x14ac:dyDescent="0.25">
      <c r="A4344" s="20" t="s">
        <v>16780</v>
      </c>
      <c r="B4344">
        <v>3</v>
      </c>
      <c r="C4344" t="s">
        <v>67</v>
      </c>
      <c r="D4344" t="s">
        <v>90</v>
      </c>
      <c r="E4344" t="s">
        <v>15684</v>
      </c>
      <c r="F4344" t="s">
        <v>40</v>
      </c>
      <c r="G4344">
        <v>3</v>
      </c>
      <c r="H4344">
        <v>6</v>
      </c>
      <c r="I4344">
        <v>2014</v>
      </c>
      <c r="J4344" t="s">
        <v>50</v>
      </c>
      <c r="K4344">
        <v>5.44997974490422</v>
      </c>
      <c r="L4344">
        <v>2.9780000000000002</v>
      </c>
      <c r="M4344" s="54">
        <v>7.9219999999999997</v>
      </c>
      <c r="N4344">
        <v>522</v>
      </c>
      <c r="O4344" t="s">
        <v>44</v>
      </c>
      <c r="P4344">
        <v>4.37688109532409</v>
      </c>
    </row>
    <row r="4345" spans="1:16" x14ac:dyDescent="0.25">
      <c r="A4345" s="20" t="s">
        <v>16781</v>
      </c>
      <c r="B4345">
        <v>3</v>
      </c>
      <c r="C4345" t="s">
        <v>67</v>
      </c>
      <c r="D4345" t="s">
        <v>90</v>
      </c>
      <c r="E4345" t="s">
        <v>15684</v>
      </c>
      <c r="F4345" t="s">
        <v>40</v>
      </c>
      <c r="G4345">
        <v>4</v>
      </c>
      <c r="H4345">
        <v>6</v>
      </c>
      <c r="I4345">
        <v>2014</v>
      </c>
      <c r="J4345" t="s">
        <v>50</v>
      </c>
      <c r="K4345">
        <v>7.2726285601200402</v>
      </c>
      <c r="L4345">
        <v>4.9530000000000003</v>
      </c>
      <c r="M4345" s="54">
        <v>9.593</v>
      </c>
      <c r="N4345">
        <v>1339</v>
      </c>
      <c r="O4345" t="s">
        <v>44</v>
      </c>
      <c r="P4345">
        <v>2.73281171972098</v>
      </c>
    </row>
    <row r="4346" spans="1:16" x14ac:dyDescent="0.25">
      <c r="A4346" s="20" t="s">
        <v>16782</v>
      </c>
      <c r="B4346">
        <v>3</v>
      </c>
      <c r="C4346" t="s">
        <v>67</v>
      </c>
      <c r="D4346" t="s">
        <v>90</v>
      </c>
      <c r="E4346" t="s">
        <v>15684</v>
      </c>
      <c r="F4346" t="s">
        <v>40</v>
      </c>
      <c r="G4346">
        <v>5</v>
      </c>
      <c r="H4346">
        <v>6</v>
      </c>
      <c r="I4346">
        <v>2014</v>
      </c>
      <c r="J4346" t="s">
        <v>50</v>
      </c>
      <c r="K4346">
        <v>5.9309853295697303</v>
      </c>
      <c r="L4346">
        <v>3.97</v>
      </c>
      <c r="M4346" s="54">
        <v>7.8920000000000003</v>
      </c>
      <c r="N4346">
        <v>3218</v>
      </c>
      <c r="O4346" t="s">
        <v>44</v>
      </c>
      <c r="P4346">
        <v>1.7628159855416801</v>
      </c>
    </row>
    <row r="4347" spans="1:16" x14ac:dyDescent="0.25">
      <c r="A4347" s="20" t="s">
        <v>16783</v>
      </c>
      <c r="B4347">
        <v>3</v>
      </c>
      <c r="C4347" t="s">
        <v>67</v>
      </c>
      <c r="D4347" t="s">
        <v>90</v>
      </c>
      <c r="E4347" t="s">
        <v>15684</v>
      </c>
      <c r="F4347" t="s">
        <v>40</v>
      </c>
      <c r="G4347">
        <v>2</v>
      </c>
      <c r="H4347">
        <v>6</v>
      </c>
      <c r="I4347">
        <v>2014</v>
      </c>
      <c r="J4347" t="s">
        <v>51</v>
      </c>
      <c r="K4347">
        <v>-4.4667547808696701</v>
      </c>
      <c r="L4347">
        <v>-6.7759999999999998</v>
      </c>
      <c r="M4347" s="54">
        <v>-2.157</v>
      </c>
      <c r="N4347">
        <v>800</v>
      </c>
      <c r="O4347" t="s">
        <v>44</v>
      </c>
      <c r="P4347">
        <v>3.53553390593274</v>
      </c>
    </row>
    <row r="4348" spans="1:16" x14ac:dyDescent="0.25">
      <c r="A4348" s="20" t="s">
        <v>16784</v>
      </c>
      <c r="B4348">
        <v>3</v>
      </c>
      <c r="C4348" t="s">
        <v>67</v>
      </c>
      <c r="D4348" t="s">
        <v>90</v>
      </c>
      <c r="E4348" t="s">
        <v>15684</v>
      </c>
      <c r="F4348" t="s">
        <v>40</v>
      </c>
      <c r="G4348">
        <v>3</v>
      </c>
      <c r="H4348">
        <v>6</v>
      </c>
      <c r="I4348">
        <v>2014</v>
      </c>
      <c r="J4348" t="s">
        <v>51</v>
      </c>
      <c r="K4348">
        <v>-3.5206369133948301</v>
      </c>
      <c r="L4348">
        <v>-5.657</v>
      </c>
      <c r="M4348" s="54">
        <v>-1.3839999999999999</v>
      </c>
      <c r="N4348">
        <v>1483</v>
      </c>
      <c r="O4348" t="s">
        <v>44</v>
      </c>
      <c r="P4348">
        <v>2.5967457200228901</v>
      </c>
    </row>
    <row r="4349" spans="1:16" x14ac:dyDescent="0.25">
      <c r="A4349" s="20" t="s">
        <v>16785</v>
      </c>
      <c r="B4349">
        <v>3</v>
      </c>
      <c r="C4349" t="s">
        <v>67</v>
      </c>
      <c r="D4349" t="s">
        <v>90</v>
      </c>
      <c r="E4349" t="s">
        <v>15684</v>
      </c>
      <c r="F4349" t="s">
        <v>40</v>
      </c>
      <c r="G4349">
        <v>4</v>
      </c>
      <c r="H4349">
        <v>6</v>
      </c>
      <c r="I4349">
        <v>2014</v>
      </c>
      <c r="J4349" t="s">
        <v>51</v>
      </c>
      <c r="K4349">
        <v>-4.9437902700090097</v>
      </c>
      <c r="L4349">
        <v>-7.048</v>
      </c>
      <c r="M4349" s="54">
        <v>-2.84</v>
      </c>
      <c r="N4349">
        <v>2056</v>
      </c>
      <c r="O4349" t="s">
        <v>44</v>
      </c>
      <c r="P4349">
        <v>2.2054054569561501</v>
      </c>
    </row>
    <row r="4350" spans="1:16" x14ac:dyDescent="0.25">
      <c r="A4350" s="20" t="s">
        <v>16786</v>
      </c>
      <c r="B4350">
        <v>3</v>
      </c>
      <c r="C4350" t="s">
        <v>67</v>
      </c>
      <c r="D4350" t="s">
        <v>90</v>
      </c>
      <c r="E4350" t="s">
        <v>15684</v>
      </c>
      <c r="F4350" t="s">
        <v>40</v>
      </c>
      <c r="G4350">
        <v>5</v>
      </c>
      <c r="H4350">
        <v>6</v>
      </c>
      <c r="I4350">
        <v>2014</v>
      </c>
      <c r="J4350" t="s">
        <v>51</v>
      </c>
      <c r="K4350">
        <v>2.5552657850217901</v>
      </c>
      <c r="L4350">
        <v>0.43</v>
      </c>
      <c r="M4350" s="54">
        <v>4.68</v>
      </c>
      <c r="N4350">
        <v>8088</v>
      </c>
      <c r="O4350" t="s">
        <v>44</v>
      </c>
      <c r="P4350">
        <v>1.1119350720038099</v>
      </c>
    </row>
    <row r="4351" spans="1:16" x14ac:dyDescent="0.25">
      <c r="A4351" s="20" t="s">
        <v>16787</v>
      </c>
      <c r="B4351">
        <v>3</v>
      </c>
      <c r="C4351" t="s">
        <v>67</v>
      </c>
      <c r="D4351" t="s">
        <v>91</v>
      </c>
      <c r="E4351" t="s">
        <v>79</v>
      </c>
      <c r="F4351" t="s">
        <v>38</v>
      </c>
      <c r="G4351">
        <v>2</v>
      </c>
      <c r="H4351">
        <v>3</v>
      </c>
      <c r="I4351">
        <v>2014</v>
      </c>
      <c r="J4351" t="s">
        <v>52</v>
      </c>
      <c r="K4351">
        <v>3.47</v>
      </c>
      <c r="L4351">
        <v>2.31</v>
      </c>
      <c r="M4351" s="54">
        <v>4.63</v>
      </c>
      <c r="N4351">
        <v>77</v>
      </c>
      <c r="O4351" t="s">
        <v>44</v>
      </c>
      <c r="P4351">
        <v>11.396057645963801</v>
      </c>
    </row>
    <row r="4352" spans="1:16" x14ac:dyDescent="0.25">
      <c r="A4352" s="20" t="s">
        <v>22266</v>
      </c>
      <c r="B4352">
        <v>3</v>
      </c>
      <c r="C4352" t="s">
        <v>67</v>
      </c>
      <c r="D4352" t="s">
        <v>91</v>
      </c>
      <c r="E4352" t="s">
        <v>79</v>
      </c>
      <c r="F4352" t="s">
        <v>38</v>
      </c>
      <c r="G4352">
        <v>3</v>
      </c>
      <c r="H4352">
        <v>3</v>
      </c>
      <c r="I4352">
        <v>2014</v>
      </c>
      <c r="J4352" t="s">
        <v>52</v>
      </c>
      <c r="K4352">
        <v>1.02</v>
      </c>
      <c r="L4352">
        <v>0.52100000000000002</v>
      </c>
      <c r="M4352" s="54">
        <v>1.5189999999999999</v>
      </c>
      <c r="N4352">
        <v>76</v>
      </c>
      <c r="O4352" t="s">
        <v>44</v>
      </c>
      <c r="P4352">
        <v>11.470786693528099</v>
      </c>
    </row>
    <row r="4353" spans="1:16" x14ac:dyDescent="0.25">
      <c r="A4353" s="20" t="s">
        <v>16788</v>
      </c>
      <c r="B4353">
        <v>3</v>
      </c>
      <c r="C4353" t="s">
        <v>67</v>
      </c>
      <c r="D4353" t="s">
        <v>91</v>
      </c>
      <c r="E4353" t="s">
        <v>79</v>
      </c>
      <c r="F4353" t="s">
        <v>38</v>
      </c>
      <c r="G4353">
        <v>4</v>
      </c>
      <c r="H4353">
        <v>3</v>
      </c>
      <c r="I4353">
        <v>2014</v>
      </c>
      <c r="J4353" t="s">
        <v>52</v>
      </c>
      <c r="K4353">
        <v>2.4500000000000002</v>
      </c>
      <c r="L4353">
        <v>1.7</v>
      </c>
      <c r="M4353" s="54">
        <v>3.2</v>
      </c>
      <c r="N4353">
        <v>296</v>
      </c>
      <c r="O4353" t="s">
        <v>44</v>
      </c>
      <c r="P4353">
        <v>5.8123819371909597</v>
      </c>
    </row>
    <row r="4354" spans="1:16" x14ac:dyDescent="0.25">
      <c r="A4354" s="20" t="s">
        <v>22267</v>
      </c>
      <c r="B4354">
        <v>3</v>
      </c>
      <c r="C4354" t="s">
        <v>67</v>
      </c>
      <c r="D4354" t="s">
        <v>91</v>
      </c>
      <c r="E4354" t="s">
        <v>79</v>
      </c>
      <c r="F4354" t="s">
        <v>38</v>
      </c>
      <c r="G4354">
        <v>5</v>
      </c>
      <c r="H4354">
        <v>3</v>
      </c>
      <c r="I4354">
        <v>2014</v>
      </c>
      <c r="J4354" t="s">
        <v>52</v>
      </c>
      <c r="K4354">
        <v>2.56</v>
      </c>
      <c r="L4354">
        <v>1.7669999999999999</v>
      </c>
      <c r="M4354" s="54">
        <v>3.3530000000000002</v>
      </c>
      <c r="N4354">
        <v>262</v>
      </c>
      <c r="O4354" t="s">
        <v>44</v>
      </c>
      <c r="P4354">
        <v>6.1780206321521502</v>
      </c>
    </row>
    <row r="4355" spans="1:16" x14ac:dyDescent="0.25">
      <c r="A4355" s="20" t="s">
        <v>16789</v>
      </c>
      <c r="B4355">
        <v>3</v>
      </c>
      <c r="C4355" t="s">
        <v>67</v>
      </c>
      <c r="D4355" t="s">
        <v>91</v>
      </c>
      <c r="E4355" t="s">
        <v>79</v>
      </c>
      <c r="F4355" t="s">
        <v>38</v>
      </c>
      <c r="G4355">
        <v>2</v>
      </c>
      <c r="H4355">
        <v>3</v>
      </c>
      <c r="I4355">
        <v>2014</v>
      </c>
      <c r="J4355" t="s">
        <v>53</v>
      </c>
      <c r="K4355" t="s">
        <v>44</v>
      </c>
      <c r="L4355" t="s">
        <v>44</v>
      </c>
      <c r="M4355" s="54" t="s">
        <v>44</v>
      </c>
      <c r="N4355">
        <v>299</v>
      </c>
      <c r="O4355" t="s">
        <v>44</v>
      </c>
      <c r="P4355">
        <v>5.7831493196624004</v>
      </c>
    </row>
    <row r="4356" spans="1:16" x14ac:dyDescent="0.25">
      <c r="A4356" s="20" t="s">
        <v>16790</v>
      </c>
      <c r="B4356">
        <v>3</v>
      </c>
      <c r="C4356" t="s">
        <v>67</v>
      </c>
      <c r="D4356" t="s">
        <v>91</v>
      </c>
      <c r="E4356" t="s">
        <v>79</v>
      </c>
      <c r="F4356" t="s">
        <v>38</v>
      </c>
      <c r="G4356">
        <v>3</v>
      </c>
      <c r="H4356">
        <v>3</v>
      </c>
      <c r="I4356">
        <v>2014</v>
      </c>
      <c r="J4356" t="s">
        <v>53</v>
      </c>
      <c r="K4356" t="s">
        <v>44</v>
      </c>
      <c r="L4356" t="s">
        <v>44</v>
      </c>
      <c r="M4356" s="54" t="s">
        <v>44</v>
      </c>
      <c r="N4356">
        <v>256</v>
      </c>
      <c r="O4356" t="s">
        <v>44</v>
      </c>
      <c r="P4356">
        <v>6.25</v>
      </c>
    </row>
    <row r="4357" spans="1:16" x14ac:dyDescent="0.25">
      <c r="A4357" s="20" t="s">
        <v>16791</v>
      </c>
      <c r="B4357">
        <v>3</v>
      </c>
      <c r="C4357" t="s">
        <v>67</v>
      </c>
      <c r="D4357" t="s">
        <v>91</v>
      </c>
      <c r="E4357" t="s">
        <v>79</v>
      </c>
      <c r="F4357" t="s">
        <v>38</v>
      </c>
      <c r="G4357">
        <v>4</v>
      </c>
      <c r="H4357">
        <v>3</v>
      </c>
      <c r="I4357">
        <v>2014</v>
      </c>
      <c r="J4357" t="s">
        <v>53</v>
      </c>
      <c r="K4357" t="s">
        <v>44</v>
      </c>
      <c r="L4357" t="s">
        <v>44</v>
      </c>
      <c r="M4357" s="54" t="s">
        <v>44</v>
      </c>
      <c r="N4357">
        <v>1181</v>
      </c>
      <c r="O4357" t="s">
        <v>44</v>
      </c>
      <c r="P4357">
        <v>2.9098798098966299</v>
      </c>
    </row>
    <row r="4358" spans="1:16" x14ac:dyDescent="0.25">
      <c r="A4358" s="20" t="s">
        <v>16792</v>
      </c>
      <c r="B4358">
        <v>3</v>
      </c>
      <c r="C4358" t="s">
        <v>67</v>
      </c>
      <c r="D4358" t="s">
        <v>91</v>
      </c>
      <c r="E4358" t="s">
        <v>79</v>
      </c>
      <c r="F4358" t="s">
        <v>38</v>
      </c>
      <c r="G4358">
        <v>5</v>
      </c>
      <c r="H4358">
        <v>3</v>
      </c>
      <c r="I4358">
        <v>2014</v>
      </c>
      <c r="J4358" t="s">
        <v>53</v>
      </c>
      <c r="K4358" t="s">
        <v>44</v>
      </c>
      <c r="L4358" t="s">
        <v>44</v>
      </c>
      <c r="M4358" s="54" t="s">
        <v>44</v>
      </c>
      <c r="N4358">
        <v>5375</v>
      </c>
      <c r="O4358" t="s">
        <v>44</v>
      </c>
      <c r="P4358">
        <v>1.3639886789409501</v>
      </c>
    </row>
    <row r="4359" spans="1:16" x14ac:dyDescent="0.25">
      <c r="A4359" s="20" t="s">
        <v>16793</v>
      </c>
      <c r="B4359">
        <v>3</v>
      </c>
      <c r="C4359" t="s">
        <v>67</v>
      </c>
      <c r="D4359" t="s">
        <v>91</v>
      </c>
      <c r="E4359" t="s">
        <v>79</v>
      </c>
      <c r="F4359" t="s">
        <v>38</v>
      </c>
      <c r="G4359">
        <v>2</v>
      </c>
      <c r="H4359">
        <v>3</v>
      </c>
      <c r="I4359">
        <v>2014</v>
      </c>
      <c r="J4359" t="s">
        <v>34</v>
      </c>
      <c r="K4359">
        <v>1.75</v>
      </c>
      <c r="L4359">
        <v>1.4970000000000001</v>
      </c>
      <c r="M4359" s="54">
        <v>2.0030000000000001</v>
      </c>
      <c r="N4359">
        <v>681</v>
      </c>
      <c r="O4359" t="s">
        <v>44</v>
      </c>
      <c r="P4359">
        <v>3.8320083261967399</v>
      </c>
    </row>
    <row r="4360" spans="1:16" x14ac:dyDescent="0.25">
      <c r="A4360" s="20" t="s">
        <v>22268</v>
      </c>
      <c r="B4360">
        <v>3</v>
      </c>
      <c r="C4360" t="s">
        <v>67</v>
      </c>
      <c r="D4360" t="s">
        <v>91</v>
      </c>
      <c r="E4360" t="s">
        <v>79</v>
      </c>
      <c r="F4360" t="s">
        <v>38</v>
      </c>
      <c r="G4360">
        <v>2</v>
      </c>
      <c r="H4360">
        <v>3</v>
      </c>
      <c r="I4360">
        <v>2014</v>
      </c>
      <c r="J4360" t="s">
        <v>54</v>
      </c>
      <c r="K4360" t="s">
        <v>44</v>
      </c>
      <c r="L4360" t="s">
        <v>44</v>
      </c>
      <c r="M4360" s="54" t="s">
        <v>44</v>
      </c>
      <c r="N4360">
        <v>4</v>
      </c>
      <c r="O4360" t="s">
        <v>44</v>
      </c>
      <c r="P4360">
        <v>50</v>
      </c>
    </row>
    <row r="4361" spans="1:16" x14ac:dyDescent="0.25">
      <c r="A4361" s="20" t="s">
        <v>22269</v>
      </c>
      <c r="B4361">
        <v>3</v>
      </c>
      <c r="C4361" t="s">
        <v>67</v>
      </c>
      <c r="D4361" t="s">
        <v>91</v>
      </c>
      <c r="E4361" t="s">
        <v>79</v>
      </c>
      <c r="F4361" t="s">
        <v>38</v>
      </c>
      <c r="G4361">
        <v>3</v>
      </c>
      <c r="H4361">
        <v>3</v>
      </c>
      <c r="I4361">
        <v>2014</v>
      </c>
      <c r="J4361" t="s">
        <v>54</v>
      </c>
      <c r="K4361" t="s">
        <v>44</v>
      </c>
      <c r="L4361" t="s">
        <v>44</v>
      </c>
      <c r="M4361" s="54" t="s">
        <v>44</v>
      </c>
      <c r="N4361">
        <v>43</v>
      </c>
      <c r="O4361" t="s">
        <v>44</v>
      </c>
      <c r="P4361">
        <v>15.249857033260501</v>
      </c>
    </row>
    <row r="4362" spans="1:16" x14ac:dyDescent="0.25">
      <c r="A4362" s="20" t="s">
        <v>22270</v>
      </c>
      <c r="B4362">
        <v>3</v>
      </c>
      <c r="C4362" t="s">
        <v>67</v>
      </c>
      <c r="D4362" t="s">
        <v>91</v>
      </c>
      <c r="E4362" t="s">
        <v>79</v>
      </c>
      <c r="F4362" t="s">
        <v>38</v>
      </c>
      <c r="G4362">
        <v>4</v>
      </c>
      <c r="H4362">
        <v>3</v>
      </c>
      <c r="I4362">
        <v>2014</v>
      </c>
      <c r="J4362" t="s">
        <v>54</v>
      </c>
      <c r="K4362" t="s">
        <v>44</v>
      </c>
      <c r="L4362" t="s">
        <v>44</v>
      </c>
      <c r="M4362" s="54" t="s">
        <v>44</v>
      </c>
      <c r="N4362">
        <v>81</v>
      </c>
      <c r="O4362" t="s">
        <v>44</v>
      </c>
      <c r="P4362">
        <v>11.1111111111111</v>
      </c>
    </row>
    <row r="4363" spans="1:16" x14ac:dyDescent="0.25">
      <c r="A4363" s="20" t="s">
        <v>16794</v>
      </c>
      <c r="B4363">
        <v>3</v>
      </c>
      <c r="C4363" t="s">
        <v>67</v>
      </c>
      <c r="D4363" t="s">
        <v>91</v>
      </c>
      <c r="E4363" t="s">
        <v>79</v>
      </c>
      <c r="F4363" t="s">
        <v>38</v>
      </c>
      <c r="G4363">
        <v>5</v>
      </c>
      <c r="H4363">
        <v>3</v>
      </c>
      <c r="I4363">
        <v>2014</v>
      </c>
      <c r="J4363" t="s">
        <v>54</v>
      </c>
      <c r="K4363" t="s">
        <v>44</v>
      </c>
      <c r="L4363" t="s">
        <v>44</v>
      </c>
      <c r="M4363" s="54" t="s">
        <v>44</v>
      </c>
      <c r="N4363">
        <v>88</v>
      </c>
      <c r="O4363" t="s">
        <v>44</v>
      </c>
      <c r="P4363">
        <v>10.6600358177805</v>
      </c>
    </row>
    <row r="4364" spans="1:16" x14ac:dyDescent="0.25">
      <c r="A4364" s="20" t="s">
        <v>16795</v>
      </c>
      <c r="B4364">
        <v>3</v>
      </c>
      <c r="C4364" t="s">
        <v>67</v>
      </c>
      <c r="D4364" t="s">
        <v>91</v>
      </c>
      <c r="E4364" t="s">
        <v>79</v>
      </c>
      <c r="F4364" t="s">
        <v>38</v>
      </c>
      <c r="G4364">
        <v>3</v>
      </c>
      <c r="H4364">
        <v>3</v>
      </c>
      <c r="I4364">
        <v>2014</v>
      </c>
      <c r="J4364" t="s">
        <v>34</v>
      </c>
      <c r="K4364">
        <v>0.71</v>
      </c>
      <c r="L4364">
        <v>0.59699999999999998</v>
      </c>
      <c r="M4364" s="54">
        <v>0.82299999999999995</v>
      </c>
      <c r="N4364">
        <v>596</v>
      </c>
      <c r="O4364" t="s">
        <v>44</v>
      </c>
      <c r="P4364">
        <v>4.0961596025951996</v>
      </c>
    </row>
    <row r="4365" spans="1:16" x14ac:dyDescent="0.25">
      <c r="A4365" s="20" t="s">
        <v>22271</v>
      </c>
      <c r="B4365">
        <v>3</v>
      </c>
      <c r="C4365" t="s">
        <v>67</v>
      </c>
      <c r="D4365" t="s">
        <v>91</v>
      </c>
      <c r="E4365" t="s">
        <v>79</v>
      </c>
      <c r="F4365" t="s">
        <v>38</v>
      </c>
      <c r="G4365">
        <v>2</v>
      </c>
      <c r="H4365">
        <v>3</v>
      </c>
      <c r="I4365">
        <v>2014</v>
      </c>
      <c r="J4365" t="s">
        <v>55</v>
      </c>
      <c r="K4365">
        <v>1.07</v>
      </c>
      <c r="L4365">
        <v>0.76700000000000002</v>
      </c>
      <c r="M4365" s="54">
        <v>1.373</v>
      </c>
      <c r="N4365">
        <v>160</v>
      </c>
      <c r="O4365" t="s">
        <v>44</v>
      </c>
      <c r="P4365">
        <v>7.9056941504209499</v>
      </c>
    </row>
    <row r="4366" spans="1:16" x14ac:dyDescent="0.25">
      <c r="A4366" s="20" t="s">
        <v>16796</v>
      </c>
      <c r="B4366">
        <v>3</v>
      </c>
      <c r="C4366" t="s">
        <v>67</v>
      </c>
      <c r="D4366" t="s">
        <v>91</v>
      </c>
      <c r="E4366" t="s">
        <v>79</v>
      </c>
      <c r="F4366" t="s">
        <v>38</v>
      </c>
      <c r="G4366">
        <v>3</v>
      </c>
      <c r="H4366">
        <v>3</v>
      </c>
      <c r="I4366">
        <v>2014</v>
      </c>
      <c r="J4366" t="s">
        <v>55</v>
      </c>
      <c r="K4366">
        <v>0.7</v>
      </c>
      <c r="L4366">
        <v>0.53</v>
      </c>
      <c r="M4366">
        <v>0.87</v>
      </c>
      <c r="N4366">
        <v>247</v>
      </c>
      <c r="O4366" t="s">
        <v>44</v>
      </c>
      <c r="P4366">
        <v>6.3628476297577796</v>
      </c>
    </row>
    <row r="4367" spans="1:16" x14ac:dyDescent="0.25">
      <c r="A4367" s="20" t="s">
        <v>16797</v>
      </c>
      <c r="B4367">
        <v>3</v>
      </c>
      <c r="C4367" t="s">
        <v>67</v>
      </c>
      <c r="D4367" t="s">
        <v>91</v>
      </c>
      <c r="E4367" t="s">
        <v>79</v>
      </c>
      <c r="F4367" t="s">
        <v>38</v>
      </c>
      <c r="G4367">
        <v>4</v>
      </c>
      <c r="H4367">
        <v>3</v>
      </c>
      <c r="I4367">
        <v>2014</v>
      </c>
      <c r="J4367" t="s">
        <v>55</v>
      </c>
      <c r="K4367">
        <v>1.0900000000000001</v>
      </c>
      <c r="L4367">
        <v>0.84399999999999997</v>
      </c>
      <c r="M4367" s="54">
        <v>1.3360000000000001</v>
      </c>
      <c r="N4367">
        <v>592</v>
      </c>
      <c r="O4367" t="s">
        <v>44</v>
      </c>
      <c r="P4367">
        <v>4.1099746826339301</v>
      </c>
    </row>
    <row r="4368" spans="1:16" x14ac:dyDescent="0.25">
      <c r="A4368" s="20" t="s">
        <v>22272</v>
      </c>
      <c r="B4368">
        <v>3</v>
      </c>
      <c r="C4368" t="s">
        <v>67</v>
      </c>
      <c r="D4368" t="s">
        <v>91</v>
      </c>
      <c r="E4368" t="s">
        <v>79</v>
      </c>
      <c r="F4368" t="s">
        <v>38</v>
      </c>
      <c r="G4368">
        <v>5</v>
      </c>
      <c r="H4368">
        <v>3</v>
      </c>
      <c r="I4368">
        <v>2014</v>
      </c>
      <c r="J4368" t="s">
        <v>55</v>
      </c>
      <c r="K4368">
        <v>0.57999999999999996</v>
      </c>
      <c r="L4368">
        <v>0.44400000000000001</v>
      </c>
      <c r="M4368" s="54">
        <v>0.71599999999999997</v>
      </c>
      <c r="N4368">
        <v>384</v>
      </c>
      <c r="O4368" t="s">
        <v>44</v>
      </c>
      <c r="P4368">
        <v>5.10310363079829</v>
      </c>
    </row>
    <row r="4369" spans="1:16" x14ac:dyDescent="0.25">
      <c r="A4369" s="20" t="s">
        <v>16798</v>
      </c>
      <c r="B4369">
        <v>3</v>
      </c>
      <c r="C4369" t="s">
        <v>67</v>
      </c>
      <c r="D4369" t="s">
        <v>91</v>
      </c>
      <c r="E4369" t="s">
        <v>79</v>
      </c>
      <c r="F4369" t="s">
        <v>38</v>
      </c>
      <c r="G4369">
        <v>4</v>
      </c>
      <c r="H4369">
        <v>3</v>
      </c>
      <c r="I4369">
        <v>2014</v>
      </c>
      <c r="J4369" t="s">
        <v>34</v>
      </c>
      <c r="K4369">
        <v>1.17</v>
      </c>
      <c r="L4369">
        <v>0.98799999999999999</v>
      </c>
      <c r="M4369" s="54">
        <v>1.3520000000000001</v>
      </c>
      <c r="N4369">
        <v>534</v>
      </c>
      <c r="O4369" t="s">
        <v>44</v>
      </c>
      <c r="P4369">
        <v>4.3274232240791504</v>
      </c>
    </row>
    <row r="4370" spans="1:16" x14ac:dyDescent="0.25">
      <c r="A4370" s="20" t="s">
        <v>22273</v>
      </c>
      <c r="B4370">
        <v>3</v>
      </c>
      <c r="C4370" t="s">
        <v>67</v>
      </c>
      <c r="D4370" t="s">
        <v>91</v>
      </c>
      <c r="E4370" t="s">
        <v>79</v>
      </c>
      <c r="F4370" t="s">
        <v>38</v>
      </c>
      <c r="G4370">
        <v>2</v>
      </c>
      <c r="H4370">
        <v>3</v>
      </c>
      <c r="I4370">
        <v>2014</v>
      </c>
      <c r="J4370" t="s">
        <v>56</v>
      </c>
      <c r="K4370">
        <v>56.95</v>
      </c>
      <c r="L4370">
        <v>7.9509999999999996</v>
      </c>
      <c r="M4370" s="54">
        <v>105.949</v>
      </c>
      <c r="N4370">
        <v>190</v>
      </c>
      <c r="O4370" t="s">
        <v>44</v>
      </c>
      <c r="P4370">
        <v>7.25476250110012</v>
      </c>
    </row>
    <row r="4371" spans="1:16" x14ac:dyDescent="0.25">
      <c r="A4371" s="20" t="s">
        <v>16799</v>
      </c>
      <c r="B4371">
        <v>3</v>
      </c>
      <c r="C4371" t="s">
        <v>67</v>
      </c>
      <c r="D4371" t="s">
        <v>91</v>
      </c>
      <c r="E4371" t="s">
        <v>79</v>
      </c>
      <c r="F4371" t="s">
        <v>38</v>
      </c>
      <c r="G4371">
        <v>3</v>
      </c>
      <c r="H4371">
        <v>3</v>
      </c>
      <c r="I4371">
        <v>2014</v>
      </c>
      <c r="J4371" t="s">
        <v>56</v>
      </c>
      <c r="K4371">
        <v>22.88</v>
      </c>
      <c r="L4371">
        <v>2.5649999999999999</v>
      </c>
      <c r="M4371">
        <v>43.195</v>
      </c>
      <c r="N4371">
        <v>144</v>
      </c>
      <c r="O4371" t="s">
        <v>44</v>
      </c>
      <c r="P4371">
        <v>8.3333333333333304</v>
      </c>
    </row>
    <row r="4372" spans="1:16" x14ac:dyDescent="0.25">
      <c r="A4372" s="20" t="s">
        <v>22274</v>
      </c>
      <c r="B4372">
        <v>3</v>
      </c>
      <c r="C4372" t="s">
        <v>67</v>
      </c>
      <c r="D4372" t="s">
        <v>91</v>
      </c>
      <c r="E4372" t="s">
        <v>79</v>
      </c>
      <c r="F4372" t="s">
        <v>38</v>
      </c>
      <c r="G4372">
        <v>4</v>
      </c>
      <c r="H4372">
        <v>3</v>
      </c>
      <c r="I4372">
        <v>2014</v>
      </c>
      <c r="J4372" t="s">
        <v>56</v>
      </c>
      <c r="K4372">
        <v>16.88</v>
      </c>
      <c r="L4372">
        <v>1.96</v>
      </c>
      <c r="M4372">
        <v>31.8</v>
      </c>
      <c r="N4372">
        <v>139</v>
      </c>
      <c r="O4372" t="s">
        <v>44</v>
      </c>
      <c r="P4372">
        <v>8.4818892967997108</v>
      </c>
    </row>
    <row r="4373" spans="1:16" x14ac:dyDescent="0.25">
      <c r="A4373" s="20" t="s">
        <v>16800</v>
      </c>
      <c r="B4373">
        <v>3</v>
      </c>
      <c r="C4373" t="s">
        <v>67</v>
      </c>
      <c r="D4373" t="s">
        <v>91</v>
      </c>
      <c r="E4373" t="s">
        <v>79</v>
      </c>
      <c r="F4373" t="s">
        <v>38</v>
      </c>
      <c r="G4373">
        <v>5</v>
      </c>
      <c r="H4373">
        <v>3</v>
      </c>
      <c r="I4373">
        <v>2014</v>
      </c>
      <c r="J4373" t="s">
        <v>56</v>
      </c>
      <c r="K4373">
        <v>46.3</v>
      </c>
      <c r="L4373">
        <v>7.4850000000000003</v>
      </c>
      <c r="M4373">
        <v>85.114999999999995</v>
      </c>
      <c r="N4373">
        <v>2530</v>
      </c>
      <c r="O4373" t="s">
        <v>44</v>
      </c>
      <c r="P4373">
        <v>1.98810693121886</v>
      </c>
    </row>
    <row r="4374" spans="1:16" x14ac:dyDescent="0.25">
      <c r="A4374" s="20" t="s">
        <v>16801</v>
      </c>
      <c r="B4374">
        <v>3</v>
      </c>
      <c r="C4374" t="s">
        <v>67</v>
      </c>
      <c r="D4374" t="s">
        <v>91</v>
      </c>
      <c r="E4374" t="s">
        <v>79</v>
      </c>
      <c r="F4374" t="s">
        <v>38</v>
      </c>
      <c r="G4374">
        <v>5</v>
      </c>
      <c r="H4374">
        <v>3</v>
      </c>
      <c r="I4374">
        <v>2014</v>
      </c>
      <c r="J4374" t="s">
        <v>34</v>
      </c>
      <c r="K4374">
        <v>1.32</v>
      </c>
      <c r="L4374">
        <v>1.1439999999999999</v>
      </c>
      <c r="M4374" s="54">
        <v>1.496</v>
      </c>
      <c r="N4374">
        <v>2551</v>
      </c>
      <c r="O4374" t="s">
        <v>44</v>
      </c>
      <c r="P4374">
        <v>1.9799069069658</v>
      </c>
    </row>
    <row r="4375" spans="1:16" x14ac:dyDescent="0.25">
      <c r="A4375" s="20" t="s">
        <v>22275</v>
      </c>
      <c r="B4375">
        <v>3</v>
      </c>
      <c r="C4375" t="s">
        <v>67</v>
      </c>
      <c r="D4375" t="s">
        <v>91</v>
      </c>
      <c r="E4375" t="s">
        <v>79</v>
      </c>
      <c r="F4375" t="s">
        <v>38</v>
      </c>
      <c r="G4375">
        <v>2</v>
      </c>
      <c r="H4375">
        <v>3</v>
      </c>
      <c r="I4375">
        <v>2014</v>
      </c>
      <c r="J4375" t="s">
        <v>57</v>
      </c>
      <c r="K4375">
        <v>0.89</v>
      </c>
      <c r="L4375">
        <v>0.16</v>
      </c>
      <c r="M4375" s="54">
        <v>1.62</v>
      </c>
      <c r="N4375">
        <v>46</v>
      </c>
      <c r="O4375" t="s">
        <v>44</v>
      </c>
      <c r="P4375">
        <v>14.7441956154897</v>
      </c>
    </row>
    <row r="4376" spans="1:16" x14ac:dyDescent="0.25">
      <c r="A4376" s="20" t="s">
        <v>16802</v>
      </c>
      <c r="B4376">
        <v>3</v>
      </c>
      <c r="C4376" t="s">
        <v>67</v>
      </c>
      <c r="D4376" t="s">
        <v>91</v>
      </c>
      <c r="E4376" t="s">
        <v>79</v>
      </c>
      <c r="F4376" t="s">
        <v>38</v>
      </c>
      <c r="G4376">
        <v>3</v>
      </c>
      <c r="H4376">
        <v>3</v>
      </c>
      <c r="I4376">
        <v>2014</v>
      </c>
      <c r="J4376" t="s">
        <v>57</v>
      </c>
      <c r="K4376">
        <v>1.99</v>
      </c>
      <c r="L4376">
        <v>1.0529999999999999</v>
      </c>
      <c r="M4376" s="54">
        <v>2.927</v>
      </c>
      <c r="N4376">
        <v>340</v>
      </c>
      <c r="O4376" t="s">
        <v>44</v>
      </c>
      <c r="P4376">
        <v>5.4232614454663999</v>
      </c>
    </row>
    <row r="4377" spans="1:16" x14ac:dyDescent="0.25">
      <c r="A4377" s="20" t="s">
        <v>16803</v>
      </c>
      <c r="B4377">
        <v>3</v>
      </c>
      <c r="C4377" t="s">
        <v>67</v>
      </c>
      <c r="D4377" t="s">
        <v>91</v>
      </c>
      <c r="E4377" t="s">
        <v>79</v>
      </c>
      <c r="F4377" t="s">
        <v>38</v>
      </c>
      <c r="G4377">
        <v>4</v>
      </c>
      <c r="H4377">
        <v>3</v>
      </c>
      <c r="I4377">
        <v>2014</v>
      </c>
      <c r="J4377" t="s">
        <v>57</v>
      </c>
      <c r="K4377">
        <v>1.78</v>
      </c>
      <c r="L4377">
        <v>0.96099999999999997</v>
      </c>
      <c r="M4377" s="54">
        <v>2.5990000000000002</v>
      </c>
      <c r="N4377">
        <v>598</v>
      </c>
      <c r="O4377" t="s">
        <v>44</v>
      </c>
      <c r="P4377">
        <v>4.0893041005476496</v>
      </c>
    </row>
    <row r="4378" spans="1:16" x14ac:dyDescent="0.25">
      <c r="A4378" s="20" t="s">
        <v>16804</v>
      </c>
      <c r="B4378">
        <v>3</v>
      </c>
      <c r="C4378" t="s">
        <v>67</v>
      </c>
      <c r="D4378" t="s">
        <v>91</v>
      </c>
      <c r="E4378" t="s">
        <v>79</v>
      </c>
      <c r="F4378" t="s">
        <v>38</v>
      </c>
      <c r="G4378">
        <v>5</v>
      </c>
      <c r="H4378">
        <v>3</v>
      </c>
      <c r="I4378">
        <v>2014</v>
      </c>
      <c r="J4378" t="s">
        <v>57</v>
      </c>
      <c r="K4378">
        <v>2.73</v>
      </c>
      <c r="L4378">
        <v>1.4990000000000001</v>
      </c>
      <c r="M4378" s="54">
        <v>3.9609999999999999</v>
      </c>
      <c r="N4378">
        <v>746</v>
      </c>
      <c r="O4378" t="s">
        <v>44</v>
      </c>
      <c r="P4378">
        <v>3.6612601296910601</v>
      </c>
    </row>
    <row r="4379" spans="1:16" x14ac:dyDescent="0.25">
      <c r="A4379" s="20" t="s">
        <v>22276</v>
      </c>
      <c r="B4379">
        <v>3</v>
      </c>
      <c r="C4379" t="s">
        <v>67</v>
      </c>
      <c r="D4379" t="s">
        <v>91</v>
      </c>
      <c r="E4379" t="s">
        <v>79</v>
      </c>
      <c r="F4379" t="s">
        <v>38</v>
      </c>
      <c r="G4379">
        <v>2</v>
      </c>
      <c r="H4379">
        <v>3</v>
      </c>
      <c r="I4379">
        <v>2014</v>
      </c>
      <c r="J4379" t="s">
        <v>58</v>
      </c>
      <c r="K4379">
        <v>0.89</v>
      </c>
      <c r="L4379">
        <v>0.63300000000000001</v>
      </c>
      <c r="M4379" s="54">
        <v>1.147</v>
      </c>
      <c r="N4379">
        <v>202</v>
      </c>
      <c r="O4379" t="s">
        <v>44</v>
      </c>
      <c r="P4379">
        <v>7.0359754473029197</v>
      </c>
    </row>
    <row r="4380" spans="1:16" x14ac:dyDescent="0.25">
      <c r="A4380" s="20" t="s">
        <v>16805</v>
      </c>
      <c r="B4380">
        <v>3</v>
      </c>
      <c r="C4380" t="s">
        <v>67</v>
      </c>
      <c r="D4380" t="s">
        <v>91</v>
      </c>
      <c r="E4380" t="s">
        <v>79</v>
      </c>
      <c r="F4380" t="s">
        <v>38</v>
      </c>
      <c r="G4380">
        <v>3</v>
      </c>
      <c r="H4380">
        <v>3</v>
      </c>
      <c r="I4380">
        <v>2014</v>
      </c>
      <c r="J4380" t="s">
        <v>58</v>
      </c>
      <c r="K4380">
        <v>1.3</v>
      </c>
      <c r="L4380">
        <v>1.03</v>
      </c>
      <c r="M4380" s="54">
        <v>1.57</v>
      </c>
      <c r="N4380">
        <v>838</v>
      </c>
      <c r="O4380" t="s">
        <v>44</v>
      </c>
      <c r="P4380">
        <v>3.4544426792673302</v>
      </c>
    </row>
    <row r="4381" spans="1:16" x14ac:dyDescent="0.25">
      <c r="A4381" s="20" t="s">
        <v>16806</v>
      </c>
      <c r="B4381">
        <v>3</v>
      </c>
      <c r="C4381" t="s">
        <v>67</v>
      </c>
      <c r="D4381" t="s">
        <v>91</v>
      </c>
      <c r="E4381" t="s">
        <v>79</v>
      </c>
      <c r="F4381" t="s">
        <v>38</v>
      </c>
      <c r="G4381">
        <v>4</v>
      </c>
      <c r="H4381">
        <v>3</v>
      </c>
      <c r="I4381">
        <v>2014</v>
      </c>
      <c r="J4381" t="s">
        <v>58</v>
      </c>
      <c r="K4381">
        <v>1.32</v>
      </c>
      <c r="L4381">
        <v>1.0580000000000001</v>
      </c>
      <c r="M4381" s="54">
        <v>1.5820000000000001</v>
      </c>
      <c r="N4381">
        <v>2134</v>
      </c>
      <c r="O4381" t="s">
        <v>44</v>
      </c>
      <c r="P4381">
        <v>2.1647252975540998</v>
      </c>
    </row>
    <row r="4382" spans="1:16" x14ac:dyDescent="0.25">
      <c r="A4382" s="20" t="s">
        <v>16807</v>
      </c>
      <c r="B4382">
        <v>3</v>
      </c>
      <c r="C4382" t="s">
        <v>67</v>
      </c>
      <c r="D4382" t="s">
        <v>91</v>
      </c>
      <c r="E4382" t="s">
        <v>79</v>
      </c>
      <c r="F4382" t="s">
        <v>38</v>
      </c>
      <c r="G4382">
        <v>5</v>
      </c>
      <c r="H4382">
        <v>3</v>
      </c>
      <c r="I4382">
        <v>2014</v>
      </c>
      <c r="J4382" t="s">
        <v>58</v>
      </c>
      <c r="K4382">
        <v>1.45</v>
      </c>
      <c r="L4382">
        <v>1.17</v>
      </c>
      <c r="M4382" s="54">
        <v>1.73</v>
      </c>
      <c r="N4382">
        <v>5526</v>
      </c>
      <c r="O4382" t="s">
        <v>44</v>
      </c>
      <c r="P4382">
        <v>1.34522385378544</v>
      </c>
    </row>
    <row r="4383" spans="1:16" x14ac:dyDescent="0.25">
      <c r="A4383" s="20" t="s">
        <v>22277</v>
      </c>
      <c r="B4383">
        <v>3</v>
      </c>
      <c r="C4383" t="s">
        <v>67</v>
      </c>
      <c r="D4383" t="s">
        <v>91</v>
      </c>
      <c r="E4383" t="s">
        <v>79</v>
      </c>
      <c r="F4383" t="s">
        <v>38</v>
      </c>
      <c r="G4383">
        <v>2</v>
      </c>
      <c r="H4383">
        <v>3</v>
      </c>
      <c r="I4383">
        <v>2014</v>
      </c>
      <c r="J4383" t="s">
        <v>59</v>
      </c>
      <c r="K4383" t="s">
        <v>44</v>
      </c>
      <c r="L4383" t="s">
        <v>44</v>
      </c>
      <c r="M4383" s="54" t="s">
        <v>44</v>
      </c>
      <c r="N4383">
        <v>12</v>
      </c>
      <c r="O4383" t="s">
        <v>44</v>
      </c>
      <c r="P4383">
        <v>28.867513459481302</v>
      </c>
    </row>
    <row r="4384" spans="1:16" x14ac:dyDescent="0.25">
      <c r="A4384" s="20" t="s">
        <v>16808</v>
      </c>
      <c r="B4384">
        <v>3</v>
      </c>
      <c r="C4384" t="s">
        <v>67</v>
      </c>
      <c r="D4384" t="s">
        <v>91</v>
      </c>
      <c r="E4384" t="s">
        <v>79</v>
      </c>
      <c r="F4384" t="s">
        <v>38</v>
      </c>
      <c r="G4384">
        <v>3</v>
      </c>
      <c r="H4384">
        <v>3</v>
      </c>
      <c r="I4384">
        <v>2014</v>
      </c>
      <c r="J4384" t="s">
        <v>59</v>
      </c>
      <c r="K4384">
        <v>0.56000000000000005</v>
      </c>
      <c r="L4384">
        <v>0.17100000000000001</v>
      </c>
      <c r="M4384" s="54">
        <v>0.94899999999999995</v>
      </c>
      <c r="N4384">
        <v>49</v>
      </c>
      <c r="O4384" t="s">
        <v>44</v>
      </c>
      <c r="P4384">
        <v>14.285714285714301</v>
      </c>
    </row>
    <row r="4385" spans="1:16" x14ac:dyDescent="0.25">
      <c r="A4385" s="20" t="s">
        <v>22278</v>
      </c>
      <c r="B4385">
        <v>3</v>
      </c>
      <c r="C4385" t="s">
        <v>67</v>
      </c>
      <c r="D4385" t="s">
        <v>91</v>
      </c>
      <c r="E4385" t="s">
        <v>79</v>
      </c>
      <c r="F4385" t="s">
        <v>38</v>
      </c>
      <c r="G4385">
        <v>4</v>
      </c>
      <c r="H4385">
        <v>3</v>
      </c>
      <c r="I4385">
        <v>2014</v>
      </c>
      <c r="J4385" t="s">
        <v>59</v>
      </c>
      <c r="K4385">
        <v>0.84</v>
      </c>
      <c r="L4385">
        <v>0.25700000000000001</v>
      </c>
      <c r="M4385" s="54">
        <v>1.423</v>
      </c>
      <c r="N4385">
        <v>123</v>
      </c>
      <c r="O4385" t="s">
        <v>44</v>
      </c>
      <c r="P4385">
        <v>9.0166963466743208</v>
      </c>
    </row>
    <row r="4386" spans="1:16" x14ac:dyDescent="0.25">
      <c r="A4386" s="20" t="s">
        <v>16809</v>
      </c>
      <c r="B4386">
        <v>3</v>
      </c>
      <c r="C4386" t="s">
        <v>67</v>
      </c>
      <c r="D4386" t="s">
        <v>91</v>
      </c>
      <c r="E4386" t="s">
        <v>79</v>
      </c>
      <c r="F4386" t="s">
        <v>38</v>
      </c>
      <c r="G4386">
        <v>5</v>
      </c>
      <c r="H4386">
        <v>3</v>
      </c>
      <c r="I4386">
        <v>2014</v>
      </c>
      <c r="J4386" t="s">
        <v>59</v>
      </c>
      <c r="K4386">
        <v>0.62</v>
      </c>
      <c r="L4386">
        <v>0.19</v>
      </c>
      <c r="M4386">
        <v>1.05</v>
      </c>
      <c r="N4386">
        <v>186</v>
      </c>
      <c r="O4386" t="s">
        <v>44</v>
      </c>
      <c r="P4386">
        <v>7.3323557510676602</v>
      </c>
    </row>
    <row r="4387" spans="1:16" x14ac:dyDescent="0.25">
      <c r="A4387" s="20" t="s">
        <v>16810</v>
      </c>
      <c r="B4387">
        <v>3</v>
      </c>
      <c r="C4387" t="s">
        <v>67</v>
      </c>
      <c r="D4387" t="s">
        <v>91</v>
      </c>
      <c r="E4387" t="s">
        <v>79</v>
      </c>
      <c r="F4387" t="s">
        <v>38</v>
      </c>
      <c r="G4387">
        <v>2</v>
      </c>
      <c r="H4387">
        <v>3</v>
      </c>
      <c r="I4387">
        <v>2014</v>
      </c>
      <c r="J4387" t="s">
        <v>60</v>
      </c>
      <c r="K4387">
        <v>2.21</v>
      </c>
      <c r="L4387">
        <v>1.762</v>
      </c>
      <c r="M4387" s="54">
        <v>2.6579999999999999</v>
      </c>
      <c r="N4387">
        <v>357</v>
      </c>
      <c r="O4387" t="s">
        <v>44</v>
      </c>
      <c r="P4387">
        <v>5.29256124024963</v>
      </c>
    </row>
    <row r="4388" spans="1:16" x14ac:dyDescent="0.25">
      <c r="A4388" s="20" t="s">
        <v>16811</v>
      </c>
      <c r="B4388">
        <v>3</v>
      </c>
      <c r="C4388" t="s">
        <v>67</v>
      </c>
      <c r="D4388" t="s">
        <v>91</v>
      </c>
      <c r="E4388" t="s">
        <v>79</v>
      </c>
      <c r="F4388" t="s">
        <v>38</v>
      </c>
      <c r="G4388">
        <v>3</v>
      </c>
      <c r="H4388">
        <v>3</v>
      </c>
      <c r="I4388">
        <v>2014</v>
      </c>
      <c r="J4388" t="s">
        <v>60</v>
      </c>
      <c r="K4388">
        <v>2.61</v>
      </c>
      <c r="L4388">
        <v>2.121</v>
      </c>
      <c r="M4388" s="54">
        <v>3.0990000000000002</v>
      </c>
      <c r="N4388">
        <v>755</v>
      </c>
      <c r="O4388" t="s">
        <v>44</v>
      </c>
      <c r="P4388">
        <v>3.6393726262341901</v>
      </c>
    </row>
    <row r="4389" spans="1:16" x14ac:dyDescent="0.25">
      <c r="A4389" s="20" t="s">
        <v>16812</v>
      </c>
      <c r="B4389">
        <v>3</v>
      </c>
      <c r="C4389" t="s">
        <v>67</v>
      </c>
      <c r="D4389" t="s">
        <v>91</v>
      </c>
      <c r="E4389" t="s">
        <v>79</v>
      </c>
      <c r="F4389" t="s">
        <v>38</v>
      </c>
      <c r="G4389">
        <v>4</v>
      </c>
      <c r="H4389">
        <v>3</v>
      </c>
      <c r="I4389">
        <v>2014</v>
      </c>
      <c r="J4389" t="s">
        <v>60</v>
      </c>
      <c r="K4389">
        <v>3.16</v>
      </c>
      <c r="L4389">
        <v>2.5819999999999999</v>
      </c>
      <c r="M4389" s="54">
        <v>3.738</v>
      </c>
      <c r="N4389">
        <v>893</v>
      </c>
      <c r="O4389" t="s">
        <v>44</v>
      </c>
      <c r="P4389">
        <v>3.3463724070512701</v>
      </c>
    </row>
    <row r="4390" spans="1:16" x14ac:dyDescent="0.25">
      <c r="A4390" s="20" t="s">
        <v>16813</v>
      </c>
      <c r="B4390">
        <v>3</v>
      </c>
      <c r="C4390" t="s">
        <v>67</v>
      </c>
      <c r="D4390" t="s">
        <v>91</v>
      </c>
      <c r="E4390" t="s">
        <v>79</v>
      </c>
      <c r="F4390" t="s">
        <v>38</v>
      </c>
      <c r="G4390">
        <v>5</v>
      </c>
      <c r="H4390">
        <v>3</v>
      </c>
      <c r="I4390">
        <v>2014</v>
      </c>
      <c r="J4390" t="s">
        <v>60</v>
      </c>
      <c r="K4390">
        <v>2.7</v>
      </c>
      <c r="L4390">
        <v>2.2080000000000002</v>
      </c>
      <c r="M4390" s="54">
        <v>3.1920000000000002</v>
      </c>
      <c r="N4390">
        <v>893</v>
      </c>
      <c r="O4390" t="s">
        <v>44</v>
      </c>
      <c r="P4390">
        <v>3.3463724070512701</v>
      </c>
    </row>
    <row r="4391" spans="1:16" x14ac:dyDescent="0.25">
      <c r="A4391" s="20" t="s">
        <v>22279</v>
      </c>
      <c r="B4391">
        <v>3</v>
      </c>
      <c r="C4391" t="s">
        <v>67</v>
      </c>
      <c r="D4391" t="s">
        <v>91</v>
      </c>
      <c r="E4391" t="s">
        <v>79</v>
      </c>
      <c r="F4391" t="s">
        <v>38</v>
      </c>
      <c r="G4391">
        <v>2</v>
      </c>
      <c r="H4391">
        <v>3</v>
      </c>
      <c r="I4391">
        <v>2014</v>
      </c>
      <c r="J4391" t="s">
        <v>61</v>
      </c>
      <c r="K4391" t="s">
        <v>44</v>
      </c>
      <c r="L4391" t="s">
        <v>44</v>
      </c>
      <c r="M4391" t="s">
        <v>44</v>
      </c>
      <c r="N4391">
        <v>38</v>
      </c>
      <c r="O4391" t="s">
        <v>44</v>
      </c>
      <c r="P4391">
        <v>16.222142113076298</v>
      </c>
    </row>
    <row r="4392" spans="1:16" x14ac:dyDescent="0.25">
      <c r="A4392" s="20" t="s">
        <v>16814</v>
      </c>
      <c r="B4392">
        <v>3</v>
      </c>
      <c r="C4392" t="s">
        <v>67</v>
      </c>
      <c r="D4392" t="s">
        <v>91</v>
      </c>
      <c r="E4392" t="s">
        <v>79</v>
      </c>
      <c r="F4392" t="s">
        <v>38</v>
      </c>
      <c r="G4392">
        <v>3</v>
      </c>
      <c r="H4392">
        <v>3</v>
      </c>
      <c r="I4392">
        <v>2014</v>
      </c>
      <c r="J4392" t="s">
        <v>61</v>
      </c>
      <c r="K4392" t="s">
        <v>44</v>
      </c>
      <c r="L4392" t="s">
        <v>44</v>
      </c>
      <c r="M4392" t="s">
        <v>44</v>
      </c>
      <c r="N4392">
        <v>3</v>
      </c>
      <c r="O4392" t="s">
        <v>44</v>
      </c>
      <c r="P4392">
        <v>57.735026918962603</v>
      </c>
    </row>
    <row r="4393" spans="1:16" x14ac:dyDescent="0.25">
      <c r="A4393" s="20" t="s">
        <v>16815</v>
      </c>
      <c r="B4393">
        <v>3</v>
      </c>
      <c r="C4393" t="s">
        <v>67</v>
      </c>
      <c r="D4393" t="s">
        <v>91</v>
      </c>
      <c r="E4393" t="s">
        <v>79</v>
      </c>
      <c r="F4393" t="s">
        <v>38</v>
      </c>
      <c r="G4393">
        <v>4</v>
      </c>
      <c r="H4393">
        <v>3</v>
      </c>
      <c r="I4393">
        <v>2014</v>
      </c>
      <c r="J4393" t="s">
        <v>61</v>
      </c>
      <c r="K4393" t="s">
        <v>44</v>
      </c>
      <c r="L4393" t="s">
        <v>44</v>
      </c>
      <c r="M4393" s="54" t="s">
        <v>44</v>
      </c>
      <c r="N4393">
        <v>84</v>
      </c>
      <c r="O4393" t="s">
        <v>44</v>
      </c>
      <c r="P4393">
        <v>10.910894511799601</v>
      </c>
    </row>
    <row r="4394" spans="1:16" x14ac:dyDescent="0.25">
      <c r="A4394" s="20" t="s">
        <v>16816</v>
      </c>
      <c r="B4394">
        <v>3</v>
      </c>
      <c r="C4394" t="s">
        <v>67</v>
      </c>
      <c r="D4394" t="s">
        <v>91</v>
      </c>
      <c r="E4394" t="s">
        <v>79</v>
      </c>
      <c r="F4394" t="s">
        <v>38</v>
      </c>
      <c r="G4394">
        <v>5</v>
      </c>
      <c r="H4394">
        <v>3</v>
      </c>
      <c r="I4394">
        <v>2014</v>
      </c>
      <c r="J4394" t="s">
        <v>61</v>
      </c>
      <c r="K4394" t="s">
        <v>44</v>
      </c>
      <c r="L4394" t="s">
        <v>44</v>
      </c>
      <c r="M4394" s="54" t="s">
        <v>44</v>
      </c>
      <c r="N4394">
        <v>14</v>
      </c>
      <c r="O4394" t="s">
        <v>44</v>
      </c>
      <c r="P4394">
        <v>26.726124191242398</v>
      </c>
    </row>
    <row r="4395" spans="1:16" x14ac:dyDescent="0.25">
      <c r="A4395" s="20" t="s">
        <v>16817</v>
      </c>
      <c r="B4395">
        <v>3</v>
      </c>
      <c r="C4395" t="s">
        <v>67</v>
      </c>
      <c r="D4395" t="s">
        <v>91</v>
      </c>
      <c r="E4395" t="s">
        <v>79</v>
      </c>
      <c r="F4395" t="s">
        <v>38</v>
      </c>
      <c r="G4395">
        <v>2</v>
      </c>
      <c r="H4395">
        <v>3</v>
      </c>
      <c r="I4395">
        <v>2014</v>
      </c>
      <c r="J4395" t="s">
        <v>62</v>
      </c>
      <c r="K4395" t="s">
        <v>44</v>
      </c>
      <c r="L4395" t="s">
        <v>44</v>
      </c>
      <c r="M4395" s="54" t="s">
        <v>44</v>
      </c>
      <c r="N4395">
        <v>9</v>
      </c>
      <c r="O4395" t="s">
        <v>44</v>
      </c>
      <c r="P4395">
        <v>33.3333333333333</v>
      </c>
    </row>
    <row r="4396" spans="1:16" x14ac:dyDescent="0.25">
      <c r="A4396" s="20" t="s">
        <v>22280</v>
      </c>
      <c r="B4396">
        <v>3</v>
      </c>
      <c r="C4396" t="s">
        <v>67</v>
      </c>
      <c r="D4396" t="s">
        <v>91</v>
      </c>
      <c r="E4396" t="s">
        <v>79</v>
      </c>
      <c r="F4396" t="s">
        <v>38</v>
      </c>
      <c r="G4396">
        <v>3</v>
      </c>
      <c r="H4396">
        <v>3</v>
      </c>
      <c r="I4396">
        <v>2014</v>
      </c>
      <c r="J4396" t="s">
        <v>62</v>
      </c>
      <c r="K4396" t="s">
        <v>44</v>
      </c>
      <c r="L4396" t="s">
        <v>44</v>
      </c>
      <c r="M4396" t="s">
        <v>44</v>
      </c>
      <c r="N4396">
        <v>13</v>
      </c>
      <c r="O4396" t="s">
        <v>44</v>
      </c>
      <c r="P4396">
        <v>27.735009811261499</v>
      </c>
    </row>
    <row r="4397" spans="1:16" x14ac:dyDescent="0.25">
      <c r="A4397" s="20" t="s">
        <v>22281</v>
      </c>
      <c r="B4397">
        <v>3</v>
      </c>
      <c r="C4397" t="s">
        <v>67</v>
      </c>
      <c r="D4397" t="s">
        <v>91</v>
      </c>
      <c r="E4397" t="s">
        <v>79</v>
      </c>
      <c r="F4397" t="s">
        <v>38</v>
      </c>
      <c r="G4397">
        <v>4</v>
      </c>
      <c r="H4397">
        <v>3</v>
      </c>
      <c r="I4397">
        <v>2014</v>
      </c>
      <c r="J4397" t="s">
        <v>62</v>
      </c>
      <c r="K4397" t="s">
        <v>44</v>
      </c>
      <c r="L4397" t="s">
        <v>44</v>
      </c>
      <c r="M4397" t="s">
        <v>44</v>
      </c>
      <c r="N4397">
        <v>329</v>
      </c>
      <c r="O4397" t="s">
        <v>44</v>
      </c>
      <c r="P4397">
        <v>5.5131784641997097</v>
      </c>
    </row>
    <row r="4398" spans="1:16" x14ac:dyDescent="0.25">
      <c r="A4398" s="20" t="s">
        <v>16818</v>
      </c>
      <c r="B4398">
        <v>3</v>
      </c>
      <c r="C4398" t="s">
        <v>67</v>
      </c>
      <c r="D4398" t="s">
        <v>91</v>
      </c>
      <c r="E4398" t="s">
        <v>79</v>
      </c>
      <c r="F4398" t="s">
        <v>38</v>
      </c>
      <c r="G4398">
        <v>5</v>
      </c>
      <c r="H4398">
        <v>3</v>
      </c>
      <c r="I4398">
        <v>2014</v>
      </c>
      <c r="J4398" t="s">
        <v>62</v>
      </c>
      <c r="K4398" t="s">
        <v>44</v>
      </c>
      <c r="L4398" t="s">
        <v>44</v>
      </c>
      <c r="M4398" s="54" t="s">
        <v>44</v>
      </c>
      <c r="N4398">
        <v>817</v>
      </c>
      <c r="O4398" t="s">
        <v>44</v>
      </c>
      <c r="P4398">
        <v>3.4985571427065998</v>
      </c>
    </row>
    <row r="4399" spans="1:16" x14ac:dyDescent="0.25">
      <c r="A4399" s="20" t="s">
        <v>16819</v>
      </c>
      <c r="B4399">
        <v>3</v>
      </c>
      <c r="C4399" t="s">
        <v>67</v>
      </c>
      <c r="D4399" t="s">
        <v>91</v>
      </c>
      <c r="E4399" t="s">
        <v>79</v>
      </c>
      <c r="F4399" t="s">
        <v>38</v>
      </c>
      <c r="G4399">
        <v>2</v>
      </c>
      <c r="H4399">
        <v>3</v>
      </c>
      <c r="I4399">
        <v>2014</v>
      </c>
      <c r="J4399" t="s">
        <v>75</v>
      </c>
      <c r="K4399">
        <v>1.0029999999999999</v>
      </c>
      <c r="L4399">
        <v>0.9</v>
      </c>
      <c r="M4399" s="54">
        <v>1.1000000000000001</v>
      </c>
      <c r="N4399" t="s">
        <v>44</v>
      </c>
      <c r="O4399" t="s">
        <v>44</v>
      </c>
      <c r="P4399">
        <v>-99</v>
      </c>
    </row>
    <row r="4400" spans="1:16" x14ac:dyDescent="0.25">
      <c r="A4400" s="20" t="s">
        <v>16819</v>
      </c>
      <c r="B4400">
        <v>3</v>
      </c>
      <c r="C4400" t="s">
        <v>67</v>
      </c>
      <c r="D4400" t="s">
        <v>91</v>
      </c>
      <c r="E4400" t="s">
        <v>79</v>
      </c>
      <c r="F4400" t="s">
        <v>38</v>
      </c>
      <c r="G4400">
        <v>2</v>
      </c>
      <c r="H4400">
        <v>3</v>
      </c>
      <c r="I4400">
        <v>2014</v>
      </c>
      <c r="J4400" t="s">
        <v>75</v>
      </c>
      <c r="K4400">
        <v>1.304</v>
      </c>
      <c r="L4400">
        <v>0.8</v>
      </c>
      <c r="M4400" s="54">
        <v>1.8</v>
      </c>
      <c r="N4400" t="s">
        <v>44</v>
      </c>
      <c r="O4400" t="s">
        <v>44</v>
      </c>
      <c r="P4400">
        <v>-99</v>
      </c>
    </row>
    <row r="4401" spans="1:16" x14ac:dyDescent="0.25">
      <c r="A4401" s="20" t="s">
        <v>16819</v>
      </c>
      <c r="B4401">
        <v>3</v>
      </c>
      <c r="C4401" t="s">
        <v>67</v>
      </c>
      <c r="D4401" t="s">
        <v>91</v>
      </c>
      <c r="E4401" t="s">
        <v>79</v>
      </c>
      <c r="F4401" t="s">
        <v>38</v>
      </c>
      <c r="G4401">
        <v>2</v>
      </c>
      <c r="H4401">
        <v>3</v>
      </c>
      <c r="I4401">
        <v>2014</v>
      </c>
      <c r="J4401" t="s">
        <v>75</v>
      </c>
      <c r="K4401">
        <v>1.21</v>
      </c>
      <c r="L4401">
        <v>1.1000000000000001</v>
      </c>
      <c r="M4401">
        <v>1.3</v>
      </c>
      <c r="N4401" t="s">
        <v>44</v>
      </c>
      <c r="O4401" t="s">
        <v>44</v>
      </c>
      <c r="P4401">
        <v>-99</v>
      </c>
    </row>
    <row r="4402" spans="1:16" x14ac:dyDescent="0.25">
      <c r="A4402" s="20" t="s">
        <v>16819</v>
      </c>
      <c r="B4402">
        <v>3</v>
      </c>
      <c r="C4402" t="s">
        <v>67</v>
      </c>
      <c r="D4402" t="s">
        <v>91</v>
      </c>
      <c r="E4402" t="s">
        <v>79</v>
      </c>
      <c r="F4402" t="s">
        <v>38</v>
      </c>
      <c r="G4402">
        <v>2</v>
      </c>
      <c r="H4402">
        <v>3</v>
      </c>
      <c r="I4402">
        <v>2014</v>
      </c>
      <c r="J4402" t="s">
        <v>75</v>
      </c>
      <c r="K4402">
        <v>1.1499999999999999</v>
      </c>
      <c r="L4402">
        <v>0.9</v>
      </c>
      <c r="M4402">
        <v>1.4</v>
      </c>
      <c r="N4402" t="s">
        <v>44</v>
      </c>
      <c r="O4402" t="s">
        <v>44</v>
      </c>
      <c r="P4402">
        <v>-99</v>
      </c>
    </row>
    <row r="4403" spans="1:16" x14ac:dyDescent="0.25">
      <c r="A4403" s="20" t="s">
        <v>16819</v>
      </c>
      <c r="B4403">
        <v>3</v>
      </c>
      <c r="C4403" t="s">
        <v>67</v>
      </c>
      <c r="D4403" t="s">
        <v>91</v>
      </c>
      <c r="E4403" t="s">
        <v>79</v>
      </c>
      <c r="F4403" t="s">
        <v>38</v>
      </c>
      <c r="G4403">
        <v>2</v>
      </c>
      <c r="H4403">
        <v>3</v>
      </c>
      <c r="I4403">
        <v>2014</v>
      </c>
      <c r="J4403" t="s">
        <v>75</v>
      </c>
      <c r="K4403">
        <v>1.3580000000000001</v>
      </c>
      <c r="L4403">
        <v>1</v>
      </c>
      <c r="M4403" s="54">
        <v>1.8</v>
      </c>
      <c r="N4403" t="s">
        <v>44</v>
      </c>
      <c r="O4403" t="s">
        <v>44</v>
      </c>
      <c r="P4403">
        <v>-99</v>
      </c>
    </row>
    <row r="4404" spans="1:16" x14ac:dyDescent="0.25">
      <c r="A4404" s="20" t="s">
        <v>16819</v>
      </c>
      <c r="B4404">
        <v>3</v>
      </c>
      <c r="C4404" t="s">
        <v>67</v>
      </c>
      <c r="D4404" t="s">
        <v>91</v>
      </c>
      <c r="E4404" t="s">
        <v>79</v>
      </c>
      <c r="F4404" t="s">
        <v>38</v>
      </c>
      <c r="G4404">
        <v>2</v>
      </c>
      <c r="H4404">
        <v>3</v>
      </c>
      <c r="I4404">
        <v>2014</v>
      </c>
      <c r="J4404" t="s">
        <v>75</v>
      </c>
      <c r="K4404">
        <v>1.135</v>
      </c>
      <c r="L4404">
        <v>1</v>
      </c>
      <c r="M4404" s="54">
        <v>1.2</v>
      </c>
      <c r="N4404" t="s">
        <v>44</v>
      </c>
      <c r="O4404" t="s">
        <v>44</v>
      </c>
      <c r="P4404">
        <v>-99</v>
      </c>
    </row>
    <row r="4405" spans="1:16" x14ac:dyDescent="0.25">
      <c r="A4405" s="20" t="s">
        <v>16819</v>
      </c>
      <c r="B4405">
        <v>3</v>
      </c>
      <c r="C4405" t="s">
        <v>67</v>
      </c>
      <c r="D4405" t="s">
        <v>91</v>
      </c>
      <c r="E4405" t="s">
        <v>79</v>
      </c>
      <c r="F4405" t="s">
        <v>38</v>
      </c>
      <c r="G4405">
        <v>2</v>
      </c>
      <c r="H4405">
        <v>3</v>
      </c>
      <c r="I4405">
        <v>2014</v>
      </c>
      <c r="J4405" t="s">
        <v>75</v>
      </c>
      <c r="K4405">
        <v>0.94499999999999995</v>
      </c>
      <c r="L4405">
        <v>0.7</v>
      </c>
      <c r="M4405">
        <v>1.2</v>
      </c>
      <c r="N4405" t="s">
        <v>44</v>
      </c>
      <c r="O4405" t="s">
        <v>44</v>
      </c>
      <c r="P4405">
        <v>-99</v>
      </c>
    </row>
    <row r="4406" spans="1:16" x14ac:dyDescent="0.25">
      <c r="A4406" s="20" t="s">
        <v>16819</v>
      </c>
      <c r="B4406">
        <v>3</v>
      </c>
      <c r="C4406" t="s">
        <v>67</v>
      </c>
      <c r="D4406" t="s">
        <v>91</v>
      </c>
      <c r="E4406" t="s">
        <v>79</v>
      </c>
      <c r="F4406" t="s">
        <v>38</v>
      </c>
      <c r="G4406">
        <v>2</v>
      </c>
      <c r="H4406">
        <v>3</v>
      </c>
      <c r="I4406">
        <v>2014</v>
      </c>
      <c r="J4406" t="s">
        <v>75</v>
      </c>
      <c r="K4406">
        <v>0.72099999999999997</v>
      </c>
      <c r="L4406">
        <v>0.7</v>
      </c>
      <c r="M4406">
        <v>0.8</v>
      </c>
      <c r="N4406" t="s">
        <v>44</v>
      </c>
      <c r="O4406" t="s">
        <v>44</v>
      </c>
      <c r="P4406">
        <v>-99</v>
      </c>
    </row>
    <row r="4407" spans="1:16" x14ac:dyDescent="0.25">
      <c r="A4407" s="20" t="s">
        <v>16819</v>
      </c>
      <c r="B4407">
        <v>3</v>
      </c>
      <c r="C4407" t="s">
        <v>67</v>
      </c>
      <c r="D4407" t="s">
        <v>91</v>
      </c>
      <c r="E4407" t="s">
        <v>79</v>
      </c>
      <c r="F4407" t="s">
        <v>38</v>
      </c>
      <c r="G4407">
        <v>2</v>
      </c>
      <c r="H4407">
        <v>3</v>
      </c>
      <c r="I4407">
        <v>2014</v>
      </c>
      <c r="J4407" t="s">
        <v>75</v>
      </c>
      <c r="K4407" t="s">
        <v>44</v>
      </c>
      <c r="L4407" t="s">
        <v>44</v>
      </c>
      <c r="M4407" t="s">
        <v>44</v>
      </c>
      <c r="N4407" t="s">
        <v>44</v>
      </c>
      <c r="O4407" t="s">
        <v>44</v>
      </c>
      <c r="P4407">
        <v>-99</v>
      </c>
    </row>
    <row r="4408" spans="1:16" x14ac:dyDescent="0.25">
      <c r="A4408" s="20" t="s">
        <v>16819</v>
      </c>
      <c r="B4408">
        <v>3</v>
      </c>
      <c r="C4408" t="s">
        <v>67</v>
      </c>
      <c r="D4408" t="s">
        <v>91</v>
      </c>
      <c r="E4408" t="s">
        <v>79</v>
      </c>
      <c r="F4408" t="s">
        <v>38</v>
      </c>
      <c r="G4408">
        <v>2</v>
      </c>
      <c r="H4408">
        <v>3</v>
      </c>
      <c r="I4408">
        <v>2014</v>
      </c>
      <c r="J4408" t="s">
        <v>75</v>
      </c>
      <c r="K4408">
        <v>3.3069999999999999</v>
      </c>
      <c r="L4408">
        <v>2.4</v>
      </c>
      <c r="M4408" s="54">
        <v>4.2</v>
      </c>
      <c r="N4408" t="s">
        <v>44</v>
      </c>
      <c r="O4408" t="s">
        <v>44</v>
      </c>
      <c r="P4408">
        <v>-99</v>
      </c>
    </row>
    <row r="4409" spans="1:16" x14ac:dyDescent="0.25">
      <c r="A4409" s="20" t="s">
        <v>16819</v>
      </c>
      <c r="B4409">
        <v>3</v>
      </c>
      <c r="C4409" t="s">
        <v>67</v>
      </c>
      <c r="D4409" t="s">
        <v>91</v>
      </c>
      <c r="E4409" t="s">
        <v>79</v>
      </c>
      <c r="F4409" t="s">
        <v>38</v>
      </c>
      <c r="G4409">
        <v>2</v>
      </c>
      <c r="H4409">
        <v>3</v>
      </c>
      <c r="I4409">
        <v>2014</v>
      </c>
      <c r="J4409" t="s">
        <v>75</v>
      </c>
      <c r="K4409" t="s">
        <v>44</v>
      </c>
      <c r="L4409" t="s">
        <v>44</v>
      </c>
      <c r="M4409" s="54" t="s">
        <v>44</v>
      </c>
      <c r="N4409" t="s">
        <v>44</v>
      </c>
      <c r="O4409" t="s">
        <v>44</v>
      </c>
      <c r="P4409">
        <v>-99</v>
      </c>
    </row>
    <row r="4410" spans="1:16" x14ac:dyDescent="0.25">
      <c r="A4410" s="20" t="s">
        <v>16819</v>
      </c>
      <c r="B4410">
        <v>3</v>
      </c>
      <c r="C4410" t="s">
        <v>67</v>
      </c>
      <c r="D4410" t="s">
        <v>91</v>
      </c>
      <c r="E4410" t="s">
        <v>79</v>
      </c>
      <c r="F4410" t="s">
        <v>38</v>
      </c>
      <c r="G4410">
        <v>2</v>
      </c>
      <c r="H4410">
        <v>3</v>
      </c>
      <c r="I4410">
        <v>2014</v>
      </c>
      <c r="J4410" t="s">
        <v>75</v>
      </c>
      <c r="K4410" t="s">
        <v>44</v>
      </c>
      <c r="L4410" t="s">
        <v>44</v>
      </c>
      <c r="M4410" t="s">
        <v>44</v>
      </c>
      <c r="N4410" t="s">
        <v>44</v>
      </c>
      <c r="O4410" t="s">
        <v>44</v>
      </c>
      <c r="P4410">
        <v>-99</v>
      </c>
    </row>
    <row r="4411" spans="1:16" x14ac:dyDescent="0.25">
      <c r="A4411" s="20" t="s">
        <v>16819</v>
      </c>
      <c r="B4411">
        <v>3</v>
      </c>
      <c r="C4411" t="s">
        <v>67</v>
      </c>
      <c r="D4411" t="s">
        <v>91</v>
      </c>
      <c r="E4411" t="s">
        <v>79</v>
      </c>
      <c r="F4411" t="s">
        <v>38</v>
      </c>
      <c r="G4411">
        <v>2</v>
      </c>
      <c r="H4411">
        <v>3</v>
      </c>
      <c r="I4411">
        <v>2014</v>
      </c>
      <c r="J4411" t="s">
        <v>75</v>
      </c>
      <c r="K4411">
        <v>1.1499999999999999</v>
      </c>
      <c r="L4411">
        <v>0.9</v>
      </c>
      <c r="M4411">
        <v>1.4</v>
      </c>
      <c r="N4411" t="s">
        <v>44</v>
      </c>
      <c r="O4411" t="s">
        <v>44</v>
      </c>
      <c r="P4411">
        <v>-99</v>
      </c>
    </row>
    <row r="4412" spans="1:16" x14ac:dyDescent="0.25">
      <c r="A4412" s="20" t="s">
        <v>16819</v>
      </c>
      <c r="B4412">
        <v>3</v>
      </c>
      <c r="C4412" t="s">
        <v>67</v>
      </c>
      <c r="D4412" t="s">
        <v>91</v>
      </c>
      <c r="E4412" t="s">
        <v>79</v>
      </c>
      <c r="F4412" t="s">
        <v>38</v>
      </c>
      <c r="G4412">
        <v>2</v>
      </c>
      <c r="H4412">
        <v>3</v>
      </c>
      <c r="I4412">
        <v>2014</v>
      </c>
      <c r="J4412" t="s">
        <v>75</v>
      </c>
      <c r="K4412">
        <v>40.100999999999999</v>
      </c>
      <c r="L4412">
        <v>6.5</v>
      </c>
      <c r="M4412">
        <v>73.7</v>
      </c>
      <c r="N4412" t="s">
        <v>44</v>
      </c>
      <c r="O4412" t="s">
        <v>44</v>
      </c>
      <c r="P4412">
        <v>-99</v>
      </c>
    </row>
    <row r="4413" spans="1:16" x14ac:dyDescent="0.25">
      <c r="A4413" s="20" t="s">
        <v>16819</v>
      </c>
      <c r="B4413">
        <v>3</v>
      </c>
      <c r="C4413" t="s">
        <v>67</v>
      </c>
      <c r="D4413" t="s">
        <v>91</v>
      </c>
      <c r="E4413" t="s">
        <v>79</v>
      </c>
      <c r="F4413" t="s">
        <v>38</v>
      </c>
      <c r="G4413">
        <v>2</v>
      </c>
      <c r="H4413">
        <v>3</v>
      </c>
      <c r="I4413">
        <v>2014</v>
      </c>
      <c r="J4413" t="s">
        <v>75</v>
      </c>
      <c r="K4413">
        <v>1.819</v>
      </c>
      <c r="L4413">
        <v>1</v>
      </c>
      <c r="M4413">
        <v>2.6</v>
      </c>
      <c r="N4413" t="s">
        <v>44</v>
      </c>
      <c r="O4413" t="s">
        <v>44</v>
      </c>
      <c r="P4413">
        <v>-99</v>
      </c>
    </row>
    <row r="4414" spans="1:16" x14ac:dyDescent="0.25">
      <c r="A4414" s="20" t="s">
        <v>16819</v>
      </c>
      <c r="B4414">
        <v>3</v>
      </c>
      <c r="C4414" t="s">
        <v>67</v>
      </c>
      <c r="D4414" t="s">
        <v>91</v>
      </c>
      <c r="E4414" t="s">
        <v>79</v>
      </c>
      <c r="F4414" t="s">
        <v>38</v>
      </c>
      <c r="G4414">
        <v>2</v>
      </c>
      <c r="H4414">
        <v>3</v>
      </c>
      <c r="I4414">
        <v>2014</v>
      </c>
      <c r="J4414" t="s">
        <v>75</v>
      </c>
      <c r="K4414">
        <v>1.2709999999999999</v>
      </c>
      <c r="L4414">
        <v>1</v>
      </c>
      <c r="M4414" s="54">
        <v>1.5</v>
      </c>
      <c r="N4414" t="s">
        <v>44</v>
      </c>
      <c r="O4414" t="s">
        <v>44</v>
      </c>
      <c r="P4414">
        <v>-99</v>
      </c>
    </row>
    <row r="4415" spans="1:16" x14ac:dyDescent="0.25">
      <c r="A4415" s="20" t="s">
        <v>16819</v>
      </c>
      <c r="B4415">
        <v>3</v>
      </c>
      <c r="C4415" t="s">
        <v>67</v>
      </c>
      <c r="D4415" t="s">
        <v>91</v>
      </c>
      <c r="E4415" t="s">
        <v>79</v>
      </c>
      <c r="F4415" t="s">
        <v>38</v>
      </c>
      <c r="G4415">
        <v>2</v>
      </c>
      <c r="H4415">
        <v>3</v>
      </c>
      <c r="I4415">
        <v>2014</v>
      </c>
      <c r="J4415" t="s">
        <v>75</v>
      </c>
      <c r="K4415">
        <v>0.86399999999999999</v>
      </c>
      <c r="L4415">
        <v>0.3</v>
      </c>
      <c r="M4415">
        <v>1.4</v>
      </c>
      <c r="N4415" t="s">
        <v>44</v>
      </c>
      <c r="O4415" t="s">
        <v>44</v>
      </c>
      <c r="P4415">
        <v>-99</v>
      </c>
    </row>
    <row r="4416" spans="1:16" x14ac:dyDescent="0.25">
      <c r="A4416" s="20" t="s">
        <v>16819</v>
      </c>
      <c r="B4416">
        <v>3</v>
      </c>
      <c r="C4416" t="s">
        <v>67</v>
      </c>
      <c r="D4416" t="s">
        <v>91</v>
      </c>
      <c r="E4416" t="s">
        <v>79</v>
      </c>
      <c r="F4416" t="s">
        <v>38</v>
      </c>
      <c r="G4416">
        <v>2</v>
      </c>
      <c r="H4416">
        <v>3</v>
      </c>
      <c r="I4416">
        <v>2014</v>
      </c>
      <c r="J4416" t="s">
        <v>75</v>
      </c>
      <c r="K4416">
        <v>2.738</v>
      </c>
      <c r="L4416">
        <v>2.2999999999999998</v>
      </c>
      <c r="M4416">
        <v>3.2</v>
      </c>
      <c r="N4416" t="s">
        <v>44</v>
      </c>
      <c r="O4416" t="s">
        <v>44</v>
      </c>
      <c r="P4416">
        <v>-99</v>
      </c>
    </row>
    <row r="4417" spans="1:16" x14ac:dyDescent="0.25">
      <c r="A4417" s="20" t="s">
        <v>16819</v>
      </c>
      <c r="B4417">
        <v>3</v>
      </c>
      <c r="C4417" t="s">
        <v>67</v>
      </c>
      <c r="D4417" t="s">
        <v>91</v>
      </c>
      <c r="E4417" t="s">
        <v>79</v>
      </c>
      <c r="F4417" t="s">
        <v>38</v>
      </c>
      <c r="G4417">
        <v>2</v>
      </c>
      <c r="H4417">
        <v>3</v>
      </c>
      <c r="I4417">
        <v>2014</v>
      </c>
      <c r="J4417" t="s">
        <v>75</v>
      </c>
      <c r="K4417" t="s">
        <v>44</v>
      </c>
      <c r="L4417" t="s">
        <v>44</v>
      </c>
      <c r="M4417" t="s">
        <v>44</v>
      </c>
      <c r="N4417" t="s">
        <v>44</v>
      </c>
      <c r="O4417" t="s">
        <v>44</v>
      </c>
      <c r="P4417">
        <v>-99</v>
      </c>
    </row>
    <row r="4418" spans="1:16" x14ac:dyDescent="0.25">
      <c r="A4418" s="20" t="s">
        <v>16819</v>
      </c>
      <c r="B4418">
        <v>3</v>
      </c>
      <c r="C4418" t="s">
        <v>67</v>
      </c>
      <c r="D4418" t="s">
        <v>91</v>
      </c>
      <c r="E4418" t="s">
        <v>79</v>
      </c>
      <c r="F4418" t="s">
        <v>38</v>
      </c>
      <c r="G4418">
        <v>2</v>
      </c>
      <c r="H4418">
        <v>3</v>
      </c>
      <c r="I4418">
        <v>2014</v>
      </c>
      <c r="J4418" t="s">
        <v>75</v>
      </c>
      <c r="K4418" t="s">
        <v>44</v>
      </c>
      <c r="L4418" t="s">
        <v>44</v>
      </c>
      <c r="M4418" s="54" t="s">
        <v>44</v>
      </c>
      <c r="N4418" t="s">
        <v>44</v>
      </c>
      <c r="O4418" t="s">
        <v>44</v>
      </c>
      <c r="P4418">
        <v>-99</v>
      </c>
    </row>
    <row r="4419" spans="1:16" x14ac:dyDescent="0.25">
      <c r="A4419" s="20" t="s">
        <v>16820</v>
      </c>
      <c r="B4419">
        <v>3</v>
      </c>
      <c r="C4419" t="s">
        <v>67</v>
      </c>
      <c r="D4419" t="s">
        <v>91</v>
      </c>
      <c r="E4419" t="s">
        <v>79</v>
      </c>
      <c r="F4419" t="s">
        <v>38</v>
      </c>
      <c r="G4419">
        <v>3</v>
      </c>
      <c r="H4419">
        <v>3</v>
      </c>
      <c r="I4419">
        <v>2014</v>
      </c>
      <c r="J4419" t="s">
        <v>75</v>
      </c>
      <c r="K4419">
        <v>0.80900000000000005</v>
      </c>
      <c r="L4419">
        <v>0.7</v>
      </c>
      <c r="M4419" s="54">
        <v>0.9</v>
      </c>
      <c r="N4419" t="s">
        <v>44</v>
      </c>
      <c r="O4419" t="s">
        <v>44</v>
      </c>
      <c r="P4419">
        <v>-99</v>
      </c>
    </row>
    <row r="4420" spans="1:16" x14ac:dyDescent="0.25">
      <c r="A4420" s="20" t="s">
        <v>16820</v>
      </c>
      <c r="B4420">
        <v>3</v>
      </c>
      <c r="C4420" t="s">
        <v>67</v>
      </c>
      <c r="D4420" t="s">
        <v>91</v>
      </c>
      <c r="E4420" t="s">
        <v>79</v>
      </c>
      <c r="F4420" t="s">
        <v>38</v>
      </c>
      <c r="G4420">
        <v>3</v>
      </c>
      <c r="H4420">
        <v>3</v>
      </c>
      <c r="I4420">
        <v>2014</v>
      </c>
      <c r="J4420" t="s">
        <v>75</v>
      </c>
      <c r="K4420">
        <v>1.0509999999999999</v>
      </c>
      <c r="L4420">
        <v>0.6</v>
      </c>
      <c r="M4420" s="54">
        <v>1.5</v>
      </c>
      <c r="N4420" t="s">
        <v>44</v>
      </c>
      <c r="O4420" t="s">
        <v>44</v>
      </c>
      <c r="P4420">
        <v>-99</v>
      </c>
    </row>
    <row r="4421" spans="1:16" x14ac:dyDescent="0.25">
      <c r="A4421" s="20" t="s">
        <v>16820</v>
      </c>
      <c r="B4421">
        <v>3</v>
      </c>
      <c r="C4421" t="s">
        <v>67</v>
      </c>
      <c r="D4421" t="s">
        <v>91</v>
      </c>
      <c r="E4421" t="s">
        <v>79</v>
      </c>
      <c r="F4421" t="s">
        <v>38</v>
      </c>
      <c r="G4421">
        <v>3</v>
      </c>
      <c r="H4421">
        <v>3</v>
      </c>
      <c r="I4421">
        <v>2014</v>
      </c>
      <c r="J4421" t="s">
        <v>75</v>
      </c>
      <c r="K4421">
        <v>0.97599999999999998</v>
      </c>
      <c r="L4421">
        <v>0.9</v>
      </c>
      <c r="M4421">
        <v>1.1000000000000001</v>
      </c>
      <c r="N4421" t="s">
        <v>44</v>
      </c>
      <c r="O4421" t="s">
        <v>44</v>
      </c>
      <c r="P4421">
        <v>-99</v>
      </c>
    </row>
    <row r="4422" spans="1:16" x14ac:dyDescent="0.25">
      <c r="A4422" s="20" t="s">
        <v>16820</v>
      </c>
      <c r="B4422">
        <v>3</v>
      </c>
      <c r="C4422" t="s">
        <v>67</v>
      </c>
      <c r="D4422" t="s">
        <v>91</v>
      </c>
      <c r="E4422" t="s">
        <v>79</v>
      </c>
      <c r="F4422" t="s">
        <v>38</v>
      </c>
      <c r="G4422">
        <v>3</v>
      </c>
      <c r="H4422">
        <v>3</v>
      </c>
      <c r="I4422">
        <v>2014</v>
      </c>
      <c r="J4422" t="s">
        <v>75</v>
      </c>
      <c r="K4422">
        <v>0.92700000000000005</v>
      </c>
      <c r="L4422">
        <v>0.8</v>
      </c>
      <c r="M4422">
        <v>1.1000000000000001</v>
      </c>
      <c r="N4422" t="s">
        <v>44</v>
      </c>
      <c r="O4422" t="s">
        <v>44</v>
      </c>
      <c r="P4422">
        <v>-99</v>
      </c>
    </row>
    <row r="4423" spans="1:16" x14ac:dyDescent="0.25">
      <c r="A4423" s="20" t="s">
        <v>16820</v>
      </c>
      <c r="B4423">
        <v>3</v>
      </c>
      <c r="C4423" t="s">
        <v>67</v>
      </c>
      <c r="D4423" t="s">
        <v>91</v>
      </c>
      <c r="E4423" t="s">
        <v>79</v>
      </c>
      <c r="F4423" t="s">
        <v>38</v>
      </c>
      <c r="G4423">
        <v>3</v>
      </c>
      <c r="H4423">
        <v>3</v>
      </c>
      <c r="I4423">
        <v>2014</v>
      </c>
      <c r="J4423" t="s">
        <v>75</v>
      </c>
      <c r="K4423">
        <v>1.095</v>
      </c>
      <c r="L4423">
        <v>0.8</v>
      </c>
      <c r="M4423">
        <v>1.4</v>
      </c>
      <c r="N4423" t="s">
        <v>44</v>
      </c>
      <c r="O4423" t="s">
        <v>44</v>
      </c>
      <c r="P4423">
        <v>-99</v>
      </c>
    </row>
    <row r="4424" spans="1:16" x14ac:dyDescent="0.25">
      <c r="A4424" s="20" t="s">
        <v>16820</v>
      </c>
      <c r="B4424">
        <v>3</v>
      </c>
      <c r="C4424" t="s">
        <v>67</v>
      </c>
      <c r="D4424" t="s">
        <v>91</v>
      </c>
      <c r="E4424" t="s">
        <v>79</v>
      </c>
      <c r="F4424" t="s">
        <v>38</v>
      </c>
      <c r="G4424">
        <v>3</v>
      </c>
      <c r="H4424">
        <v>3</v>
      </c>
      <c r="I4424">
        <v>2014</v>
      </c>
      <c r="J4424" t="s">
        <v>75</v>
      </c>
      <c r="K4424">
        <v>0.91500000000000004</v>
      </c>
      <c r="L4424">
        <v>0.8</v>
      </c>
      <c r="M4424">
        <v>1</v>
      </c>
      <c r="N4424" t="s">
        <v>44</v>
      </c>
      <c r="O4424" t="s">
        <v>44</v>
      </c>
      <c r="P4424">
        <v>-99</v>
      </c>
    </row>
    <row r="4425" spans="1:16" x14ac:dyDescent="0.25">
      <c r="A4425" s="20" t="s">
        <v>16820</v>
      </c>
      <c r="B4425">
        <v>3</v>
      </c>
      <c r="C4425" t="s">
        <v>67</v>
      </c>
      <c r="D4425" t="s">
        <v>91</v>
      </c>
      <c r="E4425" t="s">
        <v>79</v>
      </c>
      <c r="F4425" t="s">
        <v>38</v>
      </c>
      <c r="G4425">
        <v>3</v>
      </c>
      <c r="H4425">
        <v>3</v>
      </c>
      <c r="I4425">
        <v>2014</v>
      </c>
      <c r="J4425" t="s">
        <v>75</v>
      </c>
      <c r="K4425">
        <v>0.76200000000000001</v>
      </c>
      <c r="L4425">
        <v>0.6</v>
      </c>
      <c r="M4425">
        <v>1</v>
      </c>
      <c r="N4425" t="s">
        <v>44</v>
      </c>
      <c r="O4425" t="s">
        <v>44</v>
      </c>
      <c r="P4425">
        <v>-99</v>
      </c>
    </row>
    <row r="4426" spans="1:16" x14ac:dyDescent="0.25">
      <c r="A4426" s="20" t="s">
        <v>16820</v>
      </c>
      <c r="B4426">
        <v>3</v>
      </c>
      <c r="C4426" t="s">
        <v>67</v>
      </c>
      <c r="D4426" t="s">
        <v>91</v>
      </c>
      <c r="E4426" t="s">
        <v>79</v>
      </c>
      <c r="F4426" t="s">
        <v>38</v>
      </c>
      <c r="G4426">
        <v>3</v>
      </c>
      <c r="H4426">
        <v>3</v>
      </c>
      <c r="I4426">
        <v>2014</v>
      </c>
      <c r="J4426" t="s">
        <v>75</v>
      </c>
      <c r="K4426">
        <v>0.58099999999999996</v>
      </c>
      <c r="L4426">
        <v>0.5</v>
      </c>
      <c r="M4426">
        <v>0.6</v>
      </c>
      <c r="N4426" t="s">
        <v>44</v>
      </c>
      <c r="O4426" t="s">
        <v>44</v>
      </c>
      <c r="P4426">
        <v>-99</v>
      </c>
    </row>
    <row r="4427" spans="1:16" x14ac:dyDescent="0.25">
      <c r="A4427" s="20" t="s">
        <v>16820</v>
      </c>
      <c r="B4427">
        <v>3</v>
      </c>
      <c r="C4427" t="s">
        <v>67</v>
      </c>
      <c r="D4427" t="s">
        <v>91</v>
      </c>
      <c r="E4427" t="s">
        <v>79</v>
      </c>
      <c r="F4427" t="s">
        <v>38</v>
      </c>
      <c r="G4427">
        <v>3</v>
      </c>
      <c r="H4427">
        <v>3</v>
      </c>
      <c r="I4427">
        <v>2014</v>
      </c>
      <c r="J4427" t="s">
        <v>75</v>
      </c>
      <c r="K4427" t="s">
        <v>44</v>
      </c>
      <c r="L4427" t="s">
        <v>44</v>
      </c>
      <c r="M4427" t="s">
        <v>44</v>
      </c>
      <c r="N4427" t="s">
        <v>44</v>
      </c>
      <c r="O4427" t="s">
        <v>44</v>
      </c>
      <c r="P4427">
        <v>-99</v>
      </c>
    </row>
    <row r="4428" spans="1:16" x14ac:dyDescent="0.25">
      <c r="A4428" s="20" t="s">
        <v>16820</v>
      </c>
      <c r="B4428">
        <v>3</v>
      </c>
      <c r="C4428" t="s">
        <v>67</v>
      </c>
      <c r="D4428" t="s">
        <v>91</v>
      </c>
      <c r="E4428" t="s">
        <v>79</v>
      </c>
      <c r="F4428" t="s">
        <v>38</v>
      </c>
      <c r="G4428">
        <v>3</v>
      </c>
      <c r="H4428">
        <v>3</v>
      </c>
      <c r="I4428">
        <v>2014</v>
      </c>
      <c r="J4428" t="s">
        <v>75</v>
      </c>
      <c r="K4428">
        <v>2.665</v>
      </c>
      <c r="L4428">
        <v>1.9</v>
      </c>
      <c r="M4428">
        <v>3.4</v>
      </c>
      <c r="N4428" t="s">
        <v>44</v>
      </c>
      <c r="O4428" t="s">
        <v>44</v>
      </c>
      <c r="P4428">
        <v>-99</v>
      </c>
    </row>
    <row r="4429" spans="1:16" x14ac:dyDescent="0.25">
      <c r="A4429" s="20" t="s">
        <v>16820</v>
      </c>
      <c r="B4429">
        <v>3</v>
      </c>
      <c r="C4429" t="s">
        <v>67</v>
      </c>
      <c r="D4429" t="s">
        <v>91</v>
      </c>
      <c r="E4429" t="s">
        <v>79</v>
      </c>
      <c r="F4429" t="s">
        <v>38</v>
      </c>
      <c r="G4429">
        <v>3</v>
      </c>
      <c r="H4429">
        <v>3</v>
      </c>
      <c r="I4429">
        <v>2014</v>
      </c>
      <c r="J4429" t="s">
        <v>75</v>
      </c>
      <c r="K4429" t="s">
        <v>44</v>
      </c>
      <c r="L4429" t="s">
        <v>44</v>
      </c>
      <c r="M4429" s="54" t="s">
        <v>44</v>
      </c>
      <c r="N4429" t="s">
        <v>44</v>
      </c>
      <c r="O4429" t="s">
        <v>44</v>
      </c>
      <c r="P4429">
        <v>-99</v>
      </c>
    </row>
    <row r="4430" spans="1:16" x14ac:dyDescent="0.25">
      <c r="A4430" s="20" t="s">
        <v>16820</v>
      </c>
      <c r="B4430">
        <v>3</v>
      </c>
      <c r="C4430" t="s">
        <v>67</v>
      </c>
      <c r="D4430" t="s">
        <v>91</v>
      </c>
      <c r="E4430" t="s">
        <v>79</v>
      </c>
      <c r="F4430" t="s">
        <v>38</v>
      </c>
      <c r="G4430">
        <v>3</v>
      </c>
      <c r="H4430">
        <v>3</v>
      </c>
      <c r="I4430">
        <v>2014</v>
      </c>
      <c r="J4430" t="s">
        <v>75</v>
      </c>
      <c r="K4430" t="s">
        <v>44</v>
      </c>
      <c r="L4430" t="s">
        <v>44</v>
      </c>
      <c r="M4430" s="54" t="s">
        <v>44</v>
      </c>
      <c r="N4430" t="s">
        <v>44</v>
      </c>
      <c r="O4430" t="s">
        <v>44</v>
      </c>
      <c r="P4430">
        <v>-99</v>
      </c>
    </row>
    <row r="4431" spans="1:16" x14ac:dyDescent="0.25">
      <c r="A4431" s="20" t="s">
        <v>16820</v>
      </c>
      <c r="B4431">
        <v>3</v>
      </c>
      <c r="C4431" t="s">
        <v>67</v>
      </c>
      <c r="D4431" t="s">
        <v>91</v>
      </c>
      <c r="E4431" t="s">
        <v>79</v>
      </c>
      <c r="F4431" t="s">
        <v>38</v>
      </c>
      <c r="G4431">
        <v>3</v>
      </c>
      <c r="H4431">
        <v>3</v>
      </c>
      <c r="I4431">
        <v>2014</v>
      </c>
      <c r="J4431" t="s">
        <v>75</v>
      </c>
      <c r="K4431">
        <v>0.92700000000000005</v>
      </c>
      <c r="L4431">
        <v>0.7</v>
      </c>
      <c r="M4431">
        <v>1.1000000000000001</v>
      </c>
      <c r="N4431" t="s">
        <v>44</v>
      </c>
      <c r="O4431" t="s">
        <v>44</v>
      </c>
      <c r="P4431">
        <v>-99</v>
      </c>
    </row>
    <row r="4432" spans="1:16" x14ac:dyDescent="0.25">
      <c r="A4432" s="20" t="s">
        <v>16820</v>
      </c>
      <c r="B4432">
        <v>3</v>
      </c>
      <c r="C4432" t="s">
        <v>67</v>
      </c>
      <c r="D4432" t="s">
        <v>91</v>
      </c>
      <c r="E4432" t="s">
        <v>79</v>
      </c>
      <c r="F4432" t="s">
        <v>38</v>
      </c>
      <c r="G4432">
        <v>3</v>
      </c>
      <c r="H4432">
        <v>3</v>
      </c>
      <c r="I4432">
        <v>2014</v>
      </c>
      <c r="J4432" t="s">
        <v>75</v>
      </c>
      <c r="K4432">
        <v>32.325000000000003</v>
      </c>
      <c r="L4432">
        <v>5.2</v>
      </c>
      <c r="M4432">
        <v>59.4</v>
      </c>
      <c r="N4432" t="s">
        <v>44</v>
      </c>
      <c r="O4432" t="s">
        <v>44</v>
      </c>
      <c r="P4432">
        <v>-99</v>
      </c>
    </row>
    <row r="4433" spans="1:16" x14ac:dyDescent="0.25">
      <c r="A4433" s="20" t="s">
        <v>16820</v>
      </c>
      <c r="B4433">
        <v>3</v>
      </c>
      <c r="C4433" t="s">
        <v>67</v>
      </c>
      <c r="D4433" t="s">
        <v>91</v>
      </c>
      <c r="E4433" t="s">
        <v>79</v>
      </c>
      <c r="F4433" t="s">
        <v>38</v>
      </c>
      <c r="G4433">
        <v>3</v>
      </c>
      <c r="H4433">
        <v>3</v>
      </c>
      <c r="I4433">
        <v>2014</v>
      </c>
      <c r="J4433" t="s">
        <v>75</v>
      </c>
      <c r="K4433">
        <v>1.466</v>
      </c>
      <c r="L4433">
        <v>0.8</v>
      </c>
      <c r="M4433">
        <v>2.1</v>
      </c>
      <c r="N4433" t="s">
        <v>44</v>
      </c>
      <c r="O4433" t="s">
        <v>44</v>
      </c>
      <c r="P4433">
        <v>-99</v>
      </c>
    </row>
    <row r="4434" spans="1:16" x14ac:dyDescent="0.25">
      <c r="A4434" s="20" t="s">
        <v>16820</v>
      </c>
      <c r="B4434">
        <v>3</v>
      </c>
      <c r="C4434" t="s">
        <v>67</v>
      </c>
      <c r="D4434" t="s">
        <v>91</v>
      </c>
      <c r="E4434" t="s">
        <v>79</v>
      </c>
      <c r="F4434" t="s">
        <v>38</v>
      </c>
      <c r="G4434">
        <v>3</v>
      </c>
      <c r="H4434">
        <v>3</v>
      </c>
      <c r="I4434">
        <v>2014</v>
      </c>
      <c r="J4434" t="s">
        <v>75</v>
      </c>
      <c r="K4434">
        <v>1.0249999999999999</v>
      </c>
      <c r="L4434">
        <v>0.8</v>
      </c>
      <c r="M4434">
        <v>1.2</v>
      </c>
      <c r="N4434" t="s">
        <v>44</v>
      </c>
      <c r="O4434" t="s">
        <v>44</v>
      </c>
      <c r="P4434">
        <v>-99</v>
      </c>
    </row>
    <row r="4435" spans="1:16" x14ac:dyDescent="0.25">
      <c r="A4435" s="20" t="s">
        <v>16820</v>
      </c>
      <c r="B4435">
        <v>3</v>
      </c>
      <c r="C4435" t="s">
        <v>67</v>
      </c>
      <c r="D4435" t="s">
        <v>91</v>
      </c>
      <c r="E4435" t="s">
        <v>79</v>
      </c>
      <c r="F4435" t="s">
        <v>38</v>
      </c>
      <c r="G4435">
        <v>3</v>
      </c>
      <c r="H4435">
        <v>3</v>
      </c>
      <c r="I4435">
        <v>2014</v>
      </c>
      <c r="J4435" t="s">
        <v>75</v>
      </c>
      <c r="K4435">
        <v>0.69699999999999995</v>
      </c>
      <c r="L4435">
        <v>0.2</v>
      </c>
      <c r="M4435">
        <v>1.2</v>
      </c>
      <c r="N4435" t="s">
        <v>44</v>
      </c>
      <c r="O4435" t="s">
        <v>44</v>
      </c>
      <c r="P4435">
        <v>-99</v>
      </c>
    </row>
    <row r="4436" spans="1:16" x14ac:dyDescent="0.25">
      <c r="A4436" s="20" t="s">
        <v>16820</v>
      </c>
      <c r="B4436">
        <v>3</v>
      </c>
      <c r="C4436" t="s">
        <v>67</v>
      </c>
      <c r="D4436" t="s">
        <v>91</v>
      </c>
      <c r="E4436" t="s">
        <v>79</v>
      </c>
      <c r="F4436" t="s">
        <v>38</v>
      </c>
      <c r="G4436">
        <v>3</v>
      </c>
      <c r="H4436">
        <v>3</v>
      </c>
      <c r="I4436">
        <v>2014</v>
      </c>
      <c r="J4436" t="s">
        <v>75</v>
      </c>
      <c r="K4436">
        <v>2.2069999999999999</v>
      </c>
      <c r="L4436">
        <v>1.8</v>
      </c>
      <c r="M4436">
        <v>2.6</v>
      </c>
      <c r="N4436" t="s">
        <v>44</v>
      </c>
      <c r="O4436" t="s">
        <v>44</v>
      </c>
      <c r="P4436">
        <v>-99</v>
      </c>
    </row>
    <row r="4437" spans="1:16" x14ac:dyDescent="0.25">
      <c r="A4437" s="20" t="s">
        <v>16820</v>
      </c>
      <c r="B4437">
        <v>3</v>
      </c>
      <c r="C4437" t="s">
        <v>67</v>
      </c>
      <c r="D4437" t="s">
        <v>91</v>
      </c>
      <c r="E4437" t="s">
        <v>79</v>
      </c>
      <c r="F4437" t="s">
        <v>38</v>
      </c>
      <c r="G4437">
        <v>3</v>
      </c>
      <c r="H4437">
        <v>3</v>
      </c>
      <c r="I4437">
        <v>2014</v>
      </c>
      <c r="J4437" t="s">
        <v>75</v>
      </c>
      <c r="K4437" t="s">
        <v>44</v>
      </c>
      <c r="L4437" t="s">
        <v>44</v>
      </c>
      <c r="M4437" t="s">
        <v>44</v>
      </c>
      <c r="N4437" t="s">
        <v>44</v>
      </c>
      <c r="O4437" t="s">
        <v>44</v>
      </c>
      <c r="P4437">
        <v>-99</v>
      </c>
    </row>
    <row r="4438" spans="1:16" x14ac:dyDescent="0.25">
      <c r="A4438" s="20" t="s">
        <v>16820</v>
      </c>
      <c r="B4438">
        <v>3</v>
      </c>
      <c r="C4438" t="s">
        <v>67</v>
      </c>
      <c r="D4438" t="s">
        <v>91</v>
      </c>
      <c r="E4438" t="s">
        <v>79</v>
      </c>
      <c r="F4438" t="s">
        <v>38</v>
      </c>
      <c r="G4438">
        <v>3</v>
      </c>
      <c r="H4438">
        <v>3</v>
      </c>
      <c r="I4438">
        <v>2014</v>
      </c>
      <c r="J4438" t="s">
        <v>75</v>
      </c>
      <c r="K4438" t="s">
        <v>44</v>
      </c>
      <c r="L4438" t="s">
        <v>44</v>
      </c>
      <c r="M4438" t="s">
        <v>44</v>
      </c>
      <c r="N4438" t="s">
        <v>44</v>
      </c>
      <c r="O4438" t="s">
        <v>44</v>
      </c>
      <c r="P4438">
        <v>-99</v>
      </c>
    </row>
    <row r="4439" spans="1:16" x14ac:dyDescent="0.25">
      <c r="A4439" s="20" t="s">
        <v>16821</v>
      </c>
      <c r="B4439">
        <v>3</v>
      </c>
      <c r="C4439" t="s">
        <v>67</v>
      </c>
      <c r="D4439" t="s">
        <v>91</v>
      </c>
      <c r="E4439" t="s">
        <v>79</v>
      </c>
      <c r="F4439" t="s">
        <v>38</v>
      </c>
      <c r="G4439">
        <v>4</v>
      </c>
      <c r="H4439">
        <v>3</v>
      </c>
      <c r="I4439">
        <v>2014</v>
      </c>
      <c r="J4439" t="s">
        <v>75</v>
      </c>
      <c r="K4439">
        <v>0.91700000000000004</v>
      </c>
      <c r="L4439">
        <v>0.8</v>
      </c>
      <c r="M4439">
        <v>1</v>
      </c>
      <c r="N4439" t="s">
        <v>44</v>
      </c>
      <c r="O4439" t="s">
        <v>44</v>
      </c>
      <c r="P4439">
        <v>-99</v>
      </c>
    </row>
    <row r="4440" spans="1:16" x14ac:dyDescent="0.25">
      <c r="A4440" s="20" t="s">
        <v>16821</v>
      </c>
      <c r="B4440">
        <v>3</v>
      </c>
      <c r="C4440" t="s">
        <v>67</v>
      </c>
      <c r="D4440" t="s">
        <v>91</v>
      </c>
      <c r="E4440" t="s">
        <v>79</v>
      </c>
      <c r="F4440" t="s">
        <v>38</v>
      </c>
      <c r="G4440">
        <v>4</v>
      </c>
      <c r="H4440">
        <v>3</v>
      </c>
      <c r="I4440">
        <v>2014</v>
      </c>
      <c r="J4440" t="s">
        <v>75</v>
      </c>
      <c r="K4440">
        <v>1.1919999999999999</v>
      </c>
      <c r="L4440">
        <v>0.7</v>
      </c>
      <c r="M4440">
        <v>1.7</v>
      </c>
      <c r="N4440" t="s">
        <v>44</v>
      </c>
      <c r="O4440" t="s">
        <v>44</v>
      </c>
      <c r="P4440">
        <v>-99</v>
      </c>
    </row>
    <row r="4441" spans="1:16" x14ac:dyDescent="0.25">
      <c r="A4441" s="20" t="s">
        <v>16821</v>
      </c>
      <c r="B4441">
        <v>3</v>
      </c>
      <c r="C4441" t="s">
        <v>67</v>
      </c>
      <c r="D4441" t="s">
        <v>91</v>
      </c>
      <c r="E4441" t="s">
        <v>79</v>
      </c>
      <c r="F4441" t="s">
        <v>38</v>
      </c>
      <c r="G4441">
        <v>4</v>
      </c>
      <c r="H4441">
        <v>3</v>
      </c>
      <c r="I4441">
        <v>2014</v>
      </c>
      <c r="J4441" t="s">
        <v>75</v>
      </c>
      <c r="K4441">
        <v>1.107</v>
      </c>
      <c r="L4441">
        <v>1</v>
      </c>
      <c r="M4441" s="54">
        <v>1.2</v>
      </c>
      <c r="N4441" t="s">
        <v>44</v>
      </c>
      <c r="O4441" t="s">
        <v>44</v>
      </c>
      <c r="P4441">
        <v>-99</v>
      </c>
    </row>
    <row r="4442" spans="1:16" x14ac:dyDescent="0.25">
      <c r="A4442" s="20" t="s">
        <v>16821</v>
      </c>
      <c r="B4442">
        <v>3</v>
      </c>
      <c r="C4442" t="s">
        <v>67</v>
      </c>
      <c r="D4442" t="s">
        <v>91</v>
      </c>
      <c r="E4442" t="s">
        <v>79</v>
      </c>
      <c r="F4442" t="s">
        <v>38</v>
      </c>
      <c r="G4442">
        <v>4</v>
      </c>
      <c r="H4442">
        <v>3</v>
      </c>
      <c r="I4442">
        <v>2014</v>
      </c>
      <c r="J4442" t="s">
        <v>75</v>
      </c>
      <c r="K4442">
        <v>1.0509999999999999</v>
      </c>
      <c r="L4442">
        <v>0.9</v>
      </c>
      <c r="M4442" s="54">
        <v>1.2</v>
      </c>
      <c r="N4442" t="s">
        <v>44</v>
      </c>
      <c r="O4442" t="s">
        <v>44</v>
      </c>
      <c r="P4442">
        <v>-99</v>
      </c>
    </row>
    <row r="4443" spans="1:16" x14ac:dyDescent="0.25">
      <c r="A4443" s="20" t="s">
        <v>16821</v>
      </c>
      <c r="B4443">
        <v>3</v>
      </c>
      <c r="C4443" t="s">
        <v>67</v>
      </c>
      <c r="D4443" t="s">
        <v>91</v>
      </c>
      <c r="E4443" t="s">
        <v>79</v>
      </c>
      <c r="F4443" t="s">
        <v>38</v>
      </c>
      <c r="G4443">
        <v>4</v>
      </c>
      <c r="H4443">
        <v>3</v>
      </c>
      <c r="I4443">
        <v>2014</v>
      </c>
      <c r="J4443" t="s">
        <v>75</v>
      </c>
      <c r="K4443">
        <v>1.242</v>
      </c>
      <c r="L4443">
        <v>0.9</v>
      </c>
      <c r="M4443" s="54">
        <v>1.6</v>
      </c>
      <c r="N4443" t="s">
        <v>44</v>
      </c>
      <c r="O4443" t="s">
        <v>44</v>
      </c>
      <c r="P4443">
        <v>-99</v>
      </c>
    </row>
    <row r="4444" spans="1:16" x14ac:dyDescent="0.25">
      <c r="A4444" s="20" t="s">
        <v>16821</v>
      </c>
      <c r="B4444">
        <v>3</v>
      </c>
      <c r="C4444" t="s">
        <v>67</v>
      </c>
      <c r="D4444" t="s">
        <v>91</v>
      </c>
      <c r="E4444" t="s">
        <v>79</v>
      </c>
      <c r="F4444" t="s">
        <v>38</v>
      </c>
      <c r="G4444">
        <v>4</v>
      </c>
      <c r="H4444">
        <v>3</v>
      </c>
      <c r="I4444">
        <v>2014</v>
      </c>
      <c r="J4444" t="s">
        <v>75</v>
      </c>
      <c r="K4444">
        <v>1.038</v>
      </c>
      <c r="L4444">
        <v>0.9</v>
      </c>
      <c r="M4444">
        <v>1.1000000000000001</v>
      </c>
      <c r="N4444" t="s">
        <v>44</v>
      </c>
      <c r="O4444" t="s">
        <v>44</v>
      </c>
      <c r="P4444">
        <v>-99</v>
      </c>
    </row>
    <row r="4445" spans="1:16" x14ac:dyDescent="0.25">
      <c r="A4445" s="20" t="s">
        <v>16821</v>
      </c>
      <c r="B4445">
        <v>3</v>
      </c>
      <c r="C4445" t="s">
        <v>67</v>
      </c>
      <c r="D4445" t="s">
        <v>91</v>
      </c>
      <c r="E4445" t="s">
        <v>79</v>
      </c>
      <c r="F4445" t="s">
        <v>38</v>
      </c>
      <c r="G4445">
        <v>4</v>
      </c>
      <c r="H4445">
        <v>3</v>
      </c>
      <c r="I4445">
        <v>2014</v>
      </c>
      <c r="J4445" t="s">
        <v>75</v>
      </c>
      <c r="K4445">
        <v>0.86399999999999999</v>
      </c>
      <c r="L4445">
        <v>0.6</v>
      </c>
      <c r="M4445">
        <v>1.1000000000000001</v>
      </c>
      <c r="N4445" t="s">
        <v>44</v>
      </c>
      <c r="O4445" t="s">
        <v>44</v>
      </c>
      <c r="P4445">
        <v>-99</v>
      </c>
    </row>
    <row r="4446" spans="1:16" x14ac:dyDescent="0.25">
      <c r="A4446" s="20" t="s">
        <v>16821</v>
      </c>
      <c r="B4446">
        <v>3</v>
      </c>
      <c r="C4446" t="s">
        <v>67</v>
      </c>
      <c r="D4446" t="s">
        <v>91</v>
      </c>
      <c r="E4446" t="s">
        <v>79</v>
      </c>
      <c r="F4446" t="s">
        <v>38</v>
      </c>
      <c r="G4446">
        <v>4</v>
      </c>
      <c r="H4446">
        <v>3</v>
      </c>
      <c r="I4446">
        <v>2014</v>
      </c>
      <c r="J4446" t="s">
        <v>75</v>
      </c>
      <c r="K4446">
        <v>0.65900000000000003</v>
      </c>
      <c r="L4446">
        <v>0.6</v>
      </c>
      <c r="M4446">
        <v>0.7</v>
      </c>
      <c r="N4446" t="s">
        <v>44</v>
      </c>
      <c r="O4446" t="s">
        <v>44</v>
      </c>
      <c r="P4446">
        <v>-99</v>
      </c>
    </row>
    <row r="4447" spans="1:16" x14ac:dyDescent="0.25">
      <c r="A4447" s="20" t="s">
        <v>16821</v>
      </c>
      <c r="B4447">
        <v>3</v>
      </c>
      <c r="C4447" t="s">
        <v>67</v>
      </c>
      <c r="D4447" t="s">
        <v>91</v>
      </c>
      <c r="E4447" t="s">
        <v>79</v>
      </c>
      <c r="F4447" t="s">
        <v>38</v>
      </c>
      <c r="G4447">
        <v>4</v>
      </c>
      <c r="H4447">
        <v>3</v>
      </c>
      <c r="I4447">
        <v>2014</v>
      </c>
      <c r="J4447" t="s">
        <v>75</v>
      </c>
      <c r="K4447" t="s">
        <v>44</v>
      </c>
      <c r="L4447" t="s">
        <v>44</v>
      </c>
      <c r="M4447" t="s">
        <v>44</v>
      </c>
      <c r="N4447" t="s">
        <v>44</v>
      </c>
      <c r="O4447" t="s">
        <v>44</v>
      </c>
      <c r="P4447">
        <v>-99</v>
      </c>
    </row>
    <row r="4448" spans="1:16" x14ac:dyDescent="0.25">
      <c r="A4448" s="20" t="s">
        <v>16821</v>
      </c>
      <c r="B4448">
        <v>3</v>
      </c>
      <c r="C4448" t="s">
        <v>67</v>
      </c>
      <c r="D4448" t="s">
        <v>91</v>
      </c>
      <c r="E4448" t="s">
        <v>79</v>
      </c>
      <c r="F4448" t="s">
        <v>38</v>
      </c>
      <c r="G4448">
        <v>4</v>
      </c>
      <c r="H4448">
        <v>3</v>
      </c>
      <c r="I4448">
        <v>2014</v>
      </c>
      <c r="J4448" t="s">
        <v>75</v>
      </c>
      <c r="K4448">
        <v>3.0230000000000001</v>
      </c>
      <c r="L4448">
        <v>2.2000000000000002</v>
      </c>
      <c r="M4448">
        <v>3.8</v>
      </c>
      <c r="N4448" t="s">
        <v>44</v>
      </c>
      <c r="O4448" t="s">
        <v>44</v>
      </c>
      <c r="P4448">
        <v>-99</v>
      </c>
    </row>
    <row r="4449" spans="1:16" x14ac:dyDescent="0.25">
      <c r="A4449" s="20" t="s">
        <v>16821</v>
      </c>
      <c r="B4449">
        <v>3</v>
      </c>
      <c r="C4449" t="s">
        <v>67</v>
      </c>
      <c r="D4449" t="s">
        <v>91</v>
      </c>
      <c r="E4449" t="s">
        <v>79</v>
      </c>
      <c r="F4449" t="s">
        <v>38</v>
      </c>
      <c r="G4449">
        <v>4</v>
      </c>
      <c r="H4449">
        <v>3</v>
      </c>
      <c r="I4449">
        <v>2014</v>
      </c>
      <c r="J4449" t="s">
        <v>75</v>
      </c>
      <c r="K4449" t="s">
        <v>44</v>
      </c>
      <c r="L4449" t="s">
        <v>44</v>
      </c>
      <c r="M4449" s="54" t="s">
        <v>44</v>
      </c>
      <c r="N4449" t="s">
        <v>44</v>
      </c>
      <c r="O4449" t="s">
        <v>44</v>
      </c>
      <c r="P4449">
        <v>-99</v>
      </c>
    </row>
    <row r="4450" spans="1:16" x14ac:dyDescent="0.25">
      <c r="A4450" s="20" t="s">
        <v>16821</v>
      </c>
      <c r="B4450">
        <v>3</v>
      </c>
      <c r="C4450" t="s">
        <v>67</v>
      </c>
      <c r="D4450" t="s">
        <v>91</v>
      </c>
      <c r="E4450" t="s">
        <v>79</v>
      </c>
      <c r="F4450" t="s">
        <v>38</v>
      </c>
      <c r="G4450">
        <v>4</v>
      </c>
      <c r="H4450">
        <v>3</v>
      </c>
      <c r="I4450">
        <v>2014</v>
      </c>
      <c r="J4450" t="s">
        <v>75</v>
      </c>
      <c r="K4450" t="s">
        <v>44</v>
      </c>
      <c r="L4450" t="s">
        <v>44</v>
      </c>
      <c r="M4450" s="54" t="s">
        <v>44</v>
      </c>
      <c r="N4450" t="s">
        <v>44</v>
      </c>
      <c r="O4450" t="s">
        <v>44</v>
      </c>
      <c r="P4450">
        <v>-99</v>
      </c>
    </row>
    <row r="4451" spans="1:16" x14ac:dyDescent="0.25">
      <c r="A4451" s="20" t="s">
        <v>16821</v>
      </c>
      <c r="B4451">
        <v>3</v>
      </c>
      <c r="C4451" t="s">
        <v>67</v>
      </c>
      <c r="D4451" t="s">
        <v>91</v>
      </c>
      <c r="E4451" t="s">
        <v>79</v>
      </c>
      <c r="F4451" t="s">
        <v>38</v>
      </c>
      <c r="G4451">
        <v>4</v>
      </c>
      <c r="H4451">
        <v>3</v>
      </c>
      <c r="I4451">
        <v>2014</v>
      </c>
      <c r="J4451" t="s">
        <v>75</v>
      </c>
      <c r="K4451">
        <v>1.0509999999999999</v>
      </c>
      <c r="L4451">
        <v>0.8</v>
      </c>
      <c r="M4451" s="54">
        <v>1.3</v>
      </c>
      <c r="N4451" t="s">
        <v>44</v>
      </c>
      <c r="O4451" t="s">
        <v>44</v>
      </c>
      <c r="P4451">
        <v>-99</v>
      </c>
    </row>
    <row r="4452" spans="1:16" x14ac:dyDescent="0.25">
      <c r="A4452" s="20" t="s">
        <v>16821</v>
      </c>
      <c r="B4452">
        <v>3</v>
      </c>
      <c r="C4452" t="s">
        <v>67</v>
      </c>
      <c r="D4452" t="s">
        <v>91</v>
      </c>
      <c r="E4452" t="s">
        <v>79</v>
      </c>
      <c r="F4452" t="s">
        <v>38</v>
      </c>
      <c r="G4452">
        <v>4</v>
      </c>
      <c r="H4452">
        <v>3</v>
      </c>
      <c r="I4452">
        <v>2014</v>
      </c>
      <c r="J4452" t="s">
        <v>75</v>
      </c>
      <c r="K4452">
        <v>36.662999999999997</v>
      </c>
      <c r="L4452">
        <v>6</v>
      </c>
      <c r="M4452" s="54">
        <v>67.400000000000006</v>
      </c>
      <c r="N4452" t="s">
        <v>44</v>
      </c>
      <c r="O4452" t="s">
        <v>44</v>
      </c>
      <c r="P4452">
        <v>-99</v>
      </c>
    </row>
    <row r="4453" spans="1:16" x14ac:dyDescent="0.25">
      <c r="A4453" s="20" t="s">
        <v>16821</v>
      </c>
      <c r="B4453">
        <v>3</v>
      </c>
      <c r="C4453" t="s">
        <v>67</v>
      </c>
      <c r="D4453" t="s">
        <v>91</v>
      </c>
      <c r="E4453" t="s">
        <v>79</v>
      </c>
      <c r="F4453" t="s">
        <v>38</v>
      </c>
      <c r="G4453">
        <v>4</v>
      </c>
      <c r="H4453">
        <v>3</v>
      </c>
      <c r="I4453">
        <v>2014</v>
      </c>
      <c r="J4453" t="s">
        <v>75</v>
      </c>
      <c r="K4453">
        <v>1.663</v>
      </c>
      <c r="L4453">
        <v>0.9</v>
      </c>
      <c r="M4453" s="54">
        <v>2.4</v>
      </c>
      <c r="N4453" t="s">
        <v>44</v>
      </c>
      <c r="O4453" t="s">
        <v>44</v>
      </c>
      <c r="P4453">
        <v>-99</v>
      </c>
    </row>
    <row r="4454" spans="1:16" x14ac:dyDescent="0.25">
      <c r="A4454" s="20" t="s">
        <v>16821</v>
      </c>
      <c r="B4454">
        <v>3</v>
      </c>
      <c r="C4454" t="s">
        <v>67</v>
      </c>
      <c r="D4454" t="s">
        <v>91</v>
      </c>
      <c r="E4454" t="s">
        <v>79</v>
      </c>
      <c r="F4454" t="s">
        <v>38</v>
      </c>
      <c r="G4454">
        <v>4</v>
      </c>
      <c r="H4454">
        <v>3</v>
      </c>
      <c r="I4454">
        <v>2014</v>
      </c>
      <c r="J4454" t="s">
        <v>75</v>
      </c>
      <c r="K4454">
        <v>1.1619999999999999</v>
      </c>
      <c r="L4454">
        <v>0.9</v>
      </c>
      <c r="M4454">
        <v>1.4</v>
      </c>
      <c r="N4454" t="s">
        <v>44</v>
      </c>
      <c r="O4454" t="s">
        <v>44</v>
      </c>
      <c r="P4454">
        <v>-99</v>
      </c>
    </row>
    <row r="4455" spans="1:16" x14ac:dyDescent="0.25">
      <c r="A4455" s="20" t="s">
        <v>16821</v>
      </c>
      <c r="B4455">
        <v>3</v>
      </c>
      <c r="C4455" t="s">
        <v>67</v>
      </c>
      <c r="D4455" t="s">
        <v>91</v>
      </c>
      <c r="E4455" t="s">
        <v>79</v>
      </c>
      <c r="F4455" t="s">
        <v>38</v>
      </c>
      <c r="G4455">
        <v>4</v>
      </c>
      <c r="H4455">
        <v>3</v>
      </c>
      <c r="I4455">
        <v>2014</v>
      </c>
      <c r="J4455" t="s">
        <v>75</v>
      </c>
      <c r="K4455">
        <v>0.79</v>
      </c>
      <c r="L4455">
        <v>0.3</v>
      </c>
      <c r="M4455">
        <v>1.3</v>
      </c>
      <c r="N4455" t="s">
        <v>44</v>
      </c>
      <c r="O4455" t="s">
        <v>44</v>
      </c>
      <c r="P4455">
        <v>-99</v>
      </c>
    </row>
    <row r="4456" spans="1:16" x14ac:dyDescent="0.25">
      <c r="A4456" s="20" t="s">
        <v>16821</v>
      </c>
      <c r="B4456">
        <v>3</v>
      </c>
      <c r="C4456" t="s">
        <v>67</v>
      </c>
      <c r="D4456" t="s">
        <v>91</v>
      </c>
      <c r="E4456" t="s">
        <v>79</v>
      </c>
      <c r="F4456" t="s">
        <v>38</v>
      </c>
      <c r="G4456">
        <v>4</v>
      </c>
      <c r="H4456">
        <v>3</v>
      </c>
      <c r="I4456">
        <v>2014</v>
      </c>
      <c r="J4456" t="s">
        <v>75</v>
      </c>
      <c r="K4456">
        <v>2.5030000000000001</v>
      </c>
      <c r="L4456">
        <v>2.1</v>
      </c>
      <c r="M4456">
        <v>2.9</v>
      </c>
      <c r="N4456" t="s">
        <v>44</v>
      </c>
      <c r="O4456" t="s">
        <v>44</v>
      </c>
      <c r="P4456">
        <v>-99</v>
      </c>
    </row>
    <row r="4457" spans="1:16" x14ac:dyDescent="0.25">
      <c r="A4457" s="20" t="s">
        <v>16821</v>
      </c>
      <c r="B4457">
        <v>3</v>
      </c>
      <c r="C4457" t="s">
        <v>67</v>
      </c>
      <c r="D4457" t="s">
        <v>91</v>
      </c>
      <c r="E4457" t="s">
        <v>79</v>
      </c>
      <c r="F4457" t="s">
        <v>38</v>
      </c>
      <c r="G4457">
        <v>4</v>
      </c>
      <c r="H4457">
        <v>3</v>
      </c>
      <c r="I4457">
        <v>2014</v>
      </c>
      <c r="J4457" t="s">
        <v>75</v>
      </c>
      <c r="K4457" t="s">
        <v>44</v>
      </c>
      <c r="L4457" t="s">
        <v>44</v>
      </c>
      <c r="M4457" t="s">
        <v>44</v>
      </c>
      <c r="N4457" t="s">
        <v>44</v>
      </c>
      <c r="O4457" t="s">
        <v>44</v>
      </c>
      <c r="P4457">
        <v>-99</v>
      </c>
    </row>
    <row r="4458" spans="1:16" x14ac:dyDescent="0.25">
      <c r="A4458" s="20" t="s">
        <v>16821</v>
      </c>
      <c r="B4458">
        <v>3</v>
      </c>
      <c r="C4458" t="s">
        <v>67</v>
      </c>
      <c r="D4458" t="s">
        <v>91</v>
      </c>
      <c r="E4458" t="s">
        <v>79</v>
      </c>
      <c r="F4458" t="s">
        <v>38</v>
      </c>
      <c r="G4458">
        <v>4</v>
      </c>
      <c r="H4458">
        <v>3</v>
      </c>
      <c r="I4458">
        <v>2014</v>
      </c>
      <c r="J4458" t="s">
        <v>75</v>
      </c>
      <c r="K4458" t="s">
        <v>44</v>
      </c>
      <c r="L4458" t="s">
        <v>44</v>
      </c>
      <c r="M4458" t="s">
        <v>44</v>
      </c>
      <c r="N4458" t="s">
        <v>44</v>
      </c>
      <c r="O4458" t="s">
        <v>44</v>
      </c>
      <c r="P4458">
        <v>-99</v>
      </c>
    </row>
    <row r="4459" spans="1:16" x14ac:dyDescent="0.25">
      <c r="A4459" s="20" t="s">
        <v>16822</v>
      </c>
      <c r="B4459">
        <v>3</v>
      </c>
      <c r="C4459" t="s">
        <v>67</v>
      </c>
      <c r="D4459" t="s">
        <v>91</v>
      </c>
      <c r="E4459" t="s">
        <v>79</v>
      </c>
      <c r="F4459" t="s">
        <v>38</v>
      </c>
      <c r="G4459">
        <v>5</v>
      </c>
      <c r="H4459">
        <v>3</v>
      </c>
      <c r="I4459">
        <v>2014</v>
      </c>
      <c r="J4459" t="s">
        <v>75</v>
      </c>
      <c r="K4459">
        <v>1.1619999999999999</v>
      </c>
      <c r="L4459">
        <v>1</v>
      </c>
      <c r="M4459">
        <v>1.3</v>
      </c>
      <c r="N4459" t="s">
        <v>44</v>
      </c>
      <c r="O4459" t="s">
        <v>44</v>
      </c>
      <c r="P4459">
        <v>-99</v>
      </c>
    </row>
    <row r="4460" spans="1:16" x14ac:dyDescent="0.25">
      <c r="A4460" s="20" t="s">
        <v>16822</v>
      </c>
      <c r="B4460">
        <v>3</v>
      </c>
      <c r="C4460" t="s">
        <v>67</v>
      </c>
      <c r="D4460" t="s">
        <v>91</v>
      </c>
      <c r="E4460" t="s">
        <v>79</v>
      </c>
      <c r="F4460" t="s">
        <v>38</v>
      </c>
      <c r="G4460">
        <v>5</v>
      </c>
      <c r="H4460">
        <v>3</v>
      </c>
      <c r="I4460">
        <v>2014</v>
      </c>
      <c r="J4460" t="s">
        <v>75</v>
      </c>
      <c r="K4460">
        <v>1.51</v>
      </c>
      <c r="L4460">
        <v>0.9</v>
      </c>
      <c r="M4460">
        <v>2.1</v>
      </c>
      <c r="N4460" t="s">
        <v>44</v>
      </c>
      <c r="O4460" t="s">
        <v>44</v>
      </c>
      <c r="P4460">
        <v>-99</v>
      </c>
    </row>
    <row r="4461" spans="1:16" x14ac:dyDescent="0.25">
      <c r="A4461" s="20" t="s">
        <v>16822</v>
      </c>
      <c r="B4461">
        <v>3</v>
      </c>
      <c r="C4461" t="s">
        <v>67</v>
      </c>
      <c r="D4461" t="s">
        <v>91</v>
      </c>
      <c r="E4461" t="s">
        <v>79</v>
      </c>
      <c r="F4461" t="s">
        <v>38</v>
      </c>
      <c r="G4461">
        <v>5</v>
      </c>
      <c r="H4461">
        <v>3</v>
      </c>
      <c r="I4461">
        <v>2014</v>
      </c>
      <c r="J4461" t="s">
        <v>75</v>
      </c>
      <c r="K4461">
        <v>1.4019999999999999</v>
      </c>
      <c r="L4461">
        <v>1.3</v>
      </c>
      <c r="M4461">
        <v>1.5</v>
      </c>
      <c r="N4461" t="s">
        <v>44</v>
      </c>
      <c r="O4461" t="s">
        <v>44</v>
      </c>
      <c r="P4461">
        <v>-99</v>
      </c>
    </row>
    <row r="4462" spans="1:16" x14ac:dyDescent="0.25">
      <c r="A4462" s="20" t="s">
        <v>16822</v>
      </c>
      <c r="B4462">
        <v>3</v>
      </c>
      <c r="C4462" t="s">
        <v>67</v>
      </c>
      <c r="D4462" t="s">
        <v>91</v>
      </c>
      <c r="E4462" t="s">
        <v>79</v>
      </c>
      <c r="F4462" t="s">
        <v>38</v>
      </c>
      <c r="G4462">
        <v>5</v>
      </c>
      <c r="H4462">
        <v>3</v>
      </c>
      <c r="I4462">
        <v>2014</v>
      </c>
      <c r="J4462" t="s">
        <v>75</v>
      </c>
      <c r="K4462">
        <v>1.3320000000000001</v>
      </c>
      <c r="L4462">
        <v>1.1000000000000001</v>
      </c>
      <c r="M4462" s="54">
        <v>1.6</v>
      </c>
      <c r="N4462" t="s">
        <v>44</v>
      </c>
      <c r="O4462" t="s">
        <v>44</v>
      </c>
      <c r="P4462">
        <v>-99</v>
      </c>
    </row>
    <row r="4463" spans="1:16" x14ac:dyDescent="0.25">
      <c r="A4463" s="20" t="s">
        <v>16822</v>
      </c>
      <c r="B4463">
        <v>3</v>
      </c>
      <c r="C4463" t="s">
        <v>67</v>
      </c>
      <c r="D4463" t="s">
        <v>91</v>
      </c>
      <c r="E4463" t="s">
        <v>79</v>
      </c>
      <c r="F4463" t="s">
        <v>38</v>
      </c>
      <c r="G4463">
        <v>5</v>
      </c>
      <c r="H4463">
        <v>3</v>
      </c>
      <c r="I4463">
        <v>2014</v>
      </c>
      <c r="J4463" t="s">
        <v>75</v>
      </c>
      <c r="K4463">
        <v>1.573</v>
      </c>
      <c r="L4463">
        <v>1.1000000000000001</v>
      </c>
      <c r="M4463" s="54">
        <v>2</v>
      </c>
      <c r="N4463" t="s">
        <v>44</v>
      </c>
      <c r="O4463" t="s">
        <v>44</v>
      </c>
      <c r="P4463">
        <v>-99</v>
      </c>
    </row>
    <row r="4464" spans="1:16" x14ac:dyDescent="0.25">
      <c r="A4464" s="20" t="s">
        <v>16822</v>
      </c>
      <c r="B4464">
        <v>3</v>
      </c>
      <c r="C4464" t="s">
        <v>67</v>
      </c>
      <c r="D4464" t="s">
        <v>91</v>
      </c>
      <c r="E4464" t="s">
        <v>79</v>
      </c>
      <c r="F4464" t="s">
        <v>38</v>
      </c>
      <c r="G4464">
        <v>5</v>
      </c>
      <c r="H4464">
        <v>3</v>
      </c>
      <c r="I4464">
        <v>2014</v>
      </c>
      <c r="J4464" t="s">
        <v>75</v>
      </c>
      <c r="K4464">
        <v>1.3149999999999999</v>
      </c>
      <c r="L4464">
        <v>1.2</v>
      </c>
      <c r="M4464" s="54">
        <v>1.4</v>
      </c>
      <c r="N4464" t="s">
        <v>44</v>
      </c>
      <c r="O4464" t="s">
        <v>44</v>
      </c>
      <c r="P4464">
        <v>-99</v>
      </c>
    </row>
    <row r="4465" spans="1:16" x14ac:dyDescent="0.25">
      <c r="A4465" s="20" t="s">
        <v>16822</v>
      </c>
      <c r="B4465">
        <v>3</v>
      </c>
      <c r="C4465" t="s">
        <v>67</v>
      </c>
      <c r="D4465" t="s">
        <v>91</v>
      </c>
      <c r="E4465" t="s">
        <v>79</v>
      </c>
      <c r="F4465" t="s">
        <v>38</v>
      </c>
      <c r="G4465">
        <v>5</v>
      </c>
      <c r="H4465">
        <v>3</v>
      </c>
      <c r="I4465">
        <v>2014</v>
      </c>
      <c r="J4465" t="s">
        <v>75</v>
      </c>
      <c r="K4465">
        <v>1.095</v>
      </c>
      <c r="L4465">
        <v>0.8</v>
      </c>
      <c r="M4465" s="54">
        <v>1.4</v>
      </c>
      <c r="N4465" t="s">
        <v>44</v>
      </c>
      <c r="O4465" t="s">
        <v>44</v>
      </c>
      <c r="P4465">
        <v>-99</v>
      </c>
    </row>
    <row r="4466" spans="1:16" x14ac:dyDescent="0.25">
      <c r="A4466" s="20" t="s">
        <v>16822</v>
      </c>
      <c r="B4466">
        <v>3</v>
      </c>
      <c r="C4466" t="s">
        <v>67</v>
      </c>
      <c r="D4466" t="s">
        <v>91</v>
      </c>
      <c r="E4466" t="s">
        <v>79</v>
      </c>
      <c r="F4466" t="s">
        <v>38</v>
      </c>
      <c r="G4466">
        <v>5</v>
      </c>
      <c r="H4466">
        <v>3</v>
      </c>
      <c r="I4466">
        <v>2014</v>
      </c>
      <c r="J4466" t="s">
        <v>75</v>
      </c>
      <c r="K4466">
        <v>0.83499999999999996</v>
      </c>
      <c r="L4466">
        <v>0.8</v>
      </c>
      <c r="M4466" s="54">
        <v>0.9</v>
      </c>
      <c r="N4466" t="s">
        <v>44</v>
      </c>
      <c r="O4466" t="s">
        <v>44</v>
      </c>
      <c r="P4466">
        <v>-99</v>
      </c>
    </row>
    <row r="4467" spans="1:16" x14ac:dyDescent="0.25">
      <c r="A4467" s="20" t="s">
        <v>16822</v>
      </c>
      <c r="B4467">
        <v>3</v>
      </c>
      <c r="C4467" t="s">
        <v>67</v>
      </c>
      <c r="D4467" t="s">
        <v>91</v>
      </c>
      <c r="E4467" t="s">
        <v>79</v>
      </c>
      <c r="F4467" t="s">
        <v>38</v>
      </c>
      <c r="G4467">
        <v>5</v>
      </c>
      <c r="H4467">
        <v>3</v>
      </c>
      <c r="I4467">
        <v>2014</v>
      </c>
      <c r="J4467" t="s">
        <v>75</v>
      </c>
      <c r="K4467" t="s">
        <v>44</v>
      </c>
      <c r="L4467" t="s">
        <v>44</v>
      </c>
      <c r="M4467" s="54" t="s">
        <v>44</v>
      </c>
      <c r="N4467" t="s">
        <v>44</v>
      </c>
      <c r="O4467" t="s">
        <v>44</v>
      </c>
      <c r="P4467">
        <v>-99</v>
      </c>
    </row>
    <row r="4468" spans="1:16" x14ac:dyDescent="0.25">
      <c r="A4468" s="20" t="s">
        <v>16822</v>
      </c>
      <c r="B4468">
        <v>3</v>
      </c>
      <c r="C4468" t="s">
        <v>67</v>
      </c>
      <c r="D4468" t="s">
        <v>91</v>
      </c>
      <c r="E4468" t="s">
        <v>79</v>
      </c>
      <c r="F4468" t="s">
        <v>38</v>
      </c>
      <c r="G4468">
        <v>5</v>
      </c>
      <c r="H4468">
        <v>3</v>
      </c>
      <c r="I4468">
        <v>2014</v>
      </c>
      <c r="J4468" t="s">
        <v>75</v>
      </c>
      <c r="K4468">
        <v>3.83</v>
      </c>
      <c r="L4468">
        <v>2.8</v>
      </c>
      <c r="M4468" s="54">
        <v>4.9000000000000004</v>
      </c>
      <c r="N4468" t="s">
        <v>44</v>
      </c>
      <c r="O4468" t="s">
        <v>44</v>
      </c>
      <c r="P4468">
        <v>-99</v>
      </c>
    </row>
    <row r="4469" spans="1:16" x14ac:dyDescent="0.25">
      <c r="A4469" s="20" t="s">
        <v>16822</v>
      </c>
      <c r="B4469">
        <v>3</v>
      </c>
      <c r="C4469" t="s">
        <v>67</v>
      </c>
      <c r="D4469" t="s">
        <v>91</v>
      </c>
      <c r="E4469" t="s">
        <v>79</v>
      </c>
      <c r="F4469" t="s">
        <v>38</v>
      </c>
      <c r="G4469">
        <v>5</v>
      </c>
      <c r="H4469">
        <v>3</v>
      </c>
      <c r="I4469">
        <v>2014</v>
      </c>
      <c r="J4469" t="s">
        <v>75</v>
      </c>
      <c r="K4469" t="s">
        <v>44</v>
      </c>
      <c r="L4469" t="s">
        <v>44</v>
      </c>
      <c r="M4469" s="54" t="s">
        <v>44</v>
      </c>
      <c r="N4469" t="s">
        <v>44</v>
      </c>
      <c r="O4469" t="s">
        <v>44</v>
      </c>
      <c r="P4469">
        <v>-99</v>
      </c>
    </row>
    <row r="4470" spans="1:16" x14ac:dyDescent="0.25">
      <c r="A4470" s="20" t="s">
        <v>16822</v>
      </c>
      <c r="B4470">
        <v>3</v>
      </c>
      <c r="C4470" t="s">
        <v>67</v>
      </c>
      <c r="D4470" t="s">
        <v>91</v>
      </c>
      <c r="E4470" t="s">
        <v>79</v>
      </c>
      <c r="F4470" t="s">
        <v>38</v>
      </c>
      <c r="G4470">
        <v>5</v>
      </c>
      <c r="H4470">
        <v>3</v>
      </c>
      <c r="I4470">
        <v>2014</v>
      </c>
      <c r="J4470" t="s">
        <v>75</v>
      </c>
      <c r="K4470" t="s">
        <v>44</v>
      </c>
      <c r="L4470" t="s">
        <v>44</v>
      </c>
      <c r="M4470" s="54" t="s">
        <v>44</v>
      </c>
      <c r="N4470" t="s">
        <v>44</v>
      </c>
      <c r="O4470" t="s">
        <v>44</v>
      </c>
      <c r="P4470">
        <v>-99</v>
      </c>
    </row>
    <row r="4471" spans="1:16" x14ac:dyDescent="0.25">
      <c r="A4471" s="20" t="s">
        <v>16822</v>
      </c>
      <c r="B4471">
        <v>3</v>
      </c>
      <c r="C4471" t="s">
        <v>67</v>
      </c>
      <c r="D4471" t="s">
        <v>91</v>
      </c>
      <c r="E4471" t="s">
        <v>79</v>
      </c>
      <c r="F4471" t="s">
        <v>38</v>
      </c>
      <c r="G4471">
        <v>5</v>
      </c>
      <c r="H4471">
        <v>3</v>
      </c>
      <c r="I4471">
        <v>2014</v>
      </c>
      <c r="J4471" t="s">
        <v>75</v>
      </c>
      <c r="K4471">
        <v>1.3320000000000001</v>
      </c>
      <c r="L4471">
        <v>1</v>
      </c>
      <c r="M4471" s="54">
        <v>1.6</v>
      </c>
      <c r="N4471" t="s">
        <v>44</v>
      </c>
      <c r="O4471" t="s">
        <v>44</v>
      </c>
      <c r="P4471">
        <v>-99</v>
      </c>
    </row>
    <row r="4472" spans="1:16" x14ac:dyDescent="0.25">
      <c r="A4472" s="20" t="s">
        <v>16822</v>
      </c>
      <c r="B4472">
        <v>3</v>
      </c>
      <c r="C4472" t="s">
        <v>67</v>
      </c>
      <c r="D4472" t="s">
        <v>91</v>
      </c>
      <c r="E4472" t="s">
        <v>79</v>
      </c>
      <c r="F4472" t="s">
        <v>38</v>
      </c>
      <c r="G4472">
        <v>5</v>
      </c>
      <c r="H4472">
        <v>3</v>
      </c>
      <c r="I4472">
        <v>2014</v>
      </c>
      <c r="J4472" t="s">
        <v>75</v>
      </c>
      <c r="K4472">
        <v>46.453000000000003</v>
      </c>
      <c r="L4472">
        <v>7.6</v>
      </c>
      <c r="M4472">
        <v>85.3</v>
      </c>
      <c r="N4472" t="s">
        <v>44</v>
      </c>
      <c r="O4472" t="s">
        <v>44</v>
      </c>
      <c r="P4472">
        <v>-99</v>
      </c>
    </row>
    <row r="4473" spans="1:16" x14ac:dyDescent="0.25">
      <c r="A4473" s="20" t="s">
        <v>16822</v>
      </c>
      <c r="B4473">
        <v>3</v>
      </c>
      <c r="C4473" t="s">
        <v>67</v>
      </c>
      <c r="D4473" t="s">
        <v>91</v>
      </c>
      <c r="E4473" t="s">
        <v>79</v>
      </c>
      <c r="F4473" t="s">
        <v>38</v>
      </c>
      <c r="G4473">
        <v>5</v>
      </c>
      <c r="H4473">
        <v>3</v>
      </c>
      <c r="I4473">
        <v>2014</v>
      </c>
      <c r="J4473" t="s">
        <v>75</v>
      </c>
      <c r="K4473">
        <v>2.1070000000000002</v>
      </c>
      <c r="L4473">
        <v>1.2</v>
      </c>
      <c r="M4473" s="54">
        <v>3</v>
      </c>
      <c r="N4473" t="s">
        <v>44</v>
      </c>
      <c r="O4473" t="s">
        <v>44</v>
      </c>
      <c r="P4473">
        <v>-99</v>
      </c>
    </row>
    <row r="4474" spans="1:16" x14ac:dyDescent="0.25">
      <c r="A4474" s="20" t="s">
        <v>16822</v>
      </c>
      <c r="B4474">
        <v>3</v>
      </c>
      <c r="C4474" t="s">
        <v>67</v>
      </c>
      <c r="D4474" t="s">
        <v>91</v>
      </c>
      <c r="E4474" t="s">
        <v>79</v>
      </c>
      <c r="F4474" t="s">
        <v>38</v>
      </c>
      <c r="G4474">
        <v>5</v>
      </c>
      <c r="H4474">
        <v>3</v>
      </c>
      <c r="I4474">
        <v>2014</v>
      </c>
      <c r="J4474" t="s">
        <v>75</v>
      </c>
      <c r="K4474">
        <v>1.472</v>
      </c>
      <c r="L4474">
        <v>1.2</v>
      </c>
      <c r="M4474" s="54">
        <v>1.8</v>
      </c>
      <c r="N4474" t="s">
        <v>44</v>
      </c>
      <c r="O4474" t="s">
        <v>44</v>
      </c>
      <c r="P4474">
        <v>-99</v>
      </c>
    </row>
    <row r="4475" spans="1:16" x14ac:dyDescent="0.25">
      <c r="A4475" s="20" t="s">
        <v>16822</v>
      </c>
      <c r="B4475">
        <v>3</v>
      </c>
      <c r="C4475" t="s">
        <v>67</v>
      </c>
      <c r="D4475" t="s">
        <v>91</v>
      </c>
      <c r="E4475" t="s">
        <v>79</v>
      </c>
      <c r="F4475" t="s">
        <v>38</v>
      </c>
      <c r="G4475">
        <v>5</v>
      </c>
      <c r="H4475">
        <v>3</v>
      </c>
      <c r="I4475">
        <v>2014</v>
      </c>
      <c r="J4475" t="s">
        <v>75</v>
      </c>
      <c r="K4475">
        <v>1.0009999999999999</v>
      </c>
      <c r="L4475">
        <v>0.3</v>
      </c>
      <c r="M4475" s="54">
        <v>1.7</v>
      </c>
      <c r="N4475" t="s">
        <v>44</v>
      </c>
      <c r="O4475" t="s">
        <v>44</v>
      </c>
      <c r="P4475">
        <v>-99</v>
      </c>
    </row>
    <row r="4476" spans="1:16" x14ac:dyDescent="0.25">
      <c r="A4476" s="20" t="s">
        <v>16822</v>
      </c>
      <c r="B4476">
        <v>3</v>
      </c>
      <c r="C4476" t="s">
        <v>67</v>
      </c>
      <c r="D4476" t="s">
        <v>91</v>
      </c>
      <c r="E4476" t="s">
        <v>79</v>
      </c>
      <c r="F4476" t="s">
        <v>38</v>
      </c>
      <c r="G4476">
        <v>5</v>
      </c>
      <c r="H4476">
        <v>3</v>
      </c>
      <c r="I4476">
        <v>2014</v>
      </c>
      <c r="J4476" t="s">
        <v>75</v>
      </c>
      <c r="K4476">
        <v>3.1720000000000002</v>
      </c>
      <c r="L4476">
        <v>2.6</v>
      </c>
      <c r="M4476" s="54">
        <v>3.7</v>
      </c>
      <c r="N4476" t="s">
        <v>44</v>
      </c>
      <c r="O4476" t="s">
        <v>44</v>
      </c>
      <c r="P4476">
        <v>-99</v>
      </c>
    </row>
    <row r="4477" spans="1:16" x14ac:dyDescent="0.25">
      <c r="A4477" s="20" t="s">
        <v>16822</v>
      </c>
      <c r="B4477">
        <v>3</v>
      </c>
      <c r="C4477" t="s">
        <v>67</v>
      </c>
      <c r="D4477" t="s">
        <v>91</v>
      </c>
      <c r="E4477" t="s">
        <v>79</v>
      </c>
      <c r="F4477" t="s">
        <v>38</v>
      </c>
      <c r="G4477">
        <v>5</v>
      </c>
      <c r="H4477">
        <v>3</v>
      </c>
      <c r="I4477">
        <v>2014</v>
      </c>
      <c r="J4477" t="s">
        <v>75</v>
      </c>
      <c r="K4477" t="s">
        <v>44</v>
      </c>
      <c r="L4477" t="s">
        <v>44</v>
      </c>
      <c r="M4477" s="54" t="s">
        <v>44</v>
      </c>
      <c r="N4477" t="s">
        <v>44</v>
      </c>
      <c r="O4477" t="s">
        <v>44</v>
      </c>
      <c r="P4477">
        <v>-99</v>
      </c>
    </row>
    <row r="4478" spans="1:16" x14ac:dyDescent="0.25">
      <c r="A4478" s="20" t="s">
        <v>16822</v>
      </c>
      <c r="B4478">
        <v>3</v>
      </c>
      <c r="C4478" t="s">
        <v>67</v>
      </c>
      <c r="D4478" t="s">
        <v>91</v>
      </c>
      <c r="E4478" t="s">
        <v>79</v>
      </c>
      <c r="F4478" t="s">
        <v>38</v>
      </c>
      <c r="G4478">
        <v>5</v>
      </c>
      <c r="H4478">
        <v>3</v>
      </c>
      <c r="I4478">
        <v>2014</v>
      </c>
      <c r="J4478" t="s">
        <v>75</v>
      </c>
      <c r="K4478" t="s">
        <v>44</v>
      </c>
      <c r="L4478" t="s">
        <v>44</v>
      </c>
      <c r="M4478" s="54" t="s">
        <v>44</v>
      </c>
      <c r="N4478" t="s">
        <v>44</v>
      </c>
      <c r="O4478" t="s">
        <v>44</v>
      </c>
      <c r="P4478">
        <v>-99</v>
      </c>
    </row>
    <row r="4479" spans="1:16" x14ac:dyDescent="0.25">
      <c r="A4479" s="20" t="s">
        <v>22282</v>
      </c>
      <c r="B4479">
        <v>3</v>
      </c>
      <c r="C4479" t="s">
        <v>67</v>
      </c>
      <c r="D4479" t="s">
        <v>91</v>
      </c>
      <c r="E4479" t="s">
        <v>79</v>
      </c>
      <c r="F4479" t="s">
        <v>38</v>
      </c>
      <c r="G4479">
        <v>2</v>
      </c>
      <c r="H4479">
        <v>3</v>
      </c>
      <c r="I4479">
        <v>2014</v>
      </c>
      <c r="J4479" t="s">
        <v>43</v>
      </c>
      <c r="K4479">
        <v>1.22</v>
      </c>
      <c r="L4479">
        <v>0.67400000000000004</v>
      </c>
      <c r="M4479" s="54">
        <v>1.766</v>
      </c>
      <c r="N4479">
        <v>129</v>
      </c>
      <c r="O4479" t="s">
        <v>44</v>
      </c>
      <c r="P4479">
        <v>8.8045090632562406</v>
      </c>
    </row>
    <row r="4480" spans="1:16" x14ac:dyDescent="0.25">
      <c r="A4480" s="20" t="s">
        <v>16823</v>
      </c>
      <c r="B4480">
        <v>3</v>
      </c>
      <c r="C4480" t="s">
        <v>67</v>
      </c>
      <c r="D4480" t="s">
        <v>91</v>
      </c>
      <c r="E4480" t="s">
        <v>79</v>
      </c>
      <c r="F4480" t="s">
        <v>38</v>
      </c>
      <c r="G4480">
        <v>3</v>
      </c>
      <c r="H4480">
        <v>3</v>
      </c>
      <c r="I4480">
        <v>2014</v>
      </c>
      <c r="J4480" t="s">
        <v>43</v>
      </c>
      <c r="K4480">
        <v>0.99</v>
      </c>
      <c r="L4480">
        <v>0.56999999999999995</v>
      </c>
      <c r="M4480" s="54">
        <v>1.41</v>
      </c>
      <c r="N4480">
        <v>410</v>
      </c>
      <c r="O4480" t="s">
        <v>44</v>
      </c>
      <c r="P4480">
        <v>4.9386479832479502</v>
      </c>
    </row>
    <row r="4481" spans="1:16" x14ac:dyDescent="0.25">
      <c r="A4481" s="20" t="s">
        <v>16824</v>
      </c>
      <c r="B4481">
        <v>3</v>
      </c>
      <c r="C4481" t="s">
        <v>67</v>
      </c>
      <c r="D4481" t="s">
        <v>91</v>
      </c>
      <c r="E4481" t="s">
        <v>79</v>
      </c>
      <c r="F4481" t="s">
        <v>38</v>
      </c>
      <c r="G4481">
        <v>4</v>
      </c>
      <c r="H4481">
        <v>3</v>
      </c>
      <c r="I4481">
        <v>2014</v>
      </c>
      <c r="J4481" t="s">
        <v>43</v>
      </c>
      <c r="K4481">
        <v>0.94</v>
      </c>
      <c r="L4481">
        <v>0.54600000000000004</v>
      </c>
      <c r="M4481" s="54">
        <v>1.3340000000000001</v>
      </c>
      <c r="N4481">
        <v>1052</v>
      </c>
      <c r="O4481" t="s">
        <v>44</v>
      </c>
      <c r="P4481">
        <v>3.08313207989104</v>
      </c>
    </row>
    <row r="4482" spans="1:16" x14ac:dyDescent="0.25">
      <c r="A4482" s="20" t="s">
        <v>16825</v>
      </c>
      <c r="B4482">
        <v>3</v>
      </c>
      <c r="C4482" t="s">
        <v>67</v>
      </c>
      <c r="D4482" t="s">
        <v>91</v>
      </c>
      <c r="E4482" t="s">
        <v>79</v>
      </c>
      <c r="F4482" t="s">
        <v>38</v>
      </c>
      <c r="G4482">
        <v>5</v>
      </c>
      <c r="H4482">
        <v>3</v>
      </c>
      <c r="I4482">
        <v>2014</v>
      </c>
      <c r="J4482" t="s">
        <v>43</v>
      </c>
      <c r="K4482">
        <v>1.23</v>
      </c>
      <c r="L4482">
        <v>0.72299999999999998</v>
      </c>
      <c r="M4482" s="54">
        <v>1.7370000000000001</v>
      </c>
      <c r="N4482">
        <v>3500</v>
      </c>
      <c r="O4482" t="s">
        <v>44</v>
      </c>
      <c r="P4482">
        <v>1.69030850945703</v>
      </c>
    </row>
    <row r="4483" spans="1:16" x14ac:dyDescent="0.25">
      <c r="A4483" s="20" t="s">
        <v>4039</v>
      </c>
      <c r="B4483">
        <v>3</v>
      </c>
      <c r="C4483" t="s">
        <v>67</v>
      </c>
      <c r="D4483" t="s">
        <v>91</v>
      </c>
      <c r="E4483" t="s">
        <v>79</v>
      </c>
      <c r="F4483" t="s">
        <v>38</v>
      </c>
      <c r="G4483">
        <v>2</v>
      </c>
      <c r="H4483">
        <v>3</v>
      </c>
      <c r="I4483">
        <v>2014</v>
      </c>
      <c r="J4483" t="s">
        <v>45</v>
      </c>
      <c r="K4483">
        <v>0.84</v>
      </c>
      <c r="L4483">
        <v>0.69699999999999995</v>
      </c>
      <c r="M4483" s="54">
        <v>0.98299999999999998</v>
      </c>
      <c r="N4483">
        <v>232</v>
      </c>
      <c r="O4483" t="s">
        <v>44</v>
      </c>
      <c r="P4483">
        <v>6.5653216429861301</v>
      </c>
    </row>
    <row r="4484" spans="1:16" x14ac:dyDescent="0.25">
      <c r="A4484" s="20" t="s">
        <v>4042</v>
      </c>
      <c r="B4484">
        <v>3</v>
      </c>
      <c r="C4484" t="s">
        <v>67</v>
      </c>
      <c r="D4484" t="s">
        <v>91</v>
      </c>
      <c r="E4484" t="s">
        <v>79</v>
      </c>
      <c r="F4484" t="s">
        <v>38</v>
      </c>
      <c r="G4484">
        <v>3</v>
      </c>
      <c r="H4484">
        <v>3</v>
      </c>
      <c r="I4484">
        <v>2014</v>
      </c>
      <c r="J4484" t="s">
        <v>45</v>
      </c>
      <c r="K4484">
        <v>1.17</v>
      </c>
      <c r="L4484">
        <v>0.98</v>
      </c>
      <c r="M4484" s="54">
        <v>1.36</v>
      </c>
      <c r="N4484">
        <v>240</v>
      </c>
      <c r="O4484" t="s">
        <v>44</v>
      </c>
      <c r="P4484">
        <v>6.4549722436790304</v>
      </c>
    </row>
    <row r="4485" spans="1:16" x14ac:dyDescent="0.25">
      <c r="A4485" s="20" t="s">
        <v>4043</v>
      </c>
      <c r="B4485">
        <v>3</v>
      </c>
      <c r="C4485" t="s">
        <v>67</v>
      </c>
      <c r="D4485" t="s">
        <v>91</v>
      </c>
      <c r="E4485" t="s">
        <v>79</v>
      </c>
      <c r="F4485" t="s">
        <v>38</v>
      </c>
      <c r="G4485">
        <v>4</v>
      </c>
      <c r="H4485">
        <v>3</v>
      </c>
      <c r="I4485">
        <v>2014</v>
      </c>
      <c r="J4485" t="s">
        <v>45</v>
      </c>
      <c r="K4485">
        <v>1.1499999999999999</v>
      </c>
      <c r="L4485">
        <v>1.004</v>
      </c>
      <c r="M4485" s="54">
        <v>1.296</v>
      </c>
      <c r="N4485">
        <v>896</v>
      </c>
      <c r="O4485" t="s">
        <v>44</v>
      </c>
      <c r="P4485">
        <v>3.34076552390531</v>
      </c>
    </row>
    <row r="4486" spans="1:16" x14ac:dyDescent="0.25">
      <c r="A4486" s="20" t="s">
        <v>4044</v>
      </c>
      <c r="B4486">
        <v>3</v>
      </c>
      <c r="C4486" t="s">
        <v>67</v>
      </c>
      <c r="D4486" t="s">
        <v>91</v>
      </c>
      <c r="E4486" t="s">
        <v>79</v>
      </c>
      <c r="F4486" t="s">
        <v>38</v>
      </c>
      <c r="G4486">
        <v>5</v>
      </c>
      <c r="H4486">
        <v>3</v>
      </c>
      <c r="I4486">
        <v>2014</v>
      </c>
      <c r="J4486" t="s">
        <v>45</v>
      </c>
      <c r="K4486">
        <v>1.37</v>
      </c>
      <c r="L4486">
        <v>1.18</v>
      </c>
      <c r="M4486" s="54">
        <v>1.56</v>
      </c>
      <c r="N4486">
        <v>457</v>
      </c>
      <c r="O4486" t="s">
        <v>44</v>
      </c>
      <c r="P4486">
        <v>4.6778026972498798</v>
      </c>
    </row>
    <row r="4487" spans="1:16" x14ac:dyDescent="0.25">
      <c r="A4487" s="20" t="s">
        <v>4060</v>
      </c>
      <c r="B4487">
        <v>3</v>
      </c>
      <c r="C4487" t="s">
        <v>67</v>
      </c>
      <c r="D4487" t="s">
        <v>91</v>
      </c>
      <c r="E4487" t="s">
        <v>79</v>
      </c>
      <c r="F4487" t="s">
        <v>38</v>
      </c>
      <c r="G4487">
        <v>2</v>
      </c>
      <c r="H4487">
        <v>3</v>
      </c>
      <c r="I4487">
        <v>2014</v>
      </c>
      <c r="J4487" t="s">
        <v>46</v>
      </c>
      <c r="K4487">
        <v>1.38</v>
      </c>
      <c r="L4487">
        <v>1.1040000000000001</v>
      </c>
      <c r="M4487" s="54">
        <v>1.6559999999999999</v>
      </c>
      <c r="N4487">
        <v>246</v>
      </c>
      <c r="O4487" t="s">
        <v>44</v>
      </c>
      <c r="P4487">
        <v>6.3757671306333803</v>
      </c>
    </row>
    <row r="4488" spans="1:16" x14ac:dyDescent="0.25">
      <c r="A4488" s="20" t="s">
        <v>4063</v>
      </c>
      <c r="B4488">
        <v>3</v>
      </c>
      <c r="C4488" t="s">
        <v>67</v>
      </c>
      <c r="D4488" t="s">
        <v>91</v>
      </c>
      <c r="E4488" t="s">
        <v>79</v>
      </c>
      <c r="F4488" t="s">
        <v>38</v>
      </c>
      <c r="G4488">
        <v>3</v>
      </c>
      <c r="H4488">
        <v>3</v>
      </c>
      <c r="I4488">
        <v>2014</v>
      </c>
      <c r="J4488" t="s">
        <v>46</v>
      </c>
      <c r="K4488">
        <v>0.88</v>
      </c>
      <c r="L4488">
        <v>0.68600000000000005</v>
      </c>
      <c r="M4488" s="54">
        <v>1.0740000000000001</v>
      </c>
      <c r="N4488">
        <v>463</v>
      </c>
      <c r="O4488" t="s">
        <v>44</v>
      </c>
      <c r="P4488">
        <v>4.64739412340173</v>
      </c>
    </row>
    <row r="4489" spans="1:16" x14ac:dyDescent="0.25">
      <c r="A4489" s="20" t="s">
        <v>4064</v>
      </c>
      <c r="B4489">
        <v>3</v>
      </c>
      <c r="C4489" t="s">
        <v>67</v>
      </c>
      <c r="D4489" t="s">
        <v>91</v>
      </c>
      <c r="E4489" t="s">
        <v>79</v>
      </c>
      <c r="F4489" t="s">
        <v>38</v>
      </c>
      <c r="G4489">
        <v>4</v>
      </c>
      <c r="H4489">
        <v>3</v>
      </c>
      <c r="I4489">
        <v>2014</v>
      </c>
      <c r="J4489" t="s">
        <v>46</v>
      </c>
      <c r="K4489">
        <v>1.1599999999999999</v>
      </c>
      <c r="L4489">
        <v>0.92700000000000005</v>
      </c>
      <c r="M4489" s="54">
        <v>1.393</v>
      </c>
      <c r="N4489">
        <v>570</v>
      </c>
      <c r="O4489" t="s">
        <v>44</v>
      </c>
      <c r="P4489">
        <v>4.1885390829169502</v>
      </c>
    </row>
    <row r="4490" spans="1:16" x14ac:dyDescent="0.25">
      <c r="A4490" s="20" t="s">
        <v>4065</v>
      </c>
      <c r="B4490">
        <v>3</v>
      </c>
      <c r="C4490" t="s">
        <v>67</v>
      </c>
      <c r="D4490" t="s">
        <v>91</v>
      </c>
      <c r="E4490" t="s">
        <v>79</v>
      </c>
      <c r="F4490" t="s">
        <v>38</v>
      </c>
      <c r="G4490">
        <v>5</v>
      </c>
      <c r="H4490">
        <v>3</v>
      </c>
      <c r="I4490">
        <v>2014</v>
      </c>
      <c r="J4490" t="s">
        <v>46</v>
      </c>
      <c r="K4490">
        <v>1.0900000000000001</v>
      </c>
      <c r="L4490">
        <v>0.88200000000000001</v>
      </c>
      <c r="M4490" s="54">
        <v>1.298</v>
      </c>
      <c r="N4490">
        <v>797</v>
      </c>
      <c r="O4490" t="s">
        <v>44</v>
      </c>
      <c r="P4490">
        <v>3.5421817348790698</v>
      </c>
    </row>
    <row r="4491" spans="1:16" x14ac:dyDescent="0.25">
      <c r="A4491" s="20" t="s">
        <v>4081</v>
      </c>
      <c r="B4491">
        <v>3</v>
      </c>
      <c r="C4491" t="s">
        <v>67</v>
      </c>
      <c r="D4491" t="s">
        <v>91</v>
      </c>
      <c r="E4491" t="s">
        <v>79</v>
      </c>
      <c r="F4491" t="s">
        <v>38</v>
      </c>
      <c r="G4491">
        <v>2</v>
      </c>
      <c r="H4491">
        <v>3</v>
      </c>
      <c r="I4491">
        <v>2014</v>
      </c>
      <c r="J4491" t="s">
        <v>47</v>
      </c>
      <c r="K4491">
        <v>2.0099999999999998</v>
      </c>
      <c r="L4491">
        <v>1.3979999999999999</v>
      </c>
      <c r="M4491" s="54">
        <v>2.6219999999999999</v>
      </c>
      <c r="N4491">
        <v>588</v>
      </c>
      <c r="O4491" t="s">
        <v>44</v>
      </c>
      <c r="P4491">
        <v>4.12393049421161</v>
      </c>
    </row>
    <row r="4492" spans="1:16" x14ac:dyDescent="0.25">
      <c r="A4492" s="20" t="s">
        <v>4084</v>
      </c>
      <c r="B4492">
        <v>3</v>
      </c>
      <c r="C4492" t="s">
        <v>67</v>
      </c>
      <c r="D4492" t="s">
        <v>91</v>
      </c>
      <c r="E4492" t="s">
        <v>79</v>
      </c>
      <c r="F4492" t="s">
        <v>38</v>
      </c>
      <c r="G4492">
        <v>3</v>
      </c>
      <c r="H4492">
        <v>3</v>
      </c>
      <c r="I4492">
        <v>2014</v>
      </c>
      <c r="J4492" t="s">
        <v>47</v>
      </c>
      <c r="K4492">
        <v>1.17</v>
      </c>
      <c r="L4492">
        <v>0.80400000000000005</v>
      </c>
      <c r="M4492" s="54">
        <v>1.536</v>
      </c>
      <c r="N4492">
        <v>439</v>
      </c>
      <c r="O4492" t="s">
        <v>44</v>
      </c>
      <c r="P4492">
        <v>4.7727395990334802</v>
      </c>
    </row>
    <row r="4493" spans="1:16" x14ac:dyDescent="0.25">
      <c r="A4493" s="20" t="s">
        <v>4085</v>
      </c>
      <c r="B4493">
        <v>3</v>
      </c>
      <c r="C4493" t="s">
        <v>67</v>
      </c>
      <c r="D4493" t="s">
        <v>91</v>
      </c>
      <c r="E4493" t="s">
        <v>79</v>
      </c>
      <c r="F4493" t="s">
        <v>38</v>
      </c>
      <c r="G4493">
        <v>4</v>
      </c>
      <c r="H4493">
        <v>3</v>
      </c>
      <c r="I4493">
        <v>2014</v>
      </c>
      <c r="J4493" t="s">
        <v>47</v>
      </c>
      <c r="K4493">
        <v>1.52</v>
      </c>
      <c r="L4493">
        <v>1.052</v>
      </c>
      <c r="M4493">
        <v>1.988</v>
      </c>
      <c r="N4493">
        <v>604</v>
      </c>
      <c r="O4493" t="s">
        <v>44</v>
      </c>
      <c r="P4493">
        <v>4.0689422938558</v>
      </c>
    </row>
    <row r="4494" spans="1:16" x14ac:dyDescent="0.25">
      <c r="A4494" s="20" t="s">
        <v>4086</v>
      </c>
      <c r="B4494">
        <v>3</v>
      </c>
      <c r="C4494" t="s">
        <v>67</v>
      </c>
      <c r="D4494" t="s">
        <v>91</v>
      </c>
      <c r="E4494" t="s">
        <v>79</v>
      </c>
      <c r="F4494" t="s">
        <v>38</v>
      </c>
      <c r="G4494">
        <v>5</v>
      </c>
      <c r="H4494">
        <v>3</v>
      </c>
      <c r="I4494">
        <v>2014</v>
      </c>
      <c r="J4494" t="s">
        <v>47</v>
      </c>
      <c r="K4494">
        <v>1.84</v>
      </c>
      <c r="L4494">
        <v>1.2929999999999999</v>
      </c>
      <c r="M4494" s="54">
        <v>2.387</v>
      </c>
      <c r="N4494">
        <v>8213</v>
      </c>
      <c r="O4494" t="s">
        <v>44</v>
      </c>
      <c r="P4494">
        <v>1.10344092836073</v>
      </c>
    </row>
    <row r="4495" spans="1:16" x14ac:dyDescent="0.25">
      <c r="A4495" s="20" t="s">
        <v>16826</v>
      </c>
      <c r="B4495">
        <v>3</v>
      </c>
      <c r="C4495" t="s">
        <v>67</v>
      </c>
      <c r="D4495" t="s">
        <v>91</v>
      </c>
      <c r="E4495" t="s">
        <v>79</v>
      </c>
      <c r="F4495" t="s">
        <v>38</v>
      </c>
      <c r="G4495">
        <v>2</v>
      </c>
      <c r="H4495">
        <v>3</v>
      </c>
      <c r="I4495">
        <v>2014</v>
      </c>
      <c r="J4495" t="s">
        <v>48</v>
      </c>
      <c r="K4495">
        <v>0.98</v>
      </c>
      <c r="L4495">
        <v>0.84</v>
      </c>
      <c r="M4495" s="54">
        <v>1.1200000000000001</v>
      </c>
      <c r="N4495">
        <v>508</v>
      </c>
      <c r="O4495" t="s">
        <v>44</v>
      </c>
      <c r="P4495">
        <v>4.4367825470805702</v>
      </c>
    </row>
    <row r="4496" spans="1:16" x14ac:dyDescent="0.25">
      <c r="A4496" s="20" t="s">
        <v>22283</v>
      </c>
      <c r="B4496">
        <v>3</v>
      </c>
      <c r="C4496" t="s">
        <v>67</v>
      </c>
      <c r="D4496" t="s">
        <v>91</v>
      </c>
      <c r="E4496" t="s">
        <v>79</v>
      </c>
      <c r="F4496" t="s">
        <v>38</v>
      </c>
      <c r="G4496">
        <v>3</v>
      </c>
      <c r="H4496">
        <v>3</v>
      </c>
      <c r="I4496">
        <v>2014</v>
      </c>
      <c r="J4496" t="s">
        <v>48</v>
      </c>
      <c r="K4496">
        <v>1.72</v>
      </c>
      <c r="L4496">
        <v>1.458</v>
      </c>
      <c r="M4496" s="54">
        <v>1.982</v>
      </c>
      <c r="N4496">
        <v>327</v>
      </c>
      <c r="O4496" t="s">
        <v>44</v>
      </c>
      <c r="P4496">
        <v>5.5300126360933097</v>
      </c>
    </row>
    <row r="4497" spans="1:16" x14ac:dyDescent="0.25">
      <c r="A4497" s="20" t="s">
        <v>16827</v>
      </c>
      <c r="B4497">
        <v>3</v>
      </c>
      <c r="C4497" t="s">
        <v>67</v>
      </c>
      <c r="D4497" t="s">
        <v>91</v>
      </c>
      <c r="E4497" t="s">
        <v>79</v>
      </c>
      <c r="F4497" t="s">
        <v>38</v>
      </c>
      <c r="G4497">
        <v>4</v>
      </c>
      <c r="H4497">
        <v>3</v>
      </c>
      <c r="I4497">
        <v>2014</v>
      </c>
      <c r="J4497" t="s">
        <v>48</v>
      </c>
      <c r="K4497">
        <v>0.94</v>
      </c>
      <c r="L4497">
        <v>0.82399999999999995</v>
      </c>
      <c r="M4497" s="54">
        <v>1.056</v>
      </c>
      <c r="N4497">
        <v>681</v>
      </c>
      <c r="O4497" t="s">
        <v>44</v>
      </c>
      <c r="P4497">
        <v>3.8320083261967399</v>
      </c>
    </row>
    <row r="4498" spans="1:16" x14ac:dyDescent="0.25">
      <c r="A4498" s="20" t="s">
        <v>16828</v>
      </c>
      <c r="B4498">
        <v>3</v>
      </c>
      <c r="C4498" t="s">
        <v>67</v>
      </c>
      <c r="D4498" t="s">
        <v>91</v>
      </c>
      <c r="E4498" t="s">
        <v>79</v>
      </c>
      <c r="F4498" t="s">
        <v>38</v>
      </c>
      <c r="G4498">
        <v>5</v>
      </c>
      <c r="H4498">
        <v>3</v>
      </c>
      <c r="I4498">
        <v>2014</v>
      </c>
      <c r="J4498" t="s">
        <v>48</v>
      </c>
      <c r="K4498">
        <v>1.59</v>
      </c>
      <c r="L4498">
        <v>1.444</v>
      </c>
      <c r="M4498" s="54">
        <v>1.736</v>
      </c>
      <c r="N4498">
        <v>3113</v>
      </c>
      <c r="O4498" t="s">
        <v>44</v>
      </c>
      <c r="P4498">
        <v>1.7922989058224601</v>
      </c>
    </row>
    <row r="4499" spans="1:16" x14ac:dyDescent="0.25">
      <c r="A4499" s="20" t="s">
        <v>16829</v>
      </c>
      <c r="B4499">
        <v>3</v>
      </c>
      <c r="C4499" t="s">
        <v>67</v>
      </c>
      <c r="D4499" t="s">
        <v>91</v>
      </c>
      <c r="E4499" t="s">
        <v>79</v>
      </c>
      <c r="F4499" t="s">
        <v>38</v>
      </c>
      <c r="G4499">
        <v>2</v>
      </c>
      <c r="H4499">
        <v>3</v>
      </c>
      <c r="I4499">
        <v>2014</v>
      </c>
      <c r="J4499" t="s">
        <v>49</v>
      </c>
      <c r="K4499">
        <v>1.21</v>
      </c>
      <c r="L4499">
        <v>0.82199999999999995</v>
      </c>
      <c r="M4499" s="54">
        <v>1.5980000000000001</v>
      </c>
      <c r="N4499">
        <v>138</v>
      </c>
      <c r="O4499" t="s">
        <v>44</v>
      </c>
      <c r="P4499">
        <v>8.5125653075874901</v>
      </c>
    </row>
    <row r="4500" spans="1:16" x14ac:dyDescent="0.25">
      <c r="A4500" s="20" t="s">
        <v>16830</v>
      </c>
      <c r="B4500">
        <v>3</v>
      </c>
      <c r="C4500" t="s">
        <v>67</v>
      </c>
      <c r="D4500" t="s">
        <v>91</v>
      </c>
      <c r="E4500" t="s">
        <v>79</v>
      </c>
      <c r="F4500" t="s">
        <v>38</v>
      </c>
      <c r="G4500">
        <v>3</v>
      </c>
      <c r="H4500">
        <v>3</v>
      </c>
      <c r="I4500">
        <v>2014</v>
      </c>
      <c r="J4500" t="s">
        <v>49</v>
      </c>
      <c r="K4500">
        <v>0.72</v>
      </c>
      <c r="L4500">
        <v>0.495</v>
      </c>
      <c r="M4500" s="54">
        <v>0.94499999999999995</v>
      </c>
      <c r="N4500">
        <v>156</v>
      </c>
      <c r="O4500" t="s">
        <v>44</v>
      </c>
      <c r="P4500">
        <v>8.0064076902543597</v>
      </c>
    </row>
    <row r="4501" spans="1:16" x14ac:dyDescent="0.25">
      <c r="A4501" s="20" t="s">
        <v>16831</v>
      </c>
      <c r="B4501">
        <v>3</v>
      </c>
      <c r="C4501" t="s">
        <v>67</v>
      </c>
      <c r="D4501" t="s">
        <v>91</v>
      </c>
      <c r="E4501" t="s">
        <v>79</v>
      </c>
      <c r="F4501" t="s">
        <v>38</v>
      </c>
      <c r="G4501">
        <v>4</v>
      </c>
      <c r="H4501">
        <v>3</v>
      </c>
      <c r="I4501">
        <v>2014</v>
      </c>
      <c r="J4501" t="s">
        <v>49</v>
      </c>
      <c r="K4501">
        <v>0.92</v>
      </c>
      <c r="L4501">
        <v>0.67600000000000005</v>
      </c>
      <c r="M4501" s="54">
        <v>1.1639999999999999</v>
      </c>
      <c r="N4501">
        <v>822</v>
      </c>
      <c r="O4501" t="s">
        <v>44</v>
      </c>
      <c r="P4501">
        <v>3.4879005320757801</v>
      </c>
    </row>
    <row r="4502" spans="1:16" x14ac:dyDescent="0.25">
      <c r="A4502" s="20" t="s">
        <v>16832</v>
      </c>
      <c r="B4502">
        <v>3</v>
      </c>
      <c r="C4502" t="s">
        <v>67</v>
      </c>
      <c r="D4502" t="s">
        <v>91</v>
      </c>
      <c r="E4502" t="s">
        <v>79</v>
      </c>
      <c r="F4502" t="s">
        <v>38</v>
      </c>
      <c r="G4502">
        <v>5</v>
      </c>
      <c r="H4502">
        <v>3</v>
      </c>
      <c r="I4502">
        <v>2014</v>
      </c>
      <c r="J4502" t="s">
        <v>49</v>
      </c>
      <c r="K4502">
        <v>0.99</v>
      </c>
      <c r="L4502">
        <v>0.72799999999999998</v>
      </c>
      <c r="M4502" s="54">
        <v>1.252</v>
      </c>
      <c r="N4502">
        <v>788</v>
      </c>
      <c r="O4502" t="s">
        <v>44</v>
      </c>
      <c r="P4502">
        <v>3.5623524993954798</v>
      </c>
    </row>
    <row r="4503" spans="1:16" x14ac:dyDescent="0.25">
      <c r="A4503" s="20" t="s">
        <v>16833</v>
      </c>
      <c r="B4503">
        <v>3</v>
      </c>
      <c r="C4503" t="s">
        <v>67</v>
      </c>
      <c r="D4503" t="s">
        <v>91</v>
      </c>
      <c r="E4503" t="s">
        <v>79</v>
      </c>
      <c r="F4503" t="s">
        <v>38</v>
      </c>
      <c r="G4503">
        <v>2</v>
      </c>
      <c r="H4503">
        <v>3</v>
      </c>
      <c r="I4503">
        <v>2014</v>
      </c>
      <c r="J4503" t="s">
        <v>50</v>
      </c>
      <c r="K4503">
        <v>0.32</v>
      </c>
      <c r="L4503">
        <v>0.188</v>
      </c>
      <c r="M4503" s="54">
        <v>0.45200000000000001</v>
      </c>
      <c r="N4503">
        <v>51</v>
      </c>
      <c r="O4503" t="s">
        <v>44</v>
      </c>
      <c r="P4503">
        <v>14.0028008402801</v>
      </c>
    </row>
    <row r="4504" spans="1:16" x14ac:dyDescent="0.25">
      <c r="A4504" s="20" t="s">
        <v>16834</v>
      </c>
      <c r="B4504">
        <v>3</v>
      </c>
      <c r="C4504" t="s">
        <v>67</v>
      </c>
      <c r="D4504" t="s">
        <v>91</v>
      </c>
      <c r="E4504" t="s">
        <v>79</v>
      </c>
      <c r="F4504" t="s">
        <v>38</v>
      </c>
      <c r="G4504">
        <v>3</v>
      </c>
      <c r="H4504">
        <v>3</v>
      </c>
      <c r="I4504">
        <v>2014</v>
      </c>
      <c r="J4504" t="s">
        <v>50</v>
      </c>
      <c r="K4504">
        <v>0.37</v>
      </c>
      <c r="L4504">
        <v>0.26</v>
      </c>
      <c r="M4504" s="54">
        <v>0.48</v>
      </c>
      <c r="N4504">
        <v>135</v>
      </c>
      <c r="O4504" t="s">
        <v>44</v>
      </c>
      <c r="P4504">
        <v>8.6066296582387007</v>
      </c>
    </row>
    <row r="4505" spans="1:16" x14ac:dyDescent="0.25">
      <c r="A4505" s="20" t="s">
        <v>16835</v>
      </c>
      <c r="B4505">
        <v>3</v>
      </c>
      <c r="C4505" t="s">
        <v>67</v>
      </c>
      <c r="D4505" t="s">
        <v>91</v>
      </c>
      <c r="E4505" t="s">
        <v>79</v>
      </c>
      <c r="F4505" t="s">
        <v>38</v>
      </c>
      <c r="G4505">
        <v>4</v>
      </c>
      <c r="H4505">
        <v>3</v>
      </c>
      <c r="I4505">
        <v>2014</v>
      </c>
      <c r="J4505" t="s">
        <v>50</v>
      </c>
      <c r="K4505">
        <v>0.53</v>
      </c>
      <c r="L4505">
        <v>0.46500000000000002</v>
      </c>
      <c r="M4505" s="54">
        <v>0.59499999999999997</v>
      </c>
      <c r="N4505">
        <v>568</v>
      </c>
      <c r="O4505" t="s">
        <v>44</v>
      </c>
      <c r="P4505">
        <v>4.1959067914834502</v>
      </c>
    </row>
    <row r="4506" spans="1:16" x14ac:dyDescent="0.25">
      <c r="A4506" s="20" t="s">
        <v>16836</v>
      </c>
      <c r="B4506">
        <v>3</v>
      </c>
      <c r="C4506" t="s">
        <v>67</v>
      </c>
      <c r="D4506" t="s">
        <v>91</v>
      </c>
      <c r="E4506" t="s">
        <v>79</v>
      </c>
      <c r="F4506" t="s">
        <v>38</v>
      </c>
      <c r="G4506">
        <v>5</v>
      </c>
      <c r="H4506">
        <v>3</v>
      </c>
      <c r="I4506">
        <v>2014</v>
      </c>
      <c r="J4506" t="s">
        <v>50</v>
      </c>
      <c r="K4506">
        <v>0.78</v>
      </c>
      <c r="L4506">
        <v>0.71499999999999997</v>
      </c>
      <c r="M4506" s="54">
        <v>0.84499999999999997</v>
      </c>
      <c r="N4506">
        <v>2357</v>
      </c>
      <c r="O4506" t="s">
        <v>44</v>
      </c>
      <c r="P4506">
        <v>2.0597770206089701</v>
      </c>
    </row>
    <row r="4507" spans="1:16" x14ac:dyDescent="0.25">
      <c r="A4507" s="20" t="s">
        <v>16837</v>
      </c>
      <c r="B4507">
        <v>3</v>
      </c>
      <c r="C4507" t="s">
        <v>67</v>
      </c>
      <c r="D4507" t="s">
        <v>91</v>
      </c>
      <c r="E4507" t="s">
        <v>79</v>
      </c>
      <c r="F4507" t="s">
        <v>38</v>
      </c>
      <c r="G4507">
        <v>2</v>
      </c>
      <c r="H4507">
        <v>3</v>
      </c>
      <c r="I4507">
        <v>2014</v>
      </c>
      <c r="J4507" t="s">
        <v>51</v>
      </c>
      <c r="K4507" t="s">
        <v>44</v>
      </c>
      <c r="L4507" t="s">
        <v>44</v>
      </c>
      <c r="M4507" s="54" t="s">
        <v>44</v>
      </c>
      <c r="N4507">
        <v>61</v>
      </c>
      <c r="O4507" t="s">
        <v>44</v>
      </c>
      <c r="P4507">
        <v>12.8036879932896</v>
      </c>
    </row>
    <row r="4508" spans="1:16" x14ac:dyDescent="0.25">
      <c r="A4508" s="20" t="s">
        <v>16838</v>
      </c>
      <c r="B4508">
        <v>3</v>
      </c>
      <c r="C4508" t="s">
        <v>67</v>
      </c>
      <c r="D4508" t="s">
        <v>91</v>
      </c>
      <c r="E4508" t="s">
        <v>79</v>
      </c>
      <c r="F4508" t="s">
        <v>38</v>
      </c>
      <c r="G4508">
        <v>3</v>
      </c>
      <c r="H4508">
        <v>3</v>
      </c>
      <c r="I4508">
        <v>2014</v>
      </c>
      <c r="J4508" t="s">
        <v>51</v>
      </c>
      <c r="K4508" t="s">
        <v>44</v>
      </c>
      <c r="L4508" t="s">
        <v>44</v>
      </c>
      <c r="M4508" s="54" t="s">
        <v>44</v>
      </c>
      <c r="N4508">
        <v>147</v>
      </c>
      <c r="O4508" t="s">
        <v>44</v>
      </c>
      <c r="P4508">
        <v>8.2478609884232306</v>
      </c>
    </row>
    <row r="4509" spans="1:16" x14ac:dyDescent="0.25">
      <c r="A4509" s="20" t="s">
        <v>16839</v>
      </c>
      <c r="B4509">
        <v>3</v>
      </c>
      <c r="C4509" t="s">
        <v>67</v>
      </c>
      <c r="D4509" t="s">
        <v>91</v>
      </c>
      <c r="E4509" t="s">
        <v>79</v>
      </c>
      <c r="F4509" t="s">
        <v>38</v>
      </c>
      <c r="G4509">
        <v>4</v>
      </c>
      <c r="H4509">
        <v>3</v>
      </c>
      <c r="I4509">
        <v>2014</v>
      </c>
      <c r="J4509" t="s">
        <v>51</v>
      </c>
      <c r="K4509" t="s">
        <v>44</v>
      </c>
      <c r="L4509" t="s">
        <v>44</v>
      </c>
      <c r="M4509" s="54" t="s">
        <v>44</v>
      </c>
      <c r="N4509">
        <v>249</v>
      </c>
      <c r="O4509" t="s">
        <v>44</v>
      </c>
      <c r="P4509">
        <v>6.3372425052447801</v>
      </c>
    </row>
    <row r="4510" spans="1:16" x14ac:dyDescent="0.25">
      <c r="A4510" s="20" t="s">
        <v>16840</v>
      </c>
      <c r="B4510">
        <v>3</v>
      </c>
      <c r="C4510" t="s">
        <v>67</v>
      </c>
      <c r="D4510" t="s">
        <v>91</v>
      </c>
      <c r="E4510" t="s">
        <v>79</v>
      </c>
      <c r="F4510" t="s">
        <v>38</v>
      </c>
      <c r="G4510">
        <v>5</v>
      </c>
      <c r="H4510">
        <v>3</v>
      </c>
      <c r="I4510">
        <v>2014</v>
      </c>
      <c r="J4510" t="s">
        <v>51</v>
      </c>
      <c r="K4510" t="s">
        <v>44</v>
      </c>
      <c r="L4510" t="s">
        <v>44</v>
      </c>
      <c r="M4510" s="54" t="s">
        <v>44</v>
      </c>
      <c r="N4510">
        <v>1722</v>
      </c>
      <c r="O4510" t="s">
        <v>44</v>
      </c>
      <c r="P4510">
        <v>2.4098134635594</v>
      </c>
    </row>
    <row r="4511" spans="1:16" x14ac:dyDescent="0.25">
      <c r="A4511" s="20" t="s">
        <v>22284</v>
      </c>
      <c r="B4511">
        <v>3</v>
      </c>
      <c r="C4511" t="s">
        <v>67</v>
      </c>
      <c r="D4511" t="s">
        <v>91</v>
      </c>
      <c r="E4511" t="s">
        <v>80</v>
      </c>
      <c r="F4511" t="s">
        <v>42</v>
      </c>
      <c r="G4511">
        <v>2</v>
      </c>
      <c r="H4511">
        <v>4</v>
      </c>
      <c r="I4511">
        <v>2014</v>
      </c>
      <c r="J4511" t="s">
        <v>52</v>
      </c>
      <c r="K4511" t="s">
        <v>44</v>
      </c>
      <c r="L4511" t="s">
        <v>44</v>
      </c>
      <c r="M4511" s="54" t="s">
        <v>44</v>
      </c>
      <c r="N4511">
        <v>14</v>
      </c>
      <c r="O4511" t="s">
        <v>44</v>
      </c>
      <c r="P4511">
        <v>26.726124191242398</v>
      </c>
    </row>
    <row r="4512" spans="1:16" x14ac:dyDescent="0.25">
      <c r="A4512" s="20" t="s">
        <v>22285</v>
      </c>
      <c r="B4512">
        <v>3</v>
      </c>
      <c r="C4512" t="s">
        <v>67</v>
      </c>
      <c r="D4512" t="s">
        <v>91</v>
      </c>
      <c r="E4512" t="s">
        <v>80</v>
      </c>
      <c r="F4512" t="s">
        <v>42</v>
      </c>
      <c r="G4512">
        <v>3</v>
      </c>
      <c r="H4512">
        <v>4</v>
      </c>
      <c r="I4512">
        <v>2014</v>
      </c>
      <c r="J4512" t="s">
        <v>52</v>
      </c>
      <c r="K4512" t="s">
        <v>44</v>
      </c>
      <c r="L4512" t="s">
        <v>44</v>
      </c>
      <c r="M4512" t="s">
        <v>44</v>
      </c>
      <c r="N4512">
        <v>12</v>
      </c>
      <c r="O4512" t="s">
        <v>44</v>
      </c>
      <c r="P4512">
        <v>28.867513459481302</v>
      </c>
    </row>
    <row r="4513" spans="1:16" x14ac:dyDescent="0.25">
      <c r="A4513" s="20" t="s">
        <v>22286</v>
      </c>
      <c r="B4513">
        <v>3</v>
      </c>
      <c r="C4513" t="s">
        <v>67</v>
      </c>
      <c r="D4513" t="s">
        <v>91</v>
      </c>
      <c r="E4513" t="s">
        <v>80</v>
      </c>
      <c r="F4513" t="s">
        <v>42</v>
      </c>
      <c r="G4513">
        <v>4</v>
      </c>
      <c r="H4513">
        <v>4</v>
      </c>
      <c r="I4513">
        <v>2014</v>
      </c>
      <c r="J4513" t="s">
        <v>52</v>
      </c>
      <c r="K4513" t="s">
        <v>44</v>
      </c>
      <c r="L4513" t="s">
        <v>44</v>
      </c>
      <c r="M4513" t="s">
        <v>44</v>
      </c>
      <c r="N4513">
        <v>169</v>
      </c>
      <c r="O4513" t="s">
        <v>44</v>
      </c>
      <c r="P4513">
        <v>7.6923076923076898</v>
      </c>
    </row>
    <row r="4514" spans="1:16" x14ac:dyDescent="0.25">
      <c r="A4514" s="20" t="s">
        <v>22287</v>
      </c>
      <c r="B4514">
        <v>3</v>
      </c>
      <c r="C4514" t="s">
        <v>67</v>
      </c>
      <c r="D4514" t="s">
        <v>91</v>
      </c>
      <c r="E4514" t="s">
        <v>80</v>
      </c>
      <c r="F4514" t="s">
        <v>42</v>
      </c>
      <c r="G4514">
        <v>5</v>
      </c>
      <c r="H4514">
        <v>4</v>
      </c>
      <c r="I4514">
        <v>2014</v>
      </c>
      <c r="J4514" t="s">
        <v>52</v>
      </c>
      <c r="K4514" t="s">
        <v>44</v>
      </c>
      <c r="L4514" t="s">
        <v>44</v>
      </c>
      <c r="M4514" s="54" t="s">
        <v>44</v>
      </c>
      <c r="N4514">
        <v>0</v>
      </c>
      <c r="O4514" t="s">
        <v>44</v>
      </c>
      <c r="P4514" t="s">
        <v>44</v>
      </c>
    </row>
    <row r="4515" spans="1:16" x14ac:dyDescent="0.25">
      <c r="A4515" s="20" t="s">
        <v>22288</v>
      </c>
      <c r="B4515">
        <v>3</v>
      </c>
      <c r="C4515" t="s">
        <v>67</v>
      </c>
      <c r="D4515" t="s">
        <v>91</v>
      </c>
      <c r="E4515" t="s">
        <v>80</v>
      </c>
      <c r="F4515" t="s">
        <v>42</v>
      </c>
      <c r="G4515">
        <v>2</v>
      </c>
      <c r="H4515">
        <v>4</v>
      </c>
      <c r="I4515">
        <v>2014</v>
      </c>
      <c r="J4515" t="s">
        <v>53</v>
      </c>
      <c r="K4515" t="s">
        <v>44</v>
      </c>
      <c r="L4515" t="s">
        <v>44</v>
      </c>
      <c r="M4515" s="54" t="s">
        <v>44</v>
      </c>
      <c r="N4515">
        <v>0</v>
      </c>
      <c r="O4515" t="s">
        <v>44</v>
      </c>
      <c r="P4515" t="s">
        <v>44</v>
      </c>
    </row>
    <row r="4516" spans="1:16" x14ac:dyDescent="0.25">
      <c r="A4516" s="20" t="s">
        <v>22289</v>
      </c>
      <c r="B4516">
        <v>3</v>
      </c>
      <c r="C4516" t="s">
        <v>67</v>
      </c>
      <c r="D4516" t="s">
        <v>91</v>
      </c>
      <c r="E4516" t="s">
        <v>80</v>
      </c>
      <c r="F4516" t="s">
        <v>42</v>
      </c>
      <c r="G4516">
        <v>3</v>
      </c>
      <c r="H4516">
        <v>4</v>
      </c>
      <c r="I4516">
        <v>2014</v>
      </c>
      <c r="J4516" t="s">
        <v>53</v>
      </c>
      <c r="K4516" t="s">
        <v>44</v>
      </c>
      <c r="L4516" t="s">
        <v>44</v>
      </c>
      <c r="M4516" t="s">
        <v>44</v>
      </c>
      <c r="N4516">
        <v>0</v>
      </c>
      <c r="O4516" t="s">
        <v>44</v>
      </c>
      <c r="P4516" t="s">
        <v>44</v>
      </c>
    </row>
    <row r="4517" spans="1:16" x14ac:dyDescent="0.25">
      <c r="A4517" s="20" t="s">
        <v>22290</v>
      </c>
      <c r="B4517">
        <v>3</v>
      </c>
      <c r="C4517" t="s">
        <v>67</v>
      </c>
      <c r="D4517" t="s">
        <v>91</v>
      </c>
      <c r="E4517" t="s">
        <v>80</v>
      </c>
      <c r="F4517" t="s">
        <v>42</v>
      </c>
      <c r="G4517">
        <v>4</v>
      </c>
      <c r="H4517">
        <v>4</v>
      </c>
      <c r="I4517">
        <v>2014</v>
      </c>
      <c r="J4517" t="s">
        <v>53</v>
      </c>
      <c r="K4517" t="s">
        <v>44</v>
      </c>
      <c r="L4517" t="s">
        <v>44</v>
      </c>
      <c r="M4517" t="s">
        <v>44</v>
      </c>
      <c r="N4517">
        <v>31</v>
      </c>
      <c r="O4517" t="s">
        <v>44</v>
      </c>
      <c r="P4517">
        <v>17.9605302026775</v>
      </c>
    </row>
    <row r="4518" spans="1:16" x14ac:dyDescent="0.25">
      <c r="A4518" s="20" t="s">
        <v>16841</v>
      </c>
      <c r="B4518">
        <v>3</v>
      </c>
      <c r="C4518" t="s">
        <v>67</v>
      </c>
      <c r="D4518" t="s">
        <v>91</v>
      </c>
      <c r="E4518" t="s">
        <v>80</v>
      </c>
      <c r="F4518" t="s">
        <v>42</v>
      </c>
      <c r="G4518">
        <v>5</v>
      </c>
      <c r="H4518">
        <v>4</v>
      </c>
      <c r="I4518">
        <v>2014</v>
      </c>
      <c r="J4518" t="s">
        <v>53</v>
      </c>
      <c r="K4518" t="s">
        <v>44</v>
      </c>
      <c r="L4518" t="s">
        <v>44</v>
      </c>
      <c r="M4518" s="54" t="s">
        <v>44</v>
      </c>
      <c r="N4518">
        <v>134</v>
      </c>
      <c r="O4518" t="s">
        <v>44</v>
      </c>
      <c r="P4518">
        <v>8.6386842558135992</v>
      </c>
    </row>
    <row r="4519" spans="1:16" x14ac:dyDescent="0.25">
      <c r="A4519" s="20" t="s">
        <v>16842</v>
      </c>
      <c r="B4519">
        <v>3</v>
      </c>
      <c r="C4519" t="s">
        <v>67</v>
      </c>
      <c r="D4519" t="s">
        <v>91</v>
      </c>
      <c r="E4519" t="s">
        <v>80</v>
      </c>
      <c r="F4519" t="s">
        <v>42</v>
      </c>
      <c r="G4519">
        <v>2</v>
      </c>
      <c r="H4519">
        <v>4</v>
      </c>
      <c r="I4519">
        <v>2014</v>
      </c>
      <c r="J4519" t="s">
        <v>34</v>
      </c>
      <c r="K4519">
        <v>1.24</v>
      </c>
      <c r="L4519">
        <v>1.0229999999999999</v>
      </c>
      <c r="M4519">
        <v>1.4570000000000001</v>
      </c>
      <c r="N4519">
        <v>1091</v>
      </c>
      <c r="O4519" t="s">
        <v>44</v>
      </c>
      <c r="P4519">
        <v>3.0275242098833601</v>
      </c>
    </row>
    <row r="4520" spans="1:16" x14ac:dyDescent="0.25">
      <c r="A4520" s="20" t="s">
        <v>22291</v>
      </c>
      <c r="B4520">
        <v>3</v>
      </c>
      <c r="C4520" t="s">
        <v>67</v>
      </c>
      <c r="D4520" t="s">
        <v>91</v>
      </c>
      <c r="E4520" t="s">
        <v>80</v>
      </c>
      <c r="F4520" t="s">
        <v>42</v>
      </c>
      <c r="G4520">
        <v>2</v>
      </c>
      <c r="H4520">
        <v>4</v>
      </c>
      <c r="I4520">
        <v>2014</v>
      </c>
      <c r="J4520" t="s">
        <v>54</v>
      </c>
      <c r="K4520" t="s">
        <v>44</v>
      </c>
      <c r="L4520" t="s">
        <v>44</v>
      </c>
      <c r="M4520" s="54" t="s">
        <v>44</v>
      </c>
      <c r="N4520">
        <v>2</v>
      </c>
      <c r="O4520" t="s">
        <v>44</v>
      </c>
      <c r="P4520">
        <v>70.710678118654698</v>
      </c>
    </row>
    <row r="4521" spans="1:16" x14ac:dyDescent="0.25">
      <c r="A4521" s="20" t="s">
        <v>22292</v>
      </c>
      <c r="B4521">
        <v>3</v>
      </c>
      <c r="C4521" t="s">
        <v>67</v>
      </c>
      <c r="D4521" t="s">
        <v>91</v>
      </c>
      <c r="E4521" t="s">
        <v>80</v>
      </c>
      <c r="F4521" t="s">
        <v>42</v>
      </c>
      <c r="G4521">
        <v>3</v>
      </c>
      <c r="H4521">
        <v>4</v>
      </c>
      <c r="I4521">
        <v>2014</v>
      </c>
      <c r="J4521" t="s">
        <v>54</v>
      </c>
      <c r="K4521" t="s">
        <v>44</v>
      </c>
      <c r="L4521" t="s">
        <v>44</v>
      </c>
      <c r="M4521" t="s">
        <v>44</v>
      </c>
      <c r="N4521">
        <v>5</v>
      </c>
      <c r="O4521" t="s">
        <v>44</v>
      </c>
      <c r="P4521">
        <v>44.721359549995803</v>
      </c>
    </row>
    <row r="4522" spans="1:16" x14ac:dyDescent="0.25">
      <c r="A4522" s="20" t="s">
        <v>22293</v>
      </c>
      <c r="B4522">
        <v>3</v>
      </c>
      <c r="C4522" t="s">
        <v>67</v>
      </c>
      <c r="D4522" t="s">
        <v>91</v>
      </c>
      <c r="E4522" t="s">
        <v>80</v>
      </c>
      <c r="F4522" t="s">
        <v>42</v>
      </c>
      <c r="G4522">
        <v>4</v>
      </c>
      <c r="H4522">
        <v>4</v>
      </c>
      <c r="I4522">
        <v>2014</v>
      </c>
      <c r="J4522" t="s">
        <v>54</v>
      </c>
      <c r="K4522" t="s">
        <v>44</v>
      </c>
      <c r="L4522" t="s">
        <v>44</v>
      </c>
      <c r="M4522" t="s">
        <v>44</v>
      </c>
      <c r="N4522">
        <v>19</v>
      </c>
      <c r="O4522" t="s">
        <v>44</v>
      </c>
      <c r="P4522">
        <v>22.941573387056199</v>
      </c>
    </row>
    <row r="4523" spans="1:16" x14ac:dyDescent="0.25">
      <c r="A4523" s="20" t="s">
        <v>22294</v>
      </c>
      <c r="B4523">
        <v>3</v>
      </c>
      <c r="C4523" t="s">
        <v>67</v>
      </c>
      <c r="D4523" t="s">
        <v>91</v>
      </c>
      <c r="E4523" t="s">
        <v>80</v>
      </c>
      <c r="F4523" t="s">
        <v>42</v>
      </c>
      <c r="G4523">
        <v>5</v>
      </c>
      <c r="H4523">
        <v>4</v>
      </c>
      <c r="I4523">
        <v>2014</v>
      </c>
      <c r="J4523" t="s">
        <v>54</v>
      </c>
      <c r="K4523" t="s">
        <v>44</v>
      </c>
      <c r="L4523" t="s">
        <v>44</v>
      </c>
      <c r="M4523" t="s">
        <v>44</v>
      </c>
      <c r="N4523">
        <v>0</v>
      </c>
      <c r="O4523" t="s">
        <v>44</v>
      </c>
      <c r="P4523" t="s">
        <v>44</v>
      </c>
    </row>
    <row r="4524" spans="1:16" x14ac:dyDescent="0.25">
      <c r="A4524" s="20" t="s">
        <v>16843</v>
      </c>
      <c r="B4524">
        <v>3</v>
      </c>
      <c r="C4524" t="s">
        <v>67</v>
      </c>
      <c r="D4524" t="s">
        <v>91</v>
      </c>
      <c r="E4524" t="s">
        <v>80</v>
      </c>
      <c r="F4524" t="s">
        <v>42</v>
      </c>
      <c r="G4524">
        <v>3</v>
      </c>
      <c r="H4524">
        <v>4</v>
      </c>
      <c r="I4524">
        <v>2014</v>
      </c>
      <c r="J4524" t="s">
        <v>34</v>
      </c>
      <c r="K4524">
        <v>0.9</v>
      </c>
      <c r="L4524">
        <v>0.73599999999999999</v>
      </c>
      <c r="M4524" s="54">
        <v>1.0640000000000001</v>
      </c>
      <c r="N4524">
        <v>695</v>
      </c>
      <c r="O4524" t="s">
        <v>44</v>
      </c>
      <c r="P4524">
        <v>3.7932162090544099</v>
      </c>
    </row>
    <row r="4525" spans="1:16" x14ac:dyDescent="0.25">
      <c r="A4525" s="20" t="s">
        <v>22295</v>
      </c>
      <c r="B4525">
        <v>3</v>
      </c>
      <c r="C4525" t="s">
        <v>67</v>
      </c>
      <c r="D4525" t="s">
        <v>91</v>
      </c>
      <c r="E4525" t="s">
        <v>80</v>
      </c>
      <c r="F4525" t="s">
        <v>42</v>
      </c>
      <c r="G4525">
        <v>2</v>
      </c>
      <c r="H4525">
        <v>4</v>
      </c>
      <c r="I4525">
        <v>2014</v>
      </c>
      <c r="J4525" t="s">
        <v>55</v>
      </c>
      <c r="K4525">
        <v>0.39</v>
      </c>
      <c r="L4525">
        <v>0.19500000000000001</v>
      </c>
      <c r="M4525" s="54">
        <v>0.58499999999999996</v>
      </c>
      <c r="N4525">
        <v>28</v>
      </c>
      <c r="O4525" t="s">
        <v>44</v>
      </c>
      <c r="P4525">
        <v>18.8982236504614</v>
      </c>
    </row>
    <row r="4526" spans="1:16" x14ac:dyDescent="0.25">
      <c r="A4526" s="20" t="s">
        <v>16844</v>
      </c>
      <c r="B4526">
        <v>3</v>
      </c>
      <c r="C4526" t="s">
        <v>67</v>
      </c>
      <c r="D4526" t="s">
        <v>91</v>
      </c>
      <c r="E4526" t="s">
        <v>80</v>
      </c>
      <c r="F4526" t="s">
        <v>42</v>
      </c>
      <c r="G4526">
        <v>3</v>
      </c>
      <c r="H4526">
        <v>4</v>
      </c>
      <c r="I4526">
        <v>2014</v>
      </c>
      <c r="J4526" t="s">
        <v>55</v>
      </c>
      <c r="K4526">
        <v>0.28999999999999998</v>
      </c>
      <c r="L4526">
        <v>0.192</v>
      </c>
      <c r="M4526">
        <v>0.38800000000000001</v>
      </c>
      <c r="N4526">
        <v>88</v>
      </c>
      <c r="O4526" t="s">
        <v>44</v>
      </c>
      <c r="P4526">
        <v>10.6600358177805</v>
      </c>
    </row>
    <row r="4527" spans="1:16" x14ac:dyDescent="0.25">
      <c r="A4527" s="20" t="s">
        <v>16845</v>
      </c>
      <c r="B4527">
        <v>3</v>
      </c>
      <c r="C4527" t="s">
        <v>67</v>
      </c>
      <c r="D4527" t="s">
        <v>91</v>
      </c>
      <c r="E4527" t="s">
        <v>80</v>
      </c>
      <c r="F4527" t="s">
        <v>42</v>
      </c>
      <c r="G4527">
        <v>4</v>
      </c>
      <c r="H4527">
        <v>4</v>
      </c>
      <c r="I4527">
        <v>2014</v>
      </c>
      <c r="J4527" t="s">
        <v>55</v>
      </c>
      <c r="K4527">
        <v>0.53</v>
      </c>
      <c r="L4527">
        <v>0.38</v>
      </c>
      <c r="M4527" s="54">
        <v>0.68</v>
      </c>
      <c r="N4527">
        <v>152</v>
      </c>
      <c r="O4527" t="s">
        <v>44</v>
      </c>
      <c r="P4527">
        <v>8.1110710565381297</v>
      </c>
    </row>
    <row r="4528" spans="1:16" x14ac:dyDescent="0.25">
      <c r="A4528" s="20" t="s">
        <v>16846</v>
      </c>
      <c r="B4528">
        <v>3</v>
      </c>
      <c r="C4528" t="s">
        <v>67</v>
      </c>
      <c r="D4528" t="s">
        <v>91</v>
      </c>
      <c r="E4528" t="s">
        <v>80</v>
      </c>
      <c r="F4528" t="s">
        <v>42</v>
      </c>
      <c r="G4528">
        <v>5</v>
      </c>
      <c r="H4528">
        <v>4</v>
      </c>
      <c r="I4528">
        <v>2014</v>
      </c>
      <c r="J4528" t="s">
        <v>55</v>
      </c>
      <c r="K4528">
        <v>0.93</v>
      </c>
      <c r="L4528">
        <v>0.71599999999999997</v>
      </c>
      <c r="M4528" s="54">
        <v>1.1439999999999999</v>
      </c>
      <c r="N4528">
        <v>211</v>
      </c>
      <c r="O4528" t="s">
        <v>44</v>
      </c>
      <c r="P4528">
        <v>6.8842839082151404</v>
      </c>
    </row>
    <row r="4529" spans="1:16" x14ac:dyDescent="0.25">
      <c r="A4529" s="20" t="s">
        <v>16847</v>
      </c>
      <c r="B4529">
        <v>3</v>
      </c>
      <c r="C4529" t="s">
        <v>67</v>
      </c>
      <c r="D4529" t="s">
        <v>91</v>
      </c>
      <c r="E4529" t="s">
        <v>80</v>
      </c>
      <c r="F4529" t="s">
        <v>42</v>
      </c>
      <c r="G4529">
        <v>4</v>
      </c>
      <c r="H4529">
        <v>4</v>
      </c>
      <c r="I4529">
        <v>2014</v>
      </c>
      <c r="J4529" t="s">
        <v>34</v>
      </c>
      <c r="K4529">
        <v>1.46</v>
      </c>
      <c r="L4529">
        <v>1.2150000000000001</v>
      </c>
      <c r="M4529" s="54">
        <v>1.7050000000000001</v>
      </c>
      <c r="N4529">
        <v>1360</v>
      </c>
      <c r="O4529" t="s">
        <v>44</v>
      </c>
      <c r="P4529">
        <v>2.7116307227331999</v>
      </c>
    </row>
    <row r="4530" spans="1:16" x14ac:dyDescent="0.25">
      <c r="A4530" s="20" t="s">
        <v>22296</v>
      </c>
      <c r="B4530">
        <v>3</v>
      </c>
      <c r="C4530" t="s">
        <v>67</v>
      </c>
      <c r="D4530" t="s">
        <v>91</v>
      </c>
      <c r="E4530" t="s">
        <v>80</v>
      </c>
      <c r="F4530" t="s">
        <v>42</v>
      </c>
      <c r="G4530">
        <v>3</v>
      </c>
      <c r="H4530">
        <v>4</v>
      </c>
      <c r="I4530">
        <v>2014</v>
      </c>
      <c r="J4530" t="s">
        <v>56</v>
      </c>
      <c r="K4530" t="s">
        <v>44</v>
      </c>
      <c r="L4530" t="s">
        <v>44</v>
      </c>
      <c r="M4530" s="54" t="s">
        <v>44</v>
      </c>
      <c r="N4530">
        <v>1</v>
      </c>
      <c r="O4530" t="s">
        <v>44</v>
      </c>
      <c r="P4530">
        <v>100</v>
      </c>
    </row>
    <row r="4531" spans="1:16" x14ac:dyDescent="0.25">
      <c r="A4531" s="20" t="s">
        <v>22297</v>
      </c>
      <c r="B4531">
        <v>3</v>
      </c>
      <c r="C4531" t="s">
        <v>67</v>
      </c>
      <c r="D4531" t="s">
        <v>91</v>
      </c>
      <c r="E4531" t="s">
        <v>80</v>
      </c>
      <c r="F4531" t="s">
        <v>42</v>
      </c>
      <c r="G4531">
        <v>4</v>
      </c>
      <c r="H4531">
        <v>4</v>
      </c>
      <c r="I4531">
        <v>2014</v>
      </c>
      <c r="J4531" t="s">
        <v>56</v>
      </c>
      <c r="K4531" t="s">
        <v>44</v>
      </c>
      <c r="L4531" t="s">
        <v>44</v>
      </c>
      <c r="M4531" s="54" t="s">
        <v>44</v>
      </c>
      <c r="N4531">
        <v>3</v>
      </c>
      <c r="O4531" t="s">
        <v>44</v>
      </c>
      <c r="P4531">
        <v>57.735026918962603</v>
      </c>
    </row>
    <row r="4532" spans="1:16" x14ac:dyDescent="0.25">
      <c r="A4532" s="20" t="s">
        <v>22298</v>
      </c>
      <c r="B4532">
        <v>3</v>
      </c>
      <c r="C4532" t="s">
        <v>67</v>
      </c>
      <c r="D4532" t="s">
        <v>91</v>
      </c>
      <c r="E4532" t="s">
        <v>80</v>
      </c>
      <c r="F4532" t="s">
        <v>42</v>
      </c>
      <c r="G4532">
        <v>5</v>
      </c>
      <c r="H4532">
        <v>4</v>
      </c>
      <c r="I4532">
        <v>2014</v>
      </c>
      <c r="J4532" t="s">
        <v>56</v>
      </c>
      <c r="K4532" t="s">
        <v>44</v>
      </c>
      <c r="L4532" t="s">
        <v>44</v>
      </c>
      <c r="M4532" t="s">
        <v>44</v>
      </c>
      <c r="N4532">
        <v>235</v>
      </c>
      <c r="O4532" t="s">
        <v>44</v>
      </c>
      <c r="P4532">
        <v>6.5232807305344203</v>
      </c>
    </row>
    <row r="4533" spans="1:16" x14ac:dyDescent="0.25">
      <c r="A4533" s="20" t="s">
        <v>16848</v>
      </c>
      <c r="B4533">
        <v>3</v>
      </c>
      <c r="C4533" t="s">
        <v>67</v>
      </c>
      <c r="D4533" t="s">
        <v>91</v>
      </c>
      <c r="E4533" t="s">
        <v>80</v>
      </c>
      <c r="F4533" t="s">
        <v>42</v>
      </c>
      <c r="G4533">
        <v>5</v>
      </c>
      <c r="H4533">
        <v>4</v>
      </c>
      <c r="I4533">
        <v>2014</v>
      </c>
      <c r="J4533" t="s">
        <v>34</v>
      </c>
      <c r="K4533">
        <v>1.53</v>
      </c>
      <c r="L4533">
        <v>1.2809999999999999</v>
      </c>
      <c r="M4533">
        <v>1.7789999999999999</v>
      </c>
      <c r="N4533">
        <v>5321</v>
      </c>
      <c r="O4533" t="s">
        <v>44</v>
      </c>
      <c r="P4533">
        <v>1.3708924055506</v>
      </c>
    </row>
    <row r="4534" spans="1:16" x14ac:dyDescent="0.25">
      <c r="A4534" s="20" t="s">
        <v>22299</v>
      </c>
      <c r="B4534">
        <v>3</v>
      </c>
      <c r="C4534" t="s">
        <v>67</v>
      </c>
      <c r="D4534" t="s">
        <v>91</v>
      </c>
      <c r="E4534" t="s">
        <v>80</v>
      </c>
      <c r="F4534" t="s">
        <v>42</v>
      </c>
      <c r="G4534">
        <v>2</v>
      </c>
      <c r="H4534">
        <v>4</v>
      </c>
      <c r="I4534">
        <v>2014</v>
      </c>
      <c r="J4534" t="s">
        <v>57</v>
      </c>
      <c r="K4534" t="s">
        <v>44</v>
      </c>
      <c r="L4534" t="s">
        <v>44</v>
      </c>
      <c r="M4534" t="s">
        <v>44</v>
      </c>
      <c r="N4534">
        <v>5</v>
      </c>
      <c r="O4534" t="s">
        <v>44</v>
      </c>
      <c r="P4534">
        <v>44.721359549995803</v>
      </c>
    </row>
    <row r="4535" spans="1:16" x14ac:dyDescent="0.25">
      <c r="A4535" s="20" t="s">
        <v>22300</v>
      </c>
      <c r="B4535">
        <v>3</v>
      </c>
      <c r="C4535" t="s">
        <v>67</v>
      </c>
      <c r="D4535" t="s">
        <v>91</v>
      </c>
      <c r="E4535" t="s">
        <v>80</v>
      </c>
      <c r="F4535" t="s">
        <v>42</v>
      </c>
      <c r="G4535">
        <v>3</v>
      </c>
      <c r="H4535">
        <v>4</v>
      </c>
      <c r="I4535">
        <v>2014</v>
      </c>
      <c r="J4535" t="s">
        <v>57</v>
      </c>
      <c r="K4535" t="s">
        <v>44</v>
      </c>
      <c r="L4535" t="s">
        <v>44</v>
      </c>
      <c r="M4535" s="54" t="s">
        <v>44</v>
      </c>
      <c r="N4535">
        <v>19</v>
      </c>
      <c r="O4535" t="s">
        <v>44</v>
      </c>
      <c r="P4535">
        <v>22.941573387056199</v>
      </c>
    </row>
    <row r="4536" spans="1:16" x14ac:dyDescent="0.25">
      <c r="A4536" s="20" t="s">
        <v>22301</v>
      </c>
      <c r="B4536">
        <v>3</v>
      </c>
      <c r="C4536" t="s">
        <v>67</v>
      </c>
      <c r="D4536" t="s">
        <v>91</v>
      </c>
      <c r="E4536" t="s">
        <v>80</v>
      </c>
      <c r="F4536" t="s">
        <v>42</v>
      </c>
      <c r="G4536">
        <v>4</v>
      </c>
      <c r="H4536">
        <v>4</v>
      </c>
      <c r="I4536">
        <v>2014</v>
      </c>
      <c r="J4536" t="s">
        <v>57</v>
      </c>
      <c r="K4536" t="s">
        <v>44</v>
      </c>
      <c r="L4536" t="s">
        <v>44</v>
      </c>
      <c r="M4536" t="s">
        <v>44</v>
      </c>
      <c r="N4536">
        <v>67</v>
      </c>
      <c r="O4536" t="s">
        <v>44</v>
      </c>
      <c r="P4536">
        <v>12.2169444356305</v>
      </c>
    </row>
    <row r="4537" spans="1:16" x14ac:dyDescent="0.25">
      <c r="A4537" s="20" t="s">
        <v>22302</v>
      </c>
      <c r="B4537">
        <v>3</v>
      </c>
      <c r="C4537" t="s">
        <v>67</v>
      </c>
      <c r="D4537" t="s">
        <v>91</v>
      </c>
      <c r="E4537" t="s">
        <v>80</v>
      </c>
      <c r="F4537" t="s">
        <v>42</v>
      </c>
      <c r="G4537">
        <v>5</v>
      </c>
      <c r="H4537">
        <v>4</v>
      </c>
      <c r="I4537">
        <v>2014</v>
      </c>
      <c r="J4537" t="s">
        <v>57</v>
      </c>
      <c r="K4537" t="s">
        <v>44</v>
      </c>
      <c r="L4537" t="s">
        <v>44</v>
      </c>
      <c r="M4537" t="s">
        <v>44</v>
      </c>
      <c r="N4537">
        <v>32</v>
      </c>
      <c r="O4537" t="s">
        <v>44</v>
      </c>
      <c r="P4537">
        <v>17.677669529663699</v>
      </c>
    </row>
    <row r="4538" spans="1:16" x14ac:dyDescent="0.25">
      <c r="A4538" s="20" t="s">
        <v>22303</v>
      </c>
      <c r="B4538">
        <v>3</v>
      </c>
      <c r="C4538" t="s">
        <v>67</v>
      </c>
      <c r="D4538" t="s">
        <v>91</v>
      </c>
      <c r="E4538" t="s">
        <v>80</v>
      </c>
      <c r="F4538" t="s">
        <v>42</v>
      </c>
      <c r="G4538">
        <v>2</v>
      </c>
      <c r="H4538">
        <v>4</v>
      </c>
      <c r="I4538">
        <v>2014</v>
      </c>
      <c r="J4538" t="s">
        <v>58</v>
      </c>
      <c r="K4538">
        <v>29.97</v>
      </c>
      <c r="L4538">
        <v>-25.113</v>
      </c>
      <c r="M4538" s="54">
        <v>85.052999999999997</v>
      </c>
      <c r="N4538">
        <v>30</v>
      </c>
      <c r="O4538" t="s">
        <v>44</v>
      </c>
      <c r="P4538">
        <v>18.257418583505501</v>
      </c>
    </row>
    <row r="4539" spans="1:16" x14ac:dyDescent="0.25">
      <c r="A4539" s="20" t="s">
        <v>16849</v>
      </c>
      <c r="B4539">
        <v>3</v>
      </c>
      <c r="C4539" t="s">
        <v>67</v>
      </c>
      <c r="D4539" t="s">
        <v>91</v>
      </c>
      <c r="E4539" t="s">
        <v>80</v>
      </c>
      <c r="F4539" t="s">
        <v>42</v>
      </c>
      <c r="G4539">
        <v>3</v>
      </c>
      <c r="H4539">
        <v>4</v>
      </c>
      <c r="I4539">
        <v>2014</v>
      </c>
      <c r="J4539" t="s">
        <v>58</v>
      </c>
      <c r="K4539">
        <v>5.01</v>
      </c>
      <c r="L4539">
        <v>-4.5380000000000003</v>
      </c>
      <c r="M4539" s="54">
        <v>14.558</v>
      </c>
      <c r="N4539">
        <v>35</v>
      </c>
      <c r="O4539" t="s">
        <v>44</v>
      </c>
      <c r="P4539">
        <v>16.903085094570301</v>
      </c>
    </row>
    <row r="4540" spans="1:16" x14ac:dyDescent="0.25">
      <c r="A4540" s="20" t="s">
        <v>22304</v>
      </c>
      <c r="B4540">
        <v>3</v>
      </c>
      <c r="C4540" t="s">
        <v>67</v>
      </c>
      <c r="D4540" t="s">
        <v>91</v>
      </c>
      <c r="E4540" t="s">
        <v>80</v>
      </c>
      <c r="F4540" t="s">
        <v>42</v>
      </c>
      <c r="G4540">
        <v>4</v>
      </c>
      <c r="H4540">
        <v>4</v>
      </c>
      <c r="I4540">
        <v>2014</v>
      </c>
      <c r="J4540" t="s">
        <v>58</v>
      </c>
      <c r="K4540">
        <v>20.99</v>
      </c>
      <c r="L4540">
        <v>-17.177</v>
      </c>
      <c r="M4540" s="54">
        <v>59.156999999999996</v>
      </c>
      <c r="N4540">
        <v>268</v>
      </c>
      <c r="O4540" t="s">
        <v>44</v>
      </c>
      <c r="P4540">
        <v>6.10847221781526</v>
      </c>
    </row>
    <row r="4541" spans="1:16" x14ac:dyDescent="0.25">
      <c r="A4541" s="20" t="s">
        <v>16850</v>
      </c>
      <c r="B4541">
        <v>3</v>
      </c>
      <c r="C4541" t="s">
        <v>67</v>
      </c>
      <c r="D4541" t="s">
        <v>91</v>
      </c>
      <c r="E4541" t="s">
        <v>80</v>
      </c>
      <c r="F4541" t="s">
        <v>42</v>
      </c>
      <c r="G4541">
        <v>5</v>
      </c>
      <c r="H4541">
        <v>4</v>
      </c>
      <c r="I4541">
        <v>2014</v>
      </c>
      <c r="J4541" t="s">
        <v>58</v>
      </c>
      <c r="K4541">
        <v>18.78</v>
      </c>
      <c r="L4541">
        <v>-15.321999999999999</v>
      </c>
      <c r="M4541" s="54">
        <v>52.881999999999998</v>
      </c>
      <c r="N4541">
        <v>820</v>
      </c>
      <c r="O4541" t="s">
        <v>44</v>
      </c>
      <c r="P4541">
        <v>3.49215147884789</v>
      </c>
    </row>
    <row r="4542" spans="1:16" x14ac:dyDescent="0.25">
      <c r="A4542" s="20" t="s">
        <v>22305</v>
      </c>
      <c r="B4542">
        <v>3</v>
      </c>
      <c r="C4542" t="s">
        <v>67</v>
      </c>
      <c r="D4542" t="s">
        <v>91</v>
      </c>
      <c r="E4542" t="s">
        <v>80</v>
      </c>
      <c r="F4542" t="s">
        <v>42</v>
      </c>
      <c r="G4542">
        <v>2</v>
      </c>
      <c r="H4542">
        <v>4</v>
      </c>
      <c r="I4542">
        <v>2014</v>
      </c>
      <c r="J4542" t="s">
        <v>59</v>
      </c>
      <c r="K4542" t="s">
        <v>44</v>
      </c>
      <c r="L4542" t="s">
        <v>44</v>
      </c>
      <c r="M4542" s="54" t="s">
        <v>44</v>
      </c>
      <c r="N4542">
        <v>1</v>
      </c>
      <c r="O4542" t="s">
        <v>44</v>
      </c>
      <c r="P4542">
        <v>100</v>
      </c>
    </row>
    <row r="4543" spans="1:16" x14ac:dyDescent="0.25">
      <c r="A4543" s="20" t="s">
        <v>22306</v>
      </c>
      <c r="B4543">
        <v>3</v>
      </c>
      <c r="C4543" t="s">
        <v>67</v>
      </c>
      <c r="D4543" t="s">
        <v>91</v>
      </c>
      <c r="E4543" t="s">
        <v>80</v>
      </c>
      <c r="F4543" t="s">
        <v>42</v>
      </c>
      <c r="G4543">
        <v>3</v>
      </c>
      <c r="H4543">
        <v>4</v>
      </c>
      <c r="I4543">
        <v>2014</v>
      </c>
      <c r="J4543" t="s">
        <v>59</v>
      </c>
      <c r="K4543" t="s">
        <v>44</v>
      </c>
      <c r="L4543" t="s">
        <v>44</v>
      </c>
      <c r="M4543" s="54" t="s">
        <v>44</v>
      </c>
      <c r="N4543">
        <v>19</v>
      </c>
      <c r="O4543" t="s">
        <v>44</v>
      </c>
      <c r="P4543">
        <v>22.941573387056199</v>
      </c>
    </row>
    <row r="4544" spans="1:16" x14ac:dyDescent="0.25">
      <c r="A4544" s="20" t="s">
        <v>22307</v>
      </c>
      <c r="B4544">
        <v>3</v>
      </c>
      <c r="C4544" t="s">
        <v>67</v>
      </c>
      <c r="D4544" t="s">
        <v>91</v>
      </c>
      <c r="E4544" t="s">
        <v>80</v>
      </c>
      <c r="F4544" t="s">
        <v>42</v>
      </c>
      <c r="G4544">
        <v>4</v>
      </c>
      <c r="H4544">
        <v>4</v>
      </c>
      <c r="I4544">
        <v>2014</v>
      </c>
      <c r="J4544" t="s">
        <v>59</v>
      </c>
      <c r="K4544" t="s">
        <v>44</v>
      </c>
      <c r="L4544" t="s">
        <v>44</v>
      </c>
      <c r="M4544" s="54" t="s">
        <v>44</v>
      </c>
      <c r="N4544">
        <v>24</v>
      </c>
      <c r="O4544" t="s">
        <v>44</v>
      </c>
      <c r="P4544">
        <v>20.412414523193199</v>
      </c>
    </row>
    <row r="4545" spans="1:16" x14ac:dyDescent="0.25">
      <c r="A4545" s="20" t="s">
        <v>22308</v>
      </c>
      <c r="B4545">
        <v>3</v>
      </c>
      <c r="C4545" t="s">
        <v>67</v>
      </c>
      <c r="D4545" t="s">
        <v>91</v>
      </c>
      <c r="E4545" t="s">
        <v>80</v>
      </c>
      <c r="F4545" t="s">
        <v>42</v>
      </c>
      <c r="G4545">
        <v>5</v>
      </c>
      <c r="H4545">
        <v>4</v>
      </c>
      <c r="I4545">
        <v>2014</v>
      </c>
      <c r="J4545" t="s">
        <v>59</v>
      </c>
      <c r="K4545" t="s">
        <v>44</v>
      </c>
      <c r="L4545" t="s">
        <v>44</v>
      </c>
      <c r="M4545" t="s">
        <v>44</v>
      </c>
      <c r="N4545">
        <v>30</v>
      </c>
      <c r="O4545" t="s">
        <v>44</v>
      </c>
      <c r="P4545">
        <v>18.257418583505501</v>
      </c>
    </row>
    <row r="4546" spans="1:16" x14ac:dyDescent="0.25">
      <c r="A4546" s="20" t="s">
        <v>16851</v>
      </c>
      <c r="B4546">
        <v>3</v>
      </c>
      <c r="C4546" t="s">
        <v>67</v>
      </c>
      <c r="D4546" t="s">
        <v>91</v>
      </c>
      <c r="E4546" t="s">
        <v>80</v>
      </c>
      <c r="F4546" t="s">
        <v>42</v>
      </c>
      <c r="G4546">
        <v>2</v>
      </c>
      <c r="H4546">
        <v>4</v>
      </c>
      <c r="I4546">
        <v>2014</v>
      </c>
      <c r="J4546" t="s">
        <v>60</v>
      </c>
      <c r="K4546">
        <v>0.85</v>
      </c>
      <c r="L4546">
        <v>0.66400000000000003</v>
      </c>
      <c r="M4546">
        <v>1.036</v>
      </c>
      <c r="N4546">
        <v>310</v>
      </c>
      <c r="O4546" t="s">
        <v>44</v>
      </c>
      <c r="P4546">
        <v>5.6796183424706497</v>
      </c>
    </row>
    <row r="4547" spans="1:16" x14ac:dyDescent="0.25">
      <c r="A4547" s="20" t="s">
        <v>16852</v>
      </c>
      <c r="B4547">
        <v>3</v>
      </c>
      <c r="C4547" t="s">
        <v>67</v>
      </c>
      <c r="D4547" t="s">
        <v>91</v>
      </c>
      <c r="E4547" t="s">
        <v>80</v>
      </c>
      <c r="F4547" t="s">
        <v>42</v>
      </c>
      <c r="G4547">
        <v>3</v>
      </c>
      <c r="H4547">
        <v>4</v>
      </c>
      <c r="I4547">
        <v>2014</v>
      </c>
      <c r="J4547" t="s">
        <v>60</v>
      </c>
      <c r="K4547">
        <v>0.89</v>
      </c>
      <c r="L4547">
        <v>0.753</v>
      </c>
      <c r="M4547">
        <v>1.0269999999999999</v>
      </c>
      <c r="N4547">
        <v>866</v>
      </c>
      <c r="O4547" t="s">
        <v>44</v>
      </c>
      <c r="P4547">
        <v>3.39813833015292</v>
      </c>
    </row>
    <row r="4548" spans="1:16" x14ac:dyDescent="0.25">
      <c r="A4548" s="20" t="s">
        <v>16853</v>
      </c>
      <c r="B4548">
        <v>3</v>
      </c>
      <c r="C4548" t="s">
        <v>67</v>
      </c>
      <c r="D4548" t="s">
        <v>91</v>
      </c>
      <c r="E4548" t="s">
        <v>80</v>
      </c>
      <c r="F4548" t="s">
        <v>42</v>
      </c>
      <c r="G4548">
        <v>4</v>
      </c>
      <c r="H4548">
        <v>4</v>
      </c>
      <c r="I4548">
        <v>2014</v>
      </c>
      <c r="J4548" t="s">
        <v>60</v>
      </c>
      <c r="K4548">
        <v>1.1000000000000001</v>
      </c>
      <c r="L4548">
        <v>0.94299999999999995</v>
      </c>
      <c r="M4548">
        <v>1.2569999999999999</v>
      </c>
      <c r="N4548">
        <v>1762</v>
      </c>
      <c r="O4548" t="s">
        <v>44</v>
      </c>
      <c r="P4548">
        <v>2.38230327602898</v>
      </c>
    </row>
    <row r="4549" spans="1:16" x14ac:dyDescent="0.25">
      <c r="A4549" s="20" t="s">
        <v>16854</v>
      </c>
      <c r="B4549">
        <v>3</v>
      </c>
      <c r="C4549" t="s">
        <v>67</v>
      </c>
      <c r="D4549" t="s">
        <v>91</v>
      </c>
      <c r="E4549" t="s">
        <v>80</v>
      </c>
      <c r="F4549" t="s">
        <v>42</v>
      </c>
      <c r="G4549">
        <v>5</v>
      </c>
      <c r="H4549">
        <v>4</v>
      </c>
      <c r="I4549">
        <v>2014</v>
      </c>
      <c r="J4549" t="s">
        <v>60</v>
      </c>
      <c r="K4549">
        <v>1.21</v>
      </c>
      <c r="L4549">
        <v>1.038</v>
      </c>
      <c r="M4549" s="54">
        <v>1.3819999999999999</v>
      </c>
      <c r="N4549">
        <v>1866</v>
      </c>
      <c r="O4549" t="s">
        <v>44</v>
      </c>
      <c r="P4549">
        <v>2.3149636727176</v>
      </c>
    </row>
    <row r="4550" spans="1:16" x14ac:dyDescent="0.25">
      <c r="A4550" s="20" t="s">
        <v>22309</v>
      </c>
      <c r="B4550">
        <v>3</v>
      </c>
      <c r="C4550" t="s">
        <v>67</v>
      </c>
      <c r="D4550" t="s">
        <v>91</v>
      </c>
      <c r="E4550" t="s">
        <v>80</v>
      </c>
      <c r="F4550" t="s">
        <v>42</v>
      </c>
      <c r="G4550">
        <v>3</v>
      </c>
      <c r="H4550">
        <v>4</v>
      </c>
      <c r="I4550">
        <v>2014</v>
      </c>
      <c r="J4550" t="s">
        <v>61</v>
      </c>
      <c r="K4550" t="s">
        <v>44</v>
      </c>
      <c r="L4550" t="s">
        <v>44</v>
      </c>
      <c r="M4550" s="54" t="s">
        <v>44</v>
      </c>
      <c r="N4550">
        <v>0</v>
      </c>
      <c r="O4550" t="s">
        <v>44</v>
      </c>
      <c r="P4550" t="s">
        <v>44</v>
      </c>
    </row>
    <row r="4551" spans="1:16" x14ac:dyDescent="0.25">
      <c r="A4551" s="20" t="s">
        <v>22310</v>
      </c>
      <c r="B4551">
        <v>3</v>
      </c>
      <c r="C4551" t="s">
        <v>67</v>
      </c>
      <c r="D4551" t="s">
        <v>91</v>
      </c>
      <c r="E4551" t="s">
        <v>80</v>
      </c>
      <c r="F4551" t="s">
        <v>42</v>
      </c>
      <c r="G4551">
        <v>4</v>
      </c>
      <c r="H4551">
        <v>4</v>
      </c>
      <c r="I4551">
        <v>2014</v>
      </c>
      <c r="J4551" t="s">
        <v>61</v>
      </c>
      <c r="K4551" t="s">
        <v>44</v>
      </c>
      <c r="L4551" t="s">
        <v>44</v>
      </c>
      <c r="M4551" s="54" t="s">
        <v>44</v>
      </c>
      <c r="N4551">
        <v>0</v>
      </c>
      <c r="O4551" t="s">
        <v>44</v>
      </c>
      <c r="P4551" t="s">
        <v>44</v>
      </c>
    </row>
    <row r="4552" spans="1:16" x14ac:dyDescent="0.25">
      <c r="A4552" s="20" t="s">
        <v>22311</v>
      </c>
      <c r="B4552">
        <v>3</v>
      </c>
      <c r="C4552" t="s">
        <v>67</v>
      </c>
      <c r="D4552" t="s">
        <v>91</v>
      </c>
      <c r="E4552" t="s">
        <v>80</v>
      </c>
      <c r="F4552" t="s">
        <v>42</v>
      </c>
      <c r="G4552">
        <v>5</v>
      </c>
      <c r="H4552">
        <v>4</v>
      </c>
      <c r="I4552">
        <v>2014</v>
      </c>
      <c r="J4552" t="s">
        <v>61</v>
      </c>
      <c r="K4552" t="s">
        <v>44</v>
      </c>
      <c r="L4552" t="s">
        <v>44</v>
      </c>
      <c r="M4552" s="54" t="s">
        <v>44</v>
      </c>
      <c r="N4552">
        <v>0</v>
      </c>
      <c r="O4552" t="s">
        <v>44</v>
      </c>
      <c r="P4552" t="s">
        <v>44</v>
      </c>
    </row>
    <row r="4553" spans="1:16" x14ac:dyDescent="0.25">
      <c r="A4553" s="20" t="s">
        <v>22312</v>
      </c>
      <c r="B4553">
        <v>3</v>
      </c>
      <c r="C4553" t="s">
        <v>67</v>
      </c>
      <c r="D4553" t="s">
        <v>91</v>
      </c>
      <c r="E4553" t="s">
        <v>80</v>
      </c>
      <c r="F4553" t="s">
        <v>42</v>
      </c>
      <c r="G4553">
        <v>2</v>
      </c>
      <c r="H4553">
        <v>4</v>
      </c>
      <c r="I4553">
        <v>2014</v>
      </c>
      <c r="J4553" t="s">
        <v>62</v>
      </c>
      <c r="K4553" t="s">
        <v>44</v>
      </c>
      <c r="L4553" t="s">
        <v>44</v>
      </c>
      <c r="M4553" s="54" t="s">
        <v>44</v>
      </c>
      <c r="N4553">
        <v>0</v>
      </c>
      <c r="O4553" t="s">
        <v>44</v>
      </c>
      <c r="P4553" t="s">
        <v>44</v>
      </c>
    </row>
    <row r="4554" spans="1:16" x14ac:dyDescent="0.25">
      <c r="A4554" s="20" t="s">
        <v>22313</v>
      </c>
      <c r="B4554">
        <v>3</v>
      </c>
      <c r="C4554" t="s">
        <v>67</v>
      </c>
      <c r="D4554" t="s">
        <v>91</v>
      </c>
      <c r="E4554" t="s">
        <v>80</v>
      </c>
      <c r="F4554" t="s">
        <v>42</v>
      </c>
      <c r="G4554">
        <v>3</v>
      </c>
      <c r="H4554">
        <v>4</v>
      </c>
      <c r="I4554">
        <v>2014</v>
      </c>
      <c r="J4554" t="s">
        <v>62</v>
      </c>
      <c r="K4554" t="s">
        <v>44</v>
      </c>
      <c r="L4554" t="s">
        <v>44</v>
      </c>
      <c r="M4554" t="s">
        <v>44</v>
      </c>
      <c r="N4554">
        <v>2</v>
      </c>
      <c r="O4554" t="s">
        <v>44</v>
      </c>
      <c r="P4554">
        <v>70.710678118654698</v>
      </c>
    </row>
    <row r="4555" spans="1:16" x14ac:dyDescent="0.25">
      <c r="A4555" s="20" t="s">
        <v>22314</v>
      </c>
      <c r="B4555">
        <v>3</v>
      </c>
      <c r="C4555" t="s">
        <v>67</v>
      </c>
      <c r="D4555" t="s">
        <v>91</v>
      </c>
      <c r="E4555" t="s">
        <v>80</v>
      </c>
      <c r="F4555" t="s">
        <v>42</v>
      </c>
      <c r="G4555">
        <v>4</v>
      </c>
      <c r="H4555">
        <v>4</v>
      </c>
      <c r="I4555">
        <v>2014</v>
      </c>
      <c r="J4555" t="s">
        <v>62</v>
      </c>
      <c r="K4555" t="s">
        <v>44</v>
      </c>
      <c r="L4555" t="s">
        <v>44</v>
      </c>
      <c r="M4555" t="s">
        <v>44</v>
      </c>
      <c r="N4555">
        <v>17</v>
      </c>
      <c r="O4555" t="s">
        <v>44</v>
      </c>
      <c r="P4555">
        <v>24.253562503633301</v>
      </c>
    </row>
    <row r="4556" spans="1:16" x14ac:dyDescent="0.25">
      <c r="A4556" s="20" t="s">
        <v>22315</v>
      </c>
      <c r="B4556">
        <v>3</v>
      </c>
      <c r="C4556" t="s">
        <v>67</v>
      </c>
      <c r="D4556" t="s">
        <v>91</v>
      </c>
      <c r="E4556" t="s">
        <v>80</v>
      </c>
      <c r="F4556" t="s">
        <v>42</v>
      </c>
      <c r="G4556">
        <v>5</v>
      </c>
      <c r="H4556">
        <v>4</v>
      </c>
      <c r="I4556">
        <v>2014</v>
      </c>
      <c r="J4556" t="s">
        <v>62</v>
      </c>
      <c r="K4556" t="s">
        <v>44</v>
      </c>
      <c r="L4556" t="s">
        <v>44</v>
      </c>
      <c r="M4556" t="s">
        <v>44</v>
      </c>
      <c r="N4556">
        <v>108</v>
      </c>
      <c r="O4556" t="s">
        <v>44</v>
      </c>
      <c r="P4556">
        <v>9.6225044864937601</v>
      </c>
    </row>
    <row r="4557" spans="1:16" x14ac:dyDescent="0.25">
      <c r="A4557" s="20" t="s">
        <v>16855</v>
      </c>
      <c r="B4557">
        <v>3</v>
      </c>
      <c r="C4557" t="s">
        <v>67</v>
      </c>
      <c r="D4557" t="s">
        <v>91</v>
      </c>
      <c r="E4557" t="s">
        <v>80</v>
      </c>
      <c r="F4557" t="s">
        <v>42</v>
      </c>
      <c r="G4557">
        <v>2</v>
      </c>
      <c r="H4557">
        <v>4</v>
      </c>
      <c r="I4557">
        <v>2014</v>
      </c>
      <c r="J4557" t="s">
        <v>75</v>
      </c>
      <c r="K4557">
        <v>1.3009999999999999</v>
      </c>
      <c r="L4557">
        <v>1.1000000000000001</v>
      </c>
      <c r="M4557">
        <v>1.5</v>
      </c>
      <c r="N4557" t="s">
        <v>44</v>
      </c>
      <c r="O4557" t="s">
        <v>44</v>
      </c>
      <c r="P4557">
        <v>-99</v>
      </c>
    </row>
    <row r="4558" spans="1:16" x14ac:dyDescent="0.25">
      <c r="A4558" s="20" t="s">
        <v>16855</v>
      </c>
      <c r="B4558">
        <v>3</v>
      </c>
      <c r="C4558" t="s">
        <v>67</v>
      </c>
      <c r="D4558" t="s">
        <v>91</v>
      </c>
      <c r="E4558" t="s">
        <v>80</v>
      </c>
      <c r="F4558" t="s">
        <v>42</v>
      </c>
      <c r="G4558">
        <v>2</v>
      </c>
      <c r="H4558">
        <v>4</v>
      </c>
      <c r="I4558">
        <v>2014</v>
      </c>
      <c r="J4558" t="s">
        <v>75</v>
      </c>
      <c r="K4558" t="s">
        <v>44</v>
      </c>
      <c r="L4558" t="s">
        <v>44</v>
      </c>
      <c r="M4558" s="54" t="s">
        <v>44</v>
      </c>
      <c r="N4558" t="s">
        <v>44</v>
      </c>
      <c r="O4558" t="s">
        <v>44</v>
      </c>
      <c r="P4558">
        <v>-99</v>
      </c>
    </row>
    <row r="4559" spans="1:16" x14ac:dyDescent="0.25">
      <c r="A4559" s="20" t="s">
        <v>16855</v>
      </c>
      <c r="B4559">
        <v>3</v>
      </c>
      <c r="C4559" t="s">
        <v>67</v>
      </c>
      <c r="D4559" t="s">
        <v>91</v>
      </c>
      <c r="E4559" t="s">
        <v>80</v>
      </c>
      <c r="F4559" t="s">
        <v>42</v>
      </c>
      <c r="G4559">
        <v>2</v>
      </c>
      <c r="H4559">
        <v>4</v>
      </c>
      <c r="I4559">
        <v>2014</v>
      </c>
      <c r="J4559" t="s">
        <v>75</v>
      </c>
      <c r="K4559">
        <v>0.6</v>
      </c>
      <c r="L4559">
        <v>0.4</v>
      </c>
      <c r="M4559">
        <v>0.8</v>
      </c>
      <c r="N4559" t="s">
        <v>44</v>
      </c>
      <c r="O4559" t="s">
        <v>44</v>
      </c>
      <c r="P4559">
        <v>-99</v>
      </c>
    </row>
    <row r="4560" spans="1:16" x14ac:dyDescent="0.25">
      <c r="A4560" s="20" t="s">
        <v>16855</v>
      </c>
      <c r="B4560">
        <v>3</v>
      </c>
      <c r="C4560" t="s">
        <v>67</v>
      </c>
      <c r="D4560" t="s">
        <v>91</v>
      </c>
      <c r="E4560" t="s">
        <v>80</v>
      </c>
      <c r="F4560" t="s">
        <v>42</v>
      </c>
      <c r="G4560">
        <v>2</v>
      </c>
      <c r="H4560">
        <v>4</v>
      </c>
      <c r="I4560">
        <v>2014</v>
      </c>
      <c r="J4560" t="s">
        <v>75</v>
      </c>
      <c r="K4560">
        <v>0.69899999999999995</v>
      </c>
      <c r="L4560">
        <v>0.6</v>
      </c>
      <c r="M4560">
        <v>0.8</v>
      </c>
      <c r="N4560" t="s">
        <v>44</v>
      </c>
      <c r="O4560" t="s">
        <v>44</v>
      </c>
      <c r="P4560">
        <v>-99</v>
      </c>
    </row>
    <row r="4561" spans="1:16" x14ac:dyDescent="0.25">
      <c r="A4561" s="20" t="s">
        <v>16855</v>
      </c>
      <c r="B4561">
        <v>3</v>
      </c>
      <c r="C4561" t="s">
        <v>67</v>
      </c>
      <c r="D4561" t="s">
        <v>91</v>
      </c>
      <c r="E4561" t="s">
        <v>80</v>
      </c>
      <c r="F4561" t="s">
        <v>42</v>
      </c>
      <c r="G4561">
        <v>2</v>
      </c>
      <c r="H4561">
        <v>4</v>
      </c>
      <c r="I4561">
        <v>2014</v>
      </c>
      <c r="J4561" t="s">
        <v>75</v>
      </c>
      <c r="K4561">
        <v>1.615</v>
      </c>
      <c r="L4561">
        <v>1</v>
      </c>
      <c r="M4561" s="54">
        <v>2.2999999999999998</v>
      </c>
      <c r="N4561" t="s">
        <v>44</v>
      </c>
      <c r="O4561" t="s">
        <v>44</v>
      </c>
      <c r="P4561">
        <v>-99</v>
      </c>
    </row>
    <row r="4562" spans="1:16" x14ac:dyDescent="0.25">
      <c r="A4562" s="20" t="s">
        <v>16855</v>
      </c>
      <c r="B4562">
        <v>3</v>
      </c>
      <c r="C4562" t="s">
        <v>67</v>
      </c>
      <c r="D4562" t="s">
        <v>91</v>
      </c>
      <c r="E4562" t="s">
        <v>80</v>
      </c>
      <c r="F4562" t="s">
        <v>42</v>
      </c>
      <c r="G4562">
        <v>2</v>
      </c>
      <c r="H4562">
        <v>4</v>
      </c>
      <c r="I4562">
        <v>2014</v>
      </c>
      <c r="J4562" t="s">
        <v>75</v>
      </c>
      <c r="K4562">
        <v>1.3280000000000001</v>
      </c>
      <c r="L4562">
        <v>0.9</v>
      </c>
      <c r="M4562" s="54">
        <v>1.8</v>
      </c>
      <c r="N4562" t="s">
        <v>44</v>
      </c>
      <c r="O4562" t="s">
        <v>44</v>
      </c>
      <c r="P4562">
        <v>-99</v>
      </c>
    </row>
    <row r="4563" spans="1:16" x14ac:dyDescent="0.25">
      <c r="A4563" s="20" t="s">
        <v>16855</v>
      </c>
      <c r="B4563">
        <v>3</v>
      </c>
      <c r="C4563" t="s">
        <v>67</v>
      </c>
      <c r="D4563" t="s">
        <v>91</v>
      </c>
      <c r="E4563" t="s">
        <v>80</v>
      </c>
      <c r="F4563" t="s">
        <v>42</v>
      </c>
      <c r="G4563">
        <v>2</v>
      </c>
      <c r="H4563">
        <v>4</v>
      </c>
      <c r="I4563">
        <v>2014</v>
      </c>
      <c r="J4563" t="s">
        <v>75</v>
      </c>
      <c r="K4563">
        <v>4.4359999999999999</v>
      </c>
      <c r="L4563">
        <v>0.5</v>
      </c>
      <c r="M4563" s="54">
        <v>8.3000000000000007</v>
      </c>
      <c r="N4563" t="s">
        <v>44</v>
      </c>
      <c r="O4563" t="s">
        <v>44</v>
      </c>
      <c r="P4563">
        <v>-99</v>
      </c>
    </row>
    <row r="4564" spans="1:16" x14ac:dyDescent="0.25">
      <c r="A4564" s="20" t="s">
        <v>16855</v>
      </c>
      <c r="B4564">
        <v>3</v>
      </c>
      <c r="C4564" t="s">
        <v>67</v>
      </c>
      <c r="D4564" t="s">
        <v>91</v>
      </c>
      <c r="E4564" t="s">
        <v>80</v>
      </c>
      <c r="F4564" t="s">
        <v>42</v>
      </c>
      <c r="G4564">
        <v>2</v>
      </c>
      <c r="H4564">
        <v>4</v>
      </c>
      <c r="I4564">
        <v>2014</v>
      </c>
      <c r="J4564" t="s">
        <v>75</v>
      </c>
      <c r="K4564" t="s">
        <v>44</v>
      </c>
      <c r="L4564" t="s">
        <v>44</v>
      </c>
      <c r="M4564" s="54" t="s">
        <v>44</v>
      </c>
      <c r="N4564" t="s">
        <v>44</v>
      </c>
      <c r="O4564" t="s">
        <v>44</v>
      </c>
      <c r="P4564">
        <v>-99</v>
      </c>
    </row>
    <row r="4565" spans="1:16" x14ac:dyDescent="0.25">
      <c r="A4565" s="20" t="s">
        <v>16855</v>
      </c>
      <c r="B4565">
        <v>3</v>
      </c>
      <c r="C4565" t="s">
        <v>67</v>
      </c>
      <c r="D4565" t="s">
        <v>91</v>
      </c>
      <c r="E4565" t="s">
        <v>80</v>
      </c>
      <c r="F4565" t="s">
        <v>42</v>
      </c>
      <c r="G4565">
        <v>2</v>
      </c>
      <c r="H4565">
        <v>4</v>
      </c>
      <c r="I4565">
        <v>2014</v>
      </c>
      <c r="J4565" t="s">
        <v>75</v>
      </c>
      <c r="K4565" t="s">
        <v>44</v>
      </c>
      <c r="L4565" t="s">
        <v>44</v>
      </c>
      <c r="M4565" s="54" t="s">
        <v>44</v>
      </c>
      <c r="N4565" t="s">
        <v>44</v>
      </c>
      <c r="O4565" t="s">
        <v>44</v>
      </c>
      <c r="P4565">
        <v>-99</v>
      </c>
    </row>
    <row r="4566" spans="1:16" x14ac:dyDescent="0.25">
      <c r="A4566" s="20" t="s">
        <v>16855</v>
      </c>
      <c r="B4566">
        <v>3</v>
      </c>
      <c r="C4566" t="s">
        <v>67</v>
      </c>
      <c r="D4566" t="s">
        <v>91</v>
      </c>
      <c r="E4566" t="s">
        <v>80</v>
      </c>
      <c r="F4566" t="s">
        <v>42</v>
      </c>
      <c r="G4566">
        <v>2</v>
      </c>
      <c r="H4566">
        <v>4</v>
      </c>
      <c r="I4566">
        <v>2014</v>
      </c>
      <c r="J4566" t="s">
        <v>75</v>
      </c>
      <c r="K4566" t="s">
        <v>44</v>
      </c>
      <c r="L4566" t="s">
        <v>44</v>
      </c>
      <c r="M4566" s="54" t="s">
        <v>44</v>
      </c>
      <c r="N4566" t="s">
        <v>44</v>
      </c>
      <c r="O4566" t="s">
        <v>44</v>
      </c>
      <c r="P4566">
        <v>-99</v>
      </c>
    </row>
    <row r="4567" spans="1:16" x14ac:dyDescent="0.25">
      <c r="A4567" s="20" t="s">
        <v>16855</v>
      </c>
      <c r="B4567">
        <v>3</v>
      </c>
      <c r="C4567" t="s">
        <v>67</v>
      </c>
      <c r="D4567" t="s">
        <v>91</v>
      </c>
      <c r="E4567" t="s">
        <v>80</v>
      </c>
      <c r="F4567" t="s">
        <v>42</v>
      </c>
      <c r="G4567">
        <v>2</v>
      </c>
      <c r="H4567">
        <v>4</v>
      </c>
      <c r="I4567">
        <v>2014</v>
      </c>
      <c r="J4567" t="s">
        <v>75</v>
      </c>
      <c r="K4567" t="s">
        <v>44</v>
      </c>
      <c r="L4567" t="s">
        <v>44</v>
      </c>
      <c r="M4567" s="54" t="s">
        <v>44</v>
      </c>
      <c r="N4567" t="s">
        <v>44</v>
      </c>
      <c r="O4567" t="s">
        <v>44</v>
      </c>
      <c r="P4567">
        <v>-99</v>
      </c>
    </row>
    <row r="4568" spans="1:16" x14ac:dyDescent="0.25">
      <c r="A4568" s="20" t="s">
        <v>16855</v>
      </c>
      <c r="B4568">
        <v>3</v>
      </c>
      <c r="C4568" t="s">
        <v>67</v>
      </c>
      <c r="D4568" t="s">
        <v>91</v>
      </c>
      <c r="E4568" t="s">
        <v>80</v>
      </c>
      <c r="F4568" t="s">
        <v>42</v>
      </c>
      <c r="G4568">
        <v>2</v>
      </c>
      <c r="H4568">
        <v>4</v>
      </c>
      <c r="I4568">
        <v>2014</v>
      </c>
      <c r="J4568" t="s">
        <v>75</v>
      </c>
      <c r="K4568" t="s">
        <v>44</v>
      </c>
      <c r="L4568" t="s">
        <v>44</v>
      </c>
      <c r="M4568" s="54" t="s">
        <v>44</v>
      </c>
      <c r="N4568" t="s">
        <v>44</v>
      </c>
      <c r="O4568" t="s">
        <v>44</v>
      </c>
      <c r="P4568">
        <v>-99</v>
      </c>
    </row>
    <row r="4569" spans="1:16" x14ac:dyDescent="0.25">
      <c r="A4569" s="20" t="s">
        <v>16855</v>
      </c>
      <c r="B4569">
        <v>3</v>
      </c>
      <c r="C4569" t="s">
        <v>67</v>
      </c>
      <c r="D4569" t="s">
        <v>91</v>
      </c>
      <c r="E4569" t="s">
        <v>80</v>
      </c>
      <c r="F4569" t="s">
        <v>42</v>
      </c>
      <c r="G4569">
        <v>2</v>
      </c>
      <c r="H4569">
        <v>4</v>
      </c>
      <c r="I4569">
        <v>2014</v>
      </c>
      <c r="J4569" t="s">
        <v>75</v>
      </c>
      <c r="K4569">
        <v>0.56599999999999995</v>
      </c>
      <c r="L4569">
        <v>0.4</v>
      </c>
      <c r="M4569" s="54">
        <v>0.7</v>
      </c>
      <c r="N4569" t="s">
        <v>44</v>
      </c>
      <c r="O4569" t="s">
        <v>44</v>
      </c>
      <c r="P4569">
        <v>-99</v>
      </c>
    </row>
    <row r="4570" spans="1:16" x14ac:dyDescent="0.25">
      <c r="A4570" s="20" t="s">
        <v>16855</v>
      </c>
      <c r="B4570">
        <v>3</v>
      </c>
      <c r="C4570" t="s">
        <v>67</v>
      </c>
      <c r="D4570" t="s">
        <v>91</v>
      </c>
      <c r="E4570" t="s">
        <v>80</v>
      </c>
      <c r="F4570" t="s">
        <v>42</v>
      </c>
      <c r="G4570">
        <v>2</v>
      </c>
      <c r="H4570">
        <v>4</v>
      </c>
      <c r="I4570">
        <v>2014</v>
      </c>
      <c r="J4570" t="s">
        <v>75</v>
      </c>
      <c r="K4570" t="s">
        <v>44</v>
      </c>
      <c r="L4570" t="s">
        <v>44</v>
      </c>
      <c r="M4570" s="54" t="s">
        <v>44</v>
      </c>
      <c r="N4570" t="s">
        <v>44</v>
      </c>
      <c r="O4570" t="s">
        <v>44</v>
      </c>
      <c r="P4570">
        <v>-99</v>
      </c>
    </row>
    <row r="4571" spans="1:16" x14ac:dyDescent="0.25">
      <c r="A4571" s="20" t="s">
        <v>16855</v>
      </c>
      <c r="B4571">
        <v>3</v>
      </c>
      <c r="C4571" t="s">
        <v>67</v>
      </c>
      <c r="D4571" t="s">
        <v>91</v>
      </c>
      <c r="E4571" t="s">
        <v>80</v>
      </c>
      <c r="F4571" t="s">
        <v>42</v>
      </c>
      <c r="G4571">
        <v>2</v>
      </c>
      <c r="H4571">
        <v>4</v>
      </c>
      <c r="I4571">
        <v>2014</v>
      </c>
      <c r="J4571" t="s">
        <v>75</v>
      </c>
      <c r="K4571">
        <v>16.172000000000001</v>
      </c>
      <c r="L4571">
        <v>-13.2</v>
      </c>
      <c r="M4571">
        <v>45.5</v>
      </c>
      <c r="N4571" t="s">
        <v>44</v>
      </c>
      <c r="O4571" t="s">
        <v>44</v>
      </c>
      <c r="P4571">
        <v>-99</v>
      </c>
    </row>
    <row r="4572" spans="1:16" x14ac:dyDescent="0.25">
      <c r="A4572" s="20" t="s">
        <v>16855</v>
      </c>
      <c r="B4572">
        <v>3</v>
      </c>
      <c r="C4572" t="s">
        <v>67</v>
      </c>
      <c r="D4572" t="s">
        <v>91</v>
      </c>
      <c r="E4572" t="s">
        <v>80</v>
      </c>
      <c r="F4572" t="s">
        <v>42</v>
      </c>
      <c r="G4572">
        <v>2</v>
      </c>
      <c r="H4572">
        <v>4</v>
      </c>
      <c r="I4572">
        <v>2014</v>
      </c>
      <c r="J4572" t="s">
        <v>75</v>
      </c>
      <c r="K4572">
        <v>1.016</v>
      </c>
      <c r="L4572">
        <v>0.9</v>
      </c>
      <c r="M4572" s="54">
        <v>1.2</v>
      </c>
      <c r="N4572" t="s">
        <v>44</v>
      </c>
      <c r="O4572" t="s">
        <v>44</v>
      </c>
      <c r="P4572">
        <v>-99</v>
      </c>
    </row>
    <row r="4573" spans="1:16" x14ac:dyDescent="0.25">
      <c r="A4573" s="20" t="s">
        <v>16856</v>
      </c>
      <c r="B4573">
        <v>3</v>
      </c>
      <c r="C4573" t="s">
        <v>67</v>
      </c>
      <c r="D4573" t="s">
        <v>91</v>
      </c>
      <c r="E4573" t="s">
        <v>80</v>
      </c>
      <c r="F4573" t="s">
        <v>42</v>
      </c>
      <c r="G4573">
        <v>3</v>
      </c>
      <c r="H4573">
        <v>4</v>
      </c>
      <c r="I4573">
        <v>2014</v>
      </c>
      <c r="J4573" t="s">
        <v>75</v>
      </c>
      <c r="K4573">
        <v>0.92</v>
      </c>
      <c r="L4573">
        <v>0.8</v>
      </c>
      <c r="M4573" s="54">
        <v>1.1000000000000001</v>
      </c>
      <c r="N4573" t="s">
        <v>44</v>
      </c>
      <c r="O4573" t="s">
        <v>44</v>
      </c>
      <c r="P4573">
        <v>-99</v>
      </c>
    </row>
    <row r="4574" spans="1:16" x14ac:dyDescent="0.25">
      <c r="A4574" s="20" t="s">
        <v>16856</v>
      </c>
      <c r="B4574">
        <v>3</v>
      </c>
      <c r="C4574" t="s">
        <v>67</v>
      </c>
      <c r="D4574" t="s">
        <v>91</v>
      </c>
      <c r="E4574" t="s">
        <v>80</v>
      </c>
      <c r="F4574" t="s">
        <v>42</v>
      </c>
      <c r="G4574">
        <v>3</v>
      </c>
      <c r="H4574">
        <v>4</v>
      </c>
      <c r="I4574">
        <v>2014</v>
      </c>
      <c r="J4574" t="s">
        <v>75</v>
      </c>
      <c r="K4574" t="s">
        <v>44</v>
      </c>
      <c r="L4574" t="s">
        <v>44</v>
      </c>
      <c r="M4574" s="54" t="s">
        <v>44</v>
      </c>
      <c r="N4574" t="s">
        <v>44</v>
      </c>
      <c r="O4574" t="s">
        <v>44</v>
      </c>
      <c r="P4574">
        <v>-99</v>
      </c>
    </row>
    <row r="4575" spans="1:16" x14ac:dyDescent="0.25">
      <c r="A4575" s="20" t="s">
        <v>16856</v>
      </c>
      <c r="B4575">
        <v>3</v>
      </c>
      <c r="C4575" t="s">
        <v>67</v>
      </c>
      <c r="D4575" t="s">
        <v>91</v>
      </c>
      <c r="E4575" t="s">
        <v>80</v>
      </c>
      <c r="F4575" t="s">
        <v>42</v>
      </c>
      <c r="G4575">
        <v>3</v>
      </c>
      <c r="H4575">
        <v>4</v>
      </c>
      <c r="I4575">
        <v>2014</v>
      </c>
      <c r="J4575" t="s">
        <v>75</v>
      </c>
      <c r="K4575">
        <v>0.42499999999999999</v>
      </c>
      <c r="L4575">
        <v>0.3</v>
      </c>
      <c r="M4575" s="54">
        <v>0.6</v>
      </c>
      <c r="N4575" t="s">
        <v>44</v>
      </c>
      <c r="O4575" t="s">
        <v>44</v>
      </c>
      <c r="P4575">
        <v>-99</v>
      </c>
    </row>
    <row r="4576" spans="1:16" x14ac:dyDescent="0.25">
      <c r="A4576" s="20" t="s">
        <v>16856</v>
      </c>
      <c r="B4576">
        <v>3</v>
      </c>
      <c r="C4576" t="s">
        <v>67</v>
      </c>
      <c r="D4576" t="s">
        <v>91</v>
      </c>
      <c r="E4576" t="s">
        <v>80</v>
      </c>
      <c r="F4576" t="s">
        <v>42</v>
      </c>
      <c r="G4576">
        <v>3</v>
      </c>
      <c r="H4576">
        <v>4</v>
      </c>
      <c r="I4576">
        <v>2014</v>
      </c>
      <c r="J4576" t="s">
        <v>75</v>
      </c>
      <c r="K4576">
        <v>0.495</v>
      </c>
      <c r="L4576">
        <v>0.4</v>
      </c>
      <c r="M4576" s="54">
        <v>0.6</v>
      </c>
      <c r="N4576" t="s">
        <v>44</v>
      </c>
      <c r="O4576" t="s">
        <v>44</v>
      </c>
      <c r="P4576">
        <v>-99</v>
      </c>
    </row>
    <row r="4577" spans="1:16" x14ac:dyDescent="0.25">
      <c r="A4577" s="20" t="s">
        <v>16856</v>
      </c>
      <c r="B4577">
        <v>3</v>
      </c>
      <c r="C4577" t="s">
        <v>67</v>
      </c>
      <c r="D4577" t="s">
        <v>91</v>
      </c>
      <c r="E4577" t="s">
        <v>80</v>
      </c>
      <c r="F4577" t="s">
        <v>42</v>
      </c>
      <c r="G4577">
        <v>3</v>
      </c>
      <c r="H4577">
        <v>4</v>
      </c>
      <c r="I4577">
        <v>2014</v>
      </c>
      <c r="J4577" t="s">
        <v>75</v>
      </c>
      <c r="K4577">
        <v>1.143</v>
      </c>
      <c r="L4577">
        <v>0.7</v>
      </c>
      <c r="M4577" s="54">
        <v>1.6</v>
      </c>
      <c r="N4577" t="s">
        <v>44</v>
      </c>
      <c r="O4577" t="s">
        <v>44</v>
      </c>
      <c r="P4577">
        <v>-99</v>
      </c>
    </row>
    <row r="4578" spans="1:16" x14ac:dyDescent="0.25">
      <c r="A4578" s="20" t="s">
        <v>16856</v>
      </c>
      <c r="B4578">
        <v>3</v>
      </c>
      <c r="C4578" t="s">
        <v>67</v>
      </c>
      <c r="D4578" t="s">
        <v>91</v>
      </c>
      <c r="E4578" t="s">
        <v>80</v>
      </c>
      <c r="F4578" t="s">
        <v>42</v>
      </c>
      <c r="G4578">
        <v>3</v>
      </c>
      <c r="H4578">
        <v>4</v>
      </c>
      <c r="I4578">
        <v>2014</v>
      </c>
      <c r="J4578" t="s">
        <v>75</v>
      </c>
      <c r="K4578">
        <v>0.93899999999999995</v>
      </c>
      <c r="L4578">
        <v>0.6</v>
      </c>
      <c r="M4578" s="54">
        <v>1.3</v>
      </c>
      <c r="N4578" t="s">
        <v>44</v>
      </c>
      <c r="O4578" t="s">
        <v>44</v>
      </c>
      <c r="P4578">
        <v>-99</v>
      </c>
    </row>
    <row r="4579" spans="1:16" x14ac:dyDescent="0.25">
      <c r="A4579" s="20" t="s">
        <v>16856</v>
      </c>
      <c r="B4579">
        <v>3</v>
      </c>
      <c r="C4579" t="s">
        <v>67</v>
      </c>
      <c r="D4579" t="s">
        <v>91</v>
      </c>
      <c r="E4579" t="s">
        <v>80</v>
      </c>
      <c r="F4579" t="s">
        <v>42</v>
      </c>
      <c r="G4579">
        <v>3</v>
      </c>
      <c r="H4579">
        <v>4</v>
      </c>
      <c r="I4579">
        <v>2014</v>
      </c>
      <c r="J4579" t="s">
        <v>75</v>
      </c>
      <c r="K4579">
        <v>3.1379999999999999</v>
      </c>
      <c r="L4579">
        <v>0.4</v>
      </c>
      <c r="M4579" s="54">
        <v>5.9</v>
      </c>
      <c r="N4579" t="s">
        <v>44</v>
      </c>
      <c r="O4579" t="s">
        <v>44</v>
      </c>
      <c r="P4579">
        <v>-99</v>
      </c>
    </row>
    <row r="4580" spans="1:16" x14ac:dyDescent="0.25">
      <c r="A4580" s="20" t="s">
        <v>16856</v>
      </c>
      <c r="B4580">
        <v>3</v>
      </c>
      <c r="C4580" t="s">
        <v>67</v>
      </c>
      <c r="D4580" t="s">
        <v>91</v>
      </c>
      <c r="E4580" t="s">
        <v>80</v>
      </c>
      <c r="F4580" t="s">
        <v>42</v>
      </c>
      <c r="G4580">
        <v>3</v>
      </c>
      <c r="H4580">
        <v>4</v>
      </c>
      <c r="I4580">
        <v>2014</v>
      </c>
      <c r="J4580" t="s">
        <v>75</v>
      </c>
      <c r="K4580" t="s">
        <v>44</v>
      </c>
      <c r="L4580" t="s">
        <v>44</v>
      </c>
      <c r="M4580" s="54" t="s">
        <v>44</v>
      </c>
      <c r="N4580" t="s">
        <v>44</v>
      </c>
      <c r="O4580" t="s">
        <v>44</v>
      </c>
      <c r="P4580">
        <v>-99</v>
      </c>
    </row>
    <row r="4581" spans="1:16" x14ac:dyDescent="0.25">
      <c r="A4581" s="20" t="s">
        <v>16856</v>
      </c>
      <c r="B4581">
        <v>3</v>
      </c>
      <c r="C4581" t="s">
        <v>67</v>
      </c>
      <c r="D4581" t="s">
        <v>91</v>
      </c>
      <c r="E4581" t="s">
        <v>80</v>
      </c>
      <c r="F4581" t="s">
        <v>42</v>
      </c>
      <c r="G4581">
        <v>3</v>
      </c>
      <c r="H4581">
        <v>4</v>
      </c>
      <c r="I4581">
        <v>2014</v>
      </c>
      <c r="J4581" t="s">
        <v>75</v>
      </c>
      <c r="K4581" t="s">
        <v>44</v>
      </c>
      <c r="L4581" t="s">
        <v>44</v>
      </c>
      <c r="M4581" s="54" t="s">
        <v>44</v>
      </c>
      <c r="N4581" t="s">
        <v>44</v>
      </c>
      <c r="O4581" t="s">
        <v>44</v>
      </c>
      <c r="P4581">
        <v>-99</v>
      </c>
    </row>
    <row r="4582" spans="1:16" x14ac:dyDescent="0.25">
      <c r="A4582" s="20" t="s">
        <v>16856</v>
      </c>
      <c r="B4582">
        <v>3</v>
      </c>
      <c r="C4582" t="s">
        <v>67</v>
      </c>
      <c r="D4582" t="s">
        <v>91</v>
      </c>
      <c r="E4582" t="s">
        <v>80</v>
      </c>
      <c r="F4582" t="s">
        <v>42</v>
      </c>
      <c r="G4582">
        <v>3</v>
      </c>
      <c r="H4582">
        <v>4</v>
      </c>
      <c r="I4582">
        <v>2014</v>
      </c>
      <c r="J4582" t="s">
        <v>75</v>
      </c>
      <c r="K4582" t="s">
        <v>44</v>
      </c>
      <c r="L4582" t="s">
        <v>44</v>
      </c>
      <c r="M4582" s="54" t="s">
        <v>44</v>
      </c>
      <c r="N4582" t="s">
        <v>44</v>
      </c>
      <c r="O4582" t="s">
        <v>44</v>
      </c>
      <c r="P4582">
        <v>-99</v>
      </c>
    </row>
    <row r="4583" spans="1:16" x14ac:dyDescent="0.25">
      <c r="A4583" s="20" t="s">
        <v>16856</v>
      </c>
      <c r="B4583">
        <v>3</v>
      </c>
      <c r="C4583" t="s">
        <v>67</v>
      </c>
      <c r="D4583" t="s">
        <v>91</v>
      </c>
      <c r="E4583" t="s">
        <v>80</v>
      </c>
      <c r="F4583" t="s">
        <v>42</v>
      </c>
      <c r="G4583">
        <v>3</v>
      </c>
      <c r="H4583">
        <v>4</v>
      </c>
      <c r="I4583">
        <v>2014</v>
      </c>
      <c r="J4583" t="s">
        <v>75</v>
      </c>
      <c r="K4583" t="s">
        <v>44</v>
      </c>
      <c r="L4583" t="s">
        <v>44</v>
      </c>
      <c r="M4583" s="54" t="s">
        <v>44</v>
      </c>
      <c r="N4583" t="s">
        <v>44</v>
      </c>
      <c r="O4583" t="s">
        <v>44</v>
      </c>
      <c r="P4583">
        <v>-99</v>
      </c>
    </row>
    <row r="4584" spans="1:16" x14ac:dyDescent="0.25">
      <c r="A4584" s="20" t="s">
        <v>16856</v>
      </c>
      <c r="B4584">
        <v>3</v>
      </c>
      <c r="C4584" t="s">
        <v>67</v>
      </c>
      <c r="D4584" t="s">
        <v>91</v>
      </c>
      <c r="E4584" t="s">
        <v>80</v>
      </c>
      <c r="F4584" t="s">
        <v>42</v>
      </c>
      <c r="G4584">
        <v>3</v>
      </c>
      <c r="H4584">
        <v>4</v>
      </c>
      <c r="I4584">
        <v>2014</v>
      </c>
      <c r="J4584" t="s">
        <v>75</v>
      </c>
      <c r="K4584" t="s">
        <v>44</v>
      </c>
      <c r="L4584" t="s">
        <v>44</v>
      </c>
      <c r="M4584" s="54" t="s">
        <v>44</v>
      </c>
      <c r="N4584" t="s">
        <v>44</v>
      </c>
      <c r="O4584" t="s">
        <v>44</v>
      </c>
      <c r="P4584">
        <v>-99</v>
      </c>
    </row>
    <row r="4585" spans="1:16" x14ac:dyDescent="0.25">
      <c r="A4585" s="20" t="s">
        <v>16856</v>
      </c>
      <c r="B4585">
        <v>3</v>
      </c>
      <c r="C4585" t="s">
        <v>67</v>
      </c>
      <c r="D4585" t="s">
        <v>91</v>
      </c>
      <c r="E4585" t="s">
        <v>80</v>
      </c>
      <c r="F4585" t="s">
        <v>42</v>
      </c>
      <c r="G4585">
        <v>3</v>
      </c>
      <c r="H4585">
        <v>4</v>
      </c>
      <c r="I4585">
        <v>2014</v>
      </c>
      <c r="J4585" t="s">
        <v>75</v>
      </c>
      <c r="K4585">
        <v>0.40100000000000002</v>
      </c>
      <c r="L4585">
        <v>0.3</v>
      </c>
      <c r="M4585" s="54">
        <v>0.5</v>
      </c>
      <c r="N4585" t="s">
        <v>44</v>
      </c>
      <c r="O4585" t="s">
        <v>44</v>
      </c>
      <c r="P4585">
        <v>-99</v>
      </c>
    </row>
    <row r="4586" spans="1:16" x14ac:dyDescent="0.25">
      <c r="A4586" s="20" t="s">
        <v>16856</v>
      </c>
      <c r="B4586">
        <v>3</v>
      </c>
      <c r="C4586" t="s">
        <v>67</v>
      </c>
      <c r="D4586" t="s">
        <v>91</v>
      </c>
      <c r="E4586" t="s">
        <v>80</v>
      </c>
      <c r="F4586" t="s">
        <v>42</v>
      </c>
      <c r="G4586">
        <v>3</v>
      </c>
      <c r="H4586">
        <v>4</v>
      </c>
      <c r="I4586">
        <v>2014</v>
      </c>
      <c r="J4586" t="s">
        <v>75</v>
      </c>
      <c r="K4586" t="s">
        <v>44</v>
      </c>
      <c r="L4586" t="s">
        <v>44</v>
      </c>
      <c r="M4586" s="54" t="s">
        <v>44</v>
      </c>
      <c r="N4586" t="s">
        <v>44</v>
      </c>
      <c r="O4586" t="s">
        <v>44</v>
      </c>
      <c r="P4586">
        <v>-99</v>
      </c>
    </row>
    <row r="4587" spans="1:16" x14ac:dyDescent="0.25">
      <c r="A4587" s="20" t="s">
        <v>16856</v>
      </c>
      <c r="B4587">
        <v>3</v>
      </c>
      <c r="C4587" t="s">
        <v>67</v>
      </c>
      <c r="D4587" t="s">
        <v>91</v>
      </c>
      <c r="E4587" t="s">
        <v>80</v>
      </c>
      <c r="F4587" t="s">
        <v>42</v>
      </c>
      <c r="G4587">
        <v>3</v>
      </c>
      <c r="H4587">
        <v>4</v>
      </c>
      <c r="I4587">
        <v>2014</v>
      </c>
      <c r="J4587" t="s">
        <v>75</v>
      </c>
      <c r="K4587">
        <v>11.438000000000001</v>
      </c>
      <c r="L4587">
        <v>-9.3000000000000007</v>
      </c>
      <c r="M4587" s="54">
        <v>32.200000000000003</v>
      </c>
      <c r="N4587" t="s">
        <v>44</v>
      </c>
      <c r="O4587" t="s">
        <v>44</v>
      </c>
      <c r="P4587">
        <v>-99</v>
      </c>
    </row>
    <row r="4588" spans="1:16" x14ac:dyDescent="0.25">
      <c r="A4588" s="20" t="s">
        <v>16856</v>
      </c>
      <c r="B4588">
        <v>3</v>
      </c>
      <c r="C4588" t="s">
        <v>67</v>
      </c>
      <c r="D4588" t="s">
        <v>91</v>
      </c>
      <c r="E4588" t="s">
        <v>80</v>
      </c>
      <c r="F4588" t="s">
        <v>42</v>
      </c>
      <c r="G4588">
        <v>3</v>
      </c>
      <c r="H4588">
        <v>4</v>
      </c>
      <c r="I4588">
        <v>2014</v>
      </c>
      <c r="J4588" t="s">
        <v>75</v>
      </c>
      <c r="K4588">
        <v>0.71899999999999997</v>
      </c>
      <c r="L4588">
        <v>0.6</v>
      </c>
      <c r="M4588" s="54">
        <v>0.8</v>
      </c>
      <c r="N4588" t="s">
        <v>44</v>
      </c>
      <c r="O4588" t="s">
        <v>44</v>
      </c>
      <c r="P4588">
        <v>-99</v>
      </c>
    </row>
    <row r="4589" spans="1:16" x14ac:dyDescent="0.25">
      <c r="A4589" s="20" t="s">
        <v>16857</v>
      </c>
      <c r="B4589">
        <v>3</v>
      </c>
      <c r="C4589" t="s">
        <v>67</v>
      </c>
      <c r="D4589" t="s">
        <v>91</v>
      </c>
      <c r="E4589" t="s">
        <v>80</v>
      </c>
      <c r="F4589" t="s">
        <v>42</v>
      </c>
      <c r="G4589">
        <v>4</v>
      </c>
      <c r="H4589">
        <v>4</v>
      </c>
      <c r="I4589">
        <v>2014</v>
      </c>
      <c r="J4589" t="s">
        <v>75</v>
      </c>
      <c r="K4589">
        <v>1.383</v>
      </c>
      <c r="L4589">
        <v>1.2</v>
      </c>
      <c r="M4589" s="54">
        <v>1.6</v>
      </c>
      <c r="N4589" t="s">
        <v>44</v>
      </c>
      <c r="O4589" t="s">
        <v>44</v>
      </c>
      <c r="P4589">
        <v>-99</v>
      </c>
    </row>
    <row r="4590" spans="1:16" x14ac:dyDescent="0.25">
      <c r="A4590" s="20" t="s">
        <v>16857</v>
      </c>
      <c r="B4590">
        <v>3</v>
      </c>
      <c r="C4590" t="s">
        <v>67</v>
      </c>
      <c r="D4590" t="s">
        <v>91</v>
      </c>
      <c r="E4590" t="s">
        <v>80</v>
      </c>
      <c r="F4590" t="s">
        <v>42</v>
      </c>
      <c r="G4590">
        <v>4</v>
      </c>
      <c r="H4590">
        <v>4</v>
      </c>
      <c r="I4590">
        <v>2014</v>
      </c>
      <c r="J4590" t="s">
        <v>75</v>
      </c>
      <c r="K4590" t="s">
        <v>44</v>
      </c>
      <c r="L4590" t="s">
        <v>44</v>
      </c>
      <c r="M4590" s="54" t="s">
        <v>44</v>
      </c>
      <c r="N4590" t="s">
        <v>44</v>
      </c>
      <c r="O4590" t="s">
        <v>44</v>
      </c>
      <c r="P4590">
        <v>-99</v>
      </c>
    </row>
    <row r="4591" spans="1:16" x14ac:dyDescent="0.25">
      <c r="A4591" s="20" t="s">
        <v>16857</v>
      </c>
      <c r="B4591">
        <v>3</v>
      </c>
      <c r="C4591" t="s">
        <v>67</v>
      </c>
      <c r="D4591" t="s">
        <v>91</v>
      </c>
      <c r="E4591" t="s">
        <v>80</v>
      </c>
      <c r="F4591" t="s">
        <v>42</v>
      </c>
      <c r="G4591">
        <v>4</v>
      </c>
      <c r="H4591">
        <v>4</v>
      </c>
      <c r="I4591">
        <v>2014</v>
      </c>
      <c r="J4591" t="s">
        <v>75</v>
      </c>
      <c r="K4591">
        <v>0.63800000000000001</v>
      </c>
      <c r="L4591">
        <v>0.4</v>
      </c>
      <c r="M4591">
        <v>0.8</v>
      </c>
      <c r="N4591" t="s">
        <v>44</v>
      </c>
      <c r="O4591" t="s">
        <v>44</v>
      </c>
      <c r="P4591">
        <v>-99</v>
      </c>
    </row>
    <row r="4592" spans="1:16" x14ac:dyDescent="0.25">
      <c r="A4592" s="20" t="s">
        <v>16857</v>
      </c>
      <c r="B4592">
        <v>3</v>
      </c>
      <c r="C4592" t="s">
        <v>67</v>
      </c>
      <c r="D4592" t="s">
        <v>91</v>
      </c>
      <c r="E4592" t="s">
        <v>80</v>
      </c>
      <c r="F4592" t="s">
        <v>42</v>
      </c>
      <c r="G4592">
        <v>4</v>
      </c>
      <c r="H4592">
        <v>4</v>
      </c>
      <c r="I4592">
        <v>2014</v>
      </c>
      <c r="J4592" t="s">
        <v>75</v>
      </c>
      <c r="K4592">
        <v>0.74299999999999999</v>
      </c>
      <c r="L4592">
        <v>0.7</v>
      </c>
      <c r="M4592" s="54">
        <v>0.8</v>
      </c>
      <c r="N4592" t="s">
        <v>44</v>
      </c>
      <c r="O4592" t="s">
        <v>44</v>
      </c>
      <c r="P4592">
        <v>-99</v>
      </c>
    </row>
    <row r="4593" spans="1:16" x14ac:dyDescent="0.25">
      <c r="A4593" s="20" t="s">
        <v>16857</v>
      </c>
      <c r="B4593">
        <v>3</v>
      </c>
      <c r="C4593" t="s">
        <v>67</v>
      </c>
      <c r="D4593" t="s">
        <v>91</v>
      </c>
      <c r="E4593" t="s">
        <v>80</v>
      </c>
      <c r="F4593" t="s">
        <v>42</v>
      </c>
      <c r="G4593">
        <v>4</v>
      </c>
      <c r="H4593">
        <v>4</v>
      </c>
      <c r="I4593">
        <v>2014</v>
      </c>
      <c r="J4593" t="s">
        <v>75</v>
      </c>
      <c r="K4593">
        <v>1.7170000000000001</v>
      </c>
      <c r="L4593">
        <v>1</v>
      </c>
      <c r="M4593" s="54">
        <v>2.4</v>
      </c>
      <c r="N4593" t="s">
        <v>44</v>
      </c>
      <c r="O4593" t="s">
        <v>44</v>
      </c>
      <c r="P4593">
        <v>-99</v>
      </c>
    </row>
    <row r="4594" spans="1:16" x14ac:dyDescent="0.25">
      <c r="A4594" s="20" t="s">
        <v>16857</v>
      </c>
      <c r="B4594">
        <v>3</v>
      </c>
      <c r="C4594" t="s">
        <v>67</v>
      </c>
      <c r="D4594" t="s">
        <v>91</v>
      </c>
      <c r="E4594" t="s">
        <v>80</v>
      </c>
      <c r="F4594" t="s">
        <v>42</v>
      </c>
      <c r="G4594">
        <v>4</v>
      </c>
      <c r="H4594">
        <v>4</v>
      </c>
      <c r="I4594">
        <v>2014</v>
      </c>
      <c r="J4594" t="s">
        <v>75</v>
      </c>
      <c r="K4594">
        <v>1.4119999999999999</v>
      </c>
      <c r="L4594">
        <v>0.9</v>
      </c>
      <c r="M4594" s="54">
        <v>1.9</v>
      </c>
      <c r="N4594" t="s">
        <v>44</v>
      </c>
      <c r="O4594" t="s">
        <v>44</v>
      </c>
      <c r="P4594">
        <v>-99</v>
      </c>
    </row>
    <row r="4595" spans="1:16" x14ac:dyDescent="0.25">
      <c r="A4595" s="20" t="s">
        <v>16857</v>
      </c>
      <c r="B4595">
        <v>3</v>
      </c>
      <c r="C4595" t="s">
        <v>67</v>
      </c>
      <c r="D4595" t="s">
        <v>91</v>
      </c>
      <c r="E4595" t="s">
        <v>80</v>
      </c>
      <c r="F4595" t="s">
        <v>42</v>
      </c>
      <c r="G4595">
        <v>4</v>
      </c>
      <c r="H4595">
        <v>4</v>
      </c>
      <c r="I4595">
        <v>2014</v>
      </c>
      <c r="J4595" t="s">
        <v>75</v>
      </c>
      <c r="K4595">
        <v>4.7160000000000002</v>
      </c>
      <c r="L4595">
        <v>0.6</v>
      </c>
      <c r="M4595" s="54">
        <v>8.9</v>
      </c>
      <c r="N4595" t="s">
        <v>44</v>
      </c>
      <c r="O4595" t="s">
        <v>44</v>
      </c>
      <c r="P4595">
        <v>-99</v>
      </c>
    </row>
    <row r="4596" spans="1:16" x14ac:dyDescent="0.25">
      <c r="A4596" s="20" t="s">
        <v>16857</v>
      </c>
      <c r="B4596">
        <v>3</v>
      </c>
      <c r="C4596" t="s">
        <v>67</v>
      </c>
      <c r="D4596" t="s">
        <v>91</v>
      </c>
      <c r="E4596" t="s">
        <v>80</v>
      </c>
      <c r="F4596" t="s">
        <v>42</v>
      </c>
      <c r="G4596">
        <v>4</v>
      </c>
      <c r="H4596">
        <v>4</v>
      </c>
      <c r="I4596">
        <v>2014</v>
      </c>
      <c r="J4596" t="s">
        <v>75</v>
      </c>
      <c r="K4596" t="s">
        <v>44</v>
      </c>
      <c r="L4596" t="s">
        <v>44</v>
      </c>
      <c r="M4596" s="54" t="s">
        <v>44</v>
      </c>
      <c r="N4596" t="s">
        <v>44</v>
      </c>
      <c r="O4596" t="s">
        <v>44</v>
      </c>
      <c r="P4596">
        <v>-99</v>
      </c>
    </row>
    <row r="4597" spans="1:16" x14ac:dyDescent="0.25">
      <c r="A4597" s="20" t="s">
        <v>16857</v>
      </c>
      <c r="B4597">
        <v>3</v>
      </c>
      <c r="C4597" t="s">
        <v>67</v>
      </c>
      <c r="D4597" t="s">
        <v>91</v>
      </c>
      <c r="E4597" t="s">
        <v>80</v>
      </c>
      <c r="F4597" t="s">
        <v>42</v>
      </c>
      <c r="G4597">
        <v>4</v>
      </c>
      <c r="H4597">
        <v>4</v>
      </c>
      <c r="I4597">
        <v>2014</v>
      </c>
      <c r="J4597" t="s">
        <v>75</v>
      </c>
      <c r="K4597" t="s">
        <v>44</v>
      </c>
      <c r="L4597" t="s">
        <v>44</v>
      </c>
      <c r="M4597" s="54" t="s">
        <v>44</v>
      </c>
      <c r="N4597" t="s">
        <v>44</v>
      </c>
      <c r="O4597" t="s">
        <v>44</v>
      </c>
      <c r="P4597">
        <v>-99</v>
      </c>
    </row>
    <row r="4598" spans="1:16" x14ac:dyDescent="0.25">
      <c r="A4598" s="20" t="s">
        <v>16857</v>
      </c>
      <c r="B4598">
        <v>3</v>
      </c>
      <c r="C4598" t="s">
        <v>67</v>
      </c>
      <c r="D4598" t="s">
        <v>91</v>
      </c>
      <c r="E4598" t="s">
        <v>80</v>
      </c>
      <c r="F4598" t="s">
        <v>42</v>
      </c>
      <c r="G4598">
        <v>4</v>
      </c>
      <c r="H4598">
        <v>4</v>
      </c>
      <c r="I4598">
        <v>2014</v>
      </c>
      <c r="J4598" t="s">
        <v>75</v>
      </c>
      <c r="K4598" t="s">
        <v>44</v>
      </c>
      <c r="L4598" t="s">
        <v>44</v>
      </c>
      <c r="M4598" s="54" t="s">
        <v>44</v>
      </c>
      <c r="N4598" t="s">
        <v>44</v>
      </c>
      <c r="O4598" t="s">
        <v>44</v>
      </c>
      <c r="P4598">
        <v>-99</v>
      </c>
    </row>
    <row r="4599" spans="1:16" x14ac:dyDescent="0.25">
      <c r="A4599" s="20" t="s">
        <v>16857</v>
      </c>
      <c r="B4599">
        <v>3</v>
      </c>
      <c r="C4599" t="s">
        <v>67</v>
      </c>
      <c r="D4599" t="s">
        <v>91</v>
      </c>
      <c r="E4599" t="s">
        <v>80</v>
      </c>
      <c r="F4599" t="s">
        <v>42</v>
      </c>
      <c r="G4599">
        <v>4</v>
      </c>
      <c r="H4599">
        <v>4</v>
      </c>
      <c r="I4599">
        <v>2014</v>
      </c>
      <c r="J4599" t="s">
        <v>75</v>
      </c>
      <c r="K4599" t="s">
        <v>44</v>
      </c>
      <c r="L4599" t="s">
        <v>44</v>
      </c>
      <c r="M4599" s="54" t="s">
        <v>44</v>
      </c>
      <c r="N4599" t="s">
        <v>44</v>
      </c>
      <c r="O4599" t="s">
        <v>44</v>
      </c>
      <c r="P4599">
        <v>-99</v>
      </c>
    </row>
    <row r="4600" spans="1:16" x14ac:dyDescent="0.25">
      <c r="A4600" s="20" t="s">
        <v>16857</v>
      </c>
      <c r="B4600">
        <v>3</v>
      </c>
      <c r="C4600" t="s">
        <v>67</v>
      </c>
      <c r="D4600" t="s">
        <v>91</v>
      </c>
      <c r="E4600" t="s">
        <v>80</v>
      </c>
      <c r="F4600" t="s">
        <v>42</v>
      </c>
      <c r="G4600">
        <v>4</v>
      </c>
      <c r="H4600">
        <v>4</v>
      </c>
      <c r="I4600">
        <v>2014</v>
      </c>
      <c r="J4600" t="s">
        <v>75</v>
      </c>
      <c r="K4600" t="s">
        <v>44</v>
      </c>
      <c r="L4600" t="s">
        <v>44</v>
      </c>
      <c r="M4600" s="54" t="s">
        <v>44</v>
      </c>
      <c r="N4600" t="s">
        <v>44</v>
      </c>
      <c r="O4600" t="s">
        <v>44</v>
      </c>
      <c r="P4600">
        <v>-99</v>
      </c>
    </row>
    <row r="4601" spans="1:16" x14ac:dyDescent="0.25">
      <c r="A4601" s="20" t="s">
        <v>16857</v>
      </c>
      <c r="B4601">
        <v>3</v>
      </c>
      <c r="C4601" t="s">
        <v>67</v>
      </c>
      <c r="D4601" t="s">
        <v>91</v>
      </c>
      <c r="E4601" t="s">
        <v>80</v>
      </c>
      <c r="F4601" t="s">
        <v>42</v>
      </c>
      <c r="G4601">
        <v>4</v>
      </c>
      <c r="H4601">
        <v>4</v>
      </c>
      <c r="I4601">
        <v>2014</v>
      </c>
      <c r="J4601" t="s">
        <v>75</v>
      </c>
      <c r="K4601">
        <v>0.60199999999999998</v>
      </c>
      <c r="L4601">
        <v>0.5</v>
      </c>
      <c r="M4601">
        <v>0.7</v>
      </c>
      <c r="N4601" t="s">
        <v>44</v>
      </c>
      <c r="O4601" t="s">
        <v>44</v>
      </c>
      <c r="P4601">
        <v>-99</v>
      </c>
    </row>
    <row r="4602" spans="1:16" x14ac:dyDescent="0.25">
      <c r="A4602" s="20" t="s">
        <v>16857</v>
      </c>
      <c r="B4602">
        <v>3</v>
      </c>
      <c r="C4602" t="s">
        <v>67</v>
      </c>
      <c r="D4602" t="s">
        <v>91</v>
      </c>
      <c r="E4602" t="s">
        <v>80</v>
      </c>
      <c r="F4602" t="s">
        <v>42</v>
      </c>
      <c r="G4602">
        <v>4</v>
      </c>
      <c r="H4602">
        <v>4</v>
      </c>
      <c r="I4602">
        <v>2014</v>
      </c>
      <c r="J4602" t="s">
        <v>75</v>
      </c>
      <c r="K4602" t="s">
        <v>44</v>
      </c>
      <c r="L4602" t="s">
        <v>44</v>
      </c>
      <c r="M4602" s="54" t="s">
        <v>44</v>
      </c>
      <c r="N4602" t="s">
        <v>44</v>
      </c>
      <c r="O4602" t="s">
        <v>44</v>
      </c>
      <c r="P4602">
        <v>-99</v>
      </c>
    </row>
    <row r="4603" spans="1:16" x14ac:dyDescent="0.25">
      <c r="A4603" s="20" t="s">
        <v>16857</v>
      </c>
      <c r="B4603">
        <v>3</v>
      </c>
      <c r="C4603" t="s">
        <v>67</v>
      </c>
      <c r="D4603" t="s">
        <v>91</v>
      </c>
      <c r="E4603" t="s">
        <v>80</v>
      </c>
      <c r="F4603" t="s">
        <v>42</v>
      </c>
      <c r="G4603">
        <v>4</v>
      </c>
      <c r="H4603">
        <v>4</v>
      </c>
      <c r="I4603">
        <v>2014</v>
      </c>
      <c r="J4603" t="s">
        <v>75</v>
      </c>
      <c r="K4603">
        <v>17.192</v>
      </c>
      <c r="L4603">
        <v>-14</v>
      </c>
      <c r="M4603" s="54">
        <v>48.4</v>
      </c>
      <c r="N4603" t="s">
        <v>44</v>
      </c>
      <c r="O4603" t="s">
        <v>44</v>
      </c>
      <c r="P4603">
        <v>-99</v>
      </c>
    </row>
    <row r="4604" spans="1:16" x14ac:dyDescent="0.25">
      <c r="A4604" s="20" t="s">
        <v>16857</v>
      </c>
      <c r="B4604">
        <v>3</v>
      </c>
      <c r="C4604" t="s">
        <v>67</v>
      </c>
      <c r="D4604" t="s">
        <v>91</v>
      </c>
      <c r="E4604" t="s">
        <v>80</v>
      </c>
      <c r="F4604" t="s">
        <v>42</v>
      </c>
      <c r="G4604">
        <v>4</v>
      </c>
      <c r="H4604">
        <v>4</v>
      </c>
      <c r="I4604">
        <v>2014</v>
      </c>
      <c r="J4604" t="s">
        <v>75</v>
      </c>
      <c r="K4604">
        <v>1.081</v>
      </c>
      <c r="L4604">
        <v>0.9</v>
      </c>
      <c r="M4604" s="54">
        <v>1.2</v>
      </c>
      <c r="N4604" t="s">
        <v>44</v>
      </c>
      <c r="O4604" t="s">
        <v>44</v>
      </c>
      <c r="P4604">
        <v>-99</v>
      </c>
    </row>
    <row r="4605" spans="1:16" x14ac:dyDescent="0.25">
      <c r="A4605" s="20" t="s">
        <v>16858</v>
      </c>
      <c r="B4605">
        <v>3</v>
      </c>
      <c r="C4605" t="s">
        <v>67</v>
      </c>
      <c r="D4605" t="s">
        <v>91</v>
      </c>
      <c r="E4605" t="s">
        <v>80</v>
      </c>
      <c r="F4605" t="s">
        <v>42</v>
      </c>
      <c r="G4605">
        <v>5</v>
      </c>
      <c r="H4605">
        <v>4</v>
      </c>
      <c r="I4605">
        <v>2014</v>
      </c>
      <c r="J4605" t="s">
        <v>75</v>
      </c>
      <c r="K4605">
        <v>1.554</v>
      </c>
      <c r="L4605">
        <v>1.3</v>
      </c>
      <c r="M4605" s="54">
        <v>1.8</v>
      </c>
      <c r="N4605" t="s">
        <v>44</v>
      </c>
      <c r="O4605" t="s">
        <v>44</v>
      </c>
      <c r="P4605">
        <v>-99</v>
      </c>
    </row>
    <row r="4606" spans="1:16" x14ac:dyDescent="0.25">
      <c r="A4606" s="20" t="s">
        <v>16858</v>
      </c>
      <c r="B4606">
        <v>3</v>
      </c>
      <c r="C4606" t="s">
        <v>67</v>
      </c>
      <c r="D4606" t="s">
        <v>91</v>
      </c>
      <c r="E4606" t="s">
        <v>80</v>
      </c>
      <c r="F4606" t="s">
        <v>42</v>
      </c>
      <c r="G4606">
        <v>5</v>
      </c>
      <c r="H4606">
        <v>4</v>
      </c>
      <c r="I4606">
        <v>2014</v>
      </c>
      <c r="J4606" t="s">
        <v>75</v>
      </c>
      <c r="K4606" t="s">
        <v>44</v>
      </c>
      <c r="L4606" t="s">
        <v>44</v>
      </c>
      <c r="M4606" t="s">
        <v>44</v>
      </c>
      <c r="N4606" t="s">
        <v>44</v>
      </c>
      <c r="O4606" t="s">
        <v>44</v>
      </c>
      <c r="P4606">
        <v>-99</v>
      </c>
    </row>
    <row r="4607" spans="1:16" x14ac:dyDescent="0.25">
      <c r="A4607" s="20" t="s">
        <v>16858</v>
      </c>
      <c r="B4607">
        <v>3</v>
      </c>
      <c r="C4607" t="s">
        <v>67</v>
      </c>
      <c r="D4607" t="s">
        <v>91</v>
      </c>
      <c r="E4607" t="s">
        <v>80</v>
      </c>
      <c r="F4607" t="s">
        <v>42</v>
      </c>
      <c r="G4607">
        <v>5</v>
      </c>
      <c r="H4607">
        <v>4</v>
      </c>
      <c r="I4607">
        <v>2014</v>
      </c>
      <c r="J4607" t="s">
        <v>75</v>
      </c>
      <c r="K4607">
        <v>0.71699999999999997</v>
      </c>
      <c r="L4607">
        <v>0.5</v>
      </c>
      <c r="M4607" s="54">
        <v>0.9</v>
      </c>
      <c r="N4607" t="s">
        <v>44</v>
      </c>
      <c r="O4607" t="s">
        <v>44</v>
      </c>
      <c r="P4607">
        <v>-99</v>
      </c>
    </row>
    <row r="4608" spans="1:16" x14ac:dyDescent="0.25">
      <c r="A4608" s="20" t="s">
        <v>16858</v>
      </c>
      <c r="B4608">
        <v>3</v>
      </c>
      <c r="C4608" t="s">
        <v>67</v>
      </c>
      <c r="D4608" t="s">
        <v>91</v>
      </c>
      <c r="E4608" t="s">
        <v>80</v>
      </c>
      <c r="F4608" t="s">
        <v>42</v>
      </c>
      <c r="G4608">
        <v>5</v>
      </c>
      <c r="H4608">
        <v>4</v>
      </c>
      <c r="I4608">
        <v>2014</v>
      </c>
      <c r="J4608" t="s">
        <v>75</v>
      </c>
      <c r="K4608">
        <v>0.83499999999999996</v>
      </c>
      <c r="L4608">
        <v>0.7</v>
      </c>
      <c r="M4608" s="54">
        <v>0.9</v>
      </c>
      <c r="N4608" t="s">
        <v>44</v>
      </c>
      <c r="O4608" t="s">
        <v>44</v>
      </c>
      <c r="P4608">
        <v>-99</v>
      </c>
    </row>
    <row r="4609" spans="1:16" x14ac:dyDescent="0.25">
      <c r="A4609" s="20" t="s">
        <v>16858</v>
      </c>
      <c r="B4609">
        <v>3</v>
      </c>
      <c r="C4609" t="s">
        <v>67</v>
      </c>
      <c r="D4609" t="s">
        <v>91</v>
      </c>
      <c r="E4609" t="s">
        <v>80</v>
      </c>
      <c r="F4609" t="s">
        <v>42</v>
      </c>
      <c r="G4609">
        <v>5</v>
      </c>
      <c r="H4609">
        <v>4</v>
      </c>
      <c r="I4609">
        <v>2014</v>
      </c>
      <c r="J4609" t="s">
        <v>75</v>
      </c>
      <c r="K4609">
        <v>1.929</v>
      </c>
      <c r="L4609">
        <v>1.2</v>
      </c>
      <c r="M4609" s="54">
        <v>2.7</v>
      </c>
      <c r="N4609" t="s">
        <v>44</v>
      </c>
      <c r="O4609" t="s">
        <v>44</v>
      </c>
      <c r="P4609">
        <v>-99</v>
      </c>
    </row>
    <row r="4610" spans="1:16" x14ac:dyDescent="0.25">
      <c r="A4610" s="20" t="s">
        <v>16858</v>
      </c>
      <c r="B4610">
        <v>3</v>
      </c>
      <c r="C4610" t="s">
        <v>67</v>
      </c>
      <c r="D4610" t="s">
        <v>91</v>
      </c>
      <c r="E4610" t="s">
        <v>80</v>
      </c>
      <c r="F4610" t="s">
        <v>42</v>
      </c>
      <c r="G4610">
        <v>5</v>
      </c>
      <c r="H4610">
        <v>4</v>
      </c>
      <c r="I4610">
        <v>2014</v>
      </c>
      <c r="J4610" t="s">
        <v>75</v>
      </c>
      <c r="K4610">
        <v>1.5860000000000001</v>
      </c>
      <c r="L4610">
        <v>1.1000000000000001</v>
      </c>
      <c r="M4610" s="54">
        <v>2.1</v>
      </c>
      <c r="N4610" t="s">
        <v>44</v>
      </c>
      <c r="O4610" t="s">
        <v>44</v>
      </c>
      <c r="P4610">
        <v>-99</v>
      </c>
    </row>
    <row r="4611" spans="1:16" x14ac:dyDescent="0.25">
      <c r="A4611" s="20" t="s">
        <v>16858</v>
      </c>
      <c r="B4611">
        <v>3</v>
      </c>
      <c r="C4611" t="s">
        <v>67</v>
      </c>
      <c r="D4611" t="s">
        <v>91</v>
      </c>
      <c r="E4611" t="s">
        <v>80</v>
      </c>
      <c r="F4611" t="s">
        <v>42</v>
      </c>
      <c r="G4611">
        <v>5</v>
      </c>
      <c r="H4611">
        <v>4</v>
      </c>
      <c r="I4611">
        <v>2014</v>
      </c>
      <c r="J4611" t="s">
        <v>75</v>
      </c>
      <c r="K4611">
        <v>5.298</v>
      </c>
      <c r="L4611">
        <v>0.6</v>
      </c>
      <c r="M4611" s="54">
        <v>10</v>
      </c>
      <c r="N4611" t="s">
        <v>44</v>
      </c>
      <c r="O4611" t="s">
        <v>44</v>
      </c>
      <c r="P4611">
        <v>-99</v>
      </c>
    </row>
    <row r="4612" spans="1:16" x14ac:dyDescent="0.25">
      <c r="A4612" s="20" t="s">
        <v>16858</v>
      </c>
      <c r="B4612">
        <v>3</v>
      </c>
      <c r="C4612" t="s">
        <v>67</v>
      </c>
      <c r="D4612" t="s">
        <v>91</v>
      </c>
      <c r="E4612" t="s">
        <v>80</v>
      </c>
      <c r="F4612" t="s">
        <v>42</v>
      </c>
      <c r="G4612">
        <v>5</v>
      </c>
      <c r="H4612">
        <v>4</v>
      </c>
      <c r="I4612">
        <v>2014</v>
      </c>
      <c r="J4612" t="s">
        <v>75</v>
      </c>
      <c r="K4612" t="s">
        <v>44</v>
      </c>
      <c r="L4612" t="s">
        <v>44</v>
      </c>
      <c r="M4612" s="54" t="s">
        <v>44</v>
      </c>
      <c r="N4612" t="s">
        <v>44</v>
      </c>
      <c r="O4612" t="s">
        <v>44</v>
      </c>
      <c r="P4612">
        <v>-99</v>
      </c>
    </row>
    <row r="4613" spans="1:16" x14ac:dyDescent="0.25">
      <c r="A4613" s="20" t="s">
        <v>16858</v>
      </c>
      <c r="B4613">
        <v>3</v>
      </c>
      <c r="C4613" t="s">
        <v>67</v>
      </c>
      <c r="D4613" t="s">
        <v>91</v>
      </c>
      <c r="E4613" t="s">
        <v>80</v>
      </c>
      <c r="F4613" t="s">
        <v>42</v>
      </c>
      <c r="G4613">
        <v>5</v>
      </c>
      <c r="H4613">
        <v>4</v>
      </c>
      <c r="I4613">
        <v>2014</v>
      </c>
      <c r="J4613" t="s">
        <v>75</v>
      </c>
      <c r="K4613" t="s">
        <v>44</v>
      </c>
      <c r="L4613" t="s">
        <v>44</v>
      </c>
      <c r="M4613" s="54" t="s">
        <v>44</v>
      </c>
      <c r="N4613" t="s">
        <v>44</v>
      </c>
      <c r="O4613" t="s">
        <v>44</v>
      </c>
      <c r="P4613">
        <v>-99</v>
      </c>
    </row>
    <row r="4614" spans="1:16" x14ac:dyDescent="0.25">
      <c r="A4614" s="20" t="s">
        <v>16858</v>
      </c>
      <c r="B4614">
        <v>3</v>
      </c>
      <c r="C4614" t="s">
        <v>67</v>
      </c>
      <c r="D4614" t="s">
        <v>91</v>
      </c>
      <c r="E4614" t="s">
        <v>80</v>
      </c>
      <c r="F4614" t="s">
        <v>42</v>
      </c>
      <c r="G4614">
        <v>5</v>
      </c>
      <c r="H4614">
        <v>4</v>
      </c>
      <c r="I4614">
        <v>2014</v>
      </c>
      <c r="J4614" t="s">
        <v>75</v>
      </c>
      <c r="K4614" t="s">
        <v>44</v>
      </c>
      <c r="L4614" t="s">
        <v>44</v>
      </c>
      <c r="M4614" s="54" t="s">
        <v>44</v>
      </c>
      <c r="N4614" t="s">
        <v>44</v>
      </c>
      <c r="O4614" t="s">
        <v>44</v>
      </c>
      <c r="P4614">
        <v>-99</v>
      </c>
    </row>
    <row r="4615" spans="1:16" x14ac:dyDescent="0.25">
      <c r="A4615" s="20" t="s">
        <v>16858</v>
      </c>
      <c r="B4615">
        <v>3</v>
      </c>
      <c r="C4615" t="s">
        <v>67</v>
      </c>
      <c r="D4615" t="s">
        <v>91</v>
      </c>
      <c r="E4615" t="s">
        <v>80</v>
      </c>
      <c r="F4615" t="s">
        <v>42</v>
      </c>
      <c r="G4615">
        <v>5</v>
      </c>
      <c r="H4615">
        <v>4</v>
      </c>
      <c r="I4615">
        <v>2014</v>
      </c>
      <c r="J4615" t="s">
        <v>75</v>
      </c>
      <c r="K4615" t="s">
        <v>44</v>
      </c>
      <c r="L4615" t="s">
        <v>44</v>
      </c>
      <c r="M4615" s="54" t="s">
        <v>44</v>
      </c>
      <c r="N4615" t="s">
        <v>44</v>
      </c>
      <c r="O4615" t="s">
        <v>44</v>
      </c>
      <c r="P4615">
        <v>-99</v>
      </c>
    </row>
    <row r="4616" spans="1:16" x14ac:dyDescent="0.25">
      <c r="A4616" s="20" t="s">
        <v>16858</v>
      </c>
      <c r="B4616">
        <v>3</v>
      </c>
      <c r="C4616" t="s">
        <v>67</v>
      </c>
      <c r="D4616" t="s">
        <v>91</v>
      </c>
      <c r="E4616" t="s">
        <v>80</v>
      </c>
      <c r="F4616" t="s">
        <v>42</v>
      </c>
      <c r="G4616">
        <v>5</v>
      </c>
      <c r="H4616">
        <v>4</v>
      </c>
      <c r="I4616">
        <v>2014</v>
      </c>
      <c r="J4616" t="s">
        <v>75</v>
      </c>
      <c r="K4616" t="s">
        <v>44</v>
      </c>
      <c r="L4616" t="s">
        <v>44</v>
      </c>
      <c r="M4616" t="s">
        <v>44</v>
      </c>
      <c r="N4616" t="s">
        <v>44</v>
      </c>
      <c r="O4616" t="s">
        <v>44</v>
      </c>
      <c r="P4616">
        <v>-99</v>
      </c>
    </row>
    <row r="4617" spans="1:16" x14ac:dyDescent="0.25">
      <c r="A4617" s="20" t="s">
        <v>16858</v>
      </c>
      <c r="B4617">
        <v>3</v>
      </c>
      <c r="C4617" t="s">
        <v>67</v>
      </c>
      <c r="D4617" t="s">
        <v>91</v>
      </c>
      <c r="E4617" t="s">
        <v>80</v>
      </c>
      <c r="F4617" t="s">
        <v>42</v>
      </c>
      <c r="G4617">
        <v>5</v>
      </c>
      <c r="H4617">
        <v>4</v>
      </c>
      <c r="I4617">
        <v>2014</v>
      </c>
      <c r="J4617" t="s">
        <v>75</v>
      </c>
      <c r="K4617">
        <v>0.67700000000000005</v>
      </c>
      <c r="L4617">
        <v>0.5</v>
      </c>
      <c r="M4617">
        <v>0.8</v>
      </c>
      <c r="N4617" t="s">
        <v>44</v>
      </c>
      <c r="O4617" t="s">
        <v>44</v>
      </c>
      <c r="P4617">
        <v>-99</v>
      </c>
    </row>
    <row r="4618" spans="1:16" x14ac:dyDescent="0.25">
      <c r="A4618" s="20" t="s">
        <v>16858</v>
      </c>
      <c r="B4618">
        <v>3</v>
      </c>
      <c r="C4618" t="s">
        <v>67</v>
      </c>
      <c r="D4618" t="s">
        <v>91</v>
      </c>
      <c r="E4618" t="s">
        <v>80</v>
      </c>
      <c r="F4618" t="s">
        <v>42</v>
      </c>
      <c r="G4618">
        <v>5</v>
      </c>
      <c r="H4618">
        <v>4</v>
      </c>
      <c r="I4618">
        <v>2014</v>
      </c>
      <c r="J4618" t="s">
        <v>75</v>
      </c>
      <c r="K4618" t="s">
        <v>44</v>
      </c>
      <c r="L4618" t="s">
        <v>44</v>
      </c>
      <c r="M4618" s="54" t="s">
        <v>44</v>
      </c>
      <c r="N4618" t="s">
        <v>44</v>
      </c>
      <c r="O4618" t="s">
        <v>44</v>
      </c>
      <c r="P4618">
        <v>-99</v>
      </c>
    </row>
    <row r="4619" spans="1:16" x14ac:dyDescent="0.25">
      <c r="A4619" s="20" t="s">
        <v>16858</v>
      </c>
      <c r="B4619">
        <v>3</v>
      </c>
      <c r="C4619" t="s">
        <v>67</v>
      </c>
      <c r="D4619" t="s">
        <v>91</v>
      </c>
      <c r="E4619" t="s">
        <v>80</v>
      </c>
      <c r="F4619" t="s">
        <v>42</v>
      </c>
      <c r="G4619">
        <v>5</v>
      </c>
      <c r="H4619">
        <v>4</v>
      </c>
      <c r="I4619">
        <v>2014</v>
      </c>
      <c r="J4619" t="s">
        <v>75</v>
      </c>
      <c r="K4619">
        <v>19.312999999999999</v>
      </c>
      <c r="L4619">
        <v>-15.7</v>
      </c>
      <c r="M4619" s="54">
        <v>54.4</v>
      </c>
      <c r="N4619" t="s">
        <v>44</v>
      </c>
      <c r="O4619" t="s">
        <v>44</v>
      </c>
      <c r="P4619">
        <v>-99</v>
      </c>
    </row>
    <row r="4620" spans="1:16" x14ac:dyDescent="0.25">
      <c r="A4620" s="20" t="s">
        <v>16858</v>
      </c>
      <c r="B4620">
        <v>3</v>
      </c>
      <c r="C4620" t="s">
        <v>67</v>
      </c>
      <c r="D4620" t="s">
        <v>91</v>
      </c>
      <c r="E4620" t="s">
        <v>80</v>
      </c>
      <c r="F4620" t="s">
        <v>42</v>
      </c>
      <c r="G4620">
        <v>5</v>
      </c>
      <c r="H4620">
        <v>4</v>
      </c>
      <c r="I4620">
        <v>2014</v>
      </c>
      <c r="J4620" t="s">
        <v>75</v>
      </c>
      <c r="K4620">
        <v>1.214</v>
      </c>
      <c r="L4620">
        <v>1.1000000000000001</v>
      </c>
      <c r="M4620" s="54">
        <v>1.4</v>
      </c>
      <c r="N4620" t="s">
        <v>44</v>
      </c>
      <c r="O4620" t="s">
        <v>44</v>
      </c>
      <c r="P4620">
        <v>-99</v>
      </c>
    </row>
    <row r="4621" spans="1:16" x14ac:dyDescent="0.25">
      <c r="A4621" s="20" t="s">
        <v>22316</v>
      </c>
      <c r="B4621">
        <v>3</v>
      </c>
      <c r="C4621" t="s">
        <v>67</v>
      </c>
      <c r="D4621" t="s">
        <v>91</v>
      </c>
      <c r="E4621" t="s">
        <v>80</v>
      </c>
      <c r="F4621" t="s">
        <v>42</v>
      </c>
      <c r="G4621">
        <v>2</v>
      </c>
      <c r="H4621">
        <v>4</v>
      </c>
      <c r="I4621">
        <v>2014</v>
      </c>
      <c r="J4621" t="s">
        <v>43</v>
      </c>
      <c r="K4621" t="s">
        <v>44</v>
      </c>
      <c r="L4621" t="s">
        <v>44</v>
      </c>
      <c r="M4621" t="s">
        <v>44</v>
      </c>
      <c r="N4621">
        <v>1</v>
      </c>
      <c r="O4621" t="s">
        <v>44</v>
      </c>
      <c r="P4621">
        <v>100</v>
      </c>
    </row>
    <row r="4622" spans="1:16" x14ac:dyDescent="0.25">
      <c r="A4622" s="20" t="s">
        <v>22317</v>
      </c>
      <c r="B4622">
        <v>3</v>
      </c>
      <c r="C4622" t="s">
        <v>67</v>
      </c>
      <c r="D4622" t="s">
        <v>91</v>
      </c>
      <c r="E4622" t="s">
        <v>80</v>
      </c>
      <c r="F4622" t="s">
        <v>42</v>
      </c>
      <c r="G4622">
        <v>3</v>
      </c>
      <c r="H4622">
        <v>4</v>
      </c>
      <c r="I4622">
        <v>2014</v>
      </c>
      <c r="J4622" t="s">
        <v>43</v>
      </c>
      <c r="K4622" t="s">
        <v>44</v>
      </c>
      <c r="L4622" t="s">
        <v>44</v>
      </c>
      <c r="M4622" s="54" t="s">
        <v>44</v>
      </c>
      <c r="N4622">
        <v>34</v>
      </c>
      <c r="O4622" t="s">
        <v>44</v>
      </c>
      <c r="P4622">
        <v>17.149858514250901</v>
      </c>
    </row>
    <row r="4623" spans="1:16" x14ac:dyDescent="0.25">
      <c r="A4623" s="20" t="s">
        <v>22318</v>
      </c>
      <c r="B4623">
        <v>3</v>
      </c>
      <c r="C4623" t="s">
        <v>67</v>
      </c>
      <c r="D4623" t="s">
        <v>91</v>
      </c>
      <c r="E4623" t="s">
        <v>80</v>
      </c>
      <c r="F4623" t="s">
        <v>42</v>
      </c>
      <c r="G4623">
        <v>4</v>
      </c>
      <c r="H4623">
        <v>4</v>
      </c>
      <c r="I4623">
        <v>2014</v>
      </c>
      <c r="J4623" t="s">
        <v>43</v>
      </c>
      <c r="K4623" t="s">
        <v>44</v>
      </c>
      <c r="L4623" t="s">
        <v>44</v>
      </c>
      <c r="M4623" s="54" t="s">
        <v>44</v>
      </c>
      <c r="N4623">
        <v>143</v>
      </c>
      <c r="O4623" t="s">
        <v>44</v>
      </c>
      <c r="P4623">
        <v>8.36242010007091</v>
      </c>
    </row>
    <row r="4624" spans="1:16" x14ac:dyDescent="0.25">
      <c r="A4624" s="20" t="s">
        <v>22319</v>
      </c>
      <c r="B4624">
        <v>3</v>
      </c>
      <c r="C4624" t="s">
        <v>67</v>
      </c>
      <c r="D4624" t="s">
        <v>91</v>
      </c>
      <c r="E4624" t="s">
        <v>80</v>
      </c>
      <c r="F4624" t="s">
        <v>42</v>
      </c>
      <c r="G4624">
        <v>5</v>
      </c>
      <c r="H4624">
        <v>4</v>
      </c>
      <c r="I4624">
        <v>2014</v>
      </c>
      <c r="J4624" t="s">
        <v>43</v>
      </c>
      <c r="K4624" t="s">
        <v>44</v>
      </c>
      <c r="L4624" t="s">
        <v>44</v>
      </c>
      <c r="M4624" s="54" t="s">
        <v>44</v>
      </c>
      <c r="N4624">
        <v>268</v>
      </c>
      <c r="O4624" t="s">
        <v>44</v>
      </c>
      <c r="P4624">
        <v>6.10847221781526</v>
      </c>
    </row>
    <row r="4625" spans="1:16" x14ac:dyDescent="0.25">
      <c r="A4625" s="20" t="s">
        <v>4102</v>
      </c>
      <c r="B4625">
        <v>3</v>
      </c>
      <c r="C4625" t="s">
        <v>67</v>
      </c>
      <c r="D4625" t="s">
        <v>91</v>
      </c>
      <c r="E4625" t="s">
        <v>80</v>
      </c>
      <c r="F4625" t="s">
        <v>42</v>
      </c>
      <c r="G4625">
        <v>2</v>
      </c>
      <c r="H4625">
        <v>4</v>
      </c>
      <c r="I4625">
        <v>2014</v>
      </c>
      <c r="J4625" t="s">
        <v>45</v>
      </c>
      <c r="K4625">
        <v>0.76</v>
      </c>
      <c r="L4625">
        <v>0.48299999999999998</v>
      </c>
      <c r="M4625" s="54">
        <v>1.0369999999999999</v>
      </c>
      <c r="N4625">
        <v>81</v>
      </c>
      <c r="O4625" t="s">
        <v>44</v>
      </c>
      <c r="P4625">
        <v>11.1111111111111</v>
      </c>
    </row>
    <row r="4626" spans="1:16" x14ac:dyDescent="0.25">
      <c r="A4626" s="20" t="s">
        <v>4105</v>
      </c>
      <c r="B4626">
        <v>3</v>
      </c>
      <c r="C4626" t="s">
        <v>67</v>
      </c>
      <c r="D4626" t="s">
        <v>91</v>
      </c>
      <c r="E4626" t="s">
        <v>80</v>
      </c>
      <c r="F4626" t="s">
        <v>42</v>
      </c>
      <c r="G4626">
        <v>3</v>
      </c>
      <c r="H4626">
        <v>4</v>
      </c>
      <c r="I4626">
        <v>2014</v>
      </c>
      <c r="J4626" t="s">
        <v>45</v>
      </c>
      <c r="K4626">
        <v>0.4</v>
      </c>
      <c r="L4626">
        <v>0.23799999999999999</v>
      </c>
      <c r="M4626" s="54">
        <v>0.56200000000000006</v>
      </c>
      <c r="N4626">
        <v>93</v>
      </c>
      <c r="O4626" t="s">
        <v>44</v>
      </c>
      <c r="P4626">
        <v>10.3695169473043</v>
      </c>
    </row>
    <row r="4627" spans="1:16" x14ac:dyDescent="0.25">
      <c r="A4627" s="20" t="s">
        <v>4106</v>
      </c>
      <c r="B4627">
        <v>3</v>
      </c>
      <c r="C4627" t="s">
        <v>67</v>
      </c>
      <c r="D4627" t="s">
        <v>91</v>
      </c>
      <c r="E4627" t="s">
        <v>80</v>
      </c>
      <c r="F4627" t="s">
        <v>42</v>
      </c>
      <c r="G4627">
        <v>4</v>
      </c>
      <c r="H4627">
        <v>4</v>
      </c>
      <c r="I4627">
        <v>2014</v>
      </c>
      <c r="J4627" t="s">
        <v>45</v>
      </c>
      <c r="K4627">
        <v>0.74</v>
      </c>
      <c r="L4627">
        <v>0.497</v>
      </c>
      <c r="M4627" s="54">
        <v>0.98299999999999998</v>
      </c>
      <c r="N4627">
        <v>545</v>
      </c>
      <c r="O4627" t="s">
        <v>44</v>
      </c>
      <c r="P4627">
        <v>4.2835293687811902</v>
      </c>
    </row>
    <row r="4628" spans="1:16" x14ac:dyDescent="0.25">
      <c r="A4628" s="20" t="s">
        <v>4107</v>
      </c>
      <c r="B4628">
        <v>3</v>
      </c>
      <c r="C4628" t="s">
        <v>67</v>
      </c>
      <c r="D4628" t="s">
        <v>91</v>
      </c>
      <c r="E4628" t="s">
        <v>80</v>
      </c>
      <c r="F4628" t="s">
        <v>42</v>
      </c>
      <c r="G4628">
        <v>5</v>
      </c>
      <c r="H4628">
        <v>4</v>
      </c>
      <c r="I4628">
        <v>2014</v>
      </c>
      <c r="J4628" t="s">
        <v>45</v>
      </c>
      <c r="K4628">
        <v>0.59</v>
      </c>
      <c r="L4628">
        <v>0.39</v>
      </c>
      <c r="M4628" s="54">
        <v>0.79</v>
      </c>
      <c r="N4628">
        <v>381</v>
      </c>
      <c r="O4628" t="s">
        <v>44</v>
      </c>
      <c r="P4628">
        <v>5.1231551957855999</v>
      </c>
    </row>
    <row r="4629" spans="1:16" x14ac:dyDescent="0.25">
      <c r="A4629" s="20" t="s">
        <v>4123</v>
      </c>
      <c r="B4629">
        <v>3</v>
      </c>
      <c r="C4629" t="s">
        <v>67</v>
      </c>
      <c r="D4629" t="s">
        <v>91</v>
      </c>
      <c r="E4629" t="s">
        <v>80</v>
      </c>
      <c r="F4629" t="s">
        <v>42</v>
      </c>
      <c r="G4629">
        <v>2</v>
      </c>
      <c r="H4629">
        <v>4</v>
      </c>
      <c r="I4629">
        <v>2014</v>
      </c>
      <c r="J4629" t="s">
        <v>46</v>
      </c>
      <c r="K4629">
        <v>1.1399999999999999</v>
      </c>
      <c r="L4629">
        <v>0.98599999999999999</v>
      </c>
      <c r="M4629" s="54">
        <v>1.294</v>
      </c>
      <c r="N4629">
        <v>215</v>
      </c>
      <c r="O4629" t="s">
        <v>44</v>
      </c>
      <c r="P4629">
        <v>6.8199433947047297</v>
      </c>
    </row>
    <row r="4630" spans="1:16" x14ac:dyDescent="0.25">
      <c r="A4630" s="20" t="s">
        <v>4126</v>
      </c>
      <c r="B4630">
        <v>3</v>
      </c>
      <c r="C4630" t="s">
        <v>67</v>
      </c>
      <c r="D4630" t="s">
        <v>91</v>
      </c>
      <c r="E4630" t="s">
        <v>80</v>
      </c>
      <c r="F4630" t="s">
        <v>42</v>
      </c>
      <c r="G4630">
        <v>3</v>
      </c>
      <c r="H4630">
        <v>4</v>
      </c>
      <c r="I4630">
        <v>2014</v>
      </c>
      <c r="J4630" t="s">
        <v>46</v>
      </c>
      <c r="K4630">
        <v>0.34</v>
      </c>
      <c r="L4630">
        <v>0.26600000000000001</v>
      </c>
      <c r="M4630" s="54">
        <v>0.41399999999999998</v>
      </c>
      <c r="N4630">
        <v>142</v>
      </c>
      <c r="O4630" t="s">
        <v>44</v>
      </c>
      <c r="P4630">
        <v>8.3918135829668898</v>
      </c>
    </row>
    <row r="4631" spans="1:16" x14ac:dyDescent="0.25">
      <c r="A4631" s="20" t="s">
        <v>4127</v>
      </c>
      <c r="B4631">
        <v>3</v>
      </c>
      <c r="C4631" t="s">
        <v>67</v>
      </c>
      <c r="D4631" t="s">
        <v>91</v>
      </c>
      <c r="E4631" t="s">
        <v>80</v>
      </c>
      <c r="F4631" t="s">
        <v>42</v>
      </c>
      <c r="G4631">
        <v>4</v>
      </c>
      <c r="H4631">
        <v>4</v>
      </c>
      <c r="I4631">
        <v>2014</v>
      </c>
      <c r="J4631" t="s">
        <v>46</v>
      </c>
      <c r="K4631">
        <v>0.44</v>
      </c>
      <c r="L4631">
        <v>0.373</v>
      </c>
      <c r="M4631" s="54">
        <v>0.50700000000000001</v>
      </c>
      <c r="N4631">
        <v>321</v>
      </c>
      <c r="O4631" t="s">
        <v>44</v>
      </c>
      <c r="P4631">
        <v>5.5814557218594798</v>
      </c>
    </row>
    <row r="4632" spans="1:16" x14ac:dyDescent="0.25">
      <c r="A4632" s="20" t="s">
        <v>4128</v>
      </c>
      <c r="B4632">
        <v>3</v>
      </c>
      <c r="C4632" t="s">
        <v>67</v>
      </c>
      <c r="D4632" t="s">
        <v>91</v>
      </c>
      <c r="E4632" t="s">
        <v>80</v>
      </c>
      <c r="F4632" t="s">
        <v>42</v>
      </c>
      <c r="G4632">
        <v>5</v>
      </c>
      <c r="H4632">
        <v>4</v>
      </c>
      <c r="I4632">
        <v>2014</v>
      </c>
      <c r="J4632" t="s">
        <v>46</v>
      </c>
      <c r="K4632">
        <v>0.61</v>
      </c>
      <c r="L4632">
        <v>0.53200000000000003</v>
      </c>
      <c r="M4632" s="54">
        <v>0.68799999999999994</v>
      </c>
      <c r="N4632">
        <v>1101</v>
      </c>
      <c r="O4632" t="s">
        <v>44</v>
      </c>
      <c r="P4632">
        <v>3.0137438733945601</v>
      </c>
    </row>
    <row r="4633" spans="1:16" x14ac:dyDescent="0.25">
      <c r="A4633" s="20" t="s">
        <v>4144</v>
      </c>
      <c r="B4633">
        <v>3</v>
      </c>
      <c r="C4633" t="s">
        <v>67</v>
      </c>
      <c r="D4633" t="s">
        <v>91</v>
      </c>
      <c r="E4633" t="s">
        <v>80</v>
      </c>
      <c r="F4633" t="s">
        <v>42</v>
      </c>
      <c r="G4633">
        <v>2</v>
      </c>
      <c r="H4633">
        <v>4</v>
      </c>
      <c r="I4633">
        <v>2014</v>
      </c>
      <c r="J4633" t="s">
        <v>47</v>
      </c>
      <c r="K4633">
        <v>1.5</v>
      </c>
      <c r="L4633">
        <v>0.88600000000000001</v>
      </c>
      <c r="M4633" s="54">
        <v>2.1139999999999999</v>
      </c>
      <c r="N4633">
        <v>371</v>
      </c>
      <c r="O4633" t="s">
        <v>44</v>
      </c>
      <c r="P4633">
        <v>5.1917413165116502</v>
      </c>
    </row>
    <row r="4634" spans="1:16" x14ac:dyDescent="0.25">
      <c r="A4634" s="20" t="s">
        <v>4147</v>
      </c>
      <c r="B4634">
        <v>3</v>
      </c>
      <c r="C4634" t="s">
        <v>67</v>
      </c>
      <c r="D4634" t="s">
        <v>91</v>
      </c>
      <c r="E4634" t="s">
        <v>80</v>
      </c>
      <c r="F4634" t="s">
        <v>42</v>
      </c>
      <c r="G4634">
        <v>3</v>
      </c>
      <c r="H4634">
        <v>4</v>
      </c>
      <c r="I4634">
        <v>2014</v>
      </c>
      <c r="J4634" t="s">
        <v>47</v>
      </c>
      <c r="K4634">
        <v>0.96</v>
      </c>
      <c r="L4634">
        <v>0.55300000000000005</v>
      </c>
      <c r="M4634" s="54">
        <v>1.367</v>
      </c>
      <c r="N4634">
        <v>359</v>
      </c>
      <c r="O4634" t="s">
        <v>44</v>
      </c>
      <c r="P4634">
        <v>5.2777981396926004</v>
      </c>
    </row>
    <row r="4635" spans="1:16" x14ac:dyDescent="0.25">
      <c r="A4635" s="20" t="s">
        <v>4148</v>
      </c>
      <c r="B4635">
        <v>3</v>
      </c>
      <c r="C4635" t="s">
        <v>67</v>
      </c>
      <c r="D4635" t="s">
        <v>91</v>
      </c>
      <c r="E4635" t="s">
        <v>80</v>
      </c>
      <c r="F4635" t="s">
        <v>42</v>
      </c>
      <c r="G4635">
        <v>4</v>
      </c>
      <c r="H4635">
        <v>4</v>
      </c>
      <c r="I4635">
        <v>2014</v>
      </c>
      <c r="J4635" t="s">
        <v>47</v>
      </c>
      <c r="K4635">
        <v>1.68</v>
      </c>
      <c r="L4635">
        <v>1.008</v>
      </c>
      <c r="M4635" s="54">
        <v>2.3519999999999999</v>
      </c>
      <c r="N4635">
        <v>1395</v>
      </c>
      <c r="O4635" t="s">
        <v>44</v>
      </c>
      <c r="P4635">
        <v>2.6773977630083299</v>
      </c>
    </row>
    <row r="4636" spans="1:16" x14ac:dyDescent="0.25">
      <c r="A4636" s="20" t="s">
        <v>4149</v>
      </c>
      <c r="B4636">
        <v>3</v>
      </c>
      <c r="C4636" t="s">
        <v>67</v>
      </c>
      <c r="D4636" t="s">
        <v>91</v>
      </c>
      <c r="E4636" t="s">
        <v>80</v>
      </c>
      <c r="F4636" t="s">
        <v>42</v>
      </c>
      <c r="G4636">
        <v>5</v>
      </c>
      <c r="H4636">
        <v>4</v>
      </c>
      <c r="I4636">
        <v>2014</v>
      </c>
      <c r="J4636" t="s">
        <v>47</v>
      </c>
      <c r="K4636">
        <v>1.99</v>
      </c>
      <c r="L4636">
        <v>1.2030000000000001</v>
      </c>
      <c r="M4636">
        <v>2.7770000000000001</v>
      </c>
      <c r="N4636">
        <v>16124</v>
      </c>
      <c r="O4636" t="s">
        <v>44</v>
      </c>
      <c r="P4636">
        <v>0.78752365067476904</v>
      </c>
    </row>
    <row r="4637" spans="1:16" x14ac:dyDescent="0.25">
      <c r="A4637" s="20" t="s">
        <v>22320</v>
      </c>
      <c r="B4637">
        <v>3</v>
      </c>
      <c r="C4637" t="s">
        <v>67</v>
      </c>
      <c r="D4637" t="s">
        <v>91</v>
      </c>
      <c r="E4637" t="s">
        <v>80</v>
      </c>
      <c r="F4637" t="s">
        <v>42</v>
      </c>
      <c r="G4637">
        <v>2</v>
      </c>
      <c r="H4637">
        <v>4</v>
      </c>
      <c r="I4637">
        <v>2014</v>
      </c>
      <c r="J4637" t="s">
        <v>48</v>
      </c>
      <c r="K4637" t="s">
        <v>44</v>
      </c>
      <c r="L4637" t="s">
        <v>44</v>
      </c>
      <c r="M4637" s="54" t="s">
        <v>44</v>
      </c>
      <c r="N4637">
        <v>0</v>
      </c>
      <c r="O4637" t="s">
        <v>44</v>
      </c>
      <c r="P4637" t="s">
        <v>44</v>
      </c>
    </row>
    <row r="4638" spans="1:16" x14ac:dyDescent="0.25">
      <c r="A4638" s="20" t="s">
        <v>22321</v>
      </c>
      <c r="B4638">
        <v>3</v>
      </c>
      <c r="C4638" t="s">
        <v>67</v>
      </c>
      <c r="D4638" t="s">
        <v>91</v>
      </c>
      <c r="E4638" t="s">
        <v>80</v>
      </c>
      <c r="F4638" t="s">
        <v>42</v>
      </c>
      <c r="G4638">
        <v>3</v>
      </c>
      <c r="H4638">
        <v>4</v>
      </c>
      <c r="I4638">
        <v>2014</v>
      </c>
      <c r="J4638" t="s">
        <v>48</v>
      </c>
      <c r="K4638" t="s">
        <v>44</v>
      </c>
      <c r="L4638" t="s">
        <v>44</v>
      </c>
      <c r="M4638" s="54" t="s">
        <v>44</v>
      </c>
      <c r="N4638">
        <v>2</v>
      </c>
      <c r="O4638" t="s">
        <v>44</v>
      </c>
      <c r="P4638">
        <v>70.710678118654698</v>
      </c>
    </row>
    <row r="4639" spans="1:16" x14ac:dyDescent="0.25">
      <c r="A4639" s="20" t="s">
        <v>22322</v>
      </c>
      <c r="B4639">
        <v>3</v>
      </c>
      <c r="C4639" t="s">
        <v>67</v>
      </c>
      <c r="D4639" t="s">
        <v>91</v>
      </c>
      <c r="E4639" t="s">
        <v>80</v>
      </c>
      <c r="F4639" t="s">
        <v>42</v>
      </c>
      <c r="G4639">
        <v>4</v>
      </c>
      <c r="H4639">
        <v>4</v>
      </c>
      <c r="I4639">
        <v>2014</v>
      </c>
      <c r="J4639" t="s">
        <v>48</v>
      </c>
      <c r="K4639">
        <v>1.78</v>
      </c>
      <c r="L4639">
        <v>0.92400000000000004</v>
      </c>
      <c r="M4639" s="54">
        <v>2.6360000000000001</v>
      </c>
      <c r="N4639">
        <v>101</v>
      </c>
      <c r="O4639" t="s">
        <v>44</v>
      </c>
      <c r="P4639">
        <v>9.9503719020998904</v>
      </c>
    </row>
    <row r="4640" spans="1:16" x14ac:dyDescent="0.25">
      <c r="A4640" s="20" t="s">
        <v>16859</v>
      </c>
      <c r="B4640">
        <v>3</v>
      </c>
      <c r="C4640" t="s">
        <v>67</v>
      </c>
      <c r="D4640" t="s">
        <v>91</v>
      </c>
      <c r="E4640" t="s">
        <v>80</v>
      </c>
      <c r="F4640" t="s">
        <v>42</v>
      </c>
      <c r="G4640">
        <v>5</v>
      </c>
      <c r="H4640">
        <v>4</v>
      </c>
      <c r="I4640">
        <v>2014</v>
      </c>
      <c r="J4640" t="s">
        <v>48</v>
      </c>
      <c r="K4640">
        <v>1.24</v>
      </c>
      <c r="L4640">
        <v>0.80200000000000005</v>
      </c>
      <c r="M4640" s="54">
        <v>1.6779999999999999</v>
      </c>
      <c r="N4640">
        <v>517</v>
      </c>
      <c r="O4640" t="s">
        <v>44</v>
      </c>
      <c r="P4640">
        <v>4.3979949713354296</v>
      </c>
    </row>
    <row r="4641" spans="1:16" x14ac:dyDescent="0.25">
      <c r="A4641" s="20" t="s">
        <v>22323</v>
      </c>
      <c r="B4641">
        <v>3</v>
      </c>
      <c r="C4641" t="s">
        <v>67</v>
      </c>
      <c r="D4641" t="s">
        <v>91</v>
      </c>
      <c r="E4641" t="s">
        <v>80</v>
      </c>
      <c r="F4641" t="s">
        <v>42</v>
      </c>
      <c r="G4641">
        <v>2</v>
      </c>
      <c r="H4641">
        <v>4</v>
      </c>
      <c r="I4641">
        <v>2014</v>
      </c>
      <c r="J4641" t="s">
        <v>49</v>
      </c>
      <c r="K4641">
        <v>5.42</v>
      </c>
      <c r="L4641">
        <v>0.59699999999999998</v>
      </c>
      <c r="M4641" s="54">
        <v>10.243</v>
      </c>
      <c r="N4641">
        <v>29</v>
      </c>
      <c r="O4641" t="s">
        <v>44</v>
      </c>
      <c r="P4641">
        <v>18.569533817705199</v>
      </c>
    </row>
    <row r="4642" spans="1:16" x14ac:dyDescent="0.25">
      <c r="A4642" s="20" t="s">
        <v>16860</v>
      </c>
      <c r="B4642">
        <v>3</v>
      </c>
      <c r="C4642" t="s">
        <v>67</v>
      </c>
      <c r="D4642" t="s">
        <v>91</v>
      </c>
      <c r="E4642" t="s">
        <v>80</v>
      </c>
      <c r="F4642" t="s">
        <v>42</v>
      </c>
      <c r="G4642">
        <v>3</v>
      </c>
      <c r="H4642">
        <v>4</v>
      </c>
      <c r="I4642">
        <v>2014</v>
      </c>
      <c r="J4642" t="s">
        <v>49</v>
      </c>
      <c r="K4642">
        <v>3.82</v>
      </c>
      <c r="L4642">
        <v>0.44500000000000001</v>
      </c>
      <c r="M4642" s="54">
        <v>7.1950000000000003</v>
      </c>
      <c r="N4642">
        <v>166</v>
      </c>
      <c r="O4642" t="s">
        <v>44</v>
      </c>
      <c r="P4642">
        <v>7.7615052570633303</v>
      </c>
    </row>
    <row r="4643" spans="1:16" x14ac:dyDescent="0.25">
      <c r="A4643" s="20" t="s">
        <v>16861</v>
      </c>
      <c r="B4643">
        <v>3</v>
      </c>
      <c r="C4643" t="s">
        <v>67</v>
      </c>
      <c r="D4643" t="s">
        <v>91</v>
      </c>
      <c r="E4643" t="s">
        <v>80</v>
      </c>
      <c r="F4643" t="s">
        <v>42</v>
      </c>
      <c r="G4643">
        <v>4</v>
      </c>
      <c r="H4643">
        <v>4</v>
      </c>
      <c r="I4643">
        <v>2014</v>
      </c>
      <c r="J4643" t="s">
        <v>49</v>
      </c>
      <c r="K4643">
        <v>3.65</v>
      </c>
      <c r="L4643">
        <v>0.42199999999999999</v>
      </c>
      <c r="M4643" s="54">
        <v>6.8780000000000001</v>
      </c>
      <c r="N4643">
        <v>449</v>
      </c>
      <c r="O4643" t="s">
        <v>44</v>
      </c>
      <c r="P4643">
        <v>4.7192917818300897</v>
      </c>
    </row>
    <row r="4644" spans="1:16" x14ac:dyDescent="0.25">
      <c r="A4644" s="20" t="s">
        <v>16862</v>
      </c>
      <c r="B4644">
        <v>3</v>
      </c>
      <c r="C4644" t="s">
        <v>67</v>
      </c>
      <c r="D4644" t="s">
        <v>91</v>
      </c>
      <c r="E4644" t="s">
        <v>80</v>
      </c>
      <c r="F4644" t="s">
        <v>42</v>
      </c>
      <c r="G4644">
        <v>5</v>
      </c>
      <c r="H4644">
        <v>4</v>
      </c>
      <c r="I4644">
        <v>2014</v>
      </c>
      <c r="J4644" t="s">
        <v>49</v>
      </c>
      <c r="K4644">
        <v>5.87</v>
      </c>
      <c r="L4644">
        <v>0.69499999999999995</v>
      </c>
      <c r="M4644" s="54">
        <v>11.045</v>
      </c>
      <c r="N4644">
        <v>883</v>
      </c>
      <c r="O4644" t="s">
        <v>44</v>
      </c>
      <c r="P4644">
        <v>3.3652679406803201</v>
      </c>
    </row>
    <row r="4645" spans="1:16" x14ac:dyDescent="0.25">
      <c r="A4645" s="20" t="s">
        <v>22324</v>
      </c>
      <c r="B4645">
        <v>3</v>
      </c>
      <c r="C4645" t="s">
        <v>67</v>
      </c>
      <c r="D4645" t="s">
        <v>91</v>
      </c>
      <c r="E4645" t="s">
        <v>80</v>
      </c>
      <c r="F4645" t="s">
        <v>42</v>
      </c>
      <c r="G4645">
        <v>2</v>
      </c>
      <c r="H4645">
        <v>4</v>
      </c>
      <c r="I4645">
        <v>2014</v>
      </c>
      <c r="J4645" t="s">
        <v>50</v>
      </c>
      <c r="K4645" t="s">
        <v>44</v>
      </c>
      <c r="L4645" t="s">
        <v>44</v>
      </c>
      <c r="M4645" s="54" t="s">
        <v>44</v>
      </c>
      <c r="N4645">
        <v>1</v>
      </c>
      <c r="O4645" t="s">
        <v>44</v>
      </c>
      <c r="P4645">
        <v>100</v>
      </c>
    </row>
    <row r="4646" spans="1:16" x14ac:dyDescent="0.25">
      <c r="A4646" s="20" t="s">
        <v>22325</v>
      </c>
      <c r="B4646">
        <v>3</v>
      </c>
      <c r="C4646" t="s">
        <v>67</v>
      </c>
      <c r="D4646" t="s">
        <v>91</v>
      </c>
      <c r="E4646" t="s">
        <v>80</v>
      </c>
      <c r="F4646" t="s">
        <v>42</v>
      </c>
      <c r="G4646">
        <v>3</v>
      </c>
      <c r="H4646">
        <v>4</v>
      </c>
      <c r="I4646">
        <v>2014</v>
      </c>
      <c r="J4646" t="s">
        <v>50</v>
      </c>
      <c r="K4646" t="s">
        <v>44</v>
      </c>
      <c r="L4646" t="s">
        <v>44</v>
      </c>
      <c r="M4646" t="s">
        <v>44</v>
      </c>
      <c r="N4646">
        <v>0</v>
      </c>
      <c r="O4646" t="s">
        <v>44</v>
      </c>
      <c r="P4646" t="s">
        <v>44</v>
      </c>
    </row>
    <row r="4647" spans="1:16" x14ac:dyDescent="0.25">
      <c r="A4647" s="20" t="s">
        <v>22326</v>
      </c>
      <c r="B4647">
        <v>3</v>
      </c>
      <c r="C4647" t="s">
        <v>67</v>
      </c>
      <c r="D4647" t="s">
        <v>91</v>
      </c>
      <c r="E4647" t="s">
        <v>80</v>
      </c>
      <c r="F4647" t="s">
        <v>42</v>
      </c>
      <c r="G4647">
        <v>4</v>
      </c>
      <c r="H4647">
        <v>4</v>
      </c>
      <c r="I4647">
        <v>2014</v>
      </c>
      <c r="J4647" t="s">
        <v>50</v>
      </c>
      <c r="K4647" t="s">
        <v>44</v>
      </c>
      <c r="L4647" t="s">
        <v>44</v>
      </c>
      <c r="M4647" t="s">
        <v>44</v>
      </c>
      <c r="N4647">
        <v>70</v>
      </c>
      <c r="O4647" t="s">
        <v>44</v>
      </c>
      <c r="P4647">
        <v>11.952286093343901</v>
      </c>
    </row>
    <row r="4648" spans="1:16" x14ac:dyDescent="0.25">
      <c r="A4648" s="20" t="s">
        <v>22327</v>
      </c>
      <c r="B4648">
        <v>3</v>
      </c>
      <c r="C4648" t="s">
        <v>67</v>
      </c>
      <c r="D4648" t="s">
        <v>91</v>
      </c>
      <c r="E4648" t="s">
        <v>80</v>
      </c>
      <c r="F4648" t="s">
        <v>42</v>
      </c>
      <c r="G4648">
        <v>5</v>
      </c>
      <c r="H4648">
        <v>4</v>
      </c>
      <c r="I4648">
        <v>2014</v>
      </c>
      <c r="J4648" t="s">
        <v>50</v>
      </c>
      <c r="K4648" t="s">
        <v>44</v>
      </c>
      <c r="L4648" t="s">
        <v>44</v>
      </c>
      <c r="M4648" s="54" t="s">
        <v>44</v>
      </c>
      <c r="N4648">
        <v>280</v>
      </c>
      <c r="O4648" t="s">
        <v>44</v>
      </c>
      <c r="P4648">
        <v>5.9761430466719698</v>
      </c>
    </row>
    <row r="4649" spans="1:16" x14ac:dyDescent="0.25">
      <c r="A4649" s="20" t="s">
        <v>22328</v>
      </c>
      <c r="B4649">
        <v>3</v>
      </c>
      <c r="C4649" t="s">
        <v>67</v>
      </c>
      <c r="D4649" t="s">
        <v>91</v>
      </c>
      <c r="E4649" t="s">
        <v>80</v>
      </c>
      <c r="F4649" t="s">
        <v>42</v>
      </c>
      <c r="G4649">
        <v>2</v>
      </c>
      <c r="H4649">
        <v>4</v>
      </c>
      <c r="I4649">
        <v>2014</v>
      </c>
      <c r="J4649" t="s">
        <v>51</v>
      </c>
      <c r="K4649" t="s">
        <v>44</v>
      </c>
      <c r="L4649" t="s">
        <v>44</v>
      </c>
      <c r="M4649" s="54" t="s">
        <v>44</v>
      </c>
      <c r="N4649">
        <v>29</v>
      </c>
      <c r="O4649" t="s">
        <v>44</v>
      </c>
      <c r="P4649">
        <v>18.569533817705199</v>
      </c>
    </row>
    <row r="4650" spans="1:16" x14ac:dyDescent="0.25">
      <c r="A4650" s="20" t="s">
        <v>22329</v>
      </c>
      <c r="B4650">
        <v>3</v>
      </c>
      <c r="C4650" t="s">
        <v>67</v>
      </c>
      <c r="D4650" t="s">
        <v>91</v>
      </c>
      <c r="E4650" t="s">
        <v>80</v>
      </c>
      <c r="F4650" t="s">
        <v>42</v>
      </c>
      <c r="G4650">
        <v>3</v>
      </c>
      <c r="H4650">
        <v>4</v>
      </c>
      <c r="I4650">
        <v>2014</v>
      </c>
      <c r="J4650" t="s">
        <v>51</v>
      </c>
      <c r="K4650" t="s">
        <v>44</v>
      </c>
      <c r="L4650" t="s">
        <v>44</v>
      </c>
      <c r="M4650" s="54" t="s">
        <v>44</v>
      </c>
      <c r="N4650">
        <v>45</v>
      </c>
      <c r="O4650" t="s">
        <v>44</v>
      </c>
      <c r="P4650">
        <v>14.907119849998599</v>
      </c>
    </row>
    <row r="4651" spans="1:16" x14ac:dyDescent="0.25">
      <c r="A4651" s="20" t="s">
        <v>22330</v>
      </c>
      <c r="B4651">
        <v>3</v>
      </c>
      <c r="C4651" t="s">
        <v>67</v>
      </c>
      <c r="D4651" t="s">
        <v>91</v>
      </c>
      <c r="E4651" t="s">
        <v>80</v>
      </c>
      <c r="F4651" t="s">
        <v>42</v>
      </c>
      <c r="G4651">
        <v>4</v>
      </c>
      <c r="H4651">
        <v>4</v>
      </c>
      <c r="I4651">
        <v>2014</v>
      </c>
      <c r="J4651" t="s">
        <v>51</v>
      </c>
      <c r="K4651" t="s">
        <v>44</v>
      </c>
      <c r="L4651" t="s">
        <v>44</v>
      </c>
      <c r="M4651" s="54" t="s">
        <v>44</v>
      </c>
      <c r="N4651">
        <v>47</v>
      </c>
      <c r="O4651" t="s">
        <v>44</v>
      </c>
      <c r="P4651">
        <v>14.5864991497895</v>
      </c>
    </row>
    <row r="4652" spans="1:16" x14ac:dyDescent="0.25">
      <c r="A4652" s="20" t="s">
        <v>16863</v>
      </c>
      <c r="B4652">
        <v>3</v>
      </c>
      <c r="C4652" t="s">
        <v>67</v>
      </c>
      <c r="D4652" t="s">
        <v>91</v>
      </c>
      <c r="E4652" t="s">
        <v>80</v>
      </c>
      <c r="F4652" t="s">
        <v>42</v>
      </c>
      <c r="G4652">
        <v>5</v>
      </c>
      <c r="H4652">
        <v>4</v>
      </c>
      <c r="I4652">
        <v>2014</v>
      </c>
      <c r="J4652" t="s">
        <v>51</v>
      </c>
      <c r="K4652" t="s">
        <v>44</v>
      </c>
      <c r="L4652" t="s">
        <v>44</v>
      </c>
      <c r="M4652" s="54" t="s">
        <v>44</v>
      </c>
      <c r="N4652">
        <v>412</v>
      </c>
      <c r="O4652" t="s">
        <v>44</v>
      </c>
      <c r="P4652">
        <v>4.9266463908214702</v>
      </c>
    </row>
    <row r="4653" spans="1:16" x14ac:dyDescent="0.25">
      <c r="A4653" s="20" t="s">
        <v>22331</v>
      </c>
      <c r="B4653">
        <v>3</v>
      </c>
      <c r="C4653" t="s">
        <v>67</v>
      </c>
      <c r="D4653" t="s">
        <v>91</v>
      </c>
      <c r="E4653" t="s">
        <v>78</v>
      </c>
      <c r="F4653" t="s">
        <v>35</v>
      </c>
      <c r="G4653">
        <v>2</v>
      </c>
      <c r="H4653">
        <v>5</v>
      </c>
      <c r="I4653">
        <v>2014</v>
      </c>
      <c r="J4653" t="s">
        <v>52</v>
      </c>
      <c r="K4653" t="s">
        <v>44</v>
      </c>
      <c r="L4653" t="s">
        <v>44</v>
      </c>
      <c r="M4653" s="54" t="s">
        <v>44</v>
      </c>
      <c r="N4653">
        <v>72</v>
      </c>
      <c r="O4653" t="s">
        <v>44</v>
      </c>
      <c r="P4653">
        <v>11.7851130197758</v>
      </c>
    </row>
    <row r="4654" spans="1:16" x14ac:dyDescent="0.25">
      <c r="A4654" s="20" t="s">
        <v>22332</v>
      </c>
      <c r="B4654">
        <v>3</v>
      </c>
      <c r="C4654" t="s">
        <v>67</v>
      </c>
      <c r="D4654" t="s">
        <v>91</v>
      </c>
      <c r="E4654" t="s">
        <v>78</v>
      </c>
      <c r="F4654" t="s">
        <v>35</v>
      </c>
      <c r="G4654">
        <v>3</v>
      </c>
      <c r="H4654">
        <v>5</v>
      </c>
      <c r="I4654">
        <v>2014</v>
      </c>
      <c r="J4654" t="s">
        <v>52</v>
      </c>
      <c r="K4654" t="s">
        <v>44</v>
      </c>
      <c r="L4654" t="s">
        <v>44</v>
      </c>
      <c r="M4654" s="54" t="s">
        <v>44</v>
      </c>
      <c r="N4654">
        <v>41</v>
      </c>
      <c r="O4654" t="s">
        <v>44</v>
      </c>
      <c r="P4654">
        <v>15.6173761888606</v>
      </c>
    </row>
    <row r="4655" spans="1:16" x14ac:dyDescent="0.25">
      <c r="A4655" s="20" t="s">
        <v>22333</v>
      </c>
      <c r="B4655">
        <v>3</v>
      </c>
      <c r="C4655" t="s">
        <v>67</v>
      </c>
      <c r="D4655" t="s">
        <v>91</v>
      </c>
      <c r="E4655" t="s">
        <v>78</v>
      </c>
      <c r="F4655" t="s">
        <v>35</v>
      </c>
      <c r="G4655">
        <v>4</v>
      </c>
      <c r="H4655">
        <v>5</v>
      </c>
      <c r="I4655">
        <v>2014</v>
      </c>
      <c r="J4655" t="s">
        <v>52</v>
      </c>
      <c r="K4655" t="s">
        <v>44</v>
      </c>
      <c r="L4655" t="s">
        <v>44</v>
      </c>
      <c r="M4655" s="54" t="s">
        <v>44</v>
      </c>
      <c r="N4655">
        <v>40</v>
      </c>
      <c r="O4655" t="s">
        <v>44</v>
      </c>
      <c r="P4655">
        <v>15.8113883008419</v>
      </c>
    </row>
    <row r="4656" spans="1:16" x14ac:dyDescent="0.25">
      <c r="A4656" s="20" t="s">
        <v>22334</v>
      </c>
      <c r="B4656">
        <v>3</v>
      </c>
      <c r="C4656" t="s">
        <v>67</v>
      </c>
      <c r="D4656" t="s">
        <v>91</v>
      </c>
      <c r="E4656" t="s">
        <v>78</v>
      </c>
      <c r="F4656" t="s">
        <v>35</v>
      </c>
      <c r="G4656">
        <v>5</v>
      </c>
      <c r="H4656">
        <v>5</v>
      </c>
      <c r="I4656">
        <v>2014</v>
      </c>
      <c r="J4656" t="s">
        <v>52</v>
      </c>
      <c r="K4656" t="s">
        <v>44</v>
      </c>
      <c r="L4656" t="s">
        <v>44</v>
      </c>
      <c r="M4656" t="s">
        <v>44</v>
      </c>
      <c r="N4656">
        <v>17</v>
      </c>
      <c r="O4656" t="s">
        <v>44</v>
      </c>
      <c r="P4656">
        <v>24.253562503633301</v>
      </c>
    </row>
    <row r="4657" spans="1:16" x14ac:dyDescent="0.25">
      <c r="A4657" s="20" t="s">
        <v>22335</v>
      </c>
      <c r="B4657">
        <v>3</v>
      </c>
      <c r="C4657" t="s">
        <v>67</v>
      </c>
      <c r="D4657" t="s">
        <v>91</v>
      </c>
      <c r="E4657" t="s">
        <v>78</v>
      </c>
      <c r="F4657" t="s">
        <v>35</v>
      </c>
      <c r="G4657">
        <v>2</v>
      </c>
      <c r="H4657">
        <v>5</v>
      </c>
      <c r="I4657">
        <v>2014</v>
      </c>
      <c r="J4657" t="s">
        <v>53</v>
      </c>
      <c r="K4657" t="s">
        <v>44</v>
      </c>
      <c r="L4657" t="s">
        <v>44</v>
      </c>
      <c r="M4657" s="54" t="s">
        <v>44</v>
      </c>
      <c r="N4657">
        <v>0</v>
      </c>
      <c r="O4657" t="s">
        <v>44</v>
      </c>
      <c r="P4657" t="s">
        <v>44</v>
      </c>
    </row>
    <row r="4658" spans="1:16" x14ac:dyDescent="0.25">
      <c r="A4658" s="20" t="s">
        <v>16864</v>
      </c>
      <c r="B4658">
        <v>3</v>
      </c>
      <c r="C4658" t="s">
        <v>67</v>
      </c>
      <c r="D4658" t="s">
        <v>91</v>
      </c>
      <c r="E4658" t="s">
        <v>78</v>
      </c>
      <c r="F4658" t="s">
        <v>35</v>
      </c>
      <c r="G4658">
        <v>3</v>
      </c>
      <c r="H4658">
        <v>5</v>
      </c>
      <c r="I4658">
        <v>2014</v>
      </c>
      <c r="J4658" t="s">
        <v>53</v>
      </c>
      <c r="K4658" t="s">
        <v>44</v>
      </c>
      <c r="L4658" t="s">
        <v>44</v>
      </c>
      <c r="M4658" t="s">
        <v>44</v>
      </c>
      <c r="N4658">
        <v>20</v>
      </c>
      <c r="O4658" t="s">
        <v>44</v>
      </c>
      <c r="P4658">
        <v>22.360679774997902</v>
      </c>
    </row>
    <row r="4659" spans="1:16" x14ac:dyDescent="0.25">
      <c r="A4659" s="20" t="s">
        <v>22336</v>
      </c>
      <c r="B4659">
        <v>3</v>
      </c>
      <c r="C4659" t="s">
        <v>67</v>
      </c>
      <c r="D4659" t="s">
        <v>91</v>
      </c>
      <c r="E4659" t="s">
        <v>78</v>
      </c>
      <c r="F4659" t="s">
        <v>35</v>
      </c>
      <c r="G4659">
        <v>4</v>
      </c>
      <c r="H4659">
        <v>5</v>
      </c>
      <c r="I4659">
        <v>2014</v>
      </c>
      <c r="J4659" t="s">
        <v>53</v>
      </c>
      <c r="K4659" t="s">
        <v>44</v>
      </c>
      <c r="L4659" t="s">
        <v>44</v>
      </c>
      <c r="M4659" s="54" t="s">
        <v>44</v>
      </c>
      <c r="N4659">
        <v>16</v>
      </c>
      <c r="O4659" t="s">
        <v>44</v>
      </c>
      <c r="P4659">
        <v>25</v>
      </c>
    </row>
    <row r="4660" spans="1:16" x14ac:dyDescent="0.25">
      <c r="A4660" s="20" t="s">
        <v>22337</v>
      </c>
      <c r="B4660">
        <v>3</v>
      </c>
      <c r="C4660" t="s">
        <v>67</v>
      </c>
      <c r="D4660" t="s">
        <v>91</v>
      </c>
      <c r="E4660" t="s">
        <v>78</v>
      </c>
      <c r="F4660" t="s">
        <v>35</v>
      </c>
      <c r="G4660">
        <v>5</v>
      </c>
      <c r="H4660">
        <v>5</v>
      </c>
      <c r="I4660">
        <v>2014</v>
      </c>
      <c r="J4660" t="s">
        <v>53</v>
      </c>
      <c r="K4660" t="s">
        <v>44</v>
      </c>
      <c r="L4660" t="s">
        <v>44</v>
      </c>
      <c r="M4660" s="54" t="s">
        <v>44</v>
      </c>
      <c r="N4660">
        <v>58</v>
      </c>
      <c r="O4660" t="s">
        <v>44</v>
      </c>
      <c r="P4660">
        <v>13.130643285972299</v>
      </c>
    </row>
    <row r="4661" spans="1:16" x14ac:dyDescent="0.25">
      <c r="A4661" s="20" t="s">
        <v>16865</v>
      </c>
      <c r="B4661">
        <v>3</v>
      </c>
      <c r="C4661" t="s">
        <v>67</v>
      </c>
      <c r="D4661" t="s">
        <v>91</v>
      </c>
      <c r="E4661" t="s">
        <v>78</v>
      </c>
      <c r="F4661" t="s">
        <v>35</v>
      </c>
      <c r="G4661">
        <v>2</v>
      </c>
      <c r="H4661">
        <v>5</v>
      </c>
      <c r="I4661">
        <v>2014</v>
      </c>
      <c r="J4661" t="s">
        <v>34</v>
      </c>
      <c r="K4661">
        <v>1.93</v>
      </c>
      <c r="L4661">
        <v>1.6419999999999999</v>
      </c>
      <c r="M4661">
        <v>2.218</v>
      </c>
      <c r="N4661">
        <v>1791</v>
      </c>
      <c r="O4661" t="s">
        <v>44</v>
      </c>
      <c r="P4661">
        <v>2.3629373500277899</v>
      </c>
    </row>
    <row r="4662" spans="1:16" x14ac:dyDescent="0.25">
      <c r="A4662" s="20" t="s">
        <v>22338</v>
      </c>
      <c r="B4662">
        <v>3</v>
      </c>
      <c r="C4662" t="s">
        <v>67</v>
      </c>
      <c r="D4662" t="s">
        <v>91</v>
      </c>
      <c r="E4662" t="s">
        <v>78</v>
      </c>
      <c r="F4662" t="s">
        <v>35</v>
      </c>
      <c r="G4662">
        <v>2</v>
      </c>
      <c r="H4662">
        <v>5</v>
      </c>
      <c r="I4662">
        <v>2014</v>
      </c>
      <c r="J4662" t="s">
        <v>54</v>
      </c>
      <c r="K4662" t="s">
        <v>44</v>
      </c>
      <c r="L4662" t="s">
        <v>44</v>
      </c>
      <c r="M4662" t="s">
        <v>44</v>
      </c>
      <c r="N4662">
        <v>2</v>
      </c>
      <c r="O4662" t="s">
        <v>44</v>
      </c>
      <c r="P4662">
        <v>70.710678118654698</v>
      </c>
    </row>
    <row r="4663" spans="1:16" x14ac:dyDescent="0.25">
      <c r="A4663" s="20" t="s">
        <v>22339</v>
      </c>
      <c r="B4663">
        <v>3</v>
      </c>
      <c r="C4663" t="s">
        <v>67</v>
      </c>
      <c r="D4663" t="s">
        <v>91</v>
      </c>
      <c r="E4663" t="s">
        <v>78</v>
      </c>
      <c r="F4663" t="s">
        <v>35</v>
      </c>
      <c r="G4663">
        <v>3</v>
      </c>
      <c r="H4663">
        <v>5</v>
      </c>
      <c r="I4663">
        <v>2014</v>
      </c>
      <c r="J4663" t="s">
        <v>54</v>
      </c>
      <c r="K4663" t="s">
        <v>44</v>
      </c>
      <c r="L4663" t="s">
        <v>44</v>
      </c>
      <c r="M4663" s="54" t="s">
        <v>44</v>
      </c>
      <c r="N4663">
        <v>12</v>
      </c>
      <c r="O4663" t="s">
        <v>44</v>
      </c>
      <c r="P4663">
        <v>28.867513459481302</v>
      </c>
    </row>
    <row r="4664" spans="1:16" x14ac:dyDescent="0.25">
      <c r="A4664" s="20" t="s">
        <v>22340</v>
      </c>
      <c r="B4664">
        <v>3</v>
      </c>
      <c r="C4664" t="s">
        <v>67</v>
      </c>
      <c r="D4664" t="s">
        <v>91</v>
      </c>
      <c r="E4664" t="s">
        <v>78</v>
      </c>
      <c r="F4664" t="s">
        <v>35</v>
      </c>
      <c r="G4664">
        <v>4</v>
      </c>
      <c r="H4664">
        <v>5</v>
      </c>
      <c r="I4664">
        <v>2014</v>
      </c>
      <c r="J4664" t="s">
        <v>54</v>
      </c>
      <c r="K4664" t="s">
        <v>44</v>
      </c>
      <c r="L4664" t="s">
        <v>44</v>
      </c>
      <c r="M4664" s="54" t="s">
        <v>44</v>
      </c>
      <c r="N4664">
        <v>5</v>
      </c>
      <c r="O4664" t="s">
        <v>44</v>
      </c>
      <c r="P4664">
        <v>44.721359549995803</v>
      </c>
    </row>
    <row r="4665" spans="1:16" x14ac:dyDescent="0.25">
      <c r="A4665" s="20" t="s">
        <v>22341</v>
      </c>
      <c r="B4665">
        <v>3</v>
      </c>
      <c r="C4665" t="s">
        <v>67</v>
      </c>
      <c r="D4665" t="s">
        <v>91</v>
      </c>
      <c r="E4665" t="s">
        <v>78</v>
      </c>
      <c r="F4665" t="s">
        <v>35</v>
      </c>
      <c r="G4665">
        <v>5</v>
      </c>
      <c r="H4665">
        <v>5</v>
      </c>
      <c r="I4665">
        <v>2014</v>
      </c>
      <c r="J4665" t="s">
        <v>54</v>
      </c>
      <c r="K4665" t="s">
        <v>44</v>
      </c>
      <c r="L4665" t="s">
        <v>44</v>
      </c>
      <c r="M4665" s="54" t="s">
        <v>44</v>
      </c>
      <c r="N4665">
        <v>20</v>
      </c>
      <c r="O4665" t="s">
        <v>44</v>
      </c>
      <c r="P4665">
        <v>22.360679774997902</v>
      </c>
    </row>
    <row r="4666" spans="1:16" x14ac:dyDescent="0.25">
      <c r="A4666" s="20" t="s">
        <v>16866</v>
      </c>
      <c r="B4666">
        <v>3</v>
      </c>
      <c r="C4666" t="s">
        <v>67</v>
      </c>
      <c r="D4666" t="s">
        <v>91</v>
      </c>
      <c r="E4666" t="s">
        <v>78</v>
      </c>
      <c r="F4666" t="s">
        <v>35</v>
      </c>
      <c r="G4666">
        <v>3</v>
      </c>
      <c r="H4666">
        <v>5</v>
      </c>
      <c r="I4666">
        <v>2014</v>
      </c>
      <c r="J4666" t="s">
        <v>34</v>
      </c>
      <c r="K4666">
        <v>1.66</v>
      </c>
      <c r="L4666">
        <v>1.4319999999999999</v>
      </c>
      <c r="M4666" s="54">
        <v>1.8879999999999999</v>
      </c>
      <c r="N4666">
        <v>2026</v>
      </c>
      <c r="O4666" t="s">
        <v>44</v>
      </c>
      <c r="P4666">
        <v>2.2216737285146899</v>
      </c>
    </row>
    <row r="4667" spans="1:16" x14ac:dyDescent="0.25">
      <c r="A4667" s="20" t="s">
        <v>22342</v>
      </c>
      <c r="B4667">
        <v>3</v>
      </c>
      <c r="C4667" t="s">
        <v>67</v>
      </c>
      <c r="D4667" t="s">
        <v>91</v>
      </c>
      <c r="E4667" t="s">
        <v>78</v>
      </c>
      <c r="F4667" t="s">
        <v>35</v>
      </c>
      <c r="G4667">
        <v>2</v>
      </c>
      <c r="H4667">
        <v>5</v>
      </c>
      <c r="I4667">
        <v>2014</v>
      </c>
      <c r="J4667" t="s">
        <v>55</v>
      </c>
      <c r="K4667">
        <v>1.44</v>
      </c>
      <c r="L4667">
        <v>0.499</v>
      </c>
      <c r="M4667" s="54">
        <v>2.3809999999999998</v>
      </c>
      <c r="N4667">
        <v>36</v>
      </c>
      <c r="O4667" t="s">
        <v>44</v>
      </c>
      <c r="P4667">
        <v>16.6666666666667</v>
      </c>
    </row>
    <row r="4668" spans="1:16" x14ac:dyDescent="0.25">
      <c r="A4668" s="20" t="s">
        <v>22343</v>
      </c>
      <c r="B4668">
        <v>3</v>
      </c>
      <c r="C4668" t="s">
        <v>67</v>
      </c>
      <c r="D4668" t="s">
        <v>91</v>
      </c>
      <c r="E4668" t="s">
        <v>78</v>
      </c>
      <c r="F4668" t="s">
        <v>35</v>
      </c>
      <c r="G4668">
        <v>3</v>
      </c>
      <c r="H4668">
        <v>5</v>
      </c>
      <c r="I4668">
        <v>2014</v>
      </c>
      <c r="J4668" t="s">
        <v>55</v>
      </c>
      <c r="K4668">
        <v>1.27</v>
      </c>
      <c r="L4668">
        <v>0.41</v>
      </c>
      <c r="M4668" s="54">
        <v>2.13</v>
      </c>
      <c r="N4668">
        <v>43</v>
      </c>
      <c r="O4668" t="s">
        <v>44</v>
      </c>
      <c r="P4668">
        <v>15.249857033260501</v>
      </c>
    </row>
    <row r="4669" spans="1:16" x14ac:dyDescent="0.25">
      <c r="A4669" s="20" t="s">
        <v>16867</v>
      </c>
      <c r="B4669">
        <v>3</v>
      </c>
      <c r="C4669" t="s">
        <v>67</v>
      </c>
      <c r="D4669" t="s">
        <v>91</v>
      </c>
      <c r="E4669" t="s">
        <v>78</v>
      </c>
      <c r="F4669" t="s">
        <v>35</v>
      </c>
      <c r="G4669">
        <v>4</v>
      </c>
      <c r="H4669">
        <v>5</v>
      </c>
      <c r="I4669">
        <v>2014</v>
      </c>
      <c r="J4669" t="s">
        <v>55</v>
      </c>
      <c r="K4669">
        <v>1.1200000000000001</v>
      </c>
      <c r="L4669">
        <v>0.38100000000000001</v>
      </c>
      <c r="M4669" s="54">
        <v>1.859</v>
      </c>
      <c r="N4669">
        <v>66</v>
      </c>
      <c r="O4669" t="s">
        <v>44</v>
      </c>
      <c r="P4669">
        <v>12.3091490979333</v>
      </c>
    </row>
    <row r="4670" spans="1:16" x14ac:dyDescent="0.25">
      <c r="A4670" s="20" t="s">
        <v>22344</v>
      </c>
      <c r="B4670">
        <v>3</v>
      </c>
      <c r="C4670" t="s">
        <v>67</v>
      </c>
      <c r="D4670" t="s">
        <v>91</v>
      </c>
      <c r="E4670" t="s">
        <v>78</v>
      </c>
      <c r="F4670" t="s">
        <v>35</v>
      </c>
      <c r="G4670">
        <v>5</v>
      </c>
      <c r="H4670">
        <v>5</v>
      </c>
      <c r="I4670">
        <v>2014</v>
      </c>
      <c r="J4670" t="s">
        <v>55</v>
      </c>
      <c r="K4670">
        <v>2.66</v>
      </c>
      <c r="L4670">
        <v>0.92700000000000005</v>
      </c>
      <c r="M4670" s="54">
        <v>4.3929999999999998</v>
      </c>
      <c r="N4670">
        <v>89</v>
      </c>
      <c r="O4670" t="s">
        <v>44</v>
      </c>
      <c r="P4670">
        <v>10.599978800063599</v>
      </c>
    </row>
    <row r="4671" spans="1:16" x14ac:dyDescent="0.25">
      <c r="A4671" s="20" t="s">
        <v>16868</v>
      </c>
      <c r="B4671">
        <v>3</v>
      </c>
      <c r="C4671" t="s">
        <v>67</v>
      </c>
      <c r="D4671" t="s">
        <v>91</v>
      </c>
      <c r="E4671" t="s">
        <v>78</v>
      </c>
      <c r="F4671" t="s">
        <v>35</v>
      </c>
      <c r="G4671">
        <v>4</v>
      </c>
      <c r="H4671">
        <v>5</v>
      </c>
      <c r="I4671">
        <v>2014</v>
      </c>
      <c r="J4671" t="s">
        <v>34</v>
      </c>
      <c r="K4671">
        <v>1.67</v>
      </c>
      <c r="L4671">
        <v>1.423</v>
      </c>
      <c r="M4671" s="54">
        <v>1.917</v>
      </c>
      <c r="N4671">
        <v>1002</v>
      </c>
      <c r="O4671" t="s">
        <v>44</v>
      </c>
      <c r="P4671">
        <v>3.1591201180328201</v>
      </c>
    </row>
    <row r="4672" spans="1:16" x14ac:dyDescent="0.25">
      <c r="A4672" s="20" t="s">
        <v>22345</v>
      </c>
      <c r="B4672">
        <v>3</v>
      </c>
      <c r="C4672" t="s">
        <v>67</v>
      </c>
      <c r="D4672" t="s">
        <v>91</v>
      </c>
      <c r="E4672" t="s">
        <v>78</v>
      </c>
      <c r="F4672" t="s">
        <v>35</v>
      </c>
      <c r="G4672">
        <v>2</v>
      </c>
      <c r="H4672">
        <v>5</v>
      </c>
      <c r="I4672">
        <v>2014</v>
      </c>
      <c r="J4672" t="s">
        <v>56</v>
      </c>
      <c r="K4672" t="s">
        <v>44</v>
      </c>
      <c r="L4672" t="s">
        <v>44</v>
      </c>
      <c r="M4672" s="54" t="s">
        <v>44</v>
      </c>
      <c r="N4672">
        <v>0</v>
      </c>
      <c r="O4672" t="s">
        <v>44</v>
      </c>
      <c r="P4672" t="s">
        <v>44</v>
      </c>
    </row>
    <row r="4673" spans="1:16" x14ac:dyDescent="0.25">
      <c r="A4673" s="20" t="s">
        <v>22346</v>
      </c>
      <c r="B4673">
        <v>3</v>
      </c>
      <c r="C4673" t="s">
        <v>67</v>
      </c>
      <c r="D4673" t="s">
        <v>91</v>
      </c>
      <c r="E4673" t="s">
        <v>78</v>
      </c>
      <c r="F4673" t="s">
        <v>35</v>
      </c>
      <c r="G4673">
        <v>3</v>
      </c>
      <c r="H4673">
        <v>5</v>
      </c>
      <c r="I4673">
        <v>2014</v>
      </c>
      <c r="J4673" t="s">
        <v>56</v>
      </c>
      <c r="K4673" t="s">
        <v>44</v>
      </c>
      <c r="L4673" t="s">
        <v>44</v>
      </c>
      <c r="M4673" s="54" t="s">
        <v>44</v>
      </c>
      <c r="N4673">
        <v>0</v>
      </c>
      <c r="O4673" t="s">
        <v>44</v>
      </c>
      <c r="P4673" t="s">
        <v>44</v>
      </c>
    </row>
    <row r="4674" spans="1:16" x14ac:dyDescent="0.25">
      <c r="A4674" s="20" t="s">
        <v>22347</v>
      </c>
      <c r="B4674">
        <v>3</v>
      </c>
      <c r="C4674" t="s">
        <v>67</v>
      </c>
      <c r="D4674" t="s">
        <v>91</v>
      </c>
      <c r="E4674" t="s">
        <v>78</v>
      </c>
      <c r="F4674" t="s">
        <v>35</v>
      </c>
      <c r="G4674">
        <v>5</v>
      </c>
      <c r="H4674">
        <v>5</v>
      </c>
      <c r="I4674">
        <v>2014</v>
      </c>
      <c r="J4674" t="s">
        <v>56</v>
      </c>
      <c r="K4674" t="s">
        <v>44</v>
      </c>
      <c r="L4674" t="s">
        <v>44</v>
      </c>
      <c r="M4674" s="54" t="s">
        <v>44</v>
      </c>
      <c r="N4674">
        <v>36</v>
      </c>
      <c r="O4674" t="s">
        <v>44</v>
      </c>
      <c r="P4674">
        <v>16.6666666666667</v>
      </c>
    </row>
    <row r="4675" spans="1:16" x14ac:dyDescent="0.25">
      <c r="A4675" s="20" t="s">
        <v>16869</v>
      </c>
      <c r="B4675">
        <v>3</v>
      </c>
      <c r="C4675" t="s">
        <v>67</v>
      </c>
      <c r="D4675" t="s">
        <v>91</v>
      </c>
      <c r="E4675" t="s">
        <v>78</v>
      </c>
      <c r="F4675" t="s">
        <v>35</v>
      </c>
      <c r="G4675">
        <v>5</v>
      </c>
      <c r="H4675">
        <v>5</v>
      </c>
      <c r="I4675">
        <v>2014</v>
      </c>
      <c r="J4675" t="s">
        <v>34</v>
      </c>
      <c r="K4675">
        <v>1.75</v>
      </c>
      <c r="L4675">
        <v>1.5109999999999999</v>
      </c>
      <c r="M4675" s="54">
        <v>1.9890000000000001</v>
      </c>
      <c r="N4675">
        <v>2503</v>
      </c>
      <c r="O4675" t="s">
        <v>44</v>
      </c>
      <c r="P4675">
        <v>1.9988010789211299</v>
      </c>
    </row>
    <row r="4676" spans="1:16" x14ac:dyDescent="0.25">
      <c r="A4676" s="20" t="s">
        <v>22348</v>
      </c>
      <c r="B4676">
        <v>3</v>
      </c>
      <c r="C4676" t="s">
        <v>67</v>
      </c>
      <c r="D4676" t="s">
        <v>91</v>
      </c>
      <c r="E4676" t="s">
        <v>78</v>
      </c>
      <c r="F4676" t="s">
        <v>35</v>
      </c>
      <c r="G4676">
        <v>2</v>
      </c>
      <c r="H4676">
        <v>5</v>
      </c>
      <c r="I4676">
        <v>2014</v>
      </c>
      <c r="J4676" t="s">
        <v>57</v>
      </c>
      <c r="K4676" t="s">
        <v>44</v>
      </c>
      <c r="L4676" t="s">
        <v>44</v>
      </c>
      <c r="M4676" s="54" t="s">
        <v>44</v>
      </c>
      <c r="N4676">
        <v>3</v>
      </c>
      <c r="O4676" t="s">
        <v>44</v>
      </c>
      <c r="P4676">
        <v>57.735026918962603</v>
      </c>
    </row>
    <row r="4677" spans="1:16" x14ac:dyDescent="0.25">
      <c r="A4677" s="20" t="s">
        <v>22349</v>
      </c>
      <c r="B4677">
        <v>3</v>
      </c>
      <c r="C4677" t="s">
        <v>67</v>
      </c>
      <c r="D4677" t="s">
        <v>91</v>
      </c>
      <c r="E4677" t="s">
        <v>78</v>
      </c>
      <c r="F4677" t="s">
        <v>35</v>
      </c>
      <c r="G4677">
        <v>3</v>
      </c>
      <c r="H4677">
        <v>5</v>
      </c>
      <c r="I4677">
        <v>2014</v>
      </c>
      <c r="J4677" t="s">
        <v>57</v>
      </c>
      <c r="K4677" t="s">
        <v>44</v>
      </c>
      <c r="L4677" t="s">
        <v>44</v>
      </c>
      <c r="M4677" s="54" t="s">
        <v>44</v>
      </c>
      <c r="N4677">
        <v>10</v>
      </c>
      <c r="O4677" t="s">
        <v>44</v>
      </c>
      <c r="P4677">
        <v>31.6227766016838</v>
      </c>
    </row>
    <row r="4678" spans="1:16" x14ac:dyDescent="0.25">
      <c r="A4678" s="20" t="s">
        <v>22350</v>
      </c>
      <c r="B4678">
        <v>3</v>
      </c>
      <c r="C4678" t="s">
        <v>67</v>
      </c>
      <c r="D4678" t="s">
        <v>91</v>
      </c>
      <c r="E4678" t="s">
        <v>78</v>
      </c>
      <c r="F4678" t="s">
        <v>35</v>
      </c>
      <c r="G4678">
        <v>4</v>
      </c>
      <c r="H4678">
        <v>5</v>
      </c>
      <c r="I4678">
        <v>2014</v>
      </c>
      <c r="J4678" t="s">
        <v>57</v>
      </c>
      <c r="K4678" t="s">
        <v>44</v>
      </c>
      <c r="L4678" t="s">
        <v>44</v>
      </c>
      <c r="M4678" s="54" t="s">
        <v>44</v>
      </c>
      <c r="N4678">
        <v>58</v>
      </c>
      <c r="O4678" t="s">
        <v>44</v>
      </c>
      <c r="P4678">
        <v>13.130643285972299</v>
      </c>
    </row>
    <row r="4679" spans="1:16" x14ac:dyDescent="0.25">
      <c r="A4679" s="20" t="s">
        <v>22351</v>
      </c>
      <c r="B4679">
        <v>3</v>
      </c>
      <c r="C4679" t="s">
        <v>67</v>
      </c>
      <c r="D4679" t="s">
        <v>91</v>
      </c>
      <c r="E4679" t="s">
        <v>78</v>
      </c>
      <c r="F4679" t="s">
        <v>35</v>
      </c>
      <c r="G4679">
        <v>5</v>
      </c>
      <c r="H4679">
        <v>5</v>
      </c>
      <c r="I4679">
        <v>2014</v>
      </c>
      <c r="J4679" t="s">
        <v>57</v>
      </c>
      <c r="K4679" t="s">
        <v>44</v>
      </c>
      <c r="L4679" t="s">
        <v>44</v>
      </c>
      <c r="M4679" s="54" t="s">
        <v>44</v>
      </c>
      <c r="N4679">
        <v>28</v>
      </c>
      <c r="O4679" t="s">
        <v>44</v>
      </c>
      <c r="P4679">
        <v>18.8982236504614</v>
      </c>
    </row>
    <row r="4680" spans="1:16" x14ac:dyDescent="0.25">
      <c r="A4680" s="20" t="s">
        <v>22352</v>
      </c>
      <c r="B4680">
        <v>3</v>
      </c>
      <c r="C4680" t="s">
        <v>67</v>
      </c>
      <c r="D4680" t="s">
        <v>91</v>
      </c>
      <c r="E4680" t="s">
        <v>78</v>
      </c>
      <c r="F4680" t="s">
        <v>35</v>
      </c>
      <c r="G4680">
        <v>2</v>
      </c>
      <c r="H4680">
        <v>5</v>
      </c>
      <c r="I4680">
        <v>2014</v>
      </c>
      <c r="J4680" t="s">
        <v>58</v>
      </c>
      <c r="K4680">
        <v>2.12</v>
      </c>
      <c r="L4680">
        <v>1.1220000000000001</v>
      </c>
      <c r="M4680" s="54">
        <v>3.1179999999999999</v>
      </c>
      <c r="N4680">
        <v>145</v>
      </c>
      <c r="O4680" t="s">
        <v>44</v>
      </c>
      <c r="P4680">
        <v>8.3045479853740005</v>
      </c>
    </row>
    <row r="4681" spans="1:16" x14ac:dyDescent="0.25">
      <c r="A4681" s="20" t="s">
        <v>16870</v>
      </c>
      <c r="B4681">
        <v>3</v>
      </c>
      <c r="C4681" t="s">
        <v>67</v>
      </c>
      <c r="D4681" t="s">
        <v>91</v>
      </c>
      <c r="E4681" t="s">
        <v>78</v>
      </c>
      <c r="F4681" t="s">
        <v>35</v>
      </c>
      <c r="G4681">
        <v>3</v>
      </c>
      <c r="H4681">
        <v>5</v>
      </c>
      <c r="I4681">
        <v>2014</v>
      </c>
      <c r="J4681" t="s">
        <v>58</v>
      </c>
      <c r="K4681">
        <v>2.87</v>
      </c>
      <c r="L4681">
        <v>1.637</v>
      </c>
      <c r="M4681" s="54">
        <v>4.1029999999999998</v>
      </c>
      <c r="N4681">
        <v>337</v>
      </c>
      <c r="O4681" t="s">
        <v>44</v>
      </c>
      <c r="P4681">
        <v>5.4473471070284303</v>
      </c>
    </row>
    <row r="4682" spans="1:16" x14ac:dyDescent="0.25">
      <c r="A4682" s="20" t="s">
        <v>16871</v>
      </c>
      <c r="B4682">
        <v>3</v>
      </c>
      <c r="C4682" t="s">
        <v>67</v>
      </c>
      <c r="D4682" t="s">
        <v>91</v>
      </c>
      <c r="E4682" t="s">
        <v>78</v>
      </c>
      <c r="F4682" t="s">
        <v>35</v>
      </c>
      <c r="G4682">
        <v>4</v>
      </c>
      <c r="H4682">
        <v>5</v>
      </c>
      <c r="I4682">
        <v>2014</v>
      </c>
      <c r="J4682" t="s">
        <v>58</v>
      </c>
      <c r="K4682">
        <v>1.3</v>
      </c>
      <c r="L4682">
        <v>0.73099999999999998</v>
      </c>
      <c r="M4682" s="54">
        <v>1.869</v>
      </c>
      <c r="N4682">
        <v>230</v>
      </c>
      <c r="O4682" t="s">
        <v>44</v>
      </c>
      <c r="P4682">
        <v>6.59380473395787</v>
      </c>
    </row>
    <row r="4683" spans="1:16" x14ac:dyDescent="0.25">
      <c r="A4683" s="20" t="s">
        <v>16872</v>
      </c>
      <c r="B4683">
        <v>3</v>
      </c>
      <c r="C4683" t="s">
        <v>67</v>
      </c>
      <c r="D4683" t="s">
        <v>91</v>
      </c>
      <c r="E4683" t="s">
        <v>78</v>
      </c>
      <c r="F4683" t="s">
        <v>35</v>
      </c>
      <c r="G4683">
        <v>5</v>
      </c>
      <c r="H4683">
        <v>5</v>
      </c>
      <c r="I4683">
        <v>2014</v>
      </c>
      <c r="J4683" t="s">
        <v>58</v>
      </c>
      <c r="K4683">
        <v>2.1</v>
      </c>
      <c r="L4683">
        <v>1.214</v>
      </c>
      <c r="M4683" s="54">
        <v>2.9860000000000002</v>
      </c>
      <c r="N4683">
        <v>495</v>
      </c>
      <c r="O4683" t="s">
        <v>44</v>
      </c>
      <c r="P4683">
        <v>4.49466574975495</v>
      </c>
    </row>
    <row r="4684" spans="1:16" x14ac:dyDescent="0.25">
      <c r="A4684" s="20" t="s">
        <v>22353</v>
      </c>
      <c r="B4684">
        <v>3</v>
      </c>
      <c r="C4684" t="s">
        <v>67</v>
      </c>
      <c r="D4684" t="s">
        <v>91</v>
      </c>
      <c r="E4684" t="s">
        <v>78</v>
      </c>
      <c r="F4684" t="s">
        <v>35</v>
      </c>
      <c r="G4684">
        <v>2</v>
      </c>
      <c r="H4684">
        <v>5</v>
      </c>
      <c r="I4684">
        <v>2014</v>
      </c>
      <c r="J4684" t="s">
        <v>59</v>
      </c>
      <c r="K4684" t="s">
        <v>44</v>
      </c>
      <c r="L4684" t="s">
        <v>44</v>
      </c>
      <c r="M4684" s="54" t="s">
        <v>44</v>
      </c>
      <c r="N4684">
        <v>0</v>
      </c>
      <c r="O4684" t="s">
        <v>44</v>
      </c>
      <c r="P4684" t="s">
        <v>44</v>
      </c>
    </row>
    <row r="4685" spans="1:16" x14ac:dyDescent="0.25">
      <c r="A4685" s="20" t="s">
        <v>22354</v>
      </c>
      <c r="B4685">
        <v>3</v>
      </c>
      <c r="C4685" t="s">
        <v>67</v>
      </c>
      <c r="D4685" t="s">
        <v>91</v>
      </c>
      <c r="E4685" t="s">
        <v>78</v>
      </c>
      <c r="F4685" t="s">
        <v>35</v>
      </c>
      <c r="G4685">
        <v>3</v>
      </c>
      <c r="H4685">
        <v>5</v>
      </c>
      <c r="I4685">
        <v>2014</v>
      </c>
      <c r="J4685" t="s">
        <v>59</v>
      </c>
      <c r="K4685" t="s">
        <v>44</v>
      </c>
      <c r="L4685" t="s">
        <v>44</v>
      </c>
      <c r="M4685" s="54" t="s">
        <v>44</v>
      </c>
      <c r="N4685">
        <v>1</v>
      </c>
      <c r="O4685" t="s">
        <v>44</v>
      </c>
      <c r="P4685">
        <v>100</v>
      </c>
    </row>
    <row r="4686" spans="1:16" x14ac:dyDescent="0.25">
      <c r="A4686" s="20" t="s">
        <v>22355</v>
      </c>
      <c r="B4686">
        <v>3</v>
      </c>
      <c r="C4686" t="s">
        <v>67</v>
      </c>
      <c r="D4686" t="s">
        <v>91</v>
      </c>
      <c r="E4686" t="s">
        <v>78</v>
      </c>
      <c r="F4686" t="s">
        <v>35</v>
      </c>
      <c r="G4686">
        <v>4</v>
      </c>
      <c r="H4686">
        <v>5</v>
      </c>
      <c r="I4686">
        <v>2014</v>
      </c>
      <c r="J4686" t="s">
        <v>59</v>
      </c>
      <c r="K4686" t="s">
        <v>44</v>
      </c>
      <c r="L4686" t="s">
        <v>44</v>
      </c>
      <c r="M4686" s="54" t="s">
        <v>44</v>
      </c>
      <c r="N4686">
        <v>0</v>
      </c>
      <c r="O4686" t="s">
        <v>44</v>
      </c>
      <c r="P4686" t="s">
        <v>44</v>
      </c>
    </row>
    <row r="4687" spans="1:16" x14ac:dyDescent="0.25">
      <c r="A4687" s="20" t="s">
        <v>22356</v>
      </c>
      <c r="B4687">
        <v>3</v>
      </c>
      <c r="C4687" t="s">
        <v>67</v>
      </c>
      <c r="D4687" t="s">
        <v>91</v>
      </c>
      <c r="E4687" t="s">
        <v>78</v>
      </c>
      <c r="F4687" t="s">
        <v>35</v>
      </c>
      <c r="G4687">
        <v>5</v>
      </c>
      <c r="H4687">
        <v>5</v>
      </c>
      <c r="I4687">
        <v>2014</v>
      </c>
      <c r="J4687" t="s">
        <v>59</v>
      </c>
      <c r="K4687" t="s">
        <v>44</v>
      </c>
      <c r="L4687" t="s">
        <v>44</v>
      </c>
      <c r="M4687" s="54" t="s">
        <v>44</v>
      </c>
      <c r="N4687">
        <v>7</v>
      </c>
      <c r="O4687" t="s">
        <v>44</v>
      </c>
      <c r="P4687">
        <v>37.796447300922701</v>
      </c>
    </row>
    <row r="4688" spans="1:16" x14ac:dyDescent="0.25">
      <c r="A4688" s="20" t="s">
        <v>16873</v>
      </c>
      <c r="B4688">
        <v>3</v>
      </c>
      <c r="C4688" t="s">
        <v>67</v>
      </c>
      <c r="D4688" t="s">
        <v>91</v>
      </c>
      <c r="E4688" t="s">
        <v>78</v>
      </c>
      <c r="F4688" t="s">
        <v>35</v>
      </c>
      <c r="G4688">
        <v>2</v>
      </c>
      <c r="H4688">
        <v>5</v>
      </c>
      <c r="I4688">
        <v>2014</v>
      </c>
      <c r="J4688" t="s">
        <v>60</v>
      </c>
      <c r="K4688">
        <v>2.63</v>
      </c>
      <c r="L4688">
        <v>2.1030000000000002</v>
      </c>
      <c r="M4688" s="54">
        <v>3.157</v>
      </c>
      <c r="N4688">
        <v>1131</v>
      </c>
      <c r="O4688" t="s">
        <v>44</v>
      </c>
      <c r="P4688">
        <v>2.9735051672502602</v>
      </c>
    </row>
    <row r="4689" spans="1:16" x14ac:dyDescent="0.25">
      <c r="A4689" s="20" t="s">
        <v>16874</v>
      </c>
      <c r="B4689">
        <v>3</v>
      </c>
      <c r="C4689" t="s">
        <v>67</v>
      </c>
      <c r="D4689" t="s">
        <v>91</v>
      </c>
      <c r="E4689" t="s">
        <v>78</v>
      </c>
      <c r="F4689" t="s">
        <v>35</v>
      </c>
      <c r="G4689">
        <v>3</v>
      </c>
      <c r="H4689">
        <v>5</v>
      </c>
      <c r="I4689">
        <v>2014</v>
      </c>
      <c r="J4689" t="s">
        <v>60</v>
      </c>
      <c r="K4689">
        <v>2.21</v>
      </c>
      <c r="L4689">
        <v>1.7430000000000001</v>
      </c>
      <c r="M4689" s="54">
        <v>2.677</v>
      </c>
      <c r="N4689">
        <v>788</v>
      </c>
      <c r="O4689" t="s">
        <v>44</v>
      </c>
      <c r="P4689">
        <v>3.5623524993954798</v>
      </c>
    </row>
    <row r="4690" spans="1:16" x14ac:dyDescent="0.25">
      <c r="A4690" s="20" t="s">
        <v>16875</v>
      </c>
      <c r="B4690">
        <v>3</v>
      </c>
      <c r="C4690" t="s">
        <v>67</v>
      </c>
      <c r="D4690" t="s">
        <v>91</v>
      </c>
      <c r="E4690" t="s">
        <v>78</v>
      </c>
      <c r="F4690" t="s">
        <v>35</v>
      </c>
      <c r="G4690">
        <v>4</v>
      </c>
      <c r="H4690">
        <v>5</v>
      </c>
      <c r="I4690">
        <v>2014</v>
      </c>
      <c r="J4690" t="s">
        <v>60</v>
      </c>
      <c r="K4690">
        <v>2.42</v>
      </c>
      <c r="L4690">
        <v>1.946</v>
      </c>
      <c r="M4690" s="54">
        <v>2.8940000000000001</v>
      </c>
      <c r="N4690">
        <v>1179</v>
      </c>
      <c r="O4690" t="s">
        <v>44</v>
      </c>
      <c r="P4690">
        <v>2.9123468555367902</v>
      </c>
    </row>
    <row r="4691" spans="1:16" x14ac:dyDescent="0.25">
      <c r="A4691" s="20" t="s">
        <v>16876</v>
      </c>
      <c r="B4691">
        <v>3</v>
      </c>
      <c r="C4691" t="s">
        <v>67</v>
      </c>
      <c r="D4691" t="s">
        <v>91</v>
      </c>
      <c r="E4691" t="s">
        <v>78</v>
      </c>
      <c r="F4691" t="s">
        <v>35</v>
      </c>
      <c r="G4691">
        <v>5</v>
      </c>
      <c r="H4691">
        <v>5</v>
      </c>
      <c r="I4691">
        <v>2014</v>
      </c>
      <c r="J4691" t="s">
        <v>60</v>
      </c>
      <c r="K4691">
        <v>3.76</v>
      </c>
      <c r="L4691">
        <v>3.0369999999999999</v>
      </c>
      <c r="M4691" s="54">
        <v>4.4829999999999997</v>
      </c>
      <c r="N4691">
        <v>1308</v>
      </c>
      <c r="O4691" t="s">
        <v>44</v>
      </c>
      <c r="P4691">
        <v>2.76500631804665</v>
      </c>
    </row>
    <row r="4692" spans="1:16" x14ac:dyDescent="0.25">
      <c r="A4692" s="20" t="s">
        <v>22357</v>
      </c>
      <c r="B4692">
        <v>3</v>
      </c>
      <c r="C4692" t="s">
        <v>67</v>
      </c>
      <c r="D4692" t="s">
        <v>91</v>
      </c>
      <c r="E4692" t="s">
        <v>78</v>
      </c>
      <c r="F4692" t="s">
        <v>35</v>
      </c>
      <c r="G4692">
        <v>3</v>
      </c>
      <c r="H4692">
        <v>5</v>
      </c>
      <c r="I4692">
        <v>2014</v>
      </c>
      <c r="J4692" t="s">
        <v>61</v>
      </c>
      <c r="K4692" t="s">
        <v>44</v>
      </c>
      <c r="L4692" t="s">
        <v>44</v>
      </c>
      <c r="M4692" s="54" t="s">
        <v>44</v>
      </c>
      <c r="N4692">
        <v>29</v>
      </c>
      <c r="O4692" t="s">
        <v>44</v>
      </c>
      <c r="P4692">
        <v>18.569533817705199</v>
      </c>
    </row>
    <row r="4693" spans="1:16" x14ac:dyDescent="0.25">
      <c r="A4693" s="20" t="s">
        <v>22358</v>
      </c>
      <c r="B4693">
        <v>3</v>
      </c>
      <c r="C4693" t="s">
        <v>67</v>
      </c>
      <c r="D4693" t="s">
        <v>91</v>
      </c>
      <c r="E4693" t="s">
        <v>78</v>
      </c>
      <c r="F4693" t="s">
        <v>35</v>
      </c>
      <c r="G4693">
        <v>4</v>
      </c>
      <c r="H4693">
        <v>5</v>
      </c>
      <c r="I4693">
        <v>2014</v>
      </c>
      <c r="J4693" t="s">
        <v>61</v>
      </c>
      <c r="K4693" t="s">
        <v>44</v>
      </c>
      <c r="L4693" t="s">
        <v>44</v>
      </c>
      <c r="M4693" s="54" t="s">
        <v>44</v>
      </c>
      <c r="N4693">
        <v>0</v>
      </c>
      <c r="O4693" t="s">
        <v>44</v>
      </c>
      <c r="P4693" t="s">
        <v>44</v>
      </c>
    </row>
    <row r="4694" spans="1:16" x14ac:dyDescent="0.25">
      <c r="A4694" s="20" t="s">
        <v>22359</v>
      </c>
      <c r="B4694">
        <v>3</v>
      </c>
      <c r="C4694" t="s">
        <v>67</v>
      </c>
      <c r="D4694" t="s">
        <v>91</v>
      </c>
      <c r="E4694" t="s">
        <v>78</v>
      </c>
      <c r="F4694" t="s">
        <v>35</v>
      </c>
      <c r="G4694">
        <v>2</v>
      </c>
      <c r="H4694">
        <v>5</v>
      </c>
      <c r="I4694">
        <v>2014</v>
      </c>
      <c r="J4694" t="s">
        <v>62</v>
      </c>
      <c r="K4694" t="s">
        <v>44</v>
      </c>
      <c r="L4694" t="s">
        <v>44</v>
      </c>
      <c r="M4694" s="54" t="s">
        <v>44</v>
      </c>
      <c r="N4694">
        <v>0</v>
      </c>
      <c r="O4694" t="s">
        <v>44</v>
      </c>
      <c r="P4694" t="s">
        <v>44</v>
      </c>
    </row>
    <row r="4695" spans="1:16" x14ac:dyDescent="0.25">
      <c r="A4695" s="20" t="s">
        <v>22360</v>
      </c>
      <c r="B4695">
        <v>3</v>
      </c>
      <c r="C4695" t="s">
        <v>67</v>
      </c>
      <c r="D4695" t="s">
        <v>91</v>
      </c>
      <c r="E4695" t="s">
        <v>78</v>
      </c>
      <c r="F4695" t="s">
        <v>35</v>
      </c>
      <c r="G4695">
        <v>3</v>
      </c>
      <c r="H4695">
        <v>5</v>
      </c>
      <c r="I4695">
        <v>2014</v>
      </c>
      <c r="J4695" t="s">
        <v>62</v>
      </c>
      <c r="K4695" t="s">
        <v>44</v>
      </c>
      <c r="L4695" t="s">
        <v>44</v>
      </c>
      <c r="M4695" s="54" t="s">
        <v>44</v>
      </c>
      <c r="N4695">
        <v>4</v>
      </c>
      <c r="O4695" t="s">
        <v>44</v>
      </c>
      <c r="P4695">
        <v>50</v>
      </c>
    </row>
    <row r="4696" spans="1:16" x14ac:dyDescent="0.25">
      <c r="A4696" s="20" t="s">
        <v>22361</v>
      </c>
      <c r="B4696">
        <v>3</v>
      </c>
      <c r="C4696" t="s">
        <v>67</v>
      </c>
      <c r="D4696" t="s">
        <v>91</v>
      </c>
      <c r="E4696" t="s">
        <v>78</v>
      </c>
      <c r="F4696" t="s">
        <v>35</v>
      </c>
      <c r="G4696">
        <v>4</v>
      </c>
      <c r="H4696">
        <v>5</v>
      </c>
      <c r="I4696">
        <v>2014</v>
      </c>
      <c r="J4696" t="s">
        <v>62</v>
      </c>
      <c r="K4696" t="s">
        <v>44</v>
      </c>
      <c r="L4696" t="s">
        <v>44</v>
      </c>
      <c r="M4696" s="54" t="s">
        <v>44</v>
      </c>
      <c r="N4696">
        <v>3</v>
      </c>
      <c r="O4696" t="s">
        <v>44</v>
      </c>
      <c r="P4696">
        <v>57.735026918962603</v>
      </c>
    </row>
    <row r="4697" spans="1:16" x14ac:dyDescent="0.25">
      <c r="A4697" s="20" t="s">
        <v>22362</v>
      </c>
      <c r="B4697">
        <v>3</v>
      </c>
      <c r="C4697" t="s">
        <v>67</v>
      </c>
      <c r="D4697" t="s">
        <v>91</v>
      </c>
      <c r="E4697" t="s">
        <v>78</v>
      </c>
      <c r="F4697" t="s">
        <v>35</v>
      </c>
      <c r="G4697">
        <v>5</v>
      </c>
      <c r="H4697">
        <v>5</v>
      </c>
      <c r="I4697">
        <v>2014</v>
      </c>
      <c r="J4697" t="s">
        <v>62</v>
      </c>
      <c r="K4697" t="s">
        <v>44</v>
      </c>
      <c r="L4697" t="s">
        <v>44</v>
      </c>
      <c r="M4697" s="54" t="s">
        <v>44</v>
      </c>
      <c r="N4697">
        <v>47</v>
      </c>
      <c r="O4697" t="s">
        <v>44</v>
      </c>
      <c r="P4697">
        <v>14.5864991497895</v>
      </c>
    </row>
    <row r="4698" spans="1:16" x14ac:dyDescent="0.25">
      <c r="A4698" s="20" t="s">
        <v>16877</v>
      </c>
      <c r="B4698">
        <v>3</v>
      </c>
      <c r="C4698" t="s">
        <v>67</v>
      </c>
      <c r="D4698" t="s">
        <v>91</v>
      </c>
      <c r="E4698" t="s">
        <v>78</v>
      </c>
      <c r="F4698" t="s">
        <v>35</v>
      </c>
      <c r="G4698">
        <v>2</v>
      </c>
      <c r="H4698">
        <v>5</v>
      </c>
      <c r="I4698">
        <v>2014</v>
      </c>
      <c r="J4698" t="s">
        <v>75</v>
      </c>
      <c r="K4698">
        <v>1.462</v>
      </c>
      <c r="L4698">
        <v>1.3</v>
      </c>
      <c r="M4698" s="54">
        <v>1.7</v>
      </c>
      <c r="N4698" t="s">
        <v>44</v>
      </c>
      <c r="O4698" t="s">
        <v>44</v>
      </c>
      <c r="P4698">
        <v>-99</v>
      </c>
    </row>
    <row r="4699" spans="1:16" x14ac:dyDescent="0.25">
      <c r="A4699" s="20" t="s">
        <v>16877</v>
      </c>
      <c r="B4699">
        <v>3</v>
      </c>
      <c r="C4699" t="s">
        <v>67</v>
      </c>
      <c r="D4699" t="s">
        <v>91</v>
      </c>
      <c r="E4699" t="s">
        <v>78</v>
      </c>
      <c r="F4699" t="s">
        <v>35</v>
      </c>
      <c r="G4699">
        <v>2</v>
      </c>
      <c r="H4699">
        <v>5</v>
      </c>
      <c r="I4699">
        <v>2014</v>
      </c>
      <c r="J4699" t="s">
        <v>75</v>
      </c>
      <c r="K4699">
        <v>1.3839999999999999</v>
      </c>
      <c r="L4699">
        <v>0.6</v>
      </c>
      <c r="M4699" s="54">
        <v>2.2000000000000002</v>
      </c>
      <c r="N4699" t="s">
        <v>44</v>
      </c>
      <c r="O4699" t="s">
        <v>44</v>
      </c>
      <c r="P4699">
        <v>-99</v>
      </c>
    </row>
    <row r="4700" spans="1:16" x14ac:dyDescent="0.25">
      <c r="A4700" s="20" t="s">
        <v>16877</v>
      </c>
      <c r="B4700">
        <v>3</v>
      </c>
      <c r="C4700" t="s">
        <v>67</v>
      </c>
      <c r="D4700" t="s">
        <v>91</v>
      </c>
      <c r="E4700" t="s">
        <v>78</v>
      </c>
      <c r="F4700" t="s">
        <v>35</v>
      </c>
      <c r="G4700">
        <v>2</v>
      </c>
      <c r="H4700">
        <v>5</v>
      </c>
      <c r="I4700">
        <v>2014</v>
      </c>
      <c r="J4700" t="s">
        <v>75</v>
      </c>
      <c r="K4700">
        <v>1.097</v>
      </c>
      <c r="L4700">
        <v>0.9</v>
      </c>
      <c r="M4700" s="54">
        <v>1.3</v>
      </c>
      <c r="N4700" t="s">
        <v>44</v>
      </c>
      <c r="O4700" t="s">
        <v>44</v>
      </c>
      <c r="P4700">
        <v>-99</v>
      </c>
    </row>
    <row r="4701" spans="1:16" x14ac:dyDescent="0.25">
      <c r="A4701" s="20" t="s">
        <v>16877</v>
      </c>
      <c r="B4701">
        <v>3</v>
      </c>
      <c r="C4701" t="s">
        <v>67</v>
      </c>
      <c r="D4701" t="s">
        <v>91</v>
      </c>
      <c r="E4701" t="s">
        <v>78</v>
      </c>
      <c r="F4701" t="s">
        <v>35</v>
      </c>
      <c r="G4701">
        <v>2</v>
      </c>
      <c r="H4701">
        <v>5</v>
      </c>
      <c r="I4701">
        <v>2014</v>
      </c>
      <c r="J4701" t="s">
        <v>75</v>
      </c>
      <c r="K4701">
        <v>3.278</v>
      </c>
      <c r="L4701">
        <v>2.2000000000000002</v>
      </c>
      <c r="M4701" s="54">
        <v>4.3</v>
      </c>
      <c r="N4701" t="s">
        <v>44</v>
      </c>
      <c r="O4701" t="s">
        <v>44</v>
      </c>
      <c r="P4701">
        <v>-99</v>
      </c>
    </row>
    <row r="4702" spans="1:16" x14ac:dyDescent="0.25">
      <c r="A4702" s="20" t="s">
        <v>16877</v>
      </c>
      <c r="B4702">
        <v>3</v>
      </c>
      <c r="C4702" t="s">
        <v>67</v>
      </c>
      <c r="D4702" t="s">
        <v>91</v>
      </c>
      <c r="E4702" t="s">
        <v>78</v>
      </c>
      <c r="F4702" t="s">
        <v>35</v>
      </c>
      <c r="G4702">
        <v>2</v>
      </c>
      <c r="H4702">
        <v>5</v>
      </c>
      <c r="I4702">
        <v>2014</v>
      </c>
      <c r="J4702" t="s">
        <v>75</v>
      </c>
      <c r="K4702">
        <v>1.425</v>
      </c>
      <c r="L4702">
        <v>1.2</v>
      </c>
      <c r="M4702" s="54">
        <v>1.7</v>
      </c>
      <c r="N4702" t="s">
        <v>44</v>
      </c>
      <c r="O4702" t="s">
        <v>44</v>
      </c>
      <c r="P4702">
        <v>-99</v>
      </c>
    </row>
    <row r="4703" spans="1:16" x14ac:dyDescent="0.25">
      <c r="A4703" s="20" t="s">
        <v>16877</v>
      </c>
      <c r="B4703">
        <v>3</v>
      </c>
      <c r="C4703" t="s">
        <v>67</v>
      </c>
      <c r="D4703" t="s">
        <v>91</v>
      </c>
      <c r="E4703" t="s">
        <v>78</v>
      </c>
      <c r="F4703" t="s">
        <v>35</v>
      </c>
      <c r="G4703">
        <v>2</v>
      </c>
      <c r="H4703">
        <v>5</v>
      </c>
      <c r="I4703">
        <v>2014</v>
      </c>
      <c r="J4703" t="s">
        <v>75</v>
      </c>
      <c r="K4703" t="s">
        <v>44</v>
      </c>
      <c r="L4703" t="s">
        <v>44</v>
      </c>
      <c r="M4703" s="54" t="s">
        <v>44</v>
      </c>
      <c r="N4703" t="s">
        <v>44</v>
      </c>
      <c r="O4703" t="s">
        <v>44</v>
      </c>
      <c r="P4703">
        <v>-99</v>
      </c>
    </row>
    <row r="4704" spans="1:16" x14ac:dyDescent="0.25">
      <c r="A4704" s="20" t="s">
        <v>16877</v>
      </c>
      <c r="B4704">
        <v>3</v>
      </c>
      <c r="C4704" t="s">
        <v>67</v>
      </c>
      <c r="D4704" t="s">
        <v>91</v>
      </c>
      <c r="E4704" t="s">
        <v>78</v>
      </c>
      <c r="F4704" t="s">
        <v>35</v>
      </c>
      <c r="G4704">
        <v>2</v>
      </c>
      <c r="H4704">
        <v>5</v>
      </c>
      <c r="I4704">
        <v>2014</v>
      </c>
      <c r="J4704" t="s">
        <v>75</v>
      </c>
      <c r="K4704">
        <v>1.744</v>
      </c>
      <c r="L4704">
        <v>1.2</v>
      </c>
      <c r="M4704" s="54">
        <v>2.2999999999999998</v>
      </c>
      <c r="N4704" t="s">
        <v>44</v>
      </c>
      <c r="O4704" t="s">
        <v>44</v>
      </c>
      <c r="P4704">
        <v>-99</v>
      </c>
    </row>
    <row r="4705" spans="1:16" x14ac:dyDescent="0.25">
      <c r="A4705" s="20" t="s">
        <v>16877</v>
      </c>
      <c r="B4705">
        <v>3</v>
      </c>
      <c r="C4705" t="s">
        <v>67</v>
      </c>
      <c r="D4705" t="s">
        <v>91</v>
      </c>
      <c r="E4705" t="s">
        <v>78</v>
      </c>
      <c r="F4705" t="s">
        <v>35</v>
      </c>
      <c r="G4705">
        <v>2</v>
      </c>
      <c r="H4705">
        <v>5</v>
      </c>
      <c r="I4705">
        <v>2014</v>
      </c>
      <c r="J4705" t="s">
        <v>75</v>
      </c>
      <c r="K4705">
        <v>2.379</v>
      </c>
      <c r="L4705">
        <v>1.8</v>
      </c>
      <c r="M4705" s="54">
        <v>3</v>
      </c>
      <c r="N4705" t="s">
        <v>44</v>
      </c>
      <c r="O4705" t="s">
        <v>44</v>
      </c>
      <c r="P4705">
        <v>-99</v>
      </c>
    </row>
    <row r="4706" spans="1:16" x14ac:dyDescent="0.25">
      <c r="A4706" s="20" t="s">
        <v>16877</v>
      </c>
      <c r="B4706">
        <v>3</v>
      </c>
      <c r="C4706" t="s">
        <v>67</v>
      </c>
      <c r="D4706" t="s">
        <v>91</v>
      </c>
      <c r="E4706" t="s">
        <v>78</v>
      </c>
      <c r="F4706" t="s">
        <v>35</v>
      </c>
      <c r="G4706">
        <v>2</v>
      </c>
      <c r="H4706">
        <v>5</v>
      </c>
      <c r="I4706">
        <v>2014</v>
      </c>
      <c r="J4706" t="s">
        <v>75</v>
      </c>
      <c r="K4706" t="s">
        <v>44</v>
      </c>
      <c r="L4706" t="s">
        <v>44</v>
      </c>
      <c r="M4706" s="54" t="s">
        <v>44</v>
      </c>
      <c r="N4706" t="s">
        <v>44</v>
      </c>
      <c r="O4706" t="s">
        <v>44</v>
      </c>
      <c r="P4706">
        <v>-99</v>
      </c>
    </row>
    <row r="4707" spans="1:16" x14ac:dyDescent="0.25">
      <c r="A4707" s="20" t="s">
        <v>16877</v>
      </c>
      <c r="B4707">
        <v>3</v>
      </c>
      <c r="C4707" t="s">
        <v>67</v>
      </c>
      <c r="D4707" t="s">
        <v>91</v>
      </c>
      <c r="E4707" t="s">
        <v>78</v>
      </c>
      <c r="F4707" t="s">
        <v>35</v>
      </c>
      <c r="G4707">
        <v>2</v>
      </c>
      <c r="H4707">
        <v>5</v>
      </c>
      <c r="I4707">
        <v>2014</v>
      </c>
      <c r="J4707" t="s">
        <v>75</v>
      </c>
      <c r="K4707" t="s">
        <v>44</v>
      </c>
      <c r="L4707" t="s">
        <v>44</v>
      </c>
      <c r="M4707" s="54" t="s">
        <v>44</v>
      </c>
      <c r="N4707" t="s">
        <v>44</v>
      </c>
      <c r="O4707" t="s">
        <v>44</v>
      </c>
      <c r="P4707">
        <v>-99</v>
      </c>
    </row>
    <row r="4708" spans="1:16" x14ac:dyDescent="0.25">
      <c r="A4708" s="20" t="s">
        <v>16877</v>
      </c>
      <c r="B4708">
        <v>3</v>
      </c>
      <c r="C4708" t="s">
        <v>67</v>
      </c>
      <c r="D4708" t="s">
        <v>91</v>
      </c>
      <c r="E4708" t="s">
        <v>78</v>
      </c>
      <c r="F4708" t="s">
        <v>35</v>
      </c>
      <c r="G4708">
        <v>2</v>
      </c>
      <c r="H4708">
        <v>5</v>
      </c>
      <c r="I4708">
        <v>2014</v>
      </c>
      <c r="J4708" t="s">
        <v>75</v>
      </c>
      <c r="K4708">
        <v>2.3039999999999998</v>
      </c>
      <c r="L4708">
        <v>1</v>
      </c>
      <c r="M4708" s="54">
        <v>3.6</v>
      </c>
      <c r="N4708" t="s">
        <v>44</v>
      </c>
      <c r="O4708" t="s">
        <v>44</v>
      </c>
      <c r="P4708">
        <v>-99</v>
      </c>
    </row>
    <row r="4709" spans="1:16" x14ac:dyDescent="0.25">
      <c r="A4709" s="20" t="s">
        <v>16877</v>
      </c>
      <c r="B4709">
        <v>3</v>
      </c>
      <c r="C4709" t="s">
        <v>67</v>
      </c>
      <c r="D4709" t="s">
        <v>91</v>
      </c>
      <c r="E4709" t="s">
        <v>78</v>
      </c>
      <c r="F4709" t="s">
        <v>35</v>
      </c>
      <c r="G4709">
        <v>2</v>
      </c>
      <c r="H4709">
        <v>5</v>
      </c>
      <c r="I4709">
        <v>2014</v>
      </c>
      <c r="J4709" t="s">
        <v>75</v>
      </c>
      <c r="K4709" t="s">
        <v>44</v>
      </c>
      <c r="L4709" t="s">
        <v>44</v>
      </c>
      <c r="M4709" s="54" t="s">
        <v>44</v>
      </c>
      <c r="N4709" t="s">
        <v>44</v>
      </c>
      <c r="O4709" t="s">
        <v>44</v>
      </c>
      <c r="P4709">
        <v>-99</v>
      </c>
    </row>
    <row r="4710" spans="1:16" x14ac:dyDescent="0.25">
      <c r="A4710" s="20" t="s">
        <v>16877</v>
      </c>
      <c r="B4710">
        <v>3</v>
      </c>
      <c r="C4710" t="s">
        <v>67</v>
      </c>
      <c r="D4710" t="s">
        <v>91</v>
      </c>
      <c r="E4710" t="s">
        <v>78</v>
      </c>
      <c r="F4710" t="s">
        <v>35</v>
      </c>
      <c r="G4710">
        <v>2</v>
      </c>
      <c r="H4710">
        <v>5</v>
      </c>
      <c r="I4710">
        <v>2014</v>
      </c>
      <c r="J4710" t="s">
        <v>75</v>
      </c>
      <c r="K4710" t="s">
        <v>44</v>
      </c>
      <c r="L4710" t="s">
        <v>44</v>
      </c>
      <c r="M4710" s="54" t="s">
        <v>44</v>
      </c>
      <c r="N4710" t="s">
        <v>44</v>
      </c>
      <c r="O4710" t="s">
        <v>44</v>
      </c>
      <c r="P4710">
        <v>-99</v>
      </c>
    </row>
    <row r="4711" spans="1:16" x14ac:dyDescent="0.25">
      <c r="A4711" s="20" t="s">
        <v>16877</v>
      </c>
      <c r="B4711">
        <v>3</v>
      </c>
      <c r="C4711" t="s">
        <v>67</v>
      </c>
      <c r="D4711" t="s">
        <v>91</v>
      </c>
      <c r="E4711" t="s">
        <v>78</v>
      </c>
      <c r="F4711" t="s">
        <v>35</v>
      </c>
      <c r="G4711">
        <v>2</v>
      </c>
      <c r="H4711">
        <v>5</v>
      </c>
      <c r="I4711">
        <v>2014</v>
      </c>
      <c r="J4711" t="s">
        <v>75</v>
      </c>
      <c r="K4711">
        <v>1.833</v>
      </c>
      <c r="L4711">
        <v>1.1000000000000001</v>
      </c>
      <c r="M4711" s="54">
        <v>2.6</v>
      </c>
      <c r="N4711" t="s">
        <v>44</v>
      </c>
      <c r="O4711" t="s">
        <v>44</v>
      </c>
      <c r="P4711">
        <v>-99</v>
      </c>
    </row>
    <row r="4712" spans="1:16" x14ac:dyDescent="0.25">
      <c r="A4712" s="20" t="s">
        <v>16877</v>
      </c>
      <c r="B4712">
        <v>3</v>
      </c>
      <c r="C4712" t="s">
        <v>67</v>
      </c>
      <c r="D4712" t="s">
        <v>91</v>
      </c>
      <c r="E4712" t="s">
        <v>78</v>
      </c>
      <c r="F4712" t="s">
        <v>35</v>
      </c>
      <c r="G4712">
        <v>2</v>
      </c>
      <c r="H4712">
        <v>5</v>
      </c>
      <c r="I4712">
        <v>2014</v>
      </c>
      <c r="J4712" t="s">
        <v>75</v>
      </c>
      <c r="K4712">
        <v>2.5350000000000001</v>
      </c>
      <c r="L4712">
        <v>2.1</v>
      </c>
      <c r="M4712" s="54">
        <v>3</v>
      </c>
      <c r="N4712" t="s">
        <v>44</v>
      </c>
      <c r="O4712" t="s">
        <v>44</v>
      </c>
      <c r="P4712">
        <v>-99</v>
      </c>
    </row>
    <row r="4713" spans="1:16" x14ac:dyDescent="0.25">
      <c r="A4713" s="20" t="s">
        <v>16877</v>
      </c>
      <c r="B4713">
        <v>3</v>
      </c>
      <c r="C4713" t="s">
        <v>67</v>
      </c>
      <c r="D4713" t="s">
        <v>91</v>
      </c>
      <c r="E4713" t="s">
        <v>78</v>
      </c>
      <c r="F4713" t="s">
        <v>35</v>
      </c>
      <c r="G4713">
        <v>2</v>
      </c>
      <c r="H4713">
        <v>5</v>
      </c>
      <c r="I4713">
        <v>2014</v>
      </c>
      <c r="J4713" t="s">
        <v>75</v>
      </c>
      <c r="K4713" t="s">
        <v>44</v>
      </c>
      <c r="L4713" t="s">
        <v>44</v>
      </c>
      <c r="M4713" s="54" t="s">
        <v>44</v>
      </c>
      <c r="N4713" t="s">
        <v>44</v>
      </c>
      <c r="O4713" t="s">
        <v>44</v>
      </c>
      <c r="P4713">
        <v>-99</v>
      </c>
    </row>
    <row r="4714" spans="1:16" x14ac:dyDescent="0.25">
      <c r="A4714" s="20" t="s">
        <v>16877</v>
      </c>
      <c r="B4714">
        <v>3</v>
      </c>
      <c r="C4714" t="s">
        <v>67</v>
      </c>
      <c r="D4714" t="s">
        <v>91</v>
      </c>
      <c r="E4714" t="s">
        <v>78</v>
      </c>
      <c r="F4714" t="s">
        <v>35</v>
      </c>
      <c r="G4714">
        <v>2</v>
      </c>
      <c r="H4714">
        <v>5</v>
      </c>
      <c r="I4714">
        <v>2014</v>
      </c>
      <c r="J4714" t="s">
        <v>75</v>
      </c>
      <c r="K4714" t="s">
        <v>44</v>
      </c>
      <c r="L4714" t="s">
        <v>44</v>
      </c>
      <c r="M4714" s="54" t="s">
        <v>44</v>
      </c>
      <c r="N4714" t="s">
        <v>44</v>
      </c>
      <c r="O4714" t="s">
        <v>44</v>
      </c>
      <c r="P4714">
        <v>-99</v>
      </c>
    </row>
    <row r="4715" spans="1:16" x14ac:dyDescent="0.25">
      <c r="A4715" s="20" t="s">
        <v>16878</v>
      </c>
      <c r="B4715">
        <v>3</v>
      </c>
      <c r="C4715" t="s">
        <v>67</v>
      </c>
      <c r="D4715" t="s">
        <v>91</v>
      </c>
      <c r="E4715" t="s">
        <v>78</v>
      </c>
      <c r="F4715" t="s">
        <v>35</v>
      </c>
      <c r="G4715">
        <v>3</v>
      </c>
      <c r="H4715">
        <v>5</v>
      </c>
      <c r="I4715">
        <v>2014</v>
      </c>
      <c r="J4715" t="s">
        <v>75</v>
      </c>
      <c r="K4715">
        <v>1.4470000000000001</v>
      </c>
      <c r="L4715">
        <v>1.3</v>
      </c>
      <c r="M4715" s="54">
        <v>1.6</v>
      </c>
      <c r="N4715" t="s">
        <v>44</v>
      </c>
      <c r="O4715" t="s">
        <v>44</v>
      </c>
      <c r="P4715">
        <v>-99</v>
      </c>
    </row>
    <row r="4716" spans="1:16" x14ac:dyDescent="0.25">
      <c r="A4716" s="20" t="s">
        <v>16878</v>
      </c>
      <c r="B4716">
        <v>3</v>
      </c>
      <c r="C4716" t="s">
        <v>67</v>
      </c>
      <c r="D4716" t="s">
        <v>91</v>
      </c>
      <c r="E4716" t="s">
        <v>78</v>
      </c>
      <c r="F4716" t="s">
        <v>35</v>
      </c>
      <c r="G4716">
        <v>3</v>
      </c>
      <c r="H4716">
        <v>5</v>
      </c>
      <c r="I4716">
        <v>2014</v>
      </c>
      <c r="J4716" t="s">
        <v>75</v>
      </c>
      <c r="K4716">
        <v>1.37</v>
      </c>
      <c r="L4716">
        <v>0.6</v>
      </c>
      <c r="M4716" s="54">
        <v>2.1</v>
      </c>
      <c r="N4716" t="s">
        <v>44</v>
      </c>
      <c r="O4716" t="s">
        <v>44</v>
      </c>
      <c r="P4716">
        <v>-99</v>
      </c>
    </row>
    <row r="4717" spans="1:16" x14ac:dyDescent="0.25">
      <c r="A4717" s="20" t="s">
        <v>16878</v>
      </c>
      <c r="B4717">
        <v>3</v>
      </c>
      <c r="C4717" t="s">
        <v>67</v>
      </c>
      <c r="D4717" t="s">
        <v>91</v>
      </c>
      <c r="E4717" t="s">
        <v>78</v>
      </c>
      <c r="F4717" t="s">
        <v>35</v>
      </c>
      <c r="G4717">
        <v>3</v>
      </c>
      <c r="H4717">
        <v>5</v>
      </c>
      <c r="I4717">
        <v>2014</v>
      </c>
      <c r="J4717" t="s">
        <v>75</v>
      </c>
      <c r="K4717">
        <v>1.0860000000000001</v>
      </c>
      <c r="L4717">
        <v>0.9</v>
      </c>
      <c r="M4717" s="54">
        <v>1.3</v>
      </c>
      <c r="N4717" t="s">
        <v>44</v>
      </c>
      <c r="O4717" t="s">
        <v>44</v>
      </c>
      <c r="P4717">
        <v>-99</v>
      </c>
    </row>
    <row r="4718" spans="1:16" x14ac:dyDescent="0.25">
      <c r="A4718" s="20" t="s">
        <v>16878</v>
      </c>
      <c r="B4718">
        <v>3</v>
      </c>
      <c r="C4718" t="s">
        <v>67</v>
      </c>
      <c r="D4718" t="s">
        <v>91</v>
      </c>
      <c r="E4718" t="s">
        <v>78</v>
      </c>
      <c r="F4718" t="s">
        <v>35</v>
      </c>
      <c r="G4718">
        <v>3</v>
      </c>
      <c r="H4718">
        <v>5</v>
      </c>
      <c r="I4718">
        <v>2014</v>
      </c>
      <c r="J4718" t="s">
        <v>75</v>
      </c>
      <c r="K4718">
        <v>3.2440000000000002</v>
      </c>
      <c r="L4718">
        <v>2.2000000000000002</v>
      </c>
      <c r="M4718" s="54">
        <v>4.3</v>
      </c>
      <c r="N4718" t="s">
        <v>44</v>
      </c>
      <c r="O4718" t="s">
        <v>44</v>
      </c>
      <c r="P4718">
        <v>-99</v>
      </c>
    </row>
    <row r="4719" spans="1:16" x14ac:dyDescent="0.25">
      <c r="A4719" s="20" t="s">
        <v>16878</v>
      </c>
      <c r="B4719">
        <v>3</v>
      </c>
      <c r="C4719" t="s">
        <v>67</v>
      </c>
      <c r="D4719" t="s">
        <v>91</v>
      </c>
      <c r="E4719" t="s">
        <v>78</v>
      </c>
      <c r="F4719" t="s">
        <v>35</v>
      </c>
      <c r="G4719">
        <v>3</v>
      </c>
      <c r="H4719">
        <v>5</v>
      </c>
      <c r="I4719">
        <v>2014</v>
      </c>
      <c r="J4719" t="s">
        <v>75</v>
      </c>
      <c r="K4719">
        <v>1.41</v>
      </c>
      <c r="L4719">
        <v>1.2</v>
      </c>
      <c r="M4719" s="54">
        <v>1.6</v>
      </c>
      <c r="N4719" t="s">
        <v>44</v>
      </c>
      <c r="O4719" t="s">
        <v>44</v>
      </c>
      <c r="P4719">
        <v>-99</v>
      </c>
    </row>
    <row r="4720" spans="1:16" x14ac:dyDescent="0.25">
      <c r="A4720" s="20" t="s">
        <v>16878</v>
      </c>
      <c r="B4720">
        <v>3</v>
      </c>
      <c r="C4720" t="s">
        <v>67</v>
      </c>
      <c r="D4720" t="s">
        <v>91</v>
      </c>
      <c r="E4720" t="s">
        <v>78</v>
      </c>
      <c r="F4720" t="s">
        <v>35</v>
      </c>
      <c r="G4720">
        <v>3</v>
      </c>
      <c r="H4720">
        <v>5</v>
      </c>
      <c r="I4720">
        <v>2014</v>
      </c>
      <c r="J4720" t="s">
        <v>75</v>
      </c>
      <c r="K4720" t="s">
        <v>44</v>
      </c>
      <c r="L4720" t="s">
        <v>44</v>
      </c>
      <c r="M4720" s="54" t="s">
        <v>44</v>
      </c>
      <c r="N4720" t="s">
        <v>44</v>
      </c>
      <c r="O4720" t="s">
        <v>44</v>
      </c>
      <c r="P4720">
        <v>-99</v>
      </c>
    </row>
    <row r="4721" spans="1:16" x14ac:dyDescent="0.25">
      <c r="A4721" s="20" t="s">
        <v>16878</v>
      </c>
      <c r="B4721">
        <v>3</v>
      </c>
      <c r="C4721" t="s">
        <v>67</v>
      </c>
      <c r="D4721" t="s">
        <v>91</v>
      </c>
      <c r="E4721" t="s">
        <v>78</v>
      </c>
      <c r="F4721" t="s">
        <v>35</v>
      </c>
      <c r="G4721">
        <v>3</v>
      </c>
      <c r="H4721">
        <v>5</v>
      </c>
      <c r="I4721">
        <v>2014</v>
      </c>
      <c r="J4721" t="s">
        <v>75</v>
      </c>
      <c r="K4721">
        <v>1.726</v>
      </c>
      <c r="L4721">
        <v>1.1000000000000001</v>
      </c>
      <c r="M4721" s="54">
        <v>2.2999999999999998</v>
      </c>
      <c r="N4721" t="s">
        <v>44</v>
      </c>
      <c r="O4721" t="s">
        <v>44</v>
      </c>
      <c r="P4721">
        <v>-99</v>
      </c>
    </row>
    <row r="4722" spans="1:16" x14ac:dyDescent="0.25">
      <c r="A4722" s="20" t="s">
        <v>16878</v>
      </c>
      <c r="B4722">
        <v>3</v>
      </c>
      <c r="C4722" t="s">
        <v>67</v>
      </c>
      <c r="D4722" t="s">
        <v>91</v>
      </c>
      <c r="E4722" t="s">
        <v>78</v>
      </c>
      <c r="F4722" t="s">
        <v>35</v>
      </c>
      <c r="G4722">
        <v>3</v>
      </c>
      <c r="H4722">
        <v>5</v>
      </c>
      <c r="I4722">
        <v>2014</v>
      </c>
      <c r="J4722" t="s">
        <v>75</v>
      </c>
      <c r="K4722">
        <v>2.3540000000000001</v>
      </c>
      <c r="L4722">
        <v>1.7</v>
      </c>
      <c r="M4722" s="54">
        <v>3</v>
      </c>
      <c r="N4722" t="s">
        <v>44</v>
      </c>
      <c r="O4722" t="s">
        <v>44</v>
      </c>
      <c r="P4722">
        <v>-99</v>
      </c>
    </row>
    <row r="4723" spans="1:16" x14ac:dyDescent="0.25">
      <c r="A4723" s="20" t="s">
        <v>16878</v>
      </c>
      <c r="B4723">
        <v>3</v>
      </c>
      <c r="C4723" t="s">
        <v>67</v>
      </c>
      <c r="D4723" t="s">
        <v>91</v>
      </c>
      <c r="E4723" t="s">
        <v>78</v>
      </c>
      <c r="F4723" t="s">
        <v>35</v>
      </c>
      <c r="G4723">
        <v>3</v>
      </c>
      <c r="H4723">
        <v>5</v>
      </c>
      <c r="I4723">
        <v>2014</v>
      </c>
      <c r="J4723" t="s">
        <v>75</v>
      </c>
      <c r="K4723" t="s">
        <v>44</v>
      </c>
      <c r="L4723" t="s">
        <v>44</v>
      </c>
      <c r="M4723" s="54" t="s">
        <v>44</v>
      </c>
      <c r="N4723" t="s">
        <v>44</v>
      </c>
      <c r="O4723" t="s">
        <v>44</v>
      </c>
      <c r="P4723">
        <v>-99</v>
      </c>
    </row>
    <row r="4724" spans="1:16" x14ac:dyDescent="0.25">
      <c r="A4724" s="20" t="s">
        <v>16878</v>
      </c>
      <c r="B4724">
        <v>3</v>
      </c>
      <c r="C4724" t="s">
        <v>67</v>
      </c>
      <c r="D4724" t="s">
        <v>91</v>
      </c>
      <c r="E4724" t="s">
        <v>78</v>
      </c>
      <c r="F4724" t="s">
        <v>35</v>
      </c>
      <c r="G4724">
        <v>3</v>
      </c>
      <c r="H4724">
        <v>5</v>
      </c>
      <c r="I4724">
        <v>2014</v>
      </c>
      <c r="J4724" t="s">
        <v>75</v>
      </c>
      <c r="K4724" t="s">
        <v>44</v>
      </c>
      <c r="L4724" t="s">
        <v>44</v>
      </c>
      <c r="M4724" s="54" t="s">
        <v>44</v>
      </c>
      <c r="N4724" t="s">
        <v>44</v>
      </c>
      <c r="O4724" t="s">
        <v>44</v>
      </c>
      <c r="P4724">
        <v>-99</v>
      </c>
    </row>
    <row r="4725" spans="1:16" x14ac:dyDescent="0.25">
      <c r="A4725" s="20" t="s">
        <v>16878</v>
      </c>
      <c r="B4725">
        <v>3</v>
      </c>
      <c r="C4725" t="s">
        <v>67</v>
      </c>
      <c r="D4725" t="s">
        <v>91</v>
      </c>
      <c r="E4725" t="s">
        <v>78</v>
      </c>
      <c r="F4725" t="s">
        <v>35</v>
      </c>
      <c r="G4725">
        <v>3</v>
      </c>
      <c r="H4725">
        <v>5</v>
      </c>
      <c r="I4725">
        <v>2014</v>
      </c>
      <c r="J4725" t="s">
        <v>75</v>
      </c>
      <c r="K4725">
        <v>2.2810000000000001</v>
      </c>
      <c r="L4725">
        <v>1</v>
      </c>
      <c r="M4725" s="54">
        <v>3.6</v>
      </c>
      <c r="N4725" t="s">
        <v>44</v>
      </c>
      <c r="O4725" t="s">
        <v>44</v>
      </c>
      <c r="P4725">
        <v>-99</v>
      </c>
    </row>
    <row r="4726" spans="1:16" x14ac:dyDescent="0.25">
      <c r="A4726" s="20" t="s">
        <v>16878</v>
      </c>
      <c r="B4726">
        <v>3</v>
      </c>
      <c r="C4726" t="s">
        <v>67</v>
      </c>
      <c r="D4726" t="s">
        <v>91</v>
      </c>
      <c r="E4726" t="s">
        <v>78</v>
      </c>
      <c r="F4726" t="s">
        <v>35</v>
      </c>
      <c r="G4726">
        <v>3</v>
      </c>
      <c r="H4726">
        <v>5</v>
      </c>
      <c r="I4726">
        <v>2014</v>
      </c>
      <c r="J4726" t="s">
        <v>75</v>
      </c>
      <c r="K4726" t="s">
        <v>44</v>
      </c>
      <c r="L4726" t="s">
        <v>44</v>
      </c>
      <c r="M4726" s="54" t="s">
        <v>44</v>
      </c>
      <c r="N4726" t="s">
        <v>44</v>
      </c>
      <c r="O4726" t="s">
        <v>44</v>
      </c>
      <c r="P4726">
        <v>-99</v>
      </c>
    </row>
    <row r="4727" spans="1:16" x14ac:dyDescent="0.25">
      <c r="A4727" s="20" t="s">
        <v>16878</v>
      </c>
      <c r="B4727">
        <v>3</v>
      </c>
      <c r="C4727" t="s">
        <v>67</v>
      </c>
      <c r="D4727" t="s">
        <v>91</v>
      </c>
      <c r="E4727" t="s">
        <v>78</v>
      </c>
      <c r="F4727" t="s">
        <v>35</v>
      </c>
      <c r="G4727">
        <v>3</v>
      </c>
      <c r="H4727">
        <v>5</v>
      </c>
      <c r="I4727">
        <v>2014</v>
      </c>
      <c r="J4727" t="s">
        <v>75</v>
      </c>
      <c r="K4727" t="s">
        <v>44</v>
      </c>
      <c r="L4727" t="s">
        <v>44</v>
      </c>
      <c r="M4727" s="54" t="s">
        <v>44</v>
      </c>
      <c r="N4727" t="s">
        <v>44</v>
      </c>
      <c r="O4727" t="s">
        <v>44</v>
      </c>
      <c r="P4727">
        <v>-99</v>
      </c>
    </row>
    <row r="4728" spans="1:16" x14ac:dyDescent="0.25">
      <c r="A4728" s="20" t="s">
        <v>16878</v>
      </c>
      <c r="B4728">
        <v>3</v>
      </c>
      <c r="C4728" t="s">
        <v>67</v>
      </c>
      <c r="D4728" t="s">
        <v>91</v>
      </c>
      <c r="E4728" t="s">
        <v>78</v>
      </c>
      <c r="F4728" t="s">
        <v>35</v>
      </c>
      <c r="G4728">
        <v>3</v>
      </c>
      <c r="H4728">
        <v>5</v>
      </c>
      <c r="I4728">
        <v>2014</v>
      </c>
      <c r="J4728" t="s">
        <v>75</v>
      </c>
      <c r="K4728">
        <v>1.8140000000000001</v>
      </c>
      <c r="L4728">
        <v>1.1000000000000001</v>
      </c>
      <c r="M4728" s="54">
        <v>2.6</v>
      </c>
      <c r="N4728" t="s">
        <v>44</v>
      </c>
      <c r="O4728" t="s">
        <v>44</v>
      </c>
      <c r="P4728">
        <v>-99</v>
      </c>
    </row>
    <row r="4729" spans="1:16" x14ac:dyDescent="0.25">
      <c r="A4729" s="20" t="s">
        <v>16878</v>
      </c>
      <c r="B4729">
        <v>3</v>
      </c>
      <c r="C4729" t="s">
        <v>67</v>
      </c>
      <c r="D4729" t="s">
        <v>91</v>
      </c>
      <c r="E4729" t="s">
        <v>78</v>
      </c>
      <c r="F4729" t="s">
        <v>35</v>
      </c>
      <c r="G4729">
        <v>3</v>
      </c>
      <c r="H4729">
        <v>5</v>
      </c>
      <c r="I4729">
        <v>2014</v>
      </c>
      <c r="J4729" t="s">
        <v>75</v>
      </c>
      <c r="K4729">
        <v>2.5089999999999999</v>
      </c>
      <c r="L4729">
        <v>2</v>
      </c>
      <c r="M4729" s="54">
        <v>3</v>
      </c>
      <c r="N4729" t="s">
        <v>44</v>
      </c>
      <c r="O4729" t="s">
        <v>44</v>
      </c>
      <c r="P4729">
        <v>-99</v>
      </c>
    </row>
    <row r="4730" spans="1:16" x14ac:dyDescent="0.25">
      <c r="A4730" s="20" t="s">
        <v>16878</v>
      </c>
      <c r="B4730">
        <v>3</v>
      </c>
      <c r="C4730" t="s">
        <v>67</v>
      </c>
      <c r="D4730" t="s">
        <v>91</v>
      </c>
      <c r="E4730" t="s">
        <v>78</v>
      </c>
      <c r="F4730" t="s">
        <v>35</v>
      </c>
      <c r="G4730">
        <v>3</v>
      </c>
      <c r="H4730">
        <v>5</v>
      </c>
      <c r="I4730">
        <v>2014</v>
      </c>
      <c r="J4730" t="s">
        <v>75</v>
      </c>
      <c r="K4730" t="s">
        <v>44</v>
      </c>
      <c r="L4730" t="s">
        <v>44</v>
      </c>
      <c r="M4730" s="54" t="s">
        <v>44</v>
      </c>
      <c r="N4730" t="s">
        <v>44</v>
      </c>
      <c r="O4730" t="s">
        <v>44</v>
      </c>
      <c r="P4730">
        <v>-99</v>
      </c>
    </row>
    <row r="4731" spans="1:16" x14ac:dyDescent="0.25">
      <c r="A4731" s="20" t="s">
        <v>16878</v>
      </c>
      <c r="B4731">
        <v>3</v>
      </c>
      <c r="C4731" t="s">
        <v>67</v>
      </c>
      <c r="D4731" t="s">
        <v>91</v>
      </c>
      <c r="E4731" t="s">
        <v>78</v>
      </c>
      <c r="F4731" t="s">
        <v>35</v>
      </c>
      <c r="G4731">
        <v>3</v>
      </c>
      <c r="H4731">
        <v>5</v>
      </c>
      <c r="I4731">
        <v>2014</v>
      </c>
      <c r="J4731" t="s">
        <v>75</v>
      </c>
      <c r="K4731" t="s">
        <v>44</v>
      </c>
      <c r="L4731" t="s">
        <v>44</v>
      </c>
      <c r="M4731" s="54" t="s">
        <v>44</v>
      </c>
      <c r="N4731" t="s">
        <v>44</v>
      </c>
      <c r="O4731" t="s">
        <v>44</v>
      </c>
      <c r="P4731">
        <v>-99</v>
      </c>
    </row>
    <row r="4732" spans="1:16" x14ac:dyDescent="0.25">
      <c r="A4732" s="20" t="s">
        <v>16879</v>
      </c>
      <c r="B4732">
        <v>3</v>
      </c>
      <c r="C4732" t="s">
        <v>67</v>
      </c>
      <c r="D4732" t="s">
        <v>91</v>
      </c>
      <c r="E4732" t="s">
        <v>78</v>
      </c>
      <c r="F4732" t="s">
        <v>35</v>
      </c>
      <c r="G4732">
        <v>4</v>
      </c>
      <c r="H4732">
        <v>5</v>
      </c>
      <c r="I4732">
        <v>2014</v>
      </c>
      <c r="J4732" t="s">
        <v>75</v>
      </c>
      <c r="K4732">
        <v>1.4239999999999999</v>
      </c>
      <c r="L4732">
        <v>1.2</v>
      </c>
      <c r="M4732" s="54">
        <v>1.6</v>
      </c>
      <c r="N4732" t="s">
        <v>44</v>
      </c>
      <c r="O4732" t="s">
        <v>44</v>
      </c>
      <c r="P4732">
        <v>-99</v>
      </c>
    </row>
    <row r="4733" spans="1:16" x14ac:dyDescent="0.25">
      <c r="A4733" s="20" t="s">
        <v>16879</v>
      </c>
      <c r="B4733">
        <v>3</v>
      </c>
      <c r="C4733" t="s">
        <v>67</v>
      </c>
      <c r="D4733" t="s">
        <v>91</v>
      </c>
      <c r="E4733" t="s">
        <v>78</v>
      </c>
      <c r="F4733" t="s">
        <v>35</v>
      </c>
      <c r="G4733">
        <v>4</v>
      </c>
      <c r="H4733">
        <v>5</v>
      </c>
      <c r="I4733">
        <v>2014</v>
      </c>
      <c r="J4733" t="s">
        <v>75</v>
      </c>
      <c r="K4733">
        <v>1.349</v>
      </c>
      <c r="L4733">
        <v>0.6</v>
      </c>
      <c r="M4733" s="54">
        <v>2.1</v>
      </c>
      <c r="N4733" t="s">
        <v>44</v>
      </c>
      <c r="O4733" t="s">
        <v>44</v>
      </c>
      <c r="P4733">
        <v>-99</v>
      </c>
    </row>
    <row r="4734" spans="1:16" x14ac:dyDescent="0.25">
      <c r="A4734" s="20" t="s">
        <v>16879</v>
      </c>
      <c r="B4734">
        <v>3</v>
      </c>
      <c r="C4734" t="s">
        <v>67</v>
      </c>
      <c r="D4734" t="s">
        <v>91</v>
      </c>
      <c r="E4734" t="s">
        <v>78</v>
      </c>
      <c r="F4734" t="s">
        <v>35</v>
      </c>
      <c r="G4734">
        <v>4</v>
      </c>
      <c r="H4734">
        <v>5</v>
      </c>
      <c r="I4734">
        <v>2014</v>
      </c>
      <c r="J4734" t="s">
        <v>75</v>
      </c>
      <c r="K4734">
        <v>1.069</v>
      </c>
      <c r="L4734">
        <v>0.9</v>
      </c>
      <c r="M4734" s="54">
        <v>1.2</v>
      </c>
      <c r="N4734" t="s">
        <v>44</v>
      </c>
      <c r="O4734" t="s">
        <v>44</v>
      </c>
      <c r="P4734">
        <v>-99</v>
      </c>
    </row>
    <row r="4735" spans="1:16" x14ac:dyDescent="0.25">
      <c r="A4735" s="20" t="s">
        <v>16879</v>
      </c>
      <c r="B4735">
        <v>3</v>
      </c>
      <c r="C4735" t="s">
        <v>67</v>
      </c>
      <c r="D4735" t="s">
        <v>91</v>
      </c>
      <c r="E4735" t="s">
        <v>78</v>
      </c>
      <c r="F4735" t="s">
        <v>35</v>
      </c>
      <c r="G4735">
        <v>4</v>
      </c>
      <c r="H4735">
        <v>5</v>
      </c>
      <c r="I4735">
        <v>2014</v>
      </c>
      <c r="J4735" t="s">
        <v>75</v>
      </c>
      <c r="K4735">
        <v>3.1930000000000001</v>
      </c>
      <c r="L4735">
        <v>2.2000000000000002</v>
      </c>
      <c r="M4735" s="54">
        <v>4.2</v>
      </c>
      <c r="N4735" t="s">
        <v>44</v>
      </c>
      <c r="O4735" t="s">
        <v>44</v>
      </c>
      <c r="P4735">
        <v>-99</v>
      </c>
    </row>
    <row r="4736" spans="1:16" x14ac:dyDescent="0.25">
      <c r="A4736" s="20" t="s">
        <v>16879</v>
      </c>
      <c r="B4736">
        <v>3</v>
      </c>
      <c r="C4736" t="s">
        <v>67</v>
      </c>
      <c r="D4736" t="s">
        <v>91</v>
      </c>
      <c r="E4736" t="s">
        <v>78</v>
      </c>
      <c r="F4736" t="s">
        <v>35</v>
      </c>
      <c r="G4736">
        <v>4</v>
      </c>
      <c r="H4736">
        <v>5</v>
      </c>
      <c r="I4736">
        <v>2014</v>
      </c>
      <c r="J4736" t="s">
        <v>75</v>
      </c>
      <c r="K4736">
        <v>1.3879999999999999</v>
      </c>
      <c r="L4736">
        <v>1.2</v>
      </c>
      <c r="M4736" s="54">
        <v>1.6</v>
      </c>
      <c r="N4736" t="s">
        <v>44</v>
      </c>
      <c r="O4736" t="s">
        <v>44</v>
      </c>
      <c r="P4736">
        <v>-99</v>
      </c>
    </row>
    <row r="4737" spans="1:16" x14ac:dyDescent="0.25">
      <c r="A4737" s="20" t="s">
        <v>16879</v>
      </c>
      <c r="B4737">
        <v>3</v>
      </c>
      <c r="C4737" t="s">
        <v>67</v>
      </c>
      <c r="D4737" t="s">
        <v>91</v>
      </c>
      <c r="E4737" t="s">
        <v>78</v>
      </c>
      <c r="F4737" t="s">
        <v>35</v>
      </c>
      <c r="G4737">
        <v>4</v>
      </c>
      <c r="H4737">
        <v>5</v>
      </c>
      <c r="I4737">
        <v>2014</v>
      </c>
      <c r="J4737" t="s">
        <v>75</v>
      </c>
      <c r="K4737" t="s">
        <v>44</v>
      </c>
      <c r="L4737" t="s">
        <v>44</v>
      </c>
      <c r="M4737" s="54" t="s">
        <v>44</v>
      </c>
      <c r="N4737" t="s">
        <v>44</v>
      </c>
      <c r="O4737" t="s">
        <v>44</v>
      </c>
      <c r="P4737">
        <v>-99</v>
      </c>
    </row>
    <row r="4738" spans="1:16" x14ac:dyDescent="0.25">
      <c r="A4738" s="20" t="s">
        <v>16879</v>
      </c>
      <c r="B4738">
        <v>3</v>
      </c>
      <c r="C4738" t="s">
        <v>67</v>
      </c>
      <c r="D4738" t="s">
        <v>91</v>
      </c>
      <c r="E4738" t="s">
        <v>78</v>
      </c>
      <c r="F4738" t="s">
        <v>35</v>
      </c>
      <c r="G4738">
        <v>4</v>
      </c>
      <c r="H4738">
        <v>5</v>
      </c>
      <c r="I4738">
        <v>2014</v>
      </c>
      <c r="J4738" t="s">
        <v>75</v>
      </c>
      <c r="K4738">
        <v>1.6990000000000001</v>
      </c>
      <c r="L4738">
        <v>1.1000000000000001</v>
      </c>
      <c r="M4738" s="54">
        <v>2.2999999999999998</v>
      </c>
      <c r="N4738" t="s">
        <v>44</v>
      </c>
      <c r="O4738" t="s">
        <v>44</v>
      </c>
      <c r="P4738">
        <v>-99</v>
      </c>
    </row>
    <row r="4739" spans="1:16" x14ac:dyDescent="0.25">
      <c r="A4739" s="20" t="s">
        <v>16879</v>
      </c>
      <c r="B4739">
        <v>3</v>
      </c>
      <c r="C4739" t="s">
        <v>67</v>
      </c>
      <c r="D4739" t="s">
        <v>91</v>
      </c>
      <c r="E4739" t="s">
        <v>78</v>
      </c>
      <c r="F4739" t="s">
        <v>35</v>
      </c>
      <c r="G4739">
        <v>4</v>
      </c>
      <c r="H4739">
        <v>5</v>
      </c>
      <c r="I4739">
        <v>2014</v>
      </c>
      <c r="J4739" t="s">
        <v>75</v>
      </c>
      <c r="K4739">
        <v>2.3170000000000002</v>
      </c>
      <c r="L4739">
        <v>1.7</v>
      </c>
      <c r="M4739" s="54">
        <v>2.9</v>
      </c>
      <c r="N4739" t="s">
        <v>44</v>
      </c>
      <c r="O4739" t="s">
        <v>44</v>
      </c>
      <c r="P4739">
        <v>-99</v>
      </c>
    </row>
    <row r="4740" spans="1:16" x14ac:dyDescent="0.25">
      <c r="A4740" s="20" t="s">
        <v>16879</v>
      </c>
      <c r="B4740">
        <v>3</v>
      </c>
      <c r="C4740" t="s">
        <v>67</v>
      </c>
      <c r="D4740" t="s">
        <v>91</v>
      </c>
      <c r="E4740" t="s">
        <v>78</v>
      </c>
      <c r="F4740" t="s">
        <v>35</v>
      </c>
      <c r="G4740">
        <v>4</v>
      </c>
      <c r="H4740">
        <v>5</v>
      </c>
      <c r="I4740">
        <v>2014</v>
      </c>
      <c r="J4740" t="s">
        <v>75</v>
      </c>
      <c r="K4740" t="s">
        <v>44</v>
      </c>
      <c r="L4740" t="s">
        <v>44</v>
      </c>
      <c r="M4740" s="54" t="s">
        <v>44</v>
      </c>
      <c r="N4740" t="s">
        <v>44</v>
      </c>
      <c r="O4740" t="s">
        <v>44</v>
      </c>
      <c r="P4740">
        <v>-99</v>
      </c>
    </row>
    <row r="4741" spans="1:16" x14ac:dyDescent="0.25">
      <c r="A4741" s="20" t="s">
        <v>16879</v>
      </c>
      <c r="B4741">
        <v>3</v>
      </c>
      <c r="C4741" t="s">
        <v>67</v>
      </c>
      <c r="D4741" t="s">
        <v>91</v>
      </c>
      <c r="E4741" t="s">
        <v>78</v>
      </c>
      <c r="F4741" t="s">
        <v>35</v>
      </c>
      <c r="G4741">
        <v>4</v>
      </c>
      <c r="H4741">
        <v>5</v>
      </c>
      <c r="I4741">
        <v>2014</v>
      </c>
      <c r="J4741" t="s">
        <v>75</v>
      </c>
      <c r="K4741" t="s">
        <v>44</v>
      </c>
      <c r="L4741" t="s">
        <v>44</v>
      </c>
      <c r="M4741" s="54" t="s">
        <v>44</v>
      </c>
      <c r="N4741" t="s">
        <v>44</v>
      </c>
      <c r="O4741" t="s">
        <v>44</v>
      </c>
      <c r="P4741">
        <v>-99</v>
      </c>
    </row>
    <row r="4742" spans="1:16" x14ac:dyDescent="0.25">
      <c r="A4742" s="20" t="s">
        <v>16879</v>
      </c>
      <c r="B4742">
        <v>3</v>
      </c>
      <c r="C4742" t="s">
        <v>67</v>
      </c>
      <c r="D4742" t="s">
        <v>91</v>
      </c>
      <c r="E4742" t="s">
        <v>78</v>
      </c>
      <c r="F4742" t="s">
        <v>35</v>
      </c>
      <c r="G4742">
        <v>4</v>
      </c>
      <c r="H4742">
        <v>5</v>
      </c>
      <c r="I4742">
        <v>2014</v>
      </c>
      <c r="J4742" t="s">
        <v>75</v>
      </c>
      <c r="K4742">
        <v>2.2450000000000001</v>
      </c>
      <c r="L4742">
        <v>1</v>
      </c>
      <c r="M4742" s="54">
        <v>3.5</v>
      </c>
      <c r="N4742" t="s">
        <v>44</v>
      </c>
      <c r="O4742" t="s">
        <v>44</v>
      </c>
      <c r="P4742">
        <v>-99</v>
      </c>
    </row>
    <row r="4743" spans="1:16" x14ac:dyDescent="0.25">
      <c r="A4743" s="20" t="s">
        <v>16879</v>
      </c>
      <c r="B4743">
        <v>3</v>
      </c>
      <c r="C4743" t="s">
        <v>67</v>
      </c>
      <c r="D4743" t="s">
        <v>91</v>
      </c>
      <c r="E4743" t="s">
        <v>78</v>
      </c>
      <c r="F4743" t="s">
        <v>35</v>
      </c>
      <c r="G4743">
        <v>4</v>
      </c>
      <c r="H4743">
        <v>5</v>
      </c>
      <c r="I4743">
        <v>2014</v>
      </c>
      <c r="J4743" t="s">
        <v>75</v>
      </c>
      <c r="K4743" t="s">
        <v>44</v>
      </c>
      <c r="L4743" t="s">
        <v>44</v>
      </c>
      <c r="M4743" s="54" t="s">
        <v>44</v>
      </c>
      <c r="N4743" t="s">
        <v>44</v>
      </c>
      <c r="O4743" t="s">
        <v>44</v>
      </c>
      <c r="P4743">
        <v>-99</v>
      </c>
    </row>
    <row r="4744" spans="1:16" x14ac:dyDescent="0.25">
      <c r="A4744" s="20" t="s">
        <v>16879</v>
      </c>
      <c r="B4744">
        <v>3</v>
      </c>
      <c r="C4744" t="s">
        <v>67</v>
      </c>
      <c r="D4744" t="s">
        <v>91</v>
      </c>
      <c r="E4744" t="s">
        <v>78</v>
      </c>
      <c r="F4744" t="s">
        <v>35</v>
      </c>
      <c r="G4744">
        <v>4</v>
      </c>
      <c r="H4744">
        <v>5</v>
      </c>
      <c r="I4744">
        <v>2014</v>
      </c>
      <c r="J4744" t="s">
        <v>75</v>
      </c>
      <c r="K4744" t="s">
        <v>44</v>
      </c>
      <c r="L4744" t="s">
        <v>44</v>
      </c>
      <c r="M4744" s="54" t="s">
        <v>44</v>
      </c>
      <c r="N4744" t="s">
        <v>44</v>
      </c>
      <c r="O4744" t="s">
        <v>44</v>
      </c>
      <c r="P4744">
        <v>-99</v>
      </c>
    </row>
    <row r="4745" spans="1:16" x14ac:dyDescent="0.25">
      <c r="A4745" s="20" t="s">
        <v>16879</v>
      </c>
      <c r="B4745">
        <v>3</v>
      </c>
      <c r="C4745" t="s">
        <v>67</v>
      </c>
      <c r="D4745" t="s">
        <v>91</v>
      </c>
      <c r="E4745" t="s">
        <v>78</v>
      </c>
      <c r="F4745" t="s">
        <v>35</v>
      </c>
      <c r="G4745">
        <v>4</v>
      </c>
      <c r="H4745">
        <v>5</v>
      </c>
      <c r="I4745">
        <v>2014</v>
      </c>
      <c r="J4745" t="s">
        <v>75</v>
      </c>
      <c r="K4745">
        <v>1.786</v>
      </c>
      <c r="L4745">
        <v>1.1000000000000001</v>
      </c>
      <c r="M4745" s="54">
        <v>2.5</v>
      </c>
      <c r="N4745" t="s">
        <v>44</v>
      </c>
      <c r="O4745" t="s">
        <v>44</v>
      </c>
      <c r="P4745">
        <v>-99</v>
      </c>
    </row>
    <row r="4746" spans="1:16" x14ac:dyDescent="0.25">
      <c r="A4746" s="20" t="s">
        <v>16879</v>
      </c>
      <c r="B4746">
        <v>3</v>
      </c>
      <c r="C4746" t="s">
        <v>67</v>
      </c>
      <c r="D4746" t="s">
        <v>91</v>
      </c>
      <c r="E4746" t="s">
        <v>78</v>
      </c>
      <c r="F4746" t="s">
        <v>35</v>
      </c>
      <c r="G4746">
        <v>4</v>
      </c>
      <c r="H4746">
        <v>5</v>
      </c>
      <c r="I4746">
        <v>2014</v>
      </c>
      <c r="J4746" t="s">
        <v>75</v>
      </c>
      <c r="K4746">
        <v>2.4700000000000002</v>
      </c>
      <c r="L4746">
        <v>2</v>
      </c>
      <c r="M4746" s="54">
        <v>2.9</v>
      </c>
      <c r="N4746" t="s">
        <v>44</v>
      </c>
      <c r="O4746" t="s">
        <v>44</v>
      </c>
      <c r="P4746">
        <v>-99</v>
      </c>
    </row>
    <row r="4747" spans="1:16" x14ac:dyDescent="0.25">
      <c r="A4747" s="20" t="s">
        <v>16879</v>
      </c>
      <c r="B4747">
        <v>3</v>
      </c>
      <c r="C4747" t="s">
        <v>67</v>
      </c>
      <c r="D4747" t="s">
        <v>91</v>
      </c>
      <c r="E4747" t="s">
        <v>78</v>
      </c>
      <c r="F4747" t="s">
        <v>35</v>
      </c>
      <c r="G4747">
        <v>4</v>
      </c>
      <c r="H4747">
        <v>5</v>
      </c>
      <c r="I4747">
        <v>2014</v>
      </c>
      <c r="J4747" t="s">
        <v>75</v>
      </c>
      <c r="K4747" t="s">
        <v>44</v>
      </c>
      <c r="L4747" t="s">
        <v>44</v>
      </c>
      <c r="M4747" s="54" t="s">
        <v>44</v>
      </c>
      <c r="N4747" t="s">
        <v>44</v>
      </c>
      <c r="O4747" t="s">
        <v>44</v>
      </c>
      <c r="P4747">
        <v>-99</v>
      </c>
    </row>
    <row r="4748" spans="1:16" x14ac:dyDescent="0.25">
      <c r="A4748" s="20" t="s">
        <v>16879</v>
      </c>
      <c r="B4748">
        <v>3</v>
      </c>
      <c r="C4748" t="s">
        <v>67</v>
      </c>
      <c r="D4748" t="s">
        <v>91</v>
      </c>
      <c r="E4748" t="s">
        <v>78</v>
      </c>
      <c r="F4748" t="s">
        <v>35</v>
      </c>
      <c r="G4748">
        <v>4</v>
      </c>
      <c r="H4748">
        <v>5</v>
      </c>
      <c r="I4748">
        <v>2014</v>
      </c>
      <c r="J4748" t="s">
        <v>75</v>
      </c>
      <c r="K4748" t="s">
        <v>44</v>
      </c>
      <c r="L4748" t="s">
        <v>44</v>
      </c>
      <c r="M4748" s="54" t="s">
        <v>44</v>
      </c>
      <c r="N4748" t="s">
        <v>44</v>
      </c>
      <c r="O4748" t="s">
        <v>44</v>
      </c>
      <c r="P4748">
        <v>-99</v>
      </c>
    </row>
    <row r="4749" spans="1:16" x14ac:dyDescent="0.25">
      <c r="A4749" s="20" t="s">
        <v>16880</v>
      </c>
      <c r="B4749">
        <v>3</v>
      </c>
      <c r="C4749" t="s">
        <v>67</v>
      </c>
      <c r="D4749" t="s">
        <v>91</v>
      </c>
      <c r="E4749" t="s">
        <v>78</v>
      </c>
      <c r="F4749" t="s">
        <v>35</v>
      </c>
      <c r="G4749">
        <v>5</v>
      </c>
      <c r="H4749">
        <v>5</v>
      </c>
      <c r="I4749">
        <v>2014</v>
      </c>
      <c r="J4749" t="s">
        <v>75</v>
      </c>
      <c r="K4749">
        <v>2.1150000000000002</v>
      </c>
      <c r="L4749">
        <v>1.8</v>
      </c>
      <c r="M4749" s="54">
        <v>2.4</v>
      </c>
      <c r="N4749" t="s">
        <v>44</v>
      </c>
      <c r="O4749" t="s">
        <v>44</v>
      </c>
      <c r="P4749">
        <v>-99</v>
      </c>
    </row>
    <row r="4750" spans="1:16" x14ac:dyDescent="0.25">
      <c r="A4750" s="20" t="s">
        <v>16880</v>
      </c>
      <c r="B4750">
        <v>3</v>
      </c>
      <c r="C4750" t="s">
        <v>67</v>
      </c>
      <c r="D4750" t="s">
        <v>91</v>
      </c>
      <c r="E4750" t="s">
        <v>78</v>
      </c>
      <c r="F4750" t="s">
        <v>35</v>
      </c>
      <c r="G4750">
        <v>5</v>
      </c>
      <c r="H4750">
        <v>5</v>
      </c>
      <c r="I4750">
        <v>2014</v>
      </c>
      <c r="J4750" t="s">
        <v>75</v>
      </c>
      <c r="K4750">
        <v>2.0019999999999998</v>
      </c>
      <c r="L4750">
        <v>0.9</v>
      </c>
      <c r="M4750" s="54">
        <v>3.1</v>
      </c>
      <c r="N4750" t="s">
        <v>44</v>
      </c>
      <c r="O4750" t="s">
        <v>44</v>
      </c>
      <c r="P4750">
        <v>-99</v>
      </c>
    </row>
    <row r="4751" spans="1:16" x14ac:dyDescent="0.25">
      <c r="A4751" s="20" t="s">
        <v>16880</v>
      </c>
      <c r="B4751">
        <v>3</v>
      </c>
      <c r="C4751" t="s">
        <v>67</v>
      </c>
      <c r="D4751" t="s">
        <v>91</v>
      </c>
      <c r="E4751" t="s">
        <v>78</v>
      </c>
      <c r="F4751" t="s">
        <v>35</v>
      </c>
      <c r="G4751">
        <v>5</v>
      </c>
      <c r="H4751">
        <v>5</v>
      </c>
      <c r="I4751">
        <v>2014</v>
      </c>
      <c r="J4751" t="s">
        <v>75</v>
      </c>
      <c r="K4751">
        <v>1.587</v>
      </c>
      <c r="L4751">
        <v>1.3</v>
      </c>
      <c r="M4751" s="54">
        <v>1.8</v>
      </c>
      <c r="N4751" t="s">
        <v>44</v>
      </c>
      <c r="O4751" t="s">
        <v>44</v>
      </c>
      <c r="P4751">
        <v>-99</v>
      </c>
    </row>
    <row r="4752" spans="1:16" x14ac:dyDescent="0.25">
      <c r="A4752" s="20" t="s">
        <v>16880</v>
      </c>
      <c r="B4752">
        <v>3</v>
      </c>
      <c r="C4752" t="s">
        <v>67</v>
      </c>
      <c r="D4752" t="s">
        <v>91</v>
      </c>
      <c r="E4752" t="s">
        <v>78</v>
      </c>
      <c r="F4752" t="s">
        <v>35</v>
      </c>
      <c r="G4752">
        <v>5</v>
      </c>
      <c r="H4752">
        <v>5</v>
      </c>
      <c r="I4752">
        <v>2014</v>
      </c>
      <c r="J4752" t="s">
        <v>75</v>
      </c>
      <c r="K4752">
        <v>4.7409999999999997</v>
      </c>
      <c r="L4752">
        <v>3.2</v>
      </c>
      <c r="M4752" s="54">
        <v>6.2</v>
      </c>
      <c r="N4752" t="s">
        <v>44</v>
      </c>
      <c r="O4752" t="s">
        <v>44</v>
      </c>
      <c r="P4752">
        <v>-99</v>
      </c>
    </row>
    <row r="4753" spans="1:16" x14ac:dyDescent="0.25">
      <c r="A4753" s="20" t="s">
        <v>16880</v>
      </c>
      <c r="B4753">
        <v>3</v>
      </c>
      <c r="C4753" t="s">
        <v>67</v>
      </c>
      <c r="D4753" t="s">
        <v>91</v>
      </c>
      <c r="E4753" t="s">
        <v>78</v>
      </c>
      <c r="F4753" t="s">
        <v>35</v>
      </c>
      <c r="G4753">
        <v>5</v>
      </c>
      <c r="H4753">
        <v>5</v>
      </c>
      <c r="I4753">
        <v>2014</v>
      </c>
      <c r="J4753" t="s">
        <v>75</v>
      </c>
      <c r="K4753">
        <v>2.0609999999999999</v>
      </c>
      <c r="L4753">
        <v>1.7</v>
      </c>
      <c r="M4753" s="54">
        <v>2.4</v>
      </c>
      <c r="N4753" t="s">
        <v>44</v>
      </c>
      <c r="O4753" t="s">
        <v>44</v>
      </c>
      <c r="P4753">
        <v>-99</v>
      </c>
    </row>
    <row r="4754" spans="1:16" x14ac:dyDescent="0.25">
      <c r="A4754" s="20" t="s">
        <v>16880</v>
      </c>
      <c r="B4754">
        <v>3</v>
      </c>
      <c r="C4754" t="s">
        <v>67</v>
      </c>
      <c r="D4754" t="s">
        <v>91</v>
      </c>
      <c r="E4754" t="s">
        <v>78</v>
      </c>
      <c r="F4754" t="s">
        <v>35</v>
      </c>
      <c r="G4754">
        <v>5</v>
      </c>
      <c r="H4754">
        <v>5</v>
      </c>
      <c r="I4754">
        <v>2014</v>
      </c>
      <c r="J4754" t="s">
        <v>75</v>
      </c>
      <c r="K4754" t="s">
        <v>44</v>
      </c>
      <c r="L4754" t="s">
        <v>44</v>
      </c>
      <c r="M4754" s="54" t="s">
        <v>44</v>
      </c>
      <c r="N4754" t="s">
        <v>44</v>
      </c>
      <c r="O4754" t="s">
        <v>44</v>
      </c>
      <c r="P4754">
        <v>-99</v>
      </c>
    </row>
    <row r="4755" spans="1:16" x14ac:dyDescent="0.25">
      <c r="A4755" s="20" t="s">
        <v>16880</v>
      </c>
      <c r="B4755">
        <v>3</v>
      </c>
      <c r="C4755" t="s">
        <v>67</v>
      </c>
      <c r="D4755" t="s">
        <v>91</v>
      </c>
      <c r="E4755" t="s">
        <v>78</v>
      </c>
      <c r="F4755" t="s">
        <v>35</v>
      </c>
      <c r="G4755">
        <v>5</v>
      </c>
      <c r="H4755">
        <v>5</v>
      </c>
      <c r="I4755">
        <v>2014</v>
      </c>
      <c r="J4755" t="s">
        <v>75</v>
      </c>
      <c r="K4755">
        <v>2.5230000000000001</v>
      </c>
      <c r="L4755">
        <v>1.7</v>
      </c>
      <c r="M4755" s="54">
        <v>3.4</v>
      </c>
      <c r="N4755" t="s">
        <v>44</v>
      </c>
      <c r="O4755" t="s">
        <v>44</v>
      </c>
      <c r="P4755">
        <v>-99</v>
      </c>
    </row>
    <row r="4756" spans="1:16" x14ac:dyDescent="0.25">
      <c r="A4756" s="20" t="s">
        <v>16880</v>
      </c>
      <c r="B4756">
        <v>3</v>
      </c>
      <c r="C4756" t="s">
        <v>67</v>
      </c>
      <c r="D4756" t="s">
        <v>91</v>
      </c>
      <c r="E4756" t="s">
        <v>78</v>
      </c>
      <c r="F4756" t="s">
        <v>35</v>
      </c>
      <c r="G4756">
        <v>5</v>
      </c>
      <c r="H4756">
        <v>5</v>
      </c>
      <c r="I4756">
        <v>2014</v>
      </c>
      <c r="J4756" t="s">
        <v>75</v>
      </c>
      <c r="K4756">
        <v>3.44</v>
      </c>
      <c r="L4756">
        <v>2.6</v>
      </c>
      <c r="M4756" s="54">
        <v>4.3</v>
      </c>
      <c r="N4756" t="s">
        <v>44</v>
      </c>
      <c r="O4756" t="s">
        <v>44</v>
      </c>
      <c r="P4756">
        <v>-99</v>
      </c>
    </row>
    <row r="4757" spans="1:16" x14ac:dyDescent="0.25">
      <c r="A4757" s="20" t="s">
        <v>16880</v>
      </c>
      <c r="B4757">
        <v>3</v>
      </c>
      <c r="C4757" t="s">
        <v>67</v>
      </c>
      <c r="D4757" t="s">
        <v>91</v>
      </c>
      <c r="E4757" t="s">
        <v>78</v>
      </c>
      <c r="F4757" t="s">
        <v>35</v>
      </c>
      <c r="G4757">
        <v>5</v>
      </c>
      <c r="H4757">
        <v>5</v>
      </c>
      <c r="I4757">
        <v>2014</v>
      </c>
      <c r="J4757" t="s">
        <v>75</v>
      </c>
      <c r="K4757" t="s">
        <v>44</v>
      </c>
      <c r="L4757" t="s">
        <v>44</v>
      </c>
      <c r="M4757" s="54" t="s">
        <v>44</v>
      </c>
      <c r="N4757" t="s">
        <v>44</v>
      </c>
      <c r="O4757" t="s">
        <v>44</v>
      </c>
      <c r="P4757">
        <v>-99</v>
      </c>
    </row>
    <row r="4758" spans="1:16" x14ac:dyDescent="0.25">
      <c r="A4758" s="20" t="s">
        <v>16880</v>
      </c>
      <c r="B4758">
        <v>3</v>
      </c>
      <c r="C4758" t="s">
        <v>67</v>
      </c>
      <c r="D4758" t="s">
        <v>91</v>
      </c>
      <c r="E4758" t="s">
        <v>78</v>
      </c>
      <c r="F4758" t="s">
        <v>35</v>
      </c>
      <c r="G4758">
        <v>5</v>
      </c>
      <c r="H4758">
        <v>5</v>
      </c>
      <c r="I4758">
        <v>2014</v>
      </c>
      <c r="J4758" t="s">
        <v>75</v>
      </c>
      <c r="K4758" t="s">
        <v>44</v>
      </c>
      <c r="L4758" t="s">
        <v>44</v>
      </c>
      <c r="M4758" s="54" t="s">
        <v>44</v>
      </c>
      <c r="N4758" t="s">
        <v>44</v>
      </c>
      <c r="O4758" t="s">
        <v>44</v>
      </c>
      <c r="P4758">
        <v>-99</v>
      </c>
    </row>
    <row r="4759" spans="1:16" x14ac:dyDescent="0.25">
      <c r="A4759" s="20" t="s">
        <v>16880</v>
      </c>
      <c r="B4759">
        <v>3</v>
      </c>
      <c r="C4759" t="s">
        <v>67</v>
      </c>
      <c r="D4759" t="s">
        <v>91</v>
      </c>
      <c r="E4759" t="s">
        <v>78</v>
      </c>
      <c r="F4759" t="s">
        <v>35</v>
      </c>
      <c r="G4759">
        <v>5</v>
      </c>
      <c r="H4759">
        <v>5</v>
      </c>
      <c r="I4759">
        <v>2014</v>
      </c>
      <c r="J4759" t="s">
        <v>75</v>
      </c>
      <c r="K4759">
        <v>3.3330000000000002</v>
      </c>
      <c r="L4759">
        <v>1.5</v>
      </c>
      <c r="M4759" s="54">
        <v>5.2</v>
      </c>
      <c r="N4759" t="s">
        <v>44</v>
      </c>
      <c r="O4759" t="s">
        <v>44</v>
      </c>
      <c r="P4759">
        <v>-99</v>
      </c>
    </row>
    <row r="4760" spans="1:16" x14ac:dyDescent="0.25">
      <c r="A4760" s="20" t="s">
        <v>16880</v>
      </c>
      <c r="B4760">
        <v>3</v>
      </c>
      <c r="C4760" t="s">
        <v>67</v>
      </c>
      <c r="D4760" t="s">
        <v>91</v>
      </c>
      <c r="E4760" t="s">
        <v>78</v>
      </c>
      <c r="F4760" t="s">
        <v>35</v>
      </c>
      <c r="G4760">
        <v>5</v>
      </c>
      <c r="H4760">
        <v>5</v>
      </c>
      <c r="I4760">
        <v>2014</v>
      </c>
      <c r="J4760" t="s">
        <v>75</v>
      </c>
      <c r="K4760" t="s">
        <v>44</v>
      </c>
      <c r="L4760" t="s">
        <v>44</v>
      </c>
      <c r="M4760" s="54" t="s">
        <v>44</v>
      </c>
      <c r="N4760" t="s">
        <v>44</v>
      </c>
      <c r="O4760" t="s">
        <v>44</v>
      </c>
      <c r="P4760">
        <v>-99</v>
      </c>
    </row>
    <row r="4761" spans="1:16" x14ac:dyDescent="0.25">
      <c r="A4761" s="20" t="s">
        <v>16880</v>
      </c>
      <c r="B4761">
        <v>3</v>
      </c>
      <c r="C4761" t="s">
        <v>67</v>
      </c>
      <c r="D4761" t="s">
        <v>91</v>
      </c>
      <c r="E4761" t="s">
        <v>78</v>
      </c>
      <c r="F4761" t="s">
        <v>35</v>
      </c>
      <c r="G4761">
        <v>5</v>
      </c>
      <c r="H4761">
        <v>5</v>
      </c>
      <c r="I4761">
        <v>2014</v>
      </c>
      <c r="J4761" t="s">
        <v>75</v>
      </c>
      <c r="K4761" t="s">
        <v>44</v>
      </c>
      <c r="L4761" t="s">
        <v>44</v>
      </c>
      <c r="M4761" t="s">
        <v>44</v>
      </c>
      <c r="N4761" t="s">
        <v>44</v>
      </c>
      <c r="O4761" t="s">
        <v>44</v>
      </c>
      <c r="P4761">
        <v>-99</v>
      </c>
    </row>
    <row r="4762" spans="1:16" x14ac:dyDescent="0.25">
      <c r="A4762" s="20" t="s">
        <v>16880</v>
      </c>
      <c r="B4762">
        <v>3</v>
      </c>
      <c r="C4762" t="s">
        <v>67</v>
      </c>
      <c r="D4762" t="s">
        <v>91</v>
      </c>
      <c r="E4762" t="s">
        <v>78</v>
      </c>
      <c r="F4762" t="s">
        <v>35</v>
      </c>
      <c r="G4762">
        <v>5</v>
      </c>
      <c r="H4762">
        <v>5</v>
      </c>
      <c r="I4762">
        <v>2014</v>
      </c>
      <c r="J4762" t="s">
        <v>75</v>
      </c>
      <c r="K4762">
        <v>2.6509999999999998</v>
      </c>
      <c r="L4762">
        <v>1.6</v>
      </c>
      <c r="M4762" s="54">
        <v>3.7</v>
      </c>
      <c r="N4762" t="s">
        <v>44</v>
      </c>
      <c r="O4762" t="s">
        <v>44</v>
      </c>
      <c r="P4762">
        <v>-99</v>
      </c>
    </row>
    <row r="4763" spans="1:16" x14ac:dyDescent="0.25">
      <c r="A4763" s="20" t="s">
        <v>16880</v>
      </c>
      <c r="B4763">
        <v>3</v>
      </c>
      <c r="C4763" t="s">
        <v>67</v>
      </c>
      <c r="D4763" t="s">
        <v>91</v>
      </c>
      <c r="E4763" t="s">
        <v>78</v>
      </c>
      <c r="F4763" t="s">
        <v>35</v>
      </c>
      <c r="G4763">
        <v>5</v>
      </c>
      <c r="H4763">
        <v>5</v>
      </c>
      <c r="I4763">
        <v>2014</v>
      </c>
      <c r="J4763" t="s">
        <v>75</v>
      </c>
      <c r="K4763">
        <v>3.6669999999999998</v>
      </c>
      <c r="L4763">
        <v>3</v>
      </c>
      <c r="M4763" s="54">
        <v>4.3</v>
      </c>
      <c r="N4763" t="s">
        <v>44</v>
      </c>
      <c r="O4763" t="s">
        <v>44</v>
      </c>
      <c r="P4763">
        <v>-99</v>
      </c>
    </row>
    <row r="4764" spans="1:16" x14ac:dyDescent="0.25">
      <c r="A4764" s="20" t="s">
        <v>16880</v>
      </c>
      <c r="B4764">
        <v>3</v>
      </c>
      <c r="C4764" t="s">
        <v>67</v>
      </c>
      <c r="D4764" t="s">
        <v>91</v>
      </c>
      <c r="E4764" t="s">
        <v>78</v>
      </c>
      <c r="F4764" t="s">
        <v>35</v>
      </c>
      <c r="G4764">
        <v>5</v>
      </c>
      <c r="H4764">
        <v>5</v>
      </c>
      <c r="I4764">
        <v>2014</v>
      </c>
      <c r="J4764" t="s">
        <v>75</v>
      </c>
      <c r="K4764" t="s">
        <v>44</v>
      </c>
      <c r="L4764" t="s">
        <v>44</v>
      </c>
      <c r="M4764" s="54" t="s">
        <v>44</v>
      </c>
      <c r="N4764" t="s">
        <v>44</v>
      </c>
      <c r="O4764" t="s">
        <v>44</v>
      </c>
      <c r="P4764">
        <v>-99</v>
      </c>
    </row>
    <row r="4765" spans="1:16" x14ac:dyDescent="0.25">
      <c r="A4765" s="20" t="s">
        <v>16880</v>
      </c>
      <c r="B4765">
        <v>3</v>
      </c>
      <c r="C4765" t="s">
        <v>67</v>
      </c>
      <c r="D4765" t="s">
        <v>91</v>
      </c>
      <c r="E4765" t="s">
        <v>78</v>
      </c>
      <c r="F4765" t="s">
        <v>35</v>
      </c>
      <c r="G4765">
        <v>5</v>
      </c>
      <c r="H4765">
        <v>5</v>
      </c>
      <c r="I4765">
        <v>2014</v>
      </c>
      <c r="J4765" t="s">
        <v>75</v>
      </c>
      <c r="K4765" t="s">
        <v>44</v>
      </c>
      <c r="L4765" t="s">
        <v>44</v>
      </c>
      <c r="M4765" s="54" t="s">
        <v>44</v>
      </c>
      <c r="N4765" t="s">
        <v>44</v>
      </c>
      <c r="O4765" t="s">
        <v>44</v>
      </c>
      <c r="P4765">
        <v>-99</v>
      </c>
    </row>
    <row r="4766" spans="1:16" x14ac:dyDescent="0.25">
      <c r="A4766" s="20" t="s">
        <v>16881</v>
      </c>
      <c r="B4766">
        <v>3</v>
      </c>
      <c r="C4766" t="s">
        <v>67</v>
      </c>
      <c r="D4766" t="s">
        <v>91</v>
      </c>
      <c r="E4766" t="s">
        <v>78</v>
      </c>
      <c r="F4766" t="s">
        <v>35</v>
      </c>
      <c r="G4766">
        <v>2</v>
      </c>
      <c r="H4766">
        <v>5</v>
      </c>
      <c r="I4766">
        <v>2014</v>
      </c>
      <c r="J4766" t="s">
        <v>43</v>
      </c>
      <c r="K4766">
        <v>0.89</v>
      </c>
      <c r="L4766">
        <v>0.255</v>
      </c>
      <c r="M4766" s="54">
        <v>1.5249999999999999</v>
      </c>
      <c r="N4766">
        <v>27</v>
      </c>
      <c r="O4766" t="s">
        <v>44</v>
      </c>
      <c r="P4766">
        <v>19.245008972987499</v>
      </c>
    </row>
    <row r="4767" spans="1:16" x14ac:dyDescent="0.25">
      <c r="A4767" s="20" t="s">
        <v>22363</v>
      </c>
      <c r="B4767">
        <v>3</v>
      </c>
      <c r="C4767" t="s">
        <v>67</v>
      </c>
      <c r="D4767" t="s">
        <v>91</v>
      </c>
      <c r="E4767" t="s">
        <v>78</v>
      </c>
      <c r="F4767" t="s">
        <v>35</v>
      </c>
      <c r="G4767">
        <v>3</v>
      </c>
      <c r="H4767">
        <v>5</v>
      </c>
      <c r="I4767">
        <v>2014</v>
      </c>
      <c r="J4767" t="s">
        <v>43</v>
      </c>
      <c r="K4767">
        <v>0.77</v>
      </c>
      <c r="L4767">
        <v>0.16400000000000001</v>
      </c>
      <c r="M4767" s="54">
        <v>1.3759999999999999</v>
      </c>
      <c r="N4767">
        <v>34</v>
      </c>
      <c r="O4767" t="s">
        <v>44</v>
      </c>
      <c r="P4767">
        <v>17.149858514250901</v>
      </c>
    </row>
    <row r="4768" spans="1:16" x14ac:dyDescent="0.25">
      <c r="A4768" s="20" t="s">
        <v>16882</v>
      </c>
      <c r="B4768">
        <v>3</v>
      </c>
      <c r="C4768" t="s">
        <v>67</v>
      </c>
      <c r="D4768" t="s">
        <v>91</v>
      </c>
      <c r="E4768" t="s">
        <v>78</v>
      </c>
      <c r="F4768" t="s">
        <v>35</v>
      </c>
      <c r="G4768">
        <v>4</v>
      </c>
      <c r="H4768">
        <v>5</v>
      </c>
      <c r="I4768">
        <v>2014</v>
      </c>
      <c r="J4768" t="s">
        <v>43</v>
      </c>
      <c r="K4768">
        <v>1.1599999999999999</v>
      </c>
      <c r="L4768">
        <v>0.46300000000000002</v>
      </c>
      <c r="M4768" s="54">
        <v>1.857</v>
      </c>
      <c r="N4768">
        <v>78</v>
      </c>
      <c r="O4768" t="s">
        <v>44</v>
      </c>
      <c r="P4768">
        <v>11.322770341446001</v>
      </c>
    </row>
    <row r="4769" spans="1:16" x14ac:dyDescent="0.25">
      <c r="A4769" s="20" t="s">
        <v>22364</v>
      </c>
      <c r="B4769">
        <v>3</v>
      </c>
      <c r="C4769" t="s">
        <v>67</v>
      </c>
      <c r="D4769" t="s">
        <v>91</v>
      </c>
      <c r="E4769" t="s">
        <v>78</v>
      </c>
      <c r="F4769" t="s">
        <v>35</v>
      </c>
      <c r="G4769">
        <v>5</v>
      </c>
      <c r="H4769">
        <v>5</v>
      </c>
      <c r="I4769">
        <v>2014</v>
      </c>
      <c r="J4769" t="s">
        <v>43</v>
      </c>
      <c r="K4769">
        <v>2.1800000000000002</v>
      </c>
      <c r="L4769">
        <v>0.84499999999999997</v>
      </c>
      <c r="M4769" s="54">
        <v>3.5150000000000001</v>
      </c>
      <c r="N4769">
        <v>148</v>
      </c>
      <c r="O4769" t="s">
        <v>44</v>
      </c>
      <c r="P4769">
        <v>8.2199493652678708</v>
      </c>
    </row>
    <row r="4770" spans="1:16" x14ac:dyDescent="0.25">
      <c r="A4770" s="20" t="s">
        <v>4165</v>
      </c>
      <c r="B4770">
        <v>3</v>
      </c>
      <c r="C4770" t="s">
        <v>67</v>
      </c>
      <c r="D4770" t="s">
        <v>91</v>
      </c>
      <c r="E4770" t="s">
        <v>78</v>
      </c>
      <c r="F4770" t="s">
        <v>35</v>
      </c>
      <c r="G4770">
        <v>2</v>
      </c>
      <c r="H4770">
        <v>5</v>
      </c>
      <c r="I4770">
        <v>2014</v>
      </c>
      <c r="J4770" t="s">
        <v>45</v>
      </c>
      <c r="K4770">
        <v>0.43</v>
      </c>
      <c r="L4770">
        <v>0.29699999999999999</v>
      </c>
      <c r="M4770" s="54">
        <v>0.56299999999999994</v>
      </c>
      <c r="N4770">
        <v>288</v>
      </c>
      <c r="O4770" t="s">
        <v>44</v>
      </c>
      <c r="P4770">
        <v>5.8925565098878998</v>
      </c>
    </row>
    <row r="4771" spans="1:16" x14ac:dyDescent="0.25">
      <c r="A4771" s="20" t="s">
        <v>4168</v>
      </c>
      <c r="B4771">
        <v>3</v>
      </c>
      <c r="C4771" t="s">
        <v>67</v>
      </c>
      <c r="D4771" t="s">
        <v>91</v>
      </c>
      <c r="E4771" t="s">
        <v>78</v>
      </c>
      <c r="F4771" t="s">
        <v>35</v>
      </c>
      <c r="G4771">
        <v>3</v>
      </c>
      <c r="H4771">
        <v>5</v>
      </c>
      <c r="I4771">
        <v>2014</v>
      </c>
      <c r="J4771" t="s">
        <v>45</v>
      </c>
      <c r="K4771">
        <v>0.66</v>
      </c>
      <c r="L4771">
        <v>0.51800000000000002</v>
      </c>
      <c r="M4771" s="54">
        <v>0.80200000000000005</v>
      </c>
      <c r="N4771">
        <v>201</v>
      </c>
      <c r="O4771" t="s">
        <v>44</v>
      </c>
      <c r="P4771">
        <v>7.0534561585859796</v>
      </c>
    </row>
    <row r="4772" spans="1:16" x14ac:dyDescent="0.25">
      <c r="A4772" s="20" t="s">
        <v>4169</v>
      </c>
      <c r="B4772">
        <v>3</v>
      </c>
      <c r="C4772" t="s">
        <v>67</v>
      </c>
      <c r="D4772" t="s">
        <v>91</v>
      </c>
      <c r="E4772" t="s">
        <v>78</v>
      </c>
      <c r="F4772" t="s">
        <v>35</v>
      </c>
      <c r="G4772">
        <v>4</v>
      </c>
      <c r="H4772">
        <v>5</v>
      </c>
      <c r="I4772">
        <v>2014</v>
      </c>
      <c r="J4772" t="s">
        <v>45</v>
      </c>
      <c r="K4772">
        <v>1.1299999999999999</v>
      </c>
      <c r="L4772">
        <v>0.89200000000000002</v>
      </c>
      <c r="M4772" s="54">
        <v>1.3680000000000001</v>
      </c>
      <c r="N4772">
        <v>220</v>
      </c>
      <c r="O4772" t="s">
        <v>44</v>
      </c>
      <c r="P4772">
        <v>6.7419986246324202</v>
      </c>
    </row>
    <row r="4773" spans="1:16" x14ac:dyDescent="0.25">
      <c r="A4773" s="20" t="s">
        <v>4170</v>
      </c>
      <c r="B4773">
        <v>3</v>
      </c>
      <c r="C4773" t="s">
        <v>67</v>
      </c>
      <c r="D4773" t="s">
        <v>91</v>
      </c>
      <c r="E4773" t="s">
        <v>78</v>
      </c>
      <c r="F4773" t="s">
        <v>35</v>
      </c>
      <c r="G4773">
        <v>5</v>
      </c>
      <c r="H4773">
        <v>5</v>
      </c>
      <c r="I4773">
        <v>2014</v>
      </c>
      <c r="J4773" t="s">
        <v>45</v>
      </c>
      <c r="K4773">
        <v>1.5</v>
      </c>
      <c r="L4773">
        <v>1.1739999999999999</v>
      </c>
      <c r="M4773" s="54">
        <v>1.8260000000000001</v>
      </c>
      <c r="N4773">
        <v>76</v>
      </c>
      <c r="O4773" t="s">
        <v>44</v>
      </c>
      <c r="P4773">
        <v>11.470786693528099</v>
      </c>
    </row>
    <row r="4774" spans="1:16" x14ac:dyDescent="0.25">
      <c r="A4774" s="20" t="s">
        <v>4186</v>
      </c>
      <c r="B4774">
        <v>3</v>
      </c>
      <c r="C4774" t="s">
        <v>67</v>
      </c>
      <c r="D4774" t="s">
        <v>91</v>
      </c>
      <c r="E4774" t="s">
        <v>78</v>
      </c>
      <c r="F4774" t="s">
        <v>35</v>
      </c>
      <c r="G4774">
        <v>2</v>
      </c>
      <c r="H4774">
        <v>5</v>
      </c>
      <c r="I4774">
        <v>2014</v>
      </c>
      <c r="J4774" t="s">
        <v>46</v>
      </c>
      <c r="K4774">
        <v>4.25</v>
      </c>
      <c r="L4774">
        <v>2.6549999999999998</v>
      </c>
      <c r="M4774" s="54">
        <v>5.8449999999999998</v>
      </c>
      <c r="N4774">
        <v>167</v>
      </c>
      <c r="O4774" t="s">
        <v>44</v>
      </c>
      <c r="P4774">
        <v>7.7382323253413698</v>
      </c>
    </row>
    <row r="4775" spans="1:16" x14ac:dyDescent="0.25">
      <c r="A4775" s="20" t="s">
        <v>4189</v>
      </c>
      <c r="B4775">
        <v>3</v>
      </c>
      <c r="C4775" t="s">
        <v>67</v>
      </c>
      <c r="D4775" t="s">
        <v>91</v>
      </c>
      <c r="E4775" t="s">
        <v>78</v>
      </c>
      <c r="F4775" t="s">
        <v>35</v>
      </c>
      <c r="G4775">
        <v>3</v>
      </c>
      <c r="H4775">
        <v>5</v>
      </c>
      <c r="I4775">
        <v>2014</v>
      </c>
      <c r="J4775" t="s">
        <v>46</v>
      </c>
      <c r="K4775">
        <v>2.99</v>
      </c>
      <c r="L4775">
        <v>1.881</v>
      </c>
      <c r="M4775" s="54">
        <v>4.0990000000000002</v>
      </c>
      <c r="N4775">
        <v>275</v>
      </c>
      <c r="O4775" t="s">
        <v>44</v>
      </c>
      <c r="P4775">
        <v>6.0302268915552704</v>
      </c>
    </row>
    <row r="4776" spans="1:16" x14ac:dyDescent="0.25">
      <c r="A4776" s="20" t="s">
        <v>4190</v>
      </c>
      <c r="B4776">
        <v>3</v>
      </c>
      <c r="C4776" t="s">
        <v>67</v>
      </c>
      <c r="D4776" t="s">
        <v>91</v>
      </c>
      <c r="E4776" t="s">
        <v>78</v>
      </c>
      <c r="F4776" t="s">
        <v>35</v>
      </c>
      <c r="G4776">
        <v>4</v>
      </c>
      <c r="H4776">
        <v>5</v>
      </c>
      <c r="I4776">
        <v>2014</v>
      </c>
      <c r="J4776" t="s">
        <v>46</v>
      </c>
      <c r="K4776">
        <v>3.4</v>
      </c>
      <c r="L4776">
        <v>2.2570000000000001</v>
      </c>
      <c r="M4776" s="54">
        <v>4.5430000000000001</v>
      </c>
      <c r="N4776">
        <v>241</v>
      </c>
      <c r="O4776" t="s">
        <v>44</v>
      </c>
      <c r="P4776">
        <v>6.4415662640083102</v>
      </c>
    </row>
    <row r="4777" spans="1:16" x14ac:dyDescent="0.25">
      <c r="A4777" s="20" t="s">
        <v>4191</v>
      </c>
      <c r="B4777">
        <v>3</v>
      </c>
      <c r="C4777" t="s">
        <v>67</v>
      </c>
      <c r="D4777" t="s">
        <v>91</v>
      </c>
      <c r="E4777" t="s">
        <v>78</v>
      </c>
      <c r="F4777" t="s">
        <v>35</v>
      </c>
      <c r="G4777">
        <v>5</v>
      </c>
      <c r="H4777">
        <v>5</v>
      </c>
      <c r="I4777">
        <v>2014</v>
      </c>
      <c r="J4777" t="s">
        <v>46</v>
      </c>
      <c r="K4777">
        <v>2.56</v>
      </c>
      <c r="L4777">
        <v>1.5009999999999999</v>
      </c>
      <c r="M4777" s="54">
        <v>3.6190000000000002</v>
      </c>
      <c r="N4777">
        <v>68</v>
      </c>
      <c r="O4777" t="s">
        <v>44</v>
      </c>
      <c r="P4777">
        <v>12.126781251816601</v>
      </c>
    </row>
    <row r="4778" spans="1:16" x14ac:dyDescent="0.25">
      <c r="A4778" s="20" t="s">
        <v>4207</v>
      </c>
      <c r="B4778">
        <v>3</v>
      </c>
      <c r="C4778" t="s">
        <v>67</v>
      </c>
      <c r="D4778" t="s">
        <v>91</v>
      </c>
      <c r="E4778" t="s">
        <v>78</v>
      </c>
      <c r="F4778" t="s">
        <v>35</v>
      </c>
      <c r="G4778">
        <v>2</v>
      </c>
      <c r="H4778">
        <v>5</v>
      </c>
      <c r="I4778">
        <v>2014</v>
      </c>
      <c r="J4778" t="s">
        <v>47</v>
      </c>
      <c r="K4778">
        <v>1.41</v>
      </c>
      <c r="L4778">
        <v>1.1459999999999999</v>
      </c>
      <c r="M4778" s="54">
        <v>1.6739999999999999</v>
      </c>
      <c r="N4778">
        <v>957</v>
      </c>
      <c r="O4778" t="s">
        <v>44</v>
      </c>
      <c r="P4778">
        <v>3.2325409191761798</v>
      </c>
    </row>
    <row r="4779" spans="1:16" x14ac:dyDescent="0.25">
      <c r="A4779" s="20" t="s">
        <v>4210</v>
      </c>
      <c r="B4779">
        <v>3</v>
      </c>
      <c r="C4779" t="s">
        <v>67</v>
      </c>
      <c r="D4779" t="s">
        <v>91</v>
      </c>
      <c r="E4779" t="s">
        <v>78</v>
      </c>
      <c r="F4779" t="s">
        <v>35</v>
      </c>
      <c r="G4779">
        <v>3</v>
      </c>
      <c r="H4779">
        <v>5</v>
      </c>
      <c r="I4779">
        <v>2014</v>
      </c>
      <c r="J4779" t="s">
        <v>47</v>
      </c>
      <c r="K4779">
        <v>1.35</v>
      </c>
      <c r="L4779">
        <v>1.0820000000000001</v>
      </c>
      <c r="M4779" s="54">
        <v>1.6180000000000001</v>
      </c>
      <c r="N4779">
        <v>623</v>
      </c>
      <c r="O4779" t="s">
        <v>44</v>
      </c>
      <c r="P4779">
        <v>4.0064154010750199</v>
      </c>
    </row>
    <row r="4780" spans="1:16" x14ac:dyDescent="0.25">
      <c r="A4780" s="20" t="s">
        <v>4211</v>
      </c>
      <c r="B4780">
        <v>3</v>
      </c>
      <c r="C4780" t="s">
        <v>67</v>
      </c>
      <c r="D4780" t="s">
        <v>91</v>
      </c>
      <c r="E4780" t="s">
        <v>78</v>
      </c>
      <c r="F4780" t="s">
        <v>35</v>
      </c>
      <c r="G4780">
        <v>4</v>
      </c>
      <c r="H4780">
        <v>5</v>
      </c>
      <c r="I4780">
        <v>2014</v>
      </c>
      <c r="J4780" t="s">
        <v>47</v>
      </c>
      <c r="K4780">
        <v>1.52</v>
      </c>
      <c r="L4780">
        <v>1.252</v>
      </c>
      <c r="M4780" s="54">
        <v>1.788</v>
      </c>
      <c r="N4780">
        <v>1264</v>
      </c>
      <c r="O4780" t="s">
        <v>44</v>
      </c>
      <c r="P4780">
        <v>2.81271975231506</v>
      </c>
    </row>
    <row r="4781" spans="1:16" x14ac:dyDescent="0.25">
      <c r="A4781" s="20" t="s">
        <v>4212</v>
      </c>
      <c r="B4781">
        <v>3</v>
      </c>
      <c r="C4781" t="s">
        <v>67</v>
      </c>
      <c r="D4781" t="s">
        <v>91</v>
      </c>
      <c r="E4781" t="s">
        <v>78</v>
      </c>
      <c r="F4781" t="s">
        <v>35</v>
      </c>
      <c r="G4781">
        <v>5</v>
      </c>
      <c r="H4781">
        <v>5</v>
      </c>
      <c r="I4781">
        <v>2014</v>
      </c>
      <c r="J4781" t="s">
        <v>47</v>
      </c>
      <c r="K4781">
        <v>2.4900000000000002</v>
      </c>
      <c r="L4781">
        <v>2.081</v>
      </c>
      <c r="M4781">
        <v>2.899</v>
      </c>
      <c r="N4781">
        <v>4409</v>
      </c>
      <c r="O4781" t="s">
        <v>44</v>
      </c>
      <c r="P4781">
        <v>1.5060172647796799</v>
      </c>
    </row>
    <row r="4782" spans="1:16" x14ac:dyDescent="0.25">
      <c r="A4782" s="20" t="s">
        <v>22365</v>
      </c>
      <c r="B4782">
        <v>3</v>
      </c>
      <c r="C4782" t="s">
        <v>67</v>
      </c>
      <c r="D4782" t="s">
        <v>91</v>
      </c>
      <c r="E4782" t="s">
        <v>78</v>
      </c>
      <c r="F4782" t="s">
        <v>35</v>
      </c>
      <c r="G4782">
        <v>2</v>
      </c>
      <c r="H4782">
        <v>5</v>
      </c>
      <c r="I4782">
        <v>2014</v>
      </c>
      <c r="J4782" t="s">
        <v>48</v>
      </c>
      <c r="K4782" t="s">
        <v>44</v>
      </c>
      <c r="L4782" t="s">
        <v>44</v>
      </c>
      <c r="M4782" t="s">
        <v>44</v>
      </c>
      <c r="N4782">
        <v>16</v>
      </c>
      <c r="O4782" t="s">
        <v>44</v>
      </c>
      <c r="P4782">
        <v>25</v>
      </c>
    </row>
    <row r="4783" spans="1:16" x14ac:dyDescent="0.25">
      <c r="A4783" s="20" t="s">
        <v>22366</v>
      </c>
      <c r="B4783">
        <v>3</v>
      </c>
      <c r="C4783" t="s">
        <v>67</v>
      </c>
      <c r="D4783" t="s">
        <v>91</v>
      </c>
      <c r="E4783" t="s">
        <v>78</v>
      </c>
      <c r="F4783" t="s">
        <v>35</v>
      </c>
      <c r="G4783">
        <v>3</v>
      </c>
      <c r="H4783">
        <v>5</v>
      </c>
      <c r="I4783">
        <v>2014</v>
      </c>
      <c r="J4783" t="s">
        <v>48</v>
      </c>
      <c r="K4783" t="s">
        <v>44</v>
      </c>
      <c r="L4783" t="s">
        <v>44</v>
      </c>
      <c r="M4783" s="54" t="s">
        <v>44</v>
      </c>
      <c r="N4783">
        <v>13</v>
      </c>
      <c r="O4783" t="s">
        <v>44</v>
      </c>
      <c r="P4783">
        <v>27.735009811261499</v>
      </c>
    </row>
    <row r="4784" spans="1:16" x14ac:dyDescent="0.25">
      <c r="A4784" s="20" t="s">
        <v>22367</v>
      </c>
      <c r="B4784">
        <v>3</v>
      </c>
      <c r="C4784" t="s">
        <v>67</v>
      </c>
      <c r="D4784" t="s">
        <v>91</v>
      </c>
      <c r="E4784" t="s">
        <v>78</v>
      </c>
      <c r="F4784" t="s">
        <v>35</v>
      </c>
      <c r="G4784">
        <v>4</v>
      </c>
      <c r="H4784">
        <v>5</v>
      </c>
      <c r="I4784">
        <v>2014</v>
      </c>
      <c r="J4784" t="s">
        <v>48</v>
      </c>
      <c r="K4784" t="s">
        <v>44</v>
      </c>
      <c r="L4784" t="s">
        <v>44</v>
      </c>
      <c r="M4784" s="54" t="s">
        <v>44</v>
      </c>
      <c r="N4784">
        <v>32</v>
      </c>
      <c r="O4784" t="s">
        <v>44</v>
      </c>
      <c r="P4784">
        <v>17.677669529663699</v>
      </c>
    </row>
    <row r="4785" spans="1:16" x14ac:dyDescent="0.25">
      <c r="A4785" s="20" t="s">
        <v>22368</v>
      </c>
      <c r="B4785">
        <v>3</v>
      </c>
      <c r="C4785" t="s">
        <v>67</v>
      </c>
      <c r="D4785" t="s">
        <v>91</v>
      </c>
      <c r="E4785" t="s">
        <v>78</v>
      </c>
      <c r="F4785" t="s">
        <v>35</v>
      </c>
      <c r="G4785">
        <v>5</v>
      </c>
      <c r="H4785">
        <v>5</v>
      </c>
      <c r="I4785">
        <v>2014</v>
      </c>
      <c r="J4785" t="s">
        <v>48</v>
      </c>
      <c r="K4785" t="s">
        <v>44</v>
      </c>
      <c r="L4785" t="s">
        <v>44</v>
      </c>
      <c r="M4785" s="54" t="s">
        <v>44</v>
      </c>
      <c r="N4785">
        <v>188</v>
      </c>
      <c r="O4785" t="s">
        <v>44</v>
      </c>
      <c r="P4785">
        <v>7.2932495748947304</v>
      </c>
    </row>
    <row r="4786" spans="1:16" x14ac:dyDescent="0.25">
      <c r="A4786" s="20" t="s">
        <v>22369</v>
      </c>
      <c r="B4786">
        <v>3</v>
      </c>
      <c r="C4786" t="s">
        <v>67</v>
      </c>
      <c r="D4786" t="s">
        <v>91</v>
      </c>
      <c r="E4786" t="s">
        <v>78</v>
      </c>
      <c r="F4786" t="s">
        <v>35</v>
      </c>
      <c r="G4786">
        <v>2</v>
      </c>
      <c r="H4786">
        <v>5</v>
      </c>
      <c r="I4786">
        <v>2014</v>
      </c>
      <c r="J4786" t="s">
        <v>49</v>
      </c>
      <c r="K4786">
        <v>2.12</v>
      </c>
      <c r="L4786">
        <v>1.2010000000000001</v>
      </c>
      <c r="M4786" s="54">
        <v>3.0390000000000001</v>
      </c>
      <c r="N4786">
        <v>23</v>
      </c>
      <c r="O4786" t="s">
        <v>44</v>
      </c>
      <c r="P4786">
        <v>20.851441405707501</v>
      </c>
    </row>
    <row r="4787" spans="1:16" x14ac:dyDescent="0.25">
      <c r="A4787" s="20" t="s">
        <v>22370</v>
      </c>
      <c r="B4787">
        <v>3</v>
      </c>
      <c r="C4787" t="s">
        <v>67</v>
      </c>
      <c r="D4787" t="s">
        <v>91</v>
      </c>
      <c r="E4787" t="s">
        <v>78</v>
      </c>
      <c r="F4787" t="s">
        <v>35</v>
      </c>
      <c r="G4787">
        <v>3</v>
      </c>
      <c r="H4787">
        <v>5</v>
      </c>
      <c r="I4787">
        <v>2014</v>
      </c>
      <c r="J4787" t="s">
        <v>49</v>
      </c>
      <c r="K4787">
        <v>2.09</v>
      </c>
      <c r="L4787">
        <v>1.3520000000000001</v>
      </c>
      <c r="M4787" s="54">
        <v>2.8279999999999998</v>
      </c>
      <c r="N4787">
        <v>415</v>
      </c>
      <c r="O4787" t="s">
        <v>44</v>
      </c>
      <c r="P4787">
        <v>4.9088069367381602</v>
      </c>
    </row>
    <row r="4788" spans="1:16" x14ac:dyDescent="0.25">
      <c r="A4788" s="20" t="s">
        <v>22371</v>
      </c>
      <c r="B4788">
        <v>3</v>
      </c>
      <c r="C4788" t="s">
        <v>67</v>
      </c>
      <c r="D4788" t="s">
        <v>91</v>
      </c>
      <c r="E4788" t="s">
        <v>78</v>
      </c>
      <c r="F4788" t="s">
        <v>35</v>
      </c>
      <c r="G4788">
        <v>4</v>
      </c>
      <c r="H4788">
        <v>5</v>
      </c>
      <c r="I4788">
        <v>2014</v>
      </c>
      <c r="J4788" t="s">
        <v>49</v>
      </c>
      <c r="K4788">
        <v>2.99</v>
      </c>
      <c r="L4788">
        <v>1.869</v>
      </c>
      <c r="M4788" s="54">
        <v>4.1109999999999998</v>
      </c>
      <c r="N4788">
        <v>244</v>
      </c>
      <c r="O4788" t="s">
        <v>44</v>
      </c>
      <c r="P4788">
        <v>6.4018439966448</v>
      </c>
    </row>
    <row r="4789" spans="1:16" x14ac:dyDescent="0.25">
      <c r="A4789" s="20" t="s">
        <v>16883</v>
      </c>
      <c r="B4789">
        <v>3</v>
      </c>
      <c r="C4789" t="s">
        <v>67</v>
      </c>
      <c r="D4789" t="s">
        <v>91</v>
      </c>
      <c r="E4789" t="s">
        <v>78</v>
      </c>
      <c r="F4789" t="s">
        <v>35</v>
      </c>
      <c r="G4789">
        <v>5</v>
      </c>
      <c r="H4789">
        <v>5</v>
      </c>
      <c r="I4789">
        <v>2014</v>
      </c>
      <c r="J4789" t="s">
        <v>49</v>
      </c>
      <c r="K4789">
        <v>1.03</v>
      </c>
      <c r="L4789">
        <v>0.628</v>
      </c>
      <c r="M4789" s="54">
        <v>1.4319999999999999</v>
      </c>
      <c r="N4789">
        <v>71</v>
      </c>
      <c r="O4789" t="s">
        <v>44</v>
      </c>
      <c r="P4789">
        <v>11.8678165819385</v>
      </c>
    </row>
    <row r="4790" spans="1:16" x14ac:dyDescent="0.25">
      <c r="A4790" s="20" t="s">
        <v>16884</v>
      </c>
      <c r="B4790">
        <v>3</v>
      </c>
      <c r="C4790" t="s">
        <v>67</v>
      </c>
      <c r="D4790" t="s">
        <v>91</v>
      </c>
      <c r="E4790" t="s">
        <v>78</v>
      </c>
      <c r="F4790" t="s">
        <v>35</v>
      </c>
      <c r="G4790">
        <v>2</v>
      </c>
      <c r="H4790">
        <v>5</v>
      </c>
      <c r="I4790">
        <v>2014</v>
      </c>
      <c r="J4790" t="s">
        <v>50</v>
      </c>
      <c r="K4790" t="s">
        <v>44</v>
      </c>
      <c r="L4790" t="s">
        <v>44</v>
      </c>
      <c r="M4790" s="54" t="s">
        <v>44</v>
      </c>
      <c r="N4790">
        <v>7</v>
      </c>
      <c r="O4790" t="s">
        <v>44</v>
      </c>
      <c r="P4790">
        <v>37.796447300922701</v>
      </c>
    </row>
    <row r="4791" spans="1:16" x14ac:dyDescent="0.25">
      <c r="A4791" s="20" t="s">
        <v>22372</v>
      </c>
      <c r="B4791">
        <v>3</v>
      </c>
      <c r="C4791" t="s">
        <v>67</v>
      </c>
      <c r="D4791" t="s">
        <v>91</v>
      </c>
      <c r="E4791" t="s">
        <v>78</v>
      </c>
      <c r="F4791" t="s">
        <v>35</v>
      </c>
      <c r="G4791">
        <v>3</v>
      </c>
      <c r="H4791">
        <v>5</v>
      </c>
      <c r="I4791">
        <v>2014</v>
      </c>
      <c r="J4791" t="s">
        <v>50</v>
      </c>
      <c r="K4791" t="s">
        <v>44</v>
      </c>
      <c r="L4791" t="s">
        <v>44</v>
      </c>
      <c r="M4791" s="54" t="s">
        <v>44</v>
      </c>
      <c r="N4791">
        <v>16</v>
      </c>
      <c r="O4791" t="s">
        <v>44</v>
      </c>
      <c r="P4791">
        <v>25</v>
      </c>
    </row>
    <row r="4792" spans="1:16" x14ac:dyDescent="0.25">
      <c r="A4792" s="20" t="s">
        <v>16885</v>
      </c>
      <c r="B4792">
        <v>3</v>
      </c>
      <c r="C4792" t="s">
        <v>67</v>
      </c>
      <c r="D4792" t="s">
        <v>91</v>
      </c>
      <c r="E4792" t="s">
        <v>78</v>
      </c>
      <c r="F4792" t="s">
        <v>35</v>
      </c>
      <c r="G4792">
        <v>4</v>
      </c>
      <c r="H4792">
        <v>5</v>
      </c>
      <c r="I4792">
        <v>2014</v>
      </c>
      <c r="J4792" t="s">
        <v>50</v>
      </c>
      <c r="K4792">
        <v>2.63</v>
      </c>
      <c r="L4792">
        <v>1.5820000000000001</v>
      </c>
      <c r="M4792" s="54">
        <v>3.6779999999999999</v>
      </c>
      <c r="N4792">
        <v>84</v>
      </c>
      <c r="O4792" t="s">
        <v>44</v>
      </c>
      <c r="P4792">
        <v>10.910894511799601</v>
      </c>
    </row>
    <row r="4793" spans="1:16" x14ac:dyDescent="0.25">
      <c r="A4793" s="20" t="s">
        <v>22373</v>
      </c>
      <c r="B4793">
        <v>3</v>
      </c>
      <c r="C4793" t="s">
        <v>67</v>
      </c>
      <c r="D4793" t="s">
        <v>91</v>
      </c>
      <c r="E4793" t="s">
        <v>78</v>
      </c>
      <c r="F4793" t="s">
        <v>35</v>
      </c>
      <c r="G4793">
        <v>5</v>
      </c>
      <c r="H4793">
        <v>5</v>
      </c>
      <c r="I4793">
        <v>2014</v>
      </c>
      <c r="J4793" t="s">
        <v>50</v>
      </c>
      <c r="K4793">
        <v>2.1800000000000002</v>
      </c>
      <c r="L4793">
        <v>1.145</v>
      </c>
      <c r="M4793" s="54">
        <v>3.2149999999999999</v>
      </c>
      <c r="N4793">
        <v>33</v>
      </c>
      <c r="O4793" t="s">
        <v>44</v>
      </c>
      <c r="P4793">
        <v>17.407765595569799</v>
      </c>
    </row>
    <row r="4794" spans="1:16" x14ac:dyDescent="0.25">
      <c r="A4794" s="20" t="s">
        <v>16886</v>
      </c>
      <c r="B4794">
        <v>3</v>
      </c>
      <c r="C4794" t="s">
        <v>67</v>
      </c>
      <c r="D4794" t="s">
        <v>91</v>
      </c>
      <c r="E4794" t="s">
        <v>78</v>
      </c>
      <c r="F4794" t="s">
        <v>35</v>
      </c>
      <c r="G4794">
        <v>2</v>
      </c>
      <c r="H4794">
        <v>5</v>
      </c>
      <c r="I4794">
        <v>2014</v>
      </c>
      <c r="J4794" t="s">
        <v>51</v>
      </c>
      <c r="K4794" t="s">
        <v>44</v>
      </c>
      <c r="L4794" t="s">
        <v>44</v>
      </c>
      <c r="M4794" s="54" t="s">
        <v>44</v>
      </c>
      <c r="N4794">
        <v>81</v>
      </c>
      <c r="O4794" t="s">
        <v>44</v>
      </c>
      <c r="P4794">
        <v>11.1111111111111</v>
      </c>
    </row>
    <row r="4795" spans="1:16" x14ac:dyDescent="0.25">
      <c r="A4795" s="20" t="s">
        <v>22374</v>
      </c>
      <c r="B4795">
        <v>3</v>
      </c>
      <c r="C4795" t="s">
        <v>67</v>
      </c>
      <c r="D4795" t="s">
        <v>91</v>
      </c>
      <c r="E4795" t="s">
        <v>78</v>
      </c>
      <c r="F4795" t="s">
        <v>35</v>
      </c>
      <c r="G4795">
        <v>3</v>
      </c>
      <c r="H4795">
        <v>5</v>
      </c>
      <c r="I4795">
        <v>2014</v>
      </c>
      <c r="J4795" t="s">
        <v>51</v>
      </c>
      <c r="K4795" t="s">
        <v>44</v>
      </c>
      <c r="L4795" t="s">
        <v>44</v>
      </c>
      <c r="M4795" s="54" t="s">
        <v>44</v>
      </c>
      <c r="N4795">
        <v>61</v>
      </c>
      <c r="O4795" t="s">
        <v>44</v>
      </c>
      <c r="P4795">
        <v>12.8036879932896</v>
      </c>
    </row>
    <row r="4796" spans="1:16" x14ac:dyDescent="0.25">
      <c r="A4796" s="20" t="s">
        <v>16887</v>
      </c>
      <c r="B4796">
        <v>3</v>
      </c>
      <c r="C4796" t="s">
        <v>67</v>
      </c>
      <c r="D4796" t="s">
        <v>91</v>
      </c>
      <c r="E4796" t="s">
        <v>78</v>
      </c>
      <c r="F4796" t="s">
        <v>35</v>
      </c>
      <c r="G4796">
        <v>4</v>
      </c>
      <c r="H4796">
        <v>5</v>
      </c>
      <c r="I4796">
        <v>2014</v>
      </c>
      <c r="J4796" t="s">
        <v>51</v>
      </c>
      <c r="K4796" t="s">
        <v>44</v>
      </c>
      <c r="L4796" t="s">
        <v>44</v>
      </c>
      <c r="M4796" t="s">
        <v>44</v>
      </c>
      <c r="N4796">
        <v>44</v>
      </c>
      <c r="O4796" t="s">
        <v>44</v>
      </c>
      <c r="P4796">
        <v>15.0755672288882</v>
      </c>
    </row>
    <row r="4797" spans="1:16" x14ac:dyDescent="0.25">
      <c r="A4797" s="20" t="s">
        <v>22375</v>
      </c>
      <c r="B4797">
        <v>3</v>
      </c>
      <c r="C4797" t="s">
        <v>67</v>
      </c>
      <c r="D4797" t="s">
        <v>91</v>
      </c>
      <c r="E4797" t="s">
        <v>78</v>
      </c>
      <c r="F4797" t="s">
        <v>35</v>
      </c>
      <c r="G4797">
        <v>5</v>
      </c>
      <c r="H4797">
        <v>5</v>
      </c>
      <c r="I4797">
        <v>2014</v>
      </c>
      <c r="J4797" t="s">
        <v>51</v>
      </c>
      <c r="K4797" t="s">
        <v>44</v>
      </c>
      <c r="L4797" t="s">
        <v>44</v>
      </c>
      <c r="M4797" s="54" t="s">
        <v>44</v>
      </c>
      <c r="N4797">
        <v>202</v>
      </c>
      <c r="O4797" t="s">
        <v>44</v>
      </c>
      <c r="P4797">
        <v>7.0359754473029197</v>
      </c>
    </row>
    <row r="4798" spans="1:16" x14ac:dyDescent="0.25">
      <c r="A4798" s="20" t="s">
        <v>16888</v>
      </c>
      <c r="B4798">
        <v>3</v>
      </c>
      <c r="C4798" t="s">
        <v>67</v>
      </c>
      <c r="D4798" t="s">
        <v>91</v>
      </c>
      <c r="E4798" t="s">
        <v>15983</v>
      </c>
      <c r="F4798" t="s">
        <v>40</v>
      </c>
      <c r="G4798">
        <v>2</v>
      </c>
      <c r="H4798">
        <v>6</v>
      </c>
      <c r="I4798">
        <v>2014</v>
      </c>
      <c r="J4798" t="s">
        <v>52</v>
      </c>
      <c r="K4798">
        <v>1.48</v>
      </c>
      <c r="L4798">
        <v>1.1000000000000001</v>
      </c>
      <c r="M4798" s="54">
        <v>1.86</v>
      </c>
      <c r="N4798">
        <v>2241</v>
      </c>
      <c r="O4798" t="s">
        <v>44</v>
      </c>
      <c r="P4798">
        <v>2.1124141684149298</v>
      </c>
    </row>
    <row r="4799" spans="1:16" x14ac:dyDescent="0.25">
      <c r="A4799" s="20" t="s">
        <v>16889</v>
      </c>
      <c r="B4799">
        <v>3</v>
      </c>
      <c r="C4799" t="s">
        <v>67</v>
      </c>
      <c r="D4799" t="s">
        <v>91</v>
      </c>
      <c r="E4799" t="s">
        <v>15983</v>
      </c>
      <c r="F4799" t="s">
        <v>40</v>
      </c>
      <c r="G4799">
        <v>3</v>
      </c>
      <c r="H4799">
        <v>6</v>
      </c>
      <c r="I4799">
        <v>2014</v>
      </c>
      <c r="J4799" t="s">
        <v>52</v>
      </c>
      <c r="K4799">
        <v>1.25</v>
      </c>
      <c r="L4799">
        <v>0.92400000000000004</v>
      </c>
      <c r="M4799" s="54">
        <v>1.5760000000000001</v>
      </c>
      <c r="N4799">
        <v>1217</v>
      </c>
      <c r="O4799" t="s">
        <v>44</v>
      </c>
      <c r="P4799">
        <v>2.8665182485640801</v>
      </c>
    </row>
    <row r="4800" spans="1:16" x14ac:dyDescent="0.25">
      <c r="A4800" s="20" t="s">
        <v>16890</v>
      </c>
      <c r="B4800">
        <v>3</v>
      </c>
      <c r="C4800" t="s">
        <v>67</v>
      </c>
      <c r="D4800" t="s">
        <v>91</v>
      </c>
      <c r="E4800" t="s">
        <v>15983</v>
      </c>
      <c r="F4800" t="s">
        <v>40</v>
      </c>
      <c r="G4800">
        <v>4</v>
      </c>
      <c r="H4800">
        <v>6</v>
      </c>
      <c r="I4800">
        <v>2014</v>
      </c>
      <c r="J4800" t="s">
        <v>52</v>
      </c>
      <c r="K4800">
        <v>1.56</v>
      </c>
      <c r="L4800">
        <v>1.171</v>
      </c>
      <c r="M4800" s="54">
        <v>1.9490000000000001</v>
      </c>
      <c r="N4800">
        <v>3172</v>
      </c>
      <c r="O4800" t="s">
        <v>44</v>
      </c>
      <c r="P4800">
        <v>1.7755520605710899</v>
      </c>
    </row>
    <row r="4801" spans="1:16" x14ac:dyDescent="0.25">
      <c r="A4801" s="20" t="s">
        <v>16891</v>
      </c>
      <c r="B4801">
        <v>3</v>
      </c>
      <c r="C4801" t="s">
        <v>67</v>
      </c>
      <c r="D4801" t="s">
        <v>91</v>
      </c>
      <c r="E4801" t="s">
        <v>15983</v>
      </c>
      <c r="F4801" t="s">
        <v>40</v>
      </c>
      <c r="G4801">
        <v>5</v>
      </c>
      <c r="H4801">
        <v>6</v>
      </c>
      <c r="I4801">
        <v>2014</v>
      </c>
      <c r="J4801" t="s">
        <v>52</v>
      </c>
      <c r="K4801">
        <v>2</v>
      </c>
      <c r="L4801">
        <v>1.446</v>
      </c>
      <c r="M4801">
        <v>2.5539999999999998</v>
      </c>
      <c r="N4801">
        <v>499</v>
      </c>
      <c r="O4801" t="s">
        <v>44</v>
      </c>
      <c r="P4801">
        <v>4.4766148103584502</v>
      </c>
    </row>
    <row r="4802" spans="1:16" x14ac:dyDescent="0.25">
      <c r="A4802" s="20" t="s">
        <v>22376</v>
      </c>
      <c r="B4802">
        <v>3</v>
      </c>
      <c r="C4802" t="s">
        <v>67</v>
      </c>
      <c r="D4802" t="s">
        <v>91</v>
      </c>
      <c r="E4802" t="s">
        <v>15983</v>
      </c>
      <c r="F4802" t="s">
        <v>40</v>
      </c>
      <c r="G4802">
        <v>2</v>
      </c>
      <c r="H4802">
        <v>6</v>
      </c>
      <c r="I4802">
        <v>2014</v>
      </c>
      <c r="J4802" t="s">
        <v>53</v>
      </c>
      <c r="K4802">
        <v>0.61</v>
      </c>
      <c r="L4802">
        <v>0.38600000000000001</v>
      </c>
      <c r="M4802">
        <v>0.83399999999999996</v>
      </c>
      <c r="N4802">
        <v>975</v>
      </c>
      <c r="O4802" t="s">
        <v>44</v>
      </c>
      <c r="P4802">
        <v>3.2025630761017401</v>
      </c>
    </row>
    <row r="4803" spans="1:16" x14ac:dyDescent="0.25">
      <c r="A4803" s="20" t="s">
        <v>16892</v>
      </c>
      <c r="B4803">
        <v>3</v>
      </c>
      <c r="C4803" t="s">
        <v>67</v>
      </c>
      <c r="D4803" t="s">
        <v>91</v>
      </c>
      <c r="E4803" t="s">
        <v>15983</v>
      </c>
      <c r="F4803" t="s">
        <v>40</v>
      </c>
      <c r="G4803">
        <v>3</v>
      </c>
      <c r="H4803">
        <v>6</v>
      </c>
      <c r="I4803">
        <v>2014</v>
      </c>
      <c r="J4803" t="s">
        <v>53</v>
      </c>
      <c r="K4803">
        <v>0.44</v>
      </c>
      <c r="L4803">
        <v>0.28100000000000003</v>
      </c>
      <c r="M4803">
        <v>0.59899999999999998</v>
      </c>
      <c r="N4803">
        <v>1747</v>
      </c>
      <c r="O4803" t="s">
        <v>44</v>
      </c>
      <c r="P4803">
        <v>2.3925088201495601</v>
      </c>
    </row>
    <row r="4804" spans="1:16" x14ac:dyDescent="0.25">
      <c r="A4804" s="20" t="s">
        <v>16893</v>
      </c>
      <c r="B4804">
        <v>3</v>
      </c>
      <c r="C4804" t="s">
        <v>67</v>
      </c>
      <c r="D4804" t="s">
        <v>91</v>
      </c>
      <c r="E4804" t="s">
        <v>15983</v>
      </c>
      <c r="F4804" t="s">
        <v>40</v>
      </c>
      <c r="G4804">
        <v>4</v>
      </c>
      <c r="H4804">
        <v>6</v>
      </c>
      <c r="I4804">
        <v>2014</v>
      </c>
      <c r="J4804" t="s">
        <v>53</v>
      </c>
      <c r="K4804">
        <v>0.54</v>
      </c>
      <c r="L4804">
        <v>0.34899999999999998</v>
      </c>
      <c r="M4804" s="54">
        <v>0.73099999999999998</v>
      </c>
      <c r="N4804">
        <v>3251</v>
      </c>
      <c r="O4804" t="s">
        <v>44</v>
      </c>
      <c r="P4804">
        <v>1.75384623686846</v>
      </c>
    </row>
    <row r="4805" spans="1:16" x14ac:dyDescent="0.25">
      <c r="A4805" s="20" t="s">
        <v>16894</v>
      </c>
      <c r="B4805">
        <v>3</v>
      </c>
      <c r="C4805" t="s">
        <v>67</v>
      </c>
      <c r="D4805" t="s">
        <v>91</v>
      </c>
      <c r="E4805" t="s">
        <v>15983</v>
      </c>
      <c r="F4805" t="s">
        <v>40</v>
      </c>
      <c r="G4805">
        <v>5</v>
      </c>
      <c r="H4805">
        <v>6</v>
      </c>
      <c r="I4805">
        <v>2014</v>
      </c>
      <c r="J4805" t="s">
        <v>53</v>
      </c>
      <c r="K4805">
        <v>0.73</v>
      </c>
      <c r="L4805">
        <v>0.47199999999999998</v>
      </c>
      <c r="M4805">
        <v>0.98799999999999999</v>
      </c>
      <c r="N4805">
        <v>5385</v>
      </c>
      <c r="O4805" t="s">
        <v>44</v>
      </c>
      <c r="P4805">
        <v>1.3627216199782599</v>
      </c>
    </row>
    <row r="4806" spans="1:16" x14ac:dyDescent="0.25">
      <c r="A4806" s="20" t="s">
        <v>16895</v>
      </c>
      <c r="B4806">
        <v>3</v>
      </c>
      <c r="C4806" t="s">
        <v>67</v>
      </c>
      <c r="D4806" t="s">
        <v>91</v>
      </c>
      <c r="E4806" t="s">
        <v>15983</v>
      </c>
      <c r="F4806" t="s">
        <v>40</v>
      </c>
      <c r="G4806">
        <v>2</v>
      </c>
      <c r="H4806">
        <v>6</v>
      </c>
      <c r="I4806">
        <v>2014</v>
      </c>
      <c r="J4806" t="s">
        <v>34</v>
      </c>
      <c r="K4806">
        <v>1.28</v>
      </c>
      <c r="L4806">
        <v>1.149</v>
      </c>
      <c r="M4806">
        <v>1.411</v>
      </c>
      <c r="N4806">
        <v>4019</v>
      </c>
      <c r="O4806" t="s">
        <v>44</v>
      </c>
      <c r="P4806">
        <v>1.5773969505444601</v>
      </c>
    </row>
    <row r="4807" spans="1:16" x14ac:dyDescent="0.25">
      <c r="A4807" s="20" t="s">
        <v>16896</v>
      </c>
      <c r="B4807">
        <v>3</v>
      </c>
      <c r="C4807" t="s">
        <v>67</v>
      </c>
      <c r="D4807" t="s">
        <v>91</v>
      </c>
      <c r="E4807" t="s">
        <v>15983</v>
      </c>
      <c r="F4807" t="s">
        <v>40</v>
      </c>
      <c r="G4807">
        <v>2</v>
      </c>
      <c r="H4807">
        <v>6</v>
      </c>
      <c r="I4807">
        <v>2014</v>
      </c>
      <c r="J4807" t="s">
        <v>54</v>
      </c>
      <c r="K4807">
        <v>2.2200000000000002</v>
      </c>
      <c r="L4807">
        <v>1.6639999999999999</v>
      </c>
      <c r="M4807">
        <v>2.7759999999999998</v>
      </c>
      <c r="N4807">
        <v>926</v>
      </c>
      <c r="O4807" t="s">
        <v>44</v>
      </c>
      <c r="P4807">
        <v>3.28620389950387</v>
      </c>
    </row>
    <row r="4808" spans="1:16" x14ac:dyDescent="0.25">
      <c r="A4808" s="20" t="s">
        <v>16897</v>
      </c>
      <c r="B4808">
        <v>3</v>
      </c>
      <c r="C4808" t="s">
        <v>67</v>
      </c>
      <c r="D4808" t="s">
        <v>91</v>
      </c>
      <c r="E4808" t="s">
        <v>15983</v>
      </c>
      <c r="F4808" t="s">
        <v>40</v>
      </c>
      <c r="G4808">
        <v>3</v>
      </c>
      <c r="H4808">
        <v>6</v>
      </c>
      <c r="I4808">
        <v>2014</v>
      </c>
      <c r="J4808" t="s">
        <v>54</v>
      </c>
      <c r="K4808">
        <v>0.75</v>
      </c>
      <c r="L4808">
        <v>0.56699999999999995</v>
      </c>
      <c r="M4808" s="54">
        <v>0.93300000000000005</v>
      </c>
      <c r="N4808">
        <v>3997</v>
      </c>
      <c r="O4808" t="s">
        <v>44</v>
      </c>
      <c r="P4808">
        <v>1.5817320908755299</v>
      </c>
    </row>
    <row r="4809" spans="1:16" x14ac:dyDescent="0.25">
      <c r="A4809" s="20" t="s">
        <v>16898</v>
      </c>
      <c r="B4809">
        <v>3</v>
      </c>
      <c r="C4809" t="s">
        <v>67</v>
      </c>
      <c r="D4809" t="s">
        <v>91</v>
      </c>
      <c r="E4809" t="s">
        <v>15983</v>
      </c>
      <c r="F4809" t="s">
        <v>40</v>
      </c>
      <c r="G4809">
        <v>4</v>
      </c>
      <c r="H4809">
        <v>6</v>
      </c>
      <c r="I4809">
        <v>2014</v>
      </c>
      <c r="J4809" t="s">
        <v>54</v>
      </c>
      <c r="K4809">
        <v>1</v>
      </c>
      <c r="L4809">
        <v>0.76700000000000002</v>
      </c>
      <c r="M4809" s="54">
        <v>1.2330000000000001</v>
      </c>
      <c r="N4809">
        <v>1853</v>
      </c>
      <c r="O4809" t="s">
        <v>44</v>
      </c>
      <c r="P4809">
        <v>2.3230699676234101</v>
      </c>
    </row>
    <row r="4810" spans="1:16" x14ac:dyDescent="0.25">
      <c r="A4810" s="20" t="s">
        <v>16899</v>
      </c>
      <c r="B4810">
        <v>3</v>
      </c>
      <c r="C4810" t="s">
        <v>67</v>
      </c>
      <c r="D4810" t="s">
        <v>91</v>
      </c>
      <c r="E4810" t="s">
        <v>15983</v>
      </c>
      <c r="F4810" t="s">
        <v>40</v>
      </c>
      <c r="G4810">
        <v>5</v>
      </c>
      <c r="H4810">
        <v>6</v>
      </c>
      <c r="I4810">
        <v>2014</v>
      </c>
      <c r="J4810" t="s">
        <v>54</v>
      </c>
      <c r="K4810">
        <v>0.71</v>
      </c>
      <c r="L4810">
        <v>0.50600000000000001</v>
      </c>
      <c r="M4810" s="54">
        <v>0.91400000000000003</v>
      </c>
      <c r="N4810">
        <v>530</v>
      </c>
      <c r="O4810" t="s">
        <v>44</v>
      </c>
      <c r="P4810">
        <v>4.3437224276306896</v>
      </c>
    </row>
    <row r="4811" spans="1:16" x14ac:dyDescent="0.25">
      <c r="A4811" s="20" t="s">
        <v>16900</v>
      </c>
      <c r="B4811">
        <v>3</v>
      </c>
      <c r="C4811" t="s">
        <v>67</v>
      </c>
      <c r="D4811" t="s">
        <v>91</v>
      </c>
      <c r="E4811" t="s">
        <v>15983</v>
      </c>
      <c r="F4811" t="s">
        <v>40</v>
      </c>
      <c r="G4811">
        <v>3</v>
      </c>
      <c r="H4811">
        <v>6</v>
      </c>
      <c r="I4811">
        <v>2014</v>
      </c>
      <c r="J4811" t="s">
        <v>34</v>
      </c>
      <c r="K4811">
        <v>0.98</v>
      </c>
      <c r="L4811">
        <v>0.879</v>
      </c>
      <c r="M4811">
        <v>1.081</v>
      </c>
      <c r="N4811">
        <v>3862</v>
      </c>
      <c r="O4811" t="s">
        <v>44</v>
      </c>
      <c r="P4811">
        <v>1.6091401282536899</v>
      </c>
    </row>
    <row r="4812" spans="1:16" x14ac:dyDescent="0.25">
      <c r="A4812" s="20" t="s">
        <v>16901</v>
      </c>
      <c r="B4812">
        <v>3</v>
      </c>
      <c r="C4812" t="s">
        <v>67</v>
      </c>
      <c r="D4812" t="s">
        <v>91</v>
      </c>
      <c r="E4812" t="s">
        <v>15983</v>
      </c>
      <c r="F4812" t="s">
        <v>40</v>
      </c>
      <c r="G4812">
        <v>2</v>
      </c>
      <c r="H4812">
        <v>6</v>
      </c>
      <c r="I4812">
        <v>2014</v>
      </c>
      <c r="J4812" t="s">
        <v>55</v>
      </c>
      <c r="K4812">
        <v>0.59</v>
      </c>
      <c r="L4812">
        <v>0.53</v>
      </c>
      <c r="M4812" s="54">
        <v>0.65</v>
      </c>
      <c r="N4812">
        <v>2535</v>
      </c>
      <c r="O4812" t="s">
        <v>44</v>
      </c>
      <c r="P4812">
        <v>1.9861453057473899</v>
      </c>
    </row>
    <row r="4813" spans="1:16" x14ac:dyDescent="0.25">
      <c r="A4813" s="20" t="s">
        <v>16902</v>
      </c>
      <c r="B4813">
        <v>3</v>
      </c>
      <c r="C4813" t="s">
        <v>67</v>
      </c>
      <c r="D4813" t="s">
        <v>91</v>
      </c>
      <c r="E4813" t="s">
        <v>15983</v>
      </c>
      <c r="F4813" t="s">
        <v>40</v>
      </c>
      <c r="G4813">
        <v>3</v>
      </c>
      <c r="H4813">
        <v>6</v>
      </c>
      <c r="I4813">
        <v>2014</v>
      </c>
      <c r="J4813" t="s">
        <v>55</v>
      </c>
      <c r="K4813">
        <v>1.02</v>
      </c>
      <c r="L4813">
        <v>0.93799999999999994</v>
      </c>
      <c r="M4813" s="54">
        <v>1.1020000000000001</v>
      </c>
      <c r="N4813">
        <v>8043</v>
      </c>
      <c r="O4813" t="s">
        <v>44</v>
      </c>
      <c r="P4813">
        <v>1.11504133116675</v>
      </c>
    </row>
    <row r="4814" spans="1:16" x14ac:dyDescent="0.25">
      <c r="A4814" s="20" t="s">
        <v>16903</v>
      </c>
      <c r="B4814">
        <v>3</v>
      </c>
      <c r="C4814" t="s">
        <v>67</v>
      </c>
      <c r="D4814" t="s">
        <v>91</v>
      </c>
      <c r="E4814" t="s">
        <v>15983</v>
      </c>
      <c r="F4814" t="s">
        <v>40</v>
      </c>
      <c r="G4814">
        <v>4</v>
      </c>
      <c r="H4814">
        <v>6</v>
      </c>
      <c r="I4814">
        <v>2014</v>
      </c>
      <c r="J4814" t="s">
        <v>55</v>
      </c>
      <c r="K4814">
        <v>1.25</v>
      </c>
      <c r="L4814">
        <v>1.141</v>
      </c>
      <c r="M4814" s="54">
        <v>1.359</v>
      </c>
      <c r="N4814">
        <v>6960</v>
      </c>
      <c r="O4814" t="s">
        <v>44</v>
      </c>
      <c r="P4814">
        <v>1.19865825371346</v>
      </c>
    </row>
    <row r="4815" spans="1:16" x14ac:dyDescent="0.25">
      <c r="A4815" s="20" t="s">
        <v>16904</v>
      </c>
      <c r="B4815">
        <v>3</v>
      </c>
      <c r="C4815" t="s">
        <v>67</v>
      </c>
      <c r="D4815" t="s">
        <v>91</v>
      </c>
      <c r="E4815" t="s">
        <v>15983</v>
      </c>
      <c r="F4815" t="s">
        <v>40</v>
      </c>
      <c r="G4815">
        <v>5</v>
      </c>
      <c r="H4815">
        <v>6</v>
      </c>
      <c r="I4815">
        <v>2014</v>
      </c>
      <c r="J4815" t="s">
        <v>55</v>
      </c>
      <c r="K4815">
        <v>1.29</v>
      </c>
      <c r="L4815">
        <v>1.1739999999999999</v>
      </c>
      <c r="M4815">
        <v>1.4059999999999999</v>
      </c>
      <c r="N4815">
        <v>3897</v>
      </c>
      <c r="O4815" t="s">
        <v>44</v>
      </c>
      <c r="P4815">
        <v>1.6018977711073801</v>
      </c>
    </row>
    <row r="4816" spans="1:16" x14ac:dyDescent="0.25">
      <c r="A4816" s="20" t="s">
        <v>16905</v>
      </c>
      <c r="B4816">
        <v>3</v>
      </c>
      <c r="C4816" t="s">
        <v>67</v>
      </c>
      <c r="D4816" t="s">
        <v>91</v>
      </c>
      <c r="E4816" t="s">
        <v>15983</v>
      </c>
      <c r="F4816" t="s">
        <v>40</v>
      </c>
      <c r="G4816">
        <v>4</v>
      </c>
      <c r="H4816">
        <v>6</v>
      </c>
      <c r="I4816">
        <v>2014</v>
      </c>
      <c r="J4816" t="s">
        <v>34</v>
      </c>
      <c r="K4816">
        <v>2.89</v>
      </c>
      <c r="L4816">
        <v>2.6120000000000001</v>
      </c>
      <c r="M4816">
        <v>3.1680000000000001</v>
      </c>
      <c r="N4816">
        <v>2253</v>
      </c>
      <c r="O4816" t="s">
        <v>44</v>
      </c>
      <c r="P4816">
        <v>2.1067810539380099</v>
      </c>
    </row>
    <row r="4817" spans="1:16" x14ac:dyDescent="0.25">
      <c r="A4817" s="20" t="s">
        <v>22377</v>
      </c>
      <c r="B4817">
        <v>3</v>
      </c>
      <c r="C4817" t="s">
        <v>67</v>
      </c>
      <c r="D4817" t="s">
        <v>91</v>
      </c>
      <c r="E4817" t="s">
        <v>15983</v>
      </c>
      <c r="F4817" t="s">
        <v>40</v>
      </c>
      <c r="G4817">
        <v>2</v>
      </c>
      <c r="H4817">
        <v>6</v>
      </c>
      <c r="I4817">
        <v>2014</v>
      </c>
      <c r="J4817" t="s">
        <v>56</v>
      </c>
      <c r="K4817">
        <v>1.28</v>
      </c>
      <c r="L4817">
        <v>0.70399999999999996</v>
      </c>
      <c r="M4817">
        <v>1.8560000000000001</v>
      </c>
      <c r="N4817">
        <v>172</v>
      </c>
      <c r="O4817" t="s">
        <v>44</v>
      </c>
      <c r="P4817">
        <v>7.6249285166302299</v>
      </c>
    </row>
    <row r="4818" spans="1:16" x14ac:dyDescent="0.25">
      <c r="A4818" s="20" t="s">
        <v>16906</v>
      </c>
      <c r="B4818">
        <v>3</v>
      </c>
      <c r="C4818" t="s">
        <v>67</v>
      </c>
      <c r="D4818" t="s">
        <v>91</v>
      </c>
      <c r="E4818" t="s">
        <v>15983</v>
      </c>
      <c r="F4818" t="s">
        <v>40</v>
      </c>
      <c r="G4818">
        <v>3</v>
      </c>
      <c r="H4818">
        <v>6</v>
      </c>
      <c r="I4818">
        <v>2014</v>
      </c>
      <c r="J4818" t="s">
        <v>56</v>
      </c>
      <c r="K4818">
        <v>2.33</v>
      </c>
      <c r="L4818">
        <v>1.2529999999999999</v>
      </c>
      <c r="M4818">
        <v>3.407</v>
      </c>
      <c r="N4818">
        <v>652</v>
      </c>
      <c r="O4818" t="s">
        <v>44</v>
      </c>
      <c r="P4818">
        <v>3.9163022499397901</v>
      </c>
    </row>
    <row r="4819" spans="1:16" x14ac:dyDescent="0.25">
      <c r="A4819" s="20" t="s">
        <v>22378</v>
      </c>
      <c r="B4819">
        <v>3</v>
      </c>
      <c r="C4819" t="s">
        <v>67</v>
      </c>
      <c r="D4819" t="s">
        <v>91</v>
      </c>
      <c r="E4819" t="s">
        <v>15983</v>
      </c>
      <c r="F4819" t="s">
        <v>40</v>
      </c>
      <c r="G4819">
        <v>4</v>
      </c>
      <c r="H4819">
        <v>6</v>
      </c>
      <c r="I4819">
        <v>2014</v>
      </c>
      <c r="J4819" t="s">
        <v>56</v>
      </c>
      <c r="K4819">
        <v>6.2</v>
      </c>
      <c r="L4819">
        <v>3.008</v>
      </c>
      <c r="M4819" s="54">
        <v>9.3919999999999995</v>
      </c>
      <c r="N4819">
        <v>65</v>
      </c>
      <c r="O4819" t="s">
        <v>44</v>
      </c>
      <c r="P4819">
        <v>12.4034734589208</v>
      </c>
    </row>
    <row r="4820" spans="1:16" x14ac:dyDescent="0.25">
      <c r="A4820" s="20" t="s">
        <v>16907</v>
      </c>
      <c r="B4820">
        <v>3</v>
      </c>
      <c r="C4820" t="s">
        <v>67</v>
      </c>
      <c r="D4820" t="s">
        <v>91</v>
      </c>
      <c r="E4820" t="s">
        <v>15983</v>
      </c>
      <c r="F4820" t="s">
        <v>40</v>
      </c>
      <c r="G4820">
        <v>5</v>
      </c>
      <c r="H4820">
        <v>6</v>
      </c>
      <c r="I4820">
        <v>2014</v>
      </c>
      <c r="J4820" t="s">
        <v>56</v>
      </c>
      <c r="K4820">
        <v>4.43</v>
      </c>
      <c r="L4820">
        <v>2.81</v>
      </c>
      <c r="M4820" s="54">
        <v>6.05</v>
      </c>
      <c r="N4820">
        <v>1934</v>
      </c>
      <c r="O4820" t="s">
        <v>44</v>
      </c>
      <c r="P4820">
        <v>2.2739021124401302</v>
      </c>
    </row>
    <row r="4821" spans="1:16" x14ac:dyDescent="0.25">
      <c r="A4821" s="20" t="s">
        <v>16908</v>
      </c>
      <c r="B4821">
        <v>3</v>
      </c>
      <c r="C4821" t="s">
        <v>67</v>
      </c>
      <c r="D4821" t="s">
        <v>91</v>
      </c>
      <c r="E4821" t="s">
        <v>15983</v>
      </c>
      <c r="F4821" t="s">
        <v>40</v>
      </c>
      <c r="G4821">
        <v>5</v>
      </c>
      <c r="H4821">
        <v>6</v>
      </c>
      <c r="I4821">
        <v>2014</v>
      </c>
      <c r="J4821" t="s">
        <v>34</v>
      </c>
      <c r="K4821">
        <v>1.67</v>
      </c>
      <c r="L4821">
        <v>1.506</v>
      </c>
      <c r="M4821">
        <v>1.8340000000000001</v>
      </c>
      <c r="N4821">
        <v>3532</v>
      </c>
      <c r="O4821" t="s">
        <v>44</v>
      </c>
      <c r="P4821">
        <v>1.68263397034016</v>
      </c>
    </row>
    <row r="4822" spans="1:16" x14ac:dyDescent="0.25">
      <c r="A4822" s="20" t="s">
        <v>16909</v>
      </c>
      <c r="B4822">
        <v>3</v>
      </c>
      <c r="C4822" t="s">
        <v>67</v>
      </c>
      <c r="D4822" t="s">
        <v>91</v>
      </c>
      <c r="E4822" t="s">
        <v>15983</v>
      </c>
      <c r="F4822" t="s">
        <v>40</v>
      </c>
      <c r="G4822">
        <v>2</v>
      </c>
      <c r="H4822">
        <v>6</v>
      </c>
      <c r="I4822">
        <v>2014</v>
      </c>
      <c r="J4822" t="s">
        <v>57</v>
      </c>
      <c r="K4822">
        <v>3.28</v>
      </c>
      <c r="L4822">
        <v>2.6640000000000001</v>
      </c>
      <c r="M4822">
        <v>3.8959999999999999</v>
      </c>
      <c r="N4822">
        <v>454</v>
      </c>
      <c r="O4822" t="s">
        <v>44</v>
      </c>
      <c r="P4822">
        <v>4.6932325446393204</v>
      </c>
    </row>
    <row r="4823" spans="1:16" x14ac:dyDescent="0.25">
      <c r="A4823" s="20" t="s">
        <v>16910</v>
      </c>
      <c r="B4823">
        <v>3</v>
      </c>
      <c r="C4823" t="s">
        <v>67</v>
      </c>
      <c r="D4823" t="s">
        <v>91</v>
      </c>
      <c r="E4823" t="s">
        <v>15983</v>
      </c>
      <c r="F4823" t="s">
        <v>40</v>
      </c>
      <c r="G4823">
        <v>3</v>
      </c>
      <c r="H4823">
        <v>6</v>
      </c>
      <c r="I4823">
        <v>2014</v>
      </c>
      <c r="J4823" t="s">
        <v>57</v>
      </c>
      <c r="K4823">
        <v>1.41</v>
      </c>
      <c r="L4823">
        <v>1.1599999999999999</v>
      </c>
      <c r="M4823">
        <v>1.66</v>
      </c>
      <c r="N4823">
        <v>2038</v>
      </c>
      <c r="O4823" t="s">
        <v>44</v>
      </c>
      <c r="P4823">
        <v>2.2151233248862998</v>
      </c>
    </row>
    <row r="4824" spans="1:16" x14ac:dyDescent="0.25">
      <c r="A4824" s="20" t="s">
        <v>16911</v>
      </c>
      <c r="B4824">
        <v>3</v>
      </c>
      <c r="C4824" t="s">
        <v>67</v>
      </c>
      <c r="D4824" t="s">
        <v>91</v>
      </c>
      <c r="E4824" t="s">
        <v>15983</v>
      </c>
      <c r="F4824" t="s">
        <v>40</v>
      </c>
      <c r="G4824">
        <v>4</v>
      </c>
      <c r="H4824">
        <v>6</v>
      </c>
      <c r="I4824">
        <v>2014</v>
      </c>
      <c r="J4824" t="s">
        <v>57</v>
      </c>
      <c r="K4824">
        <v>1.71</v>
      </c>
      <c r="L4824">
        <v>1.409</v>
      </c>
      <c r="M4824" s="54">
        <v>2.0110000000000001</v>
      </c>
      <c r="N4824">
        <v>3020</v>
      </c>
      <c r="O4824" t="s">
        <v>44</v>
      </c>
      <c r="P4824">
        <v>1.8196863131170999</v>
      </c>
    </row>
    <row r="4825" spans="1:16" x14ac:dyDescent="0.25">
      <c r="A4825" s="20" t="s">
        <v>16912</v>
      </c>
      <c r="B4825">
        <v>3</v>
      </c>
      <c r="C4825" t="s">
        <v>67</v>
      </c>
      <c r="D4825" t="s">
        <v>91</v>
      </c>
      <c r="E4825" t="s">
        <v>15983</v>
      </c>
      <c r="F4825" t="s">
        <v>40</v>
      </c>
      <c r="G4825">
        <v>5</v>
      </c>
      <c r="H4825">
        <v>6</v>
      </c>
      <c r="I4825">
        <v>2014</v>
      </c>
      <c r="J4825" t="s">
        <v>57</v>
      </c>
      <c r="K4825">
        <v>2.35</v>
      </c>
      <c r="L4825">
        <v>1.92</v>
      </c>
      <c r="M4825">
        <v>2.78</v>
      </c>
      <c r="N4825">
        <v>1830</v>
      </c>
      <c r="O4825" t="s">
        <v>44</v>
      </c>
      <c r="P4825">
        <v>2.3376229110609201</v>
      </c>
    </row>
    <row r="4826" spans="1:16" x14ac:dyDescent="0.25">
      <c r="A4826" s="20" t="s">
        <v>16913</v>
      </c>
      <c r="B4826">
        <v>3</v>
      </c>
      <c r="C4826" t="s">
        <v>67</v>
      </c>
      <c r="D4826" t="s">
        <v>91</v>
      </c>
      <c r="E4826" t="s">
        <v>15983</v>
      </c>
      <c r="F4826" t="s">
        <v>40</v>
      </c>
      <c r="G4826">
        <v>2</v>
      </c>
      <c r="H4826">
        <v>6</v>
      </c>
      <c r="I4826">
        <v>2014</v>
      </c>
      <c r="J4826" t="s">
        <v>58</v>
      </c>
      <c r="K4826">
        <v>1.1299999999999999</v>
      </c>
      <c r="L4826">
        <v>0.95199999999999996</v>
      </c>
      <c r="M4826">
        <v>1.3080000000000001</v>
      </c>
      <c r="N4826">
        <v>1228</v>
      </c>
      <c r="O4826" t="s">
        <v>44</v>
      </c>
      <c r="P4826">
        <v>2.85365072767675</v>
      </c>
    </row>
    <row r="4827" spans="1:16" x14ac:dyDescent="0.25">
      <c r="A4827" s="20" t="s">
        <v>16914</v>
      </c>
      <c r="B4827">
        <v>3</v>
      </c>
      <c r="C4827" t="s">
        <v>67</v>
      </c>
      <c r="D4827" t="s">
        <v>91</v>
      </c>
      <c r="E4827" t="s">
        <v>15983</v>
      </c>
      <c r="F4827" t="s">
        <v>40</v>
      </c>
      <c r="G4827">
        <v>3</v>
      </c>
      <c r="H4827">
        <v>6</v>
      </c>
      <c r="I4827">
        <v>2014</v>
      </c>
      <c r="J4827" t="s">
        <v>58</v>
      </c>
      <c r="K4827">
        <v>1.4</v>
      </c>
      <c r="L4827">
        <v>1.222</v>
      </c>
      <c r="M4827">
        <v>1.5780000000000001</v>
      </c>
      <c r="N4827">
        <v>4105</v>
      </c>
      <c r="O4827" t="s">
        <v>44</v>
      </c>
      <c r="P4827">
        <v>1.56078620995287</v>
      </c>
    </row>
    <row r="4828" spans="1:16" x14ac:dyDescent="0.25">
      <c r="A4828" s="20" t="s">
        <v>16915</v>
      </c>
      <c r="B4828">
        <v>3</v>
      </c>
      <c r="C4828" t="s">
        <v>67</v>
      </c>
      <c r="D4828" t="s">
        <v>91</v>
      </c>
      <c r="E4828" t="s">
        <v>15983</v>
      </c>
      <c r="F4828" t="s">
        <v>40</v>
      </c>
      <c r="G4828">
        <v>4</v>
      </c>
      <c r="H4828">
        <v>6</v>
      </c>
      <c r="I4828">
        <v>2014</v>
      </c>
      <c r="J4828" t="s">
        <v>58</v>
      </c>
      <c r="K4828">
        <v>1.1399999999999999</v>
      </c>
      <c r="L4828">
        <v>1.0029999999999999</v>
      </c>
      <c r="M4828">
        <v>1.2769999999999999</v>
      </c>
      <c r="N4828">
        <v>9176</v>
      </c>
      <c r="O4828" t="s">
        <v>44</v>
      </c>
      <c r="P4828">
        <v>1.0439346133241501</v>
      </c>
    </row>
    <row r="4829" spans="1:16" x14ac:dyDescent="0.25">
      <c r="A4829" s="20" t="s">
        <v>16916</v>
      </c>
      <c r="B4829">
        <v>3</v>
      </c>
      <c r="C4829" t="s">
        <v>67</v>
      </c>
      <c r="D4829" t="s">
        <v>91</v>
      </c>
      <c r="E4829" t="s">
        <v>15983</v>
      </c>
      <c r="F4829" t="s">
        <v>40</v>
      </c>
      <c r="G4829">
        <v>5</v>
      </c>
      <c r="H4829">
        <v>6</v>
      </c>
      <c r="I4829">
        <v>2014</v>
      </c>
      <c r="J4829" t="s">
        <v>58</v>
      </c>
      <c r="K4829">
        <v>1.92</v>
      </c>
      <c r="L4829">
        <v>1.6910000000000001</v>
      </c>
      <c r="M4829" s="54">
        <v>2.149</v>
      </c>
      <c r="N4829">
        <v>10817</v>
      </c>
      <c r="O4829" t="s">
        <v>44</v>
      </c>
      <c r="P4829">
        <v>0.96149401480251695</v>
      </c>
    </row>
    <row r="4830" spans="1:16" x14ac:dyDescent="0.25">
      <c r="A4830" s="20" t="s">
        <v>22379</v>
      </c>
      <c r="B4830">
        <v>3</v>
      </c>
      <c r="C4830" t="s">
        <v>67</v>
      </c>
      <c r="D4830" t="s">
        <v>91</v>
      </c>
      <c r="E4830" t="s">
        <v>15983</v>
      </c>
      <c r="F4830" t="s">
        <v>40</v>
      </c>
      <c r="G4830">
        <v>2</v>
      </c>
      <c r="H4830">
        <v>6</v>
      </c>
      <c r="I4830">
        <v>2014</v>
      </c>
      <c r="J4830" t="s">
        <v>59</v>
      </c>
      <c r="K4830">
        <v>0.6</v>
      </c>
      <c r="L4830">
        <v>0.38900000000000001</v>
      </c>
      <c r="M4830">
        <v>0.81100000000000005</v>
      </c>
      <c r="N4830">
        <v>167</v>
      </c>
      <c r="O4830" t="s">
        <v>44</v>
      </c>
      <c r="P4830">
        <v>7.7382323253413698</v>
      </c>
    </row>
    <row r="4831" spans="1:16" x14ac:dyDescent="0.25">
      <c r="A4831" s="20" t="s">
        <v>22380</v>
      </c>
      <c r="B4831">
        <v>3</v>
      </c>
      <c r="C4831" t="s">
        <v>67</v>
      </c>
      <c r="D4831" t="s">
        <v>91</v>
      </c>
      <c r="E4831" t="s">
        <v>15983</v>
      </c>
      <c r="F4831" t="s">
        <v>40</v>
      </c>
      <c r="G4831">
        <v>3</v>
      </c>
      <c r="H4831">
        <v>6</v>
      </c>
      <c r="I4831">
        <v>2014</v>
      </c>
      <c r="J4831" t="s">
        <v>59</v>
      </c>
      <c r="K4831">
        <v>0.84</v>
      </c>
      <c r="L4831">
        <v>0.55700000000000005</v>
      </c>
      <c r="M4831">
        <v>1.123</v>
      </c>
      <c r="N4831">
        <v>272</v>
      </c>
      <c r="O4831" t="s">
        <v>44</v>
      </c>
      <c r="P4831">
        <v>6.0633906259083199</v>
      </c>
    </row>
    <row r="4832" spans="1:16" x14ac:dyDescent="0.25">
      <c r="A4832" s="20" t="s">
        <v>16917</v>
      </c>
      <c r="B4832">
        <v>3</v>
      </c>
      <c r="C4832" t="s">
        <v>67</v>
      </c>
      <c r="D4832" t="s">
        <v>91</v>
      </c>
      <c r="E4832" t="s">
        <v>15983</v>
      </c>
      <c r="F4832" t="s">
        <v>40</v>
      </c>
      <c r="G4832">
        <v>4</v>
      </c>
      <c r="H4832">
        <v>6</v>
      </c>
      <c r="I4832">
        <v>2014</v>
      </c>
      <c r="J4832" t="s">
        <v>59</v>
      </c>
      <c r="K4832">
        <v>1.63</v>
      </c>
      <c r="L4832">
        <v>1.2090000000000001</v>
      </c>
      <c r="M4832">
        <v>2.0510000000000002</v>
      </c>
      <c r="N4832">
        <v>1560</v>
      </c>
      <c r="O4832" t="s">
        <v>44</v>
      </c>
      <c r="P4832">
        <v>2.53184841770917</v>
      </c>
    </row>
    <row r="4833" spans="1:16" x14ac:dyDescent="0.25">
      <c r="A4833" s="20" t="s">
        <v>16918</v>
      </c>
      <c r="B4833">
        <v>3</v>
      </c>
      <c r="C4833" t="s">
        <v>67</v>
      </c>
      <c r="D4833" t="s">
        <v>91</v>
      </c>
      <c r="E4833" t="s">
        <v>15983</v>
      </c>
      <c r="F4833" t="s">
        <v>40</v>
      </c>
      <c r="G4833">
        <v>5</v>
      </c>
      <c r="H4833">
        <v>6</v>
      </c>
      <c r="I4833">
        <v>2014</v>
      </c>
      <c r="J4833" t="s">
        <v>59</v>
      </c>
      <c r="K4833">
        <v>1.1499999999999999</v>
      </c>
      <c r="L4833">
        <v>0.81499999999999995</v>
      </c>
      <c r="M4833">
        <v>1.4850000000000001</v>
      </c>
      <c r="N4833">
        <v>832</v>
      </c>
      <c r="O4833" t="s">
        <v>44</v>
      </c>
      <c r="P4833">
        <v>3.4668762264076798</v>
      </c>
    </row>
    <row r="4834" spans="1:16" x14ac:dyDescent="0.25">
      <c r="A4834" s="20" t="s">
        <v>16919</v>
      </c>
      <c r="B4834">
        <v>3</v>
      </c>
      <c r="C4834" t="s">
        <v>67</v>
      </c>
      <c r="D4834" t="s">
        <v>91</v>
      </c>
      <c r="E4834" t="s">
        <v>15983</v>
      </c>
      <c r="F4834" t="s">
        <v>40</v>
      </c>
      <c r="G4834">
        <v>2</v>
      </c>
      <c r="H4834">
        <v>6</v>
      </c>
      <c r="I4834">
        <v>2014</v>
      </c>
      <c r="J4834" t="s">
        <v>60</v>
      </c>
      <c r="K4834">
        <v>1.77</v>
      </c>
      <c r="L4834">
        <v>1.6359999999999999</v>
      </c>
      <c r="M4834">
        <v>1.9039999999999999</v>
      </c>
      <c r="N4834">
        <v>6680</v>
      </c>
      <c r="O4834" t="s">
        <v>44</v>
      </c>
      <c r="P4834">
        <v>1.2235219605809899</v>
      </c>
    </row>
    <row r="4835" spans="1:16" x14ac:dyDescent="0.25">
      <c r="A4835" s="20" t="s">
        <v>16920</v>
      </c>
      <c r="B4835">
        <v>3</v>
      </c>
      <c r="C4835" t="s">
        <v>67</v>
      </c>
      <c r="D4835" t="s">
        <v>91</v>
      </c>
      <c r="E4835" t="s">
        <v>15983</v>
      </c>
      <c r="F4835" t="s">
        <v>40</v>
      </c>
      <c r="G4835">
        <v>3</v>
      </c>
      <c r="H4835">
        <v>6</v>
      </c>
      <c r="I4835">
        <v>2014</v>
      </c>
      <c r="J4835" t="s">
        <v>60</v>
      </c>
      <c r="K4835">
        <v>1.68</v>
      </c>
      <c r="L4835">
        <v>1.5529999999999999</v>
      </c>
      <c r="M4835">
        <v>1.8069999999999999</v>
      </c>
      <c r="N4835">
        <v>8967</v>
      </c>
      <c r="O4835" t="s">
        <v>44</v>
      </c>
      <c r="P4835">
        <v>1.0560303870779599</v>
      </c>
    </row>
    <row r="4836" spans="1:16" x14ac:dyDescent="0.25">
      <c r="A4836" s="20" t="s">
        <v>16921</v>
      </c>
      <c r="B4836">
        <v>3</v>
      </c>
      <c r="C4836" t="s">
        <v>67</v>
      </c>
      <c r="D4836" t="s">
        <v>91</v>
      </c>
      <c r="E4836" t="s">
        <v>15983</v>
      </c>
      <c r="F4836" t="s">
        <v>40</v>
      </c>
      <c r="G4836">
        <v>4</v>
      </c>
      <c r="H4836">
        <v>6</v>
      </c>
      <c r="I4836">
        <v>2014</v>
      </c>
      <c r="J4836" t="s">
        <v>60</v>
      </c>
      <c r="K4836">
        <v>1.81</v>
      </c>
      <c r="L4836">
        <v>1.667</v>
      </c>
      <c r="M4836">
        <v>1.9530000000000001</v>
      </c>
      <c r="N4836">
        <v>5212</v>
      </c>
      <c r="O4836" t="s">
        <v>44</v>
      </c>
      <c r="P4836">
        <v>1.3851531579263301</v>
      </c>
    </row>
    <row r="4837" spans="1:16" x14ac:dyDescent="0.25">
      <c r="A4837" s="20" t="s">
        <v>16922</v>
      </c>
      <c r="B4837">
        <v>3</v>
      </c>
      <c r="C4837" t="s">
        <v>67</v>
      </c>
      <c r="D4837" t="s">
        <v>91</v>
      </c>
      <c r="E4837" t="s">
        <v>15983</v>
      </c>
      <c r="F4837" t="s">
        <v>40</v>
      </c>
      <c r="G4837">
        <v>5</v>
      </c>
      <c r="H4837">
        <v>6</v>
      </c>
      <c r="I4837">
        <v>2014</v>
      </c>
      <c r="J4837" t="s">
        <v>60</v>
      </c>
      <c r="K4837">
        <v>1.88</v>
      </c>
      <c r="L4837">
        <v>1.7310000000000001</v>
      </c>
      <c r="M4837">
        <v>2.0289999999999999</v>
      </c>
      <c r="N4837">
        <v>4416</v>
      </c>
      <c r="O4837" t="s">
        <v>44</v>
      </c>
      <c r="P4837">
        <v>1.5048231635721101</v>
      </c>
    </row>
    <row r="4838" spans="1:16" x14ac:dyDescent="0.25">
      <c r="A4838" s="20" t="s">
        <v>16923</v>
      </c>
      <c r="B4838">
        <v>3</v>
      </c>
      <c r="C4838" t="s">
        <v>67</v>
      </c>
      <c r="D4838" t="s">
        <v>91</v>
      </c>
      <c r="E4838" t="s">
        <v>15983</v>
      </c>
      <c r="F4838" t="s">
        <v>40</v>
      </c>
      <c r="G4838">
        <v>2</v>
      </c>
      <c r="H4838">
        <v>6</v>
      </c>
      <c r="I4838">
        <v>2014</v>
      </c>
      <c r="J4838" t="s">
        <v>61</v>
      </c>
      <c r="K4838">
        <v>1.54</v>
      </c>
      <c r="L4838">
        <v>0.44600000000000001</v>
      </c>
      <c r="M4838" s="54">
        <v>2.6339999999999999</v>
      </c>
      <c r="N4838">
        <v>148</v>
      </c>
      <c r="O4838" t="s">
        <v>44</v>
      </c>
      <c r="P4838">
        <v>8.2199493652678708</v>
      </c>
    </row>
    <row r="4839" spans="1:16" x14ac:dyDescent="0.25">
      <c r="A4839" s="20" t="s">
        <v>16924</v>
      </c>
      <c r="B4839">
        <v>3</v>
      </c>
      <c r="C4839" t="s">
        <v>67</v>
      </c>
      <c r="D4839" t="s">
        <v>91</v>
      </c>
      <c r="E4839" t="s">
        <v>15983</v>
      </c>
      <c r="F4839" t="s">
        <v>40</v>
      </c>
      <c r="G4839">
        <v>3</v>
      </c>
      <c r="H4839">
        <v>6</v>
      </c>
      <c r="I4839">
        <v>2014</v>
      </c>
      <c r="J4839" t="s">
        <v>61</v>
      </c>
      <c r="K4839">
        <v>0.43</v>
      </c>
      <c r="L4839">
        <v>9.2999999999999999E-2</v>
      </c>
      <c r="M4839" s="54">
        <v>0.76700000000000002</v>
      </c>
      <c r="N4839">
        <v>355</v>
      </c>
      <c r="O4839" t="s">
        <v>44</v>
      </c>
      <c r="P4839">
        <v>5.3074489243427498</v>
      </c>
    </row>
    <row r="4840" spans="1:16" x14ac:dyDescent="0.25">
      <c r="A4840" s="20" t="s">
        <v>16925</v>
      </c>
      <c r="B4840">
        <v>3</v>
      </c>
      <c r="C4840" t="s">
        <v>67</v>
      </c>
      <c r="D4840" t="s">
        <v>91</v>
      </c>
      <c r="E4840" t="s">
        <v>15983</v>
      </c>
      <c r="F4840" t="s">
        <v>40</v>
      </c>
      <c r="G4840">
        <v>4</v>
      </c>
      <c r="H4840">
        <v>6</v>
      </c>
      <c r="I4840">
        <v>2014</v>
      </c>
      <c r="J4840" t="s">
        <v>61</v>
      </c>
      <c r="K4840">
        <v>0.97</v>
      </c>
      <c r="L4840">
        <v>0.28100000000000003</v>
      </c>
      <c r="M4840" s="54">
        <v>1.659</v>
      </c>
      <c r="N4840">
        <v>1640</v>
      </c>
      <c r="O4840" t="s">
        <v>44</v>
      </c>
      <c r="P4840">
        <v>2.4693239916239702</v>
      </c>
    </row>
    <row r="4841" spans="1:16" x14ac:dyDescent="0.25">
      <c r="A4841" s="20" t="s">
        <v>22381</v>
      </c>
      <c r="B4841">
        <v>3</v>
      </c>
      <c r="C4841" t="s">
        <v>67</v>
      </c>
      <c r="D4841" t="s">
        <v>91</v>
      </c>
      <c r="E4841" t="s">
        <v>15983</v>
      </c>
      <c r="F4841" t="s">
        <v>40</v>
      </c>
      <c r="G4841">
        <v>5</v>
      </c>
      <c r="H4841">
        <v>6</v>
      </c>
      <c r="I4841">
        <v>2014</v>
      </c>
      <c r="J4841" t="s">
        <v>61</v>
      </c>
      <c r="K4841">
        <v>2.0299999999999998</v>
      </c>
      <c r="L4841">
        <v>0.55500000000000005</v>
      </c>
      <c r="M4841">
        <v>3.5049999999999999</v>
      </c>
      <c r="N4841">
        <v>135</v>
      </c>
      <c r="O4841" t="s">
        <v>44</v>
      </c>
      <c r="P4841">
        <v>8.6066296582387007</v>
      </c>
    </row>
    <row r="4842" spans="1:16" x14ac:dyDescent="0.25">
      <c r="A4842" s="20" t="s">
        <v>22382</v>
      </c>
      <c r="B4842">
        <v>3</v>
      </c>
      <c r="C4842" t="s">
        <v>67</v>
      </c>
      <c r="D4842" t="s">
        <v>91</v>
      </c>
      <c r="E4842" t="s">
        <v>15983</v>
      </c>
      <c r="F4842" t="s">
        <v>40</v>
      </c>
      <c r="G4842">
        <v>2</v>
      </c>
      <c r="H4842">
        <v>6</v>
      </c>
      <c r="I4842">
        <v>2014</v>
      </c>
      <c r="J4842" t="s">
        <v>62</v>
      </c>
      <c r="K4842">
        <v>1.35</v>
      </c>
      <c r="L4842">
        <v>0.83</v>
      </c>
      <c r="M4842">
        <v>1.87</v>
      </c>
      <c r="N4842">
        <v>530</v>
      </c>
      <c r="O4842" t="s">
        <v>44</v>
      </c>
      <c r="P4842">
        <v>4.3437224276306896</v>
      </c>
    </row>
    <row r="4843" spans="1:16" x14ac:dyDescent="0.25">
      <c r="A4843" s="20" t="s">
        <v>22383</v>
      </c>
      <c r="B4843">
        <v>3</v>
      </c>
      <c r="C4843" t="s">
        <v>67</v>
      </c>
      <c r="D4843" t="s">
        <v>91</v>
      </c>
      <c r="E4843" t="s">
        <v>15983</v>
      </c>
      <c r="F4843" t="s">
        <v>40</v>
      </c>
      <c r="G4843">
        <v>3</v>
      </c>
      <c r="H4843">
        <v>6</v>
      </c>
      <c r="I4843">
        <v>2014</v>
      </c>
      <c r="J4843" t="s">
        <v>62</v>
      </c>
      <c r="K4843">
        <v>1.78</v>
      </c>
      <c r="L4843">
        <v>1.107</v>
      </c>
      <c r="M4843">
        <v>2.4529999999999998</v>
      </c>
      <c r="N4843">
        <v>524</v>
      </c>
      <c r="O4843" t="s">
        <v>44</v>
      </c>
      <c r="P4843">
        <v>4.3685202833051902</v>
      </c>
    </row>
    <row r="4844" spans="1:16" x14ac:dyDescent="0.25">
      <c r="A4844" s="20" t="s">
        <v>16926</v>
      </c>
      <c r="B4844">
        <v>3</v>
      </c>
      <c r="C4844" t="s">
        <v>67</v>
      </c>
      <c r="D4844" t="s">
        <v>91</v>
      </c>
      <c r="E4844" t="s">
        <v>15983</v>
      </c>
      <c r="F4844" t="s">
        <v>40</v>
      </c>
      <c r="G4844">
        <v>4</v>
      </c>
      <c r="H4844">
        <v>6</v>
      </c>
      <c r="I4844">
        <v>2014</v>
      </c>
      <c r="J4844" t="s">
        <v>62</v>
      </c>
      <c r="K4844">
        <v>3.02</v>
      </c>
      <c r="L4844">
        <v>1.9319999999999999</v>
      </c>
      <c r="M4844">
        <v>4.1079999999999997</v>
      </c>
      <c r="N4844">
        <v>1098</v>
      </c>
      <c r="O4844" t="s">
        <v>44</v>
      </c>
      <c r="P4844">
        <v>3.0178582014172801</v>
      </c>
    </row>
    <row r="4845" spans="1:16" x14ac:dyDescent="0.25">
      <c r="A4845" s="20" t="s">
        <v>16927</v>
      </c>
      <c r="B4845">
        <v>3</v>
      </c>
      <c r="C4845" t="s">
        <v>67</v>
      </c>
      <c r="D4845" t="s">
        <v>91</v>
      </c>
      <c r="E4845" t="s">
        <v>15983</v>
      </c>
      <c r="F4845" t="s">
        <v>40</v>
      </c>
      <c r="G4845">
        <v>5</v>
      </c>
      <c r="H4845">
        <v>6</v>
      </c>
      <c r="I4845">
        <v>2014</v>
      </c>
      <c r="J4845" t="s">
        <v>62</v>
      </c>
      <c r="K4845">
        <v>3.44</v>
      </c>
      <c r="L4845">
        <v>2.2109999999999999</v>
      </c>
      <c r="M4845">
        <v>4.6689999999999996</v>
      </c>
      <c r="N4845">
        <v>3641</v>
      </c>
      <c r="O4845" t="s">
        <v>44</v>
      </c>
      <c r="P4845">
        <v>1.65725623087565</v>
      </c>
    </row>
    <row r="4846" spans="1:16" x14ac:dyDescent="0.25">
      <c r="A4846" s="20" t="s">
        <v>16928</v>
      </c>
      <c r="B4846">
        <v>3</v>
      </c>
      <c r="C4846" t="s">
        <v>67</v>
      </c>
      <c r="D4846" t="s">
        <v>91</v>
      </c>
      <c r="E4846" t="s">
        <v>15983</v>
      </c>
      <c r="F4846" t="s">
        <v>40</v>
      </c>
      <c r="G4846">
        <v>2</v>
      </c>
      <c r="H4846">
        <v>6</v>
      </c>
      <c r="I4846">
        <v>2014</v>
      </c>
      <c r="J4846" t="s">
        <v>75</v>
      </c>
      <c r="K4846">
        <v>1.329</v>
      </c>
      <c r="L4846">
        <v>1.2</v>
      </c>
      <c r="M4846">
        <v>1.4</v>
      </c>
      <c r="N4846" t="s">
        <v>44</v>
      </c>
      <c r="O4846" t="s">
        <v>44</v>
      </c>
      <c r="P4846">
        <v>-99</v>
      </c>
    </row>
    <row r="4847" spans="1:16" x14ac:dyDescent="0.25">
      <c r="A4847" s="20" t="s">
        <v>16928</v>
      </c>
      <c r="B4847">
        <v>3</v>
      </c>
      <c r="C4847" t="s">
        <v>67</v>
      </c>
      <c r="D4847" t="s">
        <v>91</v>
      </c>
      <c r="E4847" t="s">
        <v>15983</v>
      </c>
      <c r="F4847" t="s">
        <v>40</v>
      </c>
      <c r="G4847">
        <v>2</v>
      </c>
      <c r="H4847">
        <v>6</v>
      </c>
      <c r="I4847">
        <v>2014</v>
      </c>
      <c r="J4847" t="s">
        <v>75</v>
      </c>
      <c r="K4847">
        <v>0.95099999999999996</v>
      </c>
      <c r="L4847">
        <v>0.8</v>
      </c>
      <c r="M4847">
        <v>1.1000000000000001</v>
      </c>
      <c r="N4847" t="s">
        <v>44</v>
      </c>
      <c r="O4847" t="s">
        <v>44</v>
      </c>
      <c r="P4847">
        <v>-99</v>
      </c>
    </row>
    <row r="4848" spans="1:16" x14ac:dyDescent="0.25">
      <c r="A4848" s="20" t="s">
        <v>16928</v>
      </c>
      <c r="B4848">
        <v>3</v>
      </c>
      <c r="C4848" t="s">
        <v>67</v>
      </c>
      <c r="D4848" t="s">
        <v>91</v>
      </c>
      <c r="E4848" t="s">
        <v>15983</v>
      </c>
      <c r="F4848" t="s">
        <v>40</v>
      </c>
      <c r="G4848">
        <v>2</v>
      </c>
      <c r="H4848">
        <v>6</v>
      </c>
      <c r="I4848">
        <v>2014</v>
      </c>
      <c r="J4848" t="s">
        <v>75</v>
      </c>
      <c r="K4848">
        <v>1.3879999999999999</v>
      </c>
      <c r="L4848">
        <v>1.3</v>
      </c>
      <c r="M4848">
        <v>1.5</v>
      </c>
      <c r="N4848" t="s">
        <v>44</v>
      </c>
      <c r="O4848" t="s">
        <v>44</v>
      </c>
      <c r="P4848">
        <v>-99</v>
      </c>
    </row>
    <row r="4849" spans="1:16" x14ac:dyDescent="0.25">
      <c r="A4849" s="20" t="s">
        <v>16928</v>
      </c>
      <c r="B4849">
        <v>3</v>
      </c>
      <c r="C4849" t="s">
        <v>67</v>
      </c>
      <c r="D4849" t="s">
        <v>91</v>
      </c>
      <c r="E4849" t="s">
        <v>15983</v>
      </c>
      <c r="F4849" t="s">
        <v>40</v>
      </c>
      <c r="G4849">
        <v>2</v>
      </c>
      <c r="H4849">
        <v>6</v>
      </c>
      <c r="I4849">
        <v>2014</v>
      </c>
      <c r="J4849" t="s">
        <v>75</v>
      </c>
      <c r="K4849">
        <v>1.4179999999999999</v>
      </c>
      <c r="L4849">
        <v>1.3</v>
      </c>
      <c r="M4849">
        <v>1.5</v>
      </c>
      <c r="N4849" t="s">
        <v>44</v>
      </c>
      <c r="O4849" t="s">
        <v>44</v>
      </c>
      <c r="P4849">
        <v>-99</v>
      </c>
    </row>
    <row r="4850" spans="1:16" x14ac:dyDescent="0.25">
      <c r="A4850" s="20" t="s">
        <v>16928</v>
      </c>
      <c r="B4850">
        <v>3</v>
      </c>
      <c r="C4850" t="s">
        <v>67</v>
      </c>
      <c r="D4850" t="s">
        <v>91</v>
      </c>
      <c r="E4850" t="s">
        <v>15983</v>
      </c>
      <c r="F4850" t="s">
        <v>40</v>
      </c>
      <c r="G4850">
        <v>2</v>
      </c>
      <c r="H4850">
        <v>6</v>
      </c>
      <c r="I4850">
        <v>2014</v>
      </c>
      <c r="J4850" t="s">
        <v>75</v>
      </c>
      <c r="K4850">
        <v>1.119</v>
      </c>
      <c r="L4850">
        <v>1</v>
      </c>
      <c r="M4850">
        <v>1.2</v>
      </c>
      <c r="N4850" t="s">
        <v>44</v>
      </c>
      <c r="O4850" t="s">
        <v>44</v>
      </c>
      <c r="P4850">
        <v>-99</v>
      </c>
    </row>
    <row r="4851" spans="1:16" x14ac:dyDescent="0.25">
      <c r="A4851" s="20" t="s">
        <v>16928</v>
      </c>
      <c r="B4851">
        <v>3</v>
      </c>
      <c r="C4851" t="s">
        <v>67</v>
      </c>
      <c r="D4851" t="s">
        <v>91</v>
      </c>
      <c r="E4851" t="s">
        <v>15983</v>
      </c>
      <c r="F4851" t="s">
        <v>40</v>
      </c>
      <c r="G4851">
        <v>2</v>
      </c>
      <c r="H4851">
        <v>6</v>
      </c>
      <c r="I4851">
        <v>2014</v>
      </c>
      <c r="J4851" t="s">
        <v>75</v>
      </c>
      <c r="K4851">
        <v>1.0960000000000001</v>
      </c>
      <c r="L4851">
        <v>0.9</v>
      </c>
      <c r="M4851" s="54">
        <v>1.3</v>
      </c>
      <c r="N4851" t="s">
        <v>44</v>
      </c>
      <c r="O4851" t="s">
        <v>44</v>
      </c>
      <c r="P4851">
        <v>-99</v>
      </c>
    </row>
    <row r="4852" spans="1:16" x14ac:dyDescent="0.25">
      <c r="A4852" s="20" t="s">
        <v>16928</v>
      </c>
      <c r="B4852">
        <v>3</v>
      </c>
      <c r="C4852" t="s">
        <v>67</v>
      </c>
      <c r="D4852" t="s">
        <v>91</v>
      </c>
      <c r="E4852" t="s">
        <v>15983</v>
      </c>
      <c r="F4852" t="s">
        <v>40</v>
      </c>
      <c r="G4852">
        <v>2</v>
      </c>
      <c r="H4852">
        <v>6</v>
      </c>
      <c r="I4852">
        <v>2014</v>
      </c>
      <c r="J4852" t="s">
        <v>75</v>
      </c>
      <c r="K4852">
        <v>1.788</v>
      </c>
      <c r="L4852">
        <v>1.6</v>
      </c>
      <c r="M4852" s="54">
        <v>2</v>
      </c>
      <c r="N4852" t="s">
        <v>44</v>
      </c>
      <c r="O4852" t="s">
        <v>44</v>
      </c>
      <c r="P4852">
        <v>-99</v>
      </c>
    </row>
    <row r="4853" spans="1:16" x14ac:dyDescent="0.25">
      <c r="A4853" s="20" t="s">
        <v>16928</v>
      </c>
      <c r="B4853">
        <v>3</v>
      </c>
      <c r="C4853" t="s">
        <v>67</v>
      </c>
      <c r="D4853" t="s">
        <v>91</v>
      </c>
      <c r="E4853" t="s">
        <v>15983</v>
      </c>
      <c r="F4853" t="s">
        <v>40</v>
      </c>
      <c r="G4853">
        <v>2</v>
      </c>
      <c r="H4853">
        <v>6</v>
      </c>
      <c r="I4853">
        <v>2014</v>
      </c>
      <c r="J4853" t="s">
        <v>75</v>
      </c>
      <c r="K4853">
        <v>1.573</v>
      </c>
      <c r="L4853">
        <v>1.2</v>
      </c>
      <c r="M4853" s="54">
        <v>1.9</v>
      </c>
      <c r="N4853" t="s">
        <v>44</v>
      </c>
      <c r="O4853" t="s">
        <v>44</v>
      </c>
      <c r="P4853">
        <v>-99</v>
      </c>
    </row>
    <row r="4854" spans="1:16" x14ac:dyDescent="0.25">
      <c r="A4854" s="20" t="s">
        <v>16928</v>
      </c>
      <c r="B4854">
        <v>3</v>
      </c>
      <c r="C4854" t="s">
        <v>67</v>
      </c>
      <c r="D4854" t="s">
        <v>91</v>
      </c>
      <c r="E4854" t="s">
        <v>15983</v>
      </c>
      <c r="F4854" t="s">
        <v>40</v>
      </c>
      <c r="G4854">
        <v>2</v>
      </c>
      <c r="H4854">
        <v>6</v>
      </c>
      <c r="I4854">
        <v>2014</v>
      </c>
      <c r="J4854" t="s">
        <v>75</v>
      </c>
      <c r="K4854">
        <v>0.86899999999999999</v>
      </c>
      <c r="L4854">
        <v>0.7</v>
      </c>
      <c r="M4854">
        <v>1</v>
      </c>
      <c r="N4854" t="s">
        <v>44</v>
      </c>
      <c r="O4854" t="s">
        <v>44</v>
      </c>
      <c r="P4854">
        <v>-99</v>
      </c>
    </row>
    <row r="4855" spans="1:16" x14ac:dyDescent="0.25">
      <c r="A4855" s="20" t="s">
        <v>16928</v>
      </c>
      <c r="B4855">
        <v>3</v>
      </c>
      <c r="C4855" t="s">
        <v>67</v>
      </c>
      <c r="D4855" t="s">
        <v>91</v>
      </c>
      <c r="E4855" t="s">
        <v>15983</v>
      </c>
      <c r="F4855" t="s">
        <v>40</v>
      </c>
      <c r="G4855">
        <v>2</v>
      </c>
      <c r="H4855">
        <v>6</v>
      </c>
      <c r="I4855">
        <v>2014</v>
      </c>
      <c r="J4855" t="s">
        <v>75</v>
      </c>
      <c r="K4855">
        <v>1.804</v>
      </c>
      <c r="L4855">
        <v>1.4</v>
      </c>
      <c r="M4855">
        <v>2.2000000000000002</v>
      </c>
      <c r="N4855" t="s">
        <v>44</v>
      </c>
      <c r="O4855" t="s">
        <v>44</v>
      </c>
      <c r="P4855">
        <v>-99</v>
      </c>
    </row>
    <row r="4856" spans="1:16" x14ac:dyDescent="0.25">
      <c r="A4856" s="20" t="s">
        <v>16928</v>
      </c>
      <c r="B4856">
        <v>3</v>
      </c>
      <c r="C4856" t="s">
        <v>67</v>
      </c>
      <c r="D4856" t="s">
        <v>91</v>
      </c>
      <c r="E4856" t="s">
        <v>15983</v>
      </c>
      <c r="F4856" t="s">
        <v>40</v>
      </c>
      <c r="G4856">
        <v>2</v>
      </c>
      <c r="H4856">
        <v>6</v>
      </c>
      <c r="I4856">
        <v>2014</v>
      </c>
      <c r="J4856" t="s">
        <v>75</v>
      </c>
      <c r="K4856">
        <v>0.55100000000000005</v>
      </c>
      <c r="L4856">
        <v>0.4</v>
      </c>
      <c r="M4856">
        <v>0.7</v>
      </c>
      <c r="N4856" t="s">
        <v>44</v>
      </c>
      <c r="O4856" t="s">
        <v>44</v>
      </c>
      <c r="P4856">
        <v>-99</v>
      </c>
    </row>
    <row r="4857" spans="1:16" x14ac:dyDescent="0.25">
      <c r="A4857" s="20" t="s">
        <v>16928</v>
      </c>
      <c r="B4857">
        <v>3</v>
      </c>
      <c r="C4857" t="s">
        <v>67</v>
      </c>
      <c r="D4857" t="s">
        <v>91</v>
      </c>
      <c r="E4857" t="s">
        <v>15983</v>
      </c>
      <c r="F4857" t="s">
        <v>40</v>
      </c>
      <c r="G4857">
        <v>2</v>
      </c>
      <c r="H4857">
        <v>6</v>
      </c>
      <c r="I4857">
        <v>2014</v>
      </c>
      <c r="J4857" t="s">
        <v>75</v>
      </c>
      <c r="K4857">
        <v>1.1879999999999999</v>
      </c>
      <c r="L4857">
        <v>0.9</v>
      </c>
      <c r="M4857">
        <v>1.4</v>
      </c>
      <c r="N4857" t="s">
        <v>44</v>
      </c>
      <c r="O4857" t="s">
        <v>44</v>
      </c>
      <c r="P4857">
        <v>-99</v>
      </c>
    </row>
    <row r="4858" spans="1:16" x14ac:dyDescent="0.25">
      <c r="A4858" s="20" t="s">
        <v>16928</v>
      </c>
      <c r="B4858">
        <v>3</v>
      </c>
      <c r="C4858" t="s">
        <v>67</v>
      </c>
      <c r="D4858" t="s">
        <v>91</v>
      </c>
      <c r="E4858" t="s">
        <v>15983</v>
      </c>
      <c r="F4858" t="s">
        <v>40</v>
      </c>
      <c r="G4858">
        <v>2</v>
      </c>
      <c r="H4858">
        <v>6</v>
      </c>
      <c r="I4858">
        <v>2014</v>
      </c>
      <c r="J4858" t="s">
        <v>75</v>
      </c>
      <c r="K4858">
        <v>0.95799999999999996</v>
      </c>
      <c r="L4858">
        <v>0.9</v>
      </c>
      <c r="M4858">
        <v>1</v>
      </c>
      <c r="N4858" t="s">
        <v>44</v>
      </c>
      <c r="O4858" t="s">
        <v>44</v>
      </c>
      <c r="P4858">
        <v>-99</v>
      </c>
    </row>
    <row r="4859" spans="1:16" x14ac:dyDescent="0.25">
      <c r="A4859" s="20" t="s">
        <v>16928</v>
      </c>
      <c r="B4859">
        <v>3</v>
      </c>
      <c r="C4859" t="s">
        <v>67</v>
      </c>
      <c r="D4859" t="s">
        <v>91</v>
      </c>
      <c r="E4859" t="s">
        <v>15983</v>
      </c>
      <c r="F4859" t="s">
        <v>40</v>
      </c>
      <c r="G4859">
        <v>2</v>
      </c>
      <c r="H4859">
        <v>6</v>
      </c>
      <c r="I4859">
        <v>2014</v>
      </c>
      <c r="J4859" t="s">
        <v>75</v>
      </c>
      <c r="K4859">
        <v>2.4140000000000001</v>
      </c>
      <c r="L4859">
        <v>1.6</v>
      </c>
      <c r="M4859" s="54">
        <v>3.3</v>
      </c>
      <c r="N4859" t="s">
        <v>44</v>
      </c>
      <c r="O4859" t="s">
        <v>44</v>
      </c>
      <c r="P4859">
        <v>-99</v>
      </c>
    </row>
    <row r="4860" spans="1:16" x14ac:dyDescent="0.25">
      <c r="A4860" s="20" t="s">
        <v>16928</v>
      </c>
      <c r="B4860">
        <v>3</v>
      </c>
      <c r="C4860" t="s">
        <v>67</v>
      </c>
      <c r="D4860" t="s">
        <v>91</v>
      </c>
      <c r="E4860" t="s">
        <v>15983</v>
      </c>
      <c r="F4860" t="s">
        <v>40</v>
      </c>
      <c r="G4860">
        <v>2</v>
      </c>
      <c r="H4860">
        <v>6</v>
      </c>
      <c r="I4860">
        <v>2014</v>
      </c>
      <c r="J4860" t="s">
        <v>75</v>
      </c>
      <c r="K4860">
        <v>1.7729999999999999</v>
      </c>
      <c r="L4860">
        <v>1.5</v>
      </c>
      <c r="M4860" s="54">
        <v>2</v>
      </c>
      <c r="N4860" t="s">
        <v>44</v>
      </c>
      <c r="O4860" t="s">
        <v>44</v>
      </c>
      <c r="P4860">
        <v>-99</v>
      </c>
    </row>
    <row r="4861" spans="1:16" x14ac:dyDescent="0.25">
      <c r="A4861" s="20" t="s">
        <v>16928</v>
      </c>
      <c r="B4861">
        <v>3</v>
      </c>
      <c r="C4861" t="s">
        <v>67</v>
      </c>
      <c r="D4861" t="s">
        <v>91</v>
      </c>
      <c r="E4861" t="s">
        <v>15983</v>
      </c>
      <c r="F4861" t="s">
        <v>40</v>
      </c>
      <c r="G4861">
        <v>2</v>
      </c>
      <c r="H4861">
        <v>6</v>
      </c>
      <c r="I4861">
        <v>2014</v>
      </c>
      <c r="J4861" t="s">
        <v>75</v>
      </c>
      <c r="K4861">
        <v>1.0740000000000001</v>
      </c>
      <c r="L4861">
        <v>1</v>
      </c>
      <c r="M4861" s="54">
        <v>1.2</v>
      </c>
      <c r="N4861" t="s">
        <v>44</v>
      </c>
      <c r="O4861" t="s">
        <v>44</v>
      </c>
      <c r="P4861">
        <v>-99</v>
      </c>
    </row>
    <row r="4862" spans="1:16" x14ac:dyDescent="0.25">
      <c r="A4862" s="20" t="s">
        <v>16928</v>
      </c>
      <c r="B4862">
        <v>3</v>
      </c>
      <c r="C4862" t="s">
        <v>67</v>
      </c>
      <c r="D4862" t="s">
        <v>91</v>
      </c>
      <c r="E4862" t="s">
        <v>15983</v>
      </c>
      <c r="F4862" t="s">
        <v>40</v>
      </c>
      <c r="G4862">
        <v>2</v>
      </c>
      <c r="H4862">
        <v>6</v>
      </c>
      <c r="I4862">
        <v>2014</v>
      </c>
      <c r="J4862" t="s">
        <v>75</v>
      </c>
      <c r="K4862">
        <v>1.1379999999999999</v>
      </c>
      <c r="L4862">
        <v>0.9</v>
      </c>
      <c r="M4862" s="54">
        <v>1.4</v>
      </c>
      <c r="N4862" t="s">
        <v>44</v>
      </c>
      <c r="O4862" t="s">
        <v>44</v>
      </c>
      <c r="P4862">
        <v>-99</v>
      </c>
    </row>
    <row r="4863" spans="1:16" x14ac:dyDescent="0.25">
      <c r="A4863" s="20" t="s">
        <v>16928</v>
      </c>
      <c r="B4863">
        <v>3</v>
      </c>
      <c r="C4863" t="s">
        <v>67</v>
      </c>
      <c r="D4863" t="s">
        <v>91</v>
      </c>
      <c r="E4863" t="s">
        <v>15983</v>
      </c>
      <c r="F4863" t="s">
        <v>40</v>
      </c>
      <c r="G4863">
        <v>2</v>
      </c>
      <c r="H4863">
        <v>6</v>
      </c>
      <c r="I4863">
        <v>2014</v>
      </c>
      <c r="J4863" t="s">
        <v>75</v>
      </c>
      <c r="K4863">
        <v>1.407</v>
      </c>
      <c r="L4863">
        <v>1.3</v>
      </c>
      <c r="M4863" s="54">
        <v>1.5</v>
      </c>
      <c r="N4863" t="s">
        <v>44</v>
      </c>
      <c r="O4863" t="s">
        <v>44</v>
      </c>
      <c r="P4863">
        <v>-99</v>
      </c>
    </row>
    <row r="4864" spans="1:16" x14ac:dyDescent="0.25">
      <c r="A4864" s="20" t="s">
        <v>16928</v>
      </c>
      <c r="B4864">
        <v>3</v>
      </c>
      <c r="C4864" t="s">
        <v>67</v>
      </c>
      <c r="D4864" t="s">
        <v>91</v>
      </c>
      <c r="E4864" t="s">
        <v>15983</v>
      </c>
      <c r="F4864" t="s">
        <v>40</v>
      </c>
      <c r="G4864">
        <v>2</v>
      </c>
      <c r="H4864">
        <v>6</v>
      </c>
      <c r="I4864">
        <v>2014</v>
      </c>
      <c r="J4864" t="s">
        <v>75</v>
      </c>
      <c r="K4864">
        <v>2.0950000000000002</v>
      </c>
      <c r="L4864">
        <v>0.7</v>
      </c>
      <c r="M4864">
        <v>3.5</v>
      </c>
      <c r="N4864" t="s">
        <v>44</v>
      </c>
      <c r="O4864" t="s">
        <v>44</v>
      </c>
      <c r="P4864">
        <v>-99</v>
      </c>
    </row>
    <row r="4865" spans="1:16" x14ac:dyDescent="0.25">
      <c r="A4865" s="20" t="s">
        <v>16928</v>
      </c>
      <c r="B4865">
        <v>3</v>
      </c>
      <c r="C4865" t="s">
        <v>67</v>
      </c>
      <c r="D4865" t="s">
        <v>91</v>
      </c>
      <c r="E4865" t="s">
        <v>15983</v>
      </c>
      <c r="F4865" t="s">
        <v>40</v>
      </c>
      <c r="G4865">
        <v>2</v>
      </c>
      <c r="H4865">
        <v>6</v>
      </c>
      <c r="I4865">
        <v>2014</v>
      </c>
      <c r="J4865" t="s">
        <v>75</v>
      </c>
      <c r="K4865">
        <v>2.504</v>
      </c>
      <c r="L4865">
        <v>1.6</v>
      </c>
      <c r="M4865">
        <v>3.4</v>
      </c>
      <c r="N4865" t="s">
        <v>44</v>
      </c>
      <c r="O4865" t="s">
        <v>44</v>
      </c>
      <c r="P4865">
        <v>-99</v>
      </c>
    </row>
    <row r="4866" spans="1:16" x14ac:dyDescent="0.25">
      <c r="A4866" s="20" t="s">
        <v>16929</v>
      </c>
      <c r="B4866">
        <v>3</v>
      </c>
      <c r="C4866" t="s">
        <v>67</v>
      </c>
      <c r="D4866" t="s">
        <v>91</v>
      </c>
      <c r="E4866" t="s">
        <v>15983</v>
      </c>
      <c r="F4866" t="s">
        <v>40</v>
      </c>
      <c r="G4866">
        <v>3</v>
      </c>
      <c r="H4866">
        <v>6</v>
      </c>
      <c r="I4866">
        <v>2014</v>
      </c>
      <c r="J4866" t="s">
        <v>75</v>
      </c>
      <c r="K4866">
        <v>1.3149999999999999</v>
      </c>
      <c r="L4866">
        <v>1.2</v>
      </c>
      <c r="M4866">
        <v>1.4</v>
      </c>
      <c r="N4866" t="s">
        <v>44</v>
      </c>
      <c r="O4866" t="s">
        <v>44</v>
      </c>
      <c r="P4866">
        <v>-99</v>
      </c>
    </row>
    <row r="4867" spans="1:16" x14ac:dyDescent="0.25">
      <c r="A4867" s="20" t="s">
        <v>16929</v>
      </c>
      <c r="B4867">
        <v>3</v>
      </c>
      <c r="C4867" t="s">
        <v>67</v>
      </c>
      <c r="D4867" t="s">
        <v>91</v>
      </c>
      <c r="E4867" t="s">
        <v>15983</v>
      </c>
      <c r="F4867" t="s">
        <v>40</v>
      </c>
      <c r="G4867">
        <v>3</v>
      </c>
      <c r="H4867">
        <v>6</v>
      </c>
      <c r="I4867">
        <v>2014</v>
      </c>
      <c r="J4867" t="s">
        <v>75</v>
      </c>
      <c r="K4867">
        <v>0.94099999999999995</v>
      </c>
      <c r="L4867">
        <v>0.8</v>
      </c>
      <c r="M4867">
        <v>1.1000000000000001</v>
      </c>
      <c r="N4867" t="s">
        <v>44</v>
      </c>
      <c r="O4867" t="s">
        <v>44</v>
      </c>
      <c r="P4867">
        <v>-99</v>
      </c>
    </row>
    <row r="4868" spans="1:16" x14ac:dyDescent="0.25">
      <c r="A4868" s="20" t="s">
        <v>16929</v>
      </c>
      <c r="B4868">
        <v>3</v>
      </c>
      <c r="C4868" t="s">
        <v>67</v>
      </c>
      <c r="D4868" t="s">
        <v>91</v>
      </c>
      <c r="E4868" t="s">
        <v>15983</v>
      </c>
      <c r="F4868" t="s">
        <v>40</v>
      </c>
      <c r="G4868">
        <v>3</v>
      </c>
      <c r="H4868">
        <v>6</v>
      </c>
      <c r="I4868">
        <v>2014</v>
      </c>
      <c r="J4868" t="s">
        <v>75</v>
      </c>
      <c r="K4868">
        <v>1.3740000000000001</v>
      </c>
      <c r="L4868">
        <v>1.3</v>
      </c>
      <c r="M4868">
        <v>1.5</v>
      </c>
      <c r="N4868" t="s">
        <v>44</v>
      </c>
      <c r="O4868" t="s">
        <v>44</v>
      </c>
      <c r="P4868">
        <v>-99</v>
      </c>
    </row>
    <row r="4869" spans="1:16" x14ac:dyDescent="0.25">
      <c r="A4869" s="20" t="s">
        <v>16929</v>
      </c>
      <c r="B4869">
        <v>3</v>
      </c>
      <c r="C4869" t="s">
        <v>67</v>
      </c>
      <c r="D4869" t="s">
        <v>91</v>
      </c>
      <c r="E4869" t="s">
        <v>15983</v>
      </c>
      <c r="F4869" t="s">
        <v>40</v>
      </c>
      <c r="G4869">
        <v>3</v>
      </c>
      <c r="H4869">
        <v>6</v>
      </c>
      <c r="I4869">
        <v>2014</v>
      </c>
      <c r="J4869" t="s">
        <v>75</v>
      </c>
      <c r="K4869">
        <v>1.4039999999999999</v>
      </c>
      <c r="L4869">
        <v>1.3</v>
      </c>
      <c r="M4869">
        <v>1.5</v>
      </c>
      <c r="N4869" t="s">
        <v>44</v>
      </c>
      <c r="O4869" t="s">
        <v>44</v>
      </c>
      <c r="P4869">
        <v>-99</v>
      </c>
    </row>
    <row r="4870" spans="1:16" x14ac:dyDescent="0.25">
      <c r="A4870" s="20" t="s">
        <v>16929</v>
      </c>
      <c r="B4870">
        <v>3</v>
      </c>
      <c r="C4870" t="s">
        <v>67</v>
      </c>
      <c r="D4870" t="s">
        <v>91</v>
      </c>
      <c r="E4870" t="s">
        <v>15983</v>
      </c>
      <c r="F4870" t="s">
        <v>40</v>
      </c>
      <c r="G4870">
        <v>3</v>
      </c>
      <c r="H4870">
        <v>6</v>
      </c>
      <c r="I4870">
        <v>2014</v>
      </c>
      <c r="J4870" t="s">
        <v>75</v>
      </c>
      <c r="K4870">
        <v>1.107</v>
      </c>
      <c r="L4870">
        <v>1</v>
      </c>
      <c r="M4870">
        <v>1.2</v>
      </c>
      <c r="N4870" t="s">
        <v>44</v>
      </c>
      <c r="O4870" t="s">
        <v>44</v>
      </c>
      <c r="P4870">
        <v>-99</v>
      </c>
    </row>
    <row r="4871" spans="1:16" x14ac:dyDescent="0.25">
      <c r="A4871" s="20" t="s">
        <v>16929</v>
      </c>
      <c r="B4871">
        <v>3</v>
      </c>
      <c r="C4871" t="s">
        <v>67</v>
      </c>
      <c r="D4871" t="s">
        <v>91</v>
      </c>
      <c r="E4871" t="s">
        <v>15983</v>
      </c>
      <c r="F4871" t="s">
        <v>40</v>
      </c>
      <c r="G4871">
        <v>3</v>
      </c>
      <c r="H4871">
        <v>6</v>
      </c>
      <c r="I4871">
        <v>2014</v>
      </c>
      <c r="J4871" t="s">
        <v>75</v>
      </c>
      <c r="K4871">
        <v>1.085</v>
      </c>
      <c r="L4871">
        <v>0.9</v>
      </c>
      <c r="M4871" s="54">
        <v>1.3</v>
      </c>
      <c r="N4871" t="s">
        <v>44</v>
      </c>
      <c r="O4871" t="s">
        <v>44</v>
      </c>
      <c r="P4871">
        <v>-99</v>
      </c>
    </row>
    <row r="4872" spans="1:16" x14ac:dyDescent="0.25">
      <c r="A4872" s="20" t="s">
        <v>16929</v>
      </c>
      <c r="B4872">
        <v>3</v>
      </c>
      <c r="C4872" t="s">
        <v>67</v>
      </c>
      <c r="D4872" t="s">
        <v>91</v>
      </c>
      <c r="E4872" t="s">
        <v>15983</v>
      </c>
      <c r="F4872" t="s">
        <v>40</v>
      </c>
      <c r="G4872">
        <v>3</v>
      </c>
      <c r="H4872">
        <v>6</v>
      </c>
      <c r="I4872">
        <v>2014</v>
      </c>
      <c r="J4872" t="s">
        <v>75</v>
      </c>
      <c r="K4872">
        <v>1.7689999999999999</v>
      </c>
      <c r="L4872">
        <v>1.6</v>
      </c>
      <c r="M4872" s="54">
        <v>2</v>
      </c>
      <c r="N4872" t="s">
        <v>44</v>
      </c>
      <c r="O4872" t="s">
        <v>44</v>
      </c>
      <c r="P4872">
        <v>-99</v>
      </c>
    </row>
    <row r="4873" spans="1:16" x14ac:dyDescent="0.25">
      <c r="A4873" s="20" t="s">
        <v>16929</v>
      </c>
      <c r="B4873">
        <v>3</v>
      </c>
      <c r="C4873" t="s">
        <v>67</v>
      </c>
      <c r="D4873" t="s">
        <v>91</v>
      </c>
      <c r="E4873" t="s">
        <v>15983</v>
      </c>
      <c r="F4873" t="s">
        <v>40</v>
      </c>
      <c r="G4873">
        <v>3</v>
      </c>
      <c r="H4873">
        <v>6</v>
      </c>
      <c r="I4873">
        <v>2014</v>
      </c>
      <c r="J4873" t="s">
        <v>75</v>
      </c>
      <c r="K4873">
        <v>1.5569999999999999</v>
      </c>
      <c r="L4873">
        <v>1.2</v>
      </c>
      <c r="M4873" s="54">
        <v>1.9</v>
      </c>
      <c r="N4873" t="s">
        <v>44</v>
      </c>
      <c r="O4873" t="s">
        <v>44</v>
      </c>
      <c r="P4873">
        <v>-99</v>
      </c>
    </row>
    <row r="4874" spans="1:16" x14ac:dyDescent="0.25">
      <c r="A4874" s="20" t="s">
        <v>16929</v>
      </c>
      <c r="B4874">
        <v>3</v>
      </c>
      <c r="C4874" t="s">
        <v>67</v>
      </c>
      <c r="D4874" t="s">
        <v>91</v>
      </c>
      <c r="E4874" t="s">
        <v>15983</v>
      </c>
      <c r="F4874" t="s">
        <v>40</v>
      </c>
      <c r="G4874">
        <v>3</v>
      </c>
      <c r="H4874">
        <v>6</v>
      </c>
      <c r="I4874">
        <v>2014</v>
      </c>
      <c r="J4874" t="s">
        <v>75</v>
      </c>
      <c r="K4874">
        <v>0.86</v>
      </c>
      <c r="L4874">
        <v>0.7</v>
      </c>
      <c r="M4874" s="54">
        <v>1</v>
      </c>
      <c r="N4874" t="s">
        <v>44</v>
      </c>
      <c r="O4874" t="s">
        <v>44</v>
      </c>
      <c r="P4874">
        <v>-99</v>
      </c>
    </row>
    <row r="4875" spans="1:16" x14ac:dyDescent="0.25">
      <c r="A4875" s="20" t="s">
        <v>16929</v>
      </c>
      <c r="B4875">
        <v>3</v>
      </c>
      <c r="C4875" t="s">
        <v>67</v>
      </c>
      <c r="D4875" t="s">
        <v>91</v>
      </c>
      <c r="E4875" t="s">
        <v>15983</v>
      </c>
      <c r="F4875" t="s">
        <v>40</v>
      </c>
      <c r="G4875">
        <v>3</v>
      </c>
      <c r="H4875">
        <v>6</v>
      </c>
      <c r="I4875">
        <v>2014</v>
      </c>
      <c r="J4875" t="s">
        <v>75</v>
      </c>
      <c r="K4875">
        <v>1.7849999999999999</v>
      </c>
      <c r="L4875">
        <v>1.4</v>
      </c>
      <c r="M4875" s="54">
        <v>2.2000000000000002</v>
      </c>
      <c r="N4875" t="s">
        <v>44</v>
      </c>
      <c r="O4875" t="s">
        <v>44</v>
      </c>
      <c r="P4875">
        <v>-99</v>
      </c>
    </row>
    <row r="4876" spans="1:16" x14ac:dyDescent="0.25">
      <c r="A4876" s="20" t="s">
        <v>16929</v>
      </c>
      <c r="B4876">
        <v>3</v>
      </c>
      <c r="C4876" t="s">
        <v>67</v>
      </c>
      <c r="D4876" t="s">
        <v>91</v>
      </c>
      <c r="E4876" t="s">
        <v>15983</v>
      </c>
      <c r="F4876" t="s">
        <v>40</v>
      </c>
      <c r="G4876">
        <v>3</v>
      </c>
      <c r="H4876">
        <v>6</v>
      </c>
      <c r="I4876">
        <v>2014</v>
      </c>
      <c r="J4876" t="s">
        <v>75</v>
      </c>
      <c r="K4876">
        <v>0.54500000000000004</v>
      </c>
      <c r="L4876">
        <v>0.4</v>
      </c>
      <c r="M4876" s="54">
        <v>0.7</v>
      </c>
      <c r="N4876" t="s">
        <v>44</v>
      </c>
      <c r="O4876" t="s">
        <v>44</v>
      </c>
      <c r="P4876">
        <v>-99</v>
      </c>
    </row>
    <row r="4877" spans="1:16" x14ac:dyDescent="0.25">
      <c r="A4877" s="20" t="s">
        <v>16929</v>
      </c>
      <c r="B4877">
        <v>3</v>
      </c>
      <c r="C4877" t="s">
        <v>67</v>
      </c>
      <c r="D4877" t="s">
        <v>91</v>
      </c>
      <c r="E4877" t="s">
        <v>15983</v>
      </c>
      <c r="F4877" t="s">
        <v>40</v>
      </c>
      <c r="G4877">
        <v>3</v>
      </c>
      <c r="H4877">
        <v>6</v>
      </c>
      <c r="I4877">
        <v>2014</v>
      </c>
      <c r="J4877" t="s">
        <v>75</v>
      </c>
      <c r="K4877">
        <v>1.1759999999999999</v>
      </c>
      <c r="L4877">
        <v>0.9</v>
      </c>
      <c r="M4877" s="54">
        <v>1.4</v>
      </c>
      <c r="N4877" t="s">
        <v>44</v>
      </c>
      <c r="O4877" t="s">
        <v>44</v>
      </c>
      <c r="P4877">
        <v>-99</v>
      </c>
    </row>
    <row r="4878" spans="1:16" x14ac:dyDescent="0.25">
      <c r="A4878" s="20" t="s">
        <v>16929</v>
      </c>
      <c r="B4878">
        <v>3</v>
      </c>
      <c r="C4878" t="s">
        <v>67</v>
      </c>
      <c r="D4878" t="s">
        <v>91</v>
      </c>
      <c r="E4878" t="s">
        <v>15983</v>
      </c>
      <c r="F4878" t="s">
        <v>40</v>
      </c>
      <c r="G4878">
        <v>3</v>
      </c>
      <c r="H4878">
        <v>6</v>
      </c>
      <c r="I4878">
        <v>2014</v>
      </c>
      <c r="J4878" t="s">
        <v>75</v>
      </c>
      <c r="K4878">
        <v>0.94799999999999995</v>
      </c>
      <c r="L4878">
        <v>0.9</v>
      </c>
      <c r="M4878" s="54">
        <v>1</v>
      </c>
      <c r="N4878" t="s">
        <v>44</v>
      </c>
      <c r="O4878" t="s">
        <v>44</v>
      </c>
      <c r="P4878">
        <v>-99</v>
      </c>
    </row>
    <row r="4879" spans="1:16" x14ac:dyDescent="0.25">
      <c r="A4879" s="20" t="s">
        <v>16929</v>
      </c>
      <c r="B4879">
        <v>3</v>
      </c>
      <c r="C4879" t="s">
        <v>67</v>
      </c>
      <c r="D4879" t="s">
        <v>91</v>
      </c>
      <c r="E4879" t="s">
        <v>15983</v>
      </c>
      <c r="F4879" t="s">
        <v>40</v>
      </c>
      <c r="G4879">
        <v>3</v>
      </c>
      <c r="H4879">
        <v>6</v>
      </c>
      <c r="I4879">
        <v>2014</v>
      </c>
      <c r="J4879" t="s">
        <v>75</v>
      </c>
      <c r="K4879">
        <v>2.3879999999999999</v>
      </c>
      <c r="L4879">
        <v>1.5</v>
      </c>
      <c r="M4879" s="54">
        <v>3.2</v>
      </c>
      <c r="N4879" t="s">
        <v>44</v>
      </c>
      <c r="O4879" t="s">
        <v>44</v>
      </c>
      <c r="P4879">
        <v>-99</v>
      </c>
    </row>
    <row r="4880" spans="1:16" x14ac:dyDescent="0.25">
      <c r="A4880" s="20" t="s">
        <v>16929</v>
      </c>
      <c r="B4880">
        <v>3</v>
      </c>
      <c r="C4880" t="s">
        <v>67</v>
      </c>
      <c r="D4880" t="s">
        <v>91</v>
      </c>
      <c r="E4880" t="s">
        <v>15983</v>
      </c>
      <c r="F4880" t="s">
        <v>40</v>
      </c>
      <c r="G4880">
        <v>3</v>
      </c>
      <c r="H4880">
        <v>6</v>
      </c>
      <c r="I4880">
        <v>2014</v>
      </c>
      <c r="J4880" t="s">
        <v>75</v>
      </c>
      <c r="K4880">
        <v>1.754</v>
      </c>
      <c r="L4880">
        <v>1.5</v>
      </c>
      <c r="M4880" s="54">
        <v>2</v>
      </c>
      <c r="N4880" t="s">
        <v>44</v>
      </c>
      <c r="O4880" t="s">
        <v>44</v>
      </c>
      <c r="P4880">
        <v>-99</v>
      </c>
    </row>
    <row r="4881" spans="1:16" x14ac:dyDescent="0.25">
      <c r="A4881" s="20" t="s">
        <v>16929</v>
      </c>
      <c r="B4881">
        <v>3</v>
      </c>
      <c r="C4881" t="s">
        <v>67</v>
      </c>
      <c r="D4881" t="s">
        <v>91</v>
      </c>
      <c r="E4881" t="s">
        <v>15983</v>
      </c>
      <c r="F4881" t="s">
        <v>40</v>
      </c>
      <c r="G4881">
        <v>3</v>
      </c>
      <c r="H4881">
        <v>6</v>
      </c>
      <c r="I4881">
        <v>2014</v>
      </c>
      <c r="J4881" t="s">
        <v>75</v>
      </c>
      <c r="K4881">
        <v>1.0629999999999999</v>
      </c>
      <c r="L4881">
        <v>0.9</v>
      </c>
      <c r="M4881" s="54">
        <v>1.2</v>
      </c>
      <c r="N4881" t="s">
        <v>44</v>
      </c>
      <c r="O4881" t="s">
        <v>44</v>
      </c>
      <c r="P4881">
        <v>-99</v>
      </c>
    </row>
    <row r="4882" spans="1:16" x14ac:dyDescent="0.25">
      <c r="A4882" s="20" t="s">
        <v>16929</v>
      </c>
      <c r="B4882">
        <v>3</v>
      </c>
      <c r="C4882" t="s">
        <v>67</v>
      </c>
      <c r="D4882" t="s">
        <v>91</v>
      </c>
      <c r="E4882" t="s">
        <v>15983</v>
      </c>
      <c r="F4882" t="s">
        <v>40</v>
      </c>
      <c r="G4882">
        <v>3</v>
      </c>
      <c r="H4882">
        <v>6</v>
      </c>
      <c r="I4882">
        <v>2014</v>
      </c>
      <c r="J4882" t="s">
        <v>75</v>
      </c>
      <c r="K4882">
        <v>1.1259999999999999</v>
      </c>
      <c r="L4882">
        <v>0.9</v>
      </c>
      <c r="M4882" s="54">
        <v>1.4</v>
      </c>
      <c r="N4882" t="s">
        <v>44</v>
      </c>
      <c r="O4882" t="s">
        <v>44</v>
      </c>
      <c r="P4882">
        <v>-99</v>
      </c>
    </row>
    <row r="4883" spans="1:16" x14ac:dyDescent="0.25">
      <c r="A4883" s="20" t="s">
        <v>16929</v>
      </c>
      <c r="B4883">
        <v>3</v>
      </c>
      <c r="C4883" t="s">
        <v>67</v>
      </c>
      <c r="D4883" t="s">
        <v>91</v>
      </c>
      <c r="E4883" t="s">
        <v>15983</v>
      </c>
      <c r="F4883" t="s">
        <v>40</v>
      </c>
      <c r="G4883">
        <v>3</v>
      </c>
      <c r="H4883">
        <v>6</v>
      </c>
      <c r="I4883">
        <v>2014</v>
      </c>
      <c r="J4883" t="s">
        <v>75</v>
      </c>
      <c r="K4883">
        <v>1.3919999999999999</v>
      </c>
      <c r="L4883">
        <v>1.3</v>
      </c>
      <c r="M4883" s="54">
        <v>1.5</v>
      </c>
      <c r="N4883" t="s">
        <v>44</v>
      </c>
      <c r="O4883" t="s">
        <v>44</v>
      </c>
      <c r="P4883">
        <v>-99</v>
      </c>
    </row>
    <row r="4884" spans="1:16" x14ac:dyDescent="0.25">
      <c r="A4884" s="20" t="s">
        <v>16929</v>
      </c>
      <c r="B4884">
        <v>3</v>
      </c>
      <c r="C4884" t="s">
        <v>67</v>
      </c>
      <c r="D4884" t="s">
        <v>91</v>
      </c>
      <c r="E4884" t="s">
        <v>15983</v>
      </c>
      <c r="F4884" t="s">
        <v>40</v>
      </c>
      <c r="G4884">
        <v>3</v>
      </c>
      <c r="H4884">
        <v>6</v>
      </c>
      <c r="I4884">
        <v>2014</v>
      </c>
      <c r="J4884" t="s">
        <v>75</v>
      </c>
      <c r="K4884">
        <v>2.073</v>
      </c>
      <c r="L4884">
        <v>0.6</v>
      </c>
      <c r="M4884" s="54">
        <v>3.5</v>
      </c>
      <c r="N4884" t="s">
        <v>44</v>
      </c>
      <c r="O4884" t="s">
        <v>44</v>
      </c>
      <c r="P4884">
        <v>-99</v>
      </c>
    </row>
    <row r="4885" spans="1:16" x14ac:dyDescent="0.25">
      <c r="A4885" s="20" t="s">
        <v>16929</v>
      </c>
      <c r="B4885">
        <v>3</v>
      </c>
      <c r="C4885" t="s">
        <v>67</v>
      </c>
      <c r="D4885" t="s">
        <v>91</v>
      </c>
      <c r="E4885" t="s">
        <v>15983</v>
      </c>
      <c r="F4885" t="s">
        <v>40</v>
      </c>
      <c r="G4885">
        <v>3</v>
      </c>
      <c r="H4885">
        <v>6</v>
      </c>
      <c r="I4885">
        <v>2014</v>
      </c>
      <c r="J4885" t="s">
        <v>75</v>
      </c>
      <c r="K4885">
        <v>2.4780000000000002</v>
      </c>
      <c r="L4885">
        <v>1.6</v>
      </c>
      <c r="M4885" s="54">
        <v>3.3</v>
      </c>
      <c r="N4885" t="s">
        <v>44</v>
      </c>
      <c r="O4885" t="s">
        <v>44</v>
      </c>
      <c r="P4885">
        <v>-99</v>
      </c>
    </row>
    <row r="4886" spans="1:16" x14ac:dyDescent="0.25">
      <c r="A4886" s="20" t="s">
        <v>16930</v>
      </c>
      <c r="B4886">
        <v>3</v>
      </c>
      <c r="C4886" t="s">
        <v>67</v>
      </c>
      <c r="D4886" t="s">
        <v>91</v>
      </c>
      <c r="E4886" t="s">
        <v>15983</v>
      </c>
      <c r="F4886" t="s">
        <v>40</v>
      </c>
      <c r="G4886">
        <v>4</v>
      </c>
      <c r="H4886">
        <v>6</v>
      </c>
      <c r="I4886">
        <v>2014</v>
      </c>
      <c r="J4886" t="s">
        <v>75</v>
      </c>
      <c r="K4886">
        <v>1.5589999999999999</v>
      </c>
      <c r="L4886">
        <v>1.4</v>
      </c>
      <c r="M4886" s="54">
        <v>1.7</v>
      </c>
      <c r="N4886" t="s">
        <v>44</v>
      </c>
      <c r="O4886" t="s">
        <v>44</v>
      </c>
      <c r="P4886">
        <v>-99</v>
      </c>
    </row>
    <row r="4887" spans="1:16" x14ac:dyDescent="0.25">
      <c r="A4887" s="20" t="s">
        <v>16930</v>
      </c>
      <c r="B4887">
        <v>3</v>
      </c>
      <c r="C4887" t="s">
        <v>67</v>
      </c>
      <c r="D4887" t="s">
        <v>91</v>
      </c>
      <c r="E4887" t="s">
        <v>15983</v>
      </c>
      <c r="F4887" t="s">
        <v>40</v>
      </c>
      <c r="G4887">
        <v>4</v>
      </c>
      <c r="H4887">
        <v>6</v>
      </c>
      <c r="I4887">
        <v>2014</v>
      </c>
      <c r="J4887" t="s">
        <v>75</v>
      </c>
      <c r="K4887">
        <v>1.115</v>
      </c>
      <c r="L4887">
        <v>0.9</v>
      </c>
      <c r="M4887" s="54">
        <v>1.3</v>
      </c>
      <c r="N4887" t="s">
        <v>44</v>
      </c>
      <c r="O4887" t="s">
        <v>44</v>
      </c>
      <c r="P4887">
        <v>-99</v>
      </c>
    </row>
    <row r="4888" spans="1:16" x14ac:dyDescent="0.25">
      <c r="A4888" s="20" t="s">
        <v>16930</v>
      </c>
      <c r="B4888">
        <v>3</v>
      </c>
      <c r="C4888" t="s">
        <v>67</v>
      </c>
      <c r="D4888" t="s">
        <v>91</v>
      </c>
      <c r="E4888" t="s">
        <v>15983</v>
      </c>
      <c r="F4888" t="s">
        <v>40</v>
      </c>
      <c r="G4888">
        <v>4</v>
      </c>
      <c r="H4888">
        <v>6</v>
      </c>
      <c r="I4888">
        <v>2014</v>
      </c>
      <c r="J4888" t="s">
        <v>75</v>
      </c>
      <c r="K4888">
        <v>1.629</v>
      </c>
      <c r="L4888">
        <v>1.5</v>
      </c>
      <c r="M4888" s="54">
        <v>1.7</v>
      </c>
      <c r="N4888" t="s">
        <v>44</v>
      </c>
      <c r="O4888" t="s">
        <v>44</v>
      </c>
      <c r="P4888">
        <v>-99</v>
      </c>
    </row>
    <row r="4889" spans="1:16" x14ac:dyDescent="0.25">
      <c r="A4889" s="20" t="s">
        <v>16930</v>
      </c>
      <c r="B4889">
        <v>3</v>
      </c>
      <c r="C4889" t="s">
        <v>67</v>
      </c>
      <c r="D4889" t="s">
        <v>91</v>
      </c>
      <c r="E4889" t="s">
        <v>15983</v>
      </c>
      <c r="F4889" t="s">
        <v>40</v>
      </c>
      <c r="G4889">
        <v>4</v>
      </c>
      <c r="H4889">
        <v>6</v>
      </c>
      <c r="I4889">
        <v>2014</v>
      </c>
      <c r="J4889" t="s">
        <v>75</v>
      </c>
      <c r="K4889">
        <v>1.6639999999999999</v>
      </c>
      <c r="L4889">
        <v>1.5</v>
      </c>
      <c r="M4889" s="54">
        <v>1.8</v>
      </c>
      <c r="N4889" t="s">
        <v>44</v>
      </c>
      <c r="O4889" t="s">
        <v>44</v>
      </c>
      <c r="P4889">
        <v>-99</v>
      </c>
    </row>
    <row r="4890" spans="1:16" x14ac:dyDescent="0.25">
      <c r="A4890" s="20" t="s">
        <v>16930</v>
      </c>
      <c r="B4890">
        <v>3</v>
      </c>
      <c r="C4890" t="s">
        <v>67</v>
      </c>
      <c r="D4890" t="s">
        <v>91</v>
      </c>
      <c r="E4890" t="s">
        <v>15983</v>
      </c>
      <c r="F4890" t="s">
        <v>40</v>
      </c>
      <c r="G4890">
        <v>4</v>
      </c>
      <c r="H4890">
        <v>6</v>
      </c>
      <c r="I4890">
        <v>2014</v>
      </c>
      <c r="J4890" t="s">
        <v>75</v>
      </c>
      <c r="K4890">
        <v>1.3129999999999999</v>
      </c>
      <c r="L4890">
        <v>1.2</v>
      </c>
      <c r="M4890" s="54">
        <v>1.4</v>
      </c>
      <c r="N4890" t="s">
        <v>44</v>
      </c>
      <c r="O4890" t="s">
        <v>44</v>
      </c>
      <c r="P4890">
        <v>-99</v>
      </c>
    </row>
    <row r="4891" spans="1:16" x14ac:dyDescent="0.25">
      <c r="A4891" s="20" t="s">
        <v>16930</v>
      </c>
      <c r="B4891">
        <v>3</v>
      </c>
      <c r="C4891" t="s">
        <v>67</v>
      </c>
      <c r="D4891" t="s">
        <v>91</v>
      </c>
      <c r="E4891" t="s">
        <v>15983</v>
      </c>
      <c r="F4891" t="s">
        <v>40</v>
      </c>
      <c r="G4891">
        <v>4</v>
      </c>
      <c r="H4891">
        <v>6</v>
      </c>
      <c r="I4891">
        <v>2014</v>
      </c>
      <c r="J4891" t="s">
        <v>75</v>
      </c>
      <c r="K4891">
        <v>1.286</v>
      </c>
      <c r="L4891">
        <v>1</v>
      </c>
      <c r="M4891" s="54">
        <v>1.5</v>
      </c>
      <c r="N4891" t="s">
        <v>44</v>
      </c>
      <c r="O4891" t="s">
        <v>44</v>
      </c>
      <c r="P4891">
        <v>-99</v>
      </c>
    </row>
    <row r="4892" spans="1:16" x14ac:dyDescent="0.25">
      <c r="A4892" s="20" t="s">
        <v>16930</v>
      </c>
      <c r="B4892">
        <v>3</v>
      </c>
      <c r="C4892" t="s">
        <v>67</v>
      </c>
      <c r="D4892" t="s">
        <v>91</v>
      </c>
      <c r="E4892" t="s">
        <v>15983</v>
      </c>
      <c r="F4892" t="s">
        <v>40</v>
      </c>
      <c r="G4892">
        <v>4</v>
      </c>
      <c r="H4892">
        <v>6</v>
      </c>
      <c r="I4892">
        <v>2014</v>
      </c>
      <c r="J4892" t="s">
        <v>75</v>
      </c>
      <c r="K4892">
        <v>2.0979999999999999</v>
      </c>
      <c r="L4892">
        <v>1.9</v>
      </c>
      <c r="M4892" s="54">
        <v>2.2999999999999998</v>
      </c>
      <c r="N4892" t="s">
        <v>44</v>
      </c>
      <c r="O4892" t="s">
        <v>44</v>
      </c>
      <c r="P4892">
        <v>-99</v>
      </c>
    </row>
    <row r="4893" spans="1:16" x14ac:dyDescent="0.25">
      <c r="A4893" s="20" t="s">
        <v>16930</v>
      </c>
      <c r="B4893">
        <v>3</v>
      </c>
      <c r="C4893" t="s">
        <v>67</v>
      </c>
      <c r="D4893" t="s">
        <v>91</v>
      </c>
      <c r="E4893" t="s">
        <v>15983</v>
      </c>
      <c r="F4893" t="s">
        <v>40</v>
      </c>
      <c r="G4893">
        <v>4</v>
      </c>
      <c r="H4893">
        <v>6</v>
      </c>
      <c r="I4893">
        <v>2014</v>
      </c>
      <c r="J4893" t="s">
        <v>75</v>
      </c>
      <c r="K4893">
        <v>1.8460000000000001</v>
      </c>
      <c r="L4893">
        <v>1.4</v>
      </c>
      <c r="M4893" s="54">
        <v>2.2999999999999998</v>
      </c>
      <c r="N4893" t="s">
        <v>44</v>
      </c>
      <c r="O4893" t="s">
        <v>44</v>
      </c>
      <c r="P4893">
        <v>-99</v>
      </c>
    </row>
    <row r="4894" spans="1:16" x14ac:dyDescent="0.25">
      <c r="A4894" s="20" t="s">
        <v>16930</v>
      </c>
      <c r="B4894">
        <v>3</v>
      </c>
      <c r="C4894" t="s">
        <v>67</v>
      </c>
      <c r="D4894" t="s">
        <v>91</v>
      </c>
      <c r="E4894" t="s">
        <v>15983</v>
      </c>
      <c r="F4894" t="s">
        <v>40</v>
      </c>
      <c r="G4894">
        <v>4</v>
      </c>
      <c r="H4894">
        <v>6</v>
      </c>
      <c r="I4894">
        <v>2014</v>
      </c>
      <c r="J4894" t="s">
        <v>75</v>
      </c>
      <c r="K4894">
        <v>1.02</v>
      </c>
      <c r="L4894">
        <v>0.9</v>
      </c>
      <c r="M4894" s="54">
        <v>1.2</v>
      </c>
      <c r="N4894" t="s">
        <v>44</v>
      </c>
      <c r="O4894" t="s">
        <v>44</v>
      </c>
      <c r="P4894">
        <v>-99</v>
      </c>
    </row>
    <row r="4895" spans="1:16" x14ac:dyDescent="0.25">
      <c r="A4895" s="20" t="s">
        <v>16930</v>
      </c>
      <c r="B4895">
        <v>3</v>
      </c>
      <c r="C4895" t="s">
        <v>67</v>
      </c>
      <c r="D4895" t="s">
        <v>91</v>
      </c>
      <c r="E4895" t="s">
        <v>15983</v>
      </c>
      <c r="F4895" t="s">
        <v>40</v>
      </c>
      <c r="G4895">
        <v>4</v>
      </c>
      <c r="H4895">
        <v>6</v>
      </c>
      <c r="I4895">
        <v>2014</v>
      </c>
      <c r="J4895" t="s">
        <v>75</v>
      </c>
      <c r="K4895">
        <v>2.1160000000000001</v>
      </c>
      <c r="L4895">
        <v>1.6</v>
      </c>
      <c r="M4895" s="54">
        <v>2.6</v>
      </c>
      <c r="N4895" t="s">
        <v>44</v>
      </c>
      <c r="O4895" t="s">
        <v>44</v>
      </c>
      <c r="P4895">
        <v>-99</v>
      </c>
    </row>
    <row r="4896" spans="1:16" x14ac:dyDescent="0.25">
      <c r="A4896" s="20" t="s">
        <v>16930</v>
      </c>
      <c r="B4896">
        <v>3</v>
      </c>
      <c r="C4896" t="s">
        <v>67</v>
      </c>
      <c r="D4896" t="s">
        <v>91</v>
      </c>
      <c r="E4896" t="s">
        <v>15983</v>
      </c>
      <c r="F4896" t="s">
        <v>40</v>
      </c>
      <c r="G4896">
        <v>4</v>
      </c>
      <c r="H4896">
        <v>6</v>
      </c>
      <c r="I4896">
        <v>2014</v>
      </c>
      <c r="J4896" t="s">
        <v>75</v>
      </c>
      <c r="K4896">
        <v>0.64600000000000002</v>
      </c>
      <c r="L4896">
        <v>0.4</v>
      </c>
      <c r="M4896" s="54">
        <v>0.9</v>
      </c>
      <c r="N4896" t="s">
        <v>44</v>
      </c>
      <c r="O4896" t="s">
        <v>44</v>
      </c>
      <c r="P4896">
        <v>-99</v>
      </c>
    </row>
    <row r="4897" spans="1:16" x14ac:dyDescent="0.25">
      <c r="A4897" s="20" t="s">
        <v>16930</v>
      </c>
      <c r="B4897">
        <v>3</v>
      </c>
      <c r="C4897" t="s">
        <v>67</v>
      </c>
      <c r="D4897" t="s">
        <v>91</v>
      </c>
      <c r="E4897" t="s">
        <v>15983</v>
      </c>
      <c r="F4897" t="s">
        <v>40</v>
      </c>
      <c r="G4897">
        <v>4</v>
      </c>
      <c r="H4897">
        <v>6</v>
      </c>
      <c r="I4897">
        <v>2014</v>
      </c>
      <c r="J4897" t="s">
        <v>75</v>
      </c>
      <c r="K4897">
        <v>1.3939999999999999</v>
      </c>
      <c r="L4897">
        <v>1.1000000000000001</v>
      </c>
      <c r="M4897" s="54">
        <v>1.7</v>
      </c>
      <c r="N4897" t="s">
        <v>44</v>
      </c>
      <c r="O4897" t="s">
        <v>44</v>
      </c>
      <c r="P4897">
        <v>-99</v>
      </c>
    </row>
    <row r="4898" spans="1:16" x14ac:dyDescent="0.25">
      <c r="A4898" s="20" t="s">
        <v>16930</v>
      </c>
      <c r="B4898">
        <v>3</v>
      </c>
      <c r="C4898" t="s">
        <v>67</v>
      </c>
      <c r="D4898" t="s">
        <v>91</v>
      </c>
      <c r="E4898" t="s">
        <v>15983</v>
      </c>
      <c r="F4898" t="s">
        <v>40</v>
      </c>
      <c r="G4898">
        <v>4</v>
      </c>
      <c r="H4898">
        <v>6</v>
      </c>
      <c r="I4898">
        <v>2014</v>
      </c>
      <c r="J4898" t="s">
        <v>75</v>
      </c>
      <c r="K4898">
        <v>1.1240000000000001</v>
      </c>
      <c r="L4898">
        <v>1.1000000000000001</v>
      </c>
      <c r="M4898" s="54">
        <v>1.2</v>
      </c>
      <c r="N4898" t="s">
        <v>44</v>
      </c>
      <c r="O4898" t="s">
        <v>44</v>
      </c>
      <c r="P4898">
        <v>-99</v>
      </c>
    </row>
    <row r="4899" spans="1:16" x14ac:dyDescent="0.25">
      <c r="A4899" s="20" t="s">
        <v>16930</v>
      </c>
      <c r="B4899">
        <v>3</v>
      </c>
      <c r="C4899" t="s">
        <v>67</v>
      </c>
      <c r="D4899" t="s">
        <v>91</v>
      </c>
      <c r="E4899" t="s">
        <v>15983</v>
      </c>
      <c r="F4899" t="s">
        <v>40</v>
      </c>
      <c r="G4899">
        <v>4</v>
      </c>
      <c r="H4899">
        <v>6</v>
      </c>
      <c r="I4899">
        <v>2014</v>
      </c>
      <c r="J4899" t="s">
        <v>75</v>
      </c>
      <c r="K4899">
        <v>2.8319999999999999</v>
      </c>
      <c r="L4899">
        <v>1.8</v>
      </c>
      <c r="M4899" s="54">
        <v>3.8</v>
      </c>
      <c r="N4899" t="s">
        <v>44</v>
      </c>
      <c r="O4899" t="s">
        <v>44</v>
      </c>
      <c r="P4899">
        <v>-99</v>
      </c>
    </row>
    <row r="4900" spans="1:16" x14ac:dyDescent="0.25">
      <c r="A4900" s="20" t="s">
        <v>16930</v>
      </c>
      <c r="B4900">
        <v>3</v>
      </c>
      <c r="C4900" t="s">
        <v>67</v>
      </c>
      <c r="D4900" t="s">
        <v>91</v>
      </c>
      <c r="E4900" t="s">
        <v>15983</v>
      </c>
      <c r="F4900" t="s">
        <v>40</v>
      </c>
      <c r="G4900">
        <v>4</v>
      </c>
      <c r="H4900">
        <v>6</v>
      </c>
      <c r="I4900">
        <v>2014</v>
      </c>
      <c r="J4900" t="s">
        <v>75</v>
      </c>
      <c r="K4900">
        <v>2.08</v>
      </c>
      <c r="L4900">
        <v>1.8</v>
      </c>
      <c r="M4900" s="54">
        <v>2.4</v>
      </c>
      <c r="N4900" t="s">
        <v>44</v>
      </c>
      <c r="O4900" t="s">
        <v>44</v>
      </c>
      <c r="P4900">
        <v>-99</v>
      </c>
    </row>
    <row r="4901" spans="1:16" x14ac:dyDescent="0.25">
      <c r="A4901" s="20" t="s">
        <v>16930</v>
      </c>
      <c r="B4901">
        <v>3</v>
      </c>
      <c r="C4901" t="s">
        <v>67</v>
      </c>
      <c r="D4901" t="s">
        <v>91</v>
      </c>
      <c r="E4901" t="s">
        <v>15983</v>
      </c>
      <c r="F4901" t="s">
        <v>40</v>
      </c>
      <c r="G4901">
        <v>4</v>
      </c>
      <c r="H4901">
        <v>6</v>
      </c>
      <c r="I4901">
        <v>2014</v>
      </c>
      <c r="J4901" t="s">
        <v>75</v>
      </c>
      <c r="K4901">
        <v>1.26</v>
      </c>
      <c r="L4901">
        <v>1.1000000000000001</v>
      </c>
      <c r="M4901" s="54">
        <v>1.4</v>
      </c>
      <c r="N4901" t="s">
        <v>44</v>
      </c>
      <c r="O4901" t="s">
        <v>44</v>
      </c>
      <c r="P4901">
        <v>-99</v>
      </c>
    </row>
    <row r="4902" spans="1:16" x14ac:dyDescent="0.25">
      <c r="A4902" s="20" t="s">
        <v>16930</v>
      </c>
      <c r="B4902">
        <v>3</v>
      </c>
      <c r="C4902" t="s">
        <v>67</v>
      </c>
      <c r="D4902" t="s">
        <v>91</v>
      </c>
      <c r="E4902" t="s">
        <v>15983</v>
      </c>
      <c r="F4902" t="s">
        <v>40</v>
      </c>
      <c r="G4902">
        <v>4</v>
      </c>
      <c r="H4902">
        <v>6</v>
      </c>
      <c r="I4902">
        <v>2014</v>
      </c>
      <c r="J4902" t="s">
        <v>75</v>
      </c>
      <c r="K4902">
        <v>1.335</v>
      </c>
      <c r="L4902">
        <v>1</v>
      </c>
      <c r="M4902" s="54">
        <v>1.7</v>
      </c>
      <c r="N4902" t="s">
        <v>44</v>
      </c>
      <c r="O4902" t="s">
        <v>44</v>
      </c>
      <c r="P4902">
        <v>-99</v>
      </c>
    </row>
    <row r="4903" spans="1:16" x14ac:dyDescent="0.25">
      <c r="A4903" s="20" t="s">
        <v>16930</v>
      </c>
      <c r="B4903">
        <v>3</v>
      </c>
      <c r="C4903" t="s">
        <v>67</v>
      </c>
      <c r="D4903" t="s">
        <v>91</v>
      </c>
      <c r="E4903" t="s">
        <v>15983</v>
      </c>
      <c r="F4903" t="s">
        <v>40</v>
      </c>
      <c r="G4903">
        <v>4</v>
      </c>
      <c r="H4903">
        <v>6</v>
      </c>
      <c r="I4903">
        <v>2014</v>
      </c>
      <c r="J4903" t="s">
        <v>75</v>
      </c>
      <c r="K4903">
        <v>1.65</v>
      </c>
      <c r="L4903">
        <v>1.5</v>
      </c>
      <c r="M4903" s="54">
        <v>1.8</v>
      </c>
      <c r="N4903" t="s">
        <v>44</v>
      </c>
      <c r="O4903" t="s">
        <v>44</v>
      </c>
      <c r="P4903">
        <v>-99</v>
      </c>
    </row>
    <row r="4904" spans="1:16" x14ac:dyDescent="0.25">
      <c r="A4904" s="20" t="s">
        <v>16930</v>
      </c>
      <c r="B4904">
        <v>3</v>
      </c>
      <c r="C4904" t="s">
        <v>67</v>
      </c>
      <c r="D4904" t="s">
        <v>91</v>
      </c>
      <c r="E4904" t="s">
        <v>15983</v>
      </c>
      <c r="F4904" t="s">
        <v>40</v>
      </c>
      <c r="G4904">
        <v>4</v>
      </c>
      <c r="H4904">
        <v>6</v>
      </c>
      <c r="I4904">
        <v>2014</v>
      </c>
      <c r="J4904" t="s">
        <v>75</v>
      </c>
      <c r="K4904">
        <v>2.4580000000000002</v>
      </c>
      <c r="L4904">
        <v>0.8</v>
      </c>
      <c r="M4904" s="54">
        <v>4.0999999999999996</v>
      </c>
      <c r="N4904" t="s">
        <v>44</v>
      </c>
      <c r="O4904" t="s">
        <v>44</v>
      </c>
      <c r="P4904">
        <v>-99</v>
      </c>
    </row>
    <row r="4905" spans="1:16" x14ac:dyDescent="0.25">
      <c r="A4905" s="20" t="s">
        <v>16930</v>
      </c>
      <c r="B4905">
        <v>3</v>
      </c>
      <c r="C4905" t="s">
        <v>67</v>
      </c>
      <c r="D4905" t="s">
        <v>91</v>
      </c>
      <c r="E4905" t="s">
        <v>15983</v>
      </c>
      <c r="F4905" t="s">
        <v>40</v>
      </c>
      <c r="G4905">
        <v>4</v>
      </c>
      <c r="H4905">
        <v>6</v>
      </c>
      <c r="I4905">
        <v>2014</v>
      </c>
      <c r="J4905" t="s">
        <v>75</v>
      </c>
      <c r="K4905">
        <v>2.9380000000000002</v>
      </c>
      <c r="L4905">
        <v>1.9</v>
      </c>
      <c r="M4905" s="54">
        <v>4</v>
      </c>
      <c r="N4905" t="s">
        <v>44</v>
      </c>
      <c r="O4905" t="s">
        <v>44</v>
      </c>
      <c r="P4905">
        <v>-99</v>
      </c>
    </row>
    <row r="4906" spans="1:16" x14ac:dyDescent="0.25">
      <c r="A4906" s="20" t="s">
        <v>16931</v>
      </c>
      <c r="B4906">
        <v>3</v>
      </c>
      <c r="C4906" t="s">
        <v>67</v>
      </c>
      <c r="D4906" t="s">
        <v>91</v>
      </c>
      <c r="E4906" t="s">
        <v>15983</v>
      </c>
      <c r="F4906" t="s">
        <v>40</v>
      </c>
      <c r="G4906">
        <v>5</v>
      </c>
      <c r="H4906">
        <v>6</v>
      </c>
      <c r="I4906">
        <v>2014</v>
      </c>
      <c r="J4906" t="s">
        <v>75</v>
      </c>
      <c r="K4906">
        <v>1.9710000000000001</v>
      </c>
      <c r="L4906">
        <v>1.8</v>
      </c>
      <c r="M4906" s="54">
        <v>2.1</v>
      </c>
      <c r="N4906" t="s">
        <v>44</v>
      </c>
      <c r="O4906" t="s">
        <v>44</v>
      </c>
      <c r="P4906">
        <v>-99</v>
      </c>
    </row>
    <row r="4907" spans="1:16" x14ac:dyDescent="0.25">
      <c r="A4907" s="20" t="s">
        <v>16931</v>
      </c>
      <c r="B4907">
        <v>3</v>
      </c>
      <c r="C4907" t="s">
        <v>67</v>
      </c>
      <c r="D4907" t="s">
        <v>91</v>
      </c>
      <c r="E4907" t="s">
        <v>15983</v>
      </c>
      <c r="F4907" t="s">
        <v>40</v>
      </c>
      <c r="G4907">
        <v>5</v>
      </c>
      <c r="H4907">
        <v>6</v>
      </c>
      <c r="I4907">
        <v>2014</v>
      </c>
      <c r="J4907" t="s">
        <v>75</v>
      </c>
      <c r="K4907">
        <v>1.411</v>
      </c>
      <c r="L4907">
        <v>1.2</v>
      </c>
      <c r="M4907" s="54">
        <v>1.6</v>
      </c>
      <c r="N4907" t="s">
        <v>44</v>
      </c>
      <c r="O4907" t="s">
        <v>44</v>
      </c>
      <c r="P4907">
        <v>-99</v>
      </c>
    </row>
    <row r="4908" spans="1:16" x14ac:dyDescent="0.25">
      <c r="A4908" s="20" t="s">
        <v>16931</v>
      </c>
      <c r="B4908">
        <v>3</v>
      </c>
      <c r="C4908" t="s">
        <v>67</v>
      </c>
      <c r="D4908" t="s">
        <v>91</v>
      </c>
      <c r="E4908" t="s">
        <v>15983</v>
      </c>
      <c r="F4908" t="s">
        <v>40</v>
      </c>
      <c r="G4908">
        <v>5</v>
      </c>
      <c r="H4908">
        <v>6</v>
      </c>
      <c r="I4908">
        <v>2014</v>
      </c>
      <c r="J4908" t="s">
        <v>75</v>
      </c>
      <c r="K4908">
        <v>2.06</v>
      </c>
      <c r="L4908">
        <v>1.9</v>
      </c>
      <c r="M4908" s="54">
        <v>2.2000000000000002</v>
      </c>
      <c r="N4908" t="s">
        <v>44</v>
      </c>
      <c r="O4908" t="s">
        <v>44</v>
      </c>
      <c r="P4908">
        <v>-99</v>
      </c>
    </row>
    <row r="4909" spans="1:16" x14ac:dyDescent="0.25">
      <c r="A4909" s="20" t="s">
        <v>16931</v>
      </c>
      <c r="B4909">
        <v>3</v>
      </c>
      <c r="C4909" t="s">
        <v>67</v>
      </c>
      <c r="D4909" t="s">
        <v>91</v>
      </c>
      <c r="E4909" t="s">
        <v>15983</v>
      </c>
      <c r="F4909" t="s">
        <v>40</v>
      </c>
      <c r="G4909">
        <v>5</v>
      </c>
      <c r="H4909">
        <v>6</v>
      </c>
      <c r="I4909">
        <v>2014</v>
      </c>
      <c r="J4909" t="s">
        <v>75</v>
      </c>
      <c r="K4909">
        <v>2.105</v>
      </c>
      <c r="L4909">
        <v>1.9</v>
      </c>
      <c r="M4909" s="54">
        <v>2.2999999999999998</v>
      </c>
      <c r="N4909" t="s">
        <v>44</v>
      </c>
      <c r="O4909" t="s">
        <v>44</v>
      </c>
      <c r="P4909">
        <v>-99</v>
      </c>
    </row>
    <row r="4910" spans="1:16" x14ac:dyDescent="0.25">
      <c r="A4910" s="20" t="s">
        <v>16931</v>
      </c>
      <c r="B4910">
        <v>3</v>
      </c>
      <c r="C4910" t="s">
        <v>67</v>
      </c>
      <c r="D4910" t="s">
        <v>91</v>
      </c>
      <c r="E4910" t="s">
        <v>15983</v>
      </c>
      <c r="F4910" t="s">
        <v>40</v>
      </c>
      <c r="G4910">
        <v>5</v>
      </c>
      <c r="H4910">
        <v>6</v>
      </c>
      <c r="I4910">
        <v>2014</v>
      </c>
      <c r="J4910" t="s">
        <v>75</v>
      </c>
      <c r="K4910">
        <v>1.661</v>
      </c>
      <c r="L4910">
        <v>1.5</v>
      </c>
      <c r="M4910" s="54">
        <v>1.8</v>
      </c>
      <c r="N4910" t="s">
        <v>44</v>
      </c>
      <c r="O4910" t="s">
        <v>44</v>
      </c>
      <c r="P4910">
        <v>-99</v>
      </c>
    </row>
    <row r="4911" spans="1:16" x14ac:dyDescent="0.25">
      <c r="A4911" s="20" t="s">
        <v>16931</v>
      </c>
      <c r="B4911">
        <v>3</v>
      </c>
      <c r="C4911" t="s">
        <v>67</v>
      </c>
      <c r="D4911" t="s">
        <v>91</v>
      </c>
      <c r="E4911" t="s">
        <v>15983</v>
      </c>
      <c r="F4911" t="s">
        <v>40</v>
      </c>
      <c r="G4911">
        <v>5</v>
      </c>
      <c r="H4911">
        <v>6</v>
      </c>
      <c r="I4911">
        <v>2014</v>
      </c>
      <c r="J4911" t="s">
        <v>75</v>
      </c>
      <c r="K4911">
        <v>1.627</v>
      </c>
      <c r="L4911">
        <v>1.3</v>
      </c>
      <c r="M4911" s="54">
        <v>2</v>
      </c>
      <c r="N4911" t="s">
        <v>44</v>
      </c>
      <c r="O4911" t="s">
        <v>44</v>
      </c>
      <c r="P4911">
        <v>-99</v>
      </c>
    </row>
    <row r="4912" spans="1:16" x14ac:dyDescent="0.25">
      <c r="A4912" s="20" t="s">
        <v>16931</v>
      </c>
      <c r="B4912">
        <v>3</v>
      </c>
      <c r="C4912" t="s">
        <v>67</v>
      </c>
      <c r="D4912" t="s">
        <v>91</v>
      </c>
      <c r="E4912" t="s">
        <v>15983</v>
      </c>
      <c r="F4912" t="s">
        <v>40</v>
      </c>
      <c r="G4912">
        <v>5</v>
      </c>
      <c r="H4912">
        <v>6</v>
      </c>
      <c r="I4912">
        <v>2014</v>
      </c>
      <c r="J4912" t="s">
        <v>75</v>
      </c>
      <c r="K4912">
        <v>2.653</v>
      </c>
      <c r="L4912">
        <v>2.4</v>
      </c>
      <c r="M4912" s="54">
        <v>2.9</v>
      </c>
      <c r="N4912" t="s">
        <v>44</v>
      </c>
      <c r="O4912" t="s">
        <v>44</v>
      </c>
      <c r="P4912">
        <v>-99</v>
      </c>
    </row>
    <row r="4913" spans="1:16" x14ac:dyDescent="0.25">
      <c r="A4913" s="20" t="s">
        <v>16931</v>
      </c>
      <c r="B4913">
        <v>3</v>
      </c>
      <c r="C4913" t="s">
        <v>67</v>
      </c>
      <c r="D4913" t="s">
        <v>91</v>
      </c>
      <c r="E4913" t="s">
        <v>15983</v>
      </c>
      <c r="F4913" t="s">
        <v>40</v>
      </c>
      <c r="G4913">
        <v>5</v>
      </c>
      <c r="H4913">
        <v>6</v>
      </c>
      <c r="I4913">
        <v>2014</v>
      </c>
      <c r="J4913" t="s">
        <v>75</v>
      </c>
      <c r="K4913">
        <v>2.335</v>
      </c>
      <c r="L4913">
        <v>1.8</v>
      </c>
      <c r="M4913" s="54">
        <v>2.9</v>
      </c>
      <c r="N4913" t="s">
        <v>44</v>
      </c>
      <c r="O4913" t="s">
        <v>44</v>
      </c>
      <c r="P4913">
        <v>-99</v>
      </c>
    </row>
    <row r="4914" spans="1:16" x14ac:dyDescent="0.25">
      <c r="A4914" s="20" t="s">
        <v>16931</v>
      </c>
      <c r="B4914">
        <v>3</v>
      </c>
      <c r="C4914" t="s">
        <v>67</v>
      </c>
      <c r="D4914" t="s">
        <v>91</v>
      </c>
      <c r="E4914" t="s">
        <v>15983</v>
      </c>
      <c r="F4914" t="s">
        <v>40</v>
      </c>
      <c r="G4914">
        <v>5</v>
      </c>
      <c r="H4914">
        <v>6</v>
      </c>
      <c r="I4914">
        <v>2014</v>
      </c>
      <c r="J4914" t="s">
        <v>75</v>
      </c>
      <c r="K4914">
        <v>1.2889999999999999</v>
      </c>
      <c r="L4914">
        <v>1.1000000000000001</v>
      </c>
      <c r="M4914" s="54">
        <v>1.5</v>
      </c>
      <c r="N4914" t="s">
        <v>44</v>
      </c>
      <c r="O4914" t="s">
        <v>44</v>
      </c>
      <c r="P4914">
        <v>-99</v>
      </c>
    </row>
    <row r="4915" spans="1:16" x14ac:dyDescent="0.25">
      <c r="A4915" s="20" t="s">
        <v>16931</v>
      </c>
      <c r="B4915">
        <v>3</v>
      </c>
      <c r="C4915" t="s">
        <v>67</v>
      </c>
      <c r="D4915" t="s">
        <v>91</v>
      </c>
      <c r="E4915" t="s">
        <v>15983</v>
      </c>
      <c r="F4915" t="s">
        <v>40</v>
      </c>
      <c r="G4915">
        <v>5</v>
      </c>
      <c r="H4915">
        <v>6</v>
      </c>
      <c r="I4915">
        <v>2014</v>
      </c>
      <c r="J4915" t="s">
        <v>75</v>
      </c>
      <c r="K4915">
        <v>2.677</v>
      </c>
      <c r="L4915">
        <v>2</v>
      </c>
      <c r="M4915" s="54">
        <v>3.3</v>
      </c>
      <c r="N4915" t="s">
        <v>44</v>
      </c>
      <c r="O4915" t="s">
        <v>44</v>
      </c>
      <c r="P4915">
        <v>-99</v>
      </c>
    </row>
    <row r="4916" spans="1:16" x14ac:dyDescent="0.25">
      <c r="A4916" s="20" t="s">
        <v>16931</v>
      </c>
      <c r="B4916">
        <v>3</v>
      </c>
      <c r="C4916" t="s">
        <v>67</v>
      </c>
      <c r="D4916" t="s">
        <v>91</v>
      </c>
      <c r="E4916" t="s">
        <v>15983</v>
      </c>
      <c r="F4916" t="s">
        <v>40</v>
      </c>
      <c r="G4916">
        <v>5</v>
      </c>
      <c r="H4916">
        <v>6</v>
      </c>
      <c r="I4916">
        <v>2014</v>
      </c>
      <c r="J4916" t="s">
        <v>75</v>
      </c>
      <c r="K4916">
        <v>0.81699999999999995</v>
      </c>
      <c r="L4916">
        <v>0.5</v>
      </c>
      <c r="M4916" s="54">
        <v>1.1000000000000001</v>
      </c>
      <c r="N4916" t="s">
        <v>44</v>
      </c>
      <c r="O4916" t="s">
        <v>44</v>
      </c>
      <c r="P4916">
        <v>-99</v>
      </c>
    </row>
    <row r="4917" spans="1:16" x14ac:dyDescent="0.25">
      <c r="A4917" s="20" t="s">
        <v>16931</v>
      </c>
      <c r="B4917">
        <v>3</v>
      </c>
      <c r="C4917" t="s">
        <v>67</v>
      </c>
      <c r="D4917" t="s">
        <v>91</v>
      </c>
      <c r="E4917" t="s">
        <v>15983</v>
      </c>
      <c r="F4917" t="s">
        <v>40</v>
      </c>
      <c r="G4917">
        <v>5</v>
      </c>
      <c r="H4917">
        <v>6</v>
      </c>
      <c r="I4917">
        <v>2014</v>
      </c>
      <c r="J4917" t="s">
        <v>75</v>
      </c>
      <c r="K4917">
        <v>1.7629999999999999</v>
      </c>
      <c r="L4917">
        <v>1.4</v>
      </c>
      <c r="M4917" s="54">
        <v>2.1</v>
      </c>
      <c r="N4917" t="s">
        <v>44</v>
      </c>
      <c r="O4917" t="s">
        <v>44</v>
      </c>
      <c r="P4917">
        <v>-99</v>
      </c>
    </row>
    <row r="4918" spans="1:16" x14ac:dyDescent="0.25">
      <c r="A4918" s="20" t="s">
        <v>16931</v>
      </c>
      <c r="B4918">
        <v>3</v>
      </c>
      <c r="C4918" t="s">
        <v>67</v>
      </c>
      <c r="D4918" t="s">
        <v>91</v>
      </c>
      <c r="E4918" t="s">
        <v>15983</v>
      </c>
      <c r="F4918" t="s">
        <v>40</v>
      </c>
      <c r="G4918">
        <v>5</v>
      </c>
      <c r="H4918">
        <v>6</v>
      </c>
      <c r="I4918">
        <v>2014</v>
      </c>
      <c r="J4918" t="s">
        <v>75</v>
      </c>
      <c r="K4918">
        <v>1.4219999999999999</v>
      </c>
      <c r="L4918">
        <v>1.3</v>
      </c>
      <c r="M4918" s="54">
        <v>1.5</v>
      </c>
      <c r="N4918" t="s">
        <v>44</v>
      </c>
      <c r="O4918" t="s">
        <v>44</v>
      </c>
      <c r="P4918">
        <v>-99</v>
      </c>
    </row>
    <row r="4919" spans="1:16" x14ac:dyDescent="0.25">
      <c r="A4919" s="20" t="s">
        <v>16931</v>
      </c>
      <c r="B4919">
        <v>3</v>
      </c>
      <c r="C4919" t="s">
        <v>67</v>
      </c>
      <c r="D4919" t="s">
        <v>91</v>
      </c>
      <c r="E4919" t="s">
        <v>15983</v>
      </c>
      <c r="F4919" t="s">
        <v>40</v>
      </c>
      <c r="G4919">
        <v>5</v>
      </c>
      <c r="H4919">
        <v>6</v>
      </c>
      <c r="I4919">
        <v>2014</v>
      </c>
      <c r="J4919" t="s">
        <v>75</v>
      </c>
      <c r="K4919">
        <v>3.581</v>
      </c>
      <c r="L4919">
        <v>2.2999999999999998</v>
      </c>
      <c r="M4919" s="54">
        <v>4.8</v>
      </c>
      <c r="N4919" t="s">
        <v>44</v>
      </c>
      <c r="O4919" t="s">
        <v>44</v>
      </c>
      <c r="P4919">
        <v>-99</v>
      </c>
    </row>
    <row r="4920" spans="1:16" x14ac:dyDescent="0.25">
      <c r="A4920" s="20" t="s">
        <v>16931</v>
      </c>
      <c r="B4920">
        <v>3</v>
      </c>
      <c r="C4920" t="s">
        <v>67</v>
      </c>
      <c r="D4920" t="s">
        <v>91</v>
      </c>
      <c r="E4920" t="s">
        <v>15983</v>
      </c>
      <c r="F4920" t="s">
        <v>40</v>
      </c>
      <c r="G4920">
        <v>5</v>
      </c>
      <c r="H4920">
        <v>6</v>
      </c>
      <c r="I4920">
        <v>2014</v>
      </c>
      <c r="J4920" t="s">
        <v>75</v>
      </c>
      <c r="K4920">
        <v>2.6309999999999998</v>
      </c>
      <c r="L4920">
        <v>2.2000000000000002</v>
      </c>
      <c r="M4920" s="54">
        <v>3</v>
      </c>
      <c r="N4920" t="s">
        <v>44</v>
      </c>
      <c r="O4920" t="s">
        <v>44</v>
      </c>
      <c r="P4920">
        <v>-99</v>
      </c>
    </row>
    <row r="4921" spans="1:16" x14ac:dyDescent="0.25">
      <c r="A4921" s="20" t="s">
        <v>16931</v>
      </c>
      <c r="B4921">
        <v>3</v>
      </c>
      <c r="C4921" t="s">
        <v>67</v>
      </c>
      <c r="D4921" t="s">
        <v>91</v>
      </c>
      <c r="E4921" t="s">
        <v>15983</v>
      </c>
      <c r="F4921" t="s">
        <v>40</v>
      </c>
      <c r="G4921">
        <v>5</v>
      </c>
      <c r="H4921">
        <v>6</v>
      </c>
      <c r="I4921">
        <v>2014</v>
      </c>
      <c r="J4921" t="s">
        <v>75</v>
      </c>
      <c r="K4921">
        <v>1.5940000000000001</v>
      </c>
      <c r="L4921">
        <v>1.4</v>
      </c>
      <c r="M4921" s="54">
        <v>1.8</v>
      </c>
      <c r="N4921" t="s">
        <v>44</v>
      </c>
      <c r="O4921" t="s">
        <v>44</v>
      </c>
      <c r="P4921">
        <v>-99</v>
      </c>
    </row>
    <row r="4922" spans="1:16" x14ac:dyDescent="0.25">
      <c r="A4922" s="20" t="s">
        <v>16931</v>
      </c>
      <c r="B4922">
        <v>3</v>
      </c>
      <c r="C4922" t="s">
        <v>67</v>
      </c>
      <c r="D4922" t="s">
        <v>91</v>
      </c>
      <c r="E4922" t="s">
        <v>15983</v>
      </c>
      <c r="F4922" t="s">
        <v>40</v>
      </c>
      <c r="G4922">
        <v>5</v>
      </c>
      <c r="H4922">
        <v>6</v>
      </c>
      <c r="I4922">
        <v>2014</v>
      </c>
      <c r="J4922" t="s">
        <v>75</v>
      </c>
      <c r="K4922">
        <v>1.6890000000000001</v>
      </c>
      <c r="L4922">
        <v>1.3</v>
      </c>
      <c r="M4922" s="54">
        <v>2.1</v>
      </c>
      <c r="N4922" t="s">
        <v>44</v>
      </c>
      <c r="O4922" t="s">
        <v>44</v>
      </c>
      <c r="P4922">
        <v>-99</v>
      </c>
    </row>
    <row r="4923" spans="1:16" x14ac:dyDescent="0.25">
      <c r="A4923" s="20" t="s">
        <v>16931</v>
      </c>
      <c r="B4923">
        <v>3</v>
      </c>
      <c r="C4923" t="s">
        <v>67</v>
      </c>
      <c r="D4923" t="s">
        <v>91</v>
      </c>
      <c r="E4923" t="s">
        <v>15983</v>
      </c>
      <c r="F4923" t="s">
        <v>40</v>
      </c>
      <c r="G4923">
        <v>5</v>
      </c>
      <c r="H4923">
        <v>6</v>
      </c>
      <c r="I4923">
        <v>2014</v>
      </c>
      <c r="J4923" t="s">
        <v>75</v>
      </c>
      <c r="K4923">
        <v>2.0870000000000002</v>
      </c>
      <c r="L4923">
        <v>2</v>
      </c>
      <c r="M4923" s="54">
        <v>2.2000000000000002</v>
      </c>
      <c r="N4923" t="s">
        <v>44</v>
      </c>
      <c r="O4923" t="s">
        <v>44</v>
      </c>
      <c r="P4923">
        <v>-99</v>
      </c>
    </row>
    <row r="4924" spans="1:16" x14ac:dyDescent="0.25">
      <c r="A4924" s="20" t="s">
        <v>16931</v>
      </c>
      <c r="B4924">
        <v>3</v>
      </c>
      <c r="C4924" t="s">
        <v>67</v>
      </c>
      <c r="D4924" t="s">
        <v>91</v>
      </c>
      <c r="E4924" t="s">
        <v>15983</v>
      </c>
      <c r="F4924" t="s">
        <v>40</v>
      </c>
      <c r="G4924">
        <v>5</v>
      </c>
      <c r="H4924">
        <v>6</v>
      </c>
      <c r="I4924">
        <v>2014</v>
      </c>
      <c r="J4924" t="s">
        <v>75</v>
      </c>
      <c r="K4924">
        <v>3.1080000000000001</v>
      </c>
      <c r="L4924">
        <v>1</v>
      </c>
      <c r="M4924" s="54">
        <v>5.2</v>
      </c>
      <c r="N4924" t="s">
        <v>44</v>
      </c>
      <c r="O4924" t="s">
        <v>44</v>
      </c>
      <c r="P4924">
        <v>-99</v>
      </c>
    </row>
    <row r="4925" spans="1:16" x14ac:dyDescent="0.25">
      <c r="A4925" s="20" t="s">
        <v>16931</v>
      </c>
      <c r="B4925">
        <v>3</v>
      </c>
      <c r="C4925" t="s">
        <v>67</v>
      </c>
      <c r="D4925" t="s">
        <v>91</v>
      </c>
      <c r="E4925" t="s">
        <v>15983</v>
      </c>
      <c r="F4925" t="s">
        <v>40</v>
      </c>
      <c r="G4925">
        <v>5</v>
      </c>
      <c r="H4925">
        <v>6</v>
      </c>
      <c r="I4925">
        <v>2014</v>
      </c>
      <c r="J4925" t="s">
        <v>75</v>
      </c>
      <c r="K4925">
        <v>3.7149999999999999</v>
      </c>
      <c r="L4925">
        <v>2.4</v>
      </c>
      <c r="M4925" s="54">
        <v>5</v>
      </c>
      <c r="N4925" t="s">
        <v>44</v>
      </c>
      <c r="O4925" t="s">
        <v>44</v>
      </c>
      <c r="P4925">
        <v>-99</v>
      </c>
    </row>
    <row r="4926" spans="1:16" x14ac:dyDescent="0.25">
      <c r="A4926" s="20" t="s">
        <v>16932</v>
      </c>
      <c r="B4926">
        <v>3</v>
      </c>
      <c r="C4926" t="s">
        <v>67</v>
      </c>
      <c r="D4926" t="s">
        <v>91</v>
      </c>
      <c r="E4926" t="s">
        <v>15983</v>
      </c>
      <c r="F4926" t="s">
        <v>40</v>
      </c>
      <c r="G4926">
        <v>2</v>
      </c>
      <c r="H4926">
        <v>6</v>
      </c>
      <c r="I4926">
        <v>2014</v>
      </c>
      <c r="J4926" t="s">
        <v>43</v>
      </c>
      <c r="K4926">
        <v>0.56999999999999995</v>
      </c>
      <c r="L4926">
        <v>0.45500000000000002</v>
      </c>
      <c r="M4926" s="54">
        <v>0.68500000000000005</v>
      </c>
      <c r="N4926">
        <v>1274</v>
      </c>
      <c r="O4926" t="s">
        <v>44</v>
      </c>
      <c r="P4926">
        <v>2.8016590734026301</v>
      </c>
    </row>
    <row r="4927" spans="1:16" x14ac:dyDescent="0.25">
      <c r="A4927" s="20" t="s">
        <v>16933</v>
      </c>
      <c r="B4927">
        <v>3</v>
      </c>
      <c r="C4927" t="s">
        <v>67</v>
      </c>
      <c r="D4927" t="s">
        <v>91</v>
      </c>
      <c r="E4927" t="s">
        <v>15983</v>
      </c>
      <c r="F4927" t="s">
        <v>40</v>
      </c>
      <c r="G4927">
        <v>3</v>
      </c>
      <c r="H4927">
        <v>6</v>
      </c>
      <c r="I4927">
        <v>2014</v>
      </c>
      <c r="J4927" t="s">
        <v>43</v>
      </c>
      <c r="K4927">
        <v>0.79</v>
      </c>
      <c r="L4927">
        <v>0.65</v>
      </c>
      <c r="M4927" s="54">
        <v>0.93</v>
      </c>
      <c r="N4927">
        <v>2714</v>
      </c>
      <c r="O4927" t="s">
        <v>44</v>
      </c>
      <c r="P4927">
        <v>1.91953077046884</v>
      </c>
    </row>
    <row r="4928" spans="1:16" x14ac:dyDescent="0.25">
      <c r="A4928" s="20" t="s">
        <v>16934</v>
      </c>
      <c r="B4928">
        <v>3</v>
      </c>
      <c r="C4928" t="s">
        <v>67</v>
      </c>
      <c r="D4928" t="s">
        <v>91</v>
      </c>
      <c r="E4928" t="s">
        <v>15983</v>
      </c>
      <c r="F4928" t="s">
        <v>40</v>
      </c>
      <c r="G4928">
        <v>4</v>
      </c>
      <c r="H4928">
        <v>6</v>
      </c>
      <c r="I4928">
        <v>2014</v>
      </c>
      <c r="J4928" t="s">
        <v>43</v>
      </c>
      <c r="K4928">
        <v>1.27</v>
      </c>
      <c r="L4928">
        <v>1.0569999999999999</v>
      </c>
      <c r="M4928" s="54">
        <v>1.4830000000000001</v>
      </c>
      <c r="N4928">
        <v>5336</v>
      </c>
      <c r="O4928" t="s">
        <v>44</v>
      </c>
      <c r="P4928">
        <v>1.3689641954834799</v>
      </c>
    </row>
    <row r="4929" spans="1:16" x14ac:dyDescent="0.25">
      <c r="A4929" s="20" t="s">
        <v>16935</v>
      </c>
      <c r="B4929">
        <v>3</v>
      </c>
      <c r="C4929" t="s">
        <v>67</v>
      </c>
      <c r="D4929" t="s">
        <v>91</v>
      </c>
      <c r="E4929" t="s">
        <v>15983</v>
      </c>
      <c r="F4929" t="s">
        <v>40</v>
      </c>
      <c r="G4929">
        <v>5</v>
      </c>
      <c r="H4929">
        <v>6</v>
      </c>
      <c r="I4929">
        <v>2014</v>
      </c>
      <c r="J4929" t="s">
        <v>43</v>
      </c>
      <c r="K4929">
        <v>0.9</v>
      </c>
      <c r="L4929">
        <v>0.746</v>
      </c>
      <c r="M4929" s="54">
        <v>1.054</v>
      </c>
      <c r="N4929">
        <v>3900</v>
      </c>
      <c r="O4929" t="s">
        <v>44</v>
      </c>
      <c r="P4929">
        <v>1.60128153805087</v>
      </c>
    </row>
    <row r="4930" spans="1:16" x14ac:dyDescent="0.25">
      <c r="A4930" s="20" t="s">
        <v>16936</v>
      </c>
      <c r="B4930">
        <v>3</v>
      </c>
      <c r="C4930" t="s">
        <v>67</v>
      </c>
      <c r="D4930" t="s">
        <v>91</v>
      </c>
      <c r="E4930" t="s">
        <v>15983</v>
      </c>
      <c r="F4930" t="s">
        <v>40</v>
      </c>
      <c r="G4930">
        <v>2</v>
      </c>
      <c r="H4930">
        <v>6</v>
      </c>
      <c r="I4930">
        <v>2014</v>
      </c>
      <c r="J4930" t="s">
        <v>45</v>
      </c>
      <c r="K4930">
        <v>1.36</v>
      </c>
      <c r="L4930">
        <v>1.256</v>
      </c>
      <c r="M4930" s="54">
        <v>1.464</v>
      </c>
      <c r="N4930">
        <v>6875</v>
      </c>
      <c r="O4930" t="s">
        <v>44</v>
      </c>
      <c r="P4930">
        <v>1.2060453783110501</v>
      </c>
    </row>
    <row r="4931" spans="1:16" x14ac:dyDescent="0.25">
      <c r="A4931" s="20" t="s">
        <v>16937</v>
      </c>
      <c r="B4931">
        <v>3</v>
      </c>
      <c r="C4931" t="s">
        <v>67</v>
      </c>
      <c r="D4931" t="s">
        <v>91</v>
      </c>
      <c r="E4931" t="s">
        <v>15983</v>
      </c>
      <c r="F4931" t="s">
        <v>40</v>
      </c>
      <c r="G4931">
        <v>3</v>
      </c>
      <c r="H4931">
        <v>6</v>
      </c>
      <c r="I4931">
        <v>2014</v>
      </c>
      <c r="J4931" t="s">
        <v>45</v>
      </c>
      <c r="K4931">
        <v>1.58</v>
      </c>
      <c r="L4931">
        <v>1.444</v>
      </c>
      <c r="M4931" s="54">
        <v>1.716</v>
      </c>
      <c r="N4931">
        <v>5397</v>
      </c>
      <c r="O4931" t="s">
        <v>44</v>
      </c>
      <c r="P4931">
        <v>1.3612058001320499</v>
      </c>
    </row>
    <row r="4932" spans="1:16" x14ac:dyDescent="0.25">
      <c r="A4932" s="20" t="s">
        <v>16938</v>
      </c>
      <c r="B4932">
        <v>3</v>
      </c>
      <c r="C4932" t="s">
        <v>67</v>
      </c>
      <c r="D4932" t="s">
        <v>91</v>
      </c>
      <c r="E4932" t="s">
        <v>15983</v>
      </c>
      <c r="F4932" t="s">
        <v>40</v>
      </c>
      <c r="G4932">
        <v>4</v>
      </c>
      <c r="H4932">
        <v>6</v>
      </c>
      <c r="I4932">
        <v>2014</v>
      </c>
      <c r="J4932" t="s">
        <v>45</v>
      </c>
      <c r="K4932">
        <v>1.95</v>
      </c>
      <c r="L4932">
        <v>1.8220000000000001</v>
      </c>
      <c r="M4932" s="54">
        <v>2.0779999999999998</v>
      </c>
      <c r="N4932">
        <v>13422</v>
      </c>
      <c r="O4932" t="s">
        <v>44</v>
      </c>
      <c r="P4932">
        <v>0.86316015186772499</v>
      </c>
    </row>
    <row r="4933" spans="1:16" x14ac:dyDescent="0.25">
      <c r="A4933" s="20" t="s">
        <v>16939</v>
      </c>
      <c r="B4933">
        <v>3</v>
      </c>
      <c r="C4933" t="s">
        <v>67</v>
      </c>
      <c r="D4933" t="s">
        <v>91</v>
      </c>
      <c r="E4933" t="s">
        <v>15983</v>
      </c>
      <c r="F4933" t="s">
        <v>40</v>
      </c>
      <c r="G4933">
        <v>5</v>
      </c>
      <c r="H4933">
        <v>6</v>
      </c>
      <c r="I4933">
        <v>2014</v>
      </c>
      <c r="J4933" t="s">
        <v>45</v>
      </c>
      <c r="K4933">
        <v>3.02</v>
      </c>
      <c r="L4933">
        <v>2.8</v>
      </c>
      <c r="M4933" s="54">
        <v>3.24</v>
      </c>
      <c r="N4933">
        <v>3128</v>
      </c>
      <c r="O4933" t="s">
        <v>44</v>
      </c>
      <c r="P4933">
        <v>1.7879963496303799</v>
      </c>
    </row>
    <row r="4934" spans="1:16" x14ac:dyDescent="0.25">
      <c r="A4934" s="20" t="s">
        <v>16940</v>
      </c>
      <c r="B4934">
        <v>3</v>
      </c>
      <c r="C4934" t="s">
        <v>67</v>
      </c>
      <c r="D4934" t="s">
        <v>91</v>
      </c>
      <c r="E4934" t="s">
        <v>15983</v>
      </c>
      <c r="F4934" t="s">
        <v>40</v>
      </c>
      <c r="G4934">
        <v>2</v>
      </c>
      <c r="H4934">
        <v>6</v>
      </c>
      <c r="I4934">
        <v>2014</v>
      </c>
      <c r="J4934" t="s">
        <v>46</v>
      </c>
      <c r="K4934">
        <v>0.89</v>
      </c>
      <c r="L4934">
        <v>0.77700000000000002</v>
      </c>
      <c r="M4934" s="54">
        <v>1.0029999999999999</v>
      </c>
      <c r="N4934">
        <v>1367</v>
      </c>
      <c r="O4934" t="s">
        <v>44</v>
      </c>
      <c r="P4934">
        <v>2.7046790851991398</v>
      </c>
    </row>
    <row r="4935" spans="1:16" x14ac:dyDescent="0.25">
      <c r="A4935" s="20" t="s">
        <v>16941</v>
      </c>
      <c r="B4935">
        <v>3</v>
      </c>
      <c r="C4935" t="s">
        <v>67</v>
      </c>
      <c r="D4935" t="s">
        <v>91</v>
      </c>
      <c r="E4935" t="s">
        <v>15983</v>
      </c>
      <c r="F4935" t="s">
        <v>40</v>
      </c>
      <c r="G4935">
        <v>3</v>
      </c>
      <c r="H4935">
        <v>6</v>
      </c>
      <c r="I4935">
        <v>2014</v>
      </c>
      <c r="J4935" t="s">
        <v>46</v>
      </c>
      <c r="K4935">
        <v>1.25</v>
      </c>
      <c r="L4935">
        <v>1.109</v>
      </c>
      <c r="M4935" s="54">
        <v>1.391</v>
      </c>
      <c r="N4935">
        <v>3242</v>
      </c>
      <c r="O4935" t="s">
        <v>44</v>
      </c>
      <c r="P4935">
        <v>1.7562789445387701</v>
      </c>
    </row>
    <row r="4936" spans="1:16" x14ac:dyDescent="0.25">
      <c r="A4936" s="20" t="s">
        <v>16942</v>
      </c>
      <c r="B4936">
        <v>3</v>
      </c>
      <c r="C4936" t="s">
        <v>67</v>
      </c>
      <c r="D4936" t="s">
        <v>91</v>
      </c>
      <c r="E4936" t="s">
        <v>15983</v>
      </c>
      <c r="F4936" t="s">
        <v>40</v>
      </c>
      <c r="G4936">
        <v>4</v>
      </c>
      <c r="H4936">
        <v>6</v>
      </c>
      <c r="I4936">
        <v>2014</v>
      </c>
      <c r="J4936" t="s">
        <v>46</v>
      </c>
      <c r="K4936">
        <v>1.69</v>
      </c>
      <c r="L4936">
        <v>1.4930000000000001</v>
      </c>
      <c r="M4936" s="54">
        <v>1.887</v>
      </c>
      <c r="N4936">
        <v>3027</v>
      </c>
      <c r="O4936" t="s">
        <v>44</v>
      </c>
      <c r="P4936">
        <v>1.8175810642192201</v>
      </c>
    </row>
    <row r="4937" spans="1:16" x14ac:dyDescent="0.25">
      <c r="A4937" s="20" t="s">
        <v>16943</v>
      </c>
      <c r="B4937">
        <v>3</v>
      </c>
      <c r="C4937" t="s">
        <v>67</v>
      </c>
      <c r="D4937" t="s">
        <v>91</v>
      </c>
      <c r="E4937" t="s">
        <v>15983</v>
      </c>
      <c r="F4937" t="s">
        <v>40</v>
      </c>
      <c r="G4937">
        <v>5</v>
      </c>
      <c r="H4937">
        <v>6</v>
      </c>
      <c r="I4937">
        <v>2014</v>
      </c>
      <c r="J4937" t="s">
        <v>46</v>
      </c>
      <c r="K4937">
        <v>1.98</v>
      </c>
      <c r="L4937">
        <v>1.7470000000000001</v>
      </c>
      <c r="M4937" s="54">
        <v>2.2130000000000001</v>
      </c>
      <c r="N4937">
        <v>1273</v>
      </c>
      <c r="O4937" t="s">
        <v>44</v>
      </c>
      <c r="P4937">
        <v>2.8027592733560498</v>
      </c>
    </row>
    <row r="4938" spans="1:16" x14ac:dyDescent="0.25">
      <c r="A4938" s="20" t="s">
        <v>16944</v>
      </c>
      <c r="B4938">
        <v>3</v>
      </c>
      <c r="C4938" t="s">
        <v>67</v>
      </c>
      <c r="D4938" t="s">
        <v>91</v>
      </c>
      <c r="E4938" t="s">
        <v>15983</v>
      </c>
      <c r="F4938" t="s">
        <v>40</v>
      </c>
      <c r="G4938">
        <v>2</v>
      </c>
      <c r="H4938">
        <v>6</v>
      </c>
      <c r="I4938">
        <v>2014</v>
      </c>
      <c r="J4938" t="s">
        <v>47</v>
      </c>
      <c r="K4938">
        <v>1.3</v>
      </c>
      <c r="L4938">
        <v>1.17</v>
      </c>
      <c r="M4938" s="54">
        <v>1.43</v>
      </c>
      <c r="N4938">
        <v>3440</v>
      </c>
      <c r="O4938" t="s">
        <v>44</v>
      </c>
      <c r="P4938">
        <v>1.70498584867618</v>
      </c>
    </row>
    <row r="4939" spans="1:16" x14ac:dyDescent="0.25">
      <c r="A4939" s="20" t="s">
        <v>16945</v>
      </c>
      <c r="B4939">
        <v>3</v>
      </c>
      <c r="C4939" t="s">
        <v>67</v>
      </c>
      <c r="D4939" t="s">
        <v>91</v>
      </c>
      <c r="E4939" t="s">
        <v>15983</v>
      </c>
      <c r="F4939" t="s">
        <v>40</v>
      </c>
      <c r="G4939">
        <v>3</v>
      </c>
      <c r="H4939">
        <v>6</v>
      </c>
      <c r="I4939">
        <v>2014</v>
      </c>
      <c r="J4939" t="s">
        <v>47</v>
      </c>
      <c r="K4939">
        <v>1.28</v>
      </c>
      <c r="L4939">
        <v>1.145</v>
      </c>
      <c r="M4939" s="54">
        <v>1.415</v>
      </c>
      <c r="N4939">
        <v>2674</v>
      </c>
      <c r="O4939" t="s">
        <v>44</v>
      </c>
      <c r="P4939">
        <v>1.93383447626745</v>
      </c>
    </row>
    <row r="4940" spans="1:16" x14ac:dyDescent="0.25">
      <c r="A4940" s="20" t="s">
        <v>16946</v>
      </c>
      <c r="B4940">
        <v>3</v>
      </c>
      <c r="C4940" t="s">
        <v>67</v>
      </c>
      <c r="D4940" t="s">
        <v>91</v>
      </c>
      <c r="E4940" t="s">
        <v>15983</v>
      </c>
      <c r="F4940" t="s">
        <v>40</v>
      </c>
      <c r="G4940">
        <v>4</v>
      </c>
      <c r="H4940">
        <v>6</v>
      </c>
      <c r="I4940">
        <v>2014</v>
      </c>
      <c r="J4940" t="s">
        <v>47</v>
      </c>
      <c r="K4940">
        <v>1.33</v>
      </c>
      <c r="L4940">
        <v>1.1930000000000001</v>
      </c>
      <c r="M4940" s="54">
        <v>1.4670000000000001</v>
      </c>
      <c r="N4940">
        <v>2788</v>
      </c>
      <c r="O4940" t="s">
        <v>44</v>
      </c>
      <c r="P4940">
        <v>1.89388504769643</v>
      </c>
    </row>
    <row r="4941" spans="1:16" x14ac:dyDescent="0.25">
      <c r="A4941" s="20" t="s">
        <v>16947</v>
      </c>
      <c r="B4941">
        <v>3</v>
      </c>
      <c r="C4941" t="s">
        <v>67</v>
      </c>
      <c r="D4941" t="s">
        <v>91</v>
      </c>
      <c r="E4941" t="s">
        <v>15983</v>
      </c>
      <c r="F4941" t="s">
        <v>40</v>
      </c>
      <c r="G4941">
        <v>5</v>
      </c>
      <c r="H4941">
        <v>6</v>
      </c>
      <c r="I4941">
        <v>2014</v>
      </c>
      <c r="J4941" t="s">
        <v>47</v>
      </c>
      <c r="K4941">
        <v>2</v>
      </c>
      <c r="L4941">
        <v>1.8320000000000001</v>
      </c>
      <c r="M4941" s="54">
        <v>2.1680000000000001</v>
      </c>
      <c r="N4941">
        <v>10139</v>
      </c>
      <c r="O4941" t="s">
        <v>44</v>
      </c>
      <c r="P4941">
        <v>0.99312162457542397</v>
      </c>
    </row>
    <row r="4942" spans="1:16" x14ac:dyDescent="0.25">
      <c r="A4942" s="20" t="s">
        <v>16948</v>
      </c>
      <c r="B4942">
        <v>3</v>
      </c>
      <c r="C4942" t="s">
        <v>67</v>
      </c>
      <c r="D4942" t="s">
        <v>91</v>
      </c>
      <c r="E4942" t="s">
        <v>15983</v>
      </c>
      <c r="F4942" t="s">
        <v>40</v>
      </c>
      <c r="G4942">
        <v>2</v>
      </c>
      <c r="H4942">
        <v>6</v>
      </c>
      <c r="I4942">
        <v>2014</v>
      </c>
      <c r="J4942" t="s">
        <v>48</v>
      </c>
      <c r="K4942">
        <v>0.95</v>
      </c>
      <c r="L4942">
        <v>0.73899999999999999</v>
      </c>
      <c r="M4942" s="54">
        <v>1.161</v>
      </c>
      <c r="N4942">
        <v>1728</v>
      </c>
      <c r="O4942" t="s">
        <v>44</v>
      </c>
      <c r="P4942">
        <v>2.40562612162344</v>
      </c>
    </row>
    <row r="4943" spans="1:16" x14ac:dyDescent="0.25">
      <c r="A4943" s="20" t="s">
        <v>16949</v>
      </c>
      <c r="B4943">
        <v>3</v>
      </c>
      <c r="C4943" t="s">
        <v>67</v>
      </c>
      <c r="D4943" t="s">
        <v>91</v>
      </c>
      <c r="E4943" t="s">
        <v>15983</v>
      </c>
      <c r="F4943" t="s">
        <v>40</v>
      </c>
      <c r="G4943">
        <v>3</v>
      </c>
      <c r="H4943">
        <v>6</v>
      </c>
      <c r="I4943">
        <v>2014</v>
      </c>
      <c r="J4943" t="s">
        <v>48</v>
      </c>
      <c r="K4943">
        <v>1.64</v>
      </c>
      <c r="L4943">
        <v>1.266</v>
      </c>
      <c r="M4943" s="54">
        <v>2.0139999999999998</v>
      </c>
      <c r="N4943">
        <v>1596</v>
      </c>
      <c r="O4943" t="s">
        <v>44</v>
      </c>
      <c r="P4943">
        <v>2.5031308716087901</v>
      </c>
    </row>
    <row r="4944" spans="1:16" x14ac:dyDescent="0.25">
      <c r="A4944" s="20" t="s">
        <v>16950</v>
      </c>
      <c r="B4944">
        <v>3</v>
      </c>
      <c r="C4944" t="s">
        <v>67</v>
      </c>
      <c r="D4944" t="s">
        <v>91</v>
      </c>
      <c r="E4944" t="s">
        <v>15983</v>
      </c>
      <c r="F4944" t="s">
        <v>40</v>
      </c>
      <c r="G4944">
        <v>4</v>
      </c>
      <c r="H4944">
        <v>6</v>
      </c>
      <c r="I4944">
        <v>2014</v>
      </c>
      <c r="J4944" t="s">
        <v>48</v>
      </c>
      <c r="K4944">
        <v>1.1200000000000001</v>
      </c>
      <c r="L4944">
        <v>0.879</v>
      </c>
      <c r="M4944" s="54">
        <v>1.361</v>
      </c>
      <c r="N4944">
        <v>2363</v>
      </c>
      <c r="O4944" t="s">
        <v>44</v>
      </c>
      <c r="P4944">
        <v>2.0571603220883001</v>
      </c>
    </row>
    <row r="4945" spans="1:16" x14ac:dyDescent="0.25">
      <c r="A4945" s="20" t="s">
        <v>16951</v>
      </c>
      <c r="B4945">
        <v>3</v>
      </c>
      <c r="C4945" t="s">
        <v>67</v>
      </c>
      <c r="D4945" t="s">
        <v>91</v>
      </c>
      <c r="E4945" t="s">
        <v>15983</v>
      </c>
      <c r="F4945" t="s">
        <v>40</v>
      </c>
      <c r="G4945">
        <v>5</v>
      </c>
      <c r="H4945">
        <v>6</v>
      </c>
      <c r="I4945">
        <v>2014</v>
      </c>
      <c r="J4945" t="s">
        <v>48</v>
      </c>
      <c r="K4945">
        <v>1.78</v>
      </c>
      <c r="L4945">
        <v>1.4059999999999999</v>
      </c>
      <c r="M4945" s="54">
        <v>2.1539999999999999</v>
      </c>
      <c r="N4945">
        <v>3858</v>
      </c>
      <c r="O4945" t="s">
        <v>44</v>
      </c>
      <c r="P4945">
        <v>1.6099740957252</v>
      </c>
    </row>
    <row r="4946" spans="1:16" x14ac:dyDescent="0.25">
      <c r="A4946" s="20" t="s">
        <v>16952</v>
      </c>
      <c r="B4946">
        <v>3</v>
      </c>
      <c r="C4946" t="s">
        <v>67</v>
      </c>
      <c r="D4946" t="s">
        <v>91</v>
      </c>
      <c r="E4946" t="s">
        <v>15983</v>
      </c>
      <c r="F4946" t="s">
        <v>40</v>
      </c>
      <c r="G4946">
        <v>2</v>
      </c>
      <c r="H4946">
        <v>6</v>
      </c>
      <c r="I4946">
        <v>2014</v>
      </c>
      <c r="J4946" t="s">
        <v>49</v>
      </c>
      <c r="K4946">
        <v>3.26</v>
      </c>
      <c r="L4946">
        <v>2.8119999999999998</v>
      </c>
      <c r="M4946" s="54">
        <v>3.7080000000000002</v>
      </c>
      <c r="N4946">
        <v>1189</v>
      </c>
      <c r="O4946" t="s">
        <v>44</v>
      </c>
      <c r="P4946">
        <v>2.9000739528287101</v>
      </c>
    </row>
    <row r="4947" spans="1:16" x14ac:dyDescent="0.25">
      <c r="A4947" s="20" t="s">
        <v>16953</v>
      </c>
      <c r="B4947">
        <v>3</v>
      </c>
      <c r="C4947" t="s">
        <v>67</v>
      </c>
      <c r="D4947" t="s">
        <v>91</v>
      </c>
      <c r="E4947" t="s">
        <v>15983</v>
      </c>
      <c r="F4947" t="s">
        <v>40</v>
      </c>
      <c r="G4947">
        <v>3</v>
      </c>
      <c r="H4947">
        <v>6</v>
      </c>
      <c r="I4947">
        <v>2014</v>
      </c>
      <c r="J4947" t="s">
        <v>49</v>
      </c>
      <c r="K4947">
        <v>2.4</v>
      </c>
      <c r="L4947">
        <v>2.0470000000000002</v>
      </c>
      <c r="M4947" s="54">
        <v>2.7530000000000001</v>
      </c>
      <c r="N4947">
        <v>1736</v>
      </c>
      <c r="O4947" t="s">
        <v>44</v>
      </c>
      <c r="P4947">
        <v>2.4000768036865998</v>
      </c>
    </row>
    <row r="4948" spans="1:16" x14ac:dyDescent="0.25">
      <c r="A4948" s="20" t="s">
        <v>16954</v>
      </c>
      <c r="B4948">
        <v>3</v>
      </c>
      <c r="C4948" t="s">
        <v>67</v>
      </c>
      <c r="D4948" t="s">
        <v>91</v>
      </c>
      <c r="E4948" t="s">
        <v>15983</v>
      </c>
      <c r="F4948" t="s">
        <v>40</v>
      </c>
      <c r="G4948">
        <v>4</v>
      </c>
      <c r="H4948">
        <v>6</v>
      </c>
      <c r="I4948">
        <v>2014</v>
      </c>
      <c r="J4948" t="s">
        <v>49</v>
      </c>
      <c r="K4948">
        <v>1.74</v>
      </c>
      <c r="L4948">
        <v>1.5109999999999999</v>
      </c>
      <c r="M4948" s="54">
        <v>1.9690000000000001</v>
      </c>
      <c r="N4948">
        <v>2777</v>
      </c>
      <c r="O4948" t="s">
        <v>44</v>
      </c>
      <c r="P4948">
        <v>1.89763228322008</v>
      </c>
    </row>
    <row r="4949" spans="1:16" x14ac:dyDescent="0.25">
      <c r="A4949" s="20" t="s">
        <v>16955</v>
      </c>
      <c r="B4949">
        <v>3</v>
      </c>
      <c r="C4949" t="s">
        <v>67</v>
      </c>
      <c r="D4949" t="s">
        <v>91</v>
      </c>
      <c r="E4949" t="s">
        <v>15983</v>
      </c>
      <c r="F4949" t="s">
        <v>40</v>
      </c>
      <c r="G4949">
        <v>5</v>
      </c>
      <c r="H4949">
        <v>6</v>
      </c>
      <c r="I4949">
        <v>2014</v>
      </c>
      <c r="J4949" t="s">
        <v>49</v>
      </c>
      <c r="K4949">
        <v>1.86</v>
      </c>
      <c r="L4949">
        <v>1.583</v>
      </c>
      <c r="M4949" s="54">
        <v>2.137</v>
      </c>
      <c r="N4949">
        <v>1492</v>
      </c>
      <c r="O4949" t="s">
        <v>44</v>
      </c>
      <c r="P4949">
        <v>2.58890186539249</v>
      </c>
    </row>
    <row r="4950" spans="1:16" x14ac:dyDescent="0.25">
      <c r="A4950" s="20" t="s">
        <v>22384</v>
      </c>
      <c r="B4950">
        <v>3</v>
      </c>
      <c r="C4950" t="s">
        <v>67</v>
      </c>
      <c r="D4950" t="s">
        <v>91</v>
      </c>
      <c r="E4950" t="s">
        <v>15983</v>
      </c>
      <c r="F4950" t="s">
        <v>40</v>
      </c>
      <c r="G4950">
        <v>2</v>
      </c>
      <c r="H4950">
        <v>6</v>
      </c>
      <c r="I4950">
        <v>2014</v>
      </c>
      <c r="J4950" t="s">
        <v>50</v>
      </c>
      <c r="K4950">
        <v>1.18</v>
      </c>
      <c r="L4950">
        <v>0.81699999999999995</v>
      </c>
      <c r="M4950" s="54">
        <v>1.5429999999999999</v>
      </c>
      <c r="N4950">
        <v>483</v>
      </c>
      <c r="O4950" t="s">
        <v>44</v>
      </c>
      <c r="P4950">
        <v>4.5501575519328998</v>
      </c>
    </row>
    <row r="4951" spans="1:16" x14ac:dyDescent="0.25">
      <c r="A4951" s="20" t="s">
        <v>16956</v>
      </c>
      <c r="B4951">
        <v>3</v>
      </c>
      <c r="C4951" t="s">
        <v>67</v>
      </c>
      <c r="D4951" t="s">
        <v>91</v>
      </c>
      <c r="E4951" t="s">
        <v>15983</v>
      </c>
      <c r="F4951" t="s">
        <v>40</v>
      </c>
      <c r="G4951">
        <v>3</v>
      </c>
      <c r="H4951">
        <v>6</v>
      </c>
      <c r="I4951">
        <v>2014</v>
      </c>
      <c r="J4951" t="s">
        <v>50</v>
      </c>
      <c r="K4951">
        <v>1.72</v>
      </c>
      <c r="L4951">
        <v>1.2629999999999999</v>
      </c>
      <c r="M4951" s="54">
        <v>2.177</v>
      </c>
      <c r="N4951">
        <v>522</v>
      </c>
      <c r="O4951" t="s">
        <v>44</v>
      </c>
      <c r="P4951">
        <v>4.37688109532409</v>
      </c>
    </row>
    <row r="4952" spans="1:16" x14ac:dyDescent="0.25">
      <c r="A4952" s="20" t="s">
        <v>16957</v>
      </c>
      <c r="B4952">
        <v>3</v>
      </c>
      <c r="C4952" t="s">
        <v>67</v>
      </c>
      <c r="D4952" t="s">
        <v>91</v>
      </c>
      <c r="E4952" t="s">
        <v>15983</v>
      </c>
      <c r="F4952" t="s">
        <v>40</v>
      </c>
      <c r="G4952">
        <v>4</v>
      </c>
      <c r="H4952">
        <v>6</v>
      </c>
      <c r="I4952">
        <v>2014</v>
      </c>
      <c r="J4952" t="s">
        <v>50</v>
      </c>
      <c r="K4952">
        <v>1.96</v>
      </c>
      <c r="L4952">
        <v>1.4690000000000001</v>
      </c>
      <c r="M4952" s="54">
        <v>2.4510000000000001</v>
      </c>
      <c r="N4952">
        <v>1339</v>
      </c>
      <c r="O4952" t="s">
        <v>44</v>
      </c>
      <c r="P4952">
        <v>2.73281171972098</v>
      </c>
    </row>
    <row r="4953" spans="1:16" x14ac:dyDescent="0.25">
      <c r="A4953" s="20" t="s">
        <v>16958</v>
      </c>
      <c r="B4953">
        <v>3</v>
      </c>
      <c r="C4953" t="s">
        <v>67</v>
      </c>
      <c r="D4953" t="s">
        <v>91</v>
      </c>
      <c r="E4953" t="s">
        <v>15983</v>
      </c>
      <c r="F4953" t="s">
        <v>40</v>
      </c>
      <c r="G4953">
        <v>5</v>
      </c>
      <c r="H4953">
        <v>6</v>
      </c>
      <c r="I4953">
        <v>2014</v>
      </c>
      <c r="J4953" t="s">
        <v>50</v>
      </c>
      <c r="K4953">
        <v>1.79</v>
      </c>
      <c r="L4953">
        <v>1.3660000000000001</v>
      </c>
      <c r="M4953" s="54">
        <v>2.214</v>
      </c>
      <c r="N4953">
        <v>3218</v>
      </c>
      <c r="O4953" t="s">
        <v>44</v>
      </c>
      <c r="P4953">
        <v>1.7628159855416801</v>
      </c>
    </row>
    <row r="4954" spans="1:16" x14ac:dyDescent="0.25">
      <c r="A4954" s="20" t="s">
        <v>16959</v>
      </c>
      <c r="B4954">
        <v>3</v>
      </c>
      <c r="C4954" t="s">
        <v>67</v>
      </c>
      <c r="D4954" t="s">
        <v>91</v>
      </c>
      <c r="E4954" t="s">
        <v>15983</v>
      </c>
      <c r="F4954" t="s">
        <v>40</v>
      </c>
      <c r="G4954">
        <v>2</v>
      </c>
      <c r="H4954">
        <v>6</v>
      </c>
      <c r="I4954">
        <v>2014</v>
      </c>
      <c r="J4954" t="s">
        <v>51</v>
      </c>
      <c r="K4954">
        <v>0.67</v>
      </c>
      <c r="L4954">
        <v>0.53800000000000003</v>
      </c>
      <c r="M4954" s="54">
        <v>0.80200000000000005</v>
      </c>
      <c r="N4954">
        <v>800</v>
      </c>
      <c r="O4954" t="s">
        <v>44</v>
      </c>
      <c r="P4954">
        <v>3.53553390593274</v>
      </c>
    </row>
    <row r="4955" spans="1:16" x14ac:dyDescent="0.25">
      <c r="A4955" s="20" t="s">
        <v>16960</v>
      </c>
      <c r="B4955">
        <v>3</v>
      </c>
      <c r="C4955" t="s">
        <v>67</v>
      </c>
      <c r="D4955" t="s">
        <v>91</v>
      </c>
      <c r="E4955" t="s">
        <v>15983</v>
      </c>
      <c r="F4955" t="s">
        <v>40</v>
      </c>
      <c r="G4955">
        <v>3</v>
      </c>
      <c r="H4955">
        <v>6</v>
      </c>
      <c r="I4955">
        <v>2014</v>
      </c>
      <c r="J4955" t="s">
        <v>51</v>
      </c>
      <c r="K4955">
        <v>0.74</v>
      </c>
      <c r="L4955">
        <v>0.61699999999999999</v>
      </c>
      <c r="M4955" s="54">
        <v>0.86299999999999999</v>
      </c>
      <c r="N4955">
        <v>1483</v>
      </c>
      <c r="O4955" t="s">
        <v>44</v>
      </c>
      <c r="P4955">
        <v>2.5967457200228901</v>
      </c>
    </row>
    <row r="4956" spans="1:16" x14ac:dyDescent="0.25">
      <c r="A4956" s="20" t="s">
        <v>16961</v>
      </c>
      <c r="B4956">
        <v>3</v>
      </c>
      <c r="C4956" t="s">
        <v>67</v>
      </c>
      <c r="D4956" t="s">
        <v>91</v>
      </c>
      <c r="E4956" t="s">
        <v>15983</v>
      </c>
      <c r="F4956" t="s">
        <v>40</v>
      </c>
      <c r="G4956">
        <v>4</v>
      </c>
      <c r="H4956">
        <v>6</v>
      </c>
      <c r="I4956">
        <v>2014</v>
      </c>
      <c r="J4956" t="s">
        <v>51</v>
      </c>
      <c r="K4956">
        <v>0.64</v>
      </c>
      <c r="L4956">
        <v>0.53300000000000003</v>
      </c>
      <c r="M4956" s="54">
        <v>0.747</v>
      </c>
      <c r="N4956">
        <v>2056</v>
      </c>
      <c r="O4956" t="s">
        <v>44</v>
      </c>
      <c r="P4956">
        <v>2.2054054569561501</v>
      </c>
    </row>
    <row r="4957" spans="1:16" x14ac:dyDescent="0.25">
      <c r="A4957" s="20" t="s">
        <v>16962</v>
      </c>
      <c r="B4957">
        <v>3</v>
      </c>
      <c r="C4957" t="s">
        <v>67</v>
      </c>
      <c r="D4957" t="s">
        <v>91</v>
      </c>
      <c r="E4957" t="s">
        <v>15983</v>
      </c>
      <c r="F4957" t="s">
        <v>40</v>
      </c>
      <c r="G4957">
        <v>5</v>
      </c>
      <c r="H4957">
        <v>6</v>
      </c>
      <c r="I4957">
        <v>2014</v>
      </c>
      <c r="J4957" t="s">
        <v>51</v>
      </c>
      <c r="K4957">
        <v>1.19</v>
      </c>
      <c r="L4957">
        <v>1.0089999999999999</v>
      </c>
      <c r="M4957" s="54">
        <v>1.371</v>
      </c>
      <c r="N4957">
        <v>8088</v>
      </c>
      <c r="O4957" t="s">
        <v>44</v>
      </c>
      <c r="P4957">
        <v>1.1119350720038099</v>
      </c>
    </row>
    <row r="4958" spans="1:16" x14ac:dyDescent="0.25">
      <c r="A4958" s="20" t="s">
        <v>13031</v>
      </c>
      <c r="B4958">
        <v>4</v>
      </c>
      <c r="C4958" t="s">
        <v>68</v>
      </c>
      <c r="D4958" t="s">
        <v>88</v>
      </c>
      <c r="E4958" t="s">
        <v>95</v>
      </c>
      <c r="F4958" t="s">
        <v>38</v>
      </c>
      <c r="G4958">
        <v>2</v>
      </c>
      <c r="H4958">
        <v>3</v>
      </c>
      <c r="I4958">
        <v>2014</v>
      </c>
      <c r="J4958" t="s">
        <v>52</v>
      </c>
      <c r="K4958" t="s">
        <v>44</v>
      </c>
      <c r="L4958" t="s">
        <v>44</v>
      </c>
      <c r="M4958" s="54" t="s">
        <v>44</v>
      </c>
      <c r="N4958">
        <v>2</v>
      </c>
      <c r="O4958">
        <v>249</v>
      </c>
      <c r="P4958">
        <v>70.710678118654698</v>
      </c>
    </row>
    <row r="4959" spans="1:16" x14ac:dyDescent="0.25">
      <c r="A4959" s="20" t="s">
        <v>13032</v>
      </c>
      <c r="B4959">
        <v>4</v>
      </c>
      <c r="C4959" t="s">
        <v>68</v>
      </c>
      <c r="D4959" t="s">
        <v>88</v>
      </c>
      <c r="E4959" t="s">
        <v>95</v>
      </c>
      <c r="F4959" t="s">
        <v>38</v>
      </c>
      <c r="G4959">
        <v>3</v>
      </c>
      <c r="H4959">
        <v>3</v>
      </c>
      <c r="I4959">
        <v>2014</v>
      </c>
      <c r="J4959" t="s">
        <v>52</v>
      </c>
      <c r="K4959" t="s">
        <v>44</v>
      </c>
      <c r="L4959" t="s">
        <v>44</v>
      </c>
      <c r="M4959" s="54" t="s">
        <v>44</v>
      </c>
      <c r="N4959">
        <v>4</v>
      </c>
      <c r="O4959">
        <v>864</v>
      </c>
      <c r="P4959">
        <v>50</v>
      </c>
    </row>
    <row r="4960" spans="1:16" x14ac:dyDescent="0.25">
      <c r="A4960" s="20" t="s">
        <v>13033</v>
      </c>
      <c r="B4960">
        <v>4</v>
      </c>
      <c r="C4960" t="s">
        <v>68</v>
      </c>
      <c r="D4960" t="s">
        <v>88</v>
      </c>
      <c r="E4960" t="s">
        <v>95</v>
      </c>
      <c r="F4960" t="s">
        <v>38</v>
      </c>
      <c r="G4960">
        <v>4</v>
      </c>
      <c r="H4960">
        <v>3</v>
      </c>
      <c r="I4960">
        <v>2014</v>
      </c>
      <c r="J4960" t="s">
        <v>52</v>
      </c>
      <c r="K4960" t="s">
        <v>44</v>
      </c>
      <c r="L4960" t="s">
        <v>44</v>
      </c>
      <c r="M4960" s="54" t="s">
        <v>44</v>
      </c>
      <c r="N4960">
        <v>11</v>
      </c>
      <c r="O4960">
        <v>1334</v>
      </c>
      <c r="P4960">
        <v>30.151134457776401</v>
      </c>
    </row>
    <row r="4961" spans="1:16" x14ac:dyDescent="0.25">
      <c r="A4961" s="20" t="s">
        <v>14984</v>
      </c>
      <c r="B4961">
        <v>4</v>
      </c>
      <c r="C4961" t="s">
        <v>68</v>
      </c>
      <c r="D4961" t="s">
        <v>88</v>
      </c>
      <c r="E4961" t="s">
        <v>95</v>
      </c>
      <c r="F4961" t="s">
        <v>38</v>
      </c>
      <c r="G4961">
        <v>5</v>
      </c>
      <c r="H4961">
        <v>3</v>
      </c>
      <c r="I4961">
        <v>2014</v>
      </c>
      <c r="J4961" t="s">
        <v>52</v>
      </c>
      <c r="K4961" t="s">
        <v>44</v>
      </c>
      <c r="L4961" t="s">
        <v>44</v>
      </c>
      <c r="M4961" s="54" t="s">
        <v>44</v>
      </c>
      <c r="N4961">
        <v>6</v>
      </c>
      <c r="O4961">
        <v>857</v>
      </c>
      <c r="P4961">
        <v>40.824829046386299</v>
      </c>
    </row>
    <row r="4962" spans="1:16" x14ac:dyDescent="0.25">
      <c r="A4962" s="20" t="s">
        <v>13034</v>
      </c>
      <c r="B4962">
        <v>4</v>
      </c>
      <c r="C4962" t="s">
        <v>68</v>
      </c>
      <c r="D4962" t="s">
        <v>88</v>
      </c>
      <c r="E4962" t="s">
        <v>95</v>
      </c>
      <c r="F4962" t="s">
        <v>38</v>
      </c>
      <c r="G4962">
        <v>1</v>
      </c>
      <c r="H4962">
        <v>3</v>
      </c>
      <c r="I4962">
        <v>2014</v>
      </c>
      <c r="J4962" t="s">
        <v>34</v>
      </c>
      <c r="K4962" t="s">
        <v>44</v>
      </c>
      <c r="L4962" t="s">
        <v>44</v>
      </c>
      <c r="M4962" s="54" t="s">
        <v>44</v>
      </c>
      <c r="N4962">
        <v>8</v>
      </c>
      <c r="O4962">
        <v>280</v>
      </c>
      <c r="P4962">
        <v>35.355339059327399</v>
      </c>
    </row>
    <row r="4963" spans="1:16" x14ac:dyDescent="0.25">
      <c r="A4963" s="20" t="s">
        <v>13035</v>
      </c>
      <c r="B4963">
        <v>4</v>
      </c>
      <c r="C4963" t="s">
        <v>68</v>
      </c>
      <c r="D4963" t="s">
        <v>88</v>
      </c>
      <c r="E4963" t="s">
        <v>95</v>
      </c>
      <c r="F4963" t="s">
        <v>38</v>
      </c>
      <c r="G4963">
        <v>1</v>
      </c>
      <c r="H4963">
        <v>3</v>
      </c>
      <c r="I4963">
        <v>2014</v>
      </c>
      <c r="J4963" t="s">
        <v>53</v>
      </c>
      <c r="K4963" t="s">
        <v>44</v>
      </c>
      <c r="L4963" t="s">
        <v>44</v>
      </c>
      <c r="M4963" s="54" t="s">
        <v>44</v>
      </c>
      <c r="N4963">
        <v>1</v>
      </c>
      <c r="O4963">
        <v>138</v>
      </c>
      <c r="P4963">
        <v>100</v>
      </c>
    </row>
    <row r="4964" spans="1:16" x14ac:dyDescent="0.25">
      <c r="A4964" s="20" t="s">
        <v>13036</v>
      </c>
      <c r="B4964">
        <v>4</v>
      </c>
      <c r="C4964" t="s">
        <v>68</v>
      </c>
      <c r="D4964" t="s">
        <v>88</v>
      </c>
      <c r="E4964" t="s">
        <v>95</v>
      </c>
      <c r="F4964" t="s">
        <v>38</v>
      </c>
      <c r="G4964">
        <v>2</v>
      </c>
      <c r="H4964">
        <v>3</v>
      </c>
      <c r="I4964">
        <v>2014</v>
      </c>
      <c r="J4964" t="s">
        <v>53</v>
      </c>
      <c r="K4964" t="s">
        <v>44</v>
      </c>
      <c r="L4964" t="s">
        <v>44</v>
      </c>
      <c r="M4964" s="54" t="s">
        <v>44</v>
      </c>
      <c r="N4964">
        <v>10</v>
      </c>
      <c r="O4964">
        <v>668</v>
      </c>
      <c r="P4964">
        <v>31.6227766016838</v>
      </c>
    </row>
    <row r="4965" spans="1:16" x14ac:dyDescent="0.25">
      <c r="A4965" s="20" t="s">
        <v>13037</v>
      </c>
      <c r="B4965">
        <v>4</v>
      </c>
      <c r="C4965" t="s">
        <v>68</v>
      </c>
      <c r="D4965" t="s">
        <v>88</v>
      </c>
      <c r="E4965" t="s">
        <v>95</v>
      </c>
      <c r="F4965" t="s">
        <v>38</v>
      </c>
      <c r="G4965">
        <v>3</v>
      </c>
      <c r="H4965">
        <v>3</v>
      </c>
      <c r="I4965">
        <v>2014</v>
      </c>
      <c r="J4965" t="s">
        <v>53</v>
      </c>
      <c r="K4965" t="s">
        <v>44</v>
      </c>
      <c r="L4965" t="s">
        <v>44</v>
      </c>
      <c r="M4965" s="54" t="s">
        <v>44</v>
      </c>
      <c r="N4965">
        <v>9</v>
      </c>
      <c r="O4965">
        <v>1257</v>
      </c>
      <c r="P4965">
        <v>33.3333333333333</v>
      </c>
    </row>
    <row r="4966" spans="1:16" x14ac:dyDescent="0.25">
      <c r="A4966" s="20" t="s">
        <v>13038</v>
      </c>
      <c r="B4966">
        <v>4</v>
      </c>
      <c r="C4966" t="s">
        <v>68</v>
      </c>
      <c r="D4966" t="s">
        <v>88</v>
      </c>
      <c r="E4966" t="s">
        <v>95</v>
      </c>
      <c r="F4966" t="s">
        <v>38</v>
      </c>
      <c r="G4966">
        <v>4</v>
      </c>
      <c r="H4966">
        <v>3</v>
      </c>
      <c r="I4966">
        <v>2014</v>
      </c>
      <c r="J4966" t="s">
        <v>53</v>
      </c>
      <c r="K4966">
        <v>5.0999999999999996</v>
      </c>
      <c r="L4966">
        <v>3.1302548263219601</v>
      </c>
      <c r="M4966" s="54">
        <v>7.87092537600891</v>
      </c>
      <c r="N4966">
        <v>20</v>
      </c>
      <c r="O4966">
        <v>4000</v>
      </c>
      <c r="P4966">
        <v>22.360679774997902</v>
      </c>
    </row>
    <row r="4967" spans="1:16" x14ac:dyDescent="0.25">
      <c r="A4967" s="20" t="s">
        <v>13039</v>
      </c>
      <c r="B4967">
        <v>4</v>
      </c>
      <c r="C4967" t="s">
        <v>68</v>
      </c>
      <c r="D4967" t="s">
        <v>88</v>
      </c>
      <c r="E4967" t="s">
        <v>95</v>
      </c>
      <c r="F4967" t="s">
        <v>38</v>
      </c>
      <c r="G4967">
        <v>5</v>
      </c>
      <c r="H4967">
        <v>3</v>
      </c>
      <c r="I4967">
        <v>2014</v>
      </c>
      <c r="J4967" t="s">
        <v>53</v>
      </c>
      <c r="K4967">
        <v>8.6</v>
      </c>
      <c r="L4967">
        <v>7.0720991579450603</v>
      </c>
      <c r="M4967" s="54">
        <v>10.4592050760033</v>
      </c>
      <c r="N4967">
        <v>104</v>
      </c>
      <c r="O4967">
        <v>11999</v>
      </c>
      <c r="P4967">
        <v>9.8058067569092007</v>
      </c>
    </row>
    <row r="4968" spans="1:16" x14ac:dyDescent="0.25">
      <c r="A4968" s="20" t="s">
        <v>13040</v>
      </c>
      <c r="B4968">
        <v>4</v>
      </c>
      <c r="C4968" t="s">
        <v>68</v>
      </c>
      <c r="D4968" t="s">
        <v>88</v>
      </c>
      <c r="E4968" t="s">
        <v>95</v>
      </c>
      <c r="F4968" t="s">
        <v>38</v>
      </c>
      <c r="G4968">
        <v>2</v>
      </c>
      <c r="H4968">
        <v>3</v>
      </c>
      <c r="I4968">
        <v>2014</v>
      </c>
      <c r="J4968" t="s">
        <v>34</v>
      </c>
      <c r="K4968" t="s">
        <v>44</v>
      </c>
      <c r="L4968" t="s">
        <v>44</v>
      </c>
      <c r="M4968" s="54" t="s">
        <v>44</v>
      </c>
      <c r="N4968">
        <v>15</v>
      </c>
      <c r="O4968">
        <v>1263</v>
      </c>
      <c r="P4968">
        <v>25.8198889747161</v>
      </c>
    </row>
    <row r="4969" spans="1:16" x14ac:dyDescent="0.25">
      <c r="A4969" s="20" t="s">
        <v>21915</v>
      </c>
      <c r="B4969">
        <v>4</v>
      </c>
      <c r="C4969" t="s">
        <v>68</v>
      </c>
      <c r="D4969" t="s">
        <v>88</v>
      </c>
      <c r="E4969" t="s">
        <v>95</v>
      </c>
      <c r="F4969" t="s">
        <v>38</v>
      </c>
      <c r="G4969">
        <v>2</v>
      </c>
      <c r="H4969">
        <v>3</v>
      </c>
      <c r="I4969">
        <v>2014</v>
      </c>
      <c r="J4969" t="s">
        <v>54</v>
      </c>
      <c r="K4969" t="s">
        <v>44</v>
      </c>
      <c r="L4969" t="s">
        <v>44</v>
      </c>
      <c r="M4969" s="54" t="s">
        <v>44</v>
      </c>
      <c r="N4969">
        <v>1</v>
      </c>
      <c r="O4969">
        <v>99</v>
      </c>
      <c r="P4969">
        <v>100</v>
      </c>
    </row>
    <row r="4970" spans="1:16" x14ac:dyDescent="0.25">
      <c r="A4970" s="20" t="s">
        <v>13041</v>
      </c>
      <c r="B4970">
        <v>4</v>
      </c>
      <c r="C4970" t="s">
        <v>68</v>
      </c>
      <c r="D4970" t="s">
        <v>88</v>
      </c>
      <c r="E4970" t="s">
        <v>95</v>
      </c>
      <c r="F4970" t="s">
        <v>38</v>
      </c>
      <c r="G4970">
        <v>3</v>
      </c>
      <c r="H4970">
        <v>3</v>
      </c>
      <c r="I4970">
        <v>2014</v>
      </c>
      <c r="J4970" t="s">
        <v>54</v>
      </c>
      <c r="K4970" t="s">
        <v>44</v>
      </c>
      <c r="L4970" t="s">
        <v>44</v>
      </c>
      <c r="M4970" s="54" t="s">
        <v>44</v>
      </c>
      <c r="N4970">
        <v>2</v>
      </c>
      <c r="O4970">
        <v>119</v>
      </c>
      <c r="P4970">
        <v>70.710678118654698</v>
      </c>
    </row>
    <row r="4971" spans="1:16" x14ac:dyDescent="0.25">
      <c r="A4971" s="20" t="s">
        <v>13042</v>
      </c>
      <c r="B4971">
        <v>4</v>
      </c>
      <c r="C4971" t="s">
        <v>68</v>
      </c>
      <c r="D4971" t="s">
        <v>88</v>
      </c>
      <c r="E4971" t="s">
        <v>95</v>
      </c>
      <c r="F4971" t="s">
        <v>38</v>
      </c>
      <c r="G4971">
        <v>4</v>
      </c>
      <c r="H4971">
        <v>3</v>
      </c>
      <c r="I4971">
        <v>2014</v>
      </c>
      <c r="J4971" t="s">
        <v>54</v>
      </c>
      <c r="K4971" t="s">
        <v>44</v>
      </c>
      <c r="L4971" t="s">
        <v>44</v>
      </c>
      <c r="M4971" s="54" t="s">
        <v>44</v>
      </c>
      <c r="N4971">
        <v>2</v>
      </c>
      <c r="O4971">
        <v>267</v>
      </c>
      <c r="P4971">
        <v>70.710678118654698</v>
      </c>
    </row>
    <row r="4972" spans="1:16" x14ac:dyDescent="0.25">
      <c r="A4972" s="20" t="s">
        <v>13043</v>
      </c>
      <c r="B4972">
        <v>4</v>
      </c>
      <c r="C4972" t="s">
        <v>68</v>
      </c>
      <c r="D4972" t="s">
        <v>88</v>
      </c>
      <c r="E4972" t="s">
        <v>95</v>
      </c>
      <c r="F4972" t="s">
        <v>38</v>
      </c>
      <c r="G4972">
        <v>3</v>
      </c>
      <c r="H4972">
        <v>3</v>
      </c>
      <c r="I4972">
        <v>2014</v>
      </c>
      <c r="J4972" t="s">
        <v>34</v>
      </c>
      <c r="K4972">
        <v>14.5</v>
      </c>
      <c r="L4972">
        <v>8.9251545590148105</v>
      </c>
      <c r="M4972" s="54">
        <v>22.290847445967302</v>
      </c>
      <c r="N4972">
        <v>20</v>
      </c>
      <c r="O4972">
        <v>1398</v>
      </c>
      <c r="P4972">
        <v>22.360679774997902</v>
      </c>
    </row>
    <row r="4973" spans="1:16" x14ac:dyDescent="0.25">
      <c r="A4973" s="20" t="s">
        <v>13044</v>
      </c>
      <c r="B4973">
        <v>4</v>
      </c>
      <c r="C4973" t="s">
        <v>68</v>
      </c>
      <c r="D4973" t="s">
        <v>88</v>
      </c>
      <c r="E4973" t="s">
        <v>95</v>
      </c>
      <c r="F4973" t="s">
        <v>38</v>
      </c>
      <c r="G4973">
        <v>1</v>
      </c>
      <c r="H4973">
        <v>3</v>
      </c>
      <c r="I4973">
        <v>2014</v>
      </c>
      <c r="J4973" t="s">
        <v>55</v>
      </c>
      <c r="K4973" t="s">
        <v>44</v>
      </c>
      <c r="L4973" t="s">
        <v>44</v>
      </c>
      <c r="M4973" s="54" t="s">
        <v>44</v>
      </c>
      <c r="N4973">
        <v>5</v>
      </c>
      <c r="O4973">
        <v>942</v>
      </c>
      <c r="P4973">
        <v>44.721359549995803</v>
      </c>
    </row>
    <row r="4974" spans="1:16" x14ac:dyDescent="0.25">
      <c r="A4974" s="20" t="s">
        <v>13045</v>
      </c>
      <c r="B4974">
        <v>4</v>
      </c>
      <c r="C4974" t="s">
        <v>68</v>
      </c>
      <c r="D4974" t="s">
        <v>88</v>
      </c>
      <c r="E4974" t="s">
        <v>95</v>
      </c>
      <c r="F4974" t="s">
        <v>38</v>
      </c>
      <c r="G4974">
        <v>2</v>
      </c>
      <c r="H4974">
        <v>3</v>
      </c>
      <c r="I4974">
        <v>2014</v>
      </c>
      <c r="J4974" t="s">
        <v>55</v>
      </c>
      <c r="K4974" t="s">
        <v>44</v>
      </c>
      <c r="L4974" t="s">
        <v>44</v>
      </c>
      <c r="M4974" s="54" t="s">
        <v>44</v>
      </c>
      <c r="N4974">
        <v>3</v>
      </c>
      <c r="O4974">
        <v>595</v>
      </c>
      <c r="P4974">
        <v>57.735026918962603</v>
      </c>
    </row>
    <row r="4975" spans="1:16" x14ac:dyDescent="0.25">
      <c r="A4975" s="20" t="s">
        <v>13046</v>
      </c>
      <c r="B4975">
        <v>4</v>
      </c>
      <c r="C4975" t="s">
        <v>68</v>
      </c>
      <c r="D4975" t="s">
        <v>88</v>
      </c>
      <c r="E4975" t="s">
        <v>95</v>
      </c>
      <c r="F4975" t="s">
        <v>38</v>
      </c>
      <c r="G4975">
        <v>3</v>
      </c>
      <c r="H4975">
        <v>3</v>
      </c>
      <c r="I4975">
        <v>2014</v>
      </c>
      <c r="J4975" t="s">
        <v>55</v>
      </c>
      <c r="K4975" t="s">
        <v>44</v>
      </c>
      <c r="L4975" t="s">
        <v>44</v>
      </c>
      <c r="M4975" s="54" t="s">
        <v>44</v>
      </c>
      <c r="N4975">
        <v>8</v>
      </c>
      <c r="O4975">
        <v>1472</v>
      </c>
      <c r="P4975">
        <v>35.355339059327399</v>
      </c>
    </row>
    <row r="4976" spans="1:16" x14ac:dyDescent="0.25">
      <c r="A4976" s="20" t="s">
        <v>13047</v>
      </c>
      <c r="B4976">
        <v>4</v>
      </c>
      <c r="C4976" t="s">
        <v>68</v>
      </c>
      <c r="D4976" t="s">
        <v>88</v>
      </c>
      <c r="E4976" t="s">
        <v>95</v>
      </c>
      <c r="F4976" t="s">
        <v>38</v>
      </c>
      <c r="G4976">
        <v>4</v>
      </c>
      <c r="H4976">
        <v>3</v>
      </c>
      <c r="I4976">
        <v>2014</v>
      </c>
      <c r="J4976" t="s">
        <v>55</v>
      </c>
      <c r="K4976">
        <v>8.1999999999999993</v>
      </c>
      <c r="L4976">
        <v>4.9455242256640499</v>
      </c>
      <c r="M4976" s="54">
        <v>12.8017672681686</v>
      </c>
      <c r="N4976">
        <v>19</v>
      </c>
      <c r="O4976">
        <v>2290</v>
      </c>
      <c r="P4976">
        <v>22.941573387056199</v>
      </c>
    </row>
    <row r="4977" spans="1:16" x14ac:dyDescent="0.25">
      <c r="A4977" s="20" t="s">
        <v>13048</v>
      </c>
      <c r="B4977">
        <v>4</v>
      </c>
      <c r="C4977" t="s">
        <v>68</v>
      </c>
      <c r="D4977" t="s">
        <v>88</v>
      </c>
      <c r="E4977" t="s">
        <v>95</v>
      </c>
      <c r="F4977" t="s">
        <v>38</v>
      </c>
      <c r="G4977">
        <v>5</v>
      </c>
      <c r="H4977">
        <v>3</v>
      </c>
      <c r="I4977">
        <v>2014</v>
      </c>
      <c r="J4977" t="s">
        <v>55</v>
      </c>
      <c r="K4977">
        <v>12.6</v>
      </c>
      <c r="L4977">
        <v>7.9213212900948502</v>
      </c>
      <c r="M4977" s="54">
        <v>19.019382966263102</v>
      </c>
      <c r="N4977">
        <v>22</v>
      </c>
      <c r="O4977">
        <v>1704</v>
      </c>
      <c r="P4977">
        <v>21.320071635561</v>
      </c>
    </row>
    <row r="4978" spans="1:16" x14ac:dyDescent="0.25">
      <c r="A4978" s="20" t="s">
        <v>13049</v>
      </c>
      <c r="B4978">
        <v>4</v>
      </c>
      <c r="C4978" t="s">
        <v>68</v>
      </c>
      <c r="D4978" t="s">
        <v>88</v>
      </c>
      <c r="E4978" t="s">
        <v>95</v>
      </c>
      <c r="F4978" t="s">
        <v>38</v>
      </c>
      <c r="G4978">
        <v>4</v>
      </c>
      <c r="H4978">
        <v>3</v>
      </c>
      <c r="I4978">
        <v>2014</v>
      </c>
      <c r="J4978" t="s">
        <v>34</v>
      </c>
      <c r="K4978" t="s">
        <v>44</v>
      </c>
      <c r="L4978" t="s">
        <v>44</v>
      </c>
      <c r="M4978" s="54" t="s">
        <v>44</v>
      </c>
      <c r="N4978">
        <v>16</v>
      </c>
      <c r="O4978">
        <v>1186</v>
      </c>
      <c r="P4978">
        <v>25</v>
      </c>
    </row>
    <row r="4979" spans="1:16" x14ac:dyDescent="0.25">
      <c r="A4979" s="20" t="s">
        <v>21916</v>
      </c>
      <c r="B4979">
        <v>4</v>
      </c>
      <c r="C4979" t="s">
        <v>68</v>
      </c>
      <c r="D4979" t="s">
        <v>88</v>
      </c>
      <c r="E4979" t="s">
        <v>95</v>
      </c>
      <c r="F4979" t="s">
        <v>38</v>
      </c>
      <c r="G4979">
        <v>1</v>
      </c>
      <c r="H4979">
        <v>3</v>
      </c>
      <c r="I4979">
        <v>2014</v>
      </c>
      <c r="J4979" t="s">
        <v>56</v>
      </c>
      <c r="K4979" t="s">
        <v>44</v>
      </c>
      <c r="L4979" t="s">
        <v>44</v>
      </c>
      <c r="M4979" s="54" t="s">
        <v>44</v>
      </c>
      <c r="N4979">
        <v>1</v>
      </c>
      <c r="O4979">
        <v>71</v>
      </c>
      <c r="P4979">
        <v>100</v>
      </c>
    </row>
    <row r="4980" spans="1:16" x14ac:dyDescent="0.25">
      <c r="A4980" s="20" t="s">
        <v>13050</v>
      </c>
      <c r="B4980">
        <v>4</v>
      </c>
      <c r="C4980" t="s">
        <v>68</v>
      </c>
      <c r="D4980" t="s">
        <v>88</v>
      </c>
      <c r="E4980" t="s">
        <v>95</v>
      </c>
      <c r="F4980" t="s">
        <v>38</v>
      </c>
      <c r="G4980">
        <v>2</v>
      </c>
      <c r="H4980">
        <v>3</v>
      </c>
      <c r="I4980">
        <v>2014</v>
      </c>
      <c r="J4980" t="s">
        <v>56</v>
      </c>
      <c r="K4980" t="s">
        <v>44</v>
      </c>
      <c r="L4980" t="s">
        <v>44</v>
      </c>
      <c r="M4980" s="54" t="s">
        <v>44</v>
      </c>
      <c r="N4980">
        <v>1</v>
      </c>
      <c r="O4980">
        <v>132</v>
      </c>
      <c r="P4980">
        <v>100</v>
      </c>
    </row>
    <row r="4981" spans="1:16" x14ac:dyDescent="0.25">
      <c r="A4981" s="20" t="s">
        <v>13051</v>
      </c>
      <c r="B4981">
        <v>4</v>
      </c>
      <c r="C4981" t="s">
        <v>68</v>
      </c>
      <c r="D4981" t="s">
        <v>88</v>
      </c>
      <c r="E4981" t="s">
        <v>95</v>
      </c>
      <c r="F4981" t="s">
        <v>38</v>
      </c>
      <c r="G4981">
        <v>3</v>
      </c>
      <c r="H4981">
        <v>3</v>
      </c>
      <c r="I4981">
        <v>2014</v>
      </c>
      <c r="J4981" t="s">
        <v>56</v>
      </c>
      <c r="K4981" t="s">
        <v>44</v>
      </c>
      <c r="L4981" t="s">
        <v>44</v>
      </c>
      <c r="M4981" s="54" t="s">
        <v>44</v>
      </c>
      <c r="N4981">
        <v>3</v>
      </c>
      <c r="O4981">
        <v>549</v>
      </c>
      <c r="P4981">
        <v>57.735026918962603</v>
      </c>
    </row>
    <row r="4982" spans="1:16" x14ac:dyDescent="0.25">
      <c r="A4982" s="20" t="s">
        <v>13052</v>
      </c>
      <c r="B4982">
        <v>4</v>
      </c>
      <c r="C4982" t="s">
        <v>68</v>
      </c>
      <c r="D4982" t="s">
        <v>88</v>
      </c>
      <c r="E4982" t="s">
        <v>95</v>
      </c>
      <c r="F4982" t="s">
        <v>38</v>
      </c>
      <c r="G4982">
        <v>5</v>
      </c>
      <c r="H4982">
        <v>3</v>
      </c>
      <c r="I4982">
        <v>2014</v>
      </c>
      <c r="J4982" t="s">
        <v>56</v>
      </c>
      <c r="K4982">
        <v>8.3000000000000007</v>
      </c>
      <c r="L4982">
        <v>5.9650815201876499</v>
      </c>
      <c r="M4982" s="54">
        <v>11.2540550468704</v>
      </c>
      <c r="N4982">
        <v>41</v>
      </c>
      <c r="O4982">
        <v>5049</v>
      </c>
      <c r="P4982">
        <v>15.6173761888606</v>
      </c>
    </row>
    <row r="4983" spans="1:16" x14ac:dyDescent="0.25">
      <c r="A4983" s="20" t="s">
        <v>13053</v>
      </c>
      <c r="B4983">
        <v>4</v>
      </c>
      <c r="C4983" t="s">
        <v>68</v>
      </c>
      <c r="D4983" t="s">
        <v>88</v>
      </c>
      <c r="E4983" t="s">
        <v>95</v>
      </c>
      <c r="F4983" t="s">
        <v>38</v>
      </c>
      <c r="G4983">
        <v>5</v>
      </c>
      <c r="H4983">
        <v>3</v>
      </c>
      <c r="I4983">
        <v>2014</v>
      </c>
      <c r="J4983" t="s">
        <v>34</v>
      </c>
      <c r="K4983">
        <v>12.3</v>
      </c>
      <c r="L4983">
        <v>8.8794680505856007</v>
      </c>
      <c r="M4983" s="54">
        <v>16.535196134361399</v>
      </c>
      <c r="N4983">
        <v>42</v>
      </c>
      <c r="O4983">
        <v>3560</v>
      </c>
      <c r="P4983">
        <v>15.430334996209201</v>
      </c>
    </row>
    <row r="4984" spans="1:16" x14ac:dyDescent="0.25">
      <c r="A4984" s="20" t="s">
        <v>13054</v>
      </c>
      <c r="B4984">
        <v>4</v>
      </c>
      <c r="C4984" t="s">
        <v>68</v>
      </c>
      <c r="D4984" t="s">
        <v>88</v>
      </c>
      <c r="E4984" t="s">
        <v>95</v>
      </c>
      <c r="F4984" t="s">
        <v>38</v>
      </c>
      <c r="G4984">
        <v>1</v>
      </c>
      <c r="H4984">
        <v>3</v>
      </c>
      <c r="I4984">
        <v>2014</v>
      </c>
      <c r="J4984" t="s">
        <v>57</v>
      </c>
      <c r="K4984" t="s">
        <v>44</v>
      </c>
      <c r="L4984" t="s">
        <v>44</v>
      </c>
      <c r="M4984" s="54" t="s">
        <v>44</v>
      </c>
      <c r="N4984">
        <v>3</v>
      </c>
      <c r="O4984">
        <v>402</v>
      </c>
      <c r="P4984">
        <v>57.735026918962603</v>
      </c>
    </row>
    <row r="4985" spans="1:16" x14ac:dyDescent="0.25">
      <c r="A4985" s="20" t="s">
        <v>21917</v>
      </c>
      <c r="B4985">
        <v>4</v>
      </c>
      <c r="C4985" t="s">
        <v>68</v>
      </c>
      <c r="D4985" t="s">
        <v>88</v>
      </c>
      <c r="E4985" t="s">
        <v>95</v>
      </c>
      <c r="F4985" t="s">
        <v>38</v>
      </c>
      <c r="G4985">
        <v>2</v>
      </c>
      <c r="H4985">
        <v>3</v>
      </c>
      <c r="I4985">
        <v>2014</v>
      </c>
      <c r="J4985" t="s">
        <v>57</v>
      </c>
      <c r="K4985" t="s">
        <v>44</v>
      </c>
      <c r="L4985" t="s">
        <v>44</v>
      </c>
      <c r="M4985" s="54" t="s">
        <v>44</v>
      </c>
      <c r="N4985">
        <v>2</v>
      </c>
      <c r="O4985">
        <v>308</v>
      </c>
      <c r="P4985">
        <v>70.710678118654698</v>
      </c>
    </row>
    <row r="4986" spans="1:16" x14ac:dyDescent="0.25">
      <c r="A4986" s="20" t="s">
        <v>13055</v>
      </c>
      <c r="B4986">
        <v>4</v>
      </c>
      <c r="C4986" t="s">
        <v>68</v>
      </c>
      <c r="D4986" t="s">
        <v>88</v>
      </c>
      <c r="E4986" t="s">
        <v>95</v>
      </c>
      <c r="F4986" t="s">
        <v>38</v>
      </c>
      <c r="G4986">
        <v>3</v>
      </c>
      <c r="H4986">
        <v>3</v>
      </c>
      <c r="I4986">
        <v>2014</v>
      </c>
      <c r="J4986" t="s">
        <v>57</v>
      </c>
      <c r="K4986" t="s">
        <v>44</v>
      </c>
      <c r="L4986" t="s">
        <v>44</v>
      </c>
      <c r="M4986" s="54" t="s">
        <v>44</v>
      </c>
      <c r="N4986">
        <v>8</v>
      </c>
      <c r="O4986">
        <v>1339</v>
      </c>
      <c r="P4986">
        <v>35.355339059327399</v>
      </c>
    </row>
    <row r="4987" spans="1:16" x14ac:dyDescent="0.25">
      <c r="A4987" s="20" t="s">
        <v>13056</v>
      </c>
      <c r="B4987">
        <v>4</v>
      </c>
      <c r="C4987" t="s">
        <v>68</v>
      </c>
      <c r="D4987" t="s">
        <v>88</v>
      </c>
      <c r="E4987" t="s">
        <v>95</v>
      </c>
      <c r="F4987" t="s">
        <v>38</v>
      </c>
      <c r="G4987">
        <v>4</v>
      </c>
      <c r="H4987">
        <v>3</v>
      </c>
      <c r="I4987">
        <v>2014</v>
      </c>
      <c r="J4987" t="s">
        <v>57</v>
      </c>
      <c r="K4987" t="s">
        <v>44</v>
      </c>
      <c r="L4987" t="s">
        <v>44</v>
      </c>
      <c r="M4987" s="54" t="s">
        <v>44</v>
      </c>
      <c r="N4987">
        <v>16</v>
      </c>
      <c r="O4987">
        <v>1341</v>
      </c>
      <c r="P4987">
        <v>25</v>
      </c>
    </row>
    <row r="4988" spans="1:16" x14ac:dyDescent="0.25">
      <c r="A4988" s="20" t="s">
        <v>13057</v>
      </c>
      <c r="B4988">
        <v>4</v>
      </c>
      <c r="C4988" t="s">
        <v>68</v>
      </c>
      <c r="D4988" t="s">
        <v>88</v>
      </c>
      <c r="E4988" t="s">
        <v>95</v>
      </c>
      <c r="F4988" t="s">
        <v>38</v>
      </c>
      <c r="G4988">
        <v>5</v>
      </c>
      <c r="H4988">
        <v>3</v>
      </c>
      <c r="I4988">
        <v>2014</v>
      </c>
      <c r="J4988" t="s">
        <v>57</v>
      </c>
      <c r="K4988">
        <v>10.5</v>
      </c>
      <c r="L4988">
        <v>6.5267196083875296</v>
      </c>
      <c r="M4988" s="54">
        <v>15.9985966970776</v>
      </c>
      <c r="N4988">
        <v>21</v>
      </c>
      <c r="O4988">
        <v>2025</v>
      </c>
      <c r="P4988">
        <v>21.821789023599202</v>
      </c>
    </row>
    <row r="4989" spans="1:16" x14ac:dyDescent="0.25">
      <c r="A4989" s="20" t="s">
        <v>13058</v>
      </c>
      <c r="B4989">
        <v>4</v>
      </c>
      <c r="C4989" t="s">
        <v>68</v>
      </c>
      <c r="D4989" t="s">
        <v>88</v>
      </c>
      <c r="E4989" t="s">
        <v>95</v>
      </c>
      <c r="F4989" t="s">
        <v>38</v>
      </c>
      <c r="G4989">
        <v>1</v>
      </c>
      <c r="H4989">
        <v>3</v>
      </c>
      <c r="I4989">
        <v>2014</v>
      </c>
      <c r="J4989" t="s">
        <v>58</v>
      </c>
      <c r="K4989" t="s">
        <v>44</v>
      </c>
      <c r="L4989" t="s">
        <v>44</v>
      </c>
      <c r="M4989" s="54" t="s">
        <v>44</v>
      </c>
      <c r="N4989">
        <v>5</v>
      </c>
      <c r="O4989">
        <v>923</v>
      </c>
      <c r="P4989">
        <v>44.721359549995803</v>
      </c>
    </row>
    <row r="4990" spans="1:16" x14ac:dyDescent="0.25">
      <c r="A4990" s="20" t="s">
        <v>13059</v>
      </c>
      <c r="B4990">
        <v>4</v>
      </c>
      <c r="C4990" t="s">
        <v>68</v>
      </c>
      <c r="D4990" t="s">
        <v>88</v>
      </c>
      <c r="E4990" t="s">
        <v>95</v>
      </c>
      <c r="F4990" t="s">
        <v>38</v>
      </c>
      <c r="G4990">
        <v>2</v>
      </c>
      <c r="H4990">
        <v>3</v>
      </c>
      <c r="I4990">
        <v>2014</v>
      </c>
      <c r="J4990" t="s">
        <v>58</v>
      </c>
      <c r="K4990" t="s">
        <v>44</v>
      </c>
      <c r="L4990" t="s">
        <v>44</v>
      </c>
      <c r="M4990" s="54" t="s">
        <v>44</v>
      </c>
      <c r="N4990">
        <v>11</v>
      </c>
      <c r="O4990">
        <v>2130</v>
      </c>
      <c r="P4990">
        <v>30.151134457776401</v>
      </c>
    </row>
    <row r="4991" spans="1:16" x14ac:dyDescent="0.25">
      <c r="A4991" s="20" t="s">
        <v>13060</v>
      </c>
      <c r="B4991">
        <v>4</v>
      </c>
      <c r="C4991" t="s">
        <v>68</v>
      </c>
      <c r="D4991" t="s">
        <v>88</v>
      </c>
      <c r="E4991" t="s">
        <v>95</v>
      </c>
      <c r="F4991" t="s">
        <v>38</v>
      </c>
      <c r="G4991">
        <v>3</v>
      </c>
      <c r="H4991">
        <v>3</v>
      </c>
      <c r="I4991">
        <v>2014</v>
      </c>
      <c r="J4991" t="s">
        <v>58</v>
      </c>
      <c r="K4991">
        <v>5.7</v>
      </c>
      <c r="L4991">
        <v>3.6875505891200202</v>
      </c>
      <c r="M4991" s="54">
        <v>8.5325250297798991</v>
      </c>
      <c r="N4991">
        <v>24</v>
      </c>
      <c r="O4991">
        <v>4135</v>
      </c>
      <c r="P4991">
        <v>20.412414523193199</v>
      </c>
    </row>
    <row r="4992" spans="1:16" x14ac:dyDescent="0.25">
      <c r="A4992" s="20" t="s">
        <v>13061</v>
      </c>
      <c r="B4992">
        <v>4</v>
      </c>
      <c r="C4992" t="s">
        <v>68</v>
      </c>
      <c r="D4992" t="s">
        <v>88</v>
      </c>
      <c r="E4992" t="s">
        <v>95</v>
      </c>
      <c r="F4992" t="s">
        <v>38</v>
      </c>
      <c r="G4992">
        <v>4</v>
      </c>
      <c r="H4992">
        <v>3</v>
      </c>
      <c r="I4992">
        <v>2014</v>
      </c>
      <c r="J4992" t="s">
        <v>58</v>
      </c>
      <c r="K4992">
        <v>9.6999999999999993</v>
      </c>
      <c r="L4992">
        <v>7.52108991243324</v>
      </c>
      <c r="M4992" s="54">
        <v>12.281372159689299</v>
      </c>
      <c r="N4992">
        <v>67</v>
      </c>
      <c r="O4992">
        <v>6935</v>
      </c>
      <c r="P4992">
        <v>12.2169444356305</v>
      </c>
    </row>
    <row r="4993" spans="1:16" x14ac:dyDescent="0.25">
      <c r="A4993" s="20" t="s">
        <v>13062</v>
      </c>
      <c r="B4993">
        <v>4</v>
      </c>
      <c r="C4993" t="s">
        <v>68</v>
      </c>
      <c r="D4993" t="s">
        <v>88</v>
      </c>
      <c r="E4993" t="s">
        <v>95</v>
      </c>
      <c r="F4993" t="s">
        <v>38</v>
      </c>
      <c r="G4993">
        <v>5</v>
      </c>
      <c r="H4993">
        <v>3</v>
      </c>
      <c r="I4993">
        <v>2014</v>
      </c>
      <c r="J4993" t="s">
        <v>58</v>
      </c>
      <c r="K4993">
        <v>7.9</v>
      </c>
      <c r="L4993">
        <v>6.5005958701204998</v>
      </c>
      <c r="M4993" s="54">
        <v>9.5288004930359396</v>
      </c>
      <c r="N4993">
        <v>109</v>
      </c>
      <c r="O4993">
        <v>13503</v>
      </c>
      <c r="P4993">
        <v>9.5782628522115107</v>
      </c>
    </row>
    <row r="4994" spans="1:16" x14ac:dyDescent="0.25">
      <c r="A4994" s="20" t="s">
        <v>13063</v>
      </c>
      <c r="B4994">
        <v>4</v>
      </c>
      <c r="C4994" t="s">
        <v>68</v>
      </c>
      <c r="D4994" t="s">
        <v>88</v>
      </c>
      <c r="E4994" t="s">
        <v>95</v>
      </c>
      <c r="F4994" t="s">
        <v>38</v>
      </c>
      <c r="G4994">
        <v>1</v>
      </c>
      <c r="H4994">
        <v>3</v>
      </c>
      <c r="I4994">
        <v>2014</v>
      </c>
      <c r="J4994" t="s">
        <v>59</v>
      </c>
      <c r="K4994" t="s">
        <v>44</v>
      </c>
      <c r="L4994" t="s">
        <v>44</v>
      </c>
      <c r="M4994" s="54" t="s">
        <v>44</v>
      </c>
      <c r="N4994">
        <v>2</v>
      </c>
      <c r="O4994">
        <v>96</v>
      </c>
      <c r="P4994">
        <v>70.710678118654698</v>
      </c>
    </row>
    <row r="4995" spans="1:16" x14ac:dyDescent="0.25">
      <c r="A4995" s="20" t="s">
        <v>21918</v>
      </c>
      <c r="B4995">
        <v>4</v>
      </c>
      <c r="C4995" t="s">
        <v>68</v>
      </c>
      <c r="D4995" t="s">
        <v>88</v>
      </c>
      <c r="E4995" t="s">
        <v>95</v>
      </c>
      <c r="F4995" t="s">
        <v>38</v>
      </c>
      <c r="G4995">
        <v>2</v>
      </c>
      <c r="H4995">
        <v>3</v>
      </c>
      <c r="I4995">
        <v>2014</v>
      </c>
      <c r="J4995" t="s">
        <v>59</v>
      </c>
      <c r="K4995" t="s">
        <v>44</v>
      </c>
      <c r="L4995" t="s">
        <v>44</v>
      </c>
      <c r="M4995" s="54" t="s">
        <v>44</v>
      </c>
      <c r="N4995">
        <v>2</v>
      </c>
      <c r="O4995">
        <v>103</v>
      </c>
      <c r="P4995">
        <v>70.710678118654698</v>
      </c>
    </row>
    <row r="4996" spans="1:16" x14ac:dyDescent="0.25">
      <c r="A4996" s="20" t="s">
        <v>21919</v>
      </c>
      <c r="B4996">
        <v>4</v>
      </c>
      <c r="C4996" t="s">
        <v>68</v>
      </c>
      <c r="D4996" t="s">
        <v>88</v>
      </c>
      <c r="E4996" t="s">
        <v>95</v>
      </c>
      <c r="F4996" t="s">
        <v>38</v>
      </c>
      <c r="G4996">
        <v>3</v>
      </c>
      <c r="H4996">
        <v>3</v>
      </c>
      <c r="I4996">
        <v>2014</v>
      </c>
      <c r="J4996" t="s">
        <v>59</v>
      </c>
      <c r="K4996" t="s">
        <v>44</v>
      </c>
      <c r="L4996" t="s">
        <v>44</v>
      </c>
      <c r="M4996" s="54" t="s">
        <v>44</v>
      </c>
      <c r="N4996">
        <v>2</v>
      </c>
      <c r="O4996">
        <v>128</v>
      </c>
      <c r="P4996">
        <v>70.710678118654698</v>
      </c>
    </row>
    <row r="4997" spans="1:16" x14ac:dyDescent="0.25">
      <c r="A4997" s="20" t="s">
        <v>13064</v>
      </c>
      <c r="B4997">
        <v>4</v>
      </c>
      <c r="C4997" t="s">
        <v>68</v>
      </c>
      <c r="D4997" t="s">
        <v>88</v>
      </c>
      <c r="E4997" t="s">
        <v>95</v>
      </c>
      <c r="F4997" t="s">
        <v>38</v>
      </c>
      <c r="G4997">
        <v>4</v>
      </c>
      <c r="H4997">
        <v>3</v>
      </c>
      <c r="I4997">
        <v>2014</v>
      </c>
      <c r="J4997" t="s">
        <v>59</v>
      </c>
      <c r="K4997" t="s">
        <v>44</v>
      </c>
      <c r="L4997" t="s">
        <v>44</v>
      </c>
      <c r="M4997" s="54" t="s">
        <v>44</v>
      </c>
      <c r="N4997">
        <v>9</v>
      </c>
      <c r="O4997">
        <v>611</v>
      </c>
      <c r="P4997">
        <v>33.3333333333333</v>
      </c>
    </row>
    <row r="4998" spans="1:16" x14ac:dyDescent="0.25">
      <c r="A4998" s="20" t="s">
        <v>13065</v>
      </c>
      <c r="B4998">
        <v>4</v>
      </c>
      <c r="C4998" t="s">
        <v>68</v>
      </c>
      <c r="D4998" t="s">
        <v>88</v>
      </c>
      <c r="E4998" t="s">
        <v>95</v>
      </c>
      <c r="F4998" t="s">
        <v>38</v>
      </c>
      <c r="G4998">
        <v>5</v>
      </c>
      <c r="H4998">
        <v>3</v>
      </c>
      <c r="I4998">
        <v>2014</v>
      </c>
      <c r="J4998" t="s">
        <v>59</v>
      </c>
      <c r="K4998" t="s">
        <v>44</v>
      </c>
      <c r="L4998" t="s">
        <v>44</v>
      </c>
      <c r="M4998" s="54" t="s">
        <v>44</v>
      </c>
      <c r="N4998">
        <v>6</v>
      </c>
      <c r="O4998">
        <v>856</v>
      </c>
      <c r="P4998">
        <v>40.824829046386299</v>
      </c>
    </row>
    <row r="4999" spans="1:16" x14ac:dyDescent="0.25">
      <c r="A4999" s="20" t="s">
        <v>13066</v>
      </c>
      <c r="B4999">
        <v>4</v>
      </c>
      <c r="C4999" t="s">
        <v>68</v>
      </c>
      <c r="D4999" t="s">
        <v>88</v>
      </c>
      <c r="E4999" t="s">
        <v>95</v>
      </c>
      <c r="F4999" t="s">
        <v>38</v>
      </c>
      <c r="G4999">
        <v>1</v>
      </c>
      <c r="H4999">
        <v>3</v>
      </c>
      <c r="I4999">
        <v>2014</v>
      </c>
      <c r="J4999" t="s">
        <v>60</v>
      </c>
      <c r="K4999" t="s">
        <v>44</v>
      </c>
      <c r="L4999" t="s">
        <v>44</v>
      </c>
      <c r="M4999" s="54" t="s">
        <v>44</v>
      </c>
      <c r="N4999">
        <v>5</v>
      </c>
      <c r="O4999">
        <v>1389</v>
      </c>
      <c r="P4999">
        <v>44.721359549995803</v>
      </c>
    </row>
    <row r="5000" spans="1:16" x14ac:dyDescent="0.25">
      <c r="A5000" s="20" t="s">
        <v>13067</v>
      </c>
      <c r="B5000">
        <v>4</v>
      </c>
      <c r="C5000" t="s">
        <v>68</v>
      </c>
      <c r="D5000" t="s">
        <v>88</v>
      </c>
      <c r="E5000" t="s">
        <v>95</v>
      </c>
      <c r="F5000" t="s">
        <v>38</v>
      </c>
      <c r="G5000">
        <v>2</v>
      </c>
      <c r="H5000">
        <v>3</v>
      </c>
      <c r="I5000">
        <v>2014</v>
      </c>
      <c r="J5000" t="s">
        <v>60</v>
      </c>
      <c r="K5000" t="s">
        <v>44</v>
      </c>
      <c r="L5000" t="s">
        <v>44</v>
      </c>
      <c r="M5000" s="54" t="s">
        <v>44</v>
      </c>
      <c r="N5000">
        <v>5</v>
      </c>
      <c r="O5000">
        <v>2807</v>
      </c>
      <c r="P5000">
        <v>44.721359549995803</v>
      </c>
    </row>
    <row r="5001" spans="1:16" x14ac:dyDescent="0.25">
      <c r="A5001" s="20" t="s">
        <v>13068</v>
      </c>
      <c r="B5001">
        <v>4</v>
      </c>
      <c r="C5001" t="s">
        <v>68</v>
      </c>
      <c r="D5001" t="s">
        <v>88</v>
      </c>
      <c r="E5001" t="s">
        <v>95</v>
      </c>
      <c r="F5001" t="s">
        <v>38</v>
      </c>
      <c r="G5001">
        <v>3</v>
      </c>
      <c r="H5001">
        <v>3</v>
      </c>
      <c r="I5001">
        <v>2014</v>
      </c>
      <c r="J5001" t="s">
        <v>60</v>
      </c>
      <c r="K5001">
        <v>7.6</v>
      </c>
      <c r="L5001">
        <v>4.9412071073237804</v>
      </c>
      <c r="M5001" s="54">
        <v>11.0856008789758</v>
      </c>
      <c r="N5001">
        <v>26</v>
      </c>
      <c r="O5001">
        <v>3520</v>
      </c>
      <c r="P5001">
        <v>19.611613513818401</v>
      </c>
    </row>
    <row r="5002" spans="1:16" x14ac:dyDescent="0.25">
      <c r="A5002" s="20" t="s">
        <v>13069</v>
      </c>
      <c r="B5002">
        <v>4</v>
      </c>
      <c r="C5002" t="s">
        <v>68</v>
      </c>
      <c r="D5002" t="s">
        <v>88</v>
      </c>
      <c r="E5002" t="s">
        <v>95</v>
      </c>
      <c r="F5002" t="s">
        <v>38</v>
      </c>
      <c r="G5002">
        <v>4</v>
      </c>
      <c r="H5002">
        <v>3</v>
      </c>
      <c r="I5002">
        <v>2014</v>
      </c>
      <c r="J5002" t="s">
        <v>60</v>
      </c>
      <c r="K5002">
        <v>9.1999999999999993</v>
      </c>
      <c r="L5002">
        <v>6.5212352945557504</v>
      </c>
      <c r="M5002" s="54">
        <v>12.725910343622701</v>
      </c>
      <c r="N5002">
        <v>37</v>
      </c>
      <c r="O5002">
        <v>4211</v>
      </c>
      <c r="P5002">
        <v>16.439898730535699</v>
      </c>
    </row>
    <row r="5003" spans="1:16" x14ac:dyDescent="0.25">
      <c r="A5003" s="20" t="s">
        <v>13070</v>
      </c>
      <c r="B5003">
        <v>4</v>
      </c>
      <c r="C5003" t="s">
        <v>68</v>
      </c>
      <c r="D5003" t="s">
        <v>88</v>
      </c>
      <c r="E5003" t="s">
        <v>95</v>
      </c>
      <c r="F5003" t="s">
        <v>38</v>
      </c>
      <c r="G5003">
        <v>5</v>
      </c>
      <c r="H5003">
        <v>3</v>
      </c>
      <c r="I5003">
        <v>2014</v>
      </c>
      <c r="J5003" t="s">
        <v>60</v>
      </c>
      <c r="K5003">
        <v>8.5</v>
      </c>
      <c r="L5003">
        <v>5.6714507375994403</v>
      </c>
      <c r="M5003" s="54">
        <v>12.3126532133001</v>
      </c>
      <c r="N5003">
        <v>28</v>
      </c>
      <c r="O5003">
        <v>3360</v>
      </c>
      <c r="P5003">
        <v>18.8982236504614</v>
      </c>
    </row>
    <row r="5004" spans="1:16" x14ac:dyDescent="0.25">
      <c r="A5004" s="20" t="s">
        <v>21920</v>
      </c>
      <c r="B5004">
        <v>4</v>
      </c>
      <c r="C5004" t="s">
        <v>68</v>
      </c>
      <c r="D5004" t="s">
        <v>88</v>
      </c>
      <c r="E5004" t="s">
        <v>95</v>
      </c>
      <c r="F5004" t="s">
        <v>38</v>
      </c>
      <c r="G5004">
        <v>1</v>
      </c>
      <c r="H5004">
        <v>3</v>
      </c>
      <c r="I5004">
        <v>2014</v>
      </c>
      <c r="J5004" t="s">
        <v>61</v>
      </c>
      <c r="K5004" t="s">
        <v>44</v>
      </c>
      <c r="L5004" t="s">
        <v>44</v>
      </c>
      <c r="M5004" s="54" t="s">
        <v>44</v>
      </c>
      <c r="N5004">
        <v>1</v>
      </c>
      <c r="O5004">
        <v>31</v>
      </c>
      <c r="P5004">
        <v>100</v>
      </c>
    </row>
    <row r="5005" spans="1:16" x14ac:dyDescent="0.25">
      <c r="A5005" s="20" t="s">
        <v>13071</v>
      </c>
      <c r="B5005">
        <v>4</v>
      </c>
      <c r="C5005" t="s">
        <v>68</v>
      </c>
      <c r="D5005" t="s">
        <v>88</v>
      </c>
      <c r="E5005" t="s">
        <v>95</v>
      </c>
      <c r="F5005" t="s">
        <v>38</v>
      </c>
      <c r="G5005">
        <v>2</v>
      </c>
      <c r="H5005">
        <v>3</v>
      </c>
      <c r="I5005">
        <v>2014</v>
      </c>
      <c r="J5005" t="s">
        <v>61</v>
      </c>
      <c r="K5005" t="s">
        <v>44</v>
      </c>
      <c r="L5005" t="s">
        <v>44</v>
      </c>
      <c r="M5005" s="54" t="s">
        <v>44</v>
      </c>
      <c r="N5005">
        <v>1</v>
      </c>
      <c r="O5005">
        <v>67</v>
      </c>
      <c r="P5005">
        <v>100</v>
      </c>
    </row>
    <row r="5006" spans="1:16" x14ac:dyDescent="0.25">
      <c r="A5006" s="20" t="s">
        <v>13072</v>
      </c>
      <c r="B5006">
        <v>4</v>
      </c>
      <c r="C5006" t="s">
        <v>68</v>
      </c>
      <c r="D5006" t="s">
        <v>88</v>
      </c>
      <c r="E5006" t="s">
        <v>95</v>
      </c>
      <c r="F5006" t="s">
        <v>38</v>
      </c>
      <c r="G5006">
        <v>4</v>
      </c>
      <c r="H5006">
        <v>3</v>
      </c>
      <c r="I5006">
        <v>2014</v>
      </c>
      <c r="J5006" t="s">
        <v>61</v>
      </c>
      <c r="K5006" t="s">
        <v>44</v>
      </c>
      <c r="L5006" t="s">
        <v>44</v>
      </c>
      <c r="M5006" s="54" t="s">
        <v>44</v>
      </c>
      <c r="N5006">
        <v>3</v>
      </c>
      <c r="O5006">
        <v>122</v>
      </c>
      <c r="P5006">
        <v>57.735026918962603</v>
      </c>
    </row>
    <row r="5007" spans="1:16" x14ac:dyDescent="0.25">
      <c r="A5007" s="20" t="s">
        <v>13073</v>
      </c>
      <c r="B5007">
        <v>4</v>
      </c>
      <c r="C5007" t="s">
        <v>68</v>
      </c>
      <c r="D5007" t="s">
        <v>88</v>
      </c>
      <c r="E5007" t="s">
        <v>95</v>
      </c>
      <c r="F5007" t="s">
        <v>38</v>
      </c>
      <c r="G5007">
        <v>2</v>
      </c>
      <c r="H5007">
        <v>3</v>
      </c>
      <c r="I5007">
        <v>2014</v>
      </c>
      <c r="J5007" t="s">
        <v>62</v>
      </c>
      <c r="K5007" t="s">
        <v>44</v>
      </c>
      <c r="L5007" t="s">
        <v>44</v>
      </c>
      <c r="M5007" s="54" t="s">
        <v>44</v>
      </c>
      <c r="N5007">
        <v>1</v>
      </c>
      <c r="O5007">
        <v>56</v>
      </c>
      <c r="P5007">
        <v>100</v>
      </c>
    </row>
    <row r="5008" spans="1:16" x14ac:dyDescent="0.25">
      <c r="A5008" s="20" t="s">
        <v>13074</v>
      </c>
      <c r="B5008">
        <v>4</v>
      </c>
      <c r="C5008" t="s">
        <v>68</v>
      </c>
      <c r="D5008" t="s">
        <v>88</v>
      </c>
      <c r="E5008" t="s">
        <v>95</v>
      </c>
      <c r="F5008" t="s">
        <v>38</v>
      </c>
      <c r="G5008">
        <v>3</v>
      </c>
      <c r="H5008">
        <v>3</v>
      </c>
      <c r="I5008">
        <v>2014</v>
      </c>
      <c r="J5008" t="s">
        <v>62</v>
      </c>
      <c r="K5008" t="s">
        <v>44</v>
      </c>
      <c r="L5008" t="s">
        <v>44</v>
      </c>
      <c r="M5008" s="54" t="s">
        <v>44</v>
      </c>
      <c r="N5008">
        <v>2</v>
      </c>
      <c r="O5008">
        <v>403</v>
      </c>
      <c r="P5008">
        <v>70.710678118654698</v>
      </c>
    </row>
    <row r="5009" spans="1:16" x14ac:dyDescent="0.25">
      <c r="A5009" s="20" t="s">
        <v>13075</v>
      </c>
      <c r="B5009">
        <v>4</v>
      </c>
      <c r="C5009" t="s">
        <v>68</v>
      </c>
      <c r="D5009" t="s">
        <v>88</v>
      </c>
      <c r="E5009" t="s">
        <v>95</v>
      </c>
      <c r="F5009" t="s">
        <v>38</v>
      </c>
      <c r="G5009">
        <v>4</v>
      </c>
      <c r="H5009">
        <v>3</v>
      </c>
      <c r="I5009">
        <v>2014</v>
      </c>
      <c r="J5009" t="s">
        <v>62</v>
      </c>
      <c r="K5009" t="s">
        <v>44</v>
      </c>
      <c r="L5009" t="s">
        <v>44</v>
      </c>
      <c r="M5009" s="54" t="s">
        <v>44</v>
      </c>
      <c r="N5009">
        <v>6</v>
      </c>
      <c r="O5009">
        <v>1434</v>
      </c>
      <c r="P5009">
        <v>40.824829046386299</v>
      </c>
    </row>
    <row r="5010" spans="1:16" x14ac:dyDescent="0.25">
      <c r="A5010" s="20" t="s">
        <v>14985</v>
      </c>
      <c r="B5010">
        <v>4</v>
      </c>
      <c r="C5010" t="s">
        <v>68</v>
      </c>
      <c r="D5010" t="s">
        <v>88</v>
      </c>
      <c r="E5010" t="s">
        <v>95</v>
      </c>
      <c r="F5010" t="s">
        <v>38</v>
      </c>
      <c r="G5010">
        <v>5</v>
      </c>
      <c r="H5010">
        <v>3</v>
      </c>
      <c r="I5010">
        <v>2014</v>
      </c>
      <c r="J5010" t="s">
        <v>62</v>
      </c>
      <c r="K5010" t="s">
        <v>44</v>
      </c>
      <c r="L5010" t="s">
        <v>44</v>
      </c>
      <c r="M5010" s="54" t="s">
        <v>44</v>
      </c>
      <c r="N5010">
        <v>10</v>
      </c>
      <c r="O5010">
        <v>2043</v>
      </c>
      <c r="P5010">
        <v>31.6227766016838</v>
      </c>
    </row>
    <row r="5011" spans="1:16" x14ac:dyDescent="0.25">
      <c r="A5011" s="20" t="s">
        <v>13076</v>
      </c>
      <c r="B5011">
        <v>4</v>
      </c>
      <c r="C5011" t="s">
        <v>68</v>
      </c>
      <c r="D5011" t="s">
        <v>88</v>
      </c>
      <c r="E5011" t="s">
        <v>95</v>
      </c>
      <c r="F5011" t="s">
        <v>38</v>
      </c>
      <c r="G5011">
        <v>1</v>
      </c>
      <c r="H5011">
        <v>3</v>
      </c>
      <c r="I5011">
        <v>2014</v>
      </c>
      <c r="J5011" t="s">
        <v>43</v>
      </c>
      <c r="K5011" t="s">
        <v>44</v>
      </c>
      <c r="L5011" t="s">
        <v>44</v>
      </c>
      <c r="M5011" s="54" t="s">
        <v>44</v>
      </c>
      <c r="N5011">
        <v>5</v>
      </c>
      <c r="O5011">
        <v>380</v>
      </c>
      <c r="P5011">
        <v>44.721359549995803</v>
      </c>
    </row>
    <row r="5012" spans="1:16" x14ac:dyDescent="0.25">
      <c r="A5012" s="20" t="s">
        <v>13077</v>
      </c>
      <c r="B5012">
        <v>4</v>
      </c>
      <c r="C5012" t="s">
        <v>68</v>
      </c>
      <c r="D5012" t="s">
        <v>88</v>
      </c>
      <c r="E5012" t="s">
        <v>95</v>
      </c>
      <c r="F5012" t="s">
        <v>38</v>
      </c>
      <c r="G5012">
        <v>1</v>
      </c>
      <c r="H5012">
        <v>3</v>
      </c>
      <c r="I5012">
        <v>2014</v>
      </c>
      <c r="J5012" t="s">
        <v>75</v>
      </c>
      <c r="K5012">
        <v>5.94</v>
      </c>
      <c r="L5012">
        <v>4.5604120405385897</v>
      </c>
      <c r="M5012" s="54">
        <v>7.5769743674157404</v>
      </c>
      <c r="N5012">
        <v>72</v>
      </c>
      <c r="O5012">
        <v>10529</v>
      </c>
      <c r="P5012">
        <v>11.7851130197758</v>
      </c>
    </row>
    <row r="5013" spans="1:16" x14ac:dyDescent="0.25">
      <c r="A5013" s="20" t="s">
        <v>13078</v>
      </c>
      <c r="B5013">
        <v>4</v>
      </c>
      <c r="C5013" t="s">
        <v>68</v>
      </c>
      <c r="D5013" t="s">
        <v>88</v>
      </c>
      <c r="E5013" t="s">
        <v>95</v>
      </c>
      <c r="F5013" t="s">
        <v>38</v>
      </c>
      <c r="G5013">
        <v>2</v>
      </c>
      <c r="H5013">
        <v>3</v>
      </c>
      <c r="I5013">
        <v>2014</v>
      </c>
      <c r="J5013" t="s">
        <v>75</v>
      </c>
      <c r="K5013">
        <v>6.08</v>
      </c>
      <c r="L5013">
        <v>4.9279642356545601</v>
      </c>
      <c r="M5013" s="54">
        <v>7.4148879698543002</v>
      </c>
      <c r="N5013">
        <v>109</v>
      </c>
      <c r="O5013">
        <v>15583</v>
      </c>
      <c r="P5013">
        <v>9.5782628522115107</v>
      </c>
    </row>
    <row r="5014" spans="1:16" x14ac:dyDescent="0.25">
      <c r="A5014" s="20" t="s">
        <v>13079</v>
      </c>
      <c r="B5014">
        <v>4</v>
      </c>
      <c r="C5014" t="s">
        <v>68</v>
      </c>
      <c r="D5014" t="s">
        <v>88</v>
      </c>
      <c r="E5014" t="s">
        <v>95</v>
      </c>
      <c r="F5014" t="s">
        <v>38</v>
      </c>
      <c r="G5014">
        <v>3</v>
      </c>
      <c r="H5014">
        <v>3</v>
      </c>
      <c r="I5014">
        <v>2014</v>
      </c>
      <c r="J5014" t="s">
        <v>75</v>
      </c>
      <c r="K5014">
        <v>6.9</v>
      </c>
      <c r="L5014">
        <v>5.9192995531034898</v>
      </c>
      <c r="M5014" s="54">
        <v>7.9991866816164698</v>
      </c>
      <c r="N5014">
        <v>186</v>
      </c>
      <c r="O5014">
        <v>25363</v>
      </c>
      <c r="P5014">
        <v>7.3323557510676602</v>
      </c>
    </row>
    <row r="5015" spans="1:16" x14ac:dyDescent="0.25">
      <c r="A5015" s="20" t="s">
        <v>13080</v>
      </c>
      <c r="B5015">
        <v>4</v>
      </c>
      <c r="C5015" t="s">
        <v>68</v>
      </c>
      <c r="D5015" t="s">
        <v>88</v>
      </c>
      <c r="E5015" t="s">
        <v>95</v>
      </c>
      <c r="F5015" t="s">
        <v>38</v>
      </c>
      <c r="G5015">
        <v>4</v>
      </c>
      <c r="H5015">
        <v>3</v>
      </c>
      <c r="I5015">
        <v>2014</v>
      </c>
      <c r="J5015" t="s">
        <v>75</v>
      </c>
      <c r="K5015">
        <v>8.35</v>
      </c>
      <c r="L5015">
        <v>7.54354255415923</v>
      </c>
      <c r="M5015" s="54">
        <v>9.2098628149561108</v>
      </c>
      <c r="N5015">
        <v>392</v>
      </c>
      <c r="O5015">
        <v>46467</v>
      </c>
      <c r="P5015">
        <v>5.0507627227610499</v>
      </c>
    </row>
    <row r="5016" spans="1:16" x14ac:dyDescent="0.25">
      <c r="A5016" s="20" t="s">
        <v>13081</v>
      </c>
      <c r="B5016">
        <v>4</v>
      </c>
      <c r="C5016" t="s">
        <v>68</v>
      </c>
      <c r="D5016" t="s">
        <v>88</v>
      </c>
      <c r="E5016" t="s">
        <v>95</v>
      </c>
      <c r="F5016" t="s">
        <v>38</v>
      </c>
      <c r="G5016">
        <v>5</v>
      </c>
      <c r="H5016">
        <v>3</v>
      </c>
      <c r="I5016">
        <v>2014</v>
      </c>
      <c r="J5016" t="s">
        <v>75</v>
      </c>
      <c r="K5016">
        <v>8.2899999999999991</v>
      </c>
      <c r="L5016">
        <v>7.7325202377783198</v>
      </c>
      <c r="M5016" s="54">
        <v>8.8775141072392003</v>
      </c>
      <c r="N5016">
        <v>811</v>
      </c>
      <c r="O5016">
        <v>96975</v>
      </c>
      <c r="P5016">
        <v>3.5114749361031201</v>
      </c>
    </row>
    <row r="5017" spans="1:16" x14ac:dyDescent="0.25">
      <c r="A5017" s="20" t="s">
        <v>13082</v>
      </c>
      <c r="B5017">
        <v>4</v>
      </c>
      <c r="C5017" t="s">
        <v>68</v>
      </c>
      <c r="D5017" t="s">
        <v>88</v>
      </c>
      <c r="E5017" t="s">
        <v>95</v>
      </c>
      <c r="F5017" t="s">
        <v>38</v>
      </c>
      <c r="G5017">
        <v>2</v>
      </c>
      <c r="H5017">
        <v>3</v>
      </c>
      <c r="I5017">
        <v>2014</v>
      </c>
      <c r="J5017" t="s">
        <v>43</v>
      </c>
      <c r="K5017" t="s">
        <v>44</v>
      </c>
      <c r="L5017" t="s">
        <v>44</v>
      </c>
      <c r="M5017" s="54" t="s">
        <v>44</v>
      </c>
      <c r="N5017">
        <v>6</v>
      </c>
      <c r="O5017">
        <v>671</v>
      </c>
      <c r="P5017">
        <v>40.824829046386299</v>
      </c>
    </row>
    <row r="5018" spans="1:16" x14ac:dyDescent="0.25">
      <c r="A5018" s="20" t="s">
        <v>13083</v>
      </c>
      <c r="B5018">
        <v>4</v>
      </c>
      <c r="C5018" t="s">
        <v>68</v>
      </c>
      <c r="D5018" t="s">
        <v>88</v>
      </c>
      <c r="E5018" t="s">
        <v>95</v>
      </c>
      <c r="F5018" t="s">
        <v>38</v>
      </c>
      <c r="G5018">
        <v>3</v>
      </c>
      <c r="H5018">
        <v>3</v>
      </c>
      <c r="I5018">
        <v>2014</v>
      </c>
      <c r="J5018" t="s">
        <v>43</v>
      </c>
      <c r="K5018">
        <v>12.7</v>
      </c>
      <c r="L5018">
        <v>8.3325539289504302</v>
      </c>
      <c r="M5018" s="54">
        <v>18.476120920278301</v>
      </c>
      <c r="N5018">
        <v>27</v>
      </c>
      <c r="O5018">
        <v>2165</v>
      </c>
      <c r="P5018">
        <v>19.245008972987499</v>
      </c>
    </row>
    <row r="5019" spans="1:16" x14ac:dyDescent="0.25">
      <c r="A5019" s="20" t="s">
        <v>13084</v>
      </c>
      <c r="B5019">
        <v>4</v>
      </c>
      <c r="C5019" t="s">
        <v>68</v>
      </c>
      <c r="D5019" t="s">
        <v>88</v>
      </c>
      <c r="E5019" t="s">
        <v>95</v>
      </c>
      <c r="F5019" t="s">
        <v>38</v>
      </c>
      <c r="G5019">
        <v>4</v>
      </c>
      <c r="H5019">
        <v>3</v>
      </c>
      <c r="I5019">
        <v>2014</v>
      </c>
      <c r="J5019" t="s">
        <v>43</v>
      </c>
      <c r="K5019">
        <v>13.5</v>
      </c>
      <c r="L5019">
        <v>9.8124716609844</v>
      </c>
      <c r="M5019" s="54">
        <v>18.092690900313698</v>
      </c>
      <c r="N5019">
        <v>44</v>
      </c>
      <c r="O5019">
        <v>3530</v>
      </c>
      <c r="P5019">
        <v>15.0755672288882</v>
      </c>
    </row>
    <row r="5020" spans="1:16" x14ac:dyDescent="0.25">
      <c r="A5020" s="20" t="s">
        <v>13085</v>
      </c>
      <c r="B5020">
        <v>4</v>
      </c>
      <c r="C5020" t="s">
        <v>68</v>
      </c>
      <c r="D5020" t="s">
        <v>88</v>
      </c>
      <c r="E5020" t="s">
        <v>95</v>
      </c>
      <c r="F5020" t="s">
        <v>38</v>
      </c>
      <c r="G5020">
        <v>5</v>
      </c>
      <c r="H5020">
        <v>3</v>
      </c>
      <c r="I5020">
        <v>2014</v>
      </c>
      <c r="J5020" t="s">
        <v>43</v>
      </c>
      <c r="K5020">
        <v>8.9</v>
      </c>
      <c r="L5020">
        <v>6.8040459203512702</v>
      </c>
      <c r="M5020" s="54">
        <v>11.3906399029404</v>
      </c>
      <c r="N5020">
        <v>62</v>
      </c>
      <c r="O5020">
        <v>7764</v>
      </c>
      <c r="P5020">
        <v>12.700012700019</v>
      </c>
    </row>
    <row r="5021" spans="1:16" x14ac:dyDescent="0.25">
      <c r="A5021" s="20" t="s">
        <v>4693</v>
      </c>
      <c r="B5021">
        <v>4</v>
      </c>
      <c r="C5021" t="s">
        <v>68</v>
      </c>
      <c r="D5021" t="s">
        <v>88</v>
      </c>
      <c r="E5021" t="s">
        <v>95</v>
      </c>
      <c r="F5021" t="s">
        <v>38</v>
      </c>
      <c r="G5021">
        <v>1</v>
      </c>
      <c r="H5021">
        <v>3</v>
      </c>
      <c r="I5021">
        <v>2014</v>
      </c>
      <c r="J5021" t="s">
        <v>45</v>
      </c>
      <c r="K5021" t="s">
        <v>44</v>
      </c>
      <c r="L5021" t="s">
        <v>44</v>
      </c>
      <c r="M5021" s="54" t="s">
        <v>44</v>
      </c>
      <c r="N5021">
        <v>11</v>
      </c>
      <c r="O5021">
        <v>2575</v>
      </c>
      <c r="P5021">
        <v>30.151134457776401</v>
      </c>
    </row>
    <row r="5022" spans="1:16" x14ac:dyDescent="0.25">
      <c r="A5022" s="20" t="s">
        <v>4704</v>
      </c>
      <c r="B5022">
        <v>4</v>
      </c>
      <c r="C5022" t="s">
        <v>68</v>
      </c>
      <c r="D5022" t="s">
        <v>88</v>
      </c>
      <c r="E5022" t="s">
        <v>95</v>
      </c>
      <c r="F5022" t="s">
        <v>38</v>
      </c>
      <c r="G5022">
        <v>2</v>
      </c>
      <c r="H5022">
        <v>3</v>
      </c>
      <c r="I5022">
        <v>2014</v>
      </c>
      <c r="J5022" t="s">
        <v>45</v>
      </c>
      <c r="K5022" t="s">
        <v>44</v>
      </c>
      <c r="L5022" t="s">
        <v>44</v>
      </c>
      <c r="M5022" s="54" t="s">
        <v>44</v>
      </c>
      <c r="N5022">
        <v>18</v>
      </c>
      <c r="O5022">
        <v>1605</v>
      </c>
      <c r="P5022">
        <v>23.570226039551599</v>
      </c>
    </row>
    <row r="5023" spans="1:16" x14ac:dyDescent="0.25">
      <c r="A5023" s="20" t="s">
        <v>4707</v>
      </c>
      <c r="B5023">
        <v>4</v>
      </c>
      <c r="C5023" t="s">
        <v>68</v>
      </c>
      <c r="D5023" t="s">
        <v>88</v>
      </c>
      <c r="E5023" t="s">
        <v>95</v>
      </c>
      <c r="F5023" t="s">
        <v>38</v>
      </c>
      <c r="G5023">
        <v>3</v>
      </c>
      <c r="H5023">
        <v>3</v>
      </c>
      <c r="I5023">
        <v>2014</v>
      </c>
      <c r="J5023" t="s">
        <v>45</v>
      </c>
      <c r="K5023" t="s">
        <v>44</v>
      </c>
      <c r="L5023" t="s">
        <v>44</v>
      </c>
      <c r="M5023" s="54" t="s">
        <v>44</v>
      </c>
      <c r="N5023">
        <v>12</v>
      </c>
      <c r="O5023">
        <v>1963</v>
      </c>
      <c r="P5023">
        <v>28.867513459481302</v>
      </c>
    </row>
    <row r="5024" spans="1:16" x14ac:dyDescent="0.25">
      <c r="A5024" s="20" t="s">
        <v>4708</v>
      </c>
      <c r="B5024">
        <v>4</v>
      </c>
      <c r="C5024" t="s">
        <v>68</v>
      </c>
      <c r="D5024" t="s">
        <v>88</v>
      </c>
      <c r="E5024" t="s">
        <v>95</v>
      </c>
      <c r="F5024" t="s">
        <v>38</v>
      </c>
      <c r="G5024">
        <v>4</v>
      </c>
      <c r="H5024">
        <v>3</v>
      </c>
      <c r="I5024">
        <v>2014</v>
      </c>
      <c r="J5024" t="s">
        <v>45</v>
      </c>
      <c r="K5024">
        <v>10.199999999999999</v>
      </c>
      <c r="L5024">
        <v>7.0239687264894002</v>
      </c>
      <c r="M5024" s="54">
        <v>14.2481929795683</v>
      </c>
      <c r="N5024">
        <v>33</v>
      </c>
      <c r="O5024">
        <v>3093</v>
      </c>
      <c r="P5024">
        <v>17.407765595569799</v>
      </c>
    </row>
    <row r="5025" spans="1:16" x14ac:dyDescent="0.25">
      <c r="A5025" s="20" t="s">
        <v>4709</v>
      </c>
      <c r="B5025">
        <v>4</v>
      </c>
      <c r="C5025" t="s">
        <v>68</v>
      </c>
      <c r="D5025" t="s">
        <v>88</v>
      </c>
      <c r="E5025" t="s">
        <v>95</v>
      </c>
      <c r="F5025" t="s">
        <v>38</v>
      </c>
      <c r="G5025">
        <v>5</v>
      </c>
      <c r="H5025">
        <v>3</v>
      </c>
      <c r="I5025">
        <v>2014</v>
      </c>
      <c r="J5025" t="s">
        <v>45</v>
      </c>
      <c r="K5025" t="s">
        <v>44</v>
      </c>
      <c r="L5025" t="s">
        <v>44</v>
      </c>
      <c r="M5025" s="54" t="s">
        <v>44</v>
      </c>
      <c r="N5025">
        <v>15</v>
      </c>
      <c r="O5025">
        <v>1715</v>
      </c>
      <c r="P5025">
        <v>25.8198889747161</v>
      </c>
    </row>
    <row r="5026" spans="1:16" x14ac:dyDescent="0.25">
      <c r="A5026" s="20" t="s">
        <v>4714</v>
      </c>
      <c r="B5026">
        <v>4</v>
      </c>
      <c r="C5026" t="s">
        <v>68</v>
      </c>
      <c r="D5026" t="s">
        <v>88</v>
      </c>
      <c r="E5026" t="s">
        <v>95</v>
      </c>
      <c r="F5026" t="s">
        <v>38</v>
      </c>
      <c r="G5026">
        <v>1</v>
      </c>
      <c r="H5026">
        <v>3</v>
      </c>
      <c r="I5026">
        <v>2014</v>
      </c>
      <c r="J5026" t="s">
        <v>46</v>
      </c>
      <c r="K5026" t="s">
        <v>44</v>
      </c>
      <c r="L5026" t="s">
        <v>44</v>
      </c>
      <c r="M5026" s="54" t="s">
        <v>44</v>
      </c>
      <c r="N5026">
        <v>9</v>
      </c>
      <c r="O5026">
        <v>1755</v>
      </c>
      <c r="P5026">
        <v>33.3333333333333</v>
      </c>
    </row>
    <row r="5027" spans="1:16" x14ac:dyDescent="0.25">
      <c r="A5027" s="20" t="s">
        <v>4724</v>
      </c>
      <c r="B5027">
        <v>4</v>
      </c>
      <c r="C5027" t="s">
        <v>68</v>
      </c>
      <c r="D5027" t="s">
        <v>88</v>
      </c>
      <c r="E5027" t="s">
        <v>95</v>
      </c>
      <c r="F5027" t="s">
        <v>38</v>
      </c>
      <c r="G5027">
        <v>2</v>
      </c>
      <c r="H5027">
        <v>3</v>
      </c>
      <c r="I5027">
        <v>2014</v>
      </c>
      <c r="J5027" t="s">
        <v>46</v>
      </c>
      <c r="K5027" t="s">
        <v>44</v>
      </c>
      <c r="L5027" t="s">
        <v>44</v>
      </c>
      <c r="M5027" s="54" t="s">
        <v>44</v>
      </c>
      <c r="N5027">
        <v>12</v>
      </c>
      <c r="O5027">
        <v>1597</v>
      </c>
      <c r="P5027">
        <v>28.867513459481302</v>
      </c>
    </row>
    <row r="5028" spans="1:16" x14ac:dyDescent="0.25">
      <c r="A5028" s="20" t="s">
        <v>4727</v>
      </c>
      <c r="B5028">
        <v>4</v>
      </c>
      <c r="C5028" t="s">
        <v>68</v>
      </c>
      <c r="D5028" t="s">
        <v>88</v>
      </c>
      <c r="E5028" t="s">
        <v>95</v>
      </c>
      <c r="F5028" t="s">
        <v>38</v>
      </c>
      <c r="G5028">
        <v>3</v>
      </c>
      <c r="H5028">
        <v>3</v>
      </c>
      <c r="I5028">
        <v>2014</v>
      </c>
      <c r="J5028" t="s">
        <v>46</v>
      </c>
      <c r="K5028" t="s">
        <v>44</v>
      </c>
      <c r="L5028" t="s">
        <v>44</v>
      </c>
      <c r="M5028" s="54" t="s">
        <v>44</v>
      </c>
      <c r="N5028">
        <v>6</v>
      </c>
      <c r="O5028">
        <v>542</v>
      </c>
      <c r="P5028">
        <v>40.824829046386299</v>
      </c>
    </row>
    <row r="5029" spans="1:16" x14ac:dyDescent="0.25">
      <c r="A5029" s="20" t="s">
        <v>4728</v>
      </c>
      <c r="B5029">
        <v>4</v>
      </c>
      <c r="C5029" t="s">
        <v>68</v>
      </c>
      <c r="D5029" t="s">
        <v>88</v>
      </c>
      <c r="E5029" t="s">
        <v>95</v>
      </c>
      <c r="F5029" t="s">
        <v>38</v>
      </c>
      <c r="G5029">
        <v>4</v>
      </c>
      <c r="H5029">
        <v>3</v>
      </c>
      <c r="I5029">
        <v>2014</v>
      </c>
      <c r="J5029" t="s">
        <v>46</v>
      </c>
      <c r="K5029" t="s">
        <v>44</v>
      </c>
      <c r="L5029" t="s">
        <v>44</v>
      </c>
      <c r="M5029" s="54" t="s">
        <v>44</v>
      </c>
      <c r="N5029">
        <v>14</v>
      </c>
      <c r="O5029">
        <v>1547</v>
      </c>
      <c r="P5029">
        <v>26.726124191242398</v>
      </c>
    </row>
    <row r="5030" spans="1:16" x14ac:dyDescent="0.25">
      <c r="A5030" s="20" t="s">
        <v>4729</v>
      </c>
      <c r="B5030">
        <v>4</v>
      </c>
      <c r="C5030" t="s">
        <v>68</v>
      </c>
      <c r="D5030" t="s">
        <v>88</v>
      </c>
      <c r="E5030" t="s">
        <v>95</v>
      </c>
      <c r="F5030" t="s">
        <v>38</v>
      </c>
      <c r="G5030">
        <v>5</v>
      </c>
      <c r="H5030">
        <v>3</v>
      </c>
      <c r="I5030">
        <v>2014</v>
      </c>
      <c r="J5030" t="s">
        <v>46</v>
      </c>
      <c r="K5030">
        <v>9.1</v>
      </c>
      <c r="L5030">
        <v>6.0238005129999204</v>
      </c>
      <c r="M5030" s="54">
        <v>13.2095993621547</v>
      </c>
      <c r="N5030">
        <v>27</v>
      </c>
      <c r="O5030">
        <v>2944</v>
      </c>
      <c r="P5030">
        <v>19.245008972987499</v>
      </c>
    </row>
    <row r="5031" spans="1:16" x14ac:dyDescent="0.25">
      <c r="A5031" s="20" t="s">
        <v>4734</v>
      </c>
      <c r="B5031">
        <v>4</v>
      </c>
      <c r="C5031" t="s">
        <v>68</v>
      </c>
      <c r="D5031" t="s">
        <v>88</v>
      </c>
      <c r="E5031" t="s">
        <v>95</v>
      </c>
      <c r="F5031" t="s">
        <v>38</v>
      </c>
      <c r="G5031">
        <v>1</v>
      </c>
      <c r="H5031">
        <v>3</v>
      </c>
      <c r="I5031">
        <v>2014</v>
      </c>
      <c r="J5031" t="s">
        <v>47</v>
      </c>
      <c r="K5031" t="s">
        <v>44</v>
      </c>
      <c r="L5031" t="s">
        <v>44</v>
      </c>
      <c r="M5031" s="54" t="s">
        <v>44</v>
      </c>
      <c r="N5031">
        <v>3</v>
      </c>
      <c r="O5031">
        <v>392</v>
      </c>
      <c r="P5031">
        <v>57.735026918962603</v>
      </c>
    </row>
    <row r="5032" spans="1:16" x14ac:dyDescent="0.25">
      <c r="A5032" s="20" t="s">
        <v>4742</v>
      </c>
      <c r="B5032">
        <v>4</v>
      </c>
      <c r="C5032" t="s">
        <v>68</v>
      </c>
      <c r="D5032" t="s">
        <v>88</v>
      </c>
      <c r="E5032" t="s">
        <v>95</v>
      </c>
      <c r="F5032" t="s">
        <v>38</v>
      </c>
      <c r="G5032">
        <v>2</v>
      </c>
      <c r="H5032">
        <v>3</v>
      </c>
      <c r="I5032">
        <v>2014</v>
      </c>
      <c r="J5032" t="s">
        <v>47</v>
      </c>
      <c r="K5032" t="s">
        <v>44</v>
      </c>
      <c r="L5032" t="s">
        <v>44</v>
      </c>
      <c r="M5032" s="54" t="s">
        <v>44</v>
      </c>
      <c r="N5032">
        <v>7</v>
      </c>
      <c r="O5032">
        <v>1185</v>
      </c>
      <c r="P5032">
        <v>37.796447300922701</v>
      </c>
    </row>
    <row r="5033" spans="1:16" x14ac:dyDescent="0.25">
      <c r="A5033" s="20" t="s">
        <v>4745</v>
      </c>
      <c r="B5033">
        <v>4</v>
      </c>
      <c r="C5033" t="s">
        <v>68</v>
      </c>
      <c r="D5033" t="s">
        <v>88</v>
      </c>
      <c r="E5033" t="s">
        <v>95</v>
      </c>
      <c r="F5033" t="s">
        <v>38</v>
      </c>
      <c r="G5033">
        <v>3</v>
      </c>
      <c r="H5033">
        <v>3</v>
      </c>
      <c r="I5033">
        <v>2014</v>
      </c>
      <c r="J5033" t="s">
        <v>47</v>
      </c>
      <c r="K5033" t="s">
        <v>44</v>
      </c>
      <c r="L5033" t="s">
        <v>44</v>
      </c>
      <c r="M5033" s="54" t="s">
        <v>44</v>
      </c>
      <c r="N5033">
        <v>11</v>
      </c>
      <c r="O5033">
        <v>1596</v>
      </c>
      <c r="P5033">
        <v>30.151134457776401</v>
      </c>
    </row>
    <row r="5034" spans="1:16" x14ac:dyDescent="0.25">
      <c r="A5034" s="20" t="s">
        <v>4746</v>
      </c>
      <c r="B5034">
        <v>4</v>
      </c>
      <c r="C5034" t="s">
        <v>68</v>
      </c>
      <c r="D5034" t="s">
        <v>88</v>
      </c>
      <c r="E5034" t="s">
        <v>95</v>
      </c>
      <c r="F5034" t="s">
        <v>38</v>
      </c>
      <c r="G5034">
        <v>4</v>
      </c>
      <c r="H5034">
        <v>3</v>
      </c>
      <c r="I5034">
        <v>2014</v>
      </c>
      <c r="J5034" t="s">
        <v>47</v>
      </c>
      <c r="K5034">
        <v>7.2</v>
      </c>
      <c r="L5034">
        <v>4.7924233115787302</v>
      </c>
      <c r="M5034" s="54">
        <v>10.3896333522567</v>
      </c>
      <c r="N5034">
        <v>28</v>
      </c>
      <c r="O5034">
        <v>3992</v>
      </c>
      <c r="P5034">
        <v>18.8982236504614</v>
      </c>
    </row>
    <row r="5035" spans="1:16" x14ac:dyDescent="0.25">
      <c r="A5035" s="20" t="s">
        <v>4747</v>
      </c>
      <c r="B5035">
        <v>4</v>
      </c>
      <c r="C5035" t="s">
        <v>68</v>
      </c>
      <c r="D5035" t="s">
        <v>88</v>
      </c>
      <c r="E5035" t="s">
        <v>95</v>
      </c>
      <c r="F5035" t="s">
        <v>38</v>
      </c>
      <c r="G5035">
        <v>5</v>
      </c>
      <c r="H5035">
        <v>3</v>
      </c>
      <c r="I5035">
        <v>2014</v>
      </c>
      <c r="J5035" t="s">
        <v>47</v>
      </c>
      <c r="K5035">
        <v>9.3000000000000007</v>
      </c>
      <c r="L5035">
        <v>7.9389347593461803</v>
      </c>
      <c r="M5035" s="54">
        <v>10.815849911202299</v>
      </c>
      <c r="N5035">
        <v>165</v>
      </c>
      <c r="O5035">
        <v>17697</v>
      </c>
      <c r="P5035">
        <v>7.7849894416152301</v>
      </c>
    </row>
    <row r="5036" spans="1:16" x14ac:dyDescent="0.25">
      <c r="A5036" s="20" t="s">
        <v>4752</v>
      </c>
      <c r="B5036">
        <v>4</v>
      </c>
      <c r="C5036" t="s">
        <v>68</v>
      </c>
      <c r="D5036" t="s">
        <v>88</v>
      </c>
      <c r="E5036" t="s">
        <v>95</v>
      </c>
      <c r="F5036" t="s">
        <v>38</v>
      </c>
      <c r="G5036">
        <v>1</v>
      </c>
      <c r="H5036">
        <v>3</v>
      </c>
      <c r="I5036">
        <v>2014</v>
      </c>
      <c r="J5036" t="s">
        <v>48</v>
      </c>
      <c r="K5036" t="s">
        <v>44</v>
      </c>
      <c r="L5036" t="s">
        <v>44</v>
      </c>
      <c r="M5036" s="54" t="s">
        <v>44</v>
      </c>
      <c r="N5036">
        <v>2</v>
      </c>
      <c r="O5036">
        <v>349</v>
      </c>
      <c r="P5036">
        <v>70.710678118654698</v>
      </c>
    </row>
    <row r="5037" spans="1:16" x14ac:dyDescent="0.25">
      <c r="A5037" s="20" t="s">
        <v>4763</v>
      </c>
      <c r="B5037">
        <v>4</v>
      </c>
      <c r="C5037" t="s">
        <v>68</v>
      </c>
      <c r="D5037" t="s">
        <v>88</v>
      </c>
      <c r="E5037" t="s">
        <v>95</v>
      </c>
      <c r="F5037" t="s">
        <v>38</v>
      </c>
      <c r="G5037">
        <v>2</v>
      </c>
      <c r="H5037">
        <v>3</v>
      </c>
      <c r="I5037">
        <v>2014</v>
      </c>
      <c r="J5037" t="s">
        <v>48</v>
      </c>
      <c r="K5037" t="s">
        <v>44</v>
      </c>
      <c r="L5037" t="s">
        <v>44</v>
      </c>
      <c r="M5037" s="54" t="s">
        <v>44</v>
      </c>
      <c r="N5037">
        <v>1</v>
      </c>
      <c r="O5037">
        <v>256</v>
      </c>
      <c r="P5037">
        <v>100</v>
      </c>
    </row>
    <row r="5038" spans="1:16" x14ac:dyDescent="0.25">
      <c r="A5038" s="20" t="s">
        <v>4766</v>
      </c>
      <c r="B5038">
        <v>4</v>
      </c>
      <c r="C5038" t="s">
        <v>68</v>
      </c>
      <c r="D5038" t="s">
        <v>88</v>
      </c>
      <c r="E5038" t="s">
        <v>95</v>
      </c>
      <c r="F5038" t="s">
        <v>38</v>
      </c>
      <c r="G5038">
        <v>3</v>
      </c>
      <c r="H5038">
        <v>3</v>
      </c>
      <c r="I5038">
        <v>2014</v>
      </c>
      <c r="J5038" t="s">
        <v>48</v>
      </c>
      <c r="K5038" t="s">
        <v>44</v>
      </c>
      <c r="L5038" t="s">
        <v>44</v>
      </c>
      <c r="M5038" s="54" t="s">
        <v>44</v>
      </c>
      <c r="N5038">
        <v>1</v>
      </c>
      <c r="O5038">
        <v>579</v>
      </c>
      <c r="P5038">
        <v>100</v>
      </c>
    </row>
    <row r="5039" spans="1:16" x14ac:dyDescent="0.25">
      <c r="A5039" s="20" t="s">
        <v>4767</v>
      </c>
      <c r="B5039">
        <v>4</v>
      </c>
      <c r="C5039" t="s">
        <v>68</v>
      </c>
      <c r="D5039" t="s">
        <v>88</v>
      </c>
      <c r="E5039" t="s">
        <v>95</v>
      </c>
      <c r="F5039" t="s">
        <v>38</v>
      </c>
      <c r="G5039">
        <v>4</v>
      </c>
      <c r="H5039">
        <v>3</v>
      </c>
      <c r="I5039">
        <v>2014</v>
      </c>
      <c r="J5039" t="s">
        <v>48</v>
      </c>
      <c r="K5039" t="s">
        <v>44</v>
      </c>
      <c r="L5039" t="s">
        <v>44</v>
      </c>
      <c r="M5039" s="54" t="s">
        <v>44</v>
      </c>
      <c r="N5039">
        <v>10</v>
      </c>
      <c r="O5039">
        <v>3166</v>
      </c>
      <c r="P5039">
        <v>31.6227766016838</v>
      </c>
    </row>
    <row r="5040" spans="1:16" x14ac:dyDescent="0.25">
      <c r="A5040" s="20" t="s">
        <v>4768</v>
      </c>
      <c r="B5040">
        <v>4</v>
      </c>
      <c r="C5040" t="s">
        <v>68</v>
      </c>
      <c r="D5040" t="s">
        <v>88</v>
      </c>
      <c r="E5040" t="s">
        <v>95</v>
      </c>
      <c r="F5040" t="s">
        <v>38</v>
      </c>
      <c r="G5040">
        <v>5</v>
      </c>
      <c r="H5040">
        <v>3</v>
      </c>
      <c r="I5040">
        <v>2014</v>
      </c>
      <c r="J5040" t="s">
        <v>48</v>
      </c>
      <c r="K5040">
        <v>5.8</v>
      </c>
      <c r="L5040">
        <v>4.2009585566028802</v>
      </c>
      <c r="M5040" s="54">
        <v>7.6910319312655</v>
      </c>
      <c r="N5040">
        <v>45</v>
      </c>
      <c r="O5040">
        <v>7662</v>
      </c>
      <c r="P5040">
        <v>14.907119849998599</v>
      </c>
    </row>
    <row r="5041" spans="1:16" x14ac:dyDescent="0.25">
      <c r="A5041" s="20" t="s">
        <v>13086</v>
      </c>
      <c r="B5041">
        <v>4</v>
      </c>
      <c r="C5041" t="s">
        <v>68</v>
      </c>
      <c r="D5041" t="s">
        <v>88</v>
      </c>
      <c r="E5041" t="s">
        <v>95</v>
      </c>
      <c r="F5041" t="s">
        <v>38</v>
      </c>
      <c r="G5041">
        <v>1</v>
      </c>
      <c r="H5041">
        <v>3</v>
      </c>
      <c r="I5041">
        <v>2014</v>
      </c>
      <c r="J5041" t="s">
        <v>49</v>
      </c>
      <c r="K5041" t="s">
        <v>44</v>
      </c>
      <c r="L5041" t="s">
        <v>44</v>
      </c>
      <c r="M5041" s="54" t="s">
        <v>44</v>
      </c>
      <c r="N5041">
        <v>9</v>
      </c>
      <c r="O5041">
        <v>460</v>
      </c>
      <c r="P5041">
        <v>33.3333333333333</v>
      </c>
    </row>
    <row r="5042" spans="1:16" x14ac:dyDescent="0.25">
      <c r="A5042" s="20" t="s">
        <v>13087</v>
      </c>
      <c r="B5042">
        <v>4</v>
      </c>
      <c r="C5042" t="s">
        <v>68</v>
      </c>
      <c r="D5042" t="s">
        <v>88</v>
      </c>
      <c r="E5042" t="s">
        <v>95</v>
      </c>
      <c r="F5042" t="s">
        <v>38</v>
      </c>
      <c r="G5042">
        <v>2</v>
      </c>
      <c r="H5042">
        <v>3</v>
      </c>
      <c r="I5042">
        <v>2014</v>
      </c>
      <c r="J5042" t="s">
        <v>49</v>
      </c>
      <c r="K5042" t="s">
        <v>44</v>
      </c>
      <c r="L5042" t="s">
        <v>44</v>
      </c>
      <c r="M5042" s="54" t="s">
        <v>44</v>
      </c>
      <c r="N5042">
        <v>6</v>
      </c>
      <c r="O5042">
        <v>537</v>
      </c>
      <c r="P5042">
        <v>40.824829046386299</v>
      </c>
    </row>
    <row r="5043" spans="1:16" x14ac:dyDescent="0.25">
      <c r="A5043" s="20" t="s">
        <v>13088</v>
      </c>
      <c r="B5043">
        <v>4</v>
      </c>
      <c r="C5043" t="s">
        <v>68</v>
      </c>
      <c r="D5043" t="s">
        <v>88</v>
      </c>
      <c r="E5043" t="s">
        <v>95</v>
      </c>
      <c r="F5043" t="s">
        <v>38</v>
      </c>
      <c r="G5043">
        <v>3</v>
      </c>
      <c r="H5043">
        <v>3</v>
      </c>
      <c r="I5043">
        <v>2014</v>
      </c>
      <c r="J5043" t="s">
        <v>49</v>
      </c>
      <c r="K5043" t="s">
        <v>44</v>
      </c>
      <c r="L5043" t="s">
        <v>44</v>
      </c>
      <c r="M5043" s="54" t="s">
        <v>44</v>
      </c>
      <c r="N5043">
        <v>8</v>
      </c>
      <c r="O5043">
        <v>958</v>
      </c>
      <c r="P5043">
        <v>35.355339059327399</v>
      </c>
    </row>
    <row r="5044" spans="1:16" x14ac:dyDescent="0.25">
      <c r="A5044" s="20" t="s">
        <v>13089</v>
      </c>
      <c r="B5044">
        <v>4</v>
      </c>
      <c r="C5044" t="s">
        <v>68</v>
      </c>
      <c r="D5044" t="s">
        <v>88</v>
      </c>
      <c r="E5044" t="s">
        <v>95</v>
      </c>
      <c r="F5044" t="s">
        <v>38</v>
      </c>
      <c r="G5044">
        <v>4</v>
      </c>
      <c r="H5044">
        <v>3</v>
      </c>
      <c r="I5044">
        <v>2014</v>
      </c>
      <c r="J5044" t="s">
        <v>49</v>
      </c>
      <c r="K5044">
        <v>12.2</v>
      </c>
      <c r="L5044">
        <v>7.9136190696910802</v>
      </c>
      <c r="M5044" s="54">
        <v>17.903224068440799</v>
      </c>
      <c r="N5044">
        <v>25</v>
      </c>
      <c r="O5044">
        <v>2089</v>
      </c>
      <c r="P5044">
        <v>20</v>
      </c>
    </row>
    <row r="5045" spans="1:16" x14ac:dyDescent="0.25">
      <c r="A5045" s="20" t="s">
        <v>13090</v>
      </c>
      <c r="B5045">
        <v>4</v>
      </c>
      <c r="C5045" t="s">
        <v>68</v>
      </c>
      <c r="D5045" t="s">
        <v>88</v>
      </c>
      <c r="E5045" t="s">
        <v>95</v>
      </c>
      <c r="F5045" t="s">
        <v>38</v>
      </c>
      <c r="G5045">
        <v>5</v>
      </c>
      <c r="H5045">
        <v>3</v>
      </c>
      <c r="I5045">
        <v>2014</v>
      </c>
      <c r="J5045" t="s">
        <v>49</v>
      </c>
      <c r="K5045">
        <v>7.4</v>
      </c>
      <c r="L5045">
        <v>4.6788103968404098</v>
      </c>
      <c r="M5045" s="54">
        <v>11.2356006992455</v>
      </c>
      <c r="N5045">
        <v>22</v>
      </c>
      <c r="O5045">
        <v>2877</v>
      </c>
      <c r="P5045">
        <v>21.320071635561</v>
      </c>
    </row>
    <row r="5046" spans="1:16" x14ac:dyDescent="0.25">
      <c r="A5046" s="20" t="s">
        <v>13091</v>
      </c>
      <c r="B5046">
        <v>4</v>
      </c>
      <c r="C5046" t="s">
        <v>68</v>
      </c>
      <c r="D5046" t="s">
        <v>88</v>
      </c>
      <c r="E5046" t="s">
        <v>95</v>
      </c>
      <c r="F5046" t="s">
        <v>38</v>
      </c>
      <c r="G5046">
        <v>2</v>
      </c>
      <c r="H5046">
        <v>3</v>
      </c>
      <c r="I5046">
        <v>2014</v>
      </c>
      <c r="J5046" t="s">
        <v>50</v>
      </c>
      <c r="K5046" t="s">
        <v>44</v>
      </c>
      <c r="L5046" t="s">
        <v>44</v>
      </c>
      <c r="M5046" s="54" t="s">
        <v>44</v>
      </c>
      <c r="N5046">
        <v>3</v>
      </c>
      <c r="O5046">
        <v>669</v>
      </c>
      <c r="P5046">
        <v>57.735026918962603</v>
      </c>
    </row>
    <row r="5047" spans="1:16" x14ac:dyDescent="0.25">
      <c r="A5047" s="20" t="s">
        <v>13092</v>
      </c>
      <c r="B5047">
        <v>4</v>
      </c>
      <c r="C5047" t="s">
        <v>68</v>
      </c>
      <c r="D5047" t="s">
        <v>88</v>
      </c>
      <c r="E5047" t="s">
        <v>95</v>
      </c>
      <c r="F5047" t="s">
        <v>38</v>
      </c>
      <c r="G5047">
        <v>3</v>
      </c>
      <c r="H5047">
        <v>3</v>
      </c>
      <c r="I5047">
        <v>2014</v>
      </c>
      <c r="J5047" t="s">
        <v>50</v>
      </c>
      <c r="K5047" t="s">
        <v>44</v>
      </c>
      <c r="L5047" t="s">
        <v>44</v>
      </c>
      <c r="M5047" s="54" t="s">
        <v>44</v>
      </c>
      <c r="N5047">
        <v>2</v>
      </c>
      <c r="O5047">
        <v>438</v>
      </c>
      <c r="P5047">
        <v>70.710678118654698</v>
      </c>
    </row>
    <row r="5048" spans="1:16" x14ac:dyDescent="0.25">
      <c r="A5048" s="20" t="s">
        <v>13093</v>
      </c>
      <c r="B5048">
        <v>4</v>
      </c>
      <c r="C5048" t="s">
        <v>68</v>
      </c>
      <c r="D5048" t="s">
        <v>88</v>
      </c>
      <c r="E5048" t="s">
        <v>95</v>
      </c>
      <c r="F5048" t="s">
        <v>38</v>
      </c>
      <c r="G5048">
        <v>4</v>
      </c>
      <c r="H5048">
        <v>3</v>
      </c>
      <c r="I5048">
        <v>2014</v>
      </c>
      <c r="J5048" t="s">
        <v>50</v>
      </c>
      <c r="K5048">
        <v>7.3</v>
      </c>
      <c r="L5048">
        <v>4.3945284635785402</v>
      </c>
      <c r="M5048" s="54">
        <v>11.360000680392799</v>
      </c>
      <c r="N5048">
        <v>19</v>
      </c>
      <c r="O5048">
        <v>2640</v>
      </c>
      <c r="P5048">
        <v>22.941573387056199</v>
      </c>
    </row>
    <row r="5049" spans="1:16" x14ac:dyDescent="0.25">
      <c r="A5049" s="20" t="s">
        <v>14986</v>
      </c>
      <c r="B5049">
        <v>4</v>
      </c>
      <c r="C5049" t="s">
        <v>68</v>
      </c>
      <c r="D5049" t="s">
        <v>88</v>
      </c>
      <c r="E5049" t="s">
        <v>95</v>
      </c>
      <c r="F5049" t="s">
        <v>38</v>
      </c>
      <c r="G5049">
        <v>5</v>
      </c>
      <c r="H5049">
        <v>3</v>
      </c>
      <c r="I5049">
        <v>2014</v>
      </c>
      <c r="J5049" t="s">
        <v>50</v>
      </c>
      <c r="K5049">
        <v>8.3000000000000007</v>
      </c>
      <c r="L5049">
        <v>6.3154369472423104</v>
      </c>
      <c r="M5049" s="54">
        <v>10.761817346229501</v>
      </c>
      <c r="N5049">
        <v>57</v>
      </c>
      <c r="O5049">
        <v>6974</v>
      </c>
      <c r="P5049">
        <v>13.245323570650401</v>
      </c>
    </row>
    <row r="5050" spans="1:16" x14ac:dyDescent="0.25">
      <c r="A5050" s="20" t="s">
        <v>13094</v>
      </c>
      <c r="B5050">
        <v>4</v>
      </c>
      <c r="C5050" t="s">
        <v>68</v>
      </c>
      <c r="D5050" t="s">
        <v>88</v>
      </c>
      <c r="E5050" t="s">
        <v>95</v>
      </c>
      <c r="F5050" t="s">
        <v>38</v>
      </c>
      <c r="G5050">
        <v>1</v>
      </c>
      <c r="H5050">
        <v>3</v>
      </c>
      <c r="I5050">
        <v>2014</v>
      </c>
      <c r="J5050" t="s">
        <v>51</v>
      </c>
      <c r="K5050" t="s">
        <v>44</v>
      </c>
      <c r="L5050" t="s">
        <v>44</v>
      </c>
      <c r="M5050" s="54" t="s">
        <v>44</v>
      </c>
      <c r="N5050">
        <v>2</v>
      </c>
      <c r="O5050">
        <v>346</v>
      </c>
      <c r="P5050">
        <v>70.710678118654698</v>
      </c>
    </row>
    <row r="5051" spans="1:16" x14ac:dyDescent="0.25">
      <c r="A5051" s="20" t="s">
        <v>21921</v>
      </c>
      <c r="B5051">
        <v>4</v>
      </c>
      <c r="C5051" t="s">
        <v>68</v>
      </c>
      <c r="D5051" t="s">
        <v>88</v>
      </c>
      <c r="E5051" t="s">
        <v>95</v>
      </c>
      <c r="F5051" t="s">
        <v>38</v>
      </c>
      <c r="G5051">
        <v>2</v>
      </c>
      <c r="H5051">
        <v>3</v>
      </c>
      <c r="I5051">
        <v>2014</v>
      </c>
      <c r="J5051" t="s">
        <v>51</v>
      </c>
      <c r="K5051" t="s">
        <v>44</v>
      </c>
      <c r="L5051" t="s">
        <v>44</v>
      </c>
      <c r="M5051" s="54" t="s">
        <v>44</v>
      </c>
      <c r="N5051">
        <v>2</v>
      </c>
      <c r="O5051">
        <v>586</v>
      </c>
      <c r="P5051">
        <v>70.710678118654698</v>
      </c>
    </row>
    <row r="5052" spans="1:16" x14ac:dyDescent="0.25">
      <c r="A5052" s="20" t="s">
        <v>13095</v>
      </c>
      <c r="B5052">
        <v>4</v>
      </c>
      <c r="C5052" t="s">
        <v>68</v>
      </c>
      <c r="D5052" t="s">
        <v>88</v>
      </c>
      <c r="E5052" t="s">
        <v>95</v>
      </c>
      <c r="F5052" t="s">
        <v>38</v>
      </c>
      <c r="G5052">
        <v>3</v>
      </c>
      <c r="H5052">
        <v>3</v>
      </c>
      <c r="I5052">
        <v>2014</v>
      </c>
      <c r="J5052" t="s">
        <v>51</v>
      </c>
      <c r="K5052" t="s">
        <v>44</v>
      </c>
      <c r="L5052" t="s">
        <v>44</v>
      </c>
      <c r="M5052" s="54" t="s">
        <v>44</v>
      </c>
      <c r="N5052">
        <v>11</v>
      </c>
      <c r="O5052">
        <v>1938</v>
      </c>
      <c r="P5052">
        <v>30.151134457776401</v>
      </c>
    </row>
    <row r="5053" spans="1:16" x14ac:dyDescent="0.25">
      <c r="A5053" s="20" t="s">
        <v>15013</v>
      </c>
      <c r="B5053">
        <v>4</v>
      </c>
      <c r="C5053" t="s">
        <v>68</v>
      </c>
      <c r="D5053" t="s">
        <v>88</v>
      </c>
      <c r="E5053" t="s">
        <v>95</v>
      </c>
      <c r="F5053" t="s">
        <v>38</v>
      </c>
      <c r="G5053">
        <v>4</v>
      </c>
      <c r="H5053">
        <v>3</v>
      </c>
      <c r="I5053">
        <v>2014</v>
      </c>
      <c r="J5053" t="s">
        <v>51</v>
      </c>
      <c r="K5053" t="s">
        <v>44</v>
      </c>
      <c r="L5053" t="s">
        <v>44</v>
      </c>
      <c r="M5053" s="54" t="s">
        <v>44</v>
      </c>
      <c r="N5053">
        <v>13</v>
      </c>
      <c r="O5053">
        <v>2679</v>
      </c>
      <c r="P5053">
        <v>27.735009811261499</v>
      </c>
    </row>
    <row r="5054" spans="1:16" x14ac:dyDescent="0.25">
      <c r="A5054" s="20" t="s">
        <v>13096</v>
      </c>
      <c r="B5054">
        <v>4</v>
      </c>
      <c r="C5054" t="s">
        <v>68</v>
      </c>
      <c r="D5054" t="s">
        <v>88</v>
      </c>
      <c r="E5054" t="s">
        <v>95</v>
      </c>
      <c r="F5054" t="s">
        <v>38</v>
      </c>
      <c r="G5054">
        <v>5</v>
      </c>
      <c r="H5054">
        <v>3</v>
      </c>
      <c r="I5054">
        <v>2014</v>
      </c>
      <c r="J5054" t="s">
        <v>51</v>
      </c>
      <c r="K5054">
        <v>6.5</v>
      </c>
      <c r="L5054">
        <v>4.3641814952415503</v>
      </c>
      <c r="M5054" s="54">
        <v>9.3273685267299005</v>
      </c>
      <c r="N5054">
        <v>29</v>
      </c>
      <c r="O5054">
        <v>4386</v>
      </c>
      <c r="P5054">
        <v>18.569533817705199</v>
      </c>
    </row>
    <row r="5055" spans="1:16" x14ac:dyDescent="0.25">
      <c r="A5055" s="20" t="s">
        <v>13097</v>
      </c>
      <c r="B5055">
        <v>4</v>
      </c>
      <c r="C5055" t="s">
        <v>68</v>
      </c>
      <c r="D5055" t="s">
        <v>88</v>
      </c>
      <c r="E5055" t="s">
        <v>96</v>
      </c>
      <c r="F5055" t="s">
        <v>42</v>
      </c>
      <c r="G5055">
        <v>2</v>
      </c>
      <c r="H5055">
        <v>4</v>
      </c>
      <c r="I5055">
        <v>2014</v>
      </c>
      <c r="J5055" t="s">
        <v>52</v>
      </c>
      <c r="K5055" t="s">
        <v>44</v>
      </c>
      <c r="L5055" t="s">
        <v>44</v>
      </c>
      <c r="M5055" s="54" t="s">
        <v>44</v>
      </c>
      <c r="N5055">
        <v>1</v>
      </c>
      <c r="O5055">
        <v>40</v>
      </c>
      <c r="P5055">
        <v>100</v>
      </c>
    </row>
    <row r="5056" spans="1:16" x14ac:dyDescent="0.25">
      <c r="A5056" s="20" t="s">
        <v>13098</v>
      </c>
      <c r="B5056">
        <v>4</v>
      </c>
      <c r="C5056" t="s">
        <v>68</v>
      </c>
      <c r="D5056" t="s">
        <v>88</v>
      </c>
      <c r="E5056" t="s">
        <v>96</v>
      </c>
      <c r="F5056" t="s">
        <v>42</v>
      </c>
      <c r="G5056">
        <v>3</v>
      </c>
      <c r="H5056">
        <v>4</v>
      </c>
      <c r="I5056">
        <v>2014</v>
      </c>
      <c r="J5056" t="s">
        <v>52</v>
      </c>
      <c r="K5056" t="s">
        <v>44</v>
      </c>
      <c r="L5056" t="s">
        <v>44</v>
      </c>
      <c r="M5056" s="54" t="s">
        <v>44</v>
      </c>
      <c r="N5056">
        <v>4</v>
      </c>
      <c r="O5056">
        <v>100</v>
      </c>
      <c r="P5056">
        <v>50</v>
      </c>
    </row>
    <row r="5057" spans="1:16" x14ac:dyDescent="0.25">
      <c r="A5057" s="20" t="s">
        <v>13099</v>
      </c>
      <c r="B5057">
        <v>4</v>
      </c>
      <c r="C5057" t="s">
        <v>68</v>
      </c>
      <c r="D5057" t="s">
        <v>88</v>
      </c>
      <c r="E5057" t="s">
        <v>96</v>
      </c>
      <c r="F5057" t="s">
        <v>42</v>
      </c>
      <c r="G5057">
        <v>4</v>
      </c>
      <c r="H5057">
        <v>4</v>
      </c>
      <c r="I5057">
        <v>2014</v>
      </c>
      <c r="J5057" t="s">
        <v>52</v>
      </c>
      <c r="K5057" t="s">
        <v>44</v>
      </c>
      <c r="L5057" t="s">
        <v>44</v>
      </c>
      <c r="M5057" s="54" t="s">
        <v>44</v>
      </c>
      <c r="N5057">
        <v>1</v>
      </c>
      <c r="O5057">
        <v>149</v>
      </c>
      <c r="P5057">
        <v>100</v>
      </c>
    </row>
    <row r="5058" spans="1:16" x14ac:dyDescent="0.25">
      <c r="A5058" s="20" t="s">
        <v>21922</v>
      </c>
      <c r="B5058">
        <v>4</v>
      </c>
      <c r="C5058" t="s">
        <v>68</v>
      </c>
      <c r="D5058" t="s">
        <v>88</v>
      </c>
      <c r="E5058" t="s">
        <v>96</v>
      </c>
      <c r="F5058" t="s">
        <v>42</v>
      </c>
      <c r="G5058">
        <v>5</v>
      </c>
      <c r="H5058">
        <v>4</v>
      </c>
      <c r="I5058">
        <v>2014</v>
      </c>
      <c r="J5058" t="s">
        <v>52</v>
      </c>
      <c r="K5058" t="s">
        <v>44</v>
      </c>
      <c r="L5058" t="s">
        <v>44</v>
      </c>
      <c r="M5058" s="54" t="s">
        <v>44</v>
      </c>
      <c r="N5058">
        <v>1</v>
      </c>
      <c r="O5058">
        <v>77</v>
      </c>
      <c r="P5058">
        <v>100</v>
      </c>
    </row>
    <row r="5059" spans="1:16" x14ac:dyDescent="0.25">
      <c r="A5059" s="20" t="s">
        <v>13100</v>
      </c>
      <c r="B5059">
        <v>4</v>
      </c>
      <c r="C5059" t="s">
        <v>68</v>
      </c>
      <c r="D5059" t="s">
        <v>88</v>
      </c>
      <c r="E5059" t="s">
        <v>96</v>
      </c>
      <c r="F5059" t="s">
        <v>42</v>
      </c>
      <c r="G5059">
        <v>1</v>
      </c>
      <c r="H5059">
        <v>4</v>
      </c>
      <c r="I5059">
        <v>2014</v>
      </c>
      <c r="J5059" t="s">
        <v>34</v>
      </c>
      <c r="K5059" t="s">
        <v>44</v>
      </c>
      <c r="L5059" t="s">
        <v>44</v>
      </c>
      <c r="M5059" s="54" t="s">
        <v>44</v>
      </c>
      <c r="N5059">
        <v>12</v>
      </c>
      <c r="O5059">
        <v>781</v>
      </c>
      <c r="P5059">
        <v>28.867513459481302</v>
      </c>
    </row>
    <row r="5060" spans="1:16" x14ac:dyDescent="0.25">
      <c r="A5060" s="20" t="s">
        <v>13101</v>
      </c>
      <c r="B5060">
        <v>4</v>
      </c>
      <c r="C5060" t="s">
        <v>68</v>
      </c>
      <c r="D5060" t="s">
        <v>88</v>
      </c>
      <c r="E5060" t="s">
        <v>96</v>
      </c>
      <c r="F5060" t="s">
        <v>42</v>
      </c>
      <c r="G5060">
        <v>3</v>
      </c>
      <c r="H5060">
        <v>4</v>
      </c>
      <c r="I5060">
        <v>2014</v>
      </c>
      <c r="J5060" t="s">
        <v>53</v>
      </c>
      <c r="K5060" t="s">
        <v>44</v>
      </c>
      <c r="L5060" t="s">
        <v>44</v>
      </c>
      <c r="M5060" s="54" t="s">
        <v>44</v>
      </c>
      <c r="N5060">
        <v>2</v>
      </c>
      <c r="O5060">
        <v>71</v>
      </c>
      <c r="P5060">
        <v>70.710678118654698</v>
      </c>
    </row>
    <row r="5061" spans="1:16" x14ac:dyDescent="0.25">
      <c r="A5061" s="20" t="s">
        <v>21923</v>
      </c>
      <c r="B5061">
        <v>4</v>
      </c>
      <c r="C5061" t="s">
        <v>68</v>
      </c>
      <c r="D5061" t="s">
        <v>88</v>
      </c>
      <c r="E5061" t="s">
        <v>96</v>
      </c>
      <c r="F5061" t="s">
        <v>42</v>
      </c>
      <c r="G5061">
        <v>4</v>
      </c>
      <c r="H5061">
        <v>4</v>
      </c>
      <c r="I5061">
        <v>2014</v>
      </c>
      <c r="J5061" t="s">
        <v>53</v>
      </c>
      <c r="K5061" t="s">
        <v>44</v>
      </c>
      <c r="L5061" t="s">
        <v>44</v>
      </c>
      <c r="M5061" s="54" t="s">
        <v>44</v>
      </c>
      <c r="N5061">
        <v>3</v>
      </c>
      <c r="O5061">
        <v>197</v>
      </c>
      <c r="P5061">
        <v>57.735026918962603</v>
      </c>
    </row>
    <row r="5062" spans="1:16" x14ac:dyDescent="0.25">
      <c r="A5062" s="20" t="s">
        <v>14987</v>
      </c>
      <c r="B5062">
        <v>4</v>
      </c>
      <c r="C5062" t="s">
        <v>68</v>
      </c>
      <c r="D5062" t="s">
        <v>88</v>
      </c>
      <c r="E5062" t="s">
        <v>96</v>
      </c>
      <c r="F5062" t="s">
        <v>42</v>
      </c>
      <c r="G5062">
        <v>5</v>
      </c>
      <c r="H5062">
        <v>4</v>
      </c>
      <c r="I5062">
        <v>2014</v>
      </c>
      <c r="J5062" t="s">
        <v>53</v>
      </c>
      <c r="K5062" t="s">
        <v>44</v>
      </c>
      <c r="L5062" t="s">
        <v>44</v>
      </c>
      <c r="M5062" s="54" t="s">
        <v>44</v>
      </c>
      <c r="N5062">
        <v>10</v>
      </c>
      <c r="O5062">
        <v>1292</v>
      </c>
      <c r="P5062">
        <v>31.6227766016838</v>
      </c>
    </row>
    <row r="5063" spans="1:16" x14ac:dyDescent="0.25">
      <c r="A5063" s="20" t="s">
        <v>13102</v>
      </c>
      <c r="B5063">
        <v>4</v>
      </c>
      <c r="C5063" t="s">
        <v>68</v>
      </c>
      <c r="D5063" t="s">
        <v>88</v>
      </c>
      <c r="E5063" t="s">
        <v>96</v>
      </c>
      <c r="F5063" t="s">
        <v>42</v>
      </c>
      <c r="G5063">
        <v>2</v>
      </c>
      <c r="H5063">
        <v>4</v>
      </c>
      <c r="I5063">
        <v>2014</v>
      </c>
      <c r="J5063" t="s">
        <v>34</v>
      </c>
      <c r="K5063">
        <v>19.3</v>
      </c>
      <c r="L5063">
        <v>13.0811661944521</v>
      </c>
      <c r="M5063" s="54">
        <v>27.3758821658577</v>
      </c>
      <c r="N5063">
        <v>30</v>
      </c>
      <c r="O5063">
        <v>1595</v>
      </c>
      <c r="P5063">
        <v>18.257418583505501</v>
      </c>
    </row>
    <row r="5064" spans="1:16" x14ac:dyDescent="0.25">
      <c r="A5064" s="20" t="s">
        <v>15014</v>
      </c>
      <c r="B5064">
        <v>4</v>
      </c>
      <c r="C5064" t="s">
        <v>68</v>
      </c>
      <c r="D5064" t="s">
        <v>88</v>
      </c>
      <c r="E5064" t="s">
        <v>96</v>
      </c>
      <c r="F5064" t="s">
        <v>42</v>
      </c>
      <c r="G5064">
        <v>4</v>
      </c>
      <c r="H5064">
        <v>4</v>
      </c>
      <c r="I5064">
        <v>2014</v>
      </c>
      <c r="J5064" t="s">
        <v>54</v>
      </c>
      <c r="K5064" t="s">
        <v>44</v>
      </c>
      <c r="L5064" t="s">
        <v>44</v>
      </c>
      <c r="M5064" s="54" t="s">
        <v>44</v>
      </c>
      <c r="N5064">
        <v>4</v>
      </c>
      <c r="O5064">
        <v>75</v>
      </c>
      <c r="P5064">
        <v>50</v>
      </c>
    </row>
    <row r="5065" spans="1:16" x14ac:dyDescent="0.25">
      <c r="A5065" s="20" t="s">
        <v>13103</v>
      </c>
      <c r="B5065">
        <v>4</v>
      </c>
      <c r="C5065" t="s">
        <v>68</v>
      </c>
      <c r="D5065" t="s">
        <v>88</v>
      </c>
      <c r="E5065" t="s">
        <v>96</v>
      </c>
      <c r="F5065" t="s">
        <v>42</v>
      </c>
      <c r="G5065">
        <v>3</v>
      </c>
      <c r="H5065">
        <v>4</v>
      </c>
      <c r="I5065">
        <v>2014</v>
      </c>
      <c r="J5065" t="s">
        <v>34</v>
      </c>
      <c r="K5065">
        <v>21.8</v>
      </c>
      <c r="L5065">
        <v>15.9572619420697</v>
      </c>
      <c r="M5065" s="54">
        <v>29.140318937475602</v>
      </c>
      <c r="N5065">
        <v>44</v>
      </c>
      <c r="O5065">
        <v>2300</v>
      </c>
      <c r="P5065">
        <v>15.0755672288882</v>
      </c>
    </row>
    <row r="5066" spans="1:16" x14ac:dyDescent="0.25">
      <c r="A5066" s="20" t="s">
        <v>13104</v>
      </c>
      <c r="B5066">
        <v>4</v>
      </c>
      <c r="C5066" t="s">
        <v>68</v>
      </c>
      <c r="D5066" t="s">
        <v>88</v>
      </c>
      <c r="E5066" t="s">
        <v>96</v>
      </c>
      <c r="F5066" t="s">
        <v>42</v>
      </c>
      <c r="G5066">
        <v>1</v>
      </c>
      <c r="H5066">
        <v>4</v>
      </c>
      <c r="I5066">
        <v>2014</v>
      </c>
      <c r="J5066" t="s">
        <v>55</v>
      </c>
      <c r="K5066" t="s">
        <v>44</v>
      </c>
      <c r="L5066" t="s">
        <v>44</v>
      </c>
      <c r="M5066" s="54" t="s">
        <v>44</v>
      </c>
      <c r="N5066">
        <v>1</v>
      </c>
      <c r="O5066">
        <v>82</v>
      </c>
      <c r="P5066">
        <v>100</v>
      </c>
    </row>
    <row r="5067" spans="1:16" x14ac:dyDescent="0.25">
      <c r="A5067" s="20" t="s">
        <v>21924</v>
      </c>
      <c r="B5067">
        <v>4</v>
      </c>
      <c r="C5067" t="s">
        <v>68</v>
      </c>
      <c r="D5067" t="s">
        <v>88</v>
      </c>
      <c r="E5067" t="s">
        <v>96</v>
      </c>
      <c r="F5067" t="s">
        <v>42</v>
      </c>
      <c r="G5067">
        <v>2</v>
      </c>
      <c r="H5067">
        <v>4</v>
      </c>
      <c r="I5067">
        <v>2014</v>
      </c>
      <c r="J5067" t="s">
        <v>55</v>
      </c>
      <c r="K5067" t="s">
        <v>44</v>
      </c>
      <c r="L5067" t="s">
        <v>44</v>
      </c>
      <c r="M5067" s="54" t="s">
        <v>44</v>
      </c>
      <c r="N5067">
        <v>1</v>
      </c>
      <c r="O5067">
        <v>125</v>
      </c>
      <c r="P5067">
        <v>100</v>
      </c>
    </row>
    <row r="5068" spans="1:16" x14ac:dyDescent="0.25">
      <c r="A5068" s="20" t="s">
        <v>13105</v>
      </c>
      <c r="B5068">
        <v>4</v>
      </c>
      <c r="C5068" t="s">
        <v>68</v>
      </c>
      <c r="D5068" t="s">
        <v>88</v>
      </c>
      <c r="E5068" t="s">
        <v>96</v>
      </c>
      <c r="F5068" t="s">
        <v>42</v>
      </c>
      <c r="G5068">
        <v>3</v>
      </c>
      <c r="H5068">
        <v>4</v>
      </c>
      <c r="I5068">
        <v>2014</v>
      </c>
      <c r="J5068" t="s">
        <v>55</v>
      </c>
      <c r="K5068" t="s">
        <v>44</v>
      </c>
      <c r="L5068" t="s">
        <v>44</v>
      </c>
      <c r="M5068" s="54" t="s">
        <v>44</v>
      </c>
      <c r="N5068">
        <v>6</v>
      </c>
      <c r="O5068">
        <v>350</v>
      </c>
      <c r="P5068">
        <v>40.824829046386299</v>
      </c>
    </row>
    <row r="5069" spans="1:16" x14ac:dyDescent="0.25">
      <c r="A5069" s="20" t="s">
        <v>13106</v>
      </c>
      <c r="B5069">
        <v>4</v>
      </c>
      <c r="C5069" t="s">
        <v>68</v>
      </c>
      <c r="D5069" t="s">
        <v>88</v>
      </c>
      <c r="E5069" t="s">
        <v>96</v>
      </c>
      <c r="F5069" t="s">
        <v>42</v>
      </c>
      <c r="G5069">
        <v>4</v>
      </c>
      <c r="H5069">
        <v>4</v>
      </c>
      <c r="I5069">
        <v>2014</v>
      </c>
      <c r="J5069" t="s">
        <v>55</v>
      </c>
      <c r="K5069" t="s">
        <v>44</v>
      </c>
      <c r="L5069" t="s">
        <v>44</v>
      </c>
      <c r="M5069" s="54" t="s">
        <v>44</v>
      </c>
      <c r="N5069">
        <v>14</v>
      </c>
      <c r="O5069">
        <v>573</v>
      </c>
      <c r="P5069">
        <v>26.726124191242398</v>
      </c>
    </row>
    <row r="5070" spans="1:16" x14ac:dyDescent="0.25">
      <c r="A5070" s="20" t="s">
        <v>13107</v>
      </c>
      <c r="B5070">
        <v>4</v>
      </c>
      <c r="C5070" t="s">
        <v>68</v>
      </c>
      <c r="D5070" t="s">
        <v>88</v>
      </c>
      <c r="E5070" t="s">
        <v>96</v>
      </c>
      <c r="F5070" t="s">
        <v>42</v>
      </c>
      <c r="G5070">
        <v>5</v>
      </c>
      <c r="H5070">
        <v>4</v>
      </c>
      <c r="I5070">
        <v>2014</v>
      </c>
      <c r="J5070" t="s">
        <v>55</v>
      </c>
      <c r="K5070" t="s">
        <v>44</v>
      </c>
      <c r="L5070" t="s">
        <v>44</v>
      </c>
      <c r="M5070" s="54" t="s">
        <v>44</v>
      </c>
      <c r="N5070">
        <v>8</v>
      </c>
      <c r="O5070">
        <v>438</v>
      </c>
      <c r="P5070">
        <v>35.355339059327399</v>
      </c>
    </row>
    <row r="5071" spans="1:16" x14ac:dyDescent="0.25">
      <c r="A5071" s="20" t="s">
        <v>13108</v>
      </c>
      <c r="B5071">
        <v>4</v>
      </c>
      <c r="C5071" t="s">
        <v>68</v>
      </c>
      <c r="D5071" t="s">
        <v>88</v>
      </c>
      <c r="E5071" t="s">
        <v>96</v>
      </c>
      <c r="F5071" t="s">
        <v>42</v>
      </c>
      <c r="G5071">
        <v>4</v>
      </c>
      <c r="H5071">
        <v>4</v>
      </c>
      <c r="I5071">
        <v>2014</v>
      </c>
      <c r="J5071" t="s">
        <v>34</v>
      </c>
      <c r="K5071">
        <v>13.5</v>
      </c>
      <c r="L5071">
        <v>9.9220685059211</v>
      </c>
      <c r="M5071" s="54">
        <v>18.077873288699902</v>
      </c>
      <c r="N5071">
        <v>45</v>
      </c>
      <c r="O5071">
        <v>3461</v>
      </c>
      <c r="P5071">
        <v>14.907119849998599</v>
      </c>
    </row>
    <row r="5072" spans="1:16" x14ac:dyDescent="0.25">
      <c r="A5072" s="20" t="s">
        <v>21925</v>
      </c>
      <c r="B5072">
        <v>4</v>
      </c>
      <c r="C5072" t="s">
        <v>68</v>
      </c>
      <c r="D5072" t="s">
        <v>88</v>
      </c>
      <c r="E5072" t="s">
        <v>96</v>
      </c>
      <c r="F5072" t="s">
        <v>42</v>
      </c>
      <c r="G5072">
        <v>1</v>
      </c>
      <c r="H5072">
        <v>4</v>
      </c>
      <c r="I5072">
        <v>2014</v>
      </c>
      <c r="J5072" t="s">
        <v>56</v>
      </c>
      <c r="K5072" t="s">
        <v>44</v>
      </c>
      <c r="L5072" t="s">
        <v>44</v>
      </c>
      <c r="M5072" s="54" t="s">
        <v>44</v>
      </c>
      <c r="N5072">
        <v>1</v>
      </c>
      <c r="O5072">
        <v>4</v>
      </c>
      <c r="P5072">
        <v>100</v>
      </c>
    </row>
    <row r="5073" spans="1:16" x14ac:dyDescent="0.25">
      <c r="A5073" s="20" t="s">
        <v>22385</v>
      </c>
      <c r="B5073">
        <v>4</v>
      </c>
      <c r="C5073" t="s">
        <v>68</v>
      </c>
      <c r="D5073" t="s">
        <v>88</v>
      </c>
      <c r="E5073" t="s">
        <v>96</v>
      </c>
      <c r="F5073" t="s">
        <v>42</v>
      </c>
      <c r="G5073">
        <v>3</v>
      </c>
      <c r="H5073">
        <v>4</v>
      </c>
      <c r="I5073">
        <v>2014</v>
      </c>
      <c r="J5073" t="s">
        <v>56</v>
      </c>
      <c r="K5073" t="s">
        <v>44</v>
      </c>
      <c r="L5073" t="s">
        <v>44</v>
      </c>
      <c r="M5073" s="54" t="s">
        <v>44</v>
      </c>
      <c r="N5073">
        <v>1</v>
      </c>
      <c r="O5073">
        <v>11</v>
      </c>
      <c r="P5073">
        <v>100</v>
      </c>
    </row>
    <row r="5074" spans="1:16" x14ac:dyDescent="0.25">
      <c r="A5074" s="20" t="s">
        <v>21926</v>
      </c>
      <c r="B5074">
        <v>4</v>
      </c>
      <c r="C5074" t="s">
        <v>68</v>
      </c>
      <c r="D5074" t="s">
        <v>88</v>
      </c>
      <c r="E5074" t="s">
        <v>96</v>
      </c>
      <c r="F5074" t="s">
        <v>42</v>
      </c>
      <c r="G5074">
        <v>5</v>
      </c>
      <c r="H5074">
        <v>4</v>
      </c>
      <c r="I5074">
        <v>2014</v>
      </c>
      <c r="J5074" t="s">
        <v>56</v>
      </c>
      <c r="K5074" t="s">
        <v>44</v>
      </c>
      <c r="L5074" t="s">
        <v>44</v>
      </c>
      <c r="M5074" s="54" t="s">
        <v>44</v>
      </c>
      <c r="N5074">
        <v>1</v>
      </c>
      <c r="O5074">
        <v>153</v>
      </c>
      <c r="P5074">
        <v>100</v>
      </c>
    </row>
    <row r="5075" spans="1:16" x14ac:dyDescent="0.25">
      <c r="A5075" s="20" t="s">
        <v>13109</v>
      </c>
      <c r="B5075">
        <v>4</v>
      </c>
      <c r="C5075" t="s">
        <v>68</v>
      </c>
      <c r="D5075" t="s">
        <v>88</v>
      </c>
      <c r="E5075" t="s">
        <v>96</v>
      </c>
      <c r="F5075" t="s">
        <v>42</v>
      </c>
      <c r="G5075">
        <v>5</v>
      </c>
      <c r="H5075">
        <v>4</v>
      </c>
      <c r="I5075">
        <v>2014</v>
      </c>
      <c r="J5075" t="s">
        <v>34</v>
      </c>
      <c r="K5075">
        <v>16.899999999999999</v>
      </c>
      <c r="L5075">
        <v>14.391272251852101</v>
      </c>
      <c r="M5075" s="54">
        <v>19.800824989683999</v>
      </c>
      <c r="N5075">
        <v>153</v>
      </c>
      <c r="O5075">
        <v>9505</v>
      </c>
      <c r="P5075">
        <v>8.0845208345444295</v>
      </c>
    </row>
    <row r="5076" spans="1:16" x14ac:dyDescent="0.25">
      <c r="A5076" s="20" t="s">
        <v>21927</v>
      </c>
      <c r="B5076">
        <v>4</v>
      </c>
      <c r="C5076" t="s">
        <v>68</v>
      </c>
      <c r="D5076" t="s">
        <v>88</v>
      </c>
      <c r="E5076" t="s">
        <v>96</v>
      </c>
      <c r="F5076" t="s">
        <v>42</v>
      </c>
      <c r="G5076">
        <v>2</v>
      </c>
      <c r="H5076">
        <v>4</v>
      </c>
      <c r="I5076">
        <v>2014</v>
      </c>
      <c r="J5076" t="s">
        <v>57</v>
      </c>
      <c r="K5076" t="s">
        <v>44</v>
      </c>
      <c r="L5076" t="s">
        <v>44</v>
      </c>
      <c r="M5076" s="54" t="s">
        <v>44</v>
      </c>
      <c r="N5076">
        <v>1</v>
      </c>
      <c r="O5076">
        <v>26</v>
      </c>
      <c r="P5076">
        <v>100</v>
      </c>
    </row>
    <row r="5077" spans="1:16" x14ac:dyDescent="0.25">
      <c r="A5077" s="20" t="s">
        <v>21928</v>
      </c>
      <c r="B5077">
        <v>4</v>
      </c>
      <c r="C5077" t="s">
        <v>68</v>
      </c>
      <c r="D5077" t="s">
        <v>88</v>
      </c>
      <c r="E5077" t="s">
        <v>96</v>
      </c>
      <c r="F5077" t="s">
        <v>42</v>
      </c>
      <c r="G5077">
        <v>3</v>
      </c>
      <c r="H5077">
        <v>4</v>
      </c>
      <c r="I5077">
        <v>2014</v>
      </c>
      <c r="J5077" t="s">
        <v>57</v>
      </c>
      <c r="K5077" t="s">
        <v>44</v>
      </c>
      <c r="L5077" t="s">
        <v>44</v>
      </c>
      <c r="M5077" s="54" t="s">
        <v>44</v>
      </c>
      <c r="N5077">
        <v>1</v>
      </c>
      <c r="O5077">
        <v>56</v>
      </c>
      <c r="P5077">
        <v>100</v>
      </c>
    </row>
    <row r="5078" spans="1:16" x14ac:dyDescent="0.25">
      <c r="A5078" s="20" t="s">
        <v>13110</v>
      </c>
      <c r="B5078">
        <v>4</v>
      </c>
      <c r="C5078" t="s">
        <v>68</v>
      </c>
      <c r="D5078" t="s">
        <v>88</v>
      </c>
      <c r="E5078" t="s">
        <v>96</v>
      </c>
      <c r="F5078" t="s">
        <v>42</v>
      </c>
      <c r="G5078">
        <v>4</v>
      </c>
      <c r="H5078">
        <v>4</v>
      </c>
      <c r="I5078">
        <v>2014</v>
      </c>
      <c r="J5078" t="s">
        <v>57</v>
      </c>
      <c r="K5078" t="s">
        <v>44</v>
      </c>
      <c r="L5078" t="s">
        <v>44</v>
      </c>
      <c r="M5078" s="54" t="s">
        <v>44</v>
      </c>
      <c r="N5078">
        <v>2</v>
      </c>
      <c r="O5078">
        <v>68</v>
      </c>
      <c r="P5078">
        <v>70.710678118654698</v>
      </c>
    </row>
    <row r="5079" spans="1:16" x14ac:dyDescent="0.25">
      <c r="A5079" s="20" t="s">
        <v>15015</v>
      </c>
      <c r="B5079">
        <v>4</v>
      </c>
      <c r="C5079" t="s">
        <v>68</v>
      </c>
      <c r="D5079" t="s">
        <v>88</v>
      </c>
      <c r="E5079" t="s">
        <v>96</v>
      </c>
      <c r="F5079" t="s">
        <v>42</v>
      </c>
      <c r="G5079">
        <v>5</v>
      </c>
      <c r="H5079">
        <v>4</v>
      </c>
      <c r="I5079">
        <v>2014</v>
      </c>
      <c r="J5079" t="s">
        <v>57</v>
      </c>
      <c r="K5079" t="s">
        <v>44</v>
      </c>
      <c r="L5079" t="s">
        <v>44</v>
      </c>
      <c r="M5079" s="54" t="s">
        <v>44</v>
      </c>
      <c r="N5079">
        <v>1</v>
      </c>
      <c r="O5079">
        <v>64</v>
      </c>
      <c r="P5079">
        <v>100</v>
      </c>
    </row>
    <row r="5080" spans="1:16" x14ac:dyDescent="0.25">
      <c r="A5080" s="20" t="s">
        <v>13111</v>
      </c>
      <c r="B5080">
        <v>4</v>
      </c>
      <c r="C5080" t="s">
        <v>68</v>
      </c>
      <c r="D5080" t="s">
        <v>88</v>
      </c>
      <c r="E5080" t="s">
        <v>96</v>
      </c>
      <c r="F5080" t="s">
        <v>42</v>
      </c>
      <c r="G5080">
        <v>1</v>
      </c>
      <c r="H5080">
        <v>4</v>
      </c>
      <c r="I5080">
        <v>2014</v>
      </c>
      <c r="J5080" t="s">
        <v>58</v>
      </c>
      <c r="K5080" t="s">
        <v>44</v>
      </c>
      <c r="L5080" t="s">
        <v>44</v>
      </c>
      <c r="M5080" s="54" t="s">
        <v>44</v>
      </c>
      <c r="N5080">
        <v>1</v>
      </c>
      <c r="O5080">
        <v>111</v>
      </c>
      <c r="P5080">
        <v>100</v>
      </c>
    </row>
    <row r="5081" spans="1:16" x14ac:dyDescent="0.25">
      <c r="A5081" s="20" t="s">
        <v>13112</v>
      </c>
      <c r="B5081">
        <v>4</v>
      </c>
      <c r="C5081" t="s">
        <v>68</v>
      </c>
      <c r="D5081" t="s">
        <v>88</v>
      </c>
      <c r="E5081" t="s">
        <v>96</v>
      </c>
      <c r="F5081" t="s">
        <v>42</v>
      </c>
      <c r="G5081">
        <v>3</v>
      </c>
      <c r="H5081">
        <v>4</v>
      </c>
      <c r="I5081">
        <v>2014</v>
      </c>
      <c r="J5081" t="s">
        <v>58</v>
      </c>
      <c r="K5081" t="s">
        <v>44</v>
      </c>
      <c r="L5081" t="s">
        <v>44</v>
      </c>
      <c r="M5081" s="54" t="s">
        <v>44</v>
      </c>
      <c r="N5081">
        <v>4</v>
      </c>
      <c r="O5081">
        <v>281</v>
      </c>
      <c r="P5081">
        <v>50</v>
      </c>
    </row>
    <row r="5082" spans="1:16" x14ac:dyDescent="0.25">
      <c r="A5082" s="20" t="s">
        <v>15016</v>
      </c>
      <c r="B5082">
        <v>4</v>
      </c>
      <c r="C5082" t="s">
        <v>68</v>
      </c>
      <c r="D5082" t="s">
        <v>88</v>
      </c>
      <c r="E5082" t="s">
        <v>96</v>
      </c>
      <c r="F5082" t="s">
        <v>42</v>
      </c>
      <c r="G5082">
        <v>4</v>
      </c>
      <c r="H5082">
        <v>4</v>
      </c>
      <c r="I5082">
        <v>2014</v>
      </c>
      <c r="J5082" t="s">
        <v>58</v>
      </c>
      <c r="K5082" t="s">
        <v>44</v>
      </c>
      <c r="L5082" t="s">
        <v>44</v>
      </c>
      <c r="M5082" s="54" t="s">
        <v>44</v>
      </c>
      <c r="N5082">
        <v>14</v>
      </c>
      <c r="O5082">
        <v>1283</v>
      </c>
      <c r="P5082">
        <v>26.726124191242398</v>
      </c>
    </row>
    <row r="5083" spans="1:16" x14ac:dyDescent="0.25">
      <c r="A5083" s="20" t="s">
        <v>13113</v>
      </c>
      <c r="B5083">
        <v>4</v>
      </c>
      <c r="C5083" t="s">
        <v>68</v>
      </c>
      <c r="D5083" t="s">
        <v>88</v>
      </c>
      <c r="E5083" t="s">
        <v>96</v>
      </c>
      <c r="F5083" t="s">
        <v>42</v>
      </c>
      <c r="G5083">
        <v>5</v>
      </c>
      <c r="H5083">
        <v>4</v>
      </c>
      <c r="I5083">
        <v>2014</v>
      </c>
      <c r="J5083" t="s">
        <v>58</v>
      </c>
      <c r="K5083" t="s">
        <v>44</v>
      </c>
      <c r="L5083" t="s">
        <v>44</v>
      </c>
      <c r="M5083" s="54" t="s">
        <v>44</v>
      </c>
      <c r="N5083">
        <v>14</v>
      </c>
      <c r="O5083">
        <v>1888</v>
      </c>
      <c r="P5083">
        <v>26.726124191242398</v>
      </c>
    </row>
    <row r="5084" spans="1:16" x14ac:dyDescent="0.25">
      <c r="A5084" s="20" t="s">
        <v>13114</v>
      </c>
      <c r="B5084">
        <v>4</v>
      </c>
      <c r="C5084" t="s">
        <v>68</v>
      </c>
      <c r="D5084" t="s">
        <v>88</v>
      </c>
      <c r="E5084" t="s">
        <v>96</v>
      </c>
      <c r="F5084" t="s">
        <v>42</v>
      </c>
      <c r="G5084">
        <v>3</v>
      </c>
      <c r="H5084">
        <v>4</v>
      </c>
      <c r="I5084">
        <v>2014</v>
      </c>
      <c r="J5084" t="s">
        <v>59</v>
      </c>
      <c r="K5084" t="s">
        <v>44</v>
      </c>
      <c r="L5084" t="s">
        <v>44</v>
      </c>
      <c r="M5084" s="54" t="s">
        <v>44</v>
      </c>
      <c r="N5084">
        <v>2</v>
      </c>
      <c r="O5084">
        <v>19</v>
      </c>
      <c r="P5084">
        <v>70.710678118654698</v>
      </c>
    </row>
    <row r="5085" spans="1:16" x14ac:dyDescent="0.25">
      <c r="A5085" s="20" t="s">
        <v>15017</v>
      </c>
      <c r="B5085">
        <v>4</v>
      </c>
      <c r="C5085" t="s">
        <v>68</v>
      </c>
      <c r="D5085" t="s">
        <v>88</v>
      </c>
      <c r="E5085" t="s">
        <v>96</v>
      </c>
      <c r="F5085" t="s">
        <v>42</v>
      </c>
      <c r="G5085">
        <v>4</v>
      </c>
      <c r="H5085">
        <v>4</v>
      </c>
      <c r="I5085">
        <v>2014</v>
      </c>
      <c r="J5085" t="s">
        <v>59</v>
      </c>
      <c r="K5085" t="s">
        <v>44</v>
      </c>
      <c r="L5085" t="s">
        <v>44</v>
      </c>
      <c r="M5085" s="54" t="s">
        <v>44</v>
      </c>
      <c r="N5085">
        <v>4</v>
      </c>
      <c r="O5085">
        <v>107</v>
      </c>
      <c r="P5085">
        <v>50</v>
      </c>
    </row>
    <row r="5086" spans="1:16" x14ac:dyDescent="0.25">
      <c r="A5086" s="20" t="s">
        <v>14988</v>
      </c>
      <c r="B5086">
        <v>4</v>
      </c>
      <c r="C5086" t="s">
        <v>68</v>
      </c>
      <c r="D5086" t="s">
        <v>88</v>
      </c>
      <c r="E5086" t="s">
        <v>96</v>
      </c>
      <c r="F5086" t="s">
        <v>42</v>
      </c>
      <c r="G5086">
        <v>5</v>
      </c>
      <c r="H5086">
        <v>4</v>
      </c>
      <c r="I5086">
        <v>2014</v>
      </c>
      <c r="J5086" t="s">
        <v>59</v>
      </c>
      <c r="K5086" t="s">
        <v>44</v>
      </c>
      <c r="L5086" t="s">
        <v>44</v>
      </c>
      <c r="M5086" s="54" t="s">
        <v>44</v>
      </c>
      <c r="N5086">
        <v>1</v>
      </c>
      <c r="O5086">
        <v>51</v>
      </c>
      <c r="P5086">
        <v>100</v>
      </c>
    </row>
    <row r="5087" spans="1:16" x14ac:dyDescent="0.25">
      <c r="A5087" s="20" t="s">
        <v>13115</v>
      </c>
      <c r="B5087">
        <v>4</v>
      </c>
      <c r="C5087" t="s">
        <v>68</v>
      </c>
      <c r="D5087" t="s">
        <v>88</v>
      </c>
      <c r="E5087" t="s">
        <v>96</v>
      </c>
      <c r="F5087" t="s">
        <v>42</v>
      </c>
      <c r="G5087">
        <v>1</v>
      </c>
      <c r="H5087">
        <v>4</v>
      </c>
      <c r="I5087">
        <v>2014</v>
      </c>
      <c r="J5087" t="s">
        <v>60</v>
      </c>
      <c r="K5087" t="s">
        <v>44</v>
      </c>
      <c r="L5087" t="s">
        <v>44</v>
      </c>
      <c r="M5087" s="54" t="s">
        <v>44</v>
      </c>
      <c r="N5087">
        <v>5</v>
      </c>
      <c r="O5087">
        <v>632</v>
      </c>
      <c r="P5087">
        <v>44.721359549995803</v>
      </c>
    </row>
    <row r="5088" spans="1:16" x14ac:dyDescent="0.25">
      <c r="A5088" s="20" t="s">
        <v>13116</v>
      </c>
      <c r="B5088">
        <v>4</v>
      </c>
      <c r="C5088" t="s">
        <v>68</v>
      </c>
      <c r="D5088" t="s">
        <v>88</v>
      </c>
      <c r="E5088" t="s">
        <v>96</v>
      </c>
      <c r="F5088" t="s">
        <v>42</v>
      </c>
      <c r="G5088">
        <v>2</v>
      </c>
      <c r="H5088">
        <v>4</v>
      </c>
      <c r="I5088">
        <v>2014</v>
      </c>
      <c r="J5088" t="s">
        <v>60</v>
      </c>
      <c r="K5088" t="s">
        <v>44</v>
      </c>
      <c r="L5088" t="s">
        <v>44</v>
      </c>
      <c r="M5088" s="54" t="s">
        <v>44</v>
      </c>
      <c r="N5088">
        <v>7</v>
      </c>
      <c r="O5088">
        <v>532</v>
      </c>
      <c r="P5088">
        <v>37.796447300922701</v>
      </c>
    </row>
    <row r="5089" spans="1:16" x14ac:dyDescent="0.25">
      <c r="A5089" s="20" t="s">
        <v>13117</v>
      </c>
      <c r="B5089">
        <v>4</v>
      </c>
      <c r="C5089" t="s">
        <v>68</v>
      </c>
      <c r="D5089" t="s">
        <v>88</v>
      </c>
      <c r="E5089" t="s">
        <v>96</v>
      </c>
      <c r="F5089" t="s">
        <v>42</v>
      </c>
      <c r="G5089">
        <v>3</v>
      </c>
      <c r="H5089">
        <v>4</v>
      </c>
      <c r="I5089">
        <v>2014</v>
      </c>
      <c r="J5089" t="s">
        <v>60</v>
      </c>
      <c r="K5089">
        <v>10.8</v>
      </c>
      <c r="L5089">
        <v>7.32877898807393</v>
      </c>
      <c r="M5089" s="54">
        <v>15.4673519478178</v>
      </c>
      <c r="N5089">
        <v>30</v>
      </c>
      <c r="O5089">
        <v>2895</v>
      </c>
      <c r="P5089">
        <v>18.257418583505501</v>
      </c>
    </row>
    <row r="5090" spans="1:16" x14ac:dyDescent="0.25">
      <c r="A5090" s="20" t="s">
        <v>13118</v>
      </c>
      <c r="B5090">
        <v>4</v>
      </c>
      <c r="C5090" t="s">
        <v>68</v>
      </c>
      <c r="D5090" t="s">
        <v>88</v>
      </c>
      <c r="E5090" t="s">
        <v>96</v>
      </c>
      <c r="F5090" t="s">
        <v>42</v>
      </c>
      <c r="G5090">
        <v>4</v>
      </c>
      <c r="H5090">
        <v>4</v>
      </c>
      <c r="I5090">
        <v>2014</v>
      </c>
      <c r="J5090" t="s">
        <v>60</v>
      </c>
      <c r="K5090">
        <v>9.1</v>
      </c>
      <c r="L5090">
        <v>6.5837759794756101</v>
      </c>
      <c r="M5090" s="54">
        <v>12.2983312438658</v>
      </c>
      <c r="N5090">
        <v>42</v>
      </c>
      <c r="O5090">
        <v>4900</v>
      </c>
      <c r="P5090">
        <v>15.430334996209201</v>
      </c>
    </row>
    <row r="5091" spans="1:16" x14ac:dyDescent="0.25">
      <c r="A5091" s="20" t="s">
        <v>13119</v>
      </c>
      <c r="B5091">
        <v>4</v>
      </c>
      <c r="C5091" t="s">
        <v>68</v>
      </c>
      <c r="D5091" t="s">
        <v>88</v>
      </c>
      <c r="E5091" t="s">
        <v>96</v>
      </c>
      <c r="F5091" t="s">
        <v>42</v>
      </c>
      <c r="G5091">
        <v>5</v>
      </c>
      <c r="H5091">
        <v>4</v>
      </c>
      <c r="I5091">
        <v>2014</v>
      </c>
      <c r="J5091" t="s">
        <v>60</v>
      </c>
      <c r="K5091">
        <v>9.5</v>
      </c>
      <c r="L5091">
        <v>6.7783801963154504</v>
      </c>
      <c r="M5091" s="54">
        <v>12.8975302155633</v>
      </c>
      <c r="N5091">
        <v>40</v>
      </c>
      <c r="O5091">
        <v>4570</v>
      </c>
      <c r="P5091">
        <v>15.8113883008419</v>
      </c>
    </row>
    <row r="5092" spans="1:16" x14ac:dyDescent="0.25">
      <c r="A5092" s="20" t="s">
        <v>15018</v>
      </c>
      <c r="B5092">
        <v>4</v>
      </c>
      <c r="C5092" t="s">
        <v>68</v>
      </c>
      <c r="D5092" t="s">
        <v>88</v>
      </c>
      <c r="E5092" t="s">
        <v>96</v>
      </c>
      <c r="F5092" t="s">
        <v>42</v>
      </c>
      <c r="G5092">
        <v>4</v>
      </c>
      <c r="H5092">
        <v>4</v>
      </c>
      <c r="I5092">
        <v>2014</v>
      </c>
      <c r="J5092" t="s">
        <v>61</v>
      </c>
      <c r="K5092" t="s">
        <v>44</v>
      </c>
      <c r="L5092" t="s">
        <v>44</v>
      </c>
      <c r="M5092" s="54" t="s">
        <v>44</v>
      </c>
      <c r="N5092">
        <v>1</v>
      </c>
      <c r="O5092">
        <v>20</v>
      </c>
      <c r="P5092">
        <v>100</v>
      </c>
    </row>
    <row r="5093" spans="1:16" x14ac:dyDescent="0.25">
      <c r="A5093" s="20" t="s">
        <v>15019</v>
      </c>
      <c r="B5093">
        <v>4</v>
      </c>
      <c r="C5093" t="s">
        <v>68</v>
      </c>
      <c r="D5093" t="s">
        <v>88</v>
      </c>
      <c r="E5093" t="s">
        <v>96</v>
      </c>
      <c r="F5093" t="s">
        <v>42</v>
      </c>
      <c r="G5093">
        <v>4</v>
      </c>
      <c r="H5093">
        <v>4</v>
      </c>
      <c r="I5093">
        <v>2014</v>
      </c>
      <c r="J5093" t="s">
        <v>62</v>
      </c>
      <c r="K5093" t="s">
        <v>44</v>
      </c>
      <c r="L5093" t="s">
        <v>44</v>
      </c>
      <c r="M5093" s="54" t="s">
        <v>44</v>
      </c>
      <c r="N5093">
        <v>1</v>
      </c>
      <c r="O5093">
        <v>62</v>
      </c>
      <c r="P5093">
        <v>100</v>
      </c>
    </row>
    <row r="5094" spans="1:16" x14ac:dyDescent="0.25">
      <c r="A5094" s="20" t="s">
        <v>15020</v>
      </c>
      <c r="B5094">
        <v>4</v>
      </c>
      <c r="C5094" t="s">
        <v>68</v>
      </c>
      <c r="D5094" t="s">
        <v>88</v>
      </c>
      <c r="E5094" t="s">
        <v>96</v>
      </c>
      <c r="F5094" t="s">
        <v>42</v>
      </c>
      <c r="G5094">
        <v>5</v>
      </c>
      <c r="H5094">
        <v>4</v>
      </c>
      <c r="I5094">
        <v>2014</v>
      </c>
      <c r="J5094" t="s">
        <v>62</v>
      </c>
      <c r="K5094" t="s">
        <v>44</v>
      </c>
      <c r="L5094" t="s">
        <v>44</v>
      </c>
      <c r="M5094" s="54" t="s">
        <v>44</v>
      </c>
      <c r="N5094">
        <v>2</v>
      </c>
      <c r="O5094">
        <v>307</v>
      </c>
      <c r="P5094">
        <v>70.710678118654698</v>
      </c>
    </row>
    <row r="5095" spans="1:16" x14ac:dyDescent="0.25">
      <c r="A5095" s="20" t="s">
        <v>13120</v>
      </c>
      <c r="B5095">
        <v>4</v>
      </c>
      <c r="C5095" t="s">
        <v>68</v>
      </c>
      <c r="D5095" t="s">
        <v>88</v>
      </c>
      <c r="E5095" t="s">
        <v>96</v>
      </c>
      <c r="F5095" t="s">
        <v>42</v>
      </c>
      <c r="G5095">
        <v>1</v>
      </c>
      <c r="H5095">
        <v>4</v>
      </c>
      <c r="I5095">
        <v>2014</v>
      </c>
      <c r="J5095" t="s">
        <v>75</v>
      </c>
      <c r="K5095">
        <v>10.54</v>
      </c>
      <c r="L5095">
        <v>7.3154193472298603</v>
      </c>
      <c r="M5095" s="54">
        <v>14.700060606644699</v>
      </c>
      <c r="N5095">
        <v>35</v>
      </c>
      <c r="O5095">
        <v>3090</v>
      </c>
      <c r="P5095">
        <v>16.903085094570301</v>
      </c>
    </row>
    <row r="5096" spans="1:16" x14ac:dyDescent="0.25">
      <c r="A5096" s="20" t="s">
        <v>13121</v>
      </c>
      <c r="B5096">
        <v>4</v>
      </c>
      <c r="C5096" t="s">
        <v>68</v>
      </c>
      <c r="D5096" t="s">
        <v>88</v>
      </c>
      <c r="E5096" t="s">
        <v>96</v>
      </c>
      <c r="F5096" t="s">
        <v>42</v>
      </c>
      <c r="G5096">
        <v>2</v>
      </c>
      <c r="H5096">
        <v>4</v>
      </c>
      <c r="I5096">
        <v>2014</v>
      </c>
      <c r="J5096" t="s">
        <v>75</v>
      </c>
      <c r="K5096">
        <v>11.98</v>
      </c>
      <c r="L5096">
        <v>9.2501390975984794</v>
      </c>
      <c r="M5096" s="54">
        <v>15.2368490875209</v>
      </c>
      <c r="N5096">
        <v>71</v>
      </c>
      <c r="O5096">
        <v>4994</v>
      </c>
      <c r="P5096">
        <v>11.8678165819385</v>
      </c>
    </row>
    <row r="5097" spans="1:16" x14ac:dyDescent="0.25">
      <c r="A5097" s="20" t="s">
        <v>13122</v>
      </c>
      <c r="B5097">
        <v>4</v>
      </c>
      <c r="C5097" t="s">
        <v>68</v>
      </c>
      <c r="D5097" t="s">
        <v>88</v>
      </c>
      <c r="E5097" t="s">
        <v>96</v>
      </c>
      <c r="F5097" t="s">
        <v>42</v>
      </c>
      <c r="G5097">
        <v>3</v>
      </c>
      <c r="H5097">
        <v>4</v>
      </c>
      <c r="I5097">
        <v>2014</v>
      </c>
      <c r="J5097" t="s">
        <v>75</v>
      </c>
      <c r="K5097">
        <v>11.34</v>
      </c>
      <c r="L5097">
        <v>9.4736757688935391</v>
      </c>
      <c r="M5097" s="54">
        <v>13.4617039984133</v>
      </c>
      <c r="N5097">
        <v>129</v>
      </c>
      <c r="O5097">
        <v>10530</v>
      </c>
      <c r="P5097">
        <v>8.8045090632562406</v>
      </c>
    </row>
    <row r="5098" spans="1:16" x14ac:dyDescent="0.25">
      <c r="A5098" s="20" t="s">
        <v>13123</v>
      </c>
      <c r="B5098">
        <v>4</v>
      </c>
      <c r="C5098" t="s">
        <v>68</v>
      </c>
      <c r="D5098" t="s">
        <v>88</v>
      </c>
      <c r="E5098" t="s">
        <v>96</v>
      </c>
      <c r="F5098" t="s">
        <v>42</v>
      </c>
      <c r="G5098">
        <v>4</v>
      </c>
      <c r="H5098">
        <v>4</v>
      </c>
      <c r="I5098">
        <v>2014</v>
      </c>
      <c r="J5098" t="s">
        <v>75</v>
      </c>
      <c r="K5098">
        <v>9.9600000000000009</v>
      </c>
      <c r="L5098">
        <v>8.7111505888608303</v>
      </c>
      <c r="M5098" s="54">
        <v>11.341107906635701</v>
      </c>
      <c r="N5098">
        <v>225</v>
      </c>
      <c r="O5098">
        <v>22102</v>
      </c>
      <c r="P5098">
        <v>6.6666666666666696</v>
      </c>
    </row>
    <row r="5099" spans="1:16" x14ac:dyDescent="0.25">
      <c r="A5099" s="20" t="s">
        <v>13124</v>
      </c>
      <c r="B5099">
        <v>4</v>
      </c>
      <c r="C5099" t="s">
        <v>68</v>
      </c>
      <c r="D5099" t="s">
        <v>88</v>
      </c>
      <c r="E5099" t="s">
        <v>96</v>
      </c>
      <c r="F5099" t="s">
        <v>42</v>
      </c>
      <c r="G5099">
        <v>5</v>
      </c>
      <c r="H5099">
        <v>4</v>
      </c>
      <c r="I5099">
        <v>2014</v>
      </c>
      <c r="J5099" t="s">
        <v>75</v>
      </c>
      <c r="K5099">
        <v>9.8000000000000007</v>
      </c>
      <c r="L5099">
        <v>9.0449894904380805</v>
      </c>
      <c r="M5099" s="54">
        <v>10.5909879710811</v>
      </c>
      <c r="N5099">
        <v>621</v>
      </c>
      <c r="O5099">
        <v>62094</v>
      </c>
      <c r="P5099">
        <v>4.0128617695256397</v>
      </c>
    </row>
    <row r="5100" spans="1:16" x14ac:dyDescent="0.25">
      <c r="A5100" s="20" t="s">
        <v>13125</v>
      </c>
      <c r="B5100">
        <v>4</v>
      </c>
      <c r="C5100" t="s">
        <v>68</v>
      </c>
      <c r="D5100" t="s">
        <v>88</v>
      </c>
      <c r="E5100" t="s">
        <v>96</v>
      </c>
      <c r="F5100" t="s">
        <v>42</v>
      </c>
      <c r="G5100">
        <v>3</v>
      </c>
      <c r="H5100">
        <v>4</v>
      </c>
      <c r="I5100">
        <v>2014</v>
      </c>
      <c r="J5100" t="s">
        <v>43</v>
      </c>
      <c r="K5100" t="s">
        <v>44</v>
      </c>
      <c r="L5100" t="s">
        <v>44</v>
      </c>
      <c r="M5100" s="54" t="s">
        <v>44</v>
      </c>
      <c r="N5100">
        <v>4</v>
      </c>
      <c r="O5100">
        <v>242</v>
      </c>
      <c r="P5100">
        <v>50</v>
      </c>
    </row>
    <row r="5101" spans="1:16" x14ac:dyDescent="0.25">
      <c r="A5101" s="20" t="s">
        <v>15021</v>
      </c>
      <c r="B5101">
        <v>4</v>
      </c>
      <c r="C5101" t="s">
        <v>68</v>
      </c>
      <c r="D5101" t="s">
        <v>88</v>
      </c>
      <c r="E5101" t="s">
        <v>96</v>
      </c>
      <c r="F5101" t="s">
        <v>42</v>
      </c>
      <c r="G5101">
        <v>4</v>
      </c>
      <c r="H5101">
        <v>4</v>
      </c>
      <c r="I5101">
        <v>2014</v>
      </c>
      <c r="J5101" t="s">
        <v>43</v>
      </c>
      <c r="K5101" t="s">
        <v>44</v>
      </c>
      <c r="L5101" t="s">
        <v>44</v>
      </c>
      <c r="M5101" s="54" t="s">
        <v>44</v>
      </c>
      <c r="N5101">
        <v>9</v>
      </c>
      <c r="O5101">
        <v>435</v>
      </c>
      <c r="P5101">
        <v>33.3333333333333</v>
      </c>
    </row>
    <row r="5102" spans="1:16" x14ac:dyDescent="0.25">
      <c r="A5102" s="20" t="s">
        <v>14989</v>
      </c>
      <c r="B5102">
        <v>4</v>
      </c>
      <c r="C5102" t="s">
        <v>68</v>
      </c>
      <c r="D5102" t="s">
        <v>88</v>
      </c>
      <c r="E5102" t="s">
        <v>96</v>
      </c>
      <c r="F5102" t="s">
        <v>42</v>
      </c>
      <c r="G5102">
        <v>5</v>
      </c>
      <c r="H5102">
        <v>4</v>
      </c>
      <c r="I5102">
        <v>2014</v>
      </c>
      <c r="J5102" t="s">
        <v>43</v>
      </c>
      <c r="K5102" t="s">
        <v>44</v>
      </c>
      <c r="L5102" t="s">
        <v>44</v>
      </c>
      <c r="M5102" s="54" t="s">
        <v>44</v>
      </c>
      <c r="N5102">
        <v>5</v>
      </c>
      <c r="O5102">
        <v>538</v>
      </c>
      <c r="P5102">
        <v>44.721359549995803</v>
      </c>
    </row>
    <row r="5103" spans="1:16" x14ac:dyDescent="0.25">
      <c r="A5103" s="20" t="s">
        <v>4773</v>
      </c>
      <c r="B5103">
        <v>4</v>
      </c>
      <c r="C5103" t="s">
        <v>68</v>
      </c>
      <c r="D5103" t="s">
        <v>88</v>
      </c>
      <c r="E5103" t="s">
        <v>96</v>
      </c>
      <c r="F5103" t="s">
        <v>42</v>
      </c>
      <c r="G5103">
        <v>1</v>
      </c>
      <c r="H5103">
        <v>4</v>
      </c>
      <c r="I5103">
        <v>2014</v>
      </c>
      <c r="J5103" t="s">
        <v>45</v>
      </c>
      <c r="K5103" t="s">
        <v>44</v>
      </c>
      <c r="L5103" t="s">
        <v>44</v>
      </c>
      <c r="M5103" s="54" t="s">
        <v>44</v>
      </c>
      <c r="N5103">
        <v>2</v>
      </c>
      <c r="O5103">
        <v>365</v>
      </c>
      <c r="P5103">
        <v>70.710678118654698</v>
      </c>
    </row>
    <row r="5104" spans="1:16" x14ac:dyDescent="0.25">
      <c r="A5104" s="20" t="s">
        <v>4784</v>
      </c>
      <c r="B5104">
        <v>4</v>
      </c>
      <c r="C5104" t="s">
        <v>68</v>
      </c>
      <c r="D5104" t="s">
        <v>88</v>
      </c>
      <c r="E5104" t="s">
        <v>96</v>
      </c>
      <c r="F5104" t="s">
        <v>42</v>
      </c>
      <c r="G5104">
        <v>2</v>
      </c>
      <c r="H5104">
        <v>4</v>
      </c>
      <c r="I5104">
        <v>2014</v>
      </c>
      <c r="J5104" t="s">
        <v>45</v>
      </c>
      <c r="K5104" t="s">
        <v>44</v>
      </c>
      <c r="L5104" t="s">
        <v>44</v>
      </c>
      <c r="M5104" s="54" t="s">
        <v>44</v>
      </c>
      <c r="N5104">
        <v>11</v>
      </c>
      <c r="O5104">
        <v>701</v>
      </c>
      <c r="P5104">
        <v>30.151134457776401</v>
      </c>
    </row>
    <row r="5105" spans="1:16" x14ac:dyDescent="0.25">
      <c r="A5105" s="20" t="s">
        <v>4787</v>
      </c>
      <c r="B5105">
        <v>4</v>
      </c>
      <c r="C5105" t="s">
        <v>68</v>
      </c>
      <c r="D5105" t="s">
        <v>88</v>
      </c>
      <c r="E5105" t="s">
        <v>96</v>
      </c>
      <c r="F5105" t="s">
        <v>42</v>
      </c>
      <c r="G5105">
        <v>3</v>
      </c>
      <c r="H5105">
        <v>4</v>
      </c>
      <c r="I5105">
        <v>2014</v>
      </c>
      <c r="J5105" t="s">
        <v>45</v>
      </c>
      <c r="K5105" t="s">
        <v>44</v>
      </c>
      <c r="L5105" t="s">
        <v>44</v>
      </c>
      <c r="M5105" s="54" t="s">
        <v>44</v>
      </c>
      <c r="N5105">
        <v>3</v>
      </c>
      <c r="O5105">
        <v>625</v>
      </c>
      <c r="P5105">
        <v>57.735026918962603</v>
      </c>
    </row>
    <row r="5106" spans="1:16" x14ac:dyDescent="0.25">
      <c r="A5106" s="20" t="s">
        <v>4788</v>
      </c>
      <c r="B5106">
        <v>4</v>
      </c>
      <c r="C5106" t="s">
        <v>68</v>
      </c>
      <c r="D5106" t="s">
        <v>88</v>
      </c>
      <c r="E5106" t="s">
        <v>96</v>
      </c>
      <c r="F5106" t="s">
        <v>42</v>
      </c>
      <c r="G5106">
        <v>4</v>
      </c>
      <c r="H5106">
        <v>4</v>
      </c>
      <c r="I5106">
        <v>2014</v>
      </c>
      <c r="J5106" t="s">
        <v>45</v>
      </c>
      <c r="K5106">
        <v>14.7</v>
      </c>
      <c r="L5106">
        <v>9.2906101293224506</v>
      </c>
      <c r="M5106" s="54">
        <v>22.215168987614401</v>
      </c>
      <c r="N5106">
        <v>22</v>
      </c>
      <c r="O5106">
        <v>1350</v>
      </c>
      <c r="P5106">
        <v>21.320071635561</v>
      </c>
    </row>
    <row r="5107" spans="1:16" x14ac:dyDescent="0.25">
      <c r="A5107" s="20" t="s">
        <v>4789</v>
      </c>
      <c r="B5107">
        <v>4</v>
      </c>
      <c r="C5107" t="s">
        <v>68</v>
      </c>
      <c r="D5107" t="s">
        <v>88</v>
      </c>
      <c r="E5107" t="s">
        <v>96</v>
      </c>
      <c r="F5107" t="s">
        <v>42</v>
      </c>
      <c r="G5107">
        <v>5</v>
      </c>
      <c r="H5107">
        <v>4</v>
      </c>
      <c r="I5107">
        <v>2014</v>
      </c>
      <c r="J5107" t="s">
        <v>45</v>
      </c>
      <c r="K5107" t="s">
        <v>44</v>
      </c>
      <c r="L5107" t="s">
        <v>44</v>
      </c>
      <c r="M5107" s="54" t="s">
        <v>44</v>
      </c>
      <c r="N5107">
        <v>10</v>
      </c>
      <c r="O5107">
        <v>1014</v>
      </c>
      <c r="P5107">
        <v>31.6227766016838</v>
      </c>
    </row>
    <row r="5108" spans="1:16" x14ac:dyDescent="0.25">
      <c r="A5108" s="20" t="s">
        <v>4794</v>
      </c>
      <c r="B5108">
        <v>4</v>
      </c>
      <c r="C5108" t="s">
        <v>68</v>
      </c>
      <c r="D5108" t="s">
        <v>88</v>
      </c>
      <c r="E5108" t="s">
        <v>96</v>
      </c>
      <c r="F5108" t="s">
        <v>42</v>
      </c>
      <c r="G5108">
        <v>1</v>
      </c>
      <c r="H5108">
        <v>4</v>
      </c>
      <c r="I5108">
        <v>2014</v>
      </c>
      <c r="J5108" t="s">
        <v>46</v>
      </c>
      <c r="K5108" t="s">
        <v>44</v>
      </c>
      <c r="L5108" t="s">
        <v>44</v>
      </c>
      <c r="M5108" s="54" t="s">
        <v>44</v>
      </c>
      <c r="N5108">
        <v>6</v>
      </c>
      <c r="O5108">
        <v>577</v>
      </c>
      <c r="P5108">
        <v>40.824829046386299</v>
      </c>
    </row>
    <row r="5109" spans="1:16" x14ac:dyDescent="0.25">
      <c r="A5109" s="20" t="s">
        <v>4802</v>
      </c>
      <c r="B5109">
        <v>4</v>
      </c>
      <c r="C5109" t="s">
        <v>68</v>
      </c>
      <c r="D5109" t="s">
        <v>88</v>
      </c>
      <c r="E5109" t="s">
        <v>96</v>
      </c>
      <c r="F5109" t="s">
        <v>42</v>
      </c>
      <c r="G5109">
        <v>2</v>
      </c>
      <c r="H5109">
        <v>4</v>
      </c>
      <c r="I5109">
        <v>2014</v>
      </c>
      <c r="J5109" t="s">
        <v>46</v>
      </c>
      <c r="K5109" t="s">
        <v>44</v>
      </c>
      <c r="L5109" t="s">
        <v>44</v>
      </c>
      <c r="M5109" s="54" t="s">
        <v>44</v>
      </c>
      <c r="N5109">
        <v>5</v>
      </c>
      <c r="O5109">
        <v>596</v>
      </c>
      <c r="P5109">
        <v>44.721359549995803</v>
      </c>
    </row>
    <row r="5110" spans="1:16" x14ac:dyDescent="0.25">
      <c r="A5110" s="20" t="s">
        <v>4805</v>
      </c>
      <c r="B5110">
        <v>4</v>
      </c>
      <c r="C5110" t="s">
        <v>68</v>
      </c>
      <c r="D5110" t="s">
        <v>88</v>
      </c>
      <c r="E5110" t="s">
        <v>96</v>
      </c>
      <c r="F5110" t="s">
        <v>42</v>
      </c>
      <c r="G5110">
        <v>3</v>
      </c>
      <c r="H5110">
        <v>4</v>
      </c>
      <c r="I5110">
        <v>2014</v>
      </c>
      <c r="J5110" t="s">
        <v>46</v>
      </c>
      <c r="K5110" t="s">
        <v>44</v>
      </c>
      <c r="L5110" t="s">
        <v>44</v>
      </c>
      <c r="M5110" s="54" t="s">
        <v>44</v>
      </c>
      <c r="N5110">
        <v>7</v>
      </c>
      <c r="O5110">
        <v>855</v>
      </c>
      <c r="P5110">
        <v>37.796447300922701</v>
      </c>
    </row>
    <row r="5111" spans="1:16" x14ac:dyDescent="0.25">
      <c r="A5111" s="20" t="s">
        <v>4806</v>
      </c>
      <c r="B5111">
        <v>4</v>
      </c>
      <c r="C5111" t="s">
        <v>68</v>
      </c>
      <c r="D5111" t="s">
        <v>88</v>
      </c>
      <c r="E5111" t="s">
        <v>96</v>
      </c>
      <c r="F5111" t="s">
        <v>42</v>
      </c>
      <c r="G5111">
        <v>4</v>
      </c>
      <c r="H5111">
        <v>4</v>
      </c>
      <c r="I5111">
        <v>2014</v>
      </c>
      <c r="J5111" t="s">
        <v>46</v>
      </c>
      <c r="K5111" t="s">
        <v>44</v>
      </c>
      <c r="L5111" t="s">
        <v>44</v>
      </c>
      <c r="M5111" s="54" t="s">
        <v>44</v>
      </c>
      <c r="N5111">
        <v>16</v>
      </c>
      <c r="O5111">
        <v>1050</v>
      </c>
      <c r="P5111">
        <v>25</v>
      </c>
    </row>
    <row r="5112" spans="1:16" x14ac:dyDescent="0.25">
      <c r="A5112" s="20" t="s">
        <v>4807</v>
      </c>
      <c r="B5112">
        <v>4</v>
      </c>
      <c r="C5112" t="s">
        <v>68</v>
      </c>
      <c r="D5112" t="s">
        <v>88</v>
      </c>
      <c r="E5112" t="s">
        <v>96</v>
      </c>
      <c r="F5112" t="s">
        <v>42</v>
      </c>
      <c r="G5112">
        <v>5</v>
      </c>
      <c r="H5112">
        <v>4</v>
      </c>
      <c r="I5112">
        <v>2014</v>
      </c>
      <c r="J5112" t="s">
        <v>46</v>
      </c>
      <c r="K5112">
        <v>7.7</v>
      </c>
      <c r="L5112">
        <v>5.22429091457035</v>
      </c>
      <c r="M5112" s="54">
        <v>10.8665634455961</v>
      </c>
      <c r="N5112">
        <v>31</v>
      </c>
      <c r="O5112">
        <v>4053</v>
      </c>
      <c r="P5112">
        <v>17.9605302026775</v>
      </c>
    </row>
    <row r="5113" spans="1:16" x14ac:dyDescent="0.25">
      <c r="A5113" s="20" t="s">
        <v>4812</v>
      </c>
      <c r="B5113">
        <v>4</v>
      </c>
      <c r="C5113" t="s">
        <v>68</v>
      </c>
      <c r="D5113" t="s">
        <v>88</v>
      </c>
      <c r="E5113" t="s">
        <v>96</v>
      </c>
      <c r="F5113" t="s">
        <v>42</v>
      </c>
      <c r="G5113">
        <v>1</v>
      </c>
      <c r="H5113">
        <v>4</v>
      </c>
      <c r="I5113">
        <v>2014</v>
      </c>
      <c r="J5113" t="s">
        <v>47</v>
      </c>
      <c r="K5113" t="s">
        <v>44</v>
      </c>
      <c r="L5113" t="s">
        <v>44</v>
      </c>
      <c r="M5113" s="54" t="s">
        <v>44</v>
      </c>
      <c r="N5113">
        <v>1</v>
      </c>
      <c r="O5113">
        <v>336</v>
      </c>
      <c r="P5113">
        <v>100</v>
      </c>
    </row>
    <row r="5114" spans="1:16" x14ac:dyDescent="0.25">
      <c r="A5114" s="20" t="s">
        <v>4820</v>
      </c>
      <c r="B5114">
        <v>4</v>
      </c>
      <c r="C5114" t="s">
        <v>68</v>
      </c>
      <c r="D5114" t="s">
        <v>88</v>
      </c>
      <c r="E5114" t="s">
        <v>96</v>
      </c>
      <c r="F5114" t="s">
        <v>42</v>
      </c>
      <c r="G5114">
        <v>2</v>
      </c>
      <c r="H5114">
        <v>4</v>
      </c>
      <c r="I5114">
        <v>2014</v>
      </c>
      <c r="J5114" t="s">
        <v>47</v>
      </c>
      <c r="K5114" t="s">
        <v>44</v>
      </c>
      <c r="L5114" t="s">
        <v>44</v>
      </c>
      <c r="M5114" s="54" t="s">
        <v>44</v>
      </c>
      <c r="N5114">
        <v>8</v>
      </c>
      <c r="O5114">
        <v>1026</v>
      </c>
      <c r="P5114">
        <v>35.355339059327399</v>
      </c>
    </row>
    <row r="5115" spans="1:16" x14ac:dyDescent="0.25">
      <c r="A5115" s="20" t="s">
        <v>4823</v>
      </c>
      <c r="B5115">
        <v>4</v>
      </c>
      <c r="C5115" t="s">
        <v>68</v>
      </c>
      <c r="D5115" t="s">
        <v>88</v>
      </c>
      <c r="E5115" t="s">
        <v>96</v>
      </c>
      <c r="F5115" t="s">
        <v>42</v>
      </c>
      <c r="G5115">
        <v>3</v>
      </c>
      <c r="H5115">
        <v>4</v>
      </c>
      <c r="I5115">
        <v>2014</v>
      </c>
      <c r="J5115" t="s">
        <v>47</v>
      </c>
      <c r="K5115" t="s">
        <v>44</v>
      </c>
      <c r="L5115" t="s">
        <v>44</v>
      </c>
      <c r="M5115" s="54" t="s">
        <v>44</v>
      </c>
      <c r="N5115">
        <v>13</v>
      </c>
      <c r="O5115">
        <v>2245</v>
      </c>
      <c r="P5115">
        <v>27.735009811261499</v>
      </c>
    </row>
    <row r="5116" spans="1:16" x14ac:dyDescent="0.25">
      <c r="A5116" s="20" t="s">
        <v>4824</v>
      </c>
      <c r="B5116">
        <v>4</v>
      </c>
      <c r="C5116" t="s">
        <v>68</v>
      </c>
      <c r="D5116" t="s">
        <v>88</v>
      </c>
      <c r="E5116" t="s">
        <v>96</v>
      </c>
      <c r="F5116" t="s">
        <v>42</v>
      </c>
      <c r="G5116">
        <v>4</v>
      </c>
      <c r="H5116">
        <v>4</v>
      </c>
      <c r="I5116">
        <v>2014</v>
      </c>
      <c r="J5116" t="s">
        <v>47</v>
      </c>
      <c r="K5116">
        <v>4.0999999999999996</v>
      </c>
      <c r="L5116">
        <v>2.6838517081382798</v>
      </c>
      <c r="M5116" s="54">
        <v>6.0028944090596701</v>
      </c>
      <c r="N5116">
        <v>26</v>
      </c>
      <c r="O5116">
        <v>6407</v>
      </c>
      <c r="P5116">
        <v>19.611613513818401</v>
      </c>
    </row>
    <row r="5117" spans="1:16" x14ac:dyDescent="0.25">
      <c r="A5117" s="20" t="s">
        <v>4825</v>
      </c>
      <c r="B5117">
        <v>4</v>
      </c>
      <c r="C5117" t="s">
        <v>68</v>
      </c>
      <c r="D5117" t="s">
        <v>88</v>
      </c>
      <c r="E5117" t="s">
        <v>96</v>
      </c>
      <c r="F5117" t="s">
        <v>42</v>
      </c>
      <c r="G5117">
        <v>5</v>
      </c>
      <c r="H5117">
        <v>4</v>
      </c>
      <c r="I5117">
        <v>2014</v>
      </c>
      <c r="J5117" t="s">
        <v>47</v>
      </c>
      <c r="K5117">
        <v>9.3000000000000007</v>
      </c>
      <c r="L5117">
        <v>8.2676562812715293</v>
      </c>
      <c r="M5117" s="54">
        <v>10.3730603865957</v>
      </c>
      <c r="N5117">
        <v>303</v>
      </c>
      <c r="O5117">
        <v>33065</v>
      </c>
      <c r="P5117">
        <v>5.7448498962142596</v>
      </c>
    </row>
    <row r="5118" spans="1:16" x14ac:dyDescent="0.25">
      <c r="A5118" s="20" t="s">
        <v>4841</v>
      </c>
      <c r="B5118">
        <v>4</v>
      </c>
      <c r="C5118" t="s">
        <v>68</v>
      </c>
      <c r="D5118" t="s">
        <v>88</v>
      </c>
      <c r="E5118" t="s">
        <v>96</v>
      </c>
      <c r="F5118" t="s">
        <v>42</v>
      </c>
      <c r="G5118">
        <v>2</v>
      </c>
      <c r="H5118">
        <v>4</v>
      </c>
      <c r="I5118">
        <v>2014</v>
      </c>
      <c r="J5118" t="s">
        <v>48</v>
      </c>
      <c r="K5118" t="s">
        <v>44</v>
      </c>
      <c r="L5118" t="s">
        <v>44</v>
      </c>
      <c r="M5118" s="54" t="s">
        <v>44</v>
      </c>
      <c r="N5118">
        <v>1</v>
      </c>
      <c r="O5118">
        <v>28</v>
      </c>
      <c r="P5118">
        <v>100</v>
      </c>
    </row>
    <row r="5119" spans="1:16" x14ac:dyDescent="0.25">
      <c r="A5119" s="20" t="s">
        <v>4845</v>
      </c>
      <c r="B5119">
        <v>4</v>
      </c>
      <c r="C5119" t="s">
        <v>68</v>
      </c>
      <c r="D5119" t="s">
        <v>88</v>
      </c>
      <c r="E5119" t="s">
        <v>96</v>
      </c>
      <c r="F5119" t="s">
        <v>42</v>
      </c>
      <c r="G5119">
        <v>4</v>
      </c>
      <c r="H5119">
        <v>4</v>
      </c>
      <c r="I5119">
        <v>2014</v>
      </c>
      <c r="J5119" t="s">
        <v>48</v>
      </c>
      <c r="K5119" t="s">
        <v>44</v>
      </c>
      <c r="L5119" t="s">
        <v>44</v>
      </c>
      <c r="M5119" s="54" t="s">
        <v>44</v>
      </c>
      <c r="N5119">
        <v>3</v>
      </c>
      <c r="O5119">
        <v>360</v>
      </c>
      <c r="P5119">
        <v>57.735026918962603</v>
      </c>
    </row>
    <row r="5120" spans="1:16" x14ac:dyDescent="0.25">
      <c r="A5120" s="20" t="s">
        <v>4846</v>
      </c>
      <c r="B5120">
        <v>4</v>
      </c>
      <c r="C5120" t="s">
        <v>68</v>
      </c>
      <c r="D5120" t="s">
        <v>88</v>
      </c>
      <c r="E5120" t="s">
        <v>96</v>
      </c>
      <c r="F5120" t="s">
        <v>42</v>
      </c>
      <c r="G5120">
        <v>5</v>
      </c>
      <c r="H5120">
        <v>4</v>
      </c>
      <c r="I5120">
        <v>2014</v>
      </c>
      <c r="J5120" t="s">
        <v>48</v>
      </c>
      <c r="K5120" t="s">
        <v>44</v>
      </c>
      <c r="L5120" t="s">
        <v>44</v>
      </c>
      <c r="M5120" s="54" t="s">
        <v>44</v>
      </c>
      <c r="N5120">
        <v>11</v>
      </c>
      <c r="O5120">
        <v>1348</v>
      </c>
      <c r="P5120">
        <v>30.151134457776401</v>
      </c>
    </row>
    <row r="5121" spans="1:16" x14ac:dyDescent="0.25">
      <c r="A5121" s="20" t="s">
        <v>13126</v>
      </c>
      <c r="B5121">
        <v>4</v>
      </c>
      <c r="C5121" t="s">
        <v>68</v>
      </c>
      <c r="D5121" t="s">
        <v>88</v>
      </c>
      <c r="E5121" t="s">
        <v>96</v>
      </c>
      <c r="F5121" t="s">
        <v>42</v>
      </c>
      <c r="G5121">
        <v>1</v>
      </c>
      <c r="H5121">
        <v>4</v>
      </c>
      <c r="I5121">
        <v>2014</v>
      </c>
      <c r="J5121" t="s">
        <v>49</v>
      </c>
      <c r="K5121" t="s">
        <v>44</v>
      </c>
      <c r="L5121" t="s">
        <v>44</v>
      </c>
      <c r="M5121" s="54" t="s">
        <v>44</v>
      </c>
      <c r="N5121">
        <v>6</v>
      </c>
      <c r="O5121">
        <v>202</v>
      </c>
      <c r="P5121">
        <v>40.824829046386299</v>
      </c>
    </row>
    <row r="5122" spans="1:16" x14ac:dyDescent="0.25">
      <c r="A5122" s="20" t="s">
        <v>13127</v>
      </c>
      <c r="B5122">
        <v>4</v>
      </c>
      <c r="C5122" t="s">
        <v>68</v>
      </c>
      <c r="D5122" t="s">
        <v>88</v>
      </c>
      <c r="E5122" t="s">
        <v>96</v>
      </c>
      <c r="F5122" t="s">
        <v>42</v>
      </c>
      <c r="G5122">
        <v>2</v>
      </c>
      <c r="H5122">
        <v>4</v>
      </c>
      <c r="I5122">
        <v>2014</v>
      </c>
      <c r="J5122" t="s">
        <v>49</v>
      </c>
      <c r="K5122" t="s">
        <v>44</v>
      </c>
      <c r="L5122" t="s">
        <v>44</v>
      </c>
      <c r="M5122" s="54" t="s">
        <v>44</v>
      </c>
      <c r="N5122">
        <v>5</v>
      </c>
      <c r="O5122">
        <v>267</v>
      </c>
      <c r="P5122">
        <v>44.721359549995803</v>
      </c>
    </row>
    <row r="5123" spans="1:16" x14ac:dyDescent="0.25">
      <c r="A5123" s="20" t="s">
        <v>13128</v>
      </c>
      <c r="B5123">
        <v>4</v>
      </c>
      <c r="C5123" t="s">
        <v>68</v>
      </c>
      <c r="D5123" t="s">
        <v>88</v>
      </c>
      <c r="E5123" t="s">
        <v>96</v>
      </c>
      <c r="F5123" t="s">
        <v>42</v>
      </c>
      <c r="G5123">
        <v>3</v>
      </c>
      <c r="H5123">
        <v>4</v>
      </c>
      <c r="I5123">
        <v>2014</v>
      </c>
      <c r="J5123" t="s">
        <v>49</v>
      </c>
      <c r="K5123" t="s">
        <v>44</v>
      </c>
      <c r="L5123" t="s">
        <v>44</v>
      </c>
      <c r="M5123" s="54" t="s">
        <v>44</v>
      </c>
      <c r="N5123">
        <v>5</v>
      </c>
      <c r="O5123">
        <v>214</v>
      </c>
      <c r="P5123">
        <v>44.721359549995803</v>
      </c>
    </row>
    <row r="5124" spans="1:16" x14ac:dyDescent="0.25">
      <c r="A5124" s="20" t="s">
        <v>13129</v>
      </c>
      <c r="B5124">
        <v>4</v>
      </c>
      <c r="C5124" t="s">
        <v>68</v>
      </c>
      <c r="D5124" t="s">
        <v>88</v>
      </c>
      <c r="E5124" t="s">
        <v>96</v>
      </c>
      <c r="F5124" t="s">
        <v>42</v>
      </c>
      <c r="G5124">
        <v>4</v>
      </c>
      <c r="H5124">
        <v>4</v>
      </c>
      <c r="I5124">
        <v>2014</v>
      </c>
      <c r="J5124" t="s">
        <v>49</v>
      </c>
      <c r="K5124" t="s">
        <v>44</v>
      </c>
      <c r="L5124" t="s">
        <v>44</v>
      </c>
      <c r="M5124" s="54" t="s">
        <v>44</v>
      </c>
      <c r="N5124">
        <v>14</v>
      </c>
      <c r="O5124">
        <v>1129</v>
      </c>
      <c r="P5124">
        <v>26.726124191242398</v>
      </c>
    </row>
    <row r="5125" spans="1:16" x14ac:dyDescent="0.25">
      <c r="A5125" s="20" t="s">
        <v>13130</v>
      </c>
      <c r="B5125">
        <v>4</v>
      </c>
      <c r="C5125" t="s">
        <v>68</v>
      </c>
      <c r="D5125" t="s">
        <v>88</v>
      </c>
      <c r="E5125" t="s">
        <v>96</v>
      </c>
      <c r="F5125" t="s">
        <v>42</v>
      </c>
      <c r="G5125">
        <v>5</v>
      </c>
      <c r="H5125">
        <v>4</v>
      </c>
      <c r="I5125">
        <v>2014</v>
      </c>
      <c r="J5125" t="s">
        <v>49</v>
      </c>
      <c r="K5125" t="s">
        <v>44</v>
      </c>
      <c r="L5125" t="s">
        <v>44</v>
      </c>
      <c r="M5125" s="54" t="s">
        <v>44</v>
      </c>
      <c r="N5125">
        <v>17</v>
      </c>
      <c r="O5125">
        <v>2169</v>
      </c>
      <c r="P5125">
        <v>24.253562503633301</v>
      </c>
    </row>
    <row r="5126" spans="1:16" x14ac:dyDescent="0.25">
      <c r="A5126" s="20" t="s">
        <v>21929</v>
      </c>
      <c r="B5126">
        <v>4</v>
      </c>
      <c r="C5126" t="s">
        <v>68</v>
      </c>
      <c r="D5126" t="s">
        <v>88</v>
      </c>
      <c r="E5126" t="s">
        <v>96</v>
      </c>
      <c r="F5126" t="s">
        <v>42</v>
      </c>
      <c r="G5126">
        <v>4</v>
      </c>
      <c r="H5126">
        <v>4</v>
      </c>
      <c r="I5126">
        <v>2014</v>
      </c>
      <c r="J5126" t="s">
        <v>50</v>
      </c>
      <c r="K5126" t="s">
        <v>44</v>
      </c>
      <c r="L5126" t="s">
        <v>44</v>
      </c>
      <c r="M5126" s="54" t="s">
        <v>44</v>
      </c>
      <c r="N5126">
        <v>1</v>
      </c>
      <c r="O5126">
        <v>96</v>
      </c>
      <c r="P5126">
        <v>100</v>
      </c>
    </row>
    <row r="5127" spans="1:16" x14ac:dyDescent="0.25">
      <c r="A5127" s="20" t="s">
        <v>15022</v>
      </c>
      <c r="B5127">
        <v>4</v>
      </c>
      <c r="C5127" t="s">
        <v>68</v>
      </c>
      <c r="D5127" t="s">
        <v>88</v>
      </c>
      <c r="E5127" t="s">
        <v>96</v>
      </c>
      <c r="F5127" t="s">
        <v>42</v>
      </c>
      <c r="G5127">
        <v>5</v>
      </c>
      <c r="H5127">
        <v>4</v>
      </c>
      <c r="I5127">
        <v>2014</v>
      </c>
      <c r="J5127" t="s">
        <v>50</v>
      </c>
      <c r="K5127" t="s">
        <v>44</v>
      </c>
      <c r="L5127" t="s">
        <v>44</v>
      </c>
      <c r="M5127" s="54" t="s">
        <v>44</v>
      </c>
      <c r="N5127">
        <v>8</v>
      </c>
      <c r="O5127">
        <v>808</v>
      </c>
      <c r="P5127">
        <v>35.355339059327399</v>
      </c>
    </row>
    <row r="5128" spans="1:16" x14ac:dyDescent="0.25">
      <c r="A5128" s="20" t="s">
        <v>13131</v>
      </c>
      <c r="B5128">
        <v>4</v>
      </c>
      <c r="C5128" t="s">
        <v>68</v>
      </c>
      <c r="D5128" t="s">
        <v>88</v>
      </c>
      <c r="E5128" t="s">
        <v>96</v>
      </c>
      <c r="F5128" t="s">
        <v>42</v>
      </c>
      <c r="G5128">
        <v>2</v>
      </c>
      <c r="H5128">
        <v>4</v>
      </c>
      <c r="I5128">
        <v>2014</v>
      </c>
      <c r="J5128" t="s">
        <v>51</v>
      </c>
      <c r="K5128" t="s">
        <v>44</v>
      </c>
      <c r="L5128" t="s">
        <v>44</v>
      </c>
      <c r="M5128" s="54" t="s">
        <v>44</v>
      </c>
      <c r="N5128">
        <v>1</v>
      </c>
      <c r="O5128">
        <v>58</v>
      </c>
      <c r="P5128">
        <v>100</v>
      </c>
    </row>
    <row r="5129" spans="1:16" x14ac:dyDescent="0.25">
      <c r="A5129" s="20" t="s">
        <v>13132</v>
      </c>
      <c r="B5129">
        <v>4</v>
      </c>
      <c r="C5129" t="s">
        <v>68</v>
      </c>
      <c r="D5129" t="s">
        <v>88</v>
      </c>
      <c r="E5129" t="s">
        <v>96</v>
      </c>
      <c r="F5129" t="s">
        <v>42</v>
      </c>
      <c r="G5129">
        <v>3</v>
      </c>
      <c r="H5129">
        <v>4</v>
      </c>
      <c r="I5129">
        <v>2014</v>
      </c>
      <c r="J5129" t="s">
        <v>51</v>
      </c>
      <c r="K5129" t="s">
        <v>44</v>
      </c>
      <c r="L5129" t="s">
        <v>44</v>
      </c>
      <c r="M5129" s="54" t="s">
        <v>44</v>
      </c>
      <c r="N5129">
        <v>3</v>
      </c>
      <c r="O5129">
        <v>266</v>
      </c>
      <c r="P5129">
        <v>57.735026918962603</v>
      </c>
    </row>
    <row r="5130" spans="1:16" x14ac:dyDescent="0.25">
      <c r="A5130" s="20" t="s">
        <v>13133</v>
      </c>
      <c r="B5130">
        <v>4</v>
      </c>
      <c r="C5130" t="s">
        <v>68</v>
      </c>
      <c r="D5130" t="s">
        <v>88</v>
      </c>
      <c r="E5130" t="s">
        <v>96</v>
      </c>
      <c r="F5130" t="s">
        <v>42</v>
      </c>
      <c r="G5130">
        <v>4</v>
      </c>
      <c r="H5130">
        <v>4</v>
      </c>
      <c r="I5130">
        <v>2014</v>
      </c>
      <c r="J5130" t="s">
        <v>51</v>
      </c>
      <c r="K5130" t="s">
        <v>44</v>
      </c>
      <c r="L5130" t="s">
        <v>44</v>
      </c>
      <c r="M5130" s="54" t="s">
        <v>44</v>
      </c>
      <c r="N5130">
        <v>3</v>
      </c>
      <c r="O5130">
        <v>380</v>
      </c>
      <c r="P5130">
        <v>57.735026918962603</v>
      </c>
    </row>
    <row r="5131" spans="1:16" x14ac:dyDescent="0.25">
      <c r="A5131" s="20" t="s">
        <v>14990</v>
      </c>
      <c r="B5131">
        <v>4</v>
      </c>
      <c r="C5131" t="s">
        <v>68</v>
      </c>
      <c r="D5131" t="s">
        <v>88</v>
      </c>
      <c r="E5131" t="s">
        <v>96</v>
      </c>
      <c r="F5131" t="s">
        <v>42</v>
      </c>
      <c r="G5131">
        <v>5</v>
      </c>
      <c r="H5131">
        <v>4</v>
      </c>
      <c r="I5131">
        <v>2014</v>
      </c>
      <c r="J5131" t="s">
        <v>51</v>
      </c>
      <c r="K5131" t="s">
        <v>44</v>
      </c>
      <c r="L5131" t="s">
        <v>44</v>
      </c>
      <c r="M5131" s="54" t="s">
        <v>44</v>
      </c>
      <c r="N5131">
        <v>5</v>
      </c>
      <c r="O5131">
        <v>754</v>
      </c>
      <c r="P5131">
        <v>44.721359549995803</v>
      </c>
    </row>
    <row r="5132" spans="1:16" x14ac:dyDescent="0.25">
      <c r="A5132" s="20" t="s">
        <v>21930</v>
      </c>
      <c r="B5132">
        <v>4</v>
      </c>
      <c r="C5132" t="s">
        <v>68</v>
      </c>
      <c r="D5132" t="s">
        <v>88</v>
      </c>
      <c r="E5132" t="s">
        <v>97</v>
      </c>
      <c r="F5132" t="s">
        <v>35</v>
      </c>
      <c r="G5132">
        <v>4</v>
      </c>
      <c r="H5132">
        <v>5</v>
      </c>
      <c r="I5132">
        <v>2014</v>
      </c>
      <c r="J5132" t="s">
        <v>52</v>
      </c>
      <c r="K5132" t="s">
        <v>44</v>
      </c>
      <c r="L5132" t="s">
        <v>44</v>
      </c>
      <c r="M5132" s="54" t="s">
        <v>44</v>
      </c>
      <c r="N5132">
        <v>1</v>
      </c>
      <c r="O5132">
        <v>150</v>
      </c>
      <c r="P5132">
        <v>100</v>
      </c>
    </row>
    <row r="5133" spans="1:16" x14ac:dyDescent="0.25">
      <c r="A5133" s="20" t="s">
        <v>13134</v>
      </c>
      <c r="B5133">
        <v>4</v>
      </c>
      <c r="C5133" t="s">
        <v>68</v>
      </c>
      <c r="D5133" t="s">
        <v>88</v>
      </c>
      <c r="E5133" t="s">
        <v>97</v>
      </c>
      <c r="F5133" t="s">
        <v>35</v>
      </c>
      <c r="G5133">
        <v>1</v>
      </c>
      <c r="H5133">
        <v>5</v>
      </c>
      <c r="I5133">
        <v>2014</v>
      </c>
      <c r="J5133" t="s">
        <v>34</v>
      </c>
      <c r="K5133">
        <v>6.1</v>
      </c>
      <c r="L5133">
        <v>3.6799666018006598</v>
      </c>
      <c r="M5133" s="54">
        <v>9.5151142104595294</v>
      </c>
      <c r="N5133">
        <v>19</v>
      </c>
      <c r="O5133">
        <v>3147</v>
      </c>
      <c r="P5133">
        <v>22.941573387056199</v>
      </c>
    </row>
    <row r="5134" spans="1:16" x14ac:dyDescent="0.25">
      <c r="A5134" s="20" t="s">
        <v>21931</v>
      </c>
      <c r="B5134">
        <v>4</v>
      </c>
      <c r="C5134" t="s">
        <v>68</v>
      </c>
      <c r="D5134" t="s">
        <v>88</v>
      </c>
      <c r="E5134" t="s">
        <v>97</v>
      </c>
      <c r="F5134" t="s">
        <v>35</v>
      </c>
      <c r="G5134">
        <v>1</v>
      </c>
      <c r="H5134">
        <v>5</v>
      </c>
      <c r="I5134">
        <v>2014</v>
      </c>
      <c r="J5134" t="s">
        <v>53</v>
      </c>
      <c r="K5134" t="s">
        <v>44</v>
      </c>
      <c r="L5134" t="s">
        <v>44</v>
      </c>
      <c r="M5134" s="54" t="s">
        <v>44</v>
      </c>
      <c r="N5134">
        <v>1</v>
      </c>
      <c r="O5134">
        <v>27</v>
      </c>
      <c r="P5134">
        <v>100</v>
      </c>
    </row>
    <row r="5135" spans="1:16" x14ac:dyDescent="0.25">
      <c r="A5135" s="20" t="s">
        <v>21932</v>
      </c>
      <c r="B5135">
        <v>4</v>
      </c>
      <c r="C5135" t="s">
        <v>68</v>
      </c>
      <c r="D5135" t="s">
        <v>88</v>
      </c>
      <c r="E5135" t="s">
        <v>97</v>
      </c>
      <c r="F5135" t="s">
        <v>35</v>
      </c>
      <c r="G5135">
        <v>4</v>
      </c>
      <c r="H5135">
        <v>5</v>
      </c>
      <c r="I5135">
        <v>2014</v>
      </c>
      <c r="J5135" t="s">
        <v>53</v>
      </c>
      <c r="K5135" t="s">
        <v>44</v>
      </c>
      <c r="L5135" t="s">
        <v>44</v>
      </c>
      <c r="M5135" s="54" t="s">
        <v>44</v>
      </c>
      <c r="N5135">
        <v>1</v>
      </c>
      <c r="O5135">
        <v>95</v>
      </c>
      <c r="P5135">
        <v>100</v>
      </c>
    </row>
    <row r="5136" spans="1:16" x14ac:dyDescent="0.25">
      <c r="A5136" s="20" t="s">
        <v>13135</v>
      </c>
      <c r="B5136">
        <v>4</v>
      </c>
      <c r="C5136" t="s">
        <v>68</v>
      </c>
      <c r="D5136" t="s">
        <v>88</v>
      </c>
      <c r="E5136" t="s">
        <v>97</v>
      </c>
      <c r="F5136" t="s">
        <v>35</v>
      </c>
      <c r="G5136">
        <v>5</v>
      </c>
      <c r="H5136">
        <v>5</v>
      </c>
      <c r="I5136">
        <v>2014</v>
      </c>
      <c r="J5136" t="s">
        <v>53</v>
      </c>
      <c r="K5136" t="s">
        <v>44</v>
      </c>
      <c r="L5136" t="s">
        <v>44</v>
      </c>
      <c r="M5136" s="54" t="s">
        <v>44</v>
      </c>
      <c r="N5136">
        <v>5</v>
      </c>
      <c r="O5136">
        <v>304</v>
      </c>
      <c r="P5136">
        <v>44.721359549995803</v>
      </c>
    </row>
    <row r="5137" spans="1:16" x14ac:dyDescent="0.25">
      <c r="A5137" s="20" t="s">
        <v>13136</v>
      </c>
      <c r="B5137">
        <v>4</v>
      </c>
      <c r="C5137" t="s">
        <v>68</v>
      </c>
      <c r="D5137" t="s">
        <v>88</v>
      </c>
      <c r="E5137" t="s">
        <v>97</v>
      </c>
      <c r="F5137" t="s">
        <v>35</v>
      </c>
      <c r="G5137">
        <v>2</v>
      </c>
      <c r="H5137">
        <v>5</v>
      </c>
      <c r="I5137">
        <v>2014</v>
      </c>
      <c r="J5137" t="s">
        <v>34</v>
      </c>
      <c r="K5137" t="s">
        <v>44</v>
      </c>
      <c r="L5137" t="s">
        <v>44</v>
      </c>
      <c r="M5137" s="54" t="s">
        <v>44</v>
      </c>
      <c r="N5137">
        <v>32</v>
      </c>
      <c r="O5137">
        <v>2946</v>
      </c>
      <c r="P5137">
        <v>17.677669529663699</v>
      </c>
    </row>
    <row r="5138" spans="1:16" x14ac:dyDescent="0.25">
      <c r="A5138" s="20" t="s">
        <v>13137</v>
      </c>
      <c r="B5138">
        <v>4</v>
      </c>
      <c r="C5138" t="s">
        <v>68</v>
      </c>
      <c r="D5138" t="s">
        <v>88</v>
      </c>
      <c r="E5138" t="s">
        <v>97</v>
      </c>
      <c r="F5138" t="s">
        <v>35</v>
      </c>
      <c r="G5138">
        <v>3</v>
      </c>
      <c r="H5138">
        <v>5</v>
      </c>
      <c r="I5138">
        <v>2014</v>
      </c>
      <c r="J5138" t="s">
        <v>54</v>
      </c>
      <c r="K5138" t="s">
        <v>44</v>
      </c>
      <c r="L5138" t="s">
        <v>44</v>
      </c>
      <c r="M5138" s="54" t="s">
        <v>44</v>
      </c>
      <c r="N5138">
        <v>1</v>
      </c>
      <c r="O5138">
        <v>33</v>
      </c>
      <c r="P5138">
        <v>100</v>
      </c>
    </row>
    <row r="5139" spans="1:16" x14ac:dyDescent="0.25">
      <c r="A5139" s="20" t="s">
        <v>13138</v>
      </c>
      <c r="B5139">
        <v>4</v>
      </c>
      <c r="C5139" t="s">
        <v>68</v>
      </c>
      <c r="D5139" t="s">
        <v>88</v>
      </c>
      <c r="E5139" t="s">
        <v>97</v>
      </c>
      <c r="F5139" t="s">
        <v>35</v>
      </c>
      <c r="G5139">
        <v>3</v>
      </c>
      <c r="H5139">
        <v>5</v>
      </c>
      <c r="I5139">
        <v>2014</v>
      </c>
      <c r="J5139" t="s">
        <v>34</v>
      </c>
      <c r="K5139">
        <v>10.4</v>
      </c>
      <c r="L5139">
        <v>7.6896663914665897</v>
      </c>
      <c r="M5139" s="54">
        <v>13.7055520704629</v>
      </c>
      <c r="N5139">
        <v>49</v>
      </c>
      <c r="O5139">
        <v>4520</v>
      </c>
      <c r="P5139">
        <v>14.285714285714301</v>
      </c>
    </row>
    <row r="5140" spans="1:16" x14ac:dyDescent="0.25">
      <c r="A5140" s="20" t="s">
        <v>21933</v>
      </c>
      <c r="B5140">
        <v>4</v>
      </c>
      <c r="C5140" t="s">
        <v>68</v>
      </c>
      <c r="D5140" t="s">
        <v>88</v>
      </c>
      <c r="E5140" t="s">
        <v>97</v>
      </c>
      <c r="F5140" t="s">
        <v>35</v>
      </c>
      <c r="G5140">
        <v>1</v>
      </c>
      <c r="H5140">
        <v>5</v>
      </c>
      <c r="I5140">
        <v>2014</v>
      </c>
      <c r="J5140" t="s">
        <v>55</v>
      </c>
      <c r="K5140" t="s">
        <v>44</v>
      </c>
      <c r="L5140" t="s">
        <v>44</v>
      </c>
      <c r="M5140" s="54" t="s">
        <v>44</v>
      </c>
      <c r="N5140">
        <v>2</v>
      </c>
      <c r="O5140">
        <v>198</v>
      </c>
      <c r="P5140">
        <v>70.710678118654698</v>
      </c>
    </row>
    <row r="5141" spans="1:16" x14ac:dyDescent="0.25">
      <c r="A5141" s="20" t="s">
        <v>21934</v>
      </c>
      <c r="B5141">
        <v>4</v>
      </c>
      <c r="C5141" t="s">
        <v>68</v>
      </c>
      <c r="D5141" t="s">
        <v>88</v>
      </c>
      <c r="E5141" t="s">
        <v>97</v>
      </c>
      <c r="F5141" t="s">
        <v>35</v>
      </c>
      <c r="G5141">
        <v>2</v>
      </c>
      <c r="H5141">
        <v>5</v>
      </c>
      <c r="I5141">
        <v>2014</v>
      </c>
      <c r="J5141" t="s">
        <v>55</v>
      </c>
      <c r="K5141" t="s">
        <v>44</v>
      </c>
      <c r="L5141" t="s">
        <v>44</v>
      </c>
      <c r="M5141" s="54" t="s">
        <v>44</v>
      </c>
      <c r="N5141">
        <v>2</v>
      </c>
      <c r="O5141">
        <v>288</v>
      </c>
      <c r="P5141">
        <v>70.710678118654698</v>
      </c>
    </row>
    <row r="5142" spans="1:16" x14ac:dyDescent="0.25">
      <c r="A5142" s="20" t="s">
        <v>13139</v>
      </c>
      <c r="B5142">
        <v>4</v>
      </c>
      <c r="C5142" t="s">
        <v>68</v>
      </c>
      <c r="D5142" t="s">
        <v>88</v>
      </c>
      <c r="E5142" t="s">
        <v>97</v>
      </c>
      <c r="F5142" t="s">
        <v>35</v>
      </c>
      <c r="G5142">
        <v>4</v>
      </c>
      <c r="H5142">
        <v>5</v>
      </c>
      <c r="I5142">
        <v>2014</v>
      </c>
      <c r="J5142" t="s">
        <v>55</v>
      </c>
      <c r="K5142" t="s">
        <v>44</v>
      </c>
      <c r="L5142" t="s">
        <v>44</v>
      </c>
      <c r="M5142" s="54" t="s">
        <v>44</v>
      </c>
      <c r="N5142">
        <v>6</v>
      </c>
      <c r="O5142">
        <v>347</v>
      </c>
      <c r="P5142">
        <v>40.824829046386299</v>
      </c>
    </row>
    <row r="5143" spans="1:16" x14ac:dyDescent="0.25">
      <c r="A5143" s="20" t="s">
        <v>13140</v>
      </c>
      <c r="B5143">
        <v>4</v>
      </c>
      <c r="C5143" t="s">
        <v>68</v>
      </c>
      <c r="D5143" t="s">
        <v>88</v>
      </c>
      <c r="E5143" t="s">
        <v>97</v>
      </c>
      <c r="F5143" t="s">
        <v>35</v>
      </c>
      <c r="G5143">
        <v>5</v>
      </c>
      <c r="H5143">
        <v>5</v>
      </c>
      <c r="I5143">
        <v>2014</v>
      </c>
      <c r="J5143" t="s">
        <v>55</v>
      </c>
      <c r="K5143" t="s">
        <v>44</v>
      </c>
      <c r="L5143" t="s">
        <v>44</v>
      </c>
      <c r="M5143" s="54" t="s">
        <v>44</v>
      </c>
      <c r="N5143">
        <v>4</v>
      </c>
      <c r="O5143">
        <v>201</v>
      </c>
      <c r="P5143">
        <v>50</v>
      </c>
    </row>
    <row r="5144" spans="1:16" x14ac:dyDescent="0.25">
      <c r="A5144" s="20" t="s">
        <v>13141</v>
      </c>
      <c r="B5144">
        <v>4</v>
      </c>
      <c r="C5144" t="s">
        <v>68</v>
      </c>
      <c r="D5144" t="s">
        <v>88</v>
      </c>
      <c r="E5144" t="s">
        <v>97</v>
      </c>
      <c r="F5144" t="s">
        <v>35</v>
      </c>
      <c r="G5144">
        <v>4</v>
      </c>
      <c r="H5144">
        <v>5</v>
      </c>
      <c r="I5144">
        <v>2014</v>
      </c>
      <c r="J5144" t="s">
        <v>34</v>
      </c>
      <c r="K5144" t="s">
        <v>44</v>
      </c>
      <c r="L5144" t="s">
        <v>44</v>
      </c>
      <c r="M5144" s="54" t="s">
        <v>44</v>
      </c>
      <c r="N5144">
        <v>27</v>
      </c>
      <c r="O5144">
        <v>3163</v>
      </c>
      <c r="P5144">
        <v>19.245008972987499</v>
      </c>
    </row>
    <row r="5145" spans="1:16" x14ac:dyDescent="0.25">
      <c r="A5145" s="20" t="s">
        <v>21935</v>
      </c>
      <c r="B5145">
        <v>4</v>
      </c>
      <c r="C5145" t="s">
        <v>68</v>
      </c>
      <c r="D5145" t="s">
        <v>88</v>
      </c>
      <c r="E5145" t="s">
        <v>97</v>
      </c>
      <c r="F5145" t="s">
        <v>35</v>
      </c>
      <c r="G5145">
        <v>3</v>
      </c>
      <c r="H5145">
        <v>5</v>
      </c>
      <c r="I5145">
        <v>2014</v>
      </c>
      <c r="J5145" t="s">
        <v>56</v>
      </c>
      <c r="K5145" t="s">
        <v>44</v>
      </c>
      <c r="L5145" t="s">
        <v>44</v>
      </c>
      <c r="M5145" s="54" t="s">
        <v>44</v>
      </c>
      <c r="N5145">
        <v>1</v>
      </c>
      <c r="O5145">
        <v>11</v>
      </c>
      <c r="P5145">
        <v>100</v>
      </c>
    </row>
    <row r="5146" spans="1:16" x14ac:dyDescent="0.25">
      <c r="A5146" s="20" t="s">
        <v>15023</v>
      </c>
      <c r="B5146">
        <v>4</v>
      </c>
      <c r="C5146" t="s">
        <v>68</v>
      </c>
      <c r="D5146" t="s">
        <v>88</v>
      </c>
      <c r="E5146" t="s">
        <v>97</v>
      </c>
      <c r="F5146" t="s">
        <v>35</v>
      </c>
      <c r="G5146">
        <v>5</v>
      </c>
      <c r="H5146">
        <v>5</v>
      </c>
      <c r="I5146">
        <v>2014</v>
      </c>
      <c r="J5146" t="s">
        <v>56</v>
      </c>
      <c r="K5146" t="s">
        <v>44</v>
      </c>
      <c r="L5146" t="s">
        <v>44</v>
      </c>
      <c r="M5146" s="54" t="s">
        <v>44</v>
      </c>
      <c r="N5146">
        <v>2</v>
      </c>
      <c r="O5146">
        <v>63</v>
      </c>
      <c r="P5146">
        <v>70.710678118654698</v>
      </c>
    </row>
    <row r="5147" spans="1:16" x14ac:dyDescent="0.25">
      <c r="A5147" s="20" t="s">
        <v>13142</v>
      </c>
      <c r="B5147">
        <v>4</v>
      </c>
      <c r="C5147" t="s">
        <v>68</v>
      </c>
      <c r="D5147" t="s">
        <v>88</v>
      </c>
      <c r="E5147" t="s">
        <v>97</v>
      </c>
      <c r="F5147" t="s">
        <v>35</v>
      </c>
      <c r="G5147">
        <v>5</v>
      </c>
      <c r="H5147">
        <v>5</v>
      </c>
      <c r="I5147">
        <v>2014</v>
      </c>
      <c r="J5147" t="s">
        <v>34</v>
      </c>
      <c r="K5147">
        <v>12.9</v>
      </c>
      <c r="L5147">
        <v>9.3737806927340106</v>
      </c>
      <c r="M5147" s="54">
        <v>17.433897949209101</v>
      </c>
      <c r="N5147">
        <v>43</v>
      </c>
      <c r="O5147">
        <v>2998</v>
      </c>
      <c r="P5147">
        <v>15.249857033260501</v>
      </c>
    </row>
    <row r="5148" spans="1:16" x14ac:dyDescent="0.25">
      <c r="A5148" s="20" t="s">
        <v>21936</v>
      </c>
      <c r="B5148">
        <v>4</v>
      </c>
      <c r="C5148" t="s">
        <v>68</v>
      </c>
      <c r="D5148" t="s">
        <v>88</v>
      </c>
      <c r="E5148" t="s">
        <v>97</v>
      </c>
      <c r="F5148" t="s">
        <v>35</v>
      </c>
      <c r="G5148">
        <v>1</v>
      </c>
      <c r="H5148">
        <v>5</v>
      </c>
      <c r="I5148">
        <v>2014</v>
      </c>
      <c r="J5148" t="s">
        <v>57</v>
      </c>
      <c r="K5148" t="s">
        <v>44</v>
      </c>
      <c r="L5148" t="s">
        <v>44</v>
      </c>
      <c r="M5148" s="54" t="s">
        <v>44</v>
      </c>
      <c r="N5148">
        <v>1</v>
      </c>
      <c r="O5148">
        <v>42</v>
      </c>
      <c r="P5148">
        <v>100</v>
      </c>
    </row>
    <row r="5149" spans="1:16" x14ac:dyDescent="0.25">
      <c r="A5149" s="20" t="s">
        <v>21937</v>
      </c>
      <c r="B5149">
        <v>4</v>
      </c>
      <c r="C5149" t="s">
        <v>68</v>
      </c>
      <c r="D5149" t="s">
        <v>88</v>
      </c>
      <c r="E5149" t="s">
        <v>97</v>
      </c>
      <c r="F5149" t="s">
        <v>35</v>
      </c>
      <c r="G5149">
        <v>3</v>
      </c>
      <c r="H5149">
        <v>5</v>
      </c>
      <c r="I5149">
        <v>2014</v>
      </c>
      <c r="J5149" t="s">
        <v>57</v>
      </c>
      <c r="K5149" t="s">
        <v>44</v>
      </c>
      <c r="L5149" t="s">
        <v>44</v>
      </c>
      <c r="M5149" s="54" t="s">
        <v>44</v>
      </c>
      <c r="N5149">
        <v>1</v>
      </c>
      <c r="O5149">
        <v>72</v>
      </c>
      <c r="P5149">
        <v>100</v>
      </c>
    </row>
    <row r="5150" spans="1:16" x14ac:dyDescent="0.25">
      <c r="A5150" s="20" t="s">
        <v>15024</v>
      </c>
      <c r="B5150">
        <v>4</v>
      </c>
      <c r="C5150" t="s">
        <v>68</v>
      </c>
      <c r="D5150" t="s">
        <v>88</v>
      </c>
      <c r="E5150" t="s">
        <v>97</v>
      </c>
      <c r="F5150" t="s">
        <v>35</v>
      </c>
      <c r="G5150">
        <v>4</v>
      </c>
      <c r="H5150">
        <v>5</v>
      </c>
      <c r="I5150">
        <v>2014</v>
      </c>
      <c r="J5150" t="s">
        <v>57</v>
      </c>
      <c r="K5150" t="s">
        <v>44</v>
      </c>
      <c r="L5150" t="s">
        <v>44</v>
      </c>
      <c r="M5150" s="54" t="s">
        <v>44</v>
      </c>
      <c r="N5150">
        <v>6</v>
      </c>
      <c r="O5150">
        <v>236</v>
      </c>
      <c r="P5150">
        <v>40.824829046386299</v>
      </c>
    </row>
    <row r="5151" spans="1:16" x14ac:dyDescent="0.25">
      <c r="A5151" s="20" t="s">
        <v>13143</v>
      </c>
      <c r="B5151">
        <v>4</v>
      </c>
      <c r="C5151" t="s">
        <v>68</v>
      </c>
      <c r="D5151" t="s">
        <v>88</v>
      </c>
      <c r="E5151" t="s">
        <v>97</v>
      </c>
      <c r="F5151" t="s">
        <v>35</v>
      </c>
      <c r="G5151">
        <v>1</v>
      </c>
      <c r="H5151">
        <v>5</v>
      </c>
      <c r="I5151">
        <v>2014</v>
      </c>
      <c r="J5151" t="s">
        <v>58</v>
      </c>
      <c r="K5151" t="s">
        <v>44</v>
      </c>
      <c r="L5151" t="s">
        <v>44</v>
      </c>
      <c r="M5151" s="54" t="s">
        <v>44</v>
      </c>
      <c r="N5151">
        <v>5</v>
      </c>
      <c r="O5151">
        <v>983</v>
      </c>
      <c r="P5151">
        <v>44.721359549995803</v>
      </c>
    </row>
    <row r="5152" spans="1:16" x14ac:dyDescent="0.25">
      <c r="A5152" s="20" t="s">
        <v>13144</v>
      </c>
      <c r="B5152">
        <v>4</v>
      </c>
      <c r="C5152" t="s">
        <v>68</v>
      </c>
      <c r="D5152" t="s">
        <v>88</v>
      </c>
      <c r="E5152" t="s">
        <v>97</v>
      </c>
      <c r="F5152" t="s">
        <v>35</v>
      </c>
      <c r="G5152">
        <v>2</v>
      </c>
      <c r="H5152">
        <v>5</v>
      </c>
      <c r="I5152">
        <v>2014</v>
      </c>
      <c r="J5152" t="s">
        <v>58</v>
      </c>
      <c r="K5152" t="s">
        <v>44</v>
      </c>
      <c r="L5152" t="s">
        <v>44</v>
      </c>
      <c r="M5152" s="54" t="s">
        <v>44</v>
      </c>
      <c r="N5152">
        <v>2</v>
      </c>
      <c r="O5152">
        <v>380</v>
      </c>
      <c r="P5152">
        <v>70.710678118654698</v>
      </c>
    </row>
    <row r="5153" spans="1:16" x14ac:dyDescent="0.25">
      <c r="A5153" s="20" t="s">
        <v>13145</v>
      </c>
      <c r="B5153">
        <v>4</v>
      </c>
      <c r="C5153" t="s">
        <v>68</v>
      </c>
      <c r="D5153" t="s">
        <v>88</v>
      </c>
      <c r="E5153" t="s">
        <v>97</v>
      </c>
      <c r="F5153" t="s">
        <v>35</v>
      </c>
      <c r="G5153">
        <v>3</v>
      </c>
      <c r="H5153">
        <v>5</v>
      </c>
      <c r="I5153">
        <v>2014</v>
      </c>
      <c r="J5153" t="s">
        <v>58</v>
      </c>
      <c r="K5153" t="s">
        <v>44</v>
      </c>
      <c r="L5153" t="s">
        <v>44</v>
      </c>
      <c r="M5153" s="54" t="s">
        <v>44</v>
      </c>
      <c r="N5153">
        <v>3</v>
      </c>
      <c r="O5153">
        <v>506</v>
      </c>
      <c r="P5153">
        <v>57.735026918962603</v>
      </c>
    </row>
    <row r="5154" spans="1:16" x14ac:dyDescent="0.25">
      <c r="A5154" s="20" t="s">
        <v>13146</v>
      </c>
      <c r="B5154">
        <v>4</v>
      </c>
      <c r="C5154" t="s">
        <v>68</v>
      </c>
      <c r="D5154" t="s">
        <v>88</v>
      </c>
      <c r="E5154" t="s">
        <v>97</v>
      </c>
      <c r="F5154" t="s">
        <v>35</v>
      </c>
      <c r="G5154">
        <v>4</v>
      </c>
      <c r="H5154">
        <v>5</v>
      </c>
      <c r="I5154">
        <v>2014</v>
      </c>
      <c r="J5154" t="s">
        <v>58</v>
      </c>
      <c r="K5154" t="s">
        <v>44</v>
      </c>
      <c r="L5154" t="s">
        <v>44</v>
      </c>
      <c r="M5154" s="54" t="s">
        <v>44</v>
      </c>
      <c r="N5154">
        <v>14</v>
      </c>
      <c r="O5154">
        <v>1065</v>
      </c>
      <c r="P5154">
        <v>26.726124191242398</v>
      </c>
    </row>
    <row r="5155" spans="1:16" x14ac:dyDescent="0.25">
      <c r="A5155" s="20" t="s">
        <v>13147</v>
      </c>
      <c r="B5155">
        <v>4</v>
      </c>
      <c r="C5155" t="s">
        <v>68</v>
      </c>
      <c r="D5155" t="s">
        <v>88</v>
      </c>
      <c r="E5155" t="s">
        <v>97</v>
      </c>
      <c r="F5155" t="s">
        <v>35</v>
      </c>
      <c r="G5155">
        <v>5</v>
      </c>
      <c r="H5155">
        <v>5</v>
      </c>
      <c r="I5155">
        <v>2014</v>
      </c>
      <c r="J5155" t="s">
        <v>58</v>
      </c>
      <c r="K5155" t="s">
        <v>44</v>
      </c>
      <c r="L5155" t="s">
        <v>44</v>
      </c>
      <c r="M5155" s="54" t="s">
        <v>44</v>
      </c>
      <c r="N5155">
        <v>8</v>
      </c>
      <c r="O5155">
        <v>997</v>
      </c>
      <c r="P5155">
        <v>35.355339059327399</v>
      </c>
    </row>
    <row r="5156" spans="1:16" x14ac:dyDescent="0.25">
      <c r="A5156" s="20" t="s">
        <v>15025</v>
      </c>
      <c r="B5156">
        <v>4</v>
      </c>
      <c r="C5156" t="s">
        <v>68</v>
      </c>
      <c r="D5156" t="s">
        <v>88</v>
      </c>
      <c r="E5156" t="s">
        <v>97</v>
      </c>
      <c r="F5156" t="s">
        <v>35</v>
      </c>
      <c r="G5156">
        <v>4</v>
      </c>
      <c r="H5156">
        <v>5</v>
      </c>
      <c r="I5156">
        <v>2014</v>
      </c>
      <c r="J5156" t="s">
        <v>59</v>
      </c>
      <c r="K5156" t="s">
        <v>44</v>
      </c>
      <c r="L5156" t="s">
        <v>44</v>
      </c>
      <c r="M5156" s="54" t="s">
        <v>44</v>
      </c>
      <c r="N5156">
        <v>1</v>
      </c>
      <c r="O5156">
        <v>32</v>
      </c>
      <c r="P5156">
        <v>100</v>
      </c>
    </row>
    <row r="5157" spans="1:16" x14ac:dyDescent="0.25">
      <c r="A5157" s="20" t="s">
        <v>13148</v>
      </c>
      <c r="B5157">
        <v>4</v>
      </c>
      <c r="C5157" t="s">
        <v>68</v>
      </c>
      <c r="D5157" t="s">
        <v>88</v>
      </c>
      <c r="E5157" t="s">
        <v>97</v>
      </c>
      <c r="F5157" t="s">
        <v>35</v>
      </c>
      <c r="G5157">
        <v>1</v>
      </c>
      <c r="H5157">
        <v>5</v>
      </c>
      <c r="I5157">
        <v>2014</v>
      </c>
      <c r="J5157" t="s">
        <v>60</v>
      </c>
      <c r="K5157" t="s">
        <v>44</v>
      </c>
      <c r="L5157" t="s">
        <v>44</v>
      </c>
      <c r="M5157" s="54" t="s">
        <v>44</v>
      </c>
      <c r="N5157">
        <v>11</v>
      </c>
      <c r="O5157">
        <v>4042</v>
      </c>
      <c r="P5157">
        <v>30.151134457776401</v>
      </c>
    </row>
    <row r="5158" spans="1:16" x14ac:dyDescent="0.25">
      <c r="A5158" s="20" t="s">
        <v>13149</v>
      </c>
      <c r="B5158">
        <v>4</v>
      </c>
      <c r="C5158" t="s">
        <v>68</v>
      </c>
      <c r="D5158" t="s">
        <v>88</v>
      </c>
      <c r="E5158" t="s">
        <v>97</v>
      </c>
      <c r="F5158" t="s">
        <v>35</v>
      </c>
      <c r="G5158">
        <v>2</v>
      </c>
      <c r="H5158">
        <v>5</v>
      </c>
      <c r="I5158">
        <v>2014</v>
      </c>
      <c r="J5158" t="s">
        <v>60</v>
      </c>
      <c r="K5158">
        <v>4.0999999999999996</v>
      </c>
      <c r="L5158">
        <v>2.5876947666021901</v>
      </c>
      <c r="M5158" s="54">
        <v>6.1418918586609603</v>
      </c>
      <c r="N5158">
        <v>23</v>
      </c>
      <c r="O5158">
        <v>5120</v>
      </c>
      <c r="P5158">
        <v>20.851441405707501</v>
      </c>
    </row>
    <row r="5159" spans="1:16" x14ac:dyDescent="0.25">
      <c r="A5159" s="20" t="s">
        <v>13150</v>
      </c>
      <c r="B5159">
        <v>4</v>
      </c>
      <c r="C5159" t="s">
        <v>68</v>
      </c>
      <c r="D5159" t="s">
        <v>88</v>
      </c>
      <c r="E5159" t="s">
        <v>97</v>
      </c>
      <c r="F5159" t="s">
        <v>35</v>
      </c>
      <c r="G5159">
        <v>3</v>
      </c>
      <c r="H5159">
        <v>5</v>
      </c>
      <c r="I5159">
        <v>2014</v>
      </c>
      <c r="J5159" t="s">
        <v>60</v>
      </c>
      <c r="K5159">
        <v>3.6</v>
      </c>
      <c r="L5159">
        <v>2.2499948183962299</v>
      </c>
      <c r="M5159" s="54">
        <v>5.5833982194142999</v>
      </c>
      <c r="N5159">
        <v>21</v>
      </c>
      <c r="O5159">
        <v>5224</v>
      </c>
      <c r="P5159">
        <v>21.821789023599202</v>
      </c>
    </row>
    <row r="5160" spans="1:16" x14ac:dyDescent="0.25">
      <c r="A5160" s="20" t="s">
        <v>13151</v>
      </c>
      <c r="B5160">
        <v>4</v>
      </c>
      <c r="C5160" t="s">
        <v>68</v>
      </c>
      <c r="D5160" t="s">
        <v>88</v>
      </c>
      <c r="E5160" t="s">
        <v>97</v>
      </c>
      <c r="F5160" t="s">
        <v>35</v>
      </c>
      <c r="G5160">
        <v>4</v>
      </c>
      <c r="H5160">
        <v>5</v>
      </c>
      <c r="I5160">
        <v>2014</v>
      </c>
      <c r="J5160" t="s">
        <v>60</v>
      </c>
      <c r="K5160">
        <v>6.3</v>
      </c>
      <c r="L5160">
        <v>4.1821225206747004</v>
      </c>
      <c r="M5160" s="54">
        <v>9.2227532053942003</v>
      </c>
      <c r="N5160">
        <v>27</v>
      </c>
      <c r="O5160">
        <v>3919</v>
      </c>
      <c r="P5160">
        <v>19.245008972987499</v>
      </c>
    </row>
    <row r="5161" spans="1:16" x14ac:dyDescent="0.25">
      <c r="A5161" s="20" t="s">
        <v>13152</v>
      </c>
      <c r="B5161">
        <v>4</v>
      </c>
      <c r="C5161" t="s">
        <v>68</v>
      </c>
      <c r="D5161" t="s">
        <v>88</v>
      </c>
      <c r="E5161" t="s">
        <v>97</v>
      </c>
      <c r="F5161" t="s">
        <v>35</v>
      </c>
      <c r="G5161">
        <v>5</v>
      </c>
      <c r="H5161">
        <v>5</v>
      </c>
      <c r="I5161">
        <v>2014</v>
      </c>
      <c r="J5161" t="s">
        <v>60</v>
      </c>
      <c r="K5161" t="s">
        <v>44</v>
      </c>
      <c r="L5161" t="s">
        <v>44</v>
      </c>
      <c r="M5161" s="54" t="s">
        <v>44</v>
      </c>
      <c r="N5161">
        <v>18</v>
      </c>
      <c r="O5161">
        <v>1790</v>
      </c>
      <c r="P5161">
        <v>23.570226039551599</v>
      </c>
    </row>
    <row r="5162" spans="1:16" x14ac:dyDescent="0.25">
      <c r="A5162" s="20" t="s">
        <v>21938</v>
      </c>
      <c r="B5162">
        <v>4</v>
      </c>
      <c r="C5162" t="s">
        <v>68</v>
      </c>
      <c r="D5162" t="s">
        <v>88</v>
      </c>
      <c r="E5162" t="s">
        <v>97</v>
      </c>
      <c r="F5162" t="s">
        <v>35</v>
      </c>
      <c r="G5162">
        <v>4</v>
      </c>
      <c r="H5162">
        <v>5</v>
      </c>
      <c r="I5162">
        <v>2014</v>
      </c>
      <c r="J5162" t="s">
        <v>61</v>
      </c>
      <c r="K5162" t="s">
        <v>44</v>
      </c>
      <c r="L5162" t="s">
        <v>44</v>
      </c>
      <c r="M5162" s="54" t="s">
        <v>44</v>
      </c>
      <c r="N5162">
        <v>1</v>
      </c>
      <c r="O5162">
        <v>27</v>
      </c>
      <c r="P5162">
        <v>100</v>
      </c>
    </row>
    <row r="5163" spans="1:16" x14ac:dyDescent="0.25">
      <c r="A5163" s="20" t="s">
        <v>15026</v>
      </c>
      <c r="B5163">
        <v>4</v>
      </c>
      <c r="C5163" t="s">
        <v>68</v>
      </c>
      <c r="D5163" t="s">
        <v>88</v>
      </c>
      <c r="E5163" t="s">
        <v>97</v>
      </c>
      <c r="F5163" t="s">
        <v>35</v>
      </c>
      <c r="G5163">
        <v>4</v>
      </c>
      <c r="H5163">
        <v>5</v>
      </c>
      <c r="I5163">
        <v>2014</v>
      </c>
      <c r="J5163" t="s">
        <v>62</v>
      </c>
      <c r="K5163" t="s">
        <v>44</v>
      </c>
      <c r="L5163" t="s">
        <v>44</v>
      </c>
      <c r="M5163" s="54" t="s">
        <v>44</v>
      </c>
      <c r="N5163">
        <v>2</v>
      </c>
      <c r="O5163">
        <v>87</v>
      </c>
      <c r="P5163">
        <v>70.710678118654698</v>
      </c>
    </row>
    <row r="5164" spans="1:16" x14ac:dyDescent="0.25">
      <c r="A5164" s="20" t="s">
        <v>21939</v>
      </c>
      <c r="B5164">
        <v>4</v>
      </c>
      <c r="C5164" t="s">
        <v>68</v>
      </c>
      <c r="D5164" t="s">
        <v>88</v>
      </c>
      <c r="E5164" t="s">
        <v>97</v>
      </c>
      <c r="F5164" t="s">
        <v>35</v>
      </c>
      <c r="G5164">
        <v>1</v>
      </c>
      <c r="H5164">
        <v>5</v>
      </c>
      <c r="I5164">
        <v>2014</v>
      </c>
      <c r="J5164" t="s">
        <v>43</v>
      </c>
      <c r="K5164" t="s">
        <v>44</v>
      </c>
      <c r="L5164" t="s">
        <v>44</v>
      </c>
      <c r="M5164" s="54" t="s">
        <v>44</v>
      </c>
      <c r="N5164">
        <v>3</v>
      </c>
      <c r="O5164">
        <v>69</v>
      </c>
      <c r="P5164">
        <v>57.735026918962603</v>
      </c>
    </row>
    <row r="5165" spans="1:16" x14ac:dyDescent="0.25">
      <c r="A5165" s="20" t="s">
        <v>13153</v>
      </c>
      <c r="B5165">
        <v>4</v>
      </c>
      <c r="C5165" t="s">
        <v>68</v>
      </c>
      <c r="D5165" t="s">
        <v>88</v>
      </c>
      <c r="E5165" t="s">
        <v>97</v>
      </c>
      <c r="F5165" t="s">
        <v>35</v>
      </c>
      <c r="G5165">
        <v>1</v>
      </c>
      <c r="H5165">
        <v>5</v>
      </c>
      <c r="I5165">
        <v>2014</v>
      </c>
      <c r="J5165" t="s">
        <v>75</v>
      </c>
      <c r="K5165">
        <v>4.0999999999999996</v>
      </c>
      <c r="L5165">
        <v>3.06341148768258</v>
      </c>
      <c r="M5165" s="54">
        <v>5.3408182613493</v>
      </c>
      <c r="N5165">
        <v>66</v>
      </c>
      <c r="O5165">
        <v>14734</v>
      </c>
      <c r="P5165">
        <v>12.3091490979333</v>
      </c>
    </row>
    <row r="5166" spans="1:16" x14ac:dyDescent="0.25">
      <c r="A5166" s="20" t="s">
        <v>13154</v>
      </c>
      <c r="B5166">
        <v>4</v>
      </c>
      <c r="C5166" t="s">
        <v>68</v>
      </c>
      <c r="D5166" t="s">
        <v>88</v>
      </c>
      <c r="E5166" t="s">
        <v>97</v>
      </c>
      <c r="F5166" t="s">
        <v>35</v>
      </c>
      <c r="G5166">
        <v>2</v>
      </c>
      <c r="H5166">
        <v>5</v>
      </c>
      <c r="I5166">
        <v>2014</v>
      </c>
      <c r="J5166" t="s">
        <v>75</v>
      </c>
      <c r="K5166">
        <v>5.03</v>
      </c>
      <c r="L5166">
        <v>4.0675811698572204</v>
      </c>
      <c r="M5166" s="54">
        <v>6.1517520679422404</v>
      </c>
      <c r="N5166">
        <v>101</v>
      </c>
      <c r="O5166">
        <v>16423</v>
      </c>
      <c r="P5166">
        <v>9.9503719020998904</v>
      </c>
    </row>
    <row r="5167" spans="1:16" x14ac:dyDescent="0.25">
      <c r="A5167" s="20" t="s">
        <v>13155</v>
      </c>
      <c r="B5167">
        <v>4</v>
      </c>
      <c r="C5167" t="s">
        <v>68</v>
      </c>
      <c r="D5167" t="s">
        <v>88</v>
      </c>
      <c r="E5167" t="s">
        <v>97</v>
      </c>
      <c r="F5167" t="s">
        <v>35</v>
      </c>
      <c r="G5167">
        <v>3</v>
      </c>
      <c r="H5167">
        <v>5</v>
      </c>
      <c r="I5167">
        <v>2014</v>
      </c>
      <c r="J5167" t="s">
        <v>75</v>
      </c>
      <c r="K5167">
        <v>5.34</v>
      </c>
      <c r="L5167">
        <v>4.3605106981484996</v>
      </c>
      <c r="M5167" s="54">
        <v>6.4650146031165301</v>
      </c>
      <c r="N5167">
        <v>106</v>
      </c>
      <c r="O5167">
        <v>17567</v>
      </c>
      <c r="P5167">
        <v>9.7128586235726395</v>
      </c>
    </row>
    <row r="5168" spans="1:16" x14ac:dyDescent="0.25">
      <c r="A5168" s="20" t="s">
        <v>13156</v>
      </c>
      <c r="B5168">
        <v>4</v>
      </c>
      <c r="C5168" t="s">
        <v>68</v>
      </c>
      <c r="D5168" t="s">
        <v>88</v>
      </c>
      <c r="E5168" t="s">
        <v>97</v>
      </c>
      <c r="F5168" t="s">
        <v>35</v>
      </c>
      <c r="G5168">
        <v>4</v>
      </c>
      <c r="H5168">
        <v>5</v>
      </c>
      <c r="I5168">
        <v>2014</v>
      </c>
      <c r="J5168" t="s">
        <v>75</v>
      </c>
      <c r="K5168">
        <v>7.01</v>
      </c>
      <c r="L5168">
        <v>5.7863993843726496</v>
      </c>
      <c r="M5168" s="54">
        <v>8.3910886586374396</v>
      </c>
      <c r="N5168">
        <v>145</v>
      </c>
      <c r="O5168">
        <v>16379</v>
      </c>
      <c r="P5168">
        <v>8.3045479853740005</v>
      </c>
    </row>
    <row r="5169" spans="1:16" x14ac:dyDescent="0.25">
      <c r="A5169" s="20" t="s">
        <v>13157</v>
      </c>
      <c r="B5169">
        <v>4</v>
      </c>
      <c r="C5169" t="s">
        <v>68</v>
      </c>
      <c r="D5169" t="s">
        <v>88</v>
      </c>
      <c r="E5169" t="s">
        <v>97</v>
      </c>
      <c r="F5169" t="s">
        <v>35</v>
      </c>
      <c r="G5169">
        <v>5</v>
      </c>
      <c r="H5169">
        <v>5</v>
      </c>
      <c r="I5169">
        <v>2014</v>
      </c>
      <c r="J5169" t="s">
        <v>75</v>
      </c>
      <c r="K5169">
        <v>8.65</v>
      </c>
      <c r="L5169">
        <v>7.2515179238974703</v>
      </c>
      <c r="M5169" s="54">
        <v>10.2301550590467</v>
      </c>
      <c r="N5169">
        <v>141</v>
      </c>
      <c r="O5169">
        <v>14085</v>
      </c>
      <c r="P5169">
        <v>8.4215192106651902</v>
      </c>
    </row>
    <row r="5170" spans="1:16" x14ac:dyDescent="0.25">
      <c r="A5170" s="20" t="s">
        <v>13158</v>
      </c>
      <c r="B5170">
        <v>4</v>
      </c>
      <c r="C5170" t="s">
        <v>68</v>
      </c>
      <c r="D5170" t="s">
        <v>88</v>
      </c>
      <c r="E5170" t="s">
        <v>97</v>
      </c>
      <c r="F5170" t="s">
        <v>35</v>
      </c>
      <c r="G5170">
        <v>3</v>
      </c>
      <c r="H5170">
        <v>5</v>
      </c>
      <c r="I5170">
        <v>2014</v>
      </c>
      <c r="J5170" t="s">
        <v>43</v>
      </c>
      <c r="K5170" t="s">
        <v>44</v>
      </c>
      <c r="L5170" t="s">
        <v>44</v>
      </c>
      <c r="M5170" s="54" t="s">
        <v>44</v>
      </c>
      <c r="N5170">
        <v>5</v>
      </c>
      <c r="O5170">
        <v>332</v>
      </c>
      <c r="P5170">
        <v>44.721359549995803</v>
      </c>
    </row>
    <row r="5171" spans="1:16" x14ac:dyDescent="0.25">
      <c r="A5171" s="20" t="s">
        <v>15027</v>
      </c>
      <c r="B5171">
        <v>4</v>
      </c>
      <c r="C5171" t="s">
        <v>68</v>
      </c>
      <c r="D5171" t="s">
        <v>88</v>
      </c>
      <c r="E5171" t="s">
        <v>97</v>
      </c>
      <c r="F5171" t="s">
        <v>35</v>
      </c>
      <c r="G5171">
        <v>4</v>
      </c>
      <c r="H5171">
        <v>5</v>
      </c>
      <c r="I5171">
        <v>2014</v>
      </c>
      <c r="J5171" t="s">
        <v>43</v>
      </c>
      <c r="K5171" t="s">
        <v>44</v>
      </c>
      <c r="L5171" t="s">
        <v>44</v>
      </c>
      <c r="M5171" s="54" t="s">
        <v>44</v>
      </c>
      <c r="N5171">
        <v>6</v>
      </c>
      <c r="O5171">
        <v>422</v>
      </c>
      <c r="P5171">
        <v>40.824829046386299</v>
      </c>
    </row>
    <row r="5172" spans="1:16" x14ac:dyDescent="0.25">
      <c r="A5172" s="20" t="s">
        <v>13159</v>
      </c>
      <c r="B5172">
        <v>4</v>
      </c>
      <c r="C5172" t="s">
        <v>68</v>
      </c>
      <c r="D5172" t="s">
        <v>88</v>
      </c>
      <c r="E5172" t="s">
        <v>97</v>
      </c>
      <c r="F5172" t="s">
        <v>35</v>
      </c>
      <c r="G5172">
        <v>5</v>
      </c>
      <c r="H5172">
        <v>5</v>
      </c>
      <c r="I5172">
        <v>2014</v>
      </c>
      <c r="J5172" t="s">
        <v>43</v>
      </c>
      <c r="K5172" t="s">
        <v>44</v>
      </c>
      <c r="L5172" t="s">
        <v>44</v>
      </c>
      <c r="M5172" s="54" t="s">
        <v>44</v>
      </c>
      <c r="N5172">
        <v>1</v>
      </c>
      <c r="O5172">
        <v>215</v>
      </c>
      <c r="P5172">
        <v>100</v>
      </c>
    </row>
    <row r="5173" spans="1:16" x14ac:dyDescent="0.25">
      <c r="A5173" s="20" t="s">
        <v>4851</v>
      </c>
      <c r="B5173">
        <v>4</v>
      </c>
      <c r="C5173" t="s">
        <v>68</v>
      </c>
      <c r="D5173" t="s">
        <v>88</v>
      </c>
      <c r="E5173" t="s">
        <v>97</v>
      </c>
      <c r="F5173" t="s">
        <v>35</v>
      </c>
      <c r="G5173">
        <v>1</v>
      </c>
      <c r="H5173">
        <v>5</v>
      </c>
      <c r="I5173">
        <v>2014</v>
      </c>
      <c r="J5173" t="s">
        <v>45</v>
      </c>
      <c r="K5173" t="s">
        <v>44</v>
      </c>
      <c r="L5173" t="s">
        <v>44</v>
      </c>
      <c r="M5173" s="54" t="s">
        <v>44</v>
      </c>
      <c r="N5173">
        <v>4</v>
      </c>
      <c r="O5173">
        <v>1655</v>
      </c>
      <c r="P5173">
        <v>50</v>
      </c>
    </row>
    <row r="5174" spans="1:16" x14ac:dyDescent="0.25">
      <c r="A5174" s="20" t="s">
        <v>4862</v>
      </c>
      <c r="B5174">
        <v>4</v>
      </c>
      <c r="C5174" t="s">
        <v>68</v>
      </c>
      <c r="D5174" t="s">
        <v>88</v>
      </c>
      <c r="E5174" t="s">
        <v>97</v>
      </c>
      <c r="F5174" t="s">
        <v>35</v>
      </c>
      <c r="G5174">
        <v>2</v>
      </c>
      <c r="H5174">
        <v>5</v>
      </c>
      <c r="I5174">
        <v>2014</v>
      </c>
      <c r="J5174" t="s">
        <v>45</v>
      </c>
      <c r="K5174" t="s">
        <v>44</v>
      </c>
      <c r="L5174" t="s">
        <v>44</v>
      </c>
      <c r="M5174" s="54" t="s">
        <v>44</v>
      </c>
      <c r="N5174">
        <v>11</v>
      </c>
      <c r="O5174">
        <v>1221</v>
      </c>
      <c r="P5174">
        <v>30.151134457776401</v>
      </c>
    </row>
    <row r="5175" spans="1:16" x14ac:dyDescent="0.25">
      <c r="A5175" s="20" t="s">
        <v>4865</v>
      </c>
      <c r="B5175">
        <v>4</v>
      </c>
      <c r="C5175" t="s">
        <v>68</v>
      </c>
      <c r="D5175" t="s">
        <v>88</v>
      </c>
      <c r="E5175" t="s">
        <v>97</v>
      </c>
      <c r="F5175" t="s">
        <v>35</v>
      </c>
      <c r="G5175">
        <v>3</v>
      </c>
      <c r="H5175">
        <v>5</v>
      </c>
      <c r="I5175">
        <v>2014</v>
      </c>
      <c r="J5175" t="s">
        <v>45</v>
      </c>
      <c r="K5175" t="s">
        <v>44</v>
      </c>
      <c r="L5175" t="s">
        <v>44</v>
      </c>
      <c r="M5175" s="54" t="s">
        <v>44</v>
      </c>
      <c r="N5175">
        <v>4</v>
      </c>
      <c r="O5175">
        <v>1189</v>
      </c>
      <c r="P5175">
        <v>50</v>
      </c>
    </row>
    <row r="5176" spans="1:16" x14ac:dyDescent="0.25">
      <c r="A5176" s="20" t="s">
        <v>4866</v>
      </c>
      <c r="B5176">
        <v>4</v>
      </c>
      <c r="C5176" t="s">
        <v>68</v>
      </c>
      <c r="D5176" t="s">
        <v>88</v>
      </c>
      <c r="E5176" t="s">
        <v>97</v>
      </c>
      <c r="F5176" t="s">
        <v>35</v>
      </c>
      <c r="G5176">
        <v>4</v>
      </c>
      <c r="H5176">
        <v>5</v>
      </c>
      <c r="I5176">
        <v>2014</v>
      </c>
      <c r="J5176" t="s">
        <v>45</v>
      </c>
      <c r="K5176" t="s">
        <v>44</v>
      </c>
      <c r="L5176" t="s">
        <v>44</v>
      </c>
      <c r="M5176" s="54" t="s">
        <v>44</v>
      </c>
      <c r="N5176">
        <v>16</v>
      </c>
      <c r="O5176">
        <v>1418</v>
      </c>
      <c r="P5176">
        <v>25</v>
      </c>
    </row>
    <row r="5177" spans="1:16" x14ac:dyDescent="0.25">
      <c r="A5177" s="20" t="s">
        <v>4867</v>
      </c>
      <c r="B5177">
        <v>4</v>
      </c>
      <c r="C5177" t="s">
        <v>68</v>
      </c>
      <c r="D5177" t="s">
        <v>88</v>
      </c>
      <c r="E5177" t="s">
        <v>97</v>
      </c>
      <c r="F5177" t="s">
        <v>35</v>
      </c>
      <c r="G5177">
        <v>5</v>
      </c>
      <c r="H5177">
        <v>5</v>
      </c>
      <c r="I5177">
        <v>2014</v>
      </c>
      <c r="J5177" t="s">
        <v>45</v>
      </c>
      <c r="K5177" t="s">
        <v>44</v>
      </c>
      <c r="L5177" t="s">
        <v>44</v>
      </c>
      <c r="M5177" s="54" t="s">
        <v>44</v>
      </c>
      <c r="N5177">
        <v>4</v>
      </c>
      <c r="O5177">
        <v>801</v>
      </c>
      <c r="P5177">
        <v>50</v>
      </c>
    </row>
    <row r="5178" spans="1:16" x14ac:dyDescent="0.25">
      <c r="A5178" s="20" t="s">
        <v>4872</v>
      </c>
      <c r="B5178">
        <v>4</v>
      </c>
      <c r="C5178" t="s">
        <v>68</v>
      </c>
      <c r="D5178" t="s">
        <v>88</v>
      </c>
      <c r="E5178" t="s">
        <v>97</v>
      </c>
      <c r="F5178" t="s">
        <v>35</v>
      </c>
      <c r="G5178">
        <v>1</v>
      </c>
      <c r="H5178">
        <v>5</v>
      </c>
      <c r="I5178">
        <v>2014</v>
      </c>
      <c r="J5178" t="s">
        <v>46</v>
      </c>
      <c r="K5178" t="s">
        <v>44</v>
      </c>
      <c r="L5178" t="s">
        <v>44</v>
      </c>
      <c r="M5178" s="54" t="s">
        <v>44</v>
      </c>
      <c r="N5178">
        <v>9</v>
      </c>
      <c r="O5178">
        <v>1697</v>
      </c>
      <c r="P5178">
        <v>33.3333333333333</v>
      </c>
    </row>
    <row r="5179" spans="1:16" x14ac:dyDescent="0.25">
      <c r="A5179" s="20" t="s">
        <v>4883</v>
      </c>
      <c r="B5179">
        <v>4</v>
      </c>
      <c r="C5179" t="s">
        <v>68</v>
      </c>
      <c r="D5179" t="s">
        <v>88</v>
      </c>
      <c r="E5179" t="s">
        <v>97</v>
      </c>
      <c r="F5179" t="s">
        <v>35</v>
      </c>
      <c r="G5179">
        <v>2</v>
      </c>
      <c r="H5179">
        <v>5</v>
      </c>
      <c r="I5179">
        <v>2014</v>
      </c>
      <c r="J5179" t="s">
        <v>46</v>
      </c>
      <c r="K5179" t="s">
        <v>44</v>
      </c>
      <c r="L5179" t="s">
        <v>44</v>
      </c>
      <c r="M5179" s="54" t="s">
        <v>44</v>
      </c>
      <c r="N5179">
        <v>6</v>
      </c>
      <c r="O5179">
        <v>1228</v>
      </c>
      <c r="P5179">
        <v>40.824829046386299</v>
      </c>
    </row>
    <row r="5180" spans="1:16" x14ac:dyDescent="0.25">
      <c r="A5180" s="20" t="s">
        <v>4886</v>
      </c>
      <c r="B5180">
        <v>4</v>
      </c>
      <c r="C5180" t="s">
        <v>68</v>
      </c>
      <c r="D5180" t="s">
        <v>88</v>
      </c>
      <c r="E5180" t="s">
        <v>97</v>
      </c>
      <c r="F5180" t="s">
        <v>35</v>
      </c>
      <c r="G5180">
        <v>3</v>
      </c>
      <c r="H5180">
        <v>5</v>
      </c>
      <c r="I5180">
        <v>2014</v>
      </c>
      <c r="J5180" t="s">
        <v>46</v>
      </c>
      <c r="K5180" t="s">
        <v>44</v>
      </c>
      <c r="L5180" t="s">
        <v>44</v>
      </c>
      <c r="M5180" s="54" t="s">
        <v>44</v>
      </c>
      <c r="N5180">
        <v>7</v>
      </c>
      <c r="O5180">
        <v>1233</v>
      </c>
      <c r="P5180">
        <v>37.796447300922701</v>
      </c>
    </row>
    <row r="5181" spans="1:16" x14ac:dyDescent="0.25">
      <c r="A5181" s="20" t="s">
        <v>4887</v>
      </c>
      <c r="B5181">
        <v>4</v>
      </c>
      <c r="C5181" t="s">
        <v>68</v>
      </c>
      <c r="D5181" t="s">
        <v>88</v>
      </c>
      <c r="E5181" t="s">
        <v>97</v>
      </c>
      <c r="F5181" t="s">
        <v>35</v>
      </c>
      <c r="G5181">
        <v>4</v>
      </c>
      <c r="H5181">
        <v>5</v>
      </c>
      <c r="I5181">
        <v>2014</v>
      </c>
      <c r="J5181" t="s">
        <v>46</v>
      </c>
      <c r="K5181" t="s">
        <v>44</v>
      </c>
      <c r="L5181" t="s">
        <v>44</v>
      </c>
      <c r="M5181" s="54" t="s">
        <v>44</v>
      </c>
      <c r="N5181">
        <v>7</v>
      </c>
      <c r="O5181">
        <v>985</v>
      </c>
      <c r="P5181">
        <v>37.796447300922701</v>
      </c>
    </row>
    <row r="5182" spans="1:16" x14ac:dyDescent="0.25">
      <c r="A5182" s="20" t="s">
        <v>4888</v>
      </c>
      <c r="B5182">
        <v>4</v>
      </c>
      <c r="C5182" t="s">
        <v>68</v>
      </c>
      <c r="D5182" t="s">
        <v>88</v>
      </c>
      <c r="E5182" t="s">
        <v>97</v>
      </c>
      <c r="F5182" t="s">
        <v>35</v>
      </c>
      <c r="G5182">
        <v>5</v>
      </c>
      <c r="H5182">
        <v>5</v>
      </c>
      <c r="I5182">
        <v>2014</v>
      </c>
      <c r="J5182" t="s">
        <v>46</v>
      </c>
      <c r="K5182" t="s">
        <v>44</v>
      </c>
      <c r="L5182" t="s">
        <v>44</v>
      </c>
      <c r="M5182" s="54" t="s">
        <v>44</v>
      </c>
      <c r="N5182">
        <v>4</v>
      </c>
      <c r="O5182">
        <v>322</v>
      </c>
      <c r="P5182">
        <v>50</v>
      </c>
    </row>
    <row r="5183" spans="1:16" x14ac:dyDescent="0.25">
      <c r="A5183" s="20" t="s">
        <v>4893</v>
      </c>
      <c r="B5183">
        <v>4</v>
      </c>
      <c r="C5183" t="s">
        <v>68</v>
      </c>
      <c r="D5183" t="s">
        <v>88</v>
      </c>
      <c r="E5183" t="s">
        <v>97</v>
      </c>
      <c r="F5183" t="s">
        <v>35</v>
      </c>
      <c r="G5183">
        <v>1</v>
      </c>
      <c r="H5183">
        <v>5</v>
      </c>
      <c r="I5183">
        <v>2014</v>
      </c>
      <c r="J5183" t="s">
        <v>47</v>
      </c>
      <c r="K5183" t="s">
        <v>44</v>
      </c>
      <c r="L5183" t="s">
        <v>44</v>
      </c>
      <c r="M5183" s="54" t="s">
        <v>44</v>
      </c>
      <c r="N5183">
        <v>7</v>
      </c>
      <c r="O5183">
        <v>2531</v>
      </c>
      <c r="P5183">
        <v>37.796447300922701</v>
      </c>
    </row>
    <row r="5184" spans="1:16" x14ac:dyDescent="0.25">
      <c r="A5184" s="20" t="s">
        <v>4902</v>
      </c>
      <c r="B5184">
        <v>4</v>
      </c>
      <c r="C5184" t="s">
        <v>68</v>
      </c>
      <c r="D5184" t="s">
        <v>88</v>
      </c>
      <c r="E5184" t="s">
        <v>97</v>
      </c>
      <c r="F5184" t="s">
        <v>35</v>
      </c>
      <c r="G5184">
        <v>2</v>
      </c>
      <c r="H5184">
        <v>5</v>
      </c>
      <c r="I5184">
        <v>2014</v>
      </c>
      <c r="J5184" t="s">
        <v>47</v>
      </c>
      <c r="K5184">
        <v>4</v>
      </c>
      <c r="L5184">
        <v>2.4137408978007899</v>
      </c>
      <c r="M5184" s="54">
        <v>6.1012170908921703</v>
      </c>
      <c r="N5184">
        <v>20</v>
      </c>
      <c r="O5184">
        <v>4898</v>
      </c>
      <c r="P5184">
        <v>22.360679774997902</v>
      </c>
    </row>
    <row r="5185" spans="1:16" x14ac:dyDescent="0.25">
      <c r="A5185" s="20" t="s">
        <v>4905</v>
      </c>
      <c r="B5185">
        <v>4</v>
      </c>
      <c r="C5185" t="s">
        <v>68</v>
      </c>
      <c r="D5185" t="s">
        <v>88</v>
      </c>
      <c r="E5185" t="s">
        <v>97</v>
      </c>
      <c r="F5185" t="s">
        <v>35</v>
      </c>
      <c r="G5185">
        <v>3</v>
      </c>
      <c r="H5185">
        <v>5</v>
      </c>
      <c r="I5185">
        <v>2014</v>
      </c>
      <c r="J5185" t="s">
        <v>47</v>
      </c>
      <c r="K5185" t="s">
        <v>44</v>
      </c>
      <c r="L5185" t="s">
        <v>44</v>
      </c>
      <c r="M5185" s="54" t="s">
        <v>44</v>
      </c>
      <c r="N5185">
        <v>8</v>
      </c>
      <c r="O5185">
        <v>3951</v>
      </c>
      <c r="P5185">
        <v>35.355339059327399</v>
      </c>
    </row>
    <row r="5186" spans="1:16" x14ac:dyDescent="0.25">
      <c r="A5186" s="20" t="s">
        <v>4906</v>
      </c>
      <c r="B5186">
        <v>4</v>
      </c>
      <c r="C5186" t="s">
        <v>68</v>
      </c>
      <c r="D5186" t="s">
        <v>88</v>
      </c>
      <c r="E5186" t="s">
        <v>97</v>
      </c>
      <c r="F5186" t="s">
        <v>35</v>
      </c>
      <c r="G5186">
        <v>4</v>
      </c>
      <c r="H5186">
        <v>5</v>
      </c>
      <c r="I5186">
        <v>2014</v>
      </c>
      <c r="J5186" t="s">
        <v>47</v>
      </c>
      <c r="K5186" t="s">
        <v>44</v>
      </c>
      <c r="L5186" t="s">
        <v>44</v>
      </c>
      <c r="M5186" s="54" t="s">
        <v>44</v>
      </c>
      <c r="N5186">
        <v>20</v>
      </c>
      <c r="O5186">
        <v>3585</v>
      </c>
      <c r="P5186">
        <v>22.360679774997902</v>
      </c>
    </row>
    <row r="5187" spans="1:16" x14ac:dyDescent="0.25">
      <c r="A5187" s="20" t="s">
        <v>4907</v>
      </c>
      <c r="B5187">
        <v>4</v>
      </c>
      <c r="C5187" t="s">
        <v>68</v>
      </c>
      <c r="D5187" t="s">
        <v>88</v>
      </c>
      <c r="E5187" t="s">
        <v>97</v>
      </c>
      <c r="F5187" t="s">
        <v>35</v>
      </c>
      <c r="G5187">
        <v>5</v>
      </c>
      <c r="H5187">
        <v>5</v>
      </c>
      <c r="I5187">
        <v>2014</v>
      </c>
      <c r="J5187" t="s">
        <v>47</v>
      </c>
      <c r="K5187">
        <v>7.1</v>
      </c>
      <c r="L5187">
        <v>5.0554581633434701</v>
      </c>
      <c r="M5187" s="54">
        <v>9.6279135329917196</v>
      </c>
      <c r="N5187">
        <v>40</v>
      </c>
      <c r="O5187">
        <v>5322</v>
      </c>
      <c r="P5187">
        <v>15.8113883008419</v>
      </c>
    </row>
    <row r="5188" spans="1:16" x14ac:dyDescent="0.25">
      <c r="A5188" s="20" t="s">
        <v>4927</v>
      </c>
      <c r="B5188">
        <v>4</v>
      </c>
      <c r="C5188" t="s">
        <v>68</v>
      </c>
      <c r="D5188" t="s">
        <v>88</v>
      </c>
      <c r="E5188" t="s">
        <v>97</v>
      </c>
      <c r="F5188" t="s">
        <v>35</v>
      </c>
      <c r="G5188">
        <v>4</v>
      </c>
      <c r="H5188">
        <v>5</v>
      </c>
      <c r="I5188">
        <v>2014</v>
      </c>
      <c r="J5188" t="s">
        <v>48</v>
      </c>
      <c r="K5188" t="s">
        <v>44</v>
      </c>
      <c r="L5188" t="s">
        <v>44</v>
      </c>
      <c r="M5188" s="54" t="s">
        <v>44</v>
      </c>
      <c r="N5188">
        <v>1</v>
      </c>
      <c r="O5188">
        <v>116</v>
      </c>
      <c r="P5188">
        <v>100</v>
      </c>
    </row>
    <row r="5189" spans="1:16" x14ac:dyDescent="0.25">
      <c r="A5189" s="20" t="s">
        <v>4928</v>
      </c>
      <c r="B5189">
        <v>4</v>
      </c>
      <c r="C5189" t="s">
        <v>68</v>
      </c>
      <c r="D5189" t="s">
        <v>88</v>
      </c>
      <c r="E5189" t="s">
        <v>97</v>
      </c>
      <c r="F5189" t="s">
        <v>35</v>
      </c>
      <c r="G5189">
        <v>5</v>
      </c>
      <c r="H5189">
        <v>5</v>
      </c>
      <c r="I5189">
        <v>2014</v>
      </c>
      <c r="J5189" t="s">
        <v>48</v>
      </c>
      <c r="K5189" t="s">
        <v>44</v>
      </c>
      <c r="L5189" t="s">
        <v>44</v>
      </c>
      <c r="M5189" s="54" t="s">
        <v>44</v>
      </c>
      <c r="N5189">
        <v>4</v>
      </c>
      <c r="O5189">
        <v>305</v>
      </c>
      <c r="P5189">
        <v>50</v>
      </c>
    </row>
    <row r="5190" spans="1:16" x14ac:dyDescent="0.25">
      <c r="A5190" s="20" t="s">
        <v>13160</v>
      </c>
      <c r="B5190">
        <v>4</v>
      </c>
      <c r="C5190" t="s">
        <v>68</v>
      </c>
      <c r="D5190" t="s">
        <v>88</v>
      </c>
      <c r="E5190" t="s">
        <v>97</v>
      </c>
      <c r="F5190" t="s">
        <v>35</v>
      </c>
      <c r="G5190">
        <v>1</v>
      </c>
      <c r="H5190">
        <v>5</v>
      </c>
      <c r="I5190">
        <v>2014</v>
      </c>
      <c r="J5190" t="s">
        <v>49</v>
      </c>
      <c r="K5190" t="s">
        <v>44</v>
      </c>
      <c r="L5190" t="s">
        <v>44</v>
      </c>
      <c r="M5190" s="54" t="s">
        <v>44</v>
      </c>
      <c r="N5190">
        <v>3</v>
      </c>
      <c r="O5190">
        <v>295</v>
      </c>
      <c r="P5190">
        <v>57.735026918962603</v>
      </c>
    </row>
    <row r="5191" spans="1:16" x14ac:dyDescent="0.25">
      <c r="A5191" s="20" t="s">
        <v>13161</v>
      </c>
      <c r="B5191">
        <v>4</v>
      </c>
      <c r="C5191" t="s">
        <v>68</v>
      </c>
      <c r="D5191" t="s">
        <v>88</v>
      </c>
      <c r="E5191" t="s">
        <v>97</v>
      </c>
      <c r="F5191" t="s">
        <v>35</v>
      </c>
      <c r="G5191">
        <v>2</v>
      </c>
      <c r="H5191">
        <v>5</v>
      </c>
      <c r="I5191">
        <v>2014</v>
      </c>
      <c r="J5191" t="s">
        <v>49</v>
      </c>
      <c r="K5191" t="s">
        <v>44</v>
      </c>
      <c r="L5191" t="s">
        <v>44</v>
      </c>
      <c r="M5191" s="54" t="s">
        <v>44</v>
      </c>
      <c r="N5191">
        <v>4</v>
      </c>
      <c r="O5191">
        <v>230</v>
      </c>
      <c r="P5191">
        <v>50</v>
      </c>
    </row>
    <row r="5192" spans="1:16" x14ac:dyDescent="0.25">
      <c r="A5192" s="20" t="s">
        <v>13162</v>
      </c>
      <c r="B5192">
        <v>4</v>
      </c>
      <c r="C5192" t="s">
        <v>68</v>
      </c>
      <c r="D5192" t="s">
        <v>88</v>
      </c>
      <c r="E5192" t="s">
        <v>97</v>
      </c>
      <c r="F5192" t="s">
        <v>35</v>
      </c>
      <c r="G5192">
        <v>3</v>
      </c>
      <c r="H5192">
        <v>5</v>
      </c>
      <c r="I5192">
        <v>2014</v>
      </c>
      <c r="J5192" t="s">
        <v>49</v>
      </c>
      <c r="K5192" t="s">
        <v>44</v>
      </c>
      <c r="L5192" t="s">
        <v>44</v>
      </c>
      <c r="M5192" s="54" t="s">
        <v>44</v>
      </c>
      <c r="N5192">
        <v>6</v>
      </c>
      <c r="O5192">
        <v>496</v>
      </c>
      <c r="P5192">
        <v>40.824829046386299</v>
      </c>
    </row>
    <row r="5193" spans="1:16" x14ac:dyDescent="0.25">
      <c r="A5193" s="20" t="s">
        <v>13163</v>
      </c>
      <c r="B5193">
        <v>4</v>
      </c>
      <c r="C5193" t="s">
        <v>68</v>
      </c>
      <c r="D5193" t="s">
        <v>88</v>
      </c>
      <c r="E5193" t="s">
        <v>97</v>
      </c>
      <c r="F5193" t="s">
        <v>35</v>
      </c>
      <c r="G5193">
        <v>4</v>
      </c>
      <c r="H5193">
        <v>5</v>
      </c>
      <c r="I5193">
        <v>2014</v>
      </c>
      <c r="J5193" t="s">
        <v>49</v>
      </c>
      <c r="K5193" t="s">
        <v>44</v>
      </c>
      <c r="L5193" t="s">
        <v>44</v>
      </c>
      <c r="M5193" s="54" t="s">
        <v>44</v>
      </c>
      <c r="N5193">
        <v>4</v>
      </c>
      <c r="O5193">
        <v>515</v>
      </c>
      <c r="P5193">
        <v>50</v>
      </c>
    </row>
    <row r="5194" spans="1:16" x14ac:dyDescent="0.25">
      <c r="A5194" s="20" t="s">
        <v>13164</v>
      </c>
      <c r="B5194">
        <v>4</v>
      </c>
      <c r="C5194" t="s">
        <v>68</v>
      </c>
      <c r="D5194" t="s">
        <v>88</v>
      </c>
      <c r="E5194" t="s">
        <v>97</v>
      </c>
      <c r="F5194" t="s">
        <v>35</v>
      </c>
      <c r="G5194">
        <v>5</v>
      </c>
      <c r="H5194">
        <v>5</v>
      </c>
      <c r="I5194">
        <v>2014</v>
      </c>
      <c r="J5194" t="s">
        <v>49</v>
      </c>
      <c r="K5194" t="s">
        <v>44</v>
      </c>
      <c r="L5194" t="s">
        <v>44</v>
      </c>
      <c r="M5194" s="54" t="s">
        <v>44</v>
      </c>
      <c r="N5194">
        <v>5</v>
      </c>
      <c r="O5194">
        <v>417</v>
      </c>
      <c r="P5194">
        <v>44.721359549995803</v>
      </c>
    </row>
    <row r="5195" spans="1:16" x14ac:dyDescent="0.25">
      <c r="A5195" s="20" t="s">
        <v>13165</v>
      </c>
      <c r="B5195">
        <v>4</v>
      </c>
      <c r="C5195" t="s">
        <v>68</v>
      </c>
      <c r="D5195" t="s">
        <v>88</v>
      </c>
      <c r="E5195" t="s">
        <v>97</v>
      </c>
      <c r="F5195" t="s">
        <v>35</v>
      </c>
      <c r="G5195">
        <v>1</v>
      </c>
      <c r="H5195">
        <v>5</v>
      </c>
      <c r="I5195">
        <v>2014</v>
      </c>
      <c r="J5195" t="s">
        <v>50</v>
      </c>
      <c r="K5195" t="s">
        <v>44</v>
      </c>
      <c r="L5195" t="s">
        <v>44</v>
      </c>
      <c r="M5195" s="54" t="s">
        <v>44</v>
      </c>
      <c r="N5195">
        <v>1</v>
      </c>
      <c r="O5195">
        <v>48</v>
      </c>
      <c r="P5195">
        <v>100</v>
      </c>
    </row>
    <row r="5196" spans="1:16" x14ac:dyDescent="0.25">
      <c r="A5196" s="20" t="s">
        <v>13166</v>
      </c>
      <c r="B5196">
        <v>4</v>
      </c>
      <c r="C5196" t="s">
        <v>68</v>
      </c>
      <c r="D5196" t="s">
        <v>88</v>
      </c>
      <c r="E5196" t="s">
        <v>97</v>
      </c>
      <c r="F5196" t="s">
        <v>35</v>
      </c>
      <c r="G5196">
        <v>5</v>
      </c>
      <c r="H5196">
        <v>5</v>
      </c>
      <c r="I5196">
        <v>2014</v>
      </c>
      <c r="J5196" t="s">
        <v>50</v>
      </c>
      <c r="K5196" t="s">
        <v>44</v>
      </c>
      <c r="L5196" t="s">
        <v>44</v>
      </c>
      <c r="M5196" s="54" t="s">
        <v>44</v>
      </c>
      <c r="N5196">
        <v>2</v>
      </c>
      <c r="O5196">
        <v>106</v>
      </c>
      <c r="P5196">
        <v>70.710678118654698</v>
      </c>
    </row>
    <row r="5197" spans="1:16" x14ac:dyDescent="0.25">
      <c r="A5197" s="20" t="s">
        <v>13167</v>
      </c>
      <c r="B5197">
        <v>4</v>
      </c>
      <c r="C5197" t="s">
        <v>68</v>
      </c>
      <c r="D5197" t="s">
        <v>88</v>
      </c>
      <c r="E5197" t="s">
        <v>97</v>
      </c>
      <c r="F5197" t="s">
        <v>35</v>
      </c>
      <c r="G5197">
        <v>2</v>
      </c>
      <c r="H5197">
        <v>5</v>
      </c>
      <c r="I5197">
        <v>2014</v>
      </c>
      <c r="J5197" t="s">
        <v>51</v>
      </c>
      <c r="K5197" t="s">
        <v>44</v>
      </c>
      <c r="L5197" t="s">
        <v>44</v>
      </c>
      <c r="M5197" s="54" t="s">
        <v>44</v>
      </c>
      <c r="N5197">
        <v>1</v>
      </c>
      <c r="O5197">
        <v>112</v>
      </c>
      <c r="P5197">
        <v>100</v>
      </c>
    </row>
    <row r="5198" spans="1:16" x14ac:dyDescent="0.25">
      <c r="A5198" s="20" t="s">
        <v>13168</v>
      </c>
      <c r="B5198">
        <v>4</v>
      </c>
      <c r="C5198" t="s">
        <v>68</v>
      </c>
      <c r="D5198" t="s">
        <v>88</v>
      </c>
      <c r="E5198" t="s">
        <v>97</v>
      </c>
      <c r="F5198" t="s">
        <v>35</v>
      </c>
      <c r="G5198">
        <v>4</v>
      </c>
      <c r="H5198">
        <v>5</v>
      </c>
      <c r="I5198">
        <v>2014</v>
      </c>
      <c r="J5198" t="s">
        <v>51</v>
      </c>
      <c r="K5198" t="s">
        <v>44</v>
      </c>
      <c r="L5198" t="s">
        <v>44</v>
      </c>
      <c r="M5198" s="54" t="s">
        <v>44</v>
      </c>
      <c r="N5198">
        <v>5</v>
      </c>
      <c r="O5198">
        <v>217</v>
      </c>
      <c r="P5198">
        <v>44.721359549995803</v>
      </c>
    </row>
    <row r="5199" spans="1:16" x14ac:dyDescent="0.25">
      <c r="A5199" s="20" t="s">
        <v>21940</v>
      </c>
      <c r="B5199">
        <v>4</v>
      </c>
      <c r="C5199" t="s">
        <v>68</v>
      </c>
      <c r="D5199" t="s">
        <v>88</v>
      </c>
      <c r="E5199" t="s">
        <v>97</v>
      </c>
      <c r="F5199" t="s">
        <v>35</v>
      </c>
      <c r="G5199">
        <v>5</v>
      </c>
      <c r="H5199">
        <v>5</v>
      </c>
      <c r="I5199">
        <v>2014</v>
      </c>
      <c r="J5199" t="s">
        <v>51</v>
      </c>
      <c r="K5199" t="s">
        <v>44</v>
      </c>
      <c r="L5199" t="s">
        <v>44</v>
      </c>
      <c r="M5199" s="54" t="s">
        <v>44</v>
      </c>
      <c r="N5199">
        <v>1</v>
      </c>
      <c r="O5199">
        <v>244</v>
      </c>
      <c r="P5199">
        <v>100</v>
      </c>
    </row>
    <row r="5200" spans="1:16" x14ac:dyDescent="0.25">
      <c r="A5200" s="20" t="s">
        <v>13169</v>
      </c>
      <c r="B5200">
        <v>4</v>
      </c>
      <c r="C5200" t="s">
        <v>68</v>
      </c>
      <c r="D5200" t="s">
        <v>88</v>
      </c>
      <c r="E5200" t="s">
        <v>77</v>
      </c>
      <c r="F5200" t="s">
        <v>40</v>
      </c>
      <c r="G5200">
        <v>1</v>
      </c>
      <c r="H5200">
        <v>6</v>
      </c>
      <c r="I5200">
        <v>2014</v>
      </c>
      <c r="J5200" t="s">
        <v>52</v>
      </c>
      <c r="K5200" t="s">
        <v>44</v>
      </c>
      <c r="L5200" t="s">
        <v>44</v>
      </c>
      <c r="M5200" s="54" t="s">
        <v>44</v>
      </c>
      <c r="N5200">
        <v>5</v>
      </c>
      <c r="O5200">
        <v>3890</v>
      </c>
      <c r="P5200">
        <v>44.721359549995803</v>
      </c>
    </row>
    <row r="5201" spans="1:16" x14ac:dyDescent="0.25">
      <c r="A5201" s="20" t="s">
        <v>13170</v>
      </c>
      <c r="B5201">
        <v>4</v>
      </c>
      <c r="C5201" t="s">
        <v>68</v>
      </c>
      <c r="D5201" t="s">
        <v>88</v>
      </c>
      <c r="E5201" t="s">
        <v>77</v>
      </c>
      <c r="F5201" t="s">
        <v>40</v>
      </c>
      <c r="G5201">
        <v>2</v>
      </c>
      <c r="H5201">
        <v>6</v>
      </c>
      <c r="I5201">
        <v>2014</v>
      </c>
      <c r="J5201" t="s">
        <v>52</v>
      </c>
      <c r="K5201" t="s">
        <v>44</v>
      </c>
      <c r="L5201" t="s">
        <v>44</v>
      </c>
      <c r="M5201" s="54" t="s">
        <v>44</v>
      </c>
      <c r="N5201">
        <v>18</v>
      </c>
      <c r="O5201">
        <v>4721</v>
      </c>
      <c r="P5201">
        <v>23.570226039551599</v>
      </c>
    </row>
    <row r="5202" spans="1:16" x14ac:dyDescent="0.25">
      <c r="A5202" s="20" t="s">
        <v>13171</v>
      </c>
      <c r="B5202">
        <v>4</v>
      </c>
      <c r="C5202" t="s">
        <v>68</v>
      </c>
      <c r="D5202" t="s">
        <v>88</v>
      </c>
      <c r="E5202" t="s">
        <v>77</v>
      </c>
      <c r="F5202" t="s">
        <v>40</v>
      </c>
      <c r="G5202">
        <v>3</v>
      </c>
      <c r="H5202">
        <v>6</v>
      </c>
      <c r="I5202">
        <v>2014</v>
      </c>
      <c r="J5202" t="s">
        <v>52</v>
      </c>
      <c r="K5202" t="s">
        <v>44</v>
      </c>
      <c r="L5202" t="s">
        <v>44</v>
      </c>
      <c r="M5202" s="54" t="s">
        <v>44</v>
      </c>
      <c r="N5202">
        <v>8</v>
      </c>
      <c r="O5202">
        <v>3203</v>
      </c>
      <c r="P5202">
        <v>35.355339059327399</v>
      </c>
    </row>
    <row r="5203" spans="1:16" x14ac:dyDescent="0.25">
      <c r="A5203" s="20" t="s">
        <v>13172</v>
      </c>
      <c r="B5203">
        <v>4</v>
      </c>
      <c r="C5203" t="s">
        <v>68</v>
      </c>
      <c r="D5203" t="s">
        <v>88</v>
      </c>
      <c r="E5203" t="s">
        <v>77</v>
      </c>
      <c r="F5203" t="s">
        <v>40</v>
      </c>
      <c r="G5203">
        <v>4</v>
      </c>
      <c r="H5203">
        <v>6</v>
      </c>
      <c r="I5203">
        <v>2014</v>
      </c>
      <c r="J5203" t="s">
        <v>52</v>
      </c>
      <c r="K5203" t="s">
        <v>44</v>
      </c>
      <c r="L5203" t="s">
        <v>44</v>
      </c>
      <c r="M5203" s="54" t="s">
        <v>44</v>
      </c>
      <c r="N5203">
        <v>14</v>
      </c>
      <c r="O5203">
        <v>2440</v>
      </c>
      <c r="P5203">
        <v>26.726124191242398</v>
      </c>
    </row>
    <row r="5204" spans="1:16" x14ac:dyDescent="0.25">
      <c r="A5204" s="20" t="s">
        <v>13173</v>
      </c>
      <c r="B5204">
        <v>4</v>
      </c>
      <c r="C5204" t="s">
        <v>68</v>
      </c>
      <c r="D5204" t="s">
        <v>88</v>
      </c>
      <c r="E5204" t="s">
        <v>77</v>
      </c>
      <c r="F5204" t="s">
        <v>40</v>
      </c>
      <c r="G5204">
        <v>5</v>
      </c>
      <c r="H5204">
        <v>6</v>
      </c>
      <c r="I5204">
        <v>2014</v>
      </c>
      <c r="J5204" t="s">
        <v>52</v>
      </c>
      <c r="K5204" t="s">
        <v>44</v>
      </c>
      <c r="L5204" t="s">
        <v>44</v>
      </c>
      <c r="M5204" s="54" t="s">
        <v>44</v>
      </c>
      <c r="N5204">
        <v>3</v>
      </c>
      <c r="O5204">
        <v>783</v>
      </c>
      <c r="P5204">
        <v>57.735026918962603</v>
      </c>
    </row>
    <row r="5205" spans="1:16" x14ac:dyDescent="0.25">
      <c r="A5205" s="20" t="s">
        <v>13174</v>
      </c>
      <c r="B5205">
        <v>4</v>
      </c>
      <c r="C5205" t="s">
        <v>68</v>
      </c>
      <c r="D5205" t="s">
        <v>88</v>
      </c>
      <c r="E5205" t="s">
        <v>77</v>
      </c>
      <c r="F5205" t="s">
        <v>40</v>
      </c>
      <c r="G5205">
        <v>1</v>
      </c>
      <c r="H5205">
        <v>6</v>
      </c>
      <c r="I5205">
        <v>2014</v>
      </c>
      <c r="J5205" t="s">
        <v>34</v>
      </c>
      <c r="K5205">
        <v>6.8</v>
      </c>
      <c r="L5205">
        <v>5.2707307195080402</v>
      </c>
      <c r="M5205" s="54">
        <v>8.7087084379083102</v>
      </c>
      <c r="N5205">
        <v>66</v>
      </c>
      <c r="O5205">
        <v>12044</v>
      </c>
      <c r="P5205">
        <v>12.3091490979333</v>
      </c>
    </row>
    <row r="5206" spans="1:16" x14ac:dyDescent="0.25">
      <c r="A5206" s="20" t="s">
        <v>13175</v>
      </c>
      <c r="B5206">
        <v>4</v>
      </c>
      <c r="C5206" t="s">
        <v>68</v>
      </c>
      <c r="D5206" t="s">
        <v>88</v>
      </c>
      <c r="E5206" t="s">
        <v>77</v>
      </c>
      <c r="F5206" t="s">
        <v>40</v>
      </c>
      <c r="G5206">
        <v>2</v>
      </c>
      <c r="H5206">
        <v>6</v>
      </c>
      <c r="I5206">
        <v>2014</v>
      </c>
      <c r="J5206" t="s">
        <v>53</v>
      </c>
      <c r="K5206" t="s">
        <v>44</v>
      </c>
      <c r="L5206" t="s">
        <v>44</v>
      </c>
      <c r="M5206" s="54" t="s">
        <v>44</v>
      </c>
      <c r="N5206">
        <v>7</v>
      </c>
      <c r="O5206">
        <v>1603</v>
      </c>
      <c r="P5206">
        <v>37.796447300922701</v>
      </c>
    </row>
    <row r="5207" spans="1:16" x14ac:dyDescent="0.25">
      <c r="A5207" s="20" t="s">
        <v>13176</v>
      </c>
      <c r="B5207">
        <v>4</v>
      </c>
      <c r="C5207" t="s">
        <v>68</v>
      </c>
      <c r="D5207" t="s">
        <v>88</v>
      </c>
      <c r="E5207" t="s">
        <v>77</v>
      </c>
      <c r="F5207" t="s">
        <v>40</v>
      </c>
      <c r="G5207">
        <v>3</v>
      </c>
      <c r="H5207">
        <v>6</v>
      </c>
      <c r="I5207">
        <v>2014</v>
      </c>
      <c r="J5207" t="s">
        <v>53</v>
      </c>
      <c r="K5207" t="s">
        <v>44</v>
      </c>
      <c r="L5207" t="s">
        <v>44</v>
      </c>
      <c r="M5207" s="54" t="s">
        <v>44</v>
      </c>
      <c r="N5207">
        <v>2</v>
      </c>
      <c r="O5207">
        <v>957</v>
      </c>
      <c r="P5207">
        <v>70.710678118654698</v>
      </c>
    </row>
    <row r="5208" spans="1:16" x14ac:dyDescent="0.25">
      <c r="A5208" s="20" t="s">
        <v>13177</v>
      </c>
      <c r="B5208">
        <v>4</v>
      </c>
      <c r="C5208" t="s">
        <v>68</v>
      </c>
      <c r="D5208" t="s">
        <v>88</v>
      </c>
      <c r="E5208" t="s">
        <v>77</v>
      </c>
      <c r="F5208" t="s">
        <v>40</v>
      </c>
      <c r="G5208">
        <v>4</v>
      </c>
      <c r="H5208">
        <v>6</v>
      </c>
      <c r="I5208">
        <v>2014</v>
      </c>
      <c r="J5208" t="s">
        <v>53</v>
      </c>
      <c r="K5208" t="s">
        <v>44</v>
      </c>
      <c r="L5208" t="s">
        <v>44</v>
      </c>
      <c r="M5208" s="54" t="s">
        <v>44</v>
      </c>
      <c r="N5208">
        <v>16</v>
      </c>
      <c r="O5208">
        <v>3523</v>
      </c>
      <c r="P5208">
        <v>25</v>
      </c>
    </row>
    <row r="5209" spans="1:16" x14ac:dyDescent="0.25">
      <c r="A5209" s="20" t="s">
        <v>15028</v>
      </c>
      <c r="B5209">
        <v>4</v>
      </c>
      <c r="C5209" t="s">
        <v>68</v>
      </c>
      <c r="D5209" t="s">
        <v>88</v>
      </c>
      <c r="E5209" t="s">
        <v>77</v>
      </c>
      <c r="F5209" t="s">
        <v>40</v>
      </c>
      <c r="G5209">
        <v>5</v>
      </c>
      <c r="H5209">
        <v>6</v>
      </c>
      <c r="I5209">
        <v>2014</v>
      </c>
      <c r="J5209" t="s">
        <v>53</v>
      </c>
      <c r="K5209" t="s">
        <v>44</v>
      </c>
      <c r="L5209" t="s">
        <v>44</v>
      </c>
      <c r="M5209" s="54" t="s">
        <v>44</v>
      </c>
      <c r="N5209">
        <v>15</v>
      </c>
      <c r="O5209">
        <v>2610</v>
      </c>
      <c r="P5209">
        <v>25.8198889747161</v>
      </c>
    </row>
    <row r="5210" spans="1:16" x14ac:dyDescent="0.25">
      <c r="A5210" s="20" t="s">
        <v>13178</v>
      </c>
      <c r="B5210">
        <v>4</v>
      </c>
      <c r="C5210" t="s">
        <v>68</v>
      </c>
      <c r="D5210" t="s">
        <v>88</v>
      </c>
      <c r="E5210" t="s">
        <v>77</v>
      </c>
      <c r="F5210" t="s">
        <v>40</v>
      </c>
      <c r="G5210">
        <v>2</v>
      </c>
      <c r="H5210">
        <v>6</v>
      </c>
      <c r="I5210">
        <v>2014</v>
      </c>
      <c r="J5210" t="s">
        <v>34</v>
      </c>
      <c r="K5210">
        <v>7.5</v>
      </c>
      <c r="L5210">
        <v>5.6036529483937096</v>
      </c>
      <c r="M5210" s="54">
        <v>9.8104965174510497</v>
      </c>
      <c r="N5210">
        <v>52</v>
      </c>
      <c r="O5210">
        <v>7645</v>
      </c>
      <c r="P5210">
        <v>13.8675049056307</v>
      </c>
    </row>
    <row r="5211" spans="1:16" x14ac:dyDescent="0.25">
      <c r="A5211" s="20" t="s">
        <v>21941</v>
      </c>
      <c r="B5211">
        <v>4</v>
      </c>
      <c r="C5211" t="s">
        <v>68</v>
      </c>
      <c r="D5211" t="s">
        <v>88</v>
      </c>
      <c r="E5211" t="s">
        <v>77</v>
      </c>
      <c r="F5211" t="s">
        <v>40</v>
      </c>
      <c r="G5211">
        <v>1</v>
      </c>
      <c r="H5211">
        <v>6</v>
      </c>
      <c r="I5211">
        <v>2014</v>
      </c>
      <c r="J5211" t="s">
        <v>54</v>
      </c>
      <c r="K5211" t="s">
        <v>44</v>
      </c>
      <c r="L5211" t="s">
        <v>44</v>
      </c>
      <c r="M5211" s="54" t="s">
        <v>44</v>
      </c>
      <c r="N5211">
        <v>2</v>
      </c>
      <c r="O5211">
        <v>408</v>
      </c>
      <c r="P5211">
        <v>70.710678118654698</v>
      </c>
    </row>
    <row r="5212" spans="1:16" x14ac:dyDescent="0.25">
      <c r="A5212" s="20" t="s">
        <v>13179</v>
      </c>
      <c r="B5212">
        <v>4</v>
      </c>
      <c r="C5212" t="s">
        <v>68</v>
      </c>
      <c r="D5212" t="s">
        <v>88</v>
      </c>
      <c r="E5212" t="s">
        <v>77</v>
      </c>
      <c r="F5212" t="s">
        <v>40</v>
      </c>
      <c r="G5212">
        <v>2</v>
      </c>
      <c r="H5212">
        <v>6</v>
      </c>
      <c r="I5212">
        <v>2014</v>
      </c>
      <c r="J5212" t="s">
        <v>54</v>
      </c>
      <c r="K5212" t="s">
        <v>44</v>
      </c>
      <c r="L5212" t="s">
        <v>44</v>
      </c>
      <c r="M5212" s="54" t="s">
        <v>44</v>
      </c>
      <c r="N5212">
        <v>3</v>
      </c>
      <c r="O5212">
        <v>1347</v>
      </c>
      <c r="P5212">
        <v>57.735026918962603</v>
      </c>
    </row>
    <row r="5213" spans="1:16" x14ac:dyDescent="0.25">
      <c r="A5213" s="20" t="s">
        <v>13180</v>
      </c>
      <c r="B5213">
        <v>4</v>
      </c>
      <c r="C5213" t="s">
        <v>68</v>
      </c>
      <c r="D5213" t="s">
        <v>88</v>
      </c>
      <c r="E5213" t="s">
        <v>77</v>
      </c>
      <c r="F5213" t="s">
        <v>40</v>
      </c>
      <c r="G5213">
        <v>3</v>
      </c>
      <c r="H5213">
        <v>6</v>
      </c>
      <c r="I5213">
        <v>2014</v>
      </c>
      <c r="J5213" t="s">
        <v>54</v>
      </c>
      <c r="K5213" t="s">
        <v>44</v>
      </c>
      <c r="L5213" t="s">
        <v>44</v>
      </c>
      <c r="M5213" s="54" t="s">
        <v>44</v>
      </c>
      <c r="N5213">
        <v>2</v>
      </c>
      <c r="O5213">
        <v>1337</v>
      </c>
      <c r="P5213">
        <v>70.710678118654698</v>
      </c>
    </row>
    <row r="5214" spans="1:16" x14ac:dyDescent="0.25">
      <c r="A5214" s="20" t="s">
        <v>13181</v>
      </c>
      <c r="B5214">
        <v>4</v>
      </c>
      <c r="C5214" t="s">
        <v>68</v>
      </c>
      <c r="D5214" t="s">
        <v>88</v>
      </c>
      <c r="E5214" t="s">
        <v>77</v>
      </c>
      <c r="F5214" t="s">
        <v>40</v>
      </c>
      <c r="G5214">
        <v>4</v>
      </c>
      <c r="H5214">
        <v>6</v>
      </c>
      <c r="I5214">
        <v>2014</v>
      </c>
      <c r="J5214" t="s">
        <v>54</v>
      </c>
      <c r="K5214" t="s">
        <v>44</v>
      </c>
      <c r="L5214" t="s">
        <v>44</v>
      </c>
      <c r="M5214" s="54" t="s">
        <v>44</v>
      </c>
      <c r="N5214">
        <v>5</v>
      </c>
      <c r="O5214">
        <v>1565</v>
      </c>
      <c r="P5214">
        <v>44.721359549995803</v>
      </c>
    </row>
    <row r="5215" spans="1:16" x14ac:dyDescent="0.25">
      <c r="A5215" s="20" t="s">
        <v>13182</v>
      </c>
      <c r="B5215">
        <v>4</v>
      </c>
      <c r="C5215" t="s">
        <v>68</v>
      </c>
      <c r="D5215" t="s">
        <v>88</v>
      </c>
      <c r="E5215" t="s">
        <v>77</v>
      </c>
      <c r="F5215" t="s">
        <v>40</v>
      </c>
      <c r="G5215">
        <v>3</v>
      </c>
      <c r="H5215">
        <v>6</v>
      </c>
      <c r="I5215">
        <v>2014</v>
      </c>
      <c r="J5215" t="s">
        <v>34</v>
      </c>
      <c r="K5215">
        <v>8.1</v>
      </c>
      <c r="L5215">
        <v>5.8444695631606098</v>
      </c>
      <c r="M5215" s="54">
        <v>11.013628881905801</v>
      </c>
      <c r="N5215">
        <v>41</v>
      </c>
      <c r="O5215">
        <v>4937</v>
      </c>
      <c r="P5215">
        <v>15.6173761888606</v>
      </c>
    </row>
    <row r="5216" spans="1:16" x14ac:dyDescent="0.25">
      <c r="A5216" s="20" t="s">
        <v>13183</v>
      </c>
      <c r="B5216">
        <v>4</v>
      </c>
      <c r="C5216" t="s">
        <v>68</v>
      </c>
      <c r="D5216" t="s">
        <v>88</v>
      </c>
      <c r="E5216" t="s">
        <v>77</v>
      </c>
      <c r="F5216" t="s">
        <v>40</v>
      </c>
      <c r="G5216">
        <v>1</v>
      </c>
      <c r="H5216">
        <v>6</v>
      </c>
      <c r="I5216">
        <v>2014</v>
      </c>
      <c r="J5216" t="s">
        <v>55</v>
      </c>
      <c r="K5216">
        <v>3</v>
      </c>
      <c r="L5216">
        <v>2.0802553846557998</v>
      </c>
      <c r="M5216" s="54">
        <v>4.2563310192132997</v>
      </c>
      <c r="N5216">
        <v>33</v>
      </c>
      <c r="O5216">
        <v>12326</v>
      </c>
      <c r="P5216">
        <v>17.407765595569799</v>
      </c>
    </row>
    <row r="5217" spans="1:16" x14ac:dyDescent="0.25">
      <c r="A5217" s="20" t="s">
        <v>13184</v>
      </c>
      <c r="B5217">
        <v>4</v>
      </c>
      <c r="C5217" t="s">
        <v>68</v>
      </c>
      <c r="D5217" t="s">
        <v>88</v>
      </c>
      <c r="E5217" t="s">
        <v>77</v>
      </c>
      <c r="F5217" t="s">
        <v>40</v>
      </c>
      <c r="G5217">
        <v>2</v>
      </c>
      <c r="H5217">
        <v>6</v>
      </c>
      <c r="I5217">
        <v>2014</v>
      </c>
      <c r="J5217" t="s">
        <v>55</v>
      </c>
      <c r="K5217">
        <v>3.7</v>
      </c>
      <c r="L5217">
        <v>2.6092581649322</v>
      </c>
      <c r="M5217" s="54">
        <v>5.1061986130573001</v>
      </c>
      <c r="N5217">
        <v>37</v>
      </c>
      <c r="O5217">
        <v>10518</v>
      </c>
      <c r="P5217">
        <v>16.439898730535699</v>
      </c>
    </row>
    <row r="5218" spans="1:16" x14ac:dyDescent="0.25">
      <c r="A5218" s="20" t="s">
        <v>13185</v>
      </c>
      <c r="B5218">
        <v>4</v>
      </c>
      <c r="C5218" t="s">
        <v>68</v>
      </c>
      <c r="D5218" t="s">
        <v>88</v>
      </c>
      <c r="E5218" t="s">
        <v>77</v>
      </c>
      <c r="F5218" t="s">
        <v>40</v>
      </c>
      <c r="G5218">
        <v>3</v>
      </c>
      <c r="H5218">
        <v>6</v>
      </c>
      <c r="I5218">
        <v>2014</v>
      </c>
      <c r="J5218" t="s">
        <v>55</v>
      </c>
      <c r="K5218">
        <v>4.5</v>
      </c>
      <c r="L5218">
        <v>3.1252847460184001</v>
      </c>
      <c r="M5218" s="54">
        <v>6.2990090788081403</v>
      </c>
      <c r="N5218">
        <v>34</v>
      </c>
      <c r="O5218">
        <v>7765</v>
      </c>
      <c r="P5218">
        <v>17.149858514250901</v>
      </c>
    </row>
    <row r="5219" spans="1:16" x14ac:dyDescent="0.25">
      <c r="A5219" s="20" t="s">
        <v>13186</v>
      </c>
      <c r="B5219">
        <v>4</v>
      </c>
      <c r="C5219" t="s">
        <v>68</v>
      </c>
      <c r="D5219" t="s">
        <v>88</v>
      </c>
      <c r="E5219" t="s">
        <v>77</v>
      </c>
      <c r="F5219" t="s">
        <v>40</v>
      </c>
      <c r="G5219">
        <v>4</v>
      </c>
      <c r="H5219">
        <v>6</v>
      </c>
      <c r="I5219">
        <v>2014</v>
      </c>
      <c r="J5219" t="s">
        <v>55</v>
      </c>
      <c r="K5219">
        <v>4.2</v>
      </c>
      <c r="L5219">
        <v>2.78942819311363</v>
      </c>
      <c r="M5219" s="54">
        <v>6.1460329330519601</v>
      </c>
      <c r="N5219">
        <v>27</v>
      </c>
      <c r="O5219">
        <v>6450</v>
      </c>
      <c r="P5219">
        <v>19.245008972987499</v>
      </c>
    </row>
    <row r="5220" spans="1:16" x14ac:dyDescent="0.25">
      <c r="A5220" s="20" t="s">
        <v>13187</v>
      </c>
      <c r="B5220">
        <v>4</v>
      </c>
      <c r="C5220" t="s">
        <v>68</v>
      </c>
      <c r="D5220" t="s">
        <v>88</v>
      </c>
      <c r="E5220" t="s">
        <v>77</v>
      </c>
      <c r="F5220" t="s">
        <v>40</v>
      </c>
      <c r="G5220">
        <v>5</v>
      </c>
      <c r="H5220">
        <v>6</v>
      </c>
      <c r="I5220">
        <v>2014</v>
      </c>
      <c r="J5220" t="s">
        <v>55</v>
      </c>
      <c r="K5220" t="s">
        <v>44</v>
      </c>
      <c r="L5220" t="s">
        <v>44</v>
      </c>
      <c r="M5220" s="54" t="s">
        <v>44</v>
      </c>
      <c r="N5220">
        <v>16</v>
      </c>
      <c r="O5220">
        <v>1956</v>
      </c>
      <c r="P5220">
        <v>25</v>
      </c>
    </row>
    <row r="5221" spans="1:16" x14ac:dyDescent="0.25">
      <c r="A5221" s="20" t="s">
        <v>13188</v>
      </c>
      <c r="B5221">
        <v>4</v>
      </c>
      <c r="C5221" t="s">
        <v>68</v>
      </c>
      <c r="D5221" t="s">
        <v>88</v>
      </c>
      <c r="E5221" t="s">
        <v>77</v>
      </c>
      <c r="F5221" t="s">
        <v>40</v>
      </c>
      <c r="G5221">
        <v>4</v>
      </c>
      <c r="H5221">
        <v>6</v>
      </c>
      <c r="I5221">
        <v>2014</v>
      </c>
      <c r="J5221" t="s">
        <v>34</v>
      </c>
      <c r="K5221" t="s">
        <v>44</v>
      </c>
      <c r="L5221" t="s">
        <v>44</v>
      </c>
      <c r="M5221" s="54" t="s">
        <v>44</v>
      </c>
      <c r="N5221">
        <v>16</v>
      </c>
      <c r="O5221">
        <v>3187</v>
      </c>
      <c r="P5221">
        <v>25</v>
      </c>
    </row>
    <row r="5222" spans="1:16" x14ac:dyDescent="0.25">
      <c r="A5222" s="20" t="s">
        <v>15029</v>
      </c>
      <c r="B5222">
        <v>4</v>
      </c>
      <c r="C5222" t="s">
        <v>68</v>
      </c>
      <c r="D5222" t="s">
        <v>88</v>
      </c>
      <c r="E5222" t="s">
        <v>77</v>
      </c>
      <c r="F5222" t="s">
        <v>40</v>
      </c>
      <c r="G5222">
        <v>2</v>
      </c>
      <c r="H5222">
        <v>6</v>
      </c>
      <c r="I5222">
        <v>2014</v>
      </c>
      <c r="J5222" t="s">
        <v>56</v>
      </c>
      <c r="K5222" t="s">
        <v>44</v>
      </c>
      <c r="L5222" t="s">
        <v>44</v>
      </c>
      <c r="M5222" s="54" t="s">
        <v>44</v>
      </c>
      <c r="N5222">
        <v>3</v>
      </c>
      <c r="O5222">
        <v>393</v>
      </c>
      <c r="P5222">
        <v>57.735026918962603</v>
      </c>
    </row>
    <row r="5223" spans="1:16" x14ac:dyDescent="0.25">
      <c r="A5223" s="20" t="s">
        <v>13189</v>
      </c>
      <c r="B5223">
        <v>4</v>
      </c>
      <c r="C5223" t="s">
        <v>68</v>
      </c>
      <c r="D5223" t="s">
        <v>88</v>
      </c>
      <c r="E5223" t="s">
        <v>77</v>
      </c>
      <c r="F5223" t="s">
        <v>40</v>
      </c>
      <c r="G5223">
        <v>3</v>
      </c>
      <c r="H5223">
        <v>6</v>
      </c>
      <c r="I5223">
        <v>2014</v>
      </c>
      <c r="J5223" t="s">
        <v>56</v>
      </c>
      <c r="K5223" t="s">
        <v>44</v>
      </c>
      <c r="L5223" t="s">
        <v>44</v>
      </c>
      <c r="M5223" s="54" t="s">
        <v>44</v>
      </c>
      <c r="N5223">
        <v>2</v>
      </c>
      <c r="O5223">
        <v>388</v>
      </c>
      <c r="P5223">
        <v>70.710678118654698</v>
      </c>
    </row>
    <row r="5224" spans="1:16" x14ac:dyDescent="0.25">
      <c r="A5224" s="20" t="s">
        <v>15030</v>
      </c>
      <c r="B5224">
        <v>4</v>
      </c>
      <c r="C5224" t="s">
        <v>68</v>
      </c>
      <c r="D5224" t="s">
        <v>88</v>
      </c>
      <c r="E5224" t="s">
        <v>77</v>
      </c>
      <c r="F5224" t="s">
        <v>40</v>
      </c>
      <c r="G5224">
        <v>5</v>
      </c>
      <c r="H5224">
        <v>6</v>
      </c>
      <c r="I5224">
        <v>2014</v>
      </c>
      <c r="J5224" t="s">
        <v>56</v>
      </c>
      <c r="K5224" t="s">
        <v>44</v>
      </c>
      <c r="L5224" t="s">
        <v>44</v>
      </c>
      <c r="M5224" s="54" t="s">
        <v>44</v>
      </c>
      <c r="N5224">
        <v>10</v>
      </c>
      <c r="O5224">
        <v>405</v>
      </c>
      <c r="P5224">
        <v>31.6227766016838</v>
      </c>
    </row>
    <row r="5225" spans="1:16" x14ac:dyDescent="0.25">
      <c r="A5225" s="20" t="s">
        <v>13190</v>
      </c>
      <c r="B5225">
        <v>4</v>
      </c>
      <c r="C5225" t="s">
        <v>68</v>
      </c>
      <c r="D5225" t="s">
        <v>88</v>
      </c>
      <c r="E5225" t="s">
        <v>77</v>
      </c>
      <c r="F5225" t="s">
        <v>40</v>
      </c>
      <c r="G5225">
        <v>5</v>
      </c>
      <c r="H5225">
        <v>6</v>
      </c>
      <c r="I5225">
        <v>2014</v>
      </c>
      <c r="J5225" t="s">
        <v>34</v>
      </c>
      <c r="K5225">
        <v>8.9</v>
      </c>
      <c r="L5225">
        <v>5.3781539383711303</v>
      </c>
      <c r="M5225" s="54">
        <v>13.8748831936702</v>
      </c>
      <c r="N5225">
        <v>19</v>
      </c>
      <c r="O5225">
        <v>1946</v>
      </c>
      <c r="P5225">
        <v>22.941573387056199</v>
      </c>
    </row>
    <row r="5226" spans="1:16" x14ac:dyDescent="0.25">
      <c r="A5226" s="20" t="s">
        <v>13191</v>
      </c>
      <c r="B5226">
        <v>4</v>
      </c>
      <c r="C5226" t="s">
        <v>68</v>
      </c>
      <c r="D5226" t="s">
        <v>88</v>
      </c>
      <c r="E5226" t="s">
        <v>77</v>
      </c>
      <c r="F5226" t="s">
        <v>40</v>
      </c>
      <c r="G5226">
        <v>1</v>
      </c>
      <c r="H5226">
        <v>6</v>
      </c>
      <c r="I5226">
        <v>2014</v>
      </c>
      <c r="J5226" t="s">
        <v>57</v>
      </c>
      <c r="K5226" t="s">
        <v>44</v>
      </c>
      <c r="L5226" t="s">
        <v>44</v>
      </c>
      <c r="M5226" s="54" t="s">
        <v>44</v>
      </c>
      <c r="N5226">
        <v>5</v>
      </c>
      <c r="O5226">
        <v>1647</v>
      </c>
      <c r="P5226">
        <v>44.721359549995803</v>
      </c>
    </row>
    <row r="5227" spans="1:16" x14ac:dyDescent="0.25">
      <c r="A5227" s="20" t="s">
        <v>13192</v>
      </c>
      <c r="B5227">
        <v>4</v>
      </c>
      <c r="C5227" t="s">
        <v>68</v>
      </c>
      <c r="D5227" t="s">
        <v>88</v>
      </c>
      <c r="E5227" t="s">
        <v>77</v>
      </c>
      <c r="F5227" t="s">
        <v>40</v>
      </c>
      <c r="G5227">
        <v>2</v>
      </c>
      <c r="H5227">
        <v>6</v>
      </c>
      <c r="I5227">
        <v>2014</v>
      </c>
      <c r="J5227" t="s">
        <v>57</v>
      </c>
      <c r="K5227" t="s">
        <v>44</v>
      </c>
      <c r="L5227" t="s">
        <v>44</v>
      </c>
      <c r="M5227" s="54" t="s">
        <v>44</v>
      </c>
      <c r="N5227">
        <v>5</v>
      </c>
      <c r="O5227">
        <v>2606</v>
      </c>
      <c r="P5227">
        <v>44.721359549995803</v>
      </c>
    </row>
    <row r="5228" spans="1:16" x14ac:dyDescent="0.25">
      <c r="A5228" s="20" t="s">
        <v>13193</v>
      </c>
      <c r="B5228">
        <v>4</v>
      </c>
      <c r="C5228" t="s">
        <v>68</v>
      </c>
      <c r="D5228" t="s">
        <v>88</v>
      </c>
      <c r="E5228" t="s">
        <v>77</v>
      </c>
      <c r="F5228" t="s">
        <v>40</v>
      </c>
      <c r="G5228">
        <v>3</v>
      </c>
      <c r="H5228">
        <v>6</v>
      </c>
      <c r="I5228">
        <v>2014</v>
      </c>
      <c r="J5228" t="s">
        <v>57</v>
      </c>
      <c r="K5228">
        <v>5.7</v>
      </c>
      <c r="L5228">
        <v>3.4198036035737198</v>
      </c>
      <c r="M5228" s="54">
        <v>8.8422032887705004</v>
      </c>
      <c r="N5228">
        <v>19</v>
      </c>
      <c r="O5228">
        <v>3440</v>
      </c>
      <c r="P5228">
        <v>22.941573387056199</v>
      </c>
    </row>
    <row r="5229" spans="1:16" x14ac:dyDescent="0.25">
      <c r="A5229" s="20" t="s">
        <v>13194</v>
      </c>
      <c r="B5229">
        <v>4</v>
      </c>
      <c r="C5229" t="s">
        <v>68</v>
      </c>
      <c r="D5229" t="s">
        <v>88</v>
      </c>
      <c r="E5229" t="s">
        <v>77</v>
      </c>
      <c r="F5229" t="s">
        <v>40</v>
      </c>
      <c r="G5229">
        <v>4</v>
      </c>
      <c r="H5229">
        <v>6</v>
      </c>
      <c r="I5229">
        <v>2014</v>
      </c>
      <c r="J5229" t="s">
        <v>57</v>
      </c>
      <c r="K5229" t="s">
        <v>44</v>
      </c>
      <c r="L5229" t="s">
        <v>44</v>
      </c>
      <c r="M5229" s="54" t="s">
        <v>44</v>
      </c>
      <c r="N5229">
        <v>18</v>
      </c>
      <c r="O5229">
        <v>3047</v>
      </c>
      <c r="P5229">
        <v>23.570226039551599</v>
      </c>
    </row>
    <row r="5230" spans="1:16" x14ac:dyDescent="0.25">
      <c r="A5230" s="20" t="s">
        <v>13195</v>
      </c>
      <c r="B5230">
        <v>4</v>
      </c>
      <c r="C5230" t="s">
        <v>68</v>
      </c>
      <c r="D5230" t="s">
        <v>88</v>
      </c>
      <c r="E5230" t="s">
        <v>77</v>
      </c>
      <c r="F5230" t="s">
        <v>40</v>
      </c>
      <c r="G5230">
        <v>5</v>
      </c>
      <c r="H5230">
        <v>6</v>
      </c>
      <c r="I5230">
        <v>2014</v>
      </c>
      <c r="J5230" t="s">
        <v>57</v>
      </c>
      <c r="K5230" t="s">
        <v>44</v>
      </c>
      <c r="L5230" t="s">
        <v>44</v>
      </c>
      <c r="M5230" s="54" t="s">
        <v>44</v>
      </c>
      <c r="N5230">
        <v>12</v>
      </c>
      <c r="O5230">
        <v>1466</v>
      </c>
      <c r="P5230">
        <v>28.867513459481302</v>
      </c>
    </row>
    <row r="5231" spans="1:16" x14ac:dyDescent="0.25">
      <c r="A5231" s="20" t="s">
        <v>13196</v>
      </c>
      <c r="B5231">
        <v>4</v>
      </c>
      <c r="C5231" t="s">
        <v>68</v>
      </c>
      <c r="D5231" t="s">
        <v>88</v>
      </c>
      <c r="E5231" t="s">
        <v>77</v>
      </c>
      <c r="F5231" t="s">
        <v>40</v>
      </c>
      <c r="G5231">
        <v>1</v>
      </c>
      <c r="H5231">
        <v>6</v>
      </c>
      <c r="I5231">
        <v>2014</v>
      </c>
      <c r="J5231" t="s">
        <v>58</v>
      </c>
      <c r="K5231">
        <v>2.7</v>
      </c>
      <c r="L5231">
        <v>1.65204844019889</v>
      </c>
      <c r="M5231" s="54">
        <v>4.1312063656167597</v>
      </c>
      <c r="N5231">
        <v>21</v>
      </c>
      <c r="O5231">
        <v>8854</v>
      </c>
      <c r="P5231">
        <v>21.821789023599202</v>
      </c>
    </row>
    <row r="5232" spans="1:16" x14ac:dyDescent="0.25">
      <c r="A5232" s="20" t="s">
        <v>13197</v>
      </c>
      <c r="B5232">
        <v>4</v>
      </c>
      <c r="C5232" t="s">
        <v>68</v>
      </c>
      <c r="D5232" t="s">
        <v>88</v>
      </c>
      <c r="E5232" t="s">
        <v>77</v>
      </c>
      <c r="F5232" t="s">
        <v>40</v>
      </c>
      <c r="G5232">
        <v>2</v>
      </c>
      <c r="H5232">
        <v>6</v>
      </c>
      <c r="I5232">
        <v>2014</v>
      </c>
      <c r="J5232" t="s">
        <v>58</v>
      </c>
      <c r="K5232" t="s">
        <v>44</v>
      </c>
      <c r="L5232" t="s">
        <v>44</v>
      </c>
      <c r="M5232" s="54" t="s">
        <v>44</v>
      </c>
      <c r="N5232">
        <v>16</v>
      </c>
      <c r="O5232">
        <v>8109</v>
      </c>
      <c r="P5232">
        <v>25</v>
      </c>
    </row>
    <row r="5233" spans="1:16" x14ac:dyDescent="0.25">
      <c r="A5233" s="20" t="s">
        <v>13198</v>
      </c>
      <c r="B5233">
        <v>4</v>
      </c>
      <c r="C5233" t="s">
        <v>68</v>
      </c>
      <c r="D5233" t="s">
        <v>88</v>
      </c>
      <c r="E5233" t="s">
        <v>77</v>
      </c>
      <c r="F5233" t="s">
        <v>40</v>
      </c>
      <c r="G5233">
        <v>3</v>
      </c>
      <c r="H5233">
        <v>6</v>
      </c>
      <c r="I5233">
        <v>2014</v>
      </c>
      <c r="J5233" t="s">
        <v>58</v>
      </c>
      <c r="K5233">
        <v>3.1</v>
      </c>
      <c r="L5233">
        <v>2.02911765140772</v>
      </c>
      <c r="M5233" s="54">
        <v>4.4049466156393597</v>
      </c>
      <c r="N5233">
        <v>28</v>
      </c>
      <c r="O5233">
        <v>9648</v>
      </c>
      <c r="P5233">
        <v>18.8982236504614</v>
      </c>
    </row>
    <row r="5234" spans="1:16" x14ac:dyDescent="0.25">
      <c r="A5234" s="20" t="s">
        <v>13199</v>
      </c>
      <c r="B5234">
        <v>4</v>
      </c>
      <c r="C5234" t="s">
        <v>68</v>
      </c>
      <c r="D5234" t="s">
        <v>88</v>
      </c>
      <c r="E5234" t="s">
        <v>77</v>
      </c>
      <c r="F5234" t="s">
        <v>40</v>
      </c>
      <c r="G5234">
        <v>4</v>
      </c>
      <c r="H5234">
        <v>6</v>
      </c>
      <c r="I5234">
        <v>2014</v>
      </c>
      <c r="J5234" t="s">
        <v>58</v>
      </c>
      <c r="K5234">
        <v>5.9</v>
      </c>
      <c r="L5234">
        <v>4.3542453263838201</v>
      </c>
      <c r="M5234" s="54">
        <v>7.7191306931788004</v>
      </c>
      <c r="N5234">
        <v>50</v>
      </c>
      <c r="O5234">
        <v>8696</v>
      </c>
      <c r="P5234">
        <v>14.142135623731001</v>
      </c>
    </row>
    <row r="5235" spans="1:16" x14ac:dyDescent="0.25">
      <c r="A5235" s="20" t="s">
        <v>13200</v>
      </c>
      <c r="B5235">
        <v>4</v>
      </c>
      <c r="C5235" t="s">
        <v>68</v>
      </c>
      <c r="D5235" t="s">
        <v>88</v>
      </c>
      <c r="E5235" t="s">
        <v>77</v>
      </c>
      <c r="F5235" t="s">
        <v>40</v>
      </c>
      <c r="G5235">
        <v>5</v>
      </c>
      <c r="H5235">
        <v>6</v>
      </c>
      <c r="I5235">
        <v>2014</v>
      </c>
      <c r="J5235" t="s">
        <v>58</v>
      </c>
      <c r="K5235">
        <v>8</v>
      </c>
      <c r="L5235">
        <v>5.9519993116707699</v>
      </c>
      <c r="M5235" s="54">
        <v>10.6013734003536</v>
      </c>
      <c r="N5235">
        <v>49</v>
      </c>
      <c r="O5235">
        <v>6050</v>
      </c>
      <c r="P5235">
        <v>14.285714285714301</v>
      </c>
    </row>
    <row r="5236" spans="1:16" x14ac:dyDescent="0.25">
      <c r="A5236" s="20" t="s">
        <v>13201</v>
      </c>
      <c r="B5236">
        <v>4</v>
      </c>
      <c r="C5236" t="s">
        <v>68</v>
      </c>
      <c r="D5236" t="s">
        <v>88</v>
      </c>
      <c r="E5236" t="s">
        <v>77</v>
      </c>
      <c r="F5236" t="s">
        <v>40</v>
      </c>
      <c r="G5236">
        <v>1</v>
      </c>
      <c r="H5236">
        <v>6</v>
      </c>
      <c r="I5236">
        <v>2014</v>
      </c>
      <c r="J5236" t="s">
        <v>59</v>
      </c>
      <c r="K5236" t="s">
        <v>44</v>
      </c>
      <c r="L5236" t="s">
        <v>44</v>
      </c>
      <c r="M5236" s="54" t="s">
        <v>44</v>
      </c>
      <c r="N5236">
        <v>4</v>
      </c>
      <c r="O5236">
        <v>603</v>
      </c>
      <c r="P5236">
        <v>50</v>
      </c>
    </row>
    <row r="5237" spans="1:16" x14ac:dyDescent="0.25">
      <c r="A5237" s="20" t="s">
        <v>13202</v>
      </c>
      <c r="B5237">
        <v>4</v>
      </c>
      <c r="C5237" t="s">
        <v>68</v>
      </c>
      <c r="D5237" t="s">
        <v>88</v>
      </c>
      <c r="E5237" t="s">
        <v>77</v>
      </c>
      <c r="F5237" t="s">
        <v>40</v>
      </c>
      <c r="G5237">
        <v>2</v>
      </c>
      <c r="H5237">
        <v>6</v>
      </c>
      <c r="I5237">
        <v>2014</v>
      </c>
      <c r="J5237" t="s">
        <v>59</v>
      </c>
      <c r="K5237" t="s">
        <v>44</v>
      </c>
      <c r="L5237" t="s">
        <v>44</v>
      </c>
      <c r="M5237" s="54" t="s">
        <v>44</v>
      </c>
      <c r="N5237">
        <v>3</v>
      </c>
      <c r="O5237">
        <v>411</v>
      </c>
      <c r="P5237">
        <v>57.735026918962603</v>
      </c>
    </row>
    <row r="5238" spans="1:16" x14ac:dyDescent="0.25">
      <c r="A5238" s="20" t="s">
        <v>13203</v>
      </c>
      <c r="B5238">
        <v>4</v>
      </c>
      <c r="C5238" t="s">
        <v>68</v>
      </c>
      <c r="D5238" t="s">
        <v>88</v>
      </c>
      <c r="E5238" t="s">
        <v>77</v>
      </c>
      <c r="F5238" t="s">
        <v>40</v>
      </c>
      <c r="G5238">
        <v>4</v>
      </c>
      <c r="H5238">
        <v>6</v>
      </c>
      <c r="I5238">
        <v>2014</v>
      </c>
      <c r="J5238" t="s">
        <v>59</v>
      </c>
      <c r="K5238" t="s">
        <v>44</v>
      </c>
      <c r="L5238" t="s">
        <v>44</v>
      </c>
      <c r="M5238" s="54" t="s">
        <v>44</v>
      </c>
      <c r="N5238">
        <v>10</v>
      </c>
      <c r="O5238">
        <v>845</v>
      </c>
      <c r="P5238">
        <v>31.6227766016838</v>
      </c>
    </row>
    <row r="5239" spans="1:16" x14ac:dyDescent="0.25">
      <c r="A5239" s="20" t="s">
        <v>13204</v>
      </c>
      <c r="B5239">
        <v>4</v>
      </c>
      <c r="C5239" t="s">
        <v>68</v>
      </c>
      <c r="D5239" t="s">
        <v>88</v>
      </c>
      <c r="E5239" t="s">
        <v>77</v>
      </c>
      <c r="F5239" t="s">
        <v>40</v>
      </c>
      <c r="G5239">
        <v>5</v>
      </c>
      <c r="H5239">
        <v>6</v>
      </c>
      <c r="I5239">
        <v>2014</v>
      </c>
      <c r="J5239" t="s">
        <v>59</v>
      </c>
      <c r="K5239" t="s">
        <v>44</v>
      </c>
      <c r="L5239" t="s">
        <v>44</v>
      </c>
      <c r="M5239" s="54" t="s">
        <v>44</v>
      </c>
      <c r="N5239">
        <v>1</v>
      </c>
      <c r="O5239">
        <v>224</v>
      </c>
      <c r="P5239">
        <v>100</v>
      </c>
    </row>
    <row r="5240" spans="1:16" x14ac:dyDescent="0.25">
      <c r="A5240" s="20" t="s">
        <v>13205</v>
      </c>
      <c r="B5240">
        <v>4</v>
      </c>
      <c r="C5240" t="s">
        <v>68</v>
      </c>
      <c r="D5240" t="s">
        <v>88</v>
      </c>
      <c r="E5240" t="s">
        <v>77</v>
      </c>
      <c r="F5240" t="s">
        <v>40</v>
      </c>
      <c r="G5240">
        <v>1</v>
      </c>
      <c r="H5240">
        <v>6</v>
      </c>
      <c r="I5240">
        <v>2014</v>
      </c>
      <c r="J5240" t="s">
        <v>60</v>
      </c>
      <c r="K5240">
        <v>2.4</v>
      </c>
      <c r="L5240">
        <v>1.6665369754870301</v>
      </c>
      <c r="M5240" s="54">
        <v>3.3277893053001901</v>
      </c>
      <c r="N5240">
        <v>36</v>
      </c>
      <c r="O5240">
        <v>18359</v>
      </c>
      <c r="P5240">
        <v>16.6666666666667</v>
      </c>
    </row>
    <row r="5241" spans="1:16" x14ac:dyDescent="0.25">
      <c r="A5241" s="20" t="s">
        <v>13206</v>
      </c>
      <c r="B5241">
        <v>4</v>
      </c>
      <c r="C5241" t="s">
        <v>68</v>
      </c>
      <c r="D5241" t="s">
        <v>88</v>
      </c>
      <c r="E5241" t="s">
        <v>77</v>
      </c>
      <c r="F5241" t="s">
        <v>40</v>
      </c>
      <c r="G5241">
        <v>2</v>
      </c>
      <c r="H5241">
        <v>6</v>
      </c>
      <c r="I5241">
        <v>2014</v>
      </c>
      <c r="J5241" t="s">
        <v>60</v>
      </c>
      <c r="K5241">
        <v>3.3</v>
      </c>
      <c r="L5241">
        <v>2.4043897378011101</v>
      </c>
      <c r="M5241" s="54">
        <v>4.4198343331632204</v>
      </c>
      <c r="N5241">
        <v>45</v>
      </c>
      <c r="O5241">
        <v>15324</v>
      </c>
      <c r="P5241">
        <v>14.907119849998599</v>
      </c>
    </row>
    <row r="5242" spans="1:16" x14ac:dyDescent="0.25">
      <c r="A5242" s="20" t="s">
        <v>13207</v>
      </c>
      <c r="B5242">
        <v>4</v>
      </c>
      <c r="C5242" t="s">
        <v>68</v>
      </c>
      <c r="D5242" t="s">
        <v>88</v>
      </c>
      <c r="E5242" t="s">
        <v>77</v>
      </c>
      <c r="F5242" t="s">
        <v>40</v>
      </c>
      <c r="G5242">
        <v>3</v>
      </c>
      <c r="H5242">
        <v>6</v>
      </c>
      <c r="I5242">
        <v>2014</v>
      </c>
      <c r="J5242" t="s">
        <v>60</v>
      </c>
      <c r="K5242">
        <v>4.3</v>
      </c>
      <c r="L5242">
        <v>3.1115769375749802</v>
      </c>
      <c r="M5242" s="54">
        <v>5.7435495876588902</v>
      </c>
      <c r="N5242">
        <v>44</v>
      </c>
      <c r="O5242">
        <v>10581</v>
      </c>
      <c r="P5242">
        <v>15.0755672288882</v>
      </c>
    </row>
    <row r="5243" spans="1:16" x14ac:dyDescent="0.25">
      <c r="A5243" s="20" t="s">
        <v>13208</v>
      </c>
      <c r="B5243">
        <v>4</v>
      </c>
      <c r="C5243" t="s">
        <v>68</v>
      </c>
      <c r="D5243" t="s">
        <v>88</v>
      </c>
      <c r="E5243" t="s">
        <v>77</v>
      </c>
      <c r="F5243" t="s">
        <v>40</v>
      </c>
      <c r="G5243">
        <v>4</v>
      </c>
      <c r="H5243">
        <v>6</v>
      </c>
      <c r="I5243">
        <v>2014</v>
      </c>
      <c r="J5243" t="s">
        <v>60</v>
      </c>
      <c r="K5243" t="s">
        <v>44</v>
      </c>
      <c r="L5243" t="s">
        <v>44</v>
      </c>
      <c r="M5243" s="54" t="s">
        <v>44</v>
      </c>
      <c r="N5243">
        <v>22</v>
      </c>
      <c r="O5243">
        <v>4191</v>
      </c>
      <c r="P5243">
        <v>21.320071635561</v>
      </c>
    </row>
    <row r="5244" spans="1:16" x14ac:dyDescent="0.25">
      <c r="A5244" s="20" t="s">
        <v>13209</v>
      </c>
      <c r="B5244">
        <v>4</v>
      </c>
      <c r="C5244" t="s">
        <v>68</v>
      </c>
      <c r="D5244" t="s">
        <v>88</v>
      </c>
      <c r="E5244" t="s">
        <v>77</v>
      </c>
      <c r="F5244" t="s">
        <v>40</v>
      </c>
      <c r="G5244">
        <v>5</v>
      </c>
      <c r="H5244">
        <v>6</v>
      </c>
      <c r="I5244">
        <v>2014</v>
      </c>
      <c r="J5244" t="s">
        <v>60</v>
      </c>
      <c r="K5244" t="s">
        <v>44</v>
      </c>
      <c r="L5244" t="s">
        <v>44</v>
      </c>
      <c r="M5244" s="54" t="s">
        <v>44</v>
      </c>
      <c r="N5244">
        <v>12</v>
      </c>
      <c r="O5244">
        <v>2302</v>
      </c>
      <c r="P5244">
        <v>28.867513459481302</v>
      </c>
    </row>
    <row r="5245" spans="1:16" x14ac:dyDescent="0.25">
      <c r="A5245" s="20" t="s">
        <v>13210</v>
      </c>
      <c r="B5245">
        <v>4</v>
      </c>
      <c r="C5245" t="s">
        <v>68</v>
      </c>
      <c r="D5245" t="s">
        <v>88</v>
      </c>
      <c r="E5245" t="s">
        <v>77</v>
      </c>
      <c r="F5245" t="s">
        <v>40</v>
      </c>
      <c r="G5245">
        <v>1</v>
      </c>
      <c r="H5245">
        <v>6</v>
      </c>
      <c r="I5245">
        <v>2014</v>
      </c>
      <c r="J5245" t="s">
        <v>61</v>
      </c>
      <c r="K5245" t="s">
        <v>44</v>
      </c>
      <c r="L5245" t="s">
        <v>44</v>
      </c>
      <c r="M5245" s="54" t="s">
        <v>44</v>
      </c>
      <c r="N5245">
        <v>1</v>
      </c>
      <c r="O5245">
        <v>162</v>
      </c>
      <c r="P5245">
        <v>100</v>
      </c>
    </row>
    <row r="5246" spans="1:16" x14ac:dyDescent="0.25">
      <c r="A5246" s="20" t="s">
        <v>21942</v>
      </c>
      <c r="B5246">
        <v>4</v>
      </c>
      <c r="C5246" t="s">
        <v>68</v>
      </c>
      <c r="D5246" t="s">
        <v>88</v>
      </c>
      <c r="E5246" t="s">
        <v>77</v>
      </c>
      <c r="F5246" t="s">
        <v>40</v>
      </c>
      <c r="G5246">
        <v>2</v>
      </c>
      <c r="H5246">
        <v>6</v>
      </c>
      <c r="I5246">
        <v>2014</v>
      </c>
      <c r="J5246" t="s">
        <v>61</v>
      </c>
      <c r="K5246" t="s">
        <v>44</v>
      </c>
      <c r="L5246" t="s">
        <v>44</v>
      </c>
      <c r="M5246" s="54" t="s">
        <v>44</v>
      </c>
      <c r="N5246">
        <v>2</v>
      </c>
      <c r="O5246">
        <v>574</v>
      </c>
      <c r="P5246">
        <v>70.710678118654698</v>
      </c>
    </row>
    <row r="5247" spans="1:16" x14ac:dyDescent="0.25">
      <c r="A5247" s="20" t="s">
        <v>13211</v>
      </c>
      <c r="B5247">
        <v>4</v>
      </c>
      <c r="C5247" t="s">
        <v>68</v>
      </c>
      <c r="D5247" t="s">
        <v>88</v>
      </c>
      <c r="E5247" t="s">
        <v>77</v>
      </c>
      <c r="F5247" t="s">
        <v>40</v>
      </c>
      <c r="G5247">
        <v>3</v>
      </c>
      <c r="H5247">
        <v>6</v>
      </c>
      <c r="I5247">
        <v>2014</v>
      </c>
      <c r="J5247" t="s">
        <v>61</v>
      </c>
      <c r="K5247" t="s">
        <v>44</v>
      </c>
      <c r="L5247" t="s">
        <v>44</v>
      </c>
      <c r="M5247" s="54" t="s">
        <v>44</v>
      </c>
      <c r="N5247">
        <v>4</v>
      </c>
      <c r="O5247">
        <v>1370</v>
      </c>
      <c r="P5247">
        <v>50</v>
      </c>
    </row>
    <row r="5248" spans="1:16" x14ac:dyDescent="0.25">
      <c r="A5248" s="20" t="s">
        <v>13212</v>
      </c>
      <c r="B5248">
        <v>4</v>
      </c>
      <c r="C5248" t="s">
        <v>68</v>
      </c>
      <c r="D5248" t="s">
        <v>88</v>
      </c>
      <c r="E5248" t="s">
        <v>77</v>
      </c>
      <c r="F5248" t="s">
        <v>40</v>
      </c>
      <c r="G5248">
        <v>4</v>
      </c>
      <c r="H5248">
        <v>6</v>
      </c>
      <c r="I5248">
        <v>2014</v>
      </c>
      <c r="J5248" t="s">
        <v>61</v>
      </c>
      <c r="K5248" t="s">
        <v>44</v>
      </c>
      <c r="L5248" t="s">
        <v>44</v>
      </c>
      <c r="M5248" s="54" t="s">
        <v>44</v>
      </c>
      <c r="N5248">
        <v>9</v>
      </c>
      <c r="O5248">
        <v>1176</v>
      </c>
      <c r="P5248">
        <v>33.3333333333333</v>
      </c>
    </row>
    <row r="5249" spans="1:16" x14ac:dyDescent="0.25">
      <c r="A5249" s="20" t="s">
        <v>13213</v>
      </c>
      <c r="B5249">
        <v>4</v>
      </c>
      <c r="C5249" t="s">
        <v>68</v>
      </c>
      <c r="D5249" t="s">
        <v>88</v>
      </c>
      <c r="E5249" t="s">
        <v>77</v>
      </c>
      <c r="F5249" t="s">
        <v>40</v>
      </c>
      <c r="G5249">
        <v>5</v>
      </c>
      <c r="H5249">
        <v>6</v>
      </c>
      <c r="I5249">
        <v>2014</v>
      </c>
      <c r="J5249" t="s">
        <v>61</v>
      </c>
      <c r="K5249" t="s">
        <v>44</v>
      </c>
      <c r="L5249" t="s">
        <v>44</v>
      </c>
      <c r="M5249" s="54" t="s">
        <v>44</v>
      </c>
      <c r="N5249">
        <v>1</v>
      </c>
      <c r="O5249">
        <v>139</v>
      </c>
      <c r="P5249">
        <v>100</v>
      </c>
    </row>
    <row r="5250" spans="1:16" x14ac:dyDescent="0.25">
      <c r="A5250" s="20" t="s">
        <v>13214</v>
      </c>
      <c r="B5250">
        <v>4</v>
      </c>
      <c r="C5250" t="s">
        <v>68</v>
      </c>
      <c r="D5250" t="s">
        <v>88</v>
      </c>
      <c r="E5250" t="s">
        <v>77</v>
      </c>
      <c r="F5250" t="s">
        <v>40</v>
      </c>
      <c r="G5250">
        <v>2</v>
      </c>
      <c r="H5250">
        <v>6</v>
      </c>
      <c r="I5250">
        <v>2014</v>
      </c>
      <c r="J5250" t="s">
        <v>62</v>
      </c>
      <c r="K5250" t="s">
        <v>44</v>
      </c>
      <c r="L5250" t="s">
        <v>44</v>
      </c>
      <c r="M5250" s="54" t="s">
        <v>44</v>
      </c>
      <c r="N5250">
        <v>6</v>
      </c>
      <c r="O5250">
        <v>490</v>
      </c>
      <c r="P5250">
        <v>40.824829046386299</v>
      </c>
    </row>
    <row r="5251" spans="1:16" x14ac:dyDescent="0.25">
      <c r="A5251" s="20" t="s">
        <v>13215</v>
      </c>
      <c r="B5251">
        <v>4</v>
      </c>
      <c r="C5251" t="s">
        <v>68</v>
      </c>
      <c r="D5251" t="s">
        <v>88</v>
      </c>
      <c r="E5251" t="s">
        <v>77</v>
      </c>
      <c r="F5251" t="s">
        <v>40</v>
      </c>
      <c r="G5251">
        <v>3</v>
      </c>
      <c r="H5251">
        <v>6</v>
      </c>
      <c r="I5251">
        <v>2014</v>
      </c>
      <c r="J5251" t="s">
        <v>62</v>
      </c>
      <c r="K5251" t="s">
        <v>44</v>
      </c>
      <c r="L5251" t="s">
        <v>44</v>
      </c>
      <c r="M5251" s="54" t="s">
        <v>44</v>
      </c>
      <c r="N5251">
        <v>10</v>
      </c>
      <c r="O5251">
        <v>1393</v>
      </c>
      <c r="P5251">
        <v>31.6227766016838</v>
      </c>
    </row>
    <row r="5252" spans="1:16" x14ac:dyDescent="0.25">
      <c r="A5252" s="20" t="s">
        <v>13216</v>
      </c>
      <c r="B5252">
        <v>4</v>
      </c>
      <c r="C5252" t="s">
        <v>68</v>
      </c>
      <c r="D5252" t="s">
        <v>88</v>
      </c>
      <c r="E5252" t="s">
        <v>77</v>
      </c>
      <c r="F5252" t="s">
        <v>40</v>
      </c>
      <c r="G5252">
        <v>4</v>
      </c>
      <c r="H5252">
        <v>6</v>
      </c>
      <c r="I5252">
        <v>2014</v>
      </c>
      <c r="J5252" t="s">
        <v>62</v>
      </c>
      <c r="K5252" t="s">
        <v>44</v>
      </c>
      <c r="L5252" t="s">
        <v>44</v>
      </c>
      <c r="M5252" s="54" t="s">
        <v>44</v>
      </c>
      <c r="N5252">
        <v>1</v>
      </c>
      <c r="O5252">
        <v>597</v>
      </c>
      <c r="P5252">
        <v>100</v>
      </c>
    </row>
    <row r="5253" spans="1:16" x14ac:dyDescent="0.25">
      <c r="A5253" s="20" t="s">
        <v>14991</v>
      </c>
      <c r="B5253">
        <v>4</v>
      </c>
      <c r="C5253" t="s">
        <v>68</v>
      </c>
      <c r="D5253" t="s">
        <v>88</v>
      </c>
      <c r="E5253" t="s">
        <v>77</v>
      </c>
      <c r="F5253" t="s">
        <v>40</v>
      </c>
      <c r="G5253">
        <v>5</v>
      </c>
      <c r="H5253">
        <v>6</v>
      </c>
      <c r="I5253">
        <v>2014</v>
      </c>
      <c r="J5253" t="s">
        <v>62</v>
      </c>
      <c r="K5253" t="s">
        <v>44</v>
      </c>
      <c r="L5253" t="s">
        <v>44</v>
      </c>
      <c r="M5253" s="54" t="s">
        <v>44</v>
      </c>
      <c r="N5253">
        <v>13</v>
      </c>
      <c r="O5253">
        <v>1760</v>
      </c>
      <c r="P5253">
        <v>27.735009811261499</v>
      </c>
    </row>
    <row r="5254" spans="1:16" x14ac:dyDescent="0.25">
      <c r="A5254" s="20" t="s">
        <v>13217</v>
      </c>
      <c r="B5254">
        <v>4</v>
      </c>
      <c r="C5254" t="s">
        <v>68</v>
      </c>
      <c r="D5254" t="s">
        <v>88</v>
      </c>
      <c r="E5254" t="s">
        <v>77</v>
      </c>
      <c r="F5254" t="s">
        <v>40</v>
      </c>
      <c r="G5254">
        <v>1</v>
      </c>
      <c r="H5254">
        <v>6</v>
      </c>
      <c r="I5254">
        <v>2014</v>
      </c>
      <c r="J5254" t="s">
        <v>43</v>
      </c>
      <c r="K5254" t="s">
        <v>44</v>
      </c>
      <c r="L5254" t="s">
        <v>44</v>
      </c>
      <c r="M5254" s="54" t="s">
        <v>44</v>
      </c>
      <c r="N5254">
        <v>5</v>
      </c>
      <c r="O5254">
        <v>1994</v>
      </c>
      <c r="P5254">
        <v>44.721359549995803</v>
      </c>
    </row>
    <row r="5255" spans="1:16" x14ac:dyDescent="0.25">
      <c r="A5255" s="20" t="s">
        <v>13218</v>
      </c>
      <c r="B5255">
        <v>4</v>
      </c>
      <c r="C5255" t="s">
        <v>68</v>
      </c>
      <c r="D5255" t="s">
        <v>88</v>
      </c>
      <c r="E5255" t="s">
        <v>77</v>
      </c>
      <c r="F5255" t="s">
        <v>40</v>
      </c>
      <c r="G5255">
        <v>1</v>
      </c>
      <c r="H5255">
        <v>6</v>
      </c>
      <c r="I5255">
        <v>2014</v>
      </c>
      <c r="J5255" t="s">
        <v>75</v>
      </c>
      <c r="K5255">
        <v>3.19</v>
      </c>
      <c r="L5255">
        <v>2.8514958864101199</v>
      </c>
      <c r="M5255" s="54">
        <v>3.55133734267456</v>
      </c>
      <c r="N5255">
        <v>331</v>
      </c>
      <c r="O5255">
        <v>115871</v>
      </c>
      <c r="P5255">
        <v>5.4964970992931299</v>
      </c>
    </row>
    <row r="5256" spans="1:16" x14ac:dyDescent="0.25">
      <c r="A5256" s="20" t="s">
        <v>13219</v>
      </c>
      <c r="B5256">
        <v>4</v>
      </c>
      <c r="C5256" t="s">
        <v>68</v>
      </c>
      <c r="D5256" t="s">
        <v>88</v>
      </c>
      <c r="E5256" t="s">
        <v>77</v>
      </c>
      <c r="F5256" t="s">
        <v>40</v>
      </c>
      <c r="G5256">
        <v>2</v>
      </c>
      <c r="H5256">
        <v>6</v>
      </c>
      <c r="I5256">
        <v>2014</v>
      </c>
      <c r="J5256" t="s">
        <v>75</v>
      </c>
      <c r="K5256">
        <v>4.05</v>
      </c>
      <c r="L5256">
        <v>3.64006647347985</v>
      </c>
      <c r="M5256" s="54">
        <v>4.4864184723950098</v>
      </c>
      <c r="N5256">
        <v>360</v>
      </c>
      <c r="O5256">
        <v>91921</v>
      </c>
      <c r="P5256">
        <v>5.2704627669472996</v>
      </c>
    </row>
    <row r="5257" spans="1:16" x14ac:dyDescent="0.25">
      <c r="A5257" s="20" t="s">
        <v>13220</v>
      </c>
      <c r="B5257">
        <v>4</v>
      </c>
      <c r="C5257" t="s">
        <v>68</v>
      </c>
      <c r="D5257" t="s">
        <v>88</v>
      </c>
      <c r="E5257" t="s">
        <v>77</v>
      </c>
      <c r="F5257" t="s">
        <v>40</v>
      </c>
      <c r="G5257">
        <v>3</v>
      </c>
      <c r="H5257">
        <v>6</v>
      </c>
      <c r="I5257">
        <v>2014</v>
      </c>
      <c r="J5257" t="s">
        <v>75</v>
      </c>
      <c r="K5257">
        <v>4.18</v>
      </c>
      <c r="L5257">
        <v>3.7482467382834299</v>
      </c>
      <c r="M5257" s="54">
        <v>4.6471160729245504</v>
      </c>
      <c r="N5257">
        <v>340</v>
      </c>
      <c r="O5257">
        <v>79739</v>
      </c>
      <c r="P5257">
        <v>5.4232614454663999</v>
      </c>
    </row>
    <row r="5258" spans="1:16" x14ac:dyDescent="0.25">
      <c r="A5258" s="20" t="s">
        <v>13221</v>
      </c>
      <c r="B5258">
        <v>4</v>
      </c>
      <c r="C5258" t="s">
        <v>68</v>
      </c>
      <c r="D5258" t="s">
        <v>88</v>
      </c>
      <c r="E5258" t="s">
        <v>77</v>
      </c>
      <c r="F5258" t="s">
        <v>40</v>
      </c>
      <c r="G5258">
        <v>4</v>
      </c>
      <c r="H5258">
        <v>6</v>
      </c>
      <c r="I5258">
        <v>2014</v>
      </c>
      <c r="J5258" t="s">
        <v>75</v>
      </c>
      <c r="K5258">
        <v>5.75</v>
      </c>
      <c r="L5258">
        <v>5.1913565293265496</v>
      </c>
      <c r="M5258" s="54">
        <v>6.3465083437073897</v>
      </c>
      <c r="N5258">
        <v>389</v>
      </c>
      <c r="O5258">
        <v>65785</v>
      </c>
      <c r="P5258">
        <v>5.0702012656339397</v>
      </c>
    </row>
    <row r="5259" spans="1:16" x14ac:dyDescent="0.25">
      <c r="A5259" s="20" t="s">
        <v>13222</v>
      </c>
      <c r="B5259">
        <v>4</v>
      </c>
      <c r="C5259" t="s">
        <v>68</v>
      </c>
      <c r="D5259" t="s">
        <v>88</v>
      </c>
      <c r="E5259" t="s">
        <v>77</v>
      </c>
      <c r="F5259" t="s">
        <v>40</v>
      </c>
      <c r="G5259">
        <v>5</v>
      </c>
      <c r="H5259">
        <v>6</v>
      </c>
      <c r="I5259">
        <v>2014</v>
      </c>
      <c r="J5259" t="s">
        <v>75</v>
      </c>
      <c r="K5259">
        <v>7.59</v>
      </c>
      <c r="L5259">
        <v>6.7552664815467596</v>
      </c>
      <c r="M5259" s="54">
        <v>8.4979766163288097</v>
      </c>
      <c r="N5259">
        <v>300</v>
      </c>
      <c r="O5259">
        <v>37654</v>
      </c>
      <c r="P5259">
        <v>5.77350269189626</v>
      </c>
    </row>
    <row r="5260" spans="1:16" x14ac:dyDescent="0.25">
      <c r="A5260" s="20" t="s">
        <v>13223</v>
      </c>
      <c r="B5260">
        <v>4</v>
      </c>
      <c r="C5260" t="s">
        <v>68</v>
      </c>
      <c r="D5260" t="s">
        <v>88</v>
      </c>
      <c r="E5260" t="s">
        <v>77</v>
      </c>
      <c r="F5260" t="s">
        <v>40</v>
      </c>
      <c r="G5260">
        <v>2</v>
      </c>
      <c r="H5260">
        <v>6</v>
      </c>
      <c r="I5260">
        <v>2014</v>
      </c>
      <c r="J5260" t="s">
        <v>43</v>
      </c>
      <c r="K5260" t="s">
        <v>44</v>
      </c>
      <c r="L5260" t="s">
        <v>44</v>
      </c>
      <c r="M5260" s="54" t="s">
        <v>44</v>
      </c>
      <c r="N5260">
        <v>10</v>
      </c>
      <c r="O5260">
        <v>4388</v>
      </c>
      <c r="P5260">
        <v>31.6227766016838</v>
      </c>
    </row>
    <row r="5261" spans="1:16" x14ac:dyDescent="0.25">
      <c r="A5261" s="20" t="s">
        <v>13224</v>
      </c>
      <c r="B5261">
        <v>4</v>
      </c>
      <c r="C5261" t="s">
        <v>68</v>
      </c>
      <c r="D5261" t="s">
        <v>88</v>
      </c>
      <c r="E5261" t="s">
        <v>77</v>
      </c>
      <c r="F5261" t="s">
        <v>40</v>
      </c>
      <c r="G5261">
        <v>3</v>
      </c>
      <c r="H5261">
        <v>6</v>
      </c>
      <c r="I5261">
        <v>2014</v>
      </c>
      <c r="J5261" t="s">
        <v>43</v>
      </c>
      <c r="K5261">
        <v>7.2</v>
      </c>
      <c r="L5261">
        <v>4.8202170909867403</v>
      </c>
      <c r="M5261" s="54">
        <v>10.2229332265435</v>
      </c>
      <c r="N5261">
        <v>30</v>
      </c>
      <c r="O5261">
        <v>4962</v>
      </c>
      <c r="P5261">
        <v>18.257418583505501</v>
      </c>
    </row>
    <row r="5262" spans="1:16" x14ac:dyDescent="0.25">
      <c r="A5262" s="20" t="s">
        <v>13225</v>
      </c>
      <c r="B5262">
        <v>4</v>
      </c>
      <c r="C5262" t="s">
        <v>68</v>
      </c>
      <c r="D5262" t="s">
        <v>88</v>
      </c>
      <c r="E5262" t="s">
        <v>77</v>
      </c>
      <c r="F5262" t="s">
        <v>40</v>
      </c>
      <c r="G5262">
        <v>4</v>
      </c>
      <c r="H5262">
        <v>6</v>
      </c>
      <c r="I5262">
        <v>2014</v>
      </c>
      <c r="J5262" t="s">
        <v>43</v>
      </c>
      <c r="K5262">
        <v>5.6</v>
      </c>
      <c r="L5262">
        <v>3.5752738644362401</v>
      </c>
      <c r="M5262" s="54">
        <v>8.4485495351065794</v>
      </c>
      <c r="N5262">
        <v>23</v>
      </c>
      <c r="O5262">
        <v>4427</v>
      </c>
      <c r="P5262">
        <v>20.851441405707501</v>
      </c>
    </row>
    <row r="5263" spans="1:16" x14ac:dyDescent="0.25">
      <c r="A5263" s="20" t="s">
        <v>13226</v>
      </c>
      <c r="B5263">
        <v>4</v>
      </c>
      <c r="C5263" t="s">
        <v>68</v>
      </c>
      <c r="D5263" t="s">
        <v>88</v>
      </c>
      <c r="E5263" t="s">
        <v>77</v>
      </c>
      <c r="F5263" t="s">
        <v>40</v>
      </c>
      <c r="G5263">
        <v>5</v>
      </c>
      <c r="H5263">
        <v>6</v>
      </c>
      <c r="I5263">
        <v>2014</v>
      </c>
      <c r="J5263" t="s">
        <v>43</v>
      </c>
      <c r="K5263" t="s">
        <v>44</v>
      </c>
      <c r="L5263" t="s">
        <v>44</v>
      </c>
      <c r="M5263" s="54" t="s">
        <v>44</v>
      </c>
      <c r="N5263">
        <v>15</v>
      </c>
      <c r="O5263">
        <v>2336</v>
      </c>
      <c r="P5263">
        <v>25.8198889747161</v>
      </c>
    </row>
    <row r="5264" spans="1:16" x14ac:dyDescent="0.25">
      <c r="A5264" s="20" t="s">
        <v>13227</v>
      </c>
      <c r="B5264">
        <v>4</v>
      </c>
      <c r="C5264" t="s">
        <v>68</v>
      </c>
      <c r="D5264" t="s">
        <v>88</v>
      </c>
      <c r="E5264" t="s">
        <v>77</v>
      </c>
      <c r="F5264" t="s">
        <v>40</v>
      </c>
      <c r="G5264">
        <v>1</v>
      </c>
      <c r="H5264">
        <v>6</v>
      </c>
      <c r="I5264">
        <v>2014</v>
      </c>
      <c r="J5264" t="s">
        <v>45</v>
      </c>
      <c r="K5264">
        <v>3.4</v>
      </c>
      <c r="L5264">
        <v>2.6631622105841499</v>
      </c>
      <c r="M5264" s="54">
        <v>4.2625630301671</v>
      </c>
      <c r="N5264">
        <v>75</v>
      </c>
      <c r="O5264">
        <v>25597</v>
      </c>
      <c r="P5264">
        <v>11.5470053837925</v>
      </c>
    </row>
    <row r="5265" spans="1:16" x14ac:dyDescent="0.25">
      <c r="A5265" s="20" t="s">
        <v>13228</v>
      </c>
      <c r="B5265">
        <v>4</v>
      </c>
      <c r="C5265" t="s">
        <v>68</v>
      </c>
      <c r="D5265" t="s">
        <v>88</v>
      </c>
      <c r="E5265" t="s">
        <v>77</v>
      </c>
      <c r="F5265" t="s">
        <v>40</v>
      </c>
      <c r="G5265">
        <v>2</v>
      </c>
      <c r="H5265">
        <v>6</v>
      </c>
      <c r="I5265">
        <v>2014</v>
      </c>
      <c r="J5265" t="s">
        <v>45</v>
      </c>
      <c r="K5265">
        <v>6.2</v>
      </c>
      <c r="L5265">
        <v>4.9675651821334403</v>
      </c>
      <c r="M5265" s="54">
        <v>7.6193736852376803</v>
      </c>
      <c r="N5265">
        <v>88</v>
      </c>
      <c r="O5265">
        <v>15006</v>
      </c>
      <c r="P5265">
        <v>10.6600358177805</v>
      </c>
    </row>
    <row r="5266" spans="1:16" x14ac:dyDescent="0.25">
      <c r="A5266" s="20" t="s">
        <v>13229</v>
      </c>
      <c r="B5266">
        <v>4</v>
      </c>
      <c r="C5266" t="s">
        <v>68</v>
      </c>
      <c r="D5266" t="s">
        <v>88</v>
      </c>
      <c r="E5266" t="s">
        <v>77</v>
      </c>
      <c r="F5266" t="s">
        <v>40</v>
      </c>
      <c r="G5266">
        <v>3</v>
      </c>
      <c r="H5266">
        <v>6</v>
      </c>
      <c r="I5266">
        <v>2014</v>
      </c>
      <c r="J5266" t="s">
        <v>45</v>
      </c>
      <c r="K5266">
        <v>4.0999999999999996</v>
      </c>
      <c r="L5266">
        <v>3.0035305236685099</v>
      </c>
      <c r="M5266" s="54">
        <v>5.4262457921811302</v>
      </c>
      <c r="N5266">
        <v>47</v>
      </c>
      <c r="O5266">
        <v>11451</v>
      </c>
      <c r="P5266">
        <v>14.5864991497895</v>
      </c>
    </row>
    <row r="5267" spans="1:16" x14ac:dyDescent="0.25">
      <c r="A5267" s="20" t="s">
        <v>13230</v>
      </c>
      <c r="B5267">
        <v>4</v>
      </c>
      <c r="C5267" t="s">
        <v>68</v>
      </c>
      <c r="D5267" t="s">
        <v>88</v>
      </c>
      <c r="E5267" t="s">
        <v>77</v>
      </c>
      <c r="F5267" t="s">
        <v>40</v>
      </c>
      <c r="G5267">
        <v>4</v>
      </c>
      <c r="H5267">
        <v>6</v>
      </c>
      <c r="I5267">
        <v>2014</v>
      </c>
      <c r="J5267" t="s">
        <v>45</v>
      </c>
      <c r="K5267">
        <v>13</v>
      </c>
      <c r="L5267">
        <v>10.6489191597851</v>
      </c>
      <c r="M5267" s="54">
        <v>15.642465989159399</v>
      </c>
      <c r="N5267">
        <v>107</v>
      </c>
      <c r="O5267">
        <v>7958</v>
      </c>
      <c r="P5267">
        <v>9.6673648904566392</v>
      </c>
    </row>
    <row r="5268" spans="1:16" x14ac:dyDescent="0.25">
      <c r="A5268" s="20" t="s">
        <v>13231</v>
      </c>
      <c r="B5268">
        <v>4</v>
      </c>
      <c r="C5268" t="s">
        <v>68</v>
      </c>
      <c r="D5268" t="s">
        <v>88</v>
      </c>
      <c r="E5268" t="s">
        <v>77</v>
      </c>
      <c r="F5268" t="s">
        <v>40</v>
      </c>
      <c r="G5268">
        <v>5</v>
      </c>
      <c r="H5268">
        <v>6</v>
      </c>
      <c r="I5268">
        <v>2014</v>
      </c>
      <c r="J5268" t="s">
        <v>45</v>
      </c>
      <c r="K5268" t="s">
        <v>44</v>
      </c>
      <c r="L5268" t="s">
        <v>44</v>
      </c>
      <c r="M5268" s="54" t="s">
        <v>44</v>
      </c>
      <c r="N5268">
        <v>24</v>
      </c>
      <c r="O5268">
        <v>2915</v>
      </c>
      <c r="P5268">
        <v>20.412414523193199</v>
      </c>
    </row>
    <row r="5269" spans="1:16" x14ac:dyDescent="0.25">
      <c r="A5269" s="20" t="s">
        <v>13232</v>
      </c>
      <c r="B5269">
        <v>4</v>
      </c>
      <c r="C5269" t="s">
        <v>68</v>
      </c>
      <c r="D5269" t="s">
        <v>88</v>
      </c>
      <c r="E5269" t="s">
        <v>77</v>
      </c>
      <c r="F5269" t="s">
        <v>40</v>
      </c>
      <c r="G5269">
        <v>1</v>
      </c>
      <c r="H5269">
        <v>6</v>
      </c>
      <c r="I5269">
        <v>2014</v>
      </c>
      <c r="J5269" t="s">
        <v>46</v>
      </c>
      <c r="K5269">
        <v>3.3</v>
      </c>
      <c r="L5269">
        <v>2.3684663181060999</v>
      </c>
      <c r="M5269" s="54">
        <v>4.5529717579592202</v>
      </c>
      <c r="N5269">
        <v>39</v>
      </c>
      <c r="O5269">
        <v>13211</v>
      </c>
      <c r="P5269">
        <v>16.012815380508702</v>
      </c>
    </row>
    <row r="5270" spans="1:16" x14ac:dyDescent="0.25">
      <c r="A5270" s="20" t="s">
        <v>13233</v>
      </c>
      <c r="B5270">
        <v>4</v>
      </c>
      <c r="C5270" t="s">
        <v>68</v>
      </c>
      <c r="D5270" t="s">
        <v>88</v>
      </c>
      <c r="E5270" t="s">
        <v>77</v>
      </c>
      <c r="F5270" t="s">
        <v>40</v>
      </c>
      <c r="G5270">
        <v>2</v>
      </c>
      <c r="H5270">
        <v>6</v>
      </c>
      <c r="I5270">
        <v>2014</v>
      </c>
      <c r="J5270" t="s">
        <v>46</v>
      </c>
      <c r="K5270">
        <v>3.9</v>
      </c>
      <c r="L5270">
        <v>2.6646948013969198</v>
      </c>
      <c r="M5270" s="54">
        <v>5.6276417521953697</v>
      </c>
      <c r="N5270">
        <v>30</v>
      </c>
      <c r="O5270">
        <v>7974</v>
      </c>
      <c r="P5270">
        <v>18.257418583505501</v>
      </c>
    </row>
    <row r="5271" spans="1:16" x14ac:dyDescent="0.25">
      <c r="A5271" s="20" t="s">
        <v>13234</v>
      </c>
      <c r="B5271">
        <v>4</v>
      </c>
      <c r="C5271" t="s">
        <v>68</v>
      </c>
      <c r="D5271" t="s">
        <v>88</v>
      </c>
      <c r="E5271" t="s">
        <v>77</v>
      </c>
      <c r="F5271" t="s">
        <v>40</v>
      </c>
      <c r="G5271">
        <v>3</v>
      </c>
      <c r="H5271">
        <v>6</v>
      </c>
      <c r="I5271">
        <v>2014</v>
      </c>
      <c r="J5271" t="s">
        <v>46</v>
      </c>
      <c r="K5271">
        <v>4</v>
      </c>
      <c r="L5271">
        <v>2.4136110018975598</v>
      </c>
      <c r="M5271" s="54">
        <v>6.2471067671361302</v>
      </c>
      <c r="N5271">
        <v>19</v>
      </c>
      <c r="O5271">
        <v>4710</v>
      </c>
      <c r="P5271">
        <v>22.941573387056199</v>
      </c>
    </row>
    <row r="5272" spans="1:16" x14ac:dyDescent="0.25">
      <c r="A5272" s="20" t="s">
        <v>13235</v>
      </c>
      <c r="B5272">
        <v>4</v>
      </c>
      <c r="C5272" t="s">
        <v>68</v>
      </c>
      <c r="D5272" t="s">
        <v>88</v>
      </c>
      <c r="E5272" t="s">
        <v>77</v>
      </c>
      <c r="F5272" t="s">
        <v>40</v>
      </c>
      <c r="G5272">
        <v>4</v>
      </c>
      <c r="H5272">
        <v>6</v>
      </c>
      <c r="I5272">
        <v>2014</v>
      </c>
      <c r="J5272" t="s">
        <v>46</v>
      </c>
      <c r="K5272">
        <v>7.1</v>
      </c>
      <c r="L5272">
        <v>4.2755377586507599</v>
      </c>
      <c r="M5272" s="54">
        <v>11.055480773968</v>
      </c>
      <c r="N5272">
        <v>19</v>
      </c>
      <c r="O5272">
        <v>2541</v>
      </c>
      <c r="P5272">
        <v>22.941573387056199</v>
      </c>
    </row>
    <row r="5273" spans="1:16" x14ac:dyDescent="0.25">
      <c r="A5273" s="20" t="s">
        <v>13236</v>
      </c>
      <c r="B5273">
        <v>4</v>
      </c>
      <c r="C5273" t="s">
        <v>68</v>
      </c>
      <c r="D5273" t="s">
        <v>88</v>
      </c>
      <c r="E5273" t="s">
        <v>77</v>
      </c>
      <c r="F5273" t="s">
        <v>40</v>
      </c>
      <c r="G5273">
        <v>5</v>
      </c>
      <c r="H5273">
        <v>6</v>
      </c>
      <c r="I5273">
        <v>2014</v>
      </c>
      <c r="J5273" t="s">
        <v>46</v>
      </c>
      <c r="K5273" t="s">
        <v>44</v>
      </c>
      <c r="L5273" t="s">
        <v>44</v>
      </c>
      <c r="M5273" s="54" t="s">
        <v>44</v>
      </c>
      <c r="N5273">
        <v>3</v>
      </c>
      <c r="O5273">
        <v>880</v>
      </c>
      <c r="P5273">
        <v>57.735026918962603</v>
      </c>
    </row>
    <row r="5274" spans="1:16" x14ac:dyDescent="0.25">
      <c r="A5274" s="20" t="s">
        <v>13237</v>
      </c>
      <c r="B5274">
        <v>4</v>
      </c>
      <c r="C5274" t="s">
        <v>68</v>
      </c>
      <c r="D5274" t="s">
        <v>88</v>
      </c>
      <c r="E5274" t="s">
        <v>77</v>
      </c>
      <c r="F5274" t="s">
        <v>40</v>
      </c>
      <c r="G5274">
        <v>1</v>
      </c>
      <c r="H5274">
        <v>6</v>
      </c>
      <c r="I5274">
        <v>2014</v>
      </c>
      <c r="J5274" t="s">
        <v>47</v>
      </c>
      <c r="K5274" t="s">
        <v>44</v>
      </c>
      <c r="L5274" t="s">
        <v>44</v>
      </c>
      <c r="M5274" s="54" t="s">
        <v>44</v>
      </c>
      <c r="N5274">
        <v>10</v>
      </c>
      <c r="O5274">
        <v>5891</v>
      </c>
      <c r="P5274">
        <v>31.6227766016838</v>
      </c>
    </row>
    <row r="5275" spans="1:16" x14ac:dyDescent="0.25">
      <c r="A5275" s="20" t="s">
        <v>13238</v>
      </c>
      <c r="B5275">
        <v>4</v>
      </c>
      <c r="C5275" t="s">
        <v>68</v>
      </c>
      <c r="D5275" t="s">
        <v>88</v>
      </c>
      <c r="E5275" t="s">
        <v>77</v>
      </c>
      <c r="F5275" t="s">
        <v>40</v>
      </c>
      <c r="G5275">
        <v>2</v>
      </c>
      <c r="H5275">
        <v>6</v>
      </c>
      <c r="I5275">
        <v>2014</v>
      </c>
      <c r="J5275" t="s">
        <v>47</v>
      </c>
      <c r="K5275" t="s">
        <v>44</v>
      </c>
      <c r="L5275" t="s">
        <v>44</v>
      </c>
      <c r="M5275" s="54" t="s">
        <v>44</v>
      </c>
      <c r="N5275">
        <v>11</v>
      </c>
      <c r="O5275">
        <v>2226</v>
      </c>
      <c r="P5275">
        <v>30.151134457776401</v>
      </c>
    </row>
    <row r="5276" spans="1:16" x14ac:dyDescent="0.25">
      <c r="A5276" s="20" t="s">
        <v>13239</v>
      </c>
      <c r="B5276">
        <v>4</v>
      </c>
      <c r="C5276" t="s">
        <v>68</v>
      </c>
      <c r="D5276" t="s">
        <v>88</v>
      </c>
      <c r="E5276" t="s">
        <v>77</v>
      </c>
      <c r="F5276" t="s">
        <v>40</v>
      </c>
      <c r="G5276">
        <v>3</v>
      </c>
      <c r="H5276">
        <v>6</v>
      </c>
      <c r="I5276">
        <v>2014</v>
      </c>
      <c r="J5276" t="s">
        <v>47</v>
      </c>
      <c r="K5276" t="s">
        <v>44</v>
      </c>
      <c r="L5276" t="s">
        <v>44</v>
      </c>
      <c r="M5276" s="54" t="s">
        <v>44</v>
      </c>
      <c r="N5276">
        <v>13</v>
      </c>
      <c r="O5276">
        <v>3484</v>
      </c>
      <c r="P5276">
        <v>27.735009811261499</v>
      </c>
    </row>
    <row r="5277" spans="1:16" x14ac:dyDescent="0.25">
      <c r="A5277" s="20" t="s">
        <v>13240</v>
      </c>
      <c r="B5277">
        <v>4</v>
      </c>
      <c r="C5277" t="s">
        <v>68</v>
      </c>
      <c r="D5277" t="s">
        <v>88</v>
      </c>
      <c r="E5277" t="s">
        <v>77</v>
      </c>
      <c r="F5277" t="s">
        <v>40</v>
      </c>
      <c r="G5277">
        <v>4</v>
      </c>
      <c r="H5277">
        <v>6</v>
      </c>
      <c r="I5277">
        <v>2014</v>
      </c>
      <c r="J5277" t="s">
        <v>47</v>
      </c>
      <c r="K5277" t="s">
        <v>44</v>
      </c>
      <c r="L5277" t="s">
        <v>44</v>
      </c>
      <c r="M5277" s="54" t="s">
        <v>44</v>
      </c>
      <c r="N5277">
        <v>8</v>
      </c>
      <c r="O5277">
        <v>3488</v>
      </c>
      <c r="P5277">
        <v>35.355339059327399</v>
      </c>
    </row>
    <row r="5278" spans="1:16" x14ac:dyDescent="0.25">
      <c r="A5278" s="20" t="s">
        <v>13241</v>
      </c>
      <c r="B5278">
        <v>4</v>
      </c>
      <c r="C5278" t="s">
        <v>68</v>
      </c>
      <c r="D5278" t="s">
        <v>88</v>
      </c>
      <c r="E5278" t="s">
        <v>77</v>
      </c>
      <c r="F5278" t="s">
        <v>40</v>
      </c>
      <c r="G5278">
        <v>5</v>
      </c>
      <c r="H5278">
        <v>6</v>
      </c>
      <c r="I5278">
        <v>2014</v>
      </c>
      <c r="J5278" t="s">
        <v>47</v>
      </c>
      <c r="K5278">
        <v>9.4</v>
      </c>
      <c r="L5278">
        <v>6.4018078688348901</v>
      </c>
      <c r="M5278" s="54">
        <v>13.306412657983</v>
      </c>
      <c r="N5278">
        <v>31</v>
      </c>
      <c r="O5278">
        <v>3132</v>
      </c>
      <c r="P5278">
        <v>17.9605302026775</v>
      </c>
    </row>
    <row r="5279" spans="1:16" x14ac:dyDescent="0.25">
      <c r="A5279" s="20" t="s">
        <v>13242</v>
      </c>
      <c r="B5279">
        <v>4</v>
      </c>
      <c r="C5279" t="s">
        <v>68</v>
      </c>
      <c r="D5279" t="s">
        <v>88</v>
      </c>
      <c r="E5279" t="s">
        <v>77</v>
      </c>
      <c r="F5279" t="s">
        <v>40</v>
      </c>
      <c r="G5279">
        <v>1</v>
      </c>
      <c r="H5279">
        <v>6</v>
      </c>
      <c r="I5279">
        <v>2014</v>
      </c>
      <c r="J5279" t="s">
        <v>48</v>
      </c>
      <c r="K5279" t="s">
        <v>44</v>
      </c>
      <c r="L5279" t="s">
        <v>44</v>
      </c>
      <c r="M5279" s="54" t="s">
        <v>44</v>
      </c>
      <c r="N5279">
        <v>6</v>
      </c>
      <c r="O5279">
        <v>3323</v>
      </c>
      <c r="P5279">
        <v>40.824829046386299</v>
      </c>
    </row>
    <row r="5280" spans="1:16" x14ac:dyDescent="0.25">
      <c r="A5280" s="20" t="s">
        <v>13243</v>
      </c>
      <c r="B5280">
        <v>4</v>
      </c>
      <c r="C5280" t="s">
        <v>68</v>
      </c>
      <c r="D5280" t="s">
        <v>88</v>
      </c>
      <c r="E5280" t="s">
        <v>77</v>
      </c>
      <c r="F5280" t="s">
        <v>40</v>
      </c>
      <c r="G5280">
        <v>2</v>
      </c>
      <c r="H5280">
        <v>6</v>
      </c>
      <c r="I5280">
        <v>2014</v>
      </c>
      <c r="J5280" t="s">
        <v>48</v>
      </c>
      <c r="K5280" t="s">
        <v>44</v>
      </c>
      <c r="L5280" t="s">
        <v>44</v>
      </c>
      <c r="M5280" s="54" t="s">
        <v>44</v>
      </c>
      <c r="N5280">
        <v>3</v>
      </c>
      <c r="O5280">
        <v>1842</v>
      </c>
      <c r="P5280">
        <v>57.735026918962603</v>
      </c>
    </row>
    <row r="5281" spans="1:16" x14ac:dyDescent="0.25">
      <c r="A5281" s="20" t="s">
        <v>13244</v>
      </c>
      <c r="B5281">
        <v>4</v>
      </c>
      <c r="C5281" t="s">
        <v>68</v>
      </c>
      <c r="D5281" t="s">
        <v>88</v>
      </c>
      <c r="E5281" t="s">
        <v>77</v>
      </c>
      <c r="F5281" t="s">
        <v>40</v>
      </c>
      <c r="G5281">
        <v>3</v>
      </c>
      <c r="H5281">
        <v>6</v>
      </c>
      <c r="I5281">
        <v>2014</v>
      </c>
      <c r="J5281" t="s">
        <v>48</v>
      </c>
      <c r="K5281" t="s">
        <v>44</v>
      </c>
      <c r="L5281" t="s">
        <v>44</v>
      </c>
      <c r="M5281" s="54" t="s">
        <v>44</v>
      </c>
      <c r="N5281">
        <v>7</v>
      </c>
      <c r="O5281">
        <v>3351</v>
      </c>
      <c r="P5281">
        <v>37.796447300922701</v>
      </c>
    </row>
    <row r="5282" spans="1:16" x14ac:dyDescent="0.25">
      <c r="A5282" s="20" t="s">
        <v>13245</v>
      </c>
      <c r="B5282">
        <v>4</v>
      </c>
      <c r="C5282" t="s">
        <v>68</v>
      </c>
      <c r="D5282" t="s">
        <v>88</v>
      </c>
      <c r="E5282" t="s">
        <v>77</v>
      </c>
      <c r="F5282" t="s">
        <v>40</v>
      </c>
      <c r="G5282">
        <v>4</v>
      </c>
      <c r="H5282">
        <v>6</v>
      </c>
      <c r="I5282">
        <v>2014</v>
      </c>
      <c r="J5282" t="s">
        <v>48</v>
      </c>
      <c r="K5282" t="s">
        <v>44</v>
      </c>
      <c r="L5282" t="s">
        <v>44</v>
      </c>
      <c r="M5282" s="54" t="s">
        <v>44</v>
      </c>
      <c r="N5282">
        <v>8</v>
      </c>
      <c r="O5282">
        <v>3653</v>
      </c>
      <c r="P5282">
        <v>35.355339059327399</v>
      </c>
    </row>
    <row r="5283" spans="1:16" x14ac:dyDescent="0.25">
      <c r="A5283" s="20" t="s">
        <v>13246</v>
      </c>
      <c r="B5283">
        <v>4</v>
      </c>
      <c r="C5283" t="s">
        <v>68</v>
      </c>
      <c r="D5283" t="s">
        <v>88</v>
      </c>
      <c r="E5283" t="s">
        <v>77</v>
      </c>
      <c r="F5283" t="s">
        <v>40</v>
      </c>
      <c r="G5283">
        <v>5</v>
      </c>
      <c r="H5283">
        <v>6</v>
      </c>
      <c r="I5283">
        <v>2014</v>
      </c>
      <c r="J5283" t="s">
        <v>48</v>
      </c>
      <c r="K5283" t="s">
        <v>44</v>
      </c>
      <c r="L5283" t="s">
        <v>44</v>
      </c>
      <c r="M5283" s="54" t="s">
        <v>44</v>
      </c>
      <c r="N5283">
        <v>18</v>
      </c>
      <c r="O5283">
        <v>2291</v>
      </c>
      <c r="P5283">
        <v>23.570226039551599</v>
      </c>
    </row>
    <row r="5284" spans="1:16" x14ac:dyDescent="0.25">
      <c r="A5284" s="20" t="s">
        <v>13247</v>
      </c>
      <c r="B5284">
        <v>4</v>
      </c>
      <c r="C5284" t="s">
        <v>68</v>
      </c>
      <c r="D5284" t="s">
        <v>88</v>
      </c>
      <c r="E5284" t="s">
        <v>77</v>
      </c>
      <c r="F5284" t="s">
        <v>40</v>
      </c>
      <c r="G5284">
        <v>1</v>
      </c>
      <c r="H5284">
        <v>6</v>
      </c>
      <c r="I5284">
        <v>2014</v>
      </c>
      <c r="J5284" t="s">
        <v>49</v>
      </c>
      <c r="K5284" t="s">
        <v>44</v>
      </c>
      <c r="L5284" t="s">
        <v>44</v>
      </c>
      <c r="M5284" s="54" t="s">
        <v>44</v>
      </c>
      <c r="N5284">
        <v>16</v>
      </c>
      <c r="O5284">
        <v>4633</v>
      </c>
      <c r="P5284">
        <v>25</v>
      </c>
    </row>
    <row r="5285" spans="1:16" x14ac:dyDescent="0.25">
      <c r="A5285" s="20" t="s">
        <v>13248</v>
      </c>
      <c r="B5285">
        <v>4</v>
      </c>
      <c r="C5285" t="s">
        <v>68</v>
      </c>
      <c r="D5285" t="s">
        <v>88</v>
      </c>
      <c r="E5285" t="s">
        <v>77</v>
      </c>
      <c r="F5285" t="s">
        <v>40</v>
      </c>
      <c r="G5285">
        <v>2</v>
      </c>
      <c r="H5285">
        <v>6</v>
      </c>
      <c r="I5285">
        <v>2014</v>
      </c>
      <c r="J5285" t="s">
        <v>49</v>
      </c>
      <c r="K5285" t="s">
        <v>44</v>
      </c>
      <c r="L5285" t="s">
        <v>44</v>
      </c>
      <c r="M5285" s="54" t="s">
        <v>44</v>
      </c>
      <c r="N5285">
        <v>4</v>
      </c>
      <c r="O5285">
        <v>1980</v>
      </c>
      <c r="P5285">
        <v>50</v>
      </c>
    </row>
    <row r="5286" spans="1:16" x14ac:dyDescent="0.25">
      <c r="A5286" s="20" t="s">
        <v>13249</v>
      </c>
      <c r="B5286">
        <v>4</v>
      </c>
      <c r="C5286" t="s">
        <v>68</v>
      </c>
      <c r="D5286" t="s">
        <v>88</v>
      </c>
      <c r="E5286" t="s">
        <v>77</v>
      </c>
      <c r="F5286" t="s">
        <v>40</v>
      </c>
      <c r="G5286">
        <v>3</v>
      </c>
      <c r="H5286">
        <v>6</v>
      </c>
      <c r="I5286">
        <v>2014</v>
      </c>
      <c r="J5286" t="s">
        <v>49</v>
      </c>
      <c r="K5286" t="s">
        <v>44</v>
      </c>
      <c r="L5286" t="s">
        <v>44</v>
      </c>
      <c r="M5286" s="54" t="s">
        <v>44</v>
      </c>
      <c r="N5286">
        <v>10</v>
      </c>
      <c r="O5286">
        <v>2901</v>
      </c>
      <c r="P5286">
        <v>31.6227766016838</v>
      </c>
    </row>
    <row r="5287" spans="1:16" x14ac:dyDescent="0.25">
      <c r="A5287" s="20" t="s">
        <v>13250</v>
      </c>
      <c r="B5287">
        <v>4</v>
      </c>
      <c r="C5287" t="s">
        <v>68</v>
      </c>
      <c r="D5287" t="s">
        <v>88</v>
      </c>
      <c r="E5287" t="s">
        <v>77</v>
      </c>
      <c r="F5287" t="s">
        <v>40</v>
      </c>
      <c r="G5287">
        <v>4</v>
      </c>
      <c r="H5287">
        <v>6</v>
      </c>
      <c r="I5287">
        <v>2014</v>
      </c>
      <c r="J5287" t="s">
        <v>49</v>
      </c>
      <c r="K5287" t="s">
        <v>44</v>
      </c>
      <c r="L5287" t="s">
        <v>44</v>
      </c>
      <c r="M5287" s="54" t="s">
        <v>44</v>
      </c>
      <c r="N5287">
        <v>12</v>
      </c>
      <c r="O5287">
        <v>2577</v>
      </c>
      <c r="P5287">
        <v>28.867513459481302</v>
      </c>
    </row>
    <row r="5288" spans="1:16" x14ac:dyDescent="0.25">
      <c r="A5288" s="20" t="s">
        <v>13251</v>
      </c>
      <c r="B5288">
        <v>4</v>
      </c>
      <c r="C5288" t="s">
        <v>68</v>
      </c>
      <c r="D5288" t="s">
        <v>88</v>
      </c>
      <c r="E5288" t="s">
        <v>77</v>
      </c>
      <c r="F5288" t="s">
        <v>40</v>
      </c>
      <c r="G5288">
        <v>5</v>
      </c>
      <c r="H5288">
        <v>6</v>
      </c>
      <c r="I5288">
        <v>2014</v>
      </c>
      <c r="J5288" t="s">
        <v>49</v>
      </c>
      <c r="K5288" t="s">
        <v>44</v>
      </c>
      <c r="L5288" t="s">
        <v>44</v>
      </c>
      <c r="M5288" s="54" t="s">
        <v>44</v>
      </c>
      <c r="N5288">
        <v>10</v>
      </c>
      <c r="O5288">
        <v>1726</v>
      </c>
      <c r="P5288">
        <v>31.6227766016838</v>
      </c>
    </row>
    <row r="5289" spans="1:16" x14ac:dyDescent="0.25">
      <c r="A5289" s="20" t="s">
        <v>13252</v>
      </c>
      <c r="B5289">
        <v>4</v>
      </c>
      <c r="C5289" t="s">
        <v>68</v>
      </c>
      <c r="D5289" t="s">
        <v>88</v>
      </c>
      <c r="E5289" t="s">
        <v>77</v>
      </c>
      <c r="F5289" t="s">
        <v>40</v>
      </c>
      <c r="G5289">
        <v>1</v>
      </c>
      <c r="H5289">
        <v>6</v>
      </c>
      <c r="I5289">
        <v>2014</v>
      </c>
      <c r="J5289" t="s">
        <v>50</v>
      </c>
      <c r="K5289" t="s">
        <v>44</v>
      </c>
      <c r="L5289" t="s">
        <v>44</v>
      </c>
      <c r="M5289" s="54" t="s">
        <v>44</v>
      </c>
      <c r="N5289">
        <v>3</v>
      </c>
      <c r="O5289">
        <v>980</v>
      </c>
      <c r="P5289">
        <v>57.735026918962603</v>
      </c>
    </row>
    <row r="5290" spans="1:16" x14ac:dyDescent="0.25">
      <c r="A5290" s="20" t="s">
        <v>13253</v>
      </c>
      <c r="B5290">
        <v>4</v>
      </c>
      <c r="C5290" t="s">
        <v>68</v>
      </c>
      <c r="D5290" t="s">
        <v>88</v>
      </c>
      <c r="E5290" t="s">
        <v>77</v>
      </c>
      <c r="F5290" t="s">
        <v>40</v>
      </c>
      <c r="G5290">
        <v>2</v>
      </c>
      <c r="H5290">
        <v>6</v>
      </c>
      <c r="I5290">
        <v>2014</v>
      </c>
      <c r="J5290" t="s">
        <v>50</v>
      </c>
      <c r="K5290" t="s">
        <v>44</v>
      </c>
      <c r="L5290" t="s">
        <v>44</v>
      </c>
      <c r="M5290" s="54" t="s">
        <v>44</v>
      </c>
      <c r="N5290">
        <v>8</v>
      </c>
      <c r="O5290">
        <v>1479</v>
      </c>
      <c r="P5290">
        <v>35.355339059327399</v>
      </c>
    </row>
    <row r="5291" spans="1:16" x14ac:dyDescent="0.25">
      <c r="A5291" s="20" t="s">
        <v>13254</v>
      </c>
      <c r="B5291">
        <v>4</v>
      </c>
      <c r="C5291" t="s">
        <v>68</v>
      </c>
      <c r="D5291" t="s">
        <v>88</v>
      </c>
      <c r="E5291" t="s">
        <v>77</v>
      </c>
      <c r="F5291" t="s">
        <v>40</v>
      </c>
      <c r="G5291">
        <v>3</v>
      </c>
      <c r="H5291">
        <v>6</v>
      </c>
      <c r="I5291">
        <v>2014</v>
      </c>
      <c r="J5291" t="s">
        <v>50</v>
      </c>
      <c r="K5291" t="s">
        <v>44</v>
      </c>
      <c r="L5291" t="s">
        <v>44</v>
      </c>
      <c r="M5291" s="54" t="s">
        <v>44</v>
      </c>
      <c r="N5291">
        <v>10</v>
      </c>
      <c r="O5291">
        <v>1048</v>
      </c>
      <c r="P5291">
        <v>31.6227766016838</v>
      </c>
    </row>
    <row r="5292" spans="1:16" x14ac:dyDescent="0.25">
      <c r="A5292" s="20" t="s">
        <v>13255</v>
      </c>
      <c r="B5292">
        <v>4</v>
      </c>
      <c r="C5292" t="s">
        <v>68</v>
      </c>
      <c r="D5292" t="s">
        <v>88</v>
      </c>
      <c r="E5292" t="s">
        <v>77</v>
      </c>
      <c r="F5292" t="s">
        <v>40</v>
      </c>
      <c r="G5292">
        <v>4</v>
      </c>
      <c r="H5292">
        <v>6</v>
      </c>
      <c r="I5292">
        <v>2014</v>
      </c>
      <c r="J5292" t="s">
        <v>50</v>
      </c>
      <c r="K5292" t="s">
        <v>44</v>
      </c>
      <c r="L5292" t="s">
        <v>44</v>
      </c>
      <c r="M5292" s="54" t="s">
        <v>44</v>
      </c>
      <c r="N5292">
        <v>11</v>
      </c>
      <c r="O5292">
        <v>1625</v>
      </c>
      <c r="P5292">
        <v>30.151134457776401</v>
      </c>
    </row>
    <row r="5293" spans="1:16" x14ac:dyDescent="0.25">
      <c r="A5293" s="20" t="s">
        <v>13256</v>
      </c>
      <c r="B5293">
        <v>4</v>
      </c>
      <c r="C5293" t="s">
        <v>68</v>
      </c>
      <c r="D5293" t="s">
        <v>88</v>
      </c>
      <c r="E5293" t="s">
        <v>77</v>
      </c>
      <c r="F5293" t="s">
        <v>40</v>
      </c>
      <c r="G5293">
        <v>5</v>
      </c>
      <c r="H5293">
        <v>6</v>
      </c>
      <c r="I5293">
        <v>2014</v>
      </c>
      <c r="J5293" t="s">
        <v>50</v>
      </c>
      <c r="K5293">
        <v>14.4</v>
      </c>
      <c r="L5293">
        <v>9.2528874903789209</v>
      </c>
      <c r="M5293" s="54">
        <v>21.300223244064298</v>
      </c>
      <c r="N5293">
        <v>24</v>
      </c>
      <c r="O5293">
        <v>1666</v>
      </c>
      <c r="P5293">
        <v>20.412414523193199</v>
      </c>
    </row>
    <row r="5294" spans="1:16" x14ac:dyDescent="0.25">
      <c r="A5294" s="20" t="s">
        <v>13257</v>
      </c>
      <c r="B5294">
        <v>4</v>
      </c>
      <c r="C5294" t="s">
        <v>68</v>
      </c>
      <c r="D5294" t="s">
        <v>88</v>
      </c>
      <c r="E5294" t="s">
        <v>77</v>
      </c>
      <c r="F5294" t="s">
        <v>40</v>
      </c>
      <c r="G5294">
        <v>1</v>
      </c>
      <c r="H5294">
        <v>6</v>
      </c>
      <c r="I5294">
        <v>2014</v>
      </c>
      <c r="J5294" t="s">
        <v>51</v>
      </c>
      <c r="K5294" t="s">
        <v>44</v>
      </c>
      <c r="L5294" t="s">
        <v>44</v>
      </c>
      <c r="M5294" s="54" t="s">
        <v>44</v>
      </c>
      <c r="N5294">
        <v>4</v>
      </c>
      <c r="O5294">
        <v>1949</v>
      </c>
      <c r="P5294">
        <v>50</v>
      </c>
    </row>
    <row r="5295" spans="1:16" x14ac:dyDescent="0.25">
      <c r="A5295" s="20" t="s">
        <v>13258</v>
      </c>
      <c r="B5295">
        <v>4</v>
      </c>
      <c r="C5295" t="s">
        <v>68</v>
      </c>
      <c r="D5295" t="s">
        <v>88</v>
      </c>
      <c r="E5295" t="s">
        <v>77</v>
      </c>
      <c r="F5295" t="s">
        <v>40</v>
      </c>
      <c r="G5295">
        <v>2</v>
      </c>
      <c r="H5295">
        <v>6</v>
      </c>
      <c r="I5295">
        <v>2014</v>
      </c>
      <c r="J5295" t="s">
        <v>51</v>
      </c>
      <c r="K5295" t="s">
        <v>44</v>
      </c>
      <c r="L5295" t="s">
        <v>44</v>
      </c>
      <c r="M5295" s="54" t="s">
        <v>44</v>
      </c>
      <c r="N5295">
        <v>9</v>
      </c>
      <c r="O5295">
        <v>3285</v>
      </c>
      <c r="P5295">
        <v>33.3333333333333</v>
      </c>
    </row>
    <row r="5296" spans="1:16" x14ac:dyDescent="0.25">
      <c r="A5296" s="20" t="s">
        <v>13259</v>
      </c>
      <c r="B5296">
        <v>4</v>
      </c>
      <c r="C5296" t="s">
        <v>68</v>
      </c>
      <c r="D5296" t="s">
        <v>88</v>
      </c>
      <c r="E5296" t="s">
        <v>77</v>
      </c>
      <c r="F5296" t="s">
        <v>40</v>
      </c>
      <c r="G5296">
        <v>3</v>
      </c>
      <c r="H5296">
        <v>6</v>
      </c>
      <c r="I5296">
        <v>2014</v>
      </c>
      <c r="J5296" t="s">
        <v>51</v>
      </c>
      <c r="K5296" t="s">
        <v>44</v>
      </c>
      <c r="L5296" t="s">
        <v>44</v>
      </c>
      <c r="M5296" s="54" t="s">
        <v>44</v>
      </c>
      <c r="N5296">
        <v>10</v>
      </c>
      <c r="O5296">
        <v>2813</v>
      </c>
      <c r="P5296">
        <v>31.6227766016838</v>
      </c>
    </row>
    <row r="5297" spans="1:16" x14ac:dyDescent="0.25">
      <c r="A5297" s="20" t="s">
        <v>13260</v>
      </c>
      <c r="B5297">
        <v>4</v>
      </c>
      <c r="C5297" t="s">
        <v>68</v>
      </c>
      <c r="D5297" t="s">
        <v>88</v>
      </c>
      <c r="E5297" t="s">
        <v>77</v>
      </c>
      <c r="F5297" t="s">
        <v>40</v>
      </c>
      <c r="G5297">
        <v>4</v>
      </c>
      <c r="H5297">
        <v>6</v>
      </c>
      <c r="I5297">
        <v>2014</v>
      </c>
      <c r="J5297" t="s">
        <v>51</v>
      </c>
      <c r="K5297" t="s">
        <v>44</v>
      </c>
      <c r="L5297" t="s">
        <v>44</v>
      </c>
      <c r="M5297" s="54" t="s">
        <v>44</v>
      </c>
      <c r="N5297">
        <v>13</v>
      </c>
      <c r="O5297">
        <v>3799</v>
      </c>
      <c r="P5297">
        <v>27.735009811261499</v>
      </c>
    </row>
    <row r="5298" spans="1:16" x14ac:dyDescent="0.25">
      <c r="A5298" s="20" t="s">
        <v>13261</v>
      </c>
      <c r="B5298">
        <v>4</v>
      </c>
      <c r="C5298" t="s">
        <v>68</v>
      </c>
      <c r="D5298" t="s">
        <v>88</v>
      </c>
      <c r="E5298" t="s">
        <v>77</v>
      </c>
      <c r="F5298" t="s">
        <v>40</v>
      </c>
      <c r="G5298">
        <v>5</v>
      </c>
      <c r="H5298">
        <v>6</v>
      </c>
      <c r="I5298">
        <v>2014</v>
      </c>
      <c r="J5298" t="s">
        <v>51</v>
      </c>
      <c r="K5298">
        <v>8.1</v>
      </c>
      <c r="L5298">
        <v>5.2162792726289604</v>
      </c>
      <c r="M5298" s="54">
        <v>12.0935302666214</v>
      </c>
      <c r="N5298">
        <v>24</v>
      </c>
      <c r="O5298">
        <v>3067</v>
      </c>
      <c r="P5298">
        <v>20.412414523193199</v>
      </c>
    </row>
    <row r="5299" spans="1:16" x14ac:dyDescent="0.25">
      <c r="A5299" s="20" t="s">
        <v>16963</v>
      </c>
      <c r="B5299">
        <v>4</v>
      </c>
      <c r="C5299" t="s">
        <v>68</v>
      </c>
      <c r="D5299" t="s">
        <v>90</v>
      </c>
      <c r="E5299" t="s">
        <v>85</v>
      </c>
      <c r="F5299" t="s">
        <v>38</v>
      </c>
      <c r="G5299">
        <v>2</v>
      </c>
      <c r="H5299">
        <v>3</v>
      </c>
      <c r="I5299">
        <v>2014</v>
      </c>
      <c r="J5299" t="s">
        <v>52</v>
      </c>
      <c r="K5299" t="s">
        <v>44</v>
      </c>
      <c r="L5299" t="s">
        <v>44</v>
      </c>
      <c r="M5299" s="54" t="s">
        <v>44</v>
      </c>
      <c r="N5299">
        <v>2</v>
      </c>
      <c r="O5299" t="s">
        <v>44</v>
      </c>
      <c r="P5299">
        <v>70.710678118654698</v>
      </c>
    </row>
    <row r="5300" spans="1:16" x14ac:dyDescent="0.25">
      <c r="A5300" s="20" t="s">
        <v>16964</v>
      </c>
      <c r="B5300">
        <v>4</v>
      </c>
      <c r="C5300" t="s">
        <v>68</v>
      </c>
      <c r="D5300" t="s">
        <v>90</v>
      </c>
      <c r="E5300" t="s">
        <v>85</v>
      </c>
      <c r="F5300" t="s">
        <v>38</v>
      </c>
      <c r="G5300">
        <v>3</v>
      </c>
      <c r="H5300">
        <v>3</v>
      </c>
      <c r="I5300">
        <v>2014</v>
      </c>
      <c r="J5300" t="s">
        <v>52</v>
      </c>
      <c r="K5300" t="s">
        <v>44</v>
      </c>
      <c r="L5300" t="s">
        <v>44</v>
      </c>
      <c r="M5300" s="54" t="s">
        <v>44</v>
      </c>
      <c r="N5300">
        <v>4</v>
      </c>
      <c r="O5300" t="s">
        <v>44</v>
      </c>
      <c r="P5300">
        <v>50</v>
      </c>
    </row>
    <row r="5301" spans="1:16" x14ac:dyDescent="0.25">
      <c r="A5301" s="20" t="s">
        <v>16965</v>
      </c>
      <c r="B5301">
        <v>4</v>
      </c>
      <c r="C5301" t="s">
        <v>68</v>
      </c>
      <c r="D5301" t="s">
        <v>90</v>
      </c>
      <c r="E5301" t="s">
        <v>85</v>
      </c>
      <c r="F5301" t="s">
        <v>38</v>
      </c>
      <c r="G5301">
        <v>4</v>
      </c>
      <c r="H5301">
        <v>3</v>
      </c>
      <c r="I5301">
        <v>2014</v>
      </c>
      <c r="J5301" t="s">
        <v>52</v>
      </c>
      <c r="K5301" t="s">
        <v>44</v>
      </c>
      <c r="L5301" t="s">
        <v>44</v>
      </c>
      <c r="M5301" s="54" t="s">
        <v>44</v>
      </c>
      <c r="N5301">
        <v>11</v>
      </c>
      <c r="O5301" t="s">
        <v>44</v>
      </c>
      <c r="P5301">
        <v>30.151134457776401</v>
      </c>
    </row>
    <row r="5302" spans="1:16" x14ac:dyDescent="0.25">
      <c r="A5302" s="20" t="s">
        <v>16966</v>
      </c>
      <c r="B5302">
        <v>4</v>
      </c>
      <c r="C5302" t="s">
        <v>68</v>
      </c>
      <c r="D5302" t="s">
        <v>90</v>
      </c>
      <c r="E5302" t="s">
        <v>85</v>
      </c>
      <c r="F5302" t="s">
        <v>38</v>
      </c>
      <c r="G5302">
        <v>5</v>
      </c>
      <c r="H5302">
        <v>3</v>
      </c>
      <c r="I5302">
        <v>2014</v>
      </c>
      <c r="J5302" t="s">
        <v>52</v>
      </c>
      <c r="K5302" t="s">
        <v>44</v>
      </c>
      <c r="L5302" t="s">
        <v>44</v>
      </c>
      <c r="M5302" s="54" t="s">
        <v>44</v>
      </c>
      <c r="N5302">
        <v>6</v>
      </c>
      <c r="O5302" t="s">
        <v>44</v>
      </c>
      <c r="P5302">
        <v>40.824829046386299</v>
      </c>
    </row>
    <row r="5303" spans="1:16" x14ac:dyDescent="0.25">
      <c r="A5303" s="20" t="s">
        <v>16967</v>
      </c>
      <c r="B5303">
        <v>4</v>
      </c>
      <c r="C5303" t="s">
        <v>68</v>
      </c>
      <c r="D5303" t="s">
        <v>90</v>
      </c>
      <c r="E5303" t="s">
        <v>85</v>
      </c>
      <c r="F5303" t="s">
        <v>38</v>
      </c>
      <c r="G5303">
        <v>2</v>
      </c>
      <c r="H5303">
        <v>3</v>
      </c>
      <c r="I5303">
        <v>2014</v>
      </c>
      <c r="J5303" t="s">
        <v>53</v>
      </c>
      <c r="K5303" t="s">
        <v>44</v>
      </c>
      <c r="L5303" t="s">
        <v>44</v>
      </c>
      <c r="M5303" s="54" t="s">
        <v>44</v>
      </c>
      <c r="N5303">
        <v>10</v>
      </c>
      <c r="O5303" t="s">
        <v>44</v>
      </c>
      <c r="P5303">
        <v>31.6227766016838</v>
      </c>
    </row>
    <row r="5304" spans="1:16" x14ac:dyDescent="0.25">
      <c r="A5304" s="20" t="s">
        <v>16968</v>
      </c>
      <c r="B5304">
        <v>4</v>
      </c>
      <c r="C5304" t="s">
        <v>68</v>
      </c>
      <c r="D5304" t="s">
        <v>90</v>
      </c>
      <c r="E5304" t="s">
        <v>85</v>
      </c>
      <c r="F5304" t="s">
        <v>38</v>
      </c>
      <c r="G5304">
        <v>3</v>
      </c>
      <c r="H5304">
        <v>3</v>
      </c>
      <c r="I5304">
        <v>2014</v>
      </c>
      <c r="J5304" t="s">
        <v>53</v>
      </c>
      <c r="K5304" t="s">
        <v>44</v>
      </c>
      <c r="L5304" t="s">
        <v>44</v>
      </c>
      <c r="M5304" s="54" t="s">
        <v>44</v>
      </c>
      <c r="N5304">
        <v>9</v>
      </c>
      <c r="O5304" t="s">
        <v>44</v>
      </c>
      <c r="P5304">
        <v>33.3333333333333</v>
      </c>
    </row>
    <row r="5305" spans="1:16" x14ac:dyDescent="0.25">
      <c r="A5305" s="20" t="s">
        <v>16969</v>
      </c>
      <c r="B5305">
        <v>4</v>
      </c>
      <c r="C5305" t="s">
        <v>68</v>
      </c>
      <c r="D5305" t="s">
        <v>90</v>
      </c>
      <c r="E5305" t="s">
        <v>85</v>
      </c>
      <c r="F5305" t="s">
        <v>38</v>
      </c>
      <c r="G5305">
        <v>4</v>
      </c>
      <c r="H5305">
        <v>3</v>
      </c>
      <c r="I5305">
        <v>2014</v>
      </c>
      <c r="J5305" t="s">
        <v>53</v>
      </c>
      <c r="K5305" t="s">
        <v>44</v>
      </c>
      <c r="L5305" t="s">
        <v>44</v>
      </c>
      <c r="M5305" s="54" t="s">
        <v>44</v>
      </c>
      <c r="N5305">
        <v>20</v>
      </c>
      <c r="O5305" t="s">
        <v>44</v>
      </c>
      <c r="P5305">
        <v>22.360679774997902</v>
      </c>
    </row>
    <row r="5306" spans="1:16" x14ac:dyDescent="0.25">
      <c r="A5306" s="20" t="s">
        <v>16970</v>
      </c>
      <c r="B5306">
        <v>4</v>
      </c>
      <c r="C5306" t="s">
        <v>68</v>
      </c>
      <c r="D5306" t="s">
        <v>90</v>
      </c>
      <c r="E5306" t="s">
        <v>85</v>
      </c>
      <c r="F5306" t="s">
        <v>38</v>
      </c>
      <c r="G5306">
        <v>5</v>
      </c>
      <c r="H5306">
        <v>3</v>
      </c>
      <c r="I5306">
        <v>2014</v>
      </c>
      <c r="J5306" t="s">
        <v>53</v>
      </c>
      <c r="K5306" t="s">
        <v>44</v>
      </c>
      <c r="L5306" t="s">
        <v>44</v>
      </c>
      <c r="M5306" s="54" t="s">
        <v>44</v>
      </c>
      <c r="N5306">
        <v>104</v>
      </c>
      <c r="O5306" t="s">
        <v>44</v>
      </c>
      <c r="P5306">
        <v>9.8058067569092007</v>
      </c>
    </row>
    <row r="5307" spans="1:16" x14ac:dyDescent="0.25">
      <c r="A5307" s="20" t="s">
        <v>16971</v>
      </c>
      <c r="B5307">
        <v>4</v>
      </c>
      <c r="C5307" t="s">
        <v>68</v>
      </c>
      <c r="D5307" t="s">
        <v>90</v>
      </c>
      <c r="E5307" t="s">
        <v>85</v>
      </c>
      <c r="F5307" t="s">
        <v>38</v>
      </c>
      <c r="G5307">
        <v>2</v>
      </c>
      <c r="H5307">
        <v>3</v>
      </c>
      <c r="I5307">
        <v>2014</v>
      </c>
      <c r="J5307" t="s">
        <v>34</v>
      </c>
      <c r="K5307" t="s">
        <v>44</v>
      </c>
      <c r="L5307" t="s">
        <v>44</v>
      </c>
      <c r="M5307" s="54" t="s">
        <v>44</v>
      </c>
      <c r="N5307">
        <v>15</v>
      </c>
      <c r="O5307" t="s">
        <v>44</v>
      </c>
      <c r="P5307">
        <v>25.8198889747161</v>
      </c>
    </row>
    <row r="5308" spans="1:16" x14ac:dyDescent="0.25">
      <c r="A5308" s="20" t="s">
        <v>21943</v>
      </c>
      <c r="B5308">
        <v>4</v>
      </c>
      <c r="C5308" t="s">
        <v>68</v>
      </c>
      <c r="D5308" t="s">
        <v>90</v>
      </c>
      <c r="E5308" t="s">
        <v>85</v>
      </c>
      <c r="F5308" t="s">
        <v>38</v>
      </c>
      <c r="G5308">
        <v>2</v>
      </c>
      <c r="H5308">
        <v>3</v>
      </c>
      <c r="I5308">
        <v>2014</v>
      </c>
      <c r="J5308" t="s">
        <v>54</v>
      </c>
      <c r="K5308" t="s">
        <v>44</v>
      </c>
      <c r="L5308" t="s">
        <v>44</v>
      </c>
      <c r="M5308" s="54" t="s">
        <v>44</v>
      </c>
      <c r="N5308">
        <v>1</v>
      </c>
      <c r="O5308" t="s">
        <v>44</v>
      </c>
      <c r="P5308">
        <v>100</v>
      </c>
    </row>
    <row r="5309" spans="1:16" x14ac:dyDescent="0.25">
      <c r="A5309" s="20" t="s">
        <v>16972</v>
      </c>
      <c r="B5309">
        <v>4</v>
      </c>
      <c r="C5309" t="s">
        <v>68</v>
      </c>
      <c r="D5309" t="s">
        <v>90</v>
      </c>
      <c r="E5309" t="s">
        <v>85</v>
      </c>
      <c r="F5309" t="s">
        <v>38</v>
      </c>
      <c r="G5309">
        <v>3</v>
      </c>
      <c r="H5309">
        <v>3</v>
      </c>
      <c r="I5309">
        <v>2014</v>
      </c>
      <c r="J5309" t="s">
        <v>54</v>
      </c>
      <c r="K5309" t="s">
        <v>44</v>
      </c>
      <c r="L5309" t="s">
        <v>44</v>
      </c>
      <c r="M5309" s="54" t="s">
        <v>44</v>
      </c>
      <c r="N5309">
        <v>2</v>
      </c>
      <c r="O5309" t="s">
        <v>44</v>
      </c>
      <c r="P5309">
        <v>70.710678118654698</v>
      </c>
    </row>
    <row r="5310" spans="1:16" x14ac:dyDescent="0.25">
      <c r="A5310" s="20" t="s">
        <v>16973</v>
      </c>
      <c r="B5310">
        <v>4</v>
      </c>
      <c r="C5310" t="s">
        <v>68</v>
      </c>
      <c r="D5310" t="s">
        <v>90</v>
      </c>
      <c r="E5310" t="s">
        <v>85</v>
      </c>
      <c r="F5310" t="s">
        <v>38</v>
      </c>
      <c r="G5310">
        <v>4</v>
      </c>
      <c r="H5310">
        <v>3</v>
      </c>
      <c r="I5310">
        <v>2014</v>
      </c>
      <c r="J5310" t="s">
        <v>54</v>
      </c>
      <c r="K5310" t="s">
        <v>44</v>
      </c>
      <c r="L5310" t="s">
        <v>44</v>
      </c>
      <c r="M5310" s="54" t="s">
        <v>44</v>
      </c>
      <c r="N5310">
        <v>2</v>
      </c>
      <c r="O5310" t="s">
        <v>44</v>
      </c>
      <c r="P5310">
        <v>70.710678118654698</v>
      </c>
    </row>
    <row r="5311" spans="1:16" x14ac:dyDescent="0.25">
      <c r="A5311" s="20" t="s">
        <v>16974</v>
      </c>
      <c r="B5311">
        <v>4</v>
      </c>
      <c r="C5311" t="s">
        <v>68</v>
      </c>
      <c r="D5311" t="s">
        <v>90</v>
      </c>
      <c r="E5311" t="s">
        <v>85</v>
      </c>
      <c r="F5311" t="s">
        <v>38</v>
      </c>
      <c r="G5311">
        <v>3</v>
      </c>
      <c r="H5311">
        <v>3</v>
      </c>
      <c r="I5311">
        <v>2014</v>
      </c>
      <c r="J5311" t="s">
        <v>34</v>
      </c>
      <c r="K5311" t="s">
        <v>44</v>
      </c>
      <c r="L5311" t="s">
        <v>44</v>
      </c>
      <c r="M5311" s="54" t="s">
        <v>44</v>
      </c>
      <c r="N5311">
        <v>20</v>
      </c>
      <c r="O5311" t="s">
        <v>44</v>
      </c>
      <c r="P5311">
        <v>22.360679774997902</v>
      </c>
    </row>
    <row r="5312" spans="1:16" x14ac:dyDescent="0.25">
      <c r="A5312" s="20" t="s">
        <v>16975</v>
      </c>
      <c r="B5312">
        <v>4</v>
      </c>
      <c r="C5312" t="s">
        <v>68</v>
      </c>
      <c r="D5312" t="s">
        <v>90</v>
      </c>
      <c r="E5312" t="s">
        <v>85</v>
      </c>
      <c r="F5312" t="s">
        <v>38</v>
      </c>
      <c r="G5312">
        <v>2</v>
      </c>
      <c r="H5312">
        <v>3</v>
      </c>
      <c r="I5312">
        <v>2014</v>
      </c>
      <c r="J5312" t="s">
        <v>55</v>
      </c>
      <c r="K5312" t="s">
        <v>44</v>
      </c>
      <c r="L5312" t="s">
        <v>44</v>
      </c>
      <c r="M5312" s="54" t="s">
        <v>44</v>
      </c>
      <c r="N5312">
        <v>3</v>
      </c>
      <c r="O5312" t="s">
        <v>44</v>
      </c>
      <c r="P5312">
        <v>57.735026918962603</v>
      </c>
    </row>
    <row r="5313" spans="1:16" x14ac:dyDescent="0.25">
      <c r="A5313" s="20" t="s">
        <v>16976</v>
      </c>
      <c r="B5313">
        <v>4</v>
      </c>
      <c r="C5313" t="s">
        <v>68</v>
      </c>
      <c r="D5313" t="s">
        <v>90</v>
      </c>
      <c r="E5313" t="s">
        <v>85</v>
      </c>
      <c r="F5313" t="s">
        <v>38</v>
      </c>
      <c r="G5313">
        <v>3</v>
      </c>
      <c r="H5313">
        <v>3</v>
      </c>
      <c r="I5313">
        <v>2014</v>
      </c>
      <c r="J5313" t="s">
        <v>55</v>
      </c>
      <c r="K5313" t="s">
        <v>44</v>
      </c>
      <c r="L5313" t="s">
        <v>44</v>
      </c>
      <c r="M5313" s="54" t="s">
        <v>44</v>
      </c>
      <c r="N5313">
        <v>8</v>
      </c>
      <c r="O5313" t="s">
        <v>44</v>
      </c>
      <c r="P5313">
        <v>35.355339059327399</v>
      </c>
    </row>
    <row r="5314" spans="1:16" x14ac:dyDescent="0.25">
      <c r="A5314" s="20" t="s">
        <v>16977</v>
      </c>
      <c r="B5314">
        <v>4</v>
      </c>
      <c r="C5314" t="s">
        <v>68</v>
      </c>
      <c r="D5314" t="s">
        <v>90</v>
      </c>
      <c r="E5314" t="s">
        <v>85</v>
      </c>
      <c r="F5314" t="s">
        <v>38</v>
      </c>
      <c r="G5314">
        <v>4</v>
      </c>
      <c r="H5314">
        <v>3</v>
      </c>
      <c r="I5314">
        <v>2014</v>
      </c>
      <c r="J5314" t="s">
        <v>55</v>
      </c>
      <c r="K5314" t="s">
        <v>44</v>
      </c>
      <c r="L5314" t="s">
        <v>44</v>
      </c>
      <c r="M5314" s="54" t="s">
        <v>44</v>
      </c>
      <c r="N5314">
        <v>19</v>
      </c>
      <c r="O5314" t="s">
        <v>44</v>
      </c>
      <c r="P5314">
        <v>22.941573387056199</v>
      </c>
    </row>
    <row r="5315" spans="1:16" x14ac:dyDescent="0.25">
      <c r="A5315" s="20" t="s">
        <v>16978</v>
      </c>
      <c r="B5315">
        <v>4</v>
      </c>
      <c r="C5315" t="s">
        <v>68</v>
      </c>
      <c r="D5315" t="s">
        <v>90</v>
      </c>
      <c r="E5315" t="s">
        <v>85</v>
      </c>
      <c r="F5315" t="s">
        <v>38</v>
      </c>
      <c r="G5315">
        <v>5</v>
      </c>
      <c r="H5315">
        <v>3</v>
      </c>
      <c r="I5315">
        <v>2014</v>
      </c>
      <c r="J5315" t="s">
        <v>55</v>
      </c>
      <c r="K5315" t="s">
        <v>44</v>
      </c>
      <c r="L5315" t="s">
        <v>44</v>
      </c>
      <c r="M5315" s="54" t="s">
        <v>44</v>
      </c>
      <c r="N5315">
        <v>22</v>
      </c>
      <c r="O5315" t="s">
        <v>44</v>
      </c>
      <c r="P5315">
        <v>21.320071635561</v>
      </c>
    </row>
    <row r="5316" spans="1:16" x14ac:dyDescent="0.25">
      <c r="A5316" s="20" t="s">
        <v>16979</v>
      </c>
      <c r="B5316">
        <v>4</v>
      </c>
      <c r="C5316" t="s">
        <v>68</v>
      </c>
      <c r="D5316" t="s">
        <v>90</v>
      </c>
      <c r="E5316" t="s">
        <v>85</v>
      </c>
      <c r="F5316" t="s">
        <v>38</v>
      </c>
      <c r="G5316">
        <v>4</v>
      </c>
      <c r="H5316">
        <v>3</v>
      </c>
      <c r="I5316">
        <v>2014</v>
      </c>
      <c r="J5316" t="s">
        <v>34</v>
      </c>
      <c r="K5316" t="s">
        <v>44</v>
      </c>
      <c r="L5316" t="s">
        <v>44</v>
      </c>
      <c r="M5316" s="54" t="s">
        <v>44</v>
      </c>
      <c r="N5316">
        <v>16</v>
      </c>
      <c r="O5316" t="s">
        <v>44</v>
      </c>
      <c r="P5316">
        <v>25</v>
      </c>
    </row>
    <row r="5317" spans="1:16" x14ac:dyDescent="0.25">
      <c r="A5317" s="20" t="s">
        <v>16980</v>
      </c>
      <c r="B5317">
        <v>4</v>
      </c>
      <c r="C5317" t="s">
        <v>68</v>
      </c>
      <c r="D5317" t="s">
        <v>90</v>
      </c>
      <c r="E5317" t="s">
        <v>85</v>
      </c>
      <c r="F5317" t="s">
        <v>38</v>
      </c>
      <c r="G5317">
        <v>2</v>
      </c>
      <c r="H5317">
        <v>3</v>
      </c>
      <c r="I5317">
        <v>2014</v>
      </c>
      <c r="J5317" t="s">
        <v>56</v>
      </c>
      <c r="K5317" t="s">
        <v>44</v>
      </c>
      <c r="L5317" t="s">
        <v>44</v>
      </c>
      <c r="M5317" s="54" t="s">
        <v>44</v>
      </c>
      <c r="N5317">
        <v>1</v>
      </c>
      <c r="O5317" t="s">
        <v>44</v>
      </c>
      <c r="P5317">
        <v>100</v>
      </c>
    </row>
    <row r="5318" spans="1:16" x14ac:dyDescent="0.25">
      <c r="A5318" s="20" t="s">
        <v>16981</v>
      </c>
      <c r="B5318">
        <v>4</v>
      </c>
      <c r="C5318" t="s">
        <v>68</v>
      </c>
      <c r="D5318" t="s">
        <v>90</v>
      </c>
      <c r="E5318" t="s">
        <v>85</v>
      </c>
      <c r="F5318" t="s">
        <v>38</v>
      </c>
      <c r="G5318">
        <v>3</v>
      </c>
      <c r="H5318">
        <v>3</v>
      </c>
      <c r="I5318">
        <v>2014</v>
      </c>
      <c r="J5318" t="s">
        <v>56</v>
      </c>
      <c r="K5318" t="s">
        <v>44</v>
      </c>
      <c r="L5318" t="s">
        <v>44</v>
      </c>
      <c r="M5318" s="54" t="s">
        <v>44</v>
      </c>
      <c r="N5318">
        <v>3</v>
      </c>
      <c r="O5318" t="s">
        <v>44</v>
      </c>
      <c r="P5318">
        <v>57.735026918962603</v>
      </c>
    </row>
    <row r="5319" spans="1:16" x14ac:dyDescent="0.25">
      <c r="A5319" s="20" t="s">
        <v>16982</v>
      </c>
      <c r="B5319">
        <v>4</v>
      </c>
      <c r="C5319" t="s">
        <v>68</v>
      </c>
      <c r="D5319" t="s">
        <v>90</v>
      </c>
      <c r="E5319" t="s">
        <v>85</v>
      </c>
      <c r="F5319" t="s">
        <v>38</v>
      </c>
      <c r="G5319">
        <v>5</v>
      </c>
      <c r="H5319">
        <v>3</v>
      </c>
      <c r="I5319">
        <v>2014</v>
      </c>
      <c r="J5319" t="s">
        <v>56</v>
      </c>
      <c r="K5319" t="s">
        <v>44</v>
      </c>
      <c r="L5319" t="s">
        <v>44</v>
      </c>
      <c r="M5319" s="54" t="s">
        <v>44</v>
      </c>
      <c r="N5319">
        <v>41</v>
      </c>
      <c r="O5319" t="s">
        <v>44</v>
      </c>
      <c r="P5319">
        <v>15.6173761888606</v>
      </c>
    </row>
    <row r="5320" spans="1:16" x14ac:dyDescent="0.25">
      <c r="A5320" s="20" t="s">
        <v>16983</v>
      </c>
      <c r="B5320">
        <v>4</v>
      </c>
      <c r="C5320" t="s">
        <v>68</v>
      </c>
      <c r="D5320" t="s">
        <v>90</v>
      </c>
      <c r="E5320" t="s">
        <v>85</v>
      </c>
      <c r="F5320" t="s">
        <v>38</v>
      </c>
      <c r="G5320">
        <v>5</v>
      </c>
      <c r="H5320">
        <v>3</v>
      </c>
      <c r="I5320">
        <v>2014</v>
      </c>
      <c r="J5320" t="s">
        <v>34</v>
      </c>
      <c r="K5320" t="s">
        <v>44</v>
      </c>
      <c r="L5320" t="s">
        <v>44</v>
      </c>
      <c r="M5320" s="54" t="s">
        <v>44</v>
      </c>
      <c r="N5320">
        <v>42</v>
      </c>
      <c r="O5320" t="s">
        <v>44</v>
      </c>
      <c r="P5320">
        <v>15.430334996209201</v>
      </c>
    </row>
    <row r="5321" spans="1:16" x14ac:dyDescent="0.25">
      <c r="A5321" s="20" t="s">
        <v>21944</v>
      </c>
      <c r="B5321">
        <v>4</v>
      </c>
      <c r="C5321" t="s">
        <v>68</v>
      </c>
      <c r="D5321" t="s">
        <v>90</v>
      </c>
      <c r="E5321" t="s">
        <v>85</v>
      </c>
      <c r="F5321" t="s">
        <v>38</v>
      </c>
      <c r="G5321">
        <v>2</v>
      </c>
      <c r="H5321">
        <v>3</v>
      </c>
      <c r="I5321">
        <v>2014</v>
      </c>
      <c r="J5321" t="s">
        <v>57</v>
      </c>
      <c r="K5321" t="s">
        <v>44</v>
      </c>
      <c r="L5321" t="s">
        <v>44</v>
      </c>
      <c r="M5321" s="54" t="s">
        <v>44</v>
      </c>
      <c r="N5321">
        <v>2</v>
      </c>
      <c r="O5321" t="s">
        <v>44</v>
      </c>
      <c r="P5321">
        <v>70.710678118654698</v>
      </c>
    </row>
    <row r="5322" spans="1:16" x14ac:dyDescent="0.25">
      <c r="A5322" s="20" t="s">
        <v>16984</v>
      </c>
      <c r="B5322">
        <v>4</v>
      </c>
      <c r="C5322" t="s">
        <v>68</v>
      </c>
      <c r="D5322" t="s">
        <v>90</v>
      </c>
      <c r="E5322" t="s">
        <v>85</v>
      </c>
      <c r="F5322" t="s">
        <v>38</v>
      </c>
      <c r="G5322">
        <v>3</v>
      </c>
      <c r="H5322">
        <v>3</v>
      </c>
      <c r="I5322">
        <v>2014</v>
      </c>
      <c r="J5322" t="s">
        <v>57</v>
      </c>
      <c r="K5322" t="s">
        <v>44</v>
      </c>
      <c r="L5322" t="s">
        <v>44</v>
      </c>
      <c r="M5322" s="54" t="s">
        <v>44</v>
      </c>
      <c r="N5322">
        <v>8</v>
      </c>
      <c r="O5322" t="s">
        <v>44</v>
      </c>
      <c r="P5322">
        <v>35.355339059327399</v>
      </c>
    </row>
    <row r="5323" spans="1:16" x14ac:dyDescent="0.25">
      <c r="A5323" s="20" t="s">
        <v>16985</v>
      </c>
      <c r="B5323">
        <v>4</v>
      </c>
      <c r="C5323" t="s">
        <v>68</v>
      </c>
      <c r="D5323" t="s">
        <v>90</v>
      </c>
      <c r="E5323" t="s">
        <v>85</v>
      </c>
      <c r="F5323" t="s">
        <v>38</v>
      </c>
      <c r="G5323">
        <v>4</v>
      </c>
      <c r="H5323">
        <v>3</v>
      </c>
      <c r="I5323">
        <v>2014</v>
      </c>
      <c r="J5323" t="s">
        <v>57</v>
      </c>
      <c r="K5323" t="s">
        <v>44</v>
      </c>
      <c r="L5323" t="s">
        <v>44</v>
      </c>
      <c r="M5323" s="54" t="s">
        <v>44</v>
      </c>
      <c r="N5323">
        <v>16</v>
      </c>
      <c r="O5323" t="s">
        <v>44</v>
      </c>
      <c r="P5323">
        <v>25</v>
      </c>
    </row>
    <row r="5324" spans="1:16" x14ac:dyDescent="0.25">
      <c r="A5324" s="20" t="s">
        <v>16986</v>
      </c>
      <c r="B5324">
        <v>4</v>
      </c>
      <c r="C5324" t="s">
        <v>68</v>
      </c>
      <c r="D5324" t="s">
        <v>90</v>
      </c>
      <c r="E5324" t="s">
        <v>85</v>
      </c>
      <c r="F5324" t="s">
        <v>38</v>
      </c>
      <c r="G5324">
        <v>5</v>
      </c>
      <c r="H5324">
        <v>3</v>
      </c>
      <c r="I5324">
        <v>2014</v>
      </c>
      <c r="J5324" t="s">
        <v>57</v>
      </c>
      <c r="K5324">
        <v>2.9475140169048899</v>
      </c>
      <c r="L5324">
        <v>-6.6890000000000001</v>
      </c>
      <c r="M5324" s="54">
        <v>12.584</v>
      </c>
      <c r="N5324">
        <v>21</v>
      </c>
      <c r="O5324" t="s">
        <v>44</v>
      </c>
      <c r="P5324">
        <v>21.821789023599202</v>
      </c>
    </row>
    <row r="5325" spans="1:16" x14ac:dyDescent="0.25">
      <c r="A5325" s="20" t="s">
        <v>16987</v>
      </c>
      <c r="B5325">
        <v>4</v>
      </c>
      <c r="C5325" t="s">
        <v>68</v>
      </c>
      <c r="D5325" t="s">
        <v>90</v>
      </c>
      <c r="E5325" t="s">
        <v>85</v>
      </c>
      <c r="F5325" t="s">
        <v>38</v>
      </c>
      <c r="G5325">
        <v>2</v>
      </c>
      <c r="H5325">
        <v>3</v>
      </c>
      <c r="I5325">
        <v>2014</v>
      </c>
      <c r="J5325" t="s">
        <v>58</v>
      </c>
      <c r="K5325" t="s">
        <v>44</v>
      </c>
      <c r="L5325" t="s">
        <v>44</v>
      </c>
      <c r="M5325" s="54" t="s">
        <v>44</v>
      </c>
      <c r="N5325">
        <v>11</v>
      </c>
      <c r="O5325" t="s">
        <v>44</v>
      </c>
      <c r="P5325">
        <v>30.151134457776401</v>
      </c>
    </row>
    <row r="5326" spans="1:16" x14ac:dyDescent="0.25">
      <c r="A5326" s="20" t="s">
        <v>16988</v>
      </c>
      <c r="B5326">
        <v>4</v>
      </c>
      <c r="C5326" t="s">
        <v>68</v>
      </c>
      <c r="D5326" t="s">
        <v>90</v>
      </c>
      <c r="E5326" t="s">
        <v>85</v>
      </c>
      <c r="F5326" t="s">
        <v>38</v>
      </c>
      <c r="G5326">
        <v>3</v>
      </c>
      <c r="H5326">
        <v>3</v>
      </c>
      <c r="I5326">
        <v>2014</v>
      </c>
      <c r="J5326" t="s">
        <v>58</v>
      </c>
      <c r="K5326" t="s">
        <v>44</v>
      </c>
      <c r="L5326" t="s">
        <v>44</v>
      </c>
      <c r="M5326" s="54" t="s">
        <v>44</v>
      </c>
      <c r="N5326">
        <v>24</v>
      </c>
      <c r="O5326" t="s">
        <v>44</v>
      </c>
      <c r="P5326">
        <v>20.412414523193199</v>
      </c>
    </row>
    <row r="5327" spans="1:16" x14ac:dyDescent="0.25">
      <c r="A5327" s="20" t="s">
        <v>16989</v>
      </c>
      <c r="B5327">
        <v>4</v>
      </c>
      <c r="C5327" t="s">
        <v>68</v>
      </c>
      <c r="D5327" t="s">
        <v>90</v>
      </c>
      <c r="E5327" t="s">
        <v>85</v>
      </c>
      <c r="F5327" t="s">
        <v>38</v>
      </c>
      <c r="G5327">
        <v>4</v>
      </c>
      <c r="H5327">
        <v>3</v>
      </c>
      <c r="I5327">
        <v>2014</v>
      </c>
      <c r="J5327" t="s">
        <v>58</v>
      </c>
      <c r="K5327" t="s">
        <v>44</v>
      </c>
      <c r="L5327" t="s">
        <v>44</v>
      </c>
      <c r="M5327" s="54" t="s">
        <v>44</v>
      </c>
      <c r="N5327">
        <v>67</v>
      </c>
      <c r="O5327" t="s">
        <v>44</v>
      </c>
      <c r="P5327">
        <v>12.2169444356305</v>
      </c>
    </row>
    <row r="5328" spans="1:16" x14ac:dyDescent="0.25">
      <c r="A5328" s="20" t="s">
        <v>16990</v>
      </c>
      <c r="B5328">
        <v>4</v>
      </c>
      <c r="C5328" t="s">
        <v>68</v>
      </c>
      <c r="D5328" t="s">
        <v>90</v>
      </c>
      <c r="E5328" t="s">
        <v>85</v>
      </c>
      <c r="F5328" t="s">
        <v>38</v>
      </c>
      <c r="G5328">
        <v>5</v>
      </c>
      <c r="H5328">
        <v>3</v>
      </c>
      <c r="I5328">
        <v>2014</v>
      </c>
      <c r="J5328" t="s">
        <v>58</v>
      </c>
      <c r="K5328" t="s">
        <v>44</v>
      </c>
      <c r="L5328" t="s">
        <v>44</v>
      </c>
      <c r="M5328" s="54" t="s">
        <v>44</v>
      </c>
      <c r="N5328">
        <v>109</v>
      </c>
      <c r="O5328" t="s">
        <v>44</v>
      </c>
      <c r="P5328">
        <v>9.5782628522115107</v>
      </c>
    </row>
    <row r="5329" spans="1:16" x14ac:dyDescent="0.25">
      <c r="A5329" s="20" t="s">
        <v>21945</v>
      </c>
      <c r="B5329">
        <v>4</v>
      </c>
      <c r="C5329" t="s">
        <v>68</v>
      </c>
      <c r="D5329" t="s">
        <v>90</v>
      </c>
      <c r="E5329" t="s">
        <v>85</v>
      </c>
      <c r="F5329" t="s">
        <v>38</v>
      </c>
      <c r="G5329">
        <v>2</v>
      </c>
      <c r="H5329">
        <v>3</v>
      </c>
      <c r="I5329">
        <v>2014</v>
      </c>
      <c r="J5329" t="s">
        <v>59</v>
      </c>
      <c r="K5329" t="s">
        <v>44</v>
      </c>
      <c r="L5329" t="s">
        <v>44</v>
      </c>
      <c r="M5329" s="54" t="s">
        <v>44</v>
      </c>
      <c r="N5329">
        <v>2</v>
      </c>
      <c r="O5329" t="s">
        <v>44</v>
      </c>
      <c r="P5329">
        <v>70.710678118654698</v>
      </c>
    </row>
    <row r="5330" spans="1:16" x14ac:dyDescent="0.25">
      <c r="A5330" s="20" t="s">
        <v>21946</v>
      </c>
      <c r="B5330">
        <v>4</v>
      </c>
      <c r="C5330" t="s">
        <v>68</v>
      </c>
      <c r="D5330" t="s">
        <v>90</v>
      </c>
      <c r="E5330" t="s">
        <v>85</v>
      </c>
      <c r="F5330" t="s">
        <v>38</v>
      </c>
      <c r="G5330">
        <v>3</v>
      </c>
      <c r="H5330">
        <v>3</v>
      </c>
      <c r="I5330">
        <v>2014</v>
      </c>
      <c r="J5330" t="s">
        <v>59</v>
      </c>
      <c r="K5330" t="s">
        <v>44</v>
      </c>
      <c r="L5330" t="s">
        <v>44</v>
      </c>
      <c r="M5330" s="54" t="s">
        <v>44</v>
      </c>
      <c r="N5330">
        <v>2</v>
      </c>
      <c r="O5330" t="s">
        <v>44</v>
      </c>
      <c r="P5330">
        <v>70.710678118654698</v>
      </c>
    </row>
    <row r="5331" spans="1:16" x14ac:dyDescent="0.25">
      <c r="A5331" s="20" t="s">
        <v>16991</v>
      </c>
      <c r="B5331">
        <v>4</v>
      </c>
      <c r="C5331" t="s">
        <v>68</v>
      </c>
      <c r="D5331" t="s">
        <v>90</v>
      </c>
      <c r="E5331" t="s">
        <v>85</v>
      </c>
      <c r="F5331" t="s">
        <v>38</v>
      </c>
      <c r="G5331">
        <v>4</v>
      </c>
      <c r="H5331">
        <v>3</v>
      </c>
      <c r="I5331">
        <v>2014</v>
      </c>
      <c r="J5331" t="s">
        <v>59</v>
      </c>
      <c r="K5331" t="s">
        <v>44</v>
      </c>
      <c r="L5331" t="s">
        <v>44</v>
      </c>
      <c r="M5331" s="54" t="s">
        <v>44</v>
      </c>
      <c r="N5331">
        <v>9</v>
      </c>
      <c r="O5331" t="s">
        <v>44</v>
      </c>
      <c r="P5331">
        <v>33.3333333333333</v>
      </c>
    </row>
    <row r="5332" spans="1:16" x14ac:dyDescent="0.25">
      <c r="A5332" s="20" t="s">
        <v>16992</v>
      </c>
      <c r="B5332">
        <v>4</v>
      </c>
      <c r="C5332" t="s">
        <v>68</v>
      </c>
      <c r="D5332" t="s">
        <v>90</v>
      </c>
      <c r="E5332" t="s">
        <v>85</v>
      </c>
      <c r="F5332" t="s">
        <v>38</v>
      </c>
      <c r="G5332">
        <v>5</v>
      </c>
      <c r="H5332">
        <v>3</v>
      </c>
      <c r="I5332">
        <v>2014</v>
      </c>
      <c r="J5332" t="s">
        <v>59</v>
      </c>
      <c r="K5332" t="s">
        <v>44</v>
      </c>
      <c r="L5332" t="s">
        <v>44</v>
      </c>
      <c r="M5332" s="54" t="s">
        <v>44</v>
      </c>
      <c r="N5332">
        <v>6</v>
      </c>
      <c r="O5332" t="s">
        <v>44</v>
      </c>
      <c r="P5332">
        <v>40.824829046386299</v>
      </c>
    </row>
    <row r="5333" spans="1:16" x14ac:dyDescent="0.25">
      <c r="A5333" s="20" t="s">
        <v>16993</v>
      </c>
      <c r="B5333">
        <v>4</v>
      </c>
      <c r="C5333" t="s">
        <v>68</v>
      </c>
      <c r="D5333" t="s">
        <v>90</v>
      </c>
      <c r="E5333" t="s">
        <v>85</v>
      </c>
      <c r="F5333" t="s">
        <v>38</v>
      </c>
      <c r="G5333">
        <v>2</v>
      </c>
      <c r="H5333">
        <v>3</v>
      </c>
      <c r="I5333">
        <v>2014</v>
      </c>
      <c r="J5333" t="s">
        <v>60</v>
      </c>
      <c r="K5333" t="s">
        <v>44</v>
      </c>
      <c r="L5333" t="s">
        <v>44</v>
      </c>
      <c r="M5333" s="54" t="s">
        <v>44</v>
      </c>
      <c r="N5333">
        <v>5</v>
      </c>
      <c r="O5333" t="s">
        <v>44</v>
      </c>
      <c r="P5333">
        <v>44.721359549995803</v>
      </c>
    </row>
    <row r="5334" spans="1:16" x14ac:dyDescent="0.25">
      <c r="A5334" s="20" t="s">
        <v>16994</v>
      </c>
      <c r="B5334">
        <v>4</v>
      </c>
      <c r="C5334" t="s">
        <v>68</v>
      </c>
      <c r="D5334" t="s">
        <v>90</v>
      </c>
      <c r="E5334" t="s">
        <v>85</v>
      </c>
      <c r="F5334" t="s">
        <v>38</v>
      </c>
      <c r="G5334">
        <v>3</v>
      </c>
      <c r="H5334">
        <v>3</v>
      </c>
      <c r="I5334">
        <v>2014</v>
      </c>
      <c r="J5334" t="s">
        <v>60</v>
      </c>
      <c r="K5334" t="s">
        <v>44</v>
      </c>
      <c r="L5334" t="s">
        <v>44</v>
      </c>
      <c r="M5334" s="54" t="s">
        <v>44</v>
      </c>
      <c r="N5334">
        <v>26</v>
      </c>
      <c r="O5334" t="s">
        <v>44</v>
      </c>
      <c r="P5334">
        <v>19.611613513818401</v>
      </c>
    </row>
    <row r="5335" spans="1:16" x14ac:dyDescent="0.25">
      <c r="A5335" s="20" t="s">
        <v>16995</v>
      </c>
      <c r="B5335">
        <v>4</v>
      </c>
      <c r="C5335" t="s">
        <v>68</v>
      </c>
      <c r="D5335" t="s">
        <v>90</v>
      </c>
      <c r="E5335" t="s">
        <v>85</v>
      </c>
      <c r="F5335" t="s">
        <v>38</v>
      </c>
      <c r="G5335">
        <v>4</v>
      </c>
      <c r="H5335">
        <v>3</v>
      </c>
      <c r="I5335">
        <v>2014</v>
      </c>
      <c r="J5335" t="s">
        <v>60</v>
      </c>
      <c r="K5335" t="s">
        <v>44</v>
      </c>
      <c r="L5335" t="s">
        <v>44</v>
      </c>
      <c r="M5335" s="54" t="s">
        <v>44</v>
      </c>
      <c r="N5335">
        <v>37</v>
      </c>
      <c r="O5335" t="s">
        <v>44</v>
      </c>
      <c r="P5335">
        <v>16.439898730535699</v>
      </c>
    </row>
    <row r="5336" spans="1:16" x14ac:dyDescent="0.25">
      <c r="A5336" s="20" t="s">
        <v>16996</v>
      </c>
      <c r="B5336">
        <v>4</v>
      </c>
      <c r="C5336" t="s">
        <v>68</v>
      </c>
      <c r="D5336" t="s">
        <v>90</v>
      </c>
      <c r="E5336" t="s">
        <v>85</v>
      </c>
      <c r="F5336" t="s">
        <v>38</v>
      </c>
      <c r="G5336">
        <v>5</v>
      </c>
      <c r="H5336">
        <v>3</v>
      </c>
      <c r="I5336">
        <v>2014</v>
      </c>
      <c r="J5336" t="s">
        <v>60</v>
      </c>
      <c r="K5336" t="s">
        <v>44</v>
      </c>
      <c r="L5336" t="s">
        <v>44</v>
      </c>
      <c r="M5336" s="54" t="s">
        <v>44</v>
      </c>
      <c r="N5336">
        <v>28</v>
      </c>
      <c r="O5336" t="s">
        <v>44</v>
      </c>
      <c r="P5336">
        <v>18.8982236504614</v>
      </c>
    </row>
    <row r="5337" spans="1:16" x14ac:dyDescent="0.25">
      <c r="A5337" s="20" t="s">
        <v>16997</v>
      </c>
      <c r="B5337">
        <v>4</v>
      </c>
      <c r="C5337" t="s">
        <v>68</v>
      </c>
      <c r="D5337" t="s">
        <v>90</v>
      </c>
      <c r="E5337" t="s">
        <v>85</v>
      </c>
      <c r="F5337" t="s">
        <v>38</v>
      </c>
      <c r="G5337">
        <v>2</v>
      </c>
      <c r="H5337">
        <v>3</v>
      </c>
      <c r="I5337">
        <v>2014</v>
      </c>
      <c r="J5337" t="s">
        <v>61</v>
      </c>
      <c r="K5337" t="s">
        <v>44</v>
      </c>
      <c r="L5337" t="s">
        <v>44</v>
      </c>
      <c r="M5337" s="54" t="s">
        <v>44</v>
      </c>
      <c r="N5337">
        <v>1</v>
      </c>
      <c r="O5337" t="s">
        <v>44</v>
      </c>
      <c r="P5337">
        <v>100</v>
      </c>
    </row>
    <row r="5338" spans="1:16" x14ac:dyDescent="0.25">
      <c r="A5338" s="20" t="s">
        <v>16998</v>
      </c>
      <c r="B5338">
        <v>4</v>
      </c>
      <c r="C5338" t="s">
        <v>68</v>
      </c>
      <c r="D5338" t="s">
        <v>90</v>
      </c>
      <c r="E5338" t="s">
        <v>85</v>
      </c>
      <c r="F5338" t="s">
        <v>38</v>
      </c>
      <c r="G5338">
        <v>4</v>
      </c>
      <c r="H5338">
        <v>3</v>
      </c>
      <c r="I5338">
        <v>2014</v>
      </c>
      <c r="J5338" t="s">
        <v>61</v>
      </c>
      <c r="K5338" t="s">
        <v>44</v>
      </c>
      <c r="L5338" t="s">
        <v>44</v>
      </c>
      <c r="M5338" s="54" t="s">
        <v>44</v>
      </c>
      <c r="N5338">
        <v>3</v>
      </c>
      <c r="O5338" t="s">
        <v>44</v>
      </c>
      <c r="P5338">
        <v>57.735026918962603</v>
      </c>
    </row>
    <row r="5339" spans="1:16" x14ac:dyDescent="0.25">
      <c r="A5339" s="20" t="s">
        <v>16999</v>
      </c>
      <c r="B5339">
        <v>4</v>
      </c>
      <c r="C5339" t="s">
        <v>68</v>
      </c>
      <c r="D5339" t="s">
        <v>90</v>
      </c>
      <c r="E5339" t="s">
        <v>85</v>
      </c>
      <c r="F5339" t="s">
        <v>38</v>
      </c>
      <c r="G5339">
        <v>2</v>
      </c>
      <c r="H5339">
        <v>3</v>
      </c>
      <c r="I5339">
        <v>2014</v>
      </c>
      <c r="J5339" t="s">
        <v>62</v>
      </c>
      <c r="K5339" t="s">
        <v>44</v>
      </c>
      <c r="L5339" t="s">
        <v>44</v>
      </c>
      <c r="M5339" s="54" t="s">
        <v>44</v>
      </c>
      <c r="N5339">
        <v>1</v>
      </c>
      <c r="O5339" t="s">
        <v>44</v>
      </c>
      <c r="P5339">
        <v>100</v>
      </c>
    </row>
    <row r="5340" spans="1:16" x14ac:dyDescent="0.25">
      <c r="A5340" s="20" t="s">
        <v>17000</v>
      </c>
      <c r="B5340">
        <v>4</v>
      </c>
      <c r="C5340" t="s">
        <v>68</v>
      </c>
      <c r="D5340" t="s">
        <v>90</v>
      </c>
      <c r="E5340" t="s">
        <v>85</v>
      </c>
      <c r="F5340" t="s">
        <v>38</v>
      </c>
      <c r="G5340">
        <v>3</v>
      </c>
      <c r="H5340">
        <v>3</v>
      </c>
      <c r="I5340">
        <v>2014</v>
      </c>
      <c r="J5340" t="s">
        <v>62</v>
      </c>
      <c r="K5340" t="s">
        <v>44</v>
      </c>
      <c r="L5340" t="s">
        <v>44</v>
      </c>
      <c r="M5340" s="54" t="s">
        <v>44</v>
      </c>
      <c r="N5340">
        <v>2</v>
      </c>
      <c r="O5340" t="s">
        <v>44</v>
      </c>
      <c r="P5340">
        <v>70.710678118654698</v>
      </c>
    </row>
    <row r="5341" spans="1:16" x14ac:dyDescent="0.25">
      <c r="A5341" s="20" t="s">
        <v>17001</v>
      </c>
      <c r="B5341">
        <v>4</v>
      </c>
      <c r="C5341" t="s">
        <v>68</v>
      </c>
      <c r="D5341" t="s">
        <v>90</v>
      </c>
      <c r="E5341" t="s">
        <v>85</v>
      </c>
      <c r="F5341" t="s">
        <v>38</v>
      </c>
      <c r="G5341">
        <v>4</v>
      </c>
      <c r="H5341">
        <v>3</v>
      </c>
      <c r="I5341">
        <v>2014</v>
      </c>
      <c r="J5341" t="s">
        <v>62</v>
      </c>
      <c r="K5341" t="s">
        <v>44</v>
      </c>
      <c r="L5341" t="s">
        <v>44</v>
      </c>
      <c r="M5341" s="54" t="s">
        <v>44</v>
      </c>
      <c r="N5341">
        <v>6</v>
      </c>
      <c r="O5341" t="s">
        <v>44</v>
      </c>
      <c r="P5341">
        <v>40.824829046386299</v>
      </c>
    </row>
    <row r="5342" spans="1:16" x14ac:dyDescent="0.25">
      <c r="A5342" s="20" t="s">
        <v>17002</v>
      </c>
      <c r="B5342">
        <v>4</v>
      </c>
      <c r="C5342" t="s">
        <v>68</v>
      </c>
      <c r="D5342" t="s">
        <v>90</v>
      </c>
      <c r="E5342" t="s">
        <v>85</v>
      </c>
      <c r="F5342" t="s">
        <v>38</v>
      </c>
      <c r="G5342">
        <v>5</v>
      </c>
      <c r="H5342">
        <v>3</v>
      </c>
      <c r="I5342">
        <v>2014</v>
      </c>
      <c r="J5342" t="s">
        <v>62</v>
      </c>
      <c r="K5342" t="s">
        <v>44</v>
      </c>
      <c r="L5342" t="s">
        <v>44</v>
      </c>
      <c r="M5342" s="54" t="s">
        <v>44</v>
      </c>
      <c r="N5342">
        <v>10</v>
      </c>
      <c r="O5342" t="s">
        <v>44</v>
      </c>
      <c r="P5342">
        <v>31.6227766016838</v>
      </c>
    </row>
    <row r="5343" spans="1:16" x14ac:dyDescent="0.25">
      <c r="A5343" s="20" t="s">
        <v>17003</v>
      </c>
      <c r="B5343">
        <v>4</v>
      </c>
      <c r="C5343" t="s">
        <v>68</v>
      </c>
      <c r="D5343" t="s">
        <v>90</v>
      </c>
      <c r="E5343" t="s">
        <v>85</v>
      </c>
      <c r="F5343" t="s">
        <v>38</v>
      </c>
      <c r="G5343">
        <v>2</v>
      </c>
      <c r="H5343">
        <v>3</v>
      </c>
      <c r="I5343">
        <v>2014</v>
      </c>
      <c r="J5343" t="s">
        <v>75</v>
      </c>
      <c r="K5343" t="s">
        <v>44</v>
      </c>
      <c r="L5343" t="s">
        <v>44</v>
      </c>
      <c r="M5343" s="54" t="s">
        <v>44</v>
      </c>
      <c r="N5343" t="s">
        <v>44</v>
      </c>
      <c r="O5343" t="s">
        <v>44</v>
      </c>
      <c r="P5343">
        <v>-99</v>
      </c>
    </row>
    <row r="5344" spans="1:16" x14ac:dyDescent="0.25">
      <c r="A5344" s="20" t="s">
        <v>17003</v>
      </c>
      <c r="B5344">
        <v>4</v>
      </c>
      <c r="C5344" t="s">
        <v>68</v>
      </c>
      <c r="D5344" t="s">
        <v>90</v>
      </c>
      <c r="E5344" t="s">
        <v>85</v>
      </c>
      <c r="F5344" t="s">
        <v>38</v>
      </c>
      <c r="G5344">
        <v>2</v>
      </c>
      <c r="H5344">
        <v>3</v>
      </c>
      <c r="I5344">
        <v>2014</v>
      </c>
      <c r="J5344" t="s">
        <v>75</v>
      </c>
      <c r="K5344" t="s">
        <v>44</v>
      </c>
      <c r="L5344" t="s">
        <v>44</v>
      </c>
      <c r="M5344" s="54" t="s">
        <v>44</v>
      </c>
      <c r="N5344" t="s">
        <v>44</v>
      </c>
      <c r="O5344" t="s">
        <v>44</v>
      </c>
      <c r="P5344">
        <v>-99</v>
      </c>
    </row>
    <row r="5345" spans="1:16" x14ac:dyDescent="0.25">
      <c r="A5345" s="20" t="s">
        <v>17003</v>
      </c>
      <c r="B5345">
        <v>4</v>
      </c>
      <c r="C5345" t="s">
        <v>68</v>
      </c>
      <c r="D5345" t="s">
        <v>90</v>
      </c>
      <c r="E5345" t="s">
        <v>85</v>
      </c>
      <c r="F5345" t="s">
        <v>38</v>
      </c>
      <c r="G5345">
        <v>2</v>
      </c>
      <c r="H5345">
        <v>3</v>
      </c>
      <c r="I5345">
        <v>2014</v>
      </c>
      <c r="J5345" t="s">
        <v>75</v>
      </c>
      <c r="K5345">
        <v>1.65</v>
      </c>
      <c r="L5345">
        <v>-1.24</v>
      </c>
      <c r="M5345" s="54">
        <v>4.54</v>
      </c>
      <c r="N5345" t="s">
        <v>44</v>
      </c>
      <c r="O5345" t="s">
        <v>44</v>
      </c>
      <c r="P5345">
        <v>-99</v>
      </c>
    </row>
    <row r="5346" spans="1:16" x14ac:dyDescent="0.25">
      <c r="A5346" s="20" t="s">
        <v>17003</v>
      </c>
      <c r="B5346">
        <v>4</v>
      </c>
      <c r="C5346" t="s">
        <v>68</v>
      </c>
      <c r="D5346" t="s">
        <v>90</v>
      </c>
      <c r="E5346" t="s">
        <v>85</v>
      </c>
      <c r="F5346" t="s">
        <v>38</v>
      </c>
      <c r="G5346">
        <v>2</v>
      </c>
      <c r="H5346">
        <v>3</v>
      </c>
      <c r="I5346">
        <v>2014</v>
      </c>
      <c r="J5346" t="s">
        <v>75</v>
      </c>
      <c r="K5346">
        <v>0.93799999999999994</v>
      </c>
      <c r="L5346">
        <v>-2.63</v>
      </c>
      <c r="M5346" s="54">
        <v>4.5</v>
      </c>
      <c r="N5346" t="s">
        <v>44</v>
      </c>
      <c r="O5346" t="s">
        <v>44</v>
      </c>
      <c r="P5346">
        <v>-99</v>
      </c>
    </row>
    <row r="5347" spans="1:16" x14ac:dyDescent="0.25">
      <c r="A5347" s="20" t="s">
        <v>17003</v>
      </c>
      <c r="B5347">
        <v>4</v>
      </c>
      <c r="C5347" t="s">
        <v>68</v>
      </c>
      <c r="D5347" t="s">
        <v>90</v>
      </c>
      <c r="E5347" t="s">
        <v>85</v>
      </c>
      <c r="F5347" t="s">
        <v>38</v>
      </c>
      <c r="G5347">
        <v>2</v>
      </c>
      <c r="H5347">
        <v>3</v>
      </c>
      <c r="I5347">
        <v>2014</v>
      </c>
      <c r="J5347" t="s">
        <v>75</v>
      </c>
      <c r="K5347" t="s">
        <v>44</v>
      </c>
      <c r="L5347" t="s">
        <v>44</v>
      </c>
      <c r="M5347" s="54" t="s">
        <v>44</v>
      </c>
      <c r="N5347" t="s">
        <v>44</v>
      </c>
      <c r="O5347" t="s">
        <v>44</v>
      </c>
      <c r="P5347">
        <v>-99</v>
      </c>
    </row>
    <row r="5348" spans="1:16" x14ac:dyDescent="0.25">
      <c r="A5348" s="20" t="s">
        <v>17003</v>
      </c>
      <c r="B5348">
        <v>4</v>
      </c>
      <c r="C5348" t="s">
        <v>68</v>
      </c>
      <c r="D5348" t="s">
        <v>90</v>
      </c>
      <c r="E5348" t="s">
        <v>85</v>
      </c>
      <c r="F5348" t="s">
        <v>38</v>
      </c>
      <c r="G5348">
        <v>2</v>
      </c>
      <c r="H5348">
        <v>3</v>
      </c>
      <c r="I5348">
        <v>2014</v>
      </c>
      <c r="J5348" t="s">
        <v>75</v>
      </c>
      <c r="K5348" t="s">
        <v>44</v>
      </c>
      <c r="L5348" t="s">
        <v>44</v>
      </c>
      <c r="M5348" s="54" t="s">
        <v>44</v>
      </c>
      <c r="N5348" t="s">
        <v>44</v>
      </c>
      <c r="O5348" t="s">
        <v>44</v>
      </c>
      <c r="P5348">
        <v>-99</v>
      </c>
    </row>
    <row r="5349" spans="1:16" x14ac:dyDescent="0.25">
      <c r="A5349" s="20" t="s">
        <v>17003</v>
      </c>
      <c r="B5349">
        <v>4</v>
      </c>
      <c r="C5349" t="s">
        <v>68</v>
      </c>
      <c r="D5349" t="s">
        <v>90</v>
      </c>
      <c r="E5349" t="s">
        <v>85</v>
      </c>
      <c r="F5349" t="s">
        <v>38</v>
      </c>
      <c r="G5349">
        <v>2</v>
      </c>
      <c r="H5349">
        <v>3</v>
      </c>
      <c r="I5349">
        <v>2014</v>
      </c>
      <c r="J5349" t="s">
        <v>75</v>
      </c>
      <c r="K5349" t="s">
        <v>44</v>
      </c>
      <c r="L5349" t="s">
        <v>44</v>
      </c>
      <c r="M5349" s="54" t="s">
        <v>44</v>
      </c>
      <c r="N5349" t="s">
        <v>44</v>
      </c>
      <c r="O5349" t="s">
        <v>44</v>
      </c>
      <c r="P5349">
        <v>-99</v>
      </c>
    </row>
    <row r="5350" spans="1:16" x14ac:dyDescent="0.25">
      <c r="A5350" s="20" t="s">
        <v>17003</v>
      </c>
      <c r="B5350">
        <v>4</v>
      </c>
      <c r="C5350" t="s">
        <v>68</v>
      </c>
      <c r="D5350" t="s">
        <v>90</v>
      </c>
      <c r="E5350" t="s">
        <v>85</v>
      </c>
      <c r="F5350" t="s">
        <v>38</v>
      </c>
      <c r="G5350">
        <v>2</v>
      </c>
      <c r="H5350">
        <v>3</v>
      </c>
      <c r="I5350">
        <v>2014</v>
      </c>
      <c r="J5350" t="s">
        <v>75</v>
      </c>
      <c r="K5350" t="s">
        <v>44</v>
      </c>
      <c r="L5350" t="s">
        <v>44</v>
      </c>
      <c r="M5350" s="54" t="s">
        <v>44</v>
      </c>
      <c r="N5350" t="s">
        <v>44</v>
      </c>
      <c r="O5350" t="s">
        <v>44</v>
      </c>
      <c r="P5350">
        <v>-99</v>
      </c>
    </row>
    <row r="5351" spans="1:16" x14ac:dyDescent="0.25">
      <c r="A5351" s="20" t="s">
        <v>17003</v>
      </c>
      <c r="B5351">
        <v>4</v>
      </c>
      <c r="C5351" t="s">
        <v>68</v>
      </c>
      <c r="D5351" t="s">
        <v>90</v>
      </c>
      <c r="E5351" t="s">
        <v>85</v>
      </c>
      <c r="F5351" t="s">
        <v>38</v>
      </c>
      <c r="G5351">
        <v>2</v>
      </c>
      <c r="H5351">
        <v>3</v>
      </c>
      <c r="I5351">
        <v>2014</v>
      </c>
      <c r="J5351" t="s">
        <v>75</v>
      </c>
      <c r="K5351" t="s">
        <v>44</v>
      </c>
      <c r="L5351" t="s">
        <v>44</v>
      </c>
      <c r="M5351" s="54" t="s">
        <v>44</v>
      </c>
      <c r="N5351" t="s">
        <v>44</v>
      </c>
      <c r="O5351" t="s">
        <v>44</v>
      </c>
      <c r="P5351">
        <v>-99</v>
      </c>
    </row>
    <row r="5352" spans="1:16" x14ac:dyDescent="0.25">
      <c r="A5352" s="20" t="s">
        <v>17003</v>
      </c>
      <c r="B5352">
        <v>4</v>
      </c>
      <c r="C5352" t="s">
        <v>68</v>
      </c>
      <c r="D5352" t="s">
        <v>90</v>
      </c>
      <c r="E5352" t="s">
        <v>85</v>
      </c>
      <c r="F5352" t="s">
        <v>38</v>
      </c>
      <c r="G5352">
        <v>2</v>
      </c>
      <c r="H5352">
        <v>3</v>
      </c>
      <c r="I5352">
        <v>2014</v>
      </c>
      <c r="J5352" t="s">
        <v>75</v>
      </c>
      <c r="K5352" t="s">
        <v>44</v>
      </c>
      <c r="L5352" t="s">
        <v>44</v>
      </c>
      <c r="M5352" s="54" t="s">
        <v>44</v>
      </c>
      <c r="N5352" t="s">
        <v>44</v>
      </c>
      <c r="O5352" t="s">
        <v>44</v>
      </c>
      <c r="P5352">
        <v>-99</v>
      </c>
    </row>
    <row r="5353" spans="1:16" x14ac:dyDescent="0.25">
      <c r="A5353" s="20" t="s">
        <v>17003</v>
      </c>
      <c r="B5353">
        <v>4</v>
      </c>
      <c r="C5353" t="s">
        <v>68</v>
      </c>
      <c r="D5353" t="s">
        <v>90</v>
      </c>
      <c r="E5353" t="s">
        <v>85</v>
      </c>
      <c r="F5353" t="s">
        <v>38</v>
      </c>
      <c r="G5353">
        <v>2</v>
      </c>
      <c r="H5353">
        <v>3</v>
      </c>
      <c r="I5353">
        <v>2014</v>
      </c>
      <c r="J5353" t="s">
        <v>75</v>
      </c>
      <c r="K5353" t="s">
        <v>44</v>
      </c>
      <c r="L5353" t="s">
        <v>44</v>
      </c>
      <c r="M5353" s="54" t="s">
        <v>44</v>
      </c>
      <c r="N5353" t="s">
        <v>44</v>
      </c>
      <c r="O5353" t="s">
        <v>44</v>
      </c>
      <c r="P5353">
        <v>-99</v>
      </c>
    </row>
    <row r="5354" spans="1:16" x14ac:dyDescent="0.25">
      <c r="A5354" s="20" t="s">
        <v>17003</v>
      </c>
      <c r="B5354">
        <v>4</v>
      </c>
      <c r="C5354" t="s">
        <v>68</v>
      </c>
      <c r="D5354" t="s">
        <v>90</v>
      </c>
      <c r="E5354" t="s">
        <v>85</v>
      </c>
      <c r="F5354" t="s">
        <v>38</v>
      </c>
      <c r="G5354">
        <v>2</v>
      </c>
      <c r="H5354">
        <v>3</v>
      </c>
      <c r="I5354">
        <v>2014</v>
      </c>
      <c r="J5354" t="s">
        <v>75</v>
      </c>
      <c r="K5354">
        <v>-1.4650000000000001</v>
      </c>
      <c r="L5354">
        <v>-10.1</v>
      </c>
      <c r="M5354" s="54">
        <v>7.17</v>
      </c>
      <c r="N5354" t="s">
        <v>44</v>
      </c>
      <c r="O5354" t="s">
        <v>44</v>
      </c>
      <c r="P5354">
        <v>-99</v>
      </c>
    </row>
    <row r="5355" spans="1:16" x14ac:dyDescent="0.25">
      <c r="A5355" s="20" t="s">
        <v>17003</v>
      </c>
      <c r="B5355">
        <v>4</v>
      </c>
      <c r="C5355" t="s">
        <v>68</v>
      </c>
      <c r="D5355" t="s">
        <v>90</v>
      </c>
      <c r="E5355" t="s">
        <v>85</v>
      </c>
      <c r="F5355" t="s">
        <v>38</v>
      </c>
      <c r="G5355">
        <v>2</v>
      </c>
      <c r="H5355">
        <v>3</v>
      </c>
      <c r="I5355">
        <v>2014</v>
      </c>
      <c r="J5355" t="s">
        <v>75</v>
      </c>
      <c r="K5355" t="s">
        <v>44</v>
      </c>
      <c r="L5355" t="s">
        <v>44</v>
      </c>
      <c r="M5355" s="54" t="s">
        <v>44</v>
      </c>
      <c r="N5355" t="s">
        <v>44</v>
      </c>
      <c r="O5355" t="s">
        <v>44</v>
      </c>
      <c r="P5355">
        <v>-99</v>
      </c>
    </row>
    <row r="5356" spans="1:16" x14ac:dyDescent="0.25">
      <c r="A5356" s="20" t="s">
        <v>17003</v>
      </c>
      <c r="B5356">
        <v>4</v>
      </c>
      <c r="C5356" t="s">
        <v>68</v>
      </c>
      <c r="D5356" t="s">
        <v>90</v>
      </c>
      <c r="E5356" t="s">
        <v>85</v>
      </c>
      <c r="F5356" t="s">
        <v>38</v>
      </c>
      <c r="G5356">
        <v>2</v>
      </c>
      <c r="H5356">
        <v>3</v>
      </c>
      <c r="I5356">
        <v>2014</v>
      </c>
      <c r="J5356" t="s">
        <v>75</v>
      </c>
      <c r="K5356" t="s">
        <v>44</v>
      </c>
      <c r="L5356" t="s">
        <v>44</v>
      </c>
      <c r="M5356" s="54" t="s">
        <v>44</v>
      </c>
      <c r="N5356" t="s">
        <v>44</v>
      </c>
      <c r="O5356" t="s">
        <v>44</v>
      </c>
      <c r="P5356">
        <v>-99</v>
      </c>
    </row>
    <row r="5357" spans="1:16" x14ac:dyDescent="0.25">
      <c r="A5357" s="20" t="s">
        <v>17003</v>
      </c>
      <c r="B5357">
        <v>4</v>
      </c>
      <c r="C5357" t="s">
        <v>68</v>
      </c>
      <c r="D5357" t="s">
        <v>90</v>
      </c>
      <c r="E5357" t="s">
        <v>85</v>
      </c>
      <c r="F5357" t="s">
        <v>38</v>
      </c>
      <c r="G5357">
        <v>2</v>
      </c>
      <c r="H5357">
        <v>3</v>
      </c>
      <c r="I5357">
        <v>2014</v>
      </c>
      <c r="J5357" t="s">
        <v>75</v>
      </c>
      <c r="K5357" t="s">
        <v>44</v>
      </c>
      <c r="L5357" t="s">
        <v>44</v>
      </c>
      <c r="M5357" s="54" t="s">
        <v>44</v>
      </c>
      <c r="N5357" t="s">
        <v>44</v>
      </c>
      <c r="O5357" t="s">
        <v>44</v>
      </c>
      <c r="P5357">
        <v>-99</v>
      </c>
    </row>
    <row r="5358" spans="1:16" x14ac:dyDescent="0.25">
      <c r="A5358" s="20" t="s">
        <v>17003</v>
      </c>
      <c r="B5358">
        <v>4</v>
      </c>
      <c r="C5358" t="s">
        <v>68</v>
      </c>
      <c r="D5358" t="s">
        <v>90</v>
      </c>
      <c r="E5358" t="s">
        <v>85</v>
      </c>
      <c r="F5358" t="s">
        <v>38</v>
      </c>
      <c r="G5358">
        <v>2</v>
      </c>
      <c r="H5358">
        <v>3</v>
      </c>
      <c r="I5358">
        <v>2014</v>
      </c>
      <c r="J5358" t="s">
        <v>75</v>
      </c>
      <c r="K5358" t="s">
        <v>44</v>
      </c>
      <c r="L5358" t="s">
        <v>44</v>
      </c>
      <c r="M5358" s="54" t="s">
        <v>44</v>
      </c>
      <c r="N5358" t="s">
        <v>44</v>
      </c>
      <c r="O5358" t="s">
        <v>44</v>
      </c>
      <c r="P5358">
        <v>-99</v>
      </c>
    </row>
    <row r="5359" spans="1:16" x14ac:dyDescent="0.25">
      <c r="A5359" s="20" t="s">
        <v>17004</v>
      </c>
      <c r="B5359">
        <v>4</v>
      </c>
      <c r="C5359" t="s">
        <v>68</v>
      </c>
      <c r="D5359" t="s">
        <v>90</v>
      </c>
      <c r="E5359" t="s">
        <v>85</v>
      </c>
      <c r="F5359" t="s">
        <v>38</v>
      </c>
      <c r="G5359">
        <v>3</v>
      </c>
      <c r="H5359">
        <v>3</v>
      </c>
      <c r="I5359">
        <v>2014</v>
      </c>
      <c r="J5359" t="s">
        <v>75</v>
      </c>
      <c r="K5359" t="s">
        <v>44</v>
      </c>
      <c r="L5359" t="s">
        <v>44</v>
      </c>
      <c r="M5359" s="54" t="s">
        <v>44</v>
      </c>
      <c r="N5359" t="s">
        <v>44</v>
      </c>
      <c r="O5359" t="s">
        <v>44</v>
      </c>
      <c r="P5359">
        <v>-99</v>
      </c>
    </row>
    <row r="5360" spans="1:16" x14ac:dyDescent="0.25">
      <c r="A5360" s="20" t="s">
        <v>17004</v>
      </c>
      <c r="B5360">
        <v>4</v>
      </c>
      <c r="C5360" t="s">
        <v>68</v>
      </c>
      <c r="D5360" t="s">
        <v>90</v>
      </c>
      <c r="E5360" t="s">
        <v>85</v>
      </c>
      <c r="F5360" t="s">
        <v>38</v>
      </c>
      <c r="G5360">
        <v>3</v>
      </c>
      <c r="H5360">
        <v>3</v>
      </c>
      <c r="I5360">
        <v>2014</v>
      </c>
      <c r="J5360" t="s">
        <v>75</v>
      </c>
      <c r="K5360" t="s">
        <v>44</v>
      </c>
      <c r="L5360" t="s">
        <v>44</v>
      </c>
      <c r="M5360" s="54" t="s">
        <v>44</v>
      </c>
      <c r="N5360" t="s">
        <v>44</v>
      </c>
      <c r="O5360" t="s">
        <v>44</v>
      </c>
      <c r="P5360">
        <v>-99</v>
      </c>
    </row>
    <row r="5361" spans="1:16" x14ac:dyDescent="0.25">
      <c r="A5361" s="20" t="s">
        <v>17004</v>
      </c>
      <c r="B5361">
        <v>4</v>
      </c>
      <c r="C5361" t="s">
        <v>68</v>
      </c>
      <c r="D5361" t="s">
        <v>90</v>
      </c>
      <c r="E5361" t="s">
        <v>85</v>
      </c>
      <c r="F5361" t="s">
        <v>38</v>
      </c>
      <c r="G5361">
        <v>3</v>
      </c>
      <c r="H5361">
        <v>3</v>
      </c>
      <c r="I5361">
        <v>2014</v>
      </c>
      <c r="J5361" t="s">
        <v>75</v>
      </c>
      <c r="K5361">
        <v>2.4700000000000002</v>
      </c>
      <c r="L5361">
        <v>-0.34</v>
      </c>
      <c r="M5361" s="54">
        <v>5.28</v>
      </c>
      <c r="N5361" t="s">
        <v>44</v>
      </c>
      <c r="O5361" t="s">
        <v>44</v>
      </c>
      <c r="P5361">
        <v>-99</v>
      </c>
    </row>
    <row r="5362" spans="1:16" x14ac:dyDescent="0.25">
      <c r="A5362" s="20" t="s">
        <v>17004</v>
      </c>
      <c r="B5362">
        <v>4</v>
      </c>
      <c r="C5362" t="s">
        <v>68</v>
      </c>
      <c r="D5362" t="s">
        <v>90</v>
      </c>
      <c r="E5362" t="s">
        <v>85</v>
      </c>
      <c r="F5362" t="s">
        <v>38</v>
      </c>
      <c r="G5362">
        <v>3</v>
      </c>
      <c r="H5362">
        <v>3</v>
      </c>
      <c r="I5362">
        <v>2014</v>
      </c>
      <c r="J5362" t="s">
        <v>75</v>
      </c>
      <c r="K5362">
        <v>1.7569999999999999</v>
      </c>
      <c r="L5362">
        <v>-1.75</v>
      </c>
      <c r="M5362" s="54">
        <v>5.26</v>
      </c>
      <c r="N5362" t="s">
        <v>44</v>
      </c>
      <c r="O5362" t="s">
        <v>44</v>
      </c>
      <c r="P5362">
        <v>-99</v>
      </c>
    </row>
    <row r="5363" spans="1:16" x14ac:dyDescent="0.25">
      <c r="A5363" s="20" t="s">
        <v>17004</v>
      </c>
      <c r="B5363">
        <v>4</v>
      </c>
      <c r="C5363" t="s">
        <v>68</v>
      </c>
      <c r="D5363" t="s">
        <v>90</v>
      </c>
      <c r="E5363" t="s">
        <v>85</v>
      </c>
      <c r="F5363" t="s">
        <v>38</v>
      </c>
      <c r="G5363">
        <v>3</v>
      </c>
      <c r="H5363">
        <v>3</v>
      </c>
      <c r="I5363">
        <v>2014</v>
      </c>
      <c r="J5363" t="s">
        <v>75</v>
      </c>
      <c r="K5363" t="s">
        <v>44</v>
      </c>
      <c r="L5363" t="s">
        <v>44</v>
      </c>
      <c r="M5363" s="54" t="s">
        <v>44</v>
      </c>
      <c r="N5363" t="s">
        <v>44</v>
      </c>
      <c r="O5363" t="s">
        <v>44</v>
      </c>
      <c r="P5363">
        <v>-99</v>
      </c>
    </row>
    <row r="5364" spans="1:16" x14ac:dyDescent="0.25">
      <c r="A5364" s="20" t="s">
        <v>17004</v>
      </c>
      <c r="B5364">
        <v>4</v>
      </c>
      <c r="C5364" t="s">
        <v>68</v>
      </c>
      <c r="D5364" t="s">
        <v>90</v>
      </c>
      <c r="E5364" t="s">
        <v>85</v>
      </c>
      <c r="F5364" t="s">
        <v>38</v>
      </c>
      <c r="G5364">
        <v>3</v>
      </c>
      <c r="H5364">
        <v>3</v>
      </c>
      <c r="I5364">
        <v>2014</v>
      </c>
      <c r="J5364" t="s">
        <v>75</v>
      </c>
      <c r="K5364" t="s">
        <v>44</v>
      </c>
      <c r="L5364" t="s">
        <v>44</v>
      </c>
      <c r="M5364" s="54" t="s">
        <v>44</v>
      </c>
      <c r="N5364" t="s">
        <v>44</v>
      </c>
      <c r="O5364" t="s">
        <v>44</v>
      </c>
      <c r="P5364">
        <v>-99</v>
      </c>
    </row>
    <row r="5365" spans="1:16" x14ac:dyDescent="0.25">
      <c r="A5365" s="20" t="s">
        <v>17004</v>
      </c>
      <c r="B5365">
        <v>4</v>
      </c>
      <c r="C5365" t="s">
        <v>68</v>
      </c>
      <c r="D5365" t="s">
        <v>90</v>
      </c>
      <c r="E5365" t="s">
        <v>85</v>
      </c>
      <c r="F5365" t="s">
        <v>38</v>
      </c>
      <c r="G5365">
        <v>3</v>
      </c>
      <c r="H5365">
        <v>3</v>
      </c>
      <c r="I5365">
        <v>2014</v>
      </c>
      <c r="J5365" t="s">
        <v>75</v>
      </c>
      <c r="K5365" t="s">
        <v>44</v>
      </c>
      <c r="L5365" t="s">
        <v>44</v>
      </c>
      <c r="M5365" s="54" t="s">
        <v>44</v>
      </c>
      <c r="N5365" t="s">
        <v>44</v>
      </c>
      <c r="O5365" t="s">
        <v>44</v>
      </c>
      <c r="P5365">
        <v>-99</v>
      </c>
    </row>
    <row r="5366" spans="1:16" x14ac:dyDescent="0.25">
      <c r="A5366" s="20" t="s">
        <v>17004</v>
      </c>
      <c r="B5366">
        <v>4</v>
      </c>
      <c r="C5366" t="s">
        <v>68</v>
      </c>
      <c r="D5366" t="s">
        <v>90</v>
      </c>
      <c r="E5366" t="s">
        <v>85</v>
      </c>
      <c r="F5366" t="s">
        <v>38</v>
      </c>
      <c r="G5366">
        <v>3</v>
      </c>
      <c r="H5366">
        <v>3</v>
      </c>
      <c r="I5366">
        <v>2014</v>
      </c>
      <c r="J5366" t="s">
        <v>75</v>
      </c>
      <c r="K5366" t="s">
        <v>44</v>
      </c>
      <c r="L5366" t="s">
        <v>44</v>
      </c>
      <c r="M5366" s="54" t="s">
        <v>44</v>
      </c>
      <c r="N5366" t="s">
        <v>44</v>
      </c>
      <c r="O5366" t="s">
        <v>44</v>
      </c>
      <c r="P5366">
        <v>-99</v>
      </c>
    </row>
    <row r="5367" spans="1:16" x14ac:dyDescent="0.25">
      <c r="A5367" s="20" t="s">
        <v>17004</v>
      </c>
      <c r="B5367">
        <v>4</v>
      </c>
      <c r="C5367" t="s">
        <v>68</v>
      </c>
      <c r="D5367" t="s">
        <v>90</v>
      </c>
      <c r="E5367" t="s">
        <v>85</v>
      </c>
      <c r="F5367" t="s">
        <v>38</v>
      </c>
      <c r="G5367">
        <v>3</v>
      </c>
      <c r="H5367">
        <v>3</v>
      </c>
      <c r="I5367">
        <v>2014</v>
      </c>
      <c r="J5367" t="s">
        <v>75</v>
      </c>
      <c r="K5367" t="s">
        <v>44</v>
      </c>
      <c r="L5367" t="s">
        <v>44</v>
      </c>
      <c r="M5367" s="54" t="s">
        <v>44</v>
      </c>
      <c r="N5367" t="s">
        <v>44</v>
      </c>
      <c r="O5367" t="s">
        <v>44</v>
      </c>
      <c r="P5367">
        <v>-99</v>
      </c>
    </row>
    <row r="5368" spans="1:16" x14ac:dyDescent="0.25">
      <c r="A5368" s="20" t="s">
        <v>17004</v>
      </c>
      <c r="B5368">
        <v>4</v>
      </c>
      <c r="C5368" t="s">
        <v>68</v>
      </c>
      <c r="D5368" t="s">
        <v>90</v>
      </c>
      <c r="E5368" t="s">
        <v>85</v>
      </c>
      <c r="F5368" t="s">
        <v>38</v>
      </c>
      <c r="G5368">
        <v>3</v>
      </c>
      <c r="H5368">
        <v>3</v>
      </c>
      <c r="I5368">
        <v>2014</v>
      </c>
      <c r="J5368" t="s">
        <v>75</v>
      </c>
      <c r="K5368" t="s">
        <v>44</v>
      </c>
      <c r="L5368" t="s">
        <v>44</v>
      </c>
      <c r="M5368" s="54" t="s">
        <v>44</v>
      </c>
      <c r="N5368" t="s">
        <v>44</v>
      </c>
      <c r="O5368" t="s">
        <v>44</v>
      </c>
      <c r="P5368">
        <v>-99</v>
      </c>
    </row>
    <row r="5369" spans="1:16" x14ac:dyDescent="0.25">
      <c r="A5369" s="20" t="s">
        <v>17004</v>
      </c>
      <c r="B5369">
        <v>4</v>
      </c>
      <c r="C5369" t="s">
        <v>68</v>
      </c>
      <c r="D5369" t="s">
        <v>90</v>
      </c>
      <c r="E5369" t="s">
        <v>85</v>
      </c>
      <c r="F5369" t="s">
        <v>38</v>
      </c>
      <c r="G5369">
        <v>3</v>
      </c>
      <c r="H5369">
        <v>3</v>
      </c>
      <c r="I5369">
        <v>2014</v>
      </c>
      <c r="J5369" t="s">
        <v>75</v>
      </c>
      <c r="K5369" t="s">
        <v>44</v>
      </c>
      <c r="L5369" t="s">
        <v>44</v>
      </c>
      <c r="M5369" s="54" t="s">
        <v>44</v>
      </c>
      <c r="N5369" t="s">
        <v>44</v>
      </c>
      <c r="O5369" t="s">
        <v>44</v>
      </c>
      <c r="P5369">
        <v>-99</v>
      </c>
    </row>
    <row r="5370" spans="1:16" x14ac:dyDescent="0.25">
      <c r="A5370" s="20" t="s">
        <v>17004</v>
      </c>
      <c r="B5370">
        <v>4</v>
      </c>
      <c r="C5370" t="s">
        <v>68</v>
      </c>
      <c r="D5370" t="s">
        <v>90</v>
      </c>
      <c r="E5370" t="s">
        <v>85</v>
      </c>
      <c r="F5370" t="s">
        <v>38</v>
      </c>
      <c r="G5370">
        <v>3</v>
      </c>
      <c r="H5370">
        <v>3</v>
      </c>
      <c r="I5370">
        <v>2014</v>
      </c>
      <c r="J5370" t="s">
        <v>75</v>
      </c>
      <c r="K5370">
        <v>-0.64500000000000002</v>
      </c>
      <c r="L5370">
        <v>-9.25</v>
      </c>
      <c r="M5370" s="54">
        <v>7.96</v>
      </c>
      <c r="N5370" t="s">
        <v>44</v>
      </c>
      <c r="O5370" t="s">
        <v>44</v>
      </c>
      <c r="P5370">
        <v>-99</v>
      </c>
    </row>
    <row r="5371" spans="1:16" x14ac:dyDescent="0.25">
      <c r="A5371" s="20" t="s">
        <v>17004</v>
      </c>
      <c r="B5371">
        <v>4</v>
      </c>
      <c r="C5371" t="s">
        <v>68</v>
      </c>
      <c r="D5371" t="s">
        <v>90</v>
      </c>
      <c r="E5371" t="s">
        <v>85</v>
      </c>
      <c r="F5371" t="s">
        <v>38</v>
      </c>
      <c r="G5371">
        <v>3</v>
      </c>
      <c r="H5371">
        <v>3</v>
      </c>
      <c r="I5371">
        <v>2014</v>
      </c>
      <c r="J5371" t="s">
        <v>75</v>
      </c>
      <c r="K5371" t="s">
        <v>44</v>
      </c>
      <c r="L5371" t="s">
        <v>44</v>
      </c>
      <c r="M5371" s="54" t="s">
        <v>44</v>
      </c>
      <c r="N5371" t="s">
        <v>44</v>
      </c>
      <c r="O5371" t="s">
        <v>44</v>
      </c>
      <c r="P5371">
        <v>-99</v>
      </c>
    </row>
    <row r="5372" spans="1:16" x14ac:dyDescent="0.25">
      <c r="A5372" s="20" t="s">
        <v>17004</v>
      </c>
      <c r="B5372">
        <v>4</v>
      </c>
      <c r="C5372" t="s">
        <v>68</v>
      </c>
      <c r="D5372" t="s">
        <v>90</v>
      </c>
      <c r="E5372" t="s">
        <v>85</v>
      </c>
      <c r="F5372" t="s">
        <v>38</v>
      </c>
      <c r="G5372">
        <v>3</v>
      </c>
      <c r="H5372">
        <v>3</v>
      </c>
      <c r="I5372">
        <v>2014</v>
      </c>
      <c r="J5372" t="s">
        <v>75</v>
      </c>
      <c r="K5372" t="s">
        <v>44</v>
      </c>
      <c r="L5372" t="s">
        <v>44</v>
      </c>
      <c r="M5372" s="54" t="s">
        <v>44</v>
      </c>
      <c r="N5372" t="s">
        <v>44</v>
      </c>
      <c r="O5372" t="s">
        <v>44</v>
      </c>
      <c r="P5372">
        <v>-99</v>
      </c>
    </row>
    <row r="5373" spans="1:16" x14ac:dyDescent="0.25">
      <c r="A5373" s="20" t="s">
        <v>17004</v>
      </c>
      <c r="B5373">
        <v>4</v>
      </c>
      <c r="C5373" t="s">
        <v>68</v>
      </c>
      <c r="D5373" t="s">
        <v>90</v>
      </c>
      <c r="E5373" t="s">
        <v>85</v>
      </c>
      <c r="F5373" t="s">
        <v>38</v>
      </c>
      <c r="G5373">
        <v>3</v>
      </c>
      <c r="H5373">
        <v>3</v>
      </c>
      <c r="I5373">
        <v>2014</v>
      </c>
      <c r="J5373" t="s">
        <v>75</v>
      </c>
      <c r="K5373" t="s">
        <v>44</v>
      </c>
      <c r="L5373" t="s">
        <v>44</v>
      </c>
      <c r="M5373" s="54" t="s">
        <v>44</v>
      </c>
      <c r="N5373" t="s">
        <v>44</v>
      </c>
      <c r="O5373" t="s">
        <v>44</v>
      </c>
      <c r="P5373">
        <v>-99</v>
      </c>
    </row>
    <row r="5374" spans="1:16" x14ac:dyDescent="0.25">
      <c r="A5374" s="20" t="s">
        <v>17004</v>
      </c>
      <c r="B5374">
        <v>4</v>
      </c>
      <c r="C5374" t="s">
        <v>68</v>
      </c>
      <c r="D5374" t="s">
        <v>90</v>
      </c>
      <c r="E5374" t="s">
        <v>85</v>
      </c>
      <c r="F5374" t="s">
        <v>38</v>
      </c>
      <c r="G5374">
        <v>3</v>
      </c>
      <c r="H5374">
        <v>3</v>
      </c>
      <c r="I5374">
        <v>2014</v>
      </c>
      <c r="J5374" t="s">
        <v>75</v>
      </c>
      <c r="K5374" t="s">
        <v>44</v>
      </c>
      <c r="L5374" t="s">
        <v>44</v>
      </c>
      <c r="M5374" s="54" t="s">
        <v>44</v>
      </c>
      <c r="N5374" t="s">
        <v>44</v>
      </c>
      <c r="O5374" t="s">
        <v>44</v>
      </c>
      <c r="P5374">
        <v>-99</v>
      </c>
    </row>
    <row r="5375" spans="1:16" x14ac:dyDescent="0.25">
      <c r="A5375" s="20" t="s">
        <v>17005</v>
      </c>
      <c r="B5375">
        <v>4</v>
      </c>
      <c r="C5375" t="s">
        <v>68</v>
      </c>
      <c r="D5375" t="s">
        <v>90</v>
      </c>
      <c r="E5375" t="s">
        <v>85</v>
      </c>
      <c r="F5375" t="s">
        <v>38</v>
      </c>
      <c r="G5375">
        <v>4</v>
      </c>
      <c r="H5375">
        <v>3</v>
      </c>
      <c r="I5375">
        <v>2014</v>
      </c>
      <c r="J5375" t="s">
        <v>75</v>
      </c>
      <c r="K5375" t="s">
        <v>44</v>
      </c>
      <c r="L5375" t="s">
        <v>44</v>
      </c>
      <c r="M5375" s="54" t="s">
        <v>44</v>
      </c>
      <c r="N5375" t="s">
        <v>44</v>
      </c>
      <c r="O5375" t="s">
        <v>44</v>
      </c>
      <c r="P5375">
        <v>-99</v>
      </c>
    </row>
    <row r="5376" spans="1:16" x14ac:dyDescent="0.25">
      <c r="A5376" s="20" t="s">
        <v>17005</v>
      </c>
      <c r="B5376">
        <v>4</v>
      </c>
      <c r="C5376" t="s">
        <v>68</v>
      </c>
      <c r="D5376" t="s">
        <v>90</v>
      </c>
      <c r="E5376" t="s">
        <v>85</v>
      </c>
      <c r="F5376" t="s">
        <v>38</v>
      </c>
      <c r="G5376">
        <v>4</v>
      </c>
      <c r="H5376">
        <v>3</v>
      </c>
      <c r="I5376">
        <v>2014</v>
      </c>
      <c r="J5376" t="s">
        <v>75</v>
      </c>
      <c r="K5376" t="s">
        <v>44</v>
      </c>
      <c r="L5376" t="s">
        <v>44</v>
      </c>
      <c r="M5376" s="54" t="s">
        <v>44</v>
      </c>
      <c r="N5376" t="s">
        <v>44</v>
      </c>
      <c r="O5376" t="s">
        <v>44</v>
      </c>
      <c r="P5376">
        <v>-99</v>
      </c>
    </row>
    <row r="5377" spans="1:16" x14ac:dyDescent="0.25">
      <c r="A5377" s="20" t="s">
        <v>17005</v>
      </c>
      <c r="B5377">
        <v>4</v>
      </c>
      <c r="C5377" t="s">
        <v>68</v>
      </c>
      <c r="D5377" t="s">
        <v>90</v>
      </c>
      <c r="E5377" t="s">
        <v>85</v>
      </c>
      <c r="F5377" t="s">
        <v>38</v>
      </c>
      <c r="G5377">
        <v>4</v>
      </c>
      <c r="H5377">
        <v>3</v>
      </c>
      <c r="I5377">
        <v>2014</v>
      </c>
      <c r="J5377" t="s">
        <v>75</v>
      </c>
      <c r="K5377">
        <v>3.9119999999999999</v>
      </c>
      <c r="L5377">
        <v>1.17</v>
      </c>
      <c r="M5377" s="54">
        <v>6.66</v>
      </c>
      <c r="N5377" t="s">
        <v>44</v>
      </c>
      <c r="O5377" t="s">
        <v>44</v>
      </c>
      <c r="P5377">
        <v>-99</v>
      </c>
    </row>
    <row r="5378" spans="1:16" x14ac:dyDescent="0.25">
      <c r="A5378" s="20" t="s">
        <v>17005</v>
      </c>
      <c r="B5378">
        <v>4</v>
      </c>
      <c r="C5378" t="s">
        <v>68</v>
      </c>
      <c r="D5378" t="s">
        <v>90</v>
      </c>
      <c r="E5378" t="s">
        <v>85</v>
      </c>
      <c r="F5378" t="s">
        <v>38</v>
      </c>
      <c r="G5378">
        <v>4</v>
      </c>
      <c r="H5378">
        <v>3</v>
      </c>
      <c r="I5378">
        <v>2014</v>
      </c>
      <c r="J5378" t="s">
        <v>75</v>
      </c>
      <c r="K5378">
        <v>3.2</v>
      </c>
      <c r="L5378">
        <v>-0.25</v>
      </c>
      <c r="M5378" s="54">
        <v>6.65</v>
      </c>
      <c r="N5378" t="s">
        <v>44</v>
      </c>
      <c r="O5378" t="s">
        <v>44</v>
      </c>
      <c r="P5378">
        <v>-99</v>
      </c>
    </row>
    <row r="5379" spans="1:16" x14ac:dyDescent="0.25">
      <c r="A5379" s="20" t="s">
        <v>17005</v>
      </c>
      <c r="B5379">
        <v>4</v>
      </c>
      <c r="C5379" t="s">
        <v>68</v>
      </c>
      <c r="D5379" t="s">
        <v>90</v>
      </c>
      <c r="E5379" t="s">
        <v>85</v>
      </c>
      <c r="F5379" t="s">
        <v>38</v>
      </c>
      <c r="G5379">
        <v>4</v>
      </c>
      <c r="H5379">
        <v>3</v>
      </c>
      <c r="I5379">
        <v>2014</v>
      </c>
      <c r="J5379" t="s">
        <v>75</v>
      </c>
      <c r="K5379" t="s">
        <v>44</v>
      </c>
      <c r="L5379" t="s">
        <v>44</v>
      </c>
      <c r="M5379" s="54" t="s">
        <v>44</v>
      </c>
      <c r="N5379" t="s">
        <v>44</v>
      </c>
      <c r="O5379" t="s">
        <v>44</v>
      </c>
      <c r="P5379">
        <v>-99</v>
      </c>
    </row>
    <row r="5380" spans="1:16" x14ac:dyDescent="0.25">
      <c r="A5380" s="20" t="s">
        <v>17005</v>
      </c>
      <c r="B5380">
        <v>4</v>
      </c>
      <c r="C5380" t="s">
        <v>68</v>
      </c>
      <c r="D5380" t="s">
        <v>90</v>
      </c>
      <c r="E5380" t="s">
        <v>85</v>
      </c>
      <c r="F5380" t="s">
        <v>38</v>
      </c>
      <c r="G5380">
        <v>4</v>
      </c>
      <c r="H5380">
        <v>3</v>
      </c>
      <c r="I5380">
        <v>2014</v>
      </c>
      <c r="J5380" t="s">
        <v>75</v>
      </c>
      <c r="K5380" t="s">
        <v>44</v>
      </c>
      <c r="L5380" t="s">
        <v>44</v>
      </c>
      <c r="M5380" s="54" t="s">
        <v>44</v>
      </c>
      <c r="N5380" t="s">
        <v>44</v>
      </c>
      <c r="O5380" t="s">
        <v>44</v>
      </c>
      <c r="P5380">
        <v>-99</v>
      </c>
    </row>
    <row r="5381" spans="1:16" x14ac:dyDescent="0.25">
      <c r="A5381" s="20" t="s">
        <v>17005</v>
      </c>
      <c r="B5381">
        <v>4</v>
      </c>
      <c r="C5381" t="s">
        <v>68</v>
      </c>
      <c r="D5381" t="s">
        <v>90</v>
      </c>
      <c r="E5381" t="s">
        <v>85</v>
      </c>
      <c r="F5381" t="s">
        <v>38</v>
      </c>
      <c r="G5381">
        <v>4</v>
      </c>
      <c r="H5381">
        <v>3</v>
      </c>
      <c r="I5381">
        <v>2014</v>
      </c>
      <c r="J5381" t="s">
        <v>75</v>
      </c>
      <c r="K5381" t="s">
        <v>44</v>
      </c>
      <c r="L5381" t="s">
        <v>44</v>
      </c>
      <c r="M5381" s="54" t="s">
        <v>44</v>
      </c>
      <c r="N5381" t="s">
        <v>44</v>
      </c>
      <c r="O5381" t="s">
        <v>44</v>
      </c>
      <c r="P5381">
        <v>-99</v>
      </c>
    </row>
    <row r="5382" spans="1:16" x14ac:dyDescent="0.25">
      <c r="A5382" s="20" t="s">
        <v>17005</v>
      </c>
      <c r="B5382">
        <v>4</v>
      </c>
      <c r="C5382" t="s">
        <v>68</v>
      </c>
      <c r="D5382" t="s">
        <v>90</v>
      </c>
      <c r="E5382" t="s">
        <v>85</v>
      </c>
      <c r="F5382" t="s">
        <v>38</v>
      </c>
      <c r="G5382">
        <v>4</v>
      </c>
      <c r="H5382">
        <v>3</v>
      </c>
      <c r="I5382">
        <v>2014</v>
      </c>
      <c r="J5382" t="s">
        <v>75</v>
      </c>
      <c r="K5382" t="s">
        <v>44</v>
      </c>
      <c r="L5382" t="s">
        <v>44</v>
      </c>
      <c r="M5382" s="54" t="s">
        <v>44</v>
      </c>
      <c r="N5382" t="s">
        <v>44</v>
      </c>
      <c r="O5382" t="s">
        <v>44</v>
      </c>
      <c r="P5382">
        <v>-99</v>
      </c>
    </row>
    <row r="5383" spans="1:16" x14ac:dyDescent="0.25">
      <c r="A5383" s="20" t="s">
        <v>17005</v>
      </c>
      <c r="B5383">
        <v>4</v>
      </c>
      <c r="C5383" t="s">
        <v>68</v>
      </c>
      <c r="D5383" t="s">
        <v>90</v>
      </c>
      <c r="E5383" t="s">
        <v>85</v>
      </c>
      <c r="F5383" t="s">
        <v>38</v>
      </c>
      <c r="G5383">
        <v>4</v>
      </c>
      <c r="H5383">
        <v>3</v>
      </c>
      <c r="I5383">
        <v>2014</v>
      </c>
      <c r="J5383" t="s">
        <v>75</v>
      </c>
      <c r="K5383" t="s">
        <v>44</v>
      </c>
      <c r="L5383" t="s">
        <v>44</v>
      </c>
      <c r="M5383" s="54" t="s">
        <v>44</v>
      </c>
      <c r="N5383" t="s">
        <v>44</v>
      </c>
      <c r="O5383" t="s">
        <v>44</v>
      </c>
      <c r="P5383">
        <v>-99</v>
      </c>
    </row>
    <row r="5384" spans="1:16" x14ac:dyDescent="0.25">
      <c r="A5384" s="20" t="s">
        <v>17005</v>
      </c>
      <c r="B5384">
        <v>4</v>
      </c>
      <c r="C5384" t="s">
        <v>68</v>
      </c>
      <c r="D5384" t="s">
        <v>90</v>
      </c>
      <c r="E5384" t="s">
        <v>85</v>
      </c>
      <c r="F5384" t="s">
        <v>38</v>
      </c>
      <c r="G5384">
        <v>4</v>
      </c>
      <c r="H5384">
        <v>3</v>
      </c>
      <c r="I5384">
        <v>2014</v>
      </c>
      <c r="J5384" t="s">
        <v>75</v>
      </c>
      <c r="K5384" t="s">
        <v>44</v>
      </c>
      <c r="L5384" t="s">
        <v>44</v>
      </c>
      <c r="M5384" s="54" t="s">
        <v>44</v>
      </c>
      <c r="N5384" t="s">
        <v>44</v>
      </c>
      <c r="O5384" t="s">
        <v>44</v>
      </c>
      <c r="P5384">
        <v>-99</v>
      </c>
    </row>
    <row r="5385" spans="1:16" x14ac:dyDescent="0.25">
      <c r="A5385" s="20" t="s">
        <v>17005</v>
      </c>
      <c r="B5385">
        <v>4</v>
      </c>
      <c r="C5385" t="s">
        <v>68</v>
      </c>
      <c r="D5385" t="s">
        <v>90</v>
      </c>
      <c r="E5385" t="s">
        <v>85</v>
      </c>
      <c r="F5385" t="s">
        <v>38</v>
      </c>
      <c r="G5385">
        <v>4</v>
      </c>
      <c r="H5385">
        <v>3</v>
      </c>
      <c r="I5385">
        <v>2014</v>
      </c>
      <c r="J5385" t="s">
        <v>75</v>
      </c>
      <c r="K5385" t="s">
        <v>44</v>
      </c>
      <c r="L5385" t="s">
        <v>44</v>
      </c>
      <c r="M5385" s="54" t="s">
        <v>44</v>
      </c>
      <c r="N5385" t="s">
        <v>44</v>
      </c>
      <c r="O5385" t="s">
        <v>44</v>
      </c>
      <c r="P5385">
        <v>-99</v>
      </c>
    </row>
    <row r="5386" spans="1:16" x14ac:dyDescent="0.25">
      <c r="A5386" s="20" t="s">
        <v>17005</v>
      </c>
      <c r="B5386">
        <v>4</v>
      </c>
      <c r="C5386" t="s">
        <v>68</v>
      </c>
      <c r="D5386" t="s">
        <v>90</v>
      </c>
      <c r="E5386" t="s">
        <v>85</v>
      </c>
      <c r="F5386" t="s">
        <v>38</v>
      </c>
      <c r="G5386">
        <v>4</v>
      </c>
      <c r="H5386">
        <v>3</v>
      </c>
      <c r="I5386">
        <v>2014</v>
      </c>
      <c r="J5386" t="s">
        <v>75</v>
      </c>
      <c r="K5386">
        <v>0.79800000000000004</v>
      </c>
      <c r="L5386">
        <v>-7.79</v>
      </c>
      <c r="M5386" s="54">
        <v>9.3800000000000008</v>
      </c>
      <c r="N5386" t="s">
        <v>44</v>
      </c>
      <c r="O5386" t="s">
        <v>44</v>
      </c>
      <c r="P5386">
        <v>-99</v>
      </c>
    </row>
    <row r="5387" spans="1:16" x14ac:dyDescent="0.25">
      <c r="A5387" s="20" t="s">
        <v>17005</v>
      </c>
      <c r="B5387">
        <v>4</v>
      </c>
      <c r="C5387" t="s">
        <v>68</v>
      </c>
      <c r="D5387" t="s">
        <v>90</v>
      </c>
      <c r="E5387" t="s">
        <v>85</v>
      </c>
      <c r="F5387" t="s">
        <v>38</v>
      </c>
      <c r="G5387">
        <v>4</v>
      </c>
      <c r="H5387">
        <v>3</v>
      </c>
      <c r="I5387">
        <v>2014</v>
      </c>
      <c r="J5387" t="s">
        <v>75</v>
      </c>
      <c r="K5387" t="s">
        <v>44</v>
      </c>
      <c r="L5387" t="s">
        <v>44</v>
      </c>
      <c r="M5387" s="54" t="s">
        <v>44</v>
      </c>
      <c r="N5387" t="s">
        <v>44</v>
      </c>
      <c r="O5387" t="s">
        <v>44</v>
      </c>
      <c r="P5387">
        <v>-99</v>
      </c>
    </row>
    <row r="5388" spans="1:16" x14ac:dyDescent="0.25">
      <c r="A5388" s="20" t="s">
        <v>17005</v>
      </c>
      <c r="B5388">
        <v>4</v>
      </c>
      <c r="C5388" t="s">
        <v>68</v>
      </c>
      <c r="D5388" t="s">
        <v>90</v>
      </c>
      <c r="E5388" t="s">
        <v>85</v>
      </c>
      <c r="F5388" t="s">
        <v>38</v>
      </c>
      <c r="G5388">
        <v>4</v>
      </c>
      <c r="H5388">
        <v>3</v>
      </c>
      <c r="I5388">
        <v>2014</v>
      </c>
      <c r="J5388" t="s">
        <v>75</v>
      </c>
      <c r="K5388" t="s">
        <v>44</v>
      </c>
      <c r="L5388" t="s">
        <v>44</v>
      </c>
      <c r="M5388" s="54" t="s">
        <v>44</v>
      </c>
      <c r="N5388" t="s">
        <v>44</v>
      </c>
      <c r="O5388" t="s">
        <v>44</v>
      </c>
      <c r="P5388">
        <v>-99</v>
      </c>
    </row>
    <row r="5389" spans="1:16" x14ac:dyDescent="0.25">
      <c r="A5389" s="20" t="s">
        <v>17005</v>
      </c>
      <c r="B5389">
        <v>4</v>
      </c>
      <c r="C5389" t="s">
        <v>68</v>
      </c>
      <c r="D5389" t="s">
        <v>90</v>
      </c>
      <c r="E5389" t="s">
        <v>85</v>
      </c>
      <c r="F5389" t="s">
        <v>38</v>
      </c>
      <c r="G5389">
        <v>4</v>
      </c>
      <c r="H5389">
        <v>3</v>
      </c>
      <c r="I5389">
        <v>2014</v>
      </c>
      <c r="J5389" t="s">
        <v>75</v>
      </c>
      <c r="K5389" t="s">
        <v>44</v>
      </c>
      <c r="L5389" t="s">
        <v>44</v>
      </c>
      <c r="M5389" s="54" t="s">
        <v>44</v>
      </c>
      <c r="N5389" t="s">
        <v>44</v>
      </c>
      <c r="O5389" t="s">
        <v>44</v>
      </c>
      <c r="P5389">
        <v>-99</v>
      </c>
    </row>
    <row r="5390" spans="1:16" x14ac:dyDescent="0.25">
      <c r="A5390" s="20" t="s">
        <v>17005</v>
      </c>
      <c r="B5390">
        <v>4</v>
      </c>
      <c r="C5390" t="s">
        <v>68</v>
      </c>
      <c r="D5390" t="s">
        <v>90</v>
      </c>
      <c r="E5390" t="s">
        <v>85</v>
      </c>
      <c r="F5390" t="s">
        <v>38</v>
      </c>
      <c r="G5390">
        <v>4</v>
      </c>
      <c r="H5390">
        <v>3</v>
      </c>
      <c r="I5390">
        <v>2014</v>
      </c>
      <c r="J5390" t="s">
        <v>75</v>
      </c>
      <c r="K5390" t="s">
        <v>44</v>
      </c>
      <c r="L5390" t="s">
        <v>44</v>
      </c>
      <c r="M5390" s="54" t="s">
        <v>44</v>
      </c>
      <c r="N5390" t="s">
        <v>44</v>
      </c>
      <c r="O5390" t="s">
        <v>44</v>
      </c>
      <c r="P5390">
        <v>-99</v>
      </c>
    </row>
    <row r="5391" spans="1:16" x14ac:dyDescent="0.25">
      <c r="A5391" s="20" t="s">
        <v>17006</v>
      </c>
      <c r="B5391">
        <v>4</v>
      </c>
      <c r="C5391" t="s">
        <v>68</v>
      </c>
      <c r="D5391" t="s">
        <v>90</v>
      </c>
      <c r="E5391" t="s">
        <v>85</v>
      </c>
      <c r="F5391" t="s">
        <v>38</v>
      </c>
      <c r="G5391">
        <v>5</v>
      </c>
      <c r="H5391">
        <v>3</v>
      </c>
      <c r="I5391">
        <v>2014</v>
      </c>
      <c r="J5391" t="s">
        <v>75</v>
      </c>
      <c r="K5391" t="s">
        <v>44</v>
      </c>
      <c r="L5391" t="s">
        <v>44</v>
      </c>
      <c r="M5391" s="54" t="s">
        <v>44</v>
      </c>
      <c r="N5391" t="s">
        <v>44</v>
      </c>
      <c r="O5391" t="s">
        <v>44</v>
      </c>
      <c r="P5391">
        <v>-99</v>
      </c>
    </row>
    <row r="5392" spans="1:16" x14ac:dyDescent="0.25">
      <c r="A5392" s="20" t="s">
        <v>17006</v>
      </c>
      <c r="B5392">
        <v>4</v>
      </c>
      <c r="C5392" t="s">
        <v>68</v>
      </c>
      <c r="D5392" t="s">
        <v>90</v>
      </c>
      <c r="E5392" t="s">
        <v>85</v>
      </c>
      <c r="F5392" t="s">
        <v>38</v>
      </c>
      <c r="G5392">
        <v>5</v>
      </c>
      <c r="H5392">
        <v>3</v>
      </c>
      <c r="I5392">
        <v>2014</v>
      </c>
      <c r="J5392" t="s">
        <v>75</v>
      </c>
      <c r="K5392" t="s">
        <v>44</v>
      </c>
      <c r="L5392" t="s">
        <v>44</v>
      </c>
      <c r="M5392" s="54" t="s">
        <v>44</v>
      </c>
      <c r="N5392" t="s">
        <v>44</v>
      </c>
      <c r="O5392" t="s">
        <v>44</v>
      </c>
      <c r="P5392">
        <v>-99</v>
      </c>
    </row>
    <row r="5393" spans="1:16" x14ac:dyDescent="0.25">
      <c r="A5393" s="20" t="s">
        <v>17006</v>
      </c>
      <c r="B5393">
        <v>4</v>
      </c>
      <c r="C5393" t="s">
        <v>68</v>
      </c>
      <c r="D5393" t="s">
        <v>90</v>
      </c>
      <c r="E5393" t="s">
        <v>85</v>
      </c>
      <c r="F5393" t="s">
        <v>38</v>
      </c>
      <c r="G5393">
        <v>5</v>
      </c>
      <c r="H5393">
        <v>3</v>
      </c>
      <c r="I5393">
        <v>2014</v>
      </c>
      <c r="J5393" t="s">
        <v>75</v>
      </c>
      <c r="K5393">
        <v>3.8570000000000002</v>
      </c>
      <c r="L5393">
        <v>1.18</v>
      </c>
      <c r="M5393" s="54">
        <v>6.54</v>
      </c>
      <c r="N5393" t="s">
        <v>44</v>
      </c>
      <c r="O5393" t="s">
        <v>44</v>
      </c>
      <c r="P5393">
        <v>-99</v>
      </c>
    </row>
    <row r="5394" spans="1:16" x14ac:dyDescent="0.25">
      <c r="A5394" s="20" t="s">
        <v>17006</v>
      </c>
      <c r="B5394">
        <v>4</v>
      </c>
      <c r="C5394" t="s">
        <v>68</v>
      </c>
      <c r="D5394" t="s">
        <v>90</v>
      </c>
      <c r="E5394" t="s">
        <v>85</v>
      </c>
      <c r="F5394" t="s">
        <v>38</v>
      </c>
      <c r="G5394">
        <v>5</v>
      </c>
      <c r="H5394">
        <v>3</v>
      </c>
      <c r="I5394">
        <v>2014</v>
      </c>
      <c r="J5394" t="s">
        <v>75</v>
      </c>
      <c r="K5394">
        <v>3.145</v>
      </c>
      <c r="L5394">
        <v>-0.26</v>
      </c>
      <c r="M5394" s="54">
        <v>6.55</v>
      </c>
      <c r="N5394" t="s">
        <v>44</v>
      </c>
      <c r="O5394" t="s">
        <v>44</v>
      </c>
      <c r="P5394">
        <v>-99</v>
      </c>
    </row>
    <row r="5395" spans="1:16" x14ac:dyDescent="0.25">
      <c r="A5395" s="20" t="s">
        <v>17006</v>
      </c>
      <c r="B5395">
        <v>4</v>
      </c>
      <c r="C5395" t="s">
        <v>68</v>
      </c>
      <c r="D5395" t="s">
        <v>90</v>
      </c>
      <c r="E5395" t="s">
        <v>85</v>
      </c>
      <c r="F5395" t="s">
        <v>38</v>
      </c>
      <c r="G5395">
        <v>5</v>
      </c>
      <c r="H5395">
        <v>3</v>
      </c>
      <c r="I5395">
        <v>2014</v>
      </c>
      <c r="J5395" t="s">
        <v>75</v>
      </c>
      <c r="K5395" t="s">
        <v>44</v>
      </c>
      <c r="L5395" t="s">
        <v>44</v>
      </c>
      <c r="M5395" s="54" t="s">
        <v>44</v>
      </c>
      <c r="N5395" t="s">
        <v>44</v>
      </c>
      <c r="O5395" t="s">
        <v>44</v>
      </c>
      <c r="P5395">
        <v>-99</v>
      </c>
    </row>
    <row r="5396" spans="1:16" x14ac:dyDescent="0.25">
      <c r="A5396" s="20" t="s">
        <v>17006</v>
      </c>
      <c r="B5396">
        <v>4</v>
      </c>
      <c r="C5396" t="s">
        <v>68</v>
      </c>
      <c r="D5396" t="s">
        <v>90</v>
      </c>
      <c r="E5396" t="s">
        <v>85</v>
      </c>
      <c r="F5396" t="s">
        <v>38</v>
      </c>
      <c r="G5396">
        <v>5</v>
      </c>
      <c r="H5396">
        <v>3</v>
      </c>
      <c r="I5396">
        <v>2014</v>
      </c>
      <c r="J5396" t="s">
        <v>75</v>
      </c>
      <c r="K5396" t="s">
        <v>44</v>
      </c>
      <c r="L5396" t="s">
        <v>44</v>
      </c>
      <c r="M5396" s="54" t="s">
        <v>44</v>
      </c>
      <c r="N5396" t="s">
        <v>44</v>
      </c>
      <c r="O5396" t="s">
        <v>44</v>
      </c>
      <c r="P5396">
        <v>-99</v>
      </c>
    </row>
    <row r="5397" spans="1:16" x14ac:dyDescent="0.25">
      <c r="A5397" s="20" t="s">
        <v>17006</v>
      </c>
      <c r="B5397">
        <v>4</v>
      </c>
      <c r="C5397" t="s">
        <v>68</v>
      </c>
      <c r="D5397" t="s">
        <v>90</v>
      </c>
      <c r="E5397" t="s">
        <v>85</v>
      </c>
      <c r="F5397" t="s">
        <v>38</v>
      </c>
      <c r="G5397">
        <v>5</v>
      </c>
      <c r="H5397">
        <v>3</v>
      </c>
      <c r="I5397">
        <v>2014</v>
      </c>
      <c r="J5397" t="s">
        <v>75</v>
      </c>
      <c r="K5397" t="s">
        <v>44</v>
      </c>
      <c r="L5397" t="s">
        <v>44</v>
      </c>
      <c r="M5397" s="54" t="s">
        <v>44</v>
      </c>
      <c r="N5397" t="s">
        <v>44</v>
      </c>
      <c r="O5397" t="s">
        <v>44</v>
      </c>
      <c r="P5397">
        <v>-99</v>
      </c>
    </row>
    <row r="5398" spans="1:16" x14ac:dyDescent="0.25">
      <c r="A5398" s="20" t="s">
        <v>17006</v>
      </c>
      <c r="B5398">
        <v>4</v>
      </c>
      <c r="C5398" t="s">
        <v>68</v>
      </c>
      <c r="D5398" t="s">
        <v>90</v>
      </c>
      <c r="E5398" t="s">
        <v>85</v>
      </c>
      <c r="F5398" t="s">
        <v>38</v>
      </c>
      <c r="G5398">
        <v>5</v>
      </c>
      <c r="H5398">
        <v>3</v>
      </c>
      <c r="I5398">
        <v>2014</v>
      </c>
      <c r="J5398" t="s">
        <v>75</v>
      </c>
      <c r="K5398" t="s">
        <v>44</v>
      </c>
      <c r="L5398" t="s">
        <v>44</v>
      </c>
      <c r="M5398" s="54" t="s">
        <v>44</v>
      </c>
      <c r="N5398" t="s">
        <v>44</v>
      </c>
      <c r="O5398" t="s">
        <v>44</v>
      </c>
      <c r="P5398">
        <v>-99</v>
      </c>
    </row>
    <row r="5399" spans="1:16" x14ac:dyDescent="0.25">
      <c r="A5399" s="20" t="s">
        <v>17006</v>
      </c>
      <c r="B5399">
        <v>4</v>
      </c>
      <c r="C5399" t="s">
        <v>68</v>
      </c>
      <c r="D5399" t="s">
        <v>90</v>
      </c>
      <c r="E5399" t="s">
        <v>85</v>
      </c>
      <c r="F5399" t="s">
        <v>38</v>
      </c>
      <c r="G5399">
        <v>5</v>
      </c>
      <c r="H5399">
        <v>3</v>
      </c>
      <c r="I5399">
        <v>2014</v>
      </c>
      <c r="J5399" t="s">
        <v>75</v>
      </c>
      <c r="K5399" t="s">
        <v>44</v>
      </c>
      <c r="L5399" t="s">
        <v>44</v>
      </c>
      <c r="M5399" s="54" t="s">
        <v>44</v>
      </c>
      <c r="N5399" t="s">
        <v>44</v>
      </c>
      <c r="O5399" t="s">
        <v>44</v>
      </c>
      <c r="P5399">
        <v>-99</v>
      </c>
    </row>
    <row r="5400" spans="1:16" x14ac:dyDescent="0.25">
      <c r="A5400" s="20" t="s">
        <v>17006</v>
      </c>
      <c r="B5400">
        <v>4</v>
      </c>
      <c r="C5400" t="s">
        <v>68</v>
      </c>
      <c r="D5400" t="s">
        <v>90</v>
      </c>
      <c r="E5400" t="s">
        <v>85</v>
      </c>
      <c r="F5400" t="s">
        <v>38</v>
      </c>
      <c r="G5400">
        <v>5</v>
      </c>
      <c r="H5400">
        <v>3</v>
      </c>
      <c r="I5400">
        <v>2014</v>
      </c>
      <c r="J5400" t="s">
        <v>75</v>
      </c>
      <c r="K5400" t="s">
        <v>44</v>
      </c>
      <c r="L5400" t="s">
        <v>44</v>
      </c>
      <c r="M5400" s="54" t="s">
        <v>44</v>
      </c>
      <c r="N5400" t="s">
        <v>44</v>
      </c>
      <c r="O5400" t="s">
        <v>44</v>
      </c>
      <c r="P5400">
        <v>-99</v>
      </c>
    </row>
    <row r="5401" spans="1:16" x14ac:dyDescent="0.25">
      <c r="A5401" s="20" t="s">
        <v>17006</v>
      </c>
      <c r="B5401">
        <v>4</v>
      </c>
      <c r="C5401" t="s">
        <v>68</v>
      </c>
      <c r="D5401" t="s">
        <v>90</v>
      </c>
      <c r="E5401" t="s">
        <v>85</v>
      </c>
      <c r="F5401" t="s">
        <v>38</v>
      </c>
      <c r="G5401">
        <v>5</v>
      </c>
      <c r="H5401">
        <v>3</v>
      </c>
      <c r="I5401">
        <v>2014</v>
      </c>
      <c r="J5401" t="s">
        <v>75</v>
      </c>
      <c r="K5401" t="s">
        <v>44</v>
      </c>
      <c r="L5401" t="s">
        <v>44</v>
      </c>
      <c r="M5401" s="54" t="s">
        <v>44</v>
      </c>
      <c r="N5401" t="s">
        <v>44</v>
      </c>
      <c r="O5401" t="s">
        <v>44</v>
      </c>
      <c r="P5401">
        <v>-99</v>
      </c>
    </row>
    <row r="5402" spans="1:16" x14ac:dyDescent="0.25">
      <c r="A5402" s="20" t="s">
        <v>17006</v>
      </c>
      <c r="B5402">
        <v>4</v>
      </c>
      <c r="C5402" t="s">
        <v>68</v>
      </c>
      <c r="D5402" t="s">
        <v>90</v>
      </c>
      <c r="E5402" t="s">
        <v>85</v>
      </c>
      <c r="F5402" t="s">
        <v>38</v>
      </c>
      <c r="G5402">
        <v>5</v>
      </c>
      <c r="H5402">
        <v>3</v>
      </c>
      <c r="I5402">
        <v>2014</v>
      </c>
      <c r="J5402" t="s">
        <v>75</v>
      </c>
      <c r="K5402">
        <v>0.74299999999999999</v>
      </c>
      <c r="L5402">
        <v>-7.82</v>
      </c>
      <c r="M5402" s="54">
        <v>9.31</v>
      </c>
      <c r="N5402" t="s">
        <v>44</v>
      </c>
      <c r="O5402" t="s">
        <v>44</v>
      </c>
      <c r="P5402">
        <v>-99</v>
      </c>
    </row>
    <row r="5403" spans="1:16" x14ac:dyDescent="0.25">
      <c r="A5403" s="20" t="s">
        <v>17006</v>
      </c>
      <c r="B5403">
        <v>4</v>
      </c>
      <c r="C5403" t="s">
        <v>68</v>
      </c>
      <c r="D5403" t="s">
        <v>90</v>
      </c>
      <c r="E5403" t="s">
        <v>85</v>
      </c>
      <c r="F5403" t="s">
        <v>38</v>
      </c>
      <c r="G5403">
        <v>5</v>
      </c>
      <c r="H5403">
        <v>3</v>
      </c>
      <c r="I5403">
        <v>2014</v>
      </c>
      <c r="J5403" t="s">
        <v>75</v>
      </c>
      <c r="K5403" t="s">
        <v>44</v>
      </c>
      <c r="L5403" t="s">
        <v>44</v>
      </c>
      <c r="M5403" s="54" t="s">
        <v>44</v>
      </c>
      <c r="N5403" t="s">
        <v>44</v>
      </c>
      <c r="O5403" t="s">
        <v>44</v>
      </c>
      <c r="P5403">
        <v>-99</v>
      </c>
    </row>
    <row r="5404" spans="1:16" x14ac:dyDescent="0.25">
      <c r="A5404" s="20" t="s">
        <v>17006</v>
      </c>
      <c r="B5404">
        <v>4</v>
      </c>
      <c r="C5404" t="s">
        <v>68</v>
      </c>
      <c r="D5404" t="s">
        <v>90</v>
      </c>
      <c r="E5404" t="s">
        <v>85</v>
      </c>
      <c r="F5404" t="s">
        <v>38</v>
      </c>
      <c r="G5404">
        <v>5</v>
      </c>
      <c r="H5404">
        <v>3</v>
      </c>
      <c r="I5404">
        <v>2014</v>
      </c>
      <c r="J5404" t="s">
        <v>75</v>
      </c>
      <c r="K5404" t="s">
        <v>44</v>
      </c>
      <c r="L5404" t="s">
        <v>44</v>
      </c>
      <c r="M5404" s="54" t="s">
        <v>44</v>
      </c>
      <c r="N5404" t="s">
        <v>44</v>
      </c>
      <c r="O5404" t="s">
        <v>44</v>
      </c>
      <c r="P5404">
        <v>-99</v>
      </c>
    </row>
    <row r="5405" spans="1:16" x14ac:dyDescent="0.25">
      <c r="A5405" s="20" t="s">
        <v>17006</v>
      </c>
      <c r="B5405">
        <v>4</v>
      </c>
      <c r="C5405" t="s">
        <v>68</v>
      </c>
      <c r="D5405" t="s">
        <v>90</v>
      </c>
      <c r="E5405" t="s">
        <v>85</v>
      </c>
      <c r="F5405" t="s">
        <v>38</v>
      </c>
      <c r="G5405">
        <v>5</v>
      </c>
      <c r="H5405">
        <v>3</v>
      </c>
      <c r="I5405">
        <v>2014</v>
      </c>
      <c r="J5405" t="s">
        <v>75</v>
      </c>
      <c r="K5405" t="s">
        <v>44</v>
      </c>
      <c r="L5405" t="s">
        <v>44</v>
      </c>
      <c r="M5405" s="54" t="s">
        <v>44</v>
      </c>
      <c r="N5405" t="s">
        <v>44</v>
      </c>
      <c r="O5405" t="s">
        <v>44</v>
      </c>
      <c r="P5405">
        <v>-99</v>
      </c>
    </row>
    <row r="5406" spans="1:16" x14ac:dyDescent="0.25">
      <c r="A5406" s="20" t="s">
        <v>17006</v>
      </c>
      <c r="B5406">
        <v>4</v>
      </c>
      <c r="C5406" t="s">
        <v>68</v>
      </c>
      <c r="D5406" t="s">
        <v>90</v>
      </c>
      <c r="E5406" t="s">
        <v>85</v>
      </c>
      <c r="F5406" t="s">
        <v>38</v>
      </c>
      <c r="G5406">
        <v>5</v>
      </c>
      <c r="H5406">
        <v>3</v>
      </c>
      <c r="I5406">
        <v>2014</v>
      </c>
      <c r="J5406" t="s">
        <v>75</v>
      </c>
      <c r="K5406" t="s">
        <v>44</v>
      </c>
      <c r="L5406" t="s">
        <v>44</v>
      </c>
      <c r="M5406" s="54" t="s">
        <v>44</v>
      </c>
      <c r="N5406" t="s">
        <v>44</v>
      </c>
      <c r="O5406" t="s">
        <v>44</v>
      </c>
      <c r="P5406">
        <v>-99</v>
      </c>
    </row>
    <row r="5407" spans="1:16" x14ac:dyDescent="0.25">
      <c r="A5407" s="20" t="s">
        <v>17007</v>
      </c>
      <c r="B5407">
        <v>4</v>
      </c>
      <c r="C5407" t="s">
        <v>68</v>
      </c>
      <c r="D5407" t="s">
        <v>90</v>
      </c>
      <c r="E5407" t="s">
        <v>85</v>
      </c>
      <c r="F5407" t="s">
        <v>38</v>
      </c>
      <c r="G5407">
        <v>2</v>
      </c>
      <c r="H5407">
        <v>3</v>
      </c>
      <c r="I5407">
        <v>2014</v>
      </c>
      <c r="J5407" t="s">
        <v>43</v>
      </c>
      <c r="K5407" t="s">
        <v>44</v>
      </c>
      <c r="L5407" t="s">
        <v>44</v>
      </c>
      <c r="M5407" s="54" t="s">
        <v>44</v>
      </c>
      <c r="N5407">
        <v>6</v>
      </c>
      <c r="O5407" t="s">
        <v>44</v>
      </c>
      <c r="P5407">
        <v>40.824829046386299</v>
      </c>
    </row>
    <row r="5408" spans="1:16" x14ac:dyDescent="0.25">
      <c r="A5408" s="20" t="s">
        <v>17008</v>
      </c>
      <c r="B5408">
        <v>4</v>
      </c>
      <c r="C5408" t="s">
        <v>68</v>
      </c>
      <c r="D5408" t="s">
        <v>90</v>
      </c>
      <c r="E5408" t="s">
        <v>85</v>
      </c>
      <c r="F5408" t="s">
        <v>38</v>
      </c>
      <c r="G5408">
        <v>3</v>
      </c>
      <c r="H5408">
        <v>3</v>
      </c>
      <c r="I5408">
        <v>2014</v>
      </c>
      <c r="J5408" t="s">
        <v>43</v>
      </c>
      <c r="K5408" t="s">
        <v>44</v>
      </c>
      <c r="L5408" t="s">
        <v>44</v>
      </c>
      <c r="M5408" s="54" t="s">
        <v>44</v>
      </c>
      <c r="N5408">
        <v>27</v>
      </c>
      <c r="O5408" t="s">
        <v>44</v>
      </c>
      <c r="P5408">
        <v>19.245008972987499</v>
      </c>
    </row>
    <row r="5409" spans="1:16" x14ac:dyDescent="0.25">
      <c r="A5409" s="20" t="s">
        <v>17009</v>
      </c>
      <c r="B5409">
        <v>4</v>
      </c>
      <c r="C5409" t="s">
        <v>68</v>
      </c>
      <c r="D5409" t="s">
        <v>90</v>
      </c>
      <c r="E5409" t="s">
        <v>85</v>
      </c>
      <c r="F5409" t="s">
        <v>38</v>
      </c>
      <c r="G5409">
        <v>4</v>
      </c>
      <c r="H5409">
        <v>3</v>
      </c>
      <c r="I5409">
        <v>2014</v>
      </c>
      <c r="J5409" t="s">
        <v>43</v>
      </c>
      <c r="K5409" t="s">
        <v>44</v>
      </c>
      <c r="L5409" t="s">
        <v>44</v>
      </c>
      <c r="M5409" s="54" t="s">
        <v>44</v>
      </c>
      <c r="N5409">
        <v>44</v>
      </c>
      <c r="O5409" t="s">
        <v>44</v>
      </c>
      <c r="P5409">
        <v>15.0755672288882</v>
      </c>
    </row>
    <row r="5410" spans="1:16" x14ac:dyDescent="0.25">
      <c r="A5410" s="20" t="s">
        <v>17010</v>
      </c>
      <c r="B5410">
        <v>4</v>
      </c>
      <c r="C5410" t="s">
        <v>68</v>
      </c>
      <c r="D5410" t="s">
        <v>90</v>
      </c>
      <c r="E5410" t="s">
        <v>85</v>
      </c>
      <c r="F5410" t="s">
        <v>38</v>
      </c>
      <c r="G5410">
        <v>5</v>
      </c>
      <c r="H5410">
        <v>3</v>
      </c>
      <c r="I5410">
        <v>2014</v>
      </c>
      <c r="J5410" t="s">
        <v>43</v>
      </c>
      <c r="K5410" t="s">
        <v>44</v>
      </c>
      <c r="L5410" t="s">
        <v>44</v>
      </c>
      <c r="M5410" s="54" t="s">
        <v>44</v>
      </c>
      <c r="N5410">
        <v>62</v>
      </c>
      <c r="O5410" t="s">
        <v>44</v>
      </c>
      <c r="P5410">
        <v>12.700012700019</v>
      </c>
    </row>
    <row r="5411" spans="1:16" x14ac:dyDescent="0.25">
      <c r="A5411" s="20" t="s">
        <v>5105</v>
      </c>
      <c r="B5411">
        <v>4</v>
      </c>
      <c r="C5411" t="s">
        <v>68</v>
      </c>
      <c r="D5411" t="s">
        <v>90</v>
      </c>
      <c r="E5411" t="s">
        <v>85</v>
      </c>
      <c r="F5411" t="s">
        <v>38</v>
      </c>
      <c r="G5411">
        <v>2</v>
      </c>
      <c r="H5411">
        <v>3</v>
      </c>
      <c r="I5411">
        <v>2014</v>
      </c>
      <c r="J5411" t="s">
        <v>45</v>
      </c>
      <c r="K5411" t="s">
        <v>44</v>
      </c>
      <c r="L5411" t="s">
        <v>44</v>
      </c>
      <c r="M5411" s="54" t="s">
        <v>44</v>
      </c>
      <c r="N5411">
        <v>18</v>
      </c>
      <c r="O5411" t="s">
        <v>44</v>
      </c>
      <c r="P5411">
        <v>23.570226039551599</v>
      </c>
    </row>
    <row r="5412" spans="1:16" x14ac:dyDescent="0.25">
      <c r="A5412" s="20" t="s">
        <v>5108</v>
      </c>
      <c r="B5412">
        <v>4</v>
      </c>
      <c r="C5412" t="s">
        <v>68</v>
      </c>
      <c r="D5412" t="s">
        <v>90</v>
      </c>
      <c r="E5412" t="s">
        <v>85</v>
      </c>
      <c r="F5412" t="s">
        <v>38</v>
      </c>
      <c r="G5412">
        <v>3</v>
      </c>
      <c r="H5412">
        <v>3</v>
      </c>
      <c r="I5412">
        <v>2014</v>
      </c>
      <c r="J5412" t="s">
        <v>45</v>
      </c>
      <c r="K5412" t="s">
        <v>44</v>
      </c>
      <c r="L5412" t="s">
        <v>44</v>
      </c>
      <c r="M5412" s="54" t="s">
        <v>44</v>
      </c>
      <c r="N5412">
        <v>12</v>
      </c>
      <c r="O5412" t="s">
        <v>44</v>
      </c>
      <c r="P5412">
        <v>28.867513459481302</v>
      </c>
    </row>
    <row r="5413" spans="1:16" x14ac:dyDescent="0.25">
      <c r="A5413" s="20" t="s">
        <v>5109</v>
      </c>
      <c r="B5413">
        <v>4</v>
      </c>
      <c r="C5413" t="s">
        <v>68</v>
      </c>
      <c r="D5413" t="s">
        <v>90</v>
      </c>
      <c r="E5413" t="s">
        <v>85</v>
      </c>
      <c r="F5413" t="s">
        <v>38</v>
      </c>
      <c r="G5413">
        <v>4</v>
      </c>
      <c r="H5413">
        <v>3</v>
      </c>
      <c r="I5413">
        <v>2014</v>
      </c>
      <c r="J5413" t="s">
        <v>45</v>
      </c>
      <c r="K5413">
        <v>5.7355675765432403</v>
      </c>
      <c r="L5413">
        <v>1.411</v>
      </c>
      <c r="M5413" s="54">
        <v>10.061</v>
      </c>
      <c r="N5413">
        <v>33</v>
      </c>
      <c r="O5413" t="s">
        <v>44</v>
      </c>
      <c r="P5413">
        <v>17.407765595569799</v>
      </c>
    </row>
    <row r="5414" spans="1:16" x14ac:dyDescent="0.25">
      <c r="A5414" s="20" t="s">
        <v>5110</v>
      </c>
      <c r="B5414">
        <v>4</v>
      </c>
      <c r="C5414" t="s">
        <v>68</v>
      </c>
      <c r="D5414" t="s">
        <v>90</v>
      </c>
      <c r="E5414" t="s">
        <v>85</v>
      </c>
      <c r="F5414" t="s">
        <v>38</v>
      </c>
      <c r="G5414">
        <v>5</v>
      </c>
      <c r="H5414">
        <v>3</v>
      </c>
      <c r="I5414">
        <v>2014</v>
      </c>
      <c r="J5414" t="s">
        <v>45</v>
      </c>
      <c r="K5414" t="s">
        <v>44</v>
      </c>
      <c r="L5414" t="s">
        <v>44</v>
      </c>
      <c r="M5414" s="54" t="s">
        <v>44</v>
      </c>
      <c r="N5414">
        <v>15</v>
      </c>
      <c r="O5414" t="s">
        <v>44</v>
      </c>
      <c r="P5414">
        <v>25.8198889747161</v>
      </c>
    </row>
    <row r="5415" spans="1:16" x14ac:dyDescent="0.25">
      <c r="A5415" s="20" t="s">
        <v>5125</v>
      </c>
      <c r="B5415">
        <v>4</v>
      </c>
      <c r="C5415" t="s">
        <v>68</v>
      </c>
      <c r="D5415" t="s">
        <v>90</v>
      </c>
      <c r="E5415" t="s">
        <v>85</v>
      </c>
      <c r="F5415" t="s">
        <v>38</v>
      </c>
      <c r="G5415">
        <v>2</v>
      </c>
      <c r="H5415">
        <v>3</v>
      </c>
      <c r="I5415">
        <v>2014</v>
      </c>
      <c r="J5415" t="s">
        <v>46</v>
      </c>
      <c r="K5415" t="s">
        <v>44</v>
      </c>
      <c r="L5415" t="s">
        <v>44</v>
      </c>
      <c r="M5415" s="54" t="s">
        <v>44</v>
      </c>
      <c r="N5415">
        <v>12</v>
      </c>
      <c r="O5415" t="s">
        <v>44</v>
      </c>
      <c r="P5415">
        <v>28.867513459481302</v>
      </c>
    </row>
    <row r="5416" spans="1:16" x14ac:dyDescent="0.25">
      <c r="A5416" s="20" t="s">
        <v>5128</v>
      </c>
      <c r="B5416">
        <v>4</v>
      </c>
      <c r="C5416" t="s">
        <v>68</v>
      </c>
      <c r="D5416" t="s">
        <v>90</v>
      </c>
      <c r="E5416" t="s">
        <v>85</v>
      </c>
      <c r="F5416" t="s">
        <v>38</v>
      </c>
      <c r="G5416">
        <v>3</v>
      </c>
      <c r="H5416">
        <v>3</v>
      </c>
      <c r="I5416">
        <v>2014</v>
      </c>
      <c r="J5416" t="s">
        <v>46</v>
      </c>
      <c r="K5416" t="s">
        <v>44</v>
      </c>
      <c r="L5416" t="s">
        <v>44</v>
      </c>
      <c r="M5416" s="54" t="s">
        <v>44</v>
      </c>
      <c r="N5416">
        <v>6</v>
      </c>
      <c r="O5416" t="s">
        <v>44</v>
      </c>
      <c r="P5416">
        <v>40.824829046386299</v>
      </c>
    </row>
    <row r="5417" spans="1:16" x14ac:dyDescent="0.25">
      <c r="A5417" s="20" t="s">
        <v>5129</v>
      </c>
      <c r="B5417">
        <v>4</v>
      </c>
      <c r="C5417" t="s">
        <v>68</v>
      </c>
      <c r="D5417" t="s">
        <v>90</v>
      </c>
      <c r="E5417" t="s">
        <v>85</v>
      </c>
      <c r="F5417" t="s">
        <v>38</v>
      </c>
      <c r="G5417">
        <v>4</v>
      </c>
      <c r="H5417">
        <v>3</v>
      </c>
      <c r="I5417">
        <v>2014</v>
      </c>
      <c r="J5417" t="s">
        <v>46</v>
      </c>
      <c r="K5417" t="s">
        <v>44</v>
      </c>
      <c r="L5417" t="s">
        <v>44</v>
      </c>
      <c r="M5417" s="54" t="s">
        <v>44</v>
      </c>
      <c r="N5417">
        <v>14</v>
      </c>
      <c r="O5417" t="s">
        <v>44</v>
      </c>
      <c r="P5417">
        <v>26.726124191242398</v>
      </c>
    </row>
    <row r="5418" spans="1:16" x14ac:dyDescent="0.25">
      <c r="A5418" s="20" t="s">
        <v>5130</v>
      </c>
      <c r="B5418">
        <v>4</v>
      </c>
      <c r="C5418" t="s">
        <v>68</v>
      </c>
      <c r="D5418" t="s">
        <v>90</v>
      </c>
      <c r="E5418" t="s">
        <v>85</v>
      </c>
      <c r="F5418" t="s">
        <v>38</v>
      </c>
      <c r="G5418">
        <v>5</v>
      </c>
      <c r="H5418">
        <v>3</v>
      </c>
      <c r="I5418">
        <v>2014</v>
      </c>
      <c r="J5418" t="s">
        <v>46</v>
      </c>
      <c r="K5418">
        <v>3.95756513660853</v>
      </c>
      <c r="L5418">
        <v>-0.82099999999999995</v>
      </c>
      <c r="M5418" s="54">
        <v>8.7360000000000007</v>
      </c>
      <c r="N5418">
        <v>27</v>
      </c>
      <c r="O5418" t="s">
        <v>44</v>
      </c>
      <c r="P5418">
        <v>19.245008972987499</v>
      </c>
    </row>
    <row r="5419" spans="1:16" x14ac:dyDescent="0.25">
      <c r="A5419" s="20" t="s">
        <v>5143</v>
      </c>
      <c r="B5419">
        <v>4</v>
      </c>
      <c r="C5419" t="s">
        <v>68</v>
      </c>
      <c r="D5419" t="s">
        <v>90</v>
      </c>
      <c r="E5419" t="s">
        <v>85</v>
      </c>
      <c r="F5419" t="s">
        <v>38</v>
      </c>
      <c r="G5419">
        <v>2</v>
      </c>
      <c r="H5419">
        <v>3</v>
      </c>
      <c r="I5419">
        <v>2014</v>
      </c>
      <c r="J5419" t="s">
        <v>47</v>
      </c>
      <c r="K5419" t="s">
        <v>44</v>
      </c>
      <c r="L5419" t="s">
        <v>44</v>
      </c>
      <c r="M5419" s="54" t="s">
        <v>44</v>
      </c>
      <c r="N5419">
        <v>7</v>
      </c>
      <c r="O5419" t="s">
        <v>44</v>
      </c>
      <c r="P5419">
        <v>37.796447300922701</v>
      </c>
    </row>
    <row r="5420" spans="1:16" x14ac:dyDescent="0.25">
      <c r="A5420" s="20" t="s">
        <v>5146</v>
      </c>
      <c r="B5420">
        <v>4</v>
      </c>
      <c r="C5420" t="s">
        <v>68</v>
      </c>
      <c r="D5420" t="s">
        <v>90</v>
      </c>
      <c r="E5420" t="s">
        <v>85</v>
      </c>
      <c r="F5420" t="s">
        <v>38</v>
      </c>
      <c r="G5420">
        <v>3</v>
      </c>
      <c r="H5420">
        <v>3</v>
      </c>
      <c r="I5420">
        <v>2014</v>
      </c>
      <c r="J5420" t="s">
        <v>47</v>
      </c>
      <c r="K5420" t="s">
        <v>44</v>
      </c>
      <c r="L5420" t="s">
        <v>44</v>
      </c>
      <c r="M5420" s="54" t="s">
        <v>44</v>
      </c>
      <c r="N5420">
        <v>11</v>
      </c>
      <c r="O5420" t="s">
        <v>44</v>
      </c>
      <c r="P5420">
        <v>30.151134457776401</v>
      </c>
    </row>
    <row r="5421" spans="1:16" x14ac:dyDescent="0.25">
      <c r="A5421" s="20" t="s">
        <v>5147</v>
      </c>
      <c r="B5421">
        <v>4</v>
      </c>
      <c r="C5421" t="s">
        <v>68</v>
      </c>
      <c r="D5421" t="s">
        <v>90</v>
      </c>
      <c r="E5421" t="s">
        <v>85</v>
      </c>
      <c r="F5421" t="s">
        <v>38</v>
      </c>
      <c r="G5421">
        <v>4</v>
      </c>
      <c r="H5421">
        <v>3</v>
      </c>
      <c r="I5421">
        <v>2014</v>
      </c>
      <c r="J5421" t="s">
        <v>47</v>
      </c>
      <c r="K5421" t="s">
        <v>44</v>
      </c>
      <c r="L5421" t="s">
        <v>44</v>
      </c>
      <c r="M5421" s="54" t="s">
        <v>44</v>
      </c>
      <c r="N5421">
        <v>28</v>
      </c>
      <c r="O5421" t="s">
        <v>44</v>
      </c>
      <c r="P5421">
        <v>18.8982236504614</v>
      </c>
    </row>
    <row r="5422" spans="1:16" x14ac:dyDescent="0.25">
      <c r="A5422" s="20" t="s">
        <v>5148</v>
      </c>
      <c r="B5422">
        <v>4</v>
      </c>
      <c r="C5422" t="s">
        <v>68</v>
      </c>
      <c r="D5422" t="s">
        <v>90</v>
      </c>
      <c r="E5422" t="s">
        <v>85</v>
      </c>
      <c r="F5422" t="s">
        <v>38</v>
      </c>
      <c r="G5422">
        <v>5</v>
      </c>
      <c r="H5422">
        <v>3</v>
      </c>
      <c r="I5422">
        <v>2014</v>
      </c>
      <c r="J5422" t="s">
        <v>47</v>
      </c>
      <c r="K5422" t="s">
        <v>44</v>
      </c>
      <c r="L5422" t="s">
        <v>44</v>
      </c>
      <c r="M5422" s="54" t="s">
        <v>44</v>
      </c>
      <c r="N5422">
        <v>165</v>
      </c>
      <c r="O5422" t="s">
        <v>44</v>
      </c>
      <c r="P5422">
        <v>7.7849894416152301</v>
      </c>
    </row>
    <row r="5423" spans="1:16" x14ac:dyDescent="0.25">
      <c r="A5423" s="20" t="s">
        <v>5164</v>
      </c>
      <c r="B5423">
        <v>4</v>
      </c>
      <c r="C5423" t="s">
        <v>68</v>
      </c>
      <c r="D5423" t="s">
        <v>90</v>
      </c>
      <c r="E5423" t="s">
        <v>85</v>
      </c>
      <c r="F5423" t="s">
        <v>38</v>
      </c>
      <c r="G5423">
        <v>2</v>
      </c>
      <c r="H5423">
        <v>3</v>
      </c>
      <c r="I5423">
        <v>2014</v>
      </c>
      <c r="J5423" t="s">
        <v>48</v>
      </c>
      <c r="K5423" t="s">
        <v>44</v>
      </c>
      <c r="L5423" t="s">
        <v>44</v>
      </c>
      <c r="M5423" s="54" t="s">
        <v>44</v>
      </c>
      <c r="N5423">
        <v>1</v>
      </c>
      <c r="O5423" t="s">
        <v>44</v>
      </c>
      <c r="P5423">
        <v>100</v>
      </c>
    </row>
    <row r="5424" spans="1:16" x14ac:dyDescent="0.25">
      <c r="A5424" s="20" t="s">
        <v>5167</v>
      </c>
      <c r="B5424">
        <v>4</v>
      </c>
      <c r="C5424" t="s">
        <v>68</v>
      </c>
      <c r="D5424" t="s">
        <v>90</v>
      </c>
      <c r="E5424" t="s">
        <v>85</v>
      </c>
      <c r="F5424" t="s">
        <v>38</v>
      </c>
      <c r="G5424">
        <v>3</v>
      </c>
      <c r="H5424">
        <v>3</v>
      </c>
      <c r="I5424">
        <v>2014</v>
      </c>
      <c r="J5424" t="s">
        <v>48</v>
      </c>
      <c r="K5424" t="s">
        <v>44</v>
      </c>
      <c r="L5424" t="s">
        <v>44</v>
      </c>
      <c r="M5424" s="54" t="s">
        <v>44</v>
      </c>
      <c r="N5424">
        <v>1</v>
      </c>
      <c r="O5424" t="s">
        <v>44</v>
      </c>
      <c r="P5424">
        <v>100</v>
      </c>
    </row>
    <row r="5425" spans="1:16" x14ac:dyDescent="0.25">
      <c r="A5425" s="20" t="s">
        <v>5168</v>
      </c>
      <c r="B5425">
        <v>4</v>
      </c>
      <c r="C5425" t="s">
        <v>68</v>
      </c>
      <c r="D5425" t="s">
        <v>90</v>
      </c>
      <c r="E5425" t="s">
        <v>85</v>
      </c>
      <c r="F5425" t="s">
        <v>38</v>
      </c>
      <c r="G5425">
        <v>4</v>
      </c>
      <c r="H5425">
        <v>3</v>
      </c>
      <c r="I5425">
        <v>2014</v>
      </c>
      <c r="J5425" t="s">
        <v>48</v>
      </c>
      <c r="K5425" t="s">
        <v>44</v>
      </c>
      <c r="L5425" t="s">
        <v>44</v>
      </c>
      <c r="M5425" s="54" t="s">
        <v>44</v>
      </c>
      <c r="N5425">
        <v>10</v>
      </c>
      <c r="O5425" t="s">
        <v>44</v>
      </c>
      <c r="P5425">
        <v>31.6227766016838</v>
      </c>
    </row>
    <row r="5426" spans="1:16" x14ac:dyDescent="0.25">
      <c r="A5426" s="20" t="s">
        <v>5169</v>
      </c>
      <c r="B5426">
        <v>4</v>
      </c>
      <c r="C5426" t="s">
        <v>68</v>
      </c>
      <c r="D5426" t="s">
        <v>90</v>
      </c>
      <c r="E5426" t="s">
        <v>85</v>
      </c>
      <c r="F5426" t="s">
        <v>38</v>
      </c>
      <c r="G5426">
        <v>5</v>
      </c>
      <c r="H5426">
        <v>3</v>
      </c>
      <c r="I5426">
        <v>2014</v>
      </c>
      <c r="J5426" t="s">
        <v>48</v>
      </c>
      <c r="K5426" t="s">
        <v>44</v>
      </c>
      <c r="L5426" t="s">
        <v>44</v>
      </c>
      <c r="M5426" s="54" t="s">
        <v>44</v>
      </c>
      <c r="N5426">
        <v>45</v>
      </c>
      <c r="O5426" t="s">
        <v>44</v>
      </c>
      <c r="P5426">
        <v>14.907119849998599</v>
      </c>
    </row>
    <row r="5427" spans="1:16" x14ac:dyDescent="0.25">
      <c r="A5427" s="20" t="s">
        <v>17011</v>
      </c>
      <c r="B5427">
        <v>4</v>
      </c>
      <c r="C5427" t="s">
        <v>68</v>
      </c>
      <c r="D5427" t="s">
        <v>90</v>
      </c>
      <c r="E5427" t="s">
        <v>85</v>
      </c>
      <c r="F5427" t="s">
        <v>38</v>
      </c>
      <c r="G5427">
        <v>2</v>
      </c>
      <c r="H5427">
        <v>3</v>
      </c>
      <c r="I5427">
        <v>2014</v>
      </c>
      <c r="J5427" t="s">
        <v>49</v>
      </c>
      <c r="K5427" t="s">
        <v>44</v>
      </c>
      <c r="L5427" t="s">
        <v>44</v>
      </c>
      <c r="M5427" s="54" t="s">
        <v>44</v>
      </c>
      <c r="N5427">
        <v>6</v>
      </c>
      <c r="O5427" t="s">
        <v>44</v>
      </c>
      <c r="P5427">
        <v>40.824829046386299</v>
      </c>
    </row>
    <row r="5428" spans="1:16" x14ac:dyDescent="0.25">
      <c r="A5428" s="20" t="s">
        <v>17012</v>
      </c>
      <c r="B5428">
        <v>4</v>
      </c>
      <c r="C5428" t="s">
        <v>68</v>
      </c>
      <c r="D5428" t="s">
        <v>90</v>
      </c>
      <c r="E5428" t="s">
        <v>85</v>
      </c>
      <c r="F5428" t="s">
        <v>38</v>
      </c>
      <c r="G5428">
        <v>3</v>
      </c>
      <c r="H5428">
        <v>3</v>
      </c>
      <c r="I5428">
        <v>2014</v>
      </c>
      <c r="J5428" t="s">
        <v>49</v>
      </c>
      <c r="K5428" t="s">
        <v>44</v>
      </c>
      <c r="L5428" t="s">
        <v>44</v>
      </c>
      <c r="M5428" s="54" t="s">
        <v>44</v>
      </c>
      <c r="N5428">
        <v>8</v>
      </c>
      <c r="O5428" t="s">
        <v>44</v>
      </c>
      <c r="P5428">
        <v>35.355339059327399</v>
      </c>
    </row>
    <row r="5429" spans="1:16" x14ac:dyDescent="0.25">
      <c r="A5429" s="20" t="s">
        <v>17013</v>
      </c>
      <c r="B5429">
        <v>4</v>
      </c>
      <c r="C5429" t="s">
        <v>68</v>
      </c>
      <c r="D5429" t="s">
        <v>90</v>
      </c>
      <c r="E5429" t="s">
        <v>85</v>
      </c>
      <c r="F5429" t="s">
        <v>38</v>
      </c>
      <c r="G5429">
        <v>4</v>
      </c>
      <c r="H5429">
        <v>3</v>
      </c>
      <c r="I5429">
        <v>2014</v>
      </c>
      <c r="J5429" t="s">
        <v>49</v>
      </c>
      <c r="K5429" t="s">
        <v>44</v>
      </c>
      <c r="L5429" t="s">
        <v>44</v>
      </c>
      <c r="M5429" s="54" t="s">
        <v>44</v>
      </c>
      <c r="N5429">
        <v>25</v>
      </c>
      <c r="O5429" t="s">
        <v>44</v>
      </c>
      <c r="P5429">
        <v>20</v>
      </c>
    </row>
    <row r="5430" spans="1:16" x14ac:dyDescent="0.25">
      <c r="A5430" s="20" t="s">
        <v>17014</v>
      </c>
      <c r="B5430">
        <v>4</v>
      </c>
      <c r="C5430" t="s">
        <v>68</v>
      </c>
      <c r="D5430" t="s">
        <v>90</v>
      </c>
      <c r="E5430" t="s">
        <v>85</v>
      </c>
      <c r="F5430" t="s">
        <v>38</v>
      </c>
      <c r="G5430">
        <v>5</v>
      </c>
      <c r="H5430">
        <v>3</v>
      </c>
      <c r="I5430">
        <v>2014</v>
      </c>
      <c r="J5430" t="s">
        <v>49</v>
      </c>
      <c r="K5430" t="s">
        <v>44</v>
      </c>
      <c r="L5430" t="s">
        <v>44</v>
      </c>
      <c r="M5430" s="54" t="s">
        <v>44</v>
      </c>
      <c r="N5430">
        <v>22</v>
      </c>
      <c r="O5430" t="s">
        <v>44</v>
      </c>
      <c r="P5430">
        <v>21.320071635561</v>
      </c>
    </row>
    <row r="5431" spans="1:16" x14ac:dyDescent="0.25">
      <c r="A5431" s="20" t="s">
        <v>17015</v>
      </c>
      <c r="B5431">
        <v>4</v>
      </c>
      <c r="C5431" t="s">
        <v>68</v>
      </c>
      <c r="D5431" t="s">
        <v>90</v>
      </c>
      <c r="E5431" t="s">
        <v>85</v>
      </c>
      <c r="F5431" t="s">
        <v>38</v>
      </c>
      <c r="G5431">
        <v>2</v>
      </c>
      <c r="H5431">
        <v>3</v>
      </c>
      <c r="I5431">
        <v>2014</v>
      </c>
      <c r="J5431" t="s">
        <v>50</v>
      </c>
      <c r="K5431" t="s">
        <v>44</v>
      </c>
      <c r="L5431" t="s">
        <v>44</v>
      </c>
      <c r="M5431" s="54" t="s">
        <v>44</v>
      </c>
      <c r="N5431">
        <v>3</v>
      </c>
      <c r="O5431" t="s">
        <v>44</v>
      </c>
      <c r="P5431">
        <v>57.735026918962603</v>
      </c>
    </row>
    <row r="5432" spans="1:16" x14ac:dyDescent="0.25">
      <c r="A5432" s="20" t="s">
        <v>17016</v>
      </c>
      <c r="B5432">
        <v>4</v>
      </c>
      <c r="C5432" t="s">
        <v>68</v>
      </c>
      <c r="D5432" t="s">
        <v>90</v>
      </c>
      <c r="E5432" t="s">
        <v>85</v>
      </c>
      <c r="F5432" t="s">
        <v>38</v>
      </c>
      <c r="G5432">
        <v>3</v>
      </c>
      <c r="H5432">
        <v>3</v>
      </c>
      <c r="I5432">
        <v>2014</v>
      </c>
      <c r="J5432" t="s">
        <v>50</v>
      </c>
      <c r="K5432" t="s">
        <v>44</v>
      </c>
      <c r="L5432" t="s">
        <v>44</v>
      </c>
      <c r="M5432" s="54" t="s">
        <v>44</v>
      </c>
      <c r="N5432">
        <v>2</v>
      </c>
      <c r="O5432" t="s">
        <v>44</v>
      </c>
      <c r="P5432">
        <v>70.710678118654698</v>
      </c>
    </row>
    <row r="5433" spans="1:16" x14ac:dyDescent="0.25">
      <c r="A5433" s="20" t="s">
        <v>17017</v>
      </c>
      <c r="B5433">
        <v>4</v>
      </c>
      <c r="C5433" t="s">
        <v>68</v>
      </c>
      <c r="D5433" t="s">
        <v>90</v>
      </c>
      <c r="E5433" t="s">
        <v>85</v>
      </c>
      <c r="F5433" t="s">
        <v>38</v>
      </c>
      <c r="G5433">
        <v>4</v>
      </c>
      <c r="H5433">
        <v>3</v>
      </c>
      <c r="I5433">
        <v>2014</v>
      </c>
      <c r="J5433" t="s">
        <v>50</v>
      </c>
      <c r="K5433" t="s">
        <v>44</v>
      </c>
      <c r="L5433" t="s">
        <v>44</v>
      </c>
      <c r="M5433" s="54" t="s">
        <v>44</v>
      </c>
      <c r="N5433">
        <v>19</v>
      </c>
      <c r="O5433" t="s">
        <v>44</v>
      </c>
      <c r="P5433">
        <v>22.941573387056199</v>
      </c>
    </row>
    <row r="5434" spans="1:16" x14ac:dyDescent="0.25">
      <c r="A5434" s="20" t="s">
        <v>17018</v>
      </c>
      <c r="B5434">
        <v>4</v>
      </c>
      <c r="C5434" t="s">
        <v>68</v>
      </c>
      <c r="D5434" t="s">
        <v>90</v>
      </c>
      <c r="E5434" t="s">
        <v>85</v>
      </c>
      <c r="F5434" t="s">
        <v>38</v>
      </c>
      <c r="G5434">
        <v>5</v>
      </c>
      <c r="H5434">
        <v>3</v>
      </c>
      <c r="I5434">
        <v>2014</v>
      </c>
      <c r="J5434" t="s">
        <v>50</v>
      </c>
      <c r="K5434" t="s">
        <v>44</v>
      </c>
      <c r="L5434" t="s">
        <v>44</v>
      </c>
      <c r="M5434" s="54" t="s">
        <v>44</v>
      </c>
      <c r="N5434">
        <v>57</v>
      </c>
      <c r="O5434" t="s">
        <v>44</v>
      </c>
      <c r="P5434">
        <v>13.245323570650401</v>
      </c>
    </row>
    <row r="5435" spans="1:16" x14ac:dyDescent="0.25">
      <c r="A5435" s="20" t="s">
        <v>21947</v>
      </c>
      <c r="B5435">
        <v>4</v>
      </c>
      <c r="C5435" t="s">
        <v>68</v>
      </c>
      <c r="D5435" t="s">
        <v>90</v>
      </c>
      <c r="E5435" t="s">
        <v>85</v>
      </c>
      <c r="F5435" t="s">
        <v>38</v>
      </c>
      <c r="G5435">
        <v>2</v>
      </c>
      <c r="H5435">
        <v>3</v>
      </c>
      <c r="I5435">
        <v>2014</v>
      </c>
      <c r="J5435" t="s">
        <v>51</v>
      </c>
      <c r="K5435" t="s">
        <v>44</v>
      </c>
      <c r="L5435" t="s">
        <v>44</v>
      </c>
      <c r="M5435" s="54" t="s">
        <v>44</v>
      </c>
      <c r="N5435">
        <v>2</v>
      </c>
      <c r="O5435" t="s">
        <v>44</v>
      </c>
      <c r="P5435">
        <v>70.710678118654698</v>
      </c>
    </row>
    <row r="5436" spans="1:16" x14ac:dyDescent="0.25">
      <c r="A5436" s="20" t="s">
        <v>17019</v>
      </c>
      <c r="B5436">
        <v>4</v>
      </c>
      <c r="C5436" t="s">
        <v>68</v>
      </c>
      <c r="D5436" t="s">
        <v>90</v>
      </c>
      <c r="E5436" t="s">
        <v>85</v>
      </c>
      <c r="F5436" t="s">
        <v>38</v>
      </c>
      <c r="G5436">
        <v>3</v>
      </c>
      <c r="H5436">
        <v>3</v>
      </c>
      <c r="I5436">
        <v>2014</v>
      </c>
      <c r="J5436" t="s">
        <v>51</v>
      </c>
      <c r="K5436" t="s">
        <v>44</v>
      </c>
      <c r="L5436" t="s">
        <v>44</v>
      </c>
      <c r="M5436" s="54" t="s">
        <v>44</v>
      </c>
      <c r="N5436">
        <v>11</v>
      </c>
      <c r="O5436" t="s">
        <v>44</v>
      </c>
      <c r="P5436">
        <v>30.151134457776401</v>
      </c>
    </row>
    <row r="5437" spans="1:16" x14ac:dyDescent="0.25">
      <c r="A5437" s="20" t="s">
        <v>17020</v>
      </c>
      <c r="B5437">
        <v>4</v>
      </c>
      <c r="C5437" t="s">
        <v>68</v>
      </c>
      <c r="D5437" t="s">
        <v>90</v>
      </c>
      <c r="E5437" t="s">
        <v>85</v>
      </c>
      <c r="F5437" t="s">
        <v>38</v>
      </c>
      <c r="G5437">
        <v>4</v>
      </c>
      <c r="H5437">
        <v>3</v>
      </c>
      <c r="I5437">
        <v>2014</v>
      </c>
      <c r="J5437" t="s">
        <v>51</v>
      </c>
      <c r="K5437" t="s">
        <v>44</v>
      </c>
      <c r="L5437" t="s">
        <v>44</v>
      </c>
      <c r="M5437" s="54" t="s">
        <v>44</v>
      </c>
      <c r="N5437">
        <v>13</v>
      </c>
      <c r="O5437" t="s">
        <v>44</v>
      </c>
      <c r="P5437">
        <v>27.735009811261499</v>
      </c>
    </row>
    <row r="5438" spans="1:16" x14ac:dyDescent="0.25">
      <c r="A5438" s="20" t="s">
        <v>17021</v>
      </c>
      <c r="B5438">
        <v>4</v>
      </c>
      <c r="C5438" t="s">
        <v>68</v>
      </c>
      <c r="D5438" t="s">
        <v>90</v>
      </c>
      <c r="E5438" t="s">
        <v>85</v>
      </c>
      <c r="F5438" t="s">
        <v>38</v>
      </c>
      <c r="G5438">
        <v>5</v>
      </c>
      <c r="H5438">
        <v>3</v>
      </c>
      <c r="I5438">
        <v>2014</v>
      </c>
      <c r="J5438" t="s">
        <v>51</v>
      </c>
      <c r="K5438" t="s">
        <v>44</v>
      </c>
      <c r="L5438" t="s">
        <v>44</v>
      </c>
      <c r="M5438" s="54" t="s">
        <v>44</v>
      </c>
      <c r="N5438">
        <v>29</v>
      </c>
      <c r="O5438" t="s">
        <v>44</v>
      </c>
      <c r="P5438">
        <v>18.569533817705199</v>
      </c>
    </row>
    <row r="5439" spans="1:16" x14ac:dyDescent="0.25">
      <c r="A5439" s="20" t="s">
        <v>17022</v>
      </c>
      <c r="B5439">
        <v>4</v>
      </c>
      <c r="C5439" t="s">
        <v>68</v>
      </c>
      <c r="D5439" t="s">
        <v>90</v>
      </c>
      <c r="E5439" t="s">
        <v>86</v>
      </c>
      <c r="F5439" t="s">
        <v>42</v>
      </c>
      <c r="G5439">
        <v>2</v>
      </c>
      <c r="H5439">
        <v>4</v>
      </c>
      <c r="I5439">
        <v>2014</v>
      </c>
      <c r="J5439" t="s">
        <v>52</v>
      </c>
      <c r="K5439" t="s">
        <v>44</v>
      </c>
      <c r="L5439" t="s">
        <v>44</v>
      </c>
      <c r="M5439" s="54" t="s">
        <v>44</v>
      </c>
      <c r="N5439">
        <v>1</v>
      </c>
      <c r="O5439" t="s">
        <v>44</v>
      </c>
      <c r="P5439">
        <v>100</v>
      </c>
    </row>
    <row r="5440" spans="1:16" x14ac:dyDescent="0.25">
      <c r="A5440" s="20" t="s">
        <v>17023</v>
      </c>
      <c r="B5440">
        <v>4</v>
      </c>
      <c r="C5440" t="s">
        <v>68</v>
      </c>
      <c r="D5440" t="s">
        <v>90</v>
      </c>
      <c r="E5440" t="s">
        <v>86</v>
      </c>
      <c r="F5440" t="s">
        <v>42</v>
      </c>
      <c r="G5440">
        <v>3</v>
      </c>
      <c r="H5440">
        <v>4</v>
      </c>
      <c r="I5440">
        <v>2014</v>
      </c>
      <c r="J5440" t="s">
        <v>52</v>
      </c>
      <c r="K5440" t="s">
        <v>44</v>
      </c>
      <c r="L5440" t="s">
        <v>44</v>
      </c>
      <c r="M5440" s="54" t="s">
        <v>44</v>
      </c>
      <c r="N5440">
        <v>4</v>
      </c>
      <c r="O5440" t="s">
        <v>44</v>
      </c>
      <c r="P5440">
        <v>50</v>
      </c>
    </row>
    <row r="5441" spans="1:16" x14ac:dyDescent="0.25">
      <c r="A5441" s="20" t="s">
        <v>17024</v>
      </c>
      <c r="B5441">
        <v>4</v>
      </c>
      <c r="C5441" t="s">
        <v>68</v>
      </c>
      <c r="D5441" t="s">
        <v>90</v>
      </c>
      <c r="E5441" t="s">
        <v>86</v>
      </c>
      <c r="F5441" t="s">
        <v>42</v>
      </c>
      <c r="G5441">
        <v>4</v>
      </c>
      <c r="H5441">
        <v>4</v>
      </c>
      <c r="I5441">
        <v>2014</v>
      </c>
      <c r="J5441" t="s">
        <v>52</v>
      </c>
      <c r="K5441" t="s">
        <v>44</v>
      </c>
      <c r="L5441" t="s">
        <v>44</v>
      </c>
      <c r="M5441" s="54" t="s">
        <v>44</v>
      </c>
      <c r="N5441">
        <v>1</v>
      </c>
      <c r="O5441" t="s">
        <v>44</v>
      </c>
      <c r="P5441">
        <v>100</v>
      </c>
    </row>
    <row r="5442" spans="1:16" x14ac:dyDescent="0.25">
      <c r="A5442" s="20" t="s">
        <v>21948</v>
      </c>
      <c r="B5442">
        <v>4</v>
      </c>
      <c r="C5442" t="s">
        <v>68</v>
      </c>
      <c r="D5442" t="s">
        <v>90</v>
      </c>
      <c r="E5442" t="s">
        <v>86</v>
      </c>
      <c r="F5442" t="s">
        <v>42</v>
      </c>
      <c r="G5442">
        <v>5</v>
      </c>
      <c r="H5442">
        <v>4</v>
      </c>
      <c r="I5442">
        <v>2014</v>
      </c>
      <c r="J5442" t="s">
        <v>52</v>
      </c>
      <c r="K5442" t="s">
        <v>44</v>
      </c>
      <c r="L5442" t="s">
        <v>44</v>
      </c>
      <c r="M5442" s="54" t="s">
        <v>44</v>
      </c>
      <c r="N5442">
        <v>1</v>
      </c>
      <c r="O5442" t="s">
        <v>44</v>
      </c>
      <c r="P5442">
        <v>100</v>
      </c>
    </row>
    <row r="5443" spans="1:16" x14ac:dyDescent="0.25">
      <c r="A5443" s="20" t="s">
        <v>17025</v>
      </c>
      <c r="B5443">
        <v>4</v>
      </c>
      <c r="C5443" t="s">
        <v>68</v>
      </c>
      <c r="D5443" t="s">
        <v>90</v>
      </c>
      <c r="E5443" t="s">
        <v>86</v>
      </c>
      <c r="F5443" t="s">
        <v>42</v>
      </c>
      <c r="G5443">
        <v>3</v>
      </c>
      <c r="H5443">
        <v>4</v>
      </c>
      <c r="I5443">
        <v>2014</v>
      </c>
      <c r="J5443" t="s">
        <v>53</v>
      </c>
      <c r="K5443" t="s">
        <v>44</v>
      </c>
      <c r="L5443" t="s">
        <v>44</v>
      </c>
      <c r="M5443" s="54" t="s">
        <v>44</v>
      </c>
      <c r="N5443">
        <v>2</v>
      </c>
      <c r="O5443" t="s">
        <v>44</v>
      </c>
      <c r="P5443">
        <v>70.710678118654698</v>
      </c>
    </row>
    <row r="5444" spans="1:16" x14ac:dyDescent="0.25">
      <c r="A5444" s="20" t="s">
        <v>21949</v>
      </c>
      <c r="B5444">
        <v>4</v>
      </c>
      <c r="C5444" t="s">
        <v>68</v>
      </c>
      <c r="D5444" t="s">
        <v>90</v>
      </c>
      <c r="E5444" t="s">
        <v>86</v>
      </c>
      <c r="F5444" t="s">
        <v>42</v>
      </c>
      <c r="G5444">
        <v>4</v>
      </c>
      <c r="H5444">
        <v>4</v>
      </c>
      <c r="I5444">
        <v>2014</v>
      </c>
      <c r="J5444" t="s">
        <v>53</v>
      </c>
      <c r="K5444" t="s">
        <v>44</v>
      </c>
      <c r="L5444" t="s">
        <v>44</v>
      </c>
      <c r="M5444" s="54" t="s">
        <v>44</v>
      </c>
      <c r="N5444">
        <v>3</v>
      </c>
      <c r="O5444" t="s">
        <v>44</v>
      </c>
      <c r="P5444">
        <v>57.735026918962603</v>
      </c>
    </row>
    <row r="5445" spans="1:16" x14ac:dyDescent="0.25">
      <c r="A5445" s="20" t="s">
        <v>17026</v>
      </c>
      <c r="B5445">
        <v>4</v>
      </c>
      <c r="C5445" t="s">
        <v>68</v>
      </c>
      <c r="D5445" t="s">
        <v>90</v>
      </c>
      <c r="E5445" t="s">
        <v>86</v>
      </c>
      <c r="F5445" t="s">
        <v>42</v>
      </c>
      <c r="G5445">
        <v>5</v>
      </c>
      <c r="H5445">
        <v>4</v>
      </c>
      <c r="I5445">
        <v>2014</v>
      </c>
      <c r="J5445" t="s">
        <v>53</v>
      </c>
      <c r="K5445" t="s">
        <v>44</v>
      </c>
      <c r="L5445" t="s">
        <v>44</v>
      </c>
      <c r="M5445" s="54" t="s">
        <v>44</v>
      </c>
      <c r="N5445">
        <v>10</v>
      </c>
      <c r="O5445" t="s">
        <v>44</v>
      </c>
      <c r="P5445">
        <v>31.6227766016838</v>
      </c>
    </row>
    <row r="5446" spans="1:16" x14ac:dyDescent="0.25">
      <c r="A5446" s="20" t="s">
        <v>17027</v>
      </c>
      <c r="B5446">
        <v>4</v>
      </c>
      <c r="C5446" t="s">
        <v>68</v>
      </c>
      <c r="D5446" t="s">
        <v>90</v>
      </c>
      <c r="E5446" t="s">
        <v>86</v>
      </c>
      <c r="F5446" t="s">
        <v>42</v>
      </c>
      <c r="G5446">
        <v>2</v>
      </c>
      <c r="H5446">
        <v>4</v>
      </c>
      <c r="I5446">
        <v>2014</v>
      </c>
      <c r="J5446" t="s">
        <v>34</v>
      </c>
      <c r="K5446">
        <v>0.75207081602685499</v>
      </c>
      <c r="L5446">
        <v>-11.593999999999999</v>
      </c>
      <c r="M5446" s="54">
        <v>13.098000000000001</v>
      </c>
      <c r="N5446">
        <v>30</v>
      </c>
      <c r="O5446" t="s">
        <v>44</v>
      </c>
      <c r="P5446">
        <v>18.257418583505501</v>
      </c>
    </row>
    <row r="5447" spans="1:16" x14ac:dyDescent="0.25">
      <c r="A5447" s="20" t="s">
        <v>17028</v>
      </c>
      <c r="B5447">
        <v>4</v>
      </c>
      <c r="C5447" t="s">
        <v>68</v>
      </c>
      <c r="D5447" t="s">
        <v>90</v>
      </c>
      <c r="E5447" t="s">
        <v>86</v>
      </c>
      <c r="F5447" t="s">
        <v>42</v>
      </c>
      <c r="G5447">
        <v>4</v>
      </c>
      <c r="H5447">
        <v>4</v>
      </c>
      <c r="I5447">
        <v>2014</v>
      </c>
      <c r="J5447" t="s">
        <v>54</v>
      </c>
      <c r="K5447" t="s">
        <v>44</v>
      </c>
      <c r="L5447" t="s">
        <v>44</v>
      </c>
      <c r="M5447" s="54" t="s">
        <v>44</v>
      </c>
      <c r="N5447">
        <v>4</v>
      </c>
      <c r="O5447" t="s">
        <v>44</v>
      </c>
      <c r="P5447">
        <v>50</v>
      </c>
    </row>
    <row r="5448" spans="1:16" x14ac:dyDescent="0.25">
      <c r="A5448" s="20" t="s">
        <v>17029</v>
      </c>
      <c r="B5448">
        <v>4</v>
      </c>
      <c r="C5448" t="s">
        <v>68</v>
      </c>
      <c r="D5448" t="s">
        <v>90</v>
      </c>
      <c r="E5448" t="s">
        <v>86</v>
      </c>
      <c r="F5448" t="s">
        <v>42</v>
      </c>
      <c r="G5448">
        <v>3</v>
      </c>
      <c r="H5448">
        <v>4</v>
      </c>
      <c r="I5448">
        <v>2014</v>
      </c>
      <c r="J5448" t="s">
        <v>34</v>
      </c>
      <c r="K5448">
        <v>3.3035552455482899</v>
      </c>
      <c r="L5448">
        <v>-8.7910000000000004</v>
      </c>
      <c r="M5448" s="54">
        <v>15.398</v>
      </c>
      <c r="N5448">
        <v>44</v>
      </c>
      <c r="O5448" t="s">
        <v>44</v>
      </c>
      <c r="P5448">
        <v>15.0755672288882</v>
      </c>
    </row>
    <row r="5449" spans="1:16" x14ac:dyDescent="0.25">
      <c r="A5449" s="20" t="s">
        <v>21950</v>
      </c>
      <c r="B5449">
        <v>4</v>
      </c>
      <c r="C5449" t="s">
        <v>68</v>
      </c>
      <c r="D5449" t="s">
        <v>90</v>
      </c>
      <c r="E5449" t="s">
        <v>86</v>
      </c>
      <c r="F5449" t="s">
        <v>42</v>
      </c>
      <c r="G5449">
        <v>2</v>
      </c>
      <c r="H5449">
        <v>4</v>
      </c>
      <c r="I5449">
        <v>2014</v>
      </c>
      <c r="J5449" t="s">
        <v>55</v>
      </c>
      <c r="K5449" t="s">
        <v>44</v>
      </c>
      <c r="L5449" t="s">
        <v>44</v>
      </c>
      <c r="M5449" s="54" t="s">
        <v>44</v>
      </c>
      <c r="N5449">
        <v>1</v>
      </c>
      <c r="O5449" t="s">
        <v>44</v>
      </c>
      <c r="P5449">
        <v>100</v>
      </c>
    </row>
    <row r="5450" spans="1:16" x14ac:dyDescent="0.25">
      <c r="A5450" s="20" t="s">
        <v>17030</v>
      </c>
      <c r="B5450">
        <v>4</v>
      </c>
      <c r="C5450" t="s">
        <v>68</v>
      </c>
      <c r="D5450" t="s">
        <v>90</v>
      </c>
      <c r="E5450" t="s">
        <v>86</v>
      </c>
      <c r="F5450" t="s">
        <v>42</v>
      </c>
      <c r="G5450">
        <v>3</v>
      </c>
      <c r="H5450">
        <v>4</v>
      </c>
      <c r="I5450">
        <v>2014</v>
      </c>
      <c r="J5450" t="s">
        <v>55</v>
      </c>
      <c r="K5450" t="s">
        <v>44</v>
      </c>
      <c r="L5450" t="s">
        <v>44</v>
      </c>
      <c r="M5450" s="54" t="s">
        <v>44</v>
      </c>
      <c r="N5450">
        <v>6</v>
      </c>
      <c r="O5450" t="s">
        <v>44</v>
      </c>
      <c r="P5450">
        <v>40.824829046386299</v>
      </c>
    </row>
    <row r="5451" spans="1:16" x14ac:dyDescent="0.25">
      <c r="A5451" s="20" t="s">
        <v>17031</v>
      </c>
      <c r="B5451">
        <v>4</v>
      </c>
      <c r="C5451" t="s">
        <v>68</v>
      </c>
      <c r="D5451" t="s">
        <v>90</v>
      </c>
      <c r="E5451" t="s">
        <v>86</v>
      </c>
      <c r="F5451" t="s">
        <v>42</v>
      </c>
      <c r="G5451">
        <v>4</v>
      </c>
      <c r="H5451">
        <v>4</v>
      </c>
      <c r="I5451">
        <v>2014</v>
      </c>
      <c r="J5451" t="s">
        <v>55</v>
      </c>
      <c r="K5451" t="s">
        <v>44</v>
      </c>
      <c r="L5451" t="s">
        <v>44</v>
      </c>
      <c r="M5451" s="54" t="s">
        <v>44</v>
      </c>
      <c r="N5451">
        <v>14</v>
      </c>
      <c r="O5451" t="s">
        <v>44</v>
      </c>
      <c r="P5451">
        <v>26.726124191242398</v>
      </c>
    </row>
    <row r="5452" spans="1:16" x14ac:dyDescent="0.25">
      <c r="A5452" s="20" t="s">
        <v>17032</v>
      </c>
      <c r="B5452">
        <v>4</v>
      </c>
      <c r="C5452" t="s">
        <v>68</v>
      </c>
      <c r="D5452" t="s">
        <v>90</v>
      </c>
      <c r="E5452" t="s">
        <v>86</v>
      </c>
      <c r="F5452" t="s">
        <v>42</v>
      </c>
      <c r="G5452">
        <v>5</v>
      </c>
      <c r="H5452">
        <v>4</v>
      </c>
      <c r="I5452">
        <v>2014</v>
      </c>
      <c r="J5452" t="s">
        <v>55</v>
      </c>
      <c r="K5452" t="s">
        <v>44</v>
      </c>
      <c r="L5452" t="s">
        <v>44</v>
      </c>
      <c r="M5452" s="54" t="s">
        <v>44</v>
      </c>
      <c r="N5452">
        <v>8</v>
      </c>
      <c r="O5452" t="s">
        <v>44</v>
      </c>
      <c r="P5452">
        <v>35.355339059327399</v>
      </c>
    </row>
    <row r="5453" spans="1:16" x14ac:dyDescent="0.25">
      <c r="A5453" s="20" t="s">
        <v>17033</v>
      </c>
      <c r="B5453">
        <v>4</v>
      </c>
      <c r="C5453" t="s">
        <v>68</v>
      </c>
      <c r="D5453" t="s">
        <v>90</v>
      </c>
      <c r="E5453" t="s">
        <v>86</v>
      </c>
      <c r="F5453" t="s">
        <v>42</v>
      </c>
      <c r="G5453">
        <v>4</v>
      </c>
      <c r="H5453">
        <v>4</v>
      </c>
      <c r="I5453">
        <v>2014</v>
      </c>
      <c r="J5453" t="s">
        <v>34</v>
      </c>
      <c r="K5453">
        <v>-4.9585023479532602</v>
      </c>
      <c r="L5453">
        <v>-15.986000000000001</v>
      </c>
      <c r="M5453" s="54">
        <v>6.069</v>
      </c>
      <c r="N5453">
        <v>45</v>
      </c>
      <c r="O5453" t="s">
        <v>44</v>
      </c>
      <c r="P5453">
        <v>14.907119849998599</v>
      </c>
    </row>
    <row r="5454" spans="1:16" x14ac:dyDescent="0.25">
      <c r="A5454" s="20" t="s">
        <v>22386</v>
      </c>
      <c r="B5454">
        <v>4</v>
      </c>
      <c r="C5454" t="s">
        <v>68</v>
      </c>
      <c r="D5454" t="s">
        <v>90</v>
      </c>
      <c r="E5454" t="s">
        <v>86</v>
      </c>
      <c r="F5454" t="s">
        <v>42</v>
      </c>
      <c r="G5454">
        <v>3</v>
      </c>
      <c r="H5454">
        <v>4</v>
      </c>
      <c r="I5454">
        <v>2014</v>
      </c>
      <c r="J5454" t="s">
        <v>56</v>
      </c>
      <c r="K5454" t="s">
        <v>44</v>
      </c>
      <c r="L5454" t="s">
        <v>44</v>
      </c>
      <c r="M5454" s="54" t="s">
        <v>44</v>
      </c>
      <c r="N5454">
        <v>1</v>
      </c>
      <c r="O5454" t="s">
        <v>44</v>
      </c>
      <c r="P5454">
        <v>100</v>
      </c>
    </row>
    <row r="5455" spans="1:16" x14ac:dyDescent="0.25">
      <c r="A5455" s="20" t="s">
        <v>21951</v>
      </c>
      <c r="B5455">
        <v>4</v>
      </c>
      <c r="C5455" t="s">
        <v>68</v>
      </c>
      <c r="D5455" t="s">
        <v>90</v>
      </c>
      <c r="E5455" t="s">
        <v>86</v>
      </c>
      <c r="F5455" t="s">
        <v>42</v>
      </c>
      <c r="G5455">
        <v>5</v>
      </c>
      <c r="H5455">
        <v>4</v>
      </c>
      <c r="I5455">
        <v>2014</v>
      </c>
      <c r="J5455" t="s">
        <v>56</v>
      </c>
      <c r="K5455" t="s">
        <v>44</v>
      </c>
      <c r="L5455" t="s">
        <v>44</v>
      </c>
      <c r="M5455" s="54" t="s">
        <v>44</v>
      </c>
      <c r="N5455">
        <v>1</v>
      </c>
      <c r="O5455" t="s">
        <v>44</v>
      </c>
      <c r="P5455">
        <v>100</v>
      </c>
    </row>
    <row r="5456" spans="1:16" x14ac:dyDescent="0.25">
      <c r="A5456" s="20" t="s">
        <v>17034</v>
      </c>
      <c r="B5456">
        <v>4</v>
      </c>
      <c r="C5456" t="s">
        <v>68</v>
      </c>
      <c r="D5456" t="s">
        <v>90</v>
      </c>
      <c r="E5456" t="s">
        <v>86</v>
      </c>
      <c r="F5456" t="s">
        <v>42</v>
      </c>
      <c r="G5456">
        <v>5</v>
      </c>
      <c r="H5456">
        <v>4</v>
      </c>
      <c r="I5456">
        <v>2014</v>
      </c>
      <c r="J5456" t="s">
        <v>34</v>
      </c>
      <c r="K5456">
        <v>-1.57287321857419</v>
      </c>
      <c r="L5456">
        <v>-12.217000000000001</v>
      </c>
      <c r="M5456" s="54">
        <v>9.0709999999999997</v>
      </c>
      <c r="N5456">
        <v>153</v>
      </c>
      <c r="O5456" t="s">
        <v>44</v>
      </c>
      <c r="P5456">
        <v>8.0845208345444295</v>
      </c>
    </row>
    <row r="5457" spans="1:16" x14ac:dyDescent="0.25">
      <c r="A5457" s="20" t="s">
        <v>21952</v>
      </c>
      <c r="B5457">
        <v>4</v>
      </c>
      <c r="C5457" t="s">
        <v>68</v>
      </c>
      <c r="D5457" t="s">
        <v>90</v>
      </c>
      <c r="E5457" t="s">
        <v>86</v>
      </c>
      <c r="F5457" t="s">
        <v>42</v>
      </c>
      <c r="G5457">
        <v>2</v>
      </c>
      <c r="H5457">
        <v>4</v>
      </c>
      <c r="I5457">
        <v>2014</v>
      </c>
      <c r="J5457" t="s">
        <v>57</v>
      </c>
      <c r="K5457" t="s">
        <v>44</v>
      </c>
      <c r="L5457" t="s">
        <v>44</v>
      </c>
      <c r="M5457" s="54" t="s">
        <v>44</v>
      </c>
      <c r="N5457">
        <v>1</v>
      </c>
      <c r="O5457" t="s">
        <v>44</v>
      </c>
      <c r="P5457">
        <v>100</v>
      </c>
    </row>
    <row r="5458" spans="1:16" x14ac:dyDescent="0.25">
      <c r="A5458" s="20" t="s">
        <v>21953</v>
      </c>
      <c r="B5458">
        <v>4</v>
      </c>
      <c r="C5458" t="s">
        <v>68</v>
      </c>
      <c r="D5458" t="s">
        <v>90</v>
      </c>
      <c r="E5458" t="s">
        <v>86</v>
      </c>
      <c r="F5458" t="s">
        <v>42</v>
      </c>
      <c r="G5458">
        <v>3</v>
      </c>
      <c r="H5458">
        <v>4</v>
      </c>
      <c r="I5458">
        <v>2014</v>
      </c>
      <c r="J5458" t="s">
        <v>57</v>
      </c>
      <c r="K5458" t="s">
        <v>44</v>
      </c>
      <c r="L5458" t="s">
        <v>44</v>
      </c>
      <c r="M5458" s="54" t="s">
        <v>44</v>
      </c>
      <c r="N5458">
        <v>1</v>
      </c>
      <c r="O5458" t="s">
        <v>44</v>
      </c>
      <c r="P5458">
        <v>100</v>
      </c>
    </row>
    <row r="5459" spans="1:16" x14ac:dyDescent="0.25">
      <c r="A5459" s="20" t="s">
        <v>17035</v>
      </c>
      <c r="B5459">
        <v>4</v>
      </c>
      <c r="C5459" t="s">
        <v>68</v>
      </c>
      <c r="D5459" t="s">
        <v>90</v>
      </c>
      <c r="E5459" t="s">
        <v>86</v>
      </c>
      <c r="F5459" t="s">
        <v>42</v>
      </c>
      <c r="G5459">
        <v>4</v>
      </c>
      <c r="H5459">
        <v>4</v>
      </c>
      <c r="I5459">
        <v>2014</v>
      </c>
      <c r="J5459" t="s">
        <v>57</v>
      </c>
      <c r="K5459" t="s">
        <v>44</v>
      </c>
      <c r="L5459" t="s">
        <v>44</v>
      </c>
      <c r="M5459" s="54" t="s">
        <v>44</v>
      </c>
      <c r="N5459">
        <v>2</v>
      </c>
      <c r="O5459" t="s">
        <v>44</v>
      </c>
      <c r="P5459">
        <v>70.710678118654698</v>
      </c>
    </row>
    <row r="5460" spans="1:16" x14ac:dyDescent="0.25">
      <c r="A5460" s="20" t="s">
        <v>17036</v>
      </c>
      <c r="B5460">
        <v>4</v>
      </c>
      <c r="C5460" t="s">
        <v>68</v>
      </c>
      <c r="D5460" t="s">
        <v>90</v>
      </c>
      <c r="E5460" t="s">
        <v>86</v>
      </c>
      <c r="F5460" t="s">
        <v>42</v>
      </c>
      <c r="G5460">
        <v>5</v>
      </c>
      <c r="H5460">
        <v>4</v>
      </c>
      <c r="I5460">
        <v>2014</v>
      </c>
      <c r="J5460" t="s">
        <v>57</v>
      </c>
      <c r="K5460" t="s">
        <v>44</v>
      </c>
      <c r="L5460" t="s">
        <v>44</v>
      </c>
      <c r="M5460" s="54" t="s">
        <v>44</v>
      </c>
      <c r="N5460">
        <v>1</v>
      </c>
      <c r="O5460" t="s">
        <v>44</v>
      </c>
      <c r="P5460">
        <v>100</v>
      </c>
    </row>
    <row r="5461" spans="1:16" x14ac:dyDescent="0.25">
      <c r="A5461" s="20" t="s">
        <v>17037</v>
      </c>
      <c r="B5461">
        <v>4</v>
      </c>
      <c r="C5461" t="s">
        <v>68</v>
      </c>
      <c r="D5461" t="s">
        <v>90</v>
      </c>
      <c r="E5461" t="s">
        <v>86</v>
      </c>
      <c r="F5461" t="s">
        <v>42</v>
      </c>
      <c r="G5461">
        <v>3</v>
      </c>
      <c r="H5461">
        <v>4</v>
      </c>
      <c r="I5461">
        <v>2014</v>
      </c>
      <c r="J5461" t="s">
        <v>58</v>
      </c>
      <c r="K5461" t="s">
        <v>44</v>
      </c>
      <c r="L5461" t="s">
        <v>44</v>
      </c>
      <c r="M5461" s="54" t="s">
        <v>44</v>
      </c>
      <c r="N5461">
        <v>4</v>
      </c>
      <c r="O5461" t="s">
        <v>44</v>
      </c>
      <c r="P5461">
        <v>50</v>
      </c>
    </row>
    <row r="5462" spans="1:16" x14ac:dyDescent="0.25">
      <c r="A5462" s="20" t="s">
        <v>17038</v>
      </c>
      <c r="B5462">
        <v>4</v>
      </c>
      <c r="C5462" t="s">
        <v>68</v>
      </c>
      <c r="D5462" t="s">
        <v>90</v>
      </c>
      <c r="E5462" t="s">
        <v>86</v>
      </c>
      <c r="F5462" t="s">
        <v>42</v>
      </c>
      <c r="G5462">
        <v>4</v>
      </c>
      <c r="H5462">
        <v>4</v>
      </c>
      <c r="I5462">
        <v>2014</v>
      </c>
      <c r="J5462" t="s">
        <v>58</v>
      </c>
      <c r="K5462" t="s">
        <v>44</v>
      </c>
      <c r="L5462" t="s">
        <v>44</v>
      </c>
      <c r="M5462" s="54" t="s">
        <v>44</v>
      </c>
      <c r="N5462">
        <v>14</v>
      </c>
      <c r="O5462" t="s">
        <v>44</v>
      </c>
      <c r="P5462">
        <v>26.726124191242398</v>
      </c>
    </row>
    <row r="5463" spans="1:16" x14ac:dyDescent="0.25">
      <c r="A5463" s="20" t="s">
        <v>17039</v>
      </c>
      <c r="B5463">
        <v>4</v>
      </c>
      <c r="C5463" t="s">
        <v>68</v>
      </c>
      <c r="D5463" t="s">
        <v>90</v>
      </c>
      <c r="E5463" t="s">
        <v>86</v>
      </c>
      <c r="F5463" t="s">
        <v>42</v>
      </c>
      <c r="G5463">
        <v>5</v>
      </c>
      <c r="H5463">
        <v>4</v>
      </c>
      <c r="I5463">
        <v>2014</v>
      </c>
      <c r="J5463" t="s">
        <v>58</v>
      </c>
      <c r="K5463" t="s">
        <v>44</v>
      </c>
      <c r="L5463" t="s">
        <v>44</v>
      </c>
      <c r="M5463" s="54" t="s">
        <v>44</v>
      </c>
      <c r="N5463">
        <v>14</v>
      </c>
      <c r="O5463" t="s">
        <v>44</v>
      </c>
      <c r="P5463">
        <v>26.726124191242398</v>
      </c>
    </row>
    <row r="5464" spans="1:16" x14ac:dyDescent="0.25">
      <c r="A5464" s="20" t="s">
        <v>17040</v>
      </c>
      <c r="B5464">
        <v>4</v>
      </c>
      <c r="C5464" t="s">
        <v>68</v>
      </c>
      <c r="D5464" t="s">
        <v>90</v>
      </c>
      <c r="E5464" t="s">
        <v>86</v>
      </c>
      <c r="F5464" t="s">
        <v>42</v>
      </c>
      <c r="G5464">
        <v>3</v>
      </c>
      <c r="H5464">
        <v>4</v>
      </c>
      <c r="I5464">
        <v>2014</v>
      </c>
      <c r="J5464" t="s">
        <v>59</v>
      </c>
      <c r="K5464" t="s">
        <v>44</v>
      </c>
      <c r="L5464" t="s">
        <v>44</v>
      </c>
      <c r="M5464" s="54" t="s">
        <v>44</v>
      </c>
      <c r="N5464">
        <v>2</v>
      </c>
      <c r="O5464" t="s">
        <v>44</v>
      </c>
      <c r="P5464">
        <v>70.710678118654698</v>
      </c>
    </row>
    <row r="5465" spans="1:16" x14ac:dyDescent="0.25">
      <c r="A5465" s="20" t="s">
        <v>17041</v>
      </c>
      <c r="B5465">
        <v>4</v>
      </c>
      <c r="C5465" t="s">
        <v>68</v>
      </c>
      <c r="D5465" t="s">
        <v>90</v>
      </c>
      <c r="E5465" t="s">
        <v>86</v>
      </c>
      <c r="F5465" t="s">
        <v>42</v>
      </c>
      <c r="G5465">
        <v>4</v>
      </c>
      <c r="H5465">
        <v>4</v>
      </c>
      <c r="I5465">
        <v>2014</v>
      </c>
      <c r="J5465" t="s">
        <v>59</v>
      </c>
      <c r="K5465" t="s">
        <v>44</v>
      </c>
      <c r="L5465" t="s">
        <v>44</v>
      </c>
      <c r="M5465" s="54" t="s">
        <v>44</v>
      </c>
      <c r="N5465">
        <v>4</v>
      </c>
      <c r="O5465" t="s">
        <v>44</v>
      </c>
      <c r="P5465">
        <v>50</v>
      </c>
    </row>
    <row r="5466" spans="1:16" x14ac:dyDescent="0.25">
      <c r="A5466" s="20" t="s">
        <v>17042</v>
      </c>
      <c r="B5466">
        <v>4</v>
      </c>
      <c r="C5466" t="s">
        <v>68</v>
      </c>
      <c r="D5466" t="s">
        <v>90</v>
      </c>
      <c r="E5466" t="s">
        <v>86</v>
      </c>
      <c r="F5466" t="s">
        <v>42</v>
      </c>
      <c r="G5466">
        <v>5</v>
      </c>
      <c r="H5466">
        <v>4</v>
      </c>
      <c r="I5466">
        <v>2014</v>
      </c>
      <c r="J5466" t="s">
        <v>59</v>
      </c>
      <c r="K5466" t="s">
        <v>44</v>
      </c>
      <c r="L5466" t="s">
        <v>44</v>
      </c>
      <c r="M5466" s="54" t="s">
        <v>44</v>
      </c>
      <c r="N5466">
        <v>1</v>
      </c>
      <c r="O5466" t="s">
        <v>44</v>
      </c>
      <c r="P5466">
        <v>100</v>
      </c>
    </row>
    <row r="5467" spans="1:16" x14ac:dyDescent="0.25">
      <c r="A5467" s="20" t="s">
        <v>17043</v>
      </c>
      <c r="B5467">
        <v>4</v>
      </c>
      <c r="C5467" t="s">
        <v>68</v>
      </c>
      <c r="D5467" t="s">
        <v>90</v>
      </c>
      <c r="E5467" t="s">
        <v>86</v>
      </c>
      <c r="F5467" t="s">
        <v>42</v>
      </c>
      <c r="G5467">
        <v>2</v>
      </c>
      <c r="H5467">
        <v>4</v>
      </c>
      <c r="I5467">
        <v>2014</v>
      </c>
      <c r="J5467" t="s">
        <v>60</v>
      </c>
      <c r="K5467" t="s">
        <v>44</v>
      </c>
      <c r="L5467" t="s">
        <v>44</v>
      </c>
      <c r="M5467" s="54" t="s">
        <v>44</v>
      </c>
      <c r="N5467">
        <v>7</v>
      </c>
      <c r="O5467" t="s">
        <v>44</v>
      </c>
      <c r="P5467">
        <v>37.796447300922701</v>
      </c>
    </row>
    <row r="5468" spans="1:16" x14ac:dyDescent="0.25">
      <c r="A5468" s="20" t="s">
        <v>17044</v>
      </c>
      <c r="B5468">
        <v>4</v>
      </c>
      <c r="C5468" t="s">
        <v>68</v>
      </c>
      <c r="D5468" t="s">
        <v>90</v>
      </c>
      <c r="E5468" t="s">
        <v>86</v>
      </c>
      <c r="F5468" t="s">
        <v>42</v>
      </c>
      <c r="G5468">
        <v>3</v>
      </c>
      <c r="H5468">
        <v>4</v>
      </c>
      <c r="I5468">
        <v>2014</v>
      </c>
      <c r="J5468" t="s">
        <v>60</v>
      </c>
      <c r="K5468" t="s">
        <v>44</v>
      </c>
      <c r="L5468" t="s">
        <v>44</v>
      </c>
      <c r="M5468" s="54" t="s">
        <v>44</v>
      </c>
      <c r="N5468">
        <v>30</v>
      </c>
      <c r="O5468" t="s">
        <v>44</v>
      </c>
      <c r="P5468">
        <v>18.257418583505501</v>
      </c>
    </row>
    <row r="5469" spans="1:16" x14ac:dyDescent="0.25">
      <c r="A5469" s="20" t="s">
        <v>17045</v>
      </c>
      <c r="B5469">
        <v>4</v>
      </c>
      <c r="C5469" t="s">
        <v>68</v>
      </c>
      <c r="D5469" t="s">
        <v>90</v>
      </c>
      <c r="E5469" t="s">
        <v>86</v>
      </c>
      <c r="F5469" t="s">
        <v>42</v>
      </c>
      <c r="G5469">
        <v>4</v>
      </c>
      <c r="H5469">
        <v>4</v>
      </c>
      <c r="I5469">
        <v>2014</v>
      </c>
      <c r="J5469" t="s">
        <v>60</v>
      </c>
      <c r="K5469" t="s">
        <v>44</v>
      </c>
      <c r="L5469" t="s">
        <v>44</v>
      </c>
      <c r="M5469" s="54" t="s">
        <v>44</v>
      </c>
      <c r="N5469">
        <v>42</v>
      </c>
      <c r="O5469" t="s">
        <v>44</v>
      </c>
      <c r="P5469">
        <v>15.430334996209201</v>
      </c>
    </row>
    <row r="5470" spans="1:16" x14ac:dyDescent="0.25">
      <c r="A5470" s="20" t="s">
        <v>17046</v>
      </c>
      <c r="B5470">
        <v>4</v>
      </c>
      <c r="C5470" t="s">
        <v>68</v>
      </c>
      <c r="D5470" t="s">
        <v>90</v>
      </c>
      <c r="E5470" t="s">
        <v>86</v>
      </c>
      <c r="F5470" t="s">
        <v>42</v>
      </c>
      <c r="G5470">
        <v>5</v>
      </c>
      <c r="H5470">
        <v>4</v>
      </c>
      <c r="I5470">
        <v>2014</v>
      </c>
      <c r="J5470" t="s">
        <v>60</v>
      </c>
      <c r="K5470" t="s">
        <v>44</v>
      </c>
      <c r="L5470" t="s">
        <v>44</v>
      </c>
      <c r="M5470" s="54" t="s">
        <v>44</v>
      </c>
      <c r="N5470">
        <v>40</v>
      </c>
      <c r="O5470" t="s">
        <v>44</v>
      </c>
      <c r="P5470">
        <v>15.8113883008419</v>
      </c>
    </row>
    <row r="5471" spans="1:16" x14ac:dyDescent="0.25">
      <c r="A5471" s="20" t="s">
        <v>17047</v>
      </c>
      <c r="B5471">
        <v>4</v>
      </c>
      <c r="C5471" t="s">
        <v>68</v>
      </c>
      <c r="D5471" t="s">
        <v>90</v>
      </c>
      <c r="E5471" t="s">
        <v>86</v>
      </c>
      <c r="F5471" t="s">
        <v>42</v>
      </c>
      <c r="G5471">
        <v>4</v>
      </c>
      <c r="H5471">
        <v>4</v>
      </c>
      <c r="I5471">
        <v>2014</v>
      </c>
      <c r="J5471" t="s">
        <v>61</v>
      </c>
      <c r="K5471" t="s">
        <v>44</v>
      </c>
      <c r="L5471" t="s">
        <v>44</v>
      </c>
      <c r="M5471" s="54" t="s">
        <v>44</v>
      </c>
      <c r="N5471">
        <v>1</v>
      </c>
      <c r="O5471" t="s">
        <v>44</v>
      </c>
      <c r="P5471">
        <v>100</v>
      </c>
    </row>
    <row r="5472" spans="1:16" x14ac:dyDescent="0.25">
      <c r="A5472" s="20" t="s">
        <v>17048</v>
      </c>
      <c r="B5472">
        <v>4</v>
      </c>
      <c r="C5472" t="s">
        <v>68</v>
      </c>
      <c r="D5472" t="s">
        <v>90</v>
      </c>
      <c r="E5472" t="s">
        <v>86</v>
      </c>
      <c r="F5472" t="s">
        <v>42</v>
      </c>
      <c r="G5472">
        <v>4</v>
      </c>
      <c r="H5472">
        <v>4</v>
      </c>
      <c r="I5472">
        <v>2014</v>
      </c>
      <c r="J5472" t="s">
        <v>62</v>
      </c>
      <c r="K5472" t="s">
        <v>44</v>
      </c>
      <c r="L5472" t="s">
        <v>44</v>
      </c>
      <c r="M5472" s="54" t="s">
        <v>44</v>
      </c>
      <c r="N5472">
        <v>1</v>
      </c>
      <c r="O5472" t="s">
        <v>44</v>
      </c>
      <c r="P5472">
        <v>100</v>
      </c>
    </row>
    <row r="5473" spans="1:16" x14ac:dyDescent="0.25">
      <c r="A5473" s="20" t="s">
        <v>17049</v>
      </c>
      <c r="B5473">
        <v>4</v>
      </c>
      <c r="C5473" t="s">
        <v>68</v>
      </c>
      <c r="D5473" t="s">
        <v>90</v>
      </c>
      <c r="E5473" t="s">
        <v>86</v>
      </c>
      <c r="F5473" t="s">
        <v>42</v>
      </c>
      <c r="G5473">
        <v>5</v>
      </c>
      <c r="H5473">
        <v>4</v>
      </c>
      <c r="I5473">
        <v>2014</v>
      </c>
      <c r="J5473" t="s">
        <v>62</v>
      </c>
      <c r="K5473" t="s">
        <v>44</v>
      </c>
      <c r="L5473" t="s">
        <v>44</v>
      </c>
      <c r="M5473" s="54" t="s">
        <v>44</v>
      </c>
      <c r="N5473">
        <v>2</v>
      </c>
      <c r="O5473" t="s">
        <v>44</v>
      </c>
      <c r="P5473">
        <v>70.710678118654698</v>
      </c>
    </row>
    <row r="5474" spans="1:16" x14ac:dyDescent="0.25">
      <c r="A5474" s="20" t="s">
        <v>17050</v>
      </c>
      <c r="B5474">
        <v>4</v>
      </c>
      <c r="C5474" t="s">
        <v>68</v>
      </c>
      <c r="D5474" t="s">
        <v>90</v>
      </c>
      <c r="E5474" t="s">
        <v>86</v>
      </c>
      <c r="F5474" t="s">
        <v>42</v>
      </c>
      <c r="G5474">
        <v>2</v>
      </c>
      <c r="H5474">
        <v>4</v>
      </c>
      <c r="I5474">
        <v>2014</v>
      </c>
      <c r="J5474" t="s">
        <v>75</v>
      </c>
      <c r="K5474">
        <v>-6.5270000000000001</v>
      </c>
      <c r="L5474">
        <v>-17.239999999999998</v>
      </c>
      <c r="M5474" s="54">
        <v>4.18</v>
      </c>
      <c r="N5474" t="s">
        <v>44</v>
      </c>
      <c r="O5474" t="s">
        <v>44</v>
      </c>
      <c r="P5474">
        <v>-99</v>
      </c>
    </row>
    <row r="5475" spans="1:16" x14ac:dyDescent="0.25">
      <c r="A5475" s="20" t="s">
        <v>17050</v>
      </c>
      <c r="B5475">
        <v>4</v>
      </c>
      <c r="C5475" t="s">
        <v>68</v>
      </c>
      <c r="D5475" t="s">
        <v>90</v>
      </c>
      <c r="E5475" t="s">
        <v>86</v>
      </c>
      <c r="F5475" t="s">
        <v>42</v>
      </c>
      <c r="G5475">
        <v>2</v>
      </c>
      <c r="H5475">
        <v>4</v>
      </c>
      <c r="I5475">
        <v>2014</v>
      </c>
      <c r="J5475" t="s">
        <v>75</v>
      </c>
      <c r="K5475" t="s">
        <v>44</v>
      </c>
      <c r="L5475" t="s">
        <v>44</v>
      </c>
      <c r="M5475" s="54" t="s">
        <v>44</v>
      </c>
      <c r="N5475" t="s">
        <v>44</v>
      </c>
      <c r="O5475" t="s">
        <v>44</v>
      </c>
      <c r="P5475">
        <v>-99</v>
      </c>
    </row>
    <row r="5476" spans="1:16" x14ac:dyDescent="0.25">
      <c r="A5476" s="20" t="s">
        <v>17050</v>
      </c>
      <c r="B5476">
        <v>4</v>
      </c>
      <c r="C5476" t="s">
        <v>68</v>
      </c>
      <c r="D5476" t="s">
        <v>90</v>
      </c>
      <c r="E5476" t="s">
        <v>86</v>
      </c>
      <c r="F5476" t="s">
        <v>42</v>
      </c>
      <c r="G5476">
        <v>2</v>
      </c>
      <c r="H5476">
        <v>4</v>
      </c>
      <c r="I5476">
        <v>2014</v>
      </c>
      <c r="J5476" t="s">
        <v>75</v>
      </c>
      <c r="K5476" t="s">
        <v>44</v>
      </c>
      <c r="L5476" t="s">
        <v>44</v>
      </c>
      <c r="M5476" s="54" t="s">
        <v>44</v>
      </c>
      <c r="N5476" t="s">
        <v>44</v>
      </c>
      <c r="O5476" t="s">
        <v>44</v>
      </c>
      <c r="P5476">
        <v>-99</v>
      </c>
    </row>
    <row r="5477" spans="1:16" x14ac:dyDescent="0.25">
      <c r="A5477" s="20" t="s">
        <v>17050</v>
      </c>
      <c r="B5477">
        <v>4</v>
      </c>
      <c r="C5477" t="s">
        <v>68</v>
      </c>
      <c r="D5477" t="s">
        <v>90</v>
      </c>
      <c r="E5477" t="s">
        <v>86</v>
      </c>
      <c r="F5477" t="s">
        <v>42</v>
      </c>
      <c r="G5477">
        <v>2</v>
      </c>
      <c r="H5477">
        <v>4</v>
      </c>
      <c r="I5477">
        <v>2014</v>
      </c>
      <c r="J5477" t="s">
        <v>75</v>
      </c>
      <c r="K5477" t="s">
        <v>44</v>
      </c>
      <c r="L5477" t="s">
        <v>44</v>
      </c>
      <c r="M5477" s="54" t="s">
        <v>44</v>
      </c>
      <c r="N5477" t="s">
        <v>44</v>
      </c>
      <c r="O5477" t="s">
        <v>44</v>
      </c>
      <c r="P5477">
        <v>-99</v>
      </c>
    </row>
    <row r="5478" spans="1:16" x14ac:dyDescent="0.25">
      <c r="A5478" s="20" t="s">
        <v>17050</v>
      </c>
      <c r="B5478">
        <v>4</v>
      </c>
      <c r="C5478" t="s">
        <v>68</v>
      </c>
      <c r="D5478" t="s">
        <v>90</v>
      </c>
      <c r="E5478" t="s">
        <v>86</v>
      </c>
      <c r="F5478" t="s">
        <v>42</v>
      </c>
      <c r="G5478">
        <v>2</v>
      </c>
      <c r="H5478">
        <v>4</v>
      </c>
      <c r="I5478">
        <v>2014</v>
      </c>
      <c r="J5478" t="s">
        <v>75</v>
      </c>
      <c r="K5478" t="s">
        <v>44</v>
      </c>
      <c r="L5478" t="s">
        <v>44</v>
      </c>
      <c r="M5478" s="54" t="s">
        <v>44</v>
      </c>
      <c r="N5478" t="s">
        <v>44</v>
      </c>
      <c r="O5478" t="s">
        <v>44</v>
      </c>
      <c r="P5478">
        <v>-99</v>
      </c>
    </row>
    <row r="5479" spans="1:16" x14ac:dyDescent="0.25">
      <c r="A5479" s="20" t="s">
        <v>17050</v>
      </c>
      <c r="B5479">
        <v>4</v>
      </c>
      <c r="C5479" t="s">
        <v>68</v>
      </c>
      <c r="D5479" t="s">
        <v>90</v>
      </c>
      <c r="E5479" t="s">
        <v>86</v>
      </c>
      <c r="F5479" t="s">
        <v>42</v>
      </c>
      <c r="G5479">
        <v>2</v>
      </c>
      <c r="H5479">
        <v>4</v>
      </c>
      <c r="I5479">
        <v>2014</v>
      </c>
      <c r="J5479" t="s">
        <v>75</v>
      </c>
      <c r="K5479" t="s">
        <v>44</v>
      </c>
      <c r="L5479" t="s">
        <v>44</v>
      </c>
      <c r="M5479" s="54" t="s">
        <v>44</v>
      </c>
      <c r="N5479" t="s">
        <v>44</v>
      </c>
      <c r="O5479" t="s">
        <v>44</v>
      </c>
      <c r="P5479">
        <v>-99</v>
      </c>
    </row>
    <row r="5480" spans="1:16" x14ac:dyDescent="0.25">
      <c r="A5480" s="20" t="s">
        <v>17050</v>
      </c>
      <c r="B5480">
        <v>4</v>
      </c>
      <c r="C5480" t="s">
        <v>68</v>
      </c>
      <c r="D5480" t="s">
        <v>90</v>
      </c>
      <c r="E5480" t="s">
        <v>86</v>
      </c>
      <c r="F5480" t="s">
        <v>42</v>
      </c>
      <c r="G5480">
        <v>2</v>
      </c>
      <c r="H5480">
        <v>4</v>
      </c>
      <c r="I5480">
        <v>2014</v>
      </c>
      <c r="J5480" t="s">
        <v>75</v>
      </c>
      <c r="K5480" t="s">
        <v>44</v>
      </c>
      <c r="L5480" t="s">
        <v>44</v>
      </c>
      <c r="M5480" s="54" t="s">
        <v>44</v>
      </c>
      <c r="N5480" t="s">
        <v>44</v>
      </c>
      <c r="O5480" t="s">
        <v>44</v>
      </c>
      <c r="P5480">
        <v>-99</v>
      </c>
    </row>
    <row r="5481" spans="1:16" x14ac:dyDescent="0.25">
      <c r="A5481" s="20" t="s">
        <v>17050</v>
      </c>
      <c r="B5481">
        <v>4</v>
      </c>
      <c r="C5481" t="s">
        <v>68</v>
      </c>
      <c r="D5481" t="s">
        <v>90</v>
      </c>
      <c r="E5481" t="s">
        <v>86</v>
      </c>
      <c r="F5481" t="s">
        <v>42</v>
      </c>
      <c r="G5481">
        <v>2</v>
      </c>
      <c r="H5481">
        <v>4</v>
      </c>
      <c r="I5481">
        <v>2014</v>
      </c>
      <c r="J5481" t="s">
        <v>75</v>
      </c>
      <c r="K5481" t="s">
        <v>44</v>
      </c>
      <c r="L5481" t="s">
        <v>44</v>
      </c>
      <c r="M5481" s="54" t="s">
        <v>44</v>
      </c>
      <c r="N5481" t="s">
        <v>44</v>
      </c>
      <c r="O5481" t="s">
        <v>44</v>
      </c>
      <c r="P5481">
        <v>-99</v>
      </c>
    </row>
    <row r="5482" spans="1:16" x14ac:dyDescent="0.25">
      <c r="A5482" s="20" t="s">
        <v>17050</v>
      </c>
      <c r="B5482">
        <v>4</v>
      </c>
      <c r="C5482" t="s">
        <v>68</v>
      </c>
      <c r="D5482" t="s">
        <v>90</v>
      </c>
      <c r="E5482" t="s">
        <v>86</v>
      </c>
      <c r="F5482" t="s">
        <v>42</v>
      </c>
      <c r="G5482">
        <v>2</v>
      </c>
      <c r="H5482">
        <v>4</v>
      </c>
      <c r="I5482">
        <v>2014</v>
      </c>
      <c r="J5482" t="s">
        <v>75</v>
      </c>
      <c r="K5482" t="s">
        <v>44</v>
      </c>
      <c r="L5482" t="s">
        <v>44</v>
      </c>
      <c r="M5482" s="54" t="s">
        <v>44</v>
      </c>
      <c r="N5482" t="s">
        <v>44</v>
      </c>
      <c r="O5482" t="s">
        <v>44</v>
      </c>
      <c r="P5482">
        <v>-99</v>
      </c>
    </row>
    <row r="5483" spans="1:16" x14ac:dyDescent="0.25">
      <c r="A5483" s="20" t="s">
        <v>17051</v>
      </c>
      <c r="B5483">
        <v>4</v>
      </c>
      <c r="C5483" t="s">
        <v>68</v>
      </c>
      <c r="D5483" t="s">
        <v>90</v>
      </c>
      <c r="E5483" t="s">
        <v>86</v>
      </c>
      <c r="F5483" t="s">
        <v>42</v>
      </c>
      <c r="G5483">
        <v>3</v>
      </c>
      <c r="H5483">
        <v>4</v>
      </c>
      <c r="I5483">
        <v>2014</v>
      </c>
      <c r="J5483" t="s">
        <v>75</v>
      </c>
      <c r="K5483">
        <v>-7.1689999999999996</v>
      </c>
      <c r="L5483">
        <v>-17.66</v>
      </c>
      <c r="M5483" s="54">
        <v>3.32</v>
      </c>
      <c r="N5483" t="s">
        <v>44</v>
      </c>
      <c r="O5483" t="s">
        <v>44</v>
      </c>
      <c r="P5483">
        <v>-99</v>
      </c>
    </row>
    <row r="5484" spans="1:16" x14ac:dyDescent="0.25">
      <c r="A5484" s="20" t="s">
        <v>17051</v>
      </c>
      <c r="B5484">
        <v>4</v>
      </c>
      <c r="C5484" t="s">
        <v>68</v>
      </c>
      <c r="D5484" t="s">
        <v>90</v>
      </c>
      <c r="E5484" t="s">
        <v>86</v>
      </c>
      <c r="F5484" t="s">
        <v>42</v>
      </c>
      <c r="G5484">
        <v>3</v>
      </c>
      <c r="H5484">
        <v>4</v>
      </c>
      <c r="I5484">
        <v>2014</v>
      </c>
      <c r="J5484" t="s">
        <v>75</v>
      </c>
      <c r="K5484" t="s">
        <v>44</v>
      </c>
      <c r="L5484" t="s">
        <v>44</v>
      </c>
      <c r="M5484" s="54" t="s">
        <v>44</v>
      </c>
      <c r="N5484" t="s">
        <v>44</v>
      </c>
      <c r="O5484" t="s">
        <v>44</v>
      </c>
      <c r="P5484">
        <v>-99</v>
      </c>
    </row>
    <row r="5485" spans="1:16" x14ac:dyDescent="0.25">
      <c r="A5485" s="20" t="s">
        <v>17051</v>
      </c>
      <c r="B5485">
        <v>4</v>
      </c>
      <c r="C5485" t="s">
        <v>68</v>
      </c>
      <c r="D5485" t="s">
        <v>90</v>
      </c>
      <c r="E5485" t="s">
        <v>86</v>
      </c>
      <c r="F5485" t="s">
        <v>42</v>
      </c>
      <c r="G5485">
        <v>3</v>
      </c>
      <c r="H5485">
        <v>4</v>
      </c>
      <c r="I5485">
        <v>2014</v>
      </c>
      <c r="J5485" t="s">
        <v>75</v>
      </c>
      <c r="K5485" t="s">
        <v>44</v>
      </c>
      <c r="L5485" t="s">
        <v>44</v>
      </c>
      <c r="M5485" s="54" t="s">
        <v>44</v>
      </c>
      <c r="N5485" t="s">
        <v>44</v>
      </c>
      <c r="O5485" t="s">
        <v>44</v>
      </c>
      <c r="P5485">
        <v>-99</v>
      </c>
    </row>
    <row r="5486" spans="1:16" x14ac:dyDescent="0.25">
      <c r="A5486" s="20" t="s">
        <v>17051</v>
      </c>
      <c r="B5486">
        <v>4</v>
      </c>
      <c r="C5486" t="s">
        <v>68</v>
      </c>
      <c r="D5486" t="s">
        <v>90</v>
      </c>
      <c r="E5486" t="s">
        <v>86</v>
      </c>
      <c r="F5486" t="s">
        <v>42</v>
      </c>
      <c r="G5486">
        <v>3</v>
      </c>
      <c r="H5486">
        <v>4</v>
      </c>
      <c r="I5486">
        <v>2014</v>
      </c>
      <c r="J5486" t="s">
        <v>75</v>
      </c>
      <c r="K5486" t="s">
        <v>44</v>
      </c>
      <c r="L5486" t="s">
        <v>44</v>
      </c>
      <c r="M5486" s="54" t="s">
        <v>44</v>
      </c>
      <c r="N5486" t="s">
        <v>44</v>
      </c>
      <c r="O5486" t="s">
        <v>44</v>
      </c>
      <c r="P5486">
        <v>-99</v>
      </c>
    </row>
    <row r="5487" spans="1:16" x14ac:dyDescent="0.25">
      <c r="A5487" s="20" t="s">
        <v>17051</v>
      </c>
      <c r="B5487">
        <v>4</v>
      </c>
      <c r="C5487" t="s">
        <v>68</v>
      </c>
      <c r="D5487" t="s">
        <v>90</v>
      </c>
      <c r="E5487" t="s">
        <v>86</v>
      </c>
      <c r="F5487" t="s">
        <v>42</v>
      </c>
      <c r="G5487">
        <v>3</v>
      </c>
      <c r="H5487">
        <v>4</v>
      </c>
      <c r="I5487">
        <v>2014</v>
      </c>
      <c r="J5487" t="s">
        <v>75</v>
      </c>
      <c r="K5487" t="s">
        <v>44</v>
      </c>
      <c r="L5487" t="s">
        <v>44</v>
      </c>
      <c r="M5487" s="54" t="s">
        <v>44</v>
      </c>
      <c r="N5487" t="s">
        <v>44</v>
      </c>
      <c r="O5487" t="s">
        <v>44</v>
      </c>
      <c r="P5487">
        <v>-99</v>
      </c>
    </row>
    <row r="5488" spans="1:16" x14ac:dyDescent="0.25">
      <c r="A5488" s="20" t="s">
        <v>17051</v>
      </c>
      <c r="B5488">
        <v>4</v>
      </c>
      <c r="C5488" t="s">
        <v>68</v>
      </c>
      <c r="D5488" t="s">
        <v>90</v>
      </c>
      <c r="E5488" t="s">
        <v>86</v>
      </c>
      <c r="F5488" t="s">
        <v>42</v>
      </c>
      <c r="G5488">
        <v>3</v>
      </c>
      <c r="H5488">
        <v>4</v>
      </c>
      <c r="I5488">
        <v>2014</v>
      </c>
      <c r="J5488" t="s">
        <v>75</v>
      </c>
      <c r="K5488" t="s">
        <v>44</v>
      </c>
      <c r="L5488" t="s">
        <v>44</v>
      </c>
      <c r="M5488" s="54" t="s">
        <v>44</v>
      </c>
      <c r="N5488" t="s">
        <v>44</v>
      </c>
      <c r="O5488" t="s">
        <v>44</v>
      </c>
      <c r="P5488">
        <v>-99</v>
      </c>
    </row>
    <row r="5489" spans="1:16" x14ac:dyDescent="0.25">
      <c r="A5489" s="20" t="s">
        <v>17051</v>
      </c>
      <c r="B5489">
        <v>4</v>
      </c>
      <c r="C5489" t="s">
        <v>68</v>
      </c>
      <c r="D5489" t="s">
        <v>90</v>
      </c>
      <c r="E5489" t="s">
        <v>86</v>
      </c>
      <c r="F5489" t="s">
        <v>42</v>
      </c>
      <c r="G5489">
        <v>3</v>
      </c>
      <c r="H5489">
        <v>4</v>
      </c>
      <c r="I5489">
        <v>2014</v>
      </c>
      <c r="J5489" t="s">
        <v>75</v>
      </c>
      <c r="K5489" t="s">
        <v>44</v>
      </c>
      <c r="L5489" t="s">
        <v>44</v>
      </c>
      <c r="M5489" s="54" t="s">
        <v>44</v>
      </c>
      <c r="N5489" t="s">
        <v>44</v>
      </c>
      <c r="O5489" t="s">
        <v>44</v>
      </c>
      <c r="P5489">
        <v>-99</v>
      </c>
    </row>
    <row r="5490" spans="1:16" x14ac:dyDescent="0.25">
      <c r="A5490" s="20" t="s">
        <v>17051</v>
      </c>
      <c r="B5490">
        <v>4</v>
      </c>
      <c r="C5490" t="s">
        <v>68</v>
      </c>
      <c r="D5490" t="s">
        <v>90</v>
      </c>
      <c r="E5490" t="s">
        <v>86</v>
      </c>
      <c r="F5490" t="s">
        <v>42</v>
      </c>
      <c r="G5490">
        <v>3</v>
      </c>
      <c r="H5490">
        <v>4</v>
      </c>
      <c r="I5490">
        <v>2014</v>
      </c>
      <c r="J5490" t="s">
        <v>75</v>
      </c>
      <c r="K5490" t="s">
        <v>44</v>
      </c>
      <c r="L5490" t="s">
        <v>44</v>
      </c>
      <c r="M5490" s="54" t="s">
        <v>44</v>
      </c>
      <c r="N5490" t="s">
        <v>44</v>
      </c>
      <c r="O5490" t="s">
        <v>44</v>
      </c>
      <c r="P5490">
        <v>-99</v>
      </c>
    </row>
    <row r="5491" spans="1:16" x14ac:dyDescent="0.25">
      <c r="A5491" s="20" t="s">
        <v>17051</v>
      </c>
      <c r="B5491">
        <v>4</v>
      </c>
      <c r="C5491" t="s">
        <v>68</v>
      </c>
      <c r="D5491" t="s">
        <v>90</v>
      </c>
      <c r="E5491" t="s">
        <v>86</v>
      </c>
      <c r="F5491" t="s">
        <v>42</v>
      </c>
      <c r="G5491">
        <v>3</v>
      </c>
      <c r="H5491">
        <v>4</v>
      </c>
      <c r="I5491">
        <v>2014</v>
      </c>
      <c r="J5491" t="s">
        <v>75</v>
      </c>
      <c r="K5491" t="s">
        <v>44</v>
      </c>
      <c r="L5491" t="s">
        <v>44</v>
      </c>
      <c r="M5491" s="54" t="s">
        <v>44</v>
      </c>
      <c r="N5491" t="s">
        <v>44</v>
      </c>
      <c r="O5491" t="s">
        <v>44</v>
      </c>
      <c r="P5491">
        <v>-99</v>
      </c>
    </row>
    <row r="5492" spans="1:16" x14ac:dyDescent="0.25">
      <c r="A5492" s="20" t="s">
        <v>17052</v>
      </c>
      <c r="B5492">
        <v>4</v>
      </c>
      <c r="C5492" t="s">
        <v>68</v>
      </c>
      <c r="D5492" t="s">
        <v>90</v>
      </c>
      <c r="E5492" t="s">
        <v>86</v>
      </c>
      <c r="F5492" t="s">
        <v>42</v>
      </c>
      <c r="G5492">
        <v>4</v>
      </c>
      <c r="H5492">
        <v>4</v>
      </c>
      <c r="I5492">
        <v>2014</v>
      </c>
      <c r="J5492" t="s">
        <v>75</v>
      </c>
      <c r="K5492">
        <v>-8.5459999999999994</v>
      </c>
      <c r="L5492">
        <v>-18.940000000000001</v>
      </c>
      <c r="M5492" s="54">
        <v>1.84</v>
      </c>
      <c r="N5492" t="s">
        <v>44</v>
      </c>
      <c r="O5492" t="s">
        <v>44</v>
      </c>
      <c r="P5492">
        <v>-99</v>
      </c>
    </row>
    <row r="5493" spans="1:16" x14ac:dyDescent="0.25">
      <c r="A5493" s="20" t="s">
        <v>17052</v>
      </c>
      <c r="B5493">
        <v>4</v>
      </c>
      <c r="C5493" t="s">
        <v>68</v>
      </c>
      <c r="D5493" t="s">
        <v>90</v>
      </c>
      <c r="E5493" t="s">
        <v>86</v>
      </c>
      <c r="F5493" t="s">
        <v>42</v>
      </c>
      <c r="G5493">
        <v>4</v>
      </c>
      <c r="H5493">
        <v>4</v>
      </c>
      <c r="I5493">
        <v>2014</v>
      </c>
      <c r="J5493" t="s">
        <v>75</v>
      </c>
      <c r="K5493" t="s">
        <v>44</v>
      </c>
      <c r="L5493" t="s">
        <v>44</v>
      </c>
      <c r="M5493" s="54" t="s">
        <v>44</v>
      </c>
      <c r="N5493" t="s">
        <v>44</v>
      </c>
      <c r="O5493" t="s">
        <v>44</v>
      </c>
      <c r="P5493">
        <v>-99</v>
      </c>
    </row>
    <row r="5494" spans="1:16" x14ac:dyDescent="0.25">
      <c r="A5494" s="20" t="s">
        <v>17052</v>
      </c>
      <c r="B5494">
        <v>4</v>
      </c>
      <c r="C5494" t="s">
        <v>68</v>
      </c>
      <c r="D5494" t="s">
        <v>90</v>
      </c>
      <c r="E5494" t="s">
        <v>86</v>
      </c>
      <c r="F5494" t="s">
        <v>42</v>
      </c>
      <c r="G5494">
        <v>4</v>
      </c>
      <c r="H5494">
        <v>4</v>
      </c>
      <c r="I5494">
        <v>2014</v>
      </c>
      <c r="J5494" t="s">
        <v>75</v>
      </c>
      <c r="K5494" t="s">
        <v>44</v>
      </c>
      <c r="L5494" t="s">
        <v>44</v>
      </c>
      <c r="M5494" s="54" t="s">
        <v>44</v>
      </c>
      <c r="N5494" t="s">
        <v>44</v>
      </c>
      <c r="O5494" t="s">
        <v>44</v>
      </c>
      <c r="P5494">
        <v>-99</v>
      </c>
    </row>
    <row r="5495" spans="1:16" x14ac:dyDescent="0.25">
      <c r="A5495" s="20" t="s">
        <v>17052</v>
      </c>
      <c r="B5495">
        <v>4</v>
      </c>
      <c r="C5495" t="s">
        <v>68</v>
      </c>
      <c r="D5495" t="s">
        <v>90</v>
      </c>
      <c r="E5495" t="s">
        <v>86</v>
      </c>
      <c r="F5495" t="s">
        <v>42</v>
      </c>
      <c r="G5495">
        <v>4</v>
      </c>
      <c r="H5495">
        <v>4</v>
      </c>
      <c r="I5495">
        <v>2014</v>
      </c>
      <c r="J5495" t="s">
        <v>75</v>
      </c>
      <c r="K5495" t="s">
        <v>44</v>
      </c>
      <c r="L5495" t="s">
        <v>44</v>
      </c>
      <c r="M5495" s="54" t="s">
        <v>44</v>
      </c>
      <c r="N5495" t="s">
        <v>44</v>
      </c>
      <c r="O5495" t="s">
        <v>44</v>
      </c>
      <c r="P5495">
        <v>-99</v>
      </c>
    </row>
    <row r="5496" spans="1:16" x14ac:dyDescent="0.25">
      <c r="A5496" s="20" t="s">
        <v>17052</v>
      </c>
      <c r="B5496">
        <v>4</v>
      </c>
      <c r="C5496" t="s">
        <v>68</v>
      </c>
      <c r="D5496" t="s">
        <v>90</v>
      </c>
      <c r="E5496" t="s">
        <v>86</v>
      </c>
      <c r="F5496" t="s">
        <v>42</v>
      </c>
      <c r="G5496">
        <v>4</v>
      </c>
      <c r="H5496">
        <v>4</v>
      </c>
      <c r="I5496">
        <v>2014</v>
      </c>
      <c r="J5496" t="s">
        <v>75</v>
      </c>
      <c r="K5496" t="s">
        <v>44</v>
      </c>
      <c r="L5496" t="s">
        <v>44</v>
      </c>
      <c r="M5496" s="54" t="s">
        <v>44</v>
      </c>
      <c r="N5496" t="s">
        <v>44</v>
      </c>
      <c r="O5496" t="s">
        <v>44</v>
      </c>
      <c r="P5496">
        <v>-99</v>
      </c>
    </row>
    <row r="5497" spans="1:16" x14ac:dyDescent="0.25">
      <c r="A5497" s="20" t="s">
        <v>17052</v>
      </c>
      <c r="B5497">
        <v>4</v>
      </c>
      <c r="C5497" t="s">
        <v>68</v>
      </c>
      <c r="D5497" t="s">
        <v>90</v>
      </c>
      <c r="E5497" t="s">
        <v>86</v>
      </c>
      <c r="F5497" t="s">
        <v>42</v>
      </c>
      <c r="G5497">
        <v>4</v>
      </c>
      <c r="H5497">
        <v>4</v>
      </c>
      <c r="I5497">
        <v>2014</v>
      </c>
      <c r="J5497" t="s">
        <v>75</v>
      </c>
      <c r="K5497" t="s">
        <v>44</v>
      </c>
      <c r="L5497" t="s">
        <v>44</v>
      </c>
      <c r="M5497" s="54" t="s">
        <v>44</v>
      </c>
      <c r="N5497" t="s">
        <v>44</v>
      </c>
      <c r="O5497" t="s">
        <v>44</v>
      </c>
      <c r="P5497">
        <v>-99</v>
      </c>
    </row>
    <row r="5498" spans="1:16" x14ac:dyDescent="0.25">
      <c r="A5498" s="20" t="s">
        <v>17052</v>
      </c>
      <c r="B5498">
        <v>4</v>
      </c>
      <c r="C5498" t="s">
        <v>68</v>
      </c>
      <c r="D5498" t="s">
        <v>90</v>
      </c>
      <c r="E5498" t="s">
        <v>86</v>
      </c>
      <c r="F5498" t="s">
        <v>42</v>
      </c>
      <c r="G5498">
        <v>4</v>
      </c>
      <c r="H5498">
        <v>4</v>
      </c>
      <c r="I5498">
        <v>2014</v>
      </c>
      <c r="J5498" t="s">
        <v>75</v>
      </c>
      <c r="K5498" t="s">
        <v>44</v>
      </c>
      <c r="L5498" t="s">
        <v>44</v>
      </c>
      <c r="M5498" s="54" t="s">
        <v>44</v>
      </c>
      <c r="N5498" t="s">
        <v>44</v>
      </c>
      <c r="O5498" t="s">
        <v>44</v>
      </c>
      <c r="P5498">
        <v>-99</v>
      </c>
    </row>
    <row r="5499" spans="1:16" x14ac:dyDescent="0.25">
      <c r="A5499" s="20" t="s">
        <v>17052</v>
      </c>
      <c r="B5499">
        <v>4</v>
      </c>
      <c r="C5499" t="s">
        <v>68</v>
      </c>
      <c r="D5499" t="s">
        <v>90</v>
      </c>
      <c r="E5499" t="s">
        <v>86</v>
      </c>
      <c r="F5499" t="s">
        <v>42</v>
      </c>
      <c r="G5499">
        <v>4</v>
      </c>
      <c r="H5499">
        <v>4</v>
      </c>
      <c r="I5499">
        <v>2014</v>
      </c>
      <c r="J5499" t="s">
        <v>75</v>
      </c>
      <c r="K5499" t="s">
        <v>44</v>
      </c>
      <c r="L5499" t="s">
        <v>44</v>
      </c>
      <c r="M5499" s="54" t="s">
        <v>44</v>
      </c>
      <c r="N5499" t="s">
        <v>44</v>
      </c>
      <c r="O5499" t="s">
        <v>44</v>
      </c>
      <c r="P5499">
        <v>-99</v>
      </c>
    </row>
    <row r="5500" spans="1:16" x14ac:dyDescent="0.25">
      <c r="A5500" s="20" t="s">
        <v>17052</v>
      </c>
      <c r="B5500">
        <v>4</v>
      </c>
      <c r="C5500" t="s">
        <v>68</v>
      </c>
      <c r="D5500" t="s">
        <v>90</v>
      </c>
      <c r="E5500" t="s">
        <v>86</v>
      </c>
      <c r="F5500" t="s">
        <v>42</v>
      </c>
      <c r="G5500">
        <v>4</v>
      </c>
      <c r="H5500">
        <v>4</v>
      </c>
      <c r="I5500">
        <v>2014</v>
      </c>
      <c r="J5500" t="s">
        <v>75</v>
      </c>
      <c r="K5500" t="s">
        <v>44</v>
      </c>
      <c r="L5500" t="s">
        <v>44</v>
      </c>
      <c r="M5500" s="54" t="s">
        <v>44</v>
      </c>
      <c r="N5500" t="s">
        <v>44</v>
      </c>
      <c r="O5500" t="s">
        <v>44</v>
      </c>
      <c r="P5500">
        <v>-99</v>
      </c>
    </row>
    <row r="5501" spans="1:16" x14ac:dyDescent="0.25">
      <c r="A5501" s="20" t="s">
        <v>17053</v>
      </c>
      <c r="B5501">
        <v>4</v>
      </c>
      <c r="C5501" t="s">
        <v>68</v>
      </c>
      <c r="D5501" t="s">
        <v>90</v>
      </c>
      <c r="E5501" t="s">
        <v>86</v>
      </c>
      <c r="F5501" t="s">
        <v>42</v>
      </c>
      <c r="G5501">
        <v>5</v>
      </c>
      <c r="H5501">
        <v>4</v>
      </c>
      <c r="I5501">
        <v>2014</v>
      </c>
      <c r="J5501" t="s">
        <v>75</v>
      </c>
      <c r="K5501">
        <v>-8.7119999999999997</v>
      </c>
      <c r="L5501">
        <v>-19.05</v>
      </c>
      <c r="M5501" s="54">
        <v>1.63</v>
      </c>
      <c r="N5501" t="s">
        <v>44</v>
      </c>
      <c r="O5501" t="s">
        <v>44</v>
      </c>
      <c r="P5501">
        <v>-99</v>
      </c>
    </row>
    <row r="5502" spans="1:16" x14ac:dyDescent="0.25">
      <c r="A5502" s="20" t="s">
        <v>17053</v>
      </c>
      <c r="B5502">
        <v>4</v>
      </c>
      <c r="C5502" t="s">
        <v>68</v>
      </c>
      <c r="D5502" t="s">
        <v>90</v>
      </c>
      <c r="E5502" t="s">
        <v>86</v>
      </c>
      <c r="F5502" t="s">
        <v>42</v>
      </c>
      <c r="G5502">
        <v>5</v>
      </c>
      <c r="H5502">
        <v>4</v>
      </c>
      <c r="I5502">
        <v>2014</v>
      </c>
      <c r="J5502" t="s">
        <v>75</v>
      </c>
      <c r="K5502" t="s">
        <v>44</v>
      </c>
      <c r="L5502" t="s">
        <v>44</v>
      </c>
      <c r="M5502" s="54" t="s">
        <v>44</v>
      </c>
      <c r="N5502" t="s">
        <v>44</v>
      </c>
      <c r="O5502" t="s">
        <v>44</v>
      </c>
      <c r="P5502">
        <v>-99</v>
      </c>
    </row>
    <row r="5503" spans="1:16" x14ac:dyDescent="0.25">
      <c r="A5503" s="20" t="s">
        <v>17053</v>
      </c>
      <c r="B5503">
        <v>4</v>
      </c>
      <c r="C5503" t="s">
        <v>68</v>
      </c>
      <c r="D5503" t="s">
        <v>90</v>
      </c>
      <c r="E5503" t="s">
        <v>86</v>
      </c>
      <c r="F5503" t="s">
        <v>42</v>
      </c>
      <c r="G5503">
        <v>5</v>
      </c>
      <c r="H5503">
        <v>4</v>
      </c>
      <c r="I5503">
        <v>2014</v>
      </c>
      <c r="J5503" t="s">
        <v>75</v>
      </c>
      <c r="K5503" t="s">
        <v>44</v>
      </c>
      <c r="L5503" t="s">
        <v>44</v>
      </c>
      <c r="M5503" s="54" t="s">
        <v>44</v>
      </c>
      <c r="N5503" t="s">
        <v>44</v>
      </c>
      <c r="O5503" t="s">
        <v>44</v>
      </c>
      <c r="P5503">
        <v>-99</v>
      </c>
    </row>
    <row r="5504" spans="1:16" x14ac:dyDescent="0.25">
      <c r="A5504" s="20" t="s">
        <v>17053</v>
      </c>
      <c r="B5504">
        <v>4</v>
      </c>
      <c r="C5504" t="s">
        <v>68</v>
      </c>
      <c r="D5504" t="s">
        <v>90</v>
      </c>
      <c r="E5504" t="s">
        <v>86</v>
      </c>
      <c r="F5504" t="s">
        <v>42</v>
      </c>
      <c r="G5504">
        <v>5</v>
      </c>
      <c r="H5504">
        <v>4</v>
      </c>
      <c r="I5504">
        <v>2014</v>
      </c>
      <c r="J5504" t="s">
        <v>75</v>
      </c>
      <c r="K5504" t="s">
        <v>44</v>
      </c>
      <c r="L5504" t="s">
        <v>44</v>
      </c>
      <c r="M5504" s="54" t="s">
        <v>44</v>
      </c>
      <c r="N5504" t="s">
        <v>44</v>
      </c>
      <c r="O5504" t="s">
        <v>44</v>
      </c>
      <c r="P5504">
        <v>-99</v>
      </c>
    </row>
    <row r="5505" spans="1:16" x14ac:dyDescent="0.25">
      <c r="A5505" s="20" t="s">
        <v>17053</v>
      </c>
      <c r="B5505">
        <v>4</v>
      </c>
      <c r="C5505" t="s">
        <v>68</v>
      </c>
      <c r="D5505" t="s">
        <v>90</v>
      </c>
      <c r="E5505" t="s">
        <v>86</v>
      </c>
      <c r="F5505" t="s">
        <v>42</v>
      </c>
      <c r="G5505">
        <v>5</v>
      </c>
      <c r="H5505">
        <v>4</v>
      </c>
      <c r="I5505">
        <v>2014</v>
      </c>
      <c r="J5505" t="s">
        <v>75</v>
      </c>
      <c r="K5505" t="s">
        <v>44</v>
      </c>
      <c r="L5505" t="s">
        <v>44</v>
      </c>
      <c r="M5505" s="54" t="s">
        <v>44</v>
      </c>
      <c r="N5505" t="s">
        <v>44</v>
      </c>
      <c r="O5505" t="s">
        <v>44</v>
      </c>
      <c r="P5505">
        <v>-99</v>
      </c>
    </row>
    <row r="5506" spans="1:16" x14ac:dyDescent="0.25">
      <c r="A5506" s="20" t="s">
        <v>17053</v>
      </c>
      <c r="B5506">
        <v>4</v>
      </c>
      <c r="C5506" t="s">
        <v>68</v>
      </c>
      <c r="D5506" t="s">
        <v>90</v>
      </c>
      <c r="E5506" t="s">
        <v>86</v>
      </c>
      <c r="F5506" t="s">
        <v>42</v>
      </c>
      <c r="G5506">
        <v>5</v>
      </c>
      <c r="H5506">
        <v>4</v>
      </c>
      <c r="I5506">
        <v>2014</v>
      </c>
      <c r="J5506" t="s">
        <v>75</v>
      </c>
      <c r="K5506" t="s">
        <v>44</v>
      </c>
      <c r="L5506" t="s">
        <v>44</v>
      </c>
      <c r="M5506" s="54" t="s">
        <v>44</v>
      </c>
      <c r="N5506" t="s">
        <v>44</v>
      </c>
      <c r="O5506" t="s">
        <v>44</v>
      </c>
      <c r="P5506">
        <v>-99</v>
      </c>
    </row>
    <row r="5507" spans="1:16" x14ac:dyDescent="0.25">
      <c r="A5507" s="20" t="s">
        <v>17053</v>
      </c>
      <c r="B5507">
        <v>4</v>
      </c>
      <c r="C5507" t="s">
        <v>68</v>
      </c>
      <c r="D5507" t="s">
        <v>90</v>
      </c>
      <c r="E5507" t="s">
        <v>86</v>
      </c>
      <c r="F5507" t="s">
        <v>42</v>
      </c>
      <c r="G5507">
        <v>5</v>
      </c>
      <c r="H5507">
        <v>4</v>
      </c>
      <c r="I5507">
        <v>2014</v>
      </c>
      <c r="J5507" t="s">
        <v>75</v>
      </c>
      <c r="K5507" t="s">
        <v>44</v>
      </c>
      <c r="L5507" t="s">
        <v>44</v>
      </c>
      <c r="M5507" s="54" t="s">
        <v>44</v>
      </c>
      <c r="N5507" t="s">
        <v>44</v>
      </c>
      <c r="O5507" t="s">
        <v>44</v>
      </c>
      <c r="P5507">
        <v>-99</v>
      </c>
    </row>
    <row r="5508" spans="1:16" x14ac:dyDescent="0.25">
      <c r="A5508" s="20" t="s">
        <v>17053</v>
      </c>
      <c r="B5508">
        <v>4</v>
      </c>
      <c r="C5508" t="s">
        <v>68</v>
      </c>
      <c r="D5508" t="s">
        <v>90</v>
      </c>
      <c r="E5508" t="s">
        <v>86</v>
      </c>
      <c r="F5508" t="s">
        <v>42</v>
      </c>
      <c r="G5508">
        <v>5</v>
      </c>
      <c r="H5508">
        <v>4</v>
      </c>
      <c r="I5508">
        <v>2014</v>
      </c>
      <c r="J5508" t="s">
        <v>75</v>
      </c>
      <c r="K5508" t="s">
        <v>44</v>
      </c>
      <c r="L5508" t="s">
        <v>44</v>
      </c>
      <c r="M5508" s="54" t="s">
        <v>44</v>
      </c>
      <c r="N5508" t="s">
        <v>44</v>
      </c>
      <c r="O5508" t="s">
        <v>44</v>
      </c>
      <c r="P5508">
        <v>-99</v>
      </c>
    </row>
    <row r="5509" spans="1:16" x14ac:dyDescent="0.25">
      <c r="A5509" s="20" t="s">
        <v>17053</v>
      </c>
      <c r="B5509">
        <v>4</v>
      </c>
      <c r="C5509" t="s">
        <v>68</v>
      </c>
      <c r="D5509" t="s">
        <v>90</v>
      </c>
      <c r="E5509" t="s">
        <v>86</v>
      </c>
      <c r="F5509" t="s">
        <v>42</v>
      </c>
      <c r="G5509">
        <v>5</v>
      </c>
      <c r="H5509">
        <v>4</v>
      </c>
      <c r="I5509">
        <v>2014</v>
      </c>
      <c r="J5509" t="s">
        <v>75</v>
      </c>
      <c r="K5509" t="s">
        <v>44</v>
      </c>
      <c r="L5509" t="s">
        <v>44</v>
      </c>
      <c r="M5509" s="54" t="s">
        <v>44</v>
      </c>
      <c r="N5509" t="s">
        <v>44</v>
      </c>
      <c r="O5509" t="s">
        <v>44</v>
      </c>
      <c r="P5509">
        <v>-99</v>
      </c>
    </row>
    <row r="5510" spans="1:16" x14ac:dyDescent="0.25">
      <c r="A5510" s="20" t="s">
        <v>17054</v>
      </c>
      <c r="B5510">
        <v>4</v>
      </c>
      <c r="C5510" t="s">
        <v>68</v>
      </c>
      <c r="D5510" t="s">
        <v>90</v>
      </c>
      <c r="E5510" t="s">
        <v>86</v>
      </c>
      <c r="F5510" t="s">
        <v>42</v>
      </c>
      <c r="G5510">
        <v>3</v>
      </c>
      <c r="H5510">
        <v>4</v>
      </c>
      <c r="I5510">
        <v>2014</v>
      </c>
      <c r="J5510" t="s">
        <v>43</v>
      </c>
      <c r="K5510" t="s">
        <v>44</v>
      </c>
      <c r="L5510" t="s">
        <v>44</v>
      </c>
      <c r="M5510" s="54" t="s">
        <v>44</v>
      </c>
      <c r="N5510">
        <v>4</v>
      </c>
      <c r="O5510" t="s">
        <v>44</v>
      </c>
      <c r="P5510">
        <v>50</v>
      </c>
    </row>
    <row r="5511" spans="1:16" x14ac:dyDescent="0.25">
      <c r="A5511" s="20" t="s">
        <v>17055</v>
      </c>
      <c r="B5511">
        <v>4</v>
      </c>
      <c r="C5511" t="s">
        <v>68</v>
      </c>
      <c r="D5511" t="s">
        <v>90</v>
      </c>
      <c r="E5511" t="s">
        <v>86</v>
      </c>
      <c r="F5511" t="s">
        <v>42</v>
      </c>
      <c r="G5511">
        <v>4</v>
      </c>
      <c r="H5511">
        <v>4</v>
      </c>
      <c r="I5511">
        <v>2014</v>
      </c>
      <c r="J5511" t="s">
        <v>43</v>
      </c>
      <c r="K5511" t="s">
        <v>44</v>
      </c>
      <c r="L5511" t="s">
        <v>44</v>
      </c>
      <c r="M5511" s="54" t="s">
        <v>44</v>
      </c>
      <c r="N5511">
        <v>9</v>
      </c>
      <c r="O5511" t="s">
        <v>44</v>
      </c>
      <c r="P5511">
        <v>33.3333333333333</v>
      </c>
    </row>
    <row r="5512" spans="1:16" x14ac:dyDescent="0.25">
      <c r="A5512" s="20" t="s">
        <v>17056</v>
      </c>
      <c r="B5512">
        <v>4</v>
      </c>
      <c r="C5512" t="s">
        <v>68</v>
      </c>
      <c r="D5512" t="s">
        <v>90</v>
      </c>
      <c r="E5512" t="s">
        <v>86</v>
      </c>
      <c r="F5512" t="s">
        <v>42</v>
      </c>
      <c r="G5512">
        <v>5</v>
      </c>
      <c r="H5512">
        <v>4</v>
      </c>
      <c r="I5512">
        <v>2014</v>
      </c>
      <c r="J5512" t="s">
        <v>43</v>
      </c>
      <c r="K5512" t="s">
        <v>44</v>
      </c>
      <c r="L5512" t="s">
        <v>44</v>
      </c>
      <c r="M5512" s="54" t="s">
        <v>44</v>
      </c>
      <c r="N5512">
        <v>5</v>
      </c>
      <c r="O5512" t="s">
        <v>44</v>
      </c>
      <c r="P5512">
        <v>44.721359549995803</v>
      </c>
    </row>
    <row r="5513" spans="1:16" x14ac:dyDescent="0.25">
      <c r="A5513" s="20" t="s">
        <v>5185</v>
      </c>
      <c r="B5513">
        <v>4</v>
      </c>
      <c r="C5513" t="s">
        <v>68</v>
      </c>
      <c r="D5513" t="s">
        <v>90</v>
      </c>
      <c r="E5513" t="s">
        <v>86</v>
      </c>
      <c r="F5513" t="s">
        <v>42</v>
      </c>
      <c r="G5513">
        <v>2</v>
      </c>
      <c r="H5513">
        <v>4</v>
      </c>
      <c r="I5513">
        <v>2014</v>
      </c>
      <c r="J5513" t="s">
        <v>45</v>
      </c>
      <c r="K5513" t="s">
        <v>44</v>
      </c>
      <c r="L5513" t="s">
        <v>44</v>
      </c>
      <c r="M5513" s="54" t="s">
        <v>44</v>
      </c>
      <c r="N5513">
        <v>11</v>
      </c>
      <c r="O5513" t="s">
        <v>44</v>
      </c>
      <c r="P5513">
        <v>30.151134457776401</v>
      </c>
    </row>
    <row r="5514" spans="1:16" x14ac:dyDescent="0.25">
      <c r="A5514" s="20" t="s">
        <v>5188</v>
      </c>
      <c r="B5514">
        <v>4</v>
      </c>
      <c r="C5514" t="s">
        <v>68</v>
      </c>
      <c r="D5514" t="s">
        <v>90</v>
      </c>
      <c r="E5514" t="s">
        <v>86</v>
      </c>
      <c r="F5514" t="s">
        <v>42</v>
      </c>
      <c r="G5514">
        <v>3</v>
      </c>
      <c r="H5514">
        <v>4</v>
      </c>
      <c r="I5514">
        <v>2014</v>
      </c>
      <c r="J5514" t="s">
        <v>45</v>
      </c>
      <c r="K5514" t="s">
        <v>44</v>
      </c>
      <c r="L5514" t="s">
        <v>44</v>
      </c>
      <c r="M5514" s="54" t="s">
        <v>44</v>
      </c>
      <c r="N5514">
        <v>3</v>
      </c>
      <c r="O5514" t="s">
        <v>44</v>
      </c>
      <c r="P5514">
        <v>57.735026918962603</v>
      </c>
    </row>
    <row r="5515" spans="1:16" x14ac:dyDescent="0.25">
      <c r="A5515" s="20" t="s">
        <v>5189</v>
      </c>
      <c r="B5515">
        <v>4</v>
      </c>
      <c r="C5515" t="s">
        <v>68</v>
      </c>
      <c r="D5515" t="s">
        <v>90</v>
      </c>
      <c r="E5515" t="s">
        <v>86</v>
      </c>
      <c r="F5515" t="s">
        <v>42</v>
      </c>
      <c r="G5515">
        <v>4</v>
      </c>
      <c r="H5515">
        <v>4</v>
      </c>
      <c r="I5515">
        <v>2014</v>
      </c>
      <c r="J5515" t="s">
        <v>45</v>
      </c>
      <c r="K5515" t="s">
        <v>44</v>
      </c>
      <c r="L5515" t="s">
        <v>44</v>
      </c>
      <c r="M5515" s="54" t="s">
        <v>44</v>
      </c>
      <c r="N5515">
        <v>22</v>
      </c>
      <c r="O5515" t="s">
        <v>44</v>
      </c>
      <c r="P5515">
        <v>21.320071635561</v>
      </c>
    </row>
    <row r="5516" spans="1:16" x14ac:dyDescent="0.25">
      <c r="A5516" s="20" t="s">
        <v>5190</v>
      </c>
      <c r="B5516">
        <v>4</v>
      </c>
      <c r="C5516" t="s">
        <v>68</v>
      </c>
      <c r="D5516" t="s">
        <v>90</v>
      </c>
      <c r="E5516" t="s">
        <v>86</v>
      </c>
      <c r="F5516" t="s">
        <v>42</v>
      </c>
      <c r="G5516">
        <v>5</v>
      </c>
      <c r="H5516">
        <v>4</v>
      </c>
      <c r="I5516">
        <v>2014</v>
      </c>
      <c r="J5516" t="s">
        <v>45</v>
      </c>
      <c r="K5516" t="s">
        <v>44</v>
      </c>
      <c r="L5516" t="s">
        <v>44</v>
      </c>
      <c r="M5516" s="54" t="s">
        <v>44</v>
      </c>
      <c r="N5516">
        <v>10</v>
      </c>
      <c r="O5516" t="s">
        <v>44</v>
      </c>
      <c r="P5516">
        <v>31.6227766016838</v>
      </c>
    </row>
    <row r="5517" spans="1:16" x14ac:dyDescent="0.25">
      <c r="A5517" s="20" t="s">
        <v>5203</v>
      </c>
      <c r="B5517">
        <v>4</v>
      </c>
      <c r="C5517" t="s">
        <v>68</v>
      </c>
      <c r="D5517" t="s">
        <v>90</v>
      </c>
      <c r="E5517" t="s">
        <v>86</v>
      </c>
      <c r="F5517" t="s">
        <v>42</v>
      </c>
      <c r="G5517">
        <v>2</v>
      </c>
      <c r="H5517">
        <v>4</v>
      </c>
      <c r="I5517">
        <v>2014</v>
      </c>
      <c r="J5517" t="s">
        <v>46</v>
      </c>
      <c r="K5517" t="s">
        <v>44</v>
      </c>
      <c r="L5517" t="s">
        <v>44</v>
      </c>
      <c r="M5517" s="54" t="s">
        <v>44</v>
      </c>
      <c r="N5517">
        <v>5</v>
      </c>
      <c r="O5517" t="s">
        <v>44</v>
      </c>
      <c r="P5517">
        <v>44.721359549995803</v>
      </c>
    </row>
    <row r="5518" spans="1:16" x14ac:dyDescent="0.25">
      <c r="A5518" s="20" t="s">
        <v>5206</v>
      </c>
      <c r="B5518">
        <v>4</v>
      </c>
      <c r="C5518" t="s">
        <v>68</v>
      </c>
      <c r="D5518" t="s">
        <v>90</v>
      </c>
      <c r="E5518" t="s">
        <v>86</v>
      </c>
      <c r="F5518" t="s">
        <v>42</v>
      </c>
      <c r="G5518">
        <v>3</v>
      </c>
      <c r="H5518">
        <v>4</v>
      </c>
      <c r="I5518">
        <v>2014</v>
      </c>
      <c r="J5518" t="s">
        <v>46</v>
      </c>
      <c r="K5518" t="s">
        <v>44</v>
      </c>
      <c r="L5518" t="s">
        <v>44</v>
      </c>
      <c r="M5518" s="54" t="s">
        <v>44</v>
      </c>
      <c r="N5518">
        <v>7</v>
      </c>
      <c r="O5518" t="s">
        <v>44</v>
      </c>
      <c r="P5518">
        <v>37.796447300922701</v>
      </c>
    </row>
    <row r="5519" spans="1:16" x14ac:dyDescent="0.25">
      <c r="A5519" s="20" t="s">
        <v>5207</v>
      </c>
      <c r="B5519">
        <v>4</v>
      </c>
      <c r="C5519" t="s">
        <v>68</v>
      </c>
      <c r="D5519" t="s">
        <v>90</v>
      </c>
      <c r="E5519" t="s">
        <v>86</v>
      </c>
      <c r="F5519" t="s">
        <v>42</v>
      </c>
      <c r="G5519">
        <v>4</v>
      </c>
      <c r="H5519">
        <v>4</v>
      </c>
      <c r="I5519">
        <v>2014</v>
      </c>
      <c r="J5519" t="s">
        <v>46</v>
      </c>
      <c r="K5519" t="s">
        <v>44</v>
      </c>
      <c r="L5519" t="s">
        <v>44</v>
      </c>
      <c r="M5519" s="54" t="s">
        <v>44</v>
      </c>
      <c r="N5519">
        <v>16</v>
      </c>
      <c r="O5519" t="s">
        <v>44</v>
      </c>
      <c r="P5519">
        <v>25</v>
      </c>
    </row>
    <row r="5520" spans="1:16" x14ac:dyDescent="0.25">
      <c r="A5520" s="20" t="s">
        <v>5208</v>
      </c>
      <c r="B5520">
        <v>4</v>
      </c>
      <c r="C5520" t="s">
        <v>68</v>
      </c>
      <c r="D5520" t="s">
        <v>90</v>
      </c>
      <c r="E5520" t="s">
        <v>86</v>
      </c>
      <c r="F5520" t="s">
        <v>42</v>
      </c>
      <c r="G5520">
        <v>5</v>
      </c>
      <c r="H5520">
        <v>4</v>
      </c>
      <c r="I5520">
        <v>2014</v>
      </c>
      <c r="J5520" t="s">
        <v>46</v>
      </c>
      <c r="K5520" t="s">
        <v>44</v>
      </c>
      <c r="L5520" t="s">
        <v>44</v>
      </c>
      <c r="M5520" s="54" t="s">
        <v>44</v>
      </c>
      <c r="N5520">
        <v>31</v>
      </c>
      <c r="O5520" t="s">
        <v>44</v>
      </c>
      <c r="P5520">
        <v>17.9605302026775</v>
      </c>
    </row>
    <row r="5521" spans="1:16" x14ac:dyDescent="0.25">
      <c r="A5521" s="20" t="s">
        <v>5221</v>
      </c>
      <c r="B5521">
        <v>4</v>
      </c>
      <c r="C5521" t="s">
        <v>68</v>
      </c>
      <c r="D5521" t="s">
        <v>90</v>
      </c>
      <c r="E5521" t="s">
        <v>86</v>
      </c>
      <c r="F5521" t="s">
        <v>42</v>
      </c>
      <c r="G5521">
        <v>2</v>
      </c>
      <c r="H5521">
        <v>4</v>
      </c>
      <c r="I5521">
        <v>2014</v>
      </c>
      <c r="J5521" t="s">
        <v>47</v>
      </c>
      <c r="K5521" t="s">
        <v>44</v>
      </c>
      <c r="L5521" t="s">
        <v>44</v>
      </c>
      <c r="M5521" s="54" t="s">
        <v>44</v>
      </c>
      <c r="N5521">
        <v>8</v>
      </c>
      <c r="O5521" t="s">
        <v>44</v>
      </c>
      <c r="P5521">
        <v>35.355339059327399</v>
      </c>
    </row>
    <row r="5522" spans="1:16" x14ac:dyDescent="0.25">
      <c r="A5522" s="20" t="s">
        <v>5224</v>
      </c>
      <c r="B5522">
        <v>4</v>
      </c>
      <c r="C5522" t="s">
        <v>68</v>
      </c>
      <c r="D5522" t="s">
        <v>90</v>
      </c>
      <c r="E5522" t="s">
        <v>86</v>
      </c>
      <c r="F5522" t="s">
        <v>42</v>
      </c>
      <c r="G5522">
        <v>3</v>
      </c>
      <c r="H5522">
        <v>4</v>
      </c>
      <c r="I5522">
        <v>2014</v>
      </c>
      <c r="J5522" t="s">
        <v>47</v>
      </c>
      <c r="K5522" t="s">
        <v>44</v>
      </c>
      <c r="L5522" t="s">
        <v>44</v>
      </c>
      <c r="M5522" s="54" t="s">
        <v>44</v>
      </c>
      <c r="N5522">
        <v>13</v>
      </c>
      <c r="O5522" t="s">
        <v>44</v>
      </c>
      <c r="P5522">
        <v>27.735009811261499</v>
      </c>
    </row>
    <row r="5523" spans="1:16" x14ac:dyDescent="0.25">
      <c r="A5523" s="20" t="s">
        <v>5225</v>
      </c>
      <c r="B5523">
        <v>4</v>
      </c>
      <c r="C5523" t="s">
        <v>68</v>
      </c>
      <c r="D5523" t="s">
        <v>90</v>
      </c>
      <c r="E5523" t="s">
        <v>86</v>
      </c>
      <c r="F5523" t="s">
        <v>42</v>
      </c>
      <c r="G5523">
        <v>4</v>
      </c>
      <c r="H5523">
        <v>4</v>
      </c>
      <c r="I5523">
        <v>2014</v>
      </c>
      <c r="J5523" t="s">
        <v>47</v>
      </c>
      <c r="K5523" t="s">
        <v>44</v>
      </c>
      <c r="L5523" t="s">
        <v>44</v>
      </c>
      <c r="M5523" s="54" t="s">
        <v>44</v>
      </c>
      <c r="N5523">
        <v>26</v>
      </c>
      <c r="O5523" t="s">
        <v>44</v>
      </c>
      <c r="P5523">
        <v>19.611613513818401</v>
      </c>
    </row>
    <row r="5524" spans="1:16" x14ac:dyDescent="0.25">
      <c r="A5524" s="20" t="s">
        <v>5226</v>
      </c>
      <c r="B5524">
        <v>4</v>
      </c>
      <c r="C5524" t="s">
        <v>68</v>
      </c>
      <c r="D5524" t="s">
        <v>90</v>
      </c>
      <c r="E5524" t="s">
        <v>86</v>
      </c>
      <c r="F5524" t="s">
        <v>42</v>
      </c>
      <c r="G5524">
        <v>5</v>
      </c>
      <c r="H5524">
        <v>4</v>
      </c>
      <c r="I5524">
        <v>2014</v>
      </c>
      <c r="J5524" t="s">
        <v>47</v>
      </c>
      <c r="K5524" t="s">
        <v>44</v>
      </c>
      <c r="L5524" t="s">
        <v>44</v>
      </c>
      <c r="M5524" s="54" t="s">
        <v>44</v>
      </c>
      <c r="N5524">
        <v>303</v>
      </c>
      <c r="O5524" t="s">
        <v>44</v>
      </c>
      <c r="P5524">
        <v>5.7448498962142596</v>
      </c>
    </row>
    <row r="5525" spans="1:16" x14ac:dyDescent="0.25">
      <c r="A5525" s="20" t="s">
        <v>5242</v>
      </c>
      <c r="B5525">
        <v>4</v>
      </c>
      <c r="C5525" t="s">
        <v>68</v>
      </c>
      <c r="D5525" t="s">
        <v>90</v>
      </c>
      <c r="E5525" t="s">
        <v>86</v>
      </c>
      <c r="F5525" t="s">
        <v>42</v>
      </c>
      <c r="G5525">
        <v>2</v>
      </c>
      <c r="H5525">
        <v>4</v>
      </c>
      <c r="I5525">
        <v>2014</v>
      </c>
      <c r="J5525" t="s">
        <v>48</v>
      </c>
      <c r="K5525" t="s">
        <v>44</v>
      </c>
      <c r="L5525" t="s">
        <v>44</v>
      </c>
      <c r="M5525" s="54" t="s">
        <v>44</v>
      </c>
      <c r="N5525">
        <v>1</v>
      </c>
      <c r="O5525" t="s">
        <v>44</v>
      </c>
      <c r="P5525">
        <v>100</v>
      </c>
    </row>
    <row r="5526" spans="1:16" x14ac:dyDescent="0.25">
      <c r="A5526" s="20" t="s">
        <v>5246</v>
      </c>
      <c r="B5526">
        <v>4</v>
      </c>
      <c r="C5526" t="s">
        <v>68</v>
      </c>
      <c r="D5526" t="s">
        <v>90</v>
      </c>
      <c r="E5526" t="s">
        <v>86</v>
      </c>
      <c r="F5526" t="s">
        <v>42</v>
      </c>
      <c r="G5526">
        <v>4</v>
      </c>
      <c r="H5526">
        <v>4</v>
      </c>
      <c r="I5526">
        <v>2014</v>
      </c>
      <c r="J5526" t="s">
        <v>48</v>
      </c>
      <c r="K5526" t="s">
        <v>44</v>
      </c>
      <c r="L5526" t="s">
        <v>44</v>
      </c>
      <c r="M5526" s="54" t="s">
        <v>44</v>
      </c>
      <c r="N5526">
        <v>3</v>
      </c>
      <c r="O5526" t="s">
        <v>44</v>
      </c>
      <c r="P5526">
        <v>57.735026918962603</v>
      </c>
    </row>
    <row r="5527" spans="1:16" x14ac:dyDescent="0.25">
      <c r="A5527" s="20" t="s">
        <v>5247</v>
      </c>
      <c r="B5527">
        <v>4</v>
      </c>
      <c r="C5527" t="s">
        <v>68</v>
      </c>
      <c r="D5527" t="s">
        <v>90</v>
      </c>
      <c r="E5527" t="s">
        <v>86</v>
      </c>
      <c r="F5527" t="s">
        <v>42</v>
      </c>
      <c r="G5527">
        <v>5</v>
      </c>
      <c r="H5527">
        <v>4</v>
      </c>
      <c r="I5527">
        <v>2014</v>
      </c>
      <c r="J5527" t="s">
        <v>48</v>
      </c>
      <c r="K5527" t="s">
        <v>44</v>
      </c>
      <c r="L5527" t="s">
        <v>44</v>
      </c>
      <c r="M5527" s="54" t="s">
        <v>44</v>
      </c>
      <c r="N5527">
        <v>11</v>
      </c>
      <c r="O5527" t="s">
        <v>44</v>
      </c>
      <c r="P5527">
        <v>30.151134457776401</v>
      </c>
    </row>
    <row r="5528" spans="1:16" x14ac:dyDescent="0.25">
      <c r="A5528" s="20" t="s">
        <v>17057</v>
      </c>
      <c r="B5528">
        <v>4</v>
      </c>
      <c r="C5528" t="s">
        <v>68</v>
      </c>
      <c r="D5528" t="s">
        <v>90</v>
      </c>
      <c r="E5528" t="s">
        <v>86</v>
      </c>
      <c r="F5528" t="s">
        <v>42</v>
      </c>
      <c r="G5528">
        <v>2</v>
      </c>
      <c r="H5528">
        <v>4</v>
      </c>
      <c r="I5528">
        <v>2014</v>
      </c>
      <c r="J5528" t="s">
        <v>49</v>
      </c>
      <c r="K5528" t="s">
        <v>44</v>
      </c>
      <c r="L5528" t="s">
        <v>44</v>
      </c>
      <c r="M5528" s="54" t="s">
        <v>44</v>
      </c>
      <c r="N5528">
        <v>5</v>
      </c>
      <c r="O5528" t="s">
        <v>44</v>
      </c>
      <c r="P5528">
        <v>44.721359549995803</v>
      </c>
    </row>
    <row r="5529" spans="1:16" x14ac:dyDescent="0.25">
      <c r="A5529" s="20" t="s">
        <v>17058</v>
      </c>
      <c r="B5529">
        <v>4</v>
      </c>
      <c r="C5529" t="s">
        <v>68</v>
      </c>
      <c r="D5529" t="s">
        <v>90</v>
      </c>
      <c r="E5529" t="s">
        <v>86</v>
      </c>
      <c r="F5529" t="s">
        <v>42</v>
      </c>
      <c r="G5529">
        <v>3</v>
      </c>
      <c r="H5529">
        <v>4</v>
      </c>
      <c r="I5529">
        <v>2014</v>
      </c>
      <c r="J5529" t="s">
        <v>49</v>
      </c>
      <c r="K5529" t="s">
        <v>44</v>
      </c>
      <c r="L5529" t="s">
        <v>44</v>
      </c>
      <c r="M5529" s="54" t="s">
        <v>44</v>
      </c>
      <c r="N5529">
        <v>5</v>
      </c>
      <c r="O5529" t="s">
        <v>44</v>
      </c>
      <c r="P5529">
        <v>44.721359549995803</v>
      </c>
    </row>
    <row r="5530" spans="1:16" x14ac:dyDescent="0.25">
      <c r="A5530" s="20" t="s">
        <v>17059</v>
      </c>
      <c r="B5530">
        <v>4</v>
      </c>
      <c r="C5530" t="s">
        <v>68</v>
      </c>
      <c r="D5530" t="s">
        <v>90</v>
      </c>
      <c r="E5530" t="s">
        <v>86</v>
      </c>
      <c r="F5530" t="s">
        <v>42</v>
      </c>
      <c r="G5530">
        <v>4</v>
      </c>
      <c r="H5530">
        <v>4</v>
      </c>
      <c r="I5530">
        <v>2014</v>
      </c>
      <c r="J5530" t="s">
        <v>49</v>
      </c>
      <c r="K5530" t="s">
        <v>44</v>
      </c>
      <c r="L5530" t="s">
        <v>44</v>
      </c>
      <c r="M5530" s="54" t="s">
        <v>44</v>
      </c>
      <c r="N5530">
        <v>14</v>
      </c>
      <c r="O5530" t="s">
        <v>44</v>
      </c>
      <c r="P5530">
        <v>26.726124191242398</v>
      </c>
    </row>
    <row r="5531" spans="1:16" x14ac:dyDescent="0.25">
      <c r="A5531" s="20" t="s">
        <v>17060</v>
      </c>
      <c r="B5531">
        <v>4</v>
      </c>
      <c r="C5531" t="s">
        <v>68</v>
      </c>
      <c r="D5531" t="s">
        <v>90</v>
      </c>
      <c r="E5531" t="s">
        <v>86</v>
      </c>
      <c r="F5531" t="s">
        <v>42</v>
      </c>
      <c r="G5531">
        <v>5</v>
      </c>
      <c r="H5531">
        <v>4</v>
      </c>
      <c r="I5531">
        <v>2014</v>
      </c>
      <c r="J5531" t="s">
        <v>49</v>
      </c>
      <c r="K5531" t="s">
        <v>44</v>
      </c>
      <c r="L5531" t="s">
        <v>44</v>
      </c>
      <c r="M5531" s="54" t="s">
        <v>44</v>
      </c>
      <c r="N5531">
        <v>17</v>
      </c>
      <c r="O5531" t="s">
        <v>44</v>
      </c>
      <c r="P5531">
        <v>24.253562503633301</v>
      </c>
    </row>
    <row r="5532" spans="1:16" x14ac:dyDescent="0.25">
      <c r="A5532" s="20" t="s">
        <v>21954</v>
      </c>
      <c r="B5532">
        <v>4</v>
      </c>
      <c r="C5532" t="s">
        <v>68</v>
      </c>
      <c r="D5532" t="s">
        <v>90</v>
      </c>
      <c r="E5532" t="s">
        <v>86</v>
      </c>
      <c r="F5532" t="s">
        <v>42</v>
      </c>
      <c r="G5532">
        <v>4</v>
      </c>
      <c r="H5532">
        <v>4</v>
      </c>
      <c r="I5532">
        <v>2014</v>
      </c>
      <c r="J5532" t="s">
        <v>50</v>
      </c>
      <c r="K5532" t="s">
        <v>44</v>
      </c>
      <c r="L5532" t="s">
        <v>44</v>
      </c>
      <c r="M5532" s="54" t="s">
        <v>44</v>
      </c>
      <c r="N5532">
        <v>1</v>
      </c>
      <c r="O5532" t="s">
        <v>44</v>
      </c>
      <c r="P5532">
        <v>100</v>
      </c>
    </row>
    <row r="5533" spans="1:16" x14ac:dyDescent="0.25">
      <c r="A5533" s="20" t="s">
        <v>17061</v>
      </c>
      <c r="B5533">
        <v>4</v>
      </c>
      <c r="C5533" t="s">
        <v>68</v>
      </c>
      <c r="D5533" t="s">
        <v>90</v>
      </c>
      <c r="E5533" t="s">
        <v>86</v>
      </c>
      <c r="F5533" t="s">
        <v>42</v>
      </c>
      <c r="G5533">
        <v>5</v>
      </c>
      <c r="H5533">
        <v>4</v>
      </c>
      <c r="I5533">
        <v>2014</v>
      </c>
      <c r="J5533" t="s">
        <v>50</v>
      </c>
      <c r="K5533" t="s">
        <v>44</v>
      </c>
      <c r="L5533" t="s">
        <v>44</v>
      </c>
      <c r="M5533" s="54" t="s">
        <v>44</v>
      </c>
      <c r="N5533">
        <v>8</v>
      </c>
      <c r="O5533" t="s">
        <v>44</v>
      </c>
      <c r="P5533">
        <v>35.355339059327399</v>
      </c>
    </row>
    <row r="5534" spans="1:16" x14ac:dyDescent="0.25">
      <c r="A5534" s="20" t="s">
        <v>17062</v>
      </c>
      <c r="B5534">
        <v>4</v>
      </c>
      <c r="C5534" t="s">
        <v>68</v>
      </c>
      <c r="D5534" t="s">
        <v>90</v>
      </c>
      <c r="E5534" t="s">
        <v>86</v>
      </c>
      <c r="F5534" t="s">
        <v>42</v>
      </c>
      <c r="G5534">
        <v>2</v>
      </c>
      <c r="H5534">
        <v>4</v>
      </c>
      <c r="I5534">
        <v>2014</v>
      </c>
      <c r="J5534" t="s">
        <v>51</v>
      </c>
      <c r="K5534" t="s">
        <v>44</v>
      </c>
      <c r="L5534" t="s">
        <v>44</v>
      </c>
      <c r="M5534" s="54" t="s">
        <v>44</v>
      </c>
      <c r="N5534">
        <v>1</v>
      </c>
      <c r="O5534" t="s">
        <v>44</v>
      </c>
      <c r="P5534">
        <v>100</v>
      </c>
    </row>
    <row r="5535" spans="1:16" x14ac:dyDescent="0.25">
      <c r="A5535" s="20" t="s">
        <v>17063</v>
      </c>
      <c r="B5535">
        <v>4</v>
      </c>
      <c r="C5535" t="s">
        <v>68</v>
      </c>
      <c r="D5535" t="s">
        <v>90</v>
      </c>
      <c r="E5535" t="s">
        <v>86</v>
      </c>
      <c r="F5535" t="s">
        <v>42</v>
      </c>
      <c r="G5535">
        <v>3</v>
      </c>
      <c r="H5535">
        <v>4</v>
      </c>
      <c r="I5535">
        <v>2014</v>
      </c>
      <c r="J5535" t="s">
        <v>51</v>
      </c>
      <c r="K5535" t="s">
        <v>44</v>
      </c>
      <c r="L5535" t="s">
        <v>44</v>
      </c>
      <c r="M5535" s="54" t="s">
        <v>44</v>
      </c>
      <c r="N5535">
        <v>3</v>
      </c>
      <c r="O5535" t="s">
        <v>44</v>
      </c>
      <c r="P5535">
        <v>57.735026918962603</v>
      </c>
    </row>
    <row r="5536" spans="1:16" x14ac:dyDescent="0.25">
      <c r="A5536" s="20" t="s">
        <v>17064</v>
      </c>
      <c r="B5536">
        <v>4</v>
      </c>
      <c r="C5536" t="s">
        <v>68</v>
      </c>
      <c r="D5536" t="s">
        <v>90</v>
      </c>
      <c r="E5536" t="s">
        <v>86</v>
      </c>
      <c r="F5536" t="s">
        <v>42</v>
      </c>
      <c r="G5536">
        <v>4</v>
      </c>
      <c r="H5536">
        <v>4</v>
      </c>
      <c r="I5536">
        <v>2014</v>
      </c>
      <c r="J5536" t="s">
        <v>51</v>
      </c>
      <c r="K5536" t="s">
        <v>44</v>
      </c>
      <c r="L5536" t="s">
        <v>44</v>
      </c>
      <c r="M5536" s="54" t="s">
        <v>44</v>
      </c>
      <c r="N5536">
        <v>3</v>
      </c>
      <c r="O5536" t="s">
        <v>44</v>
      </c>
      <c r="P5536">
        <v>57.735026918962603</v>
      </c>
    </row>
    <row r="5537" spans="1:16" x14ac:dyDescent="0.25">
      <c r="A5537" s="20" t="s">
        <v>17065</v>
      </c>
      <c r="B5537">
        <v>4</v>
      </c>
      <c r="C5537" t="s">
        <v>68</v>
      </c>
      <c r="D5537" t="s">
        <v>90</v>
      </c>
      <c r="E5537" t="s">
        <v>86</v>
      </c>
      <c r="F5537" t="s">
        <v>42</v>
      </c>
      <c r="G5537">
        <v>5</v>
      </c>
      <c r="H5537">
        <v>4</v>
      </c>
      <c r="I5537">
        <v>2014</v>
      </c>
      <c r="J5537" t="s">
        <v>51</v>
      </c>
      <c r="K5537" t="s">
        <v>44</v>
      </c>
      <c r="L5537" t="s">
        <v>44</v>
      </c>
      <c r="M5537" s="54" t="s">
        <v>44</v>
      </c>
      <c r="N5537">
        <v>5</v>
      </c>
      <c r="O5537" t="s">
        <v>44</v>
      </c>
      <c r="P5537">
        <v>44.721359549995803</v>
      </c>
    </row>
    <row r="5538" spans="1:16" x14ac:dyDescent="0.25">
      <c r="A5538" s="20" t="s">
        <v>21955</v>
      </c>
      <c r="B5538">
        <v>4</v>
      </c>
      <c r="C5538" t="s">
        <v>68</v>
      </c>
      <c r="D5538" t="s">
        <v>90</v>
      </c>
      <c r="E5538" t="s">
        <v>84</v>
      </c>
      <c r="F5538" t="s">
        <v>35</v>
      </c>
      <c r="G5538">
        <v>4</v>
      </c>
      <c r="H5538">
        <v>5</v>
      </c>
      <c r="I5538">
        <v>2014</v>
      </c>
      <c r="J5538" t="s">
        <v>52</v>
      </c>
      <c r="K5538" t="s">
        <v>44</v>
      </c>
      <c r="L5538" t="s">
        <v>44</v>
      </c>
      <c r="M5538" s="54" t="s">
        <v>44</v>
      </c>
      <c r="N5538">
        <v>1</v>
      </c>
      <c r="O5538" t="s">
        <v>44</v>
      </c>
      <c r="P5538">
        <v>100</v>
      </c>
    </row>
    <row r="5539" spans="1:16" x14ac:dyDescent="0.25">
      <c r="A5539" s="20" t="s">
        <v>21956</v>
      </c>
      <c r="B5539">
        <v>4</v>
      </c>
      <c r="C5539" t="s">
        <v>68</v>
      </c>
      <c r="D5539" t="s">
        <v>90</v>
      </c>
      <c r="E5539" t="s">
        <v>84</v>
      </c>
      <c r="F5539" t="s">
        <v>35</v>
      </c>
      <c r="G5539">
        <v>4</v>
      </c>
      <c r="H5539">
        <v>5</v>
      </c>
      <c r="I5539">
        <v>2014</v>
      </c>
      <c r="J5539" t="s">
        <v>53</v>
      </c>
      <c r="K5539" t="s">
        <v>44</v>
      </c>
      <c r="L5539" t="s">
        <v>44</v>
      </c>
      <c r="M5539" s="54" t="s">
        <v>44</v>
      </c>
      <c r="N5539">
        <v>1</v>
      </c>
      <c r="O5539" t="s">
        <v>44</v>
      </c>
      <c r="P5539">
        <v>100</v>
      </c>
    </row>
    <row r="5540" spans="1:16" x14ac:dyDescent="0.25">
      <c r="A5540" s="20" t="s">
        <v>17066</v>
      </c>
      <c r="B5540">
        <v>4</v>
      </c>
      <c r="C5540" t="s">
        <v>68</v>
      </c>
      <c r="D5540" t="s">
        <v>90</v>
      </c>
      <c r="E5540" t="s">
        <v>84</v>
      </c>
      <c r="F5540" t="s">
        <v>35</v>
      </c>
      <c r="G5540">
        <v>5</v>
      </c>
      <c r="H5540">
        <v>5</v>
      </c>
      <c r="I5540">
        <v>2014</v>
      </c>
      <c r="J5540" t="s">
        <v>53</v>
      </c>
      <c r="K5540" t="s">
        <v>44</v>
      </c>
      <c r="L5540" t="s">
        <v>44</v>
      </c>
      <c r="M5540" s="54" t="s">
        <v>44</v>
      </c>
      <c r="N5540">
        <v>5</v>
      </c>
      <c r="O5540" t="s">
        <v>44</v>
      </c>
      <c r="P5540">
        <v>44.721359549995803</v>
      </c>
    </row>
    <row r="5541" spans="1:16" x14ac:dyDescent="0.25">
      <c r="A5541" s="20" t="s">
        <v>17067</v>
      </c>
      <c r="B5541">
        <v>4</v>
      </c>
      <c r="C5541" t="s">
        <v>68</v>
      </c>
      <c r="D5541" t="s">
        <v>90</v>
      </c>
      <c r="E5541" t="s">
        <v>84</v>
      </c>
      <c r="F5541" t="s">
        <v>35</v>
      </c>
      <c r="G5541">
        <v>2</v>
      </c>
      <c r="H5541">
        <v>5</v>
      </c>
      <c r="I5541">
        <v>2014</v>
      </c>
      <c r="J5541" t="s">
        <v>34</v>
      </c>
      <c r="K5541" t="s">
        <v>44</v>
      </c>
      <c r="L5541" t="s">
        <v>44</v>
      </c>
      <c r="M5541" s="54" t="s">
        <v>44</v>
      </c>
      <c r="N5541">
        <v>32</v>
      </c>
      <c r="O5541" t="s">
        <v>44</v>
      </c>
      <c r="P5541">
        <v>17.677669529663699</v>
      </c>
    </row>
    <row r="5542" spans="1:16" x14ac:dyDescent="0.25">
      <c r="A5542" s="20" t="s">
        <v>17068</v>
      </c>
      <c r="B5542">
        <v>4</v>
      </c>
      <c r="C5542" t="s">
        <v>68</v>
      </c>
      <c r="D5542" t="s">
        <v>90</v>
      </c>
      <c r="E5542" t="s">
        <v>84</v>
      </c>
      <c r="F5542" t="s">
        <v>35</v>
      </c>
      <c r="G5542">
        <v>3</v>
      </c>
      <c r="H5542">
        <v>5</v>
      </c>
      <c r="I5542">
        <v>2014</v>
      </c>
      <c r="J5542" t="s">
        <v>54</v>
      </c>
      <c r="K5542" t="s">
        <v>44</v>
      </c>
      <c r="L5542" t="s">
        <v>44</v>
      </c>
      <c r="M5542" s="54" t="s">
        <v>44</v>
      </c>
      <c r="N5542">
        <v>1</v>
      </c>
      <c r="O5542" t="s">
        <v>44</v>
      </c>
      <c r="P5542">
        <v>100</v>
      </c>
    </row>
    <row r="5543" spans="1:16" x14ac:dyDescent="0.25">
      <c r="A5543" s="20" t="s">
        <v>17069</v>
      </c>
      <c r="B5543">
        <v>4</v>
      </c>
      <c r="C5543" t="s">
        <v>68</v>
      </c>
      <c r="D5543" t="s">
        <v>90</v>
      </c>
      <c r="E5543" t="s">
        <v>84</v>
      </c>
      <c r="F5543" t="s">
        <v>35</v>
      </c>
      <c r="G5543">
        <v>3</v>
      </c>
      <c r="H5543">
        <v>5</v>
      </c>
      <c r="I5543">
        <v>2014</v>
      </c>
      <c r="J5543" t="s">
        <v>34</v>
      </c>
      <c r="K5543">
        <v>4.2776271107128903</v>
      </c>
      <c r="L5543">
        <v>0.29799999999999999</v>
      </c>
      <c r="M5543" s="54">
        <v>8.2569999999999997</v>
      </c>
      <c r="N5543">
        <v>49</v>
      </c>
      <c r="O5543" t="s">
        <v>44</v>
      </c>
      <c r="P5543">
        <v>14.285714285714301</v>
      </c>
    </row>
    <row r="5544" spans="1:16" x14ac:dyDescent="0.25">
      <c r="A5544" s="20" t="s">
        <v>21957</v>
      </c>
      <c r="B5544">
        <v>4</v>
      </c>
      <c r="C5544" t="s">
        <v>68</v>
      </c>
      <c r="D5544" t="s">
        <v>90</v>
      </c>
      <c r="E5544" t="s">
        <v>84</v>
      </c>
      <c r="F5544" t="s">
        <v>35</v>
      </c>
      <c r="G5544">
        <v>2</v>
      </c>
      <c r="H5544">
        <v>5</v>
      </c>
      <c r="I5544">
        <v>2014</v>
      </c>
      <c r="J5544" t="s">
        <v>55</v>
      </c>
      <c r="K5544" t="s">
        <v>44</v>
      </c>
      <c r="L5544" t="s">
        <v>44</v>
      </c>
      <c r="M5544" s="54" t="s">
        <v>44</v>
      </c>
      <c r="N5544">
        <v>2</v>
      </c>
      <c r="O5544" t="s">
        <v>44</v>
      </c>
      <c r="P5544">
        <v>70.710678118654698</v>
      </c>
    </row>
    <row r="5545" spans="1:16" x14ac:dyDescent="0.25">
      <c r="A5545" s="20" t="s">
        <v>17070</v>
      </c>
      <c r="B5545">
        <v>4</v>
      </c>
      <c r="C5545" t="s">
        <v>68</v>
      </c>
      <c r="D5545" t="s">
        <v>90</v>
      </c>
      <c r="E5545" t="s">
        <v>84</v>
      </c>
      <c r="F5545" t="s">
        <v>35</v>
      </c>
      <c r="G5545">
        <v>4</v>
      </c>
      <c r="H5545">
        <v>5</v>
      </c>
      <c r="I5545">
        <v>2014</v>
      </c>
      <c r="J5545" t="s">
        <v>55</v>
      </c>
      <c r="K5545" t="s">
        <v>44</v>
      </c>
      <c r="L5545" t="s">
        <v>44</v>
      </c>
      <c r="M5545" s="54" t="s">
        <v>44</v>
      </c>
      <c r="N5545">
        <v>6</v>
      </c>
      <c r="O5545" t="s">
        <v>44</v>
      </c>
      <c r="P5545">
        <v>40.824829046386299</v>
      </c>
    </row>
    <row r="5546" spans="1:16" x14ac:dyDescent="0.25">
      <c r="A5546" s="20" t="s">
        <v>17071</v>
      </c>
      <c r="B5546">
        <v>4</v>
      </c>
      <c r="C5546" t="s">
        <v>68</v>
      </c>
      <c r="D5546" t="s">
        <v>90</v>
      </c>
      <c r="E5546" t="s">
        <v>84</v>
      </c>
      <c r="F5546" t="s">
        <v>35</v>
      </c>
      <c r="G5546">
        <v>5</v>
      </c>
      <c r="H5546">
        <v>5</v>
      </c>
      <c r="I5546">
        <v>2014</v>
      </c>
      <c r="J5546" t="s">
        <v>55</v>
      </c>
      <c r="K5546" t="s">
        <v>44</v>
      </c>
      <c r="L5546" t="s">
        <v>44</v>
      </c>
      <c r="M5546" s="54" t="s">
        <v>44</v>
      </c>
      <c r="N5546">
        <v>4</v>
      </c>
      <c r="O5546" t="s">
        <v>44</v>
      </c>
      <c r="P5546">
        <v>50</v>
      </c>
    </row>
    <row r="5547" spans="1:16" x14ac:dyDescent="0.25">
      <c r="A5547" s="20" t="s">
        <v>17072</v>
      </c>
      <c r="B5547">
        <v>4</v>
      </c>
      <c r="C5547" t="s">
        <v>68</v>
      </c>
      <c r="D5547" t="s">
        <v>90</v>
      </c>
      <c r="E5547" t="s">
        <v>84</v>
      </c>
      <c r="F5547" t="s">
        <v>35</v>
      </c>
      <c r="G5547">
        <v>4</v>
      </c>
      <c r="H5547">
        <v>5</v>
      </c>
      <c r="I5547">
        <v>2014</v>
      </c>
      <c r="J5547" t="s">
        <v>34</v>
      </c>
      <c r="K5547" t="s">
        <v>44</v>
      </c>
      <c r="L5547" t="s">
        <v>44</v>
      </c>
      <c r="M5547" s="54" t="s">
        <v>44</v>
      </c>
      <c r="N5547">
        <v>27</v>
      </c>
      <c r="O5547" t="s">
        <v>44</v>
      </c>
      <c r="P5547">
        <v>19.245008972987499</v>
      </c>
    </row>
    <row r="5548" spans="1:16" x14ac:dyDescent="0.25">
      <c r="A5548" s="20" t="s">
        <v>21958</v>
      </c>
      <c r="B5548">
        <v>4</v>
      </c>
      <c r="C5548" t="s">
        <v>68</v>
      </c>
      <c r="D5548" t="s">
        <v>90</v>
      </c>
      <c r="E5548" t="s">
        <v>84</v>
      </c>
      <c r="F5548" t="s">
        <v>35</v>
      </c>
      <c r="G5548">
        <v>3</v>
      </c>
      <c r="H5548">
        <v>5</v>
      </c>
      <c r="I5548">
        <v>2014</v>
      </c>
      <c r="J5548" t="s">
        <v>56</v>
      </c>
      <c r="K5548" t="s">
        <v>44</v>
      </c>
      <c r="L5548" t="s">
        <v>44</v>
      </c>
      <c r="M5548" s="54" t="s">
        <v>44</v>
      </c>
      <c r="N5548">
        <v>1</v>
      </c>
      <c r="O5548" t="s">
        <v>44</v>
      </c>
      <c r="P5548">
        <v>100</v>
      </c>
    </row>
    <row r="5549" spans="1:16" x14ac:dyDescent="0.25">
      <c r="A5549" s="20" t="s">
        <v>17073</v>
      </c>
      <c r="B5549">
        <v>4</v>
      </c>
      <c r="C5549" t="s">
        <v>68</v>
      </c>
      <c r="D5549" t="s">
        <v>90</v>
      </c>
      <c r="E5549" t="s">
        <v>84</v>
      </c>
      <c r="F5549" t="s">
        <v>35</v>
      </c>
      <c r="G5549">
        <v>5</v>
      </c>
      <c r="H5549">
        <v>5</v>
      </c>
      <c r="I5549">
        <v>2014</v>
      </c>
      <c r="J5549" t="s">
        <v>56</v>
      </c>
      <c r="K5549" t="s">
        <v>44</v>
      </c>
      <c r="L5549" t="s">
        <v>44</v>
      </c>
      <c r="M5549" s="54" t="s">
        <v>44</v>
      </c>
      <c r="N5549">
        <v>2</v>
      </c>
      <c r="O5549" t="s">
        <v>44</v>
      </c>
      <c r="P5549">
        <v>70.710678118654698</v>
      </c>
    </row>
    <row r="5550" spans="1:16" x14ac:dyDescent="0.25">
      <c r="A5550" s="20" t="s">
        <v>17074</v>
      </c>
      <c r="B5550">
        <v>4</v>
      </c>
      <c r="C5550" t="s">
        <v>68</v>
      </c>
      <c r="D5550" t="s">
        <v>90</v>
      </c>
      <c r="E5550" t="s">
        <v>84</v>
      </c>
      <c r="F5550" t="s">
        <v>35</v>
      </c>
      <c r="G5550">
        <v>5</v>
      </c>
      <c r="H5550">
        <v>5</v>
      </c>
      <c r="I5550">
        <v>2014</v>
      </c>
      <c r="J5550" t="s">
        <v>34</v>
      </c>
      <c r="K5550">
        <v>6.8464287335455101</v>
      </c>
      <c r="L5550">
        <v>2.113</v>
      </c>
      <c r="M5550" s="54">
        <v>11.58</v>
      </c>
      <c r="N5550">
        <v>43</v>
      </c>
      <c r="O5550" t="s">
        <v>44</v>
      </c>
      <c r="P5550">
        <v>15.249857033260501</v>
      </c>
    </row>
    <row r="5551" spans="1:16" x14ac:dyDescent="0.25">
      <c r="A5551" s="20" t="s">
        <v>21959</v>
      </c>
      <c r="B5551">
        <v>4</v>
      </c>
      <c r="C5551" t="s">
        <v>68</v>
      </c>
      <c r="D5551" t="s">
        <v>90</v>
      </c>
      <c r="E5551" t="s">
        <v>84</v>
      </c>
      <c r="F5551" t="s">
        <v>35</v>
      </c>
      <c r="G5551">
        <v>3</v>
      </c>
      <c r="H5551">
        <v>5</v>
      </c>
      <c r="I5551">
        <v>2014</v>
      </c>
      <c r="J5551" t="s">
        <v>57</v>
      </c>
      <c r="K5551" t="s">
        <v>44</v>
      </c>
      <c r="L5551" t="s">
        <v>44</v>
      </c>
      <c r="M5551" s="54" t="s">
        <v>44</v>
      </c>
      <c r="N5551">
        <v>1</v>
      </c>
      <c r="O5551" t="s">
        <v>44</v>
      </c>
      <c r="P5551">
        <v>100</v>
      </c>
    </row>
    <row r="5552" spans="1:16" x14ac:dyDescent="0.25">
      <c r="A5552" s="20" t="s">
        <v>17075</v>
      </c>
      <c r="B5552">
        <v>4</v>
      </c>
      <c r="C5552" t="s">
        <v>68</v>
      </c>
      <c r="D5552" t="s">
        <v>90</v>
      </c>
      <c r="E5552" t="s">
        <v>84</v>
      </c>
      <c r="F5552" t="s">
        <v>35</v>
      </c>
      <c r="G5552">
        <v>4</v>
      </c>
      <c r="H5552">
        <v>5</v>
      </c>
      <c r="I5552">
        <v>2014</v>
      </c>
      <c r="J5552" t="s">
        <v>57</v>
      </c>
      <c r="K5552" t="s">
        <v>44</v>
      </c>
      <c r="L5552" t="s">
        <v>44</v>
      </c>
      <c r="M5552" s="54" t="s">
        <v>44</v>
      </c>
      <c r="N5552">
        <v>6</v>
      </c>
      <c r="O5552" t="s">
        <v>44</v>
      </c>
      <c r="P5552">
        <v>40.824829046386299</v>
      </c>
    </row>
    <row r="5553" spans="1:16" x14ac:dyDescent="0.25">
      <c r="A5553" s="20" t="s">
        <v>17076</v>
      </c>
      <c r="B5553">
        <v>4</v>
      </c>
      <c r="C5553" t="s">
        <v>68</v>
      </c>
      <c r="D5553" t="s">
        <v>90</v>
      </c>
      <c r="E5553" t="s">
        <v>84</v>
      </c>
      <c r="F5553" t="s">
        <v>35</v>
      </c>
      <c r="G5553">
        <v>2</v>
      </c>
      <c r="H5553">
        <v>5</v>
      </c>
      <c r="I5553">
        <v>2014</v>
      </c>
      <c r="J5553" t="s">
        <v>58</v>
      </c>
      <c r="K5553" t="s">
        <v>44</v>
      </c>
      <c r="L5553" t="s">
        <v>44</v>
      </c>
      <c r="M5553" s="54" t="s">
        <v>44</v>
      </c>
      <c r="N5553">
        <v>2</v>
      </c>
      <c r="O5553" t="s">
        <v>44</v>
      </c>
      <c r="P5553">
        <v>70.710678118654698</v>
      </c>
    </row>
    <row r="5554" spans="1:16" x14ac:dyDescent="0.25">
      <c r="A5554" s="20" t="s">
        <v>17077</v>
      </c>
      <c r="B5554">
        <v>4</v>
      </c>
      <c r="C5554" t="s">
        <v>68</v>
      </c>
      <c r="D5554" t="s">
        <v>90</v>
      </c>
      <c r="E5554" t="s">
        <v>84</v>
      </c>
      <c r="F5554" t="s">
        <v>35</v>
      </c>
      <c r="G5554">
        <v>3</v>
      </c>
      <c r="H5554">
        <v>5</v>
      </c>
      <c r="I5554">
        <v>2014</v>
      </c>
      <c r="J5554" t="s">
        <v>58</v>
      </c>
      <c r="K5554" t="s">
        <v>44</v>
      </c>
      <c r="L5554" t="s">
        <v>44</v>
      </c>
      <c r="M5554" s="54" t="s">
        <v>44</v>
      </c>
      <c r="N5554">
        <v>3</v>
      </c>
      <c r="O5554" t="s">
        <v>44</v>
      </c>
      <c r="P5554">
        <v>57.735026918962603</v>
      </c>
    </row>
    <row r="5555" spans="1:16" x14ac:dyDescent="0.25">
      <c r="A5555" s="20" t="s">
        <v>17078</v>
      </c>
      <c r="B5555">
        <v>4</v>
      </c>
      <c r="C5555" t="s">
        <v>68</v>
      </c>
      <c r="D5555" t="s">
        <v>90</v>
      </c>
      <c r="E5555" t="s">
        <v>84</v>
      </c>
      <c r="F5555" t="s">
        <v>35</v>
      </c>
      <c r="G5555">
        <v>4</v>
      </c>
      <c r="H5555">
        <v>5</v>
      </c>
      <c r="I5555">
        <v>2014</v>
      </c>
      <c r="J5555" t="s">
        <v>58</v>
      </c>
      <c r="K5555" t="s">
        <v>44</v>
      </c>
      <c r="L5555" t="s">
        <v>44</v>
      </c>
      <c r="M5555" s="54" t="s">
        <v>44</v>
      </c>
      <c r="N5555">
        <v>14</v>
      </c>
      <c r="O5555" t="s">
        <v>44</v>
      </c>
      <c r="P5555">
        <v>26.726124191242398</v>
      </c>
    </row>
    <row r="5556" spans="1:16" x14ac:dyDescent="0.25">
      <c r="A5556" s="20" t="s">
        <v>17079</v>
      </c>
      <c r="B5556">
        <v>4</v>
      </c>
      <c r="C5556" t="s">
        <v>68</v>
      </c>
      <c r="D5556" t="s">
        <v>90</v>
      </c>
      <c r="E5556" t="s">
        <v>84</v>
      </c>
      <c r="F5556" t="s">
        <v>35</v>
      </c>
      <c r="G5556">
        <v>5</v>
      </c>
      <c r="H5556">
        <v>5</v>
      </c>
      <c r="I5556">
        <v>2014</v>
      </c>
      <c r="J5556" t="s">
        <v>58</v>
      </c>
      <c r="K5556" t="s">
        <v>44</v>
      </c>
      <c r="L5556" t="s">
        <v>44</v>
      </c>
      <c r="M5556" s="54" t="s">
        <v>44</v>
      </c>
      <c r="N5556">
        <v>8</v>
      </c>
      <c r="O5556" t="s">
        <v>44</v>
      </c>
      <c r="P5556">
        <v>35.355339059327399</v>
      </c>
    </row>
    <row r="5557" spans="1:16" x14ac:dyDescent="0.25">
      <c r="A5557" s="20" t="s">
        <v>17080</v>
      </c>
      <c r="B5557">
        <v>4</v>
      </c>
      <c r="C5557" t="s">
        <v>68</v>
      </c>
      <c r="D5557" t="s">
        <v>90</v>
      </c>
      <c r="E5557" t="s">
        <v>84</v>
      </c>
      <c r="F5557" t="s">
        <v>35</v>
      </c>
      <c r="G5557">
        <v>4</v>
      </c>
      <c r="H5557">
        <v>5</v>
      </c>
      <c r="I5557">
        <v>2014</v>
      </c>
      <c r="J5557" t="s">
        <v>59</v>
      </c>
      <c r="K5557" t="s">
        <v>44</v>
      </c>
      <c r="L5557" t="s">
        <v>44</v>
      </c>
      <c r="M5557" s="54" t="s">
        <v>44</v>
      </c>
      <c r="N5557">
        <v>1</v>
      </c>
      <c r="O5557" t="s">
        <v>44</v>
      </c>
      <c r="P5557">
        <v>100</v>
      </c>
    </row>
    <row r="5558" spans="1:16" x14ac:dyDescent="0.25">
      <c r="A5558" s="20" t="s">
        <v>17081</v>
      </c>
      <c r="B5558">
        <v>4</v>
      </c>
      <c r="C5558" t="s">
        <v>68</v>
      </c>
      <c r="D5558" t="s">
        <v>90</v>
      </c>
      <c r="E5558" t="s">
        <v>84</v>
      </c>
      <c r="F5558" t="s">
        <v>35</v>
      </c>
      <c r="G5558">
        <v>2</v>
      </c>
      <c r="H5558">
        <v>5</v>
      </c>
      <c r="I5558">
        <v>2014</v>
      </c>
      <c r="J5558" t="s">
        <v>60</v>
      </c>
      <c r="K5558">
        <v>1.49044238465988</v>
      </c>
      <c r="L5558">
        <v>-0.79500000000000004</v>
      </c>
      <c r="M5558" s="54">
        <v>3.7759999999999998</v>
      </c>
      <c r="N5558">
        <v>23</v>
      </c>
      <c r="O5558" t="s">
        <v>44</v>
      </c>
      <c r="P5558">
        <v>20.851441405707501</v>
      </c>
    </row>
    <row r="5559" spans="1:16" x14ac:dyDescent="0.25">
      <c r="A5559" s="20" t="s">
        <v>17082</v>
      </c>
      <c r="B5559">
        <v>4</v>
      </c>
      <c r="C5559" t="s">
        <v>68</v>
      </c>
      <c r="D5559" t="s">
        <v>90</v>
      </c>
      <c r="E5559" t="s">
        <v>84</v>
      </c>
      <c r="F5559" t="s">
        <v>35</v>
      </c>
      <c r="G5559">
        <v>3</v>
      </c>
      <c r="H5559">
        <v>5</v>
      </c>
      <c r="I5559">
        <v>2014</v>
      </c>
      <c r="J5559" t="s">
        <v>60</v>
      </c>
      <c r="K5559">
        <v>1.0474993969484601</v>
      </c>
      <c r="L5559">
        <v>-1.1599999999999999</v>
      </c>
      <c r="M5559" s="54">
        <v>3.2549999999999999</v>
      </c>
      <c r="N5559">
        <v>21</v>
      </c>
      <c r="O5559" t="s">
        <v>44</v>
      </c>
      <c r="P5559">
        <v>21.821789023599202</v>
      </c>
    </row>
    <row r="5560" spans="1:16" x14ac:dyDescent="0.25">
      <c r="A5560" s="20" t="s">
        <v>17083</v>
      </c>
      <c r="B5560">
        <v>4</v>
      </c>
      <c r="C5560" t="s">
        <v>68</v>
      </c>
      <c r="D5560" t="s">
        <v>90</v>
      </c>
      <c r="E5560" t="s">
        <v>84</v>
      </c>
      <c r="F5560" t="s">
        <v>35</v>
      </c>
      <c r="G5560">
        <v>4</v>
      </c>
      <c r="H5560">
        <v>5</v>
      </c>
      <c r="I5560">
        <v>2014</v>
      </c>
      <c r="J5560" t="s">
        <v>60</v>
      </c>
      <c r="K5560">
        <v>3.74292816897756</v>
      </c>
      <c r="L5560">
        <v>0.89300000000000002</v>
      </c>
      <c r="M5560" s="54">
        <v>6.5919999999999996</v>
      </c>
      <c r="N5560">
        <v>27</v>
      </c>
      <c r="O5560" t="s">
        <v>44</v>
      </c>
      <c r="P5560">
        <v>19.245008972987499</v>
      </c>
    </row>
    <row r="5561" spans="1:16" x14ac:dyDescent="0.25">
      <c r="A5561" s="20" t="s">
        <v>17084</v>
      </c>
      <c r="B5561">
        <v>4</v>
      </c>
      <c r="C5561" t="s">
        <v>68</v>
      </c>
      <c r="D5561" t="s">
        <v>90</v>
      </c>
      <c r="E5561" t="s">
        <v>84</v>
      </c>
      <c r="F5561" t="s">
        <v>35</v>
      </c>
      <c r="G5561">
        <v>5</v>
      </c>
      <c r="H5561">
        <v>5</v>
      </c>
      <c r="I5561">
        <v>2014</v>
      </c>
      <c r="J5561" t="s">
        <v>60</v>
      </c>
      <c r="K5561" t="s">
        <v>44</v>
      </c>
      <c r="L5561" t="s">
        <v>44</v>
      </c>
      <c r="M5561" s="54" t="s">
        <v>44</v>
      </c>
      <c r="N5561">
        <v>18</v>
      </c>
      <c r="O5561" t="s">
        <v>44</v>
      </c>
      <c r="P5561">
        <v>23.570226039551599</v>
      </c>
    </row>
    <row r="5562" spans="1:16" x14ac:dyDescent="0.25">
      <c r="A5562" s="20" t="s">
        <v>21960</v>
      </c>
      <c r="B5562">
        <v>4</v>
      </c>
      <c r="C5562" t="s">
        <v>68</v>
      </c>
      <c r="D5562" t="s">
        <v>90</v>
      </c>
      <c r="E5562" t="s">
        <v>84</v>
      </c>
      <c r="F5562" t="s">
        <v>35</v>
      </c>
      <c r="G5562">
        <v>4</v>
      </c>
      <c r="H5562">
        <v>5</v>
      </c>
      <c r="I5562">
        <v>2014</v>
      </c>
      <c r="J5562" t="s">
        <v>61</v>
      </c>
      <c r="K5562" t="s">
        <v>44</v>
      </c>
      <c r="L5562" t="s">
        <v>44</v>
      </c>
      <c r="M5562" s="54" t="s">
        <v>44</v>
      </c>
      <c r="N5562">
        <v>1</v>
      </c>
      <c r="O5562" t="s">
        <v>44</v>
      </c>
      <c r="P5562">
        <v>100</v>
      </c>
    </row>
    <row r="5563" spans="1:16" x14ac:dyDescent="0.25">
      <c r="A5563" s="20" t="s">
        <v>17085</v>
      </c>
      <c r="B5563">
        <v>4</v>
      </c>
      <c r="C5563" t="s">
        <v>68</v>
      </c>
      <c r="D5563" t="s">
        <v>90</v>
      </c>
      <c r="E5563" t="s">
        <v>84</v>
      </c>
      <c r="F5563" t="s">
        <v>35</v>
      </c>
      <c r="G5563">
        <v>4</v>
      </c>
      <c r="H5563">
        <v>5</v>
      </c>
      <c r="I5563">
        <v>2014</v>
      </c>
      <c r="J5563" t="s">
        <v>62</v>
      </c>
      <c r="K5563" t="s">
        <v>44</v>
      </c>
      <c r="L5563" t="s">
        <v>44</v>
      </c>
      <c r="M5563" s="54" t="s">
        <v>44</v>
      </c>
      <c r="N5563">
        <v>2</v>
      </c>
      <c r="O5563" t="s">
        <v>44</v>
      </c>
      <c r="P5563">
        <v>70.710678118654698</v>
      </c>
    </row>
    <row r="5564" spans="1:16" x14ac:dyDescent="0.25">
      <c r="A5564" s="20" t="s">
        <v>17086</v>
      </c>
      <c r="B5564">
        <v>4</v>
      </c>
      <c r="C5564" t="s">
        <v>68</v>
      </c>
      <c r="D5564" t="s">
        <v>90</v>
      </c>
      <c r="E5564" t="s">
        <v>84</v>
      </c>
      <c r="F5564" t="s">
        <v>35</v>
      </c>
      <c r="G5564">
        <v>2</v>
      </c>
      <c r="H5564">
        <v>5</v>
      </c>
      <c r="I5564">
        <v>2014</v>
      </c>
      <c r="J5564" t="s">
        <v>75</v>
      </c>
      <c r="K5564">
        <v>-1.0680000000000001</v>
      </c>
      <c r="L5564">
        <v>-3.98</v>
      </c>
      <c r="M5564" s="54">
        <v>1.85</v>
      </c>
      <c r="N5564" t="s">
        <v>44</v>
      </c>
      <c r="O5564" t="s">
        <v>44</v>
      </c>
      <c r="P5564">
        <v>-99</v>
      </c>
    </row>
    <row r="5565" spans="1:16" x14ac:dyDescent="0.25">
      <c r="A5565" s="20" t="s">
        <v>17086</v>
      </c>
      <c r="B5565">
        <v>4</v>
      </c>
      <c r="C5565" t="s">
        <v>68</v>
      </c>
      <c r="D5565" t="s">
        <v>90</v>
      </c>
      <c r="E5565" t="s">
        <v>84</v>
      </c>
      <c r="F5565" t="s">
        <v>35</v>
      </c>
      <c r="G5565">
        <v>2</v>
      </c>
      <c r="H5565">
        <v>5</v>
      </c>
      <c r="I5565">
        <v>2014</v>
      </c>
      <c r="J5565" t="s">
        <v>75</v>
      </c>
      <c r="K5565" t="s">
        <v>44</v>
      </c>
      <c r="L5565" t="s">
        <v>44</v>
      </c>
      <c r="M5565" s="54" t="s">
        <v>44</v>
      </c>
      <c r="N5565" t="s">
        <v>44</v>
      </c>
      <c r="O5565" t="s">
        <v>44</v>
      </c>
      <c r="P5565">
        <v>-99</v>
      </c>
    </row>
    <row r="5566" spans="1:16" x14ac:dyDescent="0.25">
      <c r="A5566" s="20" t="s">
        <v>17086</v>
      </c>
      <c r="B5566">
        <v>4</v>
      </c>
      <c r="C5566" t="s">
        <v>68</v>
      </c>
      <c r="D5566" t="s">
        <v>90</v>
      </c>
      <c r="E5566" t="s">
        <v>84</v>
      </c>
      <c r="F5566" t="s">
        <v>35</v>
      </c>
      <c r="G5566">
        <v>2</v>
      </c>
      <c r="H5566">
        <v>5</v>
      </c>
      <c r="I5566">
        <v>2014</v>
      </c>
      <c r="J5566" t="s">
        <v>75</v>
      </c>
      <c r="K5566" t="s">
        <v>44</v>
      </c>
      <c r="L5566" t="s">
        <v>44</v>
      </c>
      <c r="M5566" s="54" t="s">
        <v>44</v>
      </c>
      <c r="N5566" t="s">
        <v>44</v>
      </c>
      <c r="O5566" t="s">
        <v>44</v>
      </c>
      <c r="P5566">
        <v>-99</v>
      </c>
    </row>
    <row r="5567" spans="1:16" x14ac:dyDescent="0.25">
      <c r="A5567" s="20" t="s">
        <v>17086</v>
      </c>
      <c r="B5567">
        <v>4</v>
      </c>
      <c r="C5567" t="s">
        <v>68</v>
      </c>
      <c r="D5567" t="s">
        <v>90</v>
      </c>
      <c r="E5567" t="s">
        <v>84</v>
      </c>
      <c r="F5567" t="s">
        <v>35</v>
      </c>
      <c r="G5567">
        <v>2</v>
      </c>
      <c r="H5567">
        <v>5</v>
      </c>
      <c r="I5567">
        <v>2014</v>
      </c>
      <c r="J5567" t="s">
        <v>75</v>
      </c>
      <c r="K5567" t="s">
        <v>44</v>
      </c>
      <c r="L5567" t="s">
        <v>44</v>
      </c>
      <c r="M5567" s="54" t="s">
        <v>44</v>
      </c>
      <c r="N5567" t="s">
        <v>44</v>
      </c>
      <c r="O5567" t="s">
        <v>44</v>
      </c>
      <c r="P5567">
        <v>-99</v>
      </c>
    </row>
    <row r="5568" spans="1:16" x14ac:dyDescent="0.25">
      <c r="A5568" s="20" t="s">
        <v>17086</v>
      </c>
      <c r="B5568">
        <v>4</v>
      </c>
      <c r="C5568" t="s">
        <v>68</v>
      </c>
      <c r="D5568" t="s">
        <v>90</v>
      </c>
      <c r="E5568" t="s">
        <v>84</v>
      </c>
      <c r="F5568" t="s">
        <v>35</v>
      </c>
      <c r="G5568">
        <v>2</v>
      </c>
      <c r="H5568">
        <v>5</v>
      </c>
      <c r="I5568">
        <v>2014</v>
      </c>
      <c r="J5568" t="s">
        <v>75</v>
      </c>
      <c r="K5568" t="s">
        <v>44</v>
      </c>
      <c r="L5568" t="s">
        <v>44</v>
      </c>
      <c r="M5568" s="54" t="s">
        <v>44</v>
      </c>
      <c r="N5568" t="s">
        <v>44</v>
      </c>
      <c r="O5568" t="s">
        <v>44</v>
      </c>
      <c r="P5568">
        <v>-99</v>
      </c>
    </row>
    <row r="5569" spans="1:16" x14ac:dyDescent="0.25">
      <c r="A5569" s="20" t="s">
        <v>17086</v>
      </c>
      <c r="B5569">
        <v>4</v>
      </c>
      <c r="C5569" t="s">
        <v>68</v>
      </c>
      <c r="D5569" t="s">
        <v>90</v>
      </c>
      <c r="E5569" t="s">
        <v>84</v>
      </c>
      <c r="F5569" t="s">
        <v>35</v>
      </c>
      <c r="G5569">
        <v>2</v>
      </c>
      <c r="H5569">
        <v>5</v>
      </c>
      <c r="I5569">
        <v>2014</v>
      </c>
      <c r="J5569" t="s">
        <v>75</v>
      </c>
      <c r="K5569" t="s">
        <v>44</v>
      </c>
      <c r="L5569" t="s">
        <v>44</v>
      </c>
      <c r="M5569" s="54" t="s">
        <v>44</v>
      </c>
      <c r="N5569" t="s">
        <v>44</v>
      </c>
      <c r="O5569" t="s">
        <v>44</v>
      </c>
      <c r="P5569">
        <v>-99</v>
      </c>
    </row>
    <row r="5570" spans="1:16" x14ac:dyDescent="0.25">
      <c r="A5570" s="20" t="s">
        <v>17086</v>
      </c>
      <c r="B5570">
        <v>4</v>
      </c>
      <c r="C5570" t="s">
        <v>68</v>
      </c>
      <c r="D5570" t="s">
        <v>90</v>
      </c>
      <c r="E5570" t="s">
        <v>84</v>
      </c>
      <c r="F5570" t="s">
        <v>35</v>
      </c>
      <c r="G5570">
        <v>2</v>
      </c>
      <c r="H5570">
        <v>5</v>
      </c>
      <c r="I5570">
        <v>2014</v>
      </c>
      <c r="J5570" t="s">
        <v>75</v>
      </c>
      <c r="K5570" t="s">
        <v>44</v>
      </c>
      <c r="L5570" t="s">
        <v>44</v>
      </c>
      <c r="M5570" s="54" t="s">
        <v>44</v>
      </c>
      <c r="N5570" t="s">
        <v>44</v>
      </c>
      <c r="O5570" t="s">
        <v>44</v>
      </c>
      <c r="P5570">
        <v>-99</v>
      </c>
    </row>
    <row r="5571" spans="1:16" x14ac:dyDescent="0.25">
      <c r="A5571" s="20" t="s">
        <v>17086</v>
      </c>
      <c r="B5571">
        <v>4</v>
      </c>
      <c r="C5571" t="s">
        <v>68</v>
      </c>
      <c r="D5571" t="s">
        <v>90</v>
      </c>
      <c r="E5571" t="s">
        <v>84</v>
      </c>
      <c r="F5571" t="s">
        <v>35</v>
      </c>
      <c r="G5571">
        <v>2</v>
      </c>
      <c r="H5571">
        <v>5</v>
      </c>
      <c r="I5571">
        <v>2014</v>
      </c>
      <c r="J5571" t="s">
        <v>75</v>
      </c>
      <c r="K5571" t="s">
        <v>44</v>
      </c>
      <c r="L5571" t="s">
        <v>44</v>
      </c>
      <c r="M5571" s="54" t="s">
        <v>44</v>
      </c>
      <c r="N5571" t="s">
        <v>44</v>
      </c>
      <c r="O5571" t="s">
        <v>44</v>
      </c>
      <c r="P5571">
        <v>-99</v>
      </c>
    </row>
    <row r="5572" spans="1:16" x14ac:dyDescent="0.25">
      <c r="A5572" s="20" t="s">
        <v>17086</v>
      </c>
      <c r="B5572">
        <v>4</v>
      </c>
      <c r="C5572" t="s">
        <v>68</v>
      </c>
      <c r="D5572" t="s">
        <v>90</v>
      </c>
      <c r="E5572" t="s">
        <v>84</v>
      </c>
      <c r="F5572" t="s">
        <v>35</v>
      </c>
      <c r="G5572">
        <v>2</v>
      </c>
      <c r="H5572">
        <v>5</v>
      </c>
      <c r="I5572">
        <v>2014</v>
      </c>
      <c r="J5572" t="s">
        <v>75</v>
      </c>
      <c r="K5572" t="s">
        <v>44</v>
      </c>
      <c r="L5572" t="s">
        <v>44</v>
      </c>
      <c r="M5572" s="54" t="s">
        <v>44</v>
      </c>
      <c r="N5572" t="s">
        <v>44</v>
      </c>
      <c r="O5572" t="s">
        <v>44</v>
      </c>
      <c r="P5572">
        <v>-99</v>
      </c>
    </row>
    <row r="5573" spans="1:16" x14ac:dyDescent="0.25">
      <c r="A5573" s="20" t="s">
        <v>17086</v>
      </c>
      <c r="B5573">
        <v>4</v>
      </c>
      <c r="C5573" t="s">
        <v>68</v>
      </c>
      <c r="D5573" t="s">
        <v>90</v>
      </c>
      <c r="E5573" t="s">
        <v>84</v>
      </c>
      <c r="F5573" t="s">
        <v>35</v>
      </c>
      <c r="G5573">
        <v>2</v>
      </c>
      <c r="H5573">
        <v>5</v>
      </c>
      <c r="I5573">
        <v>2014</v>
      </c>
      <c r="J5573" t="s">
        <v>75</v>
      </c>
      <c r="K5573" t="s">
        <v>44</v>
      </c>
      <c r="L5573" t="s">
        <v>44</v>
      </c>
      <c r="M5573" s="54" t="s">
        <v>44</v>
      </c>
      <c r="N5573" t="s">
        <v>44</v>
      </c>
      <c r="O5573" t="s">
        <v>44</v>
      </c>
      <c r="P5573">
        <v>-99</v>
      </c>
    </row>
    <row r="5574" spans="1:16" x14ac:dyDescent="0.25">
      <c r="A5574" s="20" t="s">
        <v>17086</v>
      </c>
      <c r="B5574">
        <v>4</v>
      </c>
      <c r="C5574" t="s">
        <v>68</v>
      </c>
      <c r="D5574" t="s">
        <v>90</v>
      </c>
      <c r="E5574" t="s">
        <v>84</v>
      </c>
      <c r="F5574" t="s">
        <v>35</v>
      </c>
      <c r="G5574">
        <v>2</v>
      </c>
      <c r="H5574">
        <v>5</v>
      </c>
      <c r="I5574">
        <v>2014</v>
      </c>
      <c r="J5574" t="s">
        <v>75</v>
      </c>
      <c r="K5574" t="s">
        <v>44</v>
      </c>
      <c r="L5574" t="s">
        <v>44</v>
      </c>
      <c r="M5574" s="54" t="s">
        <v>44</v>
      </c>
      <c r="N5574" t="s">
        <v>44</v>
      </c>
      <c r="O5574" t="s">
        <v>44</v>
      </c>
      <c r="P5574">
        <v>-99</v>
      </c>
    </row>
    <row r="5575" spans="1:16" x14ac:dyDescent="0.25">
      <c r="A5575" s="20" t="s">
        <v>17086</v>
      </c>
      <c r="B5575">
        <v>4</v>
      </c>
      <c r="C5575" t="s">
        <v>68</v>
      </c>
      <c r="D5575" t="s">
        <v>90</v>
      </c>
      <c r="E5575" t="s">
        <v>84</v>
      </c>
      <c r="F5575" t="s">
        <v>35</v>
      </c>
      <c r="G5575">
        <v>2</v>
      </c>
      <c r="H5575">
        <v>5</v>
      </c>
      <c r="I5575">
        <v>2014</v>
      </c>
      <c r="J5575" t="s">
        <v>75</v>
      </c>
      <c r="K5575">
        <v>2.4340000000000002</v>
      </c>
      <c r="L5575">
        <v>0.57999999999999996</v>
      </c>
      <c r="M5575" s="54">
        <v>4.29</v>
      </c>
      <c r="N5575" t="s">
        <v>44</v>
      </c>
      <c r="O5575" t="s">
        <v>44</v>
      </c>
      <c r="P5575">
        <v>-99</v>
      </c>
    </row>
    <row r="5576" spans="1:16" x14ac:dyDescent="0.25">
      <c r="A5576" s="20" t="s">
        <v>17087</v>
      </c>
      <c r="B5576">
        <v>4</v>
      </c>
      <c r="C5576" t="s">
        <v>68</v>
      </c>
      <c r="D5576" t="s">
        <v>90</v>
      </c>
      <c r="E5576" t="s">
        <v>84</v>
      </c>
      <c r="F5576" t="s">
        <v>35</v>
      </c>
      <c r="G5576">
        <v>3</v>
      </c>
      <c r="H5576">
        <v>5</v>
      </c>
      <c r="I5576">
        <v>2014</v>
      </c>
      <c r="J5576" t="s">
        <v>75</v>
      </c>
      <c r="K5576">
        <v>-0.76400000000000001</v>
      </c>
      <c r="L5576">
        <v>-3.68</v>
      </c>
      <c r="M5576" s="54">
        <v>2.16</v>
      </c>
      <c r="N5576" t="s">
        <v>44</v>
      </c>
      <c r="O5576" t="s">
        <v>44</v>
      </c>
      <c r="P5576">
        <v>-99</v>
      </c>
    </row>
    <row r="5577" spans="1:16" x14ac:dyDescent="0.25">
      <c r="A5577" s="20" t="s">
        <v>17087</v>
      </c>
      <c r="B5577">
        <v>4</v>
      </c>
      <c r="C5577" t="s">
        <v>68</v>
      </c>
      <c r="D5577" t="s">
        <v>90</v>
      </c>
      <c r="E5577" t="s">
        <v>84</v>
      </c>
      <c r="F5577" t="s">
        <v>35</v>
      </c>
      <c r="G5577">
        <v>3</v>
      </c>
      <c r="H5577">
        <v>5</v>
      </c>
      <c r="I5577">
        <v>2014</v>
      </c>
      <c r="J5577" t="s">
        <v>75</v>
      </c>
      <c r="K5577" t="s">
        <v>44</v>
      </c>
      <c r="L5577" t="s">
        <v>44</v>
      </c>
      <c r="M5577" s="54" t="s">
        <v>44</v>
      </c>
      <c r="N5577" t="s">
        <v>44</v>
      </c>
      <c r="O5577" t="s">
        <v>44</v>
      </c>
      <c r="P5577">
        <v>-99</v>
      </c>
    </row>
    <row r="5578" spans="1:16" x14ac:dyDescent="0.25">
      <c r="A5578" s="20" t="s">
        <v>17087</v>
      </c>
      <c r="B5578">
        <v>4</v>
      </c>
      <c r="C5578" t="s">
        <v>68</v>
      </c>
      <c r="D5578" t="s">
        <v>90</v>
      </c>
      <c r="E5578" t="s">
        <v>84</v>
      </c>
      <c r="F5578" t="s">
        <v>35</v>
      </c>
      <c r="G5578">
        <v>3</v>
      </c>
      <c r="H5578">
        <v>5</v>
      </c>
      <c r="I5578">
        <v>2014</v>
      </c>
      <c r="J5578" t="s">
        <v>75</v>
      </c>
      <c r="K5578" t="s">
        <v>44</v>
      </c>
      <c r="L5578" t="s">
        <v>44</v>
      </c>
      <c r="M5578" s="54" t="s">
        <v>44</v>
      </c>
      <c r="N5578" t="s">
        <v>44</v>
      </c>
      <c r="O5578" t="s">
        <v>44</v>
      </c>
      <c r="P5578">
        <v>-99</v>
      </c>
    </row>
    <row r="5579" spans="1:16" x14ac:dyDescent="0.25">
      <c r="A5579" s="20" t="s">
        <v>17087</v>
      </c>
      <c r="B5579">
        <v>4</v>
      </c>
      <c r="C5579" t="s">
        <v>68</v>
      </c>
      <c r="D5579" t="s">
        <v>90</v>
      </c>
      <c r="E5579" t="s">
        <v>84</v>
      </c>
      <c r="F5579" t="s">
        <v>35</v>
      </c>
      <c r="G5579">
        <v>3</v>
      </c>
      <c r="H5579">
        <v>5</v>
      </c>
      <c r="I5579">
        <v>2014</v>
      </c>
      <c r="J5579" t="s">
        <v>75</v>
      </c>
      <c r="K5579" t="s">
        <v>44</v>
      </c>
      <c r="L5579" t="s">
        <v>44</v>
      </c>
      <c r="M5579" s="54" t="s">
        <v>44</v>
      </c>
      <c r="N5579" t="s">
        <v>44</v>
      </c>
      <c r="O5579" t="s">
        <v>44</v>
      </c>
      <c r="P5579">
        <v>-99</v>
      </c>
    </row>
    <row r="5580" spans="1:16" x14ac:dyDescent="0.25">
      <c r="A5580" s="20" t="s">
        <v>17087</v>
      </c>
      <c r="B5580">
        <v>4</v>
      </c>
      <c r="C5580" t="s">
        <v>68</v>
      </c>
      <c r="D5580" t="s">
        <v>90</v>
      </c>
      <c r="E5580" t="s">
        <v>84</v>
      </c>
      <c r="F5580" t="s">
        <v>35</v>
      </c>
      <c r="G5580">
        <v>3</v>
      </c>
      <c r="H5580">
        <v>5</v>
      </c>
      <c r="I5580">
        <v>2014</v>
      </c>
      <c r="J5580" t="s">
        <v>75</v>
      </c>
      <c r="K5580" t="s">
        <v>44</v>
      </c>
      <c r="L5580" t="s">
        <v>44</v>
      </c>
      <c r="M5580" s="54" t="s">
        <v>44</v>
      </c>
      <c r="N5580" t="s">
        <v>44</v>
      </c>
      <c r="O5580" t="s">
        <v>44</v>
      </c>
      <c r="P5580">
        <v>-99</v>
      </c>
    </row>
    <row r="5581" spans="1:16" x14ac:dyDescent="0.25">
      <c r="A5581" s="20" t="s">
        <v>17087</v>
      </c>
      <c r="B5581">
        <v>4</v>
      </c>
      <c r="C5581" t="s">
        <v>68</v>
      </c>
      <c r="D5581" t="s">
        <v>90</v>
      </c>
      <c r="E5581" t="s">
        <v>84</v>
      </c>
      <c r="F5581" t="s">
        <v>35</v>
      </c>
      <c r="G5581">
        <v>3</v>
      </c>
      <c r="H5581">
        <v>5</v>
      </c>
      <c r="I5581">
        <v>2014</v>
      </c>
      <c r="J5581" t="s">
        <v>75</v>
      </c>
      <c r="K5581" t="s">
        <v>44</v>
      </c>
      <c r="L5581" t="s">
        <v>44</v>
      </c>
      <c r="M5581" s="54" t="s">
        <v>44</v>
      </c>
      <c r="N5581" t="s">
        <v>44</v>
      </c>
      <c r="O5581" t="s">
        <v>44</v>
      </c>
      <c r="P5581">
        <v>-99</v>
      </c>
    </row>
    <row r="5582" spans="1:16" x14ac:dyDescent="0.25">
      <c r="A5582" s="20" t="s">
        <v>17087</v>
      </c>
      <c r="B5582">
        <v>4</v>
      </c>
      <c r="C5582" t="s">
        <v>68</v>
      </c>
      <c r="D5582" t="s">
        <v>90</v>
      </c>
      <c r="E5582" t="s">
        <v>84</v>
      </c>
      <c r="F5582" t="s">
        <v>35</v>
      </c>
      <c r="G5582">
        <v>3</v>
      </c>
      <c r="H5582">
        <v>5</v>
      </c>
      <c r="I5582">
        <v>2014</v>
      </c>
      <c r="J5582" t="s">
        <v>75</v>
      </c>
      <c r="K5582" t="s">
        <v>44</v>
      </c>
      <c r="L5582" t="s">
        <v>44</v>
      </c>
      <c r="M5582" s="54" t="s">
        <v>44</v>
      </c>
      <c r="N5582" t="s">
        <v>44</v>
      </c>
      <c r="O5582" t="s">
        <v>44</v>
      </c>
      <c r="P5582">
        <v>-99</v>
      </c>
    </row>
    <row r="5583" spans="1:16" x14ac:dyDescent="0.25">
      <c r="A5583" s="20" t="s">
        <v>17087</v>
      </c>
      <c r="B5583">
        <v>4</v>
      </c>
      <c r="C5583" t="s">
        <v>68</v>
      </c>
      <c r="D5583" t="s">
        <v>90</v>
      </c>
      <c r="E5583" t="s">
        <v>84</v>
      </c>
      <c r="F5583" t="s">
        <v>35</v>
      </c>
      <c r="G5583">
        <v>3</v>
      </c>
      <c r="H5583">
        <v>5</v>
      </c>
      <c r="I5583">
        <v>2014</v>
      </c>
      <c r="J5583" t="s">
        <v>75</v>
      </c>
      <c r="K5583" t="s">
        <v>44</v>
      </c>
      <c r="L5583" t="s">
        <v>44</v>
      </c>
      <c r="M5583" s="54" t="s">
        <v>44</v>
      </c>
      <c r="N5583" t="s">
        <v>44</v>
      </c>
      <c r="O5583" t="s">
        <v>44</v>
      </c>
      <c r="P5583">
        <v>-99</v>
      </c>
    </row>
    <row r="5584" spans="1:16" x14ac:dyDescent="0.25">
      <c r="A5584" s="20" t="s">
        <v>17087</v>
      </c>
      <c r="B5584">
        <v>4</v>
      </c>
      <c r="C5584" t="s">
        <v>68</v>
      </c>
      <c r="D5584" t="s">
        <v>90</v>
      </c>
      <c r="E5584" t="s">
        <v>84</v>
      </c>
      <c r="F5584" t="s">
        <v>35</v>
      </c>
      <c r="G5584">
        <v>3</v>
      </c>
      <c r="H5584">
        <v>5</v>
      </c>
      <c r="I5584">
        <v>2014</v>
      </c>
      <c r="J5584" t="s">
        <v>75</v>
      </c>
      <c r="K5584" t="s">
        <v>44</v>
      </c>
      <c r="L5584" t="s">
        <v>44</v>
      </c>
      <c r="M5584" s="54" t="s">
        <v>44</v>
      </c>
      <c r="N5584" t="s">
        <v>44</v>
      </c>
      <c r="O5584" t="s">
        <v>44</v>
      </c>
      <c r="P5584">
        <v>-99</v>
      </c>
    </row>
    <row r="5585" spans="1:16" x14ac:dyDescent="0.25">
      <c r="A5585" s="20" t="s">
        <v>17087</v>
      </c>
      <c r="B5585">
        <v>4</v>
      </c>
      <c r="C5585" t="s">
        <v>68</v>
      </c>
      <c r="D5585" t="s">
        <v>90</v>
      </c>
      <c r="E5585" t="s">
        <v>84</v>
      </c>
      <c r="F5585" t="s">
        <v>35</v>
      </c>
      <c r="G5585">
        <v>3</v>
      </c>
      <c r="H5585">
        <v>5</v>
      </c>
      <c r="I5585">
        <v>2014</v>
      </c>
      <c r="J5585" t="s">
        <v>75</v>
      </c>
      <c r="K5585" t="s">
        <v>44</v>
      </c>
      <c r="L5585" t="s">
        <v>44</v>
      </c>
      <c r="M5585" s="54" t="s">
        <v>44</v>
      </c>
      <c r="N5585" t="s">
        <v>44</v>
      </c>
      <c r="O5585" t="s">
        <v>44</v>
      </c>
      <c r="P5585">
        <v>-99</v>
      </c>
    </row>
    <row r="5586" spans="1:16" x14ac:dyDescent="0.25">
      <c r="A5586" s="20" t="s">
        <v>17087</v>
      </c>
      <c r="B5586">
        <v>4</v>
      </c>
      <c r="C5586" t="s">
        <v>68</v>
      </c>
      <c r="D5586" t="s">
        <v>90</v>
      </c>
      <c r="E5586" t="s">
        <v>84</v>
      </c>
      <c r="F5586" t="s">
        <v>35</v>
      </c>
      <c r="G5586">
        <v>3</v>
      </c>
      <c r="H5586">
        <v>5</v>
      </c>
      <c r="I5586">
        <v>2014</v>
      </c>
      <c r="J5586" t="s">
        <v>75</v>
      </c>
      <c r="K5586" t="s">
        <v>44</v>
      </c>
      <c r="L5586" t="s">
        <v>44</v>
      </c>
      <c r="M5586" s="54" t="s">
        <v>44</v>
      </c>
      <c r="N5586" t="s">
        <v>44</v>
      </c>
      <c r="O5586" t="s">
        <v>44</v>
      </c>
      <c r="P5586">
        <v>-99</v>
      </c>
    </row>
    <row r="5587" spans="1:16" x14ac:dyDescent="0.25">
      <c r="A5587" s="20" t="s">
        <v>17087</v>
      </c>
      <c r="B5587">
        <v>4</v>
      </c>
      <c r="C5587" t="s">
        <v>68</v>
      </c>
      <c r="D5587" t="s">
        <v>90</v>
      </c>
      <c r="E5587" t="s">
        <v>84</v>
      </c>
      <c r="F5587" t="s">
        <v>35</v>
      </c>
      <c r="G5587">
        <v>3</v>
      </c>
      <c r="H5587">
        <v>5</v>
      </c>
      <c r="I5587">
        <v>2014</v>
      </c>
      <c r="J5587" t="s">
        <v>75</v>
      </c>
      <c r="K5587">
        <v>2.738</v>
      </c>
      <c r="L5587">
        <v>0.88</v>
      </c>
      <c r="M5587" s="54">
        <v>4.5999999999999996</v>
      </c>
      <c r="N5587" t="s">
        <v>44</v>
      </c>
      <c r="O5587" t="s">
        <v>44</v>
      </c>
      <c r="P5587">
        <v>-99</v>
      </c>
    </row>
    <row r="5588" spans="1:16" x14ac:dyDescent="0.25">
      <c r="A5588" s="20" t="s">
        <v>17088</v>
      </c>
      <c r="B5588">
        <v>4</v>
      </c>
      <c r="C5588" t="s">
        <v>68</v>
      </c>
      <c r="D5588" t="s">
        <v>90</v>
      </c>
      <c r="E5588" t="s">
        <v>84</v>
      </c>
      <c r="F5588" t="s">
        <v>35</v>
      </c>
      <c r="G5588">
        <v>4</v>
      </c>
      <c r="H5588">
        <v>5</v>
      </c>
      <c r="I5588">
        <v>2014</v>
      </c>
      <c r="J5588" t="s">
        <v>75</v>
      </c>
      <c r="K5588">
        <v>0.90800000000000003</v>
      </c>
      <c r="L5588">
        <v>-2.11</v>
      </c>
      <c r="M5588" s="54">
        <v>3.92</v>
      </c>
      <c r="N5588" t="s">
        <v>44</v>
      </c>
      <c r="O5588" t="s">
        <v>44</v>
      </c>
      <c r="P5588">
        <v>-99</v>
      </c>
    </row>
    <row r="5589" spans="1:16" x14ac:dyDescent="0.25">
      <c r="A5589" s="20" t="s">
        <v>17088</v>
      </c>
      <c r="B5589">
        <v>4</v>
      </c>
      <c r="C5589" t="s">
        <v>68</v>
      </c>
      <c r="D5589" t="s">
        <v>90</v>
      </c>
      <c r="E5589" t="s">
        <v>84</v>
      </c>
      <c r="F5589" t="s">
        <v>35</v>
      </c>
      <c r="G5589">
        <v>4</v>
      </c>
      <c r="H5589">
        <v>5</v>
      </c>
      <c r="I5589">
        <v>2014</v>
      </c>
      <c r="J5589" t="s">
        <v>75</v>
      </c>
      <c r="K5589" t="s">
        <v>44</v>
      </c>
      <c r="L5589" t="s">
        <v>44</v>
      </c>
      <c r="M5589" s="54" t="s">
        <v>44</v>
      </c>
      <c r="N5589" t="s">
        <v>44</v>
      </c>
      <c r="O5589" t="s">
        <v>44</v>
      </c>
      <c r="P5589">
        <v>-99</v>
      </c>
    </row>
    <row r="5590" spans="1:16" x14ac:dyDescent="0.25">
      <c r="A5590" s="20" t="s">
        <v>17088</v>
      </c>
      <c r="B5590">
        <v>4</v>
      </c>
      <c r="C5590" t="s">
        <v>68</v>
      </c>
      <c r="D5590" t="s">
        <v>90</v>
      </c>
      <c r="E5590" t="s">
        <v>84</v>
      </c>
      <c r="F5590" t="s">
        <v>35</v>
      </c>
      <c r="G5590">
        <v>4</v>
      </c>
      <c r="H5590">
        <v>5</v>
      </c>
      <c r="I5590">
        <v>2014</v>
      </c>
      <c r="J5590" t="s">
        <v>75</v>
      </c>
      <c r="K5590" t="s">
        <v>44</v>
      </c>
      <c r="L5590" t="s">
        <v>44</v>
      </c>
      <c r="M5590" s="54" t="s">
        <v>44</v>
      </c>
      <c r="N5590" t="s">
        <v>44</v>
      </c>
      <c r="O5590" t="s">
        <v>44</v>
      </c>
      <c r="P5590">
        <v>-99</v>
      </c>
    </row>
    <row r="5591" spans="1:16" x14ac:dyDescent="0.25">
      <c r="A5591" s="20" t="s">
        <v>17088</v>
      </c>
      <c r="B5591">
        <v>4</v>
      </c>
      <c r="C5591" t="s">
        <v>68</v>
      </c>
      <c r="D5591" t="s">
        <v>90</v>
      </c>
      <c r="E5591" t="s">
        <v>84</v>
      </c>
      <c r="F5591" t="s">
        <v>35</v>
      </c>
      <c r="G5591">
        <v>4</v>
      </c>
      <c r="H5591">
        <v>5</v>
      </c>
      <c r="I5591">
        <v>2014</v>
      </c>
      <c r="J5591" t="s">
        <v>75</v>
      </c>
      <c r="K5591" t="s">
        <v>44</v>
      </c>
      <c r="L5591" t="s">
        <v>44</v>
      </c>
      <c r="M5591" s="54" t="s">
        <v>44</v>
      </c>
      <c r="N5591" t="s">
        <v>44</v>
      </c>
      <c r="O5591" t="s">
        <v>44</v>
      </c>
      <c r="P5591">
        <v>-99</v>
      </c>
    </row>
    <row r="5592" spans="1:16" x14ac:dyDescent="0.25">
      <c r="A5592" s="20" t="s">
        <v>17088</v>
      </c>
      <c r="B5592">
        <v>4</v>
      </c>
      <c r="C5592" t="s">
        <v>68</v>
      </c>
      <c r="D5592" t="s">
        <v>90</v>
      </c>
      <c r="E5592" t="s">
        <v>84</v>
      </c>
      <c r="F5592" t="s">
        <v>35</v>
      </c>
      <c r="G5592">
        <v>4</v>
      </c>
      <c r="H5592">
        <v>5</v>
      </c>
      <c r="I5592">
        <v>2014</v>
      </c>
      <c r="J5592" t="s">
        <v>75</v>
      </c>
      <c r="K5592" t="s">
        <v>44</v>
      </c>
      <c r="L5592" t="s">
        <v>44</v>
      </c>
      <c r="M5592" s="54" t="s">
        <v>44</v>
      </c>
      <c r="N5592" t="s">
        <v>44</v>
      </c>
      <c r="O5592" t="s">
        <v>44</v>
      </c>
      <c r="P5592">
        <v>-99</v>
      </c>
    </row>
    <row r="5593" spans="1:16" x14ac:dyDescent="0.25">
      <c r="A5593" s="20" t="s">
        <v>17088</v>
      </c>
      <c r="B5593">
        <v>4</v>
      </c>
      <c r="C5593" t="s">
        <v>68</v>
      </c>
      <c r="D5593" t="s">
        <v>90</v>
      </c>
      <c r="E5593" t="s">
        <v>84</v>
      </c>
      <c r="F5593" t="s">
        <v>35</v>
      </c>
      <c r="G5593">
        <v>4</v>
      </c>
      <c r="H5593">
        <v>5</v>
      </c>
      <c r="I5593">
        <v>2014</v>
      </c>
      <c r="J5593" t="s">
        <v>75</v>
      </c>
      <c r="K5593" t="s">
        <v>44</v>
      </c>
      <c r="L5593" t="s">
        <v>44</v>
      </c>
      <c r="M5593" s="54" t="s">
        <v>44</v>
      </c>
      <c r="N5593" t="s">
        <v>44</v>
      </c>
      <c r="O5593" t="s">
        <v>44</v>
      </c>
      <c r="P5593">
        <v>-99</v>
      </c>
    </row>
    <row r="5594" spans="1:16" x14ac:dyDescent="0.25">
      <c r="A5594" s="20" t="s">
        <v>17088</v>
      </c>
      <c r="B5594">
        <v>4</v>
      </c>
      <c r="C5594" t="s">
        <v>68</v>
      </c>
      <c r="D5594" t="s">
        <v>90</v>
      </c>
      <c r="E5594" t="s">
        <v>84</v>
      </c>
      <c r="F5594" t="s">
        <v>35</v>
      </c>
      <c r="G5594">
        <v>4</v>
      </c>
      <c r="H5594">
        <v>5</v>
      </c>
      <c r="I5594">
        <v>2014</v>
      </c>
      <c r="J5594" t="s">
        <v>75</v>
      </c>
      <c r="K5594" t="s">
        <v>44</v>
      </c>
      <c r="L5594" t="s">
        <v>44</v>
      </c>
      <c r="M5594" s="54" t="s">
        <v>44</v>
      </c>
      <c r="N5594" t="s">
        <v>44</v>
      </c>
      <c r="O5594" t="s">
        <v>44</v>
      </c>
      <c r="P5594">
        <v>-99</v>
      </c>
    </row>
    <row r="5595" spans="1:16" x14ac:dyDescent="0.25">
      <c r="A5595" s="20" t="s">
        <v>17088</v>
      </c>
      <c r="B5595">
        <v>4</v>
      </c>
      <c r="C5595" t="s">
        <v>68</v>
      </c>
      <c r="D5595" t="s">
        <v>90</v>
      </c>
      <c r="E5595" t="s">
        <v>84</v>
      </c>
      <c r="F5595" t="s">
        <v>35</v>
      </c>
      <c r="G5595">
        <v>4</v>
      </c>
      <c r="H5595">
        <v>5</v>
      </c>
      <c r="I5595">
        <v>2014</v>
      </c>
      <c r="J5595" t="s">
        <v>75</v>
      </c>
      <c r="K5595" t="s">
        <v>44</v>
      </c>
      <c r="L5595" t="s">
        <v>44</v>
      </c>
      <c r="M5595" s="54" t="s">
        <v>44</v>
      </c>
      <c r="N5595" t="s">
        <v>44</v>
      </c>
      <c r="O5595" t="s">
        <v>44</v>
      </c>
      <c r="P5595">
        <v>-99</v>
      </c>
    </row>
    <row r="5596" spans="1:16" x14ac:dyDescent="0.25">
      <c r="A5596" s="20" t="s">
        <v>17088</v>
      </c>
      <c r="B5596">
        <v>4</v>
      </c>
      <c r="C5596" t="s">
        <v>68</v>
      </c>
      <c r="D5596" t="s">
        <v>90</v>
      </c>
      <c r="E5596" t="s">
        <v>84</v>
      </c>
      <c r="F5596" t="s">
        <v>35</v>
      </c>
      <c r="G5596">
        <v>4</v>
      </c>
      <c r="H5596">
        <v>5</v>
      </c>
      <c r="I5596">
        <v>2014</v>
      </c>
      <c r="J5596" t="s">
        <v>75</v>
      </c>
      <c r="K5596" t="s">
        <v>44</v>
      </c>
      <c r="L5596" t="s">
        <v>44</v>
      </c>
      <c r="M5596" s="54" t="s">
        <v>44</v>
      </c>
      <c r="N5596" t="s">
        <v>44</v>
      </c>
      <c r="O5596" t="s">
        <v>44</v>
      </c>
      <c r="P5596">
        <v>-99</v>
      </c>
    </row>
    <row r="5597" spans="1:16" x14ac:dyDescent="0.25">
      <c r="A5597" s="20" t="s">
        <v>17088</v>
      </c>
      <c r="B5597">
        <v>4</v>
      </c>
      <c r="C5597" t="s">
        <v>68</v>
      </c>
      <c r="D5597" t="s">
        <v>90</v>
      </c>
      <c r="E5597" t="s">
        <v>84</v>
      </c>
      <c r="F5597" t="s">
        <v>35</v>
      </c>
      <c r="G5597">
        <v>4</v>
      </c>
      <c r="H5597">
        <v>5</v>
      </c>
      <c r="I5597">
        <v>2014</v>
      </c>
      <c r="J5597" t="s">
        <v>75</v>
      </c>
      <c r="K5597" t="s">
        <v>44</v>
      </c>
      <c r="L5597" t="s">
        <v>44</v>
      </c>
      <c r="M5597" s="54" t="s">
        <v>44</v>
      </c>
      <c r="N5597" t="s">
        <v>44</v>
      </c>
      <c r="O5597" t="s">
        <v>44</v>
      </c>
      <c r="P5597">
        <v>-99</v>
      </c>
    </row>
    <row r="5598" spans="1:16" x14ac:dyDescent="0.25">
      <c r="A5598" s="20" t="s">
        <v>17088</v>
      </c>
      <c r="B5598">
        <v>4</v>
      </c>
      <c r="C5598" t="s">
        <v>68</v>
      </c>
      <c r="D5598" t="s">
        <v>90</v>
      </c>
      <c r="E5598" t="s">
        <v>84</v>
      </c>
      <c r="F5598" t="s">
        <v>35</v>
      </c>
      <c r="G5598">
        <v>4</v>
      </c>
      <c r="H5598">
        <v>5</v>
      </c>
      <c r="I5598">
        <v>2014</v>
      </c>
      <c r="J5598" t="s">
        <v>75</v>
      </c>
      <c r="K5598" t="s">
        <v>44</v>
      </c>
      <c r="L5598" t="s">
        <v>44</v>
      </c>
      <c r="M5598" s="54" t="s">
        <v>44</v>
      </c>
      <c r="N5598" t="s">
        <v>44</v>
      </c>
      <c r="O5598" t="s">
        <v>44</v>
      </c>
      <c r="P5598">
        <v>-99</v>
      </c>
    </row>
    <row r="5599" spans="1:16" x14ac:dyDescent="0.25">
      <c r="A5599" s="20" t="s">
        <v>17088</v>
      </c>
      <c r="B5599">
        <v>4</v>
      </c>
      <c r="C5599" t="s">
        <v>68</v>
      </c>
      <c r="D5599" t="s">
        <v>90</v>
      </c>
      <c r="E5599" t="s">
        <v>84</v>
      </c>
      <c r="F5599" t="s">
        <v>35</v>
      </c>
      <c r="G5599">
        <v>4</v>
      </c>
      <c r="H5599">
        <v>5</v>
      </c>
      <c r="I5599">
        <v>2014</v>
      </c>
      <c r="J5599" t="s">
        <v>75</v>
      </c>
      <c r="K5599">
        <v>4.4089999999999998</v>
      </c>
      <c r="L5599">
        <v>2.4</v>
      </c>
      <c r="M5599" s="54">
        <v>6.42</v>
      </c>
      <c r="N5599" t="s">
        <v>44</v>
      </c>
      <c r="O5599" t="s">
        <v>44</v>
      </c>
      <c r="P5599">
        <v>-99</v>
      </c>
    </row>
    <row r="5600" spans="1:16" x14ac:dyDescent="0.25">
      <c r="A5600" s="20" t="s">
        <v>17089</v>
      </c>
      <c r="B5600">
        <v>4</v>
      </c>
      <c r="C5600" t="s">
        <v>68</v>
      </c>
      <c r="D5600" t="s">
        <v>90</v>
      </c>
      <c r="E5600" t="s">
        <v>84</v>
      </c>
      <c r="F5600" t="s">
        <v>35</v>
      </c>
      <c r="G5600">
        <v>5</v>
      </c>
      <c r="H5600">
        <v>5</v>
      </c>
      <c r="I5600">
        <v>2014</v>
      </c>
      <c r="J5600" t="s">
        <v>75</v>
      </c>
      <c r="K5600">
        <v>2.5470000000000002</v>
      </c>
      <c r="L5600">
        <v>-0.55000000000000004</v>
      </c>
      <c r="M5600" s="54">
        <v>5.64</v>
      </c>
      <c r="N5600" t="s">
        <v>44</v>
      </c>
      <c r="O5600" t="s">
        <v>44</v>
      </c>
      <c r="P5600">
        <v>-99</v>
      </c>
    </row>
    <row r="5601" spans="1:16" x14ac:dyDescent="0.25">
      <c r="A5601" s="20" t="s">
        <v>17089</v>
      </c>
      <c r="B5601">
        <v>4</v>
      </c>
      <c r="C5601" t="s">
        <v>68</v>
      </c>
      <c r="D5601" t="s">
        <v>90</v>
      </c>
      <c r="E5601" t="s">
        <v>84</v>
      </c>
      <c r="F5601" t="s">
        <v>35</v>
      </c>
      <c r="G5601">
        <v>5</v>
      </c>
      <c r="H5601">
        <v>5</v>
      </c>
      <c r="I5601">
        <v>2014</v>
      </c>
      <c r="J5601" t="s">
        <v>75</v>
      </c>
      <c r="K5601" t="s">
        <v>44</v>
      </c>
      <c r="L5601" t="s">
        <v>44</v>
      </c>
      <c r="M5601" s="54" t="s">
        <v>44</v>
      </c>
      <c r="N5601" t="s">
        <v>44</v>
      </c>
      <c r="O5601" t="s">
        <v>44</v>
      </c>
      <c r="P5601">
        <v>-99</v>
      </c>
    </row>
    <row r="5602" spans="1:16" x14ac:dyDescent="0.25">
      <c r="A5602" s="20" t="s">
        <v>17089</v>
      </c>
      <c r="B5602">
        <v>4</v>
      </c>
      <c r="C5602" t="s">
        <v>68</v>
      </c>
      <c r="D5602" t="s">
        <v>90</v>
      </c>
      <c r="E5602" t="s">
        <v>84</v>
      </c>
      <c r="F5602" t="s">
        <v>35</v>
      </c>
      <c r="G5602">
        <v>5</v>
      </c>
      <c r="H5602">
        <v>5</v>
      </c>
      <c r="I5602">
        <v>2014</v>
      </c>
      <c r="J5602" t="s">
        <v>75</v>
      </c>
      <c r="K5602" t="s">
        <v>44</v>
      </c>
      <c r="L5602" t="s">
        <v>44</v>
      </c>
      <c r="M5602" s="54" t="s">
        <v>44</v>
      </c>
      <c r="N5602" t="s">
        <v>44</v>
      </c>
      <c r="O5602" t="s">
        <v>44</v>
      </c>
      <c r="P5602">
        <v>-99</v>
      </c>
    </row>
    <row r="5603" spans="1:16" x14ac:dyDescent="0.25">
      <c r="A5603" s="20" t="s">
        <v>17089</v>
      </c>
      <c r="B5603">
        <v>4</v>
      </c>
      <c r="C5603" t="s">
        <v>68</v>
      </c>
      <c r="D5603" t="s">
        <v>90</v>
      </c>
      <c r="E5603" t="s">
        <v>84</v>
      </c>
      <c r="F5603" t="s">
        <v>35</v>
      </c>
      <c r="G5603">
        <v>5</v>
      </c>
      <c r="H5603">
        <v>5</v>
      </c>
      <c r="I5603">
        <v>2014</v>
      </c>
      <c r="J5603" t="s">
        <v>75</v>
      </c>
      <c r="K5603" t="s">
        <v>44</v>
      </c>
      <c r="L5603" t="s">
        <v>44</v>
      </c>
      <c r="M5603" s="54" t="s">
        <v>44</v>
      </c>
      <c r="N5603" t="s">
        <v>44</v>
      </c>
      <c r="O5603" t="s">
        <v>44</v>
      </c>
      <c r="P5603">
        <v>-99</v>
      </c>
    </row>
    <row r="5604" spans="1:16" x14ac:dyDescent="0.25">
      <c r="A5604" s="20" t="s">
        <v>17089</v>
      </c>
      <c r="B5604">
        <v>4</v>
      </c>
      <c r="C5604" t="s">
        <v>68</v>
      </c>
      <c r="D5604" t="s">
        <v>90</v>
      </c>
      <c r="E5604" t="s">
        <v>84</v>
      </c>
      <c r="F5604" t="s">
        <v>35</v>
      </c>
      <c r="G5604">
        <v>5</v>
      </c>
      <c r="H5604">
        <v>5</v>
      </c>
      <c r="I5604">
        <v>2014</v>
      </c>
      <c r="J5604" t="s">
        <v>75</v>
      </c>
      <c r="K5604" t="s">
        <v>44</v>
      </c>
      <c r="L5604" t="s">
        <v>44</v>
      </c>
      <c r="M5604" s="54" t="s">
        <v>44</v>
      </c>
      <c r="N5604" t="s">
        <v>44</v>
      </c>
      <c r="O5604" t="s">
        <v>44</v>
      </c>
      <c r="P5604">
        <v>-99</v>
      </c>
    </row>
    <row r="5605" spans="1:16" x14ac:dyDescent="0.25">
      <c r="A5605" s="20" t="s">
        <v>17089</v>
      </c>
      <c r="B5605">
        <v>4</v>
      </c>
      <c r="C5605" t="s">
        <v>68</v>
      </c>
      <c r="D5605" t="s">
        <v>90</v>
      </c>
      <c r="E5605" t="s">
        <v>84</v>
      </c>
      <c r="F5605" t="s">
        <v>35</v>
      </c>
      <c r="G5605">
        <v>5</v>
      </c>
      <c r="H5605">
        <v>5</v>
      </c>
      <c r="I5605">
        <v>2014</v>
      </c>
      <c r="J5605" t="s">
        <v>75</v>
      </c>
      <c r="K5605" t="s">
        <v>44</v>
      </c>
      <c r="L5605" t="s">
        <v>44</v>
      </c>
      <c r="M5605" s="54" t="s">
        <v>44</v>
      </c>
      <c r="N5605" t="s">
        <v>44</v>
      </c>
      <c r="O5605" t="s">
        <v>44</v>
      </c>
      <c r="P5605">
        <v>-99</v>
      </c>
    </row>
    <row r="5606" spans="1:16" x14ac:dyDescent="0.25">
      <c r="A5606" s="20" t="s">
        <v>17089</v>
      </c>
      <c r="B5606">
        <v>4</v>
      </c>
      <c r="C5606" t="s">
        <v>68</v>
      </c>
      <c r="D5606" t="s">
        <v>90</v>
      </c>
      <c r="E5606" t="s">
        <v>84</v>
      </c>
      <c r="F5606" t="s">
        <v>35</v>
      </c>
      <c r="G5606">
        <v>5</v>
      </c>
      <c r="H5606">
        <v>5</v>
      </c>
      <c r="I5606">
        <v>2014</v>
      </c>
      <c r="J5606" t="s">
        <v>75</v>
      </c>
      <c r="K5606" t="s">
        <v>44</v>
      </c>
      <c r="L5606" t="s">
        <v>44</v>
      </c>
      <c r="M5606" s="54" t="s">
        <v>44</v>
      </c>
      <c r="N5606" t="s">
        <v>44</v>
      </c>
      <c r="O5606" t="s">
        <v>44</v>
      </c>
      <c r="P5606">
        <v>-99</v>
      </c>
    </row>
    <row r="5607" spans="1:16" x14ac:dyDescent="0.25">
      <c r="A5607" s="20" t="s">
        <v>17089</v>
      </c>
      <c r="B5607">
        <v>4</v>
      </c>
      <c r="C5607" t="s">
        <v>68</v>
      </c>
      <c r="D5607" t="s">
        <v>90</v>
      </c>
      <c r="E5607" t="s">
        <v>84</v>
      </c>
      <c r="F5607" t="s">
        <v>35</v>
      </c>
      <c r="G5607">
        <v>5</v>
      </c>
      <c r="H5607">
        <v>5</v>
      </c>
      <c r="I5607">
        <v>2014</v>
      </c>
      <c r="J5607" t="s">
        <v>75</v>
      </c>
      <c r="K5607" t="s">
        <v>44</v>
      </c>
      <c r="L5607" t="s">
        <v>44</v>
      </c>
      <c r="M5607" s="54" t="s">
        <v>44</v>
      </c>
      <c r="N5607" t="s">
        <v>44</v>
      </c>
      <c r="O5607" t="s">
        <v>44</v>
      </c>
      <c r="P5607">
        <v>-99</v>
      </c>
    </row>
    <row r="5608" spans="1:16" x14ac:dyDescent="0.25">
      <c r="A5608" s="20" t="s">
        <v>17089</v>
      </c>
      <c r="B5608">
        <v>4</v>
      </c>
      <c r="C5608" t="s">
        <v>68</v>
      </c>
      <c r="D5608" t="s">
        <v>90</v>
      </c>
      <c r="E5608" t="s">
        <v>84</v>
      </c>
      <c r="F5608" t="s">
        <v>35</v>
      </c>
      <c r="G5608">
        <v>5</v>
      </c>
      <c r="H5608">
        <v>5</v>
      </c>
      <c r="I5608">
        <v>2014</v>
      </c>
      <c r="J5608" t="s">
        <v>75</v>
      </c>
      <c r="K5608" t="s">
        <v>44</v>
      </c>
      <c r="L5608" t="s">
        <v>44</v>
      </c>
      <c r="M5608" s="54" t="s">
        <v>44</v>
      </c>
      <c r="N5608" t="s">
        <v>44</v>
      </c>
      <c r="O5608" t="s">
        <v>44</v>
      </c>
      <c r="P5608">
        <v>-99</v>
      </c>
    </row>
    <row r="5609" spans="1:16" x14ac:dyDescent="0.25">
      <c r="A5609" s="20" t="s">
        <v>17089</v>
      </c>
      <c r="B5609">
        <v>4</v>
      </c>
      <c r="C5609" t="s">
        <v>68</v>
      </c>
      <c r="D5609" t="s">
        <v>90</v>
      </c>
      <c r="E5609" t="s">
        <v>84</v>
      </c>
      <c r="F5609" t="s">
        <v>35</v>
      </c>
      <c r="G5609">
        <v>5</v>
      </c>
      <c r="H5609">
        <v>5</v>
      </c>
      <c r="I5609">
        <v>2014</v>
      </c>
      <c r="J5609" t="s">
        <v>75</v>
      </c>
      <c r="K5609" t="s">
        <v>44</v>
      </c>
      <c r="L5609" t="s">
        <v>44</v>
      </c>
      <c r="M5609" s="54" t="s">
        <v>44</v>
      </c>
      <c r="N5609" t="s">
        <v>44</v>
      </c>
      <c r="O5609" t="s">
        <v>44</v>
      </c>
      <c r="P5609">
        <v>-99</v>
      </c>
    </row>
    <row r="5610" spans="1:16" x14ac:dyDescent="0.25">
      <c r="A5610" s="20" t="s">
        <v>17089</v>
      </c>
      <c r="B5610">
        <v>4</v>
      </c>
      <c r="C5610" t="s">
        <v>68</v>
      </c>
      <c r="D5610" t="s">
        <v>90</v>
      </c>
      <c r="E5610" t="s">
        <v>84</v>
      </c>
      <c r="F5610" t="s">
        <v>35</v>
      </c>
      <c r="G5610">
        <v>5</v>
      </c>
      <c r="H5610">
        <v>5</v>
      </c>
      <c r="I5610">
        <v>2014</v>
      </c>
      <c r="J5610" t="s">
        <v>75</v>
      </c>
      <c r="K5610" t="s">
        <v>44</v>
      </c>
      <c r="L5610" t="s">
        <v>44</v>
      </c>
      <c r="M5610" s="54" t="s">
        <v>44</v>
      </c>
      <c r="N5610" t="s">
        <v>44</v>
      </c>
      <c r="O5610" t="s">
        <v>44</v>
      </c>
      <c r="P5610">
        <v>-99</v>
      </c>
    </row>
    <row r="5611" spans="1:16" x14ac:dyDescent="0.25">
      <c r="A5611" s="20" t="s">
        <v>17089</v>
      </c>
      <c r="B5611">
        <v>4</v>
      </c>
      <c r="C5611" t="s">
        <v>68</v>
      </c>
      <c r="D5611" t="s">
        <v>90</v>
      </c>
      <c r="E5611" t="s">
        <v>84</v>
      </c>
      <c r="F5611" t="s">
        <v>35</v>
      </c>
      <c r="G5611">
        <v>5</v>
      </c>
      <c r="H5611">
        <v>5</v>
      </c>
      <c r="I5611">
        <v>2014</v>
      </c>
      <c r="J5611" t="s">
        <v>75</v>
      </c>
      <c r="K5611">
        <v>6.0490000000000004</v>
      </c>
      <c r="L5611">
        <v>3.92</v>
      </c>
      <c r="M5611" s="54">
        <v>8.18</v>
      </c>
      <c r="N5611" t="s">
        <v>44</v>
      </c>
      <c r="O5611" t="s">
        <v>44</v>
      </c>
      <c r="P5611">
        <v>-99</v>
      </c>
    </row>
    <row r="5612" spans="1:16" x14ac:dyDescent="0.25">
      <c r="A5612" s="20" t="s">
        <v>17090</v>
      </c>
      <c r="B5612">
        <v>4</v>
      </c>
      <c r="C5612" t="s">
        <v>68</v>
      </c>
      <c r="D5612" t="s">
        <v>90</v>
      </c>
      <c r="E5612" t="s">
        <v>84</v>
      </c>
      <c r="F5612" t="s">
        <v>35</v>
      </c>
      <c r="G5612">
        <v>3</v>
      </c>
      <c r="H5612">
        <v>5</v>
      </c>
      <c r="I5612">
        <v>2014</v>
      </c>
      <c r="J5612" t="s">
        <v>43</v>
      </c>
      <c r="K5612" t="s">
        <v>44</v>
      </c>
      <c r="L5612" t="s">
        <v>44</v>
      </c>
      <c r="M5612" s="54" t="s">
        <v>44</v>
      </c>
      <c r="N5612">
        <v>5</v>
      </c>
      <c r="O5612" t="s">
        <v>44</v>
      </c>
      <c r="P5612">
        <v>44.721359549995803</v>
      </c>
    </row>
    <row r="5613" spans="1:16" x14ac:dyDescent="0.25">
      <c r="A5613" s="20" t="s">
        <v>17091</v>
      </c>
      <c r="B5613">
        <v>4</v>
      </c>
      <c r="C5613" t="s">
        <v>68</v>
      </c>
      <c r="D5613" t="s">
        <v>90</v>
      </c>
      <c r="E5613" t="s">
        <v>84</v>
      </c>
      <c r="F5613" t="s">
        <v>35</v>
      </c>
      <c r="G5613">
        <v>4</v>
      </c>
      <c r="H5613">
        <v>5</v>
      </c>
      <c r="I5613">
        <v>2014</v>
      </c>
      <c r="J5613" t="s">
        <v>43</v>
      </c>
      <c r="K5613" t="s">
        <v>44</v>
      </c>
      <c r="L5613" t="s">
        <v>44</v>
      </c>
      <c r="M5613" s="54" t="s">
        <v>44</v>
      </c>
      <c r="N5613">
        <v>6</v>
      </c>
      <c r="O5613" t="s">
        <v>44</v>
      </c>
      <c r="P5613">
        <v>40.824829046386299</v>
      </c>
    </row>
    <row r="5614" spans="1:16" x14ac:dyDescent="0.25">
      <c r="A5614" s="20" t="s">
        <v>17092</v>
      </c>
      <c r="B5614">
        <v>4</v>
      </c>
      <c r="C5614" t="s">
        <v>68</v>
      </c>
      <c r="D5614" t="s">
        <v>90</v>
      </c>
      <c r="E5614" t="s">
        <v>84</v>
      </c>
      <c r="F5614" t="s">
        <v>35</v>
      </c>
      <c r="G5614">
        <v>5</v>
      </c>
      <c r="H5614">
        <v>5</v>
      </c>
      <c r="I5614">
        <v>2014</v>
      </c>
      <c r="J5614" t="s">
        <v>43</v>
      </c>
      <c r="K5614" t="s">
        <v>44</v>
      </c>
      <c r="L5614" t="s">
        <v>44</v>
      </c>
      <c r="M5614" s="54" t="s">
        <v>44</v>
      </c>
      <c r="N5614">
        <v>1</v>
      </c>
      <c r="O5614" t="s">
        <v>44</v>
      </c>
      <c r="P5614">
        <v>100</v>
      </c>
    </row>
    <row r="5615" spans="1:16" x14ac:dyDescent="0.25">
      <c r="A5615" s="20" t="s">
        <v>5263</v>
      </c>
      <c r="B5615">
        <v>4</v>
      </c>
      <c r="C5615" t="s">
        <v>68</v>
      </c>
      <c r="D5615" t="s">
        <v>90</v>
      </c>
      <c r="E5615" t="s">
        <v>84</v>
      </c>
      <c r="F5615" t="s">
        <v>35</v>
      </c>
      <c r="G5615">
        <v>2</v>
      </c>
      <c r="H5615">
        <v>5</v>
      </c>
      <c r="I5615">
        <v>2014</v>
      </c>
      <c r="J5615" t="s">
        <v>45</v>
      </c>
      <c r="K5615" t="s">
        <v>44</v>
      </c>
      <c r="L5615" t="s">
        <v>44</v>
      </c>
      <c r="M5615" s="54" t="s">
        <v>44</v>
      </c>
      <c r="N5615">
        <v>11</v>
      </c>
      <c r="O5615" t="s">
        <v>44</v>
      </c>
      <c r="P5615">
        <v>30.151134457776401</v>
      </c>
    </row>
    <row r="5616" spans="1:16" x14ac:dyDescent="0.25">
      <c r="A5616" s="20" t="s">
        <v>5266</v>
      </c>
      <c r="B5616">
        <v>4</v>
      </c>
      <c r="C5616" t="s">
        <v>68</v>
      </c>
      <c r="D5616" t="s">
        <v>90</v>
      </c>
      <c r="E5616" t="s">
        <v>84</v>
      </c>
      <c r="F5616" t="s">
        <v>35</v>
      </c>
      <c r="G5616">
        <v>3</v>
      </c>
      <c r="H5616">
        <v>5</v>
      </c>
      <c r="I5616">
        <v>2014</v>
      </c>
      <c r="J5616" t="s">
        <v>45</v>
      </c>
      <c r="K5616" t="s">
        <v>44</v>
      </c>
      <c r="L5616" t="s">
        <v>44</v>
      </c>
      <c r="M5616" s="54" t="s">
        <v>44</v>
      </c>
      <c r="N5616">
        <v>4</v>
      </c>
      <c r="O5616" t="s">
        <v>44</v>
      </c>
      <c r="P5616">
        <v>50</v>
      </c>
    </row>
    <row r="5617" spans="1:16" x14ac:dyDescent="0.25">
      <c r="A5617" s="20" t="s">
        <v>5267</v>
      </c>
      <c r="B5617">
        <v>4</v>
      </c>
      <c r="C5617" t="s">
        <v>68</v>
      </c>
      <c r="D5617" t="s">
        <v>90</v>
      </c>
      <c r="E5617" t="s">
        <v>84</v>
      </c>
      <c r="F5617" t="s">
        <v>35</v>
      </c>
      <c r="G5617">
        <v>4</v>
      </c>
      <c r="H5617">
        <v>5</v>
      </c>
      <c r="I5617">
        <v>2014</v>
      </c>
      <c r="J5617" t="s">
        <v>45</v>
      </c>
      <c r="K5617" t="s">
        <v>44</v>
      </c>
      <c r="L5617" t="s">
        <v>44</v>
      </c>
      <c r="M5617" s="54" t="s">
        <v>44</v>
      </c>
      <c r="N5617">
        <v>16</v>
      </c>
      <c r="O5617" t="s">
        <v>44</v>
      </c>
      <c r="P5617">
        <v>25</v>
      </c>
    </row>
    <row r="5618" spans="1:16" x14ac:dyDescent="0.25">
      <c r="A5618" s="20" t="s">
        <v>5268</v>
      </c>
      <c r="B5618">
        <v>4</v>
      </c>
      <c r="C5618" t="s">
        <v>68</v>
      </c>
      <c r="D5618" t="s">
        <v>90</v>
      </c>
      <c r="E5618" t="s">
        <v>84</v>
      </c>
      <c r="F5618" t="s">
        <v>35</v>
      </c>
      <c r="G5618">
        <v>5</v>
      </c>
      <c r="H5618">
        <v>5</v>
      </c>
      <c r="I5618">
        <v>2014</v>
      </c>
      <c r="J5618" t="s">
        <v>45</v>
      </c>
      <c r="K5618" t="s">
        <v>44</v>
      </c>
      <c r="L5618" t="s">
        <v>44</v>
      </c>
      <c r="M5618" s="54" t="s">
        <v>44</v>
      </c>
      <c r="N5618">
        <v>4</v>
      </c>
      <c r="O5618" t="s">
        <v>44</v>
      </c>
      <c r="P5618">
        <v>50</v>
      </c>
    </row>
    <row r="5619" spans="1:16" x14ac:dyDescent="0.25">
      <c r="A5619" s="20" t="s">
        <v>5284</v>
      </c>
      <c r="B5619">
        <v>4</v>
      </c>
      <c r="C5619" t="s">
        <v>68</v>
      </c>
      <c r="D5619" t="s">
        <v>90</v>
      </c>
      <c r="E5619" t="s">
        <v>84</v>
      </c>
      <c r="F5619" t="s">
        <v>35</v>
      </c>
      <c r="G5619">
        <v>2</v>
      </c>
      <c r="H5619">
        <v>5</v>
      </c>
      <c r="I5619">
        <v>2014</v>
      </c>
      <c r="J5619" t="s">
        <v>46</v>
      </c>
      <c r="K5619" t="s">
        <v>44</v>
      </c>
      <c r="L5619" t="s">
        <v>44</v>
      </c>
      <c r="M5619" s="54" t="s">
        <v>44</v>
      </c>
      <c r="N5619">
        <v>6</v>
      </c>
      <c r="O5619" t="s">
        <v>44</v>
      </c>
      <c r="P5619">
        <v>40.824829046386299</v>
      </c>
    </row>
    <row r="5620" spans="1:16" x14ac:dyDescent="0.25">
      <c r="A5620" s="20" t="s">
        <v>5287</v>
      </c>
      <c r="B5620">
        <v>4</v>
      </c>
      <c r="C5620" t="s">
        <v>68</v>
      </c>
      <c r="D5620" t="s">
        <v>90</v>
      </c>
      <c r="E5620" t="s">
        <v>84</v>
      </c>
      <c r="F5620" t="s">
        <v>35</v>
      </c>
      <c r="G5620">
        <v>3</v>
      </c>
      <c r="H5620">
        <v>5</v>
      </c>
      <c r="I5620">
        <v>2014</v>
      </c>
      <c r="J5620" t="s">
        <v>46</v>
      </c>
      <c r="K5620" t="s">
        <v>44</v>
      </c>
      <c r="L5620" t="s">
        <v>44</v>
      </c>
      <c r="M5620" s="54" t="s">
        <v>44</v>
      </c>
      <c r="N5620">
        <v>7</v>
      </c>
      <c r="O5620" t="s">
        <v>44</v>
      </c>
      <c r="P5620">
        <v>37.796447300922701</v>
      </c>
    </row>
    <row r="5621" spans="1:16" x14ac:dyDescent="0.25">
      <c r="A5621" s="20" t="s">
        <v>5288</v>
      </c>
      <c r="B5621">
        <v>4</v>
      </c>
      <c r="C5621" t="s">
        <v>68</v>
      </c>
      <c r="D5621" t="s">
        <v>90</v>
      </c>
      <c r="E5621" t="s">
        <v>84</v>
      </c>
      <c r="F5621" t="s">
        <v>35</v>
      </c>
      <c r="G5621">
        <v>4</v>
      </c>
      <c r="H5621">
        <v>5</v>
      </c>
      <c r="I5621">
        <v>2014</v>
      </c>
      <c r="J5621" t="s">
        <v>46</v>
      </c>
      <c r="K5621" t="s">
        <v>44</v>
      </c>
      <c r="L5621" t="s">
        <v>44</v>
      </c>
      <c r="M5621" s="54" t="s">
        <v>44</v>
      </c>
      <c r="N5621">
        <v>7</v>
      </c>
      <c r="O5621" t="s">
        <v>44</v>
      </c>
      <c r="P5621">
        <v>37.796447300922701</v>
      </c>
    </row>
    <row r="5622" spans="1:16" x14ac:dyDescent="0.25">
      <c r="A5622" s="20" t="s">
        <v>5289</v>
      </c>
      <c r="B5622">
        <v>4</v>
      </c>
      <c r="C5622" t="s">
        <v>68</v>
      </c>
      <c r="D5622" t="s">
        <v>90</v>
      </c>
      <c r="E5622" t="s">
        <v>84</v>
      </c>
      <c r="F5622" t="s">
        <v>35</v>
      </c>
      <c r="G5622">
        <v>5</v>
      </c>
      <c r="H5622">
        <v>5</v>
      </c>
      <c r="I5622">
        <v>2014</v>
      </c>
      <c r="J5622" t="s">
        <v>46</v>
      </c>
      <c r="K5622" t="s">
        <v>44</v>
      </c>
      <c r="L5622" t="s">
        <v>44</v>
      </c>
      <c r="M5622" s="54" t="s">
        <v>44</v>
      </c>
      <c r="N5622">
        <v>4</v>
      </c>
      <c r="O5622" t="s">
        <v>44</v>
      </c>
      <c r="P5622">
        <v>50</v>
      </c>
    </row>
    <row r="5623" spans="1:16" x14ac:dyDescent="0.25">
      <c r="A5623" s="20" t="s">
        <v>5303</v>
      </c>
      <c r="B5623">
        <v>4</v>
      </c>
      <c r="C5623" t="s">
        <v>68</v>
      </c>
      <c r="D5623" t="s">
        <v>90</v>
      </c>
      <c r="E5623" t="s">
        <v>84</v>
      </c>
      <c r="F5623" t="s">
        <v>35</v>
      </c>
      <c r="G5623">
        <v>2</v>
      </c>
      <c r="H5623">
        <v>5</v>
      </c>
      <c r="I5623">
        <v>2014</v>
      </c>
      <c r="J5623" t="s">
        <v>47</v>
      </c>
      <c r="K5623" t="s">
        <v>44</v>
      </c>
      <c r="L5623" t="s">
        <v>44</v>
      </c>
      <c r="M5623" s="54" t="s">
        <v>44</v>
      </c>
      <c r="N5623">
        <v>20</v>
      </c>
      <c r="O5623" t="s">
        <v>44</v>
      </c>
      <c r="P5623">
        <v>22.360679774997902</v>
      </c>
    </row>
    <row r="5624" spans="1:16" x14ac:dyDescent="0.25">
      <c r="A5624" s="20" t="s">
        <v>5306</v>
      </c>
      <c r="B5624">
        <v>4</v>
      </c>
      <c r="C5624" t="s">
        <v>68</v>
      </c>
      <c r="D5624" t="s">
        <v>90</v>
      </c>
      <c r="E5624" t="s">
        <v>84</v>
      </c>
      <c r="F5624" t="s">
        <v>35</v>
      </c>
      <c r="G5624">
        <v>3</v>
      </c>
      <c r="H5624">
        <v>5</v>
      </c>
      <c r="I5624">
        <v>2014</v>
      </c>
      <c r="J5624" t="s">
        <v>47</v>
      </c>
      <c r="K5624" t="s">
        <v>44</v>
      </c>
      <c r="L5624" t="s">
        <v>44</v>
      </c>
      <c r="M5624" s="54" t="s">
        <v>44</v>
      </c>
      <c r="N5624">
        <v>8</v>
      </c>
      <c r="O5624" t="s">
        <v>44</v>
      </c>
      <c r="P5624">
        <v>35.355339059327399</v>
      </c>
    </row>
    <row r="5625" spans="1:16" x14ac:dyDescent="0.25">
      <c r="A5625" s="20" t="s">
        <v>5307</v>
      </c>
      <c r="B5625">
        <v>4</v>
      </c>
      <c r="C5625" t="s">
        <v>68</v>
      </c>
      <c r="D5625" t="s">
        <v>90</v>
      </c>
      <c r="E5625" t="s">
        <v>84</v>
      </c>
      <c r="F5625" t="s">
        <v>35</v>
      </c>
      <c r="G5625">
        <v>4</v>
      </c>
      <c r="H5625">
        <v>5</v>
      </c>
      <c r="I5625">
        <v>2014</v>
      </c>
      <c r="J5625" t="s">
        <v>47</v>
      </c>
      <c r="K5625" t="s">
        <v>44</v>
      </c>
      <c r="L5625" t="s">
        <v>44</v>
      </c>
      <c r="M5625" s="54" t="s">
        <v>44</v>
      </c>
      <c r="N5625">
        <v>20</v>
      </c>
      <c r="O5625" t="s">
        <v>44</v>
      </c>
      <c r="P5625">
        <v>22.360679774997902</v>
      </c>
    </row>
    <row r="5626" spans="1:16" x14ac:dyDescent="0.25">
      <c r="A5626" s="20" t="s">
        <v>5308</v>
      </c>
      <c r="B5626">
        <v>4</v>
      </c>
      <c r="C5626" t="s">
        <v>68</v>
      </c>
      <c r="D5626" t="s">
        <v>90</v>
      </c>
      <c r="E5626" t="s">
        <v>84</v>
      </c>
      <c r="F5626" t="s">
        <v>35</v>
      </c>
      <c r="G5626">
        <v>5</v>
      </c>
      <c r="H5626">
        <v>5</v>
      </c>
      <c r="I5626">
        <v>2014</v>
      </c>
      <c r="J5626" t="s">
        <v>47</v>
      </c>
      <c r="K5626" t="s">
        <v>44</v>
      </c>
      <c r="L5626" t="s">
        <v>44</v>
      </c>
      <c r="M5626" s="54" t="s">
        <v>44</v>
      </c>
      <c r="N5626">
        <v>40</v>
      </c>
      <c r="O5626" t="s">
        <v>44</v>
      </c>
      <c r="P5626">
        <v>15.8113883008419</v>
      </c>
    </row>
    <row r="5627" spans="1:16" x14ac:dyDescent="0.25">
      <c r="A5627" s="20" t="s">
        <v>5328</v>
      </c>
      <c r="B5627">
        <v>4</v>
      </c>
      <c r="C5627" t="s">
        <v>68</v>
      </c>
      <c r="D5627" t="s">
        <v>90</v>
      </c>
      <c r="E5627" t="s">
        <v>84</v>
      </c>
      <c r="F5627" t="s">
        <v>35</v>
      </c>
      <c r="G5627">
        <v>4</v>
      </c>
      <c r="H5627">
        <v>5</v>
      </c>
      <c r="I5627">
        <v>2014</v>
      </c>
      <c r="J5627" t="s">
        <v>48</v>
      </c>
      <c r="K5627" t="s">
        <v>44</v>
      </c>
      <c r="L5627" t="s">
        <v>44</v>
      </c>
      <c r="M5627" s="54" t="s">
        <v>44</v>
      </c>
      <c r="N5627">
        <v>1</v>
      </c>
      <c r="O5627" t="s">
        <v>44</v>
      </c>
      <c r="P5627">
        <v>100</v>
      </c>
    </row>
    <row r="5628" spans="1:16" x14ac:dyDescent="0.25">
      <c r="A5628" s="20" t="s">
        <v>5329</v>
      </c>
      <c r="B5628">
        <v>4</v>
      </c>
      <c r="C5628" t="s">
        <v>68</v>
      </c>
      <c r="D5628" t="s">
        <v>90</v>
      </c>
      <c r="E5628" t="s">
        <v>84</v>
      </c>
      <c r="F5628" t="s">
        <v>35</v>
      </c>
      <c r="G5628">
        <v>5</v>
      </c>
      <c r="H5628">
        <v>5</v>
      </c>
      <c r="I5628">
        <v>2014</v>
      </c>
      <c r="J5628" t="s">
        <v>48</v>
      </c>
      <c r="K5628" t="s">
        <v>44</v>
      </c>
      <c r="L5628" t="s">
        <v>44</v>
      </c>
      <c r="M5628" s="54" t="s">
        <v>44</v>
      </c>
      <c r="N5628">
        <v>4</v>
      </c>
      <c r="O5628" t="s">
        <v>44</v>
      </c>
      <c r="P5628">
        <v>50</v>
      </c>
    </row>
    <row r="5629" spans="1:16" x14ac:dyDescent="0.25">
      <c r="A5629" s="20" t="s">
        <v>17093</v>
      </c>
      <c r="B5629">
        <v>4</v>
      </c>
      <c r="C5629" t="s">
        <v>68</v>
      </c>
      <c r="D5629" t="s">
        <v>90</v>
      </c>
      <c r="E5629" t="s">
        <v>84</v>
      </c>
      <c r="F5629" t="s">
        <v>35</v>
      </c>
      <c r="G5629">
        <v>2</v>
      </c>
      <c r="H5629">
        <v>5</v>
      </c>
      <c r="I5629">
        <v>2014</v>
      </c>
      <c r="J5629" t="s">
        <v>49</v>
      </c>
      <c r="K5629" t="s">
        <v>44</v>
      </c>
      <c r="L5629" t="s">
        <v>44</v>
      </c>
      <c r="M5629" s="54" t="s">
        <v>44</v>
      </c>
      <c r="N5629">
        <v>4</v>
      </c>
      <c r="O5629" t="s">
        <v>44</v>
      </c>
      <c r="P5629">
        <v>50</v>
      </c>
    </row>
    <row r="5630" spans="1:16" x14ac:dyDescent="0.25">
      <c r="A5630" s="20" t="s">
        <v>17094</v>
      </c>
      <c r="B5630">
        <v>4</v>
      </c>
      <c r="C5630" t="s">
        <v>68</v>
      </c>
      <c r="D5630" t="s">
        <v>90</v>
      </c>
      <c r="E5630" t="s">
        <v>84</v>
      </c>
      <c r="F5630" t="s">
        <v>35</v>
      </c>
      <c r="G5630">
        <v>3</v>
      </c>
      <c r="H5630">
        <v>5</v>
      </c>
      <c r="I5630">
        <v>2014</v>
      </c>
      <c r="J5630" t="s">
        <v>49</v>
      </c>
      <c r="K5630" t="s">
        <v>44</v>
      </c>
      <c r="L5630" t="s">
        <v>44</v>
      </c>
      <c r="M5630" s="54" t="s">
        <v>44</v>
      </c>
      <c r="N5630">
        <v>6</v>
      </c>
      <c r="O5630" t="s">
        <v>44</v>
      </c>
      <c r="P5630">
        <v>40.824829046386299</v>
      </c>
    </row>
    <row r="5631" spans="1:16" x14ac:dyDescent="0.25">
      <c r="A5631" s="20" t="s">
        <v>17095</v>
      </c>
      <c r="B5631">
        <v>4</v>
      </c>
      <c r="C5631" t="s">
        <v>68</v>
      </c>
      <c r="D5631" t="s">
        <v>90</v>
      </c>
      <c r="E5631" t="s">
        <v>84</v>
      </c>
      <c r="F5631" t="s">
        <v>35</v>
      </c>
      <c r="G5631">
        <v>4</v>
      </c>
      <c r="H5631">
        <v>5</v>
      </c>
      <c r="I5631">
        <v>2014</v>
      </c>
      <c r="J5631" t="s">
        <v>49</v>
      </c>
      <c r="K5631" t="s">
        <v>44</v>
      </c>
      <c r="L5631" t="s">
        <v>44</v>
      </c>
      <c r="M5631" s="54" t="s">
        <v>44</v>
      </c>
      <c r="N5631">
        <v>4</v>
      </c>
      <c r="O5631" t="s">
        <v>44</v>
      </c>
      <c r="P5631">
        <v>50</v>
      </c>
    </row>
    <row r="5632" spans="1:16" x14ac:dyDescent="0.25">
      <c r="A5632" s="20" t="s">
        <v>17096</v>
      </c>
      <c r="B5632">
        <v>4</v>
      </c>
      <c r="C5632" t="s">
        <v>68</v>
      </c>
      <c r="D5632" t="s">
        <v>90</v>
      </c>
      <c r="E5632" t="s">
        <v>84</v>
      </c>
      <c r="F5632" t="s">
        <v>35</v>
      </c>
      <c r="G5632">
        <v>5</v>
      </c>
      <c r="H5632">
        <v>5</v>
      </c>
      <c r="I5632">
        <v>2014</v>
      </c>
      <c r="J5632" t="s">
        <v>49</v>
      </c>
      <c r="K5632" t="s">
        <v>44</v>
      </c>
      <c r="L5632" t="s">
        <v>44</v>
      </c>
      <c r="M5632" s="54" t="s">
        <v>44</v>
      </c>
      <c r="N5632">
        <v>5</v>
      </c>
      <c r="O5632" t="s">
        <v>44</v>
      </c>
      <c r="P5632">
        <v>44.721359549995803</v>
      </c>
    </row>
    <row r="5633" spans="1:16" x14ac:dyDescent="0.25">
      <c r="A5633" s="20" t="s">
        <v>17097</v>
      </c>
      <c r="B5633">
        <v>4</v>
      </c>
      <c r="C5633" t="s">
        <v>68</v>
      </c>
      <c r="D5633" t="s">
        <v>90</v>
      </c>
      <c r="E5633" t="s">
        <v>84</v>
      </c>
      <c r="F5633" t="s">
        <v>35</v>
      </c>
      <c r="G5633">
        <v>5</v>
      </c>
      <c r="H5633">
        <v>5</v>
      </c>
      <c r="I5633">
        <v>2014</v>
      </c>
      <c r="J5633" t="s">
        <v>50</v>
      </c>
      <c r="K5633" t="s">
        <v>44</v>
      </c>
      <c r="L5633" t="s">
        <v>44</v>
      </c>
      <c r="M5633" s="54" t="s">
        <v>44</v>
      </c>
      <c r="N5633">
        <v>2</v>
      </c>
      <c r="O5633" t="s">
        <v>44</v>
      </c>
      <c r="P5633">
        <v>70.710678118654698</v>
      </c>
    </row>
    <row r="5634" spans="1:16" x14ac:dyDescent="0.25">
      <c r="A5634" s="20" t="s">
        <v>17098</v>
      </c>
      <c r="B5634">
        <v>4</v>
      </c>
      <c r="C5634" t="s">
        <v>68</v>
      </c>
      <c r="D5634" t="s">
        <v>90</v>
      </c>
      <c r="E5634" t="s">
        <v>84</v>
      </c>
      <c r="F5634" t="s">
        <v>35</v>
      </c>
      <c r="G5634">
        <v>2</v>
      </c>
      <c r="H5634">
        <v>5</v>
      </c>
      <c r="I5634">
        <v>2014</v>
      </c>
      <c r="J5634" t="s">
        <v>51</v>
      </c>
      <c r="K5634" t="s">
        <v>44</v>
      </c>
      <c r="L5634" t="s">
        <v>44</v>
      </c>
      <c r="M5634" s="54" t="s">
        <v>44</v>
      </c>
      <c r="N5634">
        <v>1</v>
      </c>
      <c r="O5634" t="s">
        <v>44</v>
      </c>
      <c r="P5634">
        <v>100</v>
      </c>
    </row>
    <row r="5635" spans="1:16" x14ac:dyDescent="0.25">
      <c r="A5635" s="20" t="s">
        <v>17099</v>
      </c>
      <c r="B5635">
        <v>4</v>
      </c>
      <c r="C5635" t="s">
        <v>68</v>
      </c>
      <c r="D5635" t="s">
        <v>90</v>
      </c>
      <c r="E5635" t="s">
        <v>84</v>
      </c>
      <c r="F5635" t="s">
        <v>35</v>
      </c>
      <c r="G5635">
        <v>4</v>
      </c>
      <c r="H5635">
        <v>5</v>
      </c>
      <c r="I5635">
        <v>2014</v>
      </c>
      <c r="J5635" t="s">
        <v>51</v>
      </c>
      <c r="K5635" t="s">
        <v>44</v>
      </c>
      <c r="L5635" t="s">
        <v>44</v>
      </c>
      <c r="M5635" s="54" t="s">
        <v>44</v>
      </c>
      <c r="N5635">
        <v>5</v>
      </c>
      <c r="O5635" t="s">
        <v>44</v>
      </c>
      <c r="P5635">
        <v>44.721359549995803</v>
      </c>
    </row>
    <row r="5636" spans="1:16" x14ac:dyDescent="0.25">
      <c r="A5636" s="20" t="s">
        <v>21961</v>
      </c>
      <c r="B5636">
        <v>4</v>
      </c>
      <c r="C5636" t="s">
        <v>68</v>
      </c>
      <c r="D5636" t="s">
        <v>90</v>
      </c>
      <c r="E5636" t="s">
        <v>84</v>
      </c>
      <c r="F5636" t="s">
        <v>35</v>
      </c>
      <c r="G5636">
        <v>5</v>
      </c>
      <c r="H5636">
        <v>5</v>
      </c>
      <c r="I5636">
        <v>2014</v>
      </c>
      <c r="J5636" t="s">
        <v>51</v>
      </c>
      <c r="K5636" t="s">
        <v>44</v>
      </c>
      <c r="L5636" t="s">
        <v>44</v>
      </c>
      <c r="M5636" s="54" t="s">
        <v>44</v>
      </c>
      <c r="N5636">
        <v>1</v>
      </c>
      <c r="O5636" t="s">
        <v>44</v>
      </c>
      <c r="P5636">
        <v>100</v>
      </c>
    </row>
    <row r="5637" spans="1:16" x14ac:dyDescent="0.25">
      <c r="A5637" s="20" t="s">
        <v>17100</v>
      </c>
      <c r="B5637">
        <v>4</v>
      </c>
      <c r="C5637" t="s">
        <v>68</v>
      </c>
      <c r="D5637" t="s">
        <v>90</v>
      </c>
      <c r="E5637" t="s">
        <v>17101</v>
      </c>
      <c r="F5637" t="s">
        <v>40</v>
      </c>
      <c r="G5637">
        <v>2</v>
      </c>
      <c r="H5637">
        <v>6</v>
      </c>
      <c r="I5637">
        <v>2014</v>
      </c>
      <c r="J5637" t="s">
        <v>52</v>
      </c>
      <c r="K5637" t="s">
        <v>44</v>
      </c>
      <c r="L5637" t="s">
        <v>44</v>
      </c>
      <c r="M5637" s="54" t="s">
        <v>44</v>
      </c>
      <c r="N5637">
        <v>18</v>
      </c>
      <c r="O5637" t="s">
        <v>44</v>
      </c>
      <c r="P5637">
        <v>23.570226039551599</v>
      </c>
    </row>
    <row r="5638" spans="1:16" x14ac:dyDescent="0.25">
      <c r="A5638" s="20" t="s">
        <v>17102</v>
      </c>
      <c r="B5638">
        <v>4</v>
      </c>
      <c r="C5638" t="s">
        <v>68</v>
      </c>
      <c r="D5638" t="s">
        <v>90</v>
      </c>
      <c r="E5638" t="s">
        <v>17101</v>
      </c>
      <c r="F5638" t="s">
        <v>40</v>
      </c>
      <c r="G5638">
        <v>3</v>
      </c>
      <c r="H5638">
        <v>6</v>
      </c>
      <c r="I5638">
        <v>2014</v>
      </c>
      <c r="J5638" t="s">
        <v>52</v>
      </c>
      <c r="K5638" t="s">
        <v>44</v>
      </c>
      <c r="L5638" t="s">
        <v>44</v>
      </c>
      <c r="M5638" s="54" t="s">
        <v>44</v>
      </c>
      <c r="N5638">
        <v>8</v>
      </c>
      <c r="O5638" t="s">
        <v>44</v>
      </c>
      <c r="P5638">
        <v>35.355339059327399</v>
      </c>
    </row>
    <row r="5639" spans="1:16" x14ac:dyDescent="0.25">
      <c r="A5639" s="20" t="s">
        <v>17103</v>
      </c>
      <c r="B5639">
        <v>4</v>
      </c>
      <c r="C5639" t="s">
        <v>68</v>
      </c>
      <c r="D5639" t="s">
        <v>90</v>
      </c>
      <c r="E5639" t="s">
        <v>17101</v>
      </c>
      <c r="F5639" t="s">
        <v>40</v>
      </c>
      <c r="G5639">
        <v>4</v>
      </c>
      <c r="H5639">
        <v>6</v>
      </c>
      <c r="I5639">
        <v>2014</v>
      </c>
      <c r="J5639" t="s">
        <v>52</v>
      </c>
      <c r="K5639" t="s">
        <v>44</v>
      </c>
      <c r="L5639" t="s">
        <v>44</v>
      </c>
      <c r="M5639" s="54" t="s">
        <v>44</v>
      </c>
      <c r="N5639">
        <v>14</v>
      </c>
      <c r="O5639" t="s">
        <v>44</v>
      </c>
      <c r="P5639">
        <v>26.726124191242398</v>
      </c>
    </row>
    <row r="5640" spans="1:16" x14ac:dyDescent="0.25">
      <c r="A5640" s="20" t="s">
        <v>17104</v>
      </c>
      <c r="B5640">
        <v>4</v>
      </c>
      <c r="C5640" t="s">
        <v>68</v>
      </c>
      <c r="D5640" t="s">
        <v>90</v>
      </c>
      <c r="E5640" t="s">
        <v>17101</v>
      </c>
      <c r="F5640" t="s">
        <v>40</v>
      </c>
      <c r="G5640">
        <v>5</v>
      </c>
      <c r="H5640">
        <v>6</v>
      </c>
      <c r="I5640">
        <v>2014</v>
      </c>
      <c r="J5640" t="s">
        <v>52</v>
      </c>
      <c r="K5640" t="s">
        <v>44</v>
      </c>
      <c r="L5640" t="s">
        <v>44</v>
      </c>
      <c r="M5640" s="54" t="s">
        <v>44</v>
      </c>
      <c r="N5640">
        <v>3</v>
      </c>
      <c r="O5640" t="s">
        <v>44</v>
      </c>
      <c r="P5640">
        <v>57.735026918962603</v>
      </c>
    </row>
    <row r="5641" spans="1:16" x14ac:dyDescent="0.25">
      <c r="A5641" s="20" t="s">
        <v>17105</v>
      </c>
      <c r="B5641">
        <v>4</v>
      </c>
      <c r="C5641" t="s">
        <v>68</v>
      </c>
      <c r="D5641" t="s">
        <v>90</v>
      </c>
      <c r="E5641" t="s">
        <v>17101</v>
      </c>
      <c r="F5641" t="s">
        <v>40</v>
      </c>
      <c r="G5641">
        <v>2</v>
      </c>
      <c r="H5641">
        <v>6</v>
      </c>
      <c r="I5641">
        <v>2014</v>
      </c>
      <c r="J5641" t="s">
        <v>53</v>
      </c>
      <c r="K5641" t="s">
        <v>44</v>
      </c>
      <c r="L5641" t="s">
        <v>44</v>
      </c>
      <c r="M5641" s="54" t="s">
        <v>44</v>
      </c>
      <c r="N5641">
        <v>7</v>
      </c>
      <c r="O5641" t="s">
        <v>44</v>
      </c>
      <c r="P5641">
        <v>37.796447300922701</v>
      </c>
    </row>
    <row r="5642" spans="1:16" x14ac:dyDescent="0.25">
      <c r="A5642" s="20" t="s">
        <v>17106</v>
      </c>
      <c r="B5642">
        <v>4</v>
      </c>
      <c r="C5642" t="s">
        <v>68</v>
      </c>
      <c r="D5642" t="s">
        <v>90</v>
      </c>
      <c r="E5642" t="s">
        <v>17101</v>
      </c>
      <c r="F5642" t="s">
        <v>40</v>
      </c>
      <c r="G5642">
        <v>3</v>
      </c>
      <c r="H5642">
        <v>6</v>
      </c>
      <c r="I5642">
        <v>2014</v>
      </c>
      <c r="J5642" t="s">
        <v>53</v>
      </c>
      <c r="K5642" t="s">
        <v>44</v>
      </c>
      <c r="L5642" t="s">
        <v>44</v>
      </c>
      <c r="M5642" s="54" t="s">
        <v>44</v>
      </c>
      <c r="N5642">
        <v>2</v>
      </c>
      <c r="O5642" t="s">
        <v>44</v>
      </c>
      <c r="P5642">
        <v>70.710678118654698</v>
      </c>
    </row>
    <row r="5643" spans="1:16" x14ac:dyDescent="0.25">
      <c r="A5643" s="20" t="s">
        <v>17107</v>
      </c>
      <c r="B5643">
        <v>4</v>
      </c>
      <c r="C5643" t="s">
        <v>68</v>
      </c>
      <c r="D5643" t="s">
        <v>90</v>
      </c>
      <c r="E5643" t="s">
        <v>17101</v>
      </c>
      <c r="F5643" t="s">
        <v>40</v>
      </c>
      <c r="G5643">
        <v>4</v>
      </c>
      <c r="H5643">
        <v>6</v>
      </c>
      <c r="I5643">
        <v>2014</v>
      </c>
      <c r="J5643" t="s">
        <v>53</v>
      </c>
      <c r="K5643" t="s">
        <v>44</v>
      </c>
      <c r="L5643" t="s">
        <v>44</v>
      </c>
      <c r="M5643" s="54" t="s">
        <v>44</v>
      </c>
      <c r="N5643">
        <v>16</v>
      </c>
      <c r="O5643" t="s">
        <v>44</v>
      </c>
      <c r="P5643">
        <v>25</v>
      </c>
    </row>
    <row r="5644" spans="1:16" x14ac:dyDescent="0.25">
      <c r="A5644" s="20" t="s">
        <v>17108</v>
      </c>
      <c r="B5644">
        <v>4</v>
      </c>
      <c r="C5644" t="s">
        <v>68</v>
      </c>
      <c r="D5644" t="s">
        <v>90</v>
      </c>
      <c r="E5644" t="s">
        <v>17101</v>
      </c>
      <c r="F5644" t="s">
        <v>40</v>
      </c>
      <c r="G5644">
        <v>5</v>
      </c>
      <c r="H5644">
        <v>6</v>
      </c>
      <c r="I5644">
        <v>2014</v>
      </c>
      <c r="J5644" t="s">
        <v>53</v>
      </c>
      <c r="K5644" t="s">
        <v>44</v>
      </c>
      <c r="L5644" t="s">
        <v>44</v>
      </c>
      <c r="M5644" s="54" t="s">
        <v>44</v>
      </c>
      <c r="N5644">
        <v>15</v>
      </c>
      <c r="O5644" t="s">
        <v>44</v>
      </c>
      <c r="P5644">
        <v>25.8198889747161</v>
      </c>
    </row>
    <row r="5645" spans="1:16" x14ac:dyDescent="0.25">
      <c r="A5645" s="20" t="s">
        <v>17109</v>
      </c>
      <c r="B5645">
        <v>4</v>
      </c>
      <c r="C5645" t="s">
        <v>68</v>
      </c>
      <c r="D5645" t="s">
        <v>90</v>
      </c>
      <c r="E5645" t="s">
        <v>17101</v>
      </c>
      <c r="F5645" t="s">
        <v>40</v>
      </c>
      <c r="G5645">
        <v>2</v>
      </c>
      <c r="H5645">
        <v>6</v>
      </c>
      <c r="I5645">
        <v>2014</v>
      </c>
      <c r="J5645" t="s">
        <v>34</v>
      </c>
      <c r="K5645">
        <v>0.65778990816227001</v>
      </c>
      <c r="L5645">
        <v>-1.962</v>
      </c>
      <c r="M5645" s="54">
        <v>3.278</v>
      </c>
      <c r="N5645">
        <v>52</v>
      </c>
      <c r="O5645" t="s">
        <v>44</v>
      </c>
      <c r="P5645">
        <v>13.8675049056307</v>
      </c>
    </row>
    <row r="5646" spans="1:16" x14ac:dyDescent="0.25">
      <c r="A5646" s="20" t="s">
        <v>17110</v>
      </c>
      <c r="B5646">
        <v>4</v>
      </c>
      <c r="C5646" t="s">
        <v>68</v>
      </c>
      <c r="D5646" t="s">
        <v>90</v>
      </c>
      <c r="E5646" t="s">
        <v>17101</v>
      </c>
      <c r="F5646" t="s">
        <v>40</v>
      </c>
      <c r="G5646">
        <v>2</v>
      </c>
      <c r="H5646">
        <v>6</v>
      </c>
      <c r="I5646">
        <v>2014</v>
      </c>
      <c r="J5646" t="s">
        <v>54</v>
      </c>
      <c r="K5646" t="s">
        <v>44</v>
      </c>
      <c r="L5646" t="s">
        <v>44</v>
      </c>
      <c r="M5646" s="54" t="s">
        <v>44</v>
      </c>
      <c r="N5646">
        <v>3</v>
      </c>
      <c r="O5646" t="s">
        <v>44</v>
      </c>
      <c r="P5646">
        <v>57.735026918962603</v>
      </c>
    </row>
    <row r="5647" spans="1:16" x14ac:dyDescent="0.25">
      <c r="A5647" s="20" t="s">
        <v>17111</v>
      </c>
      <c r="B5647">
        <v>4</v>
      </c>
      <c r="C5647" t="s">
        <v>68</v>
      </c>
      <c r="D5647" t="s">
        <v>90</v>
      </c>
      <c r="E5647" t="s">
        <v>17101</v>
      </c>
      <c r="F5647" t="s">
        <v>40</v>
      </c>
      <c r="G5647">
        <v>3</v>
      </c>
      <c r="H5647">
        <v>6</v>
      </c>
      <c r="I5647">
        <v>2014</v>
      </c>
      <c r="J5647" t="s">
        <v>54</v>
      </c>
      <c r="K5647" t="s">
        <v>44</v>
      </c>
      <c r="L5647" t="s">
        <v>44</v>
      </c>
      <c r="M5647" s="54" t="s">
        <v>44</v>
      </c>
      <c r="N5647">
        <v>2</v>
      </c>
      <c r="O5647" t="s">
        <v>44</v>
      </c>
      <c r="P5647">
        <v>70.710678118654698</v>
      </c>
    </row>
    <row r="5648" spans="1:16" x14ac:dyDescent="0.25">
      <c r="A5648" s="20" t="s">
        <v>17112</v>
      </c>
      <c r="B5648">
        <v>4</v>
      </c>
      <c r="C5648" t="s">
        <v>68</v>
      </c>
      <c r="D5648" t="s">
        <v>90</v>
      </c>
      <c r="E5648" t="s">
        <v>17101</v>
      </c>
      <c r="F5648" t="s">
        <v>40</v>
      </c>
      <c r="G5648">
        <v>4</v>
      </c>
      <c r="H5648">
        <v>6</v>
      </c>
      <c r="I5648">
        <v>2014</v>
      </c>
      <c r="J5648" t="s">
        <v>54</v>
      </c>
      <c r="K5648" t="s">
        <v>44</v>
      </c>
      <c r="L5648" t="s">
        <v>44</v>
      </c>
      <c r="M5648" s="54" t="s">
        <v>44</v>
      </c>
      <c r="N5648">
        <v>5</v>
      </c>
      <c r="O5648" t="s">
        <v>44</v>
      </c>
      <c r="P5648">
        <v>44.721359549995803</v>
      </c>
    </row>
    <row r="5649" spans="1:16" x14ac:dyDescent="0.25">
      <c r="A5649" s="20" t="s">
        <v>17113</v>
      </c>
      <c r="B5649">
        <v>4</v>
      </c>
      <c r="C5649" t="s">
        <v>68</v>
      </c>
      <c r="D5649" t="s">
        <v>90</v>
      </c>
      <c r="E5649" t="s">
        <v>17101</v>
      </c>
      <c r="F5649" t="s">
        <v>40</v>
      </c>
      <c r="G5649">
        <v>3</v>
      </c>
      <c r="H5649">
        <v>6</v>
      </c>
      <c r="I5649">
        <v>2014</v>
      </c>
      <c r="J5649" t="s">
        <v>34</v>
      </c>
      <c r="K5649">
        <v>1.2965290698081999</v>
      </c>
      <c r="L5649">
        <v>-1.6859999999999999</v>
      </c>
      <c r="M5649" s="54">
        <v>4.2789999999999999</v>
      </c>
      <c r="N5649">
        <v>41</v>
      </c>
      <c r="O5649" t="s">
        <v>44</v>
      </c>
      <c r="P5649">
        <v>15.6173761888606</v>
      </c>
    </row>
    <row r="5650" spans="1:16" x14ac:dyDescent="0.25">
      <c r="A5650" s="20" t="s">
        <v>17114</v>
      </c>
      <c r="B5650">
        <v>4</v>
      </c>
      <c r="C5650" t="s">
        <v>68</v>
      </c>
      <c r="D5650" t="s">
        <v>90</v>
      </c>
      <c r="E5650" t="s">
        <v>17101</v>
      </c>
      <c r="F5650" t="s">
        <v>40</v>
      </c>
      <c r="G5650">
        <v>2</v>
      </c>
      <c r="H5650">
        <v>6</v>
      </c>
      <c r="I5650">
        <v>2014</v>
      </c>
      <c r="J5650" t="s">
        <v>55</v>
      </c>
      <c r="K5650">
        <v>0.67765279461360195</v>
      </c>
      <c r="L5650">
        <v>-0.90300000000000002</v>
      </c>
      <c r="M5650" s="54">
        <v>2.258</v>
      </c>
      <c r="N5650">
        <v>37</v>
      </c>
      <c r="O5650" t="s">
        <v>44</v>
      </c>
      <c r="P5650">
        <v>16.439898730535699</v>
      </c>
    </row>
    <row r="5651" spans="1:16" x14ac:dyDescent="0.25">
      <c r="A5651" s="20" t="s">
        <v>17115</v>
      </c>
      <c r="B5651">
        <v>4</v>
      </c>
      <c r="C5651" t="s">
        <v>68</v>
      </c>
      <c r="D5651" t="s">
        <v>90</v>
      </c>
      <c r="E5651" t="s">
        <v>17101</v>
      </c>
      <c r="F5651" t="s">
        <v>40</v>
      </c>
      <c r="G5651">
        <v>3</v>
      </c>
      <c r="H5651">
        <v>6</v>
      </c>
      <c r="I5651">
        <v>2014</v>
      </c>
      <c r="J5651" t="s">
        <v>55</v>
      </c>
      <c r="K5651">
        <v>1.48235360518129</v>
      </c>
      <c r="L5651">
        <v>-0.35199999999999998</v>
      </c>
      <c r="M5651" s="54">
        <v>3.3170000000000002</v>
      </c>
      <c r="N5651">
        <v>34</v>
      </c>
      <c r="O5651" t="s">
        <v>44</v>
      </c>
      <c r="P5651">
        <v>17.149858514250901</v>
      </c>
    </row>
    <row r="5652" spans="1:16" x14ac:dyDescent="0.25">
      <c r="A5652" s="20" t="s">
        <v>17116</v>
      </c>
      <c r="B5652">
        <v>4</v>
      </c>
      <c r="C5652" t="s">
        <v>68</v>
      </c>
      <c r="D5652" t="s">
        <v>90</v>
      </c>
      <c r="E5652" t="s">
        <v>17101</v>
      </c>
      <c r="F5652" t="s">
        <v>40</v>
      </c>
      <c r="G5652">
        <v>4</v>
      </c>
      <c r="H5652">
        <v>6</v>
      </c>
      <c r="I5652">
        <v>2014</v>
      </c>
      <c r="J5652" t="s">
        <v>55</v>
      </c>
      <c r="K5652">
        <v>1.2001999440581701</v>
      </c>
      <c r="L5652">
        <v>-0.69799999999999995</v>
      </c>
      <c r="M5652" s="54">
        <v>3.0990000000000002</v>
      </c>
      <c r="N5652">
        <v>27</v>
      </c>
      <c r="O5652" t="s">
        <v>44</v>
      </c>
      <c r="P5652">
        <v>19.245008972987499</v>
      </c>
    </row>
    <row r="5653" spans="1:16" x14ac:dyDescent="0.25">
      <c r="A5653" s="20" t="s">
        <v>17117</v>
      </c>
      <c r="B5653">
        <v>4</v>
      </c>
      <c r="C5653" t="s">
        <v>68</v>
      </c>
      <c r="D5653" t="s">
        <v>90</v>
      </c>
      <c r="E5653" t="s">
        <v>17101</v>
      </c>
      <c r="F5653" t="s">
        <v>40</v>
      </c>
      <c r="G5653">
        <v>5</v>
      </c>
      <c r="H5653">
        <v>6</v>
      </c>
      <c r="I5653">
        <v>2014</v>
      </c>
      <c r="J5653" t="s">
        <v>55</v>
      </c>
      <c r="K5653" t="s">
        <v>44</v>
      </c>
      <c r="L5653" t="s">
        <v>44</v>
      </c>
      <c r="M5653" s="54" t="s">
        <v>44</v>
      </c>
      <c r="N5653">
        <v>16</v>
      </c>
      <c r="O5653" t="s">
        <v>44</v>
      </c>
      <c r="P5653">
        <v>25</v>
      </c>
    </row>
    <row r="5654" spans="1:16" x14ac:dyDescent="0.25">
      <c r="A5654" s="20" t="s">
        <v>17118</v>
      </c>
      <c r="B5654">
        <v>4</v>
      </c>
      <c r="C5654" t="s">
        <v>68</v>
      </c>
      <c r="D5654" t="s">
        <v>90</v>
      </c>
      <c r="E5654" t="s">
        <v>17101</v>
      </c>
      <c r="F5654" t="s">
        <v>40</v>
      </c>
      <c r="G5654">
        <v>4</v>
      </c>
      <c r="H5654">
        <v>6</v>
      </c>
      <c r="I5654">
        <v>2014</v>
      </c>
      <c r="J5654" t="s">
        <v>34</v>
      </c>
      <c r="K5654" t="s">
        <v>44</v>
      </c>
      <c r="L5654" t="s">
        <v>44</v>
      </c>
      <c r="M5654" s="54" t="s">
        <v>44</v>
      </c>
      <c r="N5654">
        <v>16</v>
      </c>
      <c r="O5654" t="s">
        <v>44</v>
      </c>
      <c r="P5654">
        <v>25</v>
      </c>
    </row>
    <row r="5655" spans="1:16" x14ac:dyDescent="0.25">
      <c r="A5655" s="20" t="s">
        <v>17119</v>
      </c>
      <c r="B5655">
        <v>4</v>
      </c>
      <c r="C5655" t="s">
        <v>68</v>
      </c>
      <c r="D5655" t="s">
        <v>90</v>
      </c>
      <c r="E5655" t="s">
        <v>17101</v>
      </c>
      <c r="F5655" t="s">
        <v>40</v>
      </c>
      <c r="G5655">
        <v>2</v>
      </c>
      <c r="H5655">
        <v>6</v>
      </c>
      <c r="I5655">
        <v>2014</v>
      </c>
      <c r="J5655" t="s">
        <v>56</v>
      </c>
      <c r="K5655" t="s">
        <v>44</v>
      </c>
      <c r="L5655" t="s">
        <v>44</v>
      </c>
      <c r="M5655" s="54" t="s">
        <v>44</v>
      </c>
      <c r="N5655">
        <v>3</v>
      </c>
      <c r="O5655" t="s">
        <v>44</v>
      </c>
      <c r="P5655">
        <v>57.735026918962603</v>
      </c>
    </row>
    <row r="5656" spans="1:16" x14ac:dyDescent="0.25">
      <c r="A5656" s="20" t="s">
        <v>17120</v>
      </c>
      <c r="B5656">
        <v>4</v>
      </c>
      <c r="C5656" t="s">
        <v>68</v>
      </c>
      <c r="D5656" t="s">
        <v>90</v>
      </c>
      <c r="E5656" t="s">
        <v>17101</v>
      </c>
      <c r="F5656" t="s">
        <v>40</v>
      </c>
      <c r="G5656">
        <v>3</v>
      </c>
      <c r="H5656">
        <v>6</v>
      </c>
      <c r="I5656">
        <v>2014</v>
      </c>
      <c r="J5656" t="s">
        <v>56</v>
      </c>
      <c r="K5656" t="s">
        <v>44</v>
      </c>
      <c r="L5656" t="s">
        <v>44</v>
      </c>
      <c r="M5656" s="54" t="s">
        <v>44</v>
      </c>
      <c r="N5656">
        <v>2</v>
      </c>
      <c r="O5656" t="s">
        <v>44</v>
      </c>
      <c r="P5656">
        <v>70.710678118654698</v>
      </c>
    </row>
    <row r="5657" spans="1:16" x14ac:dyDescent="0.25">
      <c r="A5657" s="20" t="s">
        <v>17121</v>
      </c>
      <c r="B5657">
        <v>4</v>
      </c>
      <c r="C5657" t="s">
        <v>68</v>
      </c>
      <c r="D5657" t="s">
        <v>90</v>
      </c>
      <c r="E5657" t="s">
        <v>17101</v>
      </c>
      <c r="F5657" t="s">
        <v>40</v>
      </c>
      <c r="G5657">
        <v>5</v>
      </c>
      <c r="H5657">
        <v>6</v>
      </c>
      <c r="I5657">
        <v>2014</v>
      </c>
      <c r="J5657" t="s">
        <v>56</v>
      </c>
      <c r="K5657" t="s">
        <v>44</v>
      </c>
      <c r="L5657" t="s">
        <v>44</v>
      </c>
      <c r="M5657" s="54" t="s">
        <v>44</v>
      </c>
      <c r="N5657">
        <v>10</v>
      </c>
      <c r="O5657" t="s">
        <v>44</v>
      </c>
      <c r="P5657">
        <v>31.6227766016838</v>
      </c>
    </row>
    <row r="5658" spans="1:16" x14ac:dyDescent="0.25">
      <c r="A5658" s="20" t="s">
        <v>17122</v>
      </c>
      <c r="B5658">
        <v>4</v>
      </c>
      <c r="C5658" t="s">
        <v>68</v>
      </c>
      <c r="D5658" t="s">
        <v>90</v>
      </c>
      <c r="E5658" t="s">
        <v>17101</v>
      </c>
      <c r="F5658" t="s">
        <v>40</v>
      </c>
      <c r="G5658">
        <v>5</v>
      </c>
      <c r="H5658">
        <v>6</v>
      </c>
      <c r="I5658">
        <v>2014</v>
      </c>
      <c r="J5658" t="s">
        <v>34</v>
      </c>
      <c r="K5658">
        <v>2.0704310326231798</v>
      </c>
      <c r="L5658">
        <v>-2.2429999999999999</v>
      </c>
      <c r="M5658" s="54">
        <v>6.3840000000000003</v>
      </c>
      <c r="N5658">
        <v>19</v>
      </c>
      <c r="O5658" t="s">
        <v>44</v>
      </c>
      <c r="P5658">
        <v>22.941573387056199</v>
      </c>
    </row>
    <row r="5659" spans="1:16" x14ac:dyDescent="0.25">
      <c r="A5659" s="20" t="s">
        <v>17123</v>
      </c>
      <c r="B5659">
        <v>4</v>
      </c>
      <c r="C5659" t="s">
        <v>68</v>
      </c>
      <c r="D5659" t="s">
        <v>90</v>
      </c>
      <c r="E5659" t="s">
        <v>17101</v>
      </c>
      <c r="F5659" t="s">
        <v>40</v>
      </c>
      <c r="G5659">
        <v>2</v>
      </c>
      <c r="H5659">
        <v>6</v>
      </c>
      <c r="I5659">
        <v>2014</v>
      </c>
      <c r="J5659" t="s">
        <v>57</v>
      </c>
      <c r="K5659" t="s">
        <v>44</v>
      </c>
      <c r="L5659" t="s">
        <v>44</v>
      </c>
      <c r="M5659" s="54" t="s">
        <v>44</v>
      </c>
      <c r="N5659">
        <v>5</v>
      </c>
      <c r="O5659" t="s">
        <v>44</v>
      </c>
      <c r="P5659">
        <v>44.721359549995803</v>
      </c>
    </row>
    <row r="5660" spans="1:16" x14ac:dyDescent="0.25">
      <c r="A5660" s="20" t="s">
        <v>17124</v>
      </c>
      <c r="B5660">
        <v>4</v>
      </c>
      <c r="C5660" t="s">
        <v>68</v>
      </c>
      <c r="D5660" t="s">
        <v>90</v>
      </c>
      <c r="E5660" t="s">
        <v>17101</v>
      </c>
      <c r="F5660" t="s">
        <v>40</v>
      </c>
      <c r="G5660">
        <v>3</v>
      </c>
      <c r="H5660">
        <v>6</v>
      </c>
      <c r="I5660">
        <v>2014</v>
      </c>
      <c r="J5660" t="s">
        <v>57</v>
      </c>
      <c r="K5660" t="s">
        <v>44</v>
      </c>
      <c r="L5660" t="s">
        <v>44</v>
      </c>
      <c r="M5660" s="54" t="s">
        <v>44</v>
      </c>
      <c r="N5660">
        <v>19</v>
      </c>
      <c r="O5660" t="s">
        <v>44</v>
      </c>
      <c r="P5660">
        <v>22.941573387056199</v>
      </c>
    </row>
    <row r="5661" spans="1:16" x14ac:dyDescent="0.25">
      <c r="A5661" s="20" t="s">
        <v>17125</v>
      </c>
      <c r="B5661">
        <v>4</v>
      </c>
      <c r="C5661" t="s">
        <v>68</v>
      </c>
      <c r="D5661" t="s">
        <v>90</v>
      </c>
      <c r="E5661" t="s">
        <v>17101</v>
      </c>
      <c r="F5661" t="s">
        <v>40</v>
      </c>
      <c r="G5661">
        <v>4</v>
      </c>
      <c r="H5661">
        <v>6</v>
      </c>
      <c r="I5661">
        <v>2014</v>
      </c>
      <c r="J5661" t="s">
        <v>57</v>
      </c>
      <c r="K5661" t="s">
        <v>44</v>
      </c>
      <c r="L5661" t="s">
        <v>44</v>
      </c>
      <c r="M5661" s="54" t="s">
        <v>44</v>
      </c>
      <c r="N5661">
        <v>18</v>
      </c>
      <c r="O5661" t="s">
        <v>44</v>
      </c>
      <c r="P5661">
        <v>23.570226039551599</v>
      </c>
    </row>
    <row r="5662" spans="1:16" x14ac:dyDescent="0.25">
      <c r="A5662" s="20" t="s">
        <v>17126</v>
      </c>
      <c r="B5662">
        <v>4</v>
      </c>
      <c r="C5662" t="s">
        <v>68</v>
      </c>
      <c r="D5662" t="s">
        <v>90</v>
      </c>
      <c r="E5662" t="s">
        <v>17101</v>
      </c>
      <c r="F5662" t="s">
        <v>40</v>
      </c>
      <c r="G5662">
        <v>5</v>
      </c>
      <c r="H5662">
        <v>6</v>
      </c>
      <c r="I5662">
        <v>2014</v>
      </c>
      <c r="J5662" t="s">
        <v>57</v>
      </c>
      <c r="K5662" t="s">
        <v>44</v>
      </c>
      <c r="L5662" t="s">
        <v>44</v>
      </c>
      <c r="M5662" s="54" t="s">
        <v>44</v>
      </c>
      <c r="N5662">
        <v>12</v>
      </c>
      <c r="O5662" t="s">
        <v>44</v>
      </c>
      <c r="P5662">
        <v>28.867513459481302</v>
      </c>
    </row>
    <row r="5663" spans="1:16" x14ac:dyDescent="0.25">
      <c r="A5663" s="20" t="s">
        <v>17127</v>
      </c>
      <c r="B5663">
        <v>4</v>
      </c>
      <c r="C5663" t="s">
        <v>68</v>
      </c>
      <c r="D5663" t="s">
        <v>90</v>
      </c>
      <c r="E5663" t="s">
        <v>17101</v>
      </c>
      <c r="F5663" t="s">
        <v>40</v>
      </c>
      <c r="G5663">
        <v>2</v>
      </c>
      <c r="H5663">
        <v>6</v>
      </c>
      <c r="I5663">
        <v>2014</v>
      </c>
      <c r="J5663" t="s">
        <v>58</v>
      </c>
      <c r="K5663" t="s">
        <v>44</v>
      </c>
      <c r="L5663" t="s">
        <v>44</v>
      </c>
      <c r="M5663" s="54" t="s">
        <v>44</v>
      </c>
      <c r="N5663">
        <v>16</v>
      </c>
      <c r="O5663" t="s">
        <v>44</v>
      </c>
      <c r="P5663">
        <v>25</v>
      </c>
    </row>
    <row r="5664" spans="1:16" x14ac:dyDescent="0.25">
      <c r="A5664" s="20" t="s">
        <v>17128</v>
      </c>
      <c r="B5664">
        <v>4</v>
      </c>
      <c r="C5664" t="s">
        <v>68</v>
      </c>
      <c r="D5664" t="s">
        <v>90</v>
      </c>
      <c r="E5664" t="s">
        <v>17101</v>
      </c>
      <c r="F5664" t="s">
        <v>40</v>
      </c>
      <c r="G5664">
        <v>3</v>
      </c>
      <c r="H5664">
        <v>6</v>
      </c>
      <c r="I5664">
        <v>2014</v>
      </c>
      <c r="J5664" t="s">
        <v>58</v>
      </c>
      <c r="K5664">
        <v>0.35946695962333602</v>
      </c>
      <c r="L5664">
        <v>-1.262</v>
      </c>
      <c r="M5664" s="54">
        <v>1.98</v>
      </c>
      <c r="N5664">
        <v>28</v>
      </c>
      <c r="O5664" t="s">
        <v>44</v>
      </c>
      <c r="P5664">
        <v>18.8982236504614</v>
      </c>
    </row>
    <row r="5665" spans="1:16" x14ac:dyDescent="0.25">
      <c r="A5665" s="20" t="s">
        <v>17129</v>
      </c>
      <c r="B5665">
        <v>4</v>
      </c>
      <c r="C5665" t="s">
        <v>68</v>
      </c>
      <c r="D5665" t="s">
        <v>90</v>
      </c>
      <c r="E5665" t="s">
        <v>17101</v>
      </c>
      <c r="F5665" t="s">
        <v>40</v>
      </c>
      <c r="G5665">
        <v>4</v>
      </c>
      <c r="H5665">
        <v>6</v>
      </c>
      <c r="I5665">
        <v>2014</v>
      </c>
      <c r="J5665" t="s">
        <v>58</v>
      </c>
      <c r="K5665">
        <v>3.1691172001255601</v>
      </c>
      <c r="L5665">
        <v>1.175</v>
      </c>
      <c r="M5665" s="54">
        <v>5.1639999999999997</v>
      </c>
      <c r="N5665">
        <v>50</v>
      </c>
      <c r="O5665" t="s">
        <v>44</v>
      </c>
      <c r="P5665">
        <v>14.142135623731001</v>
      </c>
    </row>
    <row r="5666" spans="1:16" x14ac:dyDescent="0.25">
      <c r="A5666" s="20" t="s">
        <v>17130</v>
      </c>
      <c r="B5666">
        <v>4</v>
      </c>
      <c r="C5666" t="s">
        <v>68</v>
      </c>
      <c r="D5666" t="s">
        <v>90</v>
      </c>
      <c r="E5666" t="s">
        <v>17101</v>
      </c>
      <c r="F5666" t="s">
        <v>40</v>
      </c>
      <c r="G5666">
        <v>5</v>
      </c>
      <c r="H5666">
        <v>6</v>
      </c>
      <c r="I5666">
        <v>2014</v>
      </c>
      <c r="J5666" t="s">
        <v>58</v>
      </c>
      <c r="K5666">
        <v>5.3391283436492198</v>
      </c>
      <c r="L5666">
        <v>2.8180000000000001</v>
      </c>
      <c r="M5666" s="54">
        <v>7.86</v>
      </c>
      <c r="N5666">
        <v>49</v>
      </c>
      <c r="O5666" t="s">
        <v>44</v>
      </c>
      <c r="P5666">
        <v>14.285714285714301</v>
      </c>
    </row>
    <row r="5667" spans="1:16" x14ac:dyDescent="0.25">
      <c r="A5667" s="20" t="s">
        <v>17131</v>
      </c>
      <c r="B5667">
        <v>4</v>
      </c>
      <c r="C5667" t="s">
        <v>68</v>
      </c>
      <c r="D5667" t="s">
        <v>90</v>
      </c>
      <c r="E5667" t="s">
        <v>17101</v>
      </c>
      <c r="F5667" t="s">
        <v>40</v>
      </c>
      <c r="G5667">
        <v>2</v>
      </c>
      <c r="H5667">
        <v>6</v>
      </c>
      <c r="I5667">
        <v>2014</v>
      </c>
      <c r="J5667" t="s">
        <v>59</v>
      </c>
      <c r="K5667" t="s">
        <v>44</v>
      </c>
      <c r="L5667" t="s">
        <v>44</v>
      </c>
      <c r="M5667" s="54" t="s">
        <v>44</v>
      </c>
      <c r="N5667">
        <v>3</v>
      </c>
      <c r="O5667" t="s">
        <v>44</v>
      </c>
      <c r="P5667">
        <v>57.735026918962603</v>
      </c>
    </row>
    <row r="5668" spans="1:16" x14ac:dyDescent="0.25">
      <c r="A5668" s="20" t="s">
        <v>17132</v>
      </c>
      <c r="B5668">
        <v>4</v>
      </c>
      <c r="C5668" t="s">
        <v>68</v>
      </c>
      <c r="D5668" t="s">
        <v>90</v>
      </c>
      <c r="E5668" t="s">
        <v>17101</v>
      </c>
      <c r="F5668" t="s">
        <v>40</v>
      </c>
      <c r="G5668">
        <v>4</v>
      </c>
      <c r="H5668">
        <v>6</v>
      </c>
      <c r="I5668">
        <v>2014</v>
      </c>
      <c r="J5668" t="s">
        <v>59</v>
      </c>
      <c r="K5668" t="s">
        <v>44</v>
      </c>
      <c r="L5668" t="s">
        <v>44</v>
      </c>
      <c r="M5668" s="54" t="s">
        <v>44</v>
      </c>
      <c r="N5668">
        <v>10</v>
      </c>
      <c r="O5668" t="s">
        <v>44</v>
      </c>
      <c r="P5668">
        <v>31.6227766016838</v>
      </c>
    </row>
    <row r="5669" spans="1:16" x14ac:dyDescent="0.25">
      <c r="A5669" s="20" t="s">
        <v>17133</v>
      </c>
      <c r="B5669">
        <v>4</v>
      </c>
      <c r="C5669" t="s">
        <v>68</v>
      </c>
      <c r="D5669" t="s">
        <v>90</v>
      </c>
      <c r="E5669" t="s">
        <v>17101</v>
      </c>
      <c r="F5669" t="s">
        <v>40</v>
      </c>
      <c r="G5669">
        <v>5</v>
      </c>
      <c r="H5669">
        <v>6</v>
      </c>
      <c r="I5669">
        <v>2014</v>
      </c>
      <c r="J5669" t="s">
        <v>59</v>
      </c>
      <c r="K5669" t="s">
        <v>44</v>
      </c>
      <c r="L5669" t="s">
        <v>44</v>
      </c>
      <c r="M5669" s="54" t="s">
        <v>44</v>
      </c>
      <c r="N5669">
        <v>1</v>
      </c>
      <c r="O5669" t="s">
        <v>44</v>
      </c>
      <c r="P5669">
        <v>100</v>
      </c>
    </row>
    <row r="5670" spans="1:16" x14ac:dyDescent="0.25">
      <c r="A5670" s="20" t="s">
        <v>17134</v>
      </c>
      <c r="B5670">
        <v>4</v>
      </c>
      <c r="C5670" t="s">
        <v>68</v>
      </c>
      <c r="D5670" t="s">
        <v>90</v>
      </c>
      <c r="E5670" t="s">
        <v>17101</v>
      </c>
      <c r="F5670" t="s">
        <v>40</v>
      </c>
      <c r="G5670">
        <v>2</v>
      </c>
      <c r="H5670">
        <v>6</v>
      </c>
      <c r="I5670">
        <v>2014</v>
      </c>
      <c r="J5670" t="s">
        <v>60</v>
      </c>
      <c r="K5670">
        <v>0.90619239963475895</v>
      </c>
      <c r="L5670">
        <v>-0.34499999999999997</v>
      </c>
      <c r="M5670" s="54">
        <v>2.157</v>
      </c>
      <c r="N5670">
        <v>45</v>
      </c>
      <c r="O5670" t="s">
        <v>44</v>
      </c>
      <c r="P5670">
        <v>14.907119849998599</v>
      </c>
    </row>
    <row r="5671" spans="1:16" x14ac:dyDescent="0.25">
      <c r="A5671" s="20" t="s">
        <v>17135</v>
      </c>
      <c r="B5671">
        <v>4</v>
      </c>
      <c r="C5671" t="s">
        <v>68</v>
      </c>
      <c r="D5671" t="s">
        <v>90</v>
      </c>
      <c r="E5671" t="s">
        <v>17101</v>
      </c>
      <c r="F5671" t="s">
        <v>40</v>
      </c>
      <c r="G5671">
        <v>3</v>
      </c>
      <c r="H5671">
        <v>6</v>
      </c>
      <c r="I5671">
        <v>2014</v>
      </c>
      <c r="J5671" t="s">
        <v>60</v>
      </c>
      <c r="K5671">
        <v>1.88583990379533</v>
      </c>
      <c r="L5671">
        <v>0.39500000000000002</v>
      </c>
      <c r="M5671" s="54">
        <v>3.3769999999999998</v>
      </c>
      <c r="N5671">
        <v>44</v>
      </c>
      <c r="O5671" t="s">
        <v>44</v>
      </c>
      <c r="P5671">
        <v>15.0755672288882</v>
      </c>
    </row>
    <row r="5672" spans="1:16" x14ac:dyDescent="0.25">
      <c r="A5672" s="20" t="s">
        <v>17136</v>
      </c>
      <c r="B5672">
        <v>4</v>
      </c>
      <c r="C5672" t="s">
        <v>68</v>
      </c>
      <c r="D5672" t="s">
        <v>90</v>
      </c>
      <c r="E5672" t="s">
        <v>17101</v>
      </c>
      <c r="F5672" t="s">
        <v>40</v>
      </c>
      <c r="G5672">
        <v>4</v>
      </c>
      <c r="H5672">
        <v>6</v>
      </c>
      <c r="I5672">
        <v>2014</v>
      </c>
      <c r="J5672" t="s">
        <v>60</v>
      </c>
      <c r="K5672" t="s">
        <v>44</v>
      </c>
      <c r="L5672" t="s">
        <v>44</v>
      </c>
      <c r="M5672" s="54" t="s">
        <v>44</v>
      </c>
      <c r="N5672">
        <v>22</v>
      </c>
      <c r="O5672" t="s">
        <v>44</v>
      </c>
      <c r="P5672">
        <v>21.320071635561</v>
      </c>
    </row>
    <row r="5673" spans="1:16" x14ac:dyDescent="0.25">
      <c r="A5673" s="20" t="s">
        <v>17137</v>
      </c>
      <c r="B5673">
        <v>4</v>
      </c>
      <c r="C5673" t="s">
        <v>68</v>
      </c>
      <c r="D5673" t="s">
        <v>90</v>
      </c>
      <c r="E5673" t="s">
        <v>17101</v>
      </c>
      <c r="F5673" t="s">
        <v>40</v>
      </c>
      <c r="G5673">
        <v>5</v>
      </c>
      <c r="H5673">
        <v>6</v>
      </c>
      <c r="I5673">
        <v>2014</v>
      </c>
      <c r="J5673" t="s">
        <v>60</v>
      </c>
      <c r="K5673" t="s">
        <v>44</v>
      </c>
      <c r="L5673" t="s">
        <v>44</v>
      </c>
      <c r="M5673" s="54" t="s">
        <v>44</v>
      </c>
      <c r="N5673">
        <v>12</v>
      </c>
      <c r="O5673" t="s">
        <v>44</v>
      </c>
      <c r="P5673">
        <v>28.867513459481302</v>
      </c>
    </row>
    <row r="5674" spans="1:16" x14ac:dyDescent="0.25">
      <c r="A5674" s="20" t="s">
        <v>21962</v>
      </c>
      <c r="B5674">
        <v>4</v>
      </c>
      <c r="C5674" t="s">
        <v>68</v>
      </c>
      <c r="D5674" t="s">
        <v>90</v>
      </c>
      <c r="E5674" t="s">
        <v>17101</v>
      </c>
      <c r="F5674" t="s">
        <v>40</v>
      </c>
      <c r="G5674">
        <v>2</v>
      </c>
      <c r="H5674">
        <v>6</v>
      </c>
      <c r="I5674">
        <v>2014</v>
      </c>
      <c r="J5674" t="s">
        <v>61</v>
      </c>
      <c r="K5674" t="s">
        <v>44</v>
      </c>
      <c r="L5674" t="s">
        <v>44</v>
      </c>
      <c r="M5674" s="54" t="s">
        <v>44</v>
      </c>
      <c r="N5674">
        <v>2</v>
      </c>
      <c r="O5674" t="s">
        <v>44</v>
      </c>
      <c r="P5674">
        <v>70.710678118654698</v>
      </c>
    </row>
    <row r="5675" spans="1:16" x14ac:dyDescent="0.25">
      <c r="A5675" s="20" t="s">
        <v>17138</v>
      </c>
      <c r="B5675">
        <v>4</v>
      </c>
      <c r="C5675" t="s">
        <v>68</v>
      </c>
      <c r="D5675" t="s">
        <v>90</v>
      </c>
      <c r="E5675" t="s">
        <v>17101</v>
      </c>
      <c r="F5675" t="s">
        <v>40</v>
      </c>
      <c r="G5675">
        <v>3</v>
      </c>
      <c r="H5675">
        <v>6</v>
      </c>
      <c r="I5675">
        <v>2014</v>
      </c>
      <c r="J5675" t="s">
        <v>61</v>
      </c>
      <c r="K5675" t="s">
        <v>44</v>
      </c>
      <c r="L5675" t="s">
        <v>44</v>
      </c>
      <c r="M5675" s="54" t="s">
        <v>44</v>
      </c>
      <c r="N5675">
        <v>4</v>
      </c>
      <c r="O5675" t="s">
        <v>44</v>
      </c>
      <c r="P5675">
        <v>50</v>
      </c>
    </row>
    <row r="5676" spans="1:16" x14ac:dyDescent="0.25">
      <c r="A5676" s="20" t="s">
        <v>17139</v>
      </c>
      <c r="B5676">
        <v>4</v>
      </c>
      <c r="C5676" t="s">
        <v>68</v>
      </c>
      <c r="D5676" t="s">
        <v>90</v>
      </c>
      <c r="E5676" t="s">
        <v>17101</v>
      </c>
      <c r="F5676" t="s">
        <v>40</v>
      </c>
      <c r="G5676">
        <v>4</v>
      </c>
      <c r="H5676">
        <v>6</v>
      </c>
      <c r="I5676">
        <v>2014</v>
      </c>
      <c r="J5676" t="s">
        <v>61</v>
      </c>
      <c r="K5676" t="s">
        <v>44</v>
      </c>
      <c r="L5676" t="s">
        <v>44</v>
      </c>
      <c r="M5676" s="54" t="s">
        <v>44</v>
      </c>
      <c r="N5676">
        <v>9</v>
      </c>
      <c r="O5676" t="s">
        <v>44</v>
      </c>
      <c r="P5676">
        <v>33.3333333333333</v>
      </c>
    </row>
    <row r="5677" spans="1:16" x14ac:dyDescent="0.25">
      <c r="A5677" s="20" t="s">
        <v>17140</v>
      </c>
      <c r="B5677">
        <v>4</v>
      </c>
      <c r="C5677" t="s">
        <v>68</v>
      </c>
      <c r="D5677" t="s">
        <v>90</v>
      </c>
      <c r="E5677" t="s">
        <v>17101</v>
      </c>
      <c r="F5677" t="s">
        <v>40</v>
      </c>
      <c r="G5677">
        <v>5</v>
      </c>
      <c r="H5677">
        <v>6</v>
      </c>
      <c r="I5677">
        <v>2014</v>
      </c>
      <c r="J5677" t="s">
        <v>61</v>
      </c>
      <c r="K5677" t="s">
        <v>44</v>
      </c>
      <c r="L5677" t="s">
        <v>44</v>
      </c>
      <c r="M5677" s="54" t="s">
        <v>44</v>
      </c>
      <c r="N5677">
        <v>1</v>
      </c>
      <c r="O5677" t="s">
        <v>44</v>
      </c>
      <c r="P5677">
        <v>100</v>
      </c>
    </row>
    <row r="5678" spans="1:16" x14ac:dyDescent="0.25">
      <c r="A5678" s="20" t="s">
        <v>17141</v>
      </c>
      <c r="B5678">
        <v>4</v>
      </c>
      <c r="C5678" t="s">
        <v>68</v>
      </c>
      <c r="D5678" t="s">
        <v>90</v>
      </c>
      <c r="E5678" t="s">
        <v>17101</v>
      </c>
      <c r="F5678" t="s">
        <v>40</v>
      </c>
      <c r="G5678">
        <v>2</v>
      </c>
      <c r="H5678">
        <v>6</v>
      </c>
      <c r="I5678">
        <v>2014</v>
      </c>
      <c r="J5678" t="s">
        <v>62</v>
      </c>
      <c r="K5678" t="s">
        <v>44</v>
      </c>
      <c r="L5678" t="s">
        <v>44</v>
      </c>
      <c r="M5678" s="54" t="s">
        <v>44</v>
      </c>
      <c r="N5678">
        <v>6</v>
      </c>
      <c r="O5678" t="s">
        <v>44</v>
      </c>
      <c r="P5678">
        <v>40.824829046386299</v>
      </c>
    </row>
    <row r="5679" spans="1:16" x14ac:dyDescent="0.25">
      <c r="A5679" s="20" t="s">
        <v>17142</v>
      </c>
      <c r="B5679">
        <v>4</v>
      </c>
      <c r="C5679" t="s">
        <v>68</v>
      </c>
      <c r="D5679" t="s">
        <v>90</v>
      </c>
      <c r="E5679" t="s">
        <v>17101</v>
      </c>
      <c r="F5679" t="s">
        <v>40</v>
      </c>
      <c r="G5679">
        <v>3</v>
      </c>
      <c r="H5679">
        <v>6</v>
      </c>
      <c r="I5679">
        <v>2014</v>
      </c>
      <c r="J5679" t="s">
        <v>62</v>
      </c>
      <c r="K5679" t="s">
        <v>44</v>
      </c>
      <c r="L5679" t="s">
        <v>44</v>
      </c>
      <c r="M5679" s="54" t="s">
        <v>44</v>
      </c>
      <c r="N5679">
        <v>10</v>
      </c>
      <c r="O5679" t="s">
        <v>44</v>
      </c>
      <c r="P5679">
        <v>31.6227766016838</v>
      </c>
    </row>
    <row r="5680" spans="1:16" x14ac:dyDescent="0.25">
      <c r="A5680" s="20" t="s">
        <v>17143</v>
      </c>
      <c r="B5680">
        <v>4</v>
      </c>
      <c r="C5680" t="s">
        <v>68</v>
      </c>
      <c r="D5680" t="s">
        <v>90</v>
      </c>
      <c r="E5680" t="s">
        <v>17101</v>
      </c>
      <c r="F5680" t="s">
        <v>40</v>
      </c>
      <c r="G5680">
        <v>4</v>
      </c>
      <c r="H5680">
        <v>6</v>
      </c>
      <c r="I5680">
        <v>2014</v>
      </c>
      <c r="J5680" t="s">
        <v>62</v>
      </c>
      <c r="K5680" t="s">
        <v>44</v>
      </c>
      <c r="L5680" t="s">
        <v>44</v>
      </c>
      <c r="M5680" s="54" t="s">
        <v>44</v>
      </c>
      <c r="N5680">
        <v>1</v>
      </c>
      <c r="O5680" t="s">
        <v>44</v>
      </c>
      <c r="P5680">
        <v>100</v>
      </c>
    </row>
    <row r="5681" spans="1:16" x14ac:dyDescent="0.25">
      <c r="A5681" s="20" t="s">
        <v>17144</v>
      </c>
      <c r="B5681">
        <v>4</v>
      </c>
      <c r="C5681" t="s">
        <v>68</v>
      </c>
      <c r="D5681" t="s">
        <v>90</v>
      </c>
      <c r="E5681" t="s">
        <v>17101</v>
      </c>
      <c r="F5681" t="s">
        <v>40</v>
      </c>
      <c r="G5681">
        <v>5</v>
      </c>
      <c r="H5681">
        <v>6</v>
      </c>
      <c r="I5681">
        <v>2014</v>
      </c>
      <c r="J5681" t="s">
        <v>62</v>
      </c>
      <c r="K5681" t="s">
        <v>44</v>
      </c>
      <c r="L5681" t="s">
        <v>44</v>
      </c>
      <c r="M5681" s="54" t="s">
        <v>44</v>
      </c>
      <c r="N5681">
        <v>13</v>
      </c>
      <c r="O5681" t="s">
        <v>44</v>
      </c>
      <c r="P5681">
        <v>27.735009811261499</v>
      </c>
    </row>
    <row r="5682" spans="1:16" x14ac:dyDescent="0.25">
      <c r="A5682" s="20" t="s">
        <v>17145</v>
      </c>
      <c r="B5682">
        <v>4</v>
      </c>
      <c r="C5682" t="s">
        <v>68</v>
      </c>
      <c r="D5682" t="s">
        <v>90</v>
      </c>
      <c r="E5682" t="s">
        <v>17101</v>
      </c>
      <c r="F5682" t="s">
        <v>40</v>
      </c>
      <c r="G5682">
        <v>2</v>
      </c>
      <c r="H5682">
        <v>6</v>
      </c>
      <c r="I5682">
        <v>2014</v>
      </c>
      <c r="J5682" t="s">
        <v>75</v>
      </c>
      <c r="K5682">
        <v>-2.786</v>
      </c>
      <c r="L5682">
        <v>-4.5</v>
      </c>
      <c r="M5682" s="54">
        <v>-1.07</v>
      </c>
      <c r="N5682" t="s">
        <v>44</v>
      </c>
      <c r="O5682" t="s">
        <v>44</v>
      </c>
      <c r="P5682">
        <v>-99</v>
      </c>
    </row>
    <row r="5683" spans="1:16" x14ac:dyDescent="0.25">
      <c r="A5683" s="20" t="s">
        <v>17145</v>
      </c>
      <c r="B5683">
        <v>4</v>
      </c>
      <c r="C5683" t="s">
        <v>68</v>
      </c>
      <c r="D5683" t="s">
        <v>90</v>
      </c>
      <c r="E5683" t="s">
        <v>17101</v>
      </c>
      <c r="F5683" t="s">
        <v>40</v>
      </c>
      <c r="G5683">
        <v>2</v>
      </c>
      <c r="H5683">
        <v>6</v>
      </c>
      <c r="I5683">
        <v>2014</v>
      </c>
      <c r="J5683" t="s">
        <v>75</v>
      </c>
      <c r="K5683" t="s">
        <v>44</v>
      </c>
      <c r="L5683" t="s">
        <v>44</v>
      </c>
      <c r="M5683" s="54" t="s">
        <v>44</v>
      </c>
      <c r="N5683" t="s">
        <v>44</v>
      </c>
      <c r="O5683" t="s">
        <v>44</v>
      </c>
      <c r="P5683">
        <v>-99</v>
      </c>
    </row>
    <row r="5684" spans="1:16" x14ac:dyDescent="0.25">
      <c r="A5684" s="20" t="s">
        <v>17145</v>
      </c>
      <c r="B5684">
        <v>4</v>
      </c>
      <c r="C5684" t="s">
        <v>68</v>
      </c>
      <c r="D5684" t="s">
        <v>90</v>
      </c>
      <c r="E5684" t="s">
        <v>17101</v>
      </c>
      <c r="F5684" t="s">
        <v>40</v>
      </c>
      <c r="G5684">
        <v>2</v>
      </c>
      <c r="H5684">
        <v>6</v>
      </c>
      <c r="I5684">
        <v>2014</v>
      </c>
      <c r="J5684" t="s">
        <v>75</v>
      </c>
      <c r="K5684">
        <v>0.65200000000000002</v>
      </c>
      <c r="L5684">
        <v>-0.23</v>
      </c>
      <c r="M5684" s="54">
        <v>1.53</v>
      </c>
      <c r="N5684" t="s">
        <v>44</v>
      </c>
      <c r="O5684" t="s">
        <v>44</v>
      </c>
      <c r="P5684">
        <v>-99</v>
      </c>
    </row>
    <row r="5685" spans="1:16" x14ac:dyDescent="0.25">
      <c r="A5685" s="20" t="s">
        <v>17145</v>
      </c>
      <c r="B5685">
        <v>4</v>
      </c>
      <c r="C5685" t="s">
        <v>68</v>
      </c>
      <c r="D5685" t="s">
        <v>90</v>
      </c>
      <c r="E5685" t="s">
        <v>17101</v>
      </c>
      <c r="F5685" t="s">
        <v>40</v>
      </c>
      <c r="G5685">
        <v>2</v>
      </c>
      <c r="H5685">
        <v>6</v>
      </c>
      <c r="I5685">
        <v>2014</v>
      </c>
      <c r="J5685" t="s">
        <v>75</v>
      </c>
      <c r="K5685">
        <v>0.71599999999999997</v>
      </c>
      <c r="L5685">
        <v>-0.41</v>
      </c>
      <c r="M5685" s="54">
        <v>1.84</v>
      </c>
      <c r="N5685" t="s">
        <v>44</v>
      </c>
      <c r="O5685" t="s">
        <v>44</v>
      </c>
      <c r="P5685">
        <v>-99</v>
      </c>
    </row>
    <row r="5686" spans="1:16" x14ac:dyDescent="0.25">
      <c r="A5686" s="20" t="s">
        <v>17145</v>
      </c>
      <c r="B5686">
        <v>4</v>
      </c>
      <c r="C5686" t="s">
        <v>68</v>
      </c>
      <c r="D5686" t="s">
        <v>90</v>
      </c>
      <c r="E5686" t="s">
        <v>17101</v>
      </c>
      <c r="F5686" t="s">
        <v>40</v>
      </c>
      <c r="G5686">
        <v>2</v>
      </c>
      <c r="H5686">
        <v>6</v>
      </c>
      <c r="I5686">
        <v>2014</v>
      </c>
      <c r="J5686" t="s">
        <v>75</v>
      </c>
      <c r="K5686" t="s">
        <v>44</v>
      </c>
      <c r="L5686" t="s">
        <v>44</v>
      </c>
      <c r="M5686" s="54" t="s">
        <v>44</v>
      </c>
      <c r="N5686" t="s">
        <v>44</v>
      </c>
      <c r="O5686" t="s">
        <v>44</v>
      </c>
      <c r="P5686">
        <v>-99</v>
      </c>
    </row>
    <row r="5687" spans="1:16" x14ac:dyDescent="0.25">
      <c r="A5687" s="20" t="s">
        <v>17145</v>
      </c>
      <c r="B5687">
        <v>4</v>
      </c>
      <c r="C5687" t="s">
        <v>68</v>
      </c>
      <c r="D5687" t="s">
        <v>90</v>
      </c>
      <c r="E5687" t="s">
        <v>17101</v>
      </c>
      <c r="F5687" t="s">
        <v>40</v>
      </c>
      <c r="G5687">
        <v>2</v>
      </c>
      <c r="H5687">
        <v>6</v>
      </c>
      <c r="I5687">
        <v>2014</v>
      </c>
      <c r="J5687" t="s">
        <v>75</v>
      </c>
      <c r="K5687">
        <v>2.0110000000000001</v>
      </c>
      <c r="L5687">
        <v>0.28000000000000003</v>
      </c>
      <c r="M5687" s="54">
        <v>3.74</v>
      </c>
      <c r="N5687" t="s">
        <v>44</v>
      </c>
      <c r="O5687" t="s">
        <v>44</v>
      </c>
      <c r="P5687">
        <v>-99</v>
      </c>
    </row>
    <row r="5688" spans="1:16" x14ac:dyDescent="0.25">
      <c r="A5688" s="20" t="s">
        <v>17145</v>
      </c>
      <c r="B5688">
        <v>4</v>
      </c>
      <c r="C5688" t="s">
        <v>68</v>
      </c>
      <c r="D5688" t="s">
        <v>90</v>
      </c>
      <c r="E5688" t="s">
        <v>17101</v>
      </c>
      <c r="F5688" t="s">
        <v>40</v>
      </c>
      <c r="G5688">
        <v>2</v>
      </c>
      <c r="H5688">
        <v>6</v>
      </c>
      <c r="I5688">
        <v>2014</v>
      </c>
      <c r="J5688" t="s">
        <v>75</v>
      </c>
      <c r="K5688">
        <v>8.4000000000000005E-2</v>
      </c>
      <c r="L5688">
        <v>-1.91</v>
      </c>
      <c r="M5688" s="54">
        <v>2.08</v>
      </c>
      <c r="N5688" t="s">
        <v>44</v>
      </c>
      <c r="O5688" t="s">
        <v>44</v>
      </c>
      <c r="P5688">
        <v>-99</v>
      </c>
    </row>
    <row r="5689" spans="1:16" x14ac:dyDescent="0.25">
      <c r="A5689" s="20" t="s">
        <v>17145</v>
      </c>
      <c r="B5689">
        <v>4</v>
      </c>
      <c r="C5689" t="s">
        <v>68</v>
      </c>
      <c r="D5689" t="s">
        <v>90</v>
      </c>
      <c r="E5689" t="s">
        <v>17101</v>
      </c>
      <c r="F5689" t="s">
        <v>40</v>
      </c>
      <c r="G5689">
        <v>2</v>
      </c>
      <c r="H5689">
        <v>6</v>
      </c>
      <c r="I5689">
        <v>2014</v>
      </c>
      <c r="J5689" t="s">
        <v>75</v>
      </c>
      <c r="K5689" t="s">
        <v>44</v>
      </c>
      <c r="L5689" t="s">
        <v>44</v>
      </c>
      <c r="M5689" s="54" t="s">
        <v>44</v>
      </c>
      <c r="N5689" t="s">
        <v>44</v>
      </c>
      <c r="O5689" t="s">
        <v>44</v>
      </c>
      <c r="P5689">
        <v>-99</v>
      </c>
    </row>
    <row r="5690" spans="1:16" x14ac:dyDescent="0.25">
      <c r="A5690" s="20" t="s">
        <v>17145</v>
      </c>
      <c r="B5690">
        <v>4</v>
      </c>
      <c r="C5690" t="s">
        <v>68</v>
      </c>
      <c r="D5690" t="s">
        <v>90</v>
      </c>
      <c r="E5690" t="s">
        <v>17101</v>
      </c>
      <c r="F5690" t="s">
        <v>40</v>
      </c>
      <c r="G5690">
        <v>2</v>
      </c>
      <c r="H5690">
        <v>6</v>
      </c>
      <c r="I5690">
        <v>2014</v>
      </c>
      <c r="J5690" t="s">
        <v>75</v>
      </c>
      <c r="K5690" t="s">
        <v>44</v>
      </c>
      <c r="L5690" t="s">
        <v>44</v>
      </c>
      <c r="M5690" s="54" t="s">
        <v>44</v>
      </c>
      <c r="N5690" t="s">
        <v>44</v>
      </c>
      <c r="O5690" t="s">
        <v>44</v>
      </c>
      <c r="P5690">
        <v>-99</v>
      </c>
    </row>
    <row r="5691" spans="1:16" x14ac:dyDescent="0.25">
      <c r="A5691" s="20" t="s">
        <v>17145</v>
      </c>
      <c r="B5691">
        <v>4</v>
      </c>
      <c r="C5691" t="s">
        <v>68</v>
      </c>
      <c r="D5691" t="s">
        <v>90</v>
      </c>
      <c r="E5691" t="s">
        <v>17101</v>
      </c>
      <c r="F5691" t="s">
        <v>40</v>
      </c>
      <c r="G5691">
        <v>2</v>
      </c>
      <c r="H5691">
        <v>6</v>
      </c>
      <c r="I5691">
        <v>2014</v>
      </c>
      <c r="J5691" t="s">
        <v>75</v>
      </c>
      <c r="K5691">
        <v>2.528</v>
      </c>
      <c r="L5691">
        <v>1.1100000000000001</v>
      </c>
      <c r="M5691" s="54">
        <v>3.95</v>
      </c>
      <c r="N5691" t="s">
        <v>44</v>
      </c>
      <c r="O5691" t="s">
        <v>44</v>
      </c>
      <c r="P5691">
        <v>-99</v>
      </c>
    </row>
    <row r="5692" spans="1:16" x14ac:dyDescent="0.25">
      <c r="A5692" s="20" t="s">
        <v>17145</v>
      </c>
      <c r="B5692">
        <v>4</v>
      </c>
      <c r="C5692" t="s">
        <v>68</v>
      </c>
      <c r="D5692" t="s">
        <v>90</v>
      </c>
      <c r="E5692" t="s">
        <v>17101</v>
      </c>
      <c r="F5692" t="s">
        <v>40</v>
      </c>
      <c r="G5692">
        <v>2</v>
      </c>
      <c r="H5692">
        <v>6</v>
      </c>
      <c r="I5692">
        <v>2014</v>
      </c>
      <c r="J5692" t="s">
        <v>75</v>
      </c>
      <c r="K5692" t="s">
        <v>44</v>
      </c>
      <c r="L5692" t="s">
        <v>44</v>
      </c>
      <c r="M5692" s="54" t="s">
        <v>44</v>
      </c>
      <c r="N5692" t="s">
        <v>44</v>
      </c>
      <c r="O5692" t="s">
        <v>44</v>
      </c>
      <c r="P5692">
        <v>-99</v>
      </c>
    </row>
    <row r="5693" spans="1:16" x14ac:dyDescent="0.25">
      <c r="A5693" s="20" t="s">
        <v>17145</v>
      </c>
      <c r="B5693">
        <v>4</v>
      </c>
      <c r="C5693" t="s">
        <v>68</v>
      </c>
      <c r="D5693" t="s">
        <v>90</v>
      </c>
      <c r="E5693" t="s">
        <v>17101</v>
      </c>
      <c r="F5693" t="s">
        <v>40</v>
      </c>
      <c r="G5693">
        <v>2</v>
      </c>
      <c r="H5693">
        <v>6</v>
      </c>
      <c r="I5693">
        <v>2014</v>
      </c>
      <c r="J5693" t="s">
        <v>75</v>
      </c>
      <c r="K5693">
        <v>1.0189999999999999</v>
      </c>
      <c r="L5693">
        <v>-0.1</v>
      </c>
      <c r="M5693" s="54">
        <v>2.14</v>
      </c>
      <c r="N5693" t="s">
        <v>44</v>
      </c>
      <c r="O5693" t="s">
        <v>44</v>
      </c>
      <c r="P5693">
        <v>-99</v>
      </c>
    </row>
    <row r="5694" spans="1:16" x14ac:dyDescent="0.25">
      <c r="A5694" s="20" t="s">
        <v>17145</v>
      </c>
      <c r="B5694">
        <v>4</v>
      </c>
      <c r="C5694" t="s">
        <v>68</v>
      </c>
      <c r="D5694" t="s">
        <v>90</v>
      </c>
      <c r="E5694" t="s">
        <v>17101</v>
      </c>
      <c r="F5694" t="s">
        <v>40</v>
      </c>
      <c r="G5694">
        <v>2</v>
      </c>
      <c r="H5694">
        <v>6</v>
      </c>
      <c r="I5694">
        <v>2014</v>
      </c>
      <c r="J5694" t="s">
        <v>75</v>
      </c>
      <c r="K5694" t="s">
        <v>44</v>
      </c>
      <c r="L5694" t="s">
        <v>44</v>
      </c>
      <c r="M5694" s="54" t="s">
        <v>44</v>
      </c>
      <c r="N5694" t="s">
        <v>44</v>
      </c>
      <c r="O5694" t="s">
        <v>44</v>
      </c>
      <c r="P5694">
        <v>-99</v>
      </c>
    </row>
    <row r="5695" spans="1:16" x14ac:dyDescent="0.25">
      <c r="A5695" s="20" t="s">
        <v>17145</v>
      </c>
      <c r="B5695">
        <v>4</v>
      </c>
      <c r="C5695" t="s">
        <v>68</v>
      </c>
      <c r="D5695" t="s">
        <v>90</v>
      </c>
      <c r="E5695" t="s">
        <v>17101</v>
      </c>
      <c r="F5695" t="s">
        <v>40</v>
      </c>
      <c r="G5695">
        <v>2</v>
      </c>
      <c r="H5695">
        <v>6</v>
      </c>
      <c r="I5695">
        <v>2014</v>
      </c>
      <c r="J5695" t="s">
        <v>75</v>
      </c>
      <c r="K5695">
        <v>1.3560000000000001</v>
      </c>
      <c r="L5695">
        <v>0.12</v>
      </c>
      <c r="M5695" s="54">
        <v>2.59</v>
      </c>
      <c r="N5695" t="s">
        <v>44</v>
      </c>
      <c r="O5695" t="s">
        <v>44</v>
      </c>
      <c r="P5695">
        <v>-99</v>
      </c>
    </row>
    <row r="5696" spans="1:16" x14ac:dyDescent="0.25">
      <c r="A5696" s="20" t="s">
        <v>17145</v>
      </c>
      <c r="B5696">
        <v>4</v>
      </c>
      <c r="C5696" t="s">
        <v>68</v>
      </c>
      <c r="D5696" t="s">
        <v>90</v>
      </c>
      <c r="E5696" t="s">
        <v>17101</v>
      </c>
      <c r="F5696" t="s">
        <v>40</v>
      </c>
      <c r="G5696">
        <v>2</v>
      </c>
      <c r="H5696">
        <v>6</v>
      </c>
      <c r="I5696">
        <v>2014</v>
      </c>
      <c r="J5696" t="s">
        <v>75</v>
      </c>
      <c r="K5696" t="s">
        <v>44</v>
      </c>
      <c r="L5696" t="s">
        <v>44</v>
      </c>
      <c r="M5696" s="54" t="s">
        <v>44</v>
      </c>
      <c r="N5696" t="s">
        <v>44</v>
      </c>
      <c r="O5696" t="s">
        <v>44</v>
      </c>
      <c r="P5696">
        <v>-99</v>
      </c>
    </row>
    <row r="5697" spans="1:16" x14ac:dyDescent="0.25">
      <c r="A5697" s="20" t="s">
        <v>17145</v>
      </c>
      <c r="B5697">
        <v>4</v>
      </c>
      <c r="C5697" t="s">
        <v>68</v>
      </c>
      <c r="D5697" t="s">
        <v>90</v>
      </c>
      <c r="E5697" t="s">
        <v>17101</v>
      </c>
      <c r="F5697" t="s">
        <v>40</v>
      </c>
      <c r="G5697">
        <v>2</v>
      </c>
      <c r="H5697">
        <v>6</v>
      </c>
      <c r="I5697">
        <v>2014</v>
      </c>
      <c r="J5697" t="s">
        <v>75</v>
      </c>
      <c r="K5697">
        <v>1.6519999999999999</v>
      </c>
      <c r="L5697">
        <v>0.76</v>
      </c>
      <c r="M5697" s="54">
        <v>2.5499999999999998</v>
      </c>
      <c r="N5697" t="s">
        <v>44</v>
      </c>
      <c r="O5697" t="s">
        <v>44</v>
      </c>
      <c r="P5697">
        <v>-99</v>
      </c>
    </row>
    <row r="5698" spans="1:16" x14ac:dyDescent="0.25">
      <c r="A5698" s="20" t="s">
        <v>17145</v>
      </c>
      <c r="B5698">
        <v>4</v>
      </c>
      <c r="C5698" t="s">
        <v>68</v>
      </c>
      <c r="D5698" t="s">
        <v>90</v>
      </c>
      <c r="E5698" t="s">
        <v>17101</v>
      </c>
      <c r="F5698" t="s">
        <v>40</v>
      </c>
      <c r="G5698">
        <v>2</v>
      </c>
      <c r="H5698">
        <v>6</v>
      </c>
      <c r="I5698">
        <v>2014</v>
      </c>
      <c r="J5698" t="s">
        <v>75</v>
      </c>
      <c r="K5698" t="s">
        <v>44</v>
      </c>
      <c r="L5698" t="s">
        <v>44</v>
      </c>
      <c r="M5698" s="54" t="s">
        <v>44</v>
      </c>
      <c r="N5698" t="s">
        <v>44</v>
      </c>
      <c r="O5698" t="s">
        <v>44</v>
      </c>
      <c r="P5698">
        <v>-99</v>
      </c>
    </row>
    <row r="5699" spans="1:16" x14ac:dyDescent="0.25">
      <c r="A5699" s="20" t="s">
        <v>17146</v>
      </c>
      <c r="B5699">
        <v>4</v>
      </c>
      <c r="C5699" t="s">
        <v>68</v>
      </c>
      <c r="D5699" t="s">
        <v>90</v>
      </c>
      <c r="E5699" t="s">
        <v>17101</v>
      </c>
      <c r="F5699" t="s">
        <v>40</v>
      </c>
      <c r="G5699">
        <v>3</v>
      </c>
      <c r="H5699">
        <v>6</v>
      </c>
      <c r="I5699">
        <v>2014</v>
      </c>
      <c r="J5699" t="s">
        <v>75</v>
      </c>
      <c r="K5699">
        <v>-2.653</v>
      </c>
      <c r="L5699">
        <v>-4.37</v>
      </c>
      <c r="M5699" s="54">
        <v>-0.93</v>
      </c>
      <c r="N5699" t="s">
        <v>44</v>
      </c>
      <c r="O5699" t="s">
        <v>44</v>
      </c>
      <c r="P5699">
        <v>-99</v>
      </c>
    </row>
    <row r="5700" spans="1:16" x14ac:dyDescent="0.25">
      <c r="A5700" s="20" t="s">
        <v>17146</v>
      </c>
      <c r="B5700">
        <v>4</v>
      </c>
      <c r="C5700" t="s">
        <v>68</v>
      </c>
      <c r="D5700" t="s">
        <v>90</v>
      </c>
      <c r="E5700" t="s">
        <v>17101</v>
      </c>
      <c r="F5700" t="s">
        <v>40</v>
      </c>
      <c r="G5700">
        <v>3</v>
      </c>
      <c r="H5700">
        <v>6</v>
      </c>
      <c r="I5700">
        <v>2014</v>
      </c>
      <c r="J5700" t="s">
        <v>75</v>
      </c>
      <c r="K5700" t="s">
        <v>44</v>
      </c>
      <c r="L5700" t="s">
        <v>44</v>
      </c>
      <c r="M5700" s="54" t="s">
        <v>44</v>
      </c>
      <c r="N5700" t="s">
        <v>44</v>
      </c>
      <c r="O5700" t="s">
        <v>44</v>
      </c>
      <c r="P5700">
        <v>-99</v>
      </c>
    </row>
    <row r="5701" spans="1:16" x14ac:dyDescent="0.25">
      <c r="A5701" s="20" t="s">
        <v>17146</v>
      </c>
      <c r="B5701">
        <v>4</v>
      </c>
      <c r="C5701" t="s">
        <v>68</v>
      </c>
      <c r="D5701" t="s">
        <v>90</v>
      </c>
      <c r="E5701" t="s">
        <v>17101</v>
      </c>
      <c r="F5701" t="s">
        <v>40</v>
      </c>
      <c r="G5701">
        <v>3</v>
      </c>
      <c r="H5701">
        <v>6</v>
      </c>
      <c r="I5701">
        <v>2014</v>
      </c>
      <c r="J5701" t="s">
        <v>75</v>
      </c>
      <c r="K5701">
        <v>0.78500000000000003</v>
      </c>
      <c r="L5701">
        <v>-0.11</v>
      </c>
      <c r="M5701" s="54">
        <v>1.68</v>
      </c>
      <c r="N5701" t="s">
        <v>44</v>
      </c>
      <c r="O5701" t="s">
        <v>44</v>
      </c>
      <c r="P5701">
        <v>-99</v>
      </c>
    </row>
    <row r="5702" spans="1:16" x14ac:dyDescent="0.25">
      <c r="A5702" s="20" t="s">
        <v>17146</v>
      </c>
      <c r="B5702">
        <v>4</v>
      </c>
      <c r="C5702" t="s">
        <v>68</v>
      </c>
      <c r="D5702" t="s">
        <v>90</v>
      </c>
      <c r="E5702" t="s">
        <v>17101</v>
      </c>
      <c r="F5702" t="s">
        <v>40</v>
      </c>
      <c r="G5702">
        <v>3</v>
      </c>
      <c r="H5702">
        <v>6</v>
      </c>
      <c r="I5702">
        <v>2014</v>
      </c>
      <c r="J5702" t="s">
        <v>75</v>
      </c>
      <c r="K5702">
        <v>0.84899999999999998</v>
      </c>
      <c r="L5702">
        <v>-0.28999999999999998</v>
      </c>
      <c r="M5702" s="54">
        <v>1.98</v>
      </c>
      <c r="N5702" t="s">
        <v>44</v>
      </c>
      <c r="O5702" t="s">
        <v>44</v>
      </c>
      <c r="P5702">
        <v>-99</v>
      </c>
    </row>
    <row r="5703" spans="1:16" x14ac:dyDescent="0.25">
      <c r="A5703" s="20" t="s">
        <v>17146</v>
      </c>
      <c r="B5703">
        <v>4</v>
      </c>
      <c r="C5703" t="s">
        <v>68</v>
      </c>
      <c r="D5703" t="s">
        <v>90</v>
      </c>
      <c r="E5703" t="s">
        <v>17101</v>
      </c>
      <c r="F5703" t="s">
        <v>40</v>
      </c>
      <c r="G5703">
        <v>3</v>
      </c>
      <c r="H5703">
        <v>6</v>
      </c>
      <c r="I5703">
        <v>2014</v>
      </c>
      <c r="J5703" t="s">
        <v>75</v>
      </c>
      <c r="K5703" t="s">
        <v>44</v>
      </c>
      <c r="L5703" t="s">
        <v>44</v>
      </c>
      <c r="M5703" s="54" t="s">
        <v>44</v>
      </c>
      <c r="N5703" t="s">
        <v>44</v>
      </c>
      <c r="O5703" t="s">
        <v>44</v>
      </c>
      <c r="P5703">
        <v>-99</v>
      </c>
    </row>
    <row r="5704" spans="1:16" x14ac:dyDescent="0.25">
      <c r="A5704" s="20" t="s">
        <v>17146</v>
      </c>
      <c r="B5704">
        <v>4</v>
      </c>
      <c r="C5704" t="s">
        <v>68</v>
      </c>
      <c r="D5704" t="s">
        <v>90</v>
      </c>
      <c r="E5704" t="s">
        <v>17101</v>
      </c>
      <c r="F5704" t="s">
        <v>40</v>
      </c>
      <c r="G5704">
        <v>3</v>
      </c>
      <c r="H5704">
        <v>6</v>
      </c>
      <c r="I5704">
        <v>2014</v>
      </c>
      <c r="J5704" t="s">
        <v>75</v>
      </c>
      <c r="K5704">
        <v>2.1440000000000001</v>
      </c>
      <c r="L5704">
        <v>0.41</v>
      </c>
      <c r="M5704" s="54">
        <v>3.88</v>
      </c>
      <c r="N5704" t="s">
        <v>44</v>
      </c>
      <c r="O5704" t="s">
        <v>44</v>
      </c>
      <c r="P5704">
        <v>-99</v>
      </c>
    </row>
    <row r="5705" spans="1:16" x14ac:dyDescent="0.25">
      <c r="A5705" s="20" t="s">
        <v>17146</v>
      </c>
      <c r="B5705">
        <v>4</v>
      </c>
      <c r="C5705" t="s">
        <v>68</v>
      </c>
      <c r="D5705" t="s">
        <v>90</v>
      </c>
      <c r="E5705" t="s">
        <v>17101</v>
      </c>
      <c r="F5705" t="s">
        <v>40</v>
      </c>
      <c r="G5705">
        <v>3</v>
      </c>
      <c r="H5705">
        <v>6</v>
      </c>
      <c r="I5705">
        <v>2014</v>
      </c>
      <c r="J5705" t="s">
        <v>75</v>
      </c>
      <c r="K5705">
        <v>0.217</v>
      </c>
      <c r="L5705">
        <v>-1.78</v>
      </c>
      <c r="M5705" s="54">
        <v>2.2200000000000002</v>
      </c>
      <c r="N5705" t="s">
        <v>44</v>
      </c>
      <c r="O5705" t="s">
        <v>44</v>
      </c>
      <c r="P5705">
        <v>-99</v>
      </c>
    </row>
    <row r="5706" spans="1:16" x14ac:dyDescent="0.25">
      <c r="A5706" s="20" t="s">
        <v>17146</v>
      </c>
      <c r="B5706">
        <v>4</v>
      </c>
      <c r="C5706" t="s">
        <v>68</v>
      </c>
      <c r="D5706" t="s">
        <v>90</v>
      </c>
      <c r="E5706" t="s">
        <v>17101</v>
      </c>
      <c r="F5706" t="s">
        <v>40</v>
      </c>
      <c r="G5706">
        <v>3</v>
      </c>
      <c r="H5706">
        <v>6</v>
      </c>
      <c r="I5706">
        <v>2014</v>
      </c>
      <c r="J5706" t="s">
        <v>75</v>
      </c>
      <c r="K5706" t="s">
        <v>44</v>
      </c>
      <c r="L5706" t="s">
        <v>44</v>
      </c>
      <c r="M5706" s="54" t="s">
        <v>44</v>
      </c>
      <c r="N5706" t="s">
        <v>44</v>
      </c>
      <c r="O5706" t="s">
        <v>44</v>
      </c>
      <c r="P5706">
        <v>-99</v>
      </c>
    </row>
    <row r="5707" spans="1:16" x14ac:dyDescent="0.25">
      <c r="A5707" s="20" t="s">
        <v>17146</v>
      </c>
      <c r="B5707">
        <v>4</v>
      </c>
      <c r="C5707" t="s">
        <v>68</v>
      </c>
      <c r="D5707" t="s">
        <v>90</v>
      </c>
      <c r="E5707" t="s">
        <v>17101</v>
      </c>
      <c r="F5707" t="s">
        <v>40</v>
      </c>
      <c r="G5707">
        <v>3</v>
      </c>
      <c r="H5707">
        <v>6</v>
      </c>
      <c r="I5707">
        <v>2014</v>
      </c>
      <c r="J5707" t="s">
        <v>75</v>
      </c>
      <c r="K5707" t="s">
        <v>44</v>
      </c>
      <c r="L5707" t="s">
        <v>44</v>
      </c>
      <c r="M5707" s="54" t="s">
        <v>44</v>
      </c>
      <c r="N5707" t="s">
        <v>44</v>
      </c>
      <c r="O5707" t="s">
        <v>44</v>
      </c>
      <c r="P5707">
        <v>-99</v>
      </c>
    </row>
    <row r="5708" spans="1:16" x14ac:dyDescent="0.25">
      <c r="A5708" s="20" t="s">
        <v>17146</v>
      </c>
      <c r="B5708">
        <v>4</v>
      </c>
      <c r="C5708" t="s">
        <v>68</v>
      </c>
      <c r="D5708" t="s">
        <v>90</v>
      </c>
      <c r="E5708" t="s">
        <v>17101</v>
      </c>
      <c r="F5708" t="s">
        <v>40</v>
      </c>
      <c r="G5708">
        <v>3</v>
      </c>
      <c r="H5708">
        <v>6</v>
      </c>
      <c r="I5708">
        <v>2014</v>
      </c>
      <c r="J5708" t="s">
        <v>75</v>
      </c>
      <c r="K5708">
        <v>2.661</v>
      </c>
      <c r="L5708">
        <v>1.23</v>
      </c>
      <c r="M5708" s="54">
        <v>4.09</v>
      </c>
      <c r="N5708" t="s">
        <v>44</v>
      </c>
      <c r="O5708" t="s">
        <v>44</v>
      </c>
      <c r="P5708">
        <v>-99</v>
      </c>
    </row>
    <row r="5709" spans="1:16" x14ac:dyDescent="0.25">
      <c r="A5709" s="20" t="s">
        <v>17146</v>
      </c>
      <c r="B5709">
        <v>4</v>
      </c>
      <c r="C5709" t="s">
        <v>68</v>
      </c>
      <c r="D5709" t="s">
        <v>90</v>
      </c>
      <c r="E5709" t="s">
        <v>17101</v>
      </c>
      <c r="F5709" t="s">
        <v>40</v>
      </c>
      <c r="G5709">
        <v>3</v>
      </c>
      <c r="H5709">
        <v>6</v>
      </c>
      <c r="I5709">
        <v>2014</v>
      </c>
      <c r="J5709" t="s">
        <v>75</v>
      </c>
      <c r="K5709" t="s">
        <v>44</v>
      </c>
      <c r="L5709" t="s">
        <v>44</v>
      </c>
      <c r="M5709" s="54" t="s">
        <v>44</v>
      </c>
      <c r="N5709" t="s">
        <v>44</v>
      </c>
      <c r="O5709" t="s">
        <v>44</v>
      </c>
      <c r="P5709">
        <v>-99</v>
      </c>
    </row>
    <row r="5710" spans="1:16" x14ac:dyDescent="0.25">
      <c r="A5710" s="20" t="s">
        <v>17146</v>
      </c>
      <c r="B5710">
        <v>4</v>
      </c>
      <c r="C5710" t="s">
        <v>68</v>
      </c>
      <c r="D5710" t="s">
        <v>90</v>
      </c>
      <c r="E5710" t="s">
        <v>17101</v>
      </c>
      <c r="F5710" t="s">
        <v>40</v>
      </c>
      <c r="G5710">
        <v>3</v>
      </c>
      <c r="H5710">
        <v>6</v>
      </c>
      <c r="I5710">
        <v>2014</v>
      </c>
      <c r="J5710" t="s">
        <v>75</v>
      </c>
      <c r="K5710">
        <v>1.1519999999999999</v>
      </c>
      <c r="L5710">
        <v>0.02</v>
      </c>
      <c r="M5710" s="54">
        <v>2.2799999999999998</v>
      </c>
      <c r="N5710" t="s">
        <v>44</v>
      </c>
      <c r="O5710" t="s">
        <v>44</v>
      </c>
      <c r="P5710">
        <v>-99</v>
      </c>
    </row>
    <row r="5711" spans="1:16" x14ac:dyDescent="0.25">
      <c r="A5711" s="20" t="s">
        <v>17146</v>
      </c>
      <c r="B5711">
        <v>4</v>
      </c>
      <c r="C5711" t="s">
        <v>68</v>
      </c>
      <c r="D5711" t="s">
        <v>90</v>
      </c>
      <c r="E5711" t="s">
        <v>17101</v>
      </c>
      <c r="F5711" t="s">
        <v>40</v>
      </c>
      <c r="G5711">
        <v>3</v>
      </c>
      <c r="H5711">
        <v>6</v>
      </c>
      <c r="I5711">
        <v>2014</v>
      </c>
      <c r="J5711" t="s">
        <v>75</v>
      </c>
      <c r="K5711" t="s">
        <v>44</v>
      </c>
      <c r="L5711" t="s">
        <v>44</v>
      </c>
      <c r="M5711" s="54" t="s">
        <v>44</v>
      </c>
      <c r="N5711" t="s">
        <v>44</v>
      </c>
      <c r="O5711" t="s">
        <v>44</v>
      </c>
      <c r="P5711">
        <v>-99</v>
      </c>
    </row>
    <row r="5712" spans="1:16" x14ac:dyDescent="0.25">
      <c r="A5712" s="20" t="s">
        <v>17146</v>
      </c>
      <c r="B5712">
        <v>4</v>
      </c>
      <c r="C5712" t="s">
        <v>68</v>
      </c>
      <c r="D5712" t="s">
        <v>90</v>
      </c>
      <c r="E5712" t="s">
        <v>17101</v>
      </c>
      <c r="F5712" t="s">
        <v>40</v>
      </c>
      <c r="G5712">
        <v>3</v>
      </c>
      <c r="H5712">
        <v>6</v>
      </c>
      <c r="I5712">
        <v>2014</v>
      </c>
      <c r="J5712" t="s">
        <v>75</v>
      </c>
      <c r="K5712">
        <v>1.4890000000000001</v>
      </c>
      <c r="L5712">
        <v>0.24</v>
      </c>
      <c r="M5712" s="54">
        <v>2.74</v>
      </c>
      <c r="N5712" t="s">
        <v>44</v>
      </c>
      <c r="O5712" t="s">
        <v>44</v>
      </c>
      <c r="P5712">
        <v>-99</v>
      </c>
    </row>
    <row r="5713" spans="1:16" x14ac:dyDescent="0.25">
      <c r="A5713" s="20" t="s">
        <v>17146</v>
      </c>
      <c r="B5713">
        <v>4</v>
      </c>
      <c r="C5713" t="s">
        <v>68</v>
      </c>
      <c r="D5713" t="s">
        <v>90</v>
      </c>
      <c r="E5713" t="s">
        <v>17101</v>
      </c>
      <c r="F5713" t="s">
        <v>40</v>
      </c>
      <c r="G5713">
        <v>3</v>
      </c>
      <c r="H5713">
        <v>6</v>
      </c>
      <c r="I5713">
        <v>2014</v>
      </c>
      <c r="J5713" t="s">
        <v>75</v>
      </c>
      <c r="K5713" t="s">
        <v>44</v>
      </c>
      <c r="L5713" t="s">
        <v>44</v>
      </c>
      <c r="M5713" s="54" t="s">
        <v>44</v>
      </c>
      <c r="N5713" t="s">
        <v>44</v>
      </c>
      <c r="O5713" t="s">
        <v>44</v>
      </c>
      <c r="P5713">
        <v>-99</v>
      </c>
    </row>
    <row r="5714" spans="1:16" x14ac:dyDescent="0.25">
      <c r="A5714" s="20" t="s">
        <v>17146</v>
      </c>
      <c r="B5714">
        <v>4</v>
      </c>
      <c r="C5714" t="s">
        <v>68</v>
      </c>
      <c r="D5714" t="s">
        <v>90</v>
      </c>
      <c r="E5714" t="s">
        <v>17101</v>
      </c>
      <c r="F5714" t="s">
        <v>40</v>
      </c>
      <c r="G5714">
        <v>3</v>
      </c>
      <c r="H5714">
        <v>6</v>
      </c>
      <c r="I5714">
        <v>2014</v>
      </c>
      <c r="J5714" t="s">
        <v>75</v>
      </c>
      <c r="K5714">
        <v>1.7849999999999999</v>
      </c>
      <c r="L5714">
        <v>0.88</v>
      </c>
      <c r="M5714" s="54">
        <v>2.69</v>
      </c>
      <c r="N5714" t="s">
        <v>44</v>
      </c>
      <c r="O5714" t="s">
        <v>44</v>
      </c>
      <c r="P5714">
        <v>-99</v>
      </c>
    </row>
    <row r="5715" spans="1:16" x14ac:dyDescent="0.25">
      <c r="A5715" s="20" t="s">
        <v>17146</v>
      </c>
      <c r="B5715">
        <v>4</v>
      </c>
      <c r="C5715" t="s">
        <v>68</v>
      </c>
      <c r="D5715" t="s">
        <v>90</v>
      </c>
      <c r="E5715" t="s">
        <v>17101</v>
      </c>
      <c r="F5715" t="s">
        <v>40</v>
      </c>
      <c r="G5715">
        <v>3</v>
      </c>
      <c r="H5715">
        <v>6</v>
      </c>
      <c r="I5715">
        <v>2014</v>
      </c>
      <c r="J5715" t="s">
        <v>75</v>
      </c>
      <c r="K5715" t="s">
        <v>44</v>
      </c>
      <c r="L5715" t="s">
        <v>44</v>
      </c>
      <c r="M5715" s="54" t="s">
        <v>44</v>
      </c>
      <c r="N5715" t="s">
        <v>44</v>
      </c>
      <c r="O5715" t="s">
        <v>44</v>
      </c>
      <c r="P5715">
        <v>-99</v>
      </c>
    </row>
    <row r="5716" spans="1:16" x14ac:dyDescent="0.25">
      <c r="A5716" s="20" t="s">
        <v>17147</v>
      </c>
      <c r="B5716">
        <v>4</v>
      </c>
      <c r="C5716" t="s">
        <v>68</v>
      </c>
      <c r="D5716" t="s">
        <v>90</v>
      </c>
      <c r="E5716" t="s">
        <v>17101</v>
      </c>
      <c r="F5716" t="s">
        <v>40</v>
      </c>
      <c r="G5716">
        <v>4</v>
      </c>
      <c r="H5716">
        <v>6</v>
      </c>
      <c r="I5716">
        <v>2014</v>
      </c>
      <c r="J5716" t="s">
        <v>75</v>
      </c>
      <c r="K5716">
        <v>-1.085</v>
      </c>
      <c r="L5716">
        <v>-2.84</v>
      </c>
      <c r="M5716" s="54">
        <v>0.67</v>
      </c>
      <c r="N5716" t="s">
        <v>44</v>
      </c>
      <c r="O5716" t="s">
        <v>44</v>
      </c>
      <c r="P5716">
        <v>-99</v>
      </c>
    </row>
    <row r="5717" spans="1:16" x14ac:dyDescent="0.25">
      <c r="A5717" s="20" t="s">
        <v>17147</v>
      </c>
      <c r="B5717">
        <v>4</v>
      </c>
      <c r="C5717" t="s">
        <v>68</v>
      </c>
      <c r="D5717" t="s">
        <v>90</v>
      </c>
      <c r="E5717" t="s">
        <v>17101</v>
      </c>
      <c r="F5717" t="s">
        <v>40</v>
      </c>
      <c r="G5717">
        <v>4</v>
      </c>
      <c r="H5717">
        <v>6</v>
      </c>
      <c r="I5717">
        <v>2014</v>
      </c>
      <c r="J5717" t="s">
        <v>75</v>
      </c>
      <c r="K5717" t="s">
        <v>44</v>
      </c>
      <c r="L5717" t="s">
        <v>44</v>
      </c>
      <c r="M5717" s="54" t="s">
        <v>44</v>
      </c>
      <c r="N5717" t="s">
        <v>44</v>
      </c>
      <c r="O5717" t="s">
        <v>44</v>
      </c>
      <c r="P5717">
        <v>-99</v>
      </c>
    </row>
    <row r="5718" spans="1:16" x14ac:dyDescent="0.25">
      <c r="A5718" s="20" t="s">
        <v>17147</v>
      </c>
      <c r="B5718">
        <v>4</v>
      </c>
      <c r="C5718" t="s">
        <v>68</v>
      </c>
      <c r="D5718" t="s">
        <v>90</v>
      </c>
      <c r="E5718" t="s">
        <v>17101</v>
      </c>
      <c r="F5718" t="s">
        <v>40</v>
      </c>
      <c r="G5718">
        <v>4</v>
      </c>
      <c r="H5718">
        <v>6</v>
      </c>
      <c r="I5718">
        <v>2014</v>
      </c>
      <c r="J5718" t="s">
        <v>75</v>
      </c>
      <c r="K5718">
        <v>2.3530000000000002</v>
      </c>
      <c r="L5718">
        <v>1.39</v>
      </c>
      <c r="M5718" s="54">
        <v>3.32</v>
      </c>
      <c r="N5718" t="s">
        <v>44</v>
      </c>
      <c r="O5718" t="s">
        <v>44</v>
      </c>
      <c r="P5718">
        <v>-99</v>
      </c>
    </row>
    <row r="5719" spans="1:16" x14ac:dyDescent="0.25">
      <c r="A5719" s="20" t="s">
        <v>17147</v>
      </c>
      <c r="B5719">
        <v>4</v>
      </c>
      <c r="C5719" t="s">
        <v>68</v>
      </c>
      <c r="D5719" t="s">
        <v>90</v>
      </c>
      <c r="E5719" t="s">
        <v>17101</v>
      </c>
      <c r="F5719" t="s">
        <v>40</v>
      </c>
      <c r="G5719">
        <v>4</v>
      </c>
      <c r="H5719">
        <v>6</v>
      </c>
      <c r="I5719">
        <v>2014</v>
      </c>
      <c r="J5719" t="s">
        <v>75</v>
      </c>
      <c r="K5719">
        <v>2.4169999999999998</v>
      </c>
      <c r="L5719">
        <v>1.23</v>
      </c>
      <c r="M5719" s="54">
        <v>3.61</v>
      </c>
      <c r="N5719" t="s">
        <v>44</v>
      </c>
      <c r="O5719" t="s">
        <v>44</v>
      </c>
      <c r="P5719">
        <v>-99</v>
      </c>
    </row>
    <row r="5720" spans="1:16" x14ac:dyDescent="0.25">
      <c r="A5720" s="20" t="s">
        <v>17147</v>
      </c>
      <c r="B5720">
        <v>4</v>
      </c>
      <c r="C5720" t="s">
        <v>68</v>
      </c>
      <c r="D5720" t="s">
        <v>90</v>
      </c>
      <c r="E5720" t="s">
        <v>17101</v>
      </c>
      <c r="F5720" t="s">
        <v>40</v>
      </c>
      <c r="G5720">
        <v>4</v>
      </c>
      <c r="H5720">
        <v>6</v>
      </c>
      <c r="I5720">
        <v>2014</v>
      </c>
      <c r="J5720" t="s">
        <v>75</v>
      </c>
      <c r="K5720" t="s">
        <v>44</v>
      </c>
      <c r="L5720" t="s">
        <v>44</v>
      </c>
      <c r="M5720" s="54" t="s">
        <v>44</v>
      </c>
      <c r="N5720" t="s">
        <v>44</v>
      </c>
      <c r="O5720" t="s">
        <v>44</v>
      </c>
      <c r="P5720">
        <v>-99</v>
      </c>
    </row>
    <row r="5721" spans="1:16" x14ac:dyDescent="0.25">
      <c r="A5721" s="20" t="s">
        <v>17147</v>
      </c>
      <c r="B5721">
        <v>4</v>
      </c>
      <c r="C5721" t="s">
        <v>68</v>
      </c>
      <c r="D5721" t="s">
        <v>90</v>
      </c>
      <c r="E5721" t="s">
        <v>17101</v>
      </c>
      <c r="F5721" t="s">
        <v>40</v>
      </c>
      <c r="G5721">
        <v>4</v>
      </c>
      <c r="H5721">
        <v>6</v>
      </c>
      <c r="I5721">
        <v>2014</v>
      </c>
      <c r="J5721" t="s">
        <v>75</v>
      </c>
      <c r="K5721">
        <v>3.7120000000000002</v>
      </c>
      <c r="L5721">
        <v>1.94</v>
      </c>
      <c r="M5721" s="54">
        <v>5.48</v>
      </c>
      <c r="N5721" t="s">
        <v>44</v>
      </c>
      <c r="O5721" t="s">
        <v>44</v>
      </c>
      <c r="P5721">
        <v>-99</v>
      </c>
    </row>
    <row r="5722" spans="1:16" x14ac:dyDescent="0.25">
      <c r="A5722" s="20" t="s">
        <v>17147</v>
      </c>
      <c r="B5722">
        <v>4</v>
      </c>
      <c r="C5722" t="s">
        <v>68</v>
      </c>
      <c r="D5722" t="s">
        <v>90</v>
      </c>
      <c r="E5722" t="s">
        <v>17101</v>
      </c>
      <c r="F5722" t="s">
        <v>40</v>
      </c>
      <c r="G5722">
        <v>4</v>
      </c>
      <c r="H5722">
        <v>6</v>
      </c>
      <c r="I5722">
        <v>2014</v>
      </c>
      <c r="J5722" t="s">
        <v>75</v>
      </c>
      <c r="K5722">
        <v>1.7849999999999999</v>
      </c>
      <c r="L5722">
        <v>-0.25</v>
      </c>
      <c r="M5722" s="54">
        <v>3.82</v>
      </c>
      <c r="N5722" t="s">
        <v>44</v>
      </c>
      <c r="O5722" t="s">
        <v>44</v>
      </c>
      <c r="P5722">
        <v>-99</v>
      </c>
    </row>
    <row r="5723" spans="1:16" x14ac:dyDescent="0.25">
      <c r="A5723" s="20" t="s">
        <v>17147</v>
      </c>
      <c r="B5723">
        <v>4</v>
      </c>
      <c r="C5723" t="s">
        <v>68</v>
      </c>
      <c r="D5723" t="s">
        <v>90</v>
      </c>
      <c r="E5723" t="s">
        <v>17101</v>
      </c>
      <c r="F5723" t="s">
        <v>40</v>
      </c>
      <c r="G5723">
        <v>4</v>
      </c>
      <c r="H5723">
        <v>6</v>
      </c>
      <c r="I5723">
        <v>2014</v>
      </c>
      <c r="J5723" t="s">
        <v>75</v>
      </c>
      <c r="K5723" t="s">
        <v>44</v>
      </c>
      <c r="L5723" t="s">
        <v>44</v>
      </c>
      <c r="M5723" s="54" t="s">
        <v>44</v>
      </c>
      <c r="N5723" t="s">
        <v>44</v>
      </c>
      <c r="O5723" t="s">
        <v>44</v>
      </c>
      <c r="P5723">
        <v>-99</v>
      </c>
    </row>
    <row r="5724" spans="1:16" x14ac:dyDescent="0.25">
      <c r="A5724" s="20" t="s">
        <v>17147</v>
      </c>
      <c r="B5724">
        <v>4</v>
      </c>
      <c r="C5724" t="s">
        <v>68</v>
      </c>
      <c r="D5724" t="s">
        <v>90</v>
      </c>
      <c r="E5724" t="s">
        <v>17101</v>
      </c>
      <c r="F5724" t="s">
        <v>40</v>
      </c>
      <c r="G5724">
        <v>4</v>
      </c>
      <c r="H5724">
        <v>6</v>
      </c>
      <c r="I5724">
        <v>2014</v>
      </c>
      <c r="J5724" t="s">
        <v>75</v>
      </c>
      <c r="K5724" t="s">
        <v>44</v>
      </c>
      <c r="L5724" t="s">
        <v>44</v>
      </c>
      <c r="M5724" s="54" t="s">
        <v>44</v>
      </c>
      <c r="N5724" t="s">
        <v>44</v>
      </c>
      <c r="O5724" t="s">
        <v>44</v>
      </c>
      <c r="P5724">
        <v>-99</v>
      </c>
    </row>
    <row r="5725" spans="1:16" x14ac:dyDescent="0.25">
      <c r="A5725" s="20" t="s">
        <v>17147</v>
      </c>
      <c r="B5725">
        <v>4</v>
      </c>
      <c r="C5725" t="s">
        <v>68</v>
      </c>
      <c r="D5725" t="s">
        <v>90</v>
      </c>
      <c r="E5725" t="s">
        <v>17101</v>
      </c>
      <c r="F5725" t="s">
        <v>40</v>
      </c>
      <c r="G5725">
        <v>4</v>
      </c>
      <c r="H5725">
        <v>6</v>
      </c>
      <c r="I5725">
        <v>2014</v>
      </c>
      <c r="J5725" t="s">
        <v>75</v>
      </c>
      <c r="K5725">
        <v>4.2290000000000001</v>
      </c>
      <c r="L5725">
        <v>2.76</v>
      </c>
      <c r="M5725" s="54">
        <v>5.7</v>
      </c>
      <c r="N5725" t="s">
        <v>44</v>
      </c>
      <c r="O5725" t="s">
        <v>44</v>
      </c>
      <c r="P5725">
        <v>-99</v>
      </c>
    </row>
    <row r="5726" spans="1:16" x14ac:dyDescent="0.25">
      <c r="A5726" s="20" t="s">
        <v>17147</v>
      </c>
      <c r="B5726">
        <v>4</v>
      </c>
      <c r="C5726" t="s">
        <v>68</v>
      </c>
      <c r="D5726" t="s">
        <v>90</v>
      </c>
      <c r="E5726" t="s">
        <v>17101</v>
      </c>
      <c r="F5726" t="s">
        <v>40</v>
      </c>
      <c r="G5726">
        <v>4</v>
      </c>
      <c r="H5726">
        <v>6</v>
      </c>
      <c r="I5726">
        <v>2014</v>
      </c>
      <c r="J5726" t="s">
        <v>75</v>
      </c>
      <c r="K5726" t="s">
        <v>44</v>
      </c>
      <c r="L5726" t="s">
        <v>44</v>
      </c>
      <c r="M5726" s="54" t="s">
        <v>44</v>
      </c>
      <c r="N5726" t="s">
        <v>44</v>
      </c>
      <c r="O5726" t="s">
        <v>44</v>
      </c>
      <c r="P5726">
        <v>-99</v>
      </c>
    </row>
    <row r="5727" spans="1:16" x14ac:dyDescent="0.25">
      <c r="A5727" s="20" t="s">
        <v>17147</v>
      </c>
      <c r="B5727">
        <v>4</v>
      </c>
      <c r="C5727" t="s">
        <v>68</v>
      </c>
      <c r="D5727" t="s">
        <v>90</v>
      </c>
      <c r="E5727" t="s">
        <v>17101</v>
      </c>
      <c r="F5727" t="s">
        <v>40</v>
      </c>
      <c r="G5727">
        <v>4</v>
      </c>
      <c r="H5727">
        <v>6</v>
      </c>
      <c r="I5727">
        <v>2014</v>
      </c>
      <c r="J5727" t="s">
        <v>75</v>
      </c>
      <c r="K5727">
        <v>2.72</v>
      </c>
      <c r="L5727">
        <v>1.54</v>
      </c>
      <c r="M5727" s="54">
        <v>3.9</v>
      </c>
      <c r="N5727" t="s">
        <v>44</v>
      </c>
      <c r="O5727" t="s">
        <v>44</v>
      </c>
      <c r="P5727">
        <v>-99</v>
      </c>
    </row>
    <row r="5728" spans="1:16" x14ac:dyDescent="0.25">
      <c r="A5728" s="20" t="s">
        <v>17147</v>
      </c>
      <c r="B5728">
        <v>4</v>
      </c>
      <c r="C5728" t="s">
        <v>68</v>
      </c>
      <c r="D5728" t="s">
        <v>90</v>
      </c>
      <c r="E5728" t="s">
        <v>17101</v>
      </c>
      <c r="F5728" t="s">
        <v>40</v>
      </c>
      <c r="G5728">
        <v>4</v>
      </c>
      <c r="H5728">
        <v>6</v>
      </c>
      <c r="I5728">
        <v>2014</v>
      </c>
      <c r="J5728" t="s">
        <v>75</v>
      </c>
      <c r="K5728" t="s">
        <v>44</v>
      </c>
      <c r="L5728" t="s">
        <v>44</v>
      </c>
      <c r="M5728" s="54" t="s">
        <v>44</v>
      </c>
      <c r="N5728" t="s">
        <v>44</v>
      </c>
      <c r="O5728" t="s">
        <v>44</v>
      </c>
      <c r="P5728">
        <v>-99</v>
      </c>
    </row>
    <row r="5729" spans="1:16" x14ac:dyDescent="0.25">
      <c r="A5729" s="20" t="s">
        <v>17147</v>
      </c>
      <c r="B5729">
        <v>4</v>
      </c>
      <c r="C5729" t="s">
        <v>68</v>
      </c>
      <c r="D5729" t="s">
        <v>90</v>
      </c>
      <c r="E5729" t="s">
        <v>17101</v>
      </c>
      <c r="F5729" t="s">
        <v>40</v>
      </c>
      <c r="G5729">
        <v>4</v>
      </c>
      <c r="H5729">
        <v>6</v>
      </c>
      <c r="I5729">
        <v>2014</v>
      </c>
      <c r="J5729" t="s">
        <v>75</v>
      </c>
      <c r="K5729">
        <v>3.056</v>
      </c>
      <c r="L5729">
        <v>1.76</v>
      </c>
      <c r="M5729" s="54">
        <v>4.3499999999999996</v>
      </c>
      <c r="N5729" t="s">
        <v>44</v>
      </c>
      <c r="O5729" t="s">
        <v>44</v>
      </c>
      <c r="P5729">
        <v>-99</v>
      </c>
    </row>
    <row r="5730" spans="1:16" x14ac:dyDescent="0.25">
      <c r="A5730" s="20" t="s">
        <v>17147</v>
      </c>
      <c r="B5730">
        <v>4</v>
      </c>
      <c r="C5730" t="s">
        <v>68</v>
      </c>
      <c r="D5730" t="s">
        <v>90</v>
      </c>
      <c r="E5730" t="s">
        <v>17101</v>
      </c>
      <c r="F5730" t="s">
        <v>40</v>
      </c>
      <c r="G5730">
        <v>4</v>
      </c>
      <c r="H5730">
        <v>6</v>
      </c>
      <c r="I5730">
        <v>2014</v>
      </c>
      <c r="J5730" t="s">
        <v>75</v>
      </c>
      <c r="K5730" t="s">
        <v>44</v>
      </c>
      <c r="L5730" t="s">
        <v>44</v>
      </c>
      <c r="M5730" s="54" t="s">
        <v>44</v>
      </c>
      <c r="N5730" t="s">
        <v>44</v>
      </c>
      <c r="O5730" t="s">
        <v>44</v>
      </c>
      <c r="P5730">
        <v>-99</v>
      </c>
    </row>
    <row r="5731" spans="1:16" x14ac:dyDescent="0.25">
      <c r="A5731" s="20" t="s">
        <v>17147</v>
      </c>
      <c r="B5731">
        <v>4</v>
      </c>
      <c r="C5731" t="s">
        <v>68</v>
      </c>
      <c r="D5731" t="s">
        <v>90</v>
      </c>
      <c r="E5731" t="s">
        <v>17101</v>
      </c>
      <c r="F5731" t="s">
        <v>40</v>
      </c>
      <c r="G5731">
        <v>4</v>
      </c>
      <c r="H5731">
        <v>6</v>
      </c>
      <c r="I5731">
        <v>2014</v>
      </c>
      <c r="J5731" t="s">
        <v>75</v>
      </c>
      <c r="K5731">
        <v>3.3530000000000002</v>
      </c>
      <c r="L5731">
        <v>2.38</v>
      </c>
      <c r="M5731" s="54">
        <v>4.33</v>
      </c>
      <c r="N5731" t="s">
        <v>44</v>
      </c>
      <c r="O5731" t="s">
        <v>44</v>
      </c>
      <c r="P5731">
        <v>-99</v>
      </c>
    </row>
    <row r="5732" spans="1:16" x14ac:dyDescent="0.25">
      <c r="A5732" s="20" t="s">
        <v>17147</v>
      </c>
      <c r="B5732">
        <v>4</v>
      </c>
      <c r="C5732" t="s">
        <v>68</v>
      </c>
      <c r="D5732" t="s">
        <v>90</v>
      </c>
      <c r="E5732" t="s">
        <v>17101</v>
      </c>
      <c r="F5732" t="s">
        <v>40</v>
      </c>
      <c r="G5732">
        <v>4</v>
      </c>
      <c r="H5732">
        <v>6</v>
      </c>
      <c r="I5732">
        <v>2014</v>
      </c>
      <c r="J5732" t="s">
        <v>75</v>
      </c>
      <c r="K5732" t="s">
        <v>44</v>
      </c>
      <c r="L5732" t="s">
        <v>44</v>
      </c>
      <c r="M5732" s="54" t="s">
        <v>44</v>
      </c>
      <c r="N5732" t="s">
        <v>44</v>
      </c>
      <c r="O5732" t="s">
        <v>44</v>
      </c>
      <c r="P5732">
        <v>-99</v>
      </c>
    </row>
    <row r="5733" spans="1:16" x14ac:dyDescent="0.25">
      <c r="A5733" s="20" t="s">
        <v>17148</v>
      </c>
      <c r="B5733">
        <v>4</v>
      </c>
      <c r="C5733" t="s">
        <v>68</v>
      </c>
      <c r="D5733" t="s">
        <v>90</v>
      </c>
      <c r="E5733" t="s">
        <v>17101</v>
      </c>
      <c r="F5733" t="s">
        <v>40</v>
      </c>
      <c r="G5733">
        <v>5</v>
      </c>
      <c r="H5733">
        <v>6</v>
      </c>
      <c r="I5733">
        <v>2014</v>
      </c>
      <c r="J5733" t="s">
        <v>75</v>
      </c>
      <c r="K5733">
        <v>0.75700000000000001</v>
      </c>
      <c r="L5733">
        <v>-1.1100000000000001</v>
      </c>
      <c r="M5733" s="54">
        <v>2.63</v>
      </c>
      <c r="N5733" t="s">
        <v>44</v>
      </c>
      <c r="O5733" t="s">
        <v>44</v>
      </c>
      <c r="P5733">
        <v>-99</v>
      </c>
    </row>
    <row r="5734" spans="1:16" x14ac:dyDescent="0.25">
      <c r="A5734" s="20" t="s">
        <v>17148</v>
      </c>
      <c r="B5734">
        <v>4</v>
      </c>
      <c r="C5734" t="s">
        <v>68</v>
      </c>
      <c r="D5734" t="s">
        <v>90</v>
      </c>
      <c r="E5734" t="s">
        <v>17101</v>
      </c>
      <c r="F5734" t="s">
        <v>40</v>
      </c>
      <c r="G5734">
        <v>5</v>
      </c>
      <c r="H5734">
        <v>6</v>
      </c>
      <c r="I5734">
        <v>2014</v>
      </c>
      <c r="J5734" t="s">
        <v>75</v>
      </c>
      <c r="K5734" t="s">
        <v>44</v>
      </c>
      <c r="L5734" t="s">
        <v>44</v>
      </c>
      <c r="M5734" s="54" t="s">
        <v>44</v>
      </c>
      <c r="N5734" t="s">
        <v>44</v>
      </c>
      <c r="O5734" t="s">
        <v>44</v>
      </c>
      <c r="P5734">
        <v>-99</v>
      </c>
    </row>
    <row r="5735" spans="1:16" x14ac:dyDescent="0.25">
      <c r="A5735" s="20" t="s">
        <v>17148</v>
      </c>
      <c r="B5735">
        <v>4</v>
      </c>
      <c r="C5735" t="s">
        <v>68</v>
      </c>
      <c r="D5735" t="s">
        <v>90</v>
      </c>
      <c r="E5735" t="s">
        <v>17101</v>
      </c>
      <c r="F5735" t="s">
        <v>40</v>
      </c>
      <c r="G5735">
        <v>5</v>
      </c>
      <c r="H5735">
        <v>6</v>
      </c>
      <c r="I5735">
        <v>2014</v>
      </c>
      <c r="J5735" t="s">
        <v>75</v>
      </c>
      <c r="K5735">
        <v>4.1950000000000003</v>
      </c>
      <c r="L5735">
        <v>3.04</v>
      </c>
      <c r="M5735" s="54">
        <v>5.35</v>
      </c>
      <c r="N5735" t="s">
        <v>44</v>
      </c>
      <c r="O5735" t="s">
        <v>44</v>
      </c>
      <c r="P5735">
        <v>-99</v>
      </c>
    </row>
    <row r="5736" spans="1:16" x14ac:dyDescent="0.25">
      <c r="A5736" s="20" t="s">
        <v>17148</v>
      </c>
      <c r="B5736">
        <v>4</v>
      </c>
      <c r="C5736" t="s">
        <v>68</v>
      </c>
      <c r="D5736" t="s">
        <v>90</v>
      </c>
      <c r="E5736" t="s">
        <v>17101</v>
      </c>
      <c r="F5736" t="s">
        <v>40</v>
      </c>
      <c r="G5736">
        <v>5</v>
      </c>
      <c r="H5736">
        <v>6</v>
      </c>
      <c r="I5736">
        <v>2014</v>
      </c>
      <c r="J5736" t="s">
        <v>75</v>
      </c>
      <c r="K5736">
        <v>4.2590000000000003</v>
      </c>
      <c r="L5736">
        <v>2.91</v>
      </c>
      <c r="M5736" s="54">
        <v>5.61</v>
      </c>
      <c r="N5736" t="s">
        <v>44</v>
      </c>
      <c r="O5736" t="s">
        <v>44</v>
      </c>
      <c r="P5736">
        <v>-99</v>
      </c>
    </row>
    <row r="5737" spans="1:16" x14ac:dyDescent="0.25">
      <c r="A5737" s="20" t="s">
        <v>17148</v>
      </c>
      <c r="B5737">
        <v>4</v>
      </c>
      <c r="C5737" t="s">
        <v>68</v>
      </c>
      <c r="D5737" t="s">
        <v>90</v>
      </c>
      <c r="E5737" t="s">
        <v>17101</v>
      </c>
      <c r="F5737" t="s">
        <v>40</v>
      </c>
      <c r="G5737">
        <v>5</v>
      </c>
      <c r="H5737">
        <v>6</v>
      </c>
      <c r="I5737">
        <v>2014</v>
      </c>
      <c r="J5737" t="s">
        <v>75</v>
      </c>
      <c r="K5737" t="s">
        <v>44</v>
      </c>
      <c r="L5737" t="s">
        <v>44</v>
      </c>
      <c r="M5737" s="54" t="s">
        <v>44</v>
      </c>
      <c r="N5737" t="s">
        <v>44</v>
      </c>
      <c r="O5737" t="s">
        <v>44</v>
      </c>
      <c r="P5737">
        <v>-99</v>
      </c>
    </row>
    <row r="5738" spans="1:16" x14ac:dyDescent="0.25">
      <c r="A5738" s="20" t="s">
        <v>17148</v>
      </c>
      <c r="B5738">
        <v>4</v>
      </c>
      <c r="C5738" t="s">
        <v>68</v>
      </c>
      <c r="D5738" t="s">
        <v>90</v>
      </c>
      <c r="E5738" t="s">
        <v>17101</v>
      </c>
      <c r="F5738" t="s">
        <v>40</v>
      </c>
      <c r="G5738">
        <v>5</v>
      </c>
      <c r="H5738">
        <v>6</v>
      </c>
      <c r="I5738">
        <v>2014</v>
      </c>
      <c r="J5738" t="s">
        <v>75</v>
      </c>
      <c r="K5738">
        <v>5.5540000000000003</v>
      </c>
      <c r="L5738">
        <v>3.67</v>
      </c>
      <c r="M5738" s="54">
        <v>7.44</v>
      </c>
      <c r="N5738" t="s">
        <v>44</v>
      </c>
      <c r="O5738" t="s">
        <v>44</v>
      </c>
      <c r="P5738">
        <v>-99</v>
      </c>
    </row>
    <row r="5739" spans="1:16" x14ac:dyDescent="0.25">
      <c r="A5739" s="20" t="s">
        <v>17148</v>
      </c>
      <c r="B5739">
        <v>4</v>
      </c>
      <c r="C5739" t="s">
        <v>68</v>
      </c>
      <c r="D5739" t="s">
        <v>90</v>
      </c>
      <c r="E5739" t="s">
        <v>17101</v>
      </c>
      <c r="F5739" t="s">
        <v>40</v>
      </c>
      <c r="G5739">
        <v>5</v>
      </c>
      <c r="H5739">
        <v>6</v>
      </c>
      <c r="I5739">
        <v>2014</v>
      </c>
      <c r="J5739" t="s">
        <v>75</v>
      </c>
      <c r="K5739">
        <v>3.6269999999999998</v>
      </c>
      <c r="L5739">
        <v>1.5</v>
      </c>
      <c r="M5739" s="54">
        <v>5.76</v>
      </c>
      <c r="N5739" t="s">
        <v>44</v>
      </c>
      <c r="O5739" t="s">
        <v>44</v>
      </c>
      <c r="P5739">
        <v>-99</v>
      </c>
    </row>
    <row r="5740" spans="1:16" x14ac:dyDescent="0.25">
      <c r="A5740" s="20" t="s">
        <v>17148</v>
      </c>
      <c r="B5740">
        <v>4</v>
      </c>
      <c r="C5740" t="s">
        <v>68</v>
      </c>
      <c r="D5740" t="s">
        <v>90</v>
      </c>
      <c r="E5740" t="s">
        <v>17101</v>
      </c>
      <c r="F5740" t="s">
        <v>40</v>
      </c>
      <c r="G5740">
        <v>5</v>
      </c>
      <c r="H5740">
        <v>6</v>
      </c>
      <c r="I5740">
        <v>2014</v>
      </c>
      <c r="J5740" t="s">
        <v>75</v>
      </c>
      <c r="K5740" t="s">
        <v>44</v>
      </c>
      <c r="L5740" t="s">
        <v>44</v>
      </c>
      <c r="M5740" s="54" t="s">
        <v>44</v>
      </c>
      <c r="N5740" t="s">
        <v>44</v>
      </c>
      <c r="O5740" t="s">
        <v>44</v>
      </c>
      <c r="P5740">
        <v>-99</v>
      </c>
    </row>
    <row r="5741" spans="1:16" x14ac:dyDescent="0.25">
      <c r="A5741" s="20" t="s">
        <v>17148</v>
      </c>
      <c r="B5741">
        <v>4</v>
      </c>
      <c r="C5741" t="s">
        <v>68</v>
      </c>
      <c r="D5741" t="s">
        <v>90</v>
      </c>
      <c r="E5741" t="s">
        <v>17101</v>
      </c>
      <c r="F5741" t="s">
        <v>40</v>
      </c>
      <c r="G5741">
        <v>5</v>
      </c>
      <c r="H5741">
        <v>6</v>
      </c>
      <c r="I5741">
        <v>2014</v>
      </c>
      <c r="J5741" t="s">
        <v>75</v>
      </c>
      <c r="K5741" t="s">
        <v>44</v>
      </c>
      <c r="L5741" t="s">
        <v>44</v>
      </c>
      <c r="M5741" s="54" t="s">
        <v>44</v>
      </c>
      <c r="N5741" t="s">
        <v>44</v>
      </c>
      <c r="O5741" t="s">
        <v>44</v>
      </c>
      <c r="P5741">
        <v>-99</v>
      </c>
    </row>
    <row r="5742" spans="1:16" x14ac:dyDescent="0.25">
      <c r="A5742" s="20" t="s">
        <v>17148</v>
      </c>
      <c r="B5742">
        <v>4</v>
      </c>
      <c r="C5742" t="s">
        <v>68</v>
      </c>
      <c r="D5742" t="s">
        <v>90</v>
      </c>
      <c r="E5742" t="s">
        <v>17101</v>
      </c>
      <c r="F5742" t="s">
        <v>40</v>
      </c>
      <c r="G5742">
        <v>5</v>
      </c>
      <c r="H5742">
        <v>6</v>
      </c>
      <c r="I5742">
        <v>2014</v>
      </c>
      <c r="J5742" t="s">
        <v>75</v>
      </c>
      <c r="K5742">
        <v>6.0709999999999997</v>
      </c>
      <c r="L5742">
        <v>4.46</v>
      </c>
      <c r="M5742" s="54">
        <v>7.68</v>
      </c>
      <c r="N5742" t="s">
        <v>44</v>
      </c>
      <c r="O5742" t="s">
        <v>44</v>
      </c>
      <c r="P5742">
        <v>-99</v>
      </c>
    </row>
    <row r="5743" spans="1:16" x14ac:dyDescent="0.25">
      <c r="A5743" s="20" t="s">
        <v>17148</v>
      </c>
      <c r="B5743">
        <v>4</v>
      </c>
      <c r="C5743" t="s">
        <v>68</v>
      </c>
      <c r="D5743" t="s">
        <v>90</v>
      </c>
      <c r="E5743" t="s">
        <v>17101</v>
      </c>
      <c r="F5743" t="s">
        <v>40</v>
      </c>
      <c r="G5743">
        <v>5</v>
      </c>
      <c r="H5743">
        <v>6</v>
      </c>
      <c r="I5743">
        <v>2014</v>
      </c>
      <c r="J5743" t="s">
        <v>75</v>
      </c>
      <c r="K5743" t="s">
        <v>44</v>
      </c>
      <c r="L5743" t="s">
        <v>44</v>
      </c>
      <c r="M5743" s="54" t="s">
        <v>44</v>
      </c>
      <c r="N5743" t="s">
        <v>44</v>
      </c>
      <c r="O5743" t="s">
        <v>44</v>
      </c>
      <c r="P5743">
        <v>-99</v>
      </c>
    </row>
    <row r="5744" spans="1:16" x14ac:dyDescent="0.25">
      <c r="A5744" s="20" t="s">
        <v>17148</v>
      </c>
      <c r="B5744">
        <v>4</v>
      </c>
      <c r="C5744" t="s">
        <v>68</v>
      </c>
      <c r="D5744" t="s">
        <v>90</v>
      </c>
      <c r="E5744" t="s">
        <v>17101</v>
      </c>
      <c r="F5744" t="s">
        <v>40</v>
      </c>
      <c r="G5744">
        <v>5</v>
      </c>
      <c r="H5744">
        <v>6</v>
      </c>
      <c r="I5744">
        <v>2014</v>
      </c>
      <c r="J5744" t="s">
        <v>75</v>
      </c>
      <c r="K5744">
        <v>4.5620000000000003</v>
      </c>
      <c r="L5744">
        <v>3.22</v>
      </c>
      <c r="M5744" s="54">
        <v>5.91</v>
      </c>
      <c r="N5744" t="s">
        <v>44</v>
      </c>
      <c r="O5744" t="s">
        <v>44</v>
      </c>
      <c r="P5744">
        <v>-99</v>
      </c>
    </row>
    <row r="5745" spans="1:16" x14ac:dyDescent="0.25">
      <c r="A5745" s="20" t="s">
        <v>17148</v>
      </c>
      <c r="B5745">
        <v>4</v>
      </c>
      <c r="C5745" t="s">
        <v>68</v>
      </c>
      <c r="D5745" t="s">
        <v>90</v>
      </c>
      <c r="E5745" t="s">
        <v>17101</v>
      </c>
      <c r="F5745" t="s">
        <v>40</v>
      </c>
      <c r="G5745">
        <v>5</v>
      </c>
      <c r="H5745">
        <v>6</v>
      </c>
      <c r="I5745">
        <v>2014</v>
      </c>
      <c r="J5745" t="s">
        <v>75</v>
      </c>
      <c r="K5745" t="s">
        <v>44</v>
      </c>
      <c r="L5745" t="s">
        <v>44</v>
      </c>
      <c r="M5745" s="54" t="s">
        <v>44</v>
      </c>
      <c r="N5745" t="s">
        <v>44</v>
      </c>
      <c r="O5745" t="s">
        <v>44</v>
      </c>
      <c r="P5745">
        <v>-99</v>
      </c>
    </row>
    <row r="5746" spans="1:16" x14ac:dyDescent="0.25">
      <c r="A5746" s="20" t="s">
        <v>17148</v>
      </c>
      <c r="B5746">
        <v>4</v>
      </c>
      <c r="C5746" t="s">
        <v>68</v>
      </c>
      <c r="D5746" t="s">
        <v>90</v>
      </c>
      <c r="E5746" t="s">
        <v>17101</v>
      </c>
      <c r="F5746" t="s">
        <v>40</v>
      </c>
      <c r="G5746">
        <v>5</v>
      </c>
      <c r="H5746">
        <v>6</v>
      </c>
      <c r="I5746">
        <v>2014</v>
      </c>
      <c r="J5746" t="s">
        <v>75</v>
      </c>
      <c r="K5746">
        <v>4.899</v>
      </c>
      <c r="L5746">
        <v>3.45</v>
      </c>
      <c r="M5746" s="54">
        <v>6.35</v>
      </c>
      <c r="N5746" t="s">
        <v>44</v>
      </c>
      <c r="O5746" t="s">
        <v>44</v>
      </c>
      <c r="P5746">
        <v>-99</v>
      </c>
    </row>
    <row r="5747" spans="1:16" x14ac:dyDescent="0.25">
      <c r="A5747" s="20" t="s">
        <v>17148</v>
      </c>
      <c r="B5747">
        <v>4</v>
      </c>
      <c r="C5747" t="s">
        <v>68</v>
      </c>
      <c r="D5747" t="s">
        <v>90</v>
      </c>
      <c r="E5747" t="s">
        <v>17101</v>
      </c>
      <c r="F5747" t="s">
        <v>40</v>
      </c>
      <c r="G5747">
        <v>5</v>
      </c>
      <c r="H5747">
        <v>6</v>
      </c>
      <c r="I5747">
        <v>2014</v>
      </c>
      <c r="J5747" t="s">
        <v>75</v>
      </c>
      <c r="K5747" t="s">
        <v>44</v>
      </c>
      <c r="L5747" t="s">
        <v>44</v>
      </c>
      <c r="M5747" s="54" t="s">
        <v>44</v>
      </c>
      <c r="N5747" t="s">
        <v>44</v>
      </c>
      <c r="O5747" t="s">
        <v>44</v>
      </c>
      <c r="P5747">
        <v>-99</v>
      </c>
    </row>
    <row r="5748" spans="1:16" x14ac:dyDescent="0.25">
      <c r="A5748" s="20" t="s">
        <v>17148</v>
      </c>
      <c r="B5748">
        <v>4</v>
      </c>
      <c r="C5748" t="s">
        <v>68</v>
      </c>
      <c r="D5748" t="s">
        <v>90</v>
      </c>
      <c r="E5748" t="s">
        <v>17101</v>
      </c>
      <c r="F5748" t="s">
        <v>40</v>
      </c>
      <c r="G5748">
        <v>5</v>
      </c>
      <c r="H5748">
        <v>6</v>
      </c>
      <c r="I5748">
        <v>2014</v>
      </c>
      <c r="J5748" t="s">
        <v>75</v>
      </c>
      <c r="K5748">
        <v>5.1950000000000003</v>
      </c>
      <c r="L5748">
        <v>4.03</v>
      </c>
      <c r="M5748" s="54">
        <v>6.36</v>
      </c>
      <c r="N5748" t="s">
        <v>44</v>
      </c>
      <c r="O5748" t="s">
        <v>44</v>
      </c>
      <c r="P5748">
        <v>-99</v>
      </c>
    </row>
    <row r="5749" spans="1:16" x14ac:dyDescent="0.25">
      <c r="A5749" s="20" t="s">
        <v>17148</v>
      </c>
      <c r="B5749">
        <v>4</v>
      </c>
      <c r="C5749" t="s">
        <v>68</v>
      </c>
      <c r="D5749" t="s">
        <v>90</v>
      </c>
      <c r="E5749" t="s">
        <v>17101</v>
      </c>
      <c r="F5749" t="s">
        <v>40</v>
      </c>
      <c r="G5749">
        <v>5</v>
      </c>
      <c r="H5749">
        <v>6</v>
      </c>
      <c r="I5749">
        <v>2014</v>
      </c>
      <c r="J5749" t="s">
        <v>75</v>
      </c>
      <c r="K5749" t="s">
        <v>44</v>
      </c>
      <c r="L5749" t="s">
        <v>44</v>
      </c>
      <c r="M5749" s="54" t="s">
        <v>44</v>
      </c>
      <c r="N5749" t="s">
        <v>44</v>
      </c>
      <c r="O5749" t="s">
        <v>44</v>
      </c>
      <c r="P5749">
        <v>-99</v>
      </c>
    </row>
    <row r="5750" spans="1:16" x14ac:dyDescent="0.25">
      <c r="A5750" s="20" t="s">
        <v>17149</v>
      </c>
      <c r="B5750">
        <v>4</v>
      </c>
      <c r="C5750" t="s">
        <v>68</v>
      </c>
      <c r="D5750" t="s">
        <v>90</v>
      </c>
      <c r="E5750" t="s">
        <v>17101</v>
      </c>
      <c r="F5750" t="s">
        <v>40</v>
      </c>
      <c r="G5750">
        <v>2</v>
      </c>
      <c r="H5750">
        <v>6</v>
      </c>
      <c r="I5750">
        <v>2014</v>
      </c>
      <c r="J5750" t="s">
        <v>43</v>
      </c>
      <c r="K5750" t="s">
        <v>44</v>
      </c>
      <c r="L5750" t="s">
        <v>44</v>
      </c>
      <c r="M5750" s="54" t="s">
        <v>44</v>
      </c>
      <c r="N5750">
        <v>10</v>
      </c>
      <c r="O5750" t="s">
        <v>44</v>
      </c>
      <c r="P5750">
        <v>31.6227766016838</v>
      </c>
    </row>
    <row r="5751" spans="1:16" x14ac:dyDescent="0.25">
      <c r="A5751" s="20" t="s">
        <v>17150</v>
      </c>
      <c r="B5751">
        <v>4</v>
      </c>
      <c r="C5751" t="s">
        <v>68</v>
      </c>
      <c r="D5751" t="s">
        <v>90</v>
      </c>
      <c r="E5751" t="s">
        <v>17101</v>
      </c>
      <c r="F5751" t="s">
        <v>40</v>
      </c>
      <c r="G5751">
        <v>3</v>
      </c>
      <c r="H5751">
        <v>6</v>
      </c>
      <c r="I5751">
        <v>2014</v>
      </c>
      <c r="J5751" t="s">
        <v>43</v>
      </c>
      <c r="K5751" t="s">
        <v>44</v>
      </c>
      <c r="L5751" t="s">
        <v>44</v>
      </c>
      <c r="M5751" s="54" t="s">
        <v>44</v>
      </c>
      <c r="N5751">
        <v>30</v>
      </c>
      <c r="O5751" t="s">
        <v>44</v>
      </c>
      <c r="P5751">
        <v>18.257418583505501</v>
      </c>
    </row>
    <row r="5752" spans="1:16" x14ac:dyDescent="0.25">
      <c r="A5752" s="20" t="s">
        <v>17151</v>
      </c>
      <c r="B5752">
        <v>4</v>
      </c>
      <c r="C5752" t="s">
        <v>68</v>
      </c>
      <c r="D5752" t="s">
        <v>90</v>
      </c>
      <c r="E5752" t="s">
        <v>17101</v>
      </c>
      <c r="F5752" t="s">
        <v>40</v>
      </c>
      <c r="G5752">
        <v>4</v>
      </c>
      <c r="H5752">
        <v>6</v>
      </c>
      <c r="I5752">
        <v>2014</v>
      </c>
      <c r="J5752" t="s">
        <v>43</v>
      </c>
      <c r="K5752" t="s">
        <v>44</v>
      </c>
      <c r="L5752" t="s">
        <v>44</v>
      </c>
      <c r="M5752" s="54" t="s">
        <v>44</v>
      </c>
      <c r="N5752">
        <v>23</v>
      </c>
      <c r="O5752" t="s">
        <v>44</v>
      </c>
      <c r="P5752">
        <v>20.851441405707501</v>
      </c>
    </row>
    <row r="5753" spans="1:16" x14ac:dyDescent="0.25">
      <c r="A5753" s="20" t="s">
        <v>17152</v>
      </c>
      <c r="B5753">
        <v>4</v>
      </c>
      <c r="C5753" t="s">
        <v>68</v>
      </c>
      <c r="D5753" t="s">
        <v>90</v>
      </c>
      <c r="E5753" t="s">
        <v>17101</v>
      </c>
      <c r="F5753" t="s">
        <v>40</v>
      </c>
      <c r="G5753">
        <v>5</v>
      </c>
      <c r="H5753">
        <v>6</v>
      </c>
      <c r="I5753">
        <v>2014</v>
      </c>
      <c r="J5753" t="s">
        <v>43</v>
      </c>
      <c r="K5753" t="s">
        <v>44</v>
      </c>
      <c r="L5753" t="s">
        <v>44</v>
      </c>
      <c r="M5753" s="54" t="s">
        <v>44</v>
      </c>
      <c r="N5753">
        <v>15</v>
      </c>
      <c r="O5753" t="s">
        <v>44</v>
      </c>
      <c r="P5753">
        <v>25.8198889747161</v>
      </c>
    </row>
    <row r="5754" spans="1:16" x14ac:dyDescent="0.25">
      <c r="A5754" s="20" t="s">
        <v>17153</v>
      </c>
      <c r="B5754">
        <v>4</v>
      </c>
      <c r="C5754" t="s">
        <v>68</v>
      </c>
      <c r="D5754" t="s">
        <v>90</v>
      </c>
      <c r="E5754" t="s">
        <v>17101</v>
      </c>
      <c r="F5754" t="s">
        <v>40</v>
      </c>
      <c r="G5754">
        <v>2</v>
      </c>
      <c r="H5754">
        <v>6</v>
      </c>
      <c r="I5754">
        <v>2014</v>
      </c>
      <c r="J5754" t="s">
        <v>45</v>
      </c>
      <c r="K5754">
        <v>2.7942280638727</v>
      </c>
      <c r="L5754">
        <v>1.2909999999999999</v>
      </c>
      <c r="M5754" s="54">
        <v>4.298</v>
      </c>
      <c r="N5754">
        <v>88</v>
      </c>
      <c r="O5754" t="s">
        <v>44</v>
      </c>
      <c r="P5754">
        <v>10.6600358177805</v>
      </c>
    </row>
    <row r="5755" spans="1:16" x14ac:dyDescent="0.25">
      <c r="A5755" s="20" t="s">
        <v>17154</v>
      </c>
      <c r="B5755">
        <v>4</v>
      </c>
      <c r="C5755" t="s">
        <v>68</v>
      </c>
      <c r="D5755" t="s">
        <v>90</v>
      </c>
      <c r="E5755" t="s">
        <v>17101</v>
      </c>
      <c r="F5755" t="s">
        <v>40</v>
      </c>
      <c r="G5755">
        <v>3</v>
      </c>
      <c r="H5755">
        <v>6</v>
      </c>
      <c r="I5755">
        <v>2014</v>
      </c>
      <c r="J5755" t="s">
        <v>45</v>
      </c>
      <c r="K5755">
        <v>0.68929984349377005</v>
      </c>
      <c r="L5755">
        <v>-0.70899999999999996</v>
      </c>
      <c r="M5755" s="54">
        <v>2.0880000000000001</v>
      </c>
      <c r="N5755">
        <v>47</v>
      </c>
      <c r="O5755" t="s">
        <v>44</v>
      </c>
      <c r="P5755">
        <v>14.5864991497895</v>
      </c>
    </row>
    <row r="5756" spans="1:16" x14ac:dyDescent="0.25">
      <c r="A5756" s="20" t="s">
        <v>17155</v>
      </c>
      <c r="B5756">
        <v>4</v>
      </c>
      <c r="C5756" t="s">
        <v>68</v>
      </c>
      <c r="D5756" t="s">
        <v>90</v>
      </c>
      <c r="E5756" t="s">
        <v>17101</v>
      </c>
      <c r="F5756" t="s">
        <v>40</v>
      </c>
      <c r="G5756">
        <v>4</v>
      </c>
      <c r="H5756">
        <v>6</v>
      </c>
      <c r="I5756">
        <v>2014</v>
      </c>
      <c r="J5756" t="s">
        <v>45</v>
      </c>
      <c r="K5756">
        <v>9.5722090725372198</v>
      </c>
      <c r="L5756">
        <v>7.0190000000000001</v>
      </c>
      <c r="M5756" s="54">
        <v>12.125999999999999</v>
      </c>
      <c r="N5756">
        <v>107</v>
      </c>
      <c r="O5756" t="s">
        <v>44</v>
      </c>
      <c r="P5756">
        <v>9.6673648904566392</v>
      </c>
    </row>
    <row r="5757" spans="1:16" x14ac:dyDescent="0.25">
      <c r="A5757" s="20" t="s">
        <v>17156</v>
      </c>
      <c r="B5757">
        <v>4</v>
      </c>
      <c r="C5757" t="s">
        <v>68</v>
      </c>
      <c r="D5757" t="s">
        <v>90</v>
      </c>
      <c r="E5757" t="s">
        <v>17101</v>
      </c>
      <c r="F5757" t="s">
        <v>40</v>
      </c>
      <c r="G5757">
        <v>5</v>
      </c>
      <c r="H5757">
        <v>6</v>
      </c>
      <c r="I5757">
        <v>2014</v>
      </c>
      <c r="J5757" t="s">
        <v>45</v>
      </c>
      <c r="K5757" t="s">
        <v>44</v>
      </c>
      <c r="L5757" t="s">
        <v>44</v>
      </c>
      <c r="M5757" s="54" t="s">
        <v>44</v>
      </c>
      <c r="N5757">
        <v>24</v>
      </c>
      <c r="O5757" t="s">
        <v>44</v>
      </c>
      <c r="P5757">
        <v>20.412414523193199</v>
      </c>
    </row>
    <row r="5758" spans="1:16" x14ac:dyDescent="0.25">
      <c r="A5758" s="20" t="s">
        <v>17157</v>
      </c>
      <c r="B5758">
        <v>4</v>
      </c>
      <c r="C5758" t="s">
        <v>68</v>
      </c>
      <c r="D5758" t="s">
        <v>90</v>
      </c>
      <c r="E5758" t="s">
        <v>17101</v>
      </c>
      <c r="F5758" t="s">
        <v>40</v>
      </c>
      <c r="G5758">
        <v>2</v>
      </c>
      <c r="H5758">
        <v>6</v>
      </c>
      <c r="I5758">
        <v>2014</v>
      </c>
      <c r="J5758" t="s">
        <v>46</v>
      </c>
      <c r="K5758">
        <v>0.61443231145305899</v>
      </c>
      <c r="L5758">
        <v>-1.139</v>
      </c>
      <c r="M5758" s="54">
        <v>2.3679999999999999</v>
      </c>
      <c r="N5758">
        <v>30</v>
      </c>
      <c r="O5758" t="s">
        <v>44</v>
      </c>
      <c r="P5758">
        <v>18.257418583505501</v>
      </c>
    </row>
    <row r="5759" spans="1:16" x14ac:dyDescent="0.25">
      <c r="A5759" s="20" t="s">
        <v>17158</v>
      </c>
      <c r="B5759">
        <v>4</v>
      </c>
      <c r="C5759" t="s">
        <v>68</v>
      </c>
      <c r="D5759" t="s">
        <v>90</v>
      </c>
      <c r="E5759" t="s">
        <v>17101</v>
      </c>
      <c r="F5759" t="s">
        <v>40</v>
      </c>
      <c r="G5759">
        <v>3</v>
      </c>
      <c r="H5759">
        <v>6</v>
      </c>
      <c r="I5759">
        <v>2014</v>
      </c>
      <c r="J5759" t="s">
        <v>46</v>
      </c>
      <c r="K5759">
        <v>0.67317727097623703</v>
      </c>
      <c r="L5759">
        <v>-1.4039999999999999</v>
      </c>
      <c r="M5759" s="54">
        <v>2.7509999999999999</v>
      </c>
      <c r="N5759">
        <v>19</v>
      </c>
      <c r="O5759" t="s">
        <v>44</v>
      </c>
      <c r="P5759">
        <v>22.941573387056199</v>
      </c>
    </row>
    <row r="5760" spans="1:16" x14ac:dyDescent="0.25">
      <c r="A5760" s="20" t="s">
        <v>17159</v>
      </c>
      <c r="B5760">
        <v>4</v>
      </c>
      <c r="C5760" t="s">
        <v>68</v>
      </c>
      <c r="D5760" t="s">
        <v>90</v>
      </c>
      <c r="E5760" t="s">
        <v>17101</v>
      </c>
      <c r="F5760" t="s">
        <v>40</v>
      </c>
      <c r="G5760">
        <v>4</v>
      </c>
      <c r="H5760">
        <v>6</v>
      </c>
      <c r="I5760">
        <v>2014</v>
      </c>
      <c r="J5760" t="s">
        <v>46</v>
      </c>
      <c r="K5760">
        <v>3.75740729637704</v>
      </c>
      <c r="L5760">
        <v>0.41399999999999998</v>
      </c>
      <c r="M5760" s="54">
        <v>7.101</v>
      </c>
      <c r="N5760">
        <v>19</v>
      </c>
      <c r="O5760" t="s">
        <v>44</v>
      </c>
      <c r="P5760">
        <v>22.941573387056199</v>
      </c>
    </row>
    <row r="5761" spans="1:16" x14ac:dyDescent="0.25">
      <c r="A5761" s="20" t="s">
        <v>17160</v>
      </c>
      <c r="B5761">
        <v>4</v>
      </c>
      <c r="C5761" t="s">
        <v>68</v>
      </c>
      <c r="D5761" t="s">
        <v>90</v>
      </c>
      <c r="E5761" t="s">
        <v>17101</v>
      </c>
      <c r="F5761" t="s">
        <v>40</v>
      </c>
      <c r="G5761">
        <v>5</v>
      </c>
      <c r="H5761">
        <v>6</v>
      </c>
      <c r="I5761">
        <v>2014</v>
      </c>
      <c r="J5761" t="s">
        <v>46</v>
      </c>
      <c r="K5761" t="s">
        <v>44</v>
      </c>
      <c r="L5761" t="s">
        <v>44</v>
      </c>
      <c r="M5761" s="54" t="s">
        <v>44</v>
      </c>
      <c r="N5761">
        <v>3</v>
      </c>
      <c r="O5761" t="s">
        <v>44</v>
      </c>
      <c r="P5761">
        <v>57.735026918962603</v>
      </c>
    </row>
    <row r="5762" spans="1:16" x14ac:dyDescent="0.25">
      <c r="A5762" s="20" t="s">
        <v>17161</v>
      </c>
      <c r="B5762">
        <v>4</v>
      </c>
      <c r="C5762" t="s">
        <v>68</v>
      </c>
      <c r="D5762" t="s">
        <v>90</v>
      </c>
      <c r="E5762" t="s">
        <v>17101</v>
      </c>
      <c r="F5762" t="s">
        <v>40</v>
      </c>
      <c r="G5762">
        <v>2</v>
      </c>
      <c r="H5762">
        <v>6</v>
      </c>
      <c r="I5762">
        <v>2014</v>
      </c>
      <c r="J5762" t="s">
        <v>47</v>
      </c>
      <c r="K5762" t="s">
        <v>44</v>
      </c>
      <c r="L5762" t="s">
        <v>44</v>
      </c>
      <c r="M5762" s="54" t="s">
        <v>44</v>
      </c>
      <c r="N5762">
        <v>11</v>
      </c>
      <c r="O5762" t="s">
        <v>44</v>
      </c>
      <c r="P5762">
        <v>30.151134457776401</v>
      </c>
    </row>
    <row r="5763" spans="1:16" x14ac:dyDescent="0.25">
      <c r="A5763" s="20" t="s">
        <v>17162</v>
      </c>
      <c r="B5763">
        <v>4</v>
      </c>
      <c r="C5763" t="s">
        <v>68</v>
      </c>
      <c r="D5763" t="s">
        <v>90</v>
      </c>
      <c r="E5763" t="s">
        <v>17101</v>
      </c>
      <c r="F5763" t="s">
        <v>40</v>
      </c>
      <c r="G5763">
        <v>3</v>
      </c>
      <c r="H5763">
        <v>6</v>
      </c>
      <c r="I5763">
        <v>2014</v>
      </c>
      <c r="J5763" t="s">
        <v>47</v>
      </c>
      <c r="K5763" t="s">
        <v>44</v>
      </c>
      <c r="L5763" t="s">
        <v>44</v>
      </c>
      <c r="M5763" s="54" t="s">
        <v>44</v>
      </c>
      <c r="N5763">
        <v>13</v>
      </c>
      <c r="O5763" t="s">
        <v>44</v>
      </c>
      <c r="P5763">
        <v>27.735009811261499</v>
      </c>
    </row>
    <row r="5764" spans="1:16" x14ac:dyDescent="0.25">
      <c r="A5764" s="20" t="s">
        <v>17163</v>
      </c>
      <c r="B5764">
        <v>4</v>
      </c>
      <c r="C5764" t="s">
        <v>68</v>
      </c>
      <c r="D5764" t="s">
        <v>90</v>
      </c>
      <c r="E5764" t="s">
        <v>17101</v>
      </c>
      <c r="F5764" t="s">
        <v>40</v>
      </c>
      <c r="G5764">
        <v>4</v>
      </c>
      <c r="H5764">
        <v>6</v>
      </c>
      <c r="I5764">
        <v>2014</v>
      </c>
      <c r="J5764" t="s">
        <v>47</v>
      </c>
      <c r="K5764" t="s">
        <v>44</v>
      </c>
      <c r="L5764" t="s">
        <v>44</v>
      </c>
      <c r="M5764" s="54" t="s">
        <v>44</v>
      </c>
      <c r="N5764">
        <v>8</v>
      </c>
      <c r="O5764" t="s">
        <v>44</v>
      </c>
      <c r="P5764">
        <v>35.355339059327399</v>
      </c>
    </row>
    <row r="5765" spans="1:16" x14ac:dyDescent="0.25">
      <c r="A5765" s="20" t="s">
        <v>17164</v>
      </c>
      <c r="B5765">
        <v>4</v>
      </c>
      <c r="C5765" t="s">
        <v>68</v>
      </c>
      <c r="D5765" t="s">
        <v>90</v>
      </c>
      <c r="E5765" t="s">
        <v>17101</v>
      </c>
      <c r="F5765" t="s">
        <v>40</v>
      </c>
      <c r="G5765">
        <v>5</v>
      </c>
      <c r="H5765">
        <v>6</v>
      </c>
      <c r="I5765">
        <v>2014</v>
      </c>
      <c r="J5765" t="s">
        <v>47</v>
      </c>
      <c r="K5765" t="s">
        <v>44</v>
      </c>
      <c r="L5765" t="s">
        <v>44</v>
      </c>
      <c r="M5765" s="54" t="s">
        <v>44</v>
      </c>
      <c r="N5765">
        <v>31</v>
      </c>
      <c r="O5765" t="s">
        <v>44</v>
      </c>
      <c r="P5765">
        <v>17.9605302026775</v>
      </c>
    </row>
    <row r="5766" spans="1:16" x14ac:dyDescent="0.25">
      <c r="A5766" s="20" t="s">
        <v>17165</v>
      </c>
      <c r="B5766">
        <v>4</v>
      </c>
      <c r="C5766" t="s">
        <v>68</v>
      </c>
      <c r="D5766" t="s">
        <v>90</v>
      </c>
      <c r="E5766" t="s">
        <v>17101</v>
      </c>
      <c r="F5766" t="s">
        <v>40</v>
      </c>
      <c r="G5766">
        <v>2</v>
      </c>
      <c r="H5766">
        <v>6</v>
      </c>
      <c r="I5766">
        <v>2014</v>
      </c>
      <c r="J5766" t="s">
        <v>48</v>
      </c>
      <c r="K5766" t="s">
        <v>44</v>
      </c>
      <c r="L5766" t="s">
        <v>44</v>
      </c>
      <c r="M5766" s="54" t="s">
        <v>44</v>
      </c>
      <c r="N5766">
        <v>3</v>
      </c>
      <c r="O5766" t="s">
        <v>44</v>
      </c>
      <c r="P5766">
        <v>57.735026918962603</v>
      </c>
    </row>
    <row r="5767" spans="1:16" x14ac:dyDescent="0.25">
      <c r="A5767" s="20" t="s">
        <v>17166</v>
      </c>
      <c r="B5767">
        <v>4</v>
      </c>
      <c r="C5767" t="s">
        <v>68</v>
      </c>
      <c r="D5767" t="s">
        <v>90</v>
      </c>
      <c r="E5767" t="s">
        <v>17101</v>
      </c>
      <c r="F5767" t="s">
        <v>40</v>
      </c>
      <c r="G5767">
        <v>3</v>
      </c>
      <c r="H5767">
        <v>6</v>
      </c>
      <c r="I5767">
        <v>2014</v>
      </c>
      <c r="J5767" t="s">
        <v>48</v>
      </c>
      <c r="K5767" t="s">
        <v>44</v>
      </c>
      <c r="L5767" t="s">
        <v>44</v>
      </c>
      <c r="M5767" s="54" t="s">
        <v>44</v>
      </c>
      <c r="N5767">
        <v>7</v>
      </c>
      <c r="O5767" t="s">
        <v>44</v>
      </c>
      <c r="P5767">
        <v>37.796447300922701</v>
      </c>
    </row>
    <row r="5768" spans="1:16" x14ac:dyDescent="0.25">
      <c r="A5768" s="20" t="s">
        <v>17167</v>
      </c>
      <c r="B5768">
        <v>4</v>
      </c>
      <c r="C5768" t="s">
        <v>68</v>
      </c>
      <c r="D5768" t="s">
        <v>90</v>
      </c>
      <c r="E5768" t="s">
        <v>17101</v>
      </c>
      <c r="F5768" t="s">
        <v>40</v>
      </c>
      <c r="G5768">
        <v>4</v>
      </c>
      <c r="H5768">
        <v>6</v>
      </c>
      <c r="I5768">
        <v>2014</v>
      </c>
      <c r="J5768" t="s">
        <v>48</v>
      </c>
      <c r="K5768" t="s">
        <v>44</v>
      </c>
      <c r="L5768" t="s">
        <v>44</v>
      </c>
      <c r="M5768" s="54" t="s">
        <v>44</v>
      </c>
      <c r="N5768">
        <v>8</v>
      </c>
      <c r="O5768" t="s">
        <v>44</v>
      </c>
      <c r="P5768">
        <v>35.355339059327399</v>
      </c>
    </row>
    <row r="5769" spans="1:16" x14ac:dyDescent="0.25">
      <c r="A5769" s="20" t="s">
        <v>17168</v>
      </c>
      <c r="B5769">
        <v>4</v>
      </c>
      <c r="C5769" t="s">
        <v>68</v>
      </c>
      <c r="D5769" t="s">
        <v>90</v>
      </c>
      <c r="E5769" t="s">
        <v>17101</v>
      </c>
      <c r="F5769" t="s">
        <v>40</v>
      </c>
      <c r="G5769">
        <v>5</v>
      </c>
      <c r="H5769">
        <v>6</v>
      </c>
      <c r="I5769">
        <v>2014</v>
      </c>
      <c r="J5769" t="s">
        <v>48</v>
      </c>
      <c r="K5769" t="s">
        <v>44</v>
      </c>
      <c r="L5769" t="s">
        <v>44</v>
      </c>
      <c r="M5769" s="54" t="s">
        <v>44</v>
      </c>
      <c r="N5769">
        <v>18</v>
      </c>
      <c r="O5769" t="s">
        <v>44</v>
      </c>
      <c r="P5769">
        <v>23.570226039551599</v>
      </c>
    </row>
    <row r="5770" spans="1:16" x14ac:dyDescent="0.25">
      <c r="A5770" s="20" t="s">
        <v>17169</v>
      </c>
      <c r="B5770">
        <v>4</v>
      </c>
      <c r="C5770" t="s">
        <v>68</v>
      </c>
      <c r="D5770" t="s">
        <v>90</v>
      </c>
      <c r="E5770" t="s">
        <v>17101</v>
      </c>
      <c r="F5770" t="s">
        <v>40</v>
      </c>
      <c r="G5770">
        <v>2</v>
      </c>
      <c r="H5770">
        <v>6</v>
      </c>
      <c r="I5770">
        <v>2014</v>
      </c>
      <c r="J5770" t="s">
        <v>49</v>
      </c>
      <c r="K5770" t="s">
        <v>44</v>
      </c>
      <c r="L5770" t="s">
        <v>44</v>
      </c>
      <c r="M5770" s="54" t="s">
        <v>44</v>
      </c>
      <c r="N5770">
        <v>4</v>
      </c>
      <c r="O5770" t="s">
        <v>44</v>
      </c>
      <c r="P5770">
        <v>50</v>
      </c>
    </row>
    <row r="5771" spans="1:16" x14ac:dyDescent="0.25">
      <c r="A5771" s="20" t="s">
        <v>17170</v>
      </c>
      <c r="B5771">
        <v>4</v>
      </c>
      <c r="C5771" t="s">
        <v>68</v>
      </c>
      <c r="D5771" t="s">
        <v>90</v>
      </c>
      <c r="E5771" t="s">
        <v>17101</v>
      </c>
      <c r="F5771" t="s">
        <v>40</v>
      </c>
      <c r="G5771">
        <v>3</v>
      </c>
      <c r="H5771">
        <v>6</v>
      </c>
      <c r="I5771">
        <v>2014</v>
      </c>
      <c r="J5771" t="s">
        <v>49</v>
      </c>
      <c r="K5771" t="s">
        <v>44</v>
      </c>
      <c r="L5771" t="s">
        <v>44</v>
      </c>
      <c r="M5771" s="54" t="s">
        <v>44</v>
      </c>
      <c r="N5771">
        <v>10</v>
      </c>
      <c r="O5771" t="s">
        <v>44</v>
      </c>
      <c r="P5771">
        <v>31.6227766016838</v>
      </c>
    </row>
    <row r="5772" spans="1:16" x14ac:dyDescent="0.25">
      <c r="A5772" s="20" t="s">
        <v>17171</v>
      </c>
      <c r="B5772">
        <v>4</v>
      </c>
      <c r="C5772" t="s">
        <v>68</v>
      </c>
      <c r="D5772" t="s">
        <v>90</v>
      </c>
      <c r="E5772" t="s">
        <v>17101</v>
      </c>
      <c r="F5772" t="s">
        <v>40</v>
      </c>
      <c r="G5772">
        <v>4</v>
      </c>
      <c r="H5772">
        <v>6</v>
      </c>
      <c r="I5772">
        <v>2014</v>
      </c>
      <c r="J5772" t="s">
        <v>49</v>
      </c>
      <c r="K5772" t="s">
        <v>44</v>
      </c>
      <c r="L5772" t="s">
        <v>44</v>
      </c>
      <c r="M5772" s="54" t="s">
        <v>44</v>
      </c>
      <c r="N5772">
        <v>12</v>
      </c>
      <c r="O5772" t="s">
        <v>44</v>
      </c>
      <c r="P5772">
        <v>28.867513459481302</v>
      </c>
    </row>
    <row r="5773" spans="1:16" x14ac:dyDescent="0.25">
      <c r="A5773" s="20" t="s">
        <v>17172</v>
      </c>
      <c r="B5773">
        <v>4</v>
      </c>
      <c r="C5773" t="s">
        <v>68</v>
      </c>
      <c r="D5773" t="s">
        <v>90</v>
      </c>
      <c r="E5773" t="s">
        <v>17101</v>
      </c>
      <c r="F5773" t="s">
        <v>40</v>
      </c>
      <c r="G5773">
        <v>5</v>
      </c>
      <c r="H5773">
        <v>6</v>
      </c>
      <c r="I5773">
        <v>2014</v>
      </c>
      <c r="J5773" t="s">
        <v>49</v>
      </c>
      <c r="K5773" t="s">
        <v>44</v>
      </c>
      <c r="L5773" t="s">
        <v>44</v>
      </c>
      <c r="M5773" s="54" t="s">
        <v>44</v>
      </c>
      <c r="N5773">
        <v>10</v>
      </c>
      <c r="O5773" t="s">
        <v>44</v>
      </c>
      <c r="P5773">
        <v>31.6227766016838</v>
      </c>
    </row>
    <row r="5774" spans="1:16" x14ac:dyDescent="0.25">
      <c r="A5774" s="20" t="s">
        <v>17173</v>
      </c>
      <c r="B5774">
        <v>4</v>
      </c>
      <c r="C5774" t="s">
        <v>68</v>
      </c>
      <c r="D5774" t="s">
        <v>90</v>
      </c>
      <c r="E5774" t="s">
        <v>17101</v>
      </c>
      <c r="F5774" t="s">
        <v>40</v>
      </c>
      <c r="G5774">
        <v>2</v>
      </c>
      <c r="H5774">
        <v>6</v>
      </c>
      <c r="I5774">
        <v>2014</v>
      </c>
      <c r="J5774" t="s">
        <v>50</v>
      </c>
      <c r="K5774" t="s">
        <v>44</v>
      </c>
      <c r="L5774" t="s">
        <v>44</v>
      </c>
      <c r="M5774" s="54" t="s">
        <v>44</v>
      </c>
      <c r="N5774">
        <v>8</v>
      </c>
      <c r="O5774" t="s">
        <v>44</v>
      </c>
      <c r="P5774">
        <v>35.355339059327399</v>
      </c>
    </row>
    <row r="5775" spans="1:16" x14ac:dyDescent="0.25">
      <c r="A5775" s="20" t="s">
        <v>17174</v>
      </c>
      <c r="B5775">
        <v>4</v>
      </c>
      <c r="C5775" t="s">
        <v>68</v>
      </c>
      <c r="D5775" t="s">
        <v>90</v>
      </c>
      <c r="E5775" t="s">
        <v>17101</v>
      </c>
      <c r="F5775" t="s">
        <v>40</v>
      </c>
      <c r="G5775">
        <v>3</v>
      </c>
      <c r="H5775">
        <v>6</v>
      </c>
      <c r="I5775">
        <v>2014</v>
      </c>
      <c r="J5775" t="s">
        <v>50</v>
      </c>
      <c r="K5775" t="s">
        <v>44</v>
      </c>
      <c r="L5775" t="s">
        <v>44</v>
      </c>
      <c r="M5775" s="54" t="s">
        <v>44</v>
      </c>
      <c r="N5775">
        <v>10</v>
      </c>
      <c r="O5775" t="s">
        <v>44</v>
      </c>
      <c r="P5775">
        <v>31.6227766016838</v>
      </c>
    </row>
    <row r="5776" spans="1:16" x14ac:dyDescent="0.25">
      <c r="A5776" s="20" t="s">
        <v>17175</v>
      </c>
      <c r="B5776">
        <v>4</v>
      </c>
      <c r="C5776" t="s">
        <v>68</v>
      </c>
      <c r="D5776" t="s">
        <v>90</v>
      </c>
      <c r="E5776" t="s">
        <v>17101</v>
      </c>
      <c r="F5776" t="s">
        <v>40</v>
      </c>
      <c r="G5776">
        <v>4</v>
      </c>
      <c r="H5776">
        <v>6</v>
      </c>
      <c r="I5776">
        <v>2014</v>
      </c>
      <c r="J5776" t="s">
        <v>50</v>
      </c>
      <c r="K5776" t="s">
        <v>44</v>
      </c>
      <c r="L5776" t="s">
        <v>44</v>
      </c>
      <c r="M5776" s="54" t="s">
        <v>44</v>
      </c>
      <c r="N5776">
        <v>11</v>
      </c>
      <c r="O5776" t="s">
        <v>44</v>
      </c>
      <c r="P5776">
        <v>30.151134457776401</v>
      </c>
    </row>
    <row r="5777" spans="1:16" x14ac:dyDescent="0.25">
      <c r="A5777" s="20" t="s">
        <v>17176</v>
      </c>
      <c r="B5777">
        <v>4</v>
      </c>
      <c r="C5777" t="s">
        <v>68</v>
      </c>
      <c r="D5777" t="s">
        <v>90</v>
      </c>
      <c r="E5777" t="s">
        <v>17101</v>
      </c>
      <c r="F5777" t="s">
        <v>40</v>
      </c>
      <c r="G5777">
        <v>5</v>
      </c>
      <c r="H5777">
        <v>6</v>
      </c>
      <c r="I5777">
        <v>2014</v>
      </c>
      <c r="J5777" t="s">
        <v>50</v>
      </c>
      <c r="K5777" t="s">
        <v>44</v>
      </c>
      <c r="L5777" t="s">
        <v>44</v>
      </c>
      <c r="M5777" s="54" t="s">
        <v>44</v>
      </c>
      <c r="N5777">
        <v>24</v>
      </c>
      <c r="O5777" t="s">
        <v>44</v>
      </c>
      <c r="P5777">
        <v>20.412414523193199</v>
      </c>
    </row>
    <row r="5778" spans="1:16" x14ac:dyDescent="0.25">
      <c r="A5778" s="20" t="s">
        <v>17177</v>
      </c>
      <c r="B5778">
        <v>4</v>
      </c>
      <c r="C5778" t="s">
        <v>68</v>
      </c>
      <c r="D5778" t="s">
        <v>90</v>
      </c>
      <c r="E5778" t="s">
        <v>17101</v>
      </c>
      <c r="F5778" t="s">
        <v>40</v>
      </c>
      <c r="G5778">
        <v>2</v>
      </c>
      <c r="H5778">
        <v>6</v>
      </c>
      <c r="I5778">
        <v>2014</v>
      </c>
      <c r="J5778" t="s">
        <v>51</v>
      </c>
      <c r="K5778" t="s">
        <v>44</v>
      </c>
      <c r="L5778" t="s">
        <v>44</v>
      </c>
      <c r="M5778" s="54" t="s">
        <v>44</v>
      </c>
      <c r="N5778">
        <v>9</v>
      </c>
      <c r="O5778" t="s">
        <v>44</v>
      </c>
      <c r="P5778">
        <v>33.3333333333333</v>
      </c>
    </row>
    <row r="5779" spans="1:16" x14ac:dyDescent="0.25">
      <c r="A5779" s="20" t="s">
        <v>17178</v>
      </c>
      <c r="B5779">
        <v>4</v>
      </c>
      <c r="C5779" t="s">
        <v>68</v>
      </c>
      <c r="D5779" t="s">
        <v>90</v>
      </c>
      <c r="E5779" t="s">
        <v>17101</v>
      </c>
      <c r="F5779" t="s">
        <v>40</v>
      </c>
      <c r="G5779">
        <v>3</v>
      </c>
      <c r="H5779">
        <v>6</v>
      </c>
      <c r="I5779">
        <v>2014</v>
      </c>
      <c r="J5779" t="s">
        <v>51</v>
      </c>
      <c r="K5779" t="s">
        <v>44</v>
      </c>
      <c r="L5779" t="s">
        <v>44</v>
      </c>
      <c r="M5779" s="54" t="s">
        <v>44</v>
      </c>
      <c r="N5779">
        <v>10</v>
      </c>
      <c r="O5779" t="s">
        <v>44</v>
      </c>
      <c r="P5779">
        <v>31.6227766016838</v>
      </c>
    </row>
    <row r="5780" spans="1:16" x14ac:dyDescent="0.25">
      <c r="A5780" s="20" t="s">
        <v>17179</v>
      </c>
      <c r="B5780">
        <v>4</v>
      </c>
      <c r="C5780" t="s">
        <v>68</v>
      </c>
      <c r="D5780" t="s">
        <v>90</v>
      </c>
      <c r="E5780" t="s">
        <v>17101</v>
      </c>
      <c r="F5780" t="s">
        <v>40</v>
      </c>
      <c r="G5780">
        <v>4</v>
      </c>
      <c r="H5780">
        <v>6</v>
      </c>
      <c r="I5780">
        <v>2014</v>
      </c>
      <c r="J5780" t="s">
        <v>51</v>
      </c>
      <c r="K5780" t="s">
        <v>44</v>
      </c>
      <c r="L5780" t="s">
        <v>44</v>
      </c>
      <c r="M5780" s="54" t="s">
        <v>44</v>
      </c>
      <c r="N5780">
        <v>13</v>
      </c>
      <c r="O5780" t="s">
        <v>44</v>
      </c>
      <c r="P5780">
        <v>27.735009811261499</v>
      </c>
    </row>
    <row r="5781" spans="1:16" x14ac:dyDescent="0.25">
      <c r="A5781" s="20" t="s">
        <v>17180</v>
      </c>
      <c r="B5781">
        <v>4</v>
      </c>
      <c r="C5781" t="s">
        <v>68</v>
      </c>
      <c r="D5781" t="s">
        <v>90</v>
      </c>
      <c r="E5781" t="s">
        <v>17101</v>
      </c>
      <c r="F5781" t="s">
        <v>40</v>
      </c>
      <c r="G5781">
        <v>5</v>
      </c>
      <c r="H5781">
        <v>6</v>
      </c>
      <c r="I5781">
        <v>2014</v>
      </c>
      <c r="J5781" t="s">
        <v>51</v>
      </c>
      <c r="K5781" t="s">
        <v>44</v>
      </c>
      <c r="L5781" t="s">
        <v>44</v>
      </c>
      <c r="M5781" s="54" t="s">
        <v>44</v>
      </c>
      <c r="N5781">
        <v>24</v>
      </c>
      <c r="O5781" t="s">
        <v>44</v>
      </c>
      <c r="P5781">
        <v>20.412414523193199</v>
      </c>
    </row>
    <row r="5782" spans="1:16" x14ac:dyDescent="0.25">
      <c r="A5782" s="20" t="s">
        <v>17181</v>
      </c>
      <c r="B5782">
        <v>4</v>
      </c>
      <c r="C5782" t="s">
        <v>68</v>
      </c>
      <c r="D5782" t="s">
        <v>91</v>
      </c>
      <c r="E5782" t="s">
        <v>79</v>
      </c>
      <c r="F5782" t="s">
        <v>38</v>
      </c>
      <c r="G5782">
        <v>2</v>
      </c>
      <c r="H5782">
        <v>3</v>
      </c>
      <c r="I5782">
        <v>2014</v>
      </c>
      <c r="J5782" t="s">
        <v>52</v>
      </c>
      <c r="K5782" t="s">
        <v>44</v>
      </c>
      <c r="L5782" t="s">
        <v>44</v>
      </c>
      <c r="M5782" s="54" t="s">
        <v>44</v>
      </c>
      <c r="N5782">
        <v>2</v>
      </c>
      <c r="O5782" t="s">
        <v>44</v>
      </c>
      <c r="P5782">
        <v>70.710678118654698</v>
      </c>
    </row>
    <row r="5783" spans="1:16" x14ac:dyDescent="0.25">
      <c r="A5783" s="20" t="s">
        <v>17182</v>
      </c>
      <c r="B5783">
        <v>4</v>
      </c>
      <c r="C5783" t="s">
        <v>68</v>
      </c>
      <c r="D5783" t="s">
        <v>91</v>
      </c>
      <c r="E5783" t="s">
        <v>79</v>
      </c>
      <c r="F5783" t="s">
        <v>38</v>
      </c>
      <c r="G5783">
        <v>3</v>
      </c>
      <c r="H5783">
        <v>3</v>
      </c>
      <c r="I5783">
        <v>2014</v>
      </c>
      <c r="J5783" t="s">
        <v>52</v>
      </c>
      <c r="K5783" t="s">
        <v>44</v>
      </c>
      <c r="L5783" t="s">
        <v>44</v>
      </c>
      <c r="M5783" s="54" t="s">
        <v>44</v>
      </c>
      <c r="N5783">
        <v>4</v>
      </c>
      <c r="O5783" t="s">
        <v>44</v>
      </c>
      <c r="P5783">
        <v>50</v>
      </c>
    </row>
    <row r="5784" spans="1:16" x14ac:dyDescent="0.25">
      <c r="A5784" s="20" t="s">
        <v>17183</v>
      </c>
      <c r="B5784">
        <v>4</v>
      </c>
      <c r="C5784" t="s">
        <v>68</v>
      </c>
      <c r="D5784" t="s">
        <v>91</v>
      </c>
      <c r="E5784" t="s">
        <v>79</v>
      </c>
      <c r="F5784" t="s">
        <v>38</v>
      </c>
      <c r="G5784">
        <v>4</v>
      </c>
      <c r="H5784">
        <v>3</v>
      </c>
      <c r="I5784">
        <v>2014</v>
      </c>
      <c r="J5784" t="s">
        <v>52</v>
      </c>
      <c r="K5784" t="s">
        <v>44</v>
      </c>
      <c r="L5784" t="s">
        <v>44</v>
      </c>
      <c r="M5784" s="54" t="s">
        <v>44</v>
      </c>
      <c r="N5784">
        <v>11</v>
      </c>
      <c r="O5784" t="s">
        <v>44</v>
      </c>
      <c r="P5784">
        <v>30.151134457776401</v>
      </c>
    </row>
    <row r="5785" spans="1:16" x14ac:dyDescent="0.25">
      <c r="A5785" s="20" t="s">
        <v>17184</v>
      </c>
      <c r="B5785">
        <v>4</v>
      </c>
      <c r="C5785" t="s">
        <v>68</v>
      </c>
      <c r="D5785" t="s">
        <v>91</v>
      </c>
      <c r="E5785" t="s">
        <v>79</v>
      </c>
      <c r="F5785" t="s">
        <v>38</v>
      </c>
      <c r="G5785">
        <v>5</v>
      </c>
      <c r="H5785">
        <v>3</v>
      </c>
      <c r="I5785">
        <v>2014</v>
      </c>
      <c r="J5785" t="s">
        <v>52</v>
      </c>
      <c r="K5785" t="s">
        <v>44</v>
      </c>
      <c r="L5785" t="s">
        <v>44</v>
      </c>
      <c r="M5785" s="54" t="s">
        <v>44</v>
      </c>
      <c r="N5785">
        <v>6</v>
      </c>
      <c r="O5785" t="s">
        <v>44</v>
      </c>
      <c r="P5785">
        <v>40.824829046386299</v>
      </c>
    </row>
    <row r="5786" spans="1:16" x14ac:dyDescent="0.25">
      <c r="A5786" s="20" t="s">
        <v>17185</v>
      </c>
      <c r="B5786">
        <v>4</v>
      </c>
      <c r="C5786" t="s">
        <v>68</v>
      </c>
      <c r="D5786" t="s">
        <v>91</v>
      </c>
      <c r="E5786" t="s">
        <v>79</v>
      </c>
      <c r="F5786" t="s">
        <v>38</v>
      </c>
      <c r="G5786">
        <v>2</v>
      </c>
      <c r="H5786">
        <v>3</v>
      </c>
      <c r="I5786">
        <v>2014</v>
      </c>
      <c r="J5786" t="s">
        <v>53</v>
      </c>
      <c r="K5786" t="s">
        <v>44</v>
      </c>
      <c r="L5786" t="s">
        <v>44</v>
      </c>
      <c r="M5786" s="54" t="s">
        <v>44</v>
      </c>
      <c r="N5786">
        <v>10</v>
      </c>
      <c r="O5786" t="s">
        <v>44</v>
      </c>
      <c r="P5786">
        <v>31.6227766016838</v>
      </c>
    </row>
    <row r="5787" spans="1:16" x14ac:dyDescent="0.25">
      <c r="A5787" s="20" t="s">
        <v>17186</v>
      </c>
      <c r="B5787">
        <v>4</v>
      </c>
      <c r="C5787" t="s">
        <v>68</v>
      </c>
      <c r="D5787" t="s">
        <v>91</v>
      </c>
      <c r="E5787" t="s">
        <v>79</v>
      </c>
      <c r="F5787" t="s">
        <v>38</v>
      </c>
      <c r="G5787">
        <v>3</v>
      </c>
      <c r="H5787">
        <v>3</v>
      </c>
      <c r="I5787">
        <v>2014</v>
      </c>
      <c r="J5787" t="s">
        <v>53</v>
      </c>
      <c r="K5787" t="s">
        <v>44</v>
      </c>
      <c r="L5787" t="s">
        <v>44</v>
      </c>
      <c r="M5787" s="54" t="s">
        <v>44</v>
      </c>
      <c r="N5787">
        <v>9</v>
      </c>
      <c r="O5787" t="s">
        <v>44</v>
      </c>
      <c r="P5787">
        <v>33.3333333333333</v>
      </c>
    </row>
    <row r="5788" spans="1:16" x14ac:dyDescent="0.25">
      <c r="A5788" s="20" t="s">
        <v>17187</v>
      </c>
      <c r="B5788">
        <v>4</v>
      </c>
      <c r="C5788" t="s">
        <v>68</v>
      </c>
      <c r="D5788" t="s">
        <v>91</v>
      </c>
      <c r="E5788" t="s">
        <v>79</v>
      </c>
      <c r="F5788" t="s">
        <v>38</v>
      </c>
      <c r="G5788">
        <v>4</v>
      </c>
      <c r="H5788">
        <v>3</v>
      </c>
      <c r="I5788">
        <v>2014</v>
      </c>
      <c r="J5788" t="s">
        <v>53</v>
      </c>
      <c r="K5788" t="s">
        <v>44</v>
      </c>
      <c r="L5788" t="s">
        <v>44</v>
      </c>
      <c r="M5788" s="54" t="s">
        <v>44</v>
      </c>
      <c r="N5788">
        <v>20</v>
      </c>
      <c r="O5788" t="s">
        <v>44</v>
      </c>
      <c r="P5788">
        <v>22.360679774997902</v>
      </c>
    </row>
    <row r="5789" spans="1:16" x14ac:dyDescent="0.25">
      <c r="A5789" s="20" t="s">
        <v>17188</v>
      </c>
      <c r="B5789">
        <v>4</v>
      </c>
      <c r="C5789" t="s">
        <v>68</v>
      </c>
      <c r="D5789" t="s">
        <v>91</v>
      </c>
      <c r="E5789" t="s">
        <v>79</v>
      </c>
      <c r="F5789" t="s">
        <v>38</v>
      </c>
      <c r="G5789">
        <v>5</v>
      </c>
      <c r="H5789">
        <v>3</v>
      </c>
      <c r="I5789">
        <v>2014</v>
      </c>
      <c r="J5789" t="s">
        <v>53</v>
      </c>
      <c r="K5789" t="s">
        <v>44</v>
      </c>
      <c r="L5789" t="s">
        <v>44</v>
      </c>
      <c r="M5789" s="54" t="s">
        <v>44</v>
      </c>
      <c r="N5789">
        <v>104</v>
      </c>
      <c r="O5789" t="s">
        <v>44</v>
      </c>
      <c r="P5789">
        <v>9.8058067569092007</v>
      </c>
    </row>
    <row r="5790" spans="1:16" x14ac:dyDescent="0.25">
      <c r="A5790" s="20" t="s">
        <v>17189</v>
      </c>
      <c r="B5790">
        <v>4</v>
      </c>
      <c r="C5790" t="s">
        <v>68</v>
      </c>
      <c r="D5790" t="s">
        <v>91</v>
      </c>
      <c r="E5790" t="s">
        <v>79</v>
      </c>
      <c r="F5790" t="s">
        <v>38</v>
      </c>
      <c r="G5790">
        <v>2</v>
      </c>
      <c r="H5790">
        <v>3</v>
      </c>
      <c r="I5790">
        <v>2014</v>
      </c>
      <c r="J5790" t="s">
        <v>34</v>
      </c>
      <c r="K5790" t="s">
        <v>44</v>
      </c>
      <c r="L5790" t="s">
        <v>44</v>
      </c>
      <c r="M5790" s="54" t="s">
        <v>44</v>
      </c>
      <c r="N5790">
        <v>15</v>
      </c>
      <c r="O5790" t="s">
        <v>44</v>
      </c>
      <c r="P5790">
        <v>25.8198889747161</v>
      </c>
    </row>
    <row r="5791" spans="1:16" x14ac:dyDescent="0.25">
      <c r="A5791" s="20" t="s">
        <v>21963</v>
      </c>
      <c r="B5791">
        <v>4</v>
      </c>
      <c r="C5791" t="s">
        <v>68</v>
      </c>
      <c r="D5791" t="s">
        <v>91</v>
      </c>
      <c r="E5791" t="s">
        <v>79</v>
      </c>
      <c r="F5791" t="s">
        <v>38</v>
      </c>
      <c r="G5791">
        <v>2</v>
      </c>
      <c r="H5791">
        <v>3</v>
      </c>
      <c r="I5791">
        <v>2014</v>
      </c>
      <c r="J5791" t="s">
        <v>54</v>
      </c>
      <c r="K5791" t="s">
        <v>44</v>
      </c>
      <c r="L5791" t="s">
        <v>44</v>
      </c>
      <c r="M5791" s="54" t="s">
        <v>44</v>
      </c>
      <c r="N5791">
        <v>1</v>
      </c>
      <c r="O5791" t="s">
        <v>44</v>
      </c>
      <c r="P5791">
        <v>100</v>
      </c>
    </row>
    <row r="5792" spans="1:16" x14ac:dyDescent="0.25">
      <c r="A5792" s="20" t="s">
        <v>17190</v>
      </c>
      <c r="B5792">
        <v>4</v>
      </c>
      <c r="C5792" t="s">
        <v>68</v>
      </c>
      <c r="D5792" t="s">
        <v>91</v>
      </c>
      <c r="E5792" t="s">
        <v>79</v>
      </c>
      <c r="F5792" t="s">
        <v>38</v>
      </c>
      <c r="G5792">
        <v>3</v>
      </c>
      <c r="H5792">
        <v>3</v>
      </c>
      <c r="I5792">
        <v>2014</v>
      </c>
      <c r="J5792" t="s">
        <v>54</v>
      </c>
      <c r="K5792" t="s">
        <v>44</v>
      </c>
      <c r="L5792" t="s">
        <v>44</v>
      </c>
      <c r="M5792" s="54" t="s">
        <v>44</v>
      </c>
      <c r="N5792">
        <v>2</v>
      </c>
      <c r="O5792" t="s">
        <v>44</v>
      </c>
      <c r="P5792">
        <v>70.710678118654698</v>
      </c>
    </row>
    <row r="5793" spans="1:16" x14ac:dyDescent="0.25">
      <c r="A5793" s="20" t="s">
        <v>17191</v>
      </c>
      <c r="B5793">
        <v>4</v>
      </c>
      <c r="C5793" t="s">
        <v>68</v>
      </c>
      <c r="D5793" t="s">
        <v>91</v>
      </c>
      <c r="E5793" t="s">
        <v>79</v>
      </c>
      <c r="F5793" t="s">
        <v>38</v>
      </c>
      <c r="G5793">
        <v>4</v>
      </c>
      <c r="H5793">
        <v>3</v>
      </c>
      <c r="I5793">
        <v>2014</v>
      </c>
      <c r="J5793" t="s">
        <v>54</v>
      </c>
      <c r="K5793" t="s">
        <v>44</v>
      </c>
      <c r="L5793" t="s">
        <v>44</v>
      </c>
      <c r="M5793" s="54" t="s">
        <v>44</v>
      </c>
      <c r="N5793">
        <v>2</v>
      </c>
      <c r="O5793" t="s">
        <v>44</v>
      </c>
      <c r="P5793">
        <v>70.710678118654698</v>
      </c>
    </row>
    <row r="5794" spans="1:16" x14ac:dyDescent="0.25">
      <c r="A5794" s="20" t="s">
        <v>17192</v>
      </c>
      <c r="B5794">
        <v>4</v>
      </c>
      <c r="C5794" t="s">
        <v>68</v>
      </c>
      <c r="D5794" t="s">
        <v>91</v>
      </c>
      <c r="E5794" t="s">
        <v>79</v>
      </c>
      <c r="F5794" t="s">
        <v>38</v>
      </c>
      <c r="G5794">
        <v>3</v>
      </c>
      <c r="H5794">
        <v>3</v>
      </c>
      <c r="I5794">
        <v>2014</v>
      </c>
      <c r="J5794" t="s">
        <v>34</v>
      </c>
      <c r="K5794" t="s">
        <v>44</v>
      </c>
      <c r="L5794" t="s">
        <v>44</v>
      </c>
      <c r="M5794" s="54" t="s">
        <v>44</v>
      </c>
      <c r="N5794">
        <v>20</v>
      </c>
      <c r="O5794" t="s">
        <v>44</v>
      </c>
      <c r="P5794">
        <v>22.360679774997902</v>
      </c>
    </row>
    <row r="5795" spans="1:16" x14ac:dyDescent="0.25">
      <c r="A5795" s="20" t="s">
        <v>17193</v>
      </c>
      <c r="B5795">
        <v>4</v>
      </c>
      <c r="C5795" t="s">
        <v>68</v>
      </c>
      <c r="D5795" t="s">
        <v>91</v>
      </c>
      <c r="E5795" t="s">
        <v>79</v>
      </c>
      <c r="F5795" t="s">
        <v>38</v>
      </c>
      <c r="G5795">
        <v>2</v>
      </c>
      <c r="H5795">
        <v>3</v>
      </c>
      <c r="I5795">
        <v>2014</v>
      </c>
      <c r="J5795" t="s">
        <v>55</v>
      </c>
      <c r="K5795" t="s">
        <v>44</v>
      </c>
      <c r="L5795" t="s">
        <v>44</v>
      </c>
      <c r="M5795" s="54" t="s">
        <v>44</v>
      </c>
      <c r="N5795">
        <v>3</v>
      </c>
      <c r="O5795" t="s">
        <v>44</v>
      </c>
      <c r="P5795">
        <v>57.735026918962603</v>
      </c>
    </row>
    <row r="5796" spans="1:16" x14ac:dyDescent="0.25">
      <c r="A5796" s="20" t="s">
        <v>17194</v>
      </c>
      <c r="B5796">
        <v>4</v>
      </c>
      <c r="C5796" t="s">
        <v>68</v>
      </c>
      <c r="D5796" t="s">
        <v>91</v>
      </c>
      <c r="E5796" t="s">
        <v>79</v>
      </c>
      <c r="F5796" t="s">
        <v>38</v>
      </c>
      <c r="G5796">
        <v>3</v>
      </c>
      <c r="H5796">
        <v>3</v>
      </c>
      <c r="I5796">
        <v>2014</v>
      </c>
      <c r="J5796" t="s">
        <v>55</v>
      </c>
      <c r="K5796" t="s">
        <v>44</v>
      </c>
      <c r="L5796" t="s">
        <v>44</v>
      </c>
      <c r="M5796" s="54" t="s">
        <v>44</v>
      </c>
      <c r="N5796">
        <v>8</v>
      </c>
      <c r="O5796" t="s">
        <v>44</v>
      </c>
      <c r="P5796">
        <v>35.355339059327399</v>
      </c>
    </row>
    <row r="5797" spans="1:16" x14ac:dyDescent="0.25">
      <c r="A5797" s="20" t="s">
        <v>17195</v>
      </c>
      <c r="B5797">
        <v>4</v>
      </c>
      <c r="C5797" t="s">
        <v>68</v>
      </c>
      <c r="D5797" t="s">
        <v>91</v>
      </c>
      <c r="E5797" t="s">
        <v>79</v>
      </c>
      <c r="F5797" t="s">
        <v>38</v>
      </c>
      <c r="G5797">
        <v>4</v>
      </c>
      <c r="H5797">
        <v>3</v>
      </c>
      <c r="I5797">
        <v>2014</v>
      </c>
      <c r="J5797" t="s">
        <v>55</v>
      </c>
      <c r="K5797" t="s">
        <v>44</v>
      </c>
      <c r="L5797" t="s">
        <v>44</v>
      </c>
      <c r="M5797" s="54" t="s">
        <v>44</v>
      </c>
      <c r="N5797">
        <v>19</v>
      </c>
      <c r="O5797" t="s">
        <v>44</v>
      </c>
      <c r="P5797">
        <v>22.941573387056199</v>
      </c>
    </row>
    <row r="5798" spans="1:16" x14ac:dyDescent="0.25">
      <c r="A5798" s="20" t="s">
        <v>17196</v>
      </c>
      <c r="B5798">
        <v>4</v>
      </c>
      <c r="C5798" t="s">
        <v>68</v>
      </c>
      <c r="D5798" t="s">
        <v>91</v>
      </c>
      <c r="E5798" t="s">
        <v>79</v>
      </c>
      <c r="F5798" t="s">
        <v>38</v>
      </c>
      <c r="G5798">
        <v>5</v>
      </c>
      <c r="H5798">
        <v>3</v>
      </c>
      <c r="I5798">
        <v>2014</v>
      </c>
      <c r="J5798" t="s">
        <v>55</v>
      </c>
      <c r="K5798" t="s">
        <v>44</v>
      </c>
      <c r="L5798" t="s">
        <v>44</v>
      </c>
      <c r="M5798" s="54" t="s">
        <v>44</v>
      </c>
      <c r="N5798">
        <v>22</v>
      </c>
      <c r="O5798" t="s">
        <v>44</v>
      </c>
      <c r="P5798">
        <v>21.320071635561</v>
      </c>
    </row>
    <row r="5799" spans="1:16" x14ac:dyDescent="0.25">
      <c r="A5799" s="20" t="s">
        <v>17197</v>
      </c>
      <c r="B5799">
        <v>4</v>
      </c>
      <c r="C5799" t="s">
        <v>68</v>
      </c>
      <c r="D5799" t="s">
        <v>91</v>
      </c>
      <c r="E5799" t="s">
        <v>79</v>
      </c>
      <c r="F5799" t="s">
        <v>38</v>
      </c>
      <c r="G5799">
        <v>4</v>
      </c>
      <c r="H5799">
        <v>3</v>
      </c>
      <c r="I5799">
        <v>2014</v>
      </c>
      <c r="J5799" t="s">
        <v>34</v>
      </c>
      <c r="K5799" t="s">
        <v>44</v>
      </c>
      <c r="L5799" t="s">
        <v>44</v>
      </c>
      <c r="M5799" s="54" t="s">
        <v>44</v>
      </c>
      <c r="N5799">
        <v>16</v>
      </c>
      <c r="O5799" t="s">
        <v>44</v>
      </c>
      <c r="P5799">
        <v>25</v>
      </c>
    </row>
    <row r="5800" spans="1:16" x14ac:dyDescent="0.25">
      <c r="A5800" s="20" t="s">
        <v>17198</v>
      </c>
      <c r="B5800">
        <v>4</v>
      </c>
      <c r="C5800" t="s">
        <v>68</v>
      </c>
      <c r="D5800" t="s">
        <v>91</v>
      </c>
      <c r="E5800" t="s">
        <v>79</v>
      </c>
      <c r="F5800" t="s">
        <v>38</v>
      </c>
      <c r="G5800">
        <v>2</v>
      </c>
      <c r="H5800">
        <v>3</v>
      </c>
      <c r="I5800">
        <v>2014</v>
      </c>
      <c r="J5800" t="s">
        <v>56</v>
      </c>
      <c r="K5800" t="s">
        <v>44</v>
      </c>
      <c r="L5800" t="s">
        <v>44</v>
      </c>
      <c r="M5800" s="54" t="s">
        <v>44</v>
      </c>
      <c r="N5800">
        <v>1</v>
      </c>
      <c r="O5800" t="s">
        <v>44</v>
      </c>
      <c r="P5800">
        <v>100</v>
      </c>
    </row>
    <row r="5801" spans="1:16" x14ac:dyDescent="0.25">
      <c r="A5801" s="20" t="s">
        <v>17199</v>
      </c>
      <c r="B5801">
        <v>4</v>
      </c>
      <c r="C5801" t="s">
        <v>68</v>
      </c>
      <c r="D5801" t="s">
        <v>91</v>
      </c>
      <c r="E5801" t="s">
        <v>79</v>
      </c>
      <c r="F5801" t="s">
        <v>38</v>
      </c>
      <c r="G5801">
        <v>3</v>
      </c>
      <c r="H5801">
        <v>3</v>
      </c>
      <c r="I5801">
        <v>2014</v>
      </c>
      <c r="J5801" t="s">
        <v>56</v>
      </c>
      <c r="K5801" t="s">
        <v>44</v>
      </c>
      <c r="L5801" t="s">
        <v>44</v>
      </c>
      <c r="M5801" s="54" t="s">
        <v>44</v>
      </c>
      <c r="N5801">
        <v>3</v>
      </c>
      <c r="O5801" t="s">
        <v>44</v>
      </c>
      <c r="P5801">
        <v>57.735026918962603</v>
      </c>
    </row>
    <row r="5802" spans="1:16" x14ac:dyDescent="0.25">
      <c r="A5802" s="20" t="s">
        <v>17200</v>
      </c>
      <c r="B5802">
        <v>4</v>
      </c>
      <c r="C5802" t="s">
        <v>68</v>
      </c>
      <c r="D5802" t="s">
        <v>91</v>
      </c>
      <c r="E5802" t="s">
        <v>79</v>
      </c>
      <c r="F5802" t="s">
        <v>38</v>
      </c>
      <c r="G5802">
        <v>5</v>
      </c>
      <c r="H5802">
        <v>3</v>
      </c>
      <c r="I5802">
        <v>2014</v>
      </c>
      <c r="J5802" t="s">
        <v>56</v>
      </c>
      <c r="K5802" t="s">
        <v>44</v>
      </c>
      <c r="L5802" t="s">
        <v>44</v>
      </c>
      <c r="M5802" s="54" t="s">
        <v>44</v>
      </c>
      <c r="N5802">
        <v>41</v>
      </c>
      <c r="O5802" t="s">
        <v>44</v>
      </c>
      <c r="P5802">
        <v>15.6173761888606</v>
      </c>
    </row>
    <row r="5803" spans="1:16" x14ac:dyDescent="0.25">
      <c r="A5803" s="20" t="s">
        <v>17201</v>
      </c>
      <c r="B5803">
        <v>4</v>
      </c>
      <c r="C5803" t="s">
        <v>68</v>
      </c>
      <c r="D5803" t="s">
        <v>91</v>
      </c>
      <c r="E5803" t="s">
        <v>79</v>
      </c>
      <c r="F5803" t="s">
        <v>38</v>
      </c>
      <c r="G5803">
        <v>5</v>
      </c>
      <c r="H5803">
        <v>3</v>
      </c>
      <c r="I5803">
        <v>2014</v>
      </c>
      <c r="J5803" t="s">
        <v>34</v>
      </c>
      <c r="K5803" t="s">
        <v>44</v>
      </c>
      <c r="L5803" t="s">
        <v>44</v>
      </c>
      <c r="M5803" s="54" t="s">
        <v>44</v>
      </c>
      <c r="N5803">
        <v>42</v>
      </c>
      <c r="O5803" t="s">
        <v>44</v>
      </c>
      <c r="P5803">
        <v>15.430334996209201</v>
      </c>
    </row>
    <row r="5804" spans="1:16" x14ac:dyDescent="0.25">
      <c r="A5804" s="20" t="s">
        <v>21964</v>
      </c>
      <c r="B5804">
        <v>4</v>
      </c>
      <c r="C5804" t="s">
        <v>68</v>
      </c>
      <c r="D5804" t="s">
        <v>91</v>
      </c>
      <c r="E5804" t="s">
        <v>79</v>
      </c>
      <c r="F5804" t="s">
        <v>38</v>
      </c>
      <c r="G5804">
        <v>2</v>
      </c>
      <c r="H5804">
        <v>3</v>
      </c>
      <c r="I5804">
        <v>2014</v>
      </c>
      <c r="J5804" t="s">
        <v>57</v>
      </c>
      <c r="K5804" t="s">
        <v>44</v>
      </c>
      <c r="L5804" t="s">
        <v>44</v>
      </c>
      <c r="M5804" s="54" t="s">
        <v>44</v>
      </c>
      <c r="N5804">
        <v>2</v>
      </c>
      <c r="O5804" t="s">
        <v>44</v>
      </c>
      <c r="P5804">
        <v>70.710678118654698</v>
      </c>
    </row>
    <row r="5805" spans="1:16" x14ac:dyDescent="0.25">
      <c r="A5805" s="20" t="s">
        <v>17202</v>
      </c>
      <c r="B5805">
        <v>4</v>
      </c>
      <c r="C5805" t="s">
        <v>68</v>
      </c>
      <c r="D5805" t="s">
        <v>91</v>
      </c>
      <c r="E5805" t="s">
        <v>79</v>
      </c>
      <c r="F5805" t="s">
        <v>38</v>
      </c>
      <c r="G5805">
        <v>3</v>
      </c>
      <c r="H5805">
        <v>3</v>
      </c>
      <c r="I5805">
        <v>2014</v>
      </c>
      <c r="J5805" t="s">
        <v>57</v>
      </c>
      <c r="K5805" t="s">
        <v>44</v>
      </c>
      <c r="L5805" t="s">
        <v>44</v>
      </c>
      <c r="M5805" s="54" t="s">
        <v>44</v>
      </c>
      <c r="N5805">
        <v>8</v>
      </c>
      <c r="O5805" t="s">
        <v>44</v>
      </c>
      <c r="P5805">
        <v>35.355339059327399</v>
      </c>
    </row>
    <row r="5806" spans="1:16" x14ac:dyDescent="0.25">
      <c r="A5806" s="20" t="s">
        <v>17203</v>
      </c>
      <c r="B5806">
        <v>4</v>
      </c>
      <c r="C5806" t="s">
        <v>68</v>
      </c>
      <c r="D5806" t="s">
        <v>91</v>
      </c>
      <c r="E5806" t="s">
        <v>79</v>
      </c>
      <c r="F5806" t="s">
        <v>38</v>
      </c>
      <c r="G5806">
        <v>4</v>
      </c>
      <c r="H5806">
        <v>3</v>
      </c>
      <c r="I5806">
        <v>2014</v>
      </c>
      <c r="J5806" t="s">
        <v>57</v>
      </c>
      <c r="K5806" t="s">
        <v>44</v>
      </c>
      <c r="L5806" t="s">
        <v>44</v>
      </c>
      <c r="M5806" s="54" t="s">
        <v>44</v>
      </c>
      <c r="N5806">
        <v>16</v>
      </c>
      <c r="O5806" t="s">
        <v>44</v>
      </c>
      <c r="P5806">
        <v>25</v>
      </c>
    </row>
    <row r="5807" spans="1:16" x14ac:dyDescent="0.25">
      <c r="A5807" s="20" t="s">
        <v>17204</v>
      </c>
      <c r="B5807">
        <v>4</v>
      </c>
      <c r="C5807" t="s">
        <v>68</v>
      </c>
      <c r="D5807" t="s">
        <v>91</v>
      </c>
      <c r="E5807" t="s">
        <v>79</v>
      </c>
      <c r="F5807" t="s">
        <v>38</v>
      </c>
      <c r="G5807">
        <v>5</v>
      </c>
      <c r="H5807">
        <v>3</v>
      </c>
      <c r="I5807">
        <v>2014</v>
      </c>
      <c r="J5807" t="s">
        <v>57</v>
      </c>
      <c r="K5807">
        <v>1.39</v>
      </c>
      <c r="L5807">
        <v>-0.29099999999999998</v>
      </c>
      <c r="M5807" s="54">
        <v>3.0710000000000002</v>
      </c>
      <c r="N5807">
        <v>21</v>
      </c>
      <c r="O5807" t="s">
        <v>44</v>
      </c>
      <c r="P5807">
        <v>21.821789023599202</v>
      </c>
    </row>
    <row r="5808" spans="1:16" x14ac:dyDescent="0.25">
      <c r="A5808" s="20" t="s">
        <v>17205</v>
      </c>
      <c r="B5808">
        <v>4</v>
      </c>
      <c r="C5808" t="s">
        <v>68</v>
      </c>
      <c r="D5808" t="s">
        <v>91</v>
      </c>
      <c r="E5808" t="s">
        <v>79</v>
      </c>
      <c r="F5808" t="s">
        <v>38</v>
      </c>
      <c r="G5808">
        <v>2</v>
      </c>
      <c r="H5808">
        <v>3</v>
      </c>
      <c r="I5808">
        <v>2014</v>
      </c>
      <c r="J5808" t="s">
        <v>58</v>
      </c>
      <c r="K5808" t="s">
        <v>44</v>
      </c>
      <c r="L5808" t="s">
        <v>44</v>
      </c>
      <c r="M5808" s="54" t="s">
        <v>44</v>
      </c>
      <c r="N5808">
        <v>11</v>
      </c>
      <c r="O5808" t="s">
        <v>44</v>
      </c>
      <c r="P5808">
        <v>30.151134457776401</v>
      </c>
    </row>
    <row r="5809" spans="1:16" x14ac:dyDescent="0.25">
      <c r="A5809" s="20" t="s">
        <v>17206</v>
      </c>
      <c r="B5809">
        <v>4</v>
      </c>
      <c r="C5809" t="s">
        <v>68</v>
      </c>
      <c r="D5809" t="s">
        <v>91</v>
      </c>
      <c r="E5809" t="s">
        <v>79</v>
      </c>
      <c r="F5809" t="s">
        <v>38</v>
      </c>
      <c r="G5809">
        <v>3</v>
      </c>
      <c r="H5809">
        <v>3</v>
      </c>
      <c r="I5809">
        <v>2014</v>
      </c>
      <c r="J5809" t="s">
        <v>58</v>
      </c>
      <c r="K5809" t="s">
        <v>44</v>
      </c>
      <c r="L5809" t="s">
        <v>44</v>
      </c>
      <c r="M5809" s="54" t="s">
        <v>44</v>
      </c>
      <c r="N5809">
        <v>24</v>
      </c>
      <c r="O5809" t="s">
        <v>44</v>
      </c>
      <c r="P5809">
        <v>20.412414523193199</v>
      </c>
    </row>
    <row r="5810" spans="1:16" x14ac:dyDescent="0.25">
      <c r="A5810" s="20" t="s">
        <v>17207</v>
      </c>
      <c r="B5810">
        <v>4</v>
      </c>
      <c r="C5810" t="s">
        <v>68</v>
      </c>
      <c r="D5810" t="s">
        <v>91</v>
      </c>
      <c r="E5810" t="s">
        <v>79</v>
      </c>
      <c r="F5810" t="s">
        <v>38</v>
      </c>
      <c r="G5810">
        <v>4</v>
      </c>
      <c r="H5810">
        <v>3</v>
      </c>
      <c r="I5810">
        <v>2014</v>
      </c>
      <c r="J5810" t="s">
        <v>58</v>
      </c>
      <c r="K5810" t="s">
        <v>44</v>
      </c>
      <c r="L5810" t="s">
        <v>44</v>
      </c>
      <c r="M5810" s="54" t="s">
        <v>44</v>
      </c>
      <c r="N5810">
        <v>67</v>
      </c>
      <c r="O5810" t="s">
        <v>44</v>
      </c>
      <c r="P5810">
        <v>12.2169444356305</v>
      </c>
    </row>
    <row r="5811" spans="1:16" x14ac:dyDescent="0.25">
      <c r="A5811" s="20" t="s">
        <v>17208</v>
      </c>
      <c r="B5811">
        <v>4</v>
      </c>
      <c r="C5811" t="s">
        <v>68</v>
      </c>
      <c r="D5811" t="s">
        <v>91</v>
      </c>
      <c r="E5811" t="s">
        <v>79</v>
      </c>
      <c r="F5811" t="s">
        <v>38</v>
      </c>
      <c r="G5811">
        <v>5</v>
      </c>
      <c r="H5811">
        <v>3</v>
      </c>
      <c r="I5811">
        <v>2014</v>
      </c>
      <c r="J5811" t="s">
        <v>58</v>
      </c>
      <c r="K5811" t="s">
        <v>44</v>
      </c>
      <c r="L5811" t="s">
        <v>44</v>
      </c>
      <c r="M5811" s="54" t="s">
        <v>44</v>
      </c>
      <c r="N5811">
        <v>109</v>
      </c>
      <c r="O5811" t="s">
        <v>44</v>
      </c>
      <c r="P5811">
        <v>9.5782628522115107</v>
      </c>
    </row>
    <row r="5812" spans="1:16" x14ac:dyDescent="0.25">
      <c r="A5812" s="20" t="s">
        <v>21965</v>
      </c>
      <c r="B5812">
        <v>4</v>
      </c>
      <c r="C5812" t="s">
        <v>68</v>
      </c>
      <c r="D5812" t="s">
        <v>91</v>
      </c>
      <c r="E5812" t="s">
        <v>79</v>
      </c>
      <c r="F5812" t="s">
        <v>38</v>
      </c>
      <c r="G5812">
        <v>2</v>
      </c>
      <c r="H5812">
        <v>3</v>
      </c>
      <c r="I5812">
        <v>2014</v>
      </c>
      <c r="J5812" t="s">
        <v>59</v>
      </c>
      <c r="K5812" t="s">
        <v>44</v>
      </c>
      <c r="L5812" t="s">
        <v>44</v>
      </c>
      <c r="M5812" s="54" t="s">
        <v>44</v>
      </c>
      <c r="N5812">
        <v>2</v>
      </c>
      <c r="O5812" t="s">
        <v>44</v>
      </c>
      <c r="P5812">
        <v>70.710678118654698</v>
      </c>
    </row>
    <row r="5813" spans="1:16" x14ac:dyDescent="0.25">
      <c r="A5813" s="20" t="s">
        <v>21966</v>
      </c>
      <c r="B5813">
        <v>4</v>
      </c>
      <c r="C5813" t="s">
        <v>68</v>
      </c>
      <c r="D5813" t="s">
        <v>91</v>
      </c>
      <c r="E5813" t="s">
        <v>79</v>
      </c>
      <c r="F5813" t="s">
        <v>38</v>
      </c>
      <c r="G5813">
        <v>3</v>
      </c>
      <c r="H5813">
        <v>3</v>
      </c>
      <c r="I5813">
        <v>2014</v>
      </c>
      <c r="J5813" t="s">
        <v>59</v>
      </c>
      <c r="K5813" t="s">
        <v>44</v>
      </c>
      <c r="L5813" t="s">
        <v>44</v>
      </c>
      <c r="M5813" s="54" t="s">
        <v>44</v>
      </c>
      <c r="N5813">
        <v>2</v>
      </c>
      <c r="O5813" t="s">
        <v>44</v>
      </c>
      <c r="P5813">
        <v>70.710678118654698</v>
      </c>
    </row>
    <row r="5814" spans="1:16" x14ac:dyDescent="0.25">
      <c r="A5814" s="20" t="s">
        <v>17209</v>
      </c>
      <c r="B5814">
        <v>4</v>
      </c>
      <c r="C5814" t="s">
        <v>68</v>
      </c>
      <c r="D5814" t="s">
        <v>91</v>
      </c>
      <c r="E5814" t="s">
        <v>79</v>
      </c>
      <c r="F5814" t="s">
        <v>38</v>
      </c>
      <c r="G5814">
        <v>4</v>
      </c>
      <c r="H5814">
        <v>3</v>
      </c>
      <c r="I5814">
        <v>2014</v>
      </c>
      <c r="J5814" t="s">
        <v>59</v>
      </c>
      <c r="K5814" t="s">
        <v>44</v>
      </c>
      <c r="L5814" t="s">
        <v>44</v>
      </c>
      <c r="M5814" s="54" t="s">
        <v>44</v>
      </c>
      <c r="N5814">
        <v>9</v>
      </c>
      <c r="O5814" t="s">
        <v>44</v>
      </c>
      <c r="P5814">
        <v>33.3333333333333</v>
      </c>
    </row>
    <row r="5815" spans="1:16" x14ac:dyDescent="0.25">
      <c r="A5815" s="20" t="s">
        <v>17210</v>
      </c>
      <c r="B5815">
        <v>4</v>
      </c>
      <c r="C5815" t="s">
        <v>68</v>
      </c>
      <c r="D5815" t="s">
        <v>91</v>
      </c>
      <c r="E5815" t="s">
        <v>79</v>
      </c>
      <c r="F5815" t="s">
        <v>38</v>
      </c>
      <c r="G5815">
        <v>5</v>
      </c>
      <c r="H5815">
        <v>3</v>
      </c>
      <c r="I5815">
        <v>2014</v>
      </c>
      <c r="J5815" t="s">
        <v>59</v>
      </c>
      <c r="K5815" t="s">
        <v>44</v>
      </c>
      <c r="L5815" t="s">
        <v>44</v>
      </c>
      <c r="M5815" s="54" t="s">
        <v>44</v>
      </c>
      <c r="N5815">
        <v>6</v>
      </c>
      <c r="O5815" t="s">
        <v>44</v>
      </c>
      <c r="P5815">
        <v>40.824829046386299</v>
      </c>
    </row>
    <row r="5816" spans="1:16" x14ac:dyDescent="0.25">
      <c r="A5816" s="20" t="s">
        <v>17211</v>
      </c>
      <c r="B5816">
        <v>4</v>
      </c>
      <c r="C5816" t="s">
        <v>68</v>
      </c>
      <c r="D5816" t="s">
        <v>91</v>
      </c>
      <c r="E5816" t="s">
        <v>79</v>
      </c>
      <c r="F5816" t="s">
        <v>38</v>
      </c>
      <c r="G5816">
        <v>2</v>
      </c>
      <c r="H5816">
        <v>3</v>
      </c>
      <c r="I5816">
        <v>2014</v>
      </c>
      <c r="J5816" t="s">
        <v>60</v>
      </c>
      <c r="K5816" t="s">
        <v>44</v>
      </c>
      <c r="L5816" t="s">
        <v>44</v>
      </c>
      <c r="M5816" s="54" t="s">
        <v>44</v>
      </c>
      <c r="N5816">
        <v>5</v>
      </c>
      <c r="O5816" t="s">
        <v>44</v>
      </c>
      <c r="P5816">
        <v>44.721359549995803</v>
      </c>
    </row>
    <row r="5817" spans="1:16" x14ac:dyDescent="0.25">
      <c r="A5817" s="20" t="s">
        <v>17212</v>
      </c>
      <c r="B5817">
        <v>4</v>
      </c>
      <c r="C5817" t="s">
        <v>68</v>
      </c>
      <c r="D5817" t="s">
        <v>91</v>
      </c>
      <c r="E5817" t="s">
        <v>79</v>
      </c>
      <c r="F5817" t="s">
        <v>38</v>
      </c>
      <c r="G5817">
        <v>3</v>
      </c>
      <c r="H5817">
        <v>3</v>
      </c>
      <c r="I5817">
        <v>2014</v>
      </c>
      <c r="J5817" t="s">
        <v>60</v>
      </c>
      <c r="K5817" t="s">
        <v>44</v>
      </c>
      <c r="L5817" t="s">
        <v>44</v>
      </c>
      <c r="M5817" s="54" t="s">
        <v>44</v>
      </c>
      <c r="N5817">
        <v>26</v>
      </c>
      <c r="O5817" t="s">
        <v>44</v>
      </c>
      <c r="P5817">
        <v>19.611613513818401</v>
      </c>
    </row>
    <row r="5818" spans="1:16" x14ac:dyDescent="0.25">
      <c r="A5818" s="20" t="s">
        <v>17213</v>
      </c>
      <c r="B5818">
        <v>4</v>
      </c>
      <c r="C5818" t="s">
        <v>68</v>
      </c>
      <c r="D5818" t="s">
        <v>91</v>
      </c>
      <c r="E5818" t="s">
        <v>79</v>
      </c>
      <c r="F5818" t="s">
        <v>38</v>
      </c>
      <c r="G5818">
        <v>4</v>
      </c>
      <c r="H5818">
        <v>3</v>
      </c>
      <c r="I5818">
        <v>2014</v>
      </c>
      <c r="J5818" t="s">
        <v>60</v>
      </c>
      <c r="K5818" t="s">
        <v>44</v>
      </c>
      <c r="L5818" t="s">
        <v>44</v>
      </c>
      <c r="M5818" s="54" t="s">
        <v>44</v>
      </c>
      <c r="N5818">
        <v>37</v>
      </c>
      <c r="O5818" t="s">
        <v>44</v>
      </c>
      <c r="P5818">
        <v>16.439898730535699</v>
      </c>
    </row>
    <row r="5819" spans="1:16" x14ac:dyDescent="0.25">
      <c r="A5819" s="20" t="s">
        <v>17214</v>
      </c>
      <c r="B5819">
        <v>4</v>
      </c>
      <c r="C5819" t="s">
        <v>68</v>
      </c>
      <c r="D5819" t="s">
        <v>91</v>
      </c>
      <c r="E5819" t="s">
        <v>79</v>
      </c>
      <c r="F5819" t="s">
        <v>38</v>
      </c>
      <c r="G5819">
        <v>5</v>
      </c>
      <c r="H5819">
        <v>3</v>
      </c>
      <c r="I5819">
        <v>2014</v>
      </c>
      <c r="J5819" t="s">
        <v>60</v>
      </c>
      <c r="K5819" t="s">
        <v>44</v>
      </c>
      <c r="L5819" t="s">
        <v>44</v>
      </c>
      <c r="M5819" s="54" t="s">
        <v>44</v>
      </c>
      <c r="N5819">
        <v>28</v>
      </c>
      <c r="O5819" t="s">
        <v>44</v>
      </c>
      <c r="P5819">
        <v>18.8982236504614</v>
      </c>
    </row>
    <row r="5820" spans="1:16" x14ac:dyDescent="0.25">
      <c r="A5820" s="20" t="s">
        <v>17215</v>
      </c>
      <c r="B5820">
        <v>4</v>
      </c>
      <c r="C5820" t="s">
        <v>68</v>
      </c>
      <c r="D5820" t="s">
        <v>91</v>
      </c>
      <c r="E5820" t="s">
        <v>79</v>
      </c>
      <c r="F5820" t="s">
        <v>38</v>
      </c>
      <c r="G5820">
        <v>2</v>
      </c>
      <c r="H5820">
        <v>3</v>
      </c>
      <c r="I5820">
        <v>2014</v>
      </c>
      <c r="J5820" t="s">
        <v>61</v>
      </c>
      <c r="K5820" t="s">
        <v>44</v>
      </c>
      <c r="L5820" t="s">
        <v>44</v>
      </c>
      <c r="M5820" s="54" t="s">
        <v>44</v>
      </c>
      <c r="N5820">
        <v>1</v>
      </c>
      <c r="O5820" t="s">
        <v>44</v>
      </c>
      <c r="P5820">
        <v>100</v>
      </c>
    </row>
    <row r="5821" spans="1:16" x14ac:dyDescent="0.25">
      <c r="A5821" s="20" t="s">
        <v>17216</v>
      </c>
      <c r="B5821">
        <v>4</v>
      </c>
      <c r="C5821" t="s">
        <v>68</v>
      </c>
      <c r="D5821" t="s">
        <v>91</v>
      </c>
      <c r="E5821" t="s">
        <v>79</v>
      </c>
      <c r="F5821" t="s">
        <v>38</v>
      </c>
      <c r="G5821">
        <v>4</v>
      </c>
      <c r="H5821">
        <v>3</v>
      </c>
      <c r="I5821">
        <v>2014</v>
      </c>
      <c r="J5821" t="s">
        <v>61</v>
      </c>
      <c r="K5821" t="s">
        <v>44</v>
      </c>
      <c r="L5821" t="s">
        <v>44</v>
      </c>
      <c r="M5821" s="54" t="s">
        <v>44</v>
      </c>
      <c r="N5821">
        <v>3</v>
      </c>
      <c r="O5821" t="s">
        <v>44</v>
      </c>
      <c r="P5821">
        <v>57.735026918962603</v>
      </c>
    </row>
    <row r="5822" spans="1:16" x14ac:dyDescent="0.25">
      <c r="A5822" s="20" t="s">
        <v>17217</v>
      </c>
      <c r="B5822">
        <v>4</v>
      </c>
      <c r="C5822" t="s">
        <v>68</v>
      </c>
      <c r="D5822" t="s">
        <v>91</v>
      </c>
      <c r="E5822" t="s">
        <v>79</v>
      </c>
      <c r="F5822" t="s">
        <v>38</v>
      </c>
      <c r="G5822">
        <v>2</v>
      </c>
      <c r="H5822">
        <v>3</v>
      </c>
      <c r="I5822">
        <v>2014</v>
      </c>
      <c r="J5822" t="s">
        <v>62</v>
      </c>
      <c r="K5822" t="s">
        <v>44</v>
      </c>
      <c r="L5822" t="s">
        <v>44</v>
      </c>
      <c r="M5822" s="54" t="s">
        <v>44</v>
      </c>
      <c r="N5822">
        <v>1</v>
      </c>
      <c r="O5822" t="s">
        <v>44</v>
      </c>
      <c r="P5822">
        <v>100</v>
      </c>
    </row>
    <row r="5823" spans="1:16" x14ac:dyDescent="0.25">
      <c r="A5823" s="20" t="s">
        <v>17218</v>
      </c>
      <c r="B5823">
        <v>4</v>
      </c>
      <c r="C5823" t="s">
        <v>68</v>
      </c>
      <c r="D5823" t="s">
        <v>91</v>
      </c>
      <c r="E5823" t="s">
        <v>79</v>
      </c>
      <c r="F5823" t="s">
        <v>38</v>
      </c>
      <c r="G5823">
        <v>3</v>
      </c>
      <c r="H5823">
        <v>3</v>
      </c>
      <c r="I5823">
        <v>2014</v>
      </c>
      <c r="J5823" t="s">
        <v>62</v>
      </c>
      <c r="K5823" t="s">
        <v>44</v>
      </c>
      <c r="L5823" t="s">
        <v>44</v>
      </c>
      <c r="M5823" s="54" t="s">
        <v>44</v>
      </c>
      <c r="N5823">
        <v>2</v>
      </c>
      <c r="O5823" t="s">
        <v>44</v>
      </c>
      <c r="P5823">
        <v>70.710678118654698</v>
      </c>
    </row>
    <row r="5824" spans="1:16" x14ac:dyDescent="0.25">
      <c r="A5824" s="20" t="s">
        <v>17219</v>
      </c>
      <c r="B5824">
        <v>4</v>
      </c>
      <c r="C5824" t="s">
        <v>68</v>
      </c>
      <c r="D5824" t="s">
        <v>91</v>
      </c>
      <c r="E5824" t="s">
        <v>79</v>
      </c>
      <c r="F5824" t="s">
        <v>38</v>
      </c>
      <c r="G5824">
        <v>4</v>
      </c>
      <c r="H5824">
        <v>3</v>
      </c>
      <c r="I5824">
        <v>2014</v>
      </c>
      <c r="J5824" t="s">
        <v>62</v>
      </c>
      <c r="K5824" t="s">
        <v>44</v>
      </c>
      <c r="L5824" t="s">
        <v>44</v>
      </c>
      <c r="M5824" s="54" t="s">
        <v>44</v>
      </c>
      <c r="N5824">
        <v>6</v>
      </c>
      <c r="O5824" t="s">
        <v>44</v>
      </c>
      <c r="P5824">
        <v>40.824829046386299</v>
      </c>
    </row>
    <row r="5825" spans="1:16" x14ac:dyDescent="0.25">
      <c r="A5825" s="20" t="s">
        <v>17220</v>
      </c>
      <c r="B5825">
        <v>4</v>
      </c>
      <c r="C5825" t="s">
        <v>68</v>
      </c>
      <c r="D5825" t="s">
        <v>91</v>
      </c>
      <c r="E5825" t="s">
        <v>79</v>
      </c>
      <c r="F5825" t="s">
        <v>38</v>
      </c>
      <c r="G5825">
        <v>5</v>
      </c>
      <c r="H5825">
        <v>3</v>
      </c>
      <c r="I5825">
        <v>2014</v>
      </c>
      <c r="J5825" t="s">
        <v>62</v>
      </c>
      <c r="K5825" t="s">
        <v>44</v>
      </c>
      <c r="L5825" t="s">
        <v>44</v>
      </c>
      <c r="M5825" s="54" t="s">
        <v>44</v>
      </c>
      <c r="N5825">
        <v>10</v>
      </c>
      <c r="O5825" t="s">
        <v>44</v>
      </c>
      <c r="P5825">
        <v>31.6227766016838</v>
      </c>
    </row>
    <row r="5826" spans="1:16" x14ac:dyDescent="0.25">
      <c r="A5826" s="20" t="s">
        <v>17221</v>
      </c>
      <c r="B5826">
        <v>4</v>
      </c>
      <c r="C5826" t="s">
        <v>68</v>
      </c>
      <c r="D5826" t="s">
        <v>91</v>
      </c>
      <c r="E5826" t="s">
        <v>79</v>
      </c>
      <c r="F5826" t="s">
        <v>38</v>
      </c>
      <c r="G5826">
        <v>2</v>
      </c>
      <c r="H5826">
        <v>3</v>
      </c>
      <c r="I5826">
        <v>2014</v>
      </c>
      <c r="J5826" t="s">
        <v>75</v>
      </c>
      <c r="K5826" t="s">
        <v>44</v>
      </c>
      <c r="L5826" t="s">
        <v>44</v>
      </c>
      <c r="M5826" s="54" t="s">
        <v>44</v>
      </c>
      <c r="N5826" t="s">
        <v>44</v>
      </c>
      <c r="O5826" t="s">
        <v>44</v>
      </c>
      <c r="P5826">
        <v>-99</v>
      </c>
    </row>
    <row r="5827" spans="1:16" x14ac:dyDescent="0.25">
      <c r="A5827" s="20" t="s">
        <v>17221</v>
      </c>
      <c r="B5827">
        <v>4</v>
      </c>
      <c r="C5827" t="s">
        <v>68</v>
      </c>
      <c r="D5827" t="s">
        <v>91</v>
      </c>
      <c r="E5827" t="s">
        <v>79</v>
      </c>
      <c r="F5827" t="s">
        <v>38</v>
      </c>
      <c r="G5827">
        <v>2</v>
      </c>
      <c r="H5827">
        <v>3</v>
      </c>
      <c r="I5827">
        <v>2014</v>
      </c>
      <c r="J5827" t="s">
        <v>75</v>
      </c>
      <c r="K5827" t="s">
        <v>44</v>
      </c>
      <c r="L5827" t="s">
        <v>44</v>
      </c>
      <c r="M5827" s="54" t="s">
        <v>44</v>
      </c>
      <c r="N5827" t="s">
        <v>44</v>
      </c>
      <c r="O5827" t="s">
        <v>44</v>
      </c>
      <c r="P5827">
        <v>-99</v>
      </c>
    </row>
    <row r="5828" spans="1:16" x14ac:dyDescent="0.25">
      <c r="A5828" s="20" t="s">
        <v>17221</v>
      </c>
      <c r="B5828">
        <v>4</v>
      </c>
      <c r="C5828" t="s">
        <v>68</v>
      </c>
      <c r="D5828" t="s">
        <v>91</v>
      </c>
      <c r="E5828" t="s">
        <v>79</v>
      </c>
      <c r="F5828" t="s">
        <v>38</v>
      </c>
      <c r="G5828">
        <v>2</v>
      </c>
      <c r="H5828">
        <v>3</v>
      </c>
      <c r="I5828">
        <v>2014</v>
      </c>
      <c r="J5828" t="s">
        <v>75</v>
      </c>
      <c r="K5828">
        <v>1.3720000000000001</v>
      </c>
      <c r="L5828">
        <v>0.5</v>
      </c>
      <c r="M5828" s="54">
        <v>2.2000000000000002</v>
      </c>
      <c r="N5828" t="s">
        <v>44</v>
      </c>
      <c r="O5828" t="s">
        <v>44</v>
      </c>
      <c r="P5828">
        <v>-99</v>
      </c>
    </row>
    <row r="5829" spans="1:16" x14ac:dyDescent="0.25">
      <c r="A5829" s="20" t="s">
        <v>17221</v>
      </c>
      <c r="B5829">
        <v>4</v>
      </c>
      <c r="C5829" t="s">
        <v>68</v>
      </c>
      <c r="D5829" t="s">
        <v>91</v>
      </c>
      <c r="E5829" t="s">
        <v>79</v>
      </c>
      <c r="F5829" t="s">
        <v>38</v>
      </c>
      <c r="G5829">
        <v>2</v>
      </c>
      <c r="H5829">
        <v>3</v>
      </c>
      <c r="I5829">
        <v>2014</v>
      </c>
      <c r="J5829" t="s">
        <v>75</v>
      </c>
      <c r="K5829">
        <v>1.1819999999999999</v>
      </c>
      <c r="L5829">
        <v>0.4</v>
      </c>
      <c r="M5829" s="54">
        <v>2</v>
      </c>
      <c r="N5829" t="s">
        <v>44</v>
      </c>
      <c r="O5829" t="s">
        <v>44</v>
      </c>
      <c r="P5829">
        <v>-99</v>
      </c>
    </row>
    <row r="5830" spans="1:16" x14ac:dyDescent="0.25">
      <c r="A5830" s="20" t="s">
        <v>17221</v>
      </c>
      <c r="B5830">
        <v>4</v>
      </c>
      <c r="C5830" t="s">
        <v>68</v>
      </c>
      <c r="D5830" t="s">
        <v>91</v>
      </c>
      <c r="E5830" t="s">
        <v>79</v>
      </c>
      <c r="F5830" t="s">
        <v>38</v>
      </c>
      <c r="G5830">
        <v>2</v>
      </c>
      <c r="H5830">
        <v>3</v>
      </c>
      <c r="I5830">
        <v>2014</v>
      </c>
      <c r="J5830" t="s">
        <v>75</v>
      </c>
      <c r="K5830" t="s">
        <v>44</v>
      </c>
      <c r="L5830" t="s">
        <v>44</v>
      </c>
      <c r="M5830" s="54" t="s">
        <v>44</v>
      </c>
      <c r="N5830" t="s">
        <v>44</v>
      </c>
      <c r="O5830" t="s">
        <v>44</v>
      </c>
      <c r="P5830">
        <v>-99</v>
      </c>
    </row>
    <row r="5831" spans="1:16" x14ac:dyDescent="0.25">
      <c r="A5831" s="20" t="s">
        <v>17221</v>
      </c>
      <c r="B5831">
        <v>4</v>
      </c>
      <c r="C5831" t="s">
        <v>68</v>
      </c>
      <c r="D5831" t="s">
        <v>91</v>
      </c>
      <c r="E5831" t="s">
        <v>79</v>
      </c>
      <c r="F5831" t="s">
        <v>38</v>
      </c>
      <c r="G5831">
        <v>2</v>
      </c>
      <c r="H5831">
        <v>3</v>
      </c>
      <c r="I5831">
        <v>2014</v>
      </c>
      <c r="J5831" t="s">
        <v>75</v>
      </c>
      <c r="K5831" t="s">
        <v>44</v>
      </c>
      <c r="L5831" t="s">
        <v>44</v>
      </c>
      <c r="M5831" s="54" t="s">
        <v>44</v>
      </c>
      <c r="N5831" t="s">
        <v>44</v>
      </c>
      <c r="O5831" t="s">
        <v>44</v>
      </c>
      <c r="P5831">
        <v>-99</v>
      </c>
    </row>
    <row r="5832" spans="1:16" x14ac:dyDescent="0.25">
      <c r="A5832" s="20" t="s">
        <v>17221</v>
      </c>
      <c r="B5832">
        <v>4</v>
      </c>
      <c r="C5832" t="s">
        <v>68</v>
      </c>
      <c r="D5832" t="s">
        <v>91</v>
      </c>
      <c r="E5832" t="s">
        <v>79</v>
      </c>
      <c r="F5832" t="s">
        <v>38</v>
      </c>
      <c r="G5832">
        <v>2</v>
      </c>
      <c r="H5832">
        <v>3</v>
      </c>
      <c r="I5832">
        <v>2014</v>
      </c>
      <c r="J5832" t="s">
        <v>75</v>
      </c>
      <c r="K5832" t="s">
        <v>44</v>
      </c>
      <c r="L5832" t="s">
        <v>44</v>
      </c>
      <c r="M5832" s="54" t="s">
        <v>44</v>
      </c>
      <c r="N5832" t="s">
        <v>44</v>
      </c>
      <c r="O5832" t="s">
        <v>44</v>
      </c>
      <c r="P5832">
        <v>-99</v>
      </c>
    </row>
    <row r="5833" spans="1:16" x14ac:dyDescent="0.25">
      <c r="A5833" s="20" t="s">
        <v>17221</v>
      </c>
      <c r="B5833">
        <v>4</v>
      </c>
      <c r="C5833" t="s">
        <v>68</v>
      </c>
      <c r="D5833" t="s">
        <v>91</v>
      </c>
      <c r="E5833" t="s">
        <v>79</v>
      </c>
      <c r="F5833" t="s">
        <v>38</v>
      </c>
      <c r="G5833">
        <v>2</v>
      </c>
      <c r="H5833">
        <v>3</v>
      </c>
      <c r="I5833">
        <v>2014</v>
      </c>
      <c r="J5833" t="s">
        <v>75</v>
      </c>
      <c r="K5833" t="s">
        <v>44</v>
      </c>
      <c r="L5833" t="s">
        <v>44</v>
      </c>
      <c r="M5833" s="54" t="s">
        <v>44</v>
      </c>
      <c r="N5833" t="s">
        <v>44</v>
      </c>
      <c r="O5833" t="s">
        <v>44</v>
      </c>
      <c r="P5833">
        <v>-99</v>
      </c>
    </row>
    <row r="5834" spans="1:16" x14ac:dyDescent="0.25">
      <c r="A5834" s="20" t="s">
        <v>17221</v>
      </c>
      <c r="B5834">
        <v>4</v>
      </c>
      <c r="C5834" t="s">
        <v>68</v>
      </c>
      <c r="D5834" t="s">
        <v>91</v>
      </c>
      <c r="E5834" t="s">
        <v>79</v>
      </c>
      <c r="F5834" t="s">
        <v>38</v>
      </c>
      <c r="G5834">
        <v>2</v>
      </c>
      <c r="H5834">
        <v>3</v>
      </c>
      <c r="I5834">
        <v>2014</v>
      </c>
      <c r="J5834" t="s">
        <v>75</v>
      </c>
      <c r="K5834" t="s">
        <v>44</v>
      </c>
      <c r="L5834" t="s">
        <v>44</v>
      </c>
      <c r="M5834" s="54" t="s">
        <v>44</v>
      </c>
      <c r="N5834" t="s">
        <v>44</v>
      </c>
      <c r="O5834" t="s">
        <v>44</v>
      </c>
      <c r="P5834">
        <v>-99</v>
      </c>
    </row>
    <row r="5835" spans="1:16" x14ac:dyDescent="0.25">
      <c r="A5835" s="20" t="s">
        <v>17221</v>
      </c>
      <c r="B5835">
        <v>4</v>
      </c>
      <c r="C5835" t="s">
        <v>68</v>
      </c>
      <c r="D5835" t="s">
        <v>91</v>
      </c>
      <c r="E5835" t="s">
        <v>79</v>
      </c>
      <c r="F5835" t="s">
        <v>38</v>
      </c>
      <c r="G5835">
        <v>2</v>
      </c>
      <c r="H5835">
        <v>3</v>
      </c>
      <c r="I5835">
        <v>2014</v>
      </c>
      <c r="J5835" t="s">
        <v>75</v>
      </c>
      <c r="K5835" t="s">
        <v>44</v>
      </c>
      <c r="L5835" t="s">
        <v>44</v>
      </c>
      <c r="M5835" s="54" t="s">
        <v>44</v>
      </c>
      <c r="N5835" t="s">
        <v>44</v>
      </c>
      <c r="O5835" t="s">
        <v>44</v>
      </c>
      <c r="P5835">
        <v>-99</v>
      </c>
    </row>
    <row r="5836" spans="1:16" x14ac:dyDescent="0.25">
      <c r="A5836" s="20" t="s">
        <v>17221</v>
      </c>
      <c r="B5836">
        <v>4</v>
      </c>
      <c r="C5836" t="s">
        <v>68</v>
      </c>
      <c r="D5836" t="s">
        <v>91</v>
      </c>
      <c r="E5836" t="s">
        <v>79</v>
      </c>
      <c r="F5836" t="s">
        <v>38</v>
      </c>
      <c r="G5836">
        <v>2</v>
      </c>
      <c r="H5836">
        <v>3</v>
      </c>
      <c r="I5836">
        <v>2014</v>
      </c>
      <c r="J5836" t="s">
        <v>75</v>
      </c>
      <c r="K5836" t="s">
        <v>44</v>
      </c>
      <c r="L5836" t="s">
        <v>44</v>
      </c>
      <c r="M5836" s="54" t="s">
        <v>44</v>
      </c>
      <c r="N5836" t="s">
        <v>44</v>
      </c>
      <c r="O5836" t="s">
        <v>44</v>
      </c>
      <c r="P5836">
        <v>-99</v>
      </c>
    </row>
    <row r="5837" spans="1:16" x14ac:dyDescent="0.25">
      <c r="A5837" s="20" t="s">
        <v>17221</v>
      </c>
      <c r="B5837">
        <v>4</v>
      </c>
      <c r="C5837" t="s">
        <v>68</v>
      </c>
      <c r="D5837" t="s">
        <v>91</v>
      </c>
      <c r="E5837" t="s">
        <v>79</v>
      </c>
      <c r="F5837" t="s">
        <v>38</v>
      </c>
      <c r="G5837">
        <v>2</v>
      </c>
      <c r="H5837">
        <v>3</v>
      </c>
      <c r="I5837">
        <v>2014</v>
      </c>
      <c r="J5837" t="s">
        <v>75</v>
      </c>
      <c r="K5837">
        <v>0.80600000000000005</v>
      </c>
      <c r="L5837">
        <v>-0.1</v>
      </c>
      <c r="M5837" s="54">
        <v>1.7</v>
      </c>
      <c r="N5837" t="s">
        <v>44</v>
      </c>
      <c r="O5837" t="s">
        <v>44</v>
      </c>
      <c r="P5837">
        <v>-99</v>
      </c>
    </row>
    <row r="5838" spans="1:16" x14ac:dyDescent="0.25">
      <c r="A5838" s="20" t="s">
        <v>17221</v>
      </c>
      <c r="B5838">
        <v>4</v>
      </c>
      <c r="C5838" t="s">
        <v>68</v>
      </c>
      <c r="D5838" t="s">
        <v>91</v>
      </c>
      <c r="E5838" t="s">
        <v>79</v>
      </c>
      <c r="F5838" t="s">
        <v>38</v>
      </c>
      <c r="G5838">
        <v>2</v>
      </c>
      <c r="H5838">
        <v>3</v>
      </c>
      <c r="I5838">
        <v>2014</v>
      </c>
      <c r="J5838" t="s">
        <v>75</v>
      </c>
      <c r="K5838" t="s">
        <v>44</v>
      </c>
      <c r="L5838" t="s">
        <v>44</v>
      </c>
      <c r="M5838" s="54" t="s">
        <v>44</v>
      </c>
      <c r="N5838" t="s">
        <v>44</v>
      </c>
      <c r="O5838" t="s">
        <v>44</v>
      </c>
      <c r="P5838">
        <v>-99</v>
      </c>
    </row>
    <row r="5839" spans="1:16" x14ac:dyDescent="0.25">
      <c r="A5839" s="20" t="s">
        <v>17221</v>
      </c>
      <c r="B5839">
        <v>4</v>
      </c>
      <c r="C5839" t="s">
        <v>68</v>
      </c>
      <c r="D5839" t="s">
        <v>91</v>
      </c>
      <c r="E5839" t="s">
        <v>79</v>
      </c>
      <c r="F5839" t="s">
        <v>38</v>
      </c>
      <c r="G5839">
        <v>2</v>
      </c>
      <c r="H5839">
        <v>3</v>
      </c>
      <c r="I5839">
        <v>2014</v>
      </c>
      <c r="J5839" t="s">
        <v>75</v>
      </c>
      <c r="K5839" t="s">
        <v>44</v>
      </c>
      <c r="L5839" t="s">
        <v>44</v>
      </c>
      <c r="M5839" s="54" t="s">
        <v>44</v>
      </c>
      <c r="N5839" t="s">
        <v>44</v>
      </c>
      <c r="O5839" t="s">
        <v>44</v>
      </c>
      <c r="P5839">
        <v>-99</v>
      </c>
    </row>
    <row r="5840" spans="1:16" x14ac:dyDescent="0.25">
      <c r="A5840" s="20" t="s">
        <v>17221</v>
      </c>
      <c r="B5840">
        <v>4</v>
      </c>
      <c r="C5840" t="s">
        <v>68</v>
      </c>
      <c r="D5840" t="s">
        <v>91</v>
      </c>
      <c r="E5840" t="s">
        <v>79</v>
      </c>
      <c r="F5840" t="s">
        <v>38</v>
      </c>
      <c r="G5840">
        <v>2</v>
      </c>
      <c r="H5840">
        <v>3</v>
      </c>
      <c r="I5840">
        <v>2014</v>
      </c>
      <c r="J5840" t="s">
        <v>75</v>
      </c>
      <c r="K5840" t="s">
        <v>44</v>
      </c>
      <c r="L5840" t="s">
        <v>44</v>
      </c>
      <c r="M5840" s="54" t="s">
        <v>44</v>
      </c>
      <c r="N5840" t="s">
        <v>44</v>
      </c>
      <c r="O5840" t="s">
        <v>44</v>
      </c>
      <c r="P5840">
        <v>-99</v>
      </c>
    </row>
    <row r="5841" spans="1:16" x14ac:dyDescent="0.25">
      <c r="A5841" s="20" t="s">
        <v>17221</v>
      </c>
      <c r="B5841">
        <v>4</v>
      </c>
      <c r="C5841" t="s">
        <v>68</v>
      </c>
      <c r="D5841" t="s">
        <v>91</v>
      </c>
      <c r="E5841" t="s">
        <v>79</v>
      </c>
      <c r="F5841" t="s">
        <v>38</v>
      </c>
      <c r="G5841">
        <v>2</v>
      </c>
      <c r="H5841">
        <v>3</v>
      </c>
      <c r="I5841">
        <v>2014</v>
      </c>
      <c r="J5841" t="s">
        <v>75</v>
      </c>
      <c r="K5841" t="s">
        <v>44</v>
      </c>
      <c r="L5841" t="s">
        <v>44</v>
      </c>
      <c r="M5841" s="54" t="s">
        <v>44</v>
      </c>
      <c r="N5841" t="s">
        <v>44</v>
      </c>
      <c r="O5841" t="s">
        <v>44</v>
      </c>
      <c r="P5841">
        <v>-99</v>
      </c>
    </row>
    <row r="5842" spans="1:16" x14ac:dyDescent="0.25">
      <c r="A5842" s="20" t="s">
        <v>17222</v>
      </c>
      <c r="B5842">
        <v>4</v>
      </c>
      <c r="C5842" t="s">
        <v>68</v>
      </c>
      <c r="D5842" t="s">
        <v>91</v>
      </c>
      <c r="E5842" t="s">
        <v>79</v>
      </c>
      <c r="F5842" t="s">
        <v>38</v>
      </c>
      <c r="G5842">
        <v>3</v>
      </c>
      <c r="H5842">
        <v>3</v>
      </c>
      <c r="I5842">
        <v>2014</v>
      </c>
      <c r="J5842" t="s">
        <v>75</v>
      </c>
      <c r="K5842" t="s">
        <v>44</v>
      </c>
      <c r="L5842" t="s">
        <v>44</v>
      </c>
      <c r="M5842" s="54" t="s">
        <v>44</v>
      </c>
      <c r="N5842" t="s">
        <v>44</v>
      </c>
      <c r="O5842" t="s">
        <v>44</v>
      </c>
      <c r="P5842">
        <v>-99</v>
      </c>
    </row>
    <row r="5843" spans="1:16" x14ac:dyDescent="0.25">
      <c r="A5843" s="20" t="s">
        <v>17222</v>
      </c>
      <c r="B5843">
        <v>4</v>
      </c>
      <c r="C5843" t="s">
        <v>68</v>
      </c>
      <c r="D5843" t="s">
        <v>91</v>
      </c>
      <c r="E5843" t="s">
        <v>79</v>
      </c>
      <c r="F5843" t="s">
        <v>38</v>
      </c>
      <c r="G5843">
        <v>3</v>
      </c>
      <c r="H5843">
        <v>3</v>
      </c>
      <c r="I5843">
        <v>2014</v>
      </c>
      <c r="J5843" t="s">
        <v>75</v>
      </c>
      <c r="K5843" t="s">
        <v>44</v>
      </c>
      <c r="L5843" t="s">
        <v>44</v>
      </c>
      <c r="M5843" s="54" t="s">
        <v>44</v>
      </c>
      <c r="N5843" t="s">
        <v>44</v>
      </c>
      <c r="O5843" t="s">
        <v>44</v>
      </c>
      <c r="P5843">
        <v>-99</v>
      </c>
    </row>
    <row r="5844" spans="1:16" x14ac:dyDescent="0.25">
      <c r="A5844" s="20" t="s">
        <v>17222</v>
      </c>
      <c r="B5844">
        <v>4</v>
      </c>
      <c r="C5844" t="s">
        <v>68</v>
      </c>
      <c r="D5844" t="s">
        <v>91</v>
      </c>
      <c r="E5844" t="s">
        <v>79</v>
      </c>
      <c r="F5844" t="s">
        <v>38</v>
      </c>
      <c r="G5844">
        <v>3</v>
      </c>
      <c r="H5844">
        <v>3</v>
      </c>
      <c r="I5844">
        <v>2014</v>
      </c>
      <c r="J5844" t="s">
        <v>75</v>
      </c>
      <c r="K5844">
        <v>1.5569999999999999</v>
      </c>
      <c r="L5844">
        <v>0.6</v>
      </c>
      <c r="M5844" s="54">
        <v>2.5</v>
      </c>
      <c r="N5844" t="s">
        <v>44</v>
      </c>
      <c r="O5844" t="s">
        <v>44</v>
      </c>
      <c r="P5844">
        <v>-99</v>
      </c>
    </row>
    <row r="5845" spans="1:16" x14ac:dyDescent="0.25">
      <c r="A5845" s="20" t="s">
        <v>17222</v>
      </c>
      <c r="B5845">
        <v>4</v>
      </c>
      <c r="C5845" t="s">
        <v>68</v>
      </c>
      <c r="D5845" t="s">
        <v>91</v>
      </c>
      <c r="E5845" t="s">
        <v>79</v>
      </c>
      <c r="F5845" t="s">
        <v>38</v>
      </c>
      <c r="G5845">
        <v>3</v>
      </c>
      <c r="H5845">
        <v>3</v>
      </c>
      <c r="I5845">
        <v>2014</v>
      </c>
      <c r="J5845" t="s">
        <v>75</v>
      </c>
      <c r="K5845">
        <v>1.3420000000000001</v>
      </c>
      <c r="L5845">
        <v>0.4</v>
      </c>
      <c r="M5845" s="54">
        <v>2.2000000000000002</v>
      </c>
      <c r="N5845" t="s">
        <v>44</v>
      </c>
      <c r="O5845" t="s">
        <v>44</v>
      </c>
      <c r="P5845">
        <v>-99</v>
      </c>
    </row>
    <row r="5846" spans="1:16" x14ac:dyDescent="0.25">
      <c r="A5846" s="20" t="s">
        <v>17222</v>
      </c>
      <c r="B5846">
        <v>4</v>
      </c>
      <c r="C5846" t="s">
        <v>68</v>
      </c>
      <c r="D5846" t="s">
        <v>91</v>
      </c>
      <c r="E5846" t="s">
        <v>79</v>
      </c>
      <c r="F5846" t="s">
        <v>38</v>
      </c>
      <c r="G5846">
        <v>3</v>
      </c>
      <c r="H5846">
        <v>3</v>
      </c>
      <c r="I5846">
        <v>2014</v>
      </c>
      <c r="J5846" t="s">
        <v>75</v>
      </c>
      <c r="K5846" t="s">
        <v>44</v>
      </c>
      <c r="L5846" t="s">
        <v>44</v>
      </c>
      <c r="M5846" s="54" t="s">
        <v>44</v>
      </c>
      <c r="N5846" t="s">
        <v>44</v>
      </c>
      <c r="O5846" t="s">
        <v>44</v>
      </c>
      <c r="P5846">
        <v>-99</v>
      </c>
    </row>
    <row r="5847" spans="1:16" x14ac:dyDescent="0.25">
      <c r="A5847" s="20" t="s">
        <v>17222</v>
      </c>
      <c r="B5847">
        <v>4</v>
      </c>
      <c r="C5847" t="s">
        <v>68</v>
      </c>
      <c r="D5847" t="s">
        <v>91</v>
      </c>
      <c r="E5847" t="s">
        <v>79</v>
      </c>
      <c r="F5847" t="s">
        <v>38</v>
      </c>
      <c r="G5847">
        <v>3</v>
      </c>
      <c r="H5847">
        <v>3</v>
      </c>
      <c r="I5847">
        <v>2014</v>
      </c>
      <c r="J5847" t="s">
        <v>75</v>
      </c>
      <c r="K5847" t="s">
        <v>44</v>
      </c>
      <c r="L5847" t="s">
        <v>44</v>
      </c>
      <c r="M5847" s="54" t="s">
        <v>44</v>
      </c>
      <c r="N5847" t="s">
        <v>44</v>
      </c>
      <c r="O5847" t="s">
        <v>44</v>
      </c>
      <c r="P5847">
        <v>-99</v>
      </c>
    </row>
    <row r="5848" spans="1:16" x14ac:dyDescent="0.25">
      <c r="A5848" s="20" t="s">
        <v>17222</v>
      </c>
      <c r="B5848">
        <v>4</v>
      </c>
      <c r="C5848" t="s">
        <v>68</v>
      </c>
      <c r="D5848" t="s">
        <v>91</v>
      </c>
      <c r="E5848" t="s">
        <v>79</v>
      </c>
      <c r="F5848" t="s">
        <v>38</v>
      </c>
      <c r="G5848">
        <v>3</v>
      </c>
      <c r="H5848">
        <v>3</v>
      </c>
      <c r="I5848">
        <v>2014</v>
      </c>
      <c r="J5848" t="s">
        <v>75</v>
      </c>
      <c r="K5848" t="s">
        <v>44</v>
      </c>
      <c r="L5848" t="s">
        <v>44</v>
      </c>
      <c r="M5848" s="54" t="s">
        <v>44</v>
      </c>
      <c r="N5848" t="s">
        <v>44</v>
      </c>
      <c r="O5848" t="s">
        <v>44</v>
      </c>
      <c r="P5848">
        <v>-99</v>
      </c>
    </row>
    <row r="5849" spans="1:16" x14ac:dyDescent="0.25">
      <c r="A5849" s="20" t="s">
        <v>17222</v>
      </c>
      <c r="B5849">
        <v>4</v>
      </c>
      <c r="C5849" t="s">
        <v>68</v>
      </c>
      <c r="D5849" t="s">
        <v>91</v>
      </c>
      <c r="E5849" t="s">
        <v>79</v>
      </c>
      <c r="F5849" t="s">
        <v>38</v>
      </c>
      <c r="G5849">
        <v>3</v>
      </c>
      <c r="H5849">
        <v>3</v>
      </c>
      <c r="I5849">
        <v>2014</v>
      </c>
      <c r="J5849" t="s">
        <v>75</v>
      </c>
      <c r="K5849" t="s">
        <v>44</v>
      </c>
      <c r="L5849" t="s">
        <v>44</v>
      </c>
      <c r="M5849" s="54" t="s">
        <v>44</v>
      </c>
      <c r="N5849" t="s">
        <v>44</v>
      </c>
      <c r="O5849" t="s">
        <v>44</v>
      </c>
      <c r="P5849">
        <v>-99</v>
      </c>
    </row>
    <row r="5850" spans="1:16" x14ac:dyDescent="0.25">
      <c r="A5850" s="20" t="s">
        <v>17222</v>
      </c>
      <c r="B5850">
        <v>4</v>
      </c>
      <c r="C5850" t="s">
        <v>68</v>
      </c>
      <c r="D5850" t="s">
        <v>91</v>
      </c>
      <c r="E5850" t="s">
        <v>79</v>
      </c>
      <c r="F5850" t="s">
        <v>38</v>
      </c>
      <c r="G5850">
        <v>3</v>
      </c>
      <c r="H5850">
        <v>3</v>
      </c>
      <c r="I5850">
        <v>2014</v>
      </c>
      <c r="J5850" t="s">
        <v>75</v>
      </c>
      <c r="K5850" t="s">
        <v>44</v>
      </c>
      <c r="L5850" t="s">
        <v>44</v>
      </c>
      <c r="M5850" s="54" t="s">
        <v>44</v>
      </c>
      <c r="N5850" t="s">
        <v>44</v>
      </c>
      <c r="O5850" t="s">
        <v>44</v>
      </c>
      <c r="P5850">
        <v>-99</v>
      </c>
    </row>
    <row r="5851" spans="1:16" x14ac:dyDescent="0.25">
      <c r="A5851" s="20" t="s">
        <v>17222</v>
      </c>
      <c r="B5851">
        <v>4</v>
      </c>
      <c r="C5851" t="s">
        <v>68</v>
      </c>
      <c r="D5851" t="s">
        <v>91</v>
      </c>
      <c r="E5851" t="s">
        <v>79</v>
      </c>
      <c r="F5851" t="s">
        <v>38</v>
      </c>
      <c r="G5851">
        <v>3</v>
      </c>
      <c r="H5851">
        <v>3</v>
      </c>
      <c r="I5851">
        <v>2014</v>
      </c>
      <c r="J5851" t="s">
        <v>75</v>
      </c>
      <c r="K5851" t="s">
        <v>44</v>
      </c>
      <c r="L5851" t="s">
        <v>44</v>
      </c>
      <c r="M5851" s="54" t="s">
        <v>44</v>
      </c>
      <c r="N5851" t="s">
        <v>44</v>
      </c>
      <c r="O5851" t="s">
        <v>44</v>
      </c>
      <c r="P5851">
        <v>-99</v>
      </c>
    </row>
    <row r="5852" spans="1:16" x14ac:dyDescent="0.25">
      <c r="A5852" s="20" t="s">
        <v>17222</v>
      </c>
      <c r="B5852">
        <v>4</v>
      </c>
      <c r="C5852" t="s">
        <v>68</v>
      </c>
      <c r="D5852" t="s">
        <v>91</v>
      </c>
      <c r="E5852" t="s">
        <v>79</v>
      </c>
      <c r="F5852" t="s">
        <v>38</v>
      </c>
      <c r="G5852">
        <v>3</v>
      </c>
      <c r="H5852">
        <v>3</v>
      </c>
      <c r="I5852">
        <v>2014</v>
      </c>
      <c r="J5852" t="s">
        <v>75</v>
      </c>
      <c r="K5852" t="s">
        <v>44</v>
      </c>
      <c r="L5852" t="s">
        <v>44</v>
      </c>
      <c r="M5852" s="54" t="s">
        <v>44</v>
      </c>
      <c r="N5852" t="s">
        <v>44</v>
      </c>
      <c r="O5852" t="s">
        <v>44</v>
      </c>
      <c r="P5852">
        <v>-99</v>
      </c>
    </row>
    <row r="5853" spans="1:16" x14ac:dyDescent="0.25">
      <c r="A5853" s="20" t="s">
        <v>17222</v>
      </c>
      <c r="B5853">
        <v>4</v>
      </c>
      <c r="C5853" t="s">
        <v>68</v>
      </c>
      <c r="D5853" t="s">
        <v>91</v>
      </c>
      <c r="E5853" t="s">
        <v>79</v>
      </c>
      <c r="F5853" t="s">
        <v>38</v>
      </c>
      <c r="G5853">
        <v>3</v>
      </c>
      <c r="H5853">
        <v>3</v>
      </c>
      <c r="I5853">
        <v>2014</v>
      </c>
      <c r="J5853" t="s">
        <v>75</v>
      </c>
      <c r="K5853">
        <v>0.91500000000000004</v>
      </c>
      <c r="L5853">
        <v>-0.1</v>
      </c>
      <c r="M5853" s="54">
        <v>2</v>
      </c>
      <c r="N5853" t="s">
        <v>44</v>
      </c>
      <c r="O5853" t="s">
        <v>44</v>
      </c>
      <c r="P5853">
        <v>-99</v>
      </c>
    </row>
    <row r="5854" spans="1:16" x14ac:dyDescent="0.25">
      <c r="A5854" s="20" t="s">
        <v>17222</v>
      </c>
      <c r="B5854">
        <v>4</v>
      </c>
      <c r="C5854" t="s">
        <v>68</v>
      </c>
      <c r="D5854" t="s">
        <v>91</v>
      </c>
      <c r="E5854" t="s">
        <v>79</v>
      </c>
      <c r="F5854" t="s">
        <v>38</v>
      </c>
      <c r="G5854">
        <v>3</v>
      </c>
      <c r="H5854">
        <v>3</v>
      </c>
      <c r="I5854">
        <v>2014</v>
      </c>
      <c r="J5854" t="s">
        <v>75</v>
      </c>
      <c r="K5854" t="s">
        <v>44</v>
      </c>
      <c r="L5854" t="s">
        <v>44</v>
      </c>
      <c r="M5854" s="54" t="s">
        <v>44</v>
      </c>
      <c r="N5854" t="s">
        <v>44</v>
      </c>
      <c r="O5854" t="s">
        <v>44</v>
      </c>
      <c r="P5854">
        <v>-99</v>
      </c>
    </row>
    <row r="5855" spans="1:16" x14ac:dyDescent="0.25">
      <c r="A5855" s="20" t="s">
        <v>17222</v>
      </c>
      <c r="B5855">
        <v>4</v>
      </c>
      <c r="C5855" t="s">
        <v>68</v>
      </c>
      <c r="D5855" t="s">
        <v>91</v>
      </c>
      <c r="E5855" t="s">
        <v>79</v>
      </c>
      <c r="F5855" t="s">
        <v>38</v>
      </c>
      <c r="G5855">
        <v>3</v>
      </c>
      <c r="H5855">
        <v>3</v>
      </c>
      <c r="I5855">
        <v>2014</v>
      </c>
      <c r="J5855" t="s">
        <v>75</v>
      </c>
      <c r="K5855" t="s">
        <v>44</v>
      </c>
      <c r="L5855" t="s">
        <v>44</v>
      </c>
      <c r="M5855" s="54" t="s">
        <v>44</v>
      </c>
      <c r="N5855" t="s">
        <v>44</v>
      </c>
      <c r="O5855" t="s">
        <v>44</v>
      </c>
      <c r="P5855">
        <v>-99</v>
      </c>
    </row>
    <row r="5856" spans="1:16" x14ac:dyDescent="0.25">
      <c r="A5856" s="20" t="s">
        <v>17222</v>
      </c>
      <c r="B5856">
        <v>4</v>
      </c>
      <c r="C5856" t="s">
        <v>68</v>
      </c>
      <c r="D5856" t="s">
        <v>91</v>
      </c>
      <c r="E5856" t="s">
        <v>79</v>
      </c>
      <c r="F5856" t="s">
        <v>38</v>
      </c>
      <c r="G5856">
        <v>3</v>
      </c>
      <c r="H5856">
        <v>3</v>
      </c>
      <c r="I5856">
        <v>2014</v>
      </c>
      <c r="J5856" t="s">
        <v>75</v>
      </c>
      <c r="K5856" t="s">
        <v>44</v>
      </c>
      <c r="L5856" t="s">
        <v>44</v>
      </c>
      <c r="M5856" s="54" t="s">
        <v>44</v>
      </c>
      <c r="N5856" t="s">
        <v>44</v>
      </c>
      <c r="O5856" t="s">
        <v>44</v>
      </c>
      <c r="P5856">
        <v>-99</v>
      </c>
    </row>
    <row r="5857" spans="1:16" x14ac:dyDescent="0.25">
      <c r="A5857" s="20" t="s">
        <v>17222</v>
      </c>
      <c r="B5857">
        <v>4</v>
      </c>
      <c r="C5857" t="s">
        <v>68</v>
      </c>
      <c r="D5857" t="s">
        <v>91</v>
      </c>
      <c r="E5857" t="s">
        <v>79</v>
      </c>
      <c r="F5857" t="s">
        <v>38</v>
      </c>
      <c r="G5857">
        <v>3</v>
      </c>
      <c r="H5857">
        <v>3</v>
      </c>
      <c r="I5857">
        <v>2014</v>
      </c>
      <c r="J5857" t="s">
        <v>75</v>
      </c>
      <c r="K5857" t="s">
        <v>44</v>
      </c>
      <c r="L5857" t="s">
        <v>44</v>
      </c>
      <c r="M5857" s="54" t="s">
        <v>44</v>
      </c>
      <c r="N5857" t="s">
        <v>44</v>
      </c>
      <c r="O5857" t="s">
        <v>44</v>
      </c>
      <c r="P5857">
        <v>-99</v>
      </c>
    </row>
    <row r="5858" spans="1:16" x14ac:dyDescent="0.25">
      <c r="A5858" s="20" t="s">
        <v>17223</v>
      </c>
      <c r="B5858">
        <v>4</v>
      </c>
      <c r="C5858" t="s">
        <v>68</v>
      </c>
      <c r="D5858" t="s">
        <v>91</v>
      </c>
      <c r="E5858" t="s">
        <v>79</v>
      </c>
      <c r="F5858" t="s">
        <v>38</v>
      </c>
      <c r="G5858">
        <v>4</v>
      </c>
      <c r="H5858">
        <v>3</v>
      </c>
      <c r="I5858">
        <v>2014</v>
      </c>
      <c r="J5858" t="s">
        <v>75</v>
      </c>
      <c r="K5858" t="s">
        <v>44</v>
      </c>
      <c r="L5858" t="s">
        <v>44</v>
      </c>
      <c r="M5858" s="54" t="s">
        <v>44</v>
      </c>
      <c r="N5858" t="s">
        <v>44</v>
      </c>
      <c r="O5858" t="s">
        <v>44</v>
      </c>
      <c r="P5858">
        <v>-99</v>
      </c>
    </row>
    <row r="5859" spans="1:16" x14ac:dyDescent="0.25">
      <c r="A5859" s="20" t="s">
        <v>17223</v>
      </c>
      <c r="B5859">
        <v>4</v>
      </c>
      <c r="C5859" t="s">
        <v>68</v>
      </c>
      <c r="D5859" t="s">
        <v>91</v>
      </c>
      <c r="E5859" t="s">
        <v>79</v>
      </c>
      <c r="F5859" t="s">
        <v>38</v>
      </c>
      <c r="G5859">
        <v>4</v>
      </c>
      <c r="H5859">
        <v>3</v>
      </c>
      <c r="I5859">
        <v>2014</v>
      </c>
      <c r="J5859" t="s">
        <v>75</v>
      </c>
      <c r="K5859" t="s">
        <v>44</v>
      </c>
      <c r="L5859" t="s">
        <v>44</v>
      </c>
      <c r="M5859" s="54" t="s">
        <v>44</v>
      </c>
      <c r="N5859" t="s">
        <v>44</v>
      </c>
      <c r="O5859" t="s">
        <v>44</v>
      </c>
      <c r="P5859">
        <v>-99</v>
      </c>
    </row>
    <row r="5860" spans="1:16" x14ac:dyDescent="0.25">
      <c r="A5860" s="20" t="s">
        <v>17223</v>
      </c>
      <c r="B5860">
        <v>4</v>
      </c>
      <c r="C5860" t="s">
        <v>68</v>
      </c>
      <c r="D5860" t="s">
        <v>91</v>
      </c>
      <c r="E5860" t="s">
        <v>79</v>
      </c>
      <c r="F5860" t="s">
        <v>38</v>
      </c>
      <c r="G5860">
        <v>4</v>
      </c>
      <c r="H5860">
        <v>3</v>
      </c>
      <c r="I5860">
        <v>2014</v>
      </c>
      <c r="J5860" t="s">
        <v>75</v>
      </c>
      <c r="K5860">
        <v>1.883</v>
      </c>
      <c r="L5860">
        <v>0.8</v>
      </c>
      <c r="M5860" s="54">
        <v>3</v>
      </c>
      <c r="N5860" t="s">
        <v>44</v>
      </c>
      <c r="O5860" t="s">
        <v>44</v>
      </c>
      <c r="P5860">
        <v>-99</v>
      </c>
    </row>
    <row r="5861" spans="1:16" x14ac:dyDescent="0.25">
      <c r="A5861" s="20" t="s">
        <v>17223</v>
      </c>
      <c r="B5861">
        <v>4</v>
      </c>
      <c r="C5861" t="s">
        <v>68</v>
      </c>
      <c r="D5861" t="s">
        <v>91</v>
      </c>
      <c r="E5861" t="s">
        <v>79</v>
      </c>
      <c r="F5861" t="s">
        <v>38</v>
      </c>
      <c r="G5861">
        <v>4</v>
      </c>
      <c r="H5861">
        <v>3</v>
      </c>
      <c r="I5861">
        <v>2014</v>
      </c>
      <c r="J5861" t="s">
        <v>75</v>
      </c>
      <c r="K5861">
        <v>1.6220000000000001</v>
      </c>
      <c r="L5861">
        <v>0.6</v>
      </c>
      <c r="M5861" s="54">
        <v>2.7</v>
      </c>
      <c r="N5861" t="s">
        <v>44</v>
      </c>
      <c r="O5861" t="s">
        <v>44</v>
      </c>
      <c r="P5861">
        <v>-99</v>
      </c>
    </row>
    <row r="5862" spans="1:16" x14ac:dyDescent="0.25">
      <c r="A5862" s="20" t="s">
        <v>17223</v>
      </c>
      <c r="B5862">
        <v>4</v>
      </c>
      <c r="C5862" t="s">
        <v>68</v>
      </c>
      <c r="D5862" t="s">
        <v>91</v>
      </c>
      <c r="E5862" t="s">
        <v>79</v>
      </c>
      <c r="F5862" t="s">
        <v>38</v>
      </c>
      <c r="G5862">
        <v>4</v>
      </c>
      <c r="H5862">
        <v>3</v>
      </c>
      <c r="I5862">
        <v>2014</v>
      </c>
      <c r="J5862" t="s">
        <v>75</v>
      </c>
      <c r="K5862" t="s">
        <v>44</v>
      </c>
      <c r="L5862" t="s">
        <v>44</v>
      </c>
      <c r="M5862" s="54" t="s">
        <v>44</v>
      </c>
      <c r="N5862" t="s">
        <v>44</v>
      </c>
      <c r="O5862" t="s">
        <v>44</v>
      </c>
      <c r="P5862">
        <v>-99</v>
      </c>
    </row>
    <row r="5863" spans="1:16" x14ac:dyDescent="0.25">
      <c r="A5863" s="20" t="s">
        <v>17223</v>
      </c>
      <c r="B5863">
        <v>4</v>
      </c>
      <c r="C5863" t="s">
        <v>68</v>
      </c>
      <c r="D5863" t="s">
        <v>91</v>
      </c>
      <c r="E5863" t="s">
        <v>79</v>
      </c>
      <c r="F5863" t="s">
        <v>38</v>
      </c>
      <c r="G5863">
        <v>4</v>
      </c>
      <c r="H5863">
        <v>3</v>
      </c>
      <c r="I5863">
        <v>2014</v>
      </c>
      <c r="J5863" t="s">
        <v>75</v>
      </c>
      <c r="K5863" t="s">
        <v>44</v>
      </c>
      <c r="L5863" t="s">
        <v>44</v>
      </c>
      <c r="M5863" s="54" t="s">
        <v>44</v>
      </c>
      <c r="N5863" t="s">
        <v>44</v>
      </c>
      <c r="O5863" t="s">
        <v>44</v>
      </c>
      <c r="P5863">
        <v>-99</v>
      </c>
    </row>
    <row r="5864" spans="1:16" x14ac:dyDescent="0.25">
      <c r="A5864" s="20" t="s">
        <v>17223</v>
      </c>
      <c r="B5864">
        <v>4</v>
      </c>
      <c r="C5864" t="s">
        <v>68</v>
      </c>
      <c r="D5864" t="s">
        <v>91</v>
      </c>
      <c r="E5864" t="s">
        <v>79</v>
      </c>
      <c r="F5864" t="s">
        <v>38</v>
      </c>
      <c r="G5864">
        <v>4</v>
      </c>
      <c r="H5864">
        <v>3</v>
      </c>
      <c r="I5864">
        <v>2014</v>
      </c>
      <c r="J5864" t="s">
        <v>75</v>
      </c>
      <c r="K5864" t="s">
        <v>44</v>
      </c>
      <c r="L5864" t="s">
        <v>44</v>
      </c>
      <c r="M5864" s="54" t="s">
        <v>44</v>
      </c>
      <c r="N5864" t="s">
        <v>44</v>
      </c>
      <c r="O5864" t="s">
        <v>44</v>
      </c>
      <c r="P5864">
        <v>-99</v>
      </c>
    </row>
    <row r="5865" spans="1:16" x14ac:dyDescent="0.25">
      <c r="A5865" s="20" t="s">
        <v>17223</v>
      </c>
      <c r="B5865">
        <v>4</v>
      </c>
      <c r="C5865" t="s">
        <v>68</v>
      </c>
      <c r="D5865" t="s">
        <v>91</v>
      </c>
      <c r="E5865" t="s">
        <v>79</v>
      </c>
      <c r="F5865" t="s">
        <v>38</v>
      </c>
      <c r="G5865">
        <v>4</v>
      </c>
      <c r="H5865">
        <v>3</v>
      </c>
      <c r="I5865">
        <v>2014</v>
      </c>
      <c r="J5865" t="s">
        <v>75</v>
      </c>
      <c r="K5865" t="s">
        <v>44</v>
      </c>
      <c r="L5865" t="s">
        <v>44</v>
      </c>
      <c r="M5865" s="54" t="s">
        <v>44</v>
      </c>
      <c r="N5865" t="s">
        <v>44</v>
      </c>
      <c r="O5865" t="s">
        <v>44</v>
      </c>
      <c r="P5865">
        <v>-99</v>
      </c>
    </row>
    <row r="5866" spans="1:16" x14ac:dyDescent="0.25">
      <c r="A5866" s="20" t="s">
        <v>17223</v>
      </c>
      <c r="B5866">
        <v>4</v>
      </c>
      <c r="C5866" t="s">
        <v>68</v>
      </c>
      <c r="D5866" t="s">
        <v>91</v>
      </c>
      <c r="E5866" t="s">
        <v>79</v>
      </c>
      <c r="F5866" t="s">
        <v>38</v>
      </c>
      <c r="G5866">
        <v>4</v>
      </c>
      <c r="H5866">
        <v>3</v>
      </c>
      <c r="I5866">
        <v>2014</v>
      </c>
      <c r="J5866" t="s">
        <v>75</v>
      </c>
      <c r="K5866" t="s">
        <v>44</v>
      </c>
      <c r="L5866" t="s">
        <v>44</v>
      </c>
      <c r="M5866" s="54" t="s">
        <v>44</v>
      </c>
      <c r="N5866" t="s">
        <v>44</v>
      </c>
      <c r="O5866" t="s">
        <v>44</v>
      </c>
      <c r="P5866">
        <v>-99</v>
      </c>
    </row>
    <row r="5867" spans="1:16" x14ac:dyDescent="0.25">
      <c r="A5867" s="20" t="s">
        <v>17223</v>
      </c>
      <c r="B5867">
        <v>4</v>
      </c>
      <c r="C5867" t="s">
        <v>68</v>
      </c>
      <c r="D5867" t="s">
        <v>91</v>
      </c>
      <c r="E5867" t="s">
        <v>79</v>
      </c>
      <c r="F5867" t="s">
        <v>38</v>
      </c>
      <c r="G5867">
        <v>4</v>
      </c>
      <c r="H5867">
        <v>3</v>
      </c>
      <c r="I5867">
        <v>2014</v>
      </c>
      <c r="J5867" t="s">
        <v>75</v>
      </c>
      <c r="K5867" t="s">
        <v>44</v>
      </c>
      <c r="L5867" t="s">
        <v>44</v>
      </c>
      <c r="M5867" s="54" t="s">
        <v>44</v>
      </c>
      <c r="N5867" t="s">
        <v>44</v>
      </c>
      <c r="O5867" t="s">
        <v>44</v>
      </c>
      <c r="P5867">
        <v>-99</v>
      </c>
    </row>
    <row r="5868" spans="1:16" x14ac:dyDescent="0.25">
      <c r="A5868" s="20" t="s">
        <v>17223</v>
      </c>
      <c r="B5868">
        <v>4</v>
      </c>
      <c r="C5868" t="s">
        <v>68</v>
      </c>
      <c r="D5868" t="s">
        <v>91</v>
      </c>
      <c r="E5868" t="s">
        <v>79</v>
      </c>
      <c r="F5868" t="s">
        <v>38</v>
      </c>
      <c r="G5868">
        <v>4</v>
      </c>
      <c r="H5868">
        <v>3</v>
      </c>
      <c r="I5868">
        <v>2014</v>
      </c>
      <c r="J5868" t="s">
        <v>75</v>
      </c>
      <c r="K5868" t="s">
        <v>44</v>
      </c>
      <c r="L5868" t="s">
        <v>44</v>
      </c>
      <c r="M5868" s="54" t="s">
        <v>44</v>
      </c>
      <c r="N5868" t="s">
        <v>44</v>
      </c>
      <c r="O5868" t="s">
        <v>44</v>
      </c>
      <c r="P5868">
        <v>-99</v>
      </c>
    </row>
    <row r="5869" spans="1:16" x14ac:dyDescent="0.25">
      <c r="A5869" s="20" t="s">
        <v>17223</v>
      </c>
      <c r="B5869">
        <v>4</v>
      </c>
      <c r="C5869" t="s">
        <v>68</v>
      </c>
      <c r="D5869" t="s">
        <v>91</v>
      </c>
      <c r="E5869" t="s">
        <v>79</v>
      </c>
      <c r="F5869" t="s">
        <v>38</v>
      </c>
      <c r="G5869">
        <v>4</v>
      </c>
      <c r="H5869">
        <v>3</v>
      </c>
      <c r="I5869">
        <v>2014</v>
      </c>
      <c r="J5869" t="s">
        <v>75</v>
      </c>
      <c r="K5869">
        <v>1.1060000000000001</v>
      </c>
      <c r="L5869">
        <v>-0.2</v>
      </c>
      <c r="M5869" s="54">
        <v>2.4</v>
      </c>
      <c r="N5869" t="s">
        <v>44</v>
      </c>
      <c r="O5869" t="s">
        <v>44</v>
      </c>
      <c r="P5869">
        <v>-99</v>
      </c>
    </row>
    <row r="5870" spans="1:16" x14ac:dyDescent="0.25">
      <c r="A5870" s="20" t="s">
        <v>17223</v>
      </c>
      <c r="B5870">
        <v>4</v>
      </c>
      <c r="C5870" t="s">
        <v>68</v>
      </c>
      <c r="D5870" t="s">
        <v>91</v>
      </c>
      <c r="E5870" t="s">
        <v>79</v>
      </c>
      <c r="F5870" t="s">
        <v>38</v>
      </c>
      <c r="G5870">
        <v>4</v>
      </c>
      <c r="H5870">
        <v>3</v>
      </c>
      <c r="I5870">
        <v>2014</v>
      </c>
      <c r="J5870" t="s">
        <v>75</v>
      </c>
      <c r="K5870" t="s">
        <v>44</v>
      </c>
      <c r="L5870" t="s">
        <v>44</v>
      </c>
      <c r="M5870" s="54" t="s">
        <v>44</v>
      </c>
      <c r="N5870" t="s">
        <v>44</v>
      </c>
      <c r="O5870" t="s">
        <v>44</v>
      </c>
      <c r="P5870">
        <v>-99</v>
      </c>
    </row>
    <row r="5871" spans="1:16" x14ac:dyDescent="0.25">
      <c r="A5871" s="20" t="s">
        <v>17223</v>
      </c>
      <c r="B5871">
        <v>4</v>
      </c>
      <c r="C5871" t="s">
        <v>68</v>
      </c>
      <c r="D5871" t="s">
        <v>91</v>
      </c>
      <c r="E5871" t="s">
        <v>79</v>
      </c>
      <c r="F5871" t="s">
        <v>38</v>
      </c>
      <c r="G5871">
        <v>4</v>
      </c>
      <c r="H5871">
        <v>3</v>
      </c>
      <c r="I5871">
        <v>2014</v>
      </c>
      <c r="J5871" t="s">
        <v>75</v>
      </c>
      <c r="K5871" t="s">
        <v>44</v>
      </c>
      <c r="L5871" t="s">
        <v>44</v>
      </c>
      <c r="M5871" s="54" t="s">
        <v>44</v>
      </c>
      <c r="N5871" t="s">
        <v>44</v>
      </c>
      <c r="O5871" t="s">
        <v>44</v>
      </c>
      <c r="P5871">
        <v>-99</v>
      </c>
    </row>
    <row r="5872" spans="1:16" x14ac:dyDescent="0.25">
      <c r="A5872" s="20" t="s">
        <v>17223</v>
      </c>
      <c r="B5872">
        <v>4</v>
      </c>
      <c r="C5872" t="s">
        <v>68</v>
      </c>
      <c r="D5872" t="s">
        <v>91</v>
      </c>
      <c r="E5872" t="s">
        <v>79</v>
      </c>
      <c r="F5872" t="s">
        <v>38</v>
      </c>
      <c r="G5872">
        <v>4</v>
      </c>
      <c r="H5872">
        <v>3</v>
      </c>
      <c r="I5872">
        <v>2014</v>
      </c>
      <c r="J5872" t="s">
        <v>75</v>
      </c>
      <c r="K5872" t="s">
        <v>44</v>
      </c>
      <c r="L5872" t="s">
        <v>44</v>
      </c>
      <c r="M5872" s="54" t="s">
        <v>44</v>
      </c>
      <c r="N5872" t="s">
        <v>44</v>
      </c>
      <c r="O5872" t="s">
        <v>44</v>
      </c>
      <c r="P5872">
        <v>-99</v>
      </c>
    </row>
    <row r="5873" spans="1:16" x14ac:dyDescent="0.25">
      <c r="A5873" s="20" t="s">
        <v>17223</v>
      </c>
      <c r="B5873">
        <v>4</v>
      </c>
      <c r="C5873" t="s">
        <v>68</v>
      </c>
      <c r="D5873" t="s">
        <v>91</v>
      </c>
      <c r="E5873" t="s">
        <v>79</v>
      </c>
      <c r="F5873" t="s">
        <v>38</v>
      </c>
      <c r="G5873">
        <v>4</v>
      </c>
      <c r="H5873">
        <v>3</v>
      </c>
      <c r="I5873">
        <v>2014</v>
      </c>
      <c r="J5873" t="s">
        <v>75</v>
      </c>
      <c r="K5873" t="s">
        <v>44</v>
      </c>
      <c r="L5873" t="s">
        <v>44</v>
      </c>
      <c r="M5873" s="54" t="s">
        <v>44</v>
      </c>
      <c r="N5873" t="s">
        <v>44</v>
      </c>
      <c r="O5873" t="s">
        <v>44</v>
      </c>
      <c r="P5873">
        <v>-99</v>
      </c>
    </row>
    <row r="5874" spans="1:16" x14ac:dyDescent="0.25">
      <c r="A5874" s="20" t="s">
        <v>17224</v>
      </c>
      <c r="B5874">
        <v>4</v>
      </c>
      <c r="C5874" t="s">
        <v>68</v>
      </c>
      <c r="D5874" t="s">
        <v>91</v>
      </c>
      <c r="E5874" t="s">
        <v>79</v>
      </c>
      <c r="F5874" t="s">
        <v>38</v>
      </c>
      <c r="G5874">
        <v>5</v>
      </c>
      <c r="H5874">
        <v>3</v>
      </c>
      <c r="I5874">
        <v>2014</v>
      </c>
      <c r="J5874" t="s">
        <v>75</v>
      </c>
      <c r="K5874" t="s">
        <v>44</v>
      </c>
      <c r="L5874" t="s">
        <v>44</v>
      </c>
      <c r="M5874" s="54" t="s">
        <v>44</v>
      </c>
      <c r="N5874" t="s">
        <v>44</v>
      </c>
      <c r="O5874" t="s">
        <v>44</v>
      </c>
      <c r="P5874">
        <v>-99</v>
      </c>
    </row>
    <row r="5875" spans="1:16" x14ac:dyDescent="0.25">
      <c r="A5875" s="20" t="s">
        <v>17224</v>
      </c>
      <c r="B5875">
        <v>4</v>
      </c>
      <c r="C5875" t="s">
        <v>68</v>
      </c>
      <c r="D5875" t="s">
        <v>91</v>
      </c>
      <c r="E5875" t="s">
        <v>79</v>
      </c>
      <c r="F5875" t="s">
        <v>38</v>
      </c>
      <c r="G5875">
        <v>5</v>
      </c>
      <c r="H5875">
        <v>3</v>
      </c>
      <c r="I5875">
        <v>2014</v>
      </c>
      <c r="J5875" t="s">
        <v>75</v>
      </c>
      <c r="K5875" t="s">
        <v>44</v>
      </c>
      <c r="L5875" t="s">
        <v>44</v>
      </c>
      <c r="M5875" s="54" t="s">
        <v>44</v>
      </c>
      <c r="N5875" t="s">
        <v>44</v>
      </c>
      <c r="O5875" t="s">
        <v>44</v>
      </c>
      <c r="P5875">
        <v>-99</v>
      </c>
    </row>
    <row r="5876" spans="1:16" x14ac:dyDescent="0.25">
      <c r="A5876" s="20" t="s">
        <v>17224</v>
      </c>
      <c r="B5876">
        <v>4</v>
      </c>
      <c r="C5876" t="s">
        <v>68</v>
      </c>
      <c r="D5876" t="s">
        <v>91</v>
      </c>
      <c r="E5876" t="s">
        <v>79</v>
      </c>
      <c r="F5876" t="s">
        <v>38</v>
      </c>
      <c r="G5876">
        <v>5</v>
      </c>
      <c r="H5876">
        <v>3</v>
      </c>
      <c r="I5876">
        <v>2014</v>
      </c>
      <c r="J5876" t="s">
        <v>75</v>
      </c>
      <c r="K5876">
        <v>1.87</v>
      </c>
      <c r="L5876">
        <v>0.8</v>
      </c>
      <c r="M5876" s="54">
        <v>3</v>
      </c>
      <c r="N5876" t="s">
        <v>44</v>
      </c>
      <c r="O5876" t="s">
        <v>44</v>
      </c>
      <c r="P5876">
        <v>-99</v>
      </c>
    </row>
    <row r="5877" spans="1:16" x14ac:dyDescent="0.25">
      <c r="A5877" s="20" t="s">
        <v>17224</v>
      </c>
      <c r="B5877">
        <v>4</v>
      </c>
      <c r="C5877" t="s">
        <v>68</v>
      </c>
      <c r="D5877" t="s">
        <v>91</v>
      </c>
      <c r="E5877" t="s">
        <v>79</v>
      </c>
      <c r="F5877" t="s">
        <v>38</v>
      </c>
      <c r="G5877">
        <v>5</v>
      </c>
      <c r="H5877">
        <v>3</v>
      </c>
      <c r="I5877">
        <v>2014</v>
      </c>
      <c r="J5877" t="s">
        <v>75</v>
      </c>
      <c r="K5877">
        <v>1.611</v>
      </c>
      <c r="L5877">
        <v>0.6</v>
      </c>
      <c r="M5877" s="54">
        <v>2.7</v>
      </c>
      <c r="N5877" t="s">
        <v>44</v>
      </c>
      <c r="O5877" t="s">
        <v>44</v>
      </c>
      <c r="P5877">
        <v>-99</v>
      </c>
    </row>
    <row r="5878" spans="1:16" x14ac:dyDescent="0.25">
      <c r="A5878" s="20" t="s">
        <v>17224</v>
      </c>
      <c r="B5878">
        <v>4</v>
      </c>
      <c r="C5878" t="s">
        <v>68</v>
      </c>
      <c r="D5878" t="s">
        <v>91</v>
      </c>
      <c r="E5878" t="s">
        <v>79</v>
      </c>
      <c r="F5878" t="s">
        <v>38</v>
      </c>
      <c r="G5878">
        <v>5</v>
      </c>
      <c r="H5878">
        <v>3</v>
      </c>
      <c r="I5878">
        <v>2014</v>
      </c>
      <c r="J5878" t="s">
        <v>75</v>
      </c>
      <c r="K5878" t="s">
        <v>44</v>
      </c>
      <c r="L5878" t="s">
        <v>44</v>
      </c>
      <c r="M5878" s="54" t="s">
        <v>44</v>
      </c>
      <c r="N5878" t="s">
        <v>44</v>
      </c>
      <c r="O5878" t="s">
        <v>44</v>
      </c>
      <c r="P5878">
        <v>-99</v>
      </c>
    </row>
    <row r="5879" spans="1:16" x14ac:dyDescent="0.25">
      <c r="A5879" s="20" t="s">
        <v>17224</v>
      </c>
      <c r="B5879">
        <v>4</v>
      </c>
      <c r="C5879" t="s">
        <v>68</v>
      </c>
      <c r="D5879" t="s">
        <v>91</v>
      </c>
      <c r="E5879" t="s">
        <v>79</v>
      </c>
      <c r="F5879" t="s">
        <v>38</v>
      </c>
      <c r="G5879">
        <v>5</v>
      </c>
      <c r="H5879">
        <v>3</v>
      </c>
      <c r="I5879">
        <v>2014</v>
      </c>
      <c r="J5879" t="s">
        <v>75</v>
      </c>
      <c r="K5879" t="s">
        <v>44</v>
      </c>
      <c r="L5879" t="s">
        <v>44</v>
      </c>
      <c r="M5879" s="54" t="s">
        <v>44</v>
      </c>
      <c r="N5879" t="s">
        <v>44</v>
      </c>
      <c r="O5879" t="s">
        <v>44</v>
      </c>
      <c r="P5879">
        <v>-99</v>
      </c>
    </row>
    <row r="5880" spans="1:16" x14ac:dyDescent="0.25">
      <c r="A5880" s="20" t="s">
        <v>17224</v>
      </c>
      <c r="B5880">
        <v>4</v>
      </c>
      <c r="C5880" t="s">
        <v>68</v>
      </c>
      <c r="D5880" t="s">
        <v>91</v>
      </c>
      <c r="E5880" t="s">
        <v>79</v>
      </c>
      <c r="F5880" t="s">
        <v>38</v>
      </c>
      <c r="G5880">
        <v>5</v>
      </c>
      <c r="H5880">
        <v>3</v>
      </c>
      <c r="I5880">
        <v>2014</v>
      </c>
      <c r="J5880" t="s">
        <v>75</v>
      </c>
      <c r="K5880" t="s">
        <v>44</v>
      </c>
      <c r="L5880" t="s">
        <v>44</v>
      </c>
      <c r="M5880" s="54" t="s">
        <v>44</v>
      </c>
      <c r="N5880" t="s">
        <v>44</v>
      </c>
      <c r="O5880" t="s">
        <v>44</v>
      </c>
      <c r="P5880">
        <v>-99</v>
      </c>
    </row>
    <row r="5881" spans="1:16" x14ac:dyDescent="0.25">
      <c r="A5881" s="20" t="s">
        <v>17224</v>
      </c>
      <c r="B5881">
        <v>4</v>
      </c>
      <c r="C5881" t="s">
        <v>68</v>
      </c>
      <c r="D5881" t="s">
        <v>91</v>
      </c>
      <c r="E5881" t="s">
        <v>79</v>
      </c>
      <c r="F5881" t="s">
        <v>38</v>
      </c>
      <c r="G5881">
        <v>5</v>
      </c>
      <c r="H5881">
        <v>3</v>
      </c>
      <c r="I5881">
        <v>2014</v>
      </c>
      <c r="J5881" t="s">
        <v>75</v>
      </c>
      <c r="K5881" t="s">
        <v>44</v>
      </c>
      <c r="L5881" t="s">
        <v>44</v>
      </c>
      <c r="M5881" s="54" t="s">
        <v>44</v>
      </c>
      <c r="N5881" t="s">
        <v>44</v>
      </c>
      <c r="O5881" t="s">
        <v>44</v>
      </c>
      <c r="P5881">
        <v>-99</v>
      </c>
    </row>
    <row r="5882" spans="1:16" x14ac:dyDescent="0.25">
      <c r="A5882" s="20" t="s">
        <v>17224</v>
      </c>
      <c r="B5882">
        <v>4</v>
      </c>
      <c r="C5882" t="s">
        <v>68</v>
      </c>
      <c r="D5882" t="s">
        <v>91</v>
      </c>
      <c r="E5882" t="s">
        <v>79</v>
      </c>
      <c r="F5882" t="s">
        <v>38</v>
      </c>
      <c r="G5882">
        <v>5</v>
      </c>
      <c r="H5882">
        <v>3</v>
      </c>
      <c r="I5882">
        <v>2014</v>
      </c>
      <c r="J5882" t="s">
        <v>75</v>
      </c>
      <c r="K5882" t="s">
        <v>44</v>
      </c>
      <c r="L5882" t="s">
        <v>44</v>
      </c>
      <c r="M5882" s="54" t="s">
        <v>44</v>
      </c>
      <c r="N5882" t="s">
        <v>44</v>
      </c>
      <c r="O5882" t="s">
        <v>44</v>
      </c>
      <c r="P5882">
        <v>-99</v>
      </c>
    </row>
    <row r="5883" spans="1:16" x14ac:dyDescent="0.25">
      <c r="A5883" s="20" t="s">
        <v>17224</v>
      </c>
      <c r="B5883">
        <v>4</v>
      </c>
      <c r="C5883" t="s">
        <v>68</v>
      </c>
      <c r="D5883" t="s">
        <v>91</v>
      </c>
      <c r="E5883" t="s">
        <v>79</v>
      </c>
      <c r="F5883" t="s">
        <v>38</v>
      </c>
      <c r="G5883">
        <v>5</v>
      </c>
      <c r="H5883">
        <v>3</v>
      </c>
      <c r="I5883">
        <v>2014</v>
      </c>
      <c r="J5883" t="s">
        <v>75</v>
      </c>
      <c r="K5883" t="s">
        <v>44</v>
      </c>
      <c r="L5883" t="s">
        <v>44</v>
      </c>
      <c r="M5883" s="54" t="s">
        <v>44</v>
      </c>
      <c r="N5883" t="s">
        <v>44</v>
      </c>
      <c r="O5883" t="s">
        <v>44</v>
      </c>
      <c r="P5883">
        <v>-99</v>
      </c>
    </row>
    <row r="5884" spans="1:16" x14ac:dyDescent="0.25">
      <c r="A5884" s="20" t="s">
        <v>17224</v>
      </c>
      <c r="B5884">
        <v>4</v>
      </c>
      <c r="C5884" t="s">
        <v>68</v>
      </c>
      <c r="D5884" t="s">
        <v>91</v>
      </c>
      <c r="E5884" t="s">
        <v>79</v>
      </c>
      <c r="F5884" t="s">
        <v>38</v>
      </c>
      <c r="G5884">
        <v>5</v>
      </c>
      <c r="H5884">
        <v>3</v>
      </c>
      <c r="I5884">
        <v>2014</v>
      </c>
      <c r="J5884" t="s">
        <v>75</v>
      </c>
      <c r="K5884" t="s">
        <v>44</v>
      </c>
      <c r="L5884" t="s">
        <v>44</v>
      </c>
      <c r="M5884" s="54" t="s">
        <v>44</v>
      </c>
      <c r="N5884" t="s">
        <v>44</v>
      </c>
      <c r="O5884" t="s">
        <v>44</v>
      </c>
      <c r="P5884">
        <v>-99</v>
      </c>
    </row>
    <row r="5885" spans="1:16" x14ac:dyDescent="0.25">
      <c r="A5885" s="20" t="s">
        <v>17224</v>
      </c>
      <c r="B5885">
        <v>4</v>
      </c>
      <c r="C5885" t="s">
        <v>68</v>
      </c>
      <c r="D5885" t="s">
        <v>91</v>
      </c>
      <c r="E5885" t="s">
        <v>79</v>
      </c>
      <c r="F5885" t="s">
        <v>38</v>
      </c>
      <c r="G5885">
        <v>5</v>
      </c>
      <c r="H5885">
        <v>3</v>
      </c>
      <c r="I5885">
        <v>2014</v>
      </c>
      <c r="J5885" t="s">
        <v>75</v>
      </c>
      <c r="K5885">
        <v>1.0980000000000001</v>
      </c>
      <c r="L5885">
        <v>-0.1</v>
      </c>
      <c r="M5885" s="54">
        <v>2.2999999999999998</v>
      </c>
      <c r="N5885" t="s">
        <v>44</v>
      </c>
      <c r="O5885" t="s">
        <v>44</v>
      </c>
      <c r="P5885">
        <v>-99</v>
      </c>
    </row>
    <row r="5886" spans="1:16" x14ac:dyDescent="0.25">
      <c r="A5886" s="20" t="s">
        <v>17224</v>
      </c>
      <c r="B5886">
        <v>4</v>
      </c>
      <c r="C5886" t="s">
        <v>68</v>
      </c>
      <c r="D5886" t="s">
        <v>91</v>
      </c>
      <c r="E5886" t="s">
        <v>79</v>
      </c>
      <c r="F5886" t="s">
        <v>38</v>
      </c>
      <c r="G5886">
        <v>5</v>
      </c>
      <c r="H5886">
        <v>3</v>
      </c>
      <c r="I5886">
        <v>2014</v>
      </c>
      <c r="J5886" t="s">
        <v>75</v>
      </c>
      <c r="K5886" t="s">
        <v>44</v>
      </c>
      <c r="L5886" t="s">
        <v>44</v>
      </c>
      <c r="M5886" s="54" t="s">
        <v>44</v>
      </c>
      <c r="N5886" t="s">
        <v>44</v>
      </c>
      <c r="O5886" t="s">
        <v>44</v>
      </c>
      <c r="P5886">
        <v>-99</v>
      </c>
    </row>
    <row r="5887" spans="1:16" x14ac:dyDescent="0.25">
      <c r="A5887" s="20" t="s">
        <v>17224</v>
      </c>
      <c r="B5887">
        <v>4</v>
      </c>
      <c r="C5887" t="s">
        <v>68</v>
      </c>
      <c r="D5887" t="s">
        <v>91</v>
      </c>
      <c r="E5887" t="s">
        <v>79</v>
      </c>
      <c r="F5887" t="s">
        <v>38</v>
      </c>
      <c r="G5887">
        <v>5</v>
      </c>
      <c r="H5887">
        <v>3</v>
      </c>
      <c r="I5887">
        <v>2014</v>
      </c>
      <c r="J5887" t="s">
        <v>75</v>
      </c>
      <c r="K5887" t="s">
        <v>44</v>
      </c>
      <c r="L5887" t="s">
        <v>44</v>
      </c>
      <c r="M5887" s="54" t="s">
        <v>44</v>
      </c>
      <c r="N5887" t="s">
        <v>44</v>
      </c>
      <c r="O5887" t="s">
        <v>44</v>
      </c>
      <c r="P5887">
        <v>-99</v>
      </c>
    </row>
    <row r="5888" spans="1:16" x14ac:dyDescent="0.25">
      <c r="A5888" s="20" t="s">
        <v>17224</v>
      </c>
      <c r="B5888">
        <v>4</v>
      </c>
      <c r="C5888" t="s">
        <v>68</v>
      </c>
      <c r="D5888" t="s">
        <v>91</v>
      </c>
      <c r="E5888" t="s">
        <v>79</v>
      </c>
      <c r="F5888" t="s">
        <v>38</v>
      </c>
      <c r="G5888">
        <v>5</v>
      </c>
      <c r="H5888">
        <v>3</v>
      </c>
      <c r="I5888">
        <v>2014</v>
      </c>
      <c r="J5888" t="s">
        <v>75</v>
      </c>
      <c r="K5888" t="s">
        <v>44</v>
      </c>
      <c r="L5888" t="s">
        <v>44</v>
      </c>
      <c r="M5888" s="54" t="s">
        <v>44</v>
      </c>
      <c r="N5888" t="s">
        <v>44</v>
      </c>
      <c r="O5888" t="s">
        <v>44</v>
      </c>
      <c r="P5888">
        <v>-99</v>
      </c>
    </row>
    <row r="5889" spans="1:16" x14ac:dyDescent="0.25">
      <c r="A5889" s="20" t="s">
        <v>17224</v>
      </c>
      <c r="B5889">
        <v>4</v>
      </c>
      <c r="C5889" t="s">
        <v>68</v>
      </c>
      <c r="D5889" t="s">
        <v>91</v>
      </c>
      <c r="E5889" t="s">
        <v>79</v>
      </c>
      <c r="F5889" t="s">
        <v>38</v>
      </c>
      <c r="G5889">
        <v>5</v>
      </c>
      <c r="H5889">
        <v>3</v>
      </c>
      <c r="I5889">
        <v>2014</v>
      </c>
      <c r="J5889" t="s">
        <v>75</v>
      </c>
      <c r="K5889" t="s">
        <v>44</v>
      </c>
      <c r="L5889" t="s">
        <v>44</v>
      </c>
      <c r="M5889" s="54" t="s">
        <v>44</v>
      </c>
      <c r="N5889" t="s">
        <v>44</v>
      </c>
      <c r="O5889" t="s">
        <v>44</v>
      </c>
      <c r="P5889">
        <v>-99</v>
      </c>
    </row>
    <row r="5890" spans="1:16" x14ac:dyDescent="0.25">
      <c r="A5890" s="20" t="s">
        <v>17225</v>
      </c>
      <c r="B5890">
        <v>4</v>
      </c>
      <c r="C5890" t="s">
        <v>68</v>
      </c>
      <c r="D5890" t="s">
        <v>91</v>
      </c>
      <c r="E5890" t="s">
        <v>79</v>
      </c>
      <c r="F5890" t="s">
        <v>38</v>
      </c>
      <c r="G5890">
        <v>2</v>
      </c>
      <c r="H5890">
        <v>3</v>
      </c>
      <c r="I5890">
        <v>2014</v>
      </c>
      <c r="J5890" t="s">
        <v>43</v>
      </c>
      <c r="K5890" t="s">
        <v>44</v>
      </c>
      <c r="L5890" t="s">
        <v>44</v>
      </c>
      <c r="M5890" s="54" t="s">
        <v>44</v>
      </c>
      <c r="N5890">
        <v>6</v>
      </c>
      <c r="O5890" t="s">
        <v>44</v>
      </c>
      <c r="P5890">
        <v>40.824829046386299</v>
      </c>
    </row>
    <row r="5891" spans="1:16" x14ac:dyDescent="0.25">
      <c r="A5891" s="20" t="s">
        <v>17226</v>
      </c>
      <c r="B5891">
        <v>4</v>
      </c>
      <c r="C5891" t="s">
        <v>68</v>
      </c>
      <c r="D5891" t="s">
        <v>91</v>
      </c>
      <c r="E5891" t="s">
        <v>79</v>
      </c>
      <c r="F5891" t="s">
        <v>38</v>
      </c>
      <c r="G5891">
        <v>3</v>
      </c>
      <c r="H5891">
        <v>3</v>
      </c>
      <c r="I5891">
        <v>2014</v>
      </c>
      <c r="J5891" t="s">
        <v>43</v>
      </c>
      <c r="K5891" t="s">
        <v>44</v>
      </c>
      <c r="L5891" t="s">
        <v>44</v>
      </c>
      <c r="M5891" s="54" t="s">
        <v>44</v>
      </c>
      <c r="N5891">
        <v>27</v>
      </c>
      <c r="O5891" t="s">
        <v>44</v>
      </c>
      <c r="P5891">
        <v>19.245008972987499</v>
      </c>
    </row>
    <row r="5892" spans="1:16" x14ac:dyDescent="0.25">
      <c r="A5892" s="20" t="s">
        <v>17227</v>
      </c>
      <c r="B5892">
        <v>4</v>
      </c>
      <c r="C5892" t="s">
        <v>68</v>
      </c>
      <c r="D5892" t="s">
        <v>91</v>
      </c>
      <c r="E5892" t="s">
        <v>79</v>
      </c>
      <c r="F5892" t="s">
        <v>38</v>
      </c>
      <c r="G5892">
        <v>4</v>
      </c>
      <c r="H5892">
        <v>3</v>
      </c>
      <c r="I5892">
        <v>2014</v>
      </c>
      <c r="J5892" t="s">
        <v>43</v>
      </c>
      <c r="K5892" t="s">
        <v>44</v>
      </c>
      <c r="L5892" t="s">
        <v>44</v>
      </c>
      <c r="M5892" s="54" t="s">
        <v>44</v>
      </c>
      <c r="N5892">
        <v>44</v>
      </c>
      <c r="O5892" t="s">
        <v>44</v>
      </c>
      <c r="P5892">
        <v>15.0755672288882</v>
      </c>
    </row>
    <row r="5893" spans="1:16" x14ac:dyDescent="0.25">
      <c r="A5893" s="20" t="s">
        <v>17228</v>
      </c>
      <c r="B5893">
        <v>4</v>
      </c>
      <c r="C5893" t="s">
        <v>68</v>
      </c>
      <c r="D5893" t="s">
        <v>91</v>
      </c>
      <c r="E5893" t="s">
        <v>79</v>
      </c>
      <c r="F5893" t="s">
        <v>38</v>
      </c>
      <c r="G5893">
        <v>5</v>
      </c>
      <c r="H5893">
        <v>3</v>
      </c>
      <c r="I5893">
        <v>2014</v>
      </c>
      <c r="J5893" t="s">
        <v>43</v>
      </c>
      <c r="K5893" t="s">
        <v>44</v>
      </c>
      <c r="L5893" t="s">
        <v>44</v>
      </c>
      <c r="M5893" s="54" t="s">
        <v>44</v>
      </c>
      <c r="N5893">
        <v>62</v>
      </c>
      <c r="O5893" t="s">
        <v>44</v>
      </c>
      <c r="P5893">
        <v>12.700012700019</v>
      </c>
    </row>
    <row r="5894" spans="1:16" x14ac:dyDescent="0.25">
      <c r="A5894" s="20" t="s">
        <v>5464</v>
      </c>
      <c r="B5894">
        <v>4</v>
      </c>
      <c r="C5894" t="s">
        <v>68</v>
      </c>
      <c r="D5894" t="s">
        <v>91</v>
      </c>
      <c r="E5894" t="s">
        <v>79</v>
      </c>
      <c r="F5894" t="s">
        <v>38</v>
      </c>
      <c r="G5894">
        <v>2</v>
      </c>
      <c r="H5894">
        <v>3</v>
      </c>
      <c r="I5894">
        <v>2014</v>
      </c>
      <c r="J5894" t="s">
        <v>45</v>
      </c>
      <c r="K5894" t="s">
        <v>44</v>
      </c>
      <c r="L5894" t="s">
        <v>44</v>
      </c>
      <c r="M5894" s="54" t="s">
        <v>44</v>
      </c>
      <c r="N5894">
        <v>18</v>
      </c>
      <c r="O5894" t="s">
        <v>44</v>
      </c>
      <c r="P5894">
        <v>23.570226039551599</v>
      </c>
    </row>
    <row r="5895" spans="1:16" x14ac:dyDescent="0.25">
      <c r="A5895" s="20" t="s">
        <v>5467</v>
      </c>
      <c r="B5895">
        <v>4</v>
      </c>
      <c r="C5895" t="s">
        <v>68</v>
      </c>
      <c r="D5895" t="s">
        <v>91</v>
      </c>
      <c r="E5895" t="s">
        <v>79</v>
      </c>
      <c r="F5895" t="s">
        <v>38</v>
      </c>
      <c r="G5895">
        <v>3</v>
      </c>
      <c r="H5895">
        <v>3</v>
      </c>
      <c r="I5895">
        <v>2014</v>
      </c>
      <c r="J5895" t="s">
        <v>45</v>
      </c>
      <c r="K5895" t="s">
        <v>44</v>
      </c>
      <c r="L5895" t="s">
        <v>44</v>
      </c>
      <c r="M5895" s="54" t="s">
        <v>44</v>
      </c>
      <c r="N5895">
        <v>12</v>
      </c>
      <c r="O5895" t="s">
        <v>44</v>
      </c>
      <c r="P5895">
        <v>28.867513459481302</v>
      </c>
    </row>
    <row r="5896" spans="1:16" x14ac:dyDescent="0.25">
      <c r="A5896" s="20" t="s">
        <v>5468</v>
      </c>
      <c r="B5896">
        <v>4</v>
      </c>
      <c r="C5896" t="s">
        <v>68</v>
      </c>
      <c r="D5896" t="s">
        <v>91</v>
      </c>
      <c r="E5896" t="s">
        <v>79</v>
      </c>
      <c r="F5896" t="s">
        <v>38</v>
      </c>
      <c r="G5896">
        <v>4</v>
      </c>
      <c r="H5896">
        <v>3</v>
      </c>
      <c r="I5896">
        <v>2014</v>
      </c>
      <c r="J5896" t="s">
        <v>45</v>
      </c>
      <c r="K5896">
        <v>2.29</v>
      </c>
      <c r="L5896">
        <v>0.72799999999999998</v>
      </c>
      <c r="M5896" s="54">
        <v>3.8519999999999999</v>
      </c>
      <c r="N5896">
        <v>33</v>
      </c>
      <c r="O5896" t="s">
        <v>44</v>
      </c>
      <c r="P5896">
        <v>17.407765595569799</v>
      </c>
    </row>
    <row r="5897" spans="1:16" x14ac:dyDescent="0.25">
      <c r="A5897" s="20" t="s">
        <v>5469</v>
      </c>
      <c r="B5897">
        <v>4</v>
      </c>
      <c r="C5897" t="s">
        <v>68</v>
      </c>
      <c r="D5897" t="s">
        <v>91</v>
      </c>
      <c r="E5897" t="s">
        <v>79</v>
      </c>
      <c r="F5897" t="s">
        <v>38</v>
      </c>
      <c r="G5897">
        <v>5</v>
      </c>
      <c r="H5897">
        <v>3</v>
      </c>
      <c r="I5897">
        <v>2014</v>
      </c>
      <c r="J5897" t="s">
        <v>45</v>
      </c>
      <c r="K5897" t="s">
        <v>44</v>
      </c>
      <c r="L5897" t="s">
        <v>44</v>
      </c>
      <c r="M5897" s="54" t="s">
        <v>44</v>
      </c>
      <c r="N5897">
        <v>15</v>
      </c>
      <c r="O5897" t="s">
        <v>44</v>
      </c>
      <c r="P5897">
        <v>25.8198889747161</v>
      </c>
    </row>
    <row r="5898" spans="1:16" x14ac:dyDescent="0.25">
      <c r="A5898" s="20" t="s">
        <v>5484</v>
      </c>
      <c r="B5898">
        <v>4</v>
      </c>
      <c r="C5898" t="s">
        <v>68</v>
      </c>
      <c r="D5898" t="s">
        <v>91</v>
      </c>
      <c r="E5898" t="s">
        <v>79</v>
      </c>
      <c r="F5898" t="s">
        <v>38</v>
      </c>
      <c r="G5898">
        <v>2</v>
      </c>
      <c r="H5898">
        <v>3</v>
      </c>
      <c r="I5898">
        <v>2014</v>
      </c>
      <c r="J5898" t="s">
        <v>46</v>
      </c>
      <c r="K5898" t="s">
        <v>44</v>
      </c>
      <c r="L5898" t="s">
        <v>44</v>
      </c>
      <c r="M5898" s="54" t="s">
        <v>44</v>
      </c>
      <c r="N5898">
        <v>12</v>
      </c>
      <c r="O5898" t="s">
        <v>44</v>
      </c>
      <c r="P5898">
        <v>28.867513459481302</v>
      </c>
    </row>
    <row r="5899" spans="1:16" x14ac:dyDescent="0.25">
      <c r="A5899" s="20" t="s">
        <v>5487</v>
      </c>
      <c r="B5899">
        <v>4</v>
      </c>
      <c r="C5899" t="s">
        <v>68</v>
      </c>
      <c r="D5899" t="s">
        <v>91</v>
      </c>
      <c r="E5899" t="s">
        <v>79</v>
      </c>
      <c r="F5899" t="s">
        <v>38</v>
      </c>
      <c r="G5899">
        <v>3</v>
      </c>
      <c r="H5899">
        <v>3</v>
      </c>
      <c r="I5899">
        <v>2014</v>
      </c>
      <c r="J5899" t="s">
        <v>46</v>
      </c>
      <c r="K5899" t="s">
        <v>44</v>
      </c>
      <c r="L5899" t="s">
        <v>44</v>
      </c>
      <c r="M5899" s="54" t="s">
        <v>44</v>
      </c>
      <c r="N5899">
        <v>6</v>
      </c>
      <c r="O5899" t="s">
        <v>44</v>
      </c>
      <c r="P5899">
        <v>40.824829046386299</v>
      </c>
    </row>
    <row r="5900" spans="1:16" x14ac:dyDescent="0.25">
      <c r="A5900" s="20" t="s">
        <v>5488</v>
      </c>
      <c r="B5900">
        <v>4</v>
      </c>
      <c r="C5900" t="s">
        <v>68</v>
      </c>
      <c r="D5900" t="s">
        <v>91</v>
      </c>
      <c r="E5900" t="s">
        <v>79</v>
      </c>
      <c r="F5900" t="s">
        <v>38</v>
      </c>
      <c r="G5900">
        <v>4</v>
      </c>
      <c r="H5900">
        <v>3</v>
      </c>
      <c r="I5900">
        <v>2014</v>
      </c>
      <c r="J5900" t="s">
        <v>46</v>
      </c>
      <c r="K5900" t="s">
        <v>44</v>
      </c>
      <c r="L5900" t="s">
        <v>44</v>
      </c>
      <c r="M5900" s="54" t="s">
        <v>44</v>
      </c>
      <c r="N5900">
        <v>14</v>
      </c>
      <c r="O5900" t="s">
        <v>44</v>
      </c>
      <c r="P5900">
        <v>26.726124191242398</v>
      </c>
    </row>
    <row r="5901" spans="1:16" x14ac:dyDescent="0.25">
      <c r="A5901" s="20" t="s">
        <v>5489</v>
      </c>
      <c r="B5901">
        <v>4</v>
      </c>
      <c r="C5901" t="s">
        <v>68</v>
      </c>
      <c r="D5901" t="s">
        <v>91</v>
      </c>
      <c r="E5901" t="s">
        <v>79</v>
      </c>
      <c r="F5901" t="s">
        <v>38</v>
      </c>
      <c r="G5901">
        <v>5</v>
      </c>
      <c r="H5901">
        <v>3</v>
      </c>
      <c r="I5901">
        <v>2014</v>
      </c>
      <c r="J5901" t="s">
        <v>46</v>
      </c>
      <c r="K5901">
        <v>1.77</v>
      </c>
      <c r="L5901">
        <v>0.441</v>
      </c>
      <c r="M5901" s="54">
        <v>3.0990000000000002</v>
      </c>
      <c r="N5901">
        <v>27</v>
      </c>
      <c r="O5901" t="s">
        <v>44</v>
      </c>
      <c r="P5901">
        <v>19.245008972987499</v>
      </c>
    </row>
    <row r="5902" spans="1:16" x14ac:dyDescent="0.25">
      <c r="A5902" s="20" t="s">
        <v>5502</v>
      </c>
      <c r="B5902">
        <v>4</v>
      </c>
      <c r="C5902" t="s">
        <v>68</v>
      </c>
      <c r="D5902" t="s">
        <v>91</v>
      </c>
      <c r="E5902" t="s">
        <v>79</v>
      </c>
      <c r="F5902" t="s">
        <v>38</v>
      </c>
      <c r="G5902">
        <v>2</v>
      </c>
      <c r="H5902">
        <v>3</v>
      </c>
      <c r="I5902">
        <v>2014</v>
      </c>
      <c r="J5902" t="s">
        <v>47</v>
      </c>
      <c r="K5902" t="s">
        <v>44</v>
      </c>
      <c r="L5902" t="s">
        <v>44</v>
      </c>
      <c r="M5902" s="54" t="s">
        <v>44</v>
      </c>
      <c r="N5902">
        <v>7</v>
      </c>
      <c r="O5902" t="s">
        <v>44</v>
      </c>
      <c r="P5902">
        <v>37.796447300922701</v>
      </c>
    </row>
    <row r="5903" spans="1:16" x14ac:dyDescent="0.25">
      <c r="A5903" s="20" t="s">
        <v>5505</v>
      </c>
      <c r="B5903">
        <v>4</v>
      </c>
      <c r="C5903" t="s">
        <v>68</v>
      </c>
      <c r="D5903" t="s">
        <v>91</v>
      </c>
      <c r="E5903" t="s">
        <v>79</v>
      </c>
      <c r="F5903" t="s">
        <v>38</v>
      </c>
      <c r="G5903">
        <v>3</v>
      </c>
      <c r="H5903">
        <v>3</v>
      </c>
      <c r="I5903">
        <v>2014</v>
      </c>
      <c r="J5903" t="s">
        <v>47</v>
      </c>
      <c r="K5903" t="s">
        <v>44</v>
      </c>
      <c r="L5903" t="s">
        <v>44</v>
      </c>
      <c r="M5903" s="54" t="s">
        <v>44</v>
      </c>
      <c r="N5903">
        <v>11</v>
      </c>
      <c r="O5903" t="s">
        <v>44</v>
      </c>
      <c r="P5903">
        <v>30.151134457776401</v>
      </c>
    </row>
    <row r="5904" spans="1:16" x14ac:dyDescent="0.25">
      <c r="A5904" s="20" t="s">
        <v>5506</v>
      </c>
      <c r="B5904">
        <v>4</v>
      </c>
      <c r="C5904" t="s">
        <v>68</v>
      </c>
      <c r="D5904" t="s">
        <v>91</v>
      </c>
      <c r="E5904" t="s">
        <v>79</v>
      </c>
      <c r="F5904" t="s">
        <v>38</v>
      </c>
      <c r="G5904">
        <v>4</v>
      </c>
      <c r="H5904">
        <v>3</v>
      </c>
      <c r="I5904">
        <v>2014</v>
      </c>
      <c r="J5904" t="s">
        <v>47</v>
      </c>
      <c r="K5904" t="s">
        <v>44</v>
      </c>
      <c r="L5904" t="s">
        <v>44</v>
      </c>
      <c r="M5904" s="54" t="s">
        <v>44</v>
      </c>
      <c r="N5904">
        <v>28</v>
      </c>
      <c r="O5904" t="s">
        <v>44</v>
      </c>
      <c r="P5904">
        <v>18.8982236504614</v>
      </c>
    </row>
    <row r="5905" spans="1:16" x14ac:dyDescent="0.25">
      <c r="A5905" s="20" t="s">
        <v>5507</v>
      </c>
      <c r="B5905">
        <v>4</v>
      </c>
      <c r="C5905" t="s">
        <v>68</v>
      </c>
      <c r="D5905" t="s">
        <v>91</v>
      </c>
      <c r="E5905" t="s">
        <v>79</v>
      </c>
      <c r="F5905" t="s">
        <v>38</v>
      </c>
      <c r="G5905">
        <v>5</v>
      </c>
      <c r="H5905">
        <v>3</v>
      </c>
      <c r="I5905">
        <v>2014</v>
      </c>
      <c r="J5905" t="s">
        <v>47</v>
      </c>
      <c r="K5905" t="s">
        <v>44</v>
      </c>
      <c r="L5905" t="s">
        <v>44</v>
      </c>
      <c r="M5905" s="54" t="s">
        <v>44</v>
      </c>
      <c r="N5905">
        <v>165</v>
      </c>
      <c r="O5905" t="s">
        <v>44</v>
      </c>
      <c r="P5905">
        <v>7.7849894416152301</v>
      </c>
    </row>
    <row r="5906" spans="1:16" x14ac:dyDescent="0.25">
      <c r="A5906" s="20" t="s">
        <v>17229</v>
      </c>
      <c r="B5906">
        <v>4</v>
      </c>
      <c r="C5906" t="s">
        <v>68</v>
      </c>
      <c r="D5906" t="s">
        <v>91</v>
      </c>
      <c r="E5906" t="s">
        <v>79</v>
      </c>
      <c r="F5906" t="s">
        <v>38</v>
      </c>
      <c r="G5906">
        <v>2</v>
      </c>
      <c r="H5906">
        <v>3</v>
      </c>
      <c r="I5906">
        <v>2014</v>
      </c>
      <c r="J5906" t="s">
        <v>48</v>
      </c>
      <c r="K5906" t="s">
        <v>44</v>
      </c>
      <c r="L5906" t="s">
        <v>44</v>
      </c>
      <c r="M5906" s="54" t="s">
        <v>44</v>
      </c>
      <c r="N5906">
        <v>1</v>
      </c>
      <c r="O5906" t="s">
        <v>44</v>
      </c>
      <c r="P5906">
        <v>100</v>
      </c>
    </row>
    <row r="5907" spans="1:16" x14ac:dyDescent="0.25">
      <c r="A5907" s="20" t="s">
        <v>17230</v>
      </c>
      <c r="B5907">
        <v>4</v>
      </c>
      <c r="C5907" t="s">
        <v>68</v>
      </c>
      <c r="D5907" t="s">
        <v>91</v>
      </c>
      <c r="E5907" t="s">
        <v>79</v>
      </c>
      <c r="F5907" t="s">
        <v>38</v>
      </c>
      <c r="G5907">
        <v>3</v>
      </c>
      <c r="H5907">
        <v>3</v>
      </c>
      <c r="I5907">
        <v>2014</v>
      </c>
      <c r="J5907" t="s">
        <v>48</v>
      </c>
      <c r="K5907" t="s">
        <v>44</v>
      </c>
      <c r="L5907" t="s">
        <v>44</v>
      </c>
      <c r="M5907" s="54" t="s">
        <v>44</v>
      </c>
      <c r="N5907">
        <v>1</v>
      </c>
      <c r="O5907" t="s">
        <v>44</v>
      </c>
      <c r="P5907">
        <v>100</v>
      </c>
    </row>
    <row r="5908" spans="1:16" x14ac:dyDescent="0.25">
      <c r="A5908" s="20" t="s">
        <v>17231</v>
      </c>
      <c r="B5908">
        <v>4</v>
      </c>
      <c r="C5908" t="s">
        <v>68</v>
      </c>
      <c r="D5908" t="s">
        <v>91</v>
      </c>
      <c r="E5908" t="s">
        <v>79</v>
      </c>
      <c r="F5908" t="s">
        <v>38</v>
      </c>
      <c r="G5908">
        <v>4</v>
      </c>
      <c r="H5908">
        <v>3</v>
      </c>
      <c r="I5908">
        <v>2014</v>
      </c>
      <c r="J5908" t="s">
        <v>48</v>
      </c>
      <c r="K5908" t="s">
        <v>44</v>
      </c>
      <c r="L5908" t="s">
        <v>44</v>
      </c>
      <c r="M5908" s="54" t="s">
        <v>44</v>
      </c>
      <c r="N5908">
        <v>10</v>
      </c>
      <c r="O5908" t="s">
        <v>44</v>
      </c>
      <c r="P5908">
        <v>31.6227766016838</v>
      </c>
    </row>
    <row r="5909" spans="1:16" x14ac:dyDescent="0.25">
      <c r="A5909" s="20" t="s">
        <v>17232</v>
      </c>
      <c r="B5909">
        <v>4</v>
      </c>
      <c r="C5909" t="s">
        <v>68</v>
      </c>
      <c r="D5909" t="s">
        <v>91</v>
      </c>
      <c r="E5909" t="s">
        <v>79</v>
      </c>
      <c r="F5909" t="s">
        <v>38</v>
      </c>
      <c r="G5909">
        <v>5</v>
      </c>
      <c r="H5909">
        <v>3</v>
      </c>
      <c r="I5909">
        <v>2014</v>
      </c>
      <c r="J5909" t="s">
        <v>48</v>
      </c>
      <c r="K5909" t="s">
        <v>44</v>
      </c>
      <c r="L5909" t="s">
        <v>44</v>
      </c>
      <c r="M5909" s="54" t="s">
        <v>44</v>
      </c>
      <c r="N5909">
        <v>45</v>
      </c>
      <c r="O5909" t="s">
        <v>44</v>
      </c>
      <c r="P5909">
        <v>14.907119849998599</v>
      </c>
    </row>
    <row r="5910" spans="1:16" x14ac:dyDescent="0.25">
      <c r="A5910" s="20" t="s">
        <v>17233</v>
      </c>
      <c r="B5910">
        <v>4</v>
      </c>
      <c r="C5910" t="s">
        <v>68</v>
      </c>
      <c r="D5910" t="s">
        <v>91</v>
      </c>
      <c r="E5910" t="s">
        <v>79</v>
      </c>
      <c r="F5910" t="s">
        <v>38</v>
      </c>
      <c r="G5910">
        <v>2</v>
      </c>
      <c r="H5910">
        <v>3</v>
      </c>
      <c r="I5910">
        <v>2014</v>
      </c>
      <c r="J5910" t="s">
        <v>49</v>
      </c>
      <c r="K5910" t="s">
        <v>44</v>
      </c>
      <c r="L5910" t="s">
        <v>44</v>
      </c>
      <c r="M5910" s="54" t="s">
        <v>44</v>
      </c>
      <c r="N5910">
        <v>6</v>
      </c>
      <c r="O5910" t="s">
        <v>44</v>
      </c>
      <c r="P5910">
        <v>40.824829046386299</v>
      </c>
    </row>
    <row r="5911" spans="1:16" x14ac:dyDescent="0.25">
      <c r="A5911" s="20" t="s">
        <v>17234</v>
      </c>
      <c r="B5911">
        <v>4</v>
      </c>
      <c r="C5911" t="s">
        <v>68</v>
      </c>
      <c r="D5911" t="s">
        <v>91</v>
      </c>
      <c r="E5911" t="s">
        <v>79</v>
      </c>
      <c r="F5911" t="s">
        <v>38</v>
      </c>
      <c r="G5911">
        <v>3</v>
      </c>
      <c r="H5911">
        <v>3</v>
      </c>
      <c r="I5911">
        <v>2014</v>
      </c>
      <c r="J5911" t="s">
        <v>49</v>
      </c>
      <c r="K5911" t="s">
        <v>44</v>
      </c>
      <c r="L5911" t="s">
        <v>44</v>
      </c>
      <c r="M5911" s="54" t="s">
        <v>44</v>
      </c>
      <c r="N5911">
        <v>8</v>
      </c>
      <c r="O5911" t="s">
        <v>44</v>
      </c>
      <c r="P5911">
        <v>35.355339059327399</v>
      </c>
    </row>
    <row r="5912" spans="1:16" x14ac:dyDescent="0.25">
      <c r="A5912" s="20" t="s">
        <v>17235</v>
      </c>
      <c r="B5912">
        <v>4</v>
      </c>
      <c r="C5912" t="s">
        <v>68</v>
      </c>
      <c r="D5912" t="s">
        <v>91</v>
      </c>
      <c r="E5912" t="s">
        <v>79</v>
      </c>
      <c r="F5912" t="s">
        <v>38</v>
      </c>
      <c r="G5912">
        <v>4</v>
      </c>
      <c r="H5912">
        <v>3</v>
      </c>
      <c r="I5912">
        <v>2014</v>
      </c>
      <c r="J5912" t="s">
        <v>49</v>
      </c>
      <c r="K5912" t="s">
        <v>44</v>
      </c>
      <c r="L5912" t="s">
        <v>44</v>
      </c>
      <c r="M5912" s="54" t="s">
        <v>44</v>
      </c>
      <c r="N5912">
        <v>25</v>
      </c>
      <c r="O5912" t="s">
        <v>44</v>
      </c>
      <c r="P5912">
        <v>20</v>
      </c>
    </row>
    <row r="5913" spans="1:16" x14ac:dyDescent="0.25">
      <c r="A5913" s="20" t="s">
        <v>17236</v>
      </c>
      <c r="B5913">
        <v>4</v>
      </c>
      <c r="C5913" t="s">
        <v>68</v>
      </c>
      <c r="D5913" t="s">
        <v>91</v>
      </c>
      <c r="E5913" t="s">
        <v>79</v>
      </c>
      <c r="F5913" t="s">
        <v>38</v>
      </c>
      <c r="G5913">
        <v>5</v>
      </c>
      <c r="H5913">
        <v>3</v>
      </c>
      <c r="I5913">
        <v>2014</v>
      </c>
      <c r="J5913" t="s">
        <v>49</v>
      </c>
      <c r="K5913" t="s">
        <v>44</v>
      </c>
      <c r="L5913" t="s">
        <v>44</v>
      </c>
      <c r="M5913" s="54" t="s">
        <v>44</v>
      </c>
      <c r="N5913">
        <v>22</v>
      </c>
      <c r="O5913" t="s">
        <v>44</v>
      </c>
      <c r="P5913">
        <v>21.320071635561</v>
      </c>
    </row>
    <row r="5914" spans="1:16" x14ac:dyDescent="0.25">
      <c r="A5914" s="20" t="s">
        <v>17237</v>
      </c>
      <c r="B5914">
        <v>4</v>
      </c>
      <c r="C5914" t="s">
        <v>68</v>
      </c>
      <c r="D5914" t="s">
        <v>91</v>
      </c>
      <c r="E5914" t="s">
        <v>79</v>
      </c>
      <c r="F5914" t="s">
        <v>38</v>
      </c>
      <c r="G5914">
        <v>2</v>
      </c>
      <c r="H5914">
        <v>3</v>
      </c>
      <c r="I5914">
        <v>2014</v>
      </c>
      <c r="J5914" t="s">
        <v>50</v>
      </c>
      <c r="K5914" t="s">
        <v>44</v>
      </c>
      <c r="L5914" t="s">
        <v>44</v>
      </c>
      <c r="M5914" s="54" t="s">
        <v>44</v>
      </c>
      <c r="N5914">
        <v>3</v>
      </c>
      <c r="O5914" t="s">
        <v>44</v>
      </c>
      <c r="P5914">
        <v>57.735026918962603</v>
      </c>
    </row>
    <row r="5915" spans="1:16" x14ac:dyDescent="0.25">
      <c r="A5915" s="20" t="s">
        <v>17238</v>
      </c>
      <c r="B5915">
        <v>4</v>
      </c>
      <c r="C5915" t="s">
        <v>68</v>
      </c>
      <c r="D5915" t="s">
        <v>91</v>
      </c>
      <c r="E5915" t="s">
        <v>79</v>
      </c>
      <c r="F5915" t="s">
        <v>38</v>
      </c>
      <c r="G5915">
        <v>3</v>
      </c>
      <c r="H5915">
        <v>3</v>
      </c>
      <c r="I5915">
        <v>2014</v>
      </c>
      <c r="J5915" t="s">
        <v>50</v>
      </c>
      <c r="K5915" t="s">
        <v>44</v>
      </c>
      <c r="L5915" t="s">
        <v>44</v>
      </c>
      <c r="M5915" s="54" t="s">
        <v>44</v>
      </c>
      <c r="N5915">
        <v>2</v>
      </c>
      <c r="O5915" t="s">
        <v>44</v>
      </c>
      <c r="P5915">
        <v>70.710678118654698</v>
      </c>
    </row>
    <row r="5916" spans="1:16" x14ac:dyDescent="0.25">
      <c r="A5916" s="20" t="s">
        <v>17239</v>
      </c>
      <c r="B5916">
        <v>4</v>
      </c>
      <c r="C5916" t="s">
        <v>68</v>
      </c>
      <c r="D5916" t="s">
        <v>91</v>
      </c>
      <c r="E5916" t="s">
        <v>79</v>
      </c>
      <c r="F5916" t="s">
        <v>38</v>
      </c>
      <c r="G5916">
        <v>4</v>
      </c>
      <c r="H5916">
        <v>3</v>
      </c>
      <c r="I5916">
        <v>2014</v>
      </c>
      <c r="J5916" t="s">
        <v>50</v>
      </c>
      <c r="K5916" t="s">
        <v>44</v>
      </c>
      <c r="L5916" t="s">
        <v>44</v>
      </c>
      <c r="M5916" s="54" t="s">
        <v>44</v>
      </c>
      <c r="N5916">
        <v>19</v>
      </c>
      <c r="O5916" t="s">
        <v>44</v>
      </c>
      <c r="P5916">
        <v>22.941573387056199</v>
      </c>
    </row>
    <row r="5917" spans="1:16" x14ac:dyDescent="0.25">
      <c r="A5917" s="20" t="s">
        <v>17240</v>
      </c>
      <c r="B5917">
        <v>4</v>
      </c>
      <c r="C5917" t="s">
        <v>68</v>
      </c>
      <c r="D5917" t="s">
        <v>91</v>
      </c>
      <c r="E5917" t="s">
        <v>79</v>
      </c>
      <c r="F5917" t="s">
        <v>38</v>
      </c>
      <c r="G5917">
        <v>5</v>
      </c>
      <c r="H5917">
        <v>3</v>
      </c>
      <c r="I5917">
        <v>2014</v>
      </c>
      <c r="J5917" t="s">
        <v>50</v>
      </c>
      <c r="K5917" t="s">
        <v>44</v>
      </c>
      <c r="L5917" t="s">
        <v>44</v>
      </c>
      <c r="M5917" s="54" t="s">
        <v>44</v>
      </c>
      <c r="N5917">
        <v>57</v>
      </c>
      <c r="O5917" t="s">
        <v>44</v>
      </c>
      <c r="P5917">
        <v>13.245323570650401</v>
      </c>
    </row>
    <row r="5918" spans="1:16" x14ac:dyDescent="0.25">
      <c r="A5918" s="20" t="s">
        <v>21967</v>
      </c>
      <c r="B5918">
        <v>4</v>
      </c>
      <c r="C5918" t="s">
        <v>68</v>
      </c>
      <c r="D5918" t="s">
        <v>91</v>
      </c>
      <c r="E5918" t="s">
        <v>79</v>
      </c>
      <c r="F5918" t="s">
        <v>38</v>
      </c>
      <c r="G5918">
        <v>2</v>
      </c>
      <c r="H5918">
        <v>3</v>
      </c>
      <c r="I5918">
        <v>2014</v>
      </c>
      <c r="J5918" t="s">
        <v>51</v>
      </c>
      <c r="K5918" t="s">
        <v>44</v>
      </c>
      <c r="L5918" t="s">
        <v>44</v>
      </c>
      <c r="M5918" s="54" t="s">
        <v>44</v>
      </c>
      <c r="N5918">
        <v>2</v>
      </c>
      <c r="O5918" t="s">
        <v>44</v>
      </c>
      <c r="P5918">
        <v>70.710678118654698</v>
      </c>
    </row>
    <row r="5919" spans="1:16" x14ac:dyDescent="0.25">
      <c r="A5919" s="20" t="s">
        <v>17241</v>
      </c>
      <c r="B5919">
        <v>4</v>
      </c>
      <c r="C5919" t="s">
        <v>68</v>
      </c>
      <c r="D5919" t="s">
        <v>91</v>
      </c>
      <c r="E5919" t="s">
        <v>79</v>
      </c>
      <c r="F5919" t="s">
        <v>38</v>
      </c>
      <c r="G5919">
        <v>3</v>
      </c>
      <c r="H5919">
        <v>3</v>
      </c>
      <c r="I5919">
        <v>2014</v>
      </c>
      <c r="J5919" t="s">
        <v>51</v>
      </c>
      <c r="K5919" t="s">
        <v>44</v>
      </c>
      <c r="L5919" t="s">
        <v>44</v>
      </c>
      <c r="M5919" s="54" t="s">
        <v>44</v>
      </c>
      <c r="N5919">
        <v>11</v>
      </c>
      <c r="O5919" t="s">
        <v>44</v>
      </c>
      <c r="P5919">
        <v>30.151134457776401</v>
      </c>
    </row>
    <row r="5920" spans="1:16" x14ac:dyDescent="0.25">
      <c r="A5920" s="20" t="s">
        <v>17242</v>
      </c>
      <c r="B5920">
        <v>4</v>
      </c>
      <c r="C5920" t="s">
        <v>68</v>
      </c>
      <c r="D5920" t="s">
        <v>91</v>
      </c>
      <c r="E5920" t="s">
        <v>79</v>
      </c>
      <c r="F5920" t="s">
        <v>38</v>
      </c>
      <c r="G5920">
        <v>4</v>
      </c>
      <c r="H5920">
        <v>3</v>
      </c>
      <c r="I5920">
        <v>2014</v>
      </c>
      <c r="J5920" t="s">
        <v>51</v>
      </c>
      <c r="K5920" t="s">
        <v>44</v>
      </c>
      <c r="L5920" t="s">
        <v>44</v>
      </c>
      <c r="M5920" s="54" t="s">
        <v>44</v>
      </c>
      <c r="N5920">
        <v>13</v>
      </c>
      <c r="O5920" t="s">
        <v>44</v>
      </c>
      <c r="P5920">
        <v>27.735009811261499</v>
      </c>
    </row>
    <row r="5921" spans="1:16" x14ac:dyDescent="0.25">
      <c r="A5921" s="20" t="s">
        <v>17243</v>
      </c>
      <c r="B5921">
        <v>4</v>
      </c>
      <c r="C5921" t="s">
        <v>68</v>
      </c>
      <c r="D5921" t="s">
        <v>91</v>
      </c>
      <c r="E5921" t="s">
        <v>79</v>
      </c>
      <c r="F5921" t="s">
        <v>38</v>
      </c>
      <c r="G5921">
        <v>5</v>
      </c>
      <c r="H5921">
        <v>3</v>
      </c>
      <c r="I5921">
        <v>2014</v>
      </c>
      <c r="J5921" t="s">
        <v>51</v>
      </c>
      <c r="K5921" t="s">
        <v>44</v>
      </c>
      <c r="L5921" t="s">
        <v>44</v>
      </c>
      <c r="M5921" s="54" t="s">
        <v>44</v>
      </c>
      <c r="N5921">
        <v>29</v>
      </c>
      <c r="O5921" t="s">
        <v>44</v>
      </c>
      <c r="P5921">
        <v>18.569533817705199</v>
      </c>
    </row>
    <row r="5922" spans="1:16" x14ac:dyDescent="0.25">
      <c r="A5922" s="20" t="s">
        <v>17244</v>
      </c>
      <c r="B5922">
        <v>4</v>
      </c>
      <c r="C5922" t="s">
        <v>68</v>
      </c>
      <c r="D5922" t="s">
        <v>91</v>
      </c>
      <c r="E5922" t="s">
        <v>80</v>
      </c>
      <c r="F5922" t="s">
        <v>42</v>
      </c>
      <c r="G5922">
        <v>2</v>
      </c>
      <c r="H5922">
        <v>4</v>
      </c>
      <c r="I5922">
        <v>2014</v>
      </c>
      <c r="J5922" t="s">
        <v>52</v>
      </c>
      <c r="K5922" t="s">
        <v>44</v>
      </c>
      <c r="L5922" t="s">
        <v>44</v>
      </c>
      <c r="M5922" s="54" t="s">
        <v>44</v>
      </c>
      <c r="N5922">
        <v>1</v>
      </c>
      <c r="O5922" t="s">
        <v>44</v>
      </c>
      <c r="P5922">
        <v>100</v>
      </c>
    </row>
    <row r="5923" spans="1:16" x14ac:dyDescent="0.25">
      <c r="A5923" s="20" t="s">
        <v>17245</v>
      </c>
      <c r="B5923">
        <v>4</v>
      </c>
      <c r="C5923" t="s">
        <v>68</v>
      </c>
      <c r="D5923" t="s">
        <v>91</v>
      </c>
      <c r="E5923" t="s">
        <v>80</v>
      </c>
      <c r="F5923" t="s">
        <v>42</v>
      </c>
      <c r="G5923">
        <v>3</v>
      </c>
      <c r="H5923">
        <v>4</v>
      </c>
      <c r="I5923">
        <v>2014</v>
      </c>
      <c r="J5923" t="s">
        <v>52</v>
      </c>
      <c r="K5923" t="s">
        <v>44</v>
      </c>
      <c r="L5923" t="s">
        <v>44</v>
      </c>
      <c r="M5923" s="54" t="s">
        <v>44</v>
      </c>
      <c r="N5923">
        <v>4</v>
      </c>
      <c r="O5923" t="s">
        <v>44</v>
      </c>
      <c r="P5923">
        <v>50</v>
      </c>
    </row>
    <row r="5924" spans="1:16" x14ac:dyDescent="0.25">
      <c r="A5924" s="20" t="s">
        <v>17246</v>
      </c>
      <c r="B5924">
        <v>4</v>
      </c>
      <c r="C5924" t="s">
        <v>68</v>
      </c>
      <c r="D5924" t="s">
        <v>91</v>
      </c>
      <c r="E5924" t="s">
        <v>80</v>
      </c>
      <c r="F5924" t="s">
        <v>42</v>
      </c>
      <c r="G5924">
        <v>4</v>
      </c>
      <c r="H5924">
        <v>4</v>
      </c>
      <c r="I5924">
        <v>2014</v>
      </c>
      <c r="J5924" t="s">
        <v>52</v>
      </c>
      <c r="K5924" t="s">
        <v>44</v>
      </c>
      <c r="L5924" t="s">
        <v>44</v>
      </c>
      <c r="M5924" s="54" t="s">
        <v>44</v>
      </c>
      <c r="N5924">
        <v>1</v>
      </c>
      <c r="O5924" t="s">
        <v>44</v>
      </c>
      <c r="P5924">
        <v>100</v>
      </c>
    </row>
    <row r="5925" spans="1:16" x14ac:dyDescent="0.25">
      <c r="A5925" s="20" t="s">
        <v>21968</v>
      </c>
      <c r="B5925">
        <v>4</v>
      </c>
      <c r="C5925" t="s">
        <v>68</v>
      </c>
      <c r="D5925" t="s">
        <v>91</v>
      </c>
      <c r="E5925" t="s">
        <v>80</v>
      </c>
      <c r="F5925" t="s">
        <v>42</v>
      </c>
      <c r="G5925">
        <v>5</v>
      </c>
      <c r="H5925">
        <v>4</v>
      </c>
      <c r="I5925">
        <v>2014</v>
      </c>
      <c r="J5925" t="s">
        <v>52</v>
      </c>
      <c r="K5925" t="s">
        <v>44</v>
      </c>
      <c r="L5925" t="s">
        <v>44</v>
      </c>
      <c r="M5925" s="54" t="s">
        <v>44</v>
      </c>
      <c r="N5925">
        <v>1</v>
      </c>
      <c r="O5925" t="s">
        <v>44</v>
      </c>
      <c r="P5925">
        <v>100</v>
      </c>
    </row>
    <row r="5926" spans="1:16" x14ac:dyDescent="0.25">
      <c r="A5926" s="20" t="s">
        <v>17247</v>
      </c>
      <c r="B5926">
        <v>4</v>
      </c>
      <c r="C5926" t="s">
        <v>68</v>
      </c>
      <c r="D5926" t="s">
        <v>91</v>
      </c>
      <c r="E5926" t="s">
        <v>80</v>
      </c>
      <c r="F5926" t="s">
        <v>42</v>
      </c>
      <c r="G5926">
        <v>3</v>
      </c>
      <c r="H5926">
        <v>4</v>
      </c>
      <c r="I5926">
        <v>2014</v>
      </c>
      <c r="J5926" t="s">
        <v>53</v>
      </c>
      <c r="K5926" t="s">
        <v>44</v>
      </c>
      <c r="L5926" t="s">
        <v>44</v>
      </c>
      <c r="M5926" s="54" t="s">
        <v>44</v>
      </c>
      <c r="N5926">
        <v>2</v>
      </c>
      <c r="O5926" t="s">
        <v>44</v>
      </c>
      <c r="P5926">
        <v>70.710678118654698</v>
      </c>
    </row>
    <row r="5927" spans="1:16" x14ac:dyDescent="0.25">
      <c r="A5927" s="20" t="s">
        <v>21969</v>
      </c>
      <c r="B5927">
        <v>4</v>
      </c>
      <c r="C5927" t="s">
        <v>68</v>
      </c>
      <c r="D5927" t="s">
        <v>91</v>
      </c>
      <c r="E5927" t="s">
        <v>80</v>
      </c>
      <c r="F5927" t="s">
        <v>42</v>
      </c>
      <c r="G5927">
        <v>4</v>
      </c>
      <c r="H5927">
        <v>4</v>
      </c>
      <c r="I5927">
        <v>2014</v>
      </c>
      <c r="J5927" t="s">
        <v>53</v>
      </c>
      <c r="K5927" t="s">
        <v>44</v>
      </c>
      <c r="L5927" t="s">
        <v>44</v>
      </c>
      <c r="M5927" s="54" t="s">
        <v>44</v>
      </c>
      <c r="N5927">
        <v>3</v>
      </c>
      <c r="O5927" t="s">
        <v>44</v>
      </c>
      <c r="P5927">
        <v>57.735026918962603</v>
      </c>
    </row>
    <row r="5928" spans="1:16" x14ac:dyDescent="0.25">
      <c r="A5928" s="20" t="s">
        <v>17248</v>
      </c>
      <c r="B5928">
        <v>4</v>
      </c>
      <c r="C5928" t="s">
        <v>68</v>
      </c>
      <c r="D5928" t="s">
        <v>91</v>
      </c>
      <c r="E5928" t="s">
        <v>80</v>
      </c>
      <c r="F5928" t="s">
        <v>42</v>
      </c>
      <c r="G5928">
        <v>5</v>
      </c>
      <c r="H5928">
        <v>4</v>
      </c>
      <c r="I5928">
        <v>2014</v>
      </c>
      <c r="J5928" t="s">
        <v>53</v>
      </c>
      <c r="K5928" t="s">
        <v>44</v>
      </c>
      <c r="L5928" t="s">
        <v>44</v>
      </c>
      <c r="M5928" s="54" t="s">
        <v>44</v>
      </c>
      <c r="N5928">
        <v>10</v>
      </c>
      <c r="O5928" t="s">
        <v>44</v>
      </c>
      <c r="P5928">
        <v>31.6227766016838</v>
      </c>
    </row>
    <row r="5929" spans="1:16" x14ac:dyDescent="0.25">
      <c r="A5929" s="20" t="s">
        <v>17249</v>
      </c>
      <c r="B5929">
        <v>4</v>
      </c>
      <c r="C5929" t="s">
        <v>68</v>
      </c>
      <c r="D5929" t="s">
        <v>91</v>
      </c>
      <c r="E5929" t="s">
        <v>80</v>
      </c>
      <c r="F5929" t="s">
        <v>42</v>
      </c>
      <c r="G5929">
        <v>2</v>
      </c>
      <c r="H5929">
        <v>4</v>
      </c>
      <c r="I5929">
        <v>2014</v>
      </c>
      <c r="J5929" t="s">
        <v>34</v>
      </c>
      <c r="K5929">
        <v>1.04</v>
      </c>
      <c r="L5929">
        <v>0.35399999999999998</v>
      </c>
      <c r="M5929" s="54">
        <v>1.726</v>
      </c>
      <c r="N5929">
        <v>30</v>
      </c>
      <c r="O5929" t="s">
        <v>44</v>
      </c>
      <c r="P5929">
        <v>18.257418583505501</v>
      </c>
    </row>
    <row r="5930" spans="1:16" x14ac:dyDescent="0.25">
      <c r="A5930" s="20" t="s">
        <v>17250</v>
      </c>
      <c r="B5930">
        <v>4</v>
      </c>
      <c r="C5930" t="s">
        <v>68</v>
      </c>
      <c r="D5930" t="s">
        <v>91</v>
      </c>
      <c r="E5930" t="s">
        <v>80</v>
      </c>
      <c r="F5930" t="s">
        <v>42</v>
      </c>
      <c r="G5930">
        <v>4</v>
      </c>
      <c r="H5930">
        <v>4</v>
      </c>
      <c r="I5930">
        <v>2014</v>
      </c>
      <c r="J5930" t="s">
        <v>54</v>
      </c>
      <c r="K5930" t="s">
        <v>44</v>
      </c>
      <c r="L5930" t="s">
        <v>44</v>
      </c>
      <c r="M5930" s="54" t="s">
        <v>44</v>
      </c>
      <c r="N5930">
        <v>4</v>
      </c>
      <c r="O5930" t="s">
        <v>44</v>
      </c>
      <c r="P5930">
        <v>50</v>
      </c>
    </row>
    <row r="5931" spans="1:16" x14ac:dyDescent="0.25">
      <c r="A5931" s="20" t="s">
        <v>17251</v>
      </c>
      <c r="B5931">
        <v>4</v>
      </c>
      <c r="C5931" t="s">
        <v>68</v>
      </c>
      <c r="D5931" t="s">
        <v>91</v>
      </c>
      <c r="E5931" t="s">
        <v>80</v>
      </c>
      <c r="F5931" t="s">
        <v>42</v>
      </c>
      <c r="G5931">
        <v>3</v>
      </c>
      <c r="H5931">
        <v>4</v>
      </c>
      <c r="I5931">
        <v>2014</v>
      </c>
      <c r="J5931" t="s">
        <v>34</v>
      </c>
      <c r="K5931">
        <v>1.18</v>
      </c>
      <c r="L5931">
        <v>0.44</v>
      </c>
      <c r="M5931" s="54">
        <v>1.92</v>
      </c>
      <c r="N5931">
        <v>44</v>
      </c>
      <c r="O5931" t="s">
        <v>44</v>
      </c>
      <c r="P5931">
        <v>15.0755672288882</v>
      </c>
    </row>
    <row r="5932" spans="1:16" x14ac:dyDescent="0.25">
      <c r="A5932" s="20" t="s">
        <v>21970</v>
      </c>
      <c r="B5932">
        <v>4</v>
      </c>
      <c r="C5932" t="s">
        <v>68</v>
      </c>
      <c r="D5932" t="s">
        <v>91</v>
      </c>
      <c r="E5932" t="s">
        <v>80</v>
      </c>
      <c r="F5932" t="s">
        <v>42</v>
      </c>
      <c r="G5932">
        <v>2</v>
      </c>
      <c r="H5932">
        <v>4</v>
      </c>
      <c r="I5932">
        <v>2014</v>
      </c>
      <c r="J5932" t="s">
        <v>55</v>
      </c>
      <c r="K5932" t="s">
        <v>44</v>
      </c>
      <c r="L5932" t="s">
        <v>44</v>
      </c>
      <c r="M5932" s="54" t="s">
        <v>44</v>
      </c>
      <c r="N5932">
        <v>1</v>
      </c>
      <c r="O5932" t="s">
        <v>44</v>
      </c>
      <c r="P5932">
        <v>100</v>
      </c>
    </row>
    <row r="5933" spans="1:16" x14ac:dyDescent="0.25">
      <c r="A5933" s="20" t="s">
        <v>17252</v>
      </c>
      <c r="B5933">
        <v>4</v>
      </c>
      <c r="C5933" t="s">
        <v>68</v>
      </c>
      <c r="D5933" t="s">
        <v>91</v>
      </c>
      <c r="E5933" t="s">
        <v>80</v>
      </c>
      <c r="F5933" t="s">
        <v>42</v>
      </c>
      <c r="G5933">
        <v>3</v>
      </c>
      <c r="H5933">
        <v>4</v>
      </c>
      <c r="I5933">
        <v>2014</v>
      </c>
      <c r="J5933" t="s">
        <v>55</v>
      </c>
      <c r="K5933" t="s">
        <v>44</v>
      </c>
      <c r="L5933" t="s">
        <v>44</v>
      </c>
      <c r="M5933" s="54" t="s">
        <v>44</v>
      </c>
      <c r="N5933">
        <v>6</v>
      </c>
      <c r="O5933" t="s">
        <v>44</v>
      </c>
      <c r="P5933">
        <v>40.824829046386299</v>
      </c>
    </row>
    <row r="5934" spans="1:16" x14ac:dyDescent="0.25">
      <c r="A5934" s="20" t="s">
        <v>17253</v>
      </c>
      <c r="B5934">
        <v>4</v>
      </c>
      <c r="C5934" t="s">
        <v>68</v>
      </c>
      <c r="D5934" t="s">
        <v>91</v>
      </c>
      <c r="E5934" t="s">
        <v>80</v>
      </c>
      <c r="F5934" t="s">
        <v>42</v>
      </c>
      <c r="G5934">
        <v>4</v>
      </c>
      <c r="H5934">
        <v>4</v>
      </c>
      <c r="I5934">
        <v>2014</v>
      </c>
      <c r="J5934" t="s">
        <v>55</v>
      </c>
      <c r="K5934" t="s">
        <v>44</v>
      </c>
      <c r="L5934" t="s">
        <v>44</v>
      </c>
      <c r="M5934" s="54" t="s">
        <v>44</v>
      </c>
      <c r="N5934">
        <v>14</v>
      </c>
      <c r="O5934" t="s">
        <v>44</v>
      </c>
      <c r="P5934">
        <v>26.726124191242398</v>
      </c>
    </row>
    <row r="5935" spans="1:16" x14ac:dyDescent="0.25">
      <c r="A5935" s="20" t="s">
        <v>17254</v>
      </c>
      <c r="B5935">
        <v>4</v>
      </c>
      <c r="C5935" t="s">
        <v>68</v>
      </c>
      <c r="D5935" t="s">
        <v>91</v>
      </c>
      <c r="E5935" t="s">
        <v>80</v>
      </c>
      <c r="F5935" t="s">
        <v>42</v>
      </c>
      <c r="G5935">
        <v>5</v>
      </c>
      <c r="H5935">
        <v>4</v>
      </c>
      <c r="I5935">
        <v>2014</v>
      </c>
      <c r="J5935" t="s">
        <v>55</v>
      </c>
      <c r="K5935" t="s">
        <v>44</v>
      </c>
      <c r="L5935" t="s">
        <v>44</v>
      </c>
      <c r="M5935" s="54" t="s">
        <v>44</v>
      </c>
      <c r="N5935">
        <v>8</v>
      </c>
      <c r="O5935" t="s">
        <v>44</v>
      </c>
      <c r="P5935">
        <v>35.355339059327399</v>
      </c>
    </row>
    <row r="5936" spans="1:16" x14ac:dyDescent="0.25">
      <c r="A5936" s="20" t="s">
        <v>17255</v>
      </c>
      <c r="B5936">
        <v>4</v>
      </c>
      <c r="C5936" t="s">
        <v>68</v>
      </c>
      <c r="D5936" t="s">
        <v>91</v>
      </c>
      <c r="E5936" t="s">
        <v>80</v>
      </c>
      <c r="F5936" t="s">
        <v>42</v>
      </c>
      <c r="G5936">
        <v>4</v>
      </c>
      <c r="H5936">
        <v>4</v>
      </c>
      <c r="I5936">
        <v>2014</v>
      </c>
      <c r="J5936" t="s">
        <v>34</v>
      </c>
      <c r="K5936">
        <v>0.73</v>
      </c>
      <c r="L5936">
        <v>0.27100000000000002</v>
      </c>
      <c r="M5936" s="54">
        <v>1.1890000000000001</v>
      </c>
      <c r="N5936">
        <v>45</v>
      </c>
      <c r="O5936" t="s">
        <v>44</v>
      </c>
      <c r="P5936">
        <v>14.907119849998599</v>
      </c>
    </row>
    <row r="5937" spans="1:16" x14ac:dyDescent="0.25">
      <c r="A5937" s="20" t="s">
        <v>22387</v>
      </c>
      <c r="B5937">
        <v>4</v>
      </c>
      <c r="C5937" t="s">
        <v>68</v>
      </c>
      <c r="D5937" t="s">
        <v>91</v>
      </c>
      <c r="E5937" t="s">
        <v>80</v>
      </c>
      <c r="F5937" t="s">
        <v>42</v>
      </c>
      <c r="G5937">
        <v>3</v>
      </c>
      <c r="H5937">
        <v>4</v>
      </c>
      <c r="I5937">
        <v>2014</v>
      </c>
      <c r="J5937" t="s">
        <v>56</v>
      </c>
      <c r="K5937" t="s">
        <v>44</v>
      </c>
      <c r="L5937" t="s">
        <v>44</v>
      </c>
      <c r="M5937" s="54" t="s">
        <v>44</v>
      </c>
      <c r="N5937">
        <v>1</v>
      </c>
      <c r="O5937" t="s">
        <v>44</v>
      </c>
      <c r="P5937">
        <v>100</v>
      </c>
    </row>
    <row r="5938" spans="1:16" x14ac:dyDescent="0.25">
      <c r="A5938" s="20" t="s">
        <v>21971</v>
      </c>
      <c r="B5938">
        <v>4</v>
      </c>
      <c r="C5938" t="s">
        <v>68</v>
      </c>
      <c r="D5938" t="s">
        <v>91</v>
      </c>
      <c r="E5938" t="s">
        <v>80</v>
      </c>
      <c r="F5938" t="s">
        <v>42</v>
      </c>
      <c r="G5938">
        <v>5</v>
      </c>
      <c r="H5938">
        <v>4</v>
      </c>
      <c r="I5938">
        <v>2014</v>
      </c>
      <c r="J5938" t="s">
        <v>56</v>
      </c>
      <c r="K5938" t="s">
        <v>44</v>
      </c>
      <c r="L5938" t="s">
        <v>44</v>
      </c>
      <c r="M5938" s="54" t="s">
        <v>44</v>
      </c>
      <c r="N5938">
        <v>1</v>
      </c>
      <c r="O5938" t="s">
        <v>44</v>
      </c>
      <c r="P5938">
        <v>100</v>
      </c>
    </row>
    <row r="5939" spans="1:16" x14ac:dyDescent="0.25">
      <c r="A5939" s="20" t="s">
        <v>17256</v>
      </c>
      <c r="B5939">
        <v>4</v>
      </c>
      <c r="C5939" t="s">
        <v>68</v>
      </c>
      <c r="D5939" t="s">
        <v>91</v>
      </c>
      <c r="E5939" t="s">
        <v>80</v>
      </c>
      <c r="F5939" t="s">
        <v>42</v>
      </c>
      <c r="G5939">
        <v>5</v>
      </c>
      <c r="H5939">
        <v>4</v>
      </c>
      <c r="I5939">
        <v>2014</v>
      </c>
      <c r="J5939" t="s">
        <v>34</v>
      </c>
      <c r="K5939">
        <v>0.92</v>
      </c>
      <c r="L5939">
        <v>0.39100000000000001</v>
      </c>
      <c r="M5939" s="54">
        <v>1.4490000000000001</v>
      </c>
      <c r="N5939">
        <v>153</v>
      </c>
      <c r="O5939" t="s">
        <v>44</v>
      </c>
      <c r="P5939">
        <v>8.0845208345444295</v>
      </c>
    </row>
    <row r="5940" spans="1:16" x14ac:dyDescent="0.25">
      <c r="A5940" s="20" t="s">
        <v>21972</v>
      </c>
      <c r="B5940">
        <v>4</v>
      </c>
      <c r="C5940" t="s">
        <v>68</v>
      </c>
      <c r="D5940" t="s">
        <v>91</v>
      </c>
      <c r="E5940" t="s">
        <v>80</v>
      </c>
      <c r="F5940" t="s">
        <v>42</v>
      </c>
      <c r="G5940">
        <v>2</v>
      </c>
      <c r="H5940">
        <v>4</v>
      </c>
      <c r="I5940">
        <v>2014</v>
      </c>
      <c r="J5940" t="s">
        <v>57</v>
      </c>
      <c r="K5940" t="s">
        <v>44</v>
      </c>
      <c r="L5940" t="s">
        <v>44</v>
      </c>
      <c r="M5940" s="54" t="s">
        <v>44</v>
      </c>
      <c r="N5940">
        <v>1</v>
      </c>
      <c r="O5940" t="s">
        <v>44</v>
      </c>
      <c r="P5940">
        <v>100</v>
      </c>
    </row>
    <row r="5941" spans="1:16" x14ac:dyDescent="0.25">
      <c r="A5941" s="20" t="s">
        <v>21973</v>
      </c>
      <c r="B5941">
        <v>4</v>
      </c>
      <c r="C5941" t="s">
        <v>68</v>
      </c>
      <c r="D5941" t="s">
        <v>91</v>
      </c>
      <c r="E5941" t="s">
        <v>80</v>
      </c>
      <c r="F5941" t="s">
        <v>42</v>
      </c>
      <c r="G5941">
        <v>3</v>
      </c>
      <c r="H5941">
        <v>4</v>
      </c>
      <c r="I5941">
        <v>2014</v>
      </c>
      <c r="J5941" t="s">
        <v>57</v>
      </c>
      <c r="K5941" t="s">
        <v>44</v>
      </c>
      <c r="L5941" t="s">
        <v>44</v>
      </c>
      <c r="M5941" s="54" t="s">
        <v>44</v>
      </c>
      <c r="N5941">
        <v>1</v>
      </c>
      <c r="O5941" t="s">
        <v>44</v>
      </c>
      <c r="P5941">
        <v>100</v>
      </c>
    </row>
    <row r="5942" spans="1:16" x14ac:dyDescent="0.25">
      <c r="A5942" s="20" t="s">
        <v>17257</v>
      </c>
      <c r="B5942">
        <v>4</v>
      </c>
      <c r="C5942" t="s">
        <v>68</v>
      </c>
      <c r="D5942" t="s">
        <v>91</v>
      </c>
      <c r="E5942" t="s">
        <v>80</v>
      </c>
      <c r="F5942" t="s">
        <v>42</v>
      </c>
      <c r="G5942">
        <v>4</v>
      </c>
      <c r="H5942">
        <v>4</v>
      </c>
      <c r="I5942">
        <v>2014</v>
      </c>
      <c r="J5942" t="s">
        <v>57</v>
      </c>
      <c r="K5942" t="s">
        <v>44</v>
      </c>
      <c r="L5942" t="s">
        <v>44</v>
      </c>
      <c r="M5942" s="54" t="s">
        <v>44</v>
      </c>
      <c r="N5942">
        <v>2</v>
      </c>
      <c r="O5942" t="s">
        <v>44</v>
      </c>
      <c r="P5942">
        <v>70.710678118654698</v>
      </c>
    </row>
    <row r="5943" spans="1:16" x14ac:dyDescent="0.25">
      <c r="A5943" s="20" t="s">
        <v>17258</v>
      </c>
      <c r="B5943">
        <v>4</v>
      </c>
      <c r="C5943" t="s">
        <v>68</v>
      </c>
      <c r="D5943" t="s">
        <v>91</v>
      </c>
      <c r="E5943" t="s">
        <v>80</v>
      </c>
      <c r="F5943" t="s">
        <v>42</v>
      </c>
      <c r="G5943">
        <v>5</v>
      </c>
      <c r="H5943">
        <v>4</v>
      </c>
      <c r="I5943">
        <v>2014</v>
      </c>
      <c r="J5943" t="s">
        <v>57</v>
      </c>
      <c r="K5943" t="s">
        <v>44</v>
      </c>
      <c r="L5943" t="s">
        <v>44</v>
      </c>
      <c r="M5943" s="54" t="s">
        <v>44</v>
      </c>
      <c r="N5943">
        <v>1</v>
      </c>
      <c r="O5943" t="s">
        <v>44</v>
      </c>
      <c r="P5943">
        <v>100</v>
      </c>
    </row>
    <row r="5944" spans="1:16" x14ac:dyDescent="0.25">
      <c r="A5944" s="20" t="s">
        <v>17259</v>
      </c>
      <c r="B5944">
        <v>4</v>
      </c>
      <c r="C5944" t="s">
        <v>68</v>
      </c>
      <c r="D5944" t="s">
        <v>91</v>
      </c>
      <c r="E5944" t="s">
        <v>80</v>
      </c>
      <c r="F5944" t="s">
        <v>42</v>
      </c>
      <c r="G5944">
        <v>3</v>
      </c>
      <c r="H5944">
        <v>4</v>
      </c>
      <c r="I5944">
        <v>2014</v>
      </c>
      <c r="J5944" t="s">
        <v>58</v>
      </c>
      <c r="K5944" t="s">
        <v>44</v>
      </c>
      <c r="L5944" t="s">
        <v>44</v>
      </c>
      <c r="M5944" s="54" t="s">
        <v>44</v>
      </c>
      <c r="N5944">
        <v>4</v>
      </c>
      <c r="O5944" t="s">
        <v>44</v>
      </c>
      <c r="P5944">
        <v>50</v>
      </c>
    </row>
    <row r="5945" spans="1:16" x14ac:dyDescent="0.25">
      <c r="A5945" s="20" t="s">
        <v>17260</v>
      </c>
      <c r="B5945">
        <v>4</v>
      </c>
      <c r="C5945" t="s">
        <v>68</v>
      </c>
      <c r="D5945" t="s">
        <v>91</v>
      </c>
      <c r="E5945" t="s">
        <v>80</v>
      </c>
      <c r="F5945" t="s">
        <v>42</v>
      </c>
      <c r="G5945">
        <v>4</v>
      </c>
      <c r="H5945">
        <v>4</v>
      </c>
      <c r="I5945">
        <v>2014</v>
      </c>
      <c r="J5945" t="s">
        <v>58</v>
      </c>
      <c r="K5945" t="s">
        <v>44</v>
      </c>
      <c r="L5945" t="s">
        <v>44</v>
      </c>
      <c r="M5945" s="54" t="s">
        <v>44</v>
      </c>
      <c r="N5945">
        <v>14</v>
      </c>
      <c r="O5945" t="s">
        <v>44</v>
      </c>
      <c r="P5945">
        <v>26.726124191242398</v>
      </c>
    </row>
    <row r="5946" spans="1:16" x14ac:dyDescent="0.25">
      <c r="A5946" s="20" t="s">
        <v>17261</v>
      </c>
      <c r="B5946">
        <v>4</v>
      </c>
      <c r="C5946" t="s">
        <v>68</v>
      </c>
      <c r="D5946" t="s">
        <v>91</v>
      </c>
      <c r="E5946" t="s">
        <v>80</v>
      </c>
      <c r="F5946" t="s">
        <v>42</v>
      </c>
      <c r="G5946">
        <v>5</v>
      </c>
      <c r="H5946">
        <v>4</v>
      </c>
      <c r="I5946">
        <v>2014</v>
      </c>
      <c r="J5946" t="s">
        <v>58</v>
      </c>
      <c r="K5946" t="s">
        <v>44</v>
      </c>
      <c r="L5946" t="s">
        <v>44</v>
      </c>
      <c r="M5946" s="54" t="s">
        <v>44</v>
      </c>
      <c r="N5946">
        <v>14</v>
      </c>
      <c r="O5946" t="s">
        <v>44</v>
      </c>
      <c r="P5946">
        <v>26.726124191242398</v>
      </c>
    </row>
    <row r="5947" spans="1:16" x14ac:dyDescent="0.25">
      <c r="A5947" s="20" t="s">
        <v>17262</v>
      </c>
      <c r="B5947">
        <v>4</v>
      </c>
      <c r="C5947" t="s">
        <v>68</v>
      </c>
      <c r="D5947" t="s">
        <v>91</v>
      </c>
      <c r="E5947" t="s">
        <v>80</v>
      </c>
      <c r="F5947" t="s">
        <v>42</v>
      </c>
      <c r="G5947">
        <v>3</v>
      </c>
      <c r="H5947">
        <v>4</v>
      </c>
      <c r="I5947">
        <v>2014</v>
      </c>
      <c r="J5947" t="s">
        <v>59</v>
      </c>
      <c r="K5947" t="s">
        <v>44</v>
      </c>
      <c r="L5947" t="s">
        <v>44</v>
      </c>
      <c r="M5947" s="54" t="s">
        <v>44</v>
      </c>
      <c r="N5947">
        <v>2</v>
      </c>
      <c r="O5947" t="s">
        <v>44</v>
      </c>
      <c r="P5947">
        <v>70.710678118654698</v>
      </c>
    </row>
    <row r="5948" spans="1:16" x14ac:dyDescent="0.25">
      <c r="A5948" s="20" t="s">
        <v>17263</v>
      </c>
      <c r="B5948">
        <v>4</v>
      </c>
      <c r="C5948" t="s">
        <v>68</v>
      </c>
      <c r="D5948" t="s">
        <v>91</v>
      </c>
      <c r="E5948" t="s">
        <v>80</v>
      </c>
      <c r="F5948" t="s">
        <v>42</v>
      </c>
      <c r="G5948">
        <v>4</v>
      </c>
      <c r="H5948">
        <v>4</v>
      </c>
      <c r="I5948">
        <v>2014</v>
      </c>
      <c r="J5948" t="s">
        <v>59</v>
      </c>
      <c r="K5948" t="s">
        <v>44</v>
      </c>
      <c r="L5948" t="s">
        <v>44</v>
      </c>
      <c r="M5948" s="54" t="s">
        <v>44</v>
      </c>
      <c r="N5948">
        <v>4</v>
      </c>
      <c r="O5948" t="s">
        <v>44</v>
      </c>
      <c r="P5948">
        <v>50</v>
      </c>
    </row>
    <row r="5949" spans="1:16" x14ac:dyDescent="0.25">
      <c r="A5949" s="20" t="s">
        <v>17264</v>
      </c>
      <c r="B5949">
        <v>4</v>
      </c>
      <c r="C5949" t="s">
        <v>68</v>
      </c>
      <c r="D5949" t="s">
        <v>91</v>
      </c>
      <c r="E5949" t="s">
        <v>80</v>
      </c>
      <c r="F5949" t="s">
        <v>42</v>
      </c>
      <c r="G5949">
        <v>5</v>
      </c>
      <c r="H5949">
        <v>4</v>
      </c>
      <c r="I5949">
        <v>2014</v>
      </c>
      <c r="J5949" t="s">
        <v>59</v>
      </c>
      <c r="K5949" t="s">
        <v>44</v>
      </c>
      <c r="L5949" t="s">
        <v>44</v>
      </c>
      <c r="M5949" s="54" t="s">
        <v>44</v>
      </c>
      <c r="N5949">
        <v>1</v>
      </c>
      <c r="O5949" t="s">
        <v>44</v>
      </c>
      <c r="P5949">
        <v>100</v>
      </c>
    </row>
    <row r="5950" spans="1:16" x14ac:dyDescent="0.25">
      <c r="A5950" s="20" t="s">
        <v>17265</v>
      </c>
      <c r="B5950">
        <v>4</v>
      </c>
      <c r="C5950" t="s">
        <v>68</v>
      </c>
      <c r="D5950" t="s">
        <v>91</v>
      </c>
      <c r="E5950" t="s">
        <v>80</v>
      </c>
      <c r="F5950" t="s">
        <v>42</v>
      </c>
      <c r="G5950">
        <v>2</v>
      </c>
      <c r="H5950">
        <v>4</v>
      </c>
      <c r="I5950">
        <v>2014</v>
      </c>
      <c r="J5950" t="s">
        <v>60</v>
      </c>
      <c r="K5950" t="s">
        <v>44</v>
      </c>
      <c r="L5950" t="s">
        <v>44</v>
      </c>
      <c r="M5950" s="54" t="s">
        <v>44</v>
      </c>
      <c r="N5950">
        <v>7</v>
      </c>
      <c r="O5950" t="s">
        <v>44</v>
      </c>
      <c r="P5950">
        <v>37.796447300922701</v>
      </c>
    </row>
    <row r="5951" spans="1:16" x14ac:dyDescent="0.25">
      <c r="A5951" s="20" t="s">
        <v>17266</v>
      </c>
      <c r="B5951">
        <v>4</v>
      </c>
      <c r="C5951" t="s">
        <v>68</v>
      </c>
      <c r="D5951" t="s">
        <v>91</v>
      </c>
      <c r="E5951" t="s">
        <v>80</v>
      </c>
      <c r="F5951" t="s">
        <v>42</v>
      </c>
      <c r="G5951">
        <v>3</v>
      </c>
      <c r="H5951">
        <v>4</v>
      </c>
      <c r="I5951">
        <v>2014</v>
      </c>
      <c r="J5951" t="s">
        <v>60</v>
      </c>
      <c r="K5951" t="s">
        <v>44</v>
      </c>
      <c r="L5951" t="s">
        <v>44</v>
      </c>
      <c r="M5951" s="54" t="s">
        <v>44</v>
      </c>
      <c r="N5951">
        <v>30</v>
      </c>
      <c r="O5951" t="s">
        <v>44</v>
      </c>
      <c r="P5951">
        <v>18.257418583505501</v>
      </c>
    </row>
    <row r="5952" spans="1:16" x14ac:dyDescent="0.25">
      <c r="A5952" s="20" t="s">
        <v>17267</v>
      </c>
      <c r="B5952">
        <v>4</v>
      </c>
      <c r="C5952" t="s">
        <v>68</v>
      </c>
      <c r="D5952" t="s">
        <v>91</v>
      </c>
      <c r="E5952" t="s">
        <v>80</v>
      </c>
      <c r="F5952" t="s">
        <v>42</v>
      </c>
      <c r="G5952">
        <v>4</v>
      </c>
      <c r="H5952">
        <v>4</v>
      </c>
      <c r="I5952">
        <v>2014</v>
      </c>
      <c r="J5952" t="s">
        <v>60</v>
      </c>
      <c r="K5952" t="s">
        <v>44</v>
      </c>
      <c r="L5952" t="s">
        <v>44</v>
      </c>
      <c r="M5952" s="54" t="s">
        <v>44</v>
      </c>
      <c r="N5952">
        <v>42</v>
      </c>
      <c r="O5952" t="s">
        <v>44</v>
      </c>
      <c r="P5952">
        <v>15.430334996209201</v>
      </c>
    </row>
    <row r="5953" spans="1:16" x14ac:dyDescent="0.25">
      <c r="A5953" s="20" t="s">
        <v>17268</v>
      </c>
      <c r="B5953">
        <v>4</v>
      </c>
      <c r="C5953" t="s">
        <v>68</v>
      </c>
      <c r="D5953" t="s">
        <v>91</v>
      </c>
      <c r="E5953" t="s">
        <v>80</v>
      </c>
      <c r="F5953" t="s">
        <v>42</v>
      </c>
      <c r="G5953">
        <v>5</v>
      </c>
      <c r="H5953">
        <v>4</v>
      </c>
      <c r="I5953">
        <v>2014</v>
      </c>
      <c r="J5953" t="s">
        <v>60</v>
      </c>
      <c r="K5953" t="s">
        <v>44</v>
      </c>
      <c r="L5953" t="s">
        <v>44</v>
      </c>
      <c r="M5953" s="54" t="s">
        <v>44</v>
      </c>
      <c r="N5953">
        <v>40</v>
      </c>
      <c r="O5953" t="s">
        <v>44</v>
      </c>
      <c r="P5953">
        <v>15.8113883008419</v>
      </c>
    </row>
    <row r="5954" spans="1:16" x14ac:dyDescent="0.25">
      <c r="A5954" s="20" t="s">
        <v>17269</v>
      </c>
      <c r="B5954">
        <v>4</v>
      </c>
      <c r="C5954" t="s">
        <v>68</v>
      </c>
      <c r="D5954" t="s">
        <v>91</v>
      </c>
      <c r="E5954" t="s">
        <v>80</v>
      </c>
      <c r="F5954" t="s">
        <v>42</v>
      </c>
      <c r="G5954">
        <v>4</v>
      </c>
      <c r="H5954">
        <v>4</v>
      </c>
      <c r="I5954">
        <v>2014</v>
      </c>
      <c r="J5954" t="s">
        <v>61</v>
      </c>
      <c r="K5954" t="s">
        <v>44</v>
      </c>
      <c r="L5954" t="s">
        <v>44</v>
      </c>
      <c r="M5954" s="54" t="s">
        <v>44</v>
      </c>
      <c r="N5954">
        <v>1</v>
      </c>
      <c r="O5954" t="s">
        <v>44</v>
      </c>
      <c r="P5954">
        <v>100</v>
      </c>
    </row>
    <row r="5955" spans="1:16" x14ac:dyDescent="0.25">
      <c r="A5955" s="20" t="s">
        <v>17270</v>
      </c>
      <c r="B5955">
        <v>4</v>
      </c>
      <c r="C5955" t="s">
        <v>68</v>
      </c>
      <c r="D5955" t="s">
        <v>91</v>
      </c>
      <c r="E5955" t="s">
        <v>80</v>
      </c>
      <c r="F5955" t="s">
        <v>42</v>
      </c>
      <c r="G5955">
        <v>4</v>
      </c>
      <c r="H5955">
        <v>4</v>
      </c>
      <c r="I5955">
        <v>2014</v>
      </c>
      <c r="J5955" t="s">
        <v>62</v>
      </c>
      <c r="K5955" t="s">
        <v>44</v>
      </c>
      <c r="L5955" t="s">
        <v>44</v>
      </c>
      <c r="M5955" s="54" t="s">
        <v>44</v>
      </c>
      <c r="N5955">
        <v>1</v>
      </c>
      <c r="O5955" t="s">
        <v>44</v>
      </c>
      <c r="P5955">
        <v>100</v>
      </c>
    </row>
    <row r="5956" spans="1:16" x14ac:dyDescent="0.25">
      <c r="A5956" s="20" t="s">
        <v>17271</v>
      </c>
      <c r="B5956">
        <v>4</v>
      </c>
      <c r="C5956" t="s">
        <v>68</v>
      </c>
      <c r="D5956" t="s">
        <v>91</v>
      </c>
      <c r="E5956" t="s">
        <v>80</v>
      </c>
      <c r="F5956" t="s">
        <v>42</v>
      </c>
      <c r="G5956">
        <v>5</v>
      </c>
      <c r="H5956">
        <v>4</v>
      </c>
      <c r="I5956">
        <v>2014</v>
      </c>
      <c r="J5956" t="s">
        <v>62</v>
      </c>
      <c r="K5956" t="s">
        <v>44</v>
      </c>
      <c r="L5956" t="s">
        <v>44</v>
      </c>
      <c r="M5956" s="54" t="s">
        <v>44</v>
      </c>
      <c r="N5956">
        <v>2</v>
      </c>
      <c r="O5956" t="s">
        <v>44</v>
      </c>
      <c r="P5956">
        <v>70.710678118654698</v>
      </c>
    </row>
    <row r="5957" spans="1:16" x14ac:dyDescent="0.25">
      <c r="A5957" s="20" t="s">
        <v>17272</v>
      </c>
      <c r="B5957">
        <v>4</v>
      </c>
      <c r="C5957" t="s">
        <v>68</v>
      </c>
      <c r="D5957" t="s">
        <v>91</v>
      </c>
      <c r="E5957" t="s">
        <v>80</v>
      </c>
      <c r="F5957" t="s">
        <v>42</v>
      </c>
      <c r="G5957">
        <v>2</v>
      </c>
      <c r="H5957">
        <v>4</v>
      </c>
      <c r="I5957">
        <v>2014</v>
      </c>
      <c r="J5957" t="s">
        <v>75</v>
      </c>
      <c r="K5957">
        <v>0.64700000000000002</v>
      </c>
      <c r="L5957">
        <v>0.3</v>
      </c>
      <c r="M5957" s="54">
        <v>1</v>
      </c>
      <c r="N5957" t="s">
        <v>44</v>
      </c>
      <c r="O5957" t="s">
        <v>44</v>
      </c>
      <c r="P5957">
        <v>-99</v>
      </c>
    </row>
    <row r="5958" spans="1:16" x14ac:dyDescent="0.25">
      <c r="A5958" s="20" t="s">
        <v>17272</v>
      </c>
      <c r="B5958">
        <v>4</v>
      </c>
      <c r="C5958" t="s">
        <v>68</v>
      </c>
      <c r="D5958" t="s">
        <v>91</v>
      </c>
      <c r="E5958" t="s">
        <v>80</v>
      </c>
      <c r="F5958" t="s">
        <v>42</v>
      </c>
      <c r="G5958">
        <v>2</v>
      </c>
      <c r="H5958">
        <v>4</v>
      </c>
      <c r="I5958">
        <v>2014</v>
      </c>
      <c r="J5958" t="s">
        <v>75</v>
      </c>
      <c r="K5958" t="s">
        <v>44</v>
      </c>
      <c r="L5958" t="s">
        <v>44</v>
      </c>
      <c r="M5958" s="54" t="s">
        <v>44</v>
      </c>
      <c r="N5958" t="s">
        <v>44</v>
      </c>
      <c r="O5958" t="s">
        <v>44</v>
      </c>
      <c r="P5958">
        <v>-99</v>
      </c>
    </row>
    <row r="5959" spans="1:16" x14ac:dyDescent="0.25">
      <c r="A5959" s="20" t="s">
        <v>17272</v>
      </c>
      <c r="B5959">
        <v>4</v>
      </c>
      <c r="C5959" t="s">
        <v>68</v>
      </c>
      <c r="D5959" t="s">
        <v>91</v>
      </c>
      <c r="E5959" t="s">
        <v>80</v>
      </c>
      <c r="F5959" t="s">
        <v>42</v>
      </c>
      <c r="G5959">
        <v>2</v>
      </c>
      <c r="H5959">
        <v>4</v>
      </c>
      <c r="I5959">
        <v>2014</v>
      </c>
      <c r="J5959" t="s">
        <v>75</v>
      </c>
      <c r="K5959" t="s">
        <v>44</v>
      </c>
      <c r="L5959" t="s">
        <v>44</v>
      </c>
      <c r="M5959" s="54" t="s">
        <v>44</v>
      </c>
      <c r="N5959" t="s">
        <v>44</v>
      </c>
      <c r="O5959" t="s">
        <v>44</v>
      </c>
      <c r="P5959">
        <v>-99</v>
      </c>
    </row>
    <row r="5960" spans="1:16" x14ac:dyDescent="0.25">
      <c r="A5960" s="20" t="s">
        <v>17272</v>
      </c>
      <c r="B5960">
        <v>4</v>
      </c>
      <c r="C5960" t="s">
        <v>68</v>
      </c>
      <c r="D5960" t="s">
        <v>91</v>
      </c>
      <c r="E5960" t="s">
        <v>80</v>
      </c>
      <c r="F5960" t="s">
        <v>42</v>
      </c>
      <c r="G5960">
        <v>2</v>
      </c>
      <c r="H5960">
        <v>4</v>
      </c>
      <c r="I5960">
        <v>2014</v>
      </c>
      <c r="J5960" t="s">
        <v>75</v>
      </c>
      <c r="K5960" t="s">
        <v>44</v>
      </c>
      <c r="L5960" t="s">
        <v>44</v>
      </c>
      <c r="M5960" s="54" t="s">
        <v>44</v>
      </c>
      <c r="N5960" t="s">
        <v>44</v>
      </c>
      <c r="O5960" t="s">
        <v>44</v>
      </c>
      <c r="P5960">
        <v>-99</v>
      </c>
    </row>
    <row r="5961" spans="1:16" x14ac:dyDescent="0.25">
      <c r="A5961" s="20" t="s">
        <v>17272</v>
      </c>
      <c r="B5961">
        <v>4</v>
      </c>
      <c r="C5961" t="s">
        <v>68</v>
      </c>
      <c r="D5961" t="s">
        <v>91</v>
      </c>
      <c r="E5961" t="s">
        <v>80</v>
      </c>
      <c r="F5961" t="s">
        <v>42</v>
      </c>
      <c r="G5961">
        <v>2</v>
      </c>
      <c r="H5961">
        <v>4</v>
      </c>
      <c r="I5961">
        <v>2014</v>
      </c>
      <c r="J5961" t="s">
        <v>75</v>
      </c>
      <c r="K5961" t="s">
        <v>44</v>
      </c>
      <c r="L5961" t="s">
        <v>44</v>
      </c>
      <c r="M5961" s="54" t="s">
        <v>44</v>
      </c>
      <c r="N5961" t="s">
        <v>44</v>
      </c>
      <c r="O5961" t="s">
        <v>44</v>
      </c>
      <c r="P5961">
        <v>-99</v>
      </c>
    </row>
    <row r="5962" spans="1:16" x14ac:dyDescent="0.25">
      <c r="A5962" s="20" t="s">
        <v>17272</v>
      </c>
      <c r="B5962">
        <v>4</v>
      </c>
      <c r="C5962" t="s">
        <v>68</v>
      </c>
      <c r="D5962" t="s">
        <v>91</v>
      </c>
      <c r="E5962" t="s">
        <v>80</v>
      </c>
      <c r="F5962" t="s">
        <v>42</v>
      </c>
      <c r="G5962">
        <v>2</v>
      </c>
      <c r="H5962">
        <v>4</v>
      </c>
      <c r="I5962">
        <v>2014</v>
      </c>
      <c r="J5962" t="s">
        <v>75</v>
      </c>
      <c r="K5962" t="s">
        <v>44</v>
      </c>
      <c r="L5962" t="s">
        <v>44</v>
      </c>
      <c r="M5962" s="54" t="s">
        <v>44</v>
      </c>
      <c r="N5962" t="s">
        <v>44</v>
      </c>
      <c r="O5962" t="s">
        <v>44</v>
      </c>
      <c r="P5962">
        <v>-99</v>
      </c>
    </row>
    <row r="5963" spans="1:16" x14ac:dyDescent="0.25">
      <c r="A5963" s="20" t="s">
        <v>17272</v>
      </c>
      <c r="B5963">
        <v>4</v>
      </c>
      <c r="C5963" t="s">
        <v>68</v>
      </c>
      <c r="D5963" t="s">
        <v>91</v>
      </c>
      <c r="E5963" t="s">
        <v>80</v>
      </c>
      <c r="F5963" t="s">
        <v>42</v>
      </c>
      <c r="G5963">
        <v>2</v>
      </c>
      <c r="H5963">
        <v>4</v>
      </c>
      <c r="I5963">
        <v>2014</v>
      </c>
      <c r="J5963" t="s">
        <v>75</v>
      </c>
      <c r="K5963" t="s">
        <v>44</v>
      </c>
      <c r="L5963" t="s">
        <v>44</v>
      </c>
      <c r="M5963" s="54" t="s">
        <v>44</v>
      </c>
      <c r="N5963" t="s">
        <v>44</v>
      </c>
      <c r="O5963" t="s">
        <v>44</v>
      </c>
      <c r="P5963">
        <v>-99</v>
      </c>
    </row>
    <row r="5964" spans="1:16" x14ac:dyDescent="0.25">
      <c r="A5964" s="20" t="s">
        <v>17272</v>
      </c>
      <c r="B5964">
        <v>4</v>
      </c>
      <c r="C5964" t="s">
        <v>68</v>
      </c>
      <c r="D5964" t="s">
        <v>91</v>
      </c>
      <c r="E5964" t="s">
        <v>80</v>
      </c>
      <c r="F5964" t="s">
        <v>42</v>
      </c>
      <c r="G5964">
        <v>2</v>
      </c>
      <c r="H5964">
        <v>4</v>
      </c>
      <c r="I5964">
        <v>2014</v>
      </c>
      <c r="J5964" t="s">
        <v>75</v>
      </c>
      <c r="K5964" t="s">
        <v>44</v>
      </c>
      <c r="L5964" t="s">
        <v>44</v>
      </c>
      <c r="M5964" s="54" t="s">
        <v>44</v>
      </c>
      <c r="N5964" t="s">
        <v>44</v>
      </c>
      <c r="O5964" t="s">
        <v>44</v>
      </c>
      <c r="P5964">
        <v>-99</v>
      </c>
    </row>
    <row r="5965" spans="1:16" x14ac:dyDescent="0.25">
      <c r="A5965" s="20" t="s">
        <v>17272</v>
      </c>
      <c r="B5965">
        <v>4</v>
      </c>
      <c r="C5965" t="s">
        <v>68</v>
      </c>
      <c r="D5965" t="s">
        <v>91</v>
      </c>
      <c r="E5965" t="s">
        <v>80</v>
      </c>
      <c r="F5965" t="s">
        <v>42</v>
      </c>
      <c r="G5965">
        <v>2</v>
      </c>
      <c r="H5965">
        <v>4</v>
      </c>
      <c r="I5965">
        <v>2014</v>
      </c>
      <c r="J5965" t="s">
        <v>75</v>
      </c>
      <c r="K5965" t="s">
        <v>44</v>
      </c>
      <c r="L5965" t="s">
        <v>44</v>
      </c>
      <c r="M5965" s="54" t="s">
        <v>44</v>
      </c>
      <c r="N5965" t="s">
        <v>44</v>
      </c>
      <c r="O5965" t="s">
        <v>44</v>
      </c>
      <c r="P5965">
        <v>-99</v>
      </c>
    </row>
    <row r="5966" spans="1:16" x14ac:dyDescent="0.25">
      <c r="A5966" s="20" t="s">
        <v>17273</v>
      </c>
      <c r="B5966">
        <v>4</v>
      </c>
      <c r="C5966" t="s">
        <v>68</v>
      </c>
      <c r="D5966" t="s">
        <v>91</v>
      </c>
      <c r="E5966" t="s">
        <v>80</v>
      </c>
      <c r="F5966" t="s">
        <v>42</v>
      </c>
      <c r="G5966">
        <v>3</v>
      </c>
      <c r="H5966">
        <v>4</v>
      </c>
      <c r="I5966">
        <v>2014</v>
      </c>
      <c r="J5966" t="s">
        <v>75</v>
      </c>
      <c r="K5966">
        <v>0.61299999999999999</v>
      </c>
      <c r="L5966">
        <v>0.3</v>
      </c>
      <c r="M5966" s="54">
        <v>1</v>
      </c>
      <c r="N5966" t="s">
        <v>44</v>
      </c>
      <c r="O5966" t="s">
        <v>44</v>
      </c>
      <c r="P5966">
        <v>-99</v>
      </c>
    </row>
    <row r="5967" spans="1:16" x14ac:dyDescent="0.25">
      <c r="A5967" s="20" t="s">
        <v>17273</v>
      </c>
      <c r="B5967">
        <v>4</v>
      </c>
      <c r="C5967" t="s">
        <v>68</v>
      </c>
      <c r="D5967" t="s">
        <v>91</v>
      </c>
      <c r="E5967" t="s">
        <v>80</v>
      </c>
      <c r="F5967" t="s">
        <v>42</v>
      </c>
      <c r="G5967">
        <v>3</v>
      </c>
      <c r="H5967">
        <v>4</v>
      </c>
      <c r="I5967">
        <v>2014</v>
      </c>
      <c r="J5967" t="s">
        <v>75</v>
      </c>
      <c r="K5967" t="s">
        <v>44</v>
      </c>
      <c r="L5967" t="s">
        <v>44</v>
      </c>
      <c r="M5967" s="54" t="s">
        <v>44</v>
      </c>
      <c r="N5967" t="s">
        <v>44</v>
      </c>
      <c r="O5967" t="s">
        <v>44</v>
      </c>
      <c r="P5967">
        <v>-99</v>
      </c>
    </row>
    <row r="5968" spans="1:16" x14ac:dyDescent="0.25">
      <c r="A5968" s="20" t="s">
        <v>17273</v>
      </c>
      <c r="B5968">
        <v>4</v>
      </c>
      <c r="C5968" t="s">
        <v>68</v>
      </c>
      <c r="D5968" t="s">
        <v>91</v>
      </c>
      <c r="E5968" t="s">
        <v>80</v>
      </c>
      <c r="F5968" t="s">
        <v>42</v>
      </c>
      <c r="G5968">
        <v>3</v>
      </c>
      <c r="H5968">
        <v>4</v>
      </c>
      <c r="I5968">
        <v>2014</v>
      </c>
      <c r="J5968" t="s">
        <v>75</v>
      </c>
      <c r="K5968" t="s">
        <v>44</v>
      </c>
      <c r="L5968" t="s">
        <v>44</v>
      </c>
      <c r="M5968" s="54" t="s">
        <v>44</v>
      </c>
      <c r="N5968" t="s">
        <v>44</v>
      </c>
      <c r="O5968" t="s">
        <v>44</v>
      </c>
      <c r="P5968">
        <v>-99</v>
      </c>
    </row>
    <row r="5969" spans="1:16" x14ac:dyDescent="0.25">
      <c r="A5969" s="20" t="s">
        <v>17273</v>
      </c>
      <c r="B5969">
        <v>4</v>
      </c>
      <c r="C5969" t="s">
        <v>68</v>
      </c>
      <c r="D5969" t="s">
        <v>91</v>
      </c>
      <c r="E5969" t="s">
        <v>80</v>
      </c>
      <c r="F5969" t="s">
        <v>42</v>
      </c>
      <c r="G5969">
        <v>3</v>
      </c>
      <c r="H5969">
        <v>4</v>
      </c>
      <c r="I5969">
        <v>2014</v>
      </c>
      <c r="J5969" t="s">
        <v>75</v>
      </c>
      <c r="K5969" t="s">
        <v>44</v>
      </c>
      <c r="L5969" t="s">
        <v>44</v>
      </c>
      <c r="M5969" s="54" t="s">
        <v>44</v>
      </c>
      <c r="N5969" t="s">
        <v>44</v>
      </c>
      <c r="O5969" t="s">
        <v>44</v>
      </c>
      <c r="P5969">
        <v>-99</v>
      </c>
    </row>
    <row r="5970" spans="1:16" x14ac:dyDescent="0.25">
      <c r="A5970" s="20" t="s">
        <v>17273</v>
      </c>
      <c r="B5970">
        <v>4</v>
      </c>
      <c r="C5970" t="s">
        <v>68</v>
      </c>
      <c r="D5970" t="s">
        <v>91</v>
      </c>
      <c r="E5970" t="s">
        <v>80</v>
      </c>
      <c r="F5970" t="s">
        <v>42</v>
      </c>
      <c r="G5970">
        <v>3</v>
      </c>
      <c r="H5970">
        <v>4</v>
      </c>
      <c r="I5970">
        <v>2014</v>
      </c>
      <c r="J5970" t="s">
        <v>75</v>
      </c>
      <c r="K5970" t="s">
        <v>44</v>
      </c>
      <c r="L5970" t="s">
        <v>44</v>
      </c>
      <c r="M5970" s="54" t="s">
        <v>44</v>
      </c>
      <c r="N5970" t="s">
        <v>44</v>
      </c>
      <c r="O5970" t="s">
        <v>44</v>
      </c>
      <c r="P5970">
        <v>-99</v>
      </c>
    </row>
    <row r="5971" spans="1:16" x14ac:dyDescent="0.25">
      <c r="A5971" s="20" t="s">
        <v>17273</v>
      </c>
      <c r="B5971">
        <v>4</v>
      </c>
      <c r="C5971" t="s">
        <v>68</v>
      </c>
      <c r="D5971" t="s">
        <v>91</v>
      </c>
      <c r="E5971" t="s">
        <v>80</v>
      </c>
      <c r="F5971" t="s">
        <v>42</v>
      </c>
      <c r="G5971">
        <v>3</v>
      </c>
      <c r="H5971">
        <v>4</v>
      </c>
      <c r="I5971">
        <v>2014</v>
      </c>
      <c r="J5971" t="s">
        <v>75</v>
      </c>
      <c r="K5971" t="s">
        <v>44</v>
      </c>
      <c r="L5971" t="s">
        <v>44</v>
      </c>
      <c r="M5971" s="54" t="s">
        <v>44</v>
      </c>
      <c r="N5971" t="s">
        <v>44</v>
      </c>
      <c r="O5971" t="s">
        <v>44</v>
      </c>
      <c r="P5971">
        <v>-99</v>
      </c>
    </row>
    <row r="5972" spans="1:16" x14ac:dyDescent="0.25">
      <c r="A5972" s="20" t="s">
        <v>17273</v>
      </c>
      <c r="B5972">
        <v>4</v>
      </c>
      <c r="C5972" t="s">
        <v>68</v>
      </c>
      <c r="D5972" t="s">
        <v>91</v>
      </c>
      <c r="E5972" t="s">
        <v>80</v>
      </c>
      <c r="F5972" t="s">
        <v>42</v>
      </c>
      <c r="G5972">
        <v>3</v>
      </c>
      <c r="H5972">
        <v>4</v>
      </c>
      <c r="I5972">
        <v>2014</v>
      </c>
      <c r="J5972" t="s">
        <v>75</v>
      </c>
      <c r="K5972" t="s">
        <v>44</v>
      </c>
      <c r="L5972" t="s">
        <v>44</v>
      </c>
      <c r="M5972" s="54" t="s">
        <v>44</v>
      </c>
      <c r="N5972" t="s">
        <v>44</v>
      </c>
      <c r="O5972" t="s">
        <v>44</v>
      </c>
      <c r="P5972">
        <v>-99</v>
      </c>
    </row>
    <row r="5973" spans="1:16" x14ac:dyDescent="0.25">
      <c r="A5973" s="20" t="s">
        <v>17273</v>
      </c>
      <c r="B5973">
        <v>4</v>
      </c>
      <c r="C5973" t="s">
        <v>68</v>
      </c>
      <c r="D5973" t="s">
        <v>91</v>
      </c>
      <c r="E5973" t="s">
        <v>80</v>
      </c>
      <c r="F5973" t="s">
        <v>42</v>
      </c>
      <c r="G5973">
        <v>3</v>
      </c>
      <c r="H5973">
        <v>4</v>
      </c>
      <c r="I5973">
        <v>2014</v>
      </c>
      <c r="J5973" t="s">
        <v>75</v>
      </c>
      <c r="K5973" t="s">
        <v>44</v>
      </c>
      <c r="L5973" t="s">
        <v>44</v>
      </c>
      <c r="M5973" s="54" t="s">
        <v>44</v>
      </c>
      <c r="N5973" t="s">
        <v>44</v>
      </c>
      <c r="O5973" t="s">
        <v>44</v>
      </c>
      <c r="P5973">
        <v>-99</v>
      </c>
    </row>
    <row r="5974" spans="1:16" x14ac:dyDescent="0.25">
      <c r="A5974" s="20" t="s">
        <v>17273</v>
      </c>
      <c r="B5974">
        <v>4</v>
      </c>
      <c r="C5974" t="s">
        <v>68</v>
      </c>
      <c r="D5974" t="s">
        <v>91</v>
      </c>
      <c r="E5974" t="s">
        <v>80</v>
      </c>
      <c r="F5974" t="s">
        <v>42</v>
      </c>
      <c r="G5974">
        <v>3</v>
      </c>
      <c r="H5974">
        <v>4</v>
      </c>
      <c r="I5974">
        <v>2014</v>
      </c>
      <c r="J5974" t="s">
        <v>75</v>
      </c>
      <c r="K5974" t="s">
        <v>44</v>
      </c>
      <c r="L5974" t="s">
        <v>44</v>
      </c>
      <c r="M5974" s="54" t="s">
        <v>44</v>
      </c>
      <c r="N5974" t="s">
        <v>44</v>
      </c>
      <c r="O5974" t="s">
        <v>44</v>
      </c>
      <c r="P5974">
        <v>-99</v>
      </c>
    </row>
    <row r="5975" spans="1:16" x14ac:dyDescent="0.25">
      <c r="A5975" s="20" t="s">
        <v>17274</v>
      </c>
      <c r="B5975">
        <v>4</v>
      </c>
      <c r="C5975" t="s">
        <v>68</v>
      </c>
      <c r="D5975" t="s">
        <v>91</v>
      </c>
      <c r="E5975" t="s">
        <v>80</v>
      </c>
      <c r="F5975" t="s">
        <v>42</v>
      </c>
      <c r="G5975">
        <v>4</v>
      </c>
      <c r="H5975">
        <v>4</v>
      </c>
      <c r="I5975">
        <v>2014</v>
      </c>
      <c r="J5975" t="s">
        <v>75</v>
      </c>
      <c r="K5975">
        <v>0.53800000000000003</v>
      </c>
      <c r="L5975">
        <v>0.2</v>
      </c>
      <c r="M5975" s="54">
        <v>0.8</v>
      </c>
      <c r="N5975" t="s">
        <v>44</v>
      </c>
      <c r="O5975" t="s">
        <v>44</v>
      </c>
      <c r="P5975">
        <v>-99</v>
      </c>
    </row>
    <row r="5976" spans="1:16" x14ac:dyDescent="0.25">
      <c r="A5976" s="20" t="s">
        <v>17274</v>
      </c>
      <c r="B5976">
        <v>4</v>
      </c>
      <c r="C5976" t="s">
        <v>68</v>
      </c>
      <c r="D5976" t="s">
        <v>91</v>
      </c>
      <c r="E5976" t="s">
        <v>80</v>
      </c>
      <c r="F5976" t="s">
        <v>42</v>
      </c>
      <c r="G5976">
        <v>4</v>
      </c>
      <c r="H5976">
        <v>4</v>
      </c>
      <c r="I5976">
        <v>2014</v>
      </c>
      <c r="J5976" t="s">
        <v>75</v>
      </c>
      <c r="K5976" t="s">
        <v>44</v>
      </c>
      <c r="L5976" t="s">
        <v>44</v>
      </c>
      <c r="M5976" s="54" t="s">
        <v>44</v>
      </c>
      <c r="N5976" t="s">
        <v>44</v>
      </c>
      <c r="O5976" t="s">
        <v>44</v>
      </c>
      <c r="P5976">
        <v>-99</v>
      </c>
    </row>
    <row r="5977" spans="1:16" x14ac:dyDescent="0.25">
      <c r="A5977" s="20" t="s">
        <v>17274</v>
      </c>
      <c r="B5977">
        <v>4</v>
      </c>
      <c r="C5977" t="s">
        <v>68</v>
      </c>
      <c r="D5977" t="s">
        <v>91</v>
      </c>
      <c r="E5977" t="s">
        <v>80</v>
      </c>
      <c r="F5977" t="s">
        <v>42</v>
      </c>
      <c r="G5977">
        <v>4</v>
      </c>
      <c r="H5977">
        <v>4</v>
      </c>
      <c r="I5977">
        <v>2014</v>
      </c>
      <c r="J5977" t="s">
        <v>75</v>
      </c>
      <c r="K5977" t="s">
        <v>44</v>
      </c>
      <c r="L5977" t="s">
        <v>44</v>
      </c>
      <c r="M5977" s="54" t="s">
        <v>44</v>
      </c>
      <c r="N5977" t="s">
        <v>44</v>
      </c>
      <c r="O5977" t="s">
        <v>44</v>
      </c>
      <c r="P5977">
        <v>-99</v>
      </c>
    </row>
    <row r="5978" spans="1:16" x14ac:dyDescent="0.25">
      <c r="A5978" s="20" t="s">
        <v>17274</v>
      </c>
      <c r="B5978">
        <v>4</v>
      </c>
      <c r="C5978" t="s">
        <v>68</v>
      </c>
      <c r="D5978" t="s">
        <v>91</v>
      </c>
      <c r="E5978" t="s">
        <v>80</v>
      </c>
      <c r="F5978" t="s">
        <v>42</v>
      </c>
      <c r="G5978">
        <v>4</v>
      </c>
      <c r="H5978">
        <v>4</v>
      </c>
      <c r="I5978">
        <v>2014</v>
      </c>
      <c r="J5978" t="s">
        <v>75</v>
      </c>
      <c r="K5978" t="s">
        <v>44</v>
      </c>
      <c r="L5978" t="s">
        <v>44</v>
      </c>
      <c r="M5978" s="54" t="s">
        <v>44</v>
      </c>
      <c r="N5978" t="s">
        <v>44</v>
      </c>
      <c r="O5978" t="s">
        <v>44</v>
      </c>
      <c r="P5978">
        <v>-99</v>
      </c>
    </row>
    <row r="5979" spans="1:16" x14ac:dyDescent="0.25">
      <c r="A5979" s="20" t="s">
        <v>17274</v>
      </c>
      <c r="B5979">
        <v>4</v>
      </c>
      <c r="C5979" t="s">
        <v>68</v>
      </c>
      <c r="D5979" t="s">
        <v>91</v>
      </c>
      <c r="E5979" t="s">
        <v>80</v>
      </c>
      <c r="F5979" t="s">
        <v>42</v>
      </c>
      <c r="G5979">
        <v>4</v>
      </c>
      <c r="H5979">
        <v>4</v>
      </c>
      <c r="I5979">
        <v>2014</v>
      </c>
      <c r="J5979" t="s">
        <v>75</v>
      </c>
      <c r="K5979" t="s">
        <v>44</v>
      </c>
      <c r="L5979" t="s">
        <v>44</v>
      </c>
      <c r="M5979" s="54" t="s">
        <v>44</v>
      </c>
      <c r="N5979" t="s">
        <v>44</v>
      </c>
      <c r="O5979" t="s">
        <v>44</v>
      </c>
      <c r="P5979">
        <v>-99</v>
      </c>
    </row>
    <row r="5980" spans="1:16" x14ac:dyDescent="0.25">
      <c r="A5980" s="20" t="s">
        <v>17274</v>
      </c>
      <c r="B5980">
        <v>4</v>
      </c>
      <c r="C5980" t="s">
        <v>68</v>
      </c>
      <c r="D5980" t="s">
        <v>91</v>
      </c>
      <c r="E5980" t="s">
        <v>80</v>
      </c>
      <c r="F5980" t="s">
        <v>42</v>
      </c>
      <c r="G5980">
        <v>4</v>
      </c>
      <c r="H5980">
        <v>4</v>
      </c>
      <c r="I5980">
        <v>2014</v>
      </c>
      <c r="J5980" t="s">
        <v>75</v>
      </c>
      <c r="K5980" t="s">
        <v>44</v>
      </c>
      <c r="L5980" t="s">
        <v>44</v>
      </c>
      <c r="M5980" s="54" t="s">
        <v>44</v>
      </c>
      <c r="N5980" t="s">
        <v>44</v>
      </c>
      <c r="O5980" t="s">
        <v>44</v>
      </c>
      <c r="P5980">
        <v>-99</v>
      </c>
    </row>
    <row r="5981" spans="1:16" x14ac:dyDescent="0.25">
      <c r="A5981" s="20" t="s">
        <v>17274</v>
      </c>
      <c r="B5981">
        <v>4</v>
      </c>
      <c r="C5981" t="s">
        <v>68</v>
      </c>
      <c r="D5981" t="s">
        <v>91</v>
      </c>
      <c r="E5981" t="s">
        <v>80</v>
      </c>
      <c r="F5981" t="s">
        <v>42</v>
      </c>
      <c r="G5981">
        <v>4</v>
      </c>
      <c r="H5981">
        <v>4</v>
      </c>
      <c r="I5981">
        <v>2014</v>
      </c>
      <c r="J5981" t="s">
        <v>75</v>
      </c>
      <c r="K5981" t="s">
        <v>44</v>
      </c>
      <c r="L5981" t="s">
        <v>44</v>
      </c>
      <c r="M5981" s="54" t="s">
        <v>44</v>
      </c>
      <c r="N5981" t="s">
        <v>44</v>
      </c>
      <c r="O5981" t="s">
        <v>44</v>
      </c>
      <c r="P5981">
        <v>-99</v>
      </c>
    </row>
    <row r="5982" spans="1:16" x14ac:dyDescent="0.25">
      <c r="A5982" s="20" t="s">
        <v>17274</v>
      </c>
      <c r="B5982">
        <v>4</v>
      </c>
      <c r="C5982" t="s">
        <v>68</v>
      </c>
      <c r="D5982" t="s">
        <v>91</v>
      </c>
      <c r="E5982" t="s">
        <v>80</v>
      </c>
      <c r="F5982" t="s">
        <v>42</v>
      </c>
      <c r="G5982">
        <v>4</v>
      </c>
      <c r="H5982">
        <v>4</v>
      </c>
      <c r="I5982">
        <v>2014</v>
      </c>
      <c r="J5982" t="s">
        <v>75</v>
      </c>
      <c r="K5982" t="s">
        <v>44</v>
      </c>
      <c r="L5982" t="s">
        <v>44</v>
      </c>
      <c r="M5982" s="54" t="s">
        <v>44</v>
      </c>
      <c r="N5982" t="s">
        <v>44</v>
      </c>
      <c r="O5982" t="s">
        <v>44</v>
      </c>
      <c r="P5982">
        <v>-99</v>
      </c>
    </row>
    <row r="5983" spans="1:16" x14ac:dyDescent="0.25">
      <c r="A5983" s="20" t="s">
        <v>17274</v>
      </c>
      <c r="B5983">
        <v>4</v>
      </c>
      <c r="C5983" t="s">
        <v>68</v>
      </c>
      <c r="D5983" t="s">
        <v>91</v>
      </c>
      <c r="E5983" t="s">
        <v>80</v>
      </c>
      <c r="F5983" t="s">
        <v>42</v>
      </c>
      <c r="G5983">
        <v>4</v>
      </c>
      <c r="H5983">
        <v>4</v>
      </c>
      <c r="I5983">
        <v>2014</v>
      </c>
      <c r="J5983" t="s">
        <v>75</v>
      </c>
      <c r="K5983" t="s">
        <v>44</v>
      </c>
      <c r="L5983" t="s">
        <v>44</v>
      </c>
      <c r="M5983" s="54" t="s">
        <v>44</v>
      </c>
      <c r="N5983" t="s">
        <v>44</v>
      </c>
      <c r="O5983" t="s">
        <v>44</v>
      </c>
      <c r="P5983">
        <v>-99</v>
      </c>
    </row>
    <row r="5984" spans="1:16" x14ac:dyDescent="0.25">
      <c r="A5984" s="20" t="s">
        <v>17275</v>
      </c>
      <c r="B5984">
        <v>4</v>
      </c>
      <c r="C5984" t="s">
        <v>68</v>
      </c>
      <c r="D5984" t="s">
        <v>91</v>
      </c>
      <c r="E5984" t="s">
        <v>80</v>
      </c>
      <c r="F5984" t="s">
        <v>42</v>
      </c>
      <c r="G5984">
        <v>5</v>
      </c>
      <c r="H5984">
        <v>4</v>
      </c>
      <c r="I5984">
        <v>2014</v>
      </c>
      <c r="J5984" t="s">
        <v>75</v>
      </c>
      <c r="K5984">
        <v>0.52900000000000003</v>
      </c>
      <c r="L5984">
        <v>0.2</v>
      </c>
      <c r="M5984" s="54">
        <v>0.8</v>
      </c>
      <c r="N5984" t="s">
        <v>44</v>
      </c>
      <c r="O5984" t="s">
        <v>44</v>
      </c>
      <c r="P5984">
        <v>-99</v>
      </c>
    </row>
    <row r="5985" spans="1:16" x14ac:dyDescent="0.25">
      <c r="A5985" s="20" t="s">
        <v>17275</v>
      </c>
      <c r="B5985">
        <v>4</v>
      </c>
      <c r="C5985" t="s">
        <v>68</v>
      </c>
      <c r="D5985" t="s">
        <v>91</v>
      </c>
      <c r="E5985" t="s">
        <v>80</v>
      </c>
      <c r="F5985" t="s">
        <v>42</v>
      </c>
      <c r="G5985">
        <v>5</v>
      </c>
      <c r="H5985">
        <v>4</v>
      </c>
      <c r="I5985">
        <v>2014</v>
      </c>
      <c r="J5985" t="s">
        <v>75</v>
      </c>
      <c r="K5985" t="s">
        <v>44</v>
      </c>
      <c r="L5985" t="s">
        <v>44</v>
      </c>
      <c r="M5985" s="54" t="s">
        <v>44</v>
      </c>
      <c r="N5985" t="s">
        <v>44</v>
      </c>
      <c r="O5985" t="s">
        <v>44</v>
      </c>
      <c r="P5985">
        <v>-99</v>
      </c>
    </row>
    <row r="5986" spans="1:16" x14ac:dyDescent="0.25">
      <c r="A5986" s="20" t="s">
        <v>17275</v>
      </c>
      <c r="B5986">
        <v>4</v>
      </c>
      <c r="C5986" t="s">
        <v>68</v>
      </c>
      <c r="D5986" t="s">
        <v>91</v>
      </c>
      <c r="E5986" t="s">
        <v>80</v>
      </c>
      <c r="F5986" t="s">
        <v>42</v>
      </c>
      <c r="G5986">
        <v>5</v>
      </c>
      <c r="H5986">
        <v>4</v>
      </c>
      <c r="I5986">
        <v>2014</v>
      </c>
      <c r="J5986" t="s">
        <v>75</v>
      </c>
      <c r="K5986" t="s">
        <v>44</v>
      </c>
      <c r="L5986" t="s">
        <v>44</v>
      </c>
      <c r="M5986" s="54" t="s">
        <v>44</v>
      </c>
      <c r="N5986" t="s">
        <v>44</v>
      </c>
      <c r="O5986" t="s">
        <v>44</v>
      </c>
      <c r="P5986">
        <v>-99</v>
      </c>
    </row>
    <row r="5987" spans="1:16" x14ac:dyDescent="0.25">
      <c r="A5987" s="20" t="s">
        <v>17275</v>
      </c>
      <c r="B5987">
        <v>4</v>
      </c>
      <c r="C5987" t="s">
        <v>68</v>
      </c>
      <c r="D5987" t="s">
        <v>91</v>
      </c>
      <c r="E5987" t="s">
        <v>80</v>
      </c>
      <c r="F5987" t="s">
        <v>42</v>
      </c>
      <c r="G5987">
        <v>5</v>
      </c>
      <c r="H5987">
        <v>4</v>
      </c>
      <c r="I5987">
        <v>2014</v>
      </c>
      <c r="J5987" t="s">
        <v>75</v>
      </c>
      <c r="K5987" t="s">
        <v>44</v>
      </c>
      <c r="L5987" t="s">
        <v>44</v>
      </c>
      <c r="M5987" s="54" t="s">
        <v>44</v>
      </c>
      <c r="N5987" t="s">
        <v>44</v>
      </c>
      <c r="O5987" t="s">
        <v>44</v>
      </c>
      <c r="P5987">
        <v>-99</v>
      </c>
    </row>
    <row r="5988" spans="1:16" x14ac:dyDescent="0.25">
      <c r="A5988" s="20" t="s">
        <v>17275</v>
      </c>
      <c r="B5988">
        <v>4</v>
      </c>
      <c r="C5988" t="s">
        <v>68</v>
      </c>
      <c r="D5988" t="s">
        <v>91</v>
      </c>
      <c r="E5988" t="s">
        <v>80</v>
      </c>
      <c r="F5988" t="s">
        <v>42</v>
      </c>
      <c r="G5988">
        <v>5</v>
      </c>
      <c r="H5988">
        <v>4</v>
      </c>
      <c r="I5988">
        <v>2014</v>
      </c>
      <c r="J5988" t="s">
        <v>75</v>
      </c>
      <c r="K5988" t="s">
        <v>44</v>
      </c>
      <c r="L5988" t="s">
        <v>44</v>
      </c>
      <c r="M5988" s="54" t="s">
        <v>44</v>
      </c>
      <c r="N5988" t="s">
        <v>44</v>
      </c>
      <c r="O5988" t="s">
        <v>44</v>
      </c>
      <c r="P5988">
        <v>-99</v>
      </c>
    </row>
    <row r="5989" spans="1:16" x14ac:dyDescent="0.25">
      <c r="A5989" s="20" t="s">
        <v>17275</v>
      </c>
      <c r="B5989">
        <v>4</v>
      </c>
      <c r="C5989" t="s">
        <v>68</v>
      </c>
      <c r="D5989" t="s">
        <v>91</v>
      </c>
      <c r="E5989" t="s">
        <v>80</v>
      </c>
      <c r="F5989" t="s">
        <v>42</v>
      </c>
      <c r="G5989">
        <v>5</v>
      </c>
      <c r="H5989">
        <v>4</v>
      </c>
      <c r="I5989">
        <v>2014</v>
      </c>
      <c r="J5989" t="s">
        <v>75</v>
      </c>
      <c r="K5989" t="s">
        <v>44</v>
      </c>
      <c r="L5989" t="s">
        <v>44</v>
      </c>
      <c r="M5989" s="54" t="s">
        <v>44</v>
      </c>
      <c r="N5989" t="s">
        <v>44</v>
      </c>
      <c r="O5989" t="s">
        <v>44</v>
      </c>
      <c r="P5989">
        <v>-99</v>
      </c>
    </row>
    <row r="5990" spans="1:16" x14ac:dyDescent="0.25">
      <c r="A5990" s="20" t="s">
        <v>17275</v>
      </c>
      <c r="B5990">
        <v>4</v>
      </c>
      <c r="C5990" t="s">
        <v>68</v>
      </c>
      <c r="D5990" t="s">
        <v>91</v>
      </c>
      <c r="E5990" t="s">
        <v>80</v>
      </c>
      <c r="F5990" t="s">
        <v>42</v>
      </c>
      <c r="G5990">
        <v>5</v>
      </c>
      <c r="H5990">
        <v>4</v>
      </c>
      <c r="I5990">
        <v>2014</v>
      </c>
      <c r="J5990" t="s">
        <v>75</v>
      </c>
      <c r="K5990" t="s">
        <v>44</v>
      </c>
      <c r="L5990" t="s">
        <v>44</v>
      </c>
      <c r="M5990" s="54" t="s">
        <v>44</v>
      </c>
      <c r="N5990" t="s">
        <v>44</v>
      </c>
      <c r="O5990" t="s">
        <v>44</v>
      </c>
      <c r="P5990">
        <v>-99</v>
      </c>
    </row>
    <row r="5991" spans="1:16" x14ac:dyDescent="0.25">
      <c r="A5991" s="20" t="s">
        <v>17275</v>
      </c>
      <c r="B5991">
        <v>4</v>
      </c>
      <c r="C5991" t="s">
        <v>68</v>
      </c>
      <c r="D5991" t="s">
        <v>91</v>
      </c>
      <c r="E5991" t="s">
        <v>80</v>
      </c>
      <c r="F5991" t="s">
        <v>42</v>
      </c>
      <c r="G5991">
        <v>5</v>
      </c>
      <c r="H5991">
        <v>4</v>
      </c>
      <c r="I5991">
        <v>2014</v>
      </c>
      <c r="J5991" t="s">
        <v>75</v>
      </c>
      <c r="K5991" t="s">
        <v>44</v>
      </c>
      <c r="L5991" t="s">
        <v>44</v>
      </c>
      <c r="M5991" s="54" t="s">
        <v>44</v>
      </c>
      <c r="N5991" t="s">
        <v>44</v>
      </c>
      <c r="O5991" t="s">
        <v>44</v>
      </c>
      <c r="P5991">
        <v>-99</v>
      </c>
    </row>
    <row r="5992" spans="1:16" x14ac:dyDescent="0.25">
      <c r="A5992" s="20" t="s">
        <v>17275</v>
      </c>
      <c r="B5992">
        <v>4</v>
      </c>
      <c r="C5992" t="s">
        <v>68</v>
      </c>
      <c r="D5992" t="s">
        <v>91</v>
      </c>
      <c r="E5992" t="s">
        <v>80</v>
      </c>
      <c r="F5992" t="s">
        <v>42</v>
      </c>
      <c r="G5992">
        <v>5</v>
      </c>
      <c r="H5992">
        <v>4</v>
      </c>
      <c r="I5992">
        <v>2014</v>
      </c>
      <c r="J5992" t="s">
        <v>75</v>
      </c>
      <c r="K5992" t="s">
        <v>44</v>
      </c>
      <c r="L5992" t="s">
        <v>44</v>
      </c>
      <c r="M5992" s="54" t="s">
        <v>44</v>
      </c>
      <c r="N5992" t="s">
        <v>44</v>
      </c>
      <c r="O5992" t="s">
        <v>44</v>
      </c>
      <c r="P5992">
        <v>-99</v>
      </c>
    </row>
    <row r="5993" spans="1:16" x14ac:dyDescent="0.25">
      <c r="A5993" s="20" t="s">
        <v>17276</v>
      </c>
      <c r="B5993">
        <v>4</v>
      </c>
      <c r="C5993" t="s">
        <v>68</v>
      </c>
      <c r="D5993" t="s">
        <v>91</v>
      </c>
      <c r="E5993" t="s">
        <v>80</v>
      </c>
      <c r="F5993" t="s">
        <v>42</v>
      </c>
      <c r="G5993">
        <v>3</v>
      </c>
      <c r="H5993">
        <v>4</v>
      </c>
      <c r="I5993">
        <v>2014</v>
      </c>
      <c r="J5993" t="s">
        <v>43</v>
      </c>
      <c r="K5993" t="s">
        <v>44</v>
      </c>
      <c r="L5993" t="s">
        <v>44</v>
      </c>
      <c r="M5993" s="54" t="s">
        <v>44</v>
      </c>
      <c r="N5993">
        <v>4</v>
      </c>
      <c r="O5993" t="s">
        <v>44</v>
      </c>
      <c r="P5993">
        <v>50</v>
      </c>
    </row>
    <row r="5994" spans="1:16" x14ac:dyDescent="0.25">
      <c r="A5994" s="20" t="s">
        <v>17277</v>
      </c>
      <c r="B5994">
        <v>4</v>
      </c>
      <c r="C5994" t="s">
        <v>68</v>
      </c>
      <c r="D5994" t="s">
        <v>91</v>
      </c>
      <c r="E5994" t="s">
        <v>80</v>
      </c>
      <c r="F5994" t="s">
        <v>42</v>
      </c>
      <c r="G5994">
        <v>4</v>
      </c>
      <c r="H5994">
        <v>4</v>
      </c>
      <c r="I5994">
        <v>2014</v>
      </c>
      <c r="J5994" t="s">
        <v>43</v>
      </c>
      <c r="K5994" t="s">
        <v>44</v>
      </c>
      <c r="L5994" t="s">
        <v>44</v>
      </c>
      <c r="M5994" s="54" t="s">
        <v>44</v>
      </c>
      <c r="N5994">
        <v>9</v>
      </c>
      <c r="O5994" t="s">
        <v>44</v>
      </c>
      <c r="P5994">
        <v>33.3333333333333</v>
      </c>
    </row>
    <row r="5995" spans="1:16" x14ac:dyDescent="0.25">
      <c r="A5995" s="20" t="s">
        <v>17278</v>
      </c>
      <c r="B5995">
        <v>4</v>
      </c>
      <c r="C5995" t="s">
        <v>68</v>
      </c>
      <c r="D5995" t="s">
        <v>91</v>
      </c>
      <c r="E5995" t="s">
        <v>80</v>
      </c>
      <c r="F5995" t="s">
        <v>42</v>
      </c>
      <c r="G5995">
        <v>5</v>
      </c>
      <c r="H5995">
        <v>4</v>
      </c>
      <c r="I5995">
        <v>2014</v>
      </c>
      <c r="J5995" t="s">
        <v>43</v>
      </c>
      <c r="K5995" t="s">
        <v>44</v>
      </c>
      <c r="L5995" t="s">
        <v>44</v>
      </c>
      <c r="M5995" s="54" t="s">
        <v>44</v>
      </c>
      <c r="N5995">
        <v>5</v>
      </c>
      <c r="O5995" t="s">
        <v>44</v>
      </c>
      <c r="P5995">
        <v>44.721359549995803</v>
      </c>
    </row>
    <row r="5996" spans="1:16" x14ac:dyDescent="0.25">
      <c r="A5996" s="20" t="s">
        <v>5523</v>
      </c>
      <c r="B5996">
        <v>4</v>
      </c>
      <c r="C5996" t="s">
        <v>68</v>
      </c>
      <c r="D5996" t="s">
        <v>91</v>
      </c>
      <c r="E5996" t="s">
        <v>80</v>
      </c>
      <c r="F5996" t="s">
        <v>42</v>
      </c>
      <c r="G5996">
        <v>2</v>
      </c>
      <c r="H5996">
        <v>4</v>
      </c>
      <c r="I5996">
        <v>2014</v>
      </c>
      <c r="J5996" t="s">
        <v>45</v>
      </c>
      <c r="K5996" t="s">
        <v>44</v>
      </c>
      <c r="L5996" t="s">
        <v>44</v>
      </c>
      <c r="M5996" s="54" t="s">
        <v>44</v>
      </c>
      <c r="N5996">
        <v>11</v>
      </c>
      <c r="O5996" t="s">
        <v>44</v>
      </c>
      <c r="P5996">
        <v>30.151134457776401</v>
      </c>
    </row>
    <row r="5997" spans="1:16" x14ac:dyDescent="0.25">
      <c r="A5997" s="20" t="s">
        <v>5526</v>
      </c>
      <c r="B5997">
        <v>4</v>
      </c>
      <c r="C5997" t="s">
        <v>68</v>
      </c>
      <c r="D5997" t="s">
        <v>91</v>
      </c>
      <c r="E5997" t="s">
        <v>80</v>
      </c>
      <c r="F5997" t="s">
        <v>42</v>
      </c>
      <c r="G5997">
        <v>3</v>
      </c>
      <c r="H5997">
        <v>4</v>
      </c>
      <c r="I5997">
        <v>2014</v>
      </c>
      <c r="J5997" t="s">
        <v>45</v>
      </c>
      <c r="K5997" t="s">
        <v>44</v>
      </c>
      <c r="L5997" t="s">
        <v>44</v>
      </c>
      <c r="M5997" s="54" t="s">
        <v>44</v>
      </c>
      <c r="N5997">
        <v>3</v>
      </c>
      <c r="O5997" t="s">
        <v>44</v>
      </c>
      <c r="P5997">
        <v>57.735026918962603</v>
      </c>
    </row>
    <row r="5998" spans="1:16" x14ac:dyDescent="0.25">
      <c r="A5998" s="20" t="s">
        <v>5527</v>
      </c>
      <c r="B5998">
        <v>4</v>
      </c>
      <c r="C5998" t="s">
        <v>68</v>
      </c>
      <c r="D5998" t="s">
        <v>91</v>
      </c>
      <c r="E5998" t="s">
        <v>80</v>
      </c>
      <c r="F5998" t="s">
        <v>42</v>
      </c>
      <c r="G5998">
        <v>4</v>
      </c>
      <c r="H5998">
        <v>4</v>
      </c>
      <c r="I5998">
        <v>2014</v>
      </c>
      <c r="J5998" t="s">
        <v>45</v>
      </c>
      <c r="K5998" t="s">
        <v>44</v>
      </c>
      <c r="L5998" t="s">
        <v>44</v>
      </c>
      <c r="M5998" s="54" t="s">
        <v>44</v>
      </c>
      <c r="N5998">
        <v>22</v>
      </c>
      <c r="O5998" t="s">
        <v>44</v>
      </c>
      <c r="P5998">
        <v>21.320071635561</v>
      </c>
    </row>
    <row r="5999" spans="1:16" x14ac:dyDescent="0.25">
      <c r="A5999" s="20" t="s">
        <v>5528</v>
      </c>
      <c r="B5999">
        <v>4</v>
      </c>
      <c r="C5999" t="s">
        <v>68</v>
      </c>
      <c r="D5999" t="s">
        <v>91</v>
      </c>
      <c r="E5999" t="s">
        <v>80</v>
      </c>
      <c r="F5999" t="s">
        <v>42</v>
      </c>
      <c r="G5999">
        <v>5</v>
      </c>
      <c r="H5999">
        <v>4</v>
      </c>
      <c r="I5999">
        <v>2014</v>
      </c>
      <c r="J5999" t="s">
        <v>45</v>
      </c>
      <c r="K5999" t="s">
        <v>44</v>
      </c>
      <c r="L5999" t="s">
        <v>44</v>
      </c>
      <c r="M5999" s="54" t="s">
        <v>44</v>
      </c>
      <c r="N5999">
        <v>10</v>
      </c>
      <c r="O5999" t="s">
        <v>44</v>
      </c>
      <c r="P5999">
        <v>31.6227766016838</v>
      </c>
    </row>
    <row r="6000" spans="1:16" x14ac:dyDescent="0.25">
      <c r="A6000" s="20" t="s">
        <v>5541</v>
      </c>
      <c r="B6000">
        <v>4</v>
      </c>
      <c r="C6000" t="s">
        <v>68</v>
      </c>
      <c r="D6000" t="s">
        <v>91</v>
      </c>
      <c r="E6000" t="s">
        <v>80</v>
      </c>
      <c r="F6000" t="s">
        <v>42</v>
      </c>
      <c r="G6000">
        <v>2</v>
      </c>
      <c r="H6000">
        <v>4</v>
      </c>
      <c r="I6000">
        <v>2014</v>
      </c>
      <c r="J6000" t="s">
        <v>46</v>
      </c>
      <c r="K6000" t="s">
        <v>44</v>
      </c>
      <c r="L6000" t="s">
        <v>44</v>
      </c>
      <c r="M6000" s="54" t="s">
        <v>44</v>
      </c>
      <c r="N6000">
        <v>5</v>
      </c>
      <c r="O6000" t="s">
        <v>44</v>
      </c>
      <c r="P6000">
        <v>44.721359549995803</v>
      </c>
    </row>
    <row r="6001" spans="1:16" x14ac:dyDescent="0.25">
      <c r="A6001" s="20" t="s">
        <v>5544</v>
      </c>
      <c r="B6001">
        <v>4</v>
      </c>
      <c r="C6001" t="s">
        <v>68</v>
      </c>
      <c r="D6001" t="s">
        <v>91</v>
      </c>
      <c r="E6001" t="s">
        <v>80</v>
      </c>
      <c r="F6001" t="s">
        <v>42</v>
      </c>
      <c r="G6001">
        <v>3</v>
      </c>
      <c r="H6001">
        <v>4</v>
      </c>
      <c r="I6001">
        <v>2014</v>
      </c>
      <c r="J6001" t="s">
        <v>46</v>
      </c>
      <c r="K6001" t="s">
        <v>44</v>
      </c>
      <c r="L6001" t="s">
        <v>44</v>
      </c>
      <c r="M6001" s="54" t="s">
        <v>44</v>
      </c>
      <c r="N6001">
        <v>7</v>
      </c>
      <c r="O6001" t="s">
        <v>44</v>
      </c>
      <c r="P6001">
        <v>37.796447300922701</v>
      </c>
    </row>
    <row r="6002" spans="1:16" x14ac:dyDescent="0.25">
      <c r="A6002" s="20" t="s">
        <v>5545</v>
      </c>
      <c r="B6002">
        <v>4</v>
      </c>
      <c r="C6002" t="s">
        <v>68</v>
      </c>
      <c r="D6002" t="s">
        <v>91</v>
      </c>
      <c r="E6002" t="s">
        <v>80</v>
      </c>
      <c r="F6002" t="s">
        <v>42</v>
      </c>
      <c r="G6002">
        <v>4</v>
      </c>
      <c r="H6002">
        <v>4</v>
      </c>
      <c r="I6002">
        <v>2014</v>
      </c>
      <c r="J6002" t="s">
        <v>46</v>
      </c>
      <c r="K6002" t="s">
        <v>44</v>
      </c>
      <c r="L6002" t="s">
        <v>44</v>
      </c>
      <c r="M6002" s="54" t="s">
        <v>44</v>
      </c>
      <c r="N6002">
        <v>16</v>
      </c>
      <c r="O6002" t="s">
        <v>44</v>
      </c>
      <c r="P6002">
        <v>25</v>
      </c>
    </row>
    <row r="6003" spans="1:16" x14ac:dyDescent="0.25">
      <c r="A6003" s="20" t="s">
        <v>5546</v>
      </c>
      <c r="B6003">
        <v>4</v>
      </c>
      <c r="C6003" t="s">
        <v>68</v>
      </c>
      <c r="D6003" t="s">
        <v>91</v>
      </c>
      <c r="E6003" t="s">
        <v>80</v>
      </c>
      <c r="F6003" t="s">
        <v>42</v>
      </c>
      <c r="G6003">
        <v>5</v>
      </c>
      <c r="H6003">
        <v>4</v>
      </c>
      <c r="I6003">
        <v>2014</v>
      </c>
      <c r="J6003" t="s">
        <v>46</v>
      </c>
      <c r="K6003" t="s">
        <v>44</v>
      </c>
      <c r="L6003" t="s">
        <v>44</v>
      </c>
      <c r="M6003" s="54" t="s">
        <v>44</v>
      </c>
      <c r="N6003">
        <v>31</v>
      </c>
      <c r="O6003" t="s">
        <v>44</v>
      </c>
      <c r="P6003">
        <v>17.9605302026775</v>
      </c>
    </row>
    <row r="6004" spans="1:16" x14ac:dyDescent="0.25">
      <c r="A6004" s="20" t="s">
        <v>5559</v>
      </c>
      <c r="B6004">
        <v>4</v>
      </c>
      <c r="C6004" t="s">
        <v>68</v>
      </c>
      <c r="D6004" t="s">
        <v>91</v>
      </c>
      <c r="E6004" t="s">
        <v>80</v>
      </c>
      <c r="F6004" t="s">
        <v>42</v>
      </c>
      <c r="G6004">
        <v>2</v>
      </c>
      <c r="H6004">
        <v>4</v>
      </c>
      <c r="I6004">
        <v>2014</v>
      </c>
      <c r="J6004" t="s">
        <v>47</v>
      </c>
      <c r="K6004" t="s">
        <v>44</v>
      </c>
      <c r="L6004" t="s">
        <v>44</v>
      </c>
      <c r="M6004" s="54" t="s">
        <v>44</v>
      </c>
      <c r="N6004">
        <v>8</v>
      </c>
      <c r="O6004" t="s">
        <v>44</v>
      </c>
      <c r="P6004">
        <v>35.355339059327399</v>
      </c>
    </row>
    <row r="6005" spans="1:16" x14ac:dyDescent="0.25">
      <c r="A6005" s="20" t="s">
        <v>5562</v>
      </c>
      <c r="B6005">
        <v>4</v>
      </c>
      <c r="C6005" t="s">
        <v>68</v>
      </c>
      <c r="D6005" t="s">
        <v>91</v>
      </c>
      <c r="E6005" t="s">
        <v>80</v>
      </c>
      <c r="F6005" t="s">
        <v>42</v>
      </c>
      <c r="G6005">
        <v>3</v>
      </c>
      <c r="H6005">
        <v>4</v>
      </c>
      <c r="I6005">
        <v>2014</v>
      </c>
      <c r="J6005" t="s">
        <v>47</v>
      </c>
      <c r="K6005" t="s">
        <v>44</v>
      </c>
      <c r="L6005" t="s">
        <v>44</v>
      </c>
      <c r="M6005" s="54" t="s">
        <v>44</v>
      </c>
      <c r="N6005">
        <v>13</v>
      </c>
      <c r="O6005" t="s">
        <v>44</v>
      </c>
      <c r="P6005">
        <v>27.735009811261499</v>
      </c>
    </row>
    <row r="6006" spans="1:16" x14ac:dyDescent="0.25">
      <c r="A6006" s="20" t="s">
        <v>5563</v>
      </c>
      <c r="B6006">
        <v>4</v>
      </c>
      <c r="C6006" t="s">
        <v>68</v>
      </c>
      <c r="D6006" t="s">
        <v>91</v>
      </c>
      <c r="E6006" t="s">
        <v>80</v>
      </c>
      <c r="F6006" t="s">
        <v>42</v>
      </c>
      <c r="G6006">
        <v>4</v>
      </c>
      <c r="H6006">
        <v>4</v>
      </c>
      <c r="I6006">
        <v>2014</v>
      </c>
      <c r="J6006" t="s">
        <v>47</v>
      </c>
      <c r="K6006" t="s">
        <v>44</v>
      </c>
      <c r="L6006" t="s">
        <v>44</v>
      </c>
      <c r="M6006" s="54" t="s">
        <v>44</v>
      </c>
      <c r="N6006">
        <v>26</v>
      </c>
      <c r="O6006" t="s">
        <v>44</v>
      </c>
      <c r="P6006">
        <v>19.611613513818401</v>
      </c>
    </row>
    <row r="6007" spans="1:16" x14ac:dyDescent="0.25">
      <c r="A6007" s="20" t="s">
        <v>5564</v>
      </c>
      <c r="B6007">
        <v>4</v>
      </c>
      <c r="C6007" t="s">
        <v>68</v>
      </c>
      <c r="D6007" t="s">
        <v>91</v>
      </c>
      <c r="E6007" t="s">
        <v>80</v>
      </c>
      <c r="F6007" t="s">
        <v>42</v>
      </c>
      <c r="G6007">
        <v>5</v>
      </c>
      <c r="H6007">
        <v>4</v>
      </c>
      <c r="I6007">
        <v>2014</v>
      </c>
      <c r="J6007" t="s">
        <v>47</v>
      </c>
      <c r="K6007" t="s">
        <v>44</v>
      </c>
      <c r="L6007" t="s">
        <v>44</v>
      </c>
      <c r="M6007" s="54" t="s">
        <v>44</v>
      </c>
      <c r="N6007">
        <v>303</v>
      </c>
      <c r="O6007" t="s">
        <v>44</v>
      </c>
      <c r="P6007">
        <v>5.7448498962142596</v>
      </c>
    </row>
    <row r="6008" spans="1:16" x14ac:dyDescent="0.25">
      <c r="A6008" s="20" t="s">
        <v>17279</v>
      </c>
      <c r="B6008">
        <v>4</v>
      </c>
      <c r="C6008" t="s">
        <v>68</v>
      </c>
      <c r="D6008" t="s">
        <v>91</v>
      </c>
      <c r="E6008" t="s">
        <v>80</v>
      </c>
      <c r="F6008" t="s">
        <v>42</v>
      </c>
      <c r="G6008">
        <v>2</v>
      </c>
      <c r="H6008">
        <v>4</v>
      </c>
      <c r="I6008">
        <v>2014</v>
      </c>
      <c r="J6008" t="s">
        <v>48</v>
      </c>
      <c r="K6008" t="s">
        <v>44</v>
      </c>
      <c r="L6008" t="s">
        <v>44</v>
      </c>
      <c r="M6008" s="54" t="s">
        <v>44</v>
      </c>
      <c r="N6008">
        <v>1</v>
      </c>
      <c r="O6008" t="s">
        <v>44</v>
      </c>
      <c r="P6008">
        <v>100</v>
      </c>
    </row>
    <row r="6009" spans="1:16" x14ac:dyDescent="0.25">
      <c r="A6009" s="20" t="s">
        <v>17280</v>
      </c>
      <c r="B6009">
        <v>4</v>
      </c>
      <c r="C6009" t="s">
        <v>68</v>
      </c>
      <c r="D6009" t="s">
        <v>91</v>
      </c>
      <c r="E6009" t="s">
        <v>80</v>
      </c>
      <c r="F6009" t="s">
        <v>42</v>
      </c>
      <c r="G6009">
        <v>4</v>
      </c>
      <c r="H6009">
        <v>4</v>
      </c>
      <c r="I6009">
        <v>2014</v>
      </c>
      <c r="J6009" t="s">
        <v>48</v>
      </c>
      <c r="K6009" t="s">
        <v>44</v>
      </c>
      <c r="L6009" t="s">
        <v>44</v>
      </c>
      <c r="M6009" s="54" t="s">
        <v>44</v>
      </c>
      <c r="N6009">
        <v>3</v>
      </c>
      <c r="O6009" t="s">
        <v>44</v>
      </c>
      <c r="P6009">
        <v>57.735026918962603</v>
      </c>
    </row>
    <row r="6010" spans="1:16" x14ac:dyDescent="0.25">
      <c r="A6010" s="20" t="s">
        <v>17281</v>
      </c>
      <c r="B6010">
        <v>4</v>
      </c>
      <c r="C6010" t="s">
        <v>68</v>
      </c>
      <c r="D6010" t="s">
        <v>91</v>
      </c>
      <c r="E6010" t="s">
        <v>80</v>
      </c>
      <c r="F6010" t="s">
        <v>42</v>
      </c>
      <c r="G6010">
        <v>5</v>
      </c>
      <c r="H6010">
        <v>4</v>
      </c>
      <c r="I6010">
        <v>2014</v>
      </c>
      <c r="J6010" t="s">
        <v>48</v>
      </c>
      <c r="K6010" t="s">
        <v>44</v>
      </c>
      <c r="L6010" t="s">
        <v>44</v>
      </c>
      <c r="M6010" s="54" t="s">
        <v>44</v>
      </c>
      <c r="N6010">
        <v>11</v>
      </c>
      <c r="O6010" t="s">
        <v>44</v>
      </c>
      <c r="P6010">
        <v>30.151134457776401</v>
      </c>
    </row>
    <row r="6011" spans="1:16" x14ac:dyDescent="0.25">
      <c r="A6011" s="20" t="s">
        <v>17282</v>
      </c>
      <c r="B6011">
        <v>4</v>
      </c>
      <c r="C6011" t="s">
        <v>68</v>
      </c>
      <c r="D6011" t="s">
        <v>91</v>
      </c>
      <c r="E6011" t="s">
        <v>80</v>
      </c>
      <c r="F6011" t="s">
        <v>42</v>
      </c>
      <c r="G6011">
        <v>2</v>
      </c>
      <c r="H6011">
        <v>4</v>
      </c>
      <c r="I6011">
        <v>2014</v>
      </c>
      <c r="J6011" t="s">
        <v>49</v>
      </c>
      <c r="K6011" t="s">
        <v>44</v>
      </c>
      <c r="L6011" t="s">
        <v>44</v>
      </c>
      <c r="M6011" s="54" t="s">
        <v>44</v>
      </c>
      <c r="N6011">
        <v>5</v>
      </c>
      <c r="O6011" t="s">
        <v>44</v>
      </c>
      <c r="P6011">
        <v>44.721359549995803</v>
      </c>
    </row>
    <row r="6012" spans="1:16" x14ac:dyDescent="0.25">
      <c r="A6012" s="20" t="s">
        <v>17283</v>
      </c>
      <c r="B6012">
        <v>4</v>
      </c>
      <c r="C6012" t="s">
        <v>68</v>
      </c>
      <c r="D6012" t="s">
        <v>91</v>
      </c>
      <c r="E6012" t="s">
        <v>80</v>
      </c>
      <c r="F6012" t="s">
        <v>42</v>
      </c>
      <c r="G6012">
        <v>3</v>
      </c>
      <c r="H6012">
        <v>4</v>
      </c>
      <c r="I6012">
        <v>2014</v>
      </c>
      <c r="J6012" t="s">
        <v>49</v>
      </c>
      <c r="K6012" t="s">
        <v>44</v>
      </c>
      <c r="L6012" t="s">
        <v>44</v>
      </c>
      <c r="M6012" s="54" t="s">
        <v>44</v>
      </c>
      <c r="N6012">
        <v>5</v>
      </c>
      <c r="O6012" t="s">
        <v>44</v>
      </c>
      <c r="P6012">
        <v>44.721359549995803</v>
      </c>
    </row>
    <row r="6013" spans="1:16" x14ac:dyDescent="0.25">
      <c r="A6013" s="20" t="s">
        <v>17284</v>
      </c>
      <c r="B6013">
        <v>4</v>
      </c>
      <c r="C6013" t="s">
        <v>68</v>
      </c>
      <c r="D6013" t="s">
        <v>91</v>
      </c>
      <c r="E6013" t="s">
        <v>80</v>
      </c>
      <c r="F6013" t="s">
        <v>42</v>
      </c>
      <c r="G6013">
        <v>4</v>
      </c>
      <c r="H6013">
        <v>4</v>
      </c>
      <c r="I6013">
        <v>2014</v>
      </c>
      <c r="J6013" t="s">
        <v>49</v>
      </c>
      <c r="K6013" t="s">
        <v>44</v>
      </c>
      <c r="L6013" t="s">
        <v>44</v>
      </c>
      <c r="M6013" s="54" t="s">
        <v>44</v>
      </c>
      <c r="N6013">
        <v>14</v>
      </c>
      <c r="O6013" t="s">
        <v>44</v>
      </c>
      <c r="P6013">
        <v>26.726124191242398</v>
      </c>
    </row>
    <row r="6014" spans="1:16" x14ac:dyDescent="0.25">
      <c r="A6014" s="20" t="s">
        <v>17285</v>
      </c>
      <c r="B6014">
        <v>4</v>
      </c>
      <c r="C6014" t="s">
        <v>68</v>
      </c>
      <c r="D6014" t="s">
        <v>91</v>
      </c>
      <c r="E6014" t="s">
        <v>80</v>
      </c>
      <c r="F6014" t="s">
        <v>42</v>
      </c>
      <c r="G6014">
        <v>5</v>
      </c>
      <c r="H6014">
        <v>4</v>
      </c>
      <c r="I6014">
        <v>2014</v>
      </c>
      <c r="J6014" t="s">
        <v>49</v>
      </c>
      <c r="K6014" t="s">
        <v>44</v>
      </c>
      <c r="L6014" t="s">
        <v>44</v>
      </c>
      <c r="M6014" s="54" t="s">
        <v>44</v>
      </c>
      <c r="N6014">
        <v>17</v>
      </c>
      <c r="O6014" t="s">
        <v>44</v>
      </c>
      <c r="P6014">
        <v>24.253562503633301</v>
      </c>
    </row>
    <row r="6015" spans="1:16" x14ac:dyDescent="0.25">
      <c r="A6015" s="20" t="s">
        <v>21974</v>
      </c>
      <c r="B6015">
        <v>4</v>
      </c>
      <c r="C6015" t="s">
        <v>68</v>
      </c>
      <c r="D6015" t="s">
        <v>91</v>
      </c>
      <c r="E6015" t="s">
        <v>80</v>
      </c>
      <c r="F6015" t="s">
        <v>42</v>
      </c>
      <c r="G6015">
        <v>4</v>
      </c>
      <c r="H6015">
        <v>4</v>
      </c>
      <c r="I6015">
        <v>2014</v>
      </c>
      <c r="J6015" t="s">
        <v>50</v>
      </c>
      <c r="K6015" t="s">
        <v>44</v>
      </c>
      <c r="L6015" t="s">
        <v>44</v>
      </c>
      <c r="M6015" s="54" t="s">
        <v>44</v>
      </c>
      <c r="N6015">
        <v>1</v>
      </c>
      <c r="O6015" t="s">
        <v>44</v>
      </c>
      <c r="P6015">
        <v>100</v>
      </c>
    </row>
    <row r="6016" spans="1:16" x14ac:dyDescent="0.25">
      <c r="A6016" s="20" t="s">
        <v>17286</v>
      </c>
      <c r="B6016">
        <v>4</v>
      </c>
      <c r="C6016" t="s">
        <v>68</v>
      </c>
      <c r="D6016" t="s">
        <v>91</v>
      </c>
      <c r="E6016" t="s">
        <v>80</v>
      </c>
      <c r="F6016" t="s">
        <v>42</v>
      </c>
      <c r="G6016">
        <v>5</v>
      </c>
      <c r="H6016">
        <v>4</v>
      </c>
      <c r="I6016">
        <v>2014</v>
      </c>
      <c r="J6016" t="s">
        <v>50</v>
      </c>
      <c r="K6016" t="s">
        <v>44</v>
      </c>
      <c r="L6016" t="s">
        <v>44</v>
      </c>
      <c r="M6016" s="54" t="s">
        <v>44</v>
      </c>
      <c r="N6016">
        <v>8</v>
      </c>
      <c r="O6016" t="s">
        <v>44</v>
      </c>
      <c r="P6016">
        <v>35.355339059327399</v>
      </c>
    </row>
    <row r="6017" spans="1:16" x14ac:dyDescent="0.25">
      <c r="A6017" s="20" t="s">
        <v>17287</v>
      </c>
      <c r="B6017">
        <v>4</v>
      </c>
      <c r="C6017" t="s">
        <v>68</v>
      </c>
      <c r="D6017" t="s">
        <v>91</v>
      </c>
      <c r="E6017" t="s">
        <v>80</v>
      </c>
      <c r="F6017" t="s">
        <v>42</v>
      </c>
      <c r="G6017">
        <v>2</v>
      </c>
      <c r="H6017">
        <v>4</v>
      </c>
      <c r="I6017">
        <v>2014</v>
      </c>
      <c r="J6017" t="s">
        <v>51</v>
      </c>
      <c r="K6017" t="s">
        <v>44</v>
      </c>
      <c r="L6017" t="s">
        <v>44</v>
      </c>
      <c r="M6017" s="54" t="s">
        <v>44</v>
      </c>
      <c r="N6017">
        <v>1</v>
      </c>
      <c r="O6017" t="s">
        <v>44</v>
      </c>
      <c r="P6017">
        <v>100</v>
      </c>
    </row>
    <row r="6018" spans="1:16" x14ac:dyDescent="0.25">
      <c r="A6018" s="20" t="s">
        <v>17288</v>
      </c>
      <c r="B6018">
        <v>4</v>
      </c>
      <c r="C6018" t="s">
        <v>68</v>
      </c>
      <c r="D6018" t="s">
        <v>91</v>
      </c>
      <c r="E6018" t="s">
        <v>80</v>
      </c>
      <c r="F6018" t="s">
        <v>42</v>
      </c>
      <c r="G6018">
        <v>3</v>
      </c>
      <c r="H6018">
        <v>4</v>
      </c>
      <c r="I6018">
        <v>2014</v>
      </c>
      <c r="J6018" t="s">
        <v>51</v>
      </c>
      <c r="K6018" t="s">
        <v>44</v>
      </c>
      <c r="L6018" t="s">
        <v>44</v>
      </c>
      <c r="M6018" s="54" t="s">
        <v>44</v>
      </c>
      <c r="N6018">
        <v>3</v>
      </c>
      <c r="O6018" t="s">
        <v>44</v>
      </c>
      <c r="P6018">
        <v>57.735026918962603</v>
      </c>
    </row>
    <row r="6019" spans="1:16" x14ac:dyDescent="0.25">
      <c r="A6019" s="20" t="s">
        <v>17289</v>
      </c>
      <c r="B6019">
        <v>4</v>
      </c>
      <c r="C6019" t="s">
        <v>68</v>
      </c>
      <c r="D6019" t="s">
        <v>91</v>
      </c>
      <c r="E6019" t="s">
        <v>80</v>
      </c>
      <c r="F6019" t="s">
        <v>42</v>
      </c>
      <c r="G6019">
        <v>4</v>
      </c>
      <c r="H6019">
        <v>4</v>
      </c>
      <c r="I6019">
        <v>2014</v>
      </c>
      <c r="J6019" t="s">
        <v>51</v>
      </c>
      <c r="K6019" t="s">
        <v>44</v>
      </c>
      <c r="L6019" t="s">
        <v>44</v>
      </c>
      <c r="M6019" s="54" t="s">
        <v>44</v>
      </c>
      <c r="N6019">
        <v>3</v>
      </c>
      <c r="O6019" t="s">
        <v>44</v>
      </c>
      <c r="P6019">
        <v>57.735026918962603</v>
      </c>
    </row>
    <row r="6020" spans="1:16" x14ac:dyDescent="0.25">
      <c r="A6020" s="20" t="s">
        <v>17290</v>
      </c>
      <c r="B6020">
        <v>4</v>
      </c>
      <c r="C6020" t="s">
        <v>68</v>
      </c>
      <c r="D6020" t="s">
        <v>91</v>
      </c>
      <c r="E6020" t="s">
        <v>80</v>
      </c>
      <c r="F6020" t="s">
        <v>42</v>
      </c>
      <c r="G6020">
        <v>5</v>
      </c>
      <c r="H6020">
        <v>4</v>
      </c>
      <c r="I6020">
        <v>2014</v>
      </c>
      <c r="J6020" t="s">
        <v>51</v>
      </c>
      <c r="K6020" t="s">
        <v>44</v>
      </c>
      <c r="L6020" t="s">
        <v>44</v>
      </c>
      <c r="M6020" s="54" t="s">
        <v>44</v>
      </c>
      <c r="N6020">
        <v>5</v>
      </c>
      <c r="O6020" t="s">
        <v>44</v>
      </c>
      <c r="P6020">
        <v>44.721359549995803</v>
      </c>
    </row>
    <row r="6021" spans="1:16" x14ac:dyDescent="0.25">
      <c r="A6021" s="20" t="s">
        <v>21975</v>
      </c>
      <c r="B6021">
        <v>4</v>
      </c>
      <c r="C6021" t="s">
        <v>68</v>
      </c>
      <c r="D6021" t="s">
        <v>91</v>
      </c>
      <c r="E6021" t="s">
        <v>78</v>
      </c>
      <c r="F6021" t="s">
        <v>35</v>
      </c>
      <c r="G6021">
        <v>4</v>
      </c>
      <c r="H6021">
        <v>5</v>
      </c>
      <c r="I6021">
        <v>2014</v>
      </c>
      <c r="J6021" t="s">
        <v>52</v>
      </c>
      <c r="K6021" t="s">
        <v>44</v>
      </c>
      <c r="L6021" t="s">
        <v>44</v>
      </c>
      <c r="M6021" s="54" t="s">
        <v>44</v>
      </c>
      <c r="N6021">
        <v>1</v>
      </c>
      <c r="O6021" t="s">
        <v>44</v>
      </c>
      <c r="P6021">
        <v>100</v>
      </c>
    </row>
    <row r="6022" spans="1:16" x14ac:dyDescent="0.25">
      <c r="A6022" s="20" t="s">
        <v>21976</v>
      </c>
      <c r="B6022">
        <v>4</v>
      </c>
      <c r="C6022" t="s">
        <v>68</v>
      </c>
      <c r="D6022" t="s">
        <v>91</v>
      </c>
      <c r="E6022" t="s">
        <v>78</v>
      </c>
      <c r="F6022" t="s">
        <v>35</v>
      </c>
      <c r="G6022">
        <v>4</v>
      </c>
      <c r="H6022">
        <v>5</v>
      </c>
      <c r="I6022">
        <v>2014</v>
      </c>
      <c r="J6022" t="s">
        <v>53</v>
      </c>
      <c r="K6022" t="s">
        <v>44</v>
      </c>
      <c r="L6022" t="s">
        <v>44</v>
      </c>
      <c r="M6022" s="54" t="s">
        <v>44</v>
      </c>
      <c r="N6022">
        <v>1</v>
      </c>
      <c r="O6022" t="s">
        <v>44</v>
      </c>
      <c r="P6022">
        <v>100</v>
      </c>
    </row>
    <row r="6023" spans="1:16" x14ac:dyDescent="0.25">
      <c r="A6023" s="20" t="s">
        <v>17291</v>
      </c>
      <c r="B6023">
        <v>4</v>
      </c>
      <c r="C6023" t="s">
        <v>68</v>
      </c>
      <c r="D6023" t="s">
        <v>91</v>
      </c>
      <c r="E6023" t="s">
        <v>78</v>
      </c>
      <c r="F6023" t="s">
        <v>35</v>
      </c>
      <c r="G6023">
        <v>5</v>
      </c>
      <c r="H6023">
        <v>5</v>
      </c>
      <c r="I6023">
        <v>2014</v>
      </c>
      <c r="J6023" t="s">
        <v>53</v>
      </c>
      <c r="K6023" t="s">
        <v>44</v>
      </c>
      <c r="L6023" t="s">
        <v>44</v>
      </c>
      <c r="M6023" s="54" t="s">
        <v>44</v>
      </c>
      <c r="N6023">
        <v>5</v>
      </c>
      <c r="O6023" t="s">
        <v>44</v>
      </c>
      <c r="P6023">
        <v>44.721359549995803</v>
      </c>
    </row>
    <row r="6024" spans="1:16" x14ac:dyDescent="0.25">
      <c r="A6024" s="20" t="s">
        <v>17292</v>
      </c>
      <c r="B6024">
        <v>4</v>
      </c>
      <c r="C6024" t="s">
        <v>68</v>
      </c>
      <c r="D6024" t="s">
        <v>91</v>
      </c>
      <c r="E6024" t="s">
        <v>78</v>
      </c>
      <c r="F6024" t="s">
        <v>35</v>
      </c>
      <c r="G6024">
        <v>2</v>
      </c>
      <c r="H6024">
        <v>5</v>
      </c>
      <c r="I6024">
        <v>2014</v>
      </c>
      <c r="J6024" t="s">
        <v>34</v>
      </c>
      <c r="K6024" t="s">
        <v>44</v>
      </c>
      <c r="L6024" t="s">
        <v>44</v>
      </c>
      <c r="M6024" s="54" t="s">
        <v>44</v>
      </c>
      <c r="N6024">
        <v>32</v>
      </c>
      <c r="O6024" t="s">
        <v>44</v>
      </c>
      <c r="P6024">
        <v>17.677669529663699</v>
      </c>
    </row>
    <row r="6025" spans="1:16" x14ac:dyDescent="0.25">
      <c r="A6025" s="20" t="s">
        <v>17293</v>
      </c>
      <c r="B6025">
        <v>4</v>
      </c>
      <c r="C6025" t="s">
        <v>68</v>
      </c>
      <c r="D6025" t="s">
        <v>91</v>
      </c>
      <c r="E6025" t="s">
        <v>78</v>
      </c>
      <c r="F6025" t="s">
        <v>35</v>
      </c>
      <c r="G6025">
        <v>3</v>
      </c>
      <c r="H6025">
        <v>5</v>
      </c>
      <c r="I6025">
        <v>2014</v>
      </c>
      <c r="J6025" t="s">
        <v>54</v>
      </c>
      <c r="K6025" t="s">
        <v>44</v>
      </c>
      <c r="L6025" t="s">
        <v>44</v>
      </c>
      <c r="M6025" s="54" t="s">
        <v>44</v>
      </c>
      <c r="N6025">
        <v>1</v>
      </c>
      <c r="O6025" t="s">
        <v>44</v>
      </c>
      <c r="P6025">
        <v>100</v>
      </c>
    </row>
    <row r="6026" spans="1:16" x14ac:dyDescent="0.25">
      <c r="A6026" s="20" t="s">
        <v>17294</v>
      </c>
      <c r="B6026">
        <v>4</v>
      </c>
      <c r="C6026" t="s">
        <v>68</v>
      </c>
      <c r="D6026" t="s">
        <v>91</v>
      </c>
      <c r="E6026" t="s">
        <v>78</v>
      </c>
      <c r="F6026" t="s">
        <v>35</v>
      </c>
      <c r="G6026">
        <v>3</v>
      </c>
      <c r="H6026">
        <v>5</v>
      </c>
      <c r="I6026">
        <v>2014</v>
      </c>
      <c r="J6026" t="s">
        <v>34</v>
      </c>
      <c r="K6026">
        <v>1.7</v>
      </c>
      <c r="L6026">
        <v>0.80200000000000005</v>
      </c>
      <c r="M6026" s="54">
        <v>2.5979999999999999</v>
      </c>
      <c r="N6026">
        <v>49</v>
      </c>
      <c r="O6026" t="s">
        <v>44</v>
      </c>
      <c r="P6026">
        <v>14.285714285714301</v>
      </c>
    </row>
    <row r="6027" spans="1:16" x14ac:dyDescent="0.25">
      <c r="A6027" s="20" t="s">
        <v>21977</v>
      </c>
      <c r="B6027">
        <v>4</v>
      </c>
      <c r="C6027" t="s">
        <v>68</v>
      </c>
      <c r="D6027" t="s">
        <v>91</v>
      </c>
      <c r="E6027" t="s">
        <v>78</v>
      </c>
      <c r="F6027" t="s">
        <v>35</v>
      </c>
      <c r="G6027">
        <v>2</v>
      </c>
      <c r="H6027">
        <v>5</v>
      </c>
      <c r="I6027">
        <v>2014</v>
      </c>
      <c r="J6027" t="s">
        <v>55</v>
      </c>
      <c r="K6027" t="s">
        <v>44</v>
      </c>
      <c r="L6027" t="s">
        <v>44</v>
      </c>
      <c r="M6027" s="54" t="s">
        <v>44</v>
      </c>
      <c r="N6027">
        <v>2</v>
      </c>
      <c r="O6027" t="s">
        <v>44</v>
      </c>
      <c r="P6027">
        <v>70.710678118654698</v>
      </c>
    </row>
    <row r="6028" spans="1:16" x14ac:dyDescent="0.25">
      <c r="A6028" s="20" t="s">
        <v>17295</v>
      </c>
      <c r="B6028">
        <v>4</v>
      </c>
      <c r="C6028" t="s">
        <v>68</v>
      </c>
      <c r="D6028" t="s">
        <v>91</v>
      </c>
      <c r="E6028" t="s">
        <v>78</v>
      </c>
      <c r="F6028" t="s">
        <v>35</v>
      </c>
      <c r="G6028">
        <v>4</v>
      </c>
      <c r="H6028">
        <v>5</v>
      </c>
      <c r="I6028">
        <v>2014</v>
      </c>
      <c r="J6028" t="s">
        <v>55</v>
      </c>
      <c r="K6028" t="s">
        <v>44</v>
      </c>
      <c r="L6028" t="s">
        <v>44</v>
      </c>
      <c r="M6028" s="54" t="s">
        <v>44</v>
      </c>
      <c r="N6028">
        <v>6</v>
      </c>
      <c r="O6028" t="s">
        <v>44</v>
      </c>
      <c r="P6028">
        <v>40.824829046386299</v>
      </c>
    </row>
    <row r="6029" spans="1:16" x14ac:dyDescent="0.25">
      <c r="A6029" s="20" t="s">
        <v>17296</v>
      </c>
      <c r="B6029">
        <v>4</v>
      </c>
      <c r="C6029" t="s">
        <v>68</v>
      </c>
      <c r="D6029" t="s">
        <v>91</v>
      </c>
      <c r="E6029" t="s">
        <v>78</v>
      </c>
      <c r="F6029" t="s">
        <v>35</v>
      </c>
      <c r="G6029">
        <v>5</v>
      </c>
      <c r="H6029">
        <v>5</v>
      </c>
      <c r="I6029">
        <v>2014</v>
      </c>
      <c r="J6029" t="s">
        <v>55</v>
      </c>
      <c r="K6029" t="s">
        <v>44</v>
      </c>
      <c r="L6029" t="s">
        <v>44</v>
      </c>
      <c r="M6029" s="54" t="s">
        <v>44</v>
      </c>
      <c r="N6029">
        <v>4</v>
      </c>
      <c r="O6029" t="s">
        <v>44</v>
      </c>
      <c r="P6029">
        <v>50</v>
      </c>
    </row>
    <row r="6030" spans="1:16" x14ac:dyDescent="0.25">
      <c r="A6030" s="20" t="s">
        <v>17297</v>
      </c>
      <c r="B6030">
        <v>4</v>
      </c>
      <c r="C6030" t="s">
        <v>68</v>
      </c>
      <c r="D6030" t="s">
        <v>91</v>
      </c>
      <c r="E6030" t="s">
        <v>78</v>
      </c>
      <c r="F6030" t="s">
        <v>35</v>
      </c>
      <c r="G6030">
        <v>4</v>
      </c>
      <c r="H6030">
        <v>5</v>
      </c>
      <c r="I6030">
        <v>2014</v>
      </c>
      <c r="J6030" t="s">
        <v>34</v>
      </c>
      <c r="K6030" t="s">
        <v>44</v>
      </c>
      <c r="L6030" t="s">
        <v>44</v>
      </c>
      <c r="M6030" s="54" t="s">
        <v>44</v>
      </c>
      <c r="N6030">
        <v>27</v>
      </c>
      <c r="O6030" t="s">
        <v>44</v>
      </c>
      <c r="P6030">
        <v>19.245008972987499</v>
      </c>
    </row>
    <row r="6031" spans="1:16" x14ac:dyDescent="0.25">
      <c r="A6031" s="20" t="s">
        <v>21978</v>
      </c>
      <c r="B6031">
        <v>4</v>
      </c>
      <c r="C6031" t="s">
        <v>68</v>
      </c>
      <c r="D6031" t="s">
        <v>91</v>
      </c>
      <c r="E6031" t="s">
        <v>78</v>
      </c>
      <c r="F6031" t="s">
        <v>35</v>
      </c>
      <c r="G6031">
        <v>3</v>
      </c>
      <c r="H6031">
        <v>5</v>
      </c>
      <c r="I6031">
        <v>2014</v>
      </c>
      <c r="J6031" t="s">
        <v>56</v>
      </c>
      <c r="K6031" t="s">
        <v>44</v>
      </c>
      <c r="L6031" t="s">
        <v>44</v>
      </c>
      <c r="M6031" s="54" t="s">
        <v>44</v>
      </c>
      <c r="N6031">
        <v>1</v>
      </c>
      <c r="O6031" t="s">
        <v>44</v>
      </c>
      <c r="P6031">
        <v>100</v>
      </c>
    </row>
    <row r="6032" spans="1:16" x14ac:dyDescent="0.25">
      <c r="A6032" s="20" t="s">
        <v>17298</v>
      </c>
      <c r="B6032">
        <v>4</v>
      </c>
      <c r="C6032" t="s">
        <v>68</v>
      </c>
      <c r="D6032" t="s">
        <v>91</v>
      </c>
      <c r="E6032" t="s">
        <v>78</v>
      </c>
      <c r="F6032" t="s">
        <v>35</v>
      </c>
      <c r="G6032">
        <v>5</v>
      </c>
      <c r="H6032">
        <v>5</v>
      </c>
      <c r="I6032">
        <v>2014</v>
      </c>
      <c r="J6032" t="s">
        <v>56</v>
      </c>
      <c r="K6032" t="s">
        <v>44</v>
      </c>
      <c r="L6032" t="s">
        <v>44</v>
      </c>
      <c r="M6032" s="54" t="s">
        <v>44</v>
      </c>
      <c r="N6032">
        <v>2</v>
      </c>
      <c r="O6032" t="s">
        <v>44</v>
      </c>
      <c r="P6032">
        <v>70.710678118654698</v>
      </c>
    </row>
    <row r="6033" spans="1:16" x14ac:dyDescent="0.25">
      <c r="A6033" s="20" t="s">
        <v>17299</v>
      </c>
      <c r="B6033">
        <v>4</v>
      </c>
      <c r="C6033" t="s">
        <v>68</v>
      </c>
      <c r="D6033" t="s">
        <v>91</v>
      </c>
      <c r="E6033" t="s">
        <v>78</v>
      </c>
      <c r="F6033" t="s">
        <v>35</v>
      </c>
      <c r="G6033">
        <v>5</v>
      </c>
      <c r="H6033">
        <v>5</v>
      </c>
      <c r="I6033">
        <v>2014</v>
      </c>
      <c r="J6033" t="s">
        <v>34</v>
      </c>
      <c r="K6033">
        <v>2.12</v>
      </c>
      <c r="L6033">
        <v>0.97699999999999998</v>
      </c>
      <c r="M6033" s="54">
        <v>3.2629999999999999</v>
      </c>
      <c r="N6033">
        <v>43</v>
      </c>
      <c r="O6033" t="s">
        <v>44</v>
      </c>
      <c r="P6033">
        <v>15.249857033260501</v>
      </c>
    </row>
    <row r="6034" spans="1:16" x14ac:dyDescent="0.25">
      <c r="A6034" s="20" t="s">
        <v>21979</v>
      </c>
      <c r="B6034">
        <v>4</v>
      </c>
      <c r="C6034" t="s">
        <v>68</v>
      </c>
      <c r="D6034" t="s">
        <v>91</v>
      </c>
      <c r="E6034" t="s">
        <v>78</v>
      </c>
      <c r="F6034" t="s">
        <v>35</v>
      </c>
      <c r="G6034">
        <v>3</v>
      </c>
      <c r="H6034">
        <v>5</v>
      </c>
      <c r="I6034">
        <v>2014</v>
      </c>
      <c r="J6034" t="s">
        <v>57</v>
      </c>
      <c r="K6034" t="s">
        <v>44</v>
      </c>
      <c r="L6034" t="s">
        <v>44</v>
      </c>
      <c r="M6034" s="54" t="s">
        <v>44</v>
      </c>
      <c r="N6034">
        <v>1</v>
      </c>
      <c r="O6034" t="s">
        <v>44</v>
      </c>
      <c r="P6034">
        <v>100</v>
      </c>
    </row>
    <row r="6035" spans="1:16" x14ac:dyDescent="0.25">
      <c r="A6035" s="20" t="s">
        <v>17300</v>
      </c>
      <c r="B6035">
        <v>4</v>
      </c>
      <c r="C6035" t="s">
        <v>68</v>
      </c>
      <c r="D6035" t="s">
        <v>91</v>
      </c>
      <c r="E6035" t="s">
        <v>78</v>
      </c>
      <c r="F6035" t="s">
        <v>35</v>
      </c>
      <c r="G6035">
        <v>4</v>
      </c>
      <c r="H6035">
        <v>5</v>
      </c>
      <c r="I6035">
        <v>2014</v>
      </c>
      <c r="J6035" t="s">
        <v>57</v>
      </c>
      <c r="K6035" t="s">
        <v>44</v>
      </c>
      <c r="L6035" t="s">
        <v>44</v>
      </c>
      <c r="M6035" s="54" t="s">
        <v>44</v>
      </c>
      <c r="N6035">
        <v>6</v>
      </c>
      <c r="O6035" t="s">
        <v>44</v>
      </c>
      <c r="P6035">
        <v>40.824829046386299</v>
      </c>
    </row>
    <row r="6036" spans="1:16" x14ac:dyDescent="0.25">
      <c r="A6036" s="20" t="s">
        <v>17301</v>
      </c>
      <c r="B6036">
        <v>4</v>
      </c>
      <c r="C6036" t="s">
        <v>68</v>
      </c>
      <c r="D6036" t="s">
        <v>91</v>
      </c>
      <c r="E6036" t="s">
        <v>78</v>
      </c>
      <c r="F6036" t="s">
        <v>35</v>
      </c>
      <c r="G6036">
        <v>2</v>
      </c>
      <c r="H6036">
        <v>5</v>
      </c>
      <c r="I6036">
        <v>2014</v>
      </c>
      <c r="J6036" t="s">
        <v>58</v>
      </c>
      <c r="K6036" t="s">
        <v>44</v>
      </c>
      <c r="L6036" t="s">
        <v>44</v>
      </c>
      <c r="M6036" s="54" t="s">
        <v>44</v>
      </c>
      <c r="N6036">
        <v>2</v>
      </c>
      <c r="O6036" t="s">
        <v>44</v>
      </c>
      <c r="P6036">
        <v>70.710678118654698</v>
      </c>
    </row>
    <row r="6037" spans="1:16" x14ac:dyDescent="0.25">
      <c r="A6037" s="20" t="s">
        <v>17302</v>
      </c>
      <c r="B6037">
        <v>4</v>
      </c>
      <c r="C6037" t="s">
        <v>68</v>
      </c>
      <c r="D6037" t="s">
        <v>91</v>
      </c>
      <c r="E6037" t="s">
        <v>78</v>
      </c>
      <c r="F6037" t="s">
        <v>35</v>
      </c>
      <c r="G6037">
        <v>3</v>
      </c>
      <c r="H6037">
        <v>5</v>
      </c>
      <c r="I6037">
        <v>2014</v>
      </c>
      <c r="J6037" t="s">
        <v>58</v>
      </c>
      <c r="K6037" t="s">
        <v>44</v>
      </c>
      <c r="L6037" t="s">
        <v>44</v>
      </c>
      <c r="M6037" s="54" t="s">
        <v>44</v>
      </c>
      <c r="N6037">
        <v>3</v>
      </c>
      <c r="O6037" t="s">
        <v>44</v>
      </c>
      <c r="P6037">
        <v>57.735026918962603</v>
      </c>
    </row>
    <row r="6038" spans="1:16" x14ac:dyDescent="0.25">
      <c r="A6038" s="20" t="s">
        <v>17303</v>
      </c>
      <c r="B6038">
        <v>4</v>
      </c>
      <c r="C6038" t="s">
        <v>68</v>
      </c>
      <c r="D6038" t="s">
        <v>91</v>
      </c>
      <c r="E6038" t="s">
        <v>78</v>
      </c>
      <c r="F6038" t="s">
        <v>35</v>
      </c>
      <c r="G6038">
        <v>4</v>
      </c>
      <c r="H6038">
        <v>5</v>
      </c>
      <c r="I6038">
        <v>2014</v>
      </c>
      <c r="J6038" t="s">
        <v>58</v>
      </c>
      <c r="K6038" t="s">
        <v>44</v>
      </c>
      <c r="L6038" t="s">
        <v>44</v>
      </c>
      <c r="M6038" s="54" t="s">
        <v>44</v>
      </c>
      <c r="N6038">
        <v>14</v>
      </c>
      <c r="O6038" t="s">
        <v>44</v>
      </c>
      <c r="P6038">
        <v>26.726124191242398</v>
      </c>
    </row>
    <row r="6039" spans="1:16" x14ac:dyDescent="0.25">
      <c r="A6039" s="20" t="s">
        <v>17304</v>
      </c>
      <c r="B6039">
        <v>4</v>
      </c>
      <c r="C6039" t="s">
        <v>68</v>
      </c>
      <c r="D6039" t="s">
        <v>91</v>
      </c>
      <c r="E6039" t="s">
        <v>78</v>
      </c>
      <c r="F6039" t="s">
        <v>35</v>
      </c>
      <c r="G6039">
        <v>5</v>
      </c>
      <c r="H6039">
        <v>5</v>
      </c>
      <c r="I6039">
        <v>2014</v>
      </c>
      <c r="J6039" t="s">
        <v>58</v>
      </c>
      <c r="K6039" t="s">
        <v>44</v>
      </c>
      <c r="L6039" t="s">
        <v>44</v>
      </c>
      <c r="M6039" s="54" t="s">
        <v>44</v>
      </c>
      <c r="N6039">
        <v>8</v>
      </c>
      <c r="O6039" t="s">
        <v>44</v>
      </c>
      <c r="P6039">
        <v>35.355339059327399</v>
      </c>
    </row>
    <row r="6040" spans="1:16" x14ac:dyDescent="0.25">
      <c r="A6040" s="20" t="s">
        <v>17305</v>
      </c>
      <c r="B6040">
        <v>4</v>
      </c>
      <c r="C6040" t="s">
        <v>68</v>
      </c>
      <c r="D6040" t="s">
        <v>91</v>
      </c>
      <c r="E6040" t="s">
        <v>78</v>
      </c>
      <c r="F6040" t="s">
        <v>35</v>
      </c>
      <c r="G6040">
        <v>4</v>
      </c>
      <c r="H6040">
        <v>5</v>
      </c>
      <c r="I6040">
        <v>2014</v>
      </c>
      <c r="J6040" t="s">
        <v>59</v>
      </c>
      <c r="K6040" t="s">
        <v>44</v>
      </c>
      <c r="L6040" t="s">
        <v>44</v>
      </c>
      <c r="M6040" s="54" t="s">
        <v>44</v>
      </c>
      <c r="N6040">
        <v>1</v>
      </c>
      <c r="O6040" t="s">
        <v>44</v>
      </c>
      <c r="P6040">
        <v>100</v>
      </c>
    </row>
    <row r="6041" spans="1:16" x14ac:dyDescent="0.25">
      <c r="A6041" s="20" t="s">
        <v>17306</v>
      </c>
      <c r="B6041">
        <v>4</v>
      </c>
      <c r="C6041" t="s">
        <v>68</v>
      </c>
      <c r="D6041" t="s">
        <v>91</v>
      </c>
      <c r="E6041" t="s">
        <v>78</v>
      </c>
      <c r="F6041" t="s">
        <v>35</v>
      </c>
      <c r="G6041">
        <v>2</v>
      </c>
      <c r="H6041">
        <v>5</v>
      </c>
      <c r="I6041">
        <v>2014</v>
      </c>
      <c r="J6041" t="s">
        <v>60</v>
      </c>
      <c r="K6041">
        <v>1.57</v>
      </c>
      <c r="L6041">
        <v>0.42899999999999999</v>
      </c>
      <c r="M6041" s="54">
        <v>2.7109999999999999</v>
      </c>
      <c r="N6041">
        <v>23</v>
      </c>
      <c r="O6041" t="s">
        <v>44</v>
      </c>
      <c r="P6041">
        <v>20.851441405707501</v>
      </c>
    </row>
    <row r="6042" spans="1:16" x14ac:dyDescent="0.25">
      <c r="A6042" s="20" t="s">
        <v>17307</v>
      </c>
      <c r="B6042">
        <v>4</v>
      </c>
      <c r="C6042" t="s">
        <v>68</v>
      </c>
      <c r="D6042" t="s">
        <v>91</v>
      </c>
      <c r="E6042" t="s">
        <v>78</v>
      </c>
      <c r="F6042" t="s">
        <v>35</v>
      </c>
      <c r="G6042">
        <v>3</v>
      </c>
      <c r="H6042">
        <v>5</v>
      </c>
      <c r="I6042">
        <v>2014</v>
      </c>
      <c r="J6042" t="s">
        <v>60</v>
      </c>
      <c r="K6042">
        <v>1.4</v>
      </c>
      <c r="L6042">
        <v>0.36699999999999999</v>
      </c>
      <c r="M6042" s="54">
        <v>2.4329999999999998</v>
      </c>
      <c r="N6042">
        <v>21</v>
      </c>
      <c r="O6042" t="s">
        <v>44</v>
      </c>
      <c r="P6042">
        <v>21.821789023599202</v>
      </c>
    </row>
    <row r="6043" spans="1:16" x14ac:dyDescent="0.25">
      <c r="A6043" s="20" t="s">
        <v>17308</v>
      </c>
      <c r="B6043">
        <v>4</v>
      </c>
      <c r="C6043" t="s">
        <v>68</v>
      </c>
      <c r="D6043" t="s">
        <v>91</v>
      </c>
      <c r="E6043" t="s">
        <v>78</v>
      </c>
      <c r="F6043" t="s">
        <v>35</v>
      </c>
      <c r="G6043">
        <v>4</v>
      </c>
      <c r="H6043">
        <v>5</v>
      </c>
      <c r="I6043">
        <v>2014</v>
      </c>
      <c r="J6043" t="s">
        <v>60</v>
      </c>
      <c r="K6043">
        <v>2.44</v>
      </c>
      <c r="L6043">
        <v>0.71499999999999997</v>
      </c>
      <c r="M6043" s="54">
        <v>4.165</v>
      </c>
      <c r="N6043">
        <v>27</v>
      </c>
      <c r="O6043" t="s">
        <v>44</v>
      </c>
      <c r="P6043">
        <v>19.245008972987499</v>
      </c>
    </row>
    <row r="6044" spans="1:16" x14ac:dyDescent="0.25">
      <c r="A6044" s="20" t="s">
        <v>17309</v>
      </c>
      <c r="B6044">
        <v>4</v>
      </c>
      <c r="C6044" t="s">
        <v>68</v>
      </c>
      <c r="D6044" t="s">
        <v>91</v>
      </c>
      <c r="E6044" t="s">
        <v>78</v>
      </c>
      <c r="F6044" t="s">
        <v>35</v>
      </c>
      <c r="G6044">
        <v>5</v>
      </c>
      <c r="H6044">
        <v>5</v>
      </c>
      <c r="I6044">
        <v>2014</v>
      </c>
      <c r="J6044" t="s">
        <v>60</v>
      </c>
      <c r="K6044" t="s">
        <v>44</v>
      </c>
      <c r="L6044" t="s">
        <v>44</v>
      </c>
      <c r="M6044" s="54" t="s">
        <v>44</v>
      </c>
      <c r="N6044">
        <v>18</v>
      </c>
      <c r="O6044" t="s">
        <v>44</v>
      </c>
      <c r="P6044">
        <v>23.570226039551599</v>
      </c>
    </row>
    <row r="6045" spans="1:16" x14ac:dyDescent="0.25">
      <c r="A6045" s="20" t="s">
        <v>21980</v>
      </c>
      <c r="B6045">
        <v>4</v>
      </c>
      <c r="C6045" t="s">
        <v>68</v>
      </c>
      <c r="D6045" t="s">
        <v>91</v>
      </c>
      <c r="E6045" t="s">
        <v>78</v>
      </c>
      <c r="F6045" t="s">
        <v>35</v>
      </c>
      <c r="G6045">
        <v>4</v>
      </c>
      <c r="H6045">
        <v>5</v>
      </c>
      <c r="I6045">
        <v>2014</v>
      </c>
      <c r="J6045" t="s">
        <v>61</v>
      </c>
      <c r="K6045" t="s">
        <v>44</v>
      </c>
      <c r="L6045" t="s">
        <v>44</v>
      </c>
      <c r="M6045" s="54" t="s">
        <v>44</v>
      </c>
      <c r="N6045">
        <v>1</v>
      </c>
      <c r="O6045" t="s">
        <v>44</v>
      </c>
      <c r="P6045">
        <v>100</v>
      </c>
    </row>
    <row r="6046" spans="1:16" x14ac:dyDescent="0.25">
      <c r="A6046" s="20" t="s">
        <v>17310</v>
      </c>
      <c r="B6046">
        <v>4</v>
      </c>
      <c r="C6046" t="s">
        <v>68</v>
      </c>
      <c r="D6046" t="s">
        <v>91</v>
      </c>
      <c r="E6046" t="s">
        <v>78</v>
      </c>
      <c r="F6046" t="s">
        <v>35</v>
      </c>
      <c r="G6046">
        <v>4</v>
      </c>
      <c r="H6046">
        <v>5</v>
      </c>
      <c r="I6046">
        <v>2014</v>
      </c>
      <c r="J6046" t="s">
        <v>62</v>
      </c>
      <c r="K6046" t="s">
        <v>44</v>
      </c>
      <c r="L6046" t="s">
        <v>44</v>
      </c>
      <c r="M6046" s="54" t="s">
        <v>44</v>
      </c>
      <c r="N6046">
        <v>2</v>
      </c>
      <c r="O6046" t="s">
        <v>44</v>
      </c>
      <c r="P6046">
        <v>70.710678118654698</v>
      </c>
    </row>
    <row r="6047" spans="1:16" x14ac:dyDescent="0.25">
      <c r="A6047" s="20" t="s">
        <v>17311</v>
      </c>
      <c r="B6047">
        <v>4</v>
      </c>
      <c r="C6047" t="s">
        <v>68</v>
      </c>
      <c r="D6047" t="s">
        <v>91</v>
      </c>
      <c r="E6047" t="s">
        <v>78</v>
      </c>
      <c r="F6047" t="s">
        <v>35</v>
      </c>
      <c r="G6047">
        <v>2</v>
      </c>
      <c r="H6047">
        <v>5</v>
      </c>
      <c r="I6047">
        <v>2014</v>
      </c>
      <c r="J6047" t="s">
        <v>75</v>
      </c>
      <c r="K6047">
        <v>0.82499999999999996</v>
      </c>
      <c r="L6047">
        <v>0.4</v>
      </c>
      <c r="M6047" s="54">
        <v>1.2</v>
      </c>
      <c r="N6047" t="s">
        <v>44</v>
      </c>
      <c r="O6047" t="s">
        <v>44</v>
      </c>
      <c r="P6047">
        <v>-99</v>
      </c>
    </row>
    <row r="6048" spans="1:16" x14ac:dyDescent="0.25">
      <c r="A6048" s="20" t="s">
        <v>17311</v>
      </c>
      <c r="B6048">
        <v>4</v>
      </c>
      <c r="C6048" t="s">
        <v>68</v>
      </c>
      <c r="D6048" t="s">
        <v>91</v>
      </c>
      <c r="E6048" t="s">
        <v>78</v>
      </c>
      <c r="F6048" t="s">
        <v>35</v>
      </c>
      <c r="G6048">
        <v>2</v>
      </c>
      <c r="H6048">
        <v>5</v>
      </c>
      <c r="I6048">
        <v>2014</v>
      </c>
      <c r="J6048" t="s">
        <v>75</v>
      </c>
      <c r="K6048" t="s">
        <v>44</v>
      </c>
      <c r="L6048" t="s">
        <v>44</v>
      </c>
      <c r="M6048" s="54" t="s">
        <v>44</v>
      </c>
      <c r="N6048" t="s">
        <v>44</v>
      </c>
      <c r="O6048" t="s">
        <v>44</v>
      </c>
      <c r="P6048">
        <v>-99</v>
      </c>
    </row>
    <row r="6049" spans="1:16" x14ac:dyDescent="0.25">
      <c r="A6049" s="20" t="s">
        <v>17311</v>
      </c>
      <c r="B6049">
        <v>4</v>
      </c>
      <c r="C6049" t="s">
        <v>68</v>
      </c>
      <c r="D6049" t="s">
        <v>91</v>
      </c>
      <c r="E6049" t="s">
        <v>78</v>
      </c>
      <c r="F6049" t="s">
        <v>35</v>
      </c>
      <c r="G6049">
        <v>2</v>
      </c>
      <c r="H6049">
        <v>5</v>
      </c>
      <c r="I6049">
        <v>2014</v>
      </c>
      <c r="J6049" t="s">
        <v>75</v>
      </c>
      <c r="K6049" t="s">
        <v>44</v>
      </c>
      <c r="L6049" t="s">
        <v>44</v>
      </c>
      <c r="M6049" s="54" t="s">
        <v>44</v>
      </c>
      <c r="N6049" t="s">
        <v>44</v>
      </c>
      <c r="O6049" t="s">
        <v>44</v>
      </c>
      <c r="P6049">
        <v>-99</v>
      </c>
    </row>
    <row r="6050" spans="1:16" x14ac:dyDescent="0.25">
      <c r="A6050" s="20" t="s">
        <v>17311</v>
      </c>
      <c r="B6050">
        <v>4</v>
      </c>
      <c r="C6050" t="s">
        <v>68</v>
      </c>
      <c r="D6050" t="s">
        <v>91</v>
      </c>
      <c r="E6050" t="s">
        <v>78</v>
      </c>
      <c r="F6050" t="s">
        <v>35</v>
      </c>
      <c r="G6050">
        <v>2</v>
      </c>
      <c r="H6050">
        <v>5</v>
      </c>
      <c r="I6050">
        <v>2014</v>
      </c>
      <c r="J6050" t="s">
        <v>75</v>
      </c>
      <c r="K6050" t="s">
        <v>44</v>
      </c>
      <c r="L6050" t="s">
        <v>44</v>
      </c>
      <c r="M6050" s="54" t="s">
        <v>44</v>
      </c>
      <c r="N6050" t="s">
        <v>44</v>
      </c>
      <c r="O6050" t="s">
        <v>44</v>
      </c>
      <c r="P6050">
        <v>-99</v>
      </c>
    </row>
    <row r="6051" spans="1:16" x14ac:dyDescent="0.25">
      <c r="A6051" s="20" t="s">
        <v>17311</v>
      </c>
      <c r="B6051">
        <v>4</v>
      </c>
      <c r="C6051" t="s">
        <v>68</v>
      </c>
      <c r="D6051" t="s">
        <v>91</v>
      </c>
      <c r="E6051" t="s">
        <v>78</v>
      </c>
      <c r="F6051" t="s">
        <v>35</v>
      </c>
      <c r="G6051">
        <v>2</v>
      </c>
      <c r="H6051">
        <v>5</v>
      </c>
      <c r="I6051">
        <v>2014</v>
      </c>
      <c r="J6051" t="s">
        <v>75</v>
      </c>
      <c r="K6051" t="s">
        <v>44</v>
      </c>
      <c r="L6051" t="s">
        <v>44</v>
      </c>
      <c r="M6051" s="54" t="s">
        <v>44</v>
      </c>
      <c r="N6051" t="s">
        <v>44</v>
      </c>
      <c r="O6051" t="s">
        <v>44</v>
      </c>
      <c r="P6051">
        <v>-99</v>
      </c>
    </row>
    <row r="6052" spans="1:16" x14ac:dyDescent="0.25">
      <c r="A6052" s="20" t="s">
        <v>17311</v>
      </c>
      <c r="B6052">
        <v>4</v>
      </c>
      <c r="C6052" t="s">
        <v>68</v>
      </c>
      <c r="D6052" t="s">
        <v>91</v>
      </c>
      <c r="E6052" t="s">
        <v>78</v>
      </c>
      <c r="F6052" t="s">
        <v>35</v>
      </c>
      <c r="G6052">
        <v>2</v>
      </c>
      <c r="H6052">
        <v>5</v>
      </c>
      <c r="I6052">
        <v>2014</v>
      </c>
      <c r="J6052" t="s">
        <v>75</v>
      </c>
      <c r="K6052" t="s">
        <v>44</v>
      </c>
      <c r="L6052" t="s">
        <v>44</v>
      </c>
      <c r="M6052" s="54" t="s">
        <v>44</v>
      </c>
      <c r="N6052" t="s">
        <v>44</v>
      </c>
      <c r="O6052" t="s">
        <v>44</v>
      </c>
      <c r="P6052">
        <v>-99</v>
      </c>
    </row>
    <row r="6053" spans="1:16" x14ac:dyDescent="0.25">
      <c r="A6053" s="20" t="s">
        <v>17311</v>
      </c>
      <c r="B6053">
        <v>4</v>
      </c>
      <c r="C6053" t="s">
        <v>68</v>
      </c>
      <c r="D6053" t="s">
        <v>91</v>
      </c>
      <c r="E6053" t="s">
        <v>78</v>
      </c>
      <c r="F6053" t="s">
        <v>35</v>
      </c>
      <c r="G6053">
        <v>2</v>
      </c>
      <c r="H6053">
        <v>5</v>
      </c>
      <c r="I6053">
        <v>2014</v>
      </c>
      <c r="J6053" t="s">
        <v>75</v>
      </c>
      <c r="K6053" t="s">
        <v>44</v>
      </c>
      <c r="L6053" t="s">
        <v>44</v>
      </c>
      <c r="M6053" s="54" t="s">
        <v>44</v>
      </c>
      <c r="N6053" t="s">
        <v>44</v>
      </c>
      <c r="O6053" t="s">
        <v>44</v>
      </c>
      <c r="P6053">
        <v>-99</v>
      </c>
    </row>
    <row r="6054" spans="1:16" x14ac:dyDescent="0.25">
      <c r="A6054" s="20" t="s">
        <v>17311</v>
      </c>
      <c r="B6054">
        <v>4</v>
      </c>
      <c r="C6054" t="s">
        <v>68</v>
      </c>
      <c r="D6054" t="s">
        <v>91</v>
      </c>
      <c r="E6054" t="s">
        <v>78</v>
      </c>
      <c r="F6054" t="s">
        <v>35</v>
      </c>
      <c r="G6054">
        <v>2</v>
      </c>
      <c r="H6054">
        <v>5</v>
      </c>
      <c r="I6054">
        <v>2014</v>
      </c>
      <c r="J6054" t="s">
        <v>75</v>
      </c>
      <c r="K6054" t="s">
        <v>44</v>
      </c>
      <c r="L6054" t="s">
        <v>44</v>
      </c>
      <c r="M6054" s="54" t="s">
        <v>44</v>
      </c>
      <c r="N6054" t="s">
        <v>44</v>
      </c>
      <c r="O6054" t="s">
        <v>44</v>
      </c>
      <c r="P6054">
        <v>-99</v>
      </c>
    </row>
    <row r="6055" spans="1:16" x14ac:dyDescent="0.25">
      <c r="A6055" s="20" t="s">
        <v>17311</v>
      </c>
      <c r="B6055">
        <v>4</v>
      </c>
      <c r="C6055" t="s">
        <v>68</v>
      </c>
      <c r="D6055" t="s">
        <v>91</v>
      </c>
      <c r="E6055" t="s">
        <v>78</v>
      </c>
      <c r="F6055" t="s">
        <v>35</v>
      </c>
      <c r="G6055">
        <v>2</v>
      </c>
      <c r="H6055">
        <v>5</v>
      </c>
      <c r="I6055">
        <v>2014</v>
      </c>
      <c r="J6055" t="s">
        <v>75</v>
      </c>
      <c r="K6055" t="s">
        <v>44</v>
      </c>
      <c r="L6055" t="s">
        <v>44</v>
      </c>
      <c r="M6055" s="54" t="s">
        <v>44</v>
      </c>
      <c r="N6055" t="s">
        <v>44</v>
      </c>
      <c r="O6055" t="s">
        <v>44</v>
      </c>
      <c r="P6055">
        <v>-99</v>
      </c>
    </row>
    <row r="6056" spans="1:16" x14ac:dyDescent="0.25">
      <c r="A6056" s="20" t="s">
        <v>17311</v>
      </c>
      <c r="B6056">
        <v>4</v>
      </c>
      <c r="C6056" t="s">
        <v>68</v>
      </c>
      <c r="D6056" t="s">
        <v>91</v>
      </c>
      <c r="E6056" t="s">
        <v>78</v>
      </c>
      <c r="F6056" t="s">
        <v>35</v>
      </c>
      <c r="G6056">
        <v>2</v>
      </c>
      <c r="H6056">
        <v>5</v>
      </c>
      <c r="I6056">
        <v>2014</v>
      </c>
      <c r="J6056" t="s">
        <v>75</v>
      </c>
      <c r="K6056" t="s">
        <v>44</v>
      </c>
      <c r="L6056" t="s">
        <v>44</v>
      </c>
      <c r="M6056" s="54" t="s">
        <v>44</v>
      </c>
      <c r="N6056" t="s">
        <v>44</v>
      </c>
      <c r="O6056" t="s">
        <v>44</v>
      </c>
      <c r="P6056">
        <v>-99</v>
      </c>
    </row>
    <row r="6057" spans="1:16" x14ac:dyDescent="0.25">
      <c r="A6057" s="20" t="s">
        <v>17311</v>
      </c>
      <c r="B6057">
        <v>4</v>
      </c>
      <c r="C6057" t="s">
        <v>68</v>
      </c>
      <c r="D6057" t="s">
        <v>91</v>
      </c>
      <c r="E6057" t="s">
        <v>78</v>
      </c>
      <c r="F6057" t="s">
        <v>35</v>
      </c>
      <c r="G6057">
        <v>2</v>
      </c>
      <c r="H6057">
        <v>5</v>
      </c>
      <c r="I6057">
        <v>2014</v>
      </c>
      <c r="J6057" t="s">
        <v>75</v>
      </c>
      <c r="K6057" t="s">
        <v>44</v>
      </c>
      <c r="L6057" t="s">
        <v>44</v>
      </c>
      <c r="M6057" s="54" t="s">
        <v>44</v>
      </c>
      <c r="N6057" t="s">
        <v>44</v>
      </c>
      <c r="O6057" t="s">
        <v>44</v>
      </c>
      <c r="P6057">
        <v>-99</v>
      </c>
    </row>
    <row r="6058" spans="1:16" x14ac:dyDescent="0.25">
      <c r="A6058" s="20" t="s">
        <v>17311</v>
      </c>
      <c r="B6058">
        <v>4</v>
      </c>
      <c r="C6058" t="s">
        <v>68</v>
      </c>
      <c r="D6058" t="s">
        <v>91</v>
      </c>
      <c r="E6058" t="s">
        <v>78</v>
      </c>
      <c r="F6058" t="s">
        <v>35</v>
      </c>
      <c r="G6058">
        <v>2</v>
      </c>
      <c r="H6058">
        <v>5</v>
      </c>
      <c r="I6058">
        <v>2014</v>
      </c>
      <c r="J6058" t="s">
        <v>75</v>
      </c>
      <c r="K6058">
        <v>1.9359999999999999</v>
      </c>
      <c r="L6058">
        <v>0.7</v>
      </c>
      <c r="M6058" s="54">
        <v>3.2</v>
      </c>
      <c r="N6058" t="s">
        <v>44</v>
      </c>
      <c r="O6058" t="s">
        <v>44</v>
      </c>
      <c r="P6058">
        <v>-99</v>
      </c>
    </row>
    <row r="6059" spans="1:16" x14ac:dyDescent="0.25">
      <c r="A6059" s="20" t="s">
        <v>17312</v>
      </c>
      <c r="B6059">
        <v>4</v>
      </c>
      <c r="C6059" t="s">
        <v>68</v>
      </c>
      <c r="D6059" t="s">
        <v>91</v>
      </c>
      <c r="E6059" t="s">
        <v>78</v>
      </c>
      <c r="F6059" t="s">
        <v>35</v>
      </c>
      <c r="G6059">
        <v>3</v>
      </c>
      <c r="H6059">
        <v>5</v>
      </c>
      <c r="I6059">
        <v>2014</v>
      </c>
      <c r="J6059" t="s">
        <v>75</v>
      </c>
      <c r="K6059">
        <v>0.875</v>
      </c>
      <c r="L6059">
        <v>0.4</v>
      </c>
      <c r="M6059" s="54">
        <v>1.3</v>
      </c>
      <c r="N6059" t="s">
        <v>44</v>
      </c>
      <c r="O6059" t="s">
        <v>44</v>
      </c>
      <c r="P6059">
        <v>-99</v>
      </c>
    </row>
    <row r="6060" spans="1:16" x14ac:dyDescent="0.25">
      <c r="A6060" s="20" t="s">
        <v>17312</v>
      </c>
      <c r="B6060">
        <v>4</v>
      </c>
      <c r="C6060" t="s">
        <v>68</v>
      </c>
      <c r="D6060" t="s">
        <v>91</v>
      </c>
      <c r="E6060" t="s">
        <v>78</v>
      </c>
      <c r="F6060" t="s">
        <v>35</v>
      </c>
      <c r="G6060">
        <v>3</v>
      </c>
      <c r="H6060">
        <v>5</v>
      </c>
      <c r="I6060">
        <v>2014</v>
      </c>
      <c r="J6060" t="s">
        <v>75</v>
      </c>
      <c r="K6060" t="s">
        <v>44</v>
      </c>
      <c r="L6060" t="s">
        <v>44</v>
      </c>
      <c r="M6060" s="54" t="s">
        <v>44</v>
      </c>
      <c r="N6060" t="s">
        <v>44</v>
      </c>
      <c r="O6060" t="s">
        <v>44</v>
      </c>
      <c r="P6060">
        <v>-99</v>
      </c>
    </row>
    <row r="6061" spans="1:16" x14ac:dyDescent="0.25">
      <c r="A6061" s="20" t="s">
        <v>17312</v>
      </c>
      <c r="B6061">
        <v>4</v>
      </c>
      <c r="C6061" t="s">
        <v>68</v>
      </c>
      <c r="D6061" t="s">
        <v>91</v>
      </c>
      <c r="E6061" t="s">
        <v>78</v>
      </c>
      <c r="F6061" t="s">
        <v>35</v>
      </c>
      <c r="G6061">
        <v>3</v>
      </c>
      <c r="H6061">
        <v>5</v>
      </c>
      <c r="I6061">
        <v>2014</v>
      </c>
      <c r="J6061" t="s">
        <v>75</v>
      </c>
      <c r="K6061" t="s">
        <v>44</v>
      </c>
      <c r="L6061" t="s">
        <v>44</v>
      </c>
      <c r="M6061" s="54" t="s">
        <v>44</v>
      </c>
      <c r="N6061" t="s">
        <v>44</v>
      </c>
      <c r="O6061" t="s">
        <v>44</v>
      </c>
      <c r="P6061">
        <v>-99</v>
      </c>
    </row>
    <row r="6062" spans="1:16" x14ac:dyDescent="0.25">
      <c r="A6062" s="20" t="s">
        <v>17312</v>
      </c>
      <c r="B6062">
        <v>4</v>
      </c>
      <c r="C6062" t="s">
        <v>68</v>
      </c>
      <c r="D6062" t="s">
        <v>91</v>
      </c>
      <c r="E6062" t="s">
        <v>78</v>
      </c>
      <c r="F6062" t="s">
        <v>35</v>
      </c>
      <c r="G6062">
        <v>3</v>
      </c>
      <c r="H6062">
        <v>5</v>
      </c>
      <c r="I6062">
        <v>2014</v>
      </c>
      <c r="J6062" t="s">
        <v>75</v>
      </c>
      <c r="K6062" t="s">
        <v>44</v>
      </c>
      <c r="L6062" t="s">
        <v>44</v>
      </c>
      <c r="M6062" s="54" t="s">
        <v>44</v>
      </c>
      <c r="N6062" t="s">
        <v>44</v>
      </c>
      <c r="O6062" t="s">
        <v>44</v>
      </c>
      <c r="P6062">
        <v>-99</v>
      </c>
    </row>
    <row r="6063" spans="1:16" x14ac:dyDescent="0.25">
      <c r="A6063" s="20" t="s">
        <v>17312</v>
      </c>
      <c r="B6063">
        <v>4</v>
      </c>
      <c r="C6063" t="s">
        <v>68</v>
      </c>
      <c r="D6063" t="s">
        <v>91</v>
      </c>
      <c r="E6063" t="s">
        <v>78</v>
      </c>
      <c r="F6063" t="s">
        <v>35</v>
      </c>
      <c r="G6063">
        <v>3</v>
      </c>
      <c r="H6063">
        <v>5</v>
      </c>
      <c r="I6063">
        <v>2014</v>
      </c>
      <c r="J6063" t="s">
        <v>75</v>
      </c>
      <c r="K6063" t="s">
        <v>44</v>
      </c>
      <c r="L6063" t="s">
        <v>44</v>
      </c>
      <c r="M6063" s="54" t="s">
        <v>44</v>
      </c>
      <c r="N6063" t="s">
        <v>44</v>
      </c>
      <c r="O6063" t="s">
        <v>44</v>
      </c>
      <c r="P6063">
        <v>-99</v>
      </c>
    </row>
    <row r="6064" spans="1:16" x14ac:dyDescent="0.25">
      <c r="A6064" s="20" t="s">
        <v>17312</v>
      </c>
      <c r="B6064">
        <v>4</v>
      </c>
      <c r="C6064" t="s">
        <v>68</v>
      </c>
      <c r="D6064" t="s">
        <v>91</v>
      </c>
      <c r="E6064" t="s">
        <v>78</v>
      </c>
      <c r="F6064" t="s">
        <v>35</v>
      </c>
      <c r="G6064">
        <v>3</v>
      </c>
      <c r="H6064">
        <v>5</v>
      </c>
      <c r="I6064">
        <v>2014</v>
      </c>
      <c r="J6064" t="s">
        <v>75</v>
      </c>
      <c r="K6064" t="s">
        <v>44</v>
      </c>
      <c r="L6064" t="s">
        <v>44</v>
      </c>
      <c r="M6064" s="54" t="s">
        <v>44</v>
      </c>
      <c r="N6064" t="s">
        <v>44</v>
      </c>
      <c r="O6064" t="s">
        <v>44</v>
      </c>
      <c r="P6064">
        <v>-99</v>
      </c>
    </row>
    <row r="6065" spans="1:16" x14ac:dyDescent="0.25">
      <c r="A6065" s="20" t="s">
        <v>17312</v>
      </c>
      <c r="B6065">
        <v>4</v>
      </c>
      <c r="C6065" t="s">
        <v>68</v>
      </c>
      <c r="D6065" t="s">
        <v>91</v>
      </c>
      <c r="E6065" t="s">
        <v>78</v>
      </c>
      <c r="F6065" t="s">
        <v>35</v>
      </c>
      <c r="G6065">
        <v>3</v>
      </c>
      <c r="H6065">
        <v>5</v>
      </c>
      <c r="I6065">
        <v>2014</v>
      </c>
      <c r="J6065" t="s">
        <v>75</v>
      </c>
      <c r="K6065" t="s">
        <v>44</v>
      </c>
      <c r="L6065" t="s">
        <v>44</v>
      </c>
      <c r="M6065" s="54" t="s">
        <v>44</v>
      </c>
      <c r="N6065" t="s">
        <v>44</v>
      </c>
      <c r="O6065" t="s">
        <v>44</v>
      </c>
      <c r="P6065">
        <v>-99</v>
      </c>
    </row>
    <row r="6066" spans="1:16" x14ac:dyDescent="0.25">
      <c r="A6066" s="20" t="s">
        <v>17312</v>
      </c>
      <c r="B6066">
        <v>4</v>
      </c>
      <c r="C6066" t="s">
        <v>68</v>
      </c>
      <c r="D6066" t="s">
        <v>91</v>
      </c>
      <c r="E6066" t="s">
        <v>78</v>
      </c>
      <c r="F6066" t="s">
        <v>35</v>
      </c>
      <c r="G6066">
        <v>3</v>
      </c>
      <c r="H6066">
        <v>5</v>
      </c>
      <c r="I6066">
        <v>2014</v>
      </c>
      <c r="J6066" t="s">
        <v>75</v>
      </c>
      <c r="K6066" t="s">
        <v>44</v>
      </c>
      <c r="L6066" t="s">
        <v>44</v>
      </c>
      <c r="M6066" s="54" t="s">
        <v>44</v>
      </c>
      <c r="N6066" t="s">
        <v>44</v>
      </c>
      <c r="O6066" t="s">
        <v>44</v>
      </c>
      <c r="P6066">
        <v>-99</v>
      </c>
    </row>
    <row r="6067" spans="1:16" x14ac:dyDescent="0.25">
      <c r="A6067" s="20" t="s">
        <v>17312</v>
      </c>
      <c r="B6067">
        <v>4</v>
      </c>
      <c r="C6067" t="s">
        <v>68</v>
      </c>
      <c r="D6067" t="s">
        <v>91</v>
      </c>
      <c r="E6067" t="s">
        <v>78</v>
      </c>
      <c r="F6067" t="s">
        <v>35</v>
      </c>
      <c r="G6067">
        <v>3</v>
      </c>
      <c r="H6067">
        <v>5</v>
      </c>
      <c r="I6067">
        <v>2014</v>
      </c>
      <c r="J6067" t="s">
        <v>75</v>
      </c>
      <c r="K6067" t="s">
        <v>44</v>
      </c>
      <c r="L6067" t="s">
        <v>44</v>
      </c>
      <c r="M6067" s="54" t="s">
        <v>44</v>
      </c>
      <c r="N6067" t="s">
        <v>44</v>
      </c>
      <c r="O6067" t="s">
        <v>44</v>
      </c>
      <c r="P6067">
        <v>-99</v>
      </c>
    </row>
    <row r="6068" spans="1:16" x14ac:dyDescent="0.25">
      <c r="A6068" s="20" t="s">
        <v>17312</v>
      </c>
      <c r="B6068">
        <v>4</v>
      </c>
      <c r="C6068" t="s">
        <v>68</v>
      </c>
      <c r="D6068" t="s">
        <v>91</v>
      </c>
      <c r="E6068" t="s">
        <v>78</v>
      </c>
      <c r="F6068" t="s">
        <v>35</v>
      </c>
      <c r="G6068">
        <v>3</v>
      </c>
      <c r="H6068">
        <v>5</v>
      </c>
      <c r="I6068">
        <v>2014</v>
      </c>
      <c r="J6068" t="s">
        <v>75</v>
      </c>
      <c r="K6068" t="s">
        <v>44</v>
      </c>
      <c r="L6068" t="s">
        <v>44</v>
      </c>
      <c r="M6068" s="54" t="s">
        <v>44</v>
      </c>
      <c r="N6068" t="s">
        <v>44</v>
      </c>
      <c r="O6068" t="s">
        <v>44</v>
      </c>
      <c r="P6068">
        <v>-99</v>
      </c>
    </row>
    <row r="6069" spans="1:16" x14ac:dyDescent="0.25">
      <c r="A6069" s="20" t="s">
        <v>17312</v>
      </c>
      <c r="B6069">
        <v>4</v>
      </c>
      <c r="C6069" t="s">
        <v>68</v>
      </c>
      <c r="D6069" t="s">
        <v>91</v>
      </c>
      <c r="E6069" t="s">
        <v>78</v>
      </c>
      <c r="F6069" t="s">
        <v>35</v>
      </c>
      <c r="G6069">
        <v>3</v>
      </c>
      <c r="H6069">
        <v>5</v>
      </c>
      <c r="I6069">
        <v>2014</v>
      </c>
      <c r="J6069" t="s">
        <v>75</v>
      </c>
      <c r="K6069" t="s">
        <v>44</v>
      </c>
      <c r="L6069" t="s">
        <v>44</v>
      </c>
      <c r="M6069" s="54" t="s">
        <v>44</v>
      </c>
      <c r="N6069" t="s">
        <v>44</v>
      </c>
      <c r="O6069" t="s">
        <v>44</v>
      </c>
      <c r="P6069">
        <v>-99</v>
      </c>
    </row>
    <row r="6070" spans="1:16" x14ac:dyDescent="0.25">
      <c r="A6070" s="20" t="s">
        <v>17312</v>
      </c>
      <c r="B6070">
        <v>4</v>
      </c>
      <c r="C6070" t="s">
        <v>68</v>
      </c>
      <c r="D6070" t="s">
        <v>91</v>
      </c>
      <c r="E6070" t="s">
        <v>78</v>
      </c>
      <c r="F6070" t="s">
        <v>35</v>
      </c>
      <c r="G6070">
        <v>3</v>
      </c>
      <c r="H6070">
        <v>5</v>
      </c>
      <c r="I6070">
        <v>2014</v>
      </c>
      <c r="J6070" t="s">
        <v>75</v>
      </c>
      <c r="K6070">
        <v>2.0529999999999999</v>
      </c>
      <c r="L6070">
        <v>0.8</v>
      </c>
      <c r="M6070" s="54">
        <v>3.3</v>
      </c>
      <c r="N6070" t="s">
        <v>44</v>
      </c>
      <c r="O6070" t="s">
        <v>44</v>
      </c>
      <c r="P6070">
        <v>-99</v>
      </c>
    </row>
    <row r="6071" spans="1:16" x14ac:dyDescent="0.25">
      <c r="A6071" s="20" t="s">
        <v>17313</v>
      </c>
      <c r="B6071">
        <v>4</v>
      </c>
      <c r="C6071" t="s">
        <v>68</v>
      </c>
      <c r="D6071" t="s">
        <v>91</v>
      </c>
      <c r="E6071" t="s">
        <v>78</v>
      </c>
      <c r="F6071" t="s">
        <v>35</v>
      </c>
      <c r="G6071">
        <v>4</v>
      </c>
      <c r="H6071">
        <v>5</v>
      </c>
      <c r="I6071">
        <v>2014</v>
      </c>
      <c r="J6071" t="s">
        <v>75</v>
      </c>
      <c r="K6071">
        <v>1.149</v>
      </c>
      <c r="L6071">
        <v>0.6</v>
      </c>
      <c r="M6071" s="54">
        <v>1.7</v>
      </c>
      <c r="N6071" t="s">
        <v>44</v>
      </c>
      <c r="O6071" t="s">
        <v>44</v>
      </c>
      <c r="P6071">
        <v>-99</v>
      </c>
    </row>
    <row r="6072" spans="1:16" x14ac:dyDescent="0.25">
      <c r="A6072" s="20" t="s">
        <v>17313</v>
      </c>
      <c r="B6072">
        <v>4</v>
      </c>
      <c r="C6072" t="s">
        <v>68</v>
      </c>
      <c r="D6072" t="s">
        <v>91</v>
      </c>
      <c r="E6072" t="s">
        <v>78</v>
      </c>
      <c r="F6072" t="s">
        <v>35</v>
      </c>
      <c r="G6072">
        <v>4</v>
      </c>
      <c r="H6072">
        <v>5</v>
      </c>
      <c r="I6072">
        <v>2014</v>
      </c>
      <c r="J6072" t="s">
        <v>75</v>
      </c>
      <c r="K6072" t="s">
        <v>44</v>
      </c>
      <c r="L6072" t="s">
        <v>44</v>
      </c>
      <c r="M6072" s="54" t="s">
        <v>44</v>
      </c>
      <c r="N6072" t="s">
        <v>44</v>
      </c>
      <c r="O6072" t="s">
        <v>44</v>
      </c>
      <c r="P6072">
        <v>-99</v>
      </c>
    </row>
    <row r="6073" spans="1:16" x14ac:dyDescent="0.25">
      <c r="A6073" s="20" t="s">
        <v>17313</v>
      </c>
      <c r="B6073">
        <v>4</v>
      </c>
      <c r="C6073" t="s">
        <v>68</v>
      </c>
      <c r="D6073" t="s">
        <v>91</v>
      </c>
      <c r="E6073" t="s">
        <v>78</v>
      </c>
      <c r="F6073" t="s">
        <v>35</v>
      </c>
      <c r="G6073">
        <v>4</v>
      </c>
      <c r="H6073">
        <v>5</v>
      </c>
      <c r="I6073">
        <v>2014</v>
      </c>
      <c r="J6073" t="s">
        <v>75</v>
      </c>
      <c r="K6073" t="s">
        <v>44</v>
      </c>
      <c r="L6073" t="s">
        <v>44</v>
      </c>
      <c r="M6073" s="54" t="s">
        <v>44</v>
      </c>
      <c r="N6073" t="s">
        <v>44</v>
      </c>
      <c r="O6073" t="s">
        <v>44</v>
      </c>
      <c r="P6073">
        <v>-99</v>
      </c>
    </row>
    <row r="6074" spans="1:16" x14ac:dyDescent="0.25">
      <c r="A6074" s="20" t="s">
        <v>17313</v>
      </c>
      <c r="B6074">
        <v>4</v>
      </c>
      <c r="C6074" t="s">
        <v>68</v>
      </c>
      <c r="D6074" t="s">
        <v>91</v>
      </c>
      <c r="E6074" t="s">
        <v>78</v>
      </c>
      <c r="F6074" t="s">
        <v>35</v>
      </c>
      <c r="G6074">
        <v>4</v>
      </c>
      <c r="H6074">
        <v>5</v>
      </c>
      <c r="I6074">
        <v>2014</v>
      </c>
      <c r="J6074" t="s">
        <v>75</v>
      </c>
      <c r="K6074" t="s">
        <v>44</v>
      </c>
      <c r="L6074" t="s">
        <v>44</v>
      </c>
      <c r="M6074" s="54" t="s">
        <v>44</v>
      </c>
      <c r="N6074" t="s">
        <v>44</v>
      </c>
      <c r="O6074" t="s">
        <v>44</v>
      </c>
      <c r="P6074">
        <v>-99</v>
      </c>
    </row>
    <row r="6075" spans="1:16" x14ac:dyDescent="0.25">
      <c r="A6075" s="20" t="s">
        <v>17313</v>
      </c>
      <c r="B6075">
        <v>4</v>
      </c>
      <c r="C6075" t="s">
        <v>68</v>
      </c>
      <c r="D6075" t="s">
        <v>91</v>
      </c>
      <c r="E6075" t="s">
        <v>78</v>
      </c>
      <c r="F6075" t="s">
        <v>35</v>
      </c>
      <c r="G6075">
        <v>4</v>
      </c>
      <c r="H6075">
        <v>5</v>
      </c>
      <c r="I6075">
        <v>2014</v>
      </c>
      <c r="J6075" t="s">
        <v>75</v>
      </c>
      <c r="K6075" t="s">
        <v>44</v>
      </c>
      <c r="L6075" t="s">
        <v>44</v>
      </c>
      <c r="M6075" s="54" t="s">
        <v>44</v>
      </c>
      <c r="N6075" t="s">
        <v>44</v>
      </c>
      <c r="O6075" t="s">
        <v>44</v>
      </c>
      <c r="P6075">
        <v>-99</v>
      </c>
    </row>
    <row r="6076" spans="1:16" x14ac:dyDescent="0.25">
      <c r="A6076" s="20" t="s">
        <v>17313</v>
      </c>
      <c r="B6076">
        <v>4</v>
      </c>
      <c r="C6076" t="s">
        <v>68</v>
      </c>
      <c r="D6076" t="s">
        <v>91</v>
      </c>
      <c r="E6076" t="s">
        <v>78</v>
      </c>
      <c r="F6076" t="s">
        <v>35</v>
      </c>
      <c r="G6076">
        <v>4</v>
      </c>
      <c r="H6076">
        <v>5</v>
      </c>
      <c r="I6076">
        <v>2014</v>
      </c>
      <c r="J6076" t="s">
        <v>75</v>
      </c>
      <c r="K6076" t="s">
        <v>44</v>
      </c>
      <c r="L6076" t="s">
        <v>44</v>
      </c>
      <c r="M6076" s="54" t="s">
        <v>44</v>
      </c>
      <c r="N6076" t="s">
        <v>44</v>
      </c>
      <c r="O6076" t="s">
        <v>44</v>
      </c>
      <c r="P6076">
        <v>-99</v>
      </c>
    </row>
    <row r="6077" spans="1:16" x14ac:dyDescent="0.25">
      <c r="A6077" s="20" t="s">
        <v>17313</v>
      </c>
      <c r="B6077">
        <v>4</v>
      </c>
      <c r="C6077" t="s">
        <v>68</v>
      </c>
      <c r="D6077" t="s">
        <v>91</v>
      </c>
      <c r="E6077" t="s">
        <v>78</v>
      </c>
      <c r="F6077" t="s">
        <v>35</v>
      </c>
      <c r="G6077">
        <v>4</v>
      </c>
      <c r="H6077">
        <v>5</v>
      </c>
      <c r="I6077">
        <v>2014</v>
      </c>
      <c r="J6077" t="s">
        <v>75</v>
      </c>
      <c r="K6077" t="s">
        <v>44</v>
      </c>
      <c r="L6077" t="s">
        <v>44</v>
      </c>
      <c r="M6077" s="54" t="s">
        <v>44</v>
      </c>
      <c r="N6077" t="s">
        <v>44</v>
      </c>
      <c r="O6077" t="s">
        <v>44</v>
      </c>
      <c r="P6077">
        <v>-99</v>
      </c>
    </row>
    <row r="6078" spans="1:16" x14ac:dyDescent="0.25">
      <c r="A6078" s="20" t="s">
        <v>17313</v>
      </c>
      <c r="B6078">
        <v>4</v>
      </c>
      <c r="C6078" t="s">
        <v>68</v>
      </c>
      <c r="D6078" t="s">
        <v>91</v>
      </c>
      <c r="E6078" t="s">
        <v>78</v>
      </c>
      <c r="F6078" t="s">
        <v>35</v>
      </c>
      <c r="G6078">
        <v>4</v>
      </c>
      <c r="H6078">
        <v>5</v>
      </c>
      <c r="I6078">
        <v>2014</v>
      </c>
      <c r="J6078" t="s">
        <v>75</v>
      </c>
      <c r="K6078" t="s">
        <v>44</v>
      </c>
      <c r="L6078" t="s">
        <v>44</v>
      </c>
      <c r="M6078" s="54" t="s">
        <v>44</v>
      </c>
      <c r="N6078" t="s">
        <v>44</v>
      </c>
      <c r="O6078" t="s">
        <v>44</v>
      </c>
      <c r="P6078">
        <v>-99</v>
      </c>
    </row>
    <row r="6079" spans="1:16" x14ac:dyDescent="0.25">
      <c r="A6079" s="20" t="s">
        <v>17313</v>
      </c>
      <c r="B6079">
        <v>4</v>
      </c>
      <c r="C6079" t="s">
        <v>68</v>
      </c>
      <c r="D6079" t="s">
        <v>91</v>
      </c>
      <c r="E6079" t="s">
        <v>78</v>
      </c>
      <c r="F6079" t="s">
        <v>35</v>
      </c>
      <c r="G6079">
        <v>4</v>
      </c>
      <c r="H6079">
        <v>5</v>
      </c>
      <c r="I6079">
        <v>2014</v>
      </c>
      <c r="J6079" t="s">
        <v>75</v>
      </c>
      <c r="K6079" t="s">
        <v>44</v>
      </c>
      <c r="L6079" t="s">
        <v>44</v>
      </c>
      <c r="M6079" s="54" t="s">
        <v>44</v>
      </c>
      <c r="N6079" t="s">
        <v>44</v>
      </c>
      <c r="O6079" t="s">
        <v>44</v>
      </c>
      <c r="P6079">
        <v>-99</v>
      </c>
    </row>
    <row r="6080" spans="1:16" x14ac:dyDescent="0.25">
      <c r="A6080" s="20" t="s">
        <v>17313</v>
      </c>
      <c r="B6080">
        <v>4</v>
      </c>
      <c r="C6080" t="s">
        <v>68</v>
      </c>
      <c r="D6080" t="s">
        <v>91</v>
      </c>
      <c r="E6080" t="s">
        <v>78</v>
      </c>
      <c r="F6080" t="s">
        <v>35</v>
      </c>
      <c r="G6080">
        <v>4</v>
      </c>
      <c r="H6080">
        <v>5</v>
      </c>
      <c r="I6080">
        <v>2014</v>
      </c>
      <c r="J6080" t="s">
        <v>75</v>
      </c>
      <c r="K6080" t="s">
        <v>44</v>
      </c>
      <c r="L6080" t="s">
        <v>44</v>
      </c>
      <c r="M6080" s="54" t="s">
        <v>44</v>
      </c>
      <c r="N6080" t="s">
        <v>44</v>
      </c>
      <c r="O6080" t="s">
        <v>44</v>
      </c>
      <c r="P6080">
        <v>-99</v>
      </c>
    </row>
    <row r="6081" spans="1:16" x14ac:dyDescent="0.25">
      <c r="A6081" s="20" t="s">
        <v>17313</v>
      </c>
      <c r="B6081">
        <v>4</v>
      </c>
      <c r="C6081" t="s">
        <v>68</v>
      </c>
      <c r="D6081" t="s">
        <v>91</v>
      </c>
      <c r="E6081" t="s">
        <v>78</v>
      </c>
      <c r="F6081" t="s">
        <v>35</v>
      </c>
      <c r="G6081">
        <v>4</v>
      </c>
      <c r="H6081">
        <v>5</v>
      </c>
      <c r="I6081">
        <v>2014</v>
      </c>
      <c r="J6081" t="s">
        <v>75</v>
      </c>
      <c r="K6081" t="s">
        <v>44</v>
      </c>
      <c r="L6081" t="s">
        <v>44</v>
      </c>
      <c r="M6081" s="54" t="s">
        <v>44</v>
      </c>
      <c r="N6081" t="s">
        <v>44</v>
      </c>
      <c r="O6081" t="s">
        <v>44</v>
      </c>
      <c r="P6081">
        <v>-99</v>
      </c>
    </row>
    <row r="6082" spans="1:16" x14ac:dyDescent="0.25">
      <c r="A6082" s="20" t="s">
        <v>17313</v>
      </c>
      <c r="B6082">
        <v>4</v>
      </c>
      <c r="C6082" t="s">
        <v>68</v>
      </c>
      <c r="D6082" t="s">
        <v>91</v>
      </c>
      <c r="E6082" t="s">
        <v>78</v>
      </c>
      <c r="F6082" t="s">
        <v>35</v>
      </c>
      <c r="G6082">
        <v>4</v>
      </c>
      <c r="H6082">
        <v>5</v>
      </c>
      <c r="I6082">
        <v>2014</v>
      </c>
      <c r="J6082" t="s">
        <v>75</v>
      </c>
      <c r="K6082">
        <v>2.6970000000000001</v>
      </c>
      <c r="L6082">
        <v>1</v>
      </c>
      <c r="M6082" s="54">
        <v>4.4000000000000004</v>
      </c>
      <c r="N6082" t="s">
        <v>44</v>
      </c>
      <c r="O6082" t="s">
        <v>44</v>
      </c>
      <c r="P6082">
        <v>-99</v>
      </c>
    </row>
    <row r="6083" spans="1:16" x14ac:dyDescent="0.25">
      <c r="A6083" s="20" t="s">
        <v>17314</v>
      </c>
      <c r="B6083">
        <v>4</v>
      </c>
      <c r="C6083" t="s">
        <v>68</v>
      </c>
      <c r="D6083" t="s">
        <v>91</v>
      </c>
      <c r="E6083" t="s">
        <v>78</v>
      </c>
      <c r="F6083" t="s">
        <v>35</v>
      </c>
      <c r="G6083">
        <v>5</v>
      </c>
      <c r="H6083">
        <v>5</v>
      </c>
      <c r="I6083">
        <v>2014</v>
      </c>
      <c r="J6083" t="s">
        <v>75</v>
      </c>
      <c r="K6083">
        <v>1.4179999999999999</v>
      </c>
      <c r="L6083">
        <v>0.7</v>
      </c>
      <c r="M6083" s="54">
        <v>2.1</v>
      </c>
      <c r="N6083" t="s">
        <v>44</v>
      </c>
      <c r="O6083" t="s">
        <v>44</v>
      </c>
      <c r="P6083">
        <v>-99</v>
      </c>
    </row>
    <row r="6084" spans="1:16" x14ac:dyDescent="0.25">
      <c r="A6084" s="20" t="s">
        <v>17314</v>
      </c>
      <c r="B6084">
        <v>4</v>
      </c>
      <c r="C6084" t="s">
        <v>68</v>
      </c>
      <c r="D6084" t="s">
        <v>91</v>
      </c>
      <c r="E6084" t="s">
        <v>78</v>
      </c>
      <c r="F6084" t="s">
        <v>35</v>
      </c>
      <c r="G6084">
        <v>5</v>
      </c>
      <c r="H6084">
        <v>5</v>
      </c>
      <c r="I6084">
        <v>2014</v>
      </c>
      <c r="J6084" t="s">
        <v>75</v>
      </c>
      <c r="K6084" t="s">
        <v>44</v>
      </c>
      <c r="L6084" t="s">
        <v>44</v>
      </c>
      <c r="M6084" s="54" t="s">
        <v>44</v>
      </c>
      <c r="N6084" t="s">
        <v>44</v>
      </c>
      <c r="O6084" t="s">
        <v>44</v>
      </c>
      <c r="P6084">
        <v>-99</v>
      </c>
    </row>
    <row r="6085" spans="1:16" x14ac:dyDescent="0.25">
      <c r="A6085" s="20" t="s">
        <v>17314</v>
      </c>
      <c r="B6085">
        <v>4</v>
      </c>
      <c r="C6085" t="s">
        <v>68</v>
      </c>
      <c r="D6085" t="s">
        <v>91</v>
      </c>
      <c r="E6085" t="s">
        <v>78</v>
      </c>
      <c r="F6085" t="s">
        <v>35</v>
      </c>
      <c r="G6085">
        <v>5</v>
      </c>
      <c r="H6085">
        <v>5</v>
      </c>
      <c r="I6085">
        <v>2014</v>
      </c>
      <c r="J6085" t="s">
        <v>75</v>
      </c>
      <c r="K6085" t="s">
        <v>44</v>
      </c>
      <c r="L6085" t="s">
        <v>44</v>
      </c>
      <c r="M6085" s="54" t="s">
        <v>44</v>
      </c>
      <c r="N6085" t="s">
        <v>44</v>
      </c>
      <c r="O6085" t="s">
        <v>44</v>
      </c>
      <c r="P6085">
        <v>-99</v>
      </c>
    </row>
    <row r="6086" spans="1:16" x14ac:dyDescent="0.25">
      <c r="A6086" s="20" t="s">
        <v>17314</v>
      </c>
      <c r="B6086">
        <v>4</v>
      </c>
      <c r="C6086" t="s">
        <v>68</v>
      </c>
      <c r="D6086" t="s">
        <v>91</v>
      </c>
      <c r="E6086" t="s">
        <v>78</v>
      </c>
      <c r="F6086" t="s">
        <v>35</v>
      </c>
      <c r="G6086">
        <v>5</v>
      </c>
      <c r="H6086">
        <v>5</v>
      </c>
      <c r="I6086">
        <v>2014</v>
      </c>
      <c r="J6086" t="s">
        <v>75</v>
      </c>
      <c r="K6086" t="s">
        <v>44</v>
      </c>
      <c r="L6086" t="s">
        <v>44</v>
      </c>
      <c r="M6086" s="54" t="s">
        <v>44</v>
      </c>
      <c r="N6086" t="s">
        <v>44</v>
      </c>
      <c r="O6086" t="s">
        <v>44</v>
      </c>
      <c r="P6086">
        <v>-99</v>
      </c>
    </row>
    <row r="6087" spans="1:16" x14ac:dyDescent="0.25">
      <c r="A6087" s="20" t="s">
        <v>17314</v>
      </c>
      <c r="B6087">
        <v>4</v>
      </c>
      <c r="C6087" t="s">
        <v>68</v>
      </c>
      <c r="D6087" t="s">
        <v>91</v>
      </c>
      <c r="E6087" t="s">
        <v>78</v>
      </c>
      <c r="F6087" t="s">
        <v>35</v>
      </c>
      <c r="G6087">
        <v>5</v>
      </c>
      <c r="H6087">
        <v>5</v>
      </c>
      <c r="I6087">
        <v>2014</v>
      </c>
      <c r="J6087" t="s">
        <v>75</v>
      </c>
      <c r="K6087" t="s">
        <v>44</v>
      </c>
      <c r="L6087" t="s">
        <v>44</v>
      </c>
      <c r="M6087" s="54" t="s">
        <v>44</v>
      </c>
      <c r="N6087" t="s">
        <v>44</v>
      </c>
      <c r="O6087" t="s">
        <v>44</v>
      </c>
      <c r="P6087">
        <v>-99</v>
      </c>
    </row>
    <row r="6088" spans="1:16" x14ac:dyDescent="0.25">
      <c r="A6088" s="20" t="s">
        <v>17314</v>
      </c>
      <c r="B6088">
        <v>4</v>
      </c>
      <c r="C6088" t="s">
        <v>68</v>
      </c>
      <c r="D6088" t="s">
        <v>91</v>
      </c>
      <c r="E6088" t="s">
        <v>78</v>
      </c>
      <c r="F6088" t="s">
        <v>35</v>
      </c>
      <c r="G6088">
        <v>5</v>
      </c>
      <c r="H6088">
        <v>5</v>
      </c>
      <c r="I6088">
        <v>2014</v>
      </c>
      <c r="J6088" t="s">
        <v>75</v>
      </c>
      <c r="K6088" t="s">
        <v>44</v>
      </c>
      <c r="L6088" t="s">
        <v>44</v>
      </c>
      <c r="M6088" s="54" t="s">
        <v>44</v>
      </c>
      <c r="N6088" t="s">
        <v>44</v>
      </c>
      <c r="O6088" t="s">
        <v>44</v>
      </c>
      <c r="P6088">
        <v>-99</v>
      </c>
    </row>
    <row r="6089" spans="1:16" x14ac:dyDescent="0.25">
      <c r="A6089" s="20" t="s">
        <v>17314</v>
      </c>
      <c r="B6089">
        <v>4</v>
      </c>
      <c r="C6089" t="s">
        <v>68</v>
      </c>
      <c r="D6089" t="s">
        <v>91</v>
      </c>
      <c r="E6089" t="s">
        <v>78</v>
      </c>
      <c r="F6089" t="s">
        <v>35</v>
      </c>
      <c r="G6089">
        <v>5</v>
      </c>
      <c r="H6089">
        <v>5</v>
      </c>
      <c r="I6089">
        <v>2014</v>
      </c>
      <c r="J6089" t="s">
        <v>75</v>
      </c>
      <c r="K6089" t="s">
        <v>44</v>
      </c>
      <c r="L6089" t="s">
        <v>44</v>
      </c>
      <c r="M6089" s="54" t="s">
        <v>44</v>
      </c>
      <c r="N6089" t="s">
        <v>44</v>
      </c>
      <c r="O6089" t="s">
        <v>44</v>
      </c>
      <c r="P6089">
        <v>-99</v>
      </c>
    </row>
    <row r="6090" spans="1:16" x14ac:dyDescent="0.25">
      <c r="A6090" s="20" t="s">
        <v>17314</v>
      </c>
      <c r="B6090">
        <v>4</v>
      </c>
      <c r="C6090" t="s">
        <v>68</v>
      </c>
      <c r="D6090" t="s">
        <v>91</v>
      </c>
      <c r="E6090" t="s">
        <v>78</v>
      </c>
      <c r="F6090" t="s">
        <v>35</v>
      </c>
      <c r="G6090">
        <v>5</v>
      </c>
      <c r="H6090">
        <v>5</v>
      </c>
      <c r="I6090">
        <v>2014</v>
      </c>
      <c r="J6090" t="s">
        <v>75</v>
      </c>
      <c r="K6090" t="s">
        <v>44</v>
      </c>
      <c r="L6090" t="s">
        <v>44</v>
      </c>
      <c r="M6090" s="54" t="s">
        <v>44</v>
      </c>
      <c r="N6090" t="s">
        <v>44</v>
      </c>
      <c r="O6090" t="s">
        <v>44</v>
      </c>
      <c r="P6090">
        <v>-99</v>
      </c>
    </row>
    <row r="6091" spans="1:16" x14ac:dyDescent="0.25">
      <c r="A6091" s="20" t="s">
        <v>17314</v>
      </c>
      <c r="B6091">
        <v>4</v>
      </c>
      <c r="C6091" t="s">
        <v>68</v>
      </c>
      <c r="D6091" t="s">
        <v>91</v>
      </c>
      <c r="E6091" t="s">
        <v>78</v>
      </c>
      <c r="F6091" t="s">
        <v>35</v>
      </c>
      <c r="G6091">
        <v>5</v>
      </c>
      <c r="H6091">
        <v>5</v>
      </c>
      <c r="I6091">
        <v>2014</v>
      </c>
      <c r="J6091" t="s">
        <v>75</v>
      </c>
      <c r="K6091" t="s">
        <v>44</v>
      </c>
      <c r="L6091" t="s">
        <v>44</v>
      </c>
      <c r="M6091" s="54" t="s">
        <v>44</v>
      </c>
      <c r="N6091" t="s">
        <v>44</v>
      </c>
      <c r="O6091" t="s">
        <v>44</v>
      </c>
      <c r="P6091">
        <v>-99</v>
      </c>
    </row>
    <row r="6092" spans="1:16" x14ac:dyDescent="0.25">
      <c r="A6092" s="20" t="s">
        <v>17314</v>
      </c>
      <c r="B6092">
        <v>4</v>
      </c>
      <c r="C6092" t="s">
        <v>68</v>
      </c>
      <c r="D6092" t="s">
        <v>91</v>
      </c>
      <c r="E6092" t="s">
        <v>78</v>
      </c>
      <c r="F6092" t="s">
        <v>35</v>
      </c>
      <c r="G6092">
        <v>5</v>
      </c>
      <c r="H6092">
        <v>5</v>
      </c>
      <c r="I6092">
        <v>2014</v>
      </c>
      <c r="J6092" t="s">
        <v>75</v>
      </c>
      <c r="K6092" t="s">
        <v>44</v>
      </c>
      <c r="L6092" t="s">
        <v>44</v>
      </c>
      <c r="M6092" s="54" t="s">
        <v>44</v>
      </c>
      <c r="N6092" t="s">
        <v>44</v>
      </c>
      <c r="O6092" t="s">
        <v>44</v>
      </c>
      <c r="P6092">
        <v>-99</v>
      </c>
    </row>
    <row r="6093" spans="1:16" x14ac:dyDescent="0.25">
      <c r="A6093" s="20" t="s">
        <v>17314</v>
      </c>
      <c r="B6093">
        <v>4</v>
      </c>
      <c r="C6093" t="s">
        <v>68</v>
      </c>
      <c r="D6093" t="s">
        <v>91</v>
      </c>
      <c r="E6093" t="s">
        <v>78</v>
      </c>
      <c r="F6093" t="s">
        <v>35</v>
      </c>
      <c r="G6093">
        <v>5</v>
      </c>
      <c r="H6093">
        <v>5</v>
      </c>
      <c r="I6093">
        <v>2014</v>
      </c>
      <c r="J6093" t="s">
        <v>75</v>
      </c>
      <c r="K6093" t="s">
        <v>44</v>
      </c>
      <c r="L6093" t="s">
        <v>44</v>
      </c>
      <c r="M6093" s="54" t="s">
        <v>44</v>
      </c>
      <c r="N6093" t="s">
        <v>44</v>
      </c>
      <c r="O6093" t="s">
        <v>44</v>
      </c>
      <c r="P6093">
        <v>-99</v>
      </c>
    </row>
    <row r="6094" spans="1:16" x14ac:dyDescent="0.25">
      <c r="A6094" s="20" t="s">
        <v>17314</v>
      </c>
      <c r="B6094">
        <v>4</v>
      </c>
      <c r="C6094" t="s">
        <v>68</v>
      </c>
      <c r="D6094" t="s">
        <v>91</v>
      </c>
      <c r="E6094" t="s">
        <v>78</v>
      </c>
      <c r="F6094" t="s">
        <v>35</v>
      </c>
      <c r="G6094">
        <v>5</v>
      </c>
      <c r="H6094">
        <v>5</v>
      </c>
      <c r="I6094">
        <v>2014</v>
      </c>
      <c r="J6094" t="s">
        <v>75</v>
      </c>
      <c r="K6094">
        <v>3.327</v>
      </c>
      <c r="L6094">
        <v>1.3</v>
      </c>
      <c r="M6094" s="54">
        <v>5.4</v>
      </c>
      <c r="N6094" t="s">
        <v>44</v>
      </c>
      <c r="O6094" t="s">
        <v>44</v>
      </c>
      <c r="P6094">
        <v>-99</v>
      </c>
    </row>
    <row r="6095" spans="1:16" x14ac:dyDescent="0.25">
      <c r="A6095" s="20" t="s">
        <v>17315</v>
      </c>
      <c r="B6095">
        <v>4</v>
      </c>
      <c r="C6095" t="s">
        <v>68</v>
      </c>
      <c r="D6095" t="s">
        <v>91</v>
      </c>
      <c r="E6095" t="s">
        <v>78</v>
      </c>
      <c r="F6095" t="s">
        <v>35</v>
      </c>
      <c r="G6095">
        <v>3</v>
      </c>
      <c r="H6095">
        <v>5</v>
      </c>
      <c r="I6095">
        <v>2014</v>
      </c>
      <c r="J6095" t="s">
        <v>43</v>
      </c>
      <c r="K6095" t="s">
        <v>44</v>
      </c>
      <c r="L6095" t="s">
        <v>44</v>
      </c>
      <c r="M6095" s="54" t="s">
        <v>44</v>
      </c>
      <c r="N6095">
        <v>5</v>
      </c>
      <c r="O6095" t="s">
        <v>44</v>
      </c>
      <c r="P6095">
        <v>44.721359549995803</v>
      </c>
    </row>
    <row r="6096" spans="1:16" x14ac:dyDescent="0.25">
      <c r="A6096" s="20" t="s">
        <v>17316</v>
      </c>
      <c r="B6096">
        <v>4</v>
      </c>
      <c r="C6096" t="s">
        <v>68</v>
      </c>
      <c r="D6096" t="s">
        <v>91</v>
      </c>
      <c r="E6096" t="s">
        <v>78</v>
      </c>
      <c r="F6096" t="s">
        <v>35</v>
      </c>
      <c r="G6096">
        <v>4</v>
      </c>
      <c r="H6096">
        <v>5</v>
      </c>
      <c r="I6096">
        <v>2014</v>
      </c>
      <c r="J6096" t="s">
        <v>43</v>
      </c>
      <c r="K6096" t="s">
        <v>44</v>
      </c>
      <c r="L6096" t="s">
        <v>44</v>
      </c>
      <c r="M6096" s="54" t="s">
        <v>44</v>
      </c>
      <c r="N6096">
        <v>6</v>
      </c>
      <c r="O6096" t="s">
        <v>44</v>
      </c>
      <c r="P6096">
        <v>40.824829046386299</v>
      </c>
    </row>
    <row r="6097" spans="1:16" x14ac:dyDescent="0.25">
      <c r="A6097" s="20" t="s">
        <v>17317</v>
      </c>
      <c r="B6097">
        <v>4</v>
      </c>
      <c r="C6097" t="s">
        <v>68</v>
      </c>
      <c r="D6097" t="s">
        <v>91</v>
      </c>
      <c r="E6097" t="s">
        <v>78</v>
      </c>
      <c r="F6097" t="s">
        <v>35</v>
      </c>
      <c r="G6097">
        <v>5</v>
      </c>
      <c r="H6097">
        <v>5</v>
      </c>
      <c r="I6097">
        <v>2014</v>
      </c>
      <c r="J6097" t="s">
        <v>43</v>
      </c>
      <c r="K6097" t="s">
        <v>44</v>
      </c>
      <c r="L6097" t="s">
        <v>44</v>
      </c>
      <c r="M6097" s="54" t="s">
        <v>44</v>
      </c>
      <c r="N6097">
        <v>1</v>
      </c>
      <c r="O6097" t="s">
        <v>44</v>
      </c>
      <c r="P6097">
        <v>100</v>
      </c>
    </row>
    <row r="6098" spans="1:16" x14ac:dyDescent="0.25">
      <c r="A6098" s="20" t="s">
        <v>5580</v>
      </c>
      <c r="B6098">
        <v>4</v>
      </c>
      <c r="C6098" t="s">
        <v>68</v>
      </c>
      <c r="D6098" t="s">
        <v>91</v>
      </c>
      <c r="E6098" t="s">
        <v>78</v>
      </c>
      <c r="F6098" t="s">
        <v>35</v>
      </c>
      <c r="G6098">
        <v>2</v>
      </c>
      <c r="H6098">
        <v>5</v>
      </c>
      <c r="I6098">
        <v>2014</v>
      </c>
      <c r="J6098" t="s">
        <v>45</v>
      </c>
      <c r="K6098" t="s">
        <v>44</v>
      </c>
      <c r="L6098" t="s">
        <v>44</v>
      </c>
      <c r="M6098" s="54" t="s">
        <v>44</v>
      </c>
      <c r="N6098">
        <v>11</v>
      </c>
      <c r="O6098" t="s">
        <v>44</v>
      </c>
      <c r="P6098">
        <v>30.151134457776401</v>
      </c>
    </row>
    <row r="6099" spans="1:16" x14ac:dyDescent="0.25">
      <c r="A6099" s="20" t="s">
        <v>5583</v>
      </c>
      <c r="B6099">
        <v>4</v>
      </c>
      <c r="C6099" t="s">
        <v>68</v>
      </c>
      <c r="D6099" t="s">
        <v>91</v>
      </c>
      <c r="E6099" t="s">
        <v>78</v>
      </c>
      <c r="F6099" t="s">
        <v>35</v>
      </c>
      <c r="G6099">
        <v>3</v>
      </c>
      <c r="H6099">
        <v>5</v>
      </c>
      <c r="I6099">
        <v>2014</v>
      </c>
      <c r="J6099" t="s">
        <v>45</v>
      </c>
      <c r="K6099" t="s">
        <v>44</v>
      </c>
      <c r="L6099" t="s">
        <v>44</v>
      </c>
      <c r="M6099" s="54" t="s">
        <v>44</v>
      </c>
      <c r="N6099">
        <v>4</v>
      </c>
      <c r="O6099" t="s">
        <v>44</v>
      </c>
      <c r="P6099">
        <v>50</v>
      </c>
    </row>
    <row r="6100" spans="1:16" x14ac:dyDescent="0.25">
      <c r="A6100" s="20" t="s">
        <v>5584</v>
      </c>
      <c r="B6100">
        <v>4</v>
      </c>
      <c r="C6100" t="s">
        <v>68</v>
      </c>
      <c r="D6100" t="s">
        <v>91</v>
      </c>
      <c r="E6100" t="s">
        <v>78</v>
      </c>
      <c r="F6100" t="s">
        <v>35</v>
      </c>
      <c r="G6100">
        <v>4</v>
      </c>
      <c r="H6100">
        <v>5</v>
      </c>
      <c r="I6100">
        <v>2014</v>
      </c>
      <c r="J6100" t="s">
        <v>45</v>
      </c>
      <c r="K6100" t="s">
        <v>44</v>
      </c>
      <c r="L6100" t="s">
        <v>44</v>
      </c>
      <c r="M6100" s="54" t="s">
        <v>44</v>
      </c>
      <c r="N6100">
        <v>16</v>
      </c>
      <c r="O6100" t="s">
        <v>44</v>
      </c>
      <c r="P6100">
        <v>25</v>
      </c>
    </row>
    <row r="6101" spans="1:16" x14ac:dyDescent="0.25">
      <c r="A6101" s="20" t="s">
        <v>5585</v>
      </c>
      <c r="B6101">
        <v>4</v>
      </c>
      <c r="C6101" t="s">
        <v>68</v>
      </c>
      <c r="D6101" t="s">
        <v>91</v>
      </c>
      <c r="E6101" t="s">
        <v>78</v>
      </c>
      <c r="F6101" t="s">
        <v>35</v>
      </c>
      <c r="G6101">
        <v>5</v>
      </c>
      <c r="H6101">
        <v>5</v>
      </c>
      <c r="I6101">
        <v>2014</v>
      </c>
      <c r="J6101" t="s">
        <v>45</v>
      </c>
      <c r="K6101" t="s">
        <v>44</v>
      </c>
      <c r="L6101" t="s">
        <v>44</v>
      </c>
      <c r="M6101" s="54" t="s">
        <v>44</v>
      </c>
      <c r="N6101">
        <v>4</v>
      </c>
      <c r="O6101" t="s">
        <v>44</v>
      </c>
      <c r="P6101">
        <v>50</v>
      </c>
    </row>
    <row r="6102" spans="1:16" x14ac:dyDescent="0.25">
      <c r="A6102" s="20" t="s">
        <v>5601</v>
      </c>
      <c r="B6102">
        <v>4</v>
      </c>
      <c r="C6102" t="s">
        <v>68</v>
      </c>
      <c r="D6102" t="s">
        <v>91</v>
      </c>
      <c r="E6102" t="s">
        <v>78</v>
      </c>
      <c r="F6102" t="s">
        <v>35</v>
      </c>
      <c r="G6102">
        <v>2</v>
      </c>
      <c r="H6102">
        <v>5</v>
      </c>
      <c r="I6102">
        <v>2014</v>
      </c>
      <c r="J6102" t="s">
        <v>46</v>
      </c>
      <c r="K6102" t="s">
        <v>44</v>
      </c>
      <c r="L6102" t="s">
        <v>44</v>
      </c>
      <c r="M6102" s="54" t="s">
        <v>44</v>
      </c>
      <c r="N6102">
        <v>6</v>
      </c>
      <c r="O6102" t="s">
        <v>44</v>
      </c>
      <c r="P6102">
        <v>40.824829046386299</v>
      </c>
    </row>
    <row r="6103" spans="1:16" x14ac:dyDescent="0.25">
      <c r="A6103" s="20" t="s">
        <v>5604</v>
      </c>
      <c r="B6103">
        <v>4</v>
      </c>
      <c r="C6103" t="s">
        <v>68</v>
      </c>
      <c r="D6103" t="s">
        <v>91</v>
      </c>
      <c r="E6103" t="s">
        <v>78</v>
      </c>
      <c r="F6103" t="s">
        <v>35</v>
      </c>
      <c r="G6103">
        <v>3</v>
      </c>
      <c r="H6103">
        <v>5</v>
      </c>
      <c r="I6103">
        <v>2014</v>
      </c>
      <c r="J6103" t="s">
        <v>46</v>
      </c>
      <c r="K6103" t="s">
        <v>44</v>
      </c>
      <c r="L6103" t="s">
        <v>44</v>
      </c>
      <c r="M6103" s="54" t="s">
        <v>44</v>
      </c>
      <c r="N6103">
        <v>7</v>
      </c>
      <c r="O6103" t="s">
        <v>44</v>
      </c>
      <c r="P6103">
        <v>37.796447300922701</v>
      </c>
    </row>
    <row r="6104" spans="1:16" x14ac:dyDescent="0.25">
      <c r="A6104" s="20" t="s">
        <v>5605</v>
      </c>
      <c r="B6104">
        <v>4</v>
      </c>
      <c r="C6104" t="s">
        <v>68</v>
      </c>
      <c r="D6104" t="s">
        <v>91</v>
      </c>
      <c r="E6104" t="s">
        <v>78</v>
      </c>
      <c r="F6104" t="s">
        <v>35</v>
      </c>
      <c r="G6104">
        <v>4</v>
      </c>
      <c r="H6104">
        <v>5</v>
      </c>
      <c r="I6104">
        <v>2014</v>
      </c>
      <c r="J6104" t="s">
        <v>46</v>
      </c>
      <c r="K6104" t="s">
        <v>44</v>
      </c>
      <c r="L6104" t="s">
        <v>44</v>
      </c>
      <c r="M6104" s="54" t="s">
        <v>44</v>
      </c>
      <c r="N6104">
        <v>7</v>
      </c>
      <c r="O6104" t="s">
        <v>44</v>
      </c>
      <c r="P6104">
        <v>37.796447300922701</v>
      </c>
    </row>
    <row r="6105" spans="1:16" x14ac:dyDescent="0.25">
      <c r="A6105" s="20" t="s">
        <v>5606</v>
      </c>
      <c r="B6105">
        <v>4</v>
      </c>
      <c r="C6105" t="s">
        <v>68</v>
      </c>
      <c r="D6105" t="s">
        <v>91</v>
      </c>
      <c r="E6105" t="s">
        <v>78</v>
      </c>
      <c r="F6105" t="s">
        <v>35</v>
      </c>
      <c r="G6105">
        <v>5</v>
      </c>
      <c r="H6105">
        <v>5</v>
      </c>
      <c r="I6105">
        <v>2014</v>
      </c>
      <c r="J6105" t="s">
        <v>46</v>
      </c>
      <c r="K6105" t="s">
        <v>44</v>
      </c>
      <c r="L6105" t="s">
        <v>44</v>
      </c>
      <c r="M6105" s="54" t="s">
        <v>44</v>
      </c>
      <c r="N6105">
        <v>4</v>
      </c>
      <c r="O6105" t="s">
        <v>44</v>
      </c>
      <c r="P6105">
        <v>50</v>
      </c>
    </row>
    <row r="6106" spans="1:16" x14ac:dyDescent="0.25">
      <c r="A6106" s="20" t="s">
        <v>5620</v>
      </c>
      <c r="B6106">
        <v>4</v>
      </c>
      <c r="C6106" t="s">
        <v>68</v>
      </c>
      <c r="D6106" t="s">
        <v>91</v>
      </c>
      <c r="E6106" t="s">
        <v>78</v>
      </c>
      <c r="F6106" t="s">
        <v>35</v>
      </c>
      <c r="G6106">
        <v>2</v>
      </c>
      <c r="H6106">
        <v>5</v>
      </c>
      <c r="I6106">
        <v>2014</v>
      </c>
      <c r="J6106" t="s">
        <v>47</v>
      </c>
      <c r="K6106" t="s">
        <v>44</v>
      </c>
      <c r="L6106" t="s">
        <v>44</v>
      </c>
      <c r="M6106" s="54" t="s">
        <v>44</v>
      </c>
      <c r="N6106">
        <v>20</v>
      </c>
      <c r="O6106" t="s">
        <v>44</v>
      </c>
      <c r="P6106">
        <v>22.360679774997902</v>
      </c>
    </row>
    <row r="6107" spans="1:16" x14ac:dyDescent="0.25">
      <c r="A6107" s="20" t="s">
        <v>5623</v>
      </c>
      <c r="B6107">
        <v>4</v>
      </c>
      <c r="C6107" t="s">
        <v>68</v>
      </c>
      <c r="D6107" t="s">
        <v>91</v>
      </c>
      <c r="E6107" t="s">
        <v>78</v>
      </c>
      <c r="F6107" t="s">
        <v>35</v>
      </c>
      <c r="G6107">
        <v>3</v>
      </c>
      <c r="H6107">
        <v>5</v>
      </c>
      <c r="I6107">
        <v>2014</v>
      </c>
      <c r="J6107" t="s">
        <v>47</v>
      </c>
      <c r="K6107" t="s">
        <v>44</v>
      </c>
      <c r="L6107" t="s">
        <v>44</v>
      </c>
      <c r="M6107" s="54" t="s">
        <v>44</v>
      </c>
      <c r="N6107">
        <v>8</v>
      </c>
      <c r="O6107" t="s">
        <v>44</v>
      </c>
      <c r="P6107">
        <v>35.355339059327399</v>
      </c>
    </row>
    <row r="6108" spans="1:16" x14ac:dyDescent="0.25">
      <c r="A6108" s="20" t="s">
        <v>5624</v>
      </c>
      <c r="B6108">
        <v>4</v>
      </c>
      <c r="C6108" t="s">
        <v>68</v>
      </c>
      <c r="D6108" t="s">
        <v>91</v>
      </c>
      <c r="E6108" t="s">
        <v>78</v>
      </c>
      <c r="F6108" t="s">
        <v>35</v>
      </c>
      <c r="G6108">
        <v>4</v>
      </c>
      <c r="H6108">
        <v>5</v>
      </c>
      <c r="I6108">
        <v>2014</v>
      </c>
      <c r="J6108" t="s">
        <v>47</v>
      </c>
      <c r="K6108" t="s">
        <v>44</v>
      </c>
      <c r="L6108" t="s">
        <v>44</v>
      </c>
      <c r="M6108" s="54" t="s">
        <v>44</v>
      </c>
      <c r="N6108">
        <v>20</v>
      </c>
      <c r="O6108" t="s">
        <v>44</v>
      </c>
      <c r="P6108">
        <v>22.360679774997902</v>
      </c>
    </row>
    <row r="6109" spans="1:16" x14ac:dyDescent="0.25">
      <c r="A6109" s="20" t="s">
        <v>5625</v>
      </c>
      <c r="B6109">
        <v>4</v>
      </c>
      <c r="C6109" t="s">
        <v>68</v>
      </c>
      <c r="D6109" t="s">
        <v>91</v>
      </c>
      <c r="E6109" t="s">
        <v>78</v>
      </c>
      <c r="F6109" t="s">
        <v>35</v>
      </c>
      <c r="G6109">
        <v>5</v>
      </c>
      <c r="H6109">
        <v>5</v>
      </c>
      <c r="I6109">
        <v>2014</v>
      </c>
      <c r="J6109" t="s">
        <v>47</v>
      </c>
      <c r="K6109" t="s">
        <v>44</v>
      </c>
      <c r="L6109" t="s">
        <v>44</v>
      </c>
      <c r="M6109" s="54" t="s">
        <v>44</v>
      </c>
      <c r="N6109">
        <v>40</v>
      </c>
      <c r="O6109" t="s">
        <v>44</v>
      </c>
      <c r="P6109">
        <v>15.8113883008419</v>
      </c>
    </row>
    <row r="6110" spans="1:16" x14ac:dyDescent="0.25">
      <c r="A6110" s="20" t="s">
        <v>17318</v>
      </c>
      <c r="B6110">
        <v>4</v>
      </c>
      <c r="C6110" t="s">
        <v>68</v>
      </c>
      <c r="D6110" t="s">
        <v>91</v>
      </c>
      <c r="E6110" t="s">
        <v>78</v>
      </c>
      <c r="F6110" t="s">
        <v>35</v>
      </c>
      <c r="G6110">
        <v>4</v>
      </c>
      <c r="H6110">
        <v>5</v>
      </c>
      <c r="I6110">
        <v>2014</v>
      </c>
      <c r="J6110" t="s">
        <v>48</v>
      </c>
      <c r="K6110" t="s">
        <v>44</v>
      </c>
      <c r="L6110" t="s">
        <v>44</v>
      </c>
      <c r="M6110" s="54" t="s">
        <v>44</v>
      </c>
      <c r="N6110">
        <v>1</v>
      </c>
      <c r="O6110" t="s">
        <v>44</v>
      </c>
      <c r="P6110">
        <v>100</v>
      </c>
    </row>
    <row r="6111" spans="1:16" x14ac:dyDescent="0.25">
      <c r="A6111" s="20" t="s">
        <v>17319</v>
      </c>
      <c r="B6111">
        <v>4</v>
      </c>
      <c r="C6111" t="s">
        <v>68</v>
      </c>
      <c r="D6111" t="s">
        <v>91</v>
      </c>
      <c r="E6111" t="s">
        <v>78</v>
      </c>
      <c r="F6111" t="s">
        <v>35</v>
      </c>
      <c r="G6111">
        <v>5</v>
      </c>
      <c r="H6111">
        <v>5</v>
      </c>
      <c r="I6111">
        <v>2014</v>
      </c>
      <c r="J6111" t="s">
        <v>48</v>
      </c>
      <c r="K6111" t="s">
        <v>44</v>
      </c>
      <c r="L6111" t="s">
        <v>44</v>
      </c>
      <c r="M6111" s="54" t="s">
        <v>44</v>
      </c>
      <c r="N6111">
        <v>4</v>
      </c>
      <c r="O6111" t="s">
        <v>44</v>
      </c>
      <c r="P6111">
        <v>50</v>
      </c>
    </row>
    <row r="6112" spans="1:16" x14ac:dyDescent="0.25">
      <c r="A6112" s="20" t="s">
        <v>17320</v>
      </c>
      <c r="B6112">
        <v>4</v>
      </c>
      <c r="C6112" t="s">
        <v>68</v>
      </c>
      <c r="D6112" t="s">
        <v>91</v>
      </c>
      <c r="E6112" t="s">
        <v>78</v>
      </c>
      <c r="F6112" t="s">
        <v>35</v>
      </c>
      <c r="G6112">
        <v>2</v>
      </c>
      <c r="H6112">
        <v>5</v>
      </c>
      <c r="I6112">
        <v>2014</v>
      </c>
      <c r="J6112" t="s">
        <v>49</v>
      </c>
      <c r="K6112" t="s">
        <v>44</v>
      </c>
      <c r="L6112" t="s">
        <v>44</v>
      </c>
      <c r="M6112" s="54" t="s">
        <v>44</v>
      </c>
      <c r="N6112">
        <v>4</v>
      </c>
      <c r="O6112" t="s">
        <v>44</v>
      </c>
      <c r="P6112">
        <v>50</v>
      </c>
    </row>
    <row r="6113" spans="1:16" x14ac:dyDescent="0.25">
      <c r="A6113" s="20" t="s">
        <v>17321</v>
      </c>
      <c r="B6113">
        <v>4</v>
      </c>
      <c r="C6113" t="s">
        <v>68</v>
      </c>
      <c r="D6113" t="s">
        <v>91</v>
      </c>
      <c r="E6113" t="s">
        <v>78</v>
      </c>
      <c r="F6113" t="s">
        <v>35</v>
      </c>
      <c r="G6113">
        <v>3</v>
      </c>
      <c r="H6113">
        <v>5</v>
      </c>
      <c r="I6113">
        <v>2014</v>
      </c>
      <c r="J6113" t="s">
        <v>49</v>
      </c>
      <c r="K6113" t="s">
        <v>44</v>
      </c>
      <c r="L6113" t="s">
        <v>44</v>
      </c>
      <c r="M6113" s="54" t="s">
        <v>44</v>
      </c>
      <c r="N6113">
        <v>6</v>
      </c>
      <c r="O6113" t="s">
        <v>44</v>
      </c>
      <c r="P6113">
        <v>40.824829046386299</v>
      </c>
    </row>
    <row r="6114" spans="1:16" x14ac:dyDescent="0.25">
      <c r="A6114" s="20" t="s">
        <v>17322</v>
      </c>
      <c r="B6114">
        <v>4</v>
      </c>
      <c r="C6114" t="s">
        <v>68</v>
      </c>
      <c r="D6114" t="s">
        <v>91</v>
      </c>
      <c r="E6114" t="s">
        <v>78</v>
      </c>
      <c r="F6114" t="s">
        <v>35</v>
      </c>
      <c r="G6114">
        <v>4</v>
      </c>
      <c r="H6114">
        <v>5</v>
      </c>
      <c r="I6114">
        <v>2014</v>
      </c>
      <c r="J6114" t="s">
        <v>49</v>
      </c>
      <c r="K6114" t="s">
        <v>44</v>
      </c>
      <c r="L6114" t="s">
        <v>44</v>
      </c>
      <c r="M6114" s="54" t="s">
        <v>44</v>
      </c>
      <c r="N6114">
        <v>4</v>
      </c>
      <c r="O6114" t="s">
        <v>44</v>
      </c>
      <c r="P6114">
        <v>50</v>
      </c>
    </row>
    <row r="6115" spans="1:16" x14ac:dyDescent="0.25">
      <c r="A6115" s="20" t="s">
        <v>17323</v>
      </c>
      <c r="B6115">
        <v>4</v>
      </c>
      <c r="C6115" t="s">
        <v>68</v>
      </c>
      <c r="D6115" t="s">
        <v>91</v>
      </c>
      <c r="E6115" t="s">
        <v>78</v>
      </c>
      <c r="F6115" t="s">
        <v>35</v>
      </c>
      <c r="G6115">
        <v>5</v>
      </c>
      <c r="H6115">
        <v>5</v>
      </c>
      <c r="I6115">
        <v>2014</v>
      </c>
      <c r="J6115" t="s">
        <v>49</v>
      </c>
      <c r="K6115" t="s">
        <v>44</v>
      </c>
      <c r="L6115" t="s">
        <v>44</v>
      </c>
      <c r="M6115" s="54" t="s">
        <v>44</v>
      </c>
      <c r="N6115">
        <v>5</v>
      </c>
      <c r="O6115" t="s">
        <v>44</v>
      </c>
      <c r="P6115">
        <v>44.721359549995803</v>
      </c>
    </row>
    <row r="6116" spans="1:16" x14ac:dyDescent="0.25">
      <c r="A6116" s="20" t="s">
        <v>17324</v>
      </c>
      <c r="B6116">
        <v>4</v>
      </c>
      <c r="C6116" t="s">
        <v>68</v>
      </c>
      <c r="D6116" t="s">
        <v>91</v>
      </c>
      <c r="E6116" t="s">
        <v>78</v>
      </c>
      <c r="F6116" t="s">
        <v>35</v>
      </c>
      <c r="G6116">
        <v>5</v>
      </c>
      <c r="H6116">
        <v>5</v>
      </c>
      <c r="I6116">
        <v>2014</v>
      </c>
      <c r="J6116" t="s">
        <v>50</v>
      </c>
      <c r="K6116" t="s">
        <v>44</v>
      </c>
      <c r="L6116" t="s">
        <v>44</v>
      </c>
      <c r="M6116" s="54" t="s">
        <v>44</v>
      </c>
      <c r="N6116">
        <v>2</v>
      </c>
      <c r="O6116" t="s">
        <v>44</v>
      </c>
      <c r="P6116">
        <v>70.710678118654698</v>
      </c>
    </row>
    <row r="6117" spans="1:16" x14ac:dyDescent="0.25">
      <c r="A6117" s="20" t="s">
        <v>17325</v>
      </c>
      <c r="B6117">
        <v>4</v>
      </c>
      <c r="C6117" t="s">
        <v>68</v>
      </c>
      <c r="D6117" t="s">
        <v>91</v>
      </c>
      <c r="E6117" t="s">
        <v>78</v>
      </c>
      <c r="F6117" t="s">
        <v>35</v>
      </c>
      <c r="G6117">
        <v>2</v>
      </c>
      <c r="H6117">
        <v>5</v>
      </c>
      <c r="I6117">
        <v>2014</v>
      </c>
      <c r="J6117" t="s">
        <v>51</v>
      </c>
      <c r="K6117" t="s">
        <v>44</v>
      </c>
      <c r="L6117" t="s">
        <v>44</v>
      </c>
      <c r="M6117" s="54" t="s">
        <v>44</v>
      </c>
      <c r="N6117">
        <v>1</v>
      </c>
      <c r="O6117" t="s">
        <v>44</v>
      </c>
      <c r="P6117">
        <v>100</v>
      </c>
    </row>
    <row r="6118" spans="1:16" x14ac:dyDescent="0.25">
      <c r="A6118" s="20" t="s">
        <v>17326</v>
      </c>
      <c r="B6118">
        <v>4</v>
      </c>
      <c r="C6118" t="s">
        <v>68</v>
      </c>
      <c r="D6118" t="s">
        <v>91</v>
      </c>
      <c r="E6118" t="s">
        <v>78</v>
      </c>
      <c r="F6118" t="s">
        <v>35</v>
      </c>
      <c r="G6118">
        <v>4</v>
      </c>
      <c r="H6118">
        <v>5</v>
      </c>
      <c r="I6118">
        <v>2014</v>
      </c>
      <c r="J6118" t="s">
        <v>51</v>
      </c>
      <c r="K6118" t="s">
        <v>44</v>
      </c>
      <c r="L6118" t="s">
        <v>44</v>
      </c>
      <c r="M6118" s="54" t="s">
        <v>44</v>
      </c>
      <c r="N6118">
        <v>5</v>
      </c>
      <c r="O6118" t="s">
        <v>44</v>
      </c>
      <c r="P6118">
        <v>44.721359549995803</v>
      </c>
    </row>
    <row r="6119" spans="1:16" x14ac:dyDescent="0.25">
      <c r="A6119" s="20" t="s">
        <v>21981</v>
      </c>
      <c r="B6119">
        <v>4</v>
      </c>
      <c r="C6119" t="s">
        <v>68</v>
      </c>
      <c r="D6119" t="s">
        <v>91</v>
      </c>
      <c r="E6119" t="s">
        <v>78</v>
      </c>
      <c r="F6119" t="s">
        <v>35</v>
      </c>
      <c r="G6119">
        <v>5</v>
      </c>
      <c r="H6119">
        <v>5</v>
      </c>
      <c r="I6119">
        <v>2014</v>
      </c>
      <c r="J6119" t="s">
        <v>51</v>
      </c>
      <c r="K6119" t="s">
        <v>44</v>
      </c>
      <c r="L6119" t="s">
        <v>44</v>
      </c>
      <c r="M6119" s="54" t="s">
        <v>44</v>
      </c>
      <c r="N6119">
        <v>1</v>
      </c>
      <c r="O6119" t="s">
        <v>44</v>
      </c>
      <c r="P6119">
        <v>100</v>
      </c>
    </row>
    <row r="6120" spans="1:16" x14ac:dyDescent="0.25">
      <c r="A6120" s="20" t="s">
        <v>17327</v>
      </c>
      <c r="B6120">
        <v>4</v>
      </c>
      <c r="C6120" t="s">
        <v>68</v>
      </c>
      <c r="D6120" t="s">
        <v>91</v>
      </c>
      <c r="E6120" t="s">
        <v>15983</v>
      </c>
      <c r="F6120" t="s">
        <v>40</v>
      </c>
      <c r="G6120">
        <v>2</v>
      </c>
      <c r="H6120">
        <v>6</v>
      </c>
      <c r="I6120">
        <v>2014</v>
      </c>
      <c r="J6120" t="s">
        <v>52</v>
      </c>
      <c r="K6120" t="s">
        <v>44</v>
      </c>
      <c r="L6120" t="s">
        <v>44</v>
      </c>
      <c r="M6120" s="54" t="s">
        <v>44</v>
      </c>
      <c r="N6120">
        <v>18</v>
      </c>
      <c r="O6120" t="s">
        <v>44</v>
      </c>
      <c r="P6120">
        <v>23.570226039551599</v>
      </c>
    </row>
    <row r="6121" spans="1:16" x14ac:dyDescent="0.25">
      <c r="A6121" s="20" t="s">
        <v>17328</v>
      </c>
      <c r="B6121">
        <v>4</v>
      </c>
      <c r="C6121" t="s">
        <v>68</v>
      </c>
      <c r="D6121" t="s">
        <v>91</v>
      </c>
      <c r="E6121" t="s">
        <v>15983</v>
      </c>
      <c r="F6121" t="s">
        <v>40</v>
      </c>
      <c r="G6121">
        <v>3</v>
      </c>
      <c r="H6121">
        <v>6</v>
      </c>
      <c r="I6121">
        <v>2014</v>
      </c>
      <c r="J6121" t="s">
        <v>52</v>
      </c>
      <c r="K6121" t="s">
        <v>44</v>
      </c>
      <c r="L6121" t="s">
        <v>44</v>
      </c>
      <c r="M6121" s="54" t="s">
        <v>44</v>
      </c>
      <c r="N6121">
        <v>8</v>
      </c>
      <c r="O6121" t="s">
        <v>44</v>
      </c>
      <c r="P6121">
        <v>35.355339059327399</v>
      </c>
    </row>
    <row r="6122" spans="1:16" x14ac:dyDescent="0.25">
      <c r="A6122" s="20" t="s">
        <v>17329</v>
      </c>
      <c r="B6122">
        <v>4</v>
      </c>
      <c r="C6122" t="s">
        <v>68</v>
      </c>
      <c r="D6122" t="s">
        <v>91</v>
      </c>
      <c r="E6122" t="s">
        <v>15983</v>
      </c>
      <c r="F6122" t="s">
        <v>40</v>
      </c>
      <c r="G6122">
        <v>4</v>
      </c>
      <c r="H6122">
        <v>6</v>
      </c>
      <c r="I6122">
        <v>2014</v>
      </c>
      <c r="J6122" t="s">
        <v>52</v>
      </c>
      <c r="K6122" t="s">
        <v>44</v>
      </c>
      <c r="L6122" t="s">
        <v>44</v>
      </c>
      <c r="M6122" s="54" t="s">
        <v>44</v>
      </c>
      <c r="N6122">
        <v>14</v>
      </c>
      <c r="O6122" t="s">
        <v>44</v>
      </c>
      <c r="P6122">
        <v>26.726124191242398</v>
      </c>
    </row>
    <row r="6123" spans="1:16" x14ac:dyDescent="0.25">
      <c r="A6123" s="20" t="s">
        <v>17330</v>
      </c>
      <c r="B6123">
        <v>4</v>
      </c>
      <c r="C6123" t="s">
        <v>68</v>
      </c>
      <c r="D6123" t="s">
        <v>91</v>
      </c>
      <c r="E6123" t="s">
        <v>15983</v>
      </c>
      <c r="F6123" t="s">
        <v>40</v>
      </c>
      <c r="G6123">
        <v>5</v>
      </c>
      <c r="H6123">
        <v>6</v>
      </c>
      <c r="I6123">
        <v>2014</v>
      </c>
      <c r="J6123" t="s">
        <v>52</v>
      </c>
      <c r="K6123" t="s">
        <v>44</v>
      </c>
      <c r="L6123" t="s">
        <v>44</v>
      </c>
      <c r="M6123" s="54" t="s">
        <v>44</v>
      </c>
      <c r="N6123">
        <v>3</v>
      </c>
      <c r="O6123" t="s">
        <v>44</v>
      </c>
      <c r="P6123">
        <v>57.735026918962603</v>
      </c>
    </row>
    <row r="6124" spans="1:16" x14ac:dyDescent="0.25">
      <c r="A6124" s="20" t="s">
        <v>17331</v>
      </c>
      <c r="B6124">
        <v>4</v>
      </c>
      <c r="C6124" t="s">
        <v>68</v>
      </c>
      <c r="D6124" t="s">
        <v>91</v>
      </c>
      <c r="E6124" t="s">
        <v>15983</v>
      </c>
      <c r="F6124" t="s">
        <v>40</v>
      </c>
      <c r="G6124">
        <v>2</v>
      </c>
      <c r="H6124">
        <v>6</v>
      </c>
      <c r="I6124">
        <v>2014</v>
      </c>
      <c r="J6124" t="s">
        <v>53</v>
      </c>
      <c r="K6124" t="s">
        <v>44</v>
      </c>
      <c r="L6124" t="s">
        <v>44</v>
      </c>
      <c r="M6124" s="54" t="s">
        <v>44</v>
      </c>
      <c r="N6124">
        <v>7</v>
      </c>
      <c r="O6124" t="s">
        <v>44</v>
      </c>
      <c r="P6124">
        <v>37.796447300922701</v>
      </c>
    </row>
    <row r="6125" spans="1:16" x14ac:dyDescent="0.25">
      <c r="A6125" s="20" t="s">
        <v>17332</v>
      </c>
      <c r="B6125">
        <v>4</v>
      </c>
      <c r="C6125" t="s">
        <v>68</v>
      </c>
      <c r="D6125" t="s">
        <v>91</v>
      </c>
      <c r="E6125" t="s">
        <v>15983</v>
      </c>
      <c r="F6125" t="s">
        <v>40</v>
      </c>
      <c r="G6125">
        <v>3</v>
      </c>
      <c r="H6125">
        <v>6</v>
      </c>
      <c r="I6125">
        <v>2014</v>
      </c>
      <c r="J6125" t="s">
        <v>53</v>
      </c>
      <c r="K6125" t="s">
        <v>44</v>
      </c>
      <c r="L6125" t="s">
        <v>44</v>
      </c>
      <c r="M6125" s="54" t="s">
        <v>44</v>
      </c>
      <c r="N6125">
        <v>2</v>
      </c>
      <c r="O6125" t="s">
        <v>44</v>
      </c>
      <c r="P6125">
        <v>70.710678118654698</v>
      </c>
    </row>
    <row r="6126" spans="1:16" x14ac:dyDescent="0.25">
      <c r="A6126" s="20" t="s">
        <v>17333</v>
      </c>
      <c r="B6126">
        <v>4</v>
      </c>
      <c r="C6126" t="s">
        <v>68</v>
      </c>
      <c r="D6126" t="s">
        <v>91</v>
      </c>
      <c r="E6126" t="s">
        <v>15983</v>
      </c>
      <c r="F6126" t="s">
        <v>40</v>
      </c>
      <c r="G6126">
        <v>4</v>
      </c>
      <c r="H6126">
        <v>6</v>
      </c>
      <c r="I6126">
        <v>2014</v>
      </c>
      <c r="J6126" t="s">
        <v>53</v>
      </c>
      <c r="K6126" t="s">
        <v>44</v>
      </c>
      <c r="L6126" t="s">
        <v>44</v>
      </c>
      <c r="M6126" s="54" t="s">
        <v>44</v>
      </c>
      <c r="N6126">
        <v>16</v>
      </c>
      <c r="O6126" t="s">
        <v>44</v>
      </c>
      <c r="P6126">
        <v>25</v>
      </c>
    </row>
    <row r="6127" spans="1:16" x14ac:dyDescent="0.25">
      <c r="A6127" s="20" t="s">
        <v>17334</v>
      </c>
      <c r="B6127">
        <v>4</v>
      </c>
      <c r="C6127" t="s">
        <v>68</v>
      </c>
      <c r="D6127" t="s">
        <v>91</v>
      </c>
      <c r="E6127" t="s">
        <v>15983</v>
      </c>
      <c r="F6127" t="s">
        <v>40</v>
      </c>
      <c r="G6127">
        <v>5</v>
      </c>
      <c r="H6127">
        <v>6</v>
      </c>
      <c r="I6127">
        <v>2014</v>
      </c>
      <c r="J6127" t="s">
        <v>53</v>
      </c>
      <c r="K6127" t="s">
        <v>44</v>
      </c>
      <c r="L6127" t="s">
        <v>44</v>
      </c>
      <c r="M6127" s="54" t="s">
        <v>44</v>
      </c>
      <c r="N6127">
        <v>15</v>
      </c>
      <c r="O6127" t="s">
        <v>44</v>
      </c>
      <c r="P6127">
        <v>25.8198889747161</v>
      </c>
    </row>
    <row r="6128" spans="1:16" x14ac:dyDescent="0.25">
      <c r="A6128" s="20" t="s">
        <v>17335</v>
      </c>
      <c r="B6128">
        <v>4</v>
      </c>
      <c r="C6128" t="s">
        <v>68</v>
      </c>
      <c r="D6128" t="s">
        <v>91</v>
      </c>
      <c r="E6128" t="s">
        <v>15983</v>
      </c>
      <c r="F6128" t="s">
        <v>40</v>
      </c>
      <c r="G6128">
        <v>2</v>
      </c>
      <c r="H6128">
        <v>6</v>
      </c>
      <c r="I6128">
        <v>2014</v>
      </c>
      <c r="J6128" t="s">
        <v>34</v>
      </c>
      <c r="K6128">
        <v>1.1000000000000001</v>
      </c>
      <c r="L6128">
        <v>0.70099999999999996</v>
      </c>
      <c r="M6128" s="54">
        <v>1.4990000000000001</v>
      </c>
      <c r="N6128">
        <v>52</v>
      </c>
      <c r="O6128" t="s">
        <v>44</v>
      </c>
      <c r="P6128">
        <v>13.8675049056307</v>
      </c>
    </row>
    <row r="6129" spans="1:16" x14ac:dyDescent="0.25">
      <c r="A6129" s="20" t="s">
        <v>17336</v>
      </c>
      <c r="B6129">
        <v>4</v>
      </c>
      <c r="C6129" t="s">
        <v>68</v>
      </c>
      <c r="D6129" t="s">
        <v>91</v>
      </c>
      <c r="E6129" t="s">
        <v>15983</v>
      </c>
      <c r="F6129" t="s">
        <v>40</v>
      </c>
      <c r="G6129">
        <v>2</v>
      </c>
      <c r="H6129">
        <v>6</v>
      </c>
      <c r="I6129">
        <v>2014</v>
      </c>
      <c r="J6129" t="s">
        <v>54</v>
      </c>
      <c r="K6129" t="s">
        <v>44</v>
      </c>
      <c r="L6129" t="s">
        <v>44</v>
      </c>
      <c r="M6129" s="54" t="s">
        <v>44</v>
      </c>
      <c r="N6129">
        <v>3</v>
      </c>
      <c r="O6129" t="s">
        <v>44</v>
      </c>
      <c r="P6129">
        <v>57.735026918962603</v>
      </c>
    </row>
    <row r="6130" spans="1:16" x14ac:dyDescent="0.25">
      <c r="A6130" s="20" t="s">
        <v>17337</v>
      </c>
      <c r="B6130">
        <v>4</v>
      </c>
      <c r="C6130" t="s">
        <v>68</v>
      </c>
      <c r="D6130" t="s">
        <v>91</v>
      </c>
      <c r="E6130" t="s">
        <v>15983</v>
      </c>
      <c r="F6130" t="s">
        <v>40</v>
      </c>
      <c r="G6130">
        <v>3</v>
      </c>
      <c r="H6130">
        <v>6</v>
      </c>
      <c r="I6130">
        <v>2014</v>
      </c>
      <c r="J6130" t="s">
        <v>54</v>
      </c>
      <c r="K6130" t="s">
        <v>44</v>
      </c>
      <c r="L6130" t="s">
        <v>44</v>
      </c>
      <c r="M6130" s="54" t="s">
        <v>44</v>
      </c>
      <c r="N6130">
        <v>2</v>
      </c>
      <c r="O6130" t="s">
        <v>44</v>
      </c>
      <c r="P6130">
        <v>70.710678118654698</v>
      </c>
    </row>
    <row r="6131" spans="1:16" x14ac:dyDescent="0.25">
      <c r="A6131" s="20" t="s">
        <v>17338</v>
      </c>
      <c r="B6131">
        <v>4</v>
      </c>
      <c r="C6131" t="s">
        <v>68</v>
      </c>
      <c r="D6131" t="s">
        <v>91</v>
      </c>
      <c r="E6131" t="s">
        <v>15983</v>
      </c>
      <c r="F6131" t="s">
        <v>40</v>
      </c>
      <c r="G6131">
        <v>4</v>
      </c>
      <c r="H6131">
        <v>6</v>
      </c>
      <c r="I6131">
        <v>2014</v>
      </c>
      <c r="J6131" t="s">
        <v>54</v>
      </c>
      <c r="K6131" t="s">
        <v>44</v>
      </c>
      <c r="L6131" t="s">
        <v>44</v>
      </c>
      <c r="M6131" s="54" t="s">
        <v>44</v>
      </c>
      <c r="N6131">
        <v>5</v>
      </c>
      <c r="O6131" t="s">
        <v>44</v>
      </c>
      <c r="P6131">
        <v>44.721359549995803</v>
      </c>
    </row>
    <row r="6132" spans="1:16" x14ac:dyDescent="0.25">
      <c r="A6132" s="20" t="s">
        <v>17339</v>
      </c>
      <c r="B6132">
        <v>4</v>
      </c>
      <c r="C6132" t="s">
        <v>68</v>
      </c>
      <c r="D6132" t="s">
        <v>91</v>
      </c>
      <c r="E6132" t="s">
        <v>15983</v>
      </c>
      <c r="F6132" t="s">
        <v>40</v>
      </c>
      <c r="G6132">
        <v>3</v>
      </c>
      <c r="H6132">
        <v>6</v>
      </c>
      <c r="I6132">
        <v>2014</v>
      </c>
      <c r="J6132" t="s">
        <v>34</v>
      </c>
      <c r="K6132">
        <v>1.19</v>
      </c>
      <c r="L6132">
        <v>0.72599999999999998</v>
      </c>
      <c r="M6132" s="54">
        <v>1.6539999999999999</v>
      </c>
      <c r="N6132">
        <v>41</v>
      </c>
      <c r="O6132" t="s">
        <v>44</v>
      </c>
      <c r="P6132">
        <v>15.6173761888606</v>
      </c>
    </row>
    <row r="6133" spans="1:16" x14ac:dyDescent="0.25">
      <c r="A6133" s="20" t="s">
        <v>17340</v>
      </c>
      <c r="B6133">
        <v>4</v>
      </c>
      <c r="C6133" t="s">
        <v>68</v>
      </c>
      <c r="D6133" t="s">
        <v>91</v>
      </c>
      <c r="E6133" t="s">
        <v>15983</v>
      </c>
      <c r="F6133" t="s">
        <v>40</v>
      </c>
      <c r="G6133">
        <v>2</v>
      </c>
      <c r="H6133">
        <v>6</v>
      </c>
      <c r="I6133">
        <v>2014</v>
      </c>
      <c r="J6133" t="s">
        <v>55</v>
      </c>
      <c r="K6133">
        <v>1.22</v>
      </c>
      <c r="L6133">
        <v>0.64500000000000002</v>
      </c>
      <c r="M6133" s="54">
        <v>1.7949999999999999</v>
      </c>
      <c r="N6133">
        <v>37</v>
      </c>
      <c r="O6133" t="s">
        <v>44</v>
      </c>
      <c r="P6133">
        <v>16.439898730535699</v>
      </c>
    </row>
    <row r="6134" spans="1:16" x14ac:dyDescent="0.25">
      <c r="A6134" s="20" t="s">
        <v>17341</v>
      </c>
      <c r="B6134">
        <v>4</v>
      </c>
      <c r="C6134" t="s">
        <v>68</v>
      </c>
      <c r="D6134" t="s">
        <v>91</v>
      </c>
      <c r="E6134" t="s">
        <v>15983</v>
      </c>
      <c r="F6134" t="s">
        <v>40</v>
      </c>
      <c r="G6134">
        <v>3</v>
      </c>
      <c r="H6134">
        <v>6</v>
      </c>
      <c r="I6134">
        <v>2014</v>
      </c>
      <c r="J6134" t="s">
        <v>55</v>
      </c>
      <c r="K6134">
        <v>1.49</v>
      </c>
      <c r="L6134">
        <v>0.77600000000000002</v>
      </c>
      <c r="M6134" s="54">
        <v>2.2040000000000002</v>
      </c>
      <c r="N6134">
        <v>34</v>
      </c>
      <c r="O6134" t="s">
        <v>44</v>
      </c>
      <c r="P6134">
        <v>17.149858514250901</v>
      </c>
    </row>
    <row r="6135" spans="1:16" x14ac:dyDescent="0.25">
      <c r="A6135" s="20" t="s">
        <v>17342</v>
      </c>
      <c r="B6135">
        <v>4</v>
      </c>
      <c r="C6135" t="s">
        <v>68</v>
      </c>
      <c r="D6135" t="s">
        <v>91</v>
      </c>
      <c r="E6135" t="s">
        <v>15983</v>
      </c>
      <c r="F6135" t="s">
        <v>40</v>
      </c>
      <c r="G6135">
        <v>4</v>
      </c>
      <c r="H6135">
        <v>6</v>
      </c>
      <c r="I6135">
        <v>2014</v>
      </c>
      <c r="J6135" t="s">
        <v>55</v>
      </c>
      <c r="K6135">
        <v>1.4</v>
      </c>
      <c r="L6135">
        <v>0.69</v>
      </c>
      <c r="M6135" s="54">
        <v>2.11</v>
      </c>
      <c r="N6135">
        <v>27</v>
      </c>
      <c r="O6135" t="s">
        <v>44</v>
      </c>
      <c r="P6135">
        <v>19.245008972987499</v>
      </c>
    </row>
    <row r="6136" spans="1:16" x14ac:dyDescent="0.25">
      <c r="A6136" s="20" t="s">
        <v>17343</v>
      </c>
      <c r="B6136">
        <v>4</v>
      </c>
      <c r="C6136" t="s">
        <v>68</v>
      </c>
      <c r="D6136" t="s">
        <v>91</v>
      </c>
      <c r="E6136" t="s">
        <v>15983</v>
      </c>
      <c r="F6136" t="s">
        <v>40</v>
      </c>
      <c r="G6136">
        <v>5</v>
      </c>
      <c r="H6136">
        <v>6</v>
      </c>
      <c r="I6136">
        <v>2014</v>
      </c>
      <c r="J6136" t="s">
        <v>55</v>
      </c>
      <c r="K6136" t="s">
        <v>44</v>
      </c>
      <c r="L6136" t="s">
        <v>44</v>
      </c>
      <c r="M6136" s="54" t="s">
        <v>44</v>
      </c>
      <c r="N6136">
        <v>16</v>
      </c>
      <c r="O6136" t="s">
        <v>44</v>
      </c>
      <c r="P6136">
        <v>25</v>
      </c>
    </row>
    <row r="6137" spans="1:16" x14ac:dyDescent="0.25">
      <c r="A6137" s="20" t="s">
        <v>17344</v>
      </c>
      <c r="B6137">
        <v>4</v>
      </c>
      <c r="C6137" t="s">
        <v>68</v>
      </c>
      <c r="D6137" t="s">
        <v>91</v>
      </c>
      <c r="E6137" t="s">
        <v>15983</v>
      </c>
      <c r="F6137" t="s">
        <v>40</v>
      </c>
      <c r="G6137">
        <v>4</v>
      </c>
      <c r="H6137">
        <v>6</v>
      </c>
      <c r="I6137">
        <v>2014</v>
      </c>
      <c r="J6137" t="s">
        <v>34</v>
      </c>
      <c r="K6137" t="s">
        <v>44</v>
      </c>
      <c r="L6137" t="s">
        <v>44</v>
      </c>
      <c r="M6137" s="54" t="s">
        <v>44</v>
      </c>
      <c r="N6137">
        <v>16</v>
      </c>
      <c r="O6137" t="s">
        <v>44</v>
      </c>
      <c r="P6137">
        <v>25</v>
      </c>
    </row>
    <row r="6138" spans="1:16" x14ac:dyDescent="0.25">
      <c r="A6138" s="20" t="s">
        <v>17345</v>
      </c>
      <c r="B6138">
        <v>4</v>
      </c>
      <c r="C6138" t="s">
        <v>68</v>
      </c>
      <c r="D6138" t="s">
        <v>91</v>
      </c>
      <c r="E6138" t="s">
        <v>15983</v>
      </c>
      <c r="F6138" t="s">
        <v>40</v>
      </c>
      <c r="G6138">
        <v>2</v>
      </c>
      <c r="H6138">
        <v>6</v>
      </c>
      <c r="I6138">
        <v>2014</v>
      </c>
      <c r="J6138" t="s">
        <v>56</v>
      </c>
      <c r="K6138" t="s">
        <v>44</v>
      </c>
      <c r="L6138" t="s">
        <v>44</v>
      </c>
      <c r="M6138" s="54" t="s">
        <v>44</v>
      </c>
      <c r="N6138">
        <v>3</v>
      </c>
      <c r="O6138" t="s">
        <v>44</v>
      </c>
      <c r="P6138">
        <v>57.735026918962603</v>
      </c>
    </row>
    <row r="6139" spans="1:16" x14ac:dyDescent="0.25">
      <c r="A6139" s="20" t="s">
        <v>17346</v>
      </c>
      <c r="B6139">
        <v>4</v>
      </c>
      <c r="C6139" t="s">
        <v>68</v>
      </c>
      <c r="D6139" t="s">
        <v>91</v>
      </c>
      <c r="E6139" t="s">
        <v>15983</v>
      </c>
      <c r="F6139" t="s">
        <v>40</v>
      </c>
      <c r="G6139">
        <v>3</v>
      </c>
      <c r="H6139">
        <v>6</v>
      </c>
      <c r="I6139">
        <v>2014</v>
      </c>
      <c r="J6139" t="s">
        <v>56</v>
      </c>
      <c r="K6139" t="s">
        <v>44</v>
      </c>
      <c r="L6139" t="s">
        <v>44</v>
      </c>
      <c r="M6139" s="54" t="s">
        <v>44</v>
      </c>
      <c r="N6139">
        <v>2</v>
      </c>
      <c r="O6139" t="s">
        <v>44</v>
      </c>
      <c r="P6139">
        <v>70.710678118654698</v>
      </c>
    </row>
    <row r="6140" spans="1:16" x14ac:dyDescent="0.25">
      <c r="A6140" s="20" t="s">
        <v>17347</v>
      </c>
      <c r="B6140">
        <v>4</v>
      </c>
      <c r="C6140" t="s">
        <v>68</v>
      </c>
      <c r="D6140" t="s">
        <v>91</v>
      </c>
      <c r="E6140" t="s">
        <v>15983</v>
      </c>
      <c r="F6140" t="s">
        <v>40</v>
      </c>
      <c r="G6140">
        <v>5</v>
      </c>
      <c r="H6140">
        <v>6</v>
      </c>
      <c r="I6140">
        <v>2014</v>
      </c>
      <c r="J6140" t="s">
        <v>56</v>
      </c>
      <c r="K6140" t="s">
        <v>44</v>
      </c>
      <c r="L6140" t="s">
        <v>44</v>
      </c>
      <c r="M6140" s="54" t="s">
        <v>44</v>
      </c>
      <c r="N6140">
        <v>10</v>
      </c>
      <c r="O6140" t="s">
        <v>44</v>
      </c>
      <c r="P6140">
        <v>31.6227766016838</v>
      </c>
    </row>
    <row r="6141" spans="1:16" x14ac:dyDescent="0.25">
      <c r="A6141" s="20" t="s">
        <v>17348</v>
      </c>
      <c r="B6141">
        <v>4</v>
      </c>
      <c r="C6141" t="s">
        <v>68</v>
      </c>
      <c r="D6141" t="s">
        <v>91</v>
      </c>
      <c r="E6141" t="s">
        <v>15983</v>
      </c>
      <c r="F6141" t="s">
        <v>40</v>
      </c>
      <c r="G6141">
        <v>5</v>
      </c>
      <c r="H6141">
        <v>6</v>
      </c>
      <c r="I6141">
        <v>2014</v>
      </c>
      <c r="J6141" t="s">
        <v>34</v>
      </c>
      <c r="K6141">
        <v>1.3</v>
      </c>
      <c r="L6141">
        <v>0.63700000000000001</v>
      </c>
      <c r="M6141" s="54">
        <v>1.9630000000000001</v>
      </c>
      <c r="N6141">
        <v>19</v>
      </c>
      <c r="O6141" t="s">
        <v>44</v>
      </c>
      <c r="P6141">
        <v>22.941573387056199</v>
      </c>
    </row>
    <row r="6142" spans="1:16" x14ac:dyDescent="0.25">
      <c r="A6142" s="20" t="s">
        <v>17349</v>
      </c>
      <c r="B6142">
        <v>4</v>
      </c>
      <c r="C6142" t="s">
        <v>68</v>
      </c>
      <c r="D6142" t="s">
        <v>91</v>
      </c>
      <c r="E6142" t="s">
        <v>15983</v>
      </c>
      <c r="F6142" t="s">
        <v>40</v>
      </c>
      <c r="G6142">
        <v>2</v>
      </c>
      <c r="H6142">
        <v>6</v>
      </c>
      <c r="I6142">
        <v>2014</v>
      </c>
      <c r="J6142" t="s">
        <v>57</v>
      </c>
      <c r="K6142" t="s">
        <v>44</v>
      </c>
      <c r="L6142" t="s">
        <v>44</v>
      </c>
      <c r="M6142" s="54" t="s">
        <v>44</v>
      </c>
      <c r="N6142">
        <v>5</v>
      </c>
      <c r="O6142" t="s">
        <v>44</v>
      </c>
      <c r="P6142">
        <v>44.721359549995803</v>
      </c>
    </row>
    <row r="6143" spans="1:16" x14ac:dyDescent="0.25">
      <c r="A6143" s="20" t="s">
        <v>17350</v>
      </c>
      <c r="B6143">
        <v>4</v>
      </c>
      <c r="C6143" t="s">
        <v>68</v>
      </c>
      <c r="D6143" t="s">
        <v>91</v>
      </c>
      <c r="E6143" t="s">
        <v>15983</v>
      </c>
      <c r="F6143" t="s">
        <v>40</v>
      </c>
      <c r="G6143">
        <v>3</v>
      </c>
      <c r="H6143">
        <v>6</v>
      </c>
      <c r="I6143">
        <v>2014</v>
      </c>
      <c r="J6143" t="s">
        <v>57</v>
      </c>
      <c r="K6143" t="s">
        <v>44</v>
      </c>
      <c r="L6143" t="s">
        <v>44</v>
      </c>
      <c r="M6143" s="54" t="s">
        <v>44</v>
      </c>
      <c r="N6143">
        <v>19</v>
      </c>
      <c r="O6143" t="s">
        <v>44</v>
      </c>
      <c r="P6143">
        <v>22.941573387056199</v>
      </c>
    </row>
    <row r="6144" spans="1:16" x14ac:dyDescent="0.25">
      <c r="A6144" s="20" t="s">
        <v>17351</v>
      </c>
      <c r="B6144">
        <v>4</v>
      </c>
      <c r="C6144" t="s">
        <v>68</v>
      </c>
      <c r="D6144" t="s">
        <v>91</v>
      </c>
      <c r="E6144" t="s">
        <v>15983</v>
      </c>
      <c r="F6144" t="s">
        <v>40</v>
      </c>
      <c r="G6144">
        <v>4</v>
      </c>
      <c r="H6144">
        <v>6</v>
      </c>
      <c r="I6144">
        <v>2014</v>
      </c>
      <c r="J6144" t="s">
        <v>57</v>
      </c>
      <c r="K6144" t="s">
        <v>44</v>
      </c>
      <c r="L6144" t="s">
        <v>44</v>
      </c>
      <c r="M6144" s="54" t="s">
        <v>44</v>
      </c>
      <c r="N6144">
        <v>18</v>
      </c>
      <c r="O6144" t="s">
        <v>44</v>
      </c>
      <c r="P6144">
        <v>23.570226039551599</v>
      </c>
    </row>
    <row r="6145" spans="1:16" x14ac:dyDescent="0.25">
      <c r="A6145" s="20" t="s">
        <v>17352</v>
      </c>
      <c r="B6145">
        <v>4</v>
      </c>
      <c r="C6145" t="s">
        <v>68</v>
      </c>
      <c r="D6145" t="s">
        <v>91</v>
      </c>
      <c r="E6145" t="s">
        <v>15983</v>
      </c>
      <c r="F6145" t="s">
        <v>40</v>
      </c>
      <c r="G6145">
        <v>5</v>
      </c>
      <c r="H6145">
        <v>6</v>
      </c>
      <c r="I6145">
        <v>2014</v>
      </c>
      <c r="J6145" t="s">
        <v>57</v>
      </c>
      <c r="K6145" t="s">
        <v>44</v>
      </c>
      <c r="L6145" t="s">
        <v>44</v>
      </c>
      <c r="M6145" s="54" t="s">
        <v>44</v>
      </c>
      <c r="N6145">
        <v>12</v>
      </c>
      <c r="O6145" t="s">
        <v>44</v>
      </c>
      <c r="P6145">
        <v>28.867513459481302</v>
      </c>
    </row>
    <row r="6146" spans="1:16" x14ac:dyDescent="0.25">
      <c r="A6146" s="20" t="s">
        <v>17353</v>
      </c>
      <c r="B6146">
        <v>4</v>
      </c>
      <c r="C6146" t="s">
        <v>68</v>
      </c>
      <c r="D6146" t="s">
        <v>91</v>
      </c>
      <c r="E6146" t="s">
        <v>15983</v>
      </c>
      <c r="F6146" t="s">
        <v>40</v>
      </c>
      <c r="G6146">
        <v>2</v>
      </c>
      <c r="H6146">
        <v>6</v>
      </c>
      <c r="I6146">
        <v>2014</v>
      </c>
      <c r="J6146" t="s">
        <v>58</v>
      </c>
      <c r="K6146" t="s">
        <v>44</v>
      </c>
      <c r="L6146" t="s">
        <v>44</v>
      </c>
      <c r="M6146" s="54" t="s">
        <v>44</v>
      </c>
      <c r="N6146">
        <v>16</v>
      </c>
      <c r="O6146" t="s">
        <v>44</v>
      </c>
      <c r="P6146">
        <v>25</v>
      </c>
    </row>
    <row r="6147" spans="1:16" x14ac:dyDescent="0.25">
      <c r="A6147" s="20" t="s">
        <v>17354</v>
      </c>
      <c r="B6147">
        <v>4</v>
      </c>
      <c r="C6147" t="s">
        <v>68</v>
      </c>
      <c r="D6147" t="s">
        <v>91</v>
      </c>
      <c r="E6147" t="s">
        <v>15983</v>
      </c>
      <c r="F6147" t="s">
        <v>40</v>
      </c>
      <c r="G6147">
        <v>3</v>
      </c>
      <c r="H6147">
        <v>6</v>
      </c>
      <c r="I6147">
        <v>2014</v>
      </c>
      <c r="J6147" t="s">
        <v>58</v>
      </c>
      <c r="K6147">
        <v>1.1299999999999999</v>
      </c>
      <c r="L6147">
        <v>0.48499999999999999</v>
      </c>
      <c r="M6147" s="54">
        <v>1.7749999999999999</v>
      </c>
      <c r="N6147">
        <v>28</v>
      </c>
      <c r="O6147" t="s">
        <v>44</v>
      </c>
      <c r="P6147">
        <v>18.8982236504614</v>
      </c>
    </row>
    <row r="6148" spans="1:16" x14ac:dyDescent="0.25">
      <c r="A6148" s="20" t="s">
        <v>17355</v>
      </c>
      <c r="B6148">
        <v>4</v>
      </c>
      <c r="C6148" t="s">
        <v>68</v>
      </c>
      <c r="D6148" t="s">
        <v>91</v>
      </c>
      <c r="E6148" t="s">
        <v>15983</v>
      </c>
      <c r="F6148" t="s">
        <v>40</v>
      </c>
      <c r="G6148">
        <v>4</v>
      </c>
      <c r="H6148">
        <v>6</v>
      </c>
      <c r="I6148">
        <v>2014</v>
      </c>
      <c r="J6148" t="s">
        <v>58</v>
      </c>
      <c r="K6148">
        <v>2.1800000000000002</v>
      </c>
      <c r="L6148">
        <v>1.0609999999999999</v>
      </c>
      <c r="M6148" s="54">
        <v>3.2989999999999999</v>
      </c>
      <c r="N6148">
        <v>50</v>
      </c>
      <c r="O6148" t="s">
        <v>44</v>
      </c>
      <c r="P6148">
        <v>14.142135623731001</v>
      </c>
    </row>
    <row r="6149" spans="1:16" x14ac:dyDescent="0.25">
      <c r="A6149" s="20" t="s">
        <v>17356</v>
      </c>
      <c r="B6149">
        <v>4</v>
      </c>
      <c r="C6149" t="s">
        <v>68</v>
      </c>
      <c r="D6149" t="s">
        <v>91</v>
      </c>
      <c r="E6149" t="s">
        <v>15983</v>
      </c>
      <c r="F6149" t="s">
        <v>40</v>
      </c>
      <c r="G6149">
        <v>5</v>
      </c>
      <c r="H6149">
        <v>6</v>
      </c>
      <c r="I6149">
        <v>2014</v>
      </c>
      <c r="J6149" t="s">
        <v>58</v>
      </c>
      <c r="K6149">
        <v>2.98</v>
      </c>
      <c r="L6149">
        <v>1.444</v>
      </c>
      <c r="M6149" s="54">
        <v>4.516</v>
      </c>
      <c r="N6149">
        <v>49</v>
      </c>
      <c r="O6149" t="s">
        <v>44</v>
      </c>
      <c r="P6149">
        <v>14.285714285714301</v>
      </c>
    </row>
    <row r="6150" spans="1:16" x14ac:dyDescent="0.25">
      <c r="A6150" s="20" t="s">
        <v>17357</v>
      </c>
      <c r="B6150">
        <v>4</v>
      </c>
      <c r="C6150" t="s">
        <v>68</v>
      </c>
      <c r="D6150" t="s">
        <v>91</v>
      </c>
      <c r="E6150" t="s">
        <v>15983</v>
      </c>
      <c r="F6150" t="s">
        <v>40</v>
      </c>
      <c r="G6150">
        <v>2</v>
      </c>
      <c r="H6150">
        <v>6</v>
      </c>
      <c r="I6150">
        <v>2014</v>
      </c>
      <c r="J6150" t="s">
        <v>59</v>
      </c>
      <c r="K6150" t="s">
        <v>44</v>
      </c>
      <c r="L6150" t="s">
        <v>44</v>
      </c>
      <c r="M6150" s="54" t="s">
        <v>44</v>
      </c>
      <c r="N6150">
        <v>3</v>
      </c>
      <c r="O6150" t="s">
        <v>44</v>
      </c>
      <c r="P6150">
        <v>57.735026918962603</v>
      </c>
    </row>
    <row r="6151" spans="1:16" x14ac:dyDescent="0.25">
      <c r="A6151" s="20" t="s">
        <v>17358</v>
      </c>
      <c r="B6151">
        <v>4</v>
      </c>
      <c r="C6151" t="s">
        <v>68</v>
      </c>
      <c r="D6151" t="s">
        <v>91</v>
      </c>
      <c r="E6151" t="s">
        <v>15983</v>
      </c>
      <c r="F6151" t="s">
        <v>40</v>
      </c>
      <c r="G6151">
        <v>4</v>
      </c>
      <c r="H6151">
        <v>6</v>
      </c>
      <c r="I6151">
        <v>2014</v>
      </c>
      <c r="J6151" t="s">
        <v>59</v>
      </c>
      <c r="K6151" t="s">
        <v>44</v>
      </c>
      <c r="L6151" t="s">
        <v>44</v>
      </c>
      <c r="M6151" s="54" t="s">
        <v>44</v>
      </c>
      <c r="N6151">
        <v>10</v>
      </c>
      <c r="O6151" t="s">
        <v>44</v>
      </c>
      <c r="P6151">
        <v>31.6227766016838</v>
      </c>
    </row>
    <row r="6152" spans="1:16" x14ac:dyDescent="0.25">
      <c r="A6152" s="20" t="s">
        <v>17359</v>
      </c>
      <c r="B6152">
        <v>4</v>
      </c>
      <c r="C6152" t="s">
        <v>68</v>
      </c>
      <c r="D6152" t="s">
        <v>91</v>
      </c>
      <c r="E6152" t="s">
        <v>15983</v>
      </c>
      <c r="F6152" t="s">
        <v>40</v>
      </c>
      <c r="G6152">
        <v>5</v>
      </c>
      <c r="H6152">
        <v>6</v>
      </c>
      <c r="I6152">
        <v>2014</v>
      </c>
      <c r="J6152" t="s">
        <v>59</v>
      </c>
      <c r="K6152" t="s">
        <v>44</v>
      </c>
      <c r="L6152" t="s">
        <v>44</v>
      </c>
      <c r="M6152" s="54" t="s">
        <v>44</v>
      </c>
      <c r="N6152">
        <v>1</v>
      </c>
      <c r="O6152" t="s">
        <v>44</v>
      </c>
      <c r="P6152">
        <v>100</v>
      </c>
    </row>
    <row r="6153" spans="1:16" x14ac:dyDescent="0.25">
      <c r="A6153" s="20" t="s">
        <v>17360</v>
      </c>
      <c r="B6153">
        <v>4</v>
      </c>
      <c r="C6153" t="s">
        <v>68</v>
      </c>
      <c r="D6153" t="s">
        <v>91</v>
      </c>
      <c r="E6153" t="s">
        <v>15983</v>
      </c>
      <c r="F6153" t="s">
        <v>40</v>
      </c>
      <c r="G6153">
        <v>2</v>
      </c>
      <c r="H6153">
        <v>6</v>
      </c>
      <c r="I6153">
        <v>2014</v>
      </c>
      <c r="J6153" t="s">
        <v>60</v>
      </c>
      <c r="K6153">
        <v>1.38</v>
      </c>
      <c r="L6153">
        <v>0.77</v>
      </c>
      <c r="M6153" s="54">
        <v>1.99</v>
      </c>
      <c r="N6153">
        <v>45</v>
      </c>
      <c r="O6153" t="s">
        <v>44</v>
      </c>
      <c r="P6153">
        <v>14.907119849998599</v>
      </c>
    </row>
    <row r="6154" spans="1:16" x14ac:dyDescent="0.25">
      <c r="A6154" s="20" t="s">
        <v>17361</v>
      </c>
      <c r="B6154">
        <v>4</v>
      </c>
      <c r="C6154" t="s">
        <v>68</v>
      </c>
      <c r="D6154" t="s">
        <v>91</v>
      </c>
      <c r="E6154" t="s">
        <v>15983</v>
      </c>
      <c r="F6154" t="s">
        <v>40</v>
      </c>
      <c r="G6154">
        <v>3</v>
      </c>
      <c r="H6154">
        <v>6</v>
      </c>
      <c r="I6154">
        <v>2014</v>
      </c>
      <c r="J6154" t="s">
        <v>60</v>
      </c>
      <c r="K6154">
        <v>1.79</v>
      </c>
      <c r="L6154">
        <v>0.997</v>
      </c>
      <c r="M6154" s="54">
        <v>2.5830000000000002</v>
      </c>
      <c r="N6154">
        <v>44</v>
      </c>
      <c r="O6154" t="s">
        <v>44</v>
      </c>
      <c r="P6154">
        <v>15.0755672288882</v>
      </c>
    </row>
    <row r="6155" spans="1:16" x14ac:dyDescent="0.25">
      <c r="A6155" s="20" t="s">
        <v>17362</v>
      </c>
      <c r="B6155">
        <v>4</v>
      </c>
      <c r="C6155" t="s">
        <v>68</v>
      </c>
      <c r="D6155" t="s">
        <v>91</v>
      </c>
      <c r="E6155" t="s">
        <v>15983</v>
      </c>
      <c r="F6155" t="s">
        <v>40</v>
      </c>
      <c r="G6155">
        <v>4</v>
      </c>
      <c r="H6155">
        <v>6</v>
      </c>
      <c r="I6155">
        <v>2014</v>
      </c>
      <c r="J6155" t="s">
        <v>60</v>
      </c>
      <c r="K6155" t="s">
        <v>44</v>
      </c>
      <c r="L6155" t="s">
        <v>44</v>
      </c>
      <c r="M6155" s="54" t="s">
        <v>44</v>
      </c>
      <c r="N6155">
        <v>22</v>
      </c>
      <c r="O6155" t="s">
        <v>44</v>
      </c>
      <c r="P6155">
        <v>21.320071635561</v>
      </c>
    </row>
    <row r="6156" spans="1:16" x14ac:dyDescent="0.25">
      <c r="A6156" s="20" t="s">
        <v>17363</v>
      </c>
      <c r="B6156">
        <v>4</v>
      </c>
      <c r="C6156" t="s">
        <v>68</v>
      </c>
      <c r="D6156" t="s">
        <v>91</v>
      </c>
      <c r="E6156" t="s">
        <v>15983</v>
      </c>
      <c r="F6156" t="s">
        <v>40</v>
      </c>
      <c r="G6156">
        <v>5</v>
      </c>
      <c r="H6156">
        <v>6</v>
      </c>
      <c r="I6156">
        <v>2014</v>
      </c>
      <c r="J6156" t="s">
        <v>60</v>
      </c>
      <c r="K6156" t="s">
        <v>44</v>
      </c>
      <c r="L6156" t="s">
        <v>44</v>
      </c>
      <c r="M6156" s="54" t="s">
        <v>44</v>
      </c>
      <c r="N6156">
        <v>12</v>
      </c>
      <c r="O6156" t="s">
        <v>44</v>
      </c>
      <c r="P6156">
        <v>28.867513459481302</v>
      </c>
    </row>
    <row r="6157" spans="1:16" x14ac:dyDescent="0.25">
      <c r="A6157" s="20" t="s">
        <v>21982</v>
      </c>
      <c r="B6157">
        <v>4</v>
      </c>
      <c r="C6157" t="s">
        <v>68</v>
      </c>
      <c r="D6157" t="s">
        <v>91</v>
      </c>
      <c r="E6157" t="s">
        <v>15983</v>
      </c>
      <c r="F6157" t="s">
        <v>40</v>
      </c>
      <c r="G6157">
        <v>2</v>
      </c>
      <c r="H6157">
        <v>6</v>
      </c>
      <c r="I6157">
        <v>2014</v>
      </c>
      <c r="J6157" t="s">
        <v>61</v>
      </c>
      <c r="K6157" t="s">
        <v>44</v>
      </c>
      <c r="L6157" t="s">
        <v>44</v>
      </c>
      <c r="M6157" s="54" t="s">
        <v>44</v>
      </c>
      <c r="N6157">
        <v>2</v>
      </c>
      <c r="O6157" t="s">
        <v>44</v>
      </c>
      <c r="P6157">
        <v>70.710678118654698</v>
      </c>
    </row>
    <row r="6158" spans="1:16" x14ac:dyDescent="0.25">
      <c r="A6158" s="20" t="s">
        <v>17364</v>
      </c>
      <c r="B6158">
        <v>4</v>
      </c>
      <c r="C6158" t="s">
        <v>68</v>
      </c>
      <c r="D6158" t="s">
        <v>91</v>
      </c>
      <c r="E6158" t="s">
        <v>15983</v>
      </c>
      <c r="F6158" t="s">
        <v>40</v>
      </c>
      <c r="G6158">
        <v>3</v>
      </c>
      <c r="H6158">
        <v>6</v>
      </c>
      <c r="I6158">
        <v>2014</v>
      </c>
      <c r="J6158" t="s">
        <v>61</v>
      </c>
      <c r="K6158" t="s">
        <v>44</v>
      </c>
      <c r="L6158" t="s">
        <v>44</v>
      </c>
      <c r="M6158" s="54" t="s">
        <v>44</v>
      </c>
      <c r="N6158">
        <v>4</v>
      </c>
      <c r="O6158" t="s">
        <v>44</v>
      </c>
      <c r="P6158">
        <v>50</v>
      </c>
    </row>
    <row r="6159" spans="1:16" x14ac:dyDescent="0.25">
      <c r="A6159" s="20" t="s">
        <v>17365</v>
      </c>
      <c r="B6159">
        <v>4</v>
      </c>
      <c r="C6159" t="s">
        <v>68</v>
      </c>
      <c r="D6159" t="s">
        <v>91</v>
      </c>
      <c r="E6159" t="s">
        <v>15983</v>
      </c>
      <c r="F6159" t="s">
        <v>40</v>
      </c>
      <c r="G6159">
        <v>4</v>
      </c>
      <c r="H6159">
        <v>6</v>
      </c>
      <c r="I6159">
        <v>2014</v>
      </c>
      <c r="J6159" t="s">
        <v>61</v>
      </c>
      <c r="K6159" t="s">
        <v>44</v>
      </c>
      <c r="L6159" t="s">
        <v>44</v>
      </c>
      <c r="M6159" s="54" t="s">
        <v>44</v>
      </c>
      <c r="N6159">
        <v>9</v>
      </c>
      <c r="O6159" t="s">
        <v>44</v>
      </c>
      <c r="P6159">
        <v>33.3333333333333</v>
      </c>
    </row>
    <row r="6160" spans="1:16" x14ac:dyDescent="0.25">
      <c r="A6160" s="20" t="s">
        <v>17366</v>
      </c>
      <c r="B6160">
        <v>4</v>
      </c>
      <c r="C6160" t="s">
        <v>68</v>
      </c>
      <c r="D6160" t="s">
        <v>91</v>
      </c>
      <c r="E6160" t="s">
        <v>15983</v>
      </c>
      <c r="F6160" t="s">
        <v>40</v>
      </c>
      <c r="G6160">
        <v>5</v>
      </c>
      <c r="H6160">
        <v>6</v>
      </c>
      <c r="I6160">
        <v>2014</v>
      </c>
      <c r="J6160" t="s">
        <v>61</v>
      </c>
      <c r="K6160" t="s">
        <v>44</v>
      </c>
      <c r="L6160" t="s">
        <v>44</v>
      </c>
      <c r="M6160" s="54" t="s">
        <v>44</v>
      </c>
      <c r="N6160">
        <v>1</v>
      </c>
      <c r="O6160" t="s">
        <v>44</v>
      </c>
      <c r="P6160">
        <v>100</v>
      </c>
    </row>
    <row r="6161" spans="1:16" x14ac:dyDescent="0.25">
      <c r="A6161" s="20" t="s">
        <v>17367</v>
      </c>
      <c r="B6161">
        <v>4</v>
      </c>
      <c r="C6161" t="s">
        <v>68</v>
      </c>
      <c r="D6161" t="s">
        <v>91</v>
      </c>
      <c r="E6161" t="s">
        <v>15983</v>
      </c>
      <c r="F6161" t="s">
        <v>40</v>
      </c>
      <c r="G6161">
        <v>2</v>
      </c>
      <c r="H6161">
        <v>6</v>
      </c>
      <c r="I6161">
        <v>2014</v>
      </c>
      <c r="J6161" t="s">
        <v>62</v>
      </c>
      <c r="K6161" t="s">
        <v>44</v>
      </c>
      <c r="L6161" t="s">
        <v>44</v>
      </c>
      <c r="M6161" s="54" t="s">
        <v>44</v>
      </c>
      <c r="N6161">
        <v>6</v>
      </c>
      <c r="O6161" t="s">
        <v>44</v>
      </c>
      <c r="P6161">
        <v>40.824829046386299</v>
      </c>
    </row>
    <row r="6162" spans="1:16" x14ac:dyDescent="0.25">
      <c r="A6162" s="20" t="s">
        <v>17368</v>
      </c>
      <c r="B6162">
        <v>4</v>
      </c>
      <c r="C6162" t="s">
        <v>68</v>
      </c>
      <c r="D6162" t="s">
        <v>91</v>
      </c>
      <c r="E6162" t="s">
        <v>15983</v>
      </c>
      <c r="F6162" t="s">
        <v>40</v>
      </c>
      <c r="G6162">
        <v>3</v>
      </c>
      <c r="H6162">
        <v>6</v>
      </c>
      <c r="I6162">
        <v>2014</v>
      </c>
      <c r="J6162" t="s">
        <v>62</v>
      </c>
      <c r="K6162" t="s">
        <v>44</v>
      </c>
      <c r="L6162" t="s">
        <v>44</v>
      </c>
      <c r="M6162" s="54" t="s">
        <v>44</v>
      </c>
      <c r="N6162">
        <v>10</v>
      </c>
      <c r="O6162" t="s">
        <v>44</v>
      </c>
      <c r="P6162">
        <v>31.6227766016838</v>
      </c>
    </row>
    <row r="6163" spans="1:16" x14ac:dyDescent="0.25">
      <c r="A6163" s="20" t="s">
        <v>17369</v>
      </c>
      <c r="B6163">
        <v>4</v>
      </c>
      <c r="C6163" t="s">
        <v>68</v>
      </c>
      <c r="D6163" t="s">
        <v>91</v>
      </c>
      <c r="E6163" t="s">
        <v>15983</v>
      </c>
      <c r="F6163" t="s">
        <v>40</v>
      </c>
      <c r="G6163">
        <v>4</v>
      </c>
      <c r="H6163">
        <v>6</v>
      </c>
      <c r="I6163">
        <v>2014</v>
      </c>
      <c r="J6163" t="s">
        <v>62</v>
      </c>
      <c r="K6163" t="s">
        <v>44</v>
      </c>
      <c r="L6163" t="s">
        <v>44</v>
      </c>
      <c r="M6163" s="54" t="s">
        <v>44</v>
      </c>
      <c r="N6163">
        <v>1</v>
      </c>
      <c r="O6163" t="s">
        <v>44</v>
      </c>
      <c r="P6163">
        <v>100</v>
      </c>
    </row>
    <row r="6164" spans="1:16" x14ac:dyDescent="0.25">
      <c r="A6164" s="20" t="s">
        <v>17370</v>
      </c>
      <c r="B6164">
        <v>4</v>
      </c>
      <c r="C6164" t="s">
        <v>68</v>
      </c>
      <c r="D6164" t="s">
        <v>91</v>
      </c>
      <c r="E6164" t="s">
        <v>15983</v>
      </c>
      <c r="F6164" t="s">
        <v>40</v>
      </c>
      <c r="G6164">
        <v>5</v>
      </c>
      <c r="H6164">
        <v>6</v>
      </c>
      <c r="I6164">
        <v>2014</v>
      </c>
      <c r="J6164" t="s">
        <v>62</v>
      </c>
      <c r="K6164" t="s">
        <v>44</v>
      </c>
      <c r="L6164" t="s">
        <v>44</v>
      </c>
      <c r="M6164" s="54" t="s">
        <v>44</v>
      </c>
      <c r="N6164">
        <v>13</v>
      </c>
      <c r="O6164" t="s">
        <v>44</v>
      </c>
      <c r="P6164">
        <v>27.735009811261499</v>
      </c>
    </row>
    <row r="6165" spans="1:16" x14ac:dyDescent="0.25">
      <c r="A6165" s="20" t="s">
        <v>17371</v>
      </c>
      <c r="B6165">
        <v>4</v>
      </c>
      <c r="C6165" t="s">
        <v>68</v>
      </c>
      <c r="D6165" t="s">
        <v>91</v>
      </c>
      <c r="E6165" t="s">
        <v>15983</v>
      </c>
      <c r="F6165" t="s">
        <v>40</v>
      </c>
      <c r="G6165">
        <v>2</v>
      </c>
      <c r="H6165">
        <v>6</v>
      </c>
      <c r="I6165">
        <v>2014</v>
      </c>
      <c r="J6165" t="s">
        <v>75</v>
      </c>
      <c r="K6165">
        <v>0.59199999999999997</v>
      </c>
      <c r="L6165">
        <v>0.4</v>
      </c>
      <c r="M6165" s="54">
        <v>0.7</v>
      </c>
      <c r="N6165" t="s">
        <v>44</v>
      </c>
      <c r="O6165" t="s">
        <v>44</v>
      </c>
      <c r="P6165">
        <v>-99</v>
      </c>
    </row>
    <row r="6166" spans="1:16" x14ac:dyDescent="0.25">
      <c r="A6166" s="20" t="s">
        <v>17371</v>
      </c>
      <c r="B6166">
        <v>4</v>
      </c>
      <c r="C6166" t="s">
        <v>68</v>
      </c>
      <c r="D6166" t="s">
        <v>91</v>
      </c>
      <c r="E6166" t="s">
        <v>15983</v>
      </c>
      <c r="F6166" t="s">
        <v>40</v>
      </c>
      <c r="G6166">
        <v>2</v>
      </c>
      <c r="H6166">
        <v>6</v>
      </c>
      <c r="I6166">
        <v>2014</v>
      </c>
      <c r="J6166" t="s">
        <v>75</v>
      </c>
      <c r="K6166" t="s">
        <v>44</v>
      </c>
      <c r="L6166" t="s">
        <v>44</v>
      </c>
      <c r="M6166" s="54" t="s">
        <v>44</v>
      </c>
      <c r="N6166" t="s">
        <v>44</v>
      </c>
      <c r="O6166" t="s">
        <v>44</v>
      </c>
      <c r="P6166">
        <v>-99</v>
      </c>
    </row>
    <row r="6167" spans="1:16" x14ac:dyDescent="0.25">
      <c r="A6167" s="20" t="s">
        <v>17371</v>
      </c>
      <c r="B6167">
        <v>4</v>
      </c>
      <c r="C6167" t="s">
        <v>68</v>
      </c>
      <c r="D6167" t="s">
        <v>91</v>
      </c>
      <c r="E6167" t="s">
        <v>15983</v>
      </c>
      <c r="F6167" t="s">
        <v>40</v>
      </c>
      <c r="G6167">
        <v>2</v>
      </c>
      <c r="H6167">
        <v>6</v>
      </c>
      <c r="I6167">
        <v>2014</v>
      </c>
      <c r="J6167" t="s">
        <v>75</v>
      </c>
      <c r="K6167">
        <v>1.1919999999999999</v>
      </c>
      <c r="L6167">
        <v>0.9</v>
      </c>
      <c r="M6167" s="54">
        <v>1.5</v>
      </c>
      <c r="N6167" t="s">
        <v>44</v>
      </c>
      <c r="O6167" t="s">
        <v>44</v>
      </c>
      <c r="P6167">
        <v>-99</v>
      </c>
    </row>
    <row r="6168" spans="1:16" x14ac:dyDescent="0.25">
      <c r="A6168" s="20" t="s">
        <v>17371</v>
      </c>
      <c r="B6168">
        <v>4</v>
      </c>
      <c r="C6168" t="s">
        <v>68</v>
      </c>
      <c r="D6168" t="s">
        <v>91</v>
      </c>
      <c r="E6168" t="s">
        <v>15983</v>
      </c>
      <c r="F6168" t="s">
        <v>40</v>
      </c>
      <c r="G6168">
        <v>2</v>
      </c>
      <c r="H6168">
        <v>6</v>
      </c>
      <c r="I6168">
        <v>2014</v>
      </c>
      <c r="J6168" t="s">
        <v>75</v>
      </c>
      <c r="K6168">
        <v>1.2150000000000001</v>
      </c>
      <c r="L6168">
        <v>0.8</v>
      </c>
      <c r="M6168" s="54">
        <v>1.6</v>
      </c>
      <c r="N6168" t="s">
        <v>44</v>
      </c>
      <c r="O6168" t="s">
        <v>44</v>
      </c>
      <c r="P6168">
        <v>-99</v>
      </c>
    </row>
    <row r="6169" spans="1:16" x14ac:dyDescent="0.25">
      <c r="A6169" s="20" t="s">
        <v>17371</v>
      </c>
      <c r="B6169">
        <v>4</v>
      </c>
      <c r="C6169" t="s">
        <v>68</v>
      </c>
      <c r="D6169" t="s">
        <v>91</v>
      </c>
      <c r="E6169" t="s">
        <v>15983</v>
      </c>
      <c r="F6169" t="s">
        <v>40</v>
      </c>
      <c r="G6169">
        <v>2</v>
      </c>
      <c r="H6169">
        <v>6</v>
      </c>
      <c r="I6169">
        <v>2014</v>
      </c>
      <c r="J6169" t="s">
        <v>75</v>
      </c>
      <c r="K6169" t="s">
        <v>44</v>
      </c>
      <c r="L6169" t="s">
        <v>44</v>
      </c>
      <c r="M6169" s="54" t="s">
        <v>44</v>
      </c>
      <c r="N6169" t="s">
        <v>44</v>
      </c>
      <c r="O6169" t="s">
        <v>44</v>
      </c>
      <c r="P6169">
        <v>-99</v>
      </c>
    </row>
    <row r="6170" spans="1:16" x14ac:dyDescent="0.25">
      <c r="A6170" s="20" t="s">
        <v>17371</v>
      </c>
      <c r="B6170">
        <v>4</v>
      </c>
      <c r="C6170" t="s">
        <v>68</v>
      </c>
      <c r="D6170" t="s">
        <v>91</v>
      </c>
      <c r="E6170" t="s">
        <v>15983</v>
      </c>
      <c r="F6170" t="s">
        <v>40</v>
      </c>
      <c r="G6170">
        <v>2</v>
      </c>
      <c r="H6170">
        <v>6</v>
      </c>
      <c r="I6170">
        <v>2014</v>
      </c>
      <c r="J6170" t="s">
        <v>75</v>
      </c>
      <c r="K6170">
        <v>1.988</v>
      </c>
      <c r="L6170">
        <v>0.3</v>
      </c>
      <c r="M6170" s="54">
        <v>3.6</v>
      </c>
      <c r="N6170" t="s">
        <v>44</v>
      </c>
      <c r="O6170" t="s">
        <v>44</v>
      </c>
      <c r="P6170">
        <v>-99</v>
      </c>
    </row>
    <row r="6171" spans="1:16" x14ac:dyDescent="0.25">
      <c r="A6171" s="20" t="s">
        <v>17371</v>
      </c>
      <c r="B6171">
        <v>4</v>
      </c>
      <c r="C6171" t="s">
        <v>68</v>
      </c>
      <c r="D6171" t="s">
        <v>91</v>
      </c>
      <c r="E6171" t="s">
        <v>15983</v>
      </c>
      <c r="F6171" t="s">
        <v>40</v>
      </c>
      <c r="G6171">
        <v>2</v>
      </c>
      <c r="H6171">
        <v>6</v>
      </c>
      <c r="I6171">
        <v>2014</v>
      </c>
      <c r="J6171" t="s">
        <v>75</v>
      </c>
      <c r="K6171">
        <v>1.0209999999999999</v>
      </c>
      <c r="L6171">
        <v>0.5</v>
      </c>
      <c r="M6171" s="54">
        <v>1.5</v>
      </c>
      <c r="N6171" t="s">
        <v>44</v>
      </c>
      <c r="O6171" t="s">
        <v>44</v>
      </c>
      <c r="P6171">
        <v>-99</v>
      </c>
    </row>
    <row r="6172" spans="1:16" x14ac:dyDescent="0.25">
      <c r="A6172" s="20" t="s">
        <v>17371</v>
      </c>
      <c r="B6172">
        <v>4</v>
      </c>
      <c r="C6172" t="s">
        <v>68</v>
      </c>
      <c r="D6172" t="s">
        <v>91</v>
      </c>
      <c r="E6172" t="s">
        <v>15983</v>
      </c>
      <c r="F6172" t="s">
        <v>40</v>
      </c>
      <c r="G6172">
        <v>2</v>
      </c>
      <c r="H6172">
        <v>6</v>
      </c>
      <c r="I6172">
        <v>2014</v>
      </c>
      <c r="J6172" t="s">
        <v>75</v>
      </c>
      <c r="K6172" t="s">
        <v>44</v>
      </c>
      <c r="L6172" t="s">
        <v>44</v>
      </c>
      <c r="M6172" s="54" t="s">
        <v>44</v>
      </c>
      <c r="N6172" t="s">
        <v>44</v>
      </c>
      <c r="O6172" t="s">
        <v>44</v>
      </c>
      <c r="P6172">
        <v>-99</v>
      </c>
    </row>
    <row r="6173" spans="1:16" x14ac:dyDescent="0.25">
      <c r="A6173" s="20" t="s">
        <v>17371</v>
      </c>
      <c r="B6173">
        <v>4</v>
      </c>
      <c r="C6173" t="s">
        <v>68</v>
      </c>
      <c r="D6173" t="s">
        <v>91</v>
      </c>
      <c r="E6173" t="s">
        <v>15983</v>
      </c>
      <c r="F6173" t="s">
        <v>40</v>
      </c>
      <c r="G6173">
        <v>2</v>
      </c>
      <c r="H6173">
        <v>6</v>
      </c>
      <c r="I6173">
        <v>2014</v>
      </c>
      <c r="J6173" t="s">
        <v>75</v>
      </c>
      <c r="K6173" t="s">
        <v>44</v>
      </c>
      <c r="L6173" t="s">
        <v>44</v>
      </c>
      <c r="M6173" s="54" t="s">
        <v>44</v>
      </c>
      <c r="N6173" t="s">
        <v>44</v>
      </c>
      <c r="O6173" t="s">
        <v>44</v>
      </c>
      <c r="P6173">
        <v>-99</v>
      </c>
    </row>
    <row r="6174" spans="1:16" x14ac:dyDescent="0.25">
      <c r="A6174" s="20" t="s">
        <v>17371</v>
      </c>
      <c r="B6174">
        <v>4</v>
      </c>
      <c r="C6174" t="s">
        <v>68</v>
      </c>
      <c r="D6174" t="s">
        <v>91</v>
      </c>
      <c r="E6174" t="s">
        <v>15983</v>
      </c>
      <c r="F6174" t="s">
        <v>40</v>
      </c>
      <c r="G6174">
        <v>2</v>
      </c>
      <c r="H6174">
        <v>6</v>
      </c>
      <c r="I6174">
        <v>2014</v>
      </c>
      <c r="J6174" t="s">
        <v>75</v>
      </c>
      <c r="K6174">
        <v>2.665</v>
      </c>
      <c r="L6174">
        <v>0.3</v>
      </c>
      <c r="M6174" s="54">
        <v>5.0999999999999996</v>
      </c>
      <c r="N6174" t="s">
        <v>44</v>
      </c>
      <c r="O6174" t="s">
        <v>44</v>
      </c>
      <c r="P6174">
        <v>-99</v>
      </c>
    </row>
    <row r="6175" spans="1:16" x14ac:dyDescent="0.25">
      <c r="A6175" s="20" t="s">
        <v>17371</v>
      </c>
      <c r="B6175">
        <v>4</v>
      </c>
      <c r="C6175" t="s">
        <v>68</v>
      </c>
      <c r="D6175" t="s">
        <v>91</v>
      </c>
      <c r="E6175" t="s">
        <v>15983</v>
      </c>
      <c r="F6175" t="s">
        <v>40</v>
      </c>
      <c r="G6175">
        <v>2</v>
      </c>
      <c r="H6175">
        <v>6</v>
      </c>
      <c r="I6175">
        <v>2014</v>
      </c>
      <c r="J6175" t="s">
        <v>75</v>
      </c>
      <c r="K6175" t="s">
        <v>44</v>
      </c>
      <c r="L6175" t="s">
        <v>44</v>
      </c>
      <c r="M6175" s="54" t="s">
        <v>44</v>
      </c>
      <c r="N6175" t="s">
        <v>44</v>
      </c>
      <c r="O6175" t="s">
        <v>44</v>
      </c>
      <c r="P6175">
        <v>-99</v>
      </c>
    </row>
    <row r="6176" spans="1:16" x14ac:dyDescent="0.25">
      <c r="A6176" s="20" t="s">
        <v>17371</v>
      </c>
      <c r="B6176">
        <v>4</v>
      </c>
      <c r="C6176" t="s">
        <v>68</v>
      </c>
      <c r="D6176" t="s">
        <v>91</v>
      </c>
      <c r="E6176" t="s">
        <v>15983</v>
      </c>
      <c r="F6176" t="s">
        <v>40</v>
      </c>
      <c r="G6176">
        <v>2</v>
      </c>
      <c r="H6176">
        <v>6</v>
      </c>
      <c r="I6176">
        <v>2014</v>
      </c>
      <c r="J6176" t="s">
        <v>75</v>
      </c>
      <c r="K6176">
        <v>1.337</v>
      </c>
      <c r="L6176">
        <v>0.9</v>
      </c>
      <c r="M6176" s="54">
        <v>1.8</v>
      </c>
      <c r="N6176" t="s">
        <v>44</v>
      </c>
      <c r="O6176" t="s">
        <v>44</v>
      </c>
      <c r="P6176">
        <v>-99</v>
      </c>
    </row>
    <row r="6177" spans="1:16" x14ac:dyDescent="0.25">
      <c r="A6177" s="20" t="s">
        <v>17371</v>
      </c>
      <c r="B6177">
        <v>4</v>
      </c>
      <c r="C6177" t="s">
        <v>68</v>
      </c>
      <c r="D6177" t="s">
        <v>91</v>
      </c>
      <c r="E6177" t="s">
        <v>15983</v>
      </c>
      <c r="F6177" t="s">
        <v>40</v>
      </c>
      <c r="G6177">
        <v>2</v>
      </c>
      <c r="H6177">
        <v>6</v>
      </c>
      <c r="I6177">
        <v>2014</v>
      </c>
      <c r="J6177" t="s">
        <v>75</v>
      </c>
      <c r="K6177" t="s">
        <v>44</v>
      </c>
      <c r="L6177" t="s">
        <v>44</v>
      </c>
      <c r="M6177" s="54" t="s">
        <v>44</v>
      </c>
      <c r="N6177" t="s">
        <v>44</v>
      </c>
      <c r="O6177" t="s">
        <v>44</v>
      </c>
      <c r="P6177">
        <v>-99</v>
      </c>
    </row>
    <row r="6178" spans="1:16" x14ac:dyDescent="0.25">
      <c r="A6178" s="20" t="s">
        <v>17371</v>
      </c>
      <c r="B6178">
        <v>4</v>
      </c>
      <c r="C6178" t="s">
        <v>68</v>
      </c>
      <c r="D6178" t="s">
        <v>91</v>
      </c>
      <c r="E6178" t="s">
        <v>15983</v>
      </c>
      <c r="F6178" t="s">
        <v>40</v>
      </c>
      <c r="G6178">
        <v>2</v>
      </c>
      <c r="H6178">
        <v>6</v>
      </c>
      <c r="I6178">
        <v>2014</v>
      </c>
      <c r="J6178" t="s">
        <v>75</v>
      </c>
      <c r="K6178">
        <v>1.504</v>
      </c>
      <c r="L6178">
        <v>0.8</v>
      </c>
      <c r="M6178" s="54">
        <v>2.2000000000000002</v>
      </c>
      <c r="N6178" t="s">
        <v>44</v>
      </c>
      <c r="O6178" t="s">
        <v>44</v>
      </c>
      <c r="P6178">
        <v>-99</v>
      </c>
    </row>
    <row r="6179" spans="1:16" x14ac:dyDescent="0.25">
      <c r="A6179" s="20" t="s">
        <v>17371</v>
      </c>
      <c r="B6179">
        <v>4</v>
      </c>
      <c r="C6179" t="s">
        <v>68</v>
      </c>
      <c r="D6179" t="s">
        <v>91</v>
      </c>
      <c r="E6179" t="s">
        <v>15983</v>
      </c>
      <c r="F6179" t="s">
        <v>40</v>
      </c>
      <c r="G6179">
        <v>2</v>
      </c>
      <c r="H6179">
        <v>6</v>
      </c>
      <c r="I6179">
        <v>2014</v>
      </c>
      <c r="J6179" t="s">
        <v>75</v>
      </c>
      <c r="K6179" t="s">
        <v>44</v>
      </c>
      <c r="L6179" t="s">
        <v>44</v>
      </c>
      <c r="M6179" s="54" t="s">
        <v>44</v>
      </c>
      <c r="N6179" t="s">
        <v>44</v>
      </c>
      <c r="O6179" t="s">
        <v>44</v>
      </c>
      <c r="P6179">
        <v>-99</v>
      </c>
    </row>
    <row r="6180" spans="1:16" x14ac:dyDescent="0.25">
      <c r="A6180" s="20" t="s">
        <v>17371</v>
      </c>
      <c r="B6180">
        <v>4</v>
      </c>
      <c r="C6180" t="s">
        <v>68</v>
      </c>
      <c r="D6180" t="s">
        <v>91</v>
      </c>
      <c r="E6180" t="s">
        <v>15983</v>
      </c>
      <c r="F6180" t="s">
        <v>40</v>
      </c>
      <c r="G6180">
        <v>2</v>
      </c>
      <c r="H6180">
        <v>6</v>
      </c>
      <c r="I6180">
        <v>2014</v>
      </c>
      <c r="J6180" t="s">
        <v>75</v>
      </c>
      <c r="K6180">
        <v>1.69</v>
      </c>
      <c r="L6180">
        <v>1.1000000000000001</v>
      </c>
      <c r="M6180" s="54">
        <v>2.2999999999999998</v>
      </c>
      <c r="N6180" t="s">
        <v>44</v>
      </c>
      <c r="O6180" t="s">
        <v>44</v>
      </c>
      <c r="P6180">
        <v>-99</v>
      </c>
    </row>
    <row r="6181" spans="1:16" x14ac:dyDescent="0.25">
      <c r="A6181" s="20" t="s">
        <v>17371</v>
      </c>
      <c r="B6181">
        <v>4</v>
      </c>
      <c r="C6181" t="s">
        <v>68</v>
      </c>
      <c r="D6181" t="s">
        <v>91</v>
      </c>
      <c r="E6181" t="s">
        <v>15983</v>
      </c>
      <c r="F6181" t="s">
        <v>40</v>
      </c>
      <c r="G6181">
        <v>2</v>
      </c>
      <c r="H6181">
        <v>6</v>
      </c>
      <c r="I6181">
        <v>2014</v>
      </c>
      <c r="J6181" t="s">
        <v>75</v>
      </c>
      <c r="K6181" t="s">
        <v>44</v>
      </c>
      <c r="L6181" t="s">
        <v>44</v>
      </c>
      <c r="M6181" s="54" t="s">
        <v>44</v>
      </c>
      <c r="N6181" t="s">
        <v>44</v>
      </c>
      <c r="O6181" t="s">
        <v>44</v>
      </c>
      <c r="P6181">
        <v>-99</v>
      </c>
    </row>
    <row r="6182" spans="1:16" x14ac:dyDescent="0.25">
      <c r="A6182" s="20" t="s">
        <v>17372</v>
      </c>
      <c r="B6182">
        <v>4</v>
      </c>
      <c r="C6182" t="s">
        <v>68</v>
      </c>
      <c r="D6182" t="s">
        <v>91</v>
      </c>
      <c r="E6182" t="s">
        <v>15983</v>
      </c>
      <c r="F6182" t="s">
        <v>40</v>
      </c>
      <c r="G6182">
        <v>3</v>
      </c>
      <c r="H6182">
        <v>6</v>
      </c>
      <c r="I6182">
        <v>2014</v>
      </c>
      <c r="J6182" t="s">
        <v>75</v>
      </c>
      <c r="K6182">
        <v>0.61199999999999999</v>
      </c>
      <c r="L6182">
        <v>0.4</v>
      </c>
      <c r="M6182" s="54">
        <v>0.8</v>
      </c>
      <c r="N6182" t="s">
        <v>44</v>
      </c>
      <c r="O6182" t="s">
        <v>44</v>
      </c>
      <c r="P6182">
        <v>-99</v>
      </c>
    </row>
    <row r="6183" spans="1:16" x14ac:dyDescent="0.25">
      <c r="A6183" s="20" t="s">
        <v>17372</v>
      </c>
      <c r="B6183">
        <v>4</v>
      </c>
      <c r="C6183" t="s">
        <v>68</v>
      </c>
      <c r="D6183" t="s">
        <v>91</v>
      </c>
      <c r="E6183" t="s">
        <v>15983</v>
      </c>
      <c r="F6183" t="s">
        <v>40</v>
      </c>
      <c r="G6183">
        <v>3</v>
      </c>
      <c r="H6183">
        <v>6</v>
      </c>
      <c r="I6183">
        <v>2014</v>
      </c>
      <c r="J6183" t="s">
        <v>75</v>
      </c>
      <c r="K6183" t="s">
        <v>44</v>
      </c>
      <c r="L6183" t="s">
        <v>44</v>
      </c>
      <c r="M6183" s="54" t="s">
        <v>44</v>
      </c>
      <c r="N6183" t="s">
        <v>44</v>
      </c>
      <c r="O6183" t="s">
        <v>44</v>
      </c>
      <c r="P6183">
        <v>-99</v>
      </c>
    </row>
    <row r="6184" spans="1:16" x14ac:dyDescent="0.25">
      <c r="A6184" s="20" t="s">
        <v>17372</v>
      </c>
      <c r="B6184">
        <v>4</v>
      </c>
      <c r="C6184" t="s">
        <v>68</v>
      </c>
      <c r="D6184" t="s">
        <v>91</v>
      </c>
      <c r="E6184" t="s">
        <v>15983</v>
      </c>
      <c r="F6184" t="s">
        <v>40</v>
      </c>
      <c r="G6184">
        <v>3</v>
      </c>
      <c r="H6184">
        <v>6</v>
      </c>
      <c r="I6184">
        <v>2014</v>
      </c>
      <c r="J6184" t="s">
        <v>75</v>
      </c>
      <c r="K6184">
        <v>1.2310000000000001</v>
      </c>
      <c r="L6184">
        <v>0.9</v>
      </c>
      <c r="M6184" s="54">
        <v>1.5</v>
      </c>
      <c r="N6184" t="s">
        <v>44</v>
      </c>
      <c r="O6184" t="s">
        <v>44</v>
      </c>
      <c r="P6184">
        <v>-99</v>
      </c>
    </row>
    <row r="6185" spans="1:16" x14ac:dyDescent="0.25">
      <c r="A6185" s="20" t="s">
        <v>17372</v>
      </c>
      <c r="B6185">
        <v>4</v>
      </c>
      <c r="C6185" t="s">
        <v>68</v>
      </c>
      <c r="D6185" t="s">
        <v>91</v>
      </c>
      <c r="E6185" t="s">
        <v>15983</v>
      </c>
      <c r="F6185" t="s">
        <v>40</v>
      </c>
      <c r="G6185">
        <v>3</v>
      </c>
      <c r="H6185">
        <v>6</v>
      </c>
      <c r="I6185">
        <v>2014</v>
      </c>
      <c r="J6185" t="s">
        <v>75</v>
      </c>
      <c r="K6185">
        <v>1.2549999999999999</v>
      </c>
      <c r="L6185">
        <v>0.8</v>
      </c>
      <c r="M6185" s="54">
        <v>1.7</v>
      </c>
      <c r="N6185" t="s">
        <v>44</v>
      </c>
      <c r="O6185" t="s">
        <v>44</v>
      </c>
      <c r="P6185">
        <v>-99</v>
      </c>
    </row>
    <row r="6186" spans="1:16" x14ac:dyDescent="0.25">
      <c r="A6186" s="20" t="s">
        <v>17372</v>
      </c>
      <c r="B6186">
        <v>4</v>
      </c>
      <c r="C6186" t="s">
        <v>68</v>
      </c>
      <c r="D6186" t="s">
        <v>91</v>
      </c>
      <c r="E6186" t="s">
        <v>15983</v>
      </c>
      <c r="F6186" t="s">
        <v>40</v>
      </c>
      <c r="G6186">
        <v>3</v>
      </c>
      <c r="H6186">
        <v>6</v>
      </c>
      <c r="I6186">
        <v>2014</v>
      </c>
      <c r="J6186" t="s">
        <v>75</v>
      </c>
      <c r="K6186" t="s">
        <v>44</v>
      </c>
      <c r="L6186" t="s">
        <v>44</v>
      </c>
      <c r="M6186" s="54" t="s">
        <v>44</v>
      </c>
      <c r="N6186" t="s">
        <v>44</v>
      </c>
      <c r="O6186" t="s">
        <v>44</v>
      </c>
      <c r="P6186">
        <v>-99</v>
      </c>
    </row>
    <row r="6187" spans="1:16" x14ac:dyDescent="0.25">
      <c r="A6187" s="20" t="s">
        <v>17372</v>
      </c>
      <c r="B6187">
        <v>4</v>
      </c>
      <c r="C6187" t="s">
        <v>68</v>
      </c>
      <c r="D6187" t="s">
        <v>91</v>
      </c>
      <c r="E6187" t="s">
        <v>15983</v>
      </c>
      <c r="F6187" t="s">
        <v>40</v>
      </c>
      <c r="G6187">
        <v>3</v>
      </c>
      <c r="H6187">
        <v>6</v>
      </c>
      <c r="I6187">
        <v>2014</v>
      </c>
      <c r="J6187" t="s">
        <v>75</v>
      </c>
      <c r="K6187">
        <v>2.0529999999999999</v>
      </c>
      <c r="L6187">
        <v>0.3</v>
      </c>
      <c r="M6187" s="54">
        <v>3.8</v>
      </c>
      <c r="N6187" t="s">
        <v>44</v>
      </c>
      <c r="O6187" t="s">
        <v>44</v>
      </c>
      <c r="P6187">
        <v>-99</v>
      </c>
    </row>
    <row r="6188" spans="1:16" x14ac:dyDescent="0.25">
      <c r="A6188" s="20" t="s">
        <v>17372</v>
      </c>
      <c r="B6188">
        <v>4</v>
      </c>
      <c r="C6188" t="s">
        <v>68</v>
      </c>
      <c r="D6188" t="s">
        <v>91</v>
      </c>
      <c r="E6188" t="s">
        <v>15983</v>
      </c>
      <c r="F6188" t="s">
        <v>40</v>
      </c>
      <c r="G6188">
        <v>3</v>
      </c>
      <c r="H6188">
        <v>6</v>
      </c>
      <c r="I6188">
        <v>2014</v>
      </c>
      <c r="J6188" t="s">
        <v>75</v>
      </c>
      <c r="K6188">
        <v>1.0549999999999999</v>
      </c>
      <c r="L6188">
        <v>0.5</v>
      </c>
      <c r="M6188" s="54">
        <v>1.6</v>
      </c>
      <c r="N6188" t="s">
        <v>44</v>
      </c>
      <c r="O6188" t="s">
        <v>44</v>
      </c>
      <c r="P6188">
        <v>-99</v>
      </c>
    </row>
    <row r="6189" spans="1:16" x14ac:dyDescent="0.25">
      <c r="A6189" s="20" t="s">
        <v>17372</v>
      </c>
      <c r="B6189">
        <v>4</v>
      </c>
      <c r="C6189" t="s">
        <v>68</v>
      </c>
      <c r="D6189" t="s">
        <v>91</v>
      </c>
      <c r="E6189" t="s">
        <v>15983</v>
      </c>
      <c r="F6189" t="s">
        <v>40</v>
      </c>
      <c r="G6189">
        <v>3</v>
      </c>
      <c r="H6189">
        <v>6</v>
      </c>
      <c r="I6189">
        <v>2014</v>
      </c>
      <c r="J6189" t="s">
        <v>75</v>
      </c>
      <c r="K6189" t="s">
        <v>44</v>
      </c>
      <c r="L6189" t="s">
        <v>44</v>
      </c>
      <c r="M6189" s="54" t="s">
        <v>44</v>
      </c>
      <c r="N6189" t="s">
        <v>44</v>
      </c>
      <c r="O6189" t="s">
        <v>44</v>
      </c>
      <c r="P6189">
        <v>-99</v>
      </c>
    </row>
    <row r="6190" spans="1:16" x14ac:dyDescent="0.25">
      <c r="A6190" s="20" t="s">
        <v>17372</v>
      </c>
      <c r="B6190">
        <v>4</v>
      </c>
      <c r="C6190" t="s">
        <v>68</v>
      </c>
      <c r="D6190" t="s">
        <v>91</v>
      </c>
      <c r="E6190" t="s">
        <v>15983</v>
      </c>
      <c r="F6190" t="s">
        <v>40</v>
      </c>
      <c r="G6190">
        <v>3</v>
      </c>
      <c r="H6190">
        <v>6</v>
      </c>
      <c r="I6190">
        <v>2014</v>
      </c>
      <c r="J6190" t="s">
        <v>75</v>
      </c>
      <c r="K6190" t="s">
        <v>44</v>
      </c>
      <c r="L6190" t="s">
        <v>44</v>
      </c>
      <c r="M6190" s="54" t="s">
        <v>44</v>
      </c>
      <c r="N6190" t="s">
        <v>44</v>
      </c>
      <c r="O6190" t="s">
        <v>44</v>
      </c>
      <c r="P6190">
        <v>-99</v>
      </c>
    </row>
    <row r="6191" spans="1:16" x14ac:dyDescent="0.25">
      <c r="A6191" s="20" t="s">
        <v>17372</v>
      </c>
      <c r="B6191">
        <v>4</v>
      </c>
      <c r="C6191" t="s">
        <v>68</v>
      </c>
      <c r="D6191" t="s">
        <v>91</v>
      </c>
      <c r="E6191" t="s">
        <v>15983</v>
      </c>
      <c r="F6191" t="s">
        <v>40</v>
      </c>
      <c r="G6191">
        <v>3</v>
      </c>
      <c r="H6191">
        <v>6</v>
      </c>
      <c r="I6191">
        <v>2014</v>
      </c>
      <c r="J6191" t="s">
        <v>75</v>
      </c>
      <c r="K6191">
        <v>2.7530000000000001</v>
      </c>
      <c r="L6191">
        <v>0.3</v>
      </c>
      <c r="M6191" s="54">
        <v>5.2</v>
      </c>
      <c r="N6191" t="s">
        <v>44</v>
      </c>
      <c r="O6191" t="s">
        <v>44</v>
      </c>
      <c r="P6191">
        <v>-99</v>
      </c>
    </row>
    <row r="6192" spans="1:16" x14ac:dyDescent="0.25">
      <c r="A6192" s="20" t="s">
        <v>17372</v>
      </c>
      <c r="B6192">
        <v>4</v>
      </c>
      <c r="C6192" t="s">
        <v>68</v>
      </c>
      <c r="D6192" t="s">
        <v>91</v>
      </c>
      <c r="E6192" t="s">
        <v>15983</v>
      </c>
      <c r="F6192" t="s">
        <v>40</v>
      </c>
      <c r="G6192">
        <v>3</v>
      </c>
      <c r="H6192">
        <v>6</v>
      </c>
      <c r="I6192">
        <v>2014</v>
      </c>
      <c r="J6192" t="s">
        <v>75</v>
      </c>
      <c r="K6192" t="s">
        <v>44</v>
      </c>
      <c r="L6192" t="s">
        <v>44</v>
      </c>
      <c r="M6192" s="54" t="s">
        <v>44</v>
      </c>
      <c r="N6192" t="s">
        <v>44</v>
      </c>
      <c r="O6192" t="s">
        <v>44</v>
      </c>
      <c r="P6192">
        <v>-99</v>
      </c>
    </row>
    <row r="6193" spans="1:16" x14ac:dyDescent="0.25">
      <c r="A6193" s="20" t="s">
        <v>17372</v>
      </c>
      <c r="B6193">
        <v>4</v>
      </c>
      <c r="C6193" t="s">
        <v>68</v>
      </c>
      <c r="D6193" t="s">
        <v>91</v>
      </c>
      <c r="E6193" t="s">
        <v>15983</v>
      </c>
      <c r="F6193" t="s">
        <v>40</v>
      </c>
      <c r="G6193">
        <v>3</v>
      </c>
      <c r="H6193">
        <v>6</v>
      </c>
      <c r="I6193">
        <v>2014</v>
      </c>
      <c r="J6193" t="s">
        <v>75</v>
      </c>
      <c r="K6193">
        <v>1.381</v>
      </c>
      <c r="L6193">
        <v>0.9</v>
      </c>
      <c r="M6193" s="54">
        <v>1.9</v>
      </c>
      <c r="N6193" t="s">
        <v>44</v>
      </c>
      <c r="O6193" t="s">
        <v>44</v>
      </c>
      <c r="P6193">
        <v>-99</v>
      </c>
    </row>
    <row r="6194" spans="1:16" x14ac:dyDescent="0.25">
      <c r="A6194" s="20" t="s">
        <v>17372</v>
      </c>
      <c r="B6194">
        <v>4</v>
      </c>
      <c r="C6194" t="s">
        <v>68</v>
      </c>
      <c r="D6194" t="s">
        <v>91</v>
      </c>
      <c r="E6194" t="s">
        <v>15983</v>
      </c>
      <c r="F6194" t="s">
        <v>40</v>
      </c>
      <c r="G6194">
        <v>3</v>
      </c>
      <c r="H6194">
        <v>6</v>
      </c>
      <c r="I6194">
        <v>2014</v>
      </c>
      <c r="J6194" t="s">
        <v>75</v>
      </c>
      <c r="K6194" t="s">
        <v>44</v>
      </c>
      <c r="L6194" t="s">
        <v>44</v>
      </c>
      <c r="M6194" s="54" t="s">
        <v>44</v>
      </c>
      <c r="N6194" t="s">
        <v>44</v>
      </c>
      <c r="O6194" t="s">
        <v>44</v>
      </c>
      <c r="P6194">
        <v>-99</v>
      </c>
    </row>
    <row r="6195" spans="1:16" x14ac:dyDescent="0.25">
      <c r="A6195" s="20" t="s">
        <v>17372</v>
      </c>
      <c r="B6195">
        <v>4</v>
      </c>
      <c r="C6195" t="s">
        <v>68</v>
      </c>
      <c r="D6195" t="s">
        <v>91</v>
      </c>
      <c r="E6195" t="s">
        <v>15983</v>
      </c>
      <c r="F6195" t="s">
        <v>40</v>
      </c>
      <c r="G6195">
        <v>3</v>
      </c>
      <c r="H6195">
        <v>6</v>
      </c>
      <c r="I6195">
        <v>2014</v>
      </c>
      <c r="J6195" t="s">
        <v>75</v>
      </c>
      <c r="K6195">
        <v>1.5529999999999999</v>
      </c>
      <c r="L6195">
        <v>0.9</v>
      </c>
      <c r="M6195" s="54">
        <v>2.2000000000000002</v>
      </c>
      <c r="N6195" t="s">
        <v>44</v>
      </c>
      <c r="O6195" t="s">
        <v>44</v>
      </c>
      <c r="P6195">
        <v>-99</v>
      </c>
    </row>
    <row r="6196" spans="1:16" x14ac:dyDescent="0.25">
      <c r="A6196" s="20" t="s">
        <v>17372</v>
      </c>
      <c r="B6196">
        <v>4</v>
      </c>
      <c r="C6196" t="s">
        <v>68</v>
      </c>
      <c r="D6196" t="s">
        <v>91</v>
      </c>
      <c r="E6196" t="s">
        <v>15983</v>
      </c>
      <c r="F6196" t="s">
        <v>40</v>
      </c>
      <c r="G6196">
        <v>3</v>
      </c>
      <c r="H6196">
        <v>6</v>
      </c>
      <c r="I6196">
        <v>2014</v>
      </c>
      <c r="J6196" t="s">
        <v>75</v>
      </c>
      <c r="K6196" t="s">
        <v>44</v>
      </c>
      <c r="L6196" t="s">
        <v>44</v>
      </c>
      <c r="M6196" s="54" t="s">
        <v>44</v>
      </c>
      <c r="N6196" t="s">
        <v>44</v>
      </c>
      <c r="O6196" t="s">
        <v>44</v>
      </c>
      <c r="P6196">
        <v>-99</v>
      </c>
    </row>
    <row r="6197" spans="1:16" x14ac:dyDescent="0.25">
      <c r="A6197" s="20" t="s">
        <v>17372</v>
      </c>
      <c r="B6197">
        <v>4</v>
      </c>
      <c r="C6197" t="s">
        <v>68</v>
      </c>
      <c r="D6197" t="s">
        <v>91</v>
      </c>
      <c r="E6197" t="s">
        <v>15983</v>
      </c>
      <c r="F6197" t="s">
        <v>40</v>
      </c>
      <c r="G6197">
        <v>3</v>
      </c>
      <c r="H6197">
        <v>6</v>
      </c>
      <c r="I6197">
        <v>2014</v>
      </c>
      <c r="J6197" t="s">
        <v>75</v>
      </c>
      <c r="K6197">
        <v>1.746</v>
      </c>
      <c r="L6197">
        <v>1.1000000000000001</v>
      </c>
      <c r="M6197" s="54">
        <v>2.4</v>
      </c>
      <c r="N6197" t="s">
        <v>44</v>
      </c>
      <c r="O6197" t="s">
        <v>44</v>
      </c>
      <c r="P6197">
        <v>-99</v>
      </c>
    </row>
    <row r="6198" spans="1:16" x14ac:dyDescent="0.25">
      <c r="A6198" s="20" t="s">
        <v>17372</v>
      </c>
      <c r="B6198">
        <v>4</v>
      </c>
      <c r="C6198" t="s">
        <v>68</v>
      </c>
      <c r="D6198" t="s">
        <v>91</v>
      </c>
      <c r="E6198" t="s">
        <v>15983</v>
      </c>
      <c r="F6198" t="s">
        <v>40</v>
      </c>
      <c r="G6198">
        <v>3</v>
      </c>
      <c r="H6198">
        <v>6</v>
      </c>
      <c r="I6198">
        <v>2014</v>
      </c>
      <c r="J6198" t="s">
        <v>75</v>
      </c>
      <c r="K6198" t="s">
        <v>44</v>
      </c>
      <c r="L6198" t="s">
        <v>44</v>
      </c>
      <c r="M6198" s="54" t="s">
        <v>44</v>
      </c>
      <c r="N6198" t="s">
        <v>44</v>
      </c>
      <c r="O6198" t="s">
        <v>44</v>
      </c>
      <c r="P6198">
        <v>-99</v>
      </c>
    </row>
    <row r="6199" spans="1:16" x14ac:dyDescent="0.25">
      <c r="A6199" s="20" t="s">
        <v>17373</v>
      </c>
      <c r="B6199">
        <v>4</v>
      </c>
      <c r="C6199" t="s">
        <v>68</v>
      </c>
      <c r="D6199" t="s">
        <v>91</v>
      </c>
      <c r="E6199" t="s">
        <v>15983</v>
      </c>
      <c r="F6199" t="s">
        <v>40</v>
      </c>
      <c r="G6199">
        <v>4</v>
      </c>
      <c r="H6199">
        <v>6</v>
      </c>
      <c r="I6199">
        <v>2014</v>
      </c>
      <c r="J6199" t="s">
        <v>75</v>
      </c>
      <c r="K6199">
        <v>0.84099999999999997</v>
      </c>
      <c r="L6199">
        <v>0.6</v>
      </c>
      <c r="M6199" s="54">
        <v>1.1000000000000001</v>
      </c>
      <c r="N6199" t="s">
        <v>44</v>
      </c>
      <c r="O6199" t="s">
        <v>44</v>
      </c>
      <c r="P6199">
        <v>-99</v>
      </c>
    </row>
    <row r="6200" spans="1:16" x14ac:dyDescent="0.25">
      <c r="A6200" s="20" t="s">
        <v>17373</v>
      </c>
      <c r="B6200">
        <v>4</v>
      </c>
      <c r="C6200" t="s">
        <v>68</v>
      </c>
      <c r="D6200" t="s">
        <v>91</v>
      </c>
      <c r="E6200" t="s">
        <v>15983</v>
      </c>
      <c r="F6200" t="s">
        <v>40</v>
      </c>
      <c r="G6200">
        <v>4</v>
      </c>
      <c r="H6200">
        <v>6</v>
      </c>
      <c r="I6200">
        <v>2014</v>
      </c>
      <c r="J6200" t="s">
        <v>75</v>
      </c>
      <c r="K6200" t="s">
        <v>44</v>
      </c>
      <c r="L6200" t="s">
        <v>44</v>
      </c>
      <c r="M6200" s="54" t="s">
        <v>44</v>
      </c>
      <c r="N6200" t="s">
        <v>44</v>
      </c>
      <c r="O6200" t="s">
        <v>44</v>
      </c>
      <c r="P6200">
        <v>-99</v>
      </c>
    </row>
    <row r="6201" spans="1:16" x14ac:dyDescent="0.25">
      <c r="A6201" s="20" t="s">
        <v>17373</v>
      </c>
      <c r="B6201">
        <v>4</v>
      </c>
      <c r="C6201" t="s">
        <v>68</v>
      </c>
      <c r="D6201" t="s">
        <v>91</v>
      </c>
      <c r="E6201" t="s">
        <v>15983</v>
      </c>
      <c r="F6201" t="s">
        <v>40</v>
      </c>
      <c r="G6201">
        <v>4</v>
      </c>
      <c r="H6201">
        <v>6</v>
      </c>
      <c r="I6201">
        <v>2014</v>
      </c>
      <c r="J6201" t="s">
        <v>75</v>
      </c>
      <c r="K6201">
        <v>1.6930000000000001</v>
      </c>
      <c r="L6201">
        <v>1.3</v>
      </c>
      <c r="M6201" s="54">
        <v>2.1</v>
      </c>
      <c r="N6201" t="s">
        <v>44</v>
      </c>
      <c r="O6201" t="s">
        <v>44</v>
      </c>
      <c r="P6201">
        <v>-99</v>
      </c>
    </row>
    <row r="6202" spans="1:16" x14ac:dyDescent="0.25">
      <c r="A6202" s="20" t="s">
        <v>17373</v>
      </c>
      <c r="B6202">
        <v>4</v>
      </c>
      <c r="C6202" t="s">
        <v>68</v>
      </c>
      <c r="D6202" t="s">
        <v>91</v>
      </c>
      <c r="E6202" t="s">
        <v>15983</v>
      </c>
      <c r="F6202" t="s">
        <v>40</v>
      </c>
      <c r="G6202">
        <v>4</v>
      </c>
      <c r="H6202">
        <v>6</v>
      </c>
      <c r="I6202">
        <v>2014</v>
      </c>
      <c r="J6202" t="s">
        <v>75</v>
      </c>
      <c r="K6202">
        <v>1.726</v>
      </c>
      <c r="L6202">
        <v>1.2</v>
      </c>
      <c r="M6202" s="54">
        <v>2.2999999999999998</v>
      </c>
      <c r="N6202" t="s">
        <v>44</v>
      </c>
      <c r="O6202" t="s">
        <v>44</v>
      </c>
      <c r="P6202">
        <v>-99</v>
      </c>
    </row>
    <row r="6203" spans="1:16" x14ac:dyDescent="0.25">
      <c r="A6203" s="20" t="s">
        <v>17373</v>
      </c>
      <c r="B6203">
        <v>4</v>
      </c>
      <c r="C6203" t="s">
        <v>68</v>
      </c>
      <c r="D6203" t="s">
        <v>91</v>
      </c>
      <c r="E6203" t="s">
        <v>15983</v>
      </c>
      <c r="F6203" t="s">
        <v>40</v>
      </c>
      <c r="G6203">
        <v>4</v>
      </c>
      <c r="H6203">
        <v>6</v>
      </c>
      <c r="I6203">
        <v>2014</v>
      </c>
      <c r="J6203" t="s">
        <v>75</v>
      </c>
      <c r="K6203" t="s">
        <v>44</v>
      </c>
      <c r="L6203" t="s">
        <v>44</v>
      </c>
      <c r="M6203" s="54" t="s">
        <v>44</v>
      </c>
      <c r="N6203" t="s">
        <v>44</v>
      </c>
      <c r="O6203" t="s">
        <v>44</v>
      </c>
      <c r="P6203">
        <v>-99</v>
      </c>
    </row>
    <row r="6204" spans="1:16" x14ac:dyDescent="0.25">
      <c r="A6204" s="20" t="s">
        <v>17373</v>
      </c>
      <c r="B6204">
        <v>4</v>
      </c>
      <c r="C6204" t="s">
        <v>68</v>
      </c>
      <c r="D6204" t="s">
        <v>91</v>
      </c>
      <c r="E6204" t="s">
        <v>15983</v>
      </c>
      <c r="F6204" t="s">
        <v>40</v>
      </c>
      <c r="G6204">
        <v>4</v>
      </c>
      <c r="H6204">
        <v>6</v>
      </c>
      <c r="I6204">
        <v>2014</v>
      </c>
      <c r="J6204" t="s">
        <v>75</v>
      </c>
      <c r="K6204">
        <v>2.8239999999999998</v>
      </c>
      <c r="L6204">
        <v>0.5</v>
      </c>
      <c r="M6204" s="54">
        <v>5.2</v>
      </c>
      <c r="N6204" t="s">
        <v>44</v>
      </c>
      <c r="O6204" t="s">
        <v>44</v>
      </c>
      <c r="P6204">
        <v>-99</v>
      </c>
    </row>
    <row r="6205" spans="1:16" x14ac:dyDescent="0.25">
      <c r="A6205" s="20" t="s">
        <v>17373</v>
      </c>
      <c r="B6205">
        <v>4</v>
      </c>
      <c r="C6205" t="s">
        <v>68</v>
      </c>
      <c r="D6205" t="s">
        <v>91</v>
      </c>
      <c r="E6205" t="s">
        <v>15983</v>
      </c>
      <c r="F6205" t="s">
        <v>40</v>
      </c>
      <c r="G6205">
        <v>4</v>
      </c>
      <c r="H6205">
        <v>6</v>
      </c>
      <c r="I6205">
        <v>2014</v>
      </c>
      <c r="J6205" t="s">
        <v>75</v>
      </c>
      <c r="K6205">
        <v>1.45</v>
      </c>
      <c r="L6205">
        <v>0.7</v>
      </c>
      <c r="M6205" s="54">
        <v>2.2000000000000002</v>
      </c>
      <c r="N6205" t="s">
        <v>44</v>
      </c>
      <c r="O6205" t="s">
        <v>44</v>
      </c>
      <c r="P6205">
        <v>-99</v>
      </c>
    </row>
    <row r="6206" spans="1:16" x14ac:dyDescent="0.25">
      <c r="A6206" s="20" t="s">
        <v>17373</v>
      </c>
      <c r="B6206">
        <v>4</v>
      </c>
      <c r="C6206" t="s">
        <v>68</v>
      </c>
      <c r="D6206" t="s">
        <v>91</v>
      </c>
      <c r="E6206" t="s">
        <v>15983</v>
      </c>
      <c r="F6206" t="s">
        <v>40</v>
      </c>
      <c r="G6206">
        <v>4</v>
      </c>
      <c r="H6206">
        <v>6</v>
      </c>
      <c r="I6206">
        <v>2014</v>
      </c>
      <c r="J6206" t="s">
        <v>75</v>
      </c>
      <c r="K6206" t="s">
        <v>44</v>
      </c>
      <c r="L6206" t="s">
        <v>44</v>
      </c>
      <c r="M6206" s="54" t="s">
        <v>44</v>
      </c>
      <c r="N6206" t="s">
        <v>44</v>
      </c>
      <c r="O6206" t="s">
        <v>44</v>
      </c>
      <c r="P6206">
        <v>-99</v>
      </c>
    </row>
    <row r="6207" spans="1:16" x14ac:dyDescent="0.25">
      <c r="A6207" s="20" t="s">
        <v>17373</v>
      </c>
      <c r="B6207">
        <v>4</v>
      </c>
      <c r="C6207" t="s">
        <v>68</v>
      </c>
      <c r="D6207" t="s">
        <v>91</v>
      </c>
      <c r="E6207" t="s">
        <v>15983</v>
      </c>
      <c r="F6207" t="s">
        <v>40</v>
      </c>
      <c r="G6207">
        <v>4</v>
      </c>
      <c r="H6207">
        <v>6</v>
      </c>
      <c r="I6207">
        <v>2014</v>
      </c>
      <c r="J6207" t="s">
        <v>75</v>
      </c>
      <c r="K6207" t="s">
        <v>44</v>
      </c>
      <c r="L6207" t="s">
        <v>44</v>
      </c>
      <c r="M6207" s="54" t="s">
        <v>44</v>
      </c>
      <c r="N6207" t="s">
        <v>44</v>
      </c>
      <c r="O6207" t="s">
        <v>44</v>
      </c>
      <c r="P6207">
        <v>-99</v>
      </c>
    </row>
    <row r="6208" spans="1:16" x14ac:dyDescent="0.25">
      <c r="A6208" s="20" t="s">
        <v>17373</v>
      </c>
      <c r="B6208">
        <v>4</v>
      </c>
      <c r="C6208" t="s">
        <v>68</v>
      </c>
      <c r="D6208" t="s">
        <v>91</v>
      </c>
      <c r="E6208" t="s">
        <v>15983</v>
      </c>
      <c r="F6208" t="s">
        <v>40</v>
      </c>
      <c r="G6208">
        <v>4</v>
      </c>
      <c r="H6208">
        <v>6</v>
      </c>
      <c r="I6208">
        <v>2014</v>
      </c>
      <c r="J6208" t="s">
        <v>75</v>
      </c>
      <c r="K6208">
        <v>3.7850000000000001</v>
      </c>
      <c r="L6208">
        <v>0.4</v>
      </c>
      <c r="M6208" s="54">
        <v>7.2</v>
      </c>
      <c r="N6208" t="s">
        <v>44</v>
      </c>
      <c r="O6208" t="s">
        <v>44</v>
      </c>
      <c r="P6208">
        <v>-99</v>
      </c>
    </row>
    <row r="6209" spans="1:16" x14ac:dyDescent="0.25">
      <c r="A6209" s="20" t="s">
        <v>17373</v>
      </c>
      <c r="B6209">
        <v>4</v>
      </c>
      <c r="C6209" t="s">
        <v>68</v>
      </c>
      <c r="D6209" t="s">
        <v>91</v>
      </c>
      <c r="E6209" t="s">
        <v>15983</v>
      </c>
      <c r="F6209" t="s">
        <v>40</v>
      </c>
      <c r="G6209">
        <v>4</v>
      </c>
      <c r="H6209">
        <v>6</v>
      </c>
      <c r="I6209">
        <v>2014</v>
      </c>
      <c r="J6209" t="s">
        <v>75</v>
      </c>
      <c r="K6209" t="s">
        <v>44</v>
      </c>
      <c r="L6209" t="s">
        <v>44</v>
      </c>
      <c r="M6209" s="54" t="s">
        <v>44</v>
      </c>
      <c r="N6209" t="s">
        <v>44</v>
      </c>
      <c r="O6209" t="s">
        <v>44</v>
      </c>
      <c r="P6209">
        <v>-99</v>
      </c>
    </row>
    <row r="6210" spans="1:16" x14ac:dyDescent="0.25">
      <c r="A6210" s="20" t="s">
        <v>17373</v>
      </c>
      <c r="B6210">
        <v>4</v>
      </c>
      <c r="C6210" t="s">
        <v>68</v>
      </c>
      <c r="D6210" t="s">
        <v>91</v>
      </c>
      <c r="E6210" t="s">
        <v>15983</v>
      </c>
      <c r="F6210" t="s">
        <v>40</v>
      </c>
      <c r="G6210">
        <v>4</v>
      </c>
      <c r="H6210">
        <v>6</v>
      </c>
      <c r="I6210">
        <v>2014</v>
      </c>
      <c r="J6210" t="s">
        <v>75</v>
      </c>
      <c r="K6210">
        <v>1.8979999999999999</v>
      </c>
      <c r="L6210">
        <v>1.2</v>
      </c>
      <c r="M6210" s="54">
        <v>2.6</v>
      </c>
      <c r="N6210" t="s">
        <v>44</v>
      </c>
      <c r="O6210" t="s">
        <v>44</v>
      </c>
      <c r="P6210">
        <v>-99</v>
      </c>
    </row>
    <row r="6211" spans="1:16" x14ac:dyDescent="0.25">
      <c r="A6211" s="20" t="s">
        <v>17373</v>
      </c>
      <c r="B6211">
        <v>4</v>
      </c>
      <c r="C6211" t="s">
        <v>68</v>
      </c>
      <c r="D6211" t="s">
        <v>91</v>
      </c>
      <c r="E6211" t="s">
        <v>15983</v>
      </c>
      <c r="F6211" t="s">
        <v>40</v>
      </c>
      <c r="G6211">
        <v>4</v>
      </c>
      <c r="H6211">
        <v>6</v>
      </c>
      <c r="I6211">
        <v>2014</v>
      </c>
      <c r="J6211" t="s">
        <v>75</v>
      </c>
      <c r="K6211" t="s">
        <v>44</v>
      </c>
      <c r="L6211" t="s">
        <v>44</v>
      </c>
      <c r="M6211" s="54" t="s">
        <v>44</v>
      </c>
      <c r="N6211" t="s">
        <v>44</v>
      </c>
      <c r="O6211" t="s">
        <v>44</v>
      </c>
      <c r="P6211">
        <v>-99</v>
      </c>
    </row>
    <row r="6212" spans="1:16" x14ac:dyDescent="0.25">
      <c r="A6212" s="20" t="s">
        <v>17373</v>
      </c>
      <c r="B6212">
        <v>4</v>
      </c>
      <c r="C6212" t="s">
        <v>68</v>
      </c>
      <c r="D6212" t="s">
        <v>91</v>
      </c>
      <c r="E6212" t="s">
        <v>15983</v>
      </c>
      <c r="F6212" t="s">
        <v>40</v>
      </c>
      <c r="G6212">
        <v>4</v>
      </c>
      <c r="H6212">
        <v>6</v>
      </c>
      <c r="I6212">
        <v>2014</v>
      </c>
      <c r="J6212" t="s">
        <v>75</v>
      </c>
      <c r="K6212">
        <v>2.1360000000000001</v>
      </c>
      <c r="L6212">
        <v>1.2</v>
      </c>
      <c r="M6212" s="54">
        <v>3.1</v>
      </c>
      <c r="N6212" t="s">
        <v>44</v>
      </c>
      <c r="O6212" t="s">
        <v>44</v>
      </c>
      <c r="P6212">
        <v>-99</v>
      </c>
    </row>
    <row r="6213" spans="1:16" x14ac:dyDescent="0.25">
      <c r="A6213" s="20" t="s">
        <v>17373</v>
      </c>
      <c r="B6213">
        <v>4</v>
      </c>
      <c r="C6213" t="s">
        <v>68</v>
      </c>
      <c r="D6213" t="s">
        <v>91</v>
      </c>
      <c r="E6213" t="s">
        <v>15983</v>
      </c>
      <c r="F6213" t="s">
        <v>40</v>
      </c>
      <c r="G6213">
        <v>4</v>
      </c>
      <c r="H6213">
        <v>6</v>
      </c>
      <c r="I6213">
        <v>2014</v>
      </c>
      <c r="J6213" t="s">
        <v>75</v>
      </c>
      <c r="K6213" t="s">
        <v>44</v>
      </c>
      <c r="L6213" t="s">
        <v>44</v>
      </c>
      <c r="M6213" s="54" t="s">
        <v>44</v>
      </c>
      <c r="N6213" t="s">
        <v>44</v>
      </c>
      <c r="O6213" t="s">
        <v>44</v>
      </c>
      <c r="P6213">
        <v>-99</v>
      </c>
    </row>
    <row r="6214" spans="1:16" x14ac:dyDescent="0.25">
      <c r="A6214" s="20" t="s">
        <v>17373</v>
      </c>
      <c r="B6214">
        <v>4</v>
      </c>
      <c r="C6214" t="s">
        <v>68</v>
      </c>
      <c r="D6214" t="s">
        <v>91</v>
      </c>
      <c r="E6214" t="s">
        <v>15983</v>
      </c>
      <c r="F6214" t="s">
        <v>40</v>
      </c>
      <c r="G6214">
        <v>4</v>
      </c>
      <c r="H6214">
        <v>6</v>
      </c>
      <c r="I6214">
        <v>2014</v>
      </c>
      <c r="J6214" t="s">
        <v>75</v>
      </c>
      <c r="K6214">
        <v>2.4</v>
      </c>
      <c r="L6214">
        <v>1.6</v>
      </c>
      <c r="M6214" s="54">
        <v>3.2</v>
      </c>
      <c r="N6214" t="s">
        <v>44</v>
      </c>
      <c r="O6214" t="s">
        <v>44</v>
      </c>
      <c r="P6214">
        <v>-99</v>
      </c>
    </row>
    <row r="6215" spans="1:16" x14ac:dyDescent="0.25">
      <c r="A6215" s="20" t="s">
        <v>17373</v>
      </c>
      <c r="B6215">
        <v>4</v>
      </c>
      <c r="C6215" t="s">
        <v>68</v>
      </c>
      <c r="D6215" t="s">
        <v>91</v>
      </c>
      <c r="E6215" t="s">
        <v>15983</v>
      </c>
      <c r="F6215" t="s">
        <v>40</v>
      </c>
      <c r="G6215">
        <v>4</v>
      </c>
      <c r="H6215">
        <v>6</v>
      </c>
      <c r="I6215">
        <v>2014</v>
      </c>
      <c r="J6215" t="s">
        <v>75</v>
      </c>
      <c r="K6215" t="s">
        <v>44</v>
      </c>
      <c r="L6215" t="s">
        <v>44</v>
      </c>
      <c r="M6215" s="54" t="s">
        <v>44</v>
      </c>
      <c r="N6215" t="s">
        <v>44</v>
      </c>
      <c r="O6215" t="s">
        <v>44</v>
      </c>
      <c r="P6215">
        <v>-99</v>
      </c>
    </row>
    <row r="6216" spans="1:16" x14ac:dyDescent="0.25">
      <c r="A6216" s="20" t="s">
        <v>17374</v>
      </c>
      <c r="B6216">
        <v>4</v>
      </c>
      <c r="C6216" t="s">
        <v>68</v>
      </c>
      <c r="D6216" t="s">
        <v>91</v>
      </c>
      <c r="E6216" t="s">
        <v>15983</v>
      </c>
      <c r="F6216" t="s">
        <v>40</v>
      </c>
      <c r="G6216">
        <v>5</v>
      </c>
      <c r="H6216">
        <v>6</v>
      </c>
      <c r="I6216">
        <v>2014</v>
      </c>
      <c r="J6216" t="s">
        <v>75</v>
      </c>
      <c r="K6216">
        <v>1.111</v>
      </c>
      <c r="L6216">
        <v>0.8</v>
      </c>
      <c r="M6216" s="54">
        <v>1.4</v>
      </c>
      <c r="N6216" t="s">
        <v>44</v>
      </c>
      <c r="O6216" t="s">
        <v>44</v>
      </c>
      <c r="P6216">
        <v>-99</v>
      </c>
    </row>
    <row r="6217" spans="1:16" x14ac:dyDescent="0.25">
      <c r="A6217" s="20" t="s">
        <v>17374</v>
      </c>
      <c r="B6217">
        <v>4</v>
      </c>
      <c r="C6217" t="s">
        <v>68</v>
      </c>
      <c r="D6217" t="s">
        <v>91</v>
      </c>
      <c r="E6217" t="s">
        <v>15983</v>
      </c>
      <c r="F6217" t="s">
        <v>40</v>
      </c>
      <c r="G6217">
        <v>5</v>
      </c>
      <c r="H6217">
        <v>6</v>
      </c>
      <c r="I6217">
        <v>2014</v>
      </c>
      <c r="J6217" t="s">
        <v>75</v>
      </c>
      <c r="K6217" t="s">
        <v>44</v>
      </c>
      <c r="L6217" t="s">
        <v>44</v>
      </c>
      <c r="M6217" s="54" t="s">
        <v>44</v>
      </c>
      <c r="N6217" t="s">
        <v>44</v>
      </c>
      <c r="O6217" t="s">
        <v>44</v>
      </c>
      <c r="P6217">
        <v>-99</v>
      </c>
    </row>
    <row r="6218" spans="1:16" x14ac:dyDescent="0.25">
      <c r="A6218" s="20" t="s">
        <v>17374</v>
      </c>
      <c r="B6218">
        <v>4</v>
      </c>
      <c r="C6218" t="s">
        <v>68</v>
      </c>
      <c r="D6218" t="s">
        <v>91</v>
      </c>
      <c r="E6218" t="s">
        <v>15983</v>
      </c>
      <c r="F6218" t="s">
        <v>40</v>
      </c>
      <c r="G6218">
        <v>5</v>
      </c>
      <c r="H6218">
        <v>6</v>
      </c>
      <c r="I6218">
        <v>2014</v>
      </c>
      <c r="J6218" t="s">
        <v>75</v>
      </c>
      <c r="K6218">
        <v>2.2360000000000002</v>
      </c>
      <c r="L6218">
        <v>1.7</v>
      </c>
      <c r="M6218" s="54">
        <v>2.8</v>
      </c>
      <c r="N6218" t="s">
        <v>44</v>
      </c>
      <c r="O6218" t="s">
        <v>44</v>
      </c>
      <c r="P6218">
        <v>-99</v>
      </c>
    </row>
    <row r="6219" spans="1:16" x14ac:dyDescent="0.25">
      <c r="A6219" s="20" t="s">
        <v>17374</v>
      </c>
      <c r="B6219">
        <v>4</v>
      </c>
      <c r="C6219" t="s">
        <v>68</v>
      </c>
      <c r="D6219" t="s">
        <v>91</v>
      </c>
      <c r="E6219" t="s">
        <v>15983</v>
      </c>
      <c r="F6219" t="s">
        <v>40</v>
      </c>
      <c r="G6219">
        <v>5</v>
      </c>
      <c r="H6219">
        <v>6</v>
      </c>
      <c r="I6219">
        <v>2014</v>
      </c>
      <c r="J6219" t="s">
        <v>75</v>
      </c>
      <c r="K6219">
        <v>2.2789999999999999</v>
      </c>
      <c r="L6219">
        <v>1.5</v>
      </c>
      <c r="M6219" s="54">
        <v>3</v>
      </c>
      <c r="N6219" t="s">
        <v>44</v>
      </c>
      <c r="O6219" t="s">
        <v>44</v>
      </c>
      <c r="P6219">
        <v>-99</v>
      </c>
    </row>
    <row r="6220" spans="1:16" x14ac:dyDescent="0.25">
      <c r="A6220" s="20" t="s">
        <v>17374</v>
      </c>
      <c r="B6220">
        <v>4</v>
      </c>
      <c r="C6220" t="s">
        <v>68</v>
      </c>
      <c r="D6220" t="s">
        <v>91</v>
      </c>
      <c r="E6220" t="s">
        <v>15983</v>
      </c>
      <c r="F6220" t="s">
        <v>40</v>
      </c>
      <c r="G6220">
        <v>5</v>
      </c>
      <c r="H6220">
        <v>6</v>
      </c>
      <c r="I6220">
        <v>2014</v>
      </c>
      <c r="J6220" t="s">
        <v>75</v>
      </c>
      <c r="K6220" t="s">
        <v>44</v>
      </c>
      <c r="L6220" t="s">
        <v>44</v>
      </c>
      <c r="M6220" s="54" t="s">
        <v>44</v>
      </c>
      <c r="N6220" t="s">
        <v>44</v>
      </c>
      <c r="O6220" t="s">
        <v>44</v>
      </c>
      <c r="P6220">
        <v>-99</v>
      </c>
    </row>
    <row r="6221" spans="1:16" x14ac:dyDescent="0.25">
      <c r="A6221" s="20" t="s">
        <v>17374</v>
      </c>
      <c r="B6221">
        <v>4</v>
      </c>
      <c r="C6221" t="s">
        <v>68</v>
      </c>
      <c r="D6221" t="s">
        <v>91</v>
      </c>
      <c r="E6221" t="s">
        <v>15983</v>
      </c>
      <c r="F6221" t="s">
        <v>40</v>
      </c>
      <c r="G6221">
        <v>5</v>
      </c>
      <c r="H6221">
        <v>6</v>
      </c>
      <c r="I6221">
        <v>2014</v>
      </c>
      <c r="J6221" t="s">
        <v>75</v>
      </c>
      <c r="K6221">
        <v>3.7290000000000001</v>
      </c>
      <c r="L6221">
        <v>0.6</v>
      </c>
      <c r="M6221" s="54">
        <v>6.8</v>
      </c>
      <c r="N6221" t="s">
        <v>44</v>
      </c>
      <c r="O6221" t="s">
        <v>44</v>
      </c>
      <c r="P6221">
        <v>-99</v>
      </c>
    </row>
    <row r="6222" spans="1:16" x14ac:dyDescent="0.25">
      <c r="A6222" s="20" t="s">
        <v>17374</v>
      </c>
      <c r="B6222">
        <v>4</v>
      </c>
      <c r="C6222" t="s">
        <v>68</v>
      </c>
      <c r="D6222" t="s">
        <v>91</v>
      </c>
      <c r="E6222" t="s">
        <v>15983</v>
      </c>
      <c r="F6222" t="s">
        <v>40</v>
      </c>
      <c r="G6222">
        <v>5</v>
      </c>
      <c r="H6222">
        <v>6</v>
      </c>
      <c r="I6222">
        <v>2014</v>
      </c>
      <c r="J6222" t="s">
        <v>75</v>
      </c>
      <c r="K6222">
        <v>1.915</v>
      </c>
      <c r="L6222">
        <v>0.9</v>
      </c>
      <c r="M6222" s="54">
        <v>2.9</v>
      </c>
      <c r="N6222" t="s">
        <v>44</v>
      </c>
      <c r="O6222" t="s">
        <v>44</v>
      </c>
      <c r="P6222">
        <v>-99</v>
      </c>
    </row>
    <row r="6223" spans="1:16" x14ac:dyDescent="0.25">
      <c r="A6223" s="20" t="s">
        <v>17374</v>
      </c>
      <c r="B6223">
        <v>4</v>
      </c>
      <c r="C6223" t="s">
        <v>68</v>
      </c>
      <c r="D6223" t="s">
        <v>91</v>
      </c>
      <c r="E6223" t="s">
        <v>15983</v>
      </c>
      <c r="F6223" t="s">
        <v>40</v>
      </c>
      <c r="G6223">
        <v>5</v>
      </c>
      <c r="H6223">
        <v>6</v>
      </c>
      <c r="I6223">
        <v>2014</v>
      </c>
      <c r="J6223" t="s">
        <v>75</v>
      </c>
      <c r="K6223" t="s">
        <v>44</v>
      </c>
      <c r="L6223" t="s">
        <v>44</v>
      </c>
      <c r="M6223" s="54" t="s">
        <v>44</v>
      </c>
      <c r="N6223" t="s">
        <v>44</v>
      </c>
      <c r="O6223" t="s">
        <v>44</v>
      </c>
      <c r="P6223">
        <v>-99</v>
      </c>
    </row>
    <row r="6224" spans="1:16" x14ac:dyDescent="0.25">
      <c r="A6224" s="20" t="s">
        <v>17374</v>
      </c>
      <c r="B6224">
        <v>4</v>
      </c>
      <c r="C6224" t="s">
        <v>68</v>
      </c>
      <c r="D6224" t="s">
        <v>91</v>
      </c>
      <c r="E6224" t="s">
        <v>15983</v>
      </c>
      <c r="F6224" t="s">
        <v>40</v>
      </c>
      <c r="G6224">
        <v>5</v>
      </c>
      <c r="H6224">
        <v>6</v>
      </c>
      <c r="I6224">
        <v>2014</v>
      </c>
      <c r="J6224" t="s">
        <v>75</v>
      </c>
      <c r="K6224" t="s">
        <v>44</v>
      </c>
      <c r="L6224" t="s">
        <v>44</v>
      </c>
      <c r="M6224" s="54" t="s">
        <v>44</v>
      </c>
      <c r="N6224" t="s">
        <v>44</v>
      </c>
      <c r="O6224" t="s">
        <v>44</v>
      </c>
      <c r="P6224">
        <v>-99</v>
      </c>
    </row>
    <row r="6225" spans="1:16" x14ac:dyDescent="0.25">
      <c r="A6225" s="20" t="s">
        <v>17374</v>
      </c>
      <c r="B6225">
        <v>4</v>
      </c>
      <c r="C6225" t="s">
        <v>68</v>
      </c>
      <c r="D6225" t="s">
        <v>91</v>
      </c>
      <c r="E6225" t="s">
        <v>15983</v>
      </c>
      <c r="F6225" t="s">
        <v>40</v>
      </c>
      <c r="G6225">
        <v>5</v>
      </c>
      <c r="H6225">
        <v>6</v>
      </c>
      <c r="I6225">
        <v>2014</v>
      </c>
      <c r="J6225" t="s">
        <v>75</v>
      </c>
      <c r="K6225">
        <v>4.9980000000000002</v>
      </c>
      <c r="L6225">
        <v>0.5</v>
      </c>
      <c r="M6225" s="54">
        <v>9.5</v>
      </c>
      <c r="N6225" t="s">
        <v>44</v>
      </c>
      <c r="O6225" t="s">
        <v>44</v>
      </c>
      <c r="P6225">
        <v>-99</v>
      </c>
    </row>
    <row r="6226" spans="1:16" x14ac:dyDescent="0.25">
      <c r="A6226" s="20" t="s">
        <v>17374</v>
      </c>
      <c r="B6226">
        <v>4</v>
      </c>
      <c r="C6226" t="s">
        <v>68</v>
      </c>
      <c r="D6226" t="s">
        <v>91</v>
      </c>
      <c r="E6226" t="s">
        <v>15983</v>
      </c>
      <c r="F6226" t="s">
        <v>40</v>
      </c>
      <c r="G6226">
        <v>5</v>
      </c>
      <c r="H6226">
        <v>6</v>
      </c>
      <c r="I6226">
        <v>2014</v>
      </c>
      <c r="J6226" t="s">
        <v>75</v>
      </c>
      <c r="K6226" t="s">
        <v>44</v>
      </c>
      <c r="L6226" t="s">
        <v>44</v>
      </c>
      <c r="M6226" s="54" t="s">
        <v>44</v>
      </c>
      <c r="N6226" t="s">
        <v>44</v>
      </c>
      <c r="O6226" t="s">
        <v>44</v>
      </c>
      <c r="P6226">
        <v>-99</v>
      </c>
    </row>
    <row r="6227" spans="1:16" x14ac:dyDescent="0.25">
      <c r="A6227" s="20" t="s">
        <v>17374</v>
      </c>
      <c r="B6227">
        <v>4</v>
      </c>
      <c r="C6227" t="s">
        <v>68</v>
      </c>
      <c r="D6227" t="s">
        <v>91</v>
      </c>
      <c r="E6227" t="s">
        <v>15983</v>
      </c>
      <c r="F6227" t="s">
        <v>40</v>
      </c>
      <c r="G6227">
        <v>5</v>
      </c>
      <c r="H6227">
        <v>6</v>
      </c>
      <c r="I6227">
        <v>2014</v>
      </c>
      <c r="J6227" t="s">
        <v>75</v>
      </c>
      <c r="K6227">
        <v>2.5070000000000001</v>
      </c>
      <c r="L6227">
        <v>1.6</v>
      </c>
      <c r="M6227" s="54">
        <v>3.4</v>
      </c>
      <c r="N6227" t="s">
        <v>44</v>
      </c>
      <c r="O6227" t="s">
        <v>44</v>
      </c>
      <c r="P6227">
        <v>-99</v>
      </c>
    </row>
    <row r="6228" spans="1:16" x14ac:dyDescent="0.25">
      <c r="A6228" s="20" t="s">
        <v>17374</v>
      </c>
      <c r="B6228">
        <v>4</v>
      </c>
      <c r="C6228" t="s">
        <v>68</v>
      </c>
      <c r="D6228" t="s">
        <v>91</v>
      </c>
      <c r="E6228" t="s">
        <v>15983</v>
      </c>
      <c r="F6228" t="s">
        <v>40</v>
      </c>
      <c r="G6228">
        <v>5</v>
      </c>
      <c r="H6228">
        <v>6</v>
      </c>
      <c r="I6228">
        <v>2014</v>
      </c>
      <c r="J6228" t="s">
        <v>75</v>
      </c>
      <c r="K6228" t="s">
        <v>44</v>
      </c>
      <c r="L6228" t="s">
        <v>44</v>
      </c>
      <c r="M6228" s="54" t="s">
        <v>44</v>
      </c>
      <c r="N6228" t="s">
        <v>44</v>
      </c>
      <c r="O6228" t="s">
        <v>44</v>
      </c>
      <c r="P6228">
        <v>-99</v>
      </c>
    </row>
    <row r="6229" spans="1:16" x14ac:dyDescent="0.25">
      <c r="A6229" s="20" t="s">
        <v>17374</v>
      </c>
      <c r="B6229">
        <v>4</v>
      </c>
      <c r="C6229" t="s">
        <v>68</v>
      </c>
      <c r="D6229" t="s">
        <v>91</v>
      </c>
      <c r="E6229" t="s">
        <v>15983</v>
      </c>
      <c r="F6229" t="s">
        <v>40</v>
      </c>
      <c r="G6229">
        <v>5</v>
      </c>
      <c r="H6229">
        <v>6</v>
      </c>
      <c r="I6229">
        <v>2014</v>
      </c>
      <c r="J6229" t="s">
        <v>75</v>
      </c>
      <c r="K6229">
        <v>2.8210000000000002</v>
      </c>
      <c r="L6229">
        <v>1.6</v>
      </c>
      <c r="M6229" s="54">
        <v>4.0999999999999996</v>
      </c>
      <c r="N6229" t="s">
        <v>44</v>
      </c>
      <c r="O6229" t="s">
        <v>44</v>
      </c>
      <c r="P6229">
        <v>-99</v>
      </c>
    </row>
    <row r="6230" spans="1:16" x14ac:dyDescent="0.25">
      <c r="A6230" s="20" t="s">
        <v>17374</v>
      </c>
      <c r="B6230">
        <v>4</v>
      </c>
      <c r="C6230" t="s">
        <v>68</v>
      </c>
      <c r="D6230" t="s">
        <v>91</v>
      </c>
      <c r="E6230" t="s">
        <v>15983</v>
      </c>
      <c r="F6230" t="s">
        <v>40</v>
      </c>
      <c r="G6230">
        <v>5</v>
      </c>
      <c r="H6230">
        <v>6</v>
      </c>
      <c r="I6230">
        <v>2014</v>
      </c>
      <c r="J6230" t="s">
        <v>75</v>
      </c>
      <c r="K6230" t="s">
        <v>44</v>
      </c>
      <c r="L6230" t="s">
        <v>44</v>
      </c>
      <c r="M6230" s="54" t="s">
        <v>44</v>
      </c>
      <c r="N6230" t="s">
        <v>44</v>
      </c>
      <c r="O6230" t="s">
        <v>44</v>
      </c>
      <c r="P6230">
        <v>-99</v>
      </c>
    </row>
    <row r="6231" spans="1:16" x14ac:dyDescent="0.25">
      <c r="A6231" s="20" t="s">
        <v>17374</v>
      </c>
      <c r="B6231">
        <v>4</v>
      </c>
      <c r="C6231" t="s">
        <v>68</v>
      </c>
      <c r="D6231" t="s">
        <v>91</v>
      </c>
      <c r="E6231" t="s">
        <v>15983</v>
      </c>
      <c r="F6231" t="s">
        <v>40</v>
      </c>
      <c r="G6231">
        <v>5</v>
      </c>
      <c r="H6231">
        <v>6</v>
      </c>
      <c r="I6231">
        <v>2014</v>
      </c>
      <c r="J6231" t="s">
        <v>75</v>
      </c>
      <c r="K6231">
        <v>3.17</v>
      </c>
      <c r="L6231">
        <v>2.1</v>
      </c>
      <c r="M6231" s="54">
        <v>4.3</v>
      </c>
      <c r="N6231" t="s">
        <v>44</v>
      </c>
      <c r="O6231" t="s">
        <v>44</v>
      </c>
      <c r="P6231">
        <v>-99</v>
      </c>
    </row>
    <row r="6232" spans="1:16" x14ac:dyDescent="0.25">
      <c r="A6232" s="20" t="s">
        <v>17374</v>
      </c>
      <c r="B6232">
        <v>4</v>
      </c>
      <c r="C6232" t="s">
        <v>68</v>
      </c>
      <c r="D6232" t="s">
        <v>91</v>
      </c>
      <c r="E6232" t="s">
        <v>15983</v>
      </c>
      <c r="F6232" t="s">
        <v>40</v>
      </c>
      <c r="G6232">
        <v>5</v>
      </c>
      <c r="H6232">
        <v>6</v>
      </c>
      <c r="I6232">
        <v>2014</v>
      </c>
      <c r="J6232" t="s">
        <v>75</v>
      </c>
      <c r="K6232" t="s">
        <v>44</v>
      </c>
      <c r="L6232" t="s">
        <v>44</v>
      </c>
      <c r="M6232" s="54" t="s">
        <v>44</v>
      </c>
      <c r="N6232" t="s">
        <v>44</v>
      </c>
      <c r="O6232" t="s">
        <v>44</v>
      </c>
      <c r="P6232">
        <v>-99</v>
      </c>
    </row>
    <row r="6233" spans="1:16" x14ac:dyDescent="0.25">
      <c r="A6233" s="20" t="s">
        <v>17375</v>
      </c>
      <c r="B6233">
        <v>4</v>
      </c>
      <c r="C6233" t="s">
        <v>68</v>
      </c>
      <c r="D6233" t="s">
        <v>91</v>
      </c>
      <c r="E6233" t="s">
        <v>15983</v>
      </c>
      <c r="F6233" t="s">
        <v>40</v>
      </c>
      <c r="G6233">
        <v>2</v>
      </c>
      <c r="H6233">
        <v>6</v>
      </c>
      <c r="I6233">
        <v>2014</v>
      </c>
      <c r="J6233" t="s">
        <v>43</v>
      </c>
      <c r="K6233" t="s">
        <v>44</v>
      </c>
      <c r="L6233" t="s">
        <v>44</v>
      </c>
      <c r="M6233" s="54" t="s">
        <v>44</v>
      </c>
      <c r="N6233">
        <v>10</v>
      </c>
      <c r="O6233" t="s">
        <v>44</v>
      </c>
      <c r="P6233">
        <v>31.6227766016838</v>
      </c>
    </row>
    <row r="6234" spans="1:16" x14ac:dyDescent="0.25">
      <c r="A6234" s="20" t="s">
        <v>17376</v>
      </c>
      <c r="B6234">
        <v>4</v>
      </c>
      <c r="C6234" t="s">
        <v>68</v>
      </c>
      <c r="D6234" t="s">
        <v>91</v>
      </c>
      <c r="E6234" t="s">
        <v>15983</v>
      </c>
      <c r="F6234" t="s">
        <v>40</v>
      </c>
      <c r="G6234">
        <v>3</v>
      </c>
      <c r="H6234">
        <v>6</v>
      </c>
      <c r="I6234">
        <v>2014</v>
      </c>
      <c r="J6234" t="s">
        <v>43</v>
      </c>
      <c r="K6234" t="s">
        <v>44</v>
      </c>
      <c r="L6234" t="s">
        <v>44</v>
      </c>
      <c r="M6234" s="54" t="s">
        <v>44</v>
      </c>
      <c r="N6234">
        <v>30</v>
      </c>
      <c r="O6234" t="s">
        <v>44</v>
      </c>
      <c r="P6234">
        <v>18.257418583505501</v>
      </c>
    </row>
    <row r="6235" spans="1:16" x14ac:dyDescent="0.25">
      <c r="A6235" s="20" t="s">
        <v>17377</v>
      </c>
      <c r="B6235">
        <v>4</v>
      </c>
      <c r="C6235" t="s">
        <v>68</v>
      </c>
      <c r="D6235" t="s">
        <v>91</v>
      </c>
      <c r="E6235" t="s">
        <v>15983</v>
      </c>
      <c r="F6235" t="s">
        <v>40</v>
      </c>
      <c r="G6235">
        <v>4</v>
      </c>
      <c r="H6235">
        <v>6</v>
      </c>
      <c r="I6235">
        <v>2014</v>
      </c>
      <c r="J6235" t="s">
        <v>43</v>
      </c>
      <c r="K6235" t="s">
        <v>44</v>
      </c>
      <c r="L6235" t="s">
        <v>44</v>
      </c>
      <c r="M6235" s="54" t="s">
        <v>44</v>
      </c>
      <c r="N6235">
        <v>23</v>
      </c>
      <c r="O6235" t="s">
        <v>44</v>
      </c>
      <c r="P6235">
        <v>20.851441405707501</v>
      </c>
    </row>
    <row r="6236" spans="1:16" x14ac:dyDescent="0.25">
      <c r="A6236" s="20" t="s">
        <v>17378</v>
      </c>
      <c r="B6236">
        <v>4</v>
      </c>
      <c r="C6236" t="s">
        <v>68</v>
      </c>
      <c r="D6236" t="s">
        <v>91</v>
      </c>
      <c r="E6236" t="s">
        <v>15983</v>
      </c>
      <c r="F6236" t="s">
        <v>40</v>
      </c>
      <c r="G6236">
        <v>5</v>
      </c>
      <c r="H6236">
        <v>6</v>
      </c>
      <c r="I6236">
        <v>2014</v>
      </c>
      <c r="J6236" t="s">
        <v>43</v>
      </c>
      <c r="K6236" t="s">
        <v>44</v>
      </c>
      <c r="L6236" t="s">
        <v>44</v>
      </c>
      <c r="M6236" s="54" t="s">
        <v>44</v>
      </c>
      <c r="N6236">
        <v>15</v>
      </c>
      <c r="O6236" t="s">
        <v>44</v>
      </c>
      <c r="P6236">
        <v>25.8198889747161</v>
      </c>
    </row>
    <row r="6237" spans="1:16" x14ac:dyDescent="0.25">
      <c r="A6237" s="20" t="s">
        <v>17379</v>
      </c>
      <c r="B6237">
        <v>4</v>
      </c>
      <c r="C6237" t="s">
        <v>68</v>
      </c>
      <c r="D6237" t="s">
        <v>91</v>
      </c>
      <c r="E6237" t="s">
        <v>15983</v>
      </c>
      <c r="F6237" t="s">
        <v>40</v>
      </c>
      <c r="G6237">
        <v>2</v>
      </c>
      <c r="H6237">
        <v>6</v>
      </c>
      <c r="I6237">
        <v>2014</v>
      </c>
      <c r="J6237" t="s">
        <v>45</v>
      </c>
      <c r="K6237">
        <v>1.82</v>
      </c>
      <c r="L6237">
        <v>1.2569999999999999</v>
      </c>
      <c r="M6237" s="54">
        <v>2.383</v>
      </c>
      <c r="N6237">
        <v>88</v>
      </c>
      <c r="O6237" t="s">
        <v>44</v>
      </c>
      <c r="P6237">
        <v>10.6600358177805</v>
      </c>
    </row>
    <row r="6238" spans="1:16" x14ac:dyDescent="0.25">
      <c r="A6238" s="20" t="s">
        <v>17380</v>
      </c>
      <c r="B6238">
        <v>4</v>
      </c>
      <c r="C6238" t="s">
        <v>68</v>
      </c>
      <c r="D6238" t="s">
        <v>91</v>
      </c>
      <c r="E6238" t="s">
        <v>15983</v>
      </c>
      <c r="F6238" t="s">
        <v>40</v>
      </c>
      <c r="G6238">
        <v>3</v>
      </c>
      <c r="H6238">
        <v>6</v>
      </c>
      <c r="I6238">
        <v>2014</v>
      </c>
      <c r="J6238" t="s">
        <v>45</v>
      </c>
      <c r="K6238">
        <v>1.2</v>
      </c>
      <c r="L6238">
        <v>0.76100000000000001</v>
      </c>
      <c r="M6238" s="54">
        <v>1.639</v>
      </c>
      <c r="N6238">
        <v>47</v>
      </c>
      <c r="O6238" t="s">
        <v>44</v>
      </c>
      <c r="P6238">
        <v>14.5864991497895</v>
      </c>
    </row>
    <row r="6239" spans="1:16" x14ac:dyDescent="0.25">
      <c r="A6239" s="20" t="s">
        <v>17381</v>
      </c>
      <c r="B6239">
        <v>4</v>
      </c>
      <c r="C6239" t="s">
        <v>68</v>
      </c>
      <c r="D6239" t="s">
        <v>91</v>
      </c>
      <c r="E6239" t="s">
        <v>15983</v>
      </c>
      <c r="F6239" t="s">
        <v>40</v>
      </c>
      <c r="G6239">
        <v>4</v>
      </c>
      <c r="H6239">
        <v>6</v>
      </c>
      <c r="I6239">
        <v>2014</v>
      </c>
      <c r="J6239" t="s">
        <v>45</v>
      </c>
      <c r="K6239">
        <v>3.82</v>
      </c>
      <c r="L6239">
        <v>2.6909999999999998</v>
      </c>
      <c r="M6239" s="54">
        <v>4.9489999999999998</v>
      </c>
      <c r="N6239">
        <v>107</v>
      </c>
      <c r="O6239" t="s">
        <v>44</v>
      </c>
      <c r="P6239">
        <v>9.6673648904566392</v>
      </c>
    </row>
    <row r="6240" spans="1:16" x14ac:dyDescent="0.25">
      <c r="A6240" s="20" t="s">
        <v>17382</v>
      </c>
      <c r="B6240">
        <v>4</v>
      </c>
      <c r="C6240" t="s">
        <v>68</v>
      </c>
      <c r="D6240" t="s">
        <v>91</v>
      </c>
      <c r="E6240" t="s">
        <v>15983</v>
      </c>
      <c r="F6240" t="s">
        <v>40</v>
      </c>
      <c r="G6240">
        <v>5</v>
      </c>
      <c r="H6240">
        <v>6</v>
      </c>
      <c r="I6240">
        <v>2014</v>
      </c>
      <c r="J6240" t="s">
        <v>45</v>
      </c>
      <c r="K6240" t="s">
        <v>44</v>
      </c>
      <c r="L6240" t="s">
        <v>44</v>
      </c>
      <c r="M6240" s="54" t="s">
        <v>44</v>
      </c>
      <c r="N6240">
        <v>24</v>
      </c>
      <c r="O6240" t="s">
        <v>44</v>
      </c>
      <c r="P6240">
        <v>20.412414523193199</v>
      </c>
    </row>
    <row r="6241" spans="1:16" x14ac:dyDescent="0.25">
      <c r="A6241" s="20" t="s">
        <v>17383</v>
      </c>
      <c r="B6241">
        <v>4</v>
      </c>
      <c r="C6241" t="s">
        <v>68</v>
      </c>
      <c r="D6241" t="s">
        <v>91</v>
      </c>
      <c r="E6241" t="s">
        <v>15983</v>
      </c>
      <c r="F6241" t="s">
        <v>40</v>
      </c>
      <c r="G6241">
        <v>2</v>
      </c>
      <c r="H6241">
        <v>6</v>
      </c>
      <c r="I6241">
        <v>2014</v>
      </c>
      <c r="J6241" t="s">
        <v>46</v>
      </c>
      <c r="K6241">
        <v>1.18</v>
      </c>
      <c r="L6241">
        <v>0.61699999999999999</v>
      </c>
      <c r="M6241" s="54">
        <v>1.7430000000000001</v>
      </c>
      <c r="N6241">
        <v>30</v>
      </c>
      <c r="O6241" t="s">
        <v>44</v>
      </c>
      <c r="P6241">
        <v>18.257418583505501</v>
      </c>
    </row>
    <row r="6242" spans="1:16" x14ac:dyDescent="0.25">
      <c r="A6242" s="20" t="s">
        <v>17384</v>
      </c>
      <c r="B6242">
        <v>4</v>
      </c>
      <c r="C6242" t="s">
        <v>68</v>
      </c>
      <c r="D6242" t="s">
        <v>91</v>
      </c>
      <c r="E6242" t="s">
        <v>15983</v>
      </c>
      <c r="F6242" t="s">
        <v>40</v>
      </c>
      <c r="G6242">
        <v>3</v>
      </c>
      <c r="H6242">
        <v>6</v>
      </c>
      <c r="I6242">
        <v>2014</v>
      </c>
      <c r="J6242" t="s">
        <v>46</v>
      </c>
      <c r="K6242">
        <v>1.2</v>
      </c>
      <c r="L6242">
        <v>0.54200000000000004</v>
      </c>
      <c r="M6242" s="54">
        <v>1.8580000000000001</v>
      </c>
      <c r="N6242">
        <v>19</v>
      </c>
      <c r="O6242" t="s">
        <v>44</v>
      </c>
      <c r="P6242">
        <v>22.941573387056199</v>
      </c>
    </row>
    <row r="6243" spans="1:16" x14ac:dyDescent="0.25">
      <c r="A6243" s="20" t="s">
        <v>17385</v>
      </c>
      <c r="B6243">
        <v>4</v>
      </c>
      <c r="C6243" t="s">
        <v>68</v>
      </c>
      <c r="D6243" t="s">
        <v>91</v>
      </c>
      <c r="E6243" t="s">
        <v>15983</v>
      </c>
      <c r="F6243" t="s">
        <v>40</v>
      </c>
      <c r="G6243">
        <v>4</v>
      </c>
      <c r="H6243">
        <v>6</v>
      </c>
      <c r="I6243">
        <v>2014</v>
      </c>
      <c r="J6243" t="s">
        <v>46</v>
      </c>
      <c r="K6243">
        <v>2.13</v>
      </c>
      <c r="L6243">
        <v>0.96599999999999997</v>
      </c>
      <c r="M6243" s="54">
        <v>3.294</v>
      </c>
      <c r="N6243">
        <v>19</v>
      </c>
      <c r="O6243" t="s">
        <v>44</v>
      </c>
      <c r="P6243">
        <v>22.941573387056199</v>
      </c>
    </row>
    <row r="6244" spans="1:16" x14ac:dyDescent="0.25">
      <c r="A6244" s="20" t="s">
        <v>17386</v>
      </c>
      <c r="B6244">
        <v>4</v>
      </c>
      <c r="C6244" t="s">
        <v>68</v>
      </c>
      <c r="D6244" t="s">
        <v>91</v>
      </c>
      <c r="E6244" t="s">
        <v>15983</v>
      </c>
      <c r="F6244" t="s">
        <v>40</v>
      </c>
      <c r="G6244">
        <v>5</v>
      </c>
      <c r="H6244">
        <v>6</v>
      </c>
      <c r="I6244">
        <v>2014</v>
      </c>
      <c r="J6244" t="s">
        <v>46</v>
      </c>
      <c r="K6244" t="s">
        <v>44</v>
      </c>
      <c r="L6244" t="s">
        <v>44</v>
      </c>
      <c r="M6244" s="54" t="s">
        <v>44</v>
      </c>
      <c r="N6244">
        <v>3</v>
      </c>
      <c r="O6244" t="s">
        <v>44</v>
      </c>
      <c r="P6244">
        <v>57.735026918962603</v>
      </c>
    </row>
    <row r="6245" spans="1:16" x14ac:dyDescent="0.25">
      <c r="A6245" s="20" t="s">
        <v>17387</v>
      </c>
      <c r="B6245">
        <v>4</v>
      </c>
      <c r="C6245" t="s">
        <v>68</v>
      </c>
      <c r="D6245" t="s">
        <v>91</v>
      </c>
      <c r="E6245" t="s">
        <v>15983</v>
      </c>
      <c r="F6245" t="s">
        <v>40</v>
      </c>
      <c r="G6245">
        <v>2</v>
      </c>
      <c r="H6245">
        <v>6</v>
      </c>
      <c r="I6245">
        <v>2014</v>
      </c>
      <c r="J6245" t="s">
        <v>47</v>
      </c>
      <c r="K6245" t="s">
        <v>44</v>
      </c>
      <c r="L6245" t="s">
        <v>44</v>
      </c>
      <c r="M6245" s="54" t="s">
        <v>44</v>
      </c>
      <c r="N6245">
        <v>11</v>
      </c>
      <c r="O6245" t="s">
        <v>44</v>
      </c>
      <c r="P6245">
        <v>30.151134457776401</v>
      </c>
    </row>
    <row r="6246" spans="1:16" x14ac:dyDescent="0.25">
      <c r="A6246" s="20" t="s">
        <v>17388</v>
      </c>
      <c r="B6246">
        <v>4</v>
      </c>
      <c r="C6246" t="s">
        <v>68</v>
      </c>
      <c r="D6246" t="s">
        <v>91</v>
      </c>
      <c r="E6246" t="s">
        <v>15983</v>
      </c>
      <c r="F6246" t="s">
        <v>40</v>
      </c>
      <c r="G6246">
        <v>3</v>
      </c>
      <c r="H6246">
        <v>6</v>
      </c>
      <c r="I6246">
        <v>2014</v>
      </c>
      <c r="J6246" t="s">
        <v>47</v>
      </c>
      <c r="K6246" t="s">
        <v>44</v>
      </c>
      <c r="L6246" t="s">
        <v>44</v>
      </c>
      <c r="M6246" s="54" t="s">
        <v>44</v>
      </c>
      <c r="N6246">
        <v>13</v>
      </c>
      <c r="O6246" t="s">
        <v>44</v>
      </c>
      <c r="P6246">
        <v>27.735009811261499</v>
      </c>
    </row>
    <row r="6247" spans="1:16" x14ac:dyDescent="0.25">
      <c r="A6247" s="20" t="s">
        <v>17389</v>
      </c>
      <c r="B6247">
        <v>4</v>
      </c>
      <c r="C6247" t="s">
        <v>68</v>
      </c>
      <c r="D6247" t="s">
        <v>91</v>
      </c>
      <c r="E6247" t="s">
        <v>15983</v>
      </c>
      <c r="F6247" t="s">
        <v>40</v>
      </c>
      <c r="G6247">
        <v>4</v>
      </c>
      <c r="H6247">
        <v>6</v>
      </c>
      <c r="I6247">
        <v>2014</v>
      </c>
      <c r="J6247" t="s">
        <v>47</v>
      </c>
      <c r="K6247" t="s">
        <v>44</v>
      </c>
      <c r="L6247" t="s">
        <v>44</v>
      </c>
      <c r="M6247" s="54" t="s">
        <v>44</v>
      </c>
      <c r="N6247">
        <v>8</v>
      </c>
      <c r="O6247" t="s">
        <v>44</v>
      </c>
      <c r="P6247">
        <v>35.355339059327399</v>
      </c>
    </row>
    <row r="6248" spans="1:16" x14ac:dyDescent="0.25">
      <c r="A6248" s="20" t="s">
        <v>17390</v>
      </c>
      <c r="B6248">
        <v>4</v>
      </c>
      <c r="C6248" t="s">
        <v>68</v>
      </c>
      <c r="D6248" t="s">
        <v>91</v>
      </c>
      <c r="E6248" t="s">
        <v>15983</v>
      </c>
      <c r="F6248" t="s">
        <v>40</v>
      </c>
      <c r="G6248">
        <v>5</v>
      </c>
      <c r="H6248">
        <v>6</v>
      </c>
      <c r="I6248">
        <v>2014</v>
      </c>
      <c r="J6248" t="s">
        <v>47</v>
      </c>
      <c r="K6248" t="s">
        <v>44</v>
      </c>
      <c r="L6248" t="s">
        <v>44</v>
      </c>
      <c r="M6248" s="54" t="s">
        <v>44</v>
      </c>
      <c r="N6248">
        <v>31</v>
      </c>
      <c r="O6248" t="s">
        <v>44</v>
      </c>
      <c r="P6248">
        <v>17.9605302026775</v>
      </c>
    </row>
    <row r="6249" spans="1:16" x14ac:dyDescent="0.25">
      <c r="A6249" s="20" t="s">
        <v>17391</v>
      </c>
      <c r="B6249">
        <v>4</v>
      </c>
      <c r="C6249" t="s">
        <v>68</v>
      </c>
      <c r="D6249" t="s">
        <v>91</v>
      </c>
      <c r="E6249" t="s">
        <v>15983</v>
      </c>
      <c r="F6249" t="s">
        <v>40</v>
      </c>
      <c r="G6249">
        <v>2</v>
      </c>
      <c r="H6249">
        <v>6</v>
      </c>
      <c r="I6249">
        <v>2014</v>
      </c>
      <c r="J6249" t="s">
        <v>48</v>
      </c>
      <c r="K6249" t="s">
        <v>44</v>
      </c>
      <c r="L6249" t="s">
        <v>44</v>
      </c>
      <c r="M6249" s="54" t="s">
        <v>44</v>
      </c>
      <c r="N6249">
        <v>3</v>
      </c>
      <c r="O6249" t="s">
        <v>44</v>
      </c>
      <c r="P6249">
        <v>57.735026918962603</v>
      </c>
    </row>
    <row r="6250" spans="1:16" x14ac:dyDescent="0.25">
      <c r="A6250" s="20" t="s">
        <v>17392</v>
      </c>
      <c r="B6250">
        <v>4</v>
      </c>
      <c r="C6250" t="s">
        <v>68</v>
      </c>
      <c r="D6250" t="s">
        <v>91</v>
      </c>
      <c r="E6250" t="s">
        <v>15983</v>
      </c>
      <c r="F6250" t="s">
        <v>40</v>
      </c>
      <c r="G6250">
        <v>3</v>
      </c>
      <c r="H6250">
        <v>6</v>
      </c>
      <c r="I6250">
        <v>2014</v>
      </c>
      <c r="J6250" t="s">
        <v>48</v>
      </c>
      <c r="K6250" t="s">
        <v>44</v>
      </c>
      <c r="L6250" t="s">
        <v>44</v>
      </c>
      <c r="M6250" s="54" t="s">
        <v>44</v>
      </c>
      <c r="N6250">
        <v>7</v>
      </c>
      <c r="O6250" t="s">
        <v>44</v>
      </c>
      <c r="P6250">
        <v>37.796447300922701</v>
      </c>
    </row>
    <row r="6251" spans="1:16" x14ac:dyDescent="0.25">
      <c r="A6251" s="20" t="s">
        <v>17393</v>
      </c>
      <c r="B6251">
        <v>4</v>
      </c>
      <c r="C6251" t="s">
        <v>68</v>
      </c>
      <c r="D6251" t="s">
        <v>91</v>
      </c>
      <c r="E6251" t="s">
        <v>15983</v>
      </c>
      <c r="F6251" t="s">
        <v>40</v>
      </c>
      <c r="G6251">
        <v>4</v>
      </c>
      <c r="H6251">
        <v>6</v>
      </c>
      <c r="I6251">
        <v>2014</v>
      </c>
      <c r="J6251" t="s">
        <v>48</v>
      </c>
      <c r="K6251" t="s">
        <v>44</v>
      </c>
      <c r="L6251" t="s">
        <v>44</v>
      </c>
      <c r="M6251" s="54" t="s">
        <v>44</v>
      </c>
      <c r="N6251">
        <v>8</v>
      </c>
      <c r="O6251" t="s">
        <v>44</v>
      </c>
      <c r="P6251">
        <v>35.355339059327399</v>
      </c>
    </row>
    <row r="6252" spans="1:16" x14ac:dyDescent="0.25">
      <c r="A6252" s="20" t="s">
        <v>17394</v>
      </c>
      <c r="B6252">
        <v>4</v>
      </c>
      <c r="C6252" t="s">
        <v>68</v>
      </c>
      <c r="D6252" t="s">
        <v>91</v>
      </c>
      <c r="E6252" t="s">
        <v>15983</v>
      </c>
      <c r="F6252" t="s">
        <v>40</v>
      </c>
      <c r="G6252">
        <v>5</v>
      </c>
      <c r="H6252">
        <v>6</v>
      </c>
      <c r="I6252">
        <v>2014</v>
      </c>
      <c r="J6252" t="s">
        <v>48</v>
      </c>
      <c r="K6252" t="s">
        <v>44</v>
      </c>
      <c r="L6252" t="s">
        <v>44</v>
      </c>
      <c r="M6252" s="54" t="s">
        <v>44</v>
      </c>
      <c r="N6252">
        <v>18</v>
      </c>
      <c r="O6252" t="s">
        <v>44</v>
      </c>
      <c r="P6252">
        <v>23.570226039551599</v>
      </c>
    </row>
    <row r="6253" spans="1:16" x14ac:dyDescent="0.25">
      <c r="A6253" s="20" t="s">
        <v>17395</v>
      </c>
      <c r="B6253">
        <v>4</v>
      </c>
      <c r="C6253" t="s">
        <v>68</v>
      </c>
      <c r="D6253" t="s">
        <v>91</v>
      </c>
      <c r="E6253" t="s">
        <v>15983</v>
      </c>
      <c r="F6253" t="s">
        <v>40</v>
      </c>
      <c r="G6253">
        <v>2</v>
      </c>
      <c r="H6253">
        <v>6</v>
      </c>
      <c r="I6253">
        <v>2014</v>
      </c>
      <c r="J6253" t="s">
        <v>49</v>
      </c>
      <c r="K6253" t="s">
        <v>44</v>
      </c>
      <c r="L6253" t="s">
        <v>44</v>
      </c>
      <c r="M6253" s="54" t="s">
        <v>44</v>
      </c>
      <c r="N6253">
        <v>4</v>
      </c>
      <c r="O6253" t="s">
        <v>44</v>
      </c>
      <c r="P6253">
        <v>50</v>
      </c>
    </row>
    <row r="6254" spans="1:16" x14ac:dyDescent="0.25">
      <c r="A6254" s="20" t="s">
        <v>17396</v>
      </c>
      <c r="B6254">
        <v>4</v>
      </c>
      <c r="C6254" t="s">
        <v>68</v>
      </c>
      <c r="D6254" t="s">
        <v>91</v>
      </c>
      <c r="E6254" t="s">
        <v>15983</v>
      </c>
      <c r="F6254" t="s">
        <v>40</v>
      </c>
      <c r="G6254">
        <v>3</v>
      </c>
      <c r="H6254">
        <v>6</v>
      </c>
      <c r="I6254">
        <v>2014</v>
      </c>
      <c r="J6254" t="s">
        <v>49</v>
      </c>
      <c r="K6254" t="s">
        <v>44</v>
      </c>
      <c r="L6254" t="s">
        <v>44</v>
      </c>
      <c r="M6254" s="54" t="s">
        <v>44</v>
      </c>
      <c r="N6254">
        <v>10</v>
      </c>
      <c r="O6254" t="s">
        <v>44</v>
      </c>
      <c r="P6254">
        <v>31.6227766016838</v>
      </c>
    </row>
    <row r="6255" spans="1:16" x14ac:dyDescent="0.25">
      <c r="A6255" s="20" t="s">
        <v>17397</v>
      </c>
      <c r="B6255">
        <v>4</v>
      </c>
      <c r="C6255" t="s">
        <v>68</v>
      </c>
      <c r="D6255" t="s">
        <v>91</v>
      </c>
      <c r="E6255" t="s">
        <v>15983</v>
      </c>
      <c r="F6255" t="s">
        <v>40</v>
      </c>
      <c r="G6255">
        <v>4</v>
      </c>
      <c r="H6255">
        <v>6</v>
      </c>
      <c r="I6255">
        <v>2014</v>
      </c>
      <c r="J6255" t="s">
        <v>49</v>
      </c>
      <c r="K6255" t="s">
        <v>44</v>
      </c>
      <c r="L6255" t="s">
        <v>44</v>
      </c>
      <c r="M6255" s="54" t="s">
        <v>44</v>
      </c>
      <c r="N6255">
        <v>12</v>
      </c>
      <c r="O6255" t="s">
        <v>44</v>
      </c>
      <c r="P6255">
        <v>28.867513459481302</v>
      </c>
    </row>
    <row r="6256" spans="1:16" x14ac:dyDescent="0.25">
      <c r="A6256" s="20" t="s">
        <v>17398</v>
      </c>
      <c r="B6256">
        <v>4</v>
      </c>
      <c r="C6256" t="s">
        <v>68</v>
      </c>
      <c r="D6256" t="s">
        <v>91</v>
      </c>
      <c r="E6256" t="s">
        <v>15983</v>
      </c>
      <c r="F6256" t="s">
        <v>40</v>
      </c>
      <c r="G6256">
        <v>5</v>
      </c>
      <c r="H6256">
        <v>6</v>
      </c>
      <c r="I6256">
        <v>2014</v>
      </c>
      <c r="J6256" t="s">
        <v>49</v>
      </c>
      <c r="K6256" t="s">
        <v>44</v>
      </c>
      <c r="L6256" t="s">
        <v>44</v>
      </c>
      <c r="M6256" s="54" t="s">
        <v>44</v>
      </c>
      <c r="N6256">
        <v>10</v>
      </c>
      <c r="O6256" t="s">
        <v>44</v>
      </c>
      <c r="P6256">
        <v>31.6227766016838</v>
      </c>
    </row>
    <row r="6257" spans="1:16" x14ac:dyDescent="0.25">
      <c r="A6257" s="20" t="s">
        <v>17399</v>
      </c>
      <c r="B6257">
        <v>4</v>
      </c>
      <c r="C6257" t="s">
        <v>68</v>
      </c>
      <c r="D6257" t="s">
        <v>91</v>
      </c>
      <c r="E6257" t="s">
        <v>15983</v>
      </c>
      <c r="F6257" t="s">
        <v>40</v>
      </c>
      <c r="G6257">
        <v>2</v>
      </c>
      <c r="H6257">
        <v>6</v>
      </c>
      <c r="I6257">
        <v>2014</v>
      </c>
      <c r="J6257" t="s">
        <v>50</v>
      </c>
      <c r="K6257" t="s">
        <v>44</v>
      </c>
      <c r="L6257" t="s">
        <v>44</v>
      </c>
      <c r="M6257" s="54" t="s">
        <v>44</v>
      </c>
      <c r="N6257">
        <v>8</v>
      </c>
      <c r="O6257" t="s">
        <v>44</v>
      </c>
      <c r="P6257">
        <v>35.355339059327399</v>
      </c>
    </row>
    <row r="6258" spans="1:16" x14ac:dyDescent="0.25">
      <c r="A6258" s="20" t="s">
        <v>17400</v>
      </c>
      <c r="B6258">
        <v>4</v>
      </c>
      <c r="C6258" t="s">
        <v>68</v>
      </c>
      <c r="D6258" t="s">
        <v>91</v>
      </c>
      <c r="E6258" t="s">
        <v>15983</v>
      </c>
      <c r="F6258" t="s">
        <v>40</v>
      </c>
      <c r="G6258">
        <v>3</v>
      </c>
      <c r="H6258">
        <v>6</v>
      </c>
      <c r="I6258">
        <v>2014</v>
      </c>
      <c r="J6258" t="s">
        <v>50</v>
      </c>
      <c r="K6258" t="s">
        <v>44</v>
      </c>
      <c r="L6258" t="s">
        <v>44</v>
      </c>
      <c r="M6258" s="54" t="s">
        <v>44</v>
      </c>
      <c r="N6258">
        <v>10</v>
      </c>
      <c r="O6258" t="s">
        <v>44</v>
      </c>
      <c r="P6258">
        <v>31.6227766016838</v>
      </c>
    </row>
    <row r="6259" spans="1:16" x14ac:dyDescent="0.25">
      <c r="A6259" s="20" t="s">
        <v>17401</v>
      </c>
      <c r="B6259">
        <v>4</v>
      </c>
      <c r="C6259" t="s">
        <v>68</v>
      </c>
      <c r="D6259" t="s">
        <v>91</v>
      </c>
      <c r="E6259" t="s">
        <v>15983</v>
      </c>
      <c r="F6259" t="s">
        <v>40</v>
      </c>
      <c r="G6259">
        <v>4</v>
      </c>
      <c r="H6259">
        <v>6</v>
      </c>
      <c r="I6259">
        <v>2014</v>
      </c>
      <c r="J6259" t="s">
        <v>50</v>
      </c>
      <c r="K6259" t="s">
        <v>44</v>
      </c>
      <c r="L6259" t="s">
        <v>44</v>
      </c>
      <c r="M6259" s="54" t="s">
        <v>44</v>
      </c>
      <c r="N6259">
        <v>11</v>
      </c>
      <c r="O6259" t="s">
        <v>44</v>
      </c>
      <c r="P6259">
        <v>30.151134457776401</v>
      </c>
    </row>
    <row r="6260" spans="1:16" x14ac:dyDescent="0.25">
      <c r="A6260" s="20" t="s">
        <v>17402</v>
      </c>
      <c r="B6260">
        <v>4</v>
      </c>
      <c r="C6260" t="s">
        <v>68</v>
      </c>
      <c r="D6260" t="s">
        <v>91</v>
      </c>
      <c r="E6260" t="s">
        <v>15983</v>
      </c>
      <c r="F6260" t="s">
        <v>40</v>
      </c>
      <c r="G6260">
        <v>5</v>
      </c>
      <c r="H6260">
        <v>6</v>
      </c>
      <c r="I6260">
        <v>2014</v>
      </c>
      <c r="J6260" t="s">
        <v>50</v>
      </c>
      <c r="K6260" t="s">
        <v>44</v>
      </c>
      <c r="L6260" t="s">
        <v>44</v>
      </c>
      <c r="M6260" s="54" t="s">
        <v>44</v>
      </c>
      <c r="N6260">
        <v>24</v>
      </c>
      <c r="O6260" t="s">
        <v>44</v>
      </c>
      <c r="P6260">
        <v>20.412414523193199</v>
      </c>
    </row>
    <row r="6261" spans="1:16" x14ac:dyDescent="0.25">
      <c r="A6261" s="20" t="s">
        <v>17403</v>
      </c>
      <c r="B6261">
        <v>4</v>
      </c>
      <c r="C6261" t="s">
        <v>68</v>
      </c>
      <c r="D6261" t="s">
        <v>91</v>
      </c>
      <c r="E6261" t="s">
        <v>15983</v>
      </c>
      <c r="F6261" t="s">
        <v>40</v>
      </c>
      <c r="G6261">
        <v>2</v>
      </c>
      <c r="H6261">
        <v>6</v>
      </c>
      <c r="I6261">
        <v>2014</v>
      </c>
      <c r="J6261" t="s">
        <v>51</v>
      </c>
      <c r="K6261" t="s">
        <v>44</v>
      </c>
      <c r="L6261" t="s">
        <v>44</v>
      </c>
      <c r="M6261" s="54" t="s">
        <v>44</v>
      </c>
      <c r="N6261">
        <v>9</v>
      </c>
      <c r="O6261" t="s">
        <v>44</v>
      </c>
      <c r="P6261">
        <v>33.3333333333333</v>
      </c>
    </row>
    <row r="6262" spans="1:16" x14ac:dyDescent="0.25">
      <c r="A6262" s="20" t="s">
        <v>17404</v>
      </c>
      <c r="B6262">
        <v>4</v>
      </c>
      <c r="C6262" t="s">
        <v>68</v>
      </c>
      <c r="D6262" t="s">
        <v>91</v>
      </c>
      <c r="E6262" t="s">
        <v>15983</v>
      </c>
      <c r="F6262" t="s">
        <v>40</v>
      </c>
      <c r="G6262">
        <v>3</v>
      </c>
      <c r="H6262">
        <v>6</v>
      </c>
      <c r="I6262">
        <v>2014</v>
      </c>
      <c r="J6262" t="s">
        <v>51</v>
      </c>
      <c r="K6262" t="s">
        <v>44</v>
      </c>
      <c r="L6262" t="s">
        <v>44</v>
      </c>
      <c r="M6262" s="54" t="s">
        <v>44</v>
      </c>
      <c r="N6262">
        <v>10</v>
      </c>
      <c r="O6262" t="s">
        <v>44</v>
      </c>
      <c r="P6262">
        <v>31.6227766016838</v>
      </c>
    </row>
    <row r="6263" spans="1:16" x14ac:dyDescent="0.25">
      <c r="A6263" s="20" t="s">
        <v>17405</v>
      </c>
      <c r="B6263">
        <v>4</v>
      </c>
      <c r="C6263" t="s">
        <v>68</v>
      </c>
      <c r="D6263" t="s">
        <v>91</v>
      </c>
      <c r="E6263" t="s">
        <v>15983</v>
      </c>
      <c r="F6263" t="s">
        <v>40</v>
      </c>
      <c r="G6263">
        <v>4</v>
      </c>
      <c r="H6263">
        <v>6</v>
      </c>
      <c r="I6263">
        <v>2014</v>
      </c>
      <c r="J6263" t="s">
        <v>51</v>
      </c>
      <c r="K6263" t="s">
        <v>44</v>
      </c>
      <c r="L6263" t="s">
        <v>44</v>
      </c>
      <c r="M6263" s="54" t="s">
        <v>44</v>
      </c>
      <c r="N6263">
        <v>13</v>
      </c>
      <c r="O6263" t="s">
        <v>44</v>
      </c>
      <c r="P6263">
        <v>27.735009811261499</v>
      </c>
    </row>
    <row r="6264" spans="1:16" x14ac:dyDescent="0.25">
      <c r="A6264" s="20" t="s">
        <v>17406</v>
      </c>
      <c r="B6264">
        <v>4</v>
      </c>
      <c r="C6264" t="s">
        <v>68</v>
      </c>
      <c r="D6264" t="s">
        <v>91</v>
      </c>
      <c r="E6264" t="s">
        <v>15983</v>
      </c>
      <c r="F6264" t="s">
        <v>40</v>
      </c>
      <c r="G6264">
        <v>5</v>
      </c>
      <c r="H6264">
        <v>6</v>
      </c>
      <c r="I6264">
        <v>2014</v>
      </c>
      <c r="J6264" t="s">
        <v>51</v>
      </c>
      <c r="K6264" t="s">
        <v>44</v>
      </c>
      <c r="L6264" t="s">
        <v>44</v>
      </c>
      <c r="M6264" s="54" t="s">
        <v>44</v>
      </c>
      <c r="N6264">
        <v>24</v>
      </c>
      <c r="O6264" t="s">
        <v>44</v>
      </c>
      <c r="P6264">
        <v>20.412414523193199</v>
      </c>
    </row>
    <row r="6265" spans="1:16" x14ac:dyDescent="0.25">
      <c r="A6265" s="20" t="s">
        <v>13262</v>
      </c>
      <c r="B6265">
        <v>5</v>
      </c>
      <c r="C6265" t="s">
        <v>73</v>
      </c>
      <c r="D6265" t="s">
        <v>88</v>
      </c>
      <c r="E6265" t="s">
        <v>92</v>
      </c>
      <c r="F6265" t="s">
        <v>38</v>
      </c>
      <c r="G6265">
        <v>1</v>
      </c>
      <c r="H6265">
        <v>3</v>
      </c>
      <c r="I6265">
        <v>2014</v>
      </c>
      <c r="J6265" t="s">
        <v>52</v>
      </c>
      <c r="K6265">
        <v>5.7</v>
      </c>
      <c r="L6265">
        <v>4.55108376003224</v>
      </c>
      <c r="M6265" s="54">
        <v>7.1564405435721596</v>
      </c>
      <c r="N6265">
        <v>83</v>
      </c>
      <c r="O6265">
        <v>1457</v>
      </c>
      <c r="P6265">
        <v>10.976425998969001</v>
      </c>
    </row>
    <row r="6266" spans="1:16" x14ac:dyDescent="0.25">
      <c r="A6266" s="20" t="s">
        <v>13263</v>
      </c>
      <c r="B6266">
        <v>5</v>
      </c>
      <c r="C6266" t="s">
        <v>73</v>
      </c>
      <c r="D6266" t="s">
        <v>88</v>
      </c>
      <c r="E6266" t="s">
        <v>92</v>
      </c>
      <c r="F6266" t="s">
        <v>38</v>
      </c>
      <c r="G6266">
        <v>2</v>
      </c>
      <c r="H6266">
        <v>3</v>
      </c>
      <c r="I6266">
        <v>2014</v>
      </c>
      <c r="J6266" t="s">
        <v>52</v>
      </c>
      <c r="K6266">
        <v>15</v>
      </c>
      <c r="L6266">
        <v>13.5902490303053</v>
      </c>
      <c r="M6266" s="54">
        <v>16.463765395000902</v>
      </c>
      <c r="N6266">
        <v>391</v>
      </c>
      <c r="O6266">
        <v>2550</v>
      </c>
      <c r="P6266">
        <v>5.0572173742417403</v>
      </c>
    </row>
    <row r="6267" spans="1:16" x14ac:dyDescent="0.25">
      <c r="A6267" s="20" t="s">
        <v>13264</v>
      </c>
      <c r="B6267">
        <v>5</v>
      </c>
      <c r="C6267" t="s">
        <v>73</v>
      </c>
      <c r="D6267" t="s">
        <v>88</v>
      </c>
      <c r="E6267" t="s">
        <v>92</v>
      </c>
      <c r="F6267" t="s">
        <v>38</v>
      </c>
      <c r="G6267">
        <v>3</v>
      </c>
      <c r="H6267">
        <v>3</v>
      </c>
      <c r="I6267">
        <v>2014</v>
      </c>
      <c r="J6267" t="s">
        <v>52</v>
      </c>
      <c r="K6267">
        <v>6.7</v>
      </c>
      <c r="L6267">
        <v>5.9418687382563604</v>
      </c>
      <c r="M6267" s="54">
        <v>7.5901449618019203</v>
      </c>
      <c r="N6267">
        <v>261</v>
      </c>
      <c r="O6267">
        <v>3757</v>
      </c>
      <c r="P6267">
        <v>6.1898446059017296</v>
      </c>
    </row>
    <row r="6268" spans="1:16" x14ac:dyDescent="0.25">
      <c r="A6268" s="20" t="s">
        <v>13265</v>
      </c>
      <c r="B6268">
        <v>5</v>
      </c>
      <c r="C6268" t="s">
        <v>73</v>
      </c>
      <c r="D6268" t="s">
        <v>88</v>
      </c>
      <c r="E6268" t="s">
        <v>92</v>
      </c>
      <c r="F6268" t="s">
        <v>38</v>
      </c>
      <c r="G6268">
        <v>4</v>
      </c>
      <c r="H6268">
        <v>3</v>
      </c>
      <c r="I6268">
        <v>2014</v>
      </c>
      <c r="J6268" t="s">
        <v>52</v>
      </c>
      <c r="K6268">
        <v>20.8</v>
      </c>
      <c r="L6268">
        <v>19.562009196720499</v>
      </c>
      <c r="M6268" s="54">
        <v>22.107049298434099</v>
      </c>
      <c r="N6268">
        <v>875</v>
      </c>
      <c r="O6268">
        <v>4131</v>
      </c>
      <c r="P6268">
        <v>3.3806170189140698</v>
      </c>
    </row>
    <row r="6269" spans="1:16" x14ac:dyDescent="0.25">
      <c r="A6269" s="20" t="s">
        <v>13266</v>
      </c>
      <c r="B6269">
        <v>5</v>
      </c>
      <c r="C6269" t="s">
        <v>73</v>
      </c>
      <c r="D6269" t="s">
        <v>88</v>
      </c>
      <c r="E6269" t="s">
        <v>92</v>
      </c>
      <c r="F6269" t="s">
        <v>38</v>
      </c>
      <c r="G6269">
        <v>5</v>
      </c>
      <c r="H6269">
        <v>3</v>
      </c>
      <c r="I6269">
        <v>2014</v>
      </c>
      <c r="J6269" t="s">
        <v>52</v>
      </c>
      <c r="K6269">
        <v>6.9</v>
      </c>
      <c r="L6269">
        <v>5.9976237950605604</v>
      </c>
      <c r="M6269" s="54">
        <v>7.9910587074402697</v>
      </c>
      <c r="N6269">
        <v>185</v>
      </c>
      <c r="O6269">
        <v>2562</v>
      </c>
      <c r="P6269">
        <v>7.3521462209380797</v>
      </c>
    </row>
    <row r="6270" spans="1:16" x14ac:dyDescent="0.25">
      <c r="A6270" s="20" t="s">
        <v>13267</v>
      </c>
      <c r="B6270">
        <v>5</v>
      </c>
      <c r="C6270" t="s">
        <v>73</v>
      </c>
      <c r="D6270" t="s">
        <v>88</v>
      </c>
      <c r="E6270" t="s">
        <v>92</v>
      </c>
      <c r="F6270" t="s">
        <v>38</v>
      </c>
      <c r="G6270">
        <v>1</v>
      </c>
      <c r="H6270">
        <v>3</v>
      </c>
      <c r="I6270">
        <v>2014</v>
      </c>
      <c r="J6270" t="s">
        <v>34</v>
      </c>
      <c r="K6270">
        <v>10.1</v>
      </c>
      <c r="L6270">
        <v>9.0954729890563204</v>
      </c>
      <c r="M6270" s="54">
        <v>11.1486010945038</v>
      </c>
      <c r="N6270">
        <v>382</v>
      </c>
      <c r="O6270">
        <v>4010</v>
      </c>
      <c r="P6270">
        <v>5.1164451009665104</v>
      </c>
    </row>
    <row r="6271" spans="1:16" x14ac:dyDescent="0.25">
      <c r="A6271" s="20" t="s">
        <v>13268</v>
      </c>
      <c r="B6271">
        <v>5</v>
      </c>
      <c r="C6271" t="s">
        <v>73</v>
      </c>
      <c r="D6271" t="s">
        <v>88</v>
      </c>
      <c r="E6271" t="s">
        <v>92</v>
      </c>
      <c r="F6271" t="s">
        <v>38</v>
      </c>
      <c r="G6271">
        <v>1</v>
      </c>
      <c r="H6271">
        <v>3</v>
      </c>
      <c r="I6271">
        <v>2014</v>
      </c>
      <c r="J6271" t="s">
        <v>53</v>
      </c>
      <c r="K6271" t="s">
        <v>44</v>
      </c>
      <c r="L6271" t="s">
        <v>44</v>
      </c>
      <c r="M6271" s="54" t="s">
        <v>44</v>
      </c>
      <c r="N6271">
        <v>23</v>
      </c>
      <c r="O6271">
        <v>1099</v>
      </c>
      <c r="P6271">
        <v>20.851441405707501</v>
      </c>
    </row>
    <row r="6272" spans="1:16" x14ac:dyDescent="0.25">
      <c r="A6272" s="20" t="s">
        <v>13269</v>
      </c>
      <c r="B6272">
        <v>5</v>
      </c>
      <c r="C6272" t="s">
        <v>73</v>
      </c>
      <c r="D6272" t="s">
        <v>88</v>
      </c>
      <c r="E6272" t="s">
        <v>92</v>
      </c>
      <c r="F6272" t="s">
        <v>38</v>
      </c>
      <c r="G6272">
        <v>2</v>
      </c>
      <c r="H6272">
        <v>3</v>
      </c>
      <c r="I6272">
        <v>2014</v>
      </c>
      <c r="J6272" t="s">
        <v>53</v>
      </c>
      <c r="K6272">
        <v>9.6999999999999993</v>
      </c>
      <c r="L6272">
        <v>8.6016385967616404</v>
      </c>
      <c r="M6272" s="54">
        <v>10.803528667800499</v>
      </c>
      <c r="N6272">
        <v>298</v>
      </c>
      <c r="O6272">
        <v>2978</v>
      </c>
      <c r="P6272">
        <v>5.7928444636349203</v>
      </c>
    </row>
    <row r="6273" spans="1:16" x14ac:dyDescent="0.25">
      <c r="A6273" s="20" t="s">
        <v>13270</v>
      </c>
      <c r="B6273">
        <v>5</v>
      </c>
      <c r="C6273" t="s">
        <v>73</v>
      </c>
      <c r="D6273" t="s">
        <v>88</v>
      </c>
      <c r="E6273" t="s">
        <v>92</v>
      </c>
      <c r="F6273" t="s">
        <v>38</v>
      </c>
      <c r="G6273">
        <v>3</v>
      </c>
      <c r="H6273">
        <v>3</v>
      </c>
      <c r="I6273">
        <v>2014</v>
      </c>
      <c r="J6273" t="s">
        <v>53</v>
      </c>
      <c r="K6273">
        <v>8.1</v>
      </c>
      <c r="L6273">
        <v>7.4131198032159098</v>
      </c>
      <c r="M6273" s="54">
        <v>8.8207130772412707</v>
      </c>
      <c r="N6273">
        <v>520</v>
      </c>
      <c r="O6273">
        <v>6032</v>
      </c>
      <c r="P6273">
        <v>4.38529009653515</v>
      </c>
    </row>
    <row r="6274" spans="1:16" x14ac:dyDescent="0.25">
      <c r="A6274" s="20" t="s">
        <v>13271</v>
      </c>
      <c r="B6274">
        <v>5</v>
      </c>
      <c r="C6274" t="s">
        <v>73</v>
      </c>
      <c r="D6274" t="s">
        <v>88</v>
      </c>
      <c r="E6274" t="s">
        <v>92</v>
      </c>
      <c r="F6274" t="s">
        <v>38</v>
      </c>
      <c r="G6274">
        <v>4</v>
      </c>
      <c r="H6274">
        <v>3</v>
      </c>
      <c r="I6274">
        <v>2014</v>
      </c>
      <c r="J6274" t="s">
        <v>53</v>
      </c>
      <c r="K6274">
        <v>10</v>
      </c>
      <c r="L6274">
        <v>9.4941458078862606</v>
      </c>
      <c r="M6274" s="54">
        <v>10.5711983806784</v>
      </c>
      <c r="N6274">
        <v>1324</v>
      </c>
      <c r="O6274">
        <v>12559</v>
      </c>
      <c r="P6274">
        <v>2.7482485496465601</v>
      </c>
    </row>
    <row r="6275" spans="1:16" x14ac:dyDescent="0.25">
      <c r="A6275" s="20" t="s">
        <v>13272</v>
      </c>
      <c r="B6275">
        <v>5</v>
      </c>
      <c r="C6275" t="s">
        <v>73</v>
      </c>
      <c r="D6275" t="s">
        <v>88</v>
      </c>
      <c r="E6275" t="s">
        <v>92</v>
      </c>
      <c r="F6275" t="s">
        <v>38</v>
      </c>
      <c r="G6275">
        <v>5</v>
      </c>
      <c r="H6275">
        <v>3</v>
      </c>
      <c r="I6275">
        <v>2014</v>
      </c>
      <c r="J6275" t="s">
        <v>53</v>
      </c>
      <c r="K6275">
        <v>13.3</v>
      </c>
      <c r="L6275">
        <v>12.975088216063201</v>
      </c>
      <c r="M6275" s="54">
        <v>13.6843720162798</v>
      </c>
      <c r="N6275">
        <v>5211</v>
      </c>
      <c r="O6275">
        <v>36724</v>
      </c>
      <c r="P6275">
        <v>1.3852860582056401</v>
      </c>
    </row>
    <row r="6276" spans="1:16" x14ac:dyDescent="0.25">
      <c r="A6276" s="20" t="s">
        <v>13273</v>
      </c>
      <c r="B6276">
        <v>5</v>
      </c>
      <c r="C6276" t="s">
        <v>73</v>
      </c>
      <c r="D6276" t="s">
        <v>88</v>
      </c>
      <c r="E6276" t="s">
        <v>92</v>
      </c>
      <c r="F6276" t="s">
        <v>38</v>
      </c>
      <c r="G6276">
        <v>2</v>
      </c>
      <c r="H6276">
        <v>3</v>
      </c>
      <c r="I6276">
        <v>2014</v>
      </c>
      <c r="J6276" t="s">
        <v>34</v>
      </c>
      <c r="K6276">
        <v>14.3</v>
      </c>
      <c r="L6276">
        <v>13.337572774993401</v>
      </c>
      <c r="M6276" s="54">
        <v>15.390407279372599</v>
      </c>
      <c r="N6276">
        <v>720</v>
      </c>
      <c r="O6276">
        <v>5297</v>
      </c>
      <c r="P6276">
        <v>3.7267799624996498</v>
      </c>
    </row>
    <row r="6277" spans="1:16" x14ac:dyDescent="0.25">
      <c r="A6277" s="20" t="s">
        <v>13274</v>
      </c>
      <c r="B6277">
        <v>5</v>
      </c>
      <c r="C6277" t="s">
        <v>73</v>
      </c>
      <c r="D6277" t="s">
        <v>88</v>
      </c>
      <c r="E6277" t="s">
        <v>92</v>
      </c>
      <c r="F6277" t="s">
        <v>38</v>
      </c>
      <c r="G6277">
        <v>1</v>
      </c>
      <c r="H6277">
        <v>3</v>
      </c>
      <c r="I6277">
        <v>2014</v>
      </c>
      <c r="J6277" t="s">
        <v>54</v>
      </c>
      <c r="K6277" t="s">
        <v>44</v>
      </c>
      <c r="L6277" t="s">
        <v>44</v>
      </c>
      <c r="M6277" s="54" t="s">
        <v>44</v>
      </c>
      <c r="N6277">
        <v>45</v>
      </c>
      <c r="O6277">
        <v>395</v>
      </c>
      <c r="P6277">
        <v>14.907119849998599</v>
      </c>
    </row>
    <row r="6278" spans="1:16" x14ac:dyDescent="0.25">
      <c r="A6278" s="20" t="s">
        <v>13275</v>
      </c>
      <c r="B6278">
        <v>5</v>
      </c>
      <c r="C6278" t="s">
        <v>73</v>
      </c>
      <c r="D6278" t="s">
        <v>88</v>
      </c>
      <c r="E6278" t="s">
        <v>92</v>
      </c>
      <c r="F6278" t="s">
        <v>38</v>
      </c>
      <c r="G6278">
        <v>2</v>
      </c>
      <c r="H6278">
        <v>3</v>
      </c>
      <c r="I6278">
        <v>2014</v>
      </c>
      <c r="J6278" t="s">
        <v>54</v>
      </c>
      <c r="K6278">
        <v>12.4</v>
      </c>
      <c r="L6278">
        <v>10.1876113621194</v>
      </c>
      <c r="M6278" s="54">
        <v>15.008872271174001</v>
      </c>
      <c r="N6278">
        <v>96</v>
      </c>
      <c r="O6278">
        <v>770</v>
      </c>
      <c r="P6278">
        <v>10.2062072615966</v>
      </c>
    </row>
    <row r="6279" spans="1:16" x14ac:dyDescent="0.25">
      <c r="A6279" s="20" t="s">
        <v>13276</v>
      </c>
      <c r="B6279">
        <v>5</v>
      </c>
      <c r="C6279" t="s">
        <v>73</v>
      </c>
      <c r="D6279" t="s">
        <v>88</v>
      </c>
      <c r="E6279" t="s">
        <v>92</v>
      </c>
      <c r="F6279" t="s">
        <v>38</v>
      </c>
      <c r="G6279">
        <v>3</v>
      </c>
      <c r="H6279">
        <v>3</v>
      </c>
      <c r="I6279">
        <v>2014</v>
      </c>
      <c r="J6279" t="s">
        <v>54</v>
      </c>
      <c r="K6279">
        <v>15.2</v>
      </c>
      <c r="L6279">
        <v>13.089240562386999</v>
      </c>
      <c r="M6279" s="54">
        <v>17.542207083778099</v>
      </c>
      <c r="N6279">
        <v>166</v>
      </c>
      <c r="O6279">
        <v>1130</v>
      </c>
      <c r="P6279">
        <v>7.7615052570633303</v>
      </c>
    </row>
    <row r="6280" spans="1:16" x14ac:dyDescent="0.25">
      <c r="A6280" s="20" t="s">
        <v>13277</v>
      </c>
      <c r="B6280">
        <v>5</v>
      </c>
      <c r="C6280" t="s">
        <v>73</v>
      </c>
      <c r="D6280" t="s">
        <v>88</v>
      </c>
      <c r="E6280" t="s">
        <v>92</v>
      </c>
      <c r="F6280" t="s">
        <v>38</v>
      </c>
      <c r="G6280">
        <v>4</v>
      </c>
      <c r="H6280">
        <v>3</v>
      </c>
      <c r="I6280">
        <v>2014</v>
      </c>
      <c r="J6280" t="s">
        <v>54</v>
      </c>
      <c r="K6280">
        <v>12.4</v>
      </c>
      <c r="L6280">
        <v>10.6754392810327</v>
      </c>
      <c r="M6280" s="54">
        <v>14.396311294016</v>
      </c>
      <c r="N6280">
        <v>160</v>
      </c>
      <c r="O6280">
        <v>1244</v>
      </c>
      <c r="P6280">
        <v>7.9056941504209499</v>
      </c>
    </row>
    <row r="6281" spans="1:16" x14ac:dyDescent="0.25">
      <c r="A6281" s="20" t="s">
        <v>13278</v>
      </c>
      <c r="B6281">
        <v>5</v>
      </c>
      <c r="C6281" t="s">
        <v>73</v>
      </c>
      <c r="D6281" t="s">
        <v>88</v>
      </c>
      <c r="E6281" t="s">
        <v>92</v>
      </c>
      <c r="F6281" t="s">
        <v>38</v>
      </c>
      <c r="G6281">
        <v>5</v>
      </c>
      <c r="H6281">
        <v>3</v>
      </c>
      <c r="I6281">
        <v>2014</v>
      </c>
      <c r="J6281" t="s">
        <v>54</v>
      </c>
      <c r="K6281" t="s">
        <v>44</v>
      </c>
      <c r="L6281" t="s">
        <v>44</v>
      </c>
      <c r="M6281" s="54" t="s">
        <v>44</v>
      </c>
      <c r="N6281">
        <v>26</v>
      </c>
      <c r="O6281">
        <v>516</v>
      </c>
      <c r="P6281">
        <v>19.611613513818401</v>
      </c>
    </row>
    <row r="6282" spans="1:16" x14ac:dyDescent="0.25">
      <c r="A6282" s="20" t="s">
        <v>13279</v>
      </c>
      <c r="B6282">
        <v>5</v>
      </c>
      <c r="C6282" t="s">
        <v>73</v>
      </c>
      <c r="D6282" t="s">
        <v>88</v>
      </c>
      <c r="E6282" t="s">
        <v>92</v>
      </c>
      <c r="F6282" t="s">
        <v>38</v>
      </c>
      <c r="G6282">
        <v>3</v>
      </c>
      <c r="H6282">
        <v>3</v>
      </c>
      <c r="I6282">
        <v>2014</v>
      </c>
      <c r="J6282" t="s">
        <v>34</v>
      </c>
      <c r="K6282">
        <v>14.9</v>
      </c>
      <c r="L6282">
        <v>13.9571805482919</v>
      </c>
      <c r="M6282" s="54">
        <v>15.907285105918399</v>
      </c>
      <c r="N6282">
        <v>873</v>
      </c>
      <c r="O6282">
        <v>5960</v>
      </c>
      <c r="P6282">
        <v>3.3844872171120599</v>
      </c>
    </row>
    <row r="6283" spans="1:16" x14ac:dyDescent="0.25">
      <c r="A6283" s="20" t="s">
        <v>13280</v>
      </c>
      <c r="B6283">
        <v>5</v>
      </c>
      <c r="C6283" t="s">
        <v>73</v>
      </c>
      <c r="D6283" t="s">
        <v>88</v>
      </c>
      <c r="E6283" t="s">
        <v>92</v>
      </c>
      <c r="F6283" t="s">
        <v>38</v>
      </c>
      <c r="G6283">
        <v>1</v>
      </c>
      <c r="H6283">
        <v>3</v>
      </c>
      <c r="I6283">
        <v>2014</v>
      </c>
      <c r="J6283" t="s">
        <v>55</v>
      </c>
      <c r="K6283">
        <v>10.4</v>
      </c>
      <c r="L6283">
        <v>9.4920052022202803</v>
      </c>
      <c r="M6283" s="54">
        <v>11.450811483025699</v>
      </c>
      <c r="N6283">
        <v>412</v>
      </c>
      <c r="O6283">
        <v>3911</v>
      </c>
      <c r="P6283">
        <v>4.9266463908214702</v>
      </c>
    </row>
    <row r="6284" spans="1:16" x14ac:dyDescent="0.25">
      <c r="A6284" s="20" t="s">
        <v>13281</v>
      </c>
      <c r="B6284">
        <v>5</v>
      </c>
      <c r="C6284" t="s">
        <v>73</v>
      </c>
      <c r="D6284" t="s">
        <v>88</v>
      </c>
      <c r="E6284" t="s">
        <v>92</v>
      </c>
      <c r="F6284" t="s">
        <v>38</v>
      </c>
      <c r="G6284">
        <v>2</v>
      </c>
      <c r="H6284">
        <v>3</v>
      </c>
      <c r="I6284">
        <v>2014</v>
      </c>
      <c r="J6284" t="s">
        <v>55</v>
      </c>
      <c r="K6284">
        <v>9.4</v>
      </c>
      <c r="L6284">
        <v>8.5916532557750607</v>
      </c>
      <c r="M6284" s="54">
        <v>10.184810676019501</v>
      </c>
      <c r="N6284">
        <v>503</v>
      </c>
      <c r="O6284">
        <v>5301</v>
      </c>
      <c r="P6284">
        <v>4.4587796206770998</v>
      </c>
    </row>
    <row r="6285" spans="1:16" x14ac:dyDescent="0.25">
      <c r="A6285" s="20" t="s">
        <v>13282</v>
      </c>
      <c r="B6285">
        <v>5</v>
      </c>
      <c r="C6285" t="s">
        <v>73</v>
      </c>
      <c r="D6285" t="s">
        <v>88</v>
      </c>
      <c r="E6285" t="s">
        <v>92</v>
      </c>
      <c r="F6285" t="s">
        <v>38</v>
      </c>
      <c r="G6285">
        <v>3</v>
      </c>
      <c r="H6285">
        <v>3</v>
      </c>
      <c r="I6285">
        <v>2014</v>
      </c>
      <c r="J6285" t="s">
        <v>55</v>
      </c>
      <c r="K6285">
        <v>12</v>
      </c>
      <c r="L6285">
        <v>11.2209114714608</v>
      </c>
      <c r="M6285" s="54">
        <v>12.8667302223047</v>
      </c>
      <c r="N6285">
        <v>766</v>
      </c>
      <c r="O6285">
        <v>6327</v>
      </c>
      <c r="P6285">
        <v>3.6131468676496201</v>
      </c>
    </row>
    <row r="6286" spans="1:16" x14ac:dyDescent="0.25">
      <c r="A6286" s="20" t="s">
        <v>13283</v>
      </c>
      <c r="B6286">
        <v>5</v>
      </c>
      <c r="C6286" t="s">
        <v>73</v>
      </c>
      <c r="D6286" t="s">
        <v>88</v>
      </c>
      <c r="E6286" t="s">
        <v>92</v>
      </c>
      <c r="F6286" t="s">
        <v>38</v>
      </c>
      <c r="G6286">
        <v>4</v>
      </c>
      <c r="H6286">
        <v>3</v>
      </c>
      <c r="I6286">
        <v>2014</v>
      </c>
      <c r="J6286" t="s">
        <v>55</v>
      </c>
      <c r="K6286">
        <v>14.3</v>
      </c>
      <c r="L6286">
        <v>13.510432729685601</v>
      </c>
      <c r="M6286" s="54">
        <v>15.166857682046301</v>
      </c>
      <c r="N6286">
        <v>1046</v>
      </c>
      <c r="O6286">
        <v>7138</v>
      </c>
      <c r="P6286">
        <v>3.09196207051553</v>
      </c>
    </row>
    <row r="6287" spans="1:16" x14ac:dyDescent="0.25">
      <c r="A6287" s="20" t="s">
        <v>13284</v>
      </c>
      <c r="B6287">
        <v>5</v>
      </c>
      <c r="C6287" t="s">
        <v>73</v>
      </c>
      <c r="D6287" t="s">
        <v>88</v>
      </c>
      <c r="E6287" t="s">
        <v>92</v>
      </c>
      <c r="F6287" t="s">
        <v>38</v>
      </c>
      <c r="G6287">
        <v>5</v>
      </c>
      <c r="H6287">
        <v>3</v>
      </c>
      <c r="I6287">
        <v>2014</v>
      </c>
      <c r="J6287" t="s">
        <v>55</v>
      </c>
      <c r="K6287">
        <v>16.399999999999999</v>
      </c>
      <c r="L6287">
        <v>15.402672278732201</v>
      </c>
      <c r="M6287" s="54">
        <v>17.4348011582311</v>
      </c>
      <c r="N6287">
        <v>876</v>
      </c>
      <c r="O6287">
        <v>5303</v>
      </c>
      <c r="P6287">
        <v>3.3786868919974302</v>
      </c>
    </row>
    <row r="6288" spans="1:16" x14ac:dyDescent="0.25">
      <c r="A6288" s="20" t="s">
        <v>13285</v>
      </c>
      <c r="B6288">
        <v>5</v>
      </c>
      <c r="C6288" t="s">
        <v>73</v>
      </c>
      <c r="D6288" t="s">
        <v>88</v>
      </c>
      <c r="E6288" t="s">
        <v>92</v>
      </c>
      <c r="F6288" t="s">
        <v>38</v>
      </c>
      <c r="G6288">
        <v>4</v>
      </c>
      <c r="H6288">
        <v>3</v>
      </c>
      <c r="I6288">
        <v>2014</v>
      </c>
      <c r="J6288" t="s">
        <v>34</v>
      </c>
      <c r="K6288">
        <v>12.8</v>
      </c>
      <c r="L6288">
        <v>11.965291416907</v>
      </c>
      <c r="M6288" s="54">
        <v>13.6629152309189</v>
      </c>
      <c r="N6288">
        <v>825</v>
      </c>
      <c r="O6288">
        <v>6813</v>
      </c>
      <c r="P6288">
        <v>3.4815531191139599</v>
      </c>
    </row>
    <row r="6289" spans="1:16" x14ac:dyDescent="0.25">
      <c r="A6289" s="20" t="s">
        <v>13286</v>
      </c>
      <c r="B6289">
        <v>5</v>
      </c>
      <c r="C6289" t="s">
        <v>73</v>
      </c>
      <c r="D6289" t="s">
        <v>88</v>
      </c>
      <c r="E6289" t="s">
        <v>92</v>
      </c>
      <c r="F6289" t="s">
        <v>38</v>
      </c>
      <c r="G6289">
        <v>1</v>
      </c>
      <c r="H6289">
        <v>3</v>
      </c>
      <c r="I6289">
        <v>2014</v>
      </c>
      <c r="J6289" t="s">
        <v>56</v>
      </c>
      <c r="K6289">
        <v>4.5999999999999996</v>
      </c>
      <c r="L6289">
        <v>3.25308279363944</v>
      </c>
      <c r="M6289" s="54">
        <v>6.3507204830755697</v>
      </c>
      <c r="N6289">
        <v>37</v>
      </c>
      <c r="O6289">
        <v>909</v>
      </c>
      <c r="P6289">
        <v>16.439898730535699</v>
      </c>
    </row>
    <row r="6290" spans="1:16" x14ac:dyDescent="0.25">
      <c r="A6290" s="20" t="s">
        <v>13287</v>
      </c>
      <c r="B6290">
        <v>5</v>
      </c>
      <c r="C6290" t="s">
        <v>73</v>
      </c>
      <c r="D6290" t="s">
        <v>88</v>
      </c>
      <c r="E6290" t="s">
        <v>92</v>
      </c>
      <c r="F6290" t="s">
        <v>38</v>
      </c>
      <c r="G6290">
        <v>2</v>
      </c>
      <c r="H6290">
        <v>3</v>
      </c>
      <c r="I6290">
        <v>2014</v>
      </c>
      <c r="J6290" t="s">
        <v>56</v>
      </c>
      <c r="K6290">
        <v>12.5</v>
      </c>
      <c r="L6290">
        <v>10.5201636558169</v>
      </c>
      <c r="M6290" s="54">
        <v>14.673838812398699</v>
      </c>
      <c r="N6290">
        <v>135</v>
      </c>
      <c r="O6290">
        <v>1089</v>
      </c>
      <c r="P6290">
        <v>8.6066296582387007</v>
      </c>
    </row>
    <row r="6291" spans="1:16" x14ac:dyDescent="0.25">
      <c r="A6291" s="20" t="s">
        <v>13288</v>
      </c>
      <c r="B6291">
        <v>5</v>
      </c>
      <c r="C6291" t="s">
        <v>73</v>
      </c>
      <c r="D6291" t="s">
        <v>88</v>
      </c>
      <c r="E6291" t="s">
        <v>92</v>
      </c>
      <c r="F6291" t="s">
        <v>38</v>
      </c>
      <c r="G6291">
        <v>3</v>
      </c>
      <c r="H6291">
        <v>3</v>
      </c>
      <c r="I6291">
        <v>2014</v>
      </c>
      <c r="J6291" t="s">
        <v>56</v>
      </c>
      <c r="K6291">
        <v>15.3</v>
      </c>
      <c r="L6291">
        <v>13.6336442463642</v>
      </c>
      <c r="M6291" s="54">
        <v>17.138678770340999</v>
      </c>
      <c r="N6291">
        <v>280</v>
      </c>
      <c r="O6291">
        <v>1776</v>
      </c>
      <c r="P6291">
        <v>5.9761430466719698</v>
      </c>
    </row>
    <row r="6292" spans="1:16" x14ac:dyDescent="0.25">
      <c r="A6292" s="20" t="s">
        <v>13289</v>
      </c>
      <c r="B6292">
        <v>5</v>
      </c>
      <c r="C6292" t="s">
        <v>73</v>
      </c>
      <c r="D6292" t="s">
        <v>88</v>
      </c>
      <c r="E6292" t="s">
        <v>92</v>
      </c>
      <c r="F6292" t="s">
        <v>38</v>
      </c>
      <c r="G6292">
        <v>4</v>
      </c>
      <c r="H6292">
        <v>3</v>
      </c>
      <c r="I6292">
        <v>2014</v>
      </c>
      <c r="J6292" t="s">
        <v>56</v>
      </c>
      <c r="K6292">
        <v>2.2000000000000002</v>
      </c>
      <c r="L6292">
        <v>1.82915661640296</v>
      </c>
      <c r="M6292" s="54">
        <v>2.7123260537570402</v>
      </c>
      <c r="N6292">
        <v>114</v>
      </c>
      <c r="O6292">
        <v>4430</v>
      </c>
      <c r="P6292">
        <v>9.3658581158169394</v>
      </c>
    </row>
    <row r="6293" spans="1:16" x14ac:dyDescent="0.25">
      <c r="A6293" s="20" t="s">
        <v>13290</v>
      </c>
      <c r="B6293">
        <v>5</v>
      </c>
      <c r="C6293" t="s">
        <v>73</v>
      </c>
      <c r="D6293" t="s">
        <v>88</v>
      </c>
      <c r="E6293" t="s">
        <v>92</v>
      </c>
      <c r="F6293" t="s">
        <v>38</v>
      </c>
      <c r="G6293">
        <v>5</v>
      </c>
      <c r="H6293">
        <v>3</v>
      </c>
      <c r="I6293">
        <v>2014</v>
      </c>
      <c r="J6293" t="s">
        <v>56</v>
      </c>
      <c r="K6293">
        <v>13</v>
      </c>
      <c r="L6293">
        <v>12.510677304541399</v>
      </c>
      <c r="M6293" s="54">
        <v>13.574746523280499</v>
      </c>
      <c r="N6293">
        <v>2168</v>
      </c>
      <c r="O6293">
        <v>16418</v>
      </c>
      <c r="P6293">
        <v>2.1476838979377901</v>
      </c>
    </row>
    <row r="6294" spans="1:16" x14ac:dyDescent="0.25">
      <c r="A6294" s="20" t="s">
        <v>13291</v>
      </c>
      <c r="B6294">
        <v>5</v>
      </c>
      <c r="C6294" t="s">
        <v>73</v>
      </c>
      <c r="D6294" t="s">
        <v>88</v>
      </c>
      <c r="E6294" t="s">
        <v>92</v>
      </c>
      <c r="F6294" t="s">
        <v>38</v>
      </c>
      <c r="G6294">
        <v>5</v>
      </c>
      <c r="H6294">
        <v>3</v>
      </c>
      <c r="I6294">
        <v>2014</v>
      </c>
      <c r="J6294" t="s">
        <v>34</v>
      </c>
      <c r="K6294">
        <v>16.399999999999999</v>
      </c>
      <c r="L6294">
        <v>15.7742340301946</v>
      </c>
      <c r="M6294" s="54">
        <v>17.095595570664901</v>
      </c>
      <c r="N6294">
        <v>2087</v>
      </c>
      <c r="O6294">
        <v>12856</v>
      </c>
      <c r="P6294">
        <v>2.1889647878295002</v>
      </c>
    </row>
    <row r="6295" spans="1:16" x14ac:dyDescent="0.25">
      <c r="A6295" s="20" t="s">
        <v>13292</v>
      </c>
      <c r="B6295">
        <v>5</v>
      </c>
      <c r="C6295" t="s">
        <v>73</v>
      </c>
      <c r="D6295" t="s">
        <v>88</v>
      </c>
      <c r="E6295" t="s">
        <v>92</v>
      </c>
      <c r="F6295" t="s">
        <v>38</v>
      </c>
      <c r="G6295">
        <v>1</v>
      </c>
      <c r="H6295">
        <v>3</v>
      </c>
      <c r="I6295">
        <v>2014</v>
      </c>
      <c r="J6295" t="s">
        <v>57</v>
      </c>
      <c r="K6295">
        <v>12</v>
      </c>
      <c r="L6295">
        <v>10.1144009894007</v>
      </c>
      <c r="M6295" s="54">
        <v>14.1504669560931</v>
      </c>
      <c r="N6295">
        <v>128</v>
      </c>
      <c r="O6295">
        <v>1053</v>
      </c>
      <c r="P6295">
        <v>8.8388347648318408</v>
      </c>
    </row>
    <row r="6296" spans="1:16" x14ac:dyDescent="0.25">
      <c r="A6296" s="20" t="s">
        <v>13293</v>
      </c>
      <c r="B6296">
        <v>5</v>
      </c>
      <c r="C6296" t="s">
        <v>73</v>
      </c>
      <c r="D6296" t="s">
        <v>88</v>
      </c>
      <c r="E6296" t="s">
        <v>92</v>
      </c>
      <c r="F6296" t="s">
        <v>38</v>
      </c>
      <c r="G6296">
        <v>2</v>
      </c>
      <c r="H6296">
        <v>3</v>
      </c>
      <c r="I6296">
        <v>2014</v>
      </c>
      <c r="J6296" t="s">
        <v>57</v>
      </c>
      <c r="K6296">
        <v>3.9</v>
      </c>
      <c r="L6296">
        <v>3.2385629309835999</v>
      </c>
      <c r="M6296" s="54">
        <v>4.76303940941518</v>
      </c>
      <c r="N6296">
        <v>109</v>
      </c>
      <c r="O6296">
        <v>2643</v>
      </c>
      <c r="P6296">
        <v>9.5782628522115107</v>
      </c>
    </row>
    <row r="6297" spans="1:16" x14ac:dyDescent="0.25">
      <c r="A6297" s="20" t="s">
        <v>13294</v>
      </c>
      <c r="B6297">
        <v>5</v>
      </c>
      <c r="C6297" t="s">
        <v>73</v>
      </c>
      <c r="D6297" t="s">
        <v>88</v>
      </c>
      <c r="E6297" t="s">
        <v>92</v>
      </c>
      <c r="F6297" t="s">
        <v>38</v>
      </c>
      <c r="G6297">
        <v>3</v>
      </c>
      <c r="H6297">
        <v>3</v>
      </c>
      <c r="I6297">
        <v>2014</v>
      </c>
      <c r="J6297" t="s">
        <v>57</v>
      </c>
      <c r="K6297">
        <v>17.899999999999999</v>
      </c>
      <c r="L6297">
        <v>16.692972564483</v>
      </c>
      <c r="M6297" s="54">
        <v>19.103621667739102</v>
      </c>
      <c r="N6297">
        <v>720</v>
      </c>
      <c r="O6297">
        <v>3914</v>
      </c>
      <c r="P6297">
        <v>3.7267799624996498</v>
      </c>
    </row>
    <row r="6298" spans="1:16" x14ac:dyDescent="0.25">
      <c r="A6298" s="20" t="s">
        <v>13295</v>
      </c>
      <c r="B6298">
        <v>5</v>
      </c>
      <c r="C6298" t="s">
        <v>73</v>
      </c>
      <c r="D6298" t="s">
        <v>88</v>
      </c>
      <c r="E6298" t="s">
        <v>92</v>
      </c>
      <c r="F6298" t="s">
        <v>38</v>
      </c>
      <c r="G6298">
        <v>4</v>
      </c>
      <c r="H6298">
        <v>3</v>
      </c>
      <c r="I6298">
        <v>2014</v>
      </c>
      <c r="J6298" t="s">
        <v>57</v>
      </c>
      <c r="K6298">
        <v>13.4</v>
      </c>
      <c r="L6298">
        <v>12.569908138946399</v>
      </c>
      <c r="M6298" s="54">
        <v>14.3442349335859</v>
      </c>
      <c r="N6298">
        <v>815</v>
      </c>
      <c r="O6298">
        <v>5888</v>
      </c>
      <c r="P6298">
        <v>3.5028472205202901</v>
      </c>
    </row>
    <row r="6299" spans="1:16" x14ac:dyDescent="0.25">
      <c r="A6299" s="20" t="s">
        <v>13296</v>
      </c>
      <c r="B6299">
        <v>5</v>
      </c>
      <c r="C6299" t="s">
        <v>73</v>
      </c>
      <c r="D6299" t="s">
        <v>88</v>
      </c>
      <c r="E6299" t="s">
        <v>92</v>
      </c>
      <c r="F6299" t="s">
        <v>38</v>
      </c>
      <c r="G6299">
        <v>5</v>
      </c>
      <c r="H6299">
        <v>3</v>
      </c>
      <c r="I6299">
        <v>2014</v>
      </c>
      <c r="J6299" t="s">
        <v>57</v>
      </c>
      <c r="K6299">
        <v>16.2</v>
      </c>
      <c r="L6299">
        <v>15.2504667859821</v>
      </c>
      <c r="M6299" s="54">
        <v>17.139294678534899</v>
      </c>
      <c r="N6299">
        <v>1022</v>
      </c>
      <c r="O6299">
        <v>5999</v>
      </c>
      <c r="P6299">
        <v>3.1280562354492698</v>
      </c>
    </row>
    <row r="6300" spans="1:16" x14ac:dyDescent="0.25">
      <c r="A6300" s="20" t="s">
        <v>13297</v>
      </c>
      <c r="B6300">
        <v>5</v>
      </c>
      <c r="C6300" t="s">
        <v>73</v>
      </c>
      <c r="D6300" t="s">
        <v>88</v>
      </c>
      <c r="E6300" t="s">
        <v>92</v>
      </c>
      <c r="F6300" t="s">
        <v>38</v>
      </c>
      <c r="G6300">
        <v>1</v>
      </c>
      <c r="H6300">
        <v>3</v>
      </c>
      <c r="I6300">
        <v>2014</v>
      </c>
      <c r="J6300" t="s">
        <v>58</v>
      </c>
      <c r="K6300">
        <v>10</v>
      </c>
      <c r="L6300">
        <v>9.0910217640334405</v>
      </c>
      <c r="M6300" s="54">
        <v>10.9323046085663</v>
      </c>
      <c r="N6300">
        <v>426</v>
      </c>
      <c r="O6300">
        <v>4317</v>
      </c>
      <c r="P6300">
        <v>4.8450158311150897</v>
      </c>
    </row>
    <row r="6301" spans="1:16" x14ac:dyDescent="0.25">
      <c r="A6301" s="20" t="s">
        <v>13298</v>
      </c>
      <c r="B6301">
        <v>5</v>
      </c>
      <c r="C6301" t="s">
        <v>73</v>
      </c>
      <c r="D6301" t="s">
        <v>88</v>
      </c>
      <c r="E6301" t="s">
        <v>92</v>
      </c>
      <c r="F6301" t="s">
        <v>38</v>
      </c>
      <c r="G6301">
        <v>2</v>
      </c>
      <c r="H6301">
        <v>3</v>
      </c>
      <c r="I6301">
        <v>2014</v>
      </c>
      <c r="J6301" t="s">
        <v>58</v>
      </c>
      <c r="K6301">
        <v>6.5</v>
      </c>
      <c r="L6301">
        <v>5.9436022598811196</v>
      </c>
      <c r="M6301" s="54">
        <v>7.1728561597272504</v>
      </c>
      <c r="N6301">
        <v>431</v>
      </c>
      <c r="O6301">
        <v>6548</v>
      </c>
      <c r="P6301">
        <v>4.81683050859088</v>
      </c>
    </row>
    <row r="6302" spans="1:16" x14ac:dyDescent="0.25">
      <c r="A6302" s="20" t="s">
        <v>13299</v>
      </c>
      <c r="B6302">
        <v>5</v>
      </c>
      <c r="C6302" t="s">
        <v>73</v>
      </c>
      <c r="D6302" t="s">
        <v>88</v>
      </c>
      <c r="E6302" t="s">
        <v>92</v>
      </c>
      <c r="F6302" t="s">
        <v>38</v>
      </c>
      <c r="G6302">
        <v>3</v>
      </c>
      <c r="H6302">
        <v>3</v>
      </c>
      <c r="I6302">
        <v>2014</v>
      </c>
      <c r="J6302" t="s">
        <v>58</v>
      </c>
      <c r="K6302">
        <v>11.8</v>
      </c>
      <c r="L6302">
        <v>11.240411558781901</v>
      </c>
      <c r="M6302" s="54">
        <v>12.3631298881928</v>
      </c>
      <c r="N6302">
        <v>1555</v>
      </c>
      <c r="O6302">
        <v>12878</v>
      </c>
      <c r="P6302">
        <v>2.5359156467048698</v>
      </c>
    </row>
    <row r="6303" spans="1:16" x14ac:dyDescent="0.25">
      <c r="A6303" s="20" t="s">
        <v>13300</v>
      </c>
      <c r="B6303">
        <v>5</v>
      </c>
      <c r="C6303" t="s">
        <v>73</v>
      </c>
      <c r="D6303" t="s">
        <v>88</v>
      </c>
      <c r="E6303" t="s">
        <v>92</v>
      </c>
      <c r="F6303" t="s">
        <v>38</v>
      </c>
      <c r="G6303">
        <v>4</v>
      </c>
      <c r="H6303">
        <v>3</v>
      </c>
      <c r="I6303">
        <v>2014</v>
      </c>
      <c r="J6303" t="s">
        <v>58</v>
      </c>
      <c r="K6303">
        <v>14.9</v>
      </c>
      <c r="L6303">
        <v>14.449539363089199</v>
      </c>
      <c r="M6303" s="54">
        <v>15.4036989667746</v>
      </c>
      <c r="N6303">
        <v>3301</v>
      </c>
      <c r="O6303">
        <v>21768</v>
      </c>
      <c r="P6303">
        <v>1.7405128654617701</v>
      </c>
    </row>
    <row r="6304" spans="1:16" x14ac:dyDescent="0.25">
      <c r="A6304" s="20" t="s">
        <v>13301</v>
      </c>
      <c r="B6304">
        <v>5</v>
      </c>
      <c r="C6304" t="s">
        <v>73</v>
      </c>
      <c r="D6304" t="s">
        <v>88</v>
      </c>
      <c r="E6304" t="s">
        <v>92</v>
      </c>
      <c r="F6304" t="s">
        <v>38</v>
      </c>
      <c r="G6304">
        <v>5</v>
      </c>
      <c r="H6304">
        <v>3</v>
      </c>
      <c r="I6304">
        <v>2014</v>
      </c>
      <c r="J6304" t="s">
        <v>58</v>
      </c>
      <c r="K6304">
        <v>15.1</v>
      </c>
      <c r="L6304">
        <v>14.743850885169399</v>
      </c>
      <c r="M6304" s="54">
        <v>15.432782322047901</v>
      </c>
      <c r="N6304">
        <v>6420</v>
      </c>
      <c r="O6304">
        <v>41538</v>
      </c>
      <c r="P6304">
        <v>1.2480514407482901</v>
      </c>
    </row>
    <row r="6305" spans="1:16" x14ac:dyDescent="0.25">
      <c r="A6305" s="20" t="s">
        <v>13302</v>
      </c>
      <c r="B6305">
        <v>5</v>
      </c>
      <c r="C6305" t="s">
        <v>73</v>
      </c>
      <c r="D6305" t="s">
        <v>88</v>
      </c>
      <c r="E6305" t="s">
        <v>92</v>
      </c>
      <c r="F6305" t="s">
        <v>38</v>
      </c>
      <c r="G6305">
        <v>1</v>
      </c>
      <c r="H6305">
        <v>3</v>
      </c>
      <c r="I6305">
        <v>2014</v>
      </c>
      <c r="J6305" t="s">
        <v>59</v>
      </c>
      <c r="K6305">
        <v>12.2</v>
      </c>
      <c r="L6305">
        <v>9.35274112137391</v>
      </c>
      <c r="M6305" s="54">
        <v>15.610862163346701</v>
      </c>
      <c r="N6305">
        <v>58</v>
      </c>
      <c r="O6305">
        <v>501</v>
      </c>
      <c r="P6305">
        <v>13.130643285972299</v>
      </c>
    </row>
    <row r="6306" spans="1:16" x14ac:dyDescent="0.25">
      <c r="A6306" s="20" t="s">
        <v>13303</v>
      </c>
      <c r="B6306">
        <v>5</v>
      </c>
      <c r="C6306" t="s">
        <v>73</v>
      </c>
      <c r="D6306" t="s">
        <v>88</v>
      </c>
      <c r="E6306" t="s">
        <v>92</v>
      </c>
      <c r="F6306" t="s">
        <v>38</v>
      </c>
      <c r="G6306">
        <v>2</v>
      </c>
      <c r="H6306">
        <v>3</v>
      </c>
      <c r="I6306">
        <v>2014</v>
      </c>
      <c r="J6306" t="s">
        <v>59</v>
      </c>
      <c r="K6306" t="s">
        <v>44</v>
      </c>
      <c r="L6306" t="s">
        <v>44</v>
      </c>
      <c r="M6306" s="54" t="s">
        <v>44</v>
      </c>
      <c r="N6306">
        <v>38</v>
      </c>
      <c r="O6306">
        <v>841</v>
      </c>
      <c r="P6306">
        <v>16.222142113076298</v>
      </c>
    </row>
    <row r="6307" spans="1:16" x14ac:dyDescent="0.25">
      <c r="A6307" s="20" t="s">
        <v>13304</v>
      </c>
      <c r="B6307">
        <v>5</v>
      </c>
      <c r="C6307" t="s">
        <v>73</v>
      </c>
      <c r="D6307" t="s">
        <v>88</v>
      </c>
      <c r="E6307" t="s">
        <v>92</v>
      </c>
      <c r="F6307" t="s">
        <v>38</v>
      </c>
      <c r="G6307">
        <v>3</v>
      </c>
      <c r="H6307">
        <v>3</v>
      </c>
      <c r="I6307">
        <v>2014</v>
      </c>
      <c r="J6307" t="s">
        <v>59</v>
      </c>
      <c r="K6307">
        <v>7.2</v>
      </c>
      <c r="L6307">
        <v>5.7597644715489702</v>
      </c>
      <c r="M6307" s="54">
        <v>8.8910813539433704</v>
      </c>
      <c r="N6307">
        <v>86</v>
      </c>
      <c r="O6307">
        <v>1080</v>
      </c>
      <c r="P6307">
        <v>10.783277320343799</v>
      </c>
    </row>
    <row r="6308" spans="1:16" x14ac:dyDescent="0.25">
      <c r="A6308" s="20" t="s">
        <v>13305</v>
      </c>
      <c r="B6308">
        <v>5</v>
      </c>
      <c r="C6308" t="s">
        <v>73</v>
      </c>
      <c r="D6308" t="s">
        <v>88</v>
      </c>
      <c r="E6308" t="s">
        <v>92</v>
      </c>
      <c r="F6308" t="s">
        <v>38</v>
      </c>
      <c r="G6308">
        <v>4</v>
      </c>
      <c r="H6308">
        <v>3</v>
      </c>
      <c r="I6308">
        <v>2014</v>
      </c>
      <c r="J6308" t="s">
        <v>59</v>
      </c>
      <c r="K6308">
        <v>19.899999999999999</v>
      </c>
      <c r="L6308">
        <v>18.3087439302045</v>
      </c>
      <c r="M6308" s="54">
        <v>21.5522274975595</v>
      </c>
      <c r="N6308">
        <v>490</v>
      </c>
      <c r="O6308">
        <v>2385</v>
      </c>
      <c r="P6308">
        <v>4.51753951452626</v>
      </c>
    </row>
    <row r="6309" spans="1:16" x14ac:dyDescent="0.25">
      <c r="A6309" s="20" t="s">
        <v>13306</v>
      </c>
      <c r="B6309">
        <v>5</v>
      </c>
      <c r="C6309" t="s">
        <v>73</v>
      </c>
      <c r="D6309" t="s">
        <v>88</v>
      </c>
      <c r="E6309" t="s">
        <v>92</v>
      </c>
      <c r="F6309" t="s">
        <v>38</v>
      </c>
      <c r="G6309">
        <v>5</v>
      </c>
      <c r="H6309">
        <v>3</v>
      </c>
      <c r="I6309">
        <v>2014</v>
      </c>
      <c r="J6309" t="s">
        <v>59</v>
      </c>
      <c r="K6309">
        <v>13.1</v>
      </c>
      <c r="L6309">
        <v>11.796625900666699</v>
      </c>
      <c r="M6309" s="54">
        <v>14.4587862146504</v>
      </c>
      <c r="N6309">
        <v>342</v>
      </c>
      <c r="O6309">
        <v>2569</v>
      </c>
      <c r="P6309">
        <v>5.4073807043587498</v>
      </c>
    </row>
    <row r="6310" spans="1:16" x14ac:dyDescent="0.25">
      <c r="A6310" s="20" t="s">
        <v>13307</v>
      </c>
      <c r="B6310">
        <v>5</v>
      </c>
      <c r="C6310" t="s">
        <v>73</v>
      </c>
      <c r="D6310" t="s">
        <v>88</v>
      </c>
      <c r="E6310" t="s">
        <v>92</v>
      </c>
      <c r="F6310" t="s">
        <v>38</v>
      </c>
      <c r="G6310">
        <v>1</v>
      </c>
      <c r="H6310">
        <v>3</v>
      </c>
      <c r="I6310">
        <v>2014</v>
      </c>
      <c r="J6310" t="s">
        <v>60</v>
      </c>
      <c r="K6310">
        <v>12.1</v>
      </c>
      <c r="L6310">
        <v>11.329285113472199</v>
      </c>
      <c r="M6310" s="54">
        <v>12.944081512340899</v>
      </c>
      <c r="N6310">
        <v>806</v>
      </c>
      <c r="O6310">
        <v>6803</v>
      </c>
      <c r="P6310">
        <v>3.52234976838173</v>
      </c>
    </row>
    <row r="6311" spans="1:16" x14ac:dyDescent="0.25">
      <c r="A6311" s="20" t="s">
        <v>13308</v>
      </c>
      <c r="B6311">
        <v>5</v>
      </c>
      <c r="C6311" t="s">
        <v>73</v>
      </c>
      <c r="D6311" t="s">
        <v>88</v>
      </c>
      <c r="E6311" t="s">
        <v>92</v>
      </c>
      <c r="F6311" t="s">
        <v>38</v>
      </c>
      <c r="G6311">
        <v>2</v>
      </c>
      <c r="H6311">
        <v>3</v>
      </c>
      <c r="I6311">
        <v>2014</v>
      </c>
      <c r="J6311" t="s">
        <v>60</v>
      </c>
      <c r="K6311">
        <v>11.9</v>
      </c>
      <c r="L6311">
        <v>11.230767215184301</v>
      </c>
      <c r="M6311" s="54">
        <v>12.594546785046999</v>
      </c>
      <c r="N6311">
        <v>1078</v>
      </c>
      <c r="O6311">
        <v>9248</v>
      </c>
      <c r="P6311">
        <v>3.04572451936586</v>
      </c>
    </row>
    <row r="6312" spans="1:16" x14ac:dyDescent="0.25">
      <c r="A6312" s="20" t="s">
        <v>13309</v>
      </c>
      <c r="B6312">
        <v>5</v>
      </c>
      <c r="C6312" t="s">
        <v>73</v>
      </c>
      <c r="D6312" t="s">
        <v>88</v>
      </c>
      <c r="E6312" t="s">
        <v>92</v>
      </c>
      <c r="F6312" t="s">
        <v>38</v>
      </c>
      <c r="G6312">
        <v>3</v>
      </c>
      <c r="H6312">
        <v>3</v>
      </c>
      <c r="I6312">
        <v>2014</v>
      </c>
      <c r="J6312" t="s">
        <v>60</v>
      </c>
      <c r="K6312">
        <v>15.7</v>
      </c>
      <c r="L6312">
        <v>14.9868893827778</v>
      </c>
      <c r="M6312" s="54">
        <v>16.3378883781781</v>
      </c>
      <c r="N6312">
        <v>1763</v>
      </c>
      <c r="O6312">
        <v>11504</v>
      </c>
      <c r="P6312">
        <v>2.3816275411476999</v>
      </c>
    </row>
    <row r="6313" spans="1:16" x14ac:dyDescent="0.25">
      <c r="A6313" s="20" t="s">
        <v>13310</v>
      </c>
      <c r="B6313">
        <v>5</v>
      </c>
      <c r="C6313" t="s">
        <v>73</v>
      </c>
      <c r="D6313" t="s">
        <v>88</v>
      </c>
      <c r="E6313" t="s">
        <v>92</v>
      </c>
      <c r="F6313" t="s">
        <v>38</v>
      </c>
      <c r="G6313">
        <v>4</v>
      </c>
      <c r="H6313">
        <v>3</v>
      </c>
      <c r="I6313">
        <v>2014</v>
      </c>
      <c r="J6313" t="s">
        <v>60</v>
      </c>
      <c r="K6313">
        <v>14.6</v>
      </c>
      <c r="L6313">
        <v>13.988935941805201</v>
      </c>
      <c r="M6313" s="54">
        <v>15.2099609761315</v>
      </c>
      <c r="N6313">
        <v>1908</v>
      </c>
      <c r="O6313">
        <v>13167</v>
      </c>
      <c r="P6313">
        <v>2.2893427324781501</v>
      </c>
    </row>
    <row r="6314" spans="1:16" x14ac:dyDescent="0.25">
      <c r="A6314" s="20" t="s">
        <v>13311</v>
      </c>
      <c r="B6314">
        <v>5</v>
      </c>
      <c r="C6314" t="s">
        <v>73</v>
      </c>
      <c r="D6314" t="s">
        <v>88</v>
      </c>
      <c r="E6314" t="s">
        <v>92</v>
      </c>
      <c r="F6314" t="s">
        <v>38</v>
      </c>
      <c r="G6314">
        <v>5</v>
      </c>
      <c r="H6314">
        <v>3</v>
      </c>
      <c r="I6314">
        <v>2014</v>
      </c>
      <c r="J6314" t="s">
        <v>60</v>
      </c>
      <c r="K6314">
        <v>17</v>
      </c>
      <c r="L6314">
        <v>16.320877104689998</v>
      </c>
      <c r="M6314" s="54">
        <v>17.799415729607301</v>
      </c>
      <c r="N6314">
        <v>1683</v>
      </c>
      <c r="O6314">
        <v>9817</v>
      </c>
      <c r="P6314">
        <v>2.4375747470904399</v>
      </c>
    </row>
    <row r="6315" spans="1:16" x14ac:dyDescent="0.25">
      <c r="A6315" s="20" t="s">
        <v>13312</v>
      </c>
      <c r="B6315">
        <v>5</v>
      </c>
      <c r="C6315" t="s">
        <v>73</v>
      </c>
      <c r="D6315" t="s">
        <v>88</v>
      </c>
      <c r="E6315" t="s">
        <v>92</v>
      </c>
      <c r="F6315" t="s">
        <v>38</v>
      </c>
      <c r="G6315">
        <v>1</v>
      </c>
      <c r="H6315">
        <v>3</v>
      </c>
      <c r="I6315">
        <v>2014</v>
      </c>
      <c r="J6315" t="s">
        <v>61</v>
      </c>
      <c r="K6315" t="s">
        <v>44</v>
      </c>
      <c r="L6315" t="s">
        <v>44</v>
      </c>
      <c r="M6315" s="54" t="s">
        <v>44</v>
      </c>
      <c r="N6315">
        <v>21</v>
      </c>
      <c r="O6315">
        <v>252</v>
      </c>
      <c r="P6315">
        <v>21.821789023599202</v>
      </c>
    </row>
    <row r="6316" spans="1:16" x14ac:dyDescent="0.25">
      <c r="A6316" s="20" t="s">
        <v>13313</v>
      </c>
      <c r="B6316">
        <v>5</v>
      </c>
      <c r="C6316" t="s">
        <v>73</v>
      </c>
      <c r="D6316" t="s">
        <v>88</v>
      </c>
      <c r="E6316" t="s">
        <v>92</v>
      </c>
      <c r="F6316" t="s">
        <v>38</v>
      </c>
      <c r="G6316">
        <v>2</v>
      </c>
      <c r="H6316">
        <v>3</v>
      </c>
      <c r="I6316">
        <v>2014</v>
      </c>
      <c r="J6316" t="s">
        <v>61</v>
      </c>
      <c r="K6316">
        <v>7.9</v>
      </c>
      <c r="L6316">
        <v>5.9402032682411097</v>
      </c>
      <c r="M6316" s="54">
        <v>10.315369822890901</v>
      </c>
      <c r="N6316">
        <v>50</v>
      </c>
      <c r="O6316">
        <v>594</v>
      </c>
      <c r="P6316">
        <v>14.142135623731001</v>
      </c>
    </row>
    <row r="6317" spans="1:16" x14ac:dyDescent="0.25">
      <c r="A6317" s="20" t="s">
        <v>13314</v>
      </c>
      <c r="B6317">
        <v>5</v>
      </c>
      <c r="C6317" t="s">
        <v>73</v>
      </c>
      <c r="D6317" t="s">
        <v>88</v>
      </c>
      <c r="E6317" t="s">
        <v>92</v>
      </c>
      <c r="F6317" t="s">
        <v>38</v>
      </c>
      <c r="G6317">
        <v>3</v>
      </c>
      <c r="H6317">
        <v>3</v>
      </c>
      <c r="I6317">
        <v>2014</v>
      </c>
      <c r="J6317" t="s">
        <v>61</v>
      </c>
      <c r="K6317">
        <v>6.6</v>
      </c>
      <c r="L6317">
        <v>5.2434096755764799</v>
      </c>
      <c r="M6317" s="54">
        <v>8.1596306413899207</v>
      </c>
      <c r="N6317">
        <v>88</v>
      </c>
      <c r="O6317">
        <v>1185</v>
      </c>
      <c r="P6317">
        <v>10.6600358177805</v>
      </c>
    </row>
    <row r="6318" spans="1:16" x14ac:dyDescent="0.25">
      <c r="A6318" s="20" t="s">
        <v>13315</v>
      </c>
      <c r="B6318">
        <v>5</v>
      </c>
      <c r="C6318" t="s">
        <v>73</v>
      </c>
      <c r="D6318" t="s">
        <v>88</v>
      </c>
      <c r="E6318" t="s">
        <v>92</v>
      </c>
      <c r="F6318" t="s">
        <v>38</v>
      </c>
      <c r="G6318">
        <v>4</v>
      </c>
      <c r="H6318">
        <v>3</v>
      </c>
      <c r="I6318">
        <v>2014</v>
      </c>
      <c r="J6318" t="s">
        <v>61</v>
      </c>
      <c r="K6318">
        <v>19.5</v>
      </c>
      <c r="L6318">
        <v>17.173602663960299</v>
      </c>
      <c r="M6318" s="54">
        <v>21.9928637732319</v>
      </c>
      <c r="N6318">
        <v>231</v>
      </c>
      <c r="O6318">
        <v>1108</v>
      </c>
      <c r="P6318">
        <v>6.5795169495976902</v>
      </c>
    </row>
    <row r="6319" spans="1:16" x14ac:dyDescent="0.25">
      <c r="A6319" s="20" t="s">
        <v>13316</v>
      </c>
      <c r="B6319">
        <v>5</v>
      </c>
      <c r="C6319" t="s">
        <v>73</v>
      </c>
      <c r="D6319" t="s">
        <v>88</v>
      </c>
      <c r="E6319" t="s">
        <v>92</v>
      </c>
      <c r="F6319" t="s">
        <v>38</v>
      </c>
      <c r="G6319">
        <v>5</v>
      </c>
      <c r="H6319">
        <v>3</v>
      </c>
      <c r="I6319">
        <v>2014</v>
      </c>
      <c r="J6319" t="s">
        <v>61</v>
      </c>
      <c r="K6319">
        <v>10.199999999999999</v>
      </c>
      <c r="L6319">
        <v>7.6746108614726598</v>
      </c>
      <c r="M6319" s="54">
        <v>13.179739814967499</v>
      </c>
      <c r="N6319">
        <v>57</v>
      </c>
      <c r="O6319">
        <v>555</v>
      </c>
      <c r="P6319">
        <v>13.245323570650401</v>
      </c>
    </row>
    <row r="6320" spans="1:16" x14ac:dyDescent="0.25">
      <c r="A6320" s="20" t="s">
        <v>13317</v>
      </c>
      <c r="B6320">
        <v>5</v>
      </c>
      <c r="C6320" t="s">
        <v>73</v>
      </c>
      <c r="D6320" t="s">
        <v>88</v>
      </c>
      <c r="E6320" t="s">
        <v>92</v>
      </c>
      <c r="F6320" t="s">
        <v>38</v>
      </c>
      <c r="G6320">
        <v>1</v>
      </c>
      <c r="H6320">
        <v>3</v>
      </c>
      <c r="I6320">
        <v>2014</v>
      </c>
      <c r="J6320" t="s">
        <v>62</v>
      </c>
      <c r="K6320" t="s">
        <v>44</v>
      </c>
      <c r="L6320" t="s">
        <v>44</v>
      </c>
      <c r="M6320" s="54" t="s">
        <v>44</v>
      </c>
      <c r="N6320">
        <v>8</v>
      </c>
      <c r="O6320">
        <v>197</v>
      </c>
      <c r="P6320">
        <v>35.355339059327399</v>
      </c>
    </row>
    <row r="6321" spans="1:16" x14ac:dyDescent="0.25">
      <c r="A6321" s="20" t="s">
        <v>13318</v>
      </c>
      <c r="B6321">
        <v>5</v>
      </c>
      <c r="C6321" t="s">
        <v>73</v>
      </c>
      <c r="D6321" t="s">
        <v>88</v>
      </c>
      <c r="E6321" t="s">
        <v>92</v>
      </c>
      <c r="F6321" t="s">
        <v>38</v>
      </c>
      <c r="G6321">
        <v>2</v>
      </c>
      <c r="H6321">
        <v>3</v>
      </c>
      <c r="I6321">
        <v>2014</v>
      </c>
      <c r="J6321" t="s">
        <v>62</v>
      </c>
      <c r="K6321">
        <v>14.2</v>
      </c>
      <c r="L6321">
        <v>11.5389444864634</v>
      </c>
      <c r="M6321" s="54">
        <v>17.298244350336802</v>
      </c>
      <c r="N6321">
        <v>91</v>
      </c>
      <c r="O6321">
        <v>582</v>
      </c>
      <c r="P6321">
        <v>10.4828483672192</v>
      </c>
    </row>
    <row r="6322" spans="1:16" x14ac:dyDescent="0.25">
      <c r="A6322" s="20" t="s">
        <v>13319</v>
      </c>
      <c r="B6322">
        <v>5</v>
      </c>
      <c r="C6322" t="s">
        <v>73</v>
      </c>
      <c r="D6322" t="s">
        <v>88</v>
      </c>
      <c r="E6322" t="s">
        <v>92</v>
      </c>
      <c r="F6322" t="s">
        <v>38</v>
      </c>
      <c r="G6322">
        <v>3</v>
      </c>
      <c r="H6322">
        <v>3</v>
      </c>
      <c r="I6322">
        <v>2014</v>
      </c>
      <c r="J6322" t="s">
        <v>62</v>
      </c>
      <c r="K6322">
        <v>7.4</v>
      </c>
      <c r="L6322">
        <v>6.2937287399683797</v>
      </c>
      <c r="M6322" s="54">
        <v>8.7181383140405107</v>
      </c>
      <c r="N6322">
        <v>149</v>
      </c>
      <c r="O6322">
        <v>1970</v>
      </c>
      <c r="P6322">
        <v>8.1923192051904099</v>
      </c>
    </row>
    <row r="6323" spans="1:16" x14ac:dyDescent="0.25">
      <c r="A6323" s="20" t="s">
        <v>13320</v>
      </c>
      <c r="B6323">
        <v>5</v>
      </c>
      <c r="C6323" t="s">
        <v>73</v>
      </c>
      <c r="D6323" t="s">
        <v>88</v>
      </c>
      <c r="E6323" t="s">
        <v>92</v>
      </c>
      <c r="F6323" t="s">
        <v>38</v>
      </c>
      <c r="G6323">
        <v>4</v>
      </c>
      <c r="H6323">
        <v>3</v>
      </c>
      <c r="I6323">
        <v>2014</v>
      </c>
      <c r="J6323" t="s">
        <v>62</v>
      </c>
      <c r="K6323">
        <v>14.7</v>
      </c>
      <c r="L6323">
        <v>13.6435972215286</v>
      </c>
      <c r="M6323" s="54">
        <v>15.7652632098191</v>
      </c>
      <c r="N6323">
        <v>676</v>
      </c>
      <c r="O6323">
        <v>4431</v>
      </c>
      <c r="P6323">
        <v>3.8461538461538498</v>
      </c>
    </row>
    <row r="6324" spans="1:16" x14ac:dyDescent="0.25">
      <c r="A6324" s="20" t="s">
        <v>13321</v>
      </c>
      <c r="B6324">
        <v>5</v>
      </c>
      <c r="C6324" t="s">
        <v>73</v>
      </c>
      <c r="D6324" t="s">
        <v>88</v>
      </c>
      <c r="E6324" t="s">
        <v>92</v>
      </c>
      <c r="F6324" t="s">
        <v>38</v>
      </c>
      <c r="G6324">
        <v>5</v>
      </c>
      <c r="H6324">
        <v>3</v>
      </c>
      <c r="I6324">
        <v>2014</v>
      </c>
      <c r="J6324" t="s">
        <v>62</v>
      </c>
      <c r="K6324">
        <v>16</v>
      </c>
      <c r="L6324">
        <v>15.2302619908524</v>
      </c>
      <c r="M6324" s="54">
        <v>16.778385553141199</v>
      </c>
      <c r="N6324">
        <v>1485</v>
      </c>
      <c r="O6324">
        <v>8852</v>
      </c>
      <c r="P6324">
        <v>2.59499648053841</v>
      </c>
    </row>
    <row r="6325" spans="1:16" x14ac:dyDescent="0.25">
      <c r="A6325" s="20" t="s">
        <v>13322</v>
      </c>
      <c r="B6325">
        <v>5</v>
      </c>
      <c r="C6325" t="s">
        <v>73</v>
      </c>
      <c r="D6325" t="s">
        <v>88</v>
      </c>
      <c r="E6325" t="s">
        <v>92</v>
      </c>
      <c r="F6325" t="s">
        <v>38</v>
      </c>
      <c r="G6325">
        <v>1</v>
      </c>
      <c r="H6325">
        <v>3</v>
      </c>
      <c r="I6325">
        <v>2014</v>
      </c>
      <c r="J6325" t="s">
        <v>43</v>
      </c>
      <c r="K6325">
        <v>8.1</v>
      </c>
      <c r="L6325">
        <v>6.8633068934428101</v>
      </c>
      <c r="M6325" s="54">
        <v>9.39161827560992</v>
      </c>
      <c r="N6325">
        <v>163</v>
      </c>
      <c r="O6325">
        <v>2106</v>
      </c>
      <c r="P6325">
        <v>7.8326044998795696</v>
      </c>
    </row>
    <row r="6326" spans="1:16" x14ac:dyDescent="0.25">
      <c r="A6326" s="20" t="s">
        <v>13323</v>
      </c>
      <c r="B6326">
        <v>5</v>
      </c>
      <c r="C6326" t="s">
        <v>73</v>
      </c>
      <c r="D6326" t="s">
        <v>88</v>
      </c>
      <c r="E6326" t="s">
        <v>92</v>
      </c>
      <c r="F6326" t="s">
        <v>38</v>
      </c>
      <c r="G6326">
        <v>1</v>
      </c>
      <c r="H6326">
        <v>3</v>
      </c>
      <c r="I6326">
        <v>2014</v>
      </c>
      <c r="J6326" t="s">
        <v>75</v>
      </c>
      <c r="K6326">
        <v>9.8699999999999992</v>
      </c>
      <c r="L6326">
        <v>9.6092281919334503</v>
      </c>
      <c r="M6326" s="54">
        <v>10.135180675951499</v>
      </c>
      <c r="N6326">
        <v>5173</v>
      </c>
      <c r="O6326">
        <v>52776</v>
      </c>
      <c r="P6326">
        <v>1.3903647892017399</v>
      </c>
    </row>
    <row r="6327" spans="1:16" x14ac:dyDescent="0.25">
      <c r="A6327" s="20" t="s">
        <v>13324</v>
      </c>
      <c r="B6327">
        <v>5</v>
      </c>
      <c r="C6327" t="s">
        <v>73</v>
      </c>
      <c r="D6327" t="s">
        <v>88</v>
      </c>
      <c r="E6327" t="s">
        <v>92</v>
      </c>
      <c r="F6327" t="s">
        <v>38</v>
      </c>
      <c r="G6327">
        <v>2</v>
      </c>
      <c r="H6327">
        <v>3</v>
      </c>
      <c r="I6327">
        <v>2014</v>
      </c>
      <c r="J6327" t="s">
        <v>75</v>
      </c>
      <c r="K6327">
        <v>10.88</v>
      </c>
      <c r="L6327">
        <v>10.651147500666401</v>
      </c>
      <c r="M6327" s="54">
        <v>11.1145937934849</v>
      </c>
      <c r="N6327">
        <v>7923</v>
      </c>
      <c r="O6327">
        <v>72831</v>
      </c>
      <c r="P6327">
        <v>1.1234536822654899</v>
      </c>
    </row>
    <row r="6328" spans="1:16" x14ac:dyDescent="0.25">
      <c r="A6328" s="20" t="s">
        <v>13325</v>
      </c>
      <c r="B6328">
        <v>5</v>
      </c>
      <c r="C6328" t="s">
        <v>73</v>
      </c>
      <c r="D6328" t="s">
        <v>88</v>
      </c>
      <c r="E6328" t="s">
        <v>92</v>
      </c>
      <c r="F6328" t="s">
        <v>38</v>
      </c>
      <c r="G6328">
        <v>3</v>
      </c>
      <c r="H6328">
        <v>3</v>
      </c>
      <c r="I6328">
        <v>2014</v>
      </c>
      <c r="J6328" t="s">
        <v>75</v>
      </c>
      <c r="K6328">
        <v>11.94</v>
      </c>
      <c r="L6328">
        <v>11.739051954181001</v>
      </c>
      <c r="M6328" s="54">
        <v>12.136254846575801</v>
      </c>
      <c r="N6328">
        <v>12740</v>
      </c>
      <c r="O6328">
        <v>106086</v>
      </c>
      <c r="P6328">
        <v>0.88596238992291698</v>
      </c>
    </row>
    <row r="6329" spans="1:16" x14ac:dyDescent="0.25">
      <c r="A6329" s="20" t="s">
        <v>13326</v>
      </c>
      <c r="B6329">
        <v>5</v>
      </c>
      <c r="C6329" t="s">
        <v>73</v>
      </c>
      <c r="D6329" t="s">
        <v>88</v>
      </c>
      <c r="E6329" t="s">
        <v>92</v>
      </c>
      <c r="F6329" t="s">
        <v>38</v>
      </c>
      <c r="G6329">
        <v>4</v>
      </c>
      <c r="H6329">
        <v>3</v>
      </c>
      <c r="I6329">
        <v>2014</v>
      </c>
      <c r="J6329" t="s">
        <v>75</v>
      </c>
      <c r="K6329">
        <v>14.13</v>
      </c>
      <c r="L6329">
        <v>13.957077851196001</v>
      </c>
      <c r="M6329" s="54">
        <v>14.3037434176216</v>
      </c>
      <c r="N6329">
        <v>22851</v>
      </c>
      <c r="O6329">
        <v>159615</v>
      </c>
      <c r="P6329">
        <v>0.66152672639328503</v>
      </c>
    </row>
    <row r="6330" spans="1:16" x14ac:dyDescent="0.25">
      <c r="A6330" s="20" t="s">
        <v>13327</v>
      </c>
      <c r="B6330">
        <v>5</v>
      </c>
      <c r="C6330" t="s">
        <v>73</v>
      </c>
      <c r="D6330" t="s">
        <v>88</v>
      </c>
      <c r="E6330" t="s">
        <v>92</v>
      </c>
      <c r="F6330" t="s">
        <v>38</v>
      </c>
      <c r="G6330">
        <v>5</v>
      </c>
      <c r="H6330">
        <v>3</v>
      </c>
      <c r="I6330">
        <v>2014</v>
      </c>
      <c r="J6330" t="s">
        <v>75</v>
      </c>
      <c r="K6330">
        <v>14.96</v>
      </c>
      <c r="L6330">
        <v>14.837315136668099</v>
      </c>
      <c r="M6330" s="54">
        <v>15.0911334897364</v>
      </c>
      <c r="N6330">
        <v>47028</v>
      </c>
      <c r="O6330">
        <v>305991</v>
      </c>
      <c r="P6330">
        <v>0.46112826710966898</v>
      </c>
    </row>
    <row r="6331" spans="1:16" x14ac:dyDescent="0.25">
      <c r="A6331" s="20" t="s">
        <v>13328</v>
      </c>
      <c r="B6331">
        <v>5</v>
      </c>
      <c r="C6331" t="s">
        <v>73</v>
      </c>
      <c r="D6331" t="s">
        <v>88</v>
      </c>
      <c r="E6331" t="s">
        <v>92</v>
      </c>
      <c r="F6331" t="s">
        <v>38</v>
      </c>
      <c r="G6331">
        <v>2</v>
      </c>
      <c r="H6331">
        <v>3</v>
      </c>
      <c r="I6331">
        <v>2014</v>
      </c>
      <c r="J6331" t="s">
        <v>43</v>
      </c>
      <c r="K6331">
        <v>9.6999999999999993</v>
      </c>
      <c r="L6331">
        <v>8.6843057959611691</v>
      </c>
      <c r="M6331" s="54">
        <v>10.7029380353551</v>
      </c>
      <c r="N6331">
        <v>357</v>
      </c>
      <c r="O6331">
        <v>3707</v>
      </c>
      <c r="P6331">
        <v>5.29256124024963</v>
      </c>
    </row>
    <row r="6332" spans="1:16" x14ac:dyDescent="0.25">
      <c r="A6332" s="20" t="s">
        <v>13329</v>
      </c>
      <c r="B6332">
        <v>5</v>
      </c>
      <c r="C6332" t="s">
        <v>73</v>
      </c>
      <c r="D6332" t="s">
        <v>88</v>
      </c>
      <c r="E6332" t="s">
        <v>92</v>
      </c>
      <c r="F6332" t="s">
        <v>38</v>
      </c>
      <c r="G6332">
        <v>3</v>
      </c>
      <c r="H6332">
        <v>3</v>
      </c>
      <c r="I6332">
        <v>2014</v>
      </c>
      <c r="J6332" t="s">
        <v>43</v>
      </c>
      <c r="K6332">
        <v>15</v>
      </c>
      <c r="L6332">
        <v>14.184168478947999</v>
      </c>
      <c r="M6332" s="54">
        <v>15.8725568727167</v>
      </c>
      <c r="N6332">
        <v>1090</v>
      </c>
      <c r="O6332">
        <v>7386</v>
      </c>
      <c r="P6332">
        <v>3.02891266407691</v>
      </c>
    </row>
    <row r="6333" spans="1:16" x14ac:dyDescent="0.25">
      <c r="A6333" s="20" t="s">
        <v>13330</v>
      </c>
      <c r="B6333">
        <v>5</v>
      </c>
      <c r="C6333" t="s">
        <v>73</v>
      </c>
      <c r="D6333" t="s">
        <v>88</v>
      </c>
      <c r="E6333" t="s">
        <v>92</v>
      </c>
      <c r="F6333" t="s">
        <v>38</v>
      </c>
      <c r="G6333">
        <v>4</v>
      </c>
      <c r="H6333">
        <v>3</v>
      </c>
      <c r="I6333">
        <v>2014</v>
      </c>
      <c r="J6333" t="s">
        <v>43</v>
      </c>
      <c r="K6333">
        <v>16.100000000000001</v>
      </c>
      <c r="L6333">
        <v>15.447993616842799</v>
      </c>
      <c r="M6333" s="54">
        <v>16.803163278654999</v>
      </c>
      <c r="N6333">
        <v>1892</v>
      </c>
      <c r="O6333">
        <v>11975</v>
      </c>
      <c r="P6333">
        <v>2.2990024493585102</v>
      </c>
    </row>
    <row r="6334" spans="1:16" x14ac:dyDescent="0.25">
      <c r="A6334" s="20" t="s">
        <v>13331</v>
      </c>
      <c r="B6334">
        <v>5</v>
      </c>
      <c r="C6334" t="s">
        <v>73</v>
      </c>
      <c r="D6334" t="s">
        <v>88</v>
      </c>
      <c r="E6334" t="s">
        <v>92</v>
      </c>
      <c r="F6334" t="s">
        <v>38</v>
      </c>
      <c r="G6334">
        <v>5</v>
      </c>
      <c r="H6334">
        <v>3</v>
      </c>
      <c r="I6334">
        <v>2014</v>
      </c>
      <c r="J6334" t="s">
        <v>43</v>
      </c>
      <c r="K6334">
        <v>14.5</v>
      </c>
      <c r="L6334">
        <v>14.0739504475599</v>
      </c>
      <c r="M6334" s="54">
        <v>14.9438449043621</v>
      </c>
      <c r="N6334">
        <v>3925</v>
      </c>
      <c r="O6334">
        <v>26601</v>
      </c>
      <c r="P6334">
        <v>1.59617376893524</v>
      </c>
    </row>
    <row r="6335" spans="1:16" x14ac:dyDescent="0.25">
      <c r="A6335" s="20" t="s">
        <v>6094</v>
      </c>
      <c r="B6335">
        <v>5</v>
      </c>
      <c r="C6335" t="s">
        <v>73</v>
      </c>
      <c r="D6335" t="s">
        <v>88</v>
      </c>
      <c r="E6335" t="s">
        <v>92</v>
      </c>
      <c r="F6335" t="s">
        <v>38</v>
      </c>
      <c r="G6335">
        <v>1</v>
      </c>
      <c r="H6335">
        <v>3</v>
      </c>
      <c r="I6335">
        <v>2014</v>
      </c>
      <c r="J6335" t="s">
        <v>45</v>
      </c>
      <c r="K6335">
        <v>9.6</v>
      </c>
      <c r="L6335">
        <v>8.96226282088851</v>
      </c>
      <c r="M6335" s="54">
        <v>10.2867616922167</v>
      </c>
      <c r="N6335">
        <v>783</v>
      </c>
      <c r="O6335">
        <v>8039</v>
      </c>
      <c r="P6335">
        <v>3.5737084494593199</v>
      </c>
    </row>
    <row r="6336" spans="1:16" x14ac:dyDescent="0.25">
      <c r="A6336" s="20" t="s">
        <v>6105</v>
      </c>
      <c r="B6336">
        <v>5</v>
      </c>
      <c r="C6336" t="s">
        <v>73</v>
      </c>
      <c r="D6336" t="s">
        <v>88</v>
      </c>
      <c r="E6336" t="s">
        <v>92</v>
      </c>
      <c r="F6336" t="s">
        <v>38</v>
      </c>
      <c r="G6336">
        <v>2</v>
      </c>
      <c r="H6336">
        <v>3</v>
      </c>
      <c r="I6336">
        <v>2014</v>
      </c>
      <c r="J6336" t="s">
        <v>45</v>
      </c>
      <c r="K6336">
        <v>12.7</v>
      </c>
      <c r="L6336">
        <v>11.9703115768405</v>
      </c>
      <c r="M6336" s="54">
        <v>13.515138282474201</v>
      </c>
      <c r="N6336">
        <v>958</v>
      </c>
      <c r="O6336">
        <v>7488</v>
      </c>
      <c r="P6336">
        <v>3.2308533487561899</v>
      </c>
    </row>
    <row r="6337" spans="1:16" x14ac:dyDescent="0.25">
      <c r="A6337" s="20" t="s">
        <v>6108</v>
      </c>
      <c r="B6337">
        <v>5</v>
      </c>
      <c r="C6337" t="s">
        <v>73</v>
      </c>
      <c r="D6337" t="s">
        <v>88</v>
      </c>
      <c r="E6337" t="s">
        <v>92</v>
      </c>
      <c r="F6337" t="s">
        <v>38</v>
      </c>
      <c r="G6337">
        <v>3</v>
      </c>
      <c r="H6337">
        <v>3</v>
      </c>
      <c r="I6337">
        <v>2014</v>
      </c>
      <c r="J6337" t="s">
        <v>45</v>
      </c>
      <c r="K6337">
        <v>10.8</v>
      </c>
      <c r="L6337">
        <v>10.1963141343697</v>
      </c>
      <c r="M6337" s="54">
        <v>11.5165405452034</v>
      </c>
      <c r="N6337">
        <v>962</v>
      </c>
      <c r="O6337">
        <v>8904</v>
      </c>
      <c r="P6337">
        <v>3.2241294010958099</v>
      </c>
    </row>
    <row r="6338" spans="1:16" x14ac:dyDescent="0.25">
      <c r="A6338" s="20" t="s">
        <v>6109</v>
      </c>
      <c r="B6338">
        <v>5</v>
      </c>
      <c r="C6338" t="s">
        <v>73</v>
      </c>
      <c r="D6338" t="s">
        <v>88</v>
      </c>
      <c r="E6338" t="s">
        <v>92</v>
      </c>
      <c r="F6338" t="s">
        <v>38</v>
      </c>
      <c r="G6338">
        <v>4</v>
      </c>
      <c r="H6338">
        <v>3</v>
      </c>
      <c r="I6338">
        <v>2014</v>
      </c>
      <c r="J6338" t="s">
        <v>45</v>
      </c>
      <c r="K6338">
        <v>17.8</v>
      </c>
      <c r="L6338">
        <v>17.034547097454102</v>
      </c>
      <c r="M6338" s="54">
        <v>18.531286720626198</v>
      </c>
      <c r="N6338">
        <v>1868</v>
      </c>
      <c r="O6338">
        <v>10443</v>
      </c>
      <c r="P6338">
        <v>2.31372406691374</v>
      </c>
    </row>
    <row r="6339" spans="1:16" x14ac:dyDescent="0.25">
      <c r="A6339" s="20" t="s">
        <v>6110</v>
      </c>
      <c r="B6339">
        <v>5</v>
      </c>
      <c r="C6339" t="s">
        <v>73</v>
      </c>
      <c r="D6339" t="s">
        <v>88</v>
      </c>
      <c r="E6339" t="s">
        <v>92</v>
      </c>
      <c r="F6339" t="s">
        <v>38</v>
      </c>
      <c r="G6339">
        <v>5</v>
      </c>
      <c r="H6339">
        <v>3</v>
      </c>
      <c r="I6339">
        <v>2014</v>
      </c>
      <c r="J6339" t="s">
        <v>45</v>
      </c>
      <c r="K6339">
        <v>9.6999999999999993</v>
      </c>
      <c r="L6339">
        <v>9.0703538285440306</v>
      </c>
      <c r="M6339" s="54">
        <v>10.4105882654629</v>
      </c>
      <c r="N6339">
        <v>776</v>
      </c>
      <c r="O6339">
        <v>7890</v>
      </c>
      <c r="P6339">
        <v>3.5897907930886901</v>
      </c>
    </row>
    <row r="6340" spans="1:16" x14ac:dyDescent="0.25">
      <c r="A6340" s="20" t="s">
        <v>6115</v>
      </c>
      <c r="B6340">
        <v>5</v>
      </c>
      <c r="C6340" t="s">
        <v>73</v>
      </c>
      <c r="D6340" t="s">
        <v>88</v>
      </c>
      <c r="E6340" t="s">
        <v>92</v>
      </c>
      <c r="F6340" t="s">
        <v>38</v>
      </c>
      <c r="G6340">
        <v>1</v>
      </c>
      <c r="H6340">
        <v>3</v>
      </c>
      <c r="I6340">
        <v>2014</v>
      </c>
      <c r="J6340" t="s">
        <v>46</v>
      </c>
      <c r="K6340">
        <v>14.1</v>
      </c>
      <c r="L6340">
        <v>13.161068765525201</v>
      </c>
      <c r="M6340" s="54">
        <v>15.011343689256099</v>
      </c>
      <c r="N6340">
        <v>813</v>
      </c>
      <c r="O6340">
        <v>5778</v>
      </c>
      <c r="P6340">
        <v>3.50715311915947</v>
      </c>
    </row>
    <row r="6341" spans="1:16" x14ac:dyDescent="0.25">
      <c r="A6341" s="20" t="s">
        <v>6126</v>
      </c>
      <c r="B6341">
        <v>5</v>
      </c>
      <c r="C6341" t="s">
        <v>73</v>
      </c>
      <c r="D6341" t="s">
        <v>88</v>
      </c>
      <c r="E6341" t="s">
        <v>92</v>
      </c>
      <c r="F6341" t="s">
        <v>38</v>
      </c>
      <c r="G6341">
        <v>2</v>
      </c>
      <c r="H6341">
        <v>3</v>
      </c>
      <c r="I6341">
        <v>2014</v>
      </c>
      <c r="J6341" t="s">
        <v>46</v>
      </c>
      <c r="K6341">
        <v>10.1</v>
      </c>
      <c r="L6341">
        <v>9.3028969010339093</v>
      </c>
      <c r="M6341" s="54">
        <v>10.9287335944506</v>
      </c>
      <c r="N6341">
        <v>571</v>
      </c>
      <c r="O6341">
        <v>5819</v>
      </c>
      <c r="P6341">
        <v>4.1848697531868702</v>
      </c>
    </row>
    <row r="6342" spans="1:16" x14ac:dyDescent="0.25">
      <c r="A6342" s="20" t="s">
        <v>6129</v>
      </c>
      <c r="B6342">
        <v>5</v>
      </c>
      <c r="C6342" t="s">
        <v>73</v>
      </c>
      <c r="D6342" t="s">
        <v>88</v>
      </c>
      <c r="E6342" t="s">
        <v>92</v>
      </c>
      <c r="F6342" t="s">
        <v>38</v>
      </c>
      <c r="G6342">
        <v>3</v>
      </c>
      <c r="H6342">
        <v>3</v>
      </c>
      <c r="I6342">
        <v>2014</v>
      </c>
      <c r="J6342" t="s">
        <v>46</v>
      </c>
      <c r="K6342">
        <v>14</v>
      </c>
      <c r="L6342">
        <v>13.07766629772</v>
      </c>
      <c r="M6342" s="54">
        <v>14.976586465158</v>
      </c>
      <c r="N6342">
        <v>767</v>
      </c>
      <c r="O6342">
        <v>5577</v>
      </c>
      <c r="P6342">
        <v>3.6107907233705898</v>
      </c>
    </row>
    <row r="6343" spans="1:16" x14ac:dyDescent="0.25">
      <c r="A6343" s="20" t="s">
        <v>6130</v>
      </c>
      <c r="B6343">
        <v>5</v>
      </c>
      <c r="C6343" t="s">
        <v>73</v>
      </c>
      <c r="D6343" t="s">
        <v>88</v>
      </c>
      <c r="E6343" t="s">
        <v>92</v>
      </c>
      <c r="F6343" t="s">
        <v>38</v>
      </c>
      <c r="G6343">
        <v>4</v>
      </c>
      <c r="H6343">
        <v>3</v>
      </c>
      <c r="I6343">
        <v>2014</v>
      </c>
      <c r="J6343" t="s">
        <v>46</v>
      </c>
      <c r="K6343">
        <v>18.5</v>
      </c>
      <c r="L6343">
        <v>17.500623973323499</v>
      </c>
      <c r="M6343" s="54">
        <v>19.585086639953701</v>
      </c>
      <c r="N6343">
        <v>1064</v>
      </c>
      <c r="O6343">
        <v>5726</v>
      </c>
      <c r="P6343">
        <v>3.0656966974248299</v>
      </c>
    </row>
    <row r="6344" spans="1:16" x14ac:dyDescent="0.25">
      <c r="A6344" s="20" t="s">
        <v>6131</v>
      </c>
      <c r="B6344">
        <v>5</v>
      </c>
      <c r="C6344" t="s">
        <v>73</v>
      </c>
      <c r="D6344" t="s">
        <v>88</v>
      </c>
      <c r="E6344" t="s">
        <v>92</v>
      </c>
      <c r="F6344" t="s">
        <v>38</v>
      </c>
      <c r="G6344">
        <v>5</v>
      </c>
      <c r="H6344">
        <v>3</v>
      </c>
      <c r="I6344">
        <v>2014</v>
      </c>
      <c r="J6344" t="s">
        <v>46</v>
      </c>
      <c r="K6344">
        <v>15.6</v>
      </c>
      <c r="L6344">
        <v>14.9061469295794</v>
      </c>
      <c r="M6344" s="54">
        <v>16.393306923806101</v>
      </c>
      <c r="N6344">
        <v>1473</v>
      </c>
      <c r="O6344">
        <v>9200</v>
      </c>
      <c r="P6344">
        <v>2.6055452902098399</v>
      </c>
    </row>
    <row r="6345" spans="1:16" x14ac:dyDescent="0.25">
      <c r="A6345" s="20" t="s">
        <v>6136</v>
      </c>
      <c r="B6345">
        <v>5</v>
      </c>
      <c r="C6345" t="s">
        <v>73</v>
      </c>
      <c r="D6345" t="s">
        <v>88</v>
      </c>
      <c r="E6345" t="s">
        <v>92</v>
      </c>
      <c r="F6345" t="s">
        <v>38</v>
      </c>
      <c r="G6345">
        <v>1</v>
      </c>
      <c r="H6345">
        <v>3</v>
      </c>
      <c r="I6345">
        <v>2014</v>
      </c>
      <c r="J6345" t="s">
        <v>47</v>
      </c>
      <c r="K6345">
        <v>8</v>
      </c>
      <c r="L6345">
        <v>7.2666047140270997</v>
      </c>
      <c r="M6345" s="54">
        <v>8.8802619903938904</v>
      </c>
      <c r="N6345">
        <v>389</v>
      </c>
      <c r="O6345">
        <v>4912</v>
      </c>
      <c r="P6345">
        <v>5.0702012656339397</v>
      </c>
    </row>
    <row r="6346" spans="1:16" x14ac:dyDescent="0.25">
      <c r="A6346" s="20" t="s">
        <v>6147</v>
      </c>
      <c r="B6346">
        <v>5</v>
      </c>
      <c r="C6346" t="s">
        <v>73</v>
      </c>
      <c r="D6346" t="s">
        <v>88</v>
      </c>
      <c r="E6346" t="s">
        <v>92</v>
      </c>
      <c r="F6346" t="s">
        <v>38</v>
      </c>
      <c r="G6346">
        <v>2</v>
      </c>
      <c r="H6346">
        <v>3</v>
      </c>
      <c r="I6346">
        <v>2014</v>
      </c>
      <c r="J6346" t="s">
        <v>47</v>
      </c>
      <c r="K6346">
        <v>11.5</v>
      </c>
      <c r="L6346">
        <v>10.6944133206665</v>
      </c>
      <c r="M6346" s="54">
        <v>12.3731414588215</v>
      </c>
      <c r="N6346">
        <v>681</v>
      </c>
      <c r="O6346">
        <v>5950</v>
      </c>
      <c r="P6346">
        <v>3.8320083261967399</v>
      </c>
    </row>
    <row r="6347" spans="1:16" x14ac:dyDescent="0.25">
      <c r="A6347" s="20" t="s">
        <v>6150</v>
      </c>
      <c r="B6347">
        <v>5</v>
      </c>
      <c r="C6347" t="s">
        <v>73</v>
      </c>
      <c r="D6347" t="s">
        <v>88</v>
      </c>
      <c r="E6347" t="s">
        <v>92</v>
      </c>
      <c r="F6347" t="s">
        <v>38</v>
      </c>
      <c r="G6347">
        <v>3</v>
      </c>
      <c r="H6347">
        <v>3</v>
      </c>
      <c r="I6347">
        <v>2014</v>
      </c>
      <c r="J6347" t="s">
        <v>47</v>
      </c>
      <c r="K6347">
        <v>10.4</v>
      </c>
      <c r="L6347">
        <v>9.7275886785335306</v>
      </c>
      <c r="M6347" s="54">
        <v>11.1323267194576</v>
      </c>
      <c r="N6347">
        <v>793</v>
      </c>
      <c r="O6347">
        <v>7811</v>
      </c>
      <c r="P6347">
        <v>3.5511041211421701</v>
      </c>
    </row>
    <row r="6348" spans="1:16" x14ac:dyDescent="0.25">
      <c r="A6348" s="20" t="s">
        <v>6151</v>
      </c>
      <c r="B6348">
        <v>5</v>
      </c>
      <c r="C6348" t="s">
        <v>73</v>
      </c>
      <c r="D6348" t="s">
        <v>88</v>
      </c>
      <c r="E6348" t="s">
        <v>92</v>
      </c>
      <c r="F6348" t="s">
        <v>38</v>
      </c>
      <c r="G6348">
        <v>4</v>
      </c>
      <c r="H6348">
        <v>3</v>
      </c>
      <c r="I6348">
        <v>2014</v>
      </c>
      <c r="J6348" t="s">
        <v>47</v>
      </c>
      <c r="K6348">
        <v>12.2</v>
      </c>
      <c r="L6348">
        <v>11.650776930260999</v>
      </c>
      <c r="M6348" s="54">
        <v>12.7822172990476</v>
      </c>
      <c r="N6348">
        <v>1645</v>
      </c>
      <c r="O6348">
        <v>13444</v>
      </c>
      <c r="P6348">
        <v>2.4655683636076899</v>
      </c>
    </row>
    <row r="6349" spans="1:16" x14ac:dyDescent="0.25">
      <c r="A6349" s="20" t="s">
        <v>6152</v>
      </c>
      <c r="B6349">
        <v>5</v>
      </c>
      <c r="C6349" t="s">
        <v>73</v>
      </c>
      <c r="D6349" t="s">
        <v>88</v>
      </c>
      <c r="E6349" t="s">
        <v>92</v>
      </c>
      <c r="F6349" t="s">
        <v>38</v>
      </c>
      <c r="G6349">
        <v>5</v>
      </c>
      <c r="H6349">
        <v>3</v>
      </c>
      <c r="I6349">
        <v>2014</v>
      </c>
      <c r="J6349" t="s">
        <v>47</v>
      </c>
      <c r="K6349">
        <v>17</v>
      </c>
      <c r="L6349">
        <v>16.732637652713699</v>
      </c>
      <c r="M6349" s="54">
        <v>17.369217416289001</v>
      </c>
      <c r="N6349">
        <v>9020</v>
      </c>
      <c r="O6349">
        <v>52653</v>
      </c>
      <c r="P6349">
        <v>1.0529232878566499</v>
      </c>
    </row>
    <row r="6350" spans="1:16" x14ac:dyDescent="0.25">
      <c r="A6350" s="20" t="s">
        <v>6157</v>
      </c>
      <c r="B6350">
        <v>5</v>
      </c>
      <c r="C6350" t="s">
        <v>73</v>
      </c>
      <c r="D6350" t="s">
        <v>88</v>
      </c>
      <c r="E6350" t="s">
        <v>92</v>
      </c>
      <c r="F6350" t="s">
        <v>38</v>
      </c>
      <c r="G6350">
        <v>1</v>
      </c>
      <c r="H6350">
        <v>3</v>
      </c>
      <c r="I6350">
        <v>2014</v>
      </c>
      <c r="J6350" t="s">
        <v>48</v>
      </c>
      <c r="K6350">
        <v>7.2</v>
      </c>
      <c r="L6350">
        <v>5.9626932585298302</v>
      </c>
      <c r="M6350" s="54">
        <v>8.6754297905933502</v>
      </c>
      <c r="N6350">
        <v>115</v>
      </c>
      <c r="O6350">
        <v>1597</v>
      </c>
      <c r="P6350">
        <v>9.3250480824031392</v>
      </c>
    </row>
    <row r="6351" spans="1:16" x14ac:dyDescent="0.25">
      <c r="A6351" s="20" t="s">
        <v>6168</v>
      </c>
      <c r="B6351">
        <v>5</v>
      </c>
      <c r="C6351" t="s">
        <v>73</v>
      </c>
      <c r="D6351" t="s">
        <v>88</v>
      </c>
      <c r="E6351" t="s">
        <v>92</v>
      </c>
      <c r="F6351" t="s">
        <v>38</v>
      </c>
      <c r="G6351">
        <v>2</v>
      </c>
      <c r="H6351">
        <v>3</v>
      </c>
      <c r="I6351">
        <v>2014</v>
      </c>
      <c r="J6351" t="s">
        <v>48</v>
      </c>
      <c r="K6351">
        <v>17.600000000000001</v>
      </c>
      <c r="L6351">
        <v>16.126123234645299</v>
      </c>
      <c r="M6351" s="54">
        <v>19.1781536298523</v>
      </c>
      <c r="N6351">
        <v>453</v>
      </c>
      <c r="O6351">
        <v>2578</v>
      </c>
      <c r="P6351">
        <v>4.6984098573494002</v>
      </c>
    </row>
    <row r="6352" spans="1:16" x14ac:dyDescent="0.25">
      <c r="A6352" s="20" t="s">
        <v>6171</v>
      </c>
      <c r="B6352">
        <v>5</v>
      </c>
      <c r="C6352" t="s">
        <v>73</v>
      </c>
      <c r="D6352" t="s">
        <v>88</v>
      </c>
      <c r="E6352" t="s">
        <v>92</v>
      </c>
      <c r="F6352" t="s">
        <v>38</v>
      </c>
      <c r="G6352">
        <v>3</v>
      </c>
      <c r="H6352">
        <v>3</v>
      </c>
      <c r="I6352">
        <v>2014</v>
      </c>
      <c r="J6352" t="s">
        <v>48</v>
      </c>
      <c r="K6352">
        <v>6.9</v>
      </c>
      <c r="L6352">
        <v>6.2352263879311502</v>
      </c>
      <c r="M6352" s="54">
        <v>7.6725532715943698</v>
      </c>
      <c r="N6352">
        <v>363</v>
      </c>
      <c r="O6352">
        <v>5205</v>
      </c>
      <c r="P6352">
        <v>5.2486388108147803</v>
      </c>
    </row>
    <row r="6353" spans="1:16" x14ac:dyDescent="0.25">
      <c r="A6353" s="20" t="s">
        <v>6172</v>
      </c>
      <c r="B6353">
        <v>5</v>
      </c>
      <c r="C6353" t="s">
        <v>73</v>
      </c>
      <c r="D6353" t="s">
        <v>88</v>
      </c>
      <c r="E6353" t="s">
        <v>92</v>
      </c>
      <c r="F6353" t="s">
        <v>38</v>
      </c>
      <c r="G6353">
        <v>4</v>
      </c>
      <c r="H6353">
        <v>3</v>
      </c>
      <c r="I6353">
        <v>2014</v>
      </c>
      <c r="J6353" t="s">
        <v>48</v>
      </c>
      <c r="K6353">
        <v>11.9</v>
      </c>
      <c r="L6353">
        <v>11.212510464970901</v>
      </c>
      <c r="M6353" s="54">
        <v>12.5158121340155</v>
      </c>
      <c r="N6353">
        <v>1202</v>
      </c>
      <c r="O6353">
        <v>9873</v>
      </c>
      <c r="P6353">
        <v>2.8843487226888</v>
      </c>
    </row>
    <row r="6354" spans="1:16" x14ac:dyDescent="0.25">
      <c r="A6354" s="20" t="s">
        <v>6173</v>
      </c>
      <c r="B6354">
        <v>5</v>
      </c>
      <c r="C6354" t="s">
        <v>73</v>
      </c>
      <c r="D6354" t="s">
        <v>88</v>
      </c>
      <c r="E6354" t="s">
        <v>92</v>
      </c>
      <c r="F6354" t="s">
        <v>38</v>
      </c>
      <c r="G6354">
        <v>5</v>
      </c>
      <c r="H6354">
        <v>3</v>
      </c>
      <c r="I6354">
        <v>2014</v>
      </c>
      <c r="J6354" t="s">
        <v>48</v>
      </c>
      <c r="K6354">
        <v>14.5</v>
      </c>
      <c r="L6354">
        <v>14.0704205459853</v>
      </c>
      <c r="M6354" s="54">
        <v>14.999066819520101</v>
      </c>
      <c r="N6354">
        <v>3368</v>
      </c>
      <c r="O6354">
        <v>22356</v>
      </c>
      <c r="P6354">
        <v>1.7231137919889401</v>
      </c>
    </row>
    <row r="6355" spans="1:16" x14ac:dyDescent="0.25">
      <c r="A6355" s="20" t="s">
        <v>13332</v>
      </c>
      <c r="B6355">
        <v>5</v>
      </c>
      <c r="C6355" t="s">
        <v>73</v>
      </c>
      <c r="D6355" t="s">
        <v>88</v>
      </c>
      <c r="E6355" t="s">
        <v>92</v>
      </c>
      <c r="F6355" t="s">
        <v>38</v>
      </c>
      <c r="G6355">
        <v>1</v>
      </c>
      <c r="H6355">
        <v>3</v>
      </c>
      <c r="I6355">
        <v>2014</v>
      </c>
      <c r="J6355" t="s">
        <v>49</v>
      </c>
      <c r="K6355">
        <v>14</v>
      </c>
      <c r="L6355">
        <v>12.5559662808343</v>
      </c>
      <c r="M6355" s="54">
        <v>15.5596109409747</v>
      </c>
      <c r="N6355">
        <v>308</v>
      </c>
      <c r="O6355">
        <v>2235</v>
      </c>
      <c r="P6355">
        <v>5.6980288229819003</v>
      </c>
    </row>
    <row r="6356" spans="1:16" x14ac:dyDescent="0.25">
      <c r="A6356" s="20" t="s">
        <v>13333</v>
      </c>
      <c r="B6356">
        <v>5</v>
      </c>
      <c r="C6356" t="s">
        <v>73</v>
      </c>
      <c r="D6356" t="s">
        <v>88</v>
      </c>
      <c r="E6356" t="s">
        <v>92</v>
      </c>
      <c r="F6356" t="s">
        <v>38</v>
      </c>
      <c r="G6356">
        <v>2</v>
      </c>
      <c r="H6356">
        <v>3</v>
      </c>
      <c r="I6356">
        <v>2014</v>
      </c>
      <c r="J6356" t="s">
        <v>49</v>
      </c>
      <c r="K6356">
        <v>9.5</v>
      </c>
      <c r="L6356">
        <v>8.4531657889275102</v>
      </c>
      <c r="M6356" s="54">
        <v>10.7353519081098</v>
      </c>
      <c r="N6356">
        <v>263</v>
      </c>
      <c r="O6356">
        <v>2765</v>
      </c>
      <c r="P6356">
        <v>6.1662641597820702</v>
      </c>
    </row>
    <row r="6357" spans="1:16" x14ac:dyDescent="0.25">
      <c r="A6357" s="20" t="s">
        <v>13334</v>
      </c>
      <c r="B6357">
        <v>5</v>
      </c>
      <c r="C6357" t="s">
        <v>73</v>
      </c>
      <c r="D6357" t="s">
        <v>88</v>
      </c>
      <c r="E6357" t="s">
        <v>92</v>
      </c>
      <c r="F6357" t="s">
        <v>38</v>
      </c>
      <c r="G6357">
        <v>3</v>
      </c>
      <c r="H6357">
        <v>3</v>
      </c>
      <c r="I6357">
        <v>2014</v>
      </c>
      <c r="J6357" t="s">
        <v>49</v>
      </c>
      <c r="K6357">
        <v>11</v>
      </c>
      <c r="L6357">
        <v>10.084056479824801</v>
      </c>
      <c r="M6357" s="54">
        <v>11.949633544620999</v>
      </c>
      <c r="N6357">
        <v>496</v>
      </c>
      <c r="O6357">
        <v>4485</v>
      </c>
      <c r="P6357">
        <v>4.4901325506693697</v>
      </c>
    </row>
    <row r="6358" spans="1:16" x14ac:dyDescent="0.25">
      <c r="A6358" s="20" t="s">
        <v>13335</v>
      </c>
      <c r="B6358">
        <v>5</v>
      </c>
      <c r="C6358" t="s">
        <v>73</v>
      </c>
      <c r="D6358" t="s">
        <v>88</v>
      </c>
      <c r="E6358" t="s">
        <v>92</v>
      </c>
      <c r="F6358" t="s">
        <v>38</v>
      </c>
      <c r="G6358">
        <v>4</v>
      </c>
      <c r="H6358">
        <v>3</v>
      </c>
      <c r="I6358">
        <v>2014</v>
      </c>
      <c r="J6358" t="s">
        <v>49</v>
      </c>
      <c r="K6358">
        <v>24.9</v>
      </c>
      <c r="L6358">
        <v>23.9163394248604</v>
      </c>
      <c r="M6358" s="54">
        <v>26.004679276574802</v>
      </c>
      <c r="N6358">
        <v>1671</v>
      </c>
      <c r="O6358">
        <v>6709</v>
      </c>
      <c r="P6358">
        <v>2.4463116021507698</v>
      </c>
    </row>
    <row r="6359" spans="1:16" x14ac:dyDescent="0.25">
      <c r="A6359" s="20" t="s">
        <v>13336</v>
      </c>
      <c r="B6359">
        <v>5</v>
      </c>
      <c r="C6359" t="s">
        <v>73</v>
      </c>
      <c r="D6359" t="s">
        <v>88</v>
      </c>
      <c r="E6359" t="s">
        <v>92</v>
      </c>
      <c r="F6359" t="s">
        <v>38</v>
      </c>
      <c r="G6359">
        <v>5</v>
      </c>
      <c r="H6359">
        <v>3</v>
      </c>
      <c r="I6359">
        <v>2014</v>
      </c>
      <c r="J6359" t="s">
        <v>49</v>
      </c>
      <c r="K6359">
        <v>13.3</v>
      </c>
      <c r="L6359">
        <v>12.634721237554</v>
      </c>
      <c r="M6359" s="54">
        <v>14.065771966146899</v>
      </c>
      <c r="N6359">
        <v>1212</v>
      </c>
      <c r="O6359">
        <v>8892</v>
      </c>
      <c r="P6359">
        <v>2.8724249481071298</v>
      </c>
    </row>
    <row r="6360" spans="1:16" x14ac:dyDescent="0.25">
      <c r="A6360" s="20" t="s">
        <v>13337</v>
      </c>
      <c r="B6360">
        <v>5</v>
      </c>
      <c r="C6360" t="s">
        <v>73</v>
      </c>
      <c r="D6360" t="s">
        <v>88</v>
      </c>
      <c r="E6360" t="s">
        <v>92</v>
      </c>
      <c r="F6360" t="s">
        <v>38</v>
      </c>
      <c r="G6360">
        <v>1</v>
      </c>
      <c r="H6360">
        <v>3</v>
      </c>
      <c r="I6360">
        <v>2014</v>
      </c>
      <c r="J6360" t="s">
        <v>50</v>
      </c>
      <c r="K6360">
        <v>4.8</v>
      </c>
      <c r="L6360">
        <v>3.78327372064498</v>
      </c>
      <c r="M6360" s="54">
        <v>6.07860299826317</v>
      </c>
      <c r="N6360">
        <v>76</v>
      </c>
      <c r="O6360">
        <v>1622</v>
      </c>
      <c r="P6360">
        <v>11.470786693528099</v>
      </c>
    </row>
    <row r="6361" spans="1:16" x14ac:dyDescent="0.25">
      <c r="A6361" s="20" t="s">
        <v>13338</v>
      </c>
      <c r="B6361">
        <v>5</v>
      </c>
      <c r="C6361" t="s">
        <v>73</v>
      </c>
      <c r="D6361" t="s">
        <v>88</v>
      </c>
      <c r="E6361" t="s">
        <v>92</v>
      </c>
      <c r="F6361" t="s">
        <v>38</v>
      </c>
      <c r="G6361">
        <v>2</v>
      </c>
      <c r="H6361">
        <v>3</v>
      </c>
      <c r="I6361">
        <v>2014</v>
      </c>
      <c r="J6361" t="s">
        <v>50</v>
      </c>
      <c r="K6361">
        <v>8.9</v>
      </c>
      <c r="L6361">
        <v>7.9688671512019296</v>
      </c>
      <c r="M6361" s="54">
        <v>9.9998006298673996</v>
      </c>
      <c r="N6361">
        <v>294</v>
      </c>
      <c r="O6361">
        <v>3343</v>
      </c>
      <c r="P6361">
        <v>5.8321184351980397</v>
      </c>
    </row>
    <row r="6362" spans="1:16" x14ac:dyDescent="0.25">
      <c r="A6362" s="20" t="s">
        <v>13339</v>
      </c>
      <c r="B6362">
        <v>5</v>
      </c>
      <c r="C6362" t="s">
        <v>73</v>
      </c>
      <c r="D6362" t="s">
        <v>88</v>
      </c>
      <c r="E6362" t="s">
        <v>92</v>
      </c>
      <c r="F6362" t="s">
        <v>38</v>
      </c>
      <c r="G6362">
        <v>3</v>
      </c>
      <c r="H6362">
        <v>3</v>
      </c>
      <c r="I6362">
        <v>2014</v>
      </c>
      <c r="J6362" t="s">
        <v>50</v>
      </c>
      <c r="K6362">
        <v>11.5</v>
      </c>
      <c r="L6362">
        <v>10.500520720182401</v>
      </c>
      <c r="M6362" s="54">
        <v>12.6200521203678</v>
      </c>
      <c r="N6362">
        <v>431</v>
      </c>
      <c r="O6362">
        <v>3753</v>
      </c>
      <c r="P6362">
        <v>4.81683050859088</v>
      </c>
    </row>
    <row r="6363" spans="1:16" x14ac:dyDescent="0.25">
      <c r="A6363" s="20" t="s">
        <v>13340</v>
      </c>
      <c r="B6363">
        <v>5</v>
      </c>
      <c r="C6363" t="s">
        <v>73</v>
      </c>
      <c r="D6363" t="s">
        <v>88</v>
      </c>
      <c r="E6363" t="s">
        <v>92</v>
      </c>
      <c r="F6363" t="s">
        <v>38</v>
      </c>
      <c r="G6363">
        <v>4</v>
      </c>
      <c r="H6363">
        <v>3</v>
      </c>
      <c r="I6363">
        <v>2014</v>
      </c>
      <c r="J6363" t="s">
        <v>50</v>
      </c>
      <c r="K6363">
        <v>10.6</v>
      </c>
      <c r="L6363">
        <v>9.8992243505712203</v>
      </c>
      <c r="M6363" s="54">
        <v>11.242466127825001</v>
      </c>
      <c r="N6363">
        <v>915</v>
      </c>
      <c r="O6363">
        <v>8500</v>
      </c>
      <c r="P6363">
        <v>3.3058980245364298</v>
      </c>
    </row>
    <row r="6364" spans="1:16" x14ac:dyDescent="0.25">
      <c r="A6364" s="20" t="s">
        <v>13341</v>
      </c>
      <c r="B6364">
        <v>5</v>
      </c>
      <c r="C6364" t="s">
        <v>73</v>
      </c>
      <c r="D6364" t="s">
        <v>88</v>
      </c>
      <c r="E6364" t="s">
        <v>92</v>
      </c>
      <c r="F6364" t="s">
        <v>38</v>
      </c>
      <c r="G6364">
        <v>5</v>
      </c>
      <c r="H6364">
        <v>3</v>
      </c>
      <c r="I6364">
        <v>2014</v>
      </c>
      <c r="J6364" t="s">
        <v>50</v>
      </c>
      <c r="K6364">
        <v>14</v>
      </c>
      <c r="L6364">
        <v>13.5198529621423</v>
      </c>
      <c r="M6364" s="54">
        <v>14.450540932604399</v>
      </c>
      <c r="N6364">
        <v>3139</v>
      </c>
      <c r="O6364">
        <v>21780</v>
      </c>
      <c r="P6364">
        <v>1.78486076174979</v>
      </c>
    </row>
    <row r="6365" spans="1:16" x14ac:dyDescent="0.25">
      <c r="A6365" s="20" t="s">
        <v>13342</v>
      </c>
      <c r="B6365">
        <v>5</v>
      </c>
      <c r="C6365" t="s">
        <v>73</v>
      </c>
      <c r="D6365" t="s">
        <v>88</v>
      </c>
      <c r="E6365" t="s">
        <v>92</v>
      </c>
      <c r="F6365" t="s">
        <v>38</v>
      </c>
      <c r="G6365">
        <v>1</v>
      </c>
      <c r="H6365">
        <v>3</v>
      </c>
      <c r="I6365">
        <v>2014</v>
      </c>
      <c r="J6365" t="s">
        <v>51</v>
      </c>
      <c r="K6365">
        <v>6.1</v>
      </c>
      <c r="L6365">
        <v>4.9747717813705199</v>
      </c>
      <c r="M6365" s="54">
        <v>7.4634143833712496</v>
      </c>
      <c r="N6365">
        <v>97</v>
      </c>
      <c r="O6365">
        <v>1583</v>
      </c>
      <c r="P6365">
        <v>10.153461651336199</v>
      </c>
    </row>
    <row r="6366" spans="1:16" x14ac:dyDescent="0.25">
      <c r="A6366" s="20" t="s">
        <v>13343</v>
      </c>
      <c r="B6366">
        <v>5</v>
      </c>
      <c r="C6366" t="s">
        <v>73</v>
      </c>
      <c r="D6366" t="s">
        <v>88</v>
      </c>
      <c r="E6366" t="s">
        <v>92</v>
      </c>
      <c r="F6366" t="s">
        <v>38</v>
      </c>
      <c r="G6366">
        <v>2</v>
      </c>
      <c r="H6366">
        <v>3</v>
      </c>
      <c r="I6366">
        <v>2014</v>
      </c>
      <c r="J6366" t="s">
        <v>51</v>
      </c>
      <c r="K6366">
        <v>15</v>
      </c>
      <c r="L6366">
        <v>13.667020971827901</v>
      </c>
      <c r="M6366" s="54">
        <v>16.4125512575845</v>
      </c>
      <c r="N6366">
        <v>406</v>
      </c>
      <c r="O6366">
        <v>2740</v>
      </c>
      <c r="P6366">
        <v>4.9629166698546499</v>
      </c>
    </row>
    <row r="6367" spans="1:16" x14ac:dyDescent="0.25">
      <c r="A6367" s="20" t="s">
        <v>13344</v>
      </c>
      <c r="B6367">
        <v>5</v>
      </c>
      <c r="C6367" t="s">
        <v>73</v>
      </c>
      <c r="D6367" t="s">
        <v>88</v>
      </c>
      <c r="E6367" t="s">
        <v>92</v>
      </c>
      <c r="F6367" t="s">
        <v>38</v>
      </c>
      <c r="G6367">
        <v>3</v>
      </c>
      <c r="H6367">
        <v>3</v>
      </c>
      <c r="I6367">
        <v>2014</v>
      </c>
      <c r="J6367" t="s">
        <v>51</v>
      </c>
      <c r="K6367">
        <v>11</v>
      </c>
      <c r="L6367">
        <v>10.158868895098699</v>
      </c>
      <c r="M6367" s="54">
        <v>11.838962240185699</v>
      </c>
      <c r="N6367">
        <v>611</v>
      </c>
      <c r="O6367">
        <v>5452</v>
      </c>
      <c r="P6367">
        <v>4.0455669703136703</v>
      </c>
    </row>
    <row r="6368" spans="1:16" x14ac:dyDescent="0.25">
      <c r="A6368" s="20" t="s">
        <v>13345</v>
      </c>
      <c r="B6368">
        <v>5</v>
      </c>
      <c r="C6368" t="s">
        <v>73</v>
      </c>
      <c r="D6368" t="s">
        <v>88</v>
      </c>
      <c r="E6368" t="s">
        <v>92</v>
      </c>
      <c r="F6368" t="s">
        <v>38</v>
      </c>
      <c r="G6368">
        <v>4</v>
      </c>
      <c r="H6368">
        <v>3</v>
      </c>
      <c r="I6368">
        <v>2014</v>
      </c>
      <c r="J6368" t="s">
        <v>51</v>
      </c>
      <c r="K6368">
        <v>10.4</v>
      </c>
      <c r="L6368">
        <v>9.7321301046959192</v>
      </c>
      <c r="M6368" s="54">
        <v>11.093895806466801</v>
      </c>
      <c r="N6368">
        <v>829</v>
      </c>
      <c r="O6368">
        <v>7883</v>
      </c>
      <c r="P6368">
        <v>3.47314355823594</v>
      </c>
    </row>
    <row r="6369" spans="1:16" x14ac:dyDescent="0.25">
      <c r="A6369" s="20" t="s">
        <v>13346</v>
      </c>
      <c r="B6369">
        <v>5</v>
      </c>
      <c r="C6369" t="s">
        <v>73</v>
      </c>
      <c r="D6369" t="s">
        <v>88</v>
      </c>
      <c r="E6369" t="s">
        <v>92</v>
      </c>
      <c r="F6369" t="s">
        <v>38</v>
      </c>
      <c r="G6369">
        <v>5</v>
      </c>
      <c r="H6369">
        <v>3</v>
      </c>
      <c r="I6369">
        <v>2014</v>
      </c>
      <c r="J6369" t="s">
        <v>51</v>
      </c>
      <c r="K6369">
        <v>19.100000000000001</v>
      </c>
      <c r="L6369">
        <v>18.4509570750051</v>
      </c>
      <c r="M6369" s="54">
        <v>19.8183084876202</v>
      </c>
      <c r="N6369">
        <v>2553</v>
      </c>
      <c r="O6369">
        <v>12910</v>
      </c>
      <c r="P6369">
        <v>1.9791312333191999</v>
      </c>
    </row>
    <row r="6370" spans="1:16" x14ac:dyDescent="0.25">
      <c r="A6370" s="20" t="s">
        <v>13347</v>
      </c>
      <c r="B6370">
        <v>5</v>
      </c>
      <c r="C6370" t="s">
        <v>73</v>
      </c>
      <c r="D6370" t="s">
        <v>88</v>
      </c>
      <c r="E6370" t="s">
        <v>93</v>
      </c>
      <c r="F6370" t="s">
        <v>42</v>
      </c>
      <c r="G6370">
        <v>1</v>
      </c>
      <c r="H6370">
        <v>4</v>
      </c>
      <c r="I6370">
        <v>2014</v>
      </c>
      <c r="J6370" t="s">
        <v>52</v>
      </c>
      <c r="K6370" t="s">
        <v>44</v>
      </c>
      <c r="L6370" t="s">
        <v>44</v>
      </c>
      <c r="M6370" s="54" t="s">
        <v>44</v>
      </c>
      <c r="N6370">
        <v>15</v>
      </c>
      <c r="O6370">
        <v>146</v>
      </c>
      <c r="P6370">
        <v>25.8198889747161</v>
      </c>
    </row>
    <row r="6371" spans="1:16" x14ac:dyDescent="0.25">
      <c r="A6371" s="20" t="s">
        <v>13348</v>
      </c>
      <c r="B6371">
        <v>5</v>
      </c>
      <c r="C6371" t="s">
        <v>73</v>
      </c>
      <c r="D6371" t="s">
        <v>88</v>
      </c>
      <c r="E6371" t="s">
        <v>93</v>
      </c>
      <c r="F6371" t="s">
        <v>42</v>
      </c>
      <c r="G6371">
        <v>2</v>
      </c>
      <c r="H6371">
        <v>4</v>
      </c>
      <c r="I6371">
        <v>2014</v>
      </c>
      <c r="J6371" t="s">
        <v>52</v>
      </c>
      <c r="K6371">
        <v>19</v>
      </c>
      <c r="L6371">
        <v>15.39601169496</v>
      </c>
      <c r="M6371" s="54">
        <v>23.403453040642098</v>
      </c>
      <c r="N6371">
        <v>72</v>
      </c>
      <c r="O6371">
        <v>384</v>
      </c>
      <c r="P6371">
        <v>11.7851130197758</v>
      </c>
    </row>
    <row r="6372" spans="1:16" x14ac:dyDescent="0.25">
      <c r="A6372" s="20" t="s">
        <v>13349</v>
      </c>
      <c r="B6372">
        <v>5</v>
      </c>
      <c r="C6372" t="s">
        <v>73</v>
      </c>
      <c r="D6372" t="s">
        <v>88</v>
      </c>
      <c r="E6372" t="s">
        <v>93</v>
      </c>
      <c r="F6372" t="s">
        <v>42</v>
      </c>
      <c r="G6372">
        <v>3</v>
      </c>
      <c r="H6372">
        <v>4</v>
      </c>
      <c r="I6372">
        <v>2014</v>
      </c>
      <c r="J6372" t="s">
        <v>52</v>
      </c>
      <c r="K6372">
        <v>8.1999999999999993</v>
      </c>
      <c r="L6372">
        <v>6.2325960120951001</v>
      </c>
      <c r="M6372" s="54">
        <v>10.620558618558199</v>
      </c>
      <c r="N6372">
        <v>54</v>
      </c>
      <c r="O6372">
        <v>636</v>
      </c>
      <c r="P6372">
        <v>13.6082763487954</v>
      </c>
    </row>
    <row r="6373" spans="1:16" x14ac:dyDescent="0.25">
      <c r="A6373" s="20" t="s">
        <v>13350</v>
      </c>
      <c r="B6373">
        <v>5</v>
      </c>
      <c r="C6373" t="s">
        <v>73</v>
      </c>
      <c r="D6373" t="s">
        <v>88</v>
      </c>
      <c r="E6373" t="s">
        <v>93</v>
      </c>
      <c r="F6373" t="s">
        <v>42</v>
      </c>
      <c r="G6373">
        <v>4</v>
      </c>
      <c r="H6373">
        <v>4</v>
      </c>
      <c r="I6373">
        <v>2014</v>
      </c>
      <c r="J6373" t="s">
        <v>52</v>
      </c>
      <c r="K6373">
        <v>15.8</v>
      </c>
      <c r="L6373">
        <v>13.5337692621231</v>
      </c>
      <c r="M6373" s="54">
        <v>18.358985459029</v>
      </c>
      <c r="N6373">
        <v>143</v>
      </c>
      <c r="O6373">
        <v>915</v>
      </c>
      <c r="P6373">
        <v>8.36242010007091</v>
      </c>
    </row>
    <row r="6374" spans="1:16" x14ac:dyDescent="0.25">
      <c r="A6374" s="20" t="s">
        <v>13351</v>
      </c>
      <c r="B6374">
        <v>5</v>
      </c>
      <c r="C6374" t="s">
        <v>73</v>
      </c>
      <c r="D6374" t="s">
        <v>88</v>
      </c>
      <c r="E6374" t="s">
        <v>93</v>
      </c>
      <c r="F6374" t="s">
        <v>42</v>
      </c>
      <c r="G6374">
        <v>5</v>
      </c>
      <c r="H6374">
        <v>4</v>
      </c>
      <c r="I6374">
        <v>2014</v>
      </c>
      <c r="J6374" t="s">
        <v>52</v>
      </c>
      <c r="K6374">
        <v>5.2</v>
      </c>
      <c r="L6374">
        <v>3.50855276216214</v>
      </c>
      <c r="M6374" s="54">
        <v>7.3752428166106103</v>
      </c>
      <c r="N6374">
        <v>29</v>
      </c>
      <c r="O6374">
        <v>520</v>
      </c>
      <c r="P6374">
        <v>18.569533817705199</v>
      </c>
    </row>
    <row r="6375" spans="1:16" x14ac:dyDescent="0.25">
      <c r="A6375" s="20" t="s">
        <v>13352</v>
      </c>
      <c r="B6375">
        <v>5</v>
      </c>
      <c r="C6375" t="s">
        <v>73</v>
      </c>
      <c r="D6375" t="s">
        <v>88</v>
      </c>
      <c r="E6375" t="s">
        <v>93</v>
      </c>
      <c r="F6375" t="s">
        <v>42</v>
      </c>
      <c r="G6375">
        <v>1</v>
      </c>
      <c r="H6375">
        <v>4</v>
      </c>
      <c r="I6375">
        <v>2014</v>
      </c>
      <c r="J6375" t="s">
        <v>34</v>
      </c>
      <c r="K6375">
        <v>9.9</v>
      </c>
      <c r="L6375">
        <v>8.8227165448434892</v>
      </c>
      <c r="M6375" s="54">
        <v>11.1204531624235</v>
      </c>
      <c r="N6375">
        <v>309</v>
      </c>
      <c r="O6375">
        <v>3485</v>
      </c>
      <c r="P6375">
        <v>5.6888012398857404</v>
      </c>
    </row>
    <row r="6376" spans="1:16" x14ac:dyDescent="0.25">
      <c r="A6376" s="20" t="s">
        <v>13353</v>
      </c>
      <c r="B6376">
        <v>5</v>
      </c>
      <c r="C6376" t="s">
        <v>73</v>
      </c>
      <c r="D6376" t="s">
        <v>88</v>
      </c>
      <c r="E6376" t="s">
        <v>93</v>
      </c>
      <c r="F6376" t="s">
        <v>42</v>
      </c>
      <c r="G6376">
        <v>1</v>
      </c>
      <c r="H6376">
        <v>4</v>
      </c>
      <c r="I6376">
        <v>2014</v>
      </c>
      <c r="J6376" t="s">
        <v>53</v>
      </c>
      <c r="K6376" t="s">
        <v>44</v>
      </c>
      <c r="L6376" t="s">
        <v>44</v>
      </c>
      <c r="M6376" s="54" t="s">
        <v>44</v>
      </c>
      <c r="N6376">
        <v>3</v>
      </c>
      <c r="O6376">
        <v>43</v>
      </c>
      <c r="P6376">
        <v>57.735026918962603</v>
      </c>
    </row>
    <row r="6377" spans="1:16" x14ac:dyDescent="0.25">
      <c r="A6377" s="20" t="s">
        <v>13354</v>
      </c>
      <c r="B6377">
        <v>5</v>
      </c>
      <c r="C6377" t="s">
        <v>73</v>
      </c>
      <c r="D6377" t="s">
        <v>88</v>
      </c>
      <c r="E6377" t="s">
        <v>93</v>
      </c>
      <c r="F6377" t="s">
        <v>42</v>
      </c>
      <c r="G6377">
        <v>2</v>
      </c>
      <c r="H6377">
        <v>4</v>
      </c>
      <c r="I6377">
        <v>2014</v>
      </c>
      <c r="J6377" t="s">
        <v>53</v>
      </c>
      <c r="K6377" t="s">
        <v>44</v>
      </c>
      <c r="L6377" t="s">
        <v>44</v>
      </c>
      <c r="M6377" s="54" t="s">
        <v>44</v>
      </c>
      <c r="N6377">
        <v>20</v>
      </c>
      <c r="O6377">
        <v>235</v>
      </c>
      <c r="P6377">
        <v>22.360679774997902</v>
      </c>
    </row>
    <row r="6378" spans="1:16" x14ac:dyDescent="0.25">
      <c r="A6378" s="20" t="s">
        <v>13355</v>
      </c>
      <c r="B6378">
        <v>5</v>
      </c>
      <c r="C6378" t="s">
        <v>73</v>
      </c>
      <c r="D6378" t="s">
        <v>88</v>
      </c>
      <c r="E6378" t="s">
        <v>93</v>
      </c>
      <c r="F6378" t="s">
        <v>42</v>
      </c>
      <c r="G6378">
        <v>3</v>
      </c>
      <c r="H6378">
        <v>4</v>
      </c>
      <c r="I6378">
        <v>2014</v>
      </c>
      <c r="J6378" t="s">
        <v>53</v>
      </c>
      <c r="K6378">
        <v>8.5</v>
      </c>
      <c r="L6378">
        <v>6.3173225851838897</v>
      </c>
      <c r="M6378" s="54">
        <v>11.191731924071</v>
      </c>
      <c r="N6378">
        <v>47</v>
      </c>
      <c r="O6378">
        <v>552</v>
      </c>
      <c r="P6378">
        <v>14.5864991497895</v>
      </c>
    </row>
    <row r="6379" spans="1:16" x14ac:dyDescent="0.25">
      <c r="A6379" s="20" t="s">
        <v>13356</v>
      </c>
      <c r="B6379">
        <v>5</v>
      </c>
      <c r="C6379" t="s">
        <v>73</v>
      </c>
      <c r="D6379" t="s">
        <v>88</v>
      </c>
      <c r="E6379" t="s">
        <v>93</v>
      </c>
      <c r="F6379" t="s">
        <v>42</v>
      </c>
      <c r="G6379">
        <v>4</v>
      </c>
      <c r="H6379">
        <v>4</v>
      </c>
      <c r="I6379">
        <v>2014</v>
      </c>
      <c r="J6379" t="s">
        <v>53</v>
      </c>
      <c r="K6379">
        <v>8.8000000000000007</v>
      </c>
      <c r="L6379">
        <v>7.3479368475779099</v>
      </c>
      <c r="M6379" s="54">
        <v>10.5248704423406</v>
      </c>
      <c r="N6379">
        <v>115</v>
      </c>
      <c r="O6379">
        <v>1259</v>
      </c>
      <c r="P6379">
        <v>9.3250480824031392</v>
      </c>
    </row>
    <row r="6380" spans="1:16" x14ac:dyDescent="0.25">
      <c r="A6380" s="20" t="s">
        <v>13357</v>
      </c>
      <c r="B6380">
        <v>5</v>
      </c>
      <c r="C6380" t="s">
        <v>73</v>
      </c>
      <c r="D6380" t="s">
        <v>88</v>
      </c>
      <c r="E6380" t="s">
        <v>93</v>
      </c>
      <c r="F6380" t="s">
        <v>42</v>
      </c>
      <c r="G6380">
        <v>5</v>
      </c>
      <c r="H6380">
        <v>4</v>
      </c>
      <c r="I6380">
        <v>2014</v>
      </c>
      <c r="J6380" t="s">
        <v>53</v>
      </c>
      <c r="K6380">
        <v>12</v>
      </c>
      <c r="L6380">
        <v>10.8777133065268</v>
      </c>
      <c r="M6380" s="54">
        <v>13.279761581414199</v>
      </c>
      <c r="N6380">
        <v>361</v>
      </c>
      <c r="O6380">
        <v>2940</v>
      </c>
      <c r="P6380">
        <v>5.2631578947368398</v>
      </c>
    </row>
    <row r="6381" spans="1:16" x14ac:dyDescent="0.25">
      <c r="A6381" s="20" t="s">
        <v>13358</v>
      </c>
      <c r="B6381">
        <v>5</v>
      </c>
      <c r="C6381" t="s">
        <v>73</v>
      </c>
      <c r="D6381" t="s">
        <v>88</v>
      </c>
      <c r="E6381" t="s">
        <v>93</v>
      </c>
      <c r="F6381" t="s">
        <v>42</v>
      </c>
      <c r="G6381">
        <v>2</v>
      </c>
      <c r="H6381">
        <v>4</v>
      </c>
      <c r="I6381">
        <v>2014</v>
      </c>
      <c r="J6381" t="s">
        <v>34</v>
      </c>
      <c r="K6381">
        <v>14.8</v>
      </c>
      <c r="L6381">
        <v>13.8650806555326</v>
      </c>
      <c r="M6381" s="54">
        <v>15.7327709275838</v>
      </c>
      <c r="N6381">
        <v>934</v>
      </c>
      <c r="O6381">
        <v>6722</v>
      </c>
      <c r="P6381">
        <v>3.2720999550184402</v>
      </c>
    </row>
    <row r="6382" spans="1:16" x14ac:dyDescent="0.25">
      <c r="A6382" s="20" t="s">
        <v>13359</v>
      </c>
      <c r="B6382">
        <v>5</v>
      </c>
      <c r="C6382" t="s">
        <v>73</v>
      </c>
      <c r="D6382" t="s">
        <v>88</v>
      </c>
      <c r="E6382" t="s">
        <v>93</v>
      </c>
      <c r="F6382" t="s">
        <v>42</v>
      </c>
      <c r="G6382">
        <v>1</v>
      </c>
      <c r="H6382">
        <v>4</v>
      </c>
      <c r="I6382">
        <v>2014</v>
      </c>
      <c r="J6382" t="s">
        <v>54</v>
      </c>
      <c r="K6382" t="s">
        <v>44</v>
      </c>
      <c r="L6382" t="s">
        <v>44</v>
      </c>
      <c r="M6382" s="54" t="s">
        <v>44</v>
      </c>
      <c r="N6382">
        <v>5</v>
      </c>
      <c r="O6382">
        <v>33</v>
      </c>
      <c r="P6382">
        <v>44.721359549995803</v>
      </c>
    </row>
    <row r="6383" spans="1:16" x14ac:dyDescent="0.25">
      <c r="A6383" s="20" t="s">
        <v>13360</v>
      </c>
      <c r="B6383">
        <v>5</v>
      </c>
      <c r="C6383" t="s">
        <v>73</v>
      </c>
      <c r="D6383" t="s">
        <v>88</v>
      </c>
      <c r="E6383" t="s">
        <v>93</v>
      </c>
      <c r="F6383" t="s">
        <v>42</v>
      </c>
      <c r="G6383">
        <v>2</v>
      </c>
      <c r="H6383">
        <v>4</v>
      </c>
      <c r="I6383">
        <v>2014</v>
      </c>
      <c r="J6383" t="s">
        <v>54</v>
      </c>
      <c r="K6383" t="s">
        <v>44</v>
      </c>
      <c r="L6383" t="s">
        <v>44</v>
      </c>
      <c r="M6383" s="54" t="s">
        <v>44</v>
      </c>
      <c r="N6383">
        <v>9</v>
      </c>
      <c r="O6383">
        <v>93</v>
      </c>
      <c r="P6383">
        <v>33.3333333333333</v>
      </c>
    </row>
    <row r="6384" spans="1:16" x14ac:dyDescent="0.25">
      <c r="A6384" s="20" t="s">
        <v>13361</v>
      </c>
      <c r="B6384">
        <v>5</v>
      </c>
      <c r="C6384" t="s">
        <v>73</v>
      </c>
      <c r="D6384" t="s">
        <v>88</v>
      </c>
      <c r="E6384" t="s">
        <v>93</v>
      </c>
      <c r="F6384" t="s">
        <v>42</v>
      </c>
      <c r="G6384">
        <v>3</v>
      </c>
      <c r="H6384">
        <v>4</v>
      </c>
      <c r="I6384">
        <v>2014</v>
      </c>
      <c r="J6384" t="s">
        <v>54</v>
      </c>
      <c r="K6384" t="s">
        <v>44</v>
      </c>
      <c r="L6384" t="s">
        <v>44</v>
      </c>
      <c r="M6384" s="54" t="s">
        <v>44</v>
      </c>
      <c r="N6384">
        <v>39</v>
      </c>
      <c r="O6384">
        <v>184</v>
      </c>
      <c r="P6384">
        <v>16.012815380508702</v>
      </c>
    </row>
    <row r="6385" spans="1:16" x14ac:dyDescent="0.25">
      <c r="A6385" s="20" t="s">
        <v>13362</v>
      </c>
      <c r="B6385">
        <v>5</v>
      </c>
      <c r="C6385" t="s">
        <v>73</v>
      </c>
      <c r="D6385" t="s">
        <v>88</v>
      </c>
      <c r="E6385" t="s">
        <v>93</v>
      </c>
      <c r="F6385" t="s">
        <v>42</v>
      </c>
      <c r="G6385">
        <v>4</v>
      </c>
      <c r="H6385">
        <v>4</v>
      </c>
      <c r="I6385">
        <v>2014</v>
      </c>
      <c r="J6385" t="s">
        <v>54</v>
      </c>
      <c r="K6385">
        <v>18.600000000000001</v>
      </c>
      <c r="L6385">
        <v>13.9160898362094</v>
      </c>
      <c r="M6385" s="54">
        <v>24.5845039155694</v>
      </c>
      <c r="N6385">
        <v>40</v>
      </c>
      <c r="O6385">
        <v>210</v>
      </c>
      <c r="P6385">
        <v>15.8113883008419</v>
      </c>
    </row>
    <row r="6386" spans="1:16" x14ac:dyDescent="0.25">
      <c r="A6386" s="20" t="s">
        <v>13363</v>
      </c>
      <c r="B6386">
        <v>5</v>
      </c>
      <c r="C6386" t="s">
        <v>73</v>
      </c>
      <c r="D6386" t="s">
        <v>88</v>
      </c>
      <c r="E6386" t="s">
        <v>93</v>
      </c>
      <c r="F6386" t="s">
        <v>42</v>
      </c>
      <c r="G6386">
        <v>5</v>
      </c>
      <c r="H6386">
        <v>4</v>
      </c>
      <c r="I6386">
        <v>2014</v>
      </c>
      <c r="J6386" t="s">
        <v>54</v>
      </c>
      <c r="K6386" t="s">
        <v>44</v>
      </c>
      <c r="L6386" t="s">
        <v>44</v>
      </c>
      <c r="M6386" s="54" t="s">
        <v>44</v>
      </c>
      <c r="N6386">
        <v>3</v>
      </c>
      <c r="O6386">
        <v>70</v>
      </c>
      <c r="P6386">
        <v>57.735026918962603</v>
      </c>
    </row>
    <row r="6387" spans="1:16" x14ac:dyDescent="0.25">
      <c r="A6387" s="20" t="s">
        <v>13364</v>
      </c>
      <c r="B6387">
        <v>5</v>
      </c>
      <c r="C6387" t="s">
        <v>73</v>
      </c>
      <c r="D6387" t="s">
        <v>88</v>
      </c>
      <c r="E6387" t="s">
        <v>93</v>
      </c>
      <c r="F6387" t="s">
        <v>42</v>
      </c>
      <c r="G6387">
        <v>3</v>
      </c>
      <c r="H6387">
        <v>4</v>
      </c>
      <c r="I6387">
        <v>2014</v>
      </c>
      <c r="J6387" t="s">
        <v>34</v>
      </c>
      <c r="K6387">
        <v>13.2</v>
      </c>
      <c r="L6387">
        <v>12.432039511414001</v>
      </c>
      <c r="M6387" s="54">
        <v>13.942169060010499</v>
      </c>
      <c r="N6387">
        <v>1107</v>
      </c>
      <c r="O6387">
        <v>8902</v>
      </c>
      <c r="P6387">
        <v>3.0055654488914398</v>
      </c>
    </row>
    <row r="6388" spans="1:16" x14ac:dyDescent="0.25">
      <c r="A6388" s="20" t="s">
        <v>13365</v>
      </c>
      <c r="B6388">
        <v>5</v>
      </c>
      <c r="C6388" t="s">
        <v>73</v>
      </c>
      <c r="D6388" t="s">
        <v>88</v>
      </c>
      <c r="E6388" t="s">
        <v>93</v>
      </c>
      <c r="F6388" t="s">
        <v>42</v>
      </c>
      <c r="G6388">
        <v>1</v>
      </c>
      <c r="H6388">
        <v>4</v>
      </c>
      <c r="I6388">
        <v>2014</v>
      </c>
      <c r="J6388" t="s">
        <v>55</v>
      </c>
      <c r="K6388">
        <v>8</v>
      </c>
      <c r="L6388">
        <v>6.1276879469805197</v>
      </c>
      <c r="M6388" s="54">
        <v>10.258635983184099</v>
      </c>
      <c r="N6388">
        <v>57</v>
      </c>
      <c r="O6388">
        <v>687</v>
      </c>
      <c r="P6388">
        <v>13.245323570650401</v>
      </c>
    </row>
    <row r="6389" spans="1:16" x14ac:dyDescent="0.25">
      <c r="A6389" s="20" t="s">
        <v>13366</v>
      </c>
      <c r="B6389">
        <v>5</v>
      </c>
      <c r="C6389" t="s">
        <v>73</v>
      </c>
      <c r="D6389" t="s">
        <v>88</v>
      </c>
      <c r="E6389" t="s">
        <v>93</v>
      </c>
      <c r="F6389" t="s">
        <v>42</v>
      </c>
      <c r="G6389">
        <v>2</v>
      </c>
      <c r="H6389">
        <v>4</v>
      </c>
      <c r="I6389">
        <v>2014</v>
      </c>
      <c r="J6389" t="s">
        <v>55</v>
      </c>
      <c r="K6389" t="s">
        <v>44</v>
      </c>
      <c r="L6389" t="s">
        <v>44</v>
      </c>
      <c r="M6389" s="54" t="s">
        <v>44</v>
      </c>
      <c r="N6389">
        <v>99</v>
      </c>
      <c r="O6389">
        <v>930</v>
      </c>
      <c r="P6389">
        <v>10.050378152592099</v>
      </c>
    </row>
    <row r="6390" spans="1:16" x14ac:dyDescent="0.25">
      <c r="A6390" s="20" t="s">
        <v>13367</v>
      </c>
      <c r="B6390">
        <v>5</v>
      </c>
      <c r="C6390" t="s">
        <v>73</v>
      </c>
      <c r="D6390" t="s">
        <v>88</v>
      </c>
      <c r="E6390" t="s">
        <v>93</v>
      </c>
      <c r="F6390" t="s">
        <v>42</v>
      </c>
      <c r="G6390">
        <v>3</v>
      </c>
      <c r="H6390">
        <v>4</v>
      </c>
      <c r="I6390">
        <v>2014</v>
      </c>
      <c r="J6390" t="s">
        <v>55</v>
      </c>
      <c r="K6390">
        <v>12.1</v>
      </c>
      <c r="L6390">
        <v>10.4138782492297</v>
      </c>
      <c r="M6390" s="54">
        <v>13.918784161141</v>
      </c>
      <c r="N6390">
        <v>166</v>
      </c>
      <c r="O6390">
        <v>1371</v>
      </c>
      <c r="P6390">
        <v>7.7615052570633303</v>
      </c>
    </row>
    <row r="6391" spans="1:16" x14ac:dyDescent="0.25">
      <c r="A6391" s="20" t="s">
        <v>13368</v>
      </c>
      <c r="B6391">
        <v>5</v>
      </c>
      <c r="C6391" t="s">
        <v>73</v>
      </c>
      <c r="D6391" t="s">
        <v>88</v>
      </c>
      <c r="E6391" t="s">
        <v>93</v>
      </c>
      <c r="F6391" t="s">
        <v>42</v>
      </c>
      <c r="G6391">
        <v>4</v>
      </c>
      <c r="H6391">
        <v>4</v>
      </c>
      <c r="I6391">
        <v>2014</v>
      </c>
      <c r="J6391" t="s">
        <v>55</v>
      </c>
      <c r="K6391">
        <v>11.9</v>
      </c>
      <c r="L6391">
        <v>10.6019799082065</v>
      </c>
      <c r="M6391" s="54">
        <v>13.3929698286353</v>
      </c>
      <c r="N6391">
        <v>254</v>
      </c>
      <c r="O6391">
        <v>2067</v>
      </c>
      <c r="P6391">
        <v>6.2745580513815904</v>
      </c>
    </row>
    <row r="6392" spans="1:16" x14ac:dyDescent="0.25">
      <c r="A6392" s="20" t="s">
        <v>13369</v>
      </c>
      <c r="B6392">
        <v>5</v>
      </c>
      <c r="C6392" t="s">
        <v>73</v>
      </c>
      <c r="D6392" t="s">
        <v>88</v>
      </c>
      <c r="E6392" t="s">
        <v>93</v>
      </c>
      <c r="F6392" t="s">
        <v>42</v>
      </c>
      <c r="G6392">
        <v>5</v>
      </c>
      <c r="H6392">
        <v>4</v>
      </c>
      <c r="I6392">
        <v>2014</v>
      </c>
      <c r="J6392" t="s">
        <v>55</v>
      </c>
      <c r="K6392">
        <v>12.5</v>
      </c>
      <c r="L6392">
        <v>10.967531594926699</v>
      </c>
      <c r="M6392" s="54">
        <v>14.1302678847095</v>
      </c>
      <c r="N6392">
        <v>217</v>
      </c>
      <c r="O6392">
        <v>1715</v>
      </c>
      <c r="P6392">
        <v>6.7884423330213099</v>
      </c>
    </row>
    <row r="6393" spans="1:16" x14ac:dyDescent="0.25">
      <c r="A6393" s="20" t="s">
        <v>13370</v>
      </c>
      <c r="B6393">
        <v>5</v>
      </c>
      <c r="C6393" t="s">
        <v>73</v>
      </c>
      <c r="D6393" t="s">
        <v>88</v>
      </c>
      <c r="E6393" t="s">
        <v>93</v>
      </c>
      <c r="F6393" t="s">
        <v>42</v>
      </c>
      <c r="G6393">
        <v>4</v>
      </c>
      <c r="H6393">
        <v>4</v>
      </c>
      <c r="I6393">
        <v>2014</v>
      </c>
      <c r="J6393" t="s">
        <v>34</v>
      </c>
      <c r="K6393">
        <v>10.8</v>
      </c>
      <c r="L6393">
        <v>10.212086696053801</v>
      </c>
      <c r="M6393" s="54">
        <v>11.353319534202299</v>
      </c>
      <c r="N6393">
        <v>1323</v>
      </c>
      <c r="O6393">
        <v>12840</v>
      </c>
      <c r="P6393">
        <v>2.74928699614108</v>
      </c>
    </row>
    <row r="6394" spans="1:16" x14ac:dyDescent="0.25">
      <c r="A6394" s="20" t="s">
        <v>13371</v>
      </c>
      <c r="B6394">
        <v>5</v>
      </c>
      <c r="C6394" t="s">
        <v>73</v>
      </c>
      <c r="D6394" t="s">
        <v>88</v>
      </c>
      <c r="E6394" t="s">
        <v>93</v>
      </c>
      <c r="F6394" t="s">
        <v>42</v>
      </c>
      <c r="G6394">
        <v>1</v>
      </c>
      <c r="H6394">
        <v>4</v>
      </c>
      <c r="I6394">
        <v>2014</v>
      </c>
      <c r="J6394" t="s">
        <v>56</v>
      </c>
      <c r="K6394" t="s">
        <v>44</v>
      </c>
      <c r="L6394" t="s">
        <v>44</v>
      </c>
      <c r="M6394" s="54" t="s">
        <v>44</v>
      </c>
      <c r="N6394">
        <v>2</v>
      </c>
      <c r="O6394">
        <v>18</v>
      </c>
      <c r="P6394">
        <v>70.710678118654698</v>
      </c>
    </row>
    <row r="6395" spans="1:16" x14ac:dyDescent="0.25">
      <c r="A6395" s="20" t="s">
        <v>13372</v>
      </c>
      <c r="B6395">
        <v>5</v>
      </c>
      <c r="C6395" t="s">
        <v>73</v>
      </c>
      <c r="D6395" t="s">
        <v>88</v>
      </c>
      <c r="E6395" t="s">
        <v>93</v>
      </c>
      <c r="F6395" t="s">
        <v>42</v>
      </c>
      <c r="G6395">
        <v>2</v>
      </c>
      <c r="H6395">
        <v>4</v>
      </c>
      <c r="I6395">
        <v>2014</v>
      </c>
      <c r="J6395" t="s">
        <v>56</v>
      </c>
      <c r="K6395" t="s">
        <v>44</v>
      </c>
      <c r="L6395" t="s">
        <v>44</v>
      </c>
      <c r="M6395" s="54" t="s">
        <v>44</v>
      </c>
      <c r="N6395">
        <v>6</v>
      </c>
      <c r="O6395">
        <v>32</v>
      </c>
      <c r="P6395">
        <v>40.824829046386299</v>
      </c>
    </row>
    <row r="6396" spans="1:16" x14ac:dyDescent="0.25">
      <c r="A6396" s="20" t="s">
        <v>13373</v>
      </c>
      <c r="B6396">
        <v>5</v>
      </c>
      <c r="C6396" t="s">
        <v>73</v>
      </c>
      <c r="D6396" t="s">
        <v>88</v>
      </c>
      <c r="E6396" t="s">
        <v>93</v>
      </c>
      <c r="F6396" t="s">
        <v>42</v>
      </c>
      <c r="G6396">
        <v>3</v>
      </c>
      <c r="H6396">
        <v>4</v>
      </c>
      <c r="I6396">
        <v>2014</v>
      </c>
      <c r="J6396" t="s">
        <v>56</v>
      </c>
      <c r="K6396" t="s">
        <v>44</v>
      </c>
      <c r="L6396" t="s">
        <v>44</v>
      </c>
      <c r="M6396" s="54" t="s">
        <v>44</v>
      </c>
      <c r="N6396">
        <v>17</v>
      </c>
      <c r="O6396">
        <v>84</v>
      </c>
      <c r="P6396">
        <v>24.253562503633301</v>
      </c>
    </row>
    <row r="6397" spans="1:16" x14ac:dyDescent="0.25">
      <c r="A6397" s="20" t="s">
        <v>13374</v>
      </c>
      <c r="B6397">
        <v>5</v>
      </c>
      <c r="C6397" t="s">
        <v>73</v>
      </c>
      <c r="D6397" t="s">
        <v>88</v>
      </c>
      <c r="E6397" t="s">
        <v>93</v>
      </c>
      <c r="F6397" t="s">
        <v>42</v>
      </c>
      <c r="G6397">
        <v>4</v>
      </c>
      <c r="H6397">
        <v>4</v>
      </c>
      <c r="I6397">
        <v>2014</v>
      </c>
      <c r="J6397" t="s">
        <v>56</v>
      </c>
      <c r="K6397" t="s">
        <v>44</v>
      </c>
      <c r="L6397" t="s">
        <v>44</v>
      </c>
      <c r="M6397" s="54" t="s">
        <v>44</v>
      </c>
      <c r="N6397">
        <v>3</v>
      </c>
      <c r="O6397">
        <v>156</v>
      </c>
      <c r="P6397">
        <v>57.735026918962603</v>
      </c>
    </row>
    <row r="6398" spans="1:16" x14ac:dyDescent="0.25">
      <c r="A6398" s="20" t="s">
        <v>13375</v>
      </c>
      <c r="B6398">
        <v>5</v>
      </c>
      <c r="C6398" t="s">
        <v>73</v>
      </c>
      <c r="D6398" t="s">
        <v>88</v>
      </c>
      <c r="E6398" t="s">
        <v>93</v>
      </c>
      <c r="F6398" t="s">
        <v>42</v>
      </c>
      <c r="G6398">
        <v>5</v>
      </c>
      <c r="H6398">
        <v>4</v>
      </c>
      <c r="I6398">
        <v>2014</v>
      </c>
      <c r="J6398" t="s">
        <v>56</v>
      </c>
      <c r="K6398">
        <v>11.7</v>
      </c>
      <c r="L6398">
        <v>9.9502507302587997</v>
      </c>
      <c r="M6398" s="54">
        <v>13.6924568000472</v>
      </c>
      <c r="N6398">
        <v>137</v>
      </c>
      <c r="O6398">
        <v>1149</v>
      </c>
      <c r="P6398">
        <v>8.5435765771676095</v>
      </c>
    </row>
    <row r="6399" spans="1:16" x14ac:dyDescent="0.25">
      <c r="A6399" s="20" t="s">
        <v>13376</v>
      </c>
      <c r="B6399">
        <v>5</v>
      </c>
      <c r="C6399" t="s">
        <v>73</v>
      </c>
      <c r="D6399" t="s">
        <v>88</v>
      </c>
      <c r="E6399" t="s">
        <v>93</v>
      </c>
      <c r="F6399" t="s">
        <v>42</v>
      </c>
      <c r="G6399">
        <v>5</v>
      </c>
      <c r="H6399">
        <v>4</v>
      </c>
      <c r="I6399">
        <v>2014</v>
      </c>
      <c r="J6399" t="s">
        <v>34</v>
      </c>
      <c r="K6399">
        <v>13</v>
      </c>
      <c r="L6399">
        <v>12.6137522926239</v>
      </c>
      <c r="M6399" s="54">
        <v>13.377299777211899</v>
      </c>
      <c r="N6399">
        <v>3966</v>
      </c>
      <c r="O6399">
        <v>30602</v>
      </c>
      <c r="P6399">
        <v>1.5879018148092601</v>
      </c>
    </row>
    <row r="6400" spans="1:16" x14ac:dyDescent="0.25">
      <c r="A6400" s="20" t="s">
        <v>13377</v>
      </c>
      <c r="B6400">
        <v>5</v>
      </c>
      <c r="C6400" t="s">
        <v>73</v>
      </c>
      <c r="D6400" t="s">
        <v>88</v>
      </c>
      <c r="E6400" t="s">
        <v>93</v>
      </c>
      <c r="F6400" t="s">
        <v>42</v>
      </c>
      <c r="G6400">
        <v>1</v>
      </c>
      <c r="H6400">
        <v>4</v>
      </c>
      <c r="I6400">
        <v>2014</v>
      </c>
      <c r="J6400" t="s">
        <v>57</v>
      </c>
      <c r="K6400" t="s">
        <v>44</v>
      </c>
      <c r="L6400" t="s">
        <v>44</v>
      </c>
      <c r="M6400" s="54" t="s">
        <v>44</v>
      </c>
      <c r="N6400">
        <v>12</v>
      </c>
      <c r="O6400">
        <v>119</v>
      </c>
      <c r="P6400">
        <v>28.867513459481302</v>
      </c>
    </row>
    <row r="6401" spans="1:16" x14ac:dyDescent="0.25">
      <c r="A6401" s="20" t="s">
        <v>13378</v>
      </c>
      <c r="B6401">
        <v>5</v>
      </c>
      <c r="C6401" t="s">
        <v>73</v>
      </c>
      <c r="D6401" t="s">
        <v>88</v>
      </c>
      <c r="E6401" t="s">
        <v>93</v>
      </c>
      <c r="F6401" t="s">
        <v>42</v>
      </c>
      <c r="G6401">
        <v>2</v>
      </c>
      <c r="H6401">
        <v>4</v>
      </c>
      <c r="I6401">
        <v>2014</v>
      </c>
      <c r="J6401" t="s">
        <v>57</v>
      </c>
      <c r="K6401" t="s">
        <v>44</v>
      </c>
      <c r="L6401" t="s">
        <v>44</v>
      </c>
      <c r="M6401" s="54" t="s">
        <v>44</v>
      </c>
      <c r="N6401">
        <v>9</v>
      </c>
      <c r="O6401">
        <v>124</v>
      </c>
      <c r="P6401">
        <v>33.3333333333333</v>
      </c>
    </row>
    <row r="6402" spans="1:16" x14ac:dyDescent="0.25">
      <c r="A6402" s="20" t="s">
        <v>13379</v>
      </c>
      <c r="B6402">
        <v>5</v>
      </c>
      <c r="C6402" t="s">
        <v>73</v>
      </c>
      <c r="D6402" t="s">
        <v>88</v>
      </c>
      <c r="E6402" t="s">
        <v>93</v>
      </c>
      <c r="F6402" t="s">
        <v>42</v>
      </c>
      <c r="G6402">
        <v>3</v>
      </c>
      <c r="H6402">
        <v>4</v>
      </c>
      <c r="I6402">
        <v>2014</v>
      </c>
      <c r="J6402" t="s">
        <v>57</v>
      </c>
      <c r="K6402">
        <v>19.2</v>
      </c>
      <c r="L6402">
        <v>15.4527871427658</v>
      </c>
      <c r="M6402" s="54">
        <v>23.585367371045599</v>
      </c>
      <c r="N6402">
        <v>75</v>
      </c>
      <c r="O6402">
        <v>372</v>
      </c>
      <c r="P6402">
        <v>11.5470053837925</v>
      </c>
    </row>
    <row r="6403" spans="1:16" x14ac:dyDescent="0.25">
      <c r="A6403" s="20" t="s">
        <v>13380</v>
      </c>
      <c r="B6403">
        <v>5</v>
      </c>
      <c r="C6403" t="s">
        <v>73</v>
      </c>
      <c r="D6403" t="s">
        <v>88</v>
      </c>
      <c r="E6403" t="s">
        <v>93</v>
      </c>
      <c r="F6403" t="s">
        <v>42</v>
      </c>
      <c r="G6403">
        <v>4</v>
      </c>
      <c r="H6403">
        <v>4</v>
      </c>
      <c r="I6403">
        <v>2014</v>
      </c>
      <c r="J6403" t="s">
        <v>57</v>
      </c>
      <c r="K6403">
        <v>11.7</v>
      </c>
      <c r="L6403">
        <v>9.2752736472087491</v>
      </c>
      <c r="M6403" s="54">
        <v>14.5724617393393</v>
      </c>
      <c r="N6403">
        <v>70</v>
      </c>
      <c r="O6403">
        <v>588</v>
      </c>
      <c r="P6403">
        <v>11.952286093343901</v>
      </c>
    </row>
    <row r="6404" spans="1:16" x14ac:dyDescent="0.25">
      <c r="A6404" s="20" t="s">
        <v>13381</v>
      </c>
      <c r="B6404">
        <v>5</v>
      </c>
      <c r="C6404" t="s">
        <v>73</v>
      </c>
      <c r="D6404" t="s">
        <v>88</v>
      </c>
      <c r="E6404" t="s">
        <v>93</v>
      </c>
      <c r="F6404" t="s">
        <v>42</v>
      </c>
      <c r="G6404">
        <v>5</v>
      </c>
      <c r="H6404">
        <v>4</v>
      </c>
      <c r="I6404">
        <v>2014</v>
      </c>
      <c r="J6404" t="s">
        <v>57</v>
      </c>
      <c r="K6404" t="s">
        <v>44</v>
      </c>
      <c r="L6404" t="s">
        <v>44</v>
      </c>
      <c r="M6404" s="54" t="s">
        <v>44</v>
      </c>
      <c r="N6404">
        <v>56</v>
      </c>
      <c r="O6404">
        <v>474</v>
      </c>
      <c r="P6404">
        <v>13.363062095621199</v>
      </c>
    </row>
    <row r="6405" spans="1:16" x14ac:dyDescent="0.25">
      <c r="A6405" s="20" t="s">
        <v>13382</v>
      </c>
      <c r="B6405">
        <v>5</v>
      </c>
      <c r="C6405" t="s">
        <v>73</v>
      </c>
      <c r="D6405" t="s">
        <v>88</v>
      </c>
      <c r="E6405" t="s">
        <v>93</v>
      </c>
      <c r="F6405" t="s">
        <v>42</v>
      </c>
      <c r="G6405">
        <v>1</v>
      </c>
      <c r="H6405">
        <v>4</v>
      </c>
      <c r="I6405">
        <v>2014</v>
      </c>
      <c r="J6405" t="s">
        <v>58</v>
      </c>
      <c r="K6405">
        <v>7.4</v>
      </c>
      <c r="L6405">
        <v>5.8275417484922301</v>
      </c>
      <c r="M6405" s="54">
        <v>9.2663688268206297</v>
      </c>
      <c r="N6405">
        <v>71</v>
      </c>
      <c r="O6405">
        <v>969</v>
      </c>
      <c r="P6405">
        <v>11.8678165819385</v>
      </c>
    </row>
    <row r="6406" spans="1:16" x14ac:dyDescent="0.25">
      <c r="A6406" s="20" t="s">
        <v>13383</v>
      </c>
      <c r="B6406">
        <v>5</v>
      </c>
      <c r="C6406" t="s">
        <v>73</v>
      </c>
      <c r="D6406" t="s">
        <v>88</v>
      </c>
      <c r="E6406" t="s">
        <v>93</v>
      </c>
      <c r="F6406" t="s">
        <v>42</v>
      </c>
      <c r="G6406">
        <v>2</v>
      </c>
      <c r="H6406">
        <v>4</v>
      </c>
      <c r="I6406">
        <v>2014</v>
      </c>
      <c r="J6406" t="s">
        <v>58</v>
      </c>
      <c r="K6406">
        <v>5.7</v>
      </c>
      <c r="L6406">
        <v>4.34884142151164</v>
      </c>
      <c r="M6406" s="54">
        <v>7.2794462728636304</v>
      </c>
      <c r="N6406">
        <v>58</v>
      </c>
      <c r="O6406">
        <v>1035</v>
      </c>
      <c r="P6406">
        <v>13.130643285972299</v>
      </c>
    </row>
    <row r="6407" spans="1:16" x14ac:dyDescent="0.25">
      <c r="A6407" s="20" t="s">
        <v>13384</v>
      </c>
      <c r="B6407">
        <v>5</v>
      </c>
      <c r="C6407" t="s">
        <v>73</v>
      </c>
      <c r="D6407" t="s">
        <v>88</v>
      </c>
      <c r="E6407" t="s">
        <v>93</v>
      </c>
      <c r="F6407" t="s">
        <v>42</v>
      </c>
      <c r="G6407">
        <v>3</v>
      </c>
      <c r="H6407">
        <v>4</v>
      </c>
      <c r="I6407">
        <v>2014</v>
      </c>
      <c r="J6407" t="s">
        <v>58</v>
      </c>
      <c r="K6407">
        <v>7.6</v>
      </c>
      <c r="L6407">
        <v>6.5567876884974696</v>
      </c>
      <c r="M6407" s="54">
        <v>8.8633229553839801</v>
      </c>
      <c r="N6407">
        <v>163</v>
      </c>
      <c r="O6407">
        <v>2096</v>
      </c>
      <c r="P6407">
        <v>7.8326044998795696</v>
      </c>
    </row>
    <row r="6408" spans="1:16" x14ac:dyDescent="0.25">
      <c r="A6408" s="20" t="s">
        <v>13385</v>
      </c>
      <c r="B6408">
        <v>5</v>
      </c>
      <c r="C6408" t="s">
        <v>73</v>
      </c>
      <c r="D6408" t="s">
        <v>88</v>
      </c>
      <c r="E6408" t="s">
        <v>93</v>
      </c>
      <c r="F6408" t="s">
        <v>42</v>
      </c>
      <c r="G6408">
        <v>4</v>
      </c>
      <c r="H6408">
        <v>4</v>
      </c>
      <c r="I6408">
        <v>2014</v>
      </c>
      <c r="J6408" t="s">
        <v>58</v>
      </c>
      <c r="K6408">
        <v>12.4</v>
      </c>
      <c r="L6408">
        <v>11.342465062095201</v>
      </c>
      <c r="M6408" s="54">
        <v>13.504414293967001</v>
      </c>
      <c r="N6408">
        <v>448</v>
      </c>
      <c r="O6408">
        <v>3581</v>
      </c>
      <c r="P6408">
        <v>4.7245559126153402</v>
      </c>
    </row>
    <row r="6409" spans="1:16" x14ac:dyDescent="0.25">
      <c r="A6409" s="20" t="s">
        <v>13386</v>
      </c>
      <c r="B6409">
        <v>5</v>
      </c>
      <c r="C6409" t="s">
        <v>73</v>
      </c>
      <c r="D6409" t="s">
        <v>88</v>
      </c>
      <c r="E6409" t="s">
        <v>93</v>
      </c>
      <c r="F6409" t="s">
        <v>42</v>
      </c>
      <c r="G6409">
        <v>5</v>
      </c>
      <c r="H6409">
        <v>4</v>
      </c>
      <c r="I6409">
        <v>2014</v>
      </c>
      <c r="J6409" t="s">
        <v>58</v>
      </c>
      <c r="K6409">
        <v>13.5</v>
      </c>
      <c r="L6409">
        <v>12.772817434644899</v>
      </c>
      <c r="M6409" s="54">
        <v>14.3442471176004</v>
      </c>
      <c r="N6409">
        <v>1011</v>
      </c>
      <c r="O6409">
        <v>7247</v>
      </c>
      <c r="P6409">
        <v>3.1450273186121902</v>
      </c>
    </row>
    <row r="6410" spans="1:16" x14ac:dyDescent="0.25">
      <c r="A6410" s="20" t="s">
        <v>13387</v>
      </c>
      <c r="B6410">
        <v>5</v>
      </c>
      <c r="C6410" t="s">
        <v>73</v>
      </c>
      <c r="D6410" t="s">
        <v>88</v>
      </c>
      <c r="E6410" t="s">
        <v>93</v>
      </c>
      <c r="F6410" t="s">
        <v>42</v>
      </c>
      <c r="G6410">
        <v>1</v>
      </c>
      <c r="H6410">
        <v>4</v>
      </c>
      <c r="I6410">
        <v>2014</v>
      </c>
      <c r="J6410" t="s">
        <v>59</v>
      </c>
      <c r="K6410" t="s">
        <v>44</v>
      </c>
      <c r="L6410" t="s">
        <v>44</v>
      </c>
      <c r="M6410" s="54" t="s">
        <v>44</v>
      </c>
      <c r="N6410">
        <v>6</v>
      </c>
      <c r="O6410">
        <v>49</v>
      </c>
      <c r="P6410">
        <v>40.824829046386299</v>
      </c>
    </row>
    <row r="6411" spans="1:16" x14ac:dyDescent="0.25">
      <c r="A6411" s="20" t="s">
        <v>13388</v>
      </c>
      <c r="B6411">
        <v>5</v>
      </c>
      <c r="C6411" t="s">
        <v>73</v>
      </c>
      <c r="D6411" t="s">
        <v>88</v>
      </c>
      <c r="E6411" t="s">
        <v>93</v>
      </c>
      <c r="F6411" t="s">
        <v>42</v>
      </c>
      <c r="G6411">
        <v>2</v>
      </c>
      <c r="H6411">
        <v>4</v>
      </c>
      <c r="I6411">
        <v>2014</v>
      </c>
      <c r="J6411" t="s">
        <v>59</v>
      </c>
      <c r="K6411" t="s">
        <v>44</v>
      </c>
      <c r="L6411" t="s">
        <v>44</v>
      </c>
      <c r="M6411" s="54" t="s">
        <v>44</v>
      </c>
      <c r="N6411">
        <v>9</v>
      </c>
      <c r="O6411">
        <v>107</v>
      </c>
      <c r="P6411">
        <v>33.3333333333333</v>
      </c>
    </row>
    <row r="6412" spans="1:16" x14ac:dyDescent="0.25">
      <c r="A6412" s="20" t="s">
        <v>13389</v>
      </c>
      <c r="B6412">
        <v>5</v>
      </c>
      <c r="C6412" t="s">
        <v>73</v>
      </c>
      <c r="D6412" t="s">
        <v>88</v>
      </c>
      <c r="E6412" t="s">
        <v>93</v>
      </c>
      <c r="F6412" t="s">
        <v>42</v>
      </c>
      <c r="G6412">
        <v>3</v>
      </c>
      <c r="H6412">
        <v>4</v>
      </c>
      <c r="I6412">
        <v>2014</v>
      </c>
      <c r="J6412" t="s">
        <v>59</v>
      </c>
      <c r="K6412" t="s">
        <v>44</v>
      </c>
      <c r="L6412" t="s">
        <v>44</v>
      </c>
      <c r="M6412" s="54" t="s">
        <v>44</v>
      </c>
      <c r="N6412">
        <v>15</v>
      </c>
      <c r="O6412">
        <v>122</v>
      </c>
      <c r="P6412">
        <v>25.8198889747161</v>
      </c>
    </row>
    <row r="6413" spans="1:16" x14ac:dyDescent="0.25">
      <c r="A6413" s="20" t="s">
        <v>13390</v>
      </c>
      <c r="B6413">
        <v>5</v>
      </c>
      <c r="C6413" t="s">
        <v>73</v>
      </c>
      <c r="D6413" t="s">
        <v>88</v>
      </c>
      <c r="E6413" t="s">
        <v>93</v>
      </c>
      <c r="F6413" t="s">
        <v>42</v>
      </c>
      <c r="G6413">
        <v>4</v>
      </c>
      <c r="H6413">
        <v>4</v>
      </c>
      <c r="I6413">
        <v>2014</v>
      </c>
      <c r="J6413" t="s">
        <v>59</v>
      </c>
      <c r="K6413">
        <v>19.600000000000001</v>
      </c>
      <c r="L6413">
        <v>15.843262078761301</v>
      </c>
      <c r="M6413" s="54">
        <v>23.996187433411901</v>
      </c>
      <c r="N6413">
        <v>74</v>
      </c>
      <c r="O6413">
        <v>363</v>
      </c>
      <c r="P6413">
        <v>11.6247638743819</v>
      </c>
    </row>
    <row r="6414" spans="1:16" x14ac:dyDescent="0.25">
      <c r="A6414" s="20" t="s">
        <v>13391</v>
      </c>
      <c r="B6414">
        <v>5</v>
      </c>
      <c r="C6414" t="s">
        <v>73</v>
      </c>
      <c r="D6414" t="s">
        <v>88</v>
      </c>
      <c r="E6414" t="s">
        <v>93</v>
      </c>
      <c r="F6414" t="s">
        <v>42</v>
      </c>
      <c r="G6414">
        <v>5</v>
      </c>
      <c r="H6414">
        <v>4</v>
      </c>
      <c r="I6414">
        <v>2014</v>
      </c>
      <c r="J6414" t="s">
        <v>59</v>
      </c>
      <c r="K6414" t="s">
        <v>44</v>
      </c>
      <c r="L6414" t="s">
        <v>44</v>
      </c>
      <c r="M6414" s="54" t="s">
        <v>44</v>
      </c>
      <c r="N6414">
        <v>76</v>
      </c>
      <c r="O6414">
        <v>441</v>
      </c>
      <c r="P6414">
        <v>11.470786693528099</v>
      </c>
    </row>
    <row r="6415" spans="1:16" x14ac:dyDescent="0.25">
      <c r="A6415" s="20" t="s">
        <v>13392</v>
      </c>
      <c r="B6415">
        <v>5</v>
      </c>
      <c r="C6415" t="s">
        <v>73</v>
      </c>
      <c r="D6415" t="s">
        <v>88</v>
      </c>
      <c r="E6415" t="s">
        <v>93</v>
      </c>
      <c r="F6415" t="s">
        <v>42</v>
      </c>
      <c r="G6415">
        <v>1</v>
      </c>
      <c r="H6415">
        <v>4</v>
      </c>
      <c r="I6415">
        <v>2014</v>
      </c>
      <c r="J6415" t="s">
        <v>60</v>
      </c>
      <c r="K6415">
        <v>10.8</v>
      </c>
      <c r="L6415">
        <v>9.7795327144482105</v>
      </c>
      <c r="M6415" s="54">
        <v>11.980846043443099</v>
      </c>
      <c r="N6415">
        <v>360</v>
      </c>
      <c r="O6415">
        <v>3349</v>
      </c>
      <c r="P6415">
        <v>5.2704627669472996</v>
      </c>
    </row>
    <row r="6416" spans="1:16" x14ac:dyDescent="0.25">
      <c r="A6416" s="20" t="s">
        <v>13393</v>
      </c>
      <c r="B6416">
        <v>5</v>
      </c>
      <c r="C6416" t="s">
        <v>73</v>
      </c>
      <c r="D6416" t="s">
        <v>88</v>
      </c>
      <c r="E6416" t="s">
        <v>93</v>
      </c>
      <c r="F6416" t="s">
        <v>42</v>
      </c>
      <c r="G6416">
        <v>2</v>
      </c>
      <c r="H6416">
        <v>4</v>
      </c>
      <c r="I6416">
        <v>2014</v>
      </c>
      <c r="J6416" t="s">
        <v>60</v>
      </c>
      <c r="K6416">
        <v>10.4</v>
      </c>
      <c r="L6416">
        <v>9.6090979014307702</v>
      </c>
      <c r="M6416" s="54">
        <v>11.2469683606783</v>
      </c>
      <c r="N6416">
        <v>592</v>
      </c>
      <c r="O6416">
        <v>5782</v>
      </c>
      <c r="P6416">
        <v>4.1099746826339301</v>
      </c>
    </row>
    <row r="6417" spans="1:16" x14ac:dyDescent="0.25">
      <c r="A6417" s="20" t="s">
        <v>13394</v>
      </c>
      <c r="B6417">
        <v>5</v>
      </c>
      <c r="C6417" t="s">
        <v>73</v>
      </c>
      <c r="D6417" t="s">
        <v>88</v>
      </c>
      <c r="E6417" t="s">
        <v>93</v>
      </c>
      <c r="F6417" t="s">
        <v>42</v>
      </c>
      <c r="G6417">
        <v>3</v>
      </c>
      <c r="H6417">
        <v>4</v>
      </c>
      <c r="I6417">
        <v>2014</v>
      </c>
      <c r="J6417" t="s">
        <v>60</v>
      </c>
      <c r="K6417">
        <v>11.5</v>
      </c>
      <c r="L6417">
        <v>10.8367040129058</v>
      </c>
      <c r="M6417" s="54">
        <v>12.158468255038001</v>
      </c>
      <c r="N6417">
        <v>1066</v>
      </c>
      <c r="O6417">
        <v>9397</v>
      </c>
      <c r="P6417">
        <v>3.0628194591584399</v>
      </c>
    </row>
    <row r="6418" spans="1:16" x14ac:dyDescent="0.25">
      <c r="A6418" s="20" t="s">
        <v>13395</v>
      </c>
      <c r="B6418">
        <v>5</v>
      </c>
      <c r="C6418" t="s">
        <v>73</v>
      </c>
      <c r="D6418" t="s">
        <v>88</v>
      </c>
      <c r="E6418" t="s">
        <v>93</v>
      </c>
      <c r="F6418" t="s">
        <v>42</v>
      </c>
      <c r="G6418">
        <v>4</v>
      </c>
      <c r="H6418">
        <v>4</v>
      </c>
      <c r="I6418">
        <v>2014</v>
      </c>
      <c r="J6418" t="s">
        <v>60</v>
      </c>
      <c r="K6418">
        <v>13</v>
      </c>
      <c r="L6418">
        <v>12.430456474881201</v>
      </c>
      <c r="M6418" s="54">
        <v>13.498319462025799</v>
      </c>
      <c r="N6418">
        <v>2009</v>
      </c>
      <c r="O6418">
        <v>15726</v>
      </c>
      <c r="P6418">
        <v>2.2310537412658</v>
      </c>
    </row>
    <row r="6419" spans="1:16" x14ac:dyDescent="0.25">
      <c r="A6419" s="20" t="s">
        <v>13396</v>
      </c>
      <c r="B6419">
        <v>5</v>
      </c>
      <c r="C6419" t="s">
        <v>73</v>
      </c>
      <c r="D6419" t="s">
        <v>88</v>
      </c>
      <c r="E6419" t="s">
        <v>93</v>
      </c>
      <c r="F6419" t="s">
        <v>42</v>
      </c>
      <c r="G6419">
        <v>5</v>
      </c>
      <c r="H6419">
        <v>4</v>
      </c>
      <c r="I6419">
        <v>2014</v>
      </c>
      <c r="J6419" t="s">
        <v>60</v>
      </c>
      <c r="K6419">
        <v>13.5</v>
      </c>
      <c r="L6419">
        <v>12.902679170121999</v>
      </c>
      <c r="M6419" s="54">
        <v>14.0523029305352</v>
      </c>
      <c r="N6419">
        <v>1849</v>
      </c>
      <c r="O6419">
        <v>13651</v>
      </c>
      <c r="P6419">
        <v>2.32558139534884</v>
      </c>
    </row>
    <row r="6420" spans="1:16" x14ac:dyDescent="0.25">
      <c r="A6420" s="20" t="s">
        <v>21985</v>
      </c>
      <c r="B6420">
        <v>5</v>
      </c>
      <c r="C6420" t="s">
        <v>73</v>
      </c>
      <c r="D6420" t="s">
        <v>88</v>
      </c>
      <c r="E6420" t="s">
        <v>93</v>
      </c>
      <c r="F6420" t="s">
        <v>42</v>
      </c>
      <c r="G6420">
        <v>1</v>
      </c>
      <c r="H6420">
        <v>4</v>
      </c>
      <c r="I6420">
        <v>2014</v>
      </c>
      <c r="J6420" t="s">
        <v>61</v>
      </c>
      <c r="K6420" t="s">
        <v>44</v>
      </c>
      <c r="L6420" t="s">
        <v>44</v>
      </c>
      <c r="M6420" s="54" t="s">
        <v>44</v>
      </c>
      <c r="N6420">
        <v>1</v>
      </c>
      <c r="O6420">
        <v>2</v>
      </c>
      <c r="P6420">
        <v>100</v>
      </c>
    </row>
    <row r="6421" spans="1:16" x14ac:dyDescent="0.25">
      <c r="A6421" s="20" t="s">
        <v>13397</v>
      </c>
      <c r="B6421">
        <v>5</v>
      </c>
      <c r="C6421" t="s">
        <v>73</v>
      </c>
      <c r="D6421" t="s">
        <v>88</v>
      </c>
      <c r="E6421" t="s">
        <v>93</v>
      </c>
      <c r="F6421" t="s">
        <v>42</v>
      </c>
      <c r="G6421">
        <v>2</v>
      </c>
      <c r="H6421">
        <v>4</v>
      </c>
      <c r="I6421">
        <v>2014</v>
      </c>
      <c r="J6421" t="s">
        <v>61</v>
      </c>
      <c r="K6421" t="s">
        <v>44</v>
      </c>
      <c r="L6421" t="s">
        <v>44</v>
      </c>
      <c r="M6421" s="54" t="s">
        <v>44</v>
      </c>
      <c r="N6421">
        <v>2</v>
      </c>
      <c r="O6421">
        <v>24</v>
      </c>
      <c r="P6421">
        <v>70.710678118654698</v>
      </c>
    </row>
    <row r="6422" spans="1:16" x14ac:dyDescent="0.25">
      <c r="A6422" s="20" t="s">
        <v>13398</v>
      </c>
      <c r="B6422">
        <v>5</v>
      </c>
      <c r="C6422" t="s">
        <v>73</v>
      </c>
      <c r="D6422" t="s">
        <v>88</v>
      </c>
      <c r="E6422" t="s">
        <v>93</v>
      </c>
      <c r="F6422" t="s">
        <v>42</v>
      </c>
      <c r="G6422">
        <v>3</v>
      </c>
      <c r="H6422">
        <v>4</v>
      </c>
      <c r="I6422">
        <v>2014</v>
      </c>
      <c r="J6422" t="s">
        <v>61</v>
      </c>
      <c r="K6422" t="s">
        <v>44</v>
      </c>
      <c r="L6422" t="s">
        <v>44</v>
      </c>
      <c r="M6422" s="54" t="s">
        <v>44</v>
      </c>
      <c r="N6422">
        <v>6</v>
      </c>
      <c r="O6422">
        <v>57</v>
      </c>
      <c r="P6422">
        <v>40.824829046386299</v>
      </c>
    </row>
    <row r="6423" spans="1:16" x14ac:dyDescent="0.25">
      <c r="A6423" s="20" t="s">
        <v>13399</v>
      </c>
      <c r="B6423">
        <v>5</v>
      </c>
      <c r="C6423" t="s">
        <v>73</v>
      </c>
      <c r="D6423" t="s">
        <v>88</v>
      </c>
      <c r="E6423" t="s">
        <v>93</v>
      </c>
      <c r="F6423" t="s">
        <v>42</v>
      </c>
      <c r="G6423">
        <v>4</v>
      </c>
      <c r="H6423">
        <v>4</v>
      </c>
      <c r="I6423">
        <v>2014</v>
      </c>
      <c r="J6423" t="s">
        <v>61</v>
      </c>
      <c r="K6423" t="s">
        <v>44</v>
      </c>
      <c r="L6423" t="s">
        <v>44</v>
      </c>
      <c r="M6423" s="54" t="s">
        <v>44</v>
      </c>
      <c r="N6423">
        <v>18</v>
      </c>
      <c r="O6423">
        <v>103</v>
      </c>
      <c r="P6423">
        <v>23.570226039551599</v>
      </c>
    </row>
    <row r="6424" spans="1:16" x14ac:dyDescent="0.25">
      <c r="A6424" s="20" t="s">
        <v>14992</v>
      </c>
      <c r="B6424">
        <v>5</v>
      </c>
      <c r="C6424" t="s">
        <v>73</v>
      </c>
      <c r="D6424" t="s">
        <v>88</v>
      </c>
      <c r="E6424" t="s">
        <v>93</v>
      </c>
      <c r="F6424" t="s">
        <v>42</v>
      </c>
      <c r="G6424">
        <v>5</v>
      </c>
      <c r="H6424">
        <v>4</v>
      </c>
      <c r="I6424">
        <v>2014</v>
      </c>
      <c r="J6424" t="s">
        <v>61</v>
      </c>
      <c r="K6424" t="s">
        <v>44</v>
      </c>
      <c r="L6424" t="s">
        <v>44</v>
      </c>
      <c r="M6424" s="54" t="s">
        <v>44</v>
      </c>
      <c r="N6424">
        <v>3</v>
      </c>
      <c r="O6424">
        <v>36</v>
      </c>
      <c r="P6424">
        <v>57.735026918962603</v>
      </c>
    </row>
    <row r="6425" spans="1:16" x14ac:dyDescent="0.25">
      <c r="A6425" s="20" t="s">
        <v>13400</v>
      </c>
      <c r="B6425">
        <v>5</v>
      </c>
      <c r="C6425" t="s">
        <v>73</v>
      </c>
      <c r="D6425" t="s">
        <v>88</v>
      </c>
      <c r="E6425" t="s">
        <v>93</v>
      </c>
      <c r="F6425" t="s">
        <v>42</v>
      </c>
      <c r="G6425">
        <v>2</v>
      </c>
      <c r="H6425">
        <v>4</v>
      </c>
      <c r="I6425">
        <v>2014</v>
      </c>
      <c r="J6425" t="s">
        <v>62</v>
      </c>
      <c r="K6425" t="s">
        <v>44</v>
      </c>
      <c r="L6425" t="s">
        <v>44</v>
      </c>
      <c r="M6425" s="54" t="s">
        <v>44</v>
      </c>
      <c r="N6425">
        <v>11</v>
      </c>
      <c r="O6425">
        <v>66</v>
      </c>
      <c r="P6425">
        <v>30.151134457776401</v>
      </c>
    </row>
    <row r="6426" spans="1:16" x14ac:dyDescent="0.25">
      <c r="A6426" s="20" t="s">
        <v>13401</v>
      </c>
      <c r="B6426">
        <v>5</v>
      </c>
      <c r="C6426" t="s">
        <v>73</v>
      </c>
      <c r="D6426" t="s">
        <v>88</v>
      </c>
      <c r="E6426" t="s">
        <v>93</v>
      </c>
      <c r="F6426" t="s">
        <v>42</v>
      </c>
      <c r="G6426">
        <v>3</v>
      </c>
      <c r="H6426">
        <v>4</v>
      </c>
      <c r="I6426">
        <v>2014</v>
      </c>
      <c r="J6426" t="s">
        <v>62</v>
      </c>
      <c r="K6426" t="s">
        <v>44</v>
      </c>
      <c r="L6426" t="s">
        <v>44</v>
      </c>
      <c r="M6426" s="54" t="s">
        <v>44</v>
      </c>
      <c r="N6426">
        <v>6</v>
      </c>
      <c r="O6426">
        <v>134</v>
      </c>
      <c r="P6426">
        <v>40.824829046386299</v>
      </c>
    </row>
    <row r="6427" spans="1:16" x14ac:dyDescent="0.25">
      <c r="A6427" s="20" t="s">
        <v>13402</v>
      </c>
      <c r="B6427">
        <v>5</v>
      </c>
      <c r="C6427" t="s">
        <v>73</v>
      </c>
      <c r="D6427" t="s">
        <v>88</v>
      </c>
      <c r="E6427" t="s">
        <v>93</v>
      </c>
      <c r="F6427" t="s">
        <v>42</v>
      </c>
      <c r="G6427">
        <v>4</v>
      </c>
      <c r="H6427">
        <v>4</v>
      </c>
      <c r="I6427">
        <v>2014</v>
      </c>
      <c r="J6427" t="s">
        <v>62</v>
      </c>
      <c r="K6427">
        <v>11.8</v>
      </c>
      <c r="L6427">
        <v>9.1431828976377094</v>
      </c>
      <c r="M6427" s="54">
        <v>15.058006100584199</v>
      </c>
      <c r="N6427">
        <v>58</v>
      </c>
      <c r="O6427">
        <v>473</v>
      </c>
      <c r="P6427">
        <v>13.130643285972299</v>
      </c>
    </row>
    <row r="6428" spans="1:16" x14ac:dyDescent="0.25">
      <c r="A6428" s="20" t="s">
        <v>13403</v>
      </c>
      <c r="B6428">
        <v>5</v>
      </c>
      <c r="C6428" t="s">
        <v>73</v>
      </c>
      <c r="D6428" t="s">
        <v>88</v>
      </c>
      <c r="E6428" t="s">
        <v>93</v>
      </c>
      <c r="F6428" t="s">
        <v>42</v>
      </c>
      <c r="G6428">
        <v>5</v>
      </c>
      <c r="H6428">
        <v>4</v>
      </c>
      <c r="I6428">
        <v>2014</v>
      </c>
      <c r="J6428" t="s">
        <v>62</v>
      </c>
      <c r="K6428">
        <v>11.1</v>
      </c>
      <c r="L6428">
        <v>9.3232383892582291</v>
      </c>
      <c r="M6428" s="54">
        <v>13.119402129816001</v>
      </c>
      <c r="N6428">
        <v>121</v>
      </c>
      <c r="O6428">
        <v>1069</v>
      </c>
      <c r="P6428">
        <v>9.0909090909090899</v>
      </c>
    </row>
    <row r="6429" spans="1:16" x14ac:dyDescent="0.25">
      <c r="A6429" s="20" t="s">
        <v>13404</v>
      </c>
      <c r="B6429">
        <v>5</v>
      </c>
      <c r="C6429" t="s">
        <v>73</v>
      </c>
      <c r="D6429" t="s">
        <v>88</v>
      </c>
      <c r="E6429" t="s">
        <v>93</v>
      </c>
      <c r="F6429" t="s">
        <v>42</v>
      </c>
      <c r="G6429">
        <v>1</v>
      </c>
      <c r="H6429">
        <v>4</v>
      </c>
      <c r="I6429">
        <v>2014</v>
      </c>
      <c r="J6429" t="s">
        <v>43</v>
      </c>
      <c r="K6429" t="s">
        <v>44</v>
      </c>
      <c r="L6429" t="s">
        <v>44</v>
      </c>
      <c r="M6429" s="54" t="s">
        <v>44</v>
      </c>
      <c r="N6429">
        <v>23</v>
      </c>
      <c r="O6429">
        <v>251</v>
      </c>
      <c r="P6429">
        <v>20.851441405707501</v>
      </c>
    </row>
    <row r="6430" spans="1:16" x14ac:dyDescent="0.25">
      <c r="A6430" s="20" t="s">
        <v>13405</v>
      </c>
      <c r="B6430">
        <v>5</v>
      </c>
      <c r="C6430" t="s">
        <v>73</v>
      </c>
      <c r="D6430" t="s">
        <v>88</v>
      </c>
      <c r="E6430" t="s">
        <v>93</v>
      </c>
      <c r="F6430" t="s">
        <v>42</v>
      </c>
      <c r="G6430">
        <v>1</v>
      </c>
      <c r="H6430">
        <v>4</v>
      </c>
      <c r="I6430">
        <v>2014</v>
      </c>
      <c r="J6430" t="s">
        <v>75</v>
      </c>
      <c r="K6430">
        <v>10.130000000000001</v>
      </c>
      <c r="L6430">
        <v>9.6851057918687609</v>
      </c>
      <c r="M6430" s="54">
        <v>10.5864333168144</v>
      </c>
      <c r="N6430">
        <v>1869</v>
      </c>
      <c r="O6430">
        <v>18799</v>
      </c>
      <c r="P6430">
        <v>2.3131050102961299</v>
      </c>
    </row>
    <row r="6431" spans="1:16" x14ac:dyDescent="0.25">
      <c r="A6431" s="20" t="s">
        <v>13406</v>
      </c>
      <c r="B6431">
        <v>5</v>
      </c>
      <c r="C6431" t="s">
        <v>73</v>
      </c>
      <c r="D6431" t="s">
        <v>88</v>
      </c>
      <c r="E6431" t="s">
        <v>93</v>
      </c>
      <c r="F6431" t="s">
        <v>42</v>
      </c>
      <c r="G6431">
        <v>2</v>
      </c>
      <c r="H6431">
        <v>4</v>
      </c>
      <c r="I6431">
        <v>2014</v>
      </c>
      <c r="J6431" t="s">
        <v>75</v>
      </c>
      <c r="K6431">
        <v>10.96</v>
      </c>
      <c r="L6431">
        <v>10.5927948769825</v>
      </c>
      <c r="M6431" s="54">
        <v>11.3379851301148</v>
      </c>
      <c r="N6431">
        <v>3118</v>
      </c>
      <c r="O6431">
        <v>28952</v>
      </c>
      <c r="P6431">
        <v>1.79086127111145</v>
      </c>
    </row>
    <row r="6432" spans="1:16" x14ac:dyDescent="0.25">
      <c r="A6432" s="20" t="s">
        <v>13407</v>
      </c>
      <c r="B6432">
        <v>5</v>
      </c>
      <c r="C6432" t="s">
        <v>73</v>
      </c>
      <c r="D6432" t="s">
        <v>88</v>
      </c>
      <c r="E6432" t="s">
        <v>93</v>
      </c>
      <c r="F6432" t="s">
        <v>42</v>
      </c>
      <c r="G6432">
        <v>3</v>
      </c>
      <c r="H6432">
        <v>4</v>
      </c>
      <c r="I6432">
        <v>2014</v>
      </c>
      <c r="J6432" t="s">
        <v>75</v>
      </c>
      <c r="K6432">
        <v>10.29</v>
      </c>
      <c r="L6432">
        <v>9.9940560518144395</v>
      </c>
      <c r="M6432" s="54">
        <v>10.585805433045399</v>
      </c>
      <c r="N6432">
        <v>4301</v>
      </c>
      <c r="O6432">
        <v>42333</v>
      </c>
      <c r="P6432">
        <v>1.52480841032965</v>
      </c>
    </row>
    <row r="6433" spans="1:16" x14ac:dyDescent="0.25">
      <c r="A6433" s="20" t="s">
        <v>13408</v>
      </c>
      <c r="B6433">
        <v>5</v>
      </c>
      <c r="C6433" t="s">
        <v>73</v>
      </c>
      <c r="D6433" t="s">
        <v>88</v>
      </c>
      <c r="E6433" t="s">
        <v>93</v>
      </c>
      <c r="F6433" t="s">
        <v>42</v>
      </c>
      <c r="G6433">
        <v>4</v>
      </c>
      <c r="H6433">
        <v>4</v>
      </c>
      <c r="I6433">
        <v>2014</v>
      </c>
      <c r="J6433" t="s">
        <v>75</v>
      </c>
      <c r="K6433">
        <v>11.92</v>
      </c>
      <c r="L6433">
        <v>11.688241965282799</v>
      </c>
      <c r="M6433" s="54">
        <v>12.1524846338937</v>
      </c>
      <c r="N6433">
        <v>9106</v>
      </c>
      <c r="O6433">
        <v>76721</v>
      </c>
      <c r="P6433">
        <v>1.0479394191157301</v>
      </c>
    </row>
    <row r="6434" spans="1:16" x14ac:dyDescent="0.25">
      <c r="A6434" s="20" t="s">
        <v>13409</v>
      </c>
      <c r="B6434">
        <v>5</v>
      </c>
      <c r="C6434" t="s">
        <v>73</v>
      </c>
      <c r="D6434" t="s">
        <v>88</v>
      </c>
      <c r="E6434" t="s">
        <v>93</v>
      </c>
      <c r="F6434" t="s">
        <v>42</v>
      </c>
      <c r="G6434">
        <v>5</v>
      </c>
      <c r="H6434">
        <v>4</v>
      </c>
      <c r="I6434">
        <v>2014</v>
      </c>
      <c r="J6434" t="s">
        <v>75</v>
      </c>
      <c r="K6434">
        <v>12.45</v>
      </c>
      <c r="L6434">
        <v>12.303525795670099</v>
      </c>
      <c r="M6434" s="54">
        <v>12.595178985173799</v>
      </c>
      <c r="N6434">
        <v>24661</v>
      </c>
      <c r="O6434">
        <v>196079</v>
      </c>
      <c r="P6434">
        <v>0.63678768870017499</v>
      </c>
    </row>
    <row r="6435" spans="1:16" x14ac:dyDescent="0.25">
      <c r="A6435" s="20" t="s">
        <v>13410</v>
      </c>
      <c r="B6435">
        <v>5</v>
      </c>
      <c r="C6435" t="s">
        <v>73</v>
      </c>
      <c r="D6435" t="s">
        <v>88</v>
      </c>
      <c r="E6435" t="s">
        <v>93</v>
      </c>
      <c r="F6435" t="s">
        <v>42</v>
      </c>
      <c r="G6435">
        <v>2</v>
      </c>
      <c r="H6435">
        <v>4</v>
      </c>
      <c r="I6435">
        <v>2014</v>
      </c>
      <c r="J6435" t="s">
        <v>43</v>
      </c>
      <c r="K6435">
        <v>10.4</v>
      </c>
      <c r="L6435">
        <v>7.4792899414485001</v>
      </c>
      <c r="M6435" s="54">
        <v>14.2043555325704</v>
      </c>
      <c r="N6435">
        <v>37</v>
      </c>
      <c r="O6435">
        <v>370</v>
      </c>
      <c r="P6435">
        <v>16.439898730535699</v>
      </c>
    </row>
    <row r="6436" spans="1:16" x14ac:dyDescent="0.25">
      <c r="A6436" s="20" t="s">
        <v>13411</v>
      </c>
      <c r="B6436">
        <v>5</v>
      </c>
      <c r="C6436" t="s">
        <v>73</v>
      </c>
      <c r="D6436" t="s">
        <v>88</v>
      </c>
      <c r="E6436" t="s">
        <v>93</v>
      </c>
      <c r="F6436" t="s">
        <v>42</v>
      </c>
      <c r="G6436">
        <v>3</v>
      </c>
      <c r="H6436">
        <v>4</v>
      </c>
      <c r="I6436">
        <v>2014</v>
      </c>
      <c r="J6436" t="s">
        <v>43</v>
      </c>
      <c r="K6436" t="s">
        <v>44</v>
      </c>
      <c r="L6436" t="s">
        <v>44</v>
      </c>
      <c r="M6436" s="54" t="s">
        <v>44</v>
      </c>
      <c r="N6436">
        <v>76</v>
      </c>
      <c r="O6436">
        <v>691</v>
      </c>
      <c r="P6436">
        <v>11.470786693528099</v>
      </c>
    </row>
    <row r="6437" spans="1:16" x14ac:dyDescent="0.25">
      <c r="A6437" s="20" t="s">
        <v>13412</v>
      </c>
      <c r="B6437">
        <v>5</v>
      </c>
      <c r="C6437" t="s">
        <v>73</v>
      </c>
      <c r="D6437" t="s">
        <v>88</v>
      </c>
      <c r="E6437" t="s">
        <v>93</v>
      </c>
      <c r="F6437" t="s">
        <v>42</v>
      </c>
      <c r="G6437">
        <v>4</v>
      </c>
      <c r="H6437">
        <v>4</v>
      </c>
      <c r="I6437">
        <v>2014</v>
      </c>
      <c r="J6437" t="s">
        <v>43</v>
      </c>
      <c r="K6437">
        <v>16.2</v>
      </c>
      <c r="L6437">
        <v>14.3023664333857</v>
      </c>
      <c r="M6437" s="54">
        <v>18.374407584740201</v>
      </c>
      <c r="N6437">
        <v>200</v>
      </c>
      <c r="O6437">
        <v>1250</v>
      </c>
      <c r="P6437">
        <v>7.0710678118654799</v>
      </c>
    </row>
    <row r="6438" spans="1:16" x14ac:dyDescent="0.25">
      <c r="A6438" s="20" t="s">
        <v>13413</v>
      </c>
      <c r="B6438">
        <v>5</v>
      </c>
      <c r="C6438" t="s">
        <v>73</v>
      </c>
      <c r="D6438" t="s">
        <v>88</v>
      </c>
      <c r="E6438" t="s">
        <v>93</v>
      </c>
      <c r="F6438" t="s">
        <v>42</v>
      </c>
      <c r="G6438">
        <v>5</v>
      </c>
      <c r="H6438">
        <v>4</v>
      </c>
      <c r="I6438">
        <v>2014</v>
      </c>
      <c r="J6438" t="s">
        <v>43</v>
      </c>
      <c r="K6438">
        <v>12.1</v>
      </c>
      <c r="L6438">
        <v>10.722162589904</v>
      </c>
      <c r="M6438" s="54">
        <v>13.511572452315701</v>
      </c>
      <c r="N6438">
        <v>251</v>
      </c>
      <c r="O6438">
        <v>2043</v>
      </c>
      <c r="P6438">
        <v>6.3119440309780304</v>
      </c>
    </row>
    <row r="6439" spans="1:16" x14ac:dyDescent="0.25">
      <c r="A6439" s="20" t="s">
        <v>6178</v>
      </c>
      <c r="B6439">
        <v>5</v>
      </c>
      <c r="C6439" t="s">
        <v>73</v>
      </c>
      <c r="D6439" t="s">
        <v>88</v>
      </c>
      <c r="E6439" t="s">
        <v>93</v>
      </c>
      <c r="F6439" t="s">
        <v>42</v>
      </c>
      <c r="G6439">
        <v>1</v>
      </c>
      <c r="H6439">
        <v>4</v>
      </c>
      <c r="I6439">
        <v>2014</v>
      </c>
      <c r="J6439" t="s">
        <v>45</v>
      </c>
      <c r="K6439">
        <v>8.1</v>
      </c>
      <c r="L6439">
        <v>6.8821945233893702</v>
      </c>
      <c r="M6439" s="54">
        <v>9.5726070192885295</v>
      </c>
      <c r="N6439">
        <v>138</v>
      </c>
      <c r="O6439">
        <v>1683</v>
      </c>
      <c r="P6439">
        <v>8.5125653075874901</v>
      </c>
    </row>
    <row r="6440" spans="1:16" x14ac:dyDescent="0.25">
      <c r="A6440" s="20" t="s">
        <v>6189</v>
      </c>
      <c r="B6440">
        <v>5</v>
      </c>
      <c r="C6440" t="s">
        <v>73</v>
      </c>
      <c r="D6440" t="s">
        <v>88</v>
      </c>
      <c r="E6440" t="s">
        <v>93</v>
      </c>
      <c r="F6440" t="s">
        <v>42</v>
      </c>
      <c r="G6440">
        <v>2</v>
      </c>
      <c r="H6440">
        <v>4</v>
      </c>
      <c r="I6440">
        <v>2014</v>
      </c>
      <c r="J6440" t="s">
        <v>45</v>
      </c>
      <c r="K6440">
        <v>11.9</v>
      </c>
      <c r="L6440">
        <v>10.569004972342601</v>
      </c>
      <c r="M6440" s="54">
        <v>13.4034557297734</v>
      </c>
      <c r="N6440">
        <v>249</v>
      </c>
      <c r="O6440">
        <v>2102</v>
      </c>
      <c r="P6440">
        <v>6.3372425052447801</v>
      </c>
    </row>
    <row r="6441" spans="1:16" x14ac:dyDescent="0.25">
      <c r="A6441" s="20" t="s">
        <v>6192</v>
      </c>
      <c r="B6441">
        <v>5</v>
      </c>
      <c r="C6441" t="s">
        <v>73</v>
      </c>
      <c r="D6441" t="s">
        <v>88</v>
      </c>
      <c r="E6441" t="s">
        <v>93</v>
      </c>
      <c r="F6441" t="s">
        <v>42</v>
      </c>
      <c r="G6441">
        <v>3</v>
      </c>
      <c r="H6441">
        <v>4</v>
      </c>
      <c r="I6441">
        <v>2014</v>
      </c>
      <c r="J6441" t="s">
        <v>45</v>
      </c>
      <c r="K6441">
        <v>8.8000000000000007</v>
      </c>
      <c r="L6441">
        <v>7.7979323097095703</v>
      </c>
      <c r="M6441" s="54">
        <v>9.9722627269932005</v>
      </c>
      <c r="N6441">
        <v>240</v>
      </c>
      <c r="O6441">
        <v>2742</v>
      </c>
      <c r="P6441">
        <v>6.4549722436790304</v>
      </c>
    </row>
    <row r="6442" spans="1:16" x14ac:dyDescent="0.25">
      <c r="A6442" s="20" t="s">
        <v>6193</v>
      </c>
      <c r="B6442">
        <v>5</v>
      </c>
      <c r="C6442" t="s">
        <v>73</v>
      </c>
      <c r="D6442" t="s">
        <v>88</v>
      </c>
      <c r="E6442" t="s">
        <v>93</v>
      </c>
      <c r="F6442" t="s">
        <v>42</v>
      </c>
      <c r="G6442">
        <v>4</v>
      </c>
      <c r="H6442">
        <v>4</v>
      </c>
      <c r="I6442">
        <v>2014</v>
      </c>
      <c r="J6442" t="s">
        <v>45</v>
      </c>
      <c r="K6442">
        <v>16.100000000000001</v>
      </c>
      <c r="L6442">
        <v>15.0150772445449</v>
      </c>
      <c r="M6442" s="54">
        <v>17.286410418813801</v>
      </c>
      <c r="N6442">
        <v>664</v>
      </c>
      <c r="O6442">
        <v>4135</v>
      </c>
      <c r="P6442">
        <v>3.8807526285316598</v>
      </c>
    </row>
    <row r="6443" spans="1:16" x14ac:dyDescent="0.25">
      <c r="A6443" s="20" t="s">
        <v>6194</v>
      </c>
      <c r="B6443">
        <v>5</v>
      </c>
      <c r="C6443" t="s">
        <v>73</v>
      </c>
      <c r="D6443" t="s">
        <v>88</v>
      </c>
      <c r="E6443" t="s">
        <v>93</v>
      </c>
      <c r="F6443" t="s">
        <v>42</v>
      </c>
      <c r="G6443">
        <v>5</v>
      </c>
      <c r="H6443">
        <v>4</v>
      </c>
      <c r="I6443">
        <v>2014</v>
      </c>
      <c r="J6443" t="s">
        <v>45</v>
      </c>
      <c r="K6443">
        <v>6.9</v>
      </c>
      <c r="L6443">
        <v>6.1318846501373301</v>
      </c>
      <c r="M6443" s="54">
        <v>7.6558033130203702</v>
      </c>
      <c r="N6443">
        <v>303</v>
      </c>
      <c r="O6443">
        <v>4380</v>
      </c>
      <c r="P6443">
        <v>5.7448498962142596</v>
      </c>
    </row>
    <row r="6444" spans="1:16" x14ac:dyDescent="0.25">
      <c r="A6444" s="20" t="s">
        <v>6199</v>
      </c>
      <c r="B6444">
        <v>5</v>
      </c>
      <c r="C6444" t="s">
        <v>73</v>
      </c>
      <c r="D6444" t="s">
        <v>88</v>
      </c>
      <c r="E6444" t="s">
        <v>93</v>
      </c>
      <c r="F6444" t="s">
        <v>42</v>
      </c>
      <c r="G6444">
        <v>1</v>
      </c>
      <c r="H6444">
        <v>4</v>
      </c>
      <c r="I6444">
        <v>2014</v>
      </c>
      <c r="J6444" t="s">
        <v>46</v>
      </c>
      <c r="K6444">
        <v>14.7</v>
      </c>
      <c r="L6444">
        <v>13.386528232296801</v>
      </c>
      <c r="M6444" s="54">
        <v>16.049250821374802</v>
      </c>
      <c r="N6444">
        <v>430</v>
      </c>
      <c r="O6444">
        <v>2962</v>
      </c>
      <c r="P6444">
        <v>4.8224282217041203</v>
      </c>
    </row>
    <row r="6445" spans="1:16" x14ac:dyDescent="0.25">
      <c r="A6445" s="20" t="s">
        <v>6210</v>
      </c>
      <c r="B6445">
        <v>5</v>
      </c>
      <c r="C6445" t="s">
        <v>73</v>
      </c>
      <c r="D6445" t="s">
        <v>88</v>
      </c>
      <c r="E6445" t="s">
        <v>93</v>
      </c>
      <c r="F6445" t="s">
        <v>42</v>
      </c>
      <c r="G6445">
        <v>2</v>
      </c>
      <c r="H6445">
        <v>4</v>
      </c>
      <c r="I6445">
        <v>2014</v>
      </c>
      <c r="J6445" t="s">
        <v>46</v>
      </c>
      <c r="K6445">
        <v>8.6</v>
      </c>
      <c r="L6445">
        <v>7.6136250668580301</v>
      </c>
      <c r="M6445" s="54">
        <v>9.6302115593771909</v>
      </c>
      <c r="N6445">
        <v>275</v>
      </c>
      <c r="O6445">
        <v>3213</v>
      </c>
      <c r="P6445">
        <v>6.0302268915552704</v>
      </c>
    </row>
    <row r="6446" spans="1:16" x14ac:dyDescent="0.25">
      <c r="A6446" s="20" t="s">
        <v>6213</v>
      </c>
      <c r="B6446">
        <v>5</v>
      </c>
      <c r="C6446" t="s">
        <v>73</v>
      </c>
      <c r="D6446" t="s">
        <v>88</v>
      </c>
      <c r="E6446" t="s">
        <v>93</v>
      </c>
      <c r="F6446" t="s">
        <v>42</v>
      </c>
      <c r="G6446">
        <v>3</v>
      </c>
      <c r="H6446">
        <v>4</v>
      </c>
      <c r="I6446">
        <v>2014</v>
      </c>
      <c r="J6446" t="s">
        <v>46</v>
      </c>
      <c r="K6446">
        <v>13</v>
      </c>
      <c r="L6446">
        <v>11.7655115406346</v>
      </c>
      <c r="M6446" s="54">
        <v>14.2532289054431</v>
      </c>
      <c r="N6446">
        <v>390</v>
      </c>
      <c r="O6446">
        <v>3020</v>
      </c>
      <c r="P6446">
        <v>5.0636968354183303</v>
      </c>
    </row>
    <row r="6447" spans="1:16" x14ac:dyDescent="0.25">
      <c r="A6447" s="20" t="s">
        <v>6214</v>
      </c>
      <c r="B6447">
        <v>5</v>
      </c>
      <c r="C6447" t="s">
        <v>73</v>
      </c>
      <c r="D6447" t="s">
        <v>88</v>
      </c>
      <c r="E6447" t="s">
        <v>93</v>
      </c>
      <c r="F6447" t="s">
        <v>42</v>
      </c>
      <c r="G6447">
        <v>4</v>
      </c>
      <c r="H6447">
        <v>4</v>
      </c>
      <c r="I6447">
        <v>2014</v>
      </c>
      <c r="J6447" t="s">
        <v>46</v>
      </c>
      <c r="K6447">
        <v>20.399999999999999</v>
      </c>
      <c r="L6447">
        <v>19.147247551943298</v>
      </c>
      <c r="M6447" s="54">
        <v>21.815796357215898</v>
      </c>
      <c r="N6447">
        <v>769</v>
      </c>
      <c r="O6447">
        <v>3675</v>
      </c>
      <c r="P6447">
        <v>3.6060922298730902</v>
      </c>
    </row>
    <row r="6448" spans="1:16" x14ac:dyDescent="0.25">
      <c r="A6448" s="20" t="s">
        <v>6215</v>
      </c>
      <c r="B6448">
        <v>5</v>
      </c>
      <c r="C6448" t="s">
        <v>73</v>
      </c>
      <c r="D6448" t="s">
        <v>88</v>
      </c>
      <c r="E6448" t="s">
        <v>93</v>
      </c>
      <c r="F6448" t="s">
        <v>42</v>
      </c>
      <c r="G6448">
        <v>5</v>
      </c>
      <c r="H6448">
        <v>4</v>
      </c>
      <c r="I6448">
        <v>2014</v>
      </c>
      <c r="J6448" t="s">
        <v>46</v>
      </c>
      <c r="K6448">
        <v>12.4</v>
      </c>
      <c r="L6448">
        <v>11.851614036361701</v>
      </c>
      <c r="M6448" s="54">
        <v>13.015875145629201</v>
      </c>
      <c r="N6448">
        <v>1618</v>
      </c>
      <c r="O6448">
        <v>12728</v>
      </c>
      <c r="P6448">
        <v>2.4860550508181398</v>
      </c>
    </row>
    <row r="6449" spans="1:16" x14ac:dyDescent="0.25">
      <c r="A6449" s="20" t="s">
        <v>6220</v>
      </c>
      <c r="B6449">
        <v>5</v>
      </c>
      <c r="C6449" t="s">
        <v>73</v>
      </c>
      <c r="D6449" t="s">
        <v>88</v>
      </c>
      <c r="E6449" t="s">
        <v>93</v>
      </c>
      <c r="F6449" t="s">
        <v>42</v>
      </c>
      <c r="G6449">
        <v>1</v>
      </c>
      <c r="H6449">
        <v>4</v>
      </c>
      <c r="I6449">
        <v>2014</v>
      </c>
      <c r="J6449" t="s">
        <v>47</v>
      </c>
      <c r="K6449">
        <v>8.4</v>
      </c>
      <c r="L6449">
        <v>7.42749504728154</v>
      </c>
      <c r="M6449" s="54">
        <v>9.3892906151173197</v>
      </c>
      <c r="N6449">
        <v>289</v>
      </c>
      <c r="O6449">
        <v>3629</v>
      </c>
      <c r="P6449">
        <v>5.8823529411764701</v>
      </c>
    </row>
    <row r="6450" spans="1:16" x14ac:dyDescent="0.25">
      <c r="A6450" s="20" t="s">
        <v>6231</v>
      </c>
      <c r="B6450">
        <v>5</v>
      </c>
      <c r="C6450" t="s">
        <v>73</v>
      </c>
      <c r="D6450" t="s">
        <v>88</v>
      </c>
      <c r="E6450" t="s">
        <v>93</v>
      </c>
      <c r="F6450" t="s">
        <v>42</v>
      </c>
      <c r="G6450">
        <v>2</v>
      </c>
      <c r="H6450">
        <v>4</v>
      </c>
      <c r="I6450">
        <v>2014</v>
      </c>
      <c r="J6450" t="s">
        <v>47</v>
      </c>
      <c r="K6450">
        <v>8.9</v>
      </c>
      <c r="L6450">
        <v>8.1749248190204504</v>
      </c>
      <c r="M6450" s="54">
        <v>9.7770217621513602</v>
      </c>
      <c r="N6450">
        <v>471</v>
      </c>
      <c r="O6450">
        <v>5487</v>
      </c>
      <c r="P6450">
        <v>4.6077567758409099</v>
      </c>
    </row>
    <row r="6451" spans="1:16" x14ac:dyDescent="0.25">
      <c r="A6451" s="20" t="s">
        <v>6234</v>
      </c>
      <c r="B6451">
        <v>5</v>
      </c>
      <c r="C6451" t="s">
        <v>73</v>
      </c>
      <c r="D6451" t="s">
        <v>88</v>
      </c>
      <c r="E6451" t="s">
        <v>93</v>
      </c>
      <c r="F6451" t="s">
        <v>42</v>
      </c>
      <c r="G6451">
        <v>3</v>
      </c>
      <c r="H6451">
        <v>4</v>
      </c>
      <c r="I6451">
        <v>2014</v>
      </c>
      <c r="J6451" t="s">
        <v>47</v>
      </c>
      <c r="K6451">
        <v>6.3</v>
      </c>
      <c r="L6451">
        <v>5.7860398448468002</v>
      </c>
      <c r="M6451" s="54">
        <v>6.9162023113167201</v>
      </c>
      <c r="N6451">
        <v>487</v>
      </c>
      <c r="O6451">
        <v>8028</v>
      </c>
      <c r="P6451">
        <v>4.5314325442944403</v>
      </c>
    </row>
    <row r="6452" spans="1:16" x14ac:dyDescent="0.25">
      <c r="A6452" s="20" t="s">
        <v>6235</v>
      </c>
      <c r="B6452">
        <v>5</v>
      </c>
      <c r="C6452" t="s">
        <v>73</v>
      </c>
      <c r="D6452" t="s">
        <v>88</v>
      </c>
      <c r="E6452" t="s">
        <v>93</v>
      </c>
      <c r="F6452" t="s">
        <v>42</v>
      </c>
      <c r="G6452">
        <v>4</v>
      </c>
      <c r="H6452">
        <v>4</v>
      </c>
      <c r="I6452">
        <v>2014</v>
      </c>
      <c r="J6452" t="s">
        <v>47</v>
      </c>
      <c r="K6452">
        <v>8.6999999999999993</v>
      </c>
      <c r="L6452">
        <v>8.3175864446544701</v>
      </c>
      <c r="M6452" s="54">
        <v>9.0833922441217396</v>
      </c>
      <c r="N6452">
        <v>1895</v>
      </c>
      <c r="O6452">
        <v>22223</v>
      </c>
      <c r="P6452">
        <v>2.2971819376969802</v>
      </c>
    </row>
    <row r="6453" spans="1:16" x14ac:dyDescent="0.25">
      <c r="A6453" s="20" t="s">
        <v>6236</v>
      </c>
      <c r="B6453">
        <v>5</v>
      </c>
      <c r="C6453" t="s">
        <v>73</v>
      </c>
      <c r="D6453" t="s">
        <v>88</v>
      </c>
      <c r="E6453" t="s">
        <v>93</v>
      </c>
      <c r="F6453" t="s">
        <v>42</v>
      </c>
      <c r="G6453">
        <v>5</v>
      </c>
      <c r="H6453">
        <v>4</v>
      </c>
      <c r="I6453">
        <v>2014</v>
      </c>
      <c r="J6453" t="s">
        <v>47</v>
      </c>
      <c r="K6453">
        <v>12.5</v>
      </c>
      <c r="L6453">
        <v>12.343968023274799</v>
      </c>
      <c r="M6453" s="54">
        <v>12.753237054007499</v>
      </c>
      <c r="N6453">
        <v>12695</v>
      </c>
      <c r="O6453">
        <v>100935</v>
      </c>
      <c r="P6453">
        <v>0.887531237488973</v>
      </c>
    </row>
    <row r="6454" spans="1:16" x14ac:dyDescent="0.25">
      <c r="A6454" s="20" t="s">
        <v>6241</v>
      </c>
      <c r="B6454">
        <v>5</v>
      </c>
      <c r="C6454" t="s">
        <v>73</v>
      </c>
      <c r="D6454" t="s">
        <v>88</v>
      </c>
      <c r="E6454" t="s">
        <v>93</v>
      </c>
      <c r="F6454" t="s">
        <v>42</v>
      </c>
      <c r="G6454">
        <v>1</v>
      </c>
      <c r="H6454">
        <v>4</v>
      </c>
      <c r="I6454">
        <v>2014</v>
      </c>
      <c r="J6454" t="s">
        <v>48</v>
      </c>
      <c r="K6454" t="s">
        <v>44</v>
      </c>
      <c r="L6454" t="s">
        <v>44</v>
      </c>
      <c r="M6454" s="54" t="s">
        <v>44</v>
      </c>
      <c r="N6454">
        <v>12</v>
      </c>
      <c r="O6454">
        <v>165</v>
      </c>
      <c r="P6454">
        <v>28.867513459481302</v>
      </c>
    </row>
    <row r="6455" spans="1:16" x14ac:dyDescent="0.25">
      <c r="A6455" s="20" t="s">
        <v>6252</v>
      </c>
      <c r="B6455">
        <v>5</v>
      </c>
      <c r="C6455" t="s">
        <v>73</v>
      </c>
      <c r="D6455" t="s">
        <v>88</v>
      </c>
      <c r="E6455" t="s">
        <v>93</v>
      </c>
      <c r="F6455" t="s">
        <v>42</v>
      </c>
      <c r="G6455">
        <v>2</v>
      </c>
      <c r="H6455">
        <v>4</v>
      </c>
      <c r="I6455">
        <v>2014</v>
      </c>
      <c r="J6455" t="s">
        <v>48</v>
      </c>
      <c r="K6455">
        <v>19.399999999999999</v>
      </c>
      <c r="L6455">
        <v>15.119486829198101</v>
      </c>
      <c r="M6455" s="54">
        <v>24.635357516401399</v>
      </c>
      <c r="N6455">
        <v>56</v>
      </c>
      <c r="O6455">
        <v>296</v>
      </c>
      <c r="P6455">
        <v>13.363062095621199</v>
      </c>
    </row>
    <row r="6456" spans="1:16" x14ac:dyDescent="0.25">
      <c r="A6456" s="20" t="s">
        <v>6255</v>
      </c>
      <c r="B6456">
        <v>5</v>
      </c>
      <c r="C6456" t="s">
        <v>73</v>
      </c>
      <c r="D6456" t="s">
        <v>88</v>
      </c>
      <c r="E6456" t="s">
        <v>93</v>
      </c>
      <c r="F6456" t="s">
        <v>42</v>
      </c>
      <c r="G6456">
        <v>3</v>
      </c>
      <c r="H6456">
        <v>4</v>
      </c>
      <c r="I6456">
        <v>2014</v>
      </c>
      <c r="J6456" t="s">
        <v>48</v>
      </c>
      <c r="K6456" t="s">
        <v>44</v>
      </c>
      <c r="L6456" t="s">
        <v>44</v>
      </c>
      <c r="M6456" s="54" t="s">
        <v>44</v>
      </c>
      <c r="N6456">
        <v>33</v>
      </c>
      <c r="O6456">
        <v>553</v>
      </c>
      <c r="P6456">
        <v>17.407765595569799</v>
      </c>
    </row>
    <row r="6457" spans="1:16" x14ac:dyDescent="0.25">
      <c r="A6457" s="20" t="s">
        <v>6256</v>
      </c>
      <c r="B6457">
        <v>5</v>
      </c>
      <c r="C6457" t="s">
        <v>73</v>
      </c>
      <c r="D6457" t="s">
        <v>88</v>
      </c>
      <c r="E6457" t="s">
        <v>93</v>
      </c>
      <c r="F6457" t="s">
        <v>42</v>
      </c>
      <c r="G6457">
        <v>4</v>
      </c>
      <c r="H6457">
        <v>4</v>
      </c>
      <c r="I6457">
        <v>2014</v>
      </c>
      <c r="J6457" t="s">
        <v>48</v>
      </c>
      <c r="K6457">
        <v>8.6999999999999993</v>
      </c>
      <c r="L6457">
        <v>7.28689380132856</v>
      </c>
      <c r="M6457" s="54">
        <v>10.4076905315916</v>
      </c>
      <c r="N6457">
        <v>117</v>
      </c>
      <c r="O6457">
        <v>1327</v>
      </c>
      <c r="P6457">
        <v>9.2450032704204794</v>
      </c>
    </row>
    <row r="6458" spans="1:16" x14ac:dyDescent="0.25">
      <c r="A6458" s="20" t="s">
        <v>6257</v>
      </c>
      <c r="B6458">
        <v>5</v>
      </c>
      <c r="C6458" t="s">
        <v>73</v>
      </c>
      <c r="D6458" t="s">
        <v>88</v>
      </c>
      <c r="E6458" t="s">
        <v>93</v>
      </c>
      <c r="F6458" t="s">
        <v>42</v>
      </c>
      <c r="G6458">
        <v>5</v>
      </c>
      <c r="H6458">
        <v>4</v>
      </c>
      <c r="I6458">
        <v>2014</v>
      </c>
      <c r="J6458" t="s">
        <v>48</v>
      </c>
      <c r="K6458">
        <v>10</v>
      </c>
      <c r="L6458">
        <v>9.1613409947875901</v>
      </c>
      <c r="M6458" s="54">
        <v>10.849532344692699</v>
      </c>
      <c r="N6458">
        <v>492</v>
      </c>
      <c r="O6458">
        <v>4688</v>
      </c>
      <c r="P6458">
        <v>4.5083481733371604</v>
      </c>
    </row>
    <row r="6459" spans="1:16" x14ac:dyDescent="0.25">
      <c r="A6459" s="20" t="s">
        <v>13414</v>
      </c>
      <c r="B6459">
        <v>5</v>
      </c>
      <c r="C6459" t="s">
        <v>73</v>
      </c>
      <c r="D6459" t="s">
        <v>88</v>
      </c>
      <c r="E6459" t="s">
        <v>93</v>
      </c>
      <c r="F6459" t="s">
        <v>42</v>
      </c>
      <c r="G6459">
        <v>1</v>
      </c>
      <c r="H6459">
        <v>4</v>
      </c>
      <c r="I6459">
        <v>2014</v>
      </c>
      <c r="J6459" t="s">
        <v>49</v>
      </c>
      <c r="K6459">
        <v>13.4</v>
      </c>
      <c r="L6459">
        <v>11.2568498467722</v>
      </c>
      <c r="M6459" s="54">
        <v>15.779089030628199</v>
      </c>
      <c r="N6459">
        <v>125</v>
      </c>
      <c r="O6459">
        <v>937</v>
      </c>
      <c r="P6459">
        <v>8.9442719099991592</v>
      </c>
    </row>
    <row r="6460" spans="1:16" x14ac:dyDescent="0.25">
      <c r="A6460" s="20" t="s">
        <v>13415</v>
      </c>
      <c r="B6460">
        <v>5</v>
      </c>
      <c r="C6460" t="s">
        <v>73</v>
      </c>
      <c r="D6460" t="s">
        <v>88</v>
      </c>
      <c r="E6460" t="s">
        <v>93</v>
      </c>
      <c r="F6460" t="s">
        <v>42</v>
      </c>
      <c r="G6460">
        <v>2</v>
      </c>
      <c r="H6460">
        <v>4</v>
      </c>
      <c r="I6460">
        <v>2014</v>
      </c>
      <c r="J6460" t="s">
        <v>49</v>
      </c>
      <c r="K6460">
        <v>7</v>
      </c>
      <c r="L6460">
        <v>5.6514019097191799</v>
      </c>
      <c r="M6460" s="54">
        <v>8.6503244597389006</v>
      </c>
      <c r="N6460">
        <v>86</v>
      </c>
      <c r="O6460">
        <v>1244</v>
      </c>
      <c r="P6460">
        <v>10.783277320343799</v>
      </c>
    </row>
    <row r="6461" spans="1:16" x14ac:dyDescent="0.25">
      <c r="A6461" s="20" t="s">
        <v>13416</v>
      </c>
      <c r="B6461">
        <v>5</v>
      </c>
      <c r="C6461" t="s">
        <v>73</v>
      </c>
      <c r="D6461" t="s">
        <v>88</v>
      </c>
      <c r="E6461" t="s">
        <v>93</v>
      </c>
      <c r="F6461" t="s">
        <v>42</v>
      </c>
      <c r="G6461">
        <v>3</v>
      </c>
      <c r="H6461">
        <v>4</v>
      </c>
      <c r="I6461">
        <v>2014</v>
      </c>
      <c r="J6461" t="s">
        <v>49</v>
      </c>
      <c r="K6461">
        <v>9.6999999999999993</v>
      </c>
      <c r="L6461">
        <v>8.4807072049927896</v>
      </c>
      <c r="M6461" s="54">
        <v>11.0783826295336</v>
      </c>
      <c r="N6461">
        <v>204</v>
      </c>
      <c r="O6461">
        <v>2151</v>
      </c>
      <c r="P6461">
        <v>7.0014004201400502</v>
      </c>
    </row>
    <row r="6462" spans="1:16" x14ac:dyDescent="0.25">
      <c r="A6462" s="20" t="s">
        <v>13417</v>
      </c>
      <c r="B6462">
        <v>5</v>
      </c>
      <c r="C6462" t="s">
        <v>73</v>
      </c>
      <c r="D6462" t="s">
        <v>88</v>
      </c>
      <c r="E6462" t="s">
        <v>93</v>
      </c>
      <c r="F6462" t="s">
        <v>42</v>
      </c>
      <c r="G6462">
        <v>4</v>
      </c>
      <c r="H6462">
        <v>4</v>
      </c>
      <c r="I6462">
        <v>2014</v>
      </c>
      <c r="J6462" t="s">
        <v>49</v>
      </c>
      <c r="K6462">
        <v>19.399999999999999</v>
      </c>
      <c r="L6462">
        <v>18.097928781607699</v>
      </c>
      <c r="M6462" s="54">
        <v>20.7364460732237</v>
      </c>
      <c r="N6462">
        <v>666</v>
      </c>
      <c r="O6462">
        <v>3411</v>
      </c>
      <c r="P6462">
        <v>3.8749212914606401</v>
      </c>
    </row>
    <row r="6463" spans="1:16" x14ac:dyDescent="0.25">
      <c r="A6463" s="20" t="s">
        <v>13418</v>
      </c>
      <c r="B6463">
        <v>5</v>
      </c>
      <c r="C6463" t="s">
        <v>73</v>
      </c>
      <c r="D6463" t="s">
        <v>88</v>
      </c>
      <c r="E6463" t="s">
        <v>93</v>
      </c>
      <c r="F6463" t="s">
        <v>42</v>
      </c>
      <c r="G6463">
        <v>5</v>
      </c>
      <c r="H6463">
        <v>4</v>
      </c>
      <c r="I6463">
        <v>2014</v>
      </c>
      <c r="J6463" t="s">
        <v>49</v>
      </c>
      <c r="K6463">
        <v>11.5</v>
      </c>
      <c r="L6463">
        <v>10.6984881106823</v>
      </c>
      <c r="M6463" s="54">
        <v>12.2571666264614</v>
      </c>
      <c r="N6463">
        <v>761</v>
      </c>
      <c r="O6463">
        <v>6484</v>
      </c>
      <c r="P6463">
        <v>3.6249971679720701</v>
      </c>
    </row>
    <row r="6464" spans="1:16" x14ac:dyDescent="0.25">
      <c r="A6464" s="20" t="s">
        <v>13419</v>
      </c>
      <c r="B6464">
        <v>5</v>
      </c>
      <c r="C6464" t="s">
        <v>73</v>
      </c>
      <c r="D6464" t="s">
        <v>88</v>
      </c>
      <c r="E6464" t="s">
        <v>93</v>
      </c>
      <c r="F6464" t="s">
        <v>42</v>
      </c>
      <c r="G6464">
        <v>1</v>
      </c>
      <c r="H6464">
        <v>4</v>
      </c>
      <c r="I6464">
        <v>2014</v>
      </c>
      <c r="J6464" t="s">
        <v>50</v>
      </c>
      <c r="K6464" t="s">
        <v>44</v>
      </c>
      <c r="L6464" t="s">
        <v>44</v>
      </c>
      <c r="M6464" s="54" t="s">
        <v>44</v>
      </c>
      <c r="N6464">
        <v>2</v>
      </c>
      <c r="O6464">
        <v>52</v>
      </c>
      <c r="P6464">
        <v>70.710678118654698</v>
      </c>
    </row>
    <row r="6465" spans="1:16" x14ac:dyDescent="0.25">
      <c r="A6465" s="20" t="s">
        <v>13420</v>
      </c>
      <c r="B6465">
        <v>5</v>
      </c>
      <c r="C6465" t="s">
        <v>73</v>
      </c>
      <c r="D6465" t="s">
        <v>88</v>
      </c>
      <c r="E6465" t="s">
        <v>93</v>
      </c>
      <c r="F6465" t="s">
        <v>42</v>
      </c>
      <c r="G6465">
        <v>2</v>
      </c>
      <c r="H6465">
        <v>4</v>
      </c>
      <c r="I6465">
        <v>2014</v>
      </c>
      <c r="J6465" t="s">
        <v>50</v>
      </c>
      <c r="K6465" t="s">
        <v>44</v>
      </c>
      <c r="L6465" t="s">
        <v>44</v>
      </c>
      <c r="M6465" s="54" t="s">
        <v>44</v>
      </c>
      <c r="N6465">
        <v>29</v>
      </c>
      <c r="O6465">
        <v>272</v>
      </c>
      <c r="P6465">
        <v>18.569533817705199</v>
      </c>
    </row>
    <row r="6466" spans="1:16" x14ac:dyDescent="0.25">
      <c r="A6466" s="20" t="s">
        <v>13421</v>
      </c>
      <c r="B6466">
        <v>5</v>
      </c>
      <c r="C6466" t="s">
        <v>73</v>
      </c>
      <c r="D6466" t="s">
        <v>88</v>
      </c>
      <c r="E6466" t="s">
        <v>93</v>
      </c>
      <c r="F6466" t="s">
        <v>42</v>
      </c>
      <c r="G6466">
        <v>3</v>
      </c>
      <c r="H6466">
        <v>4</v>
      </c>
      <c r="I6466">
        <v>2014</v>
      </c>
      <c r="J6466" t="s">
        <v>50</v>
      </c>
      <c r="K6466" t="s">
        <v>44</v>
      </c>
      <c r="L6466" t="s">
        <v>44</v>
      </c>
      <c r="M6466" s="54" t="s">
        <v>44</v>
      </c>
      <c r="N6466">
        <v>20</v>
      </c>
      <c r="O6466">
        <v>333</v>
      </c>
      <c r="P6466">
        <v>22.360679774997902</v>
      </c>
    </row>
    <row r="6467" spans="1:16" x14ac:dyDescent="0.25">
      <c r="A6467" s="20" t="s">
        <v>13422</v>
      </c>
      <c r="B6467">
        <v>5</v>
      </c>
      <c r="C6467" t="s">
        <v>73</v>
      </c>
      <c r="D6467" t="s">
        <v>88</v>
      </c>
      <c r="E6467" t="s">
        <v>93</v>
      </c>
      <c r="F6467" t="s">
        <v>42</v>
      </c>
      <c r="G6467">
        <v>4</v>
      </c>
      <c r="H6467">
        <v>4</v>
      </c>
      <c r="I6467">
        <v>2014</v>
      </c>
      <c r="J6467" t="s">
        <v>50</v>
      </c>
      <c r="K6467">
        <v>8.9</v>
      </c>
      <c r="L6467">
        <v>7.1533712110932299</v>
      </c>
      <c r="M6467" s="54">
        <v>11.028647215267901</v>
      </c>
      <c r="N6467">
        <v>80</v>
      </c>
      <c r="O6467">
        <v>915</v>
      </c>
      <c r="P6467">
        <v>11.180339887498899</v>
      </c>
    </row>
    <row r="6468" spans="1:16" x14ac:dyDescent="0.25">
      <c r="A6468" s="20" t="s">
        <v>13423</v>
      </c>
      <c r="B6468">
        <v>5</v>
      </c>
      <c r="C6468" t="s">
        <v>73</v>
      </c>
      <c r="D6468" t="s">
        <v>88</v>
      </c>
      <c r="E6468" t="s">
        <v>93</v>
      </c>
      <c r="F6468" t="s">
        <v>42</v>
      </c>
      <c r="G6468">
        <v>5</v>
      </c>
      <c r="H6468">
        <v>4</v>
      </c>
      <c r="I6468">
        <v>2014</v>
      </c>
      <c r="J6468" t="s">
        <v>50</v>
      </c>
      <c r="K6468">
        <v>11.7</v>
      </c>
      <c r="L6468">
        <v>10.427955678472699</v>
      </c>
      <c r="M6468" s="54">
        <v>13.125739659654201</v>
      </c>
      <c r="N6468">
        <v>266</v>
      </c>
      <c r="O6468">
        <v>2236</v>
      </c>
      <c r="P6468">
        <v>6.1313933948496597</v>
      </c>
    </row>
    <row r="6469" spans="1:16" x14ac:dyDescent="0.25">
      <c r="A6469" s="20" t="s">
        <v>13424</v>
      </c>
      <c r="B6469">
        <v>5</v>
      </c>
      <c r="C6469" t="s">
        <v>73</v>
      </c>
      <c r="D6469" t="s">
        <v>88</v>
      </c>
      <c r="E6469" t="s">
        <v>93</v>
      </c>
      <c r="F6469" t="s">
        <v>42</v>
      </c>
      <c r="G6469">
        <v>1</v>
      </c>
      <c r="H6469">
        <v>4</v>
      </c>
      <c r="I6469">
        <v>2014</v>
      </c>
      <c r="J6469" t="s">
        <v>51</v>
      </c>
      <c r="K6469" t="s">
        <v>44</v>
      </c>
      <c r="L6469" t="s">
        <v>44</v>
      </c>
      <c r="M6469" s="54" t="s">
        <v>44</v>
      </c>
      <c r="N6469">
        <v>9</v>
      </c>
      <c r="O6469">
        <v>220</v>
      </c>
      <c r="P6469">
        <v>33.3333333333333</v>
      </c>
    </row>
    <row r="6470" spans="1:16" x14ac:dyDescent="0.25">
      <c r="A6470" s="20" t="s">
        <v>13425</v>
      </c>
      <c r="B6470">
        <v>5</v>
      </c>
      <c r="C6470" t="s">
        <v>73</v>
      </c>
      <c r="D6470" t="s">
        <v>88</v>
      </c>
      <c r="E6470" t="s">
        <v>93</v>
      </c>
      <c r="F6470" t="s">
        <v>42</v>
      </c>
      <c r="G6470">
        <v>2</v>
      </c>
      <c r="H6470">
        <v>4</v>
      </c>
      <c r="I6470">
        <v>2014</v>
      </c>
      <c r="J6470" t="s">
        <v>51</v>
      </c>
      <c r="K6470">
        <v>21.8</v>
      </c>
      <c r="L6470">
        <v>18.041329129034299</v>
      </c>
      <c r="M6470" s="54">
        <v>26.123339481390001</v>
      </c>
      <c r="N6470">
        <v>94</v>
      </c>
      <c r="O6470">
        <v>434</v>
      </c>
      <c r="P6470">
        <v>10.3142124625879</v>
      </c>
    </row>
    <row r="6471" spans="1:16" x14ac:dyDescent="0.25">
      <c r="A6471" s="20" t="s">
        <v>13426</v>
      </c>
      <c r="B6471">
        <v>5</v>
      </c>
      <c r="C6471" t="s">
        <v>73</v>
      </c>
      <c r="D6471" t="s">
        <v>88</v>
      </c>
      <c r="E6471" t="s">
        <v>93</v>
      </c>
      <c r="F6471" t="s">
        <v>42</v>
      </c>
      <c r="G6471">
        <v>3</v>
      </c>
      <c r="H6471">
        <v>4</v>
      </c>
      <c r="I6471">
        <v>2014</v>
      </c>
      <c r="J6471" t="s">
        <v>51</v>
      </c>
      <c r="K6471">
        <v>9.4</v>
      </c>
      <c r="L6471">
        <v>7.6423390234783497</v>
      </c>
      <c r="M6471" s="54">
        <v>11.473910187380399</v>
      </c>
      <c r="N6471">
        <v>90</v>
      </c>
      <c r="O6471">
        <v>908</v>
      </c>
      <c r="P6471">
        <v>10.540925533894599</v>
      </c>
    </row>
    <row r="6472" spans="1:16" x14ac:dyDescent="0.25">
      <c r="A6472" s="20" t="s">
        <v>13427</v>
      </c>
      <c r="B6472">
        <v>5</v>
      </c>
      <c r="C6472" t="s">
        <v>73</v>
      </c>
      <c r="D6472" t="s">
        <v>88</v>
      </c>
      <c r="E6472" t="s">
        <v>93</v>
      </c>
      <c r="F6472" t="s">
        <v>42</v>
      </c>
      <c r="G6472">
        <v>4</v>
      </c>
      <c r="H6472">
        <v>4</v>
      </c>
      <c r="I6472">
        <v>2014</v>
      </c>
      <c r="J6472" t="s">
        <v>51</v>
      </c>
      <c r="K6472">
        <v>10.6</v>
      </c>
      <c r="L6472">
        <v>9.1358795650133295</v>
      </c>
      <c r="M6472" s="54">
        <v>12.296369771156201</v>
      </c>
      <c r="N6472">
        <v>160</v>
      </c>
      <c r="O6472">
        <v>1504</v>
      </c>
      <c r="P6472">
        <v>7.9056941504209499</v>
      </c>
    </row>
    <row r="6473" spans="1:16" x14ac:dyDescent="0.25">
      <c r="A6473" s="20" t="s">
        <v>13428</v>
      </c>
      <c r="B6473">
        <v>5</v>
      </c>
      <c r="C6473" t="s">
        <v>73</v>
      </c>
      <c r="D6473" t="s">
        <v>88</v>
      </c>
      <c r="E6473" t="s">
        <v>93</v>
      </c>
      <c r="F6473" t="s">
        <v>42</v>
      </c>
      <c r="G6473">
        <v>5</v>
      </c>
      <c r="H6473">
        <v>4</v>
      </c>
      <c r="I6473">
        <v>2014</v>
      </c>
      <c r="J6473" t="s">
        <v>51</v>
      </c>
      <c r="K6473">
        <v>15.8</v>
      </c>
      <c r="L6473">
        <v>14.453137970533801</v>
      </c>
      <c r="M6473" s="54">
        <v>17.182978261441502</v>
      </c>
      <c r="N6473">
        <v>446</v>
      </c>
      <c r="O6473">
        <v>2671</v>
      </c>
      <c r="P6473">
        <v>4.7351372381037802</v>
      </c>
    </row>
    <row r="6474" spans="1:16" x14ac:dyDescent="0.25">
      <c r="A6474" s="20" t="s">
        <v>13429</v>
      </c>
      <c r="B6474">
        <v>5</v>
      </c>
      <c r="C6474" t="s">
        <v>73</v>
      </c>
      <c r="D6474" t="s">
        <v>88</v>
      </c>
      <c r="E6474" t="s">
        <v>94</v>
      </c>
      <c r="F6474" t="s">
        <v>35</v>
      </c>
      <c r="G6474">
        <v>1</v>
      </c>
      <c r="H6474">
        <v>5</v>
      </c>
      <c r="I6474">
        <v>2014</v>
      </c>
      <c r="J6474" t="s">
        <v>52</v>
      </c>
      <c r="K6474" t="s">
        <v>44</v>
      </c>
      <c r="L6474" t="s">
        <v>44</v>
      </c>
      <c r="M6474" s="54" t="s">
        <v>44</v>
      </c>
      <c r="N6474">
        <v>13</v>
      </c>
      <c r="O6474">
        <v>264</v>
      </c>
      <c r="P6474">
        <v>27.735009811261499</v>
      </c>
    </row>
    <row r="6475" spans="1:16" x14ac:dyDescent="0.25">
      <c r="A6475" s="20" t="s">
        <v>13430</v>
      </c>
      <c r="B6475">
        <v>5</v>
      </c>
      <c r="C6475" t="s">
        <v>73</v>
      </c>
      <c r="D6475" t="s">
        <v>88</v>
      </c>
      <c r="E6475" t="s">
        <v>94</v>
      </c>
      <c r="F6475" t="s">
        <v>35</v>
      </c>
      <c r="G6475">
        <v>2</v>
      </c>
      <c r="H6475">
        <v>5</v>
      </c>
      <c r="I6475">
        <v>2014</v>
      </c>
      <c r="J6475" t="s">
        <v>52</v>
      </c>
      <c r="K6475">
        <v>12.8</v>
      </c>
      <c r="L6475">
        <v>10.135786414756399</v>
      </c>
      <c r="M6475" s="54">
        <v>15.9479025471108</v>
      </c>
      <c r="N6475">
        <v>76</v>
      </c>
      <c r="O6475">
        <v>627</v>
      </c>
      <c r="P6475">
        <v>11.470786693528099</v>
      </c>
    </row>
    <row r="6476" spans="1:16" x14ac:dyDescent="0.25">
      <c r="A6476" s="20" t="s">
        <v>13431</v>
      </c>
      <c r="B6476">
        <v>5</v>
      </c>
      <c r="C6476" t="s">
        <v>73</v>
      </c>
      <c r="D6476" t="s">
        <v>88</v>
      </c>
      <c r="E6476" t="s">
        <v>94</v>
      </c>
      <c r="F6476" t="s">
        <v>35</v>
      </c>
      <c r="G6476">
        <v>3</v>
      </c>
      <c r="H6476">
        <v>5</v>
      </c>
      <c r="I6476">
        <v>2014</v>
      </c>
      <c r="J6476" t="s">
        <v>52</v>
      </c>
      <c r="K6476">
        <v>6</v>
      </c>
      <c r="L6476">
        <v>4.5166151540528698</v>
      </c>
      <c r="M6476" s="54">
        <v>7.9350261376667701</v>
      </c>
      <c r="N6476">
        <v>51</v>
      </c>
      <c r="O6476">
        <v>825</v>
      </c>
      <c r="P6476">
        <v>14.0028008402801</v>
      </c>
    </row>
    <row r="6477" spans="1:16" x14ac:dyDescent="0.25">
      <c r="A6477" s="20" t="s">
        <v>13432</v>
      </c>
      <c r="B6477">
        <v>5</v>
      </c>
      <c r="C6477" t="s">
        <v>73</v>
      </c>
      <c r="D6477" t="s">
        <v>88</v>
      </c>
      <c r="E6477" t="s">
        <v>94</v>
      </c>
      <c r="F6477" t="s">
        <v>35</v>
      </c>
      <c r="G6477">
        <v>4</v>
      </c>
      <c r="H6477">
        <v>5</v>
      </c>
      <c r="I6477">
        <v>2014</v>
      </c>
      <c r="J6477" t="s">
        <v>52</v>
      </c>
      <c r="K6477">
        <v>12.5</v>
      </c>
      <c r="L6477">
        <v>10.608181815577201</v>
      </c>
      <c r="M6477" s="54">
        <v>14.750071720968</v>
      </c>
      <c r="N6477">
        <v>137</v>
      </c>
      <c r="O6477">
        <v>1061</v>
      </c>
      <c r="P6477">
        <v>8.5435765771676095</v>
      </c>
    </row>
    <row r="6478" spans="1:16" x14ac:dyDescent="0.25">
      <c r="A6478" s="20" t="s">
        <v>13433</v>
      </c>
      <c r="B6478">
        <v>5</v>
      </c>
      <c r="C6478" t="s">
        <v>73</v>
      </c>
      <c r="D6478" t="s">
        <v>88</v>
      </c>
      <c r="E6478" t="s">
        <v>94</v>
      </c>
      <c r="F6478" t="s">
        <v>35</v>
      </c>
      <c r="G6478">
        <v>5</v>
      </c>
      <c r="H6478">
        <v>5</v>
      </c>
      <c r="I6478">
        <v>2014</v>
      </c>
      <c r="J6478" t="s">
        <v>52</v>
      </c>
      <c r="K6478">
        <v>2.9</v>
      </c>
      <c r="L6478">
        <v>1.84311014225027</v>
      </c>
      <c r="M6478" s="54">
        <v>4.44678183490094</v>
      </c>
      <c r="N6478">
        <v>22</v>
      </c>
      <c r="O6478">
        <v>776</v>
      </c>
      <c r="P6478">
        <v>21.320071635561</v>
      </c>
    </row>
    <row r="6479" spans="1:16" x14ac:dyDescent="0.25">
      <c r="A6479" s="20" t="s">
        <v>13434</v>
      </c>
      <c r="B6479">
        <v>5</v>
      </c>
      <c r="C6479" t="s">
        <v>73</v>
      </c>
      <c r="D6479" t="s">
        <v>88</v>
      </c>
      <c r="E6479" t="s">
        <v>94</v>
      </c>
      <c r="F6479" t="s">
        <v>35</v>
      </c>
      <c r="G6479">
        <v>1</v>
      </c>
      <c r="H6479">
        <v>5</v>
      </c>
      <c r="I6479">
        <v>2014</v>
      </c>
      <c r="J6479" t="s">
        <v>34</v>
      </c>
      <c r="K6479">
        <v>6.7</v>
      </c>
      <c r="L6479">
        <v>6.2681951688994797</v>
      </c>
      <c r="M6479" s="54">
        <v>7.2109921819250102</v>
      </c>
      <c r="N6479">
        <v>929</v>
      </c>
      <c r="O6479">
        <v>16370</v>
      </c>
      <c r="P6479">
        <v>3.2808935746239301</v>
      </c>
    </row>
    <row r="6480" spans="1:16" x14ac:dyDescent="0.25">
      <c r="A6480" s="20" t="s">
        <v>21986</v>
      </c>
      <c r="B6480">
        <v>5</v>
      </c>
      <c r="C6480" t="s">
        <v>73</v>
      </c>
      <c r="D6480" t="s">
        <v>88</v>
      </c>
      <c r="E6480" t="s">
        <v>94</v>
      </c>
      <c r="F6480" t="s">
        <v>35</v>
      </c>
      <c r="G6480">
        <v>1</v>
      </c>
      <c r="H6480">
        <v>5</v>
      </c>
      <c r="I6480">
        <v>2014</v>
      </c>
      <c r="J6480" t="s">
        <v>53</v>
      </c>
      <c r="K6480" t="s">
        <v>44</v>
      </c>
      <c r="L6480" t="s">
        <v>44</v>
      </c>
      <c r="M6480" s="54" t="s">
        <v>44</v>
      </c>
      <c r="N6480">
        <v>1</v>
      </c>
      <c r="O6480">
        <v>44</v>
      </c>
      <c r="P6480">
        <v>100</v>
      </c>
    </row>
    <row r="6481" spans="1:16" x14ac:dyDescent="0.25">
      <c r="A6481" s="20" t="s">
        <v>13435</v>
      </c>
      <c r="B6481">
        <v>5</v>
      </c>
      <c r="C6481" t="s">
        <v>73</v>
      </c>
      <c r="D6481" t="s">
        <v>88</v>
      </c>
      <c r="E6481" t="s">
        <v>94</v>
      </c>
      <c r="F6481" t="s">
        <v>35</v>
      </c>
      <c r="G6481">
        <v>2</v>
      </c>
      <c r="H6481">
        <v>5</v>
      </c>
      <c r="I6481">
        <v>2014</v>
      </c>
      <c r="J6481" t="s">
        <v>53</v>
      </c>
      <c r="K6481" t="s">
        <v>44</v>
      </c>
      <c r="L6481" t="s">
        <v>44</v>
      </c>
      <c r="M6481" s="54" t="s">
        <v>44</v>
      </c>
      <c r="N6481">
        <v>18</v>
      </c>
      <c r="O6481">
        <v>388</v>
      </c>
      <c r="P6481">
        <v>23.570226039551599</v>
      </c>
    </row>
    <row r="6482" spans="1:16" x14ac:dyDescent="0.25">
      <c r="A6482" s="20" t="s">
        <v>13436</v>
      </c>
      <c r="B6482">
        <v>5</v>
      </c>
      <c r="C6482" t="s">
        <v>73</v>
      </c>
      <c r="D6482" t="s">
        <v>88</v>
      </c>
      <c r="E6482" t="s">
        <v>94</v>
      </c>
      <c r="F6482" t="s">
        <v>35</v>
      </c>
      <c r="G6482">
        <v>3</v>
      </c>
      <c r="H6482">
        <v>5</v>
      </c>
      <c r="I6482">
        <v>2014</v>
      </c>
      <c r="J6482" t="s">
        <v>53</v>
      </c>
      <c r="K6482">
        <v>3.6</v>
      </c>
      <c r="L6482">
        <v>2.2611133059298498</v>
      </c>
      <c r="M6482" s="54">
        <v>5.5071357993827599</v>
      </c>
      <c r="N6482">
        <v>25</v>
      </c>
      <c r="O6482">
        <v>643</v>
      </c>
      <c r="P6482">
        <v>20</v>
      </c>
    </row>
    <row r="6483" spans="1:16" x14ac:dyDescent="0.25">
      <c r="A6483" s="20" t="s">
        <v>13437</v>
      </c>
      <c r="B6483">
        <v>5</v>
      </c>
      <c r="C6483" t="s">
        <v>73</v>
      </c>
      <c r="D6483" t="s">
        <v>88</v>
      </c>
      <c r="E6483" t="s">
        <v>94</v>
      </c>
      <c r="F6483" t="s">
        <v>35</v>
      </c>
      <c r="G6483">
        <v>4</v>
      </c>
      <c r="H6483">
        <v>5</v>
      </c>
      <c r="I6483">
        <v>2014</v>
      </c>
      <c r="J6483" t="s">
        <v>53</v>
      </c>
      <c r="K6483">
        <v>9.5</v>
      </c>
      <c r="L6483">
        <v>7.5897472661742702</v>
      </c>
      <c r="M6483" s="54">
        <v>11.7256513374302</v>
      </c>
      <c r="N6483">
        <v>87</v>
      </c>
      <c r="O6483">
        <v>953</v>
      </c>
      <c r="P6483">
        <v>10.7211253483779</v>
      </c>
    </row>
    <row r="6484" spans="1:16" x14ac:dyDescent="0.25">
      <c r="A6484" s="20" t="s">
        <v>13438</v>
      </c>
      <c r="B6484">
        <v>5</v>
      </c>
      <c r="C6484" t="s">
        <v>73</v>
      </c>
      <c r="D6484" t="s">
        <v>88</v>
      </c>
      <c r="E6484" t="s">
        <v>94</v>
      </c>
      <c r="F6484" t="s">
        <v>35</v>
      </c>
      <c r="G6484">
        <v>5</v>
      </c>
      <c r="H6484">
        <v>5</v>
      </c>
      <c r="I6484">
        <v>2014</v>
      </c>
      <c r="J6484" t="s">
        <v>53</v>
      </c>
      <c r="K6484">
        <v>9.6999999999999993</v>
      </c>
      <c r="L6484">
        <v>8.16291906076769</v>
      </c>
      <c r="M6484" s="54">
        <v>11.457906121831501</v>
      </c>
      <c r="N6484">
        <v>142</v>
      </c>
      <c r="O6484">
        <v>1424</v>
      </c>
      <c r="P6484">
        <v>8.3918135829668898</v>
      </c>
    </row>
    <row r="6485" spans="1:16" x14ac:dyDescent="0.25">
      <c r="A6485" s="20" t="s">
        <v>13439</v>
      </c>
      <c r="B6485">
        <v>5</v>
      </c>
      <c r="C6485" t="s">
        <v>73</v>
      </c>
      <c r="D6485" t="s">
        <v>88</v>
      </c>
      <c r="E6485" t="s">
        <v>94</v>
      </c>
      <c r="F6485" t="s">
        <v>35</v>
      </c>
      <c r="G6485">
        <v>2</v>
      </c>
      <c r="H6485">
        <v>5</v>
      </c>
      <c r="I6485">
        <v>2014</v>
      </c>
      <c r="J6485" t="s">
        <v>34</v>
      </c>
      <c r="K6485">
        <v>8.4</v>
      </c>
      <c r="L6485">
        <v>7.9876269361009902</v>
      </c>
      <c r="M6485" s="54">
        <v>8.8593714317163599</v>
      </c>
      <c r="N6485">
        <v>1684</v>
      </c>
      <c r="O6485">
        <v>23227</v>
      </c>
      <c r="P6485">
        <v>2.4368508941428999</v>
      </c>
    </row>
    <row r="6486" spans="1:16" x14ac:dyDescent="0.25">
      <c r="A6486" s="20" t="s">
        <v>13440</v>
      </c>
      <c r="B6486">
        <v>5</v>
      </c>
      <c r="C6486" t="s">
        <v>73</v>
      </c>
      <c r="D6486" t="s">
        <v>88</v>
      </c>
      <c r="E6486" t="s">
        <v>94</v>
      </c>
      <c r="F6486" t="s">
        <v>35</v>
      </c>
      <c r="G6486">
        <v>1</v>
      </c>
      <c r="H6486">
        <v>5</v>
      </c>
      <c r="I6486">
        <v>2014</v>
      </c>
      <c r="J6486" t="s">
        <v>54</v>
      </c>
      <c r="K6486" t="s">
        <v>44</v>
      </c>
      <c r="L6486" t="s">
        <v>44</v>
      </c>
      <c r="M6486" s="54" t="s">
        <v>44</v>
      </c>
      <c r="N6486">
        <v>7</v>
      </c>
      <c r="O6486">
        <v>166</v>
      </c>
      <c r="P6486">
        <v>37.796447300922701</v>
      </c>
    </row>
    <row r="6487" spans="1:16" x14ac:dyDescent="0.25">
      <c r="A6487" s="20" t="s">
        <v>13441</v>
      </c>
      <c r="B6487">
        <v>5</v>
      </c>
      <c r="C6487" t="s">
        <v>73</v>
      </c>
      <c r="D6487" t="s">
        <v>88</v>
      </c>
      <c r="E6487" t="s">
        <v>94</v>
      </c>
      <c r="F6487" t="s">
        <v>35</v>
      </c>
      <c r="G6487">
        <v>2</v>
      </c>
      <c r="H6487">
        <v>5</v>
      </c>
      <c r="I6487">
        <v>2014</v>
      </c>
      <c r="J6487" t="s">
        <v>54</v>
      </c>
      <c r="K6487" t="s">
        <v>44</v>
      </c>
      <c r="L6487" t="s">
        <v>44</v>
      </c>
      <c r="M6487" s="54" t="s">
        <v>44</v>
      </c>
      <c r="N6487">
        <v>23</v>
      </c>
      <c r="O6487">
        <v>226</v>
      </c>
      <c r="P6487">
        <v>20.851441405707501</v>
      </c>
    </row>
    <row r="6488" spans="1:16" x14ac:dyDescent="0.25">
      <c r="A6488" s="20" t="s">
        <v>13442</v>
      </c>
      <c r="B6488">
        <v>5</v>
      </c>
      <c r="C6488" t="s">
        <v>73</v>
      </c>
      <c r="D6488" t="s">
        <v>88</v>
      </c>
      <c r="E6488" t="s">
        <v>94</v>
      </c>
      <c r="F6488" t="s">
        <v>35</v>
      </c>
      <c r="G6488">
        <v>3</v>
      </c>
      <c r="H6488">
        <v>5</v>
      </c>
      <c r="I6488">
        <v>2014</v>
      </c>
      <c r="J6488" t="s">
        <v>54</v>
      </c>
      <c r="K6488">
        <v>11.6</v>
      </c>
      <c r="L6488">
        <v>7.9407830456427497</v>
      </c>
      <c r="M6488" s="54">
        <v>16.312968179676201</v>
      </c>
      <c r="N6488">
        <v>30</v>
      </c>
      <c r="O6488">
        <v>298</v>
      </c>
      <c r="P6488">
        <v>18.257418583505501</v>
      </c>
    </row>
    <row r="6489" spans="1:16" x14ac:dyDescent="0.25">
      <c r="A6489" s="20" t="s">
        <v>13443</v>
      </c>
      <c r="B6489">
        <v>5</v>
      </c>
      <c r="C6489" t="s">
        <v>73</v>
      </c>
      <c r="D6489" t="s">
        <v>88</v>
      </c>
      <c r="E6489" t="s">
        <v>94</v>
      </c>
      <c r="F6489" t="s">
        <v>35</v>
      </c>
      <c r="G6489">
        <v>4</v>
      </c>
      <c r="H6489">
        <v>5</v>
      </c>
      <c r="I6489">
        <v>2014</v>
      </c>
      <c r="J6489" t="s">
        <v>54</v>
      </c>
      <c r="K6489">
        <v>14.9</v>
      </c>
      <c r="L6489">
        <v>10.4011160618875</v>
      </c>
      <c r="M6489" s="54">
        <v>20.873399513109501</v>
      </c>
      <c r="N6489">
        <v>31</v>
      </c>
      <c r="O6489">
        <v>226</v>
      </c>
      <c r="P6489">
        <v>17.9605302026775</v>
      </c>
    </row>
    <row r="6490" spans="1:16" x14ac:dyDescent="0.25">
      <c r="A6490" s="20" t="s">
        <v>13444</v>
      </c>
      <c r="B6490">
        <v>5</v>
      </c>
      <c r="C6490" t="s">
        <v>73</v>
      </c>
      <c r="D6490" t="s">
        <v>88</v>
      </c>
      <c r="E6490" t="s">
        <v>94</v>
      </c>
      <c r="F6490" t="s">
        <v>35</v>
      </c>
      <c r="G6490">
        <v>5</v>
      </c>
      <c r="H6490">
        <v>5</v>
      </c>
      <c r="I6490">
        <v>2014</v>
      </c>
      <c r="J6490" t="s">
        <v>54</v>
      </c>
      <c r="K6490" t="s">
        <v>44</v>
      </c>
      <c r="L6490" t="s">
        <v>44</v>
      </c>
      <c r="M6490" s="54" t="s">
        <v>44</v>
      </c>
      <c r="N6490">
        <v>3</v>
      </c>
      <c r="O6490">
        <v>46</v>
      </c>
      <c r="P6490">
        <v>57.735026918962603</v>
      </c>
    </row>
    <row r="6491" spans="1:16" x14ac:dyDescent="0.25">
      <c r="A6491" s="20" t="s">
        <v>13445</v>
      </c>
      <c r="B6491">
        <v>5</v>
      </c>
      <c r="C6491" t="s">
        <v>73</v>
      </c>
      <c r="D6491" t="s">
        <v>88</v>
      </c>
      <c r="E6491" t="s">
        <v>94</v>
      </c>
      <c r="F6491" t="s">
        <v>35</v>
      </c>
      <c r="G6491">
        <v>3</v>
      </c>
      <c r="H6491">
        <v>5</v>
      </c>
      <c r="I6491">
        <v>2014</v>
      </c>
      <c r="J6491" t="s">
        <v>34</v>
      </c>
      <c r="K6491">
        <v>10.3</v>
      </c>
      <c r="L6491">
        <v>9.8186308809981302</v>
      </c>
      <c r="M6491" s="54">
        <v>10.744430612253201</v>
      </c>
      <c r="N6491">
        <v>2126</v>
      </c>
      <c r="O6491">
        <v>23776</v>
      </c>
      <c r="P6491">
        <v>2.1687943336591702</v>
      </c>
    </row>
    <row r="6492" spans="1:16" x14ac:dyDescent="0.25">
      <c r="A6492" s="20" t="s">
        <v>13446</v>
      </c>
      <c r="B6492">
        <v>5</v>
      </c>
      <c r="C6492" t="s">
        <v>73</v>
      </c>
      <c r="D6492" t="s">
        <v>88</v>
      </c>
      <c r="E6492" t="s">
        <v>94</v>
      </c>
      <c r="F6492" t="s">
        <v>35</v>
      </c>
      <c r="G6492">
        <v>1</v>
      </c>
      <c r="H6492">
        <v>5</v>
      </c>
      <c r="I6492">
        <v>2014</v>
      </c>
      <c r="J6492" t="s">
        <v>55</v>
      </c>
      <c r="K6492" t="s">
        <v>44</v>
      </c>
      <c r="L6492" t="s">
        <v>44</v>
      </c>
      <c r="M6492" s="54" t="s">
        <v>44</v>
      </c>
      <c r="N6492">
        <v>123</v>
      </c>
      <c r="O6492">
        <v>1816</v>
      </c>
      <c r="P6492">
        <v>9.0166963466743208</v>
      </c>
    </row>
    <row r="6493" spans="1:16" x14ac:dyDescent="0.25">
      <c r="A6493" s="20" t="s">
        <v>13447</v>
      </c>
      <c r="B6493">
        <v>5</v>
      </c>
      <c r="C6493" t="s">
        <v>73</v>
      </c>
      <c r="D6493" t="s">
        <v>88</v>
      </c>
      <c r="E6493" t="s">
        <v>94</v>
      </c>
      <c r="F6493" t="s">
        <v>35</v>
      </c>
      <c r="G6493">
        <v>2</v>
      </c>
      <c r="H6493">
        <v>5</v>
      </c>
      <c r="I6493">
        <v>2014</v>
      </c>
      <c r="J6493" t="s">
        <v>55</v>
      </c>
      <c r="K6493">
        <v>8.6999999999999993</v>
      </c>
      <c r="L6493">
        <v>7.4276389721203904</v>
      </c>
      <c r="M6493" s="54">
        <v>10.0378796919238</v>
      </c>
      <c r="N6493">
        <v>182</v>
      </c>
      <c r="O6493">
        <v>2137</v>
      </c>
      <c r="P6493">
        <v>7.4124931666110099</v>
      </c>
    </row>
    <row r="6494" spans="1:16" x14ac:dyDescent="0.25">
      <c r="A6494" s="20" t="s">
        <v>13448</v>
      </c>
      <c r="B6494">
        <v>5</v>
      </c>
      <c r="C6494" t="s">
        <v>73</v>
      </c>
      <c r="D6494" t="s">
        <v>88</v>
      </c>
      <c r="E6494" t="s">
        <v>94</v>
      </c>
      <c r="F6494" t="s">
        <v>35</v>
      </c>
      <c r="G6494">
        <v>3</v>
      </c>
      <c r="H6494">
        <v>5</v>
      </c>
      <c r="I6494">
        <v>2014</v>
      </c>
      <c r="J6494" t="s">
        <v>55</v>
      </c>
      <c r="K6494">
        <v>8.8000000000000007</v>
      </c>
      <c r="L6494">
        <v>7.4589482629620898</v>
      </c>
      <c r="M6494" s="54">
        <v>10.425471769821</v>
      </c>
      <c r="N6494">
        <v>142</v>
      </c>
      <c r="O6494">
        <v>1662</v>
      </c>
      <c r="P6494">
        <v>8.3918135829668898</v>
      </c>
    </row>
    <row r="6495" spans="1:16" x14ac:dyDescent="0.25">
      <c r="A6495" s="20" t="s">
        <v>13449</v>
      </c>
      <c r="B6495">
        <v>5</v>
      </c>
      <c r="C6495" t="s">
        <v>73</v>
      </c>
      <c r="D6495" t="s">
        <v>88</v>
      </c>
      <c r="E6495" t="s">
        <v>94</v>
      </c>
      <c r="F6495" t="s">
        <v>35</v>
      </c>
      <c r="G6495">
        <v>4</v>
      </c>
      <c r="H6495">
        <v>5</v>
      </c>
      <c r="I6495">
        <v>2014</v>
      </c>
      <c r="J6495" t="s">
        <v>55</v>
      </c>
      <c r="K6495">
        <v>9.8000000000000007</v>
      </c>
      <c r="L6495">
        <v>8.3764178606963107</v>
      </c>
      <c r="M6495" s="54">
        <v>11.338008031476599</v>
      </c>
      <c r="N6495">
        <v>170</v>
      </c>
      <c r="O6495">
        <v>1849</v>
      </c>
      <c r="P6495">
        <v>7.6696498884736997</v>
      </c>
    </row>
    <row r="6496" spans="1:16" x14ac:dyDescent="0.25">
      <c r="A6496" s="20" t="s">
        <v>13450</v>
      </c>
      <c r="B6496">
        <v>5</v>
      </c>
      <c r="C6496" t="s">
        <v>73</v>
      </c>
      <c r="D6496" t="s">
        <v>88</v>
      </c>
      <c r="E6496" t="s">
        <v>94</v>
      </c>
      <c r="F6496" t="s">
        <v>35</v>
      </c>
      <c r="G6496">
        <v>5</v>
      </c>
      <c r="H6496">
        <v>5</v>
      </c>
      <c r="I6496">
        <v>2014</v>
      </c>
      <c r="J6496" t="s">
        <v>55</v>
      </c>
      <c r="K6496">
        <v>11.3</v>
      </c>
      <c r="L6496">
        <v>9.4879397679145292</v>
      </c>
      <c r="M6496" s="54">
        <v>13.3241050796975</v>
      </c>
      <c r="N6496">
        <v>141</v>
      </c>
      <c r="O6496">
        <v>1236</v>
      </c>
      <c r="P6496">
        <v>8.4215192106651902</v>
      </c>
    </row>
    <row r="6497" spans="1:16" x14ac:dyDescent="0.25">
      <c r="A6497" s="20" t="s">
        <v>13451</v>
      </c>
      <c r="B6497">
        <v>5</v>
      </c>
      <c r="C6497" t="s">
        <v>73</v>
      </c>
      <c r="D6497" t="s">
        <v>88</v>
      </c>
      <c r="E6497" t="s">
        <v>94</v>
      </c>
      <c r="F6497" t="s">
        <v>35</v>
      </c>
      <c r="G6497">
        <v>4</v>
      </c>
      <c r="H6497">
        <v>5</v>
      </c>
      <c r="I6497">
        <v>2014</v>
      </c>
      <c r="J6497" t="s">
        <v>34</v>
      </c>
      <c r="K6497">
        <v>6.2</v>
      </c>
      <c r="L6497">
        <v>5.8185255536479099</v>
      </c>
      <c r="M6497" s="54">
        <v>6.5804590487851096</v>
      </c>
      <c r="N6497">
        <v>1220</v>
      </c>
      <c r="O6497">
        <v>22501</v>
      </c>
      <c r="P6497">
        <v>2.8629916715693402</v>
      </c>
    </row>
    <row r="6498" spans="1:16" x14ac:dyDescent="0.25">
      <c r="A6498" s="20" t="s">
        <v>15031</v>
      </c>
      <c r="B6498">
        <v>5</v>
      </c>
      <c r="C6498" t="s">
        <v>73</v>
      </c>
      <c r="D6498" t="s">
        <v>88</v>
      </c>
      <c r="E6498" t="s">
        <v>94</v>
      </c>
      <c r="F6498" t="s">
        <v>35</v>
      </c>
      <c r="G6498">
        <v>2</v>
      </c>
      <c r="H6498">
        <v>5</v>
      </c>
      <c r="I6498">
        <v>2014</v>
      </c>
      <c r="J6498" t="s">
        <v>56</v>
      </c>
      <c r="K6498" t="s">
        <v>44</v>
      </c>
      <c r="L6498" t="s">
        <v>44</v>
      </c>
      <c r="M6498" s="54" t="s">
        <v>44</v>
      </c>
      <c r="N6498">
        <v>9</v>
      </c>
      <c r="O6498">
        <v>67</v>
      </c>
      <c r="P6498">
        <v>33.3333333333333</v>
      </c>
    </row>
    <row r="6499" spans="1:16" x14ac:dyDescent="0.25">
      <c r="A6499" s="20" t="s">
        <v>13452</v>
      </c>
      <c r="B6499">
        <v>5</v>
      </c>
      <c r="C6499" t="s">
        <v>73</v>
      </c>
      <c r="D6499" t="s">
        <v>88</v>
      </c>
      <c r="E6499" t="s">
        <v>94</v>
      </c>
      <c r="F6499" t="s">
        <v>35</v>
      </c>
      <c r="G6499">
        <v>3</v>
      </c>
      <c r="H6499">
        <v>5</v>
      </c>
      <c r="I6499">
        <v>2014</v>
      </c>
      <c r="J6499" t="s">
        <v>56</v>
      </c>
      <c r="K6499" t="s">
        <v>44</v>
      </c>
      <c r="L6499" t="s">
        <v>44</v>
      </c>
      <c r="M6499" s="54" t="s">
        <v>44</v>
      </c>
      <c r="N6499">
        <v>16</v>
      </c>
      <c r="O6499">
        <v>69</v>
      </c>
      <c r="P6499">
        <v>25</v>
      </c>
    </row>
    <row r="6500" spans="1:16" x14ac:dyDescent="0.25">
      <c r="A6500" s="20" t="s">
        <v>21987</v>
      </c>
      <c r="B6500">
        <v>5</v>
      </c>
      <c r="C6500" t="s">
        <v>73</v>
      </c>
      <c r="D6500" t="s">
        <v>88</v>
      </c>
      <c r="E6500" t="s">
        <v>94</v>
      </c>
      <c r="F6500" t="s">
        <v>35</v>
      </c>
      <c r="G6500">
        <v>4</v>
      </c>
      <c r="H6500">
        <v>5</v>
      </c>
      <c r="I6500">
        <v>2014</v>
      </c>
      <c r="J6500" t="s">
        <v>56</v>
      </c>
      <c r="K6500" t="s">
        <v>44</v>
      </c>
      <c r="L6500" t="s">
        <v>44</v>
      </c>
      <c r="M6500" s="54" t="s">
        <v>44</v>
      </c>
      <c r="N6500">
        <v>1</v>
      </c>
      <c r="O6500">
        <v>23</v>
      </c>
      <c r="P6500">
        <v>100</v>
      </c>
    </row>
    <row r="6501" spans="1:16" x14ac:dyDescent="0.25">
      <c r="A6501" s="20" t="s">
        <v>14993</v>
      </c>
      <c r="B6501">
        <v>5</v>
      </c>
      <c r="C6501" t="s">
        <v>73</v>
      </c>
      <c r="D6501" t="s">
        <v>88</v>
      </c>
      <c r="E6501" t="s">
        <v>94</v>
      </c>
      <c r="F6501" t="s">
        <v>35</v>
      </c>
      <c r="G6501">
        <v>5</v>
      </c>
      <c r="H6501">
        <v>5</v>
      </c>
      <c r="I6501">
        <v>2014</v>
      </c>
      <c r="J6501" t="s">
        <v>56</v>
      </c>
      <c r="K6501">
        <v>12.3</v>
      </c>
      <c r="L6501">
        <v>8.7976206655382896</v>
      </c>
      <c r="M6501" s="54">
        <v>16.916957993600299</v>
      </c>
      <c r="N6501">
        <v>34</v>
      </c>
      <c r="O6501">
        <v>278</v>
      </c>
      <c r="P6501">
        <v>17.149858514250901</v>
      </c>
    </row>
    <row r="6502" spans="1:16" x14ac:dyDescent="0.25">
      <c r="A6502" s="20" t="s">
        <v>13453</v>
      </c>
      <c r="B6502">
        <v>5</v>
      </c>
      <c r="C6502" t="s">
        <v>73</v>
      </c>
      <c r="D6502" t="s">
        <v>88</v>
      </c>
      <c r="E6502" t="s">
        <v>94</v>
      </c>
      <c r="F6502" t="s">
        <v>35</v>
      </c>
      <c r="G6502">
        <v>5</v>
      </c>
      <c r="H6502">
        <v>5</v>
      </c>
      <c r="I6502">
        <v>2014</v>
      </c>
      <c r="J6502" t="s">
        <v>34</v>
      </c>
      <c r="K6502">
        <v>13.8</v>
      </c>
      <c r="L6502">
        <v>13.189369862596299</v>
      </c>
      <c r="M6502" s="54">
        <v>14.4380509336508</v>
      </c>
      <c r="N6502">
        <v>2033</v>
      </c>
      <c r="O6502">
        <v>16294</v>
      </c>
      <c r="P6502">
        <v>2.21784561093861</v>
      </c>
    </row>
    <row r="6503" spans="1:16" x14ac:dyDescent="0.25">
      <c r="A6503" s="20" t="s">
        <v>13454</v>
      </c>
      <c r="B6503">
        <v>5</v>
      </c>
      <c r="C6503" t="s">
        <v>73</v>
      </c>
      <c r="D6503" t="s">
        <v>88</v>
      </c>
      <c r="E6503" t="s">
        <v>94</v>
      </c>
      <c r="F6503" t="s">
        <v>35</v>
      </c>
      <c r="G6503">
        <v>1</v>
      </c>
      <c r="H6503">
        <v>5</v>
      </c>
      <c r="I6503">
        <v>2014</v>
      </c>
      <c r="J6503" t="s">
        <v>57</v>
      </c>
      <c r="K6503" t="s">
        <v>44</v>
      </c>
      <c r="L6503" t="s">
        <v>44</v>
      </c>
      <c r="M6503" s="54" t="s">
        <v>44</v>
      </c>
      <c r="N6503">
        <v>26</v>
      </c>
      <c r="O6503">
        <v>301</v>
      </c>
      <c r="P6503">
        <v>19.611613513818401</v>
      </c>
    </row>
    <row r="6504" spans="1:16" x14ac:dyDescent="0.25">
      <c r="A6504" s="20" t="s">
        <v>13455</v>
      </c>
      <c r="B6504">
        <v>5</v>
      </c>
      <c r="C6504" t="s">
        <v>73</v>
      </c>
      <c r="D6504" t="s">
        <v>88</v>
      </c>
      <c r="E6504" t="s">
        <v>94</v>
      </c>
      <c r="F6504" t="s">
        <v>35</v>
      </c>
      <c r="G6504">
        <v>2</v>
      </c>
      <c r="H6504">
        <v>5</v>
      </c>
      <c r="I6504">
        <v>2014</v>
      </c>
      <c r="J6504" t="s">
        <v>57</v>
      </c>
      <c r="K6504" t="s">
        <v>44</v>
      </c>
      <c r="L6504" t="s">
        <v>44</v>
      </c>
      <c r="M6504" s="54" t="s">
        <v>44</v>
      </c>
      <c r="N6504">
        <v>9</v>
      </c>
      <c r="O6504">
        <v>485</v>
      </c>
      <c r="P6504">
        <v>33.3333333333333</v>
      </c>
    </row>
    <row r="6505" spans="1:16" x14ac:dyDescent="0.25">
      <c r="A6505" s="20" t="s">
        <v>13456</v>
      </c>
      <c r="B6505">
        <v>5</v>
      </c>
      <c r="C6505" t="s">
        <v>73</v>
      </c>
      <c r="D6505" t="s">
        <v>88</v>
      </c>
      <c r="E6505" t="s">
        <v>94</v>
      </c>
      <c r="F6505" t="s">
        <v>35</v>
      </c>
      <c r="G6505">
        <v>3</v>
      </c>
      <c r="H6505">
        <v>5</v>
      </c>
      <c r="I6505">
        <v>2014</v>
      </c>
      <c r="J6505" t="s">
        <v>57</v>
      </c>
      <c r="K6505">
        <v>13.7</v>
      </c>
      <c r="L6505">
        <v>11.2069206929035</v>
      </c>
      <c r="M6505" s="54">
        <v>16.6885111147736</v>
      </c>
      <c r="N6505">
        <v>93</v>
      </c>
      <c r="O6505">
        <v>679</v>
      </c>
      <c r="P6505">
        <v>10.3695169473043</v>
      </c>
    </row>
    <row r="6506" spans="1:16" x14ac:dyDescent="0.25">
      <c r="A6506" s="20" t="s">
        <v>13457</v>
      </c>
      <c r="B6506">
        <v>5</v>
      </c>
      <c r="C6506" t="s">
        <v>73</v>
      </c>
      <c r="D6506" t="s">
        <v>88</v>
      </c>
      <c r="E6506" t="s">
        <v>94</v>
      </c>
      <c r="F6506" t="s">
        <v>35</v>
      </c>
      <c r="G6506">
        <v>4</v>
      </c>
      <c r="H6506">
        <v>5</v>
      </c>
      <c r="I6506">
        <v>2014</v>
      </c>
      <c r="J6506" t="s">
        <v>57</v>
      </c>
      <c r="K6506">
        <v>11.1</v>
      </c>
      <c r="L6506">
        <v>9.2045370254470598</v>
      </c>
      <c r="M6506" s="54">
        <v>13.371848217090299</v>
      </c>
      <c r="N6506">
        <v>108</v>
      </c>
      <c r="O6506">
        <v>952</v>
      </c>
      <c r="P6506">
        <v>9.6225044864937601</v>
      </c>
    </row>
    <row r="6507" spans="1:16" x14ac:dyDescent="0.25">
      <c r="A6507" s="20" t="s">
        <v>13458</v>
      </c>
      <c r="B6507">
        <v>5</v>
      </c>
      <c r="C6507" t="s">
        <v>73</v>
      </c>
      <c r="D6507" t="s">
        <v>88</v>
      </c>
      <c r="E6507" t="s">
        <v>94</v>
      </c>
      <c r="F6507" t="s">
        <v>35</v>
      </c>
      <c r="G6507">
        <v>5</v>
      </c>
      <c r="H6507">
        <v>5</v>
      </c>
      <c r="I6507">
        <v>2014</v>
      </c>
      <c r="J6507" t="s">
        <v>57</v>
      </c>
      <c r="K6507">
        <v>10.4</v>
      </c>
      <c r="L6507">
        <v>7.4429590830616998</v>
      </c>
      <c r="M6507" s="54">
        <v>14.044876162644</v>
      </c>
      <c r="N6507">
        <v>42</v>
      </c>
      <c r="O6507">
        <v>463</v>
      </c>
      <c r="P6507">
        <v>15.430334996209201</v>
      </c>
    </row>
    <row r="6508" spans="1:16" x14ac:dyDescent="0.25">
      <c r="A6508" s="20" t="s">
        <v>13459</v>
      </c>
      <c r="B6508">
        <v>5</v>
      </c>
      <c r="C6508" t="s">
        <v>73</v>
      </c>
      <c r="D6508" t="s">
        <v>88</v>
      </c>
      <c r="E6508" t="s">
        <v>94</v>
      </c>
      <c r="F6508" t="s">
        <v>35</v>
      </c>
      <c r="G6508">
        <v>1</v>
      </c>
      <c r="H6508">
        <v>5</v>
      </c>
      <c r="I6508">
        <v>2014</v>
      </c>
      <c r="J6508" t="s">
        <v>58</v>
      </c>
      <c r="K6508">
        <v>5.7</v>
      </c>
      <c r="L6508">
        <v>5.0316015772759597</v>
      </c>
      <c r="M6508" s="54">
        <v>6.4882236502531203</v>
      </c>
      <c r="N6508">
        <v>264</v>
      </c>
      <c r="O6508">
        <v>4918</v>
      </c>
      <c r="P6508">
        <v>6.1545745489666404</v>
      </c>
    </row>
    <row r="6509" spans="1:16" x14ac:dyDescent="0.25">
      <c r="A6509" s="20" t="s">
        <v>13460</v>
      </c>
      <c r="B6509">
        <v>5</v>
      </c>
      <c r="C6509" t="s">
        <v>73</v>
      </c>
      <c r="D6509" t="s">
        <v>88</v>
      </c>
      <c r="E6509" t="s">
        <v>94</v>
      </c>
      <c r="F6509" t="s">
        <v>35</v>
      </c>
      <c r="G6509">
        <v>2</v>
      </c>
      <c r="H6509">
        <v>5</v>
      </c>
      <c r="I6509">
        <v>2014</v>
      </c>
      <c r="J6509" t="s">
        <v>58</v>
      </c>
      <c r="K6509">
        <v>4.9000000000000004</v>
      </c>
      <c r="L6509">
        <v>4.1450610963404904</v>
      </c>
      <c r="M6509" s="54">
        <v>5.7461418404481002</v>
      </c>
      <c r="N6509">
        <v>165</v>
      </c>
      <c r="O6509">
        <v>3476</v>
      </c>
      <c r="P6509">
        <v>7.7849894416152301</v>
      </c>
    </row>
    <row r="6510" spans="1:16" x14ac:dyDescent="0.25">
      <c r="A6510" s="20" t="s">
        <v>13461</v>
      </c>
      <c r="B6510">
        <v>5</v>
      </c>
      <c r="C6510" t="s">
        <v>73</v>
      </c>
      <c r="D6510" t="s">
        <v>88</v>
      </c>
      <c r="E6510" t="s">
        <v>94</v>
      </c>
      <c r="F6510" t="s">
        <v>35</v>
      </c>
      <c r="G6510">
        <v>3</v>
      </c>
      <c r="H6510">
        <v>5</v>
      </c>
      <c r="I6510">
        <v>2014</v>
      </c>
      <c r="J6510" t="s">
        <v>58</v>
      </c>
      <c r="K6510">
        <v>7.1</v>
      </c>
      <c r="L6510">
        <v>6.3152425880269103</v>
      </c>
      <c r="M6510" s="54">
        <v>7.9774084232461799</v>
      </c>
      <c r="N6510">
        <v>298</v>
      </c>
      <c r="O6510">
        <v>4483</v>
      </c>
      <c r="P6510">
        <v>5.7928444636349203</v>
      </c>
    </row>
    <row r="6511" spans="1:16" x14ac:dyDescent="0.25">
      <c r="A6511" s="20" t="s">
        <v>13462</v>
      </c>
      <c r="B6511">
        <v>5</v>
      </c>
      <c r="C6511" t="s">
        <v>73</v>
      </c>
      <c r="D6511" t="s">
        <v>88</v>
      </c>
      <c r="E6511" t="s">
        <v>94</v>
      </c>
      <c r="F6511" t="s">
        <v>35</v>
      </c>
      <c r="G6511">
        <v>4</v>
      </c>
      <c r="H6511">
        <v>5</v>
      </c>
      <c r="I6511">
        <v>2014</v>
      </c>
      <c r="J6511" t="s">
        <v>58</v>
      </c>
      <c r="K6511">
        <v>9.6999999999999993</v>
      </c>
      <c r="L6511">
        <v>8.9179934265143892</v>
      </c>
      <c r="M6511" s="54">
        <v>10.6294191999052</v>
      </c>
      <c r="N6511">
        <v>497</v>
      </c>
      <c r="O6511">
        <v>5362</v>
      </c>
      <c r="P6511">
        <v>4.48561304016257</v>
      </c>
    </row>
    <row r="6512" spans="1:16" x14ac:dyDescent="0.25">
      <c r="A6512" s="20" t="s">
        <v>13463</v>
      </c>
      <c r="B6512">
        <v>5</v>
      </c>
      <c r="C6512" t="s">
        <v>73</v>
      </c>
      <c r="D6512" t="s">
        <v>88</v>
      </c>
      <c r="E6512" t="s">
        <v>94</v>
      </c>
      <c r="F6512" t="s">
        <v>35</v>
      </c>
      <c r="G6512">
        <v>5</v>
      </c>
      <c r="H6512">
        <v>5</v>
      </c>
      <c r="I6512">
        <v>2014</v>
      </c>
      <c r="J6512" t="s">
        <v>58</v>
      </c>
      <c r="K6512">
        <v>12.7</v>
      </c>
      <c r="L6512">
        <v>11.746229858587601</v>
      </c>
      <c r="M6512" s="54">
        <v>13.725754361983601</v>
      </c>
      <c r="N6512">
        <v>619</v>
      </c>
      <c r="O6512">
        <v>4890</v>
      </c>
      <c r="P6512">
        <v>4.0193393552907004</v>
      </c>
    </row>
    <row r="6513" spans="1:16" x14ac:dyDescent="0.25">
      <c r="A6513" s="20" t="s">
        <v>13464</v>
      </c>
      <c r="B6513">
        <v>5</v>
      </c>
      <c r="C6513" t="s">
        <v>73</v>
      </c>
      <c r="D6513" t="s">
        <v>88</v>
      </c>
      <c r="E6513" t="s">
        <v>94</v>
      </c>
      <c r="F6513" t="s">
        <v>35</v>
      </c>
      <c r="G6513">
        <v>1</v>
      </c>
      <c r="H6513">
        <v>5</v>
      </c>
      <c r="I6513">
        <v>2014</v>
      </c>
      <c r="J6513" t="s">
        <v>59</v>
      </c>
      <c r="K6513" t="s">
        <v>44</v>
      </c>
      <c r="L6513" t="s">
        <v>44</v>
      </c>
      <c r="M6513" s="54" t="s">
        <v>44</v>
      </c>
      <c r="N6513">
        <v>2</v>
      </c>
      <c r="O6513">
        <v>11</v>
      </c>
      <c r="P6513">
        <v>70.710678118654698</v>
      </c>
    </row>
    <row r="6514" spans="1:16" x14ac:dyDescent="0.25">
      <c r="A6514" s="20" t="s">
        <v>13465</v>
      </c>
      <c r="B6514">
        <v>5</v>
      </c>
      <c r="C6514" t="s">
        <v>73</v>
      </c>
      <c r="D6514" t="s">
        <v>88</v>
      </c>
      <c r="E6514" t="s">
        <v>94</v>
      </c>
      <c r="F6514" t="s">
        <v>35</v>
      </c>
      <c r="G6514">
        <v>3</v>
      </c>
      <c r="H6514">
        <v>5</v>
      </c>
      <c r="I6514">
        <v>2014</v>
      </c>
      <c r="J6514" t="s">
        <v>59</v>
      </c>
      <c r="K6514" t="s">
        <v>44</v>
      </c>
      <c r="L6514" t="s">
        <v>44</v>
      </c>
      <c r="M6514" s="54" t="s">
        <v>44</v>
      </c>
      <c r="N6514">
        <v>10</v>
      </c>
      <c r="O6514">
        <v>108</v>
      </c>
      <c r="P6514">
        <v>31.6227766016838</v>
      </c>
    </row>
    <row r="6515" spans="1:16" x14ac:dyDescent="0.25">
      <c r="A6515" s="20" t="s">
        <v>13466</v>
      </c>
      <c r="B6515">
        <v>5</v>
      </c>
      <c r="C6515" t="s">
        <v>73</v>
      </c>
      <c r="D6515" t="s">
        <v>88</v>
      </c>
      <c r="E6515" t="s">
        <v>94</v>
      </c>
      <c r="F6515" t="s">
        <v>35</v>
      </c>
      <c r="G6515">
        <v>4</v>
      </c>
      <c r="H6515">
        <v>5</v>
      </c>
      <c r="I6515">
        <v>2014</v>
      </c>
      <c r="J6515" t="s">
        <v>59</v>
      </c>
      <c r="K6515">
        <v>13.1</v>
      </c>
      <c r="L6515">
        <v>9.1371724979905107</v>
      </c>
      <c r="M6515" s="54">
        <v>18.136712636896199</v>
      </c>
      <c r="N6515">
        <v>36</v>
      </c>
      <c r="O6515">
        <v>259</v>
      </c>
      <c r="P6515">
        <v>16.6666666666667</v>
      </c>
    </row>
    <row r="6516" spans="1:16" x14ac:dyDescent="0.25">
      <c r="A6516" s="20" t="s">
        <v>13467</v>
      </c>
      <c r="B6516">
        <v>5</v>
      </c>
      <c r="C6516" t="s">
        <v>73</v>
      </c>
      <c r="D6516" t="s">
        <v>88</v>
      </c>
      <c r="E6516" t="s">
        <v>94</v>
      </c>
      <c r="F6516" t="s">
        <v>35</v>
      </c>
      <c r="G6516">
        <v>5</v>
      </c>
      <c r="H6516">
        <v>5</v>
      </c>
      <c r="I6516">
        <v>2014</v>
      </c>
      <c r="J6516" t="s">
        <v>59</v>
      </c>
      <c r="K6516" t="s">
        <v>44</v>
      </c>
      <c r="L6516" t="s">
        <v>44</v>
      </c>
      <c r="M6516" s="54" t="s">
        <v>44</v>
      </c>
      <c r="N6516">
        <v>31</v>
      </c>
      <c r="O6516">
        <v>175</v>
      </c>
      <c r="P6516">
        <v>17.9605302026775</v>
      </c>
    </row>
    <row r="6517" spans="1:16" x14ac:dyDescent="0.25">
      <c r="A6517" s="20" t="s">
        <v>13468</v>
      </c>
      <c r="B6517">
        <v>5</v>
      </c>
      <c r="C6517" t="s">
        <v>73</v>
      </c>
      <c r="D6517" t="s">
        <v>88</v>
      </c>
      <c r="E6517" t="s">
        <v>94</v>
      </c>
      <c r="F6517" t="s">
        <v>35</v>
      </c>
      <c r="G6517">
        <v>1</v>
      </c>
      <c r="H6517">
        <v>5</v>
      </c>
      <c r="I6517">
        <v>2014</v>
      </c>
      <c r="J6517" t="s">
        <v>60</v>
      </c>
      <c r="K6517">
        <v>6.2</v>
      </c>
      <c r="L6517">
        <v>5.7618341476359198</v>
      </c>
      <c r="M6517" s="54">
        <v>6.5768288197765798</v>
      </c>
      <c r="N6517">
        <v>997</v>
      </c>
      <c r="O6517">
        <v>18788</v>
      </c>
      <c r="P6517">
        <v>3.1670317760976801</v>
      </c>
    </row>
    <row r="6518" spans="1:16" x14ac:dyDescent="0.25">
      <c r="A6518" s="20" t="s">
        <v>13469</v>
      </c>
      <c r="B6518">
        <v>5</v>
      </c>
      <c r="C6518" t="s">
        <v>73</v>
      </c>
      <c r="D6518" t="s">
        <v>88</v>
      </c>
      <c r="E6518" t="s">
        <v>94</v>
      </c>
      <c r="F6518" t="s">
        <v>35</v>
      </c>
      <c r="G6518">
        <v>2</v>
      </c>
      <c r="H6518">
        <v>5</v>
      </c>
      <c r="I6518">
        <v>2014</v>
      </c>
      <c r="J6518" t="s">
        <v>60</v>
      </c>
      <c r="K6518">
        <v>7.7</v>
      </c>
      <c r="L6518">
        <v>7.35429765920638</v>
      </c>
      <c r="M6518" s="54">
        <v>8.1586024042948999</v>
      </c>
      <c r="N6518">
        <v>1537</v>
      </c>
      <c r="O6518">
        <v>23584</v>
      </c>
      <c r="P6518">
        <v>2.5507216374642399</v>
      </c>
    </row>
    <row r="6519" spans="1:16" x14ac:dyDescent="0.25">
      <c r="A6519" s="20" t="s">
        <v>13470</v>
      </c>
      <c r="B6519">
        <v>5</v>
      </c>
      <c r="C6519" t="s">
        <v>73</v>
      </c>
      <c r="D6519" t="s">
        <v>88</v>
      </c>
      <c r="E6519" t="s">
        <v>94</v>
      </c>
      <c r="F6519" t="s">
        <v>35</v>
      </c>
      <c r="G6519">
        <v>3</v>
      </c>
      <c r="H6519">
        <v>5</v>
      </c>
      <c r="I6519">
        <v>2014</v>
      </c>
      <c r="J6519" t="s">
        <v>60</v>
      </c>
      <c r="K6519">
        <v>6.6</v>
      </c>
      <c r="L6519">
        <v>6.2057945238750296</v>
      </c>
      <c r="M6519" s="54">
        <v>6.95061037967759</v>
      </c>
      <c r="N6519">
        <v>1297</v>
      </c>
      <c r="O6519">
        <v>23521</v>
      </c>
      <c r="P6519">
        <v>2.7767067240353298</v>
      </c>
    </row>
    <row r="6520" spans="1:16" x14ac:dyDescent="0.25">
      <c r="A6520" s="20" t="s">
        <v>13471</v>
      </c>
      <c r="B6520">
        <v>5</v>
      </c>
      <c r="C6520" t="s">
        <v>73</v>
      </c>
      <c r="D6520" t="s">
        <v>88</v>
      </c>
      <c r="E6520" t="s">
        <v>94</v>
      </c>
      <c r="F6520" t="s">
        <v>35</v>
      </c>
      <c r="G6520">
        <v>4</v>
      </c>
      <c r="H6520">
        <v>5</v>
      </c>
      <c r="I6520">
        <v>2014</v>
      </c>
      <c r="J6520" t="s">
        <v>60</v>
      </c>
      <c r="K6520">
        <v>9.4</v>
      </c>
      <c r="L6520">
        <v>8.9201805370093599</v>
      </c>
      <c r="M6520" s="54">
        <v>9.9215910838398393</v>
      </c>
      <c r="N6520">
        <v>1430</v>
      </c>
      <c r="O6520">
        <v>16754</v>
      </c>
      <c r="P6520">
        <v>2.6444294267397299</v>
      </c>
    </row>
    <row r="6521" spans="1:16" x14ac:dyDescent="0.25">
      <c r="A6521" s="20" t="s">
        <v>13472</v>
      </c>
      <c r="B6521">
        <v>5</v>
      </c>
      <c r="C6521" t="s">
        <v>73</v>
      </c>
      <c r="D6521" t="s">
        <v>88</v>
      </c>
      <c r="E6521" t="s">
        <v>94</v>
      </c>
      <c r="F6521" t="s">
        <v>35</v>
      </c>
      <c r="G6521">
        <v>5</v>
      </c>
      <c r="H6521">
        <v>5</v>
      </c>
      <c r="I6521">
        <v>2014</v>
      </c>
      <c r="J6521" t="s">
        <v>60</v>
      </c>
      <c r="K6521">
        <v>13.7</v>
      </c>
      <c r="L6521">
        <v>12.8493232034212</v>
      </c>
      <c r="M6521" s="54">
        <v>14.582053382155401</v>
      </c>
      <c r="N6521">
        <v>956</v>
      </c>
      <c r="O6521">
        <v>7549</v>
      </c>
      <c r="P6521">
        <v>3.2342311367657501</v>
      </c>
    </row>
    <row r="6522" spans="1:16" x14ac:dyDescent="0.25">
      <c r="A6522" s="20" t="s">
        <v>13473</v>
      </c>
      <c r="B6522">
        <v>5</v>
      </c>
      <c r="C6522" t="s">
        <v>73</v>
      </c>
      <c r="D6522" t="s">
        <v>88</v>
      </c>
      <c r="E6522" t="s">
        <v>94</v>
      </c>
      <c r="F6522" t="s">
        <v>35</v>
      </c>
      <c r="G6522">
        <v>1</v>
      </c>
      <c r="H6522">
        <v>5</v>
      </c>
      <c r="I6522">
        <v>2014</v>
      </c>
      <c r="J6522" t="s">
        <v>61</v>
      </c>
      <c r="K6522" t="s">
        <v>44</v>
      </c>
      <c r="L6522" t="s">
        <v>44</v>
      </c>
      <c r="M6522" s="54" t="s">
        <v>44</v>
      </c>
      <c r="N6522">
        <v>2</v>
      </c>
      <c r="O6522">
        <v>5</v>
      </c>
      <c r="P6522">
        <v>70.710678118654698</v>
      </c>
    </row>
    <row r="6523" spans="1:16" x14ac:dyDescent="0.25">
      <c r="A6523" s="20" t="s">
        <v>13474</v>
      </c>
      <c r="B6523">
        <v>5</v>
      </c>
      <c r="C6523" t="s">
        <v>73</v>
      </c>
      <c r="D6523" t="s">
        <v>88</v>
      </c>
      <c r="E6523" t="s">
        <v>94</v>
      </c>
      <c r="F6523" t="s">
        <v>35</v>
      </c>
      <c r="G6523">
        <v>2</v>
      </c>
      <c r="H6523">
        <v>5</v>
      </c>
      <c r="I6523">
        <v>2014</v>
      </c>
      <c r="J6523" t="s">
        <v>61</v>
      </c>
      <c r="K6523" t="s">
        <v>44</v>
      </c>
      <c r="L6523" t="s">
        <v>44</v>
      </c>
      <c r="M6523" s="54" t="s">
        <v>44</v>
      </c>
      <c r="N6523">
        <v>4</v>
      </c>
      <c r="O6523">
        <v>53</v>
      </c>
      <c r="P6523">
        <v>50</v>
      </c>
    </row>
    <row r="6524" spans="1:16" x14ac:dyDescent="0.25">
      <c r="A6524" s="20" t="s">
        <v>13475</v>
      </c>
      <c r="B6524">
        <v>5</v>
      </c>
      <c r="C6524" t="s">
        <v>73</v>
      </c>
      <c r="D6524" t="s">
        <v>88</v>
      </c>
      <c r="E6524" t="s">
        <v>94</v>
      </c>
      <c r="F6524" t="s">
        <v>35</v>
      </c>
      <c r="G6524">
        <v>3</v>
      </c>
      <c r="H6524">
        <v>5</v>
      </c>
      <c r="I6524">
        <v>2014</v>
      </c>
      <c r="J6524" t="s">
        <v>61</v>
      </c>
      <c r="K6524" t="s">
        <v>44</v>
      </c>
      <c r="L6524" t="s">
        <v>44</v>
      </c>
      <c r="M6524" s="54" t="s">
        <v>44</v>
      </c>
      <c r="N6524">
        <v>6</v>
      </c>
      <c r="O6524">
        <v>145</v>
      </c>
      <c r="P6524">
        <v>40.824829046386299</v>
      </c>
    </row>
    <row r="6525" spans="1:16" x14ac:dyDescent="0.25">
      <c r="A6525" s="20" t="s">
        <v>13476</v>
      </c>
      <c r="B6525">
        <v>5</v>
      </c>
      <c r="C6525" t="s">
        <v>73</v>
      </c>
      <c r="D6525" t="s">
        <v>88</v>
      </c>
      <c r="E6525" t="s">
        <v>94</v>
      </c>
      <c r="F6525" t="s">
        <v>35</v>
      </c>
      <c r="G6525">
        <v>4</v>
      </c>
      <c r="H6525">
        <v>5</v>
      </c>
      <c r="I6525">
        <v>2014</v>
      </c>
      <c r="J6525" t="s">
        <v>61</v>
      </c>
      <c r="K6525" t="s">
        <v>44</v>
      </c>
      <c r="L6525" t="s">
        <v>44</v>
      </c>
      <c r="M6525" s="54" t="s">
        <v>44</v>
      </c>
      <c r="N6525">
        <v>24</v>
      </c>
      <c r="O6525">
        <v>156</v>
      </c>
      <c r="P6525">
        <v>20.412414523193199</v>
      </c>
    </row>
    <row r="6526" spans="1:16" x14ac:dyDescent="0.25">
      <c r="A6526" s="20" t="s">
        <v>13477</v>
      </c>
      <c r="B6526">
        <v>5</v>
      </c>
      <c r="C6526" t="s">
        <v>73</v>
      </c>
      <c r="D6526" t="s">
        <v>88</v>
      </c>
      <c r="E6526" t="s">
        <v>94</v>
      </c>
      <c r="F6526" t="s">
        <v>35</v>
      </c>
      <c r="G6526">
        <v>5</v>
      </c>
      <c r="H6526">
        <v>5</v>
      </c>
      <c r="I6526">
        <v>2014</v>
      </c>
      <c r="J6526" t="s">
        <v>61</v>
      </c>
      <c r="K6526" t="s">
        <v>44</v>
      </c>
      <c r="L6526" t="s">
        <v>44</v>
      </c>
      <c r="M6526" s="54" t="s">
        <v>44</v>
      </c>
      <c r="N6526">
        <v>6</v>
      </c>
      <c r="O6526">
        <v>29</v>
      </c>
      <c r="P6526">
        <v>40.824829046386299</v>
      </c>
    </row>
    <row r="6527" spans="1:16" x14ac:dyDescent="0.25">
      <c r="A6527" s="20" t="s">
        <v>13478</v>
      </c>
      <c r="B6527">
        <v>5</v>
      </c>
      <c r="C6527" t="s">
        <v>73</v>
      </c>
      <c r="D6527" t="s">
        <v>88</v>
      </c>
      <c r="E6527" t="s">
        <v>94</v>
      </c>
      <c r="F6527" t="s">
        <v>35</v>
      </c>
      <c r="G6527">
        <v>1</v>
      </c>
      <c r="H6527">
        <v>5</v>
      </c>
      <c r="I6527">
        <v>2014</v>
      </c>
      <c r="J6527" t="s">
        <v>62</v>
      </c>
      <c r="K6527" t="s">
        <v>44</v>
      </c>
      <c r="L6527" t="s">
        <v>44</v>
      </c>
      <c r="M6527" s="54" t="s">
        <v>44</v>
      </c>
      <c r="N6527">
        <v>2</v>
      </c>
      <c r="O6527">
        <v>34</v>
      </c>
      <c r="P6527">
        <v>70.710678118654698</v>
      </c>
    </row>
    <row r="6528" spans="1:16" x14ac:dyDescent="0.25">
      <c r="A6528" s="20" t="s">
        <v>13479</v>
      </c>
      <c r="B6528">
        <v>5</v>
      </c>
      <c r="C6528" t="s">
        <v>73</v>
      </c>
      <c r="D6528" t="s">
        <v>88</v>
      </c>
      <c r="E6528" t="s">
        <v>94</v>
      </c>
      <c r="F6528" t="s">
        <v>35</v>
      </c>
      <c r="G6528">
        <v>2</v>
      </c>
      <c r="H6528">
        <v>5</v>
      </c>
      <c r="I6528">
        <v>2014</v>
      </c>
      <c r="J6528" t="s">
        <v>62</v>
      </c>
      <c r="K6528" t="s">
        <v>44</v>
      </c>
      <c r="L6528" t="s">
        <v>44</v>
      </c>
      <c r="M6528" s="54" t="s">
        <v>44</v>
      </c>
      <c r="N6528">
        <v>9</v>
      </c>
      <c r="O6528">
        <v>82</v>
      </c>
      <c r="P6528">
        <v>33.3333333333333</v>
      </c>
    </row>
    <row r="6529" spans="1:16" x14ac:dyDescent="0.25">
      <c r="A6529" s="20" t="s">
        <v>13480</v>
      </c>
      <c r="B6529">
        <v>5</v>
      </c>
      <c r="C6529" t="s">
        <v>73</v>
      </c>
      <c r="D6529" t="s">
        <v>88</v>
      </c>
      <c r="E6529" t="s">
        <v>94</v>
      </c>
      <c r="F6529" t="s">
        <v>35</v>
      </c>
      <c r="G6529">
        <v>3</v>
      </c>
      <c r="H6529">
        <v>5</v>
      </c>
      <c r="I6529">
        <v>2014</v>
      </c>
      <c r="J6529" t="s">
        <v>62</v>
      </c>
      <c r="K6529" t="s">
        <v>44</v>
      </c>
      <c r="L6529" t="s">
        <v>44</v>
      </c>
      <c r="M6529" s="54" t="s">
        <v>44</v>
      </c>
      <c r="N6529">
        <v>16</v>
      </c>
      <c r="O6529">
        <v>162</v>
      </c>
      <c r="P6529">
        <v>25</v>
      </c>
    </row>
    <row r="6530" spans="1:16" x14ac:dyDescent="0.25">
      <c r="A6530" s="20" t="s">
        <v>13481</v>
      </c>
      <c r="B6530">
        <v>5</v>
      </c>
      <c r="C6530" t="s">
        <v>73</v>
      </c>
      <c r="D6530" t="s">
        <v>88</v>
      </c>
      <c r="E6530" t="s">
        <v>94</v>
      </c>
      <c r="F6530" t="s">
        <v>35</v>
      </c>
      <c r="G6530">
        <v>4</v>
      </c>
      <c r="H6530">
        <v>5</v>
      </c>
      <c r="I6530">
        <v>2014</v>
      </c>
      <c r="J6530" t="s">
        <v>62</v>
      </c>
      <c r="K6530">
        <v>8.4</v>
      </c>
      <c r="L6530">
        <v>5.8890555718225999</v>
      </c>
      <c r="M6530" s="54">
        <v>11.609241513058301</v>
      </c>
      <c r="N6530">
        <v>35</v>
      </c>
      <c r="O6530">
        <v>431</v>
      </c>
      <c r="P6530">
        <v>16.903085094570301</v>
      </c>
    </row>
    <row r="6531" spans="1:16" x14ac:dyDescent="0.25">
      <c r="A6531" s="20" t="s">
        <v>13482</v>
      </c>
      <c r="B6531">
        <v>5</v>
      </c>
      <c r="C6531" t="s">
        <v>73</v>
      </c>
      <c r="D6531" t="s">
        <v>88</v>
      </c>
      <c r="E6531" t="s">
        <v>94</v>
      </c>
      <c r="F6531" t="s">
        <v>35</v>
      </c>
      <c r="G6531">
        <v>5</v>
      </c>
      <c r="H6531">
        <v>5</v>
      </c>
      <c r="I6531">
        <v>2014</v>
      </c>
      <c r="J6531" t="s">
        <v>62</v>
      </c>
      <c r="K6531">
        <v>12.6</v>
      </c>
      <c r="L6531">
        <v>9.5565512573461397</v>
      </c>
      <c r="M6531" s="54">
        <v>16.2412401610651</v>
      </c>
      <c r="N6531">
        <v>58</v>
      </c>
      <c r="O6531">
        <v>520</v>
      </c>
      <c r="P6531">
        <v>13.130643285972299</v>
      </c>
    </row>
    <row r="6532" spans="1:16" x14ac:dyDescent="0.25">
      <c r="A6532" s="20" t="s">
        <v>13483</v>
      </c>
      <c r="B6532">
        <v>5</v>
      </c>
      <c r="C6532" t="s">
        <v>73</v>
      </c>
      <c r="D6532" t="s">
        <v>88</v>
      </c>
      <c r="E6532" t="s">
        <v>94</v>
      </c>
      <c r="F6532" t="s">
        <v>35</v>
      </c>
      <c r="G6532">
        <v>1</v>
      </c>
      <c r="H6532">
        <v>5</v>
      </c>
      <c r="I6532">
        <v>2014</v>
      </c>
      <c r="J6532" t="s">
        <v>43</v>
      </c>
      <c r="K6532">
        <v>12.8</v>
      </c>
      <c r="L6532">
        <v>10.343653804126401</v>
      </c>
      <c r="M6532" s="54">
        <v>15.7888141257614</v>
      </c>
      <c r="N6532">
        <v>82</v>
      </c>
      <c r="O6532">
        <v>791</v>
      </c>
      <c r="P6532">
        <v>11.0431526074847</v>
      </c>
    </row>
    <row r="6533" spans="1:16" x14ac:dyDescent="0.25">
      <c r="A6533" s="20" t="s">
        <v>13484</v>
      </c>
      <c r="B6533">
        <v>5</v>
      </c>
      <c r="C6533" t="s">
        <v>73</v>
      </c>
      <c r="D6533" t="s">
        <v>88</v>
      </c>
      <c r="E6533" t="s">
        <v>94</v>
      </c>
      <c r="F6533" t="s">
        <v>35</v>
      </c>
      <c r="G6533">
        <v>1</v>
      </c>
      <c r="H6533">
        <v>5</v>
      </c>
      <c r="I6533">
        <v>2014</v>
      </c>
      <c r="J6533" t="s">
        <v>75</v>
      </c>
      <c r="K6533">
        <v>7.54</v>
      </c>
      <c r="L6533">
        <v>7.3396752883212599</v>
      </c>
      <c r="M6533" s="54">
        <v>7.7490817622790997</v>
      </c>
      <c r="N6533">
        <v>5742</v>
      </c>
      <c r="O6533">
        <v>86230</v>
      </c>
      <c r="P6533">
        <v>1.31967930410816</v>
      </c>
    </row>
    <row r="6534" spans="1:16" x14ac:dyDescent="0.25">
      <c r="A6534" s="20" t="s">
        <v>13485</v>
      </c>
      <c r="B6534">
        <v>5</v>
      </c>
      <c r="C6534" t="s">
        <v>73</v>
      </c>
      <c r="D6534" t="s">
        <v>88</v>
      </c>
      <c r="E6534" t="s">
        <v>94</v>
      </c>
      <c r="F6534" t="s">
        <v>35</v>
      </c>
      <c r="G6534">
        <v>2</v>
      </c>
      <c r="H6534">
        <v>5</v>
      </c>
      <c r="I6534">
        <v>2014</v>
      </c>
      <c r="J6534" t="s">
        <v>75</v>
      </c>
      <c r="K6534">
        <v>7.46</v>
      </c>
      <c r="L6534">
        <v>7.2751793142241397</v>
      </c>
      <c r="M6534" s="54">
        <v>7.6572514739578699</v>
      </c>
      <c r="N6534">
        <v>6466</v>
      </c>
      <c r="O6534">
        <v>97787</v>
      </c>
      <c r="P6534">
        <v>1.2436041133915601</v>
      </c>
    </row>
    <row r="6535" spans="1:16" x14ac:dyDescent="0.25">
      <c r="A6535" s="20" t="s">
        <v>13486</v>
      </c>
      <c r="B6535">
        <v>5</v>
      </c>
      <c r="C6535" t="s">
        <v>73</v>
      </c>
      <c r="D6535" t="s">
        <v>88</v>
      </c>
      <c r="E6535" t="s">
        <v>94</v>
      </c>
      <c r="F6535" t="s">
        <v>35</v>
      </c>
      <c r="G6535">
        <v>3</v>
      </c>
      <c r="H6535">
        <v>5</v>
      </c>
      <c r="I6535">
        <v>2014</v>
      </c>
      <c r="J6535" t="s">
        <v>75</v>
      </c>
      <c r="K6535">
        <v>8.14</v>
      </c>
      <c r="L6535">
        <v>7.9439747712394899</v>
      </c>
      <c r="M6535" s="54">
        <v>8.3466736354108999</v>
      </c>
      <c r="N6535">
        <v>6777</v>
      </c>
      <c r="O6535">
        <v>93884</v>
      </c>
      <c r="P6535">
        <v>1.2147341951316699</v>
      </c>
    </row>
    <row r="6536" spans="1:16" x14ac:dyDescent="0.25">
      <c r="A6536" s="20" t="s">
        <v>13487</v>
      </c>
      <c r="B6536">
        <v>5</v>
      </c>
      <c r="C6536" t="s">
        <v>73</v>
      </c>
      <c r="D6536" t="s">
        <v>88</v>
      </c>
      <c r="E6536" t="s">
        <v>94</v>
      </c>
      <c r="F6536" t="s">
        <v>35</v>
      </c>
      <c r="G6536">
        <v>4</v>
      </c>
      <c r="H6536">
        <v>5</v>
      </c>
      <c r="I6536">
        <v>2014</v>
      </c>
      <c r="J6536" t="s">
        <v>75</v>
      </c>
      <c r="K6536">
        <v>9.02</v>
      </c>
      <c r="L6536">
        <v>8.8127487325301406</v>
      </c>
      <c r="M6536" s="54">
        <v>9.2299191707560908</v>
      </c>
      <c r="N6536">
        <v>7608</v>
      </c>
      <c r="O6536">
        <v>91442</v>
      </c>
      <c r="P6536">
        <v>1.1464754199451399</v>
      </c>
    </row>
    <row r="6537" spans="1:16" x14ac:dyDescent="0.25">
      <c r="A6537" s="20" t="s">
        <v>13488</v>
      </c>
      <c r="B6537">
        <v>5</v>
      </c>
      <c r="C6537" t="s">
        <v>73</v>
      </c>
      <c r="D6537" t="s">
        <v>88</v>
      </c>
      <c r="E6537" t="s">
        <v>94</v>
      </c>
      <c r="F6537" t="s">
        <v>35</v>
      </c>
      <c r="G6537">
        <v>5</v>
      </c>
      <c r="H6537">
        <v>5</v>
      </c>
      <c r="I6537">
        <v>2014</v>
      </c>
      <c r="J6537" t="s">
        <v>75</v>
      </c>
      <c r="K6537">
        <v>13.15</v>
      </c>
      <c r="L6537">
        <v>12.880274840640499</v>
      </c>
      <c r="M6537" s="54">
        <v>13.4233572783466</v>
      </c>
      <c r="N6537">
        <v>8985</v>
      </c>
      <c r="O6537">
        <v>70747</v>
      </c>
      <c r="P6537">
        <v>1.0549720633909401</v>
      </c>
    </row>
    <row r="6538" spans="1:16" x14ac:dyDescent="0.25">
      <c r="A6538" s="20" t="s">
        <v>13489</v>
      </c>
      <c r="B6538">
        <v>5</v>
      </c>
      <c r="C6538" t="s">
        <v>73</v>
      </c>
      <c r="D6538" t="s">
        <v>88</v>
      </c>
      <c r="E6538" t="s">
        <v>94</v>
      </c>
      <c r="F6538" t="s">
        <v>35</v>
      </c>
      <c r="G6538">
        <v>2</v>
      </c>
      <c r="H6538">
        <v>5</v>
      </c>
      <c r="I6538">
        <v>2014</v>
      </c>
      <c r="J6538" t="s">
        <v>43</v>
      </c>
      <c r="K6538">
        <v>4.7</v>
      </c>
      <c r="L6538">
        <v>3.5347762119605002</v>
      </c>
      <c r="M6538" s="54">
        <v>6.0827855335581296</v>
      </c>
      <c r="N6538">
        <v>60</v>
      </c>
      <c r="O6538">
        <v>1341</v>
      </c>
      <c r="P6538">
        <v>12.9099444873581</v>
      </c>
    </row>
    <row r="6539" spans="1:16" x14ac:dyDescent="0.25">
      <c r="A6539" s="20" t="s">
        <v>13490</v>
      </c>
      <c r="B6539">
        <v>5</v>
      </c>
      <c r="C6539" t="s">
        <v>73</v>
      </c>
      <c r="D6539" t="s">
        <v>88</v>
      </c>
      <c r="E6539" t="s">
        <v>94</v>
      </c>
      <c r="F6539" t="s">
        <v>35</v>
      </c>
      <c r="G6539">
        <v>3</v>
      </c>
      <c r="H6539">
        <v>5</v>
      </c>
      <c r="I6539">
        <v>2014</v>
      </c>
      <c r="J6539" t="s">
        <v>43</v>
      </c>
      <c r="K6539">
        <v>7.2</v>
      </c>
      <c r="L6539">
        <v>5.8526352993083002</v>
      </c>
      <c r="M6539" s="54">
        <v>8.7237255724474991</v>
      </c>
      <c r="N6539">
        <v>109</v>
      </c>
      <c r="O6539">
        <v>1597</v>
      </c>
      <c r="P6539">
        <v>9.5782628522115107</v>
      </c>
    </row>
    <row r="6540" spans="1:16" x14ac:dyDescent="0.25">
      <c r="A6540" s="20" t="s">
        <v>13491</v>
      </c>
      <c r="B6540">
        <v>5</v>
      </c>
      <c r="C6540" t="s">
        <v>73</v>
      </c>
      <c r="D6540" t="s">
        <v>88</v>
      </c>
      <c r="E6540" t="s">
        <v>94</v>
      </c>
      <c r="F6540" t="s">
        <v>35</v>
      </c>
      <c r="G6540">
        <v>4</v>
      </c>
      <c r="H6540">
        <v>5</v>
      </c>
      <c r="I6540">
        <v>2014</v>
      </c>
      <c r="J6540" t="s">
        <v>43</v>
      </c>
      <c r="K6540">
        <v>13.5</v>
      </c>
      <c r="L6540">
        <v>12.001104143456899</v>
      </c>
      <c r="M6540" s="54">
        <v>15.075488132674</v>
      </c>
      <c r="N6540">
        <v>263</v>
      </c>
      <c r="O6540">
        <v>2108</v>
      </c>
      <c r="P6540">
        <v>6.1662641597820702</v>
      </c>
    </row>
    <row r="6541" spans="1:16" x14ac:dyDescent="0.25">
      <c r="A6541" s="20" t="s">
        <v>13492</v>
      </c>
      <c r="B6541">
        <v>5</v>
      </c>
      <c r="C6541" t="s">
        <v>73</v>
      </c>
      <c r="D6541" t="s">
        <v>88</v>
      </c>
      <c r="E6541" t="s">
        <v>94</v>
      </c>
      <c r="F6541" t="s">
        <v>35</v>
      </c>
      <c r="G6541">
        <v>5</v>
      </c>
      <c r="H6541">
        <v>5</v>
      </c>
      <c r="I6541">
        <v>2014</v>
      </c>
      <c r="J6541" t="s">
        <v>43</v>
      </c>
      <c r="K6541">
        <v>12.6</v>
      </c>
      <c r="L6541">
        <v>11.0714967992224</v>
      </c>
      <c r="M6541" s="54">
        <v>14.3801496225894</v>
      </c>
      <c r="N6541">
        <v>207</v>
      </c>
      <c r="O6541">
        <v>1693</v>
      </c>
      <c r="P6541">
        <v>6.9504804685691601</v>
      </c>
    </row>
    <row r="6542" spans="1:16" x14ac:dyDescent="0.25">
      <c r="A6542" s="20" t="s">
        <v>6262</v>
      </c>
      <c r="B6542">
        <v>5</v>
      </c>
      <c r="C6542" t="s">
        <v>73</v>
      </c>
      <c r="D6542" t="s">
        <v>88</v>
      </c>
      <c r="E6542" t="s">
        <v>94</v>
      </c>
      <c r="F6542" t="s">
        <v>35</v>
      </c>
      <c r="G6542">
        <v>1</v>
      </c>
      <c r="H6542">
        <v>5</v>
      </c>
      <c r="I6542">
        <v>2014</v>
      </c>
      <c r="J6542" t="s">
        <v>45</v>
      </c>
      <c r="K6542">
        <v>4.7</v>
      </c>
      <c r="L6542">
        <v>4.2197502217957199</v>
      </c>
      <c r="M6542" s="54">
        <v>5.2180668010300204</v>
      </c>
      <c r="N6542">
        <v>387</v>
      </c>
      <c r="O6542">
        <v>8879</v>
      </c>
      <c r="P6542">
        <v>5.0832856777534898</v>
      </c>
    </row>
    <row r="6543" spans="1:16" x14ac:dyDescent="0.25">
      <c r="A6543" s="20" t="s">
        <v>6273</v>
      </c>
      <c r="B6543">
        <v>5</v>
      </c>
      <c r="C6543" t="s">
        <v>73</v>
      </c>
      <c r="D6543" t="s">
        <v>88</v>
      </c>
      <c r="E6543" t="s">
        <v>94</v>
      </c>
      <c r="F6543" t="s">
        <v>35</v>
      </c>
      <c r="G6543">
        <v>2</v>
      </c>
      <c r="H6543">
        <v>5</v>
      </c>
      <c r="I6543">
        <v>2014</v>
      </c>
      <c r="J6543" t="s">
        <v>45</v>
      </c>
      <c r="K6543">
        <v>8.1999999999999993</v>
      </c>
      <c r="L6543">
        <v>7.4428810126485203</v>
      </c>
      <c r="M6543" s="54">
        <v>8.9355574275571694</v>
      </c>
      <c r="N6543">
        <v>488</v>
      </c>
      <c r="O6543">
        <v>6520</v>
      </c>
      <c r="P6543">
        <v>4.5267873021259302</v>
      </c>
    </row>
    <row r="6544" spans="1:16" x14ac:dyDescent="0.25">
      <c r="A6544" s="20" t="s">
        <v>6276</v>
      </c>
      <c r="B6544">
        <v>5</v>
      </c>
      <c r="C6544" t="s">
        <v>73</v>
      </c>
      <c r="D6544" t="s">
        <v>88</v>
      </c>
      <c r="E6544" t="s">
        <v>94</v>
      </c>
      <c r="F6544" t="s">
        <v>35</v>
      </c>
      <c r="G6544">
        <v>3</v>
      </c>
      <c r="H6544">
        <v>5</v>
      </c>
      <c r="I6544">
        <v>2014</v>
      </c>
      <c r="J6544" t="s">
        <v>45</v>
      </c>
      <c r="K6544">
        <v>5.5</v>
      </c>
      <c r="L6544">
        <v>4.8839027820077696</v>
      </c>
      <c r="M6544" s="54">
        <v>6.1270324054543499</v>
      </c>
      <c r="N6544">
        <v>329</v>
      </c>
      <c r="O6544">
        <v>6418</v>
      </c>
      <c r="P6544">
        <v>5.5131784641997097</v>
      </c>
    </row>
    <row r="6545" spans="1:16" x14ac:dyDescent="0.25">
      <c r="A6545" s="20" t="s">
        <v>6277</v>
      </c>
      <c r="B6545">
        <v>5</v>
      </c>
      <c r="C6545" t="s">
        <v>73</v>
      </c>
      <c r="D6545" t="s">
        <v>88</v>
      </c>
      <c r="E6545" t="s">
        <v>94</v>
      </c>
      <c r="F6545" t="s">
        <v>35</v>
      </c>
      <c r="G6545">
        <v>4</v>
      </c>
      <c r="H6545">
        <v>5</v>
      </c>
      <c r="I6545">
        <v>2014</v>
      </c>
      <c r="J6545" t="s">
        <v>45</v>
      </c>
      <c r="K6545">
        <v>11.8</v>
      </c>
      <c r="L6545">
        <v>10.904880427189299</v>
      </c>
      <c r="M6545" s="54">
        <v>12.727668371974501</v>
      </c>
      <c r="N6545">
        <v>646</v>
      </c>
      <c r="O6545">
        <v>5907</v>
      </c>
      <c r="P6545">
        <v>3.93444737682317</v>
      </c>
    </row>
    <row r="6546" spans="1:16" x14ac:dyDescent="0.25">
      <c r="A6546" s="20" t="s">
        <v>6278</v>
      </c>
      <c r="B6546">
        <v>5</v>
      </c>
      <c r="C6546" t="s">
        <v>73</v>
      </c>
      <c r="D6546" t="s">
        <v>88</v>
      </c>
      <c r="E6546" t="s">
        <v>94</v>
      </c>
      <c r="F6546" t="s">
        <v>35</v>
      </c>
      <c r="G6546">
        <v>5</v>
      </c>
      <c r="H6546">
        <v>5</v>
      </c>
      <c r="I6546">
        <v>2014</v>
      </c>
      <c r="J6546" t="s">
        <v>45</v>
      </c>
      <c r="K6546">
        <v>5.2</v>
      </c>
      <c r="L6546">
        <v>4.4575303100251</v>
      </c>
      <c r="M6546" s="54">
        <v>6.1252857917316801</v>
      </c>
      <c r="N6546">
        <v>171</v>
      </c>
      <c r="O6546">
        <v>3270</v>
      </c>
      <c r="P6546">
        <v>7.6471911290187196</v>
      </c>
    </row>
    <row r="6547" spans="1:16" x14ac:dyDescent="0.25">
      <c r="A6547" s="20" t="s">
        <v>6283</v>
      </c>
      <c r="B6547">
        <v>5</v>
      </c>
      <c r="C6547" t="s">
        <v>73</v>
      </c>
      <c r="D6547" t="s">
        <v>88</v>
      </c>
      <c r="E6547" t="s">
        <v>94</v>
      </c>
      <c r="F6547" t="s">
        <v>35</v>
      </c>
      <c r="G6547">
        <v>1</v>
      </c>
      <c r="H6547">
        <v>5</v>
      </c>
      <c r="I6547">
        <v>2014</v>
      </c>
      <c r="J6547" t="s">
        <v>46</v>
      </c>
      <c r="K6547">
        <v>10.6</v>
      </c>
      <c r="L6547">
        <v>9.9312590169834998</v>
      </c>
      <c r="M6547" s="54">
        <v>11.2874922474361</v>
      </c>
      <c r="N6547">
        <v>990</v>
      </c>
      <c r="O6547">
        <v>10109</v>
      </c>
      <c r="P6547">
        <v>3.1782086308186401</v>
      </c>
    </row>
    <row r="6548" spans="1:16" x14ac:dyDescent="0.25">
      <c r="A6548" s="20" t="s">
        <v>6294</v>
      </c>
      <c r="B6548">
        <v>5</v>
      </c>
      <c r="C6548" t="s">
        <v>73</v>
      </c>
      <c r="D6548" t="s">
        <v>88</v>
      </c>
      <c r="E6548" t="s">
        <v>94</v>
      </c>
      <c r="F6548" t="s">
        <v>35</v>
      </c>
      <c r="G6548">
        <v>2</v>
      </c>
      <c r="H6548">
        <v>5</v>
      </c>
      <c r="I6548">
        <v>2014</v>
      </c>
      <c r="J6548" t="s">
        <v>46</v>
      </c>
      <c r="K6548">
        <v>7.5</v>
      </c>
      <c r="L6548">
        <v>6.7715618578604602</v>
      </c>
      <c r="M6548" s="54">
        <v>8.1767330152931503</v>
      </c>
      <c r="N6548">
        <v>481</v>
      </c>
      <c r="O6548">
        <v>6999</v>
      </c>
      <c r="P6548">
        <v>4.5596075258755304</v>
      </c>
    </row>
    <row r="6549" spans="1:16" x14ac:dyDescent="0.25">
      <c r="A6549" s="20" t="s">
        <v>6297</v>
      </c>
      <c r="B6549">
        <v>5</v>
      </c>
      <c r="C6549" t="s">
        <v>73</v>
      </c>
      <c r="D6549" t="s">
        <v>88</v>
      </c>
      <c r="E6549" t="s">
        <v>94</v>
      </c>
      <c r="F6549" t="s">
        <v>35</v>
      </c>
      <c r="G6549">
        <v>3</v>
      </c>
      <c r="H6549">
        <v>5</v>
      </c>
      <c r="I6549">
        <v>2014</v>
      </c>
      <c r="J6549" t="s">
        <v>46</v>
      </c>
      <c r="K6549">
        <v>12.5</v>
      </c>
      <c r="L6549">
        <v>11.551213594417399</v>
      </c>
      <c r="M6549" s="54">
        <v>13.5772202195591</v>
      </c>
      <c r="N6549">
        <v>634</v>
      </c>
      <c r="O6549">
        <v>5590</v>
      </c>
      <c r="P6549">
        <v>3.9715073539476902</v>
      </c>
    </row>
    <row r="6550" spans="1:16" x14ac:dyDescent="0.25">
      <c r="A6550" s="20" t="s">
        <v>6298</v>
      </c>
      <c r="B6550">
        <v>5</v>
      </c>
      <c r="C6550" t="s">
        <v>73</v>
      </c>
      <c r="D6550" t="s">
        <v>88</v>
      </c>
      <c r="E6550" t="s">
        <v>94</v>
      </c>
      <c r="F6550" t="s">
        <v>35</v>
      </c>
      <c r="G6550">
        <v>4</v>
      </c>
      <c r="H6550">
        <v>5</v>
      </c>
      <c r="I6550">
        <v>2014</v>
      </c>
      <c r="J6550" t="s">
        <v>46</v>
      </c>
      <c r="K6550">
        <v>15</v>
      </c>
      <c r="L6550">
        <v>13.8120266568045</v>
      </c>
      <c r="M6550" s="54">
        <v>16.220117828132999</v>
      </c>
      <c r="N6550">
        <v>618</v>
      </c>
      <c r="O6550">
        <v>4400</v>
      </c>
      <c r="P6550">
        <v>4.0225899335456496</v>
      </c>
    </row>
    <row r="6551" spans="1:16" x14ac:dyDescent="0.25">
      <c r="A6551" s="20" t="s">
        <v>6299</v>
      </c>
      <c r="B6551">
        <v>5</v>
      </c>
      <c r="C6551" t="s">
        <v>73</v>
      </c>
      <c r="D6551" t="s">
        <v>88</v>
      </c>
      <c r="E6551" t="s">
        <v>94</v>
      </c>
      <c r="F6551" t="s">
        <v>35</v>
      </c>
      <c r="G6551">
        <v>5</v>
      </c>
      <c r="H6551">
        <v>5</v>
      </c>
      <c r="I6551">
        <v>2014</v>
      </c>
      <c r="J6551" t="s">
        <v>46</v>
      </c>
      <c r="K6551">
        <v>7.4</v>
      </c>
      <c r="L6551">
        <v>6.4771701500065699</v>
      </c>
      <c r="M6551" s="54">
        <v>8.5103767487774693</v>
      </c>
      <c r="N6551">
        <v>219</v>
      </c>
      <c r="O6551">
        <v>3104</v>
      </c>
      <c r="P6551">
        <v>6.7573737839948604</v>
      </c>
    </row>
    <row r="6552" spans="1:16" x14ac:dyDescent="0.25">
      <c r="A6552" s="20" t="s">
        <v>6304</v>
      </c>
      <c r="B6552">
        <v>5</v>
      </c>
      <c r="C6552" t="s">
        <v>73</v>
      </c>
      <c r="D6552" t="s">
        <v>88</v>
      </c>
      <c r="E6552" t="s">
        <v>94</v>
      </c>
      <c r="F6552" t="s">
        <v>35</v>
      </c>
      <c r="G6552">
        <v>1</v>
      </c>
      <c r="H6552">
        <v>5</v>
      </c>
      <c r="I6552">
        <v>2014</v>
      </c>
      <c r="J6552" t="s">
        <v>47</v>
      </c>
      <c r="K6552">
        <v>10</v>
      </c>
      <c r="L6552">
        <v>9.4665501374818195</v>
      </c>
      <c r="M6552" s="54">
        <v>10.5138712818011</v>
      </c>
      <c r="N6552">
        <v>1538</v>
      </c>
      <c r="O6552">
        <v>18568</v>
      </c>
      <c r="P6552">
        <v>2.5498922693273798</v>
      </c>
    </row>
    <row r="6553" spans="1:16" x14ac:dyDescent="0.25">
      <c r="A6553" s="20" t="s">
        <v>6315</v>
      </c>
      <c r="B6553">
        <v>5</v>
      </c>
      <c r="C6553" t="s">
        <v>73</v>
      </c>
      <c r="D6553" t="s">
        <v>88</v>
      </c>
      <c r="E6553" t="s">
        <v>94</v>
      </c>
      <c r="F6553" t="s">
        <v>35</v>
      </c>
      <c r="G6553">
        <v>2</v>
      </c>
      <c r="H6553">
        <v>5</v>
      </c>
      <c r="I6553">
        <v>2014</v>
      </c>
      <c r="J6553" t="s">
        <v>47</v>
      </c>
      <c r="K6553">
        <v>6.6</v>
      </c>
      <c r="L6553">
        <v>6.2539481996776702</v>
      </c>
      <c r="M6553" s="54">
        <v>7.0098309528998799</v>
      </c>
      <c r="N6553">
        <v>1359</v>
      </c>
      <c r="O6553">
        <v>23623</v>
      </c>
      <c r="P6553">
        <v>2.7126281959038598</v>
      </c>
    </row>
    <row r="6554" spans="1:16" x14ac:dyDescent="0.25">
      <c r="A6554" s="20" t="s">
        <v>6318</v>
      </c>
      <c r="B6554">
        <v>5</v>
      </c>
      <c r="C6554" t="s">
        <v>73</v>
      </c>
      <c r="D6554" t="s">
        <v>88</v>
      </c>
      <c r="E6554" t="s">
        <v>94</v>
      </c>
      <c r="F6554" t="s">
        <v>35</v>
      </c>
      <c r="G6554">
        <v>3</v>
      </c>
      <c r="H6554">
        <v>5</v>
      </c>
      <c r="I6554">
        <v>2014</v>
      </c>
      <c r="J6554" t="s">
        <v>47</v>
      </c>
      <c r="K6554">
        <v>7.2</v>
      </c>
      <c r="L6554">
        <v>6.8129506320438704</v>
      </c>
      <c r="M6554" s="54">
        <v>7.7042247380522104</v>
      </c>
      <c r="N6554">
        <v>1120</v>
      </c>
      <c r="O6554">
        <v>18071</v>
      </c>
      <c r="P6554">
        <v>2.98807152333598</v>
      </c>
    </row>
    <row r="6555" spans="1:16" x14ac:dyDescent="0.25">
      <c r="A6555" s="20" t="s">
        <v>6319</v>
      </c>
      <c r="B6555">
        <v>5</v>
      </c>
      <c r="C6555" t="s">
        <v>73</v>
      </c>
      <c r="D6555" t="s">
        <v>88</v>
      </c>
      <c r="E6555" t="s">
        <v>94</v>
      </c>
      <c r="F6555" t="s">
        <v>35</v>
      </c>
      <c r="G6555">
        <v>4</v>
      </c>
      <c r="H6555">
        <v>5</v>
      </c>
      <c r="I6555">
        <v>2014</v>
      </c>
      <c r="J6555" t="s">
        <v>47</v>
      </c>
      <c r="K6555">
        <v>7.9</v>
      </c>
      <c r="L6555">
        <v>7.4906627952299099</v>
      </c>
      <c r="M6555" s="54">
        <v>8.3000944585372203</v>
      </c>
      <c r="N6555">
        <v>1617</v>
      </c>
      <c r="O6555">
        <v>21527</v>
      </c>
      <c r="P6555">
        <v>2.4868236565099702</v>
      </c>
    </row>
    <row r="6556" spans="1:16" x14ac:dyDescent="0.25">
      <c r="A6556" s="20" t="s">
        <v>6320</v>
      </c>
      <c r="B6556">
        <v>5</v>
      </c>
      <c r="C6556" t="s">
        <v>73</v>
      </c>
      <c r="D6556" t="s">
        <v>88</v>
      </c>
      <c r="E6556" t="s">
        <v>94</v>
      </c>
      <c r="F6556" t="s">
        <v>35</v>
      </c>
      <c r="G6556">
        <v>5</v>
      </c>
      <c r="H6556">
        <v>5</v>
      </c>
      <c r="I6556">
        <v>2014</v>
      </c>
      <c r="J6556" t="s">
        <v>47</v>
      </c>
      <c r="K6556">
        <v>16.2</v>
      </c>
      <c r="L6556">
        <v>15.7048582146141</v>
      </c>
      <c r="M6556" s="54">
        <v>16.7567322975327</v>
      </c>
      <c r="N6556">
        <v>3497</v>
      </c>
      <c r="O6556">
        <v>21830</v>
      </c>
      <c r="P6556">
        <v>1.6910333934197901</v>
      </c>
    </row>
    <row r="6557" spans="1:16" x14ac:dyDescent="0.25">
      <c r="A6557" s="20" t="s">
        <v>6325</v>
      </c>
      <c r="B6557">
        <v>5</v>
      </c>
      <c r="C6557" t="s">
        <v>73</v>
      </c>
      <c r="D6557" t="s">
        <v>88</v>
      </c>
      <c r="E6557" t="s">
        <v>94</v>
      </c>
      <c r="F6557" t="s">
        <v>35</v>
      </c>
      <c r="G6557">
        <v>1</v>
      </c>
      <c r="H6557">
        <v>5</v>
      </c>
      <c r="I6557">
        <v>2014</v>
      </c>
      <c r="J6557" t="s">
        <v>48</v>
      </c>
      <c r="K6557" t="s">
        <v>44</v>
      </c>
      <c r="L6557" t="s">
        <v>44</v>
      </c>
      <c r="M6557" s="54" t="s">
        <v>44</v>
      </c>
      <c r="N6557">
        <v>18</v>
      </c>
      <c r="O6557">
        <v>517</v>
      </c>
      <c r="P6557">
        <v>23.570226039551599</v>
      </c>
    </row>
    <row r="6558" spans="1:16" x14ac:dyDescent="0.25">
      <c r="A6558" s="20" t="s">
        <v>6336</v>
      </c>
      <c r="B6558">
        <v>5</v>
      </c>
      <c r="C6558" t="s">
        <v>73</v>
      </c>
      <c r="D6558" t="s">
        <v>88</v>
      </c>
      <c r="E6558" t="s">
        <v>94</v>
      </c>
      <c r="F6558" t="s">
        <v>35</v>
      </c>
      <c r="G6558">
        <v>2</v>
      </c>
      <c r="H6558">
        <v>5</v>
      </c>
      <c r="I6558">
        <v>2014</v>
      </c>
      <c r="J6558" t="s">
        <v>48</v>
      </c>
      <c r="K6558">
        <v>16.100000000000001</v>
      </c>
      <c r="L6558">
        <v>12.6367596825971</v>
      </c>
      <c r="M6558" s="54">
        <v>20.246004569899501</v>
      </c>
      <c r="N6558">
        <v>71</v>
      </c>
      <c r="O6558">
        <v>442</v>
      </c>
      <c r="P6558">
        <v>11.8678165819385</v>
      </c>
    </row>
    <row r="6559" spans="1:16" x14ac:dyDescent="0.25">
      <c r="A6559" s="20" t="s">
        <v>6339</v>
      </c>
      <c r="B6559">
        <v>5</v>
      </c>
      <c r="C6559" t="s">
        <v>73</v>
      </c>
      <c r="D6559" t="s">
        <v>88</v>
      </c>
      <c r="E6559" t="s">
        <v>94</v>
      </c>
      <c r="F6559" t="s">
        <v>35</v>
      </c>
      <c r="G6559">
        <v>3</v>
      </c>
      <c r="H6559">
        <v>5</v>
      </c>
      <c r="I6559">
        <v>2014</v>
      </c>
      <c r="J6559" t="s">
        <v>48</v>
      </c>
      <c r="K6559">
        <v>4.5</v>
      </c>
      <c r="L6559">
        <v>3.1729394106377402</v>
      </c>
      <c r="M6559" s="54">
        <v>6.1404047588739399</v>
      </c>
      <c r="N6559">
        <v>42</v>
      </c>
      <c r="O6559">
        <v>940</v>
      </c>
      <c r="P6559">
        <v>15.430334996209201</v>
      </c>
    </row>
    <row r="6560" spans="1:16" x14ac:dyDescent="0.25">
      <c r="A6560" s="20" t="s">
        <v>6340</v>
      </c>
      <c r="B6560">
        <v>5</v>
      </c>
      <c r="C6560" t="s">
        <v>73</v>
      </c>
      <c r="D6560" t="s">
        <v>88</v>
      </c>
      <c r="E6560" t="s">
        <v>94</v>
      </c>
      <c r="F6560" t="s">
        <v>35</v>
      </c>
      <c r="G6560">
        <v>4</v>
      </c>
      <c r="H6560">
        <v>5</v>
      </c>
      <c r="I6560">
        <v>2014</v>
      </c>
      <c r="J6560" t="s">
        <v>48</v>
      </c>
      <c r="K6560">
        <v>7</v>
      </c>
      <c r="L6560">
        <v>5.5499572840542699</v>
      </c>
      <c r="M6560" s="54">
        <v>8.6572459350606898</v>
      </c>
      <c r="N6560">
        <v>85</v>
      </c>
      <c r="O6560">
        <v>1282</v>
      </c>
      <c r="P6560">
        <v>10.8465228909328</v>
      </c>
    </row>
    <row r="6561" spans="1:16" x14ac:dyDescent="0.25">
      <c r="A6561" s="20" t="s">
        <v>6341</v>
      </c>
      <c r="B6561">
        <v>5</v>
      </c>
      <c r="C6561" t="s">
        <v>73</v>
      </c>
      <c r="D6561" t="s">
        <v>88</v>
      </c>
      <c r="E6561" t="s">
        <v>94</v>
      </c>
      <c r="F6561" t="s">
        <v>35</v>
      </c>
      <c r="G6561">
        <v>5</v>
      </c>
      <c r="H6561">
        <v>5</v>
      </c>
      <c r="I6561">
        <v>2014</v>
      </c>
      <c r="J6561" t="s">
        <v>48</v>
      </c>
      <c r="K6561">
        <v>12.6</v>
      </c>
      <c r="L6561">
        <v>10.8348027243751</v>
      </c>
      <c r="M6561" s="54">
        <v>14.487906940057901</v>
      </c>
      <c r="N6561">
        <v>172</v>
      </c>
      <c r="O6561">
        <v>1417</v>
      </c>
      <c r="P6561">
        <v>7.6249285166302299</v>
      </c>
    </row>
    <row r="6562" spans="1:16" x14ac:dyDescent="0.25">
      <c r="A6562" s="20" t="s">
        <v>13493</v>
      </c>
      <c r="B6562">
        <v>5</v>
      </c>
      <c r="C6562" t="s">
        <v>73</v>
      </c>
      <c r="D6562" t="s">
        <v>88</v>
      </c>
      <c r="E6562" t="s">
        <v>94</v>
      </c>
      <c r="F6562" t="s">
        <v>35</v>
      </c>
      <c r="G6562">
        <v>1</v>
      </c>
      <c r="H6562">
        <v>5</v>
      </c>
      <c r="I6562">
        <v>2014</v>
      </c>
      <c r="J6562" t="s">
        <v>49</v>
      </c>
      <c r="K6562">
        <v>11.7</v>
      </c>
      <c r="L6562">
        <v>10.3779176319222</v>
      </c>
      <c r="M6562" s="54">
        <v>13.1027040221168</v>
      </c>
      <c r="N6562">
        <v>302</v>
      </c>
      <c r="O6562">
        <v>2882</v>
      </c>
      <c r="P6562">
        <v>5.7543533764843602</v>
      </c>
    </row>
    <row r="6563" spans="1:16" x14ac:dyDescent="0.25">
      <c r="A6563" s="20" t="s">
        <v>13494</v>
      </c>
      <c r="B6563">
        <v>5</v>
      </c>
      <c r="C6563" t="s">
        <v>73</v>
      </c>
      <c r="D6563" t="s">
        <v>88</v>
      </c>
      <c r="E6563" t="s">
        <v>94</v>
      </c>
      <c r="F6563" t="s">
        <v>35</v>
      </c>
      <c r="G6563">
        <v>2</v>
      </c>
      <c r="H6563">
        <v>5</v>
      </c>
      <c r="I6563">
        <v>2014</v>
      </c>
      <c r="J6563" t="s">
        <v>49</v>
      </c>
      <c r="K6563">
        <v>4.8</v>
      </c>
      <c r="L6563">
        <v>3.9151244524821101</v>
      </c>
      <c r="M6563" s="54">
        <v>5.7916718871591</v>
      </c>
      <c r="N6563">
        <v>119</v>
      </c>
      <c r="O6563">
        <v>2743</v>
      </c>
      <c r="P6563">
        <v>9.16698497028211</v>
      </c>
    </row>
    <row r="6564" spans="1:16" x14ac:dyDescent="0.25">
      <c r="A6564" s="20" t="s">
        <v>13495</v>
      </c>
      <c r="B6564">
        <v>5</v>
      </c>
      <c r="C6564" t="s">
        <v>73</v>
      </c>
      <c r="D6564" t="s">
        <v>88</v>
      </c>
      <c r="E6564" t="s">
        <v>94</v>
      </c>
      <c r="F6564" t="s">
        <v>35</v>
      </c>
      <c r="G6564">
        <v>3</v>
      </c>
      <c r="H6564">
        <v>5</v>
      </c>
      <c r="I6564">
        <v>2014</v>
      </c>
      <c r="J6564" t="s">
        <v>49</v>
      </c>
      <c r="K6564">
        <v>11.3</v>
      </c>
      <c r="L6564">
        <v>9.9941584931951404</v>
      </c>
      <c r="M6564" s="54">
        <v>12.700697422815001</v>
      </c>
      <c r="N6564">
        <v>285</v>
      </c>
      <c r="O6564">
        <v>2811</v>
      </c>
      <c r="P6564">
        <v>5.9234887775909204</v>
      </c>
    </row>
    <row r="6565" spans="1:16" x14ac:dyDescent="0.25">
      <c r="A6565" s="20" t="s">
        <v>13496</v>
      </c>
      <c r="B6565">
        <v>5</v>
      </c>
      <c r="C6565" t="s">
        <v>73</v>
      </c>
      <c r="D6565" t="s">
        <v>88</v>
      </c>
      <c r="E6565" t="s">
        <v>94</v>
      </c>
      <c r="F6565" t="s">
        <v>35</v>
      </c>
      <c r="G6565">
        <v>4</v>
      </c>
      <c r="H6565">
        <v>5</v>
      </c>
      <c r="I6565">
        <v>2014</v>
      </c>
      <c r="J6565" t="s">
        <v>49</v>
      </c>
      <c r="K6565">
        <v>14.1</v>
      </c>
      <c r="L6565">
        <v>12.713958778211399</v>
      </c>
      <c r="M6565" s="54">
        <v>15.569191873926099</v>
      </c>
      <c r="N6565">
        <v>371</v>
      </c>
      <c r="O6565">
        <v>2845</v>
      </c>
      <c r="P6565">
        <v>5.1917413165116502</v>
      </c>
    </row>
    <row r="6566" spans="1:16" x14ac:dyDescent="0.25">
      <c r="A6566" s="20" t="s">
        <v>13497</v>
      </c>
      <c r="B6566">
        <v>5</v>
      </c>
      <c r="C6566" t="s">
        <v>73</v>
      </c>
      <c r="D6566" t="s">
        <v>88</v>
      </c>
      <c r="E6566" t="s">
        <v>94</v>
      </c>
      <c r="F6566" t="s">
        <v>35</v>
      </c>
      <c r="G6566">
        <v>5</v>
      </c>
      <c r="H6566">
        <v>5</v>
      </c>
      <c r="I6566">
        <v>2014</v>
      </c>
      <c r="J6566" t="s">
        <v>49</v>
      </c>
      <c r="K6566">
        <v>8.1</v>
      </c>
      <c r="L6566">
        <v>7.0044566249554503</v>
      </c>
      <c r="M6566" s="54">
        <v>9.3831068942254294</v>
      </c>
      <c r="N6566">
        <v>201</v>
      </c>
      <c r="O6566">
        <v>2570</v>
      </c>
      <c r="P6566">
        <v>7.0534561585859796</v>
      </c>
    </row>
    <row r="6567" spans="1:16" x14ac:dyDescent="0.25">
      <c r="A6567" s="20" t="s">
        <v>13498</v>
      </c>
      <c r="B6567">
        <v>5</v>
      </c>
      <c r="C6567" t="s">
        <v>73</v>
      </c>
      <c r="D6567" t="s">
        <v>88</v>
      </c>
      <c r="E6567" t="s">
        <v>94</v>
      </c>
      <c r="F6567" t="s">
        <v>35</v>
      </c>
      <c r="G6567">
        <v>1</v>
      </c>
      <c r="H6567">
        <v>5</v>
      </c>
      <c r="I6567">
        <v>2014</v>
      </c>
      <c r="J6567" t="s">
        <v>50</v>
      </c>
      <c r="K6567" t="s">
        <v>44</v>
      </c>
      <c r="L6567" t="s">
        <v>44</v>
      </c>
      <c r="M6567" s="54" t="s">
        <v>44</v>
      </c>
      <c r="N6567">
        <v>17</v>
      </c>
      <c r="O6567">
        <v>456</v>
      </c>
      <c r="P6567">
        <v>24.253562503633301</v>
      </c>
    </row>
    <row r="6568" spans="1:16" x14ac:dyDescent="0.25">
      <c r="A6568" s="20" t="s">
        <v>13499</v>
      </c>
      <c r="B6568">
        <v>5</v>
      </c>
      <c r="C6568" t="s">
        <v>73</v>
      </c>
      <c r="D6568" t="s">
        <v>88</v>
      </c>
      <c r="E6568" t="s">
        <v>94</v>
      </c>
      <c r="F6568" t="s">
        <v>35</v>
      </c>
      <c r="G6568">
        <v>2</v>
      </c>
      <c r="H6568">
        <v>5</v>
      </c>
      <c r="I6568">
        <v>2014</v>
      </c>
      <c r="J6568" t="s">
        <v>50</v>
      </c>
      <c r="K6568">
        <v>3.8</v>
      </c>
      <c r="L6568">
        <v>2.3182965548577799</v>
      </c>
      <c r="M6568" s="54">
        <v>5.7330583813257796</v>
      </c>
      <c r="N6568">
        <v>23</v>
      </c>
      <c r="O6568">
        <v>703</v>
      </c>
      <c r="P6568">
        <v>20.851441405707501</v>
      </c>
    </row>
    <row r="6569" spans="1:16" x14ac:dyDescent="0.25">
      <c r="A6569" s="20" t="s">
        <v>13500</v>
      </c>
      <c r="B6569">
        <v>5</v>
      </c>
      <c r="C6569" t="s">
        <v>73</v>
      </c>
      <c r="D6569" t="s">
        <v>88</v>
      </c>
      <c r="E6569" t="s">
        <v>94</v>
      </c>
      <c r="F6569" t="s">
        <v>35</v>
      </c>
      <c r="G6569">
        <v>3</v>
      </c>
      <c r="H6569">
        <v>5</v>
      </c>
      <c r="I6569">
        <v>2014</v>
      </c>
      <c r="J6569" t="s">
        <v>50</v>
      </c>
      <c r="K6569" t="s">
        <v>44</v>
      </c>
      <c r="L6569" t="s">
        <v>44</v>
      </c>
      <c r="M6569" s="54" t="s">
        <v>44</v>
      </c>
      <c r="N6569">
        <v>30</v>
      </c>
      <c r="O6569">
        <v>573</v>
      </c>
      <c r="P6569">
        <v>18.257418583505501</v>
      </c>
    </row>
    <row r="6570" spans="1:16" x14ac:dyDescent="0.25">
      <c r="A6570" s="20" t="s">
        <v>13501</v>
      </c>
      <c r="B6570">
        <v>5</v>
      </c>
      <c r="C6570" t="s">
        <v>73</v>
      </c>
      <c r="D6570" t="s">
        <v>88</v>
      </c>
      <c r="E6570" t="s">
        <v>94</v>
      </c>
      <c r="F6570" t="s">
        <v>35</v>
      </c>
      <c r="G6570">
        <v>4</v>
      </c>
      <c r="H6570">
        <v>5</v>
      </c>
      <c r="I6570">
        <v>2014</v>
      </c>
      <c r="J6570" t="s">
        <v>50</v>
      </c>
      <c r="K6570">
        <v>6.6</v>
      </c>
      <c r="L6570">
        <v>5.0735920461345403</v>
      </c>
      <c r="M6570" s="54">
        <v>8.3480083242957495</v>
      </c>
      <c r="N6570">
        <v>71</v>
      </c>
      <c r="O6570">
        <v>1016</v>
      </c>
      <c r="P6570">
        <v>11.8678165819385</v>
      </c>
    </row>
    <row r="6571" spans="1:16" x14ac:dyDescent="0.25">
      <c r="A6571" s="20" t="s">
        <v>13502</v>
      </c>
      <c r="B6571">
        <v>5</v>
      </c>
      <c r="C6571" t="s">
        <v>73</v>
      </c>
      <c r="D6571" t="s">
        <v>88</v>
      </c>
      <c r="E6571" t="s">
        <v>94</v>
      </c>
      <c r="F6571" t="s">
        <v>35</v>
      </c>
      <c r="G6571">
        <v>5</v>
      </c>
      <c r="H6571">
        <v>5</v>
      </c>
      <c r="I6571">
        <v>2014</v>
      </c>
      <c r="J6571" t="s">
        <v>50</v>
      </c>
      <c r="K6571">
        <v>15.6</v>
      </c>
      <c r="L6571">
        <v>13.4980812060247</v>
      </c>
      <c r="M6571" s="54">
        <v>18.045462611816799</v>
      </c>
      <c r="N6571">
        <v>177</v>
      </c>
      <c r="O6571">
        <v>1166</v>
      </c>
      <c r="P6571">
        <v>7.5164602800282898</v>
      </c>
    </row>
    <row r="6572" spans="1:16" x14ac:dyDescent="0.25">
      <c r="A6572" s="20" t="s">
        <v>13503</v>
      </c>
      <c r="B6572">
        <v>5</v>
      </c>
      <c r="C6572" t="s">
        <v>73</v>
      </c>
      <c r="D6572" t="s">
        <v>88</v>
      </c>
      <c r="E6572" t="s">
        <v>94</v>
      </c>
      <c r="F6572" t="s">
        <v>35</v>
      </c>
      <c r="G6572">
        <v>1</v>
      </c>
      <c r="H6572">
        <v>5</v>
      </c>
      <c r="I6572">
        <v>2014</v>
      </c>
      <c r="J6572" t="s">
        <v>51</v>
      </c>
      <c r="K6572">
        <v>3.3</v>
      </c>
      <c r="L6572">
        <v>2.3451806341544801</v>
      </c>
      <c r="M6572" s="54">
        <v>4.5605243057129101</v>
      </c>
      <c r="N6572">
        <v>42</v>
      </c>
      <c r="O6572">
        <v>1311</v>
      </c>
      <c r="P6572">
        <v>15.430334996209201</v>
      </c>
    </row>
    <row r="6573" spans="1:16" x14ac:dyDescent="0.25">
      <c r="A6573" s="20" t="s">
        <v>13504</v>
      </c>
      <c r="B6573">
        <v>5</v>
      </c>
      <c r="C6573" t="s">
        <v>73</v>
      </c>
      <c r="D6573" t="s">
        <v>88</v>
      </c>
      <c r="E6573" t="s">
        <v>94</v>
      </c>
      <c r="F6573" t="s">
        <v>35</v>
      </c>
      <c r="G6573">
        <v>2</v>
      </c>
      <c r="H6573">
        <v>5</v>
      </c>
      <c r="I6573">
        <v>2014</v>
      </c>
      <c r="J6573" t="s">
        <v>51</v>
      </c>
      <c r="K6573">
        <v>15.6</v>
      </c>
      <c r="L6573">
        <v>13.3077041555183</v>
      </c>
      <c r="M6573" s="54">
        <v>18.2932186301644</v>
      </c>
      <c r="N6573">
        <v>149</v>
      </c>
      <c r="O6573">
        <v>1064</v>
      </c>
      <c r="P6573">
        <v>8.1923192051904099</v>
      </c>
    </row>
    <row r="6574" spans="1:16" x14ac:dyDescent="0.25">
      <c r="A6574" s="20" t="s">
        <v>13505</v>
      </c>
      <c r="B6574">
        <v>5</v>
      </c>
      <c r="C6574" t="s">
        <v>73</v>
      </c>
      <c r="D6574" t="s">
        <v>88</v>
      </c>
      <c r="E6574" t="s">
        <v>94</v>
      </c>
      <c r="F6574" t="s">
        <v>35</v>
      </c>
      <c r="G6574">
        <v>3</v>
      </c>
      <c r="H6574">
        <v>5</v>
      </c>
      <c r="I6574">
        <v>2014</v>
      </c>
      <c r="J6574" t="s">
        <v>51</v>
      </c>
      <c r="K6574">
        <v>9.3000000000000007</v>
      </c>
      <c r="L6574">
        <v>7.7656212174765704</v>
      </c>
      <c r="M6574" s="54">
        <v>11.1549898534237</v>
      </c>
      <c r="N6574">
        <v>118</v>
      </c>
      <c r="O6574">
        <v>1513</v>
      </c>
      <c r="P6574">
        <v>9.2057461789832296</v>
      </c>
    </row>
    <row r="6575" spans="1:16" x14ac:dyDescent="0.25">
      <c r="A6575" s="20" t="s">
        <v>13506</v>
      </c>
      <c r="B6575">
        <v>5</v>
      </c>
      <c r="C6575" t="s">
        <v>73</v>
      </c>
      <c r="D6575" t="s">
        <v>88</v>
      </c>
      <c r="E6575" t="s">
        <v>94</v>
      </c>
      <c r="F6575" t="s">
        <v>35</v>
      </c>
      <c r="G6575">
        <v>4</v>
      </c>
      <c r="H6575">
        <v>5</v>
      </c>
      <c r="I6575">
        <v>2014</v>
      </c>
      <c r="J6575" t="s">
        <v>51</v>
      </c>
      <c r="K6575">
        <v>9.5</v>
      </c>
      <c r="L6575">
        <v>8.1277306412300092</v>
      </c>
      <c r="M6575" s="54">
        <v>11.091272420812899</v>
      </c>
      <c r="N6575">
        <v>161</v>
      </c>
      <c r="O6575">
        <v>1830</v>
      </c>
      <c r="P6575">
        <v>7.8811040623910102</v>
      </c>
    </row>
    <row r="6576" spans="1:16" x14ac:dyDescent="0.25">
      <c r="A6576" s="20" t="s">
        <v>13507</v>
      </c>
      <c r="B6576">
        <v>5</v>
      </c>
      <c r="C6576" t="s">
        <v>73</v>
      </c>
      <c r="D6576" t="s">
        <v>88</v>
      </c>
      <c r="E6576" t="s">
        <v>94</v>
      </c>
      <c r="F6576" t="s">
        <v>35</v>
      </c>
      <c r="G6576">
        <v>5</v>
      </c>
      <c r="H6576">
        <v>5</v>
      </c>
      <c r="I6576">
        <v>2014</v>
      </c>
      <c r="J6576" t="s">
        <v>51</v>
      </c>
      <c r="K6576">
        <v>12.6</v>
      </c>
      <c r="L6576">
        <v>11.1570455764569</v>
      </c>
      <c r="M6576" s="54">
        <v>14.2273471614904</v>
      </c>
      <c r="N6576">
        <v>254</v>
      </c>
      <c r="O6576">
        <v>2017</v>
      </c>
      <c r="P6576">
        <v>6.2745580513815904</v>
      </c>
    </row>
    <row r="6577" spans="1:16" x14ac:dyDescent="0.25">
      <c r="A6577" s="20" t="s">
        <v>13508</v>
      </c>
      <c r="B6577">
        <v>5</v>
      </c>
      <c r="C6577" t="s">
        <v>73</v>
      </c>
      <c r="D6577" t="s">
        <v>88</v>
      </c>
      <c r="E6577" t="s">
        <v>76</v>
      </c>
      <c r="F6577" t="s">
        <v>40</v>
      </c>
      <c r="G6577">
        <v>1</v>
      </c>
      <c r="H6577">
        <v>6</v>
      </c>
      <c r="I6577">
        <v>2014</v>
      </c>
      <c r="J6577" t="s">
        <v>52</v>
      </c>
      <c r="K6577">
        <v>4.5</v>
      </c>
      <c r="L6577">
        <v>4.1203327303363899</v>
      </c>
      <c r="M6577" s="54">
        <v>4.8438329588272104</v>
      </c>
      <c r="N6577">
        <v>974</v>
      </c>
      <c r="O6577">
        <v>23513</v>
      </c>
      <c r="P6577">
        <v>3.2042066805600098</v>
      </c>
    </row>
    <row r="6578" spans="1:16" x14ac:dyDescent="0.25">
      <c r="A6578" s="20" t="s">
        <v>13509</v>
      </c>
      <c r="B6578">
        <v>5</v>
      </c>
      <c r="C6578" t="s">
        <v>73</v>
      </c>
      <c r="D6578" t="s">
        <v>88</v>
      </c>
      <c r="E6578" t="s">
        <v>76</v>
      </c>
      <c r="F6578" t="s">
        <v>40</v>
      </c>
      <c r="G6578">
        <v>2</v>
      </c>
      <c r="H6578">
        <v>6</v>
      </c>
      <c r="I6578">
        <v>2014</v>
      </c>
      <c r="J6578" t="s">
        <v>52</v>
      </c>
      <c r="K6578">
        <v>13.4</v>
      </c>
      <c r="L6578">
        <v>12.862690577073099</v>
      </c>
      <c r="M6578" s="54">
        <v>13.8969025077827</v>
      </c>
      <c r="N6578">
        <v>3770</v>
      </c>
      <c r="O6578">
        <v>29858</v>
      </c>
      <c r="P6578">
        <v>1.6286558549611401</v>
      </c>
    </row>
    <row r="6579" spans="1:16" x14ac:dyDescent="0.25">
      <c r="A6579" s="20" t="s">
        <v>13510</v>
      </c>
      <c r="B6579">
        <v>5</v>
      </c>
      <c r="C6579" t="s">
        <v>73</v>
      </c>
      <c r="D6579" t="s">
        <v>88</v>
      </c>
      <c r="E6579" t="s">
        <v>76</v>
      </c>
      <c r="F6579" t="s">
        <v>40</v>
      </c>
      <c r="G6579">
        <v>3</v>
      </c>
      <c r="H6579">
        <v>6</v>
      </c>
      <c r="I6579">
        <v>2014</v>
      </c>
      <c r="J6579" t="s">
        <v>52</v>
      </c>
      <c r="K6579">
        <v>6.8</v>
      </c>
      <c r="L6579">
        <v>6.44709315816384</v>
      </c>
      <c r="M6579" s="54">
        <v>7.1768822732771698</v>
      </c>
      <c r="N6579">
        <v>2055</v>
      </c>
      <c r="O6579">
        <v>30744</v>
      </c>
      <c r="P6579">
        <v>2.2059419866945298</v>
      </c>
    </row>
    <row r="6580" spans="1:16" x14ac:dyDescent="0.25">
      <c r="A6580" s="20" t="s">
        <v>13511</v>
      </c>
      <c r="B6580">
        <v>5</v>
      </c>
      <c r="C6580" t="s">
        <v>73</v>
      </c>
      <c r="D6580" t="s">
        <v>88</v>
      </c>
      <c r="E6580" t="s">
        <v>76</v>
      </c>
      <c r="F6580" t="s">
        <v>40</v>
      </c>
      <c r="G6580">
        <v>4</v>
      </c>
      <c r="H6580">
        <v>6</v>
      </c>
      <c r="I6580">
        <v>2014</v>
      </c>
      <c r="J6580" t="s">
        <v>52</v>
      </c>
      <c r="K6580">
        <v>15.2</v>
      </c>
      <c r="L6580">
        <v>14.6548543672078</v>
      </c>
      <c r="M6580" s="54">
        <v>15.8289274200464</v>
      </c>
      <c r="N6580">
        <v>3883</v>
      </c>
      <c r="O6580">
        <v>24446</v>
      </c>
      <c r="P6580">
        <v>1.60478296176311</v>
      </c>
    </row>
    <row r="6581" spans="1:16" x14ac:dyDescent="0.25">
      <c r="A6581" s="20" t="s">
        <v>13512</v>
      </c>
      <c r="B6581">
        <v>5</v>
      </c>
      <c r="C6581" t="s">
        <v>73</v>
      </c>
      <c r="D6581" t="s">
        <v>88</v>
      </c>
      <c r="E6581" t="s">
        <v>76</v>
      </c>
      <c r="F6581" t="s">
        <v>40</v>
      </c>
      <c r="G6581">
        <v>5</v>
      </c>
      <c r="H6581">
        <v>6</v>
      </c>
      <c r="I6581">
        <v>2014</v>
      </c>
      <c r="J6581" t="s">
        <v>52</v>
      </c>
      <c r="K6581">
        <v>9.1999999999999993</v>
      </c>
      <c r="L6581">
        <v>8.3298577475262299</v>
      </c>
      <c r="M6581" s="54">
        <v>10.020694525904499</v>
      </c>
      <c r="N6581">
        <v>670</v>
      </c>
      <c r="O6581">
        <v>8354</v>
      </c>
      <c r="P6581">
        <v>3.8633370464312802</v>
      </c>
    </row>
    <row r="6582" spans="1:16" x14ac:dyDescent="0.25">
      <c r="A6582" s="20" t="s">
        <v>13513</v>
      </c>
      <c r="B6582">
        <v>5</v>
      </c>
      <c r="C6582" t="s">
        <v>73</v>
      </c>
      <c r="D6582" t="s">
        <v>88</v>
      </c>
      <c r="E6582" t="s">
        <v>76</v>
      </c>
      <c r="F6582" t="s">
        <v>40</v>
      </c>
      <c r="G6582">
        <v>1</v>
      </c>
      <c r="H6582">
        <v>6</v>
      </c>
      <c r="I6582">
        <v>2014</v>
      </c>
      <c r="J6582" t="s">
        <v>34</v>
      </c>
      <c r="K6582">
        <v>9.3000000000000007</v>
      </c>
      <c r="L6582">
        <v>9.0019949704740494</v>
      </c>
      <c r="M6582" s="54">
        <v>9.54595504213877</v>
      </c>
      <c r="N6582">
        <v>6151</v>
      </c>
      <c r="O6582">
        <v>72767</v>
      </c>
      <c r="P6582">
        <v>1.2750497677575201</v>
      </c>
    </row>
    <row r="6583" spans="1:16" x14ac:dyDescent="0.25">
      <c r="A6583" s="20" t="s">
        <v>13514</v>
      </c>
      <c r="B6583">
        <v>5</v>
      </c>
      <c r="C6583" t="s">
        <v>73</v>
      </c>
      <c r="D6583" t="s">
        <v>88</v>
      </c>
      <c r="E6583" t="s">
        <v>76</v>
      </c>
      <c r="F6583" t="s">
        <v>40</v>
      </c>
      <c r="G6583">
        <v>1</v>
      </c>
      <c r="H6583">
        <v>6</v>
      </c>
      <c r="I6583">
        <v>2014</v>
      </c>
      <c r="J6583" t="s">
        <v>53</v>
      </c>
      <c r="K6583">
        <v>1.6</v>
      </c>
      <c r="L6583">
        <v>1.2210684717535201</v>
      </c>
      <c r="M6583" s="54">
        <v>1.93335121050495</v>
      </c>
      <c r="N6583">
        <v>126</v>
      </c>
      <c r="O6583">
        <v>9013</v>
      </c>
      <c r="P6583">
        <v>8.9087080637474791</v>
      </c>
    </row>
    <row r="6584" spans="1:16" x14ac:dyDescent="0.25">
      <c r="A6584" s="20" t="s">
        <v>13515</v>
      </c>
      <c r="B6584">
        <v>5</v>
      </c>
      <c r="C6584" t="s">
        <v>73</v>
      </c>
      <c r="D6584" t="s">
        <v>88</v>
      </c>
      <c r="E6584" t="s">
        <v>76</v>
      </c>
      <c r="F6584" t="s">
        <v>40</v>
      </c>
      <c r="G6584">
        <v>2</v>
      </c>
      <c r="H6584">
        <v>6</v>
      </c>
      <c r="I6584">
        <v>2014</v>
      </c>
      <c r="J6584" t="s">
        <v>53</v>
      </c>
      <c r="K6584">
        <v>8.4</v>
      </c>
      <c r="L6584">
        <v>7.8080347485097601</v>
      </c>
      <c r="M6584" s="54">
        <v>8.9893193269957195</v>
      </c>
      <c r="N6584">
        <v>1143</v>
      </c>
      <c r="O6584">
        <v>15450</v>
      </c>
      <c r="P6584">
        <v>2.9578550313870502</v>
      </c>
    </row>
    <row r="6585" spans="1:16" x14ac:dyDescent="0.25">
      <c r="A6585" s="20" t="s">
        <v>13516</v>
      </c>
      <c r="B6585">
        <v>5</v>
      </c>
      <c r="C6585" t="s">
        <v>73</v>
      </c>
      <c r="D6585" t="s">
        <v>88</v>
      </c>
      <c r="E6585" t="s">
        <v>76</v>
      </c>
      <c r="F6585" t="s">
        <v>40</v>
      </c>
      <c r="G6585">
        <v>3</v>
      </c>
      <c r="H6585">
        <v>6</v>
      </c>
      <c r="I6585">
        <v>2014</v>
      </c>
      <c r="J6585" t="s">
        <v>53</v>
      </c>
      <c r="K6585">
        <v>7.9</v>
      </c>
      <c r="L6585">
        <v>7.4023835934294997</v>
      </c>
      <c r="M6585" s="54">
        <v>8.3567685464404207</v>
      </c>
      <c r="N6585">
        <v>1741</v>
      </c>
      <c r="O6585">
        <v>21804</v>
      </c>
      <c r="P6585">
        <v>2.3966279201637102</v>
      </c>
    </row>
    <row r="6586" spans="1:16" x14ac:dyDescent="0.25">
      <c r="A6586" s="20" t="s">
        <v>13517</v>
      </c>
      <c r="B6586">
        <v>5</v>
      </c>
      <c r="C6586" t="s">
        <v>73</v>
      </c>
      <c r="D6586" t="s">
        <v>88</v>
      </c>
      <c r="E6586" t="s">
        <v>76</v>
      </c>
      <c r="F6586" t="s">
        <v>40</v>
      </c>
      <c r="G6586">
        <v>4</v>
      </c>
      <c r="H6586">
        <v>6</v>
      </c>
      <c r="I6586">
        <v>2014</v>
      </c>
      <c r="J6586" t="s">
        <v>53</v>
      </c>
      <c r="K6586">
        <v>12.2</v>
      </c>
      <c r="L6586">
        <v>11.611345700931199</v>
      </c>
      <c r="M6586" s="54">
        <v>12.7262700435745</v>
      </c>
      <c r="N6586">
        <v>2971</v>
      </c>
      <c r="O6586">
        <v>25946</v>
      </c>
      <c r="P6586">
        <v>1.83463077413822</v>
      </c>
    </row>
    <row r="6587" spans="1:16" x14ac:dyDescent="0.25">
      <c r="A6587" s="20" t="s">
        <v>13518</v>
      </c>
      <c r="B6587">
        <v>5</v>
      </c>
      <c r="C6587" t="s">
        <v>73</v>
      </c>
      <c r="D6587" t="s">
        <v>88</v>
      </c>
      <c r="E6587" t="s">
        <v>76</v>
      </c>
      <c r="F6587" t="s">
        <v>40</v>
      </c>
      <c r="G6587">
        <v>5</v>
      </c>
      <c r="H6587">
        <v>6</v>
      </c>
      <c r="I6587">
        <v>2014</v>
      </c>
      <c r="J6587" t="s">
        <v>53</v>
      </c>
      <c r="K6587">
        <v>16.7</v>
      </c>
      <c r="L6587">
        <v>16.0106893660199</v>
      </c>
      <c r="M6587" s="54">
        <v>17.4382839044364</v>
      </c>
      <c r="N6587">
        <v>3524</v>
      </c>
      <c r="O6587">
        <v>22221</v>
      </c>
      <c r="P6587">
        <v>1.6845428013230199</v>
      </c>
    </row>
    <row r="6588" spans="1:16" x14ac:dyDescent="0.25">
      <c r="A6588" s="20" t="s">
        <v>13519</v>
      </c>
      <c r="B6588">
        <v>5</v>
      </c>
      <c r="C6588" t="s">
        <v>73</v>
      </c>
      <c r="D6588" t="s">
        <v>88</v>
      </c>
      <c r="E6588" t="s">
        <v>76</v>
      </c>
      <c r="F6588" t="s">
        <v>40</v>
      </c>
      <c r="G6588">
        <v>2</v>
      </c>
      <c r="H6588">
        <v>6</v>
      </c>
      <c r="I6588">
        <v>2014</v>
      </c>
      <c r="J6588" t="s">
        <v>34</v>
      </c>
      <c r="K6588">
        <v>11</v>
      </c>
      <c r="L6588">
        <v>10.675633566438499</v>
      </c>
      <c r="M6588" s="54">
        <v>11.3805650657483</v>
      </c>
      <c r="N6588">
        <v>5297</v>
      </c>
      <c r="O6588">
        <v>55136</v>
      </c>
      <c r="P6588">
        <v>1.3739945609159001</v>
      </c>
    </row>
    <row r="6589" spans="1:16" x14ac:dyDescent="0.25">
      <c r="A6589" s="20" t="s">
        <v>13520</v>
      </c>
      <c r="B6589">
        <v>5</v>
      </c>
      <c r="C6589" t="s">
        <v>73</v>
      </c>
      <c r="D6589" t="s">
        <v>88</v>
      </c>
      <c r="E6589" t="s">
        <v>76</v>
      </c>
      <c r="F6589" t="s">
        <v>40</v>
      </c>
      <c r="G6589">
        <v>1</v>
      </c>
      <c r="H6589">
        <v>6</v>
      </c>
      <c r="I6589">
        <v>2014</v>
      </c>
      <c r="J6589" t="s">
        <v>54</v>
      </c>
      <c r="K6589">
        <v>7.6</v>
      </c>
      <c r="L6589">
        <v>6.9106231763709598</v>
      </c>
      <c r="M6589" s="54">
        <v>8.3242474765187104</v>
      </c>
      <c r="N6589">
        <v>671</v>
      </c>
      <c r="O6589">
        <v>9466</v>
      </c>
      <c r="P6589">
        <v>3.8604571824109102</v>
      </c>
    </row>
    <row r="6590" spans="1:16" x14ac:dyDescent="0.25">
      <c r="A6590" s="20" t="s">
        <v>13521</v>
      </c>
      <c r="B6590">
        <v>5</v>
      </c>
      <c r="C6590" t="s">
        <v>73</v>
      </c>
      <c r="D6590" t="s">
        <v>88</v>
      </c>
      <c r="E6590" t="s">
        <v>76</v>
      </c>
      <c r="F6590" t="s">
        <v>40</v>
      </c>
      <c r="G6590">
        <v>2</v>
      </c>
      <c r="H6590">
        <v>6</v>
      </c>
      <c r="I6590">
        <v>2014</v>
      </c>
      <c r="J6590" t="s">
        <v>54</v>
      </c>
      <c r="K6590">
        <v>10.5</v>
      </c>
      <c r="L6590">
        <v>9.8340467629032204</v>
      </c>
      <c r="M6590" s="54">
        <v>11.2497037900742</v>
      </c>
      <c r="N6590">
        <v>1163</v>
      </c>
      <c r="O6590">
        <v>11861</v>
      </c>
      <c r="P6590">
        <v>2.93231176353911</v>
      </c>
    </row>
    <row r="6591" spans="1:16" x14ac:dyDescent="0.25">
      <c r="A6591" s="20" t="s">
        <v>13522</v>
      </c>
      <c r="B6591">
        <v>5</v>
      </c>
      <c r="C6591" t="s">
        <v>73</v>
      </c>
      <c r="D6591" t="s">
        <v>88</v>
      </c>
      <c r="E6591" t="s">
        <v>76</v>
      </c>
      <c r="F6591" t="s">
        <v>40</v>
      </c>
      <c r="G6591">
        <v>3</v>
      </c>
      <c r="H6591">
        <v>6</v>
      </c>
      <c r="I6591">
        <v>2014</v>
      </c>
      <c r="J6591" t="s">
        <v>54</v>
      </c>
      <c r="K6591">
        <v>12.1</v>
      </c>
      <c r="L6591">
        <v>11.355765367812401</v>
      </c>
      <c r="M6591" s="54">
        <v>12.824095531281699</v>
      </c>
      <c r="N6591">
        <v>1526</v>
      </c>
      <c r="O6591">
        <v>12639</v>
      </c>
      <c r="P6591">
        <v>2.5598984252456898</v>
      </c>
    </row>
    <row r="6592" spans="1:16" x14ac:dyDescent="0.25">
      <c r="A6592" s="20" t="s">
        <v>13523</v>
      </c>
      <c r="B6592">
        <v>5</v>
      </c>
      <c r="C6592" t="s">
        <v>73</v>
      </c>
      <c r="D6592" t="s">
        <v>88</v>
      </c>
      <c r="E6592" t="s">
        <v>76</v>
      </c>
      <c r="F6592" t="s">
        <v>40</v>
      </c>
      <c r="G6592">
        <v>4</v>
      </c>
      <c r="H6592">
        <v>6</v>
      </c>
      <c r="I6592">
        <v>2014</v>
      </c>
      <c r="J6592" t="s">
        <v>54</v>
      </c>
      <c r="K6592">
        <v>14.3</v>
      </c>
      <c r="L6592">
        <v>13.469643082585</v>
      </c>
      <c r="M6592" s="54">
        <v>15.209718234662001</v>
      </c>
      <c r="N6592">
        <v>1486</v>
      </c>
      <c r="O6592">
        <v>11024</v>
      </c>
      <c r="P6592">
        <v>2.5941231853830899</v>
      </c>
    </row>
    <row r="6593" spans="1:16" x14ac:dyDescent="0.25">
      <c r="A6593" s="20" t="s">
        <v>13524</v>
      </c>
      <c r="B6593">
        <v>5</v>
      </c>
      <c r="C6593" t="s">
        <v>73</v>
      </c>
      <c r="D6593" t="s">
        <v>88</v>
      </c>
      <c r="E6593" t="s">
        <v>76</v>
      </c>
      <c r="F6593" t="s">
        <v>40</v>
      </c>
      <c r="G6593">
        <v>5</v>
      </c>
      <c r="H6593">
        <v>6</v>
      </c>
      <c r="I6593">
        <v>2014</v>
      </c>
      <c r="J6593" t="s">
        <v>54</v>
      </c>
      <c r="K6593">
        <v>7.4</v>
      </c>
      <c r="L6593">
        <v>6.4690871645572399</v>
      </c>
      <c r="M6593" s="54">
        <v>8.5038754856932393</v>
      </c>
      <c r="N6593">
        <v>370</v>
      </c>
      <c r="O6593">
        <v>4312</v>
      </c>
      <c r="P6593">
        <v>5.1987524491003603</v>
      </c>
    </row>
    <row r="6594" spans="1:16" x14ac:dyDescent="0.25">
      <c r="A6594" s="20" t="s">
        <v>13525</v>
      </c>
      <c r="B6594">
        <v>5</v>
      </c>
      <c r="C6594" t="s">
        <v>73</v>
      </c>
      <c r="D6594" t="s">
        <v>88</v>
      </c>
      <c r="E6594" t="s">
        <v>76</v>
      </c>
      <c r="F6594" t="s">
        <v>40</v>
      </c>
      <c r="G6594">
        <v>3</v>
      </c>
      <c r="H6594">
        <v>6</v>
      </c>
      <c r="I6594">
        <v>2014</v>
      </c>
      <c r="J6594" t="s">
        <v>34</v>
      </c>
      <c r="K6594">
        <v>12.7</v>
      </c>
      <c r="L6594">
        <v>12.226558579575499</v>
      </c>
      <c r="M6594" s="54">
        <v>13.1228478342813</v>
      </c>
      <c r="N6594">
        <v>4668</v>
      </c>
      <c r="O6594">
        <v>38588</v>
      </c>
      <c r="P6594">
        <v>1.4636410327796701</v>
      </c>
    </row>
    <row r="6595" spans="1:16" x14ac:dyDescent="0.25">
      <c r="A6595" s="20" t="s">
        <v>13526</v>
      </c>
      <c r="B6595">
        <v>5</v>
      </c>
      <c r="C6595" t="s">
        <v>73</v>
      </c>
      <c r="D6595" t="s">
        <v>88</v>
      </c>
      <c r="E6595" t="s">
        <v>76</v>
      </c>
      <c r="F6595" t="s">
        <v>40</v>
      </c>
      <c r="G6595">
        <v>1</v>
      </c>
      <c r="H6595">
        <v>6</v>
      </c>
      <c r="I6595">
        <v>2014</v>
      </c>
      <c r="J6595" t="s">
        <v>55</v>
      </c>
      <c r="K6595">
        <v>8.1</v>
      </c>
      <c r="L6595">
        <v>7.8636539501270697</v>
      </c>
      <c r="M6595" s="54">
        <v>8.3815253389157096</v>
      </c>
      <c r="N6595">
        <v>5092</v>
      </c>
      <c r="O6595">
        <v>65381</v>
      </c>
      <c r="P6595">
        <v>1.40137963667803</v>
      </c>
    </row>
    <row r="6596" spans="1:16" x14ac:dyDescent="0.25">
      <c r="A6596" s="20" t="s">
        <v>13527</v>
      </c>
      <c r="B6596">
        <v>5</v>
      </c>
      <c r="C6596" t="s">
        <v>73</v>
      </c>
      <c r="D6596" t="s">
        <v>88</v>
      </c>
      <c r="E6596" t="s">
        <v>76</v>
      </c>
      <c r="F6596" t="s">
        <v>40</v>
      </c>
      <c r="G6596">
        <v>2</v>
      </c>
      <c r="H6596">
        <v>6</v>
      </c>
      <c r="I6596">
        <v>2014</v>
      </c>
      <c r="J6596" t="s">
        <v>55</v>
      </c>
      <c r="K6596">
        <v>7.6</v>
      </c>
      <c r="L6596">
        <v>7.3687347427490701</v>
      </c>
      <c r="M6596" s="54">
        <v>7.89411756141652</v>
      </c>
      <c r="N6596">
        <v>4401</v>
      </c>
      <c r="O6596">
        <v>61431</v>
      </c>
      <c r="P6596">
        <v>1.50738543882045</v>
      </c>
    </row>
    <row r="6597" spans="1:16" x14ac:dyDescent="0.25">
      <c r="A6597" s="20" t="s">
        <v>13528</v>
      </c>
      <c r="B6597">
        <v>5</v>
      </c>
      <c r="C6597" t="s">
        <v>73</v>
      </c>
      <c r="D6597" t="s">
        <v>88</v>
      </c>
      <c r="E6597" t="s">
        <v>76</v>
      </c>
      <c r="F6597" t="s">
        <v>40</v>
      </c>
      <c r="G6597">
        <v>3</v>
      </c>
      <c r="H6597">
        <v>6</v>
      </c>
      <c r="I6597">
        <v>2014</v>
      </c>
      <c r="J6597" t="s">
        <v>55</v>
      </c>
      <c r="K6597">
        <v>13.2</v>
      </c>
      <c r="L6597">
        <v>12.815503157114399</v>
      </c>
      <c r="M6597" s="54">
        <v>13.5793186222085</v>
      </c>
      <c r="N6597">
        <v>6628</v>
      </c>
      <c r="O6597">
        <v>50163</v>
      </c>
      <c r="P6597">
        <v>1.2283121567319</v>
      </c>
    </row>
    <row r="6598" spans="1:16" x14ac:dyDescent="0.25">
      <c r="A6598" s="20" t="s">
        <v>13529</v>
      </c>
      <c r="B6598">
        <v>5</v>
      </c>
      <c r="C6598" t="s">
        <v>73</v>
      </c>
      <c r="D6598" t="s">
        <v>88</v>
      </c>
      <c r="E6598" t="s">
        <v>76</v>
      </c>
      <c r="F6598" t="s">
        <v>40</v>
      </c>
      <c r="G6598">
        <v>4</v>
      </c>
      <c r="H6598">
        <v>6</v>
      </c>
      <c r="I6598">
        <v>2014</v>
      </c>
      <c r="J6598" t="s">
        <v>55</v>
      </c>
      <c r="K6598">
        <v>12.8</v>
      </c>
      <c r="L6598">
        <v>12.4076014724107</v>
      </c>
      <c r="M6598" s="54">
        <v>13.2251171936581</v>
      </c>
      <c r="N6598">
        <v>5359</v>
      </c>
      <c r="O6598">
        <v>42800</v>
      </c>
      <c r="P6598">
        <v>1.3660233452652499</v>
      </c>
    </row>
    <row r="6599" spans="1:16" x14ac:dyDescent="0.25">
      <c r="A6599" s="20" t="s">
        <v>13530</v>
      </c>
      <c r="B6599">
        <v>5</v>
      </c>
      <c r="C6599" t="s">
        <v>73</v>
      </c>
      <c r="D6599" t="s">
        <v>88</v>
      </c>
      <c r="E6599" t="s">
        <v>76</v>
      </c>
      <c r="F6599" t="s">
        <v>40</v>
      </c>
      <c r="G6599">
        <v>5</v>
      </c>
      <c r="H6599">
        <v>6</v>
      </c>
      <c r="I6599">
        <v>2014</v>
      </c>
      <c r="J6599" t="s">
        <v>55</v>
      </c>
      <c r="K6599">
        <v>15</v>
      </c>
      <c r="L6599">
        <v>14.338281913216701</v>
      </c>
      <c r="M6599" s="54">
        <v>15.615816699914101</v>
      </c>
      <c r="N6599">
        <v>2941</v>
      </c>
      <c r="O6599">
        <v>20474</v>
      </c>
      <c r="P6599">
        <v>1.8439642112147201</v>
      </c>
    </row>
    <row r="6600" spans="1:16" x14ac:dyDescent="0.25">
      <c r="A6600" s="20" t="s">
        <v>13531</v>
      </c>
      <c r="B6600">
        <v>5</v>
      </c>
      <c r="C6600" t="s">
        <v>73</v>
      </c>
      <c r="D6600" t="s">
        <v>88</v>
      </c>
      <c r="E6600" t="s">
        <v>76</v>
      </c>
      <c r="F6600" t="s">
        <v>40</v>
      </c>
      <c r="G6600">
        <v>4</v>
      </c>
      <c r="H6600">
        <v>6</v>
      </c>
      <c r="I6600">
        <v>2014</v>
      </c>
      <c r="J6600" t="s">
        <v>34</v>
      </c>
      <c r="K6600">
        <v>10.4</v>
      </c>
      <c r="L6600">
        <v>9.9052404864448302</v>
      </c>
      <c r="M6600" s="54">
        <v>10.9469234273552</v>
      </c>
      <c r="N6600">
        <v>2407</v>
      </c>
      <c r="O6600">
        <v>26719</v>
      </c>
      <c r="P6600">
        <v>2.0382711378539402</v>
      </c>
    </row>
    <row r="6601" spans="1:16" x14ac:dyDescent="0.25">
      <c r="A6601" s="20" t="s">
        <v>13532</v>
      </c>
      <c r="B6601">
        <v>5</v>
      </c>
      <c r="C6601" t="s">
        <v>73</v>
      </c>
      <c r="D6601" t="s">
        <v>88</v>
      </c>
      <c r="E6601" t="s">
        <v>76</v>
      </c>
      <c r="F6601" t="s">
        <v>40</v>
      </c>
      <c r="G6601">
        <v>1</v>
      </c>
      <c r="H6601">
        <v>6</v>
      </c>
      <c r="I6601">
        <v>2014</v>
      </c>
      <c r="J6601" t="s">
        <v>56</v>
      </c>
      <c r="K6601">
        <v>4.3</v>
      </c>
      <c r="L6601">
        <v>3.4361087406578101</v>
      </c>
      <c r="M6601" s="54">
        <v>5.3125355305096704</v>
      </c>
      <c r="N6601">
        <v>122</v>
      </c>
      <c r="O6601">
        <v>3812</v>
      </c>
      <c r="P6601">
        <v>9.0535746042518497</v>
      </c>
    </row>
    <row r="6602" spans="1:16" x14ac:dyDescent="0.25">
      <c r="A6602" s="20" t="s">
        <v>13533</v>
      </c>
      <c r="B6602">
        <v>5</v>
      </c>
      <c r="C6602" t="s">
        <v>73</v>
      </c>
      <c r="D6602" t="s">
        <v>88</v>
      </c>
      <c r="E6602" t="s">
        <v>76</v>
      </c>
      <c r="F6602" t="s">
        <v>40</v>
      </c>
      <c r="G6602">
        <v>2</v>
      </c>
      <c r="H6602">
        <v>6</v>
      </c>
      <c r="I6602">
        <v>2014</v>
      </c>
      <c r="J6602" t="s">
        <v>56</v>
      </c>
      <c r="K6602">
        <v>10</v>
      </c>
      <c r="L6602">
        <v>8.7298057681721204</v>
      </c>
      <c r="M6602" s="54">
        <v>11.2780404468313</v>
      </c>
      <c r="N6602">
        <v>323</v>
      </c>
      <c r="O6602">
        <v>3453</v>
      </c>
      <c r="P6602">
        <v>5.5641488407465696</v>
      </c>
    </row>
    <row r="6603" spans="1:16" x14ac:dyDescent="0.25">
      <c r="A6603" s="20" t="s">
        <v>13534</v>
      </c>
      <c r="B6603">
        <v>5</v>
      </c>
      <c r="C6603" t="s">
        <v>73</v>
      </c>
      <c r="D6603" t="s">
        <v>88</v>
      </c>
      <c r="E6603" t="s">
        <v>76</v>
      </c>
      <c r="F6603" t="s">
        <v>40</v>
      </c>
      <c r="G6603">
        <v>3</v>
      </c>
      <c r="H6603">
        <v>6</v>
      </c>
      <c r="I6603">
        <v>2014</v>
      </c>
      <c r="J6603" t="s">
        <v>56</v>
      </c>
      <c r="K6603">
        <v>12.4</v>
      </c>
      <c r="L6603">
        <v>11.079179658984501</v>
      </c>
      <c r="M6603" s="54">
        <v>13.895533682603199</v>
      </c>
      <c r="N6603">
        <v>411</v>
      </c>
      <c r="O6603">
        <v>3405</v>
      </c>
      <c r="P6603">
        <v>4.9326362366699001</v>
      </c>
    </row>
    <row r="6604" spans="1:16" x14ac:dyDescent="0.25">
      <c r="A6604" s="20" t="s">
        <v>13535</v>
      </c>
      <c r="B6604">
        <v>5</v>
      </c>
      <c r="C6604" t="s">
        <v>73</v>
      </c>
      <c r="D6604" t="s">
        <v>88</v>
      </c>
      <c r="E6604" t="s">
        <v>76</v>
      </c>
      <c r="F6604" t="s">
        <v>40</v>
      </c>
      <c r="G6604">
        <v>4</v>
      </c>
      <c r="H6604">
        <v>6</v>
      </c>
      <c r="I6604">
        <v>2014</v>
      </c>
      <c r="J6604" t="s">
        <v>56</v>
      </c>
      <c r="K6604">
        <v>2.2000000000000002</v>
      </c>
      <c r="L6604">
        <v>1.6319200844262201</v>
      </c>
      <c r="M6604" s="54">
        <v>2.79471046995645</v>
      </c>
      <c r="N6604">
        <v>81</v>
      </c>
      <c r="O6604">
        <v>4681</v>
      </c>
      <c r="P6604">
        <v>11.1111111111111</v>
      </c>
    </row>
    <row r="6605" spans="1:16" x14ac:dyDescent="0.25">
      <c r="A6605" s="20" t="s">
        <v>13536</v>
      </c>
      <c r="B6605">
        <v>5</v>
      </c>
      <c r="C6605" t="s">
        <v>73</v>
      </c>
      <c r="D6605" t="s">
        <v>88</v>
      </c>
      <c r="E6605" t="s">
        <v>76</v>
      </c>
      <c r="F6605" t="s">
        <v>40</v>
      </c>
      <c r="G6605">
        <v>5</v>
      </c>
      <c r="H6605">
        <v>6</v>
      </c>
      <c r="I6605">
        <v>2014</v>
      </c>
      <c r="J6605" t="s">
        <v>56</v>
      </c>
      <c r="K6605">
        <v>24.2</v>
      </c>
      <c r="L6605">
        <v>22.569594821092199</v>
      </c>
      <c r="M6605" s="54">
        <v>25.943440886529199</v>
      </c>
      <c r="N6605">
        <v>1048</v>
      </c>
      <c r="O6605">
        <v>4711</v>
      </c>
      <c r="P6605">
        <v>3.08901031607608</v>
      </c>
    </row>
    <row r="6606" spans="1:16" x14ac:dyDescent="0.25">
      <c r="A6606" s="20" t="s">
        <v>13537</v>
      </c>
      <c r="B6606">
        <v>5</v>
      </c>
      <c r="C6606" t="s">
        <v>73</v>
      </c>
      <c r="D6606" t="s">
        <v>88</v>
      </c>
      <c r="E6606" t="s">
        <v>76</v>
      </c>
      <c r="F6606" t="s">
        <v>40</v>
      </c>
      <c r="G6606">
        <v>5</v>
      </c>
      <c r="H6606">
        <v>6</v>
      </c>
      <c r="I6606">
        <v>2014</v>
      </c>
      <c r="J6606" t="s">
        <v>34</v>
      </c>
      <c r="K6606">
        <v>19.2</v>
      </c>
      <c r="L6606">
        <v>18.395463466210799</v>
      </c>
      <c r="M6606" s="54">
        <v>19.9488156809416</v>
      </c>
      <c r="N6606">
        <v>3127</v>
      </c>
      <c r="O6606">
        <v>17058</v>
      </c>
      <c r="P6606">
        <v>1.78828222321916</v>
      </c>
    </row>
    <row r="6607" spans="1:16" x14ac:dyDescent="0.25">
      <c r="A6607" s="20" t="s">
        <v>13538</v>
      </c>
      <c r="B6607">
        <v>5</v>
      </c>
      <c r="C6607" t="s">
        <v>73</v>
      </c>
      <c r="D6607" t="s">
        <v>88</v>
      </c>
      <c r="E6607" t="s">
        <v>76</v>
      </c>
      <c r="F6607" t="s">
        <v>40</v>
      </c>
      <c r="G6607">
        <v>1</v>
      </c>
      <c r="H6607">
        <v>6</v>
      </c>
      <c r="I6607">
        <v>2014</v>
      </c>
      <c r="J6607" t="s">
        <v>57</v>
      </c>
      <c r="K6607">
        <v>8.8000000000000007</v>
      </c>
      <c r="L6607">
        <v>8.2342747031550001</v>
      </c>
      <c r="M6607" s="54">
        <v>9.4562384916139006</v>
      </c>
      <c r="N6607">
        <v>1134</v>
      </c>
      <c r="O6607">
        <v>13171</v>
      </c>
      <c r="P6607">
        <v>2.9695693545824899</v>
      </c>
    </row>
    <row r="6608" spans="1:16" x14ac:dyDescent="0.25">
      <c r="A6608" s="20" t="s">
        <v>13539</v>
      </c>
      <c r="B6608">
        <v>5</v>
      </c>
      <c r="C6608" t="s">
        <v>73</v>
      </c>
      <c r="D6608" t="s">
        <v>88</v>
      </c>
      <c r="E6608" t="s">
        <v>76</v>
      </c>
      <c r="F6608" t="s">
        <v>40</v>
      </c>
      <c r="G6608">
        <v>2</v>
      </c>
      <c r="H6608">
        <v>6</v>
      </c>
      <c r="I6608">
        <v>2014</v>
      </c>
      <c r="J6608" t="s">
        <v>57</v>
      </c>
      <c r="K6608">
        <v>3.8</v>
      </c>
      <c r="L6608">
        <v>3.4945439682447601</v>
      </c>
      <c r="M6608" s="54">
        <v>4.1546115643920301</v>
      </c>
      <c r="N6608">
        <v>715</v>
      </c>
      <c r="O6608">
        <v>20255</v>
      </c>
      <c r="P6608">
        <v>3.73978796003383</v>
      </c>
    </row>
    <row r="6609" spans="1:16" x14ac:dyDescent="0.25">
      <c r="A6609" s="20" t="s">
        <v>13540</v>
      </c>
      <c r="B6609">
        <v>5</v>
      </c>
      <c r="C6609" t="s">
        <v>73</v>
      </c>
      <c r="D6609" t="s">
        <v>88</v>
      </c>
      <c r="E6609" t="s">
        <v>76</v>
      </c>
      <c r="F6609" t="s">
        <v>40</v>
      </c>
      <c r="G6609">
        <v>3</v>
      </c>
      <c r="H6609">
        <v>6</v>
      </c>
      <c r="I6609">
        <v>2014</v>
      </c>
      <c r="J6609" t="s">
        <v>57</v>
      </c>
      <c r="K6609">
        <v>15.9</v>
      </c>
      <c r="L6609">
        <v>15.3158038864833</v>
      </c>
      <c r="M6609" s="54">
        <v>16.591733286647099</v>
      </c>
      <c r="N6609">
        <v>2858</v>
      </c>
      <c r="O6609">
        <v>19368</v>
      </c>
      <c r="P6609">
        <v>1.87054813220765</v>
      </c>
    </row>
    <row r="6610" spans="1:16" x14ac:dyDescent="0.25">
      <c r="A6610" s="20" t="s">
        <v>13541</v>
      </c>
      <c r="B6610">
        <v>5</v>
      </c>
      <c r="C6610" t="s">
        <v>73</v>
      </c>
      <c r="D6610" t="s">
        <v>88</v>
      </c>
      <c r="E6610" t="s">
        <v>76</v>
      </c>
      <c r="F6610" t="s">
        <v>40</v>
      </c>
      <c r="G6610">
        <v>4</v>
      </c>
      <c r="H6610">
        <v>6</v>
      </c>
      <c r="I6610">
        <v>2014</v>
      </c>
      <c r="J6610" t="s">
        <v>57</v>
      </c>
      <c r="K6610">
        <v>12.6</v>
      </c>
      <c r="L6610">
        <v>12.011354069699999</v>
      </c>
      <c r="M6610" s="54">
        <v>13.2102247157245</v>
      </c>
      <c r="N6610">
        <v>2450</v>
      </c>
      <c r="O6610">
        <v>19261</v>
      </c>
      <c r="P6610">
        <v>2.0203050891044199</v>
      </c>
    </row>
    <row r="6611" spans="1:16" x14ac:dyDescent="0.25">
      <c r="A6611" s="20" t="s">
        <v>13542</v>
      </c>
      <c r="B6611">
        <v>5</v>
      </c>
      <c r="C6611" t="s">
        <v>73</v>
      </c>
      <c r="D6611" t="s">
        <v>88</v>
      </c>
      <c r="E6611" t="s">
        <v>76</v>
      </c>
      <c r="F6611" t="s">
        <v>40</v>
      </c>
      <c r="G6611">
        <v>5</v>
      </c>
      <c r="H6611">
        <v>6</v>
      </c>
      <c r="I6611">
        <v>2014</v>
      </c>
      <c r="J6611" t="s">
        <v>57</v>
      </c>
      <c r="K6611">
        <v>15.8</v>
      </c>
      <c r="L6611">
        <v>14.823340361376101</v>
      </c>
      <c r="M6611" s="54">
        <v>16.714733921352</v>
      </c>
      <c r="N6611">
        <v>1545</v>
      </c>
      <c r="O6611">
        <v>9780</v>
      </c>
      <c r="P6611">
        <v>2.5441092565739201</v>
      </c>
    </row>
    <row r="6612" spans="1:16" x14ac:dyDescent="0.25">
      <c r="A6612" s="20" t="s">
        <v>13543</v>
      </c>
      <c r="B6612">
        <v>5</v>
      </c>
      <c r="C6612" t="s">
        <v>73</v>
      </c>
      <c r="D6612" t="s">
        <v>88</v>
      </c>
      <c r="E6612" t="s">
        <v>76</v>
      </c>
      <c r="F6612" t="s">
        <v>40</v>
      </c>
      <c r="G6612">
        <v>1</v>
      </c>
      <c r="H6612">
        <v>6</v>
      </c>
      <c r="I6612">
        <v>2014</v>
      </c>
      <c r="J6612" t="s">
        <v>58</v>
      </c>
      <c r="K6612">
        <v>7.4</v>
      </c>
      <c r="L6612">
        <v>7.0871431586799298</v>
      </c>
      <c r="M6612" s="54">
        <v>7.6840339798798603</v>
      </c>
      <c r="N6612">
        <v>3042</v>
      </c>
      <c r="O6612">
        <v>45057</v>
      </c>
      <c r="P6612">
        <v>1.8130943107347399</v>
      </c>
    </row>
    <row r="6613" spans="1:16" x14ac:dyDescent="0.25">
      <c r="A6613" s="20" t="s">
        <v>13544</v>
      </c>
      <c r="B6613">
        <v>5</v>
      </c>
      <c r="C6613" t="s">
        <v>73</v>
      </c>
      <c r="D6613" t="s">
        <v>88</v>
      </c>
      <c r="E6613" t="s">
        <v>76</v>
      </c>
      <c r="F6613" t="s">
        <v>40</v>
      </c>
      <c r="G6613">
        <v>2</v>
      </c>
      <c r="H6613">
        <v>6</v>
      </c>
      <c r="I6613">
        <v>2014</v>
      </c>
      <c r="J6613" t="s">
        <v>58</v>
      </c>
      <c r="K6613">
        <v>5.7</v>
      </c>
      <c r="L6613">
        <v>5.4574744251454002</v>
      </c>
      <c r="M6613" s="54">
        <v>6.00142383589729</v>
      </c>
      <c r="N6613">
        <v>2261</v>
      </c>
      <c r="O6613">
        <v>43607</v>
      </c>
      <c r="P6613">
        <v>2.1030505843376801</v>
      </c>
    </row>
    <row r="6614" spans="1:16" x14ac:dyDescent="0.25">
      <c r="A6614" s="20" t="s">
        <v>13545</v>
      </c>
      <c r="B6614">
        <v>5</v>
      </c>
      <c r="C6614" t="s">
        <v>73</v>
      </c>
      <c r="D6614" t="s">
        <v>88</v>
      </c>
      <c r="E6614" t="s">
        <v>76</v>
      </c>
      <c r="F6614" t="s">
        <v>40</v>
      </c>
      <c r="G6614">
        <v>3</v>
      </c>
      <c r="H6614">
        <v>6</v>
      </c>
      <c r="I6614">
        <v>2014</v>
      </c>
      <c r="J6614" t="s">
        <v>58</v>
      </c>
      <c r="K6614">
        <v>10.8</v>
      </c>
      <c r="L6614">
        <v>10.522114250845799</v>
      </c>
      <c r="M6614" s="54">
        <v>11.1743021538162</v>
      </c>
      <c r="N6614">
        <v>5408</v>
      </c>
      <c r="O6614">
        <v>54605</v>
      </c>
      <c r="P6614">
        <v>1.3598207330510499</v>
      </c>
    </row>
    <row r="6615" spans="1:16" x14ac:dyDescent="0.25">
      <c r="A6615" s="20" t="s">
        <v>13546</v>
      </c>
      <c r="B6615">
        <v>5</v>
      </c>
      <c r="C6615" t="s">
        <v>73</v>
      </c>
      <c r="D6615" t="s">
        <v>88</v>
      </c>
      <c r="E6615" t="s">
        <v>76</v>
      </c>
      <c r="F6615" t="s">
        <v>40</v>
      </c>
      <c r="G6615">
        <v>4</v>
      </c>
      <c r="H6615">
        <v>6</v>
      </c>
      <c r="I6615">
        <v>2014</v>
      </c>
      <c r="J6615" t="s">
        <v>58</v>
      </c>
      <c r="K6615">
        <v>13.9</v>
      </c>
      <c r="L6615">
        <v>13.5235320569507</v>
      </c>
      <c r="M6615" s="54">
        <v>14.2606421915866</v>
      </c>
      <c r="N6615">
        <v>7521</v>
      </c>
      <c r="O6615">
        <v>56223</v>
      </c>
      <c r="P6615">
        <v>1.1530873445432199</v>
      </c>
    </row>
    <row r="6616" spans="1:16" x14ac:dyDescent="0.25">
      <c r="A6616" s="20" t="s">
        <v>13547</v>
      </c>
      <c r="B6616">
        <v>5</v>
      </c>
      <c r="C6616" t="s">
        <v>73</v>
      </c>
      <c r="D6616" t="s">
        <v>88</v>
      </c>
      <c r="E6616" t="s">
        <v>76</v>
      </c>
      <c r="F6616" t="s">
        <v>40</v>
      </c>
      <c r="G6616">
        <v>5</v>
      </c>
      <c r="H6616">
        <v>6</v>
      </c>
      <c r="I6616">
        <v>2014</v>
      </c>
      <c r="J6616" t="s">
        <v>58</v>
      </c>
      <c r="K6616">
        <v>15.9</v>
      </c>
      <c r="L6616">
        <v>15.4908673353514</v>
      </c>
      <c r="M6616" s="54">
        <v>16.408367731520698</v>
      </c>
      <c r="N6616">
        <v>6544</v>
      </c>
      <c r="O6616">
        <v>41949</v>
      </c>
      <c r="P6616">
        <v>1.23617044108537</v>
      </c>
    </row>
    <row r="6617" spans="1:16" x14ac:dyDescent="0.25">
      <c r="A6617" s="20" t="s">
        <v>13548</v>
      </c>
      <c r="B6617">
        <v>5</v>
      </c>
      <c r="C6617" t="s">
        <v>73</v>
      </c>
      <c r="D6617" t="s">
        <v>88</v>
      </c>
      <c r="E6617" t="s">
        <v>76</v>
      </c>
      <c r="F6617" t="s">
        <v>40</v>
      </c>
      <c r="G6617">
        <v>1</v>
      </c>
      <c r="H6617">
        <v>6</v>
      </c>
      <c r="I6617">
        <v>2014</v>
      </c>
      <c r="J6617" t="s">
        <v>59</v>
      </c>
      <c r="K6617">
        <v>8.3000000000000007</v>
      </c>
      <c r="L6617">
        <v>7.3434718299461599</v>
      </c>
      <c r="M6617" s="54">
        <v>9.3213832213054406</v>
      </c>
      <c r="N6617">
        <v>402</v>
      </c>
      <c r="O6617">
        <v>5212</v>
      </c>
      <c r="P6617">
        <v>4.9875466805381601</v>
      </c>
    </row>
    <row r="6618" spans="1:16" x14ac:dyDescent="0.25">
      <c r="A6618" s="20" t="s">
        <v>13549</v>
      </c>
      <c r="B6618">
        <v>5</v>
      </c>
      <c r="C6618" t="s">
        <v>73</v>
      </c>
      <c r="D6618" t="s">
        <v>88</v>
      </c>
      <c r="E6618" t="s">
        <v>76</v>
      </c>
      <c r="F6618" t="s">
        <v>40</v>
      </c>
      <c r="G6618">
        <v>2</v>
      </c>
      <c r="H6618">
        <v>6</v>
      </c>
      <c r="I6618">
        <v>2014</v>
      </c>
      <c r="J6618" t="s">
        <v>59</v>
      </c>
      <c r="K6618">
        <v>4.4000000000000004</v>
      </c>
      <c r="L6618">
        <v>3.8162891756512298</v>
      </c>
      <c r="M6618" s="54">
        <v>5.1059466761533399</v>
      </c>
      <c r="N6618">
        <v>287</v>
      </c>
      <c r="O6618">
        <v>7092</v>
      </c>
      <c r="P6618">
        <v>5.9028133610095503</v>
      </c>
    </row>
    <row r="6619" spans="1:16" x14ac:dyDescent="0.25">
      <c r="A6619" s="20" t="s">
        <v>13550</v>
      </c>
      <c r="B6619">
        <v>5</v>
      </c>
      <c r="C6619" t="s">
        <v>73</v>
      </c>
      <c r="D6619" t="s">
        <v>88</v>
      </c>
      <c r="E6619" t="s">
        <v>76</v>
      </c>
      <c r="F6619" t="s">
        <v>40</v>
      </c>
      <c r="G6619">
        <v>3</v>
      </c>
      <c r="H6619">
        <v>6</v>
      </c>
      <c r="I6619">
        <v>2014</v>
      </c>
      <c r="J6619" t="s">
        <v>59</v>
      </c>
      <c r="K6619">
        <v>5.6</v>
      </c>
      <c r="L6619">
        <v>4.8152407249050597</v>
      </c>
      <c r="M6619" s="54">
        <v>6.4591372866239203</v>
      </c>
      <c r="N6619">
        <v>322</v>
      </c>
      <c r="O6619">
        <v>5351</v>
      </c>
      <c r="P6619">
        <v>5.5727821257535304</v>
      </c>
    </row>
    <row r="6620" spans="1:16" x14ac:dyDescent="0.25">
      <c r="A6620" s="20" t="s">
        <v>13551</v>
      </c>
      <c r="B6620">
        <v>5</v>
      </c>
      <c r="C6620" t="s">
        <v>73</v>
      </c>
      <c r="D6620" t="s">
        <v>88</v>
      </c>
      <c r="E6620" t="s">
        <v>76</v>
      </c>
      <c r="F6620" t="s">
        <v>40</v>
      </c>
      <c r="G6620">
        <v>4</v>
      </c>
      <c r="H6620">
        <v>6</v>
      </c>
      <c r="I6620">
        <v>2014</v>
      </c>
      <c r="J6620" t="s">
        <v>59</v>
      </c>
      <c r="K6620">
        <v>18.600000000000001</v>
      </c>
      <c r="L6620">
        <v>17.4786725789141</v>
      </c>
      <c r="M6620" s="54">
        <v>19.677192266912002</v>
      </c>
      <c r="N6620">
        <v>1598</v>
      </c>
      <c r="O6620">
        <v>8337</v>
      </c>
      <c r="P6620">
        <v>2.5015639663712999</v>
      </c>
    </row>
    <row r="6621" spans="1:16" x14ac:dyDescent="0.25">
      <c r="A6621" s="20" t="s">
        <v>13552</v>
      </c>
      <c r="B6621">
        <v>5</v>
      </c>
      <c r="C6621" t="s">
        <v>73</v>
      </c>
      <c r="D6621" t="s">
        <v>88</v>
      </c>
      <c r="E6621" t="s">
        <v>76</v>
      </c>
      <c r="F6621" t="s">
        <v>40</v>
      </c>
      <c r="G6621">
        <v>5</v>
      </c>
      <c r="H6621">
        <v>6</v>
      </c>
      <c r="I6621">
        <v>2014</v>
      </c>
      <c r="J6621" t="s">
        <v>59</v>
      </c>
      <c r="K6621">
        <v>12.9</v>
      </c>
      <c r="L6621">
        <v>11.740540288301499</v>
      </c>
      <c r="M6621" s="54">
        <v>14.195448452755899</v>
      </c>
      <c r="N6621">
        <v>703</v>
      </c>
      <c r="O6621">
        <v>4920</v>
      </c>
      <c r="P6621">
        <v>3.77157143202357</v>
      </c>
    </row>
    <row r="6622" spans="1:16" x14ac:dyDescent="0.25">
      <c r="A6622" s="20" t="s">
        <v>13553</v>
      </c>
      <c r="B6622">
        <v>5</v>
      </c>
      <c r="C6622" t="s">
        <v>73</v>
      </c>
      <c r="D6622" t="s">
        <v>88</v>
      </c>
      <c r="E6622" t="s">
        <v>76</v>
      </c>
      <c r="F6622" t="s">
        <v>40</v>
      </c>
      <c r="G6622">
        <v>1</v>
      </c>
      <c r="H6622">
        <v>6</v>
      </c>
      <c r="I6622">
        <v>2014</v>
      </c>
      <c r="J6622" t="s">
        <v>60</v>
      </c>
      <c r="K6622">
        <v>10.9</v>
      </c>
      <c r="L6622">
        <v>10.628375405835699</v>
      </c>
      <c r="M6622" s="54">
        <v>11.1054950690393</v>
      </c>
      <c r="N6622">
        <v>10385</v>
      </c>
      <c r="O6622">
        <v>106405</v>
      </c>
      <c r="P6622">
        <v>0.981288591082627</v>
      </c>
    </row>
    <row r="6623" spans="1:16" x14ac:dyDescent="0.25">
      <c r="A6623" s="20" t="s">
        <v>13554</v>
      </c>
      <c r="B6623">
        <v>5</v>
      </c>
      <c r="C6623" t="s">
        <v>73</v>
      </c>
      <c r="D6623" t="s">
        <v>88</v>
      </c>
      <c r="E6623" t="s">
        <v>76</v>
      </c>
      <c r="F6623" t="s">
        <v>40</v>
      </c>
      <c r="G6623">
        <v>2</v>
      </c>
      <c r="H6623">
        <v>6</v>
      </c>
      <c r="I6623">
        <v>2014</v>
      </c>
      <c r="J6623" t="s">
        <v>60</v>
      </c>
      <c r="K6623">
        <v>10.6</v>
      </c>
      <c r="L6623">
        <v>10.312394041513601</v>
      </c>
      <c r="M6623" s="54">
        <v>10.8139274592638</v>
      </c>
      <c r="N6623">
        <v>9270</v>
      </c>
      <c r="O6623">
        <v>95115</v>
      </c>
      <c r="P6623">
        <v>1.03862825474959</v>
      </c>
    </row>
    <row r="6624" spans="1:16" x14ac:dyDescent="0.25">
      <c r="A6624" s="20" t="s">
        <v>13555</v>
      </c>
      <c r="B6624">
        <v>5</v>
      </c>
      <c r="C6624" t="s">
        <v>73</v>
      </c>
      <c r="D6624" t="s">
        <v>88</v>
      </c>
      <c r="E6624" t="s">
        <v>76</v>
      </c>
      <c r="F6624" t="s">
        <v>40</v>
      </c>
      <c r="G6624">
        <v>3</v>
      </c>
      <c r="H6624">
        <v>6</v>
      </c>
      <c r="I6624">
        <v>2014</v>
      </c>
      <c r="J6624" t="s">
        <v>60</v>
      </c>
      <c r="K6624">
        <v>12.9</v>
      </c>
      <c r="L6624">
        <v>12.587307411302501</v>
      </c>
      <c r="M6624" s="54">
        <v>13.234725442628701</v>
      </c>
      <c r="N6624">
        <v>8250</v>
      </c>
      <c r="O6624">
        <v>66925</v>
      </c>
      <c r="P6624">
        <v>1.10096376512636</v>
      </c>
    </row>
    <row r="6625" spans="1:16" x14ac:dyDescent="0.25">
      <c r="A6625" s="20" t="s">
        <v>13556</v>
      </c>
      <c r="B6625">
        <v>5</v>
      </c>
      <c r="C6625" t="s">
        <v>73</v>
      </c>
      <c r="D6625" t="s">
        <v>88</v>
      </c>
      <c r="E6625" t="s">
        <v>76</v>
      </c>
      <c r="F6625" t="s">
        <v>40</v>
      </c>
      <c r="G6625">
        <v>4</v>
      </c>
      <c r="H6625">
        <v>6</v>
      </c>
      <c r="I6625">
        <v>2014</v>
      </c>
      <c r="J6625" t="s">
        <v>60</v>
      </c>
      <c r="K6625">
        <v>12.4</v>
      </c>
      <c r="L6625">
        <v>11.9846460219359</v>
      </c>
      <c r="M6625" s="54">
        <v>12.817836561363601</v>
      </c>
      <c r="N6625">
        <v>4590</v>
      </c>
      <c r="O6625">
        <v>40999</v>
      </c>
      <c r="P6625">
        <v>1.47602480923349</v>
      </c>
    </row>
    <row r="6626" spans="1:16" x14ac:dyDescent="0.25">
      <c r="A6626" s="20" t="s">
        <v>13557</v>
      </c>
      <c r="B6626">
        <v>5</v>
      </c>
      <c r="C6626" t="s">
        <v>73</v>
      </c>
      <c r="D6626" t="s">
        <v>88</v>
      </c>
      <c r="E6626" t="s">
        <v>76</v>
      </c>
      <c r="F6626" t="s">
        <v>40</v>
      </c>
      <c r="G6626">
        <v>5</v>
      </c>
      <c r="H6626">
        <v>6</v>
      </c>
      <c r="I6626">
        <v>2014</v>
      </c>
      <c r="J6626" t="s">
        <v>60</v>
      </c>
      <c r="K6626">
        <v>18.2</v>
      </c>
      <c r="L6626">
        <v>17.403773210255601</v>
      </c>
      <c r="M6626" s="54">
        <v>18.963925851773801</v>
      </c>
      <c r="N6626">
        <v>2652</v>
      </c>
      <c r="O6626">
        <v>14607</v>
      </c>
      <c r="P6626">
        <v>1.9418390934515399</v>
      </c>
    </row>
    <row r="6627" spans="1:16" x14ac:dyDescent="0.25">
      <c r="A6627" s="20" t="s">
        <v>13558</v>
      </c>
      <c r="B6627">
        <v>5</v>
      </c>
      <c r="C6627" t="s">
        <v>73</v>
      </c>
      <c r="D6627" t="s">
        <v>88</v>
      </c>
      <c r="E6627" t="s">
        <v>76</v>
      </c>
      <c r="F6627" t="s">
        <v>40</v>
      </c>
      <c r="G6627">
        <v>1</v>
      </c>
      <c r="H6627">
        <v>6</v>
      </c>
      <c r="I6627">
        <v>2014</v>
      </c>
      <c r="J6627" t="s">
        <v>61</v>
      </c>
      <c r="K6627">
        <v>8.3000000000000007</v>
      </c>
      <c r="L6627">
        <v>6.9977095125249997</v>
      </c>
      <c r="M6627" s="54">
        <v>9.7845921384244008</v>
      </c>
      <c r="N6627">
        <v>217</v>
      </c>
      <c r="O6627">
        <v>2709</v>
      </c>
      <c r="P6627">
        <v>6.7884423330213099</v>
      </c>
    </row>
    <row r="6628" spans="1:16" x14ac:dyDescent="0.25">
      <c r="A6628" s="20" t="s">
        <v>13559</v>
      </c>
      <c r="B6628">
        <v>5</v>
      </c>
      <c r="C6628" t="s">
        <v>73</v>
      </c>
      <c r="D6628" t="s">
        <v>88</v>
      </c>
      <c r="E6628" t="s">
        <v>76</v>
      </c>
      <c r="F6628" t="s">
        <v>40</v>
      </c>
      <c r="G6628">
        <v>2</v>
      </c>
      <c r="H6628">
        <v>6</v>
      </c>
      <c r="I6628">
        <v>2014</v>
      </c>
      <c r="J6628" t="s">
        <v>61</v>
      </c>
      <c r="K6628">
        <v>9.1</v>
      </c>
      <c r="L6628">
        <v>8.1627083205743691</v>
      </c>
      <c r="M6628" s="54">
        <v>10.2104126158748</v>
      </c>
      <c r="N6628">
        <v>428</v>
      </c>
      <c r="O6628">
        <v>4702</v>
      </c>
      <c r="P6628">
        <v>4.8336824452283196</v>
      </c>
    </row>
    <row r="6629" spans="1:16" x14ac:dyDescent="0.25">
      <c r="A6629" s="20" t="s">
        <v>13560</v>
      </c>
      <c r="B6629">
        <v>5</v>
      </c>
      <c r="C6629" t="s">
        <v>73</v>
      </c>
      <c r="D6629" t="s">
        <v>88</v>
      </c>
      <c r="E6629" t="s">
        <v>76</v>
      </c>
      <c r="F6629" t="s">
        <v>40</v>
      </c>
      <c r="G6629">
        <v>3</v>
      </c>
      <c r="H6629">
        <v>6</v>
      </c>
      <c r="I6629">
        <v>2014</v>
      </c>
      <c r="J6629" t="s">
        <v>61</v>
      </c>
      <c r="K6629">
        <v>6.9</v>
      </c>
      <c r="L6629">
        <v>6.2179453687531199</v>
      </c>
      <c r="M6629" s="54">
        <v>7.5946966635236297</v>
      </c>
      <c r="N6629">
        <v>621</v>
      </c>
      <c r="O6629">
        <v>8524</v>
      </c>
      <c r="P6629">
        <v>4.0128617695256397</v>
      </c>
    </row>
    <row r="6630" spans="1:16" x14ac:dyDescent="0.25">
      <c r="A6630" s="20" t="s">
        <v>13561</v>
      </c>
      <c r="B6630">
        <v>5</v>
      </c>
      <c r="C6630" t="s">
        <v>73</v>
      </c>
      <c r="D6630" t="s">
        <v>88</v>
      </c>
      <c r="E6630" t="s">
        <v>76</v>
      </c>
      <c r="F6630" t="s">
        <v>40</v>
      </c>
      <c r="G6630">
        <v>4</v>
      </c>
      <c r="H6630">
        <v>6</v>
      </c>
      <c r="I6630">
        <v>2014</v>
      </c>
      <c r="J6630" t="s">
        <v>61</v>
      </c>
      <c r="K6630">
        <v>16.3</v>
      </c>
      <c r="L6630">
        <v>15.249748193205599</v>
      </c>
      <c r="M6630" s="54">
        <v>17.397000626373</v>
      </c>
      <c r="N6630">
        <v>1314</v>
      </c>
      <c r="O6630">
        <v>6977</v>
      </c>
      <c r="P6630">
        <v>2.7586862953412301</v>
      </c>
    </row>
    <row r="6631" spans="1:16" x14ac:dyDescent="0.25">
      <c r="A6631" s="20" t="s">
        <v>13562</v>
      </c>
      <c r="B6631">
        <v>5</v>
      </c>
      <c r="C6631" t="s">
        <v>73</v>
      </c>
      <c r="D6631" t="s">
        <v>88</v>
      </c>
      <c r="E6631" t="s">
        <v>76</v>
      </c>
      <c r="F6631" t="s">
        <v>40</v>
      </c>
      <c r="G6631">
        <v>5</v>
      </c>
      <c r="H6631">
        <v>6</v>
      </c>
      <c r="I6631">
        <v>2014</v>
      </c>
      <c r="J6631" t="s">
        <v>61</v>
      </c>
      <c r="K6631">
        <v>10.6</v>
      </c>
      <c r="L6631">
        <v>9.0327899626605106</v>
      </c>
      <c r="M6631" s="54">
        <v>12.2538835666314</v>
      </c>
      <c r="N6631">
        <v>271</v>
      </c>
      <c r="O6631">
        <v>2611</v>
      </c>
      <c r="P6631">
        <v>6.0745673923078698</v>
      </c>
    </row>
    <row r="6632" spans="1:16" x14ac:dyDescent="0.25">
      <c r="A6632" s="20" t="s">
        <v>13563</v>
      </c>
      <c r="B6632">
        <v>5</v>
      </c>
      <c r="C6632" t="s">
        <v>73</v>
      </c>
      <c r="D6632" t="s">
        <v>88</v>
      </c>
      <c r="E6632" t="s">
        <v>76</v>
      </c>
      <c r="F6632" t="s">
        <v>40</v>
      </c>
      <c r="G6632">
        <v>1</v>
      </c>
      <c r="H6632">
        <v>6</v>
      </c>
      <c r="I6632">
        <v>2014</v>
      </c>
      <c r="J6632" t="s">
        <v>62</v>
      </c>
      <c r="K6632">
        <v>3</v>
      </c>
      <c r="L6632">
        <v>2.2707389156701798</v>
      </c>
      <c r="M6632" s="54">
        <v>3.7667444515453701</v>
      </c>
      <c r="N6632">
        <v>113</v>
      </c>
      <c r="O6632">
        <v>4400</v>
      </c>
      <c r="P6632">
        <v>9.4072086838359699</v>
      </c>
    </row>
    <row r="6633" spans="1:16" x14ac:dyDescent="0.25">
      <c r="A6633" s="20" t="s">
        <v>13564</v>
      </c>
      <c r="B6633">
        <v>5</v>
      </c>
      <c r="C6633" t="s">
        <v>73</v>
      </c>
      <c r="D6633" t="s">
        <v>88</v>
      </c>
      <c r="E6633" t="s">
        <v>76</v>
      </c>
      <c r="F6633" t="s">
        <v>40</v>
      </c>
      <c r="G6633">
        <v>2</v>
      </c>
      <c r="H6633">
        <v>6</v>
      </c>
      <c r="I6633">
        <v>2014</v>
      </c>
      <c r="J6633" t="s">
        <v>62</v>
      </c>
      <c r="K6633">
        <v>11.3</v>
      </c>
      <c r="L6633">
        <v>10.177313428591599</v>
      </c>
      <c r="M6633" s="54">
        <v>12.5523807061165</v>
      </c>
      <c r="N6633">
        <v>549</v>
      </c>
      <c r="O6633">
        <v>5028</v>
      </c>
      <c r="P6633">
        <v>4.2678959977632003</v>
      </c>
    </row>
    <row r="6634" spans="1:16" x14ac:dyDescent="0.25">
      <c r="A6634" s="20" t="s">
        <v>13565</v>
      </c>
      <c r="B6634">
        <v>5</v>
      </c>
      <c r="C6634" t="s">
        <v>73</v>
      </c>
      <c r="D6634" t="s">
        <v>88</v>
      </c>
      <c r="E6634" t="s">
        <v>76</v>
      </c>
      <c r="F6634" t="s">
        <v>40</v>
      </c>
      <c r="G6634">
        <v>3</v>
      </c>
      <c r="H6634">
        <v>6</v>
      </c>
      <c r="I6634">
        <v>2014</v>
      </c>
      <c r="J6634" t="s">
        <v>62</v>
      </c>
      <c r="K6634">
        <v>9.8000000000000007</v>
      </c>
      <c r="L6634">
        <v>8.9611357527247595</v>
      </c>
      <c r="M6634" s="54">
        <v>10.6510297933544</v>
      </c>
      <c r="N6634">
        <v>758</v>
      </c>
      <c r="O6634">
        <v>8279</v>
      </c>
      <c r="P6634">
        <v>3.6321635614607399</v>
      </c>
    </row>
    <row r="6635" spans="1:16" x14ac:dyDescent="0.25">
      <c r="A6635" s="20" t="s">
        <v>13566</v>
      </c>
      <c r="B6635">
        <v>5</v>
      </c>
      <c r="C6635" t="s">
        <v>73</v>
      </c>
      <c r="D6635" t="s">
        <v>88</v>
      </c>
      <c r="E6635" t="s">
        <v>76</v>
      </c>
      <c r="F6635" t="s">
        <v>40</v>
      </c>
      <c r="G6635">
        <v>4</v>
      </c>
      <c r="H6635">
        <v>6</v>
      </c>
      <c r="I6635">
        <v>2014</v>
      </c>
      <c r="J6635" t="s">
        <v>62</v>
      </c>
      <c r="K6635">
        <v>12.8</v>
      </c>
      <c r="L6635">
        <v>11.950238876606299</v>
      </c>
      <c r="M6635" s="54">
        <v>13.612289414890499</v>
      </c>
      <c r="N6635">
        <v>1276</v>
      </c>
      <c r="O6635">
        <v>10542</v>
      </c>
      <c r="P6635">
        <v>2.7994625547792702</v>
      </c>
    </row>
    <row r="6636" spans="1:16" x14ac:dyDescent="0.25">
      <c r="A6636" s="20" t="s">
        <v>13567</v>
      </c>
      <c r="B6636">
        <v>5</v>
      </c>
      <c r="C6636" t="s">
        <v>73</v>
      </c>
      <c r="D6636" t="s">
        <v>88</v>
      </c>
      <c r="E6636" t="s">
        <v>76</v>
      </c>
      <c r="F6636" t="s">
        <v>40</v>
      </c>
      <c r="G6636">
        <v>5</v>
      </c>
      <c r="H6636">
        <v>6</v>
      </c>
      <c r="I6636">
        <v>2014</v>
      </c>
      <c r="J6636" t="s">
        <v>62</v>
      </c>
      <c r="K6636">
        <v>18</v>
      </c>
      <c r="L6636">
        <v>17.149672802252802</v>
      </c>
      <c r="M6636" s="54">
        <v>18.9640543652216</v>
      </c>
      <c r="N6636">
        <v>2207</v>
      </c>
      <c r="O6636">
        <v>12139</v>
      </c>
      <c r="P6636">
        <v>2.1286234067143401</v>
      </c>
    </row>
    <row r="6637" spans="1:16" x14ac:dyDescent="0.25">
      <c r="A6637" s="20" t="s">
        <v>13568</v>
      </c>
      <c r="B6637">
        <v>5</v>
      </c>
      <c r="C6637" t="s">
        <v>73</v>
      </c>
      <c r="D6637" t="s">
        <v>88</v>
      </c>
      <c r="E6637" t="s">
        <v>76</v>
      </c>
      <c r="F6637" t="s">
        <v>40</v>
      </c>
      <c r="G6637">
        <v>1</v>
      </c>
      <c r="H6637">
        <v>6</v>
      </c>
      <c r="I6637">
        <v>2014</v>
      </c>
      <c r="J6637" t="s">
        <v>43</v>
      </c>
      <c r="K6637">
        <v>5.5</v>
      </c>
      <c r="L6637">
        <v>5.0488662010940102</v>
      </c>
      <c r="M6637" s="54">
        <v>5.9044235262206302</v>
      </c>
      <c r="N6637">
        <v>1107</v>
      </c>
      <c r="O6637">
        <v>23120</v>
      </c>
      <c r="P6637">
        <v>3.0055654488914398</v>
      </c>
    </row>
    <row r="6638" spans="1:16" x14ac:dyDescent="0.25">
      <c r="A6638" s="20" t="s">
        <v>13569</v>
      </c>
      <c r="B6638">
        <v>5</v>
      </c>
      <c r="C6638" t="s">
        <v>73</v>
      </c>
      <c r="D6638" t="s">
        <v>88</v>
      </c>
      <c r="E6638" t="s">
        <v>76</v>
      </c>
      <c r="F6638" t="s">
        <v>40</v>
      </c>
      <c r="G6638">
        <v>1</v>
      </c>
      <c r="H6638">
        <v>6</v>
      </c>
      <c r="I6638">
        <v>2014</v>
      </c>
      <c r="J6638" t="s">
        <v>75</v>
      </c>
      <c r="K6638">
        <v>8.7799999999999994</v>
      </c>
      <c r="L6638">
        <v>8.6991331613100495</v>
      </c>
      <c r="M6638" s="54">
        <v>8.8642587901218199</v>
      </c>
      <c r="N6638">
        <v>58569</v>
      </c>
      <c r="O6638">
        <v>725648</v>
      </c>
      <c r="P6638">
        <v>0.41320550181499499</v>
      </c>
    </row>
    <row r="6639" spans="1:16" x14ac:dyDescent="0.25">
      <c r="A6639" s="20" t="s">
        <v>13570</v>
      </c>
      <c r="B6639">
        <v>5</v>
      </c>
      <c r="C6639" t="s">
        <v>73</v>
      </c>
      <c r="D6639" t="s">
        <v>88</v>
      </c>
      <c r="E6639" t="s">
        <v>76</v>
      </c>
      <c r="F6639" t="s">
        <v>40</v>
      </c>
      <c r="G6639">
        <v>2</v>
      </c>
      <c r="H6639">
        <v>6</v>
      </c>
      <c r="I6639">
        <v>2014</v>
      </c>
      <c r="J6639" t="s">
        <v>75</v>
      </c>
      <c r="K6639">
        <v>9.44</v>
      </c>
      <c r="L6639">
        <v>9.3524002150044208</v>
      </c>
      <c r="M6639" s="54">
        <v>9.5356545684707008</v>
      </c>
      <c r="N6639">
        <v>55984</v>
      </c>
      <c r="O6639">
        <v>634324</v>
      </c>
      <c r="P6639">
        <v>0.42263750846442599</v>
      </c>
    </row>
    <row r="6640" spans="1:16" x14ac:dyDescent="0.25">
      <c r="A6640" s="20" t="s">
        <v>13571</v>
      </c>
      <c r="B6640">
        <v>5</v>
      </c>
      <c r="C6640" t="s">
        <v>73</v>
      </c>
      <c r="D6640" t="s">
        <v>88</v>
      </c>
      <c r="E6640" t="s">
        <v>76</v>
      </c>
      <c r="F6640" t="s">
        <v>40</v>
      </c>
      <c r="G6640">
        <v>3</v>
      </c>
      <c r="H6640">
        <v>6</v>
      </c>
      <c r="I6640">
        <v>2014</v>
      </c>
      <c r="J6640" t="s">
        <v>75</v>
      </c>
      <c r="K6640">
        <v>11.3</v>
      </c>
      <c r="L6640">
        <v>11.194070976999701</v>
      </c>
      <c r="M6640" s="54">
        <v>11.404236514502999</v>
      </c>
      <c r="N6640">
        <v>61864</v>
      </c>
      <c r="O6640">
        <v>570928</v>
      </c>
      <c r="P6640">
        <v>0.40205086554689001</v>
      </c>
    </row>
    <row r="6641" spans="1:16" x14ac:dyDescent="0.25">
      <c r="A6641" s="20" t="s">
        <v>13572</v>
      </c>
      <c r="B6641">
        <v>5</v>
      </c>
      <c r="C6641" t="s">
        <v>73</v>
      </c>
      <c r="D6641" t="s">
        <v>88</v>
      </c>
      <c r="E6641" t="s">
        <v>76</v>
      </c>
      <c r="F6641" t="s">
        <v>40</v>
      </c>
      <c r="G6641">
        <v>4</v>
      </c>
      <c r="H6641">
        <v>6</v>
      </c>
      <c r="I6641">
        <v>2014</v>
      </c>
      <c r="J6641" t="s">
        <v>75</v>
      </c>
      <c r="K6641">
        <v>14.04</v>
      </c>
      <c r="L6641">
        <v>13.9122408570025</v>
      </c>
      <c r="M6641" s="54">
        <v>14.165134624521199</v>
      </c>
      <c r="N6641">
        <v>66701</v>
      </c>
      <c r="O6641">
        <v>491870</v>
      </c>
      <c r="P6641">
        <v>0.387198643803503</v>
      </c>
    </row>
    <row r="6642" spans="1:16" x14ac:dyDescent="0.25">
      <c r="A6642" s="20" t="s">
        <v>13573</v>
      </c>
      <c r="B6642">
        <v>5</v>
      </c>
      <c r="C6642" t="s">
        <v>73</v>
      </c>
      <c r="D6642" t="s">
        <v>88</v>
      </c>
      <c r="E6642" t="s">
        <v>76</v>
      </c>
      <c r="F6642" t="s">
        <v>40</v>
      </c>
      <c r="G6642">
        <v>5</v>
      </c>
      <c r="H6642">
        <v>6</v>
      </c>
      <c r="I6642">
        <v>2014</v>
      </c>
      <c r="J6642" t="s">
        <v>75</v>
      </c>
      <c r="K6642">
        <v>16.97</v>
      </c>
      <c r="L6642">
        <v>16.791164007447499</v>
      </c>
      <c r="M6642" s="54">
        <v>17.141745247971201</v>
      </c>
      <c r="N6642">
        <v>50923</v>
      </c>
      <c r="O6642">
        <v>306179</v>
      </c>
      <c r="P6642">
        <v>0.44314209797236098</v>
      </c>
    </row>
    <row r="6643" spans="1:16" x14ac:dyDescent="0.25">
      <c r="A6643" s="20" t="s">
        <v>13574</v>
      </c>
      <c r="B6643">
        <v>5</v>
      </c>
      <c r="C6643" t="s">
        <v>73</v>
      </c>
      <c r="D6643" t="s">
        <v>88</v>
      </c>
      <c r="E6643" t="s">
        <v>76</v>
      </c>
      <c r="F6643" t="s">
        <v>40</v>
      </c>
      <c r="G6643">
        <v>2</v>
      </c>
      <c r="H6643">
        <v>6</v>
      </c>
      <c r="I6643">
        <v>2014</v>
      </c>
      <c r="J6643" t="s">
        <v>43</v>
      </c>
      <c r="K6643">
        <v>7.6</v>
      </c>
      <c r="L6643">
        <v>7.2101548914973002</v>
      </c>
      <c r="M6643" s="54">
        <v>8.0427306790619202</v>
      </c>
      <c r="N6643">
        <v>2154</v>
      </c>
      <c r="O6643">
        <v>30296</v>
      </c>
      <c r="P6643">
        <v>2.1546520679428598</v>
      </c>
    </row>
    <row r="6644" spans="1:16" x14ac:dyDescent="0.25">
      <c r="A6644" s="20" t="s">
        <v>13575</v>
      </c>
      <c r="B6644">
        <v>5</v>
      </c>
      <c r="C6644" t="s">
        <v>73</v>
      </c>
      <c r="D6644" t="s">
        <v>88</v>
      </c>
      <c r="E6644" t="s">
        <v>76</v>
      </c>
      <c r="F6644" t="s">
        <v>40</v>
      </c>
      <c r="G6644">
        <v>3</v>
      </c>
      <c r="H6644">
        <v>6</v>
      </c>
      <c r="I6644">
        <v>2014</v>
      </c>
      <c r="J6644" t="s">
        <v>43</v>
      </c>
      <c r="K6644">
        <v>12.7</v>
      </c>
      <c r="L6644">
        <v>12.2512359765618</v>
      </c>
      <c r="M6644" s="54">
        <v>13.224256551712401</v>
      </c>
      <c r="N6644">
        <v>3916</v>
      </c>
      <c r="O6644">
        <v>35306</v>
      </c>
      <c r="P6644">
        <v>1.5980069302514801</v>
      </c>
    </row>
    <row r="6645" spans="1:16" x14ac:dyDescent="0.25">
      <c r="A6645" s="20" t="s">
        <v>13576</v>
      </c>
      <c r="B6645">
        <v>5</v>
      </c>
      <c r="C6645" t="s">
        <v>73</v>
      </c>
      <c r="D6645" t="s">
        <v>88</v>
      </c>
      <c r="E6645" t="s">
        <v>76</v>
      </c>
      <c r="F6645" t="s">
        <v>40</v>
      </c>
      <c r="G6645">
        <v>4</v>
      </c>
      <c r="H6645">
        <v>6</v>
      </c>
      <c r="I6645">
        <v>2014</v>
      </c>
      <c r="J6645" t="s">
        <v>43</v>
      </c>
      <c r="K6645">
        <v>15.5</v>
      </c>
      <c r="L6645">
        <v>14.984688318167199</v>
      </c>
      <c r="M6645" s="54">
        <v>16.073526607087999</v>
      </c>
      <c r="N6645">
        <v>4543</v>
      </c>
      <c r="O6645">
        <v>31695</v>
      </c>
      <c r="P6645">
        <v>1.48364033440272</v>
      </c>
    </row>
    <row r="6646" spans="1:16" x14ac:dyDescent="0.25">
      <c r="A6646" s="20" t="s">
        <v>13577</v>
      </c>
      <c r="B6646">
        <v>5</v>
      </c>
      <c r="C6646" t="s">
        <v>73</v>
      </c>
      <c r="D6646" t="s">
        <v>88</v>
      </c>
      <c r="E6646" t="s">
        <v>76</v>
      </c>
      <c r="F6646" t="s">
        <v>40</v>
      </c>
      <c r="G6646">
        <v>5</v>
      </c>
      <c r="H6646">
        <v>6</v>
      </c>
      <c r="I6646">
        <v>2014</v>
      </c>
      <c r="J6646" t="s">
        <v>43</v>
      </c>
      <c r="K6646">
        <v>17.399999999999999</v>
      </c>
      <c r="L6646">
        <v>16.644651779983299</v>
      </c>
      <c r="M6646" s="54">
        <v>18.192984768281299</v>
      </c>
      <c r="N6646">
        <v>3062</v>
      </c>
      <c r="O6646">
        <v>19058</v>
      </c>
      <c r="P6646">
        <v>1.8071633353699399</v>
      </c>
    </row>
    <row r="6647" spans="1:16" x14ac:dyDescent="0.25">
      <c r="A6647" s="20" t="s">
        <v>13578</v>
      </c>
      <c r="B6647">
        <v>5</v>
      </c>
      <c r="C6647" t="s">
        <v>73</v>
      </c>
      <c r="D6647" t="s">
        <v>88</v>
      </c>
      <c r="E6647" t="s">
        <v>76</v>
      </c>
      <c r="F6647" t="s">
        <v>40</v>
      </c>
      <c r="G6647">
        <v>1</v>
      </c>
      <c r="H6647">
        <v>6</v>
      </c>
      <c r="I6647">
        <v>2014</v>
      </c>
      <c r="J6647" t="s">
        <v>45</v>
      </c>
      <c r="K6647">
        <v>8.5</v>
      </c>
      <c r="L6647">
        <v>8.2948544594168805</v>
      </c>
      <c r="M6647" s="54">
        <v>8.6581298514346603</v>
      </c>
      <c r="N6647">
        <v>11367</v>
      </c>
      <c r="O6647">
        <v>140136</v>
      </c>
      <c r="P6647">
        <v>0.937944346472254</v>
      </c>
    </row>
    <row r="6648" spans="1:16" x14ac:dyDescent="0.25">
      <c r="A6648" s="20" t="s">
        <v>13579</v>
      </c>
      <c r="B6648">
        <v>5</v>
      </c>
      <c r="C6648" t="s">
        <v>73</v>
      </c>
      <c r="D6648" t="s">
        <v>88</v>
      </c>
      <c r="E6648" t="s">
        <v>76</v>
      </c>
      <c r="F6648" t="s">
        <v>40</v>
      </c>
      <c r="G6648">
        <v>2</v>
      </c>
      <c r="H6648">
        <v>6</v>
      </c>
      <c r="I6648">
        <v>2014</v>
      </c>
      <c r="J6648" t="s">
        <v>45</v>
      </c>
      <c r="K6648">
        <v>11</v>
      </c>
      <c r="L6648">
        <v>10.713275837314301</v>
      </c>
      <c r="M6648" s="54">
        <v>11.2240541940543</v>
      </c>
      <c r="N6648">
        <v>9557</v>
      </c>
      <c r="O6648">
        <v>89000</v>
      </c>
      <c r="P6648">
        <v>1.0229141988447401</v>
      </c>
    </row>
    <row r="6649" spans="1:16" x14ac:dyDescent="0.25">
      <c r="A6649" s="20" t="s">
        <v>13580</v>
      </c>
      <c r="B6649">
        <v>5</v>
      </c>
      <c r="C6649" t="s">
        <v>73</v>
      </c>
      <c r="D6649" t="s">
        <v>88</v>
      </c>
      <c r="E6649" t="s">
        <v>76</v>
      </c>
      <c r="F6649" t="s">
        <v>40</v>
      </c>
      <c r="G6649">
        <v>3</v>
      </c>
      <c r="H6649">
        <v>6</v>
      </c>
      <c r="I6649">
        <v>2014</v>
      </c>
      <c r="J6649" t="s">
        <v>45</v>
      </c>
      <c r="K6649">
        <v>10</v>
      </c>
      <c r="L6649">
        <v>9.7012793657748109</v>
      </c>
      <c r="M6649" s="54">
        <v>10.241232589902401</v>
      </c>
      <c r="N6649">
        <v>7401</v>
      </c>
      <c r="O6649">
        <v>73650</v>
      </c>
      <c r="P6649">
        <v>1.16239784969616</v>
      </c>
    </row>
    <row r="6650" spans="1:16" x14ac:dyDescent="0.25">
      <c r="A6650" s="20" t="s">
        <v>13581</v>
      </c>
      <c r="B6650">
        <v>5</v>
      </c>
      <c r="C6650" t="s">
        <v>73</v>
      </c>
      <c r="D6650" t="s">
        <v>88</v>
      </c>
      <c r="E6650" t="s">
        <v>76</v>
      </c>
      <c r="F6650" t="s">
        <v>40</v>
      </c>
      <c r="G6650">
        <v>4</v>
      </c>
      <c r="H6650">
        <v>6</v>
      </c>
      <c r="I6650">
        <v>2014</v>
      </c>
      <c r="J6650" t="s">
        <v>45</v>
      </c>
      <c r="K6650">
        <v>17</v>
      </c>
      <c r="L6650">
        <v>16.627637385051798</v>
      </c>
      <c r="M6650" s="54">
        <v>17.400756361082699</v>
      </c>
      <c r="N6650">
        <v>10120</v>
      </c>
      <c r="O6650">
        <v>60210</v>
      </c>
      <c r="P6650">
        <v>0.99405346560942998</v>
      </c>
    </row>
    <row r="6651" spans="1:16" x14ac:dyDescent="0.25">
      <c r="A6651" s="20" t="s">
        <v>13582</v>
      </c>
      <c r="B6651">
        <v>5</v>
      </c>
      <c r="C6651" t="s">
        <v>73</v>
      </c>
      <c r="D6651" t="s">
        <v>88</v>
      </c>
      <c r="E6651" t="s">
        <v>76</v>
      </c>
      <c r="F6651" t="s">
        <v>40</v>
      </c>
      <c r="G6651">
        <v>5</v>
      </c>
      <c r="H6651">
        <v>6</v>
      </c>
      <c r="I6651">
        <v>2014</v>
      </c>
      <c r="J6651" t="s">
        <v>45</v>
      </c>
      <c r="K6651">
        <v>9</v>
      </c>
      <c r="L6651">
        <v>8.6104346230803301</v>
      </c>
      <c r="M6651" s="54">
        <v>9.4520632239542905</v>
      </c>
      <c r="N6651">
        <v>2636</v>
      </c>
      <c r="O6651">
        <v>28923</v>
      </c>
      <c r="P6651">
        <v>1.94772346782905</v>
      </c>
    </row>
    <row r="6652" spans="1:16" x14ac:dyDescent="0.25">
      <c r="A6652" s="20" t="s">
        <v>13583</v>
      </c>
      <c r="B6652">
        <v>5</v>
      </c>
      <c r="C6652" t="s">
        <v>73</v>
      </c>
      <c r="D6652" t="s">
        <v>88</v>
      </c>
      <c r="E6652" t="s">
        <v>76</v>
      </c>
      <c r="F6652" t="s">
        <v>40</v>
      </c>
      <c r="G6652">
        <v>1</v>
      </c>
      <c r="H6652">
        <v>6</v>
      </c>
      <c r="I6652">
        <v>2014</v>
      </c>
      <c r="J6652" t="s">
        <v>46</v>
      </c>
      <c r="K6652">
        <v>11.7</v>
      </c>
      <c r="L6652">
        <v>11.3676646839395</v>
      </c>
      <c r="M6652" s="54">
        <v>11.9473309529766</v>
      </c>
      <c r="N6652">
        <v>7577</v>
      </c>
      <c r="O6652">
        <v>69756</v>
      </c>
      <c r="P6652">
        <v>1.14881833006655</v>
      </c>
    </row>
    <row r="6653" spans="1:16" x14ac:dyDescent="0.25">
      <c r="A6653" s="20" t="s">
        <v>13584</v>
      </c>
      <c r="B6653">
        <v>5</v>
      </c>
      <c r="C6653" t="s">
        <v>73</v>
      </c>
      <c r="D6653" t="s">
        <v>88</v>
      </c>
      <c r="E6653" t="s">
        <v>76</v>
      </c>
      <c r="F6653" t="s">
        <v>40</v>
      </c>
      <c r="G6653">
        <v>2</v>
      </c>
      <c r="H6653">
        <v>6</v>
      </c>
      <c r="I6653">
        <v>2014</v>
      </c>
      <c r="J6653" t="s">
        <v>46</v>
      </c>
      <c r="K6653">
        <v>8.1</v>
      </c>
      <c r="L6653">
        <v>7.8407166053620196</v>
      </c>
      <c r="M6653" s="54">
        <v>8.4531914719793306</v>
      </c>
      <c r="N6653">
        <v>3683</v>
      </c>
      <c r="O6653">
        <v>48432</v>
      </c>
      <c r="P6653">
        <v>1.6477796709963399</v>
      </c>
    </row>
    <row r="6654" spans="1:16" x14ac:dyDescent="0.25">
      <c r="A6654" s="20" t="s">
        <v>13585</v>
      </c>
      <c r="B6654">
        <v>5</v>
      </c>
      <c r="C6654" t="s">
        <v>73</v>
      </c>
      <c r="D6654" t="s">
        <v>88</v>
      </c>
      <c r="E6654" t="s">
        <v>76</v>
      </c>
      <c r="F6654" t="s">
        <v>40</v>
      </c>
      <c r="G6654">
        <v>3</v>
      </c>
      <c r="H6654">
        <v>6</v>
      </c>
      <c r="I6654">
        <v>2014</v>
      </c>
      <c r="J6654" t="s">
        <v>46</v>
      </c>
      <c r="K6654">
        <v>15</v>
      </c>
      <c r="L6654">
        <v>14.5424193904341</v>
      </c>
      <c r="M6654" s="54">
        <v>15.527133363247501</v>
      </c>
      <c r="N6654">
        <v>4994</v>
      </c>
      <c r="O6654">
        <v>33392</v>
      </c>
      <c r="P6654">
        <v>1.4150628549503199</v>
      </c>
    </row>
    <row r="6655" spans="1:16" x14ac:dyDescent="0.25">
      <c r="A6655" s="20" t="s">
        <v>13586</v>
      </c>
      <c r="B6655">
        <v>5</v>
      </c>
      <c r="C6655" t="s">
        <v>73</v>
      </c>
      <c r="D6655" t="s">
        <v>88</v>
      </c>
      <c r="E6655" t="s">
        <v>76</v>
      </c>
      <c r="F6655" t="s">
        <v>40</v>
      </c>
      <c r="G6655">
        <v>4</v>
      </c>
      <c r="H6655">
        <v>6</v>
      </c>
      <c r="I6655">
        <v>2014</v>
      </c>
      <c r="J6655" t="s">
        <v>46</v>
      </c>
      <c r="K6655">
        <v>17.7</v>
      </c>
      <c r="L6655">
        <v>17.022075651436001</v>
      </c>
      <c r="M6655" s="54">
        <v>18.367718931716698</v>
      </c>
      <c r="N6655">
        <v>3944</v>
      </c>
      <c r="O6655">
        <v>23455</v>
      </c>
      <c r="P6655">
        <v>1.5923243882462099</v>
      </c>
    </row>
    <row r="6656" spans="1:16" x14ac:dyDescent="0.25">
      <c r="A6656" s="20" t="s">
        <v>13587</v>
      </c>
      <c r="B6656">
        <v>5</v>
      </c>
      <c r="C6656" t="s">
        <v>73</v>
      </c>
      <c r="D6656" t="s">
        <v>88</v>
      </c>
      <c r="E6656" t="s">
        <v>76</v>
      </c>
      <c r="F6656" t="s">
        <v>40</v>
      </c>
      <c r="G6656">
        <v>5</v>
      </c>
      <c r="H6656">
        <v>6</v>
      </c>
      <c r="I6656">
        <v>2014</v>
      </c>
      <c r="J6656" t="s">
        <v>46</v>
      </c>
      <c r="K6656">
        <v>11.7</v>
      </c>
      <c r="L6656">
        <v>10.912738532130099</v>
      </c>
      <c r="M6656" s="54">
        <v>12.438453581681699</v>
      </c>
      <c r="N6656">
        <v>1291</v>
      </c>
      <c r="O6656">
        <v>10664</v>
      </c>
      <c r="P6656">
        <v>2.7831516999568802</v>
      </c>
    </row>
    <row r="6657" spans="1:16" x14ac:dyDescent="0.25">
      <c r="A6657" s="20" t="s">
        <v>13588</v>
      </c>
      <c r="B6657">
        <v>5</v>
      </c>
      <c r="C6657" t="s">
        <v>73</v>
      </c>
      <c r="D6657" t="s">
        <v>88</v>
      </c>
      <c r="E6657" t="s">
        <v>76</v>
      </c>
      <c r="F6657" t="s">
        <v>40</v>
      </c>
      <c r="G6657">
        <v>1</v>
      </c>
      <c r="H6657">
        <v>6</v>
      </c>
      <c r="I6657">
        <v>2014</v>
      </c>
      <c r="J6657" t="s">
        <v>47</v>
      </c>
      <c r="K6657">
        <v>9.8000000000000007</v>
      </c>
      <c r="L6657">
        <v>9.4580538083232195</v>
      </c>
      <c r="M6657" s="54">
        <v>10.084735726018399</v>
      </c>
      <c r="N6657">
        <v>5077</v>
      </c>
      <c r="O6657">
        <v>58557</v>
      </c>
      <c r="P6657">
        <v>1.40344829839067</v>
      </c>
    </row>
    <row r="6658" spans="1:16" x14ac:dyDescent="0.25">
      <c r="A6658" s="20" t="s">
        <v>13589</v>
      </c>
      <c r="B6658">
        <v>5</v>
      </c>
      <c r="C6658" t="s">
        <v>73</v>
      </c>
      <c r="D6658" t="s">
        <v>88</v>
      </c>
      <c r="E6658" t="s">
        <v>76</v>
      </c>
      <c r="F6658" t="s">
        <v>40</v>
      </c>
      <c r="G6658">
        <v>2</v>
      </c>
      <c r="H6658">
        <v>6</v>
      </c>
      <c r="I6658">
        <v>2014</v>
      </c>
      <c r="J6658" t="s">
        <v>47</v>
      </c>
      <c r="K6658">
        <v>10.5</v>
      </c>
      <c r="L6658">
        <v>10.103408762930099</v>
      </c>
      <c r="M6658" s="54">
        <v>10.8271243238999</v>
      </c>
      <c r="N6658">
        <v>4283</v>
      </c>
      <c r="O6658">
        <v>44452</v>
      </c>
      <c r="P6658">
        <v>1.5280091778618901</v>
      </c>
    </row>
    <row r="6659" spans="1:16" x14ac:dyDescent="0.25">
      <c r="A6659" s="20" t="s">
        <v>13590</v>
      </c>
      <c r="B6659">
        <v>5</v>
      </c>
      <c r="C6659" t="s">
        <v>73</v>
      </c>
      <c r="D6659" t="s">
        <v>88</v>
      </c>
      <c r="E6659" t="s">
        <v>76</v>
      </c>
      <c r="F6659" t="s">
        <v>40</v>
      </c>
      <c r="G6659">
        <v>3</v>
      </c>
      <c r="H6659">
        <v>6</v>
      </c>
      <c r="I6659">
        <v>2014</v>
      </c>
      <c r="J6659" t="s">
        <v>47</v>
      </c>
      <c r="K6659">
        <v>11.6</v>
      </c>
      <c r="L6659">
        <v>11.1785615182364</v>
      </c>
      <c r="M6659" s="54">
        <v>12.0678220069536</v>
      </c>
      <c r="N6659">
        <v>3485</v>
      </c>
      <c r="O6659">
        <v>33680</v>
      </c>
      <c r="P6659">
        <v>1.6939422832878599</v>
      </c>
    </row>
    <row r="6660" spans="1:16" x14ac:dyDescent="0.25">
      <c r="A6660" s="20" t="s">
        <v>13591</v>
      </c>
      <c r="B6660">
        <v>5</v>
      </c>
      <c r="C6660" t="s">
        <v>73</v>
      </c>
      <c r="D6660" t="s">
        <v>88</v>
      </c>
      <c r="E6660" t="s">
        <v>76</v>
      </c>
      <c r="F6660" t="s">
        <v>40</v>
      </c>
      <c r="G6660">
        <v>4</v>
      </c>
      <c r="H6660">
        <v>6</v>
      </c>
      <c r="I6660">
        <v>2014</v>
      </c>
      <c r="J6660" t="s">
        <v>47</v>
      </c>
      <c r="K6660">
        <v>13.1</v>
      </c>
      <c r="L6660">
        <v>12.5277881706487</v>
      </c>
      <c r="M6660" s="54">
        <v>13.6486354822772</v>
      </c>
      <c r="N6660">
        <v>3083</v>
      </c>
      <c r="O6660">
        <v>23389</v>
      </c>
      <c r="P6660">
        <v>1.8009980294390799</v>
      </c>
    </row>
    <row r="6661" spans="1:16" x14ac:dyDescent="0.25">
      <c r="A6661" s="20" t="s">
        <v>13592</v>
      </c>
      <c r="B6661">
        <v>5</v>
      </c>
      <c r="C6661" t="s">
        <v>73</v>
      </c>
      <c r="D6661" t="s">
        <v>88</v>
      </c>
      <c r="E6661" t="s">
        <v>76</v>
      </c>
      <c r="F6661" t="s">
        <v>40</v>
      </c>
      <c r="G6661">
        <v>5</v>
      </c>
      <c r="H6661">
        <v>6</v>
      </c>
      <c r="I6661">
        <v>2014</v>
      </c>
      <c r="J6661" t="s">
        <v>47</v>
      </c>
      <c r="K6661">
        <v>28.1</v>
      </c>
      <c r="L6661">
        <v>27.3763935347251</v>
      </c>
      <c r="M6661" s="54">
        <v>28.915568564477901</v>
      </c>
      <c r="N6661">
        <v>6268</v>
      </c>
      <c r="O6661">
        <v>23420</v>
      </c>
      <c r="P6661">
        <v>1.2630935170956901</v>
      </c>
    </row>
    <row r="6662" spans="1:16" x14ac:dyDescent="0.25">
      <c r="A6662" s="20" t="s">
        <v>13593</v>
      </c>
      <c r="B6662">
        <v>5</v>
      </c>
      <c r="C6662" t="s">
        <v>73</v>
      </c>
      <c r="D6662" t="s">
        <v>88</v>
      </c>
      <c r="E6662" t="s">
        <v>76</v>
      </c>
      <c r="F6662" t="s">
        <v>40</v>
      </c>
      <c r="G6662">
        <v>1</v>
      </c>
      <c r="H6662">
        <v>6</v>
      </c>
      <c r="I6662">
        <v>2014</v>
      </c>
      <c r="J6662" t="s">
        <v>48</v>
      </c>
      <c r="K6662">
        <v>5.7</v>
      </c>
      <c r="L6662">
        <v>5.2735562187346101</v>
      </c>
      <c r="M6662" s="54">
        <v>6.1584420646594102</v>
      </c>
      <c r="N6662">
        <v>1025</v>
      </c>
      <c r="O6662">
        <v>20180</v>
      </c>
      <c r="P6662">
        <v>3.1234752377721202</v>
      </c>
    </row>
    <row r="6663" spans="1:16" x14ac:dyDescent="0.25">
      <c r="A6663" s="20" t="s">
        <v>13594</v>
      </c>
      <c r="B6663">
        <v>5</v>
      </c>
      <c r="C6663" t="s">
        <v>73</v>
      </c>
      <c r="D6663" t="s">
        <v>88</v>
      </c>
      <c r="E6663" t="s">
        <v>76</v>
      </c>
      <c r="F6663" t="s">
        <v>40</v>
      </c>
      <c r="G6663">
        <v>2</v>
      </c>
      <c r="H6663">
        <v>6</v>
      </c>
      <c r="I6663">
        <v>2014</v>
      </c>
      <c r="J6663" t="s">
        <v>48</v>
      </c>
      <c r="K6663">
        <v>13.5</v>
      </c>
      <c r="L6663">
        <v>12.8598206367157</v>
      </c>
      <c r="M6663" s="54">
        <v>14.2019534020338</v>
      </c>
      <c r="N6663">
        <v>2174</v>
      </c>
      <c r="O6663">
        <v>17875</v>
      </c>
      <c r="P6663">
        <v>2.14471816501836</v>
      </c>
    </row>
    <row r="6664" spans="1:16" x14ac:dyDescent="0.25">
      <c r="A6664" s="20" t="s">
        <v>13595</v>
      </c>
      <c r="B6664">
        <v>5</v>
      </c>
      <c r="C6664" t="s">
        <v>73</v>
      </c>
      <c r="D6664" t="s">
        <v>88</v>
      </c>
      <c r="E6664" t="s">
        <v>76</v>
      </c>
      <c r="F6664" t="s">
        <v>40</v>
      </c>
      <c r="G6664">
        <v>3</v>
      </c>
      <c r="H6664">
        <v>6</v>
      </c>
      <c r="I6664">
        <v>2014</v>
      </c>
      <c r="J6664" t="s">
        <v>48</v>
      </c>
      <c r="K6664">
        <v>7.1</v>
      </c>
      <c r="L6664">
        <v>6.6680577915026902</v>
      </c>
      <c r="M6664" s="54">
        <v>7.5862892130741404</v>
      </c>
      <c r="N6664">
        <v>1463</v>
      </c>
      <c r="O6664">
        <v>21829</v>
      </c>
      <c r="P6664">
        <v>2.6144349280800099</v>
      </c>
    </row>
    <row r="6665" spans="1:16" x14ac:dyDescent="0.25">
      <c r="A6665" s="20" t="s">
        <v>13596</v>
      </c>
      <c r="B6665">
        <v>5</v>
      </c>
      <c r="C6665" t="s">
        <v>73</v>
      </c>
      <c r="D6665" t="s">
        <v>88</v>
      </c>
      <c r="E6665" t="s">
        <v>76</v>
      </c>
      <c r="F6665" t="s">
        <v>40</v>
      </c>
      <c r="G6665">
        <v>4</v>
      </c>
      <c r="H6665">
        <v>6</v>
      </c>
      <c r="I6665">
        <v>2014</v>
      </c>
      <c r="J6665" t="s">
        <v>48</v>
      </c>
      <c r="K6665">
        <v>11.5</v>
      </c>
      <c r="L6665">
        <v>10.952424583169901</v>
      </c>
      <c r="M6665" s="54">
        <v>12.0261622973643</v>
      </c>
      <c r="N6665">
        <v>2533</v>
      </c>
      <c r="O6665">
        <v>22723</v>
      </c>
      <c r="P6665">
        <v>1.9869292589280101</v>
      </c>
    </row>
    <row r="6666" spans="1:16" x14ac:dyDescent="0.25">
      <c r="A6666" s="20" t="s">
        <v>13597</v>
      </c>
      <c r="B6666">
        <v>5</v>
      </c>
      <c r="C6666" t="s">
        <v>73</v>
      </c>
      <c r="D6666" t="s">
        <v>88</v>
      </c>
      <c r="E6666" t="s">
        <v>76</v>
      </c>
      <c r="F6666" t="s">
        <v>40</v>
      </c>
      <c r="G6666">
        <v>5</v>
      </c>
      <c r="H6666">
        <v>6</v>
      </c>
      <c r="I6666">
        <v>2014</v>
      </c>
      <c r="J6666" t="s">
        <v>48</v>
      </c>
      <c r="K6666">
        <v>20.6</v>
      </c>
      <c r="L6666">
        <v>19.726108678478301</v>
      </c>
      <c r="M6666" s="54">
        <v>21.402851069002601</v>
      </c>
      <c r="N6666">
        <v>2951</v>
      </c>
      <c r="O6666">
        <v>15669</v>
      </c>
      <c r="P6666">
        <v>1.84083725591882</v>
      </c>
    </row>
    <row r="6667" spans="1:16" x14ac:dyDescent="0.25">
      <c r="A6667" s="20" t="s">
        <v>13598</v>
      </c>
      <c r="B6667">
        <v>5</v>
      </c>
      <c r="C6667" t="s">
        <v>73</v>
      </c>
      <c r="D6667" t="s">
        <v>88</v>
      </c>
      <c r="E6667" t="s">
        <v>76</v>
      </c>
      <c r="F6667" t="s">
        <v>40</v>
      </c>
      <c r="G6667">
        <v>1</v>
      </c>
      <c r="H6667">
        <v>6</v>
      </c>
      <c r="I6667">
        <v>2014</v>
      </c>
      <c r="J6667" t="s">
        <v>49</v>
      </c>
      <c r="K6667">
        <v>11.4</v>
      </c>
      <c r="L6667">
        <v>10.8925797023236</v>
      </c>
      <c r="M6667" s="54">
        <v>11.8544468475794</v>
      </c>
      <c r="N6667">
        <v>2826</v>
      </c>
      <c r="O6667">
        <v>26168</v>
      </c>
      <c r="P6667">
        <v>1.88110882661033</v>
      </c>
    </row>
    <row r="6668" spans="1:16" x14ac:dyDescent="0.25">
      <c r="A6668" s="20" t="s">
        <v>13599</v>
      </c>
      <c r="B6668">
        <v>5</v>
      </c>
      <c r="C6668" t="s">
        <v>73</v>
      </c>
      <c r="D6668" t="s">
        <v>88</v>
      </c>
      <c r="E6668" t="s">
        <v>76</v>
      </c>
      <c r="F6668" t="s">
        <v>40</v>
      </c>
      <c r="G6668">
        <v>2</v>
      </c>
      <c r="H6668">
        <v>6</v>
      </c>
      <c r="I6668">
        <v>2014</v>
      </c>
      <c r="J6668" t="s">
        <v>49</v>
      </c>
      <c r="K6668">
        <v>8.9</v>
      </c>
      <c r="L6668">
        <v>8.3457291587558693</v>
      </c>
      <c r="M6668" s="54">
        <v>9.3990756735758207</v>
      </c>
      <c r="N6668">
        <v>1518</v>
      </c>
      <c r="O6668">
        <v>18381</v>
      </c>
      <c r="P6668">
        <v>2.56663501169673</v>
      </c>
    </row>
    <row r="6669" spans="1:16" x14ac:dyDescent="0.25">
      <c r="A6669" s="20" t="s">
        <v>13600</v>
      </c>
      <c r="B6669">
        <v>5</v>
      </c>
      <c r="C6669" t="s">
        <v>73</v>
      </c>
      <c r="D6669" t="s">
        <v>88</v>
      </c>
      <c r="E6669" t="s">
        <v>76</v>
      </c>
      <c r="F6669" t="s">
        <v>40</v>
      </c>
      <c r="G6669">
        <v>3</v>
      </c>
      <c r="H6669">
        <v>6</v>
      </c>
      <c r="I6669">
        <v>2014</v>
      </c>
      <c r="J6669" t="s">
        <v>49</v>
      </c>
      <c r="K6669">
        <v>11.7</v>
      </c>
      <c r="L6669">
        <v>11.1052881693321</v>
      </c>
      <c r="M6669" s="54">
        <v>12.297419630695799</v>
      </c>
      <c r="N6669">
        <v>2056</v>
      </c>
      <c r="O6669">
        <v>17795</v>
      </c>
      <c r="P6669">
        <v>2.2054054569561501</v>
      </c>
    </row>
    <row r="6670" spans="1:16" x14ac:dyDescent="0.25">
      <c r="A6670" s="20" t="s">
        <v>13601</v>
      </c>
      <c r="B6670">
        <v>5</v>
      </c>
      <c r="C6670" t="s">
        <v>73</v>
      </c>
      <c r="D6670" t="s">
        <v>88</v>
      </c>
      <c r="E6670" t="s">
        <v>76</v>
      </c>
      <c r="F6670" t="s">
        <v>40</v>
      </c>
      <c r="G6670">
        <v>4</v>
      </c>
      <c r="H6670">
        <v>6</v>
      </c>
      <c r="I6670">
        <v>2014</v>
      </c>
      <c r="J6670" t="s">
        <v>49</v>
      </c>
      <c r="K6670">
        <v>22</v>
      </c>
      <c r="L6670">
        <v>21.238826304541899</v>
      </c>
      <c r="M6670" s="54">
        <v>22.830029955116501</v>
      </c>
      <c r="N6670">
        <v>3539</v>
      </c>
      <c r="O6670">
        <v>16515</v>
      </c>
      <c r="P6670">
        <v>1.68096905540953</v>
      </c>
    </row>
    <row r="6671" spans="1:16" x14ac:dyDescent="0.25">
      <c r="A6671" s="20" t="s">
        <v>13602</v>
      </c>
      <c r="B6671">
        <v>5</v>
      </c>
      <c r="C6671" t="s">
        <v>73</v>
      </c>
      <c r="D6671" t="s">
        <v>88</v>
      </c>
      <c r="E6671" t="s">
        <v>76</v>
      </c>
      <c r="F6671" t="s">
        <v>40</v>
      </c>
      <c r="G6671">
        <v>5</v>
      </c>
      <c r="H6671">
        <v>6</v>
      </c>
      <c r="I6671">
        <v>2014</v>
      </c>
      <c r="J6671" t="s">
        <v>49</v>
      </c>
      <c r="K6671">
        <v>13.9</v>
      </c>
      <c r="L6671">
        <v>13.135415990694399</v>
      </c>
      <c r="M6671" s="54">
        <v>14.7648128126734</v>
      </c>
      <c r="N6671">
        <v>1554</v>
      </c>
      <c r="O6671">
        <v>11364</v>
      </c>
      <c r="P6671">
        <v>2.5367314471592</v>
      </c>
    </row>
    <row r="6672" spans="1:16" x14ac:dyDescent="0.25">
      <c r="A6672" s="20" t="s">
        <v>13603</v>
      </c>
      <c r="B6672">
        <v>5</v>
      </c>
      <c r="C6672" t="s">
        <v>73</v>
      </c>
      <c r="D6672" t="s">
        <v>88</v>
      </c>
      <c r="E6672" t="s">
        <v>76</v>
      </c>
      <c r="F6672" t="s">
        <v>40</v>
      </c>
      <c r="G6672">
        <v>1</v>
      </c>
      <c r="H6672">
        <v>6</v>
      </c>
      <c r="I6672">
        <v>2014</v>
      </c>
      <c r="J6672" t="s">
        <v>50</v>
      </c>
      <c r="K6672">
        <v>4.2</v>
      </c>
      <c r="L6672">
        <v>3.6985242757696302</v>
      </c>
      <c r="M6672" s="54">
        <v>4.7963032470927898</v>
      </c>
      <c r="N6672">
        <v>367</v>
      </c>
      <c r="O6672">
        <v>9129</v>
      </c>
      <c r="P6672">
        <v>5.2199575097188102</v>
      </c>
    </row>
    <row r="6673" spans="1:16" x14ac:dyDescent="0.25">
      <c r="A6673" s="20" t="s">
        <v>13604</v>
      </c>
      <c r="B6673">
        <v>5</v>
      </c>
      <c r="C6673" t="s">
        <v>73</v>
      </c>
      <c r="D6673" t="s">
        <v>88</v>
      </c>
      <c r="E6673" t="s">
        <v>76</v>
      </c>
      <c r="F6673" t="s">
        <v>40</v>
      </c>
      <c r="G6673">
        <v>2</v>
      </c>
      <c r="H6673">
        <v>6</v>
      </c>
      <c r="I6673">
        <v>2014</v>
      </c>
      <c r="J6673" t="s">
        <v>50</v>
      </c>
      <c r="K6673">
        <v>8.4</v>
      </c>
      <c r="L6673">
        <v>7.8361975368811096</v>
      </c>
      <c r="M6673" s="54">
        <v>9.0386268996779098</v>
      </c>
      <c r="N6673">
        <v>1136</v>
      </c>
      <c r="O6673">
        <v>14115</v>
      </c>
      <c r="P6673">
        <v>2.96695414548463</v>
      </c>
    </row>
    <row r="6674" spans="1:16" x14ac:dyDescent="0.25">
      <c r="A6674" s="20" t="s">
        <v>13605</v>
      </c>
      <c r="B6674">
        <v>5</v>
      </c>
      <c r="C6674" t="s">
        <v>73</v>
      </c>
      <c r="D6674" t="s">
        <v>88</v>
      </c>
      <c r="E6674" t="s">
        <v>76</v>
      </c>
      <c r="F6674" t="s">
        <v>40</v>
      </c>
      <c r="G6674">
        <v>3</v>
      </c>
      <c r="H6674">
        <v>6</v>
      </c>
      <c r="I6674">
        <v>2014</v>
      </c>
      <c r="J6674" t="s">
        <v>50</v>
      </c>
      <c r="K6674">
        <v>9</v>
      </c>
      <c r="L6674">
        <v>8.2618165761651792</v>
      </c>
      <c r="M6674" s="54">
        <v>9.7066883170161304</v>
      </c>
      <c r="N6674">
        <v>884</v>
      </c>
      <c r="O6674">
        <v>10336</v>
      </c>
      <c r="P6674">
        <v>3.3633639699815601</v>
      </c>
    </row>
    <row r="6675" spans="1:16" x14ac:dyDescent="0.25">
      <c r="A6675" s="20" t="s">
        <v>13606</v>
      </c>
      <c r="B6675">
        <v>5</v>
      </c>
      <c r="C6675" t="s">
        <v>73</v>
      </c>
      <c r="D6675" t="s">
        <v>88</v>
      </c>
      <c r="E6675" t="s">
        <v>76</v>
      </c>
      <c r="F6675" t="s">
        <v>40</v>
      </c>
      <c r="G6675">
        <v>4</v>
      </c>
      <c r="H6675">
        <v>6</v>
      </c>
      <c r="I6675">
        <v>2014</v>
      </c>
      <c r="J6675" t="s">
        <v>50</v>
      </c>
      <c r="K6675">
        <v>12.1</v>
      </c>
      <c r="L6675">
        <v>11.299255366694901</v>
      </c>
      <c r="M6675" s="54">
        <v>12.9377039094691</v>
      </c>
      <c r="N6675">
        <v>1257</v>
      </c>
      <c r="O6675">
        <v>10979</v>
      </c>
      <c r="P6675">
        <v>2.82054063663259</v>
      </c>
    </row>
    <row r="6676" spans="1:16" x14ac:dyDescent="0.25">
      <c r="A6676" s="20" t="s">
        <v>13607</v>
      </c>
      <c r="B6676">
        <v>5</v>
      </c>
      <c r="C6676" t="s">
        <v>73</v>
      </c>
      <c r="D6676" t="s">
        <v>88</v>
      </c>
      <c r="E6676" t="s">
        <v>76</v>
      </c>
      <c r="F6676" t="s">
        <v>40</v>
      </c>
      <c r="G6676">
        <v>5</v>
      </c>
      <c r="H6676">
        <v>6</v>
      </c>
      <c r="I6676">
        <v>2014</v>
      </c>
      <c r="J6676" t="s">
        <v>50</v>
      </c>
      <c r="K6676">
        <v>22.1</v>
      </c>
      <c r="L6676">
        <v>21.112596462717299</v>
      </c>
      <c r="M6676" s="54">
        <v>23.1228329387285</v>
      </c>
      <c r="N6676">
        <v>2393</v>
      </c>
      <c r="O6676">
        <v>10946</v>
      </c>
      <c r="P6676">
        <v>2.0442247904111999</v>
      </c>
    </row>
    <row r="6677" spans="1:16" x14ac:dyDescent="0.25">
      <c r="A6677" s="20" t="s">
        <v>13608</v>
      </c>
      <c r="B6677">
        <v>5</v>
      </c>
      <c r="C6677" t="s">
        <v>73</v>
      </c>
      <c r="D6677" t="s">
        <v>88</v>
      </c>
      <c r="E6677" t="s">
        <v>76</v>
      </c>
      <c r="F6677" t="s">
        <v>40</v>
      </c>
      <c r="G6677">
        <v>1</v>
      </c>
      <c r="H6677">
        <v>6</v>
      </c>
      <c r="I6677">
        <v>2014</v>
      </c>
      <c r="J6677" t="s">
        <v>51</v>
      </c>
      <c r="K6677">
        <v>4.9000000000000004</v>
      </c>
      <c r="L6677">
        <v>4.5333902536376396</v>
      </c>
      <c r="M6677" s="54">
        <v>5.36378899812832</v>
      </c>
      <c r="N6677">
        <v>794</v>
      </c>
      <c r="O6677">
        <v>17696</v>
      </c>
      <c r="P6677">
        <v>3.54886720493838</v>
      </c>
    </row>
    <row r="6678" spans="1:16" x14ac:dyDescent="0.25">
      <c r="A6678" s="20" t="s">
        <v>13609</v>
      </c>
      <c r="B6678">
        <v>5</v>
      </c>
      <c r="C6678" t="s">
        <v>73</v>
      </c>
      <c r="D6678" t="s">
        <v>88</v>
      </c>
      <c r="E6678" t="s">
        <v>76</v>
      </c>
      <c r="F6678" t="s">
        <v>40</v>
      </c>
      <c r="G6678">
        <v>2</v>
      </c>
      <c r="H6678">
        <v>6</v>
      </c>
      <c r="I6678">
        <v>2014</v>
      </c>
      <c r="J6678" t="s">
        <v>51</v>
      </c>
      <c r="K6678">
        <v>11.1</v>
      </c>
      <c r="L6678">
        <v>10.5312884492308</v>
      </c>
      <c r="M6678" s="54">
        <v>11.6753698387916</v>
      </c>
      <c r="N6678">
        <v>1872</v>
      </c>
      <c r="O6678">
        <v>18785</v>
      </c>
      <c r="P6678">
        <v>2.3112508176051199</v>
      </c>
    </row>
    <row r="6679" spans="1:16" x14ac:dyDescent="0.25">
      <c r="A6679" s="20" t="s">
        <v>13610</v>
      </c>
      <c r="B6679">
        <v>5</v>
      </c>
      <c r="C6679" t="s">
        <v>73</v>
      </c>
      <c r="D6679" t="s">
        <v>88</v>
      </c>
      <c r="E6679" t="s">
        <v>76</v>
      </c>
      <c r="F6679" t="s">
        <v>40</v>
      </c>
      <c r="G6679">
        <v>3</v>
      </c>
      <c r="H6679">
        <v>6</v>
      </c>
      <c r="I6679">
        <v>2014</v>
      </c>
      <c r="J6679" t="s">
        <v>51</v>
      </c>
      <c r="K6679">
        <v>10.7</v>
      </c>
      <c r="L6679">
        <v>10.2327778305193</v>
      </c>
      <c r="M6679" s="54">
        <v>11.204035254571901</v>
      </c>
      <c r="N6679">
        <v>2419</v>
      </c>
      <c r="O6679">
        <v>24545</v>
      </c>
      <c r="P6679">
        <v>2.03320919840561</v>
      </c>
    </row>
    <row r="6680" spans="1:16" x14ac:dyDescent="0.25">
      <c r="A6680" s="20" t="s">
        <v>13611</v>
      </c>
      <c r="B6680">
        <v>5</v>
      </c>
      <c r="C6680" t="s">
        <v>73</v>
      </c>
      <c r="D6680" t="s">
        <v>88</v>
      </c>
      <c r="E6680" t="s">
        <v>76</v>
      </c>
      <c r="F6680" t="s">
        <v>40</v>
      </c>
      <c r="G6680">
        <v>4</v>
      </c>
      <c r="H6680">
        <v>6</v>
      </c>
      <c r="I6680">
        <v>2014</v>
      </c>
      <c r="J6680" t="s">
        <v>51</v>
      </c>
      <c r="K6680">
        <v>11.6</v>
      </c>
      <c r="L6680">
        <v>11.102334524932999</v>
      </c>
      <c r="M6680" s="54">
        <v>12.130697276078299</v>
      </c>
      <c r="N6680">
        <v>2746</v>
      </c>
      <c r="O6680">
        <v>24949</v>
      </c>
      <c r="P6680">
        <v>1.9083135479350199</v>
      </c>
    </row>
    <row r="6681" spans="1:16" x14ac:dyDescent="0.25">
      <c r="A6681" s="20" t="s">
        <v>13612</v>
      </c>
      <c r="B6681">
        <v>5</v>
      </c>
      <c r="C6681" t="s">
        <v>73</v>
      </c>
      <c r="D6681" t="s">
        <v>88</v>
      </c>
      <c r="E6681" t="s">
        <v>76</v>
      </c>
      <c r="F6681" t="s">
        <v>40</v>
      </c>
      <c r="G6681">
        <v>5</v>
      </c>
      <c r="H6681">
        <v>6</v>
      </c>
      <c r="I6681">
        <v>2014</v>
      </c>
      <c r="J6681" t="s">
        <v>51</v>
      </c>
      <c r="K6681">
        <v>22.3</v>
      </c>
      <c r="L6681">
        <v>21.5415674833148</v>
      </c>
      <c r="M6681" s="54">
        <v>23.008342059501501</v>
      </c>
      <c r="N6681">
        <v>5166</v>
      </c>
      <c r="O6681">
        <v>22999</v>
      </c>
      <c r="P6681">
        <v>1.3913064518828</v>
      </c>
    </row>
    <row r="6682" spans="1:16" x14ac:dyDescent="0.25">
      <c r="A6682" s="20" t="s">
        <v>17407</v>
      </c>
      <c r="B6682">
        <v>5</v>
      </c>
      <c r="C6682" t="s">
        <v>73</v>
      </c>
      <c r="D6682" t="s">
        <v>90</v>
      </c>
      <c r="E6682" t="s">
        <v>82</v>
      </c>
      <c r="F6682" t="s">
        <v>38</v>
      </c>
      <c r="G6682">
        <v>2</v>
      </c>
      <c r="H6682">
        <v>3</v>
      </c>
      <c r="I6682">
        <v>2014</v>
      </c>
      <c r="J6682" t="s">
        <v>52</v>
      </c>
      <c r="K6682">
        <v>9.2256148978474606</v>
      </c>
      <c r="L6682">
        <v>7.3259999999999996</v>
      </c>
      <c r="M6682" s="54">
        <v>11.125999999999999</v>
      </c>
      <c r="N6682">
        <v>391</v>
      </c>
      <c r="O6682" t="s">
        <v>44</v>
      </c>
      <c r="P6682">
        <v>5.0572173742417403</v>
      </c>
    </row>
    <row r="6683" spans="1:16" x14ac:dyDescent="0.25">
      <c r="A6683" s="20" t="s">
        <v>17408</v>
      </c>
      <c r="B6683">
        <v>5</v>
      </c>
      <c r="C6683" t="s">
        <v>73</v>
      </c>
      <c r="D6683" t="s">
        <v>90</v>
      </c>
      <c r="E6683" t="s">
        <v>82</v>
      </c>
      <c r="F6683" t="s">
        <v>38</v>
      </c>
      <c r="G6683">
        <v>3</v>
      </c>
      <c r="H6683">
        <v>3</v>
      </c>
      <c r="I6683">
        <v>2014</v>
      </c>
      <c r="J6683" t="s">
        <v>52</v>
      </c>
      <c r="K6683">
        <v>0.98063178736546397</v>
      </c>
      <c r="L6683">
        <v>-0.52200000000000002</v>
      </c>
      <c r="M6683" s="54">
        <v>2.4830000000000001</v>
      </c>
      <c r="N6683">
        <v>261</v>
      </c>
      <c r="O6683" t="s">
        <v>44</v>
      </c>
      <c r="P6683">
        <v>6.1898446059017296</v>
      </c>
    </row>
    <row r="6684" spans="1:16" x14ac:dyDescent="0.25">
      <c r="A6684" s="20" t="s">
        <v>17409</v>
      </c>
      <c r="B6684">
        <v>5</v>
      </c>
      <c r="C6684" t="s">
        <v>73</v>
      </c>
      <c r="D6684" t="s">
        <v>90</v>
      </c>
      <c r="E6684" t="s">
        <v>82</v>
      </c>
      <c r="F6684" t="s">
        <v>38</v>
      </c>
      <c r="G6684">
        <v>4</v>
      </c>
      <c r="H6684">
        <v>3</v>
      </c>
      <c r="I6684">
        <v>2014</v>
      </c>
      <c r="J6684" t="s">
        <v>52</v>
      </c>
      <c r="K6684">
        <v>15.05513306578</v>
      </c>
      <c r="L6684">
        <v>13.269</v>
      </c>
      <c r="M6684" s="54">
        <v>16.841000000000001</v>
      </c>
      <c r="N6684">
        <v>875</v>
      </c>
      <c r="O6684" t="s">
        <v>44</v>
      </c>
      <c r="P6684">
        <v>3.3806170189140698</v>
      </c>
    </row>
    <row r="6685" spans="1:16" x14ac:dyDescent="0.25">
      <c r="A6685" s="20" t="s">
        <v>17410</v>
      </c>
      <c r="B6685">
        <v>5</v>
      </c>
      <c r="C6685" t="s">
        <v>73</v>
      </c>
      <c r="D6685" t="s">
        <v>90</v>
      </c>
      <c r="E6685" t="s">
        <v>82</v>
      </c>
      <c r="F6685" t="s">
        <v>38</v>
      </c>
      <c r="G6685">
        <v>5</v>
      </c>
      <c r="H6685">
        <v>3</v>
      </c>
      <c r="I6685">
        <v>2014</v>
      </c>
      <c r="J6685" t="s">
        <v>52</v>
      </c>
      <c r="K6685">
        <v>1.1924263815568299</v>
      </c>
      <c r="L6685">
        <v>-0.40600000000000003</v>
      </c>
      <c r="M6685" s="54">
        <v>2.7909999999999999</v>
      </c>
      <c r="N6685">
        <v>185</v>
      </c>
      <c r="O6685" t="s">
        <v>44</v>
      </c>
      <c r="P6685">
        <v>7.3521462209380797</v>
      </c>
    </row>
    <row r="6686" spans="1:16" x14ac:dyDescent="0.25">
      <c r="A6686" s="20" t="s">
        <v>17411</v>
      </c>
      <c r="B6686">
        <v>5</v>
      </c>
      <c r="C6686" t="s">
        <v>73</v>
      </c>
      <c r="D6686" t="s">
        <v>90</v>
      </c>
      <c r="E6686" t="s">
        <v>82</v>
      </c>
      <c r="F6686" t="s">
        <v>38</v>
      </c>
      <c r="G6686">
        <v>2</v>
      </c>
      <c r="H6686">
        <v>3</v>
      </c>
      <c r="I6686">
        <v>2014</v>
      </c>
      <c r="J6686" t="s">
        <v>53</v>
      </c>
      <c r="K6686" t="s">
        <v>44</v>
      </c>
      <c r="L6686" t="s">
        <v>44</v>
      </c>
      <c r="M6686" s="54" t="s">
        <v>44</v>
      </c>
      <c r="N6686">
        <v>298</v>
      </c>
      <c r="O6686" t="s">
        <v>44</v>
      </c>
      <c r="P6686">
        <v>5.7928444636349203</v>
      </c>
    </row>
    <row r="6687" spans="1:16" x14ac:dyDescent="0.25">
      <c r="A6687" s="20" t="s">
        <v>17412</v>
      </c>
      <c r="B6687">
        <v>5</v>
      </c>
      <c r="C6687" t="s">
        <v>73</v>
      </c>
      <c r="D6687" t="s">
        <v>90</v>
      </c>
      <c r="E6687" t="s">
        <v>82</v>
      </c>
      <c r="F6687" t="s">
        <v>38</v>
      </c>
      <c r="G6687">
        <v>3</v>
      </c>
      <c r="H6687">
        <v>3</v>
      </c>
      <c r="I6687">
        <v>2014</v>
      </c>
      <c r="J6687" t="s">
        <v>53</v>
      </c>
      <c r="K6687" t="s">
        <v>44</v>
      </c>
      <c r="L6687" t="s">
        <v>44</v>
      </c>
      <c r="M6687" s="54" t="s">
        <v>44</v>
      </c>
      <c r="N6687">
        <v>520</v>
      </c>
      <c r="O6687" t="s">
        <v>44</v>
      </c>
      <c r="P6687">
        <v>4.38529009653515</v>
      </c>
    </row>
    <row r="6688" spans="1:16" x14ac:dyDescent="0.25">
      <c r="A6688" s="20" t="s">
        <v>17413</v>
      </c>
      <c r="B6688">
        <v>5</v>
      </c>
      <c r="C6688" t="s">
        <v>73</v>
      </c>
      <c r="D6688" t="s">
        <v>90</v>
      </c>
      <c r="E6688" t="s">
        <v>82</v>
      </c>
      <c r="F6688" t="s">
        <v>38</v>
      </c>
      <c r="G6688">
        <v>4</v>
      </c>
      <c r="H6688">
        <v>3</v>
      </c>
      <c r="I6688">
        <v>2014</v>
      </c>
      <c r="J6688" t="s">
        <v>53</v>
      </c>
      <c r="K6688" t="s">
        <v>44</v>
      </c>
      <c r="L6688" t="s">
        <v>44</v>
      </c>
      <c r="M6688" s="54" t="s">
        <v>44</v>
      </c>
      <c r="N6688">
        <v>1324</v>
      </c>
      <c r="O6688" t="s">
        <v>44</v>
      </c>
      <c r="P6688">
        <v>2.7482485496465601</v>
      </c>
    </row>
    <row r="6689" spans="1:16" x14ac:dyDescent="0.25">
      <c r="A6689" s="20" t="s">
        <v>17414</v>
      </c>
      <c r="B6689">
        <v>5</v>
      </c>
      <c r="C6689" t="s">
        <v>73</v>
      </c>
      <c r="D6689" t="s">
        <v>90</v>
      </c>
      <c r="E6689" t="s">
        <v>82</v>
      </c>
      <c r="F6689" t="s">
        <v>38</v>
      </c>
      <c r="G6689">
        <v>5</v>
      </c>
      <c r="H6689">
        <v>3</v>
      </c>
      <c r="I6689">
        <v>2014</v>
      </c>
      <c r="J6689" t="s">
        <v>53</v>
      </c>
      <c r="K6689" t="s">
        <v>44</v>
      </c>
      <c r="L6689" t="s">
        <v>44</v>
      </c>
      <c r="M6689" s="54" t="s">
        <v>44</v>
      </c>
      <c r="N6689">
        <v>5211</v>
      </c>
      <c r="O6689" t="s">
        <v>44</v>
      </c>
      <c r="P6689">
        <v>1.3852860582056401</v>
      </c>
    </row>
    <row r="6690" spans="1:16" x14ac:dyDescent="0.25">
      <c r="A6690" s="20" t="s">
        <v>17415</v>
      </c>
      <c r="B6690">
        <v>5</v>
      </c>
      <c r="C6690" t="s">
        <v>73</v>
      </c>
      <c r="D6690" t="s">
        <v>90</v>
      </c>
      <c r="E6690" t="s">
        <v>82</v>
      </c>
      <c r="F6690" t="s">
        <v>38</v>
      </c>
      <c r="G6690">
        <v>2</v>
      </c>
      <c r="H6690">
        <v>3</v>
      </c>
      <c r="I6690">
        <v>2014</v>
      </c>
      <c r="J6690" t="s">
        <v>34</v>
      </c>
      <c r="K6690">
        <v>4.2525517599935601</v>
      </c>
      <c r="L6690">
        <v>2.8180000000000001</v>
      </c>
      <c r="M6690" s="54">
        <v>5.6879999999999997</v>
      </c>
      <c r="N6690">
        <v>720</v>
      </c>
      <c r="O6690" t="s">
        <v>44</v>
      </c>
      <c r="P6690">
        <v>3.7267799624996498</v>
      </c>
    </row>
    <row r="6691" spans="1:16" x14ac:dyDescent="0.25">
      <c r="A6691" s="20" t="s">
        <v>17416</v>
      </c>
      <c r="B6691">
        <v>5</v>
      </c>
      <c r="C6691" t="s">
        <v>73</v>
      </c>
      <c r="D6691" t="s">
        <v>90</v>
      </c>
      <c r="E6691" t="s">
        <v>82</v>
      </c>
      <c r="F6691" t="s">
        <v>38</v>
      </c>
      <c r="G6691">
        <v>2</v>
      </c>
      <c r="H6691">
        <v>3</v>
      </c>
      <c r="I6691">
        <v>2014</v>
      </c>
      <c r="J6691" t="s">
        <v>54</v>
      </c>
      <c r="K6691" t="s">
        <v>44</v>
      </c>
      <c r="L6691" t="s">
        <v>44</v>
      </c>
      <c r="M6691" s="54" t="s">
        <v>44</v>
      </c>
      <c r="N6691">
        <v>96</v>
      </c>
      <c r="O6691" t="s">
        <v>44</v>
      </c>
      <c r="P6691">
        <v>10.2062072615966</v>
      </c>
    </row>
    <row r="6692" spans="1:16" x14ac:dyDescent="0.25">
      <c r="A6692" s="20" t="s">
        <v>17417</v>
      </c>
      <c r="B6692">
        <v>5</v>
      </c>
      <c r="C6692" t="s">
        <v>73</v>
      </c>
      <c r="D6692" t="s">
        <v>90</v>
      </c>
      <c r="E6692" t="s">
        <v>82</v>
      </c>
      <c r="F6692" t="s">
        <v>38</v>
      </c>
      <c r="G6692">
        <v>3</v>
      </c>
      <c r="H6692">
        <v>3</v>
      </c>
      <c r="I6692">
        <v>2014</v>
      </c>
      <c r="J6692" t="s">
        <v>54</v>
      </c>
      <c r="K6692" t="s">
        <v>44</v>
      </c>
      <c r="L6692" t="s">
        <v>44</v>
      </c>
      <c r="M6692" s="54" t="s">
        <v>44</v>
      </c>
      <c r="N6692">
        <v>166</v>
      </c>
      <c r="O6692" t="s">
        <v>44</v>
      </c>
      <c r="P6692">
        <v>7.7615052570633303</v>
      </c>
    </row>
    <row r="6693" spans="1:16" x14ac:dyDescent="0.25">
      <c r="A6693" s="20" t="s">
        <v>17418</v>
      </c>
      <c r="B6693">
        <v>5</v>
      </c>
      <c r="C6693" t="s">
        <v>73</v>
      </c>
      <c r="D6693" t="s">
        <v>90</v>
      </c>
      <c r="E6693" t="s">
        <v>82</v>
      </c>
      <c r="F6693" t="s">
        <v>38</v>
      </c>
      <c r="G6693">
        <v>4</v>
      </c>
      <c r="H6693">
        <v>3</v>
      </c>
      <c r="I6693">
        <v>2014</v>
      </c>
      <c r="J6693" t="s">
        <v>54</v>
      </c>
      <c r="K6693" t="s">
        <v>44</v>
      </c>
      <c r="L6693" t="s">
        <v>44</v>
      </c>
      <c r="M6693" s="54" t="s">
        <v>44</v>
      </c>
      <c r="N6693">
        <v>160</v>
      </c>
      <c r="O6693" t="s">
        <v>44</v>
      </c>
      <c r="P6693">
        <v>7.9056941504209499</v>
      </c>
    </row>
    <row r="6694" spans="1:16" x14ac:dyDescent="0.25">
      <c r="A6694" s="20" t="s">
        <v>17419</v>
      </c>
      <c r="B6694">
        <v>5</v>
      </c>
      <c r="C6694" t="s">
        <v>73</v>
      </c>
      <c r="D6694" t="s">
        <v>90</v>
      </c>
      <c r="E6694" t="s">
        <v>82</v>
      </c>
      <c r="F6694" t="s">
        <v>38</v>
      </c>
      <c r="G6694">
        <v>5</v>
      </c>
      <c r="H6694">
        <v>3</v>
      </c>
      <c r="I6694">
        <v>2014</v>
      </c>
      <c r="J6694" t="s">
        <v>54</v>
      </c>
      <c r="K6694" t="s">
        <v>44</v>
      </c>
      <c r="L6694" t="s">
        <v>44</v>
      </c>
      <c r="M6694" s="54" t="s">
        <v>44</v>
      </c>
      <c r="N6694">
        <v>26</v>
      </c>
      <c r="O6694" t="s">
        <v>44</v>
      </c>
      <c r="P6694">
        <v>19.611613513818401</v>
      </c>
    </row>
    <row r="6695" spans="1:16" x14ac:dyDescent="0.25">
      <c r="A6695" s="20" t="s">
        <v>17420</v>
      </c>
      <c r="B6695">
        <v>5</v>
      </c>
      <c r="C6695" t="s">
        <v>73</v>
      </c>
      <c r="D6695" t="s">
        <v>90</v>
      </c>
      <c r="E6695" t="s">
        <v>82</v>
      </c>
      <c r="F6695" t="s">
        <v>38</v>
      </c>
      <c r="G6695">
        <v>3</v>
      </c>
      <c r="H6695">
        <v>3</v>
      </c>
      <c r="I6695">
        <v>2014</v>
      </c>
      <c r="J6695" t="s">
        <v>34</v>
      </c>
      <c r="K6695">
        <v>4.82468835123984</v>
      </c>
      <c r="L6695">
        <v>3.4249999999999998</v>
      </c>
      <c r="M6695" s="54">
        <v>6.2249999999999996</v>
      </c>
      <c r="N6695">
        <v>873</v>
      </c>
      <c r="O6695" t="s">
        <v>44</v>
      </c>
      <c r="P6695">
        <v>3.3844872171120599</v>
      </c>
    </row>
    <row r="6696" spans="1:16" x14ac:dyDescent="0.25">
      <c r="A6696" s="20" t="s">
        <v>17421</v>
      </c>
      <c r="B6696">
        <v>5</v>
      </c>
      <c r="C6696" t="s">
        <v>73</v>
      </c>
      <c r="D6696" t="s">
        <v>90</v>
      </c>
      <c r="E6696" t="s">
        <v>82</v>
      </c>
      <c r="F6696" t="s">
        <v>38</v>
      </c>
      <c r="G6696">
        <v>2</v>
      </c>
      <c r="H6696">
        <v>3</v>
      </c>
      <c r="I6696">
        <v>2014</v>
      </c>
      <c r="J6696" t="s">
        <v>55</v>
      </c>
      <c r="K6696">
        <v>-1.0737341274583201</v>
      </c>
      <c r="L6696">
        <v>-2.3210000000000002</v>
      </c>
      <c r="M6696" s="54">
        <v>0.17299999999999999</v>
      </c>
      <c r="N6696">
        <v>503</v>
      </c>
      <c r="O6696" t="s">
        <v>44</v>
      </c>
      <c r="P6696">
        <v>4.4587796206770998</v>
      </c>
    </row>
    <row r="6697" spans="1:16" x14ac:dyDescent="0.25">
      <c r="A6697" s="20" t="s">
        <v>17422</v>
      </c>
      <c r="B6697">
        <v>5</v>
      </c>
      <c r="C6697" t="s">
        <v>73</v>
      </c>
      <c r="D6697" t="s">
        <v>90</v>
      </c>
      <c r="E6697" t="s">
        <v>82</v>
      </c>
      <c r="F6697" t="s">
        <v>38</v>
      </c>
      <c r="G6697">
        <v>3</v>
      </c>
      <c r="H6697">
        <v>3</v>
      </c>
      <c r="I6697">
        <v>2014</v>
      </c>
      <c r="J6697" t="s">
        <v>55</v>
      </c>
      <c r="K6697">
        <v>1.58615123431855</v>
      </c>
      <c r="L6697">
        <v>0.32100000000000001</v>
      </c>
      <c r="M6697" s="54">
        <v>2.851</v>
      </c>
      <c r="N6697">
        <v>766</v>
      </c>
      <c r="O6697" t="s">
        <v>44</v>
      </c>
      <c r="P6697">
        <v>3.6131468676496201</v>
      </c>
    </row>
    <row r="6698" spans="1:16" x14ac:dyDescent="0.25">
      <c r="A6698" s="20" t="s">
        <v>17423</v>
      </c>
      <c r="B6698">
        <v>5</v>
      </c>
      <c r="C6698" t="s">
        <v>73</v>
      </c>
      <c r="D6698" t="s">
        <v>90</v>
      </c>
      <c r="E6698" t="s">
        <v>82</v>
      </c>
      <c r="F6698" t="s">
        <v>38</v>
      </c>
      <c r="G6698">
        <v>4</v>
      </c>
      <c r="H6698">
        <v>3</v>
      </c>
      <c r="I6698">
        <v>2014</v>
      </c>
      <c r="J6698" t="s">
        <v>55</v>
      </c>
      <c r="K6698">
        <v>3.8840359101895299</v>
      </c>
      <c r="L6698">
        <v>2.6150000000000002</v>
      </c>
      <c r="M6698" s="54">
        <v>5.1529999999999996</v>
      </c>
      <c r="N6698">
        <v>1046</v>
      </c>
      <c r="O6698" t="s">
        <v>44</v>
      </c>
      <c r="P6698">
        <v>3.09196207051553</v>
      </c>
    </row>
    <row r="6699" spans="1:16" x14ac:dyDescent="0.25">
      <c r="A6699" s="20" t="s">
        <v>17424</v>
      </c>
      <c r="B6699">
        <v>5</v>
      </c>
      <c r="C6699" t="s">
        <v>73</v>
      </c>
      <c r="D6699" t="s">
        <v>90</v>
      </c>
      <c r="E6699" t="s">
        <v>82</v>
      </c>
      <c r="F6699" t="s">
        <v>38</v>
      </c>
      <c r="G6699">
        <v>5</v>
      </c>
      <c r="H6699">
        <v>3</v>
      </c>
      <c r="I6699">
        <v>2014</v>
      </c>
      <c r="J6699" t="s">
        <v>55</v>
      </c>
      <c r="K6699">
        <v>5.9576678408203696</v>
      </c>
      <c r="L6699">
        <v>4.5620000000000003</v>
      </c>
      <c r="M6699" s="54">
        <v>7.3540000000000001</v>
      </c>
      <c r="N6699">
        <v>876</v>
      </c>
      <c r="O6699" t="s">
        <v>44</v>
      </c>
      <c r="P6699">
        <v>3.3786868919974302</v>
      </c>
    </row>
    <row r="6700" spans="1:16" x14ac:dyDescent="0.25">
      <c r="A6700" s="20" t="s">
        <v>17425</v>
      </c>
      <c r="B6700">
        <v>5</v>
      </c>
      <c r="C6700" t="s">
        <v>73</v>
      </c>
      <c r="D6700" t="s">
        <v>90</v>
      </c>
      <c r="E6700" t="s">
        <v>82</v>
      </c>
      <c r="F6700" t="s">
        <v>38</v>
      </c>
      <c r="G6700">
        <v>4</v>
      </c>
      <c r="H6700">
        <v>3</v>
      </c>
      <c r="I6700">
        <v>2014</v>
      </c>
      <c r="J6700" t="s">
        <v>34</v>
      </c>
      <c r="K6700">
        <v>2.70911028269134</v>
      </c>
      <c r="L6700">
        <v>1.3919999999999999</v>
      </c>
      <c r="M6700" s="54">
        <v>4.0259999999999998</v>
      </c>
      <c r="N6700">
        <v>825</v>
      </c>
      <c r="O6700" t="s">
        <v>44</v>
      </c>
      <c r="P6700">
        <v>3.4815531191139599</v>
      </c>
    </row>
    <row r="6701" spans="1:16" x14ac:dyDescent="0.25">
      <c r="A6701" s="20" t="s">
        <v>17426</v>
      </c>
      <c r="B6701">
        <v>5</v>
      </c>
      <c r="C6701" t="s">
        <v>73</v>
      </c>
      <c r="D6701" t="s">
        <v>90</v>
      </c>
      <c r="E6701" t="s">
        <v>82</v>
      </c>
      <c r="F6701" t="s">
        <v>38</v>
      </c>
      <c r="G6701">
        <v>2</v>
      </c>
      <c r="H6701">
        <v>3</v>
      </c>
      <c r="I6701">
        <v>2014</v>
      </c>
      <c r="J6701" t="s">
        <v>56</v>
      </c>
      <c r="K6701">
        <v>7.8516842424863498</v>
      </c>
      <c r="L6701">
        <v>5.34</v>
      </c>
      <c r="M6701" s="54">
        <v>10.364000000000001</v>
      </c>
      <c r="N6701">
        <v>135</v>
      </c>
      <c r="O6701" t="s">
        <v>44</v>
      </c>
      <c r="P6701">
        <v>8.6066296582387007</v>
      </c>
    </row>
    <row r="6702" spans="1:16" x14ac:dyDescent="0.25">
      <c r="A6702" s="20" t="s">
        <v>17427</v>
      </c>
      <c r="B6702">
        <v>5</v>
      </c>
      <c r="C6702" t="s">
        <v>73</v>
      </c>
      <c r="D6702" t="s">
        <v>90</v>
      </c>
      <c r="E6702" t="s">
        <v>82</v>
      </c>
      <c r="F6702" t="s">
        <v>38</v>
      </c>
      <c r="G6702">
        <v>3</v>
      </c>
      <c r="H6702">
        <v>3</v>
      </c>
      <c r="I6702">
        <v>2014</v>
      </c>
      <c r="J6702" t="s">
        <v>56</v>
      </c>
      <c r="K6702">
        <v>10.6958707467405</v>
      </c>
      <c r="L6702">
        <v>8.423</v>
      </c>
      <c r="M6702" s="54">
        <v>12.968999999999999</v>
      </c>
      <c r="N6702">
        <v>280</v>
      </c>
      <c r="O6702" t="s">
        <v>44</v>
      </c>
      <c r="P6702">
        <v>5.9761430466719698</v>
      </c>
    </row>
    <row r="6703" spans="1:16" x14ac:dyDescent="0.25">
      <c r="A6703" s="20" t="s">
        <v>17428</v>
      </c>
      <c r="B6703">
        <v>5</v>
      </c>
      <c r="C6703" t="s">
        <v>73</v>
      </c>
      <c r="D6703" t="s">
        <v>90</v>
      </c>
      <c r="E6703" t="s">
        <v>82</v>
      </c>
      <c r="F6703" t="s">
        <v>38</v>
      </c>
      <c r="G6703">
        <v>4</v>
      </c>
      <c r="H6703">
        <v>3</v>
      </c>
      <c r="I6703">
        <v>2014</v>
      </c>
      <c r="J6703" t="s">
        <v>56</v>
      </c>
      <c r="K6703">
        <v>-2.37261084793764</v>
      </c>
      <c r="L6703">
        <v>-3.9140000000000001</v>
      </c>
      <c r="M6703" s="54">
        <v>-0.83099999999999996</v>
      </c>
      <c r="N6703">
        <v>114</v>
      </c>
      <c r="O6703" t="s">
        <v>44</v>
      </c>
      <c r="P6703">
        <v>9.3658581158169394</v>
      </c>
    </row>
    <row r="6704" spans="1:16" x14ac:dyDescent="0.25">
      <c r="A6704" s="20" t="s">
        <v>17429</v>
      </c>
      <c r="B6704">
        <v>5</v>
      </c>
      <c r="C6704" t="s">
        <v>73</v>
      </c>
      <c r="D6704" t="s">
        <v>90</v>
      </c>
      <c r="E6704" t="s">
        <v>82</v>
      </c>
      <c r="F6704" t="s">
        <v>38</v>
      </c>
      <c r="G6704">
        <v>5</v>
      </c>
      <c r="H6704">
        <v>3</v>
      </c>
      <c r="I6704">
        <v>2014</v>
      </c>
      <c r="J6704" t="s">
        <v>56</v>
      </c>
      <c r="K6704">
        <v>8.4216144492756992</v>
      </c>
      <c r="L6704">
        <v>6.85</v>
      </c>
      <c r="M6704" s="54">
        <v>9.9930000000000003</v>
      </c>
      <c r="N6704">
        <v>2168</v>
      </c>
      <c r="O6704" t="s">
        <v>44</v>
      </c>
      <c r="P6704">
        <v>2.1476838979377901</v>
      </c>
    </row>
    <row r="6705" spans="1:16" x14ac:dyDescent="0.25">
      <c r="A6705" s="20" t="s">
        <v>17430</v>
      </c>
      <c r="B6705">
        <v>5</v>
      </c>
      <c r="C6705" t="s">
        <v>73</v>
      </c>
      <c r="D6705" t="s">
        <v>90</v>
      </c>
      <c r="E6705" t="s">
        <v>82</v>
      </c>
      <c r="F6705" t="s">
        <v>38</v>
      </c>
      <c r="G6705">
        <v>5</v>
      </c>
      <c r="H6705">
        <v>3</v>
      </c>
      <c r="I6705">
        <v>2014</v>
      </c>
      <c r="J6705" t="s">
        <v>34</v>
      </c>
      <c r="K6705">
        <v>6.3411018239899297</v>
      </c>
      <c r="L6705">
        <v>5.1340000000000003</v>
      </c>
      <c r="M6705" s="54">
        <v>7.548</v>
      </c>
      <c r="N6705">
        <v>2087</v>
      </c>
      <c r="O6705" t="s">
        <v>44</v>
      </c>
      <c r="P6705">
        <v>2.1889647878295002</v>
      </c>
    </row>
    <row r="6706" spans="1:16" x14ac:dyDescent="0.25">
      <c r="A6706" s="20" t="s">
        <v>17431</v>
      </c>
      <c r="B6706">
        <v>5</v>
      </c>
      <c r="C6706" t="s">
        <v>73</v>
      </c>
      <c r="D6706" t="s">
        <v>90</v>
      </c>
      <c r="E6706" t="s">
        <v>82</v>
      </c>
      <c r="F6706" t="s">
        <v>38</v>
      </c>
      <c r="G6706">
        <v>2</v>
      </c>
      <c r="H6706">
        <v>3</v>
      </c>
      <c r="I6706">
        <v>2014</v>
      </c>
      <c r="J6706" t="s">
        <v>57</v>
      </c>
      <c r="K6706">
        <v>-8.0534375315215492</v>
      </c>
      <c r="L6706">
        <v>-10.16</v>
      </c>
      <c r="M6706" s="54">
        <v>-5.9470000000000001</v>
      </c>
      <c r="N6706">
        <v>109</v>
      </c>
      <c r="O6706" t="s">
        <v>44</v>
      </c>
      <c r="P6706">
        <v>9.5782628522115107</v>
      </c>
    </row>
    <row r="6707" spans="1:16" x14ac:dyDescent="0.25">
      <c r="A6707" s="20" t="s">
        <v>17432</v>
      </c>
      <c r="B6707">
        <v>5</v>
      </c>
      <c r="C6707" t="s">
        <v>73</v>
      </c>
      <c r="D6707" t="s">
        <v>90</v>
      </c>
      <c r="E6707" t="s">
        <v>82</v>
      </c>
      <c r="F6707" t="s">
        <v>38</v>
      </c>
      <c r="G6707">
        <v>3</v>
      </c>
      <c r="H6707">
        <v>3</v>
      </c>
      <c r="I6707">
        <v>2014</v>
      </c>
      <c r="J6707" t="s">
        <v>57</v>
      </c>
      <c r="K6707">
        <v>5.8650084049153302</v>
      </c>
      <c r="L6707">
        <v>3.5609999999999999</v>
      </c>
      <c r="M6707" s="54">
        <v>8.1690000000000005</v>
      </c>
      <c r="N6707">
        <v>720</v>
      </c>
      <c r="O6707" t="s">
        <v>44</v>
      </c>
      <c r="P6707">
        <v>3.7267799624996498</v>
      </c>
    </row>
    <row r="6708" spans="1:16" x14ac:dyDescent="0.25">
      <c r="A6708" s="20" t="s">
        <v>17433</v>
      </c>
      <c r="B6708">
        <v>5</v>
      </c>
      <c r="C6708" t="s">
        <v>73</v>
      </c>
      <c r="D6708" t="s">
        <v>90</v>
      </c>
      <c r="E6708" t="s">
        <v>82</v>
      </c>
      <c r="F6708" t="s">
        <v>38</v>
      </c>
      <c r="G6708">
        <v>4</v>
      </c>
      <c r="H6708">
        <v>3</v>
      </c>
      <c r="I6708">
        <v>2014</v>
      </c>
      <c r="J6708" t="s">
        <v>57</v>
      </c>
      <c r="K6708">
        <v>1.43403600816795</v>
      </c>
      <c r="L6708">
        <v>-0.72399999999999998</v>
      </c>
      <c r="M6708" s="54">
        <v>3.5920000000000001</v>
      </c>
      <c r="N6708">
        <v>815</v>
      </c>
      <c r="O6708" t="s">
        <v>44</v>
      </c>
      <c r="P6708">
        <v>3.5028472205202901</v>
      </c>
    </row>
    <row r="6709" spans="1:16" x14ac:dyDescent="0.25">
      <c r="A6709" s="20" t="s">
        <v>17434</v>
      </c>
      <c r="B6709">
        <v>5</v>
      </c>
      <c r="C6709" t="s">
        <v>73</v>
      </c>
      <c r="D6709" t="s">
        <v>90</v>
      </c>
      <c r="E6709" t="s">
        <v>82</v>
      </c>
      <c r="F6709" t="s">
        <v>38</v>
      </c>
      <c r="G6709">
        <v>5</v>
      </c>
      <c r="H6709">
        <v>3</v>
      </c>
      <c r="I6709">
        <v>2014</v>
      </c>
      <c r="J6709" t="s">
        <v>57</v>
      </c>
      <c r="K6709">
        <v>4.1729863308645898</v>
      </c>
      <c r="L6709">
        <v>1.9910000000000001</v>
      </c>
      <c r="M6709" s="54">
        <v>6.3550000000000004</v>
      </c>
      <c r="N6709">
        <v>1022</v>
      </c>
      <c r="O6709" t="s">
        <v>44</v>
      </c>
      <c r="P6709">
        <v>3.1280562354492698</v>
      </c>
    </row>
    <row r="6710" spans="1:16" x14ac:dyDescent="0.25">
      <c r="A6710" s="20" t="s">
        <v>17435</v>
      </c>
      <c r="B6710">
        <v>5</v>
      </c>
      <c r="C6710" t="s">
        <v>73</v>
      </c>
      <c r="D6710" t="s">
        <v>90</v>
      </c>
      <c r="E6710" t="s">
        <v>82</v>
      </c>
      <c r="F6710" t="s">
        <v>38</v>
      </c>
      <c r="G6710">
        <v>2</v>
      </c>
      <c r="H6710">
        <v>3</v>
      </c>
      <c r="I6710">
        <v>2014</v>
      </c>
      <c r="J6710" t="s">
        <v>58</v>
      </c>
      <c r="K6710">
        <v>-3.44232040987439</v>
      </c>
      <c r="L6710">
        <v>-4.5350000000000001</v>
      </c>
      <c r="M6710" s="54">
        <v>-2.3490000000000002</v>
      </c>
      <c r="N6710">
        <v>431</v>
      </c>
      <c r="O6710" t="s">
        <v>44</v>
      </c>
      <c r="P6710">
        <v>4.81683050859088</v>
      </c>
    </row>
    <row r="6711" spans="1:16" x14ac:dyDescent="0.25">
      <c r="A6711" s="20" t="s">
        <v>17436</v>
      </c>
      <c r="B6711">
        <v>5</v>
      </c>
      <c r="C6711" t="s">
        <v>73</v>
      </c>
      <c r="D6711" t="s">
        <v>90</v>
      </c>
      <c r="E6711" t="s">
        <v>82</v>
      </c>
      <c r="F6711" t="s">
        <v>38</v>
      </c>
      <c r="G6711">
        <v>3</v>
      </c>
      <c r="H6711">
        <v>3</v>
      </c>
      <c r="I6711">
        <v>2014</v>
      </c>
      <c r="J6711" t="s">
        <v>58</v>
      </c>
      <c r="K6711">
        <v>1.81262381242842</v>
      </c>
      <c r="L6711">
        <v>0.746</v>
      </c>
      <c r="M6711" s="54">
        <v>2.879</v>
      </c>
      <c r="N6711">
        <v>1555</v>
      </c>
      <c r="O6711" t="s">
        <v>44</v>
      </c>
      <c r="P6711">
        <v>2.5359156467048698</v>
      </c>
    </row>
    <row r="6712" spans="1:16" x14ac:dyDescent="0.25">
      <c r="A6712" s="20" t="s">
        <v>17437</v>
      </c>
      <c r="B6712">
        <v>5</v>
      </c>
      <c r="C6712" t="s">
        <v>73</v>
      </c>
      <c r="D6712" t="s">
        <v>90</v>
      </c>
      <c r="E6712" t="s">
        <v>82</v>
      </c>
      <c r="F6712" t="s">
        <v>38</v>
      </c>
      <c r="G6712">
        <v>4</v>
      </c>
      <c r="H6712">
        <v>3</v>
      </c>
      <c r="I6712">
        <v>2014</v>
      </c>
      <c r="J6712" t="s">
        <v>58</v>
      </c>
      <c r="K6712">
        <v>4.9418642682022798</v>
      </c>
      <c r="L6712">
        <v>3.9159999999999999</v>
      </c>
      <c r="M6712" s="54">
        <v>5.968</v>
      </c>
      <c r="N6712">
        <v>3301</v>
      </c>
      <c r="O6712" t="s">
        <v>44</v>
      </c>
      <c r="P6712">
        <v>1.7405128654617701</v>
      </c>
    </row>
    <row r="6713" spans="1:16" x14ac:dyDescent="0.25">
      <c r="A6713" s="20" t="s">
        <v>17438</v>
      </c>
      <c r="B6713">
        <v>5</v>
      </c>
      <c r="C6713" t="s">
        <v>73</v>
      </c>
      <c r="D6713" t="s">
        <v>90</v>
      </c>
      <c r="E6713" t="s">
        <v>82</v>
      </c>
      <c r="F6713" t="s">
        <v>38</v>
      </c>
      <c r="G6713">
        <v>5</v>
      </c>
      <c r="H6713">
        <v>3</v>
      </c>
      <c r="I6713">
        <v>2014</v>
      </c>
      <c r="J6713" t="s">
        <v>58</v>
      </c>
      <c r="K6713">
        <v>5.1065237594775796</v>
      </c>
      <c r="L6713">
        <v>4.1349999999999998</v>
      </c>
      <c r="M6713" s="54">
        <v>6.0780000000000003</v>
      </c>
      <c r="N6713">
        <v>6420</v>
      </c>
      <c r="O6713" t="s">
        <v>44</v>
      </c>
      <c r="P6713">
        <v>1.2480514407482901</v>
      </c>
    </row>
    <row r="6714" spans="1:16" x14ac:dyDescent="0.25">
      <c r="A6714" s="20" t="s">
        <v>17439</v>
      </c>
      <c r="B6714">
        <v>5</v>
      </c>
      <c r="C6714" t="s">
        <v>73</v>
      </c>
      <c r="D6714" t="s">
        <v>90</v>
      </c>
      <c r="E6714" t="s">
        <v>82</v>
      </c>
      <c r="F6714" t="s">
        <v>38</v>
      </c>
      <c r="G6714">
        <v>2</v>
      </c>
      <c r="H6714">
        <v>3</v>
      </c>
      <c r="I6714">
        <v>2014</v>
      </c>
      <c r="J6714" t="s">
        <v>59</v>
      </c>
      <c r="K6714" t="s">
        <v>44</v>
      </c>
      <c r="L6714" t="s">
        <v>44</v>
      </c>
      <c r="M6714" s="54" t="s">
        <v>44</v>
      </c>
      <c r="N6714">
        <v>38</v>
      </c>
      <c r="O6714" t="s">
        <v>44</v>
      </c>
      <c r="P6714">
        <v>16.222142113076298</v>
      </c>
    </row>
    <row r="6715" spans="1:16" x14ac:dyDescent="0.25">
      <c r="A6715" s="20" t="s">
        <v>17440</v>
      </c>
      <c r="B6715">
        <v>5</v>
      </c>
      <c r="C6715" t="s">
        <v>73</v>
      </c>
      <c r="D6715" t="s">
        <v>90</v>
      </c>
      <c r="E6715" t="s">
        <v>82</v>
      </c>
      <c r="F6715" t="s">
        <v>38</v>
      </c>
      <c r="G6715">
        <v>3</v>
      </c>
      <c r="H6715">
        <v>3</v>
      </c>
      <c r="I6715">
        <v>2014</v>
      </c>
      <c r="J6715" t="s">
        <v>59</v>
      </c>
      <c r="K6715">
        <v>-4.9764567333424097</v>
      </c>
      <c r="L6715">
        <v>-8.3569999999999993</v>
      </c>
      <c r="M6715" s="54">
        <v>-1.5960000000000001</v>
      </c>
      <c r="N6715">
        <v>86</v>
      </c>
      <c r="O6715" t="s">
        <v>44</v>
      </c>
      <c r="P6715">
        <v>10.783277320343799</v>
      </c>
    </row>
    <row r="6716" spans="1:16" x14ac:dyDescent="0.25">
      <c r="A6716" s="20" t="s">
        <v>17441</v>
      </c>
      <c r="B6716">
        <v>5</v>
      </c>
      <c r="C6716" t="s">
        <v>73</v>
      </c>
      <c r="D6716" t="s">
        <v>90</v>
      </c>
      <c r="E6716" t="s">
        <v>82</v>
      </c>
      <c r="F6716" t="s">
        <v>38</v>
      </c>
      <c r="G6716">
        <v>4</v>
      </c>
      <c r="H6716">
        <v>3</v>
      </c>
      <c r="I6716">
        <v>2014</v>
      </c>
      <c r="J6716" t="s">
        <v>59</v>
      </c>
      <c r="K6716">
        <v>7.6997348781145698</v>
      </c>
      <c r="L6716">
        <v>4.282</v>
      </c>
      <c r="M6716" s="54">
        <v>11.118</v>
      </c>
      <c r="N6716">
        <v>490</v>
      </c>
      <c r="O6716" t="s">
        <v>44</v>
      </c>
      <c r="P6716">
        <v>4.51753951452626</v>
      </c>
    </row>
    <row r="6717" spans="1:16" x14ac:dyDescent="0.25">
      <c r="A6717" s="20" t="s">
        <v>17442</v>
      </c>
      <c r="B6717">
        <v>5</v>
      </c>
      <c r="C6717" t="s">
        <v>73</v>
      </c>
      <c r="D6717" t="s">
        <v>90</v>
      </c>
      <c r="E6717" t="s">
        <v>82</v>
      </c>
      <c r="F6717" t="s">
        <v>38</v>
      </c>
      <c r="G6717">
        <v>5</v>
      </c>
      <c r="H6717">
        <v>3</v>
      </c>
      <c r="I6717">
        <v>2014</v>
      </c>
      <c r="J6717" t="s">
        <v>59</v>
      </c>
      <c r="K6717">
        <v>0.89788092524972496</v>
      </c>
      <c r="L6717">
        <v>-2.3940000000000001</v>
      </c>
      <c r="M6717" s="54">
        <v>4.1900000000000004</v>
      </c>
      <c r="N6717">
        <v>342</v>
      </c>
      <c r="O6717" t="s">
        <v>44</v>
      </c>
      <c r="P6717">
        <v>5.4073807043587498</v>
      </c>
    </row>
    <row r="6718" spans="1:16" x14ac:dyDescent="0.25">
      <c r="A6718" s="20" t="s">
        <v>17443</v>
      </c>
      <c r="B6718">
        <v>5</v>
      </c>
      <c r="C6718" t="s">
        <v>73</v>
      </c>
      <c r="D6718" t="s">
        <v>90</v>
      </c>
      <c r="E6718" t="s">
        <v>82</v>
      </c>
      <c r="F6718" t="s">
        <v>38</v>
      </c>
      <c r="G6718">
        <v>2</v>
      </c>
      <c r="H6718">
        <v>3</v>
      </c>
      <c r="I6718">
        <v>2014</v>
      </c>
      <c r="J6718" t="s">
        <v>60</v>
      </c>
      <c r="K6718">
        <v>-0.21834273422636299</v>
      </c>
      <c r="L6718">
        <v>-1.266</v>
      </c>
      <c r="M6718" s="54">
        <v>0.82899999999999996</v>
      </c>
      <c r="N6718">
        <v>1078</v>
      </c>
      <c r="O6718" t="s">
        <v>44</v>
      </c>
      <c r="P6718">
        <v>3.04572451936586</v>
      </c>
    </row>
    <row r="6719" spans="1:16" x14ac:dyDescent="0.25">
      <c r="A6719" s="20" t="s">
        <v>17444</v>
      </c>
      <c r="B6719">
        <v>5</v>
      </c>
      <c r="C6719" t="s">
        <v>73</v>
      </c>
      <c r="D6719" t="s">
        <v>90</v>
      </c>
      <c r="E6719" t="s">
        <v>82</v>
      </c>
      <c r="F6719" t="s">
        <v>38</v>
      </c>
      <c r="G6719">
        <v>3</v>
      </c>
      <c r="H6719">
        <v>3</v>
      </c>
      <c r="I6719">
        <v>2014</v>
      </c>
      <c r="J6719" t="s">
        <v>60</v>
      </c>
      <c r="K6719">
        <v>3.5348585457057902</v>
      </c>
      <c r="L6719">
        <v>2.4900000000000002</v>
      </c>
      <c r="M6719" s="54">
        <v>4.5789999999999997</v>
      </c>
      <c r="N6719">
        <v>1763</v>
      </c>
      <c r="O6719" t="s">
        <v>44</v>
      </c>
      <c r="P6719">
        <v>2.3816275411476999</v>
      </c>
    </row>
    <row r="6720" spans="1:16" x14ac:dyDescent="0.25">
      <c r="A6720" s="20" t="s">
        <v>17445</v>
      </c>
      <c r="B6720">
        <v>5</v>
      </c>
      <c r="C6720" t="s">
        <v>73</v>
      </c>
      <c r="D6720" t="s">
        <v>90</v>
      </c>
      <c r="E6720" t="s">
        <v>82</v>
      </c>
      <c r="F6720" t="s">
        <v>38</v>
      </c>
      <c r="G6720">
        <v>4</v>
      </c>
      <c r="H6720">
        <v>3</v>
      </c>
      <c r="I6720">
        <v>2014</v>
      </c>
      <c r="J6720" t="s">
        <v>60</v>
      </c>
      <c r="K6720">
        <v>2.4734804777791899</v>
      </c>
      <c r="L6720">
        <v>1.4690000000000001</v>
      </c>
      <c r="M6720" s="54">
        <v>3.4780000000000002</v>
      </c>
      <c r="N6720">
        <v>1908</v>
      </c>
      <c r="O6720" t="s">
        <v>44</v>
      </c>
      <c r="P6720">
        <v>2.2893427324781501</v>
      </c>
    </row>
    <row r="6721" spans="1:16" x14ac:dyDescent="0.25">
      <c r="A6721" s="20" t="s">
        <v>17446</v>
      </c>
      <c r="B6721">
        <v>5</v>
      </c>
      <c r="C6721" t="s">
        <v>73</v>
      </c>
      <c r="D6721" t="s">
        <v>90</v>
      </c>
      <c r="E6721" t="s">
        <v>82</v>
      </c>
      <c r="F6721" t="s">
        <v>38</v>
      </c>
      <c r="G6721">
        <v>5</v>
      </c>
      <c r="H6721">
        <v>3</v>
      </c>
      <c r="I6721">
        <v>2014</v>
      </c>
      <c r="J6721" t="s">
        <v>60</v>
      </c>
      <c r="K6721">
        <v>4.9311861410825699</v>
      </c>
      <c r="L6721">
        <v>3.8450000000000002</v>
      </c>
      <c r="M6721" s="54">
        <v>6.0170000000000003</v>
      </c>
      <c r="N6721">
        <v>1683</v>
      </c>
      <c r="O6721" t="s">
        <v>44</v>
      </c>
      <c r="P6721">
        <v>2.4375747470904399</v>
      </c>
    </row>
    <row r="6722" spans="1:16" x14ac:dyDescent="0.25">
      <c r="A6722" s="20" t="s">
        <v>17447</v>
      </c>
      <c r="B6722">
        <v>5</v>
      </c>
      <c r="C6722" t="s">
        <v>73</v>
      </c>
      <c r="D6722" t="s">
        <v>90</v>
      </c>
      <c r="E6722" t="s">
        <v>82</v>
      </c>
      <c r="F6722" t="s">
        <v>38</v>
      </c>
      <c r="G6722">
        <v>2</v>
      </c>
      <c r="H6722">
        <v>3</v>
      </c>
      <c r="I6722">
        <v>2014</v>
      </c>
      <c r="J6722" t="s">
        <v>61</v>
      </c>
      <c r="K6722" t="s">
        <v>44</v>
      </c>
      <c r="L6722" t="s">
        <v>44</v>
      </c>
      <c r="M6722" s="54" t="s">
        <v>44</v>
      </c>
      <c r="N6722">
        <v>50</v>
      </c>
      <c r="O6722" t="s">
        <v>44</v>
      </c>
      <c r="P6722">
        <v>14.142135623731001</v>
      </c>
    </row>
    <row r="6723" spans="1:16" x14ac:dyDescent="0.25">
      <c r="A6723" s="20" t="s">
        <v>17448</v>
      </c>
      <c r="B6723">
        <v>5</v>
      </c>
      <c r="C6723" t="s">
        <v>73</v>
      </c>
      <c r="D6723" t="s">
        <v>90</v>
      </c>
      <c r="E6723" t="s">
        <v>82</v>
      </c>
      <c r="F6723" t="s">
        <v>38</v>
      </c>
      <c r="G6723">
        <v>3</v>
      </c>
      <c r="H6723">
        <v>3</v>
      </c>
      <c r="I6723">
        <v>2014</v>
      </c>
      <c r="J6723" t="s">
        <v>61</v>
      </c>
      <c r="K6723" t="s">
        <v>44</v>
      </c>
      <c r="L6723" t="s">
        <v>44</v>
      </c>
      <c r="M6723" s="54" t="s">
        <v>44</v>
      </c>
      <c r="N6723">
        <v>88</v>
      </c>
      <c r="O6723" t="s">
        <v>44</v>
      </c>
      <c r="P6723">
        <v>10.6600358177805</v>
      </c>
    </row>
    <row r="6724" spans="1:16" x14ac:dyDescent="0.25">
      <c r="A6724" s="20" t="s">
        <v>17449</v>
      </c>
      <c r="B6724">
        <v>5</v>
      </c>
      <c r="C6724" t="s">
        <v>73</v>
      </c>
      <c r="D6724" t="s">
        <v>90</v>
      </c>
      <c r="E6724" t="s">
        <v>82</v>
      </c>
      <c r="F6724" t="s">
        <v>38</v>
      </c>
      <c r="G6724">
        <v>4</v>
      </c>
      <c r="H6724">
        <v>3</v>
      </c>
      <c r="I6724">
        <v>2014</v>
      </c>
      <c r="J6724" t="s">
        <v>61</v>
      </c>
      <c r="K6724" t="s">
        <v>44</v>
      </c>
      <c r="L6724" t="s">
        <v>44</v>
      </c>
      <c r="M6724" s="54" t="s">
        <v>44</v>
      </c>
      <c r="N6724">
        <v>231</v>
      </c>
      <c r="O6724" t="s">
        <v>44</v>
      </c>
      <c r="P6724">
        <v>6.5795169495976902</v>
      </c>
    </row>
    <row r="6725" spans="1:16" x14ac:dyDescent="0.25">
      <c r="A6725" s="20" t="s">
        <v>17450</v>
      </c>
      <c r="B6725">
        <v>5</v>
      </c>
      <c r="C6725" t="s">
        <v>73</v>
      </c>
      <c r="D6725" t="s">
        <v>90</v>
      </c>
      <c r="E6725" t="s">
        <v>82</v>
      </c>
      <c r="F6725" t="s">
        <v>38</v>
      </c>
      <c r="G6725">
        <v>5</v>
      </c>
      <c r="H6725">
        <v>3</v>
      </c>
      <c r="I6725">
        <v>2014</v>
      </c>
      <c r="J6725" t="s">
        <v>61</v>
      </c>
      <c r="K6725" t="s">
        <v>44</v>
      </c>
      <c r="L6725" t="s">
        <v>44</v>
      </c>
      <c r="M6725" s="54" t="s">
        <v>44</v>
      </c>
      <c r="N6725">
        <v>57</v>
      </c>
      <c r="O6725" t="s">
        <v>44</v>
      </c>
      <c r="P6725">
        <v>13.245323570650401</v>
      </c>
    </row>
    <row r="6726" spans="1:16" x14ac:dyDescent="0.25">
      <c r="A6726" s="20" t="s">
        <v>17451</v>
      </c>
      <c r="B6726">
        <v>5</v>
      </c>
      <c r="C6726" t="s">
        <v>73</v>
      </c>
      <c r="D6726" t="s">
        <v>90</v>
      </c>
      <c r="E6726" t="s">
        <v>82</v>
      </c>
      <c r="F6726" t="s">
        <v>38</v>
      </c>
      <c r="G6726">
        <v>2</v>
      </c>
      <c r="H6726">
        <v>3</v>
      </c>
      <c r="I6726">
        <v>2014</v>
      </c>
      <c r="J6726" t="s">
        <v>62</v>
      </c>
      <c r="K6726" t="s">
        <v>44</v>
      </c>
      <c r="L6726" t="s">
        <v>44</v>
      </c>
      <c r="M6726" s="54" t="s">
        <v>44</v>
      </c>
      <c r="N6726">
        <v>91</v>
      </c>
      <c r="O6726" t="s">
        <v>44</v>
      </c>
      <c r="P6726">
        <v>10.4828483672192</v>
      </c>
    </row>
    <row r="6727" spans="1:16" x14ac:dyDescent="0.25">
      <c r="A6727" s="20" t="s">
        <v>17452</v>
      </c>
      <c r="B6727">
        <v>5</v>
      </c>
      <c r="C6727" t="s">
        <v>73</v>
      </c>
      <c r="D6727" t="s">
        <v>90</v>
      </c>
      <c r="E6727" t="s">
        <v>82</v>
      </c>
      <c r="F6727" t="s">
        <v>38</v>
      </c>
      <c r="G6727">
        <v>3</v>
      </c>
      <c r="H6727">
        <v>3</v>
      </c>
      <c r="I6727">
        <v>2014</v>
      </c>
      <c r="J6727" t="s">
        <v>62</v>
      </c>
      <c r="K6727" t="s">
        <v>44</v>
      </c>
      <c r="L6727" t="s">
        <v>44</v>
      </c>
      <c r="M6727" s="54" t="s">
        <v>44</v>
      </c>
      <c r="N6727">
        <v>149</v>
      </c>
      <c r="O6727" t="s">
        <v>44</v>
      </c>
      <c r="P6727">
        <v>8.1923192051904099</v>
      </c>
    </row>
    <row r="6728" spans="1:16" x14ac:dyDescent="0.25">
      <c r="A6728" s="20" t="s">
        <v>17453</v>
      </c>
      <c r="B6728">
        <v>5</v>
      </c>
      <c r="C6728" t="s">
        <v>73</v>
      </c>
      <c r="D6728" t="s">
        <v>90</v>
      </c>
      <c r="E6728" t="s">
        <v>82</v>
      </c>
      <c r="F6728" t="s">
        <v>38</v>
      </c>
      <c r="G6728">
        <v>4</v>
      </c>
      <c r="H6728">
        <v>3</v>
      </c>
      <c r="I6728">
        <v>2014</v>
      </c>
      <c r="J6728" t="s">
        <v>62</v>
      </c>
      <c r="K6728" t="s">
        <v>44</v>
      </c>
      <c r="L6728" t="s">
        <v>44</v>
      </c>
      <c r="M6728" s="54" t="s">
        <v>44</v>
      </c>
      <c r="N6728">
        <v>676</v>
      </c>
      <c r="O6728" t="s">
        <v>44</v>
      </c>
      <c r="P6728">
        <v>3.8461538461538498</v>
      </c>
    </row>
    <row r="6729" spans="1:16" x14ac:dyDescent="0.25">
      <c r="A6729" s="20" t="s">
        <v>17454</v>
      </c>
      <c r="B6729">
        <v>5</v>
      </c>
      <c r="C6729" t="s">
        <v>73</v>
      </c>
      <c r="D6729" t="s">
        <v>90</v>
      </c>
      <c r="E6729" t="s">
        <v>82</v>
      </c>
      <c r="F6729" t="s">
        <v>38</v>
      </c>
      <c r="G6729">
        <v>5</v>
      </c>
      <c r="H6729">
        <v>3</v>
      </c>
      <c r="I6729">
        <v>2014</v>
      </c>
      <c r="J6729" t="s">
        <v>62</v>
      </c>
      <c r="K6729" t="s">
        <v>44</v>
      </c>
      <c r="L6729" t="s">
        <v>44</v>
      </c>
      <c r="M6729" s="54" t="s">
        <v>44</v>
      </c>
      <c r="N6729">
        <v>1485</v>
      </c>
      <c r="O6729" t="s">
        <v>44</v>
      </c>
      <c r="P6729">
        <v>2.59499648053841</v>
      </c>
    </row>
    <row r="6730" spans="1:16" x14ac:dyDescent="0.25">
      <c r="A6730" s="20" t="s">
        <v>17455</v>
      </c>
      <c r="B6730">
        <v>5</v>
      </c>
      <c r="C6730" t="s">
        <v>73</v>
      </c>
      <c r="D6730" t="s">
        <v>90</v>
      </c>
      <c r="E6730" t="s">
        <v>82</v>
      </c>
      <c r="F6730" t="s">
        <v>38</v>
      </c>
      <c r="G6730">
        <v>2</v>
      </c>
      <c r="H6730">
        <v>3</v>
      </c>
      <c r="I6730">
        <v>2014</v>
      </c>
      <c r="J6730" t="s">
        <v>75</v>
      </c>
      <c r="K6730">
        <v>0.79800000000000004</v>
      </c>
      <c r="L6730">
        <v>-0.24</v>
      </c>
      <c r="M6730" s="54">
        <v>1.84</v>
      </c>
      <c r="N6730" t="s">
        <v>44</v>
      </c>
      <c r="O6730" t="s">
        <v>44</v>
      </c>
      <c r="P6730">
        <v>-99</v>
      </c>
    </row>
    <row r="6731" spans="1:16" x14ac:dyDescent="0.25">
      <c r="A6731" s="20" t="s">
        <v>17455</v>
      </c>
      <c r="B6731">
        <v>5</v>
      </c>
      <c r="C6731" t="s">
        <v>73</v>
      </c>
      <c r="D6731" t="s">
        <v>90</v>
      </c>
      <c r="E6731" t="s">
        <v>82</v>
      </c>
      <c r="F6731" t="s">
        <v>38</v>
      </c>
      <c r="G6731">
        <v>2</v>
      </c>
      <c r="H6731">
        <v>3</v>
      </c>
      <c r="I6731">
        <v>2014</v>
      </c>
      <c r="J6731" t="s">
        <v>75</v>
      </c>
      <c r="K6731">
        <v>2.827</v>
      </c>
      <c r="L6731">
        <v>1.57</v>
      </c>
      <c r="M6731" s="54">
        <v>4.09</v>
      </c>
      <c r="N6731" t="s">
        <v>44</v>
      </c>
      <c r="O6731" t="s">
        <v>44</v>
      </c>
      <c r="P6731">
        <v>-99</v>
      </c>
    </row>
    <row r="6732" spans="1:16" x14ac:dyDescent="0.25">
      <c r="A6732" s="20" t="s">
        <v>17455</v>
      </c>
      <c r="B6732">
        <v>5</v>
      </c>
      <c r="C6732" t="s">
        <v>73</v>
      </c>
      <c r="D6732" t="s">
        <v>90</v>
      </c>
      <c r="E6732" t="s">
        <v>82</v>
      </c>
      <c r="F6732" t="s">
        <v>38</v>
      </c>
      <c r="G6732">
        <v>2</v>
      </c>
      <c r="H6732">
        <v>3</v>
      </c>
      <c r="I6732">
        <v>2014</v>
      </c>
      <c r="J6732" t="s">
        <v>75</v>
      </c>
      <c r="K6732">
        <v>1.274</v>
      </c>
      <c r="L6732">
        <v>0.57999999999999996</v>
      </c>
      <c r="M6732" s="54">
        <v>1.97</v>
      </c>
      <c r="N6732" t="s">
        <v>44</v>
      </c>
      <c r="O6732" t="s">
        <v>44</v>
      </c>
      <c r="P6732">
        <v>-99</v>
      </c>
    </row>
    <row r="6733" spans="1:16" x14ac:dyDescent="0.25">
      <c r="A6733" s="20" t="s">
        <v>17455</v>
      </c>
      <c r="B6733">
        <v>5</v>
      </c>
      <c r="C6733" t="s">
        <v>73</v>
      </c>
      <c r="D6733" t="s">
        <v>90</v>
      </c>
      <c r="E6733" t="s">
        <v>82</v>
      </c>
      <c r="F6733" t="s">
        <v>38</v>
      </c>
      <c r="G6733">
        <v>2</v>
      </c>
      <c r="H6733">
        <v>3</v>
      </c>
      <c r="I6733">
        <v>2014</v>
      </c>
      <c r="J6733" t="s">
        <v>75</v>
      </c>
      <c r="K6733">
        <v>-3.181</v>
      </c>
      <c r="L6733">
        <v>-4.13</v>
      </c>
      <c r="M6733" s="54">
        <v>-2.2400000000000002</v>
      </c>
      <c r="N6733" t="s">
        <v>44</v>
      </c>
      <c r="O6733" t="s">
        <v>44</v>
      </c>
      <c r="P6733">
        <v>-99</v>
      </c>
    </row>
    <row r="6734" spans="1:16" x14ac:dyDescent="0.25">
      <c r="A6734" s="20" t="s">
        <v>17455</v>
      </c>
      <c r="B6734">
        <v>5</v>
      </c>
      <c r="C6734" t="s">
        <v>73</v>
      </c>
      <c r="D6734" t="s">
        <v>90</v>
      </c>
      <c r="E6734" t="s">
        <v>82</v>
      </c>
      <c r="F6734" t="s">
        <v>38</v>
      </c>
      <c r="G6734">
        <v>2</v>
      </c>
      <c r="H6734">
        <v>3</v>
      </c>
      <c r="I6734">
        <v>2014</v>
      </c>
      <c r="J6734" t="s">
        <v>75</v>
      </c>
      <c r="K6734">
        <v>2.8380000000000001</v>
      </c>
      <c r="L6734">
        <v>2.0099999999999998</v>
      </c>
      <c r="M6734" s="54">
        <v>3.67</v>
      </c>
      <c r="N6734" t="s">
        <v>44</v>
      </c>
      <c r="O6734" t="s">
        <v>44</v>
      </c>
      <c r="P6734">
        <v>-99</v>
      </c>
    </row>
    <row r="6735" spans="1:16" x14ac:dyDescent="0.25">
      <c r="A6735" s="20" t="s">
        <v>17455</v>
      </c>
      <c r="B6735">
        <v>5</v>
      </c>
      <c r="C6735" t="s">
        <v>73</v>
      </c>
      <c r="D6735" t="s">
        <v>90</v>
      </c>
      <c r="E6735" t="s">
        <v>82</v>
      </c>
      <c r="F6735" t="s">
        <v>38</v>
      </c>
      <c r="G6735">
        <v>2</v>
      </c>
      <c r="H6735">
        <v>3</v>
      </c>
      <c r="I6735">
        <v>2014</v>
      </c>
      <c r="J6735" t="s">
        <v>75</v>
      </c>
      <c r="K6735">
        <v>3.6560000000000001</v>
      </c>
      <c r="L6735">
        <v>2.31</v>
      </c>
      <c r="M6735" s="54">
        <v>5</v>
      </c>
      <c r="N6735" t="s">
        <v>44</v>
      </c>
      <c r="O6735" t="s">
        <v>44</v>
      </c>
      <c r="P6735">
        <v>-99</v>
      </c>
    </row>
    <row r="6736" spans="1:16" x14ac:dyDescent="0.25">
      <c r="A6736" s="20" t="s">
        <v>17455</v>
      </c>
      <c r="B6736">
        <v>5</v>
      </c>
      <c r="C6736" t="s">
        <v>73</v>
      </c>
      <c r="D6736" t="s">
        <v>90</v>
      </c>
      <c r="E6736" t="s">
        <v>82</v>
      </c>
      <c r="F6736" t="s">
        <v>38</v>
      </c>
      <c r="G6736">
        <v>2</v>
      </c>
      <c r="H6736">
        <v>3</v>
      </c>
      <c r="I6736">
        <v>2014</v>
      </c>
      <c r="J6736" t="s">
        <v>75</v>
      </c>
      <c r="K6736">
        <v>-3.113</v>
      </c>
      <c r="L6736">
        <v>-4.6100000000000003</v>
      </c>
      <c r="M6736" s="54">
        <v>-1.62</v>
      </c>
      <c r="N6736" t="s">
        <v>44</v>
      </c>
      <c r="O6736" t="s">
        <v>44</v>
      </c>
      <c r="P6736">
        <v>-99</v>
      </c>
    </row>
    <row r="6737" spans="1:16" x14ac:dyDescent="0.25">
      <c r="A6737" s="20" t="s">
        <v>17455</v>
      </c>
      <c r="B6737">
        <v>5</v>
      </c>
      <c r="C6737" t="s">
        <v>73</v>
      </c>
      <c r="D6737" t="s">
        <v>90</v>
      </c>
      <c r="E6737" t="s">
        <v>82</v>
      </c>
      <c r="F6737" t="s">
        <v>38</v>
      </c>
      <c r="G6737">
        <v>2</v>
      </c>
      <c r="H6737">
        <v>3</v>
      </c>
      <c r="I6737">
        <v>2014</v>
      </c>
      <c r="J6737" t="s">
        <v>75</v>
      </c>
      <c r="K6737">
        <v>6.048</v>
      </c>
      <c r="L6737">
        <v>4.91</v>
      </c>
      <c r="M6737" s="54">
        <v>7.18</v>
      </c>
      <c r="N6737" t="s">
        <v>44</v>
      </c>
      <c r="O6737" t="s">
        <v>44</v>
      </c>
      <c r="P6737">
        <v>-99</v>
      </c>
    </row>
    <row r="6738" spans="1:16" x14ac:dyDescent="0.25">
      <c r="A6738" s="20" t="s">
        <v>17455</v>
      </c>
      <c r="B6738">
        <v>5</v>
      </c>
      <c r="C6738" t="s">
        <v>73</v>
      </c>
      <c r="D6738" t="s">
        <v>90</v>
      </c>
      <c r="E6738" t="s">
        <v>82</v>
      </c>
      <c r="F6738" t="s">
        <v>38</v>
      </c>
      <c r="G6738">
        <v>2</v>
      </c>
      <c r="H6738">
        <v>3</v>
      </c>
      <c r="I6738">
        <v>2014</v>
      </c>
      <c r="J6738" t="s">
        <v>75</v>
      </c>
      <c r="K6738">
        <v>4.7560000000000002</v>
      </c>
      <c r="L6738">
        <v>3.52</v>
      </c>
      <c r="M6738" s="54">
        <v>5.99</v>
      </c>
      <c r="N6738" t="s">
        <v>44</v>
      </c>
      <c r="O6738" t="s">
        <v>44</v>
      </c>
      <c r="P6738">
        <v>-99</v>
      </c>
    </row>
    <row r="6739" spans="1:16" x14ac:dyDescent="0.25">
      <c r="A6739" s="20" t="s">
        <v>17455</v>
      </c>
      <c r="B6739">
        <v>5</v>
      </c>
      <c r="C6739" t="s">
        <v>73</v>
      </c>
      <c r="D6739" t="s">
        <v>90</v>
      </c>
      <c r="E6739" t="s">
        <v>82</v>
      </c>
      <c r="F6739" t="s">
        <v>38</v>
      </c>
      <c r="G6739">
        <v>2</v>
      </c>
      <c r="H6739">
        <v>3</v>
      </c>
      <c r="I6739">
        <v>2014</v>
      </c>
      <c r="J6739" t="s">
        <v>75</v>
      </c>
      <c r="K6739">
        <v>5.133</v>
      </c>
      <c r="L6739">
        <v>3.85</v>
      </c>
      <c r="M6739" s="54">
        <v>6.42</v>
      </c>
      <c r="N6739" t="s">
        <v>44</v>
      </c>
      <c r="O6739" t="s">
        <v>44</v>
      </c>
      <c r="P6739">
        <v>-99</v>
      </c>
    </row>
    <row r="6740" spans="1:16" x14ac:dyDescent="0.25">
      <c r="A6740" s="20" t="s">
        <v>17455</v>
      </c>
      <c r="B6740">
        <v>5</v>
      </c>
      <c r="C6740" t="s">
        <v>73</v>
      </c>
      <c r="D6740" t="s">
        <v>90</v>
      </c>
      <c r="E6740" t="s">
        <v>82</v>
      </c>
      <c r="F6740" t="s">
        <v>38</v>
      </c>
      <c r="G6740">
        <v>2</v>
      </c>
      <c r="H6740">
        <v>3</v>
      </c>
      <c r="I6740">
        <v>2014</v>
      </c>
      <c r="J6740" t="s">
        <v>75</v>
      </c>
      <c r="K6740" t="s">
        <v>44</v>
      </c>
      <c r="L6740" t="s">
        <v>44</v>
      </c>
      <c r="M6740" s="54" t="s">
        <v>44</v>
      </c>
      <c r="N6740" t="s">
        <v>44</v>
      </c>
      <c r="O6740" t="s">
        <v>44</v>
      </c>
      <c r="P6740">
        <v>-99</v>
      </c>
    </row>
    <row r="6741" spans="1:16" x14ac:dyDescent="0.25">
      <c r="A6741" s="20" t="s">
        <v>17455</v>
      </c>
      <c r="B6741">
        <v>5</v>
      </c>
      <c r="C6741" t="s">
        <v>73</v>
      </c>
      <c r="D6741" t="s">
        <v>90</v>
      </c>
      <c r="E6741" t="s">
        <v>82</v>
      </c>
      <c r="F6741" t="s">
        <v>38</v>
      </c>
      <c r="G6741">
        <v>2</v>
      </c>
      <c r="H6741">
        <v>3</v>
      </c>
      <c r="I6741">
        <v>2014</v>
      </c>
      <c r="J6741" t="s">
        <v>75</v>
      </c>
      <c r="K6741" t="s">
        <v>44</v>
      </c>
      <c r="L6741" t="s">
        <v>44</v>
      </c>
      <c r="M6741" s="54" t="s">
        <v>44</v>
      </c>
      <c r="N6741" t="s">
        <v>44</v>
      </c>
      <c r="O6741" t="s">
        <v>44</v>
      </c>
      <c r="P6741">
        <v>-99</v>
      </c>
    </row>
    <row r="6742" spans="1:16" x14ac:dyDescent="0.25">
      <c r="A6742" s="20" t="s">
        <v>17455</v>
      </c>
      <c r="B6742">
        <v>5</v>
      </c>
      <c r="C6742" t="s">
        <v>73</v>
      </c>
      <c r="D6742" t="s">
        <v>90</v>
      </c>
      <c r="E6742" t="s">
        <v>82</v>
      </c>
      <c r="F6742" t="s">
        <v>38</v>
      </c>
      <c r="G6742">
        <v>2</v>
      </c>
      <c r="H6742">
        <v>3</v>
      </c>
      <c r="I6742">
        <v>2014</v>
      </c>
      <c r="J6742" t="s">
        <v>75</v>
      </c>
      <c r="K6742">
        <v>0.44500000000000001</v>
      </c>
      <c r="L6742">
        <v>-0.55000000000000004</v>
      </c>
      <c r="M6742" s="54">
        <v>1.44</v>
      </c>
      <c r="N6742" t="s">
        <v>44</v>
      </c>
      <c r="O6742" t="s">
        <v>44</v>
      </c>
      <c r="P6742">
        <v>-99</v>
      </c>
    </row>
    <row r="6743" spans="1:16" x14ac:dyDescent="0.25">
      <c r="A6743" s="20" t="s">
        <v>17455</v>
      </c>
      <c r="B6743">
        <v>5</v>
      </c>
      <c r="C6743" t="s">
        <v>73</v>
      </c>
      <c r="D6743" t="s">
        <v>90</v>
      </c>
      <c r="E6743" t="s">
        <v>82</v>
      </c>
      <c r="F6743" t="s">
        <v>38</v>
      </c>
      <c r="G6743">
        <v>2</v>
      </c>
      <c r="H6743">
        <v>3</v>
      </c>
      <c r="I6743">
        <v>2014</v>
      </c>
      <c r="J6743" t="s">
        <v>75</v>
      </c>
      <c r="K6743">
        <v>6.2679999999999998</v>
      </c>
      <c r="L6743">
        <v>4.7699999999999996</v>
      </c>
      <c r="M6743" s="54">
        <v>7.77</v>
      </c>
      <c r="N6743" t="s">
        <v>44</v>
      </c>
      <c r="O6743" t="s">
        <v>44</v>
      </c>
      <c r="P6743">
        <v>-99</v>
      </c>
    </row>
    <row r="6744" spans="1:16" x14ac:dyDescent="0.25">
      <c r="A6744" s="20" t="s">
        <v>17455</v>
      </c>
      <c r="B6744">
        <v>5</v>
      </c>
      <c r="C6744" t="s">
        <v>73</v>
      </c>
      <c r="D6744" t="s">
        <v>90</v>
      </c>
      <c r="E6744" t="s">
        <v>82</v>
      </c>
      <c r="F6744" t="s">
        <v>38</v>
      </c>
      <c r="G6744">
        <v>2</v>
      </c>
      <c r="H6744">
        <v>3</v>
      </c>
      <c r="I6744">
        <v>2014</v>
      </c>
      <c r="J6744" t="s">
        <v>75</v>
      </c>
      <c r="K6744">
        <v>-1.119</v>
      </c>
      <c r="L6744">
        <v>-3.1</v>
      </c>
      <c r="M6744" s="54">
        <v>0.87</v>
      </c>
      <c r="N6744" t="s">
        <v>44</v>
      </c>
      <c r="O6744" t="s">
        <v>44</v>
      </c>
      <c r="P6744">
        <v>-99</v>
      </c>
    </row>
    <row r="6745" spans="1:16" x14ac:dyDescent="0.25">
      <c r="A6745" s="20" t="s">
        <v>17455</v>
      </c>
      <c r="B6745">
        <v>5</v>
      </c>
      <c r="C6745" t="s">
        <v>73</v>
      </c>
      <c r="D6745" t="s">
        <v>90</v>
      </c>
      <c r="E6745" t="s">
        <v>82</v>
      </c>
      <c r="F6745" t="s">
        <v>38</v>
      </c>
      <c r="G6745">
        <v>2</v>
      </c>
      <c r="H6745">
        <v>3</v>
      </c>
      <c r="I6745">
        <v>2014</v>
      </c>
      <c r="J6745" t="s">
        <v>75</v>
      </c>
      <c r="K6745">
        <v>0.90200000000000002</v>
      </c>
      <c r="L6745">
        <v>-0.04</v>
      </c>
      <c r="M6745" s="54">
        <v>1.84</v>
      </c>
      <c r="N6745" t="s">
        <v>44</v>
      </c>
      <c r="O6745" t="s">
        <v>44</v>
      </c>
      <c r="P6745">
        <v>-99</v>
      </c>
    </row>
    <row r="6746" spans="1:16" x14ac:dyDescent="0.25">
      <c r="A6746" s="20" t="s">
        <v>17455</v>
      </c>
      <c r="B6746">
        <v>5</v>
      </c>
      <c r="C6746" t="s">
        <v>73</v>
      </c>
      <c r="D6746" t="s">
        <v>90</v>
      </c>
      <c r="E6746" t="s">
        <v>82</v>
      </c>
      <c r="F6746" t="s">
        <v>38</v>
      </c>
      <c r="G6746">
        <v>2</v>
      </c>
      <c r="H6746">
        <v>3</v>
      </c>
      <c r="I6746">
        <v>2014</v>
      </c>
      <c r="J6746" t="s">
        <v>75</v>
      </c>
      <c r="K6746">
        <v>-1.296</v>
      </c>
      <c r="L6746">
        <v>-4.32</v>
      </c>
      <c r="M6746" s="54">
        <v>1.73</v>
      </c>
      <c r="N6746" t="s">
        <v>44</v>
      </c>
      <c r="O6746" t="s">
        <v>44</v>
      </c>
      <c r="P6746">
        <v>-99</v>
      </c>
    </row>
    <row r="6747" spans="1:16" x14ac:dyDescent="0.25">
      <c r="A6747" s="20" t="s">
        <v>17455</v>
      </c>
      <c r="B6747">
        <v>5</v>
      </c>
      <c r="C6747" t="s">
        <v>73</v>
      </c>
      <c r="D6747" t="s">
        <v>90</v>
      </c>
      <c r="E6747" t="s">
        <v>82</v>
      </c>
      <c r="F6747" t="s">
        <v>38</v>
      </c>
      <c r="G6747">
        <v>2</v>
      </c>
      <c r="H6747">
        <v>3</v>
      </c>
      <c r="I6747">
        <v>2014</v>
      </c>
      <c r="J6747" t="s">
        <v>75</v>
      </c>
      <c r="K6747">
        <v>-1.2350000000000001</v>
      </c>
      <c r="L6747">
        <v>-2.0699999999999998</v>
      </c>
      <c r="M6747" s="54">
        <v>-0.4</v>
      </c>
      <c r="N6747" t="s">
        <v>44</v>
      </c>
      <c r="O6747" t="s">
        <v>44</v>
      </c>
      <c r="P6747">
        <v>-99</v>
      </c>
    </row>
    <row r="6748" spans="1:16" x14ac:dyDescent="0.25">
      <c r="A6748" s="20" t="s">
        <v>17455</v>
      </c>
      <c r="B6748">
        <v>5</v>
      </c>
      <c r="C6748" t="s">
        <v>73</v>
      </c>
      <c r="D6748" t="s">
        <v>90</v>
      </c>
      <c r="E6748" t="s">
        <v>82</v>
      </c>
      <c r="F6748" t="s">
        <v>38</v>
      </c>
      <c r="G6748">
        <v>2</v>
      </c>
      <c r="H6748">
        <v>3</v>
      </c>
      <c r="I6748">
        <v>2014</v>
      </c>
      <c r="J6748" t="s">
        <v>75</v>
      </c>
      <c r="K6748" t="s">
        <v>44</v>
      </c>
      <c r="L6748" t="s">
        <v>44</v>
      </c>
      <c r="M6748" s="54" t="s">
        <v>44</v>
      </c>
      <c r="N6748" t="s">
        <v>44</v>
      </c>
      <c r="O6748" t="s">
        <v>44</v>
      </c>
      <c r="P6748">
        <v>-99</v>
      </c>
    </row>
    <row r="6749" spans="1:16" x14ac:dyDescent="0.25">
      <c r="A6749" s="20" t="s">
        <v>17455</v>
      </c>
      <c r="B6749">
        <v>5</v>
      </c>
      <c r="C6749" t="s">
        <v>73</v>
      </c>
      <c r="D6749" t="s">
        <v>90</v>
      </c>
      <c r="E6749" t="s">
        <v>82</v>
      </c>
      <c r="F6749" t="s">
        <v>38</v>
      </c>
      <c r="G6749">
        <v>2</v>
      </c>
      <c r="H6749">
        <v>3</v>
      </c>
      <c r="I6749">
        <v>2014</v>
      </c>
      <c r="J6749" t="s">
        <v>75</v>
      </c>
      <c r="K6749" t="s">
        <v>44</v>
      </c>
      <c r="L6749" t="s">
        <v>44</v>
      </c>
      <c r="M6749" s="54" t="s">
        <v>44</v>
      </c>
      <c r="N6749" t="s">
        <v>44</v>
      </c>
      <c r="O6749" t="s">
        <v>44</v>
      </c>
      <c r="P6749">
        <v>-99</v>
      </c>
    </row>
    <row r="6750" spans="1:16" x14ac:dyDescent="0.25">
      <c r="A6750" s="20" t="s">
        <v>17456</v>
      </c>
      <c r="B6750">
        <v>5</v>
      </c>
      <c r="C6750" t="s">
        <v>73</v>
      </c>
      <c r="D6750" t="s">
        <v>90</v>
      </c>
      <c r="E6750" t="s">
        <v>82</v>
      </c>
      <c r="F6750" t="s">
        <v>38</v>
      </c>
      <c r="G6750">
        <v>3</v>
      </c>
      <c r="H6750">
        <v>3</v>
      </c>
      <c r="I6750">
        <v>2014</v>
      </c>
      <c r="J6750" t="s">
        <v>75</v>
      </c>
      <c r="K6750">
        <v>1.853</v>
      </c>
      <c r="L6750">
        <v>0.82</v>
      </c>
      <c r="M6750" s="54">
        <v>2.89</v>
      </c>
      <c r="N6750" t="s">
        <v>44</v>
      </c>
      <c r="O6750" t="s">
        <v>44</v>
      </c>
      <c r="P6750">
        <v>-99</v>
      </c>
    </row>
    <row r="6751" spans="1:16" x14ac:dyDescent="0.25">
      <c r="A6751" s="20" t="s">
        <v>17456</v>
      </c>
      <c r="B6751">
        <v>5</v>
      </c>
      <c r="C6751" t="s">
        <v>73</v>
      </c>
      <c r="D6751" t="s">
        <v>90</v>
      </c>
      <c r="E6751" t="s">
        <v>82</v>
      </c>
      <c r="F6751" t="s">
        <v>38</v>
      </c>
      <c r="G6751">
        <v>3</v>
      </c>
      <c r="H6751">
        <v>3</v>
      </c>
      <c r="I6751">
        <v>2014</v>
      </c>
      <c r="J6751" t="s">
        <v>75</v>
      </c>
      <c r="K6751">
        <v>3.8820000000000001</v>
      </c>
      <c r="L6751">
        <v>2.63</v>
      </c>
      <c r="M6751" s="54">
        <v>5.14</v>
      </c>
      <c r="N6751" t="s">
        <v>44</v>
      </c>
      <c r="O6751" t="s">
        <v>44</v>
      </c>
      <c r="P6751">
        <v>-99</v>
      </c>
    </row>
    <row r="6752" spans="1:16" x14ac:dyDescent="0.25">
      <c r="A6752" s="20" t="s">
        <v>17456</v>
      </c>
      <c r="B6752">
        <v>5</v>
      </c>
      <c r="C6752" t="s">
        <v>73</v>
      </c>
      <c r="D6752" t="s">
        <v>90</v>
      </c>
      <c r="E6752" t="s">
        <v>82</v>
      </c>
      <c r="F6752" t="s">
        <v>38</v>
      </c>
      <c r="G6752">
        <v>3</v>
      </c>
      <c r="H6752">
        <v>3</v>
      </c>
      <c r="I6752">
        <v>2014</v>
      </c>
      <c r="J6752" t="s">
        <v>75</v>
      </c>
      <c r="K6752">
        <v>2.3290000000000002</v>
      </c>
      <c r="L6752">
        <v>1.64</v>
      </c>
      <c r="M6752" s="54">
        <v>3.01</v>
      </c>
      <c r="N6752" t="s">
        <v>44</v>
      </c>
      <c r="O6752" t="s">
        <v>44</v>
      </c>
      <c r="P6752">
        <v>-99</v>
      </c>
    </row>
    <row r="6753" spans="1:16" x14ac:dyDescent="0.25">
      <c r="A6753" s="20" t="s">
        <v>17456</v>
      </c>
      <c r="B6753">
        <v>5</v>
      </c>
      <c r="C6753" t="s">
        <v>73</v>
      </c>
      <c r="D6753" t="s">
        <v>90</v>
      </c>
      <c r="E6753" t="s">
        <v>82</v>
      </c>
      <c r="F6753" t="s">
        <v>38</v>
      </c>
      <c r="G6753">
        <v>3</v>
      </c>
      <c r="H6753">
        <v>3</v>
      </c>
      <c r="I6753">
        <v>2014</v>
      </c>
      <c r="J6753" t="s">
        <v>75</v>
      </c>
      <c r="K6753">
        <v>-2.1259999999999999</v>
      </c>
      <c r="L6753">
        <v>-3.06</v>
      </c>
      <c r="M6753" s="54">
        <v>-1.19</v>
      </c>
      <c r="N6753" t="s">
        <v>44</v>
      </c>
      <c r="O6753" t="s">
        <v>44</v>
      </c>
      <c r="P6753">
        <v>-99</v>
      </c>
    </row>
    <row r="6754" spans="1:16" x14ac:dyDescent="0.25">
      <c r="A6754" s="20" t="s">
        <v>17456</v>
      </c>
      <c r="B6754">
        <v>5</v>
      </c>
      <c r="C6754" t="s">
        <v>73</v>
      </c>
      <c r="D6754" t="s">
        <v>90</v>
      </c>
      <c r="E6754" t="s">
        <v>82</v>
      </c>
      <c r="F6754" t="s">
        <v>38</v>
      </c>
      <c r="G6754">
        <v>3</v>
      </c>
      <c r="H6754">
        <v>3</v>
      </c>
      <c r="I6754">
        <v>2014</v>
      </c>
      <c r="J6754" t="s">
        <v>75</v>
      </c>
      <c r="K6754">
        <v>3.8929999999999998</v>
      </c>
      <c r="L6754">
        <v>3.07</v>
      </c>
      <c r="M6754" s="54">
        <v>4.71</v>
      </c>
      <c r="N6754" t="s">
        <v>44</v>
      </c>
      <c r="O6754" t="s">
        <v>44</v>
      </c>
      <c r="P6754">
        <v>-99</v>
      </c>
    </row>
    <row r="6755" spans="1:16" x14ac:dyDescent="0.25">
      <c r="A6755" s="20" t="s">
        <v>17456</v>
      </c>
      <c r="B6755">
        <v>5</v>
      </c>
      <c r="C6755" t="s">
        <v>73</v>
      </c>
      <c r="D6755" t="s">
        <v>90</v>
      </c>
      <c r="E6755" t="s">
        <v>82</v>
      </c>
      <c r="F6755" t="s">
        <v>38</v>
      </c>
      <c r="G6755">
        <v>3</v>
      </c>
      <c r="H6755">
        <v>3</v>
      </c>
      <c r="I6755">
        <v>2014</v>
      </c>
      <c r="J6755" t="s">
        <v>75</v>
      </c>
      <c r="K6755">
        <v>4.7110000000000003</v>
      </c>
      <c r="L6755">
        <v>3.37</v>
      </c>
      <c r="M6755" s="54">
        <v>6.05</v>
      </c>
      <c r="N6755" t="s">
        <v>44</v>
      </c>
      <c r="O6755" t="s">
        <v>44</v>
      </c>
      <c r="P6755">
        <v>-99</v>
      </c>
    </row>
    <row r="6756" spans="1:16" x14ac:dyDescent="0.25">
      <c r="A6756" s="20" t="s">
        <v>17456</v>
      </c>
      <c r="B6756">
        <v>5</v>
      </c>
      <c r="C6756" t="s">
        <v>73</v>
      </c>
      <c r="D6756" t="s">
        <v>90</v>
      </c>
      <c r="E6756" t="s">
        <v>82</v>
      </c>
      <c r="F6756" t="s">
        <v>38</v>
      </c>
      <c r="G6756">
        <v>3</v>
      </c>
      <c r="H6756">
        <v>3</v>
      </c>
      <c r="I6756">
        <v>2014</v>
      </c>
      <c r="J6756" t="s">
        <v>75</v>
      </c>
      <c r="K6756">
        <v>-2.0579999999999998</v>
      </c>
      <c r="L6756">
        <v>-3.55</v>
      </c>
      <c r="M6756" s="54">
        <v>-0.56999999999999995</v>
      </c>
      <c r="N6756" t="s">
        <v>44</v>
      </c>
      <c r="O6756" t="s">
        <v>44</v>
      </c>
      <c r="P6756">
        <v>-99</v>
      </c>
    </row>
    <row r="6757" spans="1:16" x14ac:dyDescent="0.25">
      <c r="A6757" s="20" t="s">
        <v>17456</v>
      </c>
      <c r="B6757">
        <v>5</v>
      </c>
      <c r="C6757" t="s">
        <v>73</v>
      </c>
      <c r="D6757" t="s">
        <v>90</v>
      </c>
      <c r="E6757" t="s">
        <v>82</v>
      </c>
      <c r="F6757" t="s">
        <v>38</v>
      </c>
      <c r="G6757">
        <v>3</v>
      </c>
      <c r="H6757">
        <v>3</v>
      </c>
      <c r="I6757">
        <v>2014</v>
      </c>
      <c r="J6757" t="s">
        <v>75</v>
      </c>
      <c r="K6757">
        <v>7.1029999999999998</v>
      </c>
      <c r="L6757">
        <v>5.97</v>
      </c>
      <c r="M6757" s="54">
        <v>8.23</v>
      </c>
      <c r="N6757" t="s">
        <v>44</v>
      </c>
      <c r="O6757" t="s">
        <v>44</v>
      </c>
      <c r="P6757">
        <v>-99</v>
      </c>
    </row>
    <row r="6758" spans="1:16" x14ac:dyDescent="0.25">
      <c r="A6758" s="20" t="s">
        <v>17456</v>
      </c>
      <c r="B6758">
        <v>5</v>
      </c>
      <c r="C6758" t="s">
        <v>73</v>
      </c>
      <c r="D6758" t="s">
        <v>90</v>
      </c>
      <c r="E6758" t="s">
        <v>82</v>
      </c>
      <c r="F6758" t="s">
        <v>38</v>
      </c>
      <c r="G6758">
        <v>3</v>
      </c>
      <c r="H6758">
        <v>3</v>
      </c>
      <c r="I6758">
        <v>2014</v>
      </c>
      <c r="J6758" t="s">
        <v>75</v>
      </c>
      <c r="K6758">
        <v>5.8109999999999999</v>
      </c>
      <c r="L6758">
        <v>4.58</v>
      </c>
      <c r="M6758" s="54">
        <v>7.04</v>
      </c>
      <c r="N6758" t="s">
        <v>44</v>
      </c>
      <c r="O6758" t="s">
        <v>44</v>
      </c>
      <c r="P6758">
        <v>-99</v>
      </c>
    </row>
    <row r="6759" spans="1:16" x14ac:dyDescent="0.25">
      <c r="A6759" s="20" t="s">
        <v>17456</v>
      </c>
      <c r="B6759">
        <v>5</v>
      </c>
      <c r="C6759" t="s">
        <v>73</v>
      </c>
      <c r="D6759" t="s">
        <v>90</v>
      </c>
      <c r="E6759" t="s">
        <v>82</v>
      </c>
      <c r="F6759" t="s">
        <v>38</v>
      </c>
      <c r="G6759">
        <v>3</v>
      </c>
      <c r="H6759">
        <v>3</v>
      </c>
      <c r="I6759">
        <v>2014</v>
      </c>
      <c r="J6759" t="s">
        <v>75</v>
      </c>
      <c r="K6759">
        <v>6.1890000000000001</v>
      </c>
      <c r="L6759">
        <v>4.91</v>
      </c>
      <c r="M6759" s="54">
        <v>7.47</v>
      </c>
      <c r="N6759" t="s">
        <v>44</v>
      </c>
      <c r="O6759" t="s">
        <v>44</v>
      </c>
      <c r="P6759">
        <v>-99</v>
      </c>
    </row>
    <row r="6760" spans="1:16" x14ac:dyDescent="0.25">
      <c r="A6760" s="20" t="s">
        <v>17456</v>
      </c>
      <c r="B6760">
        <v>5</v>
      </c>
      <c r="C6760" t="s">
        <v>73</v>
      </c>
      <c r="D6760" t="s">
        <v>90</v>
      </c>
      <c r="E6760" t="s">
        <v>82</v>
      </c>
      <c r="F6760" t="s">
        <v>38</v>
      </c>
      <c r="G6760">
        <v>3</v>
      </c>
      <c r="H6760">
        <v>3</v>
      </c>
      <c r="I6760">
        <v>2014</v>
      </c>
      <c r="J6760" t="s">
        <v>75</v>
      </c>
      <c r="K6760" t="s">
        <v>44</v>
      </c>
      <c r="L6760" t="s">
        <v>44</v>
      </c>
      <c r="M6760" s="54" t="s">
        <v>44</v>
      </c>
      <c r="N6760" t="s">
        <v>44</v>
      </c>
      <c r="O6760" t="s">
        <v>44</v>
      </c>
      <c r="P6760">
        <v>-99</v>
      </c>
    </row>
    <row r="6761" spans="1:16" x14ac:dyDescent="0.25">
      <c r="A6761" s="20" t="s">
        <v>17456</v>
      </c>
      <c r="B6761">
        <v>5</v>
      </c>
      <c r="C6761" t="s">
        <v>73</v>
      </c>
      <c r="D6761" t="s">
        <v>90</v>
      </c>
      <c r="E6761" t="s">
        <v>82</v>
      </c>
      <c r="F6761" t="s">
        <v>38</v>
      </c>
      <c r="G6761">
        <v>3</v>
      </c>
      <c r="H6761">
        <v>3</v>
      </c>
      <c r="I6761">
        <v>2014</v>
      </c>
      <c r="J6761" t="s">
        <v>75</v>
      </c>
      <c r="K6761" t="s">
        <v>44</v>
      </c>
      <c r="L6761" t="s">
        <v>44</v>
      </c>
      <c r="M6761" s="54" t="s">
        <v>44</v>
      </c>
      <c r="N6761" t="s">
        <v>44</v>
      </c>
      <c r="O6761" t="s">
        <v>44</v>
      </c>
      <c r="P6761">
        <v>-99</v>
      </c>
    </row>
    <row r="6762" spans="1:16" x14ac:dyDescent="0.25">
      <c r="A6762" s="20" t="s">
        <v>17456</v>
      </c>
      <c r="B6762">
        <v>5</v>
      </c>
      <c r="C6762" t="s">
        <v>73</v>
      </c>
      <c r="D6762" t="s">
        <v>90</v>
      </c>
      <c r="E6762" t="s">
        <v>82</v>
      </c>
      <c r="F6762" t="s">
        <v>38</v>
      </c>
      <c r="G6762">
        <v>3</v>
      </c>
      <c r="H6762">
        <v>3</v>
      </c>
      <c r="I6762">
        <v>2014</v>
      </c>
      <c r="J6762" t="s">
        <v>75</v>
      </c>
      <c r="K6762">
        <v>1.5009999999999999</v>
      </c>
      <c r="L6762">
        <v>0.51</v>
      </c>
      <c r="M6762" s="54">
        <v>2.4900000000000002</v>
      </c>
      <c r="N6762" t="s">
        <v>44</v>
      </c>
      <c r="O6762" t="s">
        <v>44</v>
      </c>
      <c r="P6762">
        <v>-99</v>
      </c>
    </row>
    <row r="6763" spans="1:16" x14ac:dyDescent="0.25">
      <c r="A6763" s="20" t="s">
        <v>17456</v>
      </c>
      <c r="B6763">
        <v>5</v>
      </c>
      <c r="C6763" t="s">
        <v>73</v>
      </c>
      <c r="D6763" t="s">
        <v>90</v>
      </c>
      <c r="E6763" t="s">
        <v>82</v>
      </c>
      <c r="F6763" t="s">
        <v>38</v>
      </c>
      <c r="G6763">
        <v>3</v>
      </c>
      <c r="H6763">
        <v>3</v>
      </c>
      <c r="I6763">
        <v>2014</v>
      </c>
      <c r="J6763" t="s">
        <v>75</v>
      </c>
      <c r="K6763">
        <v>7.3239999999999998</v>
      </c>
      <c r="L6763">
        <v>5.83</v>
      </c>
      <c r="M6763" s="54">
        <v>8.82</v>
      </c>
      <c r="N6763" t="s">
        <v>44</v>
      </c>
      <c r="O6763" t="s">
        <v>44</v>
      </c>
      <c r="P6763">
        <v>-99</v>
      </c>
    </row>
    <row r="6764" spans="1:16" x14ac:dyDescent="0.25">
      <c r="A6764" s="20" t="s">
        <v>17456</v>
      </c>
      <c r="B6764">
        <v>5</v>
      </c>
      <c r="C6764" t="s">
        <v>73</v>
      </c>
      <c r="D6764" t="s">
        <v>90</v>
      </c>
      <c r="E6764" t="s">
        <v>82</v>
      </c>
      <c r="F6764" t="s">
        <v>38</v>
      </c>
      <c r="G6764">
        <v>3</v>
      </c>
      <c r="H6764">
        <v>3</v>
      </c>
      <c r="I6764">
        <v>2014</v>
      </c>
      <c r="J6764" t="s">
        <v>75</v>
      </c>
      <c r="K6764">
        <v>-6.4000000000000001E-2</v>
      </c>
      <c r="L6764">
        <v>-2.04</v>
      </c>
      <c r="M6764" s="54">
        <v>1.92</v>
      </c>
      <c r="N6764" t="s">
        <v>44</v>
      </c>
      <c r="O6764" t="s">
        <v>44</v>
      </c>
      <c r="P6764">
        <v>-99</v>
      </c>
    </row>
    <row r="6765" spans="1:16" x14ac:dyDescent="0.25">
      <c r="A6765" s="20" t="s">
        <v>17456</v>
      </c>
      <c r="B6765">
        <v>5</v>
      </c>
      <c r="C6765" t="s">
        <v>73</v>
      </c>
      <c r="D6765" t="s">
        <v>90</v>
      </c>
      <c r="E6765" t="s">
        <v>82</v>
      </c>
      <c r="F6765" t="s">
        <v>38</v>
      </c>
      <c r="G6765">
        <v>3</v>
      </c>
      <c r="H6765">
        <v>3</v>
      </c>
      <c r="I6765">
        <v>2014</v>
      </c>
      <c r="J6765" t="s">
        <v>75</v>
      </c>
      <c r="K6765">
        <v>1.958</v>
      </c>
      <c r="L6765">
        <v>1.03</v>
      </c>
      <c r="M6765" s="54">
        <v>2.89</v>
      </c>
      <c r="N6765" t="s">
        <v>44</v>
      </c>
      <c r="O6765" t="s">
        <v>44</v>
      </c>
      <c r="P6765">
        <v>-99</v>
      </c>
    </row>
    <row r="6766" spans="1:16" x14ac:dyDescent="0.25">
      <c r="A6766" s="20" t="s">
        <v>17456</v>
      </c>
      <c r="B6766">
        <v>5</v>
      </c>
      <c r="C6766" t="s">
        <v>73</v>
      </c>
      <c r="D6766" t="s">
        <v>90</v>
      </c>
      <c r="E6766" t="s">
        <v>82</v>
      </c>
      <c r="F6766" t="s">
        <v>38</v>
      </c>
      <c r="G6766">
        <v>3</v>
      </c>
      <c r="H6766">
        <v>3</v>
      </c>
      <c r="I6766">
        <v>2014</v>
      </c>
      <c r="J6766" t="s">
        <v>75</v>
      </c>
      <c r="K6766">
        <v>-0.24</v>
      </c>
      <c r="L6766">
        <v>-3.27</v>
      </c>
      <c r="M6766" s="54">
        <v>2.79</v>
      </c>
      <c r="N6766" t="s">
        <v>44</v>
      </c>
      <c r="O6766" t="s">
        <v>44</v>
      </c>
      <c r="P6766">
        <v>-99</v>
      </c>
    </row>
    <row r="6767" spans="1:16" x14ac:dyDescent="0.25">
      <c r="A6767" s="20" t="s">
        <v>17456</v>
      </c>
      <c r="B6767">
        <v>5</v>
      </c>
      <c r="C6767" t="s">
        <v>73</v>
      </c>
      <c r="D6767" t="s">
        <v>90</v>
      </c>
      <c r="E6767" t="s">
        <v>82</v>
      </c>
      <c r="F6767" t="s">
        <v>38</v>
      </c>
      <c r="G6767">
        <v>3</v>
      </c>
      <c r="H6767">
        <v>3</v>
      </c>
      <c r="I6767">
        <v>2014</v>
      </c>
      <c r="J6767" t="s">
        <v>75</v>
      </c>
      <c r="K6767">
        <v>-0.17899999999999999</v>
      </c>
      <c r="L6767">
        <v>-1</v>
      </c>
      <c r="M6767" s="54">
        <v>0.64</v>
      </c>
      <c r="N6767" t="s">
        <v>44</v>
      </c>
      <c r="O6767" t="s">
        <v>44</v>
      </c>
      <c r="P6767">
        <v>-99</v>
      </c>
    </row>
    <row r="6768" spans="1:16" x14ac:dyDescent="0.25">
      <c r="A6768" s="20" t="s">
        <v>17456</v>
      </c>
      <c r="B6768">
        <v>5</v>
      </c>
      <c r="C6768" t="s">
        <v>73</v>
      </c>
      <c r="D6768" t="s">
        <v>90</v>
      </c>
      <c r="E6768" t="s">
        <v>82</v>
      </c>
      <c r="F6768" t="s">
        <v>38</v>
      </c>
      <c r="G6768">
        <v>3</v>
      </c>
      <c r="H6768">
        <v>3</v>
      </c>
      <c r="I6768">
        <v>2014</v>
      </c>
      <c r="J6768" t="s">
        <v>75</v>
      </c>
      <c r="K6768" t="s">
        <v>44</v>
      </c>
      <c r="L6768" t="s">
        <v>44</v>
      </c>
      <c r="M6768" s="54" t="s">
        <v>44</v>
      </c>
      <c r="N6768" t="s">
        <v>44</v>
      </c>
      <c r="O6768" t="s">
        <v>44</v>
      </c>
      <c r="P6768">
        <v>-99</v>
      </c>
    </row>
    <row r="6769" spans="1:16" x14ac:dyDescent="0.25">
      <c r="A6769" s="20" t="s">
        <v>17456</v>
      </c>
      <c r="B6769">
        <v>5</v>
      </c>
      <c r="C6769" t="s">
        <v>73</v>
      </c>
      <c r="D6769" t="s">
        <v>90</v>
      </c>
      <c r="E6769" t="s">
        <v>82</v>
      </c>
      <c r="F6769" t="s">
        <v>38</v>
      </c>
      <c r="G6769">
        <v>3</v>
      </c>
      <c r="H6769">
        <v>3</v>
      </c>
      <c r="I6769">
        <v>2014</v>
      </c>
      <c r="J6769" t="s">
        <v>75</v>
      </c>
      <c r="K6769" t="s">
        <v>44</v>
      </c>
      <c r="L6769" t="s">
        <v>44</v>
      </c>
      <c r="M6769" s="54" t="s">
        <v>44</v>
      </c>
      <c r="N6769" t="s">
        <v>44</v>
      </c>
      <c r="O6769" t="s">
        <v>44</v>
      </c>
      <c r="P6769">
        <v>-99</v>
      </c>
    </row>
    <row r="6770" spans="1:16" x14ac:dyDescent="0.25">
      <c r="A6770" s="20" t="s">
        <v>17457</v>
      </c>
      <c r="B6770">
        <v>5</v>
      </c>
      <c r="C6770" t="s">
        <v>73</v>
      </c>
      <c r="D6770" t="s">
        <v>90</v>
      </c>
      <c r="E6770" t="s">
        <v>82</v>
      </c>
      <c r="F6770" t="s">
        <v>38</v>
      </c>
      <c r="G6770">
        <v>4</v>
      </c>
      <c r="H6770">
        <v>3</v>
      </c>
      <c r="I6770">
        <v>2014</v>
      </c>
      <c r="J6770" t="s">
        <v>75</v>
      </c>
      <c r="K6770">
        <v>4.0460000000000003</v>
      </c>
      <c r="L6770">
        <v>3.02</v>
      </c>
      <c r="M6770" s="54">
        <v>5.07</v>
      </c>
      <c r="N6770" t="s">
        <v>44</v>
      </c>
      <c r="O6770" t="s">
        <v>44</v>
      </c>
      <c r="P6770">
        <v>-99</v>
      </c>
    </row>
    <row r="6771" spans="1:16" x14ac:dyDescent="0.25">
      <c r="A6771" s="20" t="s">
        <v>17457</v>
      </c>
      <c r="B6771">
        <v>5</v>
      </c>
      <c r="C6771" t="s">
        <v>73</v>
      </c>
      <c r="D6771" t="s">
        <v>90</v>
      </c>
      <c r="E6771" t="s">
        <v>82</v>
      </c>
      <c r="F6771" t="s">
        <v>38</v>
      </c>
      <c r="G6771">
        <v>4</v>
      </c>
      <c r="H6771">
        <v>3</v>
      </c>
      <c r="I6771">
        <v>2014</v>
      </c>
      <c r="J6771" t="s">
        <v>75</v>
      </c>
      <c r="K6771">
        <v>6.0759999999999996</v>
      </c>
      <c r="L6771">
        <v>4.83</v>
      </c>
      <c r="M6771" s="54">
        <v>7.33</v>
      </c>
      <c r="N6771" t="s">
        <v>44</v>
      </c>
      <c r="O6771" t="s">
        <v>44</v>
      </c>
      <c r="P6771">
        <v>-99</v>
      </c>
    </row>
    <row r="6772" spans="1:16" x14ac:dyDescent="0.25">
      <c r="A6772" s="20" t="s">
        <v>17457</v>
      </c>
      <c r="B6772">
        <v>5</v>
      </c>
      <c r="C6772" t="s">
        <v>73</v>
      </c>
      <c r="D6772" t="s">
        <v>90</v>
      </c>
      <c r="E6772" t="s">
        <v>82</v>
      </c>
      <c r="F6772" t="s">
        <v>38</v>
      </c>
      <c r="G6772">
        <v>4</v>
      </c>
      <c r="H6772">
        <v>3</v>
      </c>
      <c r="I6772">
        <v>2014</v>
      </c>
      <c r="J6772" t="s">
        <v>75</v>
      </c>
      <c r="K6772">
        <v>4.5229999999999997</v>
      </c>
      <c r="L6772">
        <v>3.84</v>
      </c>
      <c r="M6772" s="54">
        <v>5.2</v>
      </c>
      <c r="N6772" t="s">
        <v>44</v>
      </c>
      <c r="O6772" t="s">
        <v>44</v>
      </c>
      <c r="P6772">
        <v>-99</v>
      </c>
    </row>
    <row r="6773" spans="1:16" x14ac:dyDescent="0.25">
      <c r="A6773" s="20" t="s">
        <v>17457</v>
      </c>
      <c r="B6773">
        <v>5</v>
      </c>
      <c r="C6773" t="s">
        <v>73</v>
      </c>
      <c r="D6773" t="s">
        <v>90</v>
      </c>
      <c r="E6773" t="s">
        <v>82</v>
      </c>
      <c r="F6773" t="s">
        <v>38</v>
      </c>
      <c r="G6773">
        <v>4</v>
      </c>
      <c r="H6773">
        <v>3</v>
      </c>
      <c r="I6773">
        <v>2014</v>
      </c>
      <c r="J6773" t="s">
        <v>75</v>
      </c>
      <c r="K6773">
        <v>6.7000000000000004E-2</v>
      </c>
      <c r="L6773">
        <v>-0.87</v>
      </c>
      <c r="M6773" s="54">
        <v>1</v>
      </c>
      <c r="N6773" t="s">
        <v>44</v>
      </c>
      <c r="O6773" t="s">
        <v>44</v>
      </c>
      <c r="P6773">
        <v>-99</v>
      </c>
    </row>
    <row r="6774" spans="1:16" x14ac:dyDescent="0.25">
      <c r="A6774" s="20" t="s">
        <v>17457</v>
      </c>
      <c r="B6774">
        <v>5</v>
      </c>
      <c r="C6774" t="s">
        <v>73</v>
      </c>
      <c r="D6774" t="s">
        <v>90</v>
      </c>
      <c r="E6774" t="s">
        <v>82</v>
      </c>
      <c r="F6774" t="s">
        <v>38</v>
      </c>
      <c r="G6774">
        <v>4</v>
      </c>
      <c r="H6774">
        <v>3</v>
      </c>
      <c r="I6774">
        <v>2014</v>
      </c>
      <c r="J6774" t="s">
        <v>75</v>
      </c>
      <c r="K6774">
        <v>6.0860000000000003</v>
      </c>
      <c r="L6774">
        <v>5.27</v>
      </c>
      <c r="M6774" s="54">
        <v>6.9</v>
      </c>
      <c r="N6774" t="s">
        <v>44</v>
      </c>
      <c r="O6774" t="s">
        <v>44</v>
      </c>
      <c r="P6774">
        <v>-99</v>
      </c>
    </row>
    <row r="6775" spans="1:16" x14ac:dyDescent="0.25">
      <c r="A6775" s="20" t="s">
        <v>17457</v>
      </c>
      <c r="B6775">
        <v>5</v>
      </c>
      <c r="C6775" t="s">
        <v>73</v>
      </c>
      <c r="D6775" t="s">
        <v>90</v>
      </c>
      <c r="E6775" t="s">
        <v>82</v>
      </c>
      <c r="F6775" t="s">
        <v>38</v>
      </c>
      <c r="G6775">
        <v>4</v>
      </c>
      <c r="H6775">
        <v>3</v>
      </c>
      <c r="I6775">
        <v>2014</v>
      </c>
      <c r="J6775" t="s">
        <v>75</v>
      </c>
      <c r="K6775">
        <v>6.9039999999999999</v>
      </c>
      <c r="L6775">
        <v>5.57</v>
      </c>
      <c r="M6775" s="54">
        <v>8.24</v>
      </c>
      <c r="N6775" t="s">
        <v>44</v>
      </c>
      <c r="O6775" t="s">
        <v>44</v>
      </c>
      <c r="P6775">
        <v>-99</v>
      </c>
    </row>
    <row r="6776" spans="1:16" x14ac:dyDescent="0.25">
      <c r="A6776" s="20" t="s">
        <v>17457</v>
      </c>
      <c r="B6776">
        <v>5</v>
      </c>
      <c r="C6776" t="s">
        <v>73</v>
      </c>
      <c r="D6776" t="s">
        <v>90</v>
      </c>
      <c r="E6776" t="s">
        <v>82</v>
      </c>
      <c r="F6776" t="s">
        <v>38</v>
      </c>
      <c r="G6776">
        <v>4</v>
      </c>
      <c r="H6776">
        <v>3</v>
      </c>
      <c r="I6776">
        <v>2014</v>
      </c>
      <c r="J6776" t="s">
        <v>75</v>
      </c>
      <c r="K6776">
        <v>0.13500000000000001</v>
      </c>
      <c r="L6776">
        <v>-1.35</v>
      </c>
      <c r="M6776" s="54">
        <v>1.62</v>
      </c>
      <c r="N6776" t="s">
        <v>44</v>
      </c>
      <c r="O6776" t="s">
        <v>44</v>
      </c>
      <c r="P6776">
        <v>-99</v>
      </c>
    </row>
    <row r="6777" spans="1:16" x14ac:dyDescent="0.25">
      <c r="A6777" s="20" t="s">
        <v>17457</v>
      </c>
      <c r="B6777">
        <v>5</v>
      </c>
      <c r="C6777" t="s">
        <v>73</v>
      </c>
      <c r="D6777" t="s">
        <v>90</v>
      </c>
      <c r="E6777" t="s">
        <v>82</v>
      </c>
      <c r="F6777" t="s">
        <v>38</v>
      </c>
      <c r="G6777">
        <v>4</v>
      </c>
      <c r="H6777">
        <v>3</v>
      </c>
      <c r="I6777">
        <v>2014</v>
      </c>
      <c r="J6777" t="s">
        <v>75</v>
      </c>
      <c r="K6777">
        <v>9.2959999999999994</v>
      </c>
      <c r="L6777">
        <v>8.17</v>
      </c>
      <c r="M6777" s="54">
        <v>10.42</v>
      </c>
      <c r="N6777" t="s">
        <v>44</v>
      </c>
      <c r="O6777" t="s">
        <v>44</v>
      </c>
      <c r="P6777">
        <v>-99</v>
      </c>
    </row>
    <row r="6778" spans="1:16" x14ac:dyDescent="0.25">
      <c r="A6778" s="20" t="s">
        <v>17457</v>
      </c>
      <c r="B6778">
        <v>5</v>
      </c>
      <c r="C6778" t="s">
        <v>73</v>
      </c>
      <c r="D6778" t="s">
        <v>90</v>
      </c>
      <c r="E6778" t="s">
        <v>82</v>
      </c>
      <c r="F6778" t="s">
        <v>38</v>
      </c>
      <c r="G6778">
        <v>4</v>
      </c>
      <c r="H6778">
        <v>3</v>
      </c>
      <c r="I6778">
        <v>2014</v>
      </c>
      <c r="J6778" t="s">
        <v>75</v>
      </c>
      <c r="K6778">
        <v>8.0039999999999996</v>
      </c>
      <c r="L6778">
        <v>6.78</v>
      </c>
      <c r="M6778" s="54">
        <v>9.23</v>
      </c>
      <c r="N6778" t="s">
        <v>44</v>
      </c>
      <c r="O6778" t="s">
        <v>44</v>
      </c>
      <c r="P6778">
        <v>-99</v>
      </c>
    </row>
    <row r="6779" spans="1:16" x14ac:dyDescent="0.25">
      <c r="A6779" s="20" t="s">
        <v>17457</v>
      </c>
      <c r="B6779">
        <v>5</v>
      </c>
      <c r="C6779" t="s">
        <v>73</v>
      </c>
      <c r="D6779" t="s">
        <v>90</v>
      </c>
      <c r="E6779" t="s">
        <v>82</v>
      </c>
      <c r="F6779" t="s">
        <v>38</v>
      </c>
      <c r="G6779">
        <v>4</v>
      </c>
      <c r="H6779">
        <v>3</v>
      </c>
      <c r="I6779">
        <v>2014</v>
      </c>
      <c r="J6779" t="s">
        <v>75</v>
      </c>
      <c r="K6779">
        <v>8.3819999999999997</v>
      </c>
      <c r="L6779">
        <v>7.11</v>
      </c>
      <c r="M6779" s="54">
        <v>9.66</v>
      </c>
      <c r="N6779" t="s">
        <v>44</v>
      </c>
      <c r="O6779" t="s">
        <v>44</v>
      </c>
      <c r="P6779">
        <v>-99</v>
      </c>
    </row>
    <row r="6780" spans="1:16" x14ac:dyDescent="0.25">
      <c r="A6780" s="20" t="s">
        <v>17457</v>
      </c>
      <c r="B6780">
        <v>5</v>
      </c>
      <c r="C6780" t="s">
        <v>73</v>
      </c>
      <c r="D6780" t="s">
        <v>90</v>
      </c>
      <c r="E6780" t="s">
        <v>82</v>
      </c>
      <c r="F6780" t="s">
        <v>38</v>
      </c>
      <c r="G6780">
        <v>4</v>
      </c>
      <c r="H6780">
        <v>3</v>
      </c>
      <c r="I6780">
        <v>2014</v>
      </c>
      <c r="J6780" t="s">
        <v>75</v>
      </c>
      <c r="K6780" t="s">
        <v>44</v>
      </c>
      <c r="L6780" t="s">
        <v>44</v>
      </c>
      <c r="M6780" s="54" t="s">
        <v>44</v>
      </c>
      <c r="N6780" t="s">
        <v>44</v>
      </c>
      <c r="O6780" t="s">
        <v>44</v>
      </c>
      <c r="P6780">
        <v>-99</v>
      </c>
    </row>
    <row r="6781" spans="1:16" x14ac:dyDescent="0.25">
      <c r="A6781" s="20" t="s">
        <v>17457</v>
      </c>
      <c r="B6781">
        <v>5</v>
      </c>
      <c r="C6781" t="s">
        <v>73</v>
      </c>
      <c r="D6781" t="s">
        <v>90</v>
      </c>
      <c r="E6781" t="s">
        <v>82</v>
      </c>
      <c r="F6781" t="s">
        <v>38</v>
      </c>
      <c r="G6781">
        <v>4</v>
      </c>
      <c r="H6781">
        <v>3</v>
      </c>
      <c r="I6781">
        <v>2014</v>
      </c>
      <c r="J6781" t="s">
        <v>75</v>
      </c>
      <c r="K6781" t="s">
        <v>44</v>
      </c>
      <c r="L6781" t="s">
        <v>44</v>
      </c>
      <c r="M6781" s="54" t="s">
        <v>44</v>
      </c>
      <c r="N6781" t="s">
        <v>44</v>
      </c>
      <c r="O6781" t="s">
        <v>44</v>
      </c>
      <c r="P6781">
        <v>-99</v>
      </c>
    </row>
    <row r="6782" spans="1:16" x14ac:dyDescent="0.25">
      <c r="A6782" s="20" t="s">
        <v>17457</v>
      </c>
      <c r="B6782">
        <v>5</v>
      </c>
      <c r="C6782" t="s">
        <v>73</v>
      </c>
      <c r="D6782" t="s">
        <v>90</v>
      </c>
      <c r="E6782" t="s">
        <v>82</v>
      </c>
      <c r="F6782" t="s">
        <v>38</v>
      </c>
      <c r="G6782">
        <v>4</v>
      </c>
      <c r="H6782">
        <v>3</v>
      </c>
      <c r="I6782">
        <v>2014</v>
      </c>
      <c r="J6782" t="s">
        <v>75</v>
      </c>
      <c r="K6782">
        <v>3.694</v>
      </c>
      <c r="L6782">
        <v>2.71</v>
      </c>
      <c r="M6782" s="54">
        <v>4.68</v>
      </c>
      <c r="N6782" t="s">
        <v>44</v>
      </c>
      <c r="O6782" t="s">
        <v>44</v>
      </c>
      <c r="P6782">
        <v>-99</v>
      </c>
    </row>
    <row r="6783" spans="1:16" x14ac:dyDescent="0.25">
      <c r="A6783" s="20" t="s">
        <v>17457</v>
      </c>
      <c r="B6783">
        <v>5</v>
      </c>
      <c r="C6783" t="s">
        <v>73</v>
      </c>
      <c r="D6783" t="s">
        <v>90</v>
      </c>
      <c r="E6783" t="s">
        <v>82</v>
      </c>
      <c r="F6783" t="s">
        <v>38</v>
      </c>
      <c r="G6783">
        <v>4</v>
      </c>
      <c r="H6783">
        <v>3</v>
      </c>
      <c r="I6783">
        <v>2014</v>
      </c>
      <c r="J6783" t="s">
        <v>75</v>
      </c>
      <c r="K6783">
        <v>9.5169999999999995</v>
      </c>
      <c r="L6783">
        <v>8.0299999999999994</v>
      </c>
      <c r="M6783" s="54">
        <v>11.01</v>
      </c>
      <c r="N6783" t="s">
        <v>44</v>
      </c>
      <c r="O6783" t="s">
        <v>44</v>
      </c>
      <c r="P6783">
        <v>-99</v>
      </c>
    </row>
    <row r="6784" spans="1:16" x14ac:dyDescent="0.25">
      <c r="A6784" s="20" t="s">
        <v>17457</v>
      </c>
      <c r="B6784">
        <v>5</v>
      </c>
      <c r="C6784" t="s">
        <v>73</v>
      </c>
      <c r="D6784" t="s">
        <v>90</v>
      </c>
      <c r="E6784" t="s">
        <v>82</v>
      </c>
      <c r="F6784" t="s">
        <v>38</v>
      </c>
      <c r="G6784">
        <v>4</v>
      </c>
      <c r="H6784">
        <v>3</v>
      </c>
      <c r="I6784">
        <v>2014</v>
      </c>
      <c r="J6784" t="s">
        <v>75</v>
      </c>
      <c r="K6784">
        <v>2.13</v>
      </c>
      <c r="L6784">
        <v>0.15</v>
      </c>
      <c r="M6784" s="54">
        <v>4.1100000000000003</v>
      </c>
      <c r="N6784" t="s">
        <v>44</v>
      </c>
      <c r="O6784" t="s">
        <v>44</v>
      </c>
      <c r="P6784">
        <v>-99</v>
      </c>
    </row>
    <row r="6785" spans="1:16" x14ac:dyDescent="0.25">
      <c r="A6785" s="20" t="s">
        <v>17457</v>
      </c>
      <c r="B6785">
        <v>5</v>
      </c>
      <c r="C6785" t="s">
        <v>73</v>
      </c>
      <c r="D6785" t="s">
        <v>90</v>
      </c>
      <c r="E6785" t="s">
        <v>82</v>
      </c>
      <c r="F6785" t="s">
        <v>38</v>
      </c>
      <c r="G6785">
        <v>4</v>
      </c>
      <c r="H6785">
        <v>3</v>
      </c>
      <c r="I6785">
        <v>2014</v>
      </c>
      <c r="J6785" t="s">
        <v>75</v>
      </c>
      <c r="K6785">
        <v>4.1509999999999998</v>
      </c>
      <c r="L6785">
        <v>3.23</v>
      </c>
      <c r="M6785" s="54">
        <v>5.08</v>
      </c>
      <c r="N6785" t="s">
        <v>44</v>
      </c>
      <c r="O6785" t="s">
        <v>44</v>
      </c>
      <c r="P6785">
        <v>-99</v>
      </c>
    </row>
    <row r="6786" spans="1:16" x14ac:dyDescent="0.25">
      <c r="A6786" s="20" t="s">
        <v>17457</v>
      </c>
      <c r="B6786">
        <v>5</v>
      </c>
      <c r="C6786" t="s">
        <v>73</v>
      </c>
      <c r="D6786" t="s">
        <v>90</v>
      </c>
      <c r="E6786" t="s">
        <v>82</v>
      </c>
      <c r="F6786" t="s">
        <v>38</v>
      </c>
      <c r="G6786">
        <v>4</v>
      </c>
      <c r="H6786">
        <v>3</v>
      </c>
      <c r="I6786">
        <v>2014</v>
      </c>
      <c r="J6786" t="s">
        <v>75</v>
      </c>
      <c r="K6786">
        <v>1.9530000000000001</v>
      </c>
      <c r="L6786">
        <v>-1.07</v>
      </c>
      <c r="M6786" s="54">
        <v>4.9800000000000004</v>
      </c>
      <c r="N6786" t="s">
        <v>44</v>
      </c>
      <c r="O6786" t="s">
        <v>44</v>
      </c>
      <c r="P6786">
        <v>-99</v>
      </c>
    </row>
    <row r="6787" spans="1:16" x14ac:dyDescent="0.25">
      <c r="A6787" s="20" t="s">
        <v>17457</v>
      </c>
      <c r="B6787">
        <v>5</v>
      </c>
      <c r="C6787" t="s">
        <v>73</v>
      </c>
      <c r="D6787" t="s">
        <v>90</v>
      </c>
      <c r="E6787" t="s">
        <v>82</v>
      </c>
      <c r="F6787" t="s">
        <v>38</v>
      </c>
      <c r="G6787">
        <v>4</v>
      </c>
      <c r="H6787">
        <v>3</v>
      </c>
      <c r="I6787">
        <v>2014</v>
      </c>
      <c r="J6787" t="s">
        <v>75</v>
      </c>
      <c r="K6787">
        <v>2.0139999999999998</v>
      </c>
      <c r="L6787">
        <v>1.2</v>
      </c>
      <c r="M6787" s="54">
        <v>2.83</v>
      </c>
      <c r="N6787" t="s">
        <v>44</v>
      </c>
      <c r="O6787" t="s">
        <v>44</v>
      </c>
      <c r="P6787">
        <v>-99</v>
      </c>
    </row>
    <row r="6788" spans="1:16" x14ac:dyDescent="0.25">
      <c r="A6788" s="20" t="s">
        <v>17457</v>
      </c>
      <c r="B6788">
        <v>5</v>
      </c>
      <c r="C6788" t="s">
        <v>73</v>
      </c>
      <c r="D6788" t="s">
        <v>90</v>
      </c>
      <c r="E6788" t="s">
        <v>82</v>
      </c>
      <c r="F6788" t="s">
        <v>38</v>
      </c>
      <c r="G6788">
        <v>4</v>
      </c>
      <c r="H6788">
        <v>3</v>
      </c>
      <c r="I6788">
        <v>2014</v>
      </c>
      <c r="J6788" t="s">
        <v>75</v>
      </c>
      <c r="K6788" t="s">
        <v>44</v>
      </c>
      <c r="L6788" t="s">
        <v>44</v>
      </c>
      <c r="M6788" s="54" t="s">
        <v>44</v>
      </c>
      <c r="N6788" t="s">
        <v>44</v>
      </c>
      <c r="O6788" t="s">
        <v>44</v>
      </c>
      <c r="P6788">
        <v>-99</v>
      </c>
    </row>
    <row r="6789" spans="1:16" x14ac:dyDescent="0.25">
      <c r="A6789" s="20" t="s">
        <v>17457</v>
      </c>
      <c r="B6789">
        <v>5</v>
      </c>
      <c r="C6789" t="s">
        <v>73</v>
      </c>
      <c r="D6789" t="s">
        <v>90</v>
      </c>
      <c r="E6789" t="s">
        <v>82</v>
      </c>
      <c r="F6789" t="s">
        <v>38</v>
      </c>
      <c r="G6789">
        <v>4</v>
      </c>
      <c r="H6789">
        <v>3</v>
      </c>
      <c r="I6789">
        <v>2014</v>
      </c>
      <c r="J6789" t="s">
        <v>75</v>
      </c>
      <c r="K6789" t="s">
        <v>44</v>
      </c>
      <c r="L6789" t="s">
        <v>44</v>
      </c>
      <c r="M6789" s="54" t="s">
        <v>44</v>
      </c>
      <c r="N6789" t="s">
        <v>44</v>
      </c>
      <c r="O6789" t="s">
        <v>44</v>
      </c>
      <c r="P6789">
        <v>-99</v>
      </c>
    </row>
    <row r="6790" spans="1:16" x14ac:dyDescent="0.25">
      <c r="A6790" s="20" t="s">
        <v>17458</v>
      </c>
      <c r="B6790">
        <v>5</v>
      </c>
      <c r="C6790" t="s">
        <v>73</v>
      </c>
      <c r="D6790" t="s">
        <v>90</v>
      </c>
      <c r="E6790" t="s">
        <v>82</v>
      </c>
      <c r="F6790" t="s">
        <v>38</v>
      </c>
      <c r="G6790">
        <v>5</v>
      </c>
      <c r="H6790">
        <v>3</v>
      </c>
      <c r="I6790">
        <v>2014</v>
      </c>
      <c r="J6790" t="s">
        <v>75</v>
      </c>
      <c r="K6790">
        <v>4.8810000000000002</v>
      </c>
      <c r="L6790">
        <v>3.86</v>
      </c>
      <c r="M6790" s="54">
        <v>5.9</v>
      </c>
      <c r="N6790" t="s">
        <v>44</v>
      </c>
      <c r="O6790" t="s">
        <v>44</v>
      </c>
      <c r="P6790">
        <v>-99</v>
      </c>
    </row>
    <row r="6791" spans="1:16" x14ac:dyDescent="0.25">
      <c r="A6791" s="20" t="s">
        <v>17458</v>
      </c>
      <c r="B6791">
        <v>5</v>
      </c>
      <c r="C6791" t="s">
        <v>73</v>
      </c>
      <c r="D6791" t="s">
        <v>90</v>
      </c>
      <c r="E6791" t="s">
        <v>82</v>
      </c>
      <c r="F6791" t="s">
        <v>38</v>
      </c>
      <c r="G6791">
        <v>5</v>
      </c>
      <c r="H6791">
        <v>3</v>
      </c>
      <c r="I6791">
        <v>2014</v>
      </c>
      <c r="J6791" t="s">
        <v>75</v>
      </c>
      <c r="K6791">
        <v>6.91</v>
      </c>
      <c r="L6791">
        <v>5.67</v>
      </c>
      <c r="M6791" s="54">
        <v>8.15</v>
      </c>
      <c r="N6791" t="s">
        <v>44</v>
      </c>
      <c r="O6791" t="s">
        <v>44</v>
      </c>
      <c r="P6791">
        <v>-99</v>
      </c>
    </row>
    <row r="6792" spans="1:16" x14ac:dyDescent="0.25">
      <c r="A6792" s="20" t="s">
        <v>17458</v>
      </c>
      <c r="B6792">
        <v>5</v>
      </c>
      <c r="C6792" t="s">
        <v>73</v>
      </c>
      <c r="D6792" t="s">
        <v>90</v>
      </c>
      <c r="E6792" t="s">
        <v>82</v>
      </c>
      <c r="F6792" t="s">
        <v>38</v>
      </c>
      <c r="G6792">
        <v>5</v>
      </c>
      <c r="H6792">
        <v>3</v>
      </c>
      <c r="I6792">
        <v>2014</v>
      </c>
      <c r="J6792" t="s">
        <v>75</v>
      </c>
      <c r="K6792">
        <v>5.3570000000000002</v>
      </c>
      <c r="L6792">
        <v>4.6900000000000004</v>
      </c>
      <c r="M6792" s="54">
        <v>6.03</v>
      </c>
      <c r="N6792" t="s">
        <v>44</v>
      </c>
      <c r="O6792" t="s">
        <v>44</v>
      </c>
      <c r="P6792">
        <v>-99</v>
      </c>
    </row>
    <row r="6793" spans="1:16" x14ac:dyDescent="0.25">
      <c r="A6793" s="20" t="s">
        <v>17458</v>
      </c>
      <c r="B6793">
        <v>5</v>
      </c>
      <c r="C6793" t="s">
        <v>73</v>
      </c>
      <c r="D6793" t="s">
        <v>90</v>
      </c>
      <c r="E6793" t="s">
        <v>82</v>
      </c>
      <c r="F6793" t="s">
        <v>38</v>
      </c>
      <c r="G6793">
        <v>5</v>
      </c>
      <c r="H6793">
        <v>3</v>
      </c>
      <c r="I6793">
        <v>2014</v>
      </c>
      <c r="J6793" t="s">
        <v>75</v>
      </c>
      <c r="K6793">
        <v>0.90200000000000002</v>
      </c>
      <c r="L6793">
        <v>-0.02</v>
      </c>
      <c r="M6793" s="54">
        <v>1.83</v>
      </c>
      <c r="N6793" t="s">
        <v>44</v>
      </c>
      <c r="O6793" t="s">
        <v>44</v>
      </c>
      <c r="P6793">
        <v>-99</v>
      </c>
    </row>
    <row r="6794" spans="1:16" x14ac:dyDescent="0.25">
      <c r="A6794" s="20" t="s">
        <v>17458</v>
      </c>
      <c r="B6794">
        <v>5</v>
      </c>
      <c r="C6794" t="s">
        <v>73</v>
      </c>
      <c r="D6794" t="s">
        <v>90</v>
      </c>
      <c r="E6794" t="s">
        <v>82</v>
      </c>
      <c r="F6794" t="s">
        <v>38</v>
      </c>
      <c r="G6794">
        <v>5</v>
      </c>
      <c r="H6794">
        <v>3</v>
      </c>
      <c r="I6794">
        <v>2014</v>
      </c>
      <c r="J6794" t="s">
        <v>75</v>
      </c>
      <c r="K6794">
        <v>6.9210000000000003</v>
      </c>
      <c r="L6794">
        <v>6.11</v>
      </c>
      <c r="M6794" s="54">
        <v>7.73</v>
      </c>
      <c r="N6794" t="s">
        <v>44</v>
      </c>
      <c r="O6794" t="s">
        <v>44</v>
      </c>
      <c r="P6794">
        <v>-99</v>
      </c>
    </row>
    <row r="6795" spans="1:16" x14ac:dyDescent="0.25">
      <c r="A6795" s="20" t="s">
        <v>17458</v>
      </c>
      <c r="B6795">
        <v>5</v>
      </c>
      <c r="C6795" t="s">
        <v>73</v>
      </c>
      <c r="D6795" t="s">
        <v>90</v>
      </c>
      <c r="E6795" t="s">
        <v>82</v>
      </c>
      <c r="F6795" t="s">
        <v>38</v>
      </c>
      <c r="G6795">
        <v>5</v>
      </c>
      <c r="H6795">
        <v>3</v>
      </c>
      <c r="I6795">
        <v>2014</v>
      </c>
      <c r="J6795" t="s">
        <v>75</v>
      </c>
      <c r="K6795">
        <v>7.7389999999999999</v>
      </c>
      <c r="L6795">
        <v>6.41</v>
      </c>
      <c r="M6795" s="54">
        <v>9.07</v>
      </c>
      <c r="N6795" t="s">
        <v>44</v>
      </c>
      <c r="O6795" t="s">
        <v>44</v>
      </c>
      <c r="P6795">
        <v>-99</v>
      </c>
    </row>
    <row r="6796" spans="1:16" x14ac:dyDescent="0.25">
      <c r="A6796" s="20" t="s">
        <v>17458</v>
      </c>
      <c r="B6796">
        <v>5</v>
      </c>
      <c r="C6796" t="s">
        <v>73</v>
      </c>
      <c r="D6796" t="s">
        <v>90</v>
      </c>
      <c r="E6796" t="s">
        <v>82</v>
      </c>
      <c r="F6796" t="s">
        <v>38</v>
      </c>
      <c r="G6796">
        <v>5</v>
      </c>
      <c r="H6796">
        <v>3</v>
      </c>
      <c r="I6796">
        <v>2014</v>
      </c>
      <c r="J6796" t="s">
        <v>75</v>
      </c>
      <c r="K6796">
        <v>0.96899999999999997</v>
      </c>
      <c r="L6796">
        <v>-0.52</v>
      </c>
      <c r="M6796" s="54">
        <v>2.4500000000000002</v>
      </c>
      <c r="N6796" t="s">
        <v>44</v>
      </c>
      <c r="O6796" t="s">
        <v>44</v>
      </c>
      <c r="P6796">
        <v>-99</v>
      </c>
    </row>
    <row r="6797" spans="1:16" x14ac:dyDescent="0.25">
      <c r="A6797" s="20" t="s">
        <v>17458</v>
      </c>
      <c r="B6797">
        <v>5</v>
      </c>
      <c r="C6797" t="s">
        <v>73</v>
      </c>
      <c r="D6797" t="s">
        <v>90</v>
      </c>
      <c r="E6797" t="s">
        <v>82</v>
      </c>
      <c r="F6797" t="s">
        <v>38</v>
      </c>
      <c r="G6797">
        <v>5</v>
      </c>
      <c r="H6797">
        <v>3</v>
      </c>
      <c r="I6797">
        <v>2014</v>
      </c>
      <c r="J6797" t="s">
        <v>75</v>
      </c>
      <c r="K6797">
        <v>10.131</v>
      </c>
      <c r="L6797">
        <v>9.01</v>
      </c>
      <c r="M6797" s="54">
        <v>11.25</v>
      </c>
      <c r="N6797" t="s">
        <v>44</v>
      </c>
      <c r="O6797" t="s">
        <v>44</v>
      </c>
      <c r="P6797">
        <v>-99</v>
      </c>
    </row>
    <row r="6798" spans="1:16" x14ac:dyDescent="0.25">
      <c r="A6798" s="20" t="s">
        <v>17458</v>
      </c>
      <c r="B6798">
        <v>5</v>
      </c>
      <c r="C6798" t="s">
        <v>73</v>
      </c>
      <c r="D6798" t="s">
        <v>90</v>
      </c>
      <c r="E6798" t="s">
        <v>82</v>
      </c>
      <c r="F6798" t="s">
        <v>38</v>
      </c>
      <c r="G6798">
        <v>5</v>
      </c>
      <c r="H6798">
        <v>3</v>
      </c>
      <c r="I6798">
        <v>2014</v>
      </c>
      <c r="J6798" t="s">
        <v>75</v>
      </c>
      <c r="K6798">
        <v>8.8390000000000004</v>
      </c>
      <c r="L6798">
        <v>7.62</v>
      </c>
      <c r="M6798" s="54">
        <v>10.06</v>
      </c>
      <c r="N6798" t="s">
        <v>44</v>
      </c>
      <c r="O6798" t="s">
        <v>44</v>
      </c>
      <c r="P6798">
        <v>-99</v>
      </c>
    </row>
    <row r="6799" spans="1:16" x14ac:dyDescent="0.25">
      <c r="A6799" s="20" t="s">
        <v>17458</v>
      </c>
      <c r="B6799">
        <v>5</v>
      </c>
      <c r="C6799" t="s">
        <v>73</v>
      </c>
      <c r="D6799" t="s">
        <v>90</v>
      </c>
      <c r="E6799" t="s">
        <v>82</v>
      </c>
      <c r="F6799" t="s">
        <v>38</v>
      </c>
      <c r="G6799">
        <v>5</v>
      </c>
      <c r="H6799">
        <v>3</v>
      </c>
      <c r="I6799">
        <v>2014</v>
      </c>
      <c r="J6799" t="s">
        <v>75</v>
      </c>
      <c r="K6799">
        <v>9.2159999999999993</v>
      </c>
      <c r="L6799">
        <v>7.95</v>
      </c>
      <c r="M6799" s="54">
        <v>10.49</v>
      </c>
      <c r="N6799" t="s">
        <v>44</v>
      </c>
      <c r="O6799" t="s">
        <v>44</v>
      </c>
      <c r="P6799">
        <v>-99</v>
      </c>
    </row>
    <row r="6800" spans="1:16" x14ac:dyDescent="0.25">
      <c r="A6800" s="20" t="s">
        <v>17458</v>
      </c>
      <c r="B6800">
        <v>5</v>
      </c>
      <c r="C6800" t="s">
        <v>73</v>
      </c>
      <c r="D6800" t="s">
        <v>90</v>
      </c>
      <c r="E6800" t="s">
        <v>82</v>
      </c>
      <c r="F6800" t="s">
        <v>38</v>
      </c>
      <c r="G6800">
        <v>5</v>
      </c>
      <c r="H6800">
        <v>3</v>
      </c>
      <c r="I6800">
        <v>2014</v>
      </c>
      <c r="J6800" t="s">
        <v>75</v>
      </c>
      <c r="K6800" t="s">
        <v>44</v>
      </c>
      <c r="L6800" t="s">
        <v>44</v>
      </c>
      <c r="M6800" s="54" t="s">
        <v>44</v>
      </c>
      <c r="N6800" t="s">
        <v>44</v>
      </c>
      <c r="O6800" t="s">
        <v>44</v>
      </c>
      <c r="P6800">
        <v>-99</v>
      </c>
    </row>
    <row r="6801" spans="1:16" x14ac:dyDescent="0.25">
      <c r="A6801" s="20" t="s">
        <v>17458</v>
      </c>
      <c r="B6801">
        <v>5</v>
      </c>
      <c r="C6801" t="s">
        <v>73</v>
      </c>
      <c r="D6801" t="s">
        <v>90</v>
      </c>
      <c r="E6801" t="s">
        <v>82</v>
      </c>
      <c r="F6801" t="s">
        <v>38</v>
      </c>
      <c r="G6801">
        <v>5</v>
      </c>
      <c r="H6801">
        <v>3</v>
      </c>
      <c r="I6801">
        <v>2014</v>
      </c>
      <c r="J6801" t="s">
        <v>75</v>
      </c>
      <c r="K6801" t="s">
        <v>44</v>
      </c>
      <c r="L6801" t="s">
        <v>44</v>
      </c>
      <c r="M6801" s="54" t="s">
        <v>44</v>
      </c>
      <c r="N6801" t="s">
        <v>44</v>
      </c>
      <c r="O6801" t="s">
        <v>44</v>
      </c>
      <c r="P6801">
        <v>-99</v>
      </c>
    </row>
    <row r="6802" spans="1:16" x14ac:dyDescent="0.25">
      <c r="A6802" s="20" t="s">
        <v>17458</v>
      </c>
      <c r="B6802">
        <v>5</v>
      </c>
      <c r="C6802" t="s">
        <v>73</v>
      </c>
      <c r="D6802" t="s">
        <v>90</v>
      </c>
      <c r="E6802" t="s">
        <v>82</v>
      </c>
      <c r="F6802" t="s">
        <v>38</v>
      </c>
      <c r="G6802">
        <v>5</v>
      </c>
      <c r="H6802">
        <v>3</v>
      </c>
      <c r="I6802">
        <v>2014</v>
      </c>
      <c r="J6802" t="s">
        <v>75</v>
      </c>
      <c r="K6802">
        <v>4.5279999999999996</v>
      </c>
      <c r="L6802">
        <v>3.55</v>
      </c>
      <c r="M6802" s="54">
        <v>5.5</v>
      </c>
      <c r="N6802" t="s">
        <v>44</v>
      </c>
      <c r="O6802" t="s">
        <v>44</v>
      </c>
      <c r="P6802">
        <v>-99</v>
      </c>
    </row>
    <row r="6803" spans="1:16" x14ac:dyDescent="0.25">
      <c r="A6803" s="20" t="s">
        <v>17458</v>
      </c>
      <c r="B6803">
        <v>5</v>
      </c>
      <c r="C6803" t="s">
        <v>73</v>
      </c>
      <c r="D6803" t="s">
        <v>90</v>
      </c>
      <c r="E6803" t="s">
        <v>82</v>
      </c>
      <c r="F6803" t="s">
        <v>38</v>
      </c>
      <c r="G6803">
        <v>5</v>
      </c>
      <c r="H6803">
        <v>3</v>
      </c>
      <c r="I6803">
        <v>2014</v>
      </c>
      <c r="J6803" t="s">
        <v>75</v>
      </c>
      <c r="K6803">
        <v>10.351000000000001</v>
      </c>
      <c r="L6803">
        <v>8.8699999999999992</v>
      </c>
      <c r="M6803" s="54">
        <v>11.84</v>
      </c>
      <c r="N6803" t="s">
        <v>44</v>
      </c>
      <c r="O6803" t="s">
        <v>44</v>
      </c>
      <c r="P6803">
        <v>-99</v>
      </c>
    </row>
    <row r="6804" spans="1:16" x14ac:dyDescent="0.25">
      <c r="A6804" s="20" t="s">
        <v>17458</v>
      </c>
      <c r="B6804">
        <v>5</v>
      </c>
      <c r="C6804" t="s">
        <v>73</v>
      </c>
      <c r="D6804" t="s">
        <v>90</v>
      </c>
      <c r="E6804" t="s">
        <v>82</v>
      </c>
      <c r="F6804" t="s">
        <v>38</v>
      </c>
      <c r="G6804">
        <v>5</v>
      </c>
      <c r="H6804">
        <v>3</v>
      </c>
      <c r="I6804">
        <v>2014</v>
      </c>
      <c r="J6804" t="s">
        <v>75</v>
      </c>
      <c r="K6804">
        <v>2.964</v>
      </c>
      <c r="L6804">
        <v>0.99</v>
      </c>
      <c r="M6804" s="54">
        <v>4.9400000000000004</v>
      </c>
      <c r="N6804" t="s">
        <v>44</v>
      </c>
      <c r="O6804" t="s">
        <v>44</v>
      </c>
      <c r="P6804">
        <v>-99</v>
      </c>
    </row>
    <row r="6805" spans="1:16" x14ac:dyDescent="0.25">
      <c r="A6805" s="20" t="s">
        <v>17458</v>
      </c>
      <c r="B6805">
        <v>5</v>
      </c>
      <c r="C6805" t="s">
        <v>73</v>
      </c>
      <c r="D6805" t="s">
        <v>90</v>
      </c>
      <c r="E6805" t="s">
        <v>82</v>
      </c>
      <c r="F6805" t="s">
        <v>38</v>
      </c>
      <c r="G6805">
        <v>5</v>
      </c>
      <c r="H6805">
        <v>3</v>
      </c>
      <c r="I6805">
        <v>2014</v>
      </c>
      <c r="J6805" t="s">
        <v>75</v>
      </c>
      <c r="K6805">
        <v>4.9850000000000003</v>
      </c>
      <c r="L6805">
        <v>4.07</v>
      </c>
      <c r="M6805" s="54">
        <v>5.9</v>
      </c>
      <c r="N6805" t="s">
        <v>44</v>
      </c>
      <c r="O6805" t="s">
        <v>44</v>
      </c>
      <c r="P6805">
        <v>-99</v>
      </c>
    </row>
    <row r="6806" spans="1:16" x14ac:dyDescent="0.25">
      <c r="A6806" s="20" t="s">
        <v>17458</v>
      </c>
      <c r="B6806">
        <v>5</v>
      </c>
      <c r="C6806" t="s">
        <v>73</v>
      </c>
      <c r="D6806" t="s">
        <v>90</v>
      </c>
      <c r="E6806" t="s">
        <v>82</v>
      </c>
      <c r="F6806" t="s">
        <v>38</v>
      </c>
      <c r="G6806">
        <v>5</v>
      </c>
      <c r="H6806">
        <v>3</v>
      </c>
      <c r="I6806">
        <v>2014</v>
      </c>
      <c r="J6806" t="s">
        <v>75</v>
      </c>
      <c r="K6806">
        <v>2.7869999999999999</v>
      </c>
      <c r="L6806">
        <v>-0.23</v>
      </c>
      <c r="M6806" s="54">
        <v>5.81</v>
      </c>
      <c r="N6806" t="s">
        <v>44</v>
      </c>
      <c r="O6806" t="s">
        <v>44</v>
      </c>
      <c r="P6806">
        <v>-99</v>
      </c>
    </row>
    <row r="6807" spans="1:16" x14ac:dyDescent="0.25">
      <c r="A6807" s="20" t="s">
        <v>17458</v>
      </c>
      <c r="B6807">
        <v>5</v>
      </c>
      <c r="C6807" t="s">
        <v>73</v>
      </c>
      <c r="D6807" t="s">
        <v>90</v>
      </c>
      <c r="E6807" t="s">
        <v>82</v>
      </c>
      <c r="F6807" t="s">
        <v>38</v>
      </c>
      <c r="G6807">
        <v>5</v>
      </c>
      <c r="H6807">
        <v>3</v>
      </c>
      <c r="I6807">
        <v>2014</v>
      </c>
      <c r="J6807" t="s">
        <v>75</v>
      </c>
      <c r="K6807">
        <v>2.8479999999999999</v>
      </c>
      <c r="L6807">
        <v>2.04</v>
      </c>
      <c r="M6807" s="54">
        <v>3.66</v>
      </c>
      <c r="N6807" t="s">
        <v>44</v>
      </c>
      <c r="O6807" t="s">
        <v>44</v>
      </c>
      <c r="P6807">
        <v>-99</v>
      </c>
    </row>
    <row r="6808" spans="1:16" x14ac:dyDescent="0.25">
      <c r="A6808" s="20" t="s">
        <v>17458</v>
      </c>
      <c r="B6808">
        <v>5</v>
      </c>
      <c r="C6808" t="s">
        <v>73</v>
      </c>
      <c r="D6808" t="s">
        <v>90</v>
      </c>
      <c r="E6808" t="s">
        <v>82</v>
      </c>
      <c r="F6808" t="s">
        <v>38</v>
      </c>
      <c r="G6808">
        <v>5</v>
      </c>
      <c r="H6808">
        <v>3</v>
      </c>
      <c r="I6808">
        <v>2014</v>
      </c>
      <c r="J6808" t="s">
        <v>75</v>
      </c>
      <c r="K6808" t="s">
        <v>44</v>
      </c>
      <c r="L6808" t="s">
        <v>44</v>
      </c>
      <c r="M6808" s="54" t="s">
        <v>44</v>
      </c>
      <c r="N6808" t="s">
        <v>44</v>
      </c>
      <c r="O6808" t="s">
        <v>44</v>
      </c>
      <c r="P6808">
        <v>-99</v>
      </c>
    </row>
    <row r="6809" spans="1:16" x14ac:dyDescent="0.25">
      <c r="A6809" s="20" t="s">
        <v>17458</v>
      </c>
      <c r="B6809">
        <v>5</v>
      </c>
      <c r="C6809" t="s">
        <v>73</v>
      </c>
      <c r="D6809" t="s">
        <v>90</v>
      </c>
      <c r="E6809" t="s">
        <v>82</v>
      </c>
      <c r="F6809" t="s">
        <v>38</v>
      </c>
      <c r="G6809">
        <v>5</v>
      </c>
      <c r="H6809">
        <v>3</v>
      </c>
      <c r="I6809">
        <v>2014</v>
      </c>
      <c r="J6809" t="s">
        <v>75</v>
      </c>
      <c r="K6809" t="s">
        <v>44</v>
      </c>
      <c r="L6809" t="s">
        <v>44</v>
      </c>
      <c r="M6809" s="54" t="s">
        <v>44</v>
      </c>
      <c r="N6809" t="s">
        <v>44</v>
      </c>
      <c r="O6809" t="s">
        <v>44</v>
      </c>
      <c r="P6809">
        <v>-99</v>
      </c>
    </row>
    <row r="6810" spans="1:16" x14ac:dyDescent="0.25">
      <c r="A6810" s="20" t="s">
        <v>17459</v>
      </c>
      <c r="B6810">
        <v>5</v>
      </c>
      <c r="C6810" t="s">
        <v>73</v>
      </c>
      <c r="D6810" t="s">
        <v>90</v>
      </c>
      <c r="E6810" t="s">
        <v>82</v>
      </c>
      <c r="F6810" t="s">
        <v>38</v>
      </c>
      <c r="G6810">
        <v>2</v>
      </c>
      <c r="H6810">
        <v>3</v>
      </c>
      <c r="I6810">
        <v>2014</v>
      </c>
      <c r="J6810" t="s">
        <v>43</v>
      </c>
      <c r="K6810">
        <v>1.6000417918533101</v>
      </c>
      <c r="L6810">
        <v>1.0999999999999999E-2</v>
      </c>
      <c r="M6810" s="54">
        <v>3.1890000000000001</v>
      </c>
      <c r="N6810">
        <v>357</v>
      </c>
      <c r="O6810" t="s">
        <v>44</v>
      </c>
      <c r="P6810">
        <v>5.29256124024963</v>
      </c>
    </row>
    <row r="6811" spans="1:16" x14ac:dyDescent="0.25">
      <c r="A6811" s="20" t="s">
        <v>17460</v>
      </c>
      <c r="B6811">
        <v>5</v>
      </c>
      <c r="C6811" t="s">
        <v>73</v>
      </c>
      <c r="D6811" t="s">
        <v>90</v>
      </c>
      <c r="E6811" t="s">
        <v>82</v>
      </c>
      <c r="F6811" t="s">
        <v>38</v>
      </c>
      <c r="G6811">
        <v>3</v>
      </c>
      <c r="H6811">
        <v>3</v>
      </c>
      <c r="I6811">
        <v>2014</v>
      </c>
      <c r="J6811" t="s">
        <v>43</v>
      </c>
      <c r="K6811">
        <v>6.9554471119758503</v>
      </c>
      <c r="L6811">
        <v>5.4610000000000003</v>
      </c>
      <c r="M6811" s="54">
        <v>8.4499999999999993</v>
      </c>
      <c r="N6811">
        <v>1090</v>
      </c>
      <c r="O6811" t="s">
        <v>44</v>
      </c>
      <c r="P6811">
        <v>3.02891266407691</v>
      </c>
    </row>
    <row r="6812" spans="1:16" x14ac:dyDescent="0.25">
      <c r="A6812" s="20" t="s">
        <v>17461</v>
      </c>
      <c r="B6812">
        <v>5</v>
      </c>
      <c r="C6812" t="s">
        <v>73</v>
      </c>
      <c r="D6812" t="s">
        <v>90</v>
      </c>
      <c r="E6812" t="s">
        <v>82</v>
      </c>
      <c r="F6812" t="s">
        <v>38</v>
      </c>
      <c r="G6812">
        <v>4</v>
      </c>
      <c r="H6812">
        <v>3</v>
      </c>
      <c r="I6812">
        <v>2014</v>
      </c>
      <c r="J6812" t="s">
        <v>43</v>
      </c>
      <c r="K6812">
        <v>8.0600635034929091</v>
      </c>
      <c r="L6812">
        <v>6.6509999999999998</v>
      </c>
      <c r="M6812" s="54">
        <v>9.4700000000000006</v>
      </c>
      <c r="N6812">
        <v>1892</v>
      </c>
      <c r="O6812" t="s">
        <v>44</v>
      </c>
      <c r="P6812">
        <v>2.2990024493585102</v>
      </c>
    </row>
    <row r="6813" spans="1:16" x14ac:dyDescent="0.25">
      <c r="A6813" s="20" t="s">
        <v>17462</v>
      </c>
      <c r="B6813">
        <v>5</v>
      </c>
      <c r="C6813" t="s">
        <v>73</v>
      </c>
      <c r="D6813" t="s">
        <v>90</v>
      </c>
      <c r="E6813" t="s">
        <v>82</v>
      </c>
      <c r="F6813" t="s">
        <v>38</v>
      </c>
      <c r="G6813">
        <v>5</v>
      </c>
      <c r="H6813">
        <v>3</v>
      </c>
      <c r="I6813">
        <v>2014</v>
      </c>
      <c r="J6813" t="s">
        <v>43</v>
      </c>
      <c r="K6813">
        <v>6.4497726495178904</v>
      </c>
      <c r="L6813">
        <v>5.1379999999999999</v>
      </c>
      <c r="M6813" s="54">
        <v>7.7610000000000001</v>
      </c>
      <c r="N6813">
        <v>3925</v>
      </c>
      <c r="O6813" t="s">
        <v>44</v>
      </c>
      <c r="P6813">
        <v>1.59617376893524</v>
      </c>
    </row>
    <row r="6814" spans="1:16" x14ac:dyDescent="0.25">
      <c r="A6814" s="20" t="s">
        <v>6525</v>
      </c>
      <c r="B6814">
        <v>5</v>
      </c>
      <c r="C6814" t="s">
        <v>73</v>
      </c>
      <c r="D6814" t="s">
        <v>90</v>
      </c>
      <c r="E6814" t="s">
        <v>82</v>
      </c>
      <c r="F6814" t="s">
        <v>38</v>
      </c>
      <c r="G6814">
        <v>2</v>
      </c>
      <c r="H6814">
        <v>3</v>
      </c>
      <c r="I6814">
        <v>2014</v>
      </c>
      <c r="J6814" t="s">
        <v>45</v>
      </c>
      <c r="K6814">
        <v>3.1172627760057301</v>
      </c>
      <c r="L6814">
        <v>2.109</v>
      </c>
      <c r="M6814" s="54">
        <v>4.1260000000000003</v>
      </c>
      <c r="N6814">
        <v>958</v>
      </c>
      <c r="O6814" t="s">
        <v>44</v>
      </c>
      <c r="P6814">
        <v>3.2308533487561899</v>
      </c>
    </row>
    <row r="6815" spans="1:16" x14ac:dyDescent="0.25">
      <c r="A6815" s="20" t="s">
        <v>6528</v>
      </c>
      <c r="B6815">
        <v>5</v>
      </c>
      <c r="C6815" t="s">
        <v>73</v>
      </c>
      <c r="D6815" t="s">
        <v>90</v>
      </c>
      <c r="E6815" t="s">
        <v>82</v>
      </c>
      <c r="F6815" t="s">
        <v>38</v>
      </c>
      <c r="G6815">
        <v>3</v>
      </c>
      <c r="H6815">
        <v>3</v>
      </c>
      <c r="I6815">
        <v>2014</v>
      </c>
      <c r="J6815" t="s">
        <v>45</v>
      </c>
      <c r="K6815">
        <v>1.2336835794368399</v>
      </c>
      <c r="L6815">
        <v>0.307</v>
      </c>
      <c r="M6815" s="54">
        <v>2.161</v>
      </c>
      <c r="N6815">
        <v>962</v>
      </c>
      <c r="O6815" t="s">
        <v>44</v>
      </c>
      <c r="P6815">
        <v>3.2241294010958099</v>
      </c>
    </row>
    <row r="6816" spans="1:16" x14ac:dyDescent="0.25">
      <c r="A6816" s="20" t="s">
        <v>6529</v>
      </c>
      <c r="B6816">
        <v>5</v>
      </c>
      <c r="C6816" t="s">
        <v>73</v>
      </c>
      <c r="D6816" t="s">
        <v>90</v>
      </c>
      <c r="E6816" t="s">
        <v>82</v>
      </c>
      <c r="F6816" t="s">
        <v>38</v>
      </c>
      <c r="G6816">
        <v>4</v>
      </c>
      <c r="H6816">
        <v>3</v>
      </c>
      <c r="I6816">
        <v>2014</v>
      </c>
      <c r="J6816" t="s">
        <v>45</v>
      </c>
      <c r="K6816">
        <v>8.1631178582997492</v>
      </c>
      <c r="L6816">
        <v>7.1710000000000003</v>
      </c>
      <c r="M6816" s="54">
        <v>9.1549999999999994</v>
      </c>
      <c r="N6816">
        <v>1868</v>
      </c>
      <c r="O6816" t="s">
        <v>44</v>
      </c>
      <c r="P6816">
        <v>2.31372406691374</v>
      </c>
    </row>
    <row r="6817" spans="1:16" x14ac:dyDescent="0.25">
      <c r="A6817" s="20" t="s">
        <v>6530</v>
      </c>
      <c r="B6817">
        <v>5</v>
      </c>
      <c r="C6817" t="s">
        <v>73</v>
      </c>
      <c r="D6817" t="s">
        <v>90</v>
      </c>
      <c r="E6817" t="s">
        <v>82</v>
      </c>
      <c r="F6817" t="s">
        <v>38</v>
      </c>
      <c r="G6817">
        <v>5</v>
      </c>
      <c r="H6817">
        <v>3</v>
      </c>
      <c r="I6817">
        <v>2014</v>
      </c>
      <c r="J6817" t="s">
        <v>45</v>
      </c>
      <c r="K6817">
        <v>0.115670663881437</v>
      </c>
      <c r="L6817">
        <v>-0.81799999999999995</v>
      </c>
      <c r="M6817" s="54">
        <v>1.0489999999999999</v>
      </c>
      <c r="N6817">
        <v>776</v>
      </c>
      <c r="O6817" t="s">
        <v>44</v>
      </c>
      <c r="P6817">
        <v>3.5897907930886901</v>
      </c>
    </row>
    <row r="6818" spans="1:16" x14ac:dyDescent="0.25">
      <c r="A6818" s="20" t="s">
        <v>6546</v>
      </c>
      <c r="B6818">
        <v>5</v>
      </c>
      <c r="C6818" t="s">
        <v>73</v>
      </c>
      <c r="D6818" t="s">
        <v>90</v>
      </c>
      <c r="E6818" t="s">
        <v>82</v>
      </c>
      <c r="F6818" t="s">
        <v>38</v>
      </c>
      <c r="G6818">
        <v>2</v>
      </c>
      <c r="H6818">
        <v>3</v>
      </c>
      <c r="I6818">
        <v>2014</v>
      </c>
      <c r="J6818" t="s">
        <v>46</v>
      </c>
      <c r="K6818">
        <v>-3.9715666437344601</v>
      </c>
      <c r="L6818">
        <v>-5.1909999999999998</v>
      </c>
      <c r="M6818" s="54">
        <v>-2.7519999999999998</v>
      </c>
      <c r="N6818">
        <v>571</v>
      </c>
      <c r="O6818" t="s">
        <v>44</v>
      </c>
      <c r="P6818">
        <v>4.1848697531868702</v>
      </c>
    </row>
    <row r="6819" spans="1:16" x14ac:dyDescent="0.25">
      <c r="A6819" s="20" t="s">
        <v>6549</v>
      </c>
      <c r="B6819">
        <v>5</v>
      </c>
      <c r="C6819" t="s">
        <v>73</v>
      </c>
      <c r="D6819" t="s">
        <v>90</v>
      </c>
      <c r="E6819" t="s">
        <v>82</v>
      </c>
      <c r="F6819" t="s">
        <v>38</v>
      </c>
      <c r="G6819">
        <v>3</v>
      </c>
      <c r="H6819">
        <v>3</v>
      </c>
      <c r="I6819">
        <v>2014</v>
      </c>
      <c r="J6819" t="s">
        <v>46</v>
      </c>
      <c r="K6819">
        <v>-6.0441476199024201E-2</v>
      </c>
      <c r="L6819">
        <v>-1.3740000000000001</v>
      </c>
      <c r="M6819" s="54">
        <v>1.2529999999999999</v>
      </c>
      <c r="N6819">
        <v>767</v>
      </c>
      <c r="O6819" t="s">
        <v>44</v>
      </c>
      <c r="P6819">
        <v>3.6107907233705898</v>
      </c>
    </row>
    <row r="6820" spans="1:16" x14ac:dyDescent="0.25">
      <c r="A6820" s="20" t="s">
        <v>6550</v>
      </c>
      <c r="B6820">
        <v>5</v>
      </c>
      <c r="C6820" t="s">
        <v>73</v>
      </c>
      <c r="D6820" t="s">
        <v>90</v>
      </c>
      <c r="E6820" t="s">
        <v>82</v>
      </c>
      <c r="F6820" t="s">
        <v>38</v>
      </c>
      <c r="G6820">
        <v>4</v>
      </c>
      <c r="H6820">
        <v>3</v>
      </c>
      <c r="I6820">
        <v>2014</v>
      </c>
      <c r="J6820" t="s">
        <v>46</v>
      </c>
      <c r="K6820">
        <v>4.4570219177609296</v>
      </c>
      <c r="L6820">
        <v>3.0750000000000002</v>
      </c>
      <c r="M6820" s="54">
        <v>5.8390000000000004</v>
      </c>
      <c r="N6820">
        <v>1064</v>
      </c>
      <c r="O6820" t="s">
        <v>44</v>
      </c>
      <c r="P6820">
        <v>3.0656966974248299</v>
      </c>
    </row>
    <row r="6821" spans="1:16" x14ac:dyDescent="0.25">
      <c r="A6821" s="20" t="s">
        <v>6551</v>
      </c>
      <c r="B6821">
        <v>5</v>
      </c>
      <c r="C6821" t="s">
        <v>73</v>
      </c>
      <c r="D6821" t="s">
        <v>90</v>
      </c>
      <c r="E6821" t="s">
        <v>82</v>
      </c>
      <c r="F6821" t="s">
        <v>38</v>
      </c>
      <c r="G6821">
        <v>5</v>
      </c>
      <c r="H6821">
        <v>3</v>
      </c>
      <c r="I6821">
        <v>2014</v>
      </c>
      <c r="J6821" t="s">
        <v>46</v>
      </c>
      <c r="K6821">
        <v>1.5732062055003699</v>
      </c>
      <c r="L6821">
        <v>0.39600000000000002</v>
      </c>
      <c r="M6821" s="54">
        <v>2.75</v>
      </c>
      <c r="N6821">
        <v>1473</v>
      </c>
      <c r="O6821" t="s">
        <v>44</v>
      </c>
      <c r="P6821">
        <v>2.6055452902098399</v>
      </c>
    </row>
    <row r="6822" spans="1:16" x14ac:dyDescent="0.25">
      <c r="A6822" s="20" t="s">
        <v>6567</v>
      </c>
      <c r="B6822">
        <v>5</v>
      </c>
      <c r="C6822" t="s">
        <v>73</v>
      </c>
      <c r="D6822" t="s">
        <v>90</v>
      </c>
      <c r="E6822" t="s">
        <v>82</v>
      </c>
      <c r="F6822" t="s">
        <v>38</v>
      </c>
      <c r="G6822">
        <v>2</v>
      </c>
      <c r="H6822">
        <v>3</v>
      </c>
      <c r="I6822">
        <v>2014</v>
      </c>
      <c r="J6822" t="s">
        <v>47</v>
      </c>
      <c r="K6822">
        <v>3.46684041431996</v>
      </c>
      <c r="L6822">
        <v>2.3159999999999998</v>
      </c>
      <c r="M6822" s="54">
        <v>4.6180000000000003</v>
      </c>
      <c r="N6822">
        <v>681</v>
      </c>
      <c r="O6822" t="s">
        <v>44</v>
      </c>
      <c r="P6822">
        <v>3.8320083261967399</v>
      </c>
    </row>
    <row r="6823" spans="1:16" x14ac:dyDescent="0.25">
      <c r="A6823" s="20" t="s">
        <v>6570</v>
      </c>
      <c r="B6823">
        <v>5</v>
      </c>
      <c r="C6823" t="s">
        <v>73</v>
      </c>
      <c r="D6823" t="s">
        <v>90</v>
      </c>
      <c r="E6823" t="s">
        <v>82</v>
      </c>
      <c r="F6823" t="s">
        <v>38</v>
      </c>
      <c r="G6823">
        <v>3</v>
      </c>
      <c r="H6823">
        <v>3</v>
      </c>
      <c r="I6823">
        <v>2014</v>
      </c>
      <c r="J6823" t="s">
        <v>47</v>
      </c>
      <c r="K6823">
        <v>2.3683719921298199</v>
      </c>
      <c r="L6823">
        <v>1.3109999999999999</v>
      </c>
      <c r="M6823" s="54">
        <v>3.4260000000000002</v>
      </c>
      <c r="N6823">
        <v>793</v>
      </c>
      <c r="O6823" t="s">
        <v>44</v>
      </c>
      <c r="P6823">
        <v>3.5511041211421701</v>
      </c>
    </row>
    <row r="6824" spans="1:16" x14ac:dyDescent="0.25">
      <c r="A6824" s="20" t="s">
        <v>6571</v>
      </c>
      <c r="B6824">
        <v>5</v>
      </c>
      <c r="C6824" t="s">
        <v>73</v>
      </c>
      <c r="D6824" t="s">
        <v>90</v>
      </c>
      <c r="E6824" t="s">
        <v>82</v>
      </c>
      <c r="F6824" t="s">
        <v>38</v>
      </c>
      <c r="G6824">
        <v>4</v>
      </c>
      <c r="H6824">
        <v>3</v>
      </c>
      <c r="I6824">
        <v>2014</v>
      </c>
      <c r="J6824" t="s">
        <v>47</v>
      </c>
      <c r="K6824">
        <v>4.1630576685612004</v>
      </c>
      <c r="L6824">
        <v>3.1880000000000002</v>
      </c>
      <c r="M6824" s="54">
        <v>5.1379999999999999</v>
      </c>
      <c r="N6824">
        <v>1645</v>
      </c>
      <c r="O6824" t="s">
        <v>44</v>
      </c>
      <c r="P6824">
        <v>2.4655683636076899</v>
      </c>
    </row>
    <row r="6825" spans="1:16" x14ac:dyDescent="0.25">
      <c r="A6825" s="20" t="s">
        <v>6572</v>
      </c>
      <c r="B6825">
        <v>5</v>
      </c>
      <c r="C6825" t="s">
        <v>73</v>
      </c>
      <c r="D6825" t="s">
        <v>90</v>
      </c>
      <c r="E6825" t="s">
        <v>82</v>
      </c>
      <c r="F6825" t="s">
        <v>38</v>
      </c>
      <c r="G6825">
        <v>5</v>
      </c>
      <c r="H6825">
        <v>3</v>
      </c>
      <c r="I6825">
        <v>2014</v>
      </c>
      <c r="J6825" t="s">
        <v>47</v>
      </c>
      <c r="K6825">
        <v>9.0053299131499696</v>
      </c>
      <c r="L6825">
        <v>8.1479999999999997</v>
      </c>
      <c r="M6825" s="54">
        <v>9.8620000000000001</v>
      </c>
      <c r="N6825">
        <v>9020</v>
      </c>
      <c r="O6825" t="s">
        <v>44</v>
      </c>
      <c r="P6825">
        <v>1.0529232878566499</v>
      </c>
    </row>
    <row r="6826" spans="1:16" x14ac:dyDescent="0.25">
      <c r="A6826" s="20" t="s">
        <v>6588</v>
      </c>
      <c r="B6826">
        <v>5</v>
      </c>
      <c r="C6826" t="s">
        <v>73</v>
      </c>
      <c r="D6826" t="s">
        <v>90</v>
      </c>
      <c r="E6826" t="s">
        <v>82</v>
      </c>
      <c r="F6826" t="s">
        <v>38</v>
      </c>
      <c r="G6826">
        <v>2</v>
      </c>
      <c r="H6826">
        <v>3</v>
      </c>
      <c r="I6826">
        <v>2014</v>
      </c>
      <c r="J6826" t="s">
        <v>48</v>
      </c>
      <c r="K6826">
        <v>10.373863489016401</v>
      </c>
      <c r="L6826">
        <v>8.3680000000000003</v>
      </c>
      <c r="M6826" s="54">
        <v>12.379</v>
      </c>
      <c r="N6826">
        <v>453</v>
      </c>
      <c r="O6826" t="s">
        <v>44</v>
      </c>
      <c r="P6826">
        <v>4.6984098573494002</v>
      </c>
    </row>
    <row r="6827" spans="1:16" x14ac:dyDescent="0.25">
      <c r="A6827" s="20" t="s">
        <v>6591</v>
      </c>
      <c r="B6827">
        <v>5</v>
      </c>
      <c r="C6827" t="s">
        <v>73</v>
      </c>
      <c r="D6827" t="s">
        <v>90</v>
      </c>
      <c r="E6827" t="s">
        <v>82</v>
      </c>
      <c r="F6827" t="s">
        <v>38</v>
      </c>
      <c r="G6827">
        <v>3</v>
      </c>
      <c r="H6827">
        <v>3</v>
      </c>
      <c r="I6827">
        <v>2014</v>
      </c>
      <c r="J6827" t="s">
        <v>48</v>
      </c>
      <c r="K6827">
        <v>-0.29922156060100802</v>
      </c>
      <c r="L6827">
        <v>-1.8</v>
      </c>
      <c r="M6827" s="54">
        <v>1.202</v>
      </c>
      <c r="N6827">
        <v>363</v>
      </c>
      <c r="O6827" t="s">
        <v>44</v>
      </c>
      <c r="P6827">
        <v>5.2486388108147803</v>
      </c>
    </row>
    <row r="6828" spans="1:16" x14ac:dyDescent="0.25">
      <c r="A6828" s="20" t="s">
        <v>6592</v>
      </c>
      <c r="B6828">
        <v>5</v>
      </c>
      <c r="C6828" t="s">
        <v>73</v>
      </c>
      <c r="D6828" t="s">
        <v>90</v>
      </c>
      <c r="E6828" t="s">
        <v>82</v>
      </c>
      <c r="F6828" t="s">
        <v>38</v>
      </c>
      <c r="G6828">
        <v>4</v>
      </c>
      <c r="H6828">
        <v>3</v>
      </c>
      <c r="I6828">
        <v>2014</v>
      </c>
      <c r="J6828" t="s">
        <v>48</v>
      </c>
      <c r="K6828">
        <v>4.6250943066956198</v>
      </c>
      <c r="L6828">
        <v>3.153</v>
      </c>
      <c r="M6828" s="54">
        <v>6.0979999999999999</v>
      </c>
      <c r="N6828">
        <v>1202</v>
      </c>
      <c r="O6828" t="s">
        <v>44</v>
      </c>
      <c r="P6828">
        <v>2.8843487226888</v>
      </c>
    </row>
    <row r="6829" spans="1:16" x14ac:dyDescent="0.25">
      <c r="A6829" s="20" t="s">
        <v>6593</v>
      </c>
      <c r="B6829">
        <v>5</v>
      </c>
      <c r="C6829" t="s">
        <v>73</v>
      </c>
      <c r="D6829" t="s">
        <v>90</v>
      </c>
      <c r="E6829" t="s">
        <v>82</v>
      </c>
      <c r="F6829" t="s">
        <v>38</v>
      </c>
      <c r="G6829">
        <v>5</v>
      </c>
      <c r="H6829">
        <v>3</v>
      </c>
      <c r="I6829">
        <v>2014</v>
      </c>
      <c r="J6829" t="s">
        <v>48</v>
      </c>
      <c r="K6829">
        <v>7.3036697483431201</v>
      </c>
      <c r="L6829">
        <v>5.9020000000000001</v>
      </c>
      <c r="M6829" s="54">
        <v>8.7050000000000001</v>
      </c>
      <c r="N6829">
        <v>3368</v>
      </c>
      <c r="O6829" t="s">
        <v>44</v>
      </c>
      <c r="P6829">
        <v>1.7231137919889401</v>
      </c>
    </row>
    <row r="6830" spans="1:16" x14ac:dyDescent="0.25">
      <c r="A6830" s="20" t="s">
        <v>17463</v>
      </c>
      <c r="B6830">
        <v>5</v>
      </c>
      <c r="C6830" t="s">
        <v>73</v>
      </c>
      <c r="D6830" t="s">
        <v>90</v>
      </c>
      <c r="E6830" t="s">
        <v>82</v>
      </c>
      <c r="F6830" t="s">
        <v>38</v>
      </c>
      <c r="G6830">
        <v>2</v>
      </c>
      <c r="H6830">
        <v>3</v>
      </c>
      <c r="I6830">
        <v>2014</v>
      </c>
      <c r="J6830" t="s">
        <v>49</v>
      </c>
      <c r="K6830">
        <v>-4.4522670154346899</v>
      </c>
      <c r="L6830">
        <v>-6.31</v>
      </c>
      <c r="M6830" s="54">
        <v>-2.5950000000000002</v>
      </c>
      <c r="N6830">
        <v>263</v>
      </c>
      <c r="O6830" t="s">
        <v>44</v>
      </c>
      <c r="P6830">
        <v>6.1662641597820702</v>
      </c>
    </row>
    <row r="6831" spans="1:16" x14ac:dyDescent="0.25">
      <c r="A6831" s="20" t="s">
        <v>17464</v>
      </c>
      <c r="B6831">
        <v>5</v>
      </c>
      <c r="C6831" t="s">
        <v>73</v>
      </c>
      <c r="D6831" t="s">
        <v>90</v>
      </c>
      <c r="E6831" t="s">
        <v>82</v>
      </c>
      <c r="F6831" t="s">
        <v>38</v>
      </c>
      <c r="G6831">
        <v>3</v>
      </c>
      <c r="H6831">
        <v>3</v>
      </c>
      <c r="I6831">
        <v>2014</v>
      </c>
      <c r="J6831" t="s">
        <v>49</v>
      </c>
      <c r="K6831">
        <v>-3.0085367673427599</v>
      </c>
      <c r="L6831">
        <v>-4.7519999999999998</v>
      </c>
      <c r="M6831" s="54">
        <v>-1.2649999999999999</v>
      </c>
      <c r="N6831">
        <v>496</v>
      </c>
      <c r="O6831" t="s">
        <v>44</v>
      </c>
      <c r="P6831">
        <v>4.4901325506693697</v>
      </c>
    </row>
    <row r="6832" spans="1:16" x14ac:dyDescent="0.25">
      <c r="A6832" s="20" t="s">
        <v>17465</v>
      </c>
      <c r="B6832">
        <v>5</v>
      </c>
      <c r="C6832" t="s">
        <v>73</v>
      </c>
      <c r="D6832" t="s">
        <v>90</v>
      </c>
      <c r="E6832" t="s">
        <v>82</v>
      </c>
      <c r="F6832" t="s">
        <v>38</v>
      </c>
      <c r="G6832">
        <v>4</v>
      </c>
      <c r="H6832">
        <v>3</v>
      </c>
      <c r="I6832">
        <v>2014</v>
      </c>
      <c r="J6832" t="s">
        <v>49</v>
      </c>
      <c r="K6832">
        <v>10.9472562623573</v>
      </c>
      <c r="L6832">
        <v>9.14</v>
      </c>
      <c r="M6832" s="54">
        <v>12.754</v>
      </c>
      <c r="N6832">
        <v>1671</v>
      </c>
      <c r="O6832" t="s">
        <v>44</v>
      </c>
      <c r="P6832">
        <v>2.4463116021507698</v>
      </c>
    </row>
    <row r="6833" spans="1:16" x14ac:dyDescent="0.25">
      <c r="A6833" s="20" t="s">
        <v>17466</v>
      </c>
      <c r="B6833">
        <v>5</v>
      </c>
      <c r="C6833" t="s">
        <v>73</v>
      </c>
      <c r="D6833" t="s">
        <v>90</v>
      </c>
      <c r="E6833" t="s">
        <v>82</v>
      </c>
      <c r="F6833" t="s">
        <v>38</v>
      </c>
      <c r="G6833">
        <v>5</v>
      </c>
      <c r="H6833">
        <v>3</v>
      </c>
      <c r="I6833">
        <v>2014</v>
      </c>
      <c r="J6833" t="s">
        <v>49</v>
      </c>
      <c r="K6833">
        <v>-0.659319048010655</v>
      </c>
      <c r="L6833">
        <v>-2.2999999999999998</v>
      </c>
      <c r="M6833" s="54">
        <v>0.98199999999999998</v>
      </c>
      <c r="N6833">
        <v>1212</v>
      </c>
      <c r="O6833" t="s">
        <v>44</v>
      </c>
      <c r="P6833">
        <v>2.8724249481071298</v>
      </c>
    </row>
    <row r="6834" spans="1:16" x14ac:dyDescent="0.25">
      <c r="A6834" s="20" t="s">
        <v>17467</v>
      </c>
      <c r="B6834">
        <v>5</v>
      </c>
      <c r="C6834" t="s">
        <v>73</v>
      </c>
      <c r="D6834" t="s">
        <v>90</v>
      </c>
      <c r="E6834" t="s">
        <v>82</v>
      </c>
      <c r="F6834" t="s">
        <v>38</v>
      </c>
      <c r="G6834">
        <v>2</v>
      </c>
      <c r="H6834">
        <v>3</v>
      </c>
      <c r="I6834">
        <v>2014</v>
      </c>
      <c r="J6834" t="s">
        <v>50</v>
      </c>
      <c r="K6834">
        <v>4.1072908349568102</v>
      </c>
      <c r="L6834">
        <v>2.6110000000000002</v>
      </c>
      <c r="M6834" s="54">
        <v>5.6029999999999998</v>
      </c>
      <c r="N6834">
        <v>294</v>
      </c>
      <c r="O6834" t="s">
        <v>44</v>
      </c>
      <c r="P6834">
        <v>5.8321184351980397</v>
      </c>
    </row>
    <row r="6835" spans="1:16" x14ac:dyDescent="0.25">
      <c r="A6835" s="20" t="s">
        <v>17468</v>
      </c>
      <c r="B6835">
        <v>5</v>
      </c>
      <c r="C6835" t="s">
        <v>73</v>
      </c>
      <c r="D6835" t="s">
        <v>90</v>
      </c>
      <c r="E6835" t="s">
        <v>82</v>
      </c>
      <c r="F6835" t="s">
        <v>38</v>
      </c>
      <c r="G6835">
        <v>3</v>
      </c>
      <c r="H6835">
        <v>3</v>
      </c>
      <c r="I6835">
        <v>2014</v>
      </c>
      <c r="J6835" t="s">
        <v>50</v>
      </c>
      <c r="K6835">
        <v>6.6893255029591199</v>
      </c>
      <c r="L6835">
        <v>5.1619999999999999</v>
      </c>
      <c r="M6835" s="54">
        <v>8.2170000000000005</v>
      </c>
      <c r="N6835">
        <v>431</v>
      </c>
      <c r="O6835" t="s">
        <v>44</v>
      </c>
      <c r="P6835">
        <v>4.81683050859088</v>
      </c>
    </row>
    <row r="6836" spans="1:16" x14ac:dyDescent="0.25">
      <c r="A6836" s="20" t="s">
        <v>17469</v>
      </c>
      <c r="B6836">
        <v>5</v>
      </c>
      <c r="C6836" t="s">
        <v>73</v>
      </c>
      <c r="D6836" t="s">
        <v>90</v>
      </c>
      <c r="E6836" t="s">
        <v>82</v>
      </c>
      <c r="F6836" t="s">
        <v>38</v>
      </c>
      <c r="G6836">
        <v>4</v>
      </c>
      <c r="H6836">
        <v>3</v>
      </c>
      <c r="I6836">
        <v>2014</v>
      </c>
      <c r="J6836" t="s">
        <v>50</v>
      </c>
      <c r="K6836">
        <v>5.7212697638110601</v>
      </c>
      <c r="L6836">
        <v>4.4249999999999998</v>
      </c>
      <c r="M6836" s="54">
        <v>7.0179999999999998</v>
      </c>
      <c r="N6836">
        <v>915</v>
      </c>
      <c r="O6836" t="s">
        <v>44</v>
      </c>
      <c r="P6836">
        <v>3.3058980245364298</v>
      </c>
    </row>
    <row r="6837" spans="1:16" x14ac:dyDescent="0.25">
      <c r="A6837" s="20" t="s">
        <v>17470</v>
      </c>
      <c r="B6837">
        <v>5</v>
      </c>
      <c r="C6837" t="s">
        <v>73</v>
      </c>
      <c r="D6837" t="s">
        <v>90</v>
      </c>
      <c r="E6837" t="s">
        <v>82</v>
      </c>
      <c r="F6837" t="s">
        <v>38</v>
      </c>
      <c r="G6837">
        <v>5</v>
      </c>
      <c r="H6837">
        <v>3</v>
      </c>
      <c r="I6837">
        <v>2014</v>
      </c>
      <c r="J6837" t="s">
        <v>50</v>
      </c>
      <c r="K6837">
        <v>9.1459147196993804</v>
      </c>
      <c r="L6837">
        <v>7.9409999999999998</v>
      </c>
      <c r="M6837" s="54">
        <v>10.351000000000001</v>
      </c>
      <c r="N6837">
        <v>3139</v>
      </c>
      <c r="O6837" t="s">
        <v>44</v>
      </c>
      <c r="P6837">
        <v>1.78486076174979</v>
      </c>
    </row>
    <row r="6838" spans="1:16" x14ac:dyDescent="0.25">
      <c r="A6838" s="20" t="s">
        <v>17471</v>
      </c>
      <c r="B6838">
        <v>5</v>
      </c>
      <c r="C6838" t="s">
        <v>73</v>
      </c>
      <c r="D6838" t="s">
        <v>90</v>
      </c>
      <c r="E6838" t="s">
        <v>82</v>
      </c>
      <c r="F6838" t="s">
        <v>38</v>
      </c>
      <c r="G6838">
        <v>2</v>
      </c>
      <c r="H6838">
        <v>3</v>
      </c>
      <c r="I6838">
        <v>2014</v>
      </c>
      <c r="J6838" t="s">
        <v>51</v>
      </c>
      <c r="K6838">
        <v>8.8640369246173698</v>
      </c>
      <c r="L6838">
        <v>7.0469999999999997</v>
      </c>
      <c r="M6838" s="54">
        <v>10.680999999999999</v>
      </c>
      <c r="N6838">
        <v>406</v>
      </c>
      <c r="O6838" t="s">
        <v>44</v>
      </c>
      <c r="P6838">
        <v>4.9629166698546499</v>
      </c>
    </row>
    <row r="6839" spans="1:16" x14ac:dyDescent="0.25">
      <c r="A6839" s="20" t="s">
        <v>17472</v>
      </c>
      <c r="B6839">
        <v>5</v>
      </c>
      <c r="C6839" t="s">
        <v>73</v>
      </c>
      <c r="D6839" t="s">
        <v>90</v>
      </c>
      <c r="E6839" t="s">
        <v>82</v>
      </c>
      <c r="F6839" t="s">
        <v>38</v>
      </c>
      <c r="G6839">
        <v>3</v>
      </c>
      <c r="H6839">
        <v>3</v>
      </c>
      <c r="I6839">
        <v>2014</v>
      </c>
      <c r="J6839" t="s">
        <v>51</v>
      </c>
      <c r="K6839">
        <v>4.8484793939196997</v>
      </c>
      <c r="L6839">
        <v>3.38</v>
      </c>
      <c r="M6839" s="54">
        <v>6.3170000000000002</v>
      </c>
      <c r="N6839">
        <v>611</v>
      </c>
      <c r="O6839" t="s">
        <v>44</v>
      </c>
      <c r="P6839">
        <v>4.0455669703136703</v>
      </c>
    </row>
    <row r="6840" spans="1:16" x14ac:dyDescent="0.25">
      <c r="A6840" s="20" t="s">
        <v>17473</v>
      </c>
      <c r="B6840">
        <v>5</v>
      </c>
      <c r="C6840" t="s">
        <v>73</v>
      </c>
      <c r="D6840" t="s">
        <v>90</v>
      </c>
      <c r="E6840" t="s">
        <v>82</v>
      </c>
      <c r="F6840" t="s">
        <v>38</v>
      </c>
      <c r="G6840">
        <v>4</v>
      </c>
      <c r="H6840">
        <v>3</v>
      </c>
      <c r="I6840">
        <v>2014</v>
      </c>
      <c r="J6840" t="s">
        <v>51</v>
      </c>
      <c r="K6840">
        <v>4.2702378365975298</v>
      </c>
      <c r="L6840">
        <v>2.8839999999999999</v>
      </c>
      <c r="M6840" s="54">
        <v>5.6559999999999997</v>
      </c>
      <c r="N6840">
        <v>829</v>
      </c>
      <c r="O6840" t="s">
        <v>44</v>
      </c>
      <c r="P6840">
        <v>3.47314355823594</v>
      </c>
    </row>
    <row r="6841" spans="1:16" x14ac:dyDescent="0.25">
      <c r="A6841" s="20" t="s">
        <v>17474</v>
      </c>
      <c r="B6841">
        <v>5</v>
      </c>
      <c r="C6841" t="s">
        <v>73</v>
      </c>
      <c r="D6841" t="s">
        <v>90</v>
      </c>
      <c r="E6841" t="s">
        <v>82</v>
      </c>
      <c r="F6841" t="s">
        <v>38</v>
      </c>
      <c r="G6841">
        <v>5</v>
      </c>
      <c r="H6841">
        <v>3</v>
      </c>
      <c r="I6841">
        <v>2014</v>
      </c>
      <c r="J6841" t="s">
        <v>51</v>
      </c>
      <c r="K6841">
        <v>12.9993574635879</v>
      </c>
      <c r="L6841">
        <v>11.611000000000001</v>
      </c>
      <c r="M6841" s="54">
        <v>14.388</v>
      </c>
      <c r="N6841">
        <v>2553</v>
      </c>
      <c r="O6841" t="s">
        <v>44</v>
      </c>
      <c r="P6841">
        <v>1.9791312333191999</v>
      </c>
    </row>
    <row r="6842" spans="1:16" x14ac:dyDescent="0.25">
      <c r="A6842" s="20" t="s">
        <v>17475</v>
      </c>
      <c r="B6842">
        <v>5</v>
      </c>
      <c r="C6842" t="s">
        <v>73</v>
      </c>
      <c r="D6842" t="s">
        <v>90</v>
      </c>
      <c r="E6842" t="s">
        <v>83</v>
      </c>
      <c r="F6842" t="s">
        <v>42</v>
      </c>
      <c r="G6842">
        <v>2</v>
      </c>
      <c r="H6842">
        <v>4</v>
      </c>
      <c r="I6842">
        <v>2014</v>
      </c>
      <c r="J6842" t="s">
        <v>52</v>
      </c>
      <c r="K6842" t="s">
        <v>44</v>
      </c>
      <c r="L6842" t="s">
        <v>44</v>
      </c>
      <c r="M6842" s="54" t="s">
        <v>44</v>
      </c>
      <c r="N6842">
        <v>72</v>
      </c>
      <c r="O6842" t="s">
        <v>44</v>
      </c>
      <c r="P6842">
        <v>11.7851130197758</v>
      </c>
    </row>
    <row r="6843" spans="1:16" x14ac:dyDescent="0.25">
      <c r="A6843" s="20" t="s">
        <v>17476</v>
      </c>
      <c r="B6843">
        <v>5</v>
      </c>
      <c r="C6843" t="s">
        <v>73</v>
      </c>
      <c r="D6843" t="s">
        <v>90</v>
      </c>
      <c r="E6843" t="s">
        <v>83</v>
      </c>
      <c r="F6843" t="s">
        <v>42</v>
      </c>
      <c r="G6843">
        <v>3</v>
      </c>
      <c r="H6843">
        <v>4</v>
      </c>
      <c r="I6843">
        <v>2014</v>
      </c>
      <c r="J6843" t="s">
        <v>52</v>
      </c>
      <c r="K6843" t="s">
        <v>44</v>
      </c>
      <c r="L6843" t="s">
        <v>44</v>
      </c>
      <c r="M6843" s="54" t="s">
        <v>44</v>
      </c>
      <c r="N6843">
        <v>54</v>
      </c>
      <c r="O6843" t="s">
        <v>44</v>
      </c>
      <c r="P6843">
        <v>13.6082763487954</v>
      </c>
    </row>
    <row r="6844" spans="1:16" x14ac:dyDescent="0.25">
      <c r="A6844" s="20" t="s">
        <v>17477</v>
      </c>
      <c r="B6844">
        <v>5</v>
      </c>
      <c r="C6844" t="s">
        <v>73</v>
      </c>
      <c r="D6844" t="s">
        <v>90</v>
      </c>
      <c r="E6844" t="s">
        <v>83</v>
      </c>
      <c r="F6844" t="s">
        <v>42</v>
      </c>
      <c r="G6844">
        <v>4</v>
      </c>
      <c r="H6844">
        <v>4</v>
      </c>
      <c r="I6844">
        <v>2014</v>
      </c>
      <c r="J6844" t="s">
        <v>52</v>
      </c>
      <c r="K6844" t="s">
        <v>44</v>
      </c>
      <c r="L6844" t="s">
        <v>44</v>
      </c>
      <c r="M6844" s="54" t="s">
        <v>44</v>
      </c>
      <c r="N6844">
        <v>143</v>
      </c>
      <c r="O6844" t="s">
        <v>44</v>
      </c>
      <c r="P6844">
        <v>8.36242010007091</v>
      </c>
    </row>
    <row r="6845" spans="1:16" x14ac:dyDescent="0.25">
      <c r="A6845" s="20" t="s">
        <v>17478</v>
      </c>
      <c r="B6845">
        <v>5</v>
      </c>
      <c r="C6845" t="s">
        <v>73</v>
      </c>
      <c r="D6845" t="s">
        <v>90</v>
      </c>
      <c r="E6845" t="s">
        <v>83</v>
      </c>
      <c r="F6845" t="s">
        <v>42</v>
      </c>
      <c r="G6845">
        <v>5</v>
      </c>
      <c r="H6845">
        <v>4</v>
      </c>
      <c r="I6845">
        <v>2014</v>
      </c>
      <c r="J6845" t="s">
        <v>52</v>
      </c>
      <c r="K6845" t="s">
        <v>44</v>
      </c>
      <c r="L6845" t="s">
        <v>44</v>
      </c>
      <c r="M6845" s="54" t="s">
        <v>44</v>
      </c>
      <c r="N6845">
        <v>29</v>
      </c>
      <c r="O6845" t="s">
        <v>44</v>
      </c>
      <c r="P6845">
        <v>18.569533817705199</v>
      </c>
    </row>
    <row r="6846" spans="1:16" x14ac:dyDescent="0.25">
      <c r="A6846" s="20" t="s">
        <v>17479</v>
      </c>
      <c r="B6846">
        <v>5</v>
      </c>
      <c r="C6846" t="s">
        <v>73</v>
      </c>
      <c r="D6846" t="s">
        <v>90</v>
      </c>
      <c r="E6846" t="s">
        <v>83</v>
      </c>
      <c r="F6846" t="s">
        <v>42</v>
      </c>
      <c r="G6846">
        <v>2</v>
      </c>
      <c r="H6846">
        <v>4</v>
      </c>
      <c r="I6846">
        <v>2014</v>
      </c>
      <c r="J6846" t="s">
        <v>53</v>
      </c>
      <c r="K6846" t="s">
        <v>44</v>
      </c>
      <c r="L6846" t="s">
        <v>44</v>
      </c>
      <c r="M6846" s="54" t="s">
        <v>44</v>
      </c>
      <c r="N6846">
        <v>20</v>
      </c>
      <c r="O6846" t="s">
        <v>44</v>
      </c>
      <c r="P6846">
        <v>22.360679774997902</v>
      </c>
    </row>
    <row r="6847" spans="1:16" x14ac:dyDescent="0.25">
      <c r="A6847" s="20" t="s">
        <v>17480</v>
      </c>
      <c r="B6847">
        <v>5</v>
      </c>
      <c r="C6847" t="s">
        <v>73</v>
      </c>
      <c r="D6847" t="s">
        <v>90</v>
      </c>
      <c r="E6847" t="s">
        <v>83</v>
      </c>
      <c r="F6847" t="s">
        <v>42</v>
      </c>
      <c r="G6847">
        <v>3</v>
      </c>
      <c r="H6847">
        <v>4</v>
      </c>
      <c r="I6847">
        <v>2014</v>
      </c>
      <c r="J6847" t="s">
        <v>53</v>
      </c>
      <c r="K6847" t="s">
        <v>44</v>
      </c>
      <c r="L6847" t="s">
        <v>44</v>
      </c>
      <c r="M6847" s="54" t="s">
        <v>44</v>
      </c>
      <c r="N6847">
        <v>47</v>
      </c>
      <c r="O6847" t="s">
        <v>44</v>
      </c>
      <c r="P6847">
        <v>14.5864991497895</v>
      </c>
    </row>
    <row r="6848" spans="1:16" x14ac:dyDescent="0.25">
      <c r="A6848" s="20" t="s">
        <v>17481</v>
      </c>
      <c r="B6848">
        <v>5</v>
      </c>
      <c r="C6848" t="s">
        <v>73</v>
      </c>
      <c r="D6848" t="s">
        <v>90</v>
      </c>
      <c r="E6848" t="s">
        <v>83</v>
      </c>
      <c r="F6848" t="s">
        <v>42</v>
      </c>
      <c r="G6848">
        <v>4</v>
      </c>
      <c r="H6848">
        <v>4</v>
      </c>
      <c r="I6848">
        <v>2014</v>
      </c>
      <c r="J6848" t="s">
        <v>53</v>
      </c>
      <c r="K6848" t="s">
        <v>44</v>
      </c>
      <c r="L6848" t="s">
        <v>44</v>
      </c>
      <c r="M6848" s="54" t="s">
        <v>44</v>
      </c>
      <c r="N6848">
        <v>115</v>
      </c>
      <c r="O6848" t="s">
        <v>44</v>
      </c>
      <c r="P6848">
        <v>9.3250480824031392</v>
      </c>
    </row>
    <row r="6849" spans="1:16" x14ac:dyDescent="0.25">
      <c r="A6849" s="20" t="s">
        <v>17482</v>
      </c>
      <c r="B6849">
        <v>5</v>
      </c>
      <c r="C6849" t="s">
        <v>73</v>
      </c>
      <c r="D6849" t="s">
        <v>90</v>
      </c>
      <c r="E6849" t="s">
        <v>83</v>
      </c>
      <c r="F6849" t="s">
        <v>42</v>
      </c>
      <c r="G6849">
        <v>5</v>
      </c>
      <c r="H6849">
        <v>4</v>
      </c>
      <c r="I6849">
        <v>2014</v>
      </c>
      <c r="J6849" t="s">
        <v>53</v>
      </c>
      <c r="K6849" t="s">
        <v>44</v>
      </c>
      <c r="L6849" t="s">
        <v>44</v>
      </c>
      <c r="M6849" s="54" t="s">
        <v>44</v>
      </c>
      <c r="N6849">
        <v>361</v>
      </c>
      <c r="O6849" t="s">
        <v>44</v>
      </c>
      <c r="P6849">
        <v>5.2631578947368398</v>
      </c>
    </row>
    <row r="6850" spans="1:16" x14ac:dyDescent="0.25">
      <c r="A6850" s="20" t="s">
        <v>17483</v>
      </c>
      <c r="B6850">
        <v>5</v>
      </c>
      <c r="C6850" t="s">
        <v>73</v>
      </c>
      <c r="D6850" t="s">
        <v>90</v>
      </c>
      <c r="E6850" t="s">
        <v>83</v>
      </c>
      <c r="F6850" t="s">
        <v>42</v>
      </c>
      <c r="G6850">
        <v>2</v>
      </c>
      <c r="H6850">
        <v>4</v>
      </c>
      <c r="I6850">
        <v>2014</v>
      </c>
      <c r="J6850" t="s">
        <v>34</v>
      </c>
      <c r="K6850">
        <v>4.8531691876244301</v>
      </c>
      <c r="L6850">
        <v>3.391</v>
      </c>
      <c r="M6850" s="54">
        <v>6.3150000000000004</v>
      </c>
      <c r="N6850">
        <v>934</v>
      </c>
      <c r="O6850" t="s">
        <v>44</v>
      </c>
      <c r="P6850">
        <v>3.2720999550184402</v>
      </c>
    </row>
    <row r="6851" spans="1:16" x14ac:dyDescent="0.25">
      <c r="A6851" s="20" t="s">
        <v>17484</v>
      </c>
      <c r="B6851">
        <v>5</v>
      </c>
      <c r="C6851" t="s">
        <v>73</v>
      </c>
      <c r="D6851" t="s">
        <v>90</v>
      </c>
      <c r="E6851" t="s">
        <v>83</v>
      </c>
      <c r="F6851" t="s">
        <v>42</v>
      </c>
      <c r="G6851">
        <v>2</v>
      </c>
      <c r="H6851">
        <v>4</v>
      </c>
      <c r="I6851">
        <v>2014</v>
      </c>
      <c r="J6851" t="s">
        <v>54</v>
      </c>
      <c r="K6851" t="s">
        <v>44</v>
      </c>
      <c r="L6851" t="s">
        <v>44</v>
      </c>
      <c r="M6851" s="54" t="s">
        <v>44</v>
      </c>
      <c r="N6851">
        <v>9</v>
      </c>
      <c r="O6851" t="s">
        <v>44</v>
      </c>
      <c r="P6851">
        <v>33.3333333333333</v>
      </c>
    </row>
    <row r="6852" spans="1:16" x14ac:dyDescent="0.25">
      <c r="A6852" s="20" t="s">
        <v>17485</v>
      </c>
      <c r="B6852">
        <v>5</v>
      </c>
      <c r="C6852" t="s">
        <v>73</v>
      </c>
      <c r="D6852" t="s">
        <v>90</v>
      </c>
      <c r="E6852" t="s">
        <v>83</v>
      </c>
      <c r="F6852" t="s">
        <v>42</v>
      </c>
      <c r="G6852">
        <v>3</v>
      </c>
      <c r="H6852">
        <v>4</v>
      </c>
      <c r="I6852">
        <v>2014</v>
      </c>
      <c r="J6852" t="s">
        <v>54</v>
      </c>
      <c r="K6852" t="s">
        <v>44</v>
      </c>
      <c r="L6852" t="s">
        <v>44</v>
      </c>
      <c r="M6852" s="54" t="s">
        <v>44</v>
      </c>
      <c r="N6852">
        <v>39</v>
      </c>
      <c r="O6852" t="s">
        <v>44</v>
      </c>
      <c r="P6852">
        <v>16.012815380508702</v>
      </c>
    </row>
    <row r="6853" spans="1:16" x14ac:dyDescent="0.25">
      <c r="A6853" s="20" t="s">
        <v>17486</v>
      </c>
      <c r="B6853">
        <v>5</v>
      </c>
      <c r="C6853" t="s">
        <v>73</v>
      </c>
      <c r="D6853" t="s">
        <v>90</v>
      </c>
      <c r="E6853" t="s">
        <v>83</v>
      </c>
      <c r="F6853" t="s">
        <v>42</v>
      </c>
      <c r="G6853">
        <v>4</v>
      </c>
      <c r="H6853">
        <v>4</v>
      </c>
      <c r="I6853">
        <v>2014</v>
      </c>
      <c r="J6853" t="s">
        <v>54</v>
      </c>
      <c r="K6853" t="s">
        <v>44</v>
      </c>
      <c r="L6853" t="s">
        <v>44</v>
      </c>
      <c r="M6853" s="54" t="s">
        <v>44</v>
      </c>
      <c r="N6853">
        <v>40</v>
      </c>
      <c r="O6853" t="s">
        <v>44</v>
      </c>
      <c r="P6853">
        <v>15.8113883008419</v>
      </c>
    </row>
    <row r="6854" spans="1:16" x14ac:dyDescent="0.25">
      <c r="A6854" s="20" t="s">
        <v>17487</v>
      </c>
      <c r="B6854">
        <v>5</v>
      </c>
      <c r="C6854" t="s">
        <v>73</v>
      </c>
      <c r="D6854" t="s">
        <v>90</v>
      </c>
      <c r="E6854" t="s">
        <v>83</v>
      </c>
      <c r="F6854" t="s">
        <v>42</v>
      </c>
      <c r="G6854">
        <v>5</v>
      </c>
      <c r="H6854">
        <v>4</v>
      </c>
      <c r="I6854">
        <v>2014</v>
      </c>
      <c r="J6854" t="s">
        <v>54</v>
      </c>
      <c r="K6854" t="s">
        <v>44</v>
      </c>
      <c r="L6854" t="s">
        <v>44</v>
      </c>
      <c r="M6854" s="54" t="s">
        <v>44</v>
      </c>
      <c r="N6854">
        <v>3</v>
      </c>
      <c r="O6854" t="s">
        <v>44</v>
      </c>
      <c r="P6854">
        <v>57.735026918962603</v>
      </c>
    </row>
    <row r="6855" spans="1:16" x14ac:dyDescent="0.25">
      <c r="A6855" s="20" t="s">
        <v>17488</v>
      </c>
      <c r="B6855">
        <v>5</v>
      </c>
      <c r="C6855" t="s">
        <v>73</v>
      </c>
      <c r="D6855" t="s">
        <v>90</v>
      </c>
      <c r="E6855" t="s">
        <v>83</v>
      </c>
      <c r="F6855" t="s">
        <v>42</v>
      </c>
      <c r="G6855">
        <v>3</v>
      </c>
      <c r="H6855">
        <v>4</v>
      </c>
      <c r="I6855">
        <v>2014</v>
      </c>
      <c r="J6855" t="s">
        <v>34</v>
      </c>
      <c r="K6855">
        <v>3.2471702112854</v>
      </c>
      <c r="L6855">
        <v>1.89</v>
      </c>
      <c r="M6855" s="54">
        <v>4.6040000000000001</v>
      </c>
      <c r="N6855">
        <v>1107</v>
      </c>
      <c r="O6855" t="s">
        <v>44</v>
      </c>
      <c r="P6855">
        <v>3.0055654488914398</v>
      </c>
    </row>
    <row r="6856" spans="1:16" x14ac:dyDescent="0.25">
      <c r="A6856" s="20" t="s">
        <v>17489</v>
      </c>
      <c r="B6856">
        <v>5</v>
      </c>
      <c r="C6856" t="s">
        <v>73</v>
      </c>
      <c r="D6856" t="s">
        <v>90</v>
      </c>
      <c r="E6856" t="s">
        <v>83</v>
      </c>
      <c r="F6856" t="s">
        <v>42</v>
      </c>
      <c r="G6856">
        <v>2</v>
      </c>
      <c r="H6856">
        <v>4</v>
      </c>
      <c r="I6856">
        <v>2014</v>
      </c>
      <c r="J6856" t="s">
        <v>55</v>
      </c>
      <c r="K6856" t="s">
        <v>44</v>
      </c>
      <c r="L6856" t="s">
        <v>44</v>
      </c>
      <c r="M6856" s="54" t="s">
        <v>44</v>
      </c>
      <c r="N6856">
        <v>99</v>
      </c>
      <c r="O6856" t="s">
        <v>44</v>
      </c>
      <c r="P6856">
        <v>10.050378152592099</v>
      </c>
    </row>
    <row r="6857" spans="1:16" x14ac:dyDescent="0.25">
      <c r="A6857" s="20" t="s">
        <v>17490</v>
      </c>
      <c r="B6857">
        <v>5</v>
      </c>
      <c r="C6857" t="s">
        <v>73</v>
      </c>
      <c r="D6857" t="s">
        <v>90</v>
      </c>
      <c r="E6857" t="s">
        <v>83</v>
      </c>
      <c r="F6857" t="s">
        <v>42</v>
      </c>
      <c r="G6857">
        <v>3</v>
      </c>
      <c r="H6857">
        <v>4</v>
      </c>
      <c r="I6857">
        <v>2014</v>
      </c>
      <c r="J6857" t="s">
        <v>55</v>
      </c>
      <c r="K6857">
        <v>4.0755516053505598</v>
      </c>
      <c r="L6857">
        <v>1.446</v>
      </c>
      <c r="M6857" s="54">
        <v>6.7050000000000001</v>
      </c>
      <c r="N6857">
        <v>166</v>
      </c>
      <c r="O6857" t="s">
        <v>44</v>
      </c>
      <c r="P6857">
        <v>7.7615052570633303</v>
      </c>
    </row>
    <row r="6858" spans="1:16" x14ac:dyDescent="0.25">
      <c r="A6858" s="20" t="s">
        <v>17491</v>
      </c>
      <c r="B6858">
        <v>5</v>
      </c>
      <c r="C6858" t="s">
        <v>73</v>
      </c>
      <c r="D6858" t="s">
        <v>90</v>
      </c>
      <c r="E6858" t="s">
        <v>83</v>
      </c>
      <c r="F6858" t="s">
        <v>42</v>
      </c>
      <c r="G6858">
        <v>4</v>
      </c>
      <c r="H6858">
        <v>4</v>
      </c>
      <c r="I6858">
        <v>2014</v>
      </c>
      <c r="J6858" t="s">
        <v>55</v>
      </c>
      <c r="K6858">
        <v>3.9426929696033901</v>
      </c>
      <c r="L6858">
        <v>1.5229999999999999</v>
      </c>
      <c r="M6858" s="54">
        <v>6.3620000000000001</v>
      </c>
      <c r="N6858">
        <v>254</v>
      </c>
      <c r="O6858" t="s">
        <v>44</v>
      </c>
      <c r="P6858">
        <v>6.2745580513815904</v>
      </c>
    </row>
    <row r="6859" spans="1:16" x14ac:dyDescent="0.25">
      <c r="A6859" s="20" t="s">
        <v>17492</v>
      </c>
      <c r="B6859">
        <v>5</v>
      </c>
      <c r="C6859" t="s">
        <v>73</v>
      </c>
      <c r="D6859" t="s">
        <v>90</v>
      </c>
      <c r="E6859" t="s">
        <v>83</v>
      </c>
      <c r="F6859" t="s">
        <v>42</v>
      </c>
      <c r="G6859">
        <v>5</v>
      </c>
      <c r="H6859">
        <v>4</v>
      </c>
      <c r="I6859">
        <v>2014</v>
      </c>
      <c r="J6859" t="s">
        <v>55</v>
      </c>
      <c r="K6859">
        <v>4.4794248636392897</v>
      </c>
      <c r="L6859">
        <v>1.9530000000000001</v>
      </c>
      <c r="M6859" s="54">
        <v>7.0060000000000002</v>
      </c>
      <c r="N6859">
        <v>217</v>
      </c>
      <c r="O6859" t="s">
        <v>44</v>
      </c>
      <c r="P6859">
        <v>6.7884423330213099</v>
      </c>
    </row>
    <row r="6860" spans="1:16" x14ac:dyDescent="0.25">
      <c r="A6860" s="20" t="s">
        <v>17493</v>
      </c>
      <c r="B6860">
        <v>5</v>
      </c>
      <c r="C6860" t="s">
        <v>73</v>
      </c>
      <c r="D6860" t="s">
        <v>90</v>
      </c>
      <c r="E6860" t="s">
        <v>83</v>
      </c>
      <c r="F6860" t="s">
        <v>42</v>
      </c>
      <c r="G6860">
        <v>4</v>
      </c>
      <c r="H6860">
        <v>4</v>
      </c>
      <c r="I6860">
        <v>2014</v>
      </c>
      <c r="J6860" t="s">
        <v>34</v>
      </c>
      <c r="K6860">
        <v>0.84795587637341896</v>
      </c>
      <c r="L6860">
        <v>-0.41799999999999998</v>
      </c>
      <c r="M6860" s="54">
        <v>2.1139999999999999</v>
      </c>
      <c r="N6860">
        <v>1323</v>
      </c>
      <c r="O6860" t="s">
        <v>44</v>
      </c>
      <c r="P6860">
        <v>2.74928699614108</v>
      </c>
    </row>
    <row r="6861" spans="1:16" x14ac:dyDescent="0.25">
      <c r="A6861" s="20" t="s">
        <v>17494</v>
      </c>
      <c r="B6861">
        <v>5</v>
      </c>
      <c r="C6861" t="s">
        <v>73</v>
      </c>
      <c r="D6861" t="s">
        <v>90</v>
      </c>
      <c r="E6861" t="s">
        <v>83</v>
      </c>
      <c r="F6861" t="s">
        <v>42</v>
      </c>
      <c r="G6861">
        <v>2</v>
      </c>
      <c r="H6861">
        <v>4</v>
      </c>
      <c r="I6861">
        <v>2014</v>
      </c>
      <c r="J6861" t="s">
        <v>56</v>
      </c>
      <c r="K6861" t="s">
        <v>44</v>
      </c>
      <c r="L6861" t="s">
        <v>44</v>
      </c>
      <c r="M6861" s="54" t="s">
        <v>44</v>
      </c>
      <c r="N6861">
        <v>6</v>
      </c>
      <c r="O6861" t="s">
        <v>44</v>
      </c>
      <c r="P6861">
        <v>40.824829046386299</v>
      </c>
    </row>
    <row r="6862" spans="1:16" x14ac:dyDescent="0.25">
      <c r="A6862" s="20" t="s">
        <v>17495</v>
      </c>
      <c r="B6862">
        <v>5</v>
      </c>
      <c r="C6862" t="s">
        <v>73</v>
      </c>
      <c r="D6862" t="s">
        <v>90</v>
      </c>
      <c r="E6862" t="s">
        <v>83</v>
      </c>
      <c r="F6862" t="s">
        <v>42</v>
      </c>
      <c r="G6862">
        <v>3</v>
      </c>
      <c r="H6862">
        <v>4</v>
      </c>
      <c r="I6862">
        <v>2014</v>
      </c>
      <c r="J6862" t="s">
        <v>56</v>
      </c>
      <c r="K6862" t="s">
        <v>44</v>
      </c>
      <c r="L6862" t="s">
        <v>44</v>
      </c>
      <c r="M6862" s="54" t="s">
        <v>44</v>
      </c>
      <c r="N6862">
        <v>17</v>
      </c>
      <c r="O6862" t="s">
        <v>44</v>
      </c>
      <c r="P6862">
        <v>24.253562503633301</v>
      </c>
    </row>
    <row r="6863" spans="1:16" x14ac:dyDescent="0.25">
      <c r="A6863" s="20" t="s">
        <v>17496</v>
      </c>
      <c r="B6863">
        <v>5</v>
      </c>
      <c r="C6863" t="s">
        <v>73</v>
      </c>
      <c r="D6863" t="s">
        <v>90</v>
      </c>
      <c r="E6863" t="s">
        <v>83</v>
      </c>
      <c r="F6863" t="s">
        <v>42</v>
      </c>
      <c r="G6863">
        <v>4</v>
      </c>
      <c r="H6863">
        <v>4</v>
      </c>
      <c r="I6863">
        <v>2014</v>
      </c>
      <c r="J6863" t="s">
        <v>56</v>
      </c>
      <c r="K6863" t="s">
        <v>44</v>
      </c>
      <c r="L6863" t="s">
        <v>44</v>
      </c>
      <c r="M6863" s="54" t="s">
        <v>44</v>
      </c>
      <c r="N6863">
        <v>3</v>
      </c>
      <c r="O6863" t="s">
        <v>44</v>
      </c>
      <c r="P6863">
        <v>57.735026918962603</v>
      </c>
    </row>
    <row r="6864" spans="1:16" x14ac:dyDescent="0.25">
      <c r="A6864" s="20" t="s">
        <v>17497</v>
      </c>
      <c r="B6864">
        <v>5</v>
      </c>
      <c r="C6864" t="s">
        <v>73</v>
      </c>
      <c r="D6864" t="s">
        <v>90</v>
      </c>
      <c r="E6864" t="s">
        <v>83</v>
      </c>
      <c r="F6864" t="s">
        <v>42</v>
      </c>
      <c r="G6864">
        <v>5</v>
      </c>
      <c r="H6864">
        <v>4</v>
      </c>
      <c r="I6864">
        <v>2014</v>
      </c>
      <c r="J6864" t="s">
        <v>56</v>
      </c>
      <c r="K6864" t="s">
        <v>44</v>
      </c>
      <c r="L6864" t="s">
        <v>44</v>
      </c>
      <c r="M6864" s="54" t="s">
        <v>44</v>
      </c>
      <c r="N6864">
        <v>137</v>
      </c>
      <c r="O6864" t="s">
        <v>44</v>
      </c>
      <c r="P6864">
        <v>8.5435765771676095</v>
      </c>
    </row>
    <row r="6865" spans="1:16" x14ac:dyDescent="0.25">
      <c r="A6865" s="20" t="s">
        <v>17498</v>
      </c>
      <c r="B6865">
        <v>5</v>
      </c>
      <c r="C6865" t="s">
        <v>73</v>
      </c>
      <c r="D6865" t="s">
        <v>90</v>
      </c>
      <c r="E6865" t="s">
        <v>83</v>
      </c>
      <c r="F6865" t="s">
        <v>42</v>
      </c>
      <c r="G6865">
        <v>5</v>
      </c>
      <c r="H6865">
        <v>4</v>
      </c>
      <c r="I6865">
        <v>2014</v>
      </c>
      <c r="J6865" t="s">
        <v>34</v>
      </c>
      <c r="K6865">
        <v>3.0679047299989901</v>
      </c>
      <c r="L6865">
        <v>1.8740000000000001</v>
      </c>
      <c r="M6865" s="54">
        <v>4.2619999999999996</v>
      </c>
      <c r="N6865">
        <v>3966</v>
      </c>
      <c r="O6865" t="s">
        <v>44</v>
      </c>
      <c r="P6865">
        <v>1.5879018148092601</v>
      </c>
    </row>
    <row r="6866" spans="1:16" x14ac:dyDescent="0.25">
      <c r="A6866" s="20" t="s">
        <v>17499</v>
      </c>
      <c r="B6866">
        <v>5</v>
      </c>
      <c r="C6866" t="s">
        <v>73</v>
      </c>
      <c r="D6866" t="s">
        <v>90</v>
      </c>
      <c r="E6866" t="s">
        <v>83</v>
      </c>
      <c r="F6866" t="s">
        <v>42</v>
      </c>
      <c r="G6866">
        <v>2</v>
      </c>
      <c r="H6866">
        <v>4</v>
      </c>
      <c r="I6866">
        <v>2014</v>
      </c>
      <c r="J6866" t="s">
        <v>57</v>
      </c>
      <c r="K6866" t="s">
        <v>44</v>
      </c>
      <c r="L6866" t="s">
        <v>44</v>
      </c>
      <c r="M6866" s="54" t="s">
        <v>44</v>
      </c>
      <c r="N6866">
        <v>9</v>
      </c>
      <c r="O6866" t="s">
        <v>44</v>
      </c>
      <c r="P6866">
        <v>33.3333333333333</v>
      </c>
    </row>
    <row r="6867" spans="1:16" x14ac:dyDescent="0.25">
      <c r="A6867" s="20" t="s">
        <v>17500</v>
      </c>
      <c r="B6867">
        <v>5</v>
      </c>
      <c r="C6867" t="s">
        <v>73</v>
      </c>
      <c r="D6867" t="s">
        <v>90</v>
      </c>
      <c r="E6867" t="s">
        <v>83</v>
      </c>
      <c r="F6867" t="s">
        <v>42</v>
      </c>
      <c r="G6867">
        <v>3</v>
      </c>
      <c r="H6867">
        <v>4</v>
      </c>
      <c r="I6867">
        <v>2014</v>
      </c>
      <c r="J6867" t="s">
        <v>57</v>
      </c>
      <c r="K6867" t="s">
        <v>44</v>
      </c>
      <c r="L6867" t="s">
        <v>44</v>
      </c>
      <c r="M6867" s="54" t="s">
        <v>44</v>
      </c>
      <c r="N6867">
        <v>75</v>
      </c>
      <c r="O6867" t="s">
        <v>44</v>
      </c>
      <c r="P6867">
        <v>11.5470053837925</v>
      </c>
    </row>
    <row r="6868" spans="1:16" x14ac:dyDescent="0.25">
      <c r="A6868" s="20" t="s">
        <v>17501</v>
      </c>
      <c r="B6868">
        <v>5</v>
      </c>
      <c r="C6868" t="s">
        <v>73</v>
      </c>
      <c r="D6868" t="s">
        <v>90</v>
      </c>
      <c r="E6868" t="s">
        <v>83</v>
      </c>
      <c r="F6868" t="s">
        <v>42</v>
      </c>
      <c r="G6868">
        <v>4</v>
      </c>
      <c r="H6868">
        <v>4</v>
      </c>
      <c r="I6868">
        <v>2014</v>
      </c>
      <c r="J6868" t="s">
        <v>57</v>
      </c>
      <c r="K6868" t="s">
        <v>44</v>
      </c>
      <c r="L6868" t="s">
        <v>44</v>
      </c>
      <c r="M6868" s="54" t="s">
        <v>44</v>
      </c>
      <c r="N6868">
        <v>70</v>
      </c>
      <c r="O6868" t="s">
        <v>44</v>
      </c>
      <c r="P6868">
        <v>11.952286093343901</v>
      </c>
    </row>
    <row r="6869" spans="1:16" x14ac:dyDescent="0.25">
      <c r="A6869" s="20" t="s">
        <v>17502</v>
      </c>
      <c r="B6869">
        <v>5</v>
      </c>
      <c r="C6869" t="s">
        <v>73</v>
      </c>
      <c r="D6869" t="s">
        <v>90</v>
      </c>
      <c r="E6869" t="s">
        <v>83</v>
      </c>
      <c r="F6869" t="s">
        <v>42</v>
      </c>
      <c r="G6869">
        <v>5</v>
      </c>
      <c r="H6869">
        <v>4</v>
      </c>
      <c r="I6869">
        <v>2014</v>
      </c>
      <c r="J6869" t="s">
        <v>57</v>
      </c>
      <c r="K6869" t="s">
        <v>44</v>
      </c>
      <c r="L6869" t="s">
        <v>44</v>
      </c>
      <c r="M6869" s="54" t="s">
        <v>44</v>
      </c>
      <c r="N6869">
        <v>56</v>
      </c>
      <c r="O6869" t="s">
        <v>44</v>
      </c>
      <c r="P6869">
        <v>13.363062095621199</v>
      </c>
    </row>
    <row r="6870" spans="1:16" x14ac:dyDescent="0.25">
      <c r="A6870" s="20" t="s">
        <v>17503</v>
      </c>
      <c r="B6870">
        <v>5</v>
      </c>
      <c r="C6870" t="s">
        <v>73</v>
      </c>
      <c r="D6870" t="s">
        <v>90</v>
      </c>
      <c r="E6870" t="s">
        <v>83</v>
      </c>
      <c r="F6870" t="s">
        <v>42</v>
      </c>
      <c r="G6870">
        <v>2</v>
      </c>
      <c r="H6870">
        <v>4</v>
      </c>
      <c r="I6870">
        <v>2014</v>
      </c>
      <c r="J6870" t="s">
        <v>58</v>
      </c>
      <c r="K6870">
        <v>-1.72418615098233</v>
      </c>
      <c r="L6870">
        <v>-3.9079999999999999</v>
      </c>
      <c r="M6870" s="54">
        <v>0.46</v>
      </c>
      <c r="N6870">
        <v>58</v>
      </c>
      <c r="O6870" t="s">
        <v>44</v>
      </c>
      <c r="P6870">
        <v>13.130643285972299</v>
      </c>
    </row>
    <row r="6871" spans="1:16" x14ac:dyDescent="0.25">
      <c r="A6871" s="20" t="s">
        <v>17504</v>
      </c>
      <c r="B6871">
        <v>5</v>
      </c>
      <c r="C6871" t="s">
        <v>73</v>
      </c>
      <c r="D6871" t="s">
        <v>90</v>
      </c>
      <c r="E6871" t="s">
        <v>83</v>
      </c>
      <c r="F6871" t="s">
        <v>42</v>
      </c>
      <c r="G6871">
        <v>3</v>
      </c>
      <c r="H6871">
        <v>4</v>
      </c>
      <c r="I6871">
        <v>2014</v>
      </c>
      <c r="J6871" t="s">
        <v>58</v>
      </c>
      <c r="K6871">
        <v>0.24767778268864801</v>
      </c>
      <c r="L6871">
        <v>-1.764</v>
      </c>
      <c r="M6871" s="54">
        <v>2.2599999999999998</v>
      </c>
      <c r="N6871">
        <v>163</v>
      </c>
      <c r="O6871" t="s">
        <v>44</v>
      </c>
      <c r="P6871">
        <v>7.8326044998795696</v>
      </c>
    </row>
    <row r="6872" spans="1:16" x14ac:dyDescent="0.25">
      <c r="A6872" s="20" t="s">
        <v>17505</v>
      </c>
      <c r="B6872">
        <v>5</v>
      </c>
      <c r="C6872" t="s">
        <v>73</v>
      </c>
      <c r="D6872" t="s">
        <v>90</v>
      </c>
      <c r="E6872" t="s">
        <v>83</v>
      </c>
      <c r="F6872" t="s">
        <v>42</v>
      </c>
      <c r="G6872">
        <v>4</v>
      </c>
      <c r="H6872">
        <v>4</v>
      </c>
      <c r="I6872">
        <v>2014</v>
      </c>
      <c r="J6872" t="s">
        <v>58</v>
      </c>
      <c r="K6872">
        <v>4.9902518673763696</v>
      </c>
      <c r="L6872">
        <v>3.012</v>
      </c>
      <c r="M6872" s="54">
        <v>6.968</v>
      </c>
      <c r="N6872">
        <v>448</v>
      </c>
      <c r="O6872" t="s">
        <v>44</v>
      </c>
      <c r="P6872">
        <v>4.7245559126153402</v>
      </c>
    </row>
    <row r="6873" spans="1:16" x14ac:dyDescent="0.25">
      <c r="A6873" s="20" t="s">
        <v>17506</v>
      </c>
      <c r="B6873">
        <v>5</v>
      </c>
      <c r="C6873" t="s">
        <v>73</v>
      </c>
      <c r="D6873" t="s">
        <v>90</v>
      </c>
      <c r="E6873" t="s">
        <v>83</v>
      </c>
      <c r="F6873" t="s">
        <v>42</v>
      </c>
      <c r="G6873">
        <v>5</v>
      </c>
      <c r="H6873">
        <v>4</v>
      </c>
      <c r="I6873">
        <v>2014</v>
      </c>
      <c r="J6873" t="s">
        <v>58</v>
      </c>
      <c r="K6873">
        <v>6.1448914218677402</v>
      </c>
      <c r="L6873">
        <v>4.3070000000000004</v>
      </c>
      <c r="M6873" s="54">
        <v>7.9829999999999997</v>
      </c>
      <c r="N6873">
        <v>1011</v>
      </c>
      <c r="O6873" t="s">
        <v>44</v>
      </c>
      <c r="P6873">
        <v>3.1450273186121902</v>
      </c>
    </row>
    <row r="6874" spans="1:16" x14ac:dyDescent="0.25">
      <c r="A6874" s="20" t="s">
        <v>17507</v>
      </c>
      <c r="B6874">
        <v>5</v>
      </c>
      <c r="C6874" t="s">
        <v>73</v>
      </c>
      <c r="D6874" t="s">
        <v>90</v>
      </c>
      <c r="E6874" t="s">
        <v>83</v>
      </c>
      <c r="F6874" t="s">
        <v>42</v>
      </c>
      <c r="G6874">
        <v>2</v>
      </c>
      <c r="H6874">
        <v>4</v>
      </c>
      <c r="I6874">
        <v>2014</v>
      </c>
      <c r="J6874" t="s">
        <v>59</v>
      </c>
      <c r="K6874" t="s">
        <v>44</v>
      </c>
      <c r="L6874" t="s">
        <v>44</v>
      </c>
      <c r="M6874" s="54" t="s">
        <v>44</v>
      </c>
      <c r="N6874">
        <v>9</v>
      </c>
      <c r="O6874" t="s">
        <v>44</v>
      </c>
      <c r="P6874">
        <v>33.3333333333333</v>
      </c>
    </row>
    <row r="6875" spans="1:16" x14ac:dyDescent="0.25">
      <c r="A6875" s="20" t="s">
        <v>17508</v>
      </c>
      <c r="B6875">
        <v>5</v>
      </c>
      <c r="C6875" t="s">
        <v>73</v>
      </c>
      <c r="D6875" t="s">
        <v>90</v>
      </c>
      <c r="E6875" t="s">
        <v>83</v>
      </c>
      <c r="F6875" t="s">
        <v>42</v>
      </c>
      <c r="G6875">
        <v>3</v>
      </c>
      <c r="H6875">
        <v>4</v>
      </c>
      <c r="I6875">
        <v>2014</v>
      </c>
      <c r="J6875" t="s">
        <v>59</v>
      </c>
      <c r="K6875" t="s">
        <v>44</v>
      </c>
      <c r="L6875" t="s">
        <v>44</v>
      </c>
      <c r="M6875" s="54" t="s">
        <v>44</v>
      </c>
      <c r="N6875">
        <v>15</v>
      </c>
      <c r="O6875" t="s">
        <v>44</v>
      </c>
      <c r="P6875">
        <v>25.8198889747161</v>
      </c>
    </row>
    <row r="6876" spans="1:16" x14ac:dyDescent="0.25">
      <c r="A6876" s="20" t="s">
        <v>17509</v>
      </c>
      <c r="B6876">
        <v>5</v>
      </c>
      <c r="C6876" t="s">
        <v>73</v>
      </c>
      <c r="D6876" t="s">
        <v>90</v>
      </c>
      <c r="E6876" t="s">
        <v>83</v>
      </c>
      <c r="F6876" t="s">
        <v>42</v>
      </c>
      <c r="G6876">
        <v>4</v>
      </c>
      <c r="H6876">
        <v>4</v>
      </c>
      <c r="I6876">
        <v>2014</v>
      </c>
      <c r="J6876" t="s">
        <v>59</v>
      </c>
      <c r="K6876" t="s">
        <v>44</v>
      </c>
      <c r="L6876" t="s">
        <v>44</v>
      </c>
      <c r="M6876" s="54" t="s">
        <v>44</v>
      </c>
      <c r="N6876">
        <v>74</v>
      </c>
      <c r="O6876" t="s">
        <v>44</v>
      </c>
      <c r="P6876">
        <v>11.6247638743819</v>
      </c>
    </row>
    <row r="6877" spans="1:16" x14ac:dyDescent="0.25">
      <c r="A6877" s="20" t="s">
        <v>17510</v>
      </c>
      <c r="B6877">
        <v>5</v>
      </c>
      <c r="C6877" t="s">
        <v>73</v>
      </c>
      <c r="D6877" t="s">
        <v>90</v>
      </c>
      <c r="E6877" t="s">
        <v>83</v>
      </c>
      <c r="F6877" t="s">
        <v>42</v>
      </c>
      <c r="G6877">
        <v>5</v>
      </c>
      <c r="H6877">
        <v>4</v>
      </c>
      <c r="I6877">
        <v>2014</v>
      </c>
      <c r="J6877" t="s">
        <v>59</v>
      </c>
      <c r="K6877" t="s">
        <v>44</v>
      </c>
      <c r="L6877" t="s">
        <v>44</v>
      </c>
      <c r="M6877" s="54" t="s">
        <v>44</v>
      </c>
      <c r="N6877">
        <v>76</v>
      </c>
      <c r="O6877" t="s">
        <v>44</v>
      </c>
      <c r="P6877">
        <v>11.470786693528099</v>
      </c>
    </row>
    <row r="6878" spans="1:16" x14ac:dyDescent="0.25">
      <c r="A6878" s="20" t="s">
        <v>17511</v>
      </c>
      <c r="B6878">
        <v>5</v>
      </c>
      <c r="C6878" t="s">
        <v>73</v>
      </c>
      <c r="D6878" t="s">
        <v>90</v>
      </c>
      <c r="E6878" t="s">
        <v>83</v>
      </c>
      <c r="F6878" t="s">
        <v>42</v>
      </c>
      <c r="G6878">
        <v>2</v>
      </c>
      <c r="H6878">
        <v>4</v>
      </c>
      <c r="I6878">
        <v>2014</v>
      </c>
      <c r="J6878" t="s">
        <v>60</v>
      </c>
      <c r="K6878">
        <v>-0.434092906554573</v>
      </c>
      <c r="L6878">
        <v>-1.7889999999999999</v>
      </c>
      <c r="M6878" s="54">
        <v>0.92</v>
      </c>
      <c r="N6878">
        <v>592</v>
      </c>
      <c r="O6878" t="s">
        <v>44</v>
      </c>
      <c r="P6878">
        <v>4.1099746826339301</v>
      </c>
    </row>
    <row r="6879" spans="1:16" x14ac:dyDescent="0.25">
      <c r="A6879" s="20" t="s">
        <v>17512</v>
      </c>
      <c r="B6879">
        <v>5</v>
      </c>
      <c r="C6879" t="s">
        <v>73</v>
      </c>
      <c r="D6879" t="s">
        <v>90</v>
      </c>
      <c r="E6879" t="s">
        <v>83</v>
      </c>
      <c r="F6879" t="s">
        <v>42</v>
      </c>
      <c r="G6879">
        <v>3</v>
      </c>
      <c r="H6879">
        <v>4</v>
      </c>
      <c r="I6879">
        <v>2014</v>
      </c>
      <c r="J6879" t="s">
        <v>60</v>
      </c>
      <c r="K6879">
        <v>0.64540600345106303</v>
      </c>
      <c r="L6879">
        <v>-0.623</v>
      </c>
      <c r="M6879" s="54">
        <v>1.9139999999999999</v>
      </c>
      <c r="N6879">
        <v>1066</v>
      </c>
      <c r="O6879" t="s">
        <v>44</v>
      </c>
      <c r="P6879">
        <v>3.0628194591584399</v>
      </c>
    </row>
    <row r="6880" spans="1:16" x14ac:dyDescent="0.25">
      <c r="A6880" s="20" t="s">
        <v>17513</v>
      </c>
      <c r="B6880">
        <v>5</v>
      </c>
      <c r="C6880" t="s">
        <v>73</v>
      </c>
      <c r="D6880" t="s">
        <v>90</v>
      </c>
      <c r="E6880" t="s">
        <v>83</v>
      </c>
      <c r="F6880" t="s">
        <v>42</v>
      </c>
      <c r="G6880">
        <v>4</v>
      </c>
      <c r="H6880">
        <v>4</v>
      </c>
      <c r="I6880">
        <v>2014</v>
      </c>
      <c r="J6880" t="s">
        <v>60</v>
      </c>
      <c r="K6880">
        <v>2.1183772278189599</v>
      </c>
      <c r="L6880">
        <v>0.91</v>
      </c>
      <c r="M6880" s="54">
        <v>3.327</v>
      </c>
      <c r="N6880">
        <v>2009</v>
      </c>
      <c r="O6880" t="s">
        <v>44</v>
      </c>
      <c r="P6880">
        <v>2.2310537412658</v>
      </c>
    </row>
    <row r="6881" spans="1:16" x14ac:dyDescent="0.25">
      <c r="A6881" s="20" t="s">
        <v>17514</v>
      </c>
      <c r="B6881">
        <v>5</v>
      </c>
      <c r="C6881" t="s">
        <v>73</v>
      </c>
      <c r="D6881" t="s">
        <v>90</v>
      </c>
      <c r="E6881" t="s">
        <v>83</v>
      </c>
      <c r="F6881" t="s">
        <v>42</v>
      </c>
      <c r="G6881">
        <v>5</v>
      </c>
      <c r="H6881">
        <v>4</v>
      </c>
      <c r="I6881">
        <v>2014</v>
      </c>
      <c r="J6881" t="s">
        <v>60</v>
      </c>
      <c r="K6881">
        <v>2.6304031485032899</v>
      </c>
      <c r="L6881">
        <v>1.4039999999999999</v>
      </c>
      <c r="M6881" s="54">
        <v>3.8570000000000002</v>
      </c>
      <c r="N6881">
        <v>1849</v>
      </c>
      <c r="O6881" t="s">
        <v>44</v>
      </c>
      <c r="P6881">
        <v>2.32558139534884</v>
      </c>
    </row>
    <row r="6882" spans="1:16" x14ac:dyDescent="0.25">
      <c r="A6882" s="20" t="s">
        <v>17515</v>
      </c>
      <c r="B6882">
        <v>5</v>
      </c>
      <c r="C6882" t="s">
        <v>73</v>
      </c>
      <c r="D6882" t="s">
        <v>90</v>
      </c>
      <c r="E6882" t="s">
        <v>83</v>
      </c>
      <c r="F6882" t="s">
        <v>42</v>
      </c>
      <c r="G6882">
        <v>2</v>
      </c>
      <c r="H6882">
        <v>4</v>
      </c>
      <c r="I6882">
        <v>2014</v>
      </c>
      <c r="J6882" t="s">
        <v>61</v>
      </c>
      <c r="K6882" t="s">
        <v>44</v>
      </c>
      <c r="L6882" t="s">
        <v>44</v>
      </c>
      <c r="M6882" s="54" t="s">
        <v>44</v>
      </c>
      <c r="N6882">
        <v>2</v>
      </c>
      <c r="O6882" t="s">
        <v>44</v>
      </c>
      <c r="P6882">
        <v>70.710678118654698</v>
      </c>
    </row>
    <row r="6883" spans="1:16" x14ac:dyDescent="0.25">
      <c r="A6883" s="20" t="s">
        <v>17516</v>
      </c>
      <c r="B6883">
        <v>5</v>
      </c>
      <c r="C6883" t="s">
        <v>73</v>
      </c>
      <c r="D6883" t="s">
        <v>90</v>
      </c>
      <c r="E6883" t="s">
        <v>83</v>
      </c>
      <c r="F6883" t="s">
        <v>42</v>
      </c>
      <c r="G6883">
        <v>3</v>
      </c>
      <c r="H6883">
        <v>4</v>
      </c>
      <c r="I6883">
        <v>2014</v>
      </c>
      <c r="J6883" t="s">
        <v>61</v>
      </c>
      <c r="K6883" t="s">
        <v>44</v>
      </c>
      <c r="L6883" t="s">
        <v>44</v>
      </c>
      <c r="M6883" s="54" t="s">
        <v>44</v>
      </c>
      <c r="N6883">
        <v>6</v>
      </c>
      <c r="O6883" t="s">
        <v>44</v>
      </c>
      <c r="P6883">
        <v>40.824829046386299</v>
      </c>
    </row>
    <row r="6884" spans="1:16" x14ac:dyDescent="0.25">
      <c r="A6884" s="20" t="s">
        <v>17517</v>
      </c>
      <c r="B6884">
        <v>5</v>
      </c>
      <c r="C6884" t="s">
        <v>73</v>
      </c>
      <c r="D6884" t="s">
        <v>90</v>
      </c>
      <c r="E6884" t="s">
        <v>83</v>
      </c>
      <c r="F6884" t="s">
        <v>42</v>
      </c>
      <c r="G6884">
        <v>4</v>
      </c>
      <c r="H6884">
        <v>4</v>
      </c>
      <c r="I6884">
        <v>2014</v>
      </c>
      <c r="J6884" t="s">
        <v>61</v>
      </c>
      <c r="K6884" t="s">
        <v>44</v>
      </c>
      <c r="L6884" t="s">
        <v>44</v>
      </c>
      <c r="M6884" s="54" t="s">
        <v>44</v>
      </c>
      <c r="N6884">
        <v>18</v>
      </c>
      <c r="O6884" t="s">
        <v>44</v>
      </c>
      <c r="P6884">
        <v>23.570226039551599</v>
      </c>
    </row>
    <row r="6885" spans="1:16" x14ac:dyDescent="0.25">
      <c r="A6885" s="20" t="s">
        <v>17518</v>
      </c>
      <c r="B6885">
        <v>5</v>
      </c>
      <c r="C6885" t="s">
        <v>73</v>
      </c>
      <c r="D6885" t="s">
        <v>90</v>
      </c>
      <c r="E6885" t="s">
        <v>83</v>
      </c>
      <c r="F6885" t="s">
        <v>42</v>
      </c>
      <c r="G6885">
        <v>5</v>
      </c>
      <c r="H6885">
        <v>4</v>
      </c>
      <c r="I6885">
        <v>2014</v>
      </c>
      <c r="J6885" t="s">
        <v>61</v>
      </c>
      <c r="K6885" t="s">
        <v>44</v>
      </c>
      <c r="L6885" t="s">
        <v>44</v>
      </c>
      <c r="M6885" s="54" t="s">
        <v>44</v>
      </c>
      <c r="N6885">
        <v>3</v>
      </c>
      <c r="O6885" t="s">
        <v>44</v>
      </c>
      <c r="P6885">
        <v>57.735026918962603</v>
      </c>
    </row>
    <row r="6886" spans="1:16" x14ac:dyDescent="0.25">
      <c r="A6886" s="20" t="s">
        <v>17519</v>
      </c>
      <c r="B6886">
        <v>5</v>
      </c>
      <c r="C6886" t="s">
        <v>73</v>
      </c>
      <c r="D6886" t="s">
        <v>90</v>
      </c>
      <c r="E6886" t="s">
        <v>83</v>
      </c>
      <c r="F6886" t="s">
        <v>42</v>
      </c>
      <c r="G6886">
        <v>2</v>
      </c>
      <c r="H6886">
        <v>4</v>
      </c>
      <c r="I6886">
        <v>2014</v>
      </c>
      <c r="J6886" t="s">
        <v>62</v>
      </c>
      <c r="K6886" t="s">
        <v>44</v>
      </c>
      <c r="L6886" t="s">
        <v>44</v>
      </c>
      <c r="M6886" s="54" t="s">
        <v>44</v>
      </c>
      <c r="N6886">
        <v>11</v>
      </c>
      <c r="O6886" t="s">
        <v>44</v>
      </c>
      <c r="P6886">
        <v>30.151134457776401</v>
      </c>
    </row>
    <row r="6887" spans="1:16" x14ac:dyDescent="0.25">
      <c r="A6887" s="20" t="s">
        <v>17520</v>
      </c>
      <c r="B6887">
        <v>5</v>
      </c>
      <c r="C6887" t="s">
        <v>73</v>
      </c>
      <c r="D6887" t="s">
        <v>90</v>
      </c>
      <c r="E6887" t="s">
        <v>83</v>
      </c>
      <c r="F6887" t="s">
        <v>42</v>
      </c>
      <c r="G6887">
        <v>3</v>
      </c>
      <c r="H6887">
        <v>4</v>
      </c>
      <c r="I6887">
        <v>2014</v>
      </c>
      <c r="J6887" t="s">
        <v>62</v>
      </c>
      <c r="K6887" t="s">
        <v>44</v>
      </c>
      <c r="L6887" t="s">
        <v>44</v>
      </c>
      <c r="M6887" s="54" t="s">
        <v>44</v>
      </c>
      <c r="N6887">
        <v>6</v>
      </c>
      <c r="O6887" t="s">
        <v>44</v>
      </c>
      <c r="P6887">
        <v>40.824829046386299</v>
      </c>
    </row>
    <row r="6888" spans="1:16" x14ac:dyDescent="0.25">
      <c r="A6888" s="20" t="s">
        <v>17521</v>
      </c>
      <c r="B6888">
        <v>5</v>
      </c>
      <c r="C6888" t="s">
        <v>73</v>
      </c>
      <c r="D6888" t="s">
        <v>90</v>
      </c>
      <c r="E6888" t="s">
        <v>83</v>
      </c>
      <c r="F6888" t="s">
        <v>42</v>
      </c>
      <c r="G6888">
        <v>4</v>
      </c>
      <c r="H6888">
        <v>4</v>
      </c>
      <c r="I6888">
        <v>2014</v>
      </c>
      <c r="J6888" t="s">
        <v>62</v>
      </c>
      <c r="K6888" t="s">
        <v>44</v>
      </c>
      <c r="L6888" t="s">
        <v>44</v>
      </c>
      <c r="M6888" s="54" t="s">
        <v>44</v>
      </c>
      <c r="N6888">
        <v>58</v>
      </c>
      <c r="O6888" t="s">
        <v>44</v>
      </c>
      <c r="P6888">
        <v>13.130643285972299</v>
      </c>
    </row>
    <row r="6889" spans="1:16" x14ac:dyDescent="0.25">
      <c r="A6889" s="20" t="s">
        <v>17522</v>
      </c>
      <c r="B6889">
        <v>5</v>
      </c>
      <c r="C6889" t="s">
        <v>73</v>
      </c>
      <c r="D6889" t="s">
        <v>90</v>
      </c>
      <c r="E6889" t="s">
        <v>83</v>
      </c>
      <c r="F6889" t="s">
        <v>42</v>
      </c>
      <c r="G6889">
        <v>5</v>
      </c>
      <c r="H6889">
        <v>4</v>
      </c>
      <c r="I6889">
        <v>2014</v>
      </c>
      <c r="J6889" t="s">
        <v>62</v>
      </c>
      <c r="K6889" t="s">
        <v>44</v>
      </c>
      <c r="L6889" t="s">
        <v>44</v>
      </c>
      <c r="M6889" s="54" t="s">
        <v>44</v>
      </c>
      <c r="N6889">
        <v>121</v>
      </c>
      <c r="O6889" t="s">
        <v>44</v>
      </c>
      <c r="P6889">
        <v>9.0909090909090899</v>
      </c>
    </row>
    <row r="6890" spans="1:16" x14ac:dyDescent="0.25">
      <c r="A6890" s="20" t="s">
        <v>17523</v>
      </c>
      <c r="B6890">
        <v>5</v>
      </c>
      <c r="C6890" t="s">
        <v>73</v>
      </c>
      <c r="D6890" t="s">
        <v>90</v>
      </c>
      <c r="E6890" t="s">
        <v>83</v>
      </c>
      <c r="F6890" t="s">
        <v>42</v>
      </c>
      <c r="G6890">
        <v>2</v>
      </c>
      <c r="H6890">
        <v>4</v>
      </c>
      <c r="I6890">
        <v>2014</v>
      </c>
      <c r="J6890" t="s">
        <v>75</v>
      </c>
      <c r="K6890">
        <v>1.0369999999999999</v>
      </c>
      <c r="L6890">
        <v>-0.15</v>
      </c>
      <c r="M6890" s="54">
        <v>2.23</v>
      </c>
      <c r="N6890" t="s">
        <v>44</v>
      </c>
      <c r="O6890" t="s">
        <v>44</v>
      </c>
      <c r="P6890">
        <v>-99</v>
      </c>
    </row>
    <row r="6891" spans="1:16" x14ac:dyDescent="0.25">
      <c r="A6891" s="20" t="s">
        <v>17523</v>
      </c>
      <c r="B6891">
        <v>5</v>
      </c>
      <c r="C6891" t="s">
        <v>73</v>
      </c>
      <c r="D6891" t="s">
        <v>90</v>
      </c>
      <c r="E6891" t="s">
        <v>83</v>
      </c>
      <c r="F6891" t="s">
        <v>42</v>
      </c>
      <c r="G6891">
        <v>2</v>
      </c>
      <c r="H6891">
        <v>4</v>
      </c>
      <c r="I6891">
        <v>2014</v>
      </c>
      <c r="J6891" t="s">
        <v>75</v>
      </c>
      <c r="K6891" t="s">
        <v>44</v>
      </c>
      <c r="L6891" t="s">
        <v>44</v>
      </c>
      <c r="M6891" s="54" t="s">
        <v>44</v>
      </c>
      <c r="N6891" t="s">
        <v>44</v>
      </c>
      <c r="O6891" t="s">
        <v>44</v>
      </c>
      <c r="P6891">
        <v>-99</v>
      </c>
    </row>
    <row r="6892" spans="1:16" x14ac:dyDescent="0.25">
      <c r="A6892" s="20" t="s">
        <v>17523</v>
      </c>
      <c r="B6892">
        <v>5</v>
      </c>
      <c r="C6892" t="s">
        <v>73</v>
      </c>
      <c r="D6892" t="s">
        <v>90</v>
      </c>
      <c r="E6892" t="s">
        <v>83</v>
      </c>
      <c r="F6892" t="s">
        <v>42</v>
      </c>
      <c r="G6892">
        <v>2</v>
      </c>
      <c r="H6892">
        <v>4</v>
      </c>
      <c r="I6892">
        <v>2014</v>
      </c>
      <c r="J6892" t="s">
        <v>75</v>
      </c>
      <c r="K6892">
        <v>2.8180000000000001</v>
      </c>
      <c r="L6892">
        <v>1.45</v>
      </c>
      <c r="M6892" s="54">
        <v>4.18</v>
      </c>
      <c r="N6892" t="s">
        <v>44</v>
      </c>
      <c r="O6892" t="s">
        <v>44</v>
      </c>
      <c r="P6892">
        <v>-99</v>
      </c>
    </row>
    <row r="6893" spans="1:16" x14ac:dyDescent="0.25">
      <c r="A6893" s="20" t="s">
        <v>17523</v>
      </c>
      <c r="B6893">
        <v>5</v>
      </c>
      <c r="C6893" t="s">
        <v>73</v>
      </c>
      <c r="D6893" t="s">
        <v>90</v>
      </c>
      <c r="E6893" t="s">
        <v>83</v>
      </c>
      <c r="F6893" t="s">
        <v>42</v>
      </c>
      <c r="G6893">
        <v>2</v>
      </c>
      <c r="H6893">
        <v>4</v>
      </c>
      <c r="I6893">
        <v>2014</v>
      </c>
      <c r="J6893" t="s">
        <v>75</v>
      </c>
      <c r="K6893">
        <v>-3.71</v>
      </c>
      <c r="L6893">
        <v>-5.08</v>
      </c>
      <c r="M6893" s="54">
        <v>-2.34</v>
      </c>
      <c r="N6893" t="s">
        <v>44</v>
      </c>
      <c r="O6893" t="s">
        <v>44</v>
      </c>
      <c r="P6893">
        <v>-99</v>
      </c>
    </row>
    <row r="6894" spans="1:16" x14ac:dyDescent="0.25">
      <c r="A6894" s="20" t="s">
        <v>17523</v>
      </c>
      <c r="B6894">
        <v>5</v>
      </c>
      <c r="C6894" t="s">
        <v>73</v>
      </c>
      <c r="D6894" t="s">
        <v>90</v>
      </c>
      <c r="E6894" t="s">
        <v>83</v>
      </c>
      <c r="F6894" t="s">
        <v>42</v>
      </c>
      <c r="G6894">
        <v>2</v>
      </c>
      <c r="H6894">
        <v>4</v>
      </c>
      <c r="I6894">
        <v>2014</v>
      </c>
      <c r="J6894" t="s">
        <v>75</v>
      </c>
      <c r="K6894">
        <v>2.5950000000000002</v>
      </c>
      <c r="L6894">
        <v>1.56</v>
      </c>
      <c r="M6894" s="54">
        <v>3.63</v>
      </c>
      <c r="N6894" t="s">
        <v>44</v>
      </c>
      <c r="O6894" t="s">
        <v>44</v>
      </c>
      <c r="P6894">
        <v>-99</v>
      </c>
    </row>
    <row r="6895" spans="1:16" x14ac:dyDescent="0.25">
      <c r="A6895" s="20" t="s">
        <v>17523</v>
      </c>
      <c r="B6895">
        <v>5</v>
      </c>
      <c r="C6895" t="s">
        <v>73</v>
      </c>
      <c r="D6895" t="s">
        <v>90</v>
      </c>
      <c r="E6895" t="s">
        <v>83</v>
      </c>
      <c r="F6895" t="s">
        <v>42</v>
      </c>
      <c r="G6895">
        <v>2</v>
      </c>
      <c r="H6895">
        <v>4</v>
      </c>
      <c r="I6895">
        <v>2014</v>
      </c>
      <c r="J6895" t="s">
        <v>75</v>
      </c>
      <c r="K6895" t="s">
        <v>44</v>
      </c>
      <c r="L6895" t="s">
        <v>44</v>
      </c>
      <c r="M6895" s="54" t="s">
        <v>44</v>
      </c>
      <c r="N6895" t="s">
        <v>44</v>
      </c>
      <c r="O6895" t="s">
        <v>44</v>
      </c>
      <c r="P6895">
        <v>-99</v>
      </c>
    </row>
    <row r="6896" spans="1:16" x14ac:dyDescent="0.25">
      <c r="A6896" s="20" t="s">
        <v>17523</v>
      </c>
      <c r="B6896">
        <v>5</v>
      </c>
      <c r="C6896" t="s">
        <v>73</v>
      </c>
      <c r="D6896" t="s">
        <v>90</v>
      </c>
      <c r="E6896" t="s">
        <v>83</v>
      </c>
      <c r="F6896" t="s">
        <v>42</v>
      </c>
      <c r="G6896">
        <v>2</v>
      </c>
      <c r="H6896">
        <v>4</v>
      </c>
      <c r="I6896">
        <v>2014</v>
      </c>
      <c r="J6896" t="s">
        <v>75</v>
      </c>
      <c r="K6896">
        <v>-2.407</v>
      </c>
      <c r="L6896">
        <v>-4.6500000000000004</v>
      </c>
      <c r="M6896" s="54">
        <v>-0.17</v>
      </c>
      <c r="N6896" t="s">
        <v>44</v>
      </c>
      <c r="O6896" t="s">
        <v>44</v>
      </c>
      <c r="P6896">
        <v>-99</v>
      </c>
    </row>
    <row r="6897" spans="1:16" x14ac:dyDescent="0.25">
      <c r="A6897" s="20" t="s">
        <v>17523</v>
      </c>
      <c r="B6897">
        <v>5</v>
      </c>
      <c r="C6897" t="s">
        <v>73</v>
      </c>
      <c r="D6897" t="s">
        <v>90</v>
      </c>
      <c r="E6897" t="s">
        <v>83</v>
      </c>
      <c r="F6897" t="s">
        <v>42</v>
      </c>
      <c r="G6897">
        <v>2</v>
      </c>
      <c r="H6897">
        <v>4</v>
      </c>
      <c r="I6897">
        <v>2014</v>
      </c>
      <c r="J6897" t="s">
        <v>75</v>
      </c>
      <c r="K6897" t="s">
        <v>44</v>
      </c>
      <c r="L6897" t="s">
        <v>44</v>
      </c>
      <c r="M6897" s="54" t="s">
        <v>44</v>
      </c>
      <c r="N6897" t="s">
        <v>44</v>
      </c>
      <c r="O6897" t="s">
        <v>44</v>
      </c>
      <c r="P6897">
        <v>-99</v>
      </c>
    </row>
    <row r="6898" spans="1:16" x14ac:dyDescent="0.25">
      <c r="A6898" s="20" t="s">
        <v>17523</v>
      </c>
      <c r="B6898">
        <v>5</v>
      </c>
      <c r="C6898" t="s">
        <v>73</v>
      </c>
      <c r="D6898" t="s">
        <v>90</v>
      </c>
      <c r="E6898" t="s">
        <v>83</v>
      </c>
      <c r="F6898" t="s">
        <v>42</v>
      </c>
      <c r="G6898">
        <v>2</v>
      </c>
      <c r="H6898">
        <v>4</v>
      </c>
      <c r="I6898">
        <v>2014</v>
      </c>
      <c r="J6898" t="s">
        <v>75</v>
      </c>
      <c r="K6898" t="s">
        <v>44</v>
      </c>
      <c r="L6898" t="s">
        <v>44</v>
      </c>
      <c r="M6898" s="54" t="s">
        <v>44</v>
      </c>
      <c r="N6898" t="s">
        <v>44</v>
      </c>
      <c r="O6898" t="s">
        <v>44</v>
      </c>
      <c r="P6898">
        <v>-99</v>
      </c>
    </row>
    <row r="6899" spans="1:16" x14ac:dyDescent="0.25">
      <c r="A6899" s="20" t="s">
        <v>17523</v>
      </c>
      <c r="B6899">
        <v>5</v>
      </c>
      <c r="C6899" t="s">
        <v>73</v>
      </c>
      <c r="D6899" t="s">
        <v>90</v>
      </c>
      <c r="E6899" t="s">
        <v>83</v>
      </c>
      <c r="F6899" t="s">
        <v>42</v>
      </c>
      <c r="G6899">
        <v>2</v>
      </c>
      <c r="H6899">
        <v>4</v>
      </c>
      <c r="I6899">
        <v>2014</v>
      </c>
      <c r="J6899" t="s">
        <v>75</v>
      </c>
      <c r="K6899" t="s">
        <v>44</v>
      </c>
      <c r="L6899" t="s">
        <v>44</v>
      </c>
      <c r="M6899" s="54" t="s">
        <v>44</v>
      </c>
      <c r="N6899" t="s">
        <v>44</v>
      </c>
      <c r="O6899" t="s">
        <v>44</v>
      </c>
      <c r="P6899">
        <v>-99</v>
      </c>
    </row>
    <row r="6900" spans="1:16" x14ac:dyDescent="0.25">
      <c r="A6900" s="20" t="s">
        <v>17523</v>
      </c>
      <c r="B6900">
        <v>5</v>
      </c>
      <c r="C6900" t="s">
        <v>73</v>
      </c>
      <c r="D6900" t="s">
        <v>90</v>
      </c>
      <c r="E6900" t="s">
        <v>83</v>
      </c>
      <c r="F6900" t="s">
        <v>42</v>
      </c>
      <c r="G6900">
        <v>2</v>
      </c>
      <c r="H6900">
        <v>4</v>
      </c>
      <c r="I6900">
        <v>2014</v>
      </c>
      <c r="J6900" t="s">
        <v>75</v>
      </c>
      <c r="K6900" t="s">
        <v>44</v>
      </c>
      <c r="L6900" t="s">
        <v>44</v>
      </c>
      <c r="M6900" s="54" t="s">
        <v>44</v>
      </c>
      <c r="N6900" t="s">
        <v>44</v>
      </c>
      <c r="O6900" t="s">
        <v>44</v>
      </c>
      <c r="P6900">
        <v>-99</v>
      </c>
    </row>
    <row r="6901" spans="1:16" x14ac:dyDescent="0.25">
      <c r="A6901" s="20" t="s">
        <v>17523</v>
      </c>
      <c r="B6901">
        <v>5</v>
      </c>
      <c r="C6901" t="s">
        <v>73</v>
      </c>
      <c r="D6901" t="s">
        <v>90</v>
      </c>
      <c r="E6901" t="s">
        <v>83</v>
      </c>
      <c r="F6901" t="s">
        <v>42</v>
      </c>
      <c r="G6901">
        <v>2</v>
      </c>
      <c r="H6901">
        <v>4</v>
      </c>
      <c r="I6901">
        <v>2014</v>
      </c>
      <c r="J6901" t="s">
        <v>75</v>
      </c>
      <c r="K6901" t="s">
        <v>44</v>
      </c>
      <c r="L6901" t="s">
        <v>44</v>
      </c>
      <c r="M6901" s="54" t="s">
        <v>44</v>
      </c>
      <c r="N6901" t="s">
        <v>44</v>
      </c>
      <c r="O6901" t="s">
        <v>44</v>
      </c>
      <c r="P6901">
        <v>-99</v>
      </c>
    </row>
    <row r="6902" spans="1:16" x14ac:dyDescent="0.25">
      <c r="A6902" s="20" t="s">
        <v>17523</v>
      </c>
      <c r="B6902">
        <v>5</v>
      </c>
      <c r="C6902" t="s">
        <v>73</v>
      </c>
      <c r="D6902" t="s">
        <v>90</v>
      </c>
      <c r="E6902" t="s">
        <v>83</v>
      </c>
      <c r="F6902" t="s">
        <v>42</v>
      </c>
      <c r="G6902">
        <v>2</v>
      </c>
      <c r="H6902">
        <v>4</v>
      </c>
      <c r="I6902">
        <v>2014</v>
      </c>
      <c r="J6902" t="s">
        <v>75</v>
      </c>
      <c r="K6902">
        <v>2.9710000000000001</v>
      </c>
      <c r="L6902">
        <v>0.94</v>
      </c>
      <c r="M6902" s="54">
        <v>5</v>
      </c>
      <c r="N6902" t="s">
        <v>44</v>
      </c>
      <c r="O6902" t="s">
        <v>44</v>
      </c>
      <c r="P6902">
        <v>-99</v>
      </c>
    </row>
    <row r="6903" spans="1:16" x14ac:dyDescent="0.25">
      <c r="A6903" s="20" t="s">
        <v>17523</v>
      </c>
      <c r="B6903">
        <v>5</v>
      </c>
      <c r="C6903" t="s">
        <v>73</v>
      </c>
      <c r="D6903" t="s">
        <v>90</v>
      </c>
      <c r="E6903" t="s">
        <v>83</v>
      </c>
      <c r="F6903" t="s">
        <v>42</v>
      </c>
      <c r="G6903">
        <v>2</v>
      </c>
      <c r="H6903">
        <v>4</v>
      </c>
      <c r="I6903">
        <v>2014</v>
      </c>
      <c r="J6903" t="s">
        <v>75</v>
      </c>
      <c r="K6903" t="s">
        <v>44</v>
      </c>
      <c r="L6903" t="s">
        <v>44</v>
      </c>
      <c r="M6903" s="54" t="s">
        <v>44</v>
      </c>
      <c r="N6903" t="s">
        <v>44</v>
      </c>
      <c r="O6903" t="s">
        <v>44</v>
      </c>
      <c r="P6903">
        <v>-99</v>
      </c>
    </row>
    <row r="6904" spans="1:16" x14ac:dyDescent="0.25">
      <c r="A6904" s="20" t="s">
        <v>17523</v>
      </c>
      <c r="B6904">
        <v>5</v>
      </c>
      <c r="C6904" t="s">
        <v>73</v>
      </c>
      <c r="D6904" t="s">
        <v>90</v>
      </c>
      <c r="E6904" t="s">
        <v>83</v>
      </c>
      <c r="F6904" t="s">
        <v>42</v>
      </c>
      <c r="G6904">
        <v>2</v>
      </c>
      <c r="H6904">
        <v>4</v>
      </c>
      <c r="I6904">
        <v>2014</v>
      </c>
      <c r="J6904" t="s">
        <v>75</v>
      </c>
      <c r="K6904" t="s">
        <v>44</v>
      </c>
      <c r="L6904" t="s">
        <v>44</v>
      </c>
      <c r="M6904" s="54" t="s">
        <v>44</v>
      </c>
      <c r="N6904" t="s">
        <v>44</v>
      </c>
      <c r="O6904" t="s">
        <v>44</v>
      </c>
      <c r="P6904">
        <v>-99</v>
      </c>
    </row>
    <row r="6905" spans="1:16" x14ac:dyDescent="0.25">
      <c r="A6905" s="20" t="s">
        <v>17523</v>
      </c>
      <c r="B6905">
        <v>5</v>
      </c>
      <c r="C6905" t="s">
        <v>73</v>
      </c>
      <c r="D6905" t="s">
        <v>90</v>
      </c>
      <c r="E6905" t="s">
        <v>83</v>
      </c>
      <c r="F6905" t="s">
        <v>42</v>
      </c>
      <c r="G6905">
        <v>2</v>
      </c>
      <c r="H6905">
        <v>4</v>
      </c>
      <c r="I6905">
        <v>2014</v>
      </c>
      <c r="J6905" t="s">
        <v>75</v>
      </c>
      <c r="K6905">
        <v>3.5649999999999999</v>
      </c>
      <c r="L6905">
        <v>1.86</v>
      </c>
      <c r="M6905" s="54">
        <v>5.27</v>
      </c>
      <c r="N6905" t="s">
        <v>44</v>
      </c>
      <c r="O6905" t="s">
        <v>44</v>
      </c>
      <c r="P6905">
        <v>-99</v>
      </c>
    </row>
    <row r="6906" spans="1:16" x14ac:dyDescent="0.25">
      <c r="A6906" s="20" t="s">
        <v>17523</v>
      </c>
      <c r="B6906">
        <v>5</v>
      </c>
      <c r="C6906" t="s">
        <v>73</v>
      </c>
      <c r="D6906" t="s">
        <v>90</v>
      </c>
      <c r="E6906" t="s">
        <v>83</v>
      </c>
      <c r="F6906" t="s">
        <v>42</v>
      </c>
      <c r="G6906">
        <v>2</v>
      </c>
      <c r="H6906">
        <v>4</v>
      </c>
      <c r="I6906">
        <v>2014</v>
      </c>
      <c r="J6906" t="s">
        <v>75</v>
      </c>
      <c r="K6906" t="s">
        <v>44</v>
      </c>
      <c r="L6906" t="s">
        <v>44</v>
      </c>
      <c r="M6906" s="54" t="s">
        <v>44</v>
      </c>
      <c r="N6906" t="s">
        <v>44</v>
      </c>
      <c r="O6906" t="s">
        <v>44</v>
      </c>
      <c r="P6906">
        <v>-99</v>
      </c>
    </row>
    <row r="6907" spans="1:16" x14ac:dyDescent="0.25">
      <c r="A6907" s="20" t="s">
        <v>17523</v>
      </c>
      <c r="B6907">
        <v>5</v>
      </c>
      <c r="C6907" t="s">
        <v>73</v>
      </c>
      <c r="D6907" t="s">
        <v>90</v>
      </c>
      <c r="E6907" t="s">
        <v>83</v>
      </c>
      <c r="F6907" t="s">
        <v>42</v>
      </c>
      <c r="G6907">
        <v>2</v>
      </c>
      <c r="H6907">
        <v>4</v>
      </c>
      <c r="I6907">
        <v>2014</v>
      </c>
      <c r="J6907" t="s">
        <v>75</v>
      </c>
      <c r="K6907">
        <v>0.123</v>
      </c>
      <c r="L6907">
        <v>-1.02</v>
      </c>
      <c r="M6907" s="54">
        <v>1.27</v>
      </c>
      <c r="N6907" t="s">
        <v>44</v>
      </c>
      <c r="O6907" t="s">
        <v>44</v>
      </c>
      <c r="P6907">
        <v>-99</v>
      </c>
    </row>
    <row r="6908" spans="1:16" x14ac:dyDescent="0.25">
      <c r="A6908" s="20" t="s">
        <v>17523</v>
      </c>
      <c r="B6908">
        <v>5</v>
      </c>
      <c r="C6908" t="s">
        <v>73</v>
      </c>
      <c r="D6908" t="s">
        <v>90</v>
      </c>
      <c r="E6908" t="s">
        <v>83</v>
      </c>
      <c r="F6908" t="s">
        <v>42</v>
      </c>
      <c r="G6908">
        <v>2</v>
      </c>
      <c r="H6908">
        <v>4</v>
      </c>
      <c r="I6908">
        <v>2014</v>
      </c>
      <c r="J6908" t="s">
        <v>75</v>
      </c>
      <c r="K6908" t="s">
        <v>44</v>
      </c>
      <c r="L6908" t="s">
        <v>44</v>
      </c>
      <c r="M6908" s="54" t="s">
        <v>44</v>
      </c>
      <c r="N6908" t="s">
        <v>44</v>
      </c>
      <c r="O6908" t="s">
        <v>44</v>
      </c>
      <c r="P6908">
        <v>-99</v>
      </c>
    </row>
    <row r="6909" spans="1:16" x14ac:dyDescent="0.25">
      <c r="A6909" s="20" t="s">
        <v>17524</v>
      </c>
      <c r="B6909">
        <v>5</v>
      </c>
      <c r="C6909" t="s">
        <v>73</v>
      </c>
      <c r="D6909" t="s">
        <v>90</v>
      </c>
      <c r="E6909" t="s">
        <v>83</v>
      </c>
      <c r="F6909" t="s">
        <v>42</v>
      </c>
      <c r="G6909">
        <v>3</v>
      </c>
      <c r="H6909">
        <v>4</v>
      </c>
      <c r="I6909">
        <v>2014</v>
      </c>
      <c r="J6909" t="s">
        <v>75</v>
      </c>
      <c r="K6909">
        <v>0.36299999999999999</v>
      </c>
      <c r="L6909">
        <v>-0.81</v>
      </c>
      <c r="M6909" s="54">
        <v>1.53</v>
      </c>
      <c r="N6909" t="s">
        <v>44</v>
      </c>
      <c r="O6909" t="s">
        <v>44</v>
      </c>
      <c r="P6909">
        <v>-99</v>
      </c>
    </row>
    <row r="6910" spans="1:16" x14ac:dyDescent="0.25">
      <c r="A6910" s="20" t="s">
        <v>17524</v>
      </c>
      <c r="B6910">
        <v>5</v>
      </c>
      <c r="C6910" t="s">
        <v>73</v>
      </c>
      <c r="D6910" t="s">
        <v>90</v>
      </c>
      <c r="E6910" t="s">
        <v>83</v>
      </c>
      <c r="F6910" t="s">
        <v>42</v>
      </c>
      <c r="G6910">
        <v>3</v>
      </c>
      <c r="H6910">
        <v>4</v>
      </c>
      <c r="I6910">
        <v>2014</v>
      </c>
      <c r="J6910" t="s">
        <v>75</v>
      </c>
      <c r="K6910" t="s">
        <v>44</v>
      </c>
      <c r="L6910" t="s">
        <v>44</v>
      </c>
      <c r="M6910" s="54" t="s">
        <v>44</v>
      </c>
      <c r="N6910" t="s">
        <v>44</v>
      </c>
      <c r="O6910" t="s">
        <v>44</v>
      </c>
      <c r="P6910">
        <v>-99</v>
      </c>
    </row>
    <row r="6911" spans="1:16" x14ac:dyDescent="0.25">
      <c r="A6911" s="20" t="s">
        <v>17524</v>
      </c>
      <c r="B6911">
        <v>5</v>
      </c>
      <c r="C6911" t="s">
        <v>73</v>
      </c>
      <c r="D6911" t="s">
        <v>90</v>
      </c>
      <c r="E6911" t="s">
        <v>83</v>
      </c>
      <c r="F6911" t="s">
        <v>42</v>
      </c>
      <c r="G6911">
        <v>3</v>
      </c>
      <c r="H6911">
        <v>4</v>
      </c>
      <c r="I6911">
        <v>2014</v>
      </c>
      <c r="J6911" t="s">
        <v>75</v>
      </c>
      <c r="K6911">
        <v>2.1440000000000001</v>
      </c>
      <c r="L6911">
        <v>0.8</v>
      </c>
      <c r="M6911" s="54">
        <v>3.49</v>
      </c>
      <c r="N6911" t="s">
        <v>44</v>
      </c>
      <c r="O6911" t="s">
        <v>44</v>
      </c>
      <c r="P6911">
        <v>-99</v>
      </c>
    </row>
    <row r="6912" spans="1:16" x14ac:dyDescent="0.25">
      <c r="A6912" s="20" t="s">
        <v>17524</v>
      </c>
      <c r="B6912">
        <v>5</v>
      </c>
      <c r="C6912" t="s">
        <v>73</v>
      </c>
      <c r="D6912" t="s">
        <v>90</v>
      </c>
      <c r="E6912" t="s">
        <v>83</v>
      </c>
      <c r="F6912" t="s">
        <v>42</v>
      </c>
      <c r="G6912">
        <v>3</v>
      </c>
      <c r="H6912">
        <v>4</v>
      </c>
      <c r="I6912">
        <v>2014</v>
      </c>
      <c r="J6912" t="s">
        <v>75</v>
      </c>
      <c r="K6912">
        <v>-4.3840000000000003</v>
      </c>
      <c r="L6912">
        <v>-5.73</v>
      </c>
      <c r="M6912" s="54">
        <v>-3.04</v>
      </c>
      <c r="N6912" t="s">
        <v>44</v>
      </c>
      <c r="O6912" t="s">
        <v>44</v>
      </c>
      <c r="P6912">
        <v>-99</v>
      </c>
    </row>
    <row r="6913" spans="1:16" x14ac:dyDescent="0.25">
      <c r="A6913" s="20" t="s">
        <v>17524</v>
      </c>
      <c r="B6913">
        <v>5</v>
      </c>
      <c r="C6913" t="s">
        <v>73</v>
      </c>
      <c r="D6913" t="s">
        <v>90</v>
      </c>
      <c r="E6913" t="s">
        <v>83</v>
      </c>
      <c r="F6913" t="s">
        <v>42</v>
      </c>
      <c r="G6913">
        <v>3</v>
      </c>
      <c r="H6913">
        <v>4</v>
      </c>
      <c r="I6913">
        <v>2014</v>
      </c>
      <c r="J6913" t="s">
        <v>75</v>
      </c>
      <c r="K6913">
        <v>1.921</v>
      </c>
      <c r="L6913">
        <v>0.91</v>
      </c>
      <c r="M6913" s="54">
        <v>2.93</v>
      </c>
      <c r="N6913" t="s">
        <v>44</v>
      </c>
      <c r="O6913" t="s">
        <v>44</v>
      </c>
      <c r="P6913">
        <v>-99</v>
      </c>
    </row>
    <row r="6914" spans="1:16" x14ac:dyDescent="0.25">
      <c r="A6914" s="20" t="s">
        <v>17524</v>
      </c>
      <c r="B6914">
        <v>5</v>
      </c>
      <c r="C6914" t="s">
        <v>73</v>
      </c>
      <c r="D6914" t="s">
        <v>90</v>
      </c>
      <c r="E6914" t="s">
        <v>83</v>
      </c>
      <c r="F6914" t="s">
        <v>42</v>
      </c>
      <c r="G6914">
        <v>3</v>
      </c>
      <c r="H6914">
        <v>4</v>
      </c>
      <c r="I6914">
        <v>2014</v>
      </c>
      <c r="J6914" t="s">
        <v>75</v>
      </c>
      <c r="K6914" t="s">
        <v>44</v>
      </c>
      <c r="L6914" t="s">
        <v>44</v>
      </c>
      <c r="M6914" s="54" t="s">
        <v>44</v>
      </c>
      <c r="N6914" t="s">
        <v>44</v>
      </c>
      <c r="O6914" t="s">
        <v>44</v>
      </c>
      <c r="P6914">
        <v>-99</v>
      </c>
    </row>
    <row r="6915" spans="1:16" x14ac:dyDescent="0.25">
      <c r="A6915" s="20" t="s">
        <v>17524</v>
      </c>
      <c r="B6915">
        <v>5</v>
      </c>
      <c r="C6915" t="s">
        <v>73</v>
      </c>
      <c r="D6915" t="s">
        <v>90</v>
      </c>
      <c r="E6915" t="s">
        <v>83</v>
      </c>
      <c r="F6915" t="s">
        <v>42</v>
      </c>
      <c r="G6915">
        <v>3</v>
      </c>
      <c r="H6915">
        <v>4</v>
      </c>
      <c r="I6915">
        <v>2014</v>
      </c>
      <c r="J6915" t="s">
        <v>75</v>
      </c>
      <c r="K6915">
        <v>-3.081</v>
      </c>
      <c r="L6915">
        <v>-5.31</v>
      </c>
      <c r="M6915" s="54">
        <v>-0.85</v>
      </c>
      <c r="N6915" t="s">
        <v>44</v>
      </c>
      <c r="O6915" t="s">
        <v>44</v>
      </c>
      <c r="P6915">
        <v>-99</v>
      </c>
    </row>
    <row r="6916" spans="1:16" x14ac:dyDescent="0.25">
      <c r="A6916" s="20" t="s">
        <v>17524</v>
      </c>
      <c r="B6916">
        <v>5</v>
      </c>
      <c r="C6916" t="s">
        <v>73</v>
      </c>
      <c r="D6916" t="s">
        <v>90</v>
      </c>
      <c r="E6916" t="s">
        <v>83</v>
      </c>
      <c r="F6916" t="s">
        <v>42</v>
      </c>
      <c r="G6916">
        <v>3</v>
      </c>
      <c r="H6916">
        <v>4</v>
      </c>
      <c r="I6916">
        <v>2014</v>
      </c>
      <c r="J6916" t="s">
        <v>75</v>
      </c>
      <c r="K6916" t="s">
        <v>44</v>
      </c>
      <c r="L6916" t="s">
        <v>44</v>
      </c>
      <c r="M6916" s="54" t="s">
        <v>44</v>
      </c>
      <c r="N6916" t="s">
        <v>44</v>
      </c>
      <c r="O6916" t="s">
        <v>44</v>
      </c>
      <c r="P6916">
        <v>-99</v>
      </c>
    </row>
    <row r="6917" spans="1:16" x14ac:dyDescent="0.25">
      <c r="A6917" s="20" t="s">
        <v>17524</v>
      </c>
      <c r="B6917">
        <v>5</v>
      </c>
      <c r="C6917" t="s">
        <v>73</v>
      </c>
      <c r="D6917" t="s">
        <v>90</v>
      </c>
      <c r="E6917" t="s">
        <v>83</v>
      </c>
      <c r="F6917" t="s">
        <v>42</v>
      </c>
      <c r="G6917">
        <v>3</v>
      </c>
      <c r="H6917">
        <v>4</v>
      </c>
      <c r="I6917">
        <v>2014</v>
      </c>
      <c r="J6917" t="s">
        <v>75</v>
      </c>
      <c r="K6917" t="s">
        <v>44</v>
      </c>
      <c r="L6917" t="s">
        <v>44</v>
      </c>
      <c r="M6917" s="54" t="s">
        <v>44</v>
      </c>
      <c r="N6917" t="s">
        <v>44</v>
      </c>
      <c r="O6917" t="s">
        <v>44</v>
      </c>
      <c r="P6917">
        <v>-99</v>
      </c>
    </row>
    <row r="6918" spans="1:16" x14ac:dyDescent="0.25">
      <c r="A6918" s="20" t="s">
        <v>17524</v>
      </c>
      <c r="B6918">
        <v>5</v>
      </c>
      <c r="C6918" t="s">
        <v>73</v>
      </c>
      <c r="D6918" t="s">
        <v>90</v>
      </c>
      <c r="E6918" t="s">
        <v>83</v>
      </c>
      <c r="F6918" t="s">
        <v>42</v>
      </c>
      <c r="G6918">
        <v>3</v>
      </c>
      <c r="H6918">
        <v>4</v>
      </c>
      <c r="I6918">
        <v>2014</v>
      </c>
      <c r="J6918" t="s">
        <v>75</v>
      </c>
      <c r="K6918" t="s">
        <v>44</v>
      </c>
      <c r="L6918" t="s">
        <v>44</v>
      </c>
      <c r="M6918" s="54" t="s">
        <v>44</v>
      </c>
      <c r="N6918" t="s">
        <v>44</v>
      </c>
      <c r="O6918" t="s">
        <v>44</v>
      </c>
      <c r="P6918">
        <v>-99</v>
      </c>
    </row>
    <row r="6919" spans="1:16" x14ac:dyDescent="0.25">
      <c r="A6919" s="20" t="s">
        <v>17524</v>
      </c>
      <c r="B6919">
        <v>5</v>
      </c>
      <c r="C6919" t="s">
        <v>73</v>
      </c>
      <c r="D6919" t="s">
        <v>90</v>
      </c>
      <c r="E6919" t="s">
        <v>83</v>
      </c>
      <c r="F6919" t="s">
        <v>42</v>
      </c>
      <c r="G6919">
        <v>3</v>
      </c>
      <c r="H6919">
        <v>4</v>
      </c>
      <c r="I6919">
        <v>2014</v>
      </c>
      <c r="J6919" t="s">
        <v>75</v>
      </c>
      <c r="K6919" t="s">
        <v>44</v>
      </c>
      <c r="L6919" t="s">
        <v>44</v>
      </c>
      <c r="M6919" s="54" t="s">
        <v>44</v>
      </c>
      <c r="N6919" t="s">
        <v>44</v>
      </c>
      <c r="O6919" t="s">
        <v>44</v>
      </c>
      <c r="P6919">
        <v>-99</v>
      </c>
    </row>
    <row r="6920" spans="1:16" x14ac:dyDescent="0.25">
      <c r="A6920" s="20" t="s">
        <v>17524</v>
      </c>
      <c r="B6920">
        <v>5</v>
      </c>
      <c r="C6920" t="s">
        <v>73</v>
      </c>
      <c r="D6920" t="s">
        <v>90</v>
      </c>
      <c r="E6920" t="s">
        <v>83</v>
      </c>
      <c r="F6920" t="s">
        <v>42</v>
      </c>
      <c r="G6920">
        <v>3</v>
      </c>
      <c r="H6920">
        <v>4</v>
      </c>
      <c r="I6920">
        <v>2014</v>
      </c>
      <c r="J6920" t="s">
        <v>75</v>
      </c>
      <c r="K6920" t="s">
        <v>44</v>
      </c>
      <c r="L6920" t="s">
        <v>44</v>
      </c>
      <c r="M6920" s="54" t="s">
        <v>44</v>
      </c>
      <c r="N6920" t="s">
        <v>44</v>
      </c>
      <c r="O6920" t="s">
        <v>44</v>
      </c>
      <c r="P6920">
        <v>-99</v>
      </c>
    </row>
    <row r="6921" spans="1:16" x14ac:dyDescent="0.25">
      <c r="A6921" s="20" t="s">
        <v>17524</v>
      </c>
      <c r="B6921">
        <v>5</v>
      </c>
      <c r="C6921" t="s">
        <v>73</v>
      </c>
      <c r="D6921" t="s">
        <v>90</v>
      </c>
      <c r="E6921" t="s">
        <v>83</v>
      </c>
      <c r="F6921" t="s">
        <v>42</v>
      </c>
      <c r="G6921">
        <v>3</v>
      </c>
      <c r="H6921">
        <v>4</v>
      </c>
      <c r="I6921">
        <v>2014</v>
      </c>
      <c r="J6921" t="s">
        <v>75</v>
      </c>
      <c r="K6921">
        <v>2.2970000000000002</v>
      </c>
      <c r="L6921">
        <v>0.28000000000000003</v>
      </c>
      <c r="M6921" s="54">
        <v>4.3099999999999996</v>
      </c>
      <c r="N6921" t="s">
        <v>44</v>
      </c>
      <c r="O6921" t="s">
        <v>44</v>
      </c>
      <c r="P6921">
        <v>-99</v>
      </c>
    </row>
    <row r="6922" spans="1:16" x14ac:dyDescent="0.25">
      <c r="A6922" s="20" t="s">
        <v>17524</v>
      </c>
      <c r="B6922">
        <v>5</v>
      </c>
      <c r="C6922" t="s">
        <v>73</v>
      </c>
      <c r="D6922" t="s">
        <v>90</v>
      </c>
      <c r="E6922" t="s">
        <v>83</v>
      </c>
      <c r="F6922" t="s">
        <v>42</v>
      </c>
      <c r="G6922">
        <v>3</v>
      </c>
      <c r="H6922">
        <v>4</v>
      </c>
      <c r="I6922">
        <v>2014</v>
      </c>
      <c r="J6922" t="s">
        <v>75</v>
      </c>
      <c r="K6922" t="s">
        <v>44</v>
      </c>
      <c r="L6922" t="s">
        <v>44</v>
      </c>
      <c r="M6922" s="54" t="s">
        <v>44</v>
      </c>
      <c r="N6922" t="s">
        <v>44</v>
      </c>
      <c r="O6922" t="s">
        <v>44</v>
      </c>
      <c r="P6922">
        <v>-99</v>
      </c>
    </row>
    <row r="6923" spans="1:16" x14ac:dyDescent="0.25">
      <c r="A6923" s="20" t="s">
        <v>17524</v>
      </c>
      <c r="B6923">
        <v>5</v>
      </c>
      <c r="C6923" t="s">
        <v>73</v>
      </c>
      <c r="D6923" t="s">
        <v>90</v>
      </c>
      <c r="E6923" t="s">
        <v>83</v>
      </c>
      <c r="F6923" t="s">
        <v>42</v>
      </c>
      <c r="G6923">
        <v>3</v>
      </c>
      <c r="H6923">
        <v>4</v>
      </c>
      <c r="I6923">
        <v>2014</v>
      </c>
      <c r="J6923" t="s">
        <v>75</v>
      </c>
      <c r="K6923" t="s">
        <v>44</v>
      </c>
      <c r="L6923" t="s">
        <v>44</v>
      </c>
      <c r="M6923" s="54" t="s">
        <v>44</v>
      </c>
      <c r="N6923" t="s">
        <v>44</v>
      </c>
      <c r="O6923" t="s">
        <v>44</v>
      </c>
      <c r="P6923">
        <v>-99</v>
      </c>
    </row>
    <row r="6924" spans="1:16" x14ac:dyDescent="0.25">
      <c r="A6924" s="20" t="s">
        <v>17524</v>
      </c>
      <c r="B6924">
        <v>5</v>
      </c>
      <c r="C6924" t="s">
        <v>73</v>
      </c>
      <c r="D6924" t="s">
        <v>90</v>
      </c>
      <c r="E6924" t="s">
        <v>83</v>
      </c>
      <c r="F6924" t="s">
        <v>42</v>
      </c>
      <c r="G6924">
        <v>3</v>
      </c>
      <c r="H6924">
        <v>4</v>
      </c>
      <c r="I6924">
        <v>2014</v>
      </c>
      <c r="J6924" t="s">
        <v>75</v>
      </c>
      <c r="K6924">
        <v>2.891</v>
      </c>
      <c r="L6924">
        <v>1.2</v>
      </c>
      <c r="M6924" s="54">
        <v>4.58</v>
      </c>
      <c r="N6924" t="s">
        <v>44</v>
      </c>
      <c r="O6924" t="s">
        <v>44</v>
      </c>
      <c r="P6924">
        <v>-99</v>
      </c>
    </row>
    <row r="6925" spans="1:16" x14ac:dyDescent="0.25">
      <c r="A6925" s="20" t="s">
        <v>17524</v>
      </c>
      <c r="B6925">
        <v>5</v>
      </c>
      <c r="C6925" t="s">
        <v>73</v>
      </c>
      <c r="D6925" t="s">
        <v>90</v>
      </c>
      <c r="E6925" t="s">
        <v>83</v>
      </c>
      <c r="F6925" t="s">
        <v>42</v>
      </c>
      <c r="G6925">
        <v>3</v>
      </c>
      <c r="H6925">
        <v>4</v>
      </c>
      <c r="I6925">
        <v>2014</v>
      </c>
      <c r="J6925" t="s">
        <v>75</v>
      </c>
      <c r="K6925" t="s">
        <v>44</v>
      </c>
      <c r="L6925" t="s">
        <v>44</v>
      </c>
      <c r="M6925" s="54" t="s">
        <v>44</v>
      </c>
      <c r="N6925" t="s">
        <v>44</v>
      </c>
      <c r="O6925" t="s">
        <v>44</v>
      </c>
      <c r="P6925">
        <v>-99</v>
      </c>
    </row>
    <row r="6926" spans="1:16" x14ac:dyDescent="0.25">
      <c r="A6926" s="20" t="s">
        <v>17524</v>
      </c>
      <c r="B6926">
        <v>5</v>
      </c>
      <c r="C6926" t="s">
        <v>73</v>
      </c>
      <c r="D6926" t="s">
        <v>90</v>
      </c>
      <c r="E6926" t="s">
        <v>83</v>
      </c>
      <c r="F6926" t="s">
        <v>42</v>
      </c>
      <c r="G6926">
        <v>3</v>
      </c>
      <c r="H6926">
        <v>4</v>
      </c>
      <c r="I6926">
        <v>2014</v>
      </c>
      <c r="J6926" t="s">
        <v>75</v>
      </c>
      <c r="K6926">
        <v>-0.55100000000000005</v>
      </c>
      <c r="L6926">
        <v>-1.68</v>
      </c>
      <c r="M6926" s="54">
        <v>0.56999999999999995</v>
      </c>
      <c r="N6926" t="s">
        <v>44</v>
      </c>
      <c r="O6926" t="s">
        <v>44</v>
      </c>
      <c r="P6926">
        <v>-99</v>
      </c>
    </row>
    <row r="6927" spans="1:16" x14ac:dyDescent="0.25">
      <c r="A6927" s="20" t="s">
        <v>17524</v>
      </c>
      <c r="B6927">
        <v>5</v>
      </c>
      <c r="C6927" t="s">
        <v>73</v>
      </c>
      <c r="D6927" t="s">
        <v>90</v>
      </c>
      <c r="E6927" t="s">
        <v>83</v>
      </c>
      <c r="F6927" t="s">
        <v>42</v>
      </c>
      <c r="G6927">
        <v>3</v>
      </c>
      <c r="H6927">
        <v>4</v>
      </c>
      <c r="I6927">
        <v>2014</v>
      </c>
      <c r="J6927" t="s">
        <v>75</v>
      </c>
      <c r="K6927" t="s">
        <v>44</v>
      </c>
      <c r="L6927" t="s">
        <v>44</v>
      </c>
      <c r="M6927" s="54" t="s">
        <v>44</v>
      </c>
      <c r="N6927" t="s">
        <v>44</v>
      </c>
      <c r="O6927" t="s">
        <v>44</v>
      </c>
      <c r="P6927">
        <v>-99</v>
      </c>
    </row>
    <row r="6928" spans="1:16" x14ac:dyDescent="0.25">
      <c r="A6928" s="20" t="s">
        <v>17525</v>
      </c>
      <c r="B6928">
        <v>5</v>
      </c>
      <c r="C6928" t="s">
        <v>73</v>
      </c>
      <c r="D6928" t="s">
        <v>90</v>
      </c>
      <c r="E6928" t="s">
        <v>83</v>
      </c>
      <c r="F6928" t="s">
        <v>42</v>
      </c>
      <c r="G6928">
        <v>4</v>
      </c>
      <c r="H6928">
        <v>4</v>
      </c>
      <c r="I6928">
        <v>2014</v>
      </c>
      <c r="J6928" t="s">
        <v>75</v>
      </c>
      <c r="K6928">
        <v>1.9950000000000001</v>
      </c>
      <c r="L6928">
        <v>0.84</v>
      </c>
      <c r="M6928" s="54">
        <v>3.15</v>
      </c>
      <c r="N6928" t="s">
        <v>44</v>
      </c>
      <c r="O6928" t="s">
        <v>44</v>
      </c>
      <c r="P6928">
        <v>-99</v>
      </c>
    </row>
    <row r="6929" spans="1:16" x14ac:dyDescent="0.25">
      <c r="A6929" s="20" t="s">
        <v>17525</v>
      </c>
      <c r="B6929">
        <v>5</v>
      </c>
      <c r="C6929" t="s">
        <v>73</v>
      </c>
      <c r="D6929" t="s">
        <v>90</v>
      </c>
      <c r="E6929" t="s">
        <v>83</v>
      </c>
      <c r="F6929" t="s">
        <v>42</v>
      </c>
      <c r="G6929">
        <v>4</v>
      </c>
      <c r="H6929">
        <v>4</v>
      </c>
      <c r="I6929">
        <v>2014</v>
      </c>
      <c r="J6929" t="s">
        <v>75</v>
      </c>
      <c r="K6929" t="s">
        <v>44</v>
      </c>
      <c r="L6929" t="s">
        <v>44</v>
      </c>
      <c r="M6929" s="54" t="s">
        <v>44</v>
      </c>
      <c r="N6929" t="s">
        <v>44</v>
      </c>
      <c r="O6929" t="s">
        <v>44</v>
      </c>
      <c r="P6929">
        <v>-99</v>
      </c>
    </row>
    <row r="6930" spans="1:16" x14ac:dyDescent="0.25">
      <c r="A6930" s="20" t="s">
        <v>17525</v>
      </c>
      <c r="B6930">
        <v>5</v>
      </c>
      <c r="C6930" t="s">
        <v>73</v>
      </c>
      <c r="D6930" t="s">
        <v>90</v>
      </c>
      <c r="E6930" t="s">
        <v>83</v>
      </c>
      <c r="F6930" t="s">
        <v>42</v>
      </c>
      <c r="G6930">
        <v>4</v>
      </c>
      <c r="H6930">
        <v>4</v>
      </c>
      <c r="I6930">
        <v>2014</v>
      </c>
      <c r="J6930" t="s">
        <v>75</v>
      </c>
      <c r="K6930">
        <v>3.7759999999999998</v>
      </c>
      <c r="L6930">
        <v>2.44</v>
      </c>
      <c r="M6930" s="54">
        <v>5.1100000000000003</v>
      </c>
      <c r="N6930" t="s">
        <v>44</v>
      </c>
      <c r="O6930" t="s">
        <v>44</v>
      </c>
      <c r="P6930">
        <v>-99</v>
      </c>
    </row>
    <row r="6931" spans="1:16" x14ac:dyDescent="0.25">
      <c r="A6931" s="20" t="s">
        <v>17525</v>
      </c>
      <c r="B6931">
        <v>5</v>
      </c>
      <c r="C6931" t="s">
        <v>73</v>
      </c>
      <c r="D6931" t="s">
        <v>90</v>
      </c>
      <c r="E6931" t="s">
        <v>83</v>
      </c>
      <c r="F6931" t="s">
        <v>42</v>
      </c>
      <c r="G6931">
        <v>4</v>
      </c>
      <c r="H6931">
        <v>4</v>
      </c>
      <c r="I6931">
        <v>2014</v>
      </c>
      <c r="J6931" t="s">
        <v>75</v>
      </c>
      <c r="K6931">
        <v>-2.7519999999999998</v>
      </c>
      <c r="L6931">
        <v>-4.09</v>
      </c>
      <c r="M6931" s="54">
        <v>-1.42</v>
      </c>
      <c r="N6931" t="s">
        <v>44</v>
      </c>
      <c r="O6931" t="s">
        <v>44</v>
      </c>
      <c r="P6931">
        <v>-99</v>
      </c>
    </row>
    <row r="6932" spans="1:16" x14ac:dyDescent="0.25">
      <c r="A6932" s="20" t="s">
        <v>17525</v>
      </c>
      <c r="B6932">
        <v>5</v>
      </c>
      <c r="C6932" t="s">
        <v>73</v>
      </c>
      <c r="D6932" t="s">
        <v>90</v>
      </c>
      <c r="E6932" t="s">
        <v>83</v>
      </c>
      <c r="F6932" t="s">
        <v>42</v>
      </c>
      <c r="G6932">
        <v>4</v>
      </c>
      <c r="H6932">
        <v>4</v>
      </c>
      <c r="I6932">
        <v>2014</v>
      </c>
      <c r="J6932" t="s">
        <v>75</v>
      </c>
      <c r="K6932">
        <v>3.5529999999999999</v>
      </c>
      <c r="L6932">
        <v>2.56</v>
      </c>
      <c r="M6932" s="54">
        <v>4.55</v>
      </c>
      <c r="N6932" t="s">
        <v>44</v>
      </c>
      <c r="O6932" t="s">
        <v>44</v>
      </c>
      <c r="P6932">
        <v>-99</v>
      </c>
    </row>
    <row r="6933" spans="1:16" x14ac:dyDescent="0.25">
      <c r="A6933" s="20" t="s">
        <v>17525</v>
      </c>
      <c r="B6933">
        <v>5</v>
      </c>
      <c r="C6933" t="s">
        <v>73</v>
      </c>
      <c r="D6933" t="s">
        <v>90</v>
      </c>
      <c r="E6933" t="s">
        <v>83</v>
      </c>
      <c r="F6933" t="s">
        <v>42</v>
      </c>
      <c r="G6933">
        <v>4</v>
      </c>
      <c r="H6933">
        <v>4</v>
      </c>
      <c r="I6933">
        <v>2014</v>
      </c>
      <c r="J6933" t="s">
        <v>75</v>
      </c>
      <c r="K6933" t="s">
        <v>44</v>
      </c>
      <c r="L6933" t="s">
        <v>44</v>
      </c>
      <c r="M6933" s="54" t="s">
        <v>44</v>
      </c>
      <c r="N6933" t="s">
        <v>44</v>
      </c>
      <c r="O6933" t="s">
        <v>44</v>
      </c>
      <c r="P6933">
        <v>-99</v>
      </c>
    </row>
    <row r="6934" spans="1:16" x14ac:dyDescent="0.25">
      <c r="A6934" s="20" t="s">
        <v>17525</v>
      </c>
      <c r="B6934">
        <v>5</v>
      </c>
      <c r="C6934" t="s">
        <v>73</v>
      </c>
      <c r="D6934" t="s">
        <v>90</v>
      </c>
      <c r="E6934" t="s">
        <v>83</v>
      </c>
      <c r="F6934" t="s">
        <v>42</v>
      </c>
      <c r="G6934">
        <v>4</v>
      </c>
      <c r="H6934">
        <v>4</v>
      </c>
      <c r="I6934">
        <v>2014</v>
      </c>
      <c r="J6934" t="s">
        <v>75</v>
      </c>
      <c r="K6934">
        <v>-1.4490000000000001</v>
      </c>
      <c r="L6934">
        <v>-3.67</v>
      </c>
      <c r="M6934" s="54">
        <v>0.77</v>
      </c>
      <c r="N6934" t="s">
        <v>44</v>
      </c>
      <c r="O6934" t="s">
        <v>44</v>
      </c>
      <c r="P6934">
        <v>-99</v>
      </c>
    </row>
    <row r="6935" spans="1:16" x14ac:dyDescent="0.25">
      <c r="A6935" s="20" t="s">
        <v>17525</v>
      </c>
      <c r="B6935">
        <v>5</v>
      </c>
      <c r="C6935" t="s">
        <v>73</v>
      </c>
      <c r="D6935" t="s">
        <v>90</v>
      </c>
      <c r="E6935" t="s">
        <v>83</v>
      </c>
      <c r="F6935" t="s">
        <v>42</v>
      </c>
      <c r="G6935">
        <v>4</v>
      </c>
      <c r="H6935">
        <v>4</v>
      </c>
      <c r="I6935">
        <v>2014</v>
      </c>
      <c r="J6935" t="s">
        <v>75</v>
      </c>
      <c r="K6935" t="s">
        <v>44</v>
      </c>
      <c r="L6935" t="s">
        <v>44</v>
      </c>
      <c r="M6935" s="54" t="s">
        <v>44</v>
      </c>
      <c r="N6935" t="s">
        <v>44</v>
      </c>
      <c r="O6935" t="s">
        <v>44</v>
      </c>
      <c r="P6935">
        <v>-99</v>
      </c>
    </row>
    <row r="6936" spans="1:16" x14ac:dyDescent="0.25">
      <c r="A6936" s="20" t="s">
        <v>17525</v>
      </c>
      <c r="B6936">
        <v>5</v>
      </c>
      <c r="C6936" t="s">
        <v>73</v>
      </c>
      <c r="D6936" t="s">
        <v>90</v>
      </c>
      <c r="E6936" t="s">
        <v>83</v>
      </c>
      <c r="F6936" t="s">
        <v>42</v>
      </c>
      <c r="G6936">
        <v>4</v>
      </c>
      <c r="H6936">
        <v>4</v>
      </c>
      <c r="I6936">
        <v>2014</v>
      </c>
      <c r="J6936" t="s">
        <v>75</v>
      </c>
      <c r="K6936" t="s">
        <v>44</v>
      </c>
      <c r="L6936" t="s">
        <v>44</v>
      </c>
      <c r="M6936" s="54" t="s">
        <v>44</v>
      </c>
      <c r="N6936" t="s">
        <v>44</v>
      </c>
      <c r="O6936" t="s">
        <v>44</v>
      </c>
      <c r="P6936">
        <v>-99</v>
      </c>
    </row>
    <row r="6937" spans="1:16" x14ac:dyDescent="0.25">
      <c r="A6937" s="20" t="s">
        <v>17525</v>
      </c>
      <c r="B6937">
        <v>5</v>
      </c>
      <c r="C6937" t="s">
        <v>73</v>
      </c>
      <c r="D6937" t="s">
        <v>90</v>
      </c>
      <c r="E6937" t="s">
        <v>83</v>
      </c>
      <c r="F6937" t="s">
        <v>42</v>
      </c>
      <c r="G6937">
        <v>4</v>
      </c>
      <c r="H6937">
        <v>4</v>
      </c>
      <c r="I6937">
        <v>2014</v>
      </c>
      <c r="J6937" t="s">
        <v>75</v>
      </c>
      <c r="K6937" t="s">
        <v>44</v>
      </c>
      <c r="L6937" t="s">
        <v>44</v>
      </c>
      <c r="M6937" s="54" t="s">
        <v>44</v>
      </c>
      <c r="N6937" t="s">
        <v>44</v>
      </c>
      <c r="O6937" t="s">
        <v>44</v>
      </c>
      <c r="P6937">
        <v>-99</v>
      </c>
    </row>
    <row r="6938" spans="1:16" x14ac:dyDescent="0.25">
      <c r="A6938" s="20" t="s">
        <v>17525</v>
      </c>
      <c r="B6938">
        <v>5</v>
      </c>
      <c r="C6938" t="s">
        <v>73</v>
      </c>
      <c r="D6938" t="s">
        <v>90</v>
      </c>
      <c r="E6938" t="s">
        <v>83</v>
      </c>
      <c r="F6938" t="s">
        <v>42</v>
      </c>
      <c r="G6938">
        <v>4</v>
      </c>
      <c r="H6938">
        <v>4</v>
      </c>
      <c r="I6938">
        <v>2014</v>
      </c>
      <c r="J6938" t="s">
        <v>75</v>
      </c>
      <c r="K6938" t="s">
        <v>44</v>
      </c>
      <c r="L6938" t="s">
        <v>44</v>
      </c>
      <c r="M6938" s="54" t="s">
        <v>44</v>
      </c>
      <c r="N6938" t="s">
        <v>44</v>
      </c>
      <c r="O6938" t="s">
        <v>44</v>
      </c>
      <c r="P6938">
        <v>-99</v>
      </c>
    </row>
    <row r="6939" spans="1:16" x14ac:dyDescent="0.25">
      <c r="A6939" s="20" t="s">
        <v>17525</v>
      </c>
      <c r="B6939">
        <v>5</v>
      </c>
      <c r="C6939" t="s">
        <v>73</v>
      </c>
      <c r="D6939" t="s">
        <v>90</v>
      </c>
      <c r="E6939" t="s">
        <v>83</v>
      </c>
      <c r="F6939" t="s">
        <v>42</v>
      </c>
      <c r="G6939">
        <v>4</v>
      </c>
      <c r="H6939">
        <v>4</v>
      </c>
      <c r="I6939">
        <v>2014</v>
      </c>
      <c r="J6939" t="s">
        <v>75</v>
      </c>
      <c r="K6939" t="s">
        <v>44</v>
      </c>
      <c r="L6939" t="s">
        <v>44</v>
      </c>
      <c r="M6939" s="54" t="s">
        <v>44</v>
      </c>
      <c r="N6939" t="s">
        <v>44</v>
      </c>
      <c r="O6939" t="s">
        <v>44</v>
      </c>
      <c r="P6939">
        <v>-99</v>
      </c>
    </row>
    <row r="6940" spans="1:16" x14ac:dyDescent="0.25">
      <c r="A6940" s="20" t="s">
        <v>17525</v>
      </c>
      <c r="B6940">
        <v>5</v>
      </c>
      <c r="C6940" t="s">
        <v>73</v>
      </c>
      <c r="D6940" t="s">
        <v>90</v>
      </c>
      <c r="E6940" t="s">
        <v>83</v>
      </c>
      <c r="F6940" t="s">
        <v>42</v>
      </c>
      <c r="G6940">
        <v>4</v>
      </c>
      <c r="H6940">
        <v>4</v>
      </c>
      <c r="I6940">
        <v>2014</v>
      </c>
      <c r="J6940" t="s">
        <v>75</v>
      </c>
      <c r="K6940">
        <v>3.9289999999999998</v>
      </c>
      <c r="L6940">
        <v>1.92</v>
      </c>
      <c r="M6940" s="54">
        <v>5.93</v>
      </c>
      <c r="N6940" t="s">
        <v>44</v>
      </c>
      <c r="O6940" t="s">
        <v>44</v>
      </c>
      <c r="P6940">
        <v>-99</v>
      </c>
    </row>
    <row r="6941" spans="1:16" x14ac:dyDescent="0.25">
      <c r="A6941" s="20" t="s">
        <v>17525</v>
      </c>
      <c r="B6941">
        <v>5</v>
      </c>
      <c r="C6941" t="s">
        <v>73</v>
      </c>
      <c r="D6941" t="s">
        <v>90</v>
      </c>
      <c r="E6941" t="s">
        <v>83</v>
      </c>
      <c r="F6941" t="s">
        <v>42</v>
      </c>
      <c r="G6941">
        <v>4</v>
      </c>
      <c r="H6941">
        <v>4</v>
      </c>
      <c r="I6941">
        <v>2014</v>
      </c>
      <c r="J6941" t="s">
        <v>75</v>
      </c>
      <c r="K6941" t="s">
        <v>44</v>
      </c>
      <c r="L6941" t="s">
        <v>44</v>
      </c>
      <c r="M6941" s="54" t="s">
        <v>44</v>
      </c>
      <c r="N6941" t="s">
        <v>44</v>
      </c>
      <c r="O6941" t="s">
        <v>44</v>
      </c>
      <c r="P6941">
        <v>-99</v>
      </c>
    </row>
    <row r="6942" spans="1:16" x14ac:dyDescent="0.25">
      <c r="A6942" s="20" t="s">
        <v>17525</v>
      </c>
      <c r="B6942">
        <v>5</v>
      </c>
      <c r="C6942" t="s">
        <v>73</v>
      </c>
      <c r="D6942" t="s">
        <v>90</v>
      </c>
      <c r="E6942" t="s">
        <v>83</v>
      </c>
      <c r="F6942" t="s">
        <v>42</v>
      </c>
      <c r="G6942">
        <v>4</v>
      </c>
      <c r="H6942">
        <v>4</v>
      </c>
      <c r="I6942">
        <v>2014</v>
      </c>
      <c r="J6942" t="s">
        <v>75</v>
      </c>
      <c r="K6942" t="s">
        <v>44</v>
      </c>
      <c r="L6942" t="s">
        <v>44</v>
      </c>
      <c r="M6942" s="54" t="s">
        <v>44</v>
      </c>
      <c r="N6942" t="s">
        <v>44</v>
      </c>
      <c r="O6942" t="s">
        <v>44</v>
      </c>
      <c r="P6942">
        <v>-99</v>
      </c>
    </row>
    <row r="6943" spans="1:16" x14ac:dyDescent="0.25">
      <c r="A6943" s="20" t="s">
        <v>17525</v>
      </c>
      <c r="B6943">
        <v>5</v>
      </c>
      <c r="C6943" t="s">
        <v>73</v>
      </c>
      <c r="D6943" t="s">
        <v>90</v>
      </c>
      <c r="E6943" t="s">
        <v>83</v>
      </c>
      <c r="F6943" t="s">
        <v>42</v>
      </c>
      <c r="G6943">
        <v>4</v>
      </c>
      <c r="H6943">
        <v>4</v>
      </c>
      <c r="I6943">
        <v>2014</v>
      </c>
      <c r="J6943" t="s">
        <v>75</v>
      </c>
      <c r="K6943">
        <v>4.5229999999999997</v>
      </c>
      <c r="L6943">
        <v>2.84</v>
      </c>
      <c r="M6943" s="54">
        <v>6.2</v>
      </c>
      <c r="N6943" t="s">
        <v>44</v>
      </c>
      <c r="O6943" t="s">
        <v>44</v>
      </c>
      <c r="P6943">
        <v>-99</v>
      </c>
    </row>
    <row r="6944" spans="1:16" x14ac:dyDescent="0.25">
      <c r="A6944" s="20" t="s">
        <v>17525</v>
      </c>
      <c r="B6944">
        <v>5</v>
      </c>
      <c r="C6944" t="s">
        <v>73</v>
      </c>
      <c r="D6944" t="s">
        <v>90</v>
      </c>
      <c r="E6944" t="s">
        <v>83</v>
      </c>
      <c r="F6944" t="s">
        <v>42</v>
      </c>
      <c r="G6944">
        <v>4</v>
      </c>
      <c r="H6944">
        <v>4</v>
      </c>
      <c r="I6944">
        <v>2014</v>
      </c>
      <c r="J6944" t="s">
        <v>75</v>
      </c>
      <c r="K6944" t="s">
        <v>44</v>
      </c>
      <c r="L6944" t="s">
        <v>44</v>
      </c>
      <c r="M6944" s="54" t="s">
        <v>44</v>
      </c>
      <c r="N6944" t="s">
        <v>44</v>
      </c>
      <c r="O6944" t="s">
        <v>44</v>
      </c>
      <c r="P6944">
        <v>-99</v>
      </c>
    </row>
    <row r="6945" spans="1:16" x14ac:dyDescent="0.25">
      <c r="A6945" s="20" t="s">
        <v>17525</v>
      </c>
      <c r="B6945">
        <v>5</v>
      </c>
      <c r="C6945" t="s">
        <v>73</v>
      </c>
      <c r="D6945" t="s">
        <v>90</v>
      </c>
      <c r="E6945" t="s">
        <v>83</v>
      </c>
      <c r="F6945" t="s">
        <v>42</v>
      </c>
      <c r="G6945">
        <v>4</v>
      </c>
      <c r="H6945">
        <v>4</v>
      </c>
      <c r="I6945">
        <v>2014</v>
      </c>
      <c r="J6945" t="s">
        <v>75</v>
      </c>
      <c r="K6945">
        <v>1.081</v>
      </c>
      <c r="L6945">
        <v>-0.03</v>
      </c>
      <c r="M6945" s="54">
        <v>2.19</v>
      </c>
      <c r="N6945" t="s">
        <v>44</v>
      </c>
      <c r="O6945" t="s">
        <v>44</v>
      </c>
      <c r="P6945">
        <v>-99</v>
      </c>
    </row>
    <row r="6946" spans="1:16" x14ac:dyDescent="0.25">
      <c r="A6946" s="20" t="s">
        <v>17525</v>
      </c>
      <c r="B6946">
        <v>5</v>
      </c>
      <c r="C6946" t="s">
        <v>73</v>
      </c>
      <c r="D6946" t="s">
        <v>90</v>
      </c>
      <c r="E6946" t="s">
        <v>83</v>
      </c>
      <c r="F6946" t="s">
        <v>42</v>
      </c>
      <c r="G6946">
        <v>4</v>
      </c>
      <c r="H6946">
        <v>4</v>
      </c>
      <c r="I6946">
        <v>2014</v>
      </c>
      <c r="J6946" t="s">
        <v>75</v>
      </c>
      <c r="K6946" t="s">
        <v>44</v>
      </c>
      <c r="L6946" t="s">
        <v>44</v>
      </c>
      <c r="M6946" s="54" t="s">
        <v>44</v>
      </c>
      <c r="N6946" t="s">
        <v>44</v>
      </c>
      <c r="O6946" t="s">
        <v>44</v>
      </c>
      <c r="P6946">
        <v>-99</v>
      </c>
    </row>
    <row r="6947" spans="1:16" x14ac:dyDescent="0.25">
      <c r="A6947" s="20" t="s">
        <v>17526</v>
      </c>
      <c r="B6947">
        <v>5</v>
      </c>
      <c r="C6947" t="s">
        <v>73</v>
      </c>
      <c r="D6947" t="s">
        <v>90</v>
      </c>
      <c r="E6947" t="s">
        <v>83</v>
      </c>
      <c r="F6947" t="s">
        <v>42</v>
      </c>
      <c r="G6947">
        <v>5</v>
      </c>
      <c r="H6947">
        <v>4</v>
      </c>
      <c r="I6947">
        <v>2014</v>
      </c>
      <c r="J6947" t="s">
        <v>75</v>
      </c>
      <c r="K6947">
        <v>2.5259999999999998</v>
      </c>
      <c r="L6947">
        <v>1.38</v>
      </c>
      <c r="M6947" s="54">
        <v>3.67</v>
      </c>
      <c r="N6947" t="s">
        <v>44</v>
      </c>
      <c r="O6947" t="s">
        <v>44</v>
      </c>
      <c r="P6947">
        <v>-99</v>
      </c>
    </row>
    <row r="6948" spans="1:16" x14ac:dyDescent="0.25">
      <c r="A6948" s="20" t="s">
        <v>17526</v>
      </c>
      <c r="B6948">
        <v>5</v>
      </c>
      <c r="C6948" t="s">
        <v>73</v>
      </c>
      <c r="D6948" t="s">
        <v>90</v>
      </c>
      <c r="E6948" t="s">
        <v>83</v>
      </c>
      <c r="F6948" t="s">
        <v>42</v>
      </c>
      <c r="G6948">
        <v>5</v>
      </c>
      <c r="H6948">
        <v>4</v>
      </c>
      <c r="I6948">
        <v>2014</v>
      </c>
      <c r="J6948" t="s">
        <v>75</v>
      </c>
      <c r="K6948" t="s">
        <v>44</v>
      </c>
      <c r="L6948" t="s">
        <v>44</v>
      </c>
      <c r="M6948" s="54" t="s">
        <v>44</v>
      </c>
      <c r="N6948" t="s">
        <v>44</v>
      </c>
      <c r="O6948" t="s">
        <v>44</v>
      </c>
      <c r="P6948">
        <v>-99</v>
      </c>
    </row>
    <row r="6949" spans="1:16" x14ac:dyDescent="0.25">
      <c r="A6949" s="20" t="s">
        <v>17526</v>
      </c>
      <c r="B6949">
        <v>5</v>
      </c>
      <c r="C6949" t="s">
        <v>73</v>
      </c>
      <c r="D6949" t="s">
        <v>90</v>
      </c>
      <c r="E6949" t="s">
        <v>83</v>
      </c>
      <c r="F6949" t="s">
        <v>42</v>
      </c>
      <c r="G6949">
        <v>5</v>
      </c>
      <c r="H6949">
        <v>4</v>
      </c>
      <c r="I6949">
        <v>2014</v>
      </c>
      <c r="J6949" t="s">
        <v>75</v>
      </c>
      <c r="K6949">
        <v>4.306</v>
      </c>
      <c r="L6949">
        <v>2.98</v>
      </c>
      <c r="M6949" s="54">
        <v>5.63</v>
      </c>
      <c r="N6949" t="s">
        <v>44</v>
      </c>
      <c r="O6949" t="s">
        <v>44</v>
      </c>
      <c r="P6949">
        <v>-99</v>
      </c>
    </row>
    <row r="6950" spans="1:16" x14ac:dyDescent="0.25">
      <c r="A6950" s="20" t="s">
        <v>17526</v>
      </c>
      <c r="B6950">
        <v>5</v>
      </c>
      <c r="C6950" t="s">
        <v>73</v>
      </c>
      <c r="D6950" t="s">
        <v>90</v>
      </c>
      <c r="E6950" t="s">
        <v>83</v>
      </c>
      <c r="F6950" t="s">
        <v>42</v>
      </c>
      <c r="G6950">
        <v>5</v>
      </c>
      <c r="H6950">
        <v>4</v>
      </c>
      <c r="I6950">
        <v>2014</v>
      </c>
      <c r="J6950" t="s">
        <v>75</v>
      </c>
      <c r="K6950">
        <v>-2.222</v>
      </c>
      <c r="L6950">
        <v>-3.54</v>
      </c>
      <c r="M6950" s="54">
        <v>-0.9</v>
      </c>
      <c r="N6950" t="s">
        <v>44</v>
      </c>
      <c r="O6950" t="s">
        <v>44</v>
      </c>
      <c r="P6950">
        <v>-99</v>
      </c>
    </row>
    <row r="6951" spans="1:16" x14ac:dyDescent="0.25">
      <c r="A6951" s="20" t="s">
        <v>17526</v>
      </c>
      <c r="B6951">
        <v>5</v>
      </c>
      <c r="C6951" t="s">
        <v>73</v>
      </c>
      <c r="D6951" t="s">
        <v>90</v>
      </c>
      <c r="E6951" t="s">
        <v>83</v>
      </c>
      <c r="F6951" t="s">
        <v>42</v>
      </c>
      <c r="G6951">
        <v>5</v>
      </c>
      <c r="H6951">
        <v>4</v>
      </c>
      <c r="I6951">
        <v>2014</v>
      </c>
      <c r="J6951" t="s">
        <v>75</v>
      </c>
      <c r="K6951">
        <v>4.0830000000000002</v>
      </c>
      <c r="L6951">
        <v>3.11</v>
      </c>
      <c r="M6951" s="54">
        <v>5.0599999999999996</v>
      </c>
      <c r="N6951" t="s">
        <v>44</v>
      </c>
      <c r="O6951" t="s">
        <v>44</v>
      </c>
      <c r="P6951">
        <v>-99</v>
      </c>
    </row>
    <row r="6952" spans="1:16" x14ac:dyDescent="0.25">
      <c r="A6952" s="20" t="s">
        <v>17526</v>
      </c>
      <c r="B6952">
        <v>5</v>
      </c>
      <c r="C6952" t="s">
        <v>73</v>
      </c>
      <c r="D6952" t="s">
        <v>90</v>
      </c>
      <c r="E6952" t="s">
        <v>83</v>
      </c>
      <c r="F6952" t="s">
        <v>42</v>
      </c>
      <c r="G6952">
        <v>5</v>
      </c>
      <c r="H6952">
        <v>4</v>
      </c>
      <c r="I6952">
        <v>2014</v>
      </c>
      <c r="J6952" t="s">
        <v>75</v>
      </c>
      <c r="K6952" t="s">
        <v>44</v>
      </c>
      <c r="L6952" t="s">
        <v>44</v>
      </c>
      <c r="M6952" s="54" t="s">
        <v>44</v>
      </c>
      <c r="N6952" t="s">
        <v>44</v>
      </c>
      <c r="O6952" t="s">
        <v>44</v>
      </c>
      <c r="P6952">
        <v>-99</v>
      </c>
    </row>
    <row r="6953" spans="1:16" x14ac:dyDescent="0.25">
      <c r="A6953" s="20" t="s">
        <v>17526</v>
      </c>
      <c r="B6953">
        <v>5</v>
      </c>
      <c r="C6953" t="s">
        <v>73</v>
      </c>
      <c r="D6953" t="s">
        <v>90</v>
      </c>
      <c r="E6953" t="s">
        <v>83</v>
      </c>
      <c r="F6953" t="s">
        <v>42</v>
      </c>
      <c r="G6953">
        <v>5</v>
      </c>
      <c r="H6953">
        <v>4</v>
      </c>
      <c r="I6953">
        <v>2014</v>
      </c>
      <c r="J6953" t="s">
        <v>75</v>
      </c>
      <c r="K6953">
        <v>-0.91900000000000004</v>
      </c>
      <c r="L6953">
        <v>-3.13</v>
      </c>
      <c r="M6953" s="54">
        <v>1.29</v>
      </c>
      <c r="N6953" t="s">
        <v>44</v>
      </c>
      <c r="O6953" t="s">
        <v>44</v>
      </c>
      <c r="P6953">
        <v>-99</v>
      </c>
    </row>
    <row r="6954" spans="1:16" x14ac:dyDescent="0.25">
      <c r="A6954" s="20" t="s">
        <v>17526</v>
      </c>
      <c r="B6954">
        <v>5</v>
      </c>
      <c r="C6954" t="s">
        <v>73</v>
      </c>
      <c r="D6954" t="s">
        <v>90</v>
      </c>
      <c r="E6954" t="s">
        <v>83</v>
      </c>
      <c r="F6954" t="s">
        <v>42</v>
      </c>
      <c r="G6954">
        <v>5</v>
      </c>
      <c r="H6954">
        <v>4</v>
      </c>
      <c r="I6954">
        <v>2014</v>
      </c>
      <c r="J6954" t="s">
        <v>75</v>
      </c>
      <c r="K6954" t="s">
        <v>44</v>
      </c>
      <c r="L6954" t="s">
        <v>44</v>
      </c>
      <c r="M6954" s="54" t="s">
        <v>44</v>
      </c>
      <c r="N6954" t="s">
        <v>44</v>
      </c>
      <c r="O6954" t="s">
        <v>44</v>
      </c>
      <c r="P6954">
        <v>-99</v>
      </c>
    </row>
    <row r="6955" spans="1:16" x14ac:dyDescent="0.25">
      <c r="A6955" s="20" t="s">
        <v>17526</v>
      </c>
      <c r="B6955">
        <v>5</v>
      </c>
      <c r="C6955" t="s">
        <v>73</v>
      </c>
      <c r="D6955" t="s">
        <v>90</v>
      </c>
      <c r="E6955" t="s">
        <v>83</v>
      </c>
      <c r="F6955" t="s">
        <v>42</v>
      </c>
      <c r="G6955">
        <v>5</v>
      </c>
      <c r="H6955">
        <v>4</v>
      </c>
      <c r="I6955">
        <v>2014</v>
      </c>
      <c r="J6955" t="s">
        <v>75</v>
      </c>
      <c r="K6955" t="s">
        <v>44</v>
      </c>
      <c r="L6955" t="s">
        <v>44</v>
      </c>
      <c r="M6955" s="54" t="s">
        <v>44</v>
      </c>
      <c r="N6955" t="s">
        <v>44</v>
      </c>
      <c r="O6955" t="s">
        <v>44</v>
      </c>
      <c r="P6955">
        <v>-99</v>
      </c>
    </row>
    <row r="6956" spans="1:16" x14ac:dyDescent="0.25">
      <c r="A6956" s="20" t="s">
        <v>17526</v>
      </c>
      <c r="B6956">
        <v>5</v>
      </c>
      <c r="C6956" t="s">
        <v>73</v>
      </c>
      <c r="D6956" t="s">
        <v>90</v>
      </c>
      <c r="E6956" t="s">
        <v>83</v>
      </c>
      <c r="F6956" t="s">
        <v>42</v>
      </c>
      <c r="G6956">
        <v>5</v>
      </c>
      <c r="H6956">
        <v>4</v>
      </c>
      <c r="I6956">
        <v>2014</v>
      </c>
      <c r="J6956" t="s">
        <v>75</v>
      </c>
      <c r="K6956" t="s">
        <v>44</v>
      </c>
      <c r="L6956" t="s">
        <v>44</v>
      </c>
      <c r="M6956" s="54" t="s">
        <v>44</v>
      </c>
      <c r="N6956" t="s">
        <v>44</v>
      </c>
      <c r="O6956" t="s">
        <v>44</v>
      </c>
      <c r="P6956">
        <v>-99</v>
      </c>
    </row>
    <row r="6957" spans="1:16" x14ac:dyDescent="0.25">
      <c r="A6957" s="20" t="s">
        <v>17526</v>
      </c>
      <c r="B6957">
        <v>5</v>
      </c>
      <c r="C6957" t="s">
        <v>73</v>
      </c>
      <c r="D6957" t="s">
        <v>90</v>
      </c>
      <c r="E6957" t="s">
        <v>83</v>
      </c>
      <c r="F6957" t="s">
        <v>42</v>
      </c>
      <c r="G6957">
        <v>5</v>
      </c>
      <c r="H6957">
        <v>4</v>
      </c>
      <c r="I6957">
        <v>2014</v>
      </c>
      <c r="J6957" t="s">
        <v>75</v>
      </c>
      <c r="K6957" t="s">
        <v>44</v>
      </c>
      <c r="L6957" t="s">
        <v>44</v>
      </c>
      <c r="M6957" s="54" t="s">
        <v>44</v>
      </c>
      <c r="N6957" t="s">
        <v>44</v>
      </c>
      <c r="O6957" t="s">
        <v>44</v>
      </c>
      <c r="P6957">
        <v>-99</v>
      </c>
    </row>
    <row r="6958" spans="1:16" x14ac:dyDescent="0.25">
      <c r="A6958" s="20" t="s">
        <v>17526</v>
      </c>
      <c r="B6958">
        <v>5</v>
      </c>
      <c r="C6958" t="s">
        <v>73</v>
      </c>
      <c r="D6958" t="s">
        <v>90</v>
      </c>
      <c r="E6958" t="s">
        <v>83</v>
      </c>
      <c r="F6958" t="s">
        <v>42</v>
      </c>
      <c r="G6958">
        <v>5</v>
      </c>
      <c r="H6958">
        <v>4</v>
      </c>
      <c r="I6958">
        <v>2014</v>
      </c>
      <c r="J6958" t="s">
        <v>75</v>
      </c>
      <c r="K6958" t="s">
        <v>44</v>
      </c>
      <c r="L6958" t="s">
        <v>44</v>
      </c>
      <c r="M6958" s="54" t="s">
        <v>44</v>
      </c>
      <c r="N6958" t="s">
        <v>44</v>
      </c>
      <c r="O6958" t="s">
        <v>44</v>
      </c>
      <c r="P6958">
        <v>-99</v>
      </c>
    </row>
    <row r="6959" spans="1:16" x14ac:dyDescent="0.25">
      <c r="A6959" s="20" t="s">
        <v>17526</v>
      </c>
      <c r="B6959">
        <v>5</v>
      </c>
      <c r="C6959" t="s">
        <v>73</v>
      </c>
      <c r="D6959" t="s">
        <v>90</v>
      </c>
      <c r="E6959" t="s">
        <v>83</v>
      </c>
      <c r="F6959" t="s">
        <v>42</v>
      </c>
      <c r="G6959">
        <v>5</v>
      </c>
      <c r="H6959">
        <v>4</v>
      </c>
      <c r="I6959">
        <v>2014</v>
      </c>
      <c r="J6959" t="s">
        <v>75</v>
      </c>
      <c r="K6959">
        <v>4.4589999999999996</v>
      </c>
      <c r="L6959">
        <v>2.46</v>
      </c>
      <c r="M6959" s="54">
        <v>6.46</v>
      </c>
      <c r="N6959" t="s">
        <v>44</v>
      </c>
      <c r="O6959" t="s">
        <v>44</v>
      </c>
      <c r="P6959">
        <v>-99</v>
      </c>
    </row>
    <row r="6960" spans="1:16" x14ac:dyDescent="0.25">
      <c r="A6960" s="20" t="s">
        <v>17526</v>
      </c>
      <c r="B6960">
        <v>5</v>
      </c>
      <c r="C6960" t="s">
        <v>73</v>
      </c>
      <c r="D6960" t="s">
        <v>90</v>
      </c>
      <c r="E6960" t="s">
        <v>83</v>
      </c>
      <c r="F6960" t="s">
        <v>42</v>
      </c>
      <c r="G6960">
        <v>5</v>
      </c>
      <c r="H6960">
        <v>4</v>
      </c>
      <c r="I6960">
        <v>2014</v>
      </c>
      <c r="J6960" t="s">
        <v>75</v>
      </c>
      <c r="K6960" t="s">
        <v>44</v>
      </c>
      <c r="L6960" t="s">
        <v>44</v>
      </c>
      <c r="M6960" s="54" t="s">
        <v>44</v>
      </c>
      <c r="N6960" t="s">
        <v>44</v>
      </c>
      <c r="O6960" t="s">
        <v>44</v>
      </c>
      <c r="P6960">
        <v>-99</v>
      </c>
    </row>
    <row r="6961" spans="1:16" x14ac:dyDescent="0.25">
      <c r="A6961" s="20" t="s">
        <v>17526</v>
      </c>
      <c r="B6961">
        <v>5</v>
      </c>
      <c r="C6961" t="s">
        <v>73</v>
      </c>
      <c r="D6961" t="s">
        <v>90</v>
      </c>
      <c r="E6961" t="s">
        <v>83</v>
      </c>
      <c r="F6961" t="s">
        <v>42</v>
      </c>
      <c r="G6961">
        <v>5</v>
      </c>
      <c r="H6961">
        <v>4</v>
      </c>
      <c r="I6961">
        <v>2014</v>
      </c>
      <c r="J6961" t="s">
        <v>75</v>
      </c>
      <c r="K6961" t="s">
        <v>44</v>
      </c>
      <c r="L6961" t="s">
        <v>44</v>
      </c>
      <c r="M6961" s="54" t="s">
        <v>44</v>
      </c>
      <c r="N6961" t="s">
        <v>44</v>
      </c>
      <c r="O6961" t="s">
        <v>44</v>
      </c>
      <c r="P6961">
        <v>-99</v>
      </c>
    </row>
    <row r="6962" spans="1:16" x14ac:dyDescent="0.25">
      <c r="A6962" s="20" t="s">
        <v>17526</v>
      </c>
      <c r="B6962">
        <v>5</v>
      </c>
      <c r="C6962" t="s">
        <v>73</v>
      </c>
      <c r="D6962" t="s">
        <v>90</v>
      </c>
      <c r="E6962" t="s">
        <v>83</v>
      </c>
      <c r="F6962" t="s">
        <v>42</v>
      </c>
      <c r="G6962">
        <v>5</v>
      </c>
      <c r="H6962">
        <v>4</v>
      </c>
      <c r="I6962">
        <v>2014</v>
      </c>
      <c r="J6962" t="s">
        <v>75</v>
      </c>
      <c r="K6962">
        <v>5.0529999999999999</v>
      </c>
      <c r="L6962">
        <v>3.38</v>
      </c>
      <c r="M6962" s="54">
        <v>6.72</v>
      </c>
      <c r="N6962" t="s">
        <v>44</v>
      </c>
      <c r="O6962" t="s">
        <v>44</v>
      </c>
      <c r="P6962">
        <v>-99</v>
      </c>
    </row>
    <row r="6963" spans="1:16" x14ac:dyDescent="0.25">
      <c r="A6963" s="20" t="s">
        <v>17526</v>
      </c>
      <c r="B6963">
        <v>5</v>
      </c>
      <c r="C6963" t="s">
        <v>73</v>
      </c>
      <c r="D6963" t="s">
        <v>90</v>
      </c>
      <c r="E6963" t="s">
        <v>83</v>
      </c>
      <c r="F6963" t="s">
        <v>42</v>
      </c>
      <c r="G6963">
        <v>5</v>
      </c>
      <c r="H6963">
        <v>4</v>
      </c>
      <c r="I6963">
        <v>2014</v>
      </c>
      <c r="J6963" t="s">
        <v>75</v>
      </c>
      <c r="K6963" t="s">
        <v>44</v>
      </c>
      <c r="L6963" t="s">
        <v>44</v>
      </c>
      <c r="M6963" s="54" t="s">
        <v>44</v>
      </c>
      <c r="N6963" t="s">
        <v>44</v>
      </c>
      <c r="O6963" t="s">
        <v>44</v>
      </c>
      <c r="P6963">
        <v>-99</v>
      </c>
    </row>
    <row r="6964" spans="1:16" x14ac:dyDescent="0.25">
      <c r="A6964" s="20" t="s">
        <v>17526</v>
      </c>
      <c r="B6964">
        <v>5</v>
      </c>
      <c r="C6964" t="s">
        <v>73</v>
      </c>
      <c r="D6964" t="s">
        <v>90</v>
      </c>
      <c r="E6964" t="s">
        <v>83</v>
      </c>
      <c r="F6964" t="s">
        <v>42</v>
      </c>
      <c r="G6964">
        <v>5</v>
      </c>
      <c r="H6964">
        <v>4</v>
      </c>
      <c r="I6964">
        <v>2014</v>
      </c>
      <c r="J6964" t="s">
        <v>75</v>
      </c>
      <c r="K6964">
        <v>1.611</v>
      </c>
      <c r="L6964">
        <v>0.52</v>
      </c>
      <c r="M6964" s="54">
        <v>2.71</v>
      </c>
      <c r="N6964" t="s">
        <v>44</v>
      </c>
      <c r="O6964" t="s">
        <v>44</v>
      </c>
      <c r="P6964">
        <v>-99</v>
      </c>
    </row>
    <row r="6965" spans="1:16" x14ac:dyDescent="0.25">
      <c r="A6965" s="20" t="s">
        <v>17526</v>
      </c>
      <c r="B6965">
        <v>5</v>
      </c>
      <c r="C6965" t="s">
        <v>73</v>
      </c>
      <c r="D6965" t="s">
        <v>90</v>
      </c>
      <c r="E6965" t="s">
        <v>83</v>
      </c>
      <c r="F6965" t="s">
        <v>42</v>
      </c>
      <c r="G6965">
        <v>5</v>
      </c>
      <c r="H6965">
        <v>4</v>
      </c>
      <c r="I6965">
        <v>2014</v>
      </c>
      <c r="J6965" t="s">
        <v>75</v>
      </c>
      <c r="K6965" t="s">
        <v>44</v>
      </c>
      <c r="L6965" t="s">
        <v>44</v>
      </c>
      <c r="M6965" s="54" t="s">
        <v>44</v>
      </c>
      <c r="N6965" t="s">
        <v>44</v>
      </c>
      <c r="O6965" t="s">
        <v>44</v>
      </c>
      <c r="P6965">
        <v>-99</v>
      </c>
    </row>
    <row r="6966" spans="1:16" x14ac:dyDescent="0.25">
      <c r="A6966" s="20" t="s">
        <v>17527</v>
      </c>
      <c r="B6966">
        <v>5</v>
      </c>
      <c r="C6966" t="s">
        <v>73</v>
      </c>
      <c r="D6966" t="s">
        <v>90</v>
      </c>
      <c r="E6966" t="s">
        <v>83</v>
      </c>
      <c r="F6966" t="s">
        <v>42</v>
      </c>
      <c r="G6966">
        <v>2</v>
      </c>
      <c r="H6966">
        <v>4</v>
      </c>
      <c r="I6966">
        <v>2014</v>
      </c>
      <c r="J6966" t="s">
        <v>43</v>
      </c>
      <c r="K6966" t="s">
        <v>44</v>
      </c>
      <c r="L6966" t="s">
        <v>44</v>
      </c>
      <c r="M6966" s="54" t="s">
        <v>44</v>
      </c>
      <c r="N6966">
        <v>37</v>
      </c>
      <c r="O6966" t="s">
        <v>44</v>
      </c>
      <c r="P6966">
        <v>16.439898730535699</v>
      </c>
    </row>
    <row r="6967" spans="1:16" x14ac:dyDescent="0.25">
      <c r="A6967" s="20" t="s">
        <v>17528</v>
      </c>
      <c r="B6967">
        <v>5</v>
      </c>
      <c r="C6967" t="s">
        <v>73</v>
      </c>
      <c r="D6967" t="s">
        <v>90</v>
      </c>
      <c r="E6967" t="s">
        <v>83</v>
      </c>
      <c r="F6967" t="s">
        <v>42</v>
      </c>
      <c r="G6967">
        <v>3</v>
      </c>
      <c r="H6967">
        <v>4</v>
      </c>
      <c r="I6967">
        <v>2014</v>
      </c>
      <c r="J6967" t="s">
        <v>43</v>
      </c>
      <c r="K6967" t="s">
        <v>44</v>
      </c>
      <c r="L6967" t="s">
        <v>44</v>
      </c>
      <c r="M6967" s="54" t="s">
        <v>44</v>
      </c>
      <c r="N6967">
        <v>76</v>
      </c>
      <c r="O6967" t="s">
        <v>44</v>
      </c>
      <c r="P6967">
        <v>11.470786693528099</v>
      </c>
    </row>
    <row r="6968" spans="1:16" x14ac:dyDescent="0.25">
      <c r="A6968" s="20" t="s">
        <v>17529</v>
      </c>
      <c r="B6968">
        <v>5</v>
      </c>
      <c r="C6968" t="s">
        <v>73</v>
      </c>
      <c r="D6968" t="s">
        <v>90</v>
      </c>
      <c r="E6968" t="s">
        <v>83</v>
      </c>
      <c r="F6968" t="s">
        <v>42</v>
      </c>
      <c r="G6968">
        <v>4</v>
      </c>
      <c r="H6968">
        <v>4</v>
      </c>
      <c r="I6968">
        <v>2014</v>
      </c>
      <c r="J6968" t="s">
        <v>43</v>
      </c>
      <c r="K6968" t="s">
        <v>44</v>
      </c>
      <c r="L6968" t="s">
        <v>44</v>
      </c>
      <c r="M6968" s="54" t="s">
        <v>44</v>
      </c>
      <c r="N6968">
        <v>200</v>
      </c>
      <c r="O6968" t="s">
        <v>44</v>
      </c>
      <c r="P6968">
        <v>7.0710678118654799</v>
      </c>
    </row>
    <row r="6969" spans="1:16" x14ac:dyDescent="0.25">
      <c r="A6969" s="20" t="s">
        <v>17530</v>
      </c>
      <c r="B6969">
        <v>5</v>
      </c>
      <c r="C6969" t="s">
        <v>73</v>
      </c>
      <c r="D6969" t="s">
        <v>90</v>
      </c>
      <c r="E6969" t="s">
        <v>83</v>
      </c>
      <c r="F6969" t="s">
        <v>42</v>
      </c>
      <c r="G6969">
        <v>5</v>
      </c>
      <c r="H6969">
        <v>4</v>
      </c>
      <c r="I6969">
        <v>2014</v>
      </c>
      <c r="J6969" t="s">
        <v>43</v>
      </c>
      <c r="K6969" t="s">
        <v>44</v>
      </c>
      <c r="L6969" t="s">
        <v>44</v>
      </c>
      <c r="M6969" s="54" t="s">
        <v>44</v>
      </c>
      <c r="N6969">
        <v>251</v>
      </c>
      <c r="O6969" t="s">
        <v>44</v>
      </c>
      <c r="P6969">
        <v>6.3119440309780304</v>
      </c>
    </row>
    <row r="6970" spans="1:16" x14ac:dyDescent="0.25">
      <c r="A6970" s="20" t="s">
        <v>6609</v>
      </c>
      <c r="B6970">
        <v>5</v>
      </c>
      <c r="C6970" t="s">
        <v>73</v>
      </c>
      <c r="D6970" t="s">
        <v>90</v>
      </c>
      <c r="E6970" t="s">
        <v>83</v>
      </c>
      <c r="F6970" t="s">
        <v>42</v>
      </c>
      <c r="G6970">
        <v>2</v>
      </c>
      <c r="H6970">
        <v>4</v>
      </c>
      <c r="I6970">
        <v>2014</v>
      </c>
      <c r="J6970" t="s">
        <v>45</v>
      </c>
      <c r="K6970">
        <v>3.7772249494594199</v>
      </c>
      <c r="L6970">
        <v>1.861</v>
      </c>
      <c r="M6970" s="54">
        <v>5.6929999999999996</v>
      </c>
      <c r="N6970">
        <v>249</v>
      </c>
      <c r="O6970" t="s">
        <v>44</v>
      </c>
      <c r="P6970">
        <v>6.3372425052447801</v>
      </c>
    </row>
    <row r="6971" spans="1:16" x14ac:dyDescent="0.25">
      <c r="A6971" s="20" t="s">
        <v>6612</v>
      </c>
      <c r="B6971">
        <v>5</v>
      </c>
      <c r="C6971" t="s">
        <v>73</v>
      </c>
      <c r="D6971" t="s">
        <v>90</v>
      </c>
      <c r="E6971" t="s">
        <v>83</v>
      </c>
      <c r="F6971" t="s">
        <v>42</v>
      </c>
      <c r="G6971">
        <v>3</v>
      </c>
      <c r="H6971">
        <v>4</v>
      </c>
      <c r="I6971">
        <v>2014</v>
      </c>
      <c r="J6971" t="s">
        <v>45</v>
      </c>
      <c r="K6971">
        <v>0.69064959061553699</v>
      </c>
      <c r="L6971">
        <v>-1.004</v>
      </c>
      <c r="M6971" s="54">
        <v>2.3849999999999998</v>
      </c>
      <c r="N6971">
        <v>240</v>
      </c>
      <c r="O6971" t="s">
        <v>44</v>
      </c>
      <c r="P6971">
        <v>6.4549722436790304</v>
      </c>
    </row>
    <row r="6972" spans="1:16" x14ac:dyDescent="0.25">
      <c r="A6972" s="20" t="s">
        <v>6613</v>
      </c>
      <c r="B6972">
        <v>5</v>
      </c>
      <c r="C6972" t="s">
        <v>73</v>
      </c>
      <c r="D6972" t="s">
        <v>90</v>
      </c>
      <c r="E6972" t="s">
        <v>83</v>
      </c>
      <c r="F6972" t="s">
        <v>42</v>
      </c>
      <c r="G6972">
        <v>4</v>
      </c>
      <c r="H6972">
        <v>4</v>
      </c>
      <c r="I6972">
        <v>2014</v>
      </c>
      <c r="J6972" t="s">
        <v>45</v>
      </c>
      <c r="K6972">
        <v>7.9756998604709599</v>
      </c>
      <c r="L6972">
        <v>6.2460000000000004</v>
      </c>
      <c r="M6972" s="54">
        <v>9.7059999999999995</v>
      </c>
      <c r="N6972">
        <v>664</v>
      </c>
      <c r="O6972" t="s">
        <v>44</v>
      </c>
      <c r="P6972">
        <v>3.8807526285316598</v>
      </c>
    </row>
    <row r="6973" spans="1:16" x14ac:dyDescent="0.25">
      <c r="A6973" s="20" t="s">
        <v>6614</v>
      </c>
      <c r="B6973">
        <v>5</v>
      </c>
      <c r="C6973" t="s">
        <v>73</v>
      </c>
      <c r="D6973" t="s">
        <v>90</v>
      </c>
      <c r="E6973" t="s">
        <v>83</v>
      </c>
      <c r="F6973" t="s">
        <v>42</v>
      </c>
      <c r="G6973">
        <v>5</v>
      </c>
      <c r="H6973">
        <v>4</v>
      </c>
      <c r="I6973">
        <v>2014</v>
      </c>
      <c r="J6973" t="s">
        <v>45</v>
      </c>
      <c r="K6973">
        <v>-1.2810135914841601</v>
      </c>
      <c r="L6973">
        <v>-2.7949999999999999</v>
      </c>
      <c r="M6973" s="54">
        <v>0.23300000000000001</v>
      </c>
      <c r="N6973">
        <v>303</v>
      </c>
      <c r="O6973" t="s">
        <v>44</v>
      </c>
      <c r="P6973">
        <v>5.7448498962142596</v>
      </c>
    </row>
    <row r="6974" spans="1:16" x14ac:dyDescent="0.25">
      <c r="A6974" s="20" t="s">
        <v>6630</v>
      </c>
      <c r="B6974">
        <v>5</v>
      </c>
      <c r="C6974" t="s">
        <v>73</v>
      </c>
      <c r="D6974" t="s">
        <v>90</v>
      </c>
      <c r="E6974" t="s">
        <v>83</v>
      </c>
      <c r="F6974" t="s">
        <v>42</v>
      </c>
      <c r="G6974">
        <v>2</v>
      </c>
      <c r="H6974">
        <v>4</v>
      </c>
      <c r="I6974">
        <v>2014</v>
      </c>
      <c r="J6974" t="s">
        <v>46</v>
      </c>
      <c r="K6974">
        <v>-6.0934807784564198</v>
      </c>
      <c r="L6974">
        <v>-7.7409999999999997</v>
      </c>
      <c r="M6974" s="54">
        <v>-4.4459999999999997</v>
      </c>
      <c r="N6974">
        <v>275</v>
      </c>
      <c r="O6974" t="s">
        <v>44</v>
      </c>
      <c r="P6974">
        <v>6.0302268915552704</v>
      </c>
    </row>
    <row r="6975" spans="1:16" x14ac:dyDescent="0.25">
      <c r="A6975" s="20" t="s">
        <v>6633</v>
      </c>
      <c r="B6975">
        <v>5</v>
      </c>
      <c r="C6975" t="s">
        <v>73</v>
      </c>
      <c r="D6975" t="s">
        <v>90</v>
      </c>
      <c r="E6975" t="s">
        <v>83</v>
      </c>
      <c r="F6975" t="s">
        <v>42</v>
      </c>
      <c r="G6975">
        <v>3</v>
      </c>
      <c r="H6975">
        <v>4</v>
      </c>
      <c r="I6975">
        <v>2014</v>
      </c>
      <c r="J6975" t="s">
        <v>46</v>
      </c>
      <c r="K6975">
        <v>-1.70762281800626</v>
      </c>
      <c r="L6975">
        <v>-3.5059999999999998</v>
      </c>
      <c r="M6975" s="54">
        <v>9.0999999999999998E-2</v>
      </c>
      <c r="N6975">
        <v>390</v>
      </c>
      <c r="O6975" t="s">
        <v>44</v>
      </c>
      <c r="P6975">
        <v>5.0636968354183303</v>
      </c>
    </row>
    <row r="6976" spans="1:16" x14ac:dyDescent="0.25">
      <c r="A6976" s="20" t="s">
        <v>6634</v>
      </c>
      <c r="B6976">
        <v>5</v>
      </c>
      <c r="C6976" t="s">
        <v>73</v>
      </c>
      <c r="D6976" t="s">
        <v>90</v>
      </c>
      <c r="E6976" t="s">
        <v>83</v>
      </c>
      <c r="F6976" t="s">
        <v>42</v>
      </c>
      <c r="G6976">
        <v>4</v>
      </c>
      <c r="H6976">
        <v>4</v>
      </c>
      <c r="I6976">
        <v>2014</v>
      </c>
      <c r="J6976" t="s">
        <v>46</v>
      </c>
      <c r="K6976">
        <v>5.7755788473647804</v>
      </c>
      <c r="L6976">
        <v>3.911</v>
      </c>
      <c r="M6976" s="54">
        <v>7.64</v>
      </c>
      <c r="N6976">
        <v>769</v>
      </c>
      <c r="O6976" t="s">
        <v>44</v>
      </c>
      <c r="P6976">
        <v>3.6060922298730902</v>
      </c>
    </row>
    <row r="6977" spans="1:16" x14ac:dyDescent="0.25">
      <c r="A6977" s="20" t="s">
        <v>6635</v>
      </c>
      <c r="B6977">
        <v>5</v>
      </c>
      <c r="C6977" t="s">
        <v>73</v>
      </c>
      <c r="D6977" t="s">
        <v>90</v>
      </c>
      <c r="E6977" t="s">
        <v>83</v>
      </c>
      <c r="F6977" t="s">
        <v>42</v>
      </c>
      <c r="G6977">
        <v>5</v>
      </c>
      <c r="H6977">
        <v>4</v>
      </c>
      <c r="I6977">
        <v>2014</v>
      </c>
      <c r="J6977" t="s">
        <v>46</v>
      </c>
      <c r="K6977">
        <v>-2.2472832469014099</v>
      </c>
      <c r="L6977">
        <v>-3.6840000000000002</v>
      </c>
      <c r="M6977" s="54">
        <v>-0.81100000000000005</v>
      </c>
      <c r="N6977">
        <v>1618</v>
      </c>
      <c r="O6977" t="s">
        <v>44</v>
      </c>
      <c r="P6977">
        <v>2.4860550508181398</v>
      </c>
    </row>
    <row r="6978" spans="1:16" x14ac:dyDescent="0.25">
      <c r="A6978" s="20" t="s">
        <v>6651</v>
      </c>
      <c r="B6978">
        <v>5</v>
      </c>
      <c r="C6978" t="s">
        <v>73</v>
      </c>
      <c r="D6978" t="s">
        <v>90</v>
      </c>
      <c r="E6978" t="s">
        <v>83</v>
      </c>
      <c r="F6978" t="s">
        <v>42</v>
      </c>
      <c r="G6978">
        <v>2</v>
      </c>
      <c r="H6978">
        <v>4</v>
      </c>
      <c r="I6978">
        <v>2014</v>
      </c>
      <c r="J6978" t="s">
        <v>47</v>
      </c>
      <c r="K6978">
        <v>0.58301149771434002</v>
      </c>
      <c r="L6978">
        <v>-0.66600000000000004</v>
      </c>
      <c r="M6978" s="54">
        <v>1.8320000000000001</v>
      </c>
      <c r="N6978">
        <v>471</v>
      </c>
      <c r="O6978" t="s">
        <v>44</v>
      </c>
      <c r="P6978">
        <v>4.6077567758409099</v>
      </c>
    </row>
    <row r="6979" spans="1:16" x14ac:dyDescent="0.25">
      <c r="A6979" s="20" t="s">
        <v>6654</v>
      </c>
      <c r="B6979">
        <v>5</v>
      </c>
      <c r="C6979" t="s">
        <v>73</v>
      </c>
      <c r="D6979" t="s">
        <v>90</v>
      </c>
      <c r="E6979" t="s">
        <v>83</v>
      </c>
      <c r="F6979" t="s">
        <v>42</v>
      </c>
      <c r="G6979">
        <v>3</v>
      </c>
      <c r="H6979">
        <v>4</v>
      </c>
      <c r="I6979">
        <v>2014</v>
      </c>
      <c r="J6979" t="s">
        <v>47</v>
      </c>
      <c r="K6979">
        <v>-2.0334658595612098</v>
      </c>
      <c r="L6979">
        <v>-3.149</v>
      </c>
      <c r="M6979" s="54">
        <v>-0.91800000000000004</v>
      </c>
      <c r="N6979">
        <v>487</v>
      </c>
      <c r="O6979" t="s">
        <v>44</v>
      </c>
      <c r="P6979">
        <v>4.5314325442944403</v>
      </c>
    </row>
    <row r="6980" spans="1:16" x14ac:dyDescent="0.25">
      <c r="A6980" s="20" t="s">
        <v>6655</v>
      </c>
      <c r="B6980">
        <v>5</v>
      </c>
      <c r="C6980" t="s">
        <v>73</v>
      </c>
      <c r="D6980" t="s">
        <v>90</v>
      </c>
      <c r="E6980" t="s">
        <v>83</v>
      </c>
      <c r="F6980" t="s">
        <v>42</v>
      </c>
      <c r="G6980">
        <v>4</v>
      </c>
      <c r="H6980">
        <v>4</v>
      </c>
      <c r="I6980">
        <v>2014</v>
      </c>
      <c r="J6980" t="s">
        <v>47</v>
      </c>
      <c r="K6980">
        <v>0.32836430500397301</v>
      </c>
      <c r="L6980">
        <v>-0.71</v>
      </c>
      <c r="M6980" s="54">
        <v>1.3660000000000001</v>
      </c>
      <c r="N6980">
        <v>1895</v>
      </c>
      <c r="O6980" t="s">
        <v>44</v>
      </c>
      <c r="P6980">
        <v>2.2971819376969802</v>
      </c>
    </row>
    <row r="6981" spans="1:16" x14ac:dyDescent="0.25">
      <c r="A6981" s="20" t="s">
        <v>6656</v>
      </c>
      <c r="B6981">
        <v>5</v>
      </c>
      <c r="C6981" t="s">
        <v>73</v>
      </c>
      <c r="D6981" t="s">
        <v>90</v>
      </c>
      <c r="E6981" t="s">
        <v>83</v>
      </c>
      <c r="F6981" t="s">
        <v>42</v>
      </c>
      <c r="G6981">
        <v>5</v>
      </c>
      <c r="H6981">
        <v>4</v>
      </c>
      <c r="I6981">
        <v>2014</v>
      </c>
      <c r="J6981" t="s">
        <v>47</v>
      </c>
      <c r="K6981">
        <v>4.1816417258661502</v>
      </c>
      <c r="L6981">
        <v>3.194</v>
      </c>
      <c r="M6981" s="54">
        <v>5.1689999999999996</v>
      </c>
      <c r="N6981">
        <v>12695</v>
      </c>
      <c r="O6981" t="s">
        <v>44</v>
      </c>
      <c r="P6981">
        <v>0.887531237488973</v>
      </c>
    </row>
    <row r="6982" spans="1:16" x14ac:dyDescent="0.25">
      <c r="A6982" s="20" t="s">
        <v>6672</v>
      </c>
      <c r="B6982">
        <v>5</v>
      </c>
      <c r="C6982" t="s">
        <v>73</v>
      </c>
      <c r="D6982" t="s">
        <v>90</v>
      </c>
      <c r="E6982" t="s">
        <v>83</v>
      </c>
      <c r="F6982" t="s">
        <v>42</v>
      </c>
      <c r="G6982">
        <v>2</v>
      </c>
      <c r="H6982">
        <v>4</v>
      </c>
      <c r="I6982">
        <v>2014</v>
      </c>
      <c r="J6982" t="s">
        <v>48</v>
      </c>
      <c r="K6982" t="s">
        <v>44</v>
      </c>
      <c r="L6982" t="s">
        <v>44</v>
      </c>
      <c r="M6982" s="54" t="s">
        <v>44</v>
      </c>
      <c r="N6982">
        <v>56</v>
      </c>
      <c r="O6982" t="s">
        <v>44</v>
      </c>
      <c r="P6982">
        <v>13.363062095621199</v>
      </c>
    </row>
    <row r="6983" spans="1:16" x14ac:dyDescent="0.25">
      <c r="A6983" s="20" t="s">
        <v>6675</v>
      </c>
      <c r="B6983">
        <v>5</v>
      </c>
      <c r="C6983" t="s">
        <v>73</v>
      </c>
      <c r="D6983" t="s">
        <v>90</v>
      </c>
      <c r="E6983" t="s">
        <v>83</v>
      </c>
      <c r="F6983" t="s">
        <v>42</v>
      </c>
      <c r="G6983">
        <v>3</v>
      </c>
      <c r="H6983">
        <v>4</v>
      </c>
      <c r="I6983">
        <v>2014</v>
      </c>
      <c r="J6983" t="s">
        <v>48</v>
      </c>
      <c r="K6983" t="s">
        <v>44</v>
      </c>
      <c r="L6983" t="s">
        <v>44</v>
      </c>
      <c r="M6983" s="54" t="s">
        <v>44</v>
      </c>
      <c r="N6983">
        <v>33</v>
      </c>
      <c r="O6983" t="s">
        <v>44</v>
      </c>
      <c r="P6983">
        <v>17.407765595569799</v>
      </c>
    </row>
    <row r="6984" spans="1:16" x14ac:dyDescent="0.25">
      <c r="A6984" s="20" t="s">
        <v>6676</v>
      </c>
      <c r="B6984">
        <v>5</v>
      </c>
      <c r="C6984" t="s">
        <v>73</v>
      </c>
      <c r="D6984" t="s">
        <v>90</v>
      </c>
      <c r="E6984" t="s">
        <v>83</v>
      </c>
      <c r="F6984" t="s">
        <v>42</v>
      </c>
      <c r="G6984">
        <v>4</v>
      </c>
      <c r="H6984">
        <v>4</v>
      </c>
      <c r="I6984">
        <v>2014</v>
      </c>
      <c r="J6984" t="s">
        <v>48</v>
      </c>
      <c r="K6984" t="s">
        <v>44</v>
      </c>
      <c r="L6984" t="s">
        <v>44</v>
      </c>
      <c r="M6984" s="54" t="s">
        <v>44</v>
      </c>
      <c r="N6984">
        <v>117</v>
      </c>
      <c r="O6984" t="s">
        <v>44</v>
      </c>
      <c r="P6984">
        <v>9.2450032704204794</v>
      </c>
    </row>
    <row r="6985" spans="1:16" x14ac:dyDescent="0.25">
      <c r="A6985" s="20" t="s">
        <v>6677</v>
      </c>
      <c r="B6985">
        <v>5</v>
      </c>
      <c r="C6985" t="s">
        <v>73</v>
      </c>
      <c r="D6985" t="s">
        <v>90</v>
      </c>
      <c r="E6985" t="s">
        <v>83</v>
      </c>
      <c r="F6985" t="s">
        <v>42</v>
      </c>
      <c r="G6985">
        <v>5</v>
      </c>
      <c r="H6985">
        <v>4</v>
      </c>
      <c r="I6985">
        <v>2014</v>
      </c>
      <c r="J6985" t="s">
        <v>48</v>
      </c>
      <c r="K6985" t="s">
        <v>44</v>
      </c>
      <c r="L6985" t="s">
        <v>44</v>
      </c>
      <c r="M6985" s="54" t="s">
        <v>44</v>
      </c>
      <c r="N6985">
        <v>492</v>
      </c>
      <c r="O6985" t="s">
        <v>44</v>
      </c>
      <c r="P6985">
        <v>4.5083481733371604</v>
      </c>
    </row>
    <row r="6986" spans="1:16" x14ac:dyDescent="0.25">
      <c r="A6986" s="20" t="s">
        <v>17531</v>
      </c>
      <c r="B6986">
        <v>5</v>
      </c>
      <c r="C6986" t="s">
        <v>73</v>
      </c>
      <c r="D6986" t="s">
        <v>90</v>
      </c>
      <c r="E6986" t="s">
        <v>83</v>
      </c>
      <c r="F6986" t="s">
        <v>42</v>
      </c>
      <c r="G6986">
        <v>2</v>
      </c>
      <c r="H6986">
        <v>4</v>
      </c>
      <c r="I6986">
        <v>2014</v>
      </c>
      <c r="J6986" t="s">
        <v>49</v>
      </c>
      <c r="K6986">
        <v>-6.3370748433606297</v>
      </c>
      <c r="L6986">
        <v>-8.9819999999999993</v>
      </c>
      <c r="M6986" s="54">
        <v>-3.6920000000000002</v>
      </c>
      <c r="N6986">
        <v>86</v>
      </c>
      <c r="O6986" t="s">
        <v>44</v>
      </c>
      <c r="P6986">
        <v>10.783277320343799</v>
      </c>
    </row>
    <row r="6987" spans="1:16" x14ac:dyDescent="0.25">
      <c r="A6987" s="20" t="s">
        <v>17532</v>
      </c>
      <c r="B6987">
        <v>5</v>
      </c>
      <c r="C6987" t="s">
        <v>73</v>
      </c>
      <c r="D6987" t="s">
        <v>90</v>
      </c>
      <c r="E6987" t="s">
        <v>83</v>
      </c>
      <c r="F6987" t="s">
        <v>42</v>
      </c>
      <c r="G6987">
        <v>3</v>
      </c>
      <c r="H6987">
        <v>4</v>
      </c>
      <c r="I6987">
        <v>2014</v>
      </c>
      <c r="J6987" t="s">
        <v>49</v>
      </c>
      <c r="K6987">
        <v>-3.6557469005623302</v>
      </c>
      <c r="L6987">
        <v>-6.2050000000000001</v>
      </c>
      <c r="M6987" s="54">
        <v>-1.1060000000000001</v>
      </c>
      <c r="N6987">
        <v>204</v>
      </c>
      <c r="O6987" t="s">
        <v>44</v>
      </c>
      <c r="P6987">
        <v>7.0014004201400502</v>
      </c>
    </row>
    <row r="6988" spans="1:16" x14ac:dyDescent="0.25">
      <c r="A6988" s="20" t="s">
        <v>17533</v>
      </c>
      <c r="B6988">
        <v>5</v>
      </c>
      <c r="C6988" t="s">
        <v>73</v>
      </c>
      <c r="D6988" t="s">
        <v>90</v>
      </c>
      <c r="E6988" t="s">
        <v>83</v>
      </c>
      <c r="F6988" t="s">
        <v>42</v>
      </c>
      <c r="G6988">
        <v>4</v>
      </c>
      <c r="H6988">
        <v>4</v>
      </c>
      <c r="I6988">
        <v>2014</v>
      </c>
      <c r="J6988" t="s">
        <v>49</v>
      </c>
      <c r="K6988">
        <v>6.0114933604467797</v>
      </c>
      <c r="L6988">
        <v>3.4460000000000002</v>
      </c>
      <c r="M6988" s="54">
        <v>8.577</v>
      </c>
      <c r="N6988">
        <v>666</v>
      </c>
      <c r="O6988" t="s">
        <v>44</v>
      </c>
      <c r="P6988">
        <v>3.8749212914606401</v>
      </c>
    </row>
    <row r="6989" spans="1:16" x14ac:dyDescent="0.25">
      <c r="A6989" s="20" t="s">
        <v>17534</v>
      </c>
      <c r="B6989">
        <v>5</v>
      </c>
      <c r="C6989" t="s">
        <v>73</v>
      </c>
      <c r="D6989" t="s">
        <v>90</v>
      </c>
      <c r="E6989" t="s">
        <v>83</v>
      </c>
      <c r="F6989" t="s">
        <v>42</v>
      </c>
      <c r="G6989">
        <v>5</v>
      </c>
      <c r="H6989">
        <v>4</v>
      </c>
      <c r="I6989">
        <v>2014</v>
      </c>
      <c r="J6989" t="s">
        <v>49</v>
      </c>
      <c r="K6989">
        <v>-1.91092957356976</v>
      </c>
      <c r="L6989">
        <v>-4.25</v>
      </c>
      <c r="M6989" s="54">
        <v>0.42799999999999999</v>
      </c>
      <c r="N6989">
        <v>761</v>
      </c>
      <c r="O6989" t="s">
        <v>44</v>
      </c>
      <c r="P6989">
        <v>3.6249971679720701</v>
      </c>
    </row>
    <row r="6990" spans="1:16" x14ac:dyDescent="0.25">
      <c r="A6990" s="20" t="s">
        <v>17535</v>
      </c>
      <c r="B6990">
        <v>5</v>
      </c>
      <c r="C6990" t="s">
        <v>73</v>
      </c>
      <c r="D6990" t="s">
        <v>90</v>
      </c>
      <c r="E6990" t="s">
        <v>83</v>
      </c>
      <c r="F6990" t="s">
        <v>42</v>
      </c>
      <c r="G6990">
        <v>2</v>
      </c>
      <c r="H6990">
        <v>4</v>
      </c>
      <c r="I6990">
        <v>2014</v>
      </c>
      <c r="J6990" t="s">
        <v>50</v>
      </c>
      <c r="K6990" t="s">
        <v>44</v>
      </c>
      <c r="L6990" t="s">
        <v>44</v>
      </c>
      <c r="M6990" s="54" t="s">
        <v>44</v>
      </c>
      <c r="N6990">
        <v>29</v>
      </c>
      <c r="O6990" t="s">
        <v>44</v>
      </c>
      <c r="P6990">
        <v>18.569533817705199</v>
      </c>
    </row>
    <row r="6991" spans="1:16" x14ac:dyDescent="0.25">
      <c r="A6991" s="20" t="s">
        <v>17536</v>
      </c>
      <c r="B6991">
        <v>5</v>
      </c>
      <c r="C6991" t="s">
        <v>73</v>
      </c>
      <c r="D6991" t="s">
        <v>90</v>
      </c>
      <c r="E6991" t="s">
        <v>83</v>
      </c>
      <c r="F6991" t="s">
        <v>42</v>
      </c>
      <c r="G6991">
        <v>3</v>
      </c>
      <c r="H6991">
        <v>4</v>
      </c>
      <c r="I6991">
        <v>2014</v>
      </c>
      <c r="J6991" t="s">
        <v>50</v>
      </c>
      <c r="K6991" t="s">
        <v>44</v>
      </c>
      <c r="L6991" t="s">
        <v>44</v>
      </c>
      <c r="M6991" s="54" t="s">
        <v>44</v>
      </c>
      <c r="N6991">
        <v>20</v>
      </c>
      <c r="O6991" t="s">
        <v>44</v>
      </c>
      <c r="P6991">
        <v>22.360679774997902</v>
      </c>
    </row>
    <row r="6992" spans="1:16" x14ac:dyDescent="0.25">
      <c r="A6992" s="20" t="s">
        <v>17537</v>
      </c>
      <c r="B6992">
        <v>5</v>
      </c>
      <c r="C6992" t="s">
        <v>73</v>
      </c>
      <c r="D6992" t="s">
        <v>90</v>
      </c>
      <c r="E6992" t="s">
        <v>83</v>
      </c>
      <c r="F6992" t="s">
        <v>42</v>
      </c>
      <c r="G6992">
        <v>4</v>
      </c>
      <c r="H6992">
        <v>4</v>
      </c>
      <c r="I6992">
        <v>2014</v>
      </c>
      <c r="J6992" t="s">
        <v>50</v>
      </c>
      <c r="K6992" t="s">
        <v>44</v>
      </c>
      <c r="L6992" t="s">
        <v>44</v>
      </c>
      <c r="M6992" s="54" t="s">
        <v>44</v>
      </c>
      <c r="N6992">
        <v>80</v>
      </c>
      <c r="O6992" t="s">
        <v>44</v>
      </c>
      <c r="P6992">
        <v>11.180339887498899</v>
      </c>
    </row>
    <row r="6993" spans="1:16" x14ac:dyDescent="0.25">
      <c r="A6993" s="20" t="s">
        <v>17538</v>
      </c>
      <c r="B6993">
        <v>5</v>
      </c>
      <c r="C6993" t="s">
        <v>73</v>
      </c>
      <c r="D6993" t="s">
        <v>90</v>
      </c>
      <c r="E6993" t="s">
        <v>83</v>
      </c>
      <c r="F6993" t="s">
        <v>42</v>
      </c>
      <c r="G6993">
        <v>5</v>
      </c>
      <c r="H6993">
        <v>4</v>
      </c>
      <c r="I6993">
        <v>2014</v>
      </c>
      <c r="J6993" t="s">
        <v>50</v>
      </c>
      <c r="K6993" t="s">
        <v>44</v>
      </c>
      <c r="L6993" t="s">
        <v>44</v>
      </c>
      <c r="M6993" s="54" t="s">
        <v>44</v>
      </c>
      <c r="N6993">
        <v>266</v>
      </c>
      <c r="O6993" t="s">
        <v>44</v>
      </c>
      <c r="P6993">
        <v>6.1313933948496597</v>
      </c>
    </row>
    <row r="6994" spans="1:16" x14ac:dyDescent="0.25">
      <c r="A6994" s="20" t="s">
        <v>17539</v>
      </c>
      <c r="B6994">
        <v>5</v>
      </c>
      <c r="C6994" t="s">
        <v>73</v>
      </c>
      <c r="D6994" t="s">
        <v>90</v>
      </c>
      <c r="E6994" t="s">
        <v>83</v>
      </c>
      <c r="F6994" t="s">
        <v>42</v>
      </c>
      <c r="G6994">
        <v>2</v>
      </c>
      <c r="H6994">
        <v>4</v>
      </c>
      <c r="I6994">
        <v>2014</v>
      </c>
      <c r="J6994" t="s">
        <v>51</v>
      </c>
      <c r="K6994" t="s">
        <v>44</v>
      </c>
      <c r="L6994" t="s">
        <v>44</v>
      </c>
      <c r="M6994" s="54" t="s">
        <v>44</v>
      </c>
      <c r="N6994">
        <v>94</v>
      </c>
      <c r="O6994" t="s">
        <v>44</v>
      </c>
      <c r="P6994">
        <v>10.3142124625879</v>
      </c>
    </row>
    <row r="6995" spans="1:16" x14ac:dyDescent="0.25">
      <c r="A6995" s="20" t="s">
        <v>17540</v>
      </c>
      <c r="B6995">
        <v>5</v>
      </c>
      <c r="C6995" t="s">
        <v>73</v>
      </c>
      <c r="D6995" t="s">
        <v>90</v>
      </c>
      <c r="E6995" t="s">
        <v>83</v>
      </c>
      <c r="F6995" t="s">
        <v>42</v>
      </c>
      <c r="G6995">
        <v>3</v>
      </c>
      <c r="H6995">
        <v>4</v>
      </c>
      <c r="I6995">
        <v>2014</v>
      </c>
      <c r="J6995" t="s">
        <v>51</v>
      </c>
      <c r="K6995" t="s">
        <v>44</v>
      </c>
      <c r="L6995" t="s">
        <v>44</v>
      </c>
      <c r="M6995" s="54" t="s">
        <v>44</v>
      </c>
      <c r="N6995">
        <v>90</v>
      </c>
      <c r="O6995" t="s">
        <v>44</v>
      </c>
      <c r="P6995">
        <v>10.540925533894599</v>
      </c>
    </row>
    <row r="6996" spans="1:16" x14ac:dyDescent="0.25">
      <c r="A6996" s="20" t="s">
        <v>17541</v>
      </c>
      <c r="B6996">
        <v>5</v>
      </c>
      <c r="C6996" t="s">
        <v>73</v>
      </c>
      <c r="D6996" t="s">
        <v>90</v>
      </c>
      <c r="E6996" t="s">
        <v>83</v>
      </c>
      <c r="F6996" t="s">
        <v>42</v>
      </c>
      <c r="G6996">
        <v>4</v>
      </c>
      <c r="H6996">
        <v>4</v>
      </c>
      <c r="I6996">
        <v>2014</v>
      </c>
      <c r="J6996" t="s">
        <v>51</v>
      </c>
      <c r="K6996" t="s">
        <v>44</v>
      </c>
      <c r="L6996" t="s">
        <v>44</v>
      </c>
      <c r="M6996" s="54" t="s">
        <v>44</v>
      </c>
      <c r="N6996">
        <v>160</v>
      </c>
      <c r="O6996" t="s">
        <v>44</v>
      </c>
      <c r="P6996">
        <v>7.9056941504209499</v>
      </c>
    </row>
    <row r="6997" spans="1:16" x14ac:dyDescent="0.25">
      <c r="A6997" s="20" t="s">
        <v>17542</v>
      </c>
      <c r="B6997">
        <v>5</v>
      </c>
      <c r="C6997" t="s">
        <v>73</v>
      </c>
      <c r="D6997" t="s">
        <v>90</v>
      </c>
      <c r="E6997" t="s">
        <v>83</v>
      </c>
      <c r="F6997" t="s">
        <v>42</v>
      </c>
      <c r="G6997">
        <v>5</v>
      </c>
      <c r="H6997">
        <v>4</v>
      </c>
      <c r="I6997">
        <v>2014</v>
      </c>
      <c r="J6997" t="s">
        <v>51</v>
      </c>
      <c r="K6997" t="s">
        <v>44</v>
      </c>
      <c r="L6997" t="s">
        <v>44</v>
      </c>
      <c r="M6997" s="54" t="s">
        <v>44</v>
      </c>
      <c r="N6997">
        <v>446</v>
      </c>
      <c r="O6997" t="s">
        <v>44</v>
      </c>
      <c r="P6997">
        <v>4.7351372381037802</v>
      </c>
    </row>
    <row r="6998" spans="1:16" x14ac:dyDescent="0.25">
      <c r="A6998" s="20" t="s">
        <v>17543</v>
      </c>
      <c r="B6998">
        <v>5</v>
      </c>
      <c r="C6998" t="s">
        <v>73</v>
      </c>
      <c r="D6998" t="s">
        <v>90</v>
      </c>
      <c r="E6998" t="s">
        <v>81</v>
      </c>
      <c r="F6998" t="s">
        <v>35</v>
      </c>
      <c r="G6998">
        <v>2</v>
      </c>
      <c r="H6998">
        <v>5</v>
      </c>
      <c r="I6998">
        <v>2014</v>
      </c>
      <c r="J6998" t="s">
        <v>52</v>
      </c>
      <c r="K6998" t="s">
        <v>44</v>
      </c>
      <c r="L6998" t="s">
        <v>44</v>
      </c>
      <c r="M6998" s="54" t="s">
        <v>44</v>
      </c>
      <c r="N6998">
        <v>76</v>
      </c>
      <c r="O6998" t="s">
        <v>44</v>
      </c>
      <c r="P6998">
        <v>11.470786693528099</v>
      </c>
    </row>
    <row r="6999" spans="1:16" x14ac:dyDescent="0.25">
      <c r="A6999" s="20" t="s">
        <v>17544</v>
      </c>
      <c r="B6999">
        <v>5</v>
      </c>
      <c r="C6999" t="s">
        <v>73</v>
      </c>
      <c r="D6999" t="s">
        <v>90</v>
      </c>
      <c r="E6999" t="s">
        <v>81</v>
      </c>
      <c r="F6999" t="s">
        <v>35</v>
      </c>
      <c r="G6999">
        <v>3</v>
      </c>
      <c r="H6999">
        <v>5</v>
      </c>
      <c r="I6999">
        <v>2014</v>
      </c>
      <c r="J6999" t="s">
        <v>52</v>
      </c>
      <c r="K6999" t="s">
        <v>44</v>
      </c>
      <c r="L6999" t="s">
        <v>44</v>
      </c>
      <c r="M6999" s="54" t="s">
        <v>44</v>
      </c>
      <c r="N6999">
        <v>51</v>
      </c>
      <c r="O6999" t="s">
        <v>44</v>
      </c>
      <c r="P6999">
        <v>14.0028008402801</v>
      </c>
    </row>
    <row r="7000" spans="1:16" x14ac:dyDescent="0.25">
      <c r="A7000" s="20" t="s">
        <v>17545</v>
      </c>
      <c r="B7000">
        <v>5</v>
      </c>
      <c r="C7000" t="s">
        <v>73</v>
      </c>
      <c r="D7000" t="s">
        <v>90</v>
      </c>
      <c r="E7000" t="s">
        <v>81</v>
      </c>
      <c r="F7000" t="s">
        <v>35</v>
      </c>
      <c r="G7000">
        <v>4</v>
      </c>
      <c r="H7000">
        <v>5</v>
      </c>
      <c r="I7000">
        <v>2014</v>
      </c>
      <c r="J7000" t="s">
        <v>52</v>
      </c>
      <c r="K7000" t="s">
        <v>44</v>
      </c>
      <c r="L7000" t="s">
        <v>44</v>
      </c>
      <c r="M7000" s="54" t="s">
        <v>44</v>
      </c>
      <c r="N7000">
        <v>137</v>
      </c>
      <c r="O7000" t="s">
        <v>44</v>
      </c>
      <c r="P7000">
        <v>8.5435765771676095</v>
      </c>
    </row>
    <row r="7001" spans="1:16" x14ac:dyDescent="0.25">
      <c r="A7001" s="20" t="s">
        <v>17546</v>
      </c>
      <c r="B7001">
        <v>5</v>
      </c>
      <c r="C7001" t="s">
        <v>73</v>
      </c>
      <c r="D7001" t="s">
        <v>90</v>
      </c>
      <c r="E7001" t="s">
        <v>81</v>
      </c>
      <c r="F7001" t="s">
        <v>35</v>
      </c>
      <c r="G7001">
        <v>5</v>
      </c>
      <c r="H7001">
        <v>5</v>
      </c>
      <c r="I7001">
        <v>2014</v>
      </c>
      <c r="J7001" t="s">
        <v>52</v>
      </c>
      <c r="K7001" t="s">
        <v>44</v>
      </c>
      <c r="L7001" t="s">
        <v>44</v>
      </c>
      <c r="M7001" s="54" t="s">
        <v>44</v>
      </c>
      <c r="N7001">
        <v>22</v>
      </c>
      <c r="O7001" t="s">
        <v>44</v>
      </c>
      <c r="P7001">
        <v>21.320071635561</v>
      </c>
    </row>
    <row r="7002" spans="1:16" x14ac:dyDescent="0.25">
      <c r="A7002" s="20" t="s">
        <v>17547</v>
      </c>
      <c r="B7002">
        <v>5</v>
      </c>
      <c r="C7002" t="s">
        <v>73</v>
      </c>
      <c r="D7002" t="s">
        <v>90</v>
      </c>
      <c r="E7002" t="s">
        <v>81</v>
      </c>
      <c r="F7002" t="s">
        <v>35</v>
      </c>
      <c r="G7002">
        <v>2</v>
      </c>
      <c r="H7002">
        <v>5</v>
      </c>
      <c r="I7002">
        <v>2014</v>
      </c>
      <c r="J7002" t="s">
        <v>53</v>
      </c>
      <c r="K7002" t="s">
        <v>44</v>
      </c>
      <c r="L7002" t="s">
        <v>44</v>
      </c>
      <c r="M7002" s="54" t="s">
        <v>44</v>
      </c>
      <c r="N7002">
        <v>18</v>
      </c>
      <c r="O7002" t="s">
        <v>44</v>
      </c>
      <c r="P7002">
        <v>23.570226039551599</v>
      </c>
    </row>
    <row r="7003" spans="1:16" x14ac:dyDescent="0.25">
      <c r="A7003" s="20" t="s">
        <v>17548</v>
      </c>
      <c r="B7003">
        <v>5</v>
      </c>
      <c r="C7003" t="s">
        <v>73</v>
      </c>
      <c r="D7003" t="s">
        <v>90</v>
      </c>
      <c r="E7003" t="s">
        <v>81</v>
      </c>
      <c r="F7003" t="s">
        <v>35</v>
      </c>
      <c r="G7003">
        <v>3</v>
      </c>
      <c r="H7003">
        <v>5</v>
      </c>
      <c r="I7003">
        <v>2014</v>
      </c>
      <c r="J7003" t="s">
        <v>53</v>
      </c>
      <c r="K7003" t="s">
        <v>44</v>
      </c>
      <c r="L7003" t="s">
        <v>44</v>
      </c>
      <c r="M7003" s="54" t="s">
        <v>44</v>
      </c>
      <c r="N7003">
        <v>25</v>
      </c>
      <c r="O7003" t="s">
        <v>44</v>
      </c>
      <c r="P7003">
        <v>20</v>
      </c>
    </row>
    <row r="7004" spans="1:16" x14ac:dyDescent="0.25">
      <c r="A7004" s="20" t="s">
        <v>17549</v>
      </c>
      <c r="B7004">
        <v>5</v>
      </c>
      <c r="C7004" t="s">
        <v>73</v>
      </c>
      <c r="D7004" t="s">
        <v>90</v>
      </c>
      <c r="E7004" t="s">
        <v>81</v>
      </c>
      <c r="F7004" t="s">
        <v>35</v>
      </c>
      <c r="G7004">
        <v>4</v>
      </c>
      <c r="H7004">
        <v>5</v>
      </c>
      <c r="I7004">
        <v>2014</v>
      </c>
      <c r="J7004" t="s">
        <v>53</v>
      </c>
      <c r="K7004" t="s">
        <v>44</v>
      </c>
      <c r="L7004" t="s">
        <v>44</v>
      </c>
      <c r="M7004" s="54" t="s">
        <v>44</v>
      </c>
      <c r="N7004">
        <v>87</v>
      </c>
      <c r="O7004" t="s">
        <v>44</v>
      </c>
      <c r="P7004">
        <v>10.7211253483779</v>
      </c>
    </row>
    <row r="7005" spans="1:16" x14ac:dyDescent="0.25">
      <c r="A7005" s="20" t="s">
        <v>17550</v>
      </c>
      <c r="B7005">
        <v>5</v>
      </c>
      <c r="C7005" t="s">
        <v>73</v>
      </c>
      <c r="D7005" t="s">
        <v>90</v>
      </c>
      <c r="E7005" t="s">
        <v>81</v>
      </c>
      <c r="F7005" t="s">
        <v>35</v>
      </c>
      <c r="G7005">
        <v>5</v>
      </c>
      <c r="H7005">
        <v>5</v>
      </c>
      <c r="I7005">
        <v>2014</v>
      </c>
      <c r="J7005" t="s">
        <v>53</v>
      </c>
      <c r="K7005" t="s">
        <v>44</v>
      </c>
      <c r="L7005" t="s">
        <v>44</v>
      </c>
      <c r="M7005" s="54" t="s">
        <v>44</v>
      </c>
      <c r="N7005">
        <v>142</v>
      </c>
      <c r="O7005" t="s">
        <v>44</v>
      </c>
      <c r="P7005">
        <v>8.3918135829668898</v>
      </c>
    </row>
    <row r="7006" spans="1:16" x14ac:dyDescent="0.25">
      <c r="A7006" s="20" t="s">
        <v>17551</v>
      </c>
      <c r="B7006">
        <v>5</v>
      </c>
      <c r="C7006" t="s">
        <v>73</v>
      </c>
      <c r="D7006" t="s">
        <v>90</v>
      </c>
      <c r="E7006" t="s">
        <v>81</v>
      </c>
      <c r="F7006" t="s">
        <v>35</v>
      </c>
      <c r="G7006">
        <v>2</v>
      </c>
      <c r="H7006">
        <v>5</v>
      </c>
      <c r="I7006">
        <v>2014</v>
      </c>
      <c r="J7006" t="s">
        <v>34</v>
      </c>
      <c r="K7006">
        <v>1.68749585585915</v>
      </c>
      <c r="L7006">
        <v>1.05</v>
      </c>
      <c r="M7006" s="54">
        <v>2.3250000000000002</v>
      </c>
      <c r="N7006">
        <v>1684</v>
      </c>
      <c r="O7006" t="s">
        <v>44</v>
      </c>
      <c r="P7006">
        <v>2.4368508941428999</v>
      </c>
    </row>
    <row r="7007" spans="1:16" x14ac:dyDescent="0.25">
      <c r="A7007" s="20" t="s">
        <v>17552</v>
      </c>
      <c r="B7007">
        <v>5</v>
      </c>
      <c r="C7007" t="s">
        <v>73</v>
      </c>
      <c r="D7007" t="s">
        <v>90</v>
      </c>
      <c r="E7007" t="s">
        <v>81</v>
      </c>
      <c r="F7007" t="s">
        <v>35</v>
      </c>
      <c r="G7007">
        <v>2</v>
      </c>
      <c r="H7007">
        <v>5</v>
      </c>
      <c r="I7007">
        <v>2014</v>
      </c>
      <c r="J7007" t="s">
        <v>54</v>
      </c>
      <c r="K7007" t="s">
        <v>44</v>
      </c>
      <c r="L7007" t="s">
        <v>44</v>
      </c>
      <c r="M7007" s="54" t="s">
        <v>44</v>
      </c>
      <c r="N7007">
        <v>23</v>
      </c>
      <c r="O7007" t="s">
        <v>44</v>
      </c>
      <c r="P7007">
        <v>20.851441405707501</v>
      </c>
    </row>
    <row r="7008" spans="1:16" x14ac:dyDescent="0.25">
      <c r="A7008" s="20" t="s">
        <v>17553</v>
      </c>
      <c r="B7008">
        <v>5</v>
      </c>
      <c r="C7008" t="s">
        <v>73</v>
      </c>
      <c r="D7008" t="s">
        <v>90</v>
      </c>
      <c r="E7008" t="s">
        <v>81</v>
      </c>
      <c r="F7008" t="s">
        <v>35</v>
      </c>
      <c r="G7008">
        <v>3</v>
      </c>
      <c r="H7008">
        <v>5</v>
      </c>
      <c r="I7008">
        <v>2014</v>
      </c>
      <c r="J7008" t="s">
        <v>54</v>
      </c>
      <c r="K7008" t="s">
        <v>44</v>
      </c>
      <c r="L7008" t="s">
        <v>44</v>
      </c>
      <c r="M7008" s="54" t="s">
        <v>44</v>
      </c>
      <c r="N7008">
        <v>30</v>
      </c>
      <c r="O7008" t="s">
        <v>44</v>
      </c>
      <c r="P7008">
        <v>18.257418583505501</v>
      </c>
    </row>
    <row r="7009" spans="1:16" x14ac:dyDescent="0.25">
      <c r="A7009" s="20" t="s">
        <v>17554</v>
      </c>
      <c r="B7009">
        <v>5</v>
      </c>
      <c r="C7009" t="s">
        <v>73</v>
      </c>
      <c r="D7009" t="s">
        <v>90</v>
      </c>
      <c r="E7009" t="s">
        <v>81</v>
      </c>
      <c r="F7009" t="s">
        <v>35</v>
      </c>
      <c r="G7009">
        <v>4</v>
      </c>
      <c r="H7009">
        <v>5</v>
      </c>
      <c r="I7009">
        <v>2014</v>
      </c>
      <c r="J7009" t="s">
        <v>54</v>
      </c>
      <c r="K7009" t="s">
        <v>44</v>
      </c>
      <c r="L7009" t="s">
        <v>44</v>
      </c>
      <c r="M7009" s="54" t="s">
        <v>44</v>
      </c>
      <c r="N7009">
        <v>31</v>
      </c>
      <c r="O7009" t="s">
        <v>44</v>
      </c>
      <c r="P7009">
        <v>17.9605302026775</v>
      </c>
    </row>
    <row r="7010" spans="1:16" x14ac:dyDescent="0.25">
      <c r="A7010" s="20" t="s">
        <v>17555</v>
      </c>
      <c r="B7010">
        <v>5</v>
      </c>
      <c r="C7010" t="s">
        <v>73</v>
      </c>
      <c r="D7010" t="s">
        <v>90</v>
      </c>
      <c r="E7010" t="s">
        <v>81</v>
      </c>
      <c r="F7010" t="s">
        <v>35</v>
      </c>
      <c r="G7010">
        <v>5</v>
      </c>
      <c r="H7010">
        <v>5</v>
      </c>
      <c r="I7010">
        <v>2014</v>
      </c>
      <c r="J7010" t="s">
        <v>54</v>
      </c>
      <c r="K7010" t="s">
        <v>44</v>
      </c>
      <c r="L7010" t="s">
        <v>44</v>
      </c>
      <c r="M7010" s="54" t="s">
        <v>44</v>
      </c>
      <c r="N7010">
        <v>3</v>
      </c>
      <c r="O7010" t="s">
        <v>44</v>
      </c>
      <c r="P7010">
        <v>57.735026918962603</v>
      </c>
    </row>
    <row r="7011" spans="1:16" x14ac:dyDescent="0.25">
      <c r="A7011" s="20" t="s">
        <v>17556</v>
      </c>
      <c r="B7011">
        <v>5</v>
      </c>
      <c r="C7011" t="s">
        <v>73</v>
      </c>
      <c r="D7011" t="s">
        <v>90</v>
      </c>
      <c r="E7011" t="s">
        <v>81</v>
      </c>
      <c r="F7011" t="s">
        <v>35</v>
      </c>
      <c r="G7011">
        <v>3</v>
      </c>
      <c r="H7011">
        <v>5</v>
      </c>
      <c r="I7011">
        <v>2014</v>
      </c>
      <c r="J7011" t="s">
        <v>34</v>
      </c>
      <c r="K7011">
        <v>3.5459595281921898</v>
      </c>
      <c r="L7011">
        <v>2.89</v>
      </c>
      <c r="M7011" s="54">
        <v>4.202</v>
      </c>
      <c r="N7011">
        <v>2126</v>
      </c>
      <c r="O7011" t="s">
        <v>44</v>
      </c>
      <c r="P7011">
        <v>2.1687943336591702</v>
      </c>
    </row>
    <row r="7012" spans="1:16" x14ac:dyDescent="0.25">
      <c r="A7012" s="20" t="s">
        <v>17557</v>
      </c>
      <c r="B7012">
        <v>5</v>
      </c>
      <c r="C7012" t="s">
        <v>73</v>
      </c>
      <c r="D7012" t="s">
        <v>90</v>
      </c>
      <c r="E7012" t="s">
        <v>81</v>
      </c>
      <c r="F7012" t="s">
        <v>35</v>
      </c>
      <c r="G7012">
        <v>2</v>
      </c>
      <c r="H7012">
        <v>5</v>
      </c>
      <c r="I7012">
        <v>2014</v>
      </c>
      <c r="J7012" t="s">
        <v>55</v>
      </c>
      <c r="K7012" t="s">
        <v>44</v>
      </c>
      <c r="L7012" t="s">
        <v>44</v>
      </c>
      <c r="M7012" s="54" t="s">
        <v>44</v>
      </c>
      <c r="N7012">
        <v>182</v>
      </c>
      <c r="O7012" t="s">
        <v>44</v>
      </c>
      <c r="P7012">
        <v>7.4124931666110099</v>
      </c>
    </row>
    <row r="7013" spans="1:16" x14ac:dyDescent="0.25">
      <c r="A7013" s="20" t="s">
        <v>17558</v>
      </c>
      <c r="B7013">
        <v>5</v>
      </c>
      <c r="C7013" t="s">
        <v>73</v>
      </c>
      <c r="D7013" t="s">
        <v>90</v>
      </c>
      <c r="E7013" t="s">
        <v>81</v>
      </c>
      <c r="F7013" t="s">
        <v>35</v>
      </c>
      <c r="G7013">
        <v>3</v>
      </c>
      <c r="H7013">
        <v>5</v>
      </c>
      <c r="I7013">
        <v>2014</v>
      </c>
      <c r="J7013" t="s">
        <v>55</v>
      </c>
      <c r="K7013" t="s">
        <v>44</v>
      </c>
      <c r="L7013" t="s">
        <v>44</v>
      </c>
      <c r="M7013" s="54" t="s">
        <v>44</v>
      </c>
      <c r="N7013">
        <v>142</v>
      </c>
      <c r="O7013" t="s">
        <v>44</v>
      </c>
      <c r="P7013">
        <v>8.3918135829668898</v>
      </c>
    </row>
    <row r="7014" spans="1:16" x14ac:dyDescent="0.25">
      <c r="A7014" s="20" t="s">
        <v>17559</v>
      </c>
      <c r="B7014">
        <v>5</v>
      </c>
      <c r="C7014" t="s">
        <v>73</v>
      </c>
      <c r="D7014" t="s">
        <v>90</v>
      </c>
      <c r="E7014" t="s">
        <v>81</v>
      </c>
      <c r="F7014" t="s">
        <v>35</v>
      </c>
      <c r="G7014">
        <v>4</v>
      </c>
      <c r="H7014">
        <v>5</v>
      </c>
      <c r="I7014">
        <v>2014</v>
      </c>
      <c r="J7014" t="s">
        <v>55</v>
      </c>
      <c r="K7014" t="s">
        <v>44</v>
      </c>
      <c r="L7014" t="s">
        <v>44</v>
      </c>
      <c r="M7014" s="54" t="s">
        <v>44</v>
      </c>
      <c r="N7014">
        <v>170</v>
      </c>
      <c r="O7014" t="s">
        <v>44</v>
      </c>
      <c r="P7014">
        <v>7.6696498884736997</v>
      </c>
    </row>
    <row r="7015" spans="1:16" x14ac:dyDescent="0.25">
      <c r="A7015" s="20" t="s">
        <v>17560</v>
      </c>
      <c r="B7015">
        <v>5</v>
      </c>
      <c r="C7015" t="s">
        <v>73</v>
      </c>
      <c r="D7015" t="s">
        <v>90</v>
      </c>
      <c r="E7015" t="s">
        <v>81</v>
      </c>
      <c r="F7015" t="s">
        <v>35</v>
      </c>
      <c r="G7015">
        <v>5</v>
      </c>
      <c r="H7015">
        <v>5</v>
      </c>
      <c r="I7015">
        <v>2014</v>
      </c>
      <c r="J7015" t="s">
        <v>55</v>
      </c>
      <c r="K7015" t="s">
        <v>44</v>
      </c>
      <c r="L7015" t="s">
        <v>44</v>
      </c>
      <c r="M7015" s="54" t="s">
        <v>44</v>
      </c>
      <c r="N7015">
        <v>141</v>
      </c>
      <c r="O7015" t="s">
        <v>44</v>
      </c>
      <c r="P7015">
        <v>8.4215192106651902</v>
      </c>
    </row>
    <row r="7016" spans="1:16" x14ac:dyDescent="0.25">
      <c r="A7016" s="20" t="s">
        <v>17561</v>
      </c>
      <c r="B7016">
        <v>5</v>
      </c>
      <c r="C7016" t="s">
        <v>73</v>
      </c>
      <c r="D7016" t="s">
        <v>90</v>
      </c>
      <c r="E7016" t="s">
        <v>81</v>
      </c>
      <c r="F7016" t="s">
        <v>35</v>
      </c>
      <c r="G7016">
        <v>4</v>
      </c>
      <c r="H7016">
        <v>5</v>
      </c>
      <c r="I7016">
        <v>2014</v>
      </c>
      <c r="J7016" t="s">
        <v>34</v>
      </c>
      <c r="K7016">
        <v>-0.53672460339911898</v>
      </c>
      <c r="L7016">
        <v>-1.1379999999999999</v>
      </c>
      <c r="M7016" s="54">
        <v>6.4000000000000001E-2</v>
      </c>
      <c r="N7016">
        <v>1220</v>
      </c>
      <c r="O7016" t="s">
        <v>44</v>
      </c>
      <c r="P7016">
        <v>2.8629916715693402</v>
      </c>
    </row>
    <row r="7017" spans="1:16" x14ac:dyDescent="0.25">
      <c r="A7017" s="20" t="s">
        <v>17562</v>
      </c>
      <c r="B7017">
        <v>5</v>
      </c>
      <c r="C7017" t="s">
        <v>73</v>
      </c>
      <c r="D7017" t="s">
        <v>90</v>
      </c>
      <c r="E7017" t="s">
        <v>81</v>
      </c>
      <c r="F7017" t="s">
        <v>35</v>
      </c>
      <c r="G7017">
        <v>2</v>
      </c>
      <c r="H7017">
        <v>5</v>
      </c>
      <c r="I7017">
        <v>2014</v>
      </c>
      <c r="J7017" t="s">
        <v>56</v>
      </c>
      <c r="K7017" t="s">
        <v>44</v>
      </c>
      <c r="L7017" t="s">
        <v>44</v>
      </c>
      <c r="M7017" s="54" t="s">
        <v>44</v>
      </c>
      <c r="N7017">
        <v>9</v>
      </c>
      <c r="O7017" t="s">
        <v>44</v>
      </c>
      <c r="P7017">
        <v>33.3333333333333</v>
      </c>
    </row>
    <row r="7018" spans="1:16" x14ac:dyDescent="0.25">
      <c r="A7018" s="20" t="s">
        <v>17563</v>
      </c>
      <c r="B7018">
        <v>5</v>
      </c>
      <c r="C7018" t="s">
        <v>73</v>
      </c>
      <c r="D7018" t="s">
        <v>90</v>
      </c>
      <c r="E7018" t="s">
        <v>81</v>
      </c>
      <c r="F7018" t="s">
        <v>35</v>
      </c>
      <c r="G7018">
        <v>3</v>
      </c>
      <c r="H7018">
        <v>5</v>
      </c>
      <c r="I7018">
        <v>2014</v>
      </c>
      <c r="J7018" t="s">
        <v>56</v>
      </c>
      <c r="K7018" t="s">
        <v>44</v>
      </c>
      <c r="L7018" t="s">
        <v>44</v>
      </c>
      <c r="M7018" s="54" t="s">
        <v>44</v>
      </c>
      <c r="N7018">
        <v>16</v>
      </c>
      <c r="O7018" t="s">
        <v>44</v>
      </c>
      <c r="P7018">
        <v>25</v>
      </c>
    </row>
    <row r="7019" spans="1:16" x14ac:dyDescent="0.25">
      <c r="A7019" s="20" t="s">
        <v>21988</v>
      </c>
      <c r="B7019">
        <v>5</v>
      </c>
      <c r="C7019" t="s">
        <v>73</v>
      </c>
      <c r="D7019" t="s">
        <v>90</v>
      </c>
      <c r="E7019" t="s">
        <v>81</v>
      </c>
      <c r="F7019" t="s">
        <v>35</v>
      </c>
      <c r="G7019">
        <v>4</v>
      </c>
      <c r="H7019">
        <v>5</v>
      </c>
      <c r="I7019">
        <v>2014</v>
      </c>
      <c r="J7019" t="s">
        <v>56</v>
      </c>
      <c r="K7019" t="s">
        <v>44</v>
      </c>
      <c r="L7019" t="s">
        <v>44</v>
      </c>
      <c r="M7019" s="54" t="s">
        <v>44</v>
      </c>
      <c r="N7019">
        <v>1</v>
      </c>
      <c r="O7019" t="s">
        <v>44</v>
      </c>
      <c r="P7019">
        <v>100</v>
      </c>
    </row>
    <row r="7020" spans="1:16" x14ac:dyDescent="0.25">
      <c r="A7020" s="20" t="s">
        <v>17564</v>
      </c>
      <c r="B7020">
        <v>5</v>
      </c>
      <c r="C7020" t="s">
        <v>73</v>
      </c>
      <c r="D7020" t="s">
        <v>90</v>
      </c>
      <c r="E7020" t="s">
        <v>81</v>
      </c>
      <c r="F7020" t="s">
        <v>35</v>
      </c>
      <c r="G7020">
        <v>5</v>
      </c>
      <c r="H7020">
        <v>5</v>
      </c>
      <c r="I7020">
        <v>2014</v>
      </c>
      <c r="J7020" t="s">
        <v>56</v>
      </c>
      <c r="K7020" t="s">
        <v>44</v>
      </c>
      <c r="L7020" t="s">
        <v>44</v>
      </c>
      <c r="M7020" s="54" t="s">
        <v>44</v>
      </c>
      <c r="N7020">
        <v>34</v>
      </c>
      <c r="O7020" t="s">
        <v>44</v>
      </c>
      <c r="P7020">
        <v>17.149858514250901</v>
      </c>
    </row>
    <row r="7021" spans="1:16" x14ac:dyDescent="0.25">
      <c r="A7021" s="20" t="s">
        <v>17565</v>
      </c>
      <c r="B7021">
        <v>5</v>
      </c>
      <c r="C7021" t="s">
        <v>73</v>
      </c>
      <c r="D7021" t="s">
        <v>90</v>
      </c>
      <c r="E7021" t="s">
        <v>81</v>
      </c>
      <c r="F7021" t="s">
        <v>35</v>
      </c>
      <c r="G7021">
        <v>5</v>
      </c>
      <c r="H7021">
        <v>5</v>
      </c>
      <c r="I7021">
        <v>2014</v>
      </c>
      <c r="J7021" t="s">
        <v>34</v>
      </c>
      <c r="K7021">
        <v>7.0753226979203703</v>
      </c>
      <c r="L7021">
        <v>6.298</v>
      </c>
      <c r="M7021" s="54">
        <v>7.8520000000000003</v>
      </c>
      <c r="N7021">
        <v>2033</v>
      </c>
      <c r="O7021" t="s">
        <v>44</v>
      </c>
      <c r="P7021">
        <v>2.21784561093861</v>
      </c>
    </row>
    <row r="7022" spans="1:16" x14ac:dyDescent="0.25">
      <c r="A7022" s="20" t="s">
        <v>17566</v>
      </c>
      <c r="B7022">
        <v>5</v>
      </c>
      <c r="C7022" t="s">
        <v>73</v>
      </c>
      <c r="D7022" t="s">
        <v>90</v>
      </c>
      <c r="E7022" t="s">
        <v>81</v>
      </c>
      <c r="F7022" t="s">
        <v>35</v>
      </c>
      <c r="G7022">
        <v>2</v>
      </c>
      <c r="H7022">
        <v>5</v>
      </c>
      <c r="I7022">
        <v>2014</v>
      </c>
      <c r="J7022" t="s">
        <v>57</v>
      </c>
      <c r="K7022" t="s">
        <v>44</v>
      </c>
      <c r="L7022" t="s">
        <v>44</v>
      </c>
      <c r="M7022" s="54" t="s">
        <v>44</v>
      </c>
      <c r="N7022">
        <v>9</v>
      </c>
      <c r="O7022" t="s">
        <v>44</v>
      </c>
      <c r="P7022">
        <v>33.3333333333333</v>
      </c>
    </row>
    <row r="7023" spans="1:16" x14ac:dyDescent="0.25">
      <c r="A7023" s="20" t="s">
        <v>17567</v>
      </c>
      <c r="B7023">
        <v>5</v>
      </c>
      <c r="C7023" t="s">
        <v>73</v>
      </c>
      <c r="D7023" t="s">
        <v>90</v>
      </c>
      <c r="E7023" t="s">
        <v>81</v>
      </c>
      <c r="F7023" t="s">
        <v>35</v>
      </c>
      <c r="G7023">
        <v>3</v>
      </c>
      <c r="H7023">
        <v>5</v>
      </c>
      <c r="I7023">
        <v>2014</v>
      </c>
      <c r="J7023" t="s">
        <v>57</v>
      </c>
      <c r="K7023" t="s">
        <v>44</v>
      </c>
      <c r="L7023" t="s">
        <v>44</v>
      </c>
      <c r="M7023" s="54" t="s">
        <v>44</v>
      </c>
      <c r="N7023">
        <v>93</v>
      </c>
      <c r="O7023" t="s">
        <v>44</v>
      </c>
      <c r="P7023">
        <v>10.3695169473043</v>
      </c>
    </row>
    <row r="7024" spans="1:16" x14ac:dyDescent="0.25">
      <c r="A7024" s="20" t="s">
        <v>17568</v>
      </c>
      <c r="B7024">
        <v>5</v>
      </c>
      <c r="C7024" t="s">
        <v>73</v>
      </c>
      <c r="D7024" t="s">
        <v>90</v>
      </c>
      <c r="E7024" t="s">
        <v>81</v>
      </c>
      <c r="F7024" t="s">
        <v>35</v>
      </c>
      <c r="G7024">
        <v>4</v>
      </c>
      <c r="H7024">
        <v>5</v>
      </c>
      <c r="I7024">
        <v>2014</v>
      </c>
      <c r="J7024" t="s">
        <v>57</v>
      </c>
      <c r="K7024" t="s">
        <v>44</v>
      </c>
      <c r="L7024" t="s">
        <v>44</v>
      </c>
      <c r="M7024" s="54" t="s">
        <v>44</v>
      </c>
      <c r="N7024">
        <v>108</v>
      </c>
      <c r="O7024" t="s">
        <v>44</v>
      </c>
      <c r="P7024">
        <v>9.6225044864937601</v>
      </c>
    </row>
    <row r="7025" spans="1:16" x14ac:dyDescent="0.25">
      <c r="A7025" s="20" t="s">
        <v>17569</v>
      </c>
      <c r="B7025">
        <v>5</v>
      </c>
      <c r="C7025" t="s">
        <v>73</v>
      </c>
      <c r="D7025" t="s">
        <v>90</v>
      </c>
      <c r="E7025" t="s">
        <v>81</v>
      </c>
      <c r="F7025" t="s">
        <v>35</v>
      </c>
      <c r="G7025">
        <v>5</v>
      </c>
      <c r="H7025">
        <v>5</v>
      </c>
      <c r="I7025">
        <v>2014</v>
      </c>
      <c r="J7025" t="s">
        <v>57</v>
      </c>
      <c r="K7025" t="s">
        <v>44</v>
      </c>
      <c r="L7025" t="s">
        <v>44</v>
      </c>
      <c r="M7025" s="54" t="s">
        <v>44</v>
      </c>
      <c r="N7025">
        <v>42</v>
      </c>
      <c r="O7025" t="s">
        <v>44</v>
      </c>
      <c r="P7025">
        <v>15.430334996209201</v>
      </c>
    </row>
    <row r="7026" spans="1:16" x14ac:dyDescent="0.25">
      <c r="A7026" s="20" t="s">
        <v>17570</v>
      </c>
      <c r="B7026">
        <v>5</v>
      </c>
      <c r="C7026" t="s">
        <v>73</v>
      </c>
      <c r="D7026" t="s">
        <v>90</v>
      </c>
      <c r="E7026" t="s">
        <v>81</v>
      </c>
      <c r="F7026" t="s">
        <v>35</v>
      </c>
      <c r="G7026">
        <v>2</v>
      </c>
      <c r="H7026">
        <v>5</v>
      </c>
      <c r="I7026">
        <v>2014</v>
      </c>
      <c r="J7026" t="s">
        <v>58</v>
      </c>
      <c r="K7026">
        <v>-0.827319298348966</v>
      </c>
      <c r="L7026">
        <v>-1.89</v>
      </c>
      <c r="M7026" s="54">
        <v>0.23499999999999999</v>
      </c>
      <c r="N7026">
        <v>165</v>
      </c>
      <c r="O7026" t="s">
        <v>44</v>
      </c>
      <c r="P7026">
        <v>7.7849894416152301</v>
      </c>
    </row>
    <row r="7027" spans="1:16" x14ac:dyDescent="0.25">
      <c r="A7027" s="20" t="s">
        <v>17571</v>
      </c>
      <c r="B7027">
        <v>5</v>
      </c>
      <c r="C7027" t="s">
        <v>73</v>
      </c>
      <c r="D7027" t="s">
        <v>90</v>
      </c>
      <c r="E7027" t="s">
        <v>81</v>
      </c>
      <c r="F7027" t="s">
        <v>35</v>
      </c>
      <c r="G7027">
        <v>3</v>
      </c>
      <c r="H7027">
        <v>5</v>
      </c>
      <c r="I7027">
        <v>2014</v>
      </c>
      <c r="J7027" t="s">
        <v>58</v>
      </c>
      <c r="K7027">
        <v>1.3839588706175601</v>
      </c>
      <c r="L7027">
        <v>0.29599999999999999</v>
      </c>
      <c r="M7027" s="54">
        <v>2.472</v>
      </c>
      <c r="N7027">
        <v>298</v>
      </c>
      <c r="O7027" t="s">
        <v>44</v>
      </c>
      <c r="P7027">
        <v>5.7928444636349203</v>
      </c>
    </row>
    <row r="7028" spans="1:16" x14ac:dyDescent="0.25">
      <c r="A7028" s="20" t="s">
        <v>17572</v>
      </c>
      <c r="B7028">
        <v>5</v>
      </c>
      <c r="C7028" t="s">
        <v>73</v>
      </c>
      <c r="D7028" t="s">
        <v>90</v>
      </c>
      <c r="E7028" t="s">
        <v>81</v>
      </c>
      <c r="F7028" t="s">
        <v>35</v>
      </c>
      <c r="G7028">
        <v>4</v>
      </c>
      <c r="H7028">
        <v>5</v>
      </c>
      <c r="I7028">
        <v>2014</v>
      </c>
      <c r="J7028" t="s">
        <v>58</v>
      </c>
      <c r="K7028">
        <v>4.0185950274849302</v>
      </c>
      <c r="L7028">
        <v>2.91</v>
      </c>
      <c r="M7028" s="54">
        <v>5.1269999999999998</v>
      </c>
      <c r="N7028">
        <v>497</v>
      </c>
      <c r="O7028" t="s">
        <v>44</v>
      </c>
      <c r="P7028">
        <v>4.48561304016257</v>
      </c>
    </row>
    <row r="7029" spans="1:16" x14ac:dyDescent="0.25">
      <c r="A7029" s="20" t="s">
        <v>17573</v>
      </c>
      <c r="B7029">
        <v>5</v>
      </c>
      <c r="C7029" t="s">
        <v>73</v>
      </c>
      <c r="D7029" t="s">
        <v>90</v>
      </c>
      <c r="E7029" t="s">
        <v>81</v>
      </c>
      <c r="F7029" t="s">
        <v>35</v>
      </c>
      <c r="G7029">
        <v>5</v>
      </c>
      <c r="H7029">
        <v>5</v>
      </c>
      <c r="I7029">
        <v>2014</v>
      </c>
      <c r="J7029" t="s">
        <v>58</v>
      </c>
      <c r="K7029">
        <v>6.9798536773926703</v>
      </c>
      <c r="L7029">
        <v>5.766</v>
      </c>
      <c r="M7029" s="54">
        <v>8.1929999999999996</v>
      </c>
      <c r="N7029">
        <v>619</v>
      </c>
      <c r="O7029" t="s">
        <v>44</v>
      </c>
      <c r="P7029">
        <v>4.0193393552907004</v>
      </c>
    </row>
    <row r="7030" spans="1:16" x14ac:dyDescent="0.25">
      <c r="A7030" s="20" t="s">
        <v>17574</v>
      </c>
      <c r="B7030">
        <v>5</v>
      </c>
      <c r="C7030" t="s">
        <v>73</v>
      </c>
      <c r="D7030" t="s">
        <v>90</v>
      </c>
      <c r="E7030" t="s">
        <v>81</v>
      </c>
      <c r="F7030" t="s">
        <v>35</v>
      </c>
      <c r="G7030">
        <v>3</v>
      </c>
      <c r="H7030">
        <v>5</v>
      </c>
      <c r="I7030">
        <v>2014</v>
      </c>
      <c r="J7030" t="s">
        <v>59</v>
      </c>
      <c r="K7030" t="s">
        <v>44</v>
      </c>
      <c r="L7030" t="s">
        <v>44</v>
      </c>
      <c r="M7030" s="54" t="s">
        <v>44</v>
      </c>
      <c r="N7030">
        <v>10</v>
      </c>
      <c r="O7030" t="s">
        <v>44</v>
      </c>
      <c r="P7030">
        <v>31.6227766016838</v>
      </c>
    </row>
    <row r="7031" spans="1:16" x14ac:dyDescent="0.25">
      <c r="A7031" s="20" t="s">
        <v>17575</v>
      </c>
      <c r="B7031">
        <v>5</v>
      </c>
      <c r="C7031" t="s">
        <v>73</v>
      </c>
      <c r="D7031" t="s">
        <v>90</v>
      </c>
      <c r="E7031" t="s">
        <v>81</v>
      </c>
      <c r="F7031" t="s">
        <v>35</v>
      </c>
      <c r="G7031">
        <v>4</v>
      </c>
      <c r="H7031">
        <v>5</v>
      </c>
      <c r="I7031">
        <v>2014</v>
      </c>
      <c r="J7031" t="s">
        <v>59</v>
      </c>
      <c r="K7031" t="s">
        <v>44</v>
      </c>
      <c r="L7031" t="s">
        <v>44</v>
      </c>
      <c r="M7031" s="54" t="s">
        <v>44</v>
      </c>
      <c r="N7031">
        <v>36</v>
      </c>
      <c r="O7031" t="s">
        <v>44</v>
      </c>
      <c r="P7031">
        <v>16.6666666666667</v>
      </c>
    </row>
    <row r="7032" spans="1:16" x14ac:dyDescent="0.25">
      <c r="A7032" s="20" t="s">
        <v>17576</v>
      </c>
      <c r="B7032">
        <v>5</v>
      </c>
      <c r="C7032" t="s">
        <v>73</v>
      </c>
      <c r="D7032" t="s">
        <v>90</v>
      </c>
      <c r="E7032" t="s">
        <v>81</v>
      </c>
      <c r="F7032" t="s">
        <v>35</v>
      </c>
      <c r="G7032">
        <v>5</v>
      </c>
      <c r="H7032">
        <v>5</v>
      </c>
      <c r="I7032">
        <v>2014</v>
      </c>
      <c r="J7032" t="s">
        <v>59</v>
      </c>
      <c r="K7032" t="s">
        <v>44</v>
      </c>
      <c r="L7032" t="s">
        <v>44</v>
      </c>
      <c r="M7032" s="54" t="s">
        <v>44</v>
      </c>
      <c r="N7032">
        <v>31</v>
      </c>
      <c r="O7032" t="s">
        <v>44</v>
      </c>
      <c r="P7032">
        <v>17.9605302026775</v>
      </c>
    </row>
    <row r="7033" spans="1:16" x14ac:dyDescent="0.25">
      <c r="A7033" s="20" t="s">
        <v>17577</v>
      </c>
      <c r="B7033">
        <v>5</v>
      </c>
      <c r="C7033" t="s">
        <v>73</v>
      </c>
      <c r="D7033" t="s">
        <v>90</v>
      </c>
      <c r="E7033" t="s">
        <v>81</v>
      </c>
      <c r="F7033" t="s">
        <v>35</v>
      </c>
      <c r="G7033">
        <v>2</v>
      </c>
      <c r="H7033">
        <v>5</v>
      </c>
      <c r="I7033">
        <v>2014</v>
      </c>
      <c r="J7033" t="s">
        <v>60</v>
      </c>
      <c r="K7033">
        <v>1.58908142737027</v>
      </c>
      <c r="L7033">
        <v>1.0209999999999999</v>
      </c>
      <c r="M7033" s="54">
        <v>2.157</v>
      </c>
      <c r="N7033">
        <v>1537</v>
      </c>
      <c r="O7033" t="s">
        <v>44</v>
      </c>
      <c r="P7033">
        <v>2.5507216374642399</v>
      </c>
    </row>
    <row r="7034" spans="1:16" x14ac:dyDescent="0.25">
      <c r="A7034" s="20" t="s">
        <v>17578</v>
      </c>
      <c r="B7034">
        <v>5</v>
      </c>
      <c r="C7034" t="s">
        <v>73</v>
      </c>
      <c r="D7034" t="s">
        <v>90</v>
      </c>
      <c r="E7034" t="s">
        <v>81</v>
      </c>
      <c r="F7034" t="s">
        <v>35</v>
      </c>
      <c r="G7034">
        <v>3</v>
      </c>
      <c r="H7034">
        <v>5</v>
      </c>
      <c r="I7034">
        <v>2014</v>
      </c>
      <c r="J7034" t="s">
        <v>60</v>
      </c>
      <c r="K7034">
        <v>0.41077132781960501</v>
      </c>
      <c r="L7034">
        <v>-0.13700000000000001</v>
      </c>
      <c r="M7034" s="54">
        <v>0.95899999999999996</v>
      </c>
      <c r="N7034">
        <v>1297</v>
      </c>
      <c r="O7034" t="s">
        <v>44</v>
      </c>
      <c r="P7034">
        <v>2.7767067240353298</v>
      </c>
    </row>
    <row r="7035" spans="1:16" x14ac:dyDescent="0.25">
      <c r="A7035" s="20" t="s">
        <v>17579</v>
      </c>
      <c r="B7035">
        <v>5</v>
      </c>
      <c r="C7035" t="s">
        <v>73</v>
      </c>
      <c r="D7035" t="s">
        <v>90</v>
      </c>
      <c r="E7035" t="s">
        <v>81</v>
      </c>
      <c r="F7035" t="s">
        <v>35</v>
      </c>
      <c r="G7035">
        <v>4</v>
      </c>
      <c r="H7035">
        <v>5</v>
      </c>
      <c r="I7035">
        <v>2014</v>
      </c>
      <c r="J7035" t="s">
        <v>60</v>
      </c>
      <c r="K7035">
        <v>3.2513096980691301</v>
      </c>
      <c r="L7035">
        <v>2.61</v>
      </c>
      <c r="M7035" s="54">
        <v>3.8919999999999999</v>
      </c>
      <c r="N7035">
        <v>1430</v>
      </c>
      <c r="O7035" t="s">
        <v>44</v>
      </c>
      <c r="P7035">
        <v>2.6444294267397299</v>
      </c>
    </row>
    <row r="7036" spans="1:16" x14ac:dyDescent="0.25">
      <c r="A7036" s="20" t="s">
        <v>17580</v>
      </c>
      <c r="B7036">
        <v>5</v>
      </c>
      <c r="C7036" t="s">
        <v>73</v>
      </c>
      <c r="D7036" t="s">
        <v>90</v>
      </c>
      <c r="E7036" t="s">
        <v>81</v>
      </c>
      <c r="F7036" t="s">
        <v>35</v>
      </c>
      <c r="G7036">
        <v>5</v>
      </c>
      <c r="H7036">
        <v>5</v>
      </c>
      <c r="I7036">
        <v>2014</v>
      </c>
      <c r="J7036" t="s">
        <v>60</v>
      </c>
      <c r="K7036">
        <v>7.5351691473729003</v>
      </c>
      <c r="L7036">
        <v>6.5860000000000003</v>
      </c>
      <c r="M7036" s="54">
        <v>8.4849999999999994</v>
      </c>
      <c r="N7036">
        <v>956</v>
      </c>
      <c r="O7036" t="s">
        <v>44</v>
      </c>
      <c r="P7036">
        <v>3.2342311367657501</v>
      </c>
    </row>
    <row r="7037" spans="1:16" x14ac:dyDescent="0.25">
      <c r="A7037" s="20" t="s">
        <v>17581</v>
      </c>
      <c r="B7037">
        <v>5</v>
      </c>
      <c r="C7037" t="s">
        <v>73</v>
      </c>
      <c r="D7037" t="s">
        <v>90</v>
      </c>
      <c r="E7037" t="s">
        <v>81</v>
      </c>
      <c r="F7037" t="s">
        <v>35</v>
      </c>
      <c r="G7037">
        <v>2</v>
      </c>
      <c r="H7037">
        <v>5</v>
      </c>
      <c r="I7037">
        <v>2014</v>
      </c>
      <c r="J7037" t="s">
        <v>61</v>
      </c>
      <c r="K7037" t="s">
        <v>44</v>
      </c>
      <c r="L7037" t="s">
        <v>44</v>
      </c>
      <c r="M7037" s="54" t="s">
        <v>44</v>
      </c>
      <c r="N7037">
        <v>4</v>
      </c>
      <c r="O7037" t="s">
        <v>44</v>
      </c>
      <c r="P7037">
        <v>50</v>
      </c>
    </row>
    <row r="7038" spans="1:16" x14ac:dyDescent="0.25">
      <c r="A7038" s="20" t="s">
        <v>17582</v>
      </c>
      <c r="B7038">
        <v>5</v>
      </c>
      <c r="C7038" t="s">
        <v>73</v>
      </c>
      <c r="D7038" t="s">
        <v>90</v>
      </c>
      <c r="E7038" t="s">
        <v>81</v>
      </c>
      <c r="F7038" t="s">
        <v>35</v>
      </c>
      <c r="G7038">
        <v>3</v>
      </c>
      <c r="H7038">
        <v>5</v>
      </c>
      <c r="I7038">
        <v>2014</v>
      </c>
      <c r="J7038" t="s">
        <v>61</v>
      </c>
      <c r="K7038" t="s">
        <v>44</v>
      </c>
      <c r="L7038" t="s">
        <v>44</v>
      </c>
      <c r="M7038" s="54" t="s">
        <v>44</v>
      </c>
      <c r="N7038">
        <v>6</v>
      </c>
      <c r="O7038" t="s">
        <v>44</v>
      </c>
      <c r="P7038">
        <v>40.824829046386299</v>
      </c>
    </row>
    <row r="7039" spans="1:16" x14ac:dyDescent="0.25">
      <c r="A7039" s="20" t="s">
        <v>17583</v>
      </c>
      <c r="B7039">
        <v>5</v>
      </c>
      <c r="C7039" t="s">
        <v>73</v>
      </c>
      <c r="D7039" t="s">
        <v>90</v>
      </c>
      <c r="E7039" t="s">
        <v>81</v>
      </c>
      <c r="F7039" t="s">
        <v>35</v>
      </c>
      <c r="G7039">
        <v>4</v>
      </c>
      <c r="H7039">
        <v>5</v>
      </c>
      <c r="I7039">
        <v>2014</v>
      </c>
      <c r="J7039" t="s">
        <v>61</v>
      </c>
      <c r="K7039" t="s">
        <v>44</v>
      </c>
      <c r="L7039" t="s">
        <v>44</v>
      </c>
      <c r="M7039" s="54" t="s">
        <v>44</v>
      </c>
      <c r="N7039">
        <v>24</v>
      </c>
      <c r="O7039" t="s">
        <v>44</v>
      </c>
      <c r="P7039">
        <v>20.412414523193199</v>
      </c>
    </row>
    <row r="7040" spans="1:16" x14ac:dyDescent="0.25">
      <c r="A7040" s="20" t="s">
        <v>17584</v>
      </c>
      <c r="B7040">
        <v>5</v>
      </c>
      <c r="C7040" t="s">
        <v>73</v>
      </c>
      <c r="D7040" t="s">
        <v>90</v>
      </c>
      <c r="E7040" t="s">
        <v>81</v>
      </c>
      <c r="F7040" t="s">
        <v>35</v>
      </c>
      <c r="G7040">
        <v>5</v>
      </c>
      <c r="H7040">
        <v>5</v>
      </c>
      <c r="I7040">
        <v>2014</v>
      </c>
      <c r="J7040" t="s">
        <v>61</v>
      </c>
      <c r="K7040" t="s">
        <v>44</v>
      </c>
      <c r="L7040" t="s">
        <v>44</v>
      </c>
      <c r="M7040" s="54" t="s">
        <v>44</v>
      </c>
      <c r="N7040">
        <v>6</v>
      </c>
      <c r="O7040" t="s">
        <v>44</v>
      </c>
      <c r="P7040">
        <v>40.824829046386299</v>
      </c>
    </row>
    <row r="7041" spans="1:16" x14ac:dyDescent="0.25">
      <c r="A7041" s="20" t="s">
        <v>17585</v>
      </c>
      <c r="B7041">
        <v>5</v>
      </c>
      <c r="C7041" t="s">
        <v>73</v>
      </c>
      <c r="D7041" t="s">
        <v>90</v>
      </c>
      <c r="E7041" t="s">
        <v>81</v>
      </c>
      <c r="F7041" t="s">
        <v>35</v>
      </c>
      <c r="G7041">
        <v>2</v>
      </c>
      <c r="H7041">
        <v>5</v>
      </c>
      <c r="I7041">
        <v>2014</v>
      </c>
      <c r="J7041" t="s">
        <v>62</v>
      </c>
      <c r="K7041" t="s">
        <v>44</v>
      </c>
      <c r="L7041" t="s">
        <v>44</v>
      </c>
      <c r="M7041" s="54" t="s">
        <v>44</v>
      </c>
      <c r="N7041">
        <v>9</v>
      </c>
      <c r="O7041" t="s">
        <v>44</v>
      </c>
      <c r="P7041">
        <v>33.3333333333333</v>
      </c>
    </row>
    <row r="7042" spans="1:16" x14ac:dyDescent="0.25">
      <c r="A7042" s="20" t="s">
        <v>17586</v>
      </c>
      <c r="B7042">
        <v>5</v>
      </c>
      <c r="C7042" t="s">
        <v>73</v>
      </c>
      <c r="D7042" t="s">
        <v>90</v>
      </c>
      <c r="E7042" t="s">
        <v>81</v>
      </c>
      <c r="F7042" t="s">
        <v>35</v>
      </c>
      <c r="G7042">
        <v>3</v>
      </c>
      <c r="H7042">
        <v>5</v>
      </c>
      <c r="I7042">
        <v>2014</v>
      </c>
      <c r="J7042" t="s">
        <v>62</v>
      </c>
      <c r="K7042" t="s">
        <v>44</v>
      </c>
      <c r="L7042" t="s">
        <v>44</v>
      </c>
      <c r="M7042" s="54" t="s">
        <v>44</v>
      </c>
      <c r="N7042">
        <v>16</v>
      </c>
      <c r="O7042" t="s">
        <v>44</v>
      </c>
      <c r="P7042">
        <v>25</v>
      </c>
    </row>
    <row r="7043" spans="1:16" x14ac:dyDescent="0.25">
      <c r="A7043" s="20" t="s">
        <v>17587</v>
      </c>
      <c r="B7043">
        <v>5</v>
      </c>
      <c r="C7043" t="s">
        <v>73</v>
      </c>
      <c r="D7043" t="s">
        <v>90</v>
      </c>
      <c r="E7043" t="s">
        <v>81</v>
      </c>
      <c r="F7043" t="s">
        <v>35</v>
      </c>
      <c r="G7043">
        <v>4</v>
      </c>
      <c r="H7043">
        <v>5</v>
      </c>
      <c r="I7043">
        <v>2014</v>
      </c>
      <c r="J7043" t="s">
        <v>62</v>
      </c>
      <c r="K7043" t="s">
        <v>44</v>
      </c>
      <c r="L7043" t="s">
        <v>44</v>
      </c>
      <c r="M7043" s="54" t="s">
        <v>44</v>
      </c>
      <c r="N7043">
        <v>35</v>
      </c>
      <c r="O7043" t="s">
        <v>44</v>
      </c>
      <c r="P7043">
        <v>16.903085094570301</v>
      </c>
    </row>
    <row r="7044" spans="1:16" x14ac:dyDescent="0.25">
      <c r="A7044" s="20" t="s">
        <v>17588</v>
      </c>
      <c r="B7044">
        <v>5</v>
      </c>
      <c r="C7044" t="s">
        <v>73</v>
      </c>
      <c r="D7044" t="s">
        <v>90</v>
      </c>
      <c r="E7044" t="s">
        <v>81</v>
      </c>
      <c r="F7044" t="s">
        <v>35</v>
      </c>
      <c r="G7044">
        <v>5</v>
      </c>
      <c r="H7044">
        <v>5</v>
      </c>
      <c r="I7044">
        <v>2014</v>
      </c>
      <c r="J7044" t="s">
        <v>62</v>
      </c>
      <c r="K7044" t="s">
        <v>44</v>
      </c>
      <c r="L7044" t="s">
        <v>44</v>
      </c>
      <c r="M7044" s="54" t="s">
        <v>44</v>
      </c>
      <c r="N7044">
        <v>58</v>
      </c>
      <c r="O7044" t="s">
        <v>44</v>
      </c>
      <c r="P7044">
        <v>13.130643285972299</v>
      </c>
    </row>
    <row r="7045" spans="1:16" x14ac:dyDescent="0.25">
      <c r="A7045" s="20" t="s">
        <v>17589</v>
      </c>
      <c r="B7045">
        <v>5</v>
      </c>
      <c r="C7045" t="s">
        <v>73</v>
      </c>
      <c r="D7045" t="s">
        <v>90</v>
      </c>
      <c r="E7045" t="s">
        <v>81</v>
      </c>
      <c r="F7045" t="s">
        <v>35</v>
      </c>
      <c r="G7045">
        <v>2</v>
      </c>
      <c r="H7045">
        <v>5</v>
      </c>
      <c r="I7045">
        <v>2014</v>
      </c>
      <c r="J7045" t="s">
        <v>75</v>
      </c>
      <c r="K7045">
        <v>0.73599999999999999</v>
      </c>
      <c r="L7045">
        <v>0.23</v>
      </c>
      <c r="M7045" s="54">
        <v>1.24</v>
      </c>
      <c r="N7045" t="s">
        <v>44</v>
      </c>
      <c r="O7045" t="s">
        <v>44</v>
      </c>
      <c r="P7045">
        <v>-99</v>
      </c>
    </row>
    <row r="7046" spans="1:16" x14ac:dyDescent="0.25">
      <c r="A7046" s="20" t="s">
        <v>17589</v>
      </c>
      <c r="B7046">
        <v>5</v>
      </c>
      <c r="C7046" t="s">
        <v>73</v>
      </c>
      <c r="D7046" t="s">
        <v>90</v>
      </c>
      <c r="E7046" t="s">
        <v>81</v>
      </c>
      <c r="F7046" t="s">
        <v>35</v>
      </c>
      <c r="G7046">
        <v>2</v>
      </c>
      <c r="H7046">
        <v>5</v>
      </c>
      <c r="I7046">
        <v>2014</v>
      </c>
      <c r="J7046" t="s">
        <v>75</v>
      </c>
      <c r="K7046">
        <v>-5.3780000000000001</v>
      </c>
      <c r="L7046">
        <v>-8.0299999999999994</v>
      </c>
      <c r="M7046" s="54">
        <v>-2.73</v>
      </c>
      <c r="N7046" t="s">
        <v>44</v>
      </c>
      <c r="O7046" t="s">
        <v>44</v>
      </c>
      <c r="P7046">
        <v>-99</v>
      </c>
    </row>
    <row r="7047" spans="1:16" x14ac:dyDescent="0.25">
      <c r="A7047" s="20" t="s">
        <v>17589</v>
      </c>
      <c r="B7047">
        <v>5</v>
      </c>
      <c r="C7047" t="s">
        <v>73</v>
      </c>
      <c r="D7047" t="s">
        <v>90</v>
      </c>
      <c r="E7047" t="s">
        <v>81</v>
      </c>
      <c r="F7047" t="s">
        <v>35</v>
      </c>
      <c r="G7047">
        <v>2</v>
      </c>
      <c r="H7047">
        <v>5</v>
      </c>
      <c r="I7047">
        <v>2014</v>
      </c>
      <c r="J7047" t="s">
        <v>75</v>
      </c>
      <c r="K7047">
        <v>2.7639999999999998</v>
      </c>
      <c r="L7047">
        <v>2.2400000000000002</v>
      </c>
      <c r="M7047" s="54">
        <v>3.29</v>
      </c>
      <c r="N7047" t="s">
        <v>44</v>
      </c>
      <c r="O7047" t="s">
        <v>44</v>
      </c>
      <c r="P7047">
        <v>-99</v>
      </c>
    </row>
    <row r="7048" spans="1:16" x14ac:dyDescent="0.25">
      <c r="A7048" s="20" t="s">
        <v>17589</v>
      </c>
      <c r="B7048">
        <v>5</v>
      </c>
      <c r="C7048" t="s">
        <v>73</v>
      </c>
      <c r="D7048" t="s">
        <v>90</v>
      </c>
      <c r="E7048" t="s">
        <v>81</v>
      </c>
      <c r="F7048" t="s">
        <v>35</v>
      </c>
      <c r="G7048">
        <v>2</v>
      </c>
      <c r="H7048">
        <v>5</v>
      </c>
      <c r="I7048">
        <v>2014</v>
      </c>
      <c r="J7048" t="s">
        <v>75</v>
      </c>
      <c r="K7048">
        <v>-3.129</v>
      </c>
      <c r="L7048">
        <v>-3.83</v>
      </c>
      <c r="M7048" s="54">
        <v>-2.4300000000000002</v>
      </c>
      <c r="N7048" t="s">
        <v>44</v>
      </c>
      <c r="O7048" t="s">
        <v>44</v>
      </c>
      <c r="P7048">
        <v>-99</v>
      </c>
    </row>
    <row r="7049" spans="1:16" x14ac:dyDescent="0.25">
      <c r="A7049" s="20" t="s">
        <v>17589</v>
      </c>
      <c r="B7049">
        <v>5</v>
      </c>
      <c r="C7049" t="s">
        <v>73</v>
      </c>
      <c r="D7049" t="s">
        <v>90</v>
      </c>
      <c r="E7049" t="s">
        <v>81</v>
      </c>
      <c r="F7049" t="s">
        <v>35</v>
      </c>
      <c r="G7049">
        <v>2</v>
      </c>
      <c r="H7049">
        <v>5</v>
      </c>
      <c r="I7049">
        <v>2014</v>
      </c>
      <c r="J7049" t="s">
        <v>75</v>
      </c>
      <c r="K7049">
        <v>-2.516</v>
      </c>
      <c r="L7049">
        <v>-3.07</v>
      </c>
      <c r="M7049" s="54">
        <v>-1.96</v>
      </c>
      <c r="N7049" t="s">
        <v>44</v>
      </c>
      <c r="O7049" t="s">
        <v>44</v>
      </c>
      <c r="P7049">
        <v>-99</v>
      </c>
    </row>
    <row r="7050" spans="1:16" x14ac:dyDescent="0.25">
      <c r="A7050" s="20" t="s">
        <v>17589</v>
      </c>
      <c r="B7050">
        <v>5</v>
      </c>
      <c r="C7050" t="s">
        <v>73</v>
      </c>
      <c r="D7050" t="s">
        <v>90</v>
      </c>
      <c r="E7050" t="s">
        <v>81</v>
      </c>
      <c r="F7050" t="s">
        <v>35</v>
      </c>
      <c r="G7050">
        <v>2</v>
      </c>
      <c r="H7050">
        <v>5</v>
      </c>
      <c r="I7050">
        <v>2014</v>
      </c>
      <c r="J7050" t="s">
        <v>75</v>
      </c>
      <c r="K7050" t="s">
        <v>44</v>
      </c>
      <c r="L7050" t="s">
        <v>44</v>
      </c>
      <c r="M7050" s="54" t="s">
        <v>44</v>
      </c>
      <c r="N7050" t="s">
        <v>44</v>
      </c>
      <c r="O7050" t="s">
        <v>44</v>
      </c>
      <c r="P7050">
        <v>-99</v>
      </c>
    </row>
    <row r="7051" spans="1:16" x14ac:dyDescent="0.25">
      <c r="A7051" s="20" t="s">
        <v>17589</v>
      </c>
      <c r="B7051">
        <v>5</v>
      </c>
      <c r="C7051" t="s">
        <v>73</v>
      </c>
      <c r="D7051" t="s">
        <v>90</v>
      </c>
      <c r="E7051" t="s">
        <v>81</v>
      </c>
      <c r="F7051" t="s">
        <v>35</v>
      </c>
      <c r="G7051">
        <v>2</v>
      </c>
      <c r="H7051">
        <v>5</v>
      </c>
      <c r="I7051">
        <v>2014</v>
      </c>
      <c r="J7051" t="s">
        <v>75</v>
      </c>
      <c r="K7051">
        <v>-4.218</v>
      </c>
      <c r="L7051">
        <v>-5.57</v>
      </c>
      <c r="M7051" s="54">
        <v>-2.86</v>
      </c>
      <c r="N7051" t="s">
        <v>44</v>
      </c>
      <c r="O7051" t="s">
        <v>44</v>
      </c>
      <c r="P7051">
        <v>-99</v>
      </c>
    </row>
    <row r="7052" spans="1:16" x14ac:dyDescent="0.25">
      <c r="A7052" s="20" t="s">
        <v>17589</v>
      </c>
      <c r="B7052">
        <v>5</v>
      </c>
      <c r="C7052" t="s">
        <v>73</v>
      </c>
      <c r="D7052" t="s">
        <v>90</v>
      </c>
      <c r="E7052" t="s">
        <v>81</v>
      </c>
      <c r="F7052" t="s">
        <v>35</v>
      </c>
      <c r="G7052">
        <v>2</v>
      </c>
      <c r="H7052">
        <v>5</v>
      </c>
      <c r="I7052">
        <v>2014</v>
      </c>
      <c r="J7052" t="s">
        <v>75</v>
      </c>
      <c r="K7052" t="s">
        <v>44</v>
      </c>
      <c r="L7052" t="s">
        <v>44</v>
      </c>
      <c r="M7052" s="54" t="s">
        <v>44</v>
      </c>
      <c r="N7052" t="s">
        <v>44</v>
      </c>
      <c r="O7052" t="s">
        <v>44</v>
      </c>
      <c r="P7052">
        <v>-99</v>
      </c>
    </row>
    <row r="7053" spans="1:16" x14ac:dyDescent="0.25">
      <c r="A7053" s="20" t="s">
        <v>17589</v>
      </c>
      <c r="B7053">
        <v>5</v>
      </c>
      <c r="C7053" t="s">
        <v>73</v>
      </c>
      <c r="D7053" t="s">
        <v>90</v>
      </c>
      <c r="E7053" t="s">
        <v>81</v>
      </c>
      <c r="F7053" t="s">
        <v>35</v>
      </c>
      <c r="G7053">
        <v>2</v>
      </c>
      <c r="H7053">
        <v>5</v>
      </c>
      <c r="I7053">
        <v>2014</v>
      </c>
      <c r="J7053" t="s">
        <v>75</v>
      </c>
      <c r="K7053">
        <v>4.1390000000000002</v>
      </c>
      <c r="L7053">
        <v>3.06</v>
      </c>
      <c r="M7053" s="54">
        <v>5.22</v>
      </c>
      <c r="N7053" t="s">
        <v>44</v>
      </c>
      <c r="O7053" t="s">
        <v>44</v>
      </c>
      <c r="P7053">
        <v>-99</v>
      </c>
    </row>
    <row r="7054" spans="1:16" x14ac:dyDescent="0.25">
      <c r="A7054" s="20" t="s">
        <v>17589</v>
      </c>
      <c r="B7054">
        <v>5</v>
      </c>
      <c r="C7054" t="s">
        <v>73</v>
      </c>
      <c r="D7054" t="s">
        <v>90</v>
      </c>
      <c r="E7054" t="s">
        <v>81</v>
      </c>
      <c r="F7054" t="s">
        <v>35</v>
      </c>
      <c r="G7054">
        <v>2</v>
      </c>
      <c r="H7054">
        <v>5</v>
      </c>
      <c r="I7054">
        <v>2014</v>
      </c>
      <c r="J7054" t="s">
        <v>75</v>
      </c>
      <c r="K7054" t="s">
        <v>44</v>
      </c>
      <c r="L7054" t="s">
        <v>44</v>
      </c>
      <c r="M7054" s="54" t="s">
        <v>44</v>
      </c>
      <c r="N7054" t="s">
        <v>44</v>
      </c>
      <c r="O7054" t="s">
        <v>44</v>
      </c>
      <c r="P7054">
        <v>-99</v>
      </c>
    </row>
    <row r="7055" spans="1:16" x14ac:dyDescent="0.25">
      <c r="A7055" s="20" t="s">
        <v>17589</v>
      </c>
      <c r="B7055">
        <v>5</v>
      </c>
      <c r="C7055" t="s">
        <v>73</v>
      </c>
      <c r="D7055" t="s">
        <v>90</v>
      </c>
      <c r="E7055" t="s">
        <v>81</v>
      </c>
      <c r="F7055" t="s">
        <v>35</v>
      </c>
      <c r="G7055">
        <v>2</v>
      </c>
      <c r="H7055">
        <v>5</v>
      </c>
      <c r="I7055">
        <v>2014</v>
      </c>
      <c r="J7055" t="s">
        <v>75</v>
      </c>
      <c r="K7055" t="s">
        <v>44</v>
      </c>
      <c r="L7055" t="s">
        <v>44</v>
      </c>
      <c r="M7055" s="54" t="s">
        <v>44</v>
      </c>
      <c r="N7055" t="s">
        <v>44</v>
      </c>
      <c r="O7055" t="s">
        <v>44</v>
      </c>
      <c r="P7055">
        <v>-99</v>
      </c>
    </row>
    <row r="7056" spans="1:16" x14ac:dyDescent="0.25">
      <c r="A7056" s="20" t="s">
        <v>17589</v>
      </c>
      <c r="B7056">
        <v>5</v>
      </c>
      <c r="C7056" t="s">
        <v>73</v>
      </c>
      <c r="D7056" t="s">
        <v>90</v>
      </c>
      <c r="E7056" t="s">
        <v>81</v>
      </c>
      <c r="F7056" t="s">
        <v>35</v>
      </c>
      <c r="G7056">
        <v>2</v>
      </c>
      <c r="H7056">
        <v>5</v>
      </c>
      <c r="I7056">
        <v>2014</v>
      </c>
      <c r="J7056" t="s">
        <v>75</v>
      </c>
      <c r="K7056" t="s">
        <v>44</v>
      </c>
      <c r="L7056" t="s">
        <v>44</v>
      </c>
      <c r="M7056" s="54" t="s">
        <v>44</v>
      </c>
      <c r="N7056" t="s">
        <v>44</v>
      </c>
      <c r="O7056" t="s">
        <v>44</v>
      </c>
      <c r="P7056">
        <v>-99</v>
      </c>
    </row>
    <row r="7057" spans="1:16" x14ac:dyDescent="0.25">
      <c r="A7057" s="20" t="s">
        <v>17589</v>
      </c>
      <c r="B7057">
        <v>5</v>
      </c>
      <c r="C7057" t="s">
        <v>73</v>
      </c>
      <c r="D7057" t="s">
        <v>90</v>
      </c>
      <c r="E7057" t="s">
        <v>81</v>
      </c>
      <c r="F7057" t="s">
        <v>35</v>
      </c>
      <c r="G7057">
        <v>2</v>
      </c>
      <c r="H7057">
        <v>5</v>
      </c>
      <c r="I7057">
        <v>2014</v>
      </c>
      <c r="J7057" t="s">
        <v>75</v>
      </c>
      <c r="K7057" t="s">
        <v>44</v>
      </c>
      <c r="L7057" t="s">
        <v>44</v>
      </c>
      <c r="M7057" s="54" t="s">
        <v>44</v>
      </c>
      <c r="N7057" t="s">
        <v>44</v>
      </c>
      <c r="O7057" t="s">
        <v>44</v>
      </c>
      <c r="P7057">
        <v>-99</v>
      </c>
    </row>
    <row r="7058" spans="1:16" x14ac:dyDescent="0.25">
      <c r="A7058" s="20" t="s">
        <v>17589</v>
      </c>
      <c r="B7058">
        <v>5</v>
      </c>
      <c r="C7058" t="s">
        <v>73</v>
      </c>
      <c r="D7058" t="s">
        <v>90</v>
      </c>
      <c r="E7058" t="s">
        <v>81</v>
      </c>
      <c r="F7058" t="s">
        <v>35</v>
      </c>
      <c r="G7058">
        <v>2</v>
      </c>
      <c r="H7058">
        <v>5</v>
      </c>
      <c r="I7058">
        <v>2014</v>
      </c>
      <c r="J7058" t="s">
        <v>75</v>
      </c>
      <c r="K7058" t="s">
        <v>44</v>
      </c>
      <c r="L7058" t="s">
        <v>44</v>
      </c>
      <c r="M7058" s="54" t="s">
        <v>44</v>
      </c>
      <c r="N7058" t="s">
        <v>44</v>
      </c>
      <c r="O7058" t="s">
        <v>44</v>
      </c>
      <c r="P7058">
        <v>-99</v>
      </c>
    </row>
    <row r="7059" spans="1:16" x14ac:dyDescent="0.25">
      <c r="A7059" s="20" t="s">
        <v>17589</v>
      </c>
      <c r="B7059">
        <v>5</v>
      </c>
      <c r="C7059" t="s">
        <v>73</v>
      </c>
      <c r="D7059" t="s">
        <v>90</v>
      </c>
      <c r="E7059" t="s">
        <v>81</v>
      </c>
      <c r="F7059" t="s">
        <v>35</v>
      </c>
      <c r="G7059">
        <v>2</v>
      </c>
      <c r="H7059">
        <v>5</v>
      </c>
      <c r="I7059">
        <v>2014</v>
      </c>
      <c r="J7059" t="s">
        <v>75</v>
      </c>
      <c r="K7059">
        <v>1.738</v>
      </c>
      <c r="L7059">
        <v>1</v>
      </c>
      <c r="M7059" s="54">
        <v>2.48</v>
      </c>
      <c r="N7059" t="s">
        <v>44</v>
      </c>
      <c r="O7059" t="s">
        <v>44</v>
      </c>
      <c r="P7059">
        <v>-99</v>
      </c>
    </row>
    <row r="7060" spans="1:16" x14ac:dyDescent="0.25">
      <c r="A7060" s="20" t="s">
        <v>17589</v>
      </c>
      <c r="B7060">
        <v>5</v>
      </c>
      <c r="C7060" t="s">
        <v>73</v>
      </c>
      <c r="D7060" t="s">
        <v>90</v>
      </c>
      <c r="E7060" t="s">
        <v>81</v>
      </c>
      <c r="F7060" t="s">
        <v>35</v>
      </c>
      <c r="G7060">
        <v>2</v>
      </c>
      <c r="H7060">
        <v>5</v>
      </c>
      <c r="I7060">
        <v>2014</v>
      </c>
      <c r="J7060" t="s">
        <v>75</v>
      </c>
      <c r="K7060" t="s">
        <v>44</v>
      </c>
      <c r="L7060" t="s">
        <v>44</v>
      </c>
      <c r="M7060" s="54" t="s">
        <v>44</v>
      </c>
      <c r="N7060" t="s">
        <v>44</v>
      </c>
      <c r="O7060" t="s">
        <v>44</v>
      </c>
      <c r="P7060">
        <v>-99</v>
      </c>
    </row>
    <row r="7061" spans="1:16" x14ac:dyDescent="0.25">
      <c r="A7061" s="20" t="s">
        <v>17589</v>
      </c>
      <c r="B7061">
        <v>5</v>
      </c>
      <c r="C7061" t="s">
        <v>73</v>
      </c>
      <c r="D7061" t="s">
        <v>90</v>
      </c>
      <c r="E7061" t="s">
        <v>81</v>
      </c>
      <c r="F7061" t="s">
        <v>35</v>
      </c>
      <c r="G7061">
        <v>2</v>
      </c>
      <c r="H7061">
        <v>5</v>
      </c>
      <c r="I7061">
        <v>2014</v>
      </c>
      <c r="J7061" t="s">
        <v>75</v>
      </c>
      <c r="K7061">
        <v>1.3049999999999999</v>
      </c>
      <c r="L7061">
        <v>0.86</v>
      </c>
      <c r="M7061" s="54">
        <v>1.75</v>
      </c>
      <c r="N7061" t="s">
        <v>44</v>
      </c>
      <c r="O7061" t="s">
        <v>44</v>
      </c>
      <c r="P7061">
        <v>-99</v>
      </c>
    </row>
    <row r="7062" spans="1:16" x14ac:dyDescent="0.25">
      <c r="A7062" s="20" t="s">
        <v>17589</v>
      </c>
      <c r="B7062">
        <v>5</v>
      </c>
      <c r="C7062" t="s">
        <v>73</v>
      </c>
      <c r="D7062" t="s">
        <v>90</v>
      </c>
      <c r="E7062" t="s">
        <v>81</v>
      </c>
      <c r="F7062" t="s">
        <v>35</v>
      </c>
      <c r="G7062">
        <v>2</v>
      </c>
      <c r="H7062">
        <v>5</v>
      </c>
      <c r="I7062">
        <v>2014</v>
      </c>
      <c r="J7062" t="s">
        <v>75</v>
      </c>
      <c r="K7062" t="s">
        <v>44</v>
      </c>
      <c r="L7062" t="s">
        <v>44</v>
      </c>
      <c r="M7062" s="54" t="s">
        <v>44</v>
      </c>
      <c r="N7062" t="s">
        <v>44</v>
      </c>
      <c r="O7062" t="s">
        <v>44</v>
      </c>
      <c r="P7062">
        <v>-99</v>
      </c>
    </row>
    <row r="7063" spans="1:16" x14ac:dyDescent="0.25">
      <c r="A7063" s="20" t="s">
        <v>17589</v>
      </c>
      <c r="B7063">
        <v>5</v>
      </c>
      <c r="C7063" t="s">
        <v>73</v>
      </c>
      <c r="D7063" t="s">
        <v>90</v>
      </c>
      <c r="E7063" t="s">
        <v>81</v>
      </c>
      <c r="F7063" t="s">
        <v>35</v>
      </c>
      <c r="G7063">
        <v>2</v>
      </c>
      <c r="H7063">
        <v>5</v>
      </c>
      <c r="I7063">
        <v>2014</v>
      </c>
      <c r="J7063" t="s">
        <v>75</v>
      </c>
      <c r="K7063" t="s">
        <v>44</v>
      </c>
      <c r="L7063" t="s">
        <v>44</v>
      </c>
      <c r="M7063" s="54" t="s">
        <v>44</v>
      </c>
      <c r="N7063" t="s">
        <v>44</v>
      </c>
      <c r="O7063" t="s">
        <v>44</v>
      </c>
      <c r="P7063">
        <v>-99</v>
      </c>
    </row>
    <row r="7064" spans="1:16" x14ac:dyDescent="0.25">
      <c r="A7064" s="20" t="s">
        <v>17590</v>
      </c>
      <c r="B7064">
        <v>5</v>
      </c>
      <c r="C7064" t="s">
        <v>73</v>
      </c>
      <c r="D7064" t="s">
        <v>90</v>
      </c>
      <c r="E7064" t="s">
        <v>81</v>
      </c>
      <c r="F7064" t="s">
        <v>35</v>
      </c>
      <c r="G7064">
        <v>3</v>
      </c>
      <c r="H7064">
        <v>5</v>
      </c>
      <c r="I7064">
        <v>2014</v>
      </c>
      <c r="J7064" t="s">
        <v>75</v>
      </c>
      <c r="K7064">
        <v>1.415</v>
      </c>
      <c r="L7064">
        <v>0.91</v>
      </c>
      <c r="M7064" s="54">
        <v>1.92</v>
      </c>
      <c r="N7064" t="s">
        <v>44</v>
      </c>
      <c r="O7064" t="s">
        <v>44</v>
      </c>
      <c r="P7064">
        <v>-99</v>
      </c>
    </row>
    <row r="7065" spans="1:16" x14ac:dyDescent="0.25">
      <c r="A7065" s="20" t="s">
        <v>17590</v>
      </c>
      <c r="B7065">
        <v>5</v>
      </c>
      <c r="C7065" t="s">
        <v>73</v>
      </c>
      <c r="D7065" t="s">
        <v>90</v>
      </c>
      <c r="E7065" t="s">
        <v>81</v>
      </c>
      <c r="F7065" t="s">
        <v>35</v>
      </c>
      <c r="G7065">
        <v>3</v>
      </c>
      <c r="H7065">
        <v>5</v>
      </c>
      <c r="I7065">
        <v>2014</v>
      </c>
      <c r="J7065" t="s">
        <v>75</v>
      </c>
      <c r="K7065">
        <v>-4.6989999999999998</v>
      </c>
      <c r="L7065">
        <v>-7.35</v>
      </c>
      <c r="M7065" s="54">
        <v>-2.0499999999999998</v>
      </c>
      <c r="N7065" t="s">
        <v>44</v>
      </c>
      <c r="O7065" t="s">
        <v>44</v>
      </c>
      <c r="P7065">
        <v>-99</v>
      </c>
    </row>
    <row r="7066" spans="1:16" x14ac:dyDescent="0.25">
      <c r="A7066" s="20" t="s">
        <v>17590</v>
      </c>
      <c r="B7066">
        <v>5</v>
      </c>
      <c r="C7066" t="s">
        <v>73</v>
      </c>
      <c r="D7066" t="s">
        <v>90</v>
      </c>
      <c r="E7066" t="s">
        <v>81</v>
      </c>
      <c r="F7066" t="s">
        <v>35</v>
      </c>
      <c r="G7066">
        <v>3</v>
      </c>
      <c r="H7066">
        <v>5</v>
      </c>
      <c r="I7066">
        <v>2014</v>
      </c>
      <c r="J7066" t="s">
        <v>75</v>
      </c>
      <c r="K7066">
        <v>3.4430000000000001</v>
      </c>
      <c r="L7066">
        <v>2.91</v>
      </c>
      <c r="M7066" s="54">
        <v>3.98</v>
      </c>
      <c r="N7066" t="s">
        <v>44</v>
      </c>
      <c r="O7066" t="s">
        <v>44</v>
      </c>
      <c r="P7066">
        <v>-99</v>
      </c>
    </row>
    <row r="7067" spans="1:16" x14ac:dyDescent="0.25">
      <c r="A7067" s="20" t="s">
        <v>17590</v>
      </c>
      <c r="B7067">
        <v>5</v>
      </c>
      <c r="C7067" t="s">
        <v>73</v>
      </c>
      <c r="D7067" t="s">
        <v>90</v>
      </c>
      <c r="E7067" t="s">
        <v>81</v>
      </c>
      <c r="F7067" t="s">
        <v>35</v>
      </c>
      <c r="G7067">
        <v>3</v>
      </c>
      <c r="H7067">
        <v>5</v>
      </c>
      <c r="I7067">
        <v>2014</v>
      </c>
      <c r="J7067" t="s">
        <v>75</v>
      </c>
      <c r="K7067">
        <v>-2.4500000000000002</v>
      </c>
      <c r="L7067">
        <v>-3.15</v>
      </c>
      <c r="M7067" s="54">
        <v>-1.75</v>
      </c>
      <c r="N7067" t="s">
        <v>44</v>
      </c>
      <c r="O7067" t="s">
        <v>44</v>
      </c>
      <c r="P7067">
        <v>-99</v>
      </c>
    </row>
    <row r="7068" spans="1:16" x14ac:dyDescent="0.25">
      <c r="A7068" s="20" t="s">
        <v>17590</v>
      </c>
      <c r="B7068">
        <v>5</v>
      </c>
      <c r="C7068" t="s">
        <v>73</v>
      </c>
      <c r="D7068" t="s">
        <v>90</v>
      </c>
      <c r="E7068" t="s">
        <v>81</v>
      </c>
      <c r="F7068" t="s">
        <v>35</v>
      </c>
      <c r="G7068">
        <v>3</v>
      </c>
      <c r="H7068">
        <v>5</v>
      </c>
      <c r="I7068">
        <v>2014</v>
      </c>
      <c r="J7068" t="s">
        <v>75</v>
      </c>
      <c r="K7068">
        <v>-1.837</v>
      </c>
      <c r="L7068">
        <v>-2.39</v>
      </c>
      <c r="M7068" s="54">
        <v>-1.28</v>
      </c>
      <c r="N7068" t="s">
        <v>44</v>
      </c>
      <c r="O7068" t="s">
        <v>44</v>
      </c>
      <c r="P7068">
        <v>-99</v>
      </c>
    </row>
    <row r="7069" spans="1:16" x14ac:dyDescent="0.25">
      <c r="A7069" s="20" t="s">
        <v>17590</v>
      </c>
      <c r="B7069">
        <v>5</v>
      </c>
      <c r="C7069" t="s">
        <v>73</v>
      </c>
      <c r="D7069" t="s">
        <v>90</v>
      </c>
      <c r="E7069" t="s">
        <v>81</v>
      </c>
      <c r="F7069" t="s">
        <v>35</v>
      </c>
      <c r="G7069">
        <v>3</v>
      </c>
      <c r="H7069">
        <v>5</v>
      </c>
      <c r="I7069">
        <v>2014</v>
      </c>
      <c r="J7069" t="s">
        <v>75</v>
      </c>
      <c r="K7069" t="s">
        <v>44</v>
      </c>
      <c r="L7069" t="s">
        <v>44</v>
      </c>
      <c r="M7069" s="54" t="s">
        <v>44</v>
      </c>
      <c r="N7069" t="s">
        <v>44</v>
      </c>
      <c r="O7069" t="s">
        <v>44</v>
      </c>
      <c r="P7069">
        <v>-99</v>
      </c>
    </row>
    <row r="7070" spans="1:16" x14ac:dyDescent="0.25">
      <c r="A7070" s="20" t="s">
        <v>17590</v>
      </c>
      <c r="B7070">
        <v>5</v>
      </c>
      <c r="C7070" t="s">
        <v>73</v>
      </c>
      <c r="D7070" t="s">
        <v>90</v>
      </c>
      <c r="E7070" t="s">
        <v>81</v>
      </c>
      <c r="F7070" t="s">
        <v>35</v>
      </c>
      <c r="G7070">
        <v>3</v>
      </c>
      <c r="H7070">
        <v>5</v>
      </c>
      <c r="I7070">
        <v>2014</v>
      </c>
      <c r="J7070" t="s">
        <v>75</v>
      </c>
      <c r="K7070">
        <v>-3.5390000000000001</v>
      </c>
      <c r="L7070">
        <v>-4.9000000000000004</v>
      </c>
      <c r="M7070" s="54">
        <v>-2.1800000000000002</v>
      </c>
      <c r="N7070" t="s">
        <v>44</v>
      </c>
      <c r="O7070" t="s">
        <v>44</v>
      </c>
      <c r="P7070">
        <v>-99</v>
      </c>
    </row>
    <row r="7071" spans="1:16" x14ac:dyDescent="0.25">
      <c r="A7071" s="20" t="s">
        <v>17590</v>
      </c>
      <c r="B7071">
        <v>5</v>
      </c>
      <c r="C7071" t="s">
        <v>73</v>
      </c>
      <c r="D7071" t="s">
        <v>90</v>
      </c>
      <c r="E7071" t="s">
        <v>81</v>
      </c>
      <c r="F7071" t="s">
        <v>35</v>
      </c>
      <c r="G7071">
        <v>3</v>
      </c>
      <c r="H7071">
        <v>5</v>
      </c>
      <c r="I7071">
        <v>2014</v>
      </c>
      <c r="J7071" t="s">
        <v>75</v>
      </c>
      <c r="K7071" t="s">
        <v>44</v>
      </c>
      <c r="L7071" t="s">
        <v>44</v>
      </c>
      <c r="M7071" s="54" t="s">
        <v>44</v>
      </c>
      <c r="N7071" t="s">
        <v>44</v>
      </c>
      <c r="O7071" t="s">
        <v>44</v>
      </c>
      <c r="P7071">
        <v>-99</v>
      </c>
    </row>
    <row r="7072" spans="1:16" x14ac:dyDescent="0.25">
      <c r="A7072" s="20" t="s">
        <v>17590</v>
      </c>
      <c r="B7072">
        <v>5</v>
      </c>
      <c r="C7072" t="s">
        <v>73</v>
      </c>
      <c r="D7072" t="s">
        <v>90</v>
      </c>
      <c r="E7072" t="s">
        <v>81</v>
      </c>
      <c r="F7072" t="s">
        <v>35</v>
      </c>
      <c r="G7072">
        <v>3</v>
      </c>
      <c r="H7072">
        <v>5</v>
      </c>
      <c r="I7072">
        <v>2014</v>
      </c>
      <c r="J7072" t="s">
        <v>75</v>
      </c>
      <c r="K7072">
        <v>4.8179999999999996</v>
      </c>
      <c r="L7072">
        <v>3.74</v>
      </c>
      <c r="M7072" s="54">
        <v>5.9</v>
      </c>
      <c r="N7072" t="s">
        <v>44</v>
      </c>
      <c r="O7072" t="s">
        <v>44</v>
      </c>
      <c r="P7072">
        <v>-99</v>
      </c>
    </row>
    <row r="7073" spans="1:16" x14ac:dyDescent="0.25">
      <c r="A7073" s="20" t="s">
        <v>17590</v>
      </c>
      <c r="B7073">
        <v>5</v>
      </c>
      <c r="C7073" t="s">
        <v>73</v>
      </c>
      <c r="D7073" t="s">
        <v>90</v>
      </c>
      <c r="E7073" t="s">
        <v>81</v>
      </c>
      <c r="F7073" t="s">
        <v>35</v>
      </c>
      <c r="G7073">
        <v>3</v>
      </c>
      <c r="H7073">
        <v>5</v>
      </c>
      <c r="I7073">
        <v>2014</v>
      </c>
      <c r="J7073" t="s">
        <v>75</v>
      </c>
      <c r="K7073" t="s">
        <v>44</v>
      </c>
      <c r="L7073" t="s">
        <v>44</v>
      </c>
      <c r="M7073" s="54" t="s">
        <v>44</v>
      </c>
      <c r="N7073" t="s">
        <v>44</v>
      </c>
      <c r="O7073" t="s">
        <v>44</v>
      </c>
      <c r="P7073">
        <v>-99</v>
      </c>
    </row>
    <row r="7074" spans="1:16" x14ac:dyDescent="0.25">
      <c r="A7074" s="20" t="s">
        <v>17590</v>
      </c>
      <c r="B7074">
        <v>5</v>
      </c>
      <c r="C7074" t="s">
        <v>73</v>
      </c>
      <c r="D7074" t="s">
        <v>90</v>
      </c>
      <c r="E7074" t="s">
        <v>81</v>
      </c>
      <c r="F7074" t="s">
        <v>35</v>
      </c>
      <c r="G7074">
        <v>3</v>
      </c>
      <c r="H7074">
        <v>5</v>
      </c>
      <c r="I7074">
        <v>2014</v>
      </c>
      <c r="J7074" t="s">
        <v>75</v>
      </c>
      <c r="K7074" t="s">
        <v>44</v>
      </c>
      <c r="L7074" t="s">
        <v>44</v>
      </c>
      <c r="M7074" s="54" t="s">
        <v>44</v>
      </c>
      <c r="N7074" t="s">
        <v>44</v>
      </c>
      <c r="O7074" t="s">
        <v>44</v>
      </c>
      <c r="P7074">
        <v>-99</v>
      </c>
    </row>
    <row r="7075" spans="1:16" x14ac:dyDescent="0.25">
      <c r="A7075" s="20" t="s">
        <v>17590</v>
      </c>
      <c r="B7075">
        <v>5</v>
      </c>
      <c r="C7075" t="s">
        <v>73</v>
      </c>
      <c r="D7075" t="s">
        <v>90</v>
      </c>
      <c r="E7075" t="s">
        <v>81</v>
      </c>
      <c r="F7075" t="s">
        <v>35</v>
      </c>
      <c r="G7075">
        <v>3</v>
      </c>
      <c r="H7075">
        <v>5</v>
      </c>
      <c r="I7075">
        <v>2014</v>
      </c>
      <c r="J7075" t="s">
        <v>75</v>
      </c>
      <c r="K7075" t="s">
        <v>44</v>
      </c>
      <c r="L7075" t="s">
        <v>44</v>
      </c>
      <c r="M7075" s="54" t="s">
        <v>44</v>
      </c>
      <c r="N7075" t="s">
        <v>44</v>
      </c>
      <c r="O7075" t="s">
        <v>44</v>
      </c>
      <c r="P7075">
        <v>-99</v>
      </c>
    </row>
    <row r="7076" spans="1:16" x14ac:dyDescent="0.25">
      <c r="A7076" s="20" t="s">
        <v>17590</v>
      </c>
      <c r="B7076">
        <v>5</v>
      </c>
      <c r="C7076" t="s">
        <v>73</v>
      </c>
      <c r="D7076" t="s">
        <v>90</v>
      </c>
      <c r="E7076" t="s">
        <v>81</v>
      </c>
      <c r="F7076" t="s">
        <v>35</v>
      </c>
      <c r="G7076">
        <v>3</v>
      </c>
      <c r="H7076">
        <v>5</v>
      </c>
      <c r="I7076">
        <v>2014</v>
      </c>
      <c r="J7076" t="s">
        <v>75</v>
      </c>
      <c r="K7076" t="s">
        <v>44</v>
      </c>
      <c r="L7076" t="s">
        <v>44</v>
      </c>
      <c r="M7076" s="54" t="s">
        <v>44</v>
      </c>
      <c r="N7076" t="s">
        <v>44</v>
      </c>
      <c r="O7076" t="s">
        <v>44</v>
      </c>
      <c r="P7076">
        <v>-99</v>
      </c>
    </row>
    <row r="7077" spans="1:16" x14ac:dyDescent="0.25">
      <c r="A7077" s="20" t="s">
        <v>17590</v>
      </c>
      <c r="B7077">
        <v>5</v>
      </c>
      <c r="C7077" t="s">
        <v>73</v>
      </c>
      <c r="D7077" t="s">
        <v>90</v>
      </c>
      <c r="E7077" t="s">
        <v>81</v>
      </c>
      <c r="F7077" t="s">
        <v>35</v>
      </c>
      <c r="G7077">
        <v>3</v>
      </c>
      <c r="H7077">
        <v>5</v>
      </c>
      <c r="I7077">
        <v>2014</v>
      </c>
      <c r="J7077" t="s">
        <v>75</v>
      </c>
      <c r="K7077" t="s">
        <v>44</v>
      </c>
      <c r="L7077" t="s">
        <v>44</v>
      </c>
      <c r="M7077" s="54" t="s">
        <v>44</v>
      </c>
      <c r="N7077" t="s">
        <v>44</v>
      </c>
      <c r="O7077" t="s">
        <v>44</v>
      </c>
      <c r="P7077">
        <v>-99</v>
      </c>
    </row>
    <row r="7078" spans="1:16" x14ac:dyDescent="0.25">
      <c r="A7078" s="20" t="s">
        <v>17590</v>
      </c>
      <c r="B7078">
        <v>5</v>
      </c>
      <c r="C7078" t="s">
        <v>73</v>
      </c>
      <c r="D7078" t="s">
        <v>90</v>
      </c>
      <c r="E7078" t="s">
        <v>81</v>
      </c>
      <c r="F7078" t="s">
        <v>35</v>
      </c>
      <c r="G7078">
        <v>3</v>
      </c>
      <c r="H7078">
        <v>5</v>
      </c>
      <c r="I7078">
        <v>2014</v>
      </c>
      <c r="J7078" t="s">
        <v>75</v>
      </c>
      <c r="K7078">
        <v>2.4169999999999998</v>
      </c>
      <c r="L7078">
        <v>1.67</v>
      </c>
      <c r="M7078" s="54">
        <v>3.16</v>
      </c>
      <c r="N7078" t="s">
        <v>44</v>
      </c>
      <c r="O7078" t="s">
        <v>44</v>
      </c>
      <c r="P7078">
        <v>-99</v>
      </c>
    </row>
    <row r="7079" spans="1:16" x14ac:dyDescent="0.25">
      <c r="A7079" s="20" t="s">
        <v>17590</v>
      </c>
      <c r="B7079">
        <v>5</v>
      </c>
      <c r="C7079" t="s">
        <v>73</v>
      </c>
      <c r="D7079" t="s">
        <v>90</v>
      </c>
      <c r="E7079" t="s">
        <v>81</v>
      </c>
      <c r="F7079" t="s">
        <v>35</v>
      </c>
      <c r="G7079">
        <v>3</v>
      </c>
      <c r="H7079">
        <v>5</v>
      </c>
      <c r="I7079">
        <v>2014</v>
      </c>
      <c r="J7079" t="s">
        <v>75</v>
      </c>
      <c r="K7079" t="s">
        <v>44</v>
      </c>
      <c r="L7079" t="s">
        <v>44</v>
      </c>
      <c r="M7079" s="54" t="s">
        <v>44</v>
      </c>
      <c r="N7079" t="s">
        <v>44</v>
      </c>
      <c r="O7079" t="s">
        <v>44</v>
      </c>
      <c r="P7079">
        <v>-99</v>
      </c>
    </row>
    <row r="7080" spans="1:16" x14ac:dyDescent="0.25">
      <c r="A7080" s="20" t="s">
        <v>17590</v>
      </c>
      <c r="B7080">
        <v>5</v>
      </c>
      <c r="C7080" t="s">
        <v>73</v>
      </c>
      <c r="D7080" t="s">
        <v>90</v>
      </c>
      <c r="E7080" t="s">
        <v>81</v>
      </c>
      <c r="F7080" t="s">
        <v>35</v>
      </c>
      <c r="G7080">
        <v>3</v>
      </c>
      <c r="H7080">
        <v>5</v>
      </c>
      <c r="I7080">
        <v>2014</v>
      </c>
      <c r="J7080" t="s">
        <v>75</v>
      </c>
      <c r="K7080">
        <v>1.984</v>
      </c>
      <c r="L7080">
        <v>1.53</v>
      </c>
      <c r="M7080" s="54">
        <v>2.4300000000000002</v>
      </c>
      <c r="N7080" t="s">
        <v>44</v>
      </c>
      <c r="O7080" t="s">
        <v>44</v>
      </c>
      <c r="P7080">
        <v>-99</v>
      </c>
    </row>
    <row r="7081" spans="1:16" x14ac:dyDescent="0.25">
      <c r="A7081" s="20" t="s">
        <v>17590</v>
      </c>
      <c r="B7081">
        <v>5</v>
      </c>
      <c r="C7081" t="s">
        <v>73</v>
      </c>
      <c r="D7081" t="s">
        <v>90</v>
      </c>
      <c r="E7081" t="s">
        <v>81</v>
      </c>
      <c r="F7081" t="s">
        <v>35</v>
      </c>
      <c r="G7081">
        <v>3</v>
      </c>
      <c r="H7081">
        <v>5</v>
      </c>
      <c r="I7081">
        <v>2014</v>
      </c>
      <c r="J7081" t="s">
        <v>75</v>
      </c>
      <c r="K7081" t="s">
        <v>44</v>
      </c>
      <c r="L7081" t="s">
        <v>44</v>
      </c>
      <c r="M7081" s="54" t="s">
        <v>44</v>
      </c>
      <c r="N7081" t="s">
        <v>44</v>
      </c>
      <c r="O7081" t="s">
        <v>44</v>
      </c>
      <c r="P7081">
        <v>-99</v>
      </c>
    </row>
    <row r="7082" spans="1:16" x14ac:dyDescent="0.25">
      <c r="A7082" s="20" t="s">
        <v>17590</v>
      </c>
      <c r="B7082">
        <v>5</v>
      </c>
      <c r="C7082" t="s">
        <v>73</v>
      </c>
      <c r="D7082" t="s">
        <v>90</v>
      </c>
      <c r="E7082" t="s">
        <v>81</v>
      </c>
      <c r="F7082" t="s">
        <v>35</v>
      </c>
      <c r="G7082">
        <v>3</v>
      </c>
      <c r="H7082">
        <v>5</v>
      </c>
      <c r="I7082">
        <v>2014</v>
      </c>
      <c r="J7082" t="s">
        <v>75</v>
      </c>
      <c r="K7082" t="s">
        <v>44</v>
      </c>
      <c r="L7082" t="s">
        <v>44</v>
      </c>
      <c r="M7082" s="54" t="s">
        <v>44</v>
      </c>
      <c r="N7082" t="s">
        <v>44</v>
      </c>
      <c r="O7082" t="s">
        <v>44</v>
      </c>
      <c r="P7082">
        <v>-99</v>
      </c>
    </row>
    <row r="7083" spans="1:16" x14ac:dyDescent="0.25">
      <c r="A7083" s="20" t="s">
        <v>17591</v>
      </c>
      <c r="B7083">
        <v>5</v>
      </c>
      <c r="C7083" t="s">
        <v>73</v>
      </c>
      <c r="D7083" t="s">
        <v>90</v>
      </c>
      <c r="E7083" t="s">
        <v>81</v>
      </c>
      <c r="F7083" t="s">
        <v>35</v>
      </c>
      <c r="G7083">
        <v>4</v>
      </c>
      <c r="H7083">
        <v>5</v>
      </c>
      <c r="I7083">
        <v>2014</v>
      </c>
      <c r="J7083" t="s">
        <v>75</v>
      </c>
      <c r="K7083">
        <v>2.2909999999999999</v>
      </c>
      <c r="L7083">
        <v>1.78</v>
      </c>
      <c r="M7083" s="54">
        <v>2.8</v>
      </c>
      <c r="N7083" t="s">
        <v>44</v>
      </c>
      <c r="O7083" t="s">
        <v>44</v>
      </c>
      <c r="P7083">
        <v>-99</v>
      </c>
    </row>
    <row r="7084" spans="1:16" x14ac:dyDescent="0.25">
      <c r="A7084" s="20" t="s">
        <v>17591</v>
      </c>
      <c r="B7084">
        <v>5</v>
      </c>
      <c r="C7084" t="s">
        <v>73</v>
      </c>
      <c r="D7084" t="s">
        <v>90</v>
      </c>
      <c r="E7084" t="s">
        <v>81</v>
      </c>
      <c r="F7084" t="s">
        <v>35</v>
      </c>
      <c r="G7084">
        <v>4</v>
      </c>
      <c r="H7084">
        <v>5</v>
      </c>
      <c r="I7084">
        <v>2014</v>
      </c>
      <c r="J7084" t="s">
        <v>75</v>
      </c>
      <c r="K7084">
        <v>-3.823</v>
      </c>
      <c r="L7084">
        <v>-6.47</v>
      </c>
      <c r="M7084" s="54">
        <v>-1.17</v>
      </c>
      <c r="N7084" t="s">
        <v>44</v>
      </c>
      <c r="O7084" t="s">
        <v>44</v>
      </c>
      <c r="P7084">
        <v>-99</v>
      </c>
    </row>
    <row r="7085" spans="1:16" x14ac:dyDescent="0.25">
      <c r="A7085" s="20" t="s">
        <v>17591</v>
      </c>
      <c r="B7085">
        <v>5</v>
      </c>
      <c r="C7085" t="s">
        <v>73</v>
      </c>
      <c r="D7085" t="s">
        <v>90</v>
      </c>
      <c r="E7085" t="s">
        <v>81</v>
      </c>
      <c r="F7085" t="s">
        <v>35</v>
      </c>
      <c r="G7085">
        <v>4</v>
      </c>
      <c r="H7085">
        <v>5</v>
      </c>
      <c r="I7085">
        <v>2014</v>
      </c>
      <c r="J7085" t="s">
        <v>75</v>
      </c>
      <c r="K7085">
        <v>4.319</v>
      </c>
      <c r="L7085">
        <v>3.78</v>
      </c>
      <c r="M7085" s="54">
        <v>4.8499999999999996</v>
      </c>
      <c r="N7085" t="s">
        <v>44</v>
      </c>
      <c r="O7085" t="s">
        <v>44</v>
      </c>
      <c r="P7085">
        <v>-99</v>
      </c>
    </row>
    <row r="7086" spans="1:16" x14ac:dyDescent="0.25">
      <c r="A7086" s="20" t="s">
        <v>17591</v>
      </c>
      <c r="B7086">
        <v>5</v>
      </c>
      <c r="C7086" t="s">
        <v>73</v>
      </c>
      <c r="D7086" t="s">
        <v>90</v>
      </c>
      <c r="E7086" t="s">
        <v>81</v>
      </c>
      <c r="F7086" t="s">
        <v>35</v>
      </c>
      <c r="G7086">
        <v>4</v>
      </c>
      <c r="H7086">
        <v>5</v>
      </c>
      <c r="I7086">
        <v>2014</v>
      </c>
      <c r="J7086" t="s">
        <v>75</v>
      </c>
      <c r="K7086">
        <v>-1.5740000000000001</v>
      </c>
      <c r="L7086">
        <v>-2.2799999999999998</v>
      </c>
      <c r="M7086" s="54">
        <v>-0.87</v>
      </c>
      <c r="N7086" t="s">
        <v>44</v>
      </c>
      <c r="O7086" t="s">
        <v>44</v>
      </c>
      <c r="P7086">
        <v>-99</v>
      </c>
    </row>
    <row r="7087" spans="1:16" x14ac:dyDescent="0.25">
      <c r="A7087" s="20" t="s">
        <v>17591</v>
      </c>
      <c r="B7087">
        <v>5</v>
      </c>
      <c r="C7087" t="s">
        <v>73</v>
      </c>
      <c r="D7087" t="s">
        <v>90</v>
      </c>
      <c r="E7087" t="s">
        <v>81</v>
      </c>
      <c r="F7087" t="s">
        <v>35</v>
      </c>
      <c r="G7087">
        <v>4</v>
      </c>
      <c r="H7087">
        <v>5</v>
      </c>
      <c r="I7087">
        <v>2014</v>
      </c>
      <c r="J7087" t="s">
        <v>75</v>
      </c>
      <c r="K7087">
        <v>-0.96099999999999997</v>
      </c>
      <c r="L7087">
        <v>-1.52</v>
      </c>
      <c r="M7087" s="54">
        <v>-0.4</v>
      </c>
      <c r="N7087" t="s">
        <v>44</v>
      </c>
      <c r="O7087" t="s">
        <v>44</v>
      </c>
      <c r="P7087">
        <v>-99</v>
      </c>
    </row>
    <row r="7088" spans="1:16" x14ac:dyDescent="0.25">
      <c r="A7088" s="20" t="s">
        <v>17591</v>
      </c>
      <c r="B7088">
        <v>5</v>
      </c>
      <c r="C7088" t="s">
        <v>73</v>
      </c>
      <c r="D7088" t="s">
        <v>90</v>
      </c>
      <c r="E7088" t="s">
        <v>81</v>
      </c>
      <c r="F7088" t="s">
        <v>35</v>
      </c>
      <c r="G7088">
        <v>4</v>
      </c>
      <c r="H7088">
        <v>5</v>
      </c>
      <c r="I7088">
        <v>2014</v>
      </c>
      <c r="J7088" t="s">
        <v>75</v>
      </c>
      <c r="K7088" t="s">
        <v>44</v>
      </c>
      <c r="L7088" t="s">
        <v>44</v>
      </c>
      <c r="M7088" s="54" t="s">
        <v>44</v>
      </c>
      <c r="N7088" t="s">
        <v>44</v>
      </c>
      <c r="O7088" t="s">
        <v>44</v>
      </c>
      <c r="P7088">
        <v>-99</v>
      </c>
    </row>
    <row r="7089" spans="1:16" x14ac:dyDescent="0.25">
      <c r="A7089" s="20" t="s">
        <v>17591</v>
      </c>
      <c r="B7089">
        <v>5</v>
      </c>
      <c r="C7089" t="s">
        <v>73</v>
      </c>
      <c r="D7089" t="s">
        <v>90</v>
      </c>
      <c r="E7089" t="s">
        <v>81</v>
      </c>
      <c r="F7089" t="s">
        <v>35</v>
      </c>
      <c r="G7089">
        <v>4</v>
      </c>
      <c r="H7089">
        <v>5</v>
      </c>
      <c r="I7089">
        <v>2014</v>
      </c>
      <c r="J7089" t="s">
        <v>75</v>
      </c>
      <c r="K7089">
        <v>-2.6629999999999998</v>
      </c>
      <c r="L7089">
        <v>-4.0199999999999996</v>
      </c>
      <c r="M7089" s="54">
        <v>-1.3</v>
      </c>
      <c r="N7089" t="s">
        <v>44</v>
      </c>
      <c r="O7089" t="s">
        <v>44</v>
      </c>
      <c r="P7089">
        <v>-99</v>
      </c>
    </row>
    <row r="7090" spans="1:16" x14ac:dyDescent="0.25">
      <c r="A7090" s="20" t="s">
        <v>17591</v>
      </c>
      <c r="B7090">
        <v>5</v>
      </c>
      <c r="C7090" t="s">
        <v>73</v>
      </c>
      <c r="D7090" t="s">
        <v>90</v>
      </c>
      <c r="E7090" t="s">
        <v>81</v>
      </c>
      <c r="F7090" t="s">
        <v>35</v>
      </c>
      <c r="G7090">
        <v>4</v>
      </c>
      <c r="H7090">
        <v>5</v>
      </c>
      <c r="I7090">
        <v>2014</v>
      </c>
      <c r="J7090" t="s">
        <v>75</v>
      </c>
      <c r="K7090" t="s">
        <v>44</v>
      </c>
      <c r="L7090" t="s">
        <v>44</v>
      </c>
      <c r="M7090" s="54" t="s">
        <v>44</v>
      </c>
      <c r="N7090" t="s">
        <v>44</v>
      </c>
      <c r="O7090" t="s">
        <v>44</v>
      </c>
      <c r="P7090">
        <v>-99</v>
      </c>
    </row>
    <row r="7091" spans="1:16" x14ac:dyDescent="0.25">
      <c r="A7091" s="20" t="s">
        <v>17591</v>
      </c>
      <c r="B7091">
        <v>5</v>
      </c>
      <c r="C7091" t="s">
        <v>73</v>
      </c>
      <c r="D7091" t="s">
        <v>90</v>
      </c>
      <c r="E7091" t="s">
        <v>81</v>
      </c>
      <c r="F7091" t="s">
        <v>35</v>
      </c>
      <c r="G7091">
        <v>4</v>
      </c>
      <c r="H7091">
        <v>5</v>
      </c>
      <c r="I7091">
        <v>2014</v>
      </c>
      <c r="J7091" t="s">
        <v>75</v>
      </c>
      <c r="K7091">
        <v>5.694</v>
      </c>
      <c r="L7091">
        <v>4.6100000000000003</v>
      </c>
      <c r="M7091" s="54">
        <v>6.78</v>
      </c>
      <c r="N7091" t="s">
        <v>44</v>
      </c>
      <c r="O7091" t="s">
        <v>44</v>
      </c>
      <c r="P7091">
        <v>-99</v>
      </c>
    </row>
    <row r="7092" spans="1:16" x14ac:dyDescent="0.25">
      <c r="A7092" s="20" t="s">
        <v>17591</v>
      </c>
      <c r="B7092">
        <v>5</v>
      </c>
      <c r="C7092" t="s">
        <v>73</v>
      </c>
      <c r="D7092" t="s">
        <v>90</v>
      </c>
      <c r="E7092" t="s">
        <v>81</v>
      </c>
      <c r="F7092" t="s">
        <v>35</v>
      </c>
      <c r="G7092">
        <v>4</v>
      </c>
      <c r="H7092">
        <v>5</v>
      </c>
      <c r="I7092">
        <v>2014</v>
      </c>
      <c r="J7092" t="s">
        <v>75</v>
      </c>
      <c r="K7092" t="s">
        <v>44</v>
      </c>
      <c r="L7092" t="s">
        <v>44</v>
      </c>
      <c r="M7092" s="54" t="s">
        <v>44</v>
      </c>
      <c r="N7092" t="s">
        <v>44</v>
      </c>
      <c r="O7092" t="s">
        <v>44</v>
      </c>
      <c r="P7092">
        <v>-99</v>
      </c>
    </row>
    <row r="7093" spans="1:16" x14ac:dyDescent="0.25">
      <c r="A7093" s="20" t="s">
        <v>17591</v>
      </c>
      <c r="B7093">
        <v>5</v>
      </c>
      <c r="C7093" t="s">
        <v>73</v>
      </c>
      <c r="D7093" t="s">
        <v>90</v>
      </c>
      <c r="E7093" t="s">
        <v>81</v>
      </c>
      <c r="F7093" t="s">
        <v>35</v>
      </c>
      <c r="G7093">
        <v>4</v>
      </c>
      <c r="H7093">
        <v>5</v>
      </c>
      <c r="I7093">
        <v>2014</v>
      </c>
      <c r="J7093" t="s">
        <v>75</v>
      </c>
      <c r="K7093" t="s">
        <v>44</v>
      </c>
      <c r="L7093" t="s">
        <v>44</v>
      </c>
      <c r="M7093" s="54" t="s">
        <v>44</v>
      </c>
      <c r="N7093" t="s">
        <v>44</v>
      </c>
      <c r="O7093" t="s">
        <v>44</v>
      </c>
      <c r="P7093">
        <v>-99</v>
      </c>
    </row>
    <row r="7094" spans="1:16" x14ac:dyDescent="0.25">
      <c r="A7094" s="20" t="s">
        <v>17591</v>
      </c>
      <c r="B7094">
        <v>5</v>
      </c>
      <c r="C7094" t="s">
        <v>73</v>
      </c>
      <c r="D7094" t="s">
        <v>90</v>
      </c>
      <c r="E7094" t="s">
        <v>81</v>
      </c>
      <c r="F7094" t="s">
        <v>35</v>
      </c>
      <c r="G7094">
        <v>4</v>
      </c>
      <c r="H7094">
        <v>5</v>
      </c>
      <c r="I7094">
        <v>2014</v>
      </c>
      <c r="J7094" t="s">
        <v>75</v>
      </c>
      <c r="K7094" t="s">
        <v>44</v>
      </c>
      <c r="L7094" t="s">
        <v>44</v>
      </c>
      <c r="M7094" s="54" t="s">
        <v>44</v>
      </c>
      <c r="N7094" t="s">
        <v>44</v>
      </c>
      <c r="O7094" t="s">
        <v>44</v>
      </c>
      <c r="P7094">
        <v>-99</v>
      </c>
    </row>
    <row r="7095" spans="1:16" x14ac:dyDescent="0.25">
      <c r="A7095" s="20" t="s">
        <v>17591</v>
      </c>
      <c r="B7095">
        <v>5</v>
      </c>
      <c r="C7095" t="s">
        <v>73</v>
      </c>
      <c r="D7095" t="s">
        <v>90</v>
      </c>
      <c r="E7095" t="s">
        <v>81</v>
      </c>
      <c r="F7095" t="s">
        <v>35</v>
      </c>
      <c r="G7095">
        <v>4</v>
      </c>
      <c r="H7095">
        <v>5</v>
      </c>
      <c r="I7095">
        <v>2014</v>
      </c>
      <c r="J7095" t="s">
        <v>75</v>
      </c>
      <c r="K7095" t="s">
        <v>44</v>
      </c>
      <c r="L7095" t="s">
        <v>44</v>
      </c>
      <c r="M7095" s="54" t="s">
        <v>44</v>
      </c>
      <c r="N7095" t="s">
        <v>44</v>
      </c>
      <c r="O7095" t="s">
        <v>44</v>
      </c>
      <c r="P7095">
        <v>-99</v>
      </c>
    </row>
    <row r="7096" spans="1:16" x14ac:dyDescent="0.25">
      <c r="A7096" s="20" t="s">
        <v>17591</v>
      </c>
      <c r="B7096">
        <v>5</v>
      </c>
      <c r="C7096" t="s">
        <v>73</v>
      </c>
      <c r="D7096" t="s">
        <v>90</v>
      </c>
      <c r="E7096" t="s">
        <v>81</v>
      </c>
      <c r="F7096" t="s">
        <v>35</v>
      </c>
      <c r="G7096">
        <v>4</v>
      </c>
      <c r="H7096">
        <v>5</v>
      </c>
      <c r="I7096">
        <v>2014</v>
      </c>
      <c r="J7096" t="s">
        <v>75</v>
      </c>
      <c r="K7096" t="s">
        <v>44</v>
      </c>
      <c r="L7096" t="s">
        <v>44</v>
      </c>
      <c r="M7096" s="54" t="s">
        <v>44</v>
      </c>
      <c r="N7096" t="s">
        <v>44</v>
      </c>
      <c r="O7096" t="s">
        <v>44</v>
      </c>
      <c r="P7096">
        <v>-99</v>
      </c>
    </row>
    <row r="7097" spans="1:16" x14ac:dyDescent="0.25">
      <c r="A7097" s="20" t="s">
        <v>17591</v>
      </c>
      <c r="B7097">
        <v>5</v>
      </c>
      <c r="C7097" t="s">
        <v>73</v>
      </c>
      <c r="D7097" t="s">
        <v>90</v>
      </c>
      <c r="E7097" t="s">
        <v>81</v>
      </c>
      <c r="F7097" t="s">
        <v>35</v>
      </c>
      <c r="G7097">
        <v>4</v>
      </c>
      <c r="H7097">
        <v>5</v>
      </c>
      <c r="I7097">
        <v>2014</v>
      </c>
      <c r="J7097" t="s">
        <v>75</v>
      </c>
      <c r="K7097">
        <v>3.2930000000000001</v>
      </c>
      <c r="L7097">
        <v>2.5499999999999998</v>
      </c>
      <c r="M7097" s="54">
        <v>4.04</v>
      </c>
      <c r="N7097" t="s">
        <v>44</v>
      </c>
      <c r="O7097" t="s">
        <v>44</v>
      </c>
      <c r="P7097">
        <v>-99</v>
      </c>
    </row>
    <row r="7098" spans="1:16" x14ac:dyDescent="0.25">
      <c r="A7098" s="20" t="s">
        <v>17591</v>
      </c>
      <c r="B7098">
        <v>5</v>
      </c>
      <c r="C7098" t="s">
        <v>73</v>
      </c>
      <c r="D7098" t="s">
        <v>90</v>
      </c>
      <c r="E7098" t="s">
        <v>81</v>
      </c>
      <c r="F7098" t="s">
        <v>35</v>
      </c>
      <c r="G7098">
        <v>4</v>
      </c>
      <c r="H7098">
        <v>5</v>
      </c>
      <c r="I7098">
        <v>2014</v>
      </c>
      <c r="J7098" t="s">
        <v>75</v>
      </c>
      <c r="K7098" t="s">
        <v>44</v>
      </c>
      <c r="L7098" t="s">
        <v>44</v>
      </c>
      <c r="M7098" s="54" t="s">
        <v>44</v>
      </c>
      <c r="N7098" t="s">
        <v>44</v>
      </c>
      <c r="O7098" t="s">
        <v>44</v>
      </c>
      <c r="P7098">
        <v>-99</v>
      </c>
    </row>
    <row r="7099" spans="1:16" x14ac:dyDescent="0.25">
      <c r="A7099" s="20" t="s">
        <v>17591</v>
      </c>
      <c r="B7099">
        <v>5</v>
      </c>
      <c r="C7099" t="s">
        <v>73</v>
      </c>
      <c r="D7099" t="s">
        <v>90</v>
      </c>
      <c r="E7099" t="s">
        <v>81</v>
      </c>
      <c r="F7099" t="s">
        <v>35</v>
      </c>
      <c r="G7099">
        <v>4</v>
      </c>
      <c r="H7099">
        <v>5</v>
      </c>
      <c r="I7099">
        <v>2014</v>
      </c>
      <c r="J7099" t="s">
        <v>75</v>
      </c>
      <c r="K7099">
        <v>2.86</v>
      </c>
      <c r="L7099">
        <v>2.41</v>
      </c>
      <c r="M7099" s="54">
        <v>3.31</v>
      </c>
      <c r="N7099" t="s">
        <v>44</v>
      </c>
      <c r="O7099" t="s">
        <v>44</v>
      </c>
      <c r="P7099">
        <v>-99</v>
      </c>
    </row>
    <row r="7100" spans="1:16" x14ac:dyDescent="0.25">
      <c r="A7100" s="20" t="s">
        <v>17591</v>
      </c>
      <c r="B7100">
        <v>5</v>
      </c>
      <c r="C7100" t="s">
        <v>73</v>
      </c>
      <c r="D7100" t="s">
        <v>90</v>
      </c>
      <c r="E7100" t="s">
        <v>81</v>
      </c>
      <c r="F7100" t="s">
        <v>35</v>
      </c>
      <c r="G7100">
        <v>4</v>
      </c>
      <c r="H7100">
        <v>5</v>
      </c>
      <c r="I7100">
        <v>2014</v>
      </c>
      <c r="J7100" t="s">
        <v>75</v>
      </c>
      <c r="K7100" t="s">
        <v>44</v>
      </c>
      <c r="L7100" t="s">
        <v>44</v>
      </c>
      <c r="M7100" s="54" t="s">
        <v>44</v>
      </c>
      <c r="N7100" t="s">
        <v>44</v>
      </c>
      <c r="O7100" t="s">
        <v>44</v>
      </c>
      <c r="P7100">
        <v>-99</v>
      </c>
    </row>
    <row r="7101" spans="1:16" x14ac:dyDescent="0.25">
      <c r="A7101" s="20" t="s">
        <v>17591</v>
      </c>
      <c r="B7101">
        <v>5</v>
      </c>
      <c r="C7101" t="s">
        <v>73</v>
      </c>
      <c r="D7101" t="s">
        <v>90</v>
      </c>
      <c r="E7101" t="s">
        <v>81</v>
      </c>
      <c r="F7101" t="s">
        <v>35</v>
      </c>
      <c r="G7101">
        <v>4</v>
      </c>
      <c r="H7101">
        <v>5</v>
      </c>
      <c r="I7101">
        <v>2014</v>
      </c>
      <c r="J7101" t="s">
        <v>75</v>
      </c>
      <c r="K7101" t="s">
        <v>44</v>
      </c>
      <c r="L7101" t="s">
        <v>44</v>
      </c>
      <c r="M7101" s="54" t="s">
        <v>44</v>
      </c>
      <c r="N7101" t="s">
        <v>44</v>
      </c>
      <c r="O7101" t="s">
        <v>44</v>
      </c>
      <c r="P7101">
        <v>-99</v>
      </c>
    </row>
    <row r="7102" spans="1:16" x14ac:dyDescent="0.25">
      <c r="A7102" s="20" t="s">
        <v>17592</v>
      </c>
      <c r="B7102">
        <v>5</v>
      </c>
      <c r="C7102" t="s">
        <v>73</v>
      </c>
      <c r="D7102" t="s">
        <v>90</v>
      </c>
      <c r="E7102" t="s">
        <v>81</v>
      </c>
      <c r="F7102" t="s">
        <v>35</v>
      </c>
      <c r="G7102">
        <v>5</v>
      </c>
      <c r="H7102">
        <v>5</v>
      </c>
      <c r="I7102">
        <v>2014</v>
      </c>
      <c r="J7102" t="s">
        <v>75</v>
      </c>
      <c r="K7102">
        <v>6.4219999999999997</v>
      </c>
      <c r="L7102">
        <v>5.88</v>
      </c>
      <c r="M7102" s="54">
        <v>6.96</v>
      </c>
      <c r="N7102" t="s">
        <v>44</v>
      </c>
      <c r="O7102" t="s">
        <v>44</v>
      </c>
      <c r="P7102">
        <v>-99</v>
      </c>
    </row>
    <row r="7103" spans="1:16" x14ac:dyDescent="0.25">
      <c r="A7103" s="20" t="s">
        <v>17592</v>
      </c>
      <c r="B7103">
        <v>5</v>
      </c>
      <c r="C7103" t="s">
        <v>73</v>
      </c>
      <c r="D7103" t="s">
        <v>90</v>
      </c>
      <c r="E7103" t="s">
        <v>81</v>
      </c>
      <c r="F7103" t="s">
        <v>35</v>
      </c>
      <c r="G7103">
        <v>5</v>
      </c>
      <c r="H7103">
        <v>5</v>
      </c>
      <c r="I7103">
        <v>2014</v>
      </c>
      <c r="J7103" t="s">
        <v>75</v>
      </c>
      <c r="K7103">
        <v>0.307</v>
      </c>
      <c r="L7103">
        <v>-2.35</v>
      </c>
      <c r="M7103" s="54">
        <v>2.96</v>
      </c>
      <c r="N7103" t="s">
        <v>44</v>
      </c>
      <c r="O7103" t="s">
        <v>44</v>
      </c>
      <c r="P7103">
        <v>-99</v>
      </c>
    </row>
    <row r="7104" spans="1:16" x14ac:dyDescent="0.25">
      <c r="A7104" s="20" t="s">
        <v>17592</v>
      </c>
      <c r="B7104">
        <v>5</v>
      </c>
      <c r="C7104" t="s">
        <v>73</v>
      </c>
      <c r="D7104" t="s">
        <v>90</v>
      </c>
      <c r="E7104" t="s">
        <v>81</v>
      </c>
      <c r="F7104" t="s">
        <v>35</v>
      </c>
      <c r="G7104">
        <v>5</v>
      </c>
      <c r="H7104">
        <v>5</v>
      </c>
      <c r="I7104">
        <v>2014</v>
      </c>
      <c r="J7104" t="s">
        <v>75</v>
      </c>
      <c r="K7104">
        <v>8.4499999999999993</v>
      </c>
      <c r="L7104">
        <v>7.89</v>
      </c>
      <c r="M7104" s="54">
        <v>9.01</v>
      </c>
      <c r="N7104" t="s">
        <v>44</v>
      </c>
      <c r="O7104" t="s">
        <v>44</v>
      </c>
      <c r="P7104">
        <v>-99</v>
      </c>
    </row>
    <row r="7105" spans="1:16" x14ac:dyDescent="0.25">
      <c r="A7105" s="20" t="s">
        <v>17592</v>
      </c>
      <c r="B7105">
        <v>5</v>
      </c>
      <c r="C7105" t="s">
        <v>73</v>
      </c>
      <c r="D7105" t="s">
        <v>90</v>
      </c>
      <c r="E7105" t="s">
        <v>81</v>
      </c>
      <c r="F7105" t="s">
        <v>35</v>
      </c>
      <c r="G7105">
        <v>5</v>
      </c>
      <c r="H7105">
        <v>5</v>
      </c>
      <c r="I7105">
        <v>2014</v>
      </c>
      <c r="J7105" t="s">
        <v>75</v>
      </c>
      <c r="K7105">
        <v>2.556</v>
      </c>
      <c r="L7105">
        <v>1.83</v>
      </c>
      <c r="M7105" s="54">
        <v>3.28</v>
      </c>
      <c r="N7105" t="s">
        <v>44</v>
      </c>
      <c r="O7105" t="s">
        <v>44</v>
      </c>
      <c r="P7105">
        <v>-99</v>
      </c>
    </row>
    <row r="7106" spans="1:16" x14ac:dyDescent="0.25">
      <c r="A7106" s="20" t="s">
        <v>17592</v>
      </c>
      <c r="B7106">
        <v>5</v>
      </c>
      <c r="C7106" t="s">
        <v>73</v>
      </c>
      <c r="D7106" t="s">
        <v>90</v>
      </c>
      <c r="E7106" t="s">
        <v>81</v>
      </c>
      <c r="F7106" t="s">
        <v>35</v>
      </c>
      <c r="G7106">
        <v>5</v>
      </c>
      <c r="H7106">
        <v>5</v>
      </c>
      <c r="I7106">
        <v>2014</v>
      </c>
      <c r="J7106" t="s">
        <v>75</v>
      </c>
      <c r="K7106">
        <v>3.169</v>
      </c>
      <c r="L7106">
        <v>2.58</v>
      </c>
      <c r="M7106" s="54">
        <v>3.76</v>
      </c>
      <c r="N7106" t="s">
        <v>44</v>
      </c>
      <c r="O7106" t="s">
        <v>44</v>
      </c>
      <c r="P7106">
        <v>-99</v>
      </c>
    </row>
    <row r="7107" spans="1:16" x14ac:dyDescent="0.25">
      <c r="A7107" s="20" t="s">
        <v>17592</v>
      </c>
      <c r="B7107">
        <v>5</v>
      </c>
      <c r="C7107" t="s">
        <v>73</v>
      </c>
      <c r="D7107" t="s">
        <v>90</v>
      </c>
      <c r="E7107" t="s">
        <v>81</v>
      </c>
      <c r="F7107" t="s">
        <v>35</v>
      </c>
      <c r="G7107">
        <v>5</v>
      </c>
      <c r="H7107">
        <v>5</v>
      </c>
      <c r="I7107">
        <v>2014</v>
      </c>
      <c r="J7107" t="s">
        <v>75</v>
      </c>
      <c r="K7107" t="s">
        <v>44</v>
      </c>
      <c r="L7107" t="s">
        <v>44</v>
      </c>
      <c r="M7107" s="54" t="s">
        <v>44</v>
      </c>
      <c r="N7107" t="s">
        <v>44</v>
      </c>
      <c r="O7107" t="s">
        <v>44</v>
      </c>
      <c r="P7107">
        <v>-99</v>
      </c>
    </row>
    <row r="7108" spans="1:16" x14ac:dyDescent="0.25">
      <c r="A7108" s="20" t="s">
        <v>17592</v>
      </c>
      <c r="B7108">
        <v>5</v>
      </c>
      <c r="C7108" t="s">
        <v>73</v>
      </c>
      <c r="D7108" t="s">
        <v>90</v>
      </c>
      <c r="E7108" t="s">
        <v>81</v>
      </c>
      <c r="F7108" t="s">
        <v>35</v>
      </c>
      <c r="G7108">
        <v>5</v>
      </c>
      <c r="H7108">
        <v>5</v>
      </c>
      <c r="I7108">
        <v>2014</v>
      </c>
      <c r="J7108" t="s">
        <v>75</v>
      </c>
      <c r="K7108">
        <v>1.468</v>
      </c>
      <c r="L7108">
        <v>0.1</v>
      </c>
      <c r="M7108" s="54">
        <v>2.84</v>
      </c>
      <c r="N7108" t="s">
        <v>44</v>
      </c>
      <c r="O7108" t="s">
        <v>44</v>
      </c>
      <c r="P7108">
        <v>-99</v>
      </c>
    </row>
    <row r="7109" spans="1:16" x14ac:dyDescent="0.25">
      <c r="A7109" s="20" t="s">
        <v>17592</v>
      </c>
      <c r="B7109">
        <v>5</v>
      </c>
      <c r="C7109" t="s">
        <v>73</v>
      </c>
      <c r="D7109" t="s">
        <v>90</v>
      </c>
      <c r="E7109" t="s">
        <v>81</v>
      </c>
      <c r="F7109" t="s">
        <v>35</v>
      </c>
      <c r="G7109">
        <v>5</v>
      </c>
      <c r="H7109">
        <v>5</v>
      </c>
      <c r="I7109">
        <v>2014</v>
      </c>
      <c r="J7109" t="s">
        <v>75</v>
      </c>
      <c r="K7109" t="s">
        <v>44</v>
      </c>
      <c r="L7109" t="s">
        <v>44</v>
      </c>
      <c r="M7109" s="54" t="s">
        <v>44</v>
      </c>
      <c r="N7109" t="s">
        <v>44</v>
      </c>
      <c r="O7109" t="s">
        <v>44</v>
      </c>
      <c r="P7109">
        <v>-99</v>
      </c>
    </row>
    <row r="7110" spans="1:16" x14ac:dyDescent="0.25">
      <c r="A7110" s="20" t="s">
        <v>17592</v>
      </c>
      <c r="B7110">
        <v>5</v>
      </c>
      <c r="C7110" t="s">
        <v>73</v>
      </c>
      <c r="D7110" t="s">
        <v>90</v>
      </c>
      <c r="E7110" t="s">
        <v>81</v>
      </c>
      <c r="F7110" t="s">
        <v>35</v>
      </c>
      <c r="G7110">
        <v>5</v>
      </c>
      <c r="H7110">
        <v>5</v>
      </c>
      <c r="I7110">
        <v>2014</v>
      </c>
      <c r="J7110" t="s">
        <v>75</v>
      </c>
      <c r="K7110">
        <v>9.8239999999999998</v>
      </c>
      <c r="L7110">
        <v>8.73</v>
      </c>
      <c r="M7110" s="54">
        <v>10.92</v>
      </c>
      <c r="N7110" t="s">
        <v>44</v>
      </c>
      <c r="O7110" t="s">
        <v>44</v>
      </c>
      <c r="P7110">
        <v>-99</v>
      </c>
    </row>
    <row r="7111" spans="1:16" x14ac:dyDescent="0.25">
      <c r="A7111" s="20" t="s">
        <v>17592</v>
      </c>
      <c r="B7111">
        <v>5</v>
      </c>
      <c r="C7111" t="s">
        <v>73</v>
      </c>
      <c r="D7111" t="s">
        <v>90</v>
      </c>
      <c r="E7111" t="s">
        <v>81</v>
      </c>
      <c r="F7111" t="s">
        <v>35</v>
      </c>
      <c r="G7111">
        <v>5</v>
      </c>
      <c r="H7111">
        <v>5</v>
      </c>
      <c r="I7111">
        <v>2014</v>
      </c>
      <c r="J7111" t="s">
        <v>75</v>
      </c>
      <c r="K7111" t="s">
        <v>44</v>
      </c>
      <c r="L7111" t="s">
        <v>44</v>
      </c>
      <c r="M7111" s="54" t="s">
        <v>44</v>
      </c>
      <c r="N7111" t="s">
        <v>44</v>
      </c>
      <c r="O7111" t="s">
        <v>44</v>
      </c>
      <c r="P7111">
        <v>-99</v>
      </c>
    </row>
    <row r="7112" spans="1:16" x14ac:dyDescent="0.25">
      <c r="A7112" s="20" t="s">
        <v>17592</v>
      </c>
      <c r="B7112">
        <v>5</v>
      </c>
      <c r="C7112" t="s">
        <v>73</v>
      </c>
      <c r="D7112" t="s">
        <v>90</v>
      </c>
      <c r="E7112" t="s">
        <v>81</v>
      </c>
      <c r="F7112" t="s">
        <v>35</v>
      </c>
      <c r="G7112">
        <v>5</v>
      </c>
      <c r="H7112">
        <v>5</v>
      </c>
      <c r="I7112">
        <v>2014</v>
      </c>
      <c r="J7112" t="s">
        <v>75</v>
      </c>
      <c r="K7112" t="s">
        <v>44</v>
      </c>
      <c r="L7112" t="s">
        <v>44</v>
      </c>
      <c r="M7112" s="54" t="s">
        <v>44</v>
      </c>
      <c r="N7112" t="s">
        <v>44</v>
      </c>
      <c r="O7112" t="s">
        <v>44</v>
      </c>
      <c r="P7112">
        <v>-99</v>
      </c>
    </row>
    <row r="7113" spans="1:16" x14ac:dyDescent="0.25">
      <c r="A7113" s="20" t="s">
        <v>17592</v>
      </c>
      <c r="B7113">
        <v>5</v>
      </c>
      <c r="C7113" t="s">
        <v>73</v>
      </c>
      <c r="D7113" t="s">
        <v>90</v>
      </c>
      <c r="E7113" t="s">
        <v>81</v>
      </c>
      <c r="F7113" t="s">
        <v>35</v>
      </c>
      <c r="G7113">
        <v>5</v>
      </c>
      <c r="H7113">
        <v>5</v>
      </c>
      <c r="I7113">
        <v>2014</v>
      </c>
      <c r="J7113" t="s">
        <v>75</v>
      </c>
      <c r="K7113" t="s">
        <v>44</v>
      </c>
      <c r="L7113" t="s">
        <v>44</v>
      </c>
      <c r="M7113" s="54" t="s">
        <v>44</v>
      </c>
      <c r="N7113" t="s">
        <v>44</v>
      </c>
      <c r="O7113" t="s">
        <v>44</v>
      </c>
      <c r="P7113">
        <v>-99</v>
      </c>
    </row>
    <row r="7114" spans="1:16" x14ac:dyDescent="0.25">
      <c r="A7114" s="20" t="s">
        <v>17592</v>
      </c>
      <c r="B7114">
        <v>5</v>
      </c>
      <c r="C7114" t="s">
        <v>73</v>
      </c>
      <c r="D7114" t="s">
        <v>90</v>
      </c>
      <c r="E7114" t="s">
        <v>81</v>
      </c>
      <c r="F7114" t="s">
        <v>35</v>
      </c>
      <c r="G7114">
        <v>5</v>
      </c>
      <c r="H7114">
        <v>5</v>
      </c>
      <c r="I7114">
        <v>2014</v>
      </c>
      <c r="J7114" t="s">
        <v>75</v>
      </c>
      <c r="K7114" t="s">
        <v>44</v>
      </c>
      <c r="L7114" t="s">
        <v>44</v>
      </c>
      <c r="M7114" s="54" t="s">
        <v>44</v>
      </c>
      <c r="N7114" t="s">
        <v>44</v>
      </c>
      <c r="O7114" t="s">
        <v>44</v>
      </c>
      <c r="P7114">
        <v>-99</v>
      </c>
    </row>
    <row r="7115" spans="1:16" x14ac:dyDescent="0.25">
      <c r="A7115" s="20" t="s">
        <v>17592</v>
      </c>
      <c r="B7115">
        <v>5</v>
      </c>
      <c r="C7115" t="s">
        <v>73</v>
      </c>
      <c r="D7115" t="s">
        <v>90</v>
      </c>
      <c r="E7115" t="s">
        <v>81</v>
      </c>
      <c r="F7115" t="s">
        <v>35</v>
      </c>
      <c r="G7115">
        <v>5</v>
      </c>
      <c r="H7115">
        <v>5</v>
      </c>
      <c r="I7115">
        <v>2014</v>
      </c>
      <c r="J7115" t="s">
        <v>75</v>
      </c>
      <c r="K7115" t="s">
        <v>44</v>
      </c>
      <c r="L7115" t="s">
        <v>44</v>
      </c>
      <c r="M7115" s="54" t="s">
        <v>44</v>
      </c>
      <c r="N7115" t="s">
        <v>44</v>
      </c>
      <c r="O7115" t="s">
        <v>44</v>
      </c>
      <c r="P7115">
        <v>-99</v>
      </c>
    </row>
    <row r="7116" spans="1:16" x14ac:dyDescent="0.25">
      <c r="A7116" s="20" t="s">
        <v>17592</v>
      </c>
      <c r="B7116">
        <v>5</v>
      </c>
      <c r="C7116" t="s">
        <v>73</v>
      </c>
      <c r="D7116" t="s">
        <v>90</v>
      </c>
      <c r="E7116" t="s">
        <v>81</v>
      </c>
      <c r="F7116" t="s">
        <v>35</v>
      </c>
      <c r="G7116">
        <v>5</v>
      </c>
      <c r="H7116">
        <v>5</v>
      </c>
      <c r="I7116">
        <v>2014</v>
      </c>
      <c r="J7116" t="s">
        <v>75</v>
      </c>
      <c r="K7116">
        <v>7.423</v>
      </c>
      <c r="L7116">
        <v>6.66</v>
      </c>
      <c r="M7116" s="54">
        <v>8.19</v>
      </c>
      <c r="N7116" t="s">
        <v>44</v>
      </c>
      <c r="O7116" t="s">
        <v>44</v>
      </c>
      <c r="P7116">
        <v>-99</v>
      </c>
    </row>
    <row r="7117" spans="1:16" x14ac:dyDescent="0.25">
      <c r="A7117" s="20" t="s">
        <v>17592</v>
      </c>
      <c r="B7117">
        <v>5</v>
      </c>
      <c r="C7117" t="s">
        <v>73</v>
      </c>
      <c r="D7117" t="s">
        <v>90</v>
      </c>
      <c r="E7117" t="s">
        <v>81</v>
      </c>
      <c r="F7117" t="s">
        <v>35</v>
      </c>
      <c r="G7117">
        <v>5</v>
      </c>
      <c r="H7117">
        <v>5</v>
      </c>
      <c r="I7117">
        <v>2014</v>
      </c>
      <c r="J7117" t="s">
        <v>75</v>
      </c>
      <c r="K7117" t="s">
        <v>44</v>
      </c>
      <c r="L7117" t="s">
        <v>44</v>
      </c>
      <c r="M7117" s="54" t="s">
        <v>44</v>
      </c>
      <c r="N7117" t="s">
        <v>44</v>
      </c>
      <c r="O7117" t="s">
        <v>44</v>
      </c>
      <c r="P7117">
        <v>-99</v>
      </c>
    </row>
    <row r="7118" spans="1:16" x14ac:dyDescent="0.25">
      <c r="A7118" s="20" t="s">
        <v>17592</v>
      </c>
      <c r="B7118">
        <v>5</v>
      </c>
      <c r="C7118" t="s">
        <v>73</v>
      </c>
      <c r="D7118" t="s">
        <v>90</v>
      </c>
      <c r="E7118" t="s">
        <v>81</v>
      </c>
      <c r="F7118" t="s">
        <v>35</v>
      </c>
      <c r="G7118">
        <v>5</v>
      </c>
      <c r="H7118">
        <v>5</v>
      </c>
      <c r="I7118">
        <v>2014</v>
      </c>
      <c r="J7118" t="s">
        <v>75</v>
      </c>
      <c r="K7118">
        <v>6.99</v>
      </c>
      <c r="L7118">
        <v>6.5</v>
      </c>
      <c r="M7118" s="54">
        <v>7.48</v>
      </c>
      <c r="N7118" t="s">
        <v>44</v>
      </c>
      <c r="O7118" t="s">
        <v>44</v>
      </c>
      <c r="P7118">
        <v>-99</v>
      </c>
    </row>
    <row r="7119" spans="1:16" x14ac:dyDescent="0.25">
      <c r="A7119" s="20" t="s">
        <v>17592</v>
      </c>
      <c r="B7119">
        <v>5</v>
      </c>
      <c r="C7119" t="s">
        <v>73</v>
      </c>
      <c r="D7119" t="s">
        <v>90</v>
      </c>
      <c r="E7119" t="s">
        <v>81</v>
      </c>
      <c r="F7119" t="s">
        <v>35</v>
      </c>
      <c r="G7119">
        <v>5</v>
      </c>
      <c r="H7119">
        <v>5</v>
      </c>
      <c r="I7119">
        <v>2014</v>
      </c>
      <c r="J7119" t="s">
        <v>75</v>
      </c>
      <c r="K7119" t="s">
        <v>44</v>
      </c>
      <c r="L7119" t="s">
        <v>44</v>
      </c>
      <c r="M7119" s="54" t="s">
        <v>44</v>
      </c>
      <c r="N7119" t="s">
        <v>44</v>
      </c>
      <c r="O7119" t="s">
        <v>44</v>
      </c>
      <c r="P7119">
        <v>-99</v>
      </c>
    </row>
    <row r="7120" spans="1:16" x14ac:dyDescent="0.25">
      <c r="A7120" s="20" t="s">
        <v>17592</v>
      </c>
      <c r="B7120">
        <v>5</v>
      </c>
      <c r="C7120" t="s">
        <v>73</v>
      </c>
      <c r="D7120" t="s">
        <v>90</v>
      </c>
      <c r="E7120" t="s">
        <v>81</v>
      </c>
      <c r="F7120" t="s">
        <v>35</v>
      </c>
      <c r="G7120">
        <v>5</v>
      </c>
      <c r="H7120">
        <v>5</v>
      </c>
      <c r="I7120">
        <v>2014</v>
      </c>
      <c r="J7120" t="s">
        <v>75</v>
      </c>
      <c r="K7120" t="s">
        <v>44</v>
      </c>
      <c r="L7120" t="s">
        <v>44</v>
      </c>
      <c r="M7120" s="54" t="s">
        <v>44</v>
      </c>
      <c r="N7120" t="s">
        <v>44</v>
      </c>
      <c r="O7120" t="s">
        <v>44</v>
      </c>
      <c r="P7120">
        <v>-99</v>
      </c>
    </row>
    <row r="7121" spans="1:16" x14ac:dyDescent="0.25">
      <c r="A7121" s="20" t="s">
        <v>17593</v>
      </c>
      <c r="B7121">
        <v>5</v>
      </c>
      <c r="C7121" t="s">
        <v>73</v>
      </c>
      <c r="D7121" t="s">
        <v>90</v>
      </c>
      <c r="E7121" t="s">
        <v>81</v>
      </c>
      <c r="F7121" t="s">
        <v>35</v>
      </c>
      <c r="G7121">
        <v>2</v>
      </c>
      <c r="H7121">
        <v>5</v>
      </c>
      <c r="I7121">
        <v>2014</v>
      </c>
      <c r="J7121" t="s">
        <v>43</v>
      </c>
      <c r="K7121">
        <v>-8.1563411202214091</v>
      </c>
      <c r="L7121">
        <v>-11.071</v>
      </c>
      <c r="M7121" s="54">
        <v>-5.2409999999999997</v>
      </c>
      <c r="N7121">
        <v>60</v>
      </c>
      <c r="O7121" t="s">
        <v>44</v>
      </c>
      <c r="P7121">
        <v>12.9099444873581</v>
      </c>
    </row>
    <row r="7122" spans="1:16" x14ac:dyDescent="0.25">
      <c r="A7122" s="20" t="s">
        <v>17594</v>
      </c>
      <c r="B7122">
        <v>5</v>
      </c>
      <c r="C7122" t="s">
        <v>73</v>
      </c>
      <c r="D7122" t="s">
        <v>90</v>
      </c>
      <c r="E7122" t="s">
        <v>81</v>
      </c>
      <c r="F7122" t="s">
        <v>35</v>
      </c>
      <c r="G7122">
        <v>3</v>
      </c>
      <c r="H7122">
        <v>5</v>
      </c>
      <c r="I7122">
        <v>2014</v>
      </c>
      <c r="J7122" t="s">
        <v>43</v>
      </c>
      <c r="K7122">
        <v>-5.6568151962236604</v>
      </c>
      <c r="L7122">
        <v>-8.6470000000000002</v>
      </c>
      <c r="M7122" s="54">
        <v>-2.6669999999999998</v>
      </c>
      <c r="N7122">
        <v>109</v>
      </c>
      <c r="O7122" t="s">
        <v>44</v>
      </c>
      <c r="P7122">
        <v>9.5782628522115107</v>
      </c>
    </row>
    <row r="7123" spans="1:16" x14ac:dyDescent="0.25">
      <c r="A7123" s="20" t="s">
        <v>17595</v>
      </c>
      <c r="B7123">
        <v>5</v>
      </c>
      <c r="C7123" t="s">
        <v>73</v>
      </c>
      <c r="D7123" t="s">
        <v>90</v>
      </c>
      <c r="E7123" t="s">
        <v>81</v>
      </c>
      <c r="F7123" t="s">
        <v>35</v>
      </c>
      <c r="G7123">
        <v>4</v>
      </c>
      <c r="H7123">
        <v>5</v>
      </c>
      <c r="I7123">
        <v>2014</v>
      </c>
      <c r="J7123" t="s">
        <v>43</v>
      </c>
      <c r="K7123">
        <v>0.62511469332147096</v>
      </c>
      <c r="L7123">
        <v>-2.42</v>
      </c>
      <c r="M7123" s="54">
        <v>3.67</v>
      </c>
      <c r="N7123">
        <v>263</v>
      </c>
      <c r="O7123" t="s">
        <v>44</v>
      </c>
      <c r="P7123">
        <v>6.1662641597820702</v>
      </c>
    </row>
    <row r="7124" spans="1:16" x14ac:dyDescent="0.25">
      <c r="A7124" s="20" t="s">
        <v>17596</v>
      </c>
      <c r="B7124">
        <v>5</v>
      </c>
      <c r="C7124" t="s">
        <v>73</v>
      </c>
      <c r="D7124" t="s">
        <v>90</v>
      </c>
      <c r="E7124" t="s">
        <v>81</v>
      </c>
      <c r="F7124" t="s">
        <v>35</v>
      </c>
      <c r="G7124">
        <v>5</v>
      </c>
      <c r="H7124">
        <v>5</v>
      </c>
      <c r="I7124">
        <v>2014</v>
      </c>
      <c r="J7124" t="s">
        <v>43</v>
      </c>
      <c r="K7124">
        <v>-0.202364896986307</v>
      </c>
      <c r="L7124">
        <v>-3.3039999999999998</v>
      </c>
      <c r="M7124" s="54">
        <v>2.9</v>
      </c>
      <c r="N7124">
        <v>207</v>
      </c>
      <c r="O7124" t="s">
        <v>44</v>
      </c>
      <c r="P7124">
        <v>6.9504804685691601</v>
      </c>
    </row>
    <row r="7125" spans="1:16" x14ac:dyDescent="0.25">
      <c r="A7125" s="20" t="s">
        <v>6693</v>
      </c>
      <c r="B7125">
        <v>5</v>
      </c>
      <c r="C7125" t="s">
        <v>73</v>
      </c>
      <c r="D7125" t="s">
        <v>90</v>
      </c>
      <c r="E7125" t="s">
        <v>81</v>
      </c>
      <c r="F7125" t="s">
        <v>35</v>
      </c>
      <c r="G7125">
        <v>2</v>
      </c>
      <c r="H7125">
        <v>5</v>
      </c>
      <c r="I7125">
        <v>2014</v>
      </c>
      <c r="J7125" t="s">
        <v>45</v>
      </c>
      <c r="K7125">
        <v>3.4640858801524299</v>
      </c>
      <c r="L7125">
        <v>2.577</v>
      </c>
      <c r="M7125" s="54">
        <v>4.351</v>
      </c>
      <c r="N7125">
        <v>488</v>
      </c>
      <c r="O7125" t="s">
        <v>44</v>
      </c>
      <c r="P7125">
        <v>4.5267873021259302</v>
      </c>
    </row>
    <row r="7126" spans="1:16" x14ac:dyDescent="0.25">
      <c r="A7126" s="20" t="s">
        <v>6696</v>
      </c>
      <c r="B7126">
        <v>5</v>
      </c>
      <c r="C7126" t="s">
        <v>73</v>
      </c>
      <c r="D7126" t="s">
        <v>90</v>
      </c>
      <c r="E7126" t="s">
        <v>81</v>
      </c>
      <c r="F7126" t="s">
        <v>35</v>
      </c>
      <c r="G7126">
        <v>3</v>
      </c>
      <c r="H7126">
        <v>5</v>
      </c>
      <c r="I7126">
        <v>2014</v>
      </c>
      <c r="J7126" t="s">
        <v>45</v>
      </c>
      <c r="K7126">
        <v>0.77996236649878103</v>
      </c>
      <c r="L7126">
        <v>-6.0000000000000001E-3</v>
      </c>
      <c r="M7126" s="54">
        <v>1.5660000000000001</v>
      </c>
      <c r="N7126">
        <v>329</v>
      </c>
      <c r="O7126" t="s">
        <v>44</v>
      </c>
      <c r="P7126">
        <v>5.5131784641997097</v>
      </c>
    </row>
    <row r="7127" spans="1:16" x14ac:dyDescent="0.25">
      <c r="A7127" s="20" t="s">
        <v>6697</v>
      </c>
      <c r="B7127">
        <v>5</v>
      </c>
      <c r="C7127" t="s">
        <v>73</v>
      </c>
      <c r="D7127" t="s">
        <v>90</v>
      </c>
      <c r="E7127" t="s">
        <v>81</v>
      </c>
      <c r="F7127" t="s">
        <v>35</v>
      </c>
      <c r="G7127">
        <v>4</v>
      </c>
      <c r="H7127">
        <v>5</v>
      </c>
      <c r="I7127">
        <v>2014</v>
      </c>
      <c r="J7127" t="s">
        <v>45</v>
      </c>
      <c r="K7127">
        <v>7.0896149296911704</v>
      </c>
      <c r="L7127">
        <v>6.0620000000000003</v>
      </c>
      <c r="M7127" s="54">
        <v>8.1170000000000009</v>
      </c>
      <c r="N7127">
        <v>646</v>
      </c>
      <c r="O7127" t="s">
        <v>44</v>
      </c>
      <c r="P7127">
        <v>3.93444737682317</v>
      </c>
    </row>
    <row r="7128" spans="1:16" x14ac:dyDescent="0.25">
      <c r="A7128" s="20" t="s">
        <v>6698</v>
      </c>
      <c r="B7128">
        <v>5</v>
      </c>
      <c r="C7128" t="s">
        <v>73</v>
      </c>
      <c r="D7128" t="s">
        <v>90</v>
      </c>
      <c r="E7128" t="s">
        <v>81</v>
      </c>
      <c r="F7128" t="s">
        <v>35</v>
      </c>
      <c r="G7128">
        <v>5</v>
      </c>
      <c r="H7128">
        <v>5</v>
      </c>
      <c r="I7128">
        <v>2014</v>
      </c>
      <c r="J7128" t="s">
        <v>45</v>
      </c>
      <c r="K7128">
        <v>0.54398899851497096</v>
      </c>
      <c r="L7128">
        <v>-0.41</v>
      </c>
      <c r="M7128" s="54">
        <v>1.498</v>
      </c>
      <c r="N7128">
        <v>171</v>
      </c>
      <c r="O7128" t="s">
        <v>44</v>
      </c>
      <c r="P7128">
        <v>7.6471911290187196</v>
      </c>
    </row>
    <row r="7129" spans="1:16" x14ac:dyDescent="0.25">
      <c r="A7129" s="20" t="s">
        <v>6714</v>
      </c>
      <c r="B7129">
        <v>5</v>
      </c>
      <c r="C7129" t="s">
        <v>73</v>
      </c>
      <c r="D7129" t="s">
        <v>90</v>
      </c>
      <c r="E7129" t="s">
        <v>81</v>
      </c>
      <c r="F7129" t="s">
        <v>35</v>
      </c>
      <c r="G7129">
        <v>2</v>
      </c>
      <c r="H7129">
        <v>5</v>
      </c>
      <c r="I7129">
        <v>2014</v>
      </c>
      <c r="J7129" t="s">
        <v>46</v>
      </c>
      <c r="K7129">
        <v>-3.14300771226883</v>
      </c>
      <c r="L7129">
        <v>-4.1100000000000003</v>
      </c>
      <c r="M7129" s="54">
        <v>-2.1760000000000002</v>
      </c>
      <c r="N7129">
        <v>481</v>
      </c>
      <c r="O7129" t="s">
        <v>44</v>
      </c>
      <c r="P7129">
        <v>4.5596075258755304</v>
      </c>
    </row>
    <row r="7130" spans="1:16" x14ac:dyDescent="0.25">
      <c r="A7130" s="20" t="s">
        <v>6717</v>
      </c>
      <c r="B7130">
        <v>5</v>
      </c>
      <c r="C7130" t="s">
        <v>73</v>
      </c>
      <c r="D7130" t="s">
        <v>90</v>
      </c>
      <c r="E7130" t="s">
        <v>81</v>
      </c>
      <c r="F7130" t="s">
        <v>35</v>
      </c>
      <c r="G7130">
        <v>3</v>
      </c>
      <c r="H7130">
        <v>5</v>
      </c>
      <c r="I7130">
        <v>2014</v>
      </c>
      <c r="J7130" t="s">
        <v>46</v>
      </c>
      <c r="K7130">
        <v>1.94100077245424</v>
      </c>
      <c r="L7130">
        <v>0.73399999999999999</v>
      </c>
      <c r="M7130" s="54">
        <v>3.1480000000000001</v>
      </c>
      <c r="N7130">
        <v>634</v>
      </c>
      <c r="O7130" t="s">
        <v>44</v>
      </c>
      <c r="P7130">
        <v>3.9715073539476902</v>
      </c>
    </row>
    <row r="7131" spans="1:16" x14ac:dyDescent="0.25">
      <c r="A7131" s="20" t="s">
        <v>6718</v>
      </c>
      <c r="B7131">
        <v>5</v>
      </c>
      <c r="C7131" t="s">
        <v>73</v>
      </c>
      <c r="D7131" t="s">
        <v>90</v>
      </c>
      <c r="E7131" t="s">
        <v>81</v>
      </c>
      <c r="F7131" t="s">
        <v>35</v>
      </c>
      <c r="G7131">
        <v>4</v>
      </c>
      <c r="H7131">
        <v>5</v>
      </c>
      <c r="I7131">
        <v>2014</v>
      </c>
      <c r="J7131" t="s">
        <v>46</v>
      </c>
      <c r="K7131">
        <v>4.3867810892290802</v>
      </c>
      <c r="L7131">
        <v>3.0190000000000001</v>
      </c>
      <c r="M7131" s="54">
        <v>5.7549999999999999</v>
      </c>
      <c r="N7131">
        <v>618</v>
      </c>
      <c r="O7131" t="s">
        <v>44</v>
      </c>
      <c r="P7131">
        <v>4.0225899335456496</v>
      </c>
    </row>
    <row r="7132" spans="1:16" x14ac:dyDescent="0.25">
      <c r="A7132" s="20" t="s">
        <v>6719</v>
      </c>
      <c r="B7132">
        <v>5</v>
      </c>
      <c r="C7132" t="s">
        <v>73</v>
      </c>
      <c r="D7132" t="s">
        <v>90</v>
      </c>
      <c r="E7132" t="s">
        <v>81</v>
      </c>
      <c r="F7132" t="s">
        <v>35</v>
      </c>
      <c r="G7132">
        <v>5</v>
      </c>
      <c r="H7132">
        <v>5</v>
      </c>
      <c r="I7132">
        <v>2014</v>
      </c>
      <c r="J7132" t="s">
        <v>46</v>
      </c>
      <c r="K7132">
        <v>-3.1505986138485</v>
      </c>
      <c r="L7132">
        <v>-4.3550000000000004</v>
      </c>
      <c r="M7132" s="54">
        <v>-1.9470000000000001</v>
      </c>
      <c r="N7132">
        <v>219</v>
      </c>
      <c r="O7132" t="s">
        <v>44</v>
      </c>
      <c r="P7132">
        <v>6.7573737839948604</v>
      </c>
    </row>
    <row r="7133" spans="1:16" x14ac:dyDescent="0.25">
      <c r="A7133" s="20" t="s">
        <v>6735</v>
      </c>
      <c r="B7133">
        <v>5</v>
      </c>
      <c r="C7133" t="s">
        <v>73</v>
      </c>
      <c r="D7133" t="s">
        <v>90</v>
      </c>
      <c r="E7133" t="s">
        <v>81</v>
      </c>
      <c r="F7133" t="s">
        <v>35</v>
      </c>
      <c r="G7133">
        <v>2</v>
      </c>
      <c r="H7133">
        <v>5</v>
      </c>
      <c r="I7133">
        <v>2014</v>
      </c>
      <c r="J7133" t="s">
        <v>47</v>
      </c>
      <c r="K7133">
        <v>-3.3560281017470501</v>
      </c>
      <c r="L7133">
        <v>-3.9969999999999999</v>
      </c>
      <c r="M7133" s="54">
        <v>-2.7149999999999999</v>
      </c>
      <c r="N7133">
        <v>1359</v>
      </c>
      <c r="O7133" t="s">
        <v>44</v>
      </c>
      <c r="P7133">
        <v>2.7126281959038598</v>
      </c>
    </row>
    <row r="7134" spans="1:16" x14ac:dyDescent="0.25">
      <c r="A7134" s="20" t="s">
        <v>6738</v>
      </c>
      <c r="B7134">
        <v>5</v>
      </c>
      <c r="C7134" t="s">
        <v>73</v>
      </c>
      <c r="D7134" t="s">
        <v>90</v>
      </c>
      <c r="E7134" t="s">
        <v>81</v>
      </c>
      <c r="F7134" t="s">
        <v>35</v>
      </c>
      <c r="G7134">
        <v>3</v>
      </c>
      <c r="H7134">
        <v>5</v>
      </c>
      <c r="I7134">
        <v>2014</v>
      </c>
      <c r="J7134" t="s">
        <v>47</v>
      </c>
      <c r="K7134">
        <v>-2.7315987463664202</v>
      </c>
      <c r="L7134">
        <v>-3.4140000000000001</v>
      </c>
      <c r="M7134" s="54">
        <v>-2.0489999999999999</v>
      </c>
      <c r="N7134">
        <v>1120</v>
      </c>
      <c r="O7134" t="s">
        <v>44</v>
      </c>
      <c r="P7134">
        <v>2.98807152333598</v>
      </c>
    </row>
    <row r="7135" spans="1:16" x14ac:dyDescent="0.25">
      <c r="A7135" s="20" t="s">
        <v>6739</v>
      </c>
      <c r="B7135">
        <v>5</v>
      </c>
      <c r="C7135" t="s">
        <v>73</v>
      </c>
      <c r="D7135" t="s">
        <v>90</v>
      </c>
      <c r="E7135" t="s">
        <v>81</v>
      </c>
      <c r="F7135" t="s">
        <v>35</v>
      </c>
      <c r="G7135">
        <v>4</v>
      </c>
      <c r="H7135">
        <v>5</v>
      </c>
      <c r="I7135">
        <v>2014</v>
      </c>
      <c r="J7135" t="s">
        <v>47</v>
      </c>
      <c r="K7135">
        <v>-2.0923990945036</v>
      </c>
      <c r="L7135">
        <v>-2.75</v>
      </c>
      <c r="M7135" s="54">
        <v>-1.4350000000000001</v>
      </c>
      <c r="N7135">
        <v>1617</v>
      </c>
      <c r="O7135" t="s">
        <v>44</v>
      </c>
      <c r="P7135">
        <v>2.4868236565099702</v>
      </c>
    </row>
    <row r="7136" spans="1:16" x14ac:dyDescent="0.25">
      <c r="A7136" s="20" t="s">
        <v>6740</v>
      </c>
      <c r="B7136">
        <v>5</v>
      </c>
      <c r="C7136" t="s">
        <v>73</v>
      </c>
      <c r="D7136" t="s">
        <v>90</v>
      </c>
      <c r="E7136" t="s">
        <v>81</v>
      </c>
      <c r="F7136" t="s">
        <v>35</v>
      </c>
      <c r="G7136">
        <v>5</v>
      </c>
      <c r="H7136">
        <v>5</v>
      </c>
      <c r="I7136">
        <v>2014</v>
      </c>
      <c r="J7136" t="s">
        <v>47</v>
      </c>
      <c r="K7136">
        <v>6.2438874532883304</v>
      </c>
      <c r="L7136">
        <v>5.5060000000000002</v>
      </c>
      <c r="M7136" s="54">
        <v>6.9820000000000002</v>
      </c>
      <c r="N7136">
        <v>3497</v>
      </c>
      <c r="O7136" t="s">
        <v>44</v>
      </c>
      <c r="P7136">
        <v>1.6910333934197901</v>
      </c>
    </row>
    <row r="7137" spans="1:16" x14ac:dyDescent="0.25">
      <c r="A7137" s="20" t="s">
        <v>6756</v>
      </c>
      <c r="B7137">
        <v>5</v>
      </c>
      <c r="C7137" t="s">
        <v>73</v>
      </c>
      <c r="D7137" t="s">
        <v>90</v>
      </c>
      <c r="E7137" t="s">
        <v>81</v>
      </c>
      <c r="F7137" t="s">
        <v>35</v>
      </c>
      <c r="G7137">
        <v>2</v>
      </c>
      <c r="H7137">
        <v>5</v>
      </c>
      <c r="I7137">
        <v>2014</v>
      </c>
      <c r="J7137" t="s">
        <v>48</v>
      </c>
      <c r="K7137" t="s">
        <v>44</v>
      </c>
      <c r="L7137" t="s">
        <v>44</v>
      </c>
      <c r="M7137" s="54" t="s">
        <v>44</v>
      </c>
      <c r="N7137">
        <v>71</v>
      </c>
      <c r="O7137" t="s">
        <v>44</v>
      </c>
      <c r="P7137">
        <v>11.8678165819385</v>
      </c>
    </row>
    <row r="7138" spans="1:16" x14ac:dyDescent="0.25">
      <c r="A7138" s="20" t="s">
        <v>6759</v>
      </c>
      <c r="B7138">
        <v>5</v>
      </c>
      <c r="C7138" t="s">
        <v>73</v>
      </c>
      <c r="D7138" t="s">
        <v>90</v>
      </c>
      <c r="E7138" t="s">
        <v>81</v>
      </c>
      <c r="F7138" t="s">
        <v>35</v>
      </c>
      <c r="G7138">
        <v>3</v>
      </c>
      <c r="H7138">
        <v>5</v>
      </c>
      <c r="I7138">
        <v>2014</v>
      </c>
      <c r="J7138" t="s">
        <v>48</v>
      </c>
      <c r="K7138" t="s">
        <v>44</v>
      </c>
      <c r="L7138" t="s">
        <v>44</v>
      </c>
      <c r="M7138" s="54" t="s">
        <v>44</v>
      </c>
      <c r="N7138">
        <v>42</v>
      </c>
      <c r="O7138" t="s">
        <v>44</v>
      </c>
      <c r="P7138">
        <v>15.430334996209201</v>
      </c>
    </row>
    <row r="7139" spans="1:16" x14ac:dyDescent="0.25">
      <c r="A7139" s="20" t="s">
        <v>6760</v>
      </c>
      <c r="B7139">
        <v>5</v>
      </c>
      <c r="C7139" t="s">
        <v>73</v>
      </c>
      <c r="D7139" t="s">
        <v>90</v>
      </c>
      <c r="E7139" t="s">
        <v>81</v>
      </c>
      <c r="F7139" t="s">
        <v>35</v>
      </c>
      <c r="G7139">
        <v>4</v>
      </c>
      <c r="H7139">
        <v>5</v>
      </c>
      <c r="I7139">
        <v>2014</v>
      </c>
      <c r="J7139" t="s">
        <v>48</v>
      </c>
      <c r="K7139" t="s">
        <v>44</v>
      </c>
      <c r="L7139" t="s">
        <v>44</v>
      </c>
      <c r="M7139" s="54" t="s">
        <v>44</v>
      </c>
      <c r="N7139">
        <v>85</v>
      </c>
      <c r="O7139" t="s">
        <v>44</v>
      </c>
      <c r="P7139">
        <v>10.8465228909328</v>
      </c>
    </row>
    <row r="7140" spans="1:16" x14ac:dyDescent="0.25">
      <c r="A7140" s="20" t="s">
        <v>6761</v>
      </c>
      <c r="B7140">
        <v>5</v>
      </c>
      <c r="C7140" t="s">
        <v>73</v>
      </c>
      <c r="D7140" t="s">
        <v>90</v>
      </c>
      <c r="E7140" t="s">
        <v>81</v>
      </c>
      <c r="F7140" t="s">
        <v>35</v>
      </c>
      <c r="G7140">
        <v>5</v>
      </c>
      <c r="H7140">
        <v>5</v>
      </c>
      <c r="I7140">
        <v>2014</v>
      </c>
      <c r="J7140" t="s">
        <v>48</v>
      </c>
      <c r="K7140" t="s">
        <v>44</v>
      </c>
      <c r="L7140" t="s">
        <v>44</v>
      </c>
      <c r="M7140" s="54" t="s">
        <v>44</v>
      </c>
      <c r="N7140">
        <v>172</v>
      </c>
      <c r="O7140" t="s">
        <v>44</v>
      </c>
      <c r="P7140">
        <v>7.6249285166302299</v>
      </c>
    </row>
    <row r="7141" spans="1:16" x14ac:dyDescent="0.25">
      <c r="A7141" s="20" t="s">
        <v>17597</v>
      </c>
      <c r="B7141">
        <v>5</v>
      </c>
      <c r="C7141" t="s">
        <v>73</v>
      </c>
      <c r="D7141" t="s">
        <v>90</v>
      </c>
      <c r="E7141" t="s">
        <v>81</v>
      </c>
      <c r="F7141" t="s">
        <v>35</v>
      </c>
      <c r="G7141">
        <v>2</v>
      </c>
      <c r="H7141">
        <v>5</v>
      </c>
      <c r="I7141">
        <v>2014</v>
      </c>
      <c r="J7141" t="s">
        <v>49</v>
      </c>
      <c r="K7141">
        <v>-6.8926528182695597</v>
      </c>
      <c r="L7141">
        <v>-8.5169999999999995</v>
      </c>
      <c r="M7141" s="54">
        <v>-5.2679999999999998</v>
      </c>
      <c r="N7141">
        <v>119</v>
      </c>
      <c r="O7141" t="s">
        <v>44</v>
      </c>
      <c r="P7141">
        <v>9.16698497028211</v>
      </c>
    </row>
    <row r="7142" spans="1:16" x14ac:dyDescent="0.25">
      <c r="A7142" s="20" t="s">
        <v>17598</v>
      </c>
      <c r="B7142">
        <v>5</v>
      </c>
      <c r="C7142" t="s">
        <v>73</v>
      </c>
      <c r="D7142" t="s">
        <v>90</v>
      </c>
      <c r="E7142" t="s">
        <v>81</v>
      </c>
      <c r="F7142" t="s">
        <v>35</v>
      </c>
      <c r="G7142">
        <v>3</v>
      </c>
      <c r="H7142">
        <v>5</v>
      </c>
      <c r="I7142">
        <v>2014</v>
      </c>
      <c r="J7142" t="s">
        <v>49</v>
      </c>
      <c r="K7142">
        <v>-0.39419562762080101</v>
      </c>
      <c r="L7142">
        <v>-2.2850000000000001</v>
      </c>
      <c r="M7142" s="54">
        <v>1.4970000000000001</v>
      </c>
      <c r="N7142">
        <v>285</v>
      </c>
      <c r="O7142" t="s">
        <v>44</v>
      </c>
      <c r="P7142">
        <v>5.9234887775909204</v>
      </c>
    </row>
    <row r="7143" spans="1:16" x14ac:dyDescent="0.25">
      <c r="A7143" s="20" t="s">
        <v>17599</v>
      </c>
      <c r="B7143">
        <v>5</v>
      </c>
      <c r="C7143" t="s">
        <v>73</v>
      </c>
      <c r="D7143" t="s">
        <v>90</v>
      </c>
      <c r="E7143" t="s">
        <v>81</v>
      </c>
      <c r="F7143" t="s">
        <v>35</v>
      </c>
      <c r="G7143">
        <v>4</v>
      </c>
      <c r="H7143">
        <v>5</v>
      </c>
      <c r="I7143">
        <v>2014</v>
      </c>
      <c r="J7143" t="s">
        <v>49</v>
      </c>
      <c r="K7143">
        <v>2.4044530253846301</v>
      </c>
      <c r="L7143">
        <v>0.45900000000000002</v>
      </c>
      <c r="M7143" s="54">
        <v>4.3499999999999996</v>
      </c>
      <c r="N7143">
        <v>371</v>
      </c>
      <c r="O7143" t="s">
        <v>44</v>
      </c>
      <c r="P7143">
        <v>5.1917413165116502</v>
      </c>
    </row>
    <row r="7144" spans="1:16" x14ac:dyDescent="0.25">
      <c r="A7144" s="20" t="s">
        <v>17600</v>
      </c>
      <c r="B7144">
        <v>5</v>
      </c>
      <c r="C7144" t="s">
        <v>73</v>
      </c>
      <c r="D7144" t="s">
        <v>90</v>
      </c>
      <c r="E7144" t="s">
        <v>81</v>
      </c>
      <c r="F7144" t="s">
        <v>35</v>
      </c>
      <c r="G7144">
        <v>5</v>
      </c>
      <c r="H7144">
        <v>5</v>
      </c>
      <c r="I7144">
        <v>2014</v>
      </c>
      <c r="J7144" t="s">
        <v>49</v>
      </c>
      <c r="K7144">
        <v>-3.5506398346275598</v>
      </c>
      <c r="L7144">
        <v>-5.3289999999999997</v>
      </c>
      <c r="M7144" s="54">
        <v>-1.772</v>
      </c>
      <c r="N7144">
        <v>201</v>
      </c>
      <c r="O7144" t="s">
        <v>44</v>
      </c>
      <c r="P7144">
        <v>7.0534561585859796</v>
      </c>
    </row>
    <row r="7145" spans="1:16" x14ac:dyDescent="0.25">
      <c r="A7145" s="20" t="s">
        <v>17601</v>
      </c>
      <c r="B7145">
        <v>5</v>
      </c>
      <c r="C7145" t="s">
        <v>73</v>
      </c>
      <c r="D7145" t="s">
        <v>90</v>
      </c>
      <c r="E7145" t="s">
        <v>81</v>
      </c>
      <c r="F7145" t="s">
        <v>35</v>
      </c>
      <c r="G7145">
        <v>2</v>
      </c>
      <c r="H7145">
        <v>5</v>
      </c>
      <c r="I7145">
        <v>2014</v>
      </c>
      <c r="J7145" t="s">
        <v>50</v>
      </c>
      <c r="K7145" t="s">
        <v>44</v>
      </c>
      <c r="L7145" t="s">
        <v>44</v>
      </c>
      <c r="M7145" s="54" t="s">
        <v>44</v>
      </c>
      <c r="N7145">
        <v>23</v>
      </c>
      <c r="O7145" t="s">
        <v>44</v>
      </c>
      <c r="P7145">
        <v>20.851441405707501</v>
      </c>
    </row>
    <row r="7146" spans="1:16" x14ac:dyDescent="0.25">
      <c r="A7146" s="20" t="s">
        <v>17602</v>
      </c>
      <c r="B7146">
        <v>5</v>
      </c>
      <c r="C7146" t="s">
        <v>73</v>
      </c>
      <c r="D7146" t="s">
        <v>90</v>
      </c>
      <c r="E7146" t="s">
        <v>81</v>
      </c>
      <c r="F7146" t="s">
        <v>35</v>
      </c>
      <c r="G7146">
        <v>3</v>
      </c>
      <c r="H7146">
        <v>5</v>
      </c>
      <c r="I7146">
        <v>2014</v>
      </c>
      <c r="J7146" t="s">
        <v>50</v>
      </c>
      <c r="K7146" t="s">
        <v>44</v>
      </c>
      <c r="L7146" t="s">
        <v>44</v>
      </c>
      <c r="M7146" s="54" t="s">
        <v>44</v>
      </c>
      <c r="N7146">
        <v>30</v>
      </c>
      <c r="O7146" t="s">
        <v>44</v>
      </c>
      <c r="P7146">
        <v>18.257418583505501</v>
      </c>
    </row>
    <row r="7147" spans="1:16" x14ac:dyDescent="0.25">
      <c r="A7147" s="20" t="s">
        <v>17603</v>
      </c>
      <c r="B7147">
        <v>5</v>
      </c>
      <c r="C7147" t="s">
        <v>73</v>
      </c>
      <c r="D7147" t="s">
        <v>90</v>
      </c>
      <c r="E7147" t="s">
        <v>81</v>
      </c>
      <c r="F7147" t="s">
        <v>35</v>
      </c>
      <c r="G7147">
        <v>4</v>
      </c>
      <c r="H7147">
        <v>5</v>
      </c>
      <c r="I7147">
        <v>2014</v>
      </c>
      <c r="J7147" t="s">
        <v>50</v>
      </c>
      <c r="K7147" t="s">
        <v>44</v>
      </c>
      <c r="L7147" t="s">
        <v>44</v>
      </c>
      <c r="M7147" s="54" t="s">
        <v>44</v>
      </c>
      <c r="N7147">
        <v>71</v>
      </c>
      <c r="O7147" t="s">
        <v>44</v>
      </c>
      <c r="P7147">
        <v>11.8678165819385</v>
      </c>
    </row>
    <row r="7148" spans="1:16" x14ac:dyDescent="0.25">
      <c r="A7148" s="20" t="s">
        <v>17604</v>
      </c>
      <c r="B7148">
        <v>5</v>
      </c>
      <c r="C7148" t="s">
        <v>73</v>
      </c>
      <c r="D7148" t="s">
        <v>90</v>
      </c>
      <c r="E7148" t="s">
        <v>81</v>
      </c>
      <c r="F7148" t="s">
        <v>35</v>
      </c>
      <c r="G7148">
        <v>5</v>
      </c>
      <c r="H7148">
        <v>5</v>
      </c>
      <c r="I7148">
        <v>2014</v>
      </c>
      <c r="J7148" t="s">
        <v>50</v>
      </c>
      <c r="K7148" t="s">
        <v>44</v>
      </c>
      <c r="L7148" t="s">
        <v>44</v>
      </c>
      <c r="M7148" s="54" t="s">
        <v>44</v>
      </c>
      <c r="N7148">
        <v>177</v>
      </c>
      <c r="O7148" t="s">
        <v>44</v>
      </c>
      <c r="P7148">
        <v>7.5164602800282898</v>
      </c>
    </row>
    <row r="7149" spans="1:16" x14ac:dyDescent="0.25">
      <c r="A7149" s="20" t="s">
        <v>17605</v>
      </c>
      <c r="B7149">
        <v>5</v>
      </c>
      <c r="C7149" t="s">
        <v>73</v>
      </c>
      <c r="D7149" t="s">
        <v>90</v>
      </c>
      <c r="E7149" t="s">
        <v>81</v>
      </c>
      <c r="F7149" t="s">
        <v>35</v>
      </c>
      <c r="G7149">
        <v>2</v>
      </c>
      <c r="H7149">
        <v>5</v>
      </c>
      <c r="I7149">
        <v>2014</v>
      </c>
      <c r="J7149" t="s">
        <v>51</v>
      </c>
      <c r="K7149">
        <v>12.323096577083</v>
      </c>
      <c r="L7149">
        <v>9.6630000000000003</v>
      </c>
      <c r="M7149" s="54">
        <v>14.983000000000001</v>
      </c>
      <c r="N7149">
        <v>149</v>
      </c>
      <c r="O7149" t="s">
        <v>44</v>
      </c>
      <c r="P7149">
        <v>8.1923192051904099</v>
      </c>
    </row>
    <row r="7150" spans="1:16" x14ac:dyDescent="0.25">
      <c r="A7150" s="20" t="s">
        <v>17606</v>
      </c>
      <c r="B7150">
        <v>5</v>
      </c>
      <c r="C7150" t="s">
        <v>73</v>
      </c>
      <c r="D7150" t="s">
        <v>90</v>
      </c>
      <c r="E7150" t="s">
        <v>81</v>
      </c>
      <c r="F7150" t="s">
        <v>35</v>
      </c>
      <c r="G7150">
        <v>3</v>
      </c>
      <c r="H7150">
        <v>5</v>
      </c>
      <c r="I7150">
        <v>2014</v>
      </c>
      <c r="J7150" t="s">
        <v>51</v>
      </c>
      <c r="K7150">
        <v>6.0186710752039101</v>
      </c>
      <c r="L7150">
        <v>4.0540000000000003</v>
      </c>
      <c r="M7150" s="54">
        <v>7.984</v>
      </c>
      <c r="N7150">
        <v>118</v>
      </c>
      <c r="O7150" t="s">
        <v>44</v>
      </c>
      <c r="P7150">
        <v>9.2057461789832296</v>
      </c>
    </row>
    <row r="7151" spans="1:16" x14ac:dyDescent="0.25">
      <c r="A7151" s="20" t="s">
        <v>17607</v>
      </c>
      <c r="B7151">
        <v>5</v>
      </c>
      <c r="C7151" t="s">
        <v>73</v>
      </c>
      <c r="D7151" t="s">
        <v>90</v>
      </c>
      <c r="E7151" t="s">
        <v>81</v>
      </c>
      <c r="F7151" t="s">
        <v>35</v>
      </c>
      <c r="G7151">
        <v>4</v>
      </c>
      <c r="H7151">
        <v>5</v>
      </c>
      <c r="I7151">
        <v>2014</v>
      </c>
      <c r="J7151" t="s">
        <v>51</v>
      </c>
      <c r="K7151">
        <v>6.19703397578209</v>
      </c>
      <c r="L7151">
        <v>4.399</v>
      </c>
      <c r="M7151" s="54">
        <v>7.9950000000000001</v>
      </c>
      <c r="N7151">
        <v>161</v>
      </c>
      <c r="O7151" t="s">
        <v>44</v>
      </c>
      <c r="P7151">
        <v>7.8811040623910102</v>
      </c>
    </row>
    <row r="7152" spans="1:16" x14ac:dyDescent="0.25">
      <c r="A7152" s="20" t="s">
        <v>17608</v>
      </c>
      <c r="B7152">
        <v>5</v>
      </c>
      <c r="C7152" t="s">
        <v>73</v>
      </c>
      <c r="D7152" t="s">
        <v>90</v>
      </c>
      <c r="E7152" t="s">
        <v>81</v>
      </c>
      <c r="F7152" t="s">
        <v>35</v>
      </c>
      <c r="G7152">
        <v>5</v>
      </c>
      <c r="H7152">
        <v>5</v>
      </c>
      <c r="I7152">
        <v>2014</v>
      </c>
      <c r="J7152" t="s">
        <v>51</v>
      </c>
      <c r="K7152">
        <v>9.2949602465923</v>
      </c>
      <c r="L7152">
        <v>7.4489999999999998</v>
      </c>
      <c r="M7152" s="54">
        <v>11.141</v>
      </c>
      <c r="N7152">
        <v>254</v>
      </c>
      <c r="O7152" t="s">
        <v>44</v>
      </c>
      <c r="P7152">
        <v>6.2745580513815904</v>
      </c>
    </row>
    <row r="7153" spans="1:16" x14ac:dyDescent="0.25">
      <c r="A7153" s="20" t="s">
        <v>17609</v>
      </c>
      <c r="B7153">
        <v>5</v>
      </c>
      <c r="C7153" t="s">
        <v>73</v>
      </c>
      <c r="D7153" t="s">
        <v>90</v>
      </c>
      <c r="E7153" t="s">
        <v>15684</v>
      </c>
      <c r="F7153" t="s">
        <v>40</v>
      </c>
      <c r="G7153">
        <v>2</v>
      </c>
      <c r="H7153">
        <v>6</v>
      </c>
      <c r="I7153">
        <v>2014</v>
      </c>
      <c r="J7153" t="s">
        <v>52</v>
      </c>
      <c r="K7153">
        <v>8.9000663924427208</v>
      </c>
      <c r="L7153">
        <v>8.2720000000000002</v>
      </c>
      <c r="M7153" s="54">
        <v>9.5280000000000005</v>
      </c>
      <c r="N7153">
        <v>3770</v>
      </c>
      <c r="O7153" t="s">
        <v>44</v>
      </c>
      <c r="P7153">
        <v>1.6286558549611401</v>
      </c>
    </row>
    <row r="7154" spans="1:16" x14ac:dyDescent="0.25">
      <c r="A7154" s="20" t="s">
        <v>17610</v>
      </c>
      <c r="B7154">
        <v>5</v>
      </c>
      <c r="C7154" t="s">
        <v>73</v>
      </c>
      <c r="D7154" t="s">
        <v>90</v>
      </c>
      <c r="E7154" t="s">
        <v>15684</v>
      </c>
      <c r="F7154" t="s">
        <v>40</v>
      </c>
      <c r="G7154">
        <v>3</v>
      </c>
      <c r="H7154">
        <v>6</v>
      </c>
      <c r="I7154">
        <v>2014</v>
      </c>
      <c r="J7154" t="s">
        <v>52</v>
      </c>
      <c r="K7154">
        <v>2.33253045603003</v>
      </c>
      <c r="L7154">
        <v>1.8220000000000001</v>
      </c>
      <c r="M7154" s="54">
        <v>2.843</v>
      </c>
      <c r="N7154">
        <v>2055</v>
      </c>
      <c r="O7154" t="s">
        <v>44</v>
      </c>
      <c r="P7154">
        <v>2.2059419866945298</v>
      </c>
    </row>
    <row r="7155" spans="1:16" x14ac:dyDescent="0.25">
      <c r="A7155" s="20" t="s">
        <v>17611</v>
      </c>
      <c r="B7155">
        <v>5</v>
      </c>
      <c r="C7155" t="s">
        <v>73</v>
      </c>
      <c r="D7155" t="s">
        <v>90</v>
      </c>
      <c r="E7155" t="s">
        <v>15684</v>
      </c>
      <c r="F7155" t="s">
        <v>40</v>
      </c>
      <c r="G7155">
        <v>4</v>
      </c>
      <c r="H7155">
        <v>6</v>
      </c>
      <c r="I7155">
        <v>2014</v>
      </c>
      <c r="J7155" t="s">
        <v>52</v>
      </c>
      <c r="K7155">
        <v>10.7614224464009</v>
      </c>
      <c r="L7155">
        <v>10.076000000000001</v>
      </c>
      <c r="M7155" s="54">
        <v>11.446999999999999</v>
      </c>
      <c r="N7155">
        <v>3883</v>
      </c>
      <c r="O7155" t="s">
        <v>44</v>
      </c>
      <c r="P7155">
        <v>1.60478296176311</v>
      </c>
    </row>
    <row r="7156" spans="1:16" x14ac:dyDescent="0.25">
      <c r="A7156" s="20" t="s">
        <v>17612</v>
      </c>
      <c r="B7156">
        <v>5</v>
      </c>
      <c r="C7156" t="s">
        <v>73</v>
      </c>
      <c r="D7156" t="s">
        <v>90</v>
      </c>
      <c r="E7156" t="s">
        <v>15684</v>
      </c>
      <c r="F7156" t="s">
        <v>40</v>
      </c>
      <c r="G7156">
        <v>5</v>
      </c>
      <c r="H7156">
        <v>6</v>
      </c>
      <c r="I7156">
        <v>2014</v>
      </c>
      <c r="J7156" t="s">
        <v>52</v>
      </c>
      <c r="K7156">
        <v>4.6775880873343896</v>
      </c>
      <c r="L7156">
        <v>3.7669999999999999</v>
      </c>
      <c r="M7156" s="54">
        <v>5.5880000000000001</v>
      </c>
      <c r="N7156">
        <v>670</v>
      </c>
      <c r="O7156" t="s">
        <v>44</v>
      </c>
      <c r="P7156">
        <v>3.8633370464312802</v>
      </c>
    </row>
    <row r="7157" spans="1:16" x14ac:dyDescent="0.25">
      <c r="A7157" s="20" t="s">
        <v>17613</v>
      </c>
      <c r="B7157">
        <v>5</v>
      </c>
      <c r="C7157" t="s">
        <v>73</v>
      </c>
      <c r="D7157" t="s">
        <v>90</v>
      </c>
      <c r="E7157" t="s">
        <v>15684</v>
      </c>
      <c r="F7157" t="s">
        <v>40</v>
      </c>
      <c r="G7157">
        <v>2</v>
      </c>
      <c r="H7157">
        <v>6</v>
      </c>
      <c r="I7157">
        <v>2014</v>
      </c>
      <c r="J7157" t="s">
        <v>53</v>
      </c>
      <c r="K7157">
        <v>6.83209062983458</v>
      </c>
      <c r="L7157">
        <v>6.1509999999999998</v>
      </c>
      <c r="M7157" s="54">
        <v>7.5140000000000002</v>
      </c>
      <c r="N7157">
        <v>1143</v>
      </c>
      <c r="O7157" t="s">
        <v>44</v>
      </c>
      <c r="P7157">
        <v>2.9578550313870502</v>
      </c>
    </row>
    <row r="7158" spans="1:16" x14ac:dyDescent="0.25">
      <c r="A7158" s="20" t="s">
        <v>17614</v>
      </c>
      <c r="B7158">
        <v>5</v>
      </c>
      <c r="C7158" t="s">
        <v>73</v>
      </c>
      <c r="D7158" t="s">
        <v>90</v>
      </c>
      <c r="E7158" t="s">
        <v>15684</v>
      </c>
      <c r="F7158" t="s">
        <v>40</v>
      </c>
      <c r="G7158">
        <v>3</v>
      </c>
      <c r="H7158">
        <v>6</v>
      </c>
      <c r="I7158">
        <v>2014</v>
      </c>
      <c r="J7158" t="s">
        <v>53</v>
      </c>
      <c r="K7158">
        <v>6.31745809160563</v>
      </c>
      <c r="L7158">
        <v>5.7290000000000001</v>
      </c>
      <c r="M7158" s="54">
        <v>6.9059999999999997</v>
      </c>
      <c r="N7158">
        <v>1741</v>
      </c>
      <c r="O7158" t="s">
        <v>44</v>
      </c>
      <c r="P7158">
        <v>2.3966279201637102</v>
      </c>
    </row>
    <row r="7159" spans="1:16" x14ac:dyDescent="0.25">
      <c r="A7159" s="20" t="s">
        <v>17615</v>
      </c>
      <c r="B7159">
        <v>5</v>
      </c>
      <c r="C7159" t="s">
        <v>73</v>
      </c>
      <c r="D7159" t="s">
        <v>90</v>
      </c>
      <c r="E7159" t="s">
        <v>15684</v>
      </c>
      <c r="F7159" t="s">
        <v>40</v>
      </c>
      <c r="G7159">
        <v>4</v>
      </c>
      <c r="H7159">
        <v>6</v>
      </c>
      <c r="I7159">
        <v>2014</v>
      </c>
      <c r="J7159" t="s">
        <v>53</v>
      </c>
      <c r="K7159">
        <v>10.6075874144528</v>
      </c>
      <c r="L7159">
        <v>9.9529999999999994</v>
      </c>
      <c r="M7159" s="54">
        <v>11.262</v>
      </c>
      <c r="N7159">
        <v>2971</v>
      </c>
      <c r="O7159" t="s">
        <v>44</v>
      </c>
      <c r="P7159">
        <v>1.83463077413822</v>
      </c>
    </row>
    <row r="7160" spans="1:16" x14ac:dyDescent="0.25">
      <c r="A7160" s="20" t="s">
        <v>17616</v>
      </c>
      <c r="B7160">
        <v>5</v>
      </c>
      <c r="C7160" t="s">
        <v>73</v>
      </c>
      <c r="D7160" t="s">
        <v>90</v>
      </c>
      <c r="E7160" t="s">
        <v>15684</v>
      </c>
      <c r="F7160" t="s">
        <v>40</v>
      </c>
      <c r="G7160">
        <v>5</v>
      </c>
      <c r="H7160">
        <v>6</v>
      </c>
      <c r="I7160">
        <v>2014</v>
      </c>
      <c r="J7160" t="s">
        <v>53</v>
      </c>
      <c r="K7160">
        <v>15.161938518052599</v>
      </c>
      <c r="L7160">
        <v>14.371</v>
      </c>
      <c r="M7160" s="54">
        <v>15.952999999999999</v>
      </c>
      <c r="N7160">
        <v>3524</v>
      </c>
      <c r="O7160" t="s">
        <v>44</v>
      </c>
      <c r="P7160">
        <v>1.6845428013230199</v>
      </c>
    </row>
    <row r="7161" spans="1:16" x14ac:dyDescent="0.25">
      <c r="A7161" s="20" t="s">
        <v>17617</v>
      </c>
      <c r="B7161">
        <v>5</v>
      </c>
      <c r="C7161" t="s">
        <v>73</v>
      </c>
      <c r="D7161" t="s">
        <v>90</v>
      </c>
      <c r="E7161" t="s">
        <v>15684</v>
      </c>
      <c r="F7161" t="s">
        <v>40</v>
      </c>
      <c r="G7161">
        <v>2</v>
      </c>
      <c r="H7161">
        <v>6</v>
      </c>
      <c r="I7161">
        <v>2014</v>
      </c>
      <c r="J7161" t="s">
        <v>34</v>
      </c>
      <c r="K7161">
        <v>1.7531077621953699</v>
      </c>
      <c r="L7161">
        <v>1.3089999999999999</v>
      </c>
      <c r="M7161" s="54">
        <v>2.1970000000000001</v>
      </c>
      <c r="N7161">
        <v>5297</v>
      </c>
      <c r="O7161" t="s">
        <v>44</v>
      </c>
      <c r="P7161">
        <v>1.3739945609159001</v>
      </c>
    </row>
    <row r="7162" spans="1:16" x14ac:dyDescent="0.25">
      <c r="A7162" s="20" t="s">
        <v>17618</v>
      </c>
      <c r="B7162">
        <v>5</v>
      </c>
      <c r="C7162" t="s">
        <v>73</v>
      </c>
      <c r="D7162" t="s">
        <v>90</v>
      </c>
      <c r="E7162" t="s">
        <v>15684</v>
      </c>
      <c r="F7162" t="s">
        <v>40</v>
      </c>
      <c r="G7162">
        <v>2</v>
      </c>
      <c r="H7162">
        <v>6</v>
      </c>
      <c r="I7162">
        <v>2014</v>
      </c>
      <c r="J7162" t="s">
        <v>54</v>
      </c>
      <c r="K7162">
        <v>2.9292847806403999</v>
      </c>
      <c r="L7162">
        <v>1.9379999999999999</v>
      </c>
      <c r="M7162" s="54">
        <v>3.9209999999999998</v>
      </c>
      <c r="N7162">
        <v>1163</v>
      </c>
      <c r="O7162" t="s">
        <v>44</v>
      </c>
      <c r="P7162">
        <v>2.93231176353911</v>
      </c>
    </row>
    <row r="7163" spans="1:16" x14ac:dyDescent="0.25">
      <c r="A7163" s="20" t="s">
        <v>17619</v>
      </c>
      <c r="B7163">
        <v>5</v>
      </c>
      <c r="C7163" t="s">
        <v>73</v>
      </c>
      <c r="D7163" t="s">
        <v>90</v>
      </c>
      <c r="E7163" t="s">
        <v>15684</v>
      </c>
      <c r="F7163" t="s">
        <v>40</v>
      </c>
      <c r="G7163">
        <v>3</v>
      </c>
      <c r="H7163">
        <v>6</v>
      </c>
      <c r="I7163">
        <v>2014</v>
      </c>
      <c r="J7163" t="s">
        <v>54</v>
      </c>
      <c r="K7163">
        <v>4.4787953077142904</v>
      </c>
      <c r="L7163">
        <v>3.468</v>
      </c>
      <c r="M7163" s="54">
        <v>5.49</v>
      </c>
      <c r="N7163">
        <v>1526</v>
      </c>
      <c r="O7163" t="s">
        <v>44</v>
      </c>
      <c r="P7163">
        <v>2.5598984252456898</v>
      </c>
    </row>
    <row r="7164" spans="1:16" x14ac:dyDescent="0.25">
      <c r="A7164" s="20" t="s">
        <v>17620</v>
      </c>
      <c r="B7164">
        <v>5</v>
      </c>
      <c r="C7164" t="s">
        <v>73</v>
      </c>
      <c r="D7164" t="s">
        <v>90</v>
      </c>
      <c r="E7164" t="s">
        <v>15684</v>
      </c>
      <c r="F7164" t="s">
        <v>40</v>
      </c>
      <c r="G7164">
        <v>4</v>
      </c>
      <c r="H7164">
        <v>6</v>
      </c>
      <c r="I7164">
        <v>2014</v>
      </c>
      <c r="J7164" t="s">
        <v>54</v>
      </c>
      <c r="K7164">
        <v>6.7257515924805604</v>
      </c>
      <c r="L7164">
        <v>5.6139999999999999</v>
      </c>
      <c r="M7164" s="54">
        <v>7.8380000000000001</v>
      </c>
      <c r="N7164">
        <v>1486</v>
      </c>
      <c r="O7164" t="s">
        <v>44</v>
      </c>
      <c r="P7164">
        <v>2.5941231853830899</v>
      </c>
    </row>
    <row r="7165" spans="1:16" x14ac:dyDescent="0.25">
      <c r="A7165" s="20" t="s">
        <v>17621</v>
      </c>
      <c r="B7165">
        <v>5</v>
      </c>
      <c r="C7165" t="s">
        <v>73</v>
      </c>
      <c r="D7165" t="s">
        <v>90</v>
      </c>
      <c r="E7165" t="s">
        <v>15684</v>
      </c>
      <c r="F7165" t="s">
        <v>40</v>
      </c>
      <c r="G7165">
        <v>5</v>
      </c>
      <c r="H7165">
        <v>6</v>
      </c>
      <c r="I7165">
        <v>2014</v>
      </c>
      <c r="J7165" t="s">
        <v>54</v>
      </c>
      <c r="K7165">
        <v>-0.149944984521166</v>
      </c>
      <c r="L7165">
        <v>-1.373</v>
      </c>
      <c r="M7165" s="54">
        <v>1.0740000000000001</v>
      </c>
      <c r="N7165">
        <v>370</v>
      </c>
      <c r="O7165" t="s">
        <v>44</v>
      </c>
      <c r="P7165">
        <v>5.1987524491003603</v>
      </c>
    </row>
    <row r="7166" spans="1:16" x14ac:dyDescent="0.25">
      <c r="A7166" s="20" t="s">
        <v>17622</v>
      </c>
      <c r="B7166">
        <v>5</v>
      </c>
      <c r="C7166" t="s">
        <v>73</v>
      </c>
      <c r="D7166" t="s">
        <v>90</v>
      </c>
      <c r="E7166" t="s">
        <v>15684</v>
      </c>
      <c r="F7166" t="s">
        <v>40</v>
      </c>
      <c r="G7166">
        <v>3</v>
      </c>
      <c r="H7166">
        <v>6</v>
      </c>
      <c r="I7166">
        <v>2014</v>
      </c>
      <c r="J7166" t="s">
        <v>34</v>
      </c>
      <c r="K7166">
        <v>3.3984426222392998</v>
      </c>
      <c r="L7166">
        <v>2.8759999999999999</v>
      </c>
      <c r="M7166" s="54">
        <v>3.9209999999999998</v>
      </c>
      <c r="N7166">
        <v>4668</v>
      </c>
      <c r="O7166" t="s">
        <v>44</v>
      </c>
      <c r="P7166">
        <v>1.4636410327796701</v>
      </c>
    </row>
    <row r="7167" spans="1:16" x14ac:dyDescent="0.25">
      <c r="A7167" s="20" t="s">
        <v>17623</v>
      </c>
      <c r="B7167">
        <v>5</v>
      </c>
      <c r="C7167" t="s">
        <v>73</v>
      </c>
      <c r="D7167" t="s">
        <v>90</v>
      </c>
      <c r="E7167" t="s">
        <v>15684</v>
      </c>
      <c r="F7167" t="s">
        <v>40</v>
      </c>
      <c r="G7167">
        <v>2</v>
      </c>
      <c r="H7167">
        <v>6</v>
      </c>
      <c r="I7167">
        <v>2014</v>
      </c>
      <c r="J7167" t="s">
        <v>55</v>
      </c>
      <c r="K7167">
        <v>-0.49140847410058902</v>
      </c>
      <c r="L7167">
        <v>-0.85899999999999999</v>
      </c>
      <c r="M7167" s="54">
        <v>-0.124</v>
      </c>
      <c r="N7167">
        <v>4401</v>
      </c>
      <c r="O7167" t="s">
        <v>44</v>
      </c>
      <c r="P7167">
        <v>1.50738543882045</v>
      </c>
    </row>
    <row r="7168" spans="1:16" x14ac:dyDescent="0.25">
      <c r="A7168" s="20" t="s">
        <v>17624</v>
      </c>
      <c r="B7168">
        <v>5</v>
      </c>
      <c r="C7168" t="s">
        <v>73</v>
      </c>
      <c r="D7168" t="s">
        <v>90</v>
      </c>
      <c r="E7168" t="s">
        <v>15684</v>
      </c>
      <c r="F7168" t="s">
        <v>40</v>
      </c>
      <c r="G7168">
        <v>3</v>
      </c>
      <c r="H7168">
        <v>6</v>
      </c>
      <c r="I7168">
        <v>2014</v>
      </c>
      <c r="J7168" t="s">
        <v>55</v>
      </c>
      <c r="K7168">
        <v>5.07403642460371</v>
      </c>
      <c r="L7168">
        <v>4.6139999999999999</v>
      </c>
      <c r="M7168" s="54">
        <v>5.5339999999999998</v>
      </c>
      <c r="N7168">
        <v>6628</v>
      </c>
      <c r="O7168" t="s">
        <v>44</v>
      </c>
      <c r="P7168">
        <v>1.2283121567319</v>
      </c>
    </row>
    <row r="7169" spans="1:16" x14ac:dyDescent="0.25">
      <c r="A7169" s="20" t="s">
        <v>17625</v>
      </c>
      <c r="B7169">
        <v>5</v>
      </c>
      <c r="C7169" t="s">
        <v>73</v>
      </c>
      <c r="D7169" t="s">
        <v>90</v>
      </c>
      <c r="E7169" t="s">
        <v>15684</v>
      </c>
      <c r="F7169" t="s">
        <v>40</v>
      </c>
      <c r="G7169">
        <v>4</v>
      </c>
      <c r="H7169">
        <v>6</v>
      </c>
      <c r="I7169">
        <v>2014</v>
      </c>
      <c r="J7169" t="s">
        <v>55</v>
      </c>
      <c r="K7169">
        <v>4.69232463630469</v>
      </c>
      <c r="L7169">
        <v>4.21</v>
      </c>
      <c r="M7169" s="54">
        <v>5.1740000000000004</v>
      </c>
      <c r="N7169">
        <v>5359</v>
      </c>
      <c r="O7169" t="s">
        <v>44</v>
      </c>
      <c r="P7169">
        <v>1.3660233452652499</v>
      </c>
    </row>
    <row r="7170" spans="1:16" x14ac:dyDescent="0.25">
      <c r="A7170" s="20" t="s">
        <v>17626</v>
      </c>
      <c r="B7170">
        <v>5</v>
      </c>
      <c r="C7170" t="s">
        <v>73</v>
      </c>
      <c r="D7170" t="s">
        <v>90</v>
      </c>
      <c r="E7170" t="s">
        <v>15684</v>
      </c>
      <c r="F7170" t="s">
        <v>40</v>
      </c>
      <c r="G7170">
        <v>5</v>
      </c>
      <c r="H7170">
        <v>6</v>
      </c>
      <c r="I7170">
        <v>2014</v>
      </c>
      <c r="J7170" t="s">
        <v>55</v>
      </c>
      <c r="K7170">
        <v>6.8484323788545796</v>
      </c>
      <c r="L7170">
        <v>6.1619999999999999</v>
      </c>
      <c r="M7170" s="54">
        <v>7.5350000000000001</v>
      </c>
      <c r="N7170">
        <v>2941</v>
      </c>
      <c r="O7170" t="s">
        <v>44</v>
      </c>
      <c r="P7170">
        <v>1.8439642112147201</v>
      </c>
    </row>
    <row r="7171" spans="1:16" x14ac:dyDescent="0.25">
      <c r="A7171" s="20" t="s">
        <v>17627</v>
      </c>
      <c r="B7171">
        <v>5</v>
      </c>
      <c r="C7171" t="s">
        <v>73</v>
      </c>
      <c r="D7171" t="s">
        <v>90</v>
      </c>
      <c r="E7171" t="s">
        <v>15684</v>
      </c>
      <c r="F7171" t="s">
        <v>40</v>
      </c>
      <c r="G7171">
        <v>4</v>
      </c>
      <c r="H7171">
        <v>6</v>
      </c>
      <c r="I7171">
        <v>2014</v>
      </c>
      <c r="J7171" t="s">
        <v>34</v>
      </c>
      <c r="K7171">
        <v>1.14681903117749</v>
      </c>
      <c r="L7171">
        <v>0.56200000000000006</v>
      </c>
      <c r="M7171" s="54">
        <v>1.732</v>
      </c>
      <c r="N7171">
        <v>2407</v>
      </c>
      <c r="O7171" t="s">
        <v>44</v>
      </c>
      <c r="P7171">
        <v>2.0382711378539402</v>
      </c>
    </row>
    <row r="7172" spans="1:16" x14ac:dyDescent="0.25">
      <c r="A7172" s="20" t="s">
        <v>17628</v>
      </c>
      <c r="B7172">
        <v>5</v>
      </c>
      <c r="C7172" t="s">
        <v>73</v>
      </c>
      <c r="D7172" t="s">
        <v>90</v>
      </c>
      <c r="E7172" t="s">
        <v>15684</v>
      </c>
      <c r="F7172" t="s">
        <v>40</v>
      </c>
      <c r="G7172">
        <v>2</v>
      </c>
      <c r="H7172">
        <v>6</v>
      </c>
      <c r="I7172">
        <v>2014</v>
      </c>
      <c r="J7172" t="s">
        <v>56</v>
      </c>
      <c r="K7172">
        <v>5.64011175892891</v>
      </c>
      <c r="L7172">
        <v>4.0860000000000003</v>
      </c>
      <c r="M7172" s="54">
        <v>7.194</v>
      </c>
      <c r="N7172">
        <v>323</v>
      </c>
      <c r="O7172" t="s">
        <v>44</v>
      </c>
      <c r="P7172">
        <v>5.5641488407465696</v>
      </c>
    </row>
    <row r="7173" spans="1:16" x14ac:dyDescent="0.25">
      <c r="A7173" s="20" t="s">
        <v>17629</v>
      </c>
      <c r="B7173">
        <v>5</v>
      </c>
      <c r="C7173" t="s">
        <v>73</v>
      </c>
      <c r="D7173" t="s">
        <v>90</v>
      </c>
      <c r="E7173" t="s">
        <v>15684</v>
      </c>
      <c r="F7173" t="s">
        <v>40</v>
      </c>
      <c r="G7173">
        <v>3</v>
      </c>
      <c r="H7173">
        <v>6</v>
      </c>
      <c r="I7173">
        <v>2014</v>
      </c>
      <c r="J7173" t="s">
        <v>56</v>
      </c>
      <c r="K7173">
        <v>8.1246259191557204</v>
      </c>
      <c r="L7173">
        <v>6.46</v>
      </c>
      <c r="M7173" s="54">
        <v>9.7889999999999997</v>
      </c>
      <c r="N7173">
        <v>411</v>
      </c>
      <c r="O7173" t="s">
        <v>44</v>
      </c>
      <c r="P7173">
        <v>4.9326362366699001</v>
      </c>
    </row>
    <row r="7174" spans="1:16" x14ac:dyDescent="0.25">
      <c r="A7174" s="20" t="s">
        <v>17630</v>
      </c>
      <c r="B7174">
        <v>5</v>
      </c>
      <c r="C7174" t="s">
        <v>73</v>
      </c>
      <c r="D7174" t="s">
        <v>90</v>
      </c>
      <c r="E7174" t="s">
        <v>15684</v>
      </c>
      <c r="F7174" t="s">
        <v>40</v>
      </c>
      <c r="G7174">
        <v>4</v>
      </c>
      <c r="H7174">
        <v>6</v>
      </c>
      <c r="I7174">
        <v>2014</v>
      </c>
      <c r="J7174" t="s">
        <v>56</v>
      </c>
      <c r="K7174">
        <v>-2.1459356005888699</v>
      </c>
      <c r="L7174">
        <v>-3.222</v>
      </c>
      <c r="M7174" s="54">
        <v>-1.07</v>
      </c>
      <c r="N7174">
        <v>81</v>
      </c>
      <c r="O7174" t="s">
        <v>44</v>
      </c>
      <c r="P7174">
        <v>11.1111111111111</v>
      </c>
    </row>
    <row r="7175" spans="1:16" x14ac:dyDescent="0.25">
      <c r="A7175" s="20" t="s">
        <v>17631</v>
      </c>
      <c r="B7175">
        <v>5</v>
      </c>
      <c r="C7175" t="s">
        <v>73</v>
      </c>
      <c r="D7175" t="s">
        <v>90</v>
      </c>
      <c r="E7175" t="s">
        <v>15684</v>
      </c>
      <c r="F7175" t="s">
        <v>40</v>
      </c>
      <c r="G7175">
        <v>5</v>
      </c>
      <c r="H7175">
        <v>6</v>
      </c>
      <c r="I7175">
        <v>2014</v>
      </c>
      <c r="J7175" t="s">
        <v>56</v>
      </c>
      <c r="K7175">
        <v>19.906687254752601</v>
      </c>
      <c r="L7175">
        <v>17.998999999999999</v>
      </c>
      <c r="M7175" s="54">
        <v>21.814</v>
      </c>
      <c r="N7175">
        <v>1048</v>
      </c>
      <c r="O7175" t="s">
        <v>44</v>
      </c>
      <c r="P7175">
        <v>3.08901031607608</v>
      </c>
    </row>
    <row r="7176" spans="1:16" x14ac:dyDescent="0.25">
      <c r="A7176" s="20" t="s">
        <v>17632</v>
      </c>
      <c r="B7176">
        <v>5</v>
      </c>
      <c r="C7176" t="s">
        <v>73</v>
      </c>
      <c r="D7176" t="s">
        <v>90</v>
      </c>
      <c r="E7176" t="s">
        <v>15684</v>
      </c>
      <c r="F7176" t="s">
        <v>40</v>
      </c>
      <c r="G7176">
        <v>5</v>
      </c>
      <c r="H7176">
        <v>6</v>
      </c>
      <c r="I7176">
        <v>2014</v>
      </c>
      <c r="J7176" t="s">
        <v>34</v>
      </c>
      <c r="K7176">
        <v>9.8904580060770808</v>
      </c>
      <c r="L7176">
        <v>9.0709999999999997</v>
      </c>
      <c r="M7176" s="54">
        <v>10.71</v>
      </c>
      <c r="N7176">
        <v>3127</v>
      </c>
      <c r="O7176" t="s">
        <v>44</v>
      </c>
      <c r="P7176">
        <v>1.78828222321916</v>
      </c>
    </row>
    <row r="7177" spans="1:16" x14ac:dyDescent="0.25">
      <c r="A7177" s="20" t="s">
        <v>17633</v>
      </c>
      <c r="B7177">
        <v>5</v>
      </c>
      <c r="C7177" t="s">
        <v>73</v>
      </c>
      <c r="D7177" t="s">
        <v>90</v>
      </c>
      <c r="E7177" t="s">
        <v>15684</v>
      </c>
      <c r="F7177" t="s">
        <v>40</v>
      </c>
      <c r="G7177">
        <v>2</v>
      </c>
      <c r="H7177">
        <v>6</v>
      </c>
      <c r="I7177">
        <v>2014</v>
      </c>
      <c r="J7177" t="s">
        <v>57</v>
      </c>
      <c r="K7177">
        <v>-5.0163905819792403</v>
      </c>
      <c r="L7177">
        <v>-5.7050000000000001</v>
      </c>
      <c r="M7177" s="54">
        <v>-4.3280000000000003</v>
      </c>
      <c r="N7177">
        <v>715</v>
      </c>
      <c r="O7177" t="s">
        <v>44</v>
      </c>
      <c r="P7177">
        <v>3.73978796003383</v>
      </c>
    </row>
    <row r="7178" spans="1:16" x14ac:dyDescent="0.25">
      <c r="A7178" s="20" t="s">
        <v>17634</v>
      </c>
      <c r="B7178">
        <v>5</v>
      </c>
      <c r="C7178" t="s">
        <v>73</v>
      </c>
      <c r="D7178" t="s">
        <v>90</v>
      </c>
      <c r="E7178" t="s">
        <v>15684</v>
      </c>
      <c r="F7178" t="s">
        <v>40</v>
      </c>
      <c r="G7178">
        <v>3</v>
      </c>
      <c r="H7178">
        <v>6</v>
      </c>
      <c r="I7178">
        <v>2014</v>
      </c>
      <c r="J7178" t="s">
        <v>57</v>
      </c>
      <c r="K7178">
        <v>7.1131144659036902</v>
      </c>
      <c r="L7178">
        <v>6.2350000000000003</v>
      </c>
      <c r="M7178" s="54">
        <v>7.9909999999999997</v>
      </c>
      <c r="N7178">
        <v>2858</v>
      </c>
      <c r="O7178" t="s">
        <v>44</v>
      </c>
      <c r="P7178">
        <v>1.87054813220765</v>
      </c>
    </row>
    <row r="7179" spans="1:16" x14ac:dyDescent="0.25">
      <c r="A7179" s="20" t="s">
        <v>17635</v>
      </c>
      <c r="B7179">
        <v>5</v>
      </c>
      <c r="C7179" t="s">
        <v>73</v>
      </c>
      <c r="D7179" t="s">
        <v>90</v>
      </c>
      <c r="E7179" t="s">
        <v>15684</v>
      </c>
      <c r="F7179" t="s">
        <v>40</v>
      </c>
      <c r="G7179">
        <v>4</v>
      </c>
      <c r="H7179">
        <v>6</v>
      </c>
      <c r="I7179">
        <v>2014</v>
      </c>
      <c r="J7179" t="s">
        <v>57</v>
      </c>
      <c r="K7179">
        <v>3.77000341938755</v>
      </c>
      <c r="L7179">
        <v>2.92</v>
      </c>
      <c r="M7179" s="54">
        <v>4.62</v>
      </c>
      <c r="N7179">
        <v>2450</v>
      </c>
      <c r="O7179" t="s">
        <v>44</v>
      </c>
      <c r="P7179">
        <v>2.0203050891044199</v>
      </c>
    </row>
    <row r="7180" spans="1:16" x14ac:dyDescent="0.25">
      <c r="A7180" s="20" t="s">
        <v>17636</v>
      </c>
      <c r="B7180">
        <v>5</v>
      </c>
      <c r="C7180" t="s">
        <v>73</v>
      </c>
      <c r="D7180" t="s">
        <v>90</v>
      </c>
      <c r="E7180" t="s">
        <v>15684</v>
      </c>
      <c r="F7180" t="s">
        <v>40</v>
      </c>
      <c r="G7180">
        <v>5</v>
      </c>
      <c r="H7180">
        <v>6</v>
      </c>
      <c r="I7180">
        <v>2014</v>
      </c>
      <c r="J7180" t="s">
        <v>57</v>
      </c>
      <c r="K7180">
        <v>6.9194077393977702</v>
      </c>
      <c r="L7180">
        <v>5.8010000000000002</v>
      </c>
      <c r="M7180" s="54">
        <v>8.0380000000000003</v>
      </c>
      <c r="N7180">
        <v>1545</v>
      </c>
      <c r="O7180" t="s">
        <v>44</v>
      </c>
      <c r="P7180">
        <v>2.5441092565739201</v>
      </c>
    </row>
    <row r="7181" spans="1:16" x14ac:dyDescent="0.25">
      <c r="A7181" s="20" t="s">
        <v>17637</v>
      </c>
      <c r="B7181">
        <v>5</v>
      </c>
      <c r="C7181" t="s">
        <v>73</v>
      </c>
      <c r="D7181" t="s">
        <v>90</v>
      </c>
      <c r="E7181" t="s">
        <v>15684</v>
      </c>
      <c r="F7181" t="s">
        <v>40</v>
      </c>
      <c r="G7181">
        <v>2</v>
      </c>
      <c r="H7181">
        <v>6</v>
      </c>
      <c r="I7181">
        <v>2014</v>
      </c>
      <c r="J7181" t="s">
        <v>58</v>
      </c>
      <c r="K7181">
        <v>-1.6563685705981399</v>
      </c>
      <c r="L7181">
        <v>-2.0579999999999998</v>
      </c>
      <c r="M7181" s="54">
        <v>-1.2549999999999999</v>
      </c>
      <c r="N7181">
        <v>2261</v>
      </c>
      <c r="O7181" t="s">
        <v>44</v>
      </c>
      <c r="P7181">
        <v>2.1030505843376801</v>
      </c>
    </row>
    <row r="7182" spans="1:16" x14ac:dyDescent="0.25">
      <c r="A7182" s="20" t="s">
        <v>17638</v>
      </c>
      <c r="B7182">
        <v>5</v>
      </c>
      <c r="C7182" t="s">
        <v>73</v>
      </c>
      <c r="D7182" t="s">
        <v>90</v>
      </c>
      <c r="E7182" t="s">
        <v>15684</v>
      </c>
      <c r="F7182" t="s">
        <v>40</v>
      </c>
      <c r="G7182">
        <v>3</v>
      </c>
      <c r="H7182">
        <v>6</v>
      </c>
      <c r="I7182">
        <v>2014</v>
      </c>
      <c r="J7182" t="s">
        <v>58</v>
      </c>
      <c r="K7182">
        <v>3.4633430165733499</v>
      </c>
      <c r="L7182">
        <v>3.0230000000000001</v>
      </c>
      <c r="M7182" s="54">
        <v>3.9039999999999999</v>
      </c>
      <c r="N7182">
        <v>5408</v>
      </c>
      <c r="O7182" t="s">
        <v>44</v>
      </c>
      <c r="P7182">
        <v>1.3598207330510499</v>
      </c>
    </row>
    <row r="7183" spans="1:16" x14ac:dyDescent="0.25">
      <c r="A7183" s="20" t="s">
        <v>17639</v>
      </c>
      <c r="B7183">
        <v>5</v>
      </c>
      <c r="C7183" t="s">
        <v>73</v>
      </c>
      <c r="D7183" t="s">
        <v>90</v>
      </c>
      <c r="E7183" t="s">
        <v>15684</v>
      </c>
      <c r="F7183" t="s">
        <v>40</v>
      </c>
      <c r="G7183">
        <v>4</v>
      </c>
      <c r="H7183">
        <v>6</v>
      </c>
      <c r="I7183">
        <v>2014</v>
      </c>
      <c r="J7183" t="s">
        <v>58</v>
      </c>
      <c r="K7183">
        <v>6.5073588369366604</v>
      </c>
      <c r="L7183">
        <v>6.0350000000000001</v>
      </c>
      <c r="M7183" s="54">
        <v>6.98</v>
      </c>
      <c r="N7183">
        <v>7521</v>
      </c>
      <c r="O7183" t="s">
        <v>44</v>
      </c>
      <c r="P7183">
        <v>1.1530873445432199</v>
      </c>
    </row>
    <row r="7184" spans="1:16" x14ac:dyDescent="0.25">
      <c r="A7184" s="20" t="s">
        <v>17640</v>
      </c>
      <c r="B7184">
        <v>5</v>
      </c>
      <c r="C7184" t="s">
        <v>73</v>
      </c>
      <c r="D7184" t="s">
        <v>90</v>
      </c>
      <c r="E7184" t="s">
        <v>15684</v>
      </c>
      <c r="F7184" t="s">
        <v>40</v>
      </c>
      <c r="G7184">
        <v>5</v>
      </c>
      <c r="H7184">
        <v>6</v>
      </c>
      <c r="I7184">
        <v>2014</v>
      </c>
      <c r="J7184" t="s">
        <v>58</v>
      </c>
      <c r="K7184">
        <v>8.5638386569736191</v>
      </c>
      <c r="L7184">
        <v>8.0190000000000001</v>
      </c>
      <c r="M7184" s="54">
        <v>9.109</v>
      </c>
      <c r="N7184">
        <v>6544</v>
      </c>
      <c r="O7184" t="s">
        <v>44</v>
      </c>
      <c r="P7184">
        <v>1.23617044108537</v>
      </c>
    </row>
    <row r="7185" spans="1:16" x14ac:dyDescent="0.25">
      <c r="A7185" s="20" t="s">
        <v>17641</v>
      </c>
      <c r="B7185">
        <v>5</v>
      </c>
      <c r="C7185" t="s">
        <v>73</v>
      </c>
      <c r="D7185" t="s">
        <v>90</v>
      </c>
      <c r="E7185" t="s">
        <v>15684</v>
      </c>
      <c r="F7185" t="s">
        <v>40</v>
      </c>
      <c r="G7185">
        <v>2</v>
      </c>
      <c r="H7185">
        <v>6</v>
      </c>
      <c r="I7185">
        <v>2014</v>
      </c>
      <c r="J7185" t="s">
        <v>59</v>
      </c>
      <c r="K7185">
        <v>-3.8629793334910301</v>
      </c>
      <c r="L7185">
        <v>-5.0270000000000001</v>
      </c>
      <c r="M7185" s="54">
        <v>-2.6989999999999998</v>
      </c>
      <c r="N7185">
        <v>287</v>
      </c>
      <c r="O7185" t="s">
        <v>44</v>
      </c>
      <c r="P7185">
        <v>5.9028133610095503</v>
      </c>
    </row>
    <row r="7186" spans="1:16" x14ac:dyDescent="0.25">
      <c r="A7186" s="20" t="s">
        <v>17642</v>
      </c>
      <c r="B7186">
        <v>5</v>
      </c>
      <c r="C7186" t="s">
        <v>73</v>
      </c>
      <c r="D7186" t="s">
        <v>90</v>
      </c>
      <c r="E7186" t="s">
        <v>15684</v>
      </c>
      <c r="F7186" t="s">
        <v>40</v>
      </c>
      <c r="G7186">
        <v>3</v>
      </c>
      <c r="H7186">
        <v>6</v>
      </c>
      <c r="I7186">
        <v>2014</v>
      </c>
      <c r="J7186" t="s">
        <v>59</v>
      </c>
      <c r="K7186">
        <v>-2.6926419246311402</v>
      </c>
      <c r="L7186">
        <v>-3.9609999999999999</v>
      </c>
      <c r="M7186" s="54">
        <v>-1.4239999999999999</v>
      </c>
      <c r="N7186">
        <v>322</v>
      </c>
      <c r="O7186" t="s">
        <v>44</v>
      </c>
      <c r="P7186">
        <v>5.5727821257535304</v>
      </c>
    </row>
    <row r="7187" spans="1:16" x14ac:dyDescent="0.25">
      <c r="A7187" s="20" t="s">
        <v>17643</v>
      </c>
      <c r="B7187">
        <v>5</v>
      </c>
      <c r="C7187" t="s">
        <v>73</v>
      </c>
      <c r="D7187" t="s">
        <v>90</v>
      </c>
      <c r="E7187" t="s">
        <v>15684</v>
      </c>
      <c r="F7187" t="s">
        <v>40</v>
      </c>
      <c r="G7187">
        <v>4</v>
      </c>
      <c r="H7187">
        <v>6</v>
      </c>
      <c r="I7187">
        <v>2014</v>
      </c>
      <c r="J7187" t="s">
        <v>59</v>
      </c>
      <c r="K7187">
        <v>10.2617091335296</v>
      </c>
      <c r="L7187">
        <v>8.7970000000000006</v>
      </c>
      <c r="M7187" s="54">
        <v>11.727</v>
      </c>
      <c r="N7187">
        <v>1598</v>
      </c>
      <c r="O7187" t="s">
        <v>44</v>
      </c>
      <c r="P7187">
        <v>2.5015639663712999</v>
      </c>
    </row>
    <row r="7188" spans="1:16" x14ac:dyDescent="0.25">
      <c r="A7188" s="20" t="s">
        <v>17644</v>
      </c>
      <c r="B7188">
        <v>5</v>
      </c>
      <c r="C7188" t="s">
        <v>73</v>
      </c>
      <c r="D7188" t="s">
        <v>90</v>
      </c>
      <c r="E7188" t="s">
        <v>15684</v>
      </c>
      <c r="F7188" t="s">
        <v>40</v>
      </c>
      <c r="G7188">
        <v>5</v>
      </c>
      <c r="H7188">
        <v>6</v>
      </c>
      <c r="I7188">
        <v>2014</v>
      </c>
      <c r="J7188" t="s">
        <v>59</v>
      </c>
      <c r="K7188">
        <v>4.6378372706207003</v>
      </c>
      <c r="L7188">
        <v>3.0790000000000002</v>
      </c>
      <c r="M7188" s="54">
        <v>6.1970000000000001</v>
      </c>
      <c r="N7188">
        <v>703</v>
      </c>
      <c r="O7188" t="s">
        <v>44</v>
      </c>
      <c r="P7188">
        <v>3.77157143202357</v>
      </c>
    </row>
    <row r="7189" spans="1:16" x14ac:dyDescent="0.25">
      <c r="A7189" s="20" t="s">
        <v>17645</v>
      </c>
      <c r="B7189">
        <v>5</v>
      </c>
      <c r="C7189" t="s">
        <v>73</v>
      </c>
      <c r="D7189" t="s">
        <v>90</v>
      </c>
      <c r="E7189" t="s">
        <v>15684</v>
      </c>
      <c r="F7189" t="s">
        <v>40</v>
      </c>
      <c r="G7189">
        <v>2</v>
      </c>
      <c r="H7189">
        <v>6</v>
      </c>
      <c r="I7189">
        <v>2014</v>
      </c>
      <c r="J7189" t="s">
        <v>60</v>
      </c>
      <c r="K7189">
        <v>-0.30396934175449702</v>
      </c>
      <c r="L7189">
        <v>-0.64900000000000002</v>
      </c>
      <c r="M7189" s="54">
        <v>4.1000000000000002E-2</v>
      </c>
      <c r="N7189">
        <v>9270</v>
      </c>
      <c r="O7189" t="s">
        <v>44</v>
      </c>
      <c r="P7189">
        <v>1.03862825474959</v>
      </c>
    </row>
    <row r="7190" spans="1:16" x14ac:dyDescent="0.25">
      <c r="A7190" s="20" t="s">
        <v>17646</v>
      </c>
      <c r="B7190">
        <v>5</v>
      </c>
      <c r="C7190" t="s">
        <v>73</v>
      </c>
      <c r="D7190" t="s">
        <v>90</v>
      </c>
      <c r="E7190" t="s">
        <v>15684</v>
      </c>
      <c r="F7190" t="s">
        <v>40</v>
      </c>
      <c r="G7190">
        <v>3</v>
      </c>
      <c r="H7190">
        <v>6</v>
      </c>
      <c r="I7190">
        <v>2014</v>
      </c>
      <c r="J7190" t="s">
        <v>60</v>
      </c>
      <c r="K7190">
        <v>2.0431772345033101</v>
      </c>
      <c r="L7190">
        <v>1.6419999999999999</v>
      </c>
      <c r="M7190" s="54">
        <v>2.444</v>
      </c>
      <c r="N7190">
        <v>8250</v>
      </c>
      <c r="O7190" t="s">
        <v>44</v>
      </c>
      <c r="P7190">
        <v>1.10096376512636</v>
      </c>
    </row>
    <row r="7191" spans="1:16" x14ac:dyDescent="0.25">
      <c r="A7191" s="20" t="s">
        <v>17647</v>
      </c>
      <c r="B7191">
        <v>5</v>
      </c>
      <c r="C7191" t="s">
        <v>73</v>
      </c>
      <c r="D7191" t="s">
        <v>90</v>
      </c>
      <c r="E7191" t="s">
        <v>15684</v>
      </c>
      <c r="F7191" t="s">
        <v>40</v>
      </c>
      <c r="G7191">
        <v>4</v>
      </c>
      <c r="H7191">
        <v>6</v>
      </c>
      <c r="I7191">
        <v>2014</v>
      </c>
      <c r="J7191" t="s">
        <v>60</v>
      </c>
      <c r="K7191">
        <v>1.53149032420947</v>
      </c>
      <c r="L7191">
        <v>1.0529999999999999</v>
      </c>
      <c r="M7191" s="54">
        <v>2.0099999999999998</v>
      </c>
      <c r="N7191">
        <v>4590</v>
      </c>
      <c r="O7191" t="s">
        <v>44</v>
      </c>
      <c r="P7191">
        <v>1.47602480923349</v>
      </c>
    </row>
    <row r="7192" spans="1:16" x14ac:dyDescent="0.25">
      <c r="A7192" s="20" t="s">
        <v>17648</v>
      </c>
      <c r="B7192">
        <v>5</v>
      </c>
      <c r="C7192" t="s">
        <v>73</v>
      </c>
      <c r="D7192" t="s">
        <v>90</v>
      </c>
      <c r="E7192" t="s">
        <v>15684</v>
      </c>
      <c r="F7192" t="s">
        <v>40</v>
      </c>
      <c r="G7192">
        <v>5</v>
      </c>
      <c r="H7192">
        <v>6</v>
      </c>
      <c r="I7192">
        <v>2014</v>
      </c>
      <c r="J7192" t="s">
        <v>60</v>
      </c>
      <c r="K7192">
        <v>7.3074424759827998</v>
      </c>
      <c r="L7192">
        <v>6.4960000000000004</v>
      </c>
      <c r="M7192" s="54">
        <v>8.1189999999999998</v>
      </c>
      <c r="N7192">
        <v>2652</v>
      </c>
      <c r="O7192" t="s">
        <v>44</v>
      </c>
      <c r="P7192">
        <v>1.9418390934515399</v>
      </c>
    </row>
    <row r="7193" spans="1:16" x14ac:dyDescent="0.25">
      <c r="A7193" s="20" t="s">
        <v>17649</v>
      </c>
      <c r="B7193">
        <v>5</v>
      </c>
      <c r="C7193" t="s">
        <v>73</v>
      </c>
      <c r="D7193" t="s">
        <v>90</v>
      </c>
      <c r="E7193" t="s">
        <v>15684</v>
      </c>
      <c r="F7193" t="s">
        <v>40</v>
      </c>
      <c r="G7193">
        <v>2</v>
      </c>
      <c r="H7193">
        <v>6</v>
      </c>
      <c r="I7193">
        <v>2014</v>
      </c>
      <c r="J7193" t="s">
        <v>61</v>
      </c>
      <c r="K7193">
        <v>0.82889834628594095</v>
      </c>
      <c r="L7193">
        <v>-0.873</v>
      </c>
      <c r="M7193" s="54">
        <v>2.5299999999999998</v>
      </c>
      <c r="N7193">
        <v>428</v>
      </c>
      <c r="O7193" t="s">
        <v>44</v>
      </c>
      <c r="P7193">
        <v>4.8336824452283196</v>
      </c>
    </row>
    <row r="7194" spans="1:16" x14ac:dyDescent="0.25">
      <c r="A7194" s="20" t="s">
        <v>17650</v>
      </c>
      <c r="B7194">
        <v>5</v>
      </c>
      <c r="C7194" t="s">
        <v>73</v>
      </c>
      <c r="D7194" t="s">
        <v>90</v>
      </c>
      <c r="E7194" t="s">
        <v>15684</v>
      </c>
      <c r="F7194" t="s">
        <v>40</v>
      </c>
      <c r="G7194">
        <v>3</v>
      </c>
      <c r="H7194">
        <v>6</v>
      </c>
      <c r="I7194">
        <v>2014</v>
      </c>
      <c r="J7194" t="s">
        <v>61</v>
      </c>
      <c r="K7194">
        <v>-1.43513056077865</v>
      </c>
      <c r="L7194">
        <v>-2.964</v>
      </c>
      <c r="M7194" s="54">
        <v>9.4E-2</v>
      </c>
      <c r="N7194">
        <v>621</v>
      </c>
      <c r="O7194" t="s">
        <v>44</v>
      </c>
      <c r="P7194">
        <v>4.0128617695256397</v>
      </c>
    </row>
    <row r="7195" spans="1:16" x14ac:dyDescent="0.25">
      <c r="A7195" s="20" t="s">
        <v>17651</v>
      </c>
      <c r="B7195">
        <v>5</v>
      </c>
      <c r="C7195" t="s">
        <v>73</v>
      </c>
      <c r="D7195" t="s">
        <v>90</v>
      </c>
      <c r="E7195" t="s">
        <v>15684</v>
      </c>
      <c r="F7195" t="s">
        <v>40</v>
      </c>
      <c r="G7195">
        <v>4</v>
      </c>
      <c r="H7195">
        <v>6</v>
      </c>
      <c r="I7195">
        <v>2014</v>
      </c>
      <c r="J7195" t="s">
        <v>61</v>
      </c>
      <c r="K7195">
        <v>7.9804639072638199</v>
      </c>
      <c r="L7195">
        <v>6.2460000000000004</v>
      </c>
      <c r="M7195" s="54">
        <v>9.7149999999999999</v>
      </c>
      <c r="N7195">
        <v>1314</v>
      </c>
      <c r="O7195" t="s">
        <v>44</v>
      </c>
      <c r="P7195">
        <v>2.7586862953412301</v>
      </c>
    </row>
    <row r="7196" spans="1:16" x14ac:dyDescent="0.25">
      <c r="A7196" s="20" t="s">
        <v>17652</v>
      </c>
      <c r="B7196">
        <v>5</v>
      </c>
      <c r="C7196" t="s">
        <v>73</v>
      </c>
      <c r="D7196" t="s">
        <v>90</v>
      </c>
      <c r="E7196" t="s">
        <v>15684</v>
      </c>
      <c r="F7196" t="s">
        <v>40</v>
      </c>
      <c r="G7196">
        <v>5</v>
      </c>
      <c r="H7196">
        <v>6</v>
      </c>
      <c r="I7196">
        <v>2014</v>
      </c>
      <c r="J7196" t="s">
        <v>61</v>
      </c>
      <c r="K7196">
        <v>2.2498079586996602</v>
      </c>
      <c r="L7196">
        <v>0.156</v>
      </c>
      <c r="M7196" s="54">
        <v>4.3440000000000003</v>
      </c>
      <c r="N7196">
        <v>271</v>
      </c>
      <c r="O7196" t="s">
        <v>44</v>
      </c>
      <c r="P7196">
        <v>6.0745673923078698</v>
      </c>
    </row>
    <row r="7197" spans="1:16" x14ac:dyDescent="0.25">
      <c r="A7197" s="20" t="s">
        <v>17653</v>
      </c>
      <c r="B7197">
        <v>5</v>
      </c>
      <c r="C7197" t="s">
        <v>73</v>
      </c>
      <c r="D7197" t="s">
        <v>90</v>
      </c>
      <c r="E7197" t="s">
        <v>15684</v>
      </c>
      <c r="F7197" t="s">
        <v>40</v>
      </c>
      <c r="G7197">
        <v>2</v>
      </c>
      <c r="H7197">
        <v>6</v>
      </c>
      <c r="I7197">
        <v>2014</v>
      </c>
      <c r="J7197" t="s">
        <v>62</v>
      </c>
      <c r="K7197">
        <v>8.3608105454839894</v>
      </c>
      <c r="L7197">
        <v>6.9779999999999998</v>
      </c>
      <c r="M7197" s="54">
        <v>9.7430000000000003</v>
      </c>
      <c r="N7197">
        <v>549</v>
      </c>
      <c r="O7197" t="s">
        <v>44</v>
      </c>
      <c r="P7197">
        <v>4.2678959977632003</v>
      </c>
    </row>
    <row r="7198" spans="1:16" x14ac:dyDescent="0.25">
      <c r="A7198" s="20" t="s">
        <v>17654</v>
      </c>
      <c r="B7198">
        <v>5</v>
      </c>
      <c r="C7198" t="s">
        <v>73</v>
      </c>
      <c r="D7198" t="s">
        <v>90</v>
      </c>
      <c r="E7198" t="s">
        <v>15684</v>
      </c>
      <c r="F7198" t="s">
        <v>40</v>
      </c>
      <c r="G7198">
        <v>3</v>
      </c>
      <c r="H7198">
        <v>6</v>
      </c>
      <c r="I7198">
        <v>2014</v>
      </c>
      <c r="J7198" t="s">
        <v>62</v>
      </c>
      <c r="K7198">
        <v>6.8168628316325304</v>
      </c>
      <c r="L7198">
        <v>5.7069999999999999</v>
      </c>
      <c r="M7198" s="54">
        <v>7.9269999999999996</v>
      </c>
      <c r="N7198">
        <v>758</v>
      </c>
      <c r="O7198" t="s">
        <v>44</v>
      </c>
      <c r="P7198">
        <v>3.6321635614607399</v>
      </c>
    </row>
    <row r="7199" spans="1:16" x14ac:dyDescent="0.25">
      <c r="A7199" s="20" t="s">
        <v>17655</v>
      </c>
      <c r="B7199">
        <v>5</v>
      </c>
      <c r="C7199" t="s">
        <v>73</v>
      </c>
      <c r="D7199" t="s">
        <v>90</v>
      </c>
      <c r="E7199" t="s">
        <v>15684</v>
      </c>
      <c r="F7199" t="s">
        <v>40</v>
      </c>
      <c r="G7199">
        <v>4</v>
      </c>
      <c r="H7199">
        <v>6</v>
      </c>
      <c r="I7199">
        <v>2014</v>
      </c>
      <c r="J7199" t="s">
        <v>62</v>
      </c>
      <c r="K7199">
        <v>9.79755126400587</v>
      </c>
      <c r="L7199">
        <v>8.6959999999999997</v>
      </c>
      <c r="M7199" s="54">
        <v>10.898999999999999</v>
      </c>
      <c r="N7199">
        <v>1276</v>
      </c>
      <c r="O7199" t="s">
        <v>44</v>
      </c>
      <c r="P7199">
        <v>2.7994625547792702</v>
      </c>
    </row>
    <row r="7200" spans="1:16" x14ac:dyDescent="0.25">
      <c r="A7200" s="20" t="s">
        <v>17656</v>
      </c>
      <c r="B7200">
        <v>5</v>
      </c>
      <c r="C7200" t="s">
        <v>73</v>
      </c>
      <c r="D7200" t="s">
        <v>90</v>
      </c>
      <c r="E7200" t="s">
        <v>15684</v>
      </c>
      <c r="F7200" t="s">
        <v>40</v>
      </c>
      <c r="G7200">
        <v>5</v>
      </c>
      <c r="H7200">
        <v>6</v>
      </c>
      <c r="I7200">
        <v>2014</v>
      </c>
      <c r="J7200" t="s">
        <v>62</v>
      </c>
      <c r="K7200">
        <v>15.0760828443335</v>
      </c>
      <c r="L7200">
        <v>13.916</v>
      </c>
      <c r="M7200" s="54">
        <v>16.236000000000001</v>
      </c>
      <c r="N7200">
        <v>2207</v>
      </c>
      <c r="O7200" t="s">
        <v>44</v>
      </c>
      <c r="P7200">
        <v>2.1286234067143401</v>
      </c>
    </row>
    <row r="7201" spans="1:16" x14ac:dyDescent="0.25">
      <c r="A7201" s="20" t="s">
        <v>17657</v>
      </c>
      <c r="B7201">
        <v>5</v>
      </c>
      <c r="C7201" t="s">
        <v>73</v>
      </c>
      <c r="D7201" t="s">
        <v>90</v>
      </c>
      <c r="E7201" t="s">
        <v>15684</v>
      </c>
      <c r="F7201" t="s">
        <v>40</v>
      </c>
      <c r="G7201">
        <v>2</v>
      </c>
      <c r="H7201">
        <v>6</v>
      </c>
      <c r="I7201">
        <v>2014</v>
      </c>
      <c r="J7201" t="s">
        <v>75</v>
      </c>
      <c r="K7201">
        <v>0.17199999999999999</v>
      </c>
      <c r="L7201">
        <v>-0.11</v>
      </c>
      <c r="M7201" s="54">
        <v>0.46</v>
      </c>
      <c r="N7201" t="s">
        <v>44</v>
      </c>
      <c r="O7201" t="s">
        <v>44</v>
      </c>
      <c r="P7201">
        <v>-99</v>
      </c>
    </row>
    <row r="7202" spans="1:16" x14ac:dyDescent="0.25">
      <c r="A7202" s="20" t="s">
        <v>17657</v>
      </c>
      <c r="B7202">
        <v>5</v>
      </c>
      <c r="C7202" t="s">
        <v>73</v>
      </c>
      <c r="D7202" t="s">
        <v>90</v>
      </c>
      <c r="E7202" t="s">
        <v>15684</v>
      </c>
      <c r="F7202" t="s">
        <v>40</v>
      </c>
      <c r="G7202">
        <v>2</v>
      </c>
      <c r="H7202">
        <v>6</v>
      </c>
      <c r="I7202">
        <v>2014</v>
      </c>
      <c r="J7202" t="s">
        <v>75</v>
      </c>
      <c r="K7202">
        <v>3.9769999999999999</v>
      </c>
      <c r="L7202">
        <v>3.54</v>
      </c>
      <c r="M7202" s="54">
        <v>4.41</v>
      </c>
      <c r="N7202" t="s">
        <v>44</v>
      </c>
      <c r="O7202" t="s">
        <v>44</v>
      </c>
      <c r="P7202">
        <v>-99</v>
      </c>
    </row>
    <row r="7203" spans="1:16" x14ac:dyDescent="0.25">
      <c r="A7203" s="20" t="s">
        <v>17657</v>
      </c>
      <c r="B7203">
        <v>5</v>
      </c>
      <c r="C7203" t="s">
        <v>73</v>
      </c>
      <c r="D7203" t="s">
        <v>90</v>
      </c>
      <c r="E7203" t="s">
        <v>15684</v>
      </c>
      <c r="F7203" t="s">
        <v>40</v>
      </c>
      <c r="G7203">
        <v>2</v>
      </c>
      <c r="H7203">
        <v>6</v>
      </c>
      <c r="I7203">
        <v>2014</v>
      </c>
      <c r="J7203" t="s">
        <v>75</v>
      </c>
      <c r="K7203">
        <v>0.96899999999999997</v>
      </c>
      <c r="L7203">
        <v>0.77</v>
      </c>
      <c r="M7203" s="54">
        <v>1.17</v>
      </c>
      <c r="N7203" t="s">
        <v>44</v>
      </c>
      <c r="O7203" t="s">
        <v>44</v>
      </c>
      <c r="P7203">
        <v>-99</v>
      </c>
    </row>
    <row r="7204" spans="1:16" x14ac:dyDescent="0.25">
      <c r="A7204" s="20" t="s">
        <v>17657</v>
      </c>
      <c r="B7204">
        <v>5</v>
      </c>
      <c r="C7204" t="s">
        <v>73</v>
      </c>
      <c r="D7204" t="s">
        <v>90</v>
      </c>
      <c r="E7204" t="s">
        <v>15684</v>
      </c>
      <c r="F7204" t="s">
        <v>40</v>
      </c>
      <c r="G7204">
        <v>2</v>
      </c>
      <c r="H7204">
        <v>6</v>
      </c>
      <c r="I7204">
        <v>2014</v>
      </c>
      <c r="J7204" t="s">
        <v>75</v>
      </c>
      <c r="K7204">
        <v>-2.2109999999999999</v>
      </c>
      <c r="L7204">
        <v>-2.5099999999999998</v>
      </c>
      <c r="M7204" s="54">
        <v>-1.91</v>
      </c>
      <c r="N7204" t="s">
        <v>44</v>
      </c>
      <c r="O7204" t="s">
        <v>44</v>
      </c>
      <c r="P7204">
        <v>-99</v>
      </c>
    </row>
    <row r="7205" spans="1:16" x14ac:dyDescent="0.25">
      <c r="A7205" s="20" t="s">
        <v>17657</v>
      </c>
      <c r="B7205">
        <v>5</v>
      </c>
      <c r="C7205" t="s">
        <v>73</v>
      </c>
      <c r="D7205" t="s">
        <v>90</v>
      </c>
      <c r="E7205" t="s">
        <v>15684</v>
      </c>
      <c r="F7205" t="s">
        <v>40</v>
      </c>
      <c r="G7205">
        <v>2</v>
      </c>
      <c r="H7205">
        <v>6</v>
      </c>
      <c r="I7205">
        <v>2014</v>
      </c>
      <c r="J7205" t="s">
        <v>75</v>
      </c>
      <c r="K7205">
        <v>-0.32400000000000001</v>
      </c>
      <c r="L7205">
        <v>-0.65</v>
      </c>
      <c r="M7205" s="54">
        <v>0</v>
      </c>
      <c r="N7205" t="s">
        <v>44</v>
      </c>
      <c r="O7205" t="s">
        <v>44</v>
      </c>
      <c r="P7205">
        <v>-99</v>
      </c>
    </row>
    <row r="7206" spans="1:16" x14ac:dyDescent="0.25">
      <c r="A7206" s="20" t="s">
        <v>17657</v>
      </c>
      <c r="B7206">
        <v>5</v>
      </c>
      <c r="C7206" t="s">
        <v>73</v>
      </c>
      <c r="D7206" t="s">
        <v>90</v>
      </c>
      <c r="E7206" t="s">
        <v>15684</v>
      </c>
      <c r="F7206" t="s">
        <v>40</v>
      </c>
      <c r="G7206">
        <v>2</v>
      </c>
      <c r="H7206">
        <v>6</v>
      </c>
      <c r="I7206">
        <v>2014</v>
      </c>
      <c r="J7206" t="s">
        <v>75</v>
      </c>
      <c r="K7206">
        <v>3.738</v>
      </c>
      <c r="L7206">
        <v>3.29</v>
      </c>
      <c r="M7206" s="54">
        <v>4.1900000000000004</v>
      </c>
      <c r="N7206" t="s">
        <v>44</v>
      </c>
      <c r="O7206" t="s">
        <v>44</v>
      </c>
      <c r="P7206">
        <v>-99</v>
      </c>
    </row>
    <row r="7207" spans="1:16" x14ac:dyDescent="0.25">
      <c r="A7207" s="20" t="s">
        <v>17657</v>
      </c>
      <c r="B7207">
        <v>5</v>
      </c>
      <c r="C7207" t="s">
        <v>73</v>
      </c>
      <c r="D7207" t="s">
        <v>90</v>
      </c>
      <c r="E7207" t="s">
        <v>15684</v>
      </c>
      <c r="F7207" t="s">
        <v>40</v>
      </c>
      <c r="G7207">
        <v>2</v>
      </c>
      <c r="H7207">
        <v>6</v>
      </c>
      <c r="I7207">
        <v>2014</v>
      </c>
      <c r="J7207" t="s">
        <v>75</v>
      </c>
      <c r="K7207">
        <v>-1.923</v>
      </c>
      <c r="L7207">
        <v>-2.41</v>
      </c>
      <c r="M7207" s="54">
        <v>-1.44</v>
      </c>
      <c r="N7207" t="s">
        <v>44</v>
      </c>
      <c r="O7207" t="s">
        <v>44</v>
      </c>
      <c r="P7207">
        <v>-99</v>
      </c>
    </row>
    <row r="7208" spans="1:16" x14ac:dyDescent="0.25">
      <c r="A7208" s="20" t="s">
        <v>17657</v>
      </c>
      <c r="B7208">
        <v>5</v>
      </c>
      <c r="C7208" t="s">
        <v>73</v>
      </c>
      <c r="D7208" t="s">
        <v>90</v>
      </c>
      <c r="E7208" t="s">
        <v>15684</v>
      </c>
      <c r="F7208" t="s">
        <v>40</v>
      </c>
      <c r="G7208">
        <v>2</v>
      </c>
      <c r="H7208">
        <v>6</v>
      </c>
      <c r="I7208">
        <v>2014</v>
      </c>
      <c r="J7208" t="s">
        <v>75</v>
      </c>
      <c r="K7208">
        <v>5.218</v>
      </c>
      <c r="L7208">
        <v>4.67</v>
      </c>
      <c r="M7208" s="54">
        <v>5.77</v>
      </c>
      <c r="N7208" t="s">
        <v>44</v>
      </c>
      <c r="O7208" t="s">
        <v>44</v>
      </c>
      <c r="P7208">
        <v>-99</v>
      </c>
    </row>
    <row r="7209" spans="1:16" x14ac:dyDescent="0.25">
      <c r="A7209" s="20" t="s">
        <v>17657</v>
      </c>
      <c r="B7209">
        <v>5</v>
      </c>
      <c r="C7209" t="s">
        <v>73</v>
      </c>
      <c r="D7209" t="s">
        <v>90</v>
      </c>
      <c r="E7209" t="s">
        <v>15684</v>
      </c>
      <c r="F7209" t="s">
        <v>40</v>
      </c>
      <c r="G7209">
        <v>2</v>
      </c>
      <c r="H7209">
        <v>6</v>
      </c>
      <c r="I7209">
        <v>2014</v>
      </c>
      <c r="J7209" t="s">
        <v>75</v>
      </c>
      <c r="K7209">
        <v>4.5060000000000002</v>
      </c>
      <c r="L7209">
        <v>4.08</v>
      </c>
      <c r="M7209" s="54">
        <v>4.93</v>
      </c>
      <c r="N7209" t="s">
        <v>44</v>
      </c>
      <c r="O7209" t="s">
        <v>44</v>
      </c>
      <c r="P7209">
        <v>-99</v>
      </c>
    </row>
    <row r="7210" spans="1:16" x14ac:dyDescent="0.25">
      <c r="A7210" s="20" t="s">
        <v>17657</v>
      </c>
      <c r="B7210">
        <v>5</v>
      </c>
      <c r="C7210" t="s">
        <v>73</v>
      </c>
      <c r="D7210" t="s">
        <v>90</v>
      </c>
      <c r="E7210" t="s">
        <v>15684</v>
      </c>
      <c r="F7210" t="s">
        <v>40</v>
      </c>
      <c r="G7210">
        <v>2</v>
      </c>
      <c r="H7210">
        <v>6</v>
      </c>
      <c r="I7210">
        <v>2014</v>
      </c>
      <c r="J7210" t="s">
        <v>75</v>
      </c>
      <c r="K7210">
        <v>4.97</v>
      </c>
      <c r="L7210">
        <v>4.5999999999999996</v>
      </c>
      <c r="M7210" s="54">
        <v>5.34</v>
      </c>
      <c r="N7210" t="s">
        <v>44</v>
      </c>
      <c r="O7210" t="s">
        <v>44</v>
      </c>
      <c r="P7210">
        <v>-99</v>
      </c>
    </row>
    <row r="7211" spans="1:16" x14ac:dyDescent="0.25">
      <c r="A7211" s="20" t="s">
        <v>17657</v>
      </c>
      <c r="B7211">
        <v>5</v>
      </c>
      <c r="C7211" t="s">
        <v>73</v>
      </c>
      <c r="D7211" t="s">
        <v>90</v>
      </c>
      <c r="E7211" t="s">
        <v>15684</v>
      </c>
      <c r="F7211" t="s">
        <v>40</v>
      </c>
      <c r="G7211">
        <v>2</v>
      </c>
      <c r="H7211">
        <v>6</v>
      </c>
      <c r="I7211">
        <v>2014</v>
      </c>
      <c r="J7211" t="s">
        <v>75</v>
      </c>
      <c r="K7211">
        <v>7.89</v>
      </c>
      <c r="L7211">
        <v>7.53</v>
      </c>
      <c r="M7211" s="54">
        <v>8.25</v>
      </c>
      <c r="N7211" t="s">
        <v>44</v>
      </c>
      <c r="O7211" t="s">
        <v>44</v>
      </c>
      <c r="P7211">
        <v>-99</v>
      </c>
    </row>
    <row r="7212" spans="1:16" x14ac:dyDescent="0.25">
      <c r="A7212" s="20" t="s">
        <v>17657</v>
      </c>
      <c r="B7212">
        <v>5</v>
      </c>
      <c r="C7212" t="s">
        <v>73</v>
      </c>
      <c r="D7212" t="s">
        <v>90</v>
      </c>
      <c r="E7212" t="s">
        <v>15684</v>
      </c>
      <c r="F7212" t="s">
        <v>40</v>
      </c>
      <c r="G7212">
        <v>2</v>
      </c>
      <c r="H7212">
        <v>6</v>
      </c>
      <c r="I7212">
        <v>2014</v>
      </c>
      <c r="J7212" t="s">
        <v>75</v>
      </c>
      <c r="K7212">
        <v>1.847</v>
      </c>
      <c r="L7212">
        <v>1.1399999999999999</v>
      </c>
      <c r="M7212" s="54">
        <v>2.5499999999999998</v>
      </c>
      <c r="N7212" t="s">
        <v>44</v>
      </c>
      <c r="O7212" t="s">
        <v>44</v>
      </c>
      <c r="P7212">
        <v>-99</v>
      </c>
    </row>
    <row r="7213" spans="1:16" x14ac:dyDescent="0.25">
      <c r="A7213" s="20" t="s">
        <v>17657</v>
      </c>
      <c r="B7213">
        <v>5</v>
      </c>
      <c r="C7213" t="s">
        <v>73</v>
      </c>
      <c r="D7213" t="s">
        <v>90</v>
      </c>
      <c r="E7213" t="s">
        <v>15684</v>
      </c>
      <c r="F7213" t="s">
        <v>40</v>
      </c>
      <c r="G7213">
        <v>2</v>
      </c>
      <c r="H7213">
        <v>6</v>
      </c>
      <c r="I7213">
        <v>2014</v>
      </c>
      <c r="J7213" t="s">
        <v>75</v>
      </c>
      <c r="K7213">
        <v>1.3240000000000001</v>
      </c>
      <c r="L7213">
        <v>1.05</v>
      </c>
      <c r="M7213" s="54">
        <v>1.6</v>
      </c>
      <c r="N7213" t="s">
        <v>44</v>
      </c>
      <c r="O7213" t="s">
        <v>44</v>
      </c>
      <c r="P7213">
        <v>-99</v>
      </c>
    </row>
    <row r="7214" spans="1:16" x14ac:dyDescent="0.25">
      <c r="A7214" s="20" t="s">
        <v>17657</v>
      </c>
      <c r="B7214">
        <v>5</v>
      </c>
      <c r="C7214" t="s">
        <v>73</v>
      </c>
      <c r="D7214" t="s">
        <v>90</v>
      </c>
      <c r="E7214" t="s">
        <v>15684</v>
      </c>
      <c r="F7214" t="s">
        <v>40</v>
      </c>
      <c r="G7214">
        <v>2</v>
      </c>
      <c r="H7214">
        <v>6</v>
      </c>
      <c r="I7214">
        <v>2014</v>
      </c>
      <c r="J7214" t="s">
        <v>75</v>
      </c>
      <c r="K7214">
        <v>5.1319999999999997</v>
      </c>
      <c r="L7214">
        <v>4.21</v>
      </c>
      <c r="M7214" s="54">
        <v>6.05</v>
      </c>
      <c r="N7214" t="s">
        <v>44</v>
      </c>
      <c r="O7214" t="s">
        <v>44</v>
      </c>
      <c r="P7214">
        <v>-99</v>
      </c>
    </row>
    <row r="7215" spans="1:16" x14ac:dyDescent="0.25">
      <c r="A7215" s="20" t="s">
        <v>17657</v>
      </c>
      <c r="B7215">
        <v>5</v>
      </c>
      <c r="C7215" t="s">
        <v>73</v>
      </c>
      <c r="D7215" t="s">
        <v>90</v>
      </c>
      <c r="E7215" t="s">
        <v>15684</v>
      </c>
      <c r="F7215" t="s">
        <v>40</v>
      </c>
      <c r="G7215">
        <v>2</v>
      </c>
      <c r="H7215">
        <v>6</v>
      </c>
      <c r="I7215">
        <v>2014</v>
      </c>
      <c r="J7215" t="s">
        <v>75</v>
      </c>
      <c r="K7215">
        <v>0.61199999999999999</v>
      </c>
      <c r="L7215">
        <v>0</v>
      </c>
      <c r="M7215" s="54">
        <v>1.23</v>
      </c>
      <c r="N7215" t="s">
        <v>44</v>
      </c>
      <c r="O7215" t="s">
        <v>44</v>
      </c>
      <c r="P7215">
        <v>-99</v>
      </c>
    </row>
    <row r="7216" spans="1:16" x14ac:dyDescent="0.25">
      <c r="A7216" s="20" t="s">
        <v>17657</v>
      </c>
      <c r="B7216">
        <v>5</v>
      </c>
      <c r="C7216" t="s">
        <v>73</v>
      </c>
      <c r="D7216" t="s">
        <v>90</v>
      </c>
      <c r="E7216" t="s">
        <v>15684</v>
      </c>
      <c r="F7216" t="s">
        <v>40</v>
      </c>
      <c r="G7216">
        <v>2</v>
      </c>
      <c r="H7216">
        <v>6</v>
      </c>
      <c r="I7216">
        <v>2014</v>
      </c>
      <c r="J7216" t="s">
        <v>75</v>
      </c>
      <c r="K7216">
        <v>2.0619999999999998</v>
      </c>
      <c r="L7216">
        <v>1.75</v>
      </c>
      <c r="M7216" s="54">
        <v>2.37</v>
      </c>
      <c r="N7216" t="s">
        <v>44</v>
      </c>
      <c r="O7216" t="s">
        <v>44</v>
      </c>
      <c r="P7216">
        <v>-99</v>
      </c>
    </row>
    <row r="7217" spans="1:16" x14ac:dyDescent="0.25">
      <c r="A7217" s="20" t="s">
        <v>17657</v>
      </c>
      <c r="B7217">
        <v>5</v>
      </c>
      <c r="C7217" t="s">
        <v>73</v>
      </c>
      <c r="D7217" t="s">
        <v>90</v>
      </c>
      <c r="E7217" t="s">
        <v>15684</v>
      </c>
      <c r="F7217" t="s">
        <v>40</v>
      </c>
      <c r="G7217">
        <v>2</v>
      </c>
      <c r="H7217">
        <v>6</v>
      </c>
      <c r="I7217">
        <v>2014</v>
      </c>
      <c r="J7217" t="s">
        <v>75</v>
      </c>
      <c r="K7217">
        <v>1.1479999999999999</v>
      </c>
      <c r="L7217">
        <v>0.17</v>
      </c>
      <c r="M7217" s="54">
        <v>2.13</v>
      </c>
      <c r="N7217" t="s">
        <v>44</v>
      </c>
      <c r="O7217" t="s">
        <v>44</v>
      </c>
      <c r="P7217">
        <v>-99</v>
      </c>
    </row>
    <row r="7218" spans="1:16" x14ac:dyDescent="0.25">
      <c r="A7218" s="20" t="s">
        <v>17657</v>
      </c>
      <c r="B7218">
        <v>5</v>
      </c>
      <c r="C7218" t="s">
        <v>73</v>
      </c>
      <c r="D7218" t="s">
        <v>90</v>
      </c>
      <c r="E7218" t="s">
        <v>15684</v>
      </c>
      <c r="F7218" t="s">
        <v>40</v>
      </c>
      <c r="G7218">
        <v>2</v>
      </c>
      <c r="H7218">
        <v>6</v>
      </c>
      <c r="I7218">
        <v>2014</v>
      </c>
      <c r="J7218" t="s">
        <v>75</v>
      </c>
      <c r="K7218">
        <v>-1.421</v>
      </c>
      <c r="L7218">
        <v>-1.68</v>
      </c>
      <c r="M7218" s="54">
        <v>-1.17</v>
      </c>
      <c r="N7218" t="s">
        <v>44</v>
      </c>
      <c r="O7218" t="s">
        <v>44</v>
      </c>
      <c r="P7218">
        <v>-99</v>
      </c>
    </row>
    <row r="7219" spans="1:16" x14ac:dyDescent="0.25">
      <c r="A7219" s="20" t="s">
        <v>17657</v>
      </c>
      <c r="B7219">
        <v>5</v>
      </c>
      <c r="C7219" t="s">
        <v>73</v>
      </c>
      <c r="D7219" t="s">
        <v>90</v>
      </c>
      <c r="E7219" t="s">
        <v>15684</v>
      </c>
      <c r="F7219" t="s">
        <v>40</v>
      </c>
      <c r="G7219">
        <v>2</v>
      </c>
      <c r="H7219">
        <v>6</v>
      </c>
      <c r="I7219">
        <v>2014</v>
      </c>
      <c r="J7219" t="s">
        <v>75</v>
      </c>
      <c r="K7219">
        <v>1.123</v>
      </c>
      <c r="L7219">
        <v>-0.25</v>
      </c>
      <c r="M7219" s="54">
        <v>2.4900000000000002</v>
      </c>
      <c r="N7219" t="s">
        <v>44</v>
      </c>
      <c r="O7219" t="s">
        <v>44</v>
      </c>
      <c r="P7219">
        <v>-99</v>
      </c>
    </row>
    <row r="7220" spans="1:16" x14ac:dyDescent="0.25">
      <c r="A7220" s="20" t="s">
        <v>17657</v>
      </c>
      <c r="B7220">
        <v>5</v>
      </c>
      <c r="C7220" t="s">
        <v>73</v>
      </c>
      <c r="D7220" t="s">
        <v>90</v>
      </c>
      <c r="E7220" t="s">
        <v>15684</v>
      </c>
      <c r="F7220" t="s">
        <v>40</v>
      </c>
      <c r="G7220">
        <v>2</v>
      </c>
      <c r="H7220">
        <v>6</v>
      </c>
      <c r="I7220">
        <v>2014</v>
      </c>
      <c r="J7220" t="s">
        <v>75</v>
      </c>
      <c r="K7220">
        <v>6.4770000000000003</v>
      </c>
      <c r="L7220">
        <v>5.74</v>
      </c>
      <c r="M7220" s="54">
        <v>7.21</v>
      </c>
      <c r="N7220" t="s">
        <v>44</v>
      </c>
      <c r="O7220" t="s">
        <v>44</v>
      </c>
      <c r="P7220">
        <v>-99</v>
      </c>
    </row>
    <row r="7221" spans="1:16" x14ac:dyDescent="0.25">
      <c r="A7221" s="20" t="s">
        <v>17658</v>
      </c>
      <c r="B7221">
        <v>5</v>
      </c>
      <c r="C7221" t="s">
        <v>73</v>
      </c>
      <c r="D7221" t="s">
        <v>90</v>
      </c>
      <c r="E7221" t="s">
        <v>15684</v>
      </c>
      <c r="F7221" t="s">
        <v>40</v>
      </c>
      <c r="G7221">
        <v>3</v>
      </c>
      <c r="H7221">
        <v>6</v>
      </c>
      <c r="I7221">
        <v>2014</v>
      </c>
      <c r="J7221" t="s">
        <v>75</v>
      </c>
      <c r="K7221">
        <v>2.0270000000000001</v>
      </c>
      <c r="L7221">
        <v>1.74</v>
      </c>
      <c r="M7221" s="54">
        <v>2.3199999999999998</v>
      </c>
      <c r="N7221" t="s">
        <v>44</v>
      </c>
      <c r="O7221" t="s">
        <v>44</v>
      </c>
      <c r="P7221">
        <v>-99</v>
      </c>
    </row>
    <row r="7222" spans="1:16" x14ac:dyDescent="0.25">
      <c r="A7222" s="20" t="s">
        <v>17658</v>
      </c>
      <c r="B7222">
        <v>5</v>
      </c>
      <c r="C7222" t="s">
        <v>73</v>
      </c>
      <c r="D7222" t="s">
        <v>90</v>
      </c>
      <c r="E7222" t="s">
        <v>15684</v>
      </c>
      <c r="F7222" t="s">
        <v>40</v>
      </c>
      <c r="G7222">
        <v>3</v>
      </c>
      <c r="H7222">
        <v>6</v>
      </c>
      <c r="I7222">
        <v>2014</v>
      </c>
      <c r="J7222" t="s">
        <v>75</v>
      </c>
      <c r="K7222">
        <v>5.8319999999999999</v>
      </c>
      <c r="L7222">
        <v>5.39</v>
      </c>
      <c r="M7222" s="54">
        <v>6.27</v>
      </c>
      <c r="N7222" t="s">
        <v>44</v>
      </c>
      <c r="O7222" t="s">
        <v>44</v>
      </c>
      <c r="P7222">
        <v>-99</v>
      </c>
    </row>
    <row r="7223" spans="1:16" x14ac:dyDescent="0.25">
      <c r="A7223" s="20" t="s">
        <v>17658</v>
      </c>
      <c r="B7223">
        <v>5</v>
      </c>
      <c r="C7223" t="s">
        <v>73</v>
      </c>
      <c r="D7223" t="s">
        <v>90</v>
      </c>
      <c r="E7223" t="s">
        <v>15684</v>
      </c>
      <c r="F7223" t="s">
        <v>40</v>
      </c>
      <c r="G7223">
        <v>3</v>
      </c>
      <c r="H7223">
        <v>6</v>
      </c>
      <c r="I7223">
        <v>2014</v>
      </c>
      <c r="J7223" t="s">
        <v>75</v>
      </c>
      <c r="K7223">
        <v>2.8239999999999998</v>
      </c>
      <c r="L7223">
        <v>2.61</v>
      </c>
      <c r="M7223" s="54">
        <v>3.03</v>
      </c>
      <c r="N7223" t="s">
        <v>44</v>
      </c>
      <c r="O7223" t="s">
        <v>44</v>
      </c>
      <c r="P7223">
        <v>-99</v>
      </c>
    </row>
    <row r="7224" spans="1:16" x14ac:dyDescent="0.25">
      <c r="A7224" s="20" t="s">
        <v>17658</v>
      </c>
      <c r="B7224">
        <v>5</v>
      </c>
      <c r="C7224" t="s">
        <v>73</v>
      </c>
      <c r="D7224" t="s">
        <v>90</v>
      </c>
      <c r="E7224" t="s">
        <v>15684</v>
      </c>
      <c r="F7224" t="s">
        <v>40</v>
      </c>
      <c r="G7224">
        <v>3</v>
      </c>
      <c r="H7224">
        <v>6</v>
      </c>
      <c r="I7224">
        <v>2014</v>
      </c>
      <c r="J7224" t="s">
        <v>75</v>
      </c>
      <c r="K7224">
        <v>-0.35599999999999998</v>
      </c>
      <c r="L7224">
        <v>-0.66</v>
      </c>
      <c r="M7224" s="54">
        <v>-0.05</v>
      </c>
      <c r="N7224" t="s">
        <v>44</v>
      </c>
      <c r="O7224" t="s">
        <v>44</v>
      </c>
      <c r="P7224">
        <v>-99</v>
      </c>
    </row>
    <row r="7225" spans="1:16" x14ac:dyDescent="0.25">
      <c r="A7225" s="20" t="s">
        <v>17658</v>
      </c>
      <c r="B7225">
        <v>5</v>
      </c>
      <c r="C7225" t="s">
        <v>73</v>
      </c>
      <c r="D7225" t="s">
        <v>90</v>
      </c>
      <c r="E7225" t="s">
        <v>15684</v>
      </c>
      <c r="F7225" t="s">
        <v>40</v>
      </c>
      <c r="G7225">
        <v>3</v>
      </c>
      <c r="H7225">
        <v>6</v>
      </c>
      <c r="I7225">
        <v>2014</v>
      </c>
      <c r="J7225" t="s">
        <v>75</v>
      </c>
      <c r="K7225">
        <v>1.5309999999999999</v>
      </c>
      <c r="L7225">
        <v>1.2</v>
      </c>
      <c r="M7225" s="54">
        <v>1.86</v>
      </c>
      <c r="N7225" t="s">
        <v>44</v>
      </c>
      <c r="O7225" t="s">
        <v>44</v>
      </c>
      <c r="P7225">
        <v>-99</v>
      </c>
    </row>
    <row r="7226" spans="1:16" x14ac:dyDescent="0.25">
      <c r="A7226" s="20" t="s">
        <v>17658</v>
      </c>
      <c r="B7226">
        <v>5</v>
      </c>
      <c r="C7226" t="s">
        <v>73</v>
      </c>
      <c r="D7226" t="s">
        <v>90</v>
      </c>
      <c r="E7226" t="s">
        <v>15684</v>
      </c>
      <c r="F7226" t="s">
        <v>40</v>
      </c>
      <c r="G7226">
        <v>3</v>
      </c>
      <c r="H7226">
        <v>6</v>
      </c>
      <c r="I7226">
        <v>2014</v>
      </c>
      <c r="J7226" t="s">
        <v>75</v>
      </c>
      <c r="K7226">
        <v>5.593</v>
      </c>
      <c r="L7226">
        <v>5.14</v>
      </c>
      <c r="M7226" s="54">
        <v>6.04</v>
      </c>
      <c r="N7226" t="s">
        <v>44</v>
      </c>
      <c r="O7226" t="s">
        <v>44</v>
      </c>
      <c r="P7226">
        <v>-99</v>
      </c>
    </row>
    <row r="7227" spans="1:16" x14ac:dyDescent="0.25">
      <c r="A7227" s="20" t="s">
        <v>17658</v>
      </c>
      <c r="B7227">
        <v>5</v>
      </c>
      <c r="C7227" t="s">
        <v>73</v>
      </c>
      <c r="D7227" t="s">
        <v>90</v>
      </c>
      <c r="E7227" t="s">
        <v>15684</v>
      </c>
      <c r="F7227" t="s">
        <v>40</v>
      </c>
      <c r="G7227">
        <v>3</v>
      </c>
      <c r="H7227">
        <v>6</v>
      </c>
      <c r="I7227">
        <v>2014</v>
      </c>
      <c r="J7227" t="s">
        <v>75</v>
      </c>
      <c r="K7227">
        <v>-6.8000000000000005E-2</v>
      </c>
      <c r="L7227">
        <v>-0.56000000000000005</v>
      </c>
      <c r="M7227" s="54">
        <v>0.42</v>
      </c>
      <c r="N7227" t="s">
        <v>44</v>
      </c>
      <c r="O7227" t="s">
        <v>44</v>
      </c>
      <c r="P7227">
        <v>-99</v>
      </c>
    </row>
    <row r="7228" spans="1:16" x14ac:dyDescent="0.25">
      <c r="A7228" s="20" t="s">
        <v>17658</v>
      </c>
      <c r="B7228">
        <v>5</v>
      </c>
      <c r="C7228" t="s">
        <v>73</v>
      </c>
      <c r="D7228" t="s">
        <v>90</v>
      </c>
      <c r="E7228" t="s">
        <v>15684</v>
      </c>
      <c r="F7228" t="s">
        <v>40</v>
      </c>
      <c r="G7228">
        <v>3</v>
      </c>
      <c r="H7228">
        <v>6</v>
      </c>
      <c r="I7228">
        <v>2014</v>
      </c>
      <c r="J7228" t="s">
        <v>75</v>
      </c>
      <c r="K7228">
        <v>7.0730000000000004</v>
      </c>
      <c r="L7228">
        <v>6.52</v>
      </c>
      <c r="M7228" s="54">
        <v>7.62</v>
      </c>
      <c r="N7228" t="s">
        <v>44</v>
      </c>
      <c r="O7228" t="s">
        <v>44</v>
      </c>
      <c r="P7228">
        <v>-99</v>
      </c>
    </row>
    <row r="7229" spans="1:16" x14ac:dyDescent="0.25">
      <c r="A7229" s="20" t="s">
        <v>17658</v>
      </c>
      <c r="B7229">
        <v>5</v>
      </c>
      <c r="C7229" t="s">
        <v>73</v>
      </c>
      <c r="D7229" t="s">
        <v>90</v>
      </c>
      <c r="E7229" t="s">
        <v>15684</v>
      </c>
      <c r="F7229" t="s">
        <v>40</v>
      </c>
      <c r="G7229">
        <v>3</v>
      </c>
      <c r="H7229">
        <v>6</v>
      </c>
      <c r="I7229">
        <v>2014</v>
      </c>
      <c r="J7229" t="s">
        <v>75</v>
      </c>
      <c r="K7229">
        <v>6.3609999999999998</v>
      </c>
      <c r="L7229">
        <v>5.94</v>
      </c>
      <c r="M7229" s="54">
        <v>6.79</v>
      </c>
      <c r="N7229" t="s">
        <v>44</v>
      </c>
      <c r="O7229" t="s">
        <v>44</v>
      </c>
      <c r="P7229">
        <v>-99</v>
      </c>
    </row>
    <row r="7230" spans="1:16" x14ac:dyDescent="0.25">
      <c r="A7230" s="20" t="s">
        <v>17658</v>
      </c>
      <c r="B7230">
        <v>5</v>
      </c>
      <c r="C7230" t="s">
        <v>73</v>
      </c>
      <c r="D7230" t="s">
        <v>90</v>
      </c>
      <c r="E7230" t="s">
        <v>15684</v>
      </c>
      <c r="F7230" t="s">
        <v>40</v>
      </c>
      <c r="G7230">
        <v>3</v>
      </c>
      <c r="H7230">
        <v>6</v>
      </c>
      <c r="I7230">
        <v>2014</v>
      </c>
      <c r="J7230" t="s">
        <v>75</v>
      </c>
      <c r="K7230">
        <v>6.8250000000000002</v>
      </c>
      <c r="L7230">
        <v>6.45</v>
      </c>
      <c r="M7230" s="54">
        <v>7.2</v>
      </c>
      <c r="N7230" t="s">
        <v>44</v>
      </c>
      <c r="O7230" t="s">
        <v>44</v>
      </c>
      <c r="P7230">
        <v>-99</v>
      </c>
    </row>
    <row r="7231" spans="1:16" x14ac:dyDescent="0.25">
      <c r="A7231" s="20" t="s">
        <v>17658</v>
      </c>
      <c r="B7231">
        <v>5</v>
      </c>
      <c r="C7231" t="s">
        <v>73</v>
      </c>
      <c r="D7231" t="s">
        <v>90</v>
      </c>
      <c r="E7231" t="s">
        <v>15684</v>
      </c>
      <c r="F7231" t="s">
        <v>40</v>
      </c>
      <c r="G7231">
        <v>3</v>
      </c>
      <c r="H7231">
        <v>6</v>
      </c>
      <c r="I7231">
        <v>2014</v>
      </c>
      <c r="J7231" t="s">
        <v>75</v>
      </c>
      <c r="K7231">
        <v>9.7449999999999992</v>
      </c>
      <c r="L7231">
        <v>9.3800000000000008</v>
      </c>
      <c r="M7231" s="54">
        <v>10.11</v>
      </c>
      <c r="N7231" t="s">
        <v>44</v>
      </c>
      <c r="O7231" t="s">
        <v>44</v>
      </c>
      <c r="P7231">
        <v>-99</v>
      </c>
    </row>
    <row r="7232" spans="1:16" x14ac:dyDescent="0.25">
      <c r="A7232" s="20" t="s">
        <v>17658</v>
      </c>
      <c r="B7232">
        <v>5</v>
      </c>
      <c r="C7232" t="s">
        <v>73</v>
      </c>
      <c r="D7232" t="s">
        <v>90</v>
      </c>
      <c r="E7232" t="s">
        <v>15684</v>
      </c>
      <c r="F7232" t="s">
        <v>40</v>
      </c>
      <c r="G7232">
        <v>3</v>
      </c>
      <c r="H7232">
        <v>6</v>
      </c>
      <c r="I7232">
        <v>2014</v>
      </c>
      <c r="J7232" t="s">
        <v>75</v>
      </c>
      <c r="K7232">
        <v>3.702</v>
      </c>
      <c r="L7232">
        <v>2.99</v>
      </c>
      <c r="M7232" s="54">
        <v>4.41</v>
      </c>
      <c r="N7232" t="s">
        <v>44</v>
      </c>
      <c r="O7232" t="s">
        <v>44</v>
      </c>
      <c r="P7232">
        <v>-99</v>
      </c>
    </row>
    <row r="7233" spans="1:16" x14ac:dyDescent="0.25">
      <c r="A7233" s="20" t="s">
        <v>17658</v>
      </c>
      <c r="B7233">
        <v>5</v>
      </c>
      <c r="C7233" t="s">
        <v>73</v>
      </c>
      <c r="D7233" t="s">
        <v>90</v>
      </c>
      <c r="E7233" t="s">
        <v>15684</v>
      </c>
      <c r="F7233" t="s">
        <v>40</v>
      </c>
      <c r="G7233">
        <v>3</v>
      </c>
      <c r="H7233">
        <v>6</v>
      </c>
      <c r="I7233">
        <v>2014</v>
      </c>
      <c r="J7233" t="s">
        <v>75</v>
      </c>
      <c r="K7233">
        <v>3.1789999999999998</v>
      </c>
      <c r="L7233">
        <v>2.9</v>
      </c>
      <c r="M7233" s="54">
        <v>3.46</v>
      </c>
      <c r="N7233" t="s">
        <v>44</v>
      </c>
      <c r="O7233" t="s">
        <v>44</v>
      </c>
      <c r="P7233">
        <v>-99</v>
      </c>
    </row>
    <row r="7234" spans="1:16" x14ac:dyDescent="0.25">
      <c r="A7234" s="20" t="s">
        <v>17658</v>
      </c>
      <c r="B7234">
        <v>5</v>
      </c>
      <c r="C7234" t="s">
        <v>73</v>
      </c>
      <c r="D7234" t="s">
        <v>90</v>
      </c>
      <c r="E7234" t="s">
        <v>15684</v>
      </c>
      <c r="F7234" t="s">
        <v>40</v>
      </c>
      <c r="G7234">
        <v>3</v>
      </c>
      <c r="H7234">
        <v>6</v>
      </c>
      <c r="I7234">
        <v>2014</v>
      </c>
      <c r="J7234" t="s">
        <v>75</v>
      </c>
      <c r="K7234">
        <v>6.9880000000000004</v>
      </c>
      <c r="L7234">
        <v>6.07</v>
      </c>
      <c r="M7234" s="54">
        <v>7.91</v>
      </c>
      <c r="N7234" t="s">
        <v>44</v>
      </c>
      <c r="O7234" t="s">
        <v>44</v>
      </c>
      <c r="P7234">
        <v>-99</v>
      </c>
    </row>
    <row r="7235" spans="1:16" x14ac:dyDescent="0.25">
      <c r="A7235" s="20" t="s">
        <v>17658</v>
      </c>
      <c r="B7235">
        <v>5</v>
      </c>
      <c r="C7235" t="s">
        <v>73</v>
      </c>
      <c r="D7235" t="s">
        <v>90</v>
      </c>
      <c r="E7235" t="s">
        <v>15684</v>
      </c>
      <c r="F7235" t="s">
        <v>40</v>
      </c>
      <c r="G7235">
        <v>3</v>
      </c>
      <c r="H7235">
        <v>6</v>
      </c>
      <c r="I7235">
        <v>2014</v>
      </c>
      <c r="J7235" t="s">
        <v>75</v>
      </c>
      <c r="K7235">
        <v>2.4670000000000001</v>
      </c>
      <c r="L7235">
        <v>1.85</v>
      </c>
      <c r="M7235" s="54">
        <v>3.08</v>
      </c>
      <c r="N7235" t="s">
        <v>44</v>
      </c>
      <c r="O7235" t="s">
        <v>44</v>
      </c>
      <c r="P7235">
        <v>-99</v>
      </c>
    </row>
    <row r="7236" spans="1:16" x14ac:dyDescent="0.25">
      <c r="A7236" s="20" t="s">
        <v>17658</v>
      </c>
      <c r="B7236">
        <v>5</v>
      </c>
      <c r="C7236" t="s">
        <v>73</v>
      </c>
      <c r="D7236" t="s">
        <v>90</v>
      </c>
      <c r="E7236" t="s">
        <v>15684</v>
      </c>
      <c r="F7236" t="s">
        <v>40</v>
      </c>
      <c r="G7236">
        <v>3</v>
      </c>
      <c r="H7236">
        <v>6</v>
      </c>
      <c r="I7236">
        <v>2014</v>
      </c>
      <c r="J7236" t="s">
        <v>75</v>
      </c>
      <c r="K7236">
        <v>3.9169999999999998</v>
      </c>
      <c r="L7236">
        <v>3.6</v>
      </c>
      <c r="M7236" s="54">
        <v>4.2300000000000004</v>
      </c>
      <c r="N7236" t="s">
        <v>44</v>
      </c>
      <c r="O7236" t="s">
        <v>44</v>
      </c>
      <c r="P7236">
        <v>-99</v>
      </c>
    </row>
    <row r="7237" spans="1:16" x14ac:dyDescent="0.25">
      <c r="A7237" s="20" t="s">
        <v>17658</v>
      </c>
      <c r="B7237">
        <v>5</v>
      </c>
      <c r="C7237" t="s">
        <v>73</v>
      </c>
      <c r="D7237" t="s">
        <v>90</v>
      </c>
      <c r="E7237" t="s">
        <v>15684</v>
      </c>
      <c r="F7237" t="s">
        <v>40</v>
      </c>
      <c r="G7237">
        <v>3</v>
      </c>
      <c r="H7237">
        <v>6</v>
      </c>
      <c r="I7237">
        <v>2014</v>
      </c>
      <c r="J7237" t="s">
        <v>75</v>
      </c>
      <c r="K7237">
        <v>3.0030000000000001</v>
      </c>
      <c r="L7237">
        <v>2.02</v>
      </c>
      <c r="M7237" s="54">
        <v>3.98</v>
      </c>
      <c r="N7237" t="s">
        <v>44</v>
      </c>
      <c r="O7237" t="s">
        <v>44</v>
      </c>
      <c r="P7237">
        <v>-99</v>
      </c>
    </row>
    <row r="7238" spans="1:16" x14ac:dyDescent="0.25">
      <c r="A7238" s="20" t="s">
        <v>17658</v>
      </c>
      <c r="B7238">
        <v>5</v>
      </c>
      <c r="C7238" t="s">
        <v>73</v>
      </c>
      <c r="D7238" t="s">
        <v>90</v>
      </c>
      <c r="E7238" t="s">
        <v>15684</v>
      </c>
      <c r="F7238" t="s">
        <v>40</v>
      </c>
      <c r="G7238">
        <v>3</v>
      </c>
      <c r="H7238">
        <v>6</v>
      </c>
      <c r="I7238">
        <v>2014</v>
      </c>
      <c r="J7238" t="s">
        <v>75</v>
      </c>
      <c r="K7238">
        <v>0.434</v>
      </c>
      <c r="L7238">
        <v>0.17</v>
      </c>
      <c r="M7238" s="54">
        <v>0.69</v>
      </c>
      <c r="N7238" t="s">
        <v>44</v>
      </c>
      <c r="O7238" t="s">
        <v>44</v>
      </c>
      <c r="P7238">
        <v>-99</v>
      </c>
    </row>
    <row r="7239" spans="1:16" x14ac:dyDescent="0.25">
      <c r="A7239" s="20" t="s">
        <v>17658</v>
      </c>
      <c r="B7239">
        <v>5</v>
      </c>
      <c r="C7239" t="s">
        <v>73</v>
      </c>
      <c r="D7239" t="s">
        <v>90</v>
      </c>
      <c r="E7239" t="s">
        <v>15684</v>
      </c>
      <c r="F7239" t="s">
        <v>40</v>
      </c>
      <c r="G7239">
        <v>3</v>
      </c>
      <c r="H7239">
        <v>6</v>
      </c>
      <c r="I7239">
        <v>2014</v>
      </c>
      <c r="J7239" t="s">
        <v>75</v>
      </c>
      <c r="K7239">
        <v>2.9780000000000002</v>
      </c>
      <c r="L7239">
        <v>1.61</v>
      </c>
      <c r="M7239" s="54">
        <v>4.3499999999999996</v>
      </c>
      <c r="N7239" t="s">
        <v>44</v>
      </c>
      <c r="O7239" t="s">
        <v>44</v>
      </c>
      <c r="P7239">
        <v>-99</v>
      </c>
    </row>
    <row r="7240" spans="1:16" x14ac:dyDescent="0.25">
      <c r="A7240" s="20" t="s">
        <v>17658</v>
      </c>
      <c r="B7240">
        <v>5</v>
      </c>
      <c r="C7240" t="s">
        <v>73</v>
      </c>
      <c r="D7240" t="s">
        <v>90</v>
      </c>
      <c r="E7240" t="s">
        <v>15684</v>
      </c>
      <c r="F7240" t="s">
        <v>40</v>
      </c>
      <c r="G7240">
        <v>3</v>
      </c>
      <c r="H7240">
        <v>6</v>
      </c>
      <c r="I7240">
        <v>2014</v>
      </c>
      <c r="J7240" t="s">
        <v>75</v>
      </c>
      <c r="K7240">
        <v>8.3320000000000007</v>
      </c>
      <c r="L7240">
        <v>7.6</v>
      </c>
      <c r="M7240" s="54">
        <v>9.07</v>
      </c>
      <c r="N7240" t="s">
        <v>44</v>
      </c>
      <c r="O7240" t="s">
        <v>44</v>
      </c>
      <c r="P7240">
        <v>-99</v>
      </c>
    </row>
    <row r="7241" spans="1:16" x14ac:dyDescent="0.25">
      <c r="A7241" s="20" t="s">
        <v>17659</v>
      </c>
      <c r="B7241">
        <v>5</v>
      </c>
      <c r="C7241" t="s">
        <v>73</v>
      </c>
      <c r="D7241" t="s">
        <v>90</v>
      </c>
      <c r="E7241" t="s">
        <v>15684</v>
      </c>
      <c r="F7241" t="s">
        <v>40</v>
      </c>
      <c r="G7241">
        <v>4</v>
      </c>
      <c r="H7241">
        <v>6</v>
      </c>
      <c r="I7241">
        <v>2014</v>
      </c>
      <c r="J7241" t="s">
        <v>75</v>
      </c>
      <c r="K7241">
        <v>4.7670000000000003</v>
      </c>
      <c r="L7241">
        <v>4.47</v>
      </c>
      <c r="M7241" s="54">
        <v>5.07</v>
      </c>
      <c r="N7241" t="s">
        <v>44</v>
      </c>
      <c r="O7241" t="s">
        <v>44</v>
      </c>
      <c r="P7241">
        <v>-99</v>
      </c>
    </row>
    <row r="7242" spans="1:16" x14ac:dyDescent="0.25">
      <c r="A7242" s="20" t="s">
        <v>17659</v>
      </c>
      <c r="B7242">
        <v>5</v>
      </c>
      <c r="C7242" t="s">
        <v>73</v>
      </c>
      <c r="D7242" t="s">
        <v>90</v>
      </c>
      <c r="E7242" t="s">
        <v>15684</v>
      </c>
      <c r="F7242" t="s">
        <v>40</v>
      </c>
      <c r="G7242">
        <v>4</v>
      </c>
      <c r="H7242">
        <v>6</v>
      </c>
      <c r="I7242">
        <v>2014</v>
      </c>
      <c r="J7242" t="s">
        <v>75</v>
      </c>
      <c r="K7242">
        <v>8.5709999999999997</v>
      </c>
      <c r="L7242">
        <v>8.1300000000000008</v>
      </c>
      <c r="M7242" s="54">
        <v>9.01</v>
      </c>
      <c r="N7242" t="s">
        <v>44</v>
      </c>
      <c r="O7242" t="s">
        <v>44</v>
      </c>
      <c r="P7242">
        <v>-99</v>
      </c>
    </row>
    <row r="7243" spans="1:16" x14ac:dyDescent="0.25">
      <c r="A7243" s="20" t="s">
        <v>17659</v>
      </c>
      <c r="B7243">
        <v>5</v>
      </c>
      <c r="C7243" t="s">
        <v>73</v>
      </c>
      <c r="D7243" t="s">
        <v>90</v>
      </c>
      <c r="E7243" t="s">
        <v>15684</v>
      </c>
      <c r="F7243" t="s">
        <v>40</v>
      </c>
      <c r="G7243">
        <v>4</v>
      </c>
      <c r="H7243">
        <v>6</v>
      </c>
      <c r="I7243">
        <v>2014</v>
      </c>
      <c r="J7243" t="s">
        <v>75</v>
      </c>
      <c r="K7243">
        <v>5.5629999999999997</v>
      </c>
      <c r="L7243">
        <v>5.34</v>
      </c>
      <c r="M7243" s="54">
        <v>5.78</v>
      </c>
      <c r="N7243" t="s">
        <v>44</v>
      </c>
      <c r="O7243" t="s">
        <v>44</v>
      </c>
      <c r="P7243">
        <v>-99</v>
      </c>
    </row>
    <row r="7244" spans="1:16" x14ac:dyDescent="0.25">
      <c r="A7244" s="20" t="s">
        <v>17659</v>
      </c>
      <c r="B7244">
        <v>5</v>
      </c>
      <c r="C7244" t="s">
        <v>73</v>
      </c>
      <c r="D7244" t="s">
        <v>90</v>
      </c>
      <c r="E7244" t="s">
        <v>15684</v>
      </c>
      <c r="F7244" t="s">
        <v>40</v>
      </c>
      <c r="G7244">
        <v>4</v>
      </c>
      <c r="H7244">
        <v>6</v>
      </c>
      <c r="I7244">
        <v>2014</v>
      </c>
      <c r="J7244" t="s">
        <v>75</v>
      </c>
      <c r="K7244">
        <v>2.383</v>
      </c>
      <c r="L7244">
        <v>2.0699999999999998</v>
      </c>
      <c r="M7244" s="54">
        <v>2.7</v>
      </c>
      <c r="N7244" t="s">
        <v>44</v>
      </c>
      <c r="O7244" t="s">
        <v>44</v>
      </c>
      <c r="P7244">
        <v>-99</v>
      </c>
    </row>
    <row r="7245" spans="1:16" x14ac:dyDescent="0.25">
      <c r="A7245" s="20" t="s">
        <v>17659</v>
      </c>
      <c r="B7245">
        <v>5</v>
      </c>
      <c r="C7245" t="s">
        <v>73</v>
      </c>
      <c r="D7245" t="s">
        <v>90</v>
      </c>
      <c r="E7245" t="s">
        <v>15684</v>
      </c>
      <c r="F7245" t="s">
        <v>40</v>
      </c>
      <c r="G7245">
        <v>4</v>
      </c>
      <c r="H7245">
        <v>6</v>
      </c>
      <c r="I7245">
        <v>2014</v>
      </c>
      <c r="J7245" t="s">
        <v>75</v>
      </c>
      <c r="K7245">
        <v>4.2699999999999996</v>
      </c>
      <c r="L7245">
        <v>3.93</v>
      </c>
      <c r="M7245" s="54">
        <v>4.6100000000000003</v>
      </c>
      <c r="N7245" t="s">
        <v>44</v>
      </c>
      <c r="O7245" t="s">
        <v>44</v>
      </c>
      <c r="P7245">
        <v>-99</v>
      </c>
    </row>
    <row r="7246" spans="1:16" x14ac:dyDescent="0.25">
      <c r="A7246" s="20" t="s">
        <v>17659</v>
      </c>
      <c r="B7246">
        <v>5</v>
      </c>
      <c r="C7246" t="s">
        <v>73</v>
      </c>
      <c r="D7246" t="s">
        <v>90</v>
      </c>
      <c r="E7246" t="s">
        <v>15684</v>
      </c>
      <c r="F7246" t="s">
        <v>40</v>
      </c>
      <c r="G7246">
        <v>4</v>
      </c>
      <c r="H7246">
        <v>6</v>
      </c>
      <c r="I7246">
        <v>2014</v>
      </c>
      <c r="J7246" t="s">
        <v>75</v>
      </c>
      <c r="K7246">
        <v>8.3330000000000002</v>
      </c>
      <c r="L7246">
        <v>7.88</v>
      </c>
      <c r="M7246" s="54">
        <v>8.7899999999999991</v>
      </c>
      <c r="N7246" t="s">
        <v>44</v>
      </c>
      <c r="O7246" t="s">
        <v>44</v>
      </c>
      <c r="P7246">
        <v>-99</v>
      </c>
    </row>
    <row r="7247" spans="1:16" x14ac:dyDescent="0.25">
      <c r="A7247" s="20" t="s">
        <v>17659</v>
      </c>
      <c r="B7247">
        <v>5</v>
      </c>
      <c r="C7247" t="s">
        <v>73</v>
      </c>
      <c r="D7247" t="s">
        <v>90</v>
      </c>
      <c r="E7247" t="s">
        <v>15684</v>
      </c>
      <c r="F7247" t="s">
        <v>40</v>
      </c>
      <c r="G7247">
        <v>4</v>
      </c>
      <c r="H7247">
        <v>6</v>
      </c>
      <c r="I7247">
        <v>2014</v>
      </c>
      <c r="J7247" t="s">
        <v>75</v>
      </c>
      <c r="K7247">
        <v>2.6720000000000002</v>
      </c>
      <c r="L7247">
        <v>2.1800000000000002</v>
      </c>
      <c r="M7247" s="54">
        <v>3.17</v>
      </c>
      <c r="N7247" t="s">
        <v>44</v>
      </c>
      <c r="O7247" t="s">
        <v>44</v>
      </c>
      <c r="P7247">
        <v>-99</v>
      </c>
    </row>
    <row r="7248" spans="1:16" x14ac:dyDescent="0.25">
      <c r="A7248" s="20" t="s">
        <v>17659</v>
      </c>
      <c r="B7248">
        <v>5</v>
      </c>
      <c r="C7248" t="s">
        <v>73</v>
      </c>
      <c r="D7248" t="s">
        <v>90</v>
      </c>
      <c r="E7248" t="s">
        <v>15684</v>
      </c>
      <c r="F7248" t="s">
        <v>40</v>
      </c>
      <c r="G7248">
        <v>4</v>
      </c>
      <c r="H7248">
        <v>6</v>
      </c>
      <c r="I7248">
        <v>2014</v>
      </c>
      <c r="J7248" t="s">
        <v>75</v>
      </c>
      <c r="K7248">
        <v>9.8119999999999994</v>
      </c>
      <c r="L7248">
        <v>9.26</v>
      </c>
      <c r="M7248" s="54">
        <v>10.37</v>
      </c>
      <c r="N7248" t="s">
        <v>44</v>
      </c>
      <c r="O7248" t="s">
        <v>44</v>
      </c>
      <c r="P7248">
        <v>-99</v>
      </c>
    </row>
    <row r="7249" spans="1:16" x14ac:dyDescent="0.25">
      <c r="A7249" s="20" t="s">
        <v>17659</v>
      </c>
      <c r="B7249">
        <v>5</v>
      </c>
      <c r="C7249" t="s">
        <v>73</v>
      </c>
      <c r="D7249" t="s">
        <v>90</v>
      </c>
      <c r="E7249" t="s">
        <v>15684</v>
      </c>
      <c r="F7249" t="s">
        <v>40</v>
      </c>
      <c r="G7249">
        <v>4</v>
      </c>
      <c r="H7249">
        <v>6</v>
      </c>
      <c r="I7249">
        <v>2014</v>
      </c>
      <c r="J7249" t="s">
        <v>75</v>
      </c>
      <c r="K7249">
        <v>9.1010000000000009</v>
      </c>
      <c r="L7249">
        <v>8.67</v>
      </c>
      <c r="M7249" s="54">
        <v>9.5299999999999994</v>
      </c>
      <c r="N7249" t="s">
        <v>44</v>
      </c>
      <c r="O7249" t="s">
        <v>44</v>
      </c>
      <c r="P7249">
        <v>-99</v>
      </c>
    </row>
    <row r="7250" spans="1:16" x14ac:dyDescent="0.25">
      <c r="A7250" s="20" t="s">
        <v>17659</v>
      </c>
      <c r="B7250">
        <v>5</v>
      </c>
      <c r="C7250" t="s">
        <v>73</v>
      </c>
      <c r="D7250" t="s">
        <v>90</v>
      </c>
      <c r="E7250" t="s">
        <v>15684</v>
      </c>
      <c r="F7250" t="s">
        <v>40</v>
      </c>
      <c r="G7250">
        <v>4</v>
      </c>
      <c r="H7250">
        <v>6</v>
      </c>
      <c r="I7250">
        <v>2014</v>
      </c>
      <c r="J7250" t="s">
        <v>75</v>
      </c>
      <c r="K7250">
        <v>9.5649999999999995</v>
      </c>
      <c r="L7250">
        <v>9.18</v>
      </c>
      <c r="M7250" s="54">
        <v>9.9499999999999993</v>
      </c>
      <c r="N7250" t="s">
        <v>44</v>
      </c>
      <c r="O7250" t="s">
        <v>44</v>
      </c>
      <c r="P7250">
        <v>-99</v>
      </c>
    </row>
    <row r="7251" spans="1:16" x14ac:dyDescent="0.25">
      <c r="A7251" s="20" t="s">
        <v>17659</v>
      </c>
      <c r="B7251">
        <v>5</v>
      </c>
      <c r="C7251" t="s">
        <v>73</v>
      </c>
      <c r="D7251" t="s">
        <v>90</v>
      </c>
      <c r="E7251" t="s">
        <v>15684</v>
      </c>
      <c r="F7251" t="s">
        <v>40</v>
      </c>
      <c r="G7251">
        <v>4</v>
      </c>
      <c r="H7251">
        <v>6</v>
      </c>
      <c r="I7251">
        <v>2014</v>
      </c>
      <c r="J7251" t="s">
        <v>75</v>
      </c>
      <c r="K7251">
        <v>12.484999999999999</v>
      </c>
      <c r="L7251">
        <v>12.11</v>
      </c>
      <c r="M7251" s="54">
        <v>12.85</v>
      </c>
      <c r="N7251" t="s">
        <v>44</v>
      </c>
      <c r="O7251" t="s">
        <v>44</v>
      </c>
      <c r="P7251">
        <v>-99</v>
      </c>
    </row>
    <row r="7252" spans="1:16" x14ac:dyDescent="0.25">
      <c r="A7252" s="20" t="s">
        <v>17659</v>
      </c>
      <c r="B7252">
        <v>5</v>
      </c>
      <c r="C7252" t="s">
        <v>73</v>
      </c>
      <c r="D7252" t="s">
        <v>90</v>
      </c>
      <c r="E7252" t="s">
        <v>15684</v>
      </c>
      <c r="F7252" t="s">
        <v>40</v>
      </c>
      <c r="G7252">
        <v>4</v>
      </c>
      <c r="H7252">
        <v>6</v>
      </c>
      <c r="I7252">
        <v>2014</v>
      </c>
      <c r="J7252" t="s">
        <v>75</v>
      </c>
      <c r="K7252">
        <v>6.4409999999999998</v>
      </c>
      <c r="L7252">
        <v>5.73</v>
      </c>
      <c r="M7252" s="54">
        <v>7.15</v>
      </c>
      <c r="N7252" t="s">
        <v>44</v>
      </c>
      <c r="O7252" t="s">
        <v>44</v>
      </c>
      <c r="P7252">
        <v>-99</v>
      </c>
    </row>
    <row r="7253" spans="1:16" x14ac:dyDescent="0.25">
      <c r="A7253" s="20" t="s">
        <v>17659</v>
      </c>
      <c r="B7253">
        <v>5</v>
      </c>
      <c r="C7253" t="s">
        <v>73</v>
      </c>
      <c r="D7253" t="s">
        <v>90</v>
      </c>
      <c r="E7253" t="s">
        <v>15684</v>
      </c>
      <c r="F7253" t="s">
        <v>40</v>
      </c>
      <c r="G7253">
        <v>4</v>
      </c>
      <c r="H7253">
        <v>6</v>
      </c>
      <c r="I7253">
        <v>2014</v>
      </c>
      <c r="J7253" t="s">
        <v>75</v>
      </c>
      <c r="K7253">
        <v>5.9180000000000001</v>
      </c>
      <c r="L7253">
        <v>5.63</v>
      </c>
      <c r="M7253" s="54">
        <v>6.21</v>
      </c>
      <c r="N7253" t="s">
        <v>44</v>
      </c>
      <c r="O7253" t="s">
        <v>44</v>
      </c>
      <c r="P7253">
        <v>-99</v>
      </c>
    </row>
    <row r="7254" spans="1:16" x14ac:dyDescent="0.25">
      <c r="A7254" s="20" t="s">
        <v>17659</v>
      </c>
      <c r="B7254">
        <v>5</v>
      </c>
      <c r="C7254" t="s">
        <v>73</v>
      </c>
      <c r="D7254" t="s">
        <v>90</v>
      </c>
      <c r="E7254" t="s">
        <v>15684</v>
      </c>
      <c r="F7254" t="s">
        <v>40</v>
      </c>
      <c r="G7254">
        <v>4</v>
      </c>
      <c r="H7254">
        <v>6</v>
      </c>
      <c r="I7254">
        <v>2014</v>
      </c>
      <c r="J7254" t="s">
        <v>75</v>
      </c>
      <c r="K7254">
        <v>9.7270000000000003</v>
      </c>
      <c r="L7254">
        <v>8.8000000000000007</v>
      </c>
      <c r="M7254" s="54">
        <v>10.65</v>
      </c>
      <c r="N7254" t="s">
        <v>44</v>
      </c>
      <c r="O7254" t="s">
        <v>44</v>
      </c>
      <c r="P7254">
        <v>-99</v>
      </c>
    </row>
    <row r="7255" spans="1:16" x14ac:dyDescent="0.25">
      <c r="A7255" s="20" t="s">
        <v>17659</v>
      </c>
      <c r="B7255">
        <v>5</v>
      </c>
      <c r="C7255" t="s">
        <v>73</v>
      </c>
      <c r="D7255" t="s">
        <v>90</v>
      </c>
      <c r="E7255" t="s">
        <v>15684</v>
      </c>
      <c r="F7255" t="s">
        <v>40</v>
      </c>
      <c r="G7255">
        <v>4</v>
      </c>
      <c r="H7255">
        <v>6</v>
      </c>
      <c r="I7255">
        <v>2014</v>
      </c>
      <c r="J7255" t="s">
        <v>75</v>
      </c>
      <c r="K7255">
        <v>5.2060000000000004</v>
      </c>
      <c r="L7255">
        <v>4.59</v>
      </c>
      <c r="M7255" s="54">
        <v>5.83</v>
      </c>
      <c r="N7255" t="s">
        <v>44</v>
      </c>
      <c r="O7255" t="s">
        <v>44</v>
      </c>
      <c r="P7255">
        <v>-99</v>
      </c>
    </row>
    <row r="7256" spans="1:16" x14ac:dyDescent="0.25">
      <c r="A7256" s="20" t="s">
        <v>17659</v>
      </c>
      <c r="B7256">
        <v>5</v>
      </c>
      <c r="C7256" t="s">
        <v>73</v>
      </c>
      <c r="D7256" t="s">
        <v>90</v>
      </c>
      <c r="E7256" t="s">
        <v>15684</v>
      </c>
      <c r="F7256" t="s">
        <v>40</v>
      </c>
      <c r="G7256">
        <v>4</v>
      </c>
      <c r="H7256">
        <v>6</v>
      </c>
      <c r="I7256">
        <v>2014</v>
      </c>
      <c r="J7256" t="s">
        <v>75</v>
      </c>
      <c r="K7256">
        <v>6.657</v>
      </c>
      <c r="L7256">
        <v>6.33</v>
      </c>
      <c r="M7256" s="54">
        <v>6.98</v>
      </c>
      <c r="N7256" t="s">
        <v>44</v>
      </c>
      <c r="O7256" t="s">
        <v>44</v>
      </c>
      <c r="P7256">
        <v>-99</v>
      </c>
    </row>
    <row r="7257" spans="1:16" x14ac:dyDescent="0.25">
      <c r="A7257" s="20" t="s">
        <v>17659</v>
      </c>
      <c r="B7257">
        <v>5</v>
      </c>
      <c r="C7257" t="s">
        <v>73</v>
      </c>
      <c r="D7257" t="s">
        <v>90</v>
      </c>
      <c r="E7257" t="s">
        <v>15684</v>
      </c>
      <c r="F7257" t="s">
        <v>40</v>
      </c>
      <c r="G7257">
        <v>4</v>
      </c>
      <c r="H7257">
        <v>6</v>
      </c>
      <c r="I7257">
        <v>2014</v>
      </c>
      <c r="J7257" t="s">
        <v>75</v>
      </c>
      <c r="K7257">
        <v>5.742</v>
      </c>
      <c r="L7257">
        <v>4.76</v>
      </c>
      <c r="M7257" s="54">
        <v>6.73</v>
      </c>
      <c r="N7257" t="s">
        <v>44</v>
      </c>
      <c r="O7257" t="s">
        <v>44</v>
      </c>
      <c r="P7257">
        <v>-99</v>
      </c>
    </row>
    <row r="7258" spans="1:16" x14ac:dyDescent="0.25">
      <c r="A7258" s="20" t="s">
        <v>17659</v>
      </c>
      <c r="B7258">
        <v>5</v>
      </c>
      <c r="C7258" t="s">
        <v>73</v>
      </c>
      <c r="D7258" t="s">
        <v>90</v>
      </c>
      <c r="E7258" t="s">
        <v>15684</v>
      </c>
      <c r="F7258" t="s">
        <v>40</v>
      </c>
      <c r="G7258">
        <v>4</v>
      </c>
      <c r="H7258">
        <v>6</v>
      </c>
      <c r="I7258">
        <v>2014</v>
      </c>
      <c r="J7258" t="s">
        <v>75</v>
      </c>
      <c r="K7258">
        <v>3.173</v>
      </c>
      <c r="L7258">
        <v>2.9</v>
      </c>
      <c r="M7258" s="54">
        <v>3.44</v>
      </c>
      <c r="N7258" t="s">
        <v>44</v>
      </c>
      <c r="O7258" t="s">
        <v>44</v>
      </c>
      <c r="P7258">
        <v>-99</v>
      </c>
    </row>
    <row r="7259" spans="1:16" x14ac:dyDescent="0.25">
      <c r="A7259" s="20" t="s">
        <v>17659</v>
      </c>
      <c r="B7259">
        <v>5</v>
      </c>
      <c r="C7259" t="s">
        <v>73</v>
      </c>
      <c r="D7259" t="s">
        <v>90</v>
      </c>
      <c r="E7259" t="s">
        <v>15684</v>
      </c>
      <c r="F7259" t="s">
        <v>40</v>
      </c>
      <c r="G7259">
        <v>4</v>
      </c>
      <c r="H7259">
        <v>6</v>
      </c>
      <c r="I7259">
        <v>2014</v>
      </c>
      <c r="J7259" t="s">
        <v>75</v>
      </c>
      <c r="K7259">
        <v>5.7169999999999996</v>
      </c>
      <c r="L7259">
        <v>4.34</v>
      </c>
      <c r="M7259" s="54">
        <v>7.09</v>
      </c>
      <c r="N7259" t="s">
        <v>44</v>
      </c>
      <c r="O7259" t="s">
        <v>44</v>
      </c>
      <c r="P7259">
        <v>-99</v>
      </c>
    </row>
    <row r="7260" spans="1:16" x14ac:dyDescent="0.25">
      <c r="A7260" s="20" t="s">
        <v>17659</v>
      </c>
      <c r="B7260">
        <v>5</v>
      </c>
      <c r="C7260" t="s">
        <v>73</v>
      </c>
      <c r="D7260" t="s">
        <v>90</v>
      </c>
      <c r="E7260" t="s">
        <v>15684</v>
      </c>
      <c r="F7260" t="s">
        <v>40</v>
      </c>
      <c r="G7260">
        <v>4</v>
      </c>
      <c r="H7260">
        <v>6</v>
      </c>
      <c r="I7260">
        <v>2014</v>
      </c>
      <c r="J7260" t="s">
        <v>75</v>
      </c>
      <c r="K7260">
        <v>11.071999999999999</v>
      </c>
      <c r="L7260">
        <v>10.33</v>
      </c>
      <c r="M7260" s="54">
        <v>11.81</v>
      </c>
      <c r="N7260" t="s">
        <v>44</v>
      </c>
      <c r="O7260" t="s">
        <v>44</v>
      </c>
      <c r="P7260">
        <v>-99</v>
      </c>
    </row>
    <row r="7261" spans="1:16" x14ac:dyDescent="0.25">
      <c r="A7261" s="20" t="s">
        <v>17660</v>
      </c>
      <c r="B7261">
        <v>5</v>
      </c>
      <c r="C7261" t="s">
        <v>73</v>
      </c>
      <c r="D7261" t="s">
        <v>90</v>
      </c>
      <c r="E7261" t="s">
        <v>15684</v>
      </c>
      <c r="F7261" t="s">
        <v>40</v>
      </c>
      <c r="G7261">
        <v>5</v>
      </c>
      <c r="H7261">
        <v>6</v>
      </c>
      <c r="I7261">
        <v>2014</v>
      </c>
      <c r="J7261" t="s">
        <v>75</v>
      </c>
      <c r="K7261">
        <v>7.694</v>
      </c>
      <c r="L7261">
        <v>7.37</v>
      </c>
      <c r="M7261" s="54">
        <v>8.02</v>
      </c>
      <c r="N7261" t="s">
        <v>44</v>
      </c>
      <c r="O7261" t="s">
        <v>44</v>
      </c>
      <c r="P7261">
        <v>-99</v>
      </c>
    </row>
    <row r="7262" spans="1:16" x14ac:dyDescent="0.25">
      <c r="A7262" s="20" t="s">
        <v>17660</v>
      </c>
      <c r="B7262">
        <v>5</v>
      </c>
      <c r="C7262" t="s">
        <v>73</v>
      </c>
      <c r="D7262" t="s">
        <v>90</v>
      </c>
      <c r="E7262" t="s">
        <v>15684</v>
      </c>
      <c r="F7262" t="s">
        <v>40</v>
      </c>
      <c r="G7262">
        <v>5</v>
      </c>
      <c r="H7262">
        <v>6</v>
      </c>
      <c r="I7262">
        <v>2014</v>
      </c>
      <c r="J7262" t="s">
        <v>75</v>
      </c>
      <c r="K7262">
        <v>11.499000000000001</v>
      </c>
      <c r="L7262">
        <v>11.04</v>
      </c>
      <c r="M7262" s="54">
        <v>11.96</v>
      </c>
      <c r="N7262" t="s">
        <v>44</v>
      </c>
      <c r="O7262" t="s">
        <v>44</v>
      </c>
      <c r="P7262">
        <v>-99</v>
      </c>
    </row>
    <row r="7263" spans="1:16" x14ac:dyDescent="0.25">
      <c r="A7263" s="20" t="s">
        <v>17660</v>
      </c>
      <c r="B7263">
        <v>5</v>
      </c>
      <c r="C7263" t="s">
        <v>73</v>
      </c>
      <c r="D7263" t="s">
        <v>90</v>
      </c>
      <c r="E7263" t="s">
        <v>15684</v>
      </c>
      <c r="F7263" t="s">
        <v>40</v>
      </c>
      <c r="G7263">
        <v>5</v>
      </c>
      <c r="H7263">
        <v>6</v>
      </c>
      <c r="I7263">
        <v>2014</v>
      </c>
      <c r="J7263" t="s">
        <v>75</v>
      </c>
      <c r="K7263">
        <v>8.4909999999999997</v>
      </c>
      <c r="L7263">
        <v>8.24</v>
      </c>
      <c r="M7263" s="54">
        <v>8.74</v>
      </c>
      <c r="N7263" t="s">
        <v>44</v>
      </c>
      <c r="O7263" t="s">
        <v>44</v>
      </c>
      <c r="P7263">
        <v>-99</v>
      </c>
    </row>
    <row r="7264" spans="1:16" x14ac:dyDescent="0.25">
      <c r="A7264" s="20" t="s">
        <v>17660</v>
      </c>
      <c r="B7264">
        <v>5</v>
      </c>
      <c r="C7264" t="s">
        <v>73</v>
      </c>
      <c r="D7264" t="s">
        <v>90</v>
      </c>
      <c r="E7264" t="s">
        <v>15684</v>
      </c>
      <c r="F7264" t="s">
        <v>40</v>
      </c>
      <c r="G7264">
        <v>5</v>
      </c>
      <c r="H7264">
        <v>6</v>
      </c>
      <c r="I7264">
        <v>2014</v>
      </c>
      <c r="J7264" t="s">
        <v>75</v>
      </c>
      <c r="K7264">
        <v>5.3109999999999999</v>
      </c>
      <c r="L7264">
        <v>4.97</v>
      </c>
      <c r="M7264" s="54">
        <v>5.65</v>
      </c>
      <c r="N7264" t="s">
        <v>44</v>
      </c>
      <c r="O7264" t="s">
        <v>44</v>
      </c>
      <c r="P7264">
        <v>-99</v>
      </c>
    </row>
    <row r="7265" spans="1:16" x14ac:dyDescent="0.25">
      <c r="A7265" s="20" t="s">
        <v>17660</v>
      </c>
      <c r="B7265">
        <v>5</v>
      </c>
      <c r="C7265" t="s">
        <v>73</v>
      </c>
      <c r="D7265" t="s">
        <v>90</v>
      </c>
      <c r="E7265" t="s">
        <v>15684</v>
      </c>
      <c r="F7265" t="s">
        <v>40</v>
      </c>
      <c r="G7265">
        <v>5</v>
      </c>
      <c r="H7265">
        <v>6</v>
      </c>
      <c r="I7265">
        <v>2014</v>
      </c>
      <c r="J7265" t="s">
        <v>75</v>
      </c>
      <c r="K7265">
        <v>7.1980000000000004</v>
      </c>
      <c r="L7265">
        <v>6.84</v>
      </c>
      <c r="M7265" s="54">
        <v>7.56</v>
      </c>
      <c r="N7265" t="s">
        <v>44</v>
      </c>
      <c r="O7265" t="s">
        <v>44</v>
      </c>
      <c r="P7265">
        <v>-99</v>
      </c>
    </row>
    <row r="7266" spans="1:16" x14ac:dyDescent="0.25">
      <c r="A7266" s="20" t="s">
        <v>17660</v>
      </c>
      <c r="B7266">
        <v>5</v>
      </c>
      <c r="C7266" t="s">
        <v>73</v>
      </c>
      <c r="D7266" t="s">
        <v>90</v>
      </c>
      <c r="E7266" t="s">
        <v>15684</v>
      </c>
      <c r="F7266" t="s">
        <v>40</v>
      </c>
      <c r="G7266">
        <v>5</v>
      </c>
      <c r="H7266">
        <v>6</v>
      </c>
      <c r="I7266">
        <v>2014</v>
      </c>
      <c r="J7266" t="s">
        <v>75</v>
      </c>
      <c r="K7266">
        <v>11.26</v>
      </c>
      <c r="L7266">
        <v>10.79</v>
      </c>
      <c r="M7266" s="54">
        <v>11.73</v>
      </c>
      <c r="N7266" t="s">
        <v>44</v>
      </c>
      <c r="O7266" t="s">
        <v>44</v>
      </c>
      <c r="P7266">
        <v>-99</v>
      </c>
    </row>
    <row r="7267" spans="1:16" x14ac:dyDescent="0.25">
      <c r="A7267" s="20" t="s">
        <v>17660</v>
      </c>
      <c r="B7267">
        <v>5</v>
      </c>
      <c r="C7267" t="s">
        <v>73</v>
      </c>
      <c r="D7267" t="s">
        <v>90</v>
      </c>
      <c r="E7267" t="s">
        <v>15684</v>
      </c>
      <c r="F7267" t="s">
        <v>40</v>
      </c>
      <c r="G7267">
        <v>5</v>
      </c>
      <c r="H7267">
        <v>6</v>
      </c>
      <c r="I7267">
        <v>2014</v>
      </c>
      <c r="J7267" t="s">
        <v>75</v>
      </c>
      <c r="K7267">
        <v>5.5990000000000002</v>
      </c>
      <c r="L7267">
        <v>5.09</v>
      </c>
      <c r="M7267" s="54">
        <v>6.11</v>
      </c>
      <c r="N7267" t="s">
        <v>44</v>
      </c>
      <c r="O7267" t="s">
        <v>44</v>
      </c>
      <c r="P7267">
        <v>-99</v>
      </c>
    </row>
    <row r="7268" spans="1:16" x14ac:dyDescent="0.25">
      <c r="A7268" s="20" t="s">
        <v>17660</v>
      </c>
      <c r="B7268">
        <v>5</v>
      </c>
      <c r="C7268" t="s">
        <v>73</v>
      </c>
      <c r="D7268" t="s">
        <v>90</v>
      </c>
      <c r="E7268" t="s">
        <v>15684</v>
      </c>
      <c r="F7268" t="s">
        <v>40</v>
      </c>
      <c r="G7268">
        <v>5</v>
      </c>
      <c r="H7268">
        <v>6</v>
      </c>
      <c r="I7268">
        <v>2014</v>
      </c>
      <c r="J7268" t="s">
        <v>75</v>
      </c>
      <c r="K7268">
        <v>12.74</v>
      </c>
      <c r="L7268">
        <v>12.17</v>
      </c>
      <c r="M7268" s="54">
        <v>13.31</v>
      </c>
      <c r="N7268" t="s">
        <v>44</v>
      </c>
      <c r="O7268" t="s">
        <v>44</v>
      </c>
      <c r="P7268">
        <v>-99</v>
      </c>
    </row>
    <row r="7269" spans="1:16" x14ac:dyDescent="0.25">
      <c r="A7269" s="20" t="s">
        <v>17660</v>
      </c>
      <c r="B7269">
        <v>5</v>
      </c>
      <c r="C7269" t="s">
        <v>73</v>
      </c>
      <c r="D7269" t="s">
        <v>90</v>
      </c>
      <c r="E7269" t="s">
        <v>15684</v>
      </c>
      <c r="F7269" t="s">
        <v>40</v>
      </c>
      <c r="G7269">
        <v>5</v>
      </c>
      <c r="H7269">
        <v>6</v>
      </c>
      <c r="I7269">
        <v>2014</v>
      </c>
      <c r="J7269" t="s">
        <v>75</v>
      </c>
      <c r="K7269">
        <v>12.028</v>
      </c>
      <c r="L7269">
        <v>11.58</v>
      </c>
      <c r="M7269" s="54">
        <v>12.48</v>
      </c>
      <c r="N7269" t="s">
        <v>44</v>
      </c>
      <c r="O7269" t="s">
        <v>44</v>
      </c>
      <c r="P7269">
        <v>-99</v>
      </c>
    </row>
    <row r="7270" spans="1:16" x14ac:dyDescent="0.25">
      <c r="A7270" s="20" t="s">
        <v>17660</v>
      </c>
      <c r="B7270">
        <v>5</v>
      </c>
      <c r="C7270" t="s">
        <v>73</v>
      </c>
      <c r="D7270" t="s">
        <v>90</v>
      </c>
      <c r="E7270" t="s">
        <v>15684</v>
      </c>
      <c r="F7270" t="s">
        <v>40</v>
      </c>
      <c r="G7270">
        <v>5</v>
      </c>
      <c r="H7270">
        <v>6</v>
      </c>
      <c r="I7270">
        <v>2014</v>
      </c>
      <c r="J7270" t="s">
        <v>75</v>
      </c>
      <c r="K7270">
        <v>12.492000000000001</v>
      </c>
      <c r="L7270">
        <v>12.09</v>
      </c>
      <c r="M7270" s="54">
        <v>12.89</v>
      </c>
      <c r="N7270" t="s">
        <v>44</v>
      </c>
      <c r="O7270" t="s">
        <v>44</v>
      </c>
      <c r="P7270">
        <v>-99</v>
      </c>
    </row>
    <row r="7271" spans="1:16" x14ac:dyDescent="0.25">
      <c r="A7271" s="20" t="s">
        <v>17660</v>
      </c>
      <c r="B7271">
        <v>5</v>
      </c>
      <c r="C7271" t="s">
        <v>73</v>
      </c>
      <c r="D7271" t="s">
        <v>90</v>
      </c>
      <c r="E7271" t="s">
        <v>15684</v>
      </c>
      <c r="F7271" t="s">
        <v>40</v>
      </c>
      <c r="G7271">
        <v>5</v>
      </c>
      <c r="H7271">
        <v>6</v>
      </c>
      <c r="I7271">
        <v>2014</v>
      </c>
      <c r="J7271" t="s">
        <v>75</v>
      </c>
      <c r="K7271">
        <v>15.412000000000001</v>
      </c>
      <c r="L7271">
        <v>15.02</v>
      </c>
      <c r="M7271" s="54">
        <v>15.8</v>
      </c>
      <c r="N7271" t="s">
        <v>44</v>
      </c>
      <c r="O7271" t="s">
        <v>44</v>
      </c>
      <c r="P7271">
        <v>-99</v>
      </c>
    </row>
    <row r="7272" spans="1:16" x14ac:dyDescent="0.25">
      <c r="A7272" s="20" t="s">
        <v>17660</v>
      </c>
      <c r="B7272">
        <v>5</v>
      </c>
      <c r="C7272" t="s">
        <v>73</v>
      </c>
      <c r="D7272" t="s">
        <v>90</v>
      </c>
      <c r="E7272" t="s">
        <v>15684</v>
      </c>
      <c r="F7272" t="s">
        <v>40</v>
      </c>
      <c r="G7272">
        <v>5</v>
      </c>
      <c r="H7272">
        <v>6</v>
      </c>
      <c r="I7272">
        <v>2014</v>
      </c>
      <c r="J7272" t="s">
        <v>75</v>
      </c>
      <c r="K7272">
        <v>9.3689999999999998</v>
      </c>
      <c r="L7272">
        <v>8.65</v>
      </c>
      <c r="M7272" s="54">
        <v>10.09</v>
      </c>
      <c r="N7272" t="s">
        <v>44</v>
      </c>
      <c r="O7272" t="s">
        <v>44</v>
      </c>
      <c r="P7272">
        <v>-99</v>
      </c>
    </row>
    <row r="7273" spans="1:16" x14ac:dyDescent="0.25">
      <c r="A7273" s="20" t="s">
        <v>17660</v>
      </c>
      <c r="B7273">
        <v>5</v>
      </c>
      <c r="C7273" t="s">
        <v>73</v>
      </c>
      <c r="D7273" t="s">
        <v>90</v>
      </c>
      <c r="E7273" t="s">
        <v>15684</v>
      </c>
      <c r="F7273" t="s">
        <v>40</v>
      </c>
      <c r="G7273">
        <v>5</v>
      </c>
      <c r="H7273">
        <v>6</v>
      </c>
      <c r="I7273">
        <v>2014</v>
      </c>
      <c r="J7273" t="s">
        <v>75</v>
      </c>
      <c r="K7273">
        <v>8.8460000000000001</v>
      </c>
      <c r="L7273">
        <v>8.5299999999999994</v>
      </c>
      <c r="M7273" s="54">
        <v>9.16</v>
      </c>
      <c r="N7273" t="s">
        <v>44</v>
      </c>
      <c r="O7273" t="s">
        <v>44</v>
      </c>
      <c r="P7273">
        <v>-99</v>
      </c>
    </row>
    <row r="7274" spans="1:16" x14ac:dyDescent="0.25">
      <c r="A7274" s="20" t="s">
        <v>17660</v>
      </c>
      <c r="B7274">
        <v>5</v>
      </c>
      <c r="C7274" t="s">
        <v>73</v>
      </c>
      <c r="D7274" t="s">
        <v>90</v>
      </c>
      <c r="E7274" t="s">
        <v>15684</v>
      </c>
      <c r="F7274" t="s">
        <v>40</v>
      </c>
      <c r="G7274">
        <v>5</v>
      </c>
      <c r="H7274">
        <v>6</v>
      </c>
      <c r="I7274">
        <v>2014</v>
      </c>
      <c r="J7274" t="s">
        <v>75</v>
      </c>
      <c r="K7274">
        <v>12.654999999999999</v>
      </c>
      <c r="L7274">
        <v>11.72</v>
      </c>
      <c r="M7274" s="54">
        <v>13.59</v>
      </c>
      <c r="N7274" t="s">
        <v>44</v>
      </c>
      <c r="O7274" t="s">
        <v>44</v>
      </c>
      <c r="P7274">
        <v>-99</v>
      </c>
    </row>
    <row r="7275" spans="1:16" x14ac:dyDescent="0.25">
      <c r="A7275" s="20" t="s">
        <v>17660</v>
      </c>
      <c r="B7275">
        <v>5</v>
      </c>
      <c r="C7275" t="s">
        <v>73</v>
      </c>
      <c r="D7275" t="s">
        <v>90</v>
      </c>
      <c r="E7275" t="s">
        <v>15684</v>
      </c>
      <c r="F7275" t="s">
        <v>40</v>
      </c>
      <c r="G7275">
        <v>5</v>
      </c>
      <c r="H7275">
        <v>6</v>
      </c>
      <c r="I7275">
        <v>2014</v>
      </c>
      <c r="J7275" t="s">
        <v>75</v>
      </c>
      <c r="K7275">
        <v>8.1340000000000003</v>
      </c>
      <c r="L7275">
        <v>7.5</v>
      </c>
      <c r="M7275" s="54">
        <v>8.77</v>
      </c>
      <c r="N7275" t="s">
        <v>44</v>
      </c>
      <c r="O7275" t="s">
        <v>44</v>
      </c>
      <c r="P7275">
        <v>-99</v>
      </c>
    </row>
    <row r="7276" spans="1:16" x14ac:dyDescent="0.25">
      <c r="A7276" s="20" t="s">
        <v>17660</v>
      </c>
      <c r="B7276">
        <v>5</v>
      </c>
      <c r="C7276" t="s">
        <v>73</v>
      </c>
      <c r="D7276" t="s">
        <v>90</v>
      </c>
      <c r="E7276" t="s">
        <v>15684</v>
      </c>
      <c r="F7276" t="s">
        <v>40</v>
      </c>
      <c r="G7276">
        <v>5</v>
      </c>
      <c r="H7276">
        <v>6</v>
      </c>
      <c r="I7276">
        <v>2014</v>
      </c>
      <c r="J7276" t="s">
        <v>75</v>
      </c>
      <c r="K7276">
        <v>9.5839999999999996</v>
      </c>
      <c r="L7276">
        <v>9.24</v>
      </c>
      <c r="M7276" s="54">
        <v>9.93</v>
      </c>
      <c r="N7276" t="s">
        <v>44</v>
      </c>
      <c r="O7276" t="s">
        <v>44</v>
      </c>
      <c r="P7276">
        <v>-99</v>
      </c>
    </row>
    <row r="7277" spans="1:16" x14ac:dyDescent="0.25">
      <c r="A7277" s="20" t="s">
        <v>17660</v>
      </c>
      <c r="B7277">
        <v>5</v>
      </c>
      <c r="C7277" t="s">
        <v>73</v>
      </c>
      <c r="D7277" t="s">
        <v>90</v>
      </c>
      <c r="E7277" t="s">
        <v>15684</v>
      </c>
      <c r="F7277" t="s">
        <v>40</v>
      </c>
      <c r="G7277">
        <v>5</v>
      </c>
      <c r="H7277">
        <v>6</v>
      </c>
      <c r="I7277">
        <v>2014</v>
      </c>
      <c r="J7277" t="s">
        <v>75</v>
      </c>
      <c r="K7277">
        <v>8.67</v>
      </c>
      <c r="L7277">
        <v>7.68</v>
      </c>
      <c r="M7277" s="54">
        <v>9.66</v>
      </c>
      <c r="N7277" t="s">
        <v>44</v>
      </c>
      <c r="O7277" t="s">
        <v>44</v>
      </c>
      <c r="P7277">
        <v>-99</v>
      </c>
    </row>
    <row r="7278" spans="1:16" x14ac:dyDescent="0.25">
      <c r="A7278" s="20" t="s">
        <v>17660</v>
      </c>
      <c r="B7278">
        <v>5</v>
      </c>
      <c r="C7278" t="s">
        <v>73</v>
      </c>
      <c r="D7278" t="s">
        <v>90</v>
      </c>
      <c r="E7278" t="s">
        <v>15684</v>
      </c>
      <c r="F7278" t="s">
        <v>40</v>
      </c>
      <c r="G7278">
        <v>5</v>
      </c>
      <c r="H7278">
        <v>6</v>
      </c>
      <c r="I7278">
        <v>2014</v>
      </c>
      <c r="J7278" t="s">
        <v>75</v>
      </c>
      <c r="K7278">
        <v>6.101</v>
      </c>
      <c r="L7278">
        <v>5.81</v>
      </c>
      <c r="M7278" s="54">
        <v>6.4</v>
      </c>
      <c r="N7278" t="s">
        <v>44</v>
      </c>
      <c r="O7278" t="s">
        <v>44</v>
      </c>
      <c r="P7278">
        <v>-99</v>
      </c>
    </row>
    <row r="7279" spans="1:16" x14ac:dyDescent="0.25">
      <c r="A7279" s="20" t="s">
        <v>17660</v>
      </c>
      <c r="B7279">
        <v>5</v>
      </c>
      <c r="C7279" t="s">
        <v>73</v>
      </c>
      <c r="D7279" t="s">
        <v>90</v>
      </c>
      <c r="E7279" t="s">
        <v>15684</v>
      </c>
      <c r="F7279" t="s">
        <v>40</v>
      </c>
      <c r="G7279">
        <v>5</v>
      </c>
      <c r="H7279">
        <v>6</v>
      </c>
      <c r="I7279">
        <v>2014</v>
      </c>
      <c r="J7279" t="s">
        <v>75</v>
      </c>
      <c r="K7279">
        <v>8.6449999999999996</v>
      </c>
      <c r="L7279">
        <v>7.27</v>
      </c>
      <c r="M7279" s="54">
        <v>10.02</v>
      </c>
      <c r="N7279" t="s">
        <v>44</v>
      </c>
      <c r="O7279" t="s">
        <v>44</v>
      </c>
      <c r="P7279">
        <v>-99</v>
      </c>
    </row>
    <row r="7280" spans="1:16" x14ac:dyDescent="0.25">
      <c r="A7280" s="20" t="s">
        <v>17660</v>
      </c>
      <c r="B7280">
        <v>5</v>
      </c>
      <c r="C7280" t="s">
        <v>73</v>
      </c>
      <c r="D7280" t="s">
        <v>90</v>
      </c>
      <c r="E7280" t="s">
        <v>15684</v>
      </c>
      <c r="F7280" t="s">
        <v>40</v>
      </c>
      <c r="G7280">
        <v>5</v>
      </c>
      <c r="H7280">
        <v>6</v>
      </c>
      <c r="I7280">
        <v>2014</v>
      </c>
      <c r="J7280" t="s">
        <v>75</v>
      </c>
      <c r="K7280">
        <v>13.999000000000001</v>
      </c>
      <c r="L7280">
        <v>13.25</v>
      </c>
      <c r="M7280" s="54">
        <v>14.75</v>
      </c>
      <c r="N7280" t="s">
        <v>44</v>
      </c>
      <c r="O7280" t="s">
        <v>44</v>
      </c>
      <c r="P7280">
        <v>-99</v>
      </c>
    </row>
    <row r="7281" spans="1:16" x14ac:dyDescent="0.25">
      <c r="A7281" s="20" t="s">
        <v>17661</v>
      </c>
      <c r="B7281">
        <v>5</v>
      </c>
      <c r="C7281" t="s">
        <v>73</v>
      </c>
      <c r="D7281" t="s">
        <v>90</v>
      </c>
      <c r="E7281" t="s">
        <v>15684</v>
      </c>
      <c r="F7281" t="s">
        <v>40</v>
      </c>
      <c r="G7281">
        <v>2</v>
      </c>
      <c r="H7281">
        <v>6</v>
      </c>
      <c r="I7281">
        <v>2014</v>
      </c>
      <c r="J7281" t="s">
        <v>43</v>
      </c>
      <c r="K7281">
        <v>2.1526788615568799</v>
      </c>
      <c r="L7281">
        <v>1.56</v>
      </c>
      <c r="M7281" s="54">
        <v>2.746</v>
      </c>
      <c r="N7281">
        <v>2154</v>
      </c>
      <c r="O7281" t="s">
        <v>44</v>
      </c>
      <c r="P7281">
        <v>2.1546520679428598</v>
      </c>
    </row>
    <row r="7282" spans="1:16" x14ac:dyDescent="0.25">
      <c r="A7282" s="20" t="s">
        <v>17662</v>
      </c>
      <c r="B7282">
        <v>5</v>
      </c>
      <c r="C7282" t="s">
        <v>73</v>
      </c>
      <c r="D7282" t="s">
        <v>90</v>
      </c>
      <c r="E7282" t="s">
        <v>15684</v>
      </c>
      <c r="F7282" t="s">
        <v>40</v>
      </c>
      <c r="G7282">
        <v>3</v>
      </c>
      <c r="H7282">
        <v>6</v>
      </c>
      <c r="I7282">
        <v>2014</v>
      </c>
      <c r="J7282" t="s">
        <v>43</v>
      </c>
      <c r="K7282">
        <v>7.2648685840003102</v>
      </c>
      <c r="L7282">
        <v>6.6210000000000004</v>
      </c>
      <c r="M7282" s="54">
        <v>7.9089999999999998</v>
      </c>
      <c r="N7282">
        <v>3916</v>
      </c>
      <c r="O7282" t="s">
        <v>44</v>
      </c>
      <c r="P7282">
        <v>1.5980069302514801</v>
      </c>
    </row>
    <row r="7283" spans="1:16" x14ac:dyDescent="0.25">
      <c r="A7283" s="20" t="s">
        <v>17663</v>
      </c>
      <c r="B7283">
        <v>5</v>
      </c>
      <c r="C7283" t="s">
        <v>73</v>
      </c>
      <c r="D7283" t="s">
        <v>90</v>
      </c>
      <c r="E7283" t="s">
        <v>15684</v>
      </c>
      <c r="F7283" t="s">
        <v>40</v>
      </c>
      <c r="G7283">
        <v>4</v>
      </c>
      <c r="H7283">
        <v>6</v>
      </c>
      <c r="I7283">
        <v>2014</v>
      </c>
      <c r="J7283" t="s">
        <v>43</v>
      </c>
      <c r="K7283">
        <v>10.0560064696505</v>
      </c>
      <c r="L7283">
        <v>9.3670000000000009</v>
      </c>
      <c r="M7283" s="54">
        <v>10.744999999999999</v>
      </c>
      <c r="N7283">
        <v>4543</v>
      </c>
      <c r="O7283" t="s">
        <v>44</v>
      </c>
      <c r="P7283">
        <v>1.48364033440272</v>
      </c>
    </row>
    <row r="7284" spans="1:16" x14ac:dyDescent="0.25">
      <c r="A7284" s="20" t="s">
        <v>17664</v>
      </c>
      <c r="B7284">
        <v>5</v>
      </c>
      <c r="C7284" t="s">
        <v>73</v>
      </c>
      <c r="D7284" t="s">
        <v>90</v>
      </c>
      <c r="E7284" t="s">
        <v>15684</v>
      </c>
      <c r="F7284" t="s">
        <v>40</v>
      </c>
      <c r="G7284">
        <v>5</v>
      </c>
      <c r="H7284">
        <v>6</v>
      </c>
      <c r="I7284">
        <v>2014</v>
      </c>
      <c r="J7284" t="s">
        <v>43</v>
      </c>
      <c r="K7284">
        <v>11.9413434909321</v>
      </c>
      <c r="L7284">
        <v>11.061999999999999</v>
      </c>
      <c r="M7284" s="54">
        <v>12.821</v>
      </c>
      <c r="N7284">
        <v>3062</v>
      </c>
      <c r="O7284" t="s">
        <v>44</v>
      </c>
      <c r="P7284">
        <v>1.8071633353699399</v>
      </c>
    </row>
    <row r="7285" spans="1:16" x14ac:dyDescent="0.25">
      <c r="A7285" s="20" t="s">
        <v>17665</v>
      </c>
      <c r="B7285">
        <v>5</v>
      </c>
      <c r="C7285" t="s">
        <v>73</v>
      </c>
      <c r="D7285" t="s">
        <v>90</v>
      </c>
      <c r="E7285" t="s">
        <v>15684</v>
      </c>
      <c r="F7285" t="s">
        <v>40</v>
      </c>
      <c r="G7285">
        <v>2</v>
      </c>
      <c r="H7285">
        <v>6</v>
      </c>
      <c r="I7285">
        <v>2014</v>
      </c>
      <c r="J7285" t="s">
        <v>45</v>
      </c>
      <c r="K7285">
        <v>2.4915012295494701</v>
      </c>
      <c r="L7285">
        <v>2.1789999999999998</v>
      </c>
      <c r="M7285" s="54">
        <v>2.8039999999999998</v>
      </c>
      <c r="N7285">
        <v>9557</v>
      </c>
      <c r="O7285" t="s">
        <v>44</v>
      </c>
      <c r="P7285">
        <v>1.0229141988447401</v>
      </c>
    </row>
    <row r="7286" spans="1:16" x14ac:dyDescent="0.25">
      <c r="A7286" s="20" t="s">
        <v>17666</v>
      </c>
      <c r="B7286">
        <v>5</v>
      </c>
      <c r="C7286" t="s">
        <v>73</v>
      </c>
      <c r="D7286" t="s">
        <v>90</v>
      </c>
      <c r="E7286" t="s">
        <v>15684</v>
      </c>
      <c r="F7286" t="s">
        <v>40</v>
      </c>
      <c r="G7286">
        <v>3</v>
      </c>
      <c r="H7286">
        <v>6</v>
      </c>
      <c r="I7286">
        <v>2014</v>
      </c>
      <c r="J7286" t="s">
        <v>45</v>
      </c>
      <c r="K7286">
        <v>1.49370339344965</v>
      </c>
      <c r="L7286">
        <v>1.169</v>
      </c>
      <c r="M7286" s="54">
        <v>1.8180000000000001</v>
      </c>
      <c r="N7286">
        <v>7401</v>
      </c>
      <c r="O7286" t="s">
        <v>44</v>
      </c>
      <c r="P7286">
        <v>1.16239784969616</v>
      </c>
    </row>
    <row r="7287" spans="1:16" x14ac:dyDescent="0.25">
      <c r="A7287" s="20" t="s">
        <v>17667</v>
      </c>
      <c r="B7287">
        <v>5</v>
      </c>
      <c r="C7287" t="s">
        <v>73</v>
      </c>
      <c r="D7287" t="s">
        <v>90</v>
      </c>
      <c r="E7287" t="s">
        <v>15684</v>
      </c>
      <c r="F7287" t="s">
        <v>40</v>
      </c>
      <c r="G7287">
        <v>4</v>
      </c>
      <c r="H7287">
        <v>6</v>
      </c>
      <c r="I7287">
        <v>2014</v>
      </c>
      <c r="J7287" t="s">
        <v>45</v>
      </c>
      <c r="K7287">
        <v>8.5361240639284599</v>
      </c>
      <c r="L7287">
        <v>8.11</v>
      </c>
      <c r="M7287" s="54">
        <v>8.9619999999999997</v>
      </c>
      <c r="N7287">
        <v>10120</v>
      </c>
      <c r="O7287" t="s">
        <v>44</v>
      </c>
      <c r="P7287">
        <v>0.99405346560942998</v>
      </c>
    </row>
    <row r="7288" spans="1:16" x14ac:dyDescent="0.25">
      <c r="A7288" s="20" t="s">
        <v>17668</v>
      </c>
      <c r="B7288">
        <v>5</v>
      </c>
      <c r="C7288" t="s">
        <v>73</v>
      </c>
      <c r="D7288" t="s">
        <v>90</v>
      </c>
      <c r="E7288" t="s">
        <v>15684</v>
      </c>
      <c r="F7288" t="s">
        <v>40</v>
      </c>
      <c r="G7288">
        <v>5</v>
      </c>
      <c r="H7288">
        <v>6</v>
      </c>
      <c r="I7288">
        <v>2014</v>
      </c>
      <c r="J7288" t="s">
        <v>45</v>
      </c>
      <c r="K7288">
        <v>0.54995453761506097</v>
      </c>
      <c r="L7288">
        <v>9.4E-2</v>
      </c>
      <c r="M7288" s="54">
        <v>1.006</v>
      </c>
      <c r="N7288">
        <v>2636</v>
      </c>
      <c r="O7288" t="s">
        <v>44</v>
      </c>
      <c r="P7288">
        <v>1.94772346782905</v>
      </c>
    </row>
    <row r="7289" spans="1:16" x14ac:dyDescent="0.25">
      <c r="A7289" s="20" t="s">
        <v>17669</v>
      </c>
      <c r="B7289">
        <v>5</v>
      </c>
      <c r="C7289" t="s">
        <v>73</v>
      </c>
      <c r="D7289" t="s">
        <v>90</v>
      </c>
      <c r="E7289" t="s">
        <v>15684</v>
      </c>
      <c r="F7289" t="s">
        <v>40</v>
      </c>
      <c r="G7289">
        <v>2</v>
      </c>
      <c r="H7289">
        <v>6</v>
      </c>
      <c r="I7289">
        <v>2014</v>
      </c>
      <c r="J7289" t="s">
        <v>46</v>
      </c>
      <c r="K7289">
        <v>-3.51181374528523</v>
      </c>
      <c r="L7289">
        <v>-3.9319999999999999</v>
      </c>
      <c r="M7289" s="54">
        <v>-3.0920000000000001</v>
      </c>
      <c r="N7289">
        <v>3683</v>
      </c>
      <c r="O7289" t="s">
        <v>44</v>
      </c>
      <c r="P7289">
        <v>1.6477796709963399</v>
      </c>
    </row>
    <row r="7290" spans="1:16" x14ac:dyDescent="0.25">
      <c r="A7290" s="20" t="s">
        <v>17670</v>
      </c>
      <c r="B7290">
        <v>5</v>
      </c>
      <c r="C7290" t="s">
        <v>73</v>
      </c>
      <c r="D7290" t="s">
        <v>90</v>
      </c>
      <c r="E7290" t="s">
        <v>15684</v>
      </c>
      <c r="F7290" t="s">
        <v>40</v>
      </c>
      <c r="G7290">
        <v>3</v>
      </c>
      <c r="H7290">
        <v>6</v>
      </c>
      <c r="I7290">
        <v>2014</v>
      </c>
      <c r="J7290" t="s">
        <v>46</v>
      </c>
      <c r="K7290">
        <v>3.3745892108009099</v>
      </c>
      <c r="L7290">
        <v>2.8050000000000002</v>
      </c>
      <c r="M7290" s="54">
        <v>3.944</v>
      </c>
      <c r="N7290">
        <v>4994</v>
      </c>
      <c r="O7290" t="s">
        <v>44</v>
      </c>
      <c r="P7290">
        <v>1.4150628549503199</v>
      </c>
    </row>
    <row r="7291" spans="1:16" x14ac:dyDescent="0.25">
      <c r="A7291" s="20" t="s">
        <v>17671</v>
      </c>
      <c r="B7291">
        <v>5</v>
      </c>
      <c r="C7291" t="s">
        <v>73</v>
      </c>
      <c r="D7291" t="s">
        <v>90</v>
      </c>
      <c r="E7291" t="s">
        <v>15684</v>
      </c>
      <c r="F7291" t="s">
        <v>40</v>
      </c>
      <c r="G7291">
        <v>4</v>
      </c>
      <c r="H7291">
        <v>6</v>
      </c>
      <c r="I7291">
        <v>2014</v>
      </c>
      <c r="J7291" t="s">
        <v>46</v>
      </c>
      <c r="K7291">
        <v>6.03193976803915</v>
      </c>
      <c r="L7291">
        <v>5.3019999999999996</v>
      </c>
      <c r="M7291" s="54">
        <v>6.7619999999999996</v>
      </c>
      <c r="N7291">
        <v>3944</v>
      </c>
      <c r="O7291" t="s">
        <v>44</v>
      </c>
      <c r="P7291">
        <v>1.5923243882462099</v>
      </c>
    </row>
    <row r="7292" spans="1:16" x14ac:dyDescent="0.25">
      <c r="A7292" s="20" t="s">
        <v>17672</v>
      </c>
      <c r="B7292">
        <v>5</v>
      </c>
      <c r="C7292" t="s">
        <v>73</v>
      </c>
      <c r="D7292" t="s">
        <v>90</v>
      </c>
      <c r="E7292" t="s">
        <v>15684</v>
      </c>
      <c r="F7292" t="s">
        <v>40</v>
      </c>
      <c r="G7292">
        <v>5</v>
      </c>
      <c r="H7292">
        <v>6</v>
      </c>
      <c r="I7292">
        <v>2014</v>
      </c>
      <c r="J7292" t="s">
        <v>46</v>
      </c>
      <c r="K7292">
        <v>4.8491700974686597E-3</v>
      </c>
      <c r="L7292">
        <v>-0.80600000000000005</v>
      </c>
      <c r="M7292" s="54">
        <v>0.81499999999999995</v>
      </c>
      <c r="N7292">
        <v>1291</v>
      </c>
      <c r="O7292" t="s">
        <v>44</v>
      </c>
      <c r="P7292">
        <v>2.7831516999568802</v>
      </c>
    </row>
    <row r="7293" spans="1:16" x14ac:dyDescent="0.25">
      <c r="A7293" s="20" t="s">
        <v>17673</v>
      </c>
      <c r="B7293">
        <v>5</v>
      </c>
      <c r="C7293" t="s">
        <v>73</v>
      </c>
      <c r="D7293" t="s">
        <v>90</v>
      </c>
      <c r="E7293" t="s">
        <v>15684</v>
      </c>
      <c r="F7293" t="s">
        <v>40</v>
      </c>
      <c r="G7293">
        <v>2</v>
      </c>
      <c r="H7293">
        <v>6</v>
      </c>
      <c r="I7293">
        <v>2014</v>
      </c>
      <c r="J7293" t="s">
        <v>47</v>
      </c>
      <c r="K7293">
        <v>0.69303488825769599</v>
      </c>
      <c r="L7293">
        <v>0.216</v>
      </c>
      <c r="M7293" s="54">
        <v>1.17</v>
      </c>
      <c r="N7293">
        <v>4283</v>
      </c>
      <c r="O7293" t="s">
        <v>44</v>
      </c>
      <c r="P7293">
        <v>1.5280091778618901</v>
      </c>
    </row>
    <row r="7294" spans="1:16" x14ac:dyDescent="0.25">
      <c r="A7294" s="20" t="s">
        <v>17674</v>
      </c>
      <c r="B7294">
        <v>5</v>
      </c>
      <c r="C7294" t="s">
        <v>73</v>
      </c>
      <c r="D7294" t="s">
        <v>90</v>
      </c>
      <c r="E7294" t="s">
        <v>15684</v>
      </c>
      <c r="F7294" t="s">
        <v>40</v>
      </c>
      <c r="G7294">
        <v>3</v>
      </c>
      <c r="H7294">
        <v>6</v>
      </c>
      <c r="I7294">
        <v>2014</v>
      </c>
      <c r="J7294" t="s">
        <v>47</v>
      </c>
      <c r="K7294">
        <v>1.8494789959767699</v>
      </c>
      <c r="L7294">
        <v>1.3080000000000001</v>
      </c>
      <c r="M7294" s="54">
        <v>2.391</v>
      </c>
      <c r="N7294">
        <v>3485</v>
      </c>
      <c r="O7294" t="s">
        <v>44</v>
      </c>
      <c r="P7294">
        <v>1.6939422832878599</v>
      </c>
    </row>
    <row r="7295" spans="1:16" x14ac:dyDescent="0.25">
      <c r="A7295" s="20" t="s">
        <v>17675</v>
      </c>
      <c r="B7295">
        <v>5</v>
      </c>
      <c r="C7295" t="s">
        <v>73</v>
      </c>
      <c r="D7295" t="s">
        <v>90</v>
      </c>
      <c r="E7295" t="s">
        <v>15684</v>
      </c>
      <c r="F7295" t="s">
        <v>40</v>
      </c>
      <c r="G7295">
        <v>4</v>
      </c>
      <c r="H7295">
        <v>6</v>
      </c>
      <c r="I7295">
        <v>2014</v>
      </c>
      <c r="J7295" t="s">
        <v>47</v>
      </c>
      <c r="K7295">
        <v>3.3126046530884898</v>
      </c>
      <c r="L7295">
        <v>2.673</v>
      </c>
      <c r="M7295" s="54">
        <v>3.952</v>
      </c>
      <c r="N7295">
        <v>3083</v>
      </c>
      <c r="O7295" t="s">
        <v>44</v>
      </c>
      <c r="P7295">
        <v>1.8009980294390799</v>
      </c>
    </row>
    <row r="7296" spans="1:16" x14ac:dyDescent="0.25">
      <c r="A7296" s="20" t="s">
        <v>17676</v>
      </c>
      <c r="B7296">
        <v>5</v>
      </c>
      <c r="C7296" t="s">
        <v>73</v>
      </c>
      <c r="D7296" t="s">
        <v>90</v>
      </c>
      <c r="E7296" t="s">
        <v>15684</v>
      </c>
      <c r="F7296" t="s">
        <v>40</v>
      </c>
      <c r="G7296">
        <v>5</v>
      </c>
      <c r="H7296">
        <v>6</v>
      </c>
      <c r="I7296">
        <v>2014</v>
      </c>
      <c r="J7296" t="s">
        <v>47</v>
      </c>
      <c r="K7296">
        <v>18.370652299225402</v>
      </c>
      <c r="L7296">
        <v>17.542000000000002</v>
      </c>
      <c r="M7296" s="54">
        <v>19.199000000000002</v>
      </c>
      <c r="N7296">
        <v>6268</v>
      </c>
      <c r="O7296" t="s">
        <v>44</v>
      </c>
      <c r="P7296">
        <v>1.2630935170956901</v>
      </c>
    </row>
    <row r="7297" spans="1:16" x14ac:dyDescent="0.25">
      <c r="A7297" s="20" t="s">
        <v>17677</v>
      </c>
      <c r="B7297">
        <v>5</v>
      </c>
      <c r="C7297" t="s">
        <v>73</v>
      </c>
      <c r="D7297" t="s">
        <v>90</v>
      </c>
      <c r="E7297" t="s">
        <v>15684</v>
      </c>
      <c r="F7297" t="s">
        <v>40</v>
      </c>
      <c r="G7297">
        <v>2</v>
      </c>
      <c r="H7297">
        <v>6</v>
      </c>
      <c r="I7297">
        <v>2014</v>
      </c>
      <c r="J7297" t="s">
        <v>48</v>
      </c>
      <c r="K7297">
        <v>7.8144711183434596</v>
      </c>
      <c r="L7297">
        <v>7.016</v>
      </c>
      <c r="M7297" s="54">
        <v>8.6129999999999995</v>
      </c>
      <c r="N7297">
        <v>2174</v>
      </c>
      <c r="O7297" t="s">
        <v>44</v>
      </c>
      <c r="P7297">
        <v>2.14471816501836</v>
      </c>
    </row>
    <row r="7298" spans="1:16" x14ac:dyDescent="0.25">
      <c r="A7298" s="20" t="s">
        <v>17678</v>
      </c>
      <c r="B7298">
        <v>5</v>
      </c>
      <c r="C7298" t="s">
        <v>73</v>
      </c>
      <c r="D7298" t="s">
        <v>90</v>
      </c>
      <c r="E7298" t="s">
        <v>15684</v>
      </c>
      <c r="F7298" t="s">
        <v>40</v>
      </c>
      <c r="G7298">
        <v>3</v>
      </c>
      <c r="H7298">
        <v>6</v>
      </c>
      <c r="I7298">
        <v>2014</v>
      </c>
      <c r="J7298" t="s">
        <v>48</v>
      </c>
      <c r="K7298">
        <v>1.41252170146004</v>
      </c>
      <c r="L7298">
        <v>0.78</v>
      </c>
      <c r="M7298" s="54">
        <v>2.0449999999999999</v>
      </c>
      <c r="N7298">
        <v>1463</v>
      </c>
      <c r="O7298" t="s">
        <v>44</v>
      </c>
      <c r="P7298">
        <v>2.6144349280800099</v>
      </c>
    </row>
    <row r="7299" spans="1:16" x14ac:dyDescent="0.25">
      <c r="A7299" s="20" t="s">
        <v>17679</v>
      </c>
      <c r="B7299">
        <v>5</v>
      </c>
      <c r="C7299" t="s">
        <v>73</v>
      </c>
      <c r="D7299" t="s">
        <v>90</v>
      </c>
      <c r="E7299" t="s">
        <v>15684</v>
      </c>
      <c r="F7299" t="s">
        <v>40</v>
      </c>
      <c r="G7299">
        <v>4</v>
      </c>
      <c r="H7299">
        <v>6</v>
      </c>
      <c r="I7299">
        <v>2014</v>
      </c>
      <c r="J7299" t="s">
        <v>48</v>
      </c>
      <c r="K7299">
        <v>5.7756336556550902</v>
      </c>
      <c r="L7299">
        <v>5.0839999999999996</v>
      </c>
      <c r="M7299" s="54">
        <v>6.4669999999999996</v>
      </c>
      <c r="N7299">
        <v>2533</v>
      </c>
      <c r="O7299" t="s">
        <v>44</v>
      </c>
      <c r="P7299">
        <v>1.9869292589280101</v>
      </c>
    </row>
    <row r="7300" spans="1:16" x14ac:dyDescent="0.25">
      <c r="A7300" s="20" t="s">
        <v>17680</v>
      </c>
      <c r="B7300">
        <v>5</v>
      </c>
      <c r="C7300" t="s">
        <v>73</v>
      </c>
      <c r="D7300" t="s">
        <v>90</v>
      </c>
      <c r="E7300" t="s">
        <v>15684</v>
      </c>
      <c r="F7300" t="s">
        <v>40</v>
      </c>
      <c r="G7300">
        <v>5</v>
      </c>
      <c r="H7300">
        <v>6</v>
      </c>
      <c r="I7300">
        <v>2014</v>
      </c>
      <c r="J7300" t="s">
        <v>48</v>
      </c>
      <c r="K7300">
        <v>14.847296896250599</v>
      </c>
      <c r="L7300">
        <v>13.904999999999999</v>
      </c>
      <c r="M7300" s="54">
        <v>15.79</v>
      </c>
      <c r="N7300">
        <v>2951</v>
      </c>
      <c r="O7300" t="s">
        <v>44</v>
      </c>
      <c r="P7300">
        <v>1.84083725591882</v>
      </c>
    </row>
    <row r="7301" spans="1:16" x14ac:dyDescent="0.25">
      <c r="A7301" s="20" t="s">
        <v>17681</v>
      </c>
      <c r="B7301">
        <v>5</v>
      </c>
      <c r="C7301" t="s">
        <v>73</v>
      </c>
      <c r="D7301" t="s">
        <v>90</v>
      </c>
      <c r="E7301" t="s">
        <v>15684</v>
      </c>
      <c r="F7301" t="s">
        <v>40</v>
      </c>
      <c r="G7301">
        <v>2</v>
      </c>
      <c r="H7301">
        <v>6</v>
      </c>
      <c r="I7301">
        <v>2014</v>
      </c>
      <c r="J7301" t="s">
        <v>49</v>
      </c>
      <c r="K7301">
        <v>-2.5044218066424402</v>
      </c>
      <c r="L7301">
        <v>-3.214</v>
      </c>
      <c r="M7301" s="54">
        <v>-1.7949999999999999</v>
      </c>
      <c r="N7301">
        <v>1518</v>
      </c>
      <c r="O7301" t="s">
        <v>44</v>
      </c>
      <c r="P7301">
        <v>2.56663501169673</v>
      </c>
    </row>
    <row r="7302" spans="1:16" x14ac:dyDescent="0.25">
      <c r="A7302" s="20" t="s">
        <v>17682</v>
      </c>
      <c r="B7302">
        <v>5</v>
      </c>
      <c r="C7302" t="s">
        <v>73</v>
      </c>
      <c r="D7302" t="s">
        <v>90</v>
      </c>
      <c r="E7302" t="s">
        <v>15684</v>
      </c>
      <c r="F7302" t="s">
        <v>40</v>
      </c>
      <c r="G7302">
        <v>3</v>
      </c>
      <c r="H7302">
        <v>6</v>
      </c>
      <c r="I7302">
        <v>2014</v>
      </c>
      <c r="J7302" t="s">
        <v>49</v>
      </c>
      <c r="K7302">
        <v>0.32480746018192802</v>
      </c>
      <c r="L7302">
        <v>-0.437</v>
      </c>
      <c r="M7302" s="54">
        <v>1.087</v>
      </c>
      <c r="N7302">
        <v>2056</v>
      </c>
      <c r="O7302" t="s">
        <v>44</v>
      </c>
      <c r="P7302">
        <v>2.2054054569561501</v>
      </c>
    </row>
    <row r="7303" spans="1:16" x14ac:dyDescent="0.25">
      <c r="A7303" s="20" t="s">
        <v>17683</v>
      </c>
      <c r="B7303">
        <v>5</v>
      </c>
      <c r="C7303" t="s">
        <v>73</v>
      </c>
      <c r="D7303" t="s">
        <v>90</v>
      </c>
      <c r="E7303" t="s">
        <v>15684</v>
      </c>
      <c r="F7303" t="s">
        <v>40</v>
      </c>
      <c r="G7303">
        <v>4</v>
      </c>
      <c r="H7303">
        <v>6</v>
      </c>
      <c r="I7303">
        <v>2014</v>
      </c>
      <c r="J7303" t="s">
        <v>49</v>
      </c>
      <c r="K7303">
        <v>10.6577167315073</v>
      </c>
      <c r="L7303">
        <v>9.7319999999999993</v>
      </c>
      <c r="M7303" s="54">
        <v>11.583</v>
      </c>
      <c r="N7303">
        <v>3539</v>
      </c>
      <c r="O7303" t="s">
        <v>44</v>
      </c>
      <c r="P7303">
        <v>1.68096905540953</v>
      </c>
    </row>
    <row r="7304" spans="1:16" x14ac:dyDescent="0.25">
      <c r="A7304" s="20" t="s">
        <v>17684</v>
      </c>
      <c r="B7304">
        <v>5</v>
      </c>
      <c r="C7304" t="s">
        <v>73</v>
      </c>
      <c r="D7304" t="s">
        <v>90</v>
      </c>
      <c r="E7304" t="s">
        <v>15684</v>
      </c>
      <c r="F7304" t="s">
        <v>40</v>
      </c>
      <c r="G7304">
        <v>5</v>
      </c>
      <c r="H7304">
        <v>6</v>
      </c>
      <c r="I7304">
        <v>2014</v>
      </c>
      <c r="J7304" t="s">
        <v>49</v>
      </c>
      <c r="K7304">
        <v>2.5680015695251601</v>
      </c>
      <c r="L7304">
        <v>1.6279999999999999</v>
      </c>
      <c r="M7304" s="54">
        <v>3.508</v>
      </c>
      <c r="N7304">
        <v>1554</v>
      </c>
      <c r="O7304" t="s">
        <v>44</v>
      </c>
      <c r="P7304">
        <v>2.5367314471592</v>
      </c>
    </row>
    <row r="7305" spans="1:16" x14ac:dyDescent="0.25">
      <c r="A7305" s="20" t="s">
        <v>17685</v>
      </c>
      <c r="B7305">
        <v>5</v>
      </c>
      <c r="C7305" t="s">
        <v>73</v>
      </c>
      <c r="D7305" t="s">
        <v>90</v>
      </c>
      <c r="E7305" t="s">
        <v>15684</v>
      </c>
      <c r="F7305" t="s">
        <v>40</v>
      </c>
      <c r="G7305">
        <v>2</v>
      </c>
      <c r="H7305">
        <v>6</v>
      </c>
      <c r="I7305">
        <v>2014</v>
      </c>
      <c r="J7305" t="s">
        <v>50</v>
      </c>
      <c r="K7305">
        <v>4.1980305979778603</v>
      </c>
      <c r="L7305">
        <v>3.3919999999999999</v>
      </c>
      <c r="M7305" s="54">
        <v>5.0039999999999996</v>
      </c>
      <c r="N7305">
        <v>1136</v>
      </c>
      <c r="O7305" t="s">
        <v>44</v>
      </c>
      <c r="P7305">
        <v>2.96695414548463</v>
      </c>
    </row>
    <row r="7306" spans="1:16" x14ac:dyDescent="0.25">
      <c r="A7306" s="20" t="s">
        <v>17686</v>
      </c>
      <c r="B7306">
        <v>5</v>
      </c>
      <c r="C7306" t="s">
        <v>73</v>
      </c>
      <c r="D7306" t="s">
        <v>90</v>
      </c>
      <c r="E7306" t="s">
        <v>15684</v>
      </c>
      <c r="F7306" t="s">
        <v>40</v>
      </c>
      <c r="G7306">
        <v>3</v>
      </c>
      <c r="H7306">
        <v>6</v>
      </c>
      <c r="I7306">
        <v>2014</v>
      </c>
      <c r="J7306" t="s">
        <v>50</v>
      </c>
      <c r="K7306">
        <v>4.7400852352724998</v>
      </c>
      <c r="L7306">
        <v>3.8420000000000001</v>
      </c>
      <c r="M7306" s="54">
        <v>5.6379999999999999</v>
      </c>
      <c r="N7306">
        <v>884</v>
      </c>
      <c r="O7306" t="s">
        <v>44</v>
      </c>
      <c r="P7306">
        <v>3.3633639699815601</v>
      </c>
    </row>
    <row r="7307" spans="1:16" x14ac:dyDescent="0.25">
      <c r="A7307" s="20" t="s">
        <v>17687</v>
      </c>
      <c r="B7307">
        <v>5</v>
      </c>
      <c r="C7307" t="s">
        <v>73</v>
      </c>
      <c r="D7307" t="s">
        <v>90</v>
      </c>
      <c r="E7307" t="s">
        <v>15684</v>
      </c>
      <c r="F7307" t="s">
        <v>40</v>
      </c>
      <c r="G7307">
        <v>4</v>
      </c>
      <c r="H7307">
        <v>6</v>
      </c>
      <c r="I7307">
        <v>2014</v>
      </c>
      <c r="J7307" t="s">
        <v>50</v>
      </c>
      <c r="K7307">
        <v>7.8752006877921996</v>
      </c>
      <c r="L7307">
        <v>6.8979999999999997</v>
      </c>
      <c r="M7307" s="54">
        <v>8.8520000000000003</v>
      </c>
      <c r="N7307">
        <v>1257</v>
      </c>
      <c r="O7307" t="s">
        <v>44</v>
      </c>
      <c r="P7307">
        <v>2.82054063663259</v>
      </c>
    </row>
    <row r="7308" spans="1:16" x14ac:dyDescent="0.25">
      <c r="A7308" s="20" t="s">
        <v>17688</v>
      </c>
      <c r="B7308">
        <v>5</v>
      </c>
      <c r="C7308" t="s">
        <v>73</v>
      </c>
      <c r="D7308" t="s">
        <v>90</v>
      </c>
      <c r="E7308" t="s">
        <v>15684</v>
      </c>
      <c r="F7308" t="s">
        <v>40</v>
      </c>
      <c r="G7308">
        <v>5</v>
      </c>
      <c r="H7308">
        <v>6</v>
      </c>
      <c r="I7308">
        <v>2014</v>
      </c>
      <c r="J7308" t="s">
        <v>50</v>
      </c>
      <c r="K7308">
        <v>17.8763381047841</v>
      </c>
      <c r="L7308">
        <v>16.739000000000001</v>
      </c>
      <c r="M7308" s="54">
        <v>19.013000000000002</v>
      </c>
      <c r="N7308">
        <v>2393</v>
      </c>
      <c r="O7308" t="s">
        <v>44</v>
      </c>
      <c r="P7308">
        <v>2.0442247904111999</v>
      </c>
    </row>
    <row r="7309" spans="1:16" x14ac:dyDescent="0.25">
      <c r="A7309" s="20" t="s">
        <v>17689</v>
      </c>
      <c r="B7309">
        <v>5</v>
      </c>
      <c r="C7309" t="s">
        <v>73</v>
      </c>
      <c r="D7309" t="s">
        <v>90</v>
      </c>
      <c r="E7309" t="s">
        <v>15684</v>
      </c>
      <c r="F7309" t="s">
        <v>40</v>
      </c>
      <c r="G7309">
        <v>2</v>
      </c>
      <c r="H7309">
        <v>6</v>
      </c>
      <c r="I7309">
        <v>2014</v>
      </c>
      <c r="J7309" t="s">
        <v>51</v>
      </c>
      <c r="K7309">
        <v>6.1558682513941996</v>
      </c>
      <c r="L7309">
        <v>5.4539999999999997</v>
      </c>
      <c r="M7309" s="54">
        <v>6.8579999999999997</v>
      </c>
      <c r="N7309">
        <v>1872</v>
      </c>
      <c r="O7309" t="s">
        <v>44</v>
      </c>
      <c r="P7309">
        <v>2.3112508176051199</v>
      </c>
    </row>
    <row r="7310" spans="1:16" x14ac:dyDescent="0.25">
      <c r="A7310" s="20" t="s">
        <v>17690</v>
      </c>
      <c r="B7310">
        <v>5</v>
      </c>
      <c r="C7310" t="s">
        <v>73</v>
      </c>
      <c r="D7310" t="s">
        <v>90</v>
      </c>
      <c r="E7310" t="s">
        <v>15684</v>
      </c>
      <c r="F7310" t="s">
        <v>40</v>
      </c>
      <c r="G7310">
        <v>3</v>
      </c>
      <c r="H7310">
        <v>6</v>
      </c>
      <c r="I7310">
        <v>2014</v>
      </c>
      <c r="J7310" t="s">
        <v>51</v>
      </c>
      <c r="K7310">
        <v>5.7734231758930799</v>
      </c>
      <c r="L7310">
        <v>5.1390000000000002</v>
      </c>
      <c r="M7310" s="54">
        <v>6.4080000000000004</v>
      </c>
      <c r="N7310">
        <v>2419</v>
      </c>
      <c r="O7310" t="s">
        <v>44</v>
      </c>
      <c r="P7310">
        <v>2.03320919840561</v>
      </c>
    </row>
    <row r="7311" spans="1:16" x14ac:dyDescent="0.25">
      <c r="A7311" s="20" t="s">
        <v>17691</v>
      </c>
      <c r="B7311">
        <v>5</v>
      </c>
      <c r="C7311" t="s">
        <v>73</v>
      </c>
      <c r="D7311" t="s">
        <v>90</v>
      </c>
      <c r="E7311" t="s">
        <v>15684</v>
      </c>
      <c r="F7311" t="s">
        <v>40</v>
      </c>
      <c r="G7311">
        <v>4</v>
      </c>
      <c r="H7311">
        <v>6</v>
      </c>
      <c r="I7311">
        <v>2014</v>
      </c>
      <c r="J7311" t="s">
        <v>51</v>
      </c>
      <c r="K7311">
        <v>6.67157879124826</v>
      </c>
      <c r="L7311">
        <v>6.0149999999999997</v>
      </c>
      <c r="M7311" s="54">
        <v>7.3280000000000003</v>
      </c>
      <c r="N7311">
        <v>2746</v>
      </c>
      <c r="O7311" t="s">
        <v>44</v>
      </c>
      <c r="P7311">
        <v>1.9083135479350199</v>
      </c>
    </row>
    <row r="7312" spans="1:16" x14ac:dyDescent="0.25">
      <c r="A7312" s="20" t="s">
        <v>17692</v>
      </c>
      <c r="B7312">
        <v>5</v>
      </c>
      <c r="C7312" t="s">
        <v>73</v>
      </c>
      <c r="D7312" t="s">
        <v>90</v>
      </c>
      <c r="E7312" t="s">
        <v>15684</v>
      </c>
      <c r="F7312" t="s">
        <v>40</v>
      </c>
      <c r="G7312">
        <v>5</v>
      </c>
      <c r="H7312">
        <v>6</v>
      </c>
      <c r="I7312">
        <v>2014</v>
      </c>
      <c r="J7312" t="s">
        <v>51</v>
      </c>
      <c r="K7312">
        <v>17.329731091782602</v>
      </c>
      <c r="L7312">
        <v>16.491</v>
      </c>
      <c r="M7312" s="54">
        <v>18.167999999999999</v>
      </c>
      <c r="N7312">
        <v>5166</v>
      </c>
      <c r="O7312" t="s">
        <v>44</v>
      </c>
      <c r="P7312">
        <v>1.3913064518828</v>
      </c>
    </row>
    <row r="7313" spans="1:16" x14ac:dyDescent="0.25">
      <c r="A7313" s="20" t="s">
        <v>17693</v>
      </c>
      <c r="B7313">
        <v>5</v>
      </c>
      <c r="C7313" t="s">
        <v>73</v>
      </c>
      <c r="D7313" t="s">
        <v>91</v>
      </c>
      <c r="E7313" t="s">
        <v>79</v>
      </c>
      <c r="F7313" t="s">
        <v>38</v>
      </c>
      <c r="G7313">
        <v>2</v>
      </c>
      <c r="H7313">
        <v>3</v>
      </c>
      <c r="I7313">
        <v>2014</v>
      </c>
      <c r="J7313" t="s">
        <v>52</v>
      </c>
      <c r="K7313">
        <v>2.61</v>
      </c>
      <c r="L7313">
        <v>1.986</v>
      </c>
      <c r="M7313" s="54">
        <v>3.234</v>
      </c>
      <c r="N7313">
        <v>391</v>
      </c>
      <c r="O7313" t="s">
        <v>44</v>
      </c>
      <c r="P7313">
        <v>5.0572173742417403</v>
      </c>
    </row>
    <row r="7314" spans="1:16" x14ac:dyDescent="0.25">
      <c r="A7314" s="20" t="s">
        <v>17694</v>
      </c>
      <c r="B7314">
        <v>5</v>
      </c>
      <c r="C7314" t="s">
        <v>73</v>
      </c>
      <c r="D7314" t="s">
        <v>91</v>
      </c>
      <c r="E7314" t="s">
        <v>79</v>
      </c>
      <c r="F7314" t="s">
        <v>38</v>
      </c>
      <c r="G7314">
        <v>3</v>
      </c>
      <c r="H7314">
        <v>3</v>
      </c>
      <c r="I7314">
        <v>2014</v>
      </c>
      <c r="J7314" t="s">
        <v>52</v>
      </c>
      <c r="K7314">
        <v>1.17</v>
      </c>
      <c r="L7314">
        <v>0.876</v>
      </c>
      <c r="M7314" s="54">
        <v>1.464</v>
      </c>
      <c r="N7314">
        <v>261</v>
      </c>
      <c r="O7314" t="s">
        <v>44</v>
      </c>
      <c r="P7314">
        <v>6.1898446059017296</v>
      </c>
    </row>
    <row r="7315" spans="1:16" x14ac:dyDescent="0.25">
      <c r="A7315" s="20" t="s">
        <v>17695</v>
      </c>
      <c r="B7315">
        <v>5</v>
      </c>
      <c r="C7315" t="s">
        <v>73</v>
      </c>
      <c r="D7315" t="s">
        <v>91</v>
      </c>
      <c r="E7315" t="s">
        <v>79</v>
      </c>
      <c r="F7315" t="s">
        <v>38</v>
      </c>
      <c r="G7315">
        <v>4</v>
      </c>
      <c r="H7315">
        <v>3</v>
      </c>
      <c r="I7315">
        <v>2014</v>
      </c>
      <c r="J7315" t="s">
        <v>52</v>
      </c>
      <c r="K7315">
        <v>3.62</v>
      </c>
      <c r="L7315">
        <v>2.794</v>
      </c>
      <c r="M7315" s="54">
        <v>4.4459999999999997</v>
      </c>
      <c r="N7315">
        <v>875</v>
      </c>
      <c r="O7315" t="s">
        <v>44</v>
      </c>
      <c r="P7315">
        <v>3.3806170189140698</v>
      </c>
    </row>
    <row r="7316" spans="1:16" x14ac:dyDescent="0.25">
      <c r="A7316" s="20" t="s">
        <v>17696</v>
      </c>
      <c r="B7316">
        <v>5</v>
      </c>
      <c r="C7316" t="s">
        <v>73</v>
      </c>
      <c r="D7316" t="s">
        <v>91</v>
      </c>
      <c r="E7316" t="s">
        <v>79</v>
      </c>
      <c r="F7316" t="s">
        <v>38</v>
      </c>
      <c r="G7316">
        <v>5</v>
      </c>
      <c r="H7316">
        <v>3</v>
      </c>
      <c r="I7316">
        <v>2014</v>
      </c>
      <c r="J7316" t="s">
        <v>52</v>
      </c>
      <c r="K7316">
        <v>1.21</v>
      </c>
      <c r="L7316">
        <v>0.89500000000000002</v>
      </c>
      <c r="M7316" s="54">
        <v>1.5249999999999999</v>
      </c>
      <c r="N7316">
        <v>185</v>
      </c>
      <c r="O7316" t="s">
        <v>44</v>
      </c>
      <c r="P7316">
        <v>7.3521462209380797</v>
      </c>
    </row>
    <row r="7317" spans="1:16" x14ac:dyDescent="0.25">
      <c r="A7317" s="20" t="s">
        <v>17697</v>
      </c>
      <c r="B7317">
        <v>5</v>
      </c>
      <c r="C7317" t="s">
        <v>73</v>
      </c>
      <c r="D7317" t="s">
        <v>91</v>
      </c>
      <c r="E7317" t="s">
        <v>79</v>
      </c>
      <c r="F7317" t="s">
        <v>38</v>
      </c>
      <c r="G7317">
        <v>2</v>
      </c>
      <c r="H7317">
        <v>3</v>
      </c>
      <c r="I7317">
        <v>2014</v>
      </c>
      <c r="J7317" t="s">
        <v>53</v>
      </c>
      <c r="K7317" t="s">
        <v>44</v>
      </c>
      <c r="L7317" t="s">
        <v>44</v>
      </c>
      <c r="M7317" s="54" t="s">
        <v>44</v>
      </c>
      <c r="N7317">
        <v>298</v>
      </c>
      <c r="O7317" t="s">
        <v>44</v>
      </c>
      <c r="P7317">
        <v>5.7928444636349203</v>
      </c>
    </row>
    <row r="7318" spans="1:16" x14ac:dyDescent="0.25">
      <c r="A7318" s="20" t="s">
        <v>17698</v>
      </c>
      <c r="B7318">
        <v>5</v>
      </c>
      <c r="C7318" t="s">
        <v>73</v>
      </c>
      <c r="D7318" t="s">
        <v>91</v>
      </c>
      <c r="E7318" t="s">
        <v>79</v>
      </c>
      <c r="F7318" t="s">
        <v>38</v>
      </c>
      <c r="G7318">
        <v>3</v>
      </c>
      <c r="H7318">
        <v>3</v>
      </c>
      <c r="I7318">
        <v>2014</v>
      </c>
      <c r="J7318" t="s">
        <v>53</v>
      </c>
      <c r="K7318" t="s">
        <v>44</v>
      </c>
      <c r="L7318" t="s">
        <v>44</v>
      </c>
      <c r="M7318" s="54" t="s">
        <v>44</v>
      </c>
      <c r="N7318">
        <v>520</v>
      </c>
      <c r="O7318" t="s">
        <v>44</v>
      </c>
      <c r="P7318">
        <v>4.38529009653515</v>
      </c>
    </row>
    <row r="7319" spans="1:16" x14ac:dyDescent="0.25">
      <c r="A7319" s="20" t="s">
        <v>17699</v>
      </c>
      <c r="B7319">
        <v>5</v>
      </c>
      <c r="C7319" t="s">
        <v>73</v>
      </c>
      <c r="D7319" t="s">
        <v>91</v>
      </c>
      <c r="E7319" t="s">
        <v>79</v>
      </c>
      <c r="F7319" t="s">
        <v>38</v>
      </c>
      <c r="G7319">
        <v>4</v>
      </c>
      <c r="H7319">
        <v>3</v>
      </c>
      <c r="I7319">
        <v>2014</v>
      </c>
      <c r="J7319" t="s">
        <v>53</v>
      </c>
      <c r="K7319" t="s">
        <v>44</v>
      </c>
      <c r="L7319" t="s">
        <v>44</v>
      </c>
      <c r="M7319" s="54" t="s">
        <v>44</v>
      </c>
      <c r="N7319">
        <v>1324</v>
      </c>
      <c r="O7319" t="s">
        <v>44</v>
      </c>
      <c r="P7319">
        <v>2.7482485496465601</v>
      </c>
    </row>
    <row r="7320" spans="1:16" x14ac:dyDescent="0.25">
      <c r="A7320" s="20" t="s">
        <v>17700</v>
      </c>
      <c r="B7320">
        <v>5</v>
      </c>
      <c r="C7320" t="s">
        <v>73</v>
      </c>
      <c r="D7320" t="s">
        <v>91</v>
      </c>
      <c r="E7320" t="s">
        <v>79</v>
      </c>
      <c r="F7320" t="s">
        <v>38</v>
      </c>
      <c r="G7320">
        <v>5</v>
      </c>
      <c r="H7320">
        <v>3</v>
      </c>
      <c r="I7320">
        <v>2014</v>
      </c>
      <c r="J7320" t="s">
        <v>53</v>
      </c>
      <c r="K7320" t="s">
        <v>44</v>
      </c>
      <c r="L7320" t="s">
        <v>44</v>
      </c>
      <c r="M7320" s="54" t="s">
        <v>44</v>
      </c>
      <c r="N7320">
        <v>5211</v>
      </c>
      <c r="O7320" t="s">
        <v>44</v>
      </c>
      <c r="P7320">
        <v>1.3852860582056401</v>
      </c>
    </row>
    <row r="7321" spans="1:16" x14ac:dyDescent="0.25">
      <c r="A7321" s="20" t="s">
        <v>17701</v>
      </c>
      <c r="B7321">
        <v>5</v>
      </c>
      <c r="C7321" t="s">
        <v>73</v>
      </c>
      <c r="D7321" t="s">
        <v>91</v>
      </c>
      <c r="E7321" t="s">
        <v>79</v>
      </c>
      <c r="F7321" t="s">
        <v>38</v>
      </c>
      <c r="G7321">
        <v>2</v>
      </c>
      <c r="H7321">
        <v>3</v>
      </c>
      <c r="I7321">
        <v>2014</v>
      </c>
      <c r="J7321" t="s">
        <v>34</v>
      </c>
      <c r="K7321">
        <v>1.42</v>
      </c>
      <c r="L7321">
        <v>1.2450000000000001</v>
      </c>
      <c r="M7321" s="54">
        <v>1.595</v>
      </c>
      <c r="N7321">
        <v>720</v>
      </c>
      <c r="O7321" t="s">
        <v>44</v>
      </c>
      <c r="P7321">
        <v>3.7267799624996498</v>
      </c>
    </row>
    <row r="7322" spans="1:16" x14ac:dyDescent="0.25">
      <c r="A7322" s="20" t="s">
        <v>17702</v>
      </c>
      <c r="B7322">
        <v>5</v>
      </c>
      <c r="C7322" t="s">
        <v>73</v>
      </c>
      <c r="D7322" t="s">
        <v>91</v>
      </c>
      <c r="E7322" t="s">
        <v>79</v>
      </c>
      <c r="F7322" t="s">
        <v>38</v>
      </c>
      <c r="G7322">
        <v>2</v>
      </c>
      <c r="H7322">
        <v>3</v>
      </c>
      <c r="I7322">
        <v>2014</v>
      </c>
      <c r="J7322" t="s">
        <v>54</v>
      </c>
      <c r="K7322" t="s">
        <v>44</v>
      </c>
      <c r="L7322" t="s">
        <v>44</v>
      </c>
      <c r="M7322" s="54" t="s">
        <v>44</v>
      </c>
      <c r="N7322">
        <v>96</v>
      </c>
      <c r="O7322" t="s">
        <v>44</v>
      </c>
      <c r="P7322">
        <v>10.2062072615966</v>
      </c>
    </row>
    <row r="7323" spans="1:16" x14ac:dyDescent="0.25">
      <c r="A7323" s="20" t="s">
        <v>17703</v>
      </c>
      <c r="B7323">
        <v>5</v>
      </c>
      <c r="C7323" t="s">
        <v>73</v>
      </c>
      <c r="D7323" t="s">
        <v>91</v>
      </c>
      <c r="E7323" t="s">
        <v>79</v>
      </c>
      <c r="F7323" t="s">
        <v>38</v>
      </c>
      <c r="G7323">
        <v>3</v>
      </c>
      <c r="H7323">
        <v>3</v>
      </c>
      <c r="I7323">
        <v>2014</v>
      </c>
      <c r="J7323" t="s">
        <v>54</v>
      </c>
      <c r="K7323" t="s">
        <v>44</v>
      </c>
      <c r="L7323" t="s">
        <v>44</v>
      </c>
      <c r="M7323" s="54" t="s">
        <v>44</v>
      </c>
      <c r="N7323">
        <v>166</v>
      </c>
      <c r="O7323" t="s">
        <v>44</v>
      </c>
      <c r="P7323">
        <v>7.7615052570633303</v>
      </c>
    </row>
    <row r="7324" spans="1:16" x14ac:dyDescent="0.25">
      <c r="A7324" s="20" t="s">
        <v>17704</v>
      </c>
      <c r="B7324">
        <v>5</v>
      </c>
      <c r="C7324" t="s">
        <v>73</v>
      </c>
      <c r="D7324" t="s">
        <v>91</v>
      </c>
      <c r="E7324" t="s">
        <v>79</v>
      </c>
      <c r="F7324" t="s">
        <v>38</v>
      </c>
      <c r="G7324">
        <v>4</v>
      </c>
      <c r="H7324">
        <v>3</v>
      </c>
      <c r="I7324">
        <v>2014</v>
      </c>
      <c r="J7324" t="s">
        <v>54</v>
      </c>
      <c r="K7324" t="s">
        <v>44</v>
      </c>
      <c r="L7324" t="s">
        <v>44</v>
      </c>
      <c r="M7324" s="54" t="s">
        <v>44</v>
      </c>
      <c r="N7324">
        <v>160</v>
      </c>
      <c r="O7324" t="s">
        <v>44</v>
      </c>
      <c r="P7324">
        <v>7.9056941504209499</v>
      </c>
    </row>
    <row r="7325" spans="1:16" x14ac:dyDescent="0.25">
      <c r="A7325" s="20" t="s">
        <v>17705</v>
      </c>
      <c r="B7325">
        <v>5</v>
      </c>
      <c r="C7325" t="s">
        <v>73</v>
      </c>
      <c r="D7325" t="s">
        <v>91</v>
      </c>
      <c r="E7325" t="s">
        <v>79</v>
      </c>
      <c r="F7325" t="s">
        <v>38</v>
      </c>
      <c r="G7325">
        <v>5</v>
      </c>
      <c r="H7325">
        <v>3</v>
      </c>
      <c r="I7325">
        <v>2014</v>
      </c>
      <c r="J7325" t="s">
        <v>54</v>
      </c>
      <c r="K7325" t="s">
        <v>44</v>
      </c>
      <c r="L7325" t="s">
        <v>44</v>
      </c>
      <c r="M7325" s="54" t="s">
        <v>44</v>
      </c>
      <c r="N7325">
        <v>26</v>
      </c>
      <c r="O7325" t="s">
        <v>44</v>
      </c>
      <c r="P7325">
        <v>19.611613513818401</v>
      </c>
    </row>
    <row r="7326" spans="1:16" x14ac:dyDescent="0.25">
      <c r="A7326" s="20" t="s">
        <v>17706</v>
      </c>
      <c r="B7326">
        <v>5</v>
      </c>
      <c r="C7326" t="s">
        <v>73</v>
      </c>
      <c r="D7326" t="s">
        <v>91</v>
      </c>
      <c r="E7326" t="s">
        <v>79</v>
      </c>
      <c r="F7326" t="s">
        <v>38</v>
      </c>
      <c r="G7326">
        <v>3</v>
      </c>
      <c r="H7326">
        <v>3</v>
      </c>
      <c r="I7326">
        <v>2014</v>
      </c>
      <c r="J7326" t="s">
        <v>34</v>
      </c>
      <c r="K7326">
        <v>1.48</v>
      </c>
      <c r="L7326">
        <v>1.3029999999999999</v>
      </c>
      <c r="M7326" s="54">
        <v>1.657</v>
      </c>
      <c r="N7326">
        <v>873</v>
      </c>
      <c r="O7326" t="s">
        <v>44</v>
      </c>
      <c r="P7326">
        <v>3.3844872171120599</v>
      </c>
    </row>
    <row r="7327" spans="1:16" x14ac:dyDescent="0.25">
      <c r="A7327" s="20" t="s">
        <v>17707</v>
      </c>
      <c r="B7327">
        <v>5</v>
      </c>
      <c r="C7327" t="s">
        <v>73</v>
      </c>
      <c r="D7327" t="s">
        <v>91</v>
      </c>
      <c r="E7327" t="s">
        <v>79</v>
      </c>
      <c r="F7327" t="s">
        <v>38</v>
      </c>
      <c r="G7327">
        <v>2</v>
      </c>
      <c r="H7327">
        <v>3</v>
      </c>
      <c r="I7327">
        <v>2014</v>
      </c>
      <c r="J7327" t="s">
        <v>55</v>
      </c>
      <c r="K7327">
        <v>0.9</v>
      </c>
      <c r="L7327">
        <v>0.78800000000000003</v>
      </c>
      <c r="M7327" s="54">
        <v>1.012</v>
      </c>
      <c r="N7327">
        <v>503</v>
      </c>
      <c r="O7327" t="s">
        <v>44</v>
      </c>
      <c r="P7327">
        <v>4.4587796206770998</v>
      </c>
    </row>
    <row r="7328" spans="1:16" x14ac:dyDescent="0.25">
      <c r="A7328" s="20" t="s">
        <v>17708</v>
      </c>
      <c r="B7328">
        <v>5</v>
      </c>
      <c r="C7328" t="s">
        <v>73</v>
      </c>
      <c r="D7328" t="s">
        <v>91</v>
      </c>
      <c r="E7328" t="s">
        <v>79</v>
      </c>
      <c r="F7328" t="s">
        <v>38</v>
      </c>
      <c r="G7328">
        <v>3</v>
      </c>
      <c r="H7328">
        <v>3</v>
      </c>
      <c r="I7328">
        <v>2014</v>
      </c>
      <c r="J7328" t="s">
        <v>55</v>
      </c>
      <c r="K7328">
        <v>1.1499999999999999</v>
      </c>
      <c r="L7328">
        <v>1.018</v>
      </c>
      <c r="M7328" s="54">
        <v>1.282</v>
      </c>
      <c r="N7328">
        <v>766</v>
      </c>
      <c r="O7328" t="s">
        <v>44</v>
      </c>
      <c r="P7328">
        <v>3.6131468676496201</v>
      </c>
    </row>
    <row r="7329" spans="1:16" x14ac:dyDescent="0.25">
      <c r="A7329" s="20" t="s">
        <v>17709</v>
      </c>
      <c r="B7329">
        <v>5</v>
      </c>
      <c r="C7329" t="s">
        <v>73</v>
      </c>
      <c r="D7329" t="s">
        <v>91</v>
      </c>
      <c r="E7329" t="s">
        <v>79</v>
      </c>
      <c r="F7329" t="s">
        <v>38</v>
      </c>
      <c r="G7329">
        <v>4</v>
      </c>
      <c r="H7329">
        <v>3</v>
      </c>
      <c r="I7329">
        <v>2014</v>
      </c>
      <c r="J7329" t="s">
        <v>55</v>
      </c>
      <c r="K7329">
        <v>1.37</v>
      </c>
      <c r="L7329">
        <v>1.22</v>
      </c>
      <c r="M7329" s="54">
        <v>1.52</v>
      </c>
      <c r="N7329">
        <v>1046</v>
      </c>
      <c r="O7329" t="s">
        <v>44</v>
      </c>
      <c r="P7329">
        <v>3.09196207051553</v>
      </c>
    </row>
    <row r="7330" spans="1:16" x14ac:dyDescent="0.25">
      <c r="A7330" s="20" t="s">
        <v>17710</v>
      </c>
      <c r="B7330">
        <v>5</v>
      </c>
      <c r="C7330" t="s">
        <v>73</v>
      </c>
      <c r="D7330" t="s">
        <v>91</v>
      </c>
      <c r="E7330" t="s">
        <v>79</v>
      </c>
      <c r="F7330" t="s">
        <v>38</v>
      </c>
      <c r="G7330">
        <v>5</v>
      </c>
      <c r="H7330">
        <v>3</v>
      </c>
      <c r="I7330">
        <v>2014</v>
      </c>
      <c r="J7330" t="s">
        <v>55</v>
      </c>
      <c r="K7330">
        <v>1.57</v>
      </c>
      <c r="L7330">
        <v>1.395</v>
      </c>
      <c r="M7330" s="54">
        <v>1.7450000000000001</v>
      </c>
      <c r="N7330">
        <v>876</v>
      </c>
      <c r="O7330" t="s">
        <v>44</v>
      </c>
      <c r="P7330">
        <v>3.3786868919974302</v>
      </c>
    </row>
    <row r="7331" spans="1:16" x14ac:dyDescent="0.25">
      <c r="A7331" s="20" t="s">
        <v>17711</v>
      </c>
      <c r="B7331">
        <v>5</v>
      </c>
      <c r="C7331" t="s">
        <v>73</v>
      </c>
      <c r="D7331" t="s">
        <v>91</v>
      </c>
      <c r="E7331" t="s">
        <v>79</v>
      </c>
      <c r="F7331" t="s">
        <v>38</v>
      </c>
      <c r="G7331">
        <v>4</v>
      </c>
      <c r="H7331">
        <v>3</v>
      </c>
      <c r="I7331">
        <v>2014</v>
      </c>
      <c r="J7331" t="s">
        <v>34</v>
      </c>
      <c r="K7331">
        <v>1.27</v>
      </c>
      <c r="L7331">
        <v>1.1180000000000001</v>
      </c>
      <c r="M7331" s="54">
        <v>1.4219999999999999</v>
      </c>
      <c r="N7331">
        <v>825</v>
      </c>
      <c r="O7331" t="s">
        <v>44</v>
      </c>
      <c r="P7331">
        <v>3.4815531191139599</v>
      </c>
    </row>
    <row r="7332" spans="1:16" x14ac:dyDescent="0.25">
      <c r="A7332" s="20" t="s">
        <v>17712</v>
      </c>
      <c r="B7332">
        <v>5</v>
      </c>
      <c r="C7332" t="s">
        <v>73</v>
      </c>
      <c r="D7332" t="s">
        <v>91</v>
      </c>
      <c r="E7332" t="s">
        <v>79</v>
      </c>
      <c r="F7332" t="s">
        <v>38</v>
      </c>
      <c r="G7332">
        <v>2</v>
      </c>
      <c r="H7332">
        <v>3</v>
      </c>
      <c r="I7332">
        <v>2014</v>
      </c>
      <c r="J7332" t="s">
        <v>56</v>
      </c>
      <c r="K7332">
        <v>2.7</v>
      </c>
      <c r="L7332">
        <v>1.728</v>
      </c>
      <c r="M7332" s="54">
        <v>3.6720000000000002</v>
      </c>
      <c r="N7332">
        <v>135</v>
      </c>
      <c r="O7332" t="s">
        <v>44</v>
      </c>
      <c r="P7332">
        <v>8.6066296582387007</v>
      </c>
    </row>
    <row r="7333" spans="1:16" x14ac:dyDescent="0.25">
      <c r="A7333" s="20" t="s">
        <v>17713</v>
      </c>
      <c r="B7333">
        <v>5</v>
      </c>
      <c r="C7333" t="s">
        <v>73</v>
      </c>
      <c r="D7333" t="s">
        <v>91</v>
      </c>
      <c r="E7333" t="s">
        <v>79</v>
      </c>
      <c r="F7333" t="s">
        <v>38</v>
      </c>
      <c r="G7333">
        <v>3</v>
      </c>
      <c r="H7333">
        <v>3</v>
      </c>
      <c r="I7333">
        <v>2014</v>
      </c>
      <c r="J7333" t="s">
        <v>56</v>
      </c>
      <c r="K7333">
        <v>3.32</v>
      </c>
      <c r="L7333">
        <v>2.1909999999999998</v>
      </c>
      <c r="M7333" s="54">
        <v>4.4489999999999998</v>
      </c>
      <c r="N7333">
        <v>280</v>
      </c>
      <c r="O7333" t="s">
        <v>44</v>
      </c>
      <c r="P7333">
        <v>5.9761430466719698</v>
      </c>
    </row>
    <row r="7334" spans="1:16" x14ac:dyDescent="0.25">
      <c r="A7334" s="20" t="s">
        <v>17714</v>
      </c>
      <c r="B7334">
        <v>5</v>
      </c>
      <c r="C7334" t="s">
        <v>73</v>
      </c>
      <c r="D7334" t="s">
        <v>91</v>
      </c>
      <c r="E7334" t="s">
        <v>79</v>
      </c>
      <c r="F7334" t="s">
        <v>38</v>
      </c>
      <c r="G7334">
        <v>4</v>
      </c>
      <c r="H7334">
        <v>3</v>
      </c>
      <c r="I7334">
        <v>2014</v>
      </c>
      <c r="J7334" t="s">
        <v>56</v>
      </c>
      <c r="K7334">
        <v>0.49</v>
      </c>
      <c r="L7334">
        <v>0.308</v>
      </c>
      <c r="M7334" s="54">
        <v>0.67200000000000004</v>
      </c>
      <c r="N7334">
        <v>114</v>
      </c>
      <c r="O7334" t="s">
        <v>44</v>
      </c>
      <c r="P7334">
        <v>9.3658581158169394</v>
      </c>
    </row>
    <row r="7335" spans="1:16" x14ac:dyDescent="0.25">
      <c r="A7335" s="20" t="s">
        <v>17715</v>
      </c>
      <c r="B7335">
        <v>5</v>
      </c>
      <c r="C7335" t="s">
        <v>73</v>
      </c>
      <c r="D7335" t="s">
        <v>91</v>
      </c>
      <c r="E7335" t="s">
        <v>79</v>
      </c>
      <c r="F7335" t="s">
        <v>38</v>
      </c>
      <c r="G7335">
        <v>5</v>
      </c>
      <c r="H7335">
        <v>3</v>
      </c>
      <c r="I7335">
        <v>2014</v>
      </c>
      <c r="J7335" t="s">
        <v>56</v>
      </c>
      <c r="K7335">
        <v>2.83</v>
      </c>
      <c r="L7335">
        <v>1.9159999999999999</v>
      </c>
      <c r="M7335" s="54">
        <v>3.7440000000000002</v>
      </c>
      <c r="N7335">
        <v>2168</v>
      </c>
      <c r="O7335" t="s">
        <v>44</v>
      </c>
      <c r="P7335">
        <v>2.1476838979377901</v>
      </c>
    </row>
    <row r="7336" spans="1:16" x14ac:dyDescent="0.25">
      <c r="A7336" s="20" t="s">
        <v>17716</v>
      </c>
      <c r="B7336">
        <v>5</v>
      </c>
      <c r="C7336" t="s">
        <v>73</v>
      </c>
      <c r="D7336" t="s">
        <v>91</v>
      </c>
      <c r="E7336" t="s">
        <v>79</v>
      </c>
      <c r="F7336" t="s">
        <v>38</v>
      </c>
      <c r="G7336">
        <v>5</v>
      </c>
      <c r="H7336">
        <v>3</v>
      </c>
      <c r="I7336">
        <v>2014</v>
      </c>
      <c r="J7336" t="s">
        <v>34</v>
      </c>
      <c r="K7336">
        <v>1.63</v>
      </c>
      <c r="L7336">
        <v>1.454</v>
      </c>
      <c r="M7336" s="54">
        <v>1.806</v>
      </c>
      <c r="N7336">
        <v>2087</v>
      </c>
      <c r="O7336" t="s">
        <v>44</v>
      </c>
      <c r="P7336">
        <v>2.1889647878295002</v>
      </c>
    </row>
    <row r="7337" spans="1:16" x14ac:dyDescent="0.25">
      <c r="A7337" s="20" t="s">
        <v>17717</v>
      </c>
      <c r="B7337">
        <v>5</v>
      </c>
      <c r="C7337" t="s">
        <v>73</v>
      </c>
      <c r="D7337" t="s">
        <v>91</v>
      </c>
      <c r="E7337" t="s">
        <v>79</v>
      </c>
      <c r="F7337" t="s">
        <v>38</v>
      </c>
      <c r="G7337">
        <v>2</v>
      </c>
      <c r="H7337">
        <v>3</v>
      </c>
      <c r="I7337">
        <v>2014</v>
      </c>
      <c r="J7337" t="s">
        <v>57</v>
      </c>
      <c r="K7337">
        <v>0.33</v>
      </c>
      <c r="L7337">
        <v>0.248</v>
      </c>
      <c r="M7337" s="54">
        <v>0.41199999999999998</v>
      </c>
      <c r="N7337">
        <v>109</v>
      </c>
      <c r="O7337" t="s">
        <v>44</v>
      </c>
      <c r="P7337">
        <v>9.5782628522115107</v>
      </c>
    </row>
    <row r="7338" spans="1:16" x14ac:dyDescent="0.25">
      <c r="A7338" s="20" t="s">
        <v>17718</v>
      </c>
      <c r="B7338">
        <v>5</v>
      </c>
      <c r="C7338" t="s">
        <v>73</v>
      </c>
      <c r="D7338" t="s">
        <v>91</v>
      </c>
      <c r="E7338" t="s">
        <v>79</v>
      </c>
      <c r="F7338" t="s">
        <v>38</v>
      </c>
      <c r="G7338">
        <v>3</v>
      </c>
      <c r="H7338">
        <v>3</v>
      </c>
      <c r="I7338">
        <v>2014</v>
      </c>
      <c r="J7338" t="s">
        <v>57</v>
      </c>
      <c r="K7338">
        <v>1.49</v>
      </c>
      <c r="L7338">
        <v>1.226</v>
      </c>
      <c r="M7338" s="54">
        <v>1.754</v>
      </c>
      <c r="N7338">
        <v>720</v>
      </c>
      <c r="O7338" t="s">
        <v>44</v>
      </c>
      <c r="P7338">
        <v>3.7267799624996498</v>
      </c>
    </row>
    <row r="7339" spans="1:16" x14ac:dyDescent="0.25">
      <c r="A7339" s="20" t="s">
        <v>17719</v>
      </c>
      <c r="B7339">
        <v>5</v>
      </c>
      <c r="C7339" t="s">
        <v>73</v>
      </c>
      <c r="D7339" t="s">
        <v>91</v>
      </c>
      <c r="E7339" t="s">
        <v>79</v>
      </c>
      <c r="F7339" t="s">
        <v>38</v>
      </c>
      <c r="G7339">
        <v>4</v>
      </c>
      <c r="H7339">
        <v>3</v>
      </c>
      <c r="I7339">
        <v>2014</v>
      </c>
      <c r="J7339" t="s">
        <v>57</v>
      </c>
      <c r="K7339">
        <v>1.1200000000000001</v>
      </c>
      <c r="L7339">
        <v>0.92200000000000004</v>
      </c>
      <c r="M7339" s="54">
        <v>1.3180000000000001</v>
      </c>
      <c r="N7339">
        <v>815</v>
      </c>
      <c r="O7339" t="s">
        <v>44</v>
      </c>
      <c r="P7339">
        <v>3.5028472205202901</v>
      </c>
    </row>
    <row r="7340" spans="1:16" x14ac:dyDescent="0.25">
      <c r="A7340" s="20" t="s">
        <v>17720</v>
      </c>
      <c r="B7340">
        <v>5</v>
      </c>
      <c r="C7340" t="s">
        <v>73</v>
      </c>
      <c r="D7340" t="s">
        <v>91</v>
      </c>
      <c r="E7340" t="s">
        <v>79</v>
      </c>
      <c r="F7340" t="s">
        <v>38</v>
      </c>
      <c r="G7340">
        <v>5</v>
      </c>
      <c r="H7340">
        <v>3</v>
      </c>
      <c r="I7340">
        <v>2014</v>
      </c>
      <c r="J7340" t="s">
        <v>57</v>
      </c>
      <c r="K7340">
        <v>1.35</v>
      </c>
      <c r="L7340">
        <v>1.115</v>
      </c>
      <c r="M7340" s="54">
        <v>1.585</v>
      </c>
      <c r="N7340">
        <v>1022</v>
      </c>
      <c r="O7340" t="s">
        <v>44</v>
      </c>
      <c r="P7340">
        <v>3.1280562354492698</v>
      </c>
    </row>
    <row r="7341" spans="1:16" x14ac:dyDescent="0.25">
      <c r="A7341" s="20" t="s">
        <v>17721</v>
      </c>
      <c r="B7341">
        <v>5</v>
      </c>
      <c r="C7341" t="s">
        <v>73</v>
      </c>
      <c r="D7341" t="s">
        <v>91</v>
      </c>
      <c r="E7341" t="s">
        <v>79</v>
      </c>
      <c r="F7341" t="s">
        <v>38</v>
      </c>
      <c r="G7341">
        <v>2</v>
      </c>
      <c r="H7341">
        <v>3</v>
      </c>
      <c r="I7341">
        <v>2014</v>
      </c>
      <c r="J7341" t="s">
        <v>58</v>
      </c>
      <c r="K7341">
        <v>0.66</v>
      </c>
      <c r="L7341">
        <v>0.57499999999999996</v>
      </c>
      <c r="M7341" s="54">
        <v>0.745</v>
      </c>
      <c r="N7341">
        <v>431</v>
      </c>
      <c r="O7341" t="s">
        <v>44</v>
      </c>
      <c r="P7341">
        <v>4.81683050859088</v>
      </c>
    </row>
    <row r="7342" spans="1:16" x14ac:dyDescent="0.25">
      <c r="A7342" s="20" t="s">
        <v>17722</v>
      </c>
      <c r="B7342">
        <v>5</v>
      </c>
      <c r="C7342" t="s">
        <v>73</v>
      </c>
      <c r="D7342" t="s">
        <v>91</v>
      </c>
      <c r="E7342" t="s">
        <v>79</v>
      </c>
      <c r="F7342" t="s">
        <v>38</v>
      </c>
      <c r="G7342">
        <v>3</v>
      </c>
      <c r="H7342">
        <v>3</v>
      </c>
      <c r="I7342">
        <v>2014</v>
      </c>
      <c r="J7342" t="s">
        <v>58</v>
      </c>
      <c r="K7342">
        <v>1.18</v>
      </c>
      <c r="L7342">
        <v>1.0589999999999999</v>
      </c>
      <c r="M7342" s="54">
        <v>1.3009999999999999</v>
      </c>
      <c r="N7342">
        <v>1555</v>
      </c>
      <c r="O7342" t="s">
        <v>44</v>
      </c>
      <c r="P7342">
        <v>2.5359156467048698</v>
      </c>
    </row>
    <row r="7343" spans="1:16" x14ac:dyDescent="0.25">
      <c r="A7343" s="20" t="s">
        <v>17723</v>
      </c>
      <c r="B7343">
        <v>5</v>
      </c>
      <c r="C7343" t="s">
        <v>73</v>
      </c>
      <c r="D7343" t="s">
        <v>91</v>
      </c>
      <c r="E7343" t="s">
        <v>79</v>
      </c>
      <c r="F7343" t="s">
        <v>38</v>
      </c>
      <c r="G7343">
        <v>4</v>
      </c>
      <c r="H7343">
        <v>3</v>
      </c>
      <c r="I7343">
        <v>2014</v>
      </c>
      <c r="J7343" t="s">
        <v>58</v>
      </c>
      <c r="K7343">
        <v>1.5</v>
      </c>
      <c r="L7343">
        <v>1.3560000000000001</v>
      </c>
      <c r="M7343" s="54">
        <v>1.6439999999999999</v>
      </c>
      <c r="N7343">
        <v>3301</v>
      </c>
      <c r="O7343" t="s">
        <v>44</v>
      </c>
      <c r="P7343">
        <v>1.7405128654617701</v>
      </c>
    </row>
    <row r="7344" spans="1:16" x14ac:dyDescent="0.25">
      <c r="A7344" s="20" t="s">
        <v>17724</v>
      </c>
      <c r="B7344">
        <v>5</v>
      </c>
      <c r="C7344" t="s">
        <v>73</v>
      </c>
      <c r="D7344" t="s">
        <v>91</v>
      </c>
      <c r="E7344" t="s">
        <v>79</v>
      </c>
      <c r="F7344" t="s">
        <v>38</v>
      </c>
      <c r="G7344">
        <v>5</v>
      </c>
      <c r="H7344">
        <v>3</v>
      </c>
      <c r="I7344">
        <v>2014</v>
      </c>
      <c r="J7344" t="s">
        <v>58</v>
      </c>
      <c r="K7344">
        <v>1.51</v>
      </c>
      <c r="L7344">
        <v>1.3680000000000001</v>
      </c>
      <c r="M7344" s="54">
        <v>1.6519999999999999</v>
      </c>
      <c r="N7344">
        <v>6420</v>
      </c>
      <c r="O7344" t="s">
        <v>44</v>
      </c>
      <c r="P7344">
        <v>1.2480514407482901</v>
      </c>
    </row>
    <row r="7345" spans="1:16" x14ac:dyDescent="0.25">
      <c r="A7345" s="20" t="s">
        <v>17725</v>
      </c>
      <c r="B7345">
        <v>5</v>
      </c>
      <c r="C7345" t="s">
        <v>73</v>
      </c>
      <c r="D7345" t="s">
        <v>91</v>
      </c>
      <c r="E7345" t="s">
        <v>79</v>
      </c>
      <c r="F7345" t="s">
        <v>38</v>
      </c>
      <c r="G7345">
        <v>2</v>
      </c>
      <c r="H7345">
        <v>3</v>
      </c>
      <c r="I7345">
        <v>2014</v>
      </c>
      <c r="J7345" t="s">
        <v>59</v>
      </c>
      <c r="K7345" t="s">
        <v>44</v>
      </c>
      <c r="L7345" t="s">
        <v>44</v>
      </c>
      <c r="M7345" s="54" t="s">
        <v>44</v>
      </c>
      <c r="N7345">
        <v>38</v>
      </c>
      <c r="O7345" t="s">
        <v>44</v>
      </c>
      <c r="P7345">
        <v>16.222142113076298</v>
      </c>
    </row>
    <row r="7346" spans="1:16" x14ac:dyDescent="0.25">
      <c r="A7346" s="20" t="s">
        <v>17726</v>
      </c>
      <c r="B7346">
        <v>5</v>
      </c>
      <c r="C7346" t="s">
        <v>73</v>
      </c>
      <c r="D7346" t="s">
        <v>91</v>
      </c>
      <c r="E7346" t="s">
        <v>79</v>
      </c>
      <c r="F7346" t="s">
        <v>38</v>
      </c>
      <c r="G7346">
        <v>3</v>
      </c>
      <c r="H7346">
        <v>3</v>
      </c>
      <c r="I7346">
        <v>2014</v>
      </c>
      <c r="J7346" t="s">
        <v>59</v>
      </c>
      <c r="K7346">
        <v>0.59</v>
      </c>
      <c r="L7346">
        <v>0.39700000000000002</v>
      </c>
      <c r="M7346" s="54">
        <v>0.78300000000000003</v>
      </c>
      <c r="N7346">
        <v>86</v>
      </c>
      <c r="O7346" t="s">
        <v>44</v>
      </c>
      <c r="P7346">
        <v>10.783277320343799</v>
      </c>
    </row>
    <row r="7347" spans="1:16" x14ac:dyDescent="0.25">
      <c r="A7347" s="20" t="s">
        <v>17727</v>
      </c>
      <c r="B7347">
        <v>5</v>
      </c>
      <c r="C7347" t="s">
        <v>73</v>
      </c>
      <c r="D7347" t="s">
        <v>91</v>
      </c>
      <c r="E7347" t="s">
        <v>79</v>
      </c>
      <c r="F7347" t="s">
        <v>38</v>
      </c>
      <c r="G7347">
        <v>4</v>
      </c>
      <c r="H7347">
        <v>3</v>
      </c>
      <c r="I7347">
        <v>2014</v>
      </c>
      <c r="J7347" t="s">
        <v>59</v>
      </c>
      <c r="K7347">
        <v>1.63</v>
      </c>
      <c r="L7347">
        <v>1.204</v>
      </c>
      <c r="M7347" s="54">
        <v>2.056</v>
      </c>
      <c r="N7347">
        <v>490</v>
      </c>
      <c r="O7347" t="s">
        <v>44</v>
      </c>
      <c r="P7347">
        <v>4.51753951452626</v>
      </c>
    </row>
    <row r="7348" spans="1:16" x14ac:dyDescent="0.25">
      <c r="A7348" s="20" t="s">
        <v>17728</v>
      </c>
      <c r="B7348">
        <v>5</v>
      </c>
      <c r="C7348" t="s">
        <v>73</v>
      </c>
      <c r="D7348" t="s">
        <v>91</v>
      </c>
      <c r="E7348" t="s">
        <v>79</v>
      </c>
      <c r="F7348" t="s">
        <v>38</v>
      </c>
      <c r="G7348">
        <v>5</v>
      </c>
      <c r="H7348">
        <v>3</v>
      </c>
      <c r="I7348">
        <v>2014</v>
      </c>
      <c r="J7348" t="s">
        <v>59</v>
      </c>
      <c r="K7348">
        <v>1.07</v>
      </c>
      <c r="L7348">
        <v>0.78300000000000003</v>
      </c>
      <c r="M7348" s="54">
        <v>1.357</v>
      </c>
      <c r="N7348">
        <v>342</v>
      </c>
      <c r="O7348" t="s">
        <v>44</v>
      </c>
      <c r="P7348">
        <v>5.4073807043587498</v>
      </c>
    </row>
    <row r="7349" spans="1:16" x14ac:dyDescent="0.25">
      <c r="A7349" s="20" t="s">
        <v>17729</v>
      </c>
      <c r="B7349">
        <v>5</v>
      </c>
      <c r="C7349" t="s">
        <v>73</v>
      </c>
      <c r="D7349" t="s">
        <v>91</v>
      </c>
      <c r="E7349" t="s">
        <v>79</v>
      </c>
      <c r="F7349" t="s">
        <v>38</v>
      </c>
      <c r="G7349">
        <v>2</v>
      </c>
      <c r="H7349">
        <v>3</v>
      </c>
      <c r="I7349">
        <v>2014</v>
      </c>
      <c r="J7349" t="s">
        <v>60</v>
      </c>
      <c r="K7349">
        <v>0.98</v>
      </c>
      <c r="L7349">
        <v>0.89400000000000002</v>
      </c>
      <c r="M7349" s="54">
        <v>1.0660000000000001</v>
      </c>
      <c r="N7349">
        <v>1078</v>
      </c>
      <c r="O7349" t="s">
        <v>44</v>
      </c>
      <c r="P7349">
        <v>3.04572451936586</v>
      </c>
    </row>
    <row r="7350" spans="1:16" x14ac:dyDescent="0.25">
      <c r="A7350" s="20" t="s">
        <v>17730</v>
      </c>
      <c r="B7350">
        <v>5</v>
      </c>
      <c r="C7350" t="s">
        <v>73</v>
      </c>
      <c r="D7350" t="s">
        <v>91</v>
      </c>
      <c r="E7350" t="s">
        <v>79</v>
      </c>
      <c r="F7350" t="s">
        <v>38</v>
      </c>
      <c r="G7350">
        <v>3</v>
      </c>
      <c r="H7350">
        <v>3</v>
      </c>
      <c r="I7350">
        <v>2014</v>
      </c>
      <c r="J7350" t="s">
        <v>60</v>
      </c>
      <c r="K7350">
        <v>1.29</v>
      </c>
      <c r="L7350">
        <v>1.1879999999999999</v>
      </c>
      <c r="M7350" s="54">
        <v>1.3919999999999999</v>
      </c>
      <c r="N7350">
        <v>1763</v>
      </c>
      <c r="O7350" t="s">
        <v>44</v>
      </c>
      <c r="P7350">
        <v>2.3816275411476999</v>
      </c>
    </row>
    <row r="7351" spans="1:16" x14ac:dyDescent="0.25">
      <c r="A7351" s="20" t="s">
        <v>17731</v>
      </c>
      <c r="B7351">
        <v>5</v>
      </c>
      <c r="C7351" t="s">
        <v>73</v>
      </c>
      <c r="D7351" t="s">
        <v>91</v>
      </c>
      <c r="E7351" t="s">
        <v>79</v>
      </c>
      <c r="F7351" t="s">
        <v>38</v>
      </c>
      <c r="G7351">
        <v>4</v>
      </c>
      <c r="H7351">
        <v>3</v>
      </c>
      <c r="I7351">
        <v>2014</v>
      </c>
      <c r="J7351" t="s">
        <v>60</v>
      </c>
      <c r="K7351">
        <v>1.2</v>
      </c>
      <c r="L7351">
        <v>1.1060000000000001</v>
      </c>
      <c r="M7351" s="54">
        <v>1.294</v>
      </c>
      <c r="N7351">
        <v>1908</v>
      </c>
      <c r="O7351" t="s">
        <v>44</v>
      </c>
      <c r="P7351">
        <v>2.2893427324781501</v>
      </c>
    </row>
    <row r="7352" spans="1:16" x14ac:dyDescent="0.25">
      <c r="A7352" s="20" t="s">
        <v>17732</v>
      </c>
      <c r="B7352">
        <v>5</v>
      </c>
      <c r="C7352" t="s">
        <v>73</v>
      </c>
      <c r="D7352" t="s">
        <v>91</v>
      </c>
      <c r="E7352" t="s">
        <v>79</v>
      </c>
      <c r="F7352" t="s">
        <v>38</v>
      </c>
      <c r="G7352">
        <v>5</v>
      </c>
      <c r="H7352">
        <v>3</v>
      </c>
      <c r="I7352">
        <v>2014</v>
      </c>
      <c r="J7352" t="s">
        <v>60</v>
      </c>
      <c r="K7352">
        <v>1.41</v>
      </c>
      <c r="L7352">
        <v>1.2989999999999999</v>
      </c>
      <c r="M7352" s="54">
        <v>1.5209999999999999</v>
      </c>
      <c r="N7352">
        <v>1683</v>
      </c>
      <c r="O7352" t="s">
        <v>44</v>
      </c>
      <c r="P7352">
        <v>2.4375747470904399</v>
      </c>
    </row>
    <row r="7353" spans="1:16" x14ac:dyDescent="0.25">
      <c r="A7353" s="20" t="s">
        <v>17733</v>
      </c>
      <c r="B7353">
        <v>5</v>
      </c>
      <c r="C7353" t="s">
        <v>73</v>
      </c>
      <c r="D7353" t="s">
        <v>91</v>
      </c>
      <c r="E7353" t="s">
        <v>79</v>
      </c>
      <c r="F7353" t="s">
        <v>38</v>
      </c>
      <c r="G7353">
        <v>2</v>
      </c>
      <c r="H7353">
        <v>3</v>
      </c>
      <c r="I7353">
        <v>2014</v>
      </c>
      <c r="J7353" t="s">
        <v>61</v>
      </c>
      <c r="K7353" t="s">
        <v>44</v>
      </c>
      <c r="L7353" t="s">
        <v>44</v>
      </c>
      <c r="M7353" s="54" t="s">
        <v>44</v>
      </c>
      <c r="N7353">
        <v>50</v>
      </c>
      <c r="O7353" t="s">
        <v>44</v>
      </c>
      <c r="P7353">
        <v>14.142135623731001</v>
      </c>
    </row>
    <row r="7354" spans="1:16" x14ac:dyDescent="0.25">
      <c r="A7354" s="20" t="s">
        <v>17734</v>
      </c>
      <c r="B7354">
        <v>5</v>
      </c>
      <c r="C7354" t="s">
        <v>73</v>
      </c>
      <c r="D7354" t="s">
        <v>91</v>
      </c>
      <c r="E7354" t="s">
        <v>79</v>
      </c>
      <c r="F7354" t="s">
        <v>38</v>
      </c>
      <c r="G7354">
        <v>3</v>
      </c>
      <c r="H7354">
        <v>3</v>
      </c>
      <c r="I7354">
        <v>2014</v>
      </c>
      <c r="J7354" t="s">
        <v>61</v>
      </c>
      <c r="K7354" t="s">
        <v>44</v>
      </c>
      <c r="L7354" t="s">
        <v>44</v>
      </c>
      <c r="M7354" s="54" t="s">
        <v>44</v>
      </c>
      <c r="N7354">
        <v>88</v>
      </c>
      <c r="O7354" t="s">
        <v>44</v>
      </c>
      <c r="P7354">
        <v>10.6600358177805</v>
      </c>
    </row>
    <row r="7355" spans="1:16" x14ac:dyDescent="0.25">
      <c r="A7355" s="20" t="s">
        <v>17735</v>
      </c>
      <c r="B7355">
        <v>5</v>
      </c>
      <c r="C7355" t="s">
        <v>73</v>
      </c>
      <c r="D7355" t="s">
        <v>91</v>
      </c>
      <c r="E7355" t="s">
        <v>79</v>
      </c>
      <c r="F7355" t="s">
        <v>38</v>
      </c>
      <c r="G7355">
        <v>4</v>
      </c>
      <c r="H7355">
        <v>3</v>
      </c>
      <c r="I7355">
        <v>2014</v>
      </c>
      <c r="J7355" t="s">
        <v>61</v>
      </c>
      <c r="K7355" t="s">
        <v>44</v>
      </c>
      <c r="L7355" t="s">
        <v>44</v>
      </c>
      <c r="M7355" s="54" t="s">
        <v>44</v>
      </c>
      <c r="N7355">
        <v>231</v>
      </c>
      <c r="O7355" t="s">
        <v>44</v>
      </c>
      <c r="P7355">
        <v>6.5795169495976902</v>
      </c>
    </row>
    <row r="7356" spans="1:16" x14ac:dyDescent="0.25">
      <c r="A7356" s="20" t="s">
        <v>17736</v>
      </c>
      <c r="B7356">
        <v>5</v>
      </c>
      <c r="C7356" t="s">
        <v>73</v>
      </c>
      <c r="D7356" t="s">
        <v>91</v>
      </c>
      <c r="E7356" t="s">
        <v>79</v>
      </c>
      <c r="F7356" t="s">
        <v>38</v>
      </c>
      <c r="G7356">
        <v>5</v>
      </c>
      <c r="H7356">
        <v>3</v>
      </c>
      <c r="I7356">
        <v>2014</v>
      </c>
      <c r="J7356" t="s">
        <v>61</v>
      </c>
      <c r="K7356" t="s">
        <v>44</v>
      </c>
      <c r="L7356" t="s">
        <v>44</v>
      </c>
      <c r="M7356" s="54" t="s">
        <v>44</v>
      </c>
      <c r="N7356">
        <v>57</v>
      </c>
      <c r="O7356" t="s">
        <v>44</v>
      </c>
      <c r="P7356">
        <v>13.245323570650401</v>
      </c>
    </row>
    <row r="7357" spans="1:16" x14ac:dyDescent="0.25">
      <c r="A7357" s="20" t="s">
        <v>17737</v>
      </c>
      <c r="B7357">
        <v>5</v>
      </c>
      <c r="C7357" t="s">
        <v>73</v>
      </c>
      <c r="D7357" t="s">
        <v>91</v>
      </c>
      <c r="E7357" t="s">
        <v>79</v>
      </c>
      <c r="F7357" t="s">
        <v>38</v>
      </c>
      <c r="G7357">
        <v>2</v>
      </c>
      <c r="H7357">
        <v>3</v>
      </c>
      <c r="I7357">
        <v>2014</v>
      </c>
      <c r="J7357" t="s">
        <v>62</v>
      </c>
      <c r="K7357" t="s">
        <v>44</v>
      </c>
      <c r="L7357" t="s">
        <v>44</v>
      </c>
      <c r="M7357" s="54" t="s">
        <v>44</v>
      </c>
      <c r="N7357">
        <v>91</v>
      </c>
      <c r="O7357" t="s">
        <v>44</v>
      </c>
      <c r="P7357">
        <v>10.4828483672192</v>
      </c>
    </row>
    <row r="7358" spans="1:16" x14ac:dyDescent="0.25">
      <c r="A7358" s="20" t="s">
        <v>17738</v>
      </c>
      <c r="B7358">
        <v>5</v>
      </c>
      <c r="C7358" t="s">
        <v>73</v>
      </c>
      <c r="D7358" t="s">
        <v>91</v>
      </c>
      <c r="E7358" t="s">
        <v>79</v>
      </c>
      <c r="F7358" t="s">
        <v>38</v>
      </c>
      <c r="G7358">
        <v>3</v>
      </c>
      <c r="H7358">
        <v>3</v>
      </c>
      <c r="I7358">
        <v>2014</v>
      </c>
      <c r="J7358" t="s">
        <v>62</v>
      </c>
      <c r="K7358" t="s">
        <v>44</v>
      </c>
      <c r="L7358" t="s">
        <v>44</v>
      </c>
      <c r="M7358" s="54" t="s">
        <v>44</v>
      </c>
      <c r="N7358">
        <v>149</v>
      </c>
      <c r="O7358" t="s">
        <v>44</v>
      </c>
      <c r="P7358">
        <v>8.1923192051904099</v>
      </c>
    </row>
    <row r="7359" spans="1:16" x14ac:dyDescent="0.25">
      <c r="A7359" s="20" t="s">
        <v>17739</v>
      </c>
      <c r="B7359">
        <v>5</v>
      </c>
      <c r="C7359" t="s">
        <v>73</v>
      </c>
      <c r="D7359" t="s">
        <v>91</v>
      </c>
      <c r="E7359" t="s">
        <v>79</v>
      </c>
      <c r="F7359" t="s">
        <v>38</v>
      </c>
      <c r="G7359">
        <v>4</v>
      </c>
      <c r="H7359">
        <v>3</v>
      </c>
      <c r="I7359">
        <v>2014</v>
      </c>
      <c r="J7359" t="s">
        <v>62</v>
      </c>
      <c r="K7359" t="s">
        <v>44</v>
      </c>
      <c r="L7359" t="s">
        <v>44</v>
      </c>
      <c r="M7359" s="54" t="s">
        <v>44</v>
      </c>
      <c r="N7359">
        <v>676</v>
      </c>
      <c r="O7359" t="s">
        <v>44</v>
      </c>
      <c r="P7359">
        <v>3.8461538461538498</v>
      </c>
    </row>
    <row r="7360" spans="1:16" x14ac:dyDescent="0.25">
      <c r="A7360" s="20" t="s">
        <v>17740</v>
      </c>
      <c r="B7360">
        <v>5</v>
      </c>
      <c r="C7360" t="s">
        <v>73</v>
      </c>
      <c r="D7360" t="s">
        <v>91</v>
      </c>
      <c r="E7360" t="s">
        <v>79</v>
      </c>
      <c r="F7360" t="s">
        <v>38</v>
      </c>
      <c r="G7360">
        <v>5</v>
      </c>
      <c r="H7360">
        <v>3</v>
      </c>
      <c r="I7360">
        <v>2014</v>
      </c>
      <c r="J7360" t="s">
        <v>62</v>
      </c>
      <c r="K7360" t="s">
        <v>44</v>
      </c>
      <c r="L7360" t="s">
        <v>44</v>
      </c>
      <c r="M7360" s="54" t="s">
        <v>44</v>
      </c>
      <c r="N7360">
        <v>1485</v>
      </c>
      <c r="O7360" t="s">
        <v>44</v>
      </c>
      <c r="P7360">
        <v>2.59499648053841</v>
      </c>
    </row>
    <row r="7361" spans="1:16" x14ac:dyDescent="0.25">
      <c r="A7361" s="20" t="s">
        <v>17741</v>
      </c>
      <c r="B7361">
        <v>5</v>
      </c>
      <c r="C7361" t="s">
        <v>73</v>
      </c>
      <c r="D7361" t="s">
        <v>91</v>
      </c>
      <c r="E7361" t="s">
        <v>79</v>
      </c>
      <c r="F7361" t="s">
        <v>38</v>
      </c>
      <c r="G7361">
        <v>2</v>
      </c>
      <c r="H7361">
        <v>3</v>
      </c>
      <c r="I7361">
        <v>2014</v>
      </c>
      <c r="J7361" t="s">
        <v>75</v>
      </c>
      <c r="K7361">
        <v>1.079</v>
      </c>
      <c r="L7361">
        <v>1</v>
      </c>
      <c r="M7361" s="54">
        <v>1.2</v>
      </c>
      <c r="N7361" t="s">
        <v>44</v>
      </c>
      <c r="O7361" t="s">
        <v>44</v>
      </c>
      <c r="P7361">
        <v>-99</v>
      </c>
    </row>
    <row r="7362" spans="1:16" x14ac:dyDescent="0.25">
      <c r="A7362" s="20" t="s">
        <v>17741</v>
      </c>
      <c r="B7362">
        <v>5</v>
      </c>
      <c r="C7362" t="s">
        <v>73</v>
      </c>
      <c r="D7362" t="s">
        <v>91</v>
      </c>
      <c r="E7362" t="s">
        <v>79</v>
      </c>
      <c r="F7362" t="s">
        <v>38</v>
      </c>
      <c r="G7362">
        <v>2</v>
      </c>
      <c r="H7362">
        <v>3</v>
      </c>
      <c r="I7362">
        <v>2014</v>
      </c>
      <c r="J7362" t="s">
        <v>75</v>
      </c>
      <c r="K7362">
        <v>1.351</v>
      </c>
      <c r="L7362">
        <v>1.1000000000000001</v>
      </c>
      <c r="M7362" s="54">
        <v>1.6</v>
      </c>
      <c r="N7362" t="s">
        <v>44</v>
      </c>
      <c r="O7362" t="s">
        <v>44</v>
      </c>
      <c r="P7362">
        <v>-99</v>
      </c>
    </row>
    <row r="7363" spans="1:16" x14ac:dyDescent="0.25">
      <c r="A7363" s="20" t="s">
        <v>17741</v>
      </c>
      <c r="B7363">
        <v>5</v>
      </c>
      <c r="C7363" t="s">
        <v>73</v>
      </c>
      <c r="D7363" t="s">
        <v>91</v>
      </c>
      <c r="E7363" t="s">
        <v>79</v>
      </c>
      <c r="F7363" t="s">
        <v>38</v>
      </c>
      <c r="G7363">
        <v>2</v>
      </c>
      <c r="H7363">
        <v>3</v>
      </c>
      <c r="I7363">
        <v>2014</v>
      </c>
      <c r="J7363" t="s">
        <v>75</v>
      </c>
      <c r="K7363">
        <v>1.133</v>
      </c>
      <c r="L7363">
        <v>1.1000000000000001</v>
      </c>
      <c r="M7363" s="54">
        <v>1.2</v>
      </c>
      <c r="N7363" t="s">
        <v>44</v>
      </c>
      <c r="O7363" t="s">
        <v>44</v>
      </c>
      <c r="P7363">
        <v>-99</v>
      </c>
    </row>
    <row r="7364" spans="1:16" x14ac:dyDescent="0.25">
      <c r="A7364" s="20" t="s">
        <v>17741</v>
      </c>
      <c r="B7364">
        <v>5</v>
      </c>
      <c r="C7364" t="s">
        <v>73</v>
      </c>
      <c r="D7364" t="s">
        <v>91</v>
      </c>
      <c r="E7364" t="s">
        <v>79</v>
      </c>
      <c r="F7364" t="s">
        <v>38</v>
      </c>
      <c r="G7364">
        <v>2</v>
      </c>
      <c r="H7364">
        <v>3</v>
      </c>
      <c r="I7364">
        <v>2014</v>
      </c>
      <c r="J7364" t="s">
        <v>75</v>
      </c>
      <c r="K7364">
        <v>0.77400000000000002</v>
      </c>
      <c r="L7364">
        <v>0.7</v>
      </c>
      <c r="M7364" s="54">
        <v>0.8</v>
      </c>
      <c r="N7364" t="s">
        <v>44</v>
      </c>
      <c r="O7364" t="s">
        <v>44</v>
      </c>
      <c r="P7364">
        <v>-99</v>
      </c>
    </row>
    <row r="7365" spans="1:16" x14ac:dyDescent="0.25">
      <c r="A7365" s="20" t="s">
        <v>17741</v>
      </c>
      <c r="B7365">
        <v>5</v>
      </c>
      <c r="C7365" t="s">
        <v>73</v>
      </c>
      <c r="D7365" t="s">
        <v>91</v>
      </c>
      <c r="E7365" t="s">
        <v>79</v>
      </c>
      <c r="F7365" t="s">
        <v>38</v>
      </c>
      <c r="G7365">
        <v>2</v>
      </c>
      <c r="H7365">
        <v>3</v>
      </c>
      <c r="I7365">
        <v>2014</v>
      </c>
      <c r="J7365" t="s">
        <v>75</v>
      </c>
      <c r="K7365">
        <v>1.353</v>
      </c>
      <c r="L7365">
        <v>1.2</v>
      </c>
      <c r="M7365" s="54">
        <v>1.5</v>
      </c>
      <c r="N7365" t="s">
        <v>44</v>
      </c>
      <c r="O7365" t="s">
        <v>44</v>
      </c>
      <c r="P7365">
        <v>-99</v>
      </c>
    </row>
    <row r="7366" spans="1:16" x14ac:dyDescent="0.25">
      <c r="A7366" s="20" t="s">
        <v>17741</v>
      </c>
      <c r="B7366">
        <v>5</v>
      </c>
      <c r="C7366" t="s">
        <v>73</v>
      </c>
      <c r="D7366" t="s">
        <v>91</v>
      </c>
      <c r="E7366" t="s">
        <v>79</v>
      </c>
      <c r="F7366" t="s">
        <v>38</v>
      </c>
      <c r="G7366">
        <v>2</v>
      </c>
      <c r="H7366">
        <v>3</v>
      </c>
      <c r="I7366">
        <v>2014</v>
      </c>
      <c r="J7366" t="s">
        <v>75</v>
      </c>
      <c r="K7366">
        <v>1.506</v>
      </c>
      <c r="L7366">
        <v>1.2</v>
      </c>
      <c r="M7366" s="54">
        <v>1.8</v>
      </c>
      <c r="N7366" t="s">
        <v>44</v>
      </c>
      <c r="O7366" t="s">
        <v>44</v>
      </c>
      <c r="P7366">
        <v>-99</v>
      </c>
    </row>
    <row r="7367" spans="1:16" x14ac:dyDescent="0.25">
      <c r="A7367" s="20" t="s">
        <v>17741</v>
      </c>
      <c r="B7367">
        <v>5</v>
      </c>
      <c r="C7367" t="s">
        <v>73</v>
      </c>
      <c r="D7367" t="s">
        <v>91</v>
      </c>
      <c r="E7367" t="s">
        <v>79</v>
      </c>
      <c r="F7367" t="s">
        <v>38</v>
      </c>
      <c r="G7367">
        <v>2</v>
      </c>
      <c r="H7367">
        <v>3</v>
      </c>
      <c r="I7367">
        <v>2014</v>
      </c>
      <c r="J7367" t="s">
        <v>75</v>
      </c>
      <c r="K7367">
        <v>0.77800000000000002</v>
      </c>
      <c r="L7367">
        <v>0.7</v>
      </c>
      <c r="M7367" s="54">
        <v>0.9</v>
      </c>
      <c r="N7367" t="s">
        <v>44</v>
      </c>
      <c r="O7367" t="s">
        <v>44</v>
      </c>
      <c r="P7367">
        <v>-99</v>
      </c>
    </row>
    <row r="7368" spans="1:16" x14ac:dyDescent="0.25">
      <c r="A7368" s="20" t="s">
        <v>17741</v>
      </c>
      <c r="B7368">
        <v>5</v>
      </c>
      <c r="C7368" t="s">
        <v>73</v>
      </c>
      <c r="D7368" t="s">
        <v>91</v>
      </c>
      <c r="E7368" t="s">
        <v>79</v>
      </c>
      <c r="F7368" t="s">
        <v>38</v>
      </c>
      <c r="G7368">
        <v>2</v>
      </c>
      <c r="H7368">
        <v>3</v>
      </c>
      <c r="I7368">
        <v>2014</v>
      </c>
      <c r="J7368" t="s">
        <v>75</v>
      </c>
      <c r="K7368">
        <v>2.2509999999999999</v>
      </c>
      <c r="L7368">
        <v>1.7</v>
      </c>
      <c r="M7368" s="54">
        <v>2.8</v>
      </c>
      <c r="N7368" t="s">
        <v>44</v>
      </c>
      <c r="O7368" t="s">
        <v>44</v>
      </c>
      <c r="P7368">
        <v>-99</v>
      </c>
    </row>
    <row r="7369" spans="1:16" x14ac:dyDescent="0.25">
      <c r="A7369" s="20" t="s">
        <v>17741</v>
      </c>
      <c r="B7369">
        <v>5</v>
      </c>
      <c r="C7369" t="s">
        <v>73</v>
      </c>
      <c r="D7369" t="s">
        <v>91</v>
      </c>
      <c r="E7369" t="s">
        <v>79</v>
      </c>
      <c r="F7369" t="s">
        <v>38</v>
      </c>
      <c r="G7369">
        <v>2</v>
      </c>
      <c r="H7369">
        <v>3</v>
      </c>
      <c r="I7369">
        <v>2014</v>
      </c>
      <c r="J7369" t="s">
        <v>75</v>
      </c>
      <c r="K7369">
        <v>1.776</v>
      </c>
      <c r="L7369">
        <v>1.4</v>
      </c>
      <c r="M7369" s="54">
        <v>2.1</v>
      </c>
      <c r="N7369" t="s">
        <v>44</v>
      </c>
      <c r="O7369" t="s">
        <v>44</v>
      </c>
      <c r="P7369">
        <v>-99</v>
      </c>
    </row>
    <row r="7370" spans="1:16" x14ac:dyDescent="0.25">
      <c r="A7370" s="20" t="s">
        <v>17741</v>
      </c>
      <c r="B7370">
        <v>5</v>
      </c>
      <c r="C7370" t="s">
        <v>73</v>
      </c>
      <c r="D7370" t="s">
        <v>91</v>
      </c>
      <c r="E7370" t="s">
        <v>79</v>
      </c>
      <c r="F7370" t="s">
        <v>38</v>
      </c>
      <c r="G7370">
        <v>2</v>
      </c>
      <c r="H7370">
        <v>3</v>
      </c>
      <c r="I7370">
        <v>2014</v>
      </c>
      <c r="J7370" t="s">
        <v>75</v>
      </c>
      <c r="K7370">
        <v>1.893</v>
      </c>
      <c r="L7370">
        <v>1.5</v>
      </c>
      <c r="M7370" s="54">
        <v>2.2999999999999998</v>
      </c>
      <c r="N7370" t="s">
        <v>44</v>
      </c>
      <c r="O7370" t="s">
        <v>44</v>
      </c>
      <c r="P7370">
        <v>-99</v>
      </c>
    </row>
    <row r="7371" spans="1:16" x14ac:dyDescent="0.25">
      <c r="A7371" s="20" t="s">
        <v>17741</v>
      </c>
      <c r="B7371">
        <v>5</v>
      </c>
      <c r="C7371" t="s">
        <v>73</v>
      </c>
      <c r="D7371" t="s">
        <v>91</v>
      </c>
      <c r="E7371" t="s">
        <v>79</v>
      </c>
      <c r="F7371" t="s">
        <v>38</v>
      </c>
      <c r="G7371">
        <v>2</v>
      </c>
      <c r="H7371">
        <v>3</v>
      </c>
      <c r="I7371">
        <v>2014</v>
      </c>
      <c r="J7371" t="s">
        <v>75</v>
      </c>
      <c r="K7371" t="s">
        <v>44</v>
      </c>
      <c r="L7371" t="s">
        <v>44</v>
      </c>
      <c r="M7371" s="54" t="s">
        <v>44</v>
      </c>
      <c r="N7371" t="s">
        <v>44</v>
      </c>
      <c r="O7371" t="s">
        <v>44</v>
      </c>
      <c r="P7371">
        <v>-99</v>
      </c>
    </row>
    <row r="7372" spans="1:16" x14ac:dyDescent="0.25">
      <c r="A7372" s="20" t="s">
        <v>17741</v>
      </c>
      <c r="B7372">
        <v>5</v>
      </c>
      <c r="C7372" t="s">
        <v>73</v>
      </c>
      <c r="D7372" t="s">
        <v>91</v>
      </c>
      <c r="E7372" t="s">
        <v>79</v>
      </c>
      <c r="F7372" t="s">
        <v>38</v>
      </c>
      <c r="G7372">
        <v>2</v>
      </c>
      <c r="H7372">
        <v>3</v>
      </c>
      <c r="I7372">
        <v>2014</v>
      </c>
      <c r="J7372" t="s">
        <v>75</v>
      </c>
      <c r="K7372" t="s">
        <v>44</v>
      </c>
      <c r="L7372" t="s">
        <v>44</v>
      </c>
      <c r="M7372" s="54" t="s">
        <v>44</v>
      </c>
      <c r="N7372" t="s">
        <v>44</v>
      </c>
      <c r="O7372" t="s">
        <v>44</v>
      </c>
      <c r="P7372">
        <v>-99</v>
      </c>
    </row>
    <row r="7373" spans="1:16" x14ac:dyDescent="0.25">
      <c r="A7373" s="20" t="s">
        <v>17741</v>
      </c>
      <c r="B7373">
        <v>5</v>
      </c>
      <c r="C7373" t="s">
        <v>73</v>
      </c>
      <c r="D7373" t="s">
        <v>91</v>
      </c>
      <c r="E7373" t="s">
        <v>79</v>
      </c>
      <c r="F7373" t="s">
        <v>38</v>
      </c>
      <c r="G7373">
        <v>2</v>
      </c>
      <c r="H7373">
        <v>3</v>
      </c>
      <c r="I7373">
        <v>2014</v>
      </c>
      <c r="J7373" t="s">
        <v>75</v>
      </c>
      <c r="K7373">
        <v>1.0429999999999999</v>
      </c>
      <c r="L7373">
        <v>0.9</v>
      </c>
      <c r="M7373" s="54">
        <v>1.1000000000000001</v>
      </c>
      <c r="N7373" t="s">
        <v>44</v>
      </c>
      <c r="O7373" t="s">
        <v>44</v>
      </c>
      <c r="P7373">
        <v>-99</v>
      </c>
    </row>
    <row r="7374" spans="1:16" x14ac:dyDescent="0.25">
      <c r="A7374" s="20" t="s">
        <v>17741</v>
      </c>
      <c r="B7374">
        <v>5</v>
      </c>
      <c r="C7374" t="s">
        <v>73</v>
      </c>
      <c r="D7374" t="s">
        <v>91</v>
      </c>
      <c r="E7374" t="s">
        <v>79</v>
      </c>
      <c r="F7374" t="s">
        <v>38</v>
      </c>
      <c r="G7374">
        <v>2</v>
      </c>
      <c r="H7374">
        <v>3</v>
      </c>
      <c r="I7374">
        <v>2014</v>
      </c>
      <c r="J7374" t="s">
        <v>75</v>
      </c>
      <c r="K7374">
        <v>2.359</v>
      </c>
      <c r="L7374">
        <v>1.6</v>
      </c>
      <c r="M7374" s="54">
        <v>3.1</v>
      </c>
      <c r="N7374" t="s">
        <v>44</v>
      </c>
      <c r="O7374" t="s">
        <v>44</v>
      </c>
      <c r="P7374">
        <v>-99</v>
      </c>
    </row>
    <row r="7375" spans="1:16" x14ac:dyDescent="0.25">
      <c r="A7375" s="20" t="s">
        <v>17741</v>
      </c>
      <c r="B7375">
        <v>5</v>
      </c>
      <c r="C7375" t="s">
        <v>73</v>
      </c>
      <c r="D7375" t="s">
        <v>91</v>
      </c>
      <c r="E7375" t="s">
        <v>79</v>
      </c>
      <c r="F7375" t="s">
        <v>38</v>
      </c>
      <c r="G7375">
        <v>2</v>
      </c>
      <c r="H7375">
        <v>3</v>
      </c>
      <c r="I7375">
        <v>2014</v>
      </c>
      <c r="J7375" t="s">
        <v>75</v>
      </c>
      <c r="K7375">
        <v>0.90700000000000003</v>
      </c>
      <c r="L7375">
        <v>0.8</v>
      </c>
      <c r="M7375" s="54">
        <v>1.1000000000000001</v>
      </c>
      <c r="N7375" t="s">
        <v>44</v>
      </c>
      <c r="O7375" t="s">
        <v>44</v>
      </c>
      <c r="P7375">
        <v>-99</v>
      </c>
    </row>
    <row r="7376" spans="1:16" x14ac:dyDescent="0.25">
      <c r="A7376" s="20" t="s">
        <v>17741</v>
      </c>
      <c r="B7376">
        <v>5</v>
      </c>
      <c r="C7376" t="s">
        <v>73</v>
      </c>
      <c r="D7376" t="s">
        <v>91</v>
      </c>
      <c r="E7376" t="s">
        <v>79</v>
      </c>
      <c r="F7376" t="s">
        <v>38</v>
      </c>
      <c r="G7376">
        <v>2</v>
      </c>
      <c r="H7376">
        <v>3</v>
      </c>
      <c r="I7376">
        <v>2014</v>
      </c>
      <c r="J7376" t="s">
        <v>75</v>
      </c>
      <c r="K7376">
        <v>1.0900000000000001</v>
      </c>
      <c r="L7376">
        <v>1</v>
      </c>
      <c r="M7376" s="54">
        <v>1.2</v>
      </c>
      <c r="N7376" t="s">
        <v>44</v>
      </c>
      <c r="O7376" t="s">
        <v>44</v>
      </c>
      <c r="P7376">
        <v>-99</v>
      </c>
    </row>
    <row r="7377" spans="1:16" x14ac:dyDescent="0.25">
      <c r="A7377" s="20" t="s">
        <v>17741</v>
      </c>
      <c r="B7377">
        <v>5</v>
      </c>
      <c r="C7377" t="s">
        <v>73</v>
      </c>
      <c r="D7377" t="s">
        <v>91</v>
      </c>
      <c r="E7377" t="s">
        <v>79</v>
      </c>
      <c r="F7377" t="s">
        <v>38</v>
      </c>
      <c r="G7377">
        <v>2</v>
      </c>
      <c r="H7377">
        <v>3</v>
      </c>
      <c r="I7377">
        <v>2014</v>
      </c>
      <c r="J7377" t="s">
        <v>75</v>
      </c>
      <c r="K7377">
        <v>0.89400000000000002</v>
      </c>
      <c r="L7377">
        <v>0.7</v>
      </c>
      <c r="M7377" s="54">
        <v>1.1000000000000001</v>
      </c>
      <c r="N7377" t="s">
        <v>44</v>
      </c>
      <c r="O7377" t="s">
        <v>44</v>
      </c>
      <c r="P7377">
        <v>-99</v>
      </c>
    </row>
    <row r="7378" spans="1:16" x14ac:dyDescent="0.25">
      <c r="A7378" s="20" t="s">
        <v>17741</v>
      </c>
      <c r="B7378">
        <v>5</v>
      </c>
      <c r="C7378" t="s">
        <v>73</v>
      </c>
      <c r="D7378" t="s">
        <v>91</v>
      </c>
      <c r="E7378" t="s">
        <v>79</v>
      </c>
      <c r="F7378" t="s">
        <v>38</v>
      </c>
      <c r="G7378">
        <v>2</v>
      </c>
      <c r="H7378">
        <v>3</v>
      </c>
      <c r="I7378">
        <v>2014</v>
      </c>
      <c r="J7378" t="s">
        <v>75</v>
      </c>
      <c r="K7378">
        <v>0.89800000000000002</v>
      </c>
      <c r="L7378">
        <v>0.8</v>
      </c>
      <c r="M7378" s="54">
        <v>1</v>
      </c>
      <c r="N7378" t="s">
        <v>44</v>
      </c>
      <c r="O7378" t="s">
        <v>44</v>
      </c>
      <c r="P7378">
        <v>-99</v>
      </c>
    </row>
    <row r="7379" spans="1:16" x14ac:dyDescent="0.25">
      <c r="A7379" s="20" t="s">
        <v>17741</v>
      </c>
      <c r="B7379">
        <v>5</v>
      </c>
      <c r="C7379" t="s">
        <v>73</v>
      </c>
      <c r="D7379" t="s">
        <v>91</v>
      </c>
      <c r="E7379" t="s">
        <v>79</v>
      </c>
      <c r="F7379" t="s">
        <v>38</v>
      </c>
      <c r="G7379">
        <v>2</v>
      </c>
      <c r="H7379">
        <v>3</v>
      </c>
      <c r="I7379">
        <v>2014</v>
      </c>
      <c r="J7379" t="s">
        <v>75</v>
      </c>
      <c r="K7379" t="s">
        <v>44</v>
      </c>
      <c r="L7379" t="s">
        <v>44</v>
      </c>
      <c r="M7379" s="54" t="s">
        <v>44</v>
      </c>
      <c r="N7379" t="s">
        <v>44</v>
      </c>
      <c r="O7379" t="s">
        <v>44</v>
      </c>
      <c r="P7379">
        <v>-99</v>
      </c>
    </row>
    <row r="7380" spans="1:16" x14ac:dyDescent="0.25">
      <c r="A7380" s="20" t="s">
        <v>17741</v>
      </c>
      <c r="B7380">
        <v>5</v>
      </c>
      <c r="C7380" t="s">
        <v>73</v>
      </c>
      <c r="D7380" t="s">
        <v>91</v>
      </c>
      <c r="E7380" t="s">
        <v>79</v>
      </c>
      <c r="F7380" t="s">
        <v>38</v>
      </c>
      <c r="G7380">
        <v>2</v>
      </c>
      <c r="H7380">
        <v>3</v>
      </c>
      <c r="I7380">
        <v>2014</v>
      </c>
      <c r="J7380" t="s">
        <v>75</v>
      </c>
      <c r="K7380" t="s">
        <v>44</v>
      </c>
      <c r="L7380" t="s">
        <v>44</v>
      </c>
      <c r="M7380" s="54" t="s">
        <v>44</v>
      </c>
      <c r="N7380" t="s">
        <v>44</v>
      </c>
      <c r="O7380" t="s">
        <v>44</v>
      </c>
      <c r="P7380">
        <v>-99</v>
      </c>
    </row>
    <row r="7381" spans="1:16" x14ac:dyDescent="0.25">
      <c r="A7381" s="20" t="s">
        <v>17742</v>
      </c>
      <c r="B7381">
        <v>5</v>
      </c>
      <c r="C7381" t="s">
        <v>73</v>
      </c>
      <c r="D7381" t="s">
        <v>91</v>
      </c>
      <c r="E7381" t="s">
        <v>79</v>
      </c>
      <c r="F7381" t="s">
        <v>38</v>
      </c>
      <c r="G7381">
        <v>3</v>
      </c>
      <c r="H7381">
        <v>3</v>
      </c>
      <c r="I7381">
        <v>2014</v>
      </c>
      <c r="J7381" t="s">
        <v>75</v>
      </c>
      <c r="K7381">
        <v>1.1839999999999999</v>
      </c>
      <c r="L7381">
        <v>1.1000000000000001</v>
      </c>
      <c r="M7381" s="54">
        <v>1.3</v>
      </c>
      <c r="N7381" t="s">
        <v>44</v>
      </c>
      <c r="O7381" t="s">
        <v>44</v>
      </c>
      <c r="P7381">
        <v>-99</v>
      </c>
    </row>
    <row r="7382" spans="1:16" x14ac:dyDescent="0.25">
      <c r="A7382" s="20" t="s">
        <v>17742</v>
      </c>
      <c r="B7382">
        <v>5</v>
      </c>
      <c r="C7382" t="s">
        <v>73</v>
      </c>
      <c r="D7382" t="s">
        <v>91</v>
      </c>
      <c r="E7382" t="s">
        <v>79</v>
      </c>
      <c r="F7382" t="s">
        <v>38</v>
      </c>
      <c r="G7382">
        <v>3</v>
      </c>
      <c r="H7382">
        <v>3</v>
      </c>
      <c r="I7382">
        <v>2014</v>
      </c>
      <c r="J7382" t="s">
        <v>75</v>
      </c>
      <c r="K7382">
        <v>1.482</v>
      </c>
      <c r="L7382">
        <v>1.3</v>
      </c>
      <c r="M7382" s="54">
        <v>1.7</v>
      </c>
      <c r="N7382" t="s">
        <v>44</v>
      </c>
      <c r="O7382" t="s">
        <v>44</v>
      </c>
      <c r="P7382">
        <v>-99</v>
      </c>
    </row>
    <row r="7383" spans="1:16" x14ac:dyDescent="0.25">
      <c r="A7383" s="20" t="s">
        <v>17742</v>
      </c>
      <c r="B7383">
        <v>5</v>
      </c>
      <c r="C7383" t="s">
        <v>73</v>
      </c>
      <c r="D7383" t="s">
        <v>91</v>
      </c>
      <c r="E7383" t="s">
        <v>79</v>
      </c>
      <c r="F7383" t="s">
        <v>38</v>
      </c>
      <c r="G7383">
        <v>3</v>
      </c>
      <c r="H7383">
        <v>3</v>
      </c>
      <c r="I7383">
        <v>2014</v>
      </c>
      <c r="J7383" t="s">
        <v>75</v>
      </c>
      <c r="K7383">
        <v>1.242</v>
      </c>
      <c r="L7383">
        <v>1.2</v>
      </c>
      <c r="M7383" s="54">
        <v>1.3</v>
      </c>
      <c r="N7383" t="s">
        <v>44</v>
      </c>
      <c r="O7383" t="s">
        <v>44</v>
      </c>
      <c r="P7383">
        <v>-99</v>
      </c>
    </row>
    <row r="7384" spans="1:16" x14ac:dyDescent="0.25">
      <c r="A7384" s="20" t="s">
        <v>17742</v>
      </c>
      <c r="B7384">
        <v>5</v>
      </c>
      <c r="C7384" t="s">
        <v>73</v>
      </c>
      <c r="D7384" t="s">
        <v>91</v>
      </c>
      <c r="E7384" t="s">
        <v>79</v>
      </c>
      <c r="F7384" t="s">
        <v>38</v>
      </c>
      <c r="G7384">
        <v>3</v>
      </c>
      <c r="H7384">
        <v>3</v>
      </c>
      <c r="I7384">
        <v>2014</v>
      </c>
      <c r="J7384" t="s">
        <v>75</v>
      </c>
      <c r="K7384">
        <v>0.84899999999999998</v>
      </c>
      <c r="L7384">
        <v>0.8</v>
      </c>
      <c r="M7384" s="54">
        <v>0.9</v>
      </c>
      <c r="N7384" t="s">
        <v>44</v>
      </c>
      <c r="O7384" t="s">
        <v>44</v>
      </c>
      <c r="P7384">
        <v>-99</v>
      </c>
    </row>
    <row r="7385" spans="1:16" x14ac:dyDescent="0.25">
      <c r="A7385" s="20" t="s">
        <v>17742</v>
      </c>
      <c r="B7385">
        <v>5</v>
      </c>
      <c r="C7385" t="s">
        <v>73</v>
      </c>
      <c r="D7385" t="s">
        <v>91</v>
      </c>
      <c r="E7385" t="s">
        <v>79</v>
      </c>
      <c r="F7385" t="s">
        <v>38</v>
      </c>
      <c r="G7385">
        <v>3</v>
      </c>
      <c r="H7385">
        <v>3</v>
      </c>
      <c r="I7385">
        <v>2014</v>
      </c>
      <c r="J7385" t="s">
        <v>75</v>
      </c>
      <c r="K7385">
        <v>1.484</v>
      </c>
      <c r="L7385">
        <v>1.3</v>
      </c>
      <c r="M7385" s="54">
        <v>1.6</v>
      </c>
      <c r="N7385" t="s">
        <v>44</v>
      </c>
      <c r="O7385" t="s">
        <v>44</v>
      </c>
      <c r="P7385">
        <v>-99</v>
      </c>
    </row>
    <row r="7386" spans="1:16" x14ac:dyDescent="0.25">
      <c r="A7386" s="20" t="s">
        <v>17742</v>
      </c>
      <c r="B7386">
        <v>5</v>
      </c>
      <c r="C7386" t="s">
        <v>73</v>
      </c>
      <c r="D7386" t="s">
        <v>91</v>
      </c>
      <c r="E7386" t="s">
        <v>79</v>
      </c>
      <c r="F7386" t="s">
        <v>38</v>
      </c>
      <c r="G7386">
        <v>3</v>
      </c>
      <c r="H7386">
        <v>3</v>
      </c>
      <c r="I7386">
        <v>2014</v>
      </c>
      <c r="J7386" t="s">
        <v>75</v>
      </c>
      <c r="K7386">
        <v>1.6519999999999999</v>
      </c>
      <c r="L7386">
        <v>1.3</v>
      </c>
      <c r="M7386" s="54">
        <v>2</v>
      </c>
      <c r="N7386" t="s">
        <v>44</v>
      </c>
      <c r="O7386" t="s">
        <v>44</v>
      </c>
      <c r="P7386">
        <v>-99</v>
      </c>
    </row>
    <row r="7387" spans="1:16" x14ac:dyDescent="0.25">
      <c r="A7387" s="20" t="s">
        <v>17742</v>
      </c>
      <c r="B7387">
        <v>5</v>
      </c>
      <c r="C7387" t="s">
        <v>73</v>
      </c>
      <c r="D7387" t="s">
        <v>91</v>
      </c>
      <c r="E7387" t="s">
        <v>79</v>
      </c>
      <c r="F7387" t="s">
        <v>38</v>
      </c>
      <c r="G7387">
        <v>3</v>
      </c>
      <c r="H7387">
        <v>3</v>
      </c>
      <c r="I7387">
        <v>2014</v>
      </c>
      <c r="J7387" t="s">
        <v>75</v>
      </c>
      <c r="K7387">
        <v>0.85299999999999998</v>
      </c>
      <c r="L7387">
        <v>0.8</v>
      </c>
      <c r="M7387" s="54">
        <v>0.9</v>
      </c>
      <c r="N7387" t="s">
        <v>44</v>
      </c>
      <c r="O7387" t="s">
        <v>44</v>
      </c>
      <c r="P7387">
        <v>-99</v>
      </c>
    </row>
    <row r="7388" spans="1:16" x14ac:dyDescent="0.25">
      <c r="A7388" s="20" t="s">
        <v>17742</v>
      </c>
      <c r="B7388">
        <v>5</v>
      </c>
      <c r="C7388" t="s">
        <v>73</v>
      </c>
      <c r="D7388" t="s">
        <v>91</v>
      </c>
      <c r="E7388" t="s">
        <v>79</v>
      </c>
      <c r="F7388" t="s">
        <v>38</v>
      </c>
      <c r="G7388">
        <v>3</v>
      </c>
      <c r="H7388">
        <v>3</v>
      </c>
      <c r="I7388">
        <v>2014</v>
      </c>
      <c r="J7388" t="s">
        <v>75</v>
      </c>
      <c r="K7388">
        <v>2.4700000000000002</v>
      </c>
      <c r="L7388">
        <v>1.9</v>
      </c>
      <c r="M7388" s="54">
        <v>3</v>
      </c>
      <c r="N7388" t="s">
        <v>44</v>
      </c>
      <c r="O7388" t="s">
        <v>44</v>
      </c>
      <c r="P7388">
        <v>-99</v>
      </c>
    </row>
    <row r="7389" spans="1:16" x14ac:dyDescent="0.25">
      <c r="A7389" s="20" t="s">
        <v>17742</v>
      </c>
      <c r="B7389">
        <v>5</v>
      </c>
      <c r="C7389" t="s">
        <v>73</v>
      </c>
      <c r="D7389" t="s">
        <v>91</v>
      </c>
      <c r="E7389" t="s">
        <v>79</v>
      </c>
      <c r="F7389" t="s">
        <v>38</v>
      </c>
      <c r="G7389">
        <v>3</v>
      </c>
      <c r="H7389">
        <v>3</v>
      </c>
      <c r="I7389">
        <v>2014</v>
      </c>
      <c r="J7389" t="s">
        <v>75</v>
      </c>
      <c r="K7389">
        <v>1.9490000000000001</v>
      </c>
      <c r="L7389">
        <v>1.6</v>
      </c>
      <c r="M7389" s="54">
        <v>2.2999999999999998</v>
      </c>
      <c r="N7389" t="s">
        <v>44</v>
      </c>
      <c r="O7389" t="s">
        <v>44</v>
      </c>
      <c r="P7389">
        <v>-99</v>
      </c>
    </row>
    <row r="7390" spans="1:16" x14ac:dyDescent="0.25">
      <c r="A7390" s="20" t="s">
        <v>17742</v>
      </c>
      <c r="B7390">
        <v>5</v>
      </c>
      <c r="C7390" t="s">
        <v>73</v>
      </c>
      <c r="D7390" t="s">
        <v>91</v>
      </c>
      <c r="E7390" t="s">
        <v>79</v>
      </c>
      <c r="F7390" t="s">
        <v>38</v>
      </c>
      <c r="G7390">
        <v>3</v>
      </c>
      <c r="H7390">
        <v>3</v>
      </c>
      <c r="I7390">
        <v>2014</v>
      </c>
      <c r="J7390" t="s">
        <v>75</v>
      </c>
      <c r="K7390">
        <v>2.077</v>
      </c>
      <c r="L7390">
        <v>1.6</v>
      </c>
      <c r="M7390" s="54">
        <v>2.5</v>
      </c>
      <c r="N7390" t="s">
        <v>44</v>
      </c>
      <c r="O7390" t="s">
        <v>44</v>
      </c>
      <c r="P7390">
        <v>-99</v>
      </c>
    </row>
    <row r="7391" spans="1:16" x14ac:dyDescent="0.25">
      <c r="A7391" s="20" t="s">
        <v>17742</v>
      </c>
      <c r="B7391">
        <v>5</v>
      </c>
      <c r="C7391" t="s">
        <v>73</v>
      </c>
      <c r="D7391" t="s">
        <v>91</v>
      </c>
      <c r="E7391" t="s">
        <v>79</v>
      </c>
      <c r="F7391" t="s">
        <v>38</v>
      </c>
      <c r="G7391">
        <v>3</v>
      </c>
      <c r="H7391">
        <v>3</v>
      </c>
      <c r="I7391">
        <v>2014</v>
      </c>
      <c r="J7391" t="s">
        <v>75</v>
      </c>
      <c r="K7391" t="s">
        <v>44</v>
      </c>
      <c r="L7391" t="s">
        <v>44</v>
      </c>
      <c r="M7391" s="54" t="s">
        <v>44</v>
      </c>
      <c r="N7391" t="s">
        <v>44</v>
      </c>
      <c r="O7391" t="s">
        <v>44</v>
      </c>
      <c r="P7391">
        <v>-99</v>
      </c>
    </row>
    <row r="7392" spans="1:16" x14ac:dyDescent="0.25">
      <c r="A7392" s="20" t="s">
        <v>17742</v>
      </c>
      <c r="B7392">
        <v>5</v>
      </c>
      <c r="C7392" t="s">
        <v>73</v>
      </c>
      <c r="D7392" t="s">
        <v>91</v>
      </c>
      <c r="E7392" t="s">
        <v>79</v>
      </c>
      <c r="F7392" t="s">
        <v>38</v>
      </c>
      <c r="G7392">
        <v>3</v>
      </c>
      <c r="H7392">
        <v>3</v>
      </c>
      <c r="I7392">
        <v>2014</v>
      </c>
      <c r="J7392" t="s">
        <v>75</v>
      </c>
      <c r="K7392" t="s">
        <v>44</v>
      </c>
      <c r="L7392" t="s">
        <v>44</v>
      </c>
      <c r="M7392" s="54" t="s">
        <v>44</v>
      </c>
      <c r="N7392" t="s">
        <v>44</v>
      </c>
      <c r="O7392" t="s">
        <v>44</v>
      </c>
      <c r="P7392">
        <v>-99</v>
      </c>
    </row>
    <row r="7393" spans="1:16" x14ac:dyDescent="0.25">
      <c r="A7393" s="20" t="s">
        <v>17742</v>
      </c>
      <c r="B7393">
        <v>5</v>
      </c>
      <c r="C7393" t="s">
        <v>73</v>
      </c>
      <c r="D7393" t="s">
        <v>91</v>
      </c>
      <c r="E7393" t="s">
        <v>79</v>
      </c>
      <c r="F7393" t="s">
        <v>38</v>
      </c>
      <c r="G7393">
        <v>3</v>
      </c>
      <c r="H7393">
        <v>3</v>
      </c>
      <c r="I7393">
        <v>2014</v>
      </c>
      <c r="J7393" t="s">
        <v>75</v>
      </c>
      <c r="K7393">
        <v>1.1439999999999999</v>
      </c>
      <c r="L7393">
        <v>1</v>
      </c>
      <c r="M7393" s="54">
        <v>1.3</v>
      </c>
      <c r="N7393" t="s">
        <v>44</v>
      </c>
      <c r="O7393" t="s">
        <v>44</v>
      </c>
      <c r="P7393">
        <v>-99</v>
      </c>
    </row>
    <row r="7394" spans="1:16" x14ac:dyDescent="0.25">
      <c r="A7394" s="20" t="s">
        <v>17742</v>
      </c>
      <c r="B7394">
        <v>5</v>
      </c>
      <c r="C7394" t="s">
        <v>73</v>
      </c>
      <c r="D7394" t="s">
        <v>91</v>
      </c>
      <c r="E7394" t="s">
        <v>79</v>
      </c>
      <c r="F7394" t="s">
        <v>38</v>
      </c>
      <c r="G7394">
        <v>3</v>
      </c>
      <c r="H7394">
        <v>3</v>
      </c>
      <c r="I7394">
        <v>2014</v>
      </c>
      <c r="J7394" t="s">
        <v>75</v>
      </c>
      <c r="K7394">
        <v>2.5880000000000001</v>
      </c>
      <c r="L7394">
        <v>1.8</v>
      </c>
      <c r="M7394" s="54">
        <v>3.4</v>
      </c>
      <c r="N7394" t="s">
        <v>44</v>
      </c>
      <c r="O7394" t="s">
        <v>44</v>
      </c>
      <c r="P7394">
        <v>-99</v>
      </c>
    </row>
    <row r="7395" spans="1:16" x14ac:dyDescent="0.25">
      <c r="A7395" s="20" t="s">
        <v>17742</v>
      </c>
      <c r="B7395">
        <v>5</v>
      </c>
      <c r="C7395" t="s">
        <v>73</v>
      </c>
      <c r="D7395" t="s">
        <v>91</v>
      </c>
      <c r="E7395" t="s">
        <v>79</v>
      </c>
      <c r="F7395" t="s">
        <v>38</v>
      </c>
      <c r="G7395">
        <v>3</v>
      </c>
      <c r="H7395">
        <v>3</v>
      </c>
      <c r="I7395">
        <v>2014</v>
      </c>
      <c r="J7395" t="s">
        <v>75</v>
      </c>
      <c r="K7395">
        <v>0.995</v>
      </c>
      <c r="L7395">
        <v>0.8</v>
      </c>
      <c r="M7395" s="54">
        <v>1.2</v>
      </c>
      <c r="N7395" t="s">
        <v>44</v>
      </c>
      <c r="O7395" t="s">
        <v>44</v>
      </c>
      <c r="P7395">
        <v>-99</v>
      </c>
    </row>
    <row r="7396" spans="1:16" x14ac:dyDescent="0.25">
      <c r="A7396" s="20" t="s">
        <v>17742</v>
      </c>
      <c r="B7396">
        <v>5</v>
      </c>
      <c r="C7396" t="s">
        <v>73</v>
      </c>
      <c r="D7396" t="s">
        <v>91</v>
      </c>
      <c r="E7396" t="s">
        <v>79</v>
      </c>
      <c r="F7396" t="s">
        <v>38</v>
      </c>
      <c r="G7396">
        <v>3</v>
      </c>
      <c r="H7396">
        <v>3</v>
      </c>
      <c r="I7396">
        <v>2014</v>
      </c>
      <c r="J7396" t="s">
        <v>75</v>
      </c>
      <c r="K7396">
        <v>1.196</v>
      </c>
      <c r="L7396">
        <v>1.1000000000000001</v>
      </c>
      <c r="M7396" s="54">
        <v>1.3</v>
      </c>
      <c r="N7396" t="s">
        <v>44</v>
      </c>
      <c r="O7396" t="s">
        <v>44</v>
      </c>
      <c r="P7396">
        <v>-99</v>
      </c>
    </row>
    <row r="7397" spans="1:16" x14ac:dyDescent="0.25">
      <c r="A7397" s="20" t="s">
        <v>17742</v>
      </c>
      <c r="B7397">
        <v>5</v>
      </c>
      <c r="C7397" t="s">
        <v>73</v>
      </c>
      <c r="D7397" t="s">
        <v>91</v>
      </c>
      <c r="E7397" t="s">
        <v>79</v>
      </c>
      <c r="F7397" t="s">
        <v>38</v>
      </c>
      <c r="G7397">
        <v>3</v>
      </c>
      <c r="H7397">
        <v>3</v>
      </c>
      <c r="I7397">
        <v>2014</v>
      </c>
      <c r="J7397" t="s">
        <v>75</v>
      </c>
      <c r="K7397">
        <v>0.98</v>
      </c>
      <c r="L7397">
        <v>0.7</v>
      </c>
      <c r="M7397" s="54">
        <v>1.2</v>
      </c>
      <c r="N7397" t="s">
        <v>44</v>
      </c>
      <c r="O7397" t="s">
        <v>44</v>
      </c>
      <c r="P7397">
        <v>-99</v>
      </c>
    </row>
    <row r="7398" spans="1:16" x14ac:dyDescent="0.25">
      <c r="A7398" s="20" t="s">
        <v>17742</v>
      </c>
      <c r="B7398">
        <v>5</v>
      </c>
      <c r="C7398" t="s">
        <v>73</v>
      </c>
      <c r="D7398" t="s">
        <v>91</v>
      </c>
      <c r="E7398" t="s">
        <v>79</v>
      </c>
      <c r="F7398" t="s">
        <v>38</v>
      </c>
      <c r="G7398">
        <v>3</v>
      </c>
      <c r="H7398">
        <v>3</v>
      </c>
      <c r="I7398">
        <v>2014</v>
      </c>
      <c r="J7398" t="s">
        <v>75</v>
      </c>
      <c r="K7398">
        <v>0.98499999999999999</v>
      </c>
      <c r="L7398">
        <v>0.9</v>
      </c>
      <c r="M7398" s="54">
        <v>1.1000000000000001</v>
      </c>
      <c r="N7398" t="s">
        <v>44</v>
      </c>
      <c r="O7398" t="s">
        <v>44</v>
      </c>
      <c r="P7398">
        <v>-99</v>
      </c>
    </row>
    <row r="7399" spans="1:16" x14ac:dyDescent="0.25">
      <c r="A7399" s="20" t="s">
        <v>17742</v>
      </c>
      <c r="B7399">
        <v>5</v>
      </c>
      <c r="C7399" t="s">
        <v>73</v>
      </c>
      <c r="D7399" t="s">
        <v>91</v>
      </c>
      <c r="E7399" t="s">
        <v>79</v>
      </c>
      <c r="F7399" t="s">
        <v>38</v>
      </c>
      <c r="G7399">
        <v>3</v>
      </c>
      <c r="H7399">
        <v>3</v>
      </c>
      <c r="I7399">
        <v>2014</v>
      </c>
      <c r="J7399" t="s">
        <v>75</v>
      </c>
      <c r="K7399" t="s">
        <v>44</v>
      </c>
      <c r="L7399" t="s">
        <v>44</v>
      </c>
      <c r="M7399" s="54" t="s">
        <v>44</v>
      </c>
      <c r="N7399" t="s">
        <v>44</v>
      </c>
      <c r="O7399" t="s">
        <v>44</v>
      </c>
      <c r="P7399">
        <v>-99</v>
      </c>
    </row>
    <row r="7400" spans="1:16" x14ac:dyDescent="0.25">
      <c r="A7400" s="20" t="s">
        <v>17742</v>
      </c>
      <c r="B7400">
        <v>5</v>
      </c>
      <c r="C7400" t="s">
        <v>73</v>
      </c>
      <c r="D7400" t="s">
        <v>91</v>
      </c>
      <c r="E7400" t="s">
        <v>79</v>
      </c>
      <c r="F7400" t="s">
        <v>38</v>
      </c>
      <c r="G7400">
        <v>3</v>
      </c>
      <c r="H7400">
        <v>3</v>
      </c>
      <c r="I7400">
        <v>2014</v>
      </c>
      <c r="J7400" t="s">
        <v>75</v>
      </c>
      <c r="K7400" t="s">
        <v>44</v>
      </c>
      <c r="L7400" t="s">
        <v>44</v>
      </c>
      <c r="M7400" s="54" t="s">
        <v>44</v>
      </c>
      <c r="N7400" t="s">
        <v>44</v>
      </c>
      <c r="O7400" t="s">
        <v>44</v>
      </c>
      <c r="P7400">
        <v>-99</v>
      </c>
    </row>
    <row r="7401" spans="1:16" x14ac:dyDescent="0.25">
      <c r="A7401" s="20" t="s">
        <v>17743</v>
      </c>
      <c r="B7401">
        <v>5</v>
      </c>
      <c r="C7401" t="s">
        <v>73</v>
      </c>
      <c r="D7401" t="s">
        <v>91</v>
      </c>
      <c r="E7401" t="s">
        <v>79</v>
      </c>
      <c r="F7401" t="s">
        <v>38</v>
      </c>
      <c r="G7401">
        <v>4</v>
      </c>
      <c r="H7401">
        <v>3</v>
      </c>
      <c r="I7401">
        <v>2014</v>
      </c>
      <c r="J7401" t="s">
        <v>75</v>
      </c>
      <c r="K7401">
        <v>1.401</v>
      </c>
      <c r="L7401">
        <v>1.3</v>
      </c>
      <c r="M7401" s="54">
        <v>1.5</v>
      </c>
      <c r="N7401" t="s">
        <v>44</v>
      </c>
      <c r="O7401" t="s">
        <v>44</v>
      </c>
      <c r="P7401">
        <v>-99</v>
      </c>
    </row>
    <row r="7402" spans="1:16" x14ac:dyDescent="0.25">
      <c r="A7402" s="20" t="s">
        <v>17743</v>
      </c>
      <c r="B7402">
        <v>5</v>
      </c>
      <c r="C7402" t="s">
        <v>73</v>
      </c>
      <c r="D7402" t="s">
        <v>91</v>
      </c>
      <c r="E7402" t="s">
        <v>79</v>
      </c>
      <c r="F7402" t="s">
        <v>38</v>
      </c>
      <c r="G7402">
        <v>4</v>
      </c>
      <c r="H7402">
        <v>3</v>
      </c>
      <c r="I7402">
        <v>2014</v>
      </c>
      <c r="J7402" t="s">
        <v>75</v>
      </c>
      <c r="K7402">
        <v>1.754</v>
      </c>
      <c r="L7402">
        <v>1.5</v>
      </c>
      <c r="M7402" s="54">
        <v>2</v>
      </c>
      <c r="N7402" t="s">
        <v>44</v>
      </c>
      <c r="O7402" t="s">
        <v>44</v>
      </c>
      <c r="P7402">
        <v>-99</v>
      </c>
    </row>
    <row r="7403" spans="1:16" x14ac:dyDescent="0.25">
      <c r="A7403" s="20" t="s">
        <v>17743</v>
      </c>
      <c r="B7403">
        <v>5</v>
      </c>
      <c r="C7403" t="s">
        <v>73</v>
      </c>
      <c r="D7403" t="s">
        <v>91</v>
      </c>
      <c r="E7403" t="s">
        <v>79</v>
      </c>
      <c r="F7403" t="s">
        <v>38</v>
      </c>
      <c r="G7403">
        <v>4</v>
      </c>
      <c r="H7403">
        <v>3</v>
      </c>
      <c r="I7403">
        <v>2014</v>
      </c>
      <c r="J7403" t="s">
        <v>75</v>
      </c>
      <c r="K7403">
        <v>1.4710000000000001</v>
      </c>
      <c r="L7403">
        <v>1.4</v>
      </c>
      <c r="M7403" s="54">
        <v>1.6</v>
      </c>
      <c r="N7403" t="s">
        <v>44</v>
      </c>
      <c r="O7403" t="s">
        <v>44</v>
      </c>
      <c r="P7403">
        <v>-99</v>
      </c>
    </row>
    <row r="7404" spans="1:16" x14ac:dyDescent="0.25">
      <c r="A7404" s="20" t="s">
        <v>17743</v>
      </c>
      <c r="B7404">
        <v>5</v>
      </c>
      <c r="C7404" t="s">
        <v>73</v>
      </c>
      <c r="D7404" t="s">
        <v>91</v>
      </c>
      <c r="E7404" t="s">
        <v>79</v>
      </c>
      <c r="F7404" t="s">
        <v>38</v>
      </c>
      <c r="G7404">
        <v>4</v>
      </c>
      <c r="H7404">
        <v>3</v>
      </c>
      <c r="I7404">
        <v>2014</v>
      </c>
      <c r="J7404" t="s">
        <v>75</v>
      </c>
      <c r="K7404">
        <v>1.0049999999999999</v>
      </c>
      <c r="L7404">
        <v>0.9</v>
      </c>
      <c r="M7404" s="54">
        <v>1.1000000000000001</v>
      </c>
      <c r="N7404" t="s">
        <v>44</v>
      </c>
      <c r="O7404" t="s">
        <v>44</v>
      </c>
      <c r="P7404">
        <v>-99</v>
      </c>
    </row>
    <row r="7405" spans="1:16" x14ac:dyDescent="0.25">
      <c r="A7405" s="20" t="s">
        <v>17743</v>
      </c>
      <c r="B7405">
        <v>5</v>
      </c>
      <c r="C7405" t="s">
        <v>73</v>
      </c>
      <c r="D7405" t="s">
        <v>91</v>
      </c>
      <c r="E7405" t="s">
        <v>79</v>
      </c>
      <c r="F7405" t="s">
        <v>38</v>
      </c>
      <c r="G7405">
        <v>4</v>
      </c>
      <c r="H7405">
        <v>3</v>
      </c>
      <c r="I7405">
        <v>2014</v>
      </c>
      <c r="J7405" t="s">
        <v>75</v>
      </c>
      <c r="K7405">
        <v>1.7569999999999999</v>
      </c>
      <c r="L7405">
        <v>1.6</v>
      </c>
      <c r="M7405" s="54">
        <v>1.9</v>
      </c>
      <c r="N7405" t="s">
        <v>44</v>
      </c>
      <c r="O7405" t="s">
        <v>44</v>
      </c>
      <c r="P7405">
        <v>-99</v>
      </c>
    </row>
    <row r="7406" spans="1:16" x14ac:dyDescent="0.25">
      <c r="A7406" s="20" t="s">
        <v>17743</v>
      </c>
      <c r="B7406">
        <v>5</v>
      </c>
      <c r="C7406" t="s">
        <v>73</v>
      </c>
      <c r="D7406" t="s">
        <v>91</v>
      </c>
      <c r="E7406" t="s">
        <v>79</v>
      </c>
      <c r="F7406" t="s">
        <v>38</v>
      </c>
      <c r="G7406">
        <v>4</v>
      </c>
      <c r="H7406">
        <v>3</v>
      </c>
      <c r="I7406">
        <v>2014</v>
      </c>
      <c r="J7406" t="s">
        <v>75</v>
      </c>
      <c r="K7406">
        <v>1.956</v>
      </c>
      <c r="L7406">
        <v>1.6</v>
      </c>
      <c r="M7406" s="54">
        <v>2.2999999999999998</v>
      </c>
      <c r="N7406" t="s">
        <v>44</v>
      </c>
      <c r="O7406" t="s">
        <v>44</v>
      </c>
      <c r="P7406">
        <v>-99</v>
      </c>
    </row>
    <row r="7407" spans="1:16" x14ac:dyDescent="0.25">
      <c r="A7407" s="20" t="s">
        <v>17743</v>
      </c>
      <c r="B7407">
        <v>5</v>
      </c>
      <c r="C7407" t="s">
        <v>73</v>
      </c>
      <c r="D7407" t="s">
        <v>91</v>
      </c>
      <c r="E7407" t="s">
        <v>79</v>
      </c>
      <c r="F7407" t="s">
        <v>38</v>
      </c>
      <c r="G7407">
        <v>4</v>
      </c>
      <c r="H7407">
        <v>3</v>
      </c>
      <c r="I7407">
        <v>2014</v>
      </c>
      <c r="J7407" t="s">
        <v>75</v>
      </c>
      <c r="K7407">
        <v>1.01</v>
      </c>
      <c r="L7407">
        <v>0.9</v>
      </c>
      <c r="M7407" s="54">
        <v>1.1000000000000001</v>
      </c>
      <c r="N7407" t="s">
        <v>44</v>
      </c>
      <c r="O7407" t="s">
        <v>44</v>
      </c>
      <c r="P7407">
        <v>-99</v>
      </c>
    </row>
    <row r="7408" spans="1:16" x14ac:dyDescent="0.25">
      <c r="A7408" s="20" t="s">
        <v>17743</v>
      </c>
      <c r="B7408">
        <v>5</v>
      </c>
      <c r="C7408" t="s">
        <v>73</v>
      </c>
      <c r="D7408" t="s">
        <v>91</v>
      </c>
      <c r="E7408" t="s">
        <v>79</v>
      </c>
      <c r="F7408" t="s">
        <v>38</v>
      </c>
      <c r="G7408">
        <v>4</v>
      </c>
      <c r="H7408">
        <v>3</v>
      </c>
      <c r="I7408">
        <v>2014</v>
      </c>
      <c r="J7408" t="s">
        <v>75</v>
      </c>
      <c r="K7408">
        <v>2.923</v>
      </c>
      <c r="L7408">
        <v>2.2000000000000002</v>
      </c>
      <c r="M7408" s="54">
        <v>3.6</v>
      </c>
      <c r="N7408" t="s">
        <v>44</v>
      </c>
      <c r="O7408" t="s">
        <v>44</v>
      </c>
      <c r="P7408">
        <v>-99</v>
      </c>
    </row>
    <row r="7409" spans="1:16" x14ac:dyDescent="0.25">
      <c r="A7409" s="20" t="s">
        <v>17743</v>
      </c>
      <c r="B7409">
        <v>5</v>
      </c>
      <c r="C7409" t="s">
        <v>73</v>
      </c>
      <c r="D7409" t="s">
        <v>91</v>
      </c>
      <c r="E7409" t="s">
        <v>79</v>
      </c>
      <c r="F7409" t="s">
        <v>38</v>
      </c>
      <c r="G7409">
        <v>4</v>
      </c>
      <c r="H7409">
        <v>3</v>
      </c>
      <c r="I7409">
        <v>2014</v>
      </c>
      <c r="J7409" t="s">
        <v>75</v>
      </c>
      <c r="K7409">
        <v>2.3069999999999999</v>
      </c>
      <c r="L7409">
        <v>1.8</v>
      </c>
      <c r="M7409" s="54">
        <v>2.8</v>
      </c>
      <c r="N7409" t="s">
        <v>44</v>
      </c>
      <c r="O7409" t="s">
        <v>44</v>
      </c>
      <c r="P7409">
        <v>-99</v>
      </c>
    </row>
    <row r="7410" spans="1:16" x14ac:dyDescent="0.25">
      <c r="A7410" s="20" t="s">
        <v>17743</v>
      </c>
      <c r="B7410">
        <v>5</v>
      </c>
      <c r="C7410" t="s">
        <v>73</v>
      </c>
      <c r="D7410" t="s">
        <v>91</v>
      </c>
      <c r="E7410" t="s">
        <v>79</v>
      </c>
      <c r="F7410" t="s">
        <v>38</v>
      </c>
      <c r="G7410">
        <v>4</v>
      </c>
      <c r="H7410">
        <v>3</v>
      </c>
      <c r="I7410">
        <v>2014</v>
      </c>
      <c r="J7410" t="s">
        <v>75</v>
      </c>
      <c r="K7410">
        <v>2.4580000000000002</v>
      </c>
      <c r="L7410">
        <v>1.9</v>
      </c>
      <c r="M7410" s="54">
        <v>3</v>
      </c>
      <c r="N7410" t="s">
        <v>44</v>
      </c>
      <c r="O7410" t="s">
        <v>44</v>
      </c>
      <c r="P7410">
        <v>-99</v>
      </c>
    </row>
    <row r="7411" spans="1:16" x14ac:dyDescent="0.25">
      <c r="A7411" s="20" t="s">
        <v>17743</v>
      </c>
      <c r="B7411">
        <v>5</v>
      </c>
      <c r="C7411" t="s">
        <v>73</v>
      </c>
      <c r="D7411" t="s">
        <v>91</v>
      </c>
      <c r="E7411" t="s">
        <v>79</v>
      </c>
      <c r="F7411" t="s">
        <v>38</v>
      </c>
      <c r="G7411">
        <v>4</v>
      </c>
      <c r="H7411">
        <v>3</v>
      </c>
      <c r="I7411">
        <v>2014</v>
      </c>
      <c r="J7411" t="s">
        <v>75</v>
      </c>
      <c r="K7411" t="s">
        <v>44</v>
      </c>
      <c r="L7411" t="s">
        <v>44</v>
      </c>
      <c r="M7411" s="54" t="s">
        <v>44</v>
      </c>
      <c r="N7411" t="s">
        <v>44</v>
      </c>
      <c r="O7411" t="s">
        <v>44</v>
      </c>
      <c r="P7411">
        <v>-99</v>
      </c>
    </row>
    <row r="7412" spans="1:16" x14ac:dyDescent="0.25">
      <c r="A7412" s="20" t="s">
        <v>17743</v>
      </c>
      <c r="B7412">
        <v>5</v>
      </c>
      <c r="C7412" t="s">
        <v>73</v>
      </c>
      <c r="D7412" t="s">
        <v>91</v>
      </c>
      <c r="E7412" t="s">
        <v>79</v>
      </c>
      <c r="F7412" t="s">
        <v>38</v>
      </c>
      <c r="G7412">
        <v>4</v>
      </c>
      <c r="H7412">
        <v>3</v>
      </c>
      <c r="I7412">
        <v>2014</v>
      </c>
      <c r="J7412" t="s">
        <v>75</v>
      </c>
      <c r="K7412" t="s">
        <v>44</v>
      </c>
      <c r="L7412" t="s">
        <v>44</v>
      </c>
      <c r="M7412" s="54" t="s">
        <v>44</v>
      </c>
      <c r="N7412" t="s">
        <v>44</v>
      </c>
      <c r="O7412" t="s">
        <v>44</v>
      </c>
      <c r="P7412">
        <v>-99</v>
      </c>
    </row>
    <row r="7413" spans="1:16" x14ac:dyDescent="0.25">
      <c r="A7413" s="20" t="s">
        <v>17743</v>
      </c>
      <c r="B7413">
        <v>5</v>
      </c>
      <c r="C7413" t="s">
        <v>73</v>
      </c>
      <c r="D7413" t="s">
        <v>91</v>
      </c>
      <c r="E7413" t="s">
        <v>79</v>
      </c>
      <c r="F7413" t="s">
        <v>38</v>
      </c>
      <c r="G7413">
        <v>4</v>
      </c>
      <c r="H7413">
        <v>3</v>
      </c>
      <c r="I7413">
        <v>2014</v>
      </c>
      <c r="J7413" t="s">
        <v>75</v>
      </c>
      <c r="K7413">
        <v>1.3540000000000001</v>
      </c>
      <c r="L7413">
        <v>1.2</v>
      </c>
      <c r="M7413" s="54">
        <v>1.5</v>
      </c>
      <c r="N7413" t="s">
        <v>44</v>
      </c>
      <c r="O7413" t="s">
        <v>44</v>
      </c>
      <c r="P7413">
        <v>-99</v>
      </c>
    </row>
    <row r="7414" spans="1:16" x14ac:dyDescent="0.25">
      <c r="A7414" s="20" t="s">
        <v>17743</v>
      </c>
      <c r="B7414">
        <v>5</v>
      </c>
      <c r="C7414" t="s">
        <v>73</v>
      </c>
      <c r="D7414" t="s">
        <v>91</v>
      </c>
      <c r="E7414" t="s">
        <v>79</v>
      </c>
      <c r="F7414" t="s">
        <v>38</v>
      </c>
      <c r="G7414">
        <v>4</v>
      </c>
      <c r="H7414">
        <v>3</v>
      </c>
      <c r="I7414">
        <v>2014</v>
      </c>
      <c r="J7414" t="s">
        <v>75</v>
      </c>
      <c r="K7414">
        <v>3.0630000000000002</v>
      </c>
      <c r="L7414">
        <v>2.1</v>
      </c>
      <c r="M7414" s="54">
        <v>4</v>
      </c>
      <c r="N7414" t="s">
        <v>44</v>
      </c>
      <c r="O7414" t="s">
        <v>44</v>
      </c>
      <c r="P7414">
        <v>-99</v>
      </c>
    </row>
    <row r="7415" spans="1:16" x14ac:dyDescent="0.25">
      <c r="A7415" s="20" t="s">
        <v>17743</v>
      </c>
      <c r="B7415">
        <v>5</v>
      </c>
      <c r="C7415" t="s">
        <v>73</v>
      </c>
      <c r="D7415" t="s">
        <v>91</v>
      </c>
      <c r="E7415" t="s">
        <v>79</v>
      </c>
      <c r="F7415" t="s">
        <v>38</v>
      </c>
      <c r="G7415">
        <v>4</v>
      </c>
      <c r="H7415">
        <v>3</v>
      </c>
      <c r="I7415">
        <v>2014</v>
      </c>
      <c r="J7415" t="s">
        <v>75</v>
      </c>
      <c r="K7415">
        <v>1.177</v>
      </c>
      <c r="L7415">
        <v>1</v>
      </c>
      <c r="M7415" s="54">
        <v>1.4</v>
      </c>
      <c r="N7415" t="s">
        <v>44</v>
      </c>
      <c r="O7415" t="s">
        <v>44</v>
      </c>
      <c r="P7415">
        <v>-99</v>
      </c>
    </row>
    <row r="7416" spans="1:16" x14ac:dyDescent="0.25">
      <c r="A7416" s="20" t="s">
        <v>17743</v>
      </c>
      <c r="B7416">
        <v>5</v>
      </c>
      <c r="C7416" t="s">
        <v>73</v>
      </c>
      <c r="D7416" t="s">
        <v>91</v>
      </c>
      <c r="E7416" t="s">
        <v>79</v>
      </c>
      <c r="F7416" t="s">
        <v>38</v>
      </c>
      <c r="G7416">
        <v>4</v>
      </c>
      <c r="H7416">
        <v>3</v>
      </c>
      <c r="I7416">
        <v>2014</v>
      </c>
      <c r="J7416" t="s">
        <v>75</v>
      </c>
      <c r="K7416">
        <v>1.4159999999999999</v>
      </c>
      <c r="L7416">
        <v>1.3</v>
      </c>
      <c r="M7416" s="54">
        <v>1.5</v>
      </c>
      <c r="N7416" t="s">
        <v>44</v>
      </c>
      <c r="O7416" t="s">
        <v>44</v>
      </c>
      <c r="P7416">
        <v>-99</v>
      </c>
    </row>
    <row r="7417" spans="1:16" x14ac:dyDescent="0.25">
      <c r="A7417" s="20" t="s">
        <v>17743</v>
      </c>
      <c r="B7417">
        <v>5</v>
      </c>
      <c r="C7417" t="s">
        <v>73</v>
      </c>
      <c r="D7417" t="s">
        <v>91</v>
      </c>
      <c r="E7417" t="s">
        <v>79</v>
      </c>
      <c r="F7417" t="s">
        <v>38</v>
      </c>
      <c r="G7417">
        <v>4</v>
      </c>
      <c r="H7417">
        <v>3</v>
      </c>
      <c r="I7417">
        <v>2014</v>
      </c>
      <c r="J7417" t="s">
        <v>75</v>
      </c>
      <c r="K7417">
        <v>1.1599999999999999</v>
      </c>
      <c r="L7417">
        <v>0.9</v>
      </c>
      <c r="M7417" s="54">
        <v>1.4</v>
      </c>
      <c r="N7417" t="s">
        <v>44</v>
      </c>
      <c r="O7417" t="s">
        <v>44</v>
      </c>
      <c r="P7417">
        <v>-99</v>
      </c>
    </row>
    <row r="7418" spans="1:16" x14ac:dyDescent="0.25">
      <c r="A7418" s="20" t="s">
        <v>17743</v>
      </c>
      <c r="B7418">
        <v>5</v>
      </c>
      <c r="C7418" t="s">
        <v>73</v>
      </c>
      <c r="D7418" t="s">
        <v>91</v>
      </c>
      <c r="E7418" t="s">
        <v>79</v>
      </c>
      <c r="F7418" t="s">
        <v>38</v>
      </c>
      <c r="G7418">
        <v>4</v>
      </c>
      <c r="H7418">
        <v>3</v>
      </c>
      <c r="I7418">
        <v>2014</v>
      </c>
      <c r="J7418" t="s">
        <v>75</v>
      </c>
      <c r="K7418">
        <v>1.1659999999999999</v>
      </c>
      <c r="L7418">
        <v>1.1000000000000001</v>
      </c>
      <c r="M7418" s="54">
        <v>1.2</v>
      </c>
      <c r="N7418" t="s">
        <v>44</v>
      </c>
      <c r="O7418" t="s">
        <v>44</v>
      </c>
      <c r="P7418">
        <v>-99</v>
      </c>
    </row>
    <row r="7419" spans="1:16" x14ac:dyDescent="0.25">
      <c r="A7419" s="20" t="s">
        <v>17743</v>
      </c>
      <c r="B7419">
        <v>5</v>
      </c>
      <c r="C7419" t="s">
        <v>73</v>
      </c>
      <c r="D7419" t="s">
        <v>91</v>
      </c>
      <c r="E7419" t="s">
        <v>79</v>
      </c>
      <c r="F7419" t="s">
        <v>38</v>
      </c>
      <c r="G7419">
        <v>4</v>
      </c>
      <c r="H7419">
        <v>3</v>
      </c>
      <c r="I7419">
        <v>2014</v>
      </c>
      <c r="J7419" t="s">
        <v>75</v>
      </c>
      <c r="K7419" t="s">
        <v>44</v>
      </c>
      <c r="L7419" t="s">
        <v>44</v>
      </c>
      <c r="M7419" s="54" t="s">
        <v>44</v>
      </c>
      <c r="N7419" t="s">
        <v>44</v>
      </c>
      <c r="O7419" t="s">
        <v>44</v>
      </c>
      <c r="P7419">
        <v>-99</v>
      </c>
    </row>
    <row r="7420" spans="1:16" x14ac:dyDescent="0.25">
      <c r="A7420" s="20" t="s">
        <v>17743</v>
      </c>
      <c r="B7420">
        <v>5</v>
      </c>
      <c r="C7420" t="s">
        <v>73</v>
      </c>
      <c r="D7420" t="s">
        <v>91</v>
      </c>
      <c r="E7420" t="s">
        <v>79</v>
      </c>
      <c r="F7420" t="s">
        <v>38</v>
      </c>
      <c r="G7420">
        <v>4</v>
      </c>
      <c r="H7420">
        <v>3</v>
      </c>
      <c r="I7420">
        <v>2014</v>
      </c>
      <c r="J7420" t="s">
        <v>75</v>
      </c>
      <c r="K7420" t="s">
        <v>44</v>
      </c>
      <c r="L7420" t="s">
        <v>44</v>
      </c>
      <c r="M7420" s="54" t="s">
        <v>44</v>
      </c>
      <c r="N7420" t="s">
        <v>44</v>
      </c>
      <c r="O7420" t="s">
        <v>44</v>
      </c>
      <c r="P7420">
        <v>-99</v>
      </c>
    </row>
    <row r="7421" spans="1:16" x14ac:dyDescent="0.25">
      <c r="A7421" s="20" t="s">
        <v>17744</v>
      </c>
      <c r="B7421">
        <v>5</v>
      </c>
      <c r="C7421" t="s">
        <v>73</v>
      </c>
      <c r="D7421" t="s">
        <v>91</v>
      </c>
      <c r="E7421" t="s">
        <v>79</v>
      </c>
      <c r="F7421" t="s">
        <v>38</v>
      </c>
      <c r="G7421">
        <v>5</v>
      </c>
      <c r="H7421">
        <v>3</v>
      </c>
      <c r="I7421">
        <v>2014</v>
      </c>
      <c r="J7421" t="s">
        <v>75</v>
      </c>
      <c r="K7421">
        <v>1.484</v>
      </c>
      <c r="L7421">
        <v>1.3</v>
      </c>
      <c r="M7421" s="54">
        <v>1.6</v>
      </c>
      <c r="N7421" t="s">
        <v>44</v>
      </c>
      <c r="O7421" t="s">
        <v>44</v>
      </c>
      <c r="P7421">
        <v>-99</v>
      </c>
    </row>
    <row r="7422" spans="1:16" x14ac:dyDescent="0.25">
      <c r="A7422" s="20" t="s">
        <v>17744</v>
      </c>
      <c r="B7422">
        <v>5</v>
      </c>
      <c r="C7422" t="s">
        <v>73</v>
      </c>
      <c r="D7422" t="s">
        <v>91</v>
      </c>
      <c r="E7422" t="s">
        <v>79</v>
      </c>
      <c r="F7422" t="s">
        <v>38</v>
      </c>
      <c r="G7422">
        <v>5</v>
      </c>
      <c r="H7422">
        <v>3</v>
      </c>
      <c r="I7422">
        <v>2014</v>
      </c>
      <c r="J7422" t="s">
        <v>75</v>
      </c>
      <c r="K7422">
        <v>1.8580000000000001</v>
      </c>
      <c r="L7422">
        <v>1.6</v>
      </c>
      <c r="M7422" s="54">
        <v>2.1</v>
      </c>
      <c r="N7422" t="s">
        <v>44</v>
      </c>
      <c r="O7422" t="s">
        <v>44</v>
      </c>
      <c r="P7422">
        <v>-99</v>
      </c>
    </row>
    <row r="7423" spans="1:16" x14ac:dyDescent="0.25">
      <c r="A7423" s="20" t="s">
        <v>17744</v>
      </c>
      <c r="B7423">
        <v>5</v>
      </c>
      <c r="C7423" t="s">
        <v>73</v>
      </c>
      <c r="D7423" t="s">
        <v>91</v>
      </c>
      <c r="E7423" t="s">
        <v>79</v>
      </c>
      <c r="F7423" t="s">
        <v>38</v>
      </c>
      <c r="G7423">
        <v>5</v>
      </c>
      <c r="H7423">
        <v>3</v>
      </c>
      <c r="I7423">
        <v>2014</v>
      </c>
      <c r="J7423" t="s">
        <v>75</v>
      </c>
      <c r="K7423">
        <v>1.5580000000000001</v>
      </c>
      <c r="L7423">
        <v>1.5</v>
      </c>
      <c r="M7423" s="54">
        <v>1.7</v>
      </c>
      <c r="N7423" t="s">
        <v>44</v>
      </c>
      <c r="O7423" t="s">
        <v>44</v>
      </c>
      <c r="P7423">
        <v>-99</v>
      </c>
    </row>
    <row r="7424" spans="1:16" x14ac:dyDescent="0.25">
      <c r="A7424" s="20" t="s">
        <v>17744</v>
      </c>
      <c r="B7424">
        <v>5</v>
      </c>
      <c r="C7424" t="s">
        <v>73</v>
      </c>
      <c r="D7424" t="s">
        <v>91</v>
      </c>
      <c r="E7424" t="s">
        <v>79</v>
      </c>
      <c r="F7424" t="s">
        <v>38</v>
      </c>
      <c r="G7424">
        <v>5</v>
      </c>
      <c r="H7424">
        <v>3</v>
      </c>
      <c r="I7424">
        <v>2014</v>
      </c>
      <c r="J7424" t="s">
        <v>75</v>
      </c>
      <c r="K7424">
        <v>1.0640000000000001</v>
      </c>
      <c r="L7424">
        <v>1</v>
      </c>
      <c r="M7424" s="54">
        <v>1.1000000000000001</v>
      </c>
      <c r="N7424" t="s">
        <v>44</v>
      </c>
      <c r="O7424" t="s">
        <v>44</v>
      </c>
      <c r="P7424">
        <v>-99</v>
      </c>
    </row>
    <row r="7425" spans="1:16" x14ac:dyDescent="0.25">
      <c r="A7425" s="20" t="s">
        <v>17744</v>
      </c>
      <c r="B7425">
        <v>5</v>
      </c>
      <c r="C7425" t="s">
        <v>73</v>
      </c>
      <c r="D7425" t="s">
        <v>91</v>
      </c>
      <c r="E7425" t="s">
        <v>79</v>
      </c>
      <c r="F7425" t="s">
        <v>38</v>
      </c>
      <c r="G7425">
        <v>5</v>
      </c>
      <c r="H7425">
        <v>3</v>
      </c>
      <c r="I7425">
        <v>2014</v>
      </c>
      <c r="J7425" t="s">
        <v>75</v>
      </c>
      <c r="K7425">
        <v>1.86</v>
      </c>
      <c r="L7425">
        <v>1.7</v>
      </c>
      <c r="M7425" s="54">
        <v>2</v>
      </c>
      <c r="N7425" t="s">
        <v>44</v>
      </c>
      <c r="O7425" t="s">
        <v>44</v>
      </c>
      <c r="P7425">
        <v>-99</v>
      </c>
    </row>
    <row r="7426" spans="1:16" x14ac:dyDescent="0.25">
      <c r="A7426" s="20" t="s">
        <v>17744</v>
      </c>
      <c r="B7426">
        <v>5</v>
      </c>
      <c r="C7426" t="s">
        <v>73</v>
      </c>
      <c r="D7426" t="s">
        <v>91</v>
      </c>
      <c r="E7426" t="s">
        <v>79</v>
      </c>
      <c r="F7426" t="s">
        <v>38</v>
      </c>
      <c r="G7426">
        <v>5</v>
      </c>
      <c r="H7426">
        <v>3</v>
      </c>
      <c r="I7426">
        <v>2014</v>
      </c>
      <c r="J7426" t="s">
        <v>75</v>
      </c>
      <c r="K7426">
        <v>2.0710000000000002</v>
      </c>
      <c r="L7426">
        <v>1.7</v>
      </c>
      <c r="M7426" s="54">
        <v>2.5</v>
      </c>
      <c r="N7426" t="s">
        <v>44</v>
      </c>
      <c r="O7426" t="s">
        <v>44</v>
      </c>
      <c r="P7426">
        <v>-99</v>
      </c>
    </row>
    <row r="7427" spans="1:16" x14ac:dyDescent="0.25">
      <c r="A7427" s="20" t="s">
        <v>17744</v>
      </c>
      <c r="B7427">
        <v>5</v>
      </c>
      <c r="C7427" t="s">
        <v>73</v>
      </c>
      <c r="D7427" t="s">
        <v>91</v>
      </c>
      <c r="E7427" t="s">
        <v>79</v>
      </c>
      <c r="F7427" t="s">
        <v>38</v>
      </c>
      <c r="G7427">
        <v>5</v>
      </c>
      <c r="H7427">
        <v>3</v>
      </c>
      <c r="I7427">
        <v>2014</v>
      </c>
      <c r="J7427" t="s">
        <v>75</v>
      </c>
      <c r="K7427">
        <v>1.069</v>
      </c>
      <c r="L7427">
        <v>1</v>
      </c>
      <c r="M7427" s="54">
        <v>1.2</v>
      </c>
      <c r="N7427" t="s">
        <v>44</v>
      </c>
      <c r="O7427" t="s">
        <v>44</v>
      </c>
      <c r="P7427">
        <v>-99</v>
      </c>
    </row>
    <row r="7428" spans="1:16" x14ac:dyDescent="0.25">
      <c r="A7428" s="20" t="s">
        <v>17744</v>
      </c>
      <c r="B7428">
        <v>5</v>
      </c>
      <c r="C7428" t="s">
        <v>73</v>
      </c>
      <c r="D7428" t="s">
        <v>91</v>
      </c>
      <c r="E7428" t="s">
        <v>79</v>
      </c>
      <c r="F7428" t="s">
        <v>38</v>
      </c>
      <c r="G7428">
        <v>5</v>
      </c>
      <c r="H7428">
        <v>3</v>
      </c>
      <c r="I7428">
        <v>2014</v>
      </c>
      <c r="J7428" t="s">
        <v>75</v>
      </c>
      <c r="K7428">
        <v>3.0960000000000001</v>
      </c>
      <c r="L7428">
        <v>2.4</v>
      </c>
      <c r="M7428" s="54">
        <v>3.8</v>
      </c>
      <c r="N7428" t="s">
        <v>44</v>
      </c>
      <c r="O7428" t="s">
        <v>44</v>
      </c>
      <c r="P7428">
        <v>-99</v>
      </c>
    </row>
    <row r="7429" spans="1:16" x14ac:dyDescent="0.25">
      <c r="A7429" s="20" t="s">
        <v>17744</v>
      </c>
      <c r="B7429">
        <v>5</v>
      </c>
      <c r="C7429" t="s">
        <v>73</v>
      </c>
      <c r="D7429" t="s">
        <v>91</v>
      </c>
      <c r="E7429" t="s">
        <v>79</v>
      </c>
      <c r="F7429" t="s">
        <v>38</v>
      </c>
      <c r="G7429">
        <v>5</v>
      </c>
      <c r="H7429">
        <v>3</v>
      </c>
      <c r="I7429">
        <v>2014</v>
      </c>
      <c r="J7429" t="s">
        <v>75</v>
      </c>
      <c r="K7429">
        <v>2.4430000000000001</v>
      </c>
      <c r="L7429">
        <v>2</v>
      </c>
      <c r="M7429" s="54">
        <v>2.9</v>
      </c>
      <c r="N7429" t="s">
        <v>44</v>
      </c>
      <c r="O7429" t="s">
        <v>44</v>
      </c>
      <c r="P7429">
        <v>-99</v>
      </c>
    </row>
    <row r="7430" spans="1:16" x14ac:dyDescent="0.25">
      <c r="A7430" s="20" t="s">
        <v>17744</v>
      </c>
      <c r="B7430">
        <v>5</v>
      </c>
      <c r="C7430" t="s">
        <v>73</v>
      </c>
      <c r="D7430" t="s">
        <v>91</v>
      </c>
      <c r="E7430" t="s">
        <v>79</v>
      </c>
      <c r="F7430" t="s">
        <v>38</v>
      </c>
      <c r="G7430">
        <v>5</v>
      </c>
      <c r="H7430">
        <v>3</v>
      </c>
      <c r="I7430">
        <v>2014</v>
      </c>
      <c r="J7430" t="s">
        <v>75</v>
      </c>
      <c r="K7430">
        <v>2.6040000000000001</v>
      </c>
      <c r="L7430">
        <v>2</v>
      </c>
      <c r="M7430" s="54">
        <v>3.2</v>
      </c>
      <c r="N7430" t="s">
        <v>44</v>
      </c>
      <c r="O7430" t="s">
        <v>44</v>
      </c>
      <c r="P7430">
        <v>-99</v>
      </c>
    </row>
    <row r="7431" spans="1:16" x14ac:dyDescent="0.25">
      <c r="A7431" s="20" t="s">
        <v>17744</v>
      </c>
      <c r="B7431">
        <v>5</v>
      </c>
      <c r="C7431" t="s">
        <v>73</v>
      </c>
      <c r="D7431" t="s">
        <v>91</v>
      </c>
      <c r="E7431" t="s">
        <v>79</v>
      </c>
      <c r="F7431" t="s">
        <v>38</v>
      </c>
      <c r="G7431">
        <v>5</v>
      </c>
      <c r="H7431">
        <v>3</v>
      </c>
      <c r="I7431">
        <v>2014</v>
      </c>
      <c r="J7431" t="s">
        <v>75</v>
      </c>
      <c r="K7431" t="s">
        <v>44</v>
      </c>
      <c r="L7431" t="s">
        <v>44</v>
      </c>
      <c r="M7431" s="54" t="s">
        <v>44</v>
      </c>
      <c r="N7431" t="s">
        <v>44</v>
      </c>
      <c r="O7431" t="s">
        <v>44</v>
      </c>
      <c r="P7431">
        <v>-99</v>
      </c>
    </row>
    <row r="7432" spans="1:16" x14ac:dyDescent="0.25">
      <c r="A7432" s="20" t="s">
        <v>17744</v>
      </c>
      <c r="B7432">
        <v>5</v>
      </c>
      <c r="C7432" t="s">
        <v>73</v>
      </c>
      <c r="D7432" t="s">
        <v>91</v>
      </c>
      <c r="E7432" t="s">
        <v>79</v>
      </c>
      <c r="F7432" t="s">
        <v>38</v>
      </c>
      <c r="G7432">
        <v>5</v>
      </c>
      <c r="H7432">
        <v>3</v>
      </c>
      <c r="I7432">
        <v>2014</v>
      </c>
      <c r="J7432" t="s">
        <v>75</v>
      </c>
      <c r="K7432" t="s">
        <v>44</v>
      </c>
      <c r="L7432" t="s">
        <v>44</v>
      </c>
      <c r="M7432" s="54" t="s">
        <v>44</v>
      </c>
      <c r="N7432" t="s">
        <v>44</v>
      </c>
      <c r="O7432" t="s">
        <v>44</v>
      </c>
      <c r="P7432">
        <v>-99</v>
      </c>
    </row>
    <row r="7433" spans="1:16" x14ac:dyDescent="0.25">
      <c r="A7433" s="20" t="s">
        <v>17744</v>
      </c>
      <c r="B7433">
        <v>5</v>
      </c>
      <c r="C7433" t="s">
        <v>73</v>
      </c>
      <c r="D7433" t="s">
        <v>91</v>
      </c>
      <c r="E7433" t="s">
        <v>79</v>
      </c>
      <c r="F7433" t="s">
        <v>38</v>
      </c>
      <c r="G7433">
        <v>5</v>
      </c>
      <c r="H7433">
        <v>3</v>
      </c>
      <c r="I7433">
        <v>2014</v>
      </c>
      <c r="J7433" t="s">
        <v>75</v>
      </c>
      <c r="K7433">
        <v>1.4339999999999999</v>
      </c>
      <c r="L7433">
        <v>1.3</v>
      </c>
      <c r="M7433" s="54">
        <v>1.6</v>
      </c>
      <c r="N7433" t="s">
        <v>44</v>
      </c>
      <c r="O7433" t="s">
        <v>44</v>
      </c>
      <c r="P7433">
        <v>-99</v>
      </c>
    </row>
    <row r="7434" spans="1:16" x14ac:dyDescent="0.25">
      <c r="A7434" s="20" t="s">
        <v>17744</v>
      </c>
      <c r="B7434">
        <v>5</v>
      </c>
      <c r="C7434" t="s">
        <v>73</v>
      </c>
      <c r="D7434" t="s">
        <v>91</v>
      </c>
      <c r="E7434" t="s">
        <v>79</v>
      </c>
      <c r="F7434" t="s">
        <v>38</v>
      </c>
      <c r="G7434">
        <v>5</v>
      </c>
      <c r="H7434">
        <v>3</v>
      </c>
      <c r="I7434">
        <v>2014</v>
      </c>
      <c r="J7434" t="s">
        <v>75</v>
      </c>
      <c r="K7434">
        <v>3.2440000000000002</v>
      </c>
      <c r="L7434">
        <v>2.2000000000000002</v>
      </c>
      <c r="M7434" s="54">
        <v>4.3</v>
      </c>
      <c r="N7434" t="s">
        <v>44</v>
      </c>
      <c r="O7434" t="s">
        <v>44</v>
      </c>
      <c r="P7434">
        <v>-99</v>
      </c>
    </row>
    <row r="7435" spans="1:16" x14ac:dyDescent="0.25">
      <c r="A7435" s="20" t="s">
        <v>17744</v>
      </c>
      <c r="B7435">
        <v>5</v>
      </c>
      <c r="C7435" t="s">
        <v>73</v>
      </c>
      <c r="D7435" t="s">
        <v>91</v>
      </c>
      <c r="E7435" t="s">
        <v>79</v>
      </c>
      <c r="F7435" t="s">
        <v>38</v>
      </c>
      <c r="G7435">
        <v>5</v>
      </c>
      <c r="H7435">
        <v>3</v>
      </c>
      <c r="I7435">
        <v>2014</v>
      </c>
      <c r="J7435" t="s">
        <v>75</v>
      </c>
      <c r="K7435">
        <v>1.2470000000000001</v>
      </c>
      <c r="L7435">
        <v>1</v>
      </c>
      <c r="M7435" s="54">
        <v>1.5</v>
      </c>
      <c r="N7435" t="s">
        <v>44</v>
      </c>
      <c r="O7435" t="s">
        <v>44</v>
      </c>
      <c r="P7435">
        <v>-99</v>
      </c>
    </row>
    <row r="7436" spans="1:16" x14ac:dyDescent="0.25">
      <c r="A7436" s="20" t="s">
        <v>17744</v>
      </c>
      <c r="B7436">
        <v>5</v>
      </c>
      <c r="C7436" t="s">
        <v>73</v>
      </c>
      <c r="D7436" t="s">
        <v>91</v>
      </c>
      <c r="E7436" t="s">
        <v>79</v>
      </c>
      <c r="F7436" t="s">
        <v>38</v>
      </c>
      <c r="G7436">
        <v>5</v>
      </c>
      <c r="H7436">
        <v>3</v>
      </c>
      <c r="I7436">
        <v>2014</v>
      </c>
      <c r="J7436" t="s">
        <v>75</v>
      </c>
      <c r="K7436">
        <v>1.5</v>
      </c>
      <c r="L7436">
        <v>1.4</v>
      </c>
      <c r="M7436" s="54">
        <v>1.6</v>
      </c>
      <c r="N7436" t="s">
        <v>44</v>
      </c>
      <c r="O7436" t="s">
        <v>44</v>
      </c>
      <c r="P7436">
        <v>-99</v>
      </c>
    </row>
    <row r="7437" spans="1:16" x14ac:dyDescent="0.25">
      <c r="A7437" s="20" t="s">
        <v>17744</v>
      </c>
      <c r="B7437">
        <v>5</v>
      </c>
      <c r="C7437" t="s">
        <v>73</v>
      </c>
      <c r="D7437" t="s">
        <v>91</v>
      </c>
      <c r="E7437" t="s">
        <v>79</v>
      </c>
      <c r="F7437" t="s">
        <v>38</v>
      </c>
      <c r="G7437">
        <v>5</v>
      </c>
      <c r="H7437">
        <v>3</v>
      </c>
      <c r="I7437">
        <v>2014</v>
      </c>
      <c r="J7437" t="s">
        <v>75</v>
      </c>
      <c r="K7437">
        <v>1.2290000000000001</v>
      </c>
      <c r="L7437">
        <v>0.9</v>
      </c>
      <c r="M7437" s="54">
        <v>1.5</v>
      </c>
      <c r="N7437" t="s">
        <v>44</v>
      </c>
      <c r="O7437" t="s">
        <v>44</v>
      </c>
      <c r="P7437">
        <v>-99</v>
      </c>
    </row>
    <row r="7438" spans="1:16" x14ac:dyDescent="0.25">
      <c r="A7438" s="20" t="s">
        <v>17744</v>
      </c>
      <c r="B7438">
        <v>5</v>
      </c>
      <c r="C7438" t="s">
        <v>73</v>
      </c>
      <c r="D7438" t="s">
        <v>91</v>
      </c>
      <c r="E7438" t="s">
        <v>79</v>
      </c>
      <c r="F7438" t="s">
        <v>38</v>
      </c>
      <c r="G7438">
        <v>5</v>
      </c>
      <c r="H7438">
        <v>3</v>
      </c>
      <c r="I7438">
        <v>2014</v>
      </c>
      <c r="J7438" t="s">
        <v>75</v>
      </c>
      <c r="K7438">
        <v>1.2350000000000001</v>
      </c>
      <c r="L7438">
        <v>1.2</v>
      </c>
      <c r="M7438" s="54">
        <v>1.3</v>
      </c>
      <c r="N7438" t="s">
        <v>44</v>
      </c>
      <c r="O7438" t="s">
        <v>44</v>
      </c>
      <c r="P7438">
        <v>-99</v>
      </c>
    </row>
    <row r="7439" spans="1:16" x14ac:dyDescent="0.25">
      <c r="A7439" s="20" t="s">
        <v>17744</v>
      </c>
      <c r="B7439">
        <v>5</v>
      </c>
      <c r="C7439" t="s">
        <v>73</v>
      </c>
      <c r="D7439" t="s">
        <v>91</v>
      </c>
      <c r="E7439" t="s">
        <v>79</v>
      </c>
      <c r="F7439" t="s">
        <v>38</v>
      </c>
      <c r="G7439">
        <v>5</v>
      </c>
      <c r="H7439">
        <v>3</v>
      </c>
      <c r="I7439">
        <v>2014</v>
      </c>
      <c r="J7439" t="s">
        <v>75</v>
      </c>
      <c r="K7439" t="s">
        <v>44</v>
      </c>
      <c r="L7439" t="s">
        <v>44</v>
      </c>
      <c r="M7439" s="54" t="s">
        <v>44</v>
      </c>
      <c r="N7439" t="s">
        <v>44</v>
      </c>
      <c r="O7439" t="s">
        <v>44</v>
      </c>
      <c r="P7439">
        <v>-99</v>
      </c>
    </row>
    <row r="7440" spans="1:16" x14ac:dyDescent="0.25">
      <c r="A7440" s="20" t="s">
        <v>17744</v>
      </c>
      <c r="B7440">
        <v>5</v>
      </c>
      <c r="C7440" t="s">
        <v>73</v>
      </c>
      <c r="D7440" t="s">
        <v>91</v>
      </c>
      <c r="E7440" t="s">
        <v>79</v>
      </c>
      <c r="F7440" t="s">
        <v>38</v>
      </c>
      <c r="G7440">
        <v>5</v>
      </c>
      <c r="H7440">
        <v>3</v>
      </c>
      <c r="I7440">
        <v>2014</v>
      </c>
      <c r="J7440" t="s">
        <v>75</v>
      </c>
      <c r="K7440" t="s">
        <v>44</v>
      </c>
      <c r="L7440" t="s">
        <v>44</v>
      </c>
      <c r="M7440" s="54" t="s">
        <v>44</v>
      </c>
      <c r="N7440" t="s">
        <v>44</v>
      </c>
      <c r="O7440" t="s">
        <v>44</v>
      </c>
      <c r="P7440">
        <v>-99</v>
      </c>
    </row>
    <row r="7441" spans="1:16" x14ac:dyDescent="0.25">
      <c r="A7441" s="20" t="s">
        <v>17745</v>
      </c>
      <c r="B7441">
        <v>5</v>
      </c>
      <c r="C7441" t="s">
        <v>73</v>
      </c>
      <c r="D7441" t="s">
        <v>91</v>
      </c>
      <c r="E7441" t="s">
        <v>79</v>
      </c>
      <c r="F7441" t="s">
        <v>38</v>
      </c>
      <c r="G7441">
        <v>2</v>
      </c>
      <c r="H7441">
        <v>3</v>
      </c>
      <c r="I7441">
        <v>2014</v>
      </c>
      <c r="J7441" t="s">
        <v>43</v>
      </c>
      <c r="K7441">
        <v>1.2</v>
      </c>
      <c r="L7441">
        <v>0.97799999999999998</v>
      </c>
      <c r="M7441" s="54">
        <v>1.4219999999999999</v>
      </c>
      <c r="N7441">
        <v>357</v>
      </c>
      <c r="O7441" t="s">
        <v>44</v>
      </c>
      <c r="P7441">
        <v>5.29256124024963</v>
      </c>
    </row>
    <row r="7442" spans="1:16" x14ac:dyDescent="0.25">
      <c r="A7442" s="20" t="s">
        <v>17746</v>
      </c>
      <c r="B7442">
        <v>5</v>
      </c>
      <c r="C7442" t="s">
        <v>73</v>
      </c>
      <c r="D7442" t="s">
        <v>91</v>
      </c>
      <c r="E7442" t="s">
        <v>79</v>
      </c>
      <c r="F7442" t="s">
        <v>38</v>
      </c>
      <c r="G7442">
        <v>3</v>
      </c>
      <c r="H7442">
        <v>3</v>
      </c>
      <c r="I7442">
        <v>2014</v>
      </c>
      <c r="J7442" t="s">
        <v>43</v>
      </c>
      <c r="K7442">
        <v>1.86</v>
      </c>
      <c r="L7442">
        <v>1.5549999999999999</v>
      </c>
      <c r="M7442" s="54">
        <v>2.165</v>
      </c>
      <c r="N7442">
        <v>1090</v>
      </c>
      <c r="O7442" t="s">
        <v>44</v>
      </c>
      <c r="P7442">
        <v>3.02891266407691</v>
      </c>
    </row>
    <row r="7443" spans="1:16" x14ac:dyDescent="0.25">
      <c r="A7443" s="20" t="s">
        <v>17747</v>
      </c>
      <c r="B7443">
        <v>5</v>
      </c>
      <c r="C7443" t="s">
        <v>73</v>
      </c>
      <c r="D7443" t="s">
        <v>91</v>
      </c>
      <c r="E7443" t="s">
        <v>79</v>
      </c>
      <c r="F7443" t="s">
        <v>38</v>
      </c>
      <c r="G7443">
        <v>4</v>
      </c>
      <c r="H7443">
        <v>3</v>
      </c>
      <c r="I7443">
        <v>2014</v>
      </c>
      <c r="J7443" t="s">
        <v>43</v>
      </c>
      <c r="K7443">
        <v>2</v>
      </c>
      <c r="L7443">
        <v>1.681</v>
      </c>
      <c r="M7443" s="54">
        <v>2.319</v>
      </c>
      <c r="N7443">
        <v>1892</v>
      </c>
      <c r="O7443" t="s">
        <v>44</v>
      </c>
      <c r="P7443">
        <v>2.2990024493585102</v>
      </c>
    </row>
    <row r="7444" spans="1:16" x14ac:dyDescent="0.25">
      <c r="A7444" s="20" t="s">
        <v>17748</v>
      </c>
      <c r="B7444">
        <v>5</v>
      </c>
      <c r="C7444" t="s">
        <v>73</v>
      </c>
      <c r="D7444" t="s">
        <v>91</v>
      </c>
      <c r="E7444" t="s">
        <v>79</v>
      </c>
      <c r="F7444" t="s">
        <v>38</v>
      </c>
      <c r="G7444">
        <v>5</v>
      </c>
      <c r="H7444">
        <v>3</v>
      </c>
      <c r="I7444">
        <v>2014</v>
      </c>
      <c r="J7444" t="s">
        <v>43</v>
      </c>
      <c r="K7444">
        <v>1.8</v>
      </c>
      <c r="L7444">
        <v>1.518</v>
      </c>
      <c r="M7444" s="54">
        <v>2.0819999999999999</v>
      </c>
      <c r="N7444">
        <v>3925</v>
      </c>
      <c r="O7444" t="s">
        <v>44</v>
      </c>
      <c r="P7444">
        <v>1.59617376893524</v>
      </c>
    </row>
    <row r="7445" spans="1:16" x14ac:dyDescent="0.25">
      <c r="A7445" s="20" t="s">
        <v>6903</v>
      </c>
      <c r="B7445">
        <v>5</v>
      </c>
      <c r="C7445" t="s">
        <v>73</v>
      </c>
      <c r="D7445" t="s">
        <v>91</v>
      </c>
      <c r="E7445" t="s">
        <v>79</v>
      </c>
      <c r="F7445" t="s">
        <v>38</v>
      </c>
      <c r="G7445">
        <v>2</v>
      </c>
      <c r="H7445">
        <v>3</v>
      </c>
      <c r="I7445">
        <v>2014</v>
      </c>
      <c r="J7445" t="s">
        <v>45</v>
      </c>
      <c r="K7445">
        <v>1.32</v>
      </c>
      <c r="L7445">
        <v>1.1990000000000001</v>
      </c>
      <c r="M7445" s="54">
        <v>1.4410000000000001</v>
      </c>
      <c r="N7445">
        <v>958</v>
      </c>
      <c r="O7445" t="s">
        <v>44</v>
      </c>
      <c r="P7445">
        <v>3.2308533487561899</v>
      </c>
    </row>
    <row r="7446" spans="1:16" x14ac:dyDescent="0.25">
      <c r="A7446" s="20" t="s">
        <v>6906</v>
      </c>
      <c r="B7446">
        <v>5</v>
      </c>
      <c r="C7446" t="s">
        <v>73</v>
      </c>
      <c r="D7446" t="s">
        <v>91</v>
      </c>
      <c r="E7446" t="s">
        <v>79</v>
      </c>
      <c r="F7446" t="s">
        <v>38</v>
      </c>
      <c r="G7446">
        <v>3</v>
      </c>
      <c r="H7446">
        <v>3</v>
      </c>
      <c r="I7446">
        <v>2014</v>
      </c>
      <c r="J7446" t="s">
        <v>45</v>
      </c>
      <c r="K7446">
        <v>1.1299999999999999</v>
      </c>
      <c r="L7446">
        <v>1.0269999999999999</v>
      </c>
      <c r="M7446" s="54">
        <v>1.2330000000000001</v>
      </c>
      <c r="N7446">
        <v>962</v>
      </c>
      <c r="O7446" t="s">
        <v>44</v>
      </c>
      <c r="P7446">
        <v>3.2241294010958099</v>
      </c>
    </row>
    <row r="7447" spans="1:16" x14ac:dyDescent="0.25">
      <c r="A7447" s="20" t="s">
        <v>6907</v>
      </c>
      <c r="B7447">
        <v>5</v>
      </c>
      <c r="C7447" t="s">
        <v>73</v>
      </c>
      <c r="D7447" t="s">
        <v>91</v>
      </c>
      <c r="E7447" t="s">
        <v>79</v>
      </c>
      <c r="F7447" t="s">
        <v>38</v>
      </c>
      <c r="G7447">
        <v>4</v>
      </c>
      <c r="H7447">
        <v>3</v>
      </c>
      <c r="I7447">
        <v>2014</v>
      </c>
      <c r="J7447" t="s">
        <v>45</v>
      </c>
      <c r="K7447">
        <v>1.85</v>
      </c>
      <c r="L7447">
        <v>1.702</v>
      </c>
      <c r="M7447" s="54">
        <v>1.998</v>
      </c>
      <c r="N7447">
        <v>1868</v>
      </c>
      <c r="O7447" t="s">
        <v>44</v>
      </c>
      <c r="P7447">
        <v>2.31372406691374</v>
      </c>
    </row>
    <row r="7448" spans="1:16" x14ac:dyDescent="0.25">
      <c r="A7448" s="20" t="s">
        <v>6908</v>
      </c>
      <c r="B7448">
        <v>5</v>
      </c>
      <c r="C7448" t="s">
        <v>73</v>
      </c>
      <c r="D7448" t="s">
        <v>91</v>
      </c>
      <c r="E7448" t="s">
        <v>79</v>
      </c>
      <c r="F7448" t="s">
        <v>38</v>
      </c>
      <c r="G7448">
        <v>5</v>
      </c>
      <c r="H7448">
        <v>3</v>
      </c>
      <c r="I7448">
        <v>2014</v>
      </c>
      <c r="J7448" t="s">
        <v>45</v>
      </c>
      <c r="K7448">
        <v>1.01</v>
      </c>
      <c r="L7448">
        <v>0.91200000000000003</v>
      </c>
      <c r="M7448" s="54">
        <v>1.1080000000000001</v>
      </c>
      <c r="N7448">
        <v>776</v>
      </c>
      <c r="O7448" t="s">
        <v>44</v>
      </c>
      <c r="P7448">
        <v>3.5897907930886901</v>
      </c>
    </row>
    <row r="7449" spans="1:16" x14ac:dyDescent="0.25">
      <c r="A7449" s="20" t="s">
        <v>6924</v>
      </c>
      <c r="B7449">
        <v>5</v>
      </c>
      <c r="C7449" t="s">
        <v>73</v>
      </c>
      <c r="D7449" t="s">
        <v>91</v>
      </c>
      <c r="E7449" t="s">
        <v>79</v>
      </c>
      <c r="F7449" t="s">
        <v>38</v>
      </c>
      <c r="G7449">
        <v>2</v>
      </c>
      <c r="H7449">
        <v>3</v>
      </c>
      <c r="I7449">
        <v>2014</v>
      </c>
      <c r="J7449" t="s">
        <v>46</v>
      </c>
      <c r="K7449">
        <v>0.72</v>
      </c>
      <c r="L7449">
        <v>0.64600000000000002</v>
      </c>
      <c r="M7449" s="54">
        <v>0.79400000000000004</v>
      </c>
      <c r="N7449">
        <v>571</v>
      </c>
      <c r="O7449" t="s">
        <v>44</v>
      </c>
      <c r="P7449">
        <v>4.1848697531868702</v>
      </c>
    </row>
    <row r="7450" spans="1:16" x14ac:dyDescent="0.25">
      <c r="A7450" s="20" t="s">
        <v>6927</v>
      </c>
      <c r="B7450">
        <v>5</v>
      </c>
      <c r="C7450" t="s">
        <v>73</v>
      </c>
      <c r="D7450" t="s">
        <v>91</v>
      </c>
      <c r="E7450" t="s">
        <v>79</v>
      </c>
      <c r="F7450" t="s">
        <v>38</v>
      </c>
      <c r="G7450">
        <v>3</v>
      </c>
      <c r="H7450">
        <v>3</v>
      </c>
      <c r="I7450">
        <v>2014</v>
      </c>
      <c r="J7450" t="s">
        <v>46</v>
      </c>
      <c r="K7450">
        <v>1</v>
      </c>
      <c r="L7450">
        <v>0.90700000000000003</v>
      </c>
      <c r="M7450" s="54">
        <v>1.093</v>
      </c>
      <c r="N7450">
        <v>767</v>
      </c>
      <c r="O7450" t="s">
        <v>44</v>
      </c>
      <c r="P7450">
        <v>3.6107907233705898</v>
      </c>
    </row>
    <row r="7451" spans="1:16" x14ac:dyDescent="0.25">
      <c r="A7451" s="20" t="s">
        <v>6928</v>
      </c>
      <c r="B7451">
        <v>5</v>
      </c>
      <c r="C7451" t="s">
        <v>73</v>
      </c>
      <c r="D7451" t="s">
        <v>91</v>
      </c>
      <c r="E7451" t="s">
        <v>79</v>
      </c>
      <c r="F7451" t="s">
        <v>38</v>
      </c>
      <c r="G7451">
        <v>4</v>
      </c>
      <c r="H7451">
        <v>3</v>
      </c>
      <c r="I7451">
        <v>2014</v>
      </c>
      <c r="J7451" t="s">
        <v>46</v>
      </c>
      <c r="K7451">
        <v>1.32</v>
      </c>
      <c r="L7451">
        <v>1.2070000000000001</v>
      </c>
      <c r="M7451" s="54">
        <v>1.4330000000000001</v>
      </c>
      <c r="N7451">
        <v>1064</v>
      </c>
      <c r="O7451" t="s">
        <v>44</v>
      </c>
      <c r="P7451">
        <v>3.0656966974248299</v>
      </c>
    </row>
    <row r="7452" spans="1:16" x14ac:dyDescent="0.25">
      <c r="A7452" s="20" t="s">
        <v>6929</v>
      </c>
      <c r="B7452">
        <v>5</v>
      </c>
      <c r="C7452" t="s">
        <v>73</v>
      </c>
      <c r="D7452" t="s">
        <v>91</v>
      </c>
      <c r="E7452" t="s">
        <v>79</v>
      </c>
      <c r="F7452" t="s">
        <v>38</v>
      </c>
      <c r="G7452">
        <v>5</v>
      </c>
      <c r="H7452">
        <v>3</v>
      </c>
      <c r="I7452">
        <v>2014</v>
      </c>
      <c r="J7452" t="s">
        <v>46</v>
      </c>
      <c r="K7452">
        <v>1.1100000000000001</v>
      </c>
      <c r="L7452">
        <v>1.02</v>
      </c>
      <c r="M7452" s="54">
        <v>1.2</v>
      </c>
      <c r="N7452">
        <v>1473</v>
      </c>
      <c r="O7452" t="s">
        <v>44</v>
      </c>
      <c r="P7452">
        <v>2.6055452902098399</v>
      </c>
    </row>
    <row r="7453" spans="1:16" x14ac:dyDescent="0.25">
      <c r="A7453" s="20" t="s">
        <v>6945</v>
      </c>
      <c r="B7453">
        <v>5</v>
      </c>
      <c r="C7453" t="s">
        <v>73</v>
      </c>
      <c r="D7453" t="s">
        <v>91</v>
      </c>
      <c r="E7453" t="s">
        <v>79</v>
      </c>
      <c r="F7453" t="s">
        <v>38</v>
      </c>
      <c r="G7453">
        <v>2</v>
      </c>
      <c r="H7453">
        <v>3</v>
      </c>
      <c r="I7453">
        <v>2014</v>
      </c>
      <c r="J7453" t="s">
        <v>47</v>
      </c>
      <c r="K7453">
        <v>1.43</v>
      </c>
      <c r="L7453">
        <v>1.2549999999999999</v>
      </c>
      <c r="M7453" s="54">
        <v>1.605</v>
      </c>
      <c r="N7453">
        <v>681</v>
      </c>
      <c r="O7453" t="s">
        <v>44</v>
      </c>
      <c r="P7453">
        <v>3.8320083261967399</v>
      </c>
    </row>
    <row r="7454" spans="1:16" x14ac:dyDescent="0.25">
      <c r="A7454" s="20" t="s">
        <v>6948</v>
      </c>
      <c r="B7454">
        <v>5</v>
      </c>
      <c r="C7454" t="s">
        <v>73</v>
      </c>
      <c r="D7454" t="s">
        <v>91</v>
      </c>
      <c r="E7454" t="s">
        <v>79</v>
      </c>
      <c r="F7454" t="s">
        <v>38</v>
      </c>
      <c r="G7454">
        <v>3</v>
      </c>
      <c r="H7454">
        <v>3</v>
      </c>
      <c r="I7454">
        <v>2014</v>
      </c>
      <c r="J7454" t="s">
        <v>47</v>
      </c>
      <c r="K7454">
        <v>1.29</v>
      </c>
      <c r="L7454">
        <v>1.135</v>
      </c>
      <c r="M7454" s="54">
        <v>1.4450000000000001</v>
      </c>
      <c r="N7454">
        <v>793</v>
      </c>
      <c r="O7454" t="s">
        <v>44</v>
      </c>
      <c r="P7454">
        <v>3.5511041211421701</v>
      </c>
    </row>
    <row r="7455" spans="1:16" x14ac:dyDescent="0.25">
      <c r="A7455" s="20" t="s">
        <v>6949</v>
      </c>
      <c r="B7455">
        <v>5</v>
      </c>
      <c r="C7455" t="s">
        <v>73</v>
      </c>
      <c r="D7455" t="s">
        <v>91</v>
      </c>
      <c r="E7455" t="s">
        <v>79</v>
      </c>
      <c r="F7455" t="s">
        <v>38</v>
      </c>
      <c r="G7455">
        <v>4</v>
      </c>
      <c r="H7455">
        <v>3</v>
      </c>
      <c r="I7455">
        <v>2014</v>
      </c>
      <c r="J7455" t="s">
        <v>47</v>
      </c>
      <c r="K7455">
        <v>1.52</v>
      </c>
      <c r="L7455">
        <v>1.3540000000000001</v>
      </c>
      <c r="M7455" s="54">
        <v>1.6859999999999999</v>
      </c>
      <c r="N7455">
        <v>1645</v>
      </c>
      <c r="O7455" t="s">
        <v>44</v>
      </c>
      <c r="P7455">
        <v>2.4655683636076899</v>
      </c>
    </row>
    <row r="7456" spans="1:16" x14ac:dyDescent="0.25">
      <c r="A7456" s="20" t="s">
        <v>6950</v>
      </c>
      <c r="B7456">
        <v>5</v>
      </c>
      <c r="C7456" t="s">
        <v>73</v>
      </c>
      <c r="D7456" t="s">
        <v>91</v>
      </c>
      <c r="E7456" t="s">
        <v>79</v>
      </c>
      <c r="F7456" t="s">
        <v>38</v>
      </c>
      <c r="G7456">
        <v>5</v>
      </c>
      <c r="H7456">
        <v>3</v>
      </c>
      <c r="I7456">
        <v>2014</v>
      </c>
      <c r="J7456" t="s">
        <v>47</v>
      </c>
      <c r="K7456">
        <v>2.12</v>
      </c>
      <c r="L7456">
        <v>1.9059999999999999</v>
      </c>
      <c r="M7456" s="54">
        <v>2.3340000000000001</v>
      </c>
      <c r="N7456">
        <v>9020</v>
      </c>
      <c r="O7456" t="s">
        <v>44</v>
      </c>
      <c r="P7456">
        <v>1.0529232878566499</v>
      </c>
    </row>
    <row r="7457" spans="1:16" x14ac:dyDescent="0.25">
      <c r="A7457" s="20" t="s">
        <v>17749</v>
      </c>
      <c r="B7457">
        <v>5</v>
      </c>
      <c r="C7457" t="s">
        <v>73</v>
      </c>
      <c r="D7457" t="s">
        <v>91</v>
      </c>
      <c r="E7457" t="s">
        <v>79</v>
      </c>
      <c r="F7457" t="s">
        <v>38</v>
      </c>
      <c r="G7457">
        <v>2</v>
      </c>
      <c r="H7457">
        <v>3</v>
      </c>
      <c r="I7457">
        <v>2014</v>
      </c>
      <c r="J7457" t="s">
        <v>48</v>
      </c>
      <c r="K7457">
        <v>2.44</v>
      </c>
      <c r="L7457">
        <v>1.948</v>
      </c>
      <c r="M7457" s="54">
        <v>2.9319999999999999</v>
      </c>
      <c r="N7457">
        <v>453</v>
      </c>
      <c r="O7457" t="s">
        <v>44</v>
      </c>
      <c r="P7457">
        <v>4.6984098573494002</v>
      </c>
    </row>
    <row r="7458" spans="1:16" x14ac:dyDescent="0.25">
      <c r="A7458" s="20" t="s">
        <v>17750</v>
      </c>
      <c r="B7458">
        <v>5</v>
      </c>
      <c r="C7458" t="s">
        <v>73</v>
      </c>
      <c r="D7458" t="s">
        <v>91</v>
      </c>
      <c r="E7458" t="s">
        <v>79</v>
      </c>
      <c r="F7458" t="s">
        <v>38</v>
      </c>
      <c r="G7458">
        <v>3</v>
      </c>
      <c r="H7458">
        <v>3</v>
      </c>
      <c r="I7458">
        <v>2014</v>
      </c>
      <c r="J7458" t="s">
        <v>48</v>
      </c>
      <c r="K7458">
        <v>0.96</v>
      </c>
      <c r="L7458">
        <v>0.75900000000000001</v>
      </c>
      <c r="M7458" s="54">
        <v>1.161</v>
      </c>
      <c r="N7458">
        <v>363</v>
      </c>
      <c r="O7458" t="s">
        <v>44</v>
      </c>
      <c r="P7458">
        <v>5.2486388108147803</v>
      </c>
    </row>
    <row r="7459" spans="1:16" x14ac:dyDescent="0.25">
      <c r="A7459" s="20" t="s">
        <v>17751</v>
      </c>
      <c r="B7459">
        <v>5</v>
      </c>
      <c r="C7459" t="s">
        <v>73</v>
      </c>
      <c r="D7459" t="s">
        <v>91</v>
      </c>
      <c r="E7459" t="s">
        <v>79</v>
      </c>
      <c r="F7459" t="s">
        <v>38</v>
      </c>
      <c r="G7459">
        <v>4</v>
      </c>
      <c r="H7459">
        <v>3</v>
      </c>
      <c r="I7459">
        <v>2014</v>
      </c>
      <c r="J7459" t="s">
        <v>48</v>
      </c>
      <c r="K7459">
        <v>1.64</v>
      </c>
      <c r="L7459">
        <v>1.327</v>
      </c>
      <c r="M7459" s="54">
        <v>1.9530000000000001</v>
      </c>
      <c r="N7459">
        <v>1202</v>
      </c>
      <c r="O7459" t="s">
        <v>44</v>
      </c>
      <c r="P7459">
        <v>2.8843487226888</v>
      </c>
    </row>
    <row r="7460" spans="1:16" x14ac:dyDescent="0.25">
      <c r="A7460" s="20" t="s">
        <v>17752</v>
      </c>
      <c r="B7460">
        <v>5</v>
      </c>
      <c r="C7460" t="s">
        <v>73</v>
      </c>
      <c r="D7460" t="s">
        <v>91</v>
      </c>
      <c r="E7460" t="s">
        <v>79</v>
      </c>
      <c r="F7460" t="s">
        <v>38</v>
      </c>
      <c r="G7460">
        <v>5</v>
      </c>
      <c r="H7460">
        <v>3</v>
      </c>
      <c r="I7460">
        <v>2014</v>
      </c>
      <c r="J7460" t="s">
        <v>48</v>
      </c>
      <c r="K7460">
        <v>2.0099999999999998</v>
      </c>
      <c r="L7460">
        <v>1.6359999999999999</v>
      </c>
      <c r="M7460" s="54">
        <v>2.3839999999999999</v>
      </c>
      <c r="N7460">
        <v>3368</v>
      </c>
      <c r="O7460" t="s">
        <v>44</v>
      </c>
      <c r="P7460">
        <v>1.7231137919889401</v>
      </c>
    </row>
    <row r="7461" spans="1:16" x14ac:dyDescent="0.25">
      <c r="A7461" s="20" t="s">
        <v>17753</v>
      </c>
      <c r="B7461">
        <v>5</v>
      </c>
      <c r="C7461" t="s">
        <v>73</v>
      </c>
      <c r="D7461" t="s">
        <v>91</v>
      </c>
      <c r="E7461" t="s">
        <v>79</v>
      </c>
      <c r="F7461" t="s">
        <v>38</v>
      </c>
      <c r="G7461">
        <v>2</v>
      </c>
      <c r="H7461">
        <v>3</v>
      </c>
      <c r="I7461">
        <v>2014</v>
      </c>
      <c r="J7461" t="s">
        <v>49</v>
      </c>
      <c r="K7461">
        <v>0.68</v>
      </c>
      <c r="L7461">
        <v>0.57199999999999995</v>
      </c>
      <c r="M7461" s="54">
        <v>0.78800000000000003</v>
      </c>
      <c r="N7461">
        <v>263</v>
      </c>
      <c r="O7461" t="s">
        <v>44</v>
      </c>
      <c r="P7461">
        <v>6.1662641597820702</v>
      </c>
    </row>
    <row r="7462" spans="1:16" x14ac:dyDescent="0.25">
      <c r="A7462" s="20" t="s">
        <v>17754</v>
      </c>
      <c r="B7462">
        <v>5</v>
      </c>
      <c r="C7462" t="s">
        <v>73</v>
      </c>
      <c r="D7462" t="s">
        <v>91</v>
      </c>
      <c r="E7462" t="s">
        <v>79</v>
      </c>
      <c r="F7462" t="s">
        <v>38</v>
      </c>
      <c r="G7462">
        <v>3</v>
      </c>
      <c r="H7462">
        <v>3</v>
      </c>
      <c r="I7462">
        <v>2014</v>
      </c>
      <c r="J7462" t="s">
        <v>49</v>
      </c>
      <c r="K7462">
        <v>0.79</v>
      </c>
      <c r="L7462">
        <v>0.68400000000000005</v>
      </c>
      <c r="M7462" s="54">
        <v>0.89600000000000002</v>
      </c>
      <c r="N7462">
        <v>496</v>
      </c>
      <c r="O7462" t="s">
        <v>44</v>
      </c>
      <c r="P7462">
        <v>4.4901325506693697</v>
      </c>
    </row>
    <row r="7463" spans="1:16" x14ac:dyDescent="0.25">
      <c r="A7463" s="20" t="s">
        <v>17755</v>
      </c>
      <c r="B7463">
        <v>5</v>
      </c>
      <c r="C7463" t="s">
        <v>73</v>
      </c>
      <c r="D7463" t="s">
        <v>91</v>
      </c>
      <c r="E7463" t="s">
        <v>79</v>
      </c>
      <c r="F7463" t="s">
        <v>38</v>
      </c>
      <c r="G7463">
        <v>4</v>
      </c>
      <c r="H7463">
        <v>3</v>
      </c>
      <c r="I7463">
        <v>2014</v>
      </c>
      <c r="J7463" t="s">
        <v>49</v>
      </c>
      <c r="K7463">
        <v>1.78</v>
      </c>
      <c r="L7463">
        <v>1.5780000000000001</v>
      </c>
      <c r="M7463" s="54">
        <v>1.982</v>
      </c>
      <c r="N7463">
        <v>1671</v>
      </c>
      <c r="O7463" t="s">
        <v>44</v>
      </c>
      <c r="P7463">
        <v>2.4463116021507698</v>
      </c>
    </row>
    <row r="7464" spans="1:16" x14ac:dyDescent="0.25">
      <c r="A7464" s="20" t="s">
        <v>17756</v>
      </c>
      <c r="B7464">
        <v>5</v>
      </c>
      <c r="C7464" t="s">
        <v>73</v>
      </c>
      <c r="D7464" t="s">
        <v>91</v>
      </c>
      <c r="E7464" t="s">
        <v>79</v>
      </c>
      <c r="F7464" t="s">
        <v>38</v>
      </c>
      <c r="G7464">
        <v>5</v>
      </c>
      <c r="H7464">
        <v>3</v>
      </c>
      <c r="I7464">
        <v>2014</v>
      </c>
      <c r="J7464" t="s">
        <v>49</v>
      </c>
      <c r="K7464">
        <v>0.95</v>
      </c>
      <c r="L7464">
        <v>0.83699999999999997</v>
      </c>
      <c r="M7464" s="54">
        <v>1.0629999999999999</v>
      </c>
      <c r="N7464">
        <v>1212</v>
      </c>
      <c r="O7464" t="s">
        <v>44</v>
      </c>
      <c r="P7464">
        <v>2.8724249481071298</v>
      </c>
    </row>
    <row r="7465" spans="1:16" x14ac:dyDescent="0.25">
      <c r="A7465" s="20" t="s">
        <v>17757</v>
      </c>
      <c r="B7465">
        <v>5</v>
      </c>
      <c r="C7465" t="s">
        <v>73</v>
      </c>
      <c r="D7465" t="s">
        <v>91</v>
      </c>
      <c r="E7465" t="s">
        <v>79</v>
      </c>
      <c r="F7465" t="s">
        <v>38</v>
      </c>
      <c r="G7465">
        <v>2</v>
      </c>
      <c r="H7465">
        <v>3</v>
      </c>
      <c r="I7465">
        <v>2014</v>
      </c>
      <c r="J7465" t="s">
        <v>50</v>
      </c>
      <c r="K7465">
        <v>1.85</v>
      </c>
      <c r="L7465">
        <v>1.377</v>
      </c>
      <c r="M7465" s="54">
        <v>2.323</v>
      </c>
      <c r="N7465">
        <v>294</v>
      </c>
      <c r="O7465" t="s">
        <v>44</v>
      </c>
      <c r="P7465">
        <v>5.8321184351980397</v>
      </c>
    </row>
    <row r="7466" spans="1:16" x14ac:dyDescent="0.25">
      <c r="A7466" s="20" t="s">
        <v>17758</v>
      </c>
      <c r="B7466">
        <v>5</v>
      </c>
      <c r="C7466" t="s">
        <v>73</v>
      </c>
      <c r="D7466" t="s">
        <v>91</v>
      </c>
      <c r="E7466" t="s">
        <v>79</v>
      </c>
      <c r="F7466" t="s">
        <v>38</v>
      </c>
      <c r="G7466">
        <v>3</v>
      </c>
      <c r="H7466">
        <v>3</v>
      </c>
      <c r="I7466">
        <v>2014</v>
      </c>
      <c r="J7466" t="s">
        <v>50</v>
      </c>
      <c r="K7466">
        <v>2.38</v>
      </c>
      <c r="L7466">
        <v>1.79</v>
      </c>
      <c r="M7466" s="54">
        <v>2.97</v>
      </c>
      <c r="N7466">
        <v>431</v>
      </c>
      <c r="O7466" t="s">
        <v>44</v>
      </c>
      <c r="P7466">
        <v>4.81683050859088</v>
      </c>
    </row>
    <row r="7467" spans="1:16" x14ac:dyDescent="0.25">
      <c r="A7467" s="20" t="s">
        <v>17759</v>
      </c>
      <c r="B7467">
        <v>5</v>
      </c>
      <c r="C7467" t="s">
        <v>73</v>
      </c>
      <c r="D7467" t="s">
        <v>91</v>
      </c>
      <c r="E7467" t="s">
        <v>79</v>
      </c>
      <c r="F7467" t="s">
        <v>38</v>
      </c>
      <c r="G7467">
        <v>4</v>
      </c>
      <c r="H7467">
        <v>3</v>
      </c>
      <c r="I7467">
        <v>2014</v>
      </c>
      <c r="J7467" t="s">
        <v>50</v>
      </c>
      <c r="K7467">
        <v>2.1800000000000002</v>
      </c>
      <c r="L7467">
        <v>1.659</v>
      </c>
      <c r="M7467" s="54">
        <v>2.7010000000000001</v>
      </c>
      <c r="N7467">
        <v>915</v>
      </c>
      <c r="O7467" t="s">
        <v>44</v>
      </c>
      <c r="P7467">
        <v>3.3058980245364298</v>
      </c>
    </row>
    <row r="7468" spans="1:16" x14ac:dyDescent="0.25">
      <c r="A7468" s="20" t="s">
        <v>17760</v>
      </c>
      <c r="B7468">
        <v>5</v>
      </c>
      <c r="C7468" t="s">
        <v>73</v>
      </c>
      <c r="D7468" t="s">
        <v>91</v>
      </c>
      <c r="E7468" t="s">
        <v>79</v>
      </c>
      <c r="F7468" t="s">
        <v>38</v>
      </c>
      <c r="G7468">
        <v>5</v>
      </c>
      <c r="H7468">
        <v>3</v>
      </c>
      <c r="I7468">
        <v>2014</v>
      </c>
      <c r="J7468" t="s">
        <v>50</v>
      </c>
      <c r="K7468">
        <v>2.89</v>
      </c>
      <c r="L7468">
        <v>2.2170000000000001</v>
      </c>
      <c r="M7468" s="54">
        <v>3.5630000000000002</v>
      </c>
      <c r="N7468">
        <v>3139</v>
      </c>
      <c r="O7468" t="s">
        <v>44</v>
      </c>
      <c r="P7468">
        <v>1.78486076174979</v>
      </c>
    </row>
    <row r="7469" spans="1:16" x14ac:dyDescent="0.25">
      <c r="A7469" s="20" t="s">
        <v>17761</v>
      </c>
      <c r="B7469">
        <v>5</v>
      </c>
      <c r="C7469" t="s">
        <v>73</v>
      </c>
      <c r="D7469" t="s">
        <v>91</v>
      </c>
      <c r="E7469" t="s">
        <v>79</v>
      </c>
      <c r="F7469" t="s">
        <v>38</v>
      </c>
      <c r="G7469">
        <v>2</v>
      </c>
      <c r="H7469">
        <v>3</v>
      </c>
      <c r="I7469">
        <v>2014</v>
      </c>
      <c r="J7469" t="s">
        <v>51</v>
      </c>
      <c r="K7469">
        <v>2.4500000000000002</v>
      </c>
      <c r="L7469">
        <v>1.9179999999999999</v>
      </c>
      <c r="M7469" s="54">
        <v>2.9820000000000002</v>
      </c>
      <c r="N7469">
        <v>406</v>
      </c>
      <c r="O7469" t="s">
        <v>44</v>
      </c>
      <c r="P7469">
        <v>4.9629166698546499</v>
      </c>
    </row>
    <row r="7470" spans="1:16" x14ac:dyDescent="0.25">
      <c r="A7470" s="20" t="s">
        <v>17762</v>
      </c>
      <c r="B7470">
        <v>5</v>
      </c>
      <c r="C7470" t="s">
        <v>73</v>
      </c>
      <c r="D7470" t="s">
        <v>91</v>
      </c>
      <c r="E7470" t="s">
        <v>79</v>
      </c>
      <c r="F7470" t="s">
        <v>38</v>
      </c>
      <c r="G7470">
        <v>3</v>
      </c>
      <c r="H7470">
        <v>3</v>
      </c>
      <c r="I7470">
        <v>2014</v>
      </c>
      <c r="J7470" t="s">
        <v>51</v>
      </c>
      <c r="K7470">
        <v>1.79</v>
      </c>
      <c r="L7470">
        <v>1.411</v>
      </c>
      <c r="M7470" s="54">
        <v>2.169</v>
      </c>
      <c r="N7470">
        <v>611</v>
      </c>
      <c r="O7470" t="s">
        <v>44</v>
      </c>
      <c r="P7470">
        <v>4.0455669703136703</v>
      </c>
    </row>
    <row r="7471" spans="1:16" x14ac:dyDescent="0.25">
      <c r="A7471" s="20" t="s">
        <v>17763</v>
      </c>
      <c r="B7471">
        <v>5</v>
      </c>
      <c r="C7471" t="s">
        <v>73</v>
      </c>
      <c r="D7471" t="s">
        <v>91</v>
      </c>
      <c r="E7471" t="s">
        <v>79</v>
      </c>
      <c r="F7471" t="s">
        <v>38</v>
      </c>
      <c r="G7471">
        <v>4</v>
      </c>
      <c r="H7471">
        <v>3</v>
      </c>
      <c r="I7471">
        <v>2014</v>
      </c>
      <c r="J7471" t="s">
        <v>51</v>
      </c>
      <c r="K7471">
        <v>1.7</v>
      </c>
      <c r="L7471">
        <v>1.347</v>
      </c>
      <c r="M7471" s="54">
        <v>2.0529999999999999</v>
      </c>
      <c r="N7471">
        <v>829</v>
      </c>
      <c r="O7471" t="s">
        <v>44</v>
      </c>
      <c r="P7471">
        <v>3.47314355823594</v>
      </c>
    </row>
    <row r="7472" spans="1:16" x14ac:dyDescent="0.25">
      <c r="A7472" s="20" t="s">
        <v>17764</v>
      </c>
      <c r="B7472">
        <v>5</v>
      </c>
      <c r="C7472" t="s">
        <v>73</v>
      </c>
      <c r="D7472" t="s">
        <v>91</v>
      </c>
      <c r="E7472" t="s">
        <v>79</v>
      </c>
      <c r="F7472" t="s">
        <v>38</v>
      </c>
      <c r="G7472">
        <v>5</v>
      </c>
      <c r="H7472">
        <v>3</v>
      </c>
      <c r="I7472">
        <v>2014</v>
      </c>
      <c r="J7472" t="s">
        <v>51</v>
      </c>
      <c r="K7472">
        <v>3.12</v>
      </c>
      <c r="L7472">
        <v>2.4929999999999999</v>
      </c>
      <c r="M7472" s="54">
        <v>3.7469999999999999</v>
      </c>
      <c r="N7472">
        <v>2553</v>
      </c>
      <c r="O7472" t="s">
        <v>44</v>
      </c>
      <c r="P7472">
        <v>1.9791312333191999</v>
      </c>
    </row>
    <row r="7473" spans="1:16" x14ac:dyDescent="0.25">
      <c r="A7473" s="20" t="s">
        <v>17765</v>
      </c>
      <c r="B7473">
        <v>5</v>
      </c>
      <c r="C7473" t="s">
        <v>73</v>
      </c>
      <c r="D7473" t="s">
        <v>91</v>
      </c>
      <c r="E7473" t="s">
        <v>80</v>
      </c>
      <c r="F7473" t="s">
        <v>42</v>
      </c>
      <c r="G7473">
        <v>2</v>
      </c>
      <c r="H7473">
        <v>4</v>
      </c>
      <c r="I7473">
        <v>2014</v>
      </c>
      <c r="J7473" t="s">
        <v>52</v>
      </c>
      <c r="K7473" t="s">
        <v>44</v>
      </c>
      <c r="L7473" t="s">
        <v>44</v>
      </c>
      <c r="M7473" s="54" t="s">
        <v>44</v>
      </c>
      <c r="N7473">
        <v>72</v>
      </c>
      <c r="O7473" t="s">
        <v>44</v>
      </c>
      <c r="P7473">
        <v>11.7851130197758</v>
      </c>
    </row>
    <row r="7474" spans="1:16" x14ac:dyDescent="0.25">
      <c r="A7474" s="20" t="s">
        <v>17766</v>
      </c>
      <c r="B7474">
        <v>5</v>
      </c>
      <c r="C7474" t="s">
        <v>73</v>
      </c>
      <c r="D7474" t="s">
        <v>91</v>
      </c>
      <c r="E7474" t="s">
        <v>80</v>
      </c>
      <c r="F7474" t="s">
        <v>42</v>
      </c>
      <c r="G7474">
        <v>3</v>
      </c>
      <c r="H7474">
        <v>4</v>
      </c>
      <c r="I7474">
        <v>2014</v>
      </c>
      <c r="J7474" t="s">
        <v>52</v>
      </c>
      <c r="K7474" t="s">
        <v>44</v>
      </c>
      <c r="L7474" t="s">
        <v>44</v>
      </c>
      <c r="M7474" s="54" t="s">
        <v>44</v>
      </c>
      <c r="N7474">
        <v>54</v>
      </c>
      <c r="O7474" t="s">
        <v>44</v>
      </c>
      <c r="P7474">
        <v>13.6082763487954</v>
      </c>
    </row>
    <row r="7475" spans="1:16" x14ac:dyDescent="0.25">
      <c r="A7475" s="20" t="s">
        <v>17767</v>
      </c>
      <c r="B7475">
        <v>5</v>
      </c>
      <c r="C7475" t="s">
        <v>73</v>
      </c>
      <c r="D7475" t="s">
        <v>91</v>
      </c>
      <c r="E7475" t="s">
        <v>80</v>
      </c>
      <c r="F7475" t="s">
        <v>42</v>
      </c>
      <c r="G7475">
        <v>4</v>
      </c>
      <c r="H7475">
        <v>4</v>
      </c>
      <c r="I7475">
        <v>2014</v>
      </c>
      <c r="J7475" t="s">
        <v>52</v>
      </c>
      <c r="K7475" t="s">
        <v>44</v>
      </c>
      <c r="L7475" t="s">
        <v>44</v>
      </c>
      <c r="M7475" s="54" t="s">
        <v>44</v>
      </c>
      <c r="N7475">
        <v>143</v>
      </c>
      <c r="O7475" t="s">
        <v>44</v>
      </c>
      <c r="P7475">
        <v>8.36242010007091</v>
      </c>
    </row>
    <row r="7476" spans="1:16" x14ac:dyDescent="0.25">
      <c r="A7476" s="20" t="s">
        <v>17768</v>
      </c>
      <c r="B7476">
        <v>5</v>
      </c>
      <c r="C7476" t="s">
        <v>73</v>
      </c>
      <c r="D7476" t="s">
        <v>91</v>
      </c>
      <c r="E7476" t="s">
        <v>80</v>
      </c>
      <c r="F7476" t="s">
        <v>42</v>
      </c>
      <c r="G7476">
        <v>5</v>
      </c>
      <c r="H7476">
        <v>4</v>
      </c>
      <c r="I7476">
        <v>2014</v>
      </c>
      <c r="J7476" t="s">
        <v>52</v>
      </c>
      <c r="K7476" t="s">
        <v>44</v>
      </c>
      <c r="L7476" t="s">
        <v>44</v>
      </c>
      <c r="M7476" s="54" t="s">
        <v>44</v>
      </c>
      <c r="N7476">
        <v>29</v>
      </c>
      <c r="O7476" t="s">
        <v>44</v>
      </c>
      <c r="P7476">
        <v>18.569533817705199</v>
      </c>
    </row>
    <row r="7477" spans="1:16" x14ac:dyDescent="0.25">
      <c r="A7477" s="20" t="s">
        <v>17769</v>
      </c>
      <c r="B7477">
        <v>5</v>
      </c>
      <c r="C7477" t="s">
        <v>73</v>
      </c>
      <c r="D7477" t="s">
        <v>91</v>
      </c>
      <c r="E7477" t="s">
        <v>80</v>
      </c>
      <c r="F7477" t="s">
        <v>42</v>
      </c>
      <c r="G7477">
        <v>2</v>
      </c>
      <c r="H7477">
        <v>4</v>
      </c>
      <c r="I7477">
        <v>2014</v>
      </c>
      <c r="J7477" t="s">
        <v>53</v>
      </c>
      <c r="K7477" t="s">
        <v>44</v>
      </c>
      <c r="L7477" t="s">
        <v>44</v>
      </c>
      <c r="M7477" s="54" t="s">
        <v>44</v>
      </c>
      <c r="N7477">
        <v>20</v>
      </c>
      <c r="O7477" t="s">
        <v>44</v>
      </c>
      <c r="P7477">
        <v>22.360679774997902</v>
      </c>
    </row>
    <row r="7478" spans="1:16" x14ac:dyDescent="0.25">
      <c r="A7478" s="20" t="s">
        <v>17770</v>
      </c>
      <c r="B7478">
        <v>5</v>
      </c>
      <c r="C7478" t="s">
        <v>73</v>
      </c>
      <c r="D7478" t="s">
        <v>91</v>
      </c>
      <c r="E7478" t="s">
        <v>80</v>
      </c>
      <c r="F7478" t="s">
        <v>42</v>
      </c>
      <c r="G7478">
        <v>3</v>
      </c>
      <c r="H7478">
        <v>4</v>
      </c>
      <c r="I7478">
        <v>2014</v>
      </c>
      <c r="J7478" t="s">
        <v>53</v>
      </c>
      <c r="K7478" t="s">
        <v>44</v>
      </c>
      <c r="L7478" t="s">
        <v>44</v>
      </c>
      <c r="M7478" s="54" t="s">
        <v>44</v>
      </c>
      <c r="N7478">
        <v>47</v>
      </c>
      <c r="O7478" t="s">
        <v>44</v>
      </c>
      <c r="P7478">
        <v>14.5864991497895</v>
      </c>
    </row>
    <row r="7479" spans="1:16" x14ac:dyDescent="0.25">
      <c r="A7479" s="20" t="s">
        <v>17771</v>
      </c>
      <c r="B7479">
        <v>5</v>
      </c>
      <c r="C7479" t="s">
        <v>73</v>
      </c>
      <c r="D7479" t="s">
        <v>91</v>
      </c>
      <c r="E7479" t="s">
        <v>80</v>
      </c>
      <c r="F7479" t="s">
        <v>42</v>
      </c>
      <c r="G7479">
        <v>4</v>
      </c>
      <c r="H7479">
        <v>4</v>
      </c>
      <c r="I7479">
        <v>2014</v>
      </c>
      <c r="J7479" t="s">
        <v>53</v>
      </c>
      <c r="K7479" t="s">
        <v>44</v>
      </c>
      <c r="L7479" t="s">
        <v>44</v>
      </c>
      <c r="M7479" s="54" t="s">
        <v>44</v>
      </c>
      <c r="N7479">
        <v>115</v>
      </c>
      <c r="O7479" t="s">
        <v>44</v>
      </c>
      <c r="P7479">
        <v>9.3250480824031392</v>
      </c>
    </row>
    <row r="7480" spans="1:16" x14ac:dyDescent="0.25">
      <c r="A7480" s="20" t="s">
        <v>17772</v>
      </c>
      <c r="B7480">
        <v>5</v>
      </c>
      <c r="C7480" t="s">
        <v>73</v>
      </c>
      <c r="D7480" t="s">
        <v>91</v>
      </c>
      <c r="E7480" t="s">
        <v>80</v>
      </c>
      <c r="F7480" t="s">
        <v>42</v>
      </c>
      <c r="G7480">
        <v>5</v>
      </c>
      <c r="H7480">
        <v>4</v>
      </c>
      <c r="I7480">
        <v>2014</v>
      </c>
      <c r="J7480" t="s">
        <v>53</v>
      </c>
      <c r="K7480" t="s">
        <v>44</v>
      </c>
      <c r="L7480" t="s">
        <v>44</v>
      </c>
      <c r="M7480" s="54" t="s">
        <v>44</v>
      </c>
      <c r="N7480">
        <v>361</v>
      </c>
      <c r="O7480" t="s">
        <v>44</v>
      </c>
      <c r="P7480">
        <v>5.2631578947368398</v>
      </c>
    </row>
    <row r="7481" spans="1:16" x14ac:dyDescent="0.25">
      <c r="A7481" s="20" t="s">
        <v>17773</v>
      </c>
      <c r="B7481">
        <v>5</v>
      </c>
      <c r="C7481" t="s">
        <v>73</v>
      </c>
      <c r="D7481" t="s">
        <v>91</v>
      </c>
      <c r="E7481" t="s">
        <v>80</v>
      </c>
      <c r="F7481" t="s">
        <v>42</v>
      </c>
      <c r="G7481">
        <v>2</v>
      </c>
      <c r="H7481">
        <v>4</v>
      </c>
      <c r="I7481">
        <v>2014</v>
      </c>
      <c r="J7481" t="s">
        <v>34</v>
      </c>
      <c r="K7481">
        <v>1.49</v>
      </c>
      <c r="L7481">
        <v>1.296</v>
      </c>
      <c r="M7481" s="54">
        <v>1.6839999999999999</v>
      </c>
      <c r="N7481">
        <v>934</v>
      </c>
      <c r="O7481" t="s">
        <v>44</v>
      </c>
      <c r="P7481">
        <v>3.2720999550184402</v>
      </c>
    </row>
    <row r="7482" spans="1:16" x14ac:dyDescent="0.25">
      <c r="A7482" s="20" t="s">
        <v>17774</v>
      </c>
      <c r="B7482">
        <v>5</v>
      </c>
      <c r="C7482" t="s">
        <v>73</v>
      </c>
      <c r="D7482" t="s">
        <v>91</v>
      </c>
      <c r="E7482" t="s">
        <v>80</v>
      </c>
      <c r="F7482" t="s">
        <v>42</v>
      </c>
      <c r="G7482">
        <v>2</v>
      </c>
      <c r="H7482">
        <v>4</v>
      </c>
      <c r="I7482">
        <v>2014</v>
      </c>
      <c r="J7482" t="s">
        <v>54</v>
      </c>
      <c r="K7482" t="s">
        <v>44</v>
      </c>
      <c r="L7482" t="s">
        <v>44</v>
      </c>
      <c r="M7482" s="54" t="s">
        <v>44</v>
      </c>
      <c r="N7482">
        <v>9</v>
      </c>
      <c r="O7482" t="s">
        <v>44</v>
      </c>
      <c r="P7482">
        <v>33.3333333333333</v>
      </c>
    </row>
    <row r="7483" spans="1:16" x14ac:dyDescent="0.25">
      <c r="A7483" s="20" t="s">
        <v>17775</v>
      </c>
      <c r="B7483">
        <v>5</v>
      </c>
      <c r="C7483" t="s">
        <v>73</v>
      </c>
      <c r="D7483" t="s">
        <v>91</v>
      </c>
      <c r="E7483" t="s">
        <v>80</v>
      </c>
      <c r="F7483" t="s">
        <v>42</v>
      </c>
      <c r="G7483">
        <v>3</v>
      </c>
      <c r="H7483">
        <v>4</v>
      </c>
      <c r="I7483">
        <v>2014</v>
      </c>
      <c r="J7483" t="s">
        <v>54</v>
      </c>
      <c r="K7483" t="s">
        <v>44</v>
      </c>
      <c r="L7483" t="s">
        <v>44</v>
      </c>
      <c r="M7483" s="54" t="s">
        <v>44</v>
      </c>
      <c r="N7483">
        <v>39</v>
      </c>
      <c r="O7483" t="s">
        <v>44</v>
      </c>
      <c r="P7483">
        <v>16.012815380508702</v>
      </c>
    </row>
    <row r="7484" spans="1:16" x14ac:dyDescent="0.25">
      <c r="A7484" s="20" t="s">
        <v>17776</v>
      </c>
      <c r="B7484">
        <v>5</v>
      </c>
      <c r="C7484" t="s">
        <v>73</v>
      </c>
      <c r="D7484" t="s">
        <v>91</v>
      </c>
      <c r="E7484" t="s">
        <v>80</v>
      </c>
      <c r="F7484" t="s">
        <v>42</v>
      </c>
      <c r="G7484">
        <v>4</v>
      </c>
      <c r="H7484">
        <v>4</v>
      </c>
      <c r="I7484">
        <v>2014</v>
      </c>
      <c r="J7484" t="s">
        <v>54</v>
      </c>
      <c r="K7484" t="s">
        <v>44</v>
      </c>
      <c r="L7484" t="s">
        <v>44</v>
      </c>
      <c r="M7484" s="54" t="s">
        <v>44</v>
      </c>
      <c r="N7484">
        <v>40</v>
      </c>
      <c r="O7484" t="s">
        <v>44</v>
      </c>
      <c r="P7484">
        <v>15.8113883008419</v>
      </c>
    </row>
    <row r="7485" spans="1:16" x14ac:dyDescent="0.25">
      <c r="A7485" s="20" t="s">
        <v>17777</v>
      </c>
      <c r="B7485">
        <v>5</v>
      </c>
      <c r="C7485" t="s">
        <v>73</v>
      </c>
      <c r="D7485" t="s">
        <v>91</v>
      </c>
      <c r="E7485" t="s">
        <v>80</v>
      </c>
      <c r="F7485" t="s">
        <v>42</v>
      </c>
      <c r="G7485">
        <v>5</v>
      </c>
      <c r="H7485">
        <v>4</v>
      </c>
      <c r="I7485">
        <v>2014</v>
      </c>
      <c r="J7485" t="s">
        <v>54</v>
      </c>
      <c r="K7485" t="s">
        <v>44</v>
      </c>
      <c r="L7485" t="s">
        <v>44</v>
      </c>
      <c r="M7485" s="54" t="s">
        <v>44</v>
      </c>
      <c r="N7485">
        <v>3</v>
      </c>
      <c r="O7485" t="s">
        <v>44</v>
      </c>
      <c r="P7485">
        <v>57.735026918962603</v>
      </c>
    </row>
    <row r="7486" spans="1:16" x14ac:dyDescent="0.25">
      <c r="A7486" s="20" t="s">
        <v>17778</v>
      </c>
      <c r="B7486">
        <v>5</v>
      </c>
      <c r="C7486" t="s">
        <v>73</v>
      </c>
      <c r="D7486" t="s">
        <v>91</v>
      </c>
      <c r="E7486" t="s">
        <v>80</v>
      </c>
      <c r="F7486" t="s">
        <v>42</v>
      </c>
      <c r="G7486">
        <v>3</v>
      </c>
      <c r="H7486">
        <v>4</v>
      </c>
      <c r="I7486">
        <v>2014</v>
      </c>
      <c r="J7486" t="s">
        <v>34</v>
      </c>
      <c r="K7486">
        <v>1.33</v>
      </c>
      <c r="L7486">
        <v>1.161</v>
      </c>
      <c r="M7486" s="54">
        <v>1.4990000000000001</v>
      </c>
      <c r="N7486">
        <v>1107</v>
      </c>
      <c r="O7486" t="s">
        <v>44</v>
      </c>
      <c r="P7486">
        <v>3.0055654488914398</v>
      </c>
    </row>
    <row r="7487" spans="1:16" x14ac:dyDescent="0.25">
      <c r="A7487" s="20" t="s">
        <v>17779</v>
      </c>
      <c r="B7487">
        <v>5</v>
      </c>
      <c r="C7487" t="s">
        <v>73</v>
      </c>
      <c r="D7487" t="s">
        <v>91</v>
      </c>
      <c r="E7487" t="s">
        <v>80</v>
      </c>
      <c r="F7487" t="s">
        <v>42</v>
      </c>
      <c r="G7487">
        <v>2</v>
      </c>
      <c r="H7487">
        <v>4</v>
      </c>
      <c r="I7487">
        <v>2014</v>
      </c>
      <c r="J7487" t="s">
        <v>55</v>
      </c>
      <c r="K7487" t="s">
        <v>44</v>
      </c>
      <c r="L7487" t="s">
        <v>44</v>
      </c>
      <c r="M7487" s="54" t="s">
        <v>44</v>
      </c>
      <c r="N7487">
        <v>99</v>
      </c>
      <c r="O7487" t="s">
        <v>44</v>
      </c>
      <c r="P7487">
        <v>10.050378152592099</v>
      </c>
    </row>
    <row r="7488" spans="1:16" x14ac:dyDescent="0.25">
      <c r="A7488" s="20" t="s">
        <v>17780</v>
      </c>
      <c r="B7488">
        <v>5</v>
      </c>
      <c r="C7488" t="s">
        <v>73</v>
      </c>
      <c r="D7488" t="s">
        <v>91</v>
      </c>
      <c r="E7488" t="s">
        <v>80</v>
      </c>
      <c r="F7488" t="s">
        <v>42</v>
      </c>
      <c r="G7488">
        <v>3</v>
      </c>
      <c r="H7488">
        <v>4</v>
      </c>
      <c r="I7488">
        <v>2014</v>
      </c>
      <c r="J7488" t="s">
        <v>55</v>
      </c>
      <c r="K7488">
        <v>1.51</v>
      </c>
      <c r="L7488">
        <v>1.0760000000000001</v>
      </c>
      <c r="M7488" s="54">
        <v>1.944</v>
      </c>
      <c r="N7488">
        <v>166</v>
      </c>
      <c r="O7488" t="s">
        <v>44</v>
      </c>
      <c r="P7488">
        <v>7.7615052570633303</v>
      </c>
    </row>
    <row r="7489" spans="1:16" x14ac:dyDescent="0.25">
      <c r="A7489" s="20" t="s">
        <v>17781</v>
      </c>
      <c r="B7489">
        <v>5</v>
      </c>
      <c r="C7489" t="s">
        <v>73</v>
      </c>
      <c r="D7489" t="s">
        <v>91</v>
      </c>
      <c r="E7489" t="s">
        <v>80</v>
      </c>
      <c r="F7489" t="s">
        <v>42</v>
      </c>
      <c r="G7489">
        <v>4</v>
      </c>
      <c r="H7489">
        <v>4</v>
      </c>
      <c r="I7489">
        <v>2014</v>
      </c>
      <c r="J7489" t="s">
        <v>55</v>
      </c>
      <c r="K7489">
        <v>1.49</v>
      </c>
      <c r="L7489">
        <v>1.08</v>
      </c>
      <c r="M7489" s="54">
        <v>1.9</v>
      </c>
      <c r="N7489">
        <v>254</v>
      </c>
      <c r="O7489" t="s">
        <v>44</v>
      </c>
      <c r="P7489">
        <v>6.2745580513815904</v>
      </c>
    </row>
    <row r="7490" spans="1:16" x14ac:dyDescent="0.25">
      <c r="A7490" s="20" t="s">
        <v>17782</v>
      </c>
      <c r="B7490">
        <v>5</v>
      </c>
      <c r="C7490" t="s">
        <v>73</v>
      </c>
      <c r="D7490" t="s">
        <v>91</v>
      </c>
      <c r="E7490" t="s">
        <v>80</v>
      </c>
      <c r="F7490" t="s">
        <v>42</v>
      </c>
      <c r="G7490">
        <v>5</v>
      </c>
      <c r="H7490">
        <v>4</v>
      </c>
      <c r="I7490">
        <v>2014</v>
      </c>
      <c r="J7490" t="s">
        <v>55</v>
      </c>
      <c r="K7490">
        <v>1.56</v>
      </c>
      <c r="L7490">
        <v>1.125</v>
      </c>
      <c r="M7490" s="54">
        <v>1.9950000000000001</v>
      </c>
      <c r="N7490">
        <v>217</v>
      </c>
      <c r="O7490" t="s">
        <v>44</v>
      </c>
      <c r="P7490">
        <v>6.7884423330213099</v>
      </c>
    </row>
    <row r="7491" spans="1:16" x14ac:dyDescent="0.25">
      <c r="A7491" s="20" t="s">
        <v>17783</v>
      </c>
      <c r="B7491">
        <v>5</v>
      </c>
      <c r="C7491" t="s">
        <v>73</v>
      </c>
      <c r="D7491" t="s">
        <v>91</v>
      </c>
      <c r="E7491" t="s">
        <v>80</v>
      </c>
      <c r="F7491" t="s">
        <v>42</v>
      </c>
      <c r="G7491">
        <v>4</v>
      </c>
      <c r="H7491">
        <v>4</v>
      </c>
      <c r="I7491">
        <v>2014</v>
      </c>
      <c r="J7491" t="s">
        <v>34</v>
      </c>
      <c r="K7491">
        <v>1.0900000000000001</v>
      </c>
      <c r="L7491">
        <v>0.95399999999999996</v>
      </c>
      <c r="M7491" s="54">
        <v>1.226</v>
      </c>
      <c r="N7491">
        <v>1323</v>
      </c>
      <c r="O7491" t="s">
        <v>44</v>
      </c>
      <c r="P7491">
        <v>2.74928699614108</v>
      </c>
    </row>
    <row r="7492" spans="1:16" x14ac:dyDescent="0.25">
      <c r="A7492" s="20" t="s">
        <v>17784</v>
      </c>
      <c r="B7492">
        <v>5</v>
      </c>
      <c r="C7492" t="s">
        <v>73</v>
      </c>
      <c r="D7492" t="s">
        <v>91</v>
      </c>
      <c r="E7492" t="s">
        <v>80</v>
      </c>
      <c r="F7492" t="s">
        <v>42</v>
      </c>
      <c r="G7492">
        <v>2</v>
      </c>
      <c r="H7492">
        <v>4</v>
      </c>
      <c r="I7492">
        <v>2014</v>
      </c>
      <c r="J7492" t="s">
        <v>56</v>
      </c>
      <c r="K7492" t="s">
        <v>44</v>
      </c>
      <c r="L7492" t="s">
        <v>44</v>
      </c>
      <c r="M7492" s="54" t="s">
        <v>44</v>
      </c>
      <c r="N7492">
        <v>6</v>
      </c>
      <c r="O7492" t="s">
        <v>44</v>
      </c>
      <c r="P7492">
        <v>40.824829046386299</v>
      </c>
    </row>
    <row r="7493" spans="1:16" x14ac:dyDescent="0.25">
      <c r="A7493" s="20" t="s">
        <v>17785</v>
      </c>
      <c r="B7493">
        <v>5</v>
      </c>
      <c r="C7493" t="s">
        <v>73</v>
      </c>
      <c r="D7493" t="s">
        <v>91</v>
      </c>
      <c r="E7493" t="s">
        <v>80</v>
      </c>
      <c r="F7493" t="s">
        <v>42</v>
      </c>
      <c r="G7493">
        <v>3</v>
      </c>
      <c r="H7493">
        <v>4</v>
      </c>
      <c r="I7493">
        <v>2014</v>
      </c>
      <c r="J7493" t="s">
        <v>56</v>
      </c>
      <c r="K7493" t="s">
        <v>44</v>
      </c>
      <c r="L7493" t="s">
        <v>44</v>
      </c>
      <c r="M7493" s="54" t="s">
        <v>44</v>
      </c>
      <c r="N7493">
        <v>17</v>
      </c>
      <c r="O7493" t="s">
        <v>44</v>
      </c>
      <c r="P7493">
        <v>24.253562503633301</v>
      </c>
    </row>
    <row r="7494" spans="1:16" x14ac:dyDescent="0.25">
      <c r="A7494" s="20" t="s">
        <v>17786</v>
      </c>
      <c r="B7494">
        <v>5</v>
      </c>
      <c r="C7494" t="s">
        <v>73</v>
      </c>
      <c r="D7494" t="s">
        <v>91</v>
      </c>
      <c r="E7494" t="s">
        <v>80</v>
      </c>
      <c r="F7494" t="s">
        <v>42</v>
      </c>
      <c r="G7494">
        <v>4</v>
      </c>
      <c r="H7494">
        <v>4</v>
      </c>
      <c r="I7494">
        <v>2014</v>
      </c>
      <c r="J7494" t="s">
        <v>56</v>
      </c>
      <c r="K7494" t="s">
        <v>44</v>
      </c>
      <c r="L7494" t="s">
        <v>44</v>
      </c>
      <c r="M7494" s="54" t="s">
        <v>44</v>
      </c>
      <c r="N7494">
        <v>3</v>
      </c>
      <c r="O7494" t="s">
        <v>44</v>
      </c>
      <c r="P7494">
        <v>57.735026918962603</v>
      </c>
    </row>
    <row r="7495" spans="1:16" x14ac:dyDescent="0.25">
      <c r="A7495" s="20" t="s">
        <v>17787</v>
      </c>
      <c r="B7495">
        <v>5</v>
      </c>
      <c r="C7495" t="s">
        <v>73</v>
      </c>
      <c r="D7495" t="s">
        <v>91</v>
      </c>
      <c r="E7495" t="s">
        <v>80</v>
      </c>
      <c r="F7495" t="s">
        <v>42</v>
      </c>
      <c r="G7495">
        <v>5</v>
      </c>
      <c r="H7495">
        <v>4</v>
      </c>
      <c r="I7495">
        <v>2014</v>
      </c>
      <c r="J7495" t="s">
        <v>56</v>
      </c>
      <c r="K7495" t="s">
        <v>44</v>
      </c>
      <c r="L7495" t="s">
        <v>44</v>
      </c>
      <c r="M7495" s="54" t="s">
        <v>44</v>
      </c>
      <c r="N7495">
        <v>137</v>
      </c>
      <c r="O7495" t="s">
        <v>44</v>
      </c>
      <c r="P7495">
        <v>8.5435765771676095</v>
      </c>
    </row>
    <row r="7496" spans="1:16" x14ac:dyDescent="0.25">
      <c r="A7496" s="20" t="s">
        <v>17788</v>
      </c>
      <c r="B7496">
        <v>5</v>
      </c>
      <c r="C7496" t="s">
        <v>73</v>
      </c>
      <c r="D7496" t="s">
        <v>91</v>
      </c>
      <c r="E7496" t="s">
        <v>80</v>
      </c>
      <c r="F7496" t="s">
        <v>42</v>
      </c>
      <c r="G7496">
        <v>5</v>
      </c>
      <c r="H7496">
        <v>4</v>
      </c>
      <c r="I7496">
        <v>2014</v>
      </c>
      <c r="J7496" t="s">
        <v>34</v>
      </c>
      <c r="K7496">
        <v>1.31</v>
      </c>
      <c r="L7496">
        <v>1.1559999999999999</v>
      </c>
      <c r="M7496" s="54">
        <v>1.464</v>
      </c>
      <c r="N7496">
        <v>3966</v>
      </c>
      <c r="O7496" t="s">
        <v>44</v>
      </c>
      <c r="P7496">
        <v>1.5879018148092601</v>
      </c>
    </row>
    <row r="7497" spans="1:16" x14ac:dyDescent="0.25">
      <c r="A7497" s="20" t="s">
        <v>17789</v>
      </c>
      <c r="B7497">
        <v>5</v>
      </c>
      <c r="C7497" t="s">
        <v>73</v>
      </c>
      <c r="D7497" t="s">
        <v>91</v>
      </c>
      <c r="E7497" t="s">
        <v>80</v>
      </c>
      <c r="F7497" t="s">
        <v>42</v>
      </c>
      <c r="G7497">
        <v>2</v>
      </c>
      <c r="H7497">
        <v>4</v>
      </c>
      <c r="I7497">
        <v>2014</v>
      </c>
      <c r="J7497" t="s">
        <v>57</v>
      </c>
      <c r="K7497" t="s">
        <v>44</v>
      </c>
      <c r="L7497" t="s">
        <v>44</v>
      </c>
      <c r="M7497" s="54" t="s">
        <v>44</v>
      </c>
      <c r="N7497">
        <v>9</v>
      </c>
      <c r="O7497" t="s">
        <v>44</v>
      </c>
      <c r="P7497">
        <v>33.3333333333333</v>
      </c>
    </row>
    <row r="7498" spans="1:16" x14ac:dyDescent="0.25">
      <c r="A7498" s="20" t="s">
        <v>17790</v>
      </c>
      <c r="B7498">
        <v>5</v>
      </c>
      <c r="C7498" t="s">
        <v>73</v>
      </c>
      <c r="D7498" t="s">
        <v>91</v>
      </c>
      <c r="E7498" t="s">
        <v>80</v>
      </c>
      <c r="F7498" t="s">
        <v>42</v>
      </c>
      <c r="G7498">
        <v>3</v>
      </c>
      <c r="H7498">
        <v>4</v>
      </c>
      <c r="I7498">
        <v>2014</v>
      </c>
      <c r="J7498" t="s">
        <v>57</v>
      </c>
      <c r="K7498" t="s">
        <v>44</v>
      </c>
      <c r="L7498" t="s">
        <v>44</v>
      </c>
      <c r="M7498" s="54" t="s">
        <v>44</v>
      </c>
      <c r="N7498">
        <v>75</v>
      </c>
      <c r="O7498" t="s">
        <v>44</v>
      </c>
      <c r="P7498">
        <v>11.5470053837925</v>
      </c>
    </row>
    <row r="7499" spans="1:16" x14ac:dyDescent="0.25">
      <c r="A7499" s="20" t="s">
        <v>17791</v>
      </c>
      <c r="B7499">
        <v>5</v>
      </c>
      <c r="C7499" t="s">
        <v>73</v>
      </c>
      <c r="D7499" t="s">
        <v>91</v>
      </c>
      <c r="E7499" t="s">
        <v>80</v>
      </c>
      <c r="F7499" t="s">
        <v>42</v>
      </c>
      <c r="G7499">
        <v>4</v>
      </c>
      <c r="H7499">
        <v>4</v>
      </c>
      <c r="I7499">
        <v>2014</v>
      </c>
      <c r="J7499" t="s">
        <v>57</v>
      </c>
      <c r="K7499" t="s">
        <v>44</v>
      </c>
      <c r="L7499" t="s">
        <v>44</v>
      </c>
      <c r="M7499" s="54" t="s">
        <v>44</v>
      </c>
      <c r="N7499">
        <v>70</v>
      </c>
      <c r="O7499" t="s">
        <v>44</v>
      </c>
      <c r="P7499">
        <v>11.952286093343901</v>
      </c>
    </row>
    <row r="7500" spans="1:16" x14ac:dyDescent="0.25">
      <c r="A7500" s="20" t="s">
        <v>17792</v>
      </c>
      <c r="B7500">
        <v>5</v>
      </c>
      <c r="C7500" t="s">
        <v>73</v>
      </c>
      <c r="D7500" t="s">
        <v>91</v>
      </c>
      <c r="E7500" t="s">
        <v>80</v>
      </c>
      <c r="F7500" t="s">
        <v>42</v>
      </c>
      <c r="G7500">
        <v>5</v>
      </c>
      <c r="H7500">
        <v>4</v>
      </c>
      <c r="I7500">
        <v>2014</v>
      </c>
      <c r="J7500" t="s">
        <v>57</v>
      </c>
      <c r="K7500" t="s">
        <v>44</v>
      </c>
      <c r="L7500" t="s">
        <v>44</v>
      </c>
      <c r="M7500" s="54" t="s">
        <v>44</v>
      </c>
      <c r="N7500">
        <v>56</v>
      </c>
      <c r="O7500" t="s">
        <v>44</v>
      </c>
      <c r="P7500">
        <v>13.363062095621199</v>
      </c>
    </row>
    <row r="7501" spans="1:16" x14ac:dyDescent="0.25">
      <c r="A7501" s="20" t="s">
        <v>17793</v>
      </c>
      <c r="B7501">
        <v>5</v>
      </c>
      <c r="C7501" t="s">
        <v>73</v>
      </c>
      <c r="D7501" t="s">
        <v>91</v>
      </c>
      <c r="E7501" t="s">
        <v>80</v>
      </c>
      <c r="F7501" t="s">
        <v>42</v>
      </c>
      <c r="G7501">
        <v>2</v>
      </c>
      <c r="H7501">
        <v>4</v>
      </c>
      <c r="I7501">
        <v>2014</v>
      </c>
      <c r="J7501" t="s">
        <v>58</v>
      </c>
      <c r="K7501">
        <v>0.77</v>
      </c>
      <c r="L7501">
        <v>0.51200000000000001</v>
      </c>
      <c r="M7501" s="54">
        <v>1.028</v>
      </c>
      <c r="N7501">
        <v>58</v>
      </c>
      <c r="O7501" t="s">
        <v>44</v>
      </c>
      <c r="P7501">
        <v>13.130643285972299</v>
      </c>
    </row>
    <row r="7502" spans="1:16" x14ac:dyDescent="0.25">
      <c r="A7502" s="20" t="s">
        <v>17794</v>
      </c>
      <c r="B7502">
        <v>5</v>
      </c>
      <c r="C7502" t="s">
        <v>73</v>
      </c>
      <c r="D7502" t="s">
        <v>91</v>
      </c>
      <c r="E7502" t="s">
        <v>80</v>
      </c>
      <c r="F7502" t="s">
        <v>42</v>
      </c>
      <c r="G7502">
        <v>3</v>
      </c>
      <c r="H7502">
        <v>4</v>
      </c>
      <c r="I7502">
        <v>2014</v>
      </c>
      <c r="J7502" t="s">
        <v>58</v>
      </c>
      <c r="K7502">
        <v>1.03</v>
      </c>
      <c r="L7502">
        <v>0.752</v>
      </c>
      <c r="M7502" s="54">
        <v>1.3080000000000001</v>
      </c>
      <c r="N7502">
        <v>163</v>
      </c>
      <c r="O7502" t="s">
        <v>44</v>
      </c>
      <c r="P7502">
        <v>7.8326044998795696</v>
      </c>
    </row>
    <row r="7503" spans="1:16" x14ac:dyDescent="0.25">
      <c r="A7503" s="20" t="s">
        <v>17795</v>
      </c>
      <c r="B7503">
        <v>5</v>
      </c>
      <c r="C7503" t="s">
        <v>73</v>
      </c>
      <c r="D7503" t="s">
        <v>91</v>
      </c>
      <c r="E7503" t="s">
        <v>80</v>
      </c>
      <c r="F7503" t="s">
        <v>42</v>
      </c>
      <c r="G7503">
        <v>4</v>
      </c>
      <c r="H7503">
        <v>4</v>
      </c>
      <c r="I7503">
        <v>2014</v>
      </c>
      <c r="J7503" t="s">
        <v>58</v>
      </c>
      <c r="K7503">
        <v>1.67</v>
      </c>
      <c r="L7503">
        <v>1.266</v>
      </c>
      <c r="M7503" s="54">
        <v>2.0739999999999998</v>
      </c>
      <c r="N7503">
        <v>448</v>
      </c>
      <c r="O7503" t="s">
        <v>44</v>
      </c>
      <c r="P7503">
        <v>4.7245559126153402</v>
      </c>
    </row>
    <row r="7504" spans="1:16" x14ac:dyDescent="0.25">
      <c r="A7504" s="20" t="s">
        <v>17796</v>
      </c>
      <c r="B7504">
        <v>5</v>
      </c>
      <c r="C7504" t="s">
        <v>73</v>
      </c>
      <c r="D7504" t="s">
        <v>91</v>
      </c>
      <c r="E7504" t="s">
        <v>80</v>
      </c>
      <c r="F7504" t="s">
        <v>42</v>
      </c>
      <c r="G7504">
        <v>5</v>
      </c>
      <c r="H7504">
        <v>4</v>
      </c>
      <c r="I7504">
        <v>2014</v>
      </c>
      <c r="J7504" t="s">
        <v>58</v>
      </c>
      <c r="K7504">
        <v>1.83</v>
      </c>
      <c r="L7504">
        <v>1.405</v>
      </c>
      <c r="M7504" s="54">
        <v>2.2549999999999999</v>
      </c>
      <c r="N7504">
        <v>1011</v>
      </c>
      <c r="O7504" t="s">
        <v>44</v>
      </c>
      <c r="P7504">
        <v>3.1450273186121902</v>
      </c>
    </row>
    <row r="7505" spans="1:16" x14ac:dyDescent="0.25">
      <c r="A7505" s="20" t="s">
        <v>17797</v>
      </c>
      <c r="B7505">
        <v>5</v>
      </c>
      <c r="C7505" t="s">
        <v>73</v>
      </c>
      <c r="D7505" t="s">
        <v>91</v>
      </c>
      <c r="E7505" t="s">
        <v>80</v>
      </c>
      <c r="F7505" t="s">
        <v>42</v>
      </c>
      <c r="G7505">
        <v>2</v>
      </c>
      <c r="H7505">
        <v>4</v>
      </c>
      <c r="I7505">
        <v>2014</v>
      </c>
      <c r="J7505" t="s">
        <v>59</v>
      </c>
      <c r="K7505" t="s">
        <v>44</v>
      </c>
      <c r="L7505" t="s">
        <v>44</v>
      </c>
      <c r="M7505" s="54" t="s">
        <v>44</v>
      </c>
      <c r="N7505">
        <v>9</v>
      </c>
      <c r="O7505" t="s">
        <v>44</v>
      </c>
      <c r="P7505">
        <v>33.3333333333333</v>
      </c>
    </row>
    <row r="7506" spans="1:16" x14ac:dyDescent="0.25">
      <c r="A7506" s="20" t="s">
        <v>17798</v>
      </c>
      <c r="B7506">
        <v>5</v>
      </c>
      <c r="C7506" t="s">
        <v>73</v>
      </c>
      <c r="D7506" t="s">
        <v>91</v>
      </c>
      <c r="E7506" t="s">
        <v>80</v>
      </c>
      <c r="F7506" t="s">
        <v>42</v>
      </c>
      <c r="G7506">
        <v>3</v>
      </c>
      <c r="H7506">
        <v>4</v>
      </c>
      <c r="I7506">
        <v>2014</v>
      </c>
      <c r="J7506" t="s">
        <v>59</v>
      </c>
      <c r="K7506" t="s">
        <v>44</v>
      </c>
      <c r="L7506" t="s">
        <v>44</v>
      </c>
      <c r="M7506" s="54" t="s">
        <v>44</v>
      </c>
      <c r="N7506">
        <v>15</v>
      </c>
      <c r="O7506" t="s">
        <v>44</v>
      </c>
      <c r="P7506">
        <v>25.8198889747161</v>
      </c>
    </row>
    <row r="7507" spans="1:16" x14ac:dyDescent="0.25">
      <c r="A7507" s="20" t="s">
        <v>17799</v>
      </c>
      <c r="B7507">
        <v>5</v>
      </c>
      <c r="C7507" t="s">
        <v>73</v>
      </c>
      <c r="D7507" t="s">
        <v>91</v>
      </c>
      <c r="E7507" t="s">
        <v>80</v>
      </c>
      <c r="F7507" t="s">
        <v>42</v>
      </c>
      <c r="G7507">
        <v>4</v>
      </c>
      <c r="H7507">
        <v>4</v>
      </c>
      <c r="I7507">
        <v>2014</v>
      </c>
      <c r="J7507" t="s">
        <v>59</v>
      </c>
      <c r="K7507" t="s">
        <v>44</v>
      </c>
      <c r="L7507" t="s">
        <v>44</v>
      </c>
      <c r="M7507" s="54" t="s">
        <v>44</v>
      </c>
      <c r="N7507">
        <v>74</v>
      </c>
      <c r="O7507" t="s">
        <v>44</v>
      </c>
      <c r="P7507">
        <v>11.6247638743819</v>
      </c>
    </row>
    <row r="7508" spans="1:16" x14ac:dyDescent="0.25">
      <c r="A7508" s="20" t="s">
        <v>17800</v>
      </c>
      <c r="B7508">
        <v>5</v>
      </c>
      <c r="C7508" t="s">
        <v>73</v>
      </c>
      <c r="D7508" t="s">
        <v>91</v>
      </c>
      <c r="E7508" t="s">
        <v>80</v>
      </c>
      <c r="F7508" t="s">
        <v>42</v>
      </c>
      <c r="G7508">
        <v>5</v>
      </c>
      <c r="H7508">
        <v>4</v>
      </c>
      <c r="I7508">
        <v>2014</v>
      </c>
      <c r="J7508" t="s">
        <v>59</v>
      </c>
      <c r="K7508" t="s">
        <v>44</v>
      </c>
      <c r="L7508" t="s">
        <v>44</v>
      </c>
      <c r="M7508" s="54" t="s">
        <v>44</v>
      </c>
      <c r="N7508">
        <v>76</v>
      </c>
      <c r="O7508" t="s">
        <v>44</v>
      </c>
      <c r="P7508">
        <v>11.470786693528099</v>
      </c>
    </row>
    <row r="7509" spans="1:16" x14ac:dyDescent="0.25">
      <c r="A7509" s="20" t="s">
        <v>17801</v>
      </c>
      <c r="B7509">
        <v>5</v>
      </c>
      <c r="C7509" t="s">
        <v>73</v>
      </c>
      <c r="D7509" t="s">
        <v>91</v>
      </c>
      <c r="E7509" t="s">
        <v>80</v>
      </c>
      <c r="F7509" t="s">
        <v>42</v>
      </c>
      <c r="G7509">
        <v>2</v>
      </c>
      <c r="H7509">
        <v>4</v>
      </c>
      <c r="I7509">
        <v>2014</v>
      </c>
      <c r="J7509" t="s">
        <v>60</v>
      </c>
      <c r="K7509">
        <v>0.96</v>
      </c>
      <c r="L7509">
        <v>0.83799999999999997</v>
      </c>
      <c r="M7509" s="54">
        <v>1.0820000000000001</v>
      </c>
      <c r="N7509">
        <v>592</v>
      </c>
      <c r="O7509" t="s">
        <v>44</v>
      </c>
      <c r="P7509">
        <v>4.1099746826339301</v>
      </c>
    </row>
    <row r="7510" spans="1:16" x14ac:dyDescent="0.25">
      <c r="A7510" s="20" t="s">
        <v>17802</v>
      </c>
      <c r="B7510">
        <v>5</v>
      </c>
      <c r="C7510" t="s">
        <v>73</v>
      </c>
      <c r="D7510" t="s">
        <v>91</v>
      </c>
      <c r="E7510" t="s">
        <v>80</v>
      </c>
      <c r="F7510" t="s">
        <v>42</v>
      </c>
      <c r="G7510">
        <v>3</v>
      </c>
      <c r="H7510">
        <v>4</v>
      </c>
      <c r="I7510">
        <v>2014</v>
      </c>
      <c r="J7510" t="s">
        <v>60</v>
      </c>
      <c r="K7510">
        <v>1.06</v>
      </c>
      <c r="L7510">
        <v>0.93799999999999994</v>
      </c>
      <c r="M7510" s="54">
        <v>1.1819999999999999</v>
      </c>
      <c r="N7510">
        <v>1066</v>
      </c>
      <c r="O7510" t="s">
        <v>44</v>
      </c>
      <c r="P7510">
        <v>3.0628194591584399</v>
      </c>
    </row>
    <row r="7511" spans="1:16" x14ac:dyDescent="0.25">
      <c r="A7511" s="20" t="s">
        <v>17803</v>
      </c>
      <c r="B7511">
        <v>5</v>
      </c>
      <c r="C7511" t="s">
        <v>73</v>
      </c>
      <c r="D7511" t="s">
        <v>91</v>
      </c>
      <c r="E7511" t="s">
        <v>80</v>
      </c>
      <c r="F7511" t="s">
        <v>42</v>
      </c>
      <c r="G7511">
        <v>4</v>
      </c>
      <c r="H7511">
        <v>4</v>
      </c>
      <c r="I7511">
        <v>2014</v>
      </c>
      <c r="J7511" t="s">
        <v>60</v>
      </c>
      <c r="K7511">
        <v>1.2</v>
      </c>
      <c r="L7511">
        <v>1.071</v>
      </c>
      <c r="M7511" s="54">
        <v>1.329</v>
      </c>
      <c r="N7511">
        <v>2009</v>
      </c>
      <c r="O7511" t="s">
        <v>44</v>
      </c>
      <c r="P7511">
        <v>2.2310537412658</v>
      </c>
    </row>
    <row r="7512" spans="1:16" x14ac:dyDescent="0.25">
      <c r="A7512" s="20" t="s">
        <v>17804</v>
      </c>
      <c r="B7512">
        <v>5</v>
      </c>
      <c r="C7512" t="s">
        <v>73</v>
      </c>
      <c r="D7512" t="s">
        <v>91</v>
      </c>
      <c r="E7512" t="s">
        <v>80</v>
      </c>
      <c r="F7512" t="s">
        <v>42</v>
      </c>
      <c r="G7512">
        <v>5</v>
      </c>
      <c r="H7512">
        <v>4</v>
      </c>
      <c r="I7512">
        <v>2014</v>
      </c>
      <c r="J7512" t="s">
        <v>60</v>
      </c>
      <c r="K7512">
        <v>1.24</v>
      </c>
      <c r="L7512">
        <v>1.105</v>
      </c>
      <c r="M7512" s="54">
        <v>1.375</v>
      </c>
      <c r="N7512">
        <v>1849</v>
      </c>
      <c r="O7512" t="s">
        <v>44</v>
      </c>
      <c r="P7512">
        <v>2.32558139534884</v>
      </c>
    </row>
    <row r="7513" spans="1:16" x14ac:dyDescent="0.25">
      <c r="A7513" s="20" t="s">
        <v>17805</v>
      </c>
      <c r="B7513">
        <v>5</v>
      </c>
      <c r="C7513" t="s">
        <v>73</v>
      </c>
      <c r="D7513" t="s">
        <v>91</v>
      </c>
      <c r="E7513" t="s">
        <v>80</v>
      </c>
      <c r="F7513" t="s">
        <v>42</v>
      </c>
      <c r="G7513">
        <v>2</v>
      </c>
      <c r="H7513">
        <v>4</v>
      </c>
      <c r="I7513">
        <v>2014</v>
      </c>
      <c r="J7513" t="s">
        <v>61</v>
      </c>
      <c r="K7513" t="s">
        <v>44</v>
      </c>
      <c r="L7513" t="s">
        <v>44</v>
      </c>
      <c r="M7513" s="54" t="s">
        <v>44</v>
      </c>
      <c r="N7513">
        <v>2</v>
      </c>
      <c r="O7513" t="s">
        <v>44</v>
      </c>
      <c r="P7513">
        <v>70.710678118654698</v>
      </c>
    </row>
    <row r="7514" spans="1:16" x14ac:dyDescent="0.25">
      <c r="A7514" s="20" t="s">
        <v>17806</v>
      </c>
      <c r="B7514">
        <v>5</v>
      </c>
      <c r="C7514" t="s">
        <v>73</v>
      </c>
      <c r="D7514" t="s">
        <v>91</v>
      </c>
      <c r="E7514" t="s">
        <v>80</v>
      </c>
      <c r="F7514" t="s">
        <v>42</v>
      </c>
      <c r="G7514">
        <v>3</v>
      </c>
      <c r="H7514">
        <v>4</v>
      </c>
      <c r="I7514">
        <v>2014</v>
      </c>
      <c r="J7514" t="s">
        <v>61</v>
      </c>
      <c r="K7514" t="s">
        <v>44</v>
      </c>
      <c r="L7514" t="s">
        <v>44</v>
      </c>
      <c r="M7514" s="54" t="s">
        <v>44</v>
      </c>
      <c r="N7514">
        <v>6</v>
      </c>
      <c r="O7514" t="s">
        <v>44</v>
      </c>
      <c r="P7514">
        <v>40.824829046386299</v>
      </c>
    </row>
    <row r="7515" spans="1:16" x14ac:dyDescent="0.25">
      <c r="A7515" s="20" t="s">
        <v>17807</v>
      </c>
      <c r="B7515">
        <v>5</v>
      </c>
      <c r="C7515" t="s">
        <v>73</v>
      </c>
      <c r="D7515" t="s">
        <v>91</v>
      </c>
      <c r="E7515" t="s">
        <v>80</v>
      </c>
      <c r="F7515" t="s">
        <v>42</v>
      </c>
      <c r="G7515">
        <v>4</v>
      </c>
      <c r="H7515">
        <v>4</v>
      </c>
      <c r="I7515">
        <v>2014</v>
      </c>
      <c r="J7515" t="s">
        <v>61</v>
      </c>
      <c r="K7515" t="s">
        <v>44</v>
      </c>
      <c r="L7515" t="s">
        <v>44</v>
      </c>
      <c r="M7515" s="54" t="s">
        <v>44</v>
      </c>
      <c r="N7515">
        <v>18</v>
      </c>
      <c r="O7515" t="s">
        <v>44</v>
      </c>
      <c r="P7515">
        <v>23.570226039551599</v>
      </c>
    </row>
    <row r="7516" spans="1:16" x14ac:dyDescent="0.25">
      <c r="A7516" s="20" t="s">
        <v>17808</v>
      </c>
      <c r="B7516">
        <v>5</v>
      </c>
      <c r="C7516" t="s">
        <v>73</v>
      </c>
      <c r="D7516" t="s">
        <v>91</v>
      </c>
      <c r="E7516" t="s">
        <v>80</v>
      </c>
      <c r="F7516" t="s">
        <v>42</v>
      </c>
      <c r="G7516">
        <v>5</v>
      </c>
      <c r="H7516">
        <v>4</v>
      </c>
      <c r="I7516">
        <v>2014</v>
      </c>
      <c r="J7516" t="s">
        <v>61</v>
      </c>
      <c r="K7516" t="s">
        <v>44</v>
      </c>
      <c r="L7516" t="s">
        <v>44</v>
      </c>
      <c r="M7516" s="54" t="s">
        <v>44</v>
      </c>
      <c r="N7516">
        <v>3</v>
      </c>
      <c r="O7516" t="s">
        <v>44</v>
      </c>
      <c r="P7516">
        <v>57.735026918962603</v>
      </c>
    </row>
    <row r="7517" spans="1:16" x14ac:dyDescent="0.25">
      <c r="A7517" s="20" t="s">
        <v>17809</v>
      </c>
      <c r="B7517">
        <v>5</v>
      </c>
      <c r="C7517" t="s">
        <v>73</v>
      </c>
      <c r="D7517" t="s">
        <v>91</v>
      </c>
      <c r="E7517" t="s">
        <v>80</v>
      </c>
      <c r="F7517" t="s">
        <v>42</v>
      </c>
      <c r="G7517">
        <v>2</v>
      </c>
      <c r="H7517">
        <v>4</v>
      </c>
      <c r="I7517">
        <v>2014</v>
      </c>
      <c r="J7517" t="s">
        <v>62</v>
      </c>
      <c r="K7517" t="s">
        <v>44</v>
      </c>
      <c r="L7517" t="s">
        <v>44</v>
      </c>
      <c r="M7517" s="54" t="s">
        <v>44</v>
      </c>
      <c r="N7517">
        <v>11</v>
      </c>
      <c r="O7517" t="s">
        <v>44</v>
      </c>
      <c r="P7517">
        <v>30.151134457776401</v>
      </c>
    </row>
    <row r="7518" spans="1:16" x14ac:dyDescent="0.25">
      <c r="A7518" s="20" t="s">
        <v>17810</v>
      </c>
      <c r="B7518">
        <v>5</v>
      </c>
      <c r="C7518" t="s">
        <v>73</v>
      </c>
      <c r="D7518" t="s">
        <v>91</v>
      </c>
      <c r="E7518" t="s">
        <v>80</v>
      </c>
      <c r="F7518" t="s">
        <v>42</v>
      </c>
      <c r="G7518">
        <v>3</v>
      </c>
      <c r="H7518">
        <v>4</v>
      </c>
      <c r="I7518">
        <v>2014</v>
      </c>
      <c r="J7518" t="s">
        <v>62</v>
      </c>
      <c r="K7518" t="s">
        <v>44</v>
      </c>
      <c r="L7518" t="s">
        <v>44</v>
      </c>
      <c r="M7518" s="54" t="s">
        <v>44</v>
      </c>
      <c r="N7518">
        <v>6</v>
      </c>
      <c r="O7518" t="s">
        <v>44</v>
      </c>
      <c r="P7518">
        <v>40.824829046386299</v>
      </c>
    </row>
    <row r="7519" spans="1:16" x14ac:dyDescent="0.25">
      <c r="A7519" s="20" t="s">
        <v>17811</v>
      </c>
      <c r="B7519">
        <v>5</v>
      </c>
      <c r="C7519" t="s">
        <v>73</v>
      </c>
      <c r="D7519" t="s">
        <v>91</v>
      </c>
      <c r="E7519" t="s">
        <v>80</v>
      </c>
      <c r="F7519" t="s">
        <v>42</v>
      </c>
      <c r="G7519">
        <v>4</v>
      </c>
      <c r="H7519">
        <v>4</v>
      </c>
      <c r="I7519">
        <v>2014</v>
      </c>
      <c r="J7519" t="s">
        <v>62</v>
      </c>
      <c r="K7519" t="s">
        <v>44</v>
      </c>
      <c r="L7519" t="s">
        <v>44</v>
      </c>
      <c r="M7519" s="54" t="s">
        <v>44</v>
      </c>
      <c r="N7519">
        <v>58</v>
      </c>
      <c r="O7519" t="s">
        <v>44</v>
      </c>
      <c r="P7519">
        <v>13.130643285972299</v>
      </c>
    </row>
    <row r="7520" spans="1:16" x14ac:dyDescent="0.25">
      <c r="A7520" s="20" t="s">
        <v>17812</v>
      </c>
      <c r="B7520">
        <v>5</v>
      </c>
      <c r="C7520" t="s">
        <v>73</v>
      </c>
      <c r="D7520" t="s">
        <v>91</v>
      </c>
      <c r="E7520" t="s">
        <v>80</v>
      </c>
      <c r="F7520" t="s">
        <v>42</v>
      </c>
      <c r="G7520">
        <v>5</v>
      </c>
      <c r="H7520">
        <v>4</v>
      </c>
      <c r="I7520">
        <v>2014</v>
      </c>
      <c r="J7520" t="s">
        <v>62</v>
      </c>
      <c r="K7520" t="s">
        <v>44</v>
      </c>
      <c r="L7520" t="s">
        <v>44</v>
      </c>
      <c r="M7520" s="54" t="s">
        <v>44</v>
      </c>
      <c r="N7520">
        <v>121</v>
      </c>
      <c r="O7520" t="s">
        <v>44</v>
      </c>
      <c r="P7520">
        <v>9.0909090909090899</v>
      </c>
    </row>
    <row r="7521" spans="1:16" x14ac:dyDescent="0.25">
      <c r="A7521" s="20" t="s">
        <v>17813</v>
      </c>
      <c r="B7521">
        <v>5</v>
      </c>
      <c r="C7521" t="s">
        <v>73</v>
      </c>
      <c r="D7521" t="s">
        <v>91</v>
      </c>
      <c r="E7521" t="s">
        <v>80</v>
      </c>
      <c r="F7521" t="s">
        <v>42</v>
      </c>
      <c r="G7521">
        <v>2</v>
      </c>
      <c r="H7521">
        <v>4</v>
      </c>
      <c r="I7521">
        <v>2014</v>
      </c>
      <c r="J7521" t="s">
        <v>75</v>
      </c>
      <c r="K7521">
        <v>1.105</v>
      </c>
      <c r="L7521">
        <v>1</v>
      </c>
      <c r="M7521" s="54">
        <v>1.2</v>
      </c>
      <c r="N7521" t="s">
        <v>44</v>
      </c>
      <c r="O7521" t="s">
        <v>44</v>
      </c>
      <c r="P7521">
        <v>-99</v>
      </c>
    </row>
    <row r="7522" spans="1:16" x14ac:dyDescent="0.25">
      <c r="A7522" s="20" t="s">
        <v>17813</v>
      </c>
      <c r="B7522">
        <v>5</v>
      </c>
      <c r="C7522" t="s">
        <v>73</v>
      </c>
      <c r="D7522" t="s">
        <v>91</v>
      </c>
      <c r="E7522" t="s">
        <v>80</v>
      </c>
      <c r="F7522" t="s">
        <v>42</v>
      </c>
      <c r="G7522">
        <v>2</v>
      </c>
      <c r="H7522">
        <v>4</v>
      </c>
      <c r="I7522">
        <v>2014</v>
      </c>
      <c r="J7522" t="s">
        <v>75</v>
      </c>
      <c r="K7522" t="s">
        <v>44</v>
      </c>
      <c r="L7522" t="s">
        <v>44</v>
      </c>
      <c r="M7522" s="54" t="s">
        <v>44</v>
      </c>
      <c r="N7522" t="s">
        <v>44</v>
      </c>
      <c r="O7522" t="s">
        <v>44</v>
      </c>
      <c r="P7522">
        <v>-99</v>
      </c>
    </row>
    <row r="7523" spans="1:16" x14ac:dyDescent="0.25">
      <c r="A7523" s="20" t="s">
        <v>17813</v>
      </c>
      <c r="B7523">
        <v>5</v>
      </c>
      <c r="C7523" t="s">
        <v>73</v>
      </c>
      <c r="D7523" t="s">
        <v>91</v>
      </c>
      <c r="E7523" t="s">
        <v>80</v>
      </c>
      <c r="F7523" t="s">
        <v>42</v>
      </c>
      <c r="G7523">
        <v>2</v>
      </c>
      <c r="H7523">
        <v>4</v>
      </c>
      <c r="I7523">
        <v>2014</v>
      </c>
      <c r="J7523" t="s">
        <v>75</v>
      </c>
      <c r="K7523">
        <v>1.3460000000000001</v>
      </c>
      <c r="L7523">
        <v>1.1000000000000001</v>
      </c>
      <c r="M7523" s="54">
        <v>1.6</v>
      </c>
      <c r="N7523" t="s">
        <v>44</v>
      </c>
      <c r="O7523" t="s">
        <v>44</v>
      </c>
      <c r="P7523">
        <v>-99</v>
      </c>
    </row>
    <row r="7524" spans="1:16" x14ac:dyDescent="0.25">
      <c r="A7524" s="20" t="s">
        <v>17813</v>
      </c>
      <c r="B7524">
        <v>5</v>
      </c>
      <c r="C7524" t="s">
        <v>73</v>
      </c>
      <c r="D7524" t="s">
        <v>91</v>
      </c>
      <c r="E7524" t="s">
        <v>80</v>
      </c>
      <c r="F7524" t="s">
        <v>42</v>
      </c>
      <c r="G7524">
        <v>2</v>
      </c>
      <c r="H7524">
        <v>4</v>
      </c>
      <c r="I7524">
        <v>2014</v>
      </c>
      <c r="J7524" t="s">
        <v>75</v>
      </c>
      <c r="K7524">
        <v>0.747</v>
      </c>
      <c r="L7524">
        <v>0.7</v>
      </c>
      <c r="M7524" s="54">
        <v>0.8</v>
      </c>
      <c r="N7524" t="s">
        <v>44</v>
      </c>
      <c r="O7524" t="s">
        <v>44</v>
      </c>
      <c r="P7524">
        <v>-99</v>
      </c>
    </row>
    <row r="7525" spans="1:16" x14ac:dyDescent="0.25">
      <c r="A7525" s="20" t="s">
        <v>17813</v>
      </c>
      <c r="B7525">
        <v>5</v>
      </c>
      <c r="C7525" t="s">
        <v>73</v>
      </c>
      <c r="D7525" t="s">
        <v>91</v>
      </c>
      <c r="E7525" t="s">
        <v>80</v>
      </c>
      <c r="F7525" t="s">
        <v>42</v>
      </c>
      <c r="G7525">
        <v>2</v>
      </c>
      <c r="H7525">
        <v>4</v>
      </c>
      <c r="I7525">
        <v>2014</v>
      </c>
      <c r="J7525" t="s">
        <v>75</v>
      </c>
      <c r="K7525">
        <v>1.31</v>
      </c>
      <c r="L7525">
        <v>1.2</v>
      </c>
      <c r="M7525" s="54">
        <v>1.5</v>
      </c>
      <c r="N7525" t="s">
        <v>44</v>
      </c>
      <c r="O7525" t="s">
        <v>44</v>
      </c>
      <c r="P7525">
        <v>-99</v>
      </c>
    </row>
    <row r="7526" spans="1:16" x14ac:dyDescent="0.25">
      <c r="A7526" s="20" t="s">
        <v>17813</v>
      </c>
      <c r="B7526">
        <v>5</v>
      </c>
      <c r="C7526" t="s">
        <v>73</v>
      </c>
      <c r="D7526" t="s">
        <v>91</v>
      </c>
      <c r="E7526" t="s">
        <v>80</v>
      </c>
      <c r="F7526" t="s">
        <v>42</v>
      </c>
      <c r="G7526">
        <v>2</v>
      </c>
      <c r="H7526">
        <v>4</v>
      </c>
      <c r="I7526">
        <v>2014</v>
      </c>
      <c r="J7526" t="s">
        <v>75</v>
      </c>
      <c r="K7526" t="s">
        <v>44</v>
      </c>
      <c r="L7526" t="s">
        <v>44</v>
      </c>
      <c r="M7526" s="54" t="s">
        <v>44</v>
      </c>
      <c r="N7526" t="s">
        <v>44</v>
      </c>
      <c r="O7526" t="s">
        <v>44</v>
      </c>
      <c r="P7526">
        <v>-99</v>
      </c>
    </row>
    <row r="7527" spans="1:16" x14ac:dyDescent="0.25">
      <c r="A7527" s="20" t="s">
        <v>17813</v>
      </c>
      <c r="B7527">
        <v>5</v>
      </c>
      <c r="C7527" t="s">
        <v>73</v>
      </c>
      <c r="D7527" t="s">
        <v>91</v>
      </c>
      <c r="E7527" t="s">
        <v>80</v>
      </c>
      <c r="F7527" t="s">
        <v>42</v>
      </c>
      <c r="G7527">
        <v>2</v>
      </c>
      <c r="H7527">
        <v>4</v>
      </c>
      <c r="I7527">
        <v>2014</v>
      </c>
      <c r="J7527" t="s">
        <v>75</v>
      </c>
      <c r="K7527">
        <v>0.82</v>
      </c>
      <c r="L7527">
        <v>0.7</v>
      </c>
      <c r="M7527" s="54">
        <v>1</v>
      </c>
      <c r="N7527" t="s">
        <v>44</v>
      </c>
      <c r="O7527" t="s">
        <v>44</v>
      </c>
      <c r="P7527">
        <v>-99</v>
      </c>
    </row>
    <row r="7528" spans="1:16" x14ac:dyDescent="0.25">
      <c r="A7528" s="20" t="s">
        <v>17813</v>
      </c>
      <c r="B7528">
        <v>5</v>
      </c>
      <c r="C7528" t="s">
        <v>73</v>
      </c>
      <c r="D7528" t="s">
        <v>91</v>
      </c>
      <c r="E7528" t="s">
        <v>80</v>
      </c>
      <c r="F7528" t="s">
        <v>42</v>
      </c>
      <c r="G7528">
        <v>2</v>
      </c>
      <c r="H7528">
        <v>4</v>
      </c>
      <c r="I7528">
        <v>2014</v>
      </c>
      <c r="J7528" t="s">
        <v>75</v>
      </c>
      <c r="K7528" t="s">
        <v>44</v>
      </c>
      <c r="L7528" t="s">
        <v>44</v>
      </c>
      <c r="M7528" s="54" t="s">
        <v>44</v>
      </c>
      <c r="N7528" t="s">
        <v>44</v>
      </c>
      <c r="O7528" t="s">
        <v>44</v>
      </c>
      <c r="P7528">
        <v>-99</v>
      </c>
    </row>
    <row r="7529" spans="1:16" x14ac:dyDescent="0.25">
      <c r="A7529" s="20" t="s">
        <v>17813</v>
      </c>
      <c r="B7529">
        <v>5</v>
      </c>
      <c r="C7529" t="s">
        <v>73</v>
      </c>
      <c r="D7529" t="s">
        <v>91</v>
      </c>
      <c r="E7529" t="s">
        <v>80</v>
      </c>
      <c r="F7529" t="s">
        <v>42</v>
      </c>
      <c r="G7529">
        <v>2</v>
      </c>
      <c r="H7529">
        <v>4</v>
      </c>
      <c r="I7529">
        <v>2014</v>
      </c>
      <c r="J7529" t="s">
        <v>75</v>
      </c>
      <c r="K7529" t="s">
        <v>44</v>
      </c>
      <c r="L7529" t="s">
        <v>44</v>
      </c>
      <c r="M7529" s="54" t="s">
        <v>44</v>
      </c>
      <c r="N7529" t="s">
        <v>44</v>
      </c>
      <c r="O7529" t="s">
        <v>44</v>
      </c>
      <c r="P7529">
        <v>-99</v>
      </c>
    </row>
    <row r="7530" spans="1:16" x14ac:dyDescent="0.25">
      <c r="A7530" s="20" t="s">
        <v>17813</v>
      </c>
      <c r="B7530">
        <v>5</v>
      </c>
      <c r="C7530" t="s">
        <v>73</v>
      </c>
      <c r="D7530" t="s">
        <v>91</v>
      </c>
      <c r="E7530" t="s">
        <v>80</v>
      </c>
      <c r="F7530" t="s">
        <v>42</v>
      </c>
      <c r="G7530">
        <v>2</v>
      </c>
      <c r="H7530">
        <v>4</v>
      </c>
      <c r="I7530">
        <v>2014</v>
      </c>
      <c r="J7530" t="s">
        <v>75</v>
      </c>
      <c r="K7530" t="s">
        <v>44</v>
      </c>
      <c r="L7530" t="s">
        <v>44</v>
      </c>
      <c r="M7530" s="54" t="s">
        <v>44</v>
      </c>
      <c r="N7530" t="s">
        <v>44</v>
      </c>
      <c r="O7530" t="s">
        <v>44</v>
      </c>
      <c r="P7530">
        <v>-99</v>
      </c>
    </row>
    <row r="7531" spans="1:16" x14ac:dyDescent="0.25">
      <c r="A7531" s="20" t="s">
        <v>17813</v>
      </c>
      <c r="B7531">
        <v>5</v>
      </c>
      <c r="C7531" t="s">
        <v>73</v>
      </c>
      <c r="D7531" t="s">
        <v>91</v>
      </c>
      <c r="E7531" t="s">
        <v>80</v>
      </c>
      <c r="F7531" t="s">
        <v>42</v>
      </c>
      <c r="G7531">
        <v>2</v>
      </c>
      <c r="H7531">
        <v>4</v>
      </c>
      <c r="I7531">
        <v>2014</v>
      </c>
      <c r="J7531" t="s">
        <v>75</v>
      </c>
      <c r="K7531" t="s">
        <v>44</v>
      </c>
      <c r="L7531" t="s">
        <v>44</v>
      </c>
      <c r="M7531" s="54" t="s">
        <v>44</v>
      </c>
      <c r="N7531" t="s">
        <v>44</v>
      </c>
      <c r="O7531" t="s">
        <v>44</v>
      </c>
      <c r="P7531">
        <v>-99</v>
      </c>
    </row>
    <row r="7532" spans="1:16" x14ac:dyDescent="0.25">
      <c r="A7532" s="20" t="s">
        <v>17813</v>
      </c>
      <c r="B7532">
        <v>5</v>
      </c>
      <c r="C7532" t="s">
        <v>73</v>
      </c>
      <c r="D7532" t="s">
        <v>91</v>
      </c>
      <c r="E7532" t="s">
        <v>80</v>
      </c>
      <c r="F7532" t="s">
        <v>42</v>
      </c>
      <c r="G7532">
        <v>2</v>
      </c>
      <c r="H7532">
        <v>4</v>
      </c>
      <c r="I7532">
        <v>2014</v>
      </c>
      <c r="J7532" t="s">
        <v>75</v>
      </c>
      <c r="K7532" t="s">
        <v>44</v>
      </c>
      <c r="L7532" t="s">
        <v>44</v>
      </c>
      <c r="M7532" s="54" t="s">
        <v>44</v>
      </c>
      <c r="N7532" t="s">
        <v>44</v>
      </c>
      <c r="O7532" t="s">
        <v>44</v>
      </c>
      <c r="P7532">
        <v>-99</v>
      </c>
    </row>
    <row r="7533" spans="1:16" x14ac:dyDescent="0.25">
      <c r="A7533" s="20" t="s">
        <v>17813</v>
      </c>
      <c r="B7533">
        <v>5</v>
      </c>
      <c r="C7533" t="s">
        <v>73</v>
      </c>
      <c r="D7533" t="s">
        <v>91</v>
      </c>
      <c r="E7533" t="s">
        <v>80</v>
      </c>
      <c r="F7533" t="s">
        <v>42</v>
      </c>
      <c r="G7533">
        <v>2</v>
      </c>
      <c r="H7533">
        <v>4</v>
      </c>
      <c r="I7533">
        <v>2014</v>
      </c>
      <c r="J7533" t="s">
        <v>75</v>
      </c>
      <c r="K7533">
        <v>1.3720000000000001</v>
      </c>
      <c r="L7533">
        <v>1</v>
      </c>
      <c r="M7533" s="54">
        <v>1.7</v>
      </c>
      <c r="N7533" t="s">
        <v>44</v>
      </c>
      <c r="O7533" t="s">
        <v>44</v>
      </c>
      <c r="P7533">
        <v>-99</v>
      </c>
    </row>
    <row r="7534" spans="1:16" x14ac:dyDescent="0.25">
      <c r="A7534" s="20" t="s">
        <v>17813</v>
      </c>
      <c r="B7534">
        <v>5</v>
      </c>
      <c r="C7534" t="s">
        <v>73</v>
      </c>
      <c r="D7534" t="s">
        <v>91</v>
      </c>
      <c r="E7534" t="s">
        <v>80</v>
      </c>
      <c r="F7534" t="s">
        <v>42</v>
      </c>
      <c r="G7534">
        <v>2</v>
      </c>
      <c r="H7534">
        <v>4</v>
      </c>
      <c r="I7534">
        <v>2014</v>
      </c>
      <c r="J7534" t="s">
        <v>75</v>
      </c>
      <c r="K7534" t="s">
        <v>44</v>
      </c>
      <c r="L7534" t="s">
        <v>44</v>
      </c>
      <c r="M7534" s="54" t="s">
        <v>44</v>
      </c>
      <c r="N7534" t="s">
        <v>44</v>
      </c>
      <c r="O7534" t="s">
        <v>44</v>
      </c>
      <c r="P7534">
        <v>-99</v>
      </c>
    </row>
    <row r="7535" spans="1:16" x14ac:dyDescent="0.25">
      <c r="A7535" s="20" t="s">
        <v>17813</v>
      </c>
      <c r="B7535">
        <v>5</v>
      </c>
      <c r="C7535" t="s">
        <v>73</v>
      </c>
      <c r="D7535" t="s">
        <v>91</v>
      </c>
      <c r="E7535" t="s">
        <v>80</v>
      </c>
      <c r="F7535" t="s">
        <v>42</v>
      </c>
      <c r="G7535">
        <v>2</v>
      </c>
      <c r="H7535">
        <v>4</v>
      </c>
      <c r="I7535">
        <v>2014</v>
      </c>
      <c r="J7535" t="s">
        <v>75</v>
      </c>
      <c r="K7535" t="s">
        <v>44</v>
      </c>
      <c r="L7535" t="s">
        <v>44</v>
      </c>
      <c r="M7535" s="54" t="s">
        <v>44</v>
      </c>
      <c r="N7535" t="s">
        <v>44</v>
      </c>
      <c r="O7535" t="s">
        <v>44</v>
      </c>
      <c r="P7535">
        <v>-99</v>
      </c>
    </row>
    <row r="7536" spans="1:16" x14ac:dyDescent="0.25">
      <c r="A7536" s="20" t="s">
        <v>17813</v>
      </c>
      <c r="B7536">
        <v>5</v>
      </c>
      <c r="C7536" t="s">
        <v>73</v>
      </c>
      <c r="D7536" t="s">
        <v>91</v>
      </c>
      <c r="E7536" t="s">
        <v>80</v>
      </c>
      <c r="F7536" t="s">
        <v>42</v>
      </c>
      <c r="G7536">
        <v>2</v>
      </c>
      <c r="H7536">
        <v>4</v>
      </c>
      <c r="I7536">
        <v>2014</v>
      </c>
      <c r="J7536" t="s">
        <v>75</v>
      </c>
      <c r="K7536">
        <v>1.482</v>
      </c>
      <c r="L7536">
        <v>1.1000000000000001</v>
      </c>
      <c r="M7536" s="54">
        <v>1.8</v>
      </c>
      <c r="N7536" t="s">
        <v>44</v>
      </c>
      <c r="O7536" t="s">
        <v>44</v>
      </c>
      <c r="P7536">
        <v>-99</v>
      </c>
    </row>
    <row r="7537" spans="1:16" x14ac:dyDescent="0.25">
      <c r="A7537" s="20" t="s">
        <v>17813</v>
      </c>
      <c r="B7537">
        <v>5</v>
      </c>
      <c r="C7537" t="s">
        <v>73</v>
      </c>
      <c r="D7537" t="s">
        <v>91</v>
      </c>
      <c r="E7537" t="s">
        <v>80</v>
      </c>
      <c r="F7537" t="s">
        <v>42</v>
      </c>
      <c r="G7537">
        <v>2</v>
      </c>
      <c r="H7537">
        <v>4</v>
      </c>
      <c r="I7537">
        <v>2014</v>
      </c>
      <c r="J7537" t="s">
        <v>75</v>
      </c>
      <c r="K7537" t="s">
        <v>44</v>
      </c>
      <c r="L7537" t="s">
        <v>44</v>
      </c>
      <c r="M7537" s="54" t="s">
        <v>44</v>
      </c>
      <c r="N7537" t="s">
        <v>44</v>
      </c>
      <c r="O7537" t="s">
        <v>44</v>
      </c>
      <c r="P7537">
        <v>-99</v>
      </c>
    </row>
    <row r="7538" spans="1:16" x14ac:dyDescent="0.25">
      <c r="A7538" s="20" t="s">
        <v>17813</v>
      </c>
      <c r="B7538">
        <v>5</v>
      </c>
      <c r="C7538" t="s">
        <v>73</v>
      </c>
      <c r="D7538" t="s">
        <v>91</v>
      </c>
      <c r="E7538" t="s">
        <v>80</v>
      </c>
      <c r="F7538" t="s">
        <v>42</v>
      </c>
      <c r="G7538">
        <v>2</v>
      </c>
      <c r="H7538">
        <v>4</v>
      </c>
      <c r="I7538">
        <v>2014</v>
      </c>
      <c r="J7538" t="s">
        <v>75</v>
      </c>
      <c r="K7538">
        <v>1.0109999999999999</v>
      </c>
      <c r="L7538">
        <v>0.9</v>
      </c>
      <c r="M7538" s="54">
        <v>1.1000000000000001</v>
      </c>
      <c r="N7538" t="s">
        <v>44</v>
      </c>
      <c r="O7538" t="s">
        <v>44</v>
      </c>
      <c r="P7538">
        <v>-99</v>
      </c>
    </row>
    <row r="7539" spans="1:16" x14ac:dyDescent="0.25">
      <c r="A7539" s="20" t="s">
        <v>17813</v>
      </c>
      <c r="B7539">
        <v>5</v>
      </c>
      <c r="C7539" t="s">
        <v>73</v>
      </c>
      <c r="D7539" t="s">
        <v>91</v>
      </c>
      <c r="E7539" t="s">
        <v>80</v>
      </c>
      <c r="F7539" t="s">
        <v>42</v>
      </c>
      <c r="G7539">
        <v>2</v>
      </c>
      <c r="H7539">
        <v>4</v>
      </c>
      <c r="I7539">
        <v>2014</v>
      </c>
      <c r="J7539" t="s">
        <v>75</v>
      </c>
      <c r="K7539" t="s">
        <v>44</v>
      </c>
      <c r="L7539" t="s">
        <v>44</v>
      </c>
      <c r="M7539" s="54" t="s">
        <v>44</v>
      </c>
      <c r="N7539" t="s">
        <v>44</v>
      </c>
      <c r="O7539" t="s">
        <v>44</v>
      </c>
      <c r="P7539">
        <v>-99</v>
      </c>
    </row>
    <row r="7540" spans="1:16" x14ac:dyDescent="0.25">
      <c r="A7540" s="20" t="s">
        <v>17814</v>
      </c>
      <c r="B7540">
        <v>5</v>
      </c>
      <c r="C7540" t="s">
        <v>73</v>
      </c>
      <c r="D7540" t="s">
        <v>91</v>
      </c>
      <c r="E7540" t="s">
        <v>80</v>
      </c>
      <c r="F7540" t="s">
        <v>42</v>
      </c>
      <c r="G7540">
        <v>3</v>
      </c>
      <c r="H7540">
        <v>4</v>
      </c>
      <c r="I7540">
        <v>2014</v>
      </c>
      <c r="J7540" t="s">
        <v>75</v>
      </c>
      <c r="K7540">
        <v>1.0369999999999999</v>
      </c>
      <c r="L7540">
        <v>0.9</v>
      </c>
      <c r="M7540" s="54">
        <v>1.2</v>
      </c>
      <c r="N7540" t="s">
        <v>44</v>
      </c>
      <c r="O7540" t="s">
        <v>44</v>
      </c>
      <c r="P7540">
        <v>-99</v>
      </c>
    </row>
    <row r="7541" spans="1:16" x14ac:dyDescent="0.25">
      <c r="A7541" s="20" t="s">
        <v>17814</v>
      </c>
      <c r="B7541">
        <v>5</v>
      </c>
      <c r="C7541" t="s">
        <v>73</v>
      </c>
      <c r="D7541" t="s">
        <v>91</v>
      </c>
      <c r="E7541" t="s">
        <v>80</v>
      </c>
      <c r="F7541" t="s">
        <v>42</v>
      </c>
      <c r="G7541">
        <v>3</v>
      </c>
      <c r="H7541">
        <v>4</v>
      </c>
      <c r="I7541">
        <v>2014</v>
      </c>
      <c r="J7541" t="s">
        <v>75</v>
      </c>
      <c r="K7541" t="s">
        <v>44</v>
      </c>
      <c r="L7541" t="s">
        <v>44</v>
      </c>
      <c r="M7541" s="54" t="s">
        <v>44</v>
      </c>
      <c r="N7541" t="s">
        <v>44</v>
      </c>
      <c r="O7541" t="s">
        <v>44</v>
      </c>
      <c r="P7541">
        <v>-99</v>
      </c>
    </row>
    <row r="7542" spans="1:16" x14ac:dyDescent="0.25">
      <c r="A7542" s="20" t="s">
        <v>17814</v>
      </c>
      <c r="B7542">
        <v>5</v>
      </c>
      <c r="C7542" t="s">
        <v>73</v>
      </c>
      <c r="D7542" t="s">
        <v>91</v>
      </c>
      <c r="E7542" t="s">
        <v>80</v>
      </c>
      <c r="F7542" t="s">
        <v>42</v>
      </c>
      <c r="G7542">
        <v>3</v>
      </c>
      <c r="H7542">
        <v>4</v>
      </c>
      <c r="I7542">
        <v>2014</v>
      </c>
      <c r="J7542" t="s">
        <v>75</v>
      </c>
      <c r="K7542">
        <v>1.2629999999999999</v>
      </c>
      <c r="L7542">
        <v>1.1000000000000001</v>
      </c>
      <c r="M7542" s="54">
        <v>1.5</v>
      </c>
      <c r="N7542" t="s">
        <v>44</v>
      </c>
      <c r="O7542" t="s">
        <v>44</v>
      </c>
      <c r="P7542">
        <v>-99</v>
      </c>
    </row>
    <row r="7543" spans="1:16" x14ac:dyDescent="0.25">
      <c r="A7543" s="20" t="s">
        <v>17814</v>
      </c>
      <c r="B7543">
        <v>5</v>
      </c>
      <c r="C7543" t="s">
        <v>73</v>
      </c>
      <c r="D7543" t="s">
        <v>91</v>
      </c>
      <c r="E7543" t="s">
        <v>80</v>
      </c>
      <c r="F7543" t="s">
        <v>42</v>
      </c>
      <c r="G7543">
        <v>3</v>
      </c>
      <c r="H7543">
        <v>4</v>
      </c>
      <c r="I7543">
        <v>2014</v>
      </c>
      <c r="J7543" t="s">
        <v>75</v>
      </c>
      <c r="K7543">
        <v>0.70099999999999996</v>
      </c>
      <c r="L7543">
        <v>0.6</v>
      </c>
      <c r="M7543" s="54">
        <v>0.8</v>
      </c>
      <c r="N7543" t="s">
        <v>44</v>
      </c>
      <c r="O7543" t="s">
        <v>44</v>
      </c>
      <c r="P7543">
        <v>-99</v>
      </c>
    </row>
    <row r="7544" spans="1:16" x14ac:dyDescent="0.25">
      <c r="A7544" s="20" t="s">
        <v>17814</v>
      </c>
      <c r="B7544">
        <v>5</v>
      </c>
      <c r="C7544" t="s">
        <v>73</v>
      </c>
      <c r="D7544" t="s">
        <v>91</v>
      </c>
      <c r="E7544" t="s">
        <v>80</v>
      </c>
      <c r="F7544" t="s">
        <v>42</v>
      </c>
      <c r="G7544">
        <v>3</v>
      </c>
      <c r="H7544">
        <v>4</v>
      </c>
      <c r="I7544">
        <v>2014</v>
      </c>
      <c r="J7544" t="s">
        <v>75</v>
      </c>
      <c r="K7544">
        <v>1.23</v>
      </c>
      <c r="L7544">
        <v>1.1000000000000001</v>
      </c>
      <c r="M7544" s="54">
        <v>1.4</v>
      </c>
      <c r="N7544" t="s">
        <v>44</v>
      </c>
      <c r="O7544" t="s">
        <v>44</v>
      </c>
      <c r="P7544">
        <v>-99</v>
      </c>
    </row>
    <row r="7545" spans="1:16" x14ac:dyDescent="0.25">
      <c r="A7545" s="20" t="s">
        <v>17814</v>
      </c>
      <c r="B7545">
        <v>5</v>
      </c>
      <c r="C7545" t="s">
        <v>73</v>
      </c>
      <c r="D7545" t="s">
        <v>91</v>
      </c>
      <c r="E7545" t="s">
        <v>80</v>
      </c>
      <c r="F7545" t="s">
        <v>42</v>
      </c>
      <c r="G7545">
        <v>3</v>
      </c>
      <c r="H7545">
        <v>4</v>
      </c>
      <c r="I7545">
        <v>2014</v>
      </c>
      <c r="J7545" t="s">
        <v>75</v>
      </c>
      <c r="K7545" t="s">
        <v>44</v>
      </c>
      <c r="L7545" t="s">
        <v>44</v>
      </c>
      <c r="M7545" s="54" t="s">
        <v>44</v>
      </c>
      <c r="N7545" t="s">
        <v>44</v>
      </c>
      <c r="O7545" t="s">
        <v>44</v>
      </c>
      <c r="P7545">
        <v>-99</v>
      </c>
    </row>
    <row r="7546" spans="1:16" x14ac:dyDescent="0.25">
      <c r="A7546" s="20" t="s">
        <v>17814</v>
      </c>
      <c r="B7546">
        <v>5</v>
      </c>
      <c r="C7546" t="s">
        <v>73</v>
      </c>
      <c r="D7546" t="s">
        <v>91</v>
      </c>
      <c r="E7546" t="s">
        <v>80</v>
      </c>
      <c r="F7546" t="s">
        <v>42</v>
      </c>
      <c r="G7546">
        <v>3</v>
      </c>
      <c r="H7546">
        <v>4</v>
      </c>
      <c r="I7546">
        <v>2014</v>
      </c>
      <c r="J7546" t="s">
        <v>75</v>
      </c>
      <c r="K7546">
        <v>0.77</v>
      </c>
      <c r="L7546">
        <v>0.6</v>
      </c>
      <c r="M7546" s="54">
        <v>0.9</v>
      </c>
      <c r="N7546" t="s">
        <v>44</v>
      </c>
      <c r="O7546" t="s">
        <v>44</v>
      </c>
      <c r="P7546">
        <v>-99</v>
      </c>
    </row>
    <row r="7547" spans="1:16" x14ac:dyDescent="0.25">
      <c r="A7547" s="20" t="s">
        <v>17814</v>
      </c>
      <c r="B7547">
        <v>5</v>
      </c>
      <c r="C7547" t="s">
        <v>73</v>
      </c>
      <c r="D7547" t="s">
        <v>91</v>
      </c>
      <c r="E7547" t="s">
        <v>80</v>
      </c>
      <c r="F7547" t="s">
        <v>42</v>
      </c>
      <c r="G7547">
        <v>3</v>
      </c>
      <c r="H7547">
        <v>4</v>
      </c>
      <c r="I7547">
        <v>2014</v>
      </c>
      <c r="J7547" t="s">
        <v>75</v>
      </c>
      <c r="K7547" t="s">
        <v>44</v>
      </c>
      <c r="L7547" t="s">
        <v>44</v>
      </c>
      <c r="M7547" s="54" t="s">
        <v>44</v>
      </c>
      <c r="N7547" t="s">
        <v>44</v>
      </c>
      <c r="O7547" t="s">
        <v>44</v>
      </c>
      <c r="P7547">
        <v>-99</v>
      </c>
    </row>
    <row r="7548" spans="1:16" x14ac:dyDescent="0.25">
      <c r="A7548" s="20" t="s">
        <v>17814</v>
      </c>
      <c r="B7548">
        <v>5</v>
      </c>
      <c r="C7548" t="s">
        <v>73</v>
      </c>
      <c r="D7548" t="s">
        <v>91</v>
      </c>
      <c r="E7548" t="s">
        <v>80</v>
      </c>
      <c r="F7548" t="s">
        <v>42</v>
      </c>
      <c r="G7548">
        <v>3</v>
      </c>
      <c r="H7548">
        <v>4</v>
      </c>
      <c r="I7548">
        <v>2014</v>
      </c>
      <c r="J7548" t="s">
        <v>75</v>
      </c>
      <c r="K7548" t="s">
        <v>44</v>
      </c>
      <c r="L7548" t="s">
        <v>44</v>
      </c>
      <c r="M7548" s="54" t="s">
        <v>44</v>
      </c>
      <c r="N7548" t="s">
        <v>44</v>
      </c>
      <c r="O7548" t="s">
        <v>44</v>
      </c>
      <c r="P7548">
        <v>-99</v>
      </c>
    </row>
    <row r="7549" spans="1:16" x14ac:dyDescent="0.25">
      <c r="A7549" s="20" t="s">
        <v>17814</v>
      </c>
      <c r="B7549">
        <v>5</v>
      </c>
      <c r="C7549" t="s">
        <v>73</v>
      </c>
      <c r="D7549" t="s">
        <v>91</v>
      </c>
      <c r="E7549" t="s">
        <v>80</v>
      </c>
      <c r="F7549" t="s">
        <v>42</v>
      </c>
      <c r="G7549">
        <v>3</v>
      </c>
      <c r="H7549">
        <v>4</v>
      </c>
      <c r="I7549">
        <v>2014</v>
      </c>
      <c r="J7549" t="s">
        <v>75</v>
      </c>
      <c r="K7549" t="s">
        <v>44</v>
      </c>
      <c r="L7549" t="s">
        <v>44</v>
      </c>
      <c r="M7549" s="54" t="s">
        <v>44</v>
      </c>
      <c r="N7549" t="s">
        <v>44</v>
      </c>
      <c r="O7549" t="s">
        <v>44</v>
      </c>
      <c r="P7549">
        <v>-99</v>
      </c>
    </row>
    <row r="7550" spans="1:16" x14ac:dyDescent="0.25">
      <c r="A7550" s="20" t="s">
        <v>17814</v>
      </c>
      <c r="B7550">
        <v>5</v>
      </c>
      <c r="C7550" t="s">
        <v>73</v>
      </c>
      <c r="D7550" t="s">
        <v>91</v>
      </c>
      <c r="E7550" t="s">
        <v>80</v>
      </c>
      <c r="F7550" t="s">
        <v>42</v>
      </c>
      <c r="G7550">
        <v>3</v>
      </c>
      <c r="H7550">
        <v>4</v>
      </c>
      <c r="I7550">
        <v>2014</v>
      </c>
      <c r="J7550" t="s">
        <v>75</v>
      </c>
      <c r="K7550" t="s">
        <v>44</v>
      </c>
      <c r="L7550" t="s">
        <v>44</v>
      </c>
      <c r="M7550" s="54" t="s">
        <v>44</v>
      </c>
      <c r="N7550" t="s">
        <v>44</v>
      </c>
      <c r="O7550" t="s">
        <v>44</v>
      </c>
      <c r="P7550">
        <v>-99</v>
      </c>
    </row>
    <row r="7551" spans="1:16" x14ac:dyDescent="0.25">
      <c r="A7551" s="20" t="s">
        <v>17814</v>
      </c>
      <c r="B7551">
        <v>5</v>
      </c>
      <c r="C7551" t="s">
        <v>73</v>
      </c>
      <c r="D7551" t="s">
        <v>91</v>
      </c>
      <c r="E7551" t="s">
        <v>80</v>
      </c>
      <c r="F7551" t="s">
        <v>42</v>
      </c>
      <c r="G7551">
        <v>3</v>
      </c>
      <c r="H7551">
        <v>4</v>
      </c>
      <c r="I7551">
        <v>2014</v>
      </c>
      <c r="J7551" t="s">
        <v>75</v>
      </c>
      <c r="K7551" t="s">
        <v>44</v>
      </c>
      <c r="L7551" t="s">
        <v>44</v>
      </c>
      <c r="M7551" s="54" t="s">
        <v>44</v>
      </c>
      <c r="N7551" t="s">
        <v>44</v>
      </c>
      <c r="O7551" t="s">
        <v>44</v>
      </c>
      <c r="P7551">
        <v>-99</v>
      </c>
    </row>
    <row r="7552" spans="1:16" x14ac:dyDescent="0.25">
      <c r="A7552" s="20" t="s">
        <v>17814</v>
      </c>
      <c r="B7552">
        <v>5</v>
      </c>
      <c r="C7552" t="s">
        <v>73</v>
      </c>
      <c r="D7552" t="s">
        <v>91</v>
      </c>
      <c r="E7552" t="s">
        <v>80</v>
      </c>
      <c r="F7552" t="s">
        <v>42</v>
      </c>
      <c r="G7552">
        <v>3</v>
      </c>
      <c r="H7552">
        <v>4</v>
      </c>
      <c r="I7552">
        <v>2014</v>
      </c>
      <c r="J7552" t="s">
        <v>75</v>
      </c>
      <c r="K7552">
        <v>1.2869999999999999</v>
      </c>
      <c r="L7552">
        <v>1</v>
      </c>
      <c r="M7552" s="54">
        <v>1.6</v>
      </c>
      <c r="N7552" t="s">
        <v>44</v>
      </c>
      <c r="O7552" t="s">
        <v>44</v>
      </c>
      <c r="P7552">
        <v>-99</v>
      </c>
    </row>
    <row r="7553" spans="1:16" x14ac:dyDescent="0.25">
      <c r="A7553" s="20" t="s">
        <v>17814</v>
      </c>
      <c r="B7553">
        <v>5</v>
      </c>
      <c r="C7553" t="s">
        <v>73</v>
      </c>
      <c r="D7553" t="s">
        <v>91</v>
      </c>
      <c r="E7553" t="s">
        <v>80</v>
      </c>
      <c r="F7553" t="s">
        <v>42</v>
      </c>
      <c r="G7553">
        <v>3</v>
      </c>
      <c r="H7553">
        <v>4</v>
      </c>
      <c r="I7553">
        <v>2014</v>
      </c>
      <c r="J7553" t="s">
        <v>75</v>
      </c>
      <c r="K7553" t="s">
        <v>44</v>
      </c>
      <c r="L7553" t="s">
        <v>44</v>
      </c>
      <c r="M7553" s="54" t="s">
        <v>44</v>
      </c>
      <c r="N7553" t="s">
        <v>44</v>
      </c>
      <c r="O7553" t="s">
        <v>44</v>
      </c>
      <c r="P7553">
        <v>-99</v>
      </c>
    </row>
    <row r="7554" spans="1:16" x14ac:dyDescent="0.25">
      <c r="A7554" s="20" t="s">
        <v>17814</v>
      </c>
      <c r="B7554">
        <v>5</v>
      </c>
      <c r="C7554" t="s">
        <v>73</v>
      </c>
      <c r="D7554" t="s">
        <v>91</v>
      </c>
      <c r="E7554" t="s">
        <v>80</v>
      </c>
      <c r="F7554" t="s">
        <v>42</v>
      </c>
      <c r="G7554">
        <v>3</v>
      </c>
      <c r="H7554">
        <v>4</v>
      </c>
      <c r="I7554">
        <v>2014</v>
      </c>
      <c r="J7554" t="s">
        <v>75</v>
      </c>
      <c r="K7554" t="s">
        <v>44</v>
      </c>
      <c r="L7554" t="s">
        <v>44</v>
      </c>
      <c r="M7554" s="54" t="s">
        <v>44</v>
      </c>
      <c r="N7554" t="s">
        <v>44</v>
      </c>
      <c r="O7554" t="s">
        <v>44</v>
      </c>
      <c r="P7554">
        <v>-99</v>
      </c>
    </row>
    <row r="7555" spans="1:16" x14ac:dyDescent="0.25">
      <c r="A7555" s="20" t="s">
        <v>17814</v>
      </c>
      <c r="B7555">
        <v>5</v>
      </c>
      <c r="C7555" t="s">
        <v>73</v>
      </c>
      <c r="D7555" t="s">
        <v>91</v>
      </c>
      <c r="E7555" t="s">
        <v>80</v>
      </c>
      <c r="F7555" t="s">
        <v>42</v>
      </c>
      <c r="G7555">
        <v>3</v>
      </c>
      <c r="H7555">
        <v>4</v>
      </c>
      <c r="I7555">
        <v>2014</v>
      </c>
      <c r="J7555" t="s">
        <v>75</v>
      </c>
      <c r="K7555">
        <v>1.391</v>
      </c>
      <c r="L7555">
        <v>1.1000000000000001</v>
      </c>
      <c r="M7555" s="54">
        <v>1.7</v>
      </c>
      <c r="N7555" t="s">
        <v>44</v>
      </c>
      <c r="O7555" t="s">
        <v>44</v>
      </c>
      <c r="P7555">
        <v>-99</v>
      </c>
    </row>
    <row r="7556" spans="1:16" x14ac:dyDescent="0.25">
      <c r="A7556" s="20" t="s">
        <v>17814</v>
      </c>
      <c r="B7556">
        <v>5</v>
      </c>
      <c r="C7556" t="s">
        <v>73</v>
      </c>
      <c r="D7556" t="s">
        <v>91</v>
      </c>
      <c r="E7556" t="s">
        <v>80</v>
      </c>
      <c r="F7556" t="s">
        <v>42</v>
      </c>
      <c r="G7556">
        <v>3</v>
      </c>
      <c r="H7556">
        <v>4</v>
      </c>
      <c r="I7556">
        <v>2014</v>
      </c>
      <c r="J7556" t="s">
        <v>75</v>
      </c>
      <c r="K7556" t="s">
        <v>44</v>
      </c>
      <c r="L7556" t="s">
        <v>44</v>
      </c>
      <c r="M7556" s="54" t="s">
        <v>44</v>
      </c>
      <c r="N7556" t="s">
        <v>44</v>
      </c>
      <c r="O7556" t="s">
        <v>44</v>
      </c>
      <c r="P7556">
        <v>-99</v>
      </c>
    </row>
    <row r="7557" spans="1:16" x14ac:dyDescent="0.25">
      <c r="A7557" s="20" t="s">
        <v>17814</v>
      </c>
      <c r="B7557">
        <v>5</v>
      </c>
      <c r="C7557" t="s">
        <v>73</v>
      </c>
      <c r="D7557" t="s">
        <v>91</v>
      </c>
      <c r="E7557" t="s">
        <v>80</v>
      </c>
      <c r="F7557" t="s">
        <v>42</v>
      </c>
      <c r="G7557">
        <v>3</v>
      </c>
      <c r="H7557">
        <v>4</v>
      </c>
      <c r="I7557">
        <v>2014</v>
      </c>
      <c r="J7557" t="s">
        <v>75</v>
      </c>
      <c r="K7557">
        <v>0.94899999999999995</v>
      </c>
      <c r="L7557">
        <v>0.9</v>
      </c>
      <c r="M7557" s="54">
        <v>1</v>
      </c>
      <c r="N7557" t="s">
        <v>44</v>
      </c>
      <c r="O7557" t="s">
        <v>44</v>
      </c>
      <c r="P7557">
        <v>-99</v>
      </c>
    </row>
    <row r="7558" spans="1:16" x14ac:dyDescent="0.25">
      <c r="A7558" s="20" t="s">
        <v>17814</v>
      </c>
      <c r="B7558">
        <v>5</v>
      </c>
      <c r="C7558" t="s">
        <v>73</v>
      </c>
      <c r="D7558" t="s">
        <v>91</v>
      </c>
      <c r="E7558" t="s">
        <v>80</v>
      </c>
      <c r="F7558" t="s">
        <v>42</v>
      </c>
      <c r="G7558">
        <v>3</v>
      </c>
      <c r="H7558">
        <v>4</v>
      </c>
      <c r="I7558">
        <v>2014</v>
      </c>
      <c r="J7558" t="s">
        <v>75</v>
      </c>
      <c r="K7558" t="s">
        <v>44</v>
      </c>
      <c r="L7558" t="s">
        <v>44</v>
      </c>
      <c r="M7558" s="54" t="s">
        <v>44</v>
      </c>
      <c r="N7558" t="s">
        <v>44</v>
      </c>
      <c r="O7558" t="s">
        <v>44</v>
      </c>
      <c r="P7558">
        <v>-99</v>
      </c>
    </row>
    <row r="7559" spans="1:16" x14ac:dyDescent="0.25">
      <c r="A7559" s="20" t="s">
        <v>17815</v>
      </c>
      <c r="B7559">
        <v>5</v>
      </c>
      <c r="C7559" t="s">
        <v>73</v>
      </c>
      <c r="D7559" t="s">
        <v>91</v>
      </c>
      <c r="E7559" t="s">
        <v>80</v>
      </c>
      <c r="F7559" t="s">
        <v>42</v>
      </c>
      <c r="G7559">
        <v>4</v>
      </c>
      <c r="H7559">
        <v>4</v>
      </c>
      <c r="I7559">
        <v>2014</v>
      </c>
      <c r="J7559" t="s">
        <v>75</v>
      </c>
      <c r="K7559">
        <v>1.2010000000000001</v>
      </c>
      <c r="L7559">
        <v>1.1000000000000001</v>
      </c>
      <c r="M7559" s="54">
        <v>1.3</v>
      </c>
      <c r="N7559" t="s">
        <v>44</v>
      </c>
      <c r="O7559" t="s">
        <v>44</v>
      </c>
      <c r="P7559">
        <v>-99</v>
      </c>
    </row>
    <row r="7560" spans="1:16" x14ac:dyDescent="0.25">
      <c r="A7560" s="20" t="s">
        <v>17815</v>
      </c>
      <c r="B7560">
        <v>5</v>
      </c>
      <c r="C7560" t="s">
        <v>73</v>
      </c>
      <c r="D7560" t="s">
        <v>91</v>
      </c>
      <c r="E7560" t="s">
        <v>80</v>
      </c>
      <c r="F7560" t="s">
        <v>42</v>
      </c>
      <c r="G7560">
        <v>4</v>
      </c>
      <c r="H7560">
        <v>4</v>
      </c>
      <c r="I7560">
        <v>2014</v>
      </c>
      <c r="J7560" t="s">
        <v>75</v>
      </c>
      <c r="K7560" t="s">
        <v>44</v>
      </c>
      <c r="L7560" t="s">
        <v>44</v>
      </c>
      <c r="M7560" s="54" t="s">
        <v>44</v>
      </c>
      <c r="N7560" t="s">
        <v>44</v>
      </c>
      <c r="O7560" t="s">
        <v>44</v>
      </c>
      <c r="P7560">
        <v>-99</v>
      </c>
    </row>
    <row r="7561" spans="1:16" x14ac:dyDescent="0.25">
      <c r="A7561" s="20" t="s">
        <v>17815</v>
      </c>
      <c r="B7561">
        <v>5</v>
      </c>
      <c r="C7561" t="s">
        <v>73</v>
      </c>
      <c r="D7561" t="s">
        <v>91</v>
      </c>
      <c r="E7561" t="s">
        <v>80</v>
      </c>
      <c r="F7561" t="s">
        <v>42</v>
      </c>
      <c r="G7561">
        <v>4</v>
      </c>
      <c r="H7561">
        <v>4</v>
      </c>
      <c r="I7561">
        <v>2014</v>
      </c>
      <c r="J7561" t="s">
        <v>75</v>
      </c>
      <c r="K7561">
        <v>1.464</v>
      </c>
      <c r="L7561">
        <v>1.2</v>
      </c>
      <c r="M7561" s="54">
        <v>1.7</v>
      </c>
      <c r="N7561" t="s">
        <v>44</v>
      </c>
      <c r="O7561" t="s">
        <v>44</v>
      </c>
      <c r="P7561">
        <v>-99</v>
      </c>
    </row>
    <row r="7562" spans="1:16" x14ac:dyDescent="0.25">
      <c r="A7562" s="20" t="s">
        <v>17815</v>
      </c>
      <c r="B7562">
        <v>5</v>
      </c>
      <c r="C7562" t="s">
        <v>73</v>
      </c>
      <c r="D7562" t="s">
        <v>91</v>
      </c>
      <c r="E7562" t="s">
        <v>80</v>
      </c>
      <c r="F7562" t="s">
        <v>42</v>
      </c>
      <c r="G7562">
        <v>4</v>
      </c>
      <c r="H7562">
        <v>4</v>
      </c>
      <c r="I7562">
        <v>2014</v>
      </c>
      <c r="J7562" t="s">
        <v>75</v>
      </c>
      <c r="K7562">
        <v>0.81200000000000006</v>
      </c>
      <c r="L7562">
        <v>0.7</v>
      </c>
      <c r="M7562" s="54">
        <v>0.9</v>
      </c>
      <c r="N7562" t="s">
        <v>44</v>
      </c>
      <c r="O7562" t="s">
        <v>44</v>
      </c>
      <c r="P7562">
        <v>-99</v>
      </c>
    </row>
    <row r="7563" spans="1:16" x14ac:dyDescent="0.25">
      <c r="A7563" s="20" t="s">
        <v>17815</v>
      </c>
      <c r="B7563">
        <v>5</v>
      </c>
      <c r="C7563" t="s">
        <v>73</v>
      </c>
      <c r="D7563" t="s">
        <v>91</v>
      </c>
      <c r="E7563" t="s">
        <v>80</v>
      </c>
      <c r="F7563" t="s">
        <v>42</v>
      </c>
      <c r="G7563">
        <v>4</v>
      </c>
      <c r="H7563">
        <v>4</v>
      </c>
      <c r="I7563">
        <v>2014</v>
      </c>
      <c r="J7563" t="s">
        <v>75</v>
      </c>
      <c r="K7563">
        <v>1.425</v>
      </c>
      <c r="L7563">
        <v>1.3</v>
      </c>
      <c r="M7563" s="54">
        <v>1.6</v>
      </c>
      <c r="N7563" t="s">
        <v>44</v>
      </c>
      <c r="O7563" t="s">
        <v>44</v>
      </c>
      <c r="P7563">
        <v>-99</v>
      </c>
    </row>
    <row r="7564" spans="1:16" x14ac:dyDescent="0.25">
      <c r="A7564" s="20" t="s">
        <v>17815</v>
      </c>
      <c r="B7564">
        <v>5</v>
      </c>
      <c r="C7564" t="s">
        <v>73</v>
      </c>
      <c r="D7564" t="s">
        <v>91</v>
      </c>
      <c r="E7564" t="s">
        <v>80</v>
      </c>
      <c r="F7564" t="s">
        <v>42</v>
      </c>
      <c r="G7564">
        <v>4</v>
      </c>
      <c r="H7564">
        <v>4</v>
      </c>
      <c r="I7564">
        <v>2014</v>
      </c>
      <c r="J7564" t="s">
        <v>75</v>
      </c>
      <c r="K7564" t="s">
        <v>44</v>
      </c>
      <c r="L7564" t="s">
        <v>44</v>
      </c>
      <c r="M7564" s="54" t="s">
        <v>44</v>
      </c>
      <c r="N7564" t="s">
        <v>44</v>
      </c>
      <c r="O7564" t="s">
        <v>44</v>
      </c>
      <c r="P7564">
        <v>-99</v>
      </c>
    </row>
    <row r="7565" spans="1:16" x14ac:dyDescent="0.25">
      <c r="A7565" s="20" t="s">
        <v>17815</v>
      </c>
      <c r="B7565">
        <v>5</v>
      </c>
      <c r="C7565" t="s">
        <v>73</v>
      </c>
      <c r="D7565" t="s">
        <v>91</v>
      </c>
      <c r="E7565" t="s">
        <v>80</v>
      </c>
      <c r="F7565" t="s">
        <v>42</v>
      </c>
      <c r="G7565">
        <v>4</v>
      </c>
      <c r="H7565">
        <v>4</v>
      </c>
      <c r="I7565">
        <v>2014</v>
      </c>
      <c r="J7565" t="s">
        <v>75</v>
      </c>
      <c r="K7565">
        <v>0.89200000000000002</v>
      </c>
      <c r="L7565">
        <v>0.7</v>
      </c>
      <c r="M7565" s="54">
        <v>1</v>
      </c>
      <c r="N7565" t="s">
        <v>44</v>
      </c>
      <c r="O7565" t="s">
        <v>44</v>
      </c>
      <c r="P7565">
        <v>-99</v>
      </c>
    </row>
    <row r="7566" spans="1:16" x14ac:dyDescent="0.25">
      <c r="A7566" s="20" t="s">
        <v>17815</v>
      </c>
      <c r="B7566">
        <v>5</v>
      </c>
      <c r="C7566" t="s">
        <v>73</v>
      </c>
      <c r="D7566" t="s">
        <v>91</v>
      </c>
      <c r="E7566" t="s">
        <v>80</v>
      </c>
      <c r="F7566" t="s">
        <v>42</v>
      </c>
      <c r="G7566">
        <v>4</v>
      </c>
      <c r="H7566">
        <v>4</v>
      </c>
      <c r="I7566">
        <v>2014</v>
      </c>
      <c r="J7566" t="s">
        <v>75</v>
      </c>
      <c r="K7566" t="s">
        <v>44</v>
      </c>
      <c r="L7566" t="s">
        <v>44</v>
      </c>
      <c r="M7566" s="54" t="s">
        <v>44</v>
      </c>
      <c r="N7566" t="s">
        <v>44</v>
      </c>
      <c r="O7566" t="s">
        <v>44</v>
      </c>
      <c r="P7566">
        <v>-99</v>
      </c>
    </row>
    <row r="7567" spans="1:16" x14ac:dyDescent="0.25">
      <c r="A7567" s="20" t="s">
        <v>17815</v>
      </c>
      <c r="B7567">
        <v>5</v>
      </c>
      <c r="C7567" t="s">
        <v>73</v>
      </c>
      <c r="D7567" t="s">
        <v>91</v>
      </c>
      <c r="E7567" t="s">
        <v>80</v>
      </c>
      <c r="F7567" t="s">
        <v>42</v>
      </c>
      <c r="G7567">
        <v>4</v>
      </c>
      <c r="H7567">
        <v>4</v>
      </c>
      <c r="I7567">
        <v>2014</v>
      </c>
      <c r="J7567" t="s">
        <v>75</v>
      </c>
      <c r="K7567" t="s">
        <v>44</v>
      </c>
      <c r="L7567" t="s">
        <v>44</v>
      </c>
      <c r="M7567" s="54" t="s">
        <v>44</v>
      </c>
      <c r="N7567" t="s">
        <v>44</v>
      </c>
      <c r="O7567" t="s">
        <v>44</v>
      </c>
      <c r="P7567">
        <v>-99</v>
      </c>
    </row>
    <row r="7568" spans="1:16" x14ac:dyDescent="0.25">
      <c r="A7568" s="20" t="s">
        <v>17815</v>
      </c>
      <c r="B7568">
        <v>5</v>
      </c>
      <c r="C7568" t="s">
        <v>73</v>
      </c>
      <c r="D7568" t="s">
        <v>91</v>
      </c>
      <c r="E7568" t="s">
        <v>80</v>
      </c>
      <c r="F7568" t="s">
        <v>42</v>
      </c>
      <c r="G7568">
        <v>4</v>
      </c>
      <c r="H7568">
        <v>4</v>
      </c>
      <c r="I7568">
        <v>2014</v>
      </c>
      <c r="J7568" t="s">
        <v>75</v>
      </c>
      <c r="K7568" t="s">
        <v>44</v>
      </c>
      <c r="L7568" t="s">
        <v>44</v>
      </c>
      <c r="M7568" s="54" t="s">
        <v>44</v>
      </c>
      <c r="N7568" t="s">
        <v>44</v>
      </c>
      <c r="O7568" t="s">
        <v>44</v>
      </c>
      <c r="P7568">
        <v>-99</v>
      </c>
    </row>
    <row r="7569" spans="1:16" x14ac:dyDescent="0.25">
      <c r="A7569" s="20" t="s">
        <v>17815</v>
      </c>
      <c r="B7569">
        <v>5</v>
      </c>
      <c r="C7569" t="s">
        <v>73</v>
      </c>
      <c r="D7569" t="s">
        <v>91</v>
      </c>
      <c r="E7569" t="s">
        <v>80</v>
      </c>
      <c r="F7569" t="s">
        <v>42</v>
      </c>
      <c r="G7569">
        <v>4</v>
      </c>
      <c r="H7569">
        <v>4</v>
      </c>
      <c r="I7569">
        <v>2014</v>
      </c>
      <c r="J7569" t="s">
        <v>75</v>
      </c>
      <c r="K7569" t="s">
        <v>44</v>
      </c>
      <c r="L7569" t="s">
        <v>44</v>
      </c>
      <c r="M7569" s="54" t="s">
        <v>44</v>
      </c>
      <c r="N7569" t="s">
        <v>44</v>
      </c>
      <c r="O7569" t="s">
        <v>44</v>
      </c>
      <c r="P7569">
        <v>-99</v>
      </c>
    </row>
    <row r="7570" spans="1:16" x14ac:dyDescent="0.25">
      <c r="A7570" s="20" t="s">
        <v>17815</v>
      </c>
      <c r="B7570">
        <v>5</v>
      </c>
      <c r="C7570" t="s">
        <v>73</v>
      </c>
      <c r="D7570" t="s">
        <v>91</v>
      </c>
      <c r="E7570" t="s">
        <v>80</v>
      </c>
      <c r="F7570" t="s">
        <v>42</v>
      </c>
      <c r="G7570">
        <v>4</v>
      </c>
      <c r="H7570">
        <v>4</v>
      </c>
      <c r="I7570">
        <v>2014</v>
      </c>
      <c r="J7570" t="s">
        <v>75</v>
      </c>
      <c r="K7570" t="s">
        <v>44</v>
      </c>
      <c r="L7570" t="s">
        <v>44</v>
      </c>
      <c r="M7570" s="54" t="s">
        <v>44</v>
      </c>
      <c r="N7570" t="s">
        <v>44</v>
      </c>
      <c r="O7570" t="s">
        <v>44</v>
      </c>
      <c r="P7570">
        <v>-99</v>
      </c>
    </row>
    <row r="7571" spans="1:16" x14ac:dyDescent="0.25">
      <c r="A7571" s="20" t="s">
        <v>17815</v>
      </c>
      <c r="B7571">
        <v>5</v>
      </c>
      <c r="C7571" t="s">
        <v>73</v>
      </c>
      <c r="D7571" t="s">
        <v>91</v>
      </c>
      <c r="E7571" t="s">
        <v>80</v>
      </c>
      <c r="F7571" t="s">
        <v>42</v>
      </c>
      <c r="G7571">
        <v>4</v>
      </c>
      <c r="H7571">
        <v>4</v>
      </c>
      <c r="I7571">
        <v>2014</v>
      </c>
      <c r="J7571" t="s">
        <v>75</v>
      </c>
      <c r="K7571">
        <v>1.492</v>
      </c>
      <c r="L7571">
        <v>1.1000000000000001</v>
      </c>
      <c r="M7571" s="54">
        <v>1.9</v>
      </c>
      <c r="N7571" t="s">
        <v>44</v>
      </c>
      <c r="O7571" t="s">
        <v>44</v>
      </c>
      <c r="P7571">
        <v>-99</v>
      </c>
    </row>
    <row r="7572" spans="1:16" x14ac:dyDescent="0.25">
      <c r="A7572" s="20" t="s">
        <v>17815</v>
      </c>
      <c r="B7572">
        <v>5</v>
      </c>
      <c r="C7572" t="s">
        <v>73</v>
      </c>
      <c r="D7572" t="s">
        <v>91</v>
      </c>
      <c r="E7572" t="s">
        <v>80</v>
      </c>
      <c r="F7572" t="s">
        <v>42</v>
      </c>
      <c r="G7572">
        <v>4</v>
      </c>
      <c r="H7572">
        <v>4</v>
      </c>
      <c r="I7572">
        <v>2014</v>
      </c>
      <c r="J7572" t="s">
        <v>75</v>
      </c>
      <c r="K7572" t="s">
        <v>44</v>
      </c>
      <c r="L7572" t="s">
        <v>44</v>
      </c>
      <c r="M7572" s="54" t="s">
        <v>44</v>
      </c>
      <c r="N7572" t="s">
        <v>44</v>
      </c>
      <c r="O7572" t="s">
        <v>44</v>
      </c>
      <c r="P7572">
        <v>-99</v>
      </c>
    </row>
    <row r="7573" spans="1:16" x14ac:dyDescent="0.25">
      <c r="A7573" s="20" t="s">
        <v>17815</v>
      </c>
      <c r="B7573">
        <v>5</v>
      </c>
      <c r="C7573" t="s">
        <v>73</v>
      </c>
      <c r="D7573" t="s">
        <v>91</v>
      </c>
      <c r="E7573" t="s">
        <v>80</v>
      </c>
      <c r="F7573" t="s">
        <v>42</v>
      </c>
      <c r="G7573">
        <v>4</v>
      </c>
      <c r="H7573">
        <v>4</v>
      </c>
      <c r="I7573">
        <v>2014</v>
      </c>
      <c r="J7573" t="s">
        <v>75</v>
      </c>
      <c r="K7573" t="s">
        <v>44</v>
      </c>
      <c r="L7573" t="s">
        <v>44</v>
      </c>
      <c r="M7573" s="54" t="s">
        <v>44</v>
      </c>
      <c r="N7573" t="s">
        <v>44</v>
      </c>
      <c r="O7573" t="s">
        <v>44</v>
      </c>
      <c r="P7573">
        <v>-99</v>
      </c>
    </row>
    <row r="7574" spans="1:16" x14ac:dyDescent="0.25">
      <c r="A7574" s="20" t="s">
        <v>17815</v>
      </c>
      <c r="B7574">
        <v>5</v>
      </c>
      <c r="C7574" t="s">
        <v>73</v>
      </c>
      <c r="D7574" t="s">
        <v>91</v>
      </c>
      <c r="E7574" t="s">
        <v>80</v>
      </c>
      <c r="F7574" t="s">
        <v>42</v>
      </c>
      <c r="G7574">
        <v>4</v>
      </c>
      <c r="H7574">
        <v>4</v>
      </c>
      <c r="I7574">
        <v>2014</v>
      </c>
      <c r="J7574" t="s">
        <v>75</v>
      </c>
      <c r="K7574">
        <v>1.6120000000000001</v>
      </c>
      <c r="L7574">
        <v>1.2</v>
      </c>
      <c r="M7574" s="54">
        <v>2</v>
      </c>
      <c r="N7574" t="s">
        <v>44</v>
      </c>
      <c r="O7574" t="s">
        <v>44</v>
      </c>
      <c r="P7574">
        <v>-99</v>
      </c>
    </row>
    <row r="7575" spans="1:16" x14ac:dyDescent="0.25">
      <c r="A7575" s="20" t="s">
        <v>17815</v>
      </c>
      <c r="B7575">
        <v>5</v>
      </c>
      <c r="C7575" t="s">
        <v>73</v>
      </c>
      <c r="D7575" t="s">
        <v>91</v>
      </c>
      <c r="E7575" t="s">
        <v>80</v>
      </c>
      <c r="F7575" t="s">
        <v>42</v>
      </c>
      <c r="G7575">
        <v>4</v>
      </c>
      <c r="H7575">
        <v>4</v>
      </c>
      <c r="I7575">
        <v>2014</v>
      </c>
      <c r="J7575" t="s">
        <v>75</v>
      </c>
      <c r="K7575" t="s">
        <v>44</v>
      </c>
      <c r="L7575" t="s">
        <v>44</v>
      </c>
      <c r="M7575" s="54" t="s">
        <v>44</v>
      </c>
      <c r="N7575" t="s">
        <v>44</v>
      </c>
      <c r="O7575" t="s">
        <v>44</v>
      </c>
      <c r="P7575">
        <v>-99</v>
      </c>
    </row>
    <row r="7576" spans="1:16" x14ac:dyDescent="0.25">
      <c r="A7576" s="20" t="s">
        <v>17815</v>
      </c>
      <c r="B7576">
        <v>5</v>
      </c>
      <c r="C7576" t="s">
        <v>73</v>
      </c>
      <c r="D7576" t="s">
        <v>91</v>
      </c>
      <c r="E7576" t="s">
        <v>80</v>
      </c>
      <c r="F7576" t="s">
        <v>42</v>
      </c>
      <c r="G7576">
        <v>4</v>
      </c>
      <c r="H7576">
        <v>4</v>
      </c>
      <c r="I7576">
        <v>2014</v>
      </c>
      <c r="J7576" t="s">
        <v>75</v>
      </c>
      <c r="K7576">
        <v>1.1000000000000001</v>
      </c>
      <c r="L7576">
        <v>1</v>
      </c>
      <c r="M7576" s="54">
        <v>1.2</v>
      </c>
      <c r="N7576" t="s">
        <v>44</v>
      </c>
      <c r="O7576" t="s">
        <v>44</v>
      </c>
      <c r="P7576">
        <v>-99</v>
      </c>
    </row>
    <row r="7577" spans="1:16" x14ac:dyDescent="0.25">
      <c r="A7577" s="20" t="s">
        <v>17815</v>
      </c>
      <c r="B7577">
        <v>5</v>
      </c>
      <c r="C7577" t="s">
        <v>73</v>
      </c>
      <c r="D7577" t="s">
        <v>91</v>
      </c>
      <c r="E7577" t="s">
        <v>80</v>
      </c>
      <c r="F7577" t="s">
        <v>42</v>
      </c>
      <c r="G7577">
        <v>4</v>
      </c>
      <c r="H7577">
        <v>4</v>
      </c>
      <c r="I7577">
        <v>2014</v>
      </c>
      <c r="J7577" t="s">
        <v>75</v>
      </c>
      <c r="K7577" t="s">
        <v>44</v>
      </c>
      <c r="L7577" t="s">
        <v>44</v>
      </c>
      <c r="M7577" s="54" t="s">
        <v>44</v>
      </c>
      <c r="N7577" t="s">
        <v>44</v>
      </c>
      <c r="O7577" t="s">
        <v>44</v>
      </c>
      <c r="P7577">
        <v>-99</v>
      </c>
    </row>
    <row r="7578" spans="1:16" x14ac:dyDescent="0.25">
      <c r="A7578" s="20" t="s">
        <v>17816</v>
      </c>
      <c r="B7578">
        <v>5</v>
      </c>
      <c r="C7578" t="s">
        <v>73</v>
      </c>
      <c r="D7578" t="s">
        <v>91</v>
      </c>
      <c r="E7578" t="s">
        <v>80</v>
      </c>
      <c r="F7578" t="s">
        <v>42</v>
      </c>
      <c r="G7578">
        <v>5</v>
      </c>
      <c r="H7578">
        <v>4</v>
      </c>
      <c r="I7578">
        <v>2014</v>
      </c>
      <c r="J7578" t="s">
        <v>75</v>
      </c>
      <c r="K7578">
        <v>1.2549999999999999</v>
      </c>
      <c r="L7578">
        <v>1.1000000000000001</v>
      </c>
      <c r="M7578" s="54">
        <v>1.4</v>
      </c>
      <c r="N7578" t="s">
        <v>44</v>
      </c>
      <c r="O7578" t="s">
        <v>44</v>
      </c>
      <c r="P7578">
        <v>-99</v>
      </c>
    </row>
    <row r="7579" spans="1:16" x14ac:dyDescent="0.25">
      <c r="A7579" s="20" t="s">
        <v>17816</v>
      </c>
      <c r="B7579">
        <v>5</v>
      </c>
      <c r="C7579" t="s">
        <v>73</v>
      </c>
      <c r="D7579" t="s">
        <v>91</v>
      </c>
      <c r="E7579" t="s">
        <v>80</v>
      </c>
      <c r="F7579" t="s">
        <v>42</v>
      </c>
      <c r="G7579">
        <v>5</v>
      </c>
      <c r="H7579">
        <v>4</v>
      </c>
      <c r="I7579">
        <v>2014</v>
      </c>
      <c r="J7579" t="s">
        <v>75</v>
      </c>
      <c r="K7579" t="s">
        <v>44</v>
      </c>
      <c r="L7579" t="s">
        <v>44</v>
      </c>
      <c r="M7579" s="54" t="s">
        <v>44</v>
      </c>
      <c r="N7579" t="s">
        <v>44</v>
      </c>
      <c r="O7579" t="s">
        <v>44</v>
      </c>
      <c r="P7579">
        <v>-99</v>
      </c>
    </row>
    <row r="7580" spans="1:16" x14ac:dyDescent="0.25">
      <c r="A7580" s="20" t="s">
        <v>17816</v>
      </c>
      <c r="B7580">
        <v>5</v>
      </c>
      <c r="C7580" t="s">
        <v>73</v>
      </c>
      <c r="D7580" t="s">
        <v>91</v>
      </c>
      <c r="E7580" t="s">
        <v>80</v>
      </c>
      <c r="F7580" t="s">
        <v>42</v>
      </c>
      <c r="G7580">
        <v>5</v>
      </c>
      <c r="H7580">
        <v>4</v>
      </c>
      <c r="I7580">
        <v>2014</v>
      </c>
      <c r="J7580" t="s">
        <v>75</v>
      </c>
      <c r="K7580">
        <v>1.5289999999999999</v>
      </c>
      <c r="L7580">
        <v>1.3</v>
      </c>
      <c r="M7580" s="54">
        <v>1.8</v>
      </c>
      <c r="N7580" t="s">
        <v>44</v>
      </c>
      <c r="O7580" t="s">
        <v>44</v>
      </c>
      <c r="P7580">
        <v>-99</v>
      </c>
    </row>
    <row r="7581" spans="1:16" x14ac:dyDescent="0.25">
      <c r="A7581" s="20" t="s">
        <v>17816</v>
      </c>
      <c r="B7581">
        <v>5</v>
      </c>
      <c r="C7581" t="s">
        <v>73</v>
      </c>
      <c r="D7581" t="s">
        <v>91</v>
      </c>
      <c r="E7581" t="s">
        <v>80</v>
      </c>
      <c r="F7581" t="s">
        <v>42</v>
      </c>
      <c r="G7581">
        <v>5</v>
      </c>
      <c r="H7581">
        <v>4</v>
      </c>
      <c r="I7581">
        <v>2014</v>
      </c>
      <c r="J7581" t="s">
        <v>75</v>
      </c>
      <c r="K7581">
        <v>0.84899999999999998</v>
      </c>
      <c r="L7581">
        <v>0.8</v>
      </c>
      <c r="M7581" s="54">
        <v>0.9</v>
      </c>
      <c r="N7581" t="s">
        <v>44</v>
      </c>
      <c r="O7581" t="s">
        <v>44</v>
      </c>
      <c r="P7581">
        <v>-99</v>
      </c>
    </row>
    <row r="7582" spans="1:16" x14ac:dyDescent="0.25">
      <c r="A7582" s="20" t="s">
        <v>17816</v>
      </c>
      <c r="B7582">
        <v>5</v>
      </c>
      <c r="C7582" t="s">
        <v>73</v>
      </c>
      <c r="D7582" t="s">
        <v>91</v>
      </c>
      <c r="E7582" t="s">
        <v>80</v>
      </c>
      <c r="F7582" t="s">
        <v>42</v>
      </c>
      <c r="G7582">
        <v>5</v>
      </c>
      <c r="H7582">
        <v>4</v>
      </c>
      <c r="I7582">
        <v>2014</v>
      </c>
      <c r="J7582" t="s">
        <v>75</v>
      </c>
      <c r="K7582">
        <v>1.488</v>
      </c>
      <c r="L7582">
        <v>1.3</v>
      </c>
      <c r="M7582" s="54">
        <v>1.7</v>
      </c>
      <c r="N7582" t="s">
        <v>44</v>
      </c>
      <c r="O7582" t="s">
        <v>44</v>
      </c>
      <c r="P7582">
        <v>-99</v>
      </c>
    </row>
    <row r="7583" spans="1:16" x14ac:dyDescent="0.25">
      <c r="A7583" s="20" t="s">
        <v>17816</v>
      </c>
      <c r="B7583">
        <v>5</v>
      </c>
      <c r="C7583" t="s">
        <v>73</v>
      </c>
      <c r="D7583" t="s">
        <v>91</v>
      </c>
      <c r="E7583" t="s">
        <v>80</v>
      </c>
      <c r="F7583" t="s">
        <v>42</v>
      </c>
      <c r="G7583">
        <v>5</v>
      </c>
      <c r="H7583">
        <v>4</v>
      </c>
      <c r="I7583">
        <v>2014</v>
      </c>
      <c r="J7583" t="s">
        <v>75</v>
      </c>
      <c r="K7583" t="s">
        <v>44</v>
      </c>
      <c r="L7583" t="s">
        <v>44</v>
      </c>
      <c r="M7583" s="54" t="s">
        <v>44</v>
      </c>
      <c r="N7583" t="s">
        <v>44</v>
      </c>
      <c r="O7583" t="s">
        <v>44</v>
      </c>
      <c r="P7583">
        <v>-99</v>
      </c>
    </row>
    <row r="7584" spans="1:16" x14ac:dyDescent="0.25">
      <c r="A7584" s="20" t="s">
        <v>17816</v>
      </c>
      <c r="B7584">
        <v>5</v>
      </c>
      <c r="C7584" t="s">
        <v>73</v>
      </c>
      <c r="D7584" t="s">
        <v>91</v>
      </c>
      <c r="E7584" t="s">
        <v>80</v>
      </c>
      <c r="F7584" t="s">
        <v>42</v>
      </c>
      <c r="G7584">
        <v>5</v>
      </c>
      <c r="H7584">
        <v>4</v>
      </c>
      <c r="I7584">
        <v>2014</v>
      </c>
      <c r="J7584" t="s">
        <v>75</v>
      </c>
      <c r="K7584">
        <v>0.93100000000000005</v>
      </c>
      <c r="L7584">
        <v>0.8</v>
      </c>
      <c r="M7584" s="54">
        <v>1.1000000000000001</v>
      </c>
      <c r="N7584" t="s">
        <v>44</v>
      </c>
      <c r="O7584" t="s">
        <v>44</v>
      </c>
      <c r="P7584">
        <v>-99</v>
      </c>
    </row>
    <row r="7585" spans="1:16" x14ac:dyDescent="0.25">
      <c r="A7585" s="20" t="s">
        <v>17816</v>
      </c>
      <c r="B7585">
        <v>5</v>
      </c>
      <c r="C7585" t="s">
        <v>73</v>
      </c>
      <c r="D7585" t="s">
        <v>91</v>
      </c>
      <c r="E7585" t="s">
        <v>80</v>
      </c>
      <c r="F7585" t="s">
        <v>42</v>
      </c>
      <c r="G7585">
        <v>5</v>
      </c>
      <c r="H7585">
        <v>4</v>
      </c>
      <c r="I7585">
        <v>2014</v>
      </c>
      <c r="J7585" t="s">
        <v>75</v>
      </c>
      <c r="K7585" t="s">
        <v>44</v>
      </c>
      <c r="L7585" t="s">
        <v>44</v>
      </c>
      <c r="M7585" s="54" t="s">
        <v>44</v>
      </c>
      <c r="N7585" t="s">
        <v>44</v>
      </c>
      <c r="O7585" t="s">
        <v>44</v>
      </c>
      <c r="P7585">
        <v>-99</v>
      </c>
    </row>
    <row r="7586" spans="1:16" x14ac:dyDescent="0.25">
      <c r="A7586" s="20" t="s">
        <v>17816</v>
      </c>
      <c r="B7586">
        <v>5</v>
      </c>
      <c r="C7586" t="s">
        <v>73</v>
      </c>
      <c r="D7586" t="s">
        <v>91</v>
      </c>
      <c r="E7586" t="s">
        <v>80</v>
      </c>
      <c r="F7586" t="s">
        <v>42</v>
      </c>
      <c r="G7586">
        <v>5</v>
      </c>
      <c r="H7586">
        <v>4</v>
      </c>
      <c r="I7586">
        <v>2014</v>
      </c>
      <c r="J7586" t="s">
        <v>75</v>
      </c>
      <c r="K7586" t="s">
        <v>44</v>
      </c>
      <c r="L7586" t="s">
        <v>44</v>
      </c>
      <c r="M7586" s="54" t="s">
        <v>44</v>
      </c>
      <c r="N7586" t="s">
        <v>44</v>
      </c>
      <c r="O7586" t="s">
        <v>44</v>
      </c>
      <c r="P7586">
        <v>-99</v>
      </c>
    </row>
    <row r="7587" spans="1:16" x14ac:dyDescent="0.25">
      <c r="A7587" s="20" t="s">
        <v>17816</v>
      </c>
      <c r="B7587">
        <v>5</v>
      </c>
      <c r="C7587" t="s">
        <v>73</v>
      </c>
      <c r="D7587" t="s">
        <v>91</v>
      </c>
      <c r="E7587" t="s">
        <v>80</v>
      </c>
      <c r="F7587" t="s">
        <v>42</v>
      </c>
      <c r="G7587">
        <v>5</v>
      </c>
      <c r="H7587">
        <v>4</v>
      </c>
      <c r="I7587">
        <v>2014</v>
      </c>
      <c r="J7587" t="s">
        <v>75</v>
      </c>
      <c r="K7587" t="s">
        <v>44</v>
      </c>
      <c r="L7587" t="s">
        <v>44</v>
      </c>
      <c r="M7587" s="54" t="s">
        <v>44</v>
      </c>
      <c r="N7587" t="s">
        <v>44</v>
      </c>
      <c r="O7587" t="s">
        <v>44</v>
      </c>
      <c r="P7587">
        <v>-99</v>
      </c>
    </row>
    <row r="7588" spans="1:16" x14ac:dyDescent="0.25">
      <c r="A7588" s="20" t="s">
        <v>17816</v>
      </c>
      <c r="B7588">
        <v>5</v>
      </c>
      <c r="C7588" t="s">
        <v>73</v>
      </c>
      <c r="D7588" t="s">
        <v>91</v>
      </c>
      <c r="E7588" t="s">
        <v>80</v>
      </c>
      <c r="F7588" t="s">
        <v>42</v>
      </c>
      <c r="G7588">
        <v>5</v>
      </c>
      <c r="H7588">
        <v>4</v>
      </c>
      <c r="I7588">
        <v>2014</v>
      </c>
      <c r="J7588" t="s">
        <v>75</v>
      </c>
      <c r="K7588" t="s">
        <v>44</v>
      </c>
      <c r="L7588" t="s">
        <v>44</v>
      </c>
      <c r="M7588" s="54" t="s">
        <v>44</v>
      </c>
      <c r="N7588" t="s">
        <v>44</v>
      </c>
      <c r="O7588" t="s">
        <v>44</v>
      </c>
      <c r="P7588">
        <v>-99</v>
      </c>
    </row>
    <row r="7589" spans="1:16" x14ac:dyDescent="0.25">
      <c r="A7589" s="20" t="s">
        <v>17816</v>
      </c>
      <c r="B7589">
        <v>5</v>
      </c>
      <c r="C7589" t="s">
        <v>73</v>
      </c>
      <c r="D7589" t="s">
        <v>91</v>
      </c>
      <c r="E7589" t="s">
        <v>80</v>
      </c>
      <c r="F7589" t="s">
        <v>42</v>
      </c>
      <c r="G7589">
        <v>5</v>
      </c>
      <c r="H7589">
        <v>4</v>
      </c>
      <c r="I7589">
        <v>2014</v>
      </c>
      <c r="J7589" t="s">
        <v>75</v>
      </c>
      <c r="K7589" t="s">
        <v>44</v>
      </c>
      <c r="L7589" t="s">
        <v>44</v>
      </c>
      <c r="M7589" s="54" t="s">
        <v>44</v>
      </c>
      <c r="N7589" t="s">
        <v>44</v>
      </c>
      <c r="O7589" t="s">
        <v>44</v>
      </c>
      <c r="P7589">
        <v>-99</v>
      </c>
    </row>
    <row r="7590" spans="1:16" x14ac:dyDescent="0.25">
      <c r="A7590" s="20" t="s">
        <v>17816</v>
      </c>
      <c r="B7590">
        <v>5</v>
      </c>
      <c r="C7590" t="s">
        <v>73</v>
      </c>
      <c r="D7590" t="s">
        <v>91</v>
      </c>
      <c r="E7590" t="s">
        <v>80</v>
      </c>
      <c r="F7590" t="s">
        <v>42</v>
      </c>
      <c r="G7590">
        <v>5</v>
      </c>
      <c r="H7590">
        <v>4</v>
      </c>
      <c r="I7590">
        <v>2014</v>
      </c>
      <c r="J7590" t="s">
        <v>75</v>
      </c>
      <c r="K7590">
        <v>1.5580000000000001</v>
      </c>
      <c r="L7590">
        <v>1.2</v>
      </c>
      <c r="M7590" s="54">
        <v>1.9</v>
      </c>
      <c r="N7590" t="s">
        <v>44</v>
      </c>
      <c r="O7590" t="s">
        <v>44</v>
      </c>
      <c r="P7590">
        <v>-99</v>
      </c>
    </row>
    <row r="7591" spans="1:16" x14ac:dyDescent="0.25">
      <c r="A7591" s="20" t="s">
        <v>17816</v>
      </c>
      <c r="B7591">
        <v>5</v>
      </c>
      <c r="C7591" t="s">
        <v>73</v>
      </c>
      <c r="D7591" t="s">
        <v>91</v>
      </c>
      <c r="E7591" t="s">
        <v>80</v>
      </c>
      <c r="F7591" t="s">
        <v>42</v>
      </c>
      <c r="G7591">
        <v>5</v>
      </c>
      <c r="H7591">
        <v>4</v>
      </c>
      <c r="I7591">
        <v>2014</v>
      </c>
      <c r="J7591" t="s">
        <v>75</v>
      </c>
      <c r="K7591" t="s">
        <v>44</v>
      </c>
      <c r="L7591" t="s">
        <v>44</v>
      </c>
      <c r="M7591" s="54" t="s">
        <v>44</v>
      </c>
      <c r="N7591" t="s">
        <v>44</v>
      </c>
      <c r="O7591" t="s">
        <v>44</v>
      </c>
      <c r="P7591">
        <v>-99</v>
      </c>
    </row>
    <row r="7592" spans="1:16" x14ac:dyDescent="0.25">
      <c r="A7592" s="20" t="s">
        <v>17816</v>
      </c>
      <c r="B7592">
        <v>5</v>
      </c>
      <c r="C7592" t="s">
        <v>73</v>
      </c>
      <c r="D7592" t="s">
        <v>91</v>
      </c>
      <c r="E7592" t="s">
        <v>80</v>
      </c>
      <c r="F7592" t="s">
        <v>42</v>
      </c>
      <c r="G7592">
        <v>5</v>
      </c>
      <c r="H7592">
        <v>4</v>
      </c>
      <c r="I7592">
        <v>2014</v>
      </c>
      <c r="J7592" t="s">
        <v>75</v>
      </c>
      <c r="K7592" t="s">
        <v>44</v>
      </c>
      <c r="L7592" t="s">
        <v>44</v>
      </c>
      <c r="M7592" s="54" t="s">
        <v>44</v>
      </c>
      <c r="N7592" t="s">
        <v>44</v>
      </c>
      <c r="O7592" t="s">
        <v>44</v>
      </c>
      <c r="P7592">
        <v>-99</v>
      </c>
    </row>
    <row r="7593" spans="1:16" x14ac:dyDescent="0.25">
      <c r="A7593" s="20" t="s">
        <v>17816</v>
      </c>
      <c r="B7593">
        <v>5</v>
      </c>
      <c r="C7593" t="s">
        <v>73</v>
      </c>
      <c r="D7593" t="s">
        <v>91</v>
      </c>
      <c r="E7593" t="s">
        <v>80</v>
      </c>
      <c r="F7593" t="s">
        <v>42</v>
      </c>
      <c r="G7593">
        <v>5</v>
      </c>
      <c r="H7593">
        <v>4</v>
      </c>
      <c r="I7593">
        <v>2014</v>
      </c>
      <c r="J7593" t="s">
        <v>75</v>
      </c>
      <c r="K7593">
        <v>1.6830000000000001</v>
      </c>
      <c r="L7593">
        <v>1.3</v>
      </c>
      <c r="M7593" s="54">
        <v>2.1</v>
      </c>
      <c r="N7593" t="s">
        <v>44</v>
      </c>
      <c r="O7593" t="s">
        <v>44</v>
      </c>
      <c r="P7593">
        <v>-99</v>
      </c>
    </row>
    <row r="7594" spans="1:16" x14ac:dyDescent="0.25">
      <c r="A7594" s="20" t="s">
        <v>17816</v>
      </c>
      <c r="B7594">
        <v>5</v>
      </c>
      <c r="C7594" t="s">
        <v>73</v>
      </c>
      <c r="D7594" t="s">
        <v>91</v>
      </c>
      <c r="E7594" t="s">
        <v>80</v>
      </c>
      <c r="F7594" t="s">
        <v>42</v>
      </c>
      <c r="G7594">
        <v>5</v>
      </c>
      <c r="H7594">
        <v>4</v>
      </c>
      <c r="I7594">
        <v>2014</v>
      </c>
      <c r="J7594" t="s">
        <v>75</v>
      </c>
      <c r="K7594" t="s">
        <v>44</v>
      </c>
      <c r="L7594" t="s">
        <v>44</v>
      </c>
      <c r="M7594" s="54" t="s">
        <v>44</v>
      </c>
      <c r="N7594" t="s">
        <v>44</v>
      </c>
      <c r="O7594" t="s">
        <v>44</v>
      </c>
      <c r="P7594">
        <v>-99</v>
      </c>
    </row>
    <row r="7595" spans="1:16" x14ac:dyDescent="0.25">
      <c r="A7595" s="20" t="s">
        <v>17816</v>
      </c>
      <c r="B7595">
        <v>5</v>
      </c>
      <c r="C7595" t="s">
        <v>73</v>
      </c>
      <c r="D7595" t="s">
        <v>91</v>
      </c>
      <c r="E7595" t="s">
        <v>80</v>
      </c>
      <c r="F7595" t="s">
        <v>42</v>
      </c>
      <c r="G7595">
        <v>5</v>
      </c>
      <c r="H7595">
        <v>4</v>
      </c>
      <c r="I7595">
        <v>2014</v>
      </c>
      <c r="J7595" t="s">
        <v>75</v>
      </c>
      <c r="K7595">
        <v>1.149</v>
      </c>
      <c r="L7595">
        <v>1</v>
      </c>
      <c r="M7595" s="54">
        <v>1.3</v>
      </c>
      <c r="N7595" t="s">
        <v>44</v>
      </c>
      <c r="O7595" t="s">
        <v>44</v>
      </c>
      <c r="P7595">
        <v>-99</v>
      </c>
    </row>
    <row r="7596" spans="1:16" x14ac:dyDescent="0.25">
      <c r="A7596" s="20" t="s">
        <v>17816</v>
      </c>
      <c r="B7596">
        <v>5</v>
      </c>
      <c r="C7596" t="s">
        <v>73</v>
      </c>
      <c r="D7596" t="s">
        <v>91</v>
      </c>
      <c r="E7596" t="s">
        <v>80</v>
      </c>
      <c r="F7596" t="s">
        <v>42</v>
      </c>
      <c r="G7596">
        <v>5</v>
      </c>
      <c r="H7596">
        <v>4</v>
      </c>
      <c r="I7596">
        <v>2014</v>
      </c>
      <c r="J7596" t="s">
        <v>75</v>
      </c>
      <c r="K7596" t="s">
        <v>44</v>
      </c>
      <c r="L7596" t="s">
        <v>44</v>
      </c>
      <c r="M7596" s="54" t="s">
        <v>44</v>
      </c>
      <c r="N7596" t="s">
        <v>44</v>
      </c>
      <c r="O7596" t="s">
        <v>44</v>
      </c>
      <c r="P7596">
        <v>-99</v>
      </c>
    </row>
    <row r="7597" spans="1:16" x14ac:dyDescent="0.25">
      <c r="A7597" s="20" t="s">
        <v>17817</v>
      </c>
      <c r="B7597">
        <v>5</v>
      </c>
      <c r="C7597" t="s">
        <v>73</v>
      </c>
      <c r="D7597" t="s">
        <v>91</v>
      </c>
      <c r="E7597" t="s">
        <v>80</v>
      </c>
      <c r="F7597" t="s">
        <v>42</v>
      </c>
      <c r="G7597">
        <v>2</v>
      </c>
      <c r="H7597">
        <v>4</v>
      </c>
      <c r="I7597">
        <v>2014</v>
      </c>
      <c r="J7597" t="s">
        <v>43</v>
      </c>
      <c r="K7597" t="s">
        <v>44</v>
      </c>
      <c r="L7597" t="s">
        <v>44</v>
      </c>
      <c r="M7597" s="54" t="s">
        <v>44</v>
      </c>
      <c r="N7597">
        <v>37</v>
      </c>
      <c r="O7597" t="s">
        <v>44</v>
      </c>
      <c r="P7597">
        <v>16.439898730535699</v>
      </c>
    </row>
    <row r="7598" spans="1:16" x14ac:dyDescent="0.25">
      <c r="A7598" s="20" t="s">
        <v>17818</v>
      </c>
      <c r="B7598">
        <v>5</v>
      </c>
      <c r="C7598" t="s">
        <v>73</v>
      </c>
      <c r="D7598" t="s">
        <v>91</v>
      </c>
      <c r="E7598" t="s">
        <v>80</v>
      </c>
      <c r="F7598" t="s">
        <v>42</v>
      </c>
      <c r="G7598">
        <v>3</v>
      </c>
      <c r="H7598">
        <v>4</v>
      </c>
      <c r="I7598">
        <v>2014</v>
      </c>
      <c r="J7598" t="s">
        <v>43</v>
      </c>
      <c r="K7598" t="s">
        <v>44</v>
      </c>
      <c r="L7598" t="s">
        <v>44</v>
      </c>
      <c r="M7598" s="54" t="s">
        <v>44</v>
      </c>
      <c r="N7598">
        <v>76</v>
      </c>
      <c r="O7598" t="s">
        <v>44</v>
      </c>
      <c r="P7598">
        <v>11.470786693528099</v>
      </c>
    </row>
    <row r="7599" spans="1:16" x14ac:dyDescent="0.25">
      <c r="A7599" s="20" t="s">
        <v>17819</v>
      </c>
      <c r="B7599">
        <v>5</v>
      </c>
      <c r="C7599" t="s">
        <v>73</v>
      </c>
      <c r="D7599" t="s">
        <v>91</v>
      </c>
      <c r="E7599" t="s">
        <v>80</v>
      </c>
      <c r="F7599" t="s">
        <v>42</v>
      </c>
      <c r="G7599">
        <v>4</v>
      </c>
      <c r="H7599">
        <v>4</v>
      </c>
      <c r="I7599">
        <v>2014</v>
      </c>
      <c r="J7599" t="s">
        <v>43</v>
      </c>
      <c r="K7599" t="s">
        <v>44</v>
      </c>
      <c r="L7599" t="s">
        <v>44</v>
      </c>
      <c r="M7599" s="54" t="s">
        <v>44</v>
      </c>
      <c r="N7599">
        <v>200</v>
      </c>
      <c r="O7599" t="s">
        <v>44</v>
      </c>
      <c r="P7599">
        <v>7.0710678118654799</v>
      </c>
    </row>
    <row r="7600" spans="1:16" x14ac:dyDescent="0.25">
      <c r="A7600" s="20" t="s">
        <v>17820</v>
      </c>
      <c r="B7600">
        <v>5</v>
      </c>
      <c r="C7600" t="s">
        <v>73</v>
      </c>
      <c r="D7600" t="s">
        <v>91</v>
      </c>
      <c r="E7600" t="s">
        <v>80</v>
      </c>
      <c r="F7600" t="s">
        <v>42</v>
      </c>
      <c r="G7600">
        <v>5</v>
      </c>
      <c r="H7600">
        <v>4</v>
      </c>
      <c r="I7600">
        <v>2014</v>
      </c>
      <c r="J7600" t="s">
        <v>43</v>
      </c>
      <c r="K7600" t="s">
        <v>44</v>
      </c>
      <c r="L7600" t="s">
        <v>44</v>
      </c>
      <c r="M7600" s="54" t="s">
        <v>44</v>
      </c>
      <c r="N7600">
        <v>251</v>
      </c>
      <c r="O7600" t="s">
        <v>44</v>
      </c>
      <c r="P7600">
        <v>6.3119440309780304</v>
      </c>
    </row>
    <row r="7601" spans="1:16" x14ac:dyDescent="0.25">
      <c r="A7601" s="20" t="s">
        <v>6966</v>
      </c>
      <c r="B7601">
        <v>5</v>
      </c>
      <c r="C7601" t="s">
        <v>73</v>
      </c>
      <c r="D7601" t="s">
        <v>91</v>
      </c>
      <c r="E7601" t="s">
        <v>80</v>
      </c>
      <c r="F7601" t="s">
        <v>42</v>
      </c>
      <c r="G7601">
        <v>2</v>
      </c>
      <c r="H7601">
        <v>4</v>
      </c>
      <c r="I7601">
        <v>2014</v>
      </c>
      <c r="J7601" t="s">
        <v>45</v>
      </c>
      <c r="K7601">
        <v>1.46</v>
      </c>
      <c r="L7601">
        <v>1.1679999999999999</v>
      </c>
      <c r="M7601" s="54">
        <v>1.752</v>
      </c>
      <c r="N7601">
        <v>249</v>
      </c>
      <c r="O7601" t="s">
        <v>44</v>
      </c>
      <c r="P7601">
        <v>6.3372425052447801</v>
      </c>
    </row>
    <row r="7602" spans="1:16" x14ac:dyDescent="0.25">
      <c r="A7602" s="20" t="s">
        <v>6969</v>
      </c>
      <c r="B7602">
        <v>5</v>
      </c>
      <c r="C7602" t="s">
        <v>73</v>
      </c>
      <c r="D7602" t="s">
        <v>91</v>
      </c>
      <c r="E7602" t="s">
        <v>80</v>
      </c>
      <c r="F7602" t="s">
        <v>42</v>
      </c>
      <c r="G7602">
        <v>3</v>
      </c>
      <c r="H7602">
        <v>4</v>
      </c>
      <c r="I7602">
        <v>2014</v>
      </c>
      <c r="J7602" t="s">
        <v>45</v>
      </c>
      <c r="K7602">
        <v>1.08</v>
      </c>
      <c r="L7602">
        <v>0.86099999999999999</v>
      </c>
      <c r="M7602" s="54">
        <v>1.2989999999999999</v>
      </c>
      <c r="N7602">
        <v>240</v>
      </c>
      <c r="O7602" t="s">
        <v>44</v>
      </c>
      <c r="P7602">
        <v>6.4549722436790304</v>
      </c>
    </row>
    <row r="7603" spans="1:16" x14ac:dyDescent="0.25">
      <c r="A7603" s="20" t="s">
        <v>6970</v>
      </c>
      <c r="B7603">
        <v>5</v>
      </c>
      <c r="C7603" t="s">
        <v>73</v>
      </c>
      <c r="D7603" t="s">
        <v>91</v>
      </c>
      <c r="E7603" t="s">
        <v>80</v>
      </c>
      <c r="F7603" t="s">
        <v>42</v>
      </c>
      <c r="G7603">
        <v>4</v>
      </c>
      <c r="H7603">
        <v>4</v>
      </c>
      <c r="I7603">
        <v>2014</v>
      </c>
      <c r="J7603" t="s">
        <v>45</v>
      </c>
      <c r="K7603">
        <v>1.98</v>
      </c>
      <c r="L7603">
        <v>1.6319999999999999</v>
      </c>
      <c r="M7603" s="54">
        <v>2.3279999999999998</v>
      </c>
      <c r="N7603">
        <v>664</v>
      </c>
      <c r="O7603" t="s">
        <v>44</v>
      </c>
      <c r="P7603">
        <v>3.8807526285316598</v>
      </c>
    </row>
    <row r="7604" spans="1:16" x14ac:dyDescent="0.25">
      <c r="A7604" s="20" t="s">
        <v>6971</v>
      </c>
      <c r="B7604">
        <v>5</v>
      </c>
      <c r="C7604" t="s">
        <v>73</v>
      </c>
      <c r="D7604" t="s">
        <v>91</v>
      </c>
      <c r="E7604" t="s">
        <v>80</v>
      </c>
      <c r="F7604" t="s">
        <v>42</v>
      </c>
      <c r="G7604">
        <v>5</v>
      </c>
      <c r="H7604">
        <v>4</v>
      </c>
      <c r="I7604">
        <v>2014</v>
      </c>
      <c r="J7604" t="s">
        <v>45</v>
      </c>
      <c r="K7604">
        <v>0.84</v>
      </c>
      <c r="L7604">
        <v>0.67600000000000005</v>
      </c>
      <c r="M7604" s="54">
        <v>1.004</v>
      </c>
      <c r="N7604">
        <v>303</v>
      </c>
      <c r="O7604" t="s">
        <v>44</v>
      </c>
      <c r="P7604">
        <v>5.7448498962142596</v>
      </c>
    </row>
    <row r="7605" spans="1:16" x14ac:dyDescent="0.25">
      <c r="A7605" s="20" t="s">
        <v>6987</v>
      </c>
      <c r="B7605">
        <v>5</v>
      </c>
      <c r="C7605" t="s">
        <v>73</v>
      </c>
      <c r="D7605" t="s">
        <v>91</v>
      </c>
      <c r="E7605" t="s">
        <v>80</v>
      </c>
      <c r="F7605" t="s">
        <v>42</v>
      </c>
      <c r="G7605">
        <v>2</v>
      </c>
      <c r="H7605">
        <v>4</v>
      </c>
      <c r="I7605">
        <v>2014</v>
      </c>
      <c r="J7605" t="s">
        <v>46</v>
      </c>
      <c r="K7605">
        <v>0.57999999999999996</v>
      </c>
      <c r="L7605">
        <v>0.49399999999999999</v>
      </c>
      <c r="M7605" s="54">
        <v>0.66600000000000004</v>
      </c>
      <c r="N7605">
        <v>275</v>
      </c>
      <c r="O7605" t="s">
        <v>44</v>
      </c>
      <c r="P7605">
        <v>6.0302268915552704</v>
      </c>
    </row>
    <row r="7606" spans="1:16" x14ac:dyDescent="0.25">
      <c r="A7606" s="20" t="s">
        <v>6990</v>
      </c>
      <c r="B7606">
        <v>5</v>
      </c>
      <c r="C7606" t="s">
        <v>73</v>
      </c>
      <c r="D7606" t="s">
        <v>91</v>
      </c>
      <c r="E7606" t="s">
        <v>80</v>
      </c>
      <c r="F7606" t="s">
        <v>42</v>
      </c>
      <c r="G7606">
        <v>3</v>
      </c>
      <c r="H7606">
        <v>4</v>
      </c>
      <c r="I7606">
        <v>2014</v>
      </c>
      <c r="J7606" t="s">
        <v>46</v>
      </c>
      <c r="K7606">
        <v>0.88</v>
      </c>
      <c r="L7606">
        <v>0.76500000000000001</v>
      </c>
      <c r="M7606" s="54">
        <v>0.995</v>
      </c>
      <c r="N7606">
        <v>390</v>
      </c>
      <c r="O7606" t="s">
        <v>44</v>
      </c>
      <c r="P7606">
        <v>5.0636968354183303</v>
      </c>
    </row>
    <row r="7607" spans="1:16" x14ac:dyDescent="0.25">
      <c r="A7607" s="20" t="s">
        <v>6991</v>
      </c>
      <c r="B7607">
        <v>5</v>
      </c>
      <c r="C7607" t="s">
        <v>73</v>
      </c>
      <c r="D7607" t="s">
        <v>91</v>
      </c>
      <c r="E7607" t="s">
        <v>80</v>
      </c>
      <c r="F7607" t="s">
        <v>42</v>
      </c>
      <c r="G7607">
        <v>4</v>
      </c>
      <c r="H7607">
        <v>4</v>
      </c>
      <c r="I7607">
        <v>2014</v>
      </c>
      <c r="J7607" t="s">
        <v>46</v>
      </c>
      <c r="K7607">
        <v>1.39</v>
      </c>
      <c r="L7607">
        <v>1.236</v>
      </c>
      <c r="M7607" s="54">
        <v>1.544</v>
      </c>
      <c r="N7607">
        <v>769</v>
      </c>
      <c r="O7607" t="s">
        <v>44</v>
      </c>
      <c r="P7607">
        <v>3.6060922298730902</v>
      </c>
    </row>
    <row r="7608" spans="1:16" x14ac:dyDescent="0.25">
      <c r="A7608" s="20" t="s">
        <v>6992</v>
      </c>
      <c r="B7608">
        <v>5</v>
      </c>
      <c r="C7608" t="s">
        <v>73</v>
      </c>
      <c r="D7608" t="s">
        <v>91</v>
      </c>
      <c r="E7608" t="s">
        <v>80</v>
      </c>
      <c r="F7608" t="s">
        <v>42</v>
      </c>
      <c r="G7608">
        <v>5</v>
      </c>
      <c r="H7608">
        <v>4</v>
      </c>
      <c r="I7608">
        <v>2014</v>
      </c>
      <c r="J7608" t="s">
        <v>46</v>
      </c>
      <c r="K7608">
        <v>0.85</v>
      </c>
      <c r="L7608">
        <v>0.76400000000000001</v>
      </c>
      <c r="M7608" s="54">
        <v>0.93600000000000005</v>
      </c>
      <c r="N7608">
        <v>1618</v>
      </c>
      <c r="O7608" t="s">
        <v>44</v>
      </c>
      <c r="P7608">
        <v>2.4860550508181398</v>
      </c>
    </row>
    <row r="7609" spans="1:16" x14ac:dyDescent="0.25">
      <c r="A7609" s="20" t="s">
        <v>7008</v>
      </c>
      <c r="B7609">
        <v>5</v>
      </c>
      <c r="C7609" t="s">
        <v>73</v>
      </c>
      <c r="D7609" t="s">
        <v>91</v>
      </c>
      <c r="E7609" t="s">
        <v>80</v>
      </c>
      <c r="F7609" t="s">
        <v>42</v>
      </c>
      <c r="G7609">
        <v>2</v>
      </c>
      <c r="H7609">
        <v>4</v>
      </c>
      <c r="I7609">
        <v>2014</v>
      </c>
      <c r="J7609" t="s">
        <v>47</v>
      </c>
      <c r="K7609">
        <v>1.07</v>
      </c>
      <c r="L7609">
        <v>0.91400000000000003</v>
      </c>
      <c r="M7609" s="54">
        <v>1.226</v>
      </c>
      <c r="N7609">
        <v>471</v>
      </c>
      <c r="O7609" t="s">
        <v>44</v>
      </c>
      <c r="P7609">
        <v>4.6077567758409099</v>
      </c>
    </row>
    <row r="7610" spans="1:16" x14ac:dyDescent="0.25">
      <c r="A7610" s="20" t="s">
        <v>7011</v>
      </c>
      <c r="B7610">
        <v>5</v>
      </c>
      <c r="C7610" t="s">
        <v>73</v>
      </c>
      <c r="D7610" t="s">
        <v>91</v>
      </c>
      <c r="E7610" t="s">
        <v>80</v>
      </c>
      <c r="F7610" t="s">
        <v>42</v>
      </c>
      <c r="G7610">
        <v>3</v>
      </c>
      <c r="H7610">
        <v>4</v>
      </c>
      <c r="I7610">
        <v>2014</v>
      </c>
      <c r="J7610" t="s">
        <v>47</v>
      </c>
      <c r="K7610">
        <v>0.76</v>
      </c>
      <c r="L7610">
        <v>0.65</v>
      </c>
      <c r="M7610" s="54">
        <v>0.87</v>
      </c>
      <c r="N7610">
        <v>487</v>
      </c>
      <c r="O7610" t="s">
        <v>44</v>
      </c>
      <c r="P7610">
        <v>4.5314325442944403</v>
      </c>
    </row>
    <row r="7611" spans="1:16" x14ac:dyDescent="0.25">
      <c r="A7611" s="20" t="s">
        <v>7012</v>
      </c>
      <c r="B7611">
        <v>5</v>
      </c>
      <c r="C7611" t="s">
        <v>73</v>
      </c>
      <c r="D7611" t="s">
        <v>91</v>
      </c>
      <c r="E7611" t="s">
        <v>80</v>
      </c>
      <c r="F7611" t="s">
        <v>42</v>
      </c>
      <c r="G7611">
        <v>4</v>
      </c>
      <c r="H7611">
        <v>4</v>
      </c>
      <c r="I7611">
        <v>2014</v>
      </c>
      <c r="J7611" t="s">
        <v>47</v>
      </c>
      <c r="K7611">
        <v>1.04</v>
      </c>
      <c r="L7611">
        <v>0.91200000000000003</v>
      </c>
      <c r="M7611" s="54">
        <v>1.1679999999999999</v>
      </c>
      <c r="N7611">
        <v>1895</v>
      </c>
      <c r="O7611" t="s">
        <v>44</v>
      </c>
      <c r="P7611">
        <v>2.2971819376969802</v>
      </c>
    </row>
    <row r="7612" spans="1:16" x14ac:dyDescent="0.25">
      <c r="A7612" s="20" t="s">
        <v>7013</v>
      </c>
      <c r="B7612">
        <v>5</v>
      </c>
      <c r="C7612" t="s">
        <v>73</v>
      </c>
      <c r="D7612" t="s">
        <v>91</v>
      </c>
      <c r="E7612" t="s">
        <v>80</v>
      </c>
      <c r="F7612" t="s">
        <v>42</v>
      </c>
      <c r="G7612">
        <v>5</v>
      </c>
      <c r="H7612">
        <v>4</v>
      </c>
      <c r="I7612">
        <v>2014</v>
      </c>
      <c r="J7612" t="s">
        <v>47</v>
      </c>
      <c r="K7612">
        <v>1.5</v>
      </c>
      <c r="L7612">
        <v>1.325</v>
      </c>
      <c r="M7612" s="54">
        <v>1.675</v>
      </c>
      <c r="N7612">
        <v>12695</v>
      </c>
      <c r="O7612" t="s">
        <v>44</v>
      </c>
      <c r="P7612">
        <v>0.887531237488973</v>
      </c>
    </row>
    <row r="7613" spans="1:16" x14ac:dyDescent="0.25">
      <c r="A7613" s="20" t="s">
        <v>17821</v>
      </c>
      <c r="B7613">
        <v>5</v>
      </c>
      <c r="C7613" t="s">
        <v>73</v>
      </c>
      <c r="D7613" t="s">
        <v>91</v>
      </c>
      <c r="E7613" t="s">
        <v>80</v>
      </c>
      <c r="F7613" t="s">
        <v>42</v>
      </c>
      <c r="G7613">
        <v>2</v>
      </c>
      <c r="H7613">
        <v>4</v>
      </c>
      <c r="I7613">
        <v>2014</v>
      </c>
      <c r="J7613" t="s">
        <v>48</v>
      </c>
      <c r="K7613" t="s">
        <v>44</v>
      </c>
      <c r="L7613" t="s">
        <v>44</v>
      </c>
      <c r="M7613" s="54" t="s">
        <v>44</v>
      </c>
      <c r="N7613">
        <v>56</v>
      </c>
      <c r="O7613" t="s">
        <v>44</v>
      </c>
      <c r="P7613">
        <v>13.363062095621199</v>
      </c>
    </row>
    <row r="7614" spans="1:16" x14ac:dyDescent="0.25">
      <c r="A7614" s="20" t="s">
        <v>17822</v>
      </c>
      <c r="B7614">
        <v>5</v>
      </c>
      <c r="C7614" t="s">
        <v>73</v>
      </c>
      <c r="D7614" t="s">
        <v>91</v>
      </c>
      <c r="E7614" t="s">
        <v>80</v>
      </c>
      <c r="F7614" t="s">
        <v>42</v>
      </c>
      <c r="G7614">
        <v>3</v>
      </c>
      <c r="H7614">
        <v>4</v>
      </c>
      <c r="I7614">
        <v>2014</v>
      </c>
      <c r="J7614" t="s">
        <v>48</v>
      </c>
      <c r="K7614" t="s">
        <v>44</v>
      </c>
      <c r="L7614" t="s">
        <v>44</v>
      </c>
      <c r="M7614" s="54" t="s">
        <v>44</v>
      </c>
      <c r="N7614">
        <v>33</v>
      </c>
      <c r="O7614" t="s">
        <v>44</v>
      </c>
      <c r="P7614">
        <v>17.407765595569799</v>
      </c>
    </row>
    <row r="7615" spans="1:16" x14ac:dyDescent="0.25">
      <c r="A7615" s="20" t="s">
        <v>17823</v>
      </c>
      <c r="B7615">
        <v>5</v>
      </c>
      <c r="C7615" t="s">
        <v>73</v>
      </c>
      <c r="D7615" t="s">
        <v>91</v>
      </c>
      <c r="E7615" t="s">
        <v>80</v>
      </c>
      <c r="F7615" t="s">
        <v>42</v>
      </c>
      <c r="G7615">
        <v>4</v>
      </c>
      <c r="H7615">
        <v>4</v>
      </c>
      <c r="I7615">
        <v>2014</v>
      </c>
      <c r="J7615" t="s">
        <v>48</v>
      </c>
      <c r="K7615" t="s">
        <v>44</v>
      </c>
      <c r="L7615" t="s">
        <v>44</v>
      </c>
      <c r="M7615" s="54" t="s">
        <v>44</v>
      </c>
      <c r="N7615">
        <v>117</v>
      </c>
      <c r="O7615" t="s">
        <v>44</v>
      </c>
      <c r="P7615">
        <v>9.2450032704204794</v>
      </c>
    </row>
    <row r="7616" spans="1:16" x14ac:dyDescent="0.25">
      <c r="A7616" s="20" t="s">
        <v>17824</v>
      </c>
      <c r="B7616">
        <v>5</v>
      </c>
      <c r="C7616" t="s">
        <v>73</v>
      </c>
      <c r="D7616" t="s">
        <v>91</v>
      </c>
      <c r="E7616" t="s">
        <v>80</v>
      </c>
      <c r="F7616" t="s">
        <v>42</v>
      </c>
      <c r="G7616">
        <v>5</v>
      </c>
      <c r="H7616">
        <v>4</v>
      </c>
      <c r="I7616">
        <v>2014</v>
      </c>
      <c r="J7616" t="s">
        <v>48</v>
      </c>
      <c r="K7616" t="s">
        <v>44</v>
      </c>
      <c r="L7616" t="s">
        <v>44</v>
      </c>
      <c r="M7616" s="54" t="s">
        <v>44</v>
      </c>
      <c r="N7616">
        <v>492</v>
      </c>
      <c r="O7616" t="s">
        <v>44</v>
      </c>
      <c r="P7616">
        <v>4.5083481733371604</v>
      </c>
    </row>
    <row r="7617" spans="1:16" x14ac:dyDescent="0.25">
      <c r="A7617" s="20" t="s">
        <v>17825</v>
      </c>
      <c r="B7617">
        <v>5</v>
      </c>
      <c r="C7617" t="s">
        <v>73</v>
      </c>
      <c r="D7617" t="s">
        <v>91</v>
      </c>
      <c r="E7617" t="s">
        <v>80</v>
      </c>
      <c r="F7617" t="s">
        <v>42</v>
      </c>
      <c r="G7617">
        <v>2</v>
      </c>
      <c r="H7617">
        <v>4</v>
      </c>
      <c r="I7617">
        <v>2014</v>
      </c>
      <c r="J7617" t="s">
        <v>49</v>
      </c>
      <c r="K7617">
        <v>0.53</v>
      </c>
      <c r="L7617">
        <v>0.39100000000000001</v>
      </c>
      <c r="M7617" s="54">
        <v>0.66900000000000004</v>
      </c>
      <c r="N7617">
        <v>86</v>
      </c>
      <c r="O7617" t="s">
        <v>44</v>
      </c>
      <c r="P7617">
        <v>10.783277320343799</v>
      </c>
    </row>
    <row r="7618" spans="1:16" x14ac:dyDescent="0.25">
      <c r="A7618" s="20" t="s">
        <v>17826</v>
      </c>
      <c r="B7618">
        <v>5</v>
      </c>
      <c r="C7618" t="s">
        <v>73</v>
      </c>
      <c r="D7618" t="s">
        <v>91</v>
      </c>
      <c r="E7618" t="s">
        <v>80</v>
      </c>
      <c r="F7618" t="s">
        <v>42</v>
      </c>
      <c r="G7618">
        <v>3</v>
      </c>
      <c r="H7618">
        <v>4</v>
      </c>
      <c r="I7618">
        <v>2014</v>
      </c>
      <c r="J7618" t="s">
        <v>49</v>
      </c>
      <c r="K7618">
        <v>0.73</v>
      </c>
      <c r="L7618">
        <v>0.57699999999999996</v>
      </c>
      <c r="M7618" s="54">
        <v>0.88300000000000001</v>
      </c>
      <c r="N7618">
        <v>204</v>
      </c>
      <c r="O7618" t="s">
        <v>44</v>
      </c>
      <c r="P7618">
        <v>7.0014004201400502</v>
      </c>
    </row>
    <row r="7619" spans="1:16" x14ac:dyDescent="0.25">
      <c r="A7619" s="20" t="s">
        <v>17827</v>
      </c>
      <c r="B7619">
        <v>5</v>
      </c>
      <c r="C7619" t="s">
        <v>73</v>
      </c>
      <c r="D7619" t="s">
        <v>91</v>
      </c>
      <c r="E7619" t="s">
        <v>80</v>
      </c>
      <c r="F7619" t="s">
        <v>42</v>
      </c>
      <c r="G7619">
        <v>4</v>
      </c>
      <c r="H7619">
        <v>4</v>
      </c>
      <c r="I7619">
        <v>2014</v>
      </c>
      <c r="J7619" t="s">
        <v>49</v>
      </c>
      <c r="K7619">
        <v>1.45</v>
      </c>
      <c r="L7619">
        <v>1.1910000000000001</v>
      </c>
      <c r="M7619" s="54">
        <v>1.7090000000000001</v>
      </c>
      <c r="N7619">
        <v>666</v>
      </c>
      <c r="O7619" t="s">
        <v>44</v>
      </c>
      <c r="P7619">
        <v>3.8749212914606401</v>
      </c>
    </row>
    <row r="7620" spans="1:16" x14ac:dyDescent="0.25">
      <c r="A7620" s="20" t="s">
        <v>17828</v>
      </c>
      <c r="B7620">
        <v>5</v>
      </c>
      <c r="C7620" t="s">
        <v>73</v>
      </c>
      <c r="D7620" t="s">
        <v>91</v>
      </c>
      <c r="E7620" t="s">
        <v>80</v>
      </c>
      <c r="F7620" t="s">
        <v>42</v>
      </c>
      <c r="G7620">
        <v>5</v>
      </c>
      <c r="H7620">
        <v>4</v>
      </c>
      <c r="I7620">
        <v>2014</v>
      </c>
      <c r="J7620" t="s">
        <v>49</v>
      </c>
      <c r="K7620">
        <v>0.86</v>
      </c>
      <c r="L7620">
        <v>0.70699999999999996</v>
      </c>
      <c r="M7620" s="54">
        <v>1.0129999999999999</v>
      </c>
      <c r="N7620">
        <v>761</v>
      </c>
      <c r="O7620" t="s">
        <v>44</v>
      </c>
      <c r="P7620">
        <v>3.6249971679720701</v>
      </c>
    </row>
    <row r="7621" spans="1:16" x14ac:dyDescent="0.25">
      <c r="A7621" s="20" t="s">
        <v>17829</v>
      </c>
      <c r="B7621">
        <v>5</v>
      </c>
      <c r="C7621" t="s">
        <v>73</v>
      </c>
      <c r="D7621" t="s">
        <v>91</v>
      </c>
      <c r="E7621" t="s">
        <v>80</v>
      </c>
      <c r="F7621" t="s">
        <v>42</v>
      </c>
      <c r="G7621">
        <v>2</v>
      </c>
      <c r="H7621">
        <v>4</v>
      </c>
      <c r="I7621">
        <v>2014</v>
      </c>
      <c r="J7621" t="s">
        <v>50</v>
      </c>
      <c r="K7621" t="s">
        <v>44</v>
      </c>
      <c r="L7621" t="s">
        <v>44</v>
      </c>
      <c r="M7621" s="54" t="s">
        <v>44</v>
      </c>
      <c r="N7621">
        <v>29</v>
      </c>
      <c r="O7621" t="s">
        <v>44</v>
      </c>
      <c r="P7621">
        <v>18.569533817705199</v>
      </c>
    </row>
    <row r="7622" spans="1:16" x14ac:dyDescent="0.25">
      <c r="A7622" s="20" t="s">
        <v>17830</v>
      </c>
      <c r="B7622">
        <v>5</v>
      </c>
      <c r="C7622" t="s">
        <v>73</v>
      </c>
      <c r="D7622" t="s">
        <v>91</v>
      </c>
      <c r="E7622" t="s">
        <v>80</v>
      </c>
      <c r="F7622" t="s">
        <v>42</v>
      </c>
      <c r="G7622">
        <v>3</v>
      </c>
      <c r="H7622">
        <v>4</v>
      </c>
      <c r="I7622">
        <v>2014</v>
      </c>
      <c r="J7622" t="s">
        <v>50</v>
      </c>
      <c r="K7622" t="s">
        <v>44</v>
      </c>
      <c r="L7622" t="s">
        <v>44</v>
      </c>
      <c r="M7622" s="54" t="s">
        <v>44</v>
      </c>
      <c r="N7622">
        <v>20</v>
      </c>
      <c r="O7622" t="s">
        <v>44</v>
      </c>
      <c r="P7622">
        <v>22.360679774997902</v>
      </c>
    </row>
    <row r="7623" spans="1:16" x14ac:dyDescent="0.25">
      <c r="A7623" s="20" t="s">
        <v>17831</v>
      </c>
      <c r="B7623">
        <v>5</v>
      </c>
      <c r="C7623" t="s">
        <v>73</v>
      </c>
      <c r="D7623" t="s">
        <v>91</v>
      </c>
      <c r="E7623" t="s">
        <v>80</v>
      </c>
      <c r="F7623" t="s">
        <v>42</v>
      </c>
      <c r="G7623">
        <v>4</v>
      </c>
      <c r="H7623">
        <v>4</v>
      </c>
      <c r="I7623">
        <v>2014</v>
      </c>
      <c r="J7623" t="s">
        <v>50</v>
      </c>
      <c r="K7623" t="s">
        <v>44</v>
      </c>
      <c r="L7623" t="s">
        <v>44</v>
      </c>
      <c r="M7623" s="54" t="s">
        <v>44</v>
      </c>
      <c r="N7623">
        <v>80</v>
      </c>
      <c r="O7623" t="s">
        <v>44</v>
      </c>
      <c r="P7623">
        <v>11.180339887498899</v>
      </c>
    </row>
    <row r="7624" spans="1:16" x14ac:dyDescent="0.25">
      <c r="A7624" s="20" t="s">
        <v>17832</v>
      </c>
      <c r="B7624">
        <v>5</v>
      </c>
      <c r="C7624" t="s">
        <v>73</v>
      </c>
      <c r="D7624" t="s">
        <v>91</v>
      </c>
      <c r="E7624" t="s">
        <v>80</v>
      </c>
      <c r="F7624" t="s">
        <v>42</v>
      </c>
      <c r="G7624">
        <v>5</v>
      </c>
      <c r="H7624">
        <v>4</v>
      </c>
      <c r="I7624">
        <v>2014</v>
      </c>
      <c r="J7624" t="s">
        <v>50</v>
      </c>
      <c r="K7624" t="s">
        <v>44</v>
      </c>
      <c r="L7624" t="s">
        <v>44</v>
      </c>
      <c r="M7624" s="54" t="s">
        <v>44</v>
      </c>
      <c r="N7624">
        <v>266</v>
      </c>
      <c r="O7624" t="s">
        <v>44</v>
      </c>
      <c r="P7624">
        <v>6.1313933948496597</v>
      </c>
    </row>
    <row r="7625" spans="1:16" x14ac:dyDescent="0.25">
      <c r="A7625" s="20" t="s">
        <v>17833</v>
      </c>
      <c r="B7625">
        <v>5</v>
      </c>
      <c r="C7625" t="s">
        <v>73</v>
      </c>
      <c r="D7625" t="s">
        <v>91</v>
      </c>
      <c r="E7625" t="s">
        <v>80</v>
      </c>
      <c r="F7625" t="s">
        <v>42</v>
      </c>
      <c r="G7625">
        <v>2</v>
      </c>
      <c r="H7625">
        <v>4</v>
      </c>
      <c r="I7625">
        <v>2014</v>
      </c>
      <c r="J7625" t="s">
        <v>51</v>
      </c>
      <c r="K7625" t="s">
        <v>44</v>
      </c>
      <c r="L7625" t="s">
        <v>44</v>
      </c>
      <c r="M7625" s="54" t="s">
        <v>44</v>
      </c>
      <c r="N7625">
        <v>94</v>
      </c>
      <c r="O7625" t="s">
        <v>44</v>
      </c>
      <c r="P7625">
        <v>10.3142124625879</v>
      </c>
    </row>
    <row r="7626" spans="1:16" x14ac:dyDescent="0.25">
      <c r="A7626" s="20" t="s">
        <v>17834</v>
      </c>
      <c r="B7626">
        <v>5</v>
      </c>
      <c r="C7626" t="s">
        <v>73</v>
      </c>
      <c r="D7626" t="s">
        <v>91</v>
      </c>
      <c r="E7626" t="s">
        <v>80</v>
      </c>
      <c r="F7626" t="s">
        <v>42</v>
      </c>
      <c r="G7626">
        <v>3</v>
      </c>
      <c r="H7626">
        <v>4</v>
      </c>
      <c r="I7626">
        <v>2014</v>
      </c>
      <c r="J7626" t="s">
        <v>51</v>
      </c>
      <c r="K7626" t="s">
        <v>44</v>
      </c>
      <c r="L7626" t="s">
        <v>44</v>
      </c>
      <c r="M7626" s="54" t="s">
        <v>44</v>
      </c>
      <c r="N7626">
        <v>90</v>
      </c>
      <c r="O7626" t="s">
        <v>44</v>
      </c>
      <c r="P7626">
        <v>10.540925533894599</v>
      </c>
    </row>
    <row r="7627" spans="1:16" x14ac:dyDescent="0.25">
      <c r="A7627" s="20" t="s">
        <v>17835</v>
      </c>
      <c r="B7627">
        <v>5</v>
      </c>
      <c r="C7627" t="s">
        <v>73</v>
      </c>
      <c r="D7627" t="s">
        <v>91</v>
      </c>
      <c r="E7627" t="s">
        <v>80</v>
      </c>
      <c r="F7627" t="s">
        <v>42</v>
      </c>
      <c r="G7627">
        <v>4</v>
      </c>
      <c r="H7627">
        <v>4</v>
      </c>
      <c r="I7627">
        <v>2014</v>
      </c>
      <c r="J7627" t="s">
        <v>51</v>
      </c>
      <c r="K7627" t="s">
        <v>44</v>
      </c>
      <c r="L7627" t="s">
        <v>44</v>
      </c>
      <c r="M7627" s="54" t="s">
        <v>44</v>
      </c>
      <c r="N7627">
        <v>160</v>
      </c>
      <c r="O7627" t="s">
        <v>44</v>
      </c>
      <c r="P7627">
        <v>7.9056941504209499</v>
      </c>
    </row>
    <row r="7628" spans="1:16" x14ac:dyDescent="0.25">
      <c r="A7628" s="20" t="s">
        <v>17836</v>
      </c>
      <c r="B7628">
        <v>5</v>
      </c>
      <c r="C7628" t="s">
        <v>73</v>
      </c>
      <c r="D7628" t="s">
        <v>91</v>
      </c>
      <c r="E7628" t="s">
        <v>80</v>
      </c>
      <c r="F7628" t="s">
        <v>42</v>
      </c>
      <c r="G7628">
        <v>5</v>
      </c>
      <c r="H7628">
        <v>4</v>
      </c>
      <c r="I7628">
        <v>2014</v>
      </c>
      <c r="J7628" t="s">
        <v>51</v>
      </c>
      <c r="K7628" t="s">
        <v>44</v>
      </c>
      <c r="L7628" t="s">
        <v>44</v>
      </c>
      <c r="M7628" s="54" t="s">
        <v>44</v>
      </c>
      <c r="N7628">
        <v>446</v>
      </c>
      <c r="O7628" t="s">
        <v>44</v>
      </c>
      <c r="P7628">
        <v>4.7351372381037802</v>
      </c>
    </row>
    <row r="7629" spans="1:16" x14ac:dyDescent="0.25">
      <c r="A7629" s="20" t="s">
        <v>17837</v>
      </c>
      <c r="B7629">
        <v>5</v>
      </c>
      <c r="C7629" t="s">
        <v>73</v>
      </c>
      <c r="D7629" t="s">
        <v>91</v>
      </c>
      <c r="E7629" t="s">
        <v>78</v>
      </c>
      <c r="F7629" t="s">
        <v>35</v>
      </c>
      <c r="G7629">
        <v>2</v>
      </c>
      <c r="H7629">
        <v>5</v>
      </c>
      <c r="I7629">
        <v>2014</v>
      </c>
      <c r="J7629" t="s">
        <v>52</v>
      </c>
      <c r="K7629" t="s">
        <v>44</v>
      </c>
      <c r="L7629" t="s">
        <v>44</v>
      </c>
      <c r="M7629" s="54" t="s">
        <v>44</v>
      </c>
      <c r="N7629">
        <v>76</v>
      </c>
      <c r="O7629" t="s">
        <v>44</v>
      </c>
      <c r="P7629">
        <v>11.470786693528099</v>
      </c>
    </row>
    <row r="7630" spans="1:16" x14ac:dyDescent="0.25">
      <c r="A7630" s="20" t="s">
        <v>17838</v>
      </c>
      <c r="B7630">
        <v>5</v>
      </c>
      <c r="C7630" t="s">
        <v>73</v>
      </c>
      <c r="D7630" t="s">
        <v>91</v>
      </c>
      <c r="E7630" t="s">
        <v>78</v>
      </c>
      <c r="F7630" t="s">
        <v>35</v>
      </c>
      <c r="G7630">
        <v>3</v>
      </c>
      <c r="H7630">
        <v>5</v>
      </c>
      <c r="I7630">
        <v>2014</v>
      </c>
      <c r="J7630" t="s">
        <v>52</v>
      </c>
      <c r="K7630" t="s">
        <v>44</v>
      </c>
      <c r="L7630" t="s">
        <v>44</v>
      </c>
      <c r="M7630" s="54" t="s">
        <v>44</v>
      </c>
      <c r="N7630">
        <v>51</v>
      </c>
      <c r="O7630" t="s">
        <v>44</v>
      </c>
      <c r="P7630">
        <v>14.0028008402801</v>
      </c>
    </row>
    <row r="7631" spans="1:16" x14ac:dyDescent="0.25">
      <c r="A7631" s="20" t="s">
        <v>17839</v>
      </c>
      <c r="B7631">
        <v>5</v>
      </c>
      <c r="C7631" t="s">
        <v>73</v>
      </c>
      <c r="D7631" t="s">
        <v>91</v>
      </c>
      <c r="E7631" t="s">
        <v>78</v>
      </c>
      <c r="F7631" t="s">
        <v>35</v>
      </c>
      <c r="G7631">
        <v>4</v>
      </c>
      <c r="H7631">
        <v>5</v>
      </c>
      <c r="I7631">
        <v>2014</v>
      </c>
      <c r="J7631" t="s">
        <v>52</v>
      </c>
      <c r="K7631" t="s">
        <v>44</v>
      </c>
      <c r="L7631" t="s">
        <v>44</v>
      </c>
      <c r="M7631" s="54" t="s">
        <v>44</v>
      </c>
      <c r="N7631">
        <v>137</v>
      </c>
      <c r="O7631" t="s">
        <v>44</v>
      </c>
      <c r="P7631">
        <v>8.5435765771676095</v>
      </c>
    </row>
    <row r="7632" spans="1:16" x14ac:dyDescent="0.25">
      <c r="A7632" s="20" t="s">
        <v>17840</v>
      </c>
      <c r="B7632">
        <v>5</v>
      </c>
      <c r="C7632" t="s">
        <v>73</v>
      </c>
      <c r="D7632" t="s">
        <v>91</v>
      </c>
      <c r="E7632" t="s">
        <v>78</v>
      </c>
      <c r="F7632" t="s">
        <v>35</v>
      </c>
      <c r="G7632">
        <v>5</v>
      </c>
      <c r="H7632">
        <v>5</v>
      </c>
      <c r="I7632">
        <v>2014</v>
      </c>
      <c r="J7632" t="s">
        <v>52</v>
      </c>
      <c r="K7632" t="s">
        <v>44</v>
      </c>
      <c r="L7632" t="s">
        <v>44</v>
      </c>
      <c r="M7632" s="54" t="s">
        <v>44</v>
      </c>
      <c r="N7632">
        <v>22</v>
      </c>
      <c r="O7632" t="s">
        <v>44</v>
      </c>
      <c r="P7632">
        <v>21.320071635561</v>
      </c>
    </row>
    <row r="7633" spans="1:16" x14ac:dyDescent="0.25">
      <c r="A7633" s="20" t="s">
        <v>17841</v>
      </c>
      <c r="B7633">
        <v>5</v>
      </c>
      <c r="C7633" t="s">
        <v>73</v>
      </c>
      <c r="D7633" t="s">
        <v>91</v>
      </c>
      <c r="E7633" t="s">
        <v>78</v>
      </c>
      <c r="F7633" t="s">
        <v>35</v>
      </c>
      <c r="G7633">
        <v>2</v>
      </c>
      <c r="H7633">
        <v>5</v>
      </c>
      <c r="I7633">
        <v>2014</v>
      </c>
      <c r="J7633" t="s">
        <v>53</v>
      </c>
      <c r="K7633" t="s">
        <v>44</v>
      </c>
      <c r="L7633" t="s">
        <v>44</v>
      </c>
      <c r="M7633" s="54" t="s">
        <v>44</v>
      </c>
      <c r="N7633">
        <v>18</v>
      </c>
      <c r="O7633" t="s">
        <v>44</v>
      </c>
      <c r="P7633">
        <v>23.570226039551599</v>
      </c>
    </row>
    <row r="7634" spans="1:16" x14ac:dyDescent="0.25">
      <c r="A7634" s="20" t="s">
        <v>17842</v>
      </c>
      <c r="B7634">
        <v>5</v>
      </c>
      <c r="C7634" t="s">
        <v>73</v>
      </c>
      <c r="D7634" t="s">
        <v>91</v>
      </c>
      <c r="E7634" t="s">
        <v>78</v>
      </c>
      <c r="F7634" t="s">
        <v>35</v>
      </c>
      <c r="G7634">
        <v>3</v>
      </c>
      <c r="H7634">
        <v>5</v>
      </c>
      <c r="I7634">
        <v>2014</v>
      </c>
      <c r="J7634" t="s">
        <v>53</v>
      </c>
      <c r="K7634" t="s">
        <v>44</v>
      </c>
      <c r="L7634" t="s">
        <v>44</v>
      </c>
      <c r="M7634" s="54" t="s">
        <v>44</v>
      </c>
      <c r="N7634">
        <v>25</v>
      </c>
      <c r="O7634" t="s">
        <v>44</v>
      </c>
      <c r="P7634">
        <v>20</v>
      </c>
    </row>
    <row r="7635" spans="1:16" x14ac:dyDescent="0.25">
      <c r="A7635" s="20" t="s">
        <v>17843</v>
      </c>
      <c r="B7635">
        <v>5</v>
      </c>
      <c r="C7635" t="s">
        <v>73</v>
      </c>
      <c r="D7635" t="s">
        <v>91</v>
      </c>
      <c r="E7635" t="s">
        <v>78</v>
      </c>
      <c r="F7635" t="s">
        <v>35</v>
      </c>
      <c r="G7635">
        <v>4</v>
      </c>
      <c r="H7635">
        <v>5</v>
      </c>
      <c r="I7635">
        <v>2014</v>
      </c>
      <c r="J7635" t="s">
        <v>53</v>
      </c>
      <c r="K7635" t="s">
        <v>44</v>
      </c>
      <c r="L7635" t="s">
        <v>44</v>
      </c>
      <c r="M7635" s="54" t="s">
        <v>44</v>
      </c>
      <c r="N7635">
        <v>87</v>
      </c>
      <c r="O7635" t="s">
        <v>44</v>
      </c>
      <c r="P7635">
        <v>10.7211253483779</v>
      </c>
    </row>
    <row r="7636" spans="1:16" x14ac:dyDescent="0.25">
      <c r="A7636" s="20" t="s">
        <v>17844</v>
      </c>
      <c r="B7636">
        <v>5</v>
      </c>
      <c r="C7636" t="s">
        <v>73</v>
      </c>
      <c r="D7636" t="s">
        <v>91</v>
      </c>
      <c r="E7636" t="s">
        <v>78</v>
      </c>
      <c r="F7636" t="s">
        <v>35</v>
      </c>
      <c r="G7636">
        <v>5</v>
      </c>
      <c r="H7636">
        <v>5</v>
      </c>
      <c r="I7636">
        <v>2014</v>
      </c>
      <c r="J7636" t="s">
        <v>53</v>
      </c>
      <c r="K7636" t="s">
        <v>44</v>
      </c>
      <c r="L7636" t="s">
        <v>44</v>
      </c>
      <c r="M7636" s="54" t="s">
        <v>44</v>
      </c>
      <c r="N7636">
        <v>142</v>
      </c>
      <c r="O7636" t="s">
        <v>44</v>
      </c>
      <c r="P7636">
        <v>8.3918135829668898</v>
      </c>
    </row>
    <row r="7637" spans="1:16" x14ac:dyDescent="0.25">
      <c r="A7637" s="20" t="s">
        <v>17845</v>
      </c>
      <c r="B7637">
        <v>5</v>
      </c>
      <c r="C7637" t="s">
        <v>73</v>
      </c>
      <c r="D7637" t="s">
        <v>91</v>
      </c>
      <c r="E7637" t="s">
        <v>78</v>
      </c>
      <c r="F7637" t="s">
        <v>35</v>
      </c>
      <c r="G7637">
        <v>2</v>
      </c>
      <c r="H7637">
        <v>5</v>
      </c>
      <c r="I7637">
        <v>2014</v>
      </c>
      <c r="J7637" t="s">
        <v>34</v>
      </c>
      <c r="K7637">
        <v>1.25</v>
      </c>
      <c r="L7637">
        <v>1.1419999999999999</v>
      </c>
      <c r="M7637" s="54">
        <v>1.3580000000000001</v>
      </c>
      <c r="N7637">
        <v>1684</v>
      </c>
      <c r="O7637" t="s">
        <v>44</v>
      </c>
      <c r="P7637">
        <v>2.4368508941428999</v>
      </c>
    </row>
    <row r="7638" spans="1:16" x14ac:dyDescent="0.25">
      <c r="A7638" s="20" t="s">
        <v>17846</v>
      </c>
      <c r="B7638">
        <v>5</v>
      </c>
      <c r="C7638" t="s">
        <v>73</v>
      </c>
      <c r="D7638" t="s">
        <v>91</v>
      </c>
      <c r="E7638" t="s">
        <v>78</v>
      </c>
      <c r="F7638" t="s">
        <v>35</v>
      </c>
      <c r="G7638">
        <v>2</v>
      </c>
      <c r="H7638">
        <v>5</v>
      </c>
      <c r="I7638">
        <v>2014</v>
      </c>
      <c r="J7638" t="s">
        <v>54</v>
      </c>
      <c r="K7638" t="s">
        <v>44</v>
      </c>
      <c r="L7638" t="s">
        <v>44</v>
      </c>
      <c r="M7638" s="54" t="s">
        <v>44</v>
      </c>
      <c r="N7638">
        <v>23</v>
      </c>
      <c r="O7638" t="s">
        <v>44</v>
      </c>
      <c r="P7638">
        <v>20.851441405707501</v>
      </c>
    </row>
    <row r="7639" spans="1:16" x14ac:dyDescent="0.25">
      <c r="A7639" s="20" t="s">
        <v>17847</v>
      </c>
      <c r="B7639">
        <v>5</v>
      </c>
      <c r="C7639" t="s">
        <v>73</v>
      </c>
      <c r="D7639" t="s">
        <v>91</v>
      </c>
      <c r="E7639" t="s">
        <v>78</v>
      </c>
      <c r="F7639" t="s">
        <v>35</v>
      </c>
      <c r="G7639">
        <v>3</v>
      </c>
      <c r="H7639">
        <v>5</v>
      </c>
      <c r="I7639">
        <v>2014</v>
      </c>
      <c r="J7639" t="s">
        <v>54</v>
      </c>
      <c r="K7639" t="s">
        <v>44</v>
      </c>
      <c r="L7639" t="s">
        <v>44</v>
      </c>
      <c r="M7639" s="54" t="s">
        <v>44</v>
      </c>
      <c r="N7639">
        <v>30</v>
      </c>
      <c r="O7639" t="s">
        <v>44</v>
      </c>
      <c r="P7639">
        <v>18.257418583505501</v>
      </c>
    </row>
    <row r="7640" spans="1:16" x14ac:dyDescent="0.25">
      <c r="A7640" s="20" t="s">
        <v>17848</v>
      </c>
      <c r="B7640">
        <v>5</v>
      </c>
      <c r="C7640" t="s">
        <v>73</v>
      </c>
      <c r="D7640" t="s">
        <v>91</v>
      </c>
      <c r="E7640" t="s">
        <v>78</v>
      </c>
      <c r="F7640" t="s">
        <v>35</v>
      </c>
      <c r="G7640">
        <v>4</v>
      </c>
      <c r="H7640">
        <v>5</v>
      </c>
      <c r="I7640">
        <v>2014</v>
      </c>
      <c r="J7640" t="s">
        <v>54</v>
      </c>
      <c r="K7640" t="s">
        <v>44</v>
      </c>
      <c r="L7640" t="s">
        <v>44</v>
      </c>
      <c r="M7640" s="54" t="s">
        <v>44</v>
      </c>
      <c r="N7640">
        <v>31</v>
      </c>
      <c r="O7640" t="s">
        <v>44</v>
      </c>
      <c r="P7640">
        <v>17.9605302026775</v>
      </c>
    </row>
    <row r="7641" spans="1:16" x14ac:dyDescent="0.25">
      <c r="A7641" s="20" t="s">
        <v>17849</v>
      </c>
      <c r="B7641">
        <v>5</v>
      </c>
      <c r="C7641" t="s">
        <v>73</v>
      </c>
      <c r="D7641" t="s">
        <v>91</v>
      </c>
      <c r="E7641" t="s">
        <v>78</v>
      </c>
      <c r="F7641" t="s">
        <v>35</v>
      </c>
      <c r="G7641">
        <v>5</v>
      </c>
      <c r="H7641">
        <v>5</v>
      </c>
      <c r="I7641">
        <v>2014</v>
      </c>
      <c r="J7641" t="s">
        <v>54</v>
      </c>
      <c r="K7641" t="s">
        <v>44</v>
      </c>
      <c r="L7641" t="s">
        <v>44</v>
      </c>
      <c r="M7641" s="54" t="s">
        <v>44</v>
      </c>
      <c r="N7641">
        <v>3</v>
      </c>
      <c r="O7641" t="s">
        <v>44</v>
      </c>
      <c r="P7641">
        <v>57.735026918962603</v>
      </c>
    </row>
    <row r="7642" spans="1:16" x14ac:dyDescent="0.25">
      <c r="A7642" s="20" t="s">
        <v>17850</v>
      </c>
      <c r="B7642">
        <v>5</v>
      </c>
      <c r="C7642" t="s">
        <v>73</v>
      </c>
      <c r="D7642" t="s">
        <v>91</v>
      </c>
      <c r="E7642" t="s">
        <v>78</v>
      </c>
      <c r="F7642" t="s">
        <v>35</v>
      </c>
      <c r="G7642">
        <v>3</v>
      </c>
      <c r="H7642">
        <v>5</v>
      </c>
      <c r="I7642">
        <v>2014</v>
      </c>
      <c r="J7642" t="s">
        <v>34</v>
      </c>
      <c r="K7642">
        <v>1.53</v>
      </c>
      <c r="L7642">
        <v>1.4039999999999999</v>
      </c>
      <c r="M7642" s="54">
        <v>1.6559999999999999</v>
      </c>
      <c r="N7642">
        <v>2126</v>
      </c>
      <c r="O7642" t="s">
        <v>44</v>
      </c>
      <c r="P7642">
        <v>2.1687943336591702</v>
      </c>
    </row>
    <row r="7643" spans="1:16" x14ac:dyDescent="0.25">
      <c r="A7643" s="20" t="s">
        <v>17851</v>
      </c>
      <c r="B7643">
        <v>5</v>
      </c>
      <c r="C7643" t="s">
        <v>73</v>
      </c>
      <c r="D7643" t="s">
        <v>91</v>
      </c>
      <c r="E7643" t="s">
        <v>78</v>
      </c>
      <c r="F7643" t="s">
        <v>35</v>
      </c>
      <c r="G7643">
        <v>2</v>
      </c>
      <c r="H7643">
        <v>5</v>
      </c>
      <c r="I7643">
        <v>2014</v>
      </c>
      <c r="J7643" t="s">
        <v>55</v>
      </c>
      <c r="K7643" t="s">
        <v>44</v>
      </c>
      <c r="L7643" t="s">
        <v>44</v>
      </c>
      <c r="M7643" s="54" t="s">
        <v>44</v>
      </c>
      <c r="N7643">
        <v>182</v>
      </c>
      <c r="O7643" t="s">
        <v>44</v>
      </c>
      <c r="P7643">
        <v>7.4124931666110099</v>
      </c>
    </row>
    <row r="7644" spans="1:16" x14ac:dyDescent="0.25">
      <c r="A7644" s="20" t="s">
        <v>17852</v>
      </c>
      <c r="B7644">
        <v>5</v>
      </c>
      <c r="C7644" t="s">
        <v>73</v>
      </c>
      <c r="D7644" t="s">
        <v>91</v>
      </c>
      <c r="E7644" t="s">
        <v>78</v>
      </c>
      <c r="F7644" t="s">
        <v>35</v>
      </c>
      <c r="G7644">
        <v>3</v>
      </c>
      <c r="H7644">
        <v>5</v>
      </c>
      <c r="I7644">
        <v>2014</v>
      </c>
      <c r="J7644" t="s">
        <v>55</v>
      </c>
      <c r="K7644" t="s">
        <v>44</v>
      </c>
      <c r="L7644" t="s">
        <v>44</v>
      </c>
      <c r="M7644" s="54" t="s">
        <v>44</v>
      </c>
      <c r="N7644">
        <v>142</v>
      </c>
      <c r="O7644" t="s">
        <v>44</v>
      </c>
      <c r="P7644">
        <v>8.3918135829668898</v>
      </c>
    </row>
    <row r="7645" spans="1:16" x14ac:dyDescent="0.25">
      <c r="A7645" s="20" t="s">
        <v>17853</v>
      </c>
      <c r="B7645">
        <v>5</v>
      </c>
      <c r="C7645" t="s">
        <v>73</v>
      </c>
      <c r="D7645" t="s">
        <v>91</v>
      </c>
      <c r="E7645" t="s">
        <v>78</v>
      </c>
      <c r="F7645" t="s">
        <v>35</v>
      </c>
      <c r="G7645">
        <v>4</v>
      </c>
      <c r="H7645">
        <v>5</v>
      </c>
      <c r="I7645">
        <v>2014</v>
      </c>
      <c r="J7645" t="s">
        <v>55</v>
      </c>
      <c r="K7645" t="s">
        <v>44</v>
      </c>
      <c r="L7645" t="s">
        <v>44</v>
      </c>
      <c r="M7645" s="54" t="s">
        <v>44</v>
      </c>
      <c r="N7645">
        <v>170</v>
      </c>
      <c r="O7645" t="s">
        <v>44</v>
      </c>
      <c r="P7645">
        <v>7.6696498884736997</v>
      </c>
    </row>
    <row r="7646" spans="1:16" x14ac:dyDescent="0.25">
      <c r="A7646" s="20" t="s">
        <v>17854</v>
      </c>
      <c r="B7646">
        <v>5</v>
      </c>
      <c r="C7646" t="s">
        <v>73</v>
      </c>
      <c r="D7646" t="s">
        <v>91</v>
      </c>
      <c r="E7646" t="s">
        <v>78</v>
      </c>
      <c r="F7646" t="s">
        <v>35</v>
      </c>
      <c r="G7646">
        <v>5</v>
      </c>
      <c r="H7646">
        <v>5</v>
      </c>
      <c r="I7646">
        <v>2014</v>
      </c>
      <c r="J7646" t="s">
        <v>55</v>
      </c>
      <c r="K7646" t="s">
        <v>44</v>
      </c>
      <c r="L7646" t="s">
        <v>44</v>
      </c>
      <c r="M7646" s="54" t="s">
        <v>44</v>
      </c>
      <c r="N7646">
        <v>141</v>
      </c>
      <c r="O7646" t="s">
        <v>44</v>
      </c>
      <c r="P7646">
        <v>8.4215192106651902</v>
      </c>
    </row>
    <row r="7647" spans="1:16" x14ac:dyDescent="0.25">
      <c r="A7647" s="20" t="s">
        <v>17855</v>
      </c>
      <c r="B7647">
        <v>5</v>
      </c>
      <c r="C7647" t="s">
        <v>73</v>
      </c>
      <c r="D7647" t="s">
        <v>91</v>
      </c>
      <c r="E7647" t="s">
        <v>78</v>
      </c>
      <c r="F7647" t="s">
        <v>35</v>
      </c>
      <c r="G7647">
        <v>4</v>
      </c>
      <c r="H7647">
        <v>5</v>
      </c>
      <c r="I7647">
        <v>2014</v>
      </c>
      <c r="J7647" t="s">
        <v>34</v>
      </c>
      <c r="K7647">
        <v>0.92</v>
      </c>
      <c r="L7647">
        <v>0.83499999999999996</v>
      </c>
      <c r="M7647" s="54">
        <v>1.0049999999999999</v>
      </c>
      <c r="N7647">
        <v>1220</v>
      </c>
      <c r="O7647" t="s">
        <v>44</v>
      </c>
      <c r="P7647">
        <v>2.8629916715693402</v>
      </c>
    </row>
    <row r="7648" spans="1:16" x14ac:dyDescent="0.25">
      <c r="A7648" s="20" t="s">
        <v>17856</v>
      </c>
      <c r="B7648">
        <v>5</v>
      </c>
      <c r="C7648" t="s">
        <v>73</v>
      </c>
      <c r="D7648" t="s">
        <v>91</v>
      </c>
      <c r="E7648" t="s">
        <v>78</v>
      </c>
      <c r="F7648" t="s">
        <v>35</v>
      </c>
      <c r="G7648">
        <v>2</v>
      </c>
      <c r="H7648">
        <v>5</v>
      </c>
      <c r="I7648">
        <v>2014</v>
      </c>
      <c r="J7648" t="s">
        <v>56</v>
      </c>
      <c r="K7648" t="s">
        <v>44</v>
      </c>
      <c r="L7648" t="s">
        <v>44</v>
      </c>
      <c r="M7648" s="54" t="s">
        <v>44</v>
      </c>
      <c r="N7648">
        <v>9</v>
      </c>
      <c r="O7648" t="s">
        <v>44</v>
      </c>
      <c r="P7648">
        <v>33.3333333333333</v>
      </c>
    </row>
    <row r="7649" spans="1:16" x14ac:dyDescent="0.25">
      <c r="A7649" s="20" t="s">
        <v>17857</v>
      </c>
      <c r="B7649">
        <v>5</v>
      </c>
      <c r="C7649" t="s">
        <v>73</v>
      </c>
      <c r="D7649" t="s">
        <v>91</v>
      </c>
      <c r="E7649" t="s">
        <v>78</v>
      </c>
      <c r="F7649" t="s">
        <v>35</v>
      </c>
      <c r="G7649">
        <v>3</v>
      </c>
      <c r="H7649">
        <v>5</v>
      </c>
      <c r="I7649">
        <v>2014</v>
      </c>
      <c r="J7649" t="s">
        <v>56</v>
      </c>
      <c r="K7649" t="s">
        <v>44</v>
      </c>
      <c r="L7649" t="s">
        <v>44</v>
      </c>
      <c r="M7649" s="54" t="s">
        <v>44</v>
      </c>
      <c r="N7649">
        <v>16</v>
      </c>
      <c r="O7649" t="s">
        <v>44</v>
      </c>
      <c r="P7649">
        <v>25</v>
      </c>
    </row>
    <row r="7650" spans="1:16" x14ac:dyDescent="0.25">
      <c r="A7650" s="20" t="s">
        <v>21989</v>
      </c>
      <c r="B7650">
        <v>5</v>
      </c>
      <c r="C7650" t="s">
        <v>73</v>
      </c>
      <c r="D7650" t="s">
        <v>91</v>
      </c>
      <c r="E7650" t="s">
        <v>78</v>
      </c>
      <c r="F7650" t="s">
        <v>35</v>
      </c>
      <c r="G7650">
        <v>4</v>
      </c>
      <c r="H7650">
        <v>5</v>
      </c>
      <c r="I7650">
        <v>2014</v>
      </c>
      <c r="J7650" t="s">
        <v>56</v>
      </c>
      <c r="K7650" t="s">
        <v>44</v>
      </c>
      <c r="L7650" t="s">
        <v>44</v>
      </c>
      <c r="M7650" s="54" t="s">
        <v>44</v>
      </c>
      <c r="N7650">
        <v>1</v>
      </c>
      <c r="O7650" t="s">
        <v>44</v>
      </c>
      <c r="P7650">
        <v>100</v>
      </c>
    </row>
    <row r="7651" spans="1:16" x14ac:dyDescent="0.25">
      <c r="A7651" s="20" t="s">
        <v>17858</v>
      </c>
      <c r="B7651">
        <v>5</v>
      </c>
      <c r="C7651" t="s">
        <v>73</v>
      </c>
      <c r="D7651" t="s">
        <v>91</v>
      </c>
      <c r="E7651" t="s">
        <v>78</v>
      </c>
      <c r="F7651" t="s">
        <v>35</v>
      </c>
      <c r="G7651">
        <v>5</v>
      </c>
      <c r="H7651">
        <v>5</v>
      </c>
      <c r="I7651">
        <v>2014</v>
      </c>
      <c r="J7651" t="s">
        <v>56</v>
      </c>
      <c r="K7651" t="s">
        <v>44</v>
      </c>
      <c r="L7651" t="s">
        <v>44</v>
      </c>
      <c r="M7651" s="54" t="s">
        <v>44</v>
      </c>
      <c r="N7651">
        <v>34</v>
      </c>
      <c r="O7651" t="s">
        <v>44</v>
      </c>
      <c r="P7651">
        <v>17.149858514250901</v>
      </c>
    </row>
    <row r="7652" spans="1:16" x14ac:dyDescent="0.25">
      <c r="A7652" s="20" t="s">
        <v>17859</v>
      </c>
      <c r="B7652">
        <v>5</v>
      </c>
      <c r="C7652" t="s">
        <v>73</v>
      </c>
      <c r="D7652" t="s">
        <v>91</v>
      </c>
      <c r="E7652" t="s">
        <v>78</v>
      </c>
      <c r="F7652" t="s">
        <v>35</v>
      </c>
      <c r="G7652">
        <v>5</v>
      </c>
      <c r="H7652">
        <v>5</v>
      </c>
      <c r="I7652">
        <v>2014</v>
      </c>
      <c r="J7652" t="s">
        <v>34</v>
      </c>
      <c r="K7652">
        <v>2.0499999999999998</v>
      </c>
      <c r="L7652">
        <v>1.88</v>
      </c>
      <c r="M7652" s="54">
        <v>2.2200000000000002</v>
      </c>
      <c r="N7652">
        <v>2033</v>
      </c>
      <c r="O7652" t="s">
        <v>44</v>
      </c>
      <c r="P7652">
        <v>2.21784561093861</v>
      </c>
    </row>
    <row r="7653" spans="1:16" x14ac:dyDescent="0.25">
      <c r="A7653" s="20" t="s">
        <v>17860</v>
      </c>
      <c r="B7653">
        <v>5</v>
      </c>
      <c r="C7653" t="s">
        <v>73</v>
      </c>
      <c r="D7653" t="s">
        <v>91</v>
      </c>
      <c r="E7653" t="s">
        <v>78</v>
      </c>
      <c r="F7653" t="s">
        <v>35</v>
      </c>
      <c r="G7653">
        <v>2</v>
      </c>
      <c r="H7653">
        <v>5</v>
      </c>
      <c r="I7653">
        <v>2014</v>
      </c>
      <c r="J7653" t="s">
        <v>57</v>
      </c>
      <c r="K7653" t="s">
        <v>44</v>
      </c>
      <c r="L7653" t="s">
        <v>44</v>
      </c>
      <c r="M7653" s="54" t="s">
        <v>44</v>
      </c>
      <c r="N7653">
        <v>9</v>
      </c>
      <c r="O7653" t="s">
        <v>44</v>
      </c>
      <c r="P7653">
        <v>33.3333333333333</v>
      </c>
    </row>
    <row r="7654" spans="1:16" x14ac:dyDescent="0.25">
      <c r="A7654" s="20" t="s">
        <v>17861</v>
      </c>
      <c r="B7654">
        <v>5</v>
      </c>
      <c r="C7654" t="s">
        <v>73</v>
      </c>
      <c r="D7654" t="s">
        <v>91</v>
      </c>
      <c r="E7654" t="s">
        <v>78</v>
      </c>
      <c r="F7654" t="s">
        <v>35</v>
      </c>
      <c r="G7654">
        <v>3</v>
      </c>
      <c r="H7654">
        <v>5</v>
      </c>
      <c r="I7654">
        <v>2014</v>
      </c>
      <c r="J7654" t="s">
        <v>57</v>
      </c>
      <c r="K7654" t="s">
        <v>44</v>
      </c>
      <c r="L7654" t="s">
        <v>44</v>
      </c>
      <c r="M7654" s="54" t="s">
        <v>44</v>
      </c>
      <c r="N7654">
        <v>93</v>
      </c>
      <c r="O7654" t="s">
        <v>44</v>
      </c>
      <c r="P7654">
        <v>10.3695169473043</v>
      </c>
    </row>
    <row r="7655" spans="1:16" x14ac:dyDescent="0.25">
      <c r="A7655" s="20" t="s">
        <v>17862</v>
      </c>
      <c r="B7655">
        <v>5</v>
      </c>
      <c r="C7655" t="s">
        <v>73</v>
      </c>
      <c r="D7655" t="s">
        <v>91</v>
      </c>
      <c r="E7655" t="s">
        <v>78</v>
      </c>
      <c r="F7655" t="s">
        <v>35</v>
      </c>
      <c r="G7655">
        <v>4</v>
      </c>
      <c r="H7655">
        <v>5</v>
      </c>
      <c r="I7655">
        <v>2014</v>
      </c>
      <c r="J7655" t="s">
        <v>57</v>
      </c>
      <c r="K7655" t="s">
        <v>44</v>
      </c>
      <c r="L7655" t="s">
        <v>44</v>
      </c>
      <c r="M7655" s="54" t="s">
        <v>44</v>
      </c>
      <c r="N7655">
        <v>108</v>
      </c>
      <c r="O7655" t="s">
        <v>44</v>
      </c>
      <c r="P7655">
        <v>9.6225044864937601</v>
      </c>
    </row>
    <row r="7656" spans="1:16" x14ac:dyDescent="0.25">
      <c r="A7656" s="20" t="s">
        <v>17863</v>
      </c>
      <c r="B7656">
        <v>5</v>
      </c>
      <c r="C7656" t="s">
        <v>73</v>
      </c>
      <c r="D7656" t="s">
        <v>91</v>
      </c>
      <c r="E7656" t="s">
        <v>78</v>
      </c>
      <c r="F7656" t="s">
        <v>35</v>
      </c>
      <c r="G7656">
        <v>5</v>
      </c>
      <c r="H7656">
        <v>5</v>
      </c>
      <c r="I7656">
        <v>2014</v>
      </c>
      <c r="J7656" t="s">
        <v>57</v>
      </c>
      <c r="K7656" t="s">
        <v>44</v>
      </c>
      <c r="L7656" t="s">
        <v>44</v>
      </c>
      <c r="M7656" s="54" t="s">
        <v>44</v>
      </c>
      <c r="N7656">
        <v>42</v>
      </c>
      <c r="O7656" t="s">
        <v>44</v>
      </c>
      <c r="P7656">
        <v>15.430334996209201</v>
      </c>
    </row>
    <row r="7657" spans="1:16" x14ac:dyDescent="0.25">
      <c r="A7657" s="20" t="s">
        <v>17864</v>
      </c>
      <c r="B7657">
        <v>5</v>
      </c>
      <c r="C7657" t="s">
        <v>73</v>
      </c>
      <c r="D7657" t="s">
        <v>91</v>
      </c>
      <c r="E7657" t="s">
        <v>78</v>
      </c>
      <c r="F7657" t="s">
        <v>35</v>
      </c>
      <c r="G7657">
        <v>2</v>
      </c>
      <c r="H7657">
        <v>5</v>
      </c>
      <c r="I7657">
        <v>2014</v>
      </c>
      <c r="J7657" t="s">
        <v>58</v>
      </c>
      <c r="K7657">
        <v>0.86</v>
      </c>
      <c r="L7657">
        <v>0.68600000000000005</v>
      </c>
      <c r="M7657" s="54">
        <v>1.034</v>
      </c>
      <c r="N7657">
        <v>165</v>
      </c>
      <c r="O7657" t="s">
        <v>44</v>
      </c>
      <c r="P7657">
        <v>7.7849894416152301</v>
      </c>
    </row>
    <row r="7658" spans="1:16" x14ac:dyDescent="0.25">
      <c r="A7658" s="20" t="s">
        <v>17865</v>
      </c>
      <c r="B7658">
        <v>5</v>
      </c>
      <c r="C7658" t="s">
        <v>73</v>
      </c>
      <c r="D7658" t="s">
        <v>91</v>
      </c>
      <c r="E7658" t="s">
        <v>78</v>
      </c>
      <c r="F7658" t="s">
        <v>35</v>
      </c>
      <c r="G7658">
        <v>3</v>
      </c>
      <c r="H7658">
        <v>5</v>
      </c>
      <c r="I7658">
        <v>2014</v>
      </c>
      <c r="J7658" t="s">
        <v>58</v>
      </c>
      <c r="K7658">
        <v>1.24</v>
      </c>
      <c r="L7658">
        <v>1.0289999999999999</v>
      </c>
      <c r="M7658" s="54">
        <v>1.4510000000000001</v>
      </c>
      <c r="N7658">
        <v>298</v>
      </c>
      <c r="O7658" t="s">
        <v>44</v>
      </c>
      <c r="P7658">
        <v>5.7928444636349203</v>
      </c>
    </row>
    <row r="7659" spans="1:16" x14ac:dyDescent="0.25">
      <c r="A7659" s="20" t="s">
        <v>17866</v>
      </c>
      <c r="B7659">
        <v>5</v>
      </c>
      <c r="C7659" t="s">
        <v>73</v>
      </c>
      <c r="D7659" t="s">
        <v>91</v>
      </c>
      <c r="E7659" t="s">
        <v>78</v>
      </c>
      <c r="F7659" t="s">
        <v>35</v>
      </c>
      <c r="G7659">
        <v>4</v>
      </c>
      <c r="H7659">
        <v>5</v>
      </c>
      <c r="I7659">
        <v>2014</v>
      </c>
      <c r="J7659" t="s">
        <v>58</v>
      </c>
      <c r="K7659">
        <v>1.7</v>
      </c>
      <c r="L7659">
        <v>1.4410000000000001</v>
      </c>
      <c r="M7659" s="54">
        <v>1.9590000000000001</v>
      </c>
      <c r="N7659">
        <v>497</v>
      </c>
      <c r="O7659" t="s">
        <v>44</v>
      </c>
      <c r="P7659">
        <v>4.48561304016257</v>
      </c>
    </row>
    <row r="7660" spans="1:16" x14ac:dyDescent="0.25">
      <c r="A7660" s="20" t="s">
        <v>17867</v>
      </c>
      <c r="B7660">
        <v>5</v>
      </c>
      <c r="C7660" t="s">
        <v>73</v>
      </c>
      <c r="D7660" t="s">
        <v>91</v>
      </c>
      <c r="E7660" t="s">
        <v>78</v>
      </c>
      <c r="F7660" t="s">
        <v>35</v>
      </c>
      <c r="G7660">
        <v>5</v>
      </c>
      <c r="H7660">
        <v>5</v>
      </c>
      <c r="I7660">
        <v>2014</v>
      </c>
      <c r="J7660" t="s">
        <v>58</v>
      </c>
      <c r="K7660">
        <v>2.2200000000000002</v>
      </c>
      <c r="L7660">
        <v>1.8939999999999999</v>
      </c>
      <c r="M7660" s="54">
        <v>2.5459999999999998</v>
      </c>
      <c r="N7660">
        <v>619</v>
      </c>
      <c r="O7660" t="s">
        <v>44</v>
      </c>
      <c r="P7660">
        <v>4.0193393552907004</v>
      </c>
    </row>
    <row r="7661" spans="1:16" x14ac:dyDescent="0.25">
      <c r="A7661" s="20" t="s">
        <v>17868</v>
      </c>
      <c r="B7661">
        <v>5</v>
      </c>
      <c r="C7661" t="s">
        <v>73</v>
      </c>
      <c r="D7661" t="s">
        <v>91</v>
      </c>
      <c r="E7661" t="s">
        <v>78</v>
      </c>
      <c r="F7661" t="s">
        <v>35</v>
      </c>
      <c r="G7661">
        <v>3</v>
      </c>
      <c r="H7661">
        <v>5</v>
      </c>
      <c r="I7661">
        <v>2014</v>
      </c>
      <c r="J7661" t="s">
        <v>59</v>
      </c>
      <c r="K7661" t="s">
        <v>44</v>
      </c>
      <c r="L7661" t="s">
        <v>44</v>
      </c>
      <c r="M7661" s="54" t="s">
        <v>44</v>
      </c>
      <c r="N7661">
        <v>10</v>
      </c>
      <c r="O7661" t="s">
        <v>44</v>
      </c>
      <c r="P7661">
        <v>31.6227766016838</v>
      </c>
    </row>
    <row r="7662" spans="1:16" x14ac:dyDescent="0.25">
      <c r="A7662" s="20" t="s">
        <v>17869</v>
      </c>
      <c r="B7662">
        <v>5</v>
      </c>
      <c r="C7662" t="s">
        <v>73</v>
      </c>
      <c r="D7662" t="s">
        <v>91</v>
      </c>
      <c r="E7662" t="s">
        <v>78</v>
      </c>
      <c r="F7662" t="s">
        <v>35</v>
      </c>
      <c r="G7662">
        <v>4</v>
      </c>
      <c r="H7662">
        <v>5</v>
      </c>
      <c r="I7662">
        <v>2014</v>
      </c>
      <c r="J7662" t="s">
        <v>59</v>
      </c>
      <c r="K7662" t="s">
        <v>44</v>
      </c>
      <c r="L7662" t="s">
        <v>44</v>
      </c>
      <c r="M7662" s="54" t="s">
        <v>44</v>
      </c>
      <c r="N7662">
        <v>36</v>
      </c>
      <c r="O7662" t="s">
        <v>44</v>
      </c>
      <c r="P7662">
        <v>16.6666666666667</v>
      </c>
    </row>
    <row r="7663" spans="1:16" x14ac:dyDescent="0.25">
      <c r="A7663" s="20" t="s">
        <v>17870</v>
      </c>
      <c r="B7663">
        <v>5</v>
      </c>
      <c r="C7663" t="s">
        <v>73</v>
      </c>
      <c r="D7663" t="s">
        <v>91</v>
      </c>
      <c r="E7663" t="s">
        <v>78</v>
      </c>
      <c r="F7663" t="s">
        <v>35</v>
      </c>
      <c r="G7663">
        <v>5</v>
      </c>
      <c r="H7663">
        <v>5</v>
      </c>
      <c r="I7663">
        <v>2014</v>
      </c>
      <c r="J7663" t="s">
        <v>59</v>
      </c>
      <c r="K7663" t="s">
        <v>44</v>
      </c>
      <c r="L7663" t="s">
        <v>44</v>
      </c>
      <c r="M7663" s="54" t="s">
        <v>44</v>
      </c>
      <c r="N7663">
        <v>31</v>
      </c>
      <c r="O7663" t="s">
        <v>44</v>
      </c>
      <c r="P7663">
        <v>17.9605302026775</v>
      </c>
    </row>
    <row r="7664" spans="1:16" x14ac:dyDescent="0.25">
      <c r="A7664" s="20" t="s">
        <v>17871</v>
      </c>
      <c r="B7664">
        <v>5</v>
      </c>
      <c r="C7664" t="s">
        <v>73</v>
      </c>
      <c r="D7664" t="s">
        <v>91</v>
      </c>
      <c r="E7664" t="s">
        <v>78</v>
      </c>
      <c r="F7664" t="s">
        <v>35</v>
      </c>
      <c r="G7664">
        <v>2</v>
      </c>
      <c r="H7664">
        <v>5</v>
      </c>
      <c r="I7664">
        <v>2014</v>
      </c>
      <c r="J7664" t="s">
        <v>60</v>
      </c>
      <c r="K7664">
        <v>1.26</v>
      </c>
      <c r="L7664">
        <v>1.155</v>
      </c>
      <c r="M7664" s="54">
        <v>1.365</v>
      </c>
      <c r="N7664">
        <v>1537</v>
      </c>
      <c r="O7664" t="s">
        <v>44</v>
      </c>
      <c r="P7664">
        <v>2.5507216374642399</v>
      </c>
    </row>
    <row r="7665" spans="1:16" x14ac:dyDescent="0.25">
      <c r="A7665" s="20" t="s">
        <v>17872</v>
      </c>
      <c r="B7665">
        <v>5</v>
      </c>
      <c r="C7665" t="s">
        <v>73</v>
      </c>
      <c r="D7665" t="s">
        <v>91</v>
      </c>
      <c r="E7665" t="s">
        <v>78</v>
      </c>
      <c r="F7665" t="s">
        <v>35</v>
      </c>
      <c r="G7665">
        <v>3</v>
      </c>
      <c r="H7665">
        <v>5</v>
      </c>
      <c r="I7665">
        <v>2014</v>
      </c>
      <c r="J7665" t="s">
        <v>60</v>
      </c>
      <c r="K7665">
        <v>1.07</v>
      </c>
      <c r="L7665">
        <v>0.97799999999999998</v>
      </c>
      <c r="M7665" s="54">
        <v>1.1619999999999999</v>
      </c>
      <c r="N7665">
        <v>1297</v>
      </c>
      <c r="O7665" t="s">
        <v>44</v>
      </c>
      <c r="P7665">
        <v>2.7767067240353298</v>
      </c>
    </row>
    <row r="7666" spans="1:16" x14ac:dyDescent="0.25">
      <c r="A7666" s="20" t="s">
        <v>17873</v>
      </c>
      <c r="B7666">
        <v>5</v>
      </c>
      <c r="C7666" t="s">
        <v>73</v>
      </c>
      <c r="D7666" t="s">
        <v>91</v>
      </c>
      <c r="E7666" t="s">
        <v>78</v>
      </c>
      <c r="F7666" t="s">
        <v>35</v>
      </c>
      <c r="G7666">
        <v>4</v>
      </c>
      <c r="H7666">
        <v>5</v>
      </c>
      <c r="I7666">
        <v>2014</v>
      </c>
      <c r="J7666" t="s">
        <v>60</v>
      </c>
      <c r="K7666">
        <v>1.53</v>
      </c>
      <c r="L7666">
        <v>1.401</v>
      </c>
      <c r="M7666" s="54">
        <v>1.659</v>
      </c>
      <c r="N7666">
        <v>1430</v>
      </c>
      <c r="O7666" t="s">
        <v>44</v>
      </c>
      <c r="P7666">
        <v>2.6444294267397299</v>
      </c>
    </row>
    <row r="7667" spans="1:16" x14ac:dyDescent="0.25">
      <c r="A7667" s="20" t="s">
        <v>17874</v>
      </c>
      <c r="B7667">
        <v>5</v>
      </c>
      <c r="C7667" t="s">
        <v>73</v>
      </c>
      <c r="D7667" t="s">
        <v>91</v>
      </c>
      <c r="E7667" t="s">
        <v>78</v>
      </c>
      <c r="F7667" t="s">
        <v>35</v>
      </c>
      <c r="G7667">
        <v>5</v>
      </c>
      <c r="H7667">
        <v>5</v>
      </c>
      <c r="I7667">
        <v>2014</v>
      </c>
      <c r="J7667" t="s">
        <v>60</v>
      </c>
      <c r="K7667">
        <v>2.2200000000000002</v>
      </c>
      <c r="L7667">
        <v>2.0179999999999998</v>
      </c>
      <c r="M7667" s="54">
        <v>2.4220000000000002</v>
      </c>
      <c r="N7667">
        <v>956</v>
      </c>
      <c r="O7667" t="s">
        <v>44</v>
      </c>
      <c r="P7667">
        <v>3.2342311367657501</v>
      </c>
    </row>
    <row r="7668" spans="1:16" x14ac:dyDescent="0.25">
      <c r="A7668" s="20" t="s">
        <v>17875</v>
      </c>
      <c r="B7668">
        <v>5</v>
      </c>
      <c r="C7668" t="s">
        <v>73</v>
      </c>
      <c r="D7668" t="s">
        <v>91</v>
      </c>
      <c r="E7668" t="s">
        <v>78</v>
      </c>
      <c r="F7668" t="s">
        <v>35</v>
      </c>
      <c r="G7668">
        <v>2</v>
      </c>
      <c r="H7668">
        <v>5</v>
      </c>
      <c r="I7668">
        <v>2014</v>
      </c>
      <c r="J7668" t="s">
        <v>61</v>
      </c>
      <c r="K7668" t="s">
        <v>44</v>
      </c>
      <c r="L7668" t="s">
        <v>44</v>
      </c>
      <c r="M7668" s="54" t="s">
        <v>44</v>
      </c>
      <c r="N7668">
        <v>4</v>
      </c>
      <c r="O7668" t="s">
        <v>44</v>
      </c>
      <c r="P7668">
        <v>50</v>
      </c>
    </row>
    <row r="7669" spans="1:16" x14ac:dyDescent="0.25">
      <c r="A7669" s="20" t="s">
        <v>17876</v>
      </c>
      <c r="B7669">
        <v>5</v>
      </c>
      <c r="C7669" t="s">
        <v>73</v>
      </c>
      <c r="D7669" t="s">
        <v>91</v>
      </c>
      <c r="E7669" t="s">
        <v>78</v>
      </c>
      <c r="F7669" t="s">
        <v>35</v>
      </c>
      <c r="G7669">
        <v>3</v>
      </c>
      <c r="H7669">
        <v>5</v>
      </c>
      <c r="I7669">
        <v>2014</v>
      </c>
      <c r="J7669" t="s">
        <v>61</v>
      </c>
      <c r="K7669" t="s">
        <v>44</v>
      </c>
      <c r="L7669" t="s">
        <v>44</v>
      </c>
      <c r="M7669" s="54" t="s">
        <v>44</v>
      </c>
      <c r="N7669">
        <v>6</v>
      </c>
      <c r="O7669" t="s">
        <v>44</v>
      </c>
      <c r="P7669">
        <v>40.824829046386299</v>
      </c>
    </row>
    <row r="7670" spans="1:16" x14ac:dyDescent="0.25">
      <c r="A7670" s="20" t="s">
        <v>17877</v>
      </c>
      <c r="B7670">
        <v>5</v>
      </c>
      <c r="C7670" t="s">
        <v>73</v>
      </c>
      <c r="D7670" t="s">
        <v>91</v>
      </c>
      <c r="E7670" t="s">
        <v>78</v>
      </c>
      <c r="F7670" t="s">
        <v>35</v>
      </c>
      <c r="G7670">
        <v>4</v>
      </c>
      <c r="H7670">
        <v>5</v>
      </c>
      <c r="I7670">
        <v>2014</v>
      </c>
      <c r="J7670" t="s">
        <v>61</v>
      </c>
      <c r="K7670" t="s">
        <v>44</v>
      </c>
      <c r="L7670" t="s">
        <v>44</v>
      </c>
      <c r="M7670" s="54" t="s">
        <v>44</v>
      </c>
      <c r="N7670">
        <v>24</v>
      </c>
      <c r="O7670" t="s">
        <v>44</v>
      </c>
      <c r="P7670">
        <v>20.412414523193199</v>
      </c>
    </row>
    <row r="7671" spans="1:16" x14ac:dyDescent="0.25">
      <c r="A7671" s="20" t="s">
        <v>17878</v>
      </c>
      <c r="B7671">
        <v>5</v>
      </c>
      <c r="C7671" t="s">
        <v>73</v>
      </c>
      <c r="D7671" t="s">
        <v>91</v>
      </c>
      <c r="E7671" t="s">
        <v>78</v>
      </c>
      <c r="F7671" t="s">
        <v>35</v>
      </c>
      <c r="G7671">
        <v>5</v>
      </c>
      <c r="H7671">
        <v>5</v>
      </c>
      <c r="I7671">
        <v>2014</v>
      </c>
      <c r="J7671" t="s">
        <v>61</v>
      </c>
      <c r="K7671" t="s">
        <v>44</v>
      </c>
      <c r="L7671" t="s">
        <v>44</v>
      </c>
      <c r="M7671" s="54" t="s">
        <v>44</v>
      </c>
      <c r="N7671">
        <v>6</v>
      </c>
      <c r="O7671" t="s">
        <v>44</v>
      </c>
      <c r="P7671">
        <v>40.824829046386299</v>
      </c>
    </row>
    <row r="7672" spans="1:16" x14ac:dyDescent="0.25">
      <c r="A7672" s="20" t="s">
        <v>17879</v>
      </c>
      <c r="B7672">
        <v>5</v>
      </c>
      <c r="C7672" t="s">
        <v>73</v>
      </c>
      <c r="D7672" t="s">
        <v>91</v>
      </c>
      <c r="E7672" t="s">
        <v>78</v>
      </c>
      <c r="F7672" t="s">
        <v>35</v>
      </c>
      <c r="G7672">
        <v>2</v>
      </c>
      <c r="H7672">
        <v>5</v>
      </c>
      <c r="I7672">
        <v>2014</v>
      </c>
      <c r="J7672" t="s">
        <v>62</v>
      </c>
      <c r="K7672" t="s">
        <v>44</v>
      </c>
      <c r="L7672" t="s">
        <v>44</v>
      </c>
      <c r="M7672" s="54" t="s">
        <v>44</v>
      </c>
      <c r="N7672">
        <v>9</v>
      </c>
      <c r="O7672" t="s">
        <v>44</v>
      </c>
      <c r="P7672">
        <v>33.3333333333333</v>
      </c>
    </row>
    <row r="7673" spans="1:16" x14ac:dyDescent="0.25">
      <c r="A7673" s="20" t="s">
        <v>17880</v>
      </c>
      <c r="B7673">
        <v>5</v>
      </c>
      <c r="C7673" t="s">
        <v>73</v>
      </c>
      <c r="D7673" t="s">
        <v>91</v>
      </c>
      <c r="E7673" t="s">
        <v>78</v>
      </c>
      <c r="F7673" t="s">
        <v>35</v>
      </c>
      <c r="G7673">
        <v>3</v>
      </c>
      <c r="H7673">
        <v>5</v>
      </c>
      <c r="I7673">
        <v>2014</v>
      </c>
      <c r="J7673" t="s">
        <v>62</v>
      </c>
      <c r="K7673" t="s">
        <v>44</v>
      </c>
      <c r="L7673" t="s">
        <v>44</v>
      </c>
      <c r="M7673" s="54" t="s">
        <v>44</v>
      </c>
      <c r="N7673">
        <v>16</v>
      </c>
      <c r="O7673" t="s">
        <v>44</v>
      </c>
      <c r="P7673">
        <v>25</v>
      </c>
    </row>
    <row r="7674" spans="1:16" x14ac:dyDescent="0.25">
      <c r="A7674" s="20" t="s">
        <v>17881</v>
      </c>
      <c r="B7674">
        <v>5</v>
      </c>
      <c r="C7674" t="s">
        <v>73</v>
      </c>
      <c r="D7674" t="s">
        <v>91</v>
      </c>
      <c r="E7674" t="s">
        <v>78</v>
      </c>
      <c r="F7674" t="s">
        <v>35</v>
      </c>
      <c r="G7674">
        <v>4</v>
      </c>
      <c r="H7674">
        <v>5</v>
      </c>
      <c r="I7674">
        <v>2014</v>
      </c>
      <c r="J7674" t="s">
        <v>62</v>
      </c>
      <c r="K7674" t="s">
        <v>44</v>
      </c>
      <c r="L7674" t="s">
        <v>44</v>
      </c>
      <c r="M7674" s="54" t="s">
        <v>44</v>
      </c>
      <c r="N7674">
        <v>35</v>
      </c>
      <c r="O7674" t="s">
        <v>44</v>
      </c>
      <c r="P7674">
        <v>16.903085094570301</v>
      </c>
    </row>
    <row r="7675" spans="1:16" x14ac:dyDescent="0.25">
      <c r="A7675" s="20" t="s">
        <v>17882</v>
      </c>
      <c r="B7675">
        <v>5</v>
      </c>
      <c r="C7675" t="s">
        <v>73</v>
      </c>
      <c r="D7675" t="s">
        <v>91</v>
      </c>
      <c r="E7675" t="s">
        <v>78</v>
      </c>
      <c r="F7675" t="s">
        <v>35</v>
      </c>
      <c r="G7675">
        <v>5</v>
      </c>
      <c r="H7675">
        <v>5</v>
      </c>
      <c r="I7675">
        <v>2014</v>
      </c>
      <c r="J7675" t="s">
        <v>62</v>
      </c>
      <c r="K7675" t="s">
        <v>44</v>
      </c>
      <c r="L7675" t="s">
        <v>44</v>
      </c>
      <c r="M7675" s="54" t="s">
        <v>44</v>
      </c>
      <c r="N7675">
        <v>58</v>
      </c>
      <c r="O7675" t="s">
        <v>44</v>
      </c>
      <c r="P7675">
        <v>13.130643285972299</v>
      </c>
    </row>
    <row r="7676" spans="1:16" x14ac:dyDescent="0.25">
      <c r="A7676" s="20" t="s">
        <v>17883</v>
      </c>
      <c r="B7676">
        <v>5</v>
      </c>
      <c r="C7676" t="s">
        <v>73</v>
      </c>
      <c r="D7676" t="s">
        <v>91</v>
      </c>
      <c r="E7676" t="s">
        <v>78</v>
      </c>
      <c r="F7676" t="s">
        <v>35</v>
      </c>
      <c r="G7676">
        <v>2</v>
      </c>
      <c r="H7676">
        <v>5</v>
      </c>
      <c r="I7676">
        <v>2014</v>
      </c>
      <c r="J7676" t="s">
        <v>75</v>
      </c>
      <c r="K7676">
        <v>1.109</v>
      </c>
      <c r="L7676">
        <v>1</v>
      </c>
      <c r="M7676" s="54">
        <v>1.2</v>
      </c>
      <c r="N7676" t="s">
        <v>44</v>
      </c>
      <c r="O7676" t="s">
        <v>44</v>
      </c>
      <c r="P7676">
        <v>-99</v>
      </c>
    </row>
    <row r="7677" spans="1:16" x14ac:dyDescent="0.25">
      <c r="A7677" s="20" t="s">
        <v>17883</v>
      </c>
      <c r="B7677">
        <v>5</v>
      </c>
      <c r="C7677" t="s">
        <v>73</v>
      </c>
      <c r="D7677" t="s">
        <v>91</v>
      </c>
      <c r="E7677" t="s">
        <v>78</v>
      </c>
      <c r="F7677" t="s">
        <v>35</v>
      </c>
      <c r="G7677">
        <v>2</v>
      </c>
      <c r="H7677">
        <v>5</v>
      </c>
      <c r="I7677">
        <v>2014</v>
      </c>
      <c r="J7677" t="s">
        <v>75</v>
      </c>
      <c r="K7677">
        <v>0.58099999999999996</v>
      </c>
      <c r="L7677">
        <v>0.5</v>
      </c>
      <c r="M7677" s="54">
        <v>0.7</v>
      </c>
      <c r="N7677" t="s">
        <v>44</v>
      </c>
      <c r="O7677" t="s">
        <v>44</v>
      </c>
      <c r="P7677">
        <v>-99</v>
      </c>
    </row>
    <row r="7678" spans="1:16" x14ac:dyDescent="0.25">
      <c r="A7678" s="20" t="s">
        <v>17883</v>
      </c>
      <c r="B7678">
        <v>5</v>
      </c>
      <c r="C7678" t="s">
        <v>73</v>
      </c>
      <c r="D7678" t="s">
        <v>91</v>
      </c>
      <c r="E7678" t="s">
        <v>78</v>
      </c>
      <c r="F7678" t="s">
        <v>35</v>
      </c>
      <c r="G7678">
        <v>2</v>
      </c>
      <c r="H7678">
        <v>5</v>
      </c>
      <c r="I7678">
        <v>2014</v>
      </c>
      <c r="J7678" t="s">
        <v>75</v>
      </c>
      <c r="K7678">
        <v>1.5880000000000001</v>
      </c>
      <c r="L7678">
        <v>1.4</v>
      </c>
      <c r="M7678" s="54">
        <v>1.8</v>
      </c>
      <c r="N7678" t="s">
        <v>44</v>
      </c>
      <c r="O7678" t="s">
        <v>44</v>
      </c>
      <c r="P7678">
        <v>-99</v>
      </c>
    </row>
    <row r="7679" spans="1:16" x14ac:dyDescent="0.25">
      <c r="A7679" s="20" t="s">
        <v>17883</v>
      </c>
      <c r="B7679">
        <v>5</v>
      </c>
      <c r="C7679" t="s">
        <v>73</v>
      </c>
      <c r="D7679" t="s">
        <v>91</v>
      </c>
      <c r="E7679" t="s">
        <v>78</v>
      </c>
      <c r="F7679" t="s">
        <v>35</v>
      </c>
      <c r="G7679">
        <v>2</v>
      </c>
      <c r="H7679">
        <v>5</v>
      </c>
      <c r="I7679">
        <v>2014</v>
      </c>
      <c r="J7679" t="s">
        <v>75</v>
      </c>
      <c r="K7679">
        <v>0.70499999999999996</v>
      </c>
      <c r="L7679">
        <v>0.7</v>
      </c>
      <c r="M7679" s="54">
        <v>0.8</v>
      </c>
      <c r="N7679" t="s">
        <v>44</v>
      </c>
      <c r="O7679" t="s">
        <v>44</v>
      </c>
      <c r="P7679">
        <v>-99</v>
      </c>
    </row>
    <row r="7680" spans="1:16" x14ac:dyDescent="0.25">
      <c r="A7680" s="20" t="s">
        <v>17883</v>
      </c>
      <c r="B7680">
        <v>5</v>
      </c>
      <c r="C7680" t="s">
        <v>73</v>
      </c>
      <c r="D7680" t="s">
        <v>91</v>
      </c>
      <c r="E7680" t="s">
        <v>78</v>
      </c>
      <c r="F7680" t="s">
        <v>35</v>
      </c>
      <c r="G7680">
        <v>2</v>
      </c>
      <c r="H7680">
        <v>5</v>
      </c>
      <c r="I7680">
        <v>2014</v>
      </c>
      <c r="J7680" t="s">
        <v>75</v>
      </c>
      <c r="K7680">
        <v>0.748</v>
      </c>
      <c r="L7680">
        <v>0.7</v>
      </c>
      <c r="M7680" s="54">
        <v>0.8</v>
      </c>
      <c r="N7680" t="s">
        <v>44</v>
      </c>
      <c r="O7680" t="s">
        <v>44</v>
      </c>
      <c r="P7680">
        <v>-99</v>
      </c>
    </row>
    <row r="7681" spans="1:16" x14ac:dyDescent="0.25">
      <c r="A7681" s="20" t="s">
        <v>17883</v>
      </c>
      <c r="B7681">
        <v>5</v>
      </c>
      <c r="C7681" t="s">
        <v>73</v>
      </c>
      <c r="D7681" t="s">
        <v>91</v>
      </c>
      <c r="E7681" t="s">
        <v>78</v>
      </c>
      <c r="F7681" t="s">
        <v>35</v>
      </c>
      <c r="G7681">
        <v>2</v>
      </c>
      <c r="H7681">
        <v>5</v>
      </c>
      <c r="I7681">
        <v>2014</v>
      </c>
      <c r="J7681" t="s">
        <v>75</v>
      </c>
      <c r="K7681" t="s">
        <v>44</v>
      </c>
      <c r="L7681" t="s">
        <v>44</v>
      </c>
      <c r="M7681" s="54" t="s">
        <v>44</v>
      </c>
      <c r="N7681" t="s">
        <v>44</v>
      </c>
      <c r="O7681" t="s">
        <v>44</v>
      </c>
      <c r="P7681">
        <v>-99</v>
      </c>
    </row>
    <row r="7682" spans="1:16" x14ac:dyDescent="0.25">
      <c r="A7682" s="20" t="s">
        <v>17883</v>
      </c>
      <c r="B7682">
        <v>5</v>
      </c>
      <c r="C7682" t="s">
        <v>73</v>
      </c>
      <c r="D7682" t="s">
        <v>91</v>
      </c>
      <c r="E7682" t="s">
        <v>78</v>
      </c>
      <c r="F7682" t="s">
        <v>35</v>
      </c>
      <c r="G7682">
        <v>2</v>
      </c>
      <c r="H7682">
        <v>5</v>
      </c>
      <c r="I7682">
        <v>2014</v>
      </c>
      <c r="J7682" t="s">
        <v>75</v>
      </c>
      <c r="K7682">
        <v>0.63900000000000001</v>
      </c>
      <c r="L7682">
        <v>0.6</v>
      </c>
      <c r="M7682" s="54">
        <v>0.7</v>
      </c>
      <c r="N7682" t="s">
        <v>44</v>
      </c>
      <c r="O7682" t="s">
        <v>44</v>
      </c>
      <c r="P7682">
        <v>-99</v>
      </c>
    </row>
    <row r="7683" spans="1:16" x14ac:dyDescent="0.25">
      <c r="A7683" s="20" t="s">
        <v>17883</v>
      </c>
      <c r="B7683">
        <v>5</v>
      </c>
      <c r="C7683" t="s">
        <v>73</v>
      </c>
      <c r="D7683" t="s">
        <v>91</v>
      </c>
      <c r="E7683" t="s">
        <v>78</v>
      </c>
      <c r="F7683" t="s">
        <v>35</v>
      </c>
      <c r="G7683">
        <v>2</v>
      </c>
      <c r="H7683">
        <v>5</v>
      </c>
      <c r="I7683">
        <v>2014</v>
      </c>
      <c r="J7683" t="s">
        <v>75</v>
      </c>
      <c r="K7683" t="s">
        <v>44</v>
      </c>
      <c r="L7683" t="s">
        <v>44</v>
      </c>
      <c r="M7683" s="54" t="s">
        <v>44</v>
      </c>
      <c r="N7683" t="s">
        <v>44</v>
      </c>
      <c r="O7683" t="s">
        <v>44</v>
      </c>
      <c r="P7683">
        <v>-99</v>
      </c>
    </row>
    <row r="7684" spans="1:16" x14ac:dyDescent="0.25">
      <c r="A7684" s="20" t="s">
        <v>17883</v>
      </c>
      <c r="B7684">
        <v>5</v>
      </c>
      <c r="C7684" t="s">
        <v>73</v>
      </c>
      <c r="D7684" t="s">
        <v>91</v>
      </c>
      <c r="E7684" t="s">
        <v>78</v>
      </c>
      <c r="F7684" t="s">
        <v>35</v>
      </c>
      <c r="G7684">
        <v>2</v>
      </c>
      <c r="H7684">
        <v>5</v>
      </c>
      <c r="I7684">
        <v>2014</v>
      </c>
      <c r="J7684" t="s">
        <v>75</v>
      </c>
      <c r="K7684">
        <v>2.2440000000000002</v>
      </c>
      <c r="L7684">
        <v>1.5</v>
      </c>
      <c r="M7684" s="54">
        <v>3</v>
      </c>
      <c r="N7684" t="s">
        <v>44</v>
      </c>
      <c r="O7684" t="s">
        <v>44</v>
      </c>
      <c r="P7684">
        <v>-99</v>
      </c>
    </row>
    <row r="7685" spans="1:16" x14ac:dyDescent="0.25">
      <c r="A7685" s="20" t="s">
        <v>17883</v>
      </c>
      <c r="B7685">
        <v>5</v>
      </c>
      <c r="C7685" t="s">
        <v>73</v>
      </c>
      <c r="D7685" t="s">
        <v>91</v>
      </c>
      <c r="E7685" t="s">
        <v>78</v>
      </c>
      <c r="F7685" t="s">
        <v>35</v>
      </c>
      <c r="G7685">
        <v>2</v>
      </c>
      <c r="H7685">
        <v>5</v>
      </c>
      <c r="I7685">
        <v>2014</v>
      </c>
      <c r="J7685" t="s">
        <v>75</v>
      </c>
      <c r="K7685" t="s">
        <v>44</v>
      </c>
      <c r="L7685" t="s">
        <v>44</v>
      </c>
      <c r="M7685" s="54" t="s">
        <v>44</v>
      </c>
      <c r="N7685" t="s">
        <v>44</v>
      </c>
      <c r="O7685" t="s">
        <v>44</v>
      </c>
      <c r="P7685">
        <v>-99</v>
      </c>
    </row>
    <row r="7686" spans="1:16" x14ac:dyDescent="0.25">
      <c r="A7686" s="20" t="s">
        <v>17883</v>
      </c>
      <c r="B7686">
        <v>5</v>
      </c>
      <c r="C7686" t="s">
        <v>73</v>
      </c>
      <c r="D7686" t="s">
        <v>91</v>
      </c>
      <c r="E7686" t="s">
        <v>78</v>
      </c>
      <c r="F7686" t="s">
        <v>35</v>
      </c>
      <c r="G7686">
        <v>2</v>
      </c>
      <c r="H7686">
        <v>5</v>
      </c>
      <c r="I7686">
        <v>2014</v>
      </c>
      <c r="J7686" t="s">
        <v>75</v>
      </c>
      <c r="K7686" t="s">
        <v>44</v>
      </c>
      <c r="L7686" t="s">
        <v>44</v>
      </c>
      <c r="M7686" s="54" t="s">
        <v>44</v>
      </c>
      <c r="N7686" t="s">
        <v>44</v>
      </c>
      <c r="O7686" t="s">
        <v>44</v>
      </c>
      <c r="P7686">
        <v>-99</v>
      </c>
    </row>
    <row r="7687" spans="1:16" x14ac:dyDescent="0.25">
      <c r="A7687" s="20" t="s">
        <v>17883</v>
      </c>
      <c r="B7687">
        <v>5</v>
      </c>
      <c r="C7687" t="s">
        <v>73</v>
      </c>
      <c r="D7687" t="s">
        <v>91</v>
      </c>
      <c r="E7687" t="s">
        <v>78</v>
      </c>
      <c r="F7687" t="s">
        <v>35</v>
      </c>
      <c r="G7687">
        <v>2</v>
      </c>
      <c r="H7687">
        <v>5</v>
      </c>
      <c r="I7687">
        <v>2014</v>
      </c>
      <c r="J7687" t="s">
        <v>75</v>
      </c>
      <c r="K7687" t="s">
        <v>44</v>
      </c>
      <c r="L7687" t="s">
        <v>44</v>
      </c>
      <c r="M7687" s="54" t="s">
        <v>44</v>
      </c>
      <c r="N7687" t="s">
        <v>44</v>
      </c>
      <c r="O7687" t="s">
        <v>44</v>
      </c>
      <c r="P7687">
        <v>-99</v>
      </c>
    </row>
    <row r="7688" spans="1:16" x14ac:dyDescent="0.25">
      <c r="A7688" s="20" t="s">
        <v>17883</v>
      </c>
      <c r="B7688">
        <v>5</v>
      </c>
      <c r="C7688" t="s">
        <v>73</v>
      </c>
      <c r="D7688" t="s">
        <v>91</v>
      </c>
      <c r="E7688" t="s">
        <v>78</v>
      </c>
      <c r="F7688" t="s">
        <v>35</v>
      </c>
      <c r="G7688">
        <v>2</v>
      </c>
      <c r="H7688">
        <v>5</v>
      </c>
      <c r="I7688">
        <v>2014</v>
      </c>
      <c r="J7688" t="s">
        <v>75</v>
      </c>
      <c r="K7688" t="s">
        <v>44</v>
      </c>
      <c r="L7688" t="s">
        <v>44</v>
      </c>
      <c r="M7688" s="54" t="s">
        <v>44</v>
      </c>
      <c r="N7688" t="s">
        <v>44</v>
      </c>
      <c r="O7688" t="s">
        <v>44</v>
      </c>
      <c r="P7688">
        <v>-99</v>
      </c>
    </row>
    <row r="7689" spans="1:16" x14ac:dyDescent="0.25">
      <c r="A7689" s="20" t="s">
        <v>17883</v>
      </c>
      <c r="B7689">
        <v>5</v>
      </c>
      <c r="C7689" t="s">
        <v>73</v>
      </c>
      <c r="D7689" t="s">
        <v>91</v>
      </c>
      <c r="E7689" t="s">
        <v>78</v>
      </c>
      <c r="F7689" t="s">
        <v>35</v>
      </c>
      <c r="G7689">
        <v>2</v>
      </c>
      <c r="H7689">
        <v>5</v>
      </c>
      <c r="I7689">
        <v>2014</v>
      </c>
      <c r="J7689" t="s">
        <v>75</v>
      </c>
      <c r="K7689" t="s">
        <v>44</v>
      </c>
      <c r="L7689" t="s">
        <v>44</v>
      </c>
      <c r="M7689" s="54" t="s">
        <v>44</v>
      </c>
      <c r="N7689" t="s">
        <v>44</v>
      </c>
      <c r="O7689" t="s">
        <v>44</v>
      </c>
      <c r="P7689">
        <v>-99</v>
      </c>
    </row>
    <row r="7690" spans="1:16" x14ac:dyDescent="0.25">
      <c r="A7690" s="20" t="s">
        <v>17883</v>
      </c>
      <c r="B7690">
        <v>5</v>
      </c>
      <c r="C7690" t="s">
        <v>73</v>
      </c>
      <c r="D7690" t="s">
        <v>91</v>
      </c>
      <c r="E7690" t="s">
        <v>78</v>
      </c>
      <c r="F7690" t="s">
        <v>35</v>
      </c>
      <c r="G7690">
        <v>2</v>
      </c>
      <c r="H7690">
        <v>5</v>
      </c>
      <c r="I7690">
        <v>2014</v>
      </c>
      <c r="J7690" t="s">
        <v>75</v>
      </c>
      <c r="K7690">
        <v>1.3029999999999999</v>
      </c>
      <c r="L7690">
        <v>1.1000000000000001</v>
      </c>
      <c r="M7690" s="54">
        <v>1.5</v>
      </c>
      <c r="N7690" t="s">
        <v>44</v>
      </c>
      <c r="O7690" t="s">
        <v>44</v>
      </c>
      <c r="P7690">
        <v>-99</v>
      </c>
    </row>
    <row r="7691" spans="1:16" x14ac:dyDescent="0.25">
      <c r="A7691" s="20" t="s">
        <v>17883</v>
      </c>
      <c r="B7691">
        <v>5</v>
      </c>
      <c r="C7691" t="s">
        <v>73</v>
      </c>
      <c r="D7691" t="s">
        <v>91</v>
      </c>
      <c r="E7691" t="s">
        <v>78</v>
      </c>
      <c r="F7691" t="s">
        <v>35</v>
      </c>
      <c r="G7691">
        <v>2</v>
      </c>
      <c r="H7691">
        <v>5</v>
      </c>
      <c r="I7691">
        <v>2014</v>
      </c>
      <c r="J7691" t="s">
        <v>75</v>
      </c>
      <c r="K7691" t="s">
        <v>44</v>
      </c>
      <c r="L7691" t="s">
        <v>44</v>
      </c>
      <c r="M7691" s="54" t="s">
        <v>44</v>
      </c>
      <c r="N7691" t="s">
        <v>44</v>
      </c>
      <c r="O7691" t="s">
        <v>44</v>
      </c>
      <c r="P7691">
        <v>-99</v>
      </c>
    </row>
    <row r="7692" spans="1:16" x14ac:dyDescent="0.25">
      <c r="A7692" s="20" t="s">
        <v>17883</v>
      </c>
      <c r="B7692">
        <v>5</v>
      </c>
      <c r="C7692" t="s">
        <v>73</v>
      </c>
      <c r="D7692" t="s">
        <v>91</v>
      </c>
      <c r="E7692" t="s">
        <v>78</v>
      </c>
      <c r="F7692" t="s">
        <v>35</v>
      </c>
      <c r="G7692">
        <v>2</v>
      </c>
      <c r="H7692">
        <v>5</v>
      </c>
      <c r="I7692">
        <v>2014</v>
      </c>
      <c r="J7692" t="s">
        <v>75</v>
      </c>
      <c r="K7692">
        <v>1.212</v>
      </c>
      <c r="L7692">
        <v>1.1000000000000001</v>
      </c>
      <c r="M7692" s="54">
        <v>1.3</v>
      </c>
      <c r="N7692" t="s">
        <v>44</v>
      </c>
      <c r="O7692" t="s">
        <v>44</v>
      </c>
      <c r="P7692">
        <v>-99</v>
      </c>
    </row>
    <row r="7693" spans="1:16" x14ac:dyDescent="0.25">
      <c r="A7693" s="20" t="s">
        <v>17883</v>
      </c>
      <c r="B7693">
        <v>5</v>
      </c>
      <c r="C7693" t="s">
        <v>73</v>
      </c>
      <c r="D7693" t="s">
        <v>91</v>
      </c>
      <c r="E7693" t="s">
        <v>78</v>
      </c>
      <c r="F7693" t="s">
        <v>35</v>
      </c>
      <c r="G7693">
        <v>2</v>
      </c>
      <c r="H7693">
        <v>5</v>
      </c>
      <c r="I7693">
        <v>2014</v>
      </c>
      <c r="J7693" t="s">
        <v>75</v>
      </c>
      <c r="K7693" t="s">
        <v>44</v>
      </c>
      <c r="L7693" t="s">
        <v>44</v>
      </c>
      <c r="M7693" s="54" t="s">
        <v>44</v>
      </c>
      <c r="N7693" t="s">
        <v>44</v>
      </c>
      <c r="O7693" t="s">
        <v>44</v>
      </c>
      <c r="P7693">
        <v>-99</v>
      </c>
    </row>
    <row r="7694" spans="1:16" x14ac:dyDescent="0.25">
      <c r="A7694" s="20" t="s">
        <v>17883</v>
      </c>
      <c r="B7694">
        <v>5</v>
      </c>
      <c r="C7694" t="s">
        <v>73</v>
      </c>
      <c r="D7694" t="s">
        <v>91</v>
      </c>
      <c r="E7694" t="s">
        <v>78</v>
      </c>
      <c r="F7694" t="s">
        <v>35</v>
      </c>
      <c r="G7694">
        <v>2</v>
      </c>
      <c r="H7694">
        <v>5</v>
      </c>
      <c r="I7694">
        <v>2014</v>
      </c>
      <c r="J7694" t="s">
        <v>75</v>
      </c>
      <c r="K7694" t="s">
        <v>44</v>
      </c>
      <c r="L7694" t="s">
        <v>44</v>
      </c>
      <c r="M7694" s="54" t="s">
        <v>44</v>
      </c>
      <c r="N7694" t="s">
        <v>44</v>
      </c>
      <c r="O7694" t="s">
        <v>44</v>
      </c>
      <c r="P7694">
        <v>-99</v>
      </c>
    </row>
    <row r="7695" spans="1:16" x14ac:dyDescent="0.25">
      <c r="A7695" s="20" t="s">
        <v>17884</v>
      </c>
      <c r="B7695">
        <v>5</v>
      </c>
      <c r="C7695" t="s">
        <v>73</v>
      </c>
      <c r="D7695" t="s">
        <v>91</v>
      </c>
      <c r="E7695" t="s">
        <v>78</v>
      </c>
      <c r="F7695" t="s">
        <v>35</v>
      </c>
      <c r="G7695">
        <v>3</v>
      </c>
      <c r="H7695">
        <v>5</v>
      </c>
      <c r="I7695">
        <v>2014</v>
      </c>
      <c r="J7695" t="s">
        <v>75</v>
      </c>
      <c r="K7695">
        <v>1.21</v>
      </c>
      <c r="L7695">
        <v>1.1000000000000001</v>
      </c>
      <c r="M7695" s="54">
        <v>1.3</v>
      </c>
      <c r="N7695" t="s">
        <v>44</v>
      </c>
      <c r="O7695" t="s">
        <v>44</v>
      </c>
      <c r="P7695">
        <v>-99</v>
      </c>
    </row>
    <row r="7696" spans="1:16" x14ac:dyDescent="0.25">
      <c r="A7696" s="20" t="s">
        <v>17884</v>
      </c>
      <c r="B7696">
        <v>5</v>
      </c>
      <c r="C7696" t="s">
        <v>73</v>
      </c>
      <c r="D7696" t="s">
        <v>91</v>
      </c>
      <c r="E7696" t="s">
        <v>78</v>
      </c>
      <c r="F7696" t="s">
        <v>35</v>
      </c>
      <c r="G7696">
        <v>3</v>
      </c>
      <c r="H7696">
        <v>5</v>
      </c>
      <c r="I7696">
        <v>2014</v>
      </c>
      <c r="J7696" t="s">
        <v>75</v>
      </c>
      <c r="K7696">
        <v>0.63400000000000001</v>
      </c>
      <c r="L7696">
        <v>0.5</v>
      </c>
      <c r="M7696" s="54">
        <v>0.8</v>
      </c>
      <c r="N7696" t="s">
        <v>44</v>
      </c>
      <c r="O7696" t="s">
        <v>44</v>
      </c>
      <c r="P7696">
        <v>-99</v>
      </c>
    </row>
    <row r="7697" spans="1:16" x14ac:dyDescent="0.25">
      <c r="A7697" s="20" t="s">
        <v>17884</v>
      </c>
      <c r="B7697">
        <v>5</v>
      </c>
      <c r="C7697" t="s">
        <v>73</v>
      </c>
      <c r="D7697" t="s">
        <v>91</v>
      </c>
      <c r="E7697" t="s">
        <v>78</v>
      </c>
      <c r="F7697" t="s">
        <v>35</v>
      </c>
      <c r="G7697">
        <v>3</v>
      </c>
      <c r="H7697">
        <v>5</v>
      </c>
      <c r="I7697">
        <v>2014</v>
      </c>
      <c r="J7697" t="s">
        <v>75</v>
      </c>
      <c r="K7697">
        <v>1.7330000000000001</v>
      </c>
      <c r="L7697">
        <v>1.5</v>
      </c>
      <c r="M7697" s="54">
        <v>1.9</v>
      </c>
      <c r="N7697" t="s">
        <v>44</v>
      </c>
      <c r="O7697" t="s">
        <v>44</v>
      </c>
      <c r="P7697">
        <v>-99</v>
      </c>
    </row>
    <row r="7698" spans="1:16" x14ac:dyDescent="0.25">
      <c r="A7698" s="20" t="s">
        <v>17884</v>
      </c>
      <c r="B7698">
        <v>5</v>
      </c>
      <c r="C7698" t="s">
        <v>73</v>
      </c>
      <c r="D7698" t="s">
        <v>91</v>
      </c>
      <c r="E7698" t="s">
        <v>78</v>
      </c>
      <c r="F7698" t="s">
        <v>35</v>
      </c>
      <c r="G7698">
        <v>3</v>
      </c>
      <c r="H7698">
        <v>5</v>
      </c>
      <c r="I7698">
        <v>2014</v>
      </c>
      <c r="J7698" t="s">
        <v>75</v>
      </c>
      <c r="K7698">
        <v>0.76900000000000002</v>
      </c>
      <c r="L7698">
        <v>0.7</v>
      </c>
      <c r="M7698" s="54">
        <v>0.8</v>
      </c>
      <c r="N7698" t="s">
        <v>44</v>
      </c>
      <c r="O7698" t="s">
        <v>44</v>
      </c>
      <c r="P7698">
        <v>-99</v>
      </c>
    </row>
    <row r="7699" spans="1:16" x14ac:dyDescent="0.25">
      <c r="A7699" s="20" t="s">
        <v>17884</v>
      </c>
      <c r="B7699">
        <v>5</v>
      </c>
      <c r="C7699" t="s">
        <v>73</v>
      </c>
      <c r="D7699" t="s">
        <v>91</v>
      </c>
      <c r="E7699" t="s">
        <v>78</v>
      </c>
      <c r="F7699" t="s">
        <v>35</v>
      </c>
      <c r="G7699">
        <v>3</v>
      </c>
      <c r="H7699">
        <v>5</v>
      </c>
      <c r="I7699">
        <v>2014</v>
      </c>
      <c r="J7699" t="s">
        <v>75</v>
      </c>
      <c r="K7699">
        <v>0.81599999999999995</v>
      </c>
      <c r="L7699">
        <v>0.8</v>
      </c>
      <c r="M7699" s="54">
        <v>0.9</v>
      </c>
      <c r="N7699" t="s">
        <v>44</v>
      </c>
      <c r="O7699" t="s">
        <v>44</v>
      </c>
      <c r="P7699">
        <v>-99</v>
      </c>
    </row>
    <row r="7700" spans="1:16" x14ac:dyDescent="0.25">
      <c r="A7700" s="20" t="s">
        <v>17884</v>
      </c>
      <c r="B7700">
        <v>5</v>
      </c>
      <c r="C7700" t="s">
        <v>73</v>
      </c>
      <c r="D7700" t="s">
        <v>91</v>
      </c>
      <c r="E7700" t="s">
        <v>78</v>
      </c>
      <c r="F7700" t="s">
        <v>35</v>
      </c>
      <c r="G7700">
        <v>3</v>
      </c>
      <c r="H7700">
        <v>5</v>
      </c>
      <c r="I7700">
        <v>2014</v>
      </c>
      <c r="J7700" t="s">
        <v>75</v>
      </c>
      <c r="K7700" t="s">
        <v>44</v>
      </c>
      <c r="L7700" t="s">
        <v>44</v>
      </c>
      <c r="M7700" s="54" t="s">
        <v>44</v>
      </c>
      <c r="N7700" t="s">
        <v>44</v>
      </c>
      <c r="O7700" t="s">
        <v>44</v>
      </c>
      <c r="P7700">
        <v>-99</v>
      </c>
    </row>
    <row r="7701" spans="1:16" x14ac:dyDescent="0.25">
      <c r="A7701" s="20" t="s">
        <v>17884</v>
      </c>
      <c r="B7701">
        <v>5</v>
      </c>
      <c r="C7701" t="s">
        <v>73</v>
      </c>
      <c r="D7701" t="s">
        <v>91</v>
      </c>
      <c r="E7701" t="s">
        <v>78</v>
      </c>
      <c r="F7701" t="s">
        <v>35</v>
      </c>
      <c r="G7701">
        <v>3</v>
      </c>
      <c r="H7701">
        <v>5</v>
      </c>
      <c r="I7701">
        <v>2014</v>
      </c>
      <c r="J7701" t="s">
        <v>75</v>
      </c>
      <c r="K7701">
        <v>0.69699999999999995</v>
      </c>
      <c r="L7701">
        <v>0.6</v>
      </c>
      <c r="M7701" s="54">
        <v>0.8</v>
      </c>
      <c r="N7701" t="s">
        <v>44</v>
      </c>
      <c r="O7701" t="s">
        <v>44</v>
      </c>
      <c r="P7701">
        <v>-99</v>
      </c>
    </row>
    <row r="7702" spans="1:16" x14ac:dyDescent="0.25">
      <c r="A7702" s="20" t="s">
        <v>17884</v>
      </c>
      <c r="B7702">
        <v>5</v>
      </c>
      <c r="C7702" t="s">
        <v>73</v>
      </c>
      <c r="D7702" t="s">
        <v>91</v>
      </c>
      <c r="E7702" t="s">
        <v>78</v>
      </c>
      <c r="F7702" t="s">
        <v>35</v>
      </c>
      <c r="G7702">
        <v>3</v>
      </c>
      <c r="H7702">
        <v>5</v>
      </c>
      <c r="I7702">
        <v>2014</v>
      </c>
      <c r="J7702" t="s">
        <v>75</v>
      </c>
      <c r="K7702" t="s">
        <v>44</v>
      </c>
      <c r="L7702" t="s">
        <v>44</v>
      </c>
      <c r="M7702" s="54" t="s">
        <v>44</v>
      </c>
      <c r="N7702" t="s">
        <v>44</v>
      </c>
      <c r="O7702" t="s">
        <v>44</v>
      </c>
      <c r="P7702">
        <v>-99</v>
      </c>
    </row>
    <row r="7703" spans="1:16" x14ac:dyDescent="0.25">
      <c r="A7703" s="20" t="s">
        <v>17884</v>
      </c>
      <c r="B7703">
        <v>5</v>
      </c>
      <c r="C7703" t="s">
        <v>73</v>
      </c>
      <c r="D7703" t="s">
        <v>91</v>
      </c>
      <c r="E7703" t="s">
        <v>78</v>
      </c>
      <c r="F7703" t="s">
        <v>35</v>
      </c>
      <c r="G7703">
        <v>3</v>
      </c>
      <c r="H7703">
        <v>5</v>
      </c>
      <c r="I7703">
        <v>2014</v>
      </c>
      <c r="J7703" t="s">
        <v>75</v>
      </c>
      <c r="K7703">
        <v>2.4489999999999998</v>
      </c>
      <c r="L7703">
        <v>1.7</v>
      </c>
      <c r="M7703" s="54">
        <v>3.2</v>
      </c>
      <c r="N7703" t="s">
        <v>44</v>
      </c>
      <c r="O7703" t="s">
        <v>44</v>
      </c>
      <c r="P7703">
        <v>-99</v>
      </c>
    </row>
    <row r="7704" spans="1:16" x14ac:dyDescent="0.25">
      <c r="A7704" s="20" t="s">
        <v>17884</v>
      </c>
      <c r="B7704">
        <v>5</v>
      </c>
      <c r="C7704" t="s">
        <v>73</v>
      </c>
      <c r="D7704" t="s">
        <v>91</v>
      </c>
      <c r="E7704" t="s">
        <v>78</v>
      </c>
      <c r="F7704" t="s">
        <v>35</v>
      </c>
      <c r="G7704">
        <v>3</v>
      </c>
      <c r="H7704">
        <v>5</v>
      </c>
      <c r="I7704">
        <v>2014</v>
      </c>
      <c r="J7704" t="s">
        <v>75</v>
      </c>
      <c r="K7704" t="s">
        <v>44</v>
      </c>
      <c r="L7704" t="s">
        <v>44</v>
      </c>
      <c r="M7704" s="54" t="s">
        <v>44</v>
      </c>
      <c r="N7704" t="s">
        <v>44</v>
      </c>
      <c r="O7704" t="s">
        <v>44</v>
      </c>
      <c r="P7704">
        <v>-99</v>
      </c>
    </row>
    <row r="7705" spans="1:16" x14ac:dyDescent="0.25">
      <c r="A7705" s="20" t="s">
        <v>17884</v>
      </c>
      <c r="B7705">
        <v>5</v>
      </c>
      <c r="C7705" t="s">
        <v>73</v>
      </c>
      <c r="D7705" t="s">
        <v>91</v>
      </c>
      <c r="E7705" t="s">
        <v>78</v>
      </c>
      <c r="F7705" t="s">
        <v>35</v>
      </c>
      <c r="G7705">
        <v>3</v>
      </c>
      <c r="H7705">
        <v>5</v>
      </c>
      <c r="I7705">
        <v>2014</v>
      </c>
      <c r="J7705" t="s">
        <v>75</v>
      </c>
      <c r="K7705" t="s">
        <v>44</v>
      </c>
      <c r="L7705" t="s">
        <v>44</v>
      </c>
      <c r="M7705" s="54" t="s">
        <v>44</v>
      </c>
      <c r="N7705" t="s">
        <v>44</v>
      </c>
      <c r="O7705" t="s">
        <v>44</v>
      </c>
      <c r="P7705">
        <v>-99</v>
      </c>
    </row>
    <row r="7706" spans="1:16" x14ac:dyDescent="0.25">
      <c r="A7706" s="20" t="s">
        <v>17884</v>
      </c>
      <c r="B7706">
        <v>5</v>
      </c>
      <c r="C7706" t="s">
        <v>73</v>
      </c>
      <c r="D7706" t="s">
        <v>91</v>
      </c>
      <c r="E7706" t="s">
        <v>78</v>
      </c>
      <c r="F7706" t="s">
        <v>35</v>
      </c>
      <c r="G7706">
        <v>3</v>
      </c>
      <c r="H7706">
        <v>5</v>
      </c>
      <c r="I7706">
        <v>2014</v>
      </c>
      <c r="J7706" t="s">
        <v>75</v>
      </c>
      <c r="K7706" t="s">
        <v>44</v>
      </c>
      <c r="L7706" t="s">
        <v>44</v>
      </c>
      <c r="M7706" s="54" t="s">
        <v>44</v>
      </c>
      <c r="N7706" t="s">
        <v>44</v>
      </c>
      <c r="O7706" t="s">
        <v>44</v>
      </c>
      <c r="P7706">
        <v>-99</v>
      </c>
    </row>
    <row r="7707" spans="1:16" x14ac:dyDescent="0.25">
      <c r="A7707" s="20" t="s">
        <v>17884</v>
      </c>
      <c r="B7707">
        <v>5</v>
      </c>
      <c r="C7707" t="s">
        <v>73</v>
      </c>
      <c r="D7707" t="s">
        <v>91</v>
      </c>
      <c r="E7707" t="s">
        <v>78</v>
      </c>
      <c r="F7707" t="s">
        <v>35</v>
      </c>
      <c r="G7707">
        <v>3</v>
      </c>
      <c r="H7707">
        <v>5</v>
      </c>
      <c r="I7707">
        <v>2014</v>
      </c>
      <c r="J7707" t="s">
        <v>75</v>
      </c>
      <c r="K7707" t="s">
        <v>44</v>
      </c>
      <c r="L7707" t="s">
        <v>44</v>
      </c>
      <c r="M7707" s="54" t="s">
        <v>44</v>
      </c>
      <c r="N7707" t="s">
        <v>44</v>
      </c>
      <c r="O7707" t="s">
        <v>44</v>
      </c>
      <c r="P7707">
        <v>-99</v>
      </c>
    </row>
    <row r="7708" spans="1:16" x14ac:dyDescent="0.25">
      <c r="A7708" s="20" t="s">
        <v>17884</v>
      </c>
      <c r="B7708">
        <v>5</v>
      </c>
      <c r="C7708" t="s">
        <v>73</v>
      </c>
      <c r="D7708" t="s">
        <v>91</v>
      </c>
      <c r="E7708" t="s">
        <v>78</v>
      </c>
      <c r="F7708" t="s">
        <v>35</v>
      </c>
      <c r="G7708">
        <v>3</v>
      </c>
      <c r="H7708">
        <v>5</v>
      </c>
      <c r="I7708">
        <v>2014</v>
      </c>
      <c r="J7708" t="s">
        <v>75</v>
      </c>
      <c r="K7708" t="s">
        <v>44</v>
      </c>
      <c r="L7708" t="s">
        <v>44</v>
      </c>
      <c r="M7708" s="54" t="s">
        <v>44</v>
      </c>
      <c r="N7708" t="s">
        <v>44</v>
      </c>
      <c r="O7708" t="s">
        <v>44</v>
      </c>
      <c r="P7708">
        <v>-99</v>
      </c>
    </row>
    <row r="7709" spans="1:16" x14ac:dyDescent="0.25">
      <c r="A7709" s="20" t="s">
        <v>17884</v>
      </c>
      <c r="B7709">
        <v>5</v>
      </c>
      <c r="C7709" t="s">
        <v>73</v>
      </c>
      <c r="D7709" t="s">
        <v>91</v>
      </c>
      <c r="E7709" t="s">
        <v>78</v>
      </c>
      <c r="F7709" t="s">
        <v>35</v>
      </c>
      <c r="G7709">
        <v>3</v>
      </c>
      <c r="H7709">
        <v>5</v>
      </c>
      <c r="I7709">
        <v>2014</v>
      </c>
      <c r="J7709" t="s">
        <v>75</v>
      </c>
      <c r="K7709">
        <v>1.4219999999999999</v>
      </c>
      <c r="L7709">
        <v>1.2</v>
      </c>
      <c r="M7709" s="54">
        <v>1.6</v>
      </c>
      <c r="N7709" t="s">
        <v>44</v>
      </c>
      <c r="O7709" t="s">
        <v>44</v>
      </c>
      <c r="P7709">
        <v>-99</v>
      </c>
    </row>
    <row r="7710" spans="1:16" x14ac:dyDescent="0.25">
      <c r="A7710" s="20" t="s">
        <v>17884</v>
      </c>
      <c r="B7710">
        <v>5</v>
      </c>
      <c r="C7710" t="s">
        <v>73</v>
      </c>
      <c r="D7710" t="s">
        <v>91</v>
      </c>
      <c r="E7710" t="s">
        <v>78</v>
      </c>
      <c r="F7710" t="s">
        <v>35</v>
      </c>
      <c r="G7710">
        <v>3</v>
      </c>
      <c r="H7710">
        <v>5</v>
      </c>
      <c r="I7710">
        <v>2014</v>
      </c>
      <c r="J7710" t="s">
        <v>75</v>
      </c>
      <c r="K7710" t="s">
        <v>44</v>
      </c>
      <c r="L7710" t="s">
        <v>44</v>
      </c>
      <c r="M7710" s="54" t="s">
        <v>44</v>
      </c>
      <c r="N7710" t="s">
        <v>44</v>
      </c>
      <c r="O7710" t="s">
        <v>44</v>
      </c>
      <c r="P7710">
        <v>-99</v>
      </c>
    </row>
    <row r="7711" spans="1:16" x14ac:dyDescent="0.25">
      <c r="A7711" s="20" t="s">
        <v>17884</v>
      </c>
      <c r="B7711">
        <v>5</v>
      </c>
      <c r="C7711" t="s">
        <v>73</v>
      </c>
      <c r="D7711" t="s">
        <v>91</v>
      </c>
      <c r="E7711" t="s">
        <v>78</v>
      </c>
      <c r="F7711" t="s">
        <v>35</v>
      </c>
      <c r="G7711">
        <v>3</v>
      </c>
      <c r="H7711">
        <v>5</v>
      </c>
      <c r="I7711">
        <v>2014</v>
      </c>
      <c r="J7711" t="s">
        <v>75</v>
      </c>
      <c r="K7711">
        <v>1.3220000000000001</v>
      </c>
      <c r="L7711">
        <v>1.2</v>
      </c>
      <c r="M7711" s="54">
        <v>1.4</v>
      </c>
      <c r="N7711" t="s">
        <v>44</v>
      </c>
      <c r="O7711" t="s">
        <v>44</v>
      </c>
      <c r="P7711">
        <v>-99</v>
      </c>
    </row>
    <row r="7712" spans="1:16" x14ac:dyDescent="0.25">
      <c r="A7712" s="20" t="s">
        <v>17884</v>
      </c>
      <c r="B7712">
        <v>5</v>
      </c>
      <c r="C7712" t="s">
        <v>73</v>
      </c>
      <c r="D7712" t="s">
        <v>91</v>
      </c>
      <c r="E7712" t="s">
        <v>78</v>
      </c>
      <c r="F7712" t="s">
        <v>35</v>
      </c>
      <c r="G7712">
        <v>3</v>
      </c>
      <c r="H7712">
        <v>5</v>
      </c>
      <c r="I7712">
        <v>2014</v>
      </c>
      <c r="J7712" t="s">
        <v>75</v>
      </c>
      <c r="K7712" t="s">
        <v>44</v>
      </c>
      <c r="L7712" t="s">
        <v>44</v>
      </c>
      <c r="M7712" s="54" t="s">
        <v>44</v>
      </c>
      <c r="N7712" t="s">
        <v>44</v>
      </c>
      <c r="O7712" t="s">
        <v>44</v>
      </c>
      <c r="P7712">
        <v>-99</v>
      </c>
    </row>
    <row r="7713" spans="1:16" x14ac:dyDescent="0.25">
      <c r="A7713" s="20" t="s">
        <v>17884</v>
      </c>
      <c r="B7713">
        <v>5</v>
      </c>
      <c r="C7713" t="s">
        <v>73</v>
      </c>
      <c r="D7713" t="s">
        <v>91</v>
      </c>
      <c r="E7713" t="s">
        <v>78</v>
      </c>
      <c r="F7713" t="s">
        <v>35</v>
      </c>
      <c r="G7713">
        <v>3</v>
      </c>
      <c r="H7713">
        <v>5</v>
      </c>
      <c r="I7713">
        <v>2014</v>
      </c>
      <c r="J7713" t="s">
        <v>75</v>
      </c>
      <c r="K7713" t="s">
        <v>44</v>
      </c>
      <c r="L7713" t="s">
        <v>44</v>
      </c>
      <c r="M7713" s="54" t="s">
        <v>44</v>
      </c>
      <c r="N7713" t="s">
        <v>44</v>
      </c>
      <c r="O7713" t="s">
        <v>44</v>
      </c>
      <c r="P7713">
        <v>-99</v>
      </c>
    </row>
    <row r="7714" spans="1:16" x14ac:dyDescent="0.25">
      <c r="A7714" s="20" t="s">
        <v>17885</v>
      </c>
      <c r="B7714">
        <v>5</v>
      </c>
      <c r="C7714" t="s">
        <v>73</v>
      </c>
      <c r="D7714" t="s">
        <v>91</v>
      </c>
      <c r="E7714" t="s">
        <v>78</v>
      </c>
      <c r="F7714" t="s">
        <v>35</v>
      </c>
      <c r="G7714">
        <v>4</v>
      </c>
      <c r="H7714">
        <v>5</v>
      </c>
      <c r="I7714">
        <v>2014</v>
      </c>
      <c r="J7714" t="s">
        <v>75</v>
      </c>
      <c r="K7714">
        <v>1.341</v>
      </c>
      <c r="L7714">
        <v>1.2</v>
      </c>
      <c r="M7714" s="54">
        <v>1.4</v>
      </c>
      <c r="N7714" t="s">
        <v>44</v>
      </c>
      <c r="O7714" t="s">
        <v>44</v>
      </c>
      <c r="P7714">
        <v>-99</v>
      </c>
    </row>
    <row r="7715" spans="1:16" x14ac:dyDescent="0.25">
      <c r="A7715" s="20" t="s">
        <v>17885</v>
      </c>
      <c r="B7715">
        <v>5</v>
      </c>
      <c r="C7715" t="s">
        <v>73</v>
      </c>
      <c r="D7715" t="s">
        <v>91</v>
      </c>
      <c r="E7715" t="s">
        <v>78</v>
      </c>
      <c r="F7715" t="s">
        <v>35</v>
      </c>
      <c r="G7715">
        <v>4</v>
      </c>
      <c r="H7715">
        <v>5</v>
      </c>
      <c r="I7715">
        <v>2014</v>
      </c>
      <c r="J7715" t="s">
        <v>75</v>
      </c>
      <c r="K7715">
        <v>0.70199999999999996</v>
      </c>
      <c r="L7715">
        <v>0.6</v>
      </c>
      <c r="M7715" s="54">
        <v>0.8</v>
      </c>
      <c r="N7715" t="s">
        <v>44</v>
      </c>
      <c r="O7715" t="s">
        <v>44</v>
      </c>
      <c r="P7715">
        <v>-99</v>
      </c>
    </row>
    <row r="7716" spans="1:16" x14ac:dyDescent="0.25">
      <c r="A7716" s="20" t="s">
        <v>17885</v>
      </c>
      <c r="B7716">
        <v>5</v>
      </c>
      <c r="C7716" t="s">
        <v>73</v>
      </c>
      <c r="D7716" t="s">
        <v>91</v>
      </c>
      <c r="E7716" t="s">
        <v>78</v>
      </c>
      <c r="F7716" t="s">
        <v>35</v>
      </c>
      <c r="G7716">
        <v>4</v>
      </c>
      <c r="H7716">
        <v>5</v>
      </c>
      <c r="I7716">
        <v>2014</v>
      </c>
      <c r="J7716" t="s">
        <v>75</v>
      </c>
      <c r="K7716">
        <v>1.919</v>
      </c>
      <c r="L7716">
        <v>1.7</v>
      </c>
      <c r="M7716" s="54">
        <v>2.1</v>
      </c>
      <c r="N7716" t="s">
        <v>44</v>
      </c>
      <c r="O7716" t="s">
        <v>44</v>
      </c>
      <c r="P7716">
        <v>-99</v>
      </c>
    </row>
    <row r="7717" spans="1:16" x14ac:dyDescent="0.25">
      <c r="A7717" s="20" t="s">
        <v>17885</v>
      </c>
      <c r="B7717">
        <v>5</v>
      </c>
      <c r="C7717" t="s">
        <v>73</v>
      </c>
      <c r="D7717" t="s">
        <v>91</v>
      </c>
      <c r="E7717" t="s">
        <v>78</v>
      </c>
      <c r="F7717" t="s">
        <v>35</v>
      </c>
      <c r="G7717">
        <v>4</v>
      </c>
      <c r="H7717">
        <v>5</v>
      </c>
      <c r="I7717">
        <v>2014</v>
      </c>
      <c r="J7717" t="s">
        <v>75</v>
      </c>
      <c r="K7717">
        <v>0.85099999999999998</v>
      </c>
      <c r="L7717">
        <v>0.8</v>
      </c>
      <c r="M7717" s="54">
        <v>0.9</v>
      </c>
      <c r="N7717" t="s">
        <v>44</v>
      </c>
      <c r="O7717" t="s">
        <v>44</v>
      </c>
      <c r="P7717">
        <v>-99</v>
      </c>
    </row>
    <row r="7718" spans="1:16" x14ac:dyDescent="0.25">
      <c r="A7718" s="20" t="s">
        <v>17885</v>
      </c>
      <c r="B7718">
        <v>5</v>
      </c>
      <c r="C7718" t="s">
        <v>73</v>
      </c>
      <c r="D7718" t="s">
        <v>91</v>
      </c>
      <c r="E7718" t="s">
        <v>78</v>
      </c>
      <c r="F7718" t="s">
        <v>35</v>
      </c>
      <c r="G7718">
        <v>4</v>
      </c>
      <c r="H7718">
        <v>5</v>
      </c>
      <c r="I7718">
        <v>2014</v>
      </c>
      <c r="J7718" t="s">
        <v>75</v>
      </c>
      <c r="K7718">
        <v>0.90400000000000003</v>
      </c>
      <c r="L7718">
        <v>0.9</v>
      </c>
      <c r="M7718" s="54">
        <v>1</v>
      </c>
      <c r="N7718" t="s">
        <v>44</v>
      </c>
      <c r="O7718" t="s">
        <v>44</v>
      </c>
      <c r="P7718">
        <v>-99</v>
      </c>
    </row>
    <row r="7719" spans="1:16" x14ac:dyDescent="0.25">
      <c r="A7719" s="20" t="s">
        <v>17885</v>
      </c>
      <c r="B7719">
        <v>5</v>
      </c>
      <c r="C7719" t="s">
        <v>73</v>
      </c>
      <c r="D7719" t="s">
        <v>91</v>
      </c>
      <c r="E7719" t="s">
        <v>78</v>
      </c>
      <c r="F7719" t="s">
        <v>35</v>
      </c>
      <c r="G7719">
        <v>4</v>
      </c>
      <c r="H7719">
        <v>5</v>
      </c>
      <c r="I7719">
        <v>2014</v>
      </c>
      <c r="J7719" t="s">
        <v>75</v>
      </c>
      <c r="K7719" t="s">
        <v>44</v>
      </c>
      <c r="L7719" t="s">
        <v>44</v>
      </c>
      <c r="M7719" s="54" t="s">
        <v>44</v>
      </c>
      <c r="N7719" t="s">
        <v>44</v>
      </c>
      <c r="O7719" t="s">
        <v>44</v>
      </c>
      <c r="P7719">
        <v>-99</v>
      </c>
    </row>
    <row r="7720" spans="1:16" x14ac:dyDescent="0.25">
      <c r="A7720" s="20" t="s">
        <v>17885</v>
      </c>
      <c r="B7720">
        <v>5</v>
      </c>
      <c r="C7720" t="s">
        <v>73</v>
      </c>
      <c r="D7720" t="s">
        <v>91</v>
      </c>
      <c r="E7720" t="s">
        <v>78</v>
      </c>
      <c r="F7720" t="s">
        <v>35</v>
      </c>
      <c r="G7720">
        <v>4</v>
      </c>
      <c r="H7720">
        <v>5</v>
      </c>
      <c r="I7720">
        <v>2014</v>
      </c>
      <c r="J7720" t="s">
        <v>75</v>
      </c>
      <c r="K7720">
        <v>0.77200000000000002</v>
      </c>
      <c r="L7720">
        <v>0.7</v>
      </c>
      <c r="M7720" s="54">
        <v>0.9</v>
      </c>
      <c r="N7720" t="s">
        <v>44</v>
      </c>
      <c r="O7720" t="s">
        <v>44</v>
      </c>
      <c r="P7720">
        <v>-99</v>
      </c>
    </row>
    <row r="7721" spans="1:16" x14ac:dyDescent="0.25">
      <c r="A7721" s="20" t="s">
        <v>17885</v>
      </c>
      <c r="B7721">
        <v>5</v>
      </c>
      <c r="C7721" t="s">
        <v>73</v>
      </c>
      <c r="D7721" t="s">
        <v>91</v>
      </c>
      <c r="E7721" t="s">
        <v>78</v>
      </c>
      <c r="F7721" t="s">
        <v>35</v>
      </c>
      <c r="G7721">
        <v>4</v>
      </c>
      <c r="H7721">
        <v>5</v>
      </c>
      <c r="I7721">
        <v>2014</v>
      </c>
      <c r="J7721" t="s">
        <v>75</v>
      </c>
      <c r="K7721" t="s">
        <v>44</v>
      </c>
      <c r="L7721" t="s">
        <v>44</v>
      </c>
      <c r="M7721" s="54" t="s">
        <v>44</v>
      </c>
      <c r="N7721" t="s">
        <v>44</v>
      </c>
      <c r="O7721" t="s">
        <v>44</v>
      </c>
      <c r="P7721">
        <v>-99</v>
      </c>
    </row>
    <row r="7722" spans="1:16" x14ac:dyDescent="0.25">
      <c r="A7722" s="20" t="s">
        <v>17885</v>
      </c>
      <c r="B7722">
        <v>5</v>
      </c>
      <c r="C7722" t="s">
        <v>73</v>
      </c>
      <c r="D7722" t="s">
        <v>91</v>
      </c>
      <c r="E7722" t="s">
        <v>78</v>
      </c>
      <c r="F7722" t="s">
        <v>35</v>
      </c>
      <c r="G7722">
        <v>4</v>
      </c>
      <c r="H7722">
        <v>5</v>
      </c>
      <c r="I7722">
        <v>2014</v>
      </c>
      <c r="J7722" t="s">
        <v>75</v>
      </c>
      <c r="K7722">
        <v>2.7120000000000002</v>
      </c>
      <c r="L7722">
        <v>1.8</v>
      </c>
      <c r="M7722" s="54">
        <v>3.6</v>
      </c>
      <c r="N7722" t="s">
        <v>44</v>
      </c>
      <c r="O7722" t="s">
        <v>44</v>
      </c>
      <c r="P7722">
        <v>-99</v>
      </c>
    </row>
    <row r="7723" spans="1:16" x14ac:dyDescent="0.25">
      <c r="A7723" s="20" t="s">
        <v>17885</v>
      </c>
      <c r="B7723">
        <v>5</v>
      </c>
      <c r="C7723" t="s">
        <v>73</v>
      </c>
      <c r="D7723" t="s">
        <v>91</v>
      </c>
      <c r="E7723" t="s">
        <v>78</v>
      </c>
      <c r="F7723" t="s">
        <v>35</v>
      </c>
      <c r="G7723">
        <v>4</v>
      </c>
      <c r="H7723">
        <v>5</v>
      </c>
      <c r="I7723">
        <v>2014</v>
      </c>
      <c r="J7723" t="s">
        <v>75</v>
      </c>
      <c r="K7723" t="s">
        <v>44</v>
      </c>
      <c r="L7723" t="s">
        <v>44</v>
      </c>
      <c r="M7723" s="54" t="s">
        <v>44</v>
      </c>
      <c r="N7723" t="s">
        <v>44</v>
      </c>
      <c r="O7723" t="s">
        <v>44</v>
      </c>
      <c r="P7723">
        <v>-99</v>
      </c>
    </row>
    <row r="7724" spans="1:16" x14ac:dyDescent="0.25">
      <c r="A7724" s="20" t="s">
        <v>17885</v>
      </c>
      <c r="B7724">
        <v>5</v>
      </c>
      <c r="C7724" t="s">
        <v>73</v>
      </c>
      <c r="D7724" t="s">
        <v>91</v>
      </c>
      <c r="E7724" t="s">
        <v>78</v>
      </c>
      <c r="F7724" t="s">
        <v>35</v>
      </c>
      <c r="G7724">
        <v>4</v>
      </c>
      <c r="H7724">
        <v>5</v>
      </c>
      <c r="I7724">
        <v>2014</v>
      </c>
      <c r="J7724" t="s">
        <v>75</v>
      </c>
      <c r="K7724" t="s">
        <v>44</v>
      </c>
      <c r="L7724" t="s">
        <v>44</v>
      </c>
      <c r="M7724" s="54" t="s">
        <v>44</v>
      </c>
      <c r="N7724" t="s">
        <v>44</v>
      </c>
      <c r="O7724" t="s">
        <v>44</v>
      </c>
      <c r="P7724">
        <v>-99</v>
      </c>
    </row>
    <row r="7725" spans="1:16" x14ac:dyDescent="0.25">
      <c r="A7725" s="20" t="s">
        <v>17885</v>
      </c>
      <c r="B7725">
        <v>5</v>
      </c>
      <c r="C7725" t="s">
        <v>73</v>
      </c>
      <c r="D7725" t="s">
        <v>91</v>
      </c>
      <c r="E7725" t="s">
        <v>78</v>
      </c>
      <c r="F7725" t="s">
        <v>35</v>
      </c>
      <c r="G7725">
        <v>4</v>
      </c>
      <c r="H7725">
        <v>5</v>
      </c>
      <c r="I7725">
        <v>2014</v>
      </c>
      <c r="J7725" t="s">
        <v>75</v>
      </c>
      <c r="K7725" t="s">
        <v>44</v>
      </c>
      <c r="L7725" t="s">
        <v>44</v>
      </c>
      <c r="M7725" s="54" t="s">
        <v>44</v>
      </c>
      <c r="N7725" t="s">
        <v>44</v>
      </c>
      <c r="O7725" t="s">
        <v>44</v>
      </c>
      <c r="P7725">
        <v>-99</v>
      </c>
    </row>
    <row r="7726" spans="1:16" x14ac:dyDescent="0.25">
      <c r="A7726" s="20" t="s">
        <v>17885</v>
      </c>
      <c r="B7726">
        <v>5</v>
      </c>
      <c r="C7726" t="s">
        <v>73</v>
      </c>
      <c r="D7726" t="s">
        <v>91</v>
      </c>
      <c r="E7726" t="s">
        <v>78</v>
      </c>
      <c r="F7726" t="s">
        <v>35</v>
      </c>
      <c r="G7726">
        <v>4</v>
      </c>
      <c r="H7726">
        <v>5</v>
      </c>
      <c r="I7726">
        <v>2014</v>
      </c>
      <c r="J7726" t="s">
        <v>75</v>
      </c>
      <c r="K7726" t="s">
        <v>44</v>
      </c>
      <c r="L7726" t="s">
        <v>44</v>
      </c>
      <c r="M7726" s="54" t="s">
        <v>44</v>
      </c>
      <c r="N7726" t="s">
        <v>44</v>
      </c>
      <c r="O7726" t="s">
        <v>44</v>
      </c>
      <c r="P7726">
        <v>-99</v>
      </c>
    </row>
    <row r="7727" spans="1:16" x14ac:dyDescent="0.25">
      <c r="A7727" s="20" t="s">
        <v>17885</v>
      </c>
      <c r="B7727">
        <v>5</v>
      </c>
      <c r="C7727" t="s">
        <v>73</v>
      </c>
      <c r="D7727" t="s">
        <v>91</v>
      </c>
      <c r="E7727" t="s">
        <v>78</v>
      </c>
      <c r="F7727" t="s">
        <v>35</v>
      </c>
      <c r="G7727">
        <v>4</v>
      </c>
      <c r="H7727">
        <v>5</v>
      </c>
      <c r="I7727">
        <v>2014</v>
      </c>
      <c r="J7727" t="s">
        <v>75</v>
      </c>
      <c r="K7727" t="s">
        <v>44</v>
      </c>
      <c r="L7727" t="s">
        <v>44</v>
      </c>
      <c r="M7727" s="54" t="s">
        <v>44</v>
      </c>
      <c r="N7727" t="s">
        <v>44</v>
      </c>
      <c r="O7727" t="s">
        <v>44</v>
      </c>
      <c r="P7727">
        <v>-99</v>
      </c>
    </row>
    <row r="7728" spans="1:16" x14ac:dyDescent="0.25">
      <c r="A7728" s="20" t="s">
        <v>17885</v>
      </c>
      <c r="B7728">
        <v>5</v>
      </c>
      <c r="C7728" t="s">
        <v>73</v>
      </c>
      <c r="D7728" t="s">
        <v>91</v>
      </c>
      <c r="E7728" t="s">
        <v>78</v>
      </c>
      <c r="F7728" t="s">
        <v>35</v>
      </c>
      <c r="G7728">
        <v>4</v>
      </c>
      <c r="H7728">
        <v>5</v>
      </c>
      <c r="I7728">
        <v>2014</v>
      </c>
      <c r="J7728" t="s">
        <v>75</v>
      </c>
      <c r="K7728">
        <v>1.575</v>
      </c>
      <c r="L7728">
        <v>1.4</v>
      </c>
      <c r="M7728" s="54">
        <v>1.8</v>
      </c>
      <c r="N7728" t="s">
        <v>44</v>
      </c>
      <c r="O7728" t="s">
        <v>44</v>
      </c>
      <c r="P7728">
        <v>-99</v>
      </c>
    </row>
    <row r="7729" spans="1:16" x14ac:dyDescent="0.25">
      <c r="A7729" s="20" t="s">
        <v>17885</v>
      </c>
      <c r="B7729">
        <v>5</v>
      </c>
      <c r="C7729" t="s">
        <v>73</v>
      </c>
      <c r="D7729" t="s">
        <v>91</v>
      </c>
      <c r="E7729" t="s">
        <v>78</v>
      </c>
      <c r="F7729" t="s">
        <v>35</v>
      </c>
      <c r="G7729">
        <v>4</v>
      </c>
      <c r="H7729">
        <v>5</v>
      </c>
      <c r="I7729">
        <v>2014</v>
      </c>
      <c r="J7729" t="s">
        <v>75</v>
      </c>
      <c r="K7729" t="s">
        <v>44</v>
      </c>
      <c r="L7729" t="s">
        <v>44</v>
      </c>
      <c r="M7729" s="54" t="s">
        <v>44</v>
      </c>
      <c r="N7729" t="s">
        <v>44</v>
      </c>
      <c r="O7729" t="s">
        <v>44</v>
      </c>
      <c r="P7729">
        <v>-99</v>
      </c>
    </row>
    <row r="7730" spans="1:16" x14ac:dyDescent="0.25">
      <c r="A7730" s="20" t="s">
        <v>17885</v>
      </c>
      <c r="B7730">
        <v>5</v>
      </c>
      <c r="C7730" t="s">
        <v>73</v>
      </c>
      <c r="D7730" t="s">
        <v>91</v>
      </c>
      <c r="E7730" t="s">
        <v>78</v>
      </c>
      <c r="F7730" t="s">
        <v>35</v>
      </c>
      <c r="G7730">
        <v>4</v>
      </c>
      <c r="H7730">
        <v>5</v>
      </c>
      <c r="I7730">
        <v>2014</v>
      </c>
      <c r="J7730" t="s">
        <v>75</v>
      </c>
      <c r="K7730">
        <v>1.464</v>
      </c>
      <c r="L7730">
        <v>1.4</v>
      </c>
      <c r="M7730" s="54">
        <v>1.6</v>
      </c>
      <c r="N7730" t="s">
        <v>44</v>
      </c>
      <c r="O7730" t="s">
        <v>44</v>
      </c>
      <c r="P7730">
        <v>-99</v>
      </c>
    </row>
    <row r="7731" spans="1:16" x14ac:dyDescent="0.25">
      <c r="A7731" s="20" t="s">
        <v>17885</v>
      </c>
      <c r="B7731">
        <v>5</v>
      </c>
      <c r="C7731" t="s">
        <v>73</v>
      </c>
      <c r="D7731" t="s">
        <v>91</v>
      </c>
      <c r="E7731" t="s">
        <v>78</v>
      </c>
      <c r="F7731" t="s">
        <v>35</v>
      </c>
      <c r="G7731">
        <v>4</v>
      </c>
      <c r="H7731">
        <v>5</v>
      </c>
      <c r="I7731">
        <v>2014</v>
      </c>
      <c r="J7731" t="s">
        <v>75</v>
      </c>
      <c r="K7731" t="s">
        <v>44</v>
      </c>
      <c r="L7731" t="s">
        <v>44</v>
      </c>
      <c r="M7731" s="54" t="s">
        <v>44</v>
      </c>
      <c r="N7731" t="s">
        <v>44</v>
      </c>
      <c r="O7731" t="s">
        <v>44</v>
      </c>
      <c r="P7731">
        <v>-99</v>
      </c>
    </row>
    <row r="7732" spans="1:16" x14ac:dyDescent="0.25">
      <c r="A7732" s="20" t="s">
        <v>17885</v>
      </c>
      <c r="B7732">
        <v>5</v>
      </c>
      <c r="C7732" t="s">
        <v>73</v>
      </c>
      <c r="D7732" t="s">
        <v>91</v>
      </c>
      <c r="E7732" t="s">
        <v>78</v>
      </c>
      <c r="F7732" t="s">
        <v>35</v>
      </c>
      <c r="G7732">
        <v>4</v>
      </c>
      <c r="H7732">
        <v>5</v>
      </c>
      <c r="I7732">
        <v>2014</v>
      </c>
      <c r="J7732" t="s">
        <v>75</v>
      </c>
      <c r="K7732" t="s">
        <v>44</v>
      </c>
      <c r="L7732" t="s">
        <v>44</v>
      </c>
      <c r="M7732" s="54" t="s">
        <v>44</v>
      </c>
      <c r="N7732" t="s">
        <v>44</v>
      </c>
      <c r="O7732" t="s">
        <v>44</v>
      </c>
      <c r="P7732">
        <v>-99</v>
      </c>
    </row>
    <row r="7733" spans="1:16" x14ac:dyDescent="0.25">
      <c r="A7733" s="20" t="s">
        <v>17886</v>
      </c>
      <c r="B7733">
        <v>5</v>
      </c>
      <c r="C7733" t="s">
        <v>73</v>
      </c>
      <c r="D7733" t="s">
        <v>91</v>
      </c>
      <c r="E7733" t="s">
        <v>78</v>
      </c>
      <c r="F7733" t="s">
        <v>35</v>
      </c>
      <c r="G7733">
        <v>5</v>
      </c>
      <c r="H7733">
        <v>5</v>
      </c>
      <c r="I7733">
        <v>2014</v>
      </c>
      <c r="J7733" t="s">
        <v>75</v>
      </c>
      <c r="K7733">
        <v>1.954</v>
      </c>
      <c r="L7733">
        <v>1.8</v>
      </c>
      <c r="M7733" s="54">
        <v>2.1</v>
      </c>
      <c r="N7733" t="s">
        <v>44</v>
      </c>
      <c r="O7733" t="s">
        <v>44</v>
      </c>
      <c r="P7733">
        <v>-99</v>
      </c>
    </row>
    <row r="7734" spans="1:16" x14ac:dyDescent="0.25">
      <c r="A7734" s="20" t="s">
        <v>17886</v>
      </c>
      <c r="B7734">
        <v>5</v>
      </c>
      <c r="C7734" t="s">
        <v>73</v>
      </c>
      <c r="D7734" t="s">
        <v>91</v>
      </c>
      <c r="E7734" t="s">
        <v>78</v>
      </c>
      <c r="F7734" t="s">
        <v>35</v>
      </c>
      <c r="G7734">
        <v>5</v>
      </c>
      <c r="H7734">
        <v>5</v>
      </c>
      <c r="I7734">
        <v>2014</v>
      </c>
      <c r="J7734" t="s">
        <v>75</v>
      </c>
      <c r="K7734">
        <v>1.024</v>
      </c>
      <c r="L7734">
        <v>0.8</v>
      </c>
      <c r="M7734" s="54">
        <v>1.2</v>
      </c>
      <c r="N7734" t="s">
        <v>44</v>
      </c>
      <c r="O7734" t="s">
        <v>44</v>
      </c>
      <c r="P7734">
        <v>-99</v>
      </c>
    </row>
    <row r="7735" spans="1:16" x14ac:dyDescent="0.25">
      <c r="A7735" s="20" t="s">
        <v>17886</v>
      </c>
      <c r="B7735">
        <v>5</v>
      </c>
      <c r="C7735" t="s">
        <v>73</v>
      </c>
      <c r="D7735" t="s">
        <v>91</v>
      </c>
      <c r="E7735" t="s">
        <v>78</v>
      </c>
      <c r="F7735" t="s">
        <v>35</v>
      </c>
      <c r="G7735">
        <v>5</v>
      </c>
      <c r="H7735">
        <v>5</v>
      </c>
      <c r="I7735">
        <v>2014</v>
      </c>
      <c r="J7735" t="s">
        <v>75</v>
      </c>
      <c r="K7735">
        <v>2.798</v>
      </c>
      <c r="L7735">
        <v>2.5</v>
      </c>
      <c r="M7735" s="54">
        <v>3.1</v>
      </c>
      <c r="N7735" t="s">
        <v>44</v>
      </c>
      <c r="O7735" t="s">
        <v>44</v>
      </c>
      <c r="P7735">
        <v>-99</v>
      </c>
    </row>
    <row r="7736" spans="1:16" x14ac:dyDescent="0.25">
      <c r="A7736" s="20" t="s">
        <v>17886</v>
      </c>
      <c r="B7736">
        <v>5</v>
      </c>
      <c r="C7736" t="s">
        <v>73</v>
      </c>
      <c r="D7736" t="s">
        <v>91</v>
      </c>
      <c r="E7736" t="s">
        <v>78</v>
      </c>
      <c r="F7736" t="s">
        <v>35</v>
      </c>
      <c r="G7736">
        <v>5</v>
      </c>
      <c r="H7736">
        <v>5</v>
      </c>
      <c r="I7736">
        <v>2014</v>
      </c>
      <c r="J7736" t="s">
        <v>75</v>
      </c>
      <c r="K7736">
        <v>1.2410000000000001</v>
      </c>
      <c r="L7736">
        <v>1.2</v>
      </c>
      <c r="M7736" s="54">
        <v>1.3</v>
      </c>
      <c r="N7736" t="s">
        <v>44</v>
      </c>
      <c r="O7736" t="s">
        <v>44</v>
      </c>
      <c r="P7736">
        <v>-99</v>
      </c>
    </row>
    <row r="7737" spans="1:16" x14ac:dyDescent="0.25">
      <c r="A7737" s="20" t="s">
        <v>17886</v>
      </c>
      <c r="B7737">
        <v>5</v>
      </c>
      <c r="C7737" t="s">
        <v>73</v>
      </c>
      <c r="D7737" t="s">
        <v>91</v>
      </c>
      <c r="E7737" t="s">
        <v>78</v>
      </c>
      <c r="F7737" t="s">
        <v>35</v>
      </c>
      <c r="G7737">
        <v>5</v>
      </c>
      <c r="H7737">
        <v>5</v>
      </c>
      <c r="I7737">
        <v>2014</v>
      </c>
      <c r="J7737" t="s">
        <v>75</v>
      </c>
      <c r="K7737">
        <v>1.3180000000000001</v>
      </c>
      <c r="L7737">
        <v>1.2</v>
      </c>
      <c r="M7737" s="54">
        <v>1.4</v>
      </c>
      <c r="N7737" t="s">
        <v>44</v>
      </c>
      <c r="O7737" t="s">
        <v>44</v>
      </c>
      <c r="P7737">
        <v>-99</v>
      </c>
    </row>
    <row r="7738" spans="1:16" x14ac:dyDescent="0.25">
      <c r="A7738" s="20" t="s">
        <v>17886</v>
      </c>
      <c r="B7738">
        <v>5</v>
      </c>
      <c r="C7738" t="s">
        <v>73</v>
      </c>
      <c r="D7738" t="s">
        <v>91</v>
      </c>
      <c r="E7738" t="s">
        <v>78</v>
      </c>
      <c r="F7738" t="s">
        <v>35</v>
      </c>
      <c r="G7738">
        <v>5</v>
      </c>
      <c r="H7738">
        <v>5</v>
      </c>
      <c r="I7738">
        <v>2014</v>
      </c>
      <c r="J7738" t="s">
        <v>75</v>
      </c>
      <c r="K7738" t="s">
        <v>44</v>
      </c>
      <c r="L7738" t="s">
        <v>44</v>
      </c>
      <c r="M7738" s="54" t="s">
        <v>44</v>
      </c>
      <c r="N7738" t="s">
        <v>44</v>
      </c>
      <c r="O7738" t="s">
        <v>44</v>
      </c>
      <c r="P7738">
        <v>-99</v>
      </c>
    </row>
    <row r="7739" spans="1:16" x14ac:dyDescent="0.25">
      <c r="A7739" s="20" t="s">
        <v>17886</v>
      </c>
      <c r="B7739">
        <v>5</v>
      </c>
      <c r="C7739" t="s">
        <v>73</v>
      </c>
      <c r="D7739" t="s">
        <v>91</v>
      </c>
      <c r="E7739" t="s">
        <v>78</v>
      </c>
      <c r="F7739" t="s">
        <v>35</v>
      </c>
      <c r="G7739">
        <v>5</v>
      </c>
      <c r="H7739">
        <v>5</v>
      </c>
      <c r="I7739">
        <v>2014</v>
      </c>
      <c r="J7739" t="s">
        <v>75</v>
      </c>
      <c r="K7739">
        <v>1.1259999999999999</v>
      </c>
      <c r="L7739">
        <v>1</v>
      </c>
      <c r="M7739" s="54">
        <v>1.3</v>
      </c>
      <c r="N7739" t="s">
        <v>44</v>
      </c>
      <c r="O7739" t="s">
        <v>44</v>
      </c>
      <c r="P7739">
        <v>-99</v>
      </c>
    </row>
    <row r="7740" spans="1:16" x14ac:dyDescent="0.25">
      <c r="A7740" s="20" t="s">
        <v>17886</v>
      </c>
      <c r="B7740">
        <v>5</v>
      </c>
      <c r="C7740" t="s">
        <v>73</v>
      </c>
      <c r="D7740" t="s">
        <v>91</v>
      </c>
      <c r="E7740" t="s">
        <v>78</v>
      </c>
      <c r="F7740" t="s">
        <v>35</v>
      </c>
      <c r="G7740">
        <v>5</v>
      </c>
      <c r="H7740">
        <v>5</v>
      </c>
      <c r="I7740">
        <v>2014</v>
      </c>
      <c r="J7740" t="s">
        <v>75</v>
      </c>
      <c r="K7740" t="s">
        <v>44</v>
      </c>
      <c r="L7740" t="s">
        <v>44</v>
      </c>
      <c r="M7740" s="54" t="s">
        <v>44</v>
      </c>
      <c r="N7740" t="s">
        <v>44</v>
      </c>
      <c r="O7740" t="s">
        <v>44</v>
      </c>
      <c r="P7740">
        <v>-99</v>
      </c>
    </row>
    <row r="7741" spans="1:16" x14ac:dyDescent="0.25">
      <c r="A7741" s="20" t="s">
        <v>17886</v>
      </c>
      <c r="B7741">
        <v>5</v>
      </c>
      <c r="C7741" t="s">
        <v>73</v>
      </c>
      <c r="D7741" t="s">
        <v>91</v>
      </c>
      <c r="E7741" t="s">
        <v>78</v>
      </c>
      <c r="F7741" t="s">
        <v>35</v>
      </c>
      <c r="G7741">
        <v>5</v>
      </c>
      <c r="H7741">
        <v>5</v>
      </c>
      <c r="I7741">
        <v>2014</v>
      </c>
      <c r="J7741" t="s">
        <v>75</v>
      </c>
      <c r="K7741">
        <v>3.9540000000000002</v>
      </c>
      <c r="L7741">
        <v>2.7</v>
      </c>
      <c r="M7741" s="54">
        <v>5.2</v>
      </c>
      <c r="N7741" t="s">
        <v>44</v>
      </c>
      <c r="O7741" t="s">
        <v>44</v>
      </c>
      <c r="P7741">
        <v>-99</v>
      </c>
    </row>
    <row r="7742" spans="1:16" x14ac:dyDescent="0.25">
      <c r="A7742" s="20" t="s">
        <v>17886</v>
      </c>
      <c r="B7742">
        <v>5</v>
      </c>
      <c r="C7742" t="s">
        <v>73</v>
      </c>
      <c r="D7742" t="s">
        <v>91</v>
      </c>
      <c r="E7742" t="s">
        <v>78</v>
      </c>
      <c r="F7742" t="s">
        <v>35</v>
      </c>
      <c r="G7742">
        <v>5</v>
      </c>
      <c r="H7742">
        <v>5</v>
      </c>
      <c r="I7742">
        <v>2014</v>
      </c>
      <c r="J7742" t="s">
        <v>75</v>
      </c>
      <c r="K7742" t="s">
        <v>44</v>
      </c>
      <c r="L7742" t="s">
        <v>44</v>
      </c>
      <c r="M7742" s="54" t="s">
        <v>44</v>
      </c>
      <c r="N7742" t="s">
        <v>44</v>
      </c>
      <c r="O7742" t="s">
        <v>44</v>
      </c>
      <c r="P7742">
        <v>-99</v>
      </c>
    </row>
    <row r="7743" spans="1:16" x14ac:dyDescent="0.25">
      <c r="A7743" s="20" t="s">
        <v>17886</v>
      </c>
      <c r="B7743">
        <v>5</v>
      </c>
      <c r="C7743" t="s">
        <v>73</v>
      </c>
      <c r="D7743" t="s">
        <v>91</v>
      </c>
      <c r="E7743" t="s">
        <v>78</v>
      </c>
      <c r="F7743" t="s">
        <v>35</v>
      </c>
      <c r="G7743">
        <v>5</v>
      </c>
      <c r="H7743">
        <v>5</v>
      </c>
      <c r="I7743">
        <v>2014</v>
      </c>
      <c r="J7743" t="s">
        <v>75</v>
      </c>
      <c r="K7743" t="s">
        <v>44</v>
      </c>
      <c r="L7743" t="s">
        <v>44</v>
      </c>
      <c r="M7743" s="54" t="s">
        <v>44</v>
      </c>
      <c r="N7743" t="s">
        <v>44</v>
      </c>
      <c r="O7743" t="s">
        <v>44</v>
      </c>
      <c r="P7743">
        <v>-99</v>
      </c>
    </row>
    <row r="7744" spans="1:16" x14ac:dyDescent="0.25">
      <c r="A7744" s="20" t="s">
        <v>17886</v>
      </c>
      <c r="B7744">
        <v>5</v>
      </c>
      <c r="C7744" t="s">
        <v>73</v>
      </c>
      <c r="D7744" t="s">
        <v>91</v>
      </c>
      <c r="E7744" t="s">
        <v>78</v>
      </c>
      <c r="F7744" t="s">
        <v>35</v>
      </c>
      <c r="G7744">
        <v>5</v>
      </c>
      <c r="H7744">
        <v>5</v>
      </c>
      <c r="I7744">
        <v>2014</v>
      </c>
      <c r="J7744" t="s">
        <v>75</v>
      </c>
      <c r="K7744" t="s">
        <v>44</v>
      </c>
      <c r="L7744" t="s">
        <v>44</v>
      </c>
      <c r="M7744" s="54" t="s">
        <v>44</v>
      </c>
      <c r="N7744" t="s">
        <v>44</v>
      </c>
      <c r="O7744" t="s">
        <v>44</v>
      </c>
      <c r="P7744">
        <v>-99</v>
      </c>
    </row>
    <row r="7745" spans="1:16" x14ac:dyDescent="0.25">
      <c r="A7745" s="20" t="s">
        <v>17886</v>
      </c>
      <c r="B7745">
        <v>5</v>
      </c>
      <c r="C7745" t="s">
        <v>73</v>
      </c>
      <c r="D7745" t="s">
        <v>91</v>
      </c>
      <c r="E7745" t="s">
        <v>78</v>
      </c>
      <c r="F7745" t="s">
        <v>35</v>
      </c>
      <c r="G7745">
        <v>5</v>
      </c>
      <c r="H7745">
        <v>5</v>
      </c>
      <c r="I7745">
        <v>2014</v>
      </c>
      <c r="J7745" t="s">
        <v>75</v>
      </c>
      <c r="K7745" t="s">
        <v>44</v>
      </c>
      <c r="L7745" t="s">
        <v>44</v>
      </c>
      <c r="M7745" s="54" t="s">
        <v>44</v>
      </c>
      <c r="N7745" t="s">
        <v>44</v>
      </c>
      <c r="O7745" t="s">
        <v>44</v>
      </c>
      <c r="P7745">
        <v>-99</v>
      </c>
    </row>
    <row r="7746" spans="1:16" x14ac:dyDescent="0.25">
      <c r="A7746" s="20" t="s">
        <v>17886</v>
      </c>
      <c r="B7746">
        <v>5</v>
      </c>
      <c r="C7746" t="s">
        <v>73</v>
      </c>
      <c r="D7746" t="s">
        <v>91</v>
      </c>
      <c r="E7746" t="s">
        <v>78</v>
      </c>
      <c r="F7746" t="s">
        <v>35</v>
      </c>
      <c r="G7746">
        <v>5</v>
      </c>
      <c r="H7746">
        <v>5</v>
      </c>
      <c r="I7746">
        <v>2014</v>
      </c>
      <c r="J7746" t="s">
        <v>75</v>
      </c>
      <c r="K7746" t="s">
        <v>44</v>
      </c>
      <c r="L7746" t="s">
        <v>44</v>
      </c>
      <c r="M7746" s="54" t="s">
        <v>44</v>
      </c>
      <c r="N7746" t="s">
        <v>44</v>
      </c>
      <c r="O7746" t="s">
        <v>44</v>
      </c>
      <c r="P7746">
        <v>-99</v>
      </c>
    </row>
    <row r="7747" spans="1:16" x14ac:dyDescent="0.25">
      <c r="A7747" s="20" t="s">
        <v>17886</v>
      </c>
      <c r="B7747">
        <v>5</v>
      </c>
      <c r="C7747" t="s">
        <v>73</v>
      </c>
      <c r="D7747" t="s">
        <v>91</v>
      </c>
      <c r="E7747" t="s">
        <v>78</v>
      </c>
      <c r="F7747" t="s">
        <v>35</v>
      </c>
      <c r="G7747">
        <v>5</v>
      </c>
      <c r="H7747">
        <v>5</v>
      </c>
      <c r="I7747">
        <v>2014</v>
      </c>
      <c r="J7747" t="s">
        <v>75</v>
      </c>
      <c r="K7747">
        <v>2.2959999999999998</v>
      </c>
      <c r="L7747">
        <v>2</v>
      </c>
      <c r="M7747" s="54">
        <v>2.6</v>
      </c>
      <c r="N7747" t="s">
        <v>44</v>
      </c>
      <c r="O7747" t="s">
        <v>44</v>
      </c>
      <c r="P7747">
        <v>-99</v>
      </c>
    </row>
    <row r="7748" spans="1:16" x14ac:dyDescent="0.25">
      <c r="A7748" s="20" t="s">
        <v>17886</v>
      </c>
      <c r="B7748">
        <v>5</v>
      </c>
      <c r="C7748" t="s">
        <v>73</v>
      </c>
      <c r="D7748" t="s">
        <v>91</v>
      </c>
      <c r="E7748" t="s">
        <v>78</v>
      </c>
      <c r="F7748" t="s">
        <v>35</v>
      </c>
      <c r="G7748">
        <v>5</v>
      </c>
      <c r="H7748">
        <v>5</v>
      </c>
      <c r="I7748">
        <v>2014</v>
      </c>
      <c r="J7748" t="s">
        <v>75</v>
      </c>
      <c r="K7748" t="s">
        <v>44</v>
      </c>
      <c r="L7748" t="s">
        <v>44</v>
      </c>
      <c r="M7748" s="54" t="s">
        <v>44</v>
      </c>
      <c r="N7748" t="s">
        <v>44</v>
      </c>
      <c r="O7748" t="s">
        <v>44</v>
      </c>
      <c r="P7748">
        <v>-99</v>
      </c>
    </row>
    <row r="7749" spans="1:16" x14ac:dyDescent="0.25">
      <c r="A7749" s="20" t="s">
        <v>17886</v>
      </c>
      <c r="B7749">
        <v>5</v>
      </c>
      <c r="C7749" t="s">
        <v>73</v>
      </c>
      <c r="D7749" t="s">
        <v>91</v>
      </c>
      <c r="E7749" t="s">
        <v>78</v>
      </c>
      <c r="F7749" t="s">
        <v>35</v>
      </c>
      <c r="G7749">
        <v>5</v>
      </c>
      <c r="H7749">
        <v>5</v>
      </c>
      <c r="I7749">
        <v>2014</v>
      </c>
      <c r="J7749" t="s">
        <v>75</v>
      </c>
      <c r="K7749">
        <v>2.1349999999999998</v>
      </c>
      <c r="L7749">
        <v>2</v>
      </c>
      <c r="M7749" s="54">
        <v>2.2999999999999998</v>
      </c>
      <c r="N7749" t="s">
        <v>44</v>
      </c>
      <c r="O7749" t="s">
        <v>44</v>
      </c>
      <c r="P7749">
        <v>-99</v>
      </c>
    </row>
    <row r="7750" spans="1:16" x14ac:dyDescent="0.25">
      <c r="A7750" s="20" t="s">
        <v>17886</v>
      </c>
      <c r="B7750">
        <v>5</v>
      </c>
      <c r="C7750" t="s">
        <v>73</v>
      </c>
      <c r="D7750" t="s">
        <v>91</v>
      </c>
      <c r="E7750" t="s">
        <v>78</v>
      </c>
      <c r="F7750" t="s">
        <v>35</v>
      </c>
      <c r="G7750">
        <v>5</v>
      </c>
      <c r="H7750">
        <v>5</v>
      </c>
      <c r="I7750">
        <v>2014</v>
      </c>
      <c r="J7750" t="s">
        <v>75</v>
      </c>
      <c r="K7750" t="s">
        <v>44</v>
      </c>
      <c r="L7750" t="s">
        <v>44</v>
      </c>
      <c r="M7750" s="54" t="s">
        <v>44</v>
      </c>
      <c r="N7750" t="s">
        <v>44</v>
      </c>
      <c r="O7750" t="s">
        <v>44</v>
      </c>
      <c r="P7750">
        <v>-99</v>
      </c>
    </row>
    <row r="7751" spans="1:16" x14ac:dyDescent="0.25">
      <c r="A7751" s="20" t="s">
        <v>17886</v>
      </c>
      <c r="B7751">
        <v>5</v>
      </c>
      <c r="C7751" t="s">
        <v>73</v>
      </c>
      <c r="D7751" t="s">
        <v>91</v>
      </c>
      <c r="E7751" t="s">
        <v>78</v>
      </c>
      <c r="F7751" t="s">
        <v>35</v>
      </c>
      <c r="G7751">
        <v>5</v>
      </c>
      <c r="H7751">
        <v>5</v>
      </c>
      <c r="I7751">
        <v>2014</v>
      </c>
      <c r="J7751" t="s">
        <v>75</v>
      </c>
      <c r="K7751" t="s">
        <v>44</v>
      </c>
      <c r="L7751" t="s">
        <v>44</v>
      </c>
      <c r="M7751" s="54" t="s">
        <v>44</v>
      </c>
      <c r="N7751" t="s">
        <v>44</v>
      </c>
      <c r="O7751" t="s">
        <v>44</v>
      </c>
      <c r="P7751">
        <v>-99</v>
      </c>
    </row>
    <row r="7752" spans="1:16" x14ac:dyDescent="0.25">
      <c r="A7752" s="20" t="s">
        <v>17887</v>
      </c>
      <c r="B7752">
        <v>5</v>
      </c>
      <c r="C7752" t="s">
        <v>73</v>
      </c>
      <c r="D7752" t="s">
        <v>91</v>
      </c>
      <c r="E7752" t="s">
        <v>78</v>
      </c>
      <c r="F7752" t="s">
        <v>35</v>
      </c>
      <c r="G7752">
        <v>2</v>
      </c>
      <c r="H7752">
        <v>5</v>
      </c>
      <c r="I7752">
        <v>2014</v>
      </c>
      <c r="J7752" t="s">
        <v>43</v>
      </c>
      <c r="K7752">
        <v>0.36</v>
      </c>
      <c r="L7752">
        <v>0.23799999999999999</v>
      </c>
      <c r="M7752" s="54">
        <v>0.48199999999999998</v>
      </c>
      <c r="N7752">
        <v>60</v>
      </c>
      <c r="O7752" t="s">
        <v>44</v>
      </c>
      <c r="P7752">
        <v>12.9099444873581</v>
      </c>
    </row>
    <row r="7753" spans="1:16" x14ac:dyDescent="0.25">
      <c r="A7753" s="20" t="s">
        <v>17888</v>
      </c>
      <c r="B7753">
        <v>5</v>
      </c>
      <c r="C7753" t="s">
        <v>73</v>
      </c>
      <c r="D7753" t="s">
        <v>91</v>
      </c>
      <c r="E7753" t="s">
        <v>78</v>
      </c>
      <c r="F7753" t="s">
        <v>35</v>
      </c>
      <c r="G7753">
        <v>3</v>
      </c>
      <c r="H7753">
        <v>5</v>
      </c>
      <c r="I7753">
        <v>2014</v>
      </c>
      <c r="J7753" t="s">
        <v>43</v>
      </c>
      <c r="K7753">
        <v>0.56000000000000005</v>
      </c>
      <c r="L7753">
        <v>0.40100000000000002</v>
      </c>
      <c r="M7753" s="54">
        <v>0.71899999999999997</v>
      </c>
      <c r="N7753">
        <v>109</v>
      </c>
      <c r="O7753" t="s">
        <v>44</v>
      </c>
      <c r="P7753">
        <v>9.5782628522115107</v>
      </c>
    </row>
    <row r="7754" spans="1:16" x14ac:dyDescent="0.25">
      <c r="A7754" s="20" t="s">
        <v>17889</v>
      </c>
      <c r="B7754">
        <v>5</v>
      </c>
      <c r="C7754" t="s">
        <v>73</v>
      </c>
      <c r="D7754" t="s">
        <v>91</v>
      </c>
      <c r="E7754" t="s">
        <v>78</v>
      </c>
      <c r="F7754" t="s">
        <v>35</v>
      </c>
      <c r="G7754">
        <v>4</v>
      </c>
      <c r="H7754">
        <v>5</v>
      </c>
      <c r="I7754">
        <v>2014</v>
      </c>
      <c r="J7754" t="s">
        <v>43</v>
      </c>
      <c r="K7754">
        <v>1.05</v>
      </c>
      <c r="L7754">
        <v>0.80400000000000005</v>
      </c>
      <c r="M7754" s="54">
        <v>1.296</v>
      </c>
      <c r="N7754">
        <v>263</v>
      </c>
      <c r="O7754" t="s">
        <v>44</v>
      </c>
      <c r="P7754">
        <v>6.1662641597820702</v>
      </c>
    </row>
    <row r="7755" spans="1:16" x14ac:dyDescent="0.25">
      <c r="A7755" s="20" t="s">
        <v>17890</v>
      </c>
      <c r="B7755">
        <v>5</v>
      </c>
      <c r="C7755" t="s">
        <v>73</v>
      </c>
      <c r="D7755" t="s">
        <v>91</v>
      </c>
      <c r="E7755" t="s">
        <v>78</v>
      </c>
      <c r="F7755" t="s">
        <v>35</v>
      </c>
      <c r="G7755">
        <v>5</v>
      </c>
      <c r="H7755">
        <v>5</v>
      </c>
      <c r="I7755">
        <v>2014</v>
      </c>
      <c r="J7755" t="s">
        <v>43</v>
      </c>
      <c r="K7755">
        <v>0.98</v>
      </c>
      <c r="L7755">
        <v>0.74099999999999999</v>
      </c>
      <c r="M7755" s="54">
        <v>1.2190000000000001</v>
      </c>
      <c r="N7755">
        <v>207</v>
      </c>
      <c r="O7755" t="s">
        <v>44</v>
      </c>
      <c r="P7755">
        <v>6.9504804685691601</v>
      </c>
    </row>
    <row r="7756" spans="1:16" x14ac:dyDescent="0.25">
      <c r="A7756" s="20" t="s">
        <v>7029</v>
      </c>
      <c r="B7756">
        <v>5</v>
      </c>
      <c r="C7756" t="s">
        <v>73</v>
      </c>
      <c r="D7756" t="s">
        <v>91</v>
      </c>
      <c r="E7756" t="s">
        <v>78</v>
      </c>
      <c r="F7756" t="s">
        <v>35</v>
      </c>
      <c r="G7756">
        <v>2</v>
      </c>
      <c r="H7756">
        <v>5</v>
      </c>
      <c r="I7756">
        <v>2014</v>
      </c>
      <c r="J7756" t="s">
        <v>45</v>
      </c>
      <c r="K7756">
        <v>1.74</v>
      </c>
      <c r="L7756">
        <v>1.5</v>
      </c>
      <c r="M7756" s="54">
        <v>1.98</v>
      </c>
      <c r="N7756">
        <v>488</v>
      </c>
      <c r="O7756" t="s">
        <v>44</v>
      </c>
      <c r="P7756">
        <v>4.5267873021259302</v>
      </c>
    </row>
    <row r="7757" spans="1:16" x14ac:dyDescent="0.25">
      <c r="A7757" s="20" t="s">
        <v>7032</v>
      </c>
      <c r="B7757">
        <v>5</v>
      </c>
      <c r="C7757" t="s">
        <v>73</v>
      </c>
      <c r="D7757" t="s">
        <v>91</v>
      </c>
      <c r="E7757" t="s">
        <v>78</v>
      </c>
      <c r="F7757" t="s">
        <v>35</v>
      </c>
      <c r="G7757">
        <v>3</v>
      </c>
      <c r="H7757">
        <v>5</v>
      </c>
      <c r="I7757">
        <v>2014</v>
      </c>
      <c r="J7757" t="s">
        <v>45</v>
      </c>
      <c r="K7757">
        <v>1.17</v>
      </c>
      <c r="L7757">
        <v>0.99099999999999999</v>
      </c>
      <c r="M7757" s="54">
        <v>1.349</v>
      </c>
      <c r="N7757">
        <v>329</v>
      </c>
      <c r="O7757" t="s">
        <v>44</v>
      </c>
      <c r="P7757">
        <v>5.5131784641997097</v>
      </c>
    </row>
    <row r="7758" spans="1:16" x14ac:dyDescent="0.25">
      <c r="A7758" s="20" t="s">
        <v>7033</v>
      </c>
      <c r="B7758">
        <v>5</v>
      </c>
      <c r="C7758" t="s">
        <v>73</v>
      </c>
      <c r="D7758" t="s">
        <v>91</v>
      </c>
      <c r="E7758" t="s">
        <v>78</v>
      </c>
      <c r="F7758" t="s">
        <v>35</v>
      </c>
      <c r="G7758">
        <v>4</v>
      </c>
      <c r="H7758">
        <v>5</v>
      </c>
      <c r="I7758">
        <v>2014</v>
      </c>
      <c r="J7758" t="s">
        <v>45</v>
      </c>
      <c r="K7758">
        <v>2.5099999999999998</v>
      </c>
      <c r="L7758">
        <v>2.1850000000000001</v>
      </c>
      <c r="M7758" s="54">
        <v>2.835</v>
      </c>
      <c r="N7758">
        <v>646</v>
      </c>
      <c r="O7758" t="s">
        <v>44</v>
      </c>
      <c r="P7758">
        <v>3.93444737682317</v>
      </c>
    </row>
    <row r="7759" spans="1:16" x14ac:dyDescent="0.25">
      <c r="A7759" s="20" t="s">
        <v>7034</v>
      </c>
      <c r="B7759">
        <v>5</v>
      </c>
      <c r="C7759" t="s">
        <v>73</v>
      </c>
      <c r="D7759" t="s">
        <v>91</v>
      </c>
      <c r="E7759" t="s">
        <v>78</v>
      </c>
      <c r="F7759" t="s">
        <v>35</v>
      </c>
      <c r="G7759">
        <v>5</v>
      </c>
      <c r="H7759">
        <v>5</v>
      </c>
      <c r="I7759">
        <v>2014</v>
      </c>
      <c r="J7759" t="s">
        <v>45</v>
      </c>
      <c r="K7759">
        <v>1.1200000000000001</v>
      </c>
      <c r="L7759">
        <v>0.91</v>
      </c>
      <c r="M7759" s="54">
        <v>1.33</v>
      </c>
      <c r="N7759">
        <v>171</v>
      </c>
      <c r="O7759" t="s">
        <v>44</v>
      </c>
      <c r="P7759">
        <v>7.6471911290187196</v>
      </c>
    </row>
    <row r="7760" spans="1:16" x14ac:dyDescent="0.25">
      <c r="A7760" s="20" t="s">
        <v>7050</v>
      </c>
      <c r="B7760">
        <v>5</v>
      </c>
      <c r="C7760" t="s">
        <v>73</v>
      </c>
      <c r="D7760" t="s">
        <v>91</v>
      </c>
      <c r="E7760" t="s">
        <v>78</v>
      </c>
      <c r="F7760" t="s">
        <v>35</v>
      </c>
      <c r="G7760">
        <v>2</v>
      </c>
      <c r="H7760">
        <v>5</v>
      </c>
      <c r="I7760">
        <v>2014</v>
      </c>
      <c r="J7760" t="s">
        <v>46</v>
      </c>
      <c r="K7760">
        <v>0.7</v>
      </c>
      <c r="L7760">
        <v>0.621</v>
      </c>
      <c r="M7760" s="54">
        <v>0.77900000000000003</v>
      </c>
      <c r="N7760">
        <v>481</v>
      </c>
      <c r="O7760" t="s">
        <v>44</v>
      </c>
      <c r="P7760">
        <v>4.5596075258755304</v>
      </c>
    </row>
    <row r="7761" spans="1:16" x14ac:dyDescent="0.25">
      <c r="A7761" s="20" t="s">
        <v>7053</v>
      </c>
      <c r="B7761">
        <v>5</v>
      </c>
      <c r="C7761" t="s">
        <v>73</v>
      </c>
      <c r="D7761" t="s">
        <v>91</v>
      </c>
      <c r="E7761" t="s">
        <v>78</v>
      </c>
      <c r="F7761" t="s">
        <v>35</v>
      </c>
      <c r="G7761">
        <v>3</v>
      </c>
      <c r="H7761">
        <v>5</v>
      </c>
      <c r="I7761">
        <v>2014</v>
      </c>
      <c r="J7761" t="s">
        <v>46</v>
      </c>
      <c r="K7761">
        <v>1.18</v>
      </c>
      <c r="L7761">
        <v>1.0589999999999999</v>
      </c>
      <c r="M7761" s="54">
        <v>1.3009999999999999</v>
      </c>
      <c r="N7761">
        <v>634</v>
      </c>
      <c r="O7761" t="s">
        <v>44</v>
      </c>
      <c r="P7761">
        <v>3.9715073539476902</v>
      </c>
    </row>
    <row r="7762" spans="1:16" x14ac:dyDescent="0.25">
      <c r="A7762" s="20" t="s">
        <v>7054</v>
      </c>
      <c r="B7762">
        <v>5</v>
      </c>
      <c r="C7762" t="s">
        <v>73</v>
      </c>
      <c r="D7762" t="s">
        <v>91</v>
      </c>
      <c r="E7762" t="s">
        <v>78</v>
      </c>
      <c r="F7762" t="s">
        <v>35</v>
      </c>
      <c r="G7762">
        <v>4</v>
      </c>
      <c r="H7762">
        <v>5</v>
      </c>
      <c r="I7762">
        <v>2014</v>
      </c>
      <c r="J7762" t="s">
        <v>46</v>
      </c>
      <c r="K7762">
        <v>1.41</v>
      </c>
      <c r="L7762">
        <v>1.266</v>
      </c>
      <c r="M7762" s="54">
        <v>1.554</v>
      </c>
      <c r="N7762">
        <v>618</v>
      </c>
      <c r="O7762" t="s">
        <v>44</v>
      </c>
      <c r="P7762">
        <v>4.0225899335456496</v>
      </c>
    </row>
    <row r="7763" spans="1:16" x14ac:dyDescent="0.25">
      <c r="A7763" s="20" t="s">
        <v>7055</v>
      </c>
      <c r="B7763">
        <v>5</v>
      </c>
      <c r="C7763" t="s">
        <v>73</v>
      </c>
      <c r="D7763" t="s">
        <v>91</v>
      </c>
      <c r="E7763" t="s">
        <v>78</v>
      </c>
      <c r="F7763" t="s">
        <v>35</v>
      </c>
      <c r="G7763">
        <v>5</v>
      </c>
      <c r="H7763">
        <v>5</v>
      </c>
      <c r="I7763">
        <v>2014</v>
      </c>
      <c r="J7763" t="s">
        <v>46</v>
      </c>
      <c r="K7763">
        <v>0.7</v>
      </c>
      <c r="L7763">
        <v>0.59599999999999997</v>
      </c>
      <c r="M7763" s="54">
        <v>0.80400000000000005</v>
      </c>
      <c r="N7763">
        <v>219</v>
      </c>
      <c r="O7763" t="s">
        <v>44</v>
      </c>
      <c r="P7763">
        <v>6.7573737839948604</v>
      </c>
    </row>
    <row r="7764" spans="1:16" x14ac:dyDescent="0.25">
      <c r="A7764" s="20" t="s">
        <v>7071</v>
      </c>
      <c r="B7764">
        <v>5</v>
      </c>
      <c r="C7764" t="s">
        <v>73</v>
      </c>
      <c r="D7764" t="s">
        <v>91</v>
      </c>
      <c r="E7764" t="s">
        <v>78</v>
      </c>
      <c r="F7764" t="s">
        <v>35</v>
      </c>
      <c r="G7764">
        <v>2</v>
      </c>
      <c r="H7764">
        <v>5</v>
      </c>
      <c r="I7764">
        <v>2014</v>
      </c>
      <c r="J7764" t="s">
        <v>47</v>
      </c>
      <c r="K7764">
        <v>0.66</v>
      </c>
      <c r="L7764">
        <v>0.60899999999999999</v>
      </c>
      <c r="M7764" s="54">
        <v>0.71099999999999997</v>
      </c>
      <c r="N7764">
        <v>1359</v>
      </c>
      <c r="O7764" t="s">
        <v>44</v>
      </c>
      <c r="P7764">
        <v>2.7126281959038598</v>
      </c>
    </row>
    <row r="7765" spans="1:16" x14ac:dyDescent="0.25">
      <c r="A7765" s="20" t="s">
        <v>7074</v>
      </c>
      <c r="B7765">
        <v>5</v>
      </c>
      <c r="C7765" t="s">
        <v>73</v>
      </c>
      <c r="D7765" t="s">
        <v>91</v>
      </c>
      <c r="E7765" t="s">
        <v>78</v>
      </c>
      <c r="F7765" t="s">
        <v>35</v>
      </c>
      <c r="G7765">
        <v>3</v>
      </c>
      <c r="H7765">
        <v>5</v>
      </c>
      <c r="I7765">
        <v>2014</v>
      </c>
      <c r="J7765" t="s">
        <v>47</v>
      </c>
      <c r="K7765">
        <v>0.73</v>
      </c>
      <c r="L7765">
        <v>0.67200000000000004</v>
      </c>
      <c r="M7765" s="54">
        <v>0.78800000000000003</v>
      </c>
      <c r="N7765">
        <v>1120</v>
      </c>
      <c r="O7765" t="s">
        <v>44</v>
      </c>
      <c r="P7765">
        <v>2.98807152333598</v>
      </c>
    </row>
    <row r="7766" spans="1:16" x14ac:dyDescent="0.25">
      <c r="A7766" s="20" t="s">
        <v>7075</v>
      </c>
      <c r="B7766">
        <v>5</v>
      </c>
      <c r="C7766" t="s">
        <v>73</v>
      </c>
      <c r="D7766" t="s">
        <v>91</v>
      </c>
      <c r="E7766" t="s">
        <v>78</v>
      </c>
      <c r="F7766" t="s">
        <v>35</v>
      </c>
      <c r="G7766">
        <v>4</v>
      </c>
      <c r="H7766">
        <v>5</v>
      </c>
      <c r="I7766">
        <v>2014</v>
      </c>
      <c r="J7766" t="s">
        <v>47</v>
      </c>
      <c r="K7766">
        <v>0.79</v>
      </c>
      <c r="L7766">
        <v>0.73199999999999998</v>
      </c>
      <c r="M7766" s="54">
        <v>0.84799999999999998</v>
      </c>
      <c r="N7766">
        <v>1617</v>
      </c>
      <c r="O7766" t="s">
        <v>44</v>
      </c>
      <c r="P7766">
        <v>2.4868236565099702</v>
      </c>
    </row>
    <row r="7767" spans="1:16" x14ac:dyDescent="0.25">
      <c r="A7767" s="20" t="s">
        <v>7076</v>
      </c>
      <c r="B7767">
        <v>5</v>
      </c>
      <c r="C7767" t="s">
        <v>73</v>
      </c>
      <c r="D7767" t="s">
        <v>91</v>
      </c>
      <c r="E7767" t="s">
        <v>78</v>
      </c>
      <c r="F7767" t="s">
        <v>35</v>
      </c>
      <c r="G7767">
        <v>5</v>
      </c>
      <c r="H7767">
        <v>5</v>
      </c>
      <c r="I7767">
        <v>2014</v>
      </c>
      <c r="J7767" t="s">
        <v>47</v>
      </c>
      <c r="K7767">
        <v>1.63</v>
      </c>
      <c r="L7767">
        <v>1.53</v>
      </c>
      <c r="M7767" s="54">
        <v>1.73</v>
      </c>
      <c r="N7767">
        <v>3497</v>
      </c>
      <c r="O7767" t="s">
        <v>44</v>
      </c>
      <c r="P7767">
        <v>1.6910333934197901</v>
      </c>
    </row>
    <row r="7768" spans="1:16" x14ac:dyDescent="0.25">
      <c r="A7768" s="20" t="s">
        <v>17891</v>
      </c>
      <c r="B7768">
        <v>5</v>
      </c>
      <c r="C7768" t="s">
        <v>73</v>
      </c>
      <c r="D7768" t="s">
        <v>91</v>
      </c>
      <c r="E7768" t="s">
        <v>78</v>
      </c>
      <c r="F7768" t="s">
        <v>35</v>
      </c>
      <c r="G7768">
        <v>2</v>
      </c>
      <c r="H7768">
        <v>5</v>
      </c>
      <c r="I7768">
        <v>2014</v>
      </c>
      <c r="J7768" t="s">
        <v>48</v>
      </c>
      <c r="K7768" t="s">
        <v>44</v>
      </c>
      <c r="L7768" t="s">
        <v>44</v>
      </c>
      <c r="M7768" s="54" t="s">
        <v>44</v>
      </c>
      <c r="N7768">
        <v>71</v>
      </c>
      <c r="O7768" t="s">
        <v>44</v>
      </c>
      <c r="P7768">
        <v>11.8678165819385</v>
      </c>
    </row>
    <row r="7769" spans="1:16" x14ac:dyDescent="0.25">
      <c r="A7769" s="20" t="s">
        <v>17892</v>
      </c>
      <c r="B7769">
        <v>5</v>
      </c>
      <c r="C7769" t="s">
        <v>73</v>
      </c>
      <c r="D7769" t="s">
        <v>91</v>
      </c>
      <c r="E7769" t="s">
        <v>78</v>
      </c>
      <c r="F7769" t="s">
        <v>35</v>
      </c>
      <c r="G7769">
        <v>3</v>
      </c>
      <c r="H7769">
        <v>5</v>
      </c>
      <c r="I7769">
        <v>2014</v>
      </c>
      <c r="J7769" t="s">
        <v>48</v>
      </c>
      <c r="K7769" t="s">
        <v>44</v>
      </c>
      <c r="L7769" t="s">
        <v>44</v>
      </c>
      <c r="M7769" s="54" t="s">
        <v>44</v>
      </c>
      <c r="N7769">
        <v>42</v>
      </c>
      <c r="O7769" t="s">
        <v>44</v>
      </c>
      <c r="P7769">
        <v>15.430334996209201</v>
      </c>
    </row>
    <row r="7770" spans="1:16" x14ac:dyDescent="0.25">
      <c r="A7770" s="20" t="s">
        <v>17893</v>
      </c>
      <c r="B7770">
        <v>5</v>
      </c>
      <c r="C7770" t="s">
        <v>73</v>
      </c>
      <c r="D7770" t="s">
        <v>91</v>
      </c>
      <c r="E7770" t="s">
        <v>78</v>
      </c>
      <c r="F7770" t="s">
        <v>35</v>
      </c>
      <c r="G7770">
        <v>4</v>
      </c>
      <c r="H7770">
        <v>5</v>
      </c>
      <c r="I7770">
        <v>2014</v>
      </c>
      <c r="J7770" t="s">
        <v>48</v>
      </c>
      <c r="K7770" t="s">
        <v>44</v>
      </c>
      <c r="L7770" t="s">
        <v>44</v>
      </c>
      <c r="M7770" s="54" t="s">
        <v>44</v>
      </c>
      <c r="N7770">
        <v>85</v>
      </c>
      <c r="O7770" t="s">
        <v>44</v>
      </c>
      <c r="P7770">
        <v>10.8465228909328</v>
      </c>
    </row>
    <row r="7771" spans="1:16" x14ac:dyDescent="0.25">
      <c r="A7771" s="20" t="s">
        <v>17894</v>
      </c>
      <c r="B7771">
        <v>5</v>
      </c>
      <c r="C7771" t="s">
        <v>73</v>
      </c>
      <c r="D7771" t="s">
        <v>91</v>
      </c>
      <c r="E7771" t="s">
        <v>78</v>
      </c>
      <c r="F7771" t="s">
        <v>35</v>
      </c>
      <c r="G7771">
        <v>5</v>
      </c>
      <c r="H7771">
        <v>5</v>
      </c>
      <c r="I7771">
        <v>2014</v>
      </c>
      <c r="J7771" t="s">
        <v>48</v>
      </c>
      <c r="K7771" t="s">
        <v>44</v>
      </c>
      <c r="L7771" t="s">
        <v>44</v>
      </c>
      <c r="M7771" s="54" t="s">
        <v>44</v>
      </c>
      <c r="N7771">
        <v>172</v>
      </c>
      <c r="O7771" t="s">
        <v>44</v>
      </c>
      <c r="P7771">
        <v>7.6249285166302299</v>
      </c>
    </row>
    <row r="7772" spans="1:16" x14ac:dyDescent="0.25">
      <c r="A7772" s="20" t="s">
        <v>17895</v>
      </c>
      <c r="B7772">
        <v>5</v>
      </c>
      <c r="C7772" t="s">
        <v>73</v>
      </c>
      <c r="D7772" t="s">
        <v>91</v>
      </c>
      <c r="E7772" t="s">
        <v>78</v>
      </c>
      <c r="F7772" t="s">
        <v>35</v>
      </c>
      <c r="G7772">
        <v>2</v>
      </c>
      <c r="H7772">
        <v>5</v>
      </c>
      <c r="I7772">
        <v>2014</v>
      </c>
      <c r="J7772" t="s">
        <v>49</v>
      </c>
      <c r="K7772">
        <v>0.41</v>
      </c>
      <c r="L7772">
        <v>0.31900000000000001</v>
      </c>
      <c r="M7772" s="54">
        <v>0.501</v>
      </c>
      <c r="N7772">
        <v>119</v>
      </c>
      <c r="O7772" t="s">
        <v>44</v>
      </c>
      <c r="P7772">
        <v>9.16698497028211</v>
      </c>
    </row>
    <row r="7773" spans="1:16" x14ac:dyDescent="0.25">
      <c r="A7773" s="20" t="s">
        <v>17896</v>
      </c>
      <c r="B7773">
        <v>5</v>
      </c>
      <c r="C7773" t="s">
        <v>73</v>
      </c>
      <c r="D7773" t="s">
        <v>91</v>
      </c>
      <c r="E7773" t="s">
        <v>78</v>
      </c>
      <c r="F7773" t="s">
        <v>35</v>
      </c>
      <c r="G7773">
        <v>3</v>
      </c>
      <c r="H7773">
        <v>5</v>
      </c>
      <c r="I7773">
        <v>2014</v>
      </c>
      <c r="J7773" t="s">
        <v>49</v>
      </c>
      <c r="K7773">
        <v>0.97</v>
      </c>
      <c r="L7773">
        <v>0.81100000000000005</v>
      </c>
      <c r="M7773" s="54">
        <v>1.129</v>
      </c>
      <c r="N7773">
        <v>285</v>
      </c>
      <c r="O7773" t="s">
        <v>44</v>
      </c>
      <c r="P7773">
        <v>5.9234887775909204</v>
      </c>
    </row>
    <row r="7774" spans="1:16" x14ac:dyDescent="0.25">
      <c r="A7774" s="20" t="s">
        <v>17897</v>
      </c>
      <c r="B7774">
        <v>5</v>
      </c>
      <c r="C7774" t="s">
        <v>73</v>
      </c>
      <c r="D7774" t="s">
        <v>91</v>
      </c>
      <c r="E7774" t="s">
        <v>78</v>
      </c>
      <c r="F7774" t="s">
        <v>35</v>
      </c>
      <c r="G7774">
        <v>4</v>
      </c>
      <c r="H7774">
        <v>5</v>
      </c>
      <c r="I7774">
        <v>2014</v>
      </c>
      <c r="J7774" t="s">
        <v>49</v>
      </c>
      <c r="K7774">
        <v>1.21</v>
      </c>
      <c r="L7774">
        <v>1.026</v>
      </c>
      <c r="M7774" s="54">
        <v>1.3939999999999999</v>
      </c>
      <c r="N7774">
        <v>371</v>
      </c>
      <c r="O7774" t="s">
        <v>44</v>
      </c>
      <c r="P7774">
        <v>5.1917413165116502</v>
      </c>
    </row>
    <row r="7775" spans="1:16" x14ac:dyDescent="0.25">
      <c r="A7775" s="20" t="s">
        <v>17898</v>
      </c>
      <c r="B7775">
        <v>5</v>
      </c>
      <c r="C7775" t="s">
        <v>73</v>
      </c>
      <c r="D7775" t="s">
        <v>91</v>
      </c>
      <c r="E7775" t="s">
        <v>78</v>
      </c>
      <c r="F7775" t="s">
        <v>35</v>
      </c>
      <c r="G7775">
        <v>5</v>
      </c>
      <c r="H7775">
        <v>5</v>
      </c>
      <c r="I7775">
        <v>2014</v>
      </c>
      <c r="J7775" t="s">
        <v>49</v>
      </c>
      <c r="K7775">
        <v>0.7</v>
      </c>
      <c r="L7775">
        <v>0.57199999999999995</v>
      </c>
      <c r="M7775" s="54">
        <v>0.82799999999999996</v>
      </c>
      <c r="N7775">
        <v>201</v>
      </c>
      <c r="O7775" t="s">
        <v>44</v>
      </c>
      <c r="P7775">
        <v>7.0534561585859796</v>
      </c>
    </row>
    <row r="7776" spans="1:16" x14ac:dyDescent="0.25">
      <c r="A7776" s="20" t="s">
        <v>17899</v>
      </c>
      <c r="B7776">
        <v>5</v>
      </c>
      <c r="C7776" t="s">
        <v>73</v>
      </c>
      <c r="D7776" t="s">
        <v>91</v>
      </c>
      <c r="E7776" t="s">
        <v>78</v>
      </c>
      <c r="F7776" t="s">
        <v>35</v>
      </c>
      <c r="G7776">
        <v>2</v>
      </c>
      <c r="H7776">
        <v>5</v>
      </c>
      <c r="I7776">
        <v>2014</v>
      </c>
      <c r="J7776" t="s">
        <v>50</v>
      </c>
      <c r="K7776" t="s">
        <v>44</v>
      </c>
      <c r="L7776" t="s">
        <v>44</v>
      </c>
      <c r="M7776" s="54" t="s">
        <v>44</v>
      </c>
      <c r="N7776">
        <v>23</v>
      </c>
      <c r="O7776" t="s">
        <v>44</v>
      </c>
      <c r="P7776">
        <v>20.851441405707501</v>
      </c>
    </row>
    <row r="7777" spans="1:16" x14ac:dyDescent="0.25">
      <c r="A7777" s="20" t="s">
        <v>17900</v>
      </c>
      <c r="B7777">
        <v>5</v>
      </c>
      <c r="C7777" t="s">
        <v>73</v>
      </c>
      <c r="D7777" t="s">
        <v>91</v>
      </c>
      <c r="E7777" t="s">
        <v>78</v>
      </c>
      <c r="F7777" t="s">
        <v>35</v>
      </c>
      <c r="G7777">
        <v>3</v>
      </c>
      <c r="H7777">
        <v>5</v>
      </c>
      <c r="I7777">
        <v>2014</v>
      </c>
      <c r="J7777" t="s">
        <v>50</v>
      </c>
      <c r="K7777" t="s">
        <v>44</v>
      </c>
      <c r="L7777" t="s">
        <v>44</v>
      </c>
      <c r="M7777" s="54" t="s">
        <v>44</v>
      </c>
      <c r="N7777">
        <v>30</v>
      </c>
      <c r="O7777" t="s">
        <v>44</v>
      </c>
      <c r="P7777">
        <v>18.257418583505501</v>
      </c>
    </row>
    <row r="7778" spans="1:16" x14ac:dyDescent="0.25">
      <c r="A7778" s="20" t="s">
        <v>17901</v>
      </c>
      <c r="B7778">
        <v>5</v>
      </c>
      <c r="C7778" t="s">
        <v>73</v>
      </c>
      <c r="D7778" t="s">
        <v>91</v>
      </c>
      <c r="E7778" t="s">
        <v>78</v>
      </c>
      <c r="F7778" t="s">
        <v>35</v>
      </c>
      <c r="G7778">
        <v>4</v>
      </c>
      <c r="H7778">
        <v>5</v>
      </c>
      <c r="I7778">
        <v>2014</v>
      </c>
      <c r="J7778" t="s">
        <v>50</v>
      </c>
      <c r="K7778" t="s">
        <v>44</v>
      </c>
      <c r="L7778" t="s">
        <v>44</v>
      </c>
      <c r="M7778" s="54" t="s">
        <v>44</v>
      </c>
      <c r="N7778">
        <v>71</v>
      </c>
      <c r="O7778" t="s">
        <v>44</v>
      </c>
      <c r="P7778">
        <v>11.8678165819385</v>
      </c>
    </row>
    <row r="7779" spans="1:16" x14ac:dyDescent="0.25">
      <c r="A7779" s="20" t="s">
        <v>17902</v>
      </c>
      <c r="B7779">
        <v>5</v>
      </c>
      <c r="C7779" t="s">
        <v>73</v>
      </c>
      <c r="D7779" t="s">
        <v>91</v>
      </c>
      <c r="E7779" t="s">
        <v>78</v>
      </c>
      <c r="F7779" t="s">
        <v>35</v>
      </c>
      <c r="G7779">
        <v>5</v>
      </c>
      <c r="H7779">
        <v>5</v>
      </c>
      <c r="I7779">
        <v>2014</v>
      </c>
      <c r="J7779" t="s">
        <v>50</v>
      </c>
      <c r="K7779" t="s">
        <v>44</v>
      </c>
      <c r="L7779" t="s">
        <v>44</v>
      </c>
      <c r="M7779" s="54" t="s">
        <v>44</v>
      </c>
      <c r="N7779">
        <v>177</v>
      </c>
      <c r="O7779" t="s">
        <v>44</v>
      </c>
      <c r="P7779">
        <v>7.5164602800282898</v>
      </c>
    </row>
    <row r="7780" spans="1:16" x14ac:dyDescent="0.25">
      <c r="A7780" s="20" t="s">
        <v>17903</v>
      </c>
      <c r="B7780">
        <v>5</v>
      </c>
      <c r="C7780" t="s">
        <v>73</v>
      </c>
      <c r="D7780" t="s">
        <v>91</v>
      </c>
      <c r="E7780" t="s">
        <v>78</v>
      </c>
      <c r="F7780" t="s">
        <v>35</v>
      </c>
      <c r="G7780">
        <v>2</v>
      </c>
      <c r="H7780">
        <v>5</v>
      </c>
      <c r="I7780">
        <v>2014</v>
      </c>
      <c r="J7780" t="s">
        <v>51</v>
      </c>
      <c r="K7780">
        <v>4.71</v>
      </c>
      <c r="L7780">
        <v>3.0390000000000001</v>
      </c>
      <c r="M7780" s="54">
        <v>6.3810000000000002</v>
      </c>
      <c r="N7780">
        <v>149</v>
      </c>
      <c r="O7780" t="s">
        <v>44</v>
      </c>
      <c r="P7780">
        <v>8.1923192051904099</v>
      </c>
    </row>
    <row r="7781" spans="1:16" x14ac:dyDescent="0.25">
      <c r="A7781" s="20" t="s">
        <v>17904</v>
      </c>
      <c r="B7781">
        <v>5</v>
      </c>
      <c r="C7781" t="s">
        <v>73</v>
      </c>
      <c r="D7781" t="s">
        <v>91</v>
      </c>
      <c r="E7781" t="s">
        <v>78</v>
      </c>
      <c r="F7781" t="s">
        <v>35</v>
      </c>
      <c r="G7781">
        <v>3</v>
      </c>
      <c r="H7781">
        <v>5</v>
      </c>
      <c r="I7781">
        <v>2014</v>
      </c>
      <c r="J7781" t="s">
        <v>51</v>
      </c>
      <c r="K7781">
        <v>2.81</v>
      </c>
      <c r="L7781">
        <v>1.7849999999999999</v>
      </c>
      <c r="M7781" s="54">
        <v>3.835</v>
      </c>
      <c r="N7781">
        <v>118</v>
      </c>
      <c r="O7781" t="s">
        <v>44</v>
      </c>
      <c r="P7781">
        <v>9.2057461789832296</v>
      </c>
    </row>
    <row r="7782" spans="1:16" x14ac:dyDescent="0.25">
      <c r="A7782" s="20" t="s">
        <v>17905</v>
      </c>
      <c r="B7782">
        <v>5</v>
      </c>
      <c r="C7782" t="s">
        <v>73</v>
      </c>
      <c r="D7782" t="s">
        <v>91</v>
      </c>
      <c r="E7782" t="s">
        <v>78</v>
      </c>
      <c r="F7782" t="s">
        <v>35</v>
      </c>
      <c r="G7782">
        <v>4</v>
      </c>
      <c r="H7782">
        <v>5</v>
      </c>
      <c r="I7782">
        <v>2014</v>
      </c>
      <c r="J7782" t="s">
        <v>51</v>
      </c>
      <c r="K7782">
        <v>2.86</v>
      </c>
      <c r="L7782">
        <v>1.847</v>
      </c>
      <c r="M7782" s="54">
        <v>3.8730000000000002</v>
      </c>
      <c r="N7782">
        <v>161</v>
      </c>
      <c r="O7782" t="s">
        <v>44</v>
      </c>
      <c r="P7782">
        <v>7.8811040623910102</v>
      </c>
    </row>
    <row r="7783" spans="1:16" x14ac:dyDescent="0.25">
      <c r="A7783" s="20" t="s">
        <v>17906</v>
      </c>
      <c r="B7783">
        <v>5</v>
      </c>
      <c r="C7783" t="s">
        <v>73</v>
      </c>
      <c r="D7783" t="s">
        <v>91</v>
      </c>
      <c r="E7783" t="s">
        <v>78</v>
      </c>
      <c r="F7783" t="s">
        <v>35</v>
      </c>
      <c r="G7783">
        <v>5</v>
      </c>
      <c r="H7783">
        <v>5</v>
      </c>
      <c r="I7783">
        <v>2014</v>
      </c>
      <c r="J7783" t="s">
        <v>51</v>
      </c>
      <c r="K7783">
        <v>3.79</v>
      </c>
      <c r="L7783">
        <v>2.496</v>
      </c>
      <c r="M7783" s="54">
        <v>5.0839999999999996</v>
      </c>
      <c r="N7783">
        <v>254</v>
      </c>
      <c r="O7783" t="s">
        <v>44</v>
      </c>
      <c r="P7783">
        <v>6.2745580513815904</v>
      </c>
    </row>
    <row r="7784" spans="1:16" x14ac:dyDescent="0.25">
      <c r="A7784" s="20" t="s">
        <v>17907</v>
      </c>
      <c r="B7784">
        <v>5</v>
      </c>
      <c r="C7784" t="s">
        <v>73</v>
      </c>
      <c r="D7784" t="s">
        <v>91</v>
      </c>
      <c r="E7784" t="s">
        <v>15983</v>
      </c>
      <c r="F7784" t="s">
        <v>40</v>
      </c>
      <c r="G7784">
        <v>2</v>
      </c>
      <c r="H7784">
        <v>6</v>
      </c>
      <c r="I7784">
        <v>2014</v>
      </c>
      <c r="J7784" t="s">
        <v>52</v>
      </c>
      <c r="K7784">
        <v>2.99</v>
      </c>
      <c r="L7784">
        <v>2.7240000000000002</v>
      </c>
      <c r="M7784" s="54">
        <v>3.2559999999999998</v>
      </c>
      <c r="N7784">
        <v>3770</v>
      </c>
      <c r="O7784" t="s">
        <v>44</v>
      </c>
      <c r="P7784">
        <v>1.6286558549611401</v>
      </c>
    </row>
    <row r="7785" spans="1:16" x14ac:dyDescent="0.25">
      <c r="A7785" s="20" t="s">
        <v>17908</v>
      </c>
      <c r="B7785">
        <v>5</v>
      </c>
      <c r="C7785" t="s">
        <v>73</v>
      </c>
      <c r="D7785" t="s">
        <v>91</v>
      </c>
      <c r="E7785" t="s">
        <v>15983</v>
      </c>
      <c r="F7785" t="s">
        <v>40</v>
      </c>
      <c r="G7785">
        <v>3</v>
      </c>
      <c r="H7785">
        <v>6</v>
      </c>
      <c r="I7785">
        <v>2014</v>
      </c>
      <c r="J7785" t="s">
        <v>52</v>
      </c>
      <c r="K7785">
        <v>1.52</v>
      </c>
      <c r="L7785">
        <v>1.373</v>
      </c>
      <c r="M7785" s="54">
        <v>1.667</v>
      </c>
      <c r="N7785">
        <v>2055</v>
      </c>
      <c r="O7785" t="s">
        <v>44</v>
      </c>
      <c r="P7785">
        <v>2.2059419866945298</v>
      </c>
    </row>
    <row r="7786" spans="1:16" x14ac:dyDescent="0.25">
      <c r="A7786" s="20" t="s">
        <v>17909</v>
      </c>
      <c r="B7786">
        <v>5</v>
      </c>
      <c r="C7786" t="s">
        <v>73</v>
      </c>
      <c r="D7786" t="s">
        <v>91</v>
      </c>
      <c r="E7786" t="s">
        <v>15983</v>
      </c>
      <c r="F7786" t="s">
        <v>40</v>
      </c>
      <c r="G7786">
        <v>4</v>
      </c>
      <c r="H7786">
        <v>6</v>
      </c>
      <c r="I7786">
        <v>2014</v>
      </c>
      <c r="J7786" t="s">
        <v>52</v>
      </c>
      <c r="K7786">
        <v>3.41</v>
      </c>
      <c r="L7786">
        <v>3.1070000000000002</v>
      </c>
      <c r="M7786" s="54">
        <v>3.7130000000000001</v>
      </c>
      <c r="N7786">
        <v>3883</v>
      </c>
      <c r="O7786" t="s">
        <v>44</v>
      </c>
      <c r="P7786">
        <v>1.60478296176311</v>
      </c>
    </row>
    <row r="7787" spans="1:16" x14ac:dyDescent="0.25">
      <c r="A7787" s="20" t="s">
        <v>17910</v>
      </c>
      <c r="B7787">
        <v>5</v>
      </c>
      <c r="C7787" t="s">
        <v>73</v>
      </c>
      <c r="D7787" t="s">
        <v>91</v>
      </c>
      <c r="E7787" t="s">
        <v>15983</v>
      </c>
      <c r="F7787" t="s">
        <v>40</v>
      </c>
      <c r="G7787">
        <v>5</v>
      </c>
      <c r="H7787">
        <v>6</v>
      </c>
      <c r="I7787">
        <v>2014</v>
      </c>
      <c r="J7787" t="s">
        <v>52</v>
      </c>
      <c r="K7787">
        <v>2.0499999999999998</v>
      </c>
      <c r="L7787">
        <v>1.8009999999999999</v>
      </c>
      <c r="M7787" s="54">
        <v>2.2989999999999999</v>
      </c>
      <c r="N7787">
        <v>670</v>
      </c>
      <c r="O7787" t="s">
        <v>44</v>
      </c>
      <c r="P7787">
        <v>3.8633370464312802</v>
      </c>
    </row>
    <row r="7788" spans="1:16" x14ac:dyDescent="0.25">
      <c r="A7788" s="20" t="s">
        <v>17911</v>
      </c>
      <c r="B7788">
        <v>5</v>
      </c>
      <c r="C7788" t="s">
        <v>73</v>
      </c>
      <c r="D7788" t="s">
        <v>91</v>
      </c>
      <c r="E7788" t="s">
        <v>15983</v>
      </c>
      <c r="F7788" t="s">
        <v>40</v>
      </c>
      <c r="G7788">
        <v>2</v>
      </c>
      <c r="H7788">
        <v>6</v>
      </c>
      <c r="I7788">
        <v>2014</v>
      </c>
      <c r="J7788" t="s">
        <v>53</v>
      </c>
      <c r="K7788">
        <v>5.4</v>
      </c>
      <c r="L7788">
        <v>4.1340000000000003</v>
      </c>
      <c r="M7788" s="54">
        <v>6.6660000000000004</v>
      </c>
      <c r="N7788">
        <v>1143</v>
      </c>
      <c r="O7788" t="s">
        <v>44</v>
      </c>
      <c r="P7788">
        <v>2.9578550313870502</v>
      </c>
    </row>
    <row r="7789" spans="1:16" x14ac:dyDescent="0.25">
      <c r="A7789" s="20" t="s">
        <v>17912</v>
      </c>
      <c r="B7789">
        <v>5</v>
      </c>
      <c r="C7789" t="s">
        <v>73</v>
      </c>
      <c r="D7789" t="s">
        <v>91</v>
      </c>
      <c r="E7789" t="s">
        <v>15983</v>
      </c>
      <c r="F7789" t="s">
        <v>40</v>
      </c>
      <c r="G7789">
        <v>3</v>
      </c>
      <c r="H7789">
        <v>6</v>
      </c>
      <c r="I7789">
        <v>2014</v>
      </c>
      <c r="J7789" t="s">
        <v>53</v>
      </c>
      <c r="K7789">
        <v>5.07</v>
      </c>
      <c r="L7789">
        <v>3.8959999999999999</v>
      </c>
      <c r="M7789" s="54">
        <v>6.2439999999999998</v>
      </c>
      <c r="N7789">
        <v>1741</v>
      </c>
      <c r="O7789" t="s">
        <v>44</v>
      </c>
      <c r="P7789">
        <v>2.3966279201637102</v>
      </c>
    </row>
    <row r="7790" spans="1:16" x14ac:dyDescent="0.25">
      <c r="A7790" s="20" t="s">
        <v>17913</v>
      </c>
      <c r="B7790">
        <v>5</v>
      </c>
      <c r="C7790" t="s">
        <v>73</v>
      </c>
      <c r="D7790" t="s">
        <v>91</v>
      </c>
      <c r="E7790" t="s">
        <v>15983</v>
      </c>
      <c r="F7790" t="s">
        <v>40</v>
      </c>
      <c r="G7790">
        <v>4</v>
      </c>
      <c r="H7790">
        <v>6</v>
      </c>
      <c r="I7790">
        <v>2014</v>
      </c>
      <c r="J7790" t="s">
        <v>53</v>
      </c>
      <c r="K7790">
        <v>7.83</v>
      </c>
      <c r="L7790">
        <v>6.0419999999999998</v>
      </c>
      <c r="M7790" s="54">
        <v>9.6180000000000003</v>
      </c>
      <c r="N7790">
        <v>2971</v>
      </c>
      <c r="O7790" t="s">
        <v>44</v>
      </c>
      <c r="P7790">
        <v>1.83463077413822</v>
      </c>
    </row>
    <row r="7791" spans="1:16" x14ac:dyDescent="0.25">
      <c r="A7791" s="20" t="s">
        <v>17914</v>
      </c>
      <c r="B7791">
        <v>5</v>
      </c>
      <c r="C7791" t="s">
        <v>73</v>
      </c>
      <c r="D7791" t="s">
        <v>91</v>
      </c>
      <c r="E7791" t="s">
        <v>15983</v>
      </c>
      <c r="F7791" t="s">
        <v>40</v>
      </c>
      <c r="G7791">
        <v>5</v>
      </c>
      <c r="H7791">
        <v>6</v>
      </c>
      <c r="I7791">
        <v>2014</v>
      </c>
      <c r="J7791" t="s">
        <v>53</v>
      </c>
      <c r="K7791">
        <v>10.76</v>
      </c>
      <c r="L7791">
        <v>8.3089999999999993</v>
      </c>
      <c r="M7791" s="54">
        <v>13.211</v>
      </c>
      <c r="N7791">
        <v>3524</v>
      </c>
      <c r="O7791" t="s">
        <v>44</v>
      </c>
      <c r="P7791">
        <v>1.6845428013230199</v>
      </c>
    </row>
    <row r="7792" spans="1:16" x14ac:dyDescent="0.25">
      <c r="A7792" s="20" t="s">
        <v>17915</v>
      </c>
      <c r="B7792">
        <v>5</v>
      </c>
      <c r="C7792" t="s">
        <v>73</v>
      </c>
      <c r="D7792" t="s">
        <v>91</v>
      </c>
      <c r="E7792" t="s">
        <v>15983</v>
      </c>
      <c r="F7792" t="s">
        <v>40</v>
      </c>
      <c r="G7792">
        <v>2</v>
      </c>
      <c r="H7792">
        <v>6</v>
      </c>
      <c r="I7792">
        <v>2014</v>
      </c>
      <c r="J7792" t="s">
        <v>34</v>
      </c>
      <c r="K7792">
        <v>1.19</v>
      </c>
      <c r="L7792">
        <v>1.139</v>
      </c>
      <c r="M7792" s="54">
        <v>1.2410000000000001</v>
      </c>
      <c r="N7792">
        <v>5297</v>
      </c>
      <c r="O7792" t="s">
        <v>44</v>
      </c>
      <c r="P7792">
        <v>1.3739945609159001</v>
      </c>
    </row>
    <row r="7793" spans="1:16" x14ac:dyDescent="0.25">
      <c r="A7793" s="20" t="s">
        <v>17916</v>
      </c>
      <c r="B7793">
        <v>5</v>
      </c>
      <c r="C7793" t="s">
        <v>73</v>
      </c>
      <c r="D7793" t="s">
        <v>91</v>
      </c>
      <c r="E7793" t="s">
        <v>15983</v>
      </c>
      <c r="F7793" t="s">
        <v>40</v>
      </c>
      <c r="G7793">
        <v>2</v>
      </c>
      <c r="H7793">
        <v>6</v>
      </c>
      <c r="I7793">
        <v>2014</v>
      </c>
      <c r="J7793" t="s">
        <v>54</v>
      </c>
      <c r="K7793">
        <v>1.39</v>
      </c>
      <c r="L7793">
        <v>1.232</v>
      </c>
      <c r="M7793" s="54">
        <v>1.548</v>
      </c>
      <c r="N7793">
        <v>1163</v>
      </c>
      <c r="O7793" t="s">
        <v>44</v>
      </c>
      <c r="P7793">
        <v>2.93231176353911</v>
      </c>
    </row>
    <row r="7794" spans="1:16" x14ac:dyDescent="0.25">
      <c r="A7794" s="20" t="s">
        <v>17917</v>
      </c>
      <c r="B7794">
        <v>5</v>
      </c>
      <c r="C7794" t="s">
        <v>73</v>
      </c>
      <c r="D7794" t="s">
        <v>91</v>
      </c>
      <c r="E7794" t="s">
        <v>15983</v>
      </c>
      <c r="F7794" t="s">
        <v>40</v>
      </c>
      <c r="G7794">
        <v>3</v>
      </c>
      <c r="H7794">
        <v>6</v>
      </c>
      <c r="I7794">
        <v>2014</v>
      </c>
      <c r="J7794" t="s">
        <v>54</v>
      </c>
      <c r="K7794">
        <v>1.59</v>
      </c>
      <c r="L7794">
        <v>1.415</v>
      </c>
      <c r="M7794" s="54">
        <v>1.7649999999999999</v>
      </c>
      <c r="N7794">
        <v>1526</v>
      </c>
      <c r="O7794" t="s">
        <v>44</v>
      </c>
      <c r="P7794">
        <v>2.5598984252456898</v>
      </c>
    </row>
    <row r="7795" spans="1:16" x14ac:dyDescent="0.25">
      <c r="A7795" s="20" t="s">
        <v>17918</v>
      </c>
      <c r="B7795">
        <v>5</v>
      </c>
      <c r="C7795" t="s">
        <v>73</v>
      </c>
      <c r="D7795" t="s">
        <v>91</v>
      </c>
      <c r="E7795" t="s">
        <v>15983</v>
      </c>
      <c r="F7795" t="s">
        <v>40</v>
      </c>
      <c r="G7795">
        <v>4</v>
      </c>
      <c r="H7795">
        <v>6</v>
      </c>
      <c r="I7795">
        <v>2014</v>
      </c>
      <c r="J7795" t="s">
        <v>54</v>
      </c>
      <c r="K7795">
        <v>1.89</v>
      </c>
      <c r="L7795">
        <v>1.6819999999999999</v>
      </c>
      <c r="M7795" s="54">
        <v>2.0979999999999999</v>
      </c>
      <c r="N7795">
        <v>1486</v>
      </c>
      <c r="O7795" t="s">
        <v>44</v>
      </c>
      <c r="P7795">
        <v>2.5941231853830899</v>
      </c>
    </row>
    <row r="7796" spans="1:16" x14ac:dyDescent="0.25">
      <c r="A7796" s="20" t="s">
        <v>17919</v>
      </c>
      <c r="B7796">
        <v>5</v>
      </c>
      <c r="C7796" t="s">
        <v>73</v>
      </c>
      <c r="D7796" t="s">
        <v>91</v>
      </c>
      <c r="E7796" t="s">
        <v>15983</v>
      </c>
      <c r="F7796" t="s">
        <v>40</v>
      </c>
      <c r="G7796">
        <v>5</v>
      </c>
      <c r="H7796">
        <v>6</v>
      </c>
      <c r="I7796">
        <v>2014</v>
      </c>
      <c r="J7796" t="s">
        <v>54</v>
      </c>
      <c r="K7796">
        <v>0.98</v>
      </c>
      <c r="L7796">
        <v>0.82</v>
      </c>
      <c r="M7796" s="54">
        <v>1.1399999999999999</v>
      </c>
      <c r="N7796">
        <v>370</v>
      </c>
      <c r="O7796" t="s">
        <v>44</v>
      </c>
      <c r="P7796">
        <v>5.1987524491003603</v>
      </c>
    </row>
    <row r="7797" spans="1:16" x14ac:dyDescent="0.25">
      <c r="A7797" s="20" t="s">
        <v>17920</v>
      </c>
      <c r="B7797">
        <v>5</v>
      </c>
      <c r="C7797" t="s">
        <v>73</v>
      </c>
      <c r="D7797" t="s">
        <v>91</v>
      </c>
      <c r="E7797" t="s">
        <v>15983</v>
      </c>
      <c r="F7797" t="s">
        <v>40</v>
      </c>
      <c r="G7797">
        <v>3</v>
      </c>
      <c r="H7797">
        <v>6</v>
      </c>
      <c r="I7797">
        <v>2014</v>
      </c>
      <c r="J7797" t="s">
        <v>34</v>
      </c>
      <c r="K7797">
        <v>1.37</v>
      </c>
      <c r="L7797">
        <v>1.3069999999999999</v>
      </c>
      <c r="M7797" s="54">
        <v>1.4330000000000001</v>
      </c>
      <c r="N7797">
        <v>4668</v>
      </c>
      <c r="O7797" t="s">
        <v>44</v>
      </c>
      <c r="P7797">
        <v>1.4636410327796701</v>
      </c>
    </row>
    <row r="7798" spans="1:16" x14ac:dyDescent="0.25">
      <c r="A7798" s="20" t="s">
        <v>17921</v>
      </c>
      <c r="B7798">
        <v>5</v>
      </c>
      <c r="C7798" t="s">
        <v>73</v>
      </c>
      <c r="D7798" t="s">
        <v>91</v>
      </c>
      <c r="E7798" t="s">
        <v>15983</v>
      </c>
      <c r="F7798" t="s">
        <v>40</v>
      </c>
      <c r="G7798">
        <v>2</v>
      </c>
      <c r="H7798">
        <v>6</v>
      </c>
      <c r="I7798">
        <v>2014</v>
      </c>
      <c r="J7798" t="s">
        <v>55</v>
      </c>
      <c r="K7798">
        <v>0.94</v>
      </c>
      <c r="L7798">
        <v>0.89600000000000002</v>
      </c>
      <c r="M7798" s="54">
        <v>0.98399999999999999</v>
      </c>
      <c r="N7798">
        <v>4401</v>
      </c>
      <c r="O7798" t="s">
        <v>44</v>
      </c>
      <c r="P7798">
        <v>1.50738543882045</v>
      </c>
    </row>
    <row r="7799" spans="1:16" x14ac:dyDescent="0.25">
      <c r="A7799" s="20" t="s">
        <v>17922</v>
      </c>
      <c r="B7799">
        <v>5</v>
      </c>
      <c r="C7799" t="s">
        <v>73</v>
      </c>
      <c r="D7799" t="s">
        <v>91</v>
      </c>
      <c r="E7799" t="s">
        <v>15983</v>
      </c>
      <c r="F7799" t="s">
        <v>40</v>
      </c>
      <c r="G7799">
        <v>3</v>
      </c>
      <c r="H7799">
        <v>6</v>
      </c>
      <c r="I7799">
        <v>2014</v>
      </c>
      <c r="J7799" t="s">
        <v>55</v>
      </c>
      <c r="K7799">
        <v>1.62</v>
      </c>
      <c r="L7799">
        <v>1.55</v>
      </c>
      <c r="M7799" s="54">
        <v>1.69</v>
      </c>
      <c r="N7799">
        <v>6628</v>
      </c>
      <c r="O7799" t="s">
        <v>44</v>
      </c>
      <c r="P7799">
        <v>1.2283121567319</v>
      </c>
    </row>
    <row r="7800" spans="1:16" x14ac:dyDescent="0.25">
      <c r="A7800" s="20" t="s">
        <v>17923</v>
      </c>
      <c r="B7800">
        <v>5</v>
      </c>
      <c r="C7800" t="s">
        <v>73</v>
      </c>
      <c r="D7800" t="s">
        <v>91</v>
      </c>
      <c r="E7800" t="s">
        <v>15983</v>
      </c>
      <c r="F7800" t="s">
        <v>40</v>
      </c>
      <c r="G7800">
        <v>4</v>
      </c>
      <c r="H7800">
        <v>6</v>
      </c>
      <c r="I7800">
        <v>2014</v>
      </c>
      <c r="J7800" t="s">
        <v>55</v>
      </c>
      <c r="K7800">
        <v>1.58</v>
      </c>
      <c r="L7800">
        <v>1.5089999999999999</v>
      </c>
      <c r="M7800" s="54">
        <v>1.651</v>
      </c>
      <c r="N7800">
        <v>5359</v>
      </c>
      <c r="O7800" t="s">
        <v>44</v>
      </c>
      <c r="P7800">
        <v>1.3660233452652499</v>
      </c>
    </row>
    <row r="7801" spans="1:16" x14ac:dyDescent="0.25">
      <c r="A7801" s="20" t="s">
        <v>17924</v>
      </c>
      <c r="B7801">
        <v>5</v>
      </c>
      <c r="C7801" t="s">
        <v>73</v>
      </c>
      <c r="D7801" t="s">
        <v>91</v>
      </c>
      <c r="E7801" t="s">
        <v>15983</v>
      </c>
      <c r="F7801" t="s">
        <v>40</v>
      </c>
      <c r="G7801">
        <v>5</v>
      </c>
      <c r="H7801">
        <v>6</v>
      </c>
      <c r="I7801">
        <v>2014</v>
      </c>
      <c r="J7801" t="s">
        <v>55</v>
      </c>
      <c r="K7801">
        <v>1.84</v>
      </c>
      <c r="L7801">
        <v>1.742</v>
      </c>
      <c r="M7801" s="54">
        <v>1.9379999999999999</v>
      </c>
      <c r="N7801">
        <v>2941</v>
      </c>
      <c r="O7801" t="s">
        <v>44</v>
      </c>
      <c r="P7801">
        <v>1.8439642112147201</v>
      </c>
    </row>
    <row r="7802" spans="1:16" x14ac:dyDescent="0.25">
      <c r="A7802" s="20" t="s">
        <v>17925</v>
      </c>
      <c r="B7802">
        <v>5</v>
      </c>
      <c r="C7802" t="s">
        <v>73</v>
      </c>
      <c r="D7802" t="s">
        <v>91</v>
      </c>
      <c r="E7802" t="s">
        <v>15983</v>
      </c>
      <c r="F7802" t="s">
        <v>40</v>
      </c>
      <c r="G7802">
        <v>4</v>
      </c>
      <c r="H7802">
        <v>6</v>
      </c>
      <c r="I7802">
        <v>2014</v>
      </c>
      <c r="J7802" t="s">
        <v>34</v>
      </c>
      <c r="K7802">
        <v>1.1200000000000001</v>
      </c>
      <c r="L7802">
        <v>1.0549999999999999</v>
      </c>
      <c r="M7802" s="54">
        <v>1.1850000000000001</v>
      </c>
      <c r="N7802">
        <v>2407</v>
      </c>
      <c r="O7802" t="s">
        <v>44</v>
      </c>
      <c r="P7802">
        <v>2.0382711378539402</v>
      </c>
    </row>
    <row r="7803" spans="1:16" x14ac:dyDescent="0.25">
      <c r="A7803" s="20" t="s">
        <v>17926</v>
      </c>
      <c r="B7803">
        <v>5</v>
      </c>
      <c r="C7803" t="s">
        <v>73</v>
      </c>
      <c r="D7803" t="s">
        <v>91</v>
      </c>
      <c r="E7803" t="s">
        <v>15983</v>
      </c>
      <c r="F7803" t="s">
        <v>40</v>
      </c>
      <c r="G7803">
        <v>2</v>
      </c>
      <c r="H7803">
        <v>6</v>
      </c>
      <c r="I7803">
        <v>2014</v>
      </c>
      <c r="J7803" t="s">
        <v>56</v>
      </c>
      <c r="K7803">
        <v>2.31</v>
      </c>
      <c r="L7803">
        <v>1.74</v>
      </c>
      <c r="M7803" s="54">
        <v>2.88</v>
      </c>
      <c r="N7803">
        <v>323</v>
      </c>
      <c r="O7803" t="s">
        <v>44</v>
      </c>
      <c r="P7803">
        <v>5.5641488407465696</v>
      </c>
    </row>
    <row r="7804" spans="1:16" x14ac:dyDescent="0.25">
      <c r="A7804" s="20" t="s">
        <v>17927</v>
      </c>
      <c r="B7804">
        <v>5</v>
      </c>
      <c r="C7804" t="s">
        <v>73</v>
      </c>
      <c r="D7804" t="s">
        <v>91</v>
      </c>
      <c r="E7804" t="s">
        <v>15983</v>
      </c>
      <c r="F7804" t="s">
        <v>40</v>
      </c>
      <c r="G7804">
        <v>3</v>
      </c>
      <c r="H7804">
        <v>6</v>
      </c>
      <c r="I7804">
        <v>2014</v>
      </c>
      <c r="J7804" t="s">
        <v>56</v>
      </c>
      <c r="K7804">
        <v>2.88</v>
      </c>
      <c r="L7804">
        <v>2.1880000000000002</v>
      </c>
      <c r="M7804" s="54">
        <v>3.5720000000000001</v>
      </c>
      <c r="N7804">
        <v>411</v>
      </c>
      <c r="O7804" t="s">
        <v>44</v>
      </c>
      <c r="P7804">
        <v>4.9326362366699001</v>
      </c>
    </row>
    <row r="7805" spans="1:16" x14ac:dyDescent="0.25">
      <c r="A7805" s="20" t="s">
        <v>17928</v>
      </c>
      <c r="B7805">
        <v>5</v>
      </c>
      <c r="C7805" t="s">
        <v>73</v>
      </c>
      <c r="D7805" t="s">
        <v>91</v>
      </c>
      <c r="E7805" t="s">
        <v>15983</v>
      </c>
      <c r="F7805" t="s">
        <v>40</v>
      </c>
      <c r="G7805">
        <v>4</v>
      </c>
      <c r="H7805">
        <v>6</v>
      </c>
      <c r="I7805">
        <v>2014</v>
      </c>
      <c r="J7805" t="s">
        <v>56</v>
      </c>
      <c r="K7805">
        <v>0.5</v>
      </c>
      <c r="L7805">
        <v>0.33100000000000002</v>
      </c>
      <c r="M7805" s="54">
        <v>0.66900000000000004</v>
      </c>
      <c r="N7805">
        <v>81</v>
      </c>
      <c r="O7805" t="s">
        <v>44</v>
      </c>
      <c r="P7805">
        <v>11.1111111111111</v>
      </c>
    </row>
    <row r="7806" spans="1:16" x14ac:dyDescent="0.25">
      <c r="A7806" s="20" t="s">
        <v>17929</v>
      </c>
      <c r="B7806">
        <v>5</v>
      </c>
      <c r="C7806" t="s">
        <v>73</v>
      </c>
      <c r="D7806" t="s">
        <v>91</v>
      </c>
      <c r="E7806" t="s">
        <v>15983</v>
      </c>
      <c r="F7806" t="s">
        <v>40</v>
      </c>
      <c r="G7806">
        <v>5</v>
      </c>
      <c r="H7806">
        <v>6</v>
      </c>
      <c r="I7806">
        <v>2014</v>
      </c>
      <c r="J7806" t="s">
        <v>56</v>
      </c>
      <c r="K7806">
        <v>5.62</v>
      </c>
      <c r="L7806">
        <v>4.3650000000000002</v>
      </c>
      <c r="M7806" s="54">
        <v>6.875</v>
      </c>
      <c r="N7806">
        <v>1048</v>
      </c>
      <c r="O7806" t="s">
        <v>44</v>
      </c>
      <c r="P7806">
        <v>3.08901031607608</v>
      </c>
    </row>
    <row r="7807" spans="1:16" x14ac:dyDescent="0.25">
      <c r="A7807" s="20" t="s">
        <v>17930</v>
      </c>
      <c r="B7807">
        <v>5</v>
      </c>
      <c r="C7807" t="s">
        <v>73</v>
      </c>
      <c r="D7807" t="s">
        <v>91</v>
      </c>
      <c r="E7807" t="s">
        <v>15983</v>
      </c>
      <c r="F7807" t="s">
        <v>40</v>
      </c>
      <c r="G7807">
        <v>5</v>
      </c>
      <c r="H7807">
        <v>6</v>
      </c>
      <c r="I7807">
        <v>2014</v>
      </c>
      <c r="J7807" t="s">
        <v>34</v>
      </c>
      <c r="K7807">
        <v>2.0699999999999998</v>
      </c>
      <c r="L7807">
        <v>1.9670000000000001</v>
      </c>
      <c r="M7807" s="54">
        <v>2.173</v>
      </c>
      <c r="N7807">
        <v>3127</v>
      </c>
      <c r="O7807" t="s">
        <v>44</v>
      </c>
      <c r="P7807">
        <v>1.78828222321916</v>
      </c>
    </row>
    <row r="7808" spans="1:16" x14ac:dyDescent="0.25">
      <c r="A7808" s="20" t="s">
        <v>17931</v>
      </c>
      <c r="B7808">
        <v>5</v>
      </c>
      <c r="C7808" t="s">
        <v>73</v>
      </c>
      <c r="D7808" t="s">
        <v>91</v>
      </c>
      <c r="E7808" t="s">
        <v>15983</v>
      </c>
      <c r="F7808" t="s">
        <v>40</v>
      </c>
      <c r="G7808">
        <v>2</v>
      </c>
      <c r="H7808">
        <v>6</v>
      </c>
      <c r="I7808">
        <v>2014</v>
      </c>
      <c r="J7808" t="s">
        <v>57</v>
      </c>
      <c r="K7808">
        <v>0.43</v>
      </c>
      <c r="L7808">
        <v>0.38300000000000001</v>
      </c>
      <c r="M7808" s="54">
        <v>0.47699999999999998</v>
      </c>
      <c r="N7808">
        <v>715</v>
      </c>
      <c r="O7808" t="s">
        <v>44</v>
      </c>
      <c r="P7808">
        <v>3.73978796003383</v>
      </c>
    </row>
    <row r="7809" spans="1:16" x14ac:dyDescent="0.25">
      <c r="A7809" s="20" t="s">
        <v>17932</v>
      </c>
      <c r="B7809">
        <v>5</v>
      </c>
      <c r="C7809" t="s">
        <v>73</v>
      </c>
      <c r="D7809" t="s">
        <v>91</v>
      </c>
      <c r="E7809" t="s">
        <v>15983</v>
      </c>
      <c r="F7809" t="s">
        <v>40</v>
      </c>
      <c r="G7809">
        <v>3</v>
      </c>
      <c r="H7809">
        <v>6</v>
      </c>
      <c r="I7809">
        <v>2014</v>
      </c>
      <c r="J7809" t="s">
        <v>57</v>
      </c>
      <c r="K7809">
        <v>1.81</v>
      </c>
      <c r="L7809">
        <v>1.667</v>
      </c>
      <c r="M7809" s="54">
        <v>1.9530000000000001</v>
      </c>
      <c r="N7809">
        <v>2858</v>
      </c>
      <c r="O7809" t="s">
        <v>44</v>
      </c>
      <c r="P7809">
        <v>1.87054813220765</v>
      </c>
    </row>
    <row r="7810" spans="1:16" x14ac:dyDescent="0.25">
      <c r="A7810" s="20" t="s">
        <v>17933</v>
      </c>
      <c r="B7810">
        <v>5</v>
      </c>
      <c r="C7810" t="s">
        <v>73</v>
      </c>
      <c r="D7810" t="s">
        <v>91</v>
      </c>
      <c r="E7810" t="s">
        <v>15983</v>
      </c>
      <c r="F7810" t="s">
        <v>40</v>
      </c>
      <c r="G7810">
        <v>4</v>
      </c>
      <c r="H7810">
        <v>6</v>
      </c>
      <c r="I7810">
        <v>2014</v>
      </c>
      <c r="J7810" t="s">
        <v>57</v>
      </c>
      <c r="K7810">
        <v>1.43</v>
      </c>
      <c r="L7810">
        <v>1.3109999999999999</v>
      </c>
      <c r="M7810" s="54">
        <v>1.5489999999999999</v>
      </c>
      <c r="N7810">
        <v>2450</v>
      </c>
      <c r="O7810" t="s">
        <v>44</v>
      </c>
      <c r="P7810">
        <v>2.0203050891044199</v>
      </c>
    </row>
    <row r="7811" spans="1:16" x14ac:dyDescent="0.25">
      <c r="A7811" s="20" t="s">
        <v>17934</v>
      </c>
      <c r="B7811">
        <v>5</v>
      </c>
      <c r="C7811" t="s">
        <v>73</v>
      </c>
      <c r="D7811" t="s">
        <v>91</v>
      </c>
      <c r="E7811" t="s">
        <v>15983</v>
      </c>
      <c r="F7811" t="s">
        <v>40</v>
      </c>
      <c r="G7811">
        <v>5</v>
      </c>
      <c r="H7811">
        <v>6</v>
      </c>
      <c r="I7811">
        <v>2014</v>
      </c>
      <c r="J7811" t="s">
        <v>57</v>
      </c>
      <c r="K7811">
        <v>1.78</v>
      </c>
      <c r="L7811">
        <v>1.6180000000000001</v>
      </c>
      <c r="M7811" s="54">
        <v>1.9419999999999999</v>
      </c>
      <c r="N7811">
        <v>1545</v>
      </c>
      <c r="O7811" t="s">
        <v>44</v>
      </c>
      <c r="P7811">
        <v>2.5441092565739201</v>
      </c>
    </row>
    <row r="7812" spans="1:16" x14ac:dyDescent="0.25">
      <c r="A7812" s="20" t="s">
        <v>17935</v>
      </c>
      <c r="B7812">
        <v>5</v>
      </c>
      <c r="C7812" t="s">
        <v>73</v>
      </c>
      <c r="D7812" t="s">
        <v>91</v>
      </c>
      <c r="E7812" t="s">
        <v>15983</v>
      </c>
      <c r="F7812" t="s">
        <v>40</v>
      </c>
      <c r="G7812">
        <v>2</v>
      </c>
      <c r="H7812">
        <v>6</v>
      </c>
      <c r="I7812">
        <v>2014</v>
      </c>
      <c r="J7812" t="s">
        <v>58</v>
      </c>
      <c r="K7812">
        <v>0.78</v>
      </c>
      <c r="L7812">
        <v>0.73199999999999998</v>
      </c>
      <c r="M7812" s="54">
        <v>0.82799999999999996</v>
      </c>
      <c r="N7812">
        <v>2261</v>
      </c>
      <c r="O7812" t="s">
        <v>44</v>
      </c>
      <c r="P7812">
        <v>2.1030505843376801</v>
      </c>
    </row>
    <row r="7813" spans="1:16" x14ac:dyDescent="0.25">
      <c r="A7813" s="20" t="s">
        <v>17936</v>
      </c>
      <c r="B7813">
        <v>5</v>
      </c>
      <c r="C7813" t="s">
        <v>73</v>
      </c>
      <c r="D7813" t="s">
        <v>91</v>
      </c>
      <c r="E7813" t="s">
        <v>15983</v>
      </c>
      <c r="F7813" t="s">
        <v>40</v>
      </c>
      <c r="G7813">
        <v>3</v>
      </c>
      <c r="H7813">
        <v>6</v>
      </c>
      <c r="I7813">
        <v>2014</v>
      </c>
      <c r="J7813" t="s">
        <v>58</v>
      </c>
      <c r="K7813">
        <v>1.47</v>
      </c>
      <c r="L7813">
        <v>1.3959999999999999</v>
      </c>
      <c r="M7813" s="54">
        <v>1.544</v>
      </c>
      <c r="N7813">
        <v>5408</v>
      </c>
      <c r="O7813" t="s">
        <v>44</v>
      </c>
      <c r="P7813">
        <v>1.3598207330510499</v>
      </c>
    </row>
    <row r="7814" spans="1:16" x14ac:dyDescent="0.25">
      <c r="A7814" s="20" t="s">
        <v>17937</v>
      </c>
      <c r="B7814">
        <v>5</v>
      </c>
      <c r="C7814" t="s">
        <v>73</v>
      </c>
      <c r="D7814" t="s">
        <v>91</v>
      </c>
      <c r="E7814" t="s">
        <v>15983</v>
      </c>
      <c r="F7814" t="s">
        <v>40</v>
      </c>
      <c r="G7814">
        <v>4</v>
      </c>
      <c r="H7814">
        <v>6</v>
      </c>
      <c r="I7814">
        <v>2014</v>
      </c>
      <c r="J7814" t="s">
        <v>58</v>
      </c>
      <c r="K7814">
        <v>1.88</v>
      </c>
      <c r="L7814">
        <v>1.7889999999999999</v>
      </c>
      <c r="M7814" s="54">
        <v>1.9710000000000001</v>
      </c>
      <c r="N7814">
        <v>7521</v>
      </c>
      <c r="O7814" t="s">
        <v>44</v>
      </c>
      <c r="P7814">
        <v>1.1530873445432199</v>
      </c>
    </row>
    <row r="7815" spans="1:16" x14ac:dyDescent="0.25">
      <c r="A7815" s="20" t="s">
        <v>17938</v>
      </c>
      <c r="B7815">
        <v>5</v>
      </c>
      <c r="C7815" t="s">
        <v>73</v>
      </c>
      <c r="D7815" t="s">
        <v>91</v>
      </c>
      <c r="E7815" t="s">
        <v>15983</v>
      </c>
      <c r="F7815" t="s">
        <v>40</v>
      </c>
      <c r="G7815">
        <v>5</v>
      </c>
      <c r="H7815">
        <v>6</v>
      </c>
      <c r="I7815">
        <v>2014</v>
      </c>
      <c r="J7815" t="s">
        <v>58</v>
      </c>
      <c r="K7815">
        <v>2.16</v>
      </c>
      <c r="L7815">
        <v>2.0529999999999999</v>
      </c>
      <c r="M7815" s="54">
        <v>2.2669999999999999</v>
      </c>
      <c r="N7815">
        <v>6544</v>
      </c>
      <c r="O7815" t="s">
        <v>44</v>
      </c>
      <c r="P7815">
        <v>1.23617044108537</v>
      </c>
    </row>
    <row r="7816" spans="1:16" x14ac:dyDescent="0.25">
      <c r="A7816" s="20" t="s">
        <v>17939</v>
      </c>
      <c r="B7816">
        <v>5</v>
      </c>
      <c r="C7816" t="s">
        <v>73</v>
      </c>
      <c r="D7816" t="s">
        <v>91</v>
      </c>
      <c r="E7816" t="s">
        <v>15983</v>
      </c>
      <c r="F7816" t="s">
        <v>40</v>
      </c>
      <c r="G7816">
        <v>2</v>
      </c>
      <c r="H7816">
        <v>6</v>
      </c>
      <c r="I7816">
        <v>2014</v>
      </c>
      <c r="J7816" t="s">
        <v>59</v>
      </c>
      <c r="K7816">
        <v>0.53</v>
      </c>
      <c r="L7816">
        <v>0.43099999999999999</v>
      </c>
      <c r="M7816" s="54">
        <v>0.629</v>
      </c>
      <c r="N7816">
        <v>287</v>
      </c>
      <c r="O7816" t="s">
        <v>44</v>
      </c>
      <c r="P7816">
        <v>5.9028133610095503</v>
      </c>
    </row>
    <row r="7817" spans="1:16" x14ac:dyDescent="0.25">
      <c r="A7817" s="20" t="s">
        <v>17940</v>
      </c>
      <c r="B7817">
        <v>5</v>
      </c>
      <c r="C7817" t="s">
        <v>73</v>
      </c>
      <c r="D7817" t="s">
        <v>91</v>
      </c>
      <c r="E7817" t="s">
        <v>15983</v>
      </c>
      <c r="F7817" t="s">
        <v>40</v>
      </c>
      <c r="G7817">
        <v>3</v>
      </c>
      <c r="H7817">
        <v>6</v>
      </c>
      <c r="I7817">
        <v>2014</v>
      </c>
      <c r="J7817" t="s">
        <v>59</v>
      </c>
      <c r="K7817">
        <v>0.68</v>
      </c>
      <c r="L7817">
        <v>0.55400000000000005</v>
      </c>
      <c r="M7817" s="54">
        <v>0.80600000000000005</v>
      </c>
      <c r="N7817">
        <v>322</v>
      </c>
      <c r="O7817" t="s">
        <v>44</v>
      </c>
      <c r="P7817">
        <v>5.5727821257535304</v>
      </c>
    </row>
    <row r="7818" spans="1:16" x14ac:dyDescent="0.25">
      <c r="A7818" s="20" t="s">
        <v>17941</v>
      </c>
      <c r="B7818">
        <v>5</v>
      </c>
      <c r="C7818" t="s">
        <v>73</v>
      </c>
      <c r="D7818" t="s">
        <v>91</v>
      </c>
      <c r="E7818" t="s">
        <v>15983</v>
      </c>
      <c r="F7818" t="s">
        <v>40</v>
      </c>
      <c r="G7818">
        <v>4</v>
      </c>
      <c r="H7818">
        <v>6</v>
      </c>
      <c r="I7818">
        <v>2014</v>
      </c>
      <c r="J7818" t="s">
        <v>59</v>
      </c>
      <c r="K7818">
        <v>2.2400000000000002</v>
      </c>
      <c r="L7818">
        <v>1.946</v>
      </c>
      <c r="M7818" s="54">
        <v>2.5339999999999998</v>
      </c>
      <c r="N7818">
        <v>1598</v>
      </c>
      <c r="O7818" t="s">
        <v>44</v>
      </c>
      <c r="P7818">
        <v>2.5015639663712999</v>
      </c>
    </row>
    <row r="7819" spans="1:16" x14ac:dyDescent="0.25">
      <c r="A7819" s="20" t="s">
        <v>17942</v>
      </c>
      <c r="B7819">
        <v>5</v>
      </c>
      <c r="C7819" t="s">
        <v>73</v>
      </c>
      <c r="D7819" t="s">
        <v>91</v>
      </c>
      <c r="E7819" t="s">
        <v>15983</v>
      </c>
      <c r="F7819" t="s">
        <v>40</v>
      </c>
      <c r="G7819">
        <v>5</v>
      </c>
      <c r="H7819">
        <v>6</v>
      </c>
      <c r="I7819">
        <v>2014</v>
      </c>
      <c r="J7819" t="s">
        <v>59</v>
      </c>
      <c r="K7819">
        <v>1.56</v>
      </c>
      <c r="L7819">
        <v>1.325</v>
      </c>
      <c r="M7819" s="54">
        <v>1.7949999999999999</v>
      </c>
      <c r="N7819">
        <v>703</v>
      </c>
      <c r="O7819" t="s">
        <v>44</v>
      </c>
      <c r="P7819">
        <v>3.77157143202357</v>
      </c>
    </row>
    <row r="7820" spans="1:16" x14ac:dyDescent="0.25">
      <c r="A7820" s="20" t="s">
        <v>17943</v>
      </c>
      <c r="B7820">
        <v>5</v>
      </c>
      <c r="C7820" t="s">
        <v>73</v>
      </c>
      <c r="D7820" t="s">
        <v>91</v>
      </c>
      <c r="E7820" t="s">
        <v>15983</v>
      </c>
      <c r="F7820" t="s">
        <v>40</v>
      </c>
      <c r="G7820">
        <v>2</v>
      </c>
      <c r="H7820">
        <v>6</v>
      </c>
      <c r="I7820">
        <v>2014</v>
      </c>
      <c r="J7820" t="s">
        <v>60</v>
      </c>
      <c r="K7820">
        <v>0.97</v>
      </c>
      <c r="L7820">
        <v>0.93899999999999995</v>
      </c>
      <c r="M7820" s="54">
        <v>1.0009999999999999</v>
      </c>
      <c r="N7820">
        <v>9270</v>
      </c>
      <c r="O7820" t="s">
        <v>44</v>
      </c>
      <c r="P7820">
        <v>1.03862825474959</v>
      </c>
    </row>
    <row r="7821" spans="1:16" x14ac:dyDescent="0.25">
      <c r="A7821" s="20" t="s">
        <v>17944</v>
      </c>
      <c r="B7821">
        <v>5</v>
      </c>
      <c r="C7821" t="s">
        <v>73</v>
      </c>
      <c r="D7821" t="s">
        <v>91</v>
      </c>
      <c r="E7821" t="s">
        <v>15983</v>
      </c>
      <c r="F7821" t="s">
        <v>40</v>
      </c>
      <c r="G7821">
        <v>3</v>
      </c>
      <c r="H7821">
        <v>6</v>
      </c>
      <c r="I7821">
        <v>2014</v>
      </c>
      <c r="J7821" t="s">
        <v>60</v>
      </c>
      <c r="K7821">
        <v>1.19</v>
      </c>
      <c r="L7821">
        <v>1.151</v>
      </c>
      <c r="M7821" s="54">
        <v>1.2290000000000001</v>
      </c>
      <c r="N7821">
        <v>8250</v>
      </c>
      <c r="O7821" t="s">
        <v>44</v>
      </c>
      <c r="P7821">
        <v>1.10096376512636</v>
      </c>
    </row>
    <row r="7822" spans="1:16" x14ac:dyDescent="0.25">
      <c r="A7822" s="20" t="s">
        <v>17945</v>
      </c>
      <c r="B7822">
        <v>5</v>
      </c>
      <c r="C7822" t="s">
        <v>73</v>
      </c>
      <c r="D7822" t="s">
        <v>91</v>
      </c>
      <c r="E7822" t="s">
        <v>15983</v>
      </c>
      <c r="F7822" t="s">
        <v>40</v>
      </c>
      <c r="G7822">
        <v>4</v>
      </c>
      <c r="H7822">
        <v>6</v>
      </c>
      <c r="I7822">
        <v>2014</v>
      </c>
      <c r="J7822" t="s">
        <v>60</v>
      </c>
      <c r="K7822">
        <v>1.1399999999999999</v>
      </c>
      <c r="L7822">
        <v>1.0940000000000001</v>
      </c>
      <c r="M7822" s="54">
        <v>1.1859999999999999</v>
      </c>
      <c r="N7822">
        <v>4590</v>
      </c>
      <c r="O7822" t="s">
        <v>44</v>
      </c>
      <c r="P7822">
        <v>1.47602480923349</v>
      </c>
    </row>
    <row r="7823" spans="1:16" x14ac:dyDescent="0.25">
      <c r="A7823" s="20" t="s">
        <v>17946</v>
      </c>
      <c r="B7823">
        <v>5</v>
      </c>
      <c r="C7823" t="s">
        <v>73</v>
      </c>
      <c r="D7823" t="s">
        <v>91</v>
      </c>
      <c r="E7823" t="s">
        <v>15983</v>
      </c>
      <c r="F7823" t="s">
        <v>40</v>
      </c>
      <c r="G7823">
        <v>5</v>
      </c>
      <c r="H7823">
        <v>6</v>
      </c>
      <c r="I7823">
        <v>2014</v>
      </c>
      <c r="J7823" t="s">
        <v>60</v>
      </c>
      <c r="K7823">
        <v>1.67</v>
      </c>
      <c r="L7823">
        <v>1.59</v>
      </c>
      <c r="M7823" s="54">
        <v>1.75</v>
      </c>
      <c r="N7823">
        <v>2652</v>
      </c>
      <c r="O7823" t="s">
        <v>44</v>
      </c>
      <c r="P7823">
        <v>1.9418390934515399</v>
      </c>
    </row>
    <row r="7824" spans="1:16" x14ac:dyDescent="0.25">
      <c r="A7824" s="20" t="s">
        <v>17947</v>
      </c>
      <c r="B7824">
        <v>5</v>
      </c>
      <c r="C7824" t="s">
        <v>73</v>
      </c>
      <c r="D7824" t="s">
        <v>91</v>
      </c>
      <c r="E7824" t="s">
        <v>15983</v>
      </c>
      <c r="F7824" t="s">
        <v>40</v>
      </c>
      <c r="G7824">
        <v>2</v>
      </c>
      <c r="H7824">
        <v>6</v>
      </c>
      <c r="I7824">
        <v>2014</v>
      </c>
      <c r="J7824" t="s">
        <v>61</v>
      </c>
      <c r="K7824">
        <v>1.1000000000000001</v>
      </c>
      <c r="L7824">
        <v>0.88200000000000001</v>
      </c>
      <c r="M7824" s="54">
        <v>1.3180000000000001</v>
      </c>
      <c r="N7824">
        <v>428</v>
      </c>
      <c r="O7824" t="s">
        <v>44</v>
      </c>
      <c r="P7824">
        <v>4.8336824452283196</v>
      </c>
    </row>
    <row r="7825" spans="1:16" x14ac:dyDescent="0.25">
      <c r="A7825" s="20" t="s">
        <v>17948</v>
      </c>
      <c r="B7825">
        <v>5</v>
      </c>
      <c r="C7825" t="s">
        <v>73</v>
      </c>
      <c r="D7825" t="s">
        <v>91</v>
      </c>
      <c r="E7825" t="s">
        <v>15983</v>
      </c>
      <c r="F7825" t="s">
        <v>40</v>
      </c>
      <c r="G7825">
        <v>3</v>
      </c>
      <c r="H7825">
        <v>6</v>
      </c>
      <c r="I7825">
        <v>2014</v>
      </c>
      <c r="J7825" t="s">
        <v>61</v>
      </c>
      <c r="K7825">
        <v>0.83</v>
      </c>
      <c r="L7825">
        <v>0.67100000000000004</v>
      </c>
      <c r="M7825" s="54">
        <v>0.98899999999999999</v>
      </c>
      <c r="N7825">
        <v>621</v>
      </c>
      <c r="O7825" t="s">
        <v>44</v>
      </c>
      <c r="P7825">
        <v>4.0128617695256397</v>
      </c>
    </row>
    <row r="7826" spans="1:16" x14ac:dyDescent="0.25">
      <c r="A7826" s="20" t="s">
        <v>17949</v>
      </c>
      <c r="B7826">
        <v>5</v>
      </c>
      <c r="C7826" t="s">
        <v>73</v>
      </c>
      <c r="D7826" t="s">
        <v>91</v>
      </c>
      <c r="E7826" t="s">
        <v>15983</v>
      </c>
      <c r="F7826" t="s">
        <v>40</v>
      </c>
      <c r="G7826">
        <v>4</v>
      </c>
      <c r="H7826">
        <v>6</v>
      </c>
      <c r="I7826">
        <v>2014</v>
      </c>
      <c r="J7826" t="s">
        <v>61</v>
      </c>
      <c r="K7826">
        <v>1.96</v>
      </c>
      <c r="L7826">
        <v>1.613</v>
      </c>
      <c r="M7826" s="54">
        <v>2.3069999999999999</v>
      </c>
      <c r="N7826">
        <v>1314</v>
      </c>
      <c r="O7826" t="s">
        <v>44</v>
      </c>
      <c r="P7826">
        <v>2.7586862953412301</v>
      </c>
    </row>
    <row r="7827" spans="1:16" x14ac:dyDescent="0.25">
      <c r="A7827" s="20" t="s">
        <v>17950</v>
      </c>
      <c r="B7827">
        <v>5</v>
      </c>
      <c r="C7827" t="s">
        <v>73</v>
      </c>
      <c r="D7827" t="s">
        <v>91</v>
      </c>
      <c r="E7827" t="s">
        <v>15983</v>
      </c>
      <c r="F7827" t="s">
        <v>40</v>
      </c>
      <c r="G7827">
        <v>5</v>
      </c>
      <c r="H7827">
        <v>6</v>
      </c>
      <c r="I7827">
        <v>2014</v>
      </c>
      <c r="J7827" t="s">
        <v>61</v>
      </c>
      <c r="K7827">
        <v>1.27</v>
      </c>
      <c r="L7827">
        <v>0.98699999999999999</v>
      </c>
      <c r="M7827" s="54">
        <v>1.5529999999999999</v>
      </c>
      <c r="N7827">
        <v>271</v>
      </c>
      <c r="O7827" t="s">
        <v>44</v>
      </c>
      <c r="P7827">
        <v>6.0745673923078698</v>
      </c>
    </row>
    <row r="7828" spans="1:16" x14ac:dyDescent="0.25">
      <c r="A7828" s="20" t="s">
        <v>17951</v>
      </c>
      <c r="B7828">
        <v>5</v>
      </c>
      <c r="C7828" t="s">
        <v>73</v>
      </c>
      <c r="D7828" t="s">
        <v>91</v>
      </c>
      <c r="E7828" t="s">
        <v>15983</v>
      </c>
      <c r="F7828" t="s">
        <v>40</v>
      </c>
      <c r="G7828">
        <v>2</v>
      </c>
      <c r="H7828">
        <v>6</v>
      </c>
      <c r="I7828">
        <v>2014</v>
      </c>
      <c r="J7828" t="s">
        <v>62</v>
      </c>
      <c r="K7828">
        <v>3.82</v>
      </c>
      <c r="L7828">
        <v>2.8010000000000002</v>
      </c>
      <c r="M7828" s="54">
        <v>4.8390000000000004</v>
      </c>
      <c r="N7828">
        <v>549</v>
      </c>
      <c r="O7828" t="s">
        <v>44</v>
      </c>
      <c r="P7828">
        <v>4.2678959977632003</v>
      </c>
    </row>
    <row r="7829" spans="1:16" x14ac:dyDescent="0.25">
      <c r="A7829" s="20" t="s">
        <v>17952</v>
      </c>
      <c r="B7829">
        <v>5</v>
      </c>
      <c r="C7829" t="s">
        <v>73</v>
      </c>
      <c r="D7829" t="s">
        <v>91</v>
      </c>
      <c r="E7829" t="s">
        <v>15983</v>
      </c>
      <c r="F7829" t="s">
        <v>40</v>
      </c>
      <c r="G7829">
        <v>3</v>
      </c>
      <c r="H7829">
        <v>6</v>
      </c>
      <c r="I7829">
        <v>2014</v>
      </c>
      <c r="J7829" t="s">
        <v>62</v>
      </c>
      <c r="K7829">
        <v>3.3</v>
      </c>
      <c r="L7829">
        <v>2.4409999999999998</v>
      </c>
      <c r="M7829" s="54">
        <v>4.1589999999999998</v>
      </c>
      <c r="N7829">
        <v>758</v>
      </c>
      <c r="O7829" t="s">
        <v>44</v>
      </c>
      <c r="P7829">
        <v>3.6321635614607399</v>
      </c>
    </row>
    <row r="7830" spans="1:16" x14ac:dyDescent="0.25">
      <c r="A7830" s="20" t="s">
        <v>17953</v>
      </c>
      <c r="B7830">
        <v>5</v>
      </c>
      <c r="C7830" t="s">
        <v>73</v>
      </c>
      <c r="D7830" t="s">
        <v>91</v>
      </c>
      <c r="E7830" t="s">
        <v>15983</v>
      </c>
      <c r="F7830" t="s">
        <v>40</v>
      </c>
      <c r="G7830">
        <v>4</v>
      </c>
      <c r="H7830">
        <v>6</v>
      </c>
      <c r="I7830">
        <v>2014</v>
      </c>
      <c r="J7830" t="s">
        <v>62</v>
      </c>
      <c r="K7830">
        <v>4.3</v>
      </c>
      <c r="L7830">
        <v>3.206</v>
      </c>
      <c r="M7830" s="54">
        <v>5.3940000000000001</v>
      </c>
      <c r="N7830">
        <v>1276</v>
      </c>
      <c r="O7830" t="s">
        <v>44</v>
      </c>
      <c r="P7830">
        <v>2.7994625547792702</v>
      </c>
    </row>
    <row r="7831" spans="1:16" x14ac:dyDescent="0.25">
      <c r="A7831" s="20" t="s">
        <v>17954</v>
      </c>
      <c r="B7831">
        <v>5</v>
      </c>
      <c r="C7831" t="s">
        <v>73</v>
      </c>
      <c r="D7831" t="s">
        <v>91</v>
      </c>
      <c r="E7831" t="s">
        <v>15983</v>
      </c>
      <c r="F7831" t="s">
        <v>40</v>
      </c>
      <c r="G7831">
        <v>5</v>
      </c>
      <c r="H7831">
        <v>6</v>
      </c>
      <c r="I7831">
        <v>2014</v>
      </c>
      <c r="J7831" t="s">
        <v>62</v>
      </c>
      <c r="K7831">
        <v>6.08</v>
      </c>
      <c r="L7831">
        <v>4.5540000000000003</v>
      </c>
      <c r="M7831" s="54">
        <v>7.6059999999999999</v>
      </c>
      <c r="N7831">
        <v>2207</v>
      </c>
      <c r="O7831" t="s">
        <v>44</v>
      </c>
      <c r="P7831">
        <v>2.1286234067143401</v>
      </c>
    </row>
    <row r="7832" spans="1:16" x14ac:dyDescent="0.25">
      <c r="A7832" s="20" t="s">
        <v>17955</v>
      </c>
      <c r="B7832">
        <v>5</v>
      </c>
      <c r="C7832" t="s">
        <v>73</v>
      </c>
      <c r="D7832" t="s">
        <v>91</v>
      </c>
      <c r="E7832" t="s">
        <v>15983</v>
      </c>
      <c r="F7832" t="s">
        <v>40</v>
      </c>
      <c r="G7832">
        <v>2</v>
      </c>
      <c r="H7832">
        <v>6</v>
      </c>
      <c r="I7832">
        <v>2014</v>
      </c>
      <c r="J7832" t="s">
        <v>75</v>
      </c>
      <c r="K7832">
        <v>1.0189999999999999</v>
      </c>
      <c r="L7832">
        <v>1</v>
      </c>
      <c r="M7832" s="54">
        <v>1</v>
      </c>
      <c r="N7832" t="s">
        <v>44</v>
      </c>
      <c r="O7832" t="s">
        <v>44</v>
      </c>
      <c r="P7832">
        <v>-99</v>
      </c>
    </row>
    <row r="7833" spans="1:16" x14ac:dyDescent="0.25">
      <c r="A7833" s="20" t="s">
        <v>17955</v>
      </c>
      <c r="B7833">
        <v>5</v>
      </c>
      <c r="C7833" t="s">
        <v>73</v>
      </c>
      <c r="D7833" t="s">
        <v>91</v>
      </c>
      <c r="E7833" t="s">
        <v>15983</v>
      </c>
      <c r="F7833" t="s">
        <v>40</v>
      </c>
      <c r="G7833">
        <v>2</v>
      </c>
      <c r="H7833">
        <v>6</v>
      </c>
      <c r="I7833">
        <v>2014</v>
      </c>
      <c r="J7833" t="s">
        <v>75</v>
      </c>
      <c r="K7833">
        <v>1.7270000000000001</v>
      </c>
      <c r="L7833">
        <v>1.6</v>
      </c>
      <c r="M7833" s="54">
        <v>1.9</v>
      </c>
      <c r="N7833" t="s">
        <v>44</v>
      </c>
      <c r="O7833" t="s">
        <v>44</v>
      </c>
      <c r="P7833">
        <v>-99</v>
      </c>
    </row>
    <row r="7834" spans="1:16" x14ac:dyDescent="0.25">
      <c r="A7834" s="20" t="s">
        <v>17955</v>
      </c>
      <c r="B7834">
        <v>5</v>
      </c>
      <c r="C7834" t="s">
        <v>73</v>
      </c>
      <c r="D7834" t="s">
        <v>91</v>
      </c>
      <c r="E7834" t="s">
        <v>15983</v>
      </c>
      <c r="F7834" t="s">
        <v>40</v>
      </c>
      <c r="G7834">
        <v>2</v>
      </c>
      <c r="H7834">
        <v>6</v>
      </c>
      <c r="I7834">
        <v>2014</v>
      </c>
      <c r="J7834" t="s">
        <v>75</v>
      </c>
      <c r="K7834">
        <v>1.1140000000000001</v>
      </c>
      <c r="L7834">
        <v>1.1000000000000001</v>
      </c>
      <c r="M7834" s="54">
        <v>1.1000000000000001</v>
      </c>
      <c r="N7834" t="s">
        <v>44</v>
      </c>
      <c r="O7834" t="s">
        <v>44</v>
      </c>
      <c r="P7834">
        <v>-99</v>
      </c>
    </row>
    <row r="7835" spans="1:16" x14ac:dyDescent="0.25">
      <c r="A7835" s="20" t="s">
        <v>17955</v>
      </c>
      <c r="B7835">
        <v>5</v>
      </c>
      <c r="C7835" t="s">
        <v>73</v>
      </c>
      <c r="D7835" t="s">
        <v>91</v>
      </c>
      <c r="E7835" t="s">
        <v>15983</v>
      </c>
      <c r="F7835" t="s">
        <v>40</v>
      </c>
      <c r="G7835">
        <v>2</v>
      </c>
      <c r="H7835">
        <v>6</v>
      </c>
      <c r="I7835">
        <v>2014</v>
      </c>
      <c r="J7835" t="s">
        <v>75</v>
      </c>
      <c r="K7835">
        <v>0.81</v>
      </c>
      <c r="L7835">
        <v>0.8</v>
      </c>
      <c r="M7835" s="54">
        <v>0.8</v>
      </c>
      <c r="N7835" t="s">
        <v>44</v>
      </c>
      <c r="O7835" t="s">
        <v>44</v>
      </c>
      <c r="P7835">
        <v>-99</v>
      </c>
    </row>
    <row r="7836" spans="1:16" x14ac:dyDescent="0.25">
      <c r="A7836" s="20" t="s">
        <v>17955</v>
      </c>
      <c r="B7836">
        <v>5</v>
      </c>
      <c r="C7836" t="s">
        <v>73</v>
      </c>
      <c r="D7836" t="s">
        <v>91</v>
      </c>
      <c r="E7836" t="s">
        <v>15983</v>
      </c>
      <c r="F7836" t="s">
        <v>40</v>
      </c>
      <c r="G7836">
        <v>2</v>
      </c>
      <c r="H7836">
        <v>6</v>
      </c>
      <c r="I7836">
        <v>2014</v>
      </c>
      <c r="J7836" t="s">
        <v>75</v>
      </c>
      <c r="K7836">
        <v>0.96699999999999997</v>
      </c>
      <c r="L7836">
        <v>0.9</v>
      </c>
      <c r="M7836" s="54">
        <v>1</v>
      </c>
      <c r="N7836" t="s">
        <v>44</v>
      </c>
      <c r="O7836" t="s">
        <v>44</v>
      </c>
      <c r="P7836">
        <v>-99</v>
      </c>
    </row>
    <row r="7837" spans="1:16" x14ac:dyDescent="0.25">
      <c r="A7837" s="20" t="s">
        <v>17955</v>
      </c>
      <c r="B7837">
        <v>5</v>
      </c>
      <c r="C7837" t="s">
        <v>73</v>
      </c>
      <c r="D7837" t="s">
        <v>91</v>
      </c>
      <c r="E7837" t="s">
        <v>15983</v>
      </c>
      <c r="F7837" t="s">
        <v>40</v>
      </c>
      <c r="G7837">
        <v>2</v>
      </c>
      <c r="H7837">
        <v>6</v>
      </c>
      <c r="I7837">
        <v>2014</v>
      </c>
      <c r="J7837" t="s">
        <v>75</v>
      </c>
      <c r="K7837">
        <v>1.655</v>
      </c>
      <c r="L7837">
        <v>1.5</v>
      </c>
      <c r="M7837" s="54">
        <v>1.8</v>
      </c>
      <c r="N7837" t="s">
        <v>44</v>
      </c>
      <c r="O7837" t="s">
        <v>44</v>
      </c>
      <c r="P7837">
        <v>-99</v>
      </c>
    </row>
    <row r="7838" spans="1:16" x14ac:dyDescent="0.25">
      <c r="A7838" s="20" t="s">
        <v>17955</v>
      </c>
      <c r="B7838">
        <v>5</v>
      </c>
      <c r="C7838" t="s">
        <v>73</v>
      </c>
      <c r="D7838" t="s">
        <v>91</v>
      </c>
      <c r="E7838" t="s">
        <v>15983</v>
      </c>
      <c r="F7838" t="s">
        <v>40</v>
      </c>
      <c r="G7838">
        <v>2</v>
      </c>
      <c r="H7838">
        <v>6</v>
      </c>
      <c r="I7838">
        <v>2014</v>
      </c>
      <c r="J7838" t="s">
        <v>75</v>
      </c>
      <c r="K7838">
        <v>0.83099999999999996</v>
      </c>
      <c r="L7838">
        <v>0.8</v>
      </c>
      <c r="M7838" s="54">
        <v>0.9</v>
      </c>
      <c r="N7838" t="s">
        <v>44</v>
      </c>
      <c r="O7838" t="s">
        <v>44</v>
      </c>
      <c r="P7838">
        <v>-99</v>
      </c>
    </row>
    <row r="7839" spans="1:16" x14ac:dyDescent="0.25">
      <c r="A7839" s="20" t="s">
        <v>17955</v>
      </c>
      <c r="B7839">
        <v>5</v>
      </c>
      <c r="C7839" t="s">
        <v>73</v>
      </c>
      <c r="D7839" t="s">
        <v>91</v>
      </c>
      <c r="E7839" t="s">
        <v>15983</v>
      </c>
      <c r="F7839" t="s">
        <v>40</v>
      </c>
      <c r="G7839">
        <v>2</v>
      </c>
      <c r="H7839">
        <v>6</v>
      </c>
      <c r="I7839">
        <v>2014</v>
      </c>
      <c r="J7839" t="s">
        <v>75</v>
      </c>
      <c r="K7839">
        <v>2.2349999999999999</v>
      </c>
      <c r="L7839">
        <v>1.9</v>
      </c>
      <c r="M7839" s="54">
        <v>2.5</v>
      </c>
      <c r="N7839" t="s">
        <v>44</v>
      </c>
      <c r="O7839" t="s">
        <v>44</v>
      </c>
      <c r="P7839">
        <v>-99</v>
      </c>
    </row>
    <row r="7840" spans="1:16" x14ac:dyDescent="0.25">
      <c r="A7840" s="20" t="s">
        <v>17955</v>
      </c>
      <c r="B7840">
        <v>5</v>
      </c>
      <c r="C7840" t="s">
        <v>73</v>
      </c>
      <c r="D7840" t="s">
        <v>91</v>
      </c>
      <c r="E7840" t="s">
        <v>15983</v>
      </c>
      <c r="F7840" t="s">
        <v>40</v>
      </c>
      <c r="G7840">
        <v>2</v>
      </c>
      <c r="H7840">
        <v>6</v>
      </c>
      <c r="I7840">
        <v>2014</v>
      </c>
      <c r="J7840" t="s">
        <v>75</v>
      </c>
      <c r="K7840">
        <v>1.913</v>
      </c>
      <c r="L7840">
        <v>1.8</v>
      </c>
      <c r="M7840" s="54">
        <v>2.1</v>
      </c>
      <c r="N7840" t="s">
        <v>44</v>
      </c>
      <c r="O7840" t="s">
        <v>44</v>
      </c>
      <c r="P7840">
        <v>-99</v>
      </c>
    </row>
    <row r="7841" spans="1:16" x14ac:dyDescent="0.25">
      <c r="A7841" s="20" t="s">
        <v>17955</v>
      </c>
      <c r="B7841">
        <v>5</v>
      </c>
      <c r="C7841" t="s">
        <v>73</v>
      </c>
      <c r="D7841" t="s">
        <v>91</v>
      </c>
      <c r="E7841" t="s">
        <v>15983</v>
      </c>
      <c r="F7841" t="s">
        <v>40</v>
      </c>
      <c r="G7841">
        <v>2</v>
      </c>
      <c r="H7841">
        <v>6</v>
      </c>
      <c r="I7841">
        <v>2014</v>
      </c>
      <c r="J7841" t="s">
        <v>75</v>
      </c>
      <c r="K7841">
        <v>2.1110000000000002</v>
      </c>
      <c r="L7841">
        <v>1.9</v>
      </c>
      <c r="M7841" s="54">
        <v>2.2999999999999998</v>
      </c>
      <c r="N7841" t="s">
        <v>44</v>
      </c>
      <c r="O7841" t="s">
        <v>44</v>
      </c>
      <c r="P7841">
        <v>-99</v>
      </c>
    </row>
    <row r="7842" spans="1:16" x14ac:dyDescent="0.25">
      <c r="A7842" s="20" t="s">
        <v>17955</v>
      </c>
      <c r="B7842">
        <v>5</v>
      </c>
      <c r="C7842" t="s">
        <v>73</v>
      </c>
      <c r="D7842" t="s">
        <v>91</v>
      </c>
      <c r="E7842" t="s">
        <v>15983</v>
      </c>
      <c r="F7842" t="s">
        <v>40</v>
      </c>
      <c r="G7842">
        <v>2</v>
      </c>
      <c r="H7842">
        <v>6</v>
      </c>
      <c r="I7842">
        <v>2014</v>
      </c>
      <c r="J7842" t="s">
        <v>75</v>
      </c>
      <c r="K7842">
        <v>6.0780000000000003</v>
      </c>
      <c r="L7842">
        <v>4.7</v>
      </c>
      <c r="M7842" s="54">
        <v>7.4</v>
      </c>
      <c r="N7842" t="s">
        <v>44</v>
      </c>
      <c r="O7842" t="s">
        <v>44</v>
      </c>
      <c r="P7842">
        <v>-99</v>
      </c>
    </row>
    <row r="7843" spans="1:16" x14ac:dyDescent="0.25">
      <c r="A7843" s="20" t="s">
        <v>17955</v>
      </c>
      <c r="B7843">
        <v>5</v>
      </c>
      <c r="C7843" t="s">
        <v>73</v>
      </c>
      <c r="D7843" t="s">
        <v>91</v>
      </c>
      <c r="E7843" t="s">
        <v>15983</v>
      </c>
      <c r="F7843" t="s">
        <v>40</v>
      </c>
      <c r="G7843">
        <v>2</v>
      </c>
      <c r="H7843">
        <v>6</v>
      </c>
      <c r="I7843">
        <v>2014</v>
      </c>
      <c r="J7843" t="s">
        <v>75</v>
      </c>
      <c r="K7843">
        <v>1.2430000000000001</v>
      </c>
      <c r="L7843">
        <v>1.1000000000000001</v>
      </c>
      <c r="M7843" s="54">
        <v>1.4</v>
      </c>
      <c r="N7843" t="s">
        <v>44</v>
      </c>
      <c r="O7843" t="s">
        <v>44</v>
      </c>
      <c r="P7843">
        <v>-99</v>
      </c>
    </row>
    <row r="7844" spans="1:16" x14ac:dyDescent="0.25">
      <c r="A7844" s="20" t="s">
        <v>17955</v>
      </c>
      <c r="B7844">
        <v>5</v>
      </c>
      <c r="C7844" t="s">
        <v>73</v>
      </c>
      <c r="D7844" t="s">
        <v>91</v>
      </c>
      <c r="E7844" t="s">
        <v>15983</v>
      </c>
      <c r="F7844" t="s">
        <v>40</v>
      </c>
      <c r="G7844">
        <v>2</v>
      </c>
      <c r="H7844">
        <v>6</v>
      </c>
      <c r="I7844">
        <v>2014</v>
      </c>
      <c r="J7844" t="s">
        <v>75</v>
      </c>
      <c r="K7844">
        <v>1.163</v>
      </c>
      <c r="L7844">
        <v>1.1000000000000001</v>
      </c>
      <c r="M7844" s="54">
        <v>1.2</v>
      </c>
      <c r="N7844" t="s">
        <v>44</v>
      </c>
      <c r="O7844" t="s">
        <v>44</v>
      </c>
      <c r="P7844">
        <v>-99</v>
      </c>
    </row>
    <row r="7845" spans="1:16" x14ac:dyDescent="0.25">
      <c r="A7845" s="20" t="s">
        <v>17955</v>
      </c>
      <c r="B7845">
        <v>5</v>
      </c>
      <c r="C7845" t="s">
        <v>73</v>
      </c>
      <c r="D7845" t="s">
        <v>91</v>
      </c>
      <c r="E7845" t="s">
        <v>15983</v>
      </c>
      <c r="F7845" t="s">
        <v>40</v>
      </c>
      <c r="G7845">
        <v>2</v>
      </c>
      <c r="H7845">
        <v>6</v>
      </c>
      <c r="I7845">
        <v>2014</v>
      </c>
      <c r="J7845" t="s">
        <v>75</v>
      </c>
      <c r="K7845">
        <v>2.19</v>
      </c>
      <c r="L7845">
        <v>1.7</v>
      </c>
      <c r="M7845" s="54">
        <v>2.7</v>
      </c>
      <c r="N7845" t="s">
        <v>44</v>
      </c>
      <c r="O7845" t="s">
        <v>44</v>
      </c>
      <c r="P7845">
        <v>-99</v>
      </c>
    </row>
    <row r="7846" spans="1:16" x14ac:dyDescent="0.25">
      <c r="A7846" s="20" t="s">
        <v>17955</v>
      </c>
      <c r="B7846">
        <v>5</v>
      </c>
      <c r="C7846" t="s">
        <v>73</v>
      </c>
      <c r="D7846" t="s">
        <v>91</v>
      </c>
      <c r="E7846" t="s">
        <v>15983</v>
      </c>
      <c r="F7846" t="s">
        <v>40</v>
      </c>
      <c r="G7846">
        <v>2</v>
      </c>
      <c r="H7846">
        <v>6</v>
      </c>
      <c r="I7846">
        <v>2014</v>
      </c>
      <c r="J7846" t="s">
        <v>75</v>
      </c>
      <c r="K7846">
        <v>1.069</v>
      </c>
      <c r="L7846">
        <v>1</v>
      </c>
      <c r="M7846" s="54">
        <v>1.1000000000000001</v>
      </c>
      <c r="N7846" t="s">
        <v>44</v>
      </c>
      <c r="O7846" t="s">
        <v>44</v>
      </c>
      <c r="P7846">
        <v>-99</v>
      </c>
    </row>
    <row r="7847" spans="1:16" x14ac:dyDescent="0.25">
      <c r="A7847" s="20" t="s">
        <v>17955</v>
      </c>
      <c r="B7847">
        <v>5</v>
      </c>
      <c r="C7847" t="s">
        <v>73</v>
      </c>
      <c r="D7847" t="s">
        <v>91</v>
      </c>
      <c r="E7847" t="s">
        <v>15983</v>
      </c>
      <c r="F7847" t="s">
        <v>40</v>
      </c>
      <c r="G7847">
        <v>2</v>
      </c>
      <c r="H7847">
        <v>6</v>
      </c>
      <c r="I7847">
        <v>2014</v>
      </c>
      <c r="J7847" t="s">
        <v>75</v>
      </c>
      <c r="K7847">
        <v>1.2789999999999999</v>
      </c>
      <c r="L7847">
        <v>1.2</v>
      </c>
      <c r="M7847" s="54">
        <v>1.3</v>
      </c>
      <c r="N7847" t="s">
        <v>44</v>
      </c>
      <c r="O7847" t="s">
        <v>44</v>
      </c>
      <c r="P7847">
        <v>-99</v>
      </c>
    </row>
    <row r="7848" spans="1:16" x14ac:dyDescent="0.25">
      <c r="A7848" s="20" t="s">
        <v>17955</v>
      </c>
      <c r="B7848">
        <v>5</v>
      </c>
      <c r="C7848" t="s">
        <v>73</v>
      </c>
      <c r="D7848" t="s">
        <v>91</v>
      </c>
      <c r="E7848" t="s">
        <v>15983</v>
      </c>
      <c r="F7848" t="s">
        <v>40</v>
      </c>
      <c r="G7848">
        <v>2</v>
      </c>
      <c r="H7848">
        <v>6</v>
      </c>
      <c r="I7848">
        <v>2014</v>
      </c>
      <c r="J7848" t="s">
        <v>75</v>
      </c>
      <c r="K7848">
        <v>1.1379999999999999</v>
      </c>
      <c r="L7848">
        <v>1</v>
      </c>
      <c r="M7848" s="54">
        <v>1.3</v>
      </c>
      <c r="N7848" t="s">
        <v>44</v>
      </c>
      <c r="O7848" t="s">
        <v>44</v>
      </c>
      <c r="P7848">
        <v>-99</v>
      </c>
    </row>
    <row r="7849" spans="1:16" x14ac:dyDescent="0.25">
      <c r="A7849" s="20" t="s">
        <v>17955</v>
      </c>
      <c r="B7849">
        <v>5</v>
      </c>
      <c r="C7849" t="s">
        <v>73</v>
      </c>
      <c r="D7849" t="s">
        <v>91</v>
      </c>
      <c r="E7849" t="s">
        <v>15983</v>
      </c>
      <c r="F7849" t="s">
        <v>40</v>
      </c>
      <c r="G7849">
        <v>2</v>
      </c>
      <c r="H7849">
        <v>6</v>
      </c>
      <c r="I7849">
        <v>2014</v>
      </c>
      <c r="J7849" t="s">
        <v>75</v>
      </c>
      <c r="K7849">
        <v>0.86899999999999999</v>
      </c>
      <c r="L7849">
        <v>0.8</v>
      </c>
      <c r="M7849" s="54">
        <v>0.9</v>
      </c>
      <c r="N7849" t="s">
        <v>44</v>
      </c>
      <c r="O7849" t="s">
        <v>44</v>
      </c>
      <c r="P7849">
        <v>-99</v>
      </c>
    </row>
    <row r="7850" spans="1:16" x14ac:dyDescent="0.25">
      <c r="A7850" s="20" t="s">
        <v>17955</v>
      </c>
      <c r="B7850">
        <v>5</v>
      </c>
      <c r="C7850" t="s">
        <v>73</v>
      </c>
      <c r="D7850" t="s">
        <v>91</v>
      </c>
      <c r="E7850" t="s">
        <v>15983</v>
      </c>
      <c r="F7850" t="s">
        <v>40</v>
      </c>
      <c r="G7850">
        <v>2</v>
      </c>
      <c r="H7850">
        <v>6</v>
      </c>
      <c r="I7850">
        <v>2014</v>
      </c>
      <c r="J7850" t="s">
        <v>75</v>
      </c>
      <c r="K7850">
        <v>1.135</v>
      </c>
      <c r="L7850">
        <v>0.9</v>
      </c>
      <c r="M7850" s="54">
        <v>1.3</v>
      </c>
      <c r="N7850" t="s">
        <v>44</v>
      </c>
      <c r="O7850" t="s">
        <v>44</v>
      </c>
      <c r="P7850">
        <v>-99</v>
      </c>
    </row>
    <row r="7851" spans="1:16" x14ac:dyDescent="0.25">
      <c r="A7851" s="20" t="s">
        <v>17955</v>
      </c>
      <c r="B7851">
        <v>5</v>
      </c>
      <c r="C7851" t="s">
        <v>73</v>
      </c>
      <c r="D7851" t="s">
        <v>91</v>
      </c>
      <c r="E7851" t="s">
        <v>15983</v>
      </c>
      <c r="F7851" t="s">
        <v>40</v>
      </c>
      <c r="G7851">
        <v>2</v>
      </c>
      <c r="H7851">
        <v>6</v>
      </c>
      <c r="I7851">
        <v>2014</v>
      </c>
      <c r="J7851" t="s">
        <v>75</v>
      </c>
      <c r="K7851">
        <v>3.1829999999999998</v>
      </c>
      <c r="L7851">
        <v>2.4</v>
      </c>
      <c r="M7851" s="54">
        <v>4</v>
      </c>
      <c r="N7851" t="s">
        <v>44</v>
      </c>
      <c r="O7851" t="s">
        <v>44</v>
      </c>
      <c r="P7851">
        <v>-99</v>
      </c>
    </row>
    <row r="7852" spans="1:16" x14ac:dyDescent="0.25">
      <c r="A7852" s="20" t="s">
        <v>17956</v>
      </c>
      <c r="B7852">
        <v>5</v>
      </c>
      <c r="C7852" t="s">
        <v>73</v>
      </c>
      <c r="D7852" t="s">
        <v>91</v>
      </c>
      <c r="E7852" t="s">
        <v>15983</v>
      </c>
      <c r="F7852" t="s">
        <v>40</v>
      </c>
      <c r="G7852">
        <v>3</v>
      </c>
      <c r="H7852">
        <v>6</v>
      </c>
      <c r="I7852">
        <v>2014</v>
      </c>
      <c r="J7852" t="s">
        <v>75</v>
      </c>
      <c r="K7852">
        <v>1.2190000000000001</v>
      </c>
      <c r="L7852">
        <v>1.2</v>
      </c>
      <c r="M7852" s="54">
        <v>1.3</v>
      </c>
      <c r="N7852" t="s">
        <v>44</v>
      </c>
      <c r="O7852" t="s">
        <v>44</v>
      </c>
      <c r="P7852">
        <v>-99</v>
      </c>
    </row>
    <row r="7853" spans="1:16" x14ac:dyDescent="0.25">
      <c r="A7853" s="20" t="s">
        <v>17956</v>
      </c>
      <c r="B7853">
        <v>5</v>
      </c>
      <c r="C7853" t="s">
        <v>73</v>
      </c>
      <c r="D7853" t="s">
        <v>91</v>
      </c>
      <c r="E7853" t="s">
        <v>15983</v>
      </c>
      <c r="F7853" t="s">
        <v>40</v>
      </c>
      <c r="G7853">
        <v>3</v>
      </c>
      <c r="H7853">
        <v>6</v>
      </c>
      <c r="I7853">
        <v>2014</v>
      </c>
      <c r="J7853" t="s">
        <v>75</v>
      </c>
      <c r="K7853">
        <v>2.0670000000000002</v>
      </c>
      <c r="L7853">
        <v>1.9</v>
      </c>
      <c r="M7853" s="54">
        <v>2.2000000000000002</v>
      </c>
      <c r="N7853" t="s">
        <v>44</v>
      </c>
      <c r="O7853" t="s">
        <v>44</v>
      </c>
      <c r="P7853">
        <v>-99</v>
      </c>
    </row>
    <row r="7854" spans="1:16" x14ac:dyDescent="0.25">
      <c r="A7854" s="20" t="s">
        <v>17956</v>
      </c>
      <c r="B7854">
        <v>5</v>
      </c>
      <c r="C7854" t="s">
        <v>73</v>
      </c>
      <c r="D7854" t="s">
        <v>91</v>
      </c>
      <c r="E7854" t="s">
        <v>15983</v>
      </c>
      <c r="F7854" t="s">
        <v>40</v>
      </c>
      <c r="G7854">
        <v>3</v>
      </c>
      <c r="H7854">
        <v>6</v>
      </c>
      <c r="I7854">
        <v>2014</v>
      </c>
      <c r="J7854" t="s">
        <v>75</v>
      </c>
      <c r="K7854">
        <v>1.333</v>
      </c>
      <c r="L7854">
        <v>1.3</v>
      </c>
      <c r="M7854" s="54">
        <v>1.4</v>
      </c>
      <c r="N7854" t="s">
        <v>44</v>
      </c>
      <c r="O7854" t="s">
        <v>44</v>
      </c>
      <c r="P7854">
        <v>-99</v>
      </c>
    </row>
    <row r="7855" spans="1:16" x14ac:dyDescent="0.25">
      <c r="A7855" s="20" t="s">
        <v>17956</v>
      </c>
      <c r="B7855">
        <v>5</v>
      </c>
      <c r="C7855" t="s">
        <v>73</v>
      </c>
      <c r="D7855" t="s">
        <v>91</v>
      </c>
      <c r="E7855" t="s">
        <v>15983</v>
      </c>
      <c r="F7855" t="s">
        <v>40</v>
      </c>
      <c r="G7855">
        <v>3</v>
      </c>
      <c r="H7855">
        <v>6</v>
      </c>
      <c r="I7855">
        <v>2014</v>
      </c>
      <c r="J7855" t="s">
        <v>75</v>
      </c>
      <c r="K7855">
        <v>0.96899999999999997</v>
      </c>
      <c r="L7855">
        <v>0.9</v>
      </c>
      <c r="M7855" s="54">
        <v>1</v>
      </c>
      <c r="N7855" t="s">
        <v>44</v>
      </c>
      <c r="O7855" t="s">
        <v>44</v>
      </c>
      <c r="P7855">
        <v>-99</v>
      </c>
    </row>
    <row r="7856" spans="1:16" x14ac:dyDescent="0.25">
      <c r="A7856" s="20" t="s">
        <v>17956</v>
      </c>
      <c r="B7856">
        <v>5</v>
      </c>
      <c r="C7856" t="s">
        <v>73</v>
      </c>
      <c r="D7856" t="s">
        <v>91</v>
      </c>
      <c r="E7856" t="s">
        <v>15983</v>
      </c>
      <c r="F7856" t="s">
        <v>40</v>
      </c>
      <c r="G7856">
        <v>3</v>
      </c>
      <c r="H7856">
        <v>6</v>
      </c>
      <c r="I7856">
        <v>2014</v>
      </c>
      <c r="J7856" t="s">
        <v>75</v>
      </c>
      <c r="K7856">
        <v>1.157</v>
      </c>
      <c r="L7856">
        <v>1.1000000000000001</v>
      </c>
      <c r="M7856" s="54">
        <v>1.2</v>
      </c>
      <c r="N7856" t="s">
        <v>44</v>
      </c>
      <c r="O7856" t="s">
        <v>44</v>
      </c>
      <c r="P7856">
        <v>-99</v>
      </c>
    </row>
    <row r="7857" spans="1:16" x14ac:dyDescent="0.25">
      <c r="A7857" s="20" t="s">
        <v>17956</v>
      </c>
      <c r="B7857">
        <v>5</v>
      </c>
      <c r="C7857" t="s">
        <v>73</v>
      </c>
      <c r="D7857" t="s">
        <v>91</v>
      </c>
      <c r="E7857" t="s">
        <v>15983</v>
      </c>
      <c r="F7857" t="s">
        <v>40</v>
      </c>
      <c r="G7857">
        <v>3</v>
      </c>
      <c r="H7857">
        <v>6</v>
      </c>
      <c r="I7857">
        <v>2014</v>
      </c>
      <c r="J7857" t="s">
        <v>75</v>
      </c>
      <c r="K7857">
        <v>1.98</v>
      </c>
      <c r="L7857">
        <v>1.8</v>
      </c>
      <c r="M7857" s="54">
        <v>2.1</v>
      </c>
      <c r="N7857" t="s">
        <v>44</v>
      </c>
      <c r="O7857" t="s">
        <v>44</v>
      </c>
      <c r="P7857">
        <v>-99</v>
      </c>
    </row>
    <row r="7858" spans="1:16" x14ac:dyDescent="0.25">
      <c r="A7858" s="20" t="s">
        <v>17956</v>
      </c>
      <c r="B7858">
        <v>5</v>
      </c>
      <c r="C7858" t="s">
        <v>73</v>
      </c>
      <c r="D7858" t="s">
        <v>91</v>
      </c>
      <c r="E7858" t="s">
        <v>15983</v>
      </c>
      <c r="F7858" t="s">
        <v>40</v>
      </c>
      <c r="G7858">
        <v>3</v>
      </c>
      <c r="H7858">
        <v>6</v>
      </c>
      <c r="I7858">
        <v>2014</v>
      </c>
      <c r="J7858" t="s">
        <v>75</v>
      </c>
      <c r="K7858">
        <v>0.99399999999999999</v>
      </c>
      <c r="L7858">
        <v>1</v>
      </c>
      <c r="M7858" s="54">
        <v>1</v>
      </c>
      <c r="N7858" t="s">
        <v>44</v>
      </c>
      <c r="O7858" t="s">
        <v>44</v>
      </c>
      <c r="P7858">
        <v>-99</v>
      </c>
    </row>
    <row r="7859" spans="1:16" x14ac:dyDescent="0.25">
      <c r="A7859" s="20" t="s">
        <v>17956</v>
      </c>
      <c r="B7859">
        <v>5</v>
      </c>
      <c r="C7859" t="s">
        <v>73</v>
      </c>
      <c r="D7859" t="s">
        <v>91</v>
      </c>
      <c r="E7859" t="s">
        <v>15983</v>
      </c>
      <c r="F7859" t="s">
        <v>40</v>
      </c>
      <c r="G7859">
        <v>3</v>
      </c>
      <c r="H7859">
        <v>6</v>
      </c>
      <c r="I7859">
        <v>2014</v>
      </c>
      <c r="J7859" t="s">
        <v>75</v>
      </c>
      <c r="K7859">
        <v>2.6739999999999999</v>
      </c>
      <c r="L7859">
        <v>2.2999999999999998</v>
      </c>
      <c r="M7859" s="54">
        <v>3</v>
      </c>
      <c r="N7859" t="s">
        <v>44</v>
      </c>
      <c r="O7859" t="s">
        <v>44</v>
      </c>
      <c r="P7859">
        <v>-99</v>
      </c>
    </row>
    <row r="7860" spans="1:16" x14ac:dyDescent="0.25">
      <c r="A7860" s="20" t="s">
        <v>17956</v>
      </c>
      <c r="B7860">
        <v>5</v>
      </c>
      <c r="C7860" t="s">
        <v>73</v>
      </c>
      <c r="D7860" t="s">
        <v>91</v>
      </c>
      <c r="E7860" t="s">
        <v>15983</v>
      </c>
      <c r="F7860" t="s">
        <v>40</v>
      </c>
      <c r="G7860">
        <v>3</v>
      </c>
      <c r="H7860">
        <v>6</v>
      </c>
      <c r="I7860">
        <v>2014</v>
      </c>
      <c r="J7860" t="s">
        <v>75</v>
      </c>
      <c r="K7860">
        <v>2.2879999999999998</v>
      </c>
      <c r="L7860">
        <v>2.1</v>
      </c>
      <c r="M7860" s="54">
        <v>2.5</v>
      </c>
      <c r="N7860" t="s">
        <v>44</v>
      </c>
      <c r="O7860" t="s">
        <v>44</v>
      </c>
      <c r="P7860">
        <v>-99</v>
      </c>
    </row>
    <row r="7861" spans="1:16" x14ac:dyDescent="0.25">
      <c r="A7861" s="20" t="s">
        <v>17956</v>
      </c>
      <c r="B7861">
        <v>5</v>
      </c>
      <c r="C7861" t="s">
        <v>73</v>
      </c>
      <c r="D7861" t="s">
        <v>91</v>
      </c>
      <c r="E7861" t="s">
        <v>15983</v>
      </c>
      <c r="F7861" t="s">
        <v>40</v>
      </c>
      <c r="G7861">
        <v>3</v>
      </c>
      <c r="H7861">
        <v>6</v>
      </c>
      <c r="I7861">
        <v>2014</v>
      </c>
      <c r="J7861" t="s">
        <v>75</v>
      </c>
      <c r="K7861">
        <v>2.5259999999999998</v>
      </c>
      <c r="L7861">
        <v>2.2999999999999998</v>
      </c>
      <c r="M7861" s="54">
        <v>2.7</v>
      </c>
      <c r="N7861" t="s">
        <v>44</v>
      </c>
      <c r="O7861" t="s">
        <v>44</v>
      </c>
      <c r="P7861">
        <v>-99</v>
      </c>
    </row>
    <row r="7862" spans="1:16" x14ac:dyDescent="0.25">
      <c r="A7862" s="20" t="s">
        <v>17956</v>
      </c>
      <c r="B7862">
        <v>5</v>
      </c>
      <c r="C7862" t="s">
        <v>73</v>
      </c>
      <c r="D7862" t="s">
        <v>91</v>
      </c>
      <c r="E7862" t="s">
        <v>15983</v>
      </c>
      <c r="F7862" t="s">
        <v>40</v>
      </c>
      <c r="G7862">
        <v>3</v>
      </c>
      <c r="H7862">
        <v>6</v>
      </c>
      <c r="I7862">
        <v>2014</v>
      </c>
      <c r="J7862" t="s">
        <v>75</v>
      </c>
      <c r="K7862">
        <v>7.2720000000000002</v>
      </c>
      <c r="L7862">
        <v>5.6</v>
      </c>
      <c r="M7862" s="54">
        <v>8.9</v>
      </c>
      <c r="N7862" t="s">
        <v>44</v>
      </c>
      <c r="O7862" t="s">
        <v>44</v>
      </c>
      <c r="P7862">
        <v>-99</v>
      </c>
    </row>
    <row r="7863" spans="1:16" x14ac:dyDescent="0.25">
      <c r="A7863" s="20" t="s">
        <v>17956</v>
      </c>
      <c r="B7863">
        <v>5</v>
      </c>
      <c r="C7863" t="s">
        <v>73</v>
      </c>
      <c r="D7863" t="s">
        <v>91</v>
      </c>
      <c r="E7863" t="s">
        <v>15983</v>
      </c>
      <c r="F7863" t="s">
        <v>40</v>
      </c>
      <c r="G7863">
        <v>3</v>
      </c>
      <c r="H7863">
        <v>6</v>
      </c>
      <c r="I7863">
        <v>2014</v>
      </c>
      <c r="J7863" t="s">
        <v>75</v>
      </c>
      <c r="K7863">
        <v>1.4870000000000001</v>
      </c>
      <c r="L7863">
        <v>1.3</v>
      </c>
      <c r="M7863" s="54">
        <v>1.6</v>
      </c>
      <c r="N7863" t="s">
        <v>44</v>
      </c>
      <c r="O7863" t="s">
        <v>44</v>
      </c>
      <c r="P7863">
        <v>-99</v>
      </c>
    </row>
    <row r="7864" spans="1:16" x14ac:dyDescent="0.25">
      <c r="A7864" s="20" t="s">
        <v>17956</v>
      </c>
      <c r="B7864">
        <v>5</v>
      </c>
      <c r="C7864" t="s">
        <v>73</v>
      </c>
      <c r="D7864" t="s">
        <v>91</v>
      </c>
      <c r="E7864" t="s">
        <v>15983</v>
      </c>
      <c r="F7864" t="s">
        <v>40</v>
      </c>
      <c r="G7864">
        <v>3</v>
      </c>
      <c r="H7864">
        <v>6</v>
      </c>
      <c r="I7864">
        <v>2014</v>
      </c>
      <c r="J7864" t="s">
        <v>75</v>
      </c>
      <c r="K7864">
        <v>1.391</v>
      </c>
      <c r="L7864">
        <v>1.3</v>
      </c>
      <c r="M7864" s="54">
        <v>1.4</v>
      </c>
      <c r="N7864" t="s">
        <v>44</v>
      </c>
      <c r="O7864" t="s">
        <v>44</v>
      </c>
      <c r="P7864">
        <v>-99</v>
      </c>
    </row>
    <row r="7865" spans="1:16" x14ac:dyDescent="0.25">
      <c r="A7865" s="20" t="s">
        <v>17956</v>
      </c>
      <c r="B7865">
        <v>5</v>
      </c>
      <c r="C7865" t="s">
        <v>73</v>
      </c>
      <c r="D7865" t="s">
        <v>91</v>
      </c>
      <c r="E7865" t="s">
        <v>15983</v>
      </c>
      <c r="F7865" t="s">
        <v>40</v>
      </c>
      <c r="G7865">
        <v>3</v>
      </c>
      <c r="H7865">
        <v>6</v>
      </c>
      <c r="I7865">
        <v>2014</v>
      </c>
      <c r="J7865" t="s">
        <v>75</v>
      </c>
      <c r="K7865">
        <v>2.621</v>
      </c>
      <c r="L7865">
        <v>2.1</v>
      </c>
      <c r="M7865" s="54">
        <v>3.2</v>
      </c>
      <c r="N7865" t="s">
        <v>44</v>
      </c>
      <c r="O7865" t="s">
        <v>44</v>
      </c>
      <c r="P7865">
        <v>-99</v>
      </c>
    </row>
    <row r="7866" spans="1:16" x14ac:dyDescent="0.25">
      <c r="A7866" s="20" t="s">
        <v>17956</v>
      </c>
      <c r="B7866">
        <v>5</v>
      </c>
      <c r="C7866" t="s">
        <v>73</v>
      </c>
      <c r="D7866" t="s">
        <v>91</v>
      </c>
      <c r="E7866" t="s">
        <v>15983</v>
      </c>
      <c r="F7866" t="s">
        <v>40</v>
      </c>
      <c r="G7866">
        <v>3</v>
      </c>
      <c r="H7866">
        <v>6</v>
      </c>
      <c r="I7866">
        <v>2014</v>
      </c>
      <c r="J7866" t="s">
        <v>75</v>
      </c>
      <c r="K7866">
        <v>1.2789999999999999</v>
      </c>
      <c r="L7866">
        <v>1.2</v>
      </c>
      <c r="M7866" s="54">
        <v>1.4</v>
      </c>
      <c r="N7866" t="s">
        <v>44</v>
      </c>
      <c r="O7866" t="s">
        <v>44</v>
      </c>
      <c r="P7866">
        <v>-99</v>
      </c>
    </row>
    <row r="7867" spans="1:16" x14ac:dyDescent="0.25">
      <c r="A7867" s="20" t="s">
        <v>17956</v>
      </c>
      <c r="B7867">
        <v>5</v>
      </c>
      <c r="C7867" t="s">
        <v>73</v>
      </c>
      <c r="D7867" t="s">
        <v>91</v>
      </c>
      <c r="E7867" t="s">
        <v>15983</v>
      </c>
      <c r="F7867" t="s">
        <v>40</v>
      </c>
      <c r="G7867">
        <v>3</v>
      </c>
      <c r="H7867">
        <v>6</v>
      </c>
      <c r="I7867">
        <v>2014</v>
      </c>
      <c r="J7867" t="s">
        <v>75</v>
      </c>
      <c r="K7867">
        <v>1.5309999999999999</v>
      </c>
      <c r="L7867">
        <v>1.5</v>
      </c>
      <c r="M7867" s="54">
        <v>1.6</v>
      </c>
      <c r="N7867" t="s">
        <v>44</v>
      </c>
      <c r="O7867" t="s">
        <v>44</v>
      </c>
      <c r="P7867">
        <v>-99</v>
      </c>
    </row>
    <row r="7868" spans="1:16" x14ac:dyDescent="0.25">
      <c r="A7868" s="20" t="s">
        <v>17956</v>
      </c>
      <c r="B7868">
        <v>5</v>
      </c>
      <c r="C7868" t="s">
        <v>73</v>
      </c>
      <c r="D7868" t="s">
        <v>91</v>
      </c>
      <c r="E7868" t="s">
        <v>15983</v>
      </c>
      <c r="F7868" t="s">
        <v>40</v>
      </c>
      <c r="G7868">
        <v>3</v>
      </c>
      <c r="H7868">
        <v>6</v>
      </c>
      <c r="I7868">
        <v>2014</v>
      </c>
      <c r="J7868" t="s">
        <v>75</v>
      </c>
      <c r="K7868">
        <v>1.3620000000000001</v>
      </c>
      <c r="L7868">
        <v>1.2</v>
      </c>
      <c r="M7868" s="54">
        <v>1.5</v>
      </c>
      <c r="N7868" t="s">
        <v>44</v>
      </c>
      <c r="O7868" t="s">
        <v>44</v>
      </c>
      <c r="P7868">
        <v>-99</v>
      </c>
    </row>
    <row r="7869" spans="1:16" x14ac:dyDescent="0.25">
      <c r="A7869" s="20" t="s">
        <v>17956</v>
      </c>
      <c r="B7869">
        <v>5</v>
      </c>
      <c r="C7869" t="s">
        <v>73</v>
      </c>
      <c r="D7869" t="s">
        <v>91</v>
      </c>
      <c r="E7869" t="s">
        <v>15983</v>
      </c>
      <c r="F7869" t="s">
        <v>40</v>
      </c>
      <c r="G7869">
        <v>3</v>
      </c>
      <c r="H7869">
        <v>6</v>
      </c>
      <c r="I7869">
        <v>2014</v>
      </c>
      <c r="J7869" t="s">
        <v>75</v>
      </c>
      <c r="K7869">
        <v>1.04</v>
      </c>
      <c r="L7869">
        <v>1</v>
      </c>
      <c r="M7869" s="54">
        <v>1.1000000000000001</v>
      </c>
      <c r="N7869" t="s">
        <v>44</v>
      </c>
      <c r="O7869" t="s">
        <v>44</v>
      </c>
      <c r="P7869">
        <v>-99</v>
      </c>
    </row>
    <row r="7870" spans="1:16" x14ac:dyDescent="0.25">
      <c r="A7870" s="20" t="s">
        <v>17956</v>
      </c>
      <c r="B7870">
        <v>5</v>
      </c>
      <c r="C7870" t="s">
        <v>73</v>
      </c>
      <c r="D7870" t="s">
        <v>91</v>
      </c>
      <c r="E7870" t="s">
        <v>15983</v>
      </c>
      <c r="F7870" t="s">
        <v>40</v>
      </c>
      <c r="G7870">
        <v>3</v>
      </c>
      <c r="H7870">
        <v>6</v>
      </c>
      <c r="I7870">
        <v>2014</v>
      </c>
      <c r="J7870" t="s">
        <v>75</v>
      </c>
      <c r="K7870">
        <v>1.3580000000000001</v>
      </c>
      <c r="L7870">
        <v>1.1000000000000001</v>
      </c>
      <c r="M7870" s="54">
        <v>1.6</v>
      </c>
      <c r="N7870" t="s">
        <v>44</v>
      </c>
      <c r="O7870" t="s">
        <v>44</v>
      </c>
      <c r="P7870">
        <v>-99</v>
      </c>
    </row>
    <row r="7871" spans="1:16" x14ac:dyDescent="0.25">
      <c r="A7871" s="20" t="s">
        <v>17956</v>
      </c>
      <c r="B7871">
        <v>5</v>
      </c>
      <c r="C7871" t="s">
        <v>73</v>
      </c>
      <c r="D7871" t="s">
        <v>91</v>
      </c>
      <c r="E7871" t="s">
        <v>15983</v>
      </c>
      <c r="F7871" t="s">
        <v>40</v>
      </c>
      <c r="G7871">
        <v>3</v>
      </c>
      <c r="H7871">
        <v>6</v>
      </c>
      <c r="I7871">
        <v>2014</v>
      </c>
      <c r="J7871" t="s">
        <v>75</v>
      </c>
      <c r="K7871">
        <v>3.8090000000000002</v>
      </c>
      <c r="L7871">
        <v>2.9</v>
      </c>
      <c r="M7871" s="54">
        <v>4.7</v>
      </c>
      <c r="N7871" t="s">
        <v>44</v>
      </c>
      <c r="O7871" t="s">
        <v>44</v>
      </c>
      <c r="P7871">
        <v>-99</v>
      </c>
    </row>
    <row r="7872" spans="1:16" x14ac:dyDescent="0.25">
      <c r="A7872" s="20" t="s">
        <v>17957</v>
      </c>
      <c r="B7872">
        <v>5</v>
      </c>
      <c r="C7872" t="s">
        <v>73</v>
      </c>
      <c r="D7872" t="s">
        <v>91</v>
      </c>
      <c r="E7872" t="s">
        <v>15983</v>
      </c>
      <c r="F7872" t="s">
        <v>40</v>
      </c>
      <c r="G7872">
        <v>4</v>
      </c>
      <c r="H7872">
        <v>6</v>
      </c>
      <c r="I7872">
        <v>2014</v>
      </c>
      <c r="J7872" t="s">
        <v>75</v>
      </c>
      <c r="K7872">
        <v>1.514</v>
      </c>
      <c r="L7872">
        <v>1.5</v>
      </c>
      <c r="M7872" s="54">
        <v>1.6</v>
      </c>
      <c r="N7872" t="s">
        <v>44</v>
      </c>
      <c r="O7872" t="s">
        <v>44</v>
      </c>
      <c r="P7872">
        <v>-99</v>
      </c>
    </row>
    <row r="7873" spans="1:16" x14ac:dyDescent="0.25">
      <c r="A7873" s="20" t="s">
        <v>17957</v>
      </c>
      <c r="B7873">
        <v>5</v>
      </c>
      <c r="C7873" t="s">
        <v>73</v>
      </c>
      <c r="D7873" t="s">
        <v>91</v>
      </c>
      <c r="E7873" t="s">
        <v>15983</v>
      </c>
      <c r="F7873" t="s">
        <v>40</v>
      </c>
      <c r="G7873">
        <v>4</v>
      </c>
      <c r="H7873">
        <v>6</v>
      </c>
      <c r="I7873">
        <v>2014</v>
      </c>
      <c r="J7873" t="s">
        <v>75</v>
      </c>
      <c r="K7873">
        <v>2.5680000000000001</v>
      </c>
      <c r="L7873">
        <v>2.4</v>
      </c>
      <c r="M7873" s="54">
        <v>2.8</v>
      </c>
      <c r="N7873" t="s">
        <v>44</v>
      </c>
      <c r="O7873" t="s">
        <v>44</v>
      </c>
      <c r="P7873">
        <v>-99</v>
      </c>
    </row>
    <row r="7874" spans="1:16" x14ac:dyDescent="0.25">
      <c r="A7874" s="20" t="s">
        <v>17957</v>
      </c>
      <c r="B7874">
        <v>5</v>
      </c>
      <c r="C7874" t="s">
        <v>73</v>
      </c>
      <c r="D7874" t="s">
        <v>91</v>
      </c>
      <c r="E7874" t="s">
        <v>15983</v>
      </c>
      <c r="F7874" t="s">
        <v>40</v>
      </c>
      <c r="G7874">
        <v>4</v>
      </c>
      <c r="H7874">
        <v>6</v>
      </c>
      <c r="I7874">
        <v>2014</v>
      </c>
      <c r="J7874" t="s">
        <v>75</v>
      </c>
      <c r="K7874">
        <v>1.6559999999999999</v>
      </c>
      <c r="L7874">
        <v>1.6</v>
      </c>
      <c r="M7874" s="54">
        <v>1.7</v>
      </c>
      <c r="N7874" t="s">
        <v>44</v>
      </c>
      <c r="O7874" t="s">
        <v>44</v>
      </c>
      <c r="P7874">
        <v>-99</v>
      </c>
    </row>
    <row r="7875" spans="1:16" x14ac:dyDescent="0.25">
      <c r="A7875" s="20" t="s">
        <v>17957</v>
      </c>
      <c r="B7875">
        <v>5</v>
      </c>
      <c r="C7875" t="s">
        <v>73</v>
      </c>
      <c r="D7875" t="s">
        <v>91</v>
      </c>
      <c r="E7875" t="s">
        <v>15983</v>
      </c>
      <c r="F7875" t="s">
        <v>40</v>
      </c>
      <c r="G7875">
        <v>4</v>
      </c>
      <c r="H7875">
        <v>6</v>
      </c>
      <c r="I7875">
        <v>2014</v>
      </c>
      <c r="J7875" t="s">
        <v>75</v>
      </c>
      <c r="K7875">
        <v>1.204</v>
      </c>
      <c r="L7875">
        <v>1.2</v>
      </c>
      <c r="M7875" s="54">
        <v>1.2</v>
      </c>
      <c r="N7875" t="s">
        <v>44</v>
      </c>
      <c r="O7875" t="s">
        <v>44</v>
      </c>
      <c r="P7875">
        <v>-99</v>
      </c>
    </row>
    <row r="7876" spans="1:16" x14ac:dyDescent="0.25">
      <c r="A7876" s="20" t="s">
        <v>17957</v>
      </c>
      <c r="B7876">
        <v>5</v>
      </c>
      <c r="C7876" t="s">
        <v>73</v>
      </c>
      <c r="D7876" t="s">
        <v>91</v>
      </c>
      <c r="E7876" t="s">
        <v>15983</v>
      </c>
      <c r="F7876" t="s">
        <v>40</v>
      </c>
      <c r="G7876">
        <v>4</v>
      </c>
      <c r="H7876">
        <v>6</v>
      </c>
      <c r="I7876">
        <v>2014</v>
      </c>
      <c r="J7876" t="s">
        <v>75</v>
      </c>
      <c r="K7876">
        <v>1.4370000000000001</v>
      </c>
      <c r="L7876">
        <v>1.4</v>
      </c>
      <c r="M7876" s="54">
        <v>1.5</v>
      </c>
      <c r="N7876" t="s">
        <v>44</v>
      </c>
      <c r="O7876" t="s">
        <v>44</v>
      </c>
      <c r="P7876">
        <v>-99</v>
      </c>
    </row>
    <row r="7877" spans="1:16" x14ac:dyDescent="0.25">
      <c r="A7877" s="20" t="s">
        <v>17957</v>
      </c>
      <c r="B7877">
        <v>5</v>
      </c>
      <c r="C7877" t="s">
        <v>73</v>
      </c>
      <c r="D7877" t="s">
        <v>91</v>
      </c>
      <c r="E7877" t="s">
        <v>15983</v>
      </c>
      <c r="F7877" t="s">
        <v>40</v>
      </c>
      <c r="G7877">
        <v>4</v>
      </c>
      <c r="H7877">
        <v>6</v>
      </c>
      <c r="I7877">
        <v>2014</v>
      </c>
      <c r="J7877" t="s">
        <v>75</v>
      </c>
      <c r="K7877">
        <v>2.46</v>
      </c>
      <c r="L7877">
        <v>2.2999999999999998</v>
      </c>
      <c r="M7877" s="54">
        <v>2.7</v>
      </c>
      <c r="N7877" t="s">
        <v>44</v>
      </c>
      <c r="O7877" t="s">
        <v>44</v>
      </c>
      <c r="P7877">
        <v>-99</v>
      </c>
    </row>
    <row r="7878" spans="1:16" x14ac:dyDescent="0.25">
      <c r="A7878" s="20" t="s">
        <v>17957</v>
      </c>
      <c r="B7878">
        <v>5</v>
      </c>
      <c r="C7878" t="s">
        <v>73</v>
      </c>
      <c r="D7878" t="s">
        <v>91</v>
      </c>
      <c r="E7878" t="s">
        <v>15983</v>
      </c>
      <c r="F7878" t="s">
        <v>40</v>
      </c>
      <c r="G7878">
        <v>4</v>
      </c>
      <c r="H7878">
        <v>6</v>
      </c>
      <c r="I7878">
        <v>2014</v>
      </c>
      <c r="J7878" t="s">
        <v>75</v>
      </c>
      <c r="K7878">
        <v>1.2350000000000001</v>
      </c>
      <c r="L7878">
        <v>1.2</v>
      </c>
      <c r="M7878" s="54">
        <v>1.3</v>
      </c>
      <c r="N7878" t="s">
        <v>44</v>
      </c>
      <c r="O7878" t="s">
        <v>44</v>
      </c>
      <c r="P7878">
        <v>-99</v>
      </c>
    </row>
    <row r="7879" spans="1:16" x14ac:dyDescent="0.25">
      <c r="A7879" s="20" t="s">
        <v>17957</v>
      </c>
      <c r="B7879">
        <v>5</v>
      </c>
      <c r="C7879" t="s">
        <v>73</v>
      </c>
      <c r="D7879" t="s">
        <v>91</v>
      </c>
      <c r="E7879" t="s">
        <v>15983</v>
      </c>
      <c r="F7879" t="s">
        <v>40</v>
      </c>
      <c r="G7879">
        <v>4</v>
      </c>
      <c r="H7879">
        <v>6</v>
      </c>
      <c r="I7879">
        <v>2014</v>
      </c>
      <c r="J7879" t="s">
        <v>75</v>
      </c>
      <c r="K7879">
        <v>3.3220000000000001</v>
      </c>
      <c r="L7879">
        <v>2.9</v>
      </c>
      <c r="M7879" s="54">
        <v>3.7</v>
      </c>
      <c r="N7879" t="s">
        <v>44</v>
      </c>
      <c r="O7879" t="s">
        <v>44</v>
      </c>
      <c r="P7879">
        <v>-99</v>
      </c>
    </row>
    <row r="7880" spans="1:16" x14ac:dyDescent="0.25">
      <c r="A7880" s="20" t="s">
        <v>17957</v>
      </c>
      <c r="B7880">
        <v>5</v>
      </c>
      <c r="C7880" t="s">
        <v>73</v>
      </c>
      <c r="D7880" t="s">
        <v>91</v>
      </c>
      <c r="E7880" t="s">
        <v>15983</v>
      </c>
      <c r="F7880" t="s">
        <v>40</v>
      </c>
      <c r="G7880">
        <v>4</v>
      </c>
      <c r="H7880">
        <v>6</v>
      </c>
      <c r="I7880">
        <v>2014</v>
      </c>
      <c r="J7880" t="s">
        <v>75</v>
      </c>
      <c r="K7880">
        <v>2.843</v>
      </c>
      <c r="L7880">
        <v>2.6</v>
      </c>
      <c r="M7880" s="54">
        <v>3.1</v>
      </c>
      <c r="N7880" t="s">
        <v>44</v>
      </c>
      <c r="O7880" t="s">
        <v>44</v>
      </c>
      <c r="P7880">
        <v>-99</v>
      </c>
    </row>
    <row r="7881" spans="1:16" x14ac:dyDescent="0.25">
      <c r="A7881" s="20" t="s">
        <v>17957</v>
      </c>
      <c r="B7881">
        <v>5</v>
      </c>
      <c r="C7881" t="s">
        <v>73</v>
      </c>
      <c r="D7881" t="s">
        <v>91</v>
      </c>
      <c r="E7881" t="s">
        <v>15983</v>
      </c>
      <c r="F7881" t="s">
        <v>40</v>
      </c>
      <c r="G7881">
        <v>4</v>
      </c>
      <c r="H7881">
        <v>6</v>
      </c>
      <c r="I7881">
        <v>2014</v>
      </c>
      <c r="J7881" t="s">
        <v>75</v>
      </c>
      <c r="K7881">
        <v>3.1379999999999999</v>
      </c>
      <c r="L7881">
        <v>2.9</v>
      </c>
      <c r="M7881" s="54">
        <v>3.4</v>
      </c>
      <c r="N7881" t="s">
        <v>44</v>
      </c>
      <c r="O7881" t="s">
        <v>44</v>
      </c>
      <c r="P7881">
        <v>-99</v>
      </c>
    </row>
    <row r="7882" spans="1:16" x14ac:dyDescent="0.25">
      <c r="A7882" s="20" t="s">
        <v>17957</v>
      </c>
      <c r="B7882">
        <v>5</v>
      </c>
      <c r="C7882" t="s">
        <v>73</v>
      </c>
      <c r="D7882" t="s">
        <v>91</v>
      </c>
      <c r="E7882" t="s">
        <v>15983</v>
      </c>
      <c r="F7882" t="s">
        <v>40</v>
      </c>
      <c r="G7882">
        <v>4</v>
      </c>
      <c r="H7882">
        <v>6</v>
      </c>
      <c r="I7882">
        <v>2014</v>
      </c>
      <c r="J7882" t="s">
        <v>75</v>
      </c>
      <c r="K7882">
        <v>9.0359999999999996</v>
      </c>
      <c r="L7882">
        <v>7</v>
      </c>
      <c r="M7882" s="54">
        <v>11.1</v>
      </c>
      <c r="N7882" t="s">
        <v>44</v>
      </c>
      <c r="O7882" t="s">
        <v>44</v>
      </c>
      <c r="P7882">
        <v>-99</v>
      </c>
    </row>
    <row r="7883" spans="1:16" x14ac:dyDescent="0.25">
      <c r="A7883" s="20" t="s">
        <v>17957</v>
      </c>
      <c r="B7883">
        <v>5</v>
      </c>
      <c r="C7883" t="s">
        <v>73</v>
      </c>
      <c r="D7883" t="s">
        <v>91</v>
      </c>
      <c r="E7883" t="s">
        <v>15983</v>
      </c>
      <c r="F7883" t="s">
        <v>40</v>
      </c>
      <c r="G7883">
        <v>4</v>
      </c>
      <c r="H7883">
        <v>6</v>
      </c>
      <c r="I7883">
        <v>2014</v>
      </c>
      <c r="J7883" t="s">
        <v>75</v>
      </c>
      <c r="K7883">
        <v>1.8480000000000001</v>
      </c>
      <c r="L7883">
        <v>1.7</v>
      </c>
      <c r="M7883" s="54">
        <v>2</v>
      </c>
      <c r="N7883" t="s">
        <v>44</v>
      </c>
      <c r="O7883" t="s">
        <v>44</v>
      </c>
      <c r="P7883">
        <v>-99</v>
      </c>
    </row>
    <row r="7884" spans="1:16" x14ac:dyDescent="0.25">
      <c r="A7884" s="20" t="s">
        <v>17957</v>
      </c>
      <c r="B7884">
        <v>5</v>
      </c>
      <c r="C7884" t="s">
        <v>73</v>
      </c>
      <c r="D7884" t="s">
        <v>91</v>
      </c>
      <c r="E7884" t="s">
        <v>15983</v>
      </c>
      <c r="F7884" t="s">
        <v>40</v>
      </c>
      <c r="G7884">
        <v>4</v>
      </c>
      <c r="H7884">
        <v>6</v>
      </c>
      <c r="I7884">
        <v>2014</v>
      </c>
      <c r="J7884" t="s">
        <v>75</v>
      </c>
      <c r="K7884">
        <v>1.7290000000000001</v>
      </c>
      <c r="L7884">
        <v>1.7</v>
      </c>
      <c r="M7884" s="54">
        <v>1.8</v>
      </c>
      <c r="N7884" t="s">
        <v>44</v>
      </c>
      <c r="O7884" t="s">
        <v>44</v>
      </c>
      <c r="P7884">
        <v>-99</v>
      </c>
    </row>
    <row r="7885" spans="1:16" x14ac:dyDescent="0.25">
      <c r="A7885" s="20" t="s">
        <v>17957</v>
      </c>
      <c r="B7885">
        <v>5</v>
      </c>
      <c r="C7885" t="s">
        <v>73</v>
      </c>
      <c r="D7885" t="s">
        <v>91</v>
      </c>
      <c r="E7885" t="s">
        <v>15983</v>
      </c>
      <c r="F7885" t="s">
        <v>40</v>
      </c>
      <c r="G7885">
        <v>4</v>
      </c>
      <c r="H7885">
        <v>6</v>
      </c>
      <c r="I7885">
        <v>2014</v>
      </c>
      <c r="J7885" t="s">
        <v>75</v>
      </c>
      <c r="K7885">
        <v>3.2559999999999998</v>
      </c>
      <c r="L7885">
        <v>2.6</v>
      </c>
      <c r="M7885" s="54">
        <v>3.9</v>
      </c>
      <c r="N7885" t="s">
        <v>44</v>
      </c>
      <c r="O7885" t="s">
        <v>44</v>
      </c>
      <c r="P7885">
        <v>-99</v>
      </c>
    </row>
    <row r="7886" spans="1:16" x14ac:dyDescent="0.25">
      <c r="A7886" s="20" t="s">
        <v>17957</v>
      </c>
      <c r="B7886">
        <v>5</v>
      </c>
      <c r="C7886" t="s">
        <v>73</v>
      </c>
      <c r="D7886" t="s">
        <v>91</v>
      </c>
      <c r="E7886" t="s">
        <v>15983</v>
      </c>
      <c r="F7886" t="s">
        <v>40</v>
      </c>
      <c r="G7886">
        <v>4</v>
      </c>
      <c r="H7886">
        <v>6</v>
      </c>
      <c r="I7886">
        <v>2014</v>
      </c>
      <c r="J7886" t="s">
        <v>75</v>
      </c>
      <c r="K7886">
        <v>1.59</v>
      </c>
      <c r="L7886">
        <v>1.5</v>
      </c>
      <c r="M7886" s="54">
        <v>1.7</v>
      </c>
      <c r="N7886" t="s">
        <v>44</v>
      </c>
      <c r="O7886" t="s">
        <v>44</v>
      </c>
      <c r="P7886">
        <v>-99</v>
      </c>
    </row>
    <row r="7887" spans="1:16" x14ac:dyDescent="0.25">
      <c r="A7887" s="20" t="s">
        <v>17957</v>
      </c>
      <c r="B7887">
        <v>5</v>
      </c>
      <c r="C7887" t="s">
        <v>73</v>
      </c>
      <c r="D7887" t="s">
        <v>91</v>
      </c>
      <c r="E7887" t="s">
        <v>15983</v>
      </c>
      <c r="F7887" t="s">
        <v>40</v>
      </c>
      <c r="G7887">
        <v>4</v>
      </c>
      <c r="H7887">
        <v>6</v>
      </c>
      <c r="I7887">
        <v>2014</v>
      </c>
      <c r="J7887" t="s">
        <v>75</v>
      </c>
      <c r="K7887">
        <v>1.9019999999999999</v>
      </c>
      <c r="L7887">
        <v>1.8</v>
      </c>
      <c r="M7887" s="54">
        <v>2</v>
      </c>
      <c r="N7887" t="s">
        <v>44</v>
      </c>
      <c r="O7887" t="s">
        <v>44</v>
      </c>
      <c r="P7887">
        <v>-99</v>
      </c>
    </row>
    <row r="7888" spans="1:16" x14ac:dyDescent="0.25">
      <c r="A7888" s="20" t="s">
        <v>17957</v>
      </c>
      <c r="B7888">
        <v>5</v>
      </c>
      <c r="C7888" t="s">
        <v>73</v>
      </c>
      <c r="D7888" t="s">
        <v>91</v>
      </c>
      <c r="E7888" t="s">
        <v>15983</v>
      </c>
      <c r="F7888" t="s">
        <v>40</v>
      </c>
      <c r="G7888">
        <v>4</v>
      </c>
      <c r="H7888">
        <v>6</v>
      </c>
      <c r="I7888">
        <v>2014</v>
      </c>
      <c r="J7888" t="s">
        <v>75</v>
      </c>
      <c r="K7888">
        <v>1.6919999999999999</v>
      </c>
      <c r="L7888">
        <v>1.5</v>
      </c>
      <c r="M7888" s="54">
        <v>1.9</v>
      </c>
      <c r="N7888" t="s">
        <v>44</v>
      </c>
      <c r="O7888" t="s">
        <v>44</v>
      </c>
      <c r="P7888">
        <v>-99</v>
      </c>
    </row>
    <row r="7889" spans="1:16" x14ac:dyDescent="0.25">
      <c r="A7889" s="20" t="s">
        <v>17957</v>
      </c>
      <c r="B7889">
        <v>5</v>
      </c>
      <c r="C7889" t="s">
        <v>73</v>
      </c>
      <c r="D7889" t="s">
        <v>91</v>
      </c>
      <c r="E7889" t="s">
        <v>15983</v>
      </c>
      <c r="F7889" t="s">
        <v>40</v>
      </c>
      <c r="G7889">
        <v>4</v>
      </c>
      <c r="H7889">
        <v>6</v>
      </c>
      <c r="I7889">
        <v>2014</v>
      </c>
      <c r="J7889" t="s">
        <v>75</v>
      </c>
      <c r="K7889">
        <v>1.292</v>
      </c>
      <c r="L7889">
        <v>1.3</v>
      </c>
      <c r="M7889" s="54">
        <v>1.3</v>
      </c>
      <c r="N7889" t="s">
        <v>44</v>
      </c>
      <c r="O7889" t="s">
        <v>44</v>
      </c>
      <c r="P7889">
        <v>-99</v>
      </c>
    </row>
    <row r="7890" spans="1:16" x14ac:dyDescent="0.25">
      <c r="A7890" s="20" t="s">
        <v>17957</v>
      </c>
      <c r="B7890">
        <v>5</v>
      </c>
      <c r="C7890" t="s">
        <v>73</v>
      </c>
      <c r="D7890" t="s">
        <v>91</v>
      </c>
      <c r="E7890" t="s">
        <v>15983</v>
      </c>
      <c r="F7890" t="s">
        <v>40</v>
      </c>
      <c r="G7890">
        <v>4</v>
      </c>
      <c r="H7890">
        <v>6</v>
      </c>
      <c r="I7890">
        <v>2014</v>
      </c>
      <c r="J7890" t="s">
        <v>75</v>
      </c>
      <c r="K7890">
        <v>1.6870000000000001</v>
      </c>
      <c r="L7890">
        <v>1.4</v>
      </c>
      <c r="M7890" s="54">
        <v>2</v>
      </c>
      <c r="N7890" t="s">
        <v>44</v>
      </c>
      <c r="O7890" t="s">
        <v>44</v>
      </c>
      <c r="P7890">
        <v>-99</v>
      </c>
    </row>
    <row r="7891" spans="1:16" x14ac:dyDescent="0.25">
      <c r="A7891" s="20" t="s">
        <v>17957</v>
      </c>
      <c r="B7891">
        <v>5</v>
      </c>
      <c r="C7891" t="s">
        <v>73</v>
      </c>
      <c r="D7891" t="s">
        <v>91</v>
      </c>
      <c r="E7891" t="s">
        <v>15983</v>
      </c>
      <c r="F7891" t="s">
        <v>40</v>
      </c>
      <c r="G7891">
        <v>4</v>
      </c>
      <c r="H7891">
        <v>6</v>
      </c>
      <c r="I7891">
        <v>2014</v>
      </c>
      <c r="J7891" t="s">
        <v>75</v>
      </c>
      <c r="K7891">
        <v>4.7320000000000002</v>
      </c>
      <c r="L7891">
        <v>3.6</v>
      </c>
      <c r="M7891" s="54">
        <v>5.9</v>
      </c>
      <c r="N7891" t="s">
        <v>44</v>
      </c>
      <c r="O7891" t="s">
        <v>44</v>
      </c>
      <c r="P7891">
        <v>-99</v>
      </c>
    </row>
    <row r="7892" spans="1:16" x14ac:dyDescent="0.25">
      <c r="A7892" s="20" t="s">
        <v>17958</v>
      </c>
      <c r="B7892">
        <v>5</v>
      </c>
      <c r="C7892" t="s">
        <v>73</v>
      </c>
      <c r="D7892" t="s">
        <v>91</v>
      </c>
      <c r="E7892" t="s">
        <v>15983</v>
      </c>
      <c r="F7892" t="s">
        <v>40</v>
      </c>
      <c r="G7892">
        <v>5</v>
      </c>
      <c r="H7892">
        <v>6</v>
      </c>
      <c r="I7892">
        <v>2014</v>
      </c>
      <c r="J7892" t="s">
        <v>75</v>
      </c>
      <c r="K7892">
        <v>1.83</v>
      </c>
      <c r="L7892">
        <v>1.8</v>
      </c>
      <c r="M7892" s="54">
        <v>1.9</v>
      </c>
      <c r="N7892" t="s">
        <v>44</v>
      </c>
      <c r="O7892" t="s">
        <v>44</v>
      </c>
      <c r="P7892">
        <v>-99</v>
      </c>
    </row>
    <row r="7893" spans="1:16" x14ac:dyDescent="0.25">
      <c r="A7893" s="20" t="s">
        <v>17958</v>
      </c>
      <c r="B7893">
        <v>5</v>
      </c>
      <c r="C7893" t="s">
        <v>73</v>
      </c>
      <c r="D7893" t="s">
        <v>91</v>
      </c>
      <c r="E7893" t="s">
        <v>15983</v>
      </c>
      <c r="F7893" t="s">
        <v>40</v>
      </c>
      <c r="G7893">
        <v>5</v>
      </c>
      <c r="H7893">
        <v>6</v>
      </c>
      <c r="I7893">
        <v>2014</v>
      </c>
      <c r="J7893" t="s">
        <v>75</v>
      </c>
      <c r="K7893">
        <v>3.1030000000000002</v>
      </c>
      <c r="L7893">
        <v>2.9</v>
      </c>
      <c r="M7893" s="54">
        <v>3.3</v>
      </c>
      <c r="N7893" t="s">
        <v>44</v>
      </c>
      <c r="O7893" t="s">
        <v>44</v>
      </c>
      <c r="P7893">
        <v>-99</v>
      </c>
    </row>
    <row r="7894" spans="1:16" x14ac:dyDescent="0.25">
      <c r="A7894" s="20" t="s">
        <v>17958</v>
      </c>
      <c r="B7894">
        <v>5</v>
      </c>
      <c r="C7894" t="s">
        <v>73</v>
      </c>
      <c r="D7894" t="s">
        <v>91</v>
      </c>
      <c r="E7894" t="s">
        <v>15983</v>
      </c>
      <c r="F7894" t="s">
        <v>40</v>
      </c>
      <c r="G7894">
        <v>5</v>
      </c>
      <c r="H7894">
        <v>6</v>
      </c>
      <c r="I7894">
        <v>2014</v>
      </c>
      <c r="J7894" t="s">
        <v>75</v>
      </c>
      <c r="K7894">
        <v>2.0019999999999998</v>
      </c>
      <c r="L7894">
        <v>2</v>
      </c>
      <c r="M7894" s="54">
        <v>2</v>
      </c>
      <c r="N7894" t="s">
        <v>44</v>
      </c>
      <c r="O7894" t="s">
        <v>44</v>
      </c>
      <c r="P7894">
        <v>-99</v>
      </c>
    </row>
    <row r="7895" spans="1:16" x14ac:dyDescent="0.25">
      <c r="A7895" s="20" t="s">
        <v>17958</v>
      </c>
      <c r="B7895">
        <v>5</v>
      </c>
      <c r="C7895" t="s">
        <v>73</v>
      </c>
      <c r="D7895" t="s">
        <v>91</v>
      </c>
      <c r="E7895" t="s">
        <v>15983</v>
      </c>
      <c r="F7895" t="s">
        <v>40</v>
      </c>
      <c r="G7895">
        <v>5</v>
      </c>
      <c r="H7895">
        <v>6</v>
      </c>
      <c r="I7895">
        <v>2014</v>
      </c>
      <c r="J7895" t="s">
        <v>75</v>
      </c>
      <c r="K7895">
        <v>1.456</v>
      </c>
      <c r="L7895">
        <v>1.4</v>
      </c>
      <c r="M7895" s="54">
        <v>1.5</v>
      </c>
      <c r="N7895" t="s">
        <v>44</v>
      </c>
      <c r="O7895" t="s">
        <v>44</v>
      </c>
      <c r="P7895">
        <v>-99</v>
      </c>
    </row>
    <row r="7896" spans="1:16" x14ac:dyDescent="0.25">
      <c r="A7896" s="20" t="s">
        <v>17958</v>
      </c>
      <c r="B7896">
        <v>5</v>
      </c>
      <c r="C7896" t="s">
        <v>73</v>
      </c>
      <c r="D7896" t="s">
        <v>91</v>
      </c>
      <c r="E7896" t="s">
        <v>15983</v>
      </c>
      <c r="F7896" t="s">
        <v>40</v>
      </c>
      <c r="G7896">
        <v>5</v>
      </c>
      <c r="H7896">
        <v>6</v>
      </c>
      <c r="I7896">
        <v>2014</v>
      </c>
      <c r="J7896" t="s">
        <v>75</v>
      </c>
      <c r="K7896">
        <v>1.7370000000000001</v>
      </c>
      <c r="L7896">
        <v>1.7</v>
      </c>
      <c r="M7896" s="54">
        <v>1.8</v>
      </c>
      <c r="N7896" t="s">
        <v>44</v>
      </c>
      <c r="O7896" t="s">
        <v>44</v>
      </c>
      <c r="P7896">
        <v>-99</v>
      </c>
    </row>
    <row r="7897" spans="1:16" x14ac:dyDescent="0.25">
      <c r="A7897" s="20" t="s">
        <v>17958</v>
      </c>
      <c r="B7897">
        <v>5</v>
      </c>
      <c r="C7897" t="s">
        <v>73</v>
      </c>
      <c r="D7897" t="s">
        <v>91</v>
      </c>
      <c r="E7897" t="s">
        <v>15983</v>
      </c>
      <c r="F7897" t="s">
        <v>40</v>
      </c>
      <c r="G7897">
        <v>5</v>
      </c>
      <c r="H7897">
        <v>6</v>
      </c>
      <c r="I7897">
        <v>2014</v>
      </c>
      <c r="J7897" t="s">
        <v>75</v>
      </c>
      <c r="K7897">
        <v>2.9729999999999999</v>
      </c>
      <c r="L7897">
        <v>2.7</v>
      </c>
      <c r="M7897" s="54">
        <v>3.2</v>
      </c>
      <c r="N7897" t="s">
        <v>44</v>
      </c>
      <c r="O7897" t="s">
        <v>44</v>
      </c>
      <c r="P7897">
        <v>-99</v>
      </c>
    </row>
    <row r="7898" spans="1:16" x14ac:dyDescent="0.25">
      <c r="A7898" s="20" t="s">
        <v>17958</v>
      </c>
      <c r="B7898">
        <v>5</v>
      </c>
      <c r="C7898" t="s">
        <v>73</v>
      </c>
      <c r="D7898" t="s">
        <v>91</v>
      </c>
      <c r="E7898" t="s">
        <v>15983</v>
      </c>
      <c r="F7898" t="s">
        <v>40</v>
      </c>
      <c r="G7898">
        <v>5</v>
      </c>
      <c r="H7898">
        <v>6</v>
      </c>
      <c r="I7898">
        <v>2014</v>
      </c>
      <c r="J7898" t="s">
        <v>75</v>
      </c>
      <c r="K7898">
        <v>1.4930000000000001</v>
      </c>
      <c r="L7898">
        <v>1.4</v>
      </c>
      <c r="M7898" s="54">
        <v>1.6</v>
      </c>
      <c r="N7898" t="s">
        <v>44</v>
      </c>
      <c r="O7898" t="s">
        <v>44</v>
      </c>
      <c r="P7898">
        <v>-99</v>
      </c>
    </row>
    <row r="7899" spans="1:16" x14ac:dyDescent="0.25">
      <c r="A7899" s="20" t="s">
        <v>17958</v>
      </c>
      <c r="B7899">
        <v>5</v>
      </c>
      <c r="C7899" t="s">
        <v>73</v>
      </c>
      <c r="D7899" t="s">
        <v>91</v>
      </c>
      <c r="E7899" t="s">
        <v>15983</v>
      </c>
      <c r="F7899" t="s">
        <v>40</v>
      </c>
      <c r="G7899">
        <v>5</v>
      </c>
      <c r="H7899">
        <v>6</v>
      </c>
      <c r="I7899">
        <v>2014</v>
      </c>
      <c r="J7899" t="s">
        <v>75</v>
      </c>
      <c r="K7899">
        <v>4.0140000000000002</v>
      </c>
      <c r="L7899">
        <v>3.5</v>
      </c>
      <c r="M7899" s="54">
        <v>4.5</v>
      </c>
      <c r="N7899" t="s">
        <v>44</v>
      </c>
      <c r="O7899" t="s">
        <v>44</v>
      </c>
      <c r="P7899">
        <v>-99</v>
      </c>
    </row>
    <row r="7900" spans="1:16" x14ac:dyDescent="0.25">
      <c r="A7900" s="20" t="s">
        <v>17958</v>
      </c>
      <c r="B7900">
        <v>5</v>
      </c>
      <c r="C7900" t="s">
        <v>73</v>
      </c>
      <c r="D7900" t="s">
        <v>91</v>
      </c>
      <c r="E7900" t="s">
        <v>15983</v>
      </c>
      <c r="F7900" t="s">
        <v>40</v>
      </c>
      <c r="G7900">
        <v>5</v>
      </c>
      <c r="H7900">
        <v>6</v>
      </c>
      <c r="I7900">
        <v>2014</v>
      </c>
      <c r="J7900" t="s">
        <v>75</v>
      </c>
      <c r="K7900">
        <v>3.4359999999999999</v>
      </c>
      <c r="L7900">
        <v>3.1</v>
      </c>
      <c r="M7900" s="54">
        <v>3.7</v>
      </c>
      <c r="N7900" t="s">
        <v>44</v>
      </c>
      <c r="O7900" t="s">
        <v>44</v>
      </c>
      <c r="P7900">
        <v>-99</v>
      </c>
    </row>
    <row r="7901" spans="1:16" x14ac:dyDescent="0.25">
      <c r="A7901" s="20" t="s">
        <v>17958</v>
      </c>
      <c r="B7901">
        <v>5</v>
      </c>
      <c r="C7901" t="s">
        <v>73</v>
      </c>
      <c r="D7901" t="s">
        <v>91</v>
      </c>
      <c r="E7901" t="s">
        <v>15983</v>
      </c>
      <c r="F7901" t="s">
        <v>40</v>
      </c>
      <c r="G7901">
        <v>5</v>
      </c>
      <c r="H7901">
        <v>6</v>
      </c>
      <c r="I7901">
        <v>2014</v>
      </c>
      <c r="J7901" t="s">
        <v>75</v>
      </c>
      <c r="K7901">
        <v>3.7930000000000001</v>
      </c>
      <c r="L7901">
        <v>3.5</v>
      </c>
      <c r="M7901" s="54">
        <v>4.0999999999999996</v>
      </c>
      <c r="N7901" t="s">
        <v>44</v>
      </c>
      <c r="O7901" t="s">
        <v>44</v>
      </c>
      <c r="P7901">
        <v>-99</v>
      </c>
    </row>
    <row r="7902" spans="1:16" x14ac:dyDescent="0.25">
      <c r="A7902" s="20" t="s">
        <v>17958</v>
      </c>
      <c r="B7902">
        <v>5</v>
      </c>
      <c r="C7902" t="s">
        <v>73</v>
      </c>
      <c r="D7902" t="s">
        <v>91</v>
      </c>
      <c r="E7902" t="s">
        <v>15983</v>
      </c>
      <c r="F7902" t="s">
        <v>40</v>
      </c>
      <c r="G7902">
        <v>5</v>
      </c>
      <c r="H7902">
        <v>6</v>
      </c>
      <c r="I7902">
        <v>2014</v>
      </c>
      <c r="J7902" t="s">
        <v>75</v>
      </c>
      <c r="K7902">
        <v>10.92</v>
      </c>
      <c r="L7902">
        <v>8.5</v>
      </c>
      <c r="M7902" s="54">
        <v>13.4</v>
      </c>
      <c r="N7902" t="s">
        <v>44</v>
      </c>
      <c r="O7902" t="s">
        <v>44</v>
      </c>
      <c r="P7902">
        <v>-99</v>
      </c>
    </row>
    <row r="7903" spans="1:16" x14ac:dyDescent="0.25">
      <c r="A7903" s="20" t="s">
        <v>17958</v>
      </c>
      <c r="B7903">
        <v>5</v>
      </c>
      <c r="C7903" t="s">
        <v>73</v>
      </c>
      <c r="D7903" t="s">
        <v>91</v>
      </c>
      <c r="E7903" t="s">
        <v>15983</v>
      </c>
      <c r="F7903" t="s">
        <v>40</v>
      </c>
      <c r="G7903">
        <v>5</v>
      </c>
      <c r="H7903">
        <v>6</v>
      </c>
      <c r="I7903">
        <v>2014</v>
      </c>
      <c r="J7903" t="s">
        <v>75</v>
      </c>
      <c r="K7903">
        <v>2.2330000000000001</v>
      </c>
      <c r="L7903">
        <v>2</v>
      </c>
      <c r="M7903" s="54">
        <v>2.4</v>
      </c>
      <c r="N7903" t="s">
        <v>44</v>
      </c>
      <c r="O7903" t="s">
        <v>44</v>
      </c>
      <c r="P7903">
        <v>-99</v>
      </c>
    </row>
    <row r="7904" spans="1:16" x14ac:dyDescent="0.25">
      <c r="A7904" s="20" t="s">
        <v>17958</v>
      </c>
      <c r="B7904">
        <v>5</v>
      </c>
      <c r="C7904" t="s">
        <v>73</v>
      </c>
      <c r="D7904" t="s">
        <v>91</v>
      </c>
      <c r="E7904" t="s">
        <v>15983</v>
      </c>
      <c r="F7904" t="s">
        <v>40</v>
      </c>
      <c r="G7904">
        <v>5</v>
      </c>
      <c r="H7904">
        <v>6</v>
      </c>
      <c r="I7904">
        <v>2014</v>
      </c>
      <c r="J7904" t="s">
        <v>75</v>
      </c>
      <c r="K7904">
        <v>2.089</v>
      </c>
      <c r="L7904">
        <v>2</v>
      </c>
      <c r="M7904" s="54">
        <v>2.2000000000000002</v>
      </c>
      <c r="N7904" t="s">
        <v>44</v>
      </c>
      <c r="O7904" t="s">
        <v>44</v>
      </c>
      <c r="P7904">
        <v>-99</v>
      </c>
    </row>
    <row r="7905" spans="1:16" x14ac:dyDescent="0.25">
      <c r="A7905" s="20" t="s">
        <v>17958</v>
      </c>
      <c r="B7905">
        <v>5</v>
      </c>
      <c r="C7905" t="s">
        <v>73</v>
      </c>
      <c r="D7905" t="s">
        <v>91</v>
      </c>
      <c r="E7905" t="s">
        <v>15983</v>
      </c>
      <c r="F7905" t="s">
        <v>40</v>
      </c>
      <c r="G7905">
        <v>5</v>
      </c>
      <c r="H7905">
        <v>6</v>
      </c>
      <c r="I7905">
        <v>2014</v>
      </c>
      <c r="J7905" t="s">
        <v>75</v>
      </c>
      <c r="K7905">
        <v>3.9350000000000001</v>
      </c>
      <c r="L7905">
        <v>3.1</v>
      </c>
      <c r="M7905" s="54">
        <v>4.8</v>
      </c>
      <c r="N7905" t="s">
        <v>44</v>
      </c>
      <c r="O7905" t="s">
        <v>44</v>
      </c>
      <c r="P7905">
        <v>-99</v>
      </c>
    </row>
    <row r="7906" spans="1:16" x14ac:dyDescent="0.25">
      <c r="A7906" s="20" t="s">
        <v>17958</v>
      </c>
      <c r="B7906">
        <v>5</v>
      </c>
      <c r="C7906" t="s">
        <v>73</v>
      </c>
      <c r="D7906" t="s">
        <v>91</v>
      </c>
      <c r="E7906" t="s">
        <v>15983</v>
      </c>
      <c r="F7906" t="s">
        <v>40</v>
      </c>
      <c r="G7906">
        <v>5</v>
      </c>
      <c r="H7906">
        <v>6</v>
      </c>
      <c r="I7906">
        <v>2014</v>
      </c>
      <c r="J7906" t="s">
        <v>75</v>
      </c>
      <c r="K7906">
        <v>1.921</v>
      </c>
      <c r="L7906">
        <v>1.8</v>
      </c>
      <c r="M7906" s="54">
        <v>2.1</v>
      </c>
      <c r="N7906" t="s">
        <v>44</v>
      </c>
      <c r="O7906" t="s">
        <v>44</v>
      </c>
      <c r="P7906">
        <v>-99</v>
      </c>
    </row>
    <row r="7907" spans="1:16" x14ac:dyDescent="0.25">
      <c r="A7907" s="20" t="s">
        <v>17958</v>
      </c>
      <c r="B7907">
        <v>5</v>
      </c>
      <c r="C7907" t="s">
        <v>73</v>
      </c>
      <c r="D7907" t="s">
        <v>91</v>
      </c>
      <c r="E7907" t="s">
        <v>15983</v>
      </c>
      <c r="F7907" t="s">
        <v>40</v>
      </c>
      <c r="G7907">
        <v>5</v>
      </c>
      <c r="H7907">
        <v>6</v>
      </c>
      <c r="I7907">
        <v>2014</v>
      </c>
      <c r="J7907" t="s">
        <v>75</v>
      </c>
      <c r="K7907">
        <v>2.298</v>
      </c>
      <c r="L7907">
        <v>2.2000000000000002</v>
      </c>
      <c r="M7907" s="54">
        <v>2.4</v>
      </c>
      <c r="N7907" t="s">
        <v>44</v>
      </c>
      <c r="O7907" t="s">
        <v>44</v>
      </c>
      <c r="P7907">
        <v>-99</v>
      </c>
    </row>
    <row r="7908" spans="1:16" x14ac:dyDescent="0.25">
      <c r="A7908" s="20" t="s">
        <v>17958</v>
      </c>
      <c r="B7908">
        <v>5</v>
      </c>
      <c r="C7908" t="s">
        <v>73</v>
      </c>
      <c r="D7908" t="s">
        <v>91</v>
      </c>
      <c r="E7908" t="s">
        <v>15983</v>
      </c>
      <c r="F7908" t="s">
        <v>40</v>
      </c>
      <c r="G7908">
        <v>5</v>
      </c>
      <c r="H7908">
        <v>6</v>
      </c>
      <c r="I7908">
        <v>2014</v>
      </c>
      <c r="J7908" t="s">
        <v>75</v>
      </c>
      <c r="K7908">
        <v>2.0449999999999999</v>
      </c>
      <c r="L7908">
        <v>1.8</v>
      </c>
      <c r="M7908" s="54">
        <v>2.2999999999999998</v>
      </c>
      <c r="N7908" t="s">
        <v>44</v>
      </c>
      <c r="O7908" t="s">
        <v>44</v>
      </c>
      <c r="P7908">
        <v>-99</v>
      </c>
    </row>
    <row r="7909" spans="1:16" x14ac:dyDescent="0.25">
      <c r="A7909" s="20" t="s">
        <v>17958</v>
      </c>
      <c r="B7909">
        <v>5</v>
      </c>
      <c r="C7909" t="s">
        <v>73</v>
      </c>
      <c r="D7909" t="s">
        <v>91</v>
      </c>
      <c r="E7909" t="s">
        <v>15983</v>
      </c>
      <c r="F7909" t="s">
        <v>40</v>
      </c>
      <c r="G7909">
        <v>5</v>
      </c>
      <c r="H7909">
        <v>6</v>
      </c>
      <c r="I7909">
        <v>2014</v>
      </c>
      <c r="J7909" t="s">
        <v>75</v>
      </c>
      <c r="K7909">
        <v>1.5609999999999999</v>
      </c>
      <c r="L7909">
        <v>1.5</v>
      </c>
      <c r="M7909" s="54">
        <v>1.6</v>
      </c>
      <c r="N7909" t="s">
        <v>44</v>
      </c>
      <c r="O7909" t="s">
        <v>44</v>
      </c>
      <c r="P7909">
        <v>-99</v>
      </c>
    </row>
    <row r="7910" spans="1:16" x14ac:dyDescent="0.25">
      <c r="A7910" s="20" t="s">
        <v>17958</v>
      </c>
      <c r="B7910">
        <v>5</v>
      </c>
      <c r="C7910" t="s">
        <v>73</v>
      </c>
      <c r="D7910" t="s">
        <v>91</v>
      </c>
      <c r="E7910" t="s">
        <v>15983</v>
      </c>
      <c r="F7910" t="s">
        <v>40</v>
      </c>
      <c r="G7910">
        <v>5</v>
      </c>
      <c r="H7910">
        <v>6</v>
      </c>
      <c r="I7910">
        <v>2014</v>
      </c>
      <c r="J7910" t="s">
        <v>75</v>
      </c>
      <c r="K7910">
        <v>2.0390000000000001</v>
      </c>
      <c r="L7910">
        <v>1.7</v>
      </c>
      <c r="M7910" s="54">
        <v>2.4</v>
      </c>
      <c r="N7910" t="s">
        <v>44</v>
      </c>
      <c r="O7910" t="s">
        <v>44</v>
      </c>
      <c r="P7910">
        <v>-99</v>
      </c>
    </row>
    <row r="7911" spans="1:16" x14ac:dyDescent="0.25">
      <c r="A7911" s="20" t="s">
        <v>17958</v>
      </c>
      <c r="B7911">
        <v>5</v>
      </c>
      <c r="C7911" t="s">
        <v>73</v>
      </c>
      <c r="D7911" t="s">
        <v>91</v>
      </c>
      <c r="E7911" t="s">
        <v>15983</v>
      </c>
      <c r="F7911" t="s">
        <v>40</v>
      </c>
      <c r="G7911">
        <v>5</v>
      </c>
      <c r="H7911">
        <v>6</v>
      </c>
      <c r="I7911">
        <v>2014</v>
      </c>
      <c r="J7911" t="s">
        <v>75</v>
      </c>
      <c r="K7911">
        <v>5.7190000000000003</v>
      </c>
      <c r="L7911">
        <v>4.3</v>
      </c>
      <c r="M7911" s="54">
        <v>7.1</v>
      </c>
      <c r="N7911" t="s">
        <v>44</v>
      </c>
      <c r="O7911" t="s">
        <v>44</v>
      </c>
      <c r="P7911">
        <v>-99</v>
      </c>
    </row>
    <row r="7912" spans="1:16" x14ac:dyDescent="0.25">
      <c r="A7912" s="20" t="s">
        <v>17959</v>
      </c>
      <c r="B7912">
        <v>5</v>
      </c>
      <c r="C7912" t="s">
        <v>73</v>
      </c>
      <c r="D7912" t="s">
        <v>91</v>
      </c>
      <c r="E7912" t="s">
        <v>15983</v>
      </c>
      <c r="F7912" t="s">
        <v>40</v>
      </c>
      <c r="G7912">
        <v>2</v>
      </c>
      <c r="H7912">
        <v>6</v>
      </c>
      <c r="I7912">
        <v>2014</v>
      </c>
      <c r="J7912" t="s">
        <v>43</v>
      </c>
      <c r="K7912">
        <v>1.39</v>
      </c>
      <c r="L7912">
        <v>1.258</v>
      </c>
      <c r="M7912" s="54">
        <v>1.522</v>
      </c>
      <c r="N7912">
        <v>2154</v>
      </c>
      <c r="O7912" t="s">
        <v>44</v>
      </c>
      <c r="P7912">
        <v>2.1546520679428598</v>
      </c>
    </row>
    <row r="7913" spans="1:16" x14ac:dyDescent="0.25">
      <c r="A7913" s="20" t="s">
        <v>17960</v>
      </c>
      <c r="B7913">
        <v>5</v>
      </c>
      <c r="C7913" t="s">
        <v>73</v>
      </c>
      <c r="D7913" t="s">
        <v>91</v>
      </c>
      <c r="E7913" t="s">
        <v>15983</v>
      </c>
      <c r="F7913" t="s">
        <v>40</v>
      </c>
      <c r="G7913">
        <v>3</v>
      </c>
      <c r="H7913">
        <v>6</v>
      </c>
      <c r="I7913">
        <v>2014</v>
      </c>
      <c r="J7913" t="s">
        <v>43</v>
      </c>
      <c r="K7913">
        <v>2.33</v>
      </c>
      <c r="L7913">
        <v>2.129</v>
      </c>
      <c r="M7913" s="54">
        <v>2.5310000000000001</v>
      </c>
      <c r="N7913">
        <v>3916</v>
      </c>
      <c r="O7913" t="s">
        <v>44</v>
      </c>
      <c r="P7913">
        <v>1.5980069302514801</v>
      </c>
    </row>
    <row r="7914" spans="1:16" x14ac:dyDescent="0.25">
      <c r="A7914" s="20" t="s">
        <v>17961</v>
      </c>
      <c r="B7914">
        <v>5</v>
      </c>
      <c r="C7914" t="s">
        <v>73</v>
      </c>
      <c r="D7914" t="s">
        <v>91</v>
      </c>
      <c r="E7914" t="s">
        <v>15983</v>
      </c>
      <c r="F7914" t="s">
        <v>40</v>
      </c>
      <c r="G7914">
        <v>4</v>
      </c>
      <c r="H7914">
        <v>6</v>
      </c>
      <c r="I7914">
        <v>2014</v>
      </c>
      <c r="J7914" t="s">
        <v>43</v>
      </c>
      <c r="K7914">
        <v>2.84</v>
      </c>
      <c r="L7914">
        <v>2.5979999999999999</v>
      </c>
      <c r="M7914" s="54">
        <v>3.0819999999999999</v>
      </c>
      <c r="N7914">
        <v>4543</v>
      </c>
      <c r="O7914" t="s">
        <v>44</v>
      </c>
      <c r="P7914">
        <v>1.48364033440272</v>
      </c>
    </row>
    <row r="7915" spans="1:16" x14ac:dyDescent="0.25">
      <c r="A7915" s="20" t="s">
        <v>17962</v>
      </c>
      <c r="B7915">
        <v>5</v>
      </c>
      <c r="C7915" t="s">
        <v>73</v>
      </c>
      <c r="D7915" t="s">
        <v>91</v>
      </c>
      <c r="E7915" t="s">
        <v>15983</v>
      </c>
      <c r="F7915" t="s">
        <v>40</v>
      </c>
      <c r="G7915">
        <v>5</v>
      </c>
      <c r="H7915">
        <v>6</v>
      </c>
      <c r="I7915">
        <v>2014</v>
      </c>
      <c r="J7915" t="s">
        <v>43</v>
      </c>
      <c r="K7915">
        <v>3.18</v>
      </c>
      <c r="L7915">
        <v>2.895</v>
      </c>
      <c r="M7915" s="54">
        <v>3.4649999999999999</v>
      </c>
      <c r="N7915">
        <v>3062</v>
      </c>
      <c r="O7915" t="s">
        <v>44</v>
      </c>
      <c r="P7915">
        <v>1.8071633353699399</v>
      </c>
    </row>
    <row r="7916" spans="1:16" x14ac:dyDescent="0.25">
      <c r="A7916" s="20" t="s">
        <v>17963</v>
      </c>
      <c r="B7916">
        <v>5</v>
      </c>
      <c r="C7916" t="s">
        <v>73</v>
      </c>
      <c r="D7916" t="s">
        <v>91</v>
      </c>
      <c r="E7916" t="s">
        <v>15983</v>
      </c>
      <c r="F7916" t="s">
        <v>40</v>
      </c>
      <c r="G7916">
        <v>2</v>
      </c>
      <c r="H7916">
        <v>6</v>
      </c>
      <c r="I7916">
        <v>2014</v>
      </c>
      <c r="J7916" t="s">
        <v>45</v>
      </c>
      <c r="K7916">
        <v>1.29</v>
      </c>
      <c r="L7916">
        <v>1.2490000000000001</v>
      </c>
      <c r="M7916" s="54">
        <v>1.331</v>
      </c>
      <c r="N7916">
        <v>9557</v>
      </c>
      <c r="O7916" t="s">
        <v>44</v>
      </c>
      <c r="P7916">
        <v>1.0229141988447401</v>
      </c>
    </row>
    <row r="7917" spans="1:16" x14ac:dyDescent="0.25">
      <c r="A7917" s="20" t="s">
        <v>17964</v>
      </c>
      <c r="B7917">
        <v>5</v>
      </c>
      <c r="C7917" t="s">
        <v>73</v>
      </c>
      <c r="D7917" t="s">
        <v>91</v>
      </c>
      <c r="E7917" t="s">
        <v>15983</v>
      </c>
      <c r="F7917" t="s">
        <v>40</v>
      </c>
      <c r="G7917">
        <v>3</v>
      </c>
      <c r="H7917">
        <v>6</v>
      </c>
      <c r="I7917">
        <v>2014</v>
      </c>
      <c r="J7917" t="s">
        <v>45</v>
      </c>
      <c r="K7917">
        <v>1.18</v>
      </c>
      <c r="L7917">
        <v>1.139</v>
      </c>
      <c r="M7917" s="54">
        <v>1.2210000000000001</v>
      </c>
      <c r="N7917">
        <v>7401</v>
      </c>
      <c r="O7917" t="s">
        <v>44</v>
      </c>
      <c r="P7917">
        <v>1.16239784969616</v>
      </c>
    </row>
    <row r="7918" spans="1:16" x14ac:dyDescent="0.25">
      <c r="A7918" s="20" t="s">
        <v>17965</v>
      </c>
      <c r="B7918">
        <v>5</v>
      </c>
      <c r="C7918" t="s">
        <v>73</v>
      </c>
      <c r="D7918" t="s">
        <v>91</v>
      </c>
      <c r="E7918" t="s">
        <v>15983</v>
      </c>
      <c r="F7918" t="s">
        <v>40</v>
      </c>
      <c r="G7918">
        <v>4</v>
      </c>
      <c r="H7918">
        <v>6</v>
      </c>
      <c r="I7918">
        <v>2014</v>
      </c>
      <c r="J7918" t="s">
        <v>45</v>
      </c>
      <c r="K7918">
        <v>2.0099999999999998</v>
      </c>
      <c r="L7918">
        <v>1.9470000000000001</v>
      </c>
      <c r="M7918" s="54">
        <v>2.073</v>
      </c>
      <c r="N7918">
        <v>10120</v>
      </c>
      <c r="O7918" t="s">
        <v>44</v>
      </c>
      <c r="P7918">
        <v>0.99405346560942998</v>
      </c>
    </row>
    <row r="7919" spans="1:16" x14ac:dyDescent="0.25">
      <c r="A7919" s="20" t="s">
        <v>17966</v>
      </c>
      <c r="B7919">
        <v>5</v>
      </c>
      <c r="C7919" t="s">
        <v>73</v>
      </c>
      <c r="D7919" t="s">
        <v>91</v>
      </c>
      <c r="E7919" t="s">
        <v>15983</v>
      </c>
      <c r="F7919" t="s">
        <v>40</v>
      </c>
      <c r="G7919">
        <v>5</v>
      </c>
      <c r="H7919">
        <v>6</v>
      </c>
      <c r="I7919">
        <v>2014</v>
      </c>
      <c r="J7919" t="s">
        <v>45</v>
      </c>
      <c r="K7919">
        <v>1.06</v>
      </c>
      <c r="L7919">
        <v>1.006</v>
      </c>
      <c r="M7919" s="54">
        <v>1.1140000000000001</v>
      </c>
      <c r="N7919">
        <v>2636</v>
      </c>
      <c r="O7919" t="s">
        <v>44</v>
      </c>
      <c r="P7919">
        <v>1.94772346782905</v>
      </c>
    </row>
    <row r="7920" spans="1:16" x14ac:dyDescent="0.25">
      <c r="A7920" s="20" t="s">
        <v>17967</v>
      </c>
      <c r="B7920">
        <v>5</v>
      </c>
      <c r="C7920" t="s">
        <v>73</v>
      </c>
      <c r="D7920" t="s">
        <v>91</v>
      </c>
      <c r="E7920" t="s">
        <v>15983</v>
      </c>
      <c r="F7920" t="s">
        <v>40</v>
      </c>
      <c r="G7920">
        <v>2</v>
      </c>
      <c r="H7920">
        <v>6</v>
      </c>
      <c r="I7920">
        <v>2014</v>
      </c>
      <c r="J7920" t="s">
        <v>46</v>
      </c>
      <c r="K7920">
        <v>0.7</v>
      </c>
      <c r="L7920">
        <v>0.66900000000000004</v>
      </c>
      <c r="M7920" s="54">
        <v>0.73099999999999998</v>
      </c>
      <c r="N7920">
        <v>3683</v>
      </c>
      <c r="O7920" t="s">
        <v>44</v>
      </c>
      <c r="P7920">
        <v>1.6477796709963399</v>
      </c>
    </row>
    <row r="7921" spans="1:16" x14ac:dyDescent="0.25">
      <c r="A7921" s="20" t="s">
        <v>17968</v>
      </c>
      <c r="B7921">
        <v>5</v>
      </c>
      <c r="C7921" t="s">
        <v>73</v>
      </c>
      <c r="D7921" t="s">
        <v>91</v>
      </c>
      <c r="E7921" t="s">
        <v>15983</v>
      </c>
      <c r="F7921" t="s">
        <v>40</v>
      </c>
      <c r="G7921">
        <v>3</v>
      </c>
      <c r="H7921">
        <v>6</v>
      </c>
      <c r="I7921">
        <v>2014</v>
      </c>
      <c r="J7921" t="s">
        <v>46</v>
      </c>
      <c r="K7921">
        <v>1.29</v>
      </c>
      <c r="L7921">
        <v>1.2370000000000001</v>
      </c>
      <c r="M7921" s="54">
        <v>1.343</v>
      </c>
      <c r="N7921">
        <v>4994</v>
      </c>
      <c r="O7921" t="s">
        <v>44</v>
      </c>
      <c r="P7921">
        <v>1.4150628549503199</v>
      </c>
    </row>
    <row r="7922" spans="1:16" x14ac:dyDescent="0.25">
      <c r="A7922" s="20" t="s">
        <v>17969</v>
      </c>
      <c r="B7922">
        <v>5</v>
      </c>
      <c r="C7922" t="s">
        <v>73</v>
      </c>
      <c r="D7922" t="s">
        <v>91</v>
      </c>
      <c r="E7922" t="s">
        <v>15983</v>
      </c>
      <c r="F7922" t="s">
        <v>40</v>
      </c>
      <c r="G7922">
        <v>4</v>
      </c>
      <c r="H7922">
        <v>6</v>
      </c>
      <c r="I7922">
        <v>2014</v>
      </c>
      <c r="J7922" t="s">
        <v>46</v>
      </c>
      <c r="K7922">
        <v>1.52</v>
      </c>
      <c r="L7922">
        <v>1.4510000000000001</v>
      </c>
      <c r="M7922" s="54">
        <v>1.589</v>
      </c>
      <c r="N7922">
        <v>3944</v>
      </c>
      <c r="O7922" t="s">
        <v>44</v>
      </c>
      <c r="P7922">
        <v>1.5923243882462099</v>
      </c>
    </row>
    <row r="7923" spans="1:16" x14ac:dyDescent="0.25">
      <c r="A7923" s="20" t="s">
        <v>17970</v>
      </c>
      <c r="B7923">
        <v>5</v>
      </c>
      <c r="C7923" t="s">
        <v>73</v>
      </c>
      <c r="D7923" t="s">
        <v>91</v>
      </c>
      <c r="E7923" t="s">
        <v>15983</v>
      </c>
      <c r="F7923" t="s">
        <v>40</v>
      </c>
      <c r="G7923">
        <v>5</v>
      </c>
      <c r="H7923">
        <v>6</v>
      </c>
      <c r="I7923">
        <v>2014</v>
      </c>
      <c r="J7923" t="s">
        <v>46</v>
      </c>
      <c r="K7923">
        <v>1</v>
      </c>
      <c r="L7923">
        <v>0.93</v>
      </c>
      <c r="M7923" s="54">
        <v>1.07</v>
      </c>
      <c r="N7923">
        <v>1291</v>
      </c>
      <c r="O7923" t="s">
        <v>44</v>
      </c>
      <c r="P7923">
        <v>2.7831516999568802</v>
      </c>
    </row>
    <row r="7924" spans="1:16" x14ac:dyDescent="0.25">
      <c r="A7924" s="20" t="s">
        <v>17971</v>
      </c>
      <c r="B7924">
        <v>5</v>
      </c>
      <c r="C7924" t="s">
        <v>73</v>
      </c>
      <c r="D7924" t="s">
        <v>91</v>
      </c>
      <c r="E7924" t="s">
        <v>15983</v>
      </c>
      <c r="F7924" t="s">
        <v>40</v>
      </c>
      <c r="G7924">
        <v>2</v>
      </c>
      <c r="H7924">
        <v>6</v>
      </c>
      <c r="I7924">
        <v>2014</v>
      </c>
      <c r="J7924" t="s">
        <v>47</v>
      </c>
      <c r="K7924">
        <v>1.07</v>
      </c>
      <c r="L7924">
        <v>1.02</v>
      </c>
      <c r="M7924" s="54">
        <v>1.1200000000000001</v>
      </c>
      <c r="N7924">
        <v>4283</v>
      </c>
      <c r="O7924" t="s">
        <v>44</v>
      </c>
      <c r="P7924">
        <v>1.5280091778618901</v>
      </c>
    </row>
    <row r="7925" spans="1:16" x14ac:dyDescent="0.25">
      <c r="A7925" s="20" t="s">
        <v>17972</v>
      </c>
      <c r="B7925">
        <v>5</v>
      </c>
      <c r="C7925" t="s">
        <v>73</v>
      </c>
      <c r="D7925" t="s">
        <v>91</v>
      </c>
      <c r="E7925" t="s">
        <v>15983</v>
      </c>
      <c r="F7925" t="s">
        <v>40</v>
      </c>
      <c r="G7925">
        <v>3</v>
      </c>
      <c r="H7925">
        <v>6</v>
      </c>
      <c r="I7925">
        <v>2014</v>
      </c>
      <c r="J7925" t="s">
        <v>47</v>
      </c>
      <c r="K7925">
        <v>1.19</v>
      </c>
      <c r="L7925">
        <v>1.131</v>
      </c>
      <c r="M7925" s="54">
        <v>1.2490000000000001</v>
      </c>
      <c r="N7925">
        <v>3485</v>
      </c>
      <c r="O7925" t="s">
        <v>44</v>
      </c>
      <c r="P7925">
        <v>1.6939422832878599</v>
      </c>
    </row>
    <row r="7926" spans="1:16" x14ac:dyDescent="0.25">
      <c r="A7926" s="20" t="s">
        <v>17973</v>
      </c>
      <c r="B7926">
        <v>5</v>
      </c>
      <c r="C7926" t="s">
        <v>73</v>
      </c>
      <c r="D7926" t="s">
        <v>91</v>
      </c>
      <c r="E7926" t="s">
        <v>15983</v>
      </c>
      <c r="F7926" t="s">
        <v>40</v>
      </c>
      <c r="G7926">
        <v>4</v>
      </c>
      <c r="H7926">
        <v>6</v>
      </c>
      <c r="I7926">
        <v>2014</v>
      </c>
      <c r="J7926" t="s">
        <v>47</v>
      </c>
      <c r="K7926">
        <v>1.34</v>
      </c>
      <c r="L7926">
        <v>1.2689999999999999</v>
      </c>
      <c r="M7926" s="54">
        <v>1.411</v>
      </c>
      <c r="N7926">
        <v>3083</v>
      </c>
      <c r="O7926" t="s">
        <v>44</v>
      </c>
      <c r="P7926">
        <v>1.8009980294390799</v>
      </c>
    </row>
    <row r="7927" spans="1:16" x14ac:dyDescent="0.25">
      <c r="A7927" s="20" t="s">
        <v>17974</v>
      </c>
      <c r="B7927">
        <v>5</v>
      </c>
      <c r="C7927" t="s">
        <v>73</v>
      </c>
      <c r="D7927" t="s">
        <v>91</v>
      </c>
      <c r="E7927" t="s">
        <v>15983</v>
      </c>
      <c r="F7927" t="s">
        <v>40</v>
      </c>
      <c r="G7927">
        <v>5</v>
      </c>
      <c r="H7927">
        <v>6</v>
      </c>
      <c r="I7927">
        <v>2014</v>
      </c>
      <c r="J7927" t="s">
        <v>47</v>
      </c>
      <c r="K7927">
        <v>2.88</v>
      </c>
      <c r="L7927">
        <v>2.7589999999999999</v>
      </c>
      <c r="M7927" s="54">
        <v>3.0009999999999999</v>
      </c>
      <c r="N7927">
        <v>6268</v>
      </c>
      <c r="O7927" t="s">
        <v>44</v>
      </c>
      <c r="P7927">
        <v>1.2630935170956901</v>
      </c>
    </row>
    <row r="7928" spans="1:16" x14ac:dyDescent="0.25">
      <c r="A7928" s="20" t="s">
        <v>17975</v>
      </c>
      <c r="B7928">
        <v>5</v>
      </c>
      <c r="C7928" t="s">
        <v>73</v>
      </c>
      <c r="D7928" t="s">
        <v>91</v>
      </c>
      <c r="E7928" t="s">
        <v>15983</v>
      </c>
      <c r="F7928" t="s">
        <v>40</v>
      </c>
      <c r="G7928">
        <v>2</v>
      </c>
      <c r="H7928">
        <v>6</v>
      </c>
      <c r="I7928">
        <v>2014</v>
      </c>
      <c r="J7928" t="s">
        <v>48</v>
      </c>
      <c r="K7928">
        <v>2.37</v>
      </c>
      <c r="L7928">
        <v>2.153</v>
      </c>
      <c r="M7928" s="54">
        <v>2.5870000000000002</v>
      </c>
      <c r="N7928">
        <v>2174</v>
      </c>
      <c r="O7928" t="s">
        <v>44</v>
      </c>
      <c r="P7928">
        <v>2.14471816501836</v>
      </c>
    </row>
    <row r="7929" spans="1:16" x14ac:dyDescent="0.25">
      <c r="A7929" s="20" t="s">
        <v>17976</v>
      </c>
      <c r="B7929">
        <v>5</v>
      </c>
      <c r="C7929" t="s">
        <v>73</v>
      </c>
      <c r="D7929" t="s">
        <v>91</v>
      </c>
      <c r="E7929" t="s">
        <v>15983</v>
      </c>
      <c r="F7929" t="s">
        <v>40</v>
      </c>
      <c r="G7929">
        <v>3</v>
      </c>
      <c r="H7929">
        <v>6</v>
      </c>
      <c r="I7929">
        <v>2014</v>
      </c>
      <c r="J7929" t="s">
        <v>48</v>
      </c>
      <c r="K7929">
        <v>1.25</v>
      </c>
      <c r="L7929">
        <v>1.125</v>
      </c>
      <c r="M7929" s="54">
        <v>1.375</v>
      </c>
      <c r="N7929">
        <v>1463</v>
      </c>
      <c r="O7929" t="s">
        <v>44</v>
      </c>
      <c r="P7929">
        <v>2.6144349280800099</v>
      </c>
    </row>
    <row r="7930" spans="1:16" x14ac:dyDescent="0.25">
      <c r="A7930" s="20" t="s">
        <v>17977</v>
      </c>
      <c r="B7930">
        <v>5</v>
      </c>
      <c r="C7930" t="s">
        <v>73</v>
      </c>
      <c r="D7930" t="s">
        <v>91</v>
      </c>
      <c r="E7930" t="s">
        <v>15983</v>
      </c>
      <c r="F7930" t="s">
        <v>40</v>
      </c>
      <c r="G7930">
        <v>4</v>
      </c>
      <c r="H7930">
        <v>6</v>
      </c>
      <c r="I7930">
        <v>2014</v>
      </c>
      <c r="J7930" t="s">
        <v>48</v>
      </c>
      <c r="K7930">
        <v>2.0099999999999998</v>
      </c>
      <c r="L7930">
        <v>1.829</v>
      </c>
      <c r="M7930" s="54">
        <v>2.1909999999999998</v>
      </c>
      <c r="N7930">
        <v>2533</v>
      </c>
      <c r="O7930" t="s">
        <v>44</v>
      </c>
      <c r="P7930">
        <v>1.9869292589280101</v>
      </c>
    </row>
    <row r="7931" spans="1:16" x14ac:dyDescent="0.25">
      <c r="A7931" s="20" t="s">
        <v>17978</v>
      </c>
      <c r="B7931">
        <v>5</v>
      </c>
      <c r="C7931" t="s">
        <v>73</v>
      </c>
      <c r="D7931" t="s">
        <v>91</v>
      </c>
      <c r="E7931" t="s">
        <v>15983</v>
      </c>
      <c r="F7931" t="s">
        <v>40</v>
      </c>
      <c r="G7931">
        <v>5</v>
      </c>
      <c r="H7931">
        <v>6</v>
      </c>
      <c r="I7931">
        <v>2014</v>
      </c>
      <c r="J7931" t="s">
        <v>48</v>
      </c>
      <c r="K7931">
        <v>3.6</v>
      </c>
      <c r="L7931">
        <v>3.2869999999999999</v>
      </c>
      <c r="M7931" s="54">
        <v>3.9129999999999998</v>
      </c>
      <c r="N7931">
        <v>2951</v>
      </c>
      <c r="O7931" t="s">
        <v>44</v>
      </c>
      <c r="P7931">
        <v>1.84083725591882</v>
      </c>
    </row>
    <row r="7932" spans="1:16" x14ac:dyDescent="0.25">
      <c r="A7932" s="20" t="s">
        <v>17979</v>
      </c>
      <c r="B7932">
        <v>5</v>
      </c>
      <c r="C7932" t="s">
        <v>73</v>
      </c>
      <c r="D7932" t="s">
        <v>91</v>
      </c>
      <c r="E7932" t="s">
        <v>15983</v>
      </c>
      <c r="F7932" t="s">
        <v>40</v>
      </c>
      <c r="G7932">
        <v>2</v>
      </c>
      <c r="H7932">
        <v>6</v>
      </c>
      <c r="I7932">
        <v>2014</v>
      </c>
      <c r="J7932" t="s">
        <v>49</v>
      </c>
      <c r="K7932">
        <v>0.78</v>
      </c>
      <c r="L7932">
        <v>0.72299999999999998</v>
      </c>
      <c r="M7932" s="54">
        <v>0.83699999999999997</v>
      </c>
      <c r="N7932">
        <v>1518</v>
      </c>
      <c r="O7932" t="s">
        <v>44</v>
      </c>
      <c r="P7932">
        <v>2.56663501169673</v>
      </c>
    </row>
    <row r="7933" spans="1:16" x14ac:dyDescent="0.25">
      <c r="A7933" s="20" t="s">
        <v>17980</v>
      </c>
      <c r="B7933">
        <v>5</v>
      </c>
      <c r="C7933" t="s">
        <v>73</v>
      </c>
      <c r="D7933" t="s">
        <v>91</v>
      </c>
      <c r="E7933" t="s">
        <v>15983</v>
      </c>
      <c r="F7933" t="s">
        <v>40</v>
      </c>
      <c r="G7933">
        <v>3</v>
      </c>
      <c r="H7933">
        <v>6</v>
      </c>
      <c r="I7933">
        <v>2014</v>
      </c>
      <c r="J7933" t="s">
        <v>49</v>
      </c>
      <c r="K7933">
        <v>1.03</v>
      </c>
      <c r="L7933">
        <v>0.96199999999999997</v>
      </c>
      <c r="M7933" s="54">
        <v>1.0980000000000001</v>
      </c>
      <c r="N7933">
        <v>2056</v>
      </c>
      <c r="O7933" t="s">
        <v>44</v>
      </c>
      <c r="P7933">
        <v>2.2054054569561501</v>
      </c>
    </row>
    <row r="7934" spans="1:16" x14ac:dyDescent="0.25">
      <c r="A7934" s="20" t="s">
        <v>17981</v>
      </c>
      <c r="B7934">
        <v>5</v>
      </c>
      <c r="C7934" t="s">
        <v>73</v>
      </c>
      <c r="D7934" t="s">
        <v>91</v>
      </c>
      <c r="E7934" t="s">
        <v>15983</v>
      </c>
      <c r="F7934" t="s">
        <v>40</v>
      </c>
      <c r="G7934">
        <v>4</v>
      </c>
      <c r="H7934">
        <v>6</v>
      </c>
      <c r="I7934">
        <v>2014</v>
      </c>
      <c r="J7934" t="s">
        <v>49</v>
      </c>
      <c r="K7934">
        <v>1.94</v>
      </c>
      <c r="L7934">
        <v>1.833</v>
      </c>
      <c r="M7934" s="54">
        <v>2.0470000000000002</v>
      </c>
      <c r="N7934">
        <v>3539</v>
      </c>
      <c r="O7934" t="s">
        <v>44</v>
      </c>
      <c r="P7934">
        <v>1.68096905540953</v>
      </c>
    </row>
    <row r="7935" spans="1:16" x14ac:dyDescent="0.25">
      <c r="A7935" s="20" t="s">
        <v>17982</v>
      </c>
      <c r="B7935">
        <v>5</v>
      </c>
      <c r="C7935" t="s">
        <v>73</v>
      </c>
      <c r="D7935" t="s">
        <v>91</v>
      </c>
      <c r="E7935" t="s">
        <v>15983</v>
      </c>
      <c r="F7935" t="s">
        <v>40</v>
      </c>
      <c r="G7935">
        <v>5</v>
      </c>
      <c r="H7935">
        <v>6</v>
      </c>
      <c r="I7935">
        <v>2014</v>
      </c>
      <c r="J7935" t="s">
        <v>49</v>
      </c>
      <c r="K7935">
        <v>1.23</v>
      </c>
      <c r="L7935">
        <v>1.1419999999999999</v>
      </c>
      <c r="M7935" s="54">
        <v>1.3180000000000001</v>
      </c>
      <c r="N7935">
        <v>1554</v>
      </c>
      <c r="O7935" t="s">
        <v>44</v>
      </c>
      <c r="P7935">
        <v>2.5367314471592</v>
      </c>
    </row>
    <row r="7936" spans="1:16" x14ac:dyDescent="0.25">
      <c r="A7936" s="20" t="s">
        <v>17983</v>
      </c>
      <c r="B7936">
        <v>5</v>
      </c>
      <c r="C7936" t="s">
        <v>73</v>
      </c>
      <c r="D7936" t="s">
        <v>91</v>
      </c>
      <c r="E7936" t="s">
        <v>15983</v>
      </c>
      <c r="F7936" t="s">
        <v>40</v>
      </c>
      <c r="G7936">
        <v>2</v>
      </c>
      <c r="H7936">
        <v>6</v>
      </c>
      <c r="I7936">
        <v>2014</v>
      </c>
      <c r="J7936" t="s">
        <v>50</v>
      </c>
      <c r="K7936">
        <v>1.99</v>
      </c>
      <c r="L7936">
        <v>1.698</v>
      </c>
      <c r="M7936" s="54">
        <v>2.282</v>
      </c>
      <c r="N7936">
        <v>1136</v>
      </c>
      <c r="O7936" t="s">
        <v>44</v>
      </c>
      <c r="P7936">
        <v>2.96695414548463</v>
      </c>
    </row>
    <row r="7937" spans="1:16" x14ac:dyDescent="0.25">
      <c r="A7937" s="20" t="s">
        <v>17984</v>
      </c>
      <c r="B7937">
        <v>5</v>
      </c>
      <c r="C7937" t="s">
        <v>73</v>
      </c>
      <c r="D7937" t="s">
        <v>91</v>
      </c>
      <c r="E7937" t="s">
        <v>15983</v>
      </c>
      <c r="F7937" t="s">
        <v>40</v>
      </c>
      <c r="G7937">
        <v>3</v>
      </c>
      <c r="H7937">
        <v>6</v>
      </c>
      <c r="I7937">
        <v>2014</v>
      </c>
      <c r="J7937" t="s">
        <v>50</v>
      </c>
      <c r="K7937">
        <v>2.12</v>
      </c>
      <c r="L7937">
        <v>1.8</v>
      </c>
      <c r="M7937" s="54">
        <v>2.44</v>
      </c>
      <c r="N7937">
        <v>884</v>
      </c>
      <c r="O7937" t="s">
        <v>44</v>
      </c>
      <c r="P7937">
        <v>3.3633639699815601</v>
      </c>
    </row>
    <row r="7938" spans="1:16" x14ac:dyDescent="0.25">
      <c r="A7938" s="20" t="s">
        <v>17985</v>
      </c>
      <c r="B7938">
        <v>5</v>
      </c>
      <c r="C7938" t="s">
        <v>73</v>
      </c>
      <c r="D7938" t="s">
        <v>91</v>
      </c>
      <c r="E7938" t="s">
        <v>15983</v>
      </c>
      <c r="F7938" t="s">
        <v>40</v>
      </c>
      <c r="G7938">
        <v>4</v>
      </c>
      <c r="H7938">
        <v>6</v>
      </c>
      <c r="I7938">
        <v>2014</v>
      </c>
      <c r="J7938" t="s">
        <v>50</v>
      </c>
      <c r="K7938">
        <v>2.86</v>
      </c>
      <c r="L7938">
        <v>2.4460000000000002</v>
      </c>
      <c r="M7938" s="54">
        <v>3.274</v>
      </c>
      <c r="N7938">
        <v>1257</v>
      </c>
      <c r="O7938" t="s">
        <v>44</v>
      </c>
      <c r="P7938">
        <v>2.82054063663259</v>
      </c>
    </row>
    <row r="7939" spans="1:16" x14ac:dyDescent="0.25">
      <c r="A7939" s="20" t="s">
        <v>17986</v>
      </c>
      <c r="B7939">
        <v>5</v>
      </c>
      <c r="C7939" t="s">
        <v>73</v>
      </c>
      <c r="D7939" t="s">
        <v>91</v>
      </c>
      <c r="E7939" t="s">
        <v>15983</v>
      </c>
      <c r="F7939" t="s">
        <v>40</v>
      </c>
      <c r="G7939">
        <v>5</v>
      </c>
      <c r="H7939">
        <v>6</v>
      </c>
      <c r="I7939">
        <v>2014</v>
      </c>
      <c r="J7939" t="s">
        <v>50</v>
      </c>
      <c r="K7939">
        <v>5.23</v>
      </c>
      <c r="L7939">
        <v>4.5190000000000001</v>
      </c>
      <c r="M7939" s="54">
        <v>5.9409999999999998</v>
      </c>
      <c r="N7939">
        <v>2393</v>
      </c>
      <c r="O7939" t="s">
        <v>44</v>
      </c>
      <c r="P7939">
        <v>2.0442247904111999</v>
      </c>
    </row>
    <row r="7940" spans="1:16" x14ac:dyDescent="0.25">
      <c r="A7940" s="20" t="s">
        <v>17987</v>
      </c>
      <c r="B7940">
        <v>5</v>
      </c>
      <c r="C7940" t="s">
        <v>73</v>
      </c>
      <c r="D7940" t="s">
        <v>91</v>
      </c>
      <c r="E7940" t="s">
        <v>15983</v>
      </c>
      <c r="F7940" t="s">
        <v>40</v>
      </c>
      <c r="G7940">
        <v>2</v>
      </c>
      <c r="H7940">
        <v>6</v>
      </c>
      <c r="I7940">
        <v>2014</v>
      </c>
      <c r="J7940" t="s">
        <v>51</v>
      </c>
      <c r="K7940">
        <v>2.25</v>
      </c>
      <c r="L7940">
        <v>2.0299999999999998</v>
      </c>
      <c r="M7940" s="54">
        <v>2.4700000000000002</v>
      </c>
      <c r="N7940">
        <v>1872</v>
      </c>
      <c r="O7940" t="s">
        <v>44</v>
      </c>
      <c r="P7940">
        <v>2.3112508176051199</v>
      </c>
    </row>
    <row r="7941" spans="1:16" x14ac:dyDescent="0.25">
      <c r="A7941" s="20" t="s">
        <v>17988</v>
      </c>
      <c r="B7941">
        <v>5</v>
      </c>
      <c r="C7941" t="s">
        <v>73</v>
      </c>
      <c r="D7941" t="s">
        <v>91</v>
      </c>
      <c r="E7941" t="s">
        <v>15983</v>
      </c>
      <c r="F7941" t="s">
        <v>40</v>
      </c>
      <c r="G7941">
        <v>3</v>
      </c>
      <c r="H7941">
        <v>6</v>
      </c>
      <c r="I7941">
        <v>2014</v>
      </c>
      <c r="J7941" t="s">
        <v>51</v>
      </c>
      <c r="K7941">
        <v>2.17</v>
      </c>
      <c r="L7941">
        <v>1.964</v>
      </c>
      <c r="M7941" s="54">
        <v>2.3759999999999999</v>
      </c>
      <c r="N7941">
        <v>2419</v>
      </c>
      <c r="O7941" t="s">
        <v>44</v>
      </c>
      <c r="P7941">
        <v>2.03320919840561</v>
      </c>
    </row>
    <row r="7942" spans="1:16" x14ac:dyDescent="0.25">
      <c r="A7942" s="20" t="s">
        <v>17989</v>
      </c>
      <c r="B7942">
        <v>5</v>
      </c>
      <c r="C7942" t="s">
        <v>73</v>
      </c>
      <c r="D7942" t="s">
        <v>91</v>
      </c>
      <c r="E7942" t="s">
        <v>15983</v>
      </c>
      <c r="F7942" t="s">
        <v>40</v>
      </c>
      <c r="G7942">
        <v>4</v>
      </c>
      <c r="H7942">
        <v>6</v>
      </c>
      <c r="I7942">
        <v>2014</v>
      </c>
      <c r="J7942" t="s">
        <v>51</v>
      </c>
      <c r="K7942">
        <v>2.35</v>
      </c>
      <c r="L7942">
        <v>2.1280000000000001</v>
      </c>
      <c r="M7942" s="54">
        <v>2.5720000000000001</v>
      </c>
      <c r="N7942">
        <v>2746</v>
      </c>
      <c r="O7942" t="s">
        <v>44</v>
      </c>
      <c r="P7942">
        <v>1.9083135479350199</v>
      </c>
    </row>
    <row r="7943" spans="1:16" x14ac:dyDescent="0.25">
      <c r="A7943" s="20" t="s">
        <v>17990</v>
      </c>
      <c r="B7943">
        <v>5</v>
      </c>
      <c r="C7943" t="s">
        <v>73</v>
      </c>
      <c r="D7943" t="s">
        <v>91</v>
      </c>
      <c r="E7943" t="s">
        <v>15983</v>
      </c>
      <c r="F7943" t="s">
        <v>40</v>
      </c>
      <c r="G7943">
        <v>5</v>
      </c>
      <c r="H7943">
        <v>6</v>
      </c>
      <c r="I7943">
        <v>2014</v>
      </c>
      <c r="J7943" t="s">
        <v>51</v>
      </c>
      <c r="K7943">
        <v>4.51</v>
      </c>
      <c r="L7943">
        <v>4.1059999999999999</v>
      </c>
      <c r="M7943" s="54">
        <v>4.9139999999999997</v>
      </c>
      <c r="N7943">
        <v>5166</v>
      </c>
      <c r="O7943" t="s">
        <v>44</v>
      </c>
      <c r="P7943">
        <v>1.3913064518828</v>
      </c>
    </row>
    <row r="7944" spans="1:16" x14ac:dyDescent="0.25">
      <c r="A7944" s="20" t="s">
        <v>13613</v>
      </c>
      <c r="B7944">
        <v>6</v>
      </c>
      <c r="C7944" t="s">
        <v>74</v>
      </c>
      <c r="D7944" t="s">
        <v>88</v>
      </c>
      <c r="E7944" t="s">
        <v>92</v>
      </c>
      <c r="F7944" t="s">
        <v>38</v>
      </c>
      <c r="G7944">
        <v>1</v>
      </c>
      <c r="H7944">
        <v>3</v>
      </c>
      <c r="I7944">
        <v>2014</v>
      </c>
      <c r="J7944" t="s">
        <v>52</v>
      </c>
      <c r="K7944">
        <v>4.0999999999999996</v>
      </c>
      <c r="L7944">
        <v>3.06973657316263</v>
      </c>
      <c r="M7944" s="54">
        <v>5.241803852966</v>
      </c>
      <c r="N7944">
        <v>62</v>
      </c>
      <c r="O7944">
        <v>1457</v>
      </c>
      <c r="P7944">
        <v>12.700012700019</v>
      </c>
    </row>
    <row r="7945" spans="1:16" x14ac:dyDescent="0.25">
      <c r="A7945" s="20" t="s">
        <v>13614</v>
      </c>
      <c r="B7945">
        <v>6</v>
      </c>
      <c r="C7945" t="s">
        <v>74</v>
      </c>
      <c r="D7945" t="s">
        <v>88</v>
      </c>
      <c r="E7945" t="s">
        <v>92</v>
      </c>
      <c r="F7945" t="s">
        <v>38</v>
      </c>
      <c r="G7945">
        <v>2</v>
      </c>
      <c r="H7945">
        <v>3</v>
      </c>
      <c r="I7945">
        <v>2014</v>
      </c>
      <c r="J7945" t="s">
        <v>52</v>
      </c>
      <c r="K7945">
        <v>11.4</v>
      </c>
      <c r="L7945">
        <v>10.2200665373781</v>
      </c>
      <c r="M7945" s="54">
        <v>12.759738455640701</v>
      </c>
      <c r="N7945">
        <v>315</v>
      </c>
      <c r="O7945">
        <v>2550</v>
      </c>
      <c r="P7945">
        <v>5.6343616981901103</v>
      </c>
    </row>
    <row r="7946" spans="1:16" x14ac:dyDescent="0.25">
      <c r="A7946" s="20" t="s">
        <v>13615</v>
      </c>
      <c r="B7946">
        <v>6</v>
      </c>
      <c r="C7946" t="s">
        <v>74</v>
      </c>
      <c r="D7946" t="s">
        <v>88</v>
      </c>
      <c r="E7946" t="s">
        <v>92</v>
      </c>
      <c r="F7946" t="s">
        <v>38</v>
      </c>
      <c r="G7946">
        <v>3</v>
      </c>
      <c r="H7946">
        <v>3</v>
      </c>
      <c r="I7946">
        <v>2014</v>
      </c>
      <c r="J7946" t="s">
        <v>52</v>
      </c>
      <c r="K7946">
        <v>4.5999999999999996</v>
      </c>
      <c r="L7946">
        <v>3.9913635267097902</v>
      </c>
      <c r="M7946" s="54">
        <v>5.3593599867344199</v>
      </c>
      <c r="N7946">
        <v>187</v>
      </c>
      <c r="O7946">
        <v>3757</v>
      </c>
      <c r="P7946">
        <v>7.3127242412713098</v>
      </c>
    </row>
    <row r="7947" spans="1:16" x14ac:dyDescent="0.25">
      <c r="A7947" s="20" t="s">
        <v>13616</v>
      </c>
      <c r="B7947">
        <v>6</v>
      </c>
      <c r="C7947" t="s">
        <v>74</v>
      </c>
      <c r="D7947" t="s">
        <v>88</v>
      </c>
      <c r="E7947" t="s">
        <v>92</v>
      </c>
      <c r="F7947" t="s">
        <v>38</v>
      </c>
      <c r="G7947">
        <v>4</v>
      </c>
      <c r="H7947">
        <v>3</v>
      </c>
      <c r="I7947">
        <v>2014</v>
      </c>
      <c r="J7947" t="s">
        <v>52</v>
      </c>
      <c r="K7947">
        <v>13.9</v>
      </c>
      <c r="L7947">
        <v>12.898552497349501</v>
      </c>
      <c r="M7947" s="54">
        <v>15.035263666216901</v>
      </c>
      <c r="N7947">
        <v>617</v>
      </c>
      <c r="O7947">
        <v>4131</v>
      </c>
      <c r="P7947">
        <v>4.0258484111423698</v>
      </c>
    </row>
    <row r="7948" spans="1:16" x14ac:dyDescent="0.25">
      <c r="A7948" s="20" t="s">
        <v>13617</v>
      </c>
      <c r="B7948">
        <v>6</v>
      </c>
      <c r="C7948" t="s">
        <v>74</v>
      </c>
      <c r="D7948" t="s">
        <v>88</v>
      </c>
      <c r="E7948" t="s">
        <v>92</v>
      </c>
      <c r="F7948" t="s">
        <v>38</v>
      </c>
      <c r="G7948">
        <v>5</v>
      </c>
      <c r="H7948">
        <v>3</v>
      </c>
      <c r="I7948">
        <v>2014</v>
      </c>
      <c r="J7948" t="s">
        <v>52</v>
      </c>
      <c r="K7948">
        <v>4.9000000000000004</v>
      </c>
      <c r="L7948">
        <v>4.1288883236697398</v>
      </c>
      <c r="M7948" s="54">
        <v>5.8111223714494402</v>
      </c>
      <c r="N7948">
        <v>134</v>
      </c>
      <c r="O7948">
        <v>2562</v>
      </c>
      <c r="P7948">
        <v>8.6386842558135992</v>
      </c>
    </row>
    <row r="7949" spans="1:16" x14ac:dyDescent="0.25">
      <c r="A7949" s="20" t="s">
        <v>13618</v>
      </c>
      <c r="B7949">
        <v>6</v>
      </c>
      <c r="C7949" t="s">
        <v>74</v>
      </c>
      <c r="D7949" t="s">
        <v>88</v>
      </c>
      <c r="E7949" t="s">
        <v>92</v>
      </c>
      <c r="F7949" t="s">
        <v>38</v>
      </c>
      <c r="G7949">
        <v>1</v>
      </c>
      <c r="H7949">
        <v>3</v>
      </c>
      <c r="I7949">
        <v>2014</v>
      </c>
      <c r="J7949" t="s">
        <v>34</v>
      </c>
      <c r="K7949">
        <v>6.8</v>
      </c>
      <c r="L7949">
        <v>5.9774853579616796</v>
      </c>
      <c r="M7949" s="54">
        <v>7.6679341061660997</v>
      </c>
      <c r="N7949">
        <v>273</v>
      </c>
      <c r="O7949">
        <v>4010</v>
      </c>
      <c r="P7949">
        <v>6.0522753266880196</v>
      </c>
    </row>
    <row r="7950" spans="1:16" x14ac:dyDescent="0.25">
      <c r="A7950" s="20" t="s">
        <v>13619</v>
      </c>
      <c r="B7950">
        <v>6</v>
      </c>
      <c r="C7950" t="s">
        <v>74</v>
      </c>
      <c r="D7950" t="s">
        <v>88</v>
      </c>
      <c r="E7950" t="s">
        <v>92</v>
      </c>
      <c r="F7950" t="s">
        <v>38</v>
      </c>
      <c r="G7950">
        <v>1</v>
      </c>
      <c r="H7950">
        <v>3</v>
      </c>
      <c r="I7950">
        <v>2014</v>
      </c>
      <c r="J7950" t="s">
        <v>53</v>
      </c>
      <c r="K7950" t="s">
        <v>44</v>
      </c>
      <c r="L7950" t="s">
        <v>44</v>
      </c>
      <c r="M7950" s="54" t="s">
        <v>44</v>
      </c>
      <c r="N7950">
        <v>18</v>
      </c>
      <c r="O7950">
        <v>984</v>
      </c>
      <c r="P7950">
        <v>23.570226039551599</v>
      </c>
    </row>
    <row r="7951" spans="1:16" x14ac:dyDescent="0.25">
      <c r="A7951" s="20" t="s">
        <v>13620</v>
      </c>
      <c r="B7951">
        <v>6</v>
      </c>
      <c r="C7951" t="s">
        <v>74</v>
      </c>
      <c r="D7951" t="s">
        <v>88</v>
      </c>
      <c r="E7951" t="s">
        <v>92</v>
      </c>
      <c r="F7951" t="s">
        <v>38</v>
      </c>
      <c r="G7951">
        <v>2</v>
      </c>
      <c r="H7951">
        <v>3</v>
      </c>
      <c r="I7951">
        <v>2014</v>
      </c>
      <c r="J7951" t="s">
        <v>53</v>
      </c>
      <c r="K7951">
        <v>6.1</v>
      </c>
      <c r="L7951">
        <v>5.3119219430039104</v>
      </c>
      <c r="M7951" s="54">
        <v>7.0521096093019597</v>
      </c>
      <c r="N7951">
        <v>211</v>
      </c>
      <c r="O7951">
        <v>2978</v>
      </c>
      <c r="P7951">
        <v>6.8842839082151404</v>
      </c>
    </row>
    <row r="7952" spans="1:16" x14ac:dyDescent="0.25">
      <c r="A7952" s="20" t="s">
        <v>13621</v>
      </c>
      <c r="B7952">
        <v>6</v>
      </c>
      <c r="C7952" t="s">
        <v>74</v>
      </c>
      <c r="D7952" t="s">
        <v>88</v>
      </c>
      <c r="E7952" t="s">
        <v>92</v>
      </c>
      <c r="F7952" t="s">
        <v>38</v>
      </c>
      <c r="G7952">
        <v>3</v>
      </c>
      <c r="H7952">
        <v>3</v>
      </c>
      <c r="I7952">
        <v>2014</v>
      </c>
      <c r="J7952" t="s">
        <v>53</v>
      </c>
      <c r="K7952">
        <v>5.0999999999999996</v>
      </c>
      <c r="L7952">
        <v>4.5204137702698297</v>
      </c>
      <c r="M7952" s="54">
        <v>5.6345979869766598</v>
      </c>
      <c r="N7952">
        <v>342</v>
      </c>
      <c r="O7952">
        <v>6032</v>
      </c>
      <c r="P7952">
        <v>5.4073807043587498</v>
      </c>
    </row>
    <row r="7953" spans="1:16" x14ac:dyDescent="0.25">
      <c r="A7953" s="20" t="s">
        <v>13622</v>
      </c>
      <c r="B7953">
        <v>6</v>
      </c>
      <c r="C7953" t="s">
        <v>74</v>
      </c>
      <c r="D7953" t="s">
        <v>88</v>
      </c>
      <c r="E7953" t="s">
        <v>92</v>
      </c>
      <c r="F7953" t="s">
        <v>38</v>
      </c>
      <c r="G7953">
        <v>4</v>
      </c>
      <c r="H7953">
        <v>3</v>
      </c>
      <c r="I7953">
        <v>2014</v>
      </c>
      <c r="J7953" t="s">
        <v>53</v>
      </c>
      <c r="K7953">
        <v>6.4</v>
      </c>
      <c r="L7953">
        <v>5.9654142114967703</v>
      </c>
      <c r="M7953" s="54">
        <v>6.8199376381507903</v>
      </c>
      <c r="N7953">
        <v>923</v>
      </c>
      <c r="O7953">
        <v>12559</v>
      </c>
      <c r="P7953">
        <v>3.29154009338317</v>
      </c>
    </row>
    <row r="7954" spans="1:16" x14ac:dyDescent="0.25">
      <c r="A7954" s="20" t="s">
        <v>13623</v>
      </c>
      <c r="B7954">
        <v>6</v>
      </c>
      <c r="C7954" t="s">
        <v>74</v>
      </c>
      <c r="D7954" t="s">
        <v>88</v>
      </c>
      <c r="E7954" t="s">
        <v>92</v>
      </c>
      <c r="F7954" t="s">
        <v>38</v>
      </c>
      <c r="G7954">
        <v>5</v>
      </c>
      <c r="H7954">
        <v>3</v>
      </c>
      <c r="I7954">
        <v>2014</v>
      </c>
      <c r="J7954" t="s">
        <v>53</v>
      </c>
      <c r="K7954">
        <v>8.1</v>
      </c>
      <c r="L7954">
        <v>7.8055898069145604</v>
      </c>
      <c r="M7954" s="54">
        <v>8.3633622761931203</v>
      </c>
      <c r="N7954">
        <v>3400</v>
      </c>
      <c r="O7954">
        <v>36724</v>
      </c>
      <c r="P7954">
        <v>1.71498585142509</v>
      </c>
    </row>
    <row r="7955" spans="1:16" x14ac:dyDescent="0.25">
      <c r="A7955" s="20" t="s">
        <v>13624</v>
      </c>
      <c r="B7955">
        <v>6</v>
      </c>
      <c r="C7955" t="s">
        <v>74</v>
      </c>
      <c r="D7955" t="s">
        <v>88</v>
      </c>
      <c r="E7955" t="s">
        <v>92</v>
      </c>
      <c r="F7955" t="s">
        <v>38</v>
      </c>
      <c r="G7955">
        <v>2</v>
      </c>
      <c r="H7955">
        <v>3</v>
      </c>
      <c r="I7955">
        <v>2014</v>
      </c>
      <c r="J7955" t="s">
        <v>34</v>
      </c>
      <c r="K7955">
        <v>8.4</v>
      </c>
      <c r="L7955">
        <v>7.6419322179764997</v>
      </c>
      <c r="M7955" s="54">
        <v>9.2006455168063397</v>
      </c>
      <c r="N7955">
        <v>474</v>
      </c>
      <c r="O7955">
        <v>5297</v>
      </c>
      <c r="P7955">
        <v>4.5931521217462503</v>
      </c>
    </row>
    <row r="7956" spans="1:16" x14ac:dyDescent="0.25">
      <c r="A7956" s="20" t="s">
        <v>13625</v>
      </c>
      <c r="B7956">
        <v>6</v>
      </c>
      <c r="C7956" t="s">
        <v>74</v>
      </c>
      <c r="D7956" t="s">
        <v>88</v>
      </c>
      <c r="E7956" t="s">
        <v>92</v>
      </c>
      <c r="F7956" t="s">
        <v>38</v>
      </c>
      <c r="G7956">
        <v>1</v>
      </c>
      <c r="H7956">
        <v>3</v>
      </c>
      <c r="I7956">
        <v>2014</v>
      </c>
      <c r="J7956" t="s">
        <v>54</v>
      </c>
      <c r="K7956">
        <v>8.1</v>
      </c>
      <c r="L7956">
        <v>5.64922148494969</v>
      </c>
      <c r="M7956" s="54">
        <v>11.2240232038247</v>
      </c>
      <c r="N7956">
        <v>34</v>
      </c>
      <c r="O7956">
        <v>406</v>
      </c>
      <c r="P7956">
        <v>17.149858514250901</v>
      </c>
    </row>
    <row r="7957" spans="1:16" x14ac:dyDescent="0.25">
      <c r="A7957" s="20" t="s">
        <v>13626</v>
      </c>
      <c r="B7957">
        <v>6</v>
      </c>
      <c r="C7957" t="s">
        <v>74</v>
      </c>
      <c r="D7957" t="s">
        <v>88</v>
      </c>
      <c r="E7957" t="s">
        <v>92</v>
      </c>
      <c r="F7957" t="s">
        <v>38</v>
      </c>
      <c r="G7957">
        <v>2</v>
      </c>
      <c r="H7957">
        <v>3</v>
      </c>
      <c r="I7957">
        <v>2014</v>
      </c>
      <c r="J7957" t="s">
        <v>54</v>
      </c>
      <c r="K7957">
        <v>9.9</v>
      </c>
      <c r="L7957">
        <v>7.9133997824023199</v>
      </c>
      <c r="M7957" s="54">
        <v>12.1468889081494</v>
      </c>
      <c r="N7957">
        <v>79</v>
      </c>
      <c r="O7957">
        <v>770</v>
      </c>
      <c r="P7957">
        <v>11.250879009260199</v>
      </c>
    </row>
    <row r="7958" spans="1:16" x14ac:dyDescent="0.25">
      <c r="A7958" s="20" t="s">
        <v>13627</v>
      </c>
      <c r="B7958">
        <v>6</v>
      </c>
      <c r="C7958" t="s">
        <v>74</v>
      </c>
      <c r="D7958" t="s">
        <v>88</v>
      </c>
      <c r="E7958" t="s">
        <v>92</v>
      </c>
      <c r="F7958" t="s">
        <v>38</v>
      </c>
      <c r="G7958">
        <v>3</v>
      </c>
      <c r="H7958">
        <v>3</v>
      </c>
      <c r="I7958">
        <v>2014</v>
      </c>
      <c r="J7958" t="s">
        <v>54</v>
      </c>
      <c r="K7958">
        <v>13.3</v>
      </c>
      <c r="L7958">
        <v>11.3725078112567</v>
      </c>
      <c r="M7958" s="54">
        <v>15.5305444637102</v>
      </c>
      <c r="N7958">
        <v>156</v>
      </c>
      <c r="O7958">
        <v>1130</v>
      </c>
      <c r="P7958">
        <v>8.0064076902543597</v>
      </c>
    </row>
    <row r="7959" spans="1:16" x14ac:dyDescent="0.25">
      <c r="A7959" s="20" t="s">
        <v>13628</v>
      </c>
      <c r="B7959">
        <v>6</v>
      </c>
      <c r="C7959" t="s">
        <v>74</v>
      </c>
      <c r="D7959" t="s">
        <v>88</v>
      </c>
      <c r="E7959" t="s">
        <v>92</v>
      </c>
      <c r="F7959" t="s">
        <v>38</v>
      </c>
      <c r="G7959">
        <v>4</v>
      </c>
      <c r="H7959">
        <v>3</v>
      </c>
      <c r="I7959">
        <v>2014</v>
      </c>
      <c r="J7959" t="s">
        <v>54</v>
      </c>
      <c r="K7959">
        <v>9.6</v>
      </c>
      <c r="L7959">
        <v>8.0940774169894905</v>
      </c>
      <c r="M7959" s="54">
        <v>11.390795914888001</v>
      </c>
      <c r="N7959">
        <v>129</v>
      </c>
      <c r="O7959">
        <v>1244</v>
      </c>
      <c r="P7959">
        <v>8.8045090632562406</v>
      </c>
    </row>
    <row r="7960" spans="1:16" x14ac:dyDescent="0.25">
      <c r="A7960" s="20" t="s">
        <v>13629</v>
      </c>
      <c r="B7960">
        <v>6</v>
      </c>
      <c r="C7960" t="s">
        <v>74</v>
      </c>
      <c r="D7960" t="s">
        <v>88</v>
      </c>
      <c r="E7960" t="s">
        <v>92</v>
      </c>
      <c r="F7960" t="s">
        <v>38</v>
      </c>
      <c r="G7960">
        <v>5</v>
      </c>
      <c r="H7960">
        <v>3</v>
      </c>
      <c r="I7960">
        <v>2014</v>
      </c>
      <c r="J7960" t="s">
        <v>54</v>
      </c>
      <c r="K7960" t="s">
        <v>44</v>
      </c>
      <c r="L7960" t="s">
        <v>44</v>
      </c>
      <c r="M7960" s="54" t="s">
        <v>44</v>
      </c>
      <c r="N7960">
        <v>22</v>
      </c>
      <c r="O7960">
        <v>407</v>
      </c>
      <c r="P7960">
        <v>21.320071635561</v>
      </c>
    </row>
    <row r="7961" spans="1:16" x14ac:dyDescent="0.25">
      <c r="A7961" s="20" t="s">
        <v>13630</v>
      </c>
      <c r="B7961">
        <v>6</v>
      </c>
      <c r="C7961" t="s">
        <v>74</v>
      </c>
      <c r="D7961" t="s">
        <v>88</v>
      </c>
      <c r="E7961" t="s">
        <v>92</v>
      </c>
      <c r="F7961" t="s">
        <v>38</v>
      </c>
      <c r="G7961">
        <v>3</v>
      </c>
      <c r="H7961">
        <v>3</v>
      </c>
      <c r="I7961">
        <v>2014</v>
      </c>
      <c r="J7961" t="s">
        <v>34</v>
      </c>
      <c r="K7961">
        <v>9.6</v>
      </c>
      <c r="L7961">
        <v>8.8778483756516398</v>
      </c>
      <c r="M7961" s="54">
        <v>10.443876488697001</v>
      </c>
      <c r="N7961">
        <v>614</v>
      </c>
      <c r="O7961">
        <v>5960</v>
      </c>
      <c r="P7961">
        <v>4.0356715613563097</v>
      </c>
    </row>
    <row r="7962" spans="1:16" x14ac:dyDescent="0.25">
      <c r="A7962" s="20" t="s">
        <v>13631</v>
      </c>
      <c r="B7962">
        <v>6</v>
      </c>
      <c r="C7962" t="s">
        <v>74</v>
      </c>
      <c r="D7962" t="s">
        <v>88</v>
      </c>
      <c r="E7962" t="s">
        <v>92</v>
      </c>
      <c r="F7962" t="s">
        <v>38</v>
      </c>
      <c r="G7962">
        <v>1</v>
      </c>
      <c r="H7962">
        <v>3</v>
      </c>
      <c r="I7962">
        <v>2014</v>
      </c>
      <c r="J7962" t="s">
        <v>55</v>
      </c>
      <c r="K7962">
        <v>7.3</v>
      </c>
      <c r="L7962">
        <v>6.5294788570675699</v>
      </c>
      <c r="M7962" s="54">
        <v>8.1984459414502595</v>
      </c>
      <c r="N7962">
        <v>293</v>
      </c>
      <c r="O7962">
        <v>3911</v>
      </c>
      <c r="P7962">
        <v>5.8420623783698602</v>
      </c>
    </row>
    <row r="7963" spans="1:16" x14ac:dyDescent="0.25">
      <c r="A7963" s="20" t="s">
        <v>13632</v>
      </c>
      <c r="B7963">
        <v>6</v>
      </c>
      <c r="C7963" t="s">
        <v>74</v>
      </c>
      <c r="D7963" t="s">
        <v>88</v>
      </c>
      <c r="E7963" t="s">
        <v>92</v>
      </c>
      <c r="F7963" t="s">
        <v>38</v>
      </c>
      <c r="G7963">
        <v>2</v>
      </c>
      <c r="H7963">
        <v>3</v>
      </c>
      <c r="I7963">
        <v>2014</v>
      </c>
      <c r="J7963" t="s">
        <v>55</v>
      </c>
      <c r="K7963">
        <v>6.6</v>
      </c>
      <c r="L7963">
        <v>5.9231603582766699</v>
      </c>
      <c r="M7963" s="54">
        <v>7.2679042425853497</v>
      </c>
      <c r="N7963">
        <v>362</v>
      </c>
      <c r="O7963">
        <v>5301</v>
      </c>
      <c r="P7963">
        <v>5.25588331227637</v>
      </c>
    </row>
    <row r="7964" spans="1:16" x14ac:dyDescent="0.25">
      <c r="A7964" s="20" t="s">
        <v>13633</v>
      </c>
      <c r="B7964">
        <v>6</v>
      </c>
      <c r="C7964" t="s">
        <v>74</v>
      </c>
      <c r="D7964" t="s">
        <v>88</v>
      </c>
      <c r="E7964" t="s">
        <v>92</v>
      </c>
      <c r="F7964" t="s">
        <v>38</v>
      </c>
      <c r="G7964">
        <v>3</v>
      </c>
      <c r="H7964">
        <v>3</v>
      </c>
      <c r="I7964">
        <v>2014</v>
      </c>
      <c r="J7964" t="s">
        <v>55</v>
      </c>
      <c r="K7964">
        <v>8.4</v>
      </c>
      <c r="L7964">
        <v>7.7445037387527904</v>
      </c>
      <c r="M7964" s="54">
        <v>9.1350129358803809</v>
      </c>
      <c r="N7964">
        <v>562</v>
      </c>
      <c r="O7964">
        <v>6327</v>
      </c>
      <c r="P7964">
        <v>4.2182454060959804</v>
      </c>
    </row>
    <row r="7965" spans="1:16" x14ac:dyDescent="0.25">
      <c r="A7965" s="20" t="s">
        <v>13634</v>
      </c>
      <c r="B7965">
        <v>6</v>
      </c>
      <c r="C7965" t="s">
        <v>74</v>
      </c>
      <c r="D7965" t="s">
        <v>88</v>
      </c>
      <c r="E7965" t="s">
        <v>92</v>
      </c>
      <c r="F7965" t="s">
        <v>38</v>
      </c>
      <c r="G7965">
        <v>4</v>
      </c>
      <c r="H7965">
        <v>3</v>
      </c>
      <c r="I7965">
        <v>2014</v>
      </c>
      <c r="J7965" t="s">
        <v>55</v>
      </c>
      <c r="K7965">
        <v>10.1</v>
      </c>
      <c r="L7965">
        <v>9.3672518727307708</v>
      </c>
      <c r="M7965" s="54">
        <v>10.783519784853601</v>
      </c>
      <c r="N7965">
        <v>755</v>
      </c>
      <c r="O7965">
        <v>7138</v>
      </c>
      <c r="P7965">
        <v>3.6393726262341901</v>
      </c>
    </row>
    <row r="7966" spans="1:16" x14ac:dyDescent="0.25">
      <c r="A7966" s="20" t="s">
        <v>13635</v>
      </c>
      <c r="B7966">
        <v>6</v>
      </c>
      <c r="C7966" t="s">
        <v>74</v>
      </c>
      <c r="D7966" t="s">
        <v>88</v>
      </c>
      <c r="E7966" t="s">
        <v>92</v>
      </c>
      <c r="F7966" t="s">
        <v>38</v>
      </c>
      <c r="G7966">
        <v>5</v>
      </c>
      <c r="H7966">
        <v>3</v>
      </c>
      <c r="I7966">
        <v>2014</v>
      </c>
      <c r="J7966" t="s">
        <v>55</v>
      </c>
      <c r="K7966">
        <v>11.6</v>
      </c>
      <c r="L7966">
        <v>10.7703048307343</v>
      </c>
      <c r="M7966" s="54">
        <v>12.511041522349201</v>
      </c>
      <c r="N7966">
        <v>646</v>
      </c>
      <c r="O7966">
        <v>5303</v>
      </c>
      <c r="P7966">
        <v>3.93444737682317</v>
      </c>
    </row>
    <row r="7967" spans="1:16" x14ac:dyDescent="0.25">
      <c r="A7967" s="20" t="s">
        <v>13636</v>
      </c>
      <c r="B7967">
        <v>6</v>
      </c>
      <c r="C7967" t="s">
        <v>74</v>
      </c>
      <c r="D7967" t="s">
        <v>88</v>
      </c>
      <c r="E7967" t="s">
        <v>92</v>
      </c>
      <c r="F7967" t="s">
        <v>38</v>
      </c>
      <c r="G7967">
        <v>4</v>
      </c>
      <c r="H7967">
        <v>3</v>
      </c>
      <c r="I7967">
        <v>2014</v>
      </c>
      <c r="J7967" t="s">
        <v>34</v>
      </c>
      <c r="K7967">
        <v>7.4</v>
      </c>
      <c r="L7967">
        <v>6.7396007370635997</v>
      </c>
      <c r="M7967" s="54">
        <v>8.0367805710058402</v>
      </c>
      <c r="N7967">
        <v>522</v>
      </c>
      <c r="O7967">
        <v>6813</v>
      </c>
      <c r="P7967">
        <v>4.37688109532409</v>
      </c>
    </row>
    <row r="7968" spans="1:16" x14ac:dyDescent="0.25">
      <c r="A7968" s="20" t="s">
        <v>13637</v>
      </c>
      <c r="B7968">
        <v>6</v>
      </c>
      <c r="C7968" t="s">
        <v>74</v>
      </c>
      <c r="D7968" t="s">
        <v>88</v>
      </c>
      <c r="E7968" t="s">
        <v>92</v>
      </c>
      <c r="F7968" t="s">
        <v>38</v>
      </c>
      <c r="G7968">
        <v>1</v>
      </c>
      <c r="H7968">
        <v>3</v>
      </c>
      <c r="I7968">
        <v>2014</v>
      </c>
      <c r="J7968" t="s">
        <v>56</v>
      </c>
      <c r="K7968">
        <v>2.5</v>
      </c>
      <c r="L7968">
        <v>1.5409691202978999</v>
      </c>
      <c r="M7968" s="54">
        <v>3.8121426542227401</v>
      </c>
      <c r="N7968">
        <v>23</v>
      </c>
      <c r="O7968">
        <v>909</v>
      </c>
      <c r="P7968">
        <v>20.851441405707501</v>
      </c>
    </row>
    <row r="7969" spans="1:16" x14ac:dyDescent="0.25">
      <c r="A7969" s="20" t="s">
        <v>13638</v>
      </c>
      <c r="B7969">
        <v>6</v>
      </c>
      <c r="C7969" t="s">
        <v>74</v>
      </c>
      <c r="D7969" t="s">
        <v>88</v>
      </c>
      <c r="E7969" t="s">
        <v>92</v>
      </c>
      <c r="F7969" t="s">
        <v>38</v>
      </c>
      <c r="G7969">
        <v>2</v>
      </c>
      <c r="H7969">
        <v>3</v>
      </c>
      <c r="I7969">
        <v>2014</v>
      </c>
      <c r="J7969" t="s">
        <v>56</v>
      </c>
      <c r="K7969">
        <v>7.5</v>
      </c>
      <c r="L7969">
        <v>6.01259470332496</v>
      </c>
      <c r="M7969" s="54">
        <v>9.3076569251003107</v>
      </c>
      <c r="N7969">
        <v>87</v>
      </c>
      <c r="O7969">
        <v>1089</v>
      </c>
      <c r="P7969">
        <v>10.7211253483779</v>
      </c>
    </row>
    <row r="7970" spans="1:16" x14ac:dyDescent="0.25">
      <c r="A7970" s="20" t="s">
        <v>13639</v>
      </c>
      <c r="B7970">
        <v>6</v>
      </c>
      <c r="C7970" t="s">
        <v>74</v>
      </c>
      <c r="D7970" t="s">
        <v>88</v>
      </c>
      <c r="E7970" t="s">
        <v>92</v>
      </c>
      <c r="F7970" t="s">
        <v>38</v>
      </c>
      <c r="G7970">
        <v>3</v>
      </c>
      <c r="H7970">
        <v>3</v>
      </c>
      <c r="I7970">
        <v>2014</v>
      </c>
      <c r="J7970" t="s">
        <v>56</v>
      </c>
      <c r="K7970">
        <v>10.4</v>
      </c>
      <c r="L7970">
        <v>9.0270259523849905</v>
      </c>
      <c r="M7970" s="54">
        <v>11.9050576114915</v>
      </c>
      <c r="N7970">
        <v>209</v>
      </c>
      <c r="O7970">
        <v>1776</v>
      </c>
      <c r="P7970">
        <v>6.9171446386607496</v>
      </c>
    </row>
    <row r="7971" spans="1:16" x14ac:dyDescent="0.25">
      <c r="A7971" s="20" t="s">
        <v>13640</v>
      </c>
      <c r="B7971">
        <v>6</v>
      </c>
      <c r="C7971" t="s">
        <v>74</v>
      </c>
      <c r="D7971" t="s">
        <v>88</v>
      </c>
      <c r="E7971" t="s">
        <v>92</v>
      </c>
      <c r="F7971" t="s">
        <v>38</v>
      </c>
      <c r="G7971">
        <v>4</v>
      </c>
      <c r="H7971">
        <v>3</v>
      </c>
      <c r="I7971">
        <v>2014</v>
      </c>
      <c r="J7971" t="s">
        <v>56</v>
      </c>
      <c r="K7971">
        <v>1.6</v>
      </c>
      <c r="L7971">
        <v>1.28699833134778</v>
      </c>
      <c r="M7971" s="54">
        <v>2.0061764268097799</v>
      </c>
      <c r="N7971">
        <v>93</v>
      </c>
      <c r="O7971">
        <v>4430</v>
      </c>
      <c r="P7971">
        <v>10.3695169473043</v>
      </c>
    </row>
    <row r="7972" spans="1:16" x14ac:dyDescent="0.25">
      <c r="A7972" s="20" t="s">
        <v>13641</v>
      </c>
      <c r="B7972">
        <v>6</v>
      </c>
      <c r="C7972" t="s">
        <v>74</v>
      </c>
      <c r="D7972" t="s">
        <v>88</v>
      </c>
      <c r="E7972" t="s">
        <v>92</v>
      </c>
      <c r="F7972" t="s">
        <v>38</v>
      </c>
      <c r="G7972">
        <v>5</v>
      </c>
      <c r="H7972">
        <v>3</v>
      </c>
      <c r="I7972">
        <v>2014</v>
      </c>
      <c r="J7972" t="s">
        <v>56</v>
      </c>
      <c r="K7972">
        <v>8.1999999999999993</v>
      </c>
      <c r="L7972">
        <v>7.7580448650913203</v>
      </c>
      <c r="M7972" s="54">
        <v>8.6070854540710897</v>
      </c>
      <c r="N7972">
        <v>1486</v>
      </c>
      <c r="O7972">
        <v>16418</v>
      </c>
      <c r="P7972">
        <v>2.5941231853830899</v>
      </c>
    </row>
    <row r="7973" spans="1:16" x14ac:dyDescent="0.25">
      <c r="A7973" s="20" t="s">
        <v>13642</v>
      </c>
      <c r="B7973">
        <v>6</v>
      </c>
      <c r="C7973" t="s">
        <v>74</v>
      </c>
      <c r="D7973" t="s">
        <v>88</v>
      </c>
      <c r="E7973" t="s">
        <v>92</v>
      </c>
      <c r="F7973" t="s">
        <v>38</v>
      </c>
      <c r="G7973">
        <v>5</v>
      </c>
      <c r="H7973">
        <v>3</v>
      </c>
      <c r="I7973">
        <v>2014</v>
      </c>
      <c r="J7973" t="s">
        <v>34</v>
      </c>
      <c r="K7973">
        <v>9.3000000000000007</v>
      </c>
      <c r="L7973">
        <v>8.7865318135249808</v>
      </c>
      <c r="M7973" s="54">
        <v>9.7933944311077799</v>
      </c>
      <c r="N7973">
        <v>1298</v>
      </c>
      <c r="O7973">
        <v>12856</v>
      </c>
      <c r="P7973">
        <v>2.77563690826684</v>
      </c>
    </row>
    <row r="7974" spans="1:16" x14ac:dyDescent="0.25">
      <c r="A7974" s="20" t="s">
        <v>13643</v>
      </c>
      <c r="B7974">
        <v>6</v>
      </c>
      <c r="C7974" t="s">
        <v>74</v>
      </c>
      <c r="D7974" t="s">
        <v>88</v>
      </c>
      <c r="E7974" t="s">
        <v>92</v>
      </c>
      <c r="F7974" t="s">
        <v>38</v>
      </c>
      <c r="G7974">
        <v>1</v>
      </c>
      <c r="H7974">
        <v>3</v>
      </c>
      <c r="I7974">
        <v>2014</v>
      </c>
      <c r="J7974" t="s">
        <v>57</v>
      </c>
      <c r="K7974">
        <v>7.6</v>
      </c>
      <c r="L7974">
        <v>6.0835084970375704</v>
      </c>
      <c r="M7974" s="54">
        <v>9.3478506538966197</v>
      </c>
      <c r="N7974">
        <v>83</v>
      </c>
      <c r="O7974">
        <v>1053</v>
      </c>
      <c r="P7974">
        <v>10.976425998969001</v>
      </c>
    </row>
    <row r="7975" spans="1:16" x14ac:dyDescent="0.25">
      <c r="A7975" s="20" t="s">
        <v>13644</v>
      </c>
      <c r="B7975">
        <v>6</v>
      </c>
      <c r="C7975" t="s">
        <v>74</v>
      </c>
      <c r="D7975" t="s">
        <v>88</v>
      </c>
      <c r="E7975" t="s">
        <v>92</v>
      </c>
      <c r="F7975" t="s">
        <v>38</v>
      </c>
      <c r="G7975">
        <v>2</v>
      </c>
      <c r="H7975">
        <v>3</v>
      </c>
      <c r="I7975">
        <v>2014</v>
      </c>
      <c r="J7975" t="s">
        <v>57</v>
      </c>
      <c r="K7975">
        <v>2.2000000000000002</v>
      </c>
      <c r="L7975">
        <v>1.7038567129893101</v>
      </c>
      <c r="M7975" s="54">
        <v>2.8598528386416602</v>
      </c>
      <c r="N7975">
        <v>63</v>
      </c>
      <c r="O7975">
        <v>2643</v>
      </c>
      <c r="P7975">
        <v>12.5988157669742</v>
      </c>
    </row>
    <row r="7976" spans="1:16" x14ac:dyDescent="0.25">
      <c r="A7976" s="20" t="s">
        <v>13645</v>
      </c>
      <c r="B7976">
        <v>6</v>
      </c>
      <c r="C7976" t="s">
        <v>74</v>
      </c>
      <c r="D7976" t="s">
        <v>88</v>
      </c>
      <c r="E7976" t="s">
        <v>92</v>
      </c>
      <c r="F7976" t="s">
        <v>38</v>
      </c>
      <c r="G7976">
        <v>3</v>
      </c>
      <c r="H7976">
        <v>3</v>
      </c>
      <c r="I7976">
        <v>2014</v>
      </c>
      <c r="J7976" t="s">
        <v>57</v>
      </c>
      <c r="K7976">
        <v>11.2</v>
      </c>
      <c r="L7976">
        <v>10.238342291959601</v>
      </c>
      <c r="M7976" s="54">
        <v>12.2005625982118</v>
      </c>
      <c r="N7976">
        <v>475</v>
      </c>
      <c r="O7976">
        <v>3914</v>
      </c>
      <c r="P7976">
        <v>4.5883146774112404</v>
      </c>
    </row>
    <row r="7977" spans="1:16" x14ac:dyDescent="0.25">
      <c r="A7977" s="20" t="s">
        <v>13646</v>
      </c>
      <c r="B7977">
        <v>6</v>
      </c>
      <c r="C7977" t="s">
        <v>74</v>
      </c>
      <c r="D7977" t="s">
        <v>88</v>
      </c>
      <c r="E7977" t="s">
        <v>92</v>
      </c>
      <c r="F7977" t="s">
        <v>38</v>
      </c>
      <c r="G7977">
        <v>4</v>
      </c>
      <c r="H7977">
        <v>3</v>
      </c>
      <c r="I7977">
        <v>2014</v>
      </c>
      <c r="J7977" t="s">
        <v>57</v>
      </c>
      <c r="K7977">
        <v>9.3000000000000007</v>
      </c>
      <c r="L7977">
        <v>8.5509272061717407</v>
      </c>
      <c r="M7977" s="54">
        <v>10.0383784720836</v>
      </c>
      <c r="N7977">
        <v>590</v>
      </c>
      <c r="O7977">
        <v>5888</v>
      </c>
      <c r="P7977">
        <v>4.1169348479630896</v>
      </c>
    </row>
    <row r="7978" spans="1:16" x14ac:dyDescent="0.25">
      <c r="A7978" s="20" t="s">
        <v>13647</v>
      </c>
      <c r="B7978">
        <v>6</v>
      </c>
      <c r="C7978" t="s">
        <v>74</v>
      </c>
      <c r="D7978" t="s">
        <v>88</v>
      </c>
      <c r="E7978" t="s">
        <v>92</v>
      </c>
      <c r="F7978" t="s">
        <v>38</v>
      </c>
      <c r="G7978">
        <v>5</v>
      </c>
      <c r="H7978">
        <v>3</v>
      </c>
      <c r="I7978">
        <v>2014</v>
      </c>
      <c r="J7978" t="s">
        <v>57</v>
      </c>
      <c r="K7978">
        <v>10.4</v>
      </c>
      <c r="L7978">
        <v>9.6608234160537396</v>
      </c>
      <c r="M7978" s="54">
        <v>11.1959651906262</v>
      </c>
      <c r="N7978">
        <v>699</v>
      </c>
      <c r="O7978">
        <v>5999</v>
      </c>
      <c r="P7978">
        <v>3.78234737236117</v>
      </c>
    </row>
    <row r="7979" spans="1:16" x14ac:dyDescent="0.25">
      <c r="A7979" s="20" t="s">
        <v>13648</v>
      </c>
      <c r="B7979">
        <v>6</v>
      </c>
      <c r="C7979" t="s">
        <v>74</v>
      </c>
      <c r="D7979" t="s">
        <v>88</v>
      </c>
      <c r="E7979" t="s">
        <v>92</v>
      </c>
      <c r="F7979" t="s">
        <v>38</v>
      </c>
      <c r="G7979">
        <v>1</v>
      </c>
      <c r="H7979">
        <v>3</v>
      </c>
      <c r="I7979">
        <v>2014</v>
      </c>
      <c r="J7979" t="s">
        <v>58</v>
      </c>
      <c r="K7979">
        <v>6.2</v>
      </c>
      <c r="L7979">
        <v>5.5025323626581599</v>
      </c>
      <c r="M7979" s="54">
        <v>6.9844093999410504</v>
      </c>
      <c r="N7979">
        <v>273</v>
      </c>
      <c r="O7979">
        <v>4317</v>
      </c>
      <c r="P7979">
        <v>6.0522753266880196</v>
      </c>
    </row>
    <row r="7980" spans="1:16" x14ac:dyDescent="0.25">
      <c r="A7980" s="20" t="s">
        <v>13649</v>
      </c>
      <c r="B7980">
        <v>6</v>
      </c>
      <c r="C7980" t="s">
        <v>74</v>
      </c>
      <c r="D7980" t="s">
        <v>88</v>
      </c>
      <c r="E7980" t="s">
        <v>92</v>
      </c>
      <c r="F7980" t="s">
        <v>38</v>
      </c>
      <c r="G7980">
        <v>2</v>
      </c>
      <c r="H7980">
        <v>3</v>
      </c>
      <c r="I7980">
        <v>2014</v>
      </c>
      <c r="J7980" t="s">
        <v>58</v>
      </c>
      <c r="K7980">
        <v>4.3</v>
      </c>
      <c r="L7980">
        <v>3.8443295932888599</v>
      </c>
      <c r="M7980" s="54">
        <v>4.8513624945681597</v>
      </c>
      <c r="N7980">
        <v>294</v>
      </c>
      <c r="O7980">
        <v>6548</v>
      </c>
      <c r="P7980">
        <v>5.8321184351980397</v>
      </c>
    </row>
    <row r="7981" spans="1:16" x14ac:dyDescent="0.25">
      <c r="A7981" s="20" t="s">
        <v>13650</v>
      </c>
      <c r="B7981">
        <v>6</v>
      </c>
      <c r="C7981" t="s">
        <v>74</v>
      </c>
      <c r="D7981" t="s">
        <v>88</v>
      </c>
      <c r="E7981" t="s">
        <v>92</v>
      </c>
      <c r="F7981" t="s">
        <v>38</v>
      </c>
      <c r="G7981">
        <v>3</v>
      </c>
      <c r="H7981">
        <v>3</v>
      </c>
      <c r="I7981">
        <v>2014</v>
      </c>
      <c r="J7981" t="s">
        <v>58</v>
      </c>
      <c r="K7981">
        <v>7.5</v>
      </c>
      <c r="L7981">
        <v>7.02232296762487</v>
      </c>
      <c r="M7981" s="54">
        <v>7.9285652648474398</v>
      </c>
      <c r="N7981">
        <v>1032</v>
      </c>
      <c r="O7981">
        <v>12878</v>
      </c>
      <c r="P7981">
        <v>3.1128640318234502</v>
      </c>
    </row>
    <row r="7982" spans="1:16" x14ac:dyDescent="0.25">
      <c r="A7982" s="20" t="s">
        <v>13651</v>
      </c>
      <c r="B7982">
        <v>6</v>
      </c>
      <c r="C7982" t="s">
        <v>74</v>
      </c>
      <c r="D7982" t="s">
        <v>88</v>
      </c>
      <c r="E7982" t="s">
        <v>92</v>
      </c>
      <c r="F7982" t="s">
        <v>38</v>
      </c>
      <c r="G7982">
        <v>4</v>
      </c>
      <c r="H7982">
        <v>3</v>
      </c>
      <c r="I7982">
        <v>2014</v>
      </c>
      <c r="J7982" t="s">
        <v>58</v>
      </c>
      <c r="K7982">
        <v>8.9</v>
      </c>
      <c r="L7982">
        <v>8.5267821200606893</v>
      </c>
      <c r="M7982" s="54">
        <v>9.2781738402392495</v>
      </c>
      <c r="N7982">
        <v>2080</v>
      </c>
      <c r="O7982">
        <v>21768</v>
      </c>
      <c r="P7982">
        <v>2.1926450482675701</v>
      </c>
    </row>
    <row r="7983" spans="1:16" x14ac:dyDescent="0.25">
      <c r="A7983" s="20" t="s">
        <v>13652</v>
      </c>
      <c r="B7983">
        <v>6</v>
      </c>
      <c r="C7983" t="s">
        <v>74</v>
      </c>
      <c r="D7983" t="s">
        <v>88</v>
      </c>
      <c r="E7983" t="s">
        <v>92</v>
      </c>
      <c r="F7983" t="s">
        <v>38</v>
      </c>
      <c r="G7983">
        <v>5</v>
      </c>
      <c r="H7983">
        <v>3</v>
      </c>
      <c r="I7983">
        <v>2014</v>
      </c>
      <c r="J7983" t="s">
        <v>58</v>
      </c>
      <c r="K7983">
        <v>9</v>
      </c>
      <c r="L7983">
        <v>8.7059385222796895</v>
      </c>
      <c r="M7983" s="54">
        <v>9.2490772762824491</v>
      </c>
      <c r="N7983">
        <v>4049</v>
      </c>
      <c r="O7983">
        <v>41538</v>
      </c>
      <c r="P7983">
        <v>1.57154243219887</v>
      </c>
    </row>
    <row r="7984" spans="1:16" x14ac:dyDescent="0.25">
      <c r="A7984" s="20" t="s">
        <v>13653</v>
      </c>
      <c r="B7984">
        <v>6</v>
      </c>
      <c r="C7984" t="s">
        <v>74</v>
      </c>
      <c r="D7984" t="s">
        <v>88</v>
      </c>
      <c r="E7984" t="s">
        <v>92</v>
      </c>
      <c r="F7984" t="s">
        <v>38</v>
      </c>
      <c r="G7984">
        <v>1</v>
      </c>
      <c r="H7984">
        <v>3</v>
      </c>
      <c r="I7984">
        <v>2014</v>
      </c>
      <c r="J7984" t="s">
        <v>59</v>
      </c>
      <c r="K7984">
        <v>10.5</v>
      </c>
      <c r="L7984">
        <v>7.9796323165840404</v>
      </c>
      <c r="M7984" s="54">
        <v>13.588502337298699</v>
      </c>
      <c r="N7984">
        <v>52</v>
      </c>
      <c r="O7984">
        <v>501</v>
      </c>
      <c r="P7984">
        <v>13.8675049056307</v>
      </c>
    </row>
    <row r="7985" spans="1:16" x14ac:dyDescent="0.25">
      <c r="A7985" s="20" t="s">
        <v>13654</v>
      </c>
      <c r="B7985">
        <v>6</v>
      </c>
      <c r="C7985" t="s">
        <v>74</v>
      </c>
      <c r="D7985" t="s">
        <v>88</v>
      </c>
      <c r="E7985" t="s">
        <v>92</v>
      </c>
      <c r="F7985" t="s">
        <v>38</v>
      </c>
      <c r="G7985">
        <v>2</v>
      </c>
      <c r="H7985">
        <v>3</v>
      </c>
      <c r="I7985">
        <v>2014</v>
      </c>
      <c r="J7985" t="s">
        <v>59</v>
      </c>
      <c r="K7985">
        <v>2.8</v>
      </c>
      <c r="L7985">
        <v>1.90645740795397</v>
      </c>
      <c r="M7985" s="54">
        <v>4.0737036819294303</v>
      </c>
      <c r="N7985">
        <v>31</v>
      </c>
      <c r="O7985">
        <v>929</v>
      </c>
      <c r="P7985">
        <v>17.9605302026775</v>
      </c>
    </row>
    <row r="7986" spans="1:16" x14ac:dyDescent="0.25">
      <c r="A7986" s="20" t="s">
        <v>13655</v>
      </c>
      <c r="B7986">
        <v>6</v>
      </c>
      <c r="C7986" t="s">
        <v>74</v>
      </c>
      <c r="D7986" t="s">
        <v>88</v>
      </c>
      <c r="E7986" t="s">
        <v>92</v>
      </c>
      <c r="F7986" t="s">
        <v>38</v>
      </c>
      <c r="G7986">
        <v>3</v>
      </c>
      <c r="H7986">
        <v>3</v>
      </c>
      <c r="I7986">
        <v>2014</v>
      </c>
      <c r="J7986" t="s">
        <v>59</v>
      </c>
      <c r="K7986">
        <v>6.2</v>
      </c>
      <c r="L7986">
        <v>4.8779948616247903</v>
      </c>
      <c r="M7986" s="54">
        <v>7.7346713597849197</v>
      </c>
      <c r="N7986">
        <v>78</v>
      </c>
      <c r="O7986">
        <v>1080</v>
      </c>
      <c r="P7986">
        <v>11.322770341446001</v>
      </c>
    </row>
    <row r="7987" spans="1:16" x14ac:dyDescent="0.25">
      <c r="A7987" s="20" t="s">
        <v>13656</v>
      </c>
      <c r="B7987">
        <v>6</v>
      </c>
      <c r="C7987" t="s">
        <v>74</v>
      </c>
      <c r="D7987" t="s">
        <v>88</v>
      </c>
      <c r="E7987" t="s">
        <v>92</v>
      </c>
      <c r="F7987" t="s">
        <v>38</v>
      </c>
      <c r="G7987">
        <v>4</v>
      </c>
      <c r="H7987">
        <v>3</v>
      </c>
      <c r="I7987">
        <v>2014</v>
      </c>
      <c r="J7987" t="s">
        <v>59</v>
      </c>
      <c r="K7987">
        <v>14.5</v>
      </c>
      <c r="L7987">
        <v>13.1728078003728</v>
      </c>
      <c r="M7987" s="54">
        <v>15.974438632902</v>
      </c>
      <c r="N7987">
        <v>376</v>
      </c>
      <c r="O7987">
        <v>2385</v>
      </c>
      <c r="P7987">
        <v>5.1571062312939704</v>
      </c>
    </row>
    <row r="7988" spans="1:16" x14ac:dyDescent="0.25">
      <c r="A7988" s="20" t="s">
        <v>13657</v>
      </c>
      <c r="B7988">
        <v>6</v>
      </c>
      <c r="C7988" t="s">
        <v>74</v>
      </c>
      <c r="D7988" t="s">
        <v>88</v>
      </c>
      <c r="E7988" t="s">
        <v>92</v>
      </c>
      <c r="F7988" t="s">
        <v>38</v>
      </c>
      <c r="G7988">
        <v>5</v>
      </c>
      <c r="H7988">
        <v>3</v>
      </c>
      <c r="I7988">
        <v>2014</v>
      </c>
      <c r="J7988" t="s">
        <v>59</v>
      </c>
      <c r="K7988">
        <v>9.1999999999999993</v>
      </c>
      <c r="L7988">
        <v>8.1363188795619799</v>
      </c>
      <c r="M7988" s="54">
        <v>10.3819830920469</v>
      </c>
      <c r="N7988">
        <v>258</v>
      </c>
      <c r="O7988">
        <v>2569</v>
      </c>
      <c r="P7988">
        <v>6.2257280636469003</v>
      </c>
    </row>
    <row r="7989" spans="1:16" x14ac:dyDescent="0.25">
      <c r="A7989" s="20" t="s">
        <v>13658</v>
      </c>
      <c r="B7989">
        <v>6</v>
      </c>
      <c r="C7989" t="s">
        <v>74</v>
      </c>
      <c r="D7989" t="s">
        <v>88</v>
      </c>
      <c r="E7989" t="s">
        <v>92</v>
      </c>
      <c r="F7989" t="s">
        <v>38</v>
      </c>
      <c r="G7989">
        <v>1</v>
      </c>
      <c r="H7989">
        <v>3</v>
      </c>
      <c r="I7989">
        <v>2014</v>
      </c>
      <c r="J7989" t="s">
        <v>60</v>
      </c>
      <c r="K7989">
        <v>8.1</v>
      </c>
      <c r="L7989">
        <v>7.4447842612250996</v>
      </c>
      <c r="M7989" s="54">
        <v>8.7796281382880608</v>
      </c>
      <c r="N7989">
        <v>564</v>
      </c>
      <c r="O7989">
        <v>6803</v>
      </c>
      <c r="P7989">
        <v>4.2107596053326004</v>
      </c>
    </row>
    <row r="7990" spans="1:16" x14ac:dyDescent="0.25">
      <c r="A7990" s="20" t="s">
        <v>13659</v>
      </c>
      <c r="B7990">
        <v>6</v>
      </c>
      <c r="C7990" t="s">
        <v>74</v>
      </c>
      <c r="D7990" t="s">
        <v>88</v>
      </c>
      <c r="E7990" t="s">
        <v>92</v>
      </c>
      <c r="F7990" t="s">
        <v>38</v>
      </c>
      <c r="G7990">
        <v>2</v>
      </c>
      <c r="H7990">
        <v>3</v>
      </c>
      <c r="I7990">
        <v>2014</v>
      </c>
      <c r="J7990" t="s">
        <v>60</v>
      </c>
      <c r="K7990">
        <v>7.6</v>
      </c>
      <c r="L7990">
        <v>7.0428258829368096</v>
      </c>
      <c r="M7990" s="54">
        <v>8.1423517436201909</v>
      </c>
      <c r="N7990">
        <v>725</v>
      </c>
      <c r="O7990">
        <v>9248</v>
      </c>
      <c r="P7990">
        <v>3.7139067635410399</v>
      </c>
    </row>
    <row r="7991" spans="1:16" x14ac:dyDescent="0.25">
      <c r="A7991" s="20" t="s">
        <v>13660</v>
      </c>
      <c r="B7991">
        <v>6</v>
      </c>
      <c r="C7991" t="s">
        <v>74</v>
      </c>
      <c r="D7991" t="s">
        <v>88</v>
      </c>
      <c r="E7991" t="s">
        <v>92</v>
      </c>
      <c r="F7991" t="s">
        <v>38</v>
      </c>
      <c r="G7991">
        <v>3</v>
      </c>
      <c r="H7991">
        <v>3</v>
      </c>
      <c r="I7991">
        <v>2014</v>
      </c>
      <c r="J7991" t="s">
        <v>60</v>
      </c>
      <c r="K7991">
        <v>10.1</v>
      </c>
      <c r="L7991">
        <v>9.5604248056060808</v>
      </c>
      <c r="M7991" s="54">
        <v>10.676271235948001</v>
      </c>
      <c r="N7991">
        <v>1193</v>
      </c>
      <c r="O7991">
        <v>11504</v>
      </c>
      <c r="P7991">
        <v>2.8952080535072202</v>
      </c>
    </row>
    <row r="7992" spans="1:16" x14ac:dyDescent="0.25">
      <c r="A7992" s="20" t="s">
        <v>13661</v>
      </c>
      <c r="B7992">
        <v>6</v>
      </c>
      <c r="C7992" t="s">
        <v>74</v>
      </c>
      <c r="D7992" t="s">
        <v>88</v>
      </c>
      <c r="E7992" t="s">
        <v>92</v>
      </c>
      <c r="F7992" t="s">
        <v>38</v>
      </c>
      <c r="G7992">
        <v>4</v>
      </c>
      <c r="H7992">
        <v>3</v>
      </c>
      <c r="I7992">
        <v>2014</v>
      </c>
      <c r="J7992" t="s">
        <v>60</v>
      </c>
      <c r="K7992">
        <v>8.6</v>
      </c>
      <c r="L7992">
        <v>8.1111028471688194</v>
      </c>
      <c r="M7992" s="54">
        <v>9.0722507169947892</v>
      </c>
      <c r="N7992">
        <v>1170</v>
      </c>
      <c r="O7992">
        <v>13167</v>
      </c>
      <c r="P7992">
        <v>2.9235267310234301</v>
      </c>
    </row>
    <row r="7993" spans="1:16" x14ac:dyDescent="0.25">
      <c r="A7993" s="20" t="s">
        <v>13662</v>
      </c>
      <c r="B7993">
        <v>6</v>
      </c>
      <c r="C7993" t="s">
        <v>74</v>
      </c>
      <c r="D7993" t="s">
        <v>88</v>
      </c>
      <c r="E7993" t="s">
        <v>92</v>
      </c>
      <c r="F7993" t="s">
        <v>38</v>
      </c>
      <c r="G7993">
        <v>5</v>
      </c>
      <c r="H7993">
        <v>3</v>
      </c>
      <c r="I7993">
        <v>2014</v>
      </c>
      <c r="J7993" t="s">
        <v>60</v>
      </c>
      <c r="K7993">
        <v>10.3</v>
      </c>
      <c r="L7993">
        <v>9.6700509436602609</v>
      </c>
      <c r="M7993" s="54">
        <v>10.8650270142988</v>
      </c>
      <c r="N7993">
        <v>1035</v>
      </c>
      <c r="O7993">
        <v>9817</v>
      </c>
      <c r="P7993">
        <v>3.10834936080105</v>
      </c>
    </row>
    <row r="7994" spans="1:16" x14ac:dyDescent="0.25">
      <c r="A7994" s="20" t="s">
        <v>13663</v>
      </c>
      <c r="B7994">
        <v>6</v>
      </c>
      <c r="C7994" t="s">
        <v>74</v>
      </c>
      <c r="D7994" t="s">
        <v>88</v>
      </c>
      <c r="E7994" t="s">
        <v>92</v>
      </c>
      <c r="F7994" t="s">
        <v>38</v>
      </c>
      <c r="G7994">
        <v>1</v>
      </c>
      <c r="H7994">
        <v>3</v>
      </c>
      <c r="I7994">
        <v>2014</v>
      </c>
      <c r="J7994" t="s">
        <v>61</v>
      </c>
      <c r="K7994" t="s">
        <v>44</v>
      </c>
      <c r="L7994" t="s">
        <v>44</v>
      </c>
      <c r="M7994" s="54" t="s">
        <v>44</v>
      </c>
      <c r="N7994">
        <v>11</v>
      </c>
      <c r="O7994">
        <v>259</v>
      </c>
      <c r="P7994">
        <v>30.151134457776401</v>
      </c>
    </row>
    <row r="7995" spans="1:16" x14ac:dyDescent="0.25">
      <c r="A7995" s="20" t="s">
        <v>13664</v>
      </c>
      <c r="B7995">
        <v>6</v>
      </c>
      <c r="C7995" t="s">
        <v>74</v>
      </c>
      <c r="D7995" t="s">
        <v>88</v>
      </c>
      <c r="E7995" t="s">
        <v>92</v>
      </c>
      <c r="F7995" t="s">
        <v>38</v>
      </c>
      <c r="G7995">
        <v>2</v>
      </c>
      <c r="H7995">
        <v>3</v>
      </c>
      <c r="I7995">
        <v>2014</v>
      </c>
      <c r="J7995" t="s">
        <v>61</v>
      </c>
      <c r="K7995">
        <v>5.5</v>
      </c>
      <c r="L7995">
        <v>3.8859671379800198</v>
      </c>
      <c r="M7995" s="54">
        <v>7.6216293967918096</v>
      </c>
      <c r="N7995">
        <v>35</v>
      </c>
      <c r="O7995">
        <v>594</v>
      </c>
      <c r="P7995">
        <v>16.903085094570301</v>
      </c>
    </row>
    <row r="7996" spans="1:16" x14ac:dyDescent="0.25">
      <c r="A7996" s="20" t="s">
        <v>13665</v>
      </c>
      <c r="B7996">
        <v>6</v>
      </c>
      <c r="C7996" t="s">
        <v>74</v>
      </c>
      <c r="D7996" t="s">
        <v>88</v>
      </c>
      <c r="E7996" t="s">
        <v>92</v>
      </c>
      <c r="F7996" t="s">
        <v>38</v>
      </c>
      <c r="G7996">
        <v>3</v>
      </c>
      <c r="H7996">
        <v>3</v>
      </c>
      <c r="I7996">
        <v>2014</v>
      </c>
      <c r="J7996" t="s">
        <v>61</v>
      </c>
      <c r="K7996">
        <v>5.3</v>
      </c>
      <c r="L7996">
        <v>4.0770893724098798</v>
      </c>
      <c r="M7996" s="54">
        <v>6.7057920659586996</v>
      </c>
      <c r="N7996">
        <v>72</v>
      </c>
      <c r="O7996">
        <v>1185</v>
      </c>
      <c r="P7996">
        <v>11.7851130197758</v>
      </c>
    </row>
    <row r="7997" spans="1:16" x14ac:dyDescent="0.25">
      <c r="A7997" s="20" t="s">
        <v>13666</v>
      </c>
      <c r="B7997">
        <v>6</v>
      </c>
      <c r="C7997" t="s">
        <v>74</v>
      </c>
      <c r="D7997" t="s">
        <v>88</v>
      </c>
      <c r="E7997" t="s">
        <v>92</v>
      </c>
      <c r="F7997" t="s">
        <v>38</v>
      </c>
      <c r="G7997">
        <v>4</v>
      </c>
      <c r="H7997">
        <v>3</v>
      </c>
      <c r="I7997">
        <v>2014</v>
      </c>
      <c r="J7997" t="s">
        <v>61</v>
      </c>
      <c r="K7997">
        <v>13.1</v>
      </c>
      <c r="L7997">
        <v>11.259066330184</v>
      </c>
      <c r="M7997" s="54">
        <v>15.2569766583625</v>
      </c>
      <c r="N7997">
        <v>165</v>
      </c>
      <c r="O7997">
        <v>1108</v>
      </c>
      <c r="P7997">
        <v>7.7849894416152301</v>
      </c>
    </row>
    <row r="7998" spans="1:16" x14ac:dyDescent="0.25">
      <c r="A7998" s="20" t="s">
        <v>13667</v>
      </c>
      <c r="B7998">
        <v>6</v>
      </c>
      <c r="C7998" t="s">
        <v>74</v>
      </c>
      <c r="D7998" t="s">
        <v>88</v>
      </c>
      <c r="E7998" t="s">
        <v>92</v>
      </c>
      <c r="F7998" t="s">
        <v>38</v>
      </c>
      <c r="G7998">
        <v>5</v>
      </c>
      <c r="H7998">
        <v>3</v>
      </c>
      <c r="I7998">
        <v>2014</v>
      </c>
      <c r="J7998" t="s">
        <v>61</v>
      </c>
      <c r="K7998">
        <v>6.6</v>
      </c>
      <c r="L7998">
        <v>4.6752755752685404</v>
      </c>
      <c r="M7998" s="54">
        <v>9.1319833734737603</v>
      </c>
      <c r="N7998">
        <v>41</v>
      </c>
      <c r="O7998">
        <v>555</v>
      </c>
      <c r="P7998">
        <v>15.6173761888606</v>
      </c>
    </row>
    <row r="7999" spans="1:16" x14ac:dyDescent="0.25">
      <c r="A7999" s="20" t="s">
        <v>13668</v>
      </c>
      <c r="B7999">
        <v>6</v>
      </c>
      <c r="C7999" t="s">
        <v>74</v>
      </c>
      <c r="D7999" t="s">
        <v>88</v>
      </c>
      <c r="E7999" t="s">
        <v>92</v>
      </c>
      <c r="F7999" t="s">
        <v>38</v>
      </c>
      <c r="G7999">
        <v>1</v>
      </c>
      <c r="H7999">
        <v>3</v>
      </c>
      <c r="I7999">
        <v>2014</v>
      </c>
      <c r="J7999" t="s">
        <v>62</v>
      </c>
      <c r="K7999" t="s">
        <v>44</v>
      </c>
      <c r="L7999" t="s">
        <v>44</v>
      </c>
      <c r="M7999" s="54" t="s">
        <v>44</v>
      </c>
      <c r="N7999">
        <v>4</v>
      </c>
      <c r="O7999">
        <v>86</v>
      </c>
      <c r="P7999">
        <v>50</v>
      </c>
    </row>
    <row r="8000" spans="1:16" x14ac:dyDescent="0.25">
      <c r="A8000" s="20" t="s">
        <v>13669</v>
      </c>
      <c r="B8000">
        <v>6</v>
      </c>
      <c r="C8000" t="s">
        <v>74</v>
      </c>
      <c r="D8000" t="s">
        <v>88</v>
      </c>
      <c r="E8000" t="s">
        <v>92</v>
      </c>
      <c r="F8000" t="s">
        <v>38</v>
      </c>
      <c r="G8000">
        <v>2</v>
      </c>
      <c r="H8000">
        <v>3</v>
      </c>
      <c r="I8000">
        <v>2014</v>
      </c>
      <c r="J8000" t="s">
        <v>62</v>
      </c>
      <c r="K8000">
        <v>8.6999999999999993</v>
      </c>
      <c r="L8000">
        <v>6.6803246615700402</v>
      </c>
      <c r="M8000" s="54">
        <v>11.2181300836624</v>
      </c>
      <c r="N8000">
        <v>63</v>
      </c>
      <c r="O8000">
        <v>582</v>
      </c>
      <c r="P8000">
        <v>12.5988157669742</v>
      </c>
    </row>
    <row r="8001" spans="1:16" x14ac:dyDescent="0.25">
      <c r="A8001" s="20" t="s">
        <v>13670</v>
      </c>
      <c r="B8001">
        <v>6</v>
      </c>
      <c r="C8001" t="s">
        <v>74</v>
      </c>
      <c r="D8001" t="s">
        <v>88</v>
      </c>
      <c r="E8001" t="s">
        <v>92</v>
      </c>
      <c r="F8001" t="s">
        <v>38</v>
      </c>
      <c r="G8001">
        <v>3</v>
      </c>
      <c r="H8001">
        <v>3</v>
      </c>
      <c r="I8001">
        <v>2014</v>
      </c>
      <c r="J8001" t="s">
        <v>62</v>
      </c>
      <c r="K8001">
        <v>4.4000000000000004</v>
      </c>
      <c r="L8001">
        <v>3.5474153944168201</v>
      </c>
      <c r="M8001" s="54">
        <v>5.4100209389791001</v>
      </c>
      <c r="N8001">
        <v>96</v>
      </c>
      <c r="O8001">
        <v>1970</v>
      </c>
      <c r="P8001">
        <v>10.2062072615966</v>
      </c>
    </row>
    <row r="8002" spans="1:16" x14ac:dyDescent="0.25">
      <c r="A8002" s="20" t="s">
        <v>13671</v>
      </c>
      <c r="B8002">
        <v>6</v>
      </c>
      <c r="C8002" t="s">
        <v>74</v>
      </c>
      <c r="D8002" t="s">
        <v>88</v>
      </c>
      <c r="E8002" t="s">
        <v>92</v>
      </c>
      <c r="F8002" t="s">
        <v>38</v>
      </c>
      <c r="G8002">
        <v>4</v>
      </c>
      <c r="H8002">
        <v>3</v>
      </c>
      <c r="I8002">
        <v>2014</v>
      </c>
      <c r="J8002" t="s">
        <v>62</v>
      </c>
      <c r="K8002">
        <v>8.5</v>
      </c>
      <c r="L8002">
        <v>7.69719170142774</v>
      </c>
      <c r="M8002" s="54">
        <v>9.3179909602991096</v>
      </c>
      <c r="N8002">
        <v>428</v>
      </c>
      <c r="O8002">
        <v>4431</v>
      </c>
      <c r="P8002">
        <v>4.8336824452283196</v>
      </c>
    </row>
    <row r="8003" spans="1:16" x14ac:dyDescent="0.25">
      <c r="A8003" s="20" t="s">
        <v>13672</v>
      </c>
      <c r="B8003">
        <v>6</v>
      </c>
      <c r="C8003" t="s">
        <v>74</v>
      </c>
      <c r="D8003" t="s">
        <v>88</v>
      </c>
      <c r="E8003" t="s">
        <v>92</v>
      </c>
      <c r="F8003" t="s">
        <v>38</v>
      </c>
      <c r="G8003">
        <v>5</v>
      </c>
      <c r="H8003">
        <v>3</v>
      </c>
      <c r="I8003">
        <v>2014</v>
      </c>
      <c r="J8003" t="s">
        <v>62</v>
      </c>
      <c r="K8003">
        <v>9.6</v>
      </c>
      <c r="L8003">
        <v>9.0156771565077296</v>
      </c>
      <c r="M8003" s="54">
        <v>10.233214859831101</v>
      </c>
      <c r="N8003">
        <v>964</v>
      </c>
      <c r="O8003">
        <v>8852</v>
      </c>
      <c r="P8003">
        <v>3.2207831320041498</v>
      </c>
    </row>
    <row r="8004" spans="1:16" x14ac:dyDescent="0.25">
      <c r="A8004" s="20" t="s">
        <v>13673</v>
      </c>
      <c r="B8004">
        <v>6</v>
      </c>
      <c r="C8004" t="s">
        <v>74</v>
      </c>
      <c r="D8004" t="s">
        <v>88</v>
      </c>
      <c r="E8004" t="s">
        <v>92</v>
      </c>
      <c r="F8004" t="s">
        <v>38</v>
      </c>
      <c r="G8004">
        <v>1</v>
      </c>
      <c r="H8004">
        <v>3</v>
      </c>
      <c r="I8004">
        <v>2014</v>
      </c>
      <c r="J8004" t="s">
        <v>43</v>
      </c>
      <c r="K8004">
        <v>4.9000000000000004</v>
      </c>
      <c r="L8004">
        <v>4.0002097718079801</v>
      </c>
      <c r="M8004" s="54">
        <v>5.9716185729572002</v>
      </c>
      <c r="N8004">
        <v>109</v>
      </c>
      <c r="O8004">
        <v>2106</v>
      </c>
      <c r="P8004">
        <v>9.5782628522115107</v>
      </c>
    </row>
    <row r="8005" spans="1:16" x14ac:dyDescent="0.25">
      <c r="A8005" s="20" t="s">
        <v>13674</v>
      </c>
      <c r="B8005">
        <v>6</v>
      </c>
      <c r="C8005" t="s">
        <v>74</v>
      </c>
      <c r="D8005" t="s">
        <v>88</v>
      </c>
      <c r="E8005" t="s">
        <v>92</v>
      </c>
      <c r="F8005" t="s">
        <v>38</v>
      </c>
      <c r="G8005">
        <v>1</v>
      </c>
      <c r="H8005">
        <v>3</v>
      </c>
      <c r="I8005">
        <v>2014</v>
      </c>
      <c r="J8005" t="s">
        <v>75</v>
      </c>
      <c r="K8005">
        <v>6.45</v>
      </c>
      <c r="L8005">
        <v>6.2344213266548003</v>
      </c>
      <c r="M8005" s="54">
        <v>6.6649506020719302</v>
      </c>
      <c r="N8005">
        <v>3508</v>
      </c>
      <c r="O8005">
        <v>52384</v>
      </c>
      <c r="P8005">
        <v>1.68838003363294</v>
      </c>
    </row>
    <row r="8006" spans="1:16" x14ac:dyDescent="0.25">
      <c r="A8006" s="20" t="s">
        <v>13675</v>
      </c>
      <c r="B8006">
        <v>6</v>
      </c>
      <c r="C8006" t="s">
        <v>74</v>
      </c>
      <c r="D8006" t="s">
        <v>88</v>
      </c>
      <c r="E8006" t="s">
        <v>92</v>
      </c>
      <c r="F8006" t="s">
        <v>38</v>
      </c>
      <c r="G8006">
        <v>2</v>
      </c>
      <c r="H8006">
        <v>3</v>
      </c>
      <c r="I8006">
        <v>2014</v>
      </c>
      <c r="J8006" t="s">
        <v>75</v>
      </c>
      <c r="K8006">
        <v>6.92</v>
      </c>
      <c r="L8006">
        <v>6.7395892430120998</v>
      </c>
      <c r="M8006" s="54">
        <v>7.1104681020443099</v>
      </c>
      <c r="N8006">
        <v>5344</v>
      </c>
      <c r="O8006">
        <v>72919</v>
      </c>
      <c r="P8006">
        <v>1.36793913791146</v>
      </c>
    </row>
    <row r="8007" spans="1:16" x14ac:dyDescent="0.25">
      <c r="A8007" s="20" t="s">
        <v>13676</v>
      </c>
      <c r="B8007">
        <v>6</v>
      </c>
      <c r="C8007" t="s">
        <v>74</v>
      </c>
      <c r="D8007" t="s">
        <v>88</v>
      </c>
      <c r="E8007" t="s">
        <v>92</v>
      </c>
      <c r="F8007" t="s">
        <v>38</v>
      </c>
      <c r="G8007">
        <v>3</v>
      </c>
      <c r="H8007">
        <v>3</v>
      </c>
      <c r="I8007">
        <v>2014</v>
      </c>
      <c r="J8007" t="s">
        <v>75</v>
      </c>
      <c r="K8007">
        <v>7.73</v>
      </c>
      <c r="L8007">
        <v>7.5725287444277303</v>
      </c>
      <c r="M8007" s="54">
        <v>7.8948135720395802</v>
      </c>
      <c r="N8007">
        <v>8710</v>
      </c>
      <c r="O8007">
        <v>106086</v>
      </c>
      <c r="P8007">
        <v>1.0714969088698101</v>
      </c>
    </row>
    <row r="8008" spans="1:16" x14ac:dyDescent="0.25">
      <c r="A8008" s="20" t="s">
        <v>13677</v>
      </c>
      <c r="B8008">
        <v>6</v>
      </c>
      <c r="C8008" t="s">
        <v>74</v>
      </c>
      <c r="D8008" t="s">
        <v>88</v>
      </c>
      <c r="E8008" t="s">
        <v>92</v>
      </c>
      <c r="F8008" t="s">
        <v>38</v>
      </c>
      <c r="G8008">
        <v>4</v>
      </c>
      <c r="H8008">
        <v>3</v>
      </c>
      <c r="I8008">
        <v>2014</v>
      </c>
      <c r="J8008" t="s">
        <v>75</v>
      </c>
      <c r="K8008">
        <v>8.83</v>
      </c>
      <c r="L8008">
        <v>8.6912495557058396</v>
      </c>
      <c r="M8008" s="54">
        <v>8.9689104735448701</v>
      </c>
      <c r="N8008">
        <v>15138</v>
      </c>
      <c r="O8008">
        <v>159615</v>
      </c>
      <c r="P8008">
        <v>0.81276641515695103</v>
      </c>
    </row>
    <row r="8009" spans="1:16" x14ac:dyDescent="0.25">
      <c r="A8009" s="20" t="s">
        <v>13678</v>
      </c>
      <c r="B8009">
        <v>6</v>
      </c>
      <c r="C8009" t="s">
        <v>74</v>
      </c>
      <c r="D8009" t="s">
        <v>88</v>
      </c>
      <c r="E8009" t="s">
        <v>92</v>
      </c>
      <c r="F8009" t="s">
        <v>38</v>
      </c>
      <c r="G8009">
        <v>5</v>
      </c>
      <c r="H8009">
        <v>3</v>
      </c>
      <c r="I8009">
        <v>2014</v>
      </c>
      <c r="J8009" t="s">
        <v>75</v>
      </c>
      <c r="K8009">
        <v>9</v>
      </c>
      <c r="L8009">
        <v>8.8958389955454304</v>
      </c>
      <c r="M8009" s="54">
        <v>9.0958887027462403</v>
      </c>
      <c r="N8009">
        <v>30100</v>
      </c>
      <c r="O8009">
        <v>305882</v>
      </c>
      <c r="P8009">
        <v>0.57639041770423505</v>
      </c>
    </row>
    <row r="8010" spans="1:16" x14ac:dyDescent="0.25">
      <c r="A8010" s="20" t="s">
        <v>13679</v>
      </c>
      <c r="B8010">
        <v>6</v>
      </c>
      <c r="C8010" t="s">
        <v>74</v>
      </c>
      <c r="D8010" t="s">
        <v>88</v>
      </c>
      <c r="E8010" t="s">
        <v>92</v>
      </c>
      <c r="F8010" t="s">
        <v>38</v>
      </c>
      <c r="G8010">
        <v>2</v>
      </c>
      <c r="H8010">
        <v>3</v>
      </c>
      <c r="I8010">
        <v>2014</v>
      </c>
      <c r="J8010" t="s">
        <v>43</v>
      </c>
      <c r="K8010">
        <v>6</v>
      </c>
      <c r="L8010">
        <v>5.2796305336267499</v>
      </c>
      <c r="M8010" s="54">
        <v>6.8724611656823003</v>
      </c>
      <c r="N8010">
        <v>244</v>
      </c>
      <c r="O8010">
        <v>3707</v>
      </c>
      <c r="P8010">
        <v>6.4018439966448</v>
      </c>
    </row>
    <row r="8011" spans="1:16" x14ac:dyDescent="0.25">
      <c r="A8011" s="20" t="s">
        <v>13680</v>
      </c>
      <c r="B8011">
        <v>6</v>
      </c>
      <c r="C8011" t="s">
        <v>74</v>
      </c>
      <c r="D8011" t="s">
        <v>88</v>
      </c>
      <c r="E8011" t="s">
        <v>92</v>
      </c>
      <c r="F8011" t="s">
        <v>38</v>
      </c>
      <c r="G8011">
        <v>3</v>
      </c>
      <c r="H8011">
        <v>3</v>
      </c>
      <c r="I8011">
        <v>2014</v>
      </c>
      <c r="J8011" t="s">
        <v>43</v>
      </c>
      <c r="K8011">
        <v>8.9</v>
      </c>
      <c r="L8011">
        <v>8.2376986270384993</v>
      </c>
      <c r="M8011" s="54">
        <v>9.5664490568064107</v>
      </c>
      <c r="N8011">
        <v>705</v>
      </c>
      <c r="O8011">
        <v>7386</v>
      </c>
      <c r="P8011">
        <v>3.7662178857735502</v>
      </c>
    </row>
    <row r="8012" spans="1:16" x14ac:dyDescent="0.25">
      <c r="A8012" s="20" t="s">
        <v>13681</v>
      </c>
      <c r="B8012">
        <v>6</v>
      </c>
      <c r="C8012" t="s">
        <v>74</v>
      </c>
      <c r="D8012" t="s">
        <v>88</v>
      </c>
      <c r="E8012" t="s">
        <v>92</v>
      </c>
      <c r="F8012" t="s">
        <v>38</v>
      </c>
      <c r="G8012">
        <v>4</v>
      </c>
      <c r="H8012">
        <v>3</v>
      </c>
      <c r="I8012">
        <v>2014</v>
      </c>
      <c r="J8012" t="s">
        <v>43</v>
      </c>
      <c r="K8012">
        <v>9.6</v>
      </c>
      <c r="L8012">
        <v>9.0690307829166006</v>
      </c>
      <c r="M8012" s="54">
        <v>10.1432924703903</v>
      </c>
      <c r="N8012">
        <v>1236</v>
      </c>
      <c r="O8012">
        <v>11975</v>
      </c>
      <c r="P8012">
        <v>2.8444006199428702</v>
      </c>
    </row>
    <row r="8013" spans="1:16" x14ac:dyDescent="0.25">
      <c r="A8013" s="20" t="s">
        <v>13682</v>
      </c>
      <c r="B8013">
        <v>6</v>
      </c>
      <c r="C8013" t="s">
        <v>74</v>
      </c>
      <c r="D8013" t="s">
        <v>88</v>
      </c>
      <c r="E8013" t="s">
        <v>92</v>
      </c>
      <c r="F8013" t="s">
        <v>38</v>
      </c>
      <c r="G8013">
        <v>5</v>
      </c>
      <c r="H8013">
        <v>3</v>
      </c>
      <c r="I8013">
        <v>2014</v>
      </c>
      <c r="J8013" t="s">
        <v>43</v>
      </c>
      <c r="K8013">
        <v>8.5</v>
      </c>
      <c r="L8013">
        <v>8.1781807073224506</v>
      </c>
      <c r="M8013" s="54">
        <v>8.8520635685585294</v>
      </c>
      <c r="N8013">
        <v>2567</v>
      </c>
      <c r="O8013">
        <v>26601</v>
      </c>
      <c r="P8013">
        <v>1.97372692495417</v>
      </c>
    </row>
    <row r="8014" spans="1:16" x14ac:dyDescent="0.25">
      <c r="A8014" s="20" t="s">
        <v>7564</v>
      </c>
      <c r="B8014">
        <v>6</v>
      </c>
      <c r="C8014" t="s">
        <v>74</v>
      </c>
      <c r="D8014" t="s">
        <v>88</v>
      </c>
      <c r="E8014" t="s">
        <v>92</v>
      </c>
      <c r="F8014" t="s">
        <v>38</v>
      </c>
      <c r="G8014">
        <v>1</v>
      </c>
      <c r="H8014">
        <v>3</v>
      </c>
      <c r="I8014">
        <v>2014</v>
      </c>
      <c r="J8014" t="s">
        <v>45</v>
      </c>
      <c r="K8014">
        <v>5.9</v>
      </c>
      <c r="L8014">
        <v>5.3560873488384297</v>
      </c>
      <c r="M8014" s="54">
        <v>6.3991672911814002</v>
      </c>
      <c r="N8014">
        <v>498</v>
      </c>
      <c r="O8014">
        <v>8039</v>
      </c>
      <c r="P8014">
        <v>4.4811071494822103</v>
      </c>
    </row>
    <row r="8015" spans="1:16" x14ac:dyDescent="0.25">
      <c r="A8015" s="20" t="s">
        <v>7575</v>
      </c>
      <c r="B8015">
        <v>6</v>
      </c>
      <c r="C8015" t="s">
        <v>74</v>
      </c>
      <c r="D8015" t="s">
        <v>88</v>
      </c>
      <c r="E8015" t="s">
        <v>92</v>
      </c>
      <c r="F8015" t="s">
        <v>38</v>
      </c>
      <c r="G8015">
        <v>2</v>
      </c>
      <c r="H8015">
        <v>3</v>
      </c>
      <c r="I8015">
        <v>2014</v>
      </c>
      <c r="J8015" t="s">
        <v>45</v>
      </c>
      <c r="K8015">
        <v>8.3000000000000007</v>
      </c>
      <c r="L8015">
        <v>7.71353979850812</v>
      </c>
      <c r="M8015" s="54">
        <v>8.9780553475329405</v>
      </c>
      <c r="N8015">
        <v>651</v>
      </c>
      <c r="O8015">
        <v>7488</v>
      </c>
      <c r="P8015">
        <v>3.9193090083481001</v>
      </c>
    </row>
    <row r="8016" spans="1:16" x14ac:dyDescent="0.25">
      <c r="A8016" s="20" t="s">
        <v>7578</v>
      </c>
      <c r="B8016">
        <v>6</v>
      </c>
      <c r="C8016" t="s">
        <v>74</v>
      </c>
      <c r="D8016" t="s">
        <v>88</v>
      </c>
      <c r="E8016" t="s">
        <v>92</v>
      </c>
      <c r="F8016" t="s">
        <v>38</v>
      </c>
      <c r="G8016">
        <v>3</v>
      </c>
      <c r="H8016">
        <v>3</v>
      </c>
      <c r="I8016">
        <v>2014</v>
      </c>
      <c r="J8016" t="s">
        <v>45</v>
      </c>
      <c r="K8016">
        <v>6.7</v>
      </c>
      <c r="L8016">
        <v>6.2121650103629404</v>
      </c>
      <c r="M8016" s="54">
        <v>7.2634510129724097</v>
      </c>
      <c r="N8016">
        <v>617</v>
      </c>
      <c r="O8016">
        <v>8904</v>
      </c>
      <c r="P8016">
        <v>4.0258484111423698</v>
      </c>
    </row>
    <row r="8017" spans="1:16" x14ac:dyDescent="0.25">
      <c r="A8017" s="20" t="s">
        <v>7579</v>
      </c>
      <c r="B8017">
        <v>6</v>
      </c>
      <c r="C8017" t="s">
        <v>74</v>
      </c>
      <c r="D8017" t="s">
        <v>88</v>
      </c>
      <c r="E8017" t="s">
        <v>92</v>
      </c>
      <c r="F8017" t="s">
        <v>38</v>
      </c>
      <c r="G8017">
        <v>4</v>
      </c>
      <c r="H8017">
        <v>3</v>
      </c>
      <c r="I8017">
        <v>2014</v>
      </c>
      <c r="J8017" t="s">
        <v>45</v>
      </c>
      <c r="K8017">
        <v>11.3</v>
      </c>
      <c r="L8017">
        <v>10.747052716207399</v>
      </c>
      <c r="M8017" s="54">
        <v>11.9730063418163</v>
      </c>
      <c r="N8017">
        <v>1237</v>
      </c>
      <c r="O8017">
        <v>10443</v>
      </c>
      <c r="P8017">
        <v>2.8432506701809199</v>
      </c>
    </row>
    <row r="8018" spans="1:16" x14ac:dyDescent="0.25">
      <c r="A8018" s="20" t="s">
        <v>7580</v>
      </c>
      <c r="B8018">
        <v>6</v>
      </c>
      <c r="C8018" t="s">
        <v>74</v>
      </c>
      <c r="D8018" t="s">
        <v>88</v>
      </c>
      <c r="E8018" t="s">
        <v>92</v>
      </c>
      <c r="F8018" t="s">
        <v>38</v>
      </c>
      <c r="G8018">
        <v>5</v>
      </c>
      <c r="H8018">
        <v>3</v>
      </c>
      <c r="I8018">
        <v>2014</v>
      </c>
      <c r="J8018" t="s">
        <v>45</v>
      </c>
      <c r="K8018">
        <v>5.8</v>
      </c>
      <c r="L8018">
        <v>5.3079877722447897</v>
      </c>
      <c r="M8018" s="54">
        <v>6.3480242477284099</v>
      </c>
      <c r="N8018">
        <v>487</v>
      </c>
      <c r="O8018">
        <v>7890</v>
      </c>
      <c r="P8018">
        <v>4.5314325442944403</v>
      </c>
    </row>
    <row r="8019" spans="1:16" x14ac:dyDescent="0.25">
      <c r="A8019" s="20" t="s">
        <v>7585</v>
      </c>
      <c r="B8019">
        <v>6</v>
      </c>
      <c r="C8019" t="s">
        <v>74</v>
      </c>
      <c r="D8019" t="s">
        <v>88</v>
      </c>
      <c r="E8019" t="s">
        <v>92</v>
      </c>
      <c r="F8019" t="s">
        <v>38</v>
      </c>
      <c r="G8019">
        <v>1</v>
      </c>
      <c r="H8019">
        <v>3</v>
      </c>
      <c r="I8019">
        <v>2014</v>
      </c>
      <c r="J8019" t="s">
        <v>46</v>
      </c>
      <c r="K8019">
        <v>9.6999999999999993</v>
      </c>
      <c r="L8019">
        <v>8.9125445215605605</v>
      </c>
      <c r="M8019" s="54">
        <v>10.468960808892099</v>
      </c>
      <c r="N8019">
        <v>581</v>
      </c>
      <c r="O8019">
        <v>5778</v>
      </c>
      <c r="P8019">
        <v>4.1486990682251097</v>
      </c>
    </row>
    <row r="8020" spans="1:16" x14ac:dyDescent="0.25">
      <c r="A8020" s="20" t="s">
        <v>7596</v>
      </c>
      <c r="B8020">
        <v>6</v>
      </c>
      <c r="C8020" t="s">
        <v>74</v>
      </c>
      <c r="D8020" t="s">
        <v>88</v>
      </c>
      <c r="E8020" t="s">
        <v>92</v>
      </c>
      <c r="F8020" t="s">
        <v>38</v>
      </c>
      <c r="G8020">
        <v>2</v>
      </c>
      <c r="H8020">
        <v>3</v>
      </c>
      <c r="I8020">
        <v>2014</v>
      </c>
      <c r="J8020" t="s">
        <v>46</v>
      </c>
      <c r="K8020">
        <v>6.6</v>
      </c>
      <c r="L8020">
        <v>5.9706138138701403</v>
      </c>
      <c r="M8020" s="54">
        <v>7.2986185754991402</v>
      </c>
      <c r="N8020">
        <v>387</v>
      </c>
      <c r="O8020">
        <v>5819</v>
      </c>
      <c r="P8020">
        <v>5.0832856777534898</v>
      </c>
    </row>
    <row r="8021" spans="1:16" x14ac:dyDescent="0.25">
      <c r="A8021" s="20" t="s">
        <v>7599</v>
      </c>
      <c r="B8021">
        <v>6</v>
      </c>
      <c r="C8021" t="s">
        <v>74</v>
      </c>
      <c r="D8021" t="s">
        <v>88</v>
      </c>
      <c r="E8021" t="s">
        <v>92</v>
      </c>
      <c r="F8021" t="s">
        <v>38</v>
      </c>
      <c r="G8021">
        <v>3</v>
      </c>
      <c r="H8021">
        <v>3</v>
      </c>
      <c r="I8021">
        <v>2014</v>
      </c>
      <c r="J8021" t="s">
        <v>46</v>
      </c>
      <c r="K8021">
        <v>10.3</v>
      </c>
      <c r="L8021">
        <v>9.5265766553446998</v>
      </c>
      <c r="M8021" s="54">
        <v>11.1670018027789</v>
      </c>
      <c r="N8021">
        <v>587</v>
      </c>
      <c r="O8021">
        <v>5577</v>
      </c>
      <c r="P8021">
        <v>4.12744171706498</v>
      </c>
    </row>
    <row r="8022" spans="1:16" x14ac:dyDescent="0.25">
      <c r="A8022" s="20" t="s">
        <v>7600</v>
      </c>
      <c r="B8022">
        <v>6</v>
      </c>
      <c r="C8022" t="s">
        <v>74</v>
      </c>
      <c r="D8022" t="s">
        <v>88</v>
      </c>
      <c r="E8022" t="s">
        <v>92</v>
      </c>
      <c r="F8022" t="s">
        <v>38</v>
      </c>
      <c r="G8022">
        <v>4</v>
      </c>
      <c r="H8022">
        <v>3</v>
      </c>
      <c r="I8022">
        <v>2014</v>
      </c>
      <c r="J8022" t="s">
        <v>46</v>
      </c>
      <c r="K8022">
        <v>13.5</v>
      </c>
      <c r="L8022">
        <v>12.6084126997248</v>
      </c>
      <c r="M8022" s="54">
        <v>14.410669509535801</v>
      </c>
      <c r="N8022">
        <v>806</v>
      </c>
      <c r="O8022">
        <v>5726</v>
      </c>
      <c r="P8022">
        <v>3.52234976838173</v>
      </c>
    </row>
    <row r="8023" spans="1:16" x14ac:dyDescent="0.25">
      <c r="A8023" s="20" t="s">
        <v>7601</v>
      </c>
      <c r="B8023">
        <v>6</v>
      </c>
      <c r="C8023" t="s">
        <v>74</v>
      </c>
      <c r="D8023" t="s">
        <v>88</v>
      </c>
      <c r="E8023" t="s">
        <v>92</v>
      </c>
      <c r="F8023" t="s">
        <v>38</v>
      </c>
      <c r="G8023">
        <v>5</v>
      </c>
      <c r="H8023">
        <v>3</v>
      </c>
      <c r="I8023">
        <v>2014</v>
      </c>
      <c r="J8023" t="s">
        <v>46</v>
      </c>
      <c r="K8023">
        <v>9.8000000000000007</v>
      </c>
      <c r="L8023">
        <v>9.1776322998851594</v>
      </c>
      <c r="M8023" s="54">
        <v>10.373106831706099</v>
      </c>
      <c r="N8023">
        <v>960</v>
      </c>
      <c r="O8023">
        <v>9200</v>
      </c>
      <c r="P8023">
        <v>3.2274861218395099</v>
      </c>
    </row>
    <row r="8024" spans="1:16" x14ac:dyDescent="0.25">
      <c r="A8024" s="20" t="s">
        <v>7606</v>
      </c>
      <c r="B8024">
        <v>6</v>
      </c>
      <c r="C8024" t="s">
        <v>74</v>
      </c>
      <c r="D8024" t="s">
        <v>88</v>
      </c>
      <c r="E8024" t="s">
        <v>92</v>
      </c>
      <c r="F8024" t="s">
        <v>38</v>
      </c>
      <c r="G8024">
        <v>1</v>
      </c>
      <c r="H8024">
        <v>3</v>
      </c>
      <c r="I8024">
        <v>2014</v>
      </c>
      <c r="J8024" t="s">
        <v>47</v>
      </c>
      <c r="K8024">
        <v>4.7</v>
      </c>
      <c r="L8024">
        <v>4.1366458887679398</v>
      </c>
      <c r="M8024" s="54">
        <v>5.3776957556896701</v>
      </c>
      <c r="N8024">
        <v>240</v>
      </c>
      <c r="O8024">
        <v>4912</v>
      </c>
      <c r="P8024">
        <v>6.4549722436790304</v>
      </c>
    </row>
    <row r="8025" spans="1:16" x14ac:dyDescent="0.25">
      <c r="A8025" s="20" t="s">
        <v>7617</v>
      </c>
      <c r="B8025">
        <v>6</v>
      </c>
      <c r="C8025" t="s">
        <v>74</v>
      </c>
      <c r="D8025" t="s">
        <v>88</v>
      </c>
      <c r="E8025" t="s">
        <v>92</v>
      </c>
      <c r="F8025" t="s">
        <v>38</v>
      </c>
      <c r="G8025">
        <v>2</v>
      </c>
      <c r="H8025">
        <v>3</v>
      </c>
      <c r="I8025">
        <v>2014</v>
      </c>
      <c r="J8025" t="s">
        <v>47</v>
      </c>
      <c r="K8025">
        <v>6.2</v>
      </c>
      <c r="L8025">
        <v>5.6401055455392903</v>
      </c>
      <c r="M8025" s="54">
        <v>6.9013221754116403</v>
      </c>
      <c r="N8025">
        <v>388</v>
      </c>
      <c r="O8025">
        <v>5950</v>
      </c>
      <c r="P8025">
        <v>5.0767308256680996</v>
      </c>
    </row>
    <row r="8026" spans="1:16" x14ac:dyDescent="0.25">
      <c r="A8026" s="20" t="s">
        <v>7620</v>
      </c>
      <c r="B8026">
        <v>6</v>
      </c>
      <c r="C8026" t="s">
        <v>74</v>
      </c>
      <c r="D8026" t="s">
        <v>88</v>
      </c>
      <c r="E8026" t="s">
        <v>92</v>
      </c>
      <c r="F8026" t="s">
        <v>38</v>
      </c>
      <c r="G8026">
        <v>3</v>
      </c>
      <c r="H8026">
        <v>3</v>
      </c>
      <c r="I8026">
        <v>2014</v>
      </c>
      <c r="J8026" t="s">
        <v>47</v>
      </c>
      <c r="K8026">
        <v>5.9</v>
      </c>
      <c r="L8026">
        <v>5.3421131500603503</v>
      </c>
      <c r="M8026" s="54">
        <v>6.4103729936059599</v>
      </c>
      <c r="N8026">
        <v>472</v>
      </c>
      <c r="O8026">
        <v>7811</v>
      </c>
      <c r="P8026">
        <v>4.6028730894916201</v>
      </c>
    </row>
    <row r="8027" spans="1:16" x14ac:dyDescent="0.25">
      <c r="A8027" s="20" t="s">
        <v>7621</v>
      </c>
      <c r="B8027">
        <v>6</v>
      </c>
      <c r="C8027" t="s">
        <v>74</v>
      </c>
      <c r="D8027" t="s">
        <v>88</v>
      </c>
      <c r="E8027" t="s">
        <v>92</v>
      </c>
      <c r="F8027" t="s">
        <v>38</v>
      </c>
      <c r="G8027">
        <v>4</v>
      </c>
      <c r="H8027">
        <v>3</v>
      </c>
      <c r="I8027">
        <v>2014</v>
      </c>
      <c r="J8027" t="s">
        <v>47</v>
      </c>
      <c r="K8027">
        <v>6.8</v>
      </c>
      <c r="L8027">
        <v>6.3419731377844597</v>
      </c>
      <c r="M8027" s="54">
        <v>7.1868016620603603</v>
      </c>
      <c r="N8027">
        <v>985</v>
      </c>
      <c r="O8027">
        <v>13444</v>
      </c>
      <c r="P8027">
        <v>3.18626493938583</v>
      </c>
    </row>
    <row r="8028" spans="1:16" x14ac:dyDescent="0.25">
      <c r="A8028" s="20" t="s">
        <v>7622</v>
      </c>
      <c r="B8028">
        <v>6</v>
      </c>
      <c r="C8028" t="s">
        <v>74</v>
      </c>
      <c r="D8028" t="s">
        <v>88</v>
      </c>
      <c r="E8028" t="s">
        <v>92</v>
      </c>
      <c r="F8028" t="s">
        <v>38</v>
      </c>
      <c r="G8028">
        <v>5</v>
      </c>
      <c r="H8028">
        <v>3</v>
      </c>
      <c r="I8028">
        <v>2014</v>
      </c>
      <c r="J8028" t="s">
        <v>47</v>
      </c>
      <c r="K8028">
        <v>9.1999999999999993</v>
      </c>
      <c r="L8028">
        <v>8.9713305534304002</v>
      </c>
      <c r="M8028" s="54">
        <v>9.4555230219234705</v>
      </c>
      <c r="N8028">
        <v>5078</v>
      </c>
      <c r="O8028">
        <v>52653</v>
      </c>
      <c r="P8028">
        <v>1.40331010250649</v>
      </c>
    </row>
    <row r="8029" spans="1:16" x14ac:dyDescent="0.25">
      <c r="A8029" s="20" t="s">
        <v>7627</v>
      </c>
      <c r="B8029">
        <v>6</v>
      </c>
      <c r="C8029" t="s">
        <v>74</v>
      </c>
      <c r="D8029" t="s">
        <v>88</v>
      </c>
      <c r="E8029" t="s">
        <v>92</v>
      </c>
      <c r="F8029" t="s">
        <v>38</v>
      </c>
      <c r="G8029">
        <v>1</v>
      </c>
      <c r="H8029">
        <v>3</v>
      </c>
      <c r="I8029">
        <v>2014</v>
      </c>
      <c r="J8029" t="s">
        <v>48</v>
      </c>
      <c r="K8029">
        <v>4.5</v>
      </c>
      <c r="L8029">
        <v>3.4756284313052599</v>
      </c>
      <c r="M8029" s="54">
        <v>5.6147147894314404</v>
      </c>
      <c r="N8029">
        <v>76</v>
      </c>
      <c r="O8029">
        <v>1597</v>
      </c>
      <c r="P8029">
        <v>11.470786693528099</v>
      </c>
    </row>
    <row r="8030" spans="1:16" x14ac:dyDescent="0.25">
      <c r="A8030" s="20" t="s">
        <v>7638</v>
      </c>
      <c r="B8030">
        <v>6</v>
      </c>
      <c r="C8030" t="s">
        <v>74</v>
      </c>
      <c r="D8030" t="s">
        <v>88</v>
      </c>
      <c r="E8030" t="s">
        <v>92</v>
      </c>
      <c r="F8030" t="s">
        <v>38</v>
      </c>
      <c r="G8030">
        <v>2</v>
      </c>
      <c r="H8030">
        <v>3</v>
      </c>
      <c r="I8030">
        <v>2014</v>
      </c>
      <c r="J8030" t="s">
        <v>48</v>
      </c>
      <c r="K8030">
        <v>10.8</v>
      </c>
      <c r="L8030">
        <v>9.5965221270748504</v>
      </c>
      <c r="M8030" s="54">
        <v>12.037072442056299</v>
      </c>
      <c r="N8030">
        <v>305</v>
      </c>
      <c r="O8030">
        <v>2578</v>
      </c>
      <c r="P8030">
        <v>5.7259833431386804</v>
      </c>
    </row>
    <row r="8031" spans="1:16" x14ac:dyDescent="0.25">
      <c r="A8031" s="20" t="s">
        <v>7641</v>
      </c>
      <c r="B8031">
        <v>6</v>
      </c>
      <c r="C8031" t="s">
        <v>74</v>
      </c>
      <c r="D8031" t="s">
        <v>88</v>
      </c>
      <c r="E8031" t="s">
        <v>92</v>
      </c>
      <c r="F8031" t="s">
        <v>38</v>
      </c>
      <c r="G8031">
        <v>3</v>
      </c>
      <c r="H8031">
        <v>3</v>
      </c>
      <c r="I8031">
        <v>2014</v>
      </c>
      <c r="J8031" t="s">
        <v>48</v>
      </c>
      <c r="K8031">
        <v>5.2</v>
      </c>
      <c r="L8031">
        <v>4.6188729834118298</v>
      </c>
      <c r="M8031" s="54">
        <v>5.8693217251362304</v>
      </c>
      <c r="N8031">
        <v>285</v>
      </c>
      <c r="O8031">
        <v>5205</v>
      </c>
      <c r="P8031">
        <v>5.9234887775909204</v>
      </c>
    </row>
    <row r="8032" spans="1:16" x14ac:dyDescent="0.25">
      <c r="A8032" s="20" t="s">
        <v>7642</v>
      </c>
      <c r="B8032">
        <v>6</v>
      </c>
      <c r="C8032" t="s">
        <v>74</v>
      </c>
      <c r="D8032" t="s">
        <v>88</v>
      </c>
      <c r="E8032" t="s">
        <v>92</v>
      </c>
      <c r="F8032" t="s">
        <v>38</v>
      </c>
      <c r="G8032">
        <v>4</v>
      </c>
      <c r="H8032">
        <v>3</v>
      </c>
      <c r="I8032">
        <v>2014</v>
      </c>
      <c r="J8032" t="s">
        <v>48</v>
      </c>
      <c r="K8032">
        <v>7.5</v>
      </c>
      <c r="L8032">
        <v>7.0378882779550302</v>
      </c>
      <c r="M8032" s="54">
        <v>8.0892843655593794</v>
      </c>
      <c r="N8032">
        <v>812</v>
      </c>
      <c r="O8032">
        <v>9873</v>
      </c>
      <c r="P8032">
        <v>3.5093120317179798</v>
      </c>
    </row>
    <row r="8033" spans="1:16" x14ac:dyDescent="0.25">
      <c r="A8033" s="20" t="s">
        <v>7643</v>
      </c>
      <c r="B8033">
        <v>6</v>
      </c>
      <c r="C8033" t="s">
        <v>74</v>
      </c>
      <c r="D8033" t="s">
        <v>88</v>
      </c>
      <c r="E8033" t="s">
        <v>92</v>
      </c>
      <c r="F8033" t="s">
        <v>38</v>
      </c>
      <c r="G8033">
        <v>5</v>
      </c>
      <c r="H8033">
        <v>3</v>
      </c>
      <c r="I8033">
        <v>2014</v>
      </c>
      <c r="J8033" t="s">
        <v>48</v>
      </c>
      <c r="K8033">
        <v>9.5</v>
      </c>
      <c r="L8033">
        <v>9.1471798387174506</v>
      </c>
      <c r="M8033" s="54">
        <v>9.9117620344498896</v>
      </c>
      <c r="N8033">
        <v>2315</v>
      </c>
      <c r="O8033">
        <v>22356</v>
      </c>
      <c r="P8033">
        <v>2.0783778356318598</v>
      </c>
    </row>
    <row r="8034" spans="1:16" x14ac:dyDescent="0.25">
      <c r="A8034" s="20" t="s">
        <v>13683</v>
      </c>
      <c r="B8034">
        <v>6</v>
      </c>
      <c r="C8034" t="s">
        <v>74</v>
      </c>
      <c r="D8034" t="s">
        <v>88</v>
      </c>
      <c r="E8034" t="s">
        <v>92</v>
      </c>
      <c r="F8034" t="s">
        <v>38</v>
      </c>
      <c r="G8034">
        <v>1</v>
      </c>
      <c r="H8034">
        <v>3</v>
      </c>
      <c r="I8034">
        <v>2014</v>
      </c>
      <c r="J8034" t="s">
        <v>49</v>
      </c>
      <c r="K8034">
        <v>8.9</v>
      </c>
      <c r="L8034">
        <v>7.7241546077231398</v>
      </c>
      <c r="M8034" s="54">
        <v>10.167917967247501</v>
      </c>
      <c r="N8034">
        <v>206</v>
      </c>
      <c r="O8034">
        <v>2235</v>
      </c>
      <c r="P8034">
        <v>6.9673301429161798</v>
      </c>
    </row>
    <row r="8035" spans="1:16" x14ac:dyDescent="0.25">
      <c r="A8035" s="20" t="s">
        <v>13684</v>
      </c>
      <c r="B8035">
        <v>6</v>
      </c>
      <c r="C8035" t="s">
        <v>74</v>
      </c>
      <c r="D8035" t="s">
        <v>88</v>
      </c>
      <c r="E8035" t="s">
        <v>92</v>
      </c>
      <c r="F8035" t="s">
        <v>38</v>
      </c>
      <c r="G8035">
        <v>2</v>
      </c>
      <c r="H8035">
        <v>3</v>
      </c>
      <c r="I8035">
        <v>2014</v>
      </c>
      <c r="J8035" t="s">
        <v>49</v>
      </c>
      <c r="K8035">
        <v>6</v>
      </c>
      <c r="L8035">
        <v>5.1354304480719897</v>
      </c>
      <c r="M8035" s="54">
        <v>6.94818853663421</v>
      </c>
      <c r="N8035">
        <v>174</v>
      </c>
      <c r="O8035">
        <v>2765</v>
      </c>
      <c r="P8035">
        <v>7.58098043578903</v>
      </c>
    </row>
    <row r="8036" spans="1:16" x14ac:dyDescent="0.25">
      <c r="A8036" s="20" t="s">
        <v>13685</v>
      </c>
      <c r="B8036">
        <v>6</v>
      </c>
      <c r="C8036" t="s">
        <v>74</v>
      </c>
      <c r="D8036" t="s">
        <v>88</v>
      </c>
      <c r="E8036" t="s">
        <v>92</v>
      </c>
      <c r="F8036" t="s">
        <v>38</v>
      </c>
      <c r="G8036">
        <v>3</v>
      </c>
      <c r="H8036">
        <v>3</v>
      </c>
      <c r="I8036">
        <v>2014</v>
      </c>
      <c r="J8036" t="s">
        <v>49</v>
      </c>
      <c r="K8036">
        <v>6.7</v>
      </c>
      <c r="L8036">
        <v>6.0420231875744701</v>
      </c>
      <c r="M8036" s="54">
        <v>7.51767528346614</v>
      </c>
      <c r="N8036">
        <v>322</v>
      </c>
      <c r="O8036">
        <v>4485</v>
      </c>
      <c r="P8036">
        <v>5.5727821257535304</v>
      </c>
    </row>
    <row r="8037" spans="1:16" x14ac:dyDescent="0.25">
      <c r="A8037" s="20" t="s">
        <v>13686</v>
      </c>
      <c r="B8037">
        <v>6</v>
      </c>
      <c r="C8037" t="s">
        <v>74</v>
      </c>
      <c r="D8037" t="s">
        <v>88</v>
      </c>
      <c r="E8037" t="s">
        <v>92</v>
      </c>
      <c r="F8037" t="s">
        <v>38</v>
      </c>
      <c r="G8037">
        <v>4</v>
      </c>
      <c r="H8037">
        <v>3</v>
      </c>
      <c r="I8037">
        <v>2014</v>
      </c>
      <c r="J8037" t="s">
        <v>49</v>
      </c>
      <c r="K8037">
        <v>14.9</v>
      </c>
      <c r="L8037">
        <v>14.019975520614199</v>
      </c>
      <c r="M8037" s="54">
        <v>15.7266835628573</v>
      </c>
      <c r="N8037">
        <v>1046</v>
      </c>
      <c r="O8037">
        <v>6709</v>
      </c>
      <c r="P8037">
        <v>3.09196207051553</v>
      </c>
    </row>
    <row r="8038" spans="1:16" x14ac:dyDescent="0.25">
      <c r="A8038" s="20" t="s">
        <v>13687</v>
      </c>
      <c r="B8038">
        <v>6</v>
      </c>
      <c r="C8038" t="s">
        <v>74</v>
      </c>
      <c r="D8038" t="s">
        <v>88</v>
      </c>
      <c r="E8038" t="s">
        <v>92</v>
      </c>
      <c r="F8038" t="s">
        <v>38</v>
      </c>
      <c r="G8038">
        <v>5</v>
      </c>
      <c r="H8038">
        <v>3</v>
      </c>
      <c r="I8038">
        <v>2014</v>
      </c>
      <c r="J8038" t="s">
        <v>49</v>
      </c>
      <c r="K8038">
        <v>8.1</v>
      </c>
      <c r="L8038">
        <v>7.5102953231456597</v>
      </c>
      <c r="M8038" s="54">
        <v>8.6345125573942898</v>
      </c>
      <c r="N8038">
        <v>766</v>
      </c>
      <c r="O8038">
        <v>8892</v>
      </c>
      <c r="P8038">
        <v>3.6131468676496201</v>
      </c>
    </row>
    <row r="8039" spans="1:16" x14ac:dyDescent="0.25">
      <c r="A8039" s="20" t="s">
        <v>13688</v>
      </c>
      <c r="B8039">
        <v>6</v>
      </c>
      <c r="C8039" t="s">
        <v>74</v>
      </c>
      <c r="D8039" t="s">
        <v>88</v>
      </c>
      <c r="E8039" t="s">
        <v>92</v>
      </c>
      <c r="F8039" t="s">
        <v>38</v>
      </c>
      <c r="G8039">
        <v>1</v>
      </c>
      <c r="H8039">
        <v>3</v>
      </c>
      <c r="I8039">
        <v>2014</v>
      </c>
      <c r="J8039" t="s">
        <v>50</v>
      </c>
      <c r="K8039" t="s">
        <v>44</v>
      </c>
      <c r="L8039" t="s">
        <v>44</v>
      </c>
      <c r="M8039" s="54" t="s">
        <v>44</v>
      </c>
      <c r="N8039">
        <v>45</v>
      </c>
      <c r="O8039">
        <v>1438</v>
      </c>
      <c r="P8039">
        <v>14.907119849998599</v>
      </c>
    </row>
    <row r="8040" spans="1:16" x14ac:dyDescent="0.25">
      <c r="A8040" s="20" t="s">
        <v>13689</v>
      </c>
      <c r="B8040">
        <v>6</v>
      </c>
      <c r="C8040" t="s">
        <v>74</v>
      </c>
      <c r="D8040" t="s">
        <v>88</v>
      </c>
      <c r="E8040" t="s">
        <v>92</v>
      </c>
      <c r="F8040" t="s">
        <v>38</v>
      </c>
      <c r="G8040">
        <v>2</v>
      </c>
      <c r="H8040">
        <v>3</v>
      </c>
      <c r="I8040">
        <v>2014</v>
      </c>
      <c r="J8040" t="s">
        <v>50</v>
      </c>
      <c r="K8040">
        <v>5.6</v>
      </c>
      <c r="L8040">
        <v>4.8717032869501002</v>
      </c>
      <c r="M8040" s="54">
        <v>6.4848571335780303</v>
      </c>
      <c r="N8040">
        <v>202</v>
      </c>
      <c r="O8040">
        <v>3343</v>
      </c>
      <c r="P8040">
        <v>7.0359754473029197</v>
      </c>
    </row>
    <row r="8041" spans="1:16" x14ac:dyDescent="0.25">
      <c r="A8041" s="20" t="s">
        <v>13690</v>
      </c>
      <c r="B8041">
        <v>6</v>
      </c>
      <c r="C8041" t="s">
        <v>74</v>
      </c>
      <c r="D8041" t="s">
        <v>88</v>
      </c>
      <c r="E8041" t="s">
        <v>92</v>
      </c>
      <c r="F8041" t="s">
        <v>38</v>
      </c>
      <c r="G8041">
        <v>3</v>
      </c>
      <c r="H8041">
        <v>3</v>
      </c>
      <c r="I8041">
        <v>2014</v>
      </c>
      <c r="J8041" t="s">
        <v>50</v>
      </c>
      <c r="K8041">
        <v>7.2</v>
      </c>
      <c r="L8041">
        <v>6.3775228374357802</v>
      </c>
      <c r="M8041" s="54">
        <v>8.0583637476631207</v>
      </c>
      <c r="N8041">
        <v>289</v>
      </c>
      <c r="O8041">
        <v>3753</v>
      </c>
      <c r="P8041">
        <v>5.8823529411764701</v>
      </c>
    </row>
    <row r="8042" spans="1:16" x14ac:dyDescent="0.25">
      <c r="A8042" s="20" t="s">
        <v>13691</v>
      </c>
      <c r="B8042">
        <v>6</v>
      </c>
      <c r="C8042" t="s">
        <v>74</v>
      </c>
      <c r="D8042" t="s">
        <v>88</v>
      </c>
      <c r="E8042" t="s">
        <v>92</v>
      </c>
      <c r="F8042" t="s">
        <v>38</v>
      </c>
      <c r="G8042">
        <v>4</v>
      </c>
      <c r="H8042">
        <v>3</v>
      </c>
      <c r="I8042">
        <v>2014</v>
      </c>
      <c r="J8042" t="s">
        <v>50</v>
      </c>
      <c r="K8042">
        <v>6.2</v>
      </c>
      <c r="L8042">
        <v>5.6625419977786198</v>
      </c>
      <c r="M8042" s="54">
        <v>6.6924871360422404</v>
      </c>
      <c r="N8042">
        <v>577</v>
      </c>
      <c r="O8042">
        <v>8500</v>
      </c>
      <c r="P8042">
        <v>4.1630544712181301</v>
      </c>
    </row>
    <row r="8043" spans="1:16" x14ac:dyDescent="0.25">
      <c r="A8043" s="20" t="s">
        <v>13692</v>
      </c>
      <c r="B8043">
        <v>6</v>
      </c>
      <c r="C8043" t="s">
        <v>74</v>
      </c>
      <c r="D8043" t="s">
        <v>88</v>
      </c>
      <c r="E8043" t="s">
        <v>92</v>
      </c>
      <c r="F8043" t="s">
        <v>38</v>
      </c>
      <c r="G8043">
        <v>5</v>
      </c>
      <c r="H8043">
        <v>3</v>
      </c>
      <c r="I8043">
        <v>2014</v>
      </c>
      <c r="J8043" t="s">
        <v>50</v>
      </c>
      <c r="K8043">
        <v>8.4</v>
      </c>
      <c r="L8043">
        <v>8.0851769582528696</v>
      </c>
      <c r="M8043" s="54">
        <v>8.8137597284420899</v>
      </c>
      <c r="N8043">
        <v>2038</v>
      </c>
      <c r="O8043">
        <v>21780</v>
      </c>
      <c r="P8043">
        <v>2.2151233248862998</v>
      </c>
    </row>
    <row r="8044" spans="1:16" x14ac:dyDescent="0.25">
      <c r="A8044" s="20" t="s">
        <v>13693</v>
      </c>
      <c r="B8044">
        <v>6</v>
      </c>
      <c r="C8044" t="s">
        <v>74</v>
      </c>
      <c r="D8044" t="s">
        <v>88</v>
      </c>
      <c r="E8044" t="s">
        <v>92</v>
      </c>
      <c r="F8044" t="s">
        <v>38</v>
      </c>
      <c r="G8044">
        <v>1</v>
      </c>
      <c r="H8044">
        <v>3</v>
      </c>
      <c r="I8044">
        <v>2014</v>
      </c>
      <c r="J8044" t="s">
        <v>51</v>
      </c>
      <c r="K8044">
        <v>3.8</v>
      </c>
      <c r="L8044">
        <v>2.8876570445866401</v>
      </c>
      <c r="M8044" s="54">
        <v>4.8422683949926597</v>
      </c>
      <c r="N8044">
        <v>63</v>
      </c>
      <c r="O8044">
        <v>1583</v>
      </c>
      <c r="P8044">
        <v>12.5988157669742</v>
      </c>
    </row>
    <row r="8045" spans="1:16" x14ac:dyDescent="0.25">
      <c r="A8045" s="20" t="s">
        <v>13694</v>
      </c>
      <c r="B8045">
        <v>6</v>
      </c>
      <c r="C8045" t="s">
        <v>74</v>
      </c>
      <c r="D8045" t="s">
        <v>88</v>
      </c>
      <c r="E8045" t="s">
        <v>92</v>
      </c>
      <c r="F8045" t="s">
        <v>38</v>
      </c>
      <c r="G8045">
        <v>2</v>
      </c>
      <c r="H8045">
        <v>3</v>
      </c>
      <c r="I8045">
        <v>2014</v>
      </c>
      <c r="J8045" t="s">
        <v>51</v>
      </c>
      <c r="K8045">
        <v>8.8000000000000007</v>
      </c>
      <c r="L8045">
        <v>7.7833460360951001</v>
      </c>
      <c r="M8045" s="54">
        <v>9.9583828179960907</v>
      </c>
      <c r="N8045">
        <v>254</v>
      </c>
      <c r="O8045">
        <v>2740</v>
      </c>
      <c r="P8045">
        <v>6.2745580513815904</v>
      </c>
    </row>
    <row r="8046" spans="1:16" x14ac:dyDescent="0.25">
      <c r="A8046" s="20" t="s">
        <v>13695</v>
      </c>
      <c r="B8046">
        <v>6</v>
      </c>
      <c r="C8046" t="s">
        <v>74</v>
      </c>
      <c r="D8046" t="s">
        <v>88</v>
      </c>
      <c r="E8046" t="s">
        <v>92</v>
      </c>
      <c r="F8046" t="s">
        <v>38</v>
      </c>
      <c r="G8046">
        <v>3</v>
      </c>
      <c r="H8046">
        <v>3</v>
      </c>
      <c r="I8046">
        <v>2014</v>
      </c>
      <c r="J8046" t="s">
        <v>51</v>
      </c>
      <c r="K8046">
        <v>7.3</v>
      </c>
      <c r="L8046">
        <v>6.6456220706596403</v>
      </c>
      <c r="M8046" s="54">
        <v>8.0366675400391205</v>
      </c>
      <c r="N8046">
        <v>417</v>
      </c>
      <c r="O8046">
        <v>5452</v>
      </c>
      <c r="P8046">
        <v>4.8970210687439204</v>
      </c>
    </row>
    <row r="8047" spans="1:16" x14ac:dyDescent="0.25">
      <c r="A8047" s="20" t="s">
        <v>13696</v>
      </c>
      <c r="B8047">
        <v>6</v>
      </c>
      <c r="C8047" t="s">
        <v>74</v>
      </c>
      <c r="D8047" t="s">
        <v>88</v>
      </c>
      <c r="E8047" t="s">
        <v>92</v>
      </c>
      <c r="F8047" t="s">
        <v>38</v>
      </c>
      <c r="G8047">
        <v>4</v>
      </c>
      <c r="H8047">
        <v>3</v>
      </c>
      <c r="I8047">
        <v>2014</v>
      </c>
      <c r="J8047" t="s">
        <v>51</v>
      </c>
      <c r="K8047">
        <v>7.2</v>
      </c>
      <c r="L8047">
        <v>6.6375283204562603</v>
      </c>
      <c r="M8047" s="54">
        <v>7.7802642101351402</v>
      </c>
      <c r="N8047">
        <v>591</v>
      </c>
      <c r="O8047">
        <v>7883</v>
      </c>
      <c r="P8047">
        <v>4.11345034894864</v>
      </c>
    </row>
    <row r="8048" spans="1:16" x14ac:dyDescent="0.25">
      <c r="A8048" s="20" t="s">
        <v>13697</v>
      </c>
      <c r="B8048">
        <v>6</v>
      </c>
      <c r="C8048" t="s">
        <v>74</v>
      </c>
      <c r="D8048" t="s">
        <v>88</v>
      </c>
      <c r="E8048" t="s">
        <v>92</v>
      </c>
      <c r="F8048" t="s">
        <v>38</v>
      </c>
      <c r="G8048">
        <v>5</v>
      </c>
      <c r="H8048">
        <v>3</v>
      </c>
      <c r="I8048">
        <v>2014</v>
      </c>
      <c r="J8048" t="s">
        <v>51</v>
      </c>
      <c r="K8048">
        <v>13.3</v>
      </c>
      <c r="L8048">
        <v>12.7598868413397</v>
      </c>
      <c r="M8048" s="54">
        <v>13.930856095820999</v>
      </c>
      <c r="N8048">
        <v>1857</v>
      </c>
      <c r="O8048">
        <v>12910</v>
      </c>
      <c r="P8048">
        <v>2.3205666587415399</v>
      </c>
    </row>
    <row r="8049" spans="1:16" x14ac:dyDescent="0.25">
      <c r="A8049" s="20" t="s">
        <v>13698</v>
      </c>
      <c r="B8049">
        <v>6</v>
      </c>
      <c r="C8049" t="s">
        <v>74</v>
      </c>
      <c r="D8049" t="s">
        <v>88</v>
      </c>
      <c r="E8049" t="s">
        <v>93</v>
      </c>
      <c r="F8049" t="s">
        <v>42</v>
      </c>
      <c r="G8049">
        <v>1</v>
      </c>
      <c r="H8049">
        <v>4</v>
      </c>
      <c r="I8049">
        <v>2014</v>
      </c>
      <c r="J8049" t="s">
        <v>52</v>
      </c>
      <c r="K8049" t="s">
        <v>44</v>
      </c>
      <c r="L8049" t="s">
        <v>44</v>
      </c>
      <c r="M8049" s="54" t="s">
        <v>44</v>
      </c>
      <c r="N8049">
        <v>10</v>
      </c>
      <c r="O8049">
        <v>137</v>
      </c>
      <c r="P8049">
        <v>31.6227766016838</v>
      </c>
    </row>
    <row r="8050" spans="1:16" x14ac:dyDescent="0.25">
      <c r="A8050" s="20" t="s">
        <v>13699</v>
      </c>
      <c r="B8050">
        <v>6</v>
      </c>
      <c r="C8050" t="s">
        <v>74</v>
      </c>
      <c r="D8050" t="s">
        <v>88</v>
      </c>
      <c r="E8050" t="s">
        <v>93</v>
      </c>
      <c r="F8050" t="s">
        <v>42</v>
      </c>
      <c r="G8050">
        <v>2</v>
      </c>
      <c r="H8050">
        <v>4</v>
      </c>
      <c r="I8050">
        <v>2014</v>
      </c>
      <c r="J8050" t="s">
        <v>52</v>
      </c>
      <c r="K8050">
        <v>11.2</v>
      </c>
      <c r="L8050">
        <v>8.3444775166109793</v>
      </c>
      <c r="M8050" s="54">
        <v>14.819179984432701</v>
      </c>
      <c r="N8050">
        <v>45</v>
      </c>
      <c r="O8050">
        <v>384</v>
      </c>
      <c r="P8050">
        <v>14.907119849998599</v>
      </c>
    </row>
    <row r="8051" spans="1:16" x14ac:dyDescent="0.25">
      <c r="A8051" s="20" t="s">
        <v>13700</v>
      </c>
      <c r="B8051">
        <v>6</v>
      </c>
      <c r="C8051" t="s">
        <v>74</v>
      </c>
      <c r="D8051" t="s">
        <v>88</v>
      </c>
      <c r="E8051" t="s">
        <v>93</v>
      </c>
      <c r="F8051" t="s">
        <v>42</v>
      </c>
      <c r="G8051">
        <v>3</v>
      </c>
      <c r="H8051">
        <v>4</v>
      </c>
      <c r="I8051">
        <v>2014</v>
      </c>
      <c r="J8051" t="s">
        <v>52</v>
      </c>
      <c r="K8051" t="s">
        <v>44</v>
      </c>
      <c r="L8051" t="s">
        <v>44</v>
      </c>
      <c r="M8051" s="54" t="s">
        <v>44</v>
      </c>
      <c r="N8051">
        <v>33</v>
      </c>
      <c r="O8051">
        <v>611</v>
      </c>
      <c r="P8051">
        <v>17.407765595569799</v>
      </c>
    </row>
    <row r="8052" spans="1:16" x14ac:dyDescent="0.25">
      <c r="A8052" s="20" t="s">
        <v>13701</v>
      </c>
      <c r="B8052">
        <v>6</v>
      </c>
      <c r="C8052" t="s">
        <v>74</v>
      </c>
      <c r="D8052" t="s">
        <v>88</v>
      </c>
      <c r="E8052" t="s">
        <v>93</v>
      </c>
      <c r="F8052" t="s">
        <v>42</v>
      </c>
      <c r="G8052">
        <v>4</v>
      </c>
      <c r="H8052">
        <v>4</v>
      </c>
      <c r="I8052">
        <v>2014</v>
      </c>
      <c r="J8052" t="s">
        <v>52</v>
      </c>
      <c r="K8052">
        <v>10.7</v>
      </c>
      <c r="L8052">
        <v>8.8324576305398903</v>
      </c>
      <c r="M8052" s="54">
        <v>12.9095438051861</v>
      </c>
      <c r="N8052">
        <v>95</v>
      </c>
      <c r="O8052">
        <v>915</v>
      </c>
      <c r="P8052">
        <v>10.259783520851499</v>
      </c>
    </row>
    <row r="8053" spans="1:16" x14ac:dyDescent="0.25">
      <c r="A8053" s="20" t="s">
        <v>13702</v>
      </c>
      <c r="B8053">
        <v>6</v>
      </c>
      <c r="C8053" t="s">
        <v>74</v>
      </c>
      <c r="D8053" t="s">
        <v>88</v>
      </c>
      <c r="E8053" t="s">
        <v>93</v>
      </c>
      <c r="F8053" t="s">
        <v>42</v>
      </c>
      <c r="G8053">
        <v>5</v>
      </c>
      <c r="H8053">
        <v>4</v>
      </c>
      <c r="I8053">
        <v>2014</v>
      </c>
      <c r="J8053" t="s">
        <v>52</v>
      </c>
      <c r="K8053" t="s">
        <v>44</v>
      </c>
      <c r="L8053" t="s">
        <v>44</v>
      </c>
      <c r="M8053" s="54" t="s">
        <v>44</v>
      </c>
      <c r="N8053">
        <v>15</v>
      </c>
      <c r="O8053">
        <v>491</v>
      </c>
      <c r="P8053">
        <v>25.8198889747161</v>
      </c>
    </row>
    <row r="8054" spans="1:16" x14ac:dyDescent="0.25">
      <c r="A8054" s="20" t="s">
        <v>13703</v>
      </c>
      <c r="B8054">
        <v>6</v>
      </c>
      <c r="C8054" t="s">
        <v>74</v>
      </c>
      <c r="D8054" t="s">
        <v>88</v>
      </c>
      <c r="E8054" t="s">
        <v>93</v>
      </c>
      <c r="F8054" t="s">
        <v>42</v>
      </c>
      <c r="G8054">
        <v>1</v>
      </c>
      <c r="H8054">
        <v>4</v>
      </c>
      <c r="I8054">
        <v>2014</v>
      </c>
      <c r="J8054" t="s">
        <v>34</v>
      </c>
      <c r="K8054">
        <v>5.6</v>
      </c>
      <c r="L8054">
        <v>4.7998452200718598</v>
      </c>
      <c r="M8054" s="54">
        <v>6.5362733251776097</v>
      </c>
      <c r="N8054">
        <v>198</v>
      </c>
      <c r="O8054">
        <v>3485</v>
      </c>
      <c r="P8054">
        <v>7.1066905451870204</v>
      </c>
    </row>
    <row r="8055" spans="1:16" x14ac:dyDescent="0.25">
      <c r="A8055" s="20" t="s">
        <v>13704</v>
      </c>
      <c r="B8055">
        <v>6</v>
      </c>
      <c r="C8055" t="s">
        <v>74</v>
      </c>
      <c r="D8055" t="s">
        <v>88</v>
      </c>
      <c r="E8055" t="s">
        <v>93</v>
      </c>
      <c r="F8055" t="s">
        <v>42</v>
      </c>
      <c r="G8055">
        <v>1</v>
      </c>
      <c r="H8055">
        <v>4</v>
      </c>
      <c r="I8055">
        <v>2014</v>
      </c>
      <c r="J8055" t="s">
        <v>53</v>
      </c>
      <c r="K8055" t="s">
        <v>44</v>
      </c>
      <c r="L8055" t="s">
        <v>44</v>
      </c>
      <c r="M8055" s="54" t="s">
        <v>44</v>
      </c>
      <c r="N8055">
        <v>1</v>
      </c>
      <c r="O8055">
        <v>17</v>
      </c>
      <c r="P8055">
        <v>100</v>
      </c>
    </row>
    <row r="8056" spans="1:16" x14ac:dyDescent="0.25">
      <c r="A8056" s="20" t="s">
        <v>13705</v>
      </c>
      <c r="B8056">
        <v>6</v>
      </c>
      <c r="C8056" t="s">
        <v>74</v>
      </c>
      <c r="D8056" t="s">
        <v>88</v>
      </c>
      <c r="E8056" t="s">
        <v>93</v>
      </c>
      <c r="F8056" t="s">
        <v>42</v>
      </c>
      <c r="G8056">
        <v>2</v>
      </c>
      <c r="H8056">
        <v>4</v>
      </c>
      <c r="I8056">
        <v>2014</v>
      </c>
      <c r="J8056" t="s">
        <v>53</v>
      </c>
      <c r="K8056" t="s">
        <v>44</v>
      </c>
      <c r="L8056" t="s">
        <v>44</v>
      </c>
      <c r="M8056" s="54" t="s">
        <v>44</v>
      </c>
      <c r="N8056">
        <v>11</v>
      </c>
      <c r="O8056">
        <v>183</v>
      </c>
      <c r="P8056">
        <v>30.151134457776401</v>
      </c>
    </row>
    <row r="8057" spans="1:16" x14ac:dyDescent="0.25">
      <c r="A8057" s="20" t="s">
        <v>13706</v>
      </c>
      <c r="B8057">
        <v>6</v>
      </c>
      <c r="C8057" t="s">
        <v>74</v>
      </c>
      <c r="D8057" t="s">
        <v>88</v>
      </c>
      <c r="E8057" t="s">
        <v>93</v>
      </c>
      <c r="F8057" t="s">
        <v>42</v>
      </c>
      <c r="G8057">
        <v>3</v>
      </c>
      <c r="H8057">
        <v>4</v>
      </c>
      <c r="I8057">
        <v>2014</v>
      </c>
      <c r="J8057" t="s">
        <v>53</v>
      </c>
      <c r="K8057">
        <v>4.4000000000000004</v>
      </c>
      <c r="L8057">
        <v>2.8320477083405602</v>
      </c>
      <c r="M8057" s="54">
        <v>6.4145925475637</v>
      </c>
      <c r="N8057">
        <v>25</v>
      </c>
      <c r="O8057">
        <v>552</v>
      </c>
      <c r="P8057">
        <v>20</v>
      </c>
    </row>
    <row r="8058" spans="1:16" x14ac:dyDescent="0.25">
      <c r="A8058" s="20" t="s">
        <v>13707</v>
      </c>
      <c r="B8058">
        <v>6</v>
      </c>
      <c r="C8058" t="s">
        <v>74</v>
      </c>
      <c r="D8058" t="s">
        <v>88</v>
      </c>
      <c r="E8058" t="s">
        <v>93</v>
      </c>
      <c r="F8058" t="s">
        <v>42</v>
      </c>
      <c r="G8058">
        <v>4</v>
      </c>
      <c r="H8058">
        <v>4</v>
      </c>
      <c r="I8058">
        <v>2014</v>
      </c>
      <c r="J8058" t="s">
        <v>53</v>
      </c>
      <c r="K8058">
        <v>4.8</v>
      </c>
      <c r="L8058">
        <v>3.7155614562611099</v>
      </c>
      <c r="M8058" s="54">
        <v>6.1529087873033603</v>
      </c>
      <c r="N8058">
        <v>61</v>
      </c>
      <c r="O8058">
        <v>1259</v>
      </c>
      <c r="P8058">
        <v>12.8036879932896</v>
      </c>
    </row>
    <row r="8059" spans="1:16" x14ac:dyDescent="0.25">
      <c r="A8059" s="20" t="s">
        <v>13708</v>
      </c>
      <c r="B8059">
        <v>6</v>
      </c>
      <c r="C8059" t="s">
        <v>74</v>
      </c>
      <c r="D8059" t="s">
        <v>88</v>
      </c>
      <c r="E8059" t="s">
        <v>93</v>
      </c>
      <c r="F8059" t="s">
        <v>42</v>
      </c>
      <c r="G8059">
        <v>5</v>
      </c>
      <c r="H8059">
        <v>4</v>
      </c>
      <c r="I8059">
        <v>2014</v>
      </c>
      <c r="J8059" t="s">
        <v>53</v>
      </c>
      <c r="K8059">
        <v>7.4</v>
      </c>
      <c r="L8059">
        <v>6.4762461184320896</v>
      </c>
      <c r="M8059" s="54">
        <v>8.4587489306560304</v>
      </c>
      <c r="N8059">
        <v>211</v>
      </c>
      <c r="O8059">
        <v>2940</v>
      </c>
      <c r="P8059">
        <v>6.8842839082151404</v>
      </c>
    </row>
    <row r="8060" spans="1:16" x14ac:dyDescent="0.25">
      <c r="A8060" s="20" t="s">
        <v>13709</v>
      </c>
      <c r="B8060">
        <v>6</v>
      </c>
      <c r="C8060" t="s">
        <v>74</v>
      </c>
      <c r="D8060" t="s">
        <v>88</v>
      </c>
      <c r="E8060" t="s">
        <v>93</v>
      </c>
      <c r="F8060" t="s">
        <v>42</v>
      </c>
      <c r="G8060">
        <v>2</v>
      </c>
      <c r="H8060">
        <v>4</v>
      </c>
      <c r="I8060">
        <v>2014</v>
      </c>
      <c r="J8060" t="s">
        <v>34</v>
      </c>
      <c r="K8060">
        <v>8.6</v>
      </c>
      <c r="L8060">
        <v>7.9270824631924999</v>
      </c>
      <c r="M8060" s="54">
        <v>9.3779937673292704</v>
      </c>
      <c r="N8060">
        <v>603</v>
      </c>
      <c r="O8060">
        <v>6722</v>
      </c>
      <c r="P8060">
        <v>4.07231481187684</v>
      </c>
    </row>
    <row r="8061" spans="1:16" x14ac:dyDescent="0.25">
      <c r="A8061" s="20" t="s">
        <v>13710</v>
      </c>
      <c r="B8061">
        <v>6</v>
      </c>
      <c r="C8061" t="s">
        <v>74</v>
      </c>
      <c r="D8061" t="s">
        <v>88</v>
      </c>
      <c r="E8061" t="s">
        <v>93</v>
      </c>
      <c r="F8061" t="s">
        <v>42</v>
      </c>
      <c r="G8061">
        <v>1</v>
      </c>
      <c r="H8061">
        <v>4</v>
      </c>
      <c r="I8061">
        <v>2014</v>
      </c>
      <c r="J8061" t="s">
        <v>54</v>
      </c>
      <c r="K8061" t="s">
        <v>44</v>
      </c>
      <c r="L8061" t="s">
        <v>44</v>
      </c>
      <c r="M8061" s="54" t="s">
        <v>44</v>
      </c>
      <c r="N8061">
        <v>6</v>
      </c>
      <c r="O8061">
        <v>33</v>
      </c>
      <c r="P8061">
        <v>40.824829046386299</v>
      </c>
    </row>
    <row r="8062" spans="1:16" x14ac:dyDescent="0.25">
      <c r="A8062" s="20" t="s">
        <v>13711</v>
      </c>
      <c r="B8062">
        <v>6</v>
      </c>
      <c r="C8062" t="s">
        <v>74</v>
      </c>
      <c r="D8062" t="s">
        <v>88</v>
      </c>
      <c r="E8062" t="s">
        <v>93</v>
      </c>
      <c r="F8062" t="s">
        <v>42</v>
      </c>
      <c r="G8062">
        <v>2</v>
      </c>
      <c r="H8062">
        <v>4</v>
      </c>
      <c r="I8062">
        <v>2014</v>
      </c>
      <c r="J8062" t="s">
        <v>54</v>
      </c>
      <c r="K8062" t="s">
        <v>44</v>
      </c>
      <c r="L8062" t="s">
        <v>44</v>
      </c>
      <c r="M8062" s="54" t="s">
        <v>44</v>
      </c>
      <c r="N8062">
        <v>6</v>
      </c>
      <c r="O8062">
        <v>74</v>
      </c>
      <c r="P8062">
        <v>40.824829046386299</v>
      </c>
    </row>
    <row r="8063" spans="1:16" x14ac:dyDescent="0.25">
      <c r="A8063" s="20" t="s">
        <v>13712</v>
      </c>
      <c r="B8063">
        <v>6</v>
      </c>
      <c r="C8063" t="s">
        <v>74</v>
      </c>
      <c r="D8063" t="s">
        <v>88</v>
      </c>
      <c r="E8063" t="s">
        <v>93</v>
      </c>
      <c r="F8063" t="s">
        <v>42</v>
      </c>
      <c r="G8063">
        <v>3</v>
      </c>
      <c r="H8063">
        <v>4</v>
      </c>
      <c r="I8063">
        <v>2014</v>
      </c>
      <c r="J8063" t="s">
        <v>54</v>
      </c>
      <c r="K8063" t="s">
        <v>44</v>
      </c>
      <c r="L8063" t="s">
        <v>44</v>
      </c>
      <c r="M8063" s="54" t="s">
        <v>44</v>
      </c>
      <c r="N8063">
        <v>31</v>
      </c>
      <c r="O8063">
        <v>177</v>
      </c>
      <c r="P8063">
        <v>17.9605302026775</v>
      </c>
    </row>
    <row r="8064" spans="1:16" x14ac:dyDescent="0.25">
      <c r="A8064" s="20" t="s">
        <v>13713</v>
      </c>
      <c r="B8064">
        <v>6</v>
      </c>
      <c r="C8064" t="s">
        <v>74</v>
      </c>
      <c r="D8064" t="s">
        <v>88</v>
      </c>
      <c r="E8064" t="s">
        <v>93</v>
      </c>
      <c r="F8064" t="s">
        <v>42</v>
      </c>
      <c r="G8064">
        <v>4</v>
      </c>
      <c r="H8064">
        <v>4</v>
      </c>
      <c r="I8064">
        <v>2014</v>
      </c>
      <c r="J8064" t="s">
        <v>54</v>
      </c>
      <c r="K8064">
        <v>15.2</v>
      </c>
      <c r="L8064">
        <v>10.8551746733096</v>
      </c>
      <c r="M8064" s="54">
        <v>20.7867778020609</v>
      </c>
      <c r="N8064">
        <v>33</v>
      </c>
      <c r="O8064">
        <v>210</v>
      </c>
      <c r="P8064">
        <v>17.407765595569799</v>
      </c>
    </row>
    <row r="8065" spans="1:16" x14ac:dyDescent="0.25">
      <c r="A8065" s="20" t="s">
        <v>13714</v>
      </c>
      <c r="B8065">
        <v>6</v>
      </c>
      <c r="C8065" t="s">
        <v>74</v>
      </c>
      <c r="D8065" t="s">
        <v>88</v>
      </c>
      <c r="E8065" t="s">
        <v>93</v>
      </c>
      <c r="F8065" t="s">
        <v>42</v>
      </c>
      <c r="G8065">
        <v>5</v>
      </c>
      <c r="H8065">
        <v>4</v>
      </c>
      <c r="I8065">
        <v>2014</v>
      </c>
      <c r="J8065" t="s">
        <v>54</v>
      </c>
      <c r="K8065" t="s">
        <v>44</v>
      </c>
      <c r="L8065" t="s">
        <v>44</v>
      </c>
      <c r="M8065" s="54" t="s">
        <v>44</v>
      </c>
      <c r="N8065">
        <v>2</v>
      </c>
      <c r="O8065">
        <v>54</v>
      </c>
      <c r="P8065">
        <v>70.710678118654698</v>
      </c>
    </row>
    <row r="8066" spans="1:16" x14ac:dyDescent="0.25">
      <c r="A8066" s="20" t="s">
        <v>13715</v>
      </c>
      <c r="B8066">
        <v>6</v>
      </c>
      <c r="C8066" t="s">
        <v>74</v>
      </c>
      <c r="D8066" t="s">
        <v>88</v>
      </c>
      <c r="E8066" t="s">
        <v>93</v>
      </c>
      <c r="F8066" t="s">
        <v>42</v>
      </c>
      <c r="G8066">
        <v>3</v>
      </c>
      <c r="H8066">
        <v>4</v>
      </c>
      <c r="I8066">
        <v>2014</v>
      </c>
      <c r="J8066" t="s">
        <v>34</v>
      </c>
      <c r="K8066">
        <v>7.1</v>
      </c>
      <c r="L8066">
        <v>6.5434249863209502</v>
      </c>
      <c r="M8066" s="54">
        <v>7.6603965076769303</v>
      </c>
      <c r="N8066">
        <v>673</v>
      </c>
      <c r="O8066">
        <v>8902</v>
      </c>
      <c r="P8066">
        <v>3.8547167224584999</v>
      </c>
    </row>
    <row r="8067" spans="1:16" x14ac:dyDescent="0.25">
      <c r="A8067" s="20" t="s">
        <v>13716</v>
      </c>
      <c r="B8067">
        <v>6</v>
      </c>
      <c r="C8067" t="s">
        <v>74</v>
      </c>
      <c r="D8067" t="s">
        <v>88</v>
      </c>
      <c r="E8067" t="s">
        <v>93</v>
      </c>
      <c r="F8067" t="s">
        <v>42</v>
      </c>
      <c r="G8067">
        <v>1</v>
      </c>
      <c r="H8067">
        <v>4</v>
      </c>
      <c r="I8067">
        <v>2014</v>
      </c>
      <c r="J8067" t="s">
        <v>55</v>
      </c>
      <c r="K8067">
        <v>6.1</v>
      </c>
      <c r="L8067">
        <v>4.4680391766891701</v>
      </c>
      <c r="M8067" s="54">
        <v>8.1696239848062397</v>
      </c>
      <c r="N8067">
        <v>43</v>
      </c>
      <c r="O8067">
        <v>687</v>
      </c>
      <c r="P8067">
        <v>15.249857033260501</v>
      </c>
    </row>
    <row r="8068" spans="1:16" x14ac:dyDescent="0.25">
      <c r="A8068" s="20" t="s">
        <v>13717</v>
      </c>
      <c r="B8068">
        <v>6</v>
      </c>
      <c r="C8068" t="s">
        <v>74</v>
      </c>
      <c r="D8068" t="s">
        <v>88</v>
      </c>
      <c r="E8068" t="s">
        <v>93</v>
      </c>
      <c r="F8068" t="s">
        <v>42</v>
      </c>
      <c r="G8068">
        <v>2</v>
      </c>
      <c r="H8068">
        <v>4</v>
      </c>
      <c r="I8068">
        <v>2014</v>
      </c>
      <c r="J8068" t="s">
        <v>55</v>
      </c>
      <c r="K8068" t="s">
        <v>44</v>
      </c>
      <c r="L8068" t="s">
        <v>44</v>
      </c>
      <c r="M8068" s="54" t="s">
        <v>44</v>
      </c>
      <c r="N8068">
        <v>70</v>
      </c>
      <c r="O8068">
        <v>930</v>
      </c>
      <c r="P8068">
        <v>11.952286093343901</v>
      </c>
    </row>
    <row r="8069" spans="1:16" x14ac:dyDescent="0.25">
      <c r="A8069" s="20" t="s">
        <v>13718</v>
      </c>
      <c r="B8069">
        <v>6</v>
      </c>
      <c r="C8069" t="s">
        <v>74</v>
      </c>
      <c r="D8069" t="s">
        <v>88</v>
      </c>
      <c r="E8069" t="s">
        <v>93</v>
      </c>
      <c r="F8069" t="s">
        <v>42</v>
      </c>
      <c r="G8069">
        <v>3</v>
      </c>
      <c r="H8069">
        <v>4</v>
      </c>
      <c r="I8069">
        <v>2014</v>
      </c>
      <c r="J8069" t="s">
        <v>55</v>
      </c>
      <c r="K8069">
        <v>8.3000000000000007</v>
      </c>
      <c r="L8069">
        <v>6.9494908250226999</v>
      </c>
      <c r="M8069" s="54">
        <v>9.9372758810209305</v>
      </c>
      <c r="N8069">
        <v>116</v>
      </c>
      <c r="O8069">
        <v>1371</v>
      </c>
      <c r="P8069">
        <v>9.2847669088525908</v>
      </c>
    </row>
    <row r="8070" spans="1:16" x14ac:dyDescent="0.25">
      <c r="A8070" s="20" t="s">
        <v>13719</v>
      </c>
      <c r="B8070">
        <v>6</v>
      </c>
      <c r="C8070" t="s">
        <v>74</v>
      </c>
      <c r="D8070" t="s">
        <v>88</v>
      </c>
      <c r="E8070" t="s">
        <v>93</v>
      </c>
      <c r="F8070" t="s">
        <v>42</v>
      </c>
      <c r="G8070">
        <v>4</v>
      </c>
      <c r="H8070">
        <v>4</v>
      </c>
      <c r="I8070">
        <v>2014</v>
      </c>
      <c r="J8070" t="s">
        <v>55</v>
      </c>
      <c r="K8070">
        <v>8.6</v>
      </c>
      <c r="L8070">
        <v>7.44345831639622</v>
      </c>
      <c r="M8070" s="54">
        <v>9.8744515236862291</v>
      </c>
      <c r="N8070">
        <v>182</v>
      </c>
      <c r="O8070">
        <v>2067</v>
      </c>
      <c r="P8070">
        <v>7.4124931666110099</v>
      </c>
    </row>
    <row r="8071" spans="1:16" x14ac:dyDescent="0.25">
      <c r="A8071" s="20" t="s">
        <v>13720</v>
      </c>
      <c r="B8071">
        <v>6</v>
      </c>
      <c r="C8071" t="s">
        <v>74</v>
      </c>
      <c r="D8071" t="s">
        <v>88</v>
      </c>
      <c r="E8071" t="s">
        <v>93</v>
      </c>
      <c r="F8071" t="s">
        <v>42</v>
      </c>
      <c r="G8071">
        <v>5</v>
      </c>
      <c r="H8071">
        <v>4</v>
      </c>
      <c r="I8071">
        <v>2014</v>
      </c>
      <c r="J8071" t="s">
        <v>55</v>
      </c>
      <c r="K8071">
        <v>8.5</v>
      </c>
      <c r="L8071">
        <v>7.2672218290962096</v>
      </c>
      <c r="M8071" s="54">
        <v>9.9473111484653707</v>
      </c>
      <c r="N8071">
        <v>151</v>
      </c>
      <c r="O8071">
        <v>1715</v>
      </c>
      <c r="P8071">
        <v>8.1378845877115893</v>
      </c>
    </row>
    <row r="8072" spans="1:16" x14ac:dyDescent="0.25">
      <c r="A8072" s="20" t="s">
        <v>13721</v>
      </c>
      <c r="B8072">
        <v>6</v>
      </c>
      <c r="C8072" t="s">
        <v>74</v>
      </c>
      <c r="D8072" t="s">
        <v>88</v>
      </c>
      <c r="E8072" t="s">
        <v>93</v>
      </c>
      <c r="F8072" t="s">
        <v>42</v>
      </c>
      <c r="G8072">
        <v>4</v>
      </c>
      <c r="H8072">
        <v>4</v>
      </c>
      <c r="I8072">
        <v>2014</v>
      </c>
      <c r="J8072" t="s">
        <v>34</v>
      </c>
      <c r="K8072">
        <v>5.2</v>
      </c>
      <c r="L8072">
        <v>4.8418403363939202</v>
      </c>
      <c r="M8072" s="54">
        <v>5.6433473470819902</v>
      </c>
      <c r="N8072">
        <v>711</v>
      </c>
      <c r="O8072">
        <v>12840</v>
      </c>
      <c r="P8072">
        <v>3.7502930030867501</v>
      </c>
    </row>
    <row r="8073" spans="1:16" x14ac:dyDescent="0.25">
      <c r="A8073" s="20" t="s">
        <v>13722</v>
      </c>
      <c r="B8073">
        <v>6</v>
      </c>
      <c r="C8073" t="s">
        <v>74</v>
      </c>
      <c r="D8073" t="s">
        <v>88</v>
      </c>
      <c r="E8073" t="s">
        <v>93</v>
      </c>
      <c r="F8073" t="s">
        <v>42</v>
      </c>
      <c r="G8073">
        <v>1</v>
      </c>
      <c r="H8073">
        <v>4</v>
      </c>
      <c r="I8073">
        <v>2014</v>
      </c>
      <c r="J8073" t="s">
        <v>56</v>
      </c>
      <c r="K8073" t="s">
        <v>44</v>
      </c>
      <c r="L8073" t="s">
        <v>44</v>
      </c>
      <c r="M8073" s="54" t="s">
        <v>44</v>
      </c>
      <c r="N8073">
        <v>1</v>
      </c>
      <c r="O8073">
        <v>10</v>
      </c>
      <c r="P8073">
        <v>100</v>
      </c>
    </row>
    <row r="8074" spans="1:16" x14ac:dyDescent="0.25">
      <c r="A8074" s="20" t="s">
        <v>13723</v>
      </c>
      <c r="B8074">
        <v>6</v>
      </c>
      <c r="C8074" t="s">
        <v>74</v>
      </c>
      <c r="D8074" t="s">
        <v>88</v>
      </c>
      <c r="E8074" t="s">
        <v>93</v>
      </c>
      <c r="F8074" t="s">
        <v>42</v>
      </c>
      <c r="G8074">
        <v>2</v>
      </c>
      <c r="H8074">
        <v>4</v>
      </c>
      <c r="I8074">
        <v>2014</v>
      </c>
      <c r="J8074" t="s">
        <v>56</v>
      </c>
      <c r="K8074" t="s">
        <v>44</v>
      </c>
      <c r="L8074" t="s">
        <v>44</v>
      </c>
      <c r="M8074" s="54" t="s">
        <v>44</v>
      </c>
      <c r="N8074">
        <v>5</v>
      </c>
      <c r="O8074">
        <v>28</v>
      </c>
      <c r="P8074">
        <v>44.721359549995803</v>
      </c>
    </row>
    <row r="8075" spans="1:16" x14ac:dyDescent="0.25">
      <c r="A8075" s="20" t="s">
        <v>13724</v>
      </c>
      <c r="B8075">
        <v>6</v>
      </c>
      <c r="C8075" t="s">
        <v>74</v>
      </c>
      <c r="D8075" t="s">
        <v>88</v>
      </c>
      <c r="E8075" t="s">
        <v>93</v>
      </c>
      <c r="F8075" t="s">
        <v>42</v>
      </c>
      <c r="G8075">
        <v>3</v>
      </c>
      <c r="H8075">
        <v>4</v>
      </c>
      <c r="I8075">
        <v>2014</v>
      </c>
      <c r="J8075" t="s">
        <v>56</v>
      </c>
      <c r="K8075" t="s">
        <v>44</v>
      </c>
      <c r="L8075" t="s">
        <v>44</v>
      </c>
      <c r="M8075" s="54" t="s">
        <v>44</v>
      </c>
      <c r="N8075">
        <v>10</v>
      </c>
      <c r="O8075">
        <v>84</v>
      </c>
      <c r="P8075">
        <v>31.6227766016838</v>
      </c>
    </row>
    <row r="8076" spans="1:16" x14ac:dyDescent="0.25">
      <c r="A8076" s="20" t="s">
        <v>13725</v>
      </c>
      <c r="B8076">
        <v>6</v>
      </c>
      <c r="C8076" t="s">
        <v>74</v>
      </c>
      <c r="D8076" t="s">
        <v>88</v>
      </c>
      <c r="E8076" t="s">
        <v>93</v>
      </c>
      <c r="F8076" t="s">
        <v>42</v>
      </c>
      <c r="G8076">
        <v>4</v>
      </c>
      <c r="H8076">
        <v>4</v>
      </c>
      <c r="I8076">
        <v>2014</v>
      </c>
      <c r="J8076" t="s">
        <v>56</v>
      </c>
      <c r="K8076" t="s">
        <v>44</v>
      </c>
      <c r="L8076" t="s">
        <v>44</v>
      </c>
      <c r="M8076" s="54" t="s">
        <v>44</v>
      </c>
      <c r="N8076">
        <v>2</v>
      </c>
      <c r="O8076">
        <v>156</v>
      </c>
      <c r="P8076">
        <v>70.710678118654698</v>
      </c>
    </row>
    <row r="8077" spans="1:16" x14ac:dyDescent="0.25">
      <c r="A8077" s="20" t="s">
        <v>13726</v>
      </c>
      <c r="B8077">
        <v>6</v>
      </c>
      <c r="C8077" t="s">
        <v>74</v>
      </c>
      <c r="D8077" t="s">
        <v>88</v>
      </c>
      <c r="E8077" t="s">
        <v>93</v>
      </c>
      <c r="F8077" t="s">
        <v>42</v>
      </c>
      <c r="G8077">
        <v>5</v>
      </c>
      <c r="H8077">
        <v>4</v>
      </c>
      <c r="I8077">
        <v>2014</v>
      </c>
      <c r="J8077" t="s">
        <v>56</v>
      </c>
      <c r="K8077">
        <v>5.7</v>
      </c>
      <c r="L8077">
        <v>4.4586369653744597</v>
      </c>
      <c r="M8077" s="54">
        <v>7.2308915696145597</v>
      </c>
      <c r="N8077">
        <v>66</v>
      </c>
      <c r="O8077">
        <v>1149</v>
      </c>
      <c r="P8077">
        <v>12.3091490979333</v>
      </c>
    </row>
    <row r="8078" spans="1:16" x14ac:dyDescent="0.25">
      <c r="A8078" s="20" t="s">
        <v>13727</v>
      </c>
      <c r="B8078">
        <v>6</v>
      </c>
      <c r="C8078" t="s">
        <v>74</v>
      </c>
      <c r="D8078" t="s">
        <v>88</v>
      </c>
      <c r="E8078" t="s">
        <v>93</v>
      </c>
      <c r="F8078" t="s">
        <v>42</v>
      </c>
      <c r="G8078">
        <v>5</v>
      </c>
      <c r="H8078">
        <v>4</v>
      </c>
      <c r="I8078">
        <v>2014</v>
      </c>
      <c r="J8078" t="s">
        <v>34</v>
      </c>
      <c r="K8078">
        <v>6.1</v>
      </c>
      <c r="L8078">
        <v>5.8550936245446303</v>
      </c>
      <c r="M8078" s="54">
        <v>6.3895343414254802</v>
      </c>
      <c r="N8078">
        <v>2039</v>
      </c>
      <c r="O8078">
        <v>30602</v>
      </c>
      <c r="P8078">
        <v>2.2145800696175799</v>
      </c>
    </row>
    <row r="8079" spans="1:16" x14ac:dyDescent="0.25">
      <c r="A8079" s="20" t="s">
        <v>13728</v>
      </c>
      <c r="B8079">
        <v>6</v>
      </c>
      <c r="C8079" t="s">
        <v>74</v>
      </c>
      <c r="D8079" t="s">
        <v>88</v>
      </c>
      <c r="E8079" t="s">
        <v>93</v>
      </c>
      <c r="F8079" t="s">
        <v>42</v>
      </c>
      <c r="G8079">
        <v>1</v>
      </c>
      <c r="H8079">
        <v>4</v>
      </c>
      <c r="I8079">
        <v>2014</v>
      </c>
      <c r="J8079" t="s">
        <v>57</v>
      </c>
      <c r="K8079" t="s">
        <v>44</v>
      </c>
      <c r="L8079" t="s">
        <v>44</v>
      </c>
      <c r="M8079" s="54" t="s">
        <v>44</v>
      </c>
      <c r="N8079">
        <v>9</v>
      </c>
      <c r="O8079">
        <v>119</v>
      </c>
      <c r="P8079">
        <v>33.3333333333333</v>
      </c>
    </row>
    <row r="8080" spans="1:16" x14ac:dyDescent="0.25">
      <c r="A8080" s="20" t="s">
        <v>13729</v>
      </c>
      <c r="B8080">
        <v>6</v>
      </c>
      <c r="C8080" t="s">
        <v>74</v>
      </c>
      <c r="D8080" t="s">
        <v>88</v>
      </c>
      <c r="E8080" t="s">
        <v>93</v>
      </c>
      <c r="F8080" t="s">
        <v>42</v>
      </c>
      <c r="G8080">
        <v>2</v>
      </c>
      <c r="H8080">
        <v>4</v>
      </c>
      <c r="I8080">
        <v>2014</v>
      </c>
      <c r="J8080" t="s">
        <v>57</v>
      </c>
      <c r="K8080" t="s">
        <v>44</v>
      </c>
      <c r="L8080" t="s">
        <v>44</v>
      </c>
      <c r="M8080" s="54" t="s">
        <v>44</v>
      </c>
      <c r="N8080">
        <v>5</v>
      </c>
      <c r="O8080">
        <v>152</v>
      </c>
      <c r="P8080">
        <v>44.721359549995803</v>
      </c>
    </row>
    <row r="8081" spans="1:16" x14ac:dyDescent="0.25">
      <c r="A8081" s="20" t="s">
        <v>13730</v>
      </c>
      <c r="B8081">
        <v>6</v>
      </c>
      <c r="C8081" t="s">
        <v>74</v>
      </c>
      <c r="D8081" t="s">
        <v>88</v>
      </c>
      <c r="E8081" t="s">
        <v>93</v>
      </c>
      <c r="F8081" t="s">
        <v>42</v>
      </c>
      <c r="G8081">
        <v>3</v>
      </c>
      <c r="H8081">
        <v>4</v>
      </c>
      <c r="I8081">
        <v>2014</v>
      </c>
      <c r="J8081" t="s">
        <v>57</v>
      </c>
      <c r="K8081">
        <v>10.9</v>
      </c>
      <c r="L8081">
        <v>8.0459148487884899</v>
      </c>
      <c r="M8081" s="54">
        <v>14.5715170302043</v>
      </c>
      <c r="N8081">
        <v>43</v>
      </c>
      <c r="O8081">
        <v>372</v>
      </c>
      <c r="P8081">
        <v>15.249857033260501</v>
      </c>
    </row>
    <row r="8082" spans="1:16" x14ac:dyDescent="0.25">
      <c r="A8082" s="20" t="s">
        <v>13731</v>
      </c>
      <c r="B8082">
        <v>6</v>
      </c>
      <c r="C8082" t="s">
        <v>74</v>
      </c>
      <c r="D8082" t="s">
        <v>88</v>
      </c>
      <c r="E8082" t="s">
        <v>93</v>
      </c>
      <c r="F8082" t="s">
        <v>42</v>
      </c>
      <c r="G8082">
        <v>4</v>
      </c>
      <c r="H8082">
        <v>4</v>
      </c>
      <c r="I8082">
        <v>2014</v>
      </c>
      <c r="J8082" t="s">
        <v>57</v>
      </c>
      <c r="K8082">
        <v>9</v>
      </c>
      <c r="L8082">
        <v>6.8418659059354399</v>
      </c>
      <c r="M8082" s="54">
        <v>11.6404025677879</v>
      </c>
      <c r="N8082">
        <v>53</v>
      </c>
      <c r="O8082">
        <v>588</v>
      </c>
      <c r="P8082">
        <v>13.7360563948689</v>
      </c>
    </row>
    <row r="8083" spans="1:16" x14ac:dyDescent="0.25">
      <c r="A8083" s="20" t="s">
        <v>13732</v>
      </c>
      <c r="B8083">
        <v>6</v>
      </c>
      <c r="C8083" t="s">
        <v>74</v>
      </c>
      <c r="D8083" t="s">
        <v>88</v>
      </c>
      <c r="E8083" t="s">
        <v>93</v>
      </c>
      <c r="F8083" t="s">
        <v>42</v>
      </c>
      <c r="G8083">
        <v>5</v>
      </c>
      <c r="H8083">
        <v>4</v>
      </c>
      <c r="I8083">
        <v>2014</v>
      </c>
      <c r="J8083" t="s">
        <v>57</v>
      </c>
      <c r="K8083" t="s">
        <v>44</v>
      </c>
      <c r="L8083" t="s">
        <v>44</v>
      </c>
      <c r="M8083" s="54" t="s">
        <v>44</v>
      </c>
      <c r="N8083">
        <v>36</v>
      </c>
      <c r="O8083">
        <v>474</v>
      </c>
      <c r="P8083">
        <v>16.6666666666667</v>
      </c>
    </row>
    <row r="8084" spans="1:16" x14ac:dyDescent="0.25">
      <c r="A8084" s="20" t="s">
        <v>13733</v>
      </c>
      <c r="B8084">
        <v>6</v>
      </c>
      <c r="C8084" t="s">
        <v>74</v>
      </c>
      <c r="D8084" t="s">
        <v>88</v>
      </c>
      <c r="E8084" t="s">
        <v>93</v>
      </c>
      <c r="F8084" t="s">
        <v>42</v>
      </c>
      <c r="G8084">
        <v>1</v>
      </c>
      <c r="H8084">
        <v>4</v>
      </c>
      <c r="I8084">
        <v>2014</v>
      </c>
      <c r="J8084" t="s">
        <v>58</v>
      </c>
      <c r="K8084">
        <v>4.7</v>
      </c>
      <c r="L8084">
        <v>3.4217508177514899</v>
      </c>
      <c r="M8084" s="54">
        <v>6.2221185117487199</v>
      </c>
      <c r="N8084">
        <v>45</v>
      </c>
      <c r="O8084">
        <v>969</v>
      </c>
      <c r="P8084">
        <v>14.907119849998599</v>
      </c>
    </row>
    <row r="8085" spans="1:16" x14ac:dyDescent="0.25">
      <c r="A8085" s="20" t="s">
        <v>13734</v>
      </c>
      <c r="B8085">
        <v>6</v>
      </c>
      <c r="C8085" t="s">
        <v>74</v>
      </c>
      <c r="D8085" t="s">
        <v>88</v>
      </c>
      <c r="E8085" t="s">
        <v>93</v>
      </c>
      <c r="F8085" t="s">
        <v>42</v>
      </c>
      <c r="G8085">
        <v>2</v>
      </c>
      <c r="H8085">
        <v>4</v>
      </c>
      <c r="I8085">
        <v>2014</v>
      </c>
      <c r="J8085" t="s">
        <v>58</v>
      </c>
      <c r="K8085">
        <v>3.3</v>
      </c>
      <c r="L8085">
        <v>2.2833856677883202</v>
      </c>
      <c r="M8085" s="54">
        <v>4.58381834872577</v>
      </c>
      <c r="N8085">
        <v>34</v>
      </c>
      <c r="O8085">
        <v>1035</v>
      </c>
      <c r="P8085">
        <v>17.149858514250901</v>
      </c>
    </row>
    <row r="8086" spans="1:16" x14ac:dyDescent="0.25">
      <c r="A8086" s="20" t="s">
        <v>13735</v>
      </c>
      <c r="B8086">
        <v>6</v>
      </c>
      <c r="C8086" t="s">
        <v>74</v>
      </c>
      <c r="D8086" t="s">
        <v>88</v>
      </c>
      <c r="E8086" t="s">
        <v>93</v>
      </c>
      <c r="F8086" t="s">
        <v>42</v>
      </c>
      <c r="G8086">
        <v>3</v>
      </c>
      <c r="H8086">
        <v>4</v>
      </c>
      <c r="I8086">
        <v>2014</v>
      </c>
      <c r="J8086" t="s">
        <v>58</v>
      </c>
      <c r="K8086">
        <v>4.8</v>
      </c>
      <c r="L8086">
        <v>3.9626448789742401</v>
      </c>
      <c r="M8086" s="54">
        <v>5.8299664497556103</v>
      </c>
      <c r="N8086">
        <v>104</v>
      </c>
      <c r="O8086">
        <v>2096</v>
      </c>
      <c r="P8086">
        <v>9.8058067569092007</v>
      </c>
    </row>
    <row r="8087" spans="1:16" x14ac:dyDescent="0.25">
      <c r="A8087" s="20" t="s">
        <v>13736</v>
      </c>
      <c r="B8087">
        <v>6</v>
      </c>
      <c r="C8087" t="s">
        <v>74</v>
      </c>
      <c r="D8087" t="s">
        <v>88</v>
      </c>
      <c r="E8087" t="s">
        <v>93</v>
      </c>
      <c r="F8087" t="s">
        <v>42</v>
      </c>
      <c r="G8087">
        <v>4</v>
      </c>
      <c r="H8087">
        <v>4</v>
      </c>
      <c r="I8087">
        <v>2014</v>
      </c>
      <c r="J8087" t="s">
        <v>58</v>
      </c>
      <c r="K8087">
        <v>7</v>
      </c>
      <c r="L8087">
        <v>6.1585727199383999</v>
      </c>
      <c r="M8087" s="54">
        <v>7.8328572103974397</v>
      </c>
      <c r="N8087">
        <v>255</v>
      </c>
      <c r="O8087">
        <v>3581</v>
      </c>
      <c r="P8087">
        <v>6.2622429108514996</v>
      </c>
    </row>
    <row r="8088" spans="1:16" x14ac:dyDescent="0.25">
      <c r="A8088" s="20" t="s">
        <v>13737</v>
      </c>
      <c r="B8088">
        <v>6</v>
      </c>
      <c r="C8088" t="s">
        <v>74</v>
      </c>
      <c r="D8088" t="s">
        <v>88</v>
      </c>
      <c r="E8088" t="s">
        <v>93</v>
      </c>
      <c r="F8088" t="s">
        <v>42</v>
      </c>
      <c r="G8088">
        <v>5</v>
      </c>
      <c r="H8088">
        <v>4</v>
      </c>
      <c r="I8088">
        <v>2014</v>
      </c>
      <c r="J8088" t="s">
        <v>58</v>
      </c>
      <c r="K8088">
        <v>7.3</v>
      </c>
      <c r="L8088">
        <v>6.6895613054705896</v>
      </c>
      <c r="M8088" s="54">
        <v>7.8908192335068597</v>
      </c>
      <c r="N8088">
        <v>548</v>
      </c>
      <c r="O8088">
        <v>7247</v>
      </c>
      <c r="P8088">
        <v>4.2717882885838003</v>
      </c>
    </row>
    <row r="8089" spans="1:16" x14ac:dyDescent="0.25">
      <c r="A8089" s="20" t="s">
        <v>13738</v>
      </c>
      <c r="B8089">
        <v>6</v>
      </c>
      <c r="C8089" t="s">
        <v>74</v>
      </c>
      <c r="D8089" t="s">
        <v>88</v>
      </c>
      <c r="E8089" t="s">
        <v>93</v>
      </c>
      <c r="F8089" t="s">
        <v>42</v>
      </c>
      <c r="G8089">
        <v>1</v>
      </c>
      <c r="H8089">
        <v>4</v>
      </c>
      <c r="I8089">
        <v>2014</v>
      </c>
      <c r="J8089" t="s">
        <v>59</v>
      </c>
      <c r="K8089" t="s">
        <v>44</v>
      </c>
      <c r="L8089" t="s">
        <v>44</v>
      </c>
      <c r="M8089" s="54" t="s">
        <v>44</v>
      </c>
      <c r="N8089">
        <v>4</v>
      </c>
      <c r="O8089">
        <v>27</v>
      </c>
      <c r="P8089">
        <v>50</v>
      </c>
    </row>
    <row r="8090" spans="1:16" x14ac:dyDescent="0.25">
      <c r="A8090" s="20" t="s">
        <v>13739</v>
      </c>
      <c r="B8090">
        <v>6</v>
      </c>
      <c r="C8090" t="s">
        <v>74</v>
      </c>
      <c r="D8090" t="s">
        <v>88</v>
      </c>
      <c r="E8090" t="s">
        <v>93</v>
      </c>
      <c r="F8090" t="s">
        <v>42</v>
      </c>
      <c r="G8090">
        <v>2</v>
      </c>
      <c r="H8090">
        <v>4</v>
      </c>
      <c r="I8090">
        <v>2014</v>
      </c>
      <c r="J8090" t="s">
        <v>59</v>
      </c>
      <c r="K8090" t="s">
        <v>44</v>
      </c>
      <c r="L8090" t="s">
        <v>44</v>
      </c>
      <c r="M8090" s="54" t="s">
        <v>44</v>
      </c>
      <c r="N8090">
        <v>5</v>
      </c>
      <c r="O8090">
        <v>92</v>
      </c>
      <c r="P8090">
        <v>44.721359549995803</v>
      </c>
    </row>
    <row r="8091" spans="1:16" x14ac:dyDescent="0.25">
      <c r="A8091" s="20" t="s">
        <v>13740</v>
      </c>
      <c r="B8091">
        <v>6</v>
      </c>
      <c r="C8091" t="s">
        <v>74</v>
      </c>
      <c r="D8091" t="s">
        <v>88</v>
      </c>
      <c r="E8091" t="s">
        <v>93</v>
      </c>
      <c r="F8091" t="s">
        <v>42</v>
      </c>
      <c r="G8091">
        <v>3</v>
      </c>
      <c r="H8091">
        <v>4</v>
      </c>
      <c r="I8091">
        <v>2014</v>
      </c>
      <c r="J8091" t="s">
        <v>59</v>
      </c>
      <c r="K8091" t="s">
        <v>44</v>
      </c>
      <c r="L8091" t="s">
        <v>44</v>
      </c>
      <c r="M8091" s="54" t="s">
        <v>44</v>
      </c>
      <c r="N8091">
        <v>7</v>
      </c>
      <c r="O8091">
        <v>88</v>
      </c>
      <c r="P8091">
        <v>37.796447300922701</v>
      </c>
    </row>
    <row r="8092" spans="1:16" x14ac:dyDescent="0.25">
      <c r="A8092" s="20" t="s">
        <v>13741</v>
      </c>
      <c r="B8092">
        <v>6</v>
      </c>
      <c r="C8092" t="s">
        <v>74</v>
      </c>
      <c r="D8092" t="s">
        <v>88</v>
      </c>
      <c r="E8092" t="s">
        <v>93</v>
      </c>
      <c r="F8092" t="s">
        <v>42</v>
      </c>
      <c r="G8092">
        <v>4</v>
      </c>
      <c r="H8092">
        <v>4</v>
      </c>
      <c r="I8092">
        <v>2014</v>
      </c>
      <c r="J8092" t="s">
        <v>59</v>
      </c>
      <c r="K8092">
        <v>13.5</v>
      </c>
      <c r="L8092">
        <v>10.2876793919576</v>
      </c>
      <c r="M8092" s="54">
        <v>17.470704395888301</v>
      </c>
      <c r="N8092">
        <v>50</v>
      </c>
      <c r="O8092">
        <v>363</v>
      </c>
      <c r="P8092">
        <v>14.142135623731001</v>
      </c>
    </row>
    <row r="8093" spans="1:16" x14ac:dyDescent="0.25">
      <c r="A8093" s="20" t="s">
        <v>13742</v>
      </c>
      <c r="B8093">
        <v>6</v>
      </c>
      <c r="C8093" t="s">
        <v>74</v>
      </c>
      <c r="D8093" t="s">
        <v>88</v>
      </c>
      <c r="E8093" t="s">
        <v>93</v>
      </c>
      <c r="F8093" t="s">
        <v>42</v>
      </c>
      <c r="G8093">
        <v>5</v>
      </c>
      <c r="H8093">
        <v>4</v>
      </c>
      <c r="I8093">
        <v>2014</v>
      </c>
      <c r="J8093" t="s">
        <v>59</v>
      </c>
      <c r="K8093">
        <v>9.5</v>
      </c>
      <c r="L8093">
        <v>7.0904250432431999</v>
      </c>
      <c r="M8093" s="54">
        <v>12.461541857341899</v>
      </c>
      <c r="N8093">
        <v>46</v>
      </c>
      <c r="O8093">
        <v>478</v>
      </c>
      <c r="P8093">
        <v>14.7441956154897</v>
      </c>
    </row>
    <row r="8094" spans="1:16" x14ac:dyDescent="0.25">
      <c r="A8094" s="20" t="s">
        <v>13743</v>
      </c>
      <c r="B8094">
        <v>6</v>
      </c>
      <c r="C8094" t="s">
        <v>74</v>
      </c>
      <c r="D8094" t="s">
        <v>88</v>
      </c>
      <c r="E8094" t="s">
        <v>93</v>
      </c>
      <c r="F8094" t="s">
        <v>42</v>
      </c>
      <c r="G8094">
        <v>1</v>
      </c>
      <c r="H8094">
        <v>4</v>
      </c>
      <c r="I8094">
        <v>2014</v>
      </c>
      <c r="J8094" t="s">
        <v>60</v>
      </c>
      <c r="K8094">
        <v>6.7</v>
      </c>
      <c r="L8094">
        <v>5.86407601918153</v>
      </c>
      <c r="M8094" s="54">
        <v>7.62506930868014</v>
      </c>
      <c r="N8094">
        <v>234</v>
      </c>
      <c r="O8094">
        <v>3349</v>
      </c>
      <c r="P8094">
        <v>6.5372045046061302</v>
      </c>
    </row>
    <row r="8095" spans="1:16" x14ac:dyDescent="0.25">
      <c r="A8095" s="20" t="s">
        <v>13744</v>
      </c>
      <c r="B8095">
        <v>6</v>
      </c>
      <c r="C8095" t="s">
        <v>74</v>
      </c>
      <c r="D8095" t="s">
        <v>88</v>
      </c>
      <c r="E8095" t="s">
        <v>93</v>
      </c>
      <c r="F8095" t="s">
        <v>42</v>
      </c>
      <c r="G8095">
        <v>2</v>
      </c>
      <c r="H8095">
        <v>4</v>
      </c>
      <c r="I8095">
        <v>2014</v>
      </c>
      <c r="J8095" t="s">
        <v>60</v>
      </c>
      <c r="K8095">
        <v>6.1</v>
      </c>
      <c r="L8095">
        <v>5.5264788201815804</v>
      </c>
      <c r="M8095" s="54">
        <v>6.8079429201411701</v>
      </c>
      <c r="N8095">
        <v>364</v>
      </c>
      <c r="O8095">
        <v>5782</v>
      </c>
      <c r="P8095">
        <v>5.2414241836095901</v>
      </c>
    </row>
    <row r="8096" spans="1:16" x14ac:dyDescent="0.25">
      <c r="A8096" s="20" t="s">
        <v>13745</v>
      </c>
      <c r="B8096">
        <v>6</v>
      </c>
      <c r="C8096" t="s">
        <v>74</v>
      </c>
      <c r="D8096" t="s">
        <v>88</v>
      </c>
      <c r="E8096" t="s">
        <v>93</v>
      </c>
      <c r="F8096" t="s">
        <v>42</v>
      </c>
      <c r="G8096">
        <v>3</v>
      </c>
      <c r="H8096">
        <v>4</v>
      </c>
      <c r="I8096">
        <v>2014</v>
      </c>
      <c r="J8096" t="s">
        <v>60</v>
      </c>
      <c r="K8096">
        <v>6.4</v>
      </c>
      <c r="L8096">
        <v>5.9365006725505403</v>
      </c>
      <c r="M8096" s="54">
        <v>6.9480606632564896</v>
      </c>
      <c r="N8096">
        <v>624</v>
      </c>
      <c r="O8096">
        <v>9397</v>
      </c>
      <c r="P8096">
        <v>4.0032038451271799</v>
      </c>
    </row>
    <row r="8097" spans="1:16" x14ac:dyDescent="0.25">
      <c r="A8097" s="20" t="s">
        <v>13746</v>
      </c>
      <c r="B8097">
        <v>6</v>
      </c>
      <c r="C8097" t="s">
        <v>74</v>
      </c>
      <c r="D8097" t="s">
        <v>88</v>
      </c>
      <c r="E8097" t="s">
        <v>93</v>
      </c>
      <c r="F8097" t="s">
        <v>42</v>
      </c>
      <c r="G8097">
        <v>4</v>
      </c>
      <c r="H8097">
        <v>4</v>
      </c>
      <c r="I8097">
        <v>2014</v>
      </c>
      <c r="J8097" t="s">
        <v>60</v>
      </c>
      <c r="K8097">
        <v>6.6</v>
      </c>
      <c r="L8097">
        <v>6.1790409594704503</v>
      </c>
      <c r="M8097" s="54">
        <v>6.9605286925057204</v>
      </c>
      <c r="N8097">
        <v>1085</v>
      </c>
      <c r="O8097">
        <v>15726</v>
      </c>
      <c r="P8097">
        <v>3.03588370359458</v>
      </c>
    </row>
    <row r="8098" spans="1:16" x14ac:dyDescent="0.25">
      <c r="A8098" s="20" t="s">
        <v>13747</v>
      </c>
      <c r="B8098">
        <v>6</v>
      </c>
      <c r="C8098" t="s">
        <v>74</v>
      </c>
      <c r="D8098" t="s">
        <v>88</v>
      </c>
      <c r="E8098" t="s">
        <v>93</v>
      </c>
      <c r="F8098" t="s">
        <v>42</v>
      </c>
      <c r="G8098">
        <v>5</v>
      </c>
      <c r="H8098">
        <v>4</v>
      </c>
      <c r="I8098">
        <v>2014</v>
      </c>
      <c r="J8098" t="s">
        <v>60</v>
      </c>
      <c r="K8098">
        <v>7.4</v>
      </c>
      <c r="L8098">
        <v>6.9937917738631397</v>
      </c>
      <c r="M8098" s="54">
        <v>7.8755621974235899</v>
      </c>
      <c r="N8098">
        <v>1069</v>
      </c>
      <c r="O8098">
        <v>13651</v>
      </c>
      <c r="P8098">
        <v>3.05851875103308</v>
      </c>
    </row>
    <row r="8099" spans="1:16" x14ac:dyDescent="0.25">
      <c r="A8099" s="20" t="s">
        <v>13748</v>
      </c>
      <c r="B8099">
        <v>6</v>
      </c>
      <c r="C8099" t="s">
        <v>74</v>
      </c>
      <c r="D8099" t="s">
        <v>88</v>
      </c>
      <c r="E8099" t="s">
        <v>93</v>
      </c>
      <c r="F8099" t="s">
        <v>42</v>
      </c>
      <c r="G8099">
        <v>2</v>
      </c>
      <c r="H8099">
        <v>4</v>
      </c>
      <c r="I8099">
        <v>2014</v>
      </c>
      <c r="J8099" t="s">
        <v>61</v>
      </c>
      <c r="K8099" t="s">
        <v>44</v>
      </c>
      <c r="L8099" t="s">
        <v>44</v>
      </c>
      <c r="M8099" s="54" t="s">
        <v>44</v>
      </c>
      <c r="N8099">
        <v>3</v>
      </c>
      <c r="O8099">
        <v>27</v>
      </c>
      <c r="P8099">
        <v>57.735026918962603</v>
      </c>
    </row>
    <row r="8100" spans="1:16" x14ac:dyDescent="0.25">
      <c r="A8100" s="20" t="s">
        <v>13749</v>
      </c>
      <c r="B8100">
        <v>6</v>
      </c>
      <c r="C8100" t="s">
        <v>74</v>
      </c>
      <c r="D8100" t="s">
        <v>88</v>
      </c>
      <c r="E8100" t="s">
        <v>93</v>
      </c>
      <c r="F8100" t="s">
        <v>42</v>
      </c>
      <c r="G8100">
        <v>3</v>
      </c>
      <c r="H8100">
        <v>4</v>
      </c>
      <c r="I8100">
        <v>2014</v>
      </c>
      <c r="J8100" t="s">
        <v>61</v>
      </c>
      <c r="K8100" t="s">
        <v>44</v>
      </c>
      <c r="L8100" t="s">
        <v>44</v>
      </c>
      <c r="M8100" s="54" t="s">
        <v>44</v>
      </c>
      <c r="N8100">
        <v>5</v>
      </c>
      <c r="O8100">
        <v>47</v>
      </c>
      <c r="P8100">
        <v>44.721359549995803</v>
      </c>
    </row>
    <row r="8101" spans="1:16" x14ac:dyDescent="0.25">
      <c r="A8101" s="20" t="s">
        <v>13750</v>
      </c>
      <c r="B8101">
        <v>6</v>
      </c>
      <c r="C8101" t="s">
        <v>74</v>
      </c>
      <c r="D8101" t="s">
        <v>88</v>
      </c>
      <c r="E8101" t="s">
        <v>93</v>
      </c>
      <c r="F8101" t="s">
        <v>42</v>
      </c>
      <c r="G8101">
        <v>4</v>
      </c>
      <c r="H8101">
        <v>4</v>
      </c>
      <c r="I8101">
        <v>2014</v>
      </c>
      <c r="J8101" t="s">
        <v>61</v>
      </c>
      <c r="K8101" t="s">
        <v>44</v>
      </c>
      <c r="L8101" t="s">
        <v>44</v>
      </c>
      <c r="M8101" s="54" t="s">
        <v>44</v>
      </c>
      <c r="N8101">
        <v>14</v>
      </c>
      <c r="O8101">
        <v>103</v>
      </c>
      <c r="P8101">
        <v>26.726124191242398</v>
      </c>
    </row>
    <row r="8102" spans="1:16" x14ac:dyDescent="0.25">
      <c r="A8102" s="20" t="s">
        <v>13751</v>
      </c>
      <c r="B8102">
        <v>6</v>
      </c>
      <c r="C8102" t="s">
        <v>74</v>
      </c>
      <c r="D8102" t="s">
        <v>88</v>
      </c>
      <c r="E8102" t="s">
        <v>93</v>
      </c>
      <c r="F8102" t="s">
        <v>42</v>
      </c>
      <c r="G8102">
        <v>5</v>
      </c>
      <c r="H8102">
        <v>4</v>
      </c>
      <c r="I8102">
        <v>2014</v>
      </c>
      <c r="J8102" t="s">
        <v>61</v>
      </c>
      <c r="K8102" t="s">
        <v>44</v>
      </c>
      <c r="L8102" t="s">
        <v>44</v>
      </c>
      <c r="M8102" s="54" t="s">
        <v>44</v>
      </c>
      <c r="N8102">
        <v>3</v>
      </c>
      <c r="O8102">
        <v>36</v>
      </c>
      <c r="P8102">
        <v>57.735026918962603</v>
      </c>
    </row>
    <row r="8103" spans="1:16" x14ac:dyDescent="0.25">
      <c r="A8103" s="20" t="s">
        <v>21990</v>
      </c>
      <c r="B8103">
        <v>6</v>
      </c>
      <c r="C8103" t="s">
        <v>74</v>
      </c>
      <c r="D8103" t="s">
        <v>88</v>
      </c>
      <c r="E8103" t="s">
        <v>93</v>
      </c>
      <c r="F8103" t="s">
        <v>42</v>
      </c>
      <c r="G8103">
        <v>1</v>
      </c>
      <c r="H8103">
        <v>4</v>
      </c>
      <c r="I8103">
        <v>2014</v>
      </c>
      <c r="J8103" t="s">
        <v>62</v>
      </c>
      <c r="K8103" t="s">
        <v>44</v>
      </c>
      <c r="L8103" t="s">
        <v>44</v>
      </c>
      <c r="M8103" s="54" t="s">
        <v>44</v>
      </c>
      <c r="N8103">
        <v>1</v>
      </c>
      <c r="O8103">
        <v>6</v>
      </c>
      <c r="P8103">
        <v>100</v>
      </c>
    </row>
    <row r="8104" spans="1:16" x14ac:dyDescent="0.25">
      <c r="A8104" s="20" t="s">
        <v>13752</v>
      </c>
      <c r="B8104">
        <v>6</v>
      </c>
      <c r="C8104" t="s">
        <v>74</v>
      </c>
      <c r="D8104" t="s">
        <v>88</v>
      </c>
      <c r="E8104" t="s">
        <v>93</v>
      </c>
      <c r="F8104" t="s">
        <v>42</v>
      </c>
      <c r="G8104">
        <v>2</v>
      </c>
      <c r="H8104">
        <v>4</v>
      </c>
      <c r="I8104">
        <v>2014</v>
      </c>
      <c r="J8104" t="s">
        <v>62</v>
      </c>
      <c r="K8104" t="s">
        <v>44</v>
      </c>
      <c r="L8104" t="s">
        <v>44</v>
      </c>
      <c r="M8104" s="54" t="s">
        <v>44</v>
      </c>
      <c r="N8104">
        <v>5</v>
      </c>
      <c r="O8104">
        <v>56</v>
      </c>
      <c r="P8104">
        <v>44.721359549995803</v>
      </c>
    </row>
    <row r="8105" spans="1:16" x14ac:dyDescent="0.25">
      <c r="A8105" s="20" t="s">
        <v>13753</v>
      </c>
      <c r="B8105">
        <v>6</v>
      </c>
      <c r="C8105" t="s">
        <v>74</v>
      </c>
      <c r="D8105" t="s">
        <v>88</v>
      </c>
      <c r="E8105" t="s">
        <v>93</v>
      </c>
      <c r="F8105" t="s">
        <v>42</v>
      </c>
      <c r="G8105">
        <v>3</v>
      </c>
      <c r="H8105">
        <v>4</v>
      </c>
      <c r="I8105">
        <v>2014</v>
      </c>
      <c r="J8105" t="s">
        <v>62</v>
      </c>
      <c r="K8105" t="s">
        <v>44</v>
      </c>
      <c r="L8105" t="s">
        <v>44</v>
      </c>
      <c r="M8105" s="54" t="s">
        <v>44</v>
      </c>
      <c r="N8105">
        <v>3</v>
      </c>
      <c r="O8105">
        <v>85</v>
      </c>
      <c r="P8105">
        <v>57.735026918962603</v>
      </c>
    </row>
    <row r="8106" spans="1:16" x14ac:dyDescent="0.25">
      <c r="A8106" s="20" t="s">
        <v>13754</v>
      </c>
      <c r="B8106">
        <v>6</v>
      </c>
      <c r="C8106" t="s">
        <v>74</v>
      </c>
      <c r="D8106" t="s">
        <v>88</v>
      </c>
      <c r="E8106" t="s">
        <v>93</v>
      </c>
      <c r="F8106" t="s">
        <v>42</v>
      </c>
      <c r="G8106">
        <v>4</v>
      </c>
      <c r="H8106">
        <v>4</v>
      </c>
      <c r="I8106">
        <v>2014</v>
      </c>
      <c r="J8106" t="s">
        <v>62</v>
      </c>
      <c r="K8106">
        <v>6.2</v>
      </c>
      <c r="L8106">
        <v>4.2130888043707202</v>
      </c>
      <c r="M8106" s="54">
        <v>8.7400028201049302</v>
      </c>
      <c r="N8106">
        <v>30</v>
      </c>
      <c r="O8106">
        <v>473</v>
      </c>
      <c r="P8106">
        <v>18.257418583505501</v>
      </c>
    </row>
    <row r="8107" spans="1:16" x14ac:dyDescent="0.25">
      <c r="A8107" s="20" t="s">
        <v>14994</v>
      </c>
      <c r="B8107">
        <v>6</v>
      </c>
      <c r="C8107" t="s">
        <v>74</v>
      </c>
      <c r="D8107" t="s">
        <v>88</v>
      </c>
      <c r="E8107" t="s">
        <v>93</v>
      </c>
      <c r="F8107" t="s">
        <v>42</v>
      </c>
      <c r="G8107">
        <v>5</v>
      </c>
      <c r="H8107">
        <v>4</v>
      </c>
      <c r="I8107">
        <v>2014</v>
      </c>
      <c r="J8107" t="s">
        <v>62</v>
      </c>
      <c r="K8107">
        <v>6</v>
      </c>
      <c r="L8107">
        <v>4.6837245663913301</v>
      </c>
      <c r="M8107" s="54">
        <v>7.63179469963318</v>
      </c>
      <c r="N8107">
        <v>64</v>
      </c>
      <c r="O8107">
        <v>1069</v>
      </c>
      <c r="P8107">
        <v>12.5</v>
      </c>
    </row>
    <row r="8108" spans="1:16" x14ac:dyDescent="0.25">
      <c r="A8108" s="20" t="s">
        <v>13755</v>
      </c>
      <c r="B8108">
        <v>6</v>
      </c>
      <c r="C8108" t="s">
        <v>74</v>
      </c>
      <c r="D8108" t="s">
        <v>88</v>
      </c>
      <c r="E8108" t="s">
        <v>93</v>
      </c>
      <c r="F8108" t="s">
        <v>42</v>
      </c>
      <c r="G8108">
        <v>1</v>
      </c>
      <c r="H8108">
        <v>4</v>
      </c>
      <c r="I8108">
        <v>2014</v>
      </c>
      <c r="J8108" t="s">
        <v>43</v>
      </c>
      <c r="K8108" t="s">
        <v>44</v>
      </c>
      <c r="L8108" t="s">
        <v>44</v>
      </c>
      <c r="M8108" s="54" t="s">
        <v>44</v>
      </c>
      <c r="N8108">
        <v>14</v>
      </c>
      <c r="O8108">
        <v>251</v>
      </c>
      <c r="P8108">
        <v>26.726124191242398</v>
      </c>
    </row>
    <row r="8109" spans="1:16" x14ac:dyDescent="0.25">
      <c r="A8109" s="20" t="s">
        <v>13756</v>
      </c>
      <c r="B8109">
        <v>6</v>
      </c>
      <c r="C8109" t="s">
        <v>74</v>
      </c>
      <c r="D8109" t="s">
        <v>88</v>
      </c>
      <c r="E8109" t="s">
        <v>93</v>
      </c>
      <c r="F8109" t="s">
        <v>42</v>
      </c>
      <c r="G8109">
        <v>1</v>
      </c>
      <c r="H8109">
        <v>4</v>
      </c>
      <c r="I8109">
        <v>2014</v>
      </c>
      <c r="J8109" t="s">
        <v>75</v>
      </c>
      <c r="K8109">
        <v>6.1</v>
      </c>
      <c r="L8109">
        <v>5.7516135778624102</v>
      </c>
      <c r="M8109" s="54">
        <v>6.4629421723476899</v>
      </c>
      <c r="N8109">
        <v>1175</v>
      </c>
      <c r="O8109">
        <v>18593</v>
      </c>
      <c r="P8109">
        <v>2.9172998299578898</v>
      </c>
    </row>
    <row r="8110" spans="1:16" x14ac:dyDescent="0.25">
      <c r="A8110" s="20" t="s">
        <v>13757</v>
      </c>
      <c r="B8110">
        <v>6</v>
      </c>
      <c r="C8110" t="s">
        <v>74</v>
      </c>
      <c r="D8110" t="s">
        <v>88</v>
      </c>
      <c r="E8110" t="s">
        <v>93</v>
      </c>
      <c r="F8110" t="s">
        <v>42</v>
      </c>
      <c r="G8110">
        <v>2</v>
      </c>
      <c r="H8110">
        <v>4</v>
      </c>
      <c r="I8110">
        <v>2014</v>
      </c>
      <c r="J8110" t="s">
        <v>75</v>
      </c>
      <c r="K8110">
        <v>6.49</v>
      </c>
      <c r="L8110">
        <v>6.2088757191835597</v>
      </c>
      <c r="M8110" s="54">
        <v>6.7908422005545601</v>
      </c>
      <c r="N8110">
        <v>1943</v>
      </c>
      <c r="O8110">
        <v>28863</v>
      </c>
      <c r="P8110">
        <v>2.2686296284646601</v>
      </c>
    </row>
    <row r="8111" spans="1:16" x14ac:dyDescent="0.25">
      <c r="A8111" s="20" t="s">
        <v>13758</v>
      </c>
      <c r="B8111">
        <v>6</v>
      </c>
      <c r="C8111" t="s">
        <v>74</v>
      </c>
      <c r="D8111" t="s">
        <v>88</v>
      </c>
      <c r="E8111" t="s">
        <v>93</v>
      </c>
      <c r="F8111" t="s">
        <v>42</v>
      </c>
      <c r="G8111">
        <v>3</v>
      </c>
      <c r="H8111">
        <v>4</v>
      </c>
      <c r="I8111">
        <v>2014</v>
      </c>
      <c r="J8111" t="s">
        <v>75</v>
      </c>
      <c r="K8111">
        <v>5.9</v>
      </c>
      <c r="L8111">
        <v>5.6737559582898802</v>
      </c>
      <c r="M8111" s="54">
        <v>6.1275676712581699</v>
      </c>
      <c r="N8111">
        <v>2598</v>
      </c>
      <c r="O8111">
        <v>42176</v>
      </c>
      <c r="P8111">
        <v>1.96191607965738</v>
      </c>
    </row>
    <row r="8112" spans="1:16" x14ac:dyDescent="0.25">
      <c r="A8112" s="20" t="s">
        <v>13759</v>
      </c>
      <c r="B8112">
        <v>6</v>
      </c>
      <c r="C8112" t="s">
        <v>74</v>
      </c>
      <c r="D8112" t="s">
        <v>88</v>
      </c>
      <c r="E8112" t="s">
        <v>93</v>
      </c>
      <c r="F8112" t="s">
        <v>42</v>
      </c>
      <c r="G8112">
        <v>4</v>
      </c>
      <c r="H8112">
        <v>4</v>
      </c>
      <c r="I8112">
        <v>2014</v>
      </c>
      <c r="J8112" t="s">
        <v>75</v>
      </c>
      <c r="K8112">
        <v>6.35</v>
      </c>
      <c r="L8112">
        <v>6.1812266292699203</v>
      </c>
      <c r="M8112" s="54">
        <v>6.5271938589501204</v>
      </c>
      <c r="N8112">
        <v>5128</v>
      </c>
      <c r="O8112">
        <v>76721</v>
      </c>
      <c r="P8112">
        <v>1.39645193369486</v>
      </c>
    </row>
    <row r="8113" spans="1:16" x14ac:dyDescent="0.25">
      <c r="A8113" s="20" t="s">
        <v>13760</v>
      </c>
      <c r="B8113">
        <v>6</v>
      </c>
      <c r="C8113" t="s">
        <v>74</v>
      </c>
      <c r="D8113" t="s">
        <v>88</v>
      </c>
      <c r="E8113" t="s">
        <v>93</v>
      </c>
      <c r="F8113" t="s">
        <v>42</v>
      </c>
      <c r="G8113">
        <v>5</v>
      </c>
      <c r="H8113">
        <v>4</v>
      </c>
      <c r="I8113">
        <v>2014</v>
      </c>
      <c r="J8113" t="s">
        <v>75</v>
      </c>
      <c r="K8113">
        <v>5.99</v>
      </c>
      <c r="L8113">
        <v>5.8848750983081297</v>
      </c>
      <c r="M8113" s="54">
        <v>6.0927899069146401</v>
      </c>
      <c r="N8113">
        <v>12524</v>
      </c>
      <c r="O8113">
        <v>196071</v>
      </c>
      <c r="P8113">
        <v>0.893569775377693</v>
      </c>
    </row>
    <row r="8114" spans="1:16" x14ac:dyDescent="0.25">
      <c r="A8114" s="20" t="s">
        <v>13761</v>
      </c>
      <c r="B8114">
        <v>6</v>
      </c>
      <c r="C8114" t="s">
        <v>74</v>
      </c>
      <c r="D8114" t="s">
        <v>88</v>
      </c>
      <c r="E8114" t="s">
        <v>93</v>
      </c>
      <c r="F8114" t="s">
        <v>42</v>
      </c>
      <c r="G8114">
        <v>2</v>
      </c>
      <c r="H8114">
        <v>4</v>
      </c>
      <c r="I8114">
        <v>2014</v>
      </c>
      <c r="J8114" t="s">
        <v>43</v>
      </c>
      <c r="K8114">
        <v>5.6</v>
      </c>
      <c r="L8114">
        <v>3.4570053901245998</v>
      </c>
      <c r="M8114" s="54">
        <v>8.6791731137447297</v>
      </c>
      <c r="N8114">
        <v>20</v>
      </c>
      <c r="O8114">
        <v>370</v>
      </c>
      <c r="P8114">
        <v>22.360679774997902</v>
      </c>
    </row>
    <row r="8115" spans="1:16" x14ac:dyDescent="0.25">
      <c r="A8115" s="20" t="s">
        <v>13762</v>
      </c>
      <c r="B8115">
        <v>6</v>
      </c>
      <c r="C8115" t="s">
        <v>74</v>
      </c>
      <c r="D8115" t="s">
        <v>88</v>
      </c>
      <c r="E8115" t="s">
        <v>93</v>
      </c>
      <c r="F8115" t="s">
        <v>42</v>
      </c>
      <c r="G8115">
        <v>3</v>
      </c>
      <c r="H8115">
        <v>4</v>
      </c>
      <c r="I8115">
        <v>2014</v>
      </c>
      <c r="J8115" t="s">
        <v>43</v>
      </c>
      <c r="K8115" t="s">
        <v>44</v>
      </c>
      <c r="L8115" t="s">
        <v>44</v>
      </c>
      <c r="M8115" s="54" t="s">
        <v>44</v>
      </c>
      <c r="N8115">
        <v>45</v>
      </c>
      <c r="O8115">
        <v>691</v>
      </c>
      <c r="P8115">
        <v>14.907119849998599</v>
      </c>
    </row>
    <row r="8116" spans="1:16" x14ac:dyDescent="0.25">
      <c r="A8116" s="20" t="s">
        <v>13763</v>
      </c>
      <c r="B8116">
        <v>6</v>
      </c>
      <c r="C8116" t="s">
        <v>74</v>
      </c>
      <c r="D8116" t="s">
        <v>88</v>
      </c>
      <c r="E8116" t="s">
        <v>93</v>
      </c>
      <c r="F8116" t="s">
        <v>42</v>
      </c>
      <c r="G8116">
        <v>4</v>
      </c>
      <c r="H8116">
        <v>4</v>
      </c>
      <c r="I8116">
        <v>2014</v>
      </c>
      <c r="J8116" t="s">
        <v>43</v>
      </c>
      <c r="K8116">
        <v>9.6999999999999993</v>
      </c>
      <c r="L8116">
        <v>8.1667551531657008</v>
      </c>
      <c r="M8116" s="54">
        <v>11.530650026564899</v>
      </c>
      <c r="N8116">
        <v>125</v>
      </c>
      <c r="O8116">
        <v>1250</v>
      </c>
      <c r="P8116">
        <v>8.9442719099991592</v>
      </c>
    </row>
    <row r="8117" spans="1:16" x14ac:dyDescent="0.25">
      <c r="A8117" s="20" t="s">
        <v>13764</v>
      </c>
      <c r="B8117">
        <v>6</v>
      </c>
      <c r="C8117" t="s">
        <v>74</v>
      </c>
      <c r="D8117" t="s">
        <v>88</v>
      </c>
      <c r="E8117" t="s">
        <v>93</v>
      </c>
      <c r="F8117" t="s">
        <v>42</v>
      </c>
      <c r="G8117">
        <v>5</v>
      </c>
      <c r="H8117">
        <v>4</v>
      </c>
      <c r="I8117">
        <v>2014</v>
      </c>
      <c r="J8117" t="s">
        <v>43</v>
      </c>
      <c r="K8117">
        <v>7.2</v>
      </c>
      <c r="L8117">
        <v>6.1558653788861202</v>
      </c>
      <c r="M8117" s="54">
        <v>8.4131689520629909</v>
      </c>
      <c r="N8117">
        <v>151</v>
      </c>
      <c r="O8117">
        <v>2043</v>
      </c>
      <c r="P8117">
        <v>8.1378845877115893</v>
      </c>
    </row>
    <row r="8118" spans="1:16" x14ac:dyDescent="0.25">
      <c r="A8118" s="20" t="s">
        <v>7648</v>
      </c>
      <c r="B8118">
        <v>6</v>
      </c>
      <c r="C8118" t="s">
        <v>74</v>
      </c>
      <c r="D8118" t="s">
        <v>88</v>
      </c>
      <c r="E8118" t="s">
        <v>93</v>
      </c>
      <c r="F8118" t="s">
        <v>42</v>
      </c>
      <c r="G8118">
        <v>1</v>
      </c>
      <c r="H8118">
        <v>4</v>
      </c>
      <c r="I8118">
        <v>2014</v>
      </c>
      <c r="J8118" t="s">
        <v>45</v>
      </c>
      <c r="K8118">
        <v>5.0999999999999996</v>
      </c>
      <c r="L8118">
        <v>4.0673746023334303</v>
      </c>
      <c r="M8118" s="54">
        <v>6.2228355170544498</v>
      </c>
      <c r="N8118">
        <v>88</v>
      </c>
      <c r="O8118">
        <v>1683</v>
      </c>
      <c r="P8118">
        <v>10.6600358177805</v>
      </c>
    </row>
    <row r="8119" spans="1:16" x14ac:dyDescent="0.25">
      <c r="A8119" s="20" t="s">
        <v>7659</v>
      </c>
      <c r="B8119">
        <v>6</v>
      </c>
      <c r="C8119" t="s">
        <v>74</v>
      </c>
      <c r="D8119" t="s">
        <v>88</v>
      </c>
      <c r="E8119" t="s">
        <v>93</v>
      </c>
      <c r="F8119" t="s">
        <v>42</v>
      </c>
      <c r="G8119">
        <v>2</v>
      </c>
      <c r="H8119">
        <v>4</v>
      </c>
      <c r="I8119">
        <v>2014</v>
      </c>
      <c r="J8119" t="s">
        <v>45</v>
      </c>
      <c r="K8119">
        <v>7.2</v>
      </c>
      <c r="L8119">
        <v>6.1744265627091401</v>
      </c>
      <c r="M8119" s="54">
        <v>8.4280902244726299</v>
      </c>
      <c r="N8119">
        <v>156</v>
      </c>
      <c r="O8119">
        <v>2102</v>
      </c>
      <c r="P8119">
        <v>8.0064076902543597</v>
      </c>
    </row>
    <row r="8120" spans="1:16" x14ac:dyDescent="0.25">
      <c r="A8120" s="20" t="s">
        <v>7662</v>
      </c>
      <c r="B8120">
        <v>6</v>
      </c>
      <c r="C8120" t="s">
        <v>74</v>
      </c>
      <c r="D8120" t="s">
        <v>88</v>
      </c>
      <c r="E8120" t="s">
        <v>93</v>
      </c>
      <c r="F8120" t="s">
        <v>42</v>
      </c>
      <c r="G8120">
        <v>3</v>
      </c>
      <c r="H8120">
        <v>4</v>
      </c>
      <c r="I8120">
        <v>2014</v>
      </c>
      <c r="J8120" t="s">
        <v>45</v>
      </c>
      <c r="K8120">
        <v>5.3</v>
      </c>
      <c r="L8120">
        <v>4.4935670212671397</v>
      </c>
      <c r="M8120" s="54">
        <v>6.2033106631948103</v>
      </c>
      <c r="N8120">
        <v>148</v>
      </c>
      <c r="O8120">
        <v>2742</v>
      </c>
      <c r="P8120">
        <v>8.2199493652678708</v>
      </c>
    </row>
    <row r="8121" spans="1:16" x14ac:dyDescent="0.25">
      <c r="A8121" s="20" t="s">
        <v>7663</v>
      </c>
      <c r="B8121">
        <v>6</v>
      </c>
      <c r="C8121" t="s">
        <v>74</v>
      </c>
      <c r="D8121" t="s">
        <v>88</v>
      </c>
      <c r="E8121" t="s">
        <v>93</v>
      </c>
      <c r="F8121" t="s">
        <v>42</v>
      </c>
      <c r="G8121">
        <v>4</v>
      </c>
      <c r="H8121">
        <v>4</v>
      </c>
      <c r="I8121">
        <v>2014</v>
      </c>
      <c r="J8121" t="s">
        <v>45</v>
      </c>
      <c r="K8121">
        <v>9.3000000000000007</v>
      </c>
      <c r="L8121">
        <v>8.4596520855766997</v>
      </c>
      <c r="M8121" s="54">
        <v>10.2513566781048</v>
      </c>
      <c r="N8121">
        <v>392</v>
      </c>
      <c r="O8121">
        <v>4135</v>
      </c>
      <c r="P8121">
        <v>5.0507627227610499</v>
      </c>
    </row>
    <row r="8122" spans="1:16" x14ac:dyDescent="0.25">
      <c r="A8122" s="20" t="s">
        <v>7664</v>
      </c>
      <c r="B8122">
        <v>6</v>
      </c>
      <c r="C8122" t="s">
        <v>74</v>
      </c>
      <c r="D8122" t="s">
        <v>88</v>
      </c>
      <c r="E8122" t="s">
        <v>93</v>
      </c>
      <c r="F8122" t="s">
        <v>42</v>
      </c>
      <c r="G8122">
        <v>5</v>
      </c>
      <c r="H8122">
        <v>4</v>
      </c>
      <c r="I8122">
        <v>2014</v>
      </c>
      <c r="J8122" t="s">
        <v>45</v>
      </c>
      <c r="K8122">
        <v>3.9</v>
      </c>
      <c r="L8122">
        <v>3.3301634366939901</v>
      </c>
      <c r="M8122" s="54">
        <v>4.4884890165782396</v>
      </c>
      <c r="N8122">
        <v>177</v>
      </c>
      <c r="O8122">
        <v>4380</v>
      </c>
      <c r="P8122">
        <v>7.5164602800282898</v>
      </c>
    </row>
    <row r="8123" spans="1:16" x14ac:dyDescent="0.25">
      <c r="A8123" s="20" t="s">
        <v>7669</v>
      </c>
      <c r="B8123">
        <v>6</v>
      </c>
      <c r="C8123" t="s">
        <v>74</v>
      </c>
      <c r="D8123" t="s">
        <v>88</v>
      </c>
      <c r="E8123" t="s">
        <v>93</v>
      </c>
      <c r="F8123" t="s">
        <v>42</v>
      </c>
      <c r="G8123">
        <v>1</v>
      </c>
      <c r="H8123">
        <v>4</v>
      </c>
      <c r="I8123">
        <v>2014</v>
      </c>
      <c r="J8123" t="s">
        <v>46</v>
      </c>
      <c r="K8123">
        <v>8.6</v>
      </c>
      <c r="L8123">
        <v>7.6468019336352402</v>
      </c>
      <c r="M8123" s="54">
        <v>9.7384032112243393</v>
      </c>
      <c r="N8123">
        <v>270</v>
      </c>
      <c r="O8123">
        <v>2962</v>
      </c>
      <c r="P8123">
        <v>6.08580619450185</v>
      </c>
    </row>
    <row r="8124" spans="1:16" x14ac:dyDescent="0.25">
      <c r="A8124" s="20" t="s">
        <v>7680</v>
      </c>
      <c r="B8124">
        <v>6</v>
      </c>
      <c r="C8124" t="s">
        <v>74</v>
      </c>
      <c r="D8124" t="s">
        <v>88</v>
      </c>
      <c r="E8124" t="s">
        <v>93</v>
      </c>
      <c r="F8124" t="s">
        <v>42</v>
      </c>
      <c r="G8124">
        <v>2</v>
      </c>
      <c r="H8124">
        <v>4</v>
      </c>
      <c r="I8124">
        <v>2014</v>
      </c>
      <c r="J8124" t="s">
        <v>46</v>
      </c>
      <c r="K8124">
        <v>5.6</v>
      </c>
      <c r="L8124">
        <v>4.8041782511060296</v>
      </c>
      <c r="M8124" s="54">
        <v>6.4268335908529002</v>
      </c>
      <c r="N8124">
        <v>189</v>
      </c>
      <c r="O8124">
        <v>3213</v>
      </c>
      <c r="P8124">
        <v>7.2739296745330799</v>
      </c>
    </row>
    <row r="8125" spans="1:16" x14ac:dyDescent="0.25">
      <c r="A8125" s="20" t="s">
        <v>7683</v>
      </c>
      <c r="B8125">
        <v>6</v>
      </c>
      <c r="C8125" t="s">
        <v>74</v>
      </c>
      <c r="D8125" t="s">
        <v>88</v>
      </c>
      <c r="E8125" t="s">
        <v>93</v>
      </c>
      <c r="F8125" t="s">
        <v>42</v>
      </c>
      <c r="G8125">
        <v>3</v>
      </c>
      <c r="H8125">
        <v>4</v>
      </c>
      <c r="I8125">
        <v>2014</v>
      </c>
      <c r="J8125" t="s">
        <v>46</v>
      </c>
      <c r="K8125">
        <v>7.5</v>
      </c>
      <c r="L8125">
        <v>6.5734029058207</v>
      </c>
      <c r="M8125" s="54">
        <v>8.5003230535687404</v>
      </c>
      <c r="N8125">
        <v>238</v>
      </c>
      <c r="O8125">
        <v>3020</v>
      </c>
      <c r="P8125">
        <v>6.4820372355216396</v>
      </c>
    </row>
    <row r="8126" spans="1:16" x14ac:dyDescent="0.25">
      <c r="A8126" s="20" t="s">
        <v>7684</v>
      </c>
      <c r="B8126">
        <v>6</v>
      </c>
      <c r="C8126" t="s">
        <v>74</v>
      </c>
      <c r="D8126" t="s">
        <v>88</v>
      </c>
      <c r="E8126" t="s">
        <v>93</v>
      </c>
      <c r="F8126" t="s">
        <v>42</v>
      </c>
      <c r="G8126">
        <v>4</v>
      </c>
      <c r="H8126">
        <v>4</v>
      </c>
      <c r="I8126">
        <v>2014</v>
      </c>
      <c r="J8126" t="s">
        <v>46</v>
      </c>
      <c r="K8126">
        <v>12.1</v>
      </c>
      <c r="L8126">
        <v>11.089903747831</v>
      </c>
      <c r="M8126" s="54">
        <v>13.213953452536</v>
      </c>
      <c r="N8126">
        <v>484</v>
      </c>
      <c r="O8126">
        <v>3675</v>
      </c>
      <c r="P8126">
        <v>4.5454545454545503</v>
      </c>
    </row>
    <row r="8127" spans="1:16" x14ac:dyDescent="0.25">
      <c r="A8127" s="20" t="s">
        <v>7685</v>
      </c>
      <c r="B8127">
        <v>6</v>
      </c>
      <c r="C8127" t="s">
        <v>74</v>
      </c>
      <c r="D8127" t="s">
        <v>88</v>
      </c>
      <c r="E8127" t="s">
        <v>93</v>
      </c>
      <c r="F8127" t="s">
        <v>42</v>
      </c>
      <c r="G8127">
        <v>5</v>
      </c>
      <c r="H8127">
        <v>4</v>
      </c>
      <c r="I8127">
        <v>2014</v>
      </c>
      <c r="J8127" t="s">
        <v>46</v>
      </c>
      <c r="K8127">
        <v>6.1</v>
      </c>
      <c r="L8127">
        <v>5.6622006347274496</v>
      </c>
      <c r="M8127" s="54">
        <v>6.4931805916526297</v>
      </c>
      <c r="N8127">
        <v>850</v>
      </c>
      <c r="O8127">
        <v>12728</v>
      </c>
      <c r="P8127">
        <v>3.4299717028501799</v>
      </c>
    </row>
    <row r="8128" spans="1:16" x14ac:dyDescent="0.25">
      <c r="A8128" s="20" t="s">
        <v>7690</v>
      </c>
      <c r="B8128">
        <v>6</v>
      </c>
      <c r="C8128" t="s">
        <v>74</v>
      </c>
      <c r="D8128" t="s">
        <v>88</v>
      </c>
      <c r="E8128" t="s">
        <v>93</v>
      </c>
      <c r="F8128" t="s">
        <v>42</v>
      </c>
      <c r="G8128">
        <v>1</v>
      </c>
      <c r="H8128">
        <v>4</v>
      </c>
      <c r="I8128">
        <v>2014</v>
      </c>
      <c r="J8128" t="s">
        <v>47</v>
      </c>
      <c r="K8128">
        <v>3.9</v>
      </c>
      <c r="L8128">
        <v>3.2328737928643201</v>
      </c>
      <c r="M8128" s="54">
        <v>4.5651130161811801</v>
      </c>
      <c r="N8128">
        <v>146</v>
      </c>
      <c r="O8128">
        <v>3629</v>
      </c>
      <c r="P8128">
        <v>8.2760588860236801</v>
      </c>
    </row>
    <row r="8129" spans="1:16" x14ac:dyDescent="0.25">
      <c r="A8129" s="20" t="s">
        <v>7701</v>
      </c>
      <c r="B8129">
        <v>6</v>
      </c>
      <c r="C8129" t="s">
        <v>74</v>
      </c>
      <c r="D8129" t="s">
        <v>88</v>
      </c>
      <c r="E8129" t="s">
        <v>93</v>
      </c>
      <c r="F8129" t="s">
        <v>42</v>
      </c>
      <c r="G8129">
        <v>2</v>
      </c>
      <c r="H8129">
        <v>4</v>
      </c>
      <c r="I8129">
        <v>2014</v>
      </c>
      <c r="J8129" t="s">
        <v>47</v>
      </c>
      <c r="K8129">
        <v>4.5</v>
      </c>
      <c r="L8129">
        <v>3.9416380974681302</v>
      </c>
      <c r="M8129" s="54">
        <v>5.0944976349092501</v>
      </c>
      <c r="N8129">
        <v>252</v>
      </c>
      <c r="O8129">
        <v>5487</v>
      </c>
      <c r="P8129">
        <v>6.2994078834871203</v>
      </c>
    </row>
    <row r="8130" spans="1:16" x14ac:dyDescent="0.25">
      <c r="A8130" s="20" t="s">
        <v>7704</v>
      </c>
      <c r="B8130">
        <v>6</v>
      </c>
      <c r="C8130" t="s">
        <v>74</v>
      </c>
      <c r="D8130" t="s">
        <v>88</v>
      </c>
      <c r="E8130" t="s">
        <v>93</v>
      </c>
      <c r="F8130" t="s">
        <v>42</v>
      </c>
      <c r="G8130">
        <v>3</v>
      </c>
      <c r="H8130">
        <v>4</v>
      </c>
      <c r="I8130">
        <v>2014</v>
      </c>
      <c r="J8130" t="s">
        <v>47</v>
      </c>
      <c r="K8130">
        <v>3.4</v>
      </c>
      <c r="L8130">
        <v>3.0258920779964198</v>
      </c>
      <c r="M8130" s="54">
        <v>3.8490305127025302</v>
      </c>
      <c r="N8130">
        <v>284</v>
      </c>
      <c r="O8130">
        <v>8028</v>
      </c>
      <c r="P8130">
        <v>5.9339082909692697</v>
      </c>
    </row>
    <row r="8131" spans="1:16" x14ac:dyDescent="0.25">
      <c r="A8131" s="20" t="s">
        <v>7705</v>
      </c>
      <c r="B8131">
        <v>6</v>
      </c>
      <c r="C8131" t="s">
        <v>74</v>
      </c>
      <c r="D8131" t="s">
        <v>88</v>
      </c>
      <c r="E8131" t="s">
        <v>93</v>
      </c>
      <c r="F8131" t="s">
        <v>42</v>
      </c>
      <c r="G8131">
        <v>4</v>
      </c>
      <c r="H8131">
        <v>4</v>
      </c>
      <c r="I8131">
        <v>2014</v>
      </c>
      <c r="J8131" t="s">
        <v>47</v>
      </c>
      <c r="K8131">
        <v>4</v>
      </c>
      <c r="L8131">
        <v>3.7836710200332799</v>
      </c>
      <c r="M8131" s="54">
        <v>4.3042005246305601</v>
      </c>
      <c r="N8131">
        <v>967</v>
      </c>
      <c r="O8131">
        <v>22223</v>
      </c>
      <c r="P8131">
        <v>3.2157832069216599</v>
      </c>
    </row>
    <row r="8132" spans="1:16" x14ac:dyDescent="0.25">
      <c r="A8132" s="20" t="s">
        <v>7706</v>
      </c>
      <c r="B8132">
        <v>6</v>
      </c>
      <c r="C8132" t="s">
        <v>74</v>
      </c>
      <c r="D8132" t="s">
        <v>88</v>
      </c>
      <c r="E8132" t="s">
        <v>93</v>
      </c>
      <c r="F8132" t="s">
        <v>42</v>
      </c>
      <c r="G8132">
        <v>5</v>
      </c>
      <c r="H8132">
        <v>4</v>
      </c>
      <c r="I8132">
        <v>2014</v>
      </c>
      <c r="J8132" t="s">
        <v>47</v>
      </c>
      <c r="K8132">
        <v>5.5</v>
      </c>
      <c r="L8132">
        <v>5.3546585536826896</v>
      </c>
      <c r="M8132" s="54">
        <v>5.6327379997035898</v>
      </c>
      <c r="N8132">
        <v>5946</v>
      </c>
      <c r="O8132">
        <v>100935</v>
      </c>
      <c r="P8132">
        <v>1.2968434341511601</v>
      </c>
    </row>
    <row r="8133" spans="1:16" x14ac:dyDescent="0.25">
      <c r="A8133" s="20" t="s">
        <v>7711</v>
      </c>
      <c r="B8133">
        <v>6</v>
      </c>
      <c r="C8133" t="s">
        <v>74</v>
      </c>
      <c r="D8133" t="s">
        <v>88</v>
      </c>
      <c r="E8133" t="s">
        <v>93</v>
      </c>
      <c r="F8133" t="s">
        <v>42</v>
      </c>
      <c r="G8133">
        <v>1</v>
      </c>
      <c r="H8133">
        <v>4</v>
      </c>
      <c r="I8133">
        <v>2014</v>
      </c>
      <c r="J8133" t="s">
        <v>48</v>
      </c>
      <c r="K8133" t="s">
        <v>44</v>
      </c>
      <c r="L8133" t="s">
        <v>44</v>
      </c>
      <c r="M8133" s="54" t="s">
        <v>44</v>
      </c>
      <c r="N8133">
        <v>9</v>
      </c>
      <c r="O8133">
        <v>102</v>
      </c>
      <c r="P8133">
        <v>33.3333333333333</v>
      </c>
    </row>
    <row r="8134" spans="1:16" x14ac:dyDescent="0.25">
      <c r="A8134" s="20" t="s">
        <v>7722</v>
      </c>
      <c r="B8134">
        <v>6</v>
      </c>
      <c r="C8134" t="s">
        <v>74</v>
      </c>
      <c r="D8134" t="s">
        <v>88</v>
      </c>
      <c r="E8134" t="s">
        <v>93</v>
      </c>
      <c r="F8134" t="s">
        <v>42</v>
      </c>
      <c r="G8134">
        <v>2</v>
      </c>
      <c r="H8134">
        <v>4</v>
      </c>
      <c r="I8134">
        <v>2014</v>
      </c>
      <c r="J8134" t="s">
        <v>48</v>
      </c>
      <c r="K8134">
        <v>11.2</v>
      </c>
      <c r="L8134">
        <v>7.8543143535923896</v>
      </c>
      <c r="M8134" s="54">
        <v>15.4461383073306</v>
      </c>
      <c r="N8134">
        <v>34</v>
      </c>
      <c r="O8134">
        <v>296</v>
      </c>
      <c r="P8134">
        <v>17.149858514250901</v>
      </c>
    </row>
    <row r="8135" spans="1:16" x14ac:dyDescent="0.25">
      <c r="A8135" s="20" t="s">
        <v>7725</v>
      </c>
      <c r="B8135">
        <v>6</v>
      </c>
      <c r="C8135" t="s">
        <v>74</v>
      </c>
      <c r="D8135" t="s">
        <v>88</v>
      </c>
      <c r="E8135" t="s">
        <v>93</v>
      </c>
      <c r="F8135" t="s">
        <v>42</v>
      </c>
      <c r="G8135">
        <v>3</v>
      </c>
      <c r="H8135">
        <v>4</v>
      </c>
      <c r="I8135">
        <v>2014</v>
      </c>
      <c r="J8135" t="s">
        <v>48</v>
      </c>
      <c r="K8135" t="s">
        <v>44</v>
      </c>
      <c r="L8135" t="s">
        <v>44</v>
      </c>
      <c r="M8135" s="54" t="s">
        <v>44</v>
      </c>
      <c r="N8135">
        <v>17</v>
      </c>
      <c r="O8135">
        <v>521</v>
      </c>
      <c r="P8135">
        <v>24.253562503633301</v>
      </c>
    </row>
    <row r="8136" spans="1:16" x14ac:dyDescent="0.25">
      <c r="A8136" s="20" t="s">
        <v>7726</v>
      </c>
      <c r="B8136">
        <v>6</v>
      </c>
      <c r="C8136" t="s">
        <v>74</v>
      </c>
      <c r="D8136" t="s">
        <v>88</v>
      </c>
      <c r="E8136" t="s">
        <v>93</v>
      </c>
      <c r="F8136" t="s">
        <v>42</v>
      </c>
      <c r="G8136">
        <v>4</v>
      </c>
      <c r="H8136">
        <v>4</v>
      </c>
      <c r="I8136">
        <v>2014</v>
      </c>
      <c r="J8136" t="s">
        <v>48</v>
      </c>
      <c r="K8136">
        <v>6</v>
      </c>
      <c r="L8136">
        <v>4.73281008490817</v>
      </c>
      <c r="M8136" s="54">
        <v>7.3983505089800801</v>
      </c>
      <c r="N8136">
        <v>78</v>
      </c>
      <c r="O8136">
        <v>1327</v>
      </c>
      <c r="P8136">
        <v>11.322770341446001</v>
      </c>
    </row>
    <row r="8137" spans="1:16" x14ac:dyDescent="0.25">
      <c r="A8137" s="20" t="s">
        <v>7727</v>
      </c>
      <c r="B8137">
        <v>6</v>
      </c>
      <c r="C8137" t="s">
        <v>74</v>
      </c>
      <c r="D8137" t="s">
        <v>88</v>
      </c>
      <c r="E8137" t="s">
        <v>93</v>
      </c>
      <c r="F8137" t="s">
        <v>42</v>
      </c>
      <c r="G8137">
        <v>5</v>
      </c>
      <c r="H8137">
        <v>4</v>
      </c>
      <c r="I8137">
        <v>2014</v>
      </c>
      <c r="J8137" t="s">
        <v>48</v>
      </c>
      <c r="K8137">
        <v>6</v>
      </c>
      <c r="L8137">
        <v>5.32605135947568</v>
      </c>
      <c r="M8137" s="54">
        <v>6.6798591074884701</v>
      </c>
      <c r="N8137">
        <v>292</v>
      </c>
      <c r="O8137">
        <v>4688</v>
      </c>
      <c r="P8137">
        <v>5.8520573598065297</v>
      </c>
    </row>
    <row r="8138" spans="1:16" x14ac:dyDescent="0.25">
      <c r="A8138" s="20" t="s">
        <v>13765</v>
      </c>
      <c r="B8138">
        <v>6</v>
      </c>
      <c r="C8138" t="s">
        <v>74</v>
      </c>
      <c r="D8138" t="s">
        <v>88</v>
      </c>
      <c r="E8138" t="s">
        <v>93</v>
      </c>
      <c r="F8138" t="s">
        <v>42</v>
      </c>
      <c r="G8138">
        <v>1</v>
      </c>
      <c r="H8138">
        <v>4</v>
      </c>
      <c r="I8138">
        <v>2014</v>
      </c>
      <c r="J8138" t="s">
        <v>49</v>
      </c>
      <c r="K8138">
        <v>9.3000000000000007</v>
      </c>
      <c r="L8138">
        <v>7.5306449643504498</v>
      </c>
      <c r="M8138" s="54">
        <v>11.4038301430103</v>
      </c>
      <c r="N8138">
        <v>89</v>
      </c>
      <c r="O8138">
        <v>937</v>
      </c>
      <c r="P8138">
        <v>10.599978800063599</v>
      </c>
    </row>
    <row r="8139" spans="1:16" x14ac:dyDescent="0.25">
      <c r="A8139" s="20" t="s">
        <v>13766</v>
      </c>
      <c r="B8139">
        <v>6</v>
      </c>
      <c r="C8139" t="s">
        <v>74</v>
      </c>
      <c r="D8139" t="s">
        <v>88</v>
      </c>
      <c r="E8139" t="s">
        <v>93</v>
      </c>
      <c r="F8139" t="s">
        <v>42</v>
      </c>
      <c r="G8139">
        <v>2</v>
      </c>
      <c r="H8139">
        <v>4</v>
      </c>
      <c r="I8139">
        <v>2014</v>
      </c>
      <c r="J8139" t="s">
        <v>49</v>
      </c>
      <c r="K8139">
        <v>4.7</v>
      </c>
      <c r="L8139">
        <v>3.5366441248828102</v>
      </c>
      <c r="M8139" s="54">
        <v>6.0079622185780703</v>
      </c>
      <c r="N8139">
        <v>58</v>
      </c>
      <c r="O8139">
        <v>1244</v>
      </c>
      <c r="P8139">
        <v>13.130643285972299</v>
      </c>
    </row>
    <row r="8140" spans="1:16" x14ac:dyDescent="0.25">
      <c r="A8140" s="20" t="s">
        <v>13767</v>
      </c>
      <c r="B8140">
        <v>6</v>
      </c>
      <c r="C8140" t="s">
        <v>74</v>
      </c>
      <c r="D8140" t="s">
        <v>88</v>
      </c>
      <c r="E8140" t="s">
        <v>93</v>
      </c>
      <c r="F8140" t="s">
        <v>42</v>
      </c>
      <c r="G8140">
        <v>3</v>
      </c>
      <c r="H8140">
        <v>4</v>
      </c>
      <c r="I8140">
        <v>2014</v>
      </c>
      <c r="J8140" t="s">
        <v>49</v>
      </c>
      <c r="K8140">
        <v>5.5</v>
      </c>
      <c r="L8140">
        <v>4.5682118936906599</v>
      </c>
      <c r="M8140" s="54">
        <v>6.5290158392872897</v>
      </c>
      <c r="N8140">
        <v>127</v>
      </c>
      <c r="O8140">
        <v>2151</v>
      </c>
      <c r="P8140">
        <v>8.8735650941611404</v>
      </c>
    </row>
    <row r="8141" spans="1:16" x14ac:dyDescent="0.25">
      <c r="A8141" s="20" t="s">
        <v>13768</v>
      </c>
      <c r="B8141">
        <v>6</v>
      </c>
      <c r="C8141" t="s">
        <v>74</v>
      </c>
      <c r="D8141" t="s">
        <v>88</v>
      </c>
      <c r="E8141" t="s">
        <v>93</v>
      </c>
      <c r="F8141" t="s">
        <v>42</v>
      </c>
      <c r="G8141">
        <v>4</v>
      </c>
      <c r="H8141">
        <v>4</v>
      </c>
      <c r="I8141">
        <v>2014</v>
      </c>
      <c r="J8141" t="s">
        <v>49</v>
      </c>
      <c r="K8141">
        <v>10.8</v>
      </c>
      <c r="L8141">
        <v>9.7994280226350892</v>
      </c>
      <c r="M8141" s="54">
        <v>11.895011195593099</v>
      </c>
      <c r="N8141">
        <v>384</v>
      </c>
      <c r="O8141">
        <v>3411</v>
      </c>
      <c r="P8141">
        <v>5.10310363079829</v>
      </c>
    </row>
    <row r="8142" spans="1:16" x14ac:dyDescent="0.25">
      <c r="A8142" s="20" t="s">
        <v>13769</v>
      </c>
      <c r="B8142">
        <v>6</v>
      </c>
      <c r="C8142" t="s">
        <v>74</v>
      </c>
      <c r="D8142" t="s">
        <v>88</v>
      </c>
      <c r="E8142" t="s">
        <v>93</v>
      </c>
      <c r="F8142" t="s">
        <v>42</v>
      </c>
      <c r="G8142">
        <v>5</v>
      </c>
      <c r="H8142">
        <v>4</v>
      </c>
      <c r="I8142">
        <v>2014</v>
      </c>
      <c r="J8142" t="s">
        <v>49</v>
      </c>
      <c r="K8142">
        <v>6.2</v>
      </c>
      <c r="L8142">
        <v>5.59276438126538</v>
      </c>
      <c r="M8142" s="54">
        <v>6.7711256114485696</v>
      </c>
      <c r="N8142">
        <v>422</v>
      </c>
      <c r="O8142">
        <v>6484</v>
      </c>
      <c r="P8142">
        <v>4.8679238351123502</v>
      </c>
    </row>
    <row r="8143" spans="1:16" x14ac:dyDescent="0.25">
      <c r="A8143" s="20" t="s">
        <v>13770</v>
      </c>
      <c r="B8143">
        <v>6</v>
      </c>
      <c r="C8143" t="s">
        <v>74</v>
      </c>
      <c r="D8143" t="s">
        <v>88</v>
      </c>
      <c r="E8143" t="s">
        <v>93</v>
      </c>
      <c r="F8143" t="s">
        <v>42</v>
      </c>
      <c r="G8143">
        <v>1</v>
      </c>
      <c r="H8143">
        <v>4</v>
      </c>
      <c r="I8143">
        <v>2014</v>
      </c>
      <c r="J8143" t="s">
        <v>50</v>
      </c>
      <c r="K8143" t="s">
        <v>44</v>
      </c>
      <c r="L8143" t="s">
        <v>44</v>
      </c>
      <c r="M8143" s="54" t="s">
        <v>44</v>
      </c>
      <c r="N8143">
        <v>1</v>
      </c>
      <c r="O8143">
        <v>25</v>
      </c>
      <c r="P8143">
        <v>100</v>
      </c>
    </row>
    <row r="8144" spans="1:16" x14ac:dyDescent="0.25">
      <c r="A8144" s="20" t="s">
        <v>13771</v>
      </c>
      <c r="B8144">
        <v>6</v>
      </c>
      <c r="C8144" t="s">
        <v>74</v>
      </c>
      <c r="D8144" t="s">
        <v>88</v>
      </c>
      <c r="E8144" t="s">
        <v>93</v>
      </c>
      <c r="F8144" t="s">
        <v>42</v>
      </c>
      <c r="G8144">
        <v>2</v>
      </c>
      <c r="H8144">
        <v>4</v>
      </c>
      <c r="I8144">
        <v>2014</v>
      </c>
      <c r="J8144" t="s">
        <v>50</v>
      </c>
      <c r="K8144" t="s">
        <v>44</v>
      </c>
      <c r="L8144" t="s">
        <v>44</v>
      </c>
      <c r="M8144" s="54" t="s">
        <v>44</v>
      </c>
      <c r="N8144">
        <v>21</v>
      </c>
      <c r="O8144">
        <v>272</v>
      </c>
      <c r="P8144">
        <v>21.821789023599202</v>
      </c>
    </row>
    <row r="8145" spans="1:16" x14ac:dyDescent="0.25">
      <c r="A8145" s="20" t="s">
        <v>13772</v>
      </c>
      <c r="B8145">
        <v>6</v>
      </c>
      <c r="C8145" t="s">
        <v>74</v>
      </c>
      <c r="D8145" t="s">
        <v>88</v>
      </c>
      <c r="E8145" t="s">
        <v>93</v>
      </c>
      <c r="F8145" t="s">
        <v>42</v>
      </c>
      <c r="G8145">
        <v>3</v>
      </c>
      <c r="H8145">
        <v>4</v>
      </c>
      <c r="I8145">
        <v>2014</v>
      </c>
      <c r="J8145" t="s">
        <v>50</v>
      </c>
      <c r="K8145" t="s">
        <v>44</v>
      </c>
      <c r="L8145" t="s">
        <v>44</v>
      </c>
      <c r="M8145" s="54" t="s">
        <v>44</v>
      </c>
      <c r="N8145">
        <v>13</v>
      </c>
      <c r="O8145">
        <v>333</v>
      </c>
      <c r="P8145">
        <v>27.735009811261499</v>
      </c>
    </row>
    <row r="8146" spans="1:16" x14ac:dyDescent="0.25">
      <c r="A8146" s="20" t="s">
        <v>13773</v>
      </c>
      <c r="B8146">
        <v>6</v>
      </c>
      <c r="C8146" t="s">
        <v>74</v>
      </c>
      <c r="D8146" t="s">
        <v>88</v>
      </c>
      <c r="E8146" t="s">
        <v>93</v>
      </c>
      <c r="F8146" t="s">
        <v>42</v>
      </c>
      <c r="G8146">
        <v>4</v>
      </c>
      <c r="H8146">
        <v>4</v>
      </c>
      <c r="I8146">
        <v>2014</v>
      </c>
      <c r="J8146" t="s">
        <v>50</v>
      </c>
      <c r="K8146">
        <v>4.5999999999999996</v>
      </c>
      <c r="L8146">
        <v>3.32804166820832</v>
      </c>
      <c r="M8146" s="54">
        <v>6.2191817693264602</v>
      </c>
      <c r="N8146">
        <v>42</v>
      </c>
      <c r="O8146">
        <v>915</v>
      </c>
      <c r="P8146">
        <v>15.430334996209201</v>
      </c>
    </row>
    <row r="8147" spans="1:16" x14ac:dyDescent="0.25">
      <c r="A8147" s="20" t="s">
        <v>13774</v>
      </c>
      <c r="B8147">
        <v>6</v>
      </c>
      <c r="C8147" t="s">
        <v>74</v>
      </c>
      <c r="D8147" t="s">
        <v>88</v>
      </c>
      <c r="E8147" t="s">
        <v>93</v>
      </c>
      <c r="F8147" t="s">
        <v>42</v>
      </c>
      <c r="G8147">
        <v>5</v>
      </c>
      <c r="H8147">
        <v>4</v>
      </c>
      <c r="I8147">
        <v>2014</v>
      </c>
      <c r="J8147" t="s">
        <v>50</v>
      </c>
      <c r="K8147">
        <v>7.1</v>
      </c>
      <c r="L8147">
        <v>6.1225394571497498</v>
      </c>
      <c r="M8147" s="54">
        <v>8.2907786569710495</v>
      </c>
      <c r="N8147">
        <v>165</v>
      </c>
      <c r="O8147">
        <v>2236</v>
      </c>
      <c r="P8147">
        <v>7.7849894416152301</v>
      </c>
    </row>
    <row r="8148" spans="1:16" x14ac:dyDescent="0.25">
      <c r="A8148" s="20" t="s">
        <v>13775</v>
      </c>
      <c r="B8148">
        <v>6</v>
      </c>
      <c r="C8148" t="s">
        <v>74</v>
      </c>
      <c r="D8148" t="s">
        <v>88</v>
      </c>
      <c r="E8148" t="s">
        <v>93</v>
      </c>
      <c r="F8148" t="s">
        <v>42</v>
      </c>
      <c r="G8148">
        <v>1</v>
      </c>
      <c r="H8148">
        <v>4</v>
      </c>
      <c r="I8148">
        <v>2014</v>
      </c>
      <c r="J8148" t="s">
        <v>51</v>
      </c>
      <c r="K8148" t="s">
        <v>44</v>
      </c>
      <c r="L8148" t="s">
        <v>44</v>
      </c>
      <c r="M8148" s="54" t="s">
        <v>44</v>
      </c>
      <c r="N8148">
        <v>6</v>
      </c>
      <c r="O8148">
        <v>165</v>
      </c>
      <c r="P8148">
        <v>40.824829046386299</v>
      </c>
    </row>
    <row r="8149" spans="1:16" x14ac:dyDescent="0.25">
      <c r="A8149" s="20" t="s">
        <v>13776</v>
      </c>
      <c r="B8149">
        <v>6</v>
      </c>
      <c r="C8149" t="s">
        <v>74</v>
      </c>
      <c r="D8149" t="s">
        <v>88</v>
      </c>
      <c r="E8149" t="s">
        <v>93</v>
      </c>
      <c r="F8149" t="s">
        <v>42</v>
      </c>
      <c r="G8149">
        <v>2</v>
      </c>
      <c r="H8149">
        <v>4</v>
      </c>
      <c r="I8149">
        <v>2014</v>
      </c>
      <c r="J8149" t="s">
        <v>51</v>
      </c>
      <c r="K8149" t="s">
        <v>44</v>
      </c>
      <c r="L8149" t="s">
        <v>44</v>
      </c>
      <c r="M8149" s="54" t="s">
        <v>44</v>
      </c>
      <c r="N8149">
        <v>57</v>
      </c>
      <c r="O8149">
        <v>414</v>
      </c>
      <c r="P8149">
        <v>13.245323570650401</v>
      </c>
    </row>
    <row r="8150" spans="1:16" x14ac:dyDescent="0.25">
      <c r="A8150" s="20" t="s">
        <v>13777</v>
      </c>
      <c r="B8150">
        <v>6</v>
      </c>
      <c r="C8150" t="s">
        <v>74</v>
      </c>
      <c r="D8150" t="s">
        <v>88</v>
      </c>
      <c r="E8150" t="s">
        <v>93</v>
      </c>
      <c r="F8150" t="s">
        <v>42</v>
      </c>
      <c r="G8150">
        <v>3</v>
      </c>
      <c r="H8150">
        <v>4</v>
      </c>
      <c r="I8150">
        <v>2014</v>
      </c>
      <c r="J8150" t="s">
        <v>51</v>
      </c>
      <c r="K8150">
        <v>5.4</v>
      </c>
      <c r="L8150">
        <v>4.02151476592908</v>
      </c>
      <c r="M8150" s="54">
        <v>6.9890670417892604</v>
      </c>
      <c r="N8150">
        <v>52</v>
      </c>
      <c r="O8150">
        <v>908</v>
      </c>
      <c r="P8150">
        <v>13.8675049056307</v>
      </c>
    </row>
    <row r="8151" spans="1:16" x14ac:dyDescent="0.25">
      <c r="A8151" s="20" t="s">
        <v>13778</v>
      </c>
      <c r="B8151">
        <v>6</v>
      </c>
      <c r="C8151" t="s">
        <v>74</v>
      </c>
      <c r="D8151" t="s">
        <v>88</v>
      </c>
      <c r="E8151" t="s">
        <v>93</v>
      </c>
      <c r="F8151" t="s">
        <v>42</v>
      </c>
      <c r="G8151">
        <v>4</v>
      </c>
      <c r="H8151">
        <v>4</v>
      </c>
      <c r="I8151">
        <v>2014</v>
      </c>
      <c r="J8151" t="s">
        <v>51</v>
      </c>
      <c r="K8151">
        <v>5.5</v>
      </c>
      <c r="L8151">
        <v>4.4402336910080598</v>
      </c>
      <c r="M8151" s="54">
        <v>6.81065883172728</v>
      </c>
      <c r="N8151">
        <v>85</v>
      </c>
      <c r="O8151">
        <v>1504</v>
      </c>
      <c r="P8151">
        <v>10.8465228909328</v>
      </c>
    </row>
    <row r="8152" spans="1:16" x14ac:dyDescent="0.25">
      <c r="A8152" s="20" t="s">
        <v>13779</v>
      </c>
      <c r="B8152">
        <v>6</v>
      </c>
      <c r="C8152" t="s">
        <v>74</v>
      </c>
      <c r="D8152" t="s">
        <v>88</v>
      </c>
      <c r="E8152" t="s">
        <v>93</v>
      </c>
      <c r="F8152" t="s">
        <v>42</v>
      </c>
      <c r="G8152">
        <v>5</v>
      </c>
      <c r="H8152">
        <v>4</v>
      </c>
      <c r="I8152">
        <v>2014</v>
      </c>
      <c r="J8152" t="s">
        <v>51</v>
      </c>
      <c r="K8152">
        <v>9.8000000000000007</v>
      </c>
      <c r="L8152">
        <v>8.7622069517409304</v>
      </c>
      <c r="M8152" s="54">
        <v>11.0247816031168</v>
      </c>
      <c r="N8152">
        <v>271</v>
      </c>
      <c r="O8152">
        <v>2671</v>
      </c>
      <c r="P8152">
        <v>6.0745673923078698</v>
      </c>
    </row>
    <row r="8153" spans="1:16" x14ac:dyDescent="0.25">
      <c r="A8153" s="20" t="s">
        <v>13780</v>
      </c>
      <c r="B8153">
        <v>6</v>
      </c>
      <c r="C8153" t="s">
        <v>74</v>
      </c>
      <c r="D8153" t="s">
        <v>88</v>
      </c>
      <c r="E8153" t="s">
        <v>94</v>
      </c>
      <c r="F8153" t="s">
        <v>35</v>
      </c>
      <c r="G8153">
        <v>1</v>
      </c>
      <c r="H8153">
        <v>5</v>
      </c>
      <c r="I8153">
        <v>2014</v>
      </c>
      <c r="J8153" t="s">
        <v>52</v>
      </c>
      <c r="K8153" t="s">
        <v>44</v>
      </c>
      <c r="L8153" t="s">
        <v>44</v>
      </c>
      <c r="M8153" s="54" t="s">
        <v>44</v>
      </c>
      <c r="N8153">
        <v>10</v>
      </c>
      <c r="O8153">
        <v>249</v>
      </c>
      <c r="P8153">
        <v>31.6227766016838</v>
      </c>
    </row>
    <row r="8154" spans="1:16" x14ac:dyDescent="0.25">
      <c r="A8154" s="20" t="s">
        <v>13781</v>
      </c>
      <c r="B8154">
        <v>6</v>
      </c>
      <c r="C8154" t="s">
        <v>74</v>
      </c>
      <c r="D8154" t="s">
        <v>88</v>
      </c>
      <c r="E8154" t="s">
        <v>94</v>
      </c>
      <c r="F8154" t="s">
        <v>35</v>
      </c>
      <c r="G8154">
        <v>2</v>
      </c>
      <c r="H8154">
        <v>5</v>
      </c>
      <c r="I8154">
        <v>2014</v>
      </c>
      <c r="J8154" t="s">
        <v>52</v>
      </c>
      <c r="K8154">
        <v>8.1999999999999993</v>
      </c>
      <c r="L8154">
        <v>6.1085284977071002</v>
      </c>
      <c r="M8154" s="54">
        <v>10.850634446667399</v>
      </c>
      <c r="N8154">
        <v>52</v>
      </c>
      <c r="O8154">
        <v>627</v>
      </c>
      <c r="P8154">
        <v>13.8675049056307</v>
      </c>
    </row>
    <row r="8155" spans="1:16" x14ac:dyDescent="0.25">
      <c r="A8155" s="20" t="s">
        <v>13782</v>
      </c>
      <c r="B8155">
        <v>6</v>
      </c>
      <c r="C8155" t="s">
        <v>74</v>
      </c>
      <c r="D8155" t="s">
        <v>88</v>
      </c>
      <c r="E8155" t="s">
        <v>94</v>
      </c>
      <c r="F8155" t="s">
        <v>35</v>
      </c>
      <c r="G8155">
        <v>3</v>
      </c>
      <c r="H8155">
        <v>5</v>
      </c>
      <c r="I8155">
        <v>2014</v>
      </c>
      <c r="J8155" t="s">
        <v>52</v>
      </c>
      <c r="K8155">
        <v>4.0999999999999996</v>
      </c>
      <c r="L8155">
        <v>2.8373628964975799</v>
      </c>
      <c r="M8155" s="54">
        <v>5.6713693234426099</v>
      </c>
      <c r="N8155">
        <v>35</v>
      </c>
      <c r="O8155">
        <v>825</v>
      </c>
      <c r="P8155">
        <v>16.903085094570301</v>
      </c>
    </row>
    <row r="8156" spans="1:16" x14ac:dyDescent="0.25">
      <c r="A8156" s="20" t="s">
        <v>13783</v>
      </c>
      <c r="B8156">
        <v>6</v>
      </c>
      <c r="C8156" t="s">
        <v>74</v>
      </c>
      <c r="D8156" t="s">
        <v>88</v>
      </c>
      <c r="E8156" t="s">
        <v>94</v>
      </c>
      <c r="F8156" t="s">
        <v>35</v>
      </c>
      <c r="G8156">
        <v>4</v>
      </c>
      <c r="H8156">
        <v>5</v>
      </c>
      <c r="I8156">
        <v>2014</v>
      </c>
      <c r="J8156" t="s">
        <v>52</v>
      </c>
      <c r="K8156">
        <v>9</v>
      </c>
      <c r="L8156">
        <v>7.2792419222493399</v>
      </c>
      <c r="M8156" s="54">
        <v>10.9473462926737</v>
      </c>
      <c r="N8156">
        <v>97</v>
      </c>
      <c r="O8156">
        <v>1061</v>
      </c>
      <c r="P8156">
        <v>10.153461651336199</v>
      </c>
    </row>
    <row r="8157" spans="1:16" x14ac:dyDescent="0.25">
      <c r="A8157" s="20" t="s">
        <v>13784</v>
      </c>
      <c r="B8157">
        <v>6</v>
      </c>
      <c r="C8157" t="s">
        <v>74</v>
      </c>
      <c r="D8157" t="s">
        <v>88</v>
      </c>
      <c r="E8157" t="s">
        <v>94</v>
      </c>
      <c r="F8157" t="s">
        <v>35</v>
      </c>
      <c r="G8157">
        <v>5</v>
      </c>
      <c r="H8157">
        <v>5</v>
      </c>
      <c r="I8157">
        <v>2014</v>
      </c>
      <c r="J8157" t="s">
        <v>52</v>
      </c>
      <c r="K8157" t="s">
        <v>44</v>
      </c>
      <c r="L8157" t="s">
        <v>44</v>
      </c>
      <c r="M8157" s="54" t="s">
        <v>44</v>
      </c>
      <c r="N8157">
        <v>14</v>
      </c>
      <c r="O8157">
        <v>776</v>
      </c>
      <c r="P8157">
        <v>26.726124191242398</v>
      </c>
    </row>
    <row r="8158" spans="1:16" x14ac:dyDescent="0.25">
      <c r="A8158" s="20" t="s">
        <v>13785</v>
      </c>
      <c r="B8158">
        <v>6</v>
      </c>
      <c r="C8158" t="s">
        <v>74</v>
      </c>
      <c r="D8158" t="s">
        <v>88</v>
      </c>
      <c r="E8158" t="s">
        <v>94</v>
      </c>
      <c r="F8158" t="s">
        <v>35</v>
      </c>
      <c r="G8158">
        <v>1</v>
      </c>
      <c r="H8158">
        <v>5</v>
      </c>
      <c r="I8158">
        <v>2014</v>
      </c>
      <c r="J8158" t="s">
        <v>34</v>
      </c>
      <c r="K8158">
        <v>4.3</v>
      </c>
      <c r="L8158">
        <v>3.9323792307363798</v>
      </c>
      <c r="M8158" s="54">
        <v>4.6782860875063799</v>
      </c>
      <c r="N8158">
        <v>663</v>
      </c>
      <c r="O8158">
        <v>16370</v>
      </c>
      <c r="P8158">
        <v>3.8836781869030901</v>
      </c>
    </row>
    <row r="8159" spans="1:16" x14ac:dyDescent="0.25">
      <c r="A8159" s="20" t="s">
        <v>13786</v>
      </c>
      <c r="B8159">
        <v>6</v>
      </c>
      <c r="C8159" t="s">
        <v>74</v>
      </c>
      <c r="D8159" t="s">
        <v>88</v>
      </c>
      <c r="E8159" t="s">
        <v>94</v>
      </c>
      <c r="F8159" t="s">
        <v>35</v>
      </c>
      <c r="G8159">
        <v>2</v>
      </c>
      <c r="H8159">
        <v>5</v>
      </c>
      <c r="I8159">
        <v>2014</v>
      </c>
      <c r="J8159" t="s">
        <v>53</v>
      </c>
      <c r="K8159" t="s">
        <v>44</v>
      </c>
      <c r="L8159" t="s">
        <v>44</v>
      </c>
      <c r="M8159" s="54" t="s">
        <v>44</v>
      </c>
      <c r="N8159">
        <v>12</v>
      </c>
      <c r="O8159">
        <v>321</v>
      </c>
      <c r="P8159">
        <v>28.867513459481302</v>
      </c>
    </row>
    <row r="8160" spans="1:16" x14ac:dyDescent="0.25">
      <c r="A8160" s="20" t="s">
        <v>13787</v>
      </c>
      <c r="B8160">
        <v>6</v>
      </c>
      <c r="C8160" t="s">
        <v>74</v>
      </c>
      <c r="D8160" t="s">
        <v>88</v>
      </c>
      <c r="E8160" t="s">
        <v>94</v>
      </c>
      <c r="F8160" t="s">
        <v>35</v>
      </c>
      <c r="G8160">
        <v>3</v>
      </c>
      <c r="H8160">
        <v>5</v>
      </c>
      <c r="I8160">
        <v>2014</v>
      </c>
      <c r="J8160" t="s">
        <v>53</v>
      </c>
      <c r="K8160" t="s">
        <v>44</v>
      </c>
      <c r="L8160" t="s">
        <v>44</v>
      </c>
      <c r="M8160" s="54" t="s">
        <v>44</v>
      </c>
      <c r="N8160">
        <v>14</v>
      </c>
      <c r="O8160">
        <v>577</v>
      </c>
      <c r="P8160">
        <v>26.726124191242398</v>
      </c>
    </row>
    <row r="8161" spans="1:16" x14ac:dyDescent="0.25">
      <c r="A8161" s="20" t="s">
        <v>13788</v>
      </c>
      <c r="B8161">
        <v>6</v>
      </c>
      <c r="C8161" t="s">
        <v>74</v>
      </c>
      <c r="D8161" t="s">
        <v>88</v>
      </c>
      <c r="E8161" t="s">
        <v>94</v>
      </c>
      <c r="F8161" t="s">
        <v>35</v>
      </c>
      <c r="G8161">
        <v>4</v>
      </c>
      <c r="H8161">
        <v>5</v>
      </c>
      <c r="I8161">
        <v>2014</v>
      </c>
      <c r="J8161" t="s">
        <v>53</v>
      </c>
      <c r="K8161">
        <v>5.3</v>
      </c>
      <c r="L8161">
        <v>3.88578394195412</v>
      </c>
      <c r="M8161" s="54">
        <v>7.0901758899654501</v>
      </c>
      <c r="N8161">
        <v>51</v>
      </c>
      <c r="O8161">
        <v>953</v>
      </c>
      <c r="P8161">
        <v>14.0028008402801</v>
      </c>
    </row>
    <row r="8162" spans="1:16" x14ac:dyDescent="0.25">
      <c r="A8162" s="20" t="s">
        <v>13789</v>
      </c>
      <c r="B8162">
        <v>6</v>
      </c>
      <c r="C8162" t="s">
        <v>74</v>
      </c>
      <c r="D8162" t="s">
        <v>88</v>
      </c>
      <c r="E8162" t="s">
        <v>94</v>
      </c>
      <c r="F8162" t="s">
        <v>35</v>
      </c>
      <c r="G8162">
        <v>5</v>
      </c>
      <c r="H8162">
        <v>5</v>
      </c>
      <c r="I8162">
        <v>2014</v>
      </c>
      <c r="J8162" t="s">
        <v>53</v>
      </c>
      <c r="K8162">
        <v>5.5</v>
      </c>
      <c r="L8162">
        <v>4.3655166733729196</v>
      </c>
      <c r="M8162" s="54">
        <v>6.7856222168393501</v>
      </c>
      <c r="N8162">
        <v>89</v>
      </c>
      <c r="O8162">
        <v>1424</v>
      </c>
      <c r="P8162">
        <v>10.599978800063599</v>
      </c>
    </row>
    <row r="8163" spans="1:16" x14ac:dyDescent="0.25">
      <c r="A8163" s="20" t="s">
        <v>13790</v>
      </c>
      <c r="B8163">
        <v>6</v>
      </c>
      <c r="C8163" t="s">
        <v>74</v>
      </c>
      <c r="D8163" t="s">
        <v>88</v>
      </c>
      <c r="E8163" t="s">
        <v>94</v>
      </c>
      <c r="F8163" t="s">
        <v>35</v>
      </c>
      <c r="G8163">
        <v>2</v>
      </c>
      <c r="H8163">
        <v>5</v>
      </c>
      <c r="I8163">
        <v>2014</v>
      </c>
      <c r="J8163" t="s">
        <v>34</v>
      </c>
      <c r="K8163">
        <v>5.0999999999999996</v>
      </c>
      <c r="L8163">
        <v>4.7846177718597298</v>
      </c>
      <c r="M8163" s="54">
        <v>5.4609549046256598</v>
      </c>
      <c r="N8163">
        <v>1148</v>
      </c>
      <c r="O8163">
        <v>23227</v>
      </c>
      <c r="P8163">
        <v>2.9514066805047801</v>
      </c>
    </row>
    <row r="8164" spans="1:16" x14ac:dyDescent="0.25">
      <c r="A8164" s="20" t="s">
        <v>13791</v>
      </c>
      <c r="B8164">
        <v>6</v>
      </c>
      <c r="C8164" t="s">
        <v>74</v>
      </c>
      <c r="D8164" t="s">
        <v>88</v>
      </c>
      <c r="E8164" t="s">
        <v>94</v>
      </c>
      <c r="F8164" t="s">
        <v>35</v>
      </c>
      <c r="G8164">
        <v>1</v>
      </c>
      <c r="H8164">
        <v>5</v>
      </c>
      <c r="I8164">
        <v>2014</v>
      </c>
      <c r="J8164" t="s">
        <v>54</v>
      </c>
      <c r="K8164" t="s">
        <v>44</v>
      </c>
      <c r="L8164" t="s">
        <v>44</v>
      </c>
      <c r="M8164" s="54" t="s">
        <v>44</v>
      </c>
      <c r="N8164">
        <v>8</v>
      </c>
      <c r="O8164">
        <v>147</v>
      </c>
      <c r="P8164">
        <v>35.355339059327399</v>
      </c>
    </row>
    <row r="8165" spans="1:16" x14ac:dyDescent="0.25">
      <c r="A8165" s="20" t="s">
        <v>13792</v>
      </c>
      <c r="B8165">
        <v>6</v>
      </c>
      <c r="C8165" t="s">
        <v>74</v>
      </c>
      <c r="D8165" t="s">
        <v>88</v>
      </c>
      <c r="E8165" t="s">
        <v>94</v>
      </c>
      <c r="F8165" t="s">
        <v>35</v>
      </c>
      <c r="G8165">
        <v>2</v>
      </c>
      <c r="H8165">
        <v>5</v>
      </c>
      <c r="I8165">
        <v>2014</v>
      </c>
      <c r="J8165" t="s">
        <v>54</v>
      </c>
      <c r="K8165" t="s">
        <v>44</v>
      </c>
      <c r="L8165" t="s">
        <v>44</v>
      </c>
      <c r="M8165" s="54" t="s">
        <v>44</v>
      </c>
      <c r="N8165">
        <v>20</v>
      </c>
      <c r="O8165">
        <v>214</v>
      </c>
      <c r="P8165">
        <v>22.360679774997902</v>
      </c>
    </row>
    <row r="8166" spans="1:16" x14ac:dyDescent="0.25">
      <c r="A8166" s="20" t="s">
        <v>13793</v>
      </c>
      <c r="B8166">
        <v>6</v>
      </c>
      <c r="C8166" t="s">
        <v>74</v>
      </c>
      <c r="D8166" t="s">
        <v>88</v>
      </c>
      <c r="E8166" t="s">
        <v>94</v>
      </c>
      <c r="F8166" t="s">
        <v>35</v>
      </c>
      <c r="G8166">
        <v>3</v>
      </c>
      <c r="H8166">
        <v>5</v>
      </c>
      <c r="I8166">
        <v>2014</v>
      </c>
      <c r="J8166" t="s">
        <v>54</v>
      </c>
      <c r="K8166">
        <v>10.8</v>
      </c>
      <c r="L8166">
        <v>7.3033948003907501</v>
      </c>
      <c r="M8166" s="54">
        <v>15.3010328559296</v>
      </c>
      <c r="N8166">
        <v>29</v>
      </c>
      <c r="O8166">
        <v>298</v>
      </c>
      <c r="P8166">
        <v>18.569533817705199</v>
      </c>
    </row>
    <row r="8167" spans="1:16" x14ac:dyDescent="0.25">
      <c r="A8167" s="20" t="s">
        <v>13794</v>
      </c>
      <c r="B8167">
        <v>6</v>
      </c>
      <c r="C8167" t="s">
        <v>74</v>
      </c>
      <c r="D8167" t="s">
        <v>88</v>
      </c>
      <c r="E8167" t="s">
        <v>94</v>
      </c>
      <c r="F8167" t="s">
        <v>35</v>
      </c>
      <c r="G8167">
        <v>4</v>
      </c>
      <c r="H8167">
        <v>5</v>
      </c>
      <c r="I8167">
        <v>2014</v>
      </c>
      <c r="J8167" t="s">
        <v>54</v>
      </c>
      <c r="K8167">
        <v>7.6</v>
      </c>
      <c r="L8167">
        <v>4.5506145416684403</v>
      </c>
      <c r="M8167" s="54">
        <v>11.890767489766301</v>
      </c>
      <c r="N8167">
        <v>20</v>
      </c>
      <c r="O8167">
        <v>226</v>
      </c>
      <c r="P8167">
        <v>22.360679774997902</v>
      </c>
    </row>
    <row r="8168" spans="1:16" x14ac:dyDescent="0.25">
      <c r="A8168" s="20" t="s">
        <v>13795</v>
      </c>
      <c r="B8168">
        <v>6</v>
      </c>
      <c r="C8168" t="s">
        <v>74</v>
      </c>
      <c r="D8168" t="s">
        <v>88</v>
      </c>
      <c r="E8168" t="s">
        <v>94</v>
      </c>
      <c r="F8168" t="s">
        <v>35</v>
      </c>
      <c r="G8168">
        <v>5</v>
      </c>
      <c r="H8168">
        <v>5</v>
      </c>
      <c r="I8168">
        <v>2014</v>
      </c>
      <c r="J8168" t="s">
        <v>54</v>
      </c>
      <c r="K8168" t="s">
        <v>44</v>
      </c>
      <c r="L8168" t="s">
        <v>44</v>
      </c>
      <c r="M8168" s="54" t="s">
        <v>44</v>
      </c>
      <c r="N8168">
        <v>1</v>
      </c>
      <c r="O8168">
        <v>20</v>
      </c>
      <c r="P8168">
        <v>100</v>
      </c>
    </row>
    <row r="8169" spans="1:16" x14ac:dyDescent="0.25">
      <c r="A8169" s="20" t="s">
        <v>13796</v>
      </c>
      <c r="B8169">
        <v>6</v>
      </c>
      <c r="C8169" t="s">
        <v>74</v>
      </c>
      <c r="D8169" t="s">
        <v>88</v>
      </c>
      <c r="E8169" t="s">
        <v>94</v>
      </c>
      <c r="F8169" t="s">
        <v>35</v>
      </c>
      <c r="G8169">
        <v>3</v>
      </c>
      <c r="H8169">
        <v>5</v>
      </c>
      <c r="I8169">
        <v>2014</v>
      </c>
      <c r="J8169" t="s">
        <v>34</v>
      </c>
      <c r="K8169">
        <v>5.9</v>
      </c>
      <c r="L8169">
        <v>5.5891728740283799</v>
      </c>
      <c r="M8169" s="54">
        <v>6.2916752600742303</v>
      </c>
      <c r="N8169">
        <v>1396</v>
      </c>
      <c r="O8169">
        <v>23776</v>
      </c>
      <c r="P8169">
        <v>2.6764386378609499</v>
      </c>
    </row>
    <row r="8170" spans="1:16" x14ac:dyDescent="0.25">
      <c r="A8170" s="20" t="s">
        <v>13797</v>
      </c>
      <c r="B8170">
        <v>6</v>
      </c>
      <c r="C8170" t="s">
        <v>74</v>
      </c>
      <c r="D8170" t="s">
        <v>88</v>
      </c>
      <c r="E8170" t="s">
        <v>94</v>
      </c>
      <c r="F8170" t="s">
        <v>35</v>
      </c>
      <c r="G8170">
        <v>1</v>
      </c>
      <c r="H8170">
        <v>5</v>
      </c>
      <c r="I8170">
        <v>2014</v>
      </c>
      <c r="J8170" t="s">
        <v>55</v>
      </c>
      <c r="K8170">
        <v>5.0999999999999996</v>
      </c>
      <c r="L8170">
        <v>4.0595724461258103</v>
      </c>
      <c r="M8170" s="54">
        <v>6.3574182572582396</v>
      </c>
      <c r="N8170">
        <v>88</v>
      </c>
      <c r="O8170">
        <v>1942</v>
      </c>
      <c r="P8170">
        <v>10.6600358177805</v>
      </c>
    </row>
    <row r="8171" spans="1:16" x14ac:dyDescent="0.25">
      <c r="A8171" s="20" t="s">
        <v>13798</v>
      </c>
      <c r="B8171">
        <v>6</v>
      </c>
      <c r="C8171" t="s">
        <v>74</v>
      </c>
      <c r="D8171" t="s">
        <v>88</v>
      </c>
      <c r="E8171" t="s">
        <v>94</v>
      </c>
      <c r="F8171" t="s">
        <v>35</v>
      </c>
      <c r="G8171">
        <v>2</v>
      </c>
      <c r="H8171">
        <v>5</v>
      </c>
      <c r="I8171">
        <v>2014</v>
      </c>
      <c r="J8171" t="s">
        <v>55</v>
      </c>
      <c r="K8171">
        <v>5.8</v>
      </c>
      <c r="L8171">
        <v>4.7860671579141796</v>
      </c>
      <c r="M8171" s="54">
        <v>6.9793560136177204</v>
      </c>
      <c r="N8171">
        <v>123</v>
      </c>
      <c r="O8171">
        <v>2137</v>
      </c>
      <c r="P8171">
        <v>9.0166963466743208</v>
      </c>
    </row>
    <row r="8172" spans="1:16" x14ac:dyDescent="0.25">
      <c r="A8172" s="20" t="s">
        <v>13799</v>
      </c>
      <c r="B8172">
        <v>6</v>
      </c>
      <c r="C8172" t="s">
        <v>74</v>
      </c>
      <c r="D8172" t="s">
        <v>88</v>
      </c>
      <c r="E8172" t="s">
        <v>94</v>
      </c>
      <c r="F8172" t="s">
        <v>35</v>
      </c>
      <c r="G8172">
        <v>3</v>
      </c>
      <c r="H8172">
        <v>5</v>
      </c>
      <c r="I8172">
        <v>2014</v>
      </c>
      <c r="J8172" t="s">
        <v>55</v>
      </c>
      <c r="K8172">
        <v>5.6</v>
      </c>
      <c r="L8172">
        <v>4.4737078890763202</v>
      </c>
      <c r="M8172" s="54">
        <v>6.8998197707349798</v>
      </c>
      <c r="N8172">
        <v>92</v>
      </c>
      <c r="O8172">
        <v>1662</v>
      </c>
      <c r="P8172">
        <v>10.425720702853701</v>
      </c>
    </row>
    <row r="8173" spans="1:16" x14ac:dyDescent="0.25">
      <c r="A8173" s="20" t="s">
        <v>13800</v>
      </c>
      <c r="B8173">
        <v>6</v>
      </c>
      <c r="C8173" t="s">
        <v>74</v>
      </c>
      <c r="D8173" t="s">
        <v>88</v>
      </c>
      <c r="E8173" t="s">
        <v>94</v>
      </c>
      <c r="F8173" t="s">
        <v>35</v>
      </c>
      <c r="G8173">
        <v>4</v>
      </c>
      <c r="H8173">
        <v>5</v>
      </c>
      <c r="I8173">
        <v>2014</v>
      </c>
      <c r="J8173" t="s">
        <v>55</v>
      </c>
      <c r="K8173">
        <v>7.6</v>
      </c>
      <c r="L8173">
        <v>6.3725369138613397</v>
      </c>
      <c r="M8173" s="54">
        <v>8.9751341042894008</v>
      </c>
      <c r="N8173">
        <v>140</v>
      </c>
      <c r="O8173">
        <v>1849</v>
      </c>
      <c r="P8173">
        <v>8.4515425472851593</v>
      </c>
    </row>
    <row r="8174" spans="1:16" x14ac:dyDescent="0.25">
      <c r="A8174" s="20" t="s">
        <v>13801</v>
      </c>
      <c r="B8174">
        <v>6</v>
      </c>
      <c r="C8174" t="s">
        <v>74</v>
      </c>
      <c r="D8174" t="s">
        <v>88</v>
      </c>
      <c r="E8174" t="s">
        <v>94</v>
      </c>
      <c r="F8174" t="s">
        <v>35</v>
      </c>
      <c r="G8174">
        <v>5</v>
      </c>
      <c r="H8174">
        <v>5</v>
      </c>
      <c r="I8174">
        <v>2014</v>
      </c>
      <c r="J8174" t="s">
        <v>55</v>
      </c>
      <c r="K8174">
        <v>7.9</v>
      </c>
      <c r="L8174">
        <v>6.3706432523614902</v>
      </c>
      <c r="M8174" s="54">
        <v>9.7236154169895297</v>
      </c>
      <c r="N8174">
        <v>97</v>
      </c>
      <c r="O8174">
        <v>1236</v>
      </c>
      <c r="P8174">
        <v>10.153461651336199</v>
      </c>
    </row>
    <row r="8175" spans="1:16" x14ac:dyDescent="0.25">
      <c r="A8175" s="20" t="s">
        <v>13802</v>
      </c>
      <c r="B8175">
        <v>6</v>
      </c>
      <c r="C8175" t="s">
        <v>74</v>
      </c>
      <c r="D8175" t="s">
        <v>88</v>
      </c>
      <c r="E8175" t="s">
        <v>94</v>
      </c>
      <c r="F8175" t="s">
        <v>35</v>
      </c>
      <c r="G8175">
        <v>4</v>
      </c>
      <c r="H8175">
        <v>5</v>
      </c>
      <c r="I8175">
        <v>2014</v>
      </c>
      <c r="J8175" t="s">
        <v>34</v>
      </c>
      <c r="K8175">
        <v>3.3</v>
      </c>
      <c r="L8175">
        <v>3.0470624041498402</v>
      </c>
      <c r="M8175" s="54">
        <v>3.59665089014899</v>
      </c>
      <c r="N8175">
        <v>745</v>
      </c>
      <c r="O8175">
        <v>22501</v>
      </c>
      <c r="P8175">
        <v>3.6637165272365602</v>
      </c>
    </row>
    <row r="8176" spans="1:16" x14ac:dyDescent="0.25">
      <c r="A8176" s="20" t="s">
        <v>13803</v>
      </c>
      <c r="B8176">
        <v>6</v>
      </c>
      <c r="C8176" t="s">
        <v>74</v>
      </c>
      <c r="D8176" t="s">
        <v>88</v>
      </c>
      <c r="E8176" t="s">
        <v>94</v>
      </c>
      <c r="F8176" t="s">
        <v>35</v>
      </c>
      <c r="G8176">
        <v>2</v>
      </c>
      <c r="H8176">
        <v>5</v>
      </c>
      <c r="I8176">
        <v>2014</v>
      </c>
      <c r="J8176" t="s">
        <v>56</v>
      </c>
      <c r="K8176" t="s">
        <v>44</v>
      </c>
      <c r="L8176" t="s">
        <v>44</v>
      </c>
      <c r="M8176" s="54" t="s">
        <v>44</v>
      </c>
      <c r="N8176">
        <v>6</v>
      </c>
      <c r="O8176">
        <v>74</v>
      </c>
      <c r="P8176">
        <v>40.824829046386299</v>
      </c>
    </row>
    <row r="8177" spans="1:16" x14ac:dyDescent="0.25">
      <c r="A8177" s="20" t="s">
        <v>13804</v>
      </c>
      <c r="B8177">
        <v>6</v>
      </c>
      <c r="C8177" t="s">
        <v>74</v>
      </c>
      <c r="D8177" t="s">
        <v>88</v>
      </c>
      <c r="E8177" t="s">
        <v>94</v>
      </c>
      <c r="F8177" t="s">
        <v>35</v>
      </c>
      <c r="G8177">
        <v>3</v>
      </c>
      <c r="H8177">
        <v>5</v>
      </c>
      <c r="I8177">
        <v>2014</v>
      </c>
      <c r="J8177" t="s">
        <v>56</v>
      </c>
      <c r="K8177" t="s">
        <v>44</v>
      </c>
      <c r="L8177" t="s">
        <v>44</v>
      </c>
      <c r="M8177" s="54" t="s">
        <v>44</v>
      </c>
      <c r="N8177">
        <v>10</v>
      </c>
      <c r="O8177">
        <v>61</v>
      </c>
      <c r="P8177">
        <v>31.6227766016838</v>
      </c>
    </row>
    <row r="8178" spans="1:16" x14ac:dyDescent="0.25">
      <c r="A8178" s="20" t="s">
        <v>14995</v>
      </c>
      <c r="B8178">
        <v>6</v>
      </c>
      <c r="C8178" t="s">
        <v>74</v>
      </c>
      <c r="D8178" t="s">
        <v>88</v>
      </c>
      <c r="E8178" t="s">
        <v>94</v>
      </c>
      <c r="F8178" t="s">
        <v>35</v>
      </c>
      <c r="G8178">
        <v>5</v>
      </c>
      <c r="H8178">
        <v>5</v>
      </c>
      <c r="I8178">
        <v>2014</v>
      </c>
      <c r="J8178" t="s">
        <v>56</v>
      </c>
      <c r="K8178" t="s">
        <v>44</v>
      </c>
      <c r="L8178" t="s">
        <v>44</v>
      </c>
      <c r="M8178" s="54" t="s">
        <v>44</v>
      </c>
      <c r="N8178">
        <v>17</v>
      </c>
      <c r="O8178">
        <v>198</v>
      </c>
      <c r="P8178">
        <v>24.253562503633301</v>
      </c>
    </row>
    <row r="8179" spans="1:16" x14ac:dyDescent="0.25">
      <c r="A8179" s="20" t="s">
        <v>13805</v>
      </c>
      <c r="B8179">
        <v>6</v>
      </c>
      <c r="C8179" t="s">
        <v>74</v>
      </c>
      <c r="D8179" t="s">
        <v>88</v>
      </c>
      <c r="E8179" t="s">
        <v>94</v>
      </c>
      <c r="F8179" t="s">
        <v>35</v>
      </c>
      <c r="G8179">
        <v>5</v>
      </c>
      <c r="H8179">
        <v>5</v>
      </c>
      <c r="I8179">
        <v>2014</v>
      </c>
      <c r="J8179" t="s">
        <v>34</v>
      </c>
      <c r="K8179">
        <v>7.8</v>
      </c>
      <c r="L8179">
        <v>7.3802957868222299</v>
      </c>
      <c r="M8179" s="54">
        <v>8.3326727020171401</v>
      </c>
      <c r="N8179">
        <v>1314</v>
      </c>
      <c r="O8179">
        <v>16294</v>
      </c>
      <c r="P8179">
        <v>2.7586862953412301</v>
      </c>
    </row>
    <row r="8180" spans="1:16" x14ac:dyDescent="0.25">
      <c r="A8180" s="20" t="s">
        <v>13806</v>
      </c>
      <c r="B8180">
        <v>6</v>
      </c>
      <c r="C8180" t="s">
        <v>74</v>
      </c>
      <c r="D8180" t="s">
        <v>88</v>
      </c>
      <c r="E8180" t="s">
        <v>94</v>
      </c>
      <c r="F8180" t="s">
        <v>35</v>
      </c>
      <c r="G8180">
        <v>1</v>
      </c>
      <c r="H8180">
        <v>5</v>
      </c>
      <c r="I8180">
        <v>2014</v>
      </c>
      <c r="J8180" t="s">
        <v>57</v>
      </c>
      <c r="K8180" t="s">
        <v>44</v>
      </c>
      <c r="L8180" t="s">
        <v>44</v>
      </c>
      <c r="M8180" s="54" t="s">
        <v>44</v>
      </c>
      <c r="N8180">
        <v>24</v>
      </c>
      <c r="O8180">
        <v>370</v>
      </c>
      <c r="P8180">
        <v>20.412414523193199</v>
      </c>
    </row>
    <row r="8181" spans="1:16" x14ac:dyDescent="0.25">
      <c r="A8181" s="20" t="s">
        <v>13807</v>
      </c>
      <c r="B8181">
        <v>6</v>
      </c>
      <c r="C8181" t="s">
        <v>74</v>
      </c>
      <c r="D8181" t="s">
        <v>88</v>
      </c>
      <c r="E8181" t="s">
        <v>94</v>
      </c>
      <c r="F8181" t="s">
        <v>35</v>
      </c>
      <c r="G8181">
        <v>2</v>
      </c>
      <c r="H8181">
        <v>5</v>
      </c>
      <c r="I8181">
        <v>2014</v>
      </c>
      <c r="J8181" t="s">
        <v>57</v>
      </c>
      <c r="K8181" t="s">
        <v>44</v>
      </c>
      <c r="L8181" t="s">
        <v>44</v>
      </c>
      <c r="M8181" s="54" t="s">
        <v>44</v>
      </c>
      <c r="N8181">
        <v>5</v>
      </c>
      <c r="O8181">
        <v>326</v>
      </c>
      <c r="P8181">
        <v>44.721359549995803</v>
      </c>
    </row>
    <row r="8182" spans="1:16" x14ac:dyDescent="0.25">
      <c r="A8182" s="20" t="s">
        <v>13808</v>
      </c>
      <c r="B8182">
        <v>6</v>
      </c>
      <c r="C8182" t="s">
        <v>74</v>
      </c>
      <c r="D8182" t="s">
        <v>88</v>
      </c>
      <c r="E8182" t="s">
        <v>94</v>
      </c>
      <c r="F8182" t="s">
        <v>35</v>
      </c>
      <c r="G8182">
        <v>3</v>
      </c>
      <c r="H8182">
        <v>5</v>
      </c>
      <c r="I8182">
        <v>2014</v>
      </c>
      <c r="J8182" t="s">
        <v>57</v>
      </c>
      <c r="K8182" t="s">
        <v>44</v>
      </c>
      <c r="L8182" t="s">
        <v>44</v>
      </c>
      <c r="M8182" s="54" t="s">
        <v>44</v>
      </c>
      <c r="N8182">
        <v>61</v>
      </c>
      <c r="O8182">
        <v>659</v>
      </c>
      <c r="P8182">
        <v>12.8036879932896</v>
      </c>
    </row>
    <row r="8183" spans="1:16" x14ac:dyDescent="0.25">
      <c r="A8183" s="20" t="s">
        <v>13809</v>
      </c>
      <c r="B8183">
        <v>6</v>
      </c>
      <c r="C8183" t="s">
        <v>74</v>
      </c>
      <c r="D8183" t="s">
        <v>88</v>
      </c>
      <c r="E8183" t="s">
        <v>94</v>
      </c>
      <c r="F8183" t="s">
        <v>35</v>
      </c>
      <c r="G8183">
        <v>4</v>
      </c>
      <c r="H8183">
        <v>5</v>
      </c>
      <c r="I8183">
        <v>2014</v>
      </c>
      <c r="J8183" t="s">
        <v>57</v>
      </c>
      <c r="K8183">
        <v>7.6</v>
      </c>
      <c r="L8183">
        <v>5.9178976930943197</v>
      </c>
      <c r="M8183" s="54">
        <v>9.5780159067847208</v>
      </c>
      <c r="N8183">
        <v>71</v>
      </c>
      <c r="O8183">
        <v>952</v>
      </c>
      <c r="P8183">
        <v>11.8678165819385</v>
      </c>
    </row>
    <row r="8184" spans="1:16" x14ac:dyDescent="0.25">
      <c r="A8184" s="20" t="s">
        <v>13810</v>
      </c>
      <c r="B8184">
        <v>6</v>
      </c>
      <c r="C8184" t="s">
        <v>74</v>
      </c>
      <c r="D8184" t="s">
        <v>88</v>
      </c>
      <c r="E8184" t="s">
        <v>94</v>
      </c>
      <c r="F8184" t="s">
        <v>35</v>
      </c>
      <c r="G8184">
        <v>5</v>
      </c>
      <c r="H8184">
        <v>5</v>
      </c>
      <c r="I8184">
        <v>2014</v>
      </c>
      <c r="J8184" t="s">
        <v>57</v>
      </c>
      <c r="K8184">
        <v>6.2</v>
      </c>
      <c r="L8184">
        <v>3.94701229841582</v>
      </c>
      <c r="M8184" s="54">
        <v>9.1679142896951404</v>
      </c>
      <c r="N8184">
        <v>27</v>
      </c>
      <c r="O8184">
        <v>463</v>
      </c>
      <c r="P8184">
        <v>19.245008972987499</v>
      </c>
    </row>
    <row r="8185" spans="1:16" x14ac:dyDescent="0.25">
      <c r="A8185" s="20" t="s">
        <v>13811</v>
      </c>
      <c r="B8185">
        <v>6</v>
      </c>
      <c r="C8185" t="s">
        <v>74</v>
      </c>
      <c r="D8185" t="s">
        <v>88</v>
      </c>
      <c r="E8185" t="s">
        <v>94</v>
      </c>
      <c r="F8185" t="s">
        <v>35</v>
      </c>
      <c r="G8185">
        <v>1</v>
      </c>
      <c r="H8185">
        <v>5</v>
      </c>
      <c r="I8185">
        <v>2014</v>
      </c>
      <c r="J8185" t="s">
        <v>58</v>
      </c>
      <c r="K8185">
        <v>3.6</v>
      </c>
      <c r="L8185">
        <v>3.09329188429244</v>
      </c>
      <c r="M8185" s="54">
        <v>4.2666064698744099</v>
      </c>
      <c r="N8185">
        <v>182</v>
      </c>
      <c r="O8185">
        <v>4918</v>
      </c>
      <c r="P8185">
        <v>7.4124931666110099</v>
      </c>
    </row>
    <row r="8186" spans="1:16" x14ac:dyDescent="0.25">
      <c r="A8186" s="20" t="s">
        <v>13812</v>
      </c>
      <c r="B8186">
        <v>6</v>
      </c>
      <c r="C8186" t="s">
        <v>74</v>
      </c>
      <c r="D8186" t="s">
        <v>88</v>
      </c>
      <c r="E8186" t="s">
        <v>94</v>
      </c>
      <c r="F8186" t="s">
        <v>35</v>
      </c>
      <c r="G8186">
        <v>2</v>
      </c>
      <c r="H8186">
        <v>5</v>
      </c>
      <c r="I8186">
        <v>2014</v>
      </c>
      <c r="J8186" t="s">
        <v>58</v>
      </c>
      <c r="K8186">
        <v>3.3</v>
      </c>
      <c r="L8186">
        <v>2.7124713135967702</v>
      </c>
      <c r="M8186" s="54">
        <v>4.0269823028935203</v>
      </c>
      <c r="N8186">
        <v>119</v>
      </c>
      <c r="O8186">
        <v>3476</v>
      </c>
      <c r="P8186">
        <v>9.16698497028211</v>
      </c>
    </row>
    <row r="8187" spans="1:16" x14ac:dyDescent="0.25">
      <c r="A8187" s="20" t="s">
        <v>13813</v>
      </c>
      <c r="B8187">
        <v>6</v>
      </c>
      <c r="C8187" t="s">
        <v>74</v>
      </c>
      <c r="D8187" t="s">
        <v>88</v>
      </c>
      <c r="E8187" t="s">
        <v>94</v>
      </c>
      <c r="F8187" t="s">
        <v>35</v>
      </c>
      <c r="G8187">
        <v>3</v>
      </c>
      <c r="H8187">
        <v>5</v>
      </c>
      <c r="I8187">
        <v>2014</v>
      </c>
      <c r="J8187" t="s">
        <v>58</v>
      </c>
      <c r="K8187">
        <v>4.2</v>
      </c>
      <c r="L8187">
        <v>3.5938975186736801</v>
      </c>
      <c r="M8187" s="54">
        <v>4.8733677983919304</v>
      </c>
      <c r="N8187">
        <v>189</v>
      </c>
      <c r="O8187">
        <v>4483</v>
      </c>
      <c r="P8187">
        <v>7.2739296745330799</v>
      </c>
    </row>
    <row r="8188" spans="1:16" x14ac:dyDescent="0.25">
      <c r="A8188" s="20" t="s">
        <v>13814</v>
      </c>
      <c r="B8188">
        <v>6</v>
      </c>
      <c r="C8188" t="s">
        <v>74</v>
      </c>
      <c r="D8188" t="s">
        <v>88</v>
      </c>
      <c r="E8188" t="s">
        <v>94</v>
      </c>
      <c r="F8188" t="s">
        <v>35</v>
      </c>
      <c r="G8188">
        <v>4</v>
      </c>
      <c r="H8188">
        <v>5</v>
      </c>
      <c r="I8188">
        <v>2014</v>
      </c>
      <c r="J8188" t="s">
        <v>58</v>
      </c>
      <c r="K8188">
        <v>6.3</v>
      </c>
      <c r="L8188">
        <v>5.6339927440550701</v>
      </c>
      <c r="M8188" s="54">
        <v>7.0236864430395798</v>
      </c>
      <c r="N8188">
        <v>340</v>
      </c>
      <c r="O8188">
        <v>5362</v>
      </c>
      <c r="P8188">
        <v>5.4232614454663999</v>
      </c>
    </row>
    <row r="8189" spans="1:16" x14ac:dyDescent="0.25">
      <c r="A8189" s="20" t="s">
        <v>13815</v>
      </c>
      <c r="B8189">
        <v>6</v>
      </c>
      <c r="C8189" t="s">
        <v>74</v>
      </c>
      <c r="D8189" t="s">
        <v>88</v>
      </c>
      <c r="E8189" t="s">
        <v>94</v>
      </c>
      <c r="F8189" t="s">
        <v>35</v>
      </c>
      <c r="G8189">
        <v>5</v>
      </c>
      <c r="H8189">
        <v>5</v>
      </c>
      <c r="I8189">
        <v>2014</v>
      </c>
      <c r="J8189" t="s">
        <v>58</v>
      </c>
      <c r="K8189">
        <v>8.1</v>
      </c>
      <c r="L8189">
        <v>7.3389302318209504</v>
      </c>
      <c r="M8189" s="54">
        <v>8.95714925986859</v>
      </c>
      <c r="N8189">
        <v>420</v>
      </c>
      <c r="O8189">
        <v>4890</v>
      </c>
      <c r="P8189">
        <v>4.87950036474267</v>
      </c>
    </row>
    <row r="8190" spans="1:16" x14ac:dyDescent="0.25">
      <c r="A8190" s="20" t="s">
        <v>13816</v>
      </c>
      <c r="B8190">
        <v>6</v>
      </c>
      <c r="C8190" t="s">
        <v>74</v>
      </c>
      <c r="D8190" t="s">
        <v>88</v>
      </c>
      <c r="E8190" t="s">
        <v>94</v>
      </c>
      <c r="F8190" t="s">
        <v>35</v>
      </c>
      <c r="G8190">
        <v>1</v>
      </c>
      <c r="H8190">
        <v>5</v>
      </c>
      <c r="I8190">
        <v>2014</v>
      </c>
      <c r="J8190" t="s">
        <v>59</v>
      </c>
      <c r="K8190" t="s">
        <v>44</v>
      </c>
      <c r="L8190" t="s">
        <v>44</v>
      </c>
      <c r="M8190" s="54" t="s">
        <v>44</v>
      </c>
      <c r="N8190">
        <v>2</v>
      </c>
      <c r="O8190">
        <v>4</v>
      </c>
      <c r="P8190">
        <v>70.710678118654698</v>
      </c>
    </row>
    <row r="8191" spans="1:16" x14ac:dyDescent="0.25">
      <c r="A8191" s="20" t="s">
        <v>21991</v>
      </c>
      <c r="B8191">
        <v>6</v>
      </c>
      <c r="C8191" t="s">
        <v>74</v>
      </c>
      <c r="D8191" t="s">
        <v>88</v>
      </c>
      <c r="E8191" t="s">
        <v>94</v>
      </c>
      <c r="F8191" t="s">
        <v>35</v>
      </c>
      <c r="G8191">
        <v>2</v>
      </c>
      <c r="H8191">
        <v>5</v>
      </c>
      <c r="I8191">
        <v>2014</v>
      </c>
      <c r="J8191" t="s">
        <v>59</v>
      </c>
      <c r="K8191" t="s">
        <v>44</v>
      </c>
      <c r="L8191" t="s">
        <v>44</v>
      </c>
      <c r="M8191" s="54" t="s">
        <v>44</v>
      </c>
      <c r="N8191">
        <v>2</v>
      </c>
      <c r="O8191">
        <v>37</v>
      </c>
      <c r="P8191">
        <v>70.710678118654698</v>
      </c>
    </row>
    <row r="8192" spans="1:16" x14ac:dyDescent="0.25">
      <c r="A8192" s="20" t="s">
        <v>13817</v>
      </c>
      <c r="B8192">
        <v>6</v>
      </c>
      <c r="C8192" t="s">
        <v>74</v>
      </c>
      <c r="D8192" t="s">
        <v>88</v>
      </c>
      <c r="E8192" t="s">
        <v>94</v>
      </c>
      <c r="F8192" t="s">
        <v>35</v>
      </c>
      <c r="G8192">
        <v>3</v>
      </c>
      <c r="H8192">
        <v>5</v>
      </c>
      <c r="I8192">
        <v>2014</v>
      </c>
      <c r="J8192" t="s">
        <v>59</v>
      </c>
      <c r="K8192" t="s">
        <v>44</v>
      </c>
      <c r="L8192" t="s">
        <v>44</v>
      </c>
      <c r="M8192" s="54" t="s">
        <v>44</v>
      </c>
      <c r="N8192">
        <v>9</v>
      </c>
      <c r="O8192">
        <v>100</v>
      </c>
      <c r="P8192">
        <v>33.3333333333333</v>
      </c>
    </row>
    <row r="8193" spans="1:16" x14ac:dyDescent="0.25">
      <c r="A8193" s="20" t="s">
        <v>13818</v>
      </c>
      <c r="B8193">
        <v>6</v>
      </c>
      <c r="C8193" t="s">
        <v>74</v>
      </c>
      <c r="D8193" t="s">
        <v>88</v>
      </c>
      <c r="E8193" t="s">
        <v>94</v>
      </c>
      <c r="F8193" t="s">
        <v>35</v>
      </c>
      <c r="G8193">
        <v>4</v>
      </c>
      <c r="H8193">
        <v>5</v>
      </c>
      <c r="I8193">
        <v>2014</v>
      </c>
      <c r="J8193" t="s">
        <v>59</v>
      </c>
      <c r="K8193">
        <v>9.1</v>
      </c>
      <c r="L8193">
        <v>5.8078898978967404</v>
      </c>
      <c r="M8193" s="54">
        <v>13.652888171082299</v>
      </c>
      <c r="N8193">
        <v>24</v>
      </c>
      <c r="O8193">
        <v>259</v>
      </c>
      <c r="P8193">
        <v>20.412414523193199</v>
      </c>
    </row>
    <row r="8194" spans="1:16" x14ac:dyDescent="0.25">
      <c r="A8194" s="20" t="s">
        <v>13819</v>
      </c>
      <c r="B8194">
        <v>6</v>
      </c>
      <c r="C8194" t="s">
        <v>74</v>
      </c>
      <c r="D8194" t="s">
        <v>88</v>
      </c>
      <c r="E8194" t="s">
        <v>94</v>
      </c>
      <c r="F8194" t="s">
        <v>35</v>
      </c>
      <c r="G8194">
        <v>5</v>
      </c>
      <c r="H8194">
        <v>5</v>
      </c>
      <c r="I8194">
        <v>2014</v>
      </c>
      <c r="J8194" t="s">
        <v>59</v>
      </c>
      <c r="K8194" t="s">
        <v>44</v>
      </c>
      <c r="L8194" t="s">
        <v>44</v>
      </c>
      <c r="M8194" s="54" t="s">
        <v>44</v>
      </c>
      <c r="N8194">
        <v>18</v>
      </c>
      <c r="O8194">
        <v>175</v>
      </c>
      <c r="P8194">
        <v>23.570226039551599</v>
      </c>
    </row>
    <row r="8195" spans="1:16" x14ac:dyDescent="0.25">
      <c r="A8195" s="20" t="s">
        <v>13820</v>
      </c>
      <c r="B8195">
        <v>6</v>
      </c>
      <c r="C8195" t="s">
        <v>74</v>
      </c>
      <c r="D8195" t="s">
        <v>88</v>
      </c>
      <c r="E8195" t="s">
        <v>94</v>
      </c>
      <c r="F8195" t="s">
        <v>35</v>
      </c>
      <c r="G8195">
        <v>1</v>
      </c>
      <c r="H8195">
        <v>5</v>
      </c>
      <c r="I8195">
        <v>2014</v>
      </c>
      <c r="J8195" t="s">
        <v>60</v>
      </c>
      <c r="K8195">
        <v>3.9</v>
      </c>
      <c r="L8195">
        <v>3.6169887624630599</v>
      </c>
      <c r="M8195" s="54">
        <v>4.2729358644072102</v>
      </c>
      <c r="N8195">
        <v>680</v>
      </c>
      <c r="O8195">
        <v>18788</v>
      </c>
      <c r="P8195">
        <v>3.8348249442368498</v>
      </c>
    </row>
    <row r="8196" spans="1:16" x14ac:dyDescent="0.25">
      <c r="A8196" s="20" t="s">
        <v>13821</v>
      </c>
      <c r="B8196">
        <v>6</v>
      </c>
      <c r="C8196" t="s">
        <v>74</v>
      </c>
      <c r="D8196" t="s">
        <v>88</v>
      </c>
      <c r="E8196" t="s">
        <v>94</v>
      </c>
      <c r="F8196" t="s">
        <v>35</v>
      </c>
      <c r="G8196">
        <v>2</v>
      </c>
      <c r="H8196">
        <v>5</v>
      </c>
      <c r="I8196">
        <v>2014</v>
      </c>
      <c r="J8196" t="s">
        <v>60</v>
      </c>
      <c r="K8196">
        <v>4.7</v>
      </c>
      <c r="L8196">
        <v>4.4076028628438602</v>
      </c>
      <c r="M8196" s="54">
        <v>5.03974507404926</v>
      </c>
      <c r="N8196">
        <v>1024</v>
      </c>
      <c r="O8196">
        <v>23584</v>
      </c>
      <c r="P8196">
        <v>3.125</v>
      </c>
    </row>
    <row r="8197" spans="1:16" x14ac:dyDescent="0.25">
      <c r="A8197" s="20" t="s">
        <v>13822</v>
      </c>
      <c r="B8197">
        <v>6</v>
      </c>
      <c r="C8197" t="s">
        <v>74</v>
      </c>
      <c r="D8197" t="s">
        <v>88</v>
      </c>
      <c r="E8197" t="s">
        <v>94</v>
      </c>
      <c r="F8197" t="s">
        <v>35</v>
      </c>
      <c r="G8197">
        <v>3</v>
      </c>
      <c r="H8197">
        <v>5</v>
      </c>
      <c r="I8197">
        <v>2014</v>
      </c>
      <c r="J8197" t="s">
        <v>60</v>
      </c>
      <c r="K8197">
        <v>4</v>
      </c>
      <c r="L8197">
        <v>3.7575264366116601</v>
      </c>
      <c r="M8197" s="54">
        <v>4.34776584407693</v>
      </c>
      <c r="N8197">
        <v>851</v>
      </c>
      <c r="O8197">
        <v>23521</v>
      </c>
      <c r="P8197">
        <v>3.4279558509552999</v>
      </c>
    </row>
    <row r="8198" spans="1:16" x14ac:dyDescent="0.25">
      <c r="A8198" s="20" t="s">
        <v>13823</v>
      </c>
      <c r="B8198">
        <v>6</v>
      </c>
      <c r="C8198" t="s">
        <v>74</v>
      </c>
      <c r="D8198" t="s">
        <v>88</v>
      </c>
      <c r="E8198" t="s">
        <v>94</v>
      </c>
      <c r="F8198" t="s">
        <v>35</v>
      </c>
      <c r="G8198">
        <v>4</v>
      </c>
      <c r="H8198">
        <v>5</v>
      </c>
      <c r="I8198">
        <v>2014</v>
      </c>
      <c r="J8198" t="s">
        <v>60</v>
      </c>
      <c r="K8198">
        <v>5.2</v>
      </c>
      <c r="L8198">
        <v>4.8397454075013897</v>
      </c>
      <c r="M8198" s="54">
        <v>5.5992124709253899</v>
      </c>
      <c r="N8198">
        <v>848</v>
      </c>
      <c r="O8198">
        <v>16754</v>
      </c>
      <c r="P8198">
        <v>3.4340140987172298</v>
      </c>
    </row>
    <row r="8199" spans="1:16" x14ac:dyDescent="0.25">
      <c r="A8199" s="20" t="s">
        <v>13824</v>
      </c>
      <c r="B8199">
        <v>6</v>
      </c>
      <c r="C8199" t="s">
        <v>74</v>
      </c>
      <c r="D8199" t="s">
        <v>88</v>
      </c>
      <c r="E8199" t="s">
        <v>94</v>
      </c>
      <c r="F8199" t="s">
        <v>35</v>
      </c>
      <c r="G8199">
        <v>5</v>
      </c>
      <c r="H8199">
        <v>5</v>
      </c>
      <c r="I8199">
        <v>2014</v>
      </c>
      <c r="J8199" t="s">
        <v>60</v>
      </c>
      <c r="K8199">
        <v>7.6</v>
      </c>
      <c r="L8199">
        <v>6.9215603257378904</v>
      </c>
      <c r="M8199" s="54">
        <v>8.2395459654494196</v>
      </c>
      <c r="N8199">
        <v>587</v>
      </c>
      <c r="O8199">
        <v>7549</v>
      </c>
      <c r="P8199">
        <v>4.12744171706498</v>
      </c>
    </row>
    <row r="8200" spans="1:16" x14ac:dyDescent="0.25">
      <c r="A8200" s="20" t="s">
        <v>13825</v>
      </c>
      <c r="B8200">
        <v>6</v>
      </c>
      <c r="C8200" t="s">
        <v>74</v>
      </c>
      <c r="D8200" t="s">
        <v>88</v>
      </c>
      <c r="E8200" t="s">
        <v>94</v>
      </c>
      <c r="F8200" t="s">
        <v>35</v>
      </c>
      <c r="G8200">
        <v>1</v>
      </c>
      <c r="H8200">
        <v>5</v>
      </c>
      <c r="I8200">
        <v>2014</v>
      </c>
      <c r="J8200" t="s">
        <v>61</v>
      </c>
      <c r="K8200" t="s">
        <v>44</v>
      </c>
      <c r="L8200" t="s">
        <v>44</v>
      </c>
      <c r="M8200" s="54" t="s">
        <v>44</v>
      </c>
      <c r="N8200">
        <v>1</v>
      </c>
      <c r="O8200">
        <v>5</v>
      </c>
      <c r="P8200">
        <v>100</v>
      </c>
    </row>
    <row r="8201" spans="1:16" x14ac:dyDescent="0.25">
      <c r="A8201" s="20" t="s">
        <v>13826</v>
      </c>
      <c r="B8201">
        <v>6</v>
      </c>
      <c r="C8201" t="s">
        <v>74</v>
      </c>
      <c r="D8201" t="s">
        <v>88</v>
      </c>
      <c r="E8201" t="s">
        <v>94</v>
      </c>
      <c r="F8201" t="s">
        <v>35</v>
      </c>
      <c r="G8201">
        <v>2</v>
      </c>
      <c r="H8201">
        <v>5</v>
      </c>
      <c r="I8201">
        <v>2014</v>
      </c>
      <c r="J8201" t="s">
        <v>61</v>
      </c>
      <c r="K8201" t="s">
        <v>44</v>
      </c>
      <c r="L8201" t="s">
        <v>44</v>
      </c>
      <c r="M8201" s="54" t="s">
        <v>44</v>
      </c>
      <c r="N8201">
        <v>3</v>
      </c>
      <c r="O8201">
        <v>21</v>
      </c>
      <c r="P8201">
        <v>57.735026918962603</v>
      </c>
    </row>
    <row r="8202" spans="1:16" x14ac:dyDescent="0.25">
      <c r="A8202" s="20" t="s">
        <v>13827</v>
      </c>
      <c r="B8202">
        <v>6</v>
      </c>
      <c r="C8202" t="s">
        <v>74</v>
      </c>
      <c r="D8202" t="s">
        <v>88</v>
      </c>
      <c r="E8202" t="s">
        <v>94</v>
      </c>
      <c r="F8202" t="s">
        <v>35</v>
      </c>
      <c r="G8202">
        <v>3</v>
      </c>
      <c r="H8202">
        <v>5</v>
      </c>
      <c r="I8202">
        <v>2014</v>
      </c>
      <c r="J8202" t="s">
        <v>61</v>
      </c>
      <c r="K8202" t="s">
        <v>44</v>
      </c>
      <c r="L8202" t="s">
        <v>44</v>
      </c>
      <c r="M8202" s="54" t="s">
        <v>44</v>
      </c>
      <c r="N8202">
        <v>3</v>
      </c>
      <c r="O8202">
        <v>41</v>
      </c>
      <c r="P8202">
        <v>57.735026918962603</v>
      </c>
    </row>
    <row r="8203" spans="1:16" x14ac:dyDescent="0.25">
      <c r="A8203" s="20" t="s">
        <v>13828</v>
      </c>
      <c r="B8203">
        <v>6</v>
      </c>
      <c r="C8203" t="s">
        <v>74</v>
      </c>
      <c r="D8203" t="s">
        <v>88</v>
      </c>
      <c r="E8203" t="s">
        <v>94</v>
      </c>
      <c r="F8203" t="s">
        <v>35</v>
      </c>
      <c r="G8203">
        <v>4</v>
      </c>
      <c r="H8203">
        <v>5</v>
      </c>
      <c r="I8203">
        <v>2014</v>
      </c>
      <c r="J8203" t="s">
        <v>61</v>
      </c>
      <c r="K8203" t="s">
        <v>44</v>
      </c>
      <c r="L8203" t="s">
        <v>44</v>
      </c>
      <c r="M8203" s="54" t="s">
        <v>44</v>
      </c>
      <c r="N8203">
        <v>14</v>
      </c>
      <c r="O8203">
        <v>156</v>
      </c>
      <c r="P8203">
        <v>26.726124191242398</v>
      </c>
    </row>
    <row r="8204" spans="1:16" x14ac:dyDescent="0.25">
      <c r="A8204" s="20" t="s">
        <v>13829</v>
      </c>
      <c r="B8204">
        <v>6</v>
      </c>
      <c r="C8204" t="s">
        <v>74</v>
      </c>
      <c r="D8204" t="s">
        <v>88</v>
      </c>
      <c r="E8204" t="s">
        <v>94</v>
      </c>
      <c r="F8204" t="s">
        <v>35</v>
      </c>
      <c r="G8204">
        <v>5</v>
      </c>
      <c r="H8204">
        <v>5</v>
      </c>
      <c r="I8204">
        <v>2014</v>
      </c>
      <c r="J8204" t="s">
        <v>61</v>
      </c>
      <c r="K8204" t="s">
        <v>44</v>
      </c>
      <c r="L8204" t="s">
        <v>44</v>
      </c>
      <c r="M8204" s="54" t="s">
        <v>44</v>
      </c>
      <c r="N8204">
        <v>5</v>
      </c>
      <c r="O8204">
        <v>16</v>
      </c>
      <c r="P8204">
        <v>44.721359549995803</v>
      </c>
    </row>
    <row r="8205" spans="1:16" x14ac:dyDescent="0.25">
      <c r="A8205" s="20" t="s">
        <v>13830</v>
      </c>
      <c r="B8205">
        <v>6</v>
      </c>
      <c r="C8205" t="s">
        <v>74</v>
      </c>
      <c r="D8205" t="s">
        <v>88</v>
      </c>
      <c r="E8205" t="s">
        <v>94</v>
      </c>
      <c r="F8205" t="s">
        <v>35</v>
      </c>
      <c r="G8205">
        <v>1</v>
      </c>
      <c r="H8205">
        <v>5</v>
      </c>
      <c r="I8205">
        <v>2014</v>
      </c>
      <c r="J8205" t="s">
        <v>62</v>
      </c>
      <c r="K8205" t="s">
        <v>44</v>
      </c>
      <c r="L8205" t="s">
        <v>44</v>
      </c>
      <c r="M8205" s="54" t="s">
        <v>44</v>
      </c>
      <c r="N8205">
        <v>1</v>
      </c>
      <c r="O8205">
        <v>15</v>
      </c>
      <c r="P8205">
        <v>100</v>
      </c>
    </row>
    <row r="8206" spans="1:16" x14ac:dyDescent="0.25">
      <c r="A8206" s="20" t="s">
        <v>13831</v>
      </c>
      <c r="B8206">
        <v>6</v>
      </c>
      <c r="C8206" t="s">
        <v>74</v>
      </c>
      <c r="D8206" t="s">
        <v>88</v>
      </c>
      <c r="E8206" t="s">
        <v>94</v>
      </c>
      <c r="F8206" t="s">
        <v>35</v>
      </c>
      <c r="G8206">
        <v>2</v>
      </c>
      <c r="H8206">
        <v>5</v>
      </c>
      <c r="I8206">
        <v>2014</v>
      </c>
      <c r="J8206" t="s">
        <v>62</v>
      </c>
      <c r="K8206" t="s">
        <v>44</v>
      </c>
      <c r="L8206" t="s">
        <v>44</v>
      </c>
      <c r="M8206" s="54" t="s">
        <v>44</v>
      </c>
      <c r="N8206">
        <v>6</v>
      </c>
      <c r="O8206">
        <v>68</v>
      </c>
      <c r="P8206">
        <v>40.824829046386299</v>
      </c>
    </row>
    <row r="8207" spans="1:16" x14ac:dyDescent="0.25">
      <c r="A8207" s="20" t="s">
        <v>13832</v>
      </c>
      <c r="B8207">
        <v>6</v>
      </c>
      <c r="C8207" t="s">
        <v>74</v>
      </c>
      <c r="D8207" t="s">
        <v>88</v>
      </c>
      <c r="E8207" t="s">
        <v>94</v>
      </c>
      <c r="F8207" t="s">
        <v>35</v>
      </c>
      <c r="G8207">
        <v>3</v>
      </c>
      <c r="H8207">
        <v>5</v>
      </c>
      <c r="I8207">
        <v>2014</v>
      </c>
      <c r="J8207" t="s">
        <v>62</v>
      </c>
      <c r="K8207" t="s">
        <v>44</v>
      </c>
      <c r="L8207" t="s">
        <v>44</v>
      </c>
      <c r="M8207" s="54" t="s">
        <v>44</v>
      </c>
      <c r="N8207">
        <v>9</v>
      </c>
      <c r="O8207">
        <v>143</v>
      </c>
      <c r="P8207">
        <v>33.3333333333333</v>
      </c>
    </row>
    <row r="8208" spans="1:16" x14ac:dyDescent="0.25">
      <c r="A8208" s="20" t="s">
        <v>13833</v>
      </c>
      <c r="B8208">
        <v>6</v>
      </c>
      <c r="C8208" t="s">
        <v>74</v>
      </c>
      <c r="D8208" t="s">
        <v>88</v>
      </c>
      <c r="E8208" t="s">
        <v>94</v>
      </c>
      <c r="F8208" t="s">
        <v>35</v>
      </c>
      <c r="G8208">
        <v>4</v>
      </c>
      <c r="H8208">
        <v>5</v>
      </c>
      <c r="I8208">
        <v>2014</v>
      </c>
      <c r="J8208" t="s">
        <v>62</v>
      </c>
      <c r="K8208">
        <v>5.9</v>
      </c>
      <c r="L8208">
        <v>3.79462098236842</v>
      </c>
      <c r="M8208" s="54">
        <v>8.7574851871060098</v>
      </c>
      <c r="N8208">
        <v>25</v>
      </c>
      <c r="O8208">
        <v>431</v>
      </c>
      <c r="P8208">
        <v>20</v>
      </c>
    </row>
    <row r="8209" spans="1:16" x14ac:dyDescent="0.25">
      <c r="A8209" s="20" t="s">
        <v>13834</v>
      </c>
      <c r="B8209">
        <v>6</v>
      </c>
      <c r="C8209" t="s">
        <v>74</v>
      </c>
      <c r="D8209" t="s">
        <v>88</v>
      </c>
      <c r="E8209" t="s">
        <v>94</v>
      </c>
      <c r="F8209" t="s">
        <v>35</v>
      </c>
      <c r="G8209">
        <v>5</v>
      </c>
      <c r="H8209">
        <v>5</v>
      </c>
      <c r="I8209">
        <v>2014</v>
      </c>
      <c r="J8209" t="s">
        <v>62</v>
      </c>
      <c r="K8209">
        <v>8</v>
      </c>
      <c r="L8209">
        <v>5.5577430058060102</v>
      </c>
      <c r="M8209" s="54">
        <v>11.1070350305225</v>
      </c>
      <c r="N8209">
        <v>39</v>
      </c>
      <c r="O8209">
        <v>520</v>
      </c>
      <c r="P8209">
        <v>16.012815380508702</v>
      </c>
    </row>
    <row r="8210" spans="1:16" x14ac:dyDescent="0.25">
      <c r="A8210" s="20" t="s">
        <v>13835</v>
      </c>
      <c r="B8210">
        <v>6</v>
      </c>
      <c r="C8210" t="s">
        <v>74</v>
      </c>
      <c r="D8210" t="s">
        <v>88</v>
      </c>
      <c r="E8210" t="s">
        <v>94</v>
      </c>
      <c r="F8210" t="s">
        <v>35</v>
      </c>
      <c r="G8210">
        <v>1</v>
      </c>
      <c r="H8210">
        <v>5</v>
      </c>
      <c r="I8210">
        <v>2014</v>
      </c>
      <c r="J8210" t="s">
        <v>43</v>
      </c>
      <c r="K8210">
        <v>7.9</v>
      </c>
      <c r="L8210">
        <v>5.8643388501550504</v>
      </c>
      <c r="M8210" s="54">
        <v>10.3682871096791</v>
      </c>
      <c r="N8210">
        <v>54</v>
      </c>
      <c r="O8210">
        <v>791</v>
      </c>
      <c r="P8210">
        <v>13.6082763487954</v>
      </c>
    </row>
    <row r="8211" spans="1:16" x14ac:dyDescent="0.25">
      <c r="A8211" s="20" t="s">
        <v>13836</v>
      </c>
      <c r="B8211">
        <v>6</v>
      </c>
      <c r="C8211" t="s">
        <v>74</v>
      </c>
      <c r="D8211" t="s">
        <v>88</v>
      </c>
      <c r="E8211" t="s">
        <v>94</v>
      </c>
      <c r="F8211" t="s">
        <v>35</v>
      </c>
      <c r="G8211">
        <v>1</v>
      </c>
      <c r="H8211">
        <v>5</v>
      </c>
      <c r="I8211">
        <v>2014</v>
      </c>
      <c r="J8211" t="s">
        <v>75</v>
      </c>
      <c r="K8211">
        <v>4.71</v>
      </c>
      <c r="L8211">
        <v>4.5502441355678096</v>
      </c>
      <c r="M8211" s="54">
        <v>4.8760471620903703</v>
      </c>
      <c r="N8211">
        <v>3885</v>
      </c>
      <c r="O8211">
        <v>86145</v>
      </c>
      <c r="P8211">
        <v>1.60436983703963</v>
      </c>
    </row>
    <row r="8212" spans="1:16" x14ac:dyDescent="0.25">
      <c r="A8212" s="20" t="s">
        <v>13837</v>
      </c>
      <c r="B8212">
        <v>6</v>
      </c>
      <c r="C8212" t="s">
        <v>74</v>
      </c>
      <c r="D8212" t="s">
        <v>88</v>
      </c>
      <c r="E8212" t="s">
        <v>94</v>
      </c>
      <c r="F8212" t="s">
        <v>35</v>
      </c>
      <c r="G8212">
        <v>2</v>
      </c>
      <c r="H8212">
        <v>5</v>
      </c>
      <c r="I8212">
        <v>2014</v>
      </c>
      <c r="J8212" t="s">
        <v>75</v>
      </c>
      <c r="K8212">
        <v>4.54</v>
      </c>
      <c r="L8212">
        <v>4.3886999541004199</v>
      </c>
      <c r="M8212" s="54">
        <v>4.6867793827713697</v>
      </c>
      <c r="N8212">
        <v>4319</v>
      </c>
      <c r="O8212">
        <v>97429</v>
      </c>
      <c r="P8212">
        <v>1.5216276731324601</v>
      </c>
    </row>
    <row r="8213" spans="1:16" x14ac:dyDescent="0.25">
      <c r="A8213" s="20" t="s">
        <v>13838</v>
      </c>
      <c r="B8213">
        <v>6</v>
      </c>
      <c r="C8213" t="s">
        <v>74</v>
      </c>
      <c r="D8213" t="s">
        <v>88</v>
      </c>
      <c r="E8213" t="s">
        <v>94</v>
      </c>
      <c r="F8213" t="s">
        <v>35</v>
      </c>
      <c r="G8213">
        <v>3</v>
      </c>
      <c r="H8213">
        <v>5</v>
      </c>
      <c r="I8213">
        <v>2014</v>
      </c>
      <c r="J8213" t="s">
        <v>75</v>
      </c>
      <c r="K8213">
        <v>4.87</v>
      </c>
      <c r="L8213">
        <v>4.7162263112307699</v>
      </c>
      <c r="M8213" s="54">
        <v>5.0290816077405802</v>
      </c>
      <c r="N8213">
        <v>4418</v>
      </c>
      <c r="O8213">
        <v>93508</v>
      </c>
      <c r="P8213">
        <v>1.5044825131628701</v>
      </c>
    </row>
    <row r="8214" spans="1:16" x14ac:dyDescent="0.25">
      <c r="A8214" s="20" t="s">
        <v>13839</v>
      </c>
      <c r="B8214">
        <v>6</v>
      </c>
      <c r="C8214" t="s">
        <v>74</v>
      </c>
      <c r="D8214" t="s">
        <v>88</v>
      </c>
      <c r="E8214" t="s">
        <v>94</v>
      </c>
      <c r="F8214" t="s">
        <v>35</v>
      </c>
      <c r="G8214">
        <v>4</v>
      </c>
      <c r="H8214">
        <v>5</v>
      </c>
      <c r="I8214">
        <v>2014</v>
      </c>
      <c r="J8214" t="s">
        <v>75</v>
      </c>
      <c r="K8214">
        <v>5.23</v>
      </c>
      <c r="L8214">
        <v>5.0691009197235202</v>
      </c>
      <c r="M8214" s="54">
        <v>5.38994646750161</v>
      </c>
      <c r="N8214">
        <v>4767</v>
      </c>
      <c r="O8214">
        <v>91419</v>
      </c>
      <c r="P8214">
        <v>1.4483630075779199</v>
      </c>
    </row>
    <row r="8215" spans="1:16" x14ac:dyDescent="0.25">
      <c r="A8215" s="20" t="s">
        <v>13840</v>
      </c>
      <c r="B8215">
        <v>6</v>
      </c>
      <c r="C8215" t="s">
        <v>74</v>
      </c>
      <c r="D8215" t="s">
        <v>88</v>
      </c>
      <c r="E8215" t="s">
        <v>94</v>
      </c>
      <c r="F8215" t="s">
        <v>35</v>
      </c>
      <c r="G8215">
        <v>5</v>
      </c>
      <c r="H8215">
        <v>5</v>
      </c>
      <c r="I8215">
        <v>2014</v>
      </c>
      <c r="J8215" t="s">
        <v>75</v>
      </c>
      <c r="K8215">
        <v>7.58</v>
      </c>
      <c r="L8215">
        <v>7.3706097272617397</v>
      </c>
      <c r="M8215" s="54">
        <v>7.7905442796241999</v>
      </c>
      <c r="N8215">
        <v>5631</v>
      </c>
      <c r="O8215">
        <v>70628</v>
      </c>
      <c r="P8215">
        <v>1.3326227906059001</v>
      </c>
    </row>
    <row r="8216" spans="1:16" x14ac:dyDescent="0.25">
      <c r="A8216" s="20" t="s">
        <v>13841</v>
      </c>
      <c r="B8216">
        <v>6</v>
      </c>
      <c r="C8216" t="s">
        <v>74</v>
      </c>
      <c r="D8216" t="s">
        <v>88</v>
      </c>
      <c r="E8216" t="s">
        <v>94</v>
      </c>
      <c r="F8216" t="s">
        <v>35</v>
      </c>
      <c r="G8216">
        <v>2</v>
      </c>
      <c r="H8216">
        <v>5</v>
      </c>
      <c r="I8216">
        <v>2014</v>
      </c>
      <c r="J8216" t="s">
        <v>43</v>
      </c>
      <c r="K8216">
        <v>2.8</v>
      </c>
      <c r="L8216">
        <v>1.91782876747484</v>
      </c>
      <c r="M8216" s="54">
        <v>3.8981238575822998</v>
      </c>
      <c r="N8216">
        <v>40</v>
      </c>
      <c r="O8216">
        <v>1341</v>
      </c>
      <c r="P8216">
        <v>15.8113883008419</v>
      </c>
    </row>
    <row r="8217" spans="1:16" x14ac:dyDescent="0.25">
      <c r="A8217" s="20" t="s">
        <v>13842</v>
      </c>
      <c r="B8217">
        <v>6</v>
      </c>
      <c r="C8217" t="s">
        <v>74</v>
      </c>
      <c r="D8217" t="s">
        <v>88</v>
      </c>
      <c r="E8217" t="s">
        <v>94</v>
      </c>
      <c r="F8217" t="s">
        <v>35</v>
      </c>
      <c r="G8217">
        <v>3</v>
      </c>
      <c r="H8217">
        <v>5</v>
      </c>
      <c r="I8217">
        <v>2014</v>
      </c>
      <c r="J8217" t="s">
        <v>43</v>
      </c>
      <c r="K8217">
        <v>3.9</v>
      </c>
      <c r="L8217">
        <v>2.92904949764621</v>
      </c>
      <c r="M8217" s="54">
        <v>5.0670189354789796</v>
      </c>
      <c r="N8217">
        <v>64</v>
      </c>
      <c r="O8217">
        <v>1597</v>
      </c>
      <c r="P8217">
        <v>12.5</v>
      </c>
    </row>
    <row r="8218" spans="1:16" x14ac:dyDescent="0.25">
      <c r="A8218" s="20" t="s">
        <v>13843</v>
      </c>
      <c r="B8218">
        <v>6</v>
      </c>
      <c r="C8218" t="s">
        <v>74</v>
      </c>
      <c r="D8218" t="s">
        <v>88</v>
      </c>
      <c r="E8218" t="s">
        <v>94</v>
      </c>
      <c r="F8218" t="s">
        <v>35</v>
      </c>
      <c r="G8218">
        <v>4</v>
      </c>
      <c r="H8218">
        <v>5</v>
      </c>
      <c r="I8218">
        <v>2014</v>
      </c>
      <c r="J8218" t="s">
        <v>43</v>
      </c>
      <c r="K8218">
        <v>8.3000000000000007</v>
      </c>
      <c r="L8218">
        <v>7.0902132823495103</v>
      </c>
      <c r="M8218" s="54">
        <v>9.6162653358115104</v>
      </c>
      <c r="N8218">
        <v>173</v>
      </c>
      <c r="O8218">
        <v>2108</v>
      </c>
      <c r="P8218">
        <v>7.6028592126970604</v>
      </c>
    </row>
    <row r="8219" spans="1:16" x14ac:dyDescent="0.25">
      <c r="A8219" s="20" t="s">
        <v>13844</v>
      </c>
      <c r="B8219">
        <v>6</v>
      </c>
      <c r="C8219" t="s">
        <v>74</v>
      </c>
      <c r="D8219" t="s">
        <v>88</v>
      </c>
      <c r="E8219" t="s">
        <v>94</v>
      </c>
      <c r="F8219" t="s">
        <v>35</v>
      </c>
      <c r="G8219">
        <v>5</v>
      </c>
      <c r="H8219">
        <v>5</v>
      </c>
      <c r="I8219">
        <v>2014</v>
      </c>
      <c r="J8219" t="s">
        <v>43</v>
      </c>
      <c r="K8219">
        <v>7.6</v>
      </c>
      <c r="L8219">
        <v>6.3645368439668202</v>
      </c>
      <c r="M8219" s="54">
        <v>9.0317781859373998</v>
      </c>
      <c r="N8219">
        <v>135</v>
      </c>
      <c r="O8219">
        <v>1693</v>
      </c>
      <c r="P8219">
        <v>8.6066296582387007</v>
      </c>
    </row>
    <row r="8220" spans="1:16" x14ac:dyDescent="0.25">
      <c r="A8220" s="20" t="s">
        <v>7732</v>
      </c>
      <c r="B8220">
        <v>6</v>
      </c>
      <c r="C8220" t="s">
        <v>74</v>
      </c>
      <c r="D8220" t="s">
        <v>88</v>
      </c>
      <c r="E8220" t="s">
        <v>94</v>
      </c>
      <c r="F8220" t="s">
        <v>35</v>
      </c>
      <c r="G8220">
        <v>1</v>
      </c>
      <c r="H8220">
        <v>5</v>
      </c>
      <c r="I8220">
        <v>2014</v>
      </c>
      <c r="J8220" t="s">
        <v>45</v>
      </c>
      <c r="K8220">
        <v>2.6</v>
      </c>
      <c r="L8220">
        <v>2.26831309623384</v>
      </c>
      <c r="M8220" s="54">
        <v>3.0111336339111001</v>
      </c>
      <c r="N8220">
        <v>234</v>
      </c>
      <c r="O8220">
        <v>8879</v>
      </c>
      <c r="P8220">
        <v>6.5372045046061302</v>
      </c>
    </row>
    <row r="8221" spans="1:16" x14ac:dyDescent="0.25">
      <c r="A8221" s="20" t="s">
        <v>7743</v>
      </c>
      <c r="B8221">
        <v>6</v>
      </c>
      <c r="C8221" t="s">
        <v>74</v>
      </c>
      <c r="D8221" t="s">
        <v>88</v>
      </c>
      <c r="E8221" t="s">
        <v>94</v>
      </c>
      <c r="F8221" t="s">
        <v>35</v>
      </c>
      <c r="G8221">
        <v>2</v>
      </c>
      <c r="H8221">
        <v>5</v>
      </c>
      <c r="I8221">
        <v>2014</v>
      </c>
      <c r="J8221" t="s">
        <v>45</v>
      </c>
      <c r="K8221">
        <v>4.5999999999999996</v>
      </c>
      <c r="L8221">
        <v>4.0697411453897203</v>
      </c>
      <c r="M8221" s="54">
        <v>5.2050886180965197</v>
      </c>
      <c r="N8221">
        <v>293</v>
      </c>
      <c r="O8221">
        <v>6520</v>
      </c>
      <c r="P8221">
        <v>5.8420623783698602</v>
      </c>
    </row>
    <row r="8222" spans="1:16" x14ac:dyDescent="0.25">
      <c r="A8222" s="20" t="s">
        <v>7746</v>
      </c>
      <c r="B8222">
        <v>6</v>
      </c>
      <c r="C8222" t="s">
        <v>74</v>
      </c>
      <c r="D8222" t="s">
        <v>88</v>
      </c>
      <c r="E8222" t="s">
        <v>94</v>
      </c>
      <c r="F8222" t="s">
        <v>35</v>
      </c>
      <c r="G8222">
        <v>3</v>
      </c>
      <c r="H8222">
        <v>5</v>
      </c>
      <c r="I8222">
        <v>2014</v>
      </c>
      <c r="J8222" t="s">
        <v>45</v>
      </c>
      <c r="K8222">
        <v>3.2</v>
      </c>
      <c r="L8222">
        <v>2.7134906305442499</v>
      </c>
      <c r="M8222" s="54">
        <v>3.6594370453955198</v>
      </c>
      <c r="N8222">
        <v>203</v>
      </c>
      <c r="O8222">
        <v>6418</v>
      </c>
      <c r="P8222">
        <v>7.0186240634359596</v>
      </c>
    </row>
    <row r="8223" spans="1:16" x14ac:dyDescent="0.25">
      <c r="A8223" s="20" t="s">
        <v>7747</v>
      </c>
      <c r="B8223">
        <v>6</v>
      </c>
      <c r="C8223" t="s">
        <v>74</v>
      </c>
      <c r="D8223" t="s">
        <v>88</v>
      </c>
      <c r="E8223" t="s">
        <v>94</v>
      </c>
      <c r="F8223" t="s">
        <v>35</v>
      </c>
      <c r="G8223">
        <v>4</v>
      </c>
      <c r="H8223">
        <v>5</v>
      </c>
      <c r="I8223">
        <v>2014</v>
      </c>
      <c r="J8223" t="s">
        <v>45</v>
      </c>
      <c r="K8223">
        <v>6.5</v>
      </c>
      <c r="L8223">
        <v>5.8306076102170703</v>
      </c>
      <c r="M8223" s="54">
        <v>7.2116622630455502</v>
      </c>
      <c r="N8223">
        <v>375</v>
      </c>
      <c r="O8223">
        <v>5907</v>
      </c>
      <c r="P8223">
        <v>5.1639777949432197</v>
      </c>
    </row>
    <row r="8224" spans="1:16" x14ac:dyDescent="0.25">
      <c r="A8224" s="20" t="s">
        <v>7748</v>
      </c>
      <c r="B8224">
        <v>6</v>
      </c>
      <c r="C8224" t="s">
        <v>74</v>
      </c>
      <c r="D8224" t="s">
        <v>88</v>
      </c>
      <c r="E8224" t="s">
        <v>94</v>
      </c>
      <c r="F8224" t="s">
        <v>35</v>
      </c>
      <c r="G8224">
        <v>5</v>
      </c>
      <c r="H8224">
        <v>5</v>
      </c>
      <c r="I8224">
        <v>2014</v>
      </c>
      <c r="J8224" t="s">
        <v>45</v>
      </c>
      <c r="K8224">
        <v>2.8</v>
      </c>
      <c r="L8224">
        <v>2.26630307498858</v>
      </c>
      <c r="M8224" s="54">
        <v>3.5123399477034498</v>
      </c>
      <c r="N8224">
        <v>95</v>
      </c>
      <c r="O8224">
        <v>3270</v>
      </c>
      <c r="P8224">
        <v>10.259783520851499</v>
      </c>
    </row>
    <row r="8225" spans="1:16" x14ac:dyDescent="0.25">
      <c r="A8225" s="20" t="s">
        <v>7753</v>
      </c>
      <c r="B8225">
        <v>6</v>
      </c>
      <c r="C8225" t="s">
        <v>74</v>
      </c>
      <c r="D8225" t="s">
        <v>88</v>
      </c>
      <c r="E8225" t="s">
        <v>94</v>
      </c>
      <c r="F8225" t="s">
        <v>35</v>
      </c>
      <c r="G8225">
        <v>1</v>
      </c>
      <c r="H8225">
        <v>5</v>
      </c>
      <c r="I8225">
        <v>2014</v>
      </c>
      <c r="J8225" t="s">
        <v>46</v>
      </c>
      <c r="K8225">
        <v>7.5</v>
      </c>
      <c r="L8225">
        <v>6.9134668961237598</v>
      </c>
      <c r="M8225" s="54">
        <v>8.0605215668592294</v>
      </c>
      <c r="N8225">
        <v>747</v>
      </c>
      <c r="O8225">
        <v>10109</v>
      </c>
      <c r="P8225">
        <v>3.6588086663230102</v>
      </c>
    </row>
    <row r="8226" spans="1:16" x14ac:dyDescent="0.25">
      <c r="A8226" s="20" t="s">
        <v>7764</v>
      </c>
      <c r="B8226">
        <v>6</v>
      </c>
      <c r="C8226" t="s">
        <v>74</v>
      </c>
      <c r="D8226" t="s">
        <v>88</v>
      </c>
      <c r="E8226" t="s">
        <v>94</v>
      </c>
      <c r="F8226" t="s">
        <v>35</v>
      </c>
      <c r="G8226">
        <v>2</v>
      </c>
      <c r="H8226">
        <v>5</v>
      </c>
      <c r="I8226">
        <v>2014</v>
      </c>
      <c r="J8226" t="s">
        <v>46</v>
      </c>
      <c r="K8226">
        <v>5.2</v>
      </c>
      <c r="L8226">
        <v>4.5906638451257704</v>
      </c>
      <c r="M8226" s="54">
        <v>5.75651419050621</v>
      </c>
      <c r="N8226">
        <v>364</v>
      </c>
      <c r="O8226">
        <v>6999</v>
      </c>
      <c r="P8226">
        <v>5.2414241836095901</v>
      </c>
    </row>
    <row r="8227" spans="1:16" x14ac:dyDescent="0.25">
      <c r="A8227" s="20" t="s">
        <v>7767</v>
      </c>
      <c r="B8227">
        <v>6</v>
      </c>
      <c r="C8227" t="s">
        <v>74</v>
      </c>
      <c r="D8227" t="s">
        <v>88</v>
      </c>
      <c r="E8227" t="s">
        <v>94</v>
      </c>
      <c r="F8227" t="s">
        <v>35</v>
      </c>
      <c r="G8227">
        <v>3</v>
      </c>
      <c r="H8227">
        <v>5</v>
      </c>
      <c r="I8227">
        <v>2014</v>
      </c>
      <c r="J8227" t="s">
        <v>46</v>
      </c>
      <c r="K8227">
        <v>8.1999999999999993</v>
      </c>
      <c r="L8227">
        <v>7.3548219543190001</v>
      </c>
      <c r="M8227" s="54">
        <v>9.01798620630667</v>
      </c>
      <c r="N8227">
        <v>446</v>
      </c>
      <c r="O8227">
        <v>5590</v>
      </c>
      <c r="P8227">
        <v>4.7351372381037802</v>
      </c>
    </row>
    <row r="8228" spans="1:16" x14ac:dyDescent="0.25">
      <c r="A8228" s="20" t="s">
        <v>7768</v>
      </c>
      <c r="B8228">
        <v>6</v>
      </c>
      <c r="C8228" t="s">
        <v>74</v>
      </c>
      <c r="D8228" t="s">
        <v>88</v>
      </c>
      <c r="E8228" t="s">
        <v>94</v>
      </c>
      <c r="F8228" t="s">
        <v>35</v>
      </c>
      <c r="G8228">
        <v>4</v>
      </c>
      <c r="H8228">
        <v>5</v>
      </c>
      <c r="I8228">
        <v>2014</v>
      </c>
      <c r="J8228" t="s">
        <v>46</v>
      </c>
      <c r="K8228">
        <v>9.9</v>
      </c>
      <c r="L8228">
        <v>8.9192899639320409</v>
      </c>
      <c r="M8228" s="54">
        <v>10.917739426809201</v>
      </c>
      <c r="N8228">
        <v>439</v>
      </c>
      <c r="O8228">
        <v>4400</v>
      </c>
      <c r="P8228">
        <v>4.7727395990334802</v>
      </c>
    </row>
    <row r="8229" spans="1:16" x14ac:dyDescent="0.25">
      <c r="A8229" s="20" t="s">
        <v>7769</v>
      </c>
      <c r="B8229">
        <v>6</v>
      </c>
      <c r="C8229" t="s">
        <v>74</v>
      </c>
      <c r="D8229" t="s">
        <v>88</v>
      </c>
      <c r="E8229" t="s">
        <v>94</v>
      </c>
      <c r="F8229" t="s">
        <v>35</v>
      </c>
      <c r="G8229">
        <v>5</v>
      </c>
      <c r="H8229">
        <v>5</v>
      </c>
      <c r="I8229">
        <v>2014</v>
      </c>
      <c r="J8229" t="s">
        <v>46</v>
      </c>
      <c r="K8229">
        <v>3.7</v>
      </c>
      <c r="L8229">
        <v>3.0295683234542801</v>
      </c>
      <c r="M8229" s="54">
        <v>4.4769969498057796</v>
      </c>
      <c r="N8229">
        <v>117</v>
      </c>
      <c r="O8229">
        <v>3104</v>
      </c>
      <c r="P8229">
        <v>9.2450032704204794</v>
      </c>
    </row>
    <row r="8230" spans="1:16" x14ac:dyDescent="0.25">
      <c r="A8230" s="20" t="s">
        <v>7774</v>
      </c>
      <c r="B8230">
        <v>6</v>
      </c>
      <c r="C8230" t="s">
        <v>74</v>
      </c>
      <c r="D8230" t="s">
        <v>88</v>
      </c>
      <c r="E8230" t="s">
        <v>94</v>
      </c>
      <c r="F8230" t="s">
        <v>35</v>
      </c>
      <c r="G8230">
        <v>1</v>
      </c>
      <c r="H8230">
        <v>5</v>
      </c>
      <c r="I8230">
        <v>2014</v>
      </c>
      <c r="J8230" t="s">
        <v>47</v>
      </c>
      <c r="K8230">
        <v>5.4</v>
      </c>
      <c r="L8230">
        <v>4.9932260692297703</v>
      </c>
      <c r="M8230" s="54">
        <v>5.7736518486233503</v>
      </c>
      <c r="N8230">
        <v>926</v>
      </c>
      <c r="O8230">
        <v>18568</v>
      </c>
      <c r="P8230">
        <v>3.28620389950387</v>
      </c>
    </row>
    <row r="8231" spans="1:16" x14ac:dyDescent="0.25">
      <c r="A8231" s="20" t="s">
        <v>7785</v>
      </c>
      <c r="B8231">
        <v>6</v>
      </c>
      <c r="C8231" t="s">
        <v>74</v>
      </c>
      <c r="D8231" t="s">
        <v>88</v>
      </c>
      <c r="E8231" t="s">
        <v>94</v>
      </c>
      <c r="F8231" t="s">
        <v>35</v>
      </c>
      <c r="G8231">
        <v>2</v>
      </c>
      <c r="H8231">
        <v>5</v>
      </c>
      <c r="I8231">
        <v>2014</v>
      </c>
      <c r="J8231" t="s">
        <v>47</v>
      </c>
      <c r="K8231">
        <v>3.7</v>
      </c>
      <c r="L8231">
        <v>3.3855960148548698</v>
      </c>
      <c r="M8231" s="54">
        <v>3.9467189013478201</v>
      </c>
      <c r="N8231">
        <v>849</v>
      </c>
      <c r="O8231">
        <v>23623</v>
      </c>
      <c r="P8231">
        <v>3.4319911152729001</v>
      </c>
    </row>
    <row r="8232" spans="1:16" x14ac:dyDescent="0.25">
      <c r="A8232" s="20" t="s">
        <v>7788</v>
      </c>
      <c r="B8232">
        <v>6</v>
      </c>
      <c r="C8232" t="s">
        <v>74</v>
      </c>
      <c r="D8232" t="s">
        <v>88</v>
      </c>
      <c r="E8232" t="s">
        <v>94</v>
      </c>
      <c r="F8232" t="s">
        <v>35</v>
      </c>
      <c r="G8232">
        <v>3</v>
      </c>
      <c r="H8232">
        <v>5</v>
      </c>
      <c r="I8232">
        <v>2014</v>
      </c>
      <c r="J8232" t="s">
        <v>47</v>
      </c>
      <c r="K8232">
        <v>4</v>
      </c>
      <c r="L8232">
        <v>3.6589461954804898</v>
      </c>
      <c r="M8232" s="54">
        <v>4.3233764649268904</v>
      </c>
      <c r="N8232">
        <v>680</v>
      </c>
      <c r="O8232">
        <v>18071</v>
      </c>
      <c r="P8232">
        <v>3.8348249442368498</v>
      </c>
    </row>
    <row r="8233" spans="1:16" x14ac:dyDescent="0.25">
      <c r="A8233" s="20" t="s">
        <v>7789</v>
      </c>
      <c r="B8233">
        <v>6</v>
      </c>
      <c r="C8233" t="s">
        <v>74</v>
      </c>
      <c r="D8233" t="s">
        <v>88</v>
      </c>
      <c r="E8233" t="s">
        <v>94</v>
      </c>
      <c r="F8233" t="s">
        <v>35</v>
      </c>
      <c r="G8233">
        <v>4</v>
      </c>
      <c r="H8233">
        <v>5</v>
      </c>
      <c r="I8233">
        <v>2014</v>
      </c>
      <c r="J8233" t="s">
        <v>47</v>
      </c>
      <c r="K8233">
        <v>4.0999999999999996</v>
      </c>
      <c r="L8233">
        <v>3.80276211390255</v>
      </c>
      <c r="M8233" s="54">
        <v>4.3881096365129704</v>
      </c>
      <c r="N8233">
        <v>925</v>
      </c>
      <c r="O8233">
        <v>21527</v>
      </c>
      <c r="P8233">
        <v>3.2879797461071498</v>
      </c>
    </row>
    <row r="8234" spans="1:16" x14ac:dyDescent="0.25">
      <c r="A8234" s="20" t="s">
        <v>7790</v>
      </c>
      <c r="B8234">
        <v>6</v>
      </c>
      <c r="C8234" t="s">
        <v>74</v>
      </c>
      <c r="D8234" t="s">
        <v>88</v>
      </c>
      <c r="E8234" t="s">
        <v>94</v>
      </c>
      <c r="F8234" t="s">
        <v>35</v>
      </c>
      <c r="G8234">
        <v>5</v>
      </c>
      <c r="H8234">
        <v>5</v>
      </c>
      <c r="I8234">
        <v>2014</v>
      </c>
      <c r="J8234" t="s">
        <v>47</v>
      </c>
      <c r="K8234">
        <v>9.1</v>
      </c>
      <c r="L8234">
        <v>8.6692760865106298</v>
      </c>
      <c r="M8234" s="54">
        <v>9.4815377500733504</v>
      </c>
      <c r="N8234">
        <v>2104</v>
      </c>
      <c r="O8234">
        <v>21830</v>
      </c>
      <c r="P8234">
        <v>2.1801036009847401</v>
      </c>
    </row>
    <row r="8235" spans="1:16" x14ac:dyDescent="0.25">
      <c r="A8235" s="20" t="s">
        <v>7795</v>
      </c>
      <c r="B8235">
        <v>6</v>
      </c>
      <c r="C8235" t="s">
        <v>74</v>
      </c>
      <c r="D8235" t="s">
        <v>88</v>
      </c>
      <c r="E8235" t="s">
        <v>94</v>
      </c>
      <c r="F8235" t="s">
        <v>35</v>
      </c>
      <c r="G8235">
        <v>1</v>
      </c>
      <c r="H8235">
        <v>5</v>
      </c>
      <c r="I8235">
        <v>2014</v>
      </c>
      <c r="J8235" t="s">
        <v>48</v>
      </c>
      <c r="K8235" t="s">
        <v>44</v>
      </c>
      <c r="L8235" t="s">
        <v>44</v>
      </c>
      <c r="M8235" s="54" t="s">
        <v>44</v>
      </c>
      <c r="N8235">
        <v>15</v>
      </c>
      <c r="O8235">
        <v>421</v>
      </c>
      <c r="P8235">
        <v>25.8198889747161</v>
      </c>
    </row>
    <row r="8236" spans="1:16" x14ac:dyDescent="0.25">
      <c r="A8236" s="20" t="s">
        <v>7806</v>
      </c>
      <c r="B8236">
        <v>6</v>
      </c>
      <c r="C8236" t="s">
        <v>74</v>
      </c>
      <c r="D8236" t="s">
        <v>88</v>
      </c>
      <c r="E8236" t="s">
        <v>94</v>
      </c>
      <c r="F8236" t="s">
        <v>35</v>
      </c>
      <c r="G8236">
        <v>2</v>
      </c>
      <c r="H8236">
        <v>5</v>
      </c>
      <c r="I8236">
        <v>2014</v>
      </c>
      <c r="J8236" t="s">
        <v>48</v>
      </c>
      <c r="K8236">
        <v>12.6</v>
      </c>
      <c r="L8236">
        <v>9.4693121345614504</v>
      </c>
      <c r="M8236" s="54">
        <v>16.428292839090901</v>
      </c>
      <c r="N8236">
        <v>57</v>
      </c>
      <c r="O8236">
        <v>442</v>
      </c>
      <c r="P8236">
        <v>13.245323570650401</v>
      </c>
    </row>
    <row r="8237" spans="1:16" x14ac:dyDescent="0.25">
      <c r="A8237" s="20" t="s">
        <v>7809</v>
      </c>
      <c r="B8237">
        <v>6</v>
      </c>
      <c r="C8237" t="s">
        <v>74</v>
      </c>
      <c r="D8237" t="s">
        <v>88</v>
      </c>
      <c r="E8237" t="s">
        <v>94</v>
      </c>
      <c r="F8237" t="s">
        <v>35</v>
      </c>
      <c r="G8237">
        <v>3</v>
      </c>
      <c r="H8237">
        <v>5</v>
      </c>
      <c r="I8237">
        <v>2014</v>
      </c>
      <c r="J8237" t="s">
        <v>48</v>
      </c>
      <c r="K8237">
        <v>2.4</v>
      </c>
      <c r="L8237">
        <v>1.47490826144881</v>
      </c>
      <c r="M8237" s="54">
        <v>3.53221291383359</v>
      </c>
      <c r="N8237">
        <v>27</v>
      </c>
      <c r="O8237">
        <v>940</v>
      </c>
      <c r="P8237">
        <v>19.245008972987499</v>
      </c>
    </row>
    <row r="8238" spans="1:16" x14ac:dyDescent="0.25">
      <c r="A8238" s="20" t="s">
        <v>7810</v>
      </c>
      <c r="B8238">
        <v>6</v>
      </c>
      <c r="C8238" t="s">
        <v>74</v>
      </c>
      <c r="D8238" t="s">
        <v>88</v>
      </c>
      <c r="E8238" t="s">
        <v>94</v>
      </c>
      <c r="F8238" t="s">
        <v>35</v>
      </c>
      <c r="G8238">
        <v>4</v>
      </c>
      <c r="H8238">
        <v>5</v>
      </c>
      <c r="I8238">
        <v>2014</v>
      </c>
      <c r="J8238" t="s">
        <v>48</v>
      </c>
      <c r="K8238">
        <v>4.5999999999999996</v>
      </c>
      <c r="L8238">
        <v>3.4087432512848999</v>
      </c>
      <c r="M8238" s="54">
        <v>6.0047691775139702</v>
      </c>
      <c r="N8238">
        <v>57</v>
      </c>
      <c r="O8238">
        <v>1282</v>
      </c>
      <c r="P8238">
        <v>13.245323570650401</v>
      </c>
    </row>
    <row r="8239" spans="1:16" x14ac:dyDescent="0.25">
      <c r="A8239" s="20" t="s">
        <v>7811</v>
      </c>
      <c r="B8239">
        <v>6</v>
      </c>
      <c r="C8239" t="s">
        <v>74</v>
      </c>
      <c r="D8239" t="s">
        <v>88</v>
      </c>
      <c r="E8239" t="s">
        <v>94</v>
      </c>
      <c r="F8239" t="s">
        <v>35</v>
      </c>
      <c r="G8239">
        <v>5</v>
      </c>
      <c r="H8239">
        <v>5</v>
      </c>
      <c r="I8239">
        <v>2014</v>
      </c>
      <c r="J8239" t="s">
        <v>48</v>
      </c>
      <c r="K8239">
        <v>8.4</v>
      </c>
      <c r="L8239">
        <v>6.9514548417444599</v>
      </c>
      <c r="M8239" s="54">
        <v>9.9943793474821803</v>
      </c>
      <c r="N8239">
        <v>126</v>
      </c>
      <c r="O8239">
        <v>1417</v>
      </c>
      <c r="P8239">
        <v>8.9087080637474791</v>
      </c>
    </row>
    <row r="8240" spans="1:16" x14ac:dyDescent="0.25">
      <c r="A8240" s="20" t="s">
        <v>13845</v>
      </c>
      <c r="B8240">
        <v>6</v>
      </c>
      <c r="C8240" t="s">
        <v>74</v>
      </c>
      <c r="D8240" t="s">
        <v>88</v>
      </c>
      <c r="E8240" t="s">
        <v>94</v>
      </c>
      <c r="F8240" t="s">
        <v>35</v>
      </c>
      <c r="G8240">
        <v>1</v>
      </c>
      <c r="H8240">
        <v>5</v>
      </c>
      <c r="I8240">
        <v>2014</v>
      </c>
      <c r="J8240" t="s">
        <v>49</v>
      </c>
      <c r="K8240">
        <v>7.5</v>
      </c>
      <c r="L8240">
        <v>6.4749784893506899</v>
      </c>
      <c r="M8240" s="54">
        <v>8.7127842728426099</v>
      </c>
      <c r="N8240">
        <v>207</v>
      </c>
      <c r="O8240">
        <v>2882</v>
      </c>
      <c r="P8240">
        <v>6.9504804685691601</v>
      </c>
    </row>
    <row r="8241" spans="1:16" x14ac:dyDescent="0.25">
      <c r="A8241" s="20" t="s">
        <v>13846</v>
      </c>
      <c r="B8241">
        <v>6</v>
      </c>
      <c r="C8241" t="s">
        <v>74</v>
      </c>
      <c r="D8241" t="s">
        <v>88</v>
      </c>
      <c r="E8241" t="s">
        <v>94</v>
      </c>
      <c r="F8241" t="s">
        <v>35</v>
      </c>
      <c r="G8241">
        <v>2</v>
      </c>
      <c r="H8241">
        <v>5</v>
      </c>
      <c r="I8241">
        <v>2014</v>
      </c>
      <c r="J8241" t="s">
        <v>49</v>
      </c>
      <c r="K8241">
        <v>3</v>
      </c>
      <c r="L8241">
        <v>2.3673777133401601</v>
      </c>
      <c r="M8241" s="54">
        <v>3.81918792411834</v>
      </c>
      <c r="N8241">
        <v>89</v>
      </c>
      <c r="O8241">
        <v>2743</v>
      </c>
      <c r="P8241">
        <v>10.599978800063599</v>
      </c>
    </row>
    <row r="8242" spans="1:16" x14ac:dyDescent="0.25">
      <c r="A8242" s="20" t="s">
        <v>13847</v>
      </c>
      <c r="B8242">
        <v>6</v>
      </c>
      <c r="C8242" t="s">
        <v>74</v>
      </c>
      <c r="D8242" t="s">
        <v>88</v>
      </c>
      <c r="E8242" t="s">
        <v>94</v>
      </c>
      <c r="F8242" t="s">
        <v>35</v>
      </c>
      <c r="G8242">
        <v>3</v>
      </c>
      <c r="H8242">
        <v>5</v>
      </c>
      <c r="I8242">
        <v>2014</v>
      </c>
      <c r="J8242" t="s">
        <v>49</v>
      </c>
      <c r="K8242">
        <v>7.5</v>
      </c>
      <c r="L8242">
        <v>6.4037056306247102</v>
      </c>
      <c r="M8242" s="54">
        <v>8.6497469676385705</v>
      </c>
      <c r="N8242">
        <v>199</v>
      </c>
      <c r="O8242">
        <v>2811</v>
      </c>
      <c r="P8242">
        <v>7.0888120500833596</v>
      </c>
    </row>
    <row r="8243" spans="1:16" x14ac:dyDescent="0.25">
      <c r="A8243" s="20" t="s">
        <v>13848</v>
      </c>
      <c r="B8243">
        <v>6</v>
      </c>
      <c r="C8243" t="s">
        <v>74</v>
      </c>
      <c r="D8243" t="s">
        <v>88</v>
      </c>
      <c r="E8243" t="s">
        <v>94</v>
      </c>
      <c r="F8243" t="s">
        <v>35</v>
      </c>
      <c r="G8243">
        <v>4</v>
      </c>
      <c r="H8243">
        <v>5</v>
      </c>
      <c r="I8243">
        <v>2014</v>
      </c>
      <c r="J8243" t="s">
        <v>49</v>
      </c>
      <c r="K8243">
        <v>9.1</v>
      </c>
      <c r="L8243">
        <v>8.0183375170066906</v>
      </c>
      <c r="M8243" s="54">
        <v>10.378445452435001</v>
      </c>
      <c r="N8243">
        <v>258</v>
      </c>
      <c r="O8243">
        <v>2845</v>
      </c>
      <c r="P8243">
        <v>6.2257280636469003</v>
      </c>
    </row>
    <row r="8244" spans="1:16" x14ac:dyDescent="0.25">
      <c r="A8244" s="20" t="s">
        <v>13849</v>
      </c>
      <c r="B8244">
        <v>6</v>
      </c>
      <c r="C8244" t="s">
        <v>74</v>
      </c>
      <c r="D8244" t="s">
        <v>88</v>
      </c>
      <c r="E8244" t="s">
        <v>94</v>
      </c>
      <c r="F8244" t="s">
        <v>35</v>
      </c>
      <c r="G8244">
        <v>5</v>
      </c>
      <c r="H8244">
        <v>5</v>
      </c>
      <c r="I8244">
        <v>2014</v>
      </c>
      <c r="J8244" t="s">
        <v>49</v>
      </c>
      <c r="K8244">
        <v>4.8</v>
      </c>
      <c r="L8244">
        <v>3.9451085445047802</v>
      </c>
      <c r="M8244" s="54">
        <v>5.7849532542544697</v>
      </c>
      <c r="N8244">
        <v>129</v>
      </c>
      <c r="O8244">
        <v>2570</v>
      </c>
      <c r="P8244">
        <v>8.8045090632562406</v>
      </c>
    </row>
    <row r="8245" spans="1:16" x14ac:dyDescent="0.25">
      <c r="A8245" s="20" t="s">
        <v>13850</v>
      </c>
      <c r="B8245">
        <v>6</v>
      </c>
      <c r="C8245" t="s">
        <v>74</v>
      </c>
      <c r="D8245" t="s">
        <v>88</v>
      </c>
      <c r="E8245" t="s">
        <v>94</v>
      </c>
      <c r="F8245" t="s">
        <v>35</v>
      </c>
      <c r="G8245">
        <v>1</v>
      </c>
      <c r="H8245">
        <v>5</v>
      </c>
      <c r="I8245">
        <v>2014</v>
      </c>
      <c r="J8245" t="s">
        <v>50</v>
      </c>
      <c r="K8245" t="s">
        <v>44</v>
      </c>
      <c r="L8245" t="s">
        <v>44</v>
      </c>
      <c r="M8245" s="54" t="s">
        <v>44</v>
      </c>
      <c r="N8245">
        <v>12</v>
      </c>
      <c r="O8245">
        <v>376</v>
      </c>
      <c r="P8245">
        <v>28.867513459481302</v>
      </c>
    </row>
    <row r="8246" spans="1:16" x14ac:dyDescent="0.25">
      <c r="A8246" s="20" t="s">
        <v>13851</v>
      </c>
      <c r="B8246">
        <v>6</v>
      </c>
      <c r="C8246" t="s">
        <v>74</v>
      </c>
      <c r="D8246" t="s">
        <v>88</v>
      </c>
      <c r="E8246" t="s">
        <v>94</v>
      </c>
      <c r="F8246" t="s">
        <v>35</v>
      </c>
      <c r="G8246">
        <v>2</v>
      </c>
      <c r="H8246">
        <v>5</v>
      </c>
      <c r="I8246">
        <v>2014</v>
      </c>
      <c r="J8246" t="s">
        <v>50</v>
      </c>
      <c r="K8246" t="s">
        <v>44</v>
      </c>
      <c r="L8246" t="s">
        <v>44</v>
      </c>
      <c r="M8246" s="54" t="s">
        <v>44</v>
      </c>
      <c r="N8246">
        <v>12</v>
      </c>
      <c r="O8246">
        <v>585</v>
      </c>
      <c r="P8246">
        <v>28.867513459481302</v>
      </c>
    </row>
    <row r="8247" spans="1:16" x14ac:dyDescent="0.25">
      <c r="A8247" s="20" t="s">
        <v>13852</v>
      </c>
      <c r="B8247">
        <v>6</v>
      </c>
      <c r="C8247" t="s">
        <v>74</v>
      </c>
      <c r="D8247" t="s">
        <v>88</v>
      </c>
      <c r="E8247" t="s">
        <v>94</v>
      </c>
      <c r="F8247" t="s">
        <v>35</v>
      </c>
      <c r="G8247">
        <v>3</v>
      </c>
      <c r="H8247">
        <v>5</v>
      </c>
      <c r="I8247">
        <v>2014</v>
      </c>
      <c r="J8247" t="s">
        <v>50</v>
      </c>
      <c r="K8247" t="s">
        <v>44</v>
      </c>
      <c r="L8247" t="s">
        <v>44</v>
      </c>
      <c r="M8247" s="54" t="s">
        <v>44</v>
      </c>
      <c r="N8247">
        <v>13</v>
      </c>
      <c r="O8247">
        <v>422</v>
      </c>
      <c r="P8247">
        <v>27.735009811261499</v>
      </c>
    </row>
    <row r="8248" spans="1:16" x14ac:dyDescent="0.25">
      <c r="A8248" s="20" t="s">
        <v>13853</v>
      </c>
      <c r="B8248">
        <v>6</v>
      </c>
      <c r="C8248" t="s">
        <v>74</v>
      </c>
      <c r="D8248" t="s">
        <v>88</v>
      </c>
      <c r="E8248" t="s">
        <v>94</v>
      </c>
      <c r="F8248" t="s">
        <v>35</v>
      </c>
      <c r="G8248">
        <v>4</v>
      </c>
      <c r="H8248">
        <v>5</v>
      </c>
      <c r="I8248">
        <v>2014</v>
      </c>
      <c r="J8248" t="s">
        <v>50</v>
      </c>
      <c r="K8248">
        <v>4.5</v>
      </c>
      <c r="L8248">
        <v>3.2398246691188102</v>
      </c>
      <c r="M8248" s="54">
        <v>6.0384665258909003</v>
      </c>
      <c r="N8248">
        <v>48</v>
      </c>
      <c r="O8248">
        <v>1016</v>
      </c>
      <c r="P8248">
        <v>14.433756729740599</v>
      </c>
    </row>
    <row r="8249" spans="1:16" x14ac:dyDescent="0.25">
      <c r="A8249" s="20" t="s">
        <v>13854</v>
      </c>
      <c r="B8249">
        <v>6</v>
      </c>
      <c r="C8249" t="s">
        <v>74</v>
      </c>
      <c r="D8249" t="s">
        <v>88</v>
      </c>
      <c r="E8249" t="s">
        <v>94</v>
      </c>
      <c r="F8249" t="s">
        <v>35</v>
      </c>
      <c r="G8249">
        <v>5</v>
      </c>
      <c r="H8249">
        <v>5</v>
      </c>
      <c r="I8249">
        <v>2014</v>
      </c>
      <c r="J8249" t="s">
        <v>50</v>
      </c>
      <c r="K8249">
        <v>9.6</v>
      </c>
      <c r="L8249">
        <v>7.8500292993004797</v>
      </c>
      <c r="M8249" s="54">
        <v>11.5103873752585</v>
      </c>
      <c r="N8249">
        <v>115</v>
      </c>
      <c r="O8249">
        <v>1166</v>
      </c>
      <c r="P8249">
        <v>9.3250480824031392</v>
      </c>
    </row>
    <row r="8250" spans="1:16" x14ac:dyDescent="0.25">
      <c r="A8250" s="20" t="s">
        <v>13855</v>
      </c>
      <c r="B8250">
        <v>6</v>
      </c>
      <c r="C8250" t="s">
        <v>74</v>
      </c>
      <c r="D8250" t="s">
        <v>88</v>
      </c>
      <c r="E8250" t="s">
        <v>94</v>
      </c>
      <c r="F8250" t="s">
        <v>35</v>
      </c>
      <c r="G8250">
        <v>1</v>
      </c>
      <c r="H8250">
        <v>5</v>
      </c>
      <c r="I8250">
        <v>2014</v>
      </c>
      <c r="J8250" t="s">
        <v>51</v>
      </c>
      <c r="K8250">
        <v>2.2999999999999998</v>
      </c>
      <c r="L8250">
        <v>1.4713926557475601</v>
      </c>
      <c r="M8250" s="54">
        <v>3.3462850636058499</v>
      </c>
      <c r="N8250">
        <v>31</v>
      </c>
      <c r="O8250">
        <v>1311</v>
      </c>
      <c r="P8250">
        <v>17.9605302026775</v>
      </c>
    </row>
    <row r="8251" spans="1:16" x14ac:dyDescent="0.25">
      <c r="A8251" s="20" t="s">
        <v>13856</v>
      </c>
      <c r="B8251">
        <v>6</v>
      </c>
      <c r="C8251" t="s">
        <v>74</v>
      </c>
      <c r="D8251" t="s">
        <v>88</v>
      </c>
      <c r="E8251" t="s">
        <v>94</v>
      </c>
      <c r="F8251" t="s">
        <v>35</v>
      </c>
      <c r="G8251">
        <v>2</v>
      </c>
      <c r="H8251">
        <v>5</v>
      </c>
      <c r="I8251">
        <v>2014</v>
      </c>
      <c r="J8251" t="s">
        <v>51</v>
      </c>
      <c r="K8251">
        <v>9.1</v>
      </c>
      <c r="L8251">
        <v>7.2862358412069899</v>
      </c>
      <c r="M8251" s="54">
        <v>11.2471295169274</v>
      </c>
      <c r="N8251">
        <v>95</v>
      </c>
      <c r="O8251">
        <v>1064</v>
      </c>
      <c r="P8251">
        <v>10.259783520851499</v>
      </c>
    </row>
    <row r="8252" spans="1:16" x14ac:dyDescent="0.25">
      <c r="A8252" s="20" t="s">
        <v>13857</v>
      </c>
      <c r="B8252">
        <v>6</v>
      </c>
      <c r="C8252" t="s">
        <v>74</v>
      </c>
      <c r="D8252" t="s">
        <v>88</v>
      </c>
      <c r="E8252" t="s">
        <v>94</v>
      </c>
      <c r="F8252" t="s">
        <v>35</v>
      </c>
      <c r="G8252">
        <v>3</v>
      </c>
      <c r="H8252">
        <v>5</v>
      </c>
      <c r="I8252">
        <v>2014</v>
      </c>
      <c r="J8252" t="s">
        <v>51</v>
      </c>
      <c r="K8252">
        <v>6</v>
      </c>
      <c r="L8252">
        <v>4.80823808332174</v>
      </c>
      <c r="M8252" s="54">
        <v>7.4832402415191996</v>
      </c>
      <c r="N8252">
        <v>88</v>
      </c>
      <c r="O8252">
        <v>1513</v>
      </c>
      <c r="P8252">
        <v>10.6600358177805</v>
      </c>
    </row>
    <row r="8253" spans="1:16" x14ac:dyDescent="0.25">
      <c r="A8253" s="20" t="s">
        <v>13858</v>
      </c>
      <c r="B8253">
        <v>6</v>
      </c>
      <c r="C8253" t="s">
        <v>74</v>
      </c>
      <c r="D8253" t="s">
        <v>88</v>
      </c>
      <c r="E8253" t="s">
        <v>94</v>
      </c>
      <c r="F8253" t="s">
        <v>35</v>
      </c>
      <c r="G8253">
        <v>4</v>
      </c>
      <c r="H8253">
        <v>5</v>
      </c>
      <c r="I8253">
        <v>2014</v>
      </c>
      <c r="J8253" t="s">
        <v>51</v>
      </c>
      <c r="K8253">
        <v>6.4</v>
      </c>
      <c r="L8253">
        <v>5.2311660652359198</v>
      </c>
      <c r="M8253" s="54">
        <v>7.6970189881647402</v>
      </c>
      <c r="N8253">
        <v>117</v>
      </c>
      <c r="O8253">
        <v>1830</v>
      </c>
      <c r="P8253">
        <v>9.2450032704204794</v>
      </c>
    </row>
    <row r="8254" spans="1:16" x14ac:dyDescent="0.25">
      <c r="A8254" s="20" t="s">
        <v>13859</v>
      </c>
      <c r="B8254">
        <v>6</v>
      </c>
      <c r="C8254" t="s">
        <v>74</v>
      </c>
      <c r="D8254" t="s">
        <v>88</v>
      </c>
      <c r="E8254" t="s">
        <v>94</v>
      </c>
      <c r="F8254" t="s">
        <v>35</v>
      </c>
      <c r="G8254">
        <v>5</v>
      </c>
      <c r="H8254">
        <v>5</v>
      </c>
      <c r="I8254">
        <v>2014</v>
      </c>
      <c r="J8254" t="s">
        <v>51</v>
      </c>
      <c r="K8254">
        <v>8.1</v>
      </c>
      <c r="L8254">
        <v>6.95206402394078</v>
      </c>
      <c r="M8254" s="54">
        <v>9.4677372006182399</v>
      </c>
      <c r="N8254">
        <v>182</v>
      </c>
      <c r="O8254">
        <v>2017</v>
      </c>
      <c r="P8254">
        <v>7.4124931666110099</v>
      </c>
    </row>
    <row r="8255" spans="1:16" x14ac:dyDescent="0.25">
      <c r="A8255" s="20" t="s">
        <v>13860</v>
      </c>
      <c r="B8255">
        <v>6</v>
      </c>
      <c r="C8255" t="s">
        <v>74</v>
      </c>
      <c r="D8255" t="s">
        <v>88</v>
      </c>
      <c r="E8255" t="s">
        <v>76</v>
      </c>
      <c r="F8255" t="s">
        <v>40</v>
      </c>
      <c r="G8255">
        <v>1</v>
      </c>
      <c r="H8255">
        <v>6</v>
      </c>
      <c r="I8255">
        <v>2014</v>
      </c>
      <c r="J8255" t="s">
        <v>52</v>
      </c>
      <c r="K8255">
        <v>3.1</v>
      </c>
      <c r="L8255">
        <v>2.7790386840518302</v>
      </c>
      <c r="M8255" s="54">
        <v>3.3611828047352401</v>
      </c>
      <c r="N8255">
        <v>814</v>
      </c>
      <c r="O8255">
        <v>23513</v>
      </c>
      <c r="P8255">
        <v>3.5049981861639101</v>
      </c>
    </row>
    <row r="8256" spans="1:16" x14ac:dyDescent="0.25">
      <c r="A8256" s="20" t="s">
        <v>13861</v>
      </c>
      <c r="B8256">
        <v>6</v>
      </c>
      <c r="C8256" t="s">
        <v>74</v>
      </c>
      <c r="D8256" t="s">
        <v>88</v>
      </c>
      <c r="E8256" t="s">
        <v>76</v>
      </c>
      <c r="F8256" t="s">
        <v>40</v>
      </c>
      <c r="G8256">
        <v>2</v>
      </c>
      <c r="H8256">
        <v>6</v>
      </c>
      <c r="I8256">
        <v>2014</v>
      </c>
      <c r="J8256" t="s">
        <v>52</v>
      </c>
      <c r="K8256">
        <v>9.9</v>
      </c>
      <c r="L8256">
        <v>9.4289897344538804</v>
      </c>
      <c r="M8256" s="54">
        <v>10.3168847667171</v>
      </c>
      <c r="N8256">
        <v>3316</v>
      </c>
      <c r="O8256">
        <v>29858</v>
      </c>
      <c r="P8256">
        <v>1.73657177911797</v>
      </c>
    </row>
    <row r="8257" spans="1:16" x14ac:dyDescent="0.25">
      <c r="A8257" s="20" t="s">
        <v>13862</v>
      </c>
      <c r="B8257">
        <v>6</v>
      </c>
      <c r="C8257" t="s">
        <v>74</v>
      </c>
      <c r="D8257" t="s">
        <v>88</v>
      </c>
      <c r="E8257" t="s">
        <v>76</v>
      </c>
      <c r="F8257" t="s">
        <v>40</v>
      </c>
      <c r="G8257">
        <v>3</v>
      </c>
      <c r="H8257">
        <v>6</v>
      </c>
      <c r="I8257">
        <v>2014</v>
      </c>
      <c r="J8257" t="s">
        <v>52</v>
      </c>
      <c r="K8257">
        <v>4.8</v>
      </c>
      <c r="L8257">
        <v>4.50586500924042</v>
      </c>
      <c r="M8257" s="54">
        <v>5.1023650691306202</v>
      </c>
      <c r="N8257">
        <v>1756</v>
      </c>
      <c r="O8257">
        <v>30744</v>
      </c>
      <c r="P8257">
        <v>2.3863697995167401</v>
      </c>
    </row>
    <row r="8258" spans="1:16" x14ac:dyDescent="0.25">
      <c r="A8258" s="20" t="s">
        <v>13863</v>
      </c>
      <c r="B8258">
        <v>6</v>
      </c>
      <c r="C8258" t="s">
        <v>74</v>
      </c>
      <c r="D8258" t="s">
        <v>88</v>
      </c>
      <c r="E8258" t="s">
        <v>76</v>
      </c>
      <c r="F8258" t="s">
        <v>40</v>
      </c>
      <c r="G8258">
        <v>4</v>
      </c>
      <c r="H8258">
        <v>6</v>
      </c>
      <c r="I8258">
        <v>2014</v>
      </c>
      <c r="J8258" t="s">
        <v>52</v>
      </c>
      <c r="K8258">
        <v>10.3</v>
      </c>
      <c r="L8258">
        <v>9.8521884486393994</v>
      </c>
      <c r="M8258" s="54">
        <v>10.8112420295697</v>
      </c>
      <c r="N8258">
        <v>3297</v>
      </c>
      <c r="O8258">
        <v>24446</v>
      </c>
      <c r="P8258">
        <v>1.7415683615354101</v>
      </c>
    </row>
    <row r="8259" spans="1:16" x14ac:dyDescent="0.25">
      <c r="A8259" s="20" t="s">
        <v>13864</v>
      </c>
      <c r="B8259">
        <v>6</v>
      </c>
      <c r="C8259" t="s">
        <v>74</v>
      </c>
      <c r="D8259" t="s">
        <v>88</v>
      </c>
      <c r="E8259" t="s">
        <v>76</v>
      </c>
      <c r="F8259" t="s">
        <v>40</v>
      </c>
      <c r="G8259">
        <v>5</v>
      </c>
      <c r="H8259">
        <v>6</v>
      </c>
      <c r="I8259">
        <v>2014</v>
      </c>
      <c r="J8259" t="s">
        <v>52</v>
      </c>
      <c r="K8259">
        <v>6.4</v>
      </c>
      <c r="L8259">
        <v>5.7229057937294403</v>
      </c>
      <c r="M8259" s="54">
        <v>7.1145108894424602</v>
      </c>
      <c r="N8259">
        <v>566</v>
      </c>
      <c r="O8259">
        <v>8354</v>
      </c>
      <c r="P8259">
        <v>4.2033135170919902</v>
      </c>
    </row>
    <row r="8260" spans="1:16" x14ac:dyDescent="0.25">
      <c r="A8260" s="20" t="s">
        <v>13865</v>
      </c>
      <c r="B8260">
        <v>6</v>
      </c>
      <c r="C8260" t="s">
        <v>74</v>
      </c>
      <c r="D8260" t="s">
        <v>88</v>
      </c>
      <c r="E8260" t="s">
        <v>76</v>
      </c>
      <c r="F8260" t="s">
        <v>40</v>
      </c>
      <c r="G8260">
        <v>1</v>
      </c>
      <c r="H8260">
        <v>6</v>
      </c>
      <c r="I8260">
        <v>2014</v>
      </c>
      <c r="J8260" t="s">
        <v>34</v>
      </c>
      <c r="K8260">
        <v>6.5</v>
      </c>
      <c r="L8260">
        <v>6.2898623112610004</v>
      </c>
      <c r="M8260" s="54">
        <v>6.7367211841614703</v>
      </c>
      <c r="N8260">
        <v>5050</v>
      </c>
      <c r="O8260">
        <v>72767</v>
      </c>
      <c r="P8260">
        <v>1.40719508946058</v>
      </c>
    </row>
    <row r="8261" spans="1:16" x14ac:dyDescent="0.25">
      <c r="A8261" s="20" t="s">
        <v>13866</v>
      </c>
      <c r="B8261">
        <v>6</v>
      </c>
      <c r="C8261" t="s">
        <v>74</v>
      </c>
      <c r="D8261" t="s">
        <v>88</v>
      </c>
      <c r="E8261" t="s">
        <v>76</v>
      </c>
      <c r="F8261" t="s">
        <v>40</v>
      </c>
      <c r="G8261">
        <v>1</v>
      </c>
      <c r="H8261">
        <v>6</v>
      </c>
      <c r="I8261">
        <v>2014</v>
      </c>
      <c r="J8261" t="s">
        <v>53</v>
      </c>
      <c r="K8261">
        <v>1</v>
      </c>
      <c r="L8261">
        <v>0.72851642451354004</v>
      </c>
      <c r="M8261" s="54">
        <v>1.2697607929913299</v>
      </c>
      <c r="N8261">
        <v>97</v>
      </c>
      <c r="O8261">
        <v>9013</v>
      </c>
      <c r="P8261">
        <v>10.153461651336199</v>
      </c>
    </row>
    <row r="8262" spans="1:16" x14ac:dyDescent="0.25">
      <c r="A8262" s="20" t="s">
        <v>13867</v>
      </c>
      <c r="B8262">
        <v>6</v>
      </c>
      <c r="C8262" t="s">
        <v>74</v>
      </c>
      <c r="D8262" t="s">
        <v>88</v>
      </c>
      <c r="E8262" t="s">
        <v>76</v>
      </c>
      <c r="F8262" t="s">
        <v>40</v>
      </c>
      <c r="G8262">
        <v>2</v>
      </c>
      <c r="H8262">
        <v>6</v>
      </c>
      <c r="I8262">
        <v>2014</v>
      </c>
      <c r="J8262" t="s">
        <v>53</v>
      </c>
      <c r="K8262">
        <v>5</v>
      </c>
      <c r="L8262">
        <v>4.5329598314830504</v>
      </c>
      <c r="M8262" s="54">
        <v>5.4184958776256904</v>
      </c>
      <c r="N8262">
        <v>870</v>
      </c>
      <c r="O8262">
        <v>15450</v>
      </c>
      <c r="P8262">
        <v>3.3903175181040499</v>
      </c>
    </row>
    <row r="8263" spans="1:16" x14ac:dyDescent="0.25">
      <c r="A8263" s="20" t="s">
        <v>13868</v>
      </c>
      <c r="B8263">
        <v>6</v>
      </c>
      <c r="C8263" t="s">
        <v>74</v>
      </c>
      <c r="D8263" t="s">
        <v>88</v>
      </c>
      <c r="E8263" t="s">
        <v>76</v>
      </c>
      <c r="F8263" t="s">
        <v>40</v>
      </c>
      <c r="G8263">
        <v>3</v>
      </c>
      <c r="H8263">
        <v>6</v>
      </c>
      <c r="I8263">
        <v>2014</v>
      </c>
      <c r="J8263" t="s">
        <v>53</v>
      </c>
      <c r="K8263">
        <v>4.8</v>
      </c>
      <c r="L8263">
        <v>4.4940822779476202</v>
      </c>
      <c r="M8263" s="54">
        <v>5.2201229811890997</v>
      </c>
      <c r="N8263">
        <v>1378</v>
      </c>
      <c r="O8263">
        <v>21804</v>
      </c>
      <c r="P8263">
        <v>2.69386229220183</v>
      </c>
    </row>
    <row r="8264" spans="1:16" x14ac:dyDescent="0.25">
      <c r="A8264" s="20" t="s">
        <v>13869</v>
      </c>
      <c r="B8264">
        <v>6</v>
      </c>
      <c r="C8264" t="s">
        <v>74</v>
      </c>
      <c r="D8264" t="s">
        <v>88</v>
      </c>
      <c r="E8264" t="s">
        <v>76</v>
      </c>
      <c r="F8264" t="s">
        <v>40</v>
      </c>
      <c r="G8264">
        <v>4</v>
      </c>
      <c r="H8264">
        <v>6</v>
      </c>
      <c r="I8264">
        <v>2014</v>
      </c>
      <c r="J8264" t="s">
        <v>53</v>
      </c>
      <c r="K8264">
        <v>7.7</v>
      </c>
      <c r="L8264">
        <v>7.2455271326813699</v>
      </c>
      <c r="M8264" s="54">
        <v>8.1183434862139592</v>
      </c>
      <c r="N8264">
        <v>2437</v>
      </c>
      <c r="O8264">
        <v>25946</v>
      </c>
      <c r="P8264">
        <v>2.0256865075416499</v>
      </c>
    </row>
    <row r="8265" spans="1:16" x14ac:dyDescent="0.25">
      <c r="A8265" s="20" t="s">
        <v>13870</v>
      </c>
      <c r="B8265">
        <v>6</v>
      </c>
      <c r="C8265" t="s">
        <v>74</v>
      </c>
      <c r="D8265" t="s">
        <v>88</v>
      </c>
      <c r="E8265" t="s">
        <v>76</v>
      </c>
      <c r="F8265" t="s">
        <v>40</v>
      </c>
      <c r="G8265">
        <v>5</v>
      </c>
      <c r="H8265">
        <v>6</v>
      </c>
      <c r="I8265">
        <v>2014</v>
      </c>
      <c r="J8265" t="s">
        <v>53</v>
      </c>
      <c r="K8265">
        <v>10.8</v>
      </c>
      <c r="L8265">
        <v>10.2855461368062</v>
      </c>
      <c r="M8265" s="54">
        <v>11.4222643273706</v>
      </c>
      <c r="N8265">
        <v>2965</v>
      </c>
      <c r="O8265">
        <v>22221</v>
      </c>
      <c r="P8265">
        <v>1.8364861234484999</v>
      </c>
    </row>
    <row r="8266" spans="1:16" x14ac:dyDescent="0.25">
      <c r="A8266" s="20" t="s">
        <v>13871</v>
      </c>
      <c r="B8266">
        <v>6</v>
      </c>
      <c r="C8266" t="s">
        <v>74</v>
      </c>
      <c r="D8266" t="s">
        <v>88</v>
      </c>
      <c r="E8266" t="s">
        <v>76</v>
      </c>
      <c r="F8266" t="s">
        <v>40</v>
      </c>
      <c r="G8266">
        <v>2</v>
      </c>
      <c r="H8266">
        <v>6</v>
      </c>
      <c r="I8266">
        <v>2014</v>
      </c>
      <c r="J8266" t="s">
        <v>34</v>
      </c>
      <c r="K8266">
        <v>7.3</v>
      </c>
      <c r="L8266">
        <v>7.0267594814216698</v>
      </c>
      <c r="M8266" s="54">
        <v>7.5876212097194404</v>
      </c>
      <c r="N8266">
        <v>4222</v>
      </c>
      <c r="O8266">
        <v>55136</v>
      </c>
      <c r="P8266">
        <v>1.5390080288719299</v>
      </c>
    </row>
    <row r="8267" spans="1:16" x14ac:dyDescent="0.25">
      <c r="A8267" s="20" t="s">
        <v>13872</v>
      </c>
      <c r="B8267">
        <v>6</v>
      </c>
      <c r="C8267" t="s">
        <v>74</v>
      </c>
      <c r="D8267" t="s">
        <v>88</v>
      </c>
      <c r="E8267" t="s">
        <v>76</v>
      </c>
      <c r="F8267" t="s">
        <v>40</v>
      </c>
      <c r="G8267">
        <v>1</v>
      </c>
      <c r="H8267">
        <v>6</v>
      </c>
      <c r="I8267">
        <v>2014</v>
      </c>
      <c r="J8267" t="s">
        <v>54</v>
      </c>
      <c r="K8267">
        <v>6.1</v>
      </c>
      <c r="L8267">
        <v>5.4940637595115698</v>
      </c>
      <c r="M8267" s="54">
        <v>6.75259661509204</v>
      </c>
      <c r="N8267">
        <v>632</v>
      </c>
      <c r="O8267">
        <v>9466</v>
      </c>
      <c r="P8267">
        <v>3.9777864208786502</v>
      </c>
    </row>
    <row r="8268" spans="1:16" x14ac:dyDescent="0.25">
      <c r="A8268" s="20" t="s">
        <v>13873</v>
      </c>
      <c r="B8268">
        <v>6</v>
      </c>
      <c r="C8268" t="s">
        <v>74</v>
      </c>
      <c r="D8268" t="s">
        <v>88</v>
      </c>
      <c r="E8268" t="s">
        <v>76</v>
      </c>
      <c r="F8268" t="s">
        <v>40</v>
      </c>
      <c r="G8268">
        <v>2</v>
      </c>
      <c r="H8268">
        <v>6</v>
      </c>
      <c r="I8268">
        <v>2014</v>
      </c>
      <c r="J8268" t="s">
        <v>54</v>
      </c>
      <c r="K8268">
        <v>7.8</v>
      </c>
      <c r="L8268">
        <v>7.1871366615353498</v>
      </c>
      <c r="M8268" s="54">
        <v>8.3867458159589603</v>
      </c>
      <c r="N8268">
        <v>1053</v>
      </c>
      <c r="O8268">
        <v>11861</v>
      </c>
      <c r="P8268">
        <v>3.08166775680683</v>
      </c>
    </row>
    <row r="8269" spans="1:16" x14ac:dyDescent="0.25">
      <c r="A8269" s="20" t="s">
        <v>13874</v>
      </c>
      <c r="B8269">
        <v>6</v>
      </c>
      <c r="C8269" t="s">
        <v>74</v>
      </c>
      <c r="D8269" t="s">
        <v>88</v>
      </c>
      <c r="E8269" t="s">
        <v>76</v>
      </c>
      <c r="F8269" t="s">
        <v>40</v>
      </c>
      <c r="G8269">
        <v>3</v>
      </c>
      <c r="H8269">
        <v>6</v>
      </c>
      <c r="I8269">
        <v>2014</v>
      </c>
      <c r="J8269" t="s">
        <v>54</v>
      </c>
      <c r="K8269">
        <v>9.6</v>
      </c>
      <c r="L8269">
        <v>8.95881446615582</v>
      </c>
      <c r="M8269" s="54">
        <v>10.2530484315936</v>
      </c>
      <c r="N8269">
        <v>1485</v>
      </c>
      <c r="O8269">
        <v>12639</v>
      </c>
      <c r="P8269">
        <v>2.59499648053841</v>
      </c>
    </row>
    <row r="8270" spans="1:16" x14ac:dyDescent="0.25">
      <c r="A8270" s="20" t="s">
        <v>13875</v>
      </c>
      <c r="B8270">
        <v>6</v>
      </c>
      <c r="C8270" t="s">
        <v>74</v>
      </c>
      <c r="D8270" t="s">
        <v>88</v>
      </c>
      <c r="E8270" t="s">
        <v>76</v>
      </c>
      <c r="F8270" t="s">
        <v>40</v>
      </c>
      <c r="G8270">
        <v>4</v>
      </c>
      <c r="H8270">
        <v>6</v>
      </c>
      <c r="I8270">
        <v>2014</v>
      </c>
      <c r="J8270" t="s">
        <v>54</v>
      </c>
      <c r="K8270">
        <v>11.4</v>
      </c>
      <c r="L8270">
        <v>10.655564587685801</v>
      </c>
      <c r="M8270" s="54">
        <v>12.196147155558799</v>
      </c>
      <c r="N8270">
        <v>1425</v>
      </c>
      <c r="O8270">
        <v>11024</v>
      </c>
      <c r="P8270">
        <v>2.6490647141300898</v>
      </c>
    </row>
    <row r="8271" spans="1:16" x14ac:dyDescent="0.25">
      <c r="A8271" s="20" t="s">
        <v>13876</v>
      </c>
      <c r="B8271">
        <v>6</v>
      </c>
      <c r="C8271" t="s">
        <v>74</v>
      </c>
      <c r="D8271" t="s">
        <v>88</v>
      </c>
      <c r="E8271" t="s">
        <v>76</v>
      </c>
      <c r="F8271" t="s">
        <v>40</v>
      </c>
      <c r="G8271">
        <v>5</v>
      </c>
      <c r="H8271">
        <v>6</v>
      </c>
      <c r="I8271">
        <v>2014</v>
      </c>
      <c r="J8271" t="s">
        <v>54</v>
      </c>
      <c r="K8271">
        <v>5.2</v>
      </c>
      <c r="L8271">
        <v>4.3894635123909396</v>
      </c>
      <c r="M8271" s="54">
        <v>6.0217956023598802</v>
      </c>
      <c r="N8271">
        <v>311</v>
      </c>
      <c r="O8271">
        <v>4312</v>
      </c>
      <c r="P8271">
        <v>5.6704797712374297</v>
      </c>
    </row>
    <row r="8272" spans="1:16" x14ac:dyDescent="0.25">
      <c r="A8272" s="20" t="s">
        <v>13877</v>
      </c>
      <c r="B8272">
        <v>6</v>
      </c>
      <c r="C8272" t="s">
        <v>74</v>
      </c>
      <c r="D8272" t="s">
        <v>88</v>
      </c>
      <c r="E8272" t="s">
        <v>76</v>
      </c>
      <c r="F8272" t="s">
        <v>40</v>
      </c>
      <c r="G8272">
        <v>3</v>
      </c>
      <c r="H8272">
        <v>6</v>
      </c>
      <c r="I8272">
        <v>2014</v>
      </c>
      <c r="J8272" t="s">
        <v>34</v>
      </c>
      <c r="K8272">
        <v>8.8000000000000007</v>
      </c>
      <c r="L8272">
        <v>8.4198735455573495</v>
      </c>
      <c r="M8272" s="54">
        <v>9.1495457920584506</v>
      </c>
      <c r="N8272">
        <v>3821</v>
      </c>
      <c r="O8272">
        <v>38588</v>
      </c>
      <c r="P8272">
        <v>1.6177502706648099</v>
      </c>
    </row>
    <row r="8273" spans="1:16" x14ac:dyDescent="0.25">
      <c r="A8273" s="20" t="s">
        <v>13878</v>
      </c>
      <c r="B8273">
        <v>6</v>
      </c>
      <c r="C8273" t="s">
        <v>74</v>
      </c>
      <c r="D8273" t="s">
        <v>88</v>
      </c>
      <c r="E8273" t="s">
        <v>76</v>
      </c>
      <c r="F8273" t="s">
        <v>40</v>
      </c>
      <c r="G8273">
        <v>1</v>
      </c>
      <c r="H8273">
        <v>6</v>
      </c>
      <c r="I8273">
        <v>2014</v>
      </c>
      <c r="J8273" t="s">
        <v>55</v>
      </c>
      <c r="K8273">
        <v>5.8</v>
      </c>
      <c r="L8273">
        <v>5.5447040068467297</v>
      </c>
      <c r="M8273" s="54">
        <v>5.9732903671580599</v>
      </c>
      <c r="N8273">
        <v>4181</v>
      </c>
      <c r="O8273">
        <v>65381</v>
      </c>
      <c r="P8273">
        <v>1.5465355809928001</v>
      </c>
    </row>
    <row r="8274" spans="1:16" x14ac:dyDescent="0.25">
      <c r="A8274" s="20" t="s">
        <v>13879</v>
      </c>
      <c r="B8274">
        <v>6</v>
      </c>
      <c r="C8274" t="s">
        <v>74</v>
      </c>
      <c r="D8274" t="s">
        <v>88</v>
      </c>
      <c r="E8274" t="s">
        <v>76</v>
      </c>
      <c r="F8274" t="s">
        <v>40</v>
      </c>
      <c r="G8274">
        <v>2</v>
      </c>
      <c r="H8274">
        <v>6</v>
      </c>
      <c r="I8274">
        <v>2014</v>
      </c>
      <c r="J8274" t="s">
        <v>55</v>
      </c>
      <c r="K8274">
        <v>5.5</v>
      </c>
      <c r="L8274">
        <v>5.2650022073666198</v>
      </c>
      <c r="M8274" s="54">
        <v>5.7008122765238296</v>
      </c>
      <c r="N8274">
        <v>3679</v>
      </c>
      <c r="O8274">
        <v>61431</v>
      </c>
      <c r="P8274">
        <v>1.64867520349233</v>
      </c>
    </row>
    <row r="8275" spans="1:16" x14ac:dyDescent="0.25">
      <c r="A8275" s="20" t="s">
        <v>13880</v>
      </c>
      <c r="B8275">
        <v>6</v>
      </c>
      <c r="C8275" t="s">
        <v>74</v>
      </c>
      <c r="D8275" t="s">
        <v>88</v>
      </c>
      <c r="E8275" t="s">
        <v>76</v>
      </c>
      <c r="F8275" t="s">
        <v>40</v>
      </c>
      <c r="G8275">
        <v>3</v>
      </c>
      <c r="H8275">
        <v>6</v>
      </c>
      <c r="I8275">
        <v>2014</v>
      </c>
      <c r="J8275" t="s">
        <v>55</v>
      </c>
      <c r="K8275">
        <v>9.6999999999999993</v>
      </c>
      <c r="L8275">
        <v>9.3326370919380803</v>
      </c>
      <c r="M8275" s="54">
        <v>9.9820625912066703</v>
      </c>
      <c r="N8275">
        <v>5673</v>
      </c>
      <c r="O8275">
        <v>50163</v>
      </c>
      <c r="P8275">
        <v>1.3276805963441201</v>
      </c>
    </row>
    <row r="8276" spans="1:16" x14ac:dyDescent="0.25">
      <c r="A8276" s="20" t="s">
        <v>13881</v>
      </c>
      <c r="B8276">
        <v>6</v>
      </c>
      <c r="C8276" t="s">
        <v>74</v>
      </c>
      <c r="D8276" t="s">
        <v>88</v>
      </c>
      <c r="E8276" t="s">
        <v>76</v>
      </c>
      <c r="F8276" t="s">
        <v>40</v>
      </c>
      <c r="G8276">
        <v>4</v>
      </c>
      <c r="H8276">
        <v>6</v>
      </c>
      <c r="I8276">
        <v>2014</v>
      </c>
      <c r="J8276" t="s">
        <v>55</v>
      </c>
      <c r="K8276">
        <v>9.6999999999999993</v>
      </c>
      <c r="L8276">
        <v>9.38848438787333</v>
      </c>
      <c r="M8276" s="54">
        <v>10.0939374233186</v>
      </c>
      <c r="N8276">
        <v>4787</v>
      </c>
      <c r="O8276">
        <v>42800</v>
      </c>
      <c r="P8276">
        <v>1.4453342234025399</v>
      </c>
    </row>
    <row r="8277" spans="1:16" x14ac:dyDescent="0.25">
      <c r="A8277" s="20" t="s">
        <v>13882</v>
      </c>
      <c r="B8277">
        <v>6</v>
      </c>
      <c r="C8277" t="s">
        <v>74</v>
      </c>
      <c r="D8277" t="s">
        <v>88</v>
      </c>
      <c r="E8277" t="s">
        <v>76</v>
      </c>
      <c r="F8277" t="s">
        <v>40</v>
      </c>
      <c r="G8277">
        <v>5</v>
      </c>
      <c r="H8277">
        <v>6</v>
      </c>
      <c r="I8277">
        <v>2014</v>
      </c>
      <c r="J8277" t="s">
        <v>55</v>
      </c>
      <c r="K8277">
        <v>10.9</v>
      </c>
      <c r="L8277">
        <v>10.393013202707399</v>
      </c>
      <c r="M8277" s="54">
        <v>11.4737185887463</v>
      </c>
      <c r="N8277">
        <v>2509</v>
      </c>
      <c r="O8277">
        <v>20474</v>
      </c>
      <c r="P8277">
        <v>1.9964096909315601</v>
      </c>
    </row>
    <row r="8278" spans="1:16" x14ac:dyDescent="0.25">
      <c r="A8278" s="20" t="s">
        <v>13883</v>
      </c>
      <c r="B8278">
        <v>6</v>
      </c>
      <c r="C8278" t="s">
        <v>74</v>
      </c>
      <c r="D8278" t="s">
        <v>88</v>
      </c>
      <c r="E8278" t="s">
        <v>76</v>
      </c>
      <c r="F8278" t="s">
        <v>40</v>
      </c>
      <c r="G8278">
        <v>4</v>
      </c>
      <c r="H8278">
        <v>6</v>
      </c>
      <c r="I8278">
        <v>2014</v>
      </c>
      <c r="J8278" t="s">
        <v>34</v>
      </c>
      <c r="K8278">
        <v>6.4</v>
      </c>
      <c r="L8278">
        <v>5.9862919219992996</v>
      </c>
      <c r="M8278" s="54">
        <v>6.7798713942194198</v>
      </c>
      <c r="N8278">
        <v>1845</v>
      </c>
      <c r="O8278">
        <v>26719</v>
      </c>
      <c r="P8278">
        <v>2.3281009858985899</v>
      </c>
    </row>
    <row r="8279" spans="1:16" x14ac:dyDescent="0.25">
      <c r="A8279" s="20" t="s">
        <v>13884</v>
      </c>
      <c r="B8279">
        <v>6</v>
      </c>
      <c r="C8279" t="s">
        <v>74</v>
      </c>
      <c r="D8279" t="s">
        <v>88</v>
      </c>
      <c r="E8279" t="s">
        <v>76</v>
      </c>
      <c r="F8279" t="s">
        <v>40</v>
      </c>
      <c r="G8279">
        <v>1</v>
      </c>
      <c r="H8279">
        <v>6</v>
      </c>
      <c r="I8279">
        <v>2014</v>
      </c>
      <c r="J8279" t="s">
        <v>56</v>
      </c>
      <c r="K8279">
        <v>3</v>
      </c>
      <c r="L8279">
        <v>2.2516974146132398</v>
      </c>
      <c r="M8279" s="54">
        <v>3.8484580203783998</v>
      </c>
      <c r="N8279">
        <v>89</v>
      </c>
      <c r="O8279">
        <v>3812</v>
      </c>
      <c r="P8279">
        <v>10.599978800063599</v>
      </c>
    </row>
    <row r="8280" spans="1:16" x14ac:dyDescent="0.25">
      <c r="A8280" s="20" t="s">
        <v>13885</v>
      </c>
      <c r="B8280">
        <v>6</v>
      </c>
      <c r="C8280" t="s">
        <v>74</v>
      </c>
      <c r="D8280" t="s">
        <v>88</v>
      </c>
      <c r="E8280" t="s">
        <v>76</v>
      </c>
      <c r="F8280" t="s">
        <v>40</v>
      </c>
      <c r="G8280">
        <v>2</v>
      </c>
      <c r="H8280">
        <v>6</v>
      </c>
      <c r="I8280">
        <v>2014</v>
      </c>
      <c r="J8280" t="s">
        <v>56</v>
      </c>
      <c r="K8280">
        <v>6.5</v>
      </c>
      <c r="L8280">
        <v>5.5581563026259904</v>
      </c>
      <c r="M8280" s="54">
        <v>7.5990315464537401</v>
      </c>
      <c r="N8280">
        <v>260</v>
      </c>
      <c r="O8280">
        <v>3453</v>
      </c>
      <c r="P8280">
        <v>6.2017367294604204</v>
      </c>
    </row>
    <row r="8281" spans="1:16" x14ac:dyDescent="0.25">
      <c r="A8281" s="20" t="s">
        <v>13886</v>
      </c>
      <c r="B8281">
        <v>6</v>
      </c>
      <c r="C8281" t="s">
        <v>74</v>
      </c>
      <c r="D8281" t="s">
        <v>88</v>
      </c>
      <c r="E8281" t="s">
        <v>76</v>
      </c>
      <c r="F8281" t="s">
        <v>40</v>
      </c>
      <c r="G8281">
        <v>3</v>
      </c>
      <c r="H8281">
        <v>6</v>
      </c>
      <c r="I8281">
        <v>2014</v>
      </c>
      <c r="J8281" t="s">
        <v>56</v>
      </c>
      <c r="K8281">
        <v>8.5</v>
      </c>
      <c r="L8281">
        <v>7.42404324736298</v>
      </c>
      <c r="M8281" s="54">
        <v>9.7573981147598907</v>
      </c>
      <c r="N8281">
        <v>335</v>
      </c>
      <c r="O8281">
        <v>3405</v>
      </c>
      <c r="P8281">
        <v>5.4635836470815304</v>
      </c>
    </row>
    <row r="8282" spans="1:16" x14ac:dyDescent="0.25">
      <c r="A8282" s="20" t="s">
        <v>13887</v>
      </c>
      <c r="B8282">
        <v>6</v>
      </c>
      <c r="C8282" t="s">
        <v>74</v>
      </c>
      <c r="D8282" t="s">
        <v>88</v>
      </c>
      <c r="E8282" t="s">
        <v>76</v>
      </c>
      <c r="F8282" t="s">
        <v>40</v>
      </c>
      <c r="G8282">
        <v>4</v>
      </c>
      <c r="H8282">
        <v>6</v>
      </c>
      <c r="I8282">
        <v>2014</v>
      </c>
      <c r="J8282" t="s">
        <v>56</v>
      </c>
      <c r="K8282">
        <v>1.3</v>
      </c>
      <c r="L8282">
        <v>0.91497305653462602</v>
      </c>
      <c r="M8282" s="54">
        <v>1.75678411515757</v>
      </c>
      <c r="N8282">
        <v>66</v>
      </c>
      <c r="O8282">
        <v>4681</v>
      </c>
      <c r="P8282">
        <v>12.3091490979333</v>
      </c>
    </row>
    <row r="8283" spans="1:16" x14ac:dyDescent="0.25">
      <c r="A8283" s="20" t="s">
        <v>13888</v>
      </c>
      <c r="B8283">
        <v>6</v>
      </c>
      <c r="C8283" t="s">
        <v>74</v>
      </c>
      <c r="D8283" t="s">
        <v>88</v>
      </c>
      <c r="E8283" t="s">
        <v>76</v>
      </c>
      <c r="F8283" t="s">
        <v>40</v>
      </c>
      <c r="G8283">
        <v>5</v>
      </c>
      <c r="H8283">
        <v>6</v>
      </c>
      <c r="I8283">
        <v>2014</v>
      </c>
      <c r="J8283" t="s">
        <v>56</v>
      </c>
      <c r="K8283">
        <v>15.6</v>
      </c>
      <c r="L8283">
        <v>14.2316351196916</v>
      </c>
      <c r="M8283" s="54">
        <v>17.017215761985</v>
      </c>
      <c r="N8283">
        <v>859</v>
      </c>
      <c r="O8283">
        <v>4711</v>
      </c>
      <c r="P8283">
        <v>3.4119559696746999</v>
      </c>
    </row>
    <row r="8284" spans="1:16" x14ac:dyDescent="0.25">
      <c r="A8284" s="20" t="s">
        <v>13889</v>
      </c>
      <c r="B8284">
        <v>6</v>
      </c>
      <c r="C8284" t="s">
        <v>74</v>
      </c>
      <c r="D8284" t="s">
        <v>88</v>
      </c>
      <c r="E8284" t="s">
        <v>76</v>
      </c>
      <c r="F8284" t="s">
        <v>40</v>
      </c>
      <c r="G8284">
        <v>5</v>
      </c>
      <c r="H8284">
        <v>6</v>
      </c>
      <c r="I8284">
        <v>2014</v>
      </c>
      <c r="J8284" t="s">
        <v>34</v>
      </c>
      <c r="K8284">
        <v>12.3</v>
      </c>
      <c r="L8284">
        <v>11.7226443281135</v>
      </c>
      <c r="M8284" s="54">
        <v>12.9414791785529</v>
      </c>
      <c r="N8284">
        <v>2520</v>
      </c>
      <c r="O8284">
        <v>17058</v>
      </c>
      <c r="P8284">
        <v>1.9920476822239901</v>
      </c>
    </row>
    <row r="8285" spans="1:16" x14ac:dyDescent="0.25">
      <c r="A8285" s="20" t="s">
        <v>13890</v>
      </c>
      <c r="B8285">
        <v>6</v>
      </c>
      <c r="C8285" t="s">
        <v>74</v>
      </c>
      <c r="D8285" t="s">
        <v>88</v>
      </c>
      <c r="E8285" t="s">
        <v>76</v>
      </c>
      <c r="F8285" t="s">
        <v>40</v>
      </c>
      <c r="G8285">
        <v>1</v>
      </c>
      <c r="H8285">
        <v>6</v>
      </c>
      <c r="I8285">
        <v>2014</v>
      </c>
      <c r="J8285" t="s">
        <v>57</v>
      </c>
      <c r="K8285">
        <v>5.8</v>
      </c>
      <c r="L8285">
        <v>5.3690278513507002</v>
      </c>
      <c r="M8285" s="54">
        <v>6.34763958840227</v>
      </c>
      <c r="N8285">
        <v>902</v>
      </c>
      <c r="O8285">
        <v>13171</v>
      </c>
      <c r="P8285">
        <v>3.32963579106013</v>
      </c>
    </row>
    <row r="8286" spans="1:16" x14ac:dyDescent="0.25">
      <c r="A8286" s="20" t="s">
        <v>13891</v>
      </c>
      <c r="B8286">
        <v>6</v>
      </c>
      <c r="C8286" t="s">
        <v>74</v>
      </c>
      <c r="D8286" t="s">
        <v>88</v>
      </c>
      <c r="E8286" t="s">
        <v>76</v>
      </c>
      <c r="F8286" t="s">
        <v>40</v>
      </c>
      <c r="G8286">
        <v>2</v>
      </c>
      <c r="H8286">
        <v>6</v>
      </c>
      <c r="I8286">
        <v>2014</v>
      </c>
      <c r="J8286" t="s">
        <v>57</v>
      </c>
      <c r="K8286">
        <v>2.7</v>
      </c>
      <c r="L8286">
        <v>2.43746100583206</v>
      </c>
      <c r="M8286" s="54">
        <v>2.9869668703965702</v>
      </c>
      <c r="N8286">
        <v>555</v>
      </c>
      <c r="O8286">
        <v>20255</v>
      </c>
      <c r="P8286">
        <v>4.2447635997800903</v>
      </c>
    </row>
    <row r="8287" spans="1:16" x14ac:dyDescent="0.25">
      <c r="A8287" s="20" t="s">
        <v>13892</v>
      </c>
      <c r="B8287">
        <v>6</v>
      </c>
      <c r="C8287" t="s">
        <v>74</v>
      </c>
      <c r="D8287" t="s">
        <v>88</v>
      </c>
      <c r="E8287" t="s">
        <v>76</v>
      </c>
      <c r="F8287" t="s">
        <v>40</v>
      </c>
      <c r="G8287">
        <v>3</v>
      </c>
      <c r="H8287">
        <v>6</v>
      </c>
      <c r="I8287">
        <v>2014</v>
      </c>
      <c r="J8287" t="s">
        <v>57</v>
      </c>
      <c r="K8287">
        <v>10.6</v>
      </c>
      <c r="L8287">
        <v>10.1040455216163</v>
      </c>
      <c r="M8287" s="54">
        <v>11.144472269904099</v>
      </c>
      <c r="N8287">
        <v>2348</v>
      </c>
      <c r="O8287">
        <v>19368</v>
      </c>
      <c r="P8287">
        <v>2.06372085853249</v>
      </c>
    </row>
    <row r="8288" spans="1:16" x14ac:dyDescent="0.25">
      <c r="A8288" s="20" t="s">
        <v>13893</v>
      </c>
      <c r="B8288">
        <v>6</v>
      </c>
      <c r="C8288" t="s">
        <v>74</v>
      </c>
      <c r="D8288" t="s">
        <v>88</v>
      </c>
      <c r="E8288" t="s">
        <v>76</v>
      </c>
      <c r="F8288" t="s">
        <v>40</v>
      </c>
      <c r="G8288">
        <v>4</v>
      </c>
      <c r="H8288">
        <v>6</v>
      </c>
      <c r="I8288">
        <v>2014</v>
      </c>
      <c r="J8288" t="s">
        <v>57</v>
      </c>
      <c r="K8288">
        <v>8.8000000000000007</v>
      </c>
      <c r="L8288">
        <v>8.3533669668680197</v>
      </c>
      <c r="M8288" s="54">
        <v>9.3464598309768405</v>
      </c>
      <c r="N8288">
        <v>2060</v>
      </c>
      <c r="O8288">
        <v>19261</v>
      </c>
      <c r="P8288">
        <v>2.2032632461961601</v>
      </c>
    </row>
    <row r="8289" spans="1:16" x14ac:dyDescent="0.25">
      <c r="A8289" s="20" t="s">
        <v>13894</v>
      </c>
      <c r="B8289">
        <v>6</v>
      </c>
      <c r="C8289" t="s">
        <v>74</v>
      </c>
      <c r="D8289" t="s">
        <v>88</v>
      </c>
      <c r="E8289" t="s">
        <v>76</v>
      </c>
      <c r="F8289" t="s">
        <v>40</v>
      </c>
      <c r="G8289">
        <v>5</v>
      </c>
      <c r="H8289">
        <v>6</v>
      </c>
      <c r="I8289">
        <v>2014</v>
      </c>
      <c r="J8289" t="s">
        <v>57</v>
      </c>
      <c r="K8289">
        <v>10.3</v>
      </c>
      <c r="L8289">
        <v>9.5254743915933204</v>
      </c>
      <c r="M8289" s="54">
        <v>11.053025157734</v>
      </c>
      <c r="N8289">
        <v>1241</v>
      </c>
      <c r="O8289">
        <v>9780</v>
      </c>
      <c r="P8289">
        <v>2.8386647790183002</v>
      </c>
    </row>
    <row r="8290" spans="1:16" x14ac:dyDescent="0.25">
      <c r="A8290" s="20" t="s">
        <v>13895</v>
      </c>
      <c r="B8290">
        <v>6</v>
      </c>
      <c r="C8290" t="s">
        <v>74</v>
      </c>
      <c r="D8290" t="s">
        <v>88</v>
      </c>
      <c r="E8290" t="s">
        <v>76</v>
      </c>
      <c r="F8290" t="s">
        <v>40</v>
      </c>
      <c r="G8290">
        <v>1</v>
      </c>
      <c r="H8290">
        <v>6</v>
      </c>
      <c r="I8290">
        <v>2014</v>
      </c>
      <c r="J8290" t="s">
        <v>58</v>
      </c>
      <c r="K8290">
        <v>4.5999999999999996</v>
      </c>
      <c r="L8290">
        <v>4.3416364037035802</v>
      </c>
      <c r="M8290" s="54">
        <v>4.8022722418055999</v>
      </c>
      <c r="N8290">
        <v>2245</v>
      </c>
      <c r="O8290">
        <v>45057</v>
      </c>
      <c r="P8290">
        <v>2.1105314459656399</v>
      </c>
    </row>
    <row r="8291" spans="1:16" x14ac:dyDescent="0.25">
      <c r="A8291" s="20" t="s">
        <v>13896</v>
      </c>
      <c r="B8291">
        <v>6</v>
      </c>
      <c r="C8291" t="s">
        <v>74</v>
      </c>
      <c r="D8291" t="s">
        <v>88</v>
      </c>
      <c r="E8291" t="s">
        <v>76</v>
      </c>
      <c r="F8291" t="s">
        <v>40</v>
      </c>
      <c r="G8291">
        <v>2</v>
      </c>
      <c r="H8291">
        <v>6</v>
      </c>
      <c r="I8291">
        <v>2014</v>
      </c>
      <c r="J8291" t="s">
        <v>58</v>
      </c>
      <c r="K8291">
        <v>3.6</v>
      </c>
      <c r="L8291">
        <v>3.3907187643524299</v>
      </c>
      <c r="M8291" s="54">
        <v>3.81463635465018</v>
      </c>
      <c r="N8291">
        <v>1651</v>
      </c>
      <c r="O8291">
        <v>43607</v>
      </c>
      <c r="P8291">
        <v>2.4610841494742601</v>
      </c>
    </row>
    <row r="8292" spans="1:16" x14ac:dyDescent="0.25">
      <c r="A8292" s="20" t="s">
        <v>13897</v>
      </c>
      <c r="B8292">
        <v>6</v>
      </c>
      <c r="C8292" t="s">
        <v>74</v>
      </c>
      <c r="D8292" t="s">
        <v>88</v>
      </c>
      <c r="E8292" t="s">
        <v>76</v>
      </c>
      <c r="F8292" t="s">
        <v>40</v>
      </c>
      <c r="G8292">
        <v>3</v>
      </c>
      <c r="H8292">
        <v>6</v>
      </c>
      <c r="I8292">
        <v>2014</v>
      </c>
      <c r="J8292" t="s">
        <v>58</v>
      </c>
      <c r="K8292">
        <v>6.9</v>
      </c>
      <c r="L8292">
        <v>6.6018493172218502</v>
      </c>
      <c r="M8292" s="54">
        <v>7.1149416309668299</v>
      </c>
      <c r="N8292">
        <v>4108</v>
      </c>
      <c r="O8292">
        <v>54605</v>
      </c>
      <c r="P8292">
        <v>1.5602161985357399</v>
      </c>
    </row>
    <row r="8293" spans="1:16" x14ac:dyDescent="0.25">
      <c r="A8293" s="20" t="s">
        <v>13898</v>
      </c>
      <c r="B8293">
        <v>6</v>
      </c>
      <c r="C8293" t="s">
        <v>74</v>
      </c>
      <c r="D8293" t="s">
        <v>88</v>
      </c>
      <c r="E8293" t="s">
        <v>76</v>
      </c>
      <c r="F8293" t="s">
        <v>40</v>
      </c>
      <c r="G8293">
        <v>4</v>
      </c>
      <c r="H8293">
        <v>6</v>
      </c>
      <c r="I8293">
        <v>2014</v>
      </c>
      <c r="J8293" t="s">
        <v>58</v>
      </c>
      <c r="K8293">
        <v>8.9</v>
      </c>
      <c r="L8293">
        <v>8.6196805114133799</v>
      </c>
      <c r="M8293" s="54">
        <v>9.2057297304720098</v>
      </c>
      <c r="N8293">
        <v>6008</v>
      </c>
      <c r="O8293">
        <v>56223</v>
      </c>
      <c r="P8293">
        <v>1.29013464547777</v>
      </c>
    </row>
    <row r="8294" spans="1:16" x14ac:dyDescent="0.25">
      <c r="A8294" s="20" t="s">
        <v>13899</v>
      </c>
      <c r="B8294">
        <v>6</v>
      </c>
      <c r="C8294" t="s">
        <v>74</v>
      </c>
      <c r="D8294" t="s">
        <v>88</v>
      </c>
      <c r="E8294" t="s">
        <v>76</v>
      </c>
      <c r="F8294" t="s">
        <v>40</v>
      </c>
      <c r="G8294">
        <v>5</v>
      </c>
      <c r="H8294">
        <v>6</v>
      </c>
      <c r="I8294">
        <v>2014</v>
      </c>
      <c r="J8294" t="s">
        <v>58</v>
      </c>
      <c r="K8294">
        <v>10</v>
      </c>
      <c r="L8294">
        <v>9.6788846086104403</v>
      </c>
      <c r="M8294" s="54">
        <v>10.4017617792463</v>
      </c>
      <c r="N8294">
        <v>5120</v>
      </c>
      <c r="O8294">
        <v>41949</v>
      </c>
      <c r="P8294">
        <v>1.39754248593737</v>
      </c>
    </row>
    <row r="8295" spans="1:16" x14ac:dyDescent="0.25">
      <c r="A8295" s="20" t="s">
        <v>13900</v>
      </c>
      <c r="B8295">
        <v>6</v>
      </c>
      <c r="C8295" t="s">
        <v>74</v>
      </c>
      <c r="D8295" t="s">
        <v>88</v>
      </c>
      <c r="E8295" t="s">
        <v>76</v>
      </c>
      <c r="F8295" t="s">
        <v>40</v>
      </c>
      <c r="G8295">
        <v>1</v>
      </c>
      <c r="H8295">
        <v>6</v>
      </c>
      <c r="I8295">
        <v>2014</v>
      </c>
      <c r="J8295" t="s">
        <v>59</v>
      </c>
      <c r="K8295">
        <v>5.7</v>
      </c>
      <c r="L8295">
        <v>4.9497479166606402</v>
      </c>
      <c r="M8295" s="54">
        <v>6.5627949825378504</v>
      </c>
      <c r="N8295">
        <v>346</v>
      </c>
      <c r="O8295">
        <v>5212</v>
      </c>
      <c r="P8295">
        <v>5.3760333057047003</v>
      </c>
    </row>
    <row r="8296" spans="1:16" x14ac:dyDescent="0.25">
      <c r="A8296" s="20" t="s">
        <v>13901</v>
      </c>
      <c r="B8296">
        <v>6</v>
      </c>
      <c r="C8296" t="s">
        <v>74</v>
      </c>
      <c r="D8296" t="s">
        <v>88</v>
      </c>
      <c r="E8296" t="s">
        <v>76</v>
      </c>
      <c r="F8296" t="s">
        <v>40</v>
      </c>
      <c r="G8296">
        <v>2</v>
      </c>
      <c r="H8296">
        <v>6</v>
      </c>
      <c r="I8296">
        <v>2014</v>
      </c>
      <c r="J8296" t="s">
        <v>59</v>
      </c>
      <c r="K8296">
        <v>3.2</v>
      </c>
      <c r="L8296">
        <v>2.65274133552336</v>
      </c>
      <c r="M8296" s="54">
        <v>3.7243695783018298</v>
      </c>
      <c r="N8296">
        <v>235</v>
      </c>
      <c r="O8296">
        <v>7092</v>
      </c>
      <c r="P8296">
        <v>6.5232807305344203</v>
      </c>
    </row>
    <row r="8297" spans="1:16" x14ac:dyDescent="0.25">
      <c r="A8297" s="20" t="s">
        <v>13902</v>
      </c>
      <c r="B8297">
        <v>6</v>
      </c>
      <c r="C8297" t="s">
        <v>74</v>
      </c>
      <c r="D8297" t="s">
        <v>88</v>
      </c>
      <c r="E8297" t="s">
        <v>76</v>
      </c>
      <c r="F8297" t="s">
        <v>40</v>
      </c>
      <c r="G8297">
        <v>3</v>
      </c>
      <c r="H8297">
        <v>6</v>
      </c>
      <c r="I8297">
        <v>2014</v>
      </c>
      <c r="J8297" t="s">
        <v>59</v>
      </c>
      <c r="K8297">
        <v>4.9000000000000004</v>
      </c>
      <c r="L8297">
        <v>4.1652151580477303</v>
      </c>
      <c r="M8297" s="54">
        <v>5.6900829605383603</v>
      </c>
      <c r="N8297">
        <v>334</v>
      </c>
      <c r="O8297">
        <v>5351</v>
      </c>
      <c r="P8297">
        <v>5.4717565516458304</v>
      </c>
    </row>
    <row r="8298" spans="1:16" x14ac:dyDescent="0.25">
      <c r="A8298" s="20" t="s">
        <v>13903</v>
      </c>
      <c r="B8298">
        <v>6</v>
      </c>
      <c r="C8298" t="s">
        <v>74</v>
      </c>
      <c r="D8298" t="s">
        <v>88</v>
      </c>
      <c r="E8298" t="s">
        <v>76</v>
      </c>
      <c r="F8298" t="s">
        <v>40</v>
      </c>
      <c r="G8298">
        <v>4</v>
      </c>
      <c r="H8298">
        <v>6</v>
      </c>
      <c r="I8298">
        <v>2014</v>
      </c>
      <c r="J8298" t="s">
        <v>59</v>
      </c>
      <c r="K8298">
        <v>13</v>
      </c>
      <c r="L8298">
        <v>12.0661095456921</v>
      </c>
      <c r="M8298" s="54">
        <v>13.926725042997999</v>
      </c>
      <c r="N8298">
        <v>1374</v>
      </c>
      <c r="O8298">
        <v>8337</v>
      </c>
      <c r="P8298">
        <v>2.69778063942513</v>
      </c>
    </row>
    <row r="8299" spans="1:16" x14ac:dyDescent="0.25">
      <c r="A8299" s="20" t="s">
        <v>13904</v>
      </c>
      <c r="B8299">
        <v>6</v>
      </c>
      <c r="C8299" t="s">
        <v>74</v>
      </c>
      <c r="D8299" t="s">
        <v>88</v>
      </c>
      <c r="E8299" t="s">
        <v>76</v>
      </c>
      <c r="F8299" t="s">
        <v>40</v>
      </c>
      <c r="G8299">
        <v>5</v>
      </c>
      <c r="H8299">
        <v>6</v>
      </c>
      <c r="I8299">
        <v>2014</v>
      </c>
      <c r="J8299" t="s">
        <v>59</v>
      </c>
      <c r="K8299">
        <v>8.8000000000000007</v>
      </c>
      <c r="L8299">
        <v>7.9060711479468102</v>
      </c>
      <c r="M8299" s="54">
        <v>9.8445778555940802</v>
      </c>
      <c r="N8299">
        <v>655</v>
      </c>
      <c r="O8299">
        <v>4920</v>
      </c>
      <c r="P8299">
        <v>3.9073233258228202</v>
      </c>
    </row>
    <row r="8300" spans="1:16" x14ac:dyDescent="0.25">
      <c r="A8300" s="20" t="s">
        <v>13905</v>
      </c>
      <c r="B8300">
        <v>6</v>
      </c>
      <c r="C8300" t="s">
        <v>74</v>
      </c>
      <c r="D8300" t="s">
        <v>88</v>
      </c>
      <c r="E8300" t="s">
        <v>76</v>
      </c>
      <c r="F8300" t="s">
        <v>40</v>
      </c>
      <c r="G8300">
        <v>1</v>
      </c>
      <c r="H8300">
        <v>6</v>
      </c>
      <c r="I8300">
        <v>2014</v>
      </c>
      <c r="J8300" t="s">
        <v>60</v>
      </c>
      <c r="K8300">
        <v>7.9</v>
      </c>
      <c r="L8300">
        <v>7.7251252434667901</v>
      </c>
      <c r="M8300" s="54">
        <v>8.1279767139291792</v>
      </c>
      <c r="N8300">
        <v>8730</v>
      </c>
      <c r="O8300">
        <v>106405</v>
      </c>
      <c r="P8300">
        <v>1.0702688317798901</v>
      </c>
    </row>
    <row r="8301" spans="1:16" x14ac:dyDescent="0.25">
      <c r="A8301" s="20" t="s">
        <v>13906</v>
      </c>
      <c r="B8301">
        <v>6</v>
      </c>
      <c r="C8301" t="s">
        <v>74</v>
      </c>
      <c r="D8301" t="s">
        <v>88</v>
      </c>
      <c r="E8301" t="s">
        <v>76</v>
      </c>
      <c r="F8301" t="s">
        <v>40</v>
      </c>
      <c r="G8301">
        <v>2</v>
      </c>
      <c r="H8301">
        <v>6</v>
      </c>
      <c r="I8301">
        <v>2014</v>
      </c>
      <c r="J8301" t="s">
        <v>60</v>
      </c>
      <c r="K8301">
        <v>7.5</v>
      </c>
      <c r="L8301">
        <v>7.2585591916457597</v>
      </c>
      <c r="M8301" s="54">
        <v>7.6726324582540704</v>
      </c>
      <c r="N8301">
        <v>7820</v>
      </c>
      <c r="O8301">
        <v>95115</v>
      </c>
      <c r="P8301">
        <v>1.1308281825797499</v>
      </c>
    </row>
    <row r="8302" spans="1:16" x14ac:dyDescent="0.25">
      <c r="A8302" s="20" t="s">
        <v>13907</v>
      </c>
      <c r="B8302">
        <v>6</v>
      </c>
      <c r="C8302" t="s">
        <v>74</v>
      </c>
      <c r="D8302" t="s">
        <v>88</v>
      </c>
      <c r="E8302" t="s">
        <v>76</v>
      </c>
      <c r="F8302" t="s">
        <v>40</v>
      </c>
      <c r="G8302">
        <v>3</v>
      </c>
      <c r="H8302">
        <v>6</v>
      </c>
      <c r="I8302">
        <v>2014</v>
      </c>
      <c r="J8302" t="s">
        <v>60</v>
      </c>
      <c r="K8302">
        <v>8.9</v>
      </c>
      <c r="L8302">
        <v>8.6164364078840308</v>
      </c>
      <c r="M8302" s="54">
        <v>9.1478025015531408</v>
      </c>
      <c r="N8302">
        <v>6885</v>
      </c>
      <c r="O8302">
        <v>66925</v>
      </c>
      <c r="P8302">
        <v>1.20516921010365</v>
      </c>
    </row>
    <row r="8303" spans="1:16" x14ac:dyDescent="0.25">
      <c r="A8303" s="20" t="s">
        <v>13908</v>
      </c>
      <c r="B8303">
        <v>6</v>
      </c>
      <c r="C8303" t="s">
        <v>74</v>
      </c>
      <c r="D8303" t="s">
        <v>88</v>
      </c>
      <c r="E8303" t="s">
        <v>76</v>
      </c>
      <c r="F8303" t="s">
        <v>40</v>
      </c>
      <c r="G8303">
        <v>4</v>
      </c>
      <c r="H8303">
        <v>6</v>
      </c>
      <c r="I8303">
        <v>2014</v>
      </c>
      <c r="J8303" t="s">
        <v>60</v>
      </c>
      <c r="K8303">
        <v>8</v>
      </c>
      <c r="L8303">
        <v>7.6832735712217204</v>
      </c>
      <c r="M8303" s="54">
        <v>8.3405574158972193</v>
      </c>
      <c r="N8303">
        <v>3634</v>
      </c>
      <c r="O8303">
        <v>40999</v>
      </c>
      <c r="P8303">
        <v>1.6588516095874</v>
      </c>
    </row>
    <row r="8304" spans="1:16" x14ac:dyDescent="0.25">
      <c r="A8304" s="20" t="s">
        <v>13909</v>
      </c>
      <c r="B8304">
        <v>6</v>
      </c>
      <c r="C8304" t="s">
        <v>74</v>
      </c>
      <c r="D8304" t="s">
        <v>88</v>
      </c>
      <c r="E8304" t="s">
        <v>76</v>
      </c>
      <c r="F8304" t="s">
        <v>40</v>
      </c>
      <c r="G8304">
        <v>5</v>
      </c>
      <c r="H8304">
        <v>6</v>
      </c>
      <c r="I8304">
        <v>2014</v>
      </c>
      <c r="J8304" t="s">
        <v>60</v>
      </c>
      <c r="K8304">
        <v>12.1</v>
      </c>
      <c r="L8304">
        <v>11.4640697008409</v>
      </c>
      <c r="M8304" s="54">
        <v>12.730160856843399</v>
      </c>
      <c r="N8304">
        <v>2138</v>
      </c>
      <c r="O8304">
        <v>14607</v>
      </c>
      <c r="P8304">
        <v>2.1626993492416999</v>
      </c>
    </row>
    <row r="8305" spans="1:16" x14ac:dyDescent="0.25">
      <c r="A8305" s="20" t="s">
        <v>13910</v>
      </c>
      <c r="B8305">
        <v>6</v>
      </c>
      <c r="C8305" t="s">
        <v>74</v>
      </c>
      <c r="D8305" t="s">
        <v>88</v>
      </c>
      <c r="E8305" t="s">
        <v>76</v>
      </c>
      <c r="F8305" t="s">
        <v>40</v>
      </c>
      <c r="G8305">
        <v>1</v>
      </c>
      <c r="H8305">
        <v>6</v>
      </c>
      <c r="I8305">
        <v>2014</v>
      </c>
      <c r="J8305" t="s">
        <v>61</v>
      </c>
      <c r="K8305">
        <v>5</v>
      </c>
      <c r="L8305">
        <v>4.0503649549877601</v>
      </c>
      <c r="M8305" s="54">
        <v>6.1556283709476798</v>
      </c>
      <c r="N8305">
        <v>166</v>
      </c>
      <c r="O8305">
        <v>2709</v>
      </c>
      <c r="P8305">
        <v>7.7615052570633303</v>
      </c>
    </row>
    <row r="8306" spans="1:16" x14ac:dyDescent="0.25">
      <c r="A8306" s="20" t="s">
        <v>13911</v>
      </c>
      <c r="B8306">
        <v>6</v>
      </c>
      <c r="C8306" t="s">
        <v>74</v>
      </c>
      <c r="D8306" t="s">
        <v>88</v>
      </c>
      <c r="E8306" t="s">
        <v>76</v>
      </c>
      <c r="F8306" t="s">
        <v>40</v>
      </c>
      <c r="G8306">
        <v>2</v>
      </c>
      <c r="H8306">
        <v>6</v>
      </c>
      <c r="I8306">
        <v>2014</v>
      </c>
      <c r="J8306" t="s">
        <v>61</v>
      </c>
      <c r="K8306">
        <v>7.4</v>
      </c>
      <c r="L8306">
        <v>6.5291149413500804</v>
      </c>
      <c r="M8306" s="54">
        <v>8.3758853896792296</v>
      </c>
      <c r="N8306">
        <v>370</v>
      </c>
      <c r="O8306">
        <v>4702</v>
      </c>
      <c r="P8306">
        <v>5.1987524491003603</v>
      </c>
    </row>
    <row r="8307" spans="1:16" x14ac:dyDescent="0.25">
      <c r="A8307" s="20" t="s">
        <v>13912</v>
      </c>
      <c r="B8307">
        <v>6</v>
      </c>
      <c r="C8307" t="s">
        <v>74</v>
      </c>
      <c r="D8307" t="s">
        <v>88</v>
      </c>
      <c r="E8307" t="s">
        <v>76</v>
      </c>
      <c r="F8307" t="s">
        <v>40</v>
      </c>
      <c r="G8307">
        <v>3</v>
      </c>
      <c r="H8307">
        <v>6</v>
      </c>
      <c r="I8307">
        <v>2014</v>
      </c>
      <c r="J8307" t="s">
        <v>61</v>
      </c>
      <c r="K8307">
        <v>4.7</v>
      </c>
      <c r="L8307">
        <v>4.1710760365686497</v>
      </c>
      <c r="M8307" s="54">
        <v>5.2933467211563903</v>
      </c>
      <c r="N8307">
        <v>479</v>
      </c>
      <c r="O8307">
        <v>8524</v>
      </c>
      <c r="P8307">
        <v>4.5691166238495402</v>
      </c>
    </row>
    <row r="8308" spans="1:16" x14ac:dyDescent="0.25">
      <c r="A8308" s="20" t="s">
        <v>13913</v>
      </c>
      <c r="B8308">
        <v>6</v>
      </c>
      <c r="C8308" t="s">
        <v>74</v>
      </c>
      <c r="D8308" t="s">
        <v>88</v>
      </c>
      <c r="E8308" t="s">
        <v>76</v>
      </c>
      <c r="F8308" t="s">
        <v>40</v>
      </c>
      <c r="G8308">
        <v>4</v>
      </c>
      <c r="H8308">
        <v>6</v>
      </c>
      <c r="I8308">
        <v>2014</v>
      </c>
      <c r="J8308" t="s">
        <v>61</v>
      </c>
      <c r="K8308">
        <v>12.2</v>
      </c>
      <c r="L8308">
        <v>11.2818276556025</v>
      </c>
      <c r="M8308" s="54">
        <v>13.127944840592701</v>
      </c>
      <c r="N8308">
        <v>1115</v>
      </c>
      <c r="O8308">
        <v>6977</v>
      </c>
      <c r="P8308">
        <v>2.9947637411774002</v>
      </c>
    </row>
    <row r="8309" spans="1:16" x14ac:dyDescent="0.25">
      <c r="A8309" s="20" t="s">
        <v>13914</v>
      </c>
      <c r="B8309">
        <v>6</v>
      </c>
      <c r="C8309" t="s">
        <v>74</v>
      </c>
      <c r="D8309" t="s">
        <v>88</v>
      </c>
      <c r="E8309" t="s">
        <v>76</v>
      </c>
      <c r="F8309" t="s">
        <v>40</v>
      </c>
      <c r="G8309">
        <v>5</v>
      </c>
      <c r="H8309">
        <v>6</v>
      </c>
      <c r="I8309">
        <v>2014</v>
      </c>
      <c r="J8309" t="s">
        <v>61</v>
      </c>
      <c r="K8309">
        <v>7.7</v>
      </c>
      <c r="L8309">
        <v>6.39409412392473</v>
      </c>
      <c r="M8309" s="54">
        <v>9.1525258167940393</v>
      </c>
      <c r="N8309">
        <v>218</v>
      </c>
      <c r="O8309">
        <v>2611</v>
      </c>
      <c r="P8309">
        <v>6.7728546147859596</v>
      </c>
    </row>
    <row r="8310" spans="1:16" x14ac:dyDescent="0.25">
      <c r="A8310" s="20" t="s">
        <v>13915</v>
      </c>
      <c r="B8310">
        <v>6</v>
      </c>
      <c r="C8310" t="s">
        <v>74</v>
      </c>
      <c r="D8310" t="s">
        <v>88</v>
      </c>
      <c r="E8310" t="s">
        <v>76</v>
      </c>
      <c r="F8310" t="s">
        <v>40</v>
      </c>
      <c r="G8310">
        <v>1</v>
      </c>
      <c r="H8310">
        <v>6</v>
      </c>
      <c r="I8310">
        <v>2014</v>
      </c>
      <c r="J8310" t="s">
        <v>62</v>
      </c>
      <c r="K8310">
        <v>1.9</v>
      </c>
      <c r="L8310">
        <v>1.35697861898461</v>
      </c>
      <c r="M8310" s="54">
        <v>2.54298892231912</v>
      </c>
      <c r="N8310">
        <v>93</v>
      </c>
      <c r="O8310">
        <v>4400</v>
      </c>
      <c r="P8310">
        <v>10.3695169473043</v>
      </c>
    </row>
    <row r="8311" spans="1:16" x14ac:dyDescent="0.25">
      <c r="A8311" s="20" t="s">
        <v>13916</v>
      </c>
      <c r="B8311">
        <v>6</v>
      </c>
      <c r="C8311" t="s">
        <v>74</v>
      </c>
      <c r="D8311" t="s">
        <v>88</v>
      </c>
      <c r="E8311" t="s">
        <v>76</v>
      </c>
      <c r="F8311" t="s">
        <v>40</v>
      </c>
      <c r="G8311">
        <v>2</v>
      </c>
      <c r="H8311">
        <v>6</v>
      </c>
      <c r="I8311">
        <v>2014</v>
      </c>
      <c r="J8311" t="s">
        <v>62</v>
      </c>
      <c r="K8311">
        <v>7.4</v>
      </c>
      <c r="L8311">
        <v>6.53202486568334</v>
      </c>
      <c r="M8311" s="54">
        <v>8.4139574432514994</v>
      </c>
      <c r="N8311">
        <v>452</v>
      </c>
      <c r="O8311">
        <v>5028</v>
      </c>
      <c r="P8311">
        <v>4.7036043419179903</v>
      </c>
    </row>
    <row r="8312" spans="1:16" x14ac:dyDescent="0.25">
      <c r="A8312" s="20" t="s">
        <v>13917</v>
      </c>
      <c r="B8312">
        <v>6</v>
      </c>
      <c r="C8312" t="s">
        <v>74</v>
      </c>
      <c r="D8312" t="s">
        <v>88</v>
      </c>
      <c r="E8312" t="s">
        <v>76</v>
      </c>
      <c r="F8312" t="s">
        <v>40</v>
      </c>
      <c r="G8312">
        <v>3</v>
      </c>
      <c r="H8312">
        <v>6</v>
      </c>
      <c r="I8312">
        <v>2014</v>
      </c>
      <c r="J8312" t="s">
        <v>62</v>
      </c>
      <c r="K8312">
        <v>6</v>
      </c>
      <c r="L8312">
        <v>5.3838935873071199</v>
      </c>
      <c r="M8312" s="54">
        <v>6.6766826501745999</v>
      </c>
      <c r="N8312">
        <v>590</v>
      </c>
      <c r="O8312">
        <v>8279</v>
      </c>
      <c r="P8312">
        <v>4.1169348479630896</v>
      </c>
    </row>
    <row r="8313" spans="1:16" x14ac:dyDescent="0.25">
      <c r="A8313" s="20" t="s">
        <v>13918</v>
      </c>
      <c r="B8313">
        <v>6</v>
      </c>
      <c r="C8313" t="s">
        <v>74</v>
      </c>
      <c r="D8313" t="s">
        <v>88</v>
      </c>
      <c r="E8313" t="s">
        <v>76</v>
      </c>
      <c r="F8313" t="s">
        <v>40</v>
      </c>
      <c r="G8313">
        <v>4</v>
      </c>
      <c r="H8313">
        <v>6</v>
      </c>
      <c r="I8313">
        <v>2014</v>
      </c>
      <c r="J8313" t="s">
        <v>62</v>
      </c>
      <c r="K8313">
        <v>7.8</v>
      </c>
      <c r="L8313">
        <v>7.1998247898437802</v>
      </c>
      <c r="M8313" s="54">
        <v>8.47537989503844</v>
      </c>
      <c r="N8313">
        <v>978</v>
      </c>
      <c r="O8313">
        <v>10542</v>
      </c>
      <c r="P8313">
        <v>3.1976473969554</v>
      </c>
    </row>
    <row r="8314" spans="1:16" x14ac:dyDescent="0.25">
      <c r="A8314" s="20" t="s">
        <v>13919</v>
      </c>
      <c r="B8314">
        <v>6</v>
      </c>
      <c r="C8314" t="s">
        <v>74</v>
      </c>
      <c r="D8314" t="s">
        <v>88</v>
      </c>
      <c r="E8314" t="s">
        <v>76</v>
      </c>
      <c r="F8314" t="s">
        <v>40</v>
      </c>
      <c r="G8314">
        <v>5</v>
      </c>
      <c r="H8314">
        <v>6</v>
      </c>
      <c r="I8314">
        <v>2014</v>
      </c>
      <c r="J8314" t="s">
        <v>62</v>
      </c>
      <c r="K8314">
        <v>11.8</v>
      </c>
      <c r="L8314">
        <v>11.0623938465378</v>
      </c>
      <c r="M8314" s="54">
        <v>12.52388203245</v>
      </c>
      <c r="N8314">
        <v>1841</v>
      </c>
      <c r="O8314">
        <v>12139</v>
      </c>
      <c r="P8314">
        <v>2.33062878358772</v>
      </c>
    </row>
    <row r="8315" spans="1:16" x14ac:dyDescent="0.25">
      <c r="A8315" s="20" t="s">
        <v>13920</v>
      </c>
      <c r="B8315">
        <v>6</v>
      </c>
      <c r="C8315" t="s">
        <v>74</v>
      </c>
      <c r="D8315" t="s">
        <v>88</v>
      </c>
      <c r="E8315" t="s">
        <v>76</v>
      </c>
      <c r="F8315" t="s">
        <v>40</v>
      </c>
      <c r="G8315">
        <v>1</v>
      </c>
      <c r="H8315">
        <v>6</v>
      </c>
      <c r="I8315">
        <v>2014</v>
      </c>
      <c r="J8315" t="s">
        <v>43</v>
      </c>
      <c r="K8315">
        <v>3.4</v>
      </c>
      <c r="L8315">
        <v>3.0385900134382702</v>
      </c>
      <c r="M8315" s="54">
        <v>3.68690409569761</v>
      </c>
      <c r="N8315">
        <v>907</v>
      </c>
      <c r="O8315">
        <v>23120</v>
      </c>
      <c r="P8315">
        <v>3.3204455008545999</v>
      </c>
    </row>
    <row r="8316" spans="1:16" x14ac:dyDescent="0.25">
      <c r="A8316" s="20" t="s">
        <v>13921</v>
      </c>
      <c r="B8316">
        <v>6</v>
      </c>
      <c r="C8316" t="s">
        <v>74</v>
      </c>
      <c r="D8316" t="s">
        <v>88</v>
      </c>
      <c r="E8316" t="s">
        <v>76</v>
      </c>
      <c r="F8316" t="s">
        <v>40</v>
      </c>
      <c r="G8316">
        <v>1</v>
      </c>
      <c r="H8316">
        <v>6</v>
      </c>
      <c r="I8316">
        <v>2014</v>
      </c>
      <c r="J8316" t="s">
        <v>75</v>
      </c>
      <c r="K8316">
        <v>6.03</v>
      </c>
      <c r="L8316">
        <v>5.9652413620384701</v>
      </c>
      <c r="M8316" s="54">
        <v>6.0999486780119598</v>
      </c>
      <c r="N8316">
        <v>46927</v>
      </c>
      <c r="O8316">
        <v>725648</v>
      </c>
      <c r="P8316">
        <v>0.46162423874511199</v>
      </c>
    </row>
    <row r="8317" spans="1:16" x14ac:dyDescent="0.25">
      <c r="A8317" s="20" t="s">
        <v>13922</v>
      </c>
      <c r="B8317">
        <v>6</v>
      </c>
      <c r="C8317" t="s">
        <v>74</v>
      </c>
      <c r="D8317" t="s">
        <v>88</v>
      </c>
      <c r="E8317" t="s">
        <v>76</v>
      </c>
      <c r="F8317" t="s">
        <v>40</v>
      </c>
      <c r="G8317">
        <v>2</v>
      </c>
      <c r="H8317">
        <v>6</v>
      </c>
      <c r="I8317">
        <v>2014</v>
      </c>
      <c r="J8317" t="s">
        <v>75</v>
      </c>
      <c r="K8317">
        <v>6.36</v>
      </c>
      <c r="L8317">
        <v>6.2832814495646296</v>
      </c>
      <c r="M8317" s="54">
        <v>6.4307065780358803</v>
      </c>
      <c r="N8317">
        <v>45119</v>
      </c>
      <c r="O8317">
        <v>634324</v>
      </c>
      <c r="P8317">
        <v>0.47078245275473102</v>
      </c>
    </row>
    <row r="8318" spans="1:16" x14ac:dyDescent="0.25">
      <c r="A8318" s="20" t="s">
        <v>13923</v>
      </c>
      <c r="B8318">
        <v>6</v>
      </c>
      <c r="C8318" t="s">
        <v>74</v>
      </c>
      <c r="D8318" t="s">
        <v>88</v>
      </c>
      <c r="E8318" t="s">
        <v>76</v>
      </c>
      <c r="F8318" t="s">
        <v>40</v>
      </c>
      <c r="G8318">
        <v>3</v>
      </c>
      <c r="H8318">
        <v>6</v>
      </c>
      <c r="I8318">
        <v>2014</v>
      </c>
      <c r="J8318" t="s">
        <v>75</v>
      </c>
      <c r="K8318">
        <v>7.61</v>
      </c>
      <c r="L8318">
        <v>7.5218002143941201</v>
      </c>
      <c r="M8318" s="54">
        <v>7.6915247323906897</v>
      </c>
      <c r="N8318">
        <v>50149</v>
      </c>
      <c r="O8318">
        <v>570928</v>
      </c>
      <c r="P8318">
        <v>0.44654873284223601</v>
      </c>
    </row>
    <row r="8319" spans="1:16" x14ac:dyDescent="0.25">
      <c r="A8319" s="20" t="s">
        <v>13924</v>
      </c>
      <c r="B8319">
        <v>6</v>
      </c>
      <c r="C8319" t="s">
        <v>74</v>
      </c>
      <c r="D8319" t="s">
        <v>88</v>
      </c>
      <c r="E8319" t="s">
        <v>76</v>
      </c>
      <c r="F8319" t="s">
        <v>40</v>
      </c>
      <c r="G8319">
        <v>4</v>
      </c>
      <c r="H8319">
        <v>6</v>
      </c>
      <c r="I8319">
        <v>2014</v>
      </c>
      <c r="J8319" t="s">
        <v>75</v>
      </c>
      <c r="K8319">
        <v>9.34</v>
      </c>
      <c r="L8319">
        <v>9.2401315928042909</v>
      </c>
      <c r="M8319" s="54">
        <v>9.44363059682291</v>
      </c>
      <c r="N8319">
        <v>54574</v>
      </c>
      <c r="O8319">
        <v>491870</v>
      </c>
      <c r="P8319">
        <v>0.42806242427191799</v>
      </c>
    </row>
    <row r="8320" spans="1:16" x14ac:dyDescent="0.25">
      <c r="A8320" s="20" t="s">
        <v>13925</v>
      </c>
      <c r="B8320">
        <v>6</v>
      </c>
      <c r="C8320" t="s">
        <v>74</v>
      </c>
      <c r="D8320" t="s">
        <v>88</v>
      </c>
      <c r="E8320" t="s">
        <v>76</v>
      </c>
      <c r="F8320" t="s">
        <v>40</v>
      </c>
      <c r="G8320">
        <v>5</v>
      </c>
      <c r="H8320">
        <v>6</v>
      </c>
      <c r="I8320">
        <v>2014</v>
      </c>
      <c r="J8320" t="s">
        <v>75</v>
      </c>
      <c r="K8320">
        <v>11.18</v>
      </c>
      <c r="L8320">
        <v>11.0400988811628</v>
      </c>
      <c r="M8320" s="54">
        <v>11.321978173134401</v>
      </c>
      <c r="N8320">
        <v>41881</v>
      </c>
      <c r="O8320">
        <v>306179</v>
      </c>
      <c r="P8320">
        <v>0.48864277143579499</v>
      </c>
    </row>
    <row r="8321" spans="1:16" x14ac:dyDescent="0.25">
      <c r="A8321" s="20" t="s">
        <v>13926</v>
      </c>
      <c r="B8321">
        <v>6</v>
      </c>
      <c r="C8321" t="s">
        <v>74</v>
      </c>
      <c r="D8321" t="s">
        <v>88</v>
      </c>
      <c r="E8321" t="s">
        <v>76</v>
      </c>
      <c r="F8321" t="s">
        <v>40</v>
      </c>
      <c r="G8321">
        <v>2</v>
      </c>
      <c r="H8321">
        <v>6</v>
      </c>
      <c r="I8321">
        <v>2014</v>
      </c>
      <c r="J8321" t="s">
        <v>43</v>
      </c>
      <c r="K8321">
        <v>4.8</v>
      </c>
      <c r="L8321">
        <v>4.5097443419182399</v>
      </c>
      <c r="M8321" s="54">
        <v>5.1506563943323798</v>
      </c>
      <c r="N8321">
        <v>1762</v>
      </c>
      <c r="O8321">
        <v>30296</v>
      </c>
      <c r="P8321">
        <v>2.38230327602898</v>
      </c>
    </row>
    <row r="8322" spans="1:16" x14ac:dyDescent="0.25">
      <c r="A8322" s="20" t="s">
        <v>13927</v>
      </c>
      <c r="B8322">
        <v>6</v>
      </c>
      <c r="C8322" t="s">
        <v>74</v>
      </c>
      <c r="D8322" t="s">
        <v>88</v>
      </c>
      <c r="E8322" t="s">
        <v>76</v>
      </c>
      <c r="F8322" t="s">
        <v>40</v>
      </c>
      <c r="G8322">
        <v>3</v>
      </c>
      <c r="H8322">
        <v>6</v>
      </c>
      <c r="I8322">
        <v>2014</v>
      </c>
      <c r="J8322" t="s">
        <v>43</v>
      </c>
      <c r="K8322">
        <v>7.7</v>
      </c>
      <c r="L8322">
        <v>7.3644277018607802</v>
      </c>
      <c r="M8322" s="54">
        <v>8.1111340030226593</v>
      </c>
      <c r="N8322">
        <v>3156</v>
      </c>
      <c r="O8322">
        <v>35306</v>
      </c>
      <c r="P8322">
        <v>1.7800471362722601</v>
      </c>
    </row>
    <row r="8323" spans="1:16" x14ac:dyDescent="0.25">
      <c r="A8323" s="20" t="s">
        <v>13928</v>
      </c>
      <c r="B8323">
        <v>6</v>
      </c>
      <c r="C8323" t="s">
        <v>74</v>
      </c>
      <c r="D8323" t="s">
        <v>88</v>
      </c>
      <c r="E8323" t="s">
        <v>76</v>
      </c>
      <c r="F8323" t="s">
        <v>40</v>
      </c>
      <c r="G8323">
        <v>4</v>
      </c>
      <c r="H8323">
        <v>6</v>
      </c>
      <c r="I8323">
        <v>2014</v>
      </c>
      <c r="J8323" t="s">
        <v>43</v>
      </c>
      <c r="K8323">
        <v>10</v>
      </c>
      <c r="L8323">
        <v>9.5449858162279497</v>
      </c>
      <c r="M8323" s="54">
        <v>10.4112370238898</v>
      </c>
      <c r="N8323">
        <v>3863</v>
      </c>
      <c r="O8323">
        <v>31695</v>
      </c>
      <c r="P8323">
        <v>1.6089318388051099</v>
      </c>
    </row>
    <row r="8324" spans="1:16" x14ac:dyDescent="0.25">
      <c r="A8324" s="20" t="s">
        <v>13929</v>
      </c>
      <c r="B8324">
        <v>6</v>
      </c>
      <c r="C8324" t="s">
        <v>74</v>
      </c>
      <c r="D8324" t="s">
        <v>88</v>
      </c>
      <c r="E8324" t="s">
        <v>76</v>
      </c>
      <c r="F8324" t="s">
        <v>40</v>
      </c>
      <c r="G8324">
        <v>5</v>
      </c>
      <c r="H8324">
        <v>6</v>
      </c>
      <c r="I8324">
        <v>2014</v>
      </c>
      <c r="J8324" t="s">
        <v>43</v>
      </c>
      <c r="K8324">
        <v>10.8</v>
      </c>
      <c r="L8324">
        <v>10.204565240810799</v>
      </c>
      <c r="M8324" s="54">
        <v>11.419023522708301</v>
      </c>
      <c r="N8324">
        <v>2583</v>
      </c>
      <c r="O8324">
        <v>19058</v>
      </c>
      <c r="P8324">
        <v>1.96760445366985</v>
      </c>
    </row>
    <row r="8325" spans="1:16" x14ac:dyDescent="0.25">
      <c r="A8325" s="20" t="s">
        <v>13930</v>
      </c>
      <c r="B8325">
        <v>6</v>
      </c>
      <c r="C8325" t="s">
        <v>74</v>
      </c>
      <c r="D8325" t="s">
        <v>88</v>
      </c>
      <c r="E8325" t="s">
        <v>76</v>
      </c>
      <c r="F8325" t="s">
        <v>40</v>
      </c>
      <c r="G8325">
        <v>1</v>
      </c>
      <c r="H8325">
        <v>6</v>
      </c>
      <c r="I8325">
        <v>2014</v>
      </c>
      <c r="J8325" t="s">
        <v>45</v>
      </c>
      <c r="K8325">
        <v>5.3</v>
      </c>
      <c r="L8325">
        <v>5.1973056074200699</v>
      </c>
      <c r="M8325" s="54">
        <v>5.48193585375616</v>
      </c>
      <c r="N8325">
        <v>8350</v>
      </c>
      <c r="O8325">
        <v>140136</v>
      </c>
      <c r="P8325">
        <v>1.09435131032917</v>
      </c>
    </row>
    <row r="8326" spans="1:16" x14ac:dyDescent="0.25">
      <c r="A8326" s="20" t="s">
        <v>13931</v>
      </c>
      <c r="B8326">
        <v>6</v>
      </c>
      <c r="C8326" t="s">
        <v>74</v>
      </c>
      <c r="D8326" t="s">
        <v>88</v>
      </c>
      <c r="E8326" t="s">
        <v>76</v>
      </c>
      <c r="F8326" t="s">
        <v>40</v>
      </c>
      <c r="G8326">
        <v>2</v>
      </c>
      <c r="H8326">
        <v>6</v>
      </c>
      <c r="I8326">
        <v>2014</v>
      </c>
      <c r="J8326" t="s">
        <v>45</v>
      </c>
      <c r="K8326">
        <v>6.8</v>
      </c>
      <c r="L8326">
        <v>6.5837788441748497</v>
      </c>
      <c r="M8326" s="54">
        <v>6.9794578470356603</v>
      </c>
      <c r="N8326">
        <v>7042</v>
      </c>
      <c r="O8326">
        <v>89000</v>
      </c>
      <c r="P8326">
        <v>1.1916589788359699</v>
      </c>
    </row>
    <row r="8327" spans="1:16" x14ac:dyDescent="0.25">
      <c r="A8327" s="20" t="s">
        <v>13932</v>
      </c>
      <c r="B8327">
        <v>6</v>
      </c>
      <c r="C8327" t="s">
        <v>74</v>
      </c>
      <c r="D8327" t="s">
        <v>88</v>
      </c>
      <c r="E8327" t="s">
        <v>76</v>
      </c>
      <c r="F8327" t="s">
        <v>40</v>
      </c>
      <c r="G8327">
        <v>3</v>
      </c>
      <c r="H8327">
        <v>6</v>
      </c>
      <c r="I8327">
        <v>2014</v>
      </c>
      <c r="J8327" t="s">
        <v>45</v>
      </c>
      <c r="K8327">
        <v>6.3</v>
      </c>
      <c r="L8327">
        <v>6.0912831032581103</v>
      </c>
      <c r="M8327" s="54">
        <v>6.51234069685247</v>
      </c>
      <c r="N8327">
        <v>5518</v>
      </c>
      <c r="O8327">
        <v>73650</v>
      </c>
      <c r="P8327">
        <v>1.3461986538074</v>
      </c>
    </row>
    <row r="8328" spans="1:16" x14ac:dyDescent="0.25">
      <c r="A8328" s="20" t="s">
        <v>13933</v>
      </c>
      <c r="B8328">
        <v>6</v>
      </c>
      <c r="C8328" t="s">
        <v>74</v>
      </c>
      <c r="D8328" t="s">
        <v>88</v>
      </c>
      <c r="E8328" t="s">
        <v>76</v>
      </c>
      <c r="F8328" t="s">
        <v>40</v>
      </c>
      <c r="G8328">
        <v>4</v>
      </c>
      <c r="H8328">
        <v>6</v>
      </c>
      <c r="I8328">
        <v>2014</v>
      </c>
      <c r="J8328" t="s">
        <v>45</v>
      </c>
      <c r="K8328">
        <v>10.8</v>
      </c>
      <c r="L8328">
        <v>10.500617783249099</v>
      </c>
      <c r="M8328" s="54">
        <v>11.1084887450249</v>
      </c>
      <c r="N8328">
        <v>7815</v>
      </c>
      <c r="O8328">
        <v>60210</v>
      </c>
      <c r="P8328">
        <v>1.1311898739955499</v>
      </c>
    </row>
    <row r="8329" spans="1:16" x14ac:dyDescent="0.25">
      <c r="A8329" s="20" t="s">
        <v>13934</v>
      </c>
      <c r="B8329">
        <v>6</v>
      </c>
      <c r="C8329" t="s">
        <v>74</v>
      </c>
      <c r="D8329" t="s">
        <v>88</v>
      </c>
      <c r="E8329" t="s">
        <v>76</v>
      </c>
      <c r="F8329" t="s">
        <v>40</v>
      </c>
      <c r="G8329">
        <v>5</v>
      </c>
      <c r="H8329">
        <v>6</v>
      </c>
      <c r="I8329">
        <v>2014</v>
      </c>
      <c r="J8329" t="s">
        <v>45</v>
      </c>
      <c r="K8329">
        <v>6</v>
      </c>
      <c r="L8329">
        <v>5.6312363530597596</v>
      </c>
      <c r="M8329" s="54">
        <v>6.2967929196533197</v>
      </c>
      <c r="N8329">
        <v>2026</v>
      </c>
      <c r="O8329">
        <v>28923</v>
      </c>
      <c r="P8329">
        <v>2.2216737285146899</v>
      </c>
    </row>
    <row r="8330" spans="1:16" x14ac:dyDescent="0.25">
      <c r="A8330" s="20" t="s">
        <v>13935</v>
      </c>
      <c r="B8330">
        <v>6</v>
      </c>
      <c r="C8330" t="s">
        <v>74</v>
      </c>
      <c r="D8330" t="s">
        <v>88</v>
      </c>
      <c r="E8330" t="s">
        <v>76</v>
      </c>
      <c r="F8330" t="s">
        <v>40</v>
      </c>
      <c r="G8330">
        <v>1</v>
      </c>
      <c r="H8330">
        <v>6</v>
      </c>
      <c r="I8330">
        <v>2014</v>
      </c>
      <c r="J8330" t="s">
        <v>46</v>
      </c>
      <c r="K8330">
        <v>8.4</v>
      </c>
      <c r="L8330">
        <v>8.2007081717056298</v>
      </c>
      <c r="M8330" s="54">
        <v>8.6889078470549794</v>
      </c>
      <c r="N8330">
        <v>6262</v>
      </c>
      <c r="O8330">
        <v>69756</v>
      </c>
      <c r="P8330">
        <v>1.2636984952658099</v>
      </c>
    </row>
    <row r="8331" spans="1:16" x14ac:dyDescent="0.25">
      <c r="A8331" s="20" t="s">
        <v>13936</v>
      </c>
      <c r="B8331">
        <v>6</v>
      </c>
      <c r="C8331" t="s">
        <v>74</v>
      </c>
      <c r="D8331" t="s">
        <v>88</v>
      </c>
      <c r="E8331" t="s">
        <v>76</v>
      </c>
      <c r="F8331" t="s">
        <v>40</v>
      </c>
      <c r="G8331">
        <v>2</v>
      </c>
      <c r="H8331">
        <v>6</v>
      </c>
      <c r="I8331">
        <v>2014</v>
      </c>
      <c r="J8331" t="s">
        <v>46</v>
      </c>
      <c r="K8331">
        <v>5.9</v>
      </c>
      <c r="L8331">
        <v>5.6101642762328403</v>
      </c>
      <c r="M8331" s="54">
        <v>6.1182975812896396</v>
      </c>
      <c r="N8331">
        <v>3075</v>
      </c>
      <c r="O8331">
        <v>48432</v>
      </c>
      <c r="P8331">
        <v>1.80333926933486</v>
      </c>
    </row>
    <row r="8332" spans="1:16" x14ac:dyDescent="0.25">
      <c r="A8332" s="20" t="s">
        <v>13937</v>
      </c>
      <c r="B8332">
        <v>6</v>
      </c>
      <c r="C8332" t="s">
        <v>74</v>
      </c>
      <c r="D8332" t="s">
        <v>88</v>
      </c>
      <c r="E8332" t="s">
        <v>76</v>
      </c>
      <c r="F8332" t="s">
        <v>40</v>
      </c>
      <c r="G8332">
        <v>3</v>
      </c>
      <c r="H8332">
        <v>6</v>
      </c>
      <c r="I8332">
        <v>2014</v>
      </c>
      <c r="J8332" t="s">
        <v>46</v>
      </c>
      <c r="K8332">
        <v>10.7</v>
      </c>
      <c r="L8332">
        <v>10.311545830980499</v>
      </c>
      <c r="M8332" s="54">
        <v>11.1347654869538</v>
      </c>
      <c r="N8332">
        <v>4135</v>
      </c>
      <c r="O8332">
        <v>33392</v>
      </c>
      <c r="P8332">
        <v>1.5551140426382399</v>
      </c>
    </row>
    <row r="8333" spans="1:16" x14ac:dyDescent="0.25">
      <c r="A8333" s="20" t="s">
        <v>13938</v>
      </c>
      <c r="B8333">
        <v>6</v>
      </c>
      <c r="C8333" t="s">
        <v>74</v>
      </c>
      <c r="D8333" t="s">
        <v>88</v>
      </c>
      <c r="E8333" t="s">
        <v>76</v>
      </c>
      <c r="F8333" t="s">
        <v>40</v>
      </c>
      <c r="G8333">
        <v>4</v>
      </c>
      <c r="H8333">
        <v>6</v>
      </c>
      <c r="I8333">
        <v>2014</v>
      </c>
      <c r="J8333" t="s">
        <v>46</v>
      </c>
      <c r="K8333">
        <v>12.5</v>
      </c>
      <c r="L8333">
        <v>11.9097283820097</v>
      </c>
      <c r="M8333" s="54">
        <v>13.0174974775999</v>
      </c>
      <c r="N8333">
        <v>3283</v>
      </c>
      <c r="O8333">
        <v>23455</v>
      </c>
      <c r="P8333">
        <v>1.74527777651865</v>
      </c>
    </row>
    <row r="8334" spans="1:16" x14ac:dyDescent="0.25">
      <c r="A8334" s="20" t="s">
        <v>13939</v>
      </c>
      <c r="B8334">
        <v>6</v>
      </c>
      <c r="C8334" t="s">
        <v>74</v>
      </c>
      <c r="D8334" t="s">
        <v>88</v>
      </c>
      <c r="E8334" t="s">
        <v>76</v>
      </c>
      <c r="F8334" t="s">
        <v>40</v>
      </c>
      <c r="G8334">
        <v>5</v>
      </c>
      <c r="H8334">
        <v>6</v>
      </c>
      <c r="I8334">
        <v>2014</v>
      </c>
      <c r="J8334" t="s">
        <v>46</v>
      </c>
      <c r="K8334">
        <v>7.6</v>
      </c>
      <c r="L8334">
        <v>7.05035102019297</v>
      </c>
      <c r="M8334" s="54">
        <v>8.2319357012746703</v>
      </c>
      <c r="N8334">
        <v>984</v>
      </c>
      <c r="O8334">
        <v>10664</v>
      </c>
      <c r="P8334">
        <v>3.1878835653166901</v>
      </c>
    </row>
    <row r="8335" spans="1:16" x14ac:dyDescent="0.25">
      <c r="A8335" s="20" t="s">
        <v>13940</v>
      </c>
      <c r="B8335">
        <v>6</v>
      </c>
      <c r="C8335" t="s">
        <v>74</v>
      </c>
      <c r="D8335" t="s">
        <v>88</v>
      </c>
      <c r="E8335" t="s">
        <v>76</v>
      </c>
      <c r="F8335" t="s">
        <v>40</v>
      </c>
      <c r="G8335">
        <v>1</v>
      </c>
      <c r="H8335">
        <v>6</v>
      </c>
      <c r="I8335">
        <v>2014</v>
      </c>
      <c r="J8335" t="s">
        <v>47</v>
      </c>
      <c r="K8335">
        <v>6.5</v>
      </c>
      <c r="L8335">
        <v>6.2240842968229302</v>
      </c>
      <c r="M8335" s="54">
        <v>6.7302044541780397</v>
      </c>
      <c r="N8335">
        <v>3821</v>
      </c>
      <c r="O8335">
        <v>58557</v>
      </c>
      <c r="P8335">
        <v>1.6177502706648099</v>
      </c>
    </row>
    <row r="8336" spans="1:16" x14ac:dyDescent="0.25">
      <c r="A8336" s="20" t="s">
        <v>13941</v>
      </c>
      <c r="B8336">
        <v>6</v>
      </c>
      <c r="C8336" t="s">
        <v>74</v>
      </c>
      <c r="D8336" t="s">
        <v>88</v>
      </c>
      <c r="E8336" t="s">
        <v>76</v>
      </c>
      <c r="F8336" t="s">
        <v>40</v>
      </c>
      <c r="G8336">
        <v>2</v>
      </c>
      <c r="H8336">
        <v>6</v>
      </c>
      <c r="I8336">
        <v>2014</v>
      </c>
      <c r="J8336" t="s">
        <v>47</v>
      </c>
      <c r="K8336">
        <v>6.5</v>
      </c>
      <c r="L8336">
        <v>6.2387016799840698</v>
      </c>
      <c r="M8336" s="54">
        <v>6.8026032478329999</v>
      </c>
      <c r="N8336">
        <v>3163</v>
      </c>
      <c r="O8336">
        <v>44452</v>
      </c>
      <c r="P8336">
        <v>1.7780763440580301</v>
      </c>
    </row>
    <row r="8337" spans="1:16" x14ac:dyDescent="0.25">
      <c r="A8337" s="20" t="s">
        <v>13942</v>
      </c>
      <c r="B8337">
        <v>6</v>
      </c>
      <c r="C8337" t="s">
        <v>74</v>
      </c>
      <c r="D8337" t="s">
        <v>88</v>
      </c>
      <c r="E8337" t="s">
        <v>76</v>
      </c>
      <c r="F8337" t="s">
        <v>40</v>
      </c>
      <c r="G8337">
        <v>3</v>
      </c>
      <c r="H8337">
        <v>6</v>
      </c>
      <c r="I8337">
        <v>2014</v>
      </c>
      <c r="J8337" t="s">
        <v>47</v>
      </c>
      <c r="K8337">
        <v>7</v>
      </c>
      <c r="L8337">
        <v>6.6912475453792704</v>
      </c>
      <c r="M8337" s="54">
        <v>7.3830829637345303</v>
      </c>
      <c r="N8337">
        <v>2495</v>
      </c>
      <c r="O8337">
        <v>33680</v>
      </c>
      <c r="P8337">
        <v>2.00200300500877</v>
      </c>
    </row>
    <row r="8338" spans="1:16" x14ac:dyDescent="0.25">
      <c r="A8338" s="20" t="s">
        <v>13943</v>
      </c>
      <c r="B8338">
        <v>6</v>
      </c>
      <c r="C8338" t="s">
        <v>74</v>
      </c>
      <c r="D8338" t="s">
        <v>88</v>
      </c>
      <c r="E8338" t="s">
        <v>76</v>
      </c>
      <c r="F8338" t="s">
        <v>40</v>
      </c>
      <c r="G8338">
        <v>4</v>
      </c>
      <c r="H8338">
        <v>6</v>
      </c>
      <c r="I8338">
        <v>2014</v>
      </c>
      <c r="J8338" t="s">
        <v>47</v>
      </c>
      <c r="K8338">
        <v>7.7</v>
      </c>
      <c r="L8338">
        <v>7.2481459159604702</v>
      </c>
      <c r="M8338" s="54">
        <v>8.0809686851546001</v>
      </c>
      <c r="N8338">
        <v>2293</v>
      </c>
      <c r="O8338">
        <v>23389</v>
      </c>
      <c r="P8338">
        <v>2.08832444724167</v>
      </c>
    </row>
    <row r="8339" spans="1:16" x14ac:dyDescent="0.25">
      <c r="A8339" s="20" t="s">
        <v>13944</v>
      </c>
      <c r="B8339">
        <v>6</v>
      </c>
      <c r="C8339" t="s">
        <v>74</v>
      </c>
      <c r="D8339" t="s">
        <v>88</v>
      </c>
      <c r="E8339" t="s">
        <v>76</v>
      </c>
      <c r="F8339" t="s">
        <v>40</v>
      </c>
      <c r="G8339">
        <v>5</v>
      </c>
      <c r="H8339">
        <v>6</v>
      </c>
      <c r="I8339">
        <v>2014</v>
      </c>
      <c r="J8339" t="s">
        <v>47</v>
      </c>
      <c r="K8339">
        <v>16.5</v>
      </c>
      <c r="L8339">
        <v>15.9204500334426</v>
      </c>
      <c r="M8339" s="54">
        <v>17.145341081960702</v>
      </c>
      <c r="N8339">
        <v>4774</v>
      </c>
      <c r="O8339">
        <v>23420</v>
      </c>
      <c r="P8339">
        <v>1.4473007683388901</v>
      </c>
    </row>
    <row r="8340" spans="1:16" x14ac:dyDescent="0.25">
      <c r="A8340" s="20" t="s">
        <v>13945</v>
      </c>
      <c r="B8340">
        <v>6</v>
      </c>
      <c r="C8340" t="s">
        <v>74</v>
      </c>
      <c r="D8340" t="s">
        <v>88</v>
      </c>
      <c r="E8340" t="s">
        <v>76</v>
      </c>
      <c r="F8340" t="s">
        <v>40</v>
      </c>
      <c r="G8340">
        <v>1</v>
      </c>
      <c r="H8340">
        <v>6</v>
      </c>
      <c r="I8340">
        <v>2014</v>
      </c>
      <c r="J8340" t="s">
        <v>48</v>
      </c>
      <c r="K8340">
        <v>4.5</v>
      </c>
      <c r="L8340">
        <v>4.1706738186395604</v>
      </c>
      <c r="M8340" s="54">
        <v>4.9397242637449299</v>
      </c>
      <c r="N8340">
        <v>1021</v>
      </c>
      <c r="O8340">
        <v>20180</v>
      </c>
      <c r="P8340">
        <v>3.1295877196220299</v>
      </c>
    </row>
    <row r="8341" spans="1:16" x14ac:dyDescent="0.25">
      <c r="A8341" s="20" t="s">
        <v>13946</v>
      </c>
      <c r="B8341">
        <v>6</v>
      </c>
      <c r="C8341" t="s">
        <v>74</v>
      </c>
      <c r="D8341" t="s">
        <v>88</v>
      </c>
      <c r="E8341" t="s">
        <v>76</v>
      </c>
      <c r="F8341" t="s">
        <v>40</v>
      </c>
      <c r="G8341">
        <v>2</v>
      </c>
      <c r="H8341">
        <v>6</v>
      </c>
      <c r="I8341">
        <v>2014</v>
      </c>
      <c r="J8341" t="s">
        <v>48</v>
      </c>
      <c r="K8341">
        <v>9.8000000000000007</v>
      </c>
      <c r="L8341">
        <v>9.2146665305595103</v>
      </c>
      <c r="M8341" s="54">
        <v>10.345530562152399</v>
      </c>
      <c r="N8341">
        <v>2004</v>
      </c>
      <c r="O8341">
        <v>17875</v>
      </c>
      <c r="P8341">
        <v>2.2338352580438499</v>
      </c>
    </row>
    <row r="8342" spans="1:16" x14ac:dyDescent="0.25">
      <c r="A8342" s="20" t="s">
        <v>13947</v>
      </c>
      <c r="B8342">
        <v>6</v>
      </c>
      <c r="C8342" t="s">
        <v>74</v>
      </c>
      <c r="D8342" t="s">
        <v>88</v>
      </c>
      <c r="E8342" t="s">
        <v>76</v>
      </c>
      <c r="F8342" t="s">
        <v>40</v>
      </c>
      <c r="G8342">
        <v>3</v>
      </c>
      <c r="H8342">
        <v>6</v>
      </c>
      <c r="I8342">
        <v>2014</v>
      </c>
      <c r="J8342" t="s">
        <v>48</v>
      </c>
      <c r="K8342">
        <v>5.0999999999999996</v>
      </c>
      <c r="L8342">
        <v>4.7678333692891401</v>
      </c>
      <c r="M8342" s="54">
        <v>5.5293782314759596</v>
      </c>
      <c r="N8342">
        <v>1328</v>
      </c>
      <c r="O8342">
        <v>21829</v>
      </c>
      <c r="P8342">
        <v>2.74410649974226</v>
      </c>
    </row>
    <row r="8343" spans="1:16" x14ac:dyDescent="0.25">
      <c r="A8343" s="20" t="s">
        <v>13948</v>
      </c>
      <c r="B8343">
        <v>6</v>
      </c>
      <c r="C8343" t="s">
        <v>74</v>
      </c>
      <c r="D8343" t="s">
        <v>88</v>
      </c>
      <c r="E8343" t="s">
        <v>76</v>
      </c>
      <c r="F8343" t="s">
        <v>40</v>
      </c>
      <c r="G8343">
        <v>4</v>
      </c>
      <c r="H8343">
        <v>6</v>
      </c>
      <c r="I8343">
        <v>2014</v>
      </c>
      <c r="J8343" t="s">
        <v>48</v>
      </c>
      <c r="K8343">
        <v>7.9</v>
      </c>
      <c r="L8343">
        <v>7.4952831190911597</v>
      </c>
      <c r="M8343" s="54">
        <v>8.3739974609932304</v>
      </c>
      <c r="N8343">
        <v>2198</v>
      </c>
      <c r="O8343">
        <v>22723</v>
      </c>
      <c r="P8343">
        <v>2.1329769189683399</v>
      </c>
    </row>
    <row r="8344" spans="1:16" x14ac:dyDescent="0.25">
      <c r="A8344" s="20" t="s">
        <v>13949</v>
      </c>
      <c r="B8344">
        <v>6</v>
      </c>
      <c r="C8344" t="s">
        <v>74</v>
      </c>
      <c r="D8344" t="s">
        <v>88</v>
      </c>
      <c r="E8344" t="s">
        <v>76</v>
      </c>
      <c r="F8344" t="s">
        <v>40</v>
      </c>
      <c r="G8344">
        <v>5</v>
      </c>
      <c r="H8344">
        <v>6</v>
      </c>
      <c r="I8344">
        <v>2014</v>
      </c>
      <c r="J8344" t="s">
        <v>48</v>
      </c>
      <c r="K8344">
        <v>14.9</v>
      </c>
      <c r="L8344">
        <v>14.1684267159859</v>
      </c>
      <c r="M8344" s="54">
        <v>15.6045713317704</v>
      </c>
      <c r="N8344">
        <v>2700</v>
      </c>
      <c r="O8344">
        <v>15669</v>
      </c>
      <c r="P8344">
        <v>1.9245008972987501</v>
      </c>
    </row>
    <row r="8345" spans="1:16" x14ac:dyDescent="0.25">
      <c r="A8345" s="20" t="s">
        <v>13950</v>
      </c>
      <c r="B8345">
        <v>6</v>
      </c>
      <c r="C8345" t="s">
        <v>74</v>
      </c>
      <c r="D8345" t="s">
        <v>88</v>
      </c>
      <c r="E8345" t="s">
        <v>76</v>
      </c>
      <c r="F8345" t="s">
        <v>40</v>
      </c>
      <c r="G8345">
        <v>1</v>
      </c>
      <c r="H8345">
        <v>6</v>
      </c>
      <c r="I8345">
        <v>2014</v>
      </c>
      <c r="J8345" t="s">
        <v>49</v>
      </c>
      <c r="K8345">
        <v>7.7</v>
      </c>
      <c r="L8345">
        <v>7.3001480309009601</v>
      </c>
      <c r="M8345" s="54">
        <v>8.0806895820555305</v>
      </c>
      <c r="N8345">
        <v>2244</v>
      </c>
      <c r="O8345">
        <v>26168</v>
      </c>
      <c r="P8345">
        <v>2.1110016546037502</v>
      </c>
    </row>
    <row r="8346" spans="1:16" x14ac:dyDescent="0.25">
      <c r="A8346" s="20" t="s">
        <v>13951</v>
      </c>
      <c r="B8346">
        <v>6</v>
      </c>
      <c r="C8346" t="s">
        <v>74</v>
      </c>
      <c r="D8346" t="s">
        <v>88</v>
      </c>
      <c r="E8346" t="s">
        <v>76</v>
      </c>
      <c r="F8346" t="s">
        <v>40</v>
      </c>
      <c r="G8346">
        <v>2</v>
      </c>
      <c r="H8346">
        <v>6</v>
      </c>
      <c r="I8346">
        <v>2014</v>
      </c>
      <c r="J8346" t="s">
        <v>49</v>
      </c>
      <c r="K8346">
        <v>5.5</v>
      </c>
      <c r="L8346">
        <v>5.1452855818927699</v>
      </c>
      <c r="M8346" s="54">
        <v>5.9639052655048097</v>
      </c>
      <c r="N8346">
        <v>1171</v>
      </c>
      <c r="O8346">
        <v>18381</v>
      </c>
      <c r="P8346">
        <v>2.9222781609340198</v>
      </c>
    </row>
    <row r="8347" spans="1:16" x14ac:dyDescent="0.25">
      <c r="A8347" s="20" t="s">
        <v>13952</v>
      </c>
      <c r="B8347">
        <v>6</v>
      </c>
      <c r="C8347" t="s">
        <v>74</v>
      </c>
      <c r="D8347" t="s">
        <v>88</v>
      </c>
      <c r="E8347" t="s">
        <v>76</v>
      </c>
      <c r="F8347" t="s">
        <v>40</v>
      </c>
      <c r="G8347">
        <v>3</v>
      </c>
      <c r="H8347">
        <v>6</v>
      </c>
      <c r="I8347">
        <v>2014</v>
      </c>
      <c r="J8347" t="s">
        <v>49</v>
      </c>
      <c r="K8347">
        <v>7.8</v>
      </c>
      <c r="L8347">
        <v>7.3141649245117204</v>
      </c>
      <c r="M8347" s="54">
        <v>8.2783228818800403</v>
      </c>
      <c r="N8347">
        <v>1589</v>
      </c>
      <c r="O8347">
        <v>17795</v>
      </c>
      <c r="P8347">
        <v>2.5086383169282298</v>
      </c>
    </row>
    <row r="8348" spans="1:16" x14ac:dyDescent="0.25">
      <c r="A8348" s="20" t="s">
        <v>13953</v>
      </c>
      <c r="B8348">
        <v>6</v>
      </c>
      <c r="C8348" t="s">
        <v>74</v>
      </c>
      <c r="D8348" t="s">
        <v>88</v>
      </c>
      <c r="E8348" t="s">
        <v>76</v>
      </c>
      <c r="F8348" t="s">
        <v>40</v>
      </c>
      <c r="G8348">
        <v>4</v>
      </c>
      <c r="H8348">
        <v>6</v>
      </c>
      <c r="I8348">
        <v>2014</v>
      </c>
      <c r="J8348" t="s">
        <v>49</v>
      </c>
      <c r="K8348">
        <v>14.4</v>
      </c>
      <c r="L8348">
        <v>13.745304429466399</v>
      </c>
      <c r="M8348" s="54">
        <v>15.0554898610233</v>
      </c>
      <c r="N8348">
        <v>2763</v>
      </c>
      <c r="O8348">
        <v>16515</v>
      </c>
      <c r="P8348">
        <v>1.90243381845117</v>
      </c>
    </row>
    <row r="8349" spans="1:16" x14ac:dyDescent="0.25">
      <c r="A8349" s="20" t="s">
        <v>13954</v>
      </c>
      <c r="B8349">
        <v>6</v>
      </c>
      <c r="C8349" t="s">
        <v>74</v>
      </c>
      <c r="D8349" t="s">
        <v>88</v>
      </c>
      <c r="E8349" t="s">
        <v>76</v>
      </c>
      <c r="F8349" t="s">
        <v>40</v>
      </c>
      <c r="G8349">
        <v>5</v>
      </c>
      <c r="H8349">
        <v>6</v>
      </c>
      <c r="I8349">
        <v>2014</v>
      </c>
      <c r="J8349" t="s">
        <v>49</v>
      </c>
      <c r="K8349">
        <v>9</v>
      </c>
      <c r="L8349">
        <v>8.3716382135862908</v>
      </c>
      <c r="M8349" s="54">
        <v>9.6699146417843806</v>
      </c>
      <c r="N8349">
        <v>1207</v>
      </c>
      <c r="O8349">
        <v>11364</v>
      </c>
      <c r="P8349">
        <v>2.8783683125170199</v>
      </c>
    </row>
    <row r="8350" spans="1:16" x14ac:dyDescent="0.25">
      <c r="A8350" s="20" t="s">
        <v>13955</v>
      </c>
      <c r="B8350">
        <v>6</v>
      </c>
      <c r="C8350" t="s">
        <v>74</v>
      </c>
      <c r="D8350" t="s">
        <v>88</v>
      </c>
      <c r="E8350" t="s">
        <v>76</v>
      </c>
      <c r="F8350" t="s">
        <v>40</v>
      </c>
      <c r="G8350">
        <v>1</v>
      </c>
      <c r="H8350">
        <v>6</v>
      </c>
      <c r="I8350">
        <v>2014</v>
      </c>
      <c r="J8350" t="s">
        <v>50</v>
      </c>
      <c r="K8350">
        <v>3.1</v>
      </c>
      <c r="L8350">
        <v>2.64670918502522</v>
      </c>
      <c r="M8350" s="54">
        <v>3.5687525511174001</v>
      </c>
      <c r="N8350">
        <v>318</v>
      </c>
      <c r="O8350">
        <v>9129</v>
      </c>
      <c r="P8350">
        <v>5.6077215409204397</v>
      </c>
    </row>
    <row r="8351" spans="1:16" x14ac:dyDescent="0.25">
      <c r="A8351" s="20" t="s">
        <v>13956</v>
      </c>
      <c r="B8351">
        <v>6</v>
      </c>
      <c r="C8351" t="s">
        <v>74</v>
      </c>
      <c r="D8351" t="s">
        <v>88</v>
      </c>
      <c r="E8351" t="s">
        <v>76</v>
      </c>
      <c r="F8351" t="s">
        <v>40</v>
      </c>
      <c r="G8351">
        <v>2</v>
      </c>
      <c r="H8351">
        <v>6</v>
      </c>
      <c r="I8351">
        <v>2014</v>
      </c>
      <c r="J8351" t="s">
        <v>50</v>
      </c>
      <c r="K8351">
        <v>5.0999999999999996</v>
      </c>
      <c r="L8351">
        <v>4.6449333599095901</v>
      </c>
      <c r="M8351" s="54">
        <v>5.5432081755778304</v>
      </c>
      <c r="N8351">
        <v>893</v>
      </c>
      <c r="O8351">
        <v>14115</v>
      </c>
      <c r="P8351">
        <v>3.3463724070512701</v>
      </c>
    </row>
    <row r="8352" spans="1:16" x14ac:dyDescent="0.25">
      <c r="A8352" s="20" t="s">
        <v>13957</v>
      </c>
      <c r="B8352">
        <v>6</v>
      </c>
      <c r="C8352" t="s">
        <v>74</v>
      </c>
      <c r="D8352" t="s">
        <v>88</v>
      </c>
      <c r="E8352" t="s">
        <v>76</v>
      </c>
      <c r="F8352" t="s">
        <v>40</v>
      </c>
      <c r="G8352">
        <v>3</v>
      </c>
      <c r="H8352">
        <v>6</v>
      </c>
      <c r="I8352">
        <v>2014</v>
      </c>
      <c r="J8352" t="s">
        <v>50</v>
      </c>
      <c r="K8352">
        <v>5.9</v>
      </c>
      <c r="L8352">
        <v>5.3911917702625098</v>
      </c>
      <c r="M8352" s="54">
        <v>6.5288321446669997</v>
      </c>
      <c r="N8352">
        <v>744</v>
      </c>
      <c r="O8352">
        <v>10336</v>
      </c>
      <c r="P8352">
        <v>3.6661778755338301</v>
      </c>
    </row>
    <row r="8353" spans="1:16" x14ac:dyDescent="0.25">
      <c r="A8353" s="20" t="s">
        <v>13958</v>
      </c>
      <c r="B8353">
        <v>6</v>
      </c>
      <c r="C8353" t="s">
        <v>74</v>
      </c>
      <c r="D8353" t="s">
        <v>88</v>
      </c>
      <c r="E8353" t="s">
        <v>76</v>
      </c>
      <c r="F8353" t="s">
        <v>40</v>
      </c>
      <c r="G8353">
        <v>4</v>
      </c>
      <c r="H8353">
        <v>6</v>
      </c>
      <c r="I8353">
        <v>2014</v>
      </c>
      <c r="J8353" t="s">
        <v>50</v>
      </c>
      <c r="K8353">
        <v>8.1999999999999993</v>
      </c>
      <c r="L8353">
        <v>7.5222524159950996</v>
      </c>
      <c r="M8353" s="54">
        <v>8.8596603819937698</v>
      </c>
      <c r="N8353">
        <v>1026</v>
      </c>
      <c r="O8353">
        <v>10979</v>
      </c>
      <c r="P8353">
        <v>3.1219527052723102</v>
      </c>
    </row>
    <row r="8354" spans="1:16" x14ac:dyDescent="0.25">
      <c r="A8354" s="20" t="s">
        <v>13959</v>
      </c>
      <c r="B8354">
        <v>6</v>
      </c>
      <c r="C8354" t="s">
        <v>74</v>
      </c>
      <c r="D8354" t="s">
        <v>88</v>
      </c>
      <c r="E8354" t="s">
        <v>76</v>
      </c>
      <c r="F8354" t="s">
        <v>40</v>
      </c>
      <c r="G8354">
        <v>5</v>
      </c>
      <c r="H8354">
        <v>6</v>
      </c>
      <c r="I8354">
        <v>2014</v>
      </c>
      <c r="J8354" t="s">
        <v>50</v>
      </c>
      <c r="K8354">
        <v>14.5</v>
      </c>
      <c r="L8354">
        <v>13.712770648891199</v>
      </c>
      <c r="M8354" s="54">
        <v>15.3550526223051</v>
      </c>
      <c r="N8354">
        <v>2023</v>
      </c>
      <c r="O8354">
        <v>10946</v>
      </c>
      <c r="P8354">
        <v>2.2233204294660398</v>
      </c>
    </row>
    <row r="8355" spans="1:16" x14ac:dyDescent="0.25">
      <c r="A8355" s="20" t="s">
        <v>13960</v>
      </c>
      <c r="B8355">
        <v>6</v>
      </c>
      <c r="C8355" t="s">
        <v>74</v>
      </c>
      <c r="D8355" t="s">
        <v>88</v>
      </c>
      <c r="E8355" t="s">
        <v>76</v>
      </c>
      <c r="F8355" t="s">
        <v>40</v>
      </c>
      <c r="G8355">
        <v>1</v>
      </c>
      <c r="H8355">
        <v>6</v>
      </c>
      <c r="I8355">
        <v>2014</v>
      </c>
      <c r="J8355" t="s">
        <v>51</v>
      </c>
      <c r="K8355">
        <v>3.4</v>
      </c>
      <c r="L8355">
        <v>3.0636602110545899</v>
      </c>
      <c r="M8355" s="54">
        <v>3.7215519361329901</v>
      </c>
      <c r="N8355">
        <v>659</v>
      </c>
      <c r="O8355">
        <v>17696</v>
      </c>
      <c r="P8355">
        <v>3.8954469356581001</v>
      </c>
    </row>
    <row r="8356" spans="1:16" x14ac:dyDescent="0.25">
      <c r="A8356" s="20" t="s">
        <v>13961</v>
      </c>
      <c r="B8356">
        <v>6</v>
      </c>
      <c r="C8356" t="s">
        <v>74</v>
      </c>
      <c r="D8356" t="s">
        <v>88</v>
      </c>
      <c r="E8356" t="s">
        <v>76</v>
      </c>
      <c r="F8356" t="s">
        <v>40</v>
      </c>
      <c r="G8356">
        <v>2</v>
      </c>
      <c r="H8356">
        <v>6</v>
      </c>
      <c r="I8356">
        <v>2014</v>
      </c>
      <c r="J8356" t="s">
        <v>51</v>
      </c>
      <c r="K8356">
        <v>7.2</v>
      </c>
      <c r="L8356">
        <v>6.7901546373325496</v>
      </c>
      <c r="M8356" s="54">
        <v>7.6913042227833204</v>
      </c>
      <c r="N8356">
        <v>1526</v>
      </c>
      <c r="O8356">
        <v>18785</v>
      </c>
      <c r="P8356">
        <v>2.5598984252456898</v>
      </c>
    </row>
    <row r="8357" spans="1:16" x14ac:dyDescent="0.25">
      <c r="A8357" s="20" t="s">
        <v>13962</v>
      </c>
      <c r="B8357">
        <v>6</v>
      </c>
      <c r="C8357" t="s">
        <v>74</v>
      </c>
      <c r="D8357" t="s">
        <v>88</v>
      </c>
      <c r="E8357" t="s">
        <v>76</v>
      </c>
      <c r="F8357" t="s">
        <v>40</v>
      </c>
      <c r="G8357">
        <v>3</v>
      </c>
      <c r="H8357">
        <v>6</v>
      </c>
      <c r="I8357">
        <v>2014</v>
      </c>
      <c r="J8357" t="s">
        <v>51</v>
      </c>
      <c r="K8357">
        <v>7.4</v>
      </c>
      <c r="L8357">
        <v>7.03237851520894</v>
      </c>
      <c r="M8357" s="54">
        <v>7.8236855399224297</v>
      </c>
      <c r="N8357">
        <v>1992</v>
      </c>
      <c r="O8357">
        <v>24545</v>
      </c>
      <c r="P8357">
        <v>2.2405535747410998</v>
      </c>
    </row>
    <row r="8358" spans="1:16" x14ac:dyDescent="0.25">
      <c r="A8358" s="20" t="s">
        <v>13963</v>
      </c>
      <c r="B8358">
        <v>6</v>
      </c>
      <c r="C8358" t="s">
        <v>74</v>
      </c>
      <c r="D8358" t="s">
        <v>88</v>
      </c>
      <c r="E8358" t="s">
        <v>76</v>
      </c>
      <c r="F8358" t="s">
        <v>40</v>
      </c>
      <c r="G8358">
        <v>4</v>
      </c>
      <c r="H8358">
        <v>6</v>
      </c>
      <c r="I8358">
        <v>2014</v>
      </c>
      <c r="J8358" t="s">
        <v>51</v>
      </c>
      <c r="K8358">
        <v>7.9</v>
      </c>
      <c r="L8358">
        <v>7.5232751799552098</v>
      </c>
      <c r="M8358" s="54">
        <v>8.35441974964065</v>
      </c>
      <c r="N8358">
        <v>2307</v>
      </c>
      <c r="O8358">
        <v>24949</v>
      </c>
      <c r="P8358">
        <v>2.08197831963985</v>
      </c>
    </row>
    <row r="8359" spans="1:16" x14ac:dyDescent="0.25">
      <c r="A8359" s="20" t="s">
        <v>13964</v>
      </c>
      <c r="B8359">
        <v>6</v>
      </c>
      <c r="C8359" t="s">
        <v>74</v>
      </c>
      <c r="D8359" t="s">
        <v>88</v>
      </c>
      <c r="E8359" t="s">
        <v>76</v>
      </c>
      <c r="F8359" t="s">
        <v>40</v>
      </c>
      <c r="G8359">
        <v>5</v>
      </c>
      <c r="H8359">
        <v>6</v>
      </c>
      <c r="I8359">
        <v>2014</v>
      </c>
      <c r="J8359" t="s">
        <v>51</v>
      </c>
      <c r="K8359">
        <v>16.2</v>
      </c>
      <c r="L8359">
        <v>15.615227846612701</v>
      </c>
      <c r="M8359" s="54">
        <v>16.8759145026407</v>
      </c>
      <c r="N8359">
        <v>4641</v>
      </c>
      <c r="O8359">
        <v>22999</v>
      </c>
      <c r="P8359">
        <v>1.4678923792502601</v>
      </c>
    </row>
    <row r="8360" spans="1:16" x14ac:dyDescent="0.25">
      <c r="A8360" s="20" t="s">
        <v>17991</v>
      </c>
      <c r="B8360">
        <v>6</v>
      </c>
      <c r="C8360" t="s">
        <v>74</v>
      </c>
      <c r="D8360" t="s">
        <v>90</v>
      </c>
      <c r="E8360" t="s">
        <v>82</v>
      </c>
      <c r="F8360" t="s">
        <v>38</v>
      </c>
      <c r="G8360">
        <v>2</v>
      </c>
      <c r="H8360">
        <v>3</v>
      </c>
      <c r="I8360">
        <v>2014</v>
      </c>
      <c r="J8360" t="s">
        <v>52</v>
      </c>
      <c r="K8360">
        <v>7.3835881884088597</v>
      </c>
      <c r="L8360">
        <v>5.7510000000000003</v>
      </c>
      <c r="M8360" s="54">
        <v>9.016</v>
      </c>
      <c r="N8360">
        <v>315</v>
      </c>
      <c r="O8360" t="s">
        <v>44</v>
      </c>
      <c r="P8360">
        <v>5.6343616981901103</v>
      </c>
    </row>
    <row r="8361" spans="1:16" x14ac:dyDescent="0.25">
      <c r="A8361" s="20" t="s">
        <v>17992</v>
      </c>
      <c r="B8361">
        <v>6</v>
      </c>
      <c r="C8361" t="s">
        <v>74</v>
      </c>
      <c r="D8361" t="s">
        <v>90</v>
      </c>
      <c r="E8361" t="s">
        <v>82</v>
      </c>
      <c r="F8361" t="s">
        <v>38</v>
      </c>
      <c r="G8361">
        <v>3</v>
      </c>
      <c r="H8361">
        <v>3</v>
      </c>
      <c r="I8361">
        <v>2014</v>
      </c>
      <c r="J8361" t="s">
        <v>52</v>
      </c>
      <c r="K8361">
        <v>0.58497405754606702</v>
      </c>
      <c r="L8361">
        <v>-0.66</v>
      </c>
      <c r="M8361" s="54">
        <v>1.83</v>
      </c>
      <c r="N8361">
        <v>187</v>
      </c>
      <c r="O8361" t="s">
        <v>44</v>
      </c>
      <c r="P8361">
        <v>7.3127242412713098</v>
      </c>
    </row>
    <row r="8362" spans="1:16" x14ac:dyDescent="0.25">
      <c r="A8362" s="20" t="s">
        <v>17993</v>
      </c>
      <c r="B8362">
        <v>6</v>
      </c>
      <c r="C8362" t="s">
        <v>74</v>
      </c>
      <c r="D8362" t="s">
        <v>90</v>
      </c>
      <c r="E8362" t="s">
        <v>82</v>
      </c>
      <c r="F8362" t="s">
        <v>38</v>
      </c>
      <c r="G8362">
        <v>4</v>
      </c>
      <c r="H8362">
        <v>3</v>
      </c>
      <c r="I8362">
        <v>2014</v>
      </c>
      <c r="J8362" t="s">
        <v>52</v>
      </c>
      <c r="K8362">
        <v>9.88177547207777</v>
      </c>
      <c r="L8362">
        <v>8.3919999999999995</v>
      </c>
      <c r="M8362" s="54">
        <v>11.371</v>
      </c>
      <c r="N8362">
        <v>617</v>
      </c>
      <c r="O8362" t="s">
        <v>44</v>
      </c>
      <c r="P8362">
        <v>4.0258484111423698</v>
      </c>
    </row>
    <row r="8363" spans="1:16" x14ac:dyDescent="0.25">
      <c r="A8363" s="20" t="s">
        <v>17994</v>
      </c>
      <c r="B8363">
        <v>6</v>
      </c>
      <c r="C8363" t="s">
        <v>74</v>
      </c>
      <c r="D8363" t="s">
        <v>90</v>
      </c>
      <c r="E8363" t="s">
        <v>82</v>
      </c>
      <c r="F8363" t="s">
        <v>38</v>
      </c>
      <c r="G8363">
        <v>5</v>
      </c>
      <c r="H8363">
        <v>3</v>
      </c>
      <c r="I8363">
        <v>2014</v>
      </c>
      <c r="J8363" t="s">
        <v>52</v>
      </c>
      <c r="K8363">
        <v>0.862791141702133</v>
      </c>
      <c r="L8363">
        <v>-0.47</v>
      </c>
      <c r="M8363" s="54">
        <v>2.1960000000000002</v>
      </c>
      <c r="N8363">
        <v>134</v>
      </c>
      <c r="O8363" t="s">
        <v>44</v>
      </c>
      <c r="P8363">
        <v>8.6386842558135992</v>
      </c>
    </row>
    <row r="8364" spans="1:16" x14ac:dyDescent="0.25">
      <c r="A8364" s="20" t="s">
        <v>17995</v>
      </c>
      <c r="B8364">
        <v>6</v>
      </c>
      <c r="C8364" t="s">
        <v>74</v>
      </c>
      <c r="D8364" t="s">
        <v>90</v>
      </c>
      <c r="E8364" t="s">
        <v>82</v>
      </c>
      <c r="F8364" t="s">
        <v>38</v>
      </c>
      <c r="G8364">
        <v>2</v>
      </c>
      <c r="H8364">
        <v>3</v>
      </c>
      <c r="I8364">
        <v>2014</v>
      </c>
      <c r="J8364" t="s">
        <v>53</v>
      </c>
      <c r="K8364" t="s">
        <v>44</v>
      </c>
      <c r="L8364" t="s">
        <v>44</v>
      </c>
      <c r="M8364" s="54" t="s">
        <v>44</v>
      </c>
      <c r="N8364">
        <v>211</v>
      </c>
      <c r="O8364" t="s">
        <v>44</v>
      </c>
      <c r="P8364">
        <v>6.8842839082151404</v>
      </c>
    </row>
    <row r="8365" spans="1:16" x14ac:dyDescent="0.25">
      <c r="A8365" s="20" t="s">
        <v>17996</v>
      </c>
      <c r="B8365">
        <v>6</v>
      </c>
      <c r="C8365" t="s">
        <v>74</v>
      </c>
      <c r="D8365" t="s">
        <v>90</v>
      </c>
      <c r="E8365" t="s">
        <v>82</v>
      </c>
      <c r="F8365" t="s">
        <v>38</v>
      </c>
      <c r="G8365">
        <v>3</v>
      </c>
      <c r="H8365">
        <v>3</v>
      </c>
      <c r="I8365">
        <v>2014</v>
      </c>
      <c r="J8365" t="s">
        <v>53</v>
      </c>
      <c r="K8365" t="s">
        <v>44</v>
      </c>
      <c r="L8365" t="s">
        <v>44</v>
      </c>
      <c r="M8365" s="54" t="s">
        <v>44</v>
      </c>
      <c r="N8365">
        <v>342</v>
      </c>
      <c r="O8365" t="s">
        <v>44</v>
      </c>
      <c r="P8365">
        <v>5.4073807043587498</v>
      </c>
    </row>
    <row r="8366" spans="1:16" x14ac:dyDescent="0.25">
      <c r="A8366" s="20" t="s">
        <v>17997</v>
      </c>
      <c r="B8366">
        <v>6</v>
      </c>
      <c r="C8366" t="s">
        <v>74</v>
      </c>
      <c r="D8366" t="s">
        <v>90</v>
      </c>
      <c r="E8366" t="s">
        <v>82</v>
      </c>
      <c r="F8366" t="s">
        <v>38</v>
      </c>
      <c r="G8366">
        <v>4</v>
      </c>
      <c r="H8366">
        <v>3</v>
      </c>
      <c r="I8366">
        <v>2014</v>
      </c>
      <c r="J8366" t="s">
        <v>53</v>
      </c>
      <c r="K8366" t="s">
        <v>44</v>
      </c>
      <c r="L8366" t="s">
        <v>44</v>
      </c>
      <c r="M8366" s="54" t="s">
        <v>44</v>
      </c>
      <c r="N8366">
        <v>923</v>
      </c>
      <c r="O8366" t="s">
        <v>44</v>
      </c>
      <c r="P8366">
        <v>3.29154009338317</v>
      </c>
    </row>
    <row r="8367" spans="1:16" x14ac:dyDescent="0.25">
      <c r="A8367" s="20" t="s">
        <v>17998</v>
      </c>
      <c r="B8367">
        <v>6</v>
      </c>
      <c r="C8367" t="s">
        <v>74</v>
      </c>
      <c r="D8367" t="s">
        <v>90</v>
      </c>
      <c r="E8367" t="s">
        <v>82</v>
      </c>
      <c r="F8367" t="s">
        <v>38</v>
      </c>
      <c r="G8367">
        <v>5</v>
      </c>
      <c r="H8367">
        <v>3</v>
      </c>
      <c r="I8367">
        <v>2014</v>
      </c>
      <c r="J8367" t="s">
        <v>53</v>
      </c>
      <c r="K8367" t="s">
        <v>44</v>
      </c>
      <c r="L8367" t="s">
        <v>44</v>
      </c>
      <c r="M8367" s="54" t="s">
        <v>44</v>
      </c>
      <c r="N8367">
        <v>3400</v>
      </c>
      <c r="O8367" t="s">
        <v>44</v>
      </c>
      <c r="P8367">
        <v>1.71498585142509</v>
      </c>
    </row>
    <row r="8368" spans="1:16" x14ac:dyDescent="0.25">
      <c r="A8368" s="20" t="s">
        <v>17999</v>
      </c>
      <c r="B8368">
        <v>6</v>
      </c>
      <c r="C8368" t="s">
        <v>74</v>
      </c>
      <c r="D8368" t="s">
        <v>90</v>
      </c>
      <c r="E8368" t="s">
        <v>82</v>
      </c>
      <c r="F8368" t="s">
        <v>38</v>
      </c>
      <c r="G8368">
        <v>2</v>
      </c>
      <c r="H8368">
        <v>3</v>
      </c>
      <c r="I8368">
        <v>2014</v>
      </c>
      <c r="J8368" t="s">
        <v>34</v>
      </c>
      <c r="K8368">
        <v>1.60998687875496</v>
      </c>
      <c r="L8368">
        <v>0.47599999999999998</v>
      </c>
      <c r="M8368" s="54">
        <v>2.7440000000000002</v>
      </c>
      <c r="N8368">
        <v>474</v>
      </c>
      <c r="O8368" t="s">
        <v>44</v>
      </c>
      <c r="P8368">
        <v>4.5931521217462503</v>
      </c>
    </row>
    <row r="8369" spans="1:16" x14ac:dyDescent="0.25">
      <c r="A8369" s="20" t="s">
        <v>18000</v>
      </c>
      <c r="B8369">
        <v>6</v>
      </c>
      <c r="C8369" t="s">
        <v>74</v>
      </c>
      <c r="D8369" t="s">
        <v>90</v>
      </c>
      <c r="E8369" t="s">
        <v>82</v>
      </c>
      <c r="F8369" t="s">
        <v>38</v>
      </c>
      <c r="G8369">
        <v>2</v>
      </c>
      <c r="H8369">
        <v>3</v>
      </c>
      <c r="I8369">
        <v>2014</v>
      </c>
      <c r="J8369" t="s">
        <v>54</v>
      </c>
      <c r="K8369">
        <v>1.77191356016834</v>
      </c>
      <c r="L8369">
        <v>-1.587</v>
      </c>
      <c r="M8369" s="54">
        <v>5.1310000000000002</v>
      </c>
      <c r="N8369">
        <v>79</v>
      </c>
      <c r="O8369" t="s">
        <v>44</v>
      </c>
      <c r="P8369">
        <v>11.250879009260199</v>
      </c>
    </row>
    <row r="8370" spans="1:16" x14ac:dyDescent="0.25">
      <c r="A8370" s="20" t="s">
        <v>18001</v>
      </c>
      <c r="B8370">
        <v>6</v>
      </c>
      <c r="C8370" t="s">
        <v>74</v>
      </c>
      <c r="D8370" t="s">
        <v>90</v>
      </c>
      <c r="E8370" t="s">
        <v>82</v>
      </c>
      <c r="F8370" t="s">
        <v>38</v>
      </c>
      <c r="G8370">
        <v>3</v>
      </c>
      <c r="H8370">
        <v>3</v>
      </c>
      <c r="I8370">
        <v>2014</v>
      </c>
      <c r="J8370" t="s">
        <v>54</v>
      </c>
      <c r="K8370">
        <v>5.2466865831321599</v>
      </c>
      <c r="L8370">
        <v>1.899</v>
      </c>
      <c r="M8370" s="54">
        <v>8.5939999999999994</v>
      </c>
      <c r="N8370">
        <v>156</v>
      </c>
      <c r="O8370" t="s">
        <v>44</v>
      </c>
      <c r="P8370">
        <v>8.0064076902543597</v>
      </c>
    </row>
    <row r="8371" spans="1:16" x14ac:dyDescent="0.25">
      <c r="A8371" s="20" t="s">
        <v>18002</v>
      </c>
      <c r="B8371">
        <v>6</v>
      </c>
      <c r="C8371" t="s">
        <v>74</v>
      </c>
      <c r="D8371" t="s">
        <v>90</v>
      </c>
      <c r="E8371" t="s">
        <v>82</v>
      </c>
      <c r="F8371" t="s">
        <v>38</v>
      </c>
      <c r="G8371">
        <v>4</v>
      </c>
      <c r="H8371">
        <v>3</v>
      </c>
      <c r="I8371">
        <v>2014</v>
      </c>
      <c r="J8371" t="s">
        <v>54</v>
      </c>
      <c r="K8371">
        <v>1.5533876612631601</v>
      </c>
      <c r="L8371">
        <v>-1.554</v>
      </c>
      <c r="M8371" s="54">
        <v>4.6609999999999996</v>
      </c>
      <c r="N8371">
        <v>129</v>
      </c>
      <c r="O8371" t="s">
        <v>44</v>
      </c>
      <c r="P8371">
        <v>8.8045090632562406</v>
      </c>
    </row>
    <row r="8372" spans="1:16" x14ac:dyDescent="0.25">
      <c r="A8372" s="20" t="s">
        <v>18003</v>
      </c>
      <c r="B8372">
        <v>6</v>
      </c>
      <c r="C8372" t="s">
        <v>74</v>
      </c>
      <c r="D8372" t="s">
        <v>90</v>
      </c>
      <c r="E8372" t="s">
        <v>82</v>
      </c>
      <c r="F8372" t="s">
        <v>38</v>
      </c>
      <c r="G8372">
        <v>5</v>
      </c>
      <c r="H8372">
        <v>3</v>
      </c>
      <c r="I8372">
        <v>2014</v>
      </c>
      <c r="J8372" t="s">
        <v>54</v>
      </c>
      <c r="K8372" t="s">
        <v>44</v>
      </c>
      <c r="L8372" t="s">
        <v>44</v>
      </c>
      <c r="M8372" s="54" t="s">
        <v>44</v>
      </c>
      <c r="N8372">
        <v>22</v>
      </c>
      <c r="O8372" t="s">
        <v>44</v>
      </c>
      <c r="P8372">
        <v>21.320071635561</v>
      </c>
    </row>
    <row r="8373" spans="1:16" x14ac:dyDescent="0.25">
      <c r="A8373" s="20" t="s">
        <v>18004</v>
      </c>
      <c r="B8373">
        <v>6</v>
      </c>
      <c r="C8373" t="s">
        <v>74</v>
      </c>
      <c r="D8373" t="s">
        <v>90</v>
      </c>
      <c r="E8373" t="s">
        <v>82</v>
      </c>
      <c r="F8373" t="s">
        <v>38</v>
      </c>
      <c r="G8373">
        <v>3</v>
      </c>
      <c r="H8373">
        <v>3</v>
      </c>
      <c r="I8373">
        <v>2014</v>
      </c>
      <c r="J8373" t="s">
        <v>34</v>
      </c>
      <c r="K8373">
        <v>2.8526775432534799</v>
      </c>
      <c r="L8373">
        <v>1.716</v>
      </c>
      <c r="M8373" s="54">
        <v>3.9889999999999999</v>
      </c>
      <c r="N8373">
        <v>614</v>
      </c>
      <c r="O8373" t="s">
        <v>44</v>
      </c>
      <c r="P8373">
        <v>4.0356715613563097</v>
      </c>
    </row>
    <row r="8374" spans="1:16" x14ac:dyDescent="0.25">
      <c r="A8374" s="20" t="s">
        <v>18005</v>
      </c>
      <c r="B8374">
        <v>6</v>
      </c>
      <c r="C8374" t="s">
        <v>74</v>
      </c>
      <c r="D8374" t="s">
        <v>90</v>
      </c>
      <c r="E8374" t="s">
        <v>82</v>
      </c>
      <c r="F8374" t="s">
        <v>38</v>
      </c>
      <c r="G8374">
        <v>2</v>
      </c>
      <c r="H8374">
        <v>3</v>
      </c>
      <c r="I8374">
        <v>2014</v>
      </c>
      <c r="J8374" t="s">
        <v>55</v>
      </c>
      <c r="K8374">
        <v>-0.75847947456034204</v>
      </c>
      <c r="L8374">
        <v>-1.8140000000000001</v>
      </c>
      <c r="M8374" s="54">
        <v>0.29699999999999999</v>
      </c>
      <c r="N8374">
        <v>362</v>
      </c>
      <c r="O8374" t="s">
        <v>44</v>
      </c>
      <c r="P8374">
        <v>5.25588331227637</v>
      </c>
    </row>
    <row r="8375" spans="1:16" x14ac:dyDescent="0.25">
      <c r="A8375" s="20" t="s">
        <v>18006</v>
      </c>
      <c r="B8375">
        <v>6</v>
      </c>
      <c r="C8375" t="s">
        <v>74</v>
      </c>
      <c r="D8375" t="s">
        <v>90</v>
      </c>
      <c r="E8375" t="s">
        <v>82</v>
      </c>
      <c r="F8375" t="s">
        <v>38</v>
      </c>
      <c r="G8375">
        <v>3</v>
      </c>
      <c r="H8375">
        <v>3</v>
      </c>
      <c r="I8375">
        <v>2014</v>
      </c>
      <c r="J8375" t="s">
        <v>55</v>
      </c>
      <c r="K8375">
        <v>1.0902146660315699</v>
      </c>
      <c r="L8375">
        <v>1.9E-2</v>
      </c>
      <c r="M8375" s="54">
        <v>2.1619999999999999</v>
      </c>
      <c r="N8375">
        <v>562</v>
      </c>
      <c r="O8375" t="s">
        <v>44</v>
      </c>
      <c r="P8375">
        <v>4.2182454060959804</v>
      </c>
    </row>
    <row r="8376" spans="1:16" x14ac:dyDescent="0.25">
      <c r="A8376" s="20" t="s">
        <v>18007</v>
      </c>
      <c r="B8376">
        <v>6</v>
      </c>
      <c r="C8376" t="s">
        <v>74</v>
      </c>
      <c r="D8376" t="s">
        <v>90</v>
      </c>
      <c r="E8376" t="s">
        <v>82</v>
      </c>
      <c r="F8376" t="s">
        <v>38</v>
      </c>
      <c r="G8376">
        <v>4</v>
      </c>
      <c r="H8376">
        <v>3</v>
      </c>
      <c r="I8376">
        <v>2014</v>
      </c>
      <c r="J8376" t="s">
        <v>55</v>
      </c>
      <c r="K8376">
        <v>2.7284826498362298</v>
      </c>
      <c r="L8376">
        <v>1.6479999999999999</v>
      </c>
      <c r="M8376" s="54">
        <v>3.8090000000000002</v>
      </c>
      <c r="N8376">
        <v>755</v>
      </c>
      <c r="O8376" t="s">
        <v>44</v>
      </c>
      <c r="P8376">
        <v>3.6393726262341901</v>
      </c>
    </row>
    <row r="8377" spans="1:16" x14ac:dyDescent="0.25">
      <c r="A8377" s="20" t="s">
        <v>18008</v>
      </c>
      <c r="B8377">
        <v>6</v>
      </c>
      <c r="C8377" t="s">
        <v>74</v>
      </c>
      <c r="D8377" t="s">
        <v>90</v>
      </c>
      <c r="E8377" t="s">
        <v>82</v>
      </c>
      <c r="F8377" t="s">
        <v>38</v>
      </c>
      <c r="G8377">
        <v>5</v>
      </c>
      <c r="H8377">
        <v>3</v>
      </c>
      <c r="I8377">
        <v>2014</v>
      </c>
      <c r="J8377" t="s">
        <v>55</v>
      </c>
      <c r="K8377">
        <v>4.2874925871453096</v>
      </c>
      <c r="L8377">
        <v>3.097</v>
      </c>
      <c r="M8377" s="54">
        <v>5.4779999999999998</v>
      </c>
      <c r="N8377">
        <v>646</v>
      </c>
      <c r="O8377" t="s">
        <v>44</v>
      </c>
      <c r="P8377">
        <v>3.93444737682317</v>
      </c>
    </row>
    <row r="8378" spans="1:16" x14ac:dyDescent="0.25">
      <c r="A8378" s="20" t="s">
        <v>18009</v>
      </c>
      <c r="B8378">
        <v>6</v>
      </c>
      <c r="C8378" t="s">
        <v>74</v>
      </c>
      <c r="D8378" t="s">
        <v>90</v>
      </c>
      <c r="E8378" t="s">
        <v>82</v>
      </c>
      <c r="F8378" t="s">
        <v>38</v>
      </c>
      <c r="G8378">
        <v>4</v>
      </c>
      <c r="H8378">
        <v>3</v>
      </c>
      <c r="I8378">
        <v>2014</v>
      </c>
      <c r="J8378" t="s">
        <v>34</v>
      </c>
      <c r="K8378">
        <v>0.58237988965106202</v>
      </c>
      <c r="L8378">
        <v>-0.46800000000000003</v>
      </c>
      <c r="M8378" s="54">
        <v>1.633</v>
      </c>
      <c r="N8378">
        <v>522</v>
      </c>
      <c r="O8378" t="s">
        <v>44</v>
      </c>
      <c r="P8378">
        <v>4.37688109532409</v>
      </c>
    </row>
    <row r="8379" spans="1:16" x14ac:dyDescent="0.25">
      <c r="A8379" s="20" t="s">
        <v>18010</v>
      </c>
      <c r="B8379">
        <v>6</v>
      </c>
      <c r="C8379" t="s">
        <v>74</v>
      </c>
      <c r="D8379" t="s">
        <v>90</v>
      </c>
      <c r="E8379" t="s">
        <v>82</v>
      </c>
      <c r="F8379" t="s">
        <v>38</v>
      </c>
      <c r="G8379">
        <v>2</v>
      </c>
      <c r="H8379">
        <v>3</v>
      </c>
      <c r="I8379">
        <v>2014</v>
      </c>
      <c r="J8379" t="s">
        <v>56</v>
      </c>
      <c r="K8379">
        <v>5.0282742017598698</v>
      </c>
      <c r="L8379">
        <v>3.1030000000000002</v>
      </c>
      <c r="M8379" s="54">
        <v>6.9539999999999997</v>
      </c>
      <c r="N8379">
        <v>87</v>
      </c>
      <c r="O8379" t="s">
        <v>44</v>
      </c>
      <c r="P8379">
        <v>10.7211253483779</v>
      </c>
    </row>
    <row r="8380" spans="1:16" x14ac:dyDescent="0.25">
      <c r="A8380" s="20" t="s">
        <v>18011</v>
      </c>
      <c r="B8380">
        <v>6</v>
      </c>
      <c r="C8380" t="s">
        <v>74</v>
      </c>
      <c r="D8380" t="s">
        <v>90</v>
      </c>
      <c r="E8380" t="s">
        <v>82</v>
      </c>
      <c r="F8380" t="s">
        <v>38</v>
      </c>
      <c r="G8380">
        <v>3</v>
      </c>
      <c r="H8380">
        <v>3</v>
      </c>
      <c r="I8380">
        <v>2014</v>
      </c>
      <c r="J8380" t="s">
        <v>56</v>
      </c>
      <c r="K8380">
        <v>7.8915555797435601</v>
      </c>
      <c r="L8380">
        <v>6.1189999999999998</v>
      </c>
      <c r="M8380" s="54">
        <v>9.6639999999999997</v>
      </c>
      <c r="N8380">
        <v>209</v>
      </c>
      <c r="O8380" t="s">
        <v>44</v>
      </c>
      <c r="P8380">
        <v>6.9171446386607496</v>
      </c>
    </row>
    <row r="8381" spans="1:16" x14ac:dyDescent="0.25">
      <c r="A8381" s="20" t="s">
        <v>18012</v>
      </c>
      <c r="B8381">
        <v>6</v>
      </c>
      <c r="C8381" t="s">
        <v>74</v>
      </c>
      <c r="D8381" t="s">
        <v>90</v>
      </c>
      <c r="E8381" t="s">
        <v>82</v>
      </c>
      <c r="F8381" t="s">
        <v>38</v>
      </c>
      <c r="G8381">
        <v>4</v>
      </c>
      <c r="H8381">
        <v>3</v>
      </c>
      <c r="I8381">
        <v>2014</v>
      </c>
      <c r="J8381" t="s">
        <v>56</v>
      </c>
      <c r="K8381">
        <v>-0.88176333996202205</v>
      </c>
      <c r="L8381">
        <v>-2.008</v>
      </c>
      <c r="M8381" s="54">
        <v>0.245</v>
      </c>
      <c r="N8381">
        <v>93</v>
      </c>
      <c r="O8381" t="s">
        <v>44</v>
      </c>
      <c r="P8381">
        <v>10.3695169473043</v>
      </c>
    </row>
    <row r="8382" spans="1:16" x14ac:dyDescent="0.25">
      <c r="A8382" s="20" t="s">
        <v>18013</v>
      </c>
      <c r="B8382">
        <v>6</v>
      </c>
      <c r="C8382" t="s">
        <v>74</v>
      </c>
      <c r="D8382" t="s">
        <v>90</v>
      </c>
      <c r="E8382" t="s">
        <v>82</v>
      </c>
      <c r="F8382" t="s">
        <v>38</v>
      </c>
      <c r="G8382">
        <v>5</v>
      </c>
      <c r="H8382">
        <v>3</v>
      </c>
      <c r="I8382">
        <v>2014</v>
      </c>
      <c r="J8382" t="s">
        <v>56</v>
      </c>
      <c r="K8382">
        <v>5.6737592916553803</v>
      </c>
      <c r="L8382">
        <v>4.5229999999999997</v>
      </c>
      <c r="M8382" s="54">
        <v>6.8250000000000002</v>
      </c>
      <c r="N8382">
        <v>1486</v>
      </c>
      <c r="O8382" t="s">
        <v>44</v>
      </c>
      <c r="P8382">
        <v>2.5941231853830899</v>
      </c>
    </row>
    <row r="8383" spans="1:16" x14ac:dyDescent="0.25">
      <c r="A8383" s="20" t="s">
        <v>18014</v>
      </c>
      <c r="B8383">
        <v>6</v>
      </c>
      <c r="C8383" t="s">
        <v>74</v>
      </c>
      <c r="D8383" t="s">
        <v>90</v>
      </c>
      <c r="E8383" t="s">
        <v>82</v>
      </c>
      <c r="F8383" t="s">
        <v>38</v>
      </c>
      <c r="G8383">
        <v>5</v>
      </c>
      <c r="H8383">
        <v>3</v>
      </c>
      <c r="I8383">
        <v>2014</v>
      </c>
      <c r="J8383" t="s">
        <v>34</v>
      </c>
      <c r="K8383">
        <v>2.49483979428364</v>
      </c>
      <c r="L8383">
        <v>1.524</v>
      </c>
      <c r="M8383" s="54">
        <v>3.4649999999999999</v>
      </c>
      <c r="N8383">
        <v>1298</v>
      </c>
      <c r="O8383" t="s">
        <v>44</v>
      </c>
      <c r="P8383">
        <v>2.77563690826684</v>
      </c>
    </row>
    <row r="8384" spans="1:16" x14ac:dyDescent="0.25">
      <c r="A8384" s="20" t="s">
        <v>18015</v>
      </c>
      <c r="B8384">
        <v>6</v>
      </c>
      <c r="C8384" t="s">
        <v>74</v>
      </c>
      <c r="D8384" t="s">
        <v>90</v>
      </c>
      <c r="E8384" t="s">
        <v>82</v>
      </c>
      <c r="F8384" t="s">
        <v>38</v>
      </c>
      <c r="G8384">
        <v>2</v>
      </c>
      <c r="H8384">
        <v>3</v>
      </c>
      <c r="I8384">
        <v>2014</v>
      </c>
      <c r="J8384" t="s">
        <v>57</v>
      </c>
      <c r="K8384">
        <v>-5.3548604363767396</v>
      </c>
      <c r="L8384">
        <v>-7.0350000000000001</v>
      </c>
      <c r="M8384" s="54">
        <v>-3.6749999999999998</v>
      </c>
      <c r="N8384">
        <v>63</v>
      </c>
      <c r="O8384" t="s">
        <v>44</v>
      </c>
      <c r="P8384">
        <v>12.5988157669742</v>
      </c>
    </row>
    <row r="8385" spans="1:16" x14ac:dyDescent="0.25">
      <c r="A8385" s="20" t="s">
        <v>18016</v>
      </c>
      <c r="B8385">
        <v>6</v>
      </c>
      <c r="C8385" t="s">
        <v>74</v>
      </c>
      <c r="D8385" t="s">
        <v>90</v>
      </c>
      <c r="E8385" t="s">
        <v>82</v>
      </c>
      <c r="F8385" t="s">
        <v>38</v>
      </c>
      <c r="G8385">
        <v>3</v>
      </c>
      <c r="H8385">
        <v>3</v>
      </c>
      <c r="I8385">
        <v>2014</v>
      </c>
      <c r="J8385" t="s">
        <v>57</v>
      </c>
      <c r="K8385">
        <v>3.6034994189163201</v>
      </c>
      <c r="L8385">
        <v>1.746</v>
      </c>
      <c r="M8385" s="54">
        <v>5.4610000000000003</v>
      </c>
      <c r="N8385">
        <v>475</v>
      </c>
      <c r="O8385" t="s">
        <v>44</v>
      </c>
      <c r="P8385">
        <v>4.5883146774112404</v>
      </c>
    </row>
    <row r="8386" spans="1:16" x14ac:dyDescent="0.25">
      <c r="A8386" s="20" t="s">
        <v>18017</v>
      </c>
      <c r="B8386">
        <v>6</v>
      </c>
      <c r="C8386" t="s">
        <v>74</v>
      </c>
      <c r="D8386" t="s">
        <v>90</v>
      </c>
      <c r="E8386" t="s">
        <v>82</v>
      </c>
      <c r="F8386" t="s">
        <v>38</v>
      </c>
      <c r="G8386">
        <v>4</v>
      </c>
      <c r="H8386">
        <v>3</v>
      </c>
      <c r="I8386">
        <v>2014</v>
      </c>
      <c r="J8386" t="s">
        <v>57</v>
      </c>
      <c r="K8386">
        <v>1.6893718794722501</v>
      </c>
      <c r="L8386">
        <v>-5.8000000000000003E-2</v>
      </c>
      <c r="M8386" s="54">
        <v>3.4359999999999999</v>
      </c>
      <c r="N8386">
        <v>590</v>
      </c>
      <c r="O8386" t="s">
        <v>44</v>
      </c>
      <c r="P8386">
        <v>4.1169348479630896</v>
      </c>
    </row>
    <row r="8387" spans="1:16" x14ac:dyDescent="0.25">
      <c r="A8387" s="20" t="s">
        <v>18018</v>
      </c>
      <c r="B8387">
        <v>6</v>
      </c>
      <c r="C8387" t="s">
        <v>74</v>
      </c>
      <c r="D8387" t="s">
        <v>90</v>
      </c>
      <c r="E8387" t="s">
        <v>82</v>
      </c>
      <c r="F8387" t="s">
        <v>38</v>
      </c>
      <c r="G8387">
        <v>5</v>
      </c>
      <c r="H8387">
        <v>3</v>
      </c>
      <c r="I8387">
        <v>2014</v>
      </c>
      <c r="J8387" t="s">
        <v>57</v>
      </c>
      <c r="K8387">
        <v>2.8242927590593498</v>
      </c>
      <c r="L8387">
        <v>1.0669999999999999</v>
      </c>
      <c r="M8387" s="54">
        <v>4.5819999999999999</v>
      </c>
      <c r="N8387">
        <v>699</v>
      </c>
      <c r="O8387" t="s">
        <v>44</v>
      </c>
      <c r="P8387">
        <v>3.78234737236117</v>
      </c>
    </row>
    <row r="8388" spans="1:16" x14ac:dyDescent="0.25">
      <c r="A8388" s="20" t="s">
        <v>18019</v>
      </c>
      <c r="B8388">
        <v>6</v>
      </c>
      <c r="C8388" t="s">
        <v>74</v>
      </c>
      <c r="D8388" t="s">
        <v>90</v>
      </c>
      <c r="E8388" t="s">
        <v>82</v>
      </c>
      <c r="F8388" t="s">
        <v>38</v>
      </c>
      <c r="G8388">
        <v>2</v>
      </c>
      <c r="H8388">
        <v>3</v>
      </c>
      <c r="I8388">
        <v>2014</v>
      </c>
      <c r="J8388" t="s">
        <v>58</v>
      </c>
      <c r="K8388">
        <v>-1.88414723159507</v>
      </c>
      <c r="L8388">
        <v>-2.766</v>
      </c>
      <c r="M8388" s="54">
        <v>-1.002</v>
      </c>
      <c r="N8388">
        <v>294</v>
      </c>
      <c r="O8388" t="s">
        <v>44</v>
      </c>
      <c r="P8388">
        <v>5.8321184351980397</v>
      </c>
    </row>
    <row r="8389" spans="1:16" x14ac:dyDescent="0.25">
      <c r="A8389" s="20" t="s">
        <v>18020</v>
      </c>
      <c r="B8389">
        <v>6</v>
      </c>
      <c r="C8389" t="s">
        <v>74</v>
      </c>
      <c r="D8389" t="s">
        <v>90</v>
      </c>
      <c r="E8389" t="s">
        <v>82</v>
      </c>
      <c r="F8389" t="s">
        <v>38</v>
      </c>
      <c r="G8389">
        <v>3</v>
      </c>
      <c r="H8389">
        <v>3</v>
      </c>
      <c r="I8389">
        <v>2014</v>
      </c>
      <c r="J8389" t="s">
        <v>58</v>
      </c>
      <c r="K8389">
        <v>1.2547804938161</v>
      </c>
      <c r="L8389">
        <v>0.39800000000000002</v>
      </c>
      <c r="M8389" s="54">
        <v>2.1110000000000002</v>
      </c>
      <c r="N8389">
        <v>1032</v>
      </c>
      <c r="O8389" t="s">
        <v>44</v>
      </c>
      <c r="P8389">
        <v>3.1128640318234502</v>
      </c>
    </row>
    <row r="8390" spans="1:16" x14ac:dyDescent="0.25">
      <c r="A8390" s="20" t="s">
        <v>18021</v>
      </c>
      <c r="B8390">
        <v>6</v>
      </c>
      <c r="C8390" t="s">
        <v>74</v>
      </c>
      <c r="D8390" t="s">
        <v>90</v>
      </c>
      <c r="E8390" t="s">
        <v>82</v>
      </c>
      <c r="F8390" t="s">
        <v>38</v>
      </c>
      <c r="G8390">
        <v>4</v>
      </c>
      <c r="H8390">
        <v>3</v>
      </c>
      <c r="I8390">
        <v>2014</v>
      </c>
      <c r="J8390" t="s">
        <v>58</v>
      </c>
      <c r="K8390">
        <v>2.68616066911471</v>
      </c>
      <c r="L8390">
        <v>1.867</v>
      </c>
      <c r="M8390" s="54">
        <v>3.5059999999999998</v>
      </c>
      <c r="N8390">
        <v>2080</v>
      </c>
      <c r="O8390" t="s">
        <v>44</v>
      </c>
      <c r="P8390">
        <v>2.1926450482675701</v>
      </c>
    </row>
    <row r="8391" spans="1:16" x14ac:dyDescent="0.25">
      <c r="A8391" s="20" t="s">
        <v>18022</v>
      </c>
      <c r="B8391">
        <v>6</v>
      </c>
      <c r="C8391" t="s">
        <v>74</v>
      </c>
      <c r="D8391" t="s">
        <v>90</v>
      </c>
      <c r="E8391" t="s">
        <v>82</v>
      </c>
      <c r="F8391" t="s">
        <v>38</v>
      </c>
      <c r="G8391">
        <v>5</v>
      </c>
      <c r="H8391">
        <v>3</v>
      </c>
      <c r="I8391">
        <v>2014</v>
      </c>
      <c r="J8391" t="s">
        <v>58</v>
      </c>
      <c r="K8391">
        <v>2.7641282275574799</v>
      </c>
      <c r="L8391">
        <v>1.986</v>
      </c>
      <c r="M8391" s="54">
        <v>3.5419999999999998</v>
      </c>
      <c r="N8391">
        <v>4049</v>
      </c>
      <c r="O8391" t="s">
        <v>44</v>
      </c>
      <c r="P8391">
        <v>1.57154243219887</v>
      </c>
    </row>
    <row r="8392" spans="1:16" x14ac:dyDescent="0.25">
      <c r="A8392" s="20" t="s">
        <v>18023</v>
      </c>
      <c r="B8392">
        <v>6</v>
      </c>
      <c r="C8392" t="s">
        <v>74</v>
      </c>
      <c r="D8392" t="s">
        <v>90</v>
      </c>
      <c r="E8392" t="s">
        <v>82</v>
      </c>
      <c r="F8392" t="s">
        <v>38</v>
      </c>
      <c r="G8392">
        <v>2</v>
      </c>
      <c r="H8392">
        <v>3</v>
      </c>
      <c r="I8392">
        <v>2014</v>
      </c>
      <c r="J8392" t="s">
        <v>59</v>
      </c>
      <c r="K8392">
        <v>-7.6496045889138502</v>
      </c>
      <c r="L8392">
        <v>-10.54</v>
      </c>
      <c r="M8392" s="54">
        <v>-4.7590000000000003</v>
      </c>
      <c r="N8392">
        <v>31</v>
      </c>
      <c r="O8392" t="s">
        <v>44</v>
      </c>
      <c r="P8392">
        <v>17.9605302026775</v>
      </c>
    </row>
    <row r="8393" spans="1:16" x14ac:dyDescent="0.25">
      <c r="A8393" s="20" t="s">
        <v>18024</v>
      </c>
      <c r="B8393">
        <v>6</v>
      </c>
      <c r="C8393" t="s">
        <v>74</v>
      </c>
      <c r="D8393" t="s">
        <v>90</v>
      </c>
      <c r="E8393" t="s">
        <v>82</v>
      </c>
      <c r="F8393" t="s">
        <v>38</v>
      </c>
      <c r="G8393">
        <v>3</v>
      </c>
      <c r="H8393">
        <v>3</v>
      </c>
      <c r="I8393">
        <v>2014</v>
      </c>
      <c r="J8393" t="s">
        <v>59</v>
      </c>
      <c r="K8393">
        <v>-4.3088455831680399</v>
      </c>
      <c r="L8393">
        <v>-7.3440000000000003</v>
      </c>
      <c r="M8393" s="54">
        <v>-1.274</v>
      </c>
      <c r="N8393">
        <v>78</v>
      </c>
      <c r="O8393" t="s">
        <v>44</v>
      </c>
      <c r="P8393">
        <v>11.322770341446001</v>
      </c>
    </row>
    <row r="8394" spans="1:16" x14ac:dyDescent="0.25">
      <c r="A8394" s="20" t="s">
        <v>18025</v>
      </c>
      <c r="B8394">
        <v>6</v>
      </c>
      <c r="C8394" t="s">
        <v>74</v>
      </c>
      <c r="D8394" t="s">
        <v>90</v>
      </c>
      <c r="E8394" t="s">
        <v>82</v>
      </c>
      <c r="F8394" t="s">
        <v>38</v>
      </c>
      <c r="G8394">
        <v>4</v>
      </c>
      <c r="H8394">
        <v>3</v>
      </c>
      <c r="I8394">
        <v>2014</v>
      </c>
      <c r="J8394" t="s">
        <v>59</v>
      </c>
      <c r="K8394">
        <v>4.0250516086624897</v>
      </c>
      <c r="L8394">
        <v>0.99199999999999999</v>
      </c>
      <c r="M8394" s="54">
        <v>7.0579999999999998</v>
      </c>
      <c r="N8394">
        <v>376</v>
      </c>
      <c r="O8394" t="s">
        <v>44</v>
      </c>
      <c r="P8394">
        <v>5.1571062312939704</v>
      </c>
    </row>
    <row r="8395" spans="1:16" x14ac:dyDescent="0.25">
      <c r="A8395" s="20" t="s">
        <v>18026</v>
      </c>
      <c r="B8395">
        <v>6</v>
      </c>
      <c r="C8395" t="s">
        <v>74</v>
      </c>
      <c r="D8395" t="s">
        <v>90</v>
      </c>
      <c r="E8395" t="s">
        <v>82</v>
      </c>
      <c r="F8395" t="s">
        <v>38</v>
      </c>
      <c r="G8395">
        <v>5</v>
      </c>
      <c r="H8395">
        <v>3</v>
      </c>
      <c r="I8395">
        <v>2014</v>
      </c>
      <c r="J8395" t="s">
        <v>59</v>
      </c>
      <c r="K8395">
        <v>-1.2877182790611099</v>
      </c>
      <c r="L8395">
        <v>-4.2050000000000001</v>
      </c>
      <c r="M8395" s="54">
        <v>1.63</v>
      </c>
      <c r="N8395">
        <v>258</v>
      </c>
      <c r="O8395" t="s">
        <v>44</v>
      </c>
      <c r="P8395">
        <v>6.2257280636469003</v>
      </c>
    </row>
    <row r="8396" spans="1:16" x14ac:dyDescent="0.25">
      <c r="A8396" s="20" t="s">
        <v>18027</v>
      </c>
      <c r="B8396">
        <v>6</v>
      </c>
      <c r="C8396" t="s">
        <v>74</v>
      </c>
      <c r="D8396" t="s">
        <v>90</v>
      </c>
      <c r="E8396" t="s">
        <v>82</v>
      </c>
      <c r="F8396" t="s">
        <v>38</v>
      </c>
      <c r="G8396">
        <v>2</v>
      </c>
      <c r="H8396">
        <v>3</v>
      </c>
      <c r="I8396">
        <v>2014</v>
      </c>
      <c r="J8396" t="s">
        <v>60</v>
      </c>
      <c r="K8396">
        <v>-0.51392042714284603</v>
      </c>
      <c r="L8396">
        <v>-1.37</v>
      </c>
      <c r="M8396" s="54">
        <v>0.34200000000000003</v>
      </c>
      <c r="N8396">
        <v>725</v>
      </c>
      <c r="O8396" t="s">
        <v>44</v>
      </c>
      <c r="P8396">
        <v>3.7139067635410399</v>
      </c>
    </row>
    <row r="8397" spans="1:16" x14ac:dyDescent="0.25">
      <c r="A8397" s="20" t="s">
        <v>18028</v>
      </c>
      <c r="B8397">
        <v>6</v>
      </c>
      <c r="C8397" t="s">
        <v>74</v>
      </c>
      <c r="D8397" t="s">
        <v>90</v>
      </c>
      <c r="E8397" t="s">
        <v>82</v>
      </c>
      <c r="F8397" t="s">
        <v>38</v>
      </c>
      <c r="G8397">
        <v>3</v>
      </c>
      <c r="H8397">
        <v>3</v>
      </c>
      <c r="I8397">
        <v>2014</v>
      </c>
      <c r="J8397" t="s">
        <v>60</v>
      </c>
      <c r="K8397">
        <v>2.01500271842231</v>
      </c>
      <c r="L8397">
        <v>1.153</v>
      </c>
      <c r="M8397" s="54">
        <v>2.8769999999999998</v>
      </c>
      <c r="N8397">
        <v>1193</v>
      </c>
      <c r="O8397" t="s">
        <v>44</v>
      </c>
      <c r="P8397">
        <v>2.8952080535072202</v>
      </c>
    </row>
    <row r="8398" spans="1:16" x14ac:dyDescent="0.25">
      <c r="A8398" s="20" t="s">
        <v>18029</v>
      </c>
      <c r="B8398">
        <v>6</v>
      </c>
      <c r="C8398" t="s">
        <v>74</v>
      </c>
      <c r="D8398" t="s">
        <v>90</v>
      </c>
      <c r="E8398" t="s">
        <v>82</v>
      </c>
      <c r="F8398" t="s">
        <v>38</v>
      </c>
      <c r="G8398">
        <v>4</v>
      </c>
      <c r="H8398">
        <v>3</v>
      </c>
      <c r="I8398">
        <v>2014</v>
      </c>
      <c r="J8398" t="s">
        <v>60</v>
      </c>
      <c r="K8398">
        <v>0.48988771996923602</v>
      </c>
      <c r="L8398">
        <v>-0.32500000000000001</v>
      </c>
      <c r="M8398" s="54">
        <v>1.304</v>
      </c>
      <c r="N8398">
        <v>1170</v>
      </c>
      <c r="O8398" t="s">
        <v>44</v>
      </c>
      <c r="P8398">
        <v>2.9235267310234301</v>
      </c>
    </row>
    <row r="8399" spans="1:16" x14ac:dyDescent="0.25">
      <c r="A8399" s="20" t="s">
        <v>18030</v>
      </c>
      <c r="B8399">
        <v>6</v>
      </c>
      <c r="C8399" t="s">
        <v>74</v>
      </c>
      <c r="D8399" t="s">
        <v>90</v>
      </c>
      <c r="E8399" t="s">
        <v>82</v>
      </c>
      <c r="F8399" t="s">
        <v>38</v>
      </c>
      <c r="G8399">
        <v>5</v>
      </c>
      <c r="H8399">
        <v>3</v>
      </c>
      <c r="I8399">
        <v>2014</v>
      </c>
      <c r="J8399" t="s">
        <v>60</v>
      </c>
      <c r="K8399">
        <v>2.1624016842752498</v>
      </c>
      <c r="L8399">
        <v>1.2749999999999999</v>
      </c>
      <c r="M8399" s="54">
        <v>3.05</v>
      </c>
      <c r="N8399">
        <v>1035</v>
      </c>
      <c r="O8399" t="s">
        <v>44</v>
      </c>
      <c r="P8399">
        <v>3.10834936080105</v>
      </c>
    </row>
    <row r="8400" spans="1:16" x14ac:dyDescent="0.25">
      <c r="A8400" s="20" t="s">
        <v>18031</v>
      </c>
      <c r="B8400">
        <v>6</v>
      </c>
      <c r="C8400" t="s">
        <v>74</v>
      </c>
      <c r="D8400" t="s">
        <v>90</v>
      </c>
      <c r="E8400" t="s">
        <v>82</v>
      </c>
      <c r="F8400" t="s">
        <v>38</v>
      </c>
      <c r="G8400">
        <v>2</v>
      </c>
      <c r="H8400">
        <v>3</v>
      </c>
      <c r="I8400">
        <v>2014</v>
      </c>
      <c r="J8400" t="s">
        <v>61</v>
      </c>
      <c r="K8400" t="s">
        <v>44</v>
      </c>
      <c r="L8400" t="s">
        <v>44</v>
      </c>
      <c r="M8400" s="54" t="s">
        <v>44</v>
      </c>
      <c r="N8400">
        <v>35</v>
      </c>
      <c r="O8400" t="s">
        <v>44</v>
      </c>
      <c r="P8400">
        <v>16.903085094570301</v>
      </c>
    </row>
    <row r="8401" spans="1:16" x14ac:dyDescent="0.25">
      <c r="A8401" s="20" t="s">
        <v>18032</v>
      </c>
      <c r="B8401">
        <v>6</v>
      </c>
      <c r="C8401" t="s">
        <v>74</v>
      </c>
      <c r="D8401" t="s">
        <v>90</v>
      </c>
      <c r="E8401" t="s">
        <v>82</v>
      </c>
      <c r="F8401" t="s">
        <v>38</v>
      </c>
      <c r="G8401">
        <v>3</v>
      </c>
      <c r="H8401">
        <v>3</v>
      </c>
      <c r="I8401">
        <v>2014</v>
      </c>
      <c r="J8401" t="s">
        <v>61</v>
      </c>
      <c r="K8401" t="s">
        <v>44</v>
      </c>
      <c r="L8401" t="s">
        <v>44</v>
      </c>
      <c r="M8401" s="54" t="s">
        <v>44</v>
      </c>
      <c r="N8401">
        <v>72</v>
      </c>
      <c r="O8401" t="s">
        <v>44</v>
      </c>
      <c r="P8401">
        <v>11.7851130197758</v>
      </c>
    </row>
    <row r="8402" spans="1:16" x14ac:dyDescent="0.25">
      <c r="A8402" s="20" t="s">
        <v>18033</v>
      </c>
      <c r="B8402">
        <v>6</v>
      </c>
      <c r="C8402" t="s">
        <v>74</v>
      </c>
      <c r="D8402" t="s">
        <v>90</v>
      </c>
      <c r="E8402" t="s">
        <v>82</v>
      </c>
      <c r="F8402" t="s">
        <v>38</v>
      </c>
      <c r="G8402">
        <v>4</v>
      </c>
      <c r="H8402">
        <v>3</v>
      </c>
      <c r="I8402">
        <v>2014</v>
      </c>
      <c r="J8402" t="s">
        <v>61</v>
      </c>
      <c r="K8402" t="s">
        <v>44</v>
      </c>
      <c r="L8402" t="s">
        <v>44</v>
      </c>
      <c r="M8402" s="54" t="s">
        <v>44</v>
      </c>
      <c r="N8402">
        <v>165</v>
      </c>
      <c r="O8402" t="s">
        <v>44</v>
      </c>
      <c r="P8402">
        <v>7.7849894416152301</v>
      </c>
    </row>
    <row r="8403" spans="1:16" x14ac:dyDescent="0.25">
      <c r="A8403" s="20" t="s">
        <v>18034</v>
      </c>
      <c r="B8403">
        <v>6</v>
      </c>
      <c r="C8403" t="s">
        <v>74</v>
      </c>
      <c r="D8403" t="s">
        <v>90</v>
      </c>
      <c r="E8403" t="s">
        <v>82</v>
      </c>
      <c r="F8403" t="s">
        <v>38</v>
      </c>
      <c r="G8403">
        <v>5</v>
      </c>
      <c r="H8403">
        <v>3</v>
      </c>
      <c r="I8403">
        <v>2014</v>
      </c>
      <c r="J8403" t="s">
        <v>61</v>
      </c>
      <c r="K8403" t="s">
        <v>44</v>
      </c>
      <c r="L8403" t="s">
        <v>44</v>
      </c>
      <c r="M8403" s="54" t="s">
        <v>44</v>
      </c>
      <c r="N8403">
        <v>41</v>
      </c>
      <c r="O8403" t="s">
        <v>44</v>
      </c>
      <c r="P8403">
        <v>15.6173761888606</v>
      </c>
    </row>
    <row r="8404" spans="1:16" x14ac:dyDescent="0.25">
      <c r="A8404" s="20" t="s">
        <v>18035</v>
      </c>
      <c r="B8404">
        <v>6</v>
      </c>
      <c r="C8404" t="s">
        <v>74</v>
      </c>
      <c r="D8404" t="s">
        <v>90</v>
      </c>
      <c r="E8404" t="s">
        <v>82</v>
      </c>
      <c r="F8404" t="s">
        <v>38</v>
      </c>
      <c r="G8404">
        <v>2</v>
      </c>
      <c r="H8404">
        <v>3</v>
      </c>
      <c r="I8404">
        <v>2014</v>
      </c>
      <c r="J8404" t="s">
        <v>62</v>
      </c>
      <c r="K8404" t="s">
        <v>44</v>
      </c>
      <c r="L8404" t="s">
        <v>44</v>
      </c>
      <c r="M8404" s="54" t="s">
        <v>44</v>
      </c>
      <c r="N8404">
        <v>63</v>
      </c>
      <c r="O8404" t="s">
        <v>44</v>
      </c>
      <c r="P8404">
        <v>12.5988157669742</v>
      </c>
    </row>
    <row r="8405" spans="1:16" x14ac:dyDescent="0.25">
      <c r="A8405" s="20" t="s">
        <v>18036</v>
      </c>
      <c r="B8405">
        <v>6</v>
      </c>
      <c r="C8405" t="s">
        <v>74</v>
      </c>
      <c r="D8405" t="s">
        <v>90</v>
      </c>
      <c r="E8405" t="s">
        <v>82</v>
      </c>
      <c r="F8405" t="s">
        <v>38</v>
      </c>
      <c r="G8405">
        <v>3</v>
      </c>
      <c r="H8405">
        <v>3</v>
      </c>
      <c r="I8405">
        <v>2014</v>
      </c>
      <c r="J8405" t="s">
        <v>62</v>
      </c>
      <c r="K8405" t="s">
        <v>44</v>
      </c>
      <c r="L8405" t="s">
        <v>44</v>
      </c>
      <c r="M8405" s="54" t="s">
        <v>44</v>
      </c>
      <c r="N8405">
        <v>96</v>
      </c>
      <c r="O8405" t="s">
        <v>44</v>
      </c>
      <c r="P8405">
        <v>10.2062072615966</v>
      </c>
    </row>
    <row r="8406" spans="1:16" x14ac:dyDescent="0.25">
      <c r="A8406" s="20" t="s">
        <v>18037</v>
      </c>
      <c r="B8406">
        <v>6</v>
      </c>
      <c r="C8406" t="s">
        <v>74</v>
      </c>
      <c r="D8406" t="s">
        <v>90</v>
      </c>
      <c r="E8406" t="s">
        <v>82</v>
      </c>
      <c r="F8406" t="s">
        <v>38</v>
      </c>
      <c r="G8406">
        <v>4</v>
      </c>
      <c r="H8406">
        <v>3</v>
      </c>
      <c r="I8406">
        <v>2014</v>
      </c>
      <c r="J8406" t="s">
        <v>62</v>
      </c>
      <c r="K8406" t="s">
        <v>44</v>
      </c>
      <c r="L8406" t="s">
        <v>44</v>
      </c>
      <c r="M8406" s="54" t="s">
        <v>44</v>
      </c>
      <c r="N8406">
        <v>428</v>
      </c>
      <c r="O8406" t="s">
        <v>44</v>
      </c>
      <c r="P8406">
        <v>4.8336824452283196</v>
      </c>
    </row>
    <row r="8407" spans="1:16" x14ac:dyDescent="0.25">
      <c r="A8407" s="20" t="s">
        <v>18038</v>
      </c>
      <c r="B8407">
        <v>6</v>
      </c>
      <c r="C8407" t="s">
        <v>74</v>
      </c>
      <c r="D8407" t="s">
        <v>90</v>
      </c>
      <c r="E8407" t="s">
        <v>82</v>
      </c>
      <c r="F8407" t="s">
        <v>38</v>
      </c>
      <c r="G8407">
        <v>5</v>
      </c>
      <c r="H8407">
        <v>3</v>
      </c>
      <c r="I8407">
        <v>2014</v>
      </c>
      <c r="J8407" t="s">
        <v>62</v>
      </c>
      <c r="K8407" t="s">
        <v>44</v>
      </c>
      <c r="L8407" t="s">
        <v>44</v>
      </c>
      <c r="M8407" s="54" t="s">
        <v>44</v>
      </c>
      <c r="N8407">
        <v>964</v>
      </c>
      <c r="O8407" t="s">
        <v>44</v>
      </c>
      <c r="P8407">
        <v>3.2207831320041498</v>
      </c>
    </row>
    <row r="8408" spans="1:16" x14ac:dyDescent="0.25">
      <c r="A8408" s="20" t="s">
        <v>18039</v>
      </c>
      <c r="B8408">
        <v>6</v>
      </c>
      <c r="C8408" t="s">
        <v>74</v>
      </c>
      <c r="D8408" t="s">
        <v>90</v>
      </c>
      <c r="E8408" t="s">
        <v>82</v>
      </c>
      <c r="F8408" t="s">
        <v>38</v>
      </c>
      <c r="G8408">
        <v>2</v>
      </c>
      <c r="H8408">
        <v>3</v>
      </c>
      <c r="I8408">
        <v>2014</v>
      </c>
      <c r="J8408" t="s">
        <v>75</v>
      </c>
      <c r="K8408">
        <v>0.13800000000000001</v>
      </c>
      <c r="L8408">
        <v>-0.71</v>
      </c>
      <c r="M8408" s="54">
        <v>0.99</v>
      </c>
      <c r="N8408" t="s">
        <v>44</v>
      </c>
      <c r="O8408" t="s">
        <v>44</v>
      </c>
      <c r="P8408">
        <v>-99</v>
      </c>
    </row>
    <row r="8409" spans="1:16" x14ac:dyDescent="0.25">
      <c r="A8409" s="20" t="s">
        <v>18039</v>
      </c>
      <c r="B8409">
        <v>6</v>
      </c>
      <c r="C8409" t="s">
        <v>74</v>
      </c>
      <c r="D8409" t="s">
        <v>90</v>
      </c>
      <c r="E8409" t="s">
        <v>82</v>
      </c>
      <c r="F8409" t="s">
        <v>38</v>
      </c>
      <c r="G8409">
        <v>2</v>
      </c>
      <c r="H8409">
        <v>3</v>
      </c>
      <c r="I8409">
        <v>2014</v>
      </c>
      <c r="J8409" t="s">
        <v>75</v>
      </c>
      <c r="K8409">
        <v>2.0070000000000001</v>
      </c>
      <c r="L8409">
        <v>1.03</v>
      </c>
      <c r="M8409" s="54">
        <v>2.99</v>
      </c>
      <c r="N8409" t="s">
        <v>44</v>
      </c>
      <c r="O8409" t="s">
        <v>44</v>
      </c>
      <c r="P8409">
        <v>-99</v>
      </c>
    </row>
    <row r="8410" spans="1:16" x14ac:dyDescent="0.25">
      <c r="A8410" s="20" t="s">
        <v>18039</v>
      </c>
      <c r="B8410">
        <v>6</v>
      </c>
      <c r="C8410" t="s">
        <v>74</v>
      </c>
      <c r="D8410" t="s">
        <v>90</v>
      </c>
      <c r="E8410" t="s">
        <v>82</v>
      </c>
      <c r="F8410" t="s">
        <v>38</v>
      </c>
      <c r="G8410">
        <v>2</v>
      </c>
      <c r="H8410">
        <v>3</v>
      </c>
      <c r="I8410">
        <v>2014</v>
      </c>
      <c r="J8410" t="s">
        <v>75</v>
      </c>
      <c r="K8410">
        <v>1.0629999999999999</v>
      </c>
      <c r="L8410">
        <v>0.52</v>
      </c>
      <c r="M8410" s="54">
        <v>1.61</v>
      </c>
      <c r="N8410" t="s">
        <v>44</v>
      </c>
      <c r="O8410" t="s">
        <v>44</v>
      </c>
      <c r="P8410">
        <v>-99</v>
      </c>
    </row>
    <row r="8411" spans="1:16" x14ac:dyDescent="0.25">
      <c r="A8411" s="20" t="s">
        <v>18039</v>
      </c>
      <c r="B8411">
        <v>6</v>
      </c>
      <c r="C8411" t="s">
        <v>74</v>
      </c>
      <c r="D8411" t="s">
        <v>90</v>
      </c>
      <c r="E8411" t="s">
        <v>82</v>
      </c>
      <c r="F8411" t="s">
        <v>38</v>
      </c>
      <c r="G8411">
        <v>2</v>
      </c>
      <c r="H8411">
        <v>3</v>
      </c>
      <c r="I8411">
        <v>2014</v>
      </c>
      <c r="J8411" t="s">
        <v>75</v>
      </c>
      <c r="K8411">
        <v>-2.7440000000000002</v>
      </c>
      <c r="L8411">
        <v>-3.54</v>
      </c>
      <c r="M8411" s="54">
        <v>-1.95</v>
      </c>
      <c r="N8411" t="s">
        <v>44</v>
      </c>
      <c r="O8411" t="s">
        <v>44</v>
      </c>
      <c r="P8411">
        <v>-99</v>
      </c>
    </row>
    <row r="8412" spans="1:16" x14ac:dyDescent="0.25">
      <c r="A8412" s="20" t="s">
        <v>18039</v>
      </c>
      <c r="B8412">
        <v>6</v>
      </c>
      <c r="C8412" t="s">
        <v>74</v>
      </c>
      <c r="D8412" t="s">
        <v>90</v>
      </c>
      <c r="E8412" t="s">
        <v>82</v>
      </c>
      <c r="F8412" t="s">
        <v>38</v>
      </c>
      <c r="G8412">
        <v>2</v>
      </c>
      <c r="H8412">
        <v>3</v>
      </c>
      <c r="I8412">
        <v>2014</v>
      </c>
      <c r="J8412" t="s">
        <v>75</v>
      </c>
      <c r="K8412">
        <v>2.1960000000000002</v>
      </c>
      <c r="L8412">
        <v>1.56</v>
      </c>
      <c r="M8412" s="54">
        <v>2.83</v>
      </c>
      <c r="N8412" t="s">
        <v>44</v>
      </c>
      <c r="O8412" t="s">
        <v>44</v>
      </c>
      <c r="P8412">
        <v>-99</v>
      </c>
    </row>
    <row r="8413" spans="1:16" x14ac:dyDescent="0.25">
      <c r="A8413" s="20" t="s">
        <v>18039</v>
      </c>
      <c r="B8413">
        <v>6</v>
      </c>
      <c r="C8413" t="s">
        <v>74</v>
      </c>
      <c r="D8413" t="s">
        <v>90</v>
      </c>
      <c r="E8413" t="s">
        <v>82</v>
      </c>
      <c r="F8413" t="s">
        <v>38</v>
      </c>
      <c r="G8413">
        <v>2</v>
      </c>
      <c r="H8413">
        <v>3</v>
      </c>
      <c r="I8413">
        <v>2014</v>
      </c>
      <c r="J8413" t="s">
        <v>75</v>
      </c>
      <c r="K8413">
        <v>2.4689999999999999</v>
      </c>
      <c r="L8413">
        <v>1.42</v>
      </c>
      <c r="M8413" s="54">
        <v>3.52</v>
      </c>
      <c r="N8413" t="s">
        <v>44</v>
      </c>
      <c r="O8413" t="s">
        <v>44</v>
      </c>
      <c r="P8413">
        <v>-99</v>
      </c>
    </row>
    <row r="8414" spans="1:16" x14ac:dyDescent="0.25">
      <c r="A8414" s="20" t="s">
        <v>18039</v>
      </c>
      <c r="B8414">
        <v>6</v>
      </c>
      <c r="C8414" t="s">
        <v>74</v>
      </c>
      <c r="D8414" t="s">
        <v>90</v>
      </c>
      <c r="E8414" t="s">
        <v>82</v>
      </c>
      <c r="F8414" t="s">
        <v>38</v>
      </c>
      <c r="G8414">
        <v>2</v>
      </c>
      <c r="H8414">
        <v>3</v>
      </c>
      <c r="I8414">
        <v>2014</v>
      </c>
      <c r="J8414" t="s">
        <v>75</v>
      </c>
      <c r="K8414">
        <v>-1.96</v>
      </c>
      <c r="L8414">
        <v>-3.17</v>
      </c>
      <c r="M8414" s="54">
        <v>-0.75</v>
      </c>
      <c r="N8414" t="s">
        <v>44</v>
      </c>
      <c r="O8414" t="s">
        <v>44</v>
      </c>
      <c r="P8414">
        <v>-99</v>
      </c>
    </row>
    <row r="8415" spans="1:16" x14ac:dyDescent="0.25">
      <c r="A8415" s="20" t="s">
        <v>18039</v>
      </c>
      <c r="B8415">
        <v>6</v>
      </c>
      <c r="C8415" t="s">
        <v>74</v>
      </c>
      <c r="D8415" t="s">
        <v>90</v>
      </c>
      <c r="E8415" t="s">
        <v>82</v>
      </c>
      <c r="F8415" t="s">
        <v>38</v>
      </c>
      <c r="G8415">
        <v>2</v>
      </c>
      <c r="H8415">
        <v>3</v>
      </c>
      <c r="I8415">
        <v>2014</v>
      </c>
      <c r="J8415" t="s">
        <v>75</v>
      </c>
      <c r="K8415" t="s">
        <v>44</v>
      </c>
      <c r="L8415" t="s">
        <v>44</v>
      </c>
      <c r="M8415" s="54" t="s">
        <v>44</v>
      </c>
      <c r="N8415" t="s">
        <v>44</v>
      </c>
      <c r="O8415" t="s">
        <v>44</v>
      </c>
      <c r="P8415">
        <v>-99</v>
      </c>
    </row>
    <row r="8416" spans="1:16" x14ac:dyDescent="0.25">
      <c r="A8416" s="20" t="s">
        <v>18039</v>
      </c>
      <c r="B8416">
        <v>6</v>
      </c>
      <c r="C8416" t="s">
        <v>74</v>
      </c>
      <c r="D8416" t="s">
        <v>90</v>
      </c>
      <c r="E8416" t="s">
        <v>82</v>
      </c>
      <c r="F8416" t="s">
        <v>38</v>
      </c>
      <c r="G8416">
        <v>2</v>
      </c>
      <c r="H8416">
        <v>3</v>
      </c>
      <c r="I8416">
        <v>2014</v>
      </c>
      <c r="J8416" t="s">
        <v>75</v>
      </c>
      <c r="K8416">
        <v>3.15</v>
      </c>
      <c r="L8416">
        <v>2.19</v>
      </c>
      <c r="M8416" s="54">
        <v>4.1100000000000003</v>
      </c>
      <c r="N8416" t="s">
        <v>44</v>
      </c>
      <c r="O8416" t="s">
        <v>44</v>
      </c>
      <c r="P8416">
        <v>-99</v>
      </c>
    </row>
    <row r="8417" spans="1:16" x14ac:dyDescent="0.25">
      <c r="A8417" s="20" t="s">
        <v>18039</v>
      </c>
      <c r="B8417">
        <v>6</v>
      </c>
      <c r="C8417" t="s">
        <v>74</v>
      </c>
      <c r="D8417" t="s">
        <v>90</v>
      </c>
      <c r="E8417" t="s">
        <v>82</v>
      </c>
      <c r="F8417" t="s">
        <v>38</v>
      </c>
      <c r="G8417">
        <v>2</v>
      </c>
      <c r="H8417">
        <v>3</v>
      </c>
      <c r="I8417">
        <v>2014</v>
      </c>
      <c r="J8417" t="s">
        <v>75</v>
      </c>
      <c r="K8417">
        <v>2.87</v>
      </c>
      <c r="L8417">
        <v>1.8</v>
      </c>
      <c r="M8417" s="54">
        <v>3.94</v>
      </c>
      <c r="N8417" t="s">
        <v>44</v>
      </c>
      <c r="O8417" t="s">
        <v>44</v>
      </c>
      <c r="P8417">
        <v>-99</v>
      </c>
    </row>
    <row r="8418" spans="1:16" x14ac:dyDescent="0.25">
      <c r="A8418" s="20" t="s">
        <v>18039</v>
      </c>
      <c r="B8418">
        <v>6</v>
      </c>
      <c r="C8418" t="s">
        <v>74</v>
      </c>
      <c r="D8418" t="s">
        <v>90</v>
      </c>
      <c r="E8418" t="s">
        <v>82</v>
      </c>
      <c r="F8418" t="s">
        <v>38</v>
      </c>
      <c r="G8418">
        <v>2</v>
      </c>
      <c r="H8418">
        <v>3</v>
      </c>
      <c r="I8418">
        <v>2014</v>
      </c>
      <c r="J8418" t="s">
        <v>75</v>
      </c>
      <c r="K8418" t="s">
        <v>44</v>
      </c>
      <c r="L8418" t="s">
        <v>44</v>
      </c>
      <c r="M8418" s="54" t="s">
        <v>44</v>
      </c>
      <c r="N8418" t="s">
        <v>44</v>
      </c>
      <c r="O8418" t="s">
        <v>44</v>
      </c>
      <c r="P8418">
        <v>-99</v>
      </c>
    </row>
    <row r="8419" spans="1:16" x14ac:dyDescent="0.25">
      <c r="A8419" s="20" t="s">
        <v>18039</v>
      </c>
      <c r="B8419">
        <v>6</v>
      </c>
      <c r="C8419" t="s">
        <v>74</v>
      </c>
      <c r="D8419" t="s">
        <v>90</v>
      </c>
      <c r="E8419" t="s">
        <v>82</v>
      </c>
      <c r="F8419" t="s">
        <v>38</v>
      </c>
      <c r="G8419">
        <v>2</v>
      </c>
      <c r="H8419">
        <v>3</v>
      </c>
      <c r="I8419">
        <v>2014</v>
      </c>
      <c r="J8419" t="s">
        <v>75</v>
      </c>
      <c r="K8419">
        <v>-1.1579999999999999</v>
      </c>
      <c r="L8419">
        <v>-3.82</v>
      </c>
      <c r="M8419" s="54">
        <v>1.51</v>
      </c>
      <c r="N8419" t="s">
        <v>44</v>
      </c>
      <c r="O8419" t="s">
        <v>44</v>
      </c>
      <c r="P8419">
        <v>-99</v>
      </c>
    </row>
    <row r="8420" spans="1:16" x14ac:dyDescent="0.25">
      <c r="A8420" s="20" t="s">
        <v>18039</v>
      </c>
      <c r="B8420">
        <v>6</v>
      </c>
      <c r="C8420" t="s">
        <v>74</v>
      </c>
      <c r="D8420" t="s">
        <v>90</v>
      </c>
      <c r="E8420" t="s">
        <v>82</v>
      </c>
      <c r="F8420" t="s">
        <v>38</v>
      </c>
      <c r="G8420">
        <v>2</v>
      </c>
      <c r="H8420">
        <v>3</v>
      </c>
      <c r="I8420">
        <v>2014</v>
      </c>
      <c r="J8420" t="s">
        <v>75</v>
      </c>
      <c r="K8420">
        <v>-0.40500000000000003</v>
      </c>
      <c r="L8420">
        <v>-1.25</v>
      </c>
      <c r="M8420" s="54">
        <v>0.44</v>
      </c>
      <c r="N8420" t="s">
        <v>44</v>
      </c>
      <c r="O8420" t="s">
        <v>44</v>
      </c>
      <c r="P8420">
        <v>-99</v>
      </c>
    </row>
    <row r="8421" spans="1:16" x14ac:dyDescent="0.25">
      <c r="A8421" s="20" t="s">
        <v>18039</v>
      </c>
      <c r="B8421">
        <v>6</v>
      </c>
      <c r="C8421" t="s">
        <v>74</v>
      </c>
      <c r="D8421" t="s">
        <v>90</v>
      </c>
      <c r="E8421" t="s">
        <v>82</v>
      </c>
      <c r="F8421" t="s">
        <v>38</v>
      </c>
      <c r="G8421">
        <v>2</v>
      </c>
      <c r="H8421">
        <v>3</v>
      </c>
      <c r="I8421">
        <v>2014</v>
      </c>
      <c r="J8421" t="s">
        <v>75</v>
      </c>
      <c r="K8421">
        <v>4.4219999999999997</v>
      </c>
      <c r="L8421">
        <v>3.34</v>
      </c>
      <c r="M8421" s="54">
        <v>5.51</v>
      </c>
      <c r="N8421" t="s">
        <v>44</v>
      </c>
      <c r="O8421" t="s">
        <v>44</v>
      </c>
      <c r="P8421">
        <v>-99</v>
      </c>
    </row>
    <row r="8422" spans="1:16" x14ac:dyDescent="0.25">
      <c r="A8422" s="20" t="s">
        <v>18039</v>
      </c>
      <c r="B8422">
        <v>6</v>
      </c>
      <c r="C8422" t="s">
        <v>74</v>
      </c>
      <c r="D8422" t="s">
        <v>90</v>
      </c>
      <c r="E8422" t="s">
        <v>82</v>
      </c>
      <c r="F8422" t="s">
        <v>38</v>
      </c>
      <c r="G8422">
        <v>2</v>
      </c>
      <c r="H8422">
        <v>3</v>
      </c>
      <c r="I8422">
        <v>2014</v>
      </c>
      <c r="J8422" t="s">
        <v>75</v>
      </c>
      <c r="K8422">
        <v>-0.65900000000000003</v>
      </c>
      <c r="L8422">
        <v>-2.25</v>
      </c>
      <c r="M8422" s="54">
        <v>0.94</v>
      </c>
      <c r="N8422" t="s">
        <v>44</v>
      </c>
      <c r="O8422" t="s">
        <v>44</v>
      </c>
      <c r="P8422">
        <v>-99</v>
      </c>
    </row>
    <row r="8423" spans="1:16" x14ac:dyDescent="0.25">
      <c r="A8423" s="20" t="s">
        <v>18039</v>
      </c>
      <c r="B8423">
        <v>6</v>
      </c>
      <c r="C8423" t="s">
        <v>74</v>
      </c>
      <c r="D8423" t="s">
        <v>90</v>
      </c>
      <c r="E8423" t="s">
        <v>82</v>
      </c>
      <c r="F8423" t="s">
        <v>38</v>
      </c>
      <c r="G8423">
        <v>2</v>
      </c>
      <c r="H8423">
        <v>3</v>
      </c>
      <c r="I8423">
        <v>2014</v>
      </c>
      <c r="J8423" t="s">
        <v>75</v>
      </c>
      <c r="K8423">
        <v>0.71299999999999997</v>
      </c>
      <c r="L8423">
        <v>-0.04</v>
      </c>
      <c r="M8423" s="54">
        <v>1.47</v>
      </c>
      <c r="N8423" t="s">
        <v>44</v>
      </c>
      <c r="O8423" t="s">
        <v>44</v>
      </c>
      <c r="P8423">
        <v>-99</v>
      </c>
    </row>
    <row r="8424" spans="1:16" x14ac:dyDescent="0.25">
      <c r="A8424" s="20" t="s">
        <v>18039</v>
      </c>
      <c r="B8424">
        <v>6</v>
      </c>
      <c r="C8424" t="s">
        <v>74</v>
      </c>
      <c r="D8424" t="s">
        <v>90</v>
      </c>
      <c r="E8424" t="s">
        <v>82</v>
      </c>
      <c r="F8424" t="s">
        <v>38</v>
      </c>
      <c r="G8424">
        <v>2</v>
      </c>
      <c r="H8424">
        <v>3</v>
      </c>
      <c r="I8424">
        <v>2014</v>
      </c>
      <c r="J8424" t="s">
        <v>75</v>
      </c>
      <c r="K8424">
        <v>-3.5720000000000001</v>
      </c>
      <c r="L8424">
        <v>-6.28</v>
      </c>
      <c r="M8424" s="54">
        <v>-0.87</v>
      </c>
      <c r="N8424" t="s">
        <v>44</v>
      </c>
      <c r="O8424" t="s">
        <v>44</v>
      </c>
      <c r="P8424">
        <v>-99</v>
      </c>
    </row>
    <row r="8425" spans="1:16" x14ac:dyDescent="0.25">
      <c r="A8425" s="20" t="s">
        <v>18039</v>
      </c>
      <c r="B8425">
        <v>6</v>
      </c>
      <c r="C8425" t="s">
        <v>74</v>
      </c>
      <c r="D8425" t="s">
        <v>90</v>
      </c>
      <c r="E8425" t="s">
        <v>82</v>
      </c>
      <c r="F8425" t="s">
        <v>38</v>
      </c>
      <c r="G8425">
        <v>2</v>
      </c>
      <c r="H8425">
        <v>3</v>
      </c>
      <c r="I8425">
        <v>2014</v>
      </c>
      <c r="J8425" t="s">
        <v>75</v>
      </c>
      <c r="K8425">
        <v>-1.1679999999999999</v>
      </c>
      <c r="L8425">
        <v>-1.85</v>
      </c>
      <c r="M8425" s="54">
        <v>-0.48</v>
      </c>
      <c r="N8425" t="s">
        <v>44</v>
      </c>
      <c r="O8425" t="s">
        <v>44</v>
      </c>
      <c r="P8425">
        <v>-99</v>
      </c>
    </row>
    <row r="8426" spans="1:16" x14ac:dyDescent="0.25">
      <c r="A8426" s="20" t="s">
        <v>18039</v>
      </c>
      <c r="B8426">
        <v>6</v>
      </c>
      <c r="C8426" t="s">
        <v>74</v>
      </c>
      <c r="D8426" t="s">
        <v>90</v>
      </c>
      <c r="E8426" t="s">
        <v>82</v>
      </c>
      <c r="F8426" t="s">
        <v>38</v>
      </c>
      <c r="G8426">
        <v>2</v>
      </c>
      <c r="H8426">
        <v>3</v>
      </c>
      <c r="I8426">
        <v>2014</v>
      </c>
      <c r="J8426" t="s">
        <v>75</v>
      </c>
      <c r="K8426" t="s">
        <v>44</v>
      </c>
      <c r="L8426" t="s">
        <v>44</v>
      </c>
      <c r="M8426" s="54" t="s">
        <v>44</v>
      </c>
      <c r="N8426" t="s">
        <v>44</v>
      </c>
      <c r="O8426" t="s">
        <v>44</v>
      </c>
      <c r="P8426">
        <v>-99</v>
      </c>
    </row>
    <row r="8427" spans="1:16" x14ac:dyDescent="0.25">
      <c r="A8427" s="20" t="s">
        <v>18039</v>
      </c>
      <c r="B8427">
        <v>6</v>
      </c>
      <c r="C8427" t="s">
        <v>74</v>
      </c>
      <c r="D8427" t="s">
        <v>90</v>
      </c>
      <c r="E8427" t="s">
        <v>82</v>
      </c>
      <c r="F8427" t="s">
        <v>38</v>
      </c>
      <c r="G8427">
        <v>2</v>
      </c>
      <c r="H8427">
        <v>3</v>
      </c>
      <c r="I8427">
        <v>2014</v>
      </c>
      <c r="J8427" t="s">
        <v>75</v>
      </c>
      <c r="K8427" t="s">
        <v>44</v>
      </c>
      <c r="L8427" t="s">
        <v>44</v>
      </c>
      <c r="M8427" s="54" t="s">
        <v>44</v>
      </c>
      <c r="N8427" t="s">
        <v>44</v>
      </c>
      <c r="O8427" t="s">
        <v>44</v>
      </c>
      <c r="P8427">
        <v>-99</v>
      </c>
    </row>
    <row r="8428" spans="1:16" x14ac:dyDescent="0.25">
      <c r="A8428" s="20" t="s">
        <v>18040</v>
      </c>
      <c r="B8428">
        <v>6</v>
      </c>
      <c r="C8428" t="s">
        <v>74</v>
      </c>
      <c r="D8428" t="s">
        <v>90</v>
      </c>
      <c r="E8428" t="s">
        <v>82</v>
      </c>
      <c r="F8428" t="s">
        <v>38</v>
      </c>
      <c r="G8428">
        <v>3</v>
      </c>
      <c r="H8428">
        <v>3</v>
      </c>
      <c r="I8428">
        <v>2014</v>
      </c>
      <c r="J8428" t="s">
        <v>75</v>
      </c>
      <c r="K8428">
        <v>0.94799999999999995</v>
      </c>
      <c r="L8428">
        <v>0.1</v>
      </c>
      <c r="M8428" s="54">
        <v>1.79</v>
      </c>
      <c r="N8428" t="s">
        <v>44</v>
      </c>
      <c r="O8428" t="s">
        <v>44</v>
      </c>
      <c r="P8428">
        <v>-99</v>
      </c>
    </row>
    <row r="8429" spans="1:16" x14ac:dyDescent="0.25">
      <c r="A8429" s="20" t="s">
        <v>18040</v>
      </c>
      <c r="B8429">
        <v>6</v>
      </c>
      <c r="C8429" t="s">
        <v>74</v>
      </c>
      <c r="D8429" t="s">
        <v>90</v>
      </c>
      <c r="E8429" t="s">
        <v>82</v>
      </c>
      <c r="F8429" t="s">
        <v>38</v>
      </c>
      <c r="G8429">
        <v>3</v>
      </c>
      <c r="H8429">
        <v>3</v>
      </c>
      <c r="I8429">
        <v>2014</v>
      </c>
      <c r="J8429" t="s">
        <v>75</v>
      </c>
      <c r="K8429">
        <v>2.8170000000000002</v>
      </c>
      <c r="L8429">
        <v>1.84</v>
      </c>
      <c r="M8429" s="54">
        <v>3.79</v>
      </c>
      <c r="N8429" t="s">
        <v>44</v>
      </c>
      <c r="O8429" t="s">
        <v>44</v>
      </c>
      <c r="P8429">
        <v>-99</v>
      </c>
    </row>
    <row r="8430" spans="1:16" x14ac:dyDescent="0.25">
      <c r="A8430" s="20" t="s">
        <v>18040</v>
      </c>
      <c r="B8430">
        <v>6</v>
      </c>
      <c r="C8430" t="s">
        <v>74</v>
      </c>
      <c r="D8430" t="s">
        <v>90</v>
      </c>
      <c r="E8430" t="s">
        <v>82</v>
      </c>
      <c r="F8430" t="s">
        <v>38</v>
      </c>
      <c r="G8430">
        <v>3</v>
      </c>
      <c r="H8430">
        <v>3</v>
      </c>
      <c r="I8430">
        <v>2014</v>
      </c>
      <c r="J8430" t="s">
        <v>75</v>
      </c>
      <c r="K8430">
        <v>1.8720000000000001</v>
      </c>
      <c r="L8430">
        <v>1.33</v>
      </c>
      <c r="M8430" s="54">
        <v>2.41</v>
      </c>
      <c r="N8430" t="s">
        <v>44</v>
      </c>
      <c r="O8430" t="s">
        <v>44</v>
      </c>
      <c r="P8430">
        <v>-99</v>
      </c>
    </row>
    <row r="8431" spans="1:16" x14ac:dyDescent="0.25">
      <c r="A8431" s="20" t="s">
        <v>18040</v>
      </c>
      <c r="B8431">
        <v>6</v>
      </c>
      <c r="C8431" t="s">
        <v>74</v>
      </c>
      <c r="D8431" t="s">
        <v>90</v>
      </c>
      <c r="E8431" t="s">
        <v>82</v>
      </c>
      <c r="F8431" t="s">
        <v>38</v>
      </c>
      <c r="G8431">
        <v>3</v>
      </c>
      <c r="H8431">
        <v>3</v>
      </c>
      <c r="I8431">
        <v>2014</v>
      </c>
      <c r="J8431" t="s">
        <v>75</v>
      </c>
      <c r="K8431">
        <v>-1.9339999999999999</v>
      </c>
      <c r="L8431">
        <v>-2.72</v>
      </c>
      <c r="M8431" s="54">
        <v>-1.1499999999999999</v>
      </c>
      <c r="N8431" t="s">
        <v>44</v>
      </c>
      <c r="O8431" t="s">
        <v>44</v>
      </c>
      <c r="P8431">
        <v>-99</v>
      </c>
    </row>
    <row r="8432" spans="1:16" x14ac:dyDescent="0.25">
      <c r="A8432" s="20" t="s">
        <v>18040</v>
      </c>
      <c r="B8432">
        <v>6</v>
      </c>
      <c r="C8432" t="s">
        <v>74</v>
      </c>
      <c r="D8432" t="s">
        <v>90</v>
      </c>
      <c r="E8432" t="s">
        <v>82</v>
      </c>
      <c r="F8432" t="s">
        <v>38</v>
      </c>
      <c r="G8432">
        <v>3</v>
      </c>
      <c r="H8432">
        <v>3</v>
      </c>
      <c r="I8432">
        <v>2014</v>
      </c>
      <c r="J8432" t="s">
        <v>75</v>
      </c>
      <c r="K8432">
        <v>3.0049999999999999</v>
      </c>
      <c r="L8432">
        <v>2.37</v>
      </c>
      <c r="M8432" s="54">
        <v>3.64</v>
      </c>
      <c r="N8432" t="s">
        <v>44</v>
      </c>
      <c r="O8432" t="s">
        <v>44</v>
      </c>
      <c r="P8432">
        <v>-99</v>
      </c>
    </row>
    <row r="8433" spans="1:16" x14ac:dyDescent="0.25">
      <c r="A8433" s="20" t="s">
        <v>18040</v>
      </c>
      <c r="B8433">
        <v>6</v>
      </c>
      <c r="C8433" t="s">
        <v>74</v>
      </c>
      <c r="D8433" t="s">
        <v>90</v>
      </c>
      <c r="E8433" t="s">
        <v>82</v>
      </c>
      <c r="F8433" t="s">
        <v>38</v>
      </c>
      <c r="G8433">
        <v>3</v>
      </c>
      <c r="H8433">
        <v>3</v>
      </c>
      <c r="I8433">
        <v>2014</v>
      </c>
      <c r="J8433" t="s">
        <v>75</v>
      </c>
      <c r="K8433">
        <v>3.278</v>
      </c>
      <c r="L8433">
        <v>2.23</v>
      </c>
      <c r="M8433" s="54">
        <v>4.33</v>
      </c>
      <c r="N8433" t="s">
        <v>44</v>
      </c>
      <c r="O8433" t="s">
        <v>44</v>
      </c>
      <c r="P8433">
        <v>-99</v>
      </c>
    </row>
    <row r="8434" spans="1:16" x14ac:dyDescent="0.25">
      <c r="A8434" s="20" t="s">
        <v>18040</v>
      </c>
      <c r="B8434">
        <v>6</v>
      </c>
      <c r="C8434" t="s">
        <v>74</v>
      </c>
      <c r="D8434" t="s">
        <v>90</v>
      </c>
      <c r="E8434" t="s">
        <v>82</v>
      </c>
      <c r="F8434" t="s">
        <v>38</v>
      </c>
      <c r="G8434">
        <v>3</v>
      </c>
      <c r="H8434">
        <v>3</v>
      </c>
      <c r="I8434">
        <v>2014</v>
      </c>
      <c r="J8434" t="s">
        <v>75</v>
      </c>
      <c r="K8434">
        <v>-1.1499999999999999</v>
      </c>
      <c r="L8434">
        <v>-2.36</v>
      </c>
      <c r="M8434" s="54">
        <v>0.06</v>
      </c>
      <c r="N8434" t="s">
        <v>44</v>
      </c>
      <c r="O8434" t="s">
        <v>44</v>
      </c>
      <c r="P8434">
        <v>-99</v>
      </c>
    </row>
    <row r="8435" spans="1:16" x14ac:dyDescent="0.25">
      <c r="A8435" s="20" t="s">
        <v>18040</v>
      </c>
      <c r="B8435">
        <v>6</v>
      </c>
      <c r="C8435" t="s">
        <v>74</v>
      </c>
      <c r="D8435" t="s">
        <v>90</v>
      </c>
      <c r="E8435" t="s">
        <v>82</v>
      </c>
      <c r="F8435" t="s">
        <v>38</v>
      </c>
      <c r="G8435">
        <v>3</v>
      </c>
      <c r="H8435">
        <v>3</v>
      </c>
      <c r="I8435">
        <v>2014</v>
      </c>
      <c r="J8435" t="s">
        <v>75</v>
      </c>
      <c r="K8435" t="s">
        <v>44</v>
      </c>
      <c r="L8435" t="s">
        <v>44</v>
      </c>
      <c r="M8435" s="54" t="s">
        <v>44</v>
      </c>
      <c r="N8435" t="s">
        <v>44</v>
      </c>
      <c r="O8435" t="s">
        <v>44</v>
      </c>
      <c r="P8435">
        <v>-99</v>
      </c>
    </row>
    <row r="8436" spans="1:16" x14ac:dyDescent="0.25">
      <c r="A8436" s="20" t="s">
        <v>18040</v>
      </c>
      <c r="B8436">
        <v>6</v>
      </c>
      <c r="C8436" t="s">
        <v>74</v>
      </c>
      <c r="D8436" t="s">
        <v>90</v>
      </c>
      <c r="E8436" t="s">
        <v>82</v>
      </c>
      <c r="F8436" t="s">
        <v>38</v>
      </c>
      <c r="G8436">
        <v>3</v>
      </c>
      <c r="H8436">
        <v>3</v>
      </c>
      <c r="I8436">
        <v>2014</v>
      </c>
      <c r="J8436" t="s">
        <v>75</v>
      </c>
      <c r="K8436">
        <v>3.9590000000000001</v>
      </c>
      <c r="L8436">
        <v>3</v>
      </c>
      <c r="M8436" s="54">
        <v>4.92</v>
      </c>
      <c r="N8436" t="s">
        <v>44</v>
      </c>
      <c r="O8436" t="s">
        <v>44</v>
      </c>
      <c r="P8436">
        <v>-99</v>
      </c>
    </row>
    <row r="8437" spans="1:16" x14ac:dyDescent="0.25">
      <c r="A8437" s="20" t="s">
        <v>18040</v>
      </c>
      <c r="B8437">
        <v>6</v>
      </c>
      <c r="C8437" t="s">
        <v>74</v>
      </c>
      <c r="D8437" t="s">
        <v>90</v>
      </c>
      <c r="E8437" t="s">
        <v>82</v>
      </c>
      <c r="F8437" t="s">
        <v>38</v>
      </c>
      <c r="G8437">
        <v>3</v>
      </c>
      <c r="H8437">
        <v>3</v>
      </c>
      <c r="I8437">
        <v>2014</v>
      </c>
      <c r="J8437" t="s">
        <v>75</v>
      </c>
      <c r="K8437">
        <v>3.6789999999999998</v>
      </c>
      <c r="L8437">
        <v>2.62</v>
      </c>
      <c r="M8437" s="54">
        <v>4.74</v>
      </c>
      <c r="N8437" t="s">
        <v>44</v>
      </c>
      <c r="O8437" t="s">
        <v>44</v>
      </c>
      <c r="P8437">
        <v>-99</v>
      </c>
    </row>
    <row r="8438" spans="1:16" x14ac:dyDescent="0.25">
      <c r="A8438" s="20" t="s">
        <v>18040</v>
      </c>
      <c r="B8438">
        <v>6</v>
      </c>
      <c r="C8438" t="s">
        <v>74</v>
      </c>
      <c r="D8438" t="s">
        <v>90</v>
      </c>
      <c r="E8438" t="s">
        <v>82</v>
      </c>
      <c r="F8438" t="s">
        <v>38</v>
      </c>
      <c r="G8438">
        <v>3</v>
      </c>
      <c r="H8438">
        <v>3</v>
      </c>
      <c r="I8438">
        <v>2014</v>
      </c>
      <c r="J8438" t="s">
        <v>75</v>
      </c>
      <c r="K8438" t="s">
        <v>44</v>
      </c>
      <c r="L8438" t="s">
        <v>44</v>
      </c>
      <c r="M8438" s="54" t="s">
        <v>44</v>
      </c>
      <c r="N8438" t="s">
        <v>44</v>
      </c>
      <c r="O8438" t="s">
        <v>44</v>
      </c>
      <c r="P8438">
        <v>-99</v>
      </c>
    </row>
    <row r="8439" spans="1:16" x14ac:dyDescent="0.25">
      <c r="A8439" s="20" t="s">
        <v>18040</v>
      </c>
      <c r="B8439">
        <v>6</v>
      </c>
      <c r="C8439" t="s">
        <v>74</v>
      </c>
      <c r="D8439" t="s">
        <v>90</v>
      </c>
      <c r="E8439" t="s">
        <v>82</v>
      </c>
      <c r="F8439" t="s">
        <v>38</v>
      </c>
      <c r="G8439">
        <v>3</v>
      </c>
      <c r="H8439">
        <v>3</v>
      </c>
      <c r="I8439">
        <v>2014</v>
      </c>
      <c r="J8439" t="s">
        <v>75</v>
      </c>
      <c r="K8439">
        <v>-0.34899999999999998</v>
      </c>
      <c r="L8439">
        <v>-3.01</v>
      </c>
      <c r="M8439" s="54">
        <v>2.31</v>
      </c>
      <c r="N8439" t="s">
        <v>44</v>
      </c>
      <c r="O8439" t="s">
        <v>44</v>
      </c>
      <c r="P8439">
        <v>-99</v>
      </c>
    </row>
    <row r="8440" spans="1:16" x14ac:dyDescent="0.25">
      <c r="A8440" s="20" t="s">
        <v>18040</v>
      </c>
      <c r="B8440">
        <v>6</v>
      </c>
      <c r="C8440" t="s">
        <v>74</v>
      </c>
      <c r="D8440" t="s">
        <v>90</v>
      </c>
      <c r="E8440" t="s">
        <v>82</v>
      </c>
      <c r="F8440" t="s">
        <v>38</v>
      </c>
      <c r="G8440">
        <v>3</v>
      </c>
      <c r="H8440">
        <v>3</v>
      </c>
      <c r="I8440">
        <v>2014</v>
      </c>
      <c r="J8440" t="s">
        <v>75</v>
      </c>
      <c r="K8440">
        <v>0.40500000000000003</v>
      </c>
      <c r="L8440">
        <v>-0.43</v>
      </c>
      <c r="M8440" s="54">
        <v>1.24</v>
      </c>
      <c r="N8440" t="s">
        <v>44</v>
      </c>
      <c r="O8440" t="s">
        <v>44</v>
      </c>
      <c r="P8440">
        <v>-99</v>
      </c>
    </row>
    <row r="8441" spans="1:16" x14ac:dyDescent="0.25">
      <c r="A8441" s="20" t="s">
        <v>18040</v>
      </c>
      <c r="B8441">
        <v>6</v>
      </c>
      <c r="C8441" t="s">
        <v>74</v>
      </c>
      <c r="D8441" t="s">
        <v>90</v>
      </c>
      <c r="E8441" t="s">
        <v>82</v>
      </c>
      <c r="F8441" t="s">
        <v>38</v>
      </c>
      <c r="G8441">
        <v>3</v>
      </c>
      <c r="H8441">
        <v>3</v>
      </c>
      <c r="I8441">
        <v>2014</v>
      </c>
      <c r="J8441" t="s">
        <v>75</v>
      </c>
      <c r="K8441">
        <v>5.2320000000000002</v>
      </c>
      <c r="L8441">
        <v>4.1500000000000004</v>
      </c>
      <c r="M8441" s="54">
        <v>6.31</v>
      </c>
      <c r="N8441" t="s">
        <v>44</v>
      </c>
      <c r="O8441" t="s">
        <v>44</v>
      </c>
      <c r="P8441">
        <v>-99</v>
      </c>
    </row>
    <row r="8442" spans="1:16" x14ac:dyDescent="0.25">
      <c r="A8442" s="20" t="s">
        <v>18040</v>
      </c>
      <c r="B8442">
        <v>6</v>
      </c>
      <c r="C8442" t="s">
        <v>74</v>
      </c>
      <c r="D8442" t="s">
        <v>90</v>
      </c>
      <c r="E8442" t="s">
        <v>82</v>
      </c>
      <c r="F8442" t="s">
        <v>38</v>
      </c>
      <c r="G8442">
        <v>3</v>
      </c>
      <c r="H8442">
        <v>3</v>
      </c>
      <c r="I8442">
        <v>2014</v>
      </c>
      <c r="J8442" t="s">
        <v>75</v>
      </c>
      <c r="K8442">
        <v>0.15</v>
      </c>
      <c r="L8442">
        <v>-1.44</v>
      </c>
      <c r="M8442" s="54">
        <v>1.74</v>
      </c>
      <c r="N8442" t="s">
        <v>44</v>
      </c>
      <c r="O8442" t="s">
        <v>44</v>
      </c>
      <c r="P8442">
        <v>-99</v>
      </c>
    </row>
    <row r="8443" spans="1:16" x14ac:dyDescent="0.25">
      <c r="A8443" s="20" t="s">
        <v>18040</v>
      </c>
      <c r="B8443">
        <v>6</v>
      </c>
      <c r="C8443" t="s">
        <v>74</v>
      </c>
      <c r="D8443" t="s">
        <v>90</v>
      </c>
      <c r="E8443" t="s">
        <v>82</v>
      </c>
      <c r="F8443" t="s">
        <v>38</v>
      </c>
      <c r="G8443">
        <v>3</v>
      </c>
      <c r="H8443">
        <v>3</v>
      </c>
      <c r="I8443">
        <v>2014</v>
      </c>
      <c r="J8443" t="s">
        <v>75</v>
      </c>
      <c r="K8443">
        <v>1.522</v>
      </c>
      <c r="L8443">
        <v>0.78</v>
      </c>
      <c r="M8443" s="54">
        <v>2.27</v>
      </c>
      <c r="N8443" t="s">
        <v>44</v>
      </c>
      <c r="O8443" t="s">
        <v>44</v>
      </c>
      <c r="P8443">
        <v>-99</v>
      </c>
    </row>
    <row r="8444" spans="1:16" x14ac:dyDescent="0.25">
      <c r="A8444" s="20" t="s">
        <v>18040</v>
      </c>
      <c r="B8444">
        <v>6</v>
      </c>
      <c r="C8444" t="s">
        <v>74</v>
      </c>
      <c r="D8444" t="s">
        <v>90</v>
      </c>
      <c r="E8444" t="s">
        <v>82</v>
      </c>
      <c r="F8444" t="s">
        <v>38</v>
      </c>
      <c r="G8444">
        <v>3</v>
      </c>
      <c r="H8444">
        <v>3</v>
      </c>
      <c r="I8444">
        <v>2014</v>
      </c>
      <c r="J8444" t="s">
        <v>75</v>
      </c>
      <c r="K8444">
        <v>-2.7629999999999999</v>
      </c>
      <c r="L8444">
        <v>-5.47</v>
      </c>
      <c r="M8444" s="54">
        <v>-0.06</v>
      </c>
      <c r="N8444" t="s">
        <v>44</v>
      </c>
      <c r="O8444" t="s">
        <v>44</v>
      </c>
      <c r="P8444">
        <v>-99</v>
      </c>
    </row>
    <row r="8445" spans="1:16" x14ac:dyDescent="0.25">
      <c r="A8445" s="20" t="s">
        <v>18040</v>
      </c>
      <c r="B8445">
        <v>6</v>
      </c>
      <c r="C8445" t="s">
        <v>74</v>
      </c>
      <c r="D8445" t="s">
        <v>90</v>
      </c>
      <c r="E8445" t="s">
        <v>82</v>
      </c>
      <c r="F8445" t="s">
        <v>38</v>
      </c>
      <c r="G8445">
        <v>3</v>
      </c>
      <c r="H8445">
        <v>3</v>
      </c>
      <c r="I8445">
        <v>2014</v>
      </c>
      <c r="J8445" t="s">
        <v>75</v>
      </c>
      <c r="K8445">
        <v>-0.35899999999999999</v>
      </c>
      <c r="L8445">
        <v>-1.04</v>
      </c>
      <c r="M8445" s="54">
        <v>0.32</v>
      </c>
      <c r="N8445" t="s">
        <v>44</v>
      </c>
      <c r="O8445" t="s">
        <v>44</v>
      </c>
      <c r="P8445">
        <v>-99</v>
      </c>
    </row>
    <row r="8446" spans="1:16" x14ac:dyDescent="0.25">
      <c r="A8446" s="20" t="s">
        <v>18040</v>
      </c>
      <c r="B8446">
        <v>6</v>
      </c>
      <c r="C8446" t="s">
        <v>74</v>
      </c>
      <c r="D8446" t="s">
        <v>90</v>
      </c>
      <c r="E8446" t="s">
        <v>82</v>
      </c>
      <c r="F8446" t="s">
        <v>38</v>
      </c>
      <c r="G8446">
        <v>3</v>
      </c>
      <c r="H8446">
        <v>3</v>
      </c>
      <c r="I8446">
        <v>2014</v>
      </c>
      <c r="J8446" t="s">
        <v>75</v>
      </c>
      <c r="K8446" t="s">
        <v>44</v>
      </c>
      <c r="L8446" t="s">
        <v>44</v>
      </c>
      <c r="M8446" s="54" t="s">
        <v>44</v>
      </c>
      <c r="N8446" t="s">
        <v>44</v>
      </c>
      <c r="O8446" t="s">
        <v>44</v>
      </c>
      <c r="P8446">
        <v>-99</v>
      </c>
    </row>
    <row r="8447" spans="1:16" x14ac:dyDescent="0.25">
      <c r="A8447" s="20" t="s">
        <v>18040</v>
      </c>
      <c r="B8447">
        <v>6</v>
      </c>
      <c r="C8447" t="s">
        <v>74</v>
      </c>
      <c r="D8447" t="s">
        <v>90</v>
      </c>
      <c r="E8447" t="s">
        <v>82</v>
      </c>
      <c r="F8447" t="s">
        <v>38</v>
      </c>
      <c r="G8447">
        <v>3</v>
      </c>
      <c r="H8447">
        <v>3</v>
      </c>
      <c r="I8447">
        <v>2014</v>
      </c>
      <c r="J8447" t="s">
        <v>75</v>
      </c>
      <c r="K8447" t="s">
        <v>44</v>
      </c>
      <c r="L8447" t="s">
        <v>44</v>
      </c>
      <c r="M8447" s="54" t="s">
        <v>44</v>
      </c>
      <c r="N8447" t="s">
        <v>44</v>
      </c>
      <c r="O8447" t="s">
        <v>44</v>
      </c>
      <c r="P8447">
        <v>-99</v>
      </c>
    </row>
    <row r="8448" spans="1:16" x14ac:dyDescent="0.25">
      <c r="A8448" s="20" t="s">
        <v>18041</v>
      </c>
      <c r="B8448">
        <v>6</v>
      </c>
      <c r="C8448" t="s">
        <v>74</v>
      </c>
      <c r="D8448" t="s">
        <v>90</v>
      </c>
      <c r="E8448" t="s">
        <v>82</v>
      </c>
      <c r="F8448" t="s">
        <v>38</v>
      </c>
      <c r="G8448">
        <v>4</v>
      </c>
      <c r="H8448">
        <v>3</v>
      </c>
      <c r="I8448">
        <v>2014</v>
      </c>
      <c r="J8448" t="s">
        <v>75</v>
      </c>
      <c r="K8448">
        <v>2.044</v>
      </c>
      <c r="L8448">
        <v>1.2</v>
      </c>
      <c r="M8448" s="54">
        <v>2.89</v>
      </c>
      <c r="N8448" t="s">
        <v>44</v>
      </c>
      <c r="O8448" t="s">
        <v>44</v>
      </c>
      <c r="P8448">
        <v>-99</v>
      </c>
    </row>
    <row r="8449" spans="1:16" x14ac:dyDescent="0.25">
      <c r="A8449" s="20" t="s">
        <v>18041</v>
      </c>
      <c r="B8449">
        <v>6</v>
      </c>
      <c r="C8449" t="s">
        <v>74</v>
      </c>
      <c r="D8449" t="s">
        <v>90</v>
      </c>
      <c r="E8449" t="s">
        <v>82</v>
      </c>
      <c r="F8449" t="s">
        <v>38</v>
      </c>
      <c r="G8449">
        <v>4</v>
      </c>
      <c r="H8449">
        <v>3</v>
      </c>
      <c r="I8449">
        <v>2014</v>
      </c>
      <c r="J8449" t="s">
        <v>75</v>
      </c>
      <c r="K8449">
        <v>3.9129999999999998</v>
      </c>
      <c r="L8449">
        <v>2.94</v>
      </c>
      <c r="M8449" s="54">
        <v>4.88</v>
      </c>
      <c r="N8449" t="s">
        <v>44</v>
      </c>
      <c r="O8449" t="s">
        <v>44</v>
      </c>
      <c r="P8449">
        <v>-99</v>
      </c>
    </row>
    <row r="8450" spans="1:16" x14ac:dyDescent="0.25">
      <c r="A8450" s="20" t="s">
        <v>18041</v>
      </c>
      <c r="B8450">
        <v>6</v>
      </c>
      <c r="C8450" t="s">
        <v>74</v>
      </c>
      <c r="D8450" t="s">
        <v>90</v>
      </c>
      <c r="E8450" t="s">
        <v>82</v>
      </c>
      <c r="F8450" t="s">
        <v>38</v>
      </c>
      <c r="G8450">
        <v>4</v>
      </c>
      <c r="H8450">
        <v>3</v>
      </c>
      <c r="I8450">
        <v>2014</v>
      </c>
      <c r="J8450" t="s">
        <v>75</v>
      </c>
      <c r="K8450">
        <v>2.9689999999999999</v>
      </c>
      <c r="L8450">
        <v>2.44</v>
      </c>
      <c r="M8450" s="54">
        <v>3.5</v>
      </c>
      <c r="N8450" t="s">
        <v>44</v>
      </c>
      <c r="O8450" t="s">
        <v>44</v>
      </c>
      <c r="P8450">
        <v>-99</v>
      </c>
    </row>
    <row r="8451" spans="1:16" x14ac:dyDescent="0.25">
      <c r="A8451" s="20" t="s">
        <v>18041</v>
      </c>
      <c r="B8451">
        <v>6</v>
      </c>
      <c r="C8451" t="s">
        <v>74</v>
      </c>
      <c r="D8451" t="s">
        <v>90</v>
      </c>
      <c r="E8451" t="s">
        <v>82</v>
      </c>
      <c r="F8451" t="s">
        <v>38</v>
      </c>
      <c r="G8451">
        <v>4</v>
      </c>
      <c r="H8451">
        <v>3</v>
      </c>
      <c r="I8451">
        <v>2014</v>
      </c>
      <c r="J8451" t="s">
        <v>75</v>
      </c>
      <c r="K8451">
        <v>-0.83799999999999997</v>
      </c>
      <c r="L8451">
        <v>-1.62</v>
      </c>
      <c r="M8451" s="54">
        <v>-0.06</v>
      </c>
      <c r="N8451" t="s">
        <v>44</v>
      </c>
      <c r="O8451" t="s">
        <v>44</v>
      </c>
      <c r="P8451">
        <v>-99</v>
      </c>
    </row>
    <row r="8452" spans="1:16" x14ac:dyDescent="0.25">
      <c r="A8452" s="20" t="s">
        <v>18041</v>
      </c>
      <c r="B8452">
        <v>6</v>
      </c>
      <c r="C8452" t="s">
        <v>74</v>
      </c>
      <c r="D8452" t="s">
        <v>90</v>
      </c>
      <c r="E8452" t="s">
        <v>82</v>
      </c>
      <c r="F8452" t="s">
        <v>38</v>
      </c>
      <c r="G8452">
        <v>4</v>
      </c>
      <c r="H8452">
        <v>3</v>
      </c>
      <c r="I8452">
        <v>2014</v>
      </c>
      <c r="J8452" t="s">
        <v>75</v>
      </c>
      <c r="K8452">
        <v>4.1020000000000003</v>
      </c>
      <c r="L8452">
        <v>3.48</v>
      </c>
      <c r="M8452" s="54">
        <v>4.7300000000000004</v>
      </c>
      <c r="N8452" t="s">
        <v>44</v>
      </c>
      <c r="O8452" t="s">
        <v>44</v>
      </c>
      <c r="P8452">
        <v>-99</v>
      </c>
    </row>
    <row r="8453" spans="1:16" x14ac:dyDescent="0.25">
      <c r="A8453" s="20" t="s">
        <v>18041</v>
      </c>
      <c r="B8453">
        <v>6</v>
      </c>
      <c r="C8453" t="s">
        <v>74</v>
      </c>
      <c r="D8453" t="s">
        <v>90</v>
      </c>
      <c r="E8453" t="s">
        <v>82</v>
      </c>
      <c r="F8453" t="s">
        <v>38</v>
      </c>
      <c r="G8453">
        <v>4</v>
      </c>
      <c r="H8453">
        <v>3</v>
      </c>
      <c r="I8453">
        <v>2014</v>
      </c>
      <c r="J8453" t="s">
        <v>75</v>
      </c>
      <c r="K8453">
        <v>4.375</v>
      </c>
      <c r="L8453">
        <v>3.33</v>
      </c>
      <c r="M8453" s="54">
        <v>5.42</v>
      </c>
      <c r="N8453" t="s">
        <v>44</v>
      </c>
      <c r="O8453" t="s">
        <v>44</v>
      </c>
      <c r="P8453">
        <v>-99</v>
      </c>
    </row>
    <row r="8454" spans="1:16" x14ac:dyDescent="0.25">
      <c r="A8454" s="20" t="s">
        <v>18041</v>
      </c>
      <c r="B8454">
        <v>6</v>
      </c>
      <c r="C8454" t="s">
        <v>74</v>
      </c>
      <c r="D8454" t="s">
        <v>90</v>
      </c>
      <c r="E8454" t="s">
        <v>82</v>
      </c>
      <c r="F8454" t="s">
        <v>38</v>
      </c>
      <c r="G8454">
        <v>4</v>
      </c>
      <c r="H8454">
        <v>3</v>
      </c>
      <c r="I8454">
        <v>2014</v>
      </c>
      <c r="J8454" t="s">
        <v>75</v>
      </c>
      <c r="K8454">
        <v>-5.3999999999999999E-2</v>
      </c>
      <c r="L8454">
        <v>-1.26</v>
      </c>
      <c r="M8454" s="54">
        <v>1.1499999999999999</v>
      </c>
      <c r="N8454" t="s">
        <v>44</v>
      </c>
      <c r="O8454" t="s">
        <v>44</v>
      </c>
      <c r="P8454">
        <v>-99</v>
      </c>
    </row>
    <row r="8455" spans="1:16" x14ac:dyDescent="0.25">
      <c r="A8455" s="20" t="s">
        <v>18041</v>
      </c>
      <c r="B8455">
        <v>6</v>
      </c>
      <c r="C8455" t="s">
        <v>74</v>
      </c>
      <c r="D8455" t="s">
        <v>90</v>
      </c>
      <c r="E8455" t="s">
        <v>82</v>
      </c>
      <c r="F8455" t="s">
        <v>38</v>
      </c>
      <c r="G8455">
        <v>4</v>
      </c>
      <c r="H8455">
        <v>3</v>
      </c>
      <c r="I8455">
        <v>2014</v>
      </c>
      <c r="J8455" t="s">
        <v>75</v>
      </c>
      <c r="K8455" t="s">
        <v>44</v>
      </c>
      <c r="L8455" t="s">
        <v>44</v>
      </c>
      <c r="M8455" s="54" t="s">
        <v>44</v>
      </c>
      <c r="N8455" t="s">
        <v>44</v>
      </c>
      <c r="O8455" t="s">
        <v>44</v>
      </c>
      <c r="P8455">
        <v>-99</v>
      </c>
    </row>
    <row r="8456" spans="1:16" x14ac:dyDescent="0.25">
      <c r="A8456" s="20" t="s">
        <v>18041</v>
      </c>
      <c r="B8456">
        <v>6</v>
      </c>
      <c r="C8456" t="s">
        <v>74</v>
      </c>
      <c r="D8456" t="s">
        <v>90</v>
      </c>
      <c r="E8456" t="s">
        <v>82</v>
      </c>
      <c r="F8456" t="s">
        <v>38</v>
      </c>
      <c r="G8456">
        <v>4</v>
      </c>
      <c r="H8456">
        <v>3</v>
      </c>
      <c r="I8456">
        <v>2014</v>
      </c>
      <c r="J8456" t="s">
        <v>75</v>
      </c>
      <c r="K8456">
        <v>5.056</v>
      </c>
      <c r="L8456">
        <v>4.0999999999999996</v>
      </c>
      <c r="M8456" s="54">
        <v>6.01</v>
      </c>
      <c r="N8456" t="s">
        <v>44</v>
      </c>
      <c r="O8456" t="s">
        <v>44</v>
      </c>
      <c r="P8456">
        <v>-99</v>
      </c>
    </row>
    <row r="8457" spans="1:16" x14ac:dyDescent="0.25">
      <c r="A8457" s="20" t="s">
        <v>18041</v>
      </c>
      <c r="B8457">
        <v>6</v>
      </c>
      <c r="C8457" t="s">
        <v>74</v>
      </c>
      <c r="D8457" t="s">
        <v>90</v>
      </c>
      <c r="E8457" t="s">
        <v>82</v>
      </c>
      <c r="F8457" t="s">
        <v>38</v>
      </c>
      <c r="G8457">
        <v>4</v>
      </c>
      <c r="H8457">
        <v>3</v>
      </c>
      <c r="I8457">
        <v>2014</v>
      </c>
      <c r="J8457" t="s">
        <v>75</v>
      </c>
      <c r="K8457">
        <v>4.7759999999999998</v>
      </c>
      <c r="L8457">
        <v>3.72</v>
      </c>
      <c r="M8457" s="54">
        <v>5.83</v>
      </c>
      <c r="N8457" t="s">
        <v>44</v>
      </c>
      <c r="O8457" t="s">
        <v>44</v>
      </c>
      <c r="P8457">
        <v>-99</v>
      </c>
    </row>
    <row r="8458" spans="1:16" x14ac:dyDescent="0.25">
      <c r="A8458" s="20" t="s">
        <v>18041</v>
      </c>
      <c r="B8458">
        <v>6</v>
      </c>
      <c r="C8458" t="s">
        <v>74</v>
      </c>
      <c r="D8458" t="s">
        <v>90</v>
      </c>
      <c r="E8458" t="s">
        <v>82</v>
      </c>
      <c r="F8458" t="s">
        <v>38</v>
      </c>
      <c r="G8458">
        <v>4</v>
      </c>
      <c r="H8458">
        <v>3</v>
      </c>
      <c r="I8458">
        <v>2014</v>
      </c>
      <c r="J8458" t="s">
        <v>75</v>
      </c>
      <c r="K8458" t="s">
        <v>44</v>
      </c>
      <c r="L8458" t="s">
        <v>44</v>
      </c>
      <c r="M8458" s="54" t="s">
        <v>44</v>
      </c>
      <c r="N8458" t="s">
        <v>44</v>
      </c>
      <c r="O8458" t="s">
        <v>44</v>
      </c>
      <c r="P8458">
        <v>-99</v>
      </c>
    </row>
    <row r="8459" spans="1:16" x14ac:dyDescent="0.25">
      <c r="A8459" s="20" t="s">
        <v>18041</v>
      </c>
      <c r="B8459">
        <v>6</v>
      </c>
      <c r="C8459" t="s">
        <v>74</v>
      </c>
      <c r="D8459" t="s">
        <v>90</v>
      </c>
      <c r="E8459" t="s">
        <v>82</v>
      </c>
      <c r="F8459" t="s">
        <v>38</v>
      </c>
      <c r="G8459">
        <v>4</v>
      </c>
      <c r="H8459">
        <v>3</v>
      </c>
      <c r="I8459">
        <v>2014</v>
      </c>
      <c r="J8459" t="s">
        <v>75</v>
      </c>
      <c r="K8459">
        <v>0.748</v>
      </c>
      <c r="L8459">
        <v>-1.91</v>
      </c>
      <c r="M8459" s="54">
        <v>3.41</v>
      </c>
      <c r="N8459" t="s">
        <v>44</v>
      </c>
      <c r="O8459" t="s">
        <v>44</v>
      </c>
      <c r="P8459">
        <v>-99</v>
      </c>
    </row>
    <row r="8460" spans="1:16" x14ac:dyDescent="0.25">
      <c r="A8460" s="20" t="s">
        <v>18041</v>
      </c>
      <c r="B8460">
        <v>6</v>
      </c>
      <c r="C8460" t="s">
        <v>74</v>
      </c>
      <c r="D8460" t="s">
        <v>90</v>
      </c>
      <c r="E8460" t="s">
        <v>82</v>
      </c>
      <c r="F8460" t="s">
        <v>38</v>
      </c>
      <c r="G8460">
        <v>4</v>
      </c>
      <c r="H8460">
        <v>3</v>
      </c>
      <c r="I8460">
        <v>2014</v>
      </c>
      <c r="J8460" t="s">
        <v>75</v>
      </c>
      <c r="K8460">
        <v>1.5009999999999999</v>
      </c>
      <c r="L8460">
        <v>0.67</v>
      </c>
      <c r="M8460" s="54">
        <v>2.33</v>
      </c>
      <c r="N8460" t="s">
        <v>44</v>
      </c>
      <c r="O8460" t="s">
        <v>44</v>
      </c>
      <c r="P8460">
        <v>-99</v>
      </c>
    </row>
    <row r="8461" spans="1:16" x14ac:dyDescent="0.25">
      <c r="A8461" s="20" t="s">
        <v>18041</v>
      </c>
      <c r="B8461">
        <v>6</v>
      </c>
      <c r="C8461" t="s">
        <v>74</v>
      </c>
      <c r="D8461" t="s">
        <v>90</v>
      </c>
      <c r="E8461" t="s">
        <v>82</v>
      </c>
      <c r="F8461" t="s">
        <v>38</v>
      </c>
      <c r="G8461">
        <v>4</v>
      </c>
      <c r="H8461">
        <v>3</v>
      </c>
      <c r="I8461">
        <v>2014</v>
      </c>
      <c r="J8461" t="s">
        <v>75</v>
      </c>
      <c r="K8461">
        <v>6.3289999999999997</v>
      </c>
      <c r="L8461">
        <v>5.25</v>
      </c>
      <c r="M8461" s="54">
        <v>7.41</v>
      </c>
      <c r="N8461" t="s">
        <v>44</v>
      </c>
      <c r="O8461" t="s">
        <v>44</v>
      </c>
      <c r="P8461">
        <v>-99</v>
      </c>
    </row>
    <row r="8462" spans="1:16" x14ac:dyDescent="0.25">
      <c r="A8462" s="20" t="s">
        <v>18041</v>
      </c>
      <c r="B8462">
        <v>6</v>
      </c>
      <c r="C8462" t="s">
        <v>74</v>
      </c>
      <c r="D8462" t="s">
        <v>90</v>
      </c>
      <c r="E8462" t="s">
        <v>82</v>
      </c>
      <c r="F8462" t="s">
        <v>38</v>
      </c>
      <c r="G8462">
        <v>4</v>
      </c>
      <c r="H8462">
        <v>3</v>
      </c>
      <c r="I8462">
        <v>2014</v>
      </c>
      <c r="J8462" t="s">
        <v>75</v>
      </c>
      <c r="K8462">
        <v>1.2470000000000001</v>
      </c>
      <c r="L8462">
        <v>-0.34</v>
      </c>
      <c r="M8462" s="54">
        <v>2.84</v>
      </c>
      <c r="N8462" t="s">
        <v>44</v>
      </c>
      <c r="O8462" t="s">
        <v>44</v>
      </c>
      <c r="P8462">
        <v>-99</v>
      </c>
    </row>
    <row r="8463" spans="1:16" x14ac:dyDescent="0.25">
      <c r="A8463" s="20" t="s">
        <v>18041</v>
      </c>
      <c r="B8463">
        <v>6</v>
      </c>
      <c r="C8463" t="s">
        <v>74</v>
      </c>
      <c r="D8463" t="s">
        <v>90</v>
      </c>
      <c r="E8463" t="s">
        <v>82</v>
      </c>
      <c r="F8463" t="s">
        <v>38</v>
      </c>
      <c r="G8463">
        <v>4</v>
      </c>
      <c r="H8463">
        <v>3</v>
      </c>
      <c r="I8463">
        <v>2014</v>
      </c>
      <c r="J8463" t="s">
        <v>75</v>
      </c>
      <c r="K8463">
        <v>2.6190000000000002</v>
      </c>
      <c r="L8463">
        <v>1.88</v>
      </c>
      <c r="M8463" s="54">
        <v>3.36</v>
      </c>
      <c r="N8463" t="s">
        <v>44</v>
      </c>
      <c r="O8463" t="s">
        <v>44</v>
      </c>
      <c r="P8463">
        <v>-99</v>
      </c>
    </row>
    <row r="8464" spans="1:16" x14ac:dyDescent="0.25">
      <c r="A8464" s="20" t="s">
        <v>18041</v>
      </c>
      <c r="B8464">
        <v>6</v>
      </c>
      <c r="C8464" t="s">
        <v>74</v>
      </c>
      <c r="D8464" t="s">
        <v>90</v>
      </c>
      <c r="E8464" t="s">
        <v>82</v>
      </c>
      <c r="F8464" t="s">
        <v>38</v>
      </c>
      <c r="G8464">
        <v>4</v>
      </c>
      <c r="H8464">
        <v>3</v>
      </c>
      <c r="I8464">
        <v>2014</v>
      </c>
      <c r="J8464" t="s">
        <v>75</v>
      </c>
      <c r="K8464">
        <v>-1.6659999999999999</v>
      </c>
      <c r="L8464">
        <v>-4.37</v>
      </c>
      <c r="M8464" s="54">
        <v>1.04</v>
      </c>
      <c r="N8464" t="s">
        <v>44</v>
      </c>
      <c r="O8464" t="s">
        <v>44</v>
      </c>
      <c r="P8464">
        <v>-99</v>
      </c>
    </row>
    <row r="8465" spans="1:16" x14ac:dyDescent="0.25">
      <c r="A8465" s="20" t="s">
        <v>18041</v>
      </c>
      <c r="B8465">
        <v>6</v>
      </c>
      <c r="C8465" t="s">
        <v>74</v>
      </c>
      <c r="D8465" t="s">
        <v>90</v>
      </c>
      <c r="E8465" t="s">
        <v>82</v>
      </c>
      <c r="F8465" t="s">
        <v>38</v>
      </c>
      <c r="G8465">
        <v>4</v>
      </c>
      <c r="H8465">
        <v>3</v>
      </c>
      <c r="I8465">
        <v>2014</v>
      </c>
      <c r="J8465" t="s">
        <v>75</v>
      </c>
      <c r="K8465">
        <v>0.73799999999999999</v>
      </c>
      <c r="L8465">
        <v>0.06</v>
      </c>
      <c r="M8465" s="54">
        <v>1.41</v>
      </c>
      <c r="N8465" t="s">
        <v>44</v>
      </c>
      <c r="O8465" t="s">
        <v>44</v>
      </c>
      <c r="P8465">
        <v>-99</v>
      </c>
    </row>
    <row r="8466" spans="1:16" x14ac:dyDescent="0.25">
      <c r="A8466" s="20" t="s">
        <v>18041</v>
      </c>
      <c r="B8466">
        <v>6</v>
      </c>
      <c r="C8466" t="s">
        <v>74</v>
      </c>
      <c r="D8466" t="s">
        <v>90</v>
      </c>
      <c r="E8466" t="s">
        <v>82</v>
      </c>
      <c r="F8466" t="s">
        <v>38</v>
      </c>
      <c r="G8466">
        <v>4</v>
      </c>
      <c r="H8466">
        <v>3</v>
      </c>
      <c r="I8466">
        <v>2014</v>
      </c>
      <c r="J8466" t="s">
        <v>75</v>
      </c>
      <c r="K8466" t="s">
        <v>44</v>
      </c>
      <c r="L8466" t="s">
        <v>44</v>
      </c>
      <c r="M8466" s="54" t="s">
        <v>44</v>
      </c>
      <c r="N8466" t="s">
        <v>44</v>
      </c>
      <c r="O8466" t="s">
        <v>44</v>
      </c>
      <c r="P8466">
        <v>-99</v>
      </c>
    </row>
    <row r="8467" spans="1:16" x14ac:dyDescent="0.25">
      <c r="A8467" s="20" t="s">
        <v>18041</v>
      </c>
      <c r="B8467">
        <v>6</v>
      </c>
      <c r="C8467" t="s">
        <v>74</v>
      </c>
      <c r="D8467" t="s">
        <v>90</v>
      </c>
      <c r="E8467" t="s">
        <v>82</v>
      </c>
      <c r="F8467" t="s">
        <v>38</v>
      </c>
      <c r="G8467">
        <v>4</v>
      </c>
      <c r="H8467">
        <v>3</v>
      </c>
      <c r="I8467">
        <v>2014</v>
      </c>
      <c r="J8467" t="s">
        <v>75</v>
      </c>
      <c r="K8467" t="s">
        <v>44</v>
      </c>
      <c r="L8467" t="s">
        <v>44</v>
      </c>
      <c r="M8467" s="54" t="s">
        <v>44</v>
      </c>
      <c r="N8467" t="s">
        <v>44</v>
      </c>
      <c r="O8467" t="s">
        <v>44</v>
      </c>
      <c r="P8467">
        <v>-99</v>
      </c>
    </row>
    <row r="8468" spans="1:16" x14ac:dyDescent="0.25">
      <c r="A8468" s="20" t="s">
        <v>18042</v>
      </c>
      <c r="B8468">
        <v>6</v>
      </c>
      <c r="C8468" t="s">
        <v>74</v>
      </c>
      <c r="D8468" t="s">
        <v>90</v>
      </c>
      <c r="E8468" t="s">
        <v>82</v>
      </c>
      <c r="F8468" t="s">
        <v>38</v>
      </c>
      <c r="G8468">
        <v>5</v>
      </c>
      <c r="H8468">
        <v>3</v>
      </c>
      <c r="I8468">
        <v>2014</v>
      </c>
      <c r="J8468" t="s">
        <v>75</v>
      </c>
      <c r="K8468">
        <v>2.2109999999999999</v>
      </c>
      <c r="L8468">
        <v>1.37</v>
      </c>
      <c r="M8468" s="54">
        <v>3.05</v>
      </c>
      <c r="N8468" t="s">
        <v>44</v>
      </c>
      <c r="O8468" t="s">
        <v>44</v>
      </c>
      <c r="P8468">
        <v>-99</v>
      </c>
    </row>
    <row r="8469" spans="1:16" x14ac:dyDescent="0.25">
      <c r="A8469" s="20" t="s">
        <v>18042</v>
      </c>
      <c r="B8469">
        <v>6</v>
      </c>
      <c r="C8469" t="s">
        <v>74</v>
      </c>
      <c r="D8469" t="s">
        <v>90</v>
      </c>
      <c r="E8469" t="s">
        <v>82</v>
      </c>
      <c r="F8469" t="s">
        <v>38</v>
      </c>
      <c r="G8469">
        <v>5</v>
      </c>
      <c r="H8469">
        <v>3</v>
      </c>
      <c r="I8469">
        <v>2014</v>
      </c>
      <c r="J8469" t="s">
        <v>75</v>
      </c>
      <c r="K8469">
        <v>4.08</v>
      </c>
      <c r="L8469">
        <v>3.11</v>
      </c>
      <c r="M8469" s="54">
        <v>5.05</v>
      </c>
      <c r="N8469" t="s">
        <v>44</v>
      </c>
      <c r="O8469" t="s">
        <v>44</v>
      </c>
      <c r="P8469">
        <v>-99</v>
      </c>
    </row>
    <row r="8470" spans="1:16" x14ac:dyDescent="0.25">
      <c r="A8470" s="20" t="s">
        <v>18042</v>
      </c>
      <c r="B8470">
        <v>6</v>
      </c>
      <c r="C8470" t="s">
        <v>74</v>
      </c>
      <c r="D8470" t="s">
        <v>90</v>
      </c>
      <c r="E8470" t="s">
        <v>82</v>
      </c>
      <c r="F8470" t="s">
        <v>38</v>
      </c>
      <c r="G8470">
        <v>5</v>
      </c>
      <c r="H8470">
        <v>3</v>
      </c>
      <c r="I8470">
        <v>2014</v>
      </c>
      <c r="J8470" t="s">
        <v>75</v>
      </c>
      <c r="K8470">
        <v>3.1349999999999998</v>
      </c>
      <c r="L8470">
        <v>2.61</v>
      </c>
      <c r="M8470" s="54">
        <v>3.66</v>
      </c>
      <c r="N8470" t="s">
        <v>44</v>
      </c>
      <c r="O8470" t="s">
        <v>44</v>
      </c>
      <c r="P8470">
        <v>-99</v>
      </c>
    </row>
    <row r="8471" spans="1:16" x14ac:dyDescent="0.25">
      <c r="A8471" s="20" t="s">
        <v>18042</v>
      </c>
      <c r="B8471">
        <v>6</v>
      </c>
      <c r="C8471" t="s">
        <v>74</v>
      </c>
      <c r="D8471" t="s">
        <v>90</v>
      </c>
      <c r="E8471" t="s">
        <v>82</v>
      </c>
      <c r="F8471" t="s">
        <v>38</v>
      </c>
      <c r="G8471">
        <v>5</v>
      </c>
      <c r="H8471">
        <v>3</v>
      </c>
      <c r="I8471">
        <v>2014</v>
      </c>
      <c r="J8471" t="s">
        <v>75</v>
      </c>
      <c r="K8471">
        <v>-0.67100000000000004</v>
      </c>
      <c r="L8471">
        <v>-1.45</v>
      </c>
      <c r="M8471" s="54">
        <v>0.1</v>
      </c>
      <c r="N8471" t="s">
        <v>44</v>
      </c>
      <c r="O8471" t="s">
        <v>44</v>
      </c>
      <c r="P8471">
        <v>-99</v>
      </c>
    </row>
    <row r="8472" spans="1:16" x14ac:dyDescent="0.25">
      <c r="A8472" s="20" t="s">
        <v>18042</v>
      </c>
      <c r="B8472">
        <v>6</v>
      </c>
      <c r="C8472" t="s">
        <v>74</v>
      </c>
      <c r="D8472" t="s">
        <v>90</v>
      </c>
      <c r="E8472" t="s">
        <v>82</v>
      </c>
      <c r="F8472" t="s">
        <v>38</v>
      </c>
      <c r="G8472">
        <v>5</v>
      </c>
      <c r="H8472">
        <v>3</v>
      </c>
      <c r="I8472">
        <v>2014</v>
      </c>
      <c r="J8472" t="s">
        <v>75</v>
      </c>
      <c r="K8472">
        <v>4.2679999999999998</v>
      </c>
      <c r="L8472">
        <v>3.65</v>
      </c>
      <c r="M8472" s="54">
        <v>4.8899999999999997</v>
      </c>
      <c r="N8472" t="s">
        <v>44</v>
      </c>
      <c r="O8472" t="s">
        <v>44</v>
      </c>
      <c r="P8472">
        <v>-99</v>
      </c>
    </row>
    <row r="8473" spans="1:16" x14ac:dyDescent="0.25">
      <c r="A8473" s="20" t="s">
        <v>18042</v>
      </c>
      <c r="B8473">
        <v>6</v>
      </c>
      <c r="C8473" t="s">
        <v>74</v>
      </c>
      <c r="D8473" t="s">
        <v>90</v>
      </c>
      <c r="E8473" t="s">
        <v>82</v>
      </c>
      <c r="F8473" t="s">
        <v>38</v>
      </c>
      <c r="G8473">
        <v>5</v>
      </c>
      <c r="H8473">
        <v>3</v>
      </c>
      <c r="I8473">
        <v>2014</v>
      </c>
      <c r="J8473" t="s">
        <v>75</v>
      </c>
      <c r="K8473">
        <v>4.5410000000000004</v>
      </c>
      <c r="L8473">
        <v>3.5</v>
      </c>
      <c r="M8473" s="54">
        <v>5.58</v>
      </c>
      <c r="N8473" t="s">
        <v>44</v>
      </c>
      <c r="O8473" t="s">
        <v>44</v>
      </c>
      <c r="P8473">
        <v>-99</v>
      </c>
    </row>
    <row r="8474" spans="1:16" x14ac:dyDescent="0.25">
      <c r="A8474" s="20" t="s">
        <v>18042</v>
      </c>
      <c r="B8474">
        <v>6</v>
      </c>
      <c r="C8474" t="s">
        <v>74</v>
      </c>
      <c r="D8474" t="s">
        <v>90</v>
      </c>
      <c r="E8474" t="s">
        <v>82</v>
      </c>
      <c r="F8474" t="s">
        <v>38</v>
      </c>
      <c r="G8474">
        <v>5</v>
      </c>
      <c r="H8474">
        <v>3</v>
      </c>
      <c r="I8474">
        <v>2014</v>
      </c>
      <c r="J8474" t="s">
        <v>75</v>
      </c>
      <c r="K8474">
        <v>0.113</v>
      </c>
      <c r="L8474">
        <v>-1.0900000000000001</v>
      </c>
      <c r="M8474" s="54">
        <v>1.32</v>
      </c>
      <c r="N8474" t="s">
        <v>44</v>
      </c>
      <c r="O8474" t="s">
        <v>44</v>
      </c>
      <c r="P8474">
        <v>-99</v>
      </c>
    </row>
    <row r="8475" spans="1:16" x14ac:dyDescent="0.25">
      <c r="A8475" s="20" t="s">
        <v>18042</v>
      </c>
      <c r="B8475">
        <v>6</v>
      </c>
      <c r="C8475" t="s">
        <v>74</v>
      </c>
      <c r="D8475" t="s">
        <v>90</v>
      </c>
      <c r="E8475" t="s">
        <v>82</v>
      </c>
      <c r="F8475" t="s">
        <v>38</v>
      </c>
      <c r="G8475">
        <v>5</v>
      </c>
      <c r="H8475">
        <v>3</v>
      </c>
      <c r="I8475">
        <v>2014</v>
      </c>
      <c r="J8475" t="s">
        <v>75</v>
      </c>
      <c r="K8475" t="s">
        <v>44</v>
      </c>
      <c r="L8475" t="s">
        <v>44</v>
      </c>
      <c r="M8475" s="54" t="s">
        <v>44</v>
      </c>
      <c r="N8475" t="s">
        <v>44</v>
      </c>
      <c r="O8475" t="s">
        <v>44</v>
      </c>
      <c r="P8475">
        <v>-99</v>
      </c>
    </row>
    <row r="8476" spans="1:16" x14ac:dyDescent="0.25">
      <c r="A8476" s="20" t="s">
        <v>18042</v>
      </c>
      <c r="B8476">
        <v>6</v>
      </c>
      <c r="C8476" t="s">
        <v>74</v>
      </c>
      <c r="D8476" t="s">
        <v>90</v>
      </c>
      <c r="E8476" t="s">
        <v>82</v>
      </c>
      <c r="F8476" t="s">
        <v>38</v>
      </c>
      <c r="G8476">
        <v>5</v>
      </c>
      <c r="H8476">
        <v>3</v>
      </c>
      <c r="I8476">
        <v>2014</v>
      </c>
      <c r="J8476" t="s">
        <v>75</v>
      </c>
      <c r="K8476">
        <v>5.2220000000000004</v>
      </c>
      <c r="L8476">
        <v>4.2699999999999996</v>
      </c>
      <c r="M8476" s="54">
        <v>6.17</v>
      </c>
      <c r="N8476" t="s">
        <v>44</v>
      </c>
      <c r="O8476" t="s">
        <v>44</v>
      </c>
      <c r="P8476">
        <v>-99</v>
      </c>
    </row>
    <row r="8477" spans="1:16" x14ac:dyDescent="0.25">
      <c r="A8477" s="20" t="s">
        <v>18042</v>
      </c>
      <c r="B8477">
        <v>6</v>
      </c>
      <c r="C8477" t="s">
        <v>74</v>
      </c>
      <c r="D8477" t="s">
        <v>90</v>
      </c>
      <c r="E8477" t="s">
        <v>82</v>
      </c>
      <c r="F8477" t="s">
        <v>38</v>
      </c>
      <c r="G8477">
        <v>5</v>
      </c>
      <c r="H8477">
        <v>3</v>
      </c>
      <c r="I8477">
        <v>2014</v>
      </c>
      <c r="J8477" t="s">
        <v>75</v>
      </c>
      <c r="K8477">
        <v>4.9420000000000002</v>
      </c>
      <c r="L8477">
        <v>3.89</v>
      </c>
      <c r="M8477" s="54">
        <v>6</v>
      </c>
      <c r="N8477" t="s">
        <v>44</v>
      </c>
      <c r="O8477" t="s">
        <v>44</v>
      </c>
      <c r="P8477">
        <v>-99</v>
      </c>
    </row>
    <row r="8478" spans="1:16" x14ac:dyDescent="0.25">
      <c r="A8478" s="20" t="s">
        <v>18042</v>
      </c>
      <c r="B8478">
        <v>6</v>
      </c>
      <c r="C8478" t="s">
        <v>74</v>
      </c>
      <c r="D8478" t="s">
        <v>90</v>
      </c>
      <c r="E8478" t="s">
        <v>82</v>
      </c>
      <c r="F8478" t="s">
        <v>38</v>
      </c>
      <c r="G8478">
        <v>5</v>
      </c>
      <c r="H8478">
        <v>3</v>
      </c>
      <c r="I8478">
        <v>2014</v>
      </c>
      <c r="J8478" t="s">
        <v>75</v>
      </c>
      <c r="K8478" t="s">
        <v>44</v>
      </c>
      <c r="L8478" t="s">
        <v>44</v>
      </c>
      <c r="M8478" s="54" t="s">
        <v>44</v>
      </c>
      <c r="N8478" t="s">
        <v>44</v>
      </c>
      <c r="O8478" t="s">
        <v>44</v>
      </c>
      <c r="P8478">
        <v>-99</v>
      </c>
    </row>
    <row r="8479" spans="1:16" x14ac:dyDescent="0.25">
      <c r="A8479" s="20" t="s">
        <v>18042</v>
      </c>
      <c r="B8479">
        <v>6</v>
      </c>
      <c r="C8479" t="s">
        <v>74</v>
      </c>
      <c r="D8479" t="s">
        <v>90</v>
      </c>
      <c r="E8479" t="s">
        <v>82</v>
      </c>
      <c r="F8479" t="s">
        <v>38</v>
      </c>
      <c r="G8479">
        <v>5</v>
      </c>
      <c r="H8479">
        <v>3</v>
      </c>
      <c r="I8479">
        <v>2014</v>
      </c>
      <c r="J8479" t="s">
        <v>75</v>
      </c>
      <c r="K8479">
        <v>0.91400000000000003</v>
      </c>
      <c r="L8479">
        <v>-1.75</v>
      </c>
      <c r="M8479" s="54">
        <v>3.57</v>
      </c>
      <c r="N8479" t="s">
        <v>44</v>
      </c>
      <c r="O8479" t="s">
        <v>44</v>
      </c>
      <c r="P8479">
        <v>-99</v>
      </c>
    </row>
    <row r="8480" spans="1:16" x14ac:dyDescent="0.25">
      <c r="A8480" s="20" t="s">
        <v>18042</v>
      </c>
      <c r="B8480">
        <v>6</v>
      </c>
      <c r="C8480" t="s">
        <v>74</v>
      </c>
      <c r="D8480" t="s">
        <v>90</v>
      </c>
      <c r="E8480" t="s">
        <v>82</v>
      </c>
      <c r="F8480" t="s">
        <v>38</v>
      </c>
      <c r="G8480">
        <v>5</v>
      </c>
      <c r="H8480">
        <v>3</v>
      </c>
      <c r="I8480">
        <v>2014</v>
      </c>
      <c r="J8480" t="s">
        <v>75</v>
      </c>
      <c r="K8480">
        <v>1.6679999999999999</v>
      </c>
      <c r="L8480">
        <v>0.84</v>
      </c>
      <c r="M8480" s="54">
        <v>2.5</v>
      </c>
      <c r="N8480" t="s">
        <v>44</v>
      </c>
      <c r="O8480" t="s">
        <v>44</v>
      </c>
      <c r="P8480">
        <v>-99</v>
      </c>
    </row>
    <row r="8481" spans="1:16" x14ac:dyDescent="0.25">
      <c r="A8481" s="20" t="s">
        <v>18042</v>
      </c>
      <c r="B8481">
        <v>6</v>
      </c>
      <c r="C8481" t="s">
        <v>74</v>
      </c>
      <c r="D8481" t="s">
        <v>90</v>
      </c>
      <c r="E8481" t="s">
        <v>82</v>
      </c>
      <c r="F8481" t="s">
        <v>38</v>
      </c>
      <c r="G8481">
        <v>5</v>
      </c>
      <c r="H8481">
        <v>3</v>
      </c>
      <c r="I8481">
        <v>2014</v>
      </c>
      <c r="J8481" t="s">
        <v>75</v>
      </c>
      <c r="K8481">
        <v>6.4950000000000001</v>
      </c>
      <c r="L8481">
        <v>5.42</v>
      </c>
      <c r="M8481" s="54">
        <v>7.57</v>
      </c>
      <c r="N8481" t="s">
        <v>44</v>
      </c>
      <c r="O8481" t="s">
        <v>44</v>
      </c>
      <c r="P8481">
        <v>-99</v>
      </c>
    </row>
    <row r="8482" spans="1:16" x14ac:dyDescent="0.25">
      <c r="A8482" s="20" t="s">
        <v>18042</v>
      </c>
      <c r="B8482">
        <v>6</v>
      </c>
      <c r="C8482" t="s">
        <v>74</v>
      </c>
      <c r="D8482" t="s">
        <v>90</v>
      </c>
      <c r="E8482" t="s">
        <v>82</v>
      </c>
      <c r="F8482" t="s">
        <v>38</v>
      </c>
      <c r="G8482">
        <v>5</v>
      </c>
      <c r="H8482">
        <v>3</v>
      </c>
      <c r="I8482">
        <v>2014</v>
      </c>
      <c r="J8482" t="s">
        <v>75</v>
      </c>
      <c r="K8482">
        <v>1.413</v>
      </c>
      <c r="L8482">
        <v>-0.17</v>
      </c>
      <c r="M8482" s="54">
        <v>3</v>
      </c>
      <c r="N8482" t="s">
        <v>44</v>
      </c>
      <c r="O8482" t="s">
        <v>44</v>
      </c>
      <c r="P8482">
        <v>-99</v>
      </c>
    </row>
    <row r="8483" spans="1:16" x14ac:dyDescent="0.25">
      <c r="A8483" s="20" t="s">
        <v>18042</v>
      </c>
      <c r="B8483">
        <v>6</v>
      </c>
      <c r="C8483" t="s">
        <v>74</v>
      </c>
      <c r="D8483" t="s">
        <v>90</v>
      </c>
      <c r="E8483" t="s">
        <v>82</v>
      </c>
      <c r="F8483" t="s">
        <v>38</v>
      </c>
      <c r="G8483">
        <v>5</v>
      </c>
      <c r="H8483">
        <v>3</v>
      </c>
      <c r="I8483">
        <v>2014</v>
      </c>
      <c r="J8483" t="s">
        <v>75</v>
      </c>
      <c r="K8483">
        <v>2.7850000000000001</v>
      </c>
      <c r="L8483">
        <v>2.0499999999999998</v>
      </c>
      <c r="M8483" s="54">
        <v>3.52</v>
      </c>
      <c r="N8483" t="s">
        <v>44</v>
      </c>
      <c r="O8483" t="s">
        <v>44</v>
      </c>
      <c r="P8483">
        <v>-99</v>
      </c>
    </row>
    <row r="8484" spans="1:16" x14ac:dyDescent="0.25">
      <c r="A8484" s="20" t="s">
        <v>18042</v>
      </c>
      <c r="B8484">
        <v>6</v>
      </c>
      <c r="C8484" t="s">
        <v>74</v>
      </c>
      <c r="D8484" t="s">
        <v>90</v>
      </c>
      <c r="E8484" t="s">
        <v>82</v>
      </c>
      <c r="F8484" t="s">
        <v>38</v>
      </c>
      <c r="G8484">
        <v>5</v>
      </c>
      <c r="H8484">
        <v>3</v>
      </c>
      <c r="I8484">
        <v>2014</v>
      </c>
      <c r="J8484" t="s">
        <v>75</v>
      </c>
      <c r="K8484">
        <v>-1.5</v>
      </c>
      <c r="L8484">
        <v>-4.2</v>
      </c>
      <c r="M8484" s="54">
        <v>1.2</v>
      </c>
      <c r="N8484" t="s">
        <v>44</v>
      </c>
      <c r="O8484" t="s">
        <v>44</v>
      </c>
      <c r="P8484">
        <v>-99</v>
      </c>
    </row>
    <row r="8485" spans="1:16" x14ac:dyDescent="0.25">
      <c r="A8485" s="20" t="s">
        <v>18042</v>
      </c>
      <c r="B8485">
        <v>6</v>
      </c>
      <c r="C8485" t="s">
        <v>74</v>
      </c>
      <c r="D8485" t="s">
        <v>90</v>
      </c>
      <c r="E8485" t="s">
        <v>82</v>
      </c>
      <c r="F8485" t="s">
        <v>38</v>
      </c>
      <c r="G8485">
        <v>5</v>
      </c>
      <c r="H8485">
        <v>3</v>
      </c>
      <c r="I8485">
        <v>2014</v>
      </c>
      <c r="J8485" t="s">
        <v>75</v>
      </c>
      <c r="K8485">
        <v>0.90400000000000003</v>
      </c>
      <c r="L8485">
        <v>0.24</v>
      </c>
      <c r="M8485" s="54">
        <v>1.57</v>
      </c>
      <c r="N8485" t="s">
        <v>44</v>
      </c>
      <c r="O8485" t="s">
        <v>44</v>
      </c>
      <c r="P8485">
        <v>-99</v>
      </c>
    </row>
    <row r="8486" spans="1:16" x14ac:dyDescent="0.25">
      <c r="A8486" s="20" t="s">
        <v>18042</v>
      </c>
      <c r="B8486">
        <v>6</v>
      </c>
      <c r="C8486" t="s">
        <v>74</v>
      </c>
      <c r="D8486" t="s">
        <v>90</v>
      </c>
      <c r="E8486" t="s">
        <v>82</v>
      </c>
      <c r="F8486" t="s">
        <v>38</v>
      </c>
      <c r="G8486">
        <v>5</v>
      </c>
      <c r="H8486">
        <v>3</v>
      </c>
      <c r="I8486">
        <v>2014</v>
      </c>
      <c r="J8486" t="s">
        <v>75</v>
      </c>
      <c r="K8486" t="s">
        <v>44</v>
      </c>
      <c r="L8486" t="s">
        <v>44</v>
      </c>
      <c r="M8486" s="54" t="s">
        <v>44</v>
      </c>
      <c r="N8486" t="s">
        <v>44</v>
      </c>
      <c r="O8486" t="s">
        <v>44</v>
      </c>
      <c r="P8486">
        <v>-99</v>
      </c>
    </row>
    <row r="8487" spans="1:16" x14ac:dyDescent="0.25">
      <c r="A8487" s="20" t="s">
        <v>18042</v>
      </c>
      <c r="B8487">
        <v>6</v>
      </c>
      <c r="C8487" t="s">
        <v>74</v>
      </c>
      <c r="D8487" t="s">
        <v>90</v>
      </c>
      <c r="E8487" t="s">
        <v>82</v>
      </c>
      <c r="F8487" t="s">
        <v>38</v>
      </c>
      <c r="G8487">
        <v>5</v>
      </c>
      <c r="H8487">
        <v>3</v>
      </c>
      <c r="I8487">
        <v>2014</v>
      </c>
      <c r="J8487" t="s">
        <v>75</v>
      </c>
      <c r="K8487" t="s">
        <v>44</v>
      </c>
      <c r="L8487" t="s">
        <v>44</v>
      </c>
      <c r="M8487" s="54" t="s">
        <v>44</v>
      </c>
      <c r="N8487" t="s">
        <v>44</v>
      </c>
      <c r="O8487" t="s">
        <v>44</v>
      </c>
      <c r="P8487">
        <v>-99</v>
      </c>
    </row>
    <row r="8488" spans="1:16" x14ac:dyDescent="0.25">
      <c r="A8488" s="20" t="s">
        <v>18043</v>
      </c>
      <c r="B8488">
        <v>6</v>
      </c>
      <c r="C8488" t="s">
        <v>74</v>
      </c>
      <c r="D8488" t="s">
        <v>90</v>
      </c>
      <c r="E8488" t="s">
        <v>82</v>
      </c>
      <c r="F8488" t="s">
        <v>38</v>
      </c>
      <c r="G8488">
        <v>2</v>
      </c>
      <c r="H8488">
        <v>3</v>
      </c>
      <c r="I8488">
        <v>2014</v>
      </c>
      <c r="J8488" t="s">
        <v>43</v>
      </c>
      <c r="K8488">
        <v>1.12242597889163</v>
      </c>
      <c r="L8488">
        <v>-0.11700000000000001</v>
      </c>
      <c r="M8488" s="54">
        <v>2.3620000000000001</v>
      </c>
      <c r="N8488">
        <v>244</v>
      </c>
      <c r="O8488" t="s">
        <v>44</v>
      </c>
      <c r="P8488">
        <v>6.4018439966448</v>
      </c>
    </row>
    <row r="8489" spans="1:16" x14ac:dyDescent="0.25">
      <c r="A8489" s="20" t="s">
        <v>18044</v>
      </c>
      <c r="B8489">
        <v>6</v>
      </c>
      <c r="C8489" t="s">
        <v>74</v>
      </c>
      <c r="D8489" t="s">
        <v>90</v>
      </c>
      <c r="E8489" t="s">
        <v>82</v>
      </c>
      <c r="F8489" t="s">
        <v>38</v>
      </c>
      <c r="G8489">
        <v>3</v>
      </c>
      <c r="H8489">
        <v>3</v>
      </c>
      <c r="I8489">
        <v>2014</v>
      </c>
      <c r="J8489" t="s">
        <v>43</v>
      </c>
      <c r="K8489">
        <v>3.9677338424886601</v>
      </c>
      <c r="L8489">
        <v>2.8029999999999999</v>
      </c>
      <c r="M8489" s="54">
        <v>5.1319999999999997</v>
      </c>
      <c r="N8489">
        <v>705</v>
      </c>
      <c r="O8489" t="s">
        <v>44</v>
      </c>
      <c r="P8489">
        <v>3.7662178857735502</v>
      </c>
    </row>
    <row r="8490" spans="1:16" x14ac:dyDescent="0.25">
      <c r="A8490" s="20" t="s">
        <v>18045</v>
      </c>
      <c r="B8490">
        <v>6</v>
      </c>
      <c r="C8490" t="s">
        <v>74</v>
      </c>
      <c r="D8490" t="s">
        <v>90</v>
      </c>
      <c r="E8490" t="s">
        <v>82</v>
      </c>
      <c r="F8490" t="s">
        <v>38</v>
      </c>
      <c r="G8490">
        <v>4</v>
      </c>
      <c r="H8490">
        <v>3</v>
      </c>
      <c r="I8490">
        <v>2014</v>
      </c>
      <c r="J8490" t="s">
        <v>43</v>
      </c>
      <c r="K8490">
        <v>4.6790428227649103</v>
      </c>
      <c r="L8490">
        <v>3.58</v>
      </c>
      <c r="M8490" s="54">
        <v>5.7779999999999996</v>
      </c>
      <c r="N8490">
        <v>1236</v>
      </c>
      <c r="O8490" t="s">
        <v>44</v>
      </c>
      <c r="P8490">
        <v>2.8444006199428702</v>
      </c>
    </row>
    <row r="8491" spans="1:16" x14ac:dyDescent="0.25">
      <c r="A8491" s="20" t="s">
        <v>18046</v>
      </c>
      <c r="B8491">
        <v>6</v>
      </c>
      <c r="C8491" t="s">
        <v>74</v>
      </c>
      <c r="D8491" t="s">
        <v>90</v>
      </c>
      <c r="E8491" t="s">
        <v>82</v>
      </c>
      <c r="F8491" t="s">
        <v>38</v>
      </c>
      <c r="G8491">
        <v>5</v>
      </c>
      <c r="H8491">
        <v>3</v>
      </c>
      <c r="I8491">
        <v>2014</v>
      </c>
      <c r="J8491" t="s">
        <v>43</v>
      </c>
      <c r="K8491">
        <v>3.5943906474490301</v>
      </c>
      <c r="L8491">
        <v>2.577</v>
      </c>
      <c r="M8491" s="54">
        <v>4.6120000000000001</v>
      </c>
      <c r="N8491">
        <v>2567</v>
      </c>
      <c r="O8491" t="s">
        <v>44</v>
      </c>
      <c r="P8491">
        <v>1.97372692495417</v>
      </c>
    </row>
    <row r="8492" spans="1:16" x14ac:dyDescent="0.25">
      <c r="A8492" s="20" t="s">
        <v>7995</v>
      </c>
      <c r="B8492">
        <v>6</v>
      </c>
      <c r="C8492" t="s">
        <v>74</v>
      </c>
      <c r="D8492" t="s">
        <v>90</v>
      </c>
      <c r="E8492" t="s">
        <v>82</v>
      </c>
      <c r="F8492" t="s">
        <v>38</v>
      </c>
      <c r="G8492">
        <v>2</v>
      </c>
      <c r="H8492">
        <v>3</v>
      </c>
      <c r="I8492">
        <v>2014</v>
      </c>
      <c r="J8492" t="s">
        <v>45</v>
      </c>
      <c r="K8492">
        <v>2.4671325802737698</v>
      </c>
      <c r="L8492">
        <v>1.6559999999999999</v>
      </c>
      <c r="M8492" s="54">
        <v>3.278</v>
      </c>
      <c r="N8492">
        <v>651</v>
      </c>
      <c r="O8492" t="s">
        <v>44</v>
      </c>
      <c r="P8492">
        <v>3.9193090083481001</v>
      </c>
    </row>
    <row r="8493" spans="1:16" x14ac:dyDescent="0.25">
      <c r="A8493" s="20" t="s">
        <v>7998</v>
      </c>
      <c r="B8493">
        <v>6</v>
      </c>
      <c r="C8493" t="s">
        <v>74</v>
      </c>
      <c r="D8493" t="s">
        <v>90</v>
      </c>
      <c r="E8493" t="s">
        <v>82</v>
      </c>
      <c r="F8493" t="s">
        <v>38</v>
      </c>
      <c r="G8493">
        <v>3</v>
      </c>
      <c r="H8493">
        <v>3</v>
      </c>
      <c r="I8493">
        <v>2014</v>
      </c>
      <c r="J8493" t="s">
        <v>45</v>
      </c>
      <c r="K8493">
        <v>0.86182145240670605</v>
      </c>
      <c r="L8493">
        <v>0.13</v>
      </c>
      <c r="M8493" s="54">
        <v>1.5940000000000001</v>
      </c>
      <c r="N8493">
        <v>617</v>
      </c>
      <c r="O8493" t="s">
        <v>44</v>
      </c>
      <c r="P8493">
        <v>4.0258484111423698</v>
      </c>
    </row>
    <row r="8494" spans="1:16" x14ac:dyDescent="0.25">
      <c r="A8494" s="20" t="s">
        <v>7999</v>
      </c>
      <c r="B8494">
        <v>6</v>
      </c>
      <c r="C8494" t="s">
        <v>74</v>
      </c>
      <c r="D8494" t="s">
        <v>90</v>
      </c>
      <c r="E8494" t="s">
        <v>82</v>
      </c>
      <c r="F8494" t="s">
        <v>38</v>
      </c>
      <c r="G8494">
        <v>4</v>
      </c>
      <c r="H8494">
        <v>3</v>
      </c>
      <c r="I8494">
        <v>2014</v>
      </c>
      <c r="J8494" t="s">
        <v>45</v>
      </c>
      <c r="K8494">
        <v>5.4868174147296598</v>
      </c>
      <c r="L8494">
        <v>4.6890000000000001</v>
      </c>
      <c r="M8494" s="54">
        <v>6.2839999999999998</v>
      </c>
      <c r="N8494">
        <v>1237</v>
      </c>
      <c r="O8494" t="s">
        <v>44</v>
      </c>
      <c r="P8494">
        <v>2.8432506701809199</v>
      </c>
    </row>
    <row r="8495" spans="1:16" x14ac:dyDescent="0.25">
      <c r="A8495" s="20" t="s">
        <v>8000</v>
      </c>
      <c r="B8495">
        <v>6</v>
      </c>
      <c r="C8495" t="s">
        <v>74</v>
      </c>
      <c r="D8495" t="s">
        <v>90</v>
      </c>
      <c r="E8495" t="s">
        <v>82</v>
      </c>
      <c r="F8495" t="s">
        <v>38</v>
      </c>
      <c r="G8495">
        <v>5</v>
      </c>
      <c r="H8495">
        <v>3</v>
      </c>
      <c r="I8495">
        <v>2014</v>
      </c>
      <c r="J8495" t="s">
        <v>45</v>
      </c>
      <c r="K8495">
        <v>-4.9765173483601502E-2</v>
      </c>
      <c r="L8495">
        <v>-0.77800000000000002</v>
      </c>
      <c r="M8495" s="54">
        <v>0.67800000000000005</v>
      </c>
      <c r="N8495">
        <v>487</v>
      </c>
      <c r="O8495" t="s">
        <v>44</v>
      </c>
      <c r="P8495">
        <v>4.5314325442944403</v>
      </c>
    </row>
    <row r="8496" spans="1:16" x14ac:dyDescent="0.25">
      <c r="A8496" s="20" t="s">
        <v>8016</v>
      </c>
      <c r="B8496">
        <v>6</v>
      </c>
      <c r="C8496" t="s">
        <v>74</v>
      </c>
      <c r="D8496" t="s">
        <v>90</v>
      </c>
      <c r="E8496" t="s">
        <v>82</v>
      </c>
      <c r="F8496" t="s">
        <v>38</v>
      </c>
      <c r="G8496">
        <v>2</v>
      </c>
      <c r="H8496">
        <v>3</v>
      </c>
      <c r="I8496">
        <v>2014</v>
      </c>
      <c r="J8496" t="s">
        <v>46</v>
      </c>
      <c r="K8496">
        <v>-3.05723714651681</v>
      </c>
      <c r="L8496">
        <v>-4.0679999999999996</v>
      </c>
      <c r="M8496" s="54">
        <v>-2.0459999999999998</v>
      </c>
      <c r="N8496">
        <v>387</v>
      </c>
      <c r="O8496" t="s">
        <v>44</v>
      </c>
      <c r="P8496">
        <v>5.0832856777534898</v>
      </c>
    </row>
    <row r="8497" spans="1:16" x14ac:dyDescent="0.25">
      <c r="A8497" s="20" t="s">
        <v>8019</v>
      </c>
      <c r="B8497">
        <v>6</v>
      </c>
      <c r="C8497" t="s">
        <v>74</v>
      </c>
      <c r="D8497" t="s">
        <v>90</v>
      </c>
      <c r="E8497" t="s">
        <v>82</v>
      </c>
      <c r="F8497" t="s">
        <v>38</v>
      </c>
      <c r="G8497">
        <v>3</v>
      </c>
      <c r="H8497">
        <v>3</v>
      </c>
      <c r="I8497">
        <v>2014</v>
      </c>
      <c r="J8497" t="s">
        <v>46</v>
      </c>
      <c r="K8497">
        <v>0.65487543892113598</v>
      </c>
      <c r="L8497">
        <v>-0.46400000000000002</v>
      </c>
      <c r="M8497" s="54">
        <v>1.7729999999999999</v>
      </c>
      <c r="N8497">
        <v>587</v>
      </c>
      <c r="O8497" t="s">
        <v>44</v>
      </c>
      <c r="P8497">
        <v>4.12744171706498</v>
      </c>
    </row>
    <row r="8498" spans="1:16" x14ac:dyDescent="0.25">
      <c r="A8498" s="20" t="s">
        <v>8020</v>
      </c>
      <c r="B8498">
        <v>6</v>
      </c>
      <c r="C8498" t="s">
        <v>74</v>
      </c>
      <c r="D8498" t="s">
        <v>90</v>
      </c>
      <c r="E8498" t="s">
        <v>82</v>
      </c>
      <c r="F8498" t="s">
        <v>38</v>
      </c>
      <c r="G8498">
        <v>4</v>
      </c>
      <c r="H8498">
        <v>3</v>
      </c>
      <c r="I8498">
        <v>2014</v>
      </c>
      <c r="J8498" t="s">
        <v>46</v>
      </c>
      <c r="K8498">
        <v>3.8192010606714799</v>
      </c>
      <c r="L8498">
        <v>2.64</v>
      </c>
      <c r="M8498" s="54">
        <v>4.9980000000000002</v>
      </c>
      <c r="N8498">
        <v>806</v>
      </c>
      <c r="O8498" t="s">
        <v>44</v>
      </c>
      <c r="P8498">
        <v>3.52234976838173</v>
      </c>
    </row>
    <row r="8499" spans="1:16" x14ac:dyDescent="0.25">
      <c r="A8499" s="20" t="s">
        <v>8021</v>
      </c>
      <c r="B8499">
        <v>6</v>
      </c>
      <c r="C8499" t="s">
        <v>74</v>
      </c>
      <c r="D8499" t="s">
        <v>90</v>
      </c>
      <c r="E8499" t="s">
        <v>82</v>
      </c>
      <c r="F8499" t="s">
        <v>38</v>
      </c>
      <c r="G8499">
        <v>5</v>
      </c>
      <c r="H8499">
        <v>3</v>
      </c>
      <c r="I8499">
        <v>2014</v>
      </c>
      <c r="J8499" t="s">
        <v>46</v>
      </c>
      <c r="K8499">
        <v>9.4248237474339205E-2</v>
      </c>
      <c r="L8499">
        <v>-0.877</v>
      </c>
      <c r="M8499" s="54">
        <v>1.0660000000000001</v>
      </c>
      <c r="N8499">
        <v>960</v>
      </c>
      <c r="O8499" t="s">
        <v>44</v>
      </c>
      <c r="P8499">
        <v>3.2274861218395099</v>
      </c>
    </row>
    <row r="8500" spans="1:16" x14ac:dyDescent="0.25">
      <c r="A8500" s="20" t="s">
        <v>8037</v>
      </c>
      <c r="B8500">
        <v>6</v>
      </c>
      <c r="C8500" t="s">
        <v>74</v>
      </c>
      <c r="D8500" t="s">
        <v>90</v>
      </c>
      <c r="E8500" t="s">
        <v>82</v>
      </c>
      <c r="F8500" t="s">
        <v>38</v>
      </c>
      <c r="G8500">
        <v>2</v>
      </c>
      <c r="H8500">
        <v>3</v>
      </c>
      <c r="I8500">
        <v>2014</v>
      </c>
      <c r="J8500" t="s">
        <v>47</v>
      </c>
      <c r="K8500">
        <v>1.51952257958754</v>
      </c>
      <c r="L8500">
        <v>0.64800000000000002</v>
      </c>
      <c r="M8500" s="54">
        <v>2.391</v>
      </c>
      <c r="N8500">
        <v>388</v>
      </c>
      <c r="O8500" t="s">
        <v>44</v>
      </c>
      <c r="P8500">
        <v>5.0767308256680996</v>
      </c>
    </row>
    <row r="8501" spans="1:16" x14ac:dyDescent="0.25">
      <c r="A8501" s="20" t="s">
        <v>8040</v>
      </c>
      <c r="B8501">
        <v>6</v>
      </c>
      <c r="C8501" t="s">
        <v>74</v>
      </c>
      <c r="D8501" t="s">
        <v>90</v>
      </c>
      <c r="E8501" t="s">
        <v>82</v>
      </c>
      <c r="F8501" t="s">
        <v>38</v>
      </c>
      <c r="G8501">
        <v>3</v>
      </c>
      <c r="H8501">
        <v>3</v>
      </c>
      <c r="I8501">
        <v>2014</v>
      </c>
      <c r="J8501" t="s">
        <v>47</v>
      </c>
      <c r="K8501">
        <v>1.1305615947543901</v>
      </c>
      <c r="L8501">
        <v>0.32400000000000001</v>
      </c>
      <c r="M8501" s="54">
        <v>1.9370000000000001</v>
      </c>
      <c r="N8501">
        <v>472</v>
      </c>
      <c r="O8501" t="s">
        <v>44</v>
      </c>
      <c r="P8501">
        <v>4.6028730894916201</v>
      </c>
    </row>
    <row r="8502" spans="1:16" x14ac:dyDescent="0.25">
      <c r="A8502" s="20" t="s">
        <v>8041</v>
      </c>
      <c r="B8502">
        <v>6</v>
      </c>
      <c r="C8502" t="s">
        <v>74</v>
      </c>
      <c r="D8502" t="s">
        <v>90</v>
      </c>
      <c r="E8502" t="s">
        <v>82</v>
      </c>
      <c r="F8502" t="s">
        <v>38</v>
      </c>
      <c r="G8502">
        <v>4</v>
      </c>
      <c r="H8502">
        <v>3</v>
      </c>
      <c r="I8502">
        <v>2014</v>
      </c>
      <c r="J8502" t="s">
        <v>47</v>
      </c>
      <c r="K8502">
        <v>2.02695689029383</v>
      </c>
      <c r="L8502">
        <v>1.2869999999999999</v>
      </c>
      <c r="M8502" s="54">
        <v>2.7669999999999999</v>
      </c>
      <c r="N8502">
        <v>985</v>
      </c>
      <c r="O8502" t="s">
        <v>44</v>
      </c>
      <c r="P8502">
        <v>3.18626493938583</v>
      </c>
    </row>
    <row r="8503" spans="1:16" x14ac:dyDescent="0.25">
      <c r="A8503" s="20" t="s">
        <v>8042</v>
      </c>
      <c r="B8503">
        <v>6</v>
      </c>
      <c r="C8503" t="s">
        <v>74</v>
      </c>
      <c r="D8503" t="s">
        <v>90</v>
      </c>
      <c r="E8503" t="s">
        <v>82</v>
      </c>
      <c r="F8503" t="s">
        <v>38</v>
      </c>
      <c r="G8503">
        <v>5</v>
      </c>
      <c r="H8503">
        <v>3</v>
      </c>
      <c r="I8503">
        <v>2014</v>
      </c>
      <c r="J8503" t="s">
        <v>47</v>
      </c>
      <c r="K8503">
        <v>4.4834466008187297</v>
      </c>
      <c r="L8503">
        <v>3.827</v>
      </c>
      <c r="M8503" s="54">
        <v>5.1390000000000002</v>
      </c>
      <c r="N8503">
        <v>5078</v>
      </c>
      <c r="O8503" t="s">
        <v>44</v>
      </c>
      <c r="P8503">
        <v>1.40331010250649</v>
      </c>
    </row>
    <row r="8504" spans="1:16" x14ac:dyDescent="0.25">
      <c r="A8504" s="20" t="s">
        <v>8058</v>
      </c>
      <c r="B8504">
        <v>6</v>
      </c>
      <c r="C8504" t="s">
        <v>74</v>
      </c>
      <c r="D8504" t="s">
        <v>90</v>
      </c>
      <c r="E8504" t="s">
        <v>82</v>
      </c>
      <c r="F8504" t="s">
        <v>38</v>
      </c>
      <c r="G8504">
        <v>2</v>
      </c>
      <c r="H8504">
        <v>3</v>
      </c>
      <c r="I8504">
        <v>2014</v>
      </c>
      <c r="J8504" t="s">
        <v>48</v>
      </c>
      <c r="K8504">
        <v>6.3109723248500798</v>
      </c>
      <c r="L8504">
        <v>4.7240000000000002</v>
      </c>
      <c r="M8504" s="54">
        <v>7.8979999999999997</v>
      </c>
      <c r="N8504">
        <v>305</v>
      </c>
      <c r="O8504" t="s">
        <v>44</v>
      </c>
      <c r="P8504">
        <v>5.7259833431386804</v>
      </c>
    </row>
    <row r="8505" spans="1:16" x14ac:dyDescent="0.25">
      <c r="A8505" s="20" t="s">
        <v>8061</v>
      </c>
      <c r="B8505">
        <v>6</v>
      </c>
      <c r="C8505" t="s">
        <v>74</v>
      </c>
      <c r="D8505" t="s">
        <v>90</v>
      </c>
      <c r="E8505" t="s">
        <v>82</v>
      </c>
      <c r="F8505" t="s">
        <v>38</v>
      </c>
      <c r="G8505">
        <v>3</v>
      </c>
      <c r="H8505">
        <v>3</v>
      </c>
      <c r="I8505">
        <v>2014</v>
      </c>
      <c r="J8505" t="s">
        <v>48</v>
      </c>
      <c r="K8505">
        <v>0.76261071599790597</v>
      </c>
      <c r="L8505">
        <v>-0.443</v>
      </c>
      <c r="M8505" s="54">
        <v>1.968</v>
      </c>
      <c r="N8505">
        <v>285</v>
      </c>
      <c r="O8505" t="s">
        <v>44</v>
      </c>
      <c r="P8505">
        <v>5.9234887775909204</v>
      </c>
    </row>
    <row r="8506" spans="1:16" x14ac:dyDescent="0.25">
      <c r="A8506" s="20" t="s">
        <v>8062</v>
      </c>
      <c r="B8506">
        <v>6</v>
      </c>
      <c r="C8506" t="s">
        <v>74</v>
      </c>
      <c r="D8506" t="s">
        <v>90</v>
      </c>
      <c r="E8506" t="s">
        <v>82</v>
      </c>
      <c r="F8506" t="s">
        <v>38</v>
      </c>
      <c r="G8506">
        <v>4</v>
      </c>
      <c r="H8506">
        <v>3</v>
      </c>
      <c r="I8506">
        <v>2014</v>
      </c>
      <c r="J8506" t="s">
        <v>48</v>
      </c>
      <c r="K8506">
        <v>3.0958979266698501</v>
      </c>
      <c r="L8506">
        <v>1.9359999999999999</v>
      </c>
      <c r="M8506" s="54">
        <v>4.2560000000000002</v>
      </c>
      <c r="N8506">
        <v>812</v>
      </c>
      <c r="O8506" t="s">
        <v>44</v>
      </c>
      <c r="P8506">
        <v>3.5093120317179798</v>
      </c>
    </row>
    <row r="8507" spans="1:16" x14ac:dyDescent="0.25">
      <c r="A8507" s="20" t="s">
        <v>8063</v>
      </c>
      <c r="B8507">
        <v>6</v>
      </c>
      <c r="C8507" t="s">
        <v>74</v>
      </c>
      <c r="D8507" t="s">
        <v>90</v>
      </c>
      <c r="E8507" t="s">
        <v>82</v>
      </c>
      <c r="F8507" t="s">
        <v>38</v>
      </c>
      <c r="G8507">
        <v>5</v>
      </c>
      <c r="H8507">
        <v>3</v>
      </c>
      <c r="I8507">
        <v>2014</v>
      </c>
      <c r="J8507" t="s">
        <v>48</v>
      </c>
      <c r="K8507">
        <v>5.0695635298486401</v>
      </c>
      <c r="L8507">
        <v>3.9649999999999999</v>
      </c>
      <c r="M8507" s="54">
        <v>6.1740000000000004</v>
      </c>
      <c r="N8507">
        <v>2315</v>
      </c>
      <c r="O8507" t="s">
        <v>44</v>
      </c>
      <c r="P8507">
        <v>2.0783778356318598</v>
      </c>
    </row>
    <row r="8508" spans="1:16" x14ac:dyDescent="0.25">
      <c r="A8508" s="20" t="s">
        <v>18047</v>
      </c>
      <c r="B8508">
        <v>6</v>
      </c>
      <c r="C8508" t="s">
        <v>74</v>
      </c>
      <c r="D8508" t="s">
        <v>90</v>
      </c>
      <c r="E8508" t="s">
        <v>82</v>
      </c>
      <c r="F8508" t="s">
        <v>38</v>
      </c>
      <c r="G8508">
        <v>2</v>
      </c>
      <c r="H8508">
        <v>3</v>
      </c>
      <c r="I8508">
        <v>2014</v>
      </c>
      <c r="J8508" t="s">
        <v>49</v>
      </c>
      <c r="K8508">
        <v>-2.8920617893045102</v>
      </c>
      <c r="L8508">
        <v>-4.3849999999999998</v>
      </c>
      <c r="M8508" s="54">
        <v>-1.399</v>
      </c>
      <c r="N8508">
        <v>174</v>
      </c>
      <c r="O8508" t="s">
        <v>44</v>
      </c>
      <c r="P8508">
        <v>7.58098043578903</v>
      </c>
    </row>
    <row r="8509" spans="1:16" x14ac:dyDescent="0.25">
      <c r="A8509" s="20" t="s">
        <v>18048</v>
      </c>
      <c r="B8509">
        <v>6</v>
      </c>
      <c r="C8509" t="s">
        <v>74</v>
      </c>
      <c r="D8509" t="s">
        <v>90</v>
      </c>
      <c r="E8509" t="s">
        <v>82</v>
      </c>
      <c r="F8509" t="s">
        <v>38</v>
      </c>
      <c r="G8509">
        <v>3</v>
      </c>
      <c r="H8509">
        <v>3</v>
      </c>
      <c r="I8509">
        <v>2014</v>
      </c>
      <c r="J8509" t="s">
        <v>49</v>
      </c>
      <c r="K8509">
        <v>-2.1335189914529602</v>
      </c>
      <c r="L8509">
        <v>-3.536</v>
      </c>
      <c r="M8509" s="54">
        <v>-0.73099999999999998</v>
      </c>
      <c r="N8509">
        <v>322</v>
      </c>
      <c r="O8509" t="s">
        <v>44</v>
      </c>
      <c r="P8509">
        <v>5.5727821257535304</v>
      </c>
    </row>
    <row r="8510" spans="1:16" x14ac:dyDescent="0.25">
      <c r="A8510" s="20" t="s">
        <v>18049</v>
      </c>
      <c r="B8510">
        <v>6</v>
      </c>
      <c r="C8510" t="s">
        <v>74</v>
      </c>
      <c r="D8510" t="s">
        <v>90</v>
      </c>
      <c r="E8510" t="s">
        <v>82</v>
      </c>
      <c r="F8510" t="s">
        <v>38</v>
      </c>
      <c r="G8510">
        <v>4</v>
      </c>
      <c r="H8510">
        <v>3</v>
      </c>
      <c r="I8510">
        <v>2014</v>
      </c>
      <c r="J8510" t="s">
        <v>49</v>
      </c>
      <c r="K8510">
        <v>5.9709099676225099</v>
      </c>
      <c r="L8510">
        <v>4.5030000000000001</v>
      </c>
      <c r="M8510" s="54">
        <v>7.4390000000000001</v>
      </c>
      <c r="N8510">
        <v>1046</v>
      </c>
      <c r="O8510" t="s">
        <v>44</v>
      </c>
      <c r="P8510">
        <v>3.09196207051553</v>
      </c>
    </row>
    <row r="8511" spans="1:16" x14ac:dyDescent="0.25">
      <c r="A8511" s="20" t="s">
        <v>18050</v>
      </c>
      <c r="B8511">
        <v>6</v>
      </c>
      <c r="C8511" t="s">
        <v>74</v>
      </c>
      <c r="D8511" t="s">
        <v>90</v>
      </c>
      <c r="E8511" t="s">
        <v>82</v>
      </c>
      <c r="F8511" t="s">
        <v>38</v>
      </c>
      <c r="G8511">
        <v>5</v>
      </c>
      <c r="H8511">
        <v>3</v>
      </c>
      <c r="I8511">
        <v>2014</v>
      </c>
      <c r="J8511" t="s">
        <v>49</v>
      </c>
      <c r="K8511">
        <v>-0.82552432348105098</v>
      </c>
      <c r="L8511">
        <v>-2.1480000000000001</v>
      </c>
      <c r="M8511" s="54">
        <v>0.497</v>
      </c>
      <c r="N8511">
        <v>766</v>
      </c>
      <c r="O8511" t="s">
        <v>44</v>
      </c>
      <c r="P8511">
        <v>3.6131468676496201</v>
      </c>
    </row>
    <row r="8512" spans="1:16" x14ac:dyDescent="0.25">
      <c r="A8512" s="20" t="s">
        <v>18051</v>
      </c>
      <c r="B8512">
        <v>6</v>
      </c>
      <c r="C8512" t="s">
        <v>74</v>
      </c>
      <c r="D8512" t="s">
        <v>90</v>
      </c>
      <c r="E8512" t="s">
        <v>82</v>
      </c>
      <c r="F8512" t="s">
        <v>38</v>
      </c>
      <c r="G8512">
        <v>2</v>
      </c>
      <c r="H8512">
        <v>3</v>
      </c>
      <c r="I8512">
        <v>2014</v>
      </c>
      <c r="J8512" t="s">
        <v>50</v>
      </c>
      <c r="K8512" t="s">
        <v>44</v>
      </c>
      <c r="L8512" t="s">
        <v>44</v>
      </c>
      <c r="M8512" s="54" t="s">
        <v>44</v>
      </c>
      <c r="N8512">
        <v>202</v>
      </c>
      <c r="O8512" t="s">
        <v>44</v>
      </c>
      <c r="P8512">
        <v>7.0359754473029197</v>
      </c>
    </row>
    <row r="8513" spans="1:16" x14ac:dyDescent="0.25">
      <c r="A8513" s="20" t="s">
        <v>18052</v>
      </c>
      <c r="B8513">
        <v>6</v>
      </c>
      <c r="C8513" t="s">
        <v>74</v>
      </c>
      <c r="D8513" t="s">
        <v>90</v>
      </c>
      <c r="E8513" t="s">
        <v>82</v>
      </c>
      <c r="F8513" t="s">
        <v>38</v>
      </c>
      <c r="G8513">
        <v>3</v>
      </c>
      <c r="H8513">
        <v>3</v>
      </c>
      <c r="I8513">
        <v>2014</v>
      </c>
      <c r="J8513" t="s">
        <v>50</v>
      </c>
      <c r="K8513" t="s">
        <v>44</v>
      </c>
      <c r="L8513" t="s">
        <v>44</v>
      </c>
      <c r="M8513" s="54" t="s">
        <v>44</v>
      </c>
      <c r="N8513">
        <v>289</v>
      </c>
      <c r="O8513" t="s">
        <v>44</v>
      </c>
      <c r="P8513">
        <v>5.8823529411764701</v>
      </c>
    </row>
    <row r="8514" spans="1:16" x14ac:dyDescent="0.25">
      <c r="A8514" s="20" t="s">
        <v>18053</v>
      </c>
      <c r="B8514">
        <v>6</v>
      </c>
      <c r="C8514" t="s">
        <v>74</v>
      </c>
      <c r="D8514" t="s">
        <v>90</v>
      </c>
      <c r="E8514" t="s">
        <v>82</v>
      </c>
      <c r="F8514" t="s">
        <v>38</v>
      </c>
      <c r="G8514">
        <v>4</v>
      </c>
      <c r="H8514">
        <v>3</v>
      </c>
      <c r="I8514">
        <v>2014</v>
      </c>
      <c r="J8514" t="s">
        <v>50</v>
      </c>
      <c r="K8514" t="s">
        <v>44</v>
      </c>
      <c r="L8514" t="s">
        <v>44</v>
      </c>
      <c r="M8514" s="54" t="s">
        <v>44</v>
      </c>
      <c r="N8514">
        <v>577</v>
      </c>
      <c r="O8514" t="s">
        <v>44</v>
      </c>
      <c r="P8514">
        <v>4.1630544712181301</v>
      </c>
    </row>
    <row r="8515" spans="1:16" x14ac:dyDescent="0.25">
      <c r="A8515" s="20" t="s">
        <v>18054</v>
      </c>
      <c r="B8515">
        <v>6</v>
      </c>
      <c r="C8515" t="s">
        <v>74</v>
      </c>
      <c r="D8515" t="s">
        <v>90</v>
      </c>
      <c r="E8515" t="s">
        <v>82</v>
      </c>
      <c r="F8515" t="s">
        <v>38</v>
      </c>
      <c r="G8515">
        <v>5</v>
      </c>
      <c r="H8515">
        <v>3</v>
      </c>
      <c r="I8515">
        <v>2014</v>
      </c>
      <c r="J8515" t="s">
        <v>50</v>
      </c>
      <c r="K8515" t="s">
        <v>44</v>
      </c>
      <c r="L8515" t="s">
        <v>44</v>
      </c>
      <c r="M8515" s="54" t="s">
        <v>44</v>
      </c>
      <c r="N8515">
        <v>2038</v>
      </c>
      <c r="O8515" t="s">
        <v>44</v>
      </c>
      <c r="P8515">
        <v>2.2151233248862998</v>
      </c>
    </row>
    <row r="8516" spans="1:16" x14ac:dyDescent="0.25">
      <c r="A8516" s="20" t="s">
        <v>18055</v>
      </c>
      <c r="B8516">
        <v>6</v>
      </c>
      <c r="C8516" t="s">
        <v>74</v>
      </c>
      <c r="D8516" t="s">
        <v>90</v>
      </c>
      <c r="E8516" t="s">
        <v>82</v>
      </c>
      <c r="F8516" t="s">
        <v>38</v>
      </c>
      <c r="G8516">
        <v>2</v>
      </c>
      <c r="H8516">
        <v>3</v>
      </c>
      <c r="I8516">
        <v>2014</v>
      </c>
      <c r="J8516" t="s">
        <v>51</v>
      </c>
      <c r="K8516">
        <v>5.0467973260383303</v>
      </c>
      <c r="L8516">
        <v>3.62</v>
      </c>
      <c r="M8516" s="54">
        <v>6.4740000000000002</v>
      </c>
      <c r="N8516">
        <v>254</v>
      </c>
      <c r="O8516" t="s">
        <v>44</v>
      </c>
      <c r="P8516">
        <v>6.2745580513815904</v>
      </c>
    </row>
    <row r="8517" spans="1:16" x14ac:dyDescent="0.25">
      <c r="A8517" s="20" t="s">
        <v>18056</v>
      </c>
      <c r="B8517">
        <v>6</v>
      </c>
      <c r="C8517" t="s">
        <v>74</v>
      </c>
      <c r="D8517" t="s">
        <v>90</v>
      </c>
      <c r="E8517" t="s">
        <v>82</v>
      </c>
      <c r="F8517" t="s">
        <v>38</v>
      </c>
      <c r="G8517">
        <v>3</v>
      </c>
      <c r="H8517">
        <v>3</v>
      </c>
      <c r="I8517">
        <v>2014</v>
      </c>
      <c r="J8517" t="s">
        <v>51</v>
      </c>
      <c r="K8517">
        <v>3.5424376208035002</v>
      </c>
      <c r="L8517">
        <v>2.375</v>
      </c>
      <c r="M8517" s="54">
        <v>4.71</v>
      </c>
      <c r="N8517">
        <v>417</v>
      </c>
      <c r="O8517" t="s">
        <v>44</v>
      </c>
      <c r="P8517">
        <v>4.8970210687439204</v>
      </c>
    </row>
    <row r="8518" spans="1:16" x14ac:dyDescent="0.25">
      <c r="A8518" s="20" t="s">
        <v>18057</v>
      </c>
      <c r="B8518">
        <v>6</v>
      </c>
      <c r="C8518" t="s">
        <v>74</v>
      </c>
      <c r="D8518" t="s">
        <v>90</v>
      </c>
      <c r="E8518" t="s">
        <v>82</v>
      </c>
      <c r="F8518" t="s">
        <v>38</v>
      </c>
      <c r="G8518">
        <v>4</v>
      </c>
      <c r="H8518">
        <v>3</v>
      </c>
      <c r="I8518">
        <v>2014</v>
      </c>
      <c r="J8518" t="s">
        <v>51</v>
      </c>
      <c r="K8518">
        <v>3.4180190434906099</v>
      </c>
      <c r="L8518">
        <v>2.3170000000000002</v>
      </c>
      <c r="M8518" s="54">
        <v>4.5190000000000001</v>
      </c>
      <c r="N8518">
        <v>591</v>
      </c>
      <c r="O8518" t="s">
        <v>44</v>
      </c>
      <c r="P8518">
        <v>4.11345034894864</v>
      </c>
    </row>
    <row r="8519" spans="1:16" x14ac:dyDescent="0.25">
      <c r="A8519" s="20" t="s">
        <v>18058</v>
      </c>
      <c r="B8519">
        <v>6</v>
      </c>
      <c r="C8519" t="s">
        <v>74</v>
      </c>
      <c r="D8519" t="s">
        <v>90</v>
      </c>
      <c r="E8519" t="s">
        <v>82</v>
      </c>
      <c r="F8519" t="s">
        <v>38</v>
      </c>
      <c r="G8519">
        <v>5</v>
      </c>
      <c r="H8519">
        <v>3</v>
      </c>
      <c r="I8519">
        <v>2014</v>
      </c>
      <c r="J8519" t="s">
        <v>51</v>
      </c>
      <c r="K8519">
        <v>9.5618500063495908</v>
      </c>
      <c r="L8519">
        <v>8.4529999999999994</v>
      </c>
      <c r="M8519" s="54">
        <v>10.670999999999999</v>
      </c>
      <c r="N8519">
        <v>1857</v>
      </c>
      <c r="O8519" t="s">
        <v>44</v>
      </c>
      <c r="P8519">
        <v>2.3205666587415399</v>
      </c>
    </row>
    <row r="8520" spans="1:16" x14ac:dyDescent="0.25">
      <c r="A8520" s="20" t="s">
        <v>18059</v>
      </c>
      <c r="B8520">
        <v>6</v>
      </c>
      <c r="C8520" t="s">
        <v>74</v>
      </c>
      <c r="D8520" t="s">
        <v>90</v>
      </c>
      <c r="E8520" t="s">
        <v>83</v>
      </c>
      <c r="F8520" t="s">
        <v>42</v>
      </c>
      <c r="G8520">
        <v>2</v>
      </c>
      <c r="H8520">
        <v>4</v>
      </c>
      <c r="I8520">
        <v>2014</v>
      </c>
      <c r="J8520" t="s">
        <v>52</v>
      </c>
      <c r="K8520" t="s">
        <v>44</v>
      </c>
      <c r="L8520" t="s">
        <v>44</v>
      </c>
      <c r="M8520" s="54" t="s">
        <v>44</v>
      </c>
      <c r="N8520">
        <v>45</v>
      </c>
      <c r="O8520" t="s">
        <v>44</v>
      </c>
      <c r="P8520">
        <v>14.907119849998599</v>
      </c>
    </row>
    <row r="8521" spans="1:16" x14ac:dyDescent="0.25">
      <c r="A8521" s="20" t="s">
        <v>18060</v>
      </c>
      <c r="B8521">
        <v>6</v>
      </c>
      <c r="C8521" t="s">
        <v>74</v>
      </c>
      <c r="D8521" t="s">
        <v>90</v>
      </c>
      <c r="E8521" t="s">
        <v>83</v>
      </c>
      <c r="F8521" t="s">
        <v>42</v>
      </c>
      <c r="G8521">
        <v>3</v>
      </c>
      <c r="H8521">
        <v>4</v>
      </c>
      <c r="I8521">
        <v>2014</v>
      </c>
      <c r="J8521" t="s">
        <v>52</v>
      </c>
      <c r="K8521" t="s">
        <v>44</v>
      </c>
      <c r="L8521" t="s">
        <v>44</v>
      </c>
      <c r="M8521" s="54" t="s">
        <v>44</v>
      </c>
      <c r="N8521">
        <v>33</v>
      </c>
      <c r="O8521" t="s">
        <v>44</v>
      </c>
      <c r="P8521">
        <v>17.407765595569799</v>
      </c>
    </row>
    <row r="8522" spans="1:16" x14ac:dyDescent="0.25">
      <c r="A8522" s="20" t="s">
        <v>18061</v>
      </c>
      <c r="B8522">
        <v>6</v>
      </c>
      <c r="C8522" t="s">
        <v>74</v>
      </c>
      <c r="D8522" t="s">
        <v>90</v>
      </c>
      <c r="E8522" t="s">
        <v>83</v>
      </c>
      <c r="F8522" t="s">
        <v>42</v>
      </c>
      <c r="G8522">
        <v>4</v>
      </c>
      <c r="H8522">
        <v>4</v>
      </c>
      <c r="I8522">
        <v>2014</v>
      </c>
      <c r="J8522" t="s">
        <v>52</v>
      </c>
      <c r="K8522" t="s">
        <v>44</v>
      </c>
      <c r="L8522" t="s">
        <v>44</v>
      </c>
      <c r="M8522" s="54" t="s">
        <v>44</v>
      </c>
      <c r="N8522">
        <v>95</v>
      </c>
      <c r="O8522" t="s">
        <v>44</v>
      </c>
      <c r="P8522">
        <v>10.259783520851499</v>
      </c>
    </row>
    <row r="8523" spans="1:16" x14ac:dyDescent="0.25">
      <c r="A8523" s="20" t="s">
        <v>18062</v>
      </c>
      <c r="B8523">
        <v>6</v>
      </c>
      <c r="C8523" t="s">
        <v>74</v>
      </c>
      <c r="D8523" t="s">
        <v>90</v>
      </c>
      <c r="E8523" t="s">
        <v>83</v>
      </c>
      <c r="F8523" t="s">
        <v>42</v>
      </c>
      <c r="G8523">
        <v>5</v>
      </c>
      <c r="H8523">
        <v>4</v>
      </c>
      <c r="I8523">
        <v>2014</v>
      </c>
      <c r="J8523" t="s">
        <v>52</v>
      </c>
      <c r="K8523" t="s">
        <v>44</v>
      </c>
      <c r="L8523" t="s">
        <v>44</v>
      </c>
      <c r="M8523" s="54" t="s">
        <v>44</v>
      </c>
      <c r="N8523">
        <v>15</v>
      </c>
      <c r="O8523" t="s">
        <v>44</v>
      </c>
      <c r="P8523">
        <v>25.8198889747161</v>
      </c>
    </row>
    <row r="8524" spans="1:16" x14ac:dyDescent="0.25">
      <c r="A8524" s="20" t="s">
        <v>18063</v>
      </c>
      <c r="B8524">
        <v>6</v>
      </c>
      <c r="C8524" t="s">
        <v>74</v>
      </c>
      <c r="D8524" t="s">
        <v>90</v>
      </c>
      <c r="E8524" t="s">
        <v>83</v>
      </c>
      <c r="F8524" t="s">
        <v>42</v>
      </c>
      <c r="G8524">
        <v>2</v>
      </c>
      <c r="H8524">
        <v>4</v>
      </c>
      <c r="I8524">
        <v>2014</v>
      </c>
      <c r="J8524" t="s">
        <v>53</v>
      </c>
      <c r="K8524" t="s">
        <v>44</v>
      </c>
      <c r="L8524" t="s">
        <v>44</v>
      </c>
      <c r="M8524" s="54" t="s">
        <v>44</v>
      </c>
      <c r="N8524">
        <v>11</v>
      </c>
      <c r="O8524" t="s">
        <v>44</v>
      </c>
      <c r="P8524">
        <v>30.151134457776401</v>
      </c>
    </row>
    <row r="8525" spans="1:16" x14ac:dyDescent="0.25">
      <c r="A8525" s="20" t="s">
        <v>18064</v>
      </c>
      <c r="B8525">
        <v>6</v>
      </c>
      <c r="C8525" t="s">
        <v>74</v>
      </c>
      <c r="D8525" t="s">
        <v>90</v>
      </c>
      <c r="E8525" t="s">
        <v>83</v>
      </c>
      <c r="F8525" t="s">
        <v>42</v>
      </c>
      <c r="G8525">
        <v>3</v>
      </c>
      <c r="H8525">
        <v>4</v>
      </c>
      <c r="I8525">
        <v>2014</v>
      </c>
      <c r="J8525" t="s">
        <v>53</v>
      </c>
      <c r="K8525" t="s">
        <v>44</v>
      </c>
      <c r="L8525" t="s">
        <v>44</v>
      </c>
      <c r="M8525" s="54" t="s">
        <v>44</v>
      </c>
      <c r="N8525">
        <v>25</v>
      </c>
      <c r="O8525" t="s">
        <v>44</v>
      </c>
      <c r="P8525">
        <v>20</v>
      </c>
    </row>
    <row r="8526" spans="1:16" x14ac:dyDescent="0.25">
      <c r="A8526" s="20" t="s">
        <v>18065</v>
      </c>
      <c r="B8526">
        <v>6</v>
      </c>
      <c r="C8526" t="s">
        <v>74</v>
      </c>
      <c r="D8526" t="s">
        <v>90</v>
      </c>
      <c r="E8526" t="s">
        <v>83</v>
      </c>
      <c r="F8526" t="s">
        <v>42</v>
      </c>
      <c r="G8526">
        <v>4</v>
      </c>
      <c r="H8526">
        <v>4</v>
      </c>
      <c r="I8526">
        <v>2014</v>
      </c>
      <c r="J8526" t="s">
        <v>53</v>
      </c>
      <c r="K8526" t="s">
        <v>44</v>
      </c>
      <c r="L8526" t="s">
        <v>44</v>
      </c>
      <c r="M8526" s="54" t="s">
        <v>44</v>
      </c>
      <c r="N8526">
        <v>61</v>
      </c>
      <c r="O8526" t="s">
        <v>44</v>
      </c>
      <c r="P8526">
        <v>12.8036879932896</v>
      </c>
    </row>
    <row r="8527" spans="1:16" x14ac:dyDescent="0.25">
      <c r="A8527" s="20" t="s">
        <v>18066</v>
      </c>
      <c r="B8527">
        <v>6</v>
      </c>
      <c r="C8527" t="s">
        <v>74</v>
      </c>
      <c r="D8527" t="s">
        <v>90</v>
      </c>
      <c r="E8527" t="s">
        <v>83</v>
      </c>
      <c r="F8527" t="s">
        <v>42</v>
      </c>
      <c r="G8527">
        <v>5</v>
      </c>
      <c r="H8527">
        <v>4</v>
      </c>
      <c r="I8527">
        <v>2014</v>
      </c>
      <c r="J8527" t="s">
        <v>53</v>
      </c>
      <c r="K8527" t="s">
        <v>44</v>
      </c>
      <c r="L8527" t="s">
        <v>44</v>
      </c>
      <c r="M8527" s="54" t="s">
        <v>44</v>
      </c>
      <c r="N8527">
        <v>211</v>
      </c>
      <c r="O8527" t="s">
        <v>44</v>
      </c>
      <c r="P8527">
        <v>6.8842839082151404</v>
      </c>
    </row>
    <row r="8528" spans="1:16" x14ac:dyDescent="0.25">
      <c r="A8528" s="20" t="s">
        <v>18067</v>
      </c>
      <c r="B8528">
        <v>6</v>
      </c>
      <c r="C8528" t="s">
        <v>74</v>
      </c>
      <c r="D8528" t="s">
        <v>90</v>
      </c>
      <c r="E8528" t="s">
        <v>83</v>
      </c>
      <c r="F8528" t="s">
        <v>42</v>
      </c>
      <c r="G8528">
        <v>2</v>
      </c>
      <c r="H8528">
        <v>4</v>
      </c>
      <c r="I8528">
        <v>2014</v>
      </c>
      <c r="J8528" t="s">
        <v>34</v>
      </c>
      <c r="K8528">
        <v>3.0083685667445899</v>
      </c>
      <c r="L8528">
        <v>1.8939999999999999</v>
      </c>
      <c r="M8528" s="54">
        <v>4.1219999999999999</v>
      </c>
      <c r="N8528">
        <v>603</v>
      </c>
      <c r="O8528" t="s">
        <v>44</v>
      </c>
      <c r="P8528">
        <v>4.07231481187684</v>
      </c>
    </row>
    <row r="8529" spans="1:16" x14ac:dyDescent="0.25">
      <c r="A8529" s="20" t="s">
        <v>18068</v>
      </c>
      <c r="B8529">
        <v>6</v>
      </c>
      <c r="C8529" t="s">
        <v>74</v>
      </c>
      <c r="D8529" t="s">
        <v>90</v>
      </c>
      <c r="E8529" t="s">
        <v>83</v>
      </c>
      <c r="F8529" t="s">
        <v>42</v>
      </c>
      <c r="G8529">
        <v>2</v>
      </c>
      <c r="H8529">
        <v>4</v>
      </c>
      <c r="I8529">
        <v>2014</v>
      </c>
      <c r="J8529" t="s">
        <v>54</v>
      </c>
      <c r="K8529" t="s">
        <v>44</v>
      </c>
      <c r="L8529" t="s">
        <v>44</v>
      </c>
      <c r="M8529" s="54" t="s">
        <v>44</v>
      </c>
      <c r="N8529">
        <v>6</v>
      </c>
      <c r="O8529" t="s">
        <v>44</v>
      </c>
      <c r="P8529">
        <v>40.824829046386299</v>
      </c>
    </row>
    <row r="8530" spans="1:16" x14ac:dyDescent="0.25">
      <c r="A8530" s="20" t="s">
        <v>18069</v>
      </c>
      <c r="B8530">
        <v>6</v>
      </c>
      <c r="C8530" t="s">
        <v>74</v>
      </c>
      <c r="D8530" t="s">
        <v>90</v>
      </c>
      <c r="E8530" t="s">
        <v>83</v>
      </c>
      <c r="F8530" t="s">
        <v>42</v>
      </c>
      <c r="G8530">
        <v>3</v>
      </c>
      <c r="H8530">
        <v>4</v>
      </c>
      <c r="I8530">
        <v>2014</v>
      </c>
      <c r="J8530" t="s">
        <v>54</v>
      </c>
      <c r="K8530" t="s">
        <v>44</v>
      </c>
      <c r="L8530" t="s">
        <v>44</v>
      </c>
      <c r="M8530" s="54" t="s">
        <v>44</v>
      </c>
      <c r="N8530">
        <v>31</v>
      </c>
      <c r="O8530" t="s">
        <v>44</v>
      </c>
      <c r="P8530">
        <v>17.9605302026775</v>
      </c>
    </row>
    <row r="8531" spans="1:16" x14ac:dyDescent="0.25">
      <c r="A8531" s="20" t="s">
        <v>18070</v>
      </c>
      <c r="B8531">
        <v>6</v>
      </c>
      <c r="C8531" t="s">
        <v>74</v>
      </c>
      <c r="D8531" t="s">
        <v>90</v>
      </c>
      <c r="E8531" t="s">
        <v>83</v>
      </c>
      <c r="F8531" t="s">
        <v>42</v>
      </c>
      <c r="G8531">
        <v>4</v>
      </c>
      <c r="H8531">
        <v>4</v>
      </c>
      <c r="I8531">
        <v>2014</v>
      </c>
      <c r="J8531" t="s">
        <v>54</v>
      </c>
      <c r="K8531" t="s">
        <v>44</v>
      </c>
      <c r="L8531" t="s">
        <v>44</v>
      </c>
      <c r="M8531" s="54" t="s">
        <v>44</v>
      </c>
      <c r="N8531">
        <v>33</v>
      </c>
      <c r="O8531" t="s">
        <v>44</v>
      </c>
      <c r="P8531">
        <v>17.407765595569799</v>
      </c>
    </row>
    <row r="8532" spans="1:16" x14ac:dyDescent="0.25">
      <c r="A8532" s="20" t="s">
        <v>18071</v>
      </c>
      <c r="B8532">
        <v>6</v>
      </c>
      <c r="C8532" t="s">
        <v>74</v>
      </c>
      <c r="D8532" t="s">
        <v>90</v>
      </c>
      <c r="E8532" t="s">
        <v>83</v>
      </c>
      <c r="F8532" t="s">
        <v>42</v>
      </c>
      <c r="G8532">
        <v>5</v>
      </c>
      <c r="H8532">
        <v>4</v>
      </c>
      <c r="I8532">
        <v>2014</v>
      </c>
      <c r="J8532" t="s">
        <v>54</v>
      </c>
      <c r="K8532" t="s">
        <v>44</v>
      </c>
      <c r="L8532" t="s">
        <v>44</v>
      </c>
      <c r="M8532" s="54" t="s">
        <v>44</v>
      </c>
      <c r="N8532">
        <v>2</v>
      </c>
      <c r="O8532" t="s">
        <v>44</v>
      </c>
      <c r="P8532">
        <v>70.710678118654698</v>
      </c>
    </row>
    <row r="8533" spans="1:16" x14ac:dyDescent="0.25">
      <c r="A8533" s="20" t="s">
        <v>18072</v>
      </c>
      <c r="B8533">
        <v>6</v>
      </c>
      <c r="C8533" t="s">
        <v>74</v>
      </c>
      <c r="D8533" t="s">
        <v>90</v>
      </c>
      <c r="E8533" t="s">
        <v>83</v>
      </c>
      <c r="F8533" t="s">
        <v>42</v>
      </c>
      <c r="G8533">
        <v>3</v>
      </c>
      <c r="H8533">
        <v>4</v>
      </c>
      <c r="I8533">
        <v>2014</v>
      </c>
      <c r="J8533" t="s">
        <v>34</v>
      </c>
      <c r="K8533">
        <v>1.4636787515493199</v>
      </c>
      <c r="L8533">
        <v>0.44800000000000001</v>
      </c>
      <c r="M8533" s="54">
        <v>2.4790000000000001</v>
      </c>
      <c r="N8533">
        <v>673</v>
      </c>
      <c r="O8533" t="s">
        <v>44</v>
      </c>
      <c r="P8533">
        <v>3.8547167224584999</v>
      </c>
    </row>
    <row r="8534" spans="1:16" x14ac:dyDescent="0.25">
      <c r="A8534" s="20" t="s">
        <v>18073</v>
      </c>
      <c r="B8534">
        <v>6</v>
      </c>
      <c r="C8534" t="s">
        <v>74</v>
      </c>
      <c r="D8534" t="s">
        <v>90</v>
      </c>
      <c r="E8534" t="s">
        <v>83</v>
      </c>
      <c r="F8534" t="s">
        <v>42</v>
      </c>
      <c r="G8534">
        <v>2</v>
      </c>
      <c r="H8534">
        <v>4</v>
      </c>
      <c r="I8534">
        <v>2014</v>
      </c>
      <c r="J8534" t="s">
        <v>55</v>
      </c>
      <c r="K8534" t="s">
        <v>44</v>
      </c>
      <c r="L8534" t="s">
        <v>44</v>
      </c>
      <c r="M8534" s="54" t="s">
        <v>44</v>
      </c>
      <c r="N8534">
        <v>70</v>
      </c>
      <c r="O8534" t="s">
        <v>44</v>
      </c>
      <c r="P8534">
        <v>11.952286093343901</v>
      </c>
    </row>
    <row r="8535" spans="1:16" x14ac:dyDescent="0.25">
      <c r="A8535" s="20" t="s">
        <v>18074</v>
      </c>
      <c r="B8535">
        <v>6</v>
      </c>
      <c r="C8535" t="s">
        <v>74</v>
      </c>
      <c r="D8535" t="s">
        <v>90</v>
      </c>
      <c r="E8535" t="s">
        <v>83</v>
      </c>
      <c r="F8535" t="s">
        <v>42</v>
      </c>
      <c r="G8535">
        <v>3</v>
      </c>
      <c r="H8535">
        <v>4</v>
      </c>
      <c r="I8535">
        <v>2014</v>
      </c>
      <c r="J8535" t="s">
        <v>55</v>
      </c>
      <c r="K8535">
        <v>2.2313566965198399</v>
      </c>
      <c r="L8535">
        <v>-6.5000000000000002E-2</v>
      </c>
      <c r="M8535" s="54">
        <v>4.5279999999999996</v>
      </c>
      <c r="N8535">
        <v>116</v>
      </c>
      <c r="O8535" t="s">
        <v>44</v>
      </c>
      <c r="P8535">
        <v>9.2847669088525908</v>
      </c>
    </row>
    <row r="8536" spans="1:16" x14ac:dyDescent="0.25">
      <c r="A8536" s="20" t="s">
        <v>18075</v>
      </c>
      <c r="B8536">
        <v>6</v>
      </c>
      <c r="C8536" t="s">
        <v>74</v>
      </c>
      <c r="D8536" t="s">
        <v>90</v>
      </c>
      <c r="E8536" t="s">
        <v>83</v>
      </c>
      <c r="F8536" t="s">
        <v>42</v>
      </c>
      <c r="G8536">
        <v>4</v>
      </c>
      <c r="H8536">
        <v>4</v>
      </c>
      <c r="I8536">
        <v>2014</v>
      </c>
      <c r="J8536" t="s">
        <v>55</v>
      </c>
      <c r="K8536">
        <v>2.4830631226541202</v>
      </c>
      <c r="L8536">
        <v>0.34499999999999997</v>
      </c>
      <c r="M8536" s="54">
        <v>4.6210000000000004</v>
      </c>
      <c r="N8536">
        <v>182</v>
      </c>
      <c r="O8536" t="s">
        <v>44</v>
      </c>
      <c r="P8536">
        <v>7.4124931666110099</v>
      </c>
    </row>
    <row r="8537" spans="1:16" x14ac:dyDescent="0.25">
      <c r="A8537" s="20" t="s">
        <v>18076</v>
      </c>
      <c r="B8537">
        <v>6</v>
      </c>
      <c r="C8537" t="s">
        <v>74</v>
      </c>
      <c r="D8537" t="s">
        <v>90</v>
      </c>
      <c r="E8537" t="s">
        <v>83</v>
      </c>
      <c r="F8537" t="s">
        <v>42</v>
      </c>
      <c r="G8537">
        <v>5</v>
      </c>
      <c r="H8537">
        <v>4</v>
      </c>
      <c r="I8537">
        <v>2014</v>
      </c>
      <c r="J8537" t="s">
        <v>55</v>
      </c>
      <c r="K8537">
        <v>2.4172894883070901</v>
      </c>
      <c r="L8537">
        <v>0.21099999999999999</v>
      </c>
      <c r="M8537" s="54">
        <v>4.6239999999999997</v>
      </c>
      <c r="N8537">
        <v>151</v>
      </c>
      <c r="O8537" t="s">
        <v>44</v>
      </c>
      <c r="P8537">
        <v>8.1378845877115893</v>
      </c>
    </row>
    <row r="8538" spans="1:16" x14ac:dyDescent="0.25">
      <c r="A8538" s="20" t="s">
        <v>18077</v>
      </c>
      <c r="B8538">
        <v>6</v>
      </c>
      <c r="C8538" t="s">
        <v>74</v>
      </c>
      <c r="D8538" t="s">
        <v>90</v>
      </c>
      <c r="E8538" t="s">
        <v>83</v>
      </c>
      <c r="F8538" t="s">
        <v>42</v>
      </c>
      <c r="G8538">
        <v>4</v>
      </c>
      <c r="H8538">
        <v>4</v>
      </c>
      <c r="I8538">
        <v>2014</v>
      </c>
      <c r="J8538" t="s">
        <v>34</v>
      </c>
      <c r="K8538">
        <v>-0.390825496700199</v>
      </c>
      <c r="L8538">
        <v>-1.331</v>
      </c>
      <c r="M8538" s="54">
        <v>0.54900000000000004</v>
      </c>
      <c r="N8538">
        <v>711</v>
      </c>
      <c r="O8538" t="s">
        <v>44</v>
      </c>
      <c r="P8538">
        <v>3.7502930030867501</v>
      </c>
    </row>
    <row r="8539" spans="1:16" x14ac:dyDescent="0.25">
      <c r="A8539" s="20" t="s">
        <v>18078</v>
      </c>
      <c r="B8539">
        <v>6</v>
      </c>
      <c r="C8539" t="s">
        <v>74</v>
      </c>
      <c r="D8539" t="s">
        <v>90</v>
      </c>
      <c r="E8539" t="s">
        <v>83</v>
      </c>
      <c r="F8539" t="s">
        <v>42</v>
      </c>
      <c r="G8539">
        <v>2</v>
      </c>
      <c r="H8539">
        <v>4</v>
      </c>
      <c r="I8539">
        <v>2014</v>
      </c>
      <c r="J8539" t="s">
        <v>56</v>
      </c>
      <c r="K8539" t="s">
        <v>44</v>
      </c>
      <c r="L8539" t="s">
        <v>44</v>
      </c>
      <c r="M8539" s="54" t="s">
        <v>44</v>
      </c>
      <c r="N8539">
        <v>5</v>
      </c>
      <c r="O8539" t="s">
        <v>44</v>
      </c>
      <c r="P8539">
        <v>44.721359549995803</v>
      </c>
    </row>
    <row r="8540" spans="1:16" x14ac:dyDescent="0.25">
      <c r="A8540" s="20" t="s">
        <v>18079</v>
      </c>
      <c r="B8540">
        <v>6</v>
      </c>
      <c r="C8540" t="s">
        <v>74</v>
      </c>
      <c r="D8540" t="s">
        <v>90</v>
      </c>
      <c r="E8540" t="s">
        <v>83</v>
      </c>
      <c r="F8540" t="s">
        <v>42</v>
      </c>
      <c r="G8540">
        <v>3</v>
      </c>
      <c r="H8540">
        <v>4</v>
      </c>
      <c r="I8540">
        <v>2014</v>
      </c>
      <c r="J8540" t="s">
        <v>56</v>
      </c>
      <c r="K8540" t="s">
        <v>44</v>
      </c>
      <c r="L8540" t="s">
        <v>44</v>
      </c>
      <c r="M8540" s="54" t="s">
        <v>44</v>
      </c>
      <c r="N8540">
        <v>10</v>
      </c>
      <c r="O8540" t="s">
        <v>44</v>
      </c>
      <c r="P8540">
        <v>31.6227766016838</v>
      </c>
    </row>
    <row r="8541" spans="1:16" x14ac:dyDescent="0.25">
      <c r="A8541" s="20" t="s">
        <v>18080</v>
      </c>
      <c r="B8541">
        <v>6</v>
      </c>
      <c r="C8541" t="s">
        <v>74</v>
      </c>
      <c r="D8541" t="s">
        <v>90</v>
      </c>
      <c r="E8541" t="s">
        <v>83</v>
      </c>
      <c r="F8541" t="s">
        <v>42</v>
      </c>
      <c r="G8541">
        <v>4</v>
      </c>
      <c r="H8541">
        <v>4</v>
      </c>
      <c r="I8541">
        <v>2014</v>
      </c>
      <c r="J8541" t="s">
        <v>56</v>
      </c>
      <c r="K8541" t="s">
        <v>44</v>
      </c>
      <c r="L8541" t="s">
        <v>44</v>
      </c>
      <c r="M8541" s="54" t="s">
        <v>44</v>
      </c>
      <c r="N8541">
        <v>2</v>
      </c>
      <c r="O8541" t="s">
        <v>44</v>
      </c>
      <c r="P8541">
        <v>70.710678118654698</v>
      </c>
    </row>
    <row r="8542" spans="1:16" x14ac:dyDescent="0.25">
      <c r="A8542" s="20" t="s">
        <v>18081</v>
      </c>
      <c r="B8542">
        <v>6</v>
      </c>
      <c r="C8542" t="s">
        <v>74</v>
      </c>
      <c r="D8542" t="s">
        <v>90</v>
      </c>
      <c r="E8542" t="s">
        <v>83</v>
      </c>
      <c r="F8542" t="s">
        <v>42</v>
      </c>
      <c r="G8542">
        <v>5</v>
      </c>
      <c r="H8542">
        <v>4</v>
      </c>
      <c r="I8542">
        <v>2014</v>
      </c>
      <c r="J8542" t="s">
        <v>56</v>
      </c>
      <c r="K8542" t="s">
        <v>44</v>
      </c>
      <c r="L8542" t="s">
        <v>44</v>
      </c>
      <c r="M8542" s="54" t="s">
        <v>44</v>
      </c>
      <c r="N8542">
        <v>66</v>
      </c>
      <c r="O8542" t="s">
        <v>44</v>
      </c>
      <c r="P8542">
        <v>12.3091490979333</v>
      </c>
    </row>
    <row r="8543" spans="1:16" x14ac:dyDescent="0.25">
      <c r="A8543" s="20" t="s">
        <v>18082</v>
      </c>
      <c r="B8543">
        <v>6</v>
      </c>
      <c r="C8543" t="s">
        <v>74</v>
      </c>
      <c r="D8543" t="s">
        <v>90</v>
      </c>
      <c r="E8543" t="s">
        <v>83</v>
      </c>
      <c r="F8543" t="s">
        <v>42</v>
      </c>
      <c r="G8543">
        <v>5</v>
      </c>
      <c r="H8543">
        <v>4</v>
      </c>
      <c r="I8543">
        <v>2014</v>
      </c>
      <c r="J8543" t="s">
        <v>34</v>
      </c>
      <c r="K8543">
        <v>0.49564547819125898</v>
      </c>
      <c r="L8543">
        <v>-0.39700000000000002</v>
      </c>
      <c r="M8543" s="54">
        <v>1.3879999999999999</v>
      </c>
      <c r="N8543">
        <v>2039</v>
      </c>
      <c r="O8543" t="s">
        <v>44</v>
      </c>
      <c r="P8543">
        <v>2.2145800696175799</v>
      </c>
    </row>
    <row r="8544" spans="1:16" x14ac:dyDescent="0.25">
      <c r="A8544" s="20" t="s">
        <v>18083</v>
      </c>
      <c r="B8544">
        <v>6</v>
      </c>
      <c r="C8544" t="s">
        <v>74</v>
      </c>
      <c r="D8544" t="s">
        <v>90</v>
      </c>
      <c r="E8544" t="s">
        <v>83</v>
      </c>
      <c r="F8544" t="s">
        <v>42</v>
      </c>
      <c r="G8544">
        <v>2</v>
      </c>
      <c r="H8544">
        <v>4</v>
      </c>
      <c r="I8544">
        <v>2014</v>
      </c>
      <c r="J8544" t="s">
        <v>57</v>
      </c>
      <c r="K8544" t="s">
        <v>44</v>
      </c>
      <c r="L8544" t="s">
        <v>44</v>
      </c>
      <c r="M8544" s="54" t="s">
        <v>44</v>
      </c>
      <c r="N8544">
        <v>5</v>
      </c>
      <c r="O8544" t="s">
        <v>44</v>
      </c>
      <c r="P8544">
        <v>44.721359549995803</v>
      </c>
    </row>
    <row r="8545" spans="1:16" x14ac:dyDescent="0.25">
      <c r="A8545" s="20" t="s">
        <v>18084</v>
      </c>
      <c r="B8545">
        <v>6</v>
      </c>
      <c r="C8545" t="s">
        <v>74</v>
      </c>
      <c r="D8545" t="s">
        <v>90</v>
      </c>
      <c r="E8545" t="s">
        <v>83</v>
      </c>
      <c r="F8545" t="s">
        <v>42</v>
      </c>
      <c r="G8545">
        <v>3</v>
      </c>
      <c r="H8545">
        <v>4</v>
      </c>
      <c r="I8545">
        <v>2014</v>
      </c>
      <c r="J8545" t="s">
        <v>57</v>
      </c>
      <c r="K8545" t="s">
        <v>44</v>
      </c>
      <c r="L8545" t="s">
        <v>44</v>
      </c>
      <c r="M8545" s="54" t="s">
        <v>44</v>
      </c>
      <c r="N8545">
        <v>43</v>
      </c>
      <c r="O8545" t="s">
        <v>44</v>
      </c>
      <c r="P8545">
        <v>15.249857033260501</v>
      </c>
    </row>
    <row r="8546" spans="1:16" x14ac:dyDescent="0.25">
      <c r="A8546" s="20" t="s">
        <v>18085</v>
      </c>
      <c r="B8546">
        <v>6</v>
      </c>
      <c r="C8546" t="s">
        <v>74</v>
      </c>
      <c r="D8546" t="s">
        <v>90</v>
      </c>
      <c r="E8546" t="s">
        <v>83</v>
      </c>
      <c r="F8546" t="s">
        <v>42</v>
      </c>
      <c r="G8546">
        <v>4</v>
      </c>
      <c r="H8546">
        <v>4</v>
      </c>
      <c r="I8546">
        <v>2014</v>
      </c>
      <c r="J8546" t="s">
        <v>57</v>
      </c>
      <c r="K8546" t="s">
        <v>44</v>
      </c>
      <c r="L8546" t="s">
        <v>44</v>
      </c>
      <c r="M8546" s="54" t="s">
        <v>44</v>
      </c>
      <c r="N8546">
        <v>53</v>
      </c>
      <c r="O8546" t="s">
        <v>44</v>
      </c>
      <c r="P8546">
        <v>13.7360563948689</v>
      </c>
    </row>
    <row r="8547" spans="1:16" x14ac:dyDescent="0.25">
      <c r="A8547" s="20" t="s">
        <v>18086</v>
      </c>
      <c r="B8547">
        <v>6</v>
      </c>
      <c r="C8547" t="s">
        <v>74</v>
      </c>
      <c r="D8547" t="s">
        <v>90</v>
      </c>
      <c r="E8547" t="s">
        <v>83</v>
      </c>
      <c r="F8547" t="s">
        <v>42</v>
      </c>
      <c r="G8547">
        <v>5</v>
      </c>
      <c r="H8547">
        <v>4</v>
      </c>
      <c r="I8547">
        <v>2014</v>
      </c>
      <c r="J8547" t="s">
        <v>57</v>
      </c>
      <c r="K8547" t="s">
        <v>44</v>
      </c>
      <c r="L8547" t="s">
        <v>44</v>
      </c>
      <c r="M8547" s="54" t="s">
        <v>44</v>
      </c>
      <c r="N8547">
        <v>36</v>
      </c>
      <c r="O8547" t="s">
        <v>44</v>
      </c>
      <c r="P8547">
        <v>16.6666666666667</v>
      </c>
    </row>
    <row r="8548" spans="1:16" x14ac:dyDescent="0.25">
      <c r="A8548" s="20" t="s">
        <v>18087</v>
      </c>
      <c r="B8548">
        <v>6</v>
      </c>
      <c r="C8548" t="s">
        <v>74</v>
      </c>
      <c r="D8548" t="s">
        <v>90</v>
      </c>
      <c r="E8548" t="s">
        <v>83</v>
      </c>
      <c r="F8548" t="s">
        <v>42</v>
      </c>
      <c r="G8548">
        <v>2</v>
      </c>
      <c r="H8548">
        <v>4</v>
      </c>
      <c r="I8548">
        <v>2014</v>
      </c>
      <c r="J8548" t="s">
        <v>58</v>
      </c>
      <c r="K8548">
        <v>-1.37981062113643</v>
      </c>
      <c r="L8548">
        <v>-3.1150000000000002</v>
      </c>
      <c r="M8548" s="54">
        <v>0.35499999999999998</v>
      </c>
      <c r="N8548">
        <v>34</v>
      </c>
      <c r="O8548" t="s">
        <v>44</v>
      </c>
      <c r="P8548">
        <v>17.149858514250901</v>
      </c>
    </row>
    <row r="8549" spans="1:16" x14ac:dyDescent="0.25">
      <c r="A8549" s="20" t="s">
        <v>18088</v>
      </c>
      <c r="B8549">
        <v>6</v>
      </c>
      <c r="C8549" t="s">
        <v>74</v>
      </c>
      <c r="D8549" t="s">
        <v>90</v>
      </c>
      <c r="E8549" t="s">
        <v>83</v>
      </c>
      <c r="F8549" t="s">
        <v>42</v>
      </c>
      <c r="G8549">
        <v>3</v>
      </c>
      <c r="H8549">
        <v>4</v>
      </c>
      <c r="I8549">
        <v>2014</v>
      </c>
      <c r="J8549" t="s">
        <v>58</v>
      </c>
      <c r="K8549">
        <v>0.16152563990521801</v>
      </c>
      <c r="L8549">
        <v>-1.4610000000000001</v>
      </c>
      <c r="M8549" s="54">
        <v>1.784</v>
      </c>
      <c r="N8549">
        <v>104</v>
      </c>
      <c r="O8549" t="s">
        <v>44</v>
      </c>
      <c r="P8549">
        <v>9.8058067569092007</v>
      </c>
    </row>
    <row r="8550" spans="1:16" x14ac:dyDescent="0.25">
      <c r="A8550" s="20" t="s">
        <v>18089</v>
      </c>
      <c r="B8550">
        <v>6</v>
      </c>
      <c r="C8550" t="s">
        <v>74</v>
      </c>
      <c r="D8550" t="s">
        <v>90</v>
      </c>
      <c r="E8550" t="s">
        <v>83</v>
      </c>
      <c r="F8550" t="s">
        <v>42</v>
      </c>
      <c r="G8550">
        <v>4</v>
      </c>
      <c r="H8550">
        <v>4</v>
      </c>
      <c r="I8550">
        <v>2014</v>
      </c>
      <c r="J8550" t="s">
        <v>58</v>
      </c>
      <c r="K8550">
        <v>2.2900464048289702</v>
      </c>
      <c r="L8550">
        <v>0.71399999999999997</v>
      </c>
      <c r="M8550" s="54">
        <v>3.8660000000000001</v>
      </c>
      <c r="N8550">
        <v>255</v>
      </c>
      <c r="O8550" t="s">
        <v>44</v>
      </c>
      <c r="P8550">
        <v>6.2622429108514996</v>
      </c>
    </row>
    <row r="8551" spans="1:16" x14ac:dyDescent="0.25">
      <c r="A8551" s="20" t="s">
        <v>18090</v>
      </c>
      <c r="B8551">
        <v>6</v>
      </c>
      <c r="C8551" t="s">
        <v>74</v>
      </c>
      <c r="D8551" t="s">
        <v>90</v>
      </c>
      <c r="E8551" t="s">
        <v>83</v>
      </c>
      <c r="F8551" t="s">
        <v>42</v>
      </c>
      <c r="G8551">
        <v>5</v>
      </c>
      <c r="H8551">
        <v>4</v>
      </c>
      <c r="I8551">
        <v>2014</v>
      </c>
      <c r="J8551" t="s">
        <v>58</v>
      </c>
      <c r="K8551">
        <v>2.6043889251908401</v>
      </c>
      <c r="L8551">
        <v>1.135</v>
      </c>
      <c r="M8551" s="54">
        <v>4.0739999999999998</v>
      </c>
      <c r="N8551">
        <v>548</v>
      </c>
      <c r="O8551" t="s">
        <v>44</v>
      </c>
      <c r="P8551">
        <v>4.2717882885838003</v>
      </c>
    </row>
    <row r="8552" spans="1:16" x14ac:dyDescent="0.25">
      <c r="A8552" s="20" t="s">
        <v>18091</v>
      </c>
      <c r="B8552">
        <v>6</v>
      </c>
      <c r="C8552" t="s">
        <v>74</v>
      </c>
      <c r="D8552" t="s">
        <v>90</v>
      </c>
      <c r="E8552" t="s">
        <v>83</v>
      </c>
      <c r="F8552" t="s">
        <v>42</v>
      </c>
      <c r="G8552">
        <v>2</v>
      </c>
      <c r="H8552">
        <v>4</v>
      </c>
      <c r="I8552">
        <v>2014</v>
      </c>
      <c r="J8552" t="s">
        <v>59</v>
      </c>
      <c r="K8552" t="s">
        <v>44</v>
      </c>
      <c r="L8552" t="s">
        <v>44</v>
      </c>
      <c r="M8552" s="54" t="s">
        <v>44</v>
      </c>
      <c r="N8552">
        <v>5</v>
      </c>
      <c r="O8552" t="s">
        <v>44</v>
      </c>
      <c r="P8552">
        <v>44.721359549995803</v>
      </c>
    </row>
    <row r="8553" spans="1:16" x14ac:dyDescent="0.25">
      <c r="A8553" s="20" t="s">
        <v>18092</v>
      </c>
      <c r="B8553">
        <v>6</v>
      </c>
      <c r="C8553" t="s">
        <v>74</v>
      </c>
      <c r="D8553" t="s">
        <v>90</v>
      </c>
      <c r="E8553" t="s">
        <v>83</v>
      </c>
      <c r="F8553" t="s">
        <v>42</v>
      </c>
      <c r="G8553">
        <v>3</v>
      </c>
      <c r="H8553">
        <v>4</v>
      </c>
      <c r="I8553">
        <v>2014</v>
      </c>
      <c r="J8553" t="s">
        <v>59</v>
      </c>
      <c r="K8553" t="s">
        <v>44</v>
      </c>
      <c r="L8553" t="s">
        <v>44</v>
      </c>
      <c r="M8553" s="54" t="s">
        <v>44</v>
      </c>
      <c r="N8553">
        <v>7</v>
      </c>
      <c r="O8553" t="s">
        <v>44</v>
      </c>
      <c r="P8553">
        <v>37.796447300922701</v>
      </c>
    </row>
    <row r="8554" spans="1:16" x14ac:dyDescent="0.25">
      <c r="A8554" s="20" t="s">
        <v>18093</v>
      </c>
      <c r="B8554">
        <v>6</v>
      </c>
      <c r="C8554" t="s">
        <v>74</v>
      </c>
      <c r="D8554" t="s">
        <v>90</v>
      </c>
      <c r="E8554" t="s">
        <v>83</v>
      </c>
      <c r="F8554" t="s">
        <v>42</v>
      </c>
      <c r="G8554">
        <v>4</v>
      </c>
      <c r="H8554">
        <v>4</v>
      </c>
      <c r="I8554">
        <v>2014</v>
      </c>
      <c r="J8554" t="s">
        <v>59</v>
      </c>
      <c r="K8554" t="s">
        <v>44</v>
      </c>
      <c r="L8554" t="s">
        <v>44</v>
      </c>
      <c r="M8554" s="54" t="s">
        <v>44</v>
      </c>
      <c r="N8554">
        <v>50</v>
      </c>
      <c r="O8554" t="s">
        <v>44</v>
      </c>
      <c r="P8554">
        <v>14.142135623731001</v>
      </c>
    </row>
    <row r="8555" spans="1:16" x14ac:dyDescent="0.25">
      <c r="A8555" s="20" t="s">
        <v>18094</v>
      </c>
      <c r="B8555">
        <v>6</v>
      </c>
      <c r="C8555" t="s">
        <v>74</v>
      </c>
      <c r="D8555" t="s">
        <v>90</v>
      </c>
      <c r="E8555" t="s">
        <v>83</v>
      </c>
      <c r="F8555" t="s">
        <v>42</v>
      </c>
      <c r="G8555">
        <v>5</v>
      </c>
      <c r="H8555">
        <v>4</v>
      </c>
      <c r="I8555">
        <v>2014</v>
      </c>
      <c r="J8555" t="s">
        <v>59</v>
      </c>
      <c r="K8555" t="s">
        <v>44</v>
      </c>
      <c r="L8555" t="s">
        <v>44</v>
      </c>
      <c r="M8555" s="54" t="s">
        <v>44</v>
      </c>
      <c r="N8555">
        <v>46</v>
      </c>
      <c r="O8555" t="s">
        <v>44</v>
      </c>
      <c r="P8555">
        <v>14.7441956154897</v>
      </c>
    </row>
    <row r="8556" spans="1:16" x14ac:dyDescent="0.25">
      <c r="A8556" s="20" t="s">
        <v>18095</v>
      </c>
      <c r="B8556">
        <v>6</v>
      </c>
      <c r="C8556" t="s">
        <v>74</v>
      </c>
      <c r="D8556" t="s">
        <v>90</v>
      </c>
      <c r="E8556" t="s">
        <v>83</v>
      </c>
      <c r="F8556" t="s">
        <v>42</v>
      </c>
      <c r="G8556">
        <v>2</v>
      </c>
      <c r="H8556">
        <v>4</v>
      </c>
      <c r="I8556">
        <v>2014</v>
      </c>
      <c r="J8556" t="s">
        <v>60</v>
      </c>
      <c r="K8556">
        <v>-0.559564923252863</v>
      </c>
      <c r="L8556">
        <v>-1.631</v>
      </c>
      <c r="M8556" s="54">
        <v>0.51200000000000001</v>
      </c>
      <c r="N8556">
        <v>364</v>
      </c>
      <c r="O8556" t="s">
        <v>44</v>
      </c>
      <c r="P8556">
        <v>5.2414241836095901</v>
      </c>
    </row>
    <row r="8557" spans="1:16" x14ac:dyDescent="0.25">
      <c r="A8557" s="20" t="s">
        <v>18096</v>
      </c>
      <c r="B8557">
        <v>6</v>
      </c>
      <c r="C8557" t="s">
        <v>74</v>
      </c>
      <c r="D8557" t="s">
        <v>90</v>
      </c>
      <c r="E8557" t="s">
        <v>83</v>
      </c>
      <c r="F8557" t="s">
        <v>42</v>
      </c>
      <c r="G8557">
        <v>3</v>
      </c>
      <c r="H8557">
        <v>4</v>
      </c>
      <c r="I8557">
        <v>2014</v>
      </c>
      <c r="J8557" t="s">
        <v>60</v>
      </c>
      <c r="K8557">
        <v>-0.27460131662919302</v>
      </c>
      <c r="L8557">
        <v>-1.274</v>
      </c>
      <c r="M8557" s="54">
        <v>0.72499999999999998</v>
      </c>
      <c r="N8557">
        <v>624</v>
      </c>
      <c r="O8557" t="s">
        <v>44</v>
      </c>
      <c r="P8557">
        <v>4.0032038451271799</v>
      </c>
    </row>
    <row r="8558" spans="1:16" x14ac:dyDescent="0.25">
      <c r="A8558" s="20" t="s">
        <v>18097</v>
      </c>
      <c r="B8558">
        <v>6</v>
      </c>
      <c r="C8558" t="s">
        <v>74</v>
      </c>
      <c r="D8558" t="s">
        <v>90</v>
      </c>
      <c r="E8558" t="s">
        <v>83</v>
      </c>
      <c r="F8558" t="s">
        <v>42</v>
      </c>
      <c r="G8558">
        <v>4</v>
      </c>
      <c r="H8558">
        <v>4</v>
      </c>
      <c r="I8558">
        <v>2014</v>
      </c>
      <c r="J8558" t="s">
        <v>60</v>
      </c>
      <c r="K8558">
        <v>-0.14088247170142101</v>
      </c>
      <c r="L8558">
        <v>-1.089</v>
      </c>
      <c r="M8558" s="54">
        <v>0.80700000000000005</v>
      </c>
      <c r="N8558">
        <v>1085</v>
      </c>
      <c r="O8558" t="s">
        <v>44</v>
      </c>
      <c r="P8558">
        <v>3.03588370359458</v>
      </c>
    </row>
    <row r="8559" spans="1:16" x14ac:dyDescent="0.25">
      <c r="A8559" s="20" t="s">
        <v>18098</v>
      </c>
      <c r="B8559">
        <v>6</v>
      </c>
      <c r="C8559" t="s">
        <v>74</v>
      </c>
      <c r="D8559" t="s">
        <v>90</v>
      </c>
      <c r="E8559" t="s">
        <v>83</v>
      </c>
      <c r="F8559" t="s">
        <v>42</v>
      </c>
      <c r="G8559">
        <v>5</v>
      </c>
      <c r="H8559">
        <v>4</v>
      </c>
      <c r="I8559">
        <v>2014</v>
      </c>
      <c r="J8559" t="s">
        <v>60</v>
      </c>
      <c r="K8559">
        <v>0.72280914008864705</v>
      </c>
      <c r="L8559">
        <v>-0.247</v>
      </c>
      <c r="M8559" s="54">
        <v>1.6919999999999999</v>
      </c>
      <c r="N8559">
        <v>1069</v>
      </c>
      <c r="O8559" t="s">
        <v>44</v>
      </c>
      <c r="P8559">
        <v>3.05851875103308</v>
      </c>
    </row>
    <row r="8560" spans="1:16" x14ac:dyDescent="0.25">
      <c r="A8560" s="20" t="s">
        <v>18099</v>
      </c>
      <c r="B8560">
        <v>6</v>
      </c>
      <c r="C8560" t="s">
        <v>74</v>
      </c>
      <c r="D8560" t="s">
        <v>90</v>
      </c>
      <c r="E8560" t="s">
        <v>83</v>
      </c>
      <c r="F8560" t="s">
        <v>42</v>
      </c>
      <c r="G8560">
        <v>2</v>
      </c>
      <c r="H8560">
        <v>4</v>
      </c>
      <c r="I8560">
        <v>2014</v>
      </c>
      <c r="J8560" t="s">
        <v>61</v>
      </c>
      <c r="K8560" t="s">
        <v>44</v>
      </c>
      <c r="L8560" t="s">
        <v>44</v>
      </c>
      <c r="M8560" s="54" t="s">
        <v>44</v>
      </c>
      <c r="N8560">
        <v>3</v>
      </c>
      <c r="O8560" t="s">
        <v>44</v>
      </c>
      <c r="P8560">
        <v>57.735026918962603</v>
      </c>
    </row>
    <row r="8561" spans="1:16" x14ac:dyDescent="0.25">
      <c r="A8561" s="20" t="s">
        <v>18100</v>
      </c>
      <c r="B8561">
        <v>6</v>
      </c>
      <c r="C8561" t="s">
        <v>74</v>
      </c>
      <c r="D8561" t="s">
        <v>90</v>
      </c>
      <c r="E8561" t="s">
        <v>83</v>
      </c>
      <c r="F8561" t="s">
        <v>42</v>
      </c>
      <c r="G8561">
        <v>3</v>
      </c>
      <c r="H8561">
        <v>4</v>
      </c>
      <c r="I8561">
        <v>2014</v>
      </c>
      <c r="J8561" t="s">
        <v>61</v>
      </c>
      <c r="K8561" t="s">
        <v>44</v>
      </c>
      <c r="L8561" t="s">
        <v>44</v>
      </c>
      <c r="M8561" s="54" t="s">
        <v>44</v>
      </c>
      <c r="N8561">
        <v>5</v>
      </c>
      <c r="O8561" t="s">
        <v>44</v>
      </c>
      <c r="P8561">
        <v>44.721359549995803</v>
      </c>
    </row>
    <row r="8562" spans="1:16" x14ac:dyDescent="0.25">
      <c r="A8562" s="20" t="s">
        <v>18101</v>
      </c>
      <c r="B8562">
        <v>6</v>
      </c>
      <c r="C8562" t="s">
        <v>74</v>
      </c>
      <c r="D8562" t="s">
        <v>90</v>
      </c>
      <c r="E8562" t="s">
        <v>83</v>
      </c>
      <c r="F8562" t="s">
        <v>42</v>
      </c>
      <c r="G8562">
        <v>4</v>
      </c>
      <c r="H8562">
        <v>4</v>
      </c>
      <c r="I8562">
        <v>2014</v>
      </c>
      <c r="J8562" t="s">
        <v>61</v>
      </c>
      <c r="K8562" t="s">
        <v>44</v>
      </c>
      <c r="L8562" t="s">
        <v>44</v>
      </c>
      <c r="M8562" s="54" t="s">
        <v>44</v>
      </c>
      <c r="N8562">
        <v>14</v>
      </c>
      <c r="O8562" t="s">
        <v>44</v>
      </c>
      <c r="P8562">
        <v>26.726124191242398</v>
      </c>
    </row>
    <row r="8563" spans="1:16" x14ac:dyDescent="0.25">
      <c r="A8563" s="20" t="s">
        <v>18102</v>
      </c>
      <c r="B8563">
        <v>6</v>
      </c>
      <c r="C8563" t="s">
        <v>74</v>
      </c>
      <c r="D8563" t="s">
        <v>90</v>
      </c>
      <c r="E8563" t="s">
        <v>83</v>
      </c>
      <c r="F8563" t="s">
        <v>42</v>
      </c>
      <c r="G8563">
        <v>5</v>
      </c>
      <c r="H8563">
        <v>4</v>
      </c>
      <c r="I8563">
        <v>2014</v>
      </c>
      <c r="J8563" t="s">
        <v>61</v>
      </c>
      <c r="K8563" t="s">
        <v>44</v>
      </c>
      <c r="L8563" t="s">
        <v>44</v>
      </c>
      <c r="M8563" s="54" t="s">
        <v>44</v>
      </c>
      <c r="N8563">
        <v>3</v>
      </c>
      <c r="O8563" t="s">
        <v>44</v>
      </c>
      <c r="P8563">
        <v>57.735026918962603</v>
      </c>
    </row>
    <row r="8564" spans="1:16" x14ac:dyDescent="0.25">
      <c r="A8564" s="20" t="s">
        <v>18103</v>
      </c>
      <c r="B8564">
        <v>6</v>
      </c>
      <c r="C8564" t="s">
        <v>74</v>
      </c>
      <c r="D8564" t="s">
        <v>90</v>
      </c>
      <c r="E8564" t="s">
        <v>83</v>
      </c>
      <c r="F8564" t="s">
        <v>42</v>
      </c>
      <c r="G8564">
        <v>2</v>
      </c>
      <c r="H8564">
        <v>4</v>
      </c>
      <c r="I8564">
        <v>2014</v>
      </c>
      <c r="J8564" t="s">
        <v>62</v>
      </c>
      <c r="K8564" t="s">
        <v>44</v>
      </c>
      <c r="L8564" t="s">
        <v>44</v>
      </c>
      <c r="M8564" s="54" t="s">
        <v>44</v>
      </c>
      <c r="N8564">
        <v>5</v>
      </c>
      <c r="O8564" t="s">
        <v>44</v>
      </c>
      <c r="P8564">
        <v>44.721359549995803</v>
      </c>
    </row>
    <row r="8565" spans="1:16" x14ac:dyDescent="0.25">
      <c r="A8565" s="20" t="s">
        <v>18104</v>
      </c>
      <c r="B8565">
        <v>6</v>
      </c>
      <c r="C8565" t="s">
        <v>74</v>
      </c>
      <c r="D8565" t="s">
        <v>90</v>
      </c>
      <c r="E8565" t="s">
        <v>83</v>
      </c>
      <c r="F8565" t="s">
        <v>42</v>
      </c>
      <c r="G8565">
        <v>3</v>
      </c>
      <c r="H8565">
        <v>4</v>
      </c>
      <c r="I8565">
        <v>2014</v>
      </c>
      <c r="J8565" t="s">
        <v>62</v>
      </c>
      <c r="K8565" t="s">
        <v>44</v>
      </c>
      <c r="L8565" t="s">
        <v>44</v>
      </c>
      <c r="M8565" s="54" t="s">
        <v>44</v>
      </c>
      <c r="N8565">
        <v>3</v>
      </c>
      <c r="O8565" t="s">
        <v>44</v>
      </c>
      <c r="P8565">
        <v>57.735026918962603</v>
      </c>
    </row>
    <row r="8566" spans="1:16" x14ac:dyDescent="0.25">
      <c r="A8566" s="20" t="s">
        <v>18105</v>
      </c>
      <c r="B8566">
        <v>6</v>
      </c>
      <c r="C8566" t="s">
        <v>74</v>
      </c>
      <c r="D8566" t="s">
        <v>90</v>
      </c>
      <c r="E8566" t="s">
        <v>83</v>
      </c>
      <c r="F8566" t="s">
        <v>42</v>
      </c>
      <c r="G8566">
        <v>4</v>
      </c>
      <c r="H8566">
        <v>4</v>
      </c>
      <c r="I8566">
        <v>2014</v>
      </c>
      <c r="J8566" t="s">
        <v>62</v>
      </c>
      <c r="K8566" t="s">
        <v>44</v>
      </c>
      <c r="L8566" t="s">
        <v>44</v>
      </c>
      <c r="M8566" s="54" t="s">
        <v>44</v>
      </c>
      <c r="N8566">
        <v>30</v>
      </c>
      <c r="O8566" t="s">
        <v>44</v>
      </c>
      <c r="P8566">
        <v>18.257418583505501</v>
      </c>
    </row>
    <row r="8567" spans="1:16" x14ac:dyDescent="0.25">
      <c r="A8567" s="20" t="s">
        <v>18106</v>
      </c>
      <c r="B8567">
        <v>6</v>
      </c>
      <c r="C8567" t="s">
        <v>74</v>
      </c>
      <c r="D8567" t="s">
        <v>90</v>
      </c>
      <c r="E8567" t="s">
        <v>83</v>
      </c>
      <c r="F8567" t="s">
        <v>42</v>
      </c>
      <c r="G8567">
        <v>5</v>
      </c>
      <c r="H8567">
        <v>4</v>
      </c>
      <c r="I8567">
        <v>2014</v>
      </c>
      <c r="J8567" t="s">
        <v>62</v>
      </c>
      <c r="K8567" t="s">
        <v>44</v>
      </c>
      <c r="L8567" t="s">
        <v>44</v>
      </c>
      <c r="M8567" s="54" t="s">
        <v>44</v>
      </c>
      <c r="N8567">
        <v>64</v>
      </c>
      <c r="O8567" t="s">
        <v>44</v>
      </c>
      <c r="P8567">
        <v>12.5</v>
      </c>
    </row>
    <row r="8568" spans="1:16" x14ac:dyDescent="0.25">
      <c r="A8568" s="20" t="s">
        <v>18107</v>
      </c>
      <c r="B8568">
        <v>6</v>
      </c>
      <c r="C8568" t="s">
        <v>74</v>
      </c>
      <c r="D8568" t="s">
        <v>90</v>
      </c>
      <c r="E8568" t="s">
        <v>83</v>
      </c>
      <c r="F8568" t="s">
        <v>42</v>
      </c>
      <c r="G8568">
        <v>2</v>
      </c>
      <c r="H8568">
        <v>4</v>
      </c>
      <c r="I8568">
        <v>2014</v>
      </c>
      <c r="J8568" t="s">
        <v>75</v>
      </c>
      <c r="K8568">
        <v>0.873</v>
      </c>
      <c r="L8568">
        <v>-0.03</v>
      </c>
      <c r="M8568" s="54">
        <v>1.77</v>
      </c>
      <c r="N8568" t="s">
        <v>44</v>
      </c>
      <c r="O8568" t="s">
        <v>44</v>
      </c>
      <c r="P8568">
        <v>-99</v>
      </c>
    </row>
    <row r="8569" spans="1:16" x14ac:dyDescent="0.25">
      <c r="A8569" s="20" t="s">
        <v>18107</v>
      </c>
      <c r="B8569">
        <v>6</v>
      </c>
      <c r="C8569" t="s">
        <v>74</v>
      </c>
      <c r="D8569" t="s">
        <v>90</v>
      </c>
      <c r="E8569" t="s">
        <v>83</v>
      </c>
      <c r="F8569" t="s">
        <v>42</v>
      </c>
      <c r="G8569">
        <v>2</v>
      </c>
      <c r="H8569">
        <v>4</v>
      </c>
      <c r="I8569">
        <v>2014</v>
      </c>
      <c r="J8569" t="s">
        <v>75</v>
      </c>
      <c r="K8569" t="s">
        <v>44</v>
      </c>
      <c r="L8569" t="s">
        <v>44</v>
      </c>
      <c r="M8569" s="54" t="s">
        <v>44</v>
      </c>
      <c r="N8569" t="s">
        <v>44</v>
      </c>
      <c r="O8569" t="s">
        <v>44</v>
      </c>
      <c r="P8569">
        <v>-99</v>
      </c>
    </row>
    <row r="8570" spans="1:16" x14ac:dyDescent="0.25">
      <c r="A8570" s="20" t="s">
        <v>18107</v>
      </c>
      <c r="B8570">
        <v>6</v>
      </c>
      <c r="C8570" t="s">
        <v>74</v>
      </c>
      <c r="D8570" t="s">
        <v>90</v>
      </c>
      <c r="E8570" t="s">
        <v>83</v>
      </c>
      <c r="F8570" t="s">
        <v>42</v>
      </c>
      <c r="G8570">
        <v>2</v>
      </c>
      <c r="H8570">
        <v>4</v>
      </c>
      <c r="I8570">
        <v>2014</v>
      </c>
      <c r="J8570" t="s">
        <v>75</v>
      </c>
      <c r="K8570">
        <v>1.4350000000000001</v>
      </c>
      <c r="L8570">
        <v>0.35</v>
      </c>
      <c r="M8570" s="54">
        <v>2.52</v>
      </c>
      <c r="N8570" t="s">
        <v>44</v>
      </c>
      <c r="O8570" t="s">
        <v>44</v>
      </c>
      <c r="P8570">
        <v>-99</v>
      </c>
    </row>
    <row r="8571" spans="1:16" x14ac:dyDescent="0.25">
      <c r="A8571" s="20" t="s">
        <v>18107</v>
      </c>
      <c r="B8571">
        <v>6</v>
      </c>
      <c r="C8571" t="s">
        <v>74</v>
      </c>
      <c r="D8571" t="s">
        <v>90</v>
      </c>
      <c r="E8571" t="s">
        <v>83</v>
      </c>
      <c r="F8571" t="s">
        <v>42</v>
      </c>
      <c r="G8571">
        <v>2</v>
      </c>
      <c r="H8571">
        <v>4</v>
      </c>
      <c r="I8571">
        <v>2014</v>
      </c>
      <c r="J8571" t="s">
        <v>75</v>
      </c>
      <c r="K8571">
        <v>-2.15</v>
      </c>
      <c r="L8571">
        <v>-3.22</v>
      </c>
      <c r="M8571" s="54">
        <v>-1.08</v>
      </c>
      <c r="N8571" t="s">
        <v>44</v>
      </c>
      <c r="O8571" t="s">
        <v>44</v>
      </c>
      <c r="P8571">
        <v>-99</v>
      </c>
    </row>
    <row r="8572" spans="1:16" x14ac:dyDescent="0.25">
      <c r="A8572" s="20" t="s">
        <v>18107</v>
      </c>
      <c r="B8572">
        <v>6</v>
      </c>
      <c r="C8572" t="s">
        <v>74</v>
      </c>
      <c r="D8572" t="s">
        <v>90</v>
      </c>
      <c r="E8572" t="s">
        <v>83</v>
      </c>
      <c r="F8572" t="s">
        <v>42</v>
      </c>
      <c r="G8572">
        <v>2</v>
      </c>
      <c r="H8572">
        <v>4</v>
      </c>
      <c r="I8572">
        <v>2014</v>
      </c>
      <c r="J8572" t="s">
        <v>75</v>
      </c>
      <c r="K8572">
        <v>2.637</v>
      </c>
      <c r="L8572">
        <v>1.92</v>
      </c>
      <c r="M8572" s="54">
        <v>3.35</v>
      </c>
      <c r="N8572" t="s">
        <v>44</v>
      </c>
      <c r="O8572" t="s">
        <v>44</v>
      </c>
      <c r="P8572">
        <v>-99</v>
      </c>
    </row>
    <row r="8573" spans="1:16" x14ac:dyDescent="0.25">
      <c r="A8573" s="20" t="s">
        <v>18107</v>
      </c>
      <c r="B8573">
        <v>6</v>
      </c>
      <c r="C8573" t="s">
        <v>74</v>
      </c>
      <c r="D8573" t="s">
        <v>90</v>
      </c>
      <c r="E8573" t="s">
        <v>83</v>
      </c>
      <c r="F8573" t="s">
        <v>42</v>
      </c>
      <c r="G8573">
        <v>2</v>
      </c>
      <c r="H8573">
        <v>4</v>
      </c>
      <c r="I8573">
        <v>2014</v>
      </c>
      <c r="J8573" t="s">
        <v>75</v>
      </c>
      <c r="K8573" t="s">
        <v>44</v>
      </c>
      <c r="L8573" t="s">
        <v>44</v>
      </c>
      <c r="M8573" s="54" t="s">
        <v>44</v>
      </c>
      <c r="N8573" t="s">
        <v>44</v>
      </c>
      <c r="O8573" t="s">
        <v>44</v>
      </c>
      <c r="P8573">
        <v>-99</v>
      </c>
    </row>
    <row r="8574" spans="1:16" x14ac:dyDescent="0.25">
      <c r="A8574" s="20" t="s">
        <v>18107</v>
      </c>
      <c r="B8574">
        <v>6</v>
      </c>
      <c r="C8574" t="s">
        <v>74</v>
      </c>
      <c r="D8574" t="s">
        <v>90</v>
      </c>
      <c r="E8574" t="s">
        <v>83</v>
      </c>
      <c r="F8574" t="s">
        <v>42</v>
      </c>
      <c r="G8574">
        <v>2</v>
      </c>
      <c r="H8574">
        <v>4</v>
      </c>
      <c r="I8574">
        <v>2014</v>
      </c>
      <c r="J8574" t="s">
        <v>75</v>
      </c>
      <c r="K8574">
        <v>-2.82</v>
      </c>
      <c r="L8574">
        <v>-4.72</v>
      </c>
      <c r="M8574" s="54">
        <v>-0.92</v>
      </c>
      <c r="N8574" t="s">
        <v>44</v>
      </c>
      <c r="O8574" t="s">
        <v>44</v>
      </c>
      <c r="P8574">
        <v>-99</v>
      </c>
    </row>
    <row r="8575" spans="1:16" x14ac:dyDescent="0.25">
      <c r="A8575" s="20" t="s">
        <v>18107</v>
      </c>
      <c r="B8575">
        <v>6</v>
      </c>
      <c r="C8575" t="s">
        <v>74</v>
      </c>
      <c r="D8575" t="s">
        <v>90</v>
      </c>
      <c r="E8575" t="s">
        <v>83</v>
      </c>
      <c r="F8575" t="s">
        <v>42</v>
      </c>
      <c r="G8575">
        <v>2</v>
      </c>
      <c r="H8575">
        <v>4</v>
      </c>
      <c r="I8575">
        <v>2014</v>
      </c>
      <c r="J8575" t="s">
        <v>75</v>
      </c>
      <c r="K8575" t="s">
        <v>44</v>
      </c>
      <c r="L8575" t="s">
        <v>44</v>
      </c>
      <c r="M8575" s="54" t="s">
        <v>44</v>
      </c>
      <c r="N8575" t="s">
        <v>44</v>
      </c>
      <c r="O8575" t="s">
        <v>44</v>
      </c>
      <c r="P8575">
        <v>-99</v>
      </c>
    </row>
    <row r="8576" spans="1:16" x14ac:dyDescent="0.25">
      <c r="A8576" s="20" t="s">
        <v>18107</v>
      </c>
      <c r="B8576">
        <v>6</v>
      </c>
      <c r="C8576" t="s">
        <v>74</v>
      </c>
      <c r="D8576" t="s">
        <v>90</v>
      </c>
      <c r="E8576" t="s">
        <v>83</v>
      </c>
      <c r="F8576" t="s">
        <v>42</v>
      </c>
      <c r="G8576">
        <v>2</v>
      </c>
      <c r="H8576">
        <v>4</v>
      </c>
      <c r="I8576">
        <v>2014</v>
      </c>
      <c r="J8576" t="s">
        <v>75</v>
      </c>
      <c r="K8576" t="s">
        <v>44</v>
      </c>
      <c r="L8576" t="s">
        <v>44</v>
      </c>
      <c r="M8576" s="54" t="s">
        <v>44</v>
      </c>
      <c r="N8576" t="s">
        <v>44</v>
      </c>
      <c r="O8576" t="s">
        <v>44</v>
      </c>
      <c r="P8576">
        <v>-99</v>
      </c>
    </row>
    <row r="8577" spans="1:16" x14ac:dyDescent="0.25">
      <c r="A8577" s="20" t="s">
        <v>18107</v>
      </c>
      <c r="B8577">
        <v>6</v>
      </c>
      <c r="C8577" t="s">
        <v>74</v>
      </c>
      <c r="D8577" t="s">
        <v>90</v>
      </c>
      <c r="E8577" t="s">
        <v>83</v>
      </c>
      <c r="F8577" t="s">
        <v>42</v>
      </c>
      <c r="G8577">
        <v>2</v>
      </c>
      <c r="H8577">
        <v>4</v>
      </c>
      <c r="I8577">
        <v>2014</v>
      </c>
      <c r="J8577" t="s">
        <v>75</v>
      </c>
      <c r="K8577" t="s">
        <v>44</v>
      </c>
      <c r="L8577" t="s">
        <v>44</v>
      </c>
      <c r="M8577" s="54" t="s">
        <v>44</v>
      </c>
      <c r="N8577" t="s">
        <v>44</v>
      </c>
      <c r="O8577" t="s">
        <v>44</v>
      </c>
      <c r="P8577">
        <v>-99</v>
      </c>
    </row>
    <row r="8578" spans="1:16" x14ac:dyDescent="0.25">
      <c r="A8578" s="20" t="s">
        <v>18107</v>
      </c>
      <c r="B8578">
        <v>6</v>
      </c>
      <c r="C8578" t="s">
        <v>74</v>
      </c>
      <c r="D8578" t="s">
        <v>90</v>
      </c>
      <c r="E8578" t="s">
        <v>83</v>
      </c>
      <c r="F8578" t="s">
        <v>42</v>
      </c>
      <c r="G8578">
        <v>2</v>
      </c>
      <c r="H8578">
        <v>4</v>
      </c>
      <c r="I8578">
        <v>2014</v>
      </c>
      <c r="J8578" t="s">
        <v>75</v>
      </c>
      <c r="K8578" t="s">
        <v>44</v>
      </c>
      <c r="L8578" t="s">
        <v>44</v>
      </c>
      <c r="M8578" s="54" t="s">
        <v>44</v>
      </c>
      <c r="N8578" t="s">
        <v>44</v>
      </c>
      <c r="O8578" t="s">
        <v>44</v>
      </c>
      <c r="P8578">
        <v>-99</v>
      </c>
    </row>
    <row r="8579" spans="1:16" x14ac:dyDescent="0.25">
      <c r="A8579" s="20" t="s">
        <v>18107</v>
      </c>
      <c r="B8579">
        <v>6</v>
      </c>
      <c r="C8579" t="s">
        <v>74</v>
      </c>
      <c r="D8579" t="s">
        <v>90</v>
      </c>
      <c r="E8579" t="s">
        <v>83</v>
      </c>
      <c r="F8579" t="s">
        <v>42</v>
      </c>
      <c r="G8579">
        <v>2</v>
      </c>
      <c r="H8579">
        <v>4</v>
      </c>
      <c r="I8579">
        <v>2014</v>
      </c>
      <c r="J8579" t="s">
        <v>75</v>
      </c>
      <c r="K8579" t="s">
        <v>44</v>
      </c>
      <c r="L8579" t="s">
        <v>44</v>
      </c>
      <c r="M8579" s="54" t="s">
        <v>44</v>
      </c>
      <c r="N8579" t="s">
        <v>44</v>
      </c>
      <c r="O8579" t="s">
        <v>44</v>
      </c>
      <c r="P8579">
        <v>-99</v>
      </c>
    </row>
    <row r="8580" spans="1:16" x14ac:dyDescent="0.25">
      <c r="A8580" s="20" t="s">
        <v>18107</v>
      </c>
      <c r="B8580">
        <v>6</v>
      </c>
      <c r="C8580" t="s">
        <v>74</v>
      </c>
      <c r="D8580" t="s">
        <v>90</v>
      </c>
      <c r="E8580" t="s">
        <v>83</v>
      </c>
      <c r="F8580" t="s">
        <v>42</v>
      </c>
      <c r="G8580">
        <v>2</v>
      </c>
      <c r="H8580">
        <v>4</v>
      </c>
      <c r="I8580">
        <v>2014</v>
      </c>
      <c r="J8580" t="s">
        <v>75</v>
      </c>
      <c r="K8580">
        <v>0.38600000000000001</v>
      </c>
      <c r="L8580">
        <v>-1.41</v>
      </c>
      <c r="M8580" s="54">
        <v>2.1800000000000002</v>
      </c>
      <c r="N8580" t="s">
        <v>44</v>
      </c>
      <c r="O8580" t="s">
        <v>44</v>
      </c>
      <c r="P8580">
        <v>-99</v>
      </c>
    </row>
    <row r="8581" spans="1:16" x14ac:dyDescent="0.25">
      <c r="A8581" s="20" t="s">
        <v>18107</v>
      </c>
      <c r="B8581">
        <v>6</v>
      </c>
      <c r="C8581" t="s">
        <v>74</v>
      </c>
      <c r="D8581" t="s">
        <v>90</v>
      </c>
      <c r="E8581" t="s">
        <v>83</v>
      </c>
      <c r="F8581" t="s">
        <v>42</v>
      </c>
      <c r="G8581">
        <v>2</v>
      </c>
      <c r="H8581">
        <v>4</v>
      </c>
      <c r="I8581">
        <v>2014</v>
      </c>
      <c r="J8581" t="s">
        <v>75</v>
      </c>
      <c r="K8581" t="s">
        <v>44</v>
      </c>
      <c r="L8581" t="s">
        <v>44</v>
      </c>
      <c r="M8581" s="54" t="s">
        <v>44</v>
      </c>
      <c r="N8581" t="s">
        <v>44</v>
      </c>
      <c r="O8581" t="s">
        <v>44</v>
      </c>
      <c r="P8581">
        <v>-99</v>
      </c>
    </row>
    <row r="8582" spans="1:16" x14ac:dyDescent="0.25">
      <c r="A8582" s="20" t="s">
        <v>18107</v>
      </c>
      <c r="B8582">
        <v>6</v>
      </c>
      <c r="C8582" t="s">
        <v>74</v>
      </c>
      <c r="D8582" t="s">
        <v>90</v>
      </c>
      <c r="E8582" t="s">
        <v>83</v>
      </c>
      <c r="F8582" t="s">
        <v>42</v>
      </c>
      <c r="G8582">
        <v>2</v>
      </c>
      <c r="H8582">
        <v>4</v>
      </c>
      <c r="I8582">
        <v>2014</v>
      </c>
      <c r="J8582" t="s">
        <v>75</v>
      </c>
      <c r="K8582" t="s">
        <v>44</v>
      </c>
      <c r="L8582" t="s">
        <v>44</v>
      </c>
      <c r="M8582" s="54" t="s">
        <v>44</v>
      </c>
      <c r="N8582" t="s">
        <v>44</v>
      </c>
      <c r="O8582" t="s">
        <v>44</v>
      </c>
      <c r="P8582">
        <v>-99</v>
      </c>
    </row>
    <row r="8583" spans="1:16" x14ac:dyDescent="0.25">
      <c r="A8583" s="20" t="s">
        <v>18107</v>
      </c>
      <c r="B8583">
        <v>6</v>
      </c>
      <c r="C8583" t="s">
        <v>74</v>
      </c>
      <c r="D8583" t="s">
        <v>90</v>
      </c>
      <c r="E8583" t="s">
        <v>83</v>
      </c>
      <c r="F8583" t="s">
        <v>42</v>
      </c>
      <c r="G8583">
        <v>2</v>
      </c>
      <c r="H8583">
        <v>4</v>
      </c>
      <c r="I8583">
        <v>2014</v>
      </c>
      <c r="J8583" t="s">
        <v>75</v>
      </c>
      <c r="K8583">
        <v>1.8280000000000001</v>
      </c>
      <c r="L8583">
        <v>0.45</v>
      </c>
      <c r="M8583" s="54">
        <v>3.2</v>
      </c>
      <c r="N8583" t="s">
        <v>44</v>
      </c>
      <c r="O8583" t="s">
        <v>44</v>
      </c>
      <c r="P8583">
        <v>-99</v>
      </c>
    </row>
    <row r="8584" spans="1:16" x14ac:dyDescent="0.25">
      <c r="A8584" s="20" t="s">
        <v>18107</v>
      </c>
      <c r="B8584">
        <v>6</v>
      </c>
      <c r="C8584" t="s">
        <v>74</v>
      </c>
      <c r="D8584" t="s">
        <v>90</v>
      </c>
      <c r="E8584" t="s">
        <v>83</v>
      </c>
      <c r="F8584" t="s">
        <v>42</v>
      </c>
      <c r="G8584">
        <v>2</v>
      </c>
      <c r="H8584">
        <v>4</v>
      </c>
      <c r="I8584">
        <v>2014</v>
      </c>
      <c r="J8584" t="s">
        <v>75</v>
      </c>
      <c r="K8584" t="s">
        <v>44</v>
      </c>
      <c r="L8584" t="s">
        <v>44</v>
      </c>
      <c r="M8584" s="54" t="s">
        <v>44</v>
      </c>
      <c r="N8584" t="s">
        <v>44</v>
      </c>
      <c r="O8584" t="s">
        <v>44</v>
      </c>
      <c r="P8584">
        <v>-99</v>
      </c>
    </row>
    <row r="8585" spans="1:16" x14ac:dyDescent="0.25">
      <c r="A8585" s="20" t="s">
        <v>18107</v>
      </c>
      <c r="B8585">
        <v>6</v>
      </c>
      <c r="C8585" t="s">
        <v>74</v>
      </c>
      <c r="D8585" t="s">
        <v>90</v>
      </c>
      <c r="E8585" t="s">
        <v>83</v>
      </c>
      <c r="F8585" t="s">
        <v>42</v>
      </c>
      <c r="G8585">
        <v>2</v>
      </c>
      <c r="H8585">
        <v>4</v>
      </c>
      <c r="I8585">
        <v>2014</v>
      </c>
      <c r="J8585" t="s">
        <v>75</v>
      </c>
      <c r="K8585">
        <v>-0.20699999999999999</v>
      </c>
      <c r="L8585">
        <v>-1.1200000000000001</v>
      </c>
      <c r="M8585" s="54">
        <v>0.71</v>
      </c>
      <c r="N8585" t="s">
        <v>44</v>
      </c>
      <c r="O8585" t="s">
        <v>44</v>
      </c>
      <c r="P8585">
        <v>-99</v>
      </c>
    </row>
    <row r="8586" spans="1:16" x14ac:dyDescent="0.25">
      <c r="A8586" s="20" t="s">
        <v>18107</v>
      </c>
      <c r="B8586">
        <v>6</v>
      </c>
      <c r="C8586" t="s">
        <v>74</v>
      </c>
      <c r="D8586" t="s">
        <v>90</v>
      </c>
      <c r="E8586" t="s">
        <v>83</v>
      </c>
      <c r="F8586" t="s">
        <v>42</v>
      </c>
      <c r="G8586">
        <v>2</v>
      </c>
      <c r="H8586">
        <v>4</v>
      </c>
      <c r="I8586">
        <v>2014</v>
      </c>
      <c r="J8586" t="s">
        <v>75</v>
      </c>
      <c r="K8586" t="s">
        <v>44</v>
      </c>
      <c r="L8586" t="s">
        <v>44</v>
      </c>
      <c r="M8586" s="54" t="s">
        <v>44</v>
      </c>
      <c r="N8586" t="s">
        <v>44</v>
      </c>
      <c r="O8586" t="s">
        <v>44</v>
      </c>
      <c r="P8586">
        <v>-99</v>
      </c>
    </row>
    <row r="8587" spans="1:16" x14ac:dyDescent="0.25">
      <c r="A8587" s="20" t="s">
        <v>18108</v>
      </c>
      <c r="B8587">
        <v>6</v>
      </c>
      <c r="C8587" t="s">
        <v>74</v>
      </c>
      <c r="D8587" t="s">
        <v>90</v>
      </c>
      <c r="E8587" t="s">
        <v>83</v>
      </c>
      <c r="F8587" t="s">
        <v>42</v>
      </c>
      <c r="G8587">
        <v>3</v>
      </c>
      <c r="H8587">
        <v>4</v>
      </c>
      <c r="I8587">
        <v>2014</v>
      </c>
      <c r="J8587" t="s">
        <v>75</v>
      </c>
      <c r="K8587">
        <v>0.27500000000000002</v>
      </c>
      <c r="L8587">
        <v>-0.61</v>
      </c>
      <c r="M8587" s="54">
        <v>1.1599999999999999</v>
      </c>
      <c r="N8587" t="s">
        <v>44</v>
      </c>
      <c r="O8587" t="s">
        <v>44</v>
      </c>
      <c r="P8587">
        <v>-99</v>
      </c>
    </row>
    <row r="8588" spans="1:16" x14ac:dyDescent="0.25">
      <c r="A8588" s="20" t="s">
        <v>18108</v>
      </c>
      <c r="B8588">
        <v>6</v>
      </c>
      <c r="C8588" t="s">
        <v>74</v>
      </c>
      <c r="D8588" t="s">
        <v>90</v>
      </c>
      <c r="E8588" t="s">
        <v>83</v>
      </c>
      <c r="F8588" t="s">
        <v>42</v>
      </c>
      <c r="G8588">
        <v>3</v>
      </c>
      <c r="H8588">
        <v>4</v>
      </c>
      <c r="I8588">
        <v>2014</v>
      </c>
      <c r="J8588" t="s">
        <v>75</v>
      </c>
      <c r="K8588" t="s">
        <v>44</v>
      </c>
      <c r="L8588" t="s">
        <v>44</v>
      </c>
      <c r="M8588" s="54" t="s">
        <v>44</v>
      </c>
      <c r="N8588" t="s">
        <v>44</v>
      </c>
      <c r="O8588" t="s">
        <v>44</v>
      </c>
      <c r="P8588">
        <v>-99</v>
      </c>
    </row>
    <row r="8589" spans="1:16" x14ac:dyDescent="0.25">
      <c r="A8589" s="20" t="s">
        <v>18108</v>
      </c>
      <c r="B8589">
        <v>6</v>
      </c>
      <c r="C8589" t="s">
        <v>74</v>
      </c>
      <c r="D8589" t="s">
        <v>90</v>
      </c>
      <c r="E8589" t="s">
        <v>83</v>
      </c>
      <c r="F8589" t="s">
        <v>42</v>
      </c>
      <c r="G8589">
        <v>3</v>
      </c>
      <c r="H8589">
        <v>4</v>
      </c>
      <c r="I8589">
        <v>2014</v>
      </c>
      <c r="J8589" t="s">
        <v>75</v>
      </c>
      <c r="K8589">
        <v>0.83799999999999997</v>
      </c>
      <c r="L8589">
        <v>-0.23</v>
      </c>
      <c r="M8589" s="54">
        <v>1.91</v>
      </c>
      <c r="N8589" t="s">
        <v>44</v>
      </c>
      <c r="O8589" t="s">
        <v>44</v>
      </c>
      <c r="P8589">
        <v>-99</v>
      </c>
    </row>
    <row r="8590" spans="1:16" x14ac:dyDescent="0.25">
      <c r="A8590" s="20" t="s">
        <v>18108</v>
      </c>
      <c r="B8590">
        <v>6</v>
      </c>
      <c r="C8590" t="s">
        <v>74</v>
      </c>
      <c r="D8590" t="s">
        <v>90</v>
      </c>
      <c r="E8590" t="s">
        <v>83</v>
      </c>
      <c r="F8590" t="s">
        <v>42</v>
      </c>
      <c r="G8590">
        <v>3</v>
      </c>
      <c r="H8590">
        <v>4</v>
      </c>
      <c r="I8590">
        <v>2014</v>
      </c>
      <c r="J8590" t="s">
        <v>75</v>
      </c>
      <c r="K8590">
        <v>-2.7480000000000002</v>
      </c>
      <c r="L8590">
        <v>-3.8</v>
      </c>
      <c r="M8590" s="54">
        <v>-1.69</v>
      </c>
      <c r="N8590" t="s">
        <v>44</v>
      </c>
      <c r="O8590" t="s">
        <v>44</v>
      </c>
      <c r="P8590">
        <v>-99</v>
      </c>
    </row>
    <row r="8591" spans="1:16" x14ac:dyDescent="0.25">
      <c r="A8591" s="20" t="s">
        <v>18108</v>
      </c>
      <c r="B8591">
        <v>6</v>
      </c>
      <c r="C8591" t="s">
        <v>74</v>
      </c>
      <c r="D8591" t="s">
        <v>90</v>
      </c>
      <c r="E8591" t="s">
        <v>83</v>
      </c>
      <c r="F8591" t="s">
        <v>42</v>
      </c>
      <c r="G8591">
        <v>3</v>
      </c>
      <c r="H8591">
        <v>4</v>
      </c>
      <c r="I8591">
        <v>2014</v>
      </c>
      <c r="J8591" t="s">
        <v>75</v>
      </c>
      <c r="K8591">
        <v>2.0390000000000001</v>
      </c>
      <c r="L8591">
        <v>1.35</v>
      </c>
      <c r="M8591" s="54">
        <v>2.73</v>
      </c>
      <c r="N8591" t="s">
        <v>44</v>
      </c>
      <c r="O8591" t="s">
        <v>44</v>
      </c>
      <c r="P8591">
        <v>-99</v>
      </c>
    </row>
    <row r="8592" spans="1:16" x14ac:dyDescent="0.25">
      <c r="A8592" s="20" t="s">
        <v>18108</v>
      </c>
      <c r="B8592">
        <v>6</v>
      </c>
      <c r="C8592" t="s">
        <v>74</v>
      </c>
      <c r="D8592" t="s">
        <v>90</v>
      </c>
      <c r="E8592" t="s">
        <v>83</v>
      </c>
      <c r="F8592" t="s">
        <v>42</v>
      </c>
      <c r="G8592">
        <v>3</v>
      </c>
      <c r="H8592">
        <v>4</v>
      </c>
      <c r="I8592">
        <v>2014</v>
      </c>
      <c r="J8592" t="s">
        <v>75</v>
      </c>
      <c r="K8592" t="s">
        <v>44</v>
      </c>
      <c r="L8592" t="s">
        <v>44</v>
      </c>
      <c r="M8592" s="54" t="s">
        <v>44</v>
      </c>
      <c r="N8592" t="s">
        <v>44</v>
      </c>
      <c r="O8592" t="s">
        <v>44</v>
      </c>
      <c r="P8592">
        <v>-99</v>
      </c>
    </row>
    <row r="8593" spans="1:16" x14ac:dyDescent="0.25">
      <c r="A8593" s="20" t="s">
        <v>18108</v>
      </c>
      <c r="B8593">
        <v>6</v>
      </c>
      <c r="C8593" t="s">
        <v>74</v>
      </c>
      <c r="D8593" t="s">
        <v>90</v>
      </c>
      <c r="E8593" t="s">
        <v>83</v>
      </c>
      <c r="F8593" t="s">
        <v>42</v>
      </c>
      <c r="G8593">
        <v>3</v>
      </c>
      <c r="H8593">
        <v>4</v>
      </c>
      <c r="I8593">
        <v>2014</v>
      </c>
      <c r="J8593" t="s">
        <v>75</v>
      </c>
      <c r="K8593">
        <v>-3.4169999999999998</v>
      </c>
      <c r="L8593">
        <v>-5.31</v>
      </c>
      <c r="M8593" s="54">
        <v>-1.52</v>
      </c>
      <c r="N8593" t="s">
        <v>44</v>
      </c>
      <c r="O8593" t="s">
        <v>44</v>
      </c>
      <c r="P8593">
        <v>-99</v>
      </c>
    </row>
    <row r="8594" spans="1:16" x14ac:dyDescent="0.25">
      <c r="A8594" s="20" t="s">
        <v>18108</v>
      </c>
      <c r="B8594">
        <v>6</v>
      </c>
      <c r="C8594" t="s">
        <v>74</v>
      </c>
      <c r="D8594" t="s">
        <v>90</v>
      </c>
      <c r="E8594" t="s">
        <v>83</v>
      </c>
      <c r="F8594" t="s">
        <v>42</v>
      </c>
      <c r="G8594">
        <v>3</v>
      </c>
      <c r="H8594">
        <v>4</v>
      </c>
      <c r="I8594">
        <v>2014</v>
      </c>
      <c r="J8594" t="s">
        <v>75</v>
      </c>
      <c r="K8594" t="s">
        <v>44</v>
      </c>
      <c r="L8594" t="s">
        <v>44</v>
      </c>
      <c r="M8594" s="54" t="s">
        <v>44</v>
      </c>
      <c r="N8594" t="s">
        <v>44</v>
      </c>
      <c r="O8594" t="s">
        <v>44</v>
      </c>
      <c r="P8594">
        <v>-99</v>
      </c>
    </row>
    <row r="8595" spans="1:16" x14ac:dyDescent="0.25">
      <c r="A8595" s="20" t="s">
        <v>18108</v>
      </c>
      <c r="B8595">
        <v>6</v>
      </c>
      <c r="C8595" t="s">
        <v>74</v>
      </c>
      <c r="D8595" t="s">
        <v>90</v>
      </c>
      <c r="E8595" t="s">
        <v>83</v>
      </c>
      <c r="F8595" t="s">
        <v>42</v>
      </c>
      <c r="G8595">
        <v>3</v>
      </c>
      <c r="H8595">
        <v>4</v>
      </c>
      <c r="I8595">
        <v>2014</v>
      </c>
      <c r="J8595" t="s">
        <v>75</v>
      </c>
      <c r="K8595" t="s">
        <v>44</v>
      </c>
      <c r="L8595" t="s">
        <v>44</v>
      </c>
      <c r="M8595" s="54" t="s">
        <v>44</v>
      </c>
      <c r="N8595" t="s">
        <v>44</v>
      </c>
      <c r="O8595" t="s">
        <v>44</v>
      </c>
      <c r="P8595">
        <v>-99</v>
      </c>
    </row>
    <row r="8596" spans="1:16" x14ac:dyDescent="0.25">
      <c r="A8596" s="20" t="s">
        <v>18108</v>
      </c>
      <c r="B8596">
        <v>6</v>
      </c>
      <c r="C8596" t="s">
        <v>74</v>
      </c>
      <c r="D8596" t="s">
        <v>90</v>
      </c>
      <c r="E8596" t="s">
        <v>83</v>
      </c>
      <c r="F8596" t="s">
        <v>42</v>
      </c>
      <c r="G8596">
        <v>3</v>
      </c>
      <c r="H8596">
        <v>4</v>
      </c>
      <c r="I8596">
        <v>2014</v>
      </c>
      <c r="J8596" t="s">
        <v>75</v>
      </c>
      <c r="K8596" t="s">
        <v>44</v>
      </c>
      <c r="L8596" t="s">
        <v>44</v>
      </c>
      <c r="M8596" s="54" t="s">
        <v>44</v>
      </c>
      <c r="N8596" t="s">
        <v>44</v>
      </c>
      <c r="O8596" t="s">
        <v>44</v>
      </c>
      <c r="P8596">
        <v>-99</v>
      </c>
    </row>
    <row r="8597" spans="1:16" x14ac:dyDescent="0.25">
      <c r="A8597" s="20" t="s">
        <v>18108</v>
      </c>
      <c r="B8597">
        <v>6</v>
      </c>
      <c r="C8597" t="s">
        <v>74</v>
      </c>
      <c r="D8597" t="s">
        <v>90</v>
      </c>
      <c r="E8597" t="s">
        <v>83</v>
      </c>
      <c r="F8597" t="s">
        <v>42</v>
      </c>
      <c r="G8597">
        <v>3</v>
      </c>
      <c r="H8597">
        <v>4</v>
      </c>
      <c r="I8597">
        <v>2014</v>
      </c>
      <c r="J8597" t="s">
        <v>75</v>
      </c>
      <c r="K8597" t="s">
        <v>44</v>
      </c>
      <c r="L8597" t="s">
        <v>44</v>
      </c>
      <c r="M8597" s="54" t="s">
        <v>44</v>
      </c>
      <c r="N8597" t="s">
        <v>44</v>
      </c>
      <c r="O8597" t="s">
        <v>44</v>
      </c>
      <c r="P8597">
        <v>-99</v>
      </c>
    </row>
    <row r="8598" spans="1:16" x14ac:dyDescent="0.25">
      <c r="A8598" s="20" t="s">
        <v>18108</v>
      </c>
      <c r="B8598">
        <v>6</v>
      </c>
      <c r="C8598" t="s">
        <v>74</v>
      </c>
      <c r="D8598" t="s">
        <v>90</v>
      </c>
      <c r="E8598" t="s">
        <v>83</v>
      </c>
      <c r="F8598" t="s">
        <v>42</v>
      </c>
      <c r="G8598">
        <v>3</v>
      </c>
      <c r="H8598">
        <v>4</v>
      </c>
      <c r="I8598">
        <v>2014</v>
      </c>
      <c r="J8598" t="s">
        <v>75</v>
      </c>
      <c r="K8598" t="s">
        <v>44</v>
      </c>
      <c r="L8598" t="s">
        <v>44</v>
      </c>
      <c r="M8598" s="54" t="s">
        <v>44</v>
      </c>
      <c r="N8598" t="s">
        <v>44</v>
      </c>
      <c r="O8598" t="s">
        <v>44</v>
      </c>
      <c r="P8598">
        <v>-99</v>
      </c>
    </row>
    <row r="8599" spans="1:16" x14ac:dyDescent="0.25">
      <c r="A8599" s="20" t="s">
        <v>18108</v>
      </c>
      <c r="B8599">
        <v>6</v>
      </c>
      <c r="C8599" t="s">
        <v>74</v>
      </c>
      <c r="D8599" t="s">
        <v>90</v>
      </c>
      <c r="E8599" t="s">
        <v>83</v>
      </c>
      <c r="F8599" t="s">
        <v>42</v>
      </c>
      <c r="G8599">
        <v>3</v>
      </c>
      <c r="H8599">
        <v>4</v>
      </c>
      <c r="I8599">
        <v>2014</v>
      </c>
      <c r="J8599" t="s">
        <v>75</v>
      </c>
      <c r="K8599">
        <v>-0.21199999999999999</v>
      </c>
      <c r="L8599">
        <v>-2</v>
      </c>
      <c r="M8599" s="54">
        <v>1.58</v>
      </c>
      <c r="N8599" t="s">
        <v>44</v>
      </c>
      <c r="O8599" t="s">
        <v>44</v>
      </c>
      <c r="P8599">
        <v>-99</v>
      </c>
    </row>
    <row r="8600" spans="1:16" x14ac:dyDescent="0.25">
      <c r="A8600" s="20" t="s">
        <v>18108</v>
      </c>
      <c r="B8600">
        <v>6</v>
      </c>
      <c r="C8600" t="s">
        <v>74</v>
      </c>
      <c r="D8600" t="s">
        <v>90</v>
      </c>
      <c r="E8600" t="s">
        <v>83</v>
      </c>
      <c r="F8600" t="s">
        <v>42</v>
      </c>
      <c r="G8600">
        <v>3</v>
      </c>
      <c r="H8600">
        <v>4</v>
      </c>
      <c r="I8600">
        <v>2014</v>
      </c>
      <c r="J8600" t="s">
        <v>75</v>
      </c>
      <c r="K8600" t="s">
        <v>44</v>
      </c>
      <c r="L8600" t="s">
        <v>44</v>
      </c>
      <c r="M8600" s="54" t="s">
        <v>44</v>
      </c>
      <c r="N8600" t="s">
        <v>44</v>
      </c>
      <c r="O8600" t="s">
        <v>44</v>
      </c>
      <c r="P8600">
        <v>-99</v>
      </c>
    </row>
    <row r="8601" spans="1:16" x14ac:dyDescent="0.25">
      <c r="A8601" s="20" t="s">
        <v>18108</v>
      </c>
      <c r="B8601">
        <v>6</v>
      </c>
      <c r="C8601" t="s">
        <v>74</v>
      </c>
      <c r="D8601" t="s">
        <v>90</v>
      </c>
      <c r="E8601" t="s">
        <v>83</v>
      </c>
      <c r="F8601" t="s">
        <v>42</v>
      </c>
      <c r="G8601">
        <v>3</v>
      </c>
      <c r="H8601">
        <v>4</v>
      </c>
      <c r="I8601">
        <v>2014</v>
      </c>
      <c r="J8601" t="s">
        <v>75</v>
      </c>
      <c r="K8601" t="s">
        <v>44</v>
      </c>
      <c r="L8601" t="s">
        <v>44</v>
      </c>
      <c r="M8601" s="54" t="s">
        <v>44</v>
      </c>
      <c r="N8601" t="s">
        <v>44</v>
      </c>
      <c r="O8601" t="s">
        <v>44</v>
      </c>
      <c r="P8601">
        <v>-99</v>
      </c>
    </row>
    <row r="8602" spans="1:16" x14ac:dyDescent="0.25">
      <c r="A8602" s="20" t="s">
        <v>18108</v>
      </c>
      <c r="B8602">
        <v>6</v>
      </c>
      <c r="C8602" t="s">
        <v>74</v>
      </c>
      <c r="D8602" t="s">
        <v>90</v>
      </c>
      <c r="E8602" t="s">
        <v>83</v>
      </c>
      <c r="F8602" t="s">
        <v>42</v>
      </c>
      <c r="G8602">
        <v>3</v>
      </c>
      <c r="H8602">
        <v>4</v>
      </c>
      <c r="I8602">
        <v>2014</v>
      </c>
      <c r="J8602" t="s">
        <v>75</v>
      </c>
      <c r="K8602">
        <v>1.2310000000000001</v>
      </c>
      <c r="L8602">
        <v>-0.13</v>
      </c>
      <c r="M8602" s="54">
        <v>2.59</v>
      </c>
      <c r="N8602" t="s">
        <v>44</v>
      </c>
      <c r="O8602" t="s">
        <v>44</v>
      </c>
      <c r="P8602">
        <v>-99</v>
      </c>
    </row>
    <row r="8603" spans="1:16" x14ac:dyDescent="0.25">
      <c r="A8603" s="20" t="s">
        <v>18108</v>
      </c>
      <c r="B8603">
        <v>6</v>
      </c>
      <c r="C8603" t="s">
        <v>74</v>
      </c>
      <c r="D8603" t="s">
        <v>90</v>
      </c>
      <c r="E8603" t="s">
        <v>83</v>
      </c>
      <c r="F8603" t="s">
        <v>42</v>
      </c>
      <c r="G8603">
        <v>3</v>
      </c>
      <c r="H8603">
        <v>4</v>
      </c>
      <c r="I8603">
        <v>2014</v>
      </c>
      <c r="J8603" t="s">
        <v>75</v>
      </c>
      <c r="K8603" t="s">
        <v>44</v>
      </c>
      <c r="L8603" t="s">
        <v>44</v>
      </c>
      <c r="M8603" s="54" t="s">
        <v>44</v>
      </c>
      <c r="N8603" t="s">
        <v>44</v>
      </c>
      <c r="O8603" t="s">
        <v>44</v>
      </c>
      <c r="P8603">
        <v>-99</v>
      </c>
    </row>
    <row r="8604" spans="1:16" x14ac:dyDescent="0.25">
      <c r="A8604" s="20" t="s">
        <v>18108</v>
      </c>
      <c r="B8604">
        <v>6</v>
      </c>
      <c r="C8604" t="s">
        <v>74</v>
      </c>
      <c r="D8604" t="s">
        <v>90</v>
      </c>
      <c r="E8604" t="s">
        <v>83</v>
      </c>
      <c r="F8604" t="s">
        <v>42</v>
      </c>
      <c r="G8604">
        <v>3</v>
      </c>
      <c r="H8604">
        <v>4</v>
      </c>
      <c r="I8604">
        <v>2014</v>
      </c>
      <c r="J8604" t="s">
        <v>75</v>
      </c>
      <c r="K8604">
        <v>-0.80500000000000005</v>
      </c>
      <c r="L8604">
        <v>-1.7</v>
      </c>
      <c r="M8604" s="54">
        <v>0.09</v>
      </c>
      <c r="N8604" t="s">
        <v>44</v>
      </c>
      <c r="O8604" t="s">
        <v>44</v>
      </c>
      <c r="P8604">
        <v>-99</v>
      </c>
    </row>
    <row r="8605" spans="1:16" x14ac:dyDescent="0.25">
      <c r="A8605" s="20" t="s">
        <v>18108</v>
      </c>
      <c r="B8605">
        <v>6</v>
      </c>
      <c r="C8605" t="s">
        <v>74</v>
      </c>
      <c r="D8605" t="s">
        <v>90</v>
      </c>
      <c r="E8605" t="s">
        <v>83</v>
      </c>
      <c r="F8605" t="s">
        <v>42</v>
      </c>
      <c r="G8605">
        <v>3</v>
      </c>
      <c r="H8605">
        <v>4</v>
      </c>
      <c r="I8605">
        <v>2014</v>
      </c>
      <c r="J8605" t="s">
        <v>75</v>
      </c>
      <c r="K8605" t="s">
        <v>44</v>
      </c>
      <c r="L8605" t="s">
        <v>44</v>
      </c>
      <c r="M8605" s="54" t="s">
        <v>44</v>
      </c>
      <c r="N8605" t="s">
        <v>44</v>
      </c>
      <c r="O8605" t="s">
        <v>44</v>
      </c>
      <c r="P8605">
        <v>-99</v>
      </c>
    </row>
    <row r="8606" spans="1:16" x14ac:dyDescent="0.25">
      <c r="A8606" s="20" t="s">
        <v>18109</v>
      </c>
      <c r="B8606">
        <v>6</v>
      </c>
      <c r="C8606" t="s">
        <v>74</v>
      </c>
      <c r="D8606" t="s">
        <v>90</v>
      </c>
      <c r="E8606" t="s">
        <v>83</v>
      </c>
      <c r="F8606" t="s">
        <v>42</v>
      </c>
      <c r="G8606">
        <v>4</v>
      </c>
      <c r="H8606">
        <v>4</v>
      </c>
      <c r="I8606">
        <v>2014</v>
      </c>
      <c r="J8606" t="s">
        <v>75</v>
      </c>
      <c r="K8606">
        <v>0.73</v>
      </c>
      <c r="L8606">
        <v>-0.14000000000000001</v>
      </c>
      <c r="M8606" s="54">
        <v>1.6</v>
      </c>
      <c r="N8606" t="s">
        <v>44</v>
      </c>
      <c r="O8606" t="s">
        <v>44</v>
      </c>
      <c r="P8606">
        <v>-99</v>
      </c>
    </row>
    <row r="8607" spans="1:16" x14ac:dyDescent="0.25">
      <c r="A8607" s="20" t="s">
        <v>18109</v>
      </c>
      <c r="B8607">
        <v>6</v>
      </c>
      <c r="C8607" t="s">
        <v>74</v>
      </c>
      <c r="D8607" t="s">
        <v>90</v>
      </c>
      <c r="E8607" t="s">
        <v>83</v>
      </c>
      <c r="F8607" t="s">
        <v>42</v>
      </c>
      <c r="G8607">
        <v>4</v>
      </c>
      <c r="H8607">
        <v>4</v>
      </c>
      <c r="I8607">
        <v>2014</v>
      </c>
      <c r="J8607" t="s">
        <v>75</v>
      </c>
      <c r="K8607" t="s">
        <v>44</v>
      </c>
      <c r="L8607" t="s">
        <v>44</v>
      </c>
      <c r="M8607" s="54" t="s">
        <v>44</v>
      </c>
      <c r="N8607" t="s">
        <v>44</v>
      </c>
      <c r="O8607" t="s">
        <v>44</v>
      </c>
      <c r="P8607">
        <v>-99</v>
      </c>
    </row>
    <row r="8608" spans="1:16" x14ac:dyDescent="0.25">
      <c r="A8608" s="20" t="s">
        <v>18109</v>
      </c>
      <c r="B8608">
        <v>6</v>
      </c>
      <c r="C8608" t="s">
        <v>74</v>
      </c>
      <c r="D8608" t="s">
        <v>90</v>
      </c>
      <c r="E8608" t="s">
        <v>83</v>
      </c>
      <c r="F8608" t="s">
        <v>42</v>
      </c>
      <c r="G8608">
        <v>4</v>
      </c>
      <c r="H8608">
        <v>4</v>
      </c>
      <c r="I8608">
        <v>2014</v>
      </c>
      <c r="J8608" t="s">
        <v>75</v>
      </c>
      <c r="K8608">
        <v>1.2929999999999999</v>
      </c>
      <c r="L8608">
        <v>0.23</v>
      </c>
      <c r="M8608" s="54">
        <v>2.35</v>
      </c>
      <c r="N8608" t="s">
        <v>44</v>
      </c>
      <c r="O8608" t="s">
        <v>44</v>
      </c>
      <c r="P8608">
        <v>-99</v>
      </c>
    </row>
    <row r="8609" spans="1:16" x14ac:dyDescent="0.25">
      <c r="A8609" s="20" t="s">
        <v>18109</v>
      </c>
      <c r="B8609">
        <v>6</v>
      </c>
      <c r="C8609" t="s">
        <v>74</v>
      </c>
      <c r="D8609" t="s">
        <v>90</v>
      </c>
      <c r="E8609" t="s">
        <v>83</v>
      </c>
      <c r="F8609" t="s">
        <v>42</v>
      </c>
      <c r="G8609">
        <v>4</v>
      </c>
      <c r="H8609">
        <v>4</v>
      </c>
      <c r="I8609">
        <v>2014</v>
      </c>
      <c r="J8609" t="s">
        <v>75</v>
      </c>
      <c r="K8609">
        <v>-2.2930000000000001</v>
      </c>
      <c r="L8609">
        <v>-3.34</v>
      </c>
      <c r="M8609" s="54">
        <v>-1.25</v>
      </c>
      <c r="N8609" t="s">
        <v>44</v>
      </c>
      <c r="O8609" t="s">
        <v>44</v>
      </c>
      <c r="P8609">
        <v>-99</v>
      </c>
    </row>
    <row r="8610" spans="1:16" x14ac:dyDescent="0.25">
      <c r="A8610" s="20" t="s">
        <v>18109</v>
      </c>
      <c r="B8610">
        <v>6</v>
      </c>
      <c r="C8610" t="s">
        <v>74</v>
      </c>
      <c r="D8610" t="s">
        <v>90</v>
      </c>
      <c r="E8610" t="s">
        <v>83</v>
      </c>
      <c r="F8610" t="s">
        <v>42</v>
      </c>
      <c r="G8610">
        <v>4</v>
      </c>
      <c r="H8610">
        <v>4</v>
      </c>
      <c r="I8610">
        <v>2014</v>
      </c>
      <c r="J8610" t="s">
        <v>75</v>
      </c>
      <c r="K8610">
        <v>2.4940000000000002</v>
      </c>
      <c r="L8610">
        <v>1.82</v>
      </c>
      <c r="M8610" s="54">
        <v>3.17</v>
      </c>
      <c r="N8610" t="s">
        <v>44</v>
      </c>
      <c r="O8610" t="s">
        <v>44</v>
      </c>
      <c r="P8610">
        <v>-99</v>
      </c>
    </row>
    <row r="8611" spans="1:16" x14ac:dyDescent="0.25">
      <c r="A8611" s="20" t="s">
        <v>18109</v>
      </c>
      <c r="B8611">
        <v>6</v>
      </c>
      <c r="C8611" t="s">
        <v>74</v>
      </c>
      <c r="D8611" t="s">
        <v>90</v>
      </c>
      <c r="E8611" t="s">
        <v>83</v>
      </c>
      <c r="F8611" t="s">
        <v>42</v>
      </c>
      <c r="G8611">
        <v>4</v>
      </c>
      <c r="H8611">
        <v>4</v>
      </c>
      <c r="I8611">
        <v>2014</v>
      </c>
      <c r="J8611" t="s">
        <v>75</v>
      </c>
      <c r="K8611" t="s">
        <v>44</v>
      </c>
      <c r="L8611" t="s">
        <v>44</v>
      </c>
      <c r="M8611" s="54" t="s">
        <v>44</v>
      </c>
      <c r="N8611" t="s">
        <v>44</v>
      </c>
      <c r="O8611" t="s">
        <v>44</v>
      </c>
      <c r="P8611">
        <v>-99</v>
      </c>
    </row>
    <row r="8612" spans="1:16" x14ac:dyDescent="0.25">
      <c r="A8612" s="20" t="s">
        <v>18109</v>
      </c>
      <c r="B8612">
        <v>6</v>
      </c>
      <c r="C8612" t="s">
        <v>74</v>
      </c>
      <c r="D8612" t="s">
        <v>90</v>
      </c>
      <c r="E8612" t="s">
        <v>83</v>
      </c>
      <c r="F8612" t="s">
        <v>42</v>
      </c>
      <c r="G8612">
        <v>4</v>
      </c>
      <c r="H8612">
        <v>4</v>
      </c>
      <c r="I8612">
        <v>2014</v>
      </c>
      <c r="J8612" t="s">
        <v>75</v>
      </c>
      <c r="K8612">
        <v>-2.9620000000000002</v>
      </c>
      <c r="L8612">
        <v>-4.8499999999999996</v>
      </c>
      <c r="M8612" s="54">
        <v>-1.07</v>
      </c>
      <c r="N8612" t="s">
        <v>44</v>
      </c>
      <c r="O8612" t="s">
        <v>44</v>
      </c>
      <c r="P8612">
        <v>-99</v>
      </c>
    </row>
    <row r="8613" spans="1:16" x14ac:dyDescent="0.25">
      <c r="A8613" s="20" t="s">
        <v>18109</v>
      </c>
      <c r="B8613">
        <v>6</v>
      </c>
      <c r="C8613" t="s">
        <v>74</v>
      </c>
      <c r="D8613" t="s">
        <v>90</v>
      </c>
      <c r="E8613" t="s">
        <v>83</v>
      </c>
      <c r="F8613" t="s">
        <v>42</v>
      </c>
      <c r="G8613">
        <v>4</v>
      </c>
      <c r="H8613">
        <v>4</v>
      </c>
      <c r="I8613">
        <v>2014</v>
      </c>
      <c r="J8613" t="s">
        <v>75</v>
      </c>
      <c r="K8613" t="s">
        <v>44</v>
      </c>
      <c r="L8613" t="s">
        <v>44</v>
      </c>
      <c r="M8613" s="54" t="s">
        <v>44</v>
      </c>
      <c r="N8613" t="s">
        <v>44</v>
      </c>
      <c r="O8613" t="s">
        <v>44</v>
      </c>
      <c r="P8613">
        <v>-99</v>
      </c>
    </row>
    <row r="8614" spans="1:16" x14ac:dyDescent="0.25">
      <c r="A8614" s="20" t="s">
        <v>18109</v>
      </c>
      <c r="B8614">
        <v>6</v>
      </c>
      <c r="C8614" t="s">
        <v>74</v>
      </c>
      <c r="D8614" t="s">
        <v>90</v>
      </c>
      <c r="E8614" t="s">
        <v>83</v>
      </c>
      <c r="F8614" t="s">
        <v>42</v>
      </c>
      <c r="G8614">
        <v>4</v>
      </c>
      <c r="H8614">
        <v>4</v>
      </c>
      <c r="I8614">
        <v>2014</v>
      </c>
      <c r="J8614" t="s">
        <v>75</v>
      </c>
      <c r="K8614" t="s">
        <v>44</v>
      </c>
      <c r="L8614" t="s">
        <v>44</v>
      </c>
      <c r="M8614" s="54" t="s">
        <v>44</v>
      </c>
      <c r="N8614" t="s">
        <v>44</v>
      </c>
      <c r="O8614" t="s">
        <v>44</v>
      </c>
      <c r="P8614">
        <v>-99</v>
      </c>
    </row>
    <row r="8615" spans="1:16" x14ac:dyDescent="0.25">
      <c r="A8615" s="20" t="s">
        <v>18109</v>
      </c>
      <c r="B8615">
        <v>6</v>
      </c>
      <c r="C8615" t="s">
        <v>74</v>
      </c>
      <c r="D8615" t="s">
        <v>90</v>
      </c>
      <c r="E8615" t="s">
        <v>83</v>
      </c>
      <c r="F8615" t="s">
        <v>42</v>
      </c>
      <c r="G8615">
        <v>4</v>
      </c>
      <c r="H8615">
        <v>4</v>
      </c>
      <c r="I8615">
        <v>2014</v>
      </c>
      <c r="J8615" t="s">
        <v>75</v>
      </c>
      <c r="K8615" t="s">
        <v>44</v>
      </c>
      <c r="L8615" t="s">
        <v>44</v>
      </c>
      <c r="M8615" s="54" t="s">
        <v>44</v>
      </c>
      <c r="N8615" t="s">
        <v>44</v>
      </c>
      <c r="O8615" t="s">
        <v>44</v>
      </c>
      <c r="P8615">
        <v>-99</v>
      </c>
    </row>
    <row r="8616" spans="1:16" x14ac:dyDescent="0.25">
      <c r="A8616" s="20" t="s">
        <v>18109</v>
      </c>
      <c r="B8616">
        <v>6</v>
      </c>
      <c r="C8616" t="s">
        <v>74</v>
      </c>
      <c r="D8616" t="s">
        <v>90</v>
      </c>
      <c r="E8616" t="s">
        <v>83</v>
      </c>
      <c r="F8616" t="s">
        <v>42</v>
      </c>
      <c r="G8616">
        <v>4</v>
      </c>
      <c r="H8616">
        <v>4</v>
      </c>
      <c r="I8616">
        <v>2014</v>
      </c>
      <c r="J8616" t="s">
        <v>75</v>
      </c>
      <c r="K8616" t="s">
        <v>44</v>
      </c>
      <c r="L8616" t="s">
        <v>44</v>
      </c>
      <c r="M8616" s="54" t="s">
        <v>44</v>
      </c>
      <c r="N8616" t="s">
        <v>44</v>
      </c>
      <c r="O8616" t="s">
        <v>44</v>
      </c>
      <c r="P8616">
        <v>-99</v>
      </c>
    </row>
    <row r="8617" spans="1:16" x14ac:dyDescent="0.25">
      <c r="A8617" s="20" t="s">
        <v>18109</v>
      </c>
      <c r="B8617">
        <v>6</v>
      </c>
      <c r="C8617" t="s">
        <v>74</v>
      </c>
      <c r="D8617" t="s">
        <v>90</v>
      </c>
      <c r="E8617" t="s">
        <v>83</v>
      </c>
      <c r="F8617" t="s">
        <v>42</v>
      </c>
      <c r="G8617">
        <v>4</v>
      </c>
      <c r="H8617">
        <v>4</v>
      </c>
      <c r="I8617">
        <v>2014</v>
      </c>
      <c r="J8617" t="s">
        <v>75</v>
      </c>
      <c r="K8617" t="s">
        <v>44</v>
      </c>
      <c r="L8617" t="s">
        <v>44</v>
      </c>
      <c r="M8617" s="54" t="s">
        <v>44</v>
      </c>
      <c r="N8617" t="s">
        <v>44</v>
      </c>
      <c r="O8617" t="s">
        <v>44</v>
      </c>
      <c r="P8617">
        <v>-99</v>
      </c>
    </row>
    <row r="8618" spans="1:16" x14ac:dyDescent="0.25">
      <c r="A8618" s="20" t="s">
        <v>18109</v>
      </c>
      <c r="B8618">
        <v>6</v>
      </c>
      <c r="C8618" t="s">
        <v>74</v>
      </c>
      <c r="D8618" t="s">
        <v>90</v>
      </c>
      <c r="E8618" t="s">
        <v>83</v>
      </c>
      <c r="F8618" t="s">
        <v>42</v>
      </c>
      <c r="G8618">
        <v>4</v>
      </c>
      <c r="H8618">
        <v>4</v>
      </c>
      <c r="I8618">
        <v>2014</v>
      </c>
      <c r="J8618" t="s">
        <v>75</v>
      </c>
      <c r="K8618">
        <v>0.24299999999999999</v>
      </c>
      <c r="L8618">
        <v>-1.54</v>
      </c>
      <c r="M8618" s="54">
        <v>2.0299999999999998</v>
      </c>
      <c r="N8618" t="s">
        <v>44</v>
      </c>
      <c r="O8618" t="s">
        <v>44</v>
      </c>
      <c r="P8618">
        <v>-99</v>
      </c>
    </row>
    <row r="8619" spans="1:16" x14ac:dyDescent="0.25">
      <c r="A8619" s="20" t="s">
        <v>18109</v>
      </c>
      <c r="B8619">
        <v>6</v>
      </c>
      <c r="C8619" t="s">
        <v>74</v>
      </c>
      <c r="D8619" t="s">
        <v>90</v>
      </c>
      <c r="E8619" t="s">
        <v>83</v>
      </c>
      <c r="F8619" t="s">
        <v>42</v>
      </c>
      <c r="G8619">
        <v>4</v>
      </c>
      <c r="H8619">
        <v>4</v>
      </c>
      <c r="I8619">
        <v>2014</v>
      </c>
      <c r="J8619" t="s">
        <v>75</v>
      </c>
      <c r="K8619" t="s">
        <v>44</v>
      </c>
      <c r="L8619" t="s">
        <v>44</v>
      </c>
      <c r="M8619" s="54" t="s">
        <v>44</v>
      </c>
      <c r="N8619" t="s">
        <v>44</v>
      </c>
      <c r="O8619" t="s">
        <v>44</v>
      </c>
      <c r="P8619">
        <v>-99</v>
      </c>
    </row>
    <row r="8620" spans="1:16" x14ac:dyDescent="0.25">
      <c r="A8620" s="20" t="s">
        <v>18109</v>
      </c>
      <c r="B8620">
        <v>6</v>
      </c>
      <c r="C8620" t="s">
        <v>74</v>
      </c>
      <c r="D8620" t="s">
        <v>90</v>
      </c>
      <c r="E8620" t="s">
        <v>83</v>
      </c>
      <c r="F8620" t="s">
        <v>42</v>
      </c>
      <c r="G8620">
        <v>4</v>
      </c>
      <c r="H8620">
        <v>4</v>
      </c>
      <c r="I8620">
        <v>2014</v>
      </c>
      <c r="J8620" t="s">
        <v>75</v>
      </c>
      <c r="K8620" t="s">
        <v>44</v>
      </c>
      <c r="L8620" t="s">
        <v>44</v>
      </c>
      <c r="M8620" s="54" t="s">
        <v>44</v>
      </c>
      <c r="N8620" t="s">
        <v>44</v>
      </c>
      <c r="O8620" t="s">
        <v>44</v>
      </c>
      <c r="P8620">
        <v>-99</v>
      </c>
    </row>
    <row r="8621" spans="1:16" x14ac:dyDescent="0.25">
      <c r="A8621" s="20" t="s">
        <v>18109</v>
      </c>
      <c r="B8621">
        <v>6</v>
      </c>
      <c r="C8621" t="s">
        <v>74</v>
      </c>
      <c r="D8621" t="s">
        <v>90</v>
      </c>
      <c r="E8621" t="s">
        <v>83</v>
      </c>
      <c r="F8621" t="s">
        <v>42</v>
      </c>
      <c r="G8621">
        <v>4</v>
      </c>
      <c r="H8621">
        <v>4</v>
      </c>
      <c r="I8621">
        <v>2014</v>
      </c>
      <c r="J8621" t="s">
        <v>75</v>
      </c>
      <c r="K8621">
        <v>1.6859999999999999</v>
      </c>
      <c r="L8621">
        <v>0.33</v>
      </c>
      <c r="M8621" s="54">
        <v>3.04</v>
      </c>
      <c r="N8621" t="s">
        <v>44</v>
      </c>
      <c r="O8621" t="s">
        <v>44</v>
      </c>
      <c r="P8621">
        <v>-99</v>
      </c>
    </row>
    <row r="8622" spans="1:16" x14ac:dyDescent="0.25">
      <c r="A8622" s="20" t="s">
        <v>18109</v>
      </c>
      <c r="B8622">
        <v>6</v>
      </c>
      <c r="C8622" t="s">
        <v>74</v>
      </c>
      <c r="D8622" t="s">
        <v>90</v>
      </c>
      <c r="E8622" t="s">
        <v>83</v>
      </c>
      <c r="F8622" t="s">
        <v>42</v>
      </c>
      <c r="G8622">
        <v>4</v>
      </c>
      <c r="H8622">
        <v>4</v>
      </c>
      <c r="I8622">
        <v>2014</v>
      </c>
      <c r="J8622" t="s">
        <v>75</v>
      </c>
      <c r="K8622" t="s">
        <v>44</v>
      </c>
      <c r="L8622" t="s">
        <v>44</v>
      </c>
      <c r="M8622" s="54" t="s">
        <v>44</v>
      </c>
      <c r="N8622" t="s">
        <v>44</v>
      </c>
      <c r="O8622" t="s">
        <v>44</v>
      </c>
      <c r="P8622">
        <v>-99</v>
      </c>
    </row>
    <row r="8623" spans="1:16" x14ac:dyDescent="0.25">
      <c r="A8623" s="20" t="s">
        <v>18109</v>
      </c>
      <c r="B8623">
        <v>6</v>
      </c>
      <c r="C8623" t="s">
        <v>74</v>
      </c>
      <c r="D8623" t="s">
        <v>90</v>
      </c>
      <c r="E8623" t="s">
        <v>83</v>
      </c>
      <c r="F8623" t="s">
        <v>42</v>
      </c>
      <c r="G8623">
        <v>4</v>
      </c>
      <c r="H8623">
        <v>4</v>
      </c>
      <c r="I8623">
        <v>2014</v>
      </c>
      <c r="J8623" t="s">
        <v>75</v>
      </c>
      <c r="K8623">
        <v>-0.34899999999999998</v>
      </c>
      <c r="L8623">
        <v>-1.23</v>
      </c>
      <c r="M8623" s="54">
        <v>0.53</v>
      </c>
      <c r="N8623" t="s">
        <v>44</v>
      </c>
      <c r="O8623" t="s">
        <v>44</v>
      </c>
      <c r="P8623">
        <v>-99</v>
      </c>
    </row>
    <row r="8624" spans="1:16" x14ac:dyDescent="0.25">
      <c r="A8624" s="20" t="s">
        <v>18109</v>
      </c>
      <c r="B8624">
        <v>6</v>
      </c>
      <c r="C8624" t="s">
        <v>74</v>
      </c>
      <c r="D8624" t="s">
        <v>90</v>
      </c>
      <c r="E8624" t="s">
        <v>83</v>
      </c>
      <c r="F8624" t="s">
        <v>42</v>
      </c>
      <c r="G8624">
        <v>4</v>
      </c>
      <c r="H8624">
        <v>4</v>
      </c>
      <c r="I8624">
        <v>2014</v>
      </c>
      <c r="J8624" t="s">
        <v>75</v>
      </c>
      <c r="K8624" t="s">
        <v>44</v>
      </c>
      <c r="L8624" t="s">
        <v>44</v>
      </c>
      <c r="M8624" s="54" t="s">
        <v>44</v>
      </c>
      <c r="N8624" t="s">
        <v>44</v>
      </c>
      <c r="O8624" t="s">
        <v>44</v>
      </c>
      <c r="P8624">
        <v>-99</v>
      </c>
    </row>
    <row r="8625" spans="1:16" x14ac:dyDescent="0.25">
      <c r="A8625" s="20" t="s">
        <v>18110</v>
      </c>
      <c r="B8625">
        <v>6</v>
      </c>
      <c r="C8625" t="s">
        <v>74</v>
      </c>
      <c r="D8625" t="s">
        <v>90</v>
      </c>
      <c r="E8625" t="s">
        <v>83</v>
      </c>
      <c r="F8625" t="s">
        <v>42</v>
      </c>
      <c r="G8625">
        <v>5</v>
      </c>
      <c r="H8625">
        <v>4</v>
      </c>
      <c r="I8625">
        <v>2014</v>
      </c>
      <c r="J8625" t="s">
        <v>75</v>
      </c>
      <c r="K8625">
        <v>0.36599999999999999</v>
      </c>
      <c r="L8625">
        <v>-0.49</v>
      </c>
      <c r="M8625" s="54">
        <v>1.22</v>
      </c>
      <c r="N8625" t="s">
        <v>44</v>
      </c>
      <c r="O8625" t="s">
        <v>44</v>
      </c>
      <c r="P8625">
        <v>-99</v>
      </c>
    </row>
    <row r="8626" spans="1:16" x14ac:dyDescent="0.25">
      <c r="A8626" s="20" t="s">
        <v>18110</v>
      </c>
      <c r="B8626">
        <v>6</v>
      </c>
      <c r="C8626" t="s">
        <v>74</v>
      </c>
      <c r="D8626" t="s">
        <v>90</v>
      </c>
      <c r="E8626" t="s">
        <v>83</v>
      </c>
      <c r="F8626" t="s">
        <v>42</v>
      </c>
      <c r="G8626">
        <v>5</v>
      </c>
      <c r="H8626">
        <v>4</v>
      </c>
      <c r="I8626">
        <v>2014</v>
      </c>
      <c r="J8626" t="s">
        <v>75</v>
      </c>
      <c r="K8626" t="s">
        <v>44</v>
      </c>
      <c r="L8626" t="s">
        <v>44</v>
      </c>
      <c r="M8626" s="54" t="s">
        <v>44</v>
      </c>
      <c r="N8626" t="s">
        <v>44</v>
      </c>
      <c r="O8626" t="s">
        <v>44</v>
      </c>
      <c r="P8626">
        <v>-99</v>
      </c>
    </row>
    <row r="8627" spans="1:16" x14ac:dyDescent="0.25">
      <c r="A8627" s="20" t="s">
        <v>18110</v>
      </c>
      <c r="B8627">
        <v>6</v>
      </c>
      <c r="C8627" t="s">
        <v>74</v>
      </c>
      <c r="D8627" t="s">
        <v>90</v>
      </c>
      <c r="E8627" t="s">
        <v>83</v>
      </c>
      <c r="F8627" t="s">
        <v>42</v>
      </c>
      <c r="G8627">
        <v>5</v>
      </c>
      <c r="H8627">
        <v>4</v>
      </c>
      <c r="I8627">
        <v>2014</v>
      </c>
      <c r="J8627" t="s">
        <v>75</v>
      </c>
      <c r="K8627">
        <v>0.92800000000000005</v>
      </c>
      <c r="L8627">
        <v>-0.12</v>
      </c>
      <c r="M8627" s="54">
        <v>1.98</v>
      </c>
      <c r="N8627" t="s">
        <v>44</v>
      </c>
      <c r="O8627" t="s">
        <v>44</v>
      </c>
      <c r="P8627">
        <v>-99</v>
      </c>
    </row>
    <row r="8628" spans="1:16" x14ac:dyDescent="0.25">
      <c r="A8628" s="20" t="s">
        <v>18110</v>
      </c>
      <c r="B8628">
        <v>6</v>
      </c>
      <c r="C8628" t="s">
        <v>74</v>
      </c>
      <c r="D8628" t="s">
        <v>90</v>
      </c>
      <c r="E8628" t="s">
        <v>83</v>
      </c>
      <c r="F8628" t="s">
        <v>42</v>
      </c>
      <c r="G8628">
        <v>5</v>
      </c>
      <c r="H8628">
        <v>4</v>
      </c>
      <c r="I8628">
        <v>2014</v>
      </c>
      <c r="J8628" t="s">
        <v>75</v>
      </c>
      <c r="K8628">
        <v>-2.657</v>
      </c>
      <c r="L8628">
        <v>-3.69</v>
      </c>
      <c r="M8628" s="54">
        <v>-1.62</v>
      </c>
      <c r="N8628" t="s">
        <v>44</v>
      </c>
      <c r="O8628" t="s">
        <v>44</v>
      </c>
      <c r="P8628">
        <v>-99</v>
      </c>
    </row>
    <row r="8629" spans="1:16" x14ac:dyDescent="0.25">
      <c r="A8629" s="20" t="s">
        <v>18110</v>
      </c>
      <c r="B8629">
        <v>6</v>
      </c>
      <c r="C8629" t="s">
        <v>74</v>
      </c>
      <c r="D8629" t="s">
        <v>90</v>
      </c>
      <c r="E8629" t="s">
        <v>83</v>
      </c>
      <c r="F8629" t="s">
        <v>42</v>
      </c>
      <c r="G8629">
        <v>5</v>
      </c>
      <c r="H8629">
        <v>4</v>
      </c>
      <c r="I8629">
        <v>2014</v>
      </c>
      <c r="J8629" t="s">
        <v>75</v>
      </c>
      <c r="K8629">
        <v>2.13</v>
      </c>
      <c r="L8629">
        <v>1.47</v>
      </c>
      <c r="M8629" s="54">
        <v>2.79</v>
      </c>
      <c r="N8629" t="s">
        <v>44</v>
      </c>
      <c r="O8629" t="s">
        <v>44</v>
      </c>
      <c r="P8629">
        <v>-99</v>
      </c>
    </row>
    <row r="8630" spans="1:16" x14ac:dyDescent="0.25">
      <c r="A8630" s="20" t="s">
        <v>18110</v>
      </c>
      <c r="B8630">
        <v>6</v>
      </c>
      <c r="C8630" t="s">
        <v>74</v>
      </c>
      <c r="D8630" t="s">
        <v>90</v>
      </c>
      <c r="E8630" t="s">
        <v>83</v>
      </c>
      <c r="F8630" t="s">
        <v>42</v>
      </c>
      <c r="G8630">
        <v>5</v>
      </c>
      <c r="H8630">
        <v>4</v>
      </c>
      <c r="I8630">
        <v>2014</v>
      </c>
      <c r="J8630" t="s">
        <v>75</v>
      </c>
      <c r="K8630" t="s">
        <v>44</v>
      </c>
      <c r="L8630" t="s">
        <v>44</v>
      </c>
      <c r="M8630" s="54" t="s">
        <v>44</v>
      </c>
      <c r="N8630" t="s">
        <v>44</v>
      </c>
      <c r="O8630" t="s">
        <v>44</v>
      </c>
      <c r="P8630">
        <v>-99</v>
      </c>
    </row>
    <row r="8631" spans="1:16" x14ac:dyDescent="0.25">
      <c r="A8631" s="20" t="s">
        <v>18110</v>
      </c>
      <c r="B8631">
        <v>6</v>
      </c>
      <c r="C8631" t="s">
        <v>74</v>
      </c>
      <c r="D8631" t="s">
        <v>90</v>
      </c>
      <c r="E8631" t="s">
        <v>83</v>
      </c>
      <c r="F8631" t="s">
        <v>42</v>
      </c>
      <c r="G8631">
        <v>5</v>
      </c>
      <c r="H8631">
        <v>4</v>
      </c>
      <c r="I8631">
        <v>2014</v>
      </c>
      <c r="J8631" t="s">
        <v>75</v>
      </c>
      <c r="K8631">
        <v>-3.327</v>
      </c>
      <c r="L8631">
        <v>-5.21</v>
      </c>
      <c r="M8631" s="54">
        <v>-1.44</v>
      </c>
      <c r="N8631" t="s">
        <v>44</v>
      </c>
      <c r="O8631" t="s">
        <v>44</v>
      </c>
      <c r="P8631">
        <v>-99</v>
      </c>
    </row>
    <row r="8632" spans="1:16" x14ac:dyDescent="0.25">
      <c r="A8632" s="20" t="s">
        <v>18110</v>
      </c>
      <c r="B8632">
        <v>6</v>
      </c>
      <c r="C8632" t="s">
        <v>74</v>
      </c>
      <c r="D8632" t="s">
        <v>90</v>
      </c>
      <c r="E8632" t="s">
        <v>83</v>
      </c>
      <c r="F8632" t="s">
        <v>42</v>
      </c>
      <c r="G8632">
        <v>5</v>
      </c>
      <c r="H8632">
        <v>4</v>
      </c>
      <c r="I8632">
        <v>2014</v>
      </c>
      <c r="J8632" t="s">
        <v>75</v>
      </c>
      <c r="K8632" t="s">
        <v>44</v>
      </c>
      <c r="L8632" t="s">
        <v>44</v>
      </c>
      <c r="M8632" s="54" t="s">
        <v>44</v>
      </c>
      <c r="N8632" t="s">
        <v>44</v>
      </c>
      <c r="O8632" t="s">
        <v>44</v>
      </c>
      <c r="P8632">
        <v>-99</v>
      </c>
    </row>
    <row r="8633" spans="1:16" x14ac:dyDescent="0.25">
      <c r="A8633" s="20" t="s">
        <v>18110</v>
      </c>
      <c r="B8633">
        <v>6</v>
      </c>
      <c r="C8633" t="s">
        <v>74</v>
      </c>
      <c r="D8633" t="s">
        <v>90</v>
      </c>
      <c r="E8633" t="s">
        <v>83</v>
      </c>
      <c r="F8633" t="s">
        <v>42</v>
      </c>
      <c r="G8633">
        <v>5</v>
      </c>
      <c r="H8633">
        <v>4</v>
      </c>
      <c r="I8633">
        <v>2014</v>
      </c>
      <c r="J8633" t="s">
        <v>75</v>
      </c>
      <c r="K8633" t="s">
        <v>44</v>
      </c>
      <c r="L8633" t="s">
        <v>44</v>
      </c>
      <c r="M8633" s="54" t="s">
        <v>44</v>
      </c>
      <c r="N8633" t="s">
        <v>44</v>
      </c>
      <c r="O8633" t="s">
        <v>44</v>
      </c>
      <c r="P8633">
        <v>-99</v>
      </c>
    </row>
    <row r="8634" spans="1:16" x14ac:dyDescent="0.25">
      <c r="A8634" s="20" t="s">
        <v>18110</v>
      </c>
      <c r="B8634">
        <v>6</v>
      </c>
      <c r="C8634" t="s">
        <v>74</v>
      </c>
      <c r="D8634" t="s">
        <v>90</v>
      </c>
      <c r="E8634" t="s">
        <v>83</v>
      </c>
      <c r="F8634" t="s">
        <v>42</v>
      </c>
      <c r="G8634">
        <v>5</v>
      </c>
      <c r="H8634">
        <v>4</v>
      </c>
      <c r="I8634">
        <v>2014</v>
      </c>
      <c r="J8634" t="s">
        <v>75</v>
      </c>
      <c r="K8634" t="s">
        <v>44</v>
      </c>
      <c r="L8634" t="s">
        <v>44</v>
      </c>
      <c r="M8634" s="54" t="s">
        <v>44</v>
      </c>
      <c r="N8634" t="s">
        <v>44</v>
      </c>
      <c r="O8634" t="s">
        <v>44</v>
      </c>
      <c r="P8634">
        <v>-99</v>
      </c>
    </row>
    <row r="8635" spans="1:16" x14ac:dyDescent="0.25">
      <c r="A8635" s="20" t="s">
        <v>18110</v>
      </c>
      <c r="B8635">
        <v>6</v>
      </c>
      <c r="C8635" t="s">
        <v>74</v>
      </c>
      <c r="D8635" t="s">
        <v>90</v>
      </c>
      <c r="E8635" t="s">
        <v>83</v>
      </c>
      <c r="F8635" t="s">
        <v>42</v>
      </c>
      <c r="G8635">
        <v>5</v>
      </c>
      <c r="H8635">
        <v>4</v>
      </c>
      <c r="I8635">
        <v>2014</v>
      </c>
      <c r="J8635" t="s">
        <v>75</v>
      </c>
      <c r="K8635" t="s">
        <v>44</v>
      </c>
      <c r="L8635" t="s">
        <v>44</v>
      </c>
      <c r="M8635" s="54" t="s">
        <v>44</v>
      </c>
      <c r="N8635" t="s">
        <v>44</v>
      </c>
      <c r="O8635" t="s">
        <v>44</v>
      </c>
      <c r="P8635">
        <v>-99</v>
      </c>
    </row>
    <row r="8636" spans="1:16" x14ac:dyDescent="0.25">
      <c r="A8636" s="20" t="s">
        <v>18110</v>
      </c>
      <c r="B8636">
        <v>6</v>
      </c>
      <c r="C8636" t="s">
        <v>74</v>
      </c>
      <c r="D8636" t="s">
        <v>90</v>
      </c>
      <c r="E8636" t="s">
        <v>83</v>
      </c>
      <c r="F8636" t="s">
        <v>42</v>
      </c>
      <c r="G8636">
        <v>5</v>
      </c>
      <c r="H8636">
        <v>4</v>
      </c>
      <c r="I8636">
        <v>2014</v>
      </c>
      <c r="J8636" t="s">
        <v>75</v>
      </c>
      <c r="K8636" t="s">
        <v>44</v>
      </c>
      <c r="L8636" t="s">
        <v>44</v>
      </c>
      <c r="M8636" s="54" t="s">
        <v>44</v>
      </c>
      <c r="N8636" t="s">
        <v>44</v>
      </c>
      <c r="O8636" t="s">
        <v>44</v>
      </c>
      <c r="P8636">
        <v>-99</v>
      </c>
    </row>
    <row r="8637" spans="1:16" x14ac:dyDescent="0.25">
      <c r="A8637" s="20" t="s">
        <v>18110</v>
      </c>
      <c r="B8637">
        <v>6</v>
      </c>
      <c r="C8637" t="s">
        <v>74</v>
      </c>
      <c r="D8637" t="s">
        <v>90</v>
      </c>
      <c r="E8637" t="s">
        <v>83</v>
      </c>
      <c r="F8637" t="s">
        <v>42</v>
      </c>
      <c r="G8637">
        <v>5</v>
      </c>
      <c r="H8637">
        <v>4</v>
      </c>
      <c r="I8637">
        <v>2014</v>
      </c>
      <c r="J8637" t="s">
        <v>75</v>
      </c>
      <c r="K8637">
        <v>-0.121</v>
      </c>
      <c r="L8637">
        <v>-1.9</v>
      </c>
      <c r="M8637" s="54">
        <v>1.66</v>
      </c>
      <c r="N8637" t="s">
        <v>44</v>
      </c>
      <c r="O8637" t="s">
        <v>44</v>
      </c>
      <c r="P8637">
        <v>-99</v>
      </c>
    </row>
    <row r="8638" spans="1:16" x14ac:dyDescent="0.25">
      <c r="A8638" s="20" t="s">
        <v>18110</v>
      </c>
      <c r="B8638">
        <v>6</v>
      </c>
      <c r="C8638" t="s">
        <v>74</v>
      </c>
      <c r="D8638" t="s">
        <v>90</v>
      </c>
      <c r="E8638" t="s">
        <v>83</v>
      </c>
      <c r="F8638" t="s">
        <v>42</v>
      </c>
      <c r="G8638">
        <v>5</v>
      </c>
      <c r="H8638">
        <v>4</v>
      </c>
      <c r="I8638">
        <v>2014</v>
      </c>
      <c r="J8638" t="s">
        <v>75</v>
      </c>
      <c r="K8638" t="s">
        <v>44</v>
      </c>
      <c r="L8638" t="s">
        <v>44</v>
      </c>
      <c r="M8638" s="54" t="s">
        <v>44</v>
      </c>
      <c r="N8638" t="s">
        <v>44</v>
      </c>
      <c r="O8638" t="s">
        <v>44</v>
      </c>
      <c r="P8638">
        <v>-99</v>
      </c>
    </row>
    <row r="8639" spans="1:16" x14ac:dyDescent="0.25">
      <c r="A8639" s="20" t="s">
        <v>18110</v>
      </c>
      <c r="B8639">
        <v>6</v>
      </c>
      <c r="C8639" t="s">
        <v>74</v>
      </c>
      <c r="D8639" t="s">
        <v>90</v>
      </c>
      <c r="E8639" t="s">
        <v>83</v>
      </c>
      <c r="F8639" t="s">
        <v>42</v>
      </c>
      <c r="G8639">
        <v>5</v>
      </c>
      <c r="H8639">
        <v>4</v>
      </c>
      <c r="I8639">
        <v>2014</v>
      </c>
      <c r="J8639" t="s">
        <v>75</v>
      </c>
      <c r="K8639" t="s">
        <v>44</v>
      </c>
      <c r="L8639" t="s">
        <v>44</v>
      </c>
      <c r="M8639" s="54" t="s">
        <v>44</v>
      </c>
      <c r="N8639" t="s">
        <v>44</v>
      </c>
      <c r="O8639" t="s">
        <v>44</v>
      </c>
      <c r="P8639">
        <v>-99</v>
      </c>
    </row>
    <row r="8640" spans="1:16" x14ac:dyDescent="0.25">
      <c r="A8640" s="20" t="s">
        <v>18110</v>
      </c>
      <c r="B8640">
        <v>6</v>
      </c>
      <c r="C8640" t="s">
        <v>74</v>
      </c>
      <c r="D8640" t="s">
        <v>90</v>
      </c>
      <c r="E8640" t="s">
        <v>83</v>
      </c>
      <c r="F8640" t="s">
        <v>42</v>
      </c>
      <c r="G8640">
        <v>5</v>
      </c>
      <c r="H8640">
        <v>4</v>
      </c>
      <c r="I8640">
        <v>2014</v>
      </c>
      <c r="J8640" t="s">
        <v>75</v>
      </c>
      <c r="K8640">
        <v>1.321</v>
      </c>
      <c r="L8640">
        <v>-0.03</v>
      </c>
      <c r="M8640" s="54">
        <v>2.67</v>
      </c>
      <c r="N8640" t="s">
        <v>44</v>
      </c>
      <c r="O8640" t="s">
        <v>44</v>
      </c>
      <c r="P8640">
        <v>-99</v>
      </c>
    </row>
    <row r="8641" spans="1:16" x14ac:dyDescent="0.25">
      <c r="A8641" s="20" t="s">
        <v>18110</v>
      </c>
      <c r="B8641">
        <v>6</v>
      </c>
      <c r="C8641" t="s">
        <v>74</v>
      </c>
      <c r="D8641" t="s">
        <v>90</v>
      </c>
      <c r="E8641" t="s">
        <v>83</v>
      </c>
      <c r="F8641" t="s">
        <v>42</v>
      </c>
      <c r="G8641">
        <v>5</v>
      </c>
      <c r="H8641">
        <v>4</v>
      </c>
      <c r="I8641">
        <v>2014</v>
      </c>
      <c r="J8641" t="s">
        <v>75</v>
      </c>
      <c r="K8641" t="s">
        <v>44</v>
      </c>
      <c r="L8641" t="s">
        <v>44</v>
      </c>
      <c r="M8641" s="54" t="s">
        <v>44</v>
      </c>
      <c r="N8641" t="s">
        <v>44</v>
      </c>
      <c r="O8641" t="s">
        <v>44</v>
      </c>
      <c r="P8641">
        <v>-99</v>
      </c>
    </row>
    <row r="8642" spans="1:16" x14ac:dyDescent="0.25">
      <c r="A8642" s="20" t="s">
        <v>18110</v>
      </c>
      <c r="B8642">
        <v>6</v>
      </c>
      <c r="C8642" t="s">
        <v>74</v>
      </c>
      <c r="D8642" t="s">
        <v>90</v>
      </c>
      <c r="E8642" t="s">
        <v>83</v>
      </c>
      <c r="F8642" t="s">
        <v>42</v>
      </c>
      <c r="G8642">
        <v>5</v>
      </c>
      <c r="H8642">
        <v>4</v>
      </c>
      <c r="I8642">
        <v>2014</v>
      </c>
      <c r="J8642" t="s">
        <v>75</v>
      </c>
      <c r="K8642">
        <v>-0.71399999999999997</v>
      </c>
      <c r="L8642">
        <v>-1.59</v>
      </c>
      <c r="M8642" s="54">
        <v>0.16</v>
      </c>
      <c r="N8642" t="s">
        <v>44</v>
      </c>
      <c r="O8642" t="s">
        <v>44</v>
      </c>
      <c r="P8642">
        <v>-99</v>
      </c>
    </row>
    <row r="8643" spans="1:16" x14ac:dyDescent="0.25">
      <c r="A8643" s="20" t="s">
        <v>18110</v>
      </c>
      <c r="B8643">
        <v>6</v>
      </c>
      <c r="C8643" t="s">
        <v>74</v>
      </c>
      <c r="D8643" t="s">
        <v>90</v>
      </c>
      <c r="E8643" t="s">
        <v>83</v>
      </c>
      <c r="F8643" t="s">
        <v>42</v>
      </c>
      <c r="G8643">
        <v>5</v>
      </c>
      <c r="H8643">
        <v>4</v>
      </c>
      <c r="I8643">
        <v>2014</v>
      </c>
      <c r="J8643" t="s">
        <v>75</v>
      </c>
      <c r="K8643" t="s">
        <v>44</v>
      </c>
      <c r="L8643" t="s">
        <v>44</v>
      </c>
      <c r="M8643" s="54" t="s">
        <v>44</v>
      </c>
      <c r="N8643" t="s">
        <v>44</v>
      </c>
      <c r="O8643" t="s">
        <v>44</v>
      </c>
      <c r="P8643">
        <v>-99</v>
      </c>
    </row>
    <row r="8644" spans="1:16" x14ac:dyDescent="0.25">
      <c r="A8644" s="20" t="s">
        <v>18111</v>
      </c>
      <c r="B8644">
        <v>6</v>
      </c>
      <c r="C8644" t="s">
        <v>74</v>
      </c>
      <c r="D8644" t="s">
        <v>90</v>
      </c>
      <c r="E8644" t="s">
        <v>83</v>
      </c>
      <c r="F8644" t="s">
        <v>42</v>
      </c>
      <c r="G8644">
        <v>2</v>
      </c>
      <c r="H8644">
        <v>4</v>
      </c>
      <c r="I8644">
        <v>2014</v>
      </c>
      <c r="J8644" t="s">
        <v>43</v>
      </c>
      <c r="K8644" t="s">
        <v>44</v>
      </c>
      <c r="L8644" t="s">
        <v>44</v>
      </c>
      <c r="M8644" s="54" t="s">
        <v>44</v>
      </c>
      <c r="N8644">
        <v>20</v>
      </c>
      <c r="O8644" t="s">
        <v>44</v>
      </c>
      <c r="P8644">
        <v>22.360679774997902</v>
      </c>
    </row>
    <row r="8645" spans="1:16" x14ac:dyDescent="0.25">
      <c r="A8645" s="20" t="s">
        <v>18112</v>
      </c>
      <c r="B8645">
        <v>6</v>
      </c>
      <c r="C8645" t="s">
        <v>74</v>
      </c>
      <c r="D8645" t="s">
        <v>90</v>
      </c>
      <c r="E8645" t="s">
        <v>83</v>
      </c>
      <c r="F8645" t="s">
        <v>42</v>
      </c>
      <c r="G8645">
        <v>3</v>
      </c>
      <c r="H8645">
        <v>4</v>
      </c>
      <c r="I8645">
        <v>2014</v>
      </c>
      <c r="J8645" t="s">
        <v>43</v>
      </c>
      <c r="K8645" t="s">
        <v>44</v>
      </c>
      <c r="L8645" t="s">
        <v>44</v>
      </c>
      <c r="M8645" s="54" t="s">
        <v>44</v>
      </c>
      <c r="N8645">
        <v>45</v>
      </c>
      <c r="O8645" t="s">
        <v>44</v>
      </c>
      <c r="P8645">
        <v>14.907119849998599</v>
      </c>
    </row>
    <row r="8646" spans="1:16" x14ac:dyDescent="0.25">
      <c r="A8646" s="20" t="s">
        <v>18113</v>
      </c>
      <c r="B8646">
        <v>6</v>
      </c>
      <c r="C8646" t="s">
        <v>74</v>
      </c>
      <c r="D8646" t="s">
        <v>90</v>
      </c>
      <c r="E8646" t="s">
        <v>83</v>
      </c>
      <c r="F8646" t="s">
        <v>42</v>
      </c>
      <c r="G8646">
        <v>4</v>
      </c>
      <c r="H8646">
        <v>4</v>
      </c>
      <c r="I8646">
        <v>2014</v>
      </c>
      <c r="J8646" t="s">
        <v>43</v>
      </c>
      <c r="K8646" t="s">
        <v>44</v>
      </c>
      <c r="L8646" t="s">
        <v>44</v>
      </c>
      <c r="M8646" s="54" t="s">
        <v>44</v>
      </c>
      <c r="N8646">
        <v>125</v>
      </c>
      <c r="O8646" t="s">
        <v>44</v>
      </c>
      <c r="P8646">
        <v>8.9442719099991592</v>
      </c>
    </row>
    <row r="8647" spans="1:16" x14ac:dyDescent="0.25">
      <c r="A8647" s="20" t="s">
        <v>18114</v>
      </c>
      <c r="B8647">
        <v>6</v>
      </c>
      <c r="C8647" t="s">
        <v>74</v>
      </c>
      <c r="D8647" t="s">
        <v>90</v>
      </c>
      <c r="E8647" t="s">
        <v>83</v>
      </c>
      <c r="F8647" t="s">
        <v>42</v>
      </c>
      <c r="G8647">
        <v>5</v>
      </c>
      <c r="H8647">
        <v>4</v>
      </c>
      <c r="I8647">
        <v>2014</v>
      </c>
      <c r="J8647" t="s">
        <v>43</v>
      </c>
      <c r="K8647" t="s">
        <v>44</v>
      </c>
      <c r="L8647" t="s">
        <v>44</v>
      </c>
      <c r="M8647" s="54" t="s">
        <v>44</v>
      </c>
      <c r="N8647">
        <v>151</v>
      </c>
      <c r="O8647" t="s">
        <v>44</v>
      </c>
      <c r="P8647">
        <v>8.1378845877115893</v>
      </c>
    </row>
    <row r="8648" spans="1:16" x14ac:dyDescent="0.25">
      <c r="A8648" s="20" t="s">
        <v>8079</v>
      </c>
      <c r="B8648">
        <v>6</v>
      </c>
      <c r="C8648" t="s">
        <v>74</v>
      </c>
      <c r="D8648" t="s">
        <v>90</v>
      </c>
      <c r="E8648" t="s">
        <v>83</v>
      </c>
      <c r="F8648" t="s">
        <v>42</v>
      </c>
      <c r="G8648">
        <v>2</v>
      </c>
      <c r="H8648">
        <v>4</v>
      </c>
      <c r="I8648">
        <v>2014</v>
      </c>
      <c r="J8648" t="s">
        <v>45</v>
      </c>
      <c r="K8648">
        <v>2.1745355965258799</v>
      </c>
      <c r="L8648">
        <v>0.65400000000000003</v>
      </c>
      <c r="M8648" s="54">
        <v>3.6960000000000002</v>
      </c>
      <c r="N8648">
        <v>156</v>
      </c>
      <c r="O8648" t="s">
        <v>44</v>
      </c>
      <c r="P8648">
        <v>8.0064076902543597</v>
      </c>
    </row>
    <row r="8649" spans="1:16" x14ac:dyDescent="0.25">
      <c r="A8649" s="20" t="s">
        <v>8082</v>
      </c>
      <c r="B8649">
        <v>6</v>
      </c>
      <c r="C8649" t="s">
        <v>74</v>
      </c>
      <c r="D8649" t="s">
        <v>90</v>
      </c>
      <c r="E8649" t="s">
        <v>83</v>
      </c>
      <c r="F8649" t="s">
        <v>42</v>
      </c>
      <c r="G8649">
        <v>3</v>
      </c>
      <c r="H8649">
        <v>4</v>
      </c>
      <c r="I8649">
        <v>2014</v>
      </c>
      <c r="J8649" t="s">
        <v>45</v>
      </c>
      <c r="K8649">
        <v>0.23651455992173301</v>
      </c>
      <c r="L8649">
        <v>-1.1040000000000001</v>
      </c>
      <c r="M8649" s="54">
        <v>1.577</v>
      </c>
      <c r="N8649">
        <v>148</v>
      </c>
      <c r="O8649" t="s">
        <v>44</v>
      </c>
      <c r="P8649">
        <v>8.2199493652678708</v>
      </c>
    </row>
    <row r="8650" spans="1:16" x14ac:dyDescent="0.25">
      <c r="A8650" s="20" t="s">
        <v>8083</v>
      </c>
      <c r="B8650">
        <v>6</v>
      </c>
      <c r="C8650" t="s">
        <v>74</v>
      </c>
      <c r="D8650" t="s">
        <v>90</v>
      </c>
      <c r="E8650" t="s">
        <v>83</v>
      </c>
      <c r="F8650" t="s">
        <v>42</v>
      </c>
      <c r="G8650">
        <v>4</v>
      </c>
      <c r="H8650">
        <v>4</v>
      </c>
      <c r="I8650">
        <v>2014</v>
      </c>
      <c r="J8650" t="s">
        <v>45</v>
      </c>
      <c r="K8650">
        <v>4.26220124092099</v>
      </c>
      <c r="L8650">
        <v>2.8919999999999999</v>
      </c>
      <c r="M8650" s="54">
        <v>5.633</v>
      </c>
      <c r="N8650">
        <v>392</v>
      </c>
      <c r="O8650" t="s">
        <v>44</v>
      </c>
      <c r="P8650">
        <v>5.0507627227610499</v>
      </c>
    </row>
    <row r="8651" spans="1:16" x14ac:dyDescent="0.25">
      <c r="A8651" s="20" t="s">
        <v>8084</v>
      </c>
      <c r="B8651">
        <v>6</v>
      </c>
      <c r="C8651" t="s">
        <v>74</v>
      </c>
      <c r="D8651" t="s">
        <v>90</v>
      </c>
      <c r="E8651" t="s">
        <v>83</v>
      </c>
      <c r="F8651" t="s">
        <v>42</v>
      </c>
      <c r="G8651">
        <v>5</v>
      </c>
      <c r="H8651">
        <v>4</v>
      </c>
      <c r="I8651">
        <v>2014</v>
      </c>
      <c r="J8651" t="s">
        <v>45</v>
      </c>
      <c r="K8651">
        <v>-1.1827461594524999</v>
      </c>
      <c r="L8651">
        <v>-2.3740000000000001</v>
      </c>
      <c r="M8651" s="54">
        <v>8.0000000000000002E-3</v>
      </c>
      <c r="N8651">
        <v>177</v>
      </c>
      <c r="O8651" t="s">
        <v>44</v>
      </c>
      <c r="P8651">
        <v>7.5164602800282898</v>
      </c>
    </row>
    <row r="8652" spans="1:16" x14ac:dyDescent="0.25">
      <c r="A8652" s="20" t="s">
        <v>8100</v>
      </c>
      <c r="B8652">
        <v>6</v>
      </c>
      <c r="C8652" t="s">
        <v>74</v>
      </c>
      <c r="D8652" t="s">
        <v>90</v>
      </c>
      <c r="E8652" t="s">
        <v>83</v>
      </c>
      <c r="F8652" t="s">
        <v>42</v>
      </c>
      <c r="G8652">
        <v>2</v>
      </c>
      <c r="H8652">
        <v>4</v>
      </c>
      <c r="I8652">
        <v>2014</v>
      </c>
      <c r="J8652" t="s">
        <v>46</v>
      </c>
      <c r="K8652">
        <v>-3.0736889789084598</v>
      </c>
      <c r="L8652">
        <v>-4.375</v>
      </c>
      <c r="M8652" s="54">
        <v>-1.7729999999999999</v>
      </c>
      <c r="N8652">
        <v>189</v>
      </c>
      <c r="O8652" t="s">
        <v>44</v>
      </c>
      <c r="P8652">
        <v>7.2739296745330799</v>
      </c>
    </row>
    <row r="8653" spans="1:16" x14ac:dyDescent="0.25">
      <c r="A8653" s="20" t="s">
        <v>8103</v>
      </c>
      <c r="B8653">
        <v>6</v>
      </c>
      <c r="C8653" t="s">
        <v>74</v>
      </c>
      <c r="D8653" t="s">
        <v>90</v>
      </c>
      <c r="E8653" t="s">
        <v>83</v>
      </c>
      <c r="F8653" t="s">
        <v>42</v>
      </c>
      <c r="G8653">
        <v>3</v>
      </c>
      <c r="H8653">
        <v>4</v>
      </c>
      <c r="I8653">
        <v>2014</v>
      </c>
      <c r="J8653" t="s">
        <v>46</v>
      </c>
      <c r="K8653">
        <v>-1.1548638908773099</v>
      </c>
      <c r="L8653">
        <v>-2.5539999999999998</v>
      </c>
      <c r="M8653" s="54">
        <v>0.24399999999999999</v>
      </c>
      <c r="N8653">
        <v>238</v>
      </c>
      <c r="O8653" t="s">
        <v>44</v>
      </c>
      <c r="P8653">
        <v>6.4820372355216396</v>
      </c>
    </row>
    <row r="8654" spans="1:16" x14ac:dyDescent="0.25">
      <c r="A8654" s="20" t="s">
        <v>8104</v>
      </c>
      <c r="B8654">
        <v>6</v>
      </c>
      <c r="C8654" t="s">
        <v>74</v>
      </c>
      <c r="D8654" t="s">
        <v>90</v>
      </c>
      <c r="E8654" t="s">
        <v>83</v>
      </c>
      <c r="F8654" t="s">
        <v>42</v>
      </c>
      <c r="G8654">
        <v>4</v>
      </c>
      <c r="H8654">
        <v>4</v>
      </c>
      <c r="I8654">
        <v>2014</v>
      </c>
      <c r="J8654" t="s">
        <v>46</v>
      </c>
      <c r="K8654">
        <v>3.4707528791076201</v>
      </c>
      <c r="L8654">
        <v>2.0009999999999999</v>
      </c>
      <c r="M8654" s="54">
        <v>4.9409999999999998</v>
      </c>
      <c r="N8654">
        <v>484</v>
      </c>
      <c r="O8654" t="s">
        <v>44</v>
      </c>
      <c r="P8654">
        <v>4.5454545454545503</v>
      </c>
    </row>
    <row r="8655" spans="1:16" x14ac:dyDescent="0.25">
      <c r="A8655" s="20" t="s">
        <v>8105</v>
      </c>
      <c r="B8655">
        <v>6</v>
      </c>
      <c r="C8655" t="s">
        <v>74</v>
      </c>
      <c r="D8655" t="s">
        <v>90</v>
      </c>
      <c r="E8655" t="s">
        <v>83</v>
      </c>
      <c r="F8655" t="s">
        <v>42</v>
      </c>
      <c r="G8655">
        <v>5</v>
      </c>
      <c r="H8655">
        <v>4</v>
      </c>
      <c r="I8655">
        <v>2014</v>
      </c>
      <c r="J8655" t="s">
        <v>46</v>
      </c>
      <c r="K8655">
        <v>-2.5782749312514102</v>
      </c>
      <c r="L8655">
        <v>-3.6869999999999998</v>
      </c>
      <c r="M8655" s="54">
        <v>-1.47</v>
      </c>
      <c r="N8655">
        <v>850</v>
      </c>
      <c r="O8655" t="s">
        <v>44</v>
      </c>
      <c r="P8655">
        <v>3.4299717028501799</v>
      </c>
    </row>
    <row r="8656" spans="1:16" x14ac:dyDescent="0.25">
      <c r="A8656" s="20" t="s">
        <v>8121</v>
      </c>
      <c r="B8656">
        <v>6</v>
      </c>
      <c r="C8656" t="s">
        <v>74</v>
      </c>
      <c r="D8656" t="s">
        <v>90</v>
      </c>
      <c r="E8656" t="s">
        <v>83</v>
      </c>
      <c r="F8656" t="s">
        <v>42</v>
      </c>
      <c r="G8656">
        <v>2</v>
      </c>
      <c r="H8656">
        <v>4</v>
      </c>
      <c r="I8656">
        <v>2014</v>
      </c>
      <c r="J8656" t="s">
        <v>47</v>
      </c>
      <c r="K8656">
        <v>0.633062958622303</v>
      </c>
      <c r="L8656">
        <v>-0.23100000000000001</v>
      </c>
      <c r="M8656" s="54">
        <v>1.4970000000000001</v>
      </c>
      <c r="N8656">
        <v>252</v>
      </c>
      <c r="O8656" t="s">
        <v>44</v>
      </c>
      <c r="P8656">
        <v>6.2994078834871203</v>
      </c>
    </row>
    <row r="8657" spans="1:16" x14ac:dyDescent="0.25">
      <c r="A8657" s="20" t="s">
        <v>8124</v>
      </c>
      <c r="B8657">
        <v>6</v>
      </c>
      <c r="C8657" t="s">
        <v>74</v>
      </c>
      <c r="D8657" t="s">
        <v>90</v>
      </c>
      <c r="E8657" t="s">
        <v>83</v>
      </c>
      <c r="F8657" t="s">
        <v>42</v>
      </c>
      <c r="G8657">
        <v>3</v>
      </c>
      <c r="H8657">
        <v>4</v>
      </c>
      <c r="I8657">
        <v>2014</v>
      </c>
      <c r="J8657" t="s">
        <v>47</v>
      </c>
      <c r="K8657">
        <v>-0.43872442787900201</v>
      </c>
      <c r="L8657">
        <v>-1.206</v>
      </c>
      <c r="M8657" s="54">
        <v>0.32900000000000001</v>
      </c>
      <c r="N8657">
        <v>284</v>
      </c>
      <c r="O8657" t="s">
        <v>44</v>
      </c>
      <c r="P8657">
        <v>5.9339082909692697</v>
      </c>
    </row>
    <row r="8658" spans="1:16" x14ac:dyDescent="0.25">
      <c r="A8658" s="20" t="s">
        <v>8125</v>
      </c>
      <c r="B8658">
        <v>6</v>
      </c>
      <c r="C8658" t="s">
        <v>74</v>
      </c>
      <c r="D8658" t="s">
        <v>90</v>
      </c>
      <c r="E8658" t="s">
        <v>83</v>
      </c>
      <c r="F8658" t="s">
        <v>42</v>
      </c>
      <c r="G8658">
        <v>4</v>
      </c>
      <c r="H8658">
        <v>4</v>
      </c>
      <c r="I8658">
        <v>2014</v>
      </c>
      <c r="J8658" t="s">
        <v>47</v>
      </c>
      <c r="K8658">
        <v>0.179660423999318</v>
      </c>
      <c r="L8658">
        <v>-0.52100000000000002</v>
      </c>
      <c r="M8658" s="54">
        <v>0.88100000000000001</v>
      </c>
      <c r="N8658">
        <v>967</v>
      </c>
      <c r="O8658" t="s">
        <v>44</v>
      </c>
      <c r="P8658">
        <v>3.2157832069216599</v>
      </c>
    </row>
    <row r="8659" spans="1:16" x14ac:dyDescent="0.25">
      <c r="A8659" s="20" t="s">
        <v>8126</v>
      </c>
      <c r="B8659">
        <v>6</v>
      </c>
      <c r="C8659" t="s">
        <v>74</v>
      </c>
      <c r="D8659" t="s">
        <v>90</v>
      </c>
      <c r="E8659" t="s">
        <v>83</v>
      </c>
      <c r="F8659" t="s">
        <v>42</v>
      </c>
      <c r="G8659">
        <v>5</v>
      </c>
      <c r="H8659">
        <v>4</v>
      </c>
      <c r="I8659">
        <v>2014</v>
      </c>
      <c r="J8659" t="s">
        <v>47</v>
      </c>
      <c r="K8659">
        <v>1.6342848808306401</v>
      </c>
      <c r="L8659">
        <v>0.96799999999999997</v>
      </c>
      <c r="M8659" s="54">
        <v>2.2999999999999998</v>
      </c>
      <c r="N8659">
        <v>5946</v>
      </c>
      <c r="O8659" t="s">
        <v>44</v>
      </c>
      <c r="P8659">
        <v>1.2968434341511601</v>
      </c>
    </row>
    <row r="8660" spans="1:16" x14ac:dyDescent="0.25">
      <c r="A8660" s="20" t="s">
        <v>8142</v>
      </c>
      <c r="B8660">
        <v>6</v>
      </c>
      <c r="C8660" t="s">
        <v>74</v>
      </c>
      <c r="D8660" t="s">
        <v>90</v>
      </c>
      <c r="E8660" t="s">
        <v>83</v>
      </c>
      <c r="F8660" t="s">
        <v>42</v>
      </c>
      <c r="G8660">
        <v>2</v>
      </c>
      <c r="H8660">
        <v>4</v>
      </c>
      <c r="I8660">
        <v>2014</v>
      </c>
      <c r="J8660" t="s">
        <v>48</v>
      </c>
      <c r="K8660" t="s">
        <v>44</v>
      </c>
      <c r="L8660" t="s">
        <v>44</v>
      </c>
      <c r="M8660" s="54" t="s">
        <v>44</v>
      </c>
      <c r="N8660">
        <v>34</v>
      </c>
      <c r="O8660" t="s">
        <v>44</v>
      </c>
      <c r="P8660">
        <v>17.149858514250901</v>
      </c>
    </row>
    <row r="8661" spans="1:16" x14ac:dyDescent="0.25">
      <c r="A8661" s="20" t="s">
        <v>8145</v>
      </c>
      <c r="B8661">
        <v>6</v>
      </c>
      <c r="C8661" t="s">
        <v>74</v>
      </c>
      <c r="D8661" t="s">
        <v>90</v>
      </c>
      <c r="E8661" t="s">
        <v>83</v>
      </c>
      <c r="F8661" t="s">
        <v>42</v>
      </c>
      <c r="G8661">
        <v>3</v>
      </c>
      <c r="H8661">
        <v>4</v>
      </c>
      <c r="I8661">
        <v>2014</v>
      </c>
      <c r="J8661" t="s">
        <v>48</v>
      </c>
      <c r="K8661" t="s">
        <v>44</v>
      </c>
      <c r="L8661" t="s">
        <v>44</v>
      </c>
      <c r="M8661" s="54" t="s">
        <v>44</v>
      </c>
      <c r="N8661">
        <v>17</v>
      </c>
      <c r="O8661" t="s">
        <v>44</v>
      </c>
      <c r="P8661">
        <v>24.253562503633301</v>
      </c>
    </row>
    <row r="8662" spans="1:16" x14ac:dyDescent="0.25">
      <c r="A8662" s="20" t="s">
        <v>8146</v>
      </c>
      <c r="B8662">
        <v>6</v>
      </c>
      <c r="C8662" t="s">
        <v>74</v>
      </c>
      <c r="D8662" t="s">
        <v>90</v>
      </c>
      <c r="E8662" t="s">
        <v>83</v>
      </c>
      <c r="F8662" t="s">
        <v>42</v>
      </c>
      <c r="G8662">
        <v>4</v>
      </c>
      <c r="H8662">
        <v>4</v>
      </c>
      <c r="I8662">
        <v>2014</v>
      </c>
      <c r="J8662" t="s">
        <v>48</v>
      </c>
      <c r="K8662" t="s">
        <v>44</v>
      </c>
      <c r="L8662" t="s">
        <v>44</v>
      </c>
      <c r="M8662" s="54" t="s">
        <v>44</v>
      </c>
      <c r="N8662">
        <v>78</v>
      </c>
      <c r="O8662" t="s">
        <v>44</v>
      </c>
      <c r="P8662">
        <v>11.322770341446001</v>
      </c>
    </row>
    <row r="8663" spans="1:16" x14ac:dyDescent="0.25">
      <c r="A8663" s="20" t="s">
        <v>8147</v>
      </c>
      <c r="B8663">
        <v>6</v>
      </c>
      <c r="C8663" t="s">
        <v>74</v>
      </c>
      <c r="D8663" t="s">
        <v>90</v>
      </c>
      <c r="E8663" t="s">
        <v>83</v>
      </c>
      <c r="F8663" t="s">
        <v>42</v>
      </c>
      <c r="G8663">
        <v>5</v>
      </c>
      <c r="H8663">
        <v>4</v>
      </c>
      <c r="I8663">
        <v>2014</v>
      </c>
      <c r="J8663" t="s">
        <v>48</v>
      </c>
      <c r="K8663" t="s">
        <v>44</v>
      </c>
      <c r="L8663" t="s">
        <v>44</v>
      </c>
      <c r="M8663" s="54" t="s">
        <v>44</v>
      </c>
      <c r="N8663">
        <v>292</v>
      </c>
      <c r="O8663" t="s">
        <v>44</v>
      </c>
      <c r="P8663">
        <v>5.8520573598065297</v>
      </c>
    </row>
    <row r="8664" spans="1:16" x14ac:dyDescent="0.25">
      <c r="A8664" s="20" t="s">
        <v>18115</v>
      </c>
      <c r="B8664">
        <v>6</v>
      </c>
      <c r="C8664" t="s">
        <v>74</v>
      </c>
      <c r="D8664" t="s">
        <v>90</v>
      </c>
      <c r="E8664" t="s">
        <v>83</v>
      </c>
      <c r="F8664" t="s">
        <v>42</v>
      </c>
      <c r="G8664">
        <v>2</v>
      </c>
      <c r="H8664">
        <v>4</v>
      </c>
      <c r="I8664">
        <v>2014</v>
      </c>
      <c r="J8664" t="s">
        <v>49</v>
      </c>
      <c r="K8664">
        <v>-4.6630411372516898</v>
      </c>
      <c r="L8664">
        <v>-6.891</v>
      </c>
      <c r="M8664" s="54">
        <v>-2.4350000000000001</v>
      </c>
      <c r="N8664">
        <v>58</v>
      </c>
      <c r="O8664" t="s">
        <v>44</v>
      </c>
      <c r="P8664">
        <v>13.130643285972299</v>
      </c>
    </row>
    <row r="8665" spans="1:16" x14ac:dyDescent="0.25">
      <c r="A8665" s="20" t="s">
        <v>18116</v>
      </c>
      <c r="B8665">
        <v>6</v>
      </c>
      <c r="C8665" t="s">
        <v>74</v>
      </c>
      <c r="D8665" t="s">
        <v>90</v>
      </c>
      <c r="E8665" t="s">
        <v>83</v>
      </c>
      <c r="F8665" t="s">
        <v>42</v>
      </c>
      <c r="G8665">
        <v>3</v>
      </c>
      <c r="H8665">
        <v>4</v>
      </c>
      <c r="I8665">
        <v>2014</v>
      </c>
      <c r="J8665" t="s">
        <v>49</v>
      </c>
      <c r="K8665">
        <v>-3.8307380026474398</v>
      </c>
      <c r="L8665">
        <v>-5.9420000000000002</v>
      </c>
      <c r="M8665" s="54">
        <v>-1.7190000000000001</v>
      </c>
      <c r="N8665">
        <v>127</v>
      </c>
      <c r="O8665" t="s">
        <v>44</v>
      </c>
      <c r="P8665">
        <v>8.8735650941611404</v>
      </c>
    </row>
    <row r="8666" spans="1:16" x14ac:dyDescent="0.25">
      <c r="A8666" s="20" t="s">
        <v>18117</v>
      </c>
      <c r="B8666">
        <v>6</v>
      </c>
      <c r="C8666" t="s">
        <v>74</v>
      </c>
      <c r="D8666" t="s">
        <v>90</v>
      </c>
      <c r="E8666" t="s">
        <v>83</v>
      </c>
      <c r="F8666" t="s">
        <v>42</v>
      </c>
      <c r="G8666">
        <v>4</v>
      </c>
      <c r="H8666">
        <v>4</v>
      </c>
      <c r="I8666">
        <v>2014</v>
      </c>
      <c r="J8666" t="s">
        <v>49</v>
      </c>
      <c r="K8666">
        <v>1.4928242337214599</v>
      </c>
      <c r="L8666">
        <v>-0.65500000000000003</v>
      </c>
      <c r="M8666" s="54">
        <v>3.64</v>
      </c>
      <c r="N8666">
        <v>384</v>
      </c>
      <c r="O8666" t="s">
        <v>44</v>
      </c>
      <c r="P8666">
        <v>5.10310363079829</v>
      </c>
    </row>
    <row r="8667" spans="1:16" x14ac:dyDescent="0.25">
      <c r="A8667" s="20" t="s">
        <v>18118</v>
      </c>
      <c r="B8667">
        <v>6</v>
      </c>
      <c r="C8667" t="s">
        <v>74</v>
      </c>
      <c r="D8667" t="s">
        <v>90</v>
      </c>
      <c r="E8667" t="s">
        <v>83</v>
      </c>
      <c r="F8667" t="s">
        <v>42</v>
      </c>
      <c r="G8667">
        <v>5</v>
      </c>
      <c r="H8667">
        <v>4</v>
      </c>
      <c r="I8667">
        <v>2014</v>
      </c>
      <c r="J8667" t="s">
        <v>49</v>
      </c>
      <c r="K8667">
        <v>-3.1540787316489101</v>
      </c>
      <c r="L8667">
        <v>-5.1239999999999997</v>
      </c>
      <c r="M8667" s="54">
        <v>-1.1839999999999999</v>
      </c>
      <c r="N8667">
        <v>422</v>
      </c>
      <c r="O8667" t="s">
        <v>44</v>
      </c>
      <c r="P8667">
        <v>4.8679238351123502</v>
      </c>
    </row>
    <row r="8668" spans="1:16" x14ac:dyDescent="0.25">
      <c r="A8668" s="20" t="s">
        <v>18119</v>
      </c>
      <c r="B8668">
        <v>6</v>
      </c>
      <c r="C8668" t="s">
        <v>74</v>
      </c>
      <c r="D8668" t="s">
        <v>90</v>
      </c>
      <c r="E8668" t="s">
        <v>83</v>
      </c>
      <c r="F8668" t="s">
        <v>42</v>
      </c>
      <c r="G8668">
        <v>2</v>
      </c>
      <c r="H8668">
        <v>4</v>
      </c>
      <c r="I8668">
        <v>2014</v>
      </c>
      <c r="J8668" t="s">
        <v>50</v>
      </c>
      <c r="K8668" t="s">
        <v>44</v>
      </c>
      <c r="L8668" t="s">
        <v>44</v>
      </c>
      <c r="M8668" s="54" t="s">
        <v>44</v>
      </c>
      <c r="N8668">
        <v>21</v>
      </c>
      <c r="O8668" t="s">
        <v>44</v>
      </c>
      <c r="P8668">
        <v>21.821789023599202</v>
      </c>
    </row>
    <row r="8669" spans="1:16" x14ac:dyDescent="0.25">
      <c r="A8669" s="20" t="s">
        <v>18120</v>
      </c>
      <c r="B8669">
        <v>6</v>
      </c>
      <c r="C8669" t="s">
        <v>74</v>
      </c>
      <c r="D8669" t="s">
        <v>90</v>
      </c>
      <c r="E8669" t="s">
        <v>83</v>
      </c>
      <c r="F8669" t="s">
        <v>42</v>
      </c>
      <c r="G8669">
        <v>3</v>
      </c>
      <c r="H8669">
        <v>4</v>
      </c>
      <c r="I8669">
        <v>2014</v>
      </c>
      <c r="J8669" t="s">
        <v>50</v>
      </c>
      <c r="K8669" t="s">
        <v>44</v>
      </c>
      <c r="L8669" t="s">
        <v>44</v>
      </c>
      <c r="M8669" s="54" t="s">
        <v>44</v>
      </c>
      <c r="N8669">
        <v>13</v>
      </c>
      <c r="O8669" t="s">
        <v>44</v>
      </c>
      <c r="P8669">
        <v>27.735009811261499</v>
      </c>
    </row>
    <row r="8670" spans="1:16" x14ac:dyDescent="0.25">
      <c r="A8670" s="20" t="s">
        <v>18121</v>
      </c>
      <c r="B8670">
        <v>6</v>
      </c>
      <c r="C8670" t="s">
        <v>74</v>
      </c>
      <c r="D8670" t="s">
        <v>90</v>
      </c>
      <c r="E8670" t="s">
        <v>83</v>
      </c>
      <c r="F8670" t="s">
        <v>42</v>
      </c>
      <c r="G8670">
        <v>4</v>
      </c>
      <c r="H8670">
        <v>4</v>
      </c>
      <c r="I8670">
        <v>2014</v>
      </c>
      <c r="J8670" t="s">
        <v>50</v>
      </c>
      <c r="K8670" t="s">
        <v>44</v>
      </c>
      <c r="L8670" t="s">
        <v>44</v>
      </c>
      <c r="M8670" s="54" t="s">
        <v>44</v>
      </c>
      <c r="N8670">
        <v>42</v>
      </c>
      <c r="O8670" t="s">
        <v>44</v>
      </c>
      <c r="P8670">
        <v>15.430334996209201</v>
      </c>
    </row>
    <row r="8671" spans="1:16" x14ac:dyDescent="0.25">
      <c r="A8671" s="20" t="s">
        <v>18122</v>
      </c>
      <c r="B8671">
        <v>6</v>
      </c>
      <c r="C8671" t="s">
        <v>74</v>
      </c>
      <c r="D8671" t="s">
        <v>90</v>
      </c>
      <c r="E8671" t="s">
        <v>83</v>
      </c>
      <c r="F8671" t="s">
        <v>42</v>
      </c>
      <c r="G8671">
        <v>5</v>
      </c>
      <c r="H8671">
        <v>4</v>
      </c>
      <c r="I8671">
        <v>2014</v>
      </c>
      <c r="J8671" t="s">
        <v>50</v>
      </c>
      <c r="K8671" t="s">
        <v>44</v>
      </c>
      <c r="L8671" t="s">
        <v>44</v>
      </c>
      <c r="M8671" s="54" t="s">
        <v>44</v>
      </c>
      <c r="N8671">
        <v>165</v>
      </c>
      <c r="O8671" t="s">
        <v>44</v>
      </c>
      <c r="P8671">
        <v>7.7849894416152301</v>
      </c>
    </row>
    <row r="8672" spans="1:16" x14ac:dyDescent="0.25">
      <c r="A8672" s="20" t="s">
        <v>18123</v>
      </c>
      <c r="B8672">
        <v>6</v>
      </c>
      <c r="C8672" t="s">
        <v>74</v>
      </c>
      <c r="D8672" t="s">
        <v>90</v>
      </c>
      <c r="E8672" t="s">
        <v>83</v>
      </c>
      <c r="F8672" t="s">
        <v>42</v>
      </c>
      <c r="G8672">
        <v>2</v>
      </c>
      <c r="H8672">
        <v>4</v>
      </c>
      <c r="I8672">
        <v>2014</v>
      </c>
      <c r="J8672" t="s">
        <v>51</v>
      </c>
      <c r="K8672" t="s">
        <v>44</v>
      </c>
      <c r="L8672" t="s">
        <v>44</v>
      </c>
      <c r="M8672" s="54" t="s">
        <v>44</v>
      </c>
      <c r="N8672">
        <v>57</v>
      </c>
      <c r="O8672" t="s">
        <v>44</v>
      </c>
      <c r="P8672">
        <v>13.245323570650401</v>
      </c>
    </row>
    <row r="8673" spans="1:16" x14ac:dyDescent="0.25">
      <c r="A8673" s="20" t="s">
        <v>18124</v>
      </c>
      <c r="B8673">
        <v>6</v>
      </c>
      <c r="C8673" t="s">
        <v>74</v>
      </c>
      <c r="D8673" t="s">
        <v>90</v>
      </c>
      <c r="E8673" t="s">
        <v>83</v>
      </c>
      <c r="F8673" t="s">
        <v>42</v>
      </c>
      <c r="G8673">
        <v>3</v>
      </c>
      <c r="H8673">
        <v>4</v>
      </c>
      <c r="I8673">
        <v>2014</v>
      </c>
      <c r="J8673" t="s">
        <v>51</v>
      </c>
      <c r="K8673" t="s">
        <v>44</v>
      </c>
      <c r="L8673" t="s">
        <v>44</v>
      </c>
      <c r="M8673" s="54" t="s">
        <v>44</v>
      </c>
      <c r="N8673">
        <v>52</v>
      </c>
      <c r="O8673" t="s">
        <v>44</v>
      </c>
      <c r="P8673">
        <v>13.8675049056307</v>
      </c>
    </row>
    <row r="8674" spans="1:16" x14ac:dyDescent="0.25">
      <c r="A8674" s="20" t="s">
        <v>18125</v>
      </c>
      <c r="B8674">
        <v>6</v>
      </c>
      <c r="C8674" t="s">
        <v>74</v>
      </c>
      <c r="D8674" t="s">
        <v>90</v>
      </c>
      <c r="E8674" t="s">
        <v>83</v>
      </c>
      <c r="F8674" t="s">
        <v>42</v>
      </c>
      <c r="G8674">
        <v>4</v>
      </c>
      <c r="H8674">
        <v>4</v>
      </c>
      <c r="I8674">
        <v>2014</v>
      </c>
      <c r="J8674" t="s">
        <v>51</v>
      </c>
      <c r="K8674" t="s">
        <v>44</v>
      </c>
      <c r="L8674" t="s">
        <v>44</v>
      </c>
      <c r="M8674" s="54" t="s">
        <v>44</v>
      </c>
      <c r="N8674">
        <v>85</v>
      </c>
      <c r="O8674" t="s">
        <v>44</v>
      </c>
      <c r="P8674">
        <v>10.8465228909328</v>
      </c>
    </row>
    <row r="8675" spans="1:16" x14ac:dyDescent="0.25">
      <c r="A8675" s="20" t="s">
        <v>18126</v>
      </c>
      <c r="B8675">
        <v>6</v>
      </c>
      <c r="C8675" t="s">
        <v>74</v>
      </c>
      <c r="D8675" t="s">
        <v>90</v>
      </c>
      <c r="E8675" t="s">
        <v>83</v>
      </c>
      <c r="F8675" t="s">
        <v>42</v>
      </c>
      <c r="G8675">
        <v>5</v>
      </c>
      <c r="H8675">
        <v>4</v>
      </c>
      <c r="I8675">
        <v>2014</v>
      </c>
      <c r="J8675" t="s">
        <v>51</v>
      </c>
      <c r="K8675" t="s">
        <v>44</v>
      </c>
      <c r="L8675" t="s">
        <v>44</v>
      </c>
      <c r="M8675" s="54" t="s">
        <v>44</v>
      </c>
      <c r="N8675">
        <v>271</v>
      </c>
      <c r="O8675" t="s">
        <v>44</v>
      </c>
      <c r="P8675">
        <v>6.0745673923078698</v>
      </c>
    </row>
    <row r="8676" spans="1:16" x14ac:dyDescent="0.25">
      <c r="A8676" s="20" t="s">
        <v>18127</v>
      </c>
      <c r="B8676">
        <v>6</v>
      </c>
      <c r="C8676" t="s">
        <v>74</v>
      </c>
      <c r="D8676" t="s">
        <v>90</v>
      </c>
      <c r="E8676" t="s">
        <v>81</v>
      </c>
      <c r="F8676" t="s">
        <v>35</v>
      </c>
      <c r="G8676">
        <v>2</v>
      </c>
      <c r="H8676">
        <v>5</v>
      </c>
      <c r="I8676">
        <v>2014</v>
      </c>
      <c r="J8676" t="s">
        <v>52</v>
      </c>
      <c r="K8676" t="s">
        <v>44</v>
      </c>
      <c r="L8676" t="s">
        <v>44</v>
      </c>
      <c r="M8676" s="54" t="s">
        <v>44</v>
      </c>
      <c r="N8676">
        <v>52</v>
      </c>
      <c r="O8676" t="s">
        <v>44</v>
      </c>
      <c r="P8676">
        <v>13.8675049056307</v>
      </c>
    </row>
    <row r="8677" spans="1:16" x14ac:dyDescent="0.25">
      <c r="A8677" s="20" t="s">
        <v>18128</v>
      </c>
      <c r="B8677">
        <v>6</v>
      </c>
      <c r="C8677" t="s">
        <v>74</v>
      </c>
      <c r="D8677" t="s">
        <v>90</v>
      </c>
      <c r="E8677" t="s">
        <v>81</v>
      </c>
      <c r="F8677" t="s">
        <v>35</v>
      </c>
      <c r="G8677">
        <v>3</v>
      </c>
      <c r="H8677">
        <v>5</v>
      </c>
      <c r="I8677">
        <v>2014</v>
      </c>
      <c r="J8677" t="s">
        <v>52</v>
      </c>
      <c r="K8677" t="s">
        <v>44</v>
      </c>
      <c r="L8677" t="s">
        <v>44</v>
      </c>
      <c r="M8677" s="54" t="s">
        <v>44</v>
      </c>
      <c r="N8677">
        <v>35</v>
      </c>
      <c r="O8677" t="s">
        <v>44</v>
      </c>
      <c r="P8677">
        <v>16.903085094570301</v>
      </c>
    </row>
    <row r="8678" spans="1:16" x14ac:dyDescent="0.25">
      <c r="A8678" s="20" t="s">
        <v>18129</v>
      </c>
      <c r="B8678">
        <v>6</v>
      </c>
      <c r="C8678" t="s">
        <v>74</v>
      </c>
      <c r="D8678" t="s">
        <v>90</v>
      </c>
      <c r="E8678" t="s">
        <v>81</v>
      </c>
      <c r="F8678" t="s">
        <v>35</v>
      </c>
      <c r="G8678">
        <v>4</v>
      </c>
      <c r="H8678">
        <v>5</v>
      </c>
      <c r="I8678">
        <v>2014</v>
      </c>
      <c r="J8678" t="s">
        <v>52</v>
      </c>
      <c r="K8678" t="s">
        <v>44</v>
      </c>
      <c r="L8678" t="s">
        <v>44</v>
      </c>
      <c r="M8678" s="54" t="s">
        <v>44</v>
      </c>
      <c r="N8678">
        <v>97</v>
      </c>
      <c r="O8678" t="s">
        <v>44</v>
      </c>
      <c r="P8678">
        <v>10.153461651336199</v>
      </c>
    </row>
    <row r="8679" spans="1:16" x14ac:dyDescent="0.25">
      <c r="A8679" s="20" t="s">
        <v>18130</v>
      </c>
      <c r="B8679">
        <v>6</v>
      </c>
      <c r="C8679" t="s">
        <v>74</v>
      </c>
      <c r="D8679" t="s">
        <v>90</v>
      </c>
      <c r="E8679" t="s">
        <v>81</v>
      </c>
      <c r="F8679" t="s">
        <v>35</v>
      </c>
      <c r="G8679">
        <v>5</v>
      </c>
      <c r="H8679">
        <v>5</v>
      </c>
      <c r="I8679">
        <v>2014</v>
      </c>
      <c r="J8679" t="s">
        <v>52</v>
      </c>
      <c r="K8679" t="s">
        <v>44</v>
      </c>
      <c r="L8679" t="s">
        <v>44</v>
      </c>
      <c r="M8679" s="54" t="s">
        <v>44</v>
      </c>
      <c r="N8679">
        <v>14</v>
      </c>
      <c r="O8679" t="s">
        <v>44</v>
      </c>
      <c r="P8679">
        <v>26.726124191242398</v>
      </c>
    </row>
    <row r="8680" spans="1:16" x14ac:dyDescent="0.25">
      <c r="A8680" s="20" t="s">
        <v>18131</v>
      </c>
      <c r="B8680">
        <v>6</v>
      </c>
      <c r="C8680" t="s">
        <v>74</v>
      </c>
      <c r="D8680" t="s">
        <v>90</v>
      </c>
      <c r="E8680" t="s">
        <v>81</v>
      </c>
      <c r="F8680" t="s">
        <v>35</v>
      </c>
      <c r="G8680">
        <v>2</v>
      </c>
      <c r="H8680">
        <v>5</v>
      </c>
      <c r="I8680">
        <v>2014</v>
      </c>
      <c r="J8680" t="s">
        <v>53</v>
      </c>
      <c r="K8680" t="s">
        <v>44</v>
      </c>
      <c r="L8680" t="s">
        <v>44</v>
      </c>
      <c r="M8680" s="54" t="s">
        <v>44</v>
      </c>
      <c r="N8680">
        <v>12</v>
      </c>
      <c r="O8680" t="s">
        <v>44</v>
      </c>
      <c r="P8680">
        <v>28.867513459481302</v>
      </c>
    </row>
    <row r="8681" spans="1:16" x14ac:dyDescent="0.25">
      <c r="A8681" s="20" t="s">
        <v>18132</v>
      </c>
      <c r="B8681">
        <v>6</v>
      </c>
      <c r="C8681" t="s">
        <v>74</v>
      </c>
      <c r="D8681" t="s">
        <v>90</v>
      </c>
      <c r="E8681" t="s">
        <v>81</v>
      </c>
      <c r="F8681" t="s">
        <v>35</v>
      </c>
      <c r="G8681">
        <v>3</v>
      </c>
      <c r="H8681">
        <v>5</v>
      </c>
      <c r="I8681">
        <v>2014</v>
      </c>
      <c r="J8681" t="s">
        <v>53</v>
      </c>
      <c r="K8681" t="s">
        <v>44</v>
      </c>
      <c r="L8681" t="s">
        <v>44</v>
      </c>
      <c r="M8681" s="54" t="s">
        <v>44</v>
      </c>
      <c r="N8681">
        <v>14</v>
      </c>
      <c r="O8681" t="s">
        <v>44</v>
      </c>
      <c r="P8681">
        <v>26.726124191242398</v>
      </c>
    </row>
    <row r="8682" spans="1:16" x14ac:dyDescent="0.25">
      <c r="A8682" s="20" t="s">
        <v>18133</v>
      </c>
      <c r="B8682">
        <v>6</v>
      </c>
      <c r="C8682" t="s">
        <v>74</v>
      </c>
      <c r="D8682" t="s">
        <v>90</v>
      </c>
      <c r="E8682" t="s">
        <v>81</v>
      </c>
      <c r="F8682" t="s">
        <v>35</v>
      </c>
      <c r="G8682">
        <v>4</v>
      </c>
      <c r="H8682">
        <v>5</v>
      </c>
      <c r="I8682">
        <v>2014</v>
      </c>
      <c r="J8682" t="s">
        <v>53</v>
      </c>
      <c r="K8682" t="s">
        <v>44</v>
      </c>
      <c r="L8682" t="s">
        <v>44</v>
      </c>
      <c r="M8682" s="54" t="s">
        <v>44</v>
      </c>
      <c r="N8682">
        <v>51</v>
      </c>
      <c r="O8682" t="s">
        <v>44</v>
      </c>
      <c r="P8682">
        <v>14.0028008402801</v>
      </c>
    </row>
    <row r="8683" spans="1:16" x14ac:dyDescent="0.25">
      <c r="A8683" s="20" t="s">
        <v>18134</v>
      </c>
      <c r="B8683">
        <v>6</v>
      </c>
      <c r="C8683" t="s">
        <v>74</v>
      </c>
      <c r="D8683" t="s">
        <v>90</v>
      </c>
      <c r="E8683" t="s">
        <v>81</v>
      </c>
      <c r="F8683" t="s">
        <v>35</v>
      </c>
      <c r="G8683">
        <v>5</v>
      </c>
      <c r="H8683">
        <v>5</v>
      </c>
      <c r="I8683">
        <v>2014</v>
      </c>
      <c r="J8683" t="s">
        <v>53</v>
      </c>
      <c r="K8683" t="s">
        <v>44</v>
      </c>
      <c r="L8683" t="s">
        <v>44</v>
      </c>
      <c r="M8683" s="54" t="s">
        <v>44</v>
      </c>
      <c r="N8683">
        <v>89</v>
      </c>
      <c r="O8683" t="s">
        <v>44</v>
      </c>
      <c r="P8683">
        <v>10.599978800063599</v>
      </c>
    </row>
    <row r="8684" spans="1:16" x14ac:dyDescent="0.25">
      <c r="A8684" s="20" t="s">
        <v>18135</v>
      </c>
      <c r="B8684">
        <v>6</v>
      </c>
      <c r="C8684" t="s">
        <v>74</v>
      </c>
      <c r="D8684" t="s">
        <v>90</v>
      </c>
      <c r="E8684" t="s">
        <v>81</v>
      </c>
      <c r="F8684" t="s">
        <v>35</v>
      </c>
      <c r="G8684">
        <v>2</v>
      </c>
      <c r="H8684">
        <v>5</v>
      </c>
      <c r="I8684">
        <v>2014</v>
      </c>
      <c r="J8684" t="s">
        <v>34</v>
      </c>
      <c r="K8684">
        <v>0.82079292885891397</v>
      </c>
      <c r="L8684">
        <v>0.32200000000000001</v>
      </c>
      <c r="M8684" s="54">
        <v>1.32</v>
      </c>
      <c r="N8684">
        <v>1148</v>
      </c>
      <c r="O8684" t="s">
        <v>44</v>
      </c>
      <c r="P8684">
        <v>2.9514066805047801</v>
      </c>
    </row>
    <row r="8685" spans="1:16" x14ac:dyDescent="0.25">
      <c r="A8685" s="20" t="s">
        <v>18136</v>
      </c>
      <c r="B8685">
        <v>6</v>
      </c>
      <c r="C8685" t="s">
        <v>74</v>
      </c>
      <c r="D8685" t="s">
        <v>90</v>
      </c>
      <c r="E8685" t="s">
        <v>81</v>
      </c>
      <c r="F8685" t="s">
        <v>35</v>
      </c>
      <c r="G8685">
        <v>2</v>
      </c>
      <c r="H8685">
        <v>5</v>
      </c>
      <c r="I8685">
        <v>2014</v>
      </c>
      <c r="J8685" t="s">
        <v>54</v>
      </c>
      <c r="K8685" t="s">
        <v>44</v>
      </c>
      <c r="L8685" t="s">
        <v>44</v>
      </c>
      <c r="M8685" s="54" t="s">
        <v>44</v>
      </c>
      <c r="N8685">
        <v>20</v>
      </c>
      <c r="O8685" t="s">
        <v>44</v>
      </c>
      <c r="P8685">
        <v>22.360679774997902</v>
      </c>
    </row>
    <row r="8686" spans="1:16" x14ac:dyDescent="0.25">
      <c r="A8686" s="20" t="s">
        <v>18137</v>
      </c>
      <c r="B8686">
        <v>6</v>
      </c>
      <c r="C8686" t="s">
        <v>74</v>
      </c>
      <c r="D8686" t="s">
        <v>90</v>
      </c>
      <c r="E8686" t="s">
        <v>81</v>
      </c>
      <c r="F8686" t="s">
        <v>35</v>
      </c>
      <c r="G8686">
        <v>3</v>
      </c>
      <c r="H8686">
        <v>5</v>
      </c>
      <c r="I8686">
        <v>2014</v>
      </c>
      <c r="J8686" t="s">
        <v>54</v>
      </c>
      <c r="K8686" t="s">
        <v>44</v>
      </c>
      <c r="L8686" t="s">
        <v>44</v>
      </c>
      <c r="M8686" s="54" t="s">
        <v>44</v>
      </c>
      <c r="N8686">
        <v>29</v>
      </c>
      <c r="O8686" t="s">
        <v>44</v>
      </c>
      <c r="P8686">
        <v>18.569533817705199</v>
      </c>
    </row>
    <row r="8687" spans="1:16" x14ac:dyDescent="0.25">
      <c r="A8687" s="20" t="s">
        <v>18138</v>
      </c>
      <c r="B8687">
        <v>6</v>
      </c>
      <c r="C8687" t="s">
        <v>74</v>
      </c>
      <c r="D8687" t="s">
        <v>90</v>
      </c>
      <c r="E8687" t="s">
        <v>81</v>
      </c>
      <c r="F8687" t="s">
        <v>35</v>
      </c>
      <c r="G8687">
        <v>4</v>
      </c>
      <c r="H8687">
        <v>5</v>
      </c>
      <c r="I8687">
        <v>2014</v>
      </c>
      <c r="J8687" t="s">
        <v>54</v>
      </c>
      <c r="K8687" t="s">
        <v>44</v>
      </c>
      <c r="L8687" t="s">
        <v>44</v>
      </c>
      <c r="M8687" s="54" t="s">
        <v>44</v>
      </c>
      <c r="N8687">
        <v>20</v>
      </c>
      <c r="O8687" t="s">
        <v>44</v>
      </c>
      <c r="P8687">
        <v>22.360679774997902</v>
      </c>
    </row>
    <row r="8688" spans="1:16" x14ac:dyDescent="0.25">
      <c r="A8688" s="20" t="s">
        <v>18139</v>
      </c>
      <c r="B8688">
        <v>6</v>
      </c>
      <c r="C8688" t="s">
        <v>74</v>
      </c>
      <c r="D8688" t="s">
        <v>90</v>
      </c>
      <c r="E8688" t="s">
        <v>81</v>
      </c>
      <c r="F8688" t="s">
        <v>35</v>
      </c>
      <c r="G8688">
        <v>5</v>
      </c>
      <c r="H8688">
        <v>5</v>
      </c>
      <c r="I8688">
        <v>2014</v>
      </c>
      <c r="J8688" t="s">
        <v>54</v>
      </c>
      <c r="K8688" t="s">
        <v>44</v>
      </c>
      <c r="L8688" t="s">
        <v>44</v>
      </c>
      <c r="M8688" s="54" t="s">
        <v>44</v>
      </c>
      <c r="N8688">
        <v>1</v>
      </c>
      <c r="O8688" t="s">
        <v>44</v>
      </c>
      <c r="P8688">
        <v>100</v>
      </c>
    </row>
    <row r="8689" spans="1:16" x14ac:dyDescent="0.25">
      <c r="A8689" s="20" t="s">
        <v>18140</v>
      </c>
      <c r="B8689">
        <v>6</v>
      </c>
      <c r="C8689" t="s">
        <v>74</v>
      </c>
      <c r="D8689" t="s">
        <v>90</v>
      </c>
      <c r="E8689" t="s">
        <v>81</v>
      </c>
      <c r="F8689" t="s">
        <v>35</v>
      </c>
      <c r="G8689">
        <v>3</v>
      </c>
      <c r="H8689">
        <v>5</v>
      </c>
      <c r="I8689">
        <v>2014</v>
      </c>
      <c r="J8689" t="s">
        <v>34</v>
      </c>
      <c r="K8689">
        <v>1.63886096029908</v>
      </c>
      <c r="L8689">
        <v>1.131</v>
      </c>
      <c r="M8689" s="54">
        <v>2.1469999999999998</v>
      </c>
      <c r="N8689">
        <v>1396</v>
      </c>
      <c r="O8689" t="s">
        <v>44</v>
      </c>
      <c r="P8689">
        <v>2.6764386378609499</v>
      </c>
    </row>
    <row r="8690" spans="1:16" x14ac:dyDescent="0.25">
      <c r="A8690" s="20" t="s">
        <v>18141</v>
      </c>
      <c r="B8690">
        <v>6</v>
      </c>
      <c r="C8690" t="s">
        <v>74</v>
      </c>
      <c r="D8690" t="s">
        <v>90</v>
      </c>
      <c r="E8690" t="s">
        <v>81</v>
      </c>
      <c r="F8690" t="s">
        <v>35</v>
      </c>
      <c r="G8690">
        <v>2</v>
      </c>
      <c r="H8690">
        <v>5</v>
      </c>
      <c r="I8690">
        <v>2014</v>
      </c>
      <c r="J8690" t="s">
        <v>55</v>
      </c>
      <c r="K8690">
        <v>0.69177869459654795</v>
      </c>
      <c r="L8690">
        <v>-0.85499999999999998</v>
      </c>
      <c r="M8690" s="54">
        <v>2.2389999999999999</v>
      </c>
      <c r="N8690">
        <v>123</v>
      </c>
      <c r="O8690" t="s">
        <v>44</v>
      </c>
      <c r="P8690">
        <v>9.0166963466743208</v>
      </c>
    </row>
    <row r="8691" spans="1:16" x14ac:dyDescent="0.25">
      <c r="A8691" s="20" t="s">
        <v>18142</v>
      </c>
      <c r="B8691">
        <v>6</v>
      </c>
      <c r="C8691" t="s">
        <v>74</v>
      </c>
      <c r="D8691" t="s">
        <v>90</v>
      </c>
      <c r="E8691" t="s">
        <v>81</v>
      </c>
      <c r="F8691" t="s">
        <v>35</v>
      </c>
      <c r="G8691">
        <v>3</v>
      </c>
      <c r="H8691">
        <v>5</v>
      </c>
      <c r="I8691">
        <v>2014</v>
      </c>
      <c r="J8691" t="s">
        <v>55</v>
      </c>
      <c r="K8691">
        <v>0.475308006398933</v>
      </c>
      <c r="L8691">
        <v>-1.149</v>
      </c>
      <c r="M8691" s="54">
        <v>2.0990000000000002</v>
      </c>
      <c r="N8691">
        <v>92</v>
      </c>
      <c r="O8691" t="s">
        <v>44</v>
      </c>
      <c r="P8691">
        <v>10.425720702853701</v>
      </c>
    </row>
    <row r="8692" spans="1:16" x14ac:dyDescent="0.25">
      <c r="A8692" s="20" t="s">
        <v>18143</v>
      </c>
      <c r="B8692">
        <v>6</v>
      </c>
      <c r="C8692" t="s">
        <v>74</v>
      </c>
      <c r="D8692" t="s">
        <v>90</v>
      </c>
      <c r="E8692" t="s">
        <v>81</v>
      </c>
      <c r="F8692" t="s">
        <v>35</v>
      </c>
      <c r="G8692">
        <v>4</v>
      </c>
      <c r="H8692">
        <v>5</v>
      </c>
      <c r="I8692">
        <v>2014</v>
      </c>
      <c r="J8692" t="s">
        <v>55</v>
      </c>
      <c r="K8692">
        <v>2.4746807982996302</v>
      </c>
      <c r="L8692">
        <v>0.78200000000000003</v>
      </c>
      <c r="M8692" s="54">
        <v>4.1669999999999998</v>
      </c>
      <c r="N8692">
        <v>140</v>
      </c>
      <c r="O8692" t="s">
        <v>44</v>
      </c>
      <c r="P8692">
        <v>8.4515425472851593</v>
      </c>
    </row>
    <row r="8693" spans="1:16" x14ac:dyDescent="0.25">
      <c r="A8693" s="20" t="s">
        <v>18144</v>
      </c>
      <c r="B8693">
        <v>6</v>
      </c>
      <c r="C8693" t="s">
        <v>74</v>
      </c>
      <c r="D8693" t="s">
        <v>90</v>
      </c>
      <c r="E8693" t="s">
        <v>81</v>
      </c>
      <c r="F8693" t="s">
        <v>35</v>
      </c>
      <c r="G8693">
        <v>5</v>
      </c>
      <c r="H8693">
        <v>5</v>
      </c>
      <c r="I8693">
        <v>2014</v>
      </c>
      <c r="J8693" t="s">
        <v>55</v>
      </c>
      <c r="K8693">
        <v>2.8031901898192602</v>
      </c>
      <c r="L8693">
        <v>0.82599999999999996</v>
      </c>
      <c r="M8693" s="54">
        <v>4.78</v>
      </c>
      <c r="N8693">
        <v>97</v>
      </c>
      <c r="O8693" t="s">
        <v>44</v>
      </c>
      <c r="P8693">
        <v>10.153461651336199</v>
      </c>
    </row>
    <row r="8694" spans="1:16" x14ac:dyDescent="0.25">
      <c r="A8694" s="20" t="s">
        <v>18145</v>
      </c>
      <c r="B8694">
        <v>6</v>
      </c>
      <c r="C8694" t="s">
        <v>74</v>
      </c>
      <c r="D8694" t="s">
        <v>90</v>
      </c>
      <c r="E8694" t="s">
        <v>81</v>
      </c>
      <c r="F8694" t="s">
        <v>35</v>
      </c>
      <c r="G8694">
        <v>4</v>
      </c>
      <c r="H8694">
        <v>5</v>
      </c>
      <c r="I8694">
        <v>2014</v>
      </c>
      <c r="J8694" t="s">
        <v>34</v>
      </c>
      <c r="K8694">
        <v>-0.98020460404026899</v>
      </c>
      <c r="L8694">
        <v>-1.4390000000000001</v>
      </c>
      <c r="M8694" s="54">
        <v>-0.52200000000000002</v>
      </c>
      <c r="N8694">
        <v>745</v>
      </c>
      <c r="O8694" t="s">
        <v>44</v>
      </c>
      <c r="P8694">
        <v>3.6637165272365602</v>
      </c>
    </row>
    <row r="8695" spans="1:16" x14ac:dyDescent="0.25">
      <c r="A8695" s="20" t="s">
        <v>18146</v>
      </c>
      <c r="B8695">
        <v>6</v>
      </c>
      <c r="C8695" t="s">
        <v>74</v>
      </c>
      <c r="D8695" t="s">
        <v>90</v>
      </c>
      <c r="E8695" t="s">
        <v>81</v>
      </c>
      <c r="F8695" t="s">
        <v>35</v>
      </c>
      <c r="G8695">
        <v>2</v>
      </c>
      <c r="H8695">
        <v>5</v>
      </c>
      <c r="I8695">
        <v>2014</v>
      </c>
      <c r="J8695" t="s">
        <v>56</v>
      </c>
      <c r="K8695" t="s">
        <v>44</v>
      </c>
      <c r="L8695" t="s">
        <v>44</v>
      </c>
      <c r="M8695" s="54" t="s">
        <v>44</v>
      </c>
      <c r="N8695">
        <v>6</v>
      </c>
      <c r="O8695" t="s">
        <v>44</v>
      </c>
      <c r="P8695">
        <v>40.824829046386299</v>
      </c>
    </row>
    <row r="8696" spans="1:16" x14ac:dyDescent="0.25">
      <c r="A8696" s="20" t="s">
        <v>18147</v>
      </c>
      <c r="B8696">
        <v>6</v>
      </c>
      <c r="C8696" t="s">
        <v>74</v>
      </c>
      <c r="D8696" t="s">
        <v>90</v>
      </c>
      <c r="E8696" t="s">
        <v>81</v>
      </c>
      <c r="F8696" t="s">
        <v>35</v>
      </c>
      <c r="G8696">
        <v>3</v>
      </c>
      <c r="H8696">
        <v>5</v>
      </c>
      <c r="I8696">
        <v>2014</v>
      </c>
      <c r="J8696" t="s">
        <v>56</v>
      </c>
      <c r="K8696" t="s">
        <v>44</v>
      </c>
      <c r="L8696" t="s">
        <v>44</v>
      </c>
      <c r="M8696" s="54" t="s">
        <v>44</v>
      </c>
      <c r="N8696">
        <v>10</v>
      </c>
      <c r="O8696" t="s">
        <v>44</v>
      </c>
      <c r="P8696">
        <v>31.6227766016838</v>
      </c>
    </row>
    <row r="8697" spans="1:16" x14ac:dyDescent="0.25">
      <c r="A8697" s="20" t="s">
        <v>18148</v>
      </c>
      <c r="B8697">
        <v>6</v>
      </c>
      <c r="C8697" t="s">
        <v>74</v>
      </c>
      <c r="D8697" t="s">
        <v>90</v>
      </c>
      <c r="E8697" t="s">
        <v>81</v>
      </c>
      <c r="F8697" t="s">
        <v>35</v>
      </c>
      <c r="G8697">
        <v>5</v>
      </c>
      <c r="H8697">
        <v>5</v>
      </c>
      <c r="I8697">
        <v>2014</v>
      </c>
      <c r="J8697" t="s">
        <v>56</v>
      </c>
      <c r="K8697" t="s">
        <v>44</v>
      </c>
      <c r="L8697" t="s">
        <v>44</v>
      </c>
      <c r="M8697" s="54" t="s">
        <v>44</v>
      </c>
      <c r="N8697">
        <v>17</v>
      </c>
      <c r="O8697" t="s">
        <v>44</v>
      </c>
      <c r="P8697">
        <v>24.253562503633301</v>
      </c>
    </row>
    <row r="8698" spans="1:16" x14ac:dyDescent="0.25">
      <c r="A8698" s="20" t="s">
        <v>18149</v>
      </c>
      <c r="B8698">
        <v>6</v>
      </c>
      <c r="C8698" t="s">
        <v>74</v>
      </c>
      <c r="D8698" t="s">
        <v>90</v>
      </c>
      <c r="E8698" t="s">
        <v>81</v>
      </c>
      <c r="F8698" t="s">
        <v>35</v>
      </c>
      <c r="G8698">
        <v>5</v>
      </c>
      <c r="H8698">
        <v>5</v>
      </c>
      <c r="I8698">
        <v>2014</v>
      </c>
      <c r="J8698" t="s">
        <v>34</v>
      </c>
      <c r="K8698">
        <v>3.55215675695269</v>
      </c>
      <c r="L8698">
        <v>2.952</v>
      </c>
      <c r="M8698" s="54">
        <v>4.1520000000000001</v>
      </c>
      <c r="N8698">
        <v>1314</v>
      </c>
      <c r="O8698" t="s">
        <v>44</v>
      </c>
      <c r="P8698">
        <v>2.7586862953412301</v>
      </c>
    </row>
    <row r="8699" spans="1:16" x14ac:dyDescent="0.25">
      <c r="A8699" s="20" t="s">
        <v>18150</v>
      </c>
      <c r="B8699">
        <v>6</v>
      </c>
      <c r="C8699" t="s">
        <v>74</v>
      </c>
      <c r="D8699" t="s">
        <v>90</v>
      </c>
      <c r="E8699" t="s">
        <v>81</v>
      </c>
      <c r="F8699" t="s">
        <v>35</v>
      </c>
      <c r="G8699">
        <v>2</v>
      </c>
      <c r="H8699">
        <v>5</v>
      </c>
      <c r="I8699">
        <v>2014</v>
      </c>
      <c r="J8699" t="s">
        <v>57</v>
      </c>
      <c r="K8699" t="s">
        <v>44</v>
      </c>
      <c r="L8699" t="s">
        <v>44</v>
      </c>
      <c r="M8699" s="54" t="s">
        <v>44</v>
      </c>
      <c r="N8699">
        <v>5</v>
      </c>
      <c r="O8699" t="s">
        <v>44</v>
      </c>
      <c r="P8699">
        <v>44.721359549995803</v>
      </c>
    </row>
    <row r="8700" spans="1:16" x14ac:dyDescent="0.25">
      <c r="A8700" s="20" t="s">
        <v>18151</v>
      </c>
      <c r="B8700">
        <v>6</v>
      </c>
      <c r="C8700" t="s">
        <v>74</v>
      </c>
      <c r="D8700" t="s">
        <v>90</v>
      </c>
      <c r="E8700" t="s">
        <v>81</v>
      </c>
      <c r="F8700" t="s">
        <v>35</v>
      </c>
      <c r="G8700">
        <v>3</v>
      </c>
      <c r="H8700">
        <v>5</v>
      </c>
      <c r="I8700">
        <v>2014</v>
      </c>
      <c r="J8700" t="s">
        <v>57</v>
      </c>
      <c r="K8700" t="s">
        <v>44</v>
      </c>
      <c r="L8700" t="s">
        <v>44</v>
      </c>
      <c r="M8700" s="54" t="s">
        <v>44</v>
      </c>
      <c r="N8700">
        <v>61</v>
      </c>
      <c r="O8700" t="s">
        <v>44</v>
      </c>
      <c r="P8700">
        <v>12.8036879932896</v>
      </c>
    </row>
    <row r="8701" spans="1:16" x14ac:dyDescent="0.25">
      <c r="A8701" s="20" t="s">
        <v>18152</v>
      </c>
      <c r="B8701">
        <v>6</v>
      </c>
      <c r="C8701" t="s">
        <v>74</v>
      </c>
      <c r="D8701" t="s">
        <v>90</v>
      </c>
      <c r="E8701" t="s">
        <v>81</v>
      </c>
      <c r="F8701" t="s">
        <v>35</v>
      </c>
      <c r="G8701">
        <v>4</v>
      </c>
      <c r="H8701">
        <v>5</v>
      </c>
      <c r="I8701">
        <v>2014</v>
      </c>
      <c r="J8701" t="s">
        <v>57</v>
      </c>
      <c r="K8701" t="s">
        <v>44</v>
      </c>
      <c r="L8701" t="s">
        <v>44</v>
      </c>
      <c r="M8701" s="54" t="s">
        <v>44</v>
      </c>
      <c r="N8701">
        <v>71</v>
      </c>
      <c r="O8701" t="s">
        <v>44</v>
      </c>
      <c r="P8701">
        <v>11.8678165819385</v>
      </c>
    </row>
    <row r="8702" spans="1:16" x14ac:dyDescent="0.25">
      <c r="A8702" s="20" t="s">
        <v>18153</v>
      </c>
      <c r="B8702">
        <v>6</v>
      </c>
      <c r="C8702" t="s">
        <v>74</v>
      </c>
      <c r="D8702" t="s">
        <v>90</v>
      </c>
      <c r="E8702" t="s">
        <v>81</v>
      </c>
      <c r="F8702" t="s">
        <v>35</v>
      </c>
      <c r="G8702">
        <v>5</v>
      </c>
      <c r="H8702">
        <v>5</v>
      </c>
      <c r="I8702">
        <v>2014</v>
      </c>
      <c r="J8702" t="s">
        <v>57</v>
      </c>
      <c r="K8702" t="s">
        <v>44</v>
      </c>
      <c r="L8702" t="s">
        <v>44</v>
      </c>
      <c r="M8702" s="54" t="s">
        <v>44</v>
      </c>
      <c r="N8702">
        <v>27</v>
      </c>
      <c r="O8702" t="s">
        <v>44</v>
      </c>
      <c r="P8702">
        <v>19.245008972987499</v>
      </c>
    </row>
    <row r="8703" spans="1:16" x14ac:dyDescent="0.25">
      <c r="A8703" s="20" t="s">
        <v>18154</v>
      </c>
      <c r="B8703">
        <v>6</v>
      </c>
      <c r="C8703" t="s">
        <v>74</v>
      </c>
      <c r="D8703" t="s">
        <v>90</v>
      </c>
      <c r="E8703" t="s">
        <v>81</v>
      </c>
      <c r="F8703" t="s">
        <v>35</v>
      </c>
      <c r="G8703">
        <v>2</v>
      </c>
      <c r="H8703">
        <v>5</v>
      </c>
      <c r="I8703">
        <v>2014</v>
      </c>
      <c r="J8703" t="s">
        <v>58</v>
      </c>
      <c r="K8703">
        <v>-0.32269055182575801</v>
      </c>
      <c r="L8703">
        <v>-1.1839999999999999</v>
      </c>
      <c r="M8703" s="54">
        <v>0.53900000000000003</v>
      </c>
      <c r="N8703">
        <v>119</v>
      </c>
      <c r="O8703" t="s">
        <v>44</v>
      </c>
      <c r="P8703">
        <v>9.16698497028211</v>
      </c>
    </row>
    <row r="8704" spans="1:16" x14ac:dyDescent="0.25">
      <c r="A8704" s="20" t="s">
        <v>18155</v>
      </c>
      <c r="B8704">
        <v>6</v>
      </c>
      <c r="C8704" t="s">
        <v>74</v>
      </c>
      <c r="D8704" t="s">
        <v>90</v>
      </c>
      <c r="E8704" t="s">
        <v>81</v>
      </c>
      <c r="F8704" t="s">
        <v>35</v>
      </c>
      <c r="G8704">
        <v>3</v>
      </c>
      <c r="H8704">
        <v>5</v>
      </c>
      <c r="I8704">
        <v>2014</v>
      </c>
      <c r="J8704" t="s">
        <v>58</v>
      </c>
      <c r="K8704">
        <v>0.55142444131318902</v>
      </c>
      <c r="L8704">
        <v>-0.3</v>
      </c>
      <c r="M8704" s="54">
        <v>1.403</v>
      </c>
      <c r="N8704">
        <v>189</v>
      </c>
      <c r="O8704" t="s">
        <v>44</v>
      </c>
      <c r="P8704">
        <v>7.2739296745330799</v>
      </c>
    </row>
    <row r="8705" spans="1:16" x14ac:dyDescent="0.25">
      <c r="A8705" s="20" t="s">
        <v>18156</v>
      </c>
      <c r="B8705">
        <v>6</v>
      </c>
      <c r="C8705" t="s">
        <v>74</v>
      </c>
      <c r="D8705" t="s">
        <v>90</v>
      </c>
      <c r="E8705" t="s">
        <v>81</v>
      </c>
      <c r="F8705" t="s">
        <v>35</v>
      </c>
      <c r="G8705">
        <v>4</v>
      </c>
      <c r="H8705">
        <v>5</v>
      </c>
      <c r="I8705">
        <v>2014</v>
      </c>
      <c r="J8705" t="s">
        <v>58</v>
      </c>
      <c r="K8705">
        <v>2.6532226269631898</v>
      </c>
      <c r="L8705">
        <v>1.7589999999999999</v>
      </c>
      <c r="M8705" s="54">
        <v>3.548</v>
      </c>
      <c r="N8705">
        <v>340</v>
      </c>
      <c r="O8705" t="s">
        <v>44</v>
      </c>
      <c r="P8705">
        <v>5.4232614454663999</v>
      </c>
    </row>
    <row r="8706" spans="1:16" x14ac:dyDescent="0.25">
      <c r="A8706" s="20" t="s">
        <v>18157</v>
      </c>
      <c r="B8706">
        <v>6</v>
      </c>
      <c r="C8706" t="s">
        <v>74</v>
      </c>
      <c r="D8706" t="s">
        <v>90</v>
      </c>
      <c r="E8706" t="s">
        <v>81</v>
      </c>
      <c r="F8706" t="s">
        <v>35</v>
      </c>
      <c r="G8706">
        <v>5</v>
      </c>
      <c r="H8706">
        <v>5</v>
      </c>
      <c r="I8706">
        <v>2014</v>
      </c>
      <c r="J8706" t="s">
        <v>58</v>
      </c>
      <c r="K8706">
        <v>4.4710997762714904</v>
      </c>
      <c r="L8706">
        <v>3.4870000000000001</v>
      </c>
      <c r="M8706" s="54">
        <v>5.4560000000000004</v>
      </c>
      <c r="N8706">
        <v>420</v>
      </c>
      <c r="O8706" t="s">
        <v>44</v>
      </c>
      <c r="P8706">
        <v>4.87950036474267</v>
      </c>
    </row>
    <row r="8707" spans="1:16" x14ac:dyDescent="0.25">
      <c r="A8707" s="20" t="s">
        <v>21992</v>
      </c>
      <c r="B8707">
        <v>6</v>
      </c>
      <c r="C8707" t="s">
        <v>74</v>
      </c>
      <c r="D8707" t="s">
        <v>90</v>
      </c>
      <c r="E8707" t="s">
        <v>81</v>
      </c>
      <c r="F8707" t="s">
        <v>35</v>
      </c>
      <c r="G8707">
        <v>2</v>
      </c>
      <c r="H8707">
        <v>5</v>
      </c>
      <c r="I8707">
        <v>2014</v>
      </c>
      <c r="J8707" t="s">
        <v>59</v>
      </c>
      <c r="K8707" t="s">
        <v>44</v>
      </c>
      <c r="L8707" t="s">
        <v>44</v>
      </c>
      <c r="M8707" s="54" t="s">
        <v>44</v>
      </c>
      <c r="N8707">
        <v>2</v>
      </c>
      <c r="O8707" t="s">
        <v>44</v>
      </c>
      <c r="P8707">
        <v>70.710678118654698</v>
      </c>
    </row>
    <row r="8708" spans="1:16" x14ac:dyDescent="0.25">
      <c r="A8708" s="20" t="s">
        <v>18158</v>
      </c>
      <c r="B8708">
        <v>6</v>
      </c>
      <c r="C8708" t="s">
        <v>74</v>
      </c>
      <c r="D8708" t="s">
        <v>90</v>
      </c>
      <c r="E8708" t="s">
        <v>81</v>
      </c>
      <c r="F8708" t="s">
        <v>35</v>
      </c>
      <c r="G8708">
        <v>3</v>
      </c>
      <c r="H8708">
        <v>5</v>
      </c>
      <c r="I8708">
        <v>2014</v>
      </c>
      <c r="J8708" t="s">
        <v>59</v>
      </c>
      <c r="K8708" t="s">
        <v>44</v>
      </c>
      <c r="L8708" t="s">
        <v>44</v>
      </c>
      <c r="M8708" s="54" t="s">
        <v>44</v>
      </c>
      <c r="N8708">
        <v>9</v>
      </c>
      <c r="O8708" t="s">
        <v>44</v>
      </c>
      <c r="P8708">
        <v>33.3333333333333</v>
      </c>
    </row>
    <row r="8709" spans="1:16" x14ac:dyDescent="0.25">
      <c r="A8709" s="20" t="s">
        <v>18159</v>
      </c>
      <c r="B8709">
        <v>6</v>
      </c>
      <c r="C8709" t="s">
        <v>74</v>
      </c>
      <c r="D8709" t="s">
        <v>90</v>
      </c>
      <c r="E8709" t="s">
        <v>81</v>
      </c>
      <c r="F8709" t="s">
        <v>35</v>
      </c>
      <c r="G8709">
        <v>4</v>
      </c>
      <c r="H8709">
        <v>5</v>
      </c>
      <c r="I8709">
        <v>2014</v>
      </c>
      <c r="J8709" t="s">
        <v>59</v>
      </c>
      <c r="K8709" t="s">
        <v>44</v>
      </c>
      <c r="L8709" t="s">
        <v>44</v>
      </c>
      <c r="M8709" s="54" t="s">
        <v>44</v>
      </c>
      <c r="N8709">
        <v>24</v>
      </c>
      <c r="O8709" t="s">
        <v>44</v>
      </c>
      <c r="P8709">
        <v>20.412414523193199</v>
      </c>
    </row>
    <row r="8710" spans="1:16" x14ac:dyDescent="0.25">
      <c r="A8710" s="20" t="s">
        <v>18160</v>
      </c>
      <c r="B8710">
        <v>6</v>
      </c>
      <c r="C8710" t="s">
        <v>74</v>
      </c>
      <c r="D8710" t="s">
        <v>90</v>
      </c>
      <c r="E8710" t="s">
        <v>81</v>
      </c>
      <c r="F8710" t="s">
        <v>35</v>
      </c>
      <c r="G8710">
        <v>5</v>
      </c>
      <c r="H8710">
        <v>5</v>
      </c>
      <c r="I8710">
        <v>2014</v>
      </c>
      <c r="J8710" t="s">
        <v>59</v>
      </c>
      <c r="K8710" t="s">
        <v>44</v>
      </c>
      <c r="L8710" t="s">
        <v>44</v>
      </c>
      <c r="M8710" s="54" t="s">
        <v>44</v>
      </c>
      <c r="N8710">
        <v>18</v>
      </c>
      <c r="O8710" t="s">
        <v>44</v>
      </c>
      <c r="P8710">
        <v>23.570226039551599</v>
      </c>
    </row>
    <row r="8711" spans="1:16" x14ac:dyDescent="0.25">
      <c r="A8711" s="20" t="s">
        <v>18161</v>
      </c>
      <c r="B8711">
        <v>6</v>
      </c>
      <c r="C8711" t="s">
        <v>74</v>
      </c>
      <c r="D8711" t="s">
        <v>90</v>
      </c>
      <c r="E8711" t="s">
        <v>81</v>
      </c>
      <c r="F8711" t="s">
        <v>35</v>
      </c>
      <c r="G8711">
        <v>2</v>
      </c>
      <c r="H8711">
        <v>5</v>
      </c>
      <c r="I8711">
        <v>2014</v>
      </c>
      <c r="J8711" t="s">
        <v>60</v>
      </c>
      <c r="K8711">
        <v>0.78071421754244996</v>
      </c>
      <c r="L8711">
        <v>0.32900000000000001</v>
      </c>
      <c r="M8711" s="54">
        <v>1.232</v>
      </c>
      <c r="N8711">
        <v>1024</v>
      </c>
      <c r="O8711" t="s">
        <v>44</v>
      </c>
      <c r="P8711">
        <v>3.125</v>
      </c>
    </row>
    <row r="8712" spans="1:16" x14ac:dyDescent="0.25">
      <c r="A8712" s="20" t="s">
        <v>18162</v>
      </c>
      <c r="B8712">
        <v>6</v>
      </c>
      <c r="C8712" t="s">
        <v>74</v>
      </c>
      <c r="D8712" t="s">
        <v>90</v>
      </c>
      <c r="E8712" t="s">
        <v>81</v>
      </c>
      <c r="F8712" t="s">
        <v>35</v>
      </c>
      <c r="G8712">
        <v>3</v>
      </c>
      <c r="H8712">
        <v>5</v>
      </c>
      <c r="I8712">
        <v>2014</v>
      </c>
      <c r="J8712" t="s">
        <v>60</v>
      </c>
      <c r="K8712">
        <v>0.109507747290967</v>
      </c>
      <c r="L8712">
        <v>-0.32800000000000001</v>
      </c>
      <c r="M8712" s="54">
        <v>0.54700000000000004</v>
      </c>
      <c r="N8712">
        <v>851</v>
      </c>
      <c r="O8712" t="s">
        <v>44</v>
      </c>
      <c r="P8712">
        <v>3.4279558509552999</v>
      </c>
    </row>
    <row r="8713" spans="1:16" x14ac:dyDescent="0.25">
      <c r="A8713" s="20" t="s">
        <v>18163</v>
      </c>
      <c r="B8713">
        <v>6</v>
      </c>
      <c r="C8713" t="s">
        <v>74</v>
      </c>
      <c r="D8713" t="s">
        <v>90</v>
      </c>
      <c r="E8713" t="s">
        <v>81</v>
      </c>
      <c r="F8713" t="s">
        <v>35</v>
      </c>
      <c r="G8713">
        <v>4</v>
      </c>
      <c r="H8713">
        <v>5</v>
      </c>
      <c r="I8713">
        <v>2014</v>
      </c>
      <c r="J8713" t="s">
        <v>60</v>
      </c>
      <c r="K8713">
        <v>1.2741763614635699</v>
      </c>
      <c r="L8713">
        <v>0.77700000000000002</v>
      </c>
      <c r="M8713" s="54">
        <v>1.7709999999999999</v>
      </c>
      <c r="N8713">
        <v>848</v>
      </c>
      <c r="O8713" t="s">
        <v>44</v>
      </c>
      <c r="P8713">
        <v>3.4340140987172298</v>
      </c>
    </row>
    <row r="8714" spans="1:16" x14ac:dyDescent="0.25">
      <c r="A8714" s="20" t="s">
        <v>18164</v>
      </c>
      <c r="B8714">
        <v>6</v>
      </c>
      <c r="C8714" t="s">
        <v>74</v>
      </c>
      <c r="D8714" t="s">
        <v>90</v>
      </c>
      <c r="E8714" t="s">
        <v>81</v>
      </c>
      <c r="F8714" t="s">
        <v>35</v>
      </c>
      <c r="G8714">
        <v>5</v>
      </c>
      <c r="H8714">
        <v>5</v>
      </c>
      <c r="I8714">
        <v>2014</v>
      </c>
      <c r="J8714" t="s">
        <v>60</v>
      </c>
      <c r="K8714">
        <v>3.6247601365637698</v>
      </c>
      <c r="L8714">
        <v>2.8959999999999999</v>
      </c>
      <c r="M8714" s="54">
        <v>4.3529999999999998</v>
      </c>
      <c r="N8714">
        <v>587</v>
      </c>
      <c r="O8714" t="s">
        <v>44</v>
      </c>
      <c r="P8714">
        <v>4.12744171706498</v>
      </c>
    </row>
    <row r="8715" spans="1:16" x14ac:dyDescent="0.25">
      <c r="A8715" s="20" t="s">
        <v>18165</v>
      </c>
      <c r="B8715">
        <v>6</v>
      </c>
      <c r="C8715" t="s">
        <v>74</v>
      </c>
      <c r="D8715" t="s">
        <v>90</v>
      </c>
      <c r="E8715" t="s">
        <v>81</v>
      </c>
      <c r="F8715" t="s">
        <v>35</v>
      </c>
      <c r="G8715">
        <v>2</v>
      </c>
      <c r="H8715">
        <v>5</v>
      </c>
      <c r="I8715">
        <v>2014</v>
      </c>
      <c r="J8715" t="s">
        <v>61</v>
      </c>
      <c r="K8715" t="s">
        <v>44</v>
      </c>
      <c r="L8715" t="s">
        <v>44</v>
      </c>
      <c r="M8715" s="54" t="s">
        <v>44</v>
      </c>
      <c r="N8715">
        <v>3</v>
      </c>
      <c r="O8715" t="s">
        <v>44</v>
      </c>
      <c r="P8715">
        <v>57.735026918962603</v>
      </c>
    </row>
    <row r="8716" spans="1:16" x14ac:dyDescent="0.25">
      <c r="A8716" s="20" t="s">
        <v>18166</v>
      </c>
      <c r="B8716">
        <v>6</v>
      </c>
      <c r="C8716" t="s">
        <v>74</v>
      </c>
      <c r="D8716" t="s">
        <v>90</v>
      </c>
      <c r="E8716" t="s">
        <v>81</v>
      </c>
      <c r="F8716" t="s">
        <v>35</v>
      </c>
      <c r="G8716">
        <v>3</v>
      </c>
      <c r="H8716">
        <v>5</v>
      </c>
      <c r="I8716">
        <v>2014</v>
      </c>
      <c r="J8716" t="s">
        <v>61</v>
      </c>
      <c r="K8716" t="s">
        <v>44</v>
      </c>
      <c r="L8716" t="s">
        <v>44</v>
      </c>
      <c r="M8716" s="54" t="s">
        <v>44</v>
      </c>
      <c r="N8716">
        <v>3</v>
      </c>
      <c r="O8716" t="s">
        <v>44</v>
      </c>
      <c r="P8716">
        <v>57.735026918962603</v>
      </c>
    </row>
    <row r="8717" spans="1:16" x14ac:dyDescent="0.25">
      <c r="A8717" s="20" t="s">
        <v>18167</v>
      </c>
      <c r="B8717">
        <v>6</v>
      </c>
      <c r="C8717" t="s">
        <v>74</v>
      </c>
      <c r="D8717" t="s">
        <v>90</v>
      </c>
      <c r="E8717" t="s">
        <v>81</v>
      </c>
      <c r="F8717" t="s">
        <v>35</v>
      </c>
      <c r="G8717">
        <v>4</v>
      </c>
      <c r="H8717">
        <v>5</v>
      </c>
      <c r="I8717">
        <v>2014</v>
      </c>
      <c r="J8717" t="s">
        <v>61</v>
      </c>
      <c r="K8717" t="s">
        <v>44</v>
      </c>
      <c r="L8717" t="s">
        <v>44</v>
      </c>
      <c r="M8717" s="54" t="s">
        <v>44</v>
      </c>
      <c r="N8717">
        <v>14</v>
      </c>
      <c r="O8717" t="s">
        <v>44</v>
      </c>
      <c r="P8717">
        <v>26.726124191242398</v>
      </c>
    </row>
    <row r="8718" spans="1:16" x14ac:dyDescent="0.25">
      <c r="A8718" s="20" t="s">
        <v>18168</v>
      </c>
      <c r="B8718">
        <v>6</v>
      </c>
      <c r="C8718" t="s">
        <v>74</v>
      </c>
      <c r="D8718" t="s">
        <v>90</v>
      </c>
      <c r="E8718" t="s">
        <v>81</v>
      </c>
      <c r="F8718" t="s">
        <v>35</v>
      </c>
      <c r="G8718">
        <v>5</v>
      </c>
      <c r="H8718">
        <v>5</v>
      </c>
      <c r="I8718">
        <v>2014</v>
      </c>
      <c r="J8718" t="s">
        <v>61</v>
      </c>
      <c r="K8718" t="s">
        <v>44</v>
      </c>
      <c r="L8718" t="s">
        <v>44</v>
      </c>
      <c r="M8718" s="54" t="s">
        <v>44</v>
      </c>
      <c r="N8718">
        <v>5</v>
      </c>
      <c r="O8718" t="s">
        <v>44</v>
      </c>
      <c r="P8718">
        <v>44.721359549995803</v>
      </c>
    </row>
    <row r="8719" spans="1:16" x14ac:dyDescent="0.25">
      <c r="A8719" s="20" t="s">
        <v>18169</v>
      </c>
      <c r="B8719">
        <v>6</v>
      </c>
      <c r="C8719" t="s">
        <v>74</v>
      </c>
      <c r="D8719" t="s">
        <v>90</v>
      </c>
      <c r="E8719" t="s">
        <v>81</v>
      </c>
      <c r="F8719" t="s">
        <v>35</v>
      </c>
      <c r="G8719">
        <v>2</v>
      </c>
      <c r="H8719">
        <v>5</v>
      </c>
      <c r="I8719">
        <v>2014</v>
      </c>
      <c r="J8719" t="s">
        <v>62</v>
      </c>
      <c r="K8719" t="s">
        <v>44</v>
      </c>
      <c r="L8719" t="s">
        <v>44</v>
      </c>
      <c r="M8719" s="54" t="s">
        <v>44</v>
      </c>
      <c r="N8719">
        <v>6</v>
      </c>
      <c r="O8719" t="s">
        <v>44</v>
      </c>
      <c r="P8719">
        <v>40.824829046386299</v>
      </c>
    </row>
    <row r="8720" spans="1:16" x14ac:dyDescent="0.25">
      <c r="A8720" s="20" t="s">
        <v>18170</v>
      </c>
      <c r="B8720">
        <v>6</v>
      </c>
      <c r="C8720" t="s">
        <v>74</v>
      </c>
      <c r="D8720" t="s">
        <v>90</v>
      </c>
      <c r="E8720" t="s">
        <v>81</v>
      </c>
      <c r="F8720" t="s">
        <v>35</v>
      </c>
      <c r="G8720">
        <v>3</v>
      </c>
      <c r="H8720">
        <v>5</v>
      </c>
      <c r="I8720">
        <v>2014</v>
      </c>
      <c r="J8720" t="s">
        <v>62</v>
      </c>
      <c r="K8720" t="s">
        <v>44</v>
      </c>
      <c r="L8720" t="s">
        <v>44</v>
      </c>
      <c r="M8720" s="54" t="s">
        <v>44</v>
      </c>
      <c r="N8720">
        <v>9</v>
      </c>
      <c r="O8720" t="s">
        <v>44</v>
      </c>
      <c r="P8720">
        <v>33.3333333333333</v>
      </c>
    </row>
    <row r="8721" spans="1:16" x14ac:dyDescent="0.25">
      <c r="A8721" s="20" t="s">
        <v>18171</v>
      </c>
      <c r="B8721">
        <v>6</v>
      </c>
      <c r="C8721" t="s">
        <v>74</v>
      </c>
      <c r="D8721" t="s">
        <v>90</v>
      </c>
      <c r="E8721" t="s">
        <v>81</v>
      </c>
      <c r="F8721" t="s">
        <v>35</v>
      </c>
      <c r="G8721">
        <v>4</v>
      </c>
      <c r="H8721">
        <v>5</v>
      </c>
      <c r="I8721">
        <v>2014</v>
      </c>
      <c r="J8721" t="s">
        <v>62</v>
      </c>
      <c r="K8721" t="s">
        <v>44</v>
      </c>
      <c r="L8721" t="s">
        <v>44</v>
      </c>
      <c r="M8721" s="54" t="s">
        <v>44</v>
      </c>
      <c r="N8721">
        <v>25</v>
      </c>
      <c r="O8721" t="s">
        <v>44</v>
      </c>
      <c r="P8721">
        <v>20</v>
      </c>
    </row>
    <row r="8722" spans="1:16" x14ac:dyDescent="0.25">
      <c r="A8722" s="20" t="s">
        <v>18172</v>
      </c>
      <c r="B8722">
        <v>6</v>
      </c>
      <c r="C8722" t="s">
        <v>74</v>
      </c>
      <c r="D8722" t="s">
        <v>90</v>
      </c>
      <c r="E8722" t="s">
        <v>81</v>
      </c>
      <c r="F8722" t="s">
        <v>35</v>
      </c>
      <c r="G8722">
        <v>5</v>
      </c>
      <c r="H8722">
        <v>5</v>
      </c>
      <c r="I8722">
        <v>2014</v>
      </c>
      <c r="J8722" t="s">
        <v>62</v>
      </c>
      <c r="K8722" t="s">
        <v>44</v>
      </c>
      <c r="L8722" t="s">
        <v>44</v>
      </c>
      <c r="M8722" s="54" t="s">
        <v>44</v>
      </c>
      <c r="N8722">
        <v>39</v>
      </c>
      <c r="O8722" t="s">
        <v>44</v>
      </c>
      <c r="P8722">
        <v>16.012815380508702</v>
      </c>
    </row>
    <row r="8723" spans="1:16" x14ac:dyDescent="0.25">
      <c r="A8723" s="20" t="s">
        <v>18173</v>
      </c>
      <c r="B8723">
        <v>6</v>
      </c>
      <c r="C8723" t="s">
        <v>74</v>
      </c>
      <c r="D8723" t="s">
        <v>90</v>
      </c>
      <c r="E8723" t="s">
        <v>81</v>
      </c>
      <c r="F8723" t="s">
        <v>35</v>
      </c>
      <c r="G8723">
        <v>2</v>
      </c>
      <c r="H8723">
        <v>5</v>
      </c>
      <c r="I8723">
        <v>2014</v>
      </c>
      <c r="J8723" t="s">
        <v>75</v>
      </c>
      <c r="K8723">
        <v>0.24099999999999999</v>
      </c>
      <c r="L8723">
        <v>-0.16</v>
      </c>
      <c r="M8723" s="54">
        <v>0.64</v>
      </c>
      <c r="N8723" t="s">
        <v>44</v>
      </c>
      <c r="O8723" t="s">
        <v>44</v>
      </c>
      <c r="P8723">
        <v>-99</v>
      </c>
    </row>
    <row r="8724" spans="1:16" x14ac:dyDescent="0.25">
      <c r="A8724" s="20" t="s">
        <v>18173</v>
      </c>
      <c r="B8724">
        <v>6</v>
      </c>
      <c r="C8724" t="s">
        <v>74</v>
      </c>
      <c r="D8724" t="s">
        <v>90</v>
      </c>
      <c r="E8724" t="s">
        <v>81</v>
      </c>
      <c r="F8724" t="s">
        <v>35</v>
      </c>
      <c r="G8724">
        <v>2</v>
      </c>
      <c r="H8724">
        <v>5</v>
      </c>
      <c r="I8724">
        <v>2014</v>
      </c>
      <c r="J8724" t="s">
        <v>75</v>
      </c>
      <c r="K8724">
        <v>-3.3530000000000002</v>
      </c>
      <c r="L8724">
        <v>-5.53</v>
      </c>
      <c r="M8724" s="54">
        <v>-1.18</v>
      </c>
      <c r="N8724" t="s">
        <v>44</v>
      </c>
      <c r="O8724" t="s">
        <v>44</v>
      </c>
      <c r="P8724">
        <v>-99</v>
      </c>
    </row>
    <row r="8725" spans="1:16" x14ac:dyDescent="0.25">
      <c r="A8725" s="20" t="s">
        <v>18173</v>
      </c>
      <c r="B8725">
        <v>6</v>
      </c>
      <c r="C8725" t="s">
        <v>74</v>
      </c>
      <c r="D8725" t="s">
        <v>90</v>
      </c>
      <c r="E8725" t="s">
        <v>81</v>
      </c>
      <c r="F8725" t="s">
        <v>35</v>
      </c>
      <c r="G8725">
        <v>2</v>
      </c>
      <c r="H8725">
        <v>5</v>
      </c>
      <c r="I8725">
        <v>2014</v>
      </c>
      <c r="J8725" t="s">
        <v>75</v>
      </c>
      <c r="K8725">
        <v>1.9139999999999999</v>
      </c>
      <c r="L8725">
        <v>1.52</v>
      </c>
      <c r="M8725" s="54">
        <v>2.31</v>
      </c>
      <c r="N8725" t="s">
        <v>44</v>
      </c>
      <c r="O8725" t="s">
        <v>44</v>
      </c>
      <c r="P8725">
        <v>-99</v>
      </c>
    </row>
    <row r="8726" spans="1:16" x14ac:dyDescent="0.25">
      <c r="A8726" s="20" t="s">
        <v>18173</v>
      </c>
      <c r="B8726">
        <v>6</v>
      </c>
      <c r="C8726" t="s">
        <v>74</v>
      </c>
      <c r="D8726" t="s">
        <v>90</v>
      </c>
      <c r="E8726" t="s">
        <v>81</v>
      </c>
      <c r="F8726" t="s">
        <v>35</v>
      </c>
      <c r="G8726">
        <v>2</v>
      </c>
      <c r="H8726">
        <v>5</v>
      </c>
      <c r="I8726">
        <v>2014</v>
      </c>
      <c r="J8726" t="s">
        <v>75</v>
      </c>
      <c r="K8726">
        <v>-2.9350000000000001</v>
      </c>
      <c r="L8726">
        <v>-3.52</v>
      </c>
      <c r="M8726" s="54">
        <v>-2.35</v>
      </c>
      <c r="N8726" t="s">
        <v>44</v>
      </c>
      <c r="O8726" t="s">
        <v>44</v>
      </c>
      <c r="P8726">
        <v>-99</v>
      </c>
    </row>
    <row r="8727" spans="1:16" x14ac:dyDescent="0.25">
      <c r="A8727" s="20" t="s">
        <v>18173</v>
      </c>
      <c r="B8727">
        <v>6</v>
      </c>
      <c r="C8727" t="s">
        <v>74</v>
      </c>
      <c r="D8727" t="s">
        <v>90</v>
      </c>
      <c r="E8727" t="s">
        <v>81</v>
      </c>
      <c r="F8727" t="s">
        <v>35</v>
      </c>
      <c r="G8727">
        <v>2</v>
      </c>
      <c r="H8727">
        <v>5</v>
      </c>
      <c r="I8727">
        <v>2014</v>
      </c>
      <c r="J8727" t="s">
        <v>75</v>
      </c>
      <c r="K8727">
        <v>-0.83799999999999997</v>
      </c>
      <c r="L8727">
        <v>-1.25</v>
      </c>
      <c r="M8727" s="54">
        <v>-0.42</v>
      </c>
      <c r="N8727" t="s">
        <v>44</v>
      </c>
      <c r="O8727" t="s">
        <v>44</v>
      </c>
      <c r="P8727">
        <v>-99</v>
      </c>
    </row>
    <row r="8728" spans="1:16" x14ac:dyDescent="0.25">
      <c r="A8728" s="20" t="s">
        <v>18173</v>
      </c>
      <c r="B8728">
        <v>6</v>
      </c>
      <c r="C8728" t="s">
        <v>74</v>
      </c>
      <c r="D8728" t="s">
        <v>90</v>
      </c>
      <c r="E8728" t="s">
        <v>81</v>
      </c>
      <c r="F8728" t="s">
        <v>35</v>
      </c>
      <c r="G8728">
        <v>2</v>
      </c>
      <c r="H8728">
        <v>5</v>
      </c>
      <c r="I8728">
        <v>2014</v>
      </c>
      <c r="J8728" t="s">
        <v>75</v>
      </c>
      <c r="K8728" t="s">
        <v>44</v>
      </c>
      <c r="L8728" t="s">
        <v>44</v>
      </c>
      <c r="M8728" s="54" t="s">
        <v>44</v>
      </c>
      <c r="N8728" t="s">
        <v>44</v>
      </c>
      <c r="O8728" t="s">
        <v>44</v>
      </c>
      <c r="P8728">
        <v>-99</v>
      </c>
    </row>
    <row r="8729" spans="1:16" x14ac:dyDescent="0.25">
      <c r="A8729" s="20" t="s">
        <v>18173</v>
      </c>
      <c r="B8729">
        <v>6</v>
      </c>
      <c r="C8729" t="s">
        <v>74</v>
      </c>
      <c r="D8729" t="s">
        <v>90</v>
      </c>
      <c r="E8729" t="s">
        <v>81</v>
      </c>
      <c r="F8729" t="s">
        <v>35</v>
      </c>
      <c r="G8729">
        <v>2</v>
      </c>
      <c r="H8729">
        <v>5</v>
      </c>
      <c r="I8729">
        <v>2014</v>
      </c>
      <c r="J8729" t="s">
        <v>75</v>
      </c>
      <c r="K8729">
        <v>-3</v>
      </c>
      <c r="L8729">
        <v>-4.1100000000000003</v>
      </c>
      <c r="M8729" s="54">
        <v>-1.89</v>
      </c>
      <c r="N8729" t="s">
        <v>44</v>
      </c>
      <c r="O8729" t="s">
        <v>44</v>
      </c>
      <c r="P8729">
        <v>-99</v>
      </c>
    </row>
    <row r="8730" spans="1:16" x14ac:dyDescent="0.25">
      <c r="A8730" s="20" t="s">
        <v>18173</v>
      </c>
      <c r="B8730">
        <v>6</v>
      </c>
      <c r="C8730" t="s">
        <v>74</v>
      </c>
      <c r="D8730" t="s">
        <v>90</v>
      </c>
      <c r="E8730" t="s">
        <v>81</v>
      </c>
      <c r="F8730" t="s">
        <v>35</v>
      </c>
      <c r="G8730">
        <v>2</v>
      </c>
      <c r="H8730">
        <v>5</v>
      </c>
      <c r="I8730">
        <v>2014</v>
      </c>
      <c r="J8730" t="s">
        <v>75</v>
      </c>
      <c r="K8730" t="s">
        <v>44</v>
      </c>
      <c r="L8730" t="s">
        <v>44</v>
      </c>
      <c r="M8730" s="54" t="s">
        <v>44</v>
      </c>
      <c r="N8730" t="s">
        <v>44</v>
      </c>
      <c r="O8730" t="s">
        <v>44</v>
      </c>
      <c r="P8730">
        <v>-99</v>
      </c>
    </row>
    <row r="8731" spans="1:16" x14ac:dyDescent="0.25">
      <c r="A8731" s="20" t="s">
        <v>18173</v>
      </c>
      <c r="B8731">
        <v>6</v>
      </c>
      <c r="C8731" t="s">
        <v>74</v>
      </c>
      <c r="D8731" t="s">
        <v>90</v>
      </c>
      <c r="E8731" t="s">
        <v>81</v>
      </c>
      <c r="F8731" t="s">
        <v>35</v>
      </c>
      <c r="G8731">
        <v>2</v>
      </c>
      <c r="H8731">
        <v>5</v>
      </c>
      <c r="I8731">
        <v>2014</v>
      </c>
      <c r="J8731" t="s">
        <v>75</v>
      </c>
      <c r="K8731">
        <v>2.2519999999999998</v>
      </c>
      <c r="L8731">
        <v>1.35</v>
      </c>
      <c r="M8731" s="54">
        <v>3.16</v>
      </c>
      <c r="N8731" t="s">
        <v>44</v>
      </c>
      <c r="O8731" t="s">
        <v>44</v>
      </c>
      <c r="P8731">
        <v>-99</v>
      </c>
    </row>
    <row r="8732" spans="1:16" x14ac:dyDescent="0.25">
      <c r="A8732" s="20" t="s">
        <v>18173</v>
      </c>
      <c r="B8732">
        <v>6</v>
      </c>
      <c r="C8732" t="s">
        <v>74</v>
      </c>
      <c r="D8732" t="s">
        <v>90</v>
      </c>
      <c r="E8732" t="s">
        <v>81</v>
      </c>
      <c r="F8732" t="s">
        <v>35</v>
      </c>
      <c r="G8732">
        <v>2</v>
      </c>
      <c r="H8732">
        <v>5</v>
      </c>
      <c r="I8732">
        <v>2014</v>
      </c>
      <c r="J8732" t="s">
        <v>75</v>
      </c>
      <c r="K8732" t="s">
        <v>44</v>
      </c>
      <c r="L8732" t="s">
        <v>44</v>
      </c>
      <c r="M8732" s="54" t="s">
        <v>44</v>
      </c>
      <c r="N8732" t="s">
        <v>44</v>
      </c>
      <c r="O8732" t="s">
        <v>44</v>
      </c>
      <c r="P8732">
        <v>-99</v>
      </c>
    </row>
    <row r="8733" spans="1:16" x14ac:dyDescent="0.25">
      <c r="A8733" s="20" t="s">
        <v>18173</v>
      </c>
      <c r="B8733">
        <v>6</v>
      </c>
      <c r="C8733" t="s">
        <v>74</v>
      </c>
      <c r="D8733" t="s">
        <v>90</v>
      </c>
      <c r="E8733" t="s">
        <v>81</v>
      </c>
      <c r="F8733" t="s">
        <v>35</v>
      </c>
      <c r="G8733">
        <v>2</v>
      </c>
      <c r="H8733">
        <v>5</v>
      </c>
      <c r="I8733">
        <v>2014</v>
      </c>
      <c r="J8733" t="s">
        <v>75</v>
      </c>
      <c r="K8733" t="s">
        <v>44</v>
      </c>
      <c r="L8733" t="s">
        <v>44</v>
      </c>
      <c r="M8733" s="54" t="s">
        <v>44</v>
      </c>
      <c r="N8733" t="s">
        <v>44</v>
      </c>
      <c r="O8733" t="s">
        <v>44</v>
      </c>
      <c r="P8733">
        <v>-99</v>
      </c>
    </row>
    <row r="8734" spans="1:16" x14ac:dyDescent="0.25">
      <c r="A8734" s="20" t="s">
        <v>18173</v>
      </c>
      <c r="B8734">
        <v>6</v>
      </c>
      <c r="C8734" t="s">
        <v>74</v>
      </c>
      <c r="D8734" t="s">
        <v>90</v>
      </c>
      <c r="E8734" t="s">
        <v>81</v>
      </c>
      <c r="F8734" t="s">
        <v>35</v>
      </c>
      <c r="G8734">
        <v>2</v>
      </c>
      <c r="H8734">
        <v>5</v>
      </c>
      <c r="I8734">
        <v>2014</v>
      </c>
      <c r="J8734" t="s">
        <v>75</v>
      </c>
      <c r="K8734">
        <v>-0.58099999999999996</v>
      </c>
      <c r="L8734">
        <v>-1.71</v>
      </c>
      <c r="M8734" s="54">
        <v>0.54</v>
      </c>
      <c r="N8734" t="s">
        <v>44</v>
      </c>
      <c r="O8734" t="s">
        <v>44</v>
      </c>
      <c r="P8734">
        <v>-99</v>
      </c>
    </row>
    <row r="8735" spans="1:16" x14ac:dyDescent="0.25">
      <c r="A8735" s="20" t="s">
        <v>18173</v>
      </c>
      <c r="B8735">
        <v>6</v>
      </c>
      <c r="C8735" t="s">
        <v>74</v>
      </c>
      <c r="D8735" t="s">
        <v>90</v>
      </c>
      <c r="E8735" t="s">
        <v>81</v>
      </c>
      <c r="F8735" t="s">
        <v>35</v>
      </c>
      <c r="G8735">
        <v>2</v>
      </c>
      <c r="H8735">
        <v>5</v>
      </c>
      <c r="I8735">
        <v>2014</v>
      </c>
      <c r="J8735" t="s">
        <v>75</v>
      </c>
      <c r="K8735" t="s">
        <v>44</v>
      </c>
      <c r="L8735" t="s">
        <v>44</v>
      </c>
      <c r="M8735" s="54" t="s">
        <v>44</v>
      </c>
      <c r="N8735" t="s">
        <v>44</v>
      </c>
      <c r="O8735" t="s">
        <v>44</v>
      </c>
      <c r="P8735">
        <v>-99</v>
      </c>
    </row>
    <row r="8736" spans="1:16" x14ac:dyDescent="0.25">
      <c r="A8736" s="20" t="s">
        <v>18173</v>
      </c>
      <c r="B8736">
        <v>6</v>
      </c>
      <c r="C8736" t="s">
        <v>74</v>
      </c>
      <c r="D8736" t="s">
        <v>90</v>
      </c>
      <c r="E8736" t="s">
        <v>81</v>
      </c>
      <c r="F8736" t="s">
        <v>35</v>
      </c>
      <c r="G8736">
        <v>2</v>
      </c>
      <c r="H8736">
        <v>5</v>
      </c>
      <c r="I8736">
        <v>2014</v>
      </c>
      <c r="J8736" t="s">
        <v>75</v>
      </c>
      <c r="K8736">
        <v>0.88800000000000001</v>
      </c>
      <c r="L8736">
        <v>0.28999999999999998</v>
      </c>
      <c r="M8736" s="54">
        <v>1.48</v>
      </c>
      <c r="N8736" t="s">
        <v>44</v>
      </c>
      <c r="O8736" t="s">
        <v>44</v>
      </c>
      <c r="P8736">
        <v>-99</v>
      </c>
    </row>
    <row r="8737" spans="1:16" x14ac:dyDescent="0.25">
      <c r="A8737" s="20" t="s">
        <v>18173</v>
      </c>
      <c r="B8737">
        <v>6</v>
      </c>
      <c r="C8737" t="s">
        <v>74</v>
      </c>
      <c r="D8737" t="s">
        <v>90</v>
      </c>
      <c r="E8737" t="s">
        <v>81</v>
      </c>
      <c r="F8737" t="s">
        <v>35</v>
      </c>
      <c r="G8737">
        <v>2</v>
      </c>
      <c r="H8737">
        <v>5</v>
      </c>
      <c r="I8737">
        <v>2014</v>
      </c>
      <c r="J8737" t="s">
        <v>75</v>
      </c>
      <c r="K8737" t="s">
        <v>44</v>
      </c>
      <c r="L8737" t="s">
        <v>44</v>
      </c>
      <c r="M8737" s="54" t="s">
        <v>44</v>
      </c>
      <c r="N8737" t="s">
        <v>44</v>
      </c>
      <c r="O8737" t="s">
        <v>44</v>
      </c>
      <c r="P8737">
        <v>-99</v>
      </c>
    </row>
    <row r="8738" spans="1:16" x14ac:dyDescent="0.25">
      <c r="A8738" s="20" t="s">
        <v>18173</v>
      </c>
      <c r="B8738">
        <v>6</v>
      </c>
      <c r="C8738" t="s">
        <v>74</v>
      </c>
      <c r="D8738" t="s">
        <v>90</v>
      </c>
      <c r="E8738" t="s">
        <v>81</v>
      </c>
      <c r="F8738" t="s">
        <v>35</v>
      </c>
      <c r="G8738">
        <v>2</v>
      </c>
      <c r="H8738">
        <v>5</v>
      </c>
      <c r="I8738">
        <v>2014</v>
      </c>
      <c r="J8738" t="s">
        <v>75</v>
      </c>
      <c r="K8738">
        <v>0.6</v>
      </c>
      <c r="L8738">
        <v>0.24</v>
      </c>
      <c r="M8738" s="54">
        <v>0.96</v>
      </c>
      <c r="N8738" t="s">
        <v>44</v>
      </c>
      <c r="O8738" t="s">
        <v>44</v>
      </c>
      <c r="P8738">
        <v>-99</v>
      </c>
    </row>
    <row r="8739" spans="1:16" x14ac:dyDescent="0.25">
      <c r="A8739" s="20" t="s">
        <v>18173</v>
      </c>
      <c r="B8739">
        <v>6</v>
      </c>
      <c r="C8739" t="s">
        <v>74</v>
      </c>
      <c r="D8739" t="s">
        <v>90</v>
      </c>
      <c r="E8739" t="s">
        <v>81</v>
      </c>
      <c r="F8739" t="s">
        <v>35</v>
      </c>
      <c r="G8739">
        <v>2</v>
      </c>
      <c r="H8739">
        <v>5</v>
      </c>
      <c r="I8739">
        <v>2014</v>
      </c>
      <c r="J8739" t="s">
        <v>75</v>
      </c>
      <c r="K8739" t="s">
        <v>44</v>
      </c>
      <c r="L8739" t="s">
        <v>44</v>
      </c>
      <c r="M8739" s="54" t="s">
        <v>44</v>
      </c>
      <c r="N8739" t="s">
        <v>44</v>
      </c>
      <c r="O8739" t="s">
        <v>44</v>
      </c>
      <c r="P8739">
        <v>-99</v>
      </c>
    </row>
    <row r="8740" spans="1:16" x14ac:dyDescent="0.25">
      <c r="A8740" s="20" t="s">
        <v>18173</v>
      </c>
      <c r="B8740">
        <v>6</v>
      </c>
      <c r="C8740" t="s">
        <v>74</v>
      </c>
      <c r="D8740" t="s">
        <v>90</v>
      </c>
      <c r="E8740" t="s">
        <v>81</v>
      </c>
      <c r="F8740" t="s">
        <v>35</v>
      </c>
      <c r="G8740">
        <v>2</v>
      </c>
      <c r="H8740">
        <v>5</v>
      </c>
      <c r="I8740">
        <v>2014</v>
      </c>
      <c r="J8740" t="s">
        <v>75</v>
      </c>
      <c r="K8740" t="s">
        <v>44</v>
      </c>
      <c r="L8740" t="s">
        <v>44</v>
      </c>
      <c r="M8740" s="54" t="s">
        <v>44</v>
      </c>
      <c r="N8740" t="s">
        <v>44</v>
      </c>
      <c r="O8740" t="s">
        <v>44</v>
      </c>
      <c r="P8740">
        <v>-99</v>
      </c>
    </row>
    <row r="8741" spans="1:16" x14ac:dyDescent="0.25">
      <c r="A8741" s="20" t="s">
        <v>18174</v>
      </c>
      <c r="B8741">
        <v>6</v>
      </c>
      <c r="C8741" t="s">
        <v>74</v>
      </c>
      <c r="D8741" t="s">
        <v>90</v>
      </c>
      <c r="E8741" t="s">
        <v>81</v>
      </c>
      <c r="F8741" t="s">
        <v>35</v>
      </c>
      <c r="G8741">
        <v>3</v>
      </c>
      <c r="H8741">
        <v>5</v>
      </c>
      <c r="I8741">
        <v>2014</v>
      </c>
      <c r="J8741" t="s">
        <v>75</v>
      </c>
      <c r="K8741">
        <v>0.57599999999999996</v>
      </c>
      <c r="L8741">
        <v>0.18</v>
      </c>
      <c r="M8741" s="54">
        <v>0.98</v>
      </c>
      <c r="N8741" t="s">
        <v>44</v>
      </c>
      <c r="O8741" t="s">
        <v>44</v>
      </c>
      <c r="P8741">
        <v>-99</v>
      </c>
    </row>
    <row r="8742" spans="1:16" x14ac:dyDescent="0.25">
      <c r="A8742" s="20" t="s">
        <v>18174</v>
      </c>
      <c r="B8742">
        <v>6</v>
      </c>
      <c r="C8742" t="s">
        <v>74</v>
      </c>
      <c r="D8742" t="s">
        <v>90</v>
      </c>
      <c r="E8742" t="s">
        <v>81</v>
      </c>
      <c r="F8742" t="s">
        <v>35</v>
      </c>
      <c r="G8742">
        <v>3</v>
      </c>
      <c r="H8742">
        <v>5</v>
      </c>
      <c r="I8742">
        <v>2014</v>
      </c>
      <c r="J8742" t="s">
        <v>75</v>
      </c>
      <c r="K8742">
        <v>-3.0179999999999998</v>
      </c>
      <c r="L8742">
        <v>-5.19</v>
      </c>
      <c r="M8742" s="54">
        <v>-0.84</v>
      </c>
      <c r="N8742" t="s">
        <v>44</v>
      </c>
      <c r="O8742" t="s">
        <v>44</v>
      </c>
      <c r="P8742">
        <v>-99</v>
      </c>
    </row>
    <row r="8743" spans="1:16" x14ac:dyDescent="0.25">
      <c r="A8743" s="20" t="s">
        <v>18174</v>
      </c>
      <c r="B8743">
        <v>6</v>
      </c>
      <c r="C8743" t="s">
        <v>74</v>
      </c>
      <c r="D8743" t="s">
        <v>90</v>
      </c>
      <c r="E8743" t="s">
        <v>81</v>
      </c>
      <c r="F8743" t="s">
        <v>35</v>
      </c>
      <c r="G8743">
        <v>3</v>
      </c>
      <c r="H8743">
        <v>5</v>
      </c>
      <c r="I8743">
        <v>2014</v>
      </c>
      <c r="J8743" t="s">
        <v>75</v>
      </c>
      <c r="K8743">
        <v>2.2490000000000001</v>
      </c>
      <c r="L8743">
        <v>1.85</v>
      </c>
      <c r="M8743" s="54">
        <v>2.65</v>
      </c>
      <c r="N8743" t="s">
        <v>44</v>
      </c>
      <c r="O8743" t="s">
        <v>44</v>
      </c>
      <c r="P8743">
        <v>-99</v>
      </c>
    </row>
    <row r="8744" spans="1:16" x14ac:dyDescent="0.25">
      <c r="A8744" s="20" t="s">
        <v>18174</v>
      </c>
      <c r="B8744">
        <v>6</v>
      </c>
      <c r="C8744" t="s">
        <v>74</v>
      </c>
      <c r="D8744" t="s">
        <v>90</v>
      </c>
      <c r="E8744" t="s">
        <v>81</v>
      </c>
      <c r="F8744" t="s">
        <v>35</v>
      </c>
      <c r="G8744">
        <v>3</v>
      </c>
      <c r="H8744">
        <v>5</v>
      </c>
      <c r="I8744">
        <v>2014</v>
      </c>
      <c r="J8744" t="s">
        <v>75</v>
      </c>
      <c r="K8744">
        <v>-2.601</v>
      </c>
      <c r="L8744">
        <v>-3.19</v>
      </c>
      <c r="M8744" s="54">
        <v>-2.0099999999999998</v>
      </c>
      <c r="N8744" t="s">
        <v>44</v>
      </c>
      <c r="O8744" t="s">
        <v>44</v>
      </c>
      <c r="P8744">
        <v>-99</v>
      </c>
    </row>
    <row r="8745" spans="1:16" x14ac:dyDescent="0.25">
      <c r="A8745" s="20" t="s">
        <v>18174</v>
      </c>
      <c r="B8745">
        <v>6</v>
      </c>
      <c r="C8745" t="s">
        <v>74</v>
      </c>
      <c r="D8745" t="s">
        <v>90</v>
      </c>
      <c r="E8745" t="s">
        <v>81</v>
      </c>
      <c r="F8745" t="s">
        <v>35</v>
      </c>
      <c r="G8745">
        <v>3</v>
      </c>
      <c r="H8745">
        <v>5</v>
      </c>
      <c r="I8745">
        <v>2014</v>
      </c>
      <c r="J8745" t="s">
        <v>75</v>
      </c>
      <c r="K8745">
        <v>-0.503</v>
      </c>
      <c r="L8745">
        <v>-0.92</v>
      </c>
      <c r="M8745" s="54">
        <v>-0.09</v>
      </c>
      <c r="N8745" t="s">
        <v>44</v>
      </c>
      <c r="O8745" t="s">
        <v>44</v>
      </c>
      <c r="P8745">
        <v>-99</v>
      </c>
    </row>
    <row r="8746" spans="1:16" x14ac:dyDescent="0.25">
      <c r="A8746" s="20" t="s">
        <v>18174</v>
      </c>
      <c r="B8746">
        <v>6</v>
      </c>
      <c r="C8746" t="s">
        <v>74</v>
      </c>
      <c r="D8746" t="s">
        <v>90</v>
      </c>
      <c r="E8746" t="s">
        <v>81</v>
      </c>
      <c r="F8746" t="s">
        <v>35</v>
      </c>
      <c r="G8746">
        <v>3</v>
      </c>
      <c r="H8746">
        <v>5</v>
      </c>
      <c r="I8746">
        <v>2014</v>
      </c>
      <c r="J8746" t="s">
        <v>75</v>
      </c>
      <c r="K8746" t="s">
        <v>44</v>
      </c>
      <c r="L8746" t="s">
        <v>44</v>
      </c>
      <c r="M8746" s="54" t="s">
        <v>44</v>
      </c>
      <c r="N8746" t="s">
        <v>44</v>
      </c>
      <c r="O8746" t="s">
        <v>44</v>
      </c>
      <c r="P8746">
        <v>-99</v>
      </c>
    </row>
    <row r="8747" spans="1:16" x14ac:dyDescent="0.25">
      <c r="A8747" s="20" t="s">
        <v>18174</v>
      </c>
      <c r="B8747">
        <v>6</v>
      </c>
      <c r="C8747" t="s">
        <v>74</v>
      </c>
      <c r="D8747" t="s">
        <v>90</v>
      </c>
      <c r="E8747" t="s">
        <v>81</v>
      </c>
      <c r="F8747" t="s">
        <v>35</v>
      </c>
      <c r="G8747">
        <v>3</v>
      </c>
      <c r="H8747">
        <v>5</v>
      </c>
      <c r="I8747">
        <v>2014</v>
      </c>
      <c r="J8747" t="s">
        <v>75</v>
      </c>
      <c r="K8747">
        <v>-2.665</v>
      </c>
      <c r="L8747">
        <v>-3.77</v>
      </c>
      <c r="M8747" s="54">
        <v>-1.56</v>
      </c>
      <c r="N8747" t="s">
        <v>44</v>
      </c>
      <c r="O8747" t="s">
        <v>44</v>
      </c>
      <c r="P8747">
        <v>-99</v>
      </c>
    </row>
    <row r="8748" spans="1:16" x14ac:dyDescent="0.25">
      <c r="A8748" s="20" t="s">
        <v>18174</v>
      </c>
      <c r="B8748">
        <v>6</v>
      </c>
      <c r="C8748" t="s">
        <v>74</v>
      </c>
      <c r="D8748" t="s">
        <v>90</v>
      </c>
      <c r="E8748" t="s">
        <v>81</v>
      </c>
      <c r="F8748" t="s">
        <v>35</v>
      </c>
      <c r="G8748">
        <v>3</v>
      </c>
      <c r="H8748">
        <v>5</v>
      </c>
      <c r="I8748">
        <v>2014</v>
      </c>
      <c r="J8748" t="s">
        <v>75</v>
      </c>
      <c r="K8748" t="s">
        <v>44</v>
      </c>
      <c r="L8748" t="s">
        <v>44</v>
      </c>
      <c r="M8748" s="54" t="s">
        <v>44</v>
      </c>
      <c r="N8748" t="s">
        <v>44</v>
      </c>
      <c r="O8748" t="s">
        <v>44</v>
      </c>
      <c r="P8748">
        <v>-99</v>
      </c>
    </row>
    <row r="8749" spans="1:16" x14ac:dyDescent="0.25">
      <c r="A8749" s="20" t="s">
        <v>18174</v>
      </c>
      <c r="B8749">
        <v>6</v>
      </c>
      <c r="C8749" t="s">
        <v>74</v>
      </c>
      <c r="D8749" t="s">
        <v>90</v>
      </c>
      <c r="E8749" t="s">
        <v>81</v>
      </c>
      <c r="F8749" t="s">
        <v>35</v>
      </c>
      <c r="G8749">
        <v>3</v>
      </c>
      <c r="H8749">
        <v>5</v>
      </c>
      <c r="I8749">
        <v>2014</v>
      </c>
      <c r="J8749" t="s">
        <v>75</v>
      </c>
      <c r="K8749">
        <v>2.5870000000000002</v>
      </c>
      <c r="L8749">
        <v>1.68</v>
      </c>
      <c r="M8749" s="54">
        <v>3.49</v>
      </c>
      <c r="N8749" t="s">
        <v>44</v>
      </c>
      <c r="O8749" t="s">
        <v>44</v>
      </c>
      <c r="P8749">
        <v>-99</v>
      </c>
    </row>
    <row r="8750" spans="1:16" x14ac:dyDescent="0.25">
      <c r="A8750" s="20" t="s">
        <v>18174</v>
      </c>
      <c r="B8750">
        <v>6</v>
      </c>
      <c r="C8750" t="s">
        <v>74</v>
      </c>
      <c r="D8750" t="s">
        <v>90</v>
      </c>
      <c r="E8750" t="s">
        <v>81</v>
      </c>
      <c r="F8750" t="s">
        <v>35</v>
      </c>
      <c r="G8750">
        <v>3</v>
      </c>
      <c r="H8750">
        <v>5</v>
      </c>
      <c r="I8750">
        <v>2014</v>
      </c>
      <c r="J8750" t="s">
        <v>75</v>
      </c>
      <c r="K8750" t="s">
        <v>44</v>
      </c>
      <c r="L8750" t="s">
        <v>44</v>
      </c>
      <c r="M8750" s="54" t="s">
        <v>44</v>
      </c>
      <c r="N8750" t="s">
        <v>44</v>
      </c>
      <c r="O8750" t="s">
        <v>44</v>
      </c>
      <c r="P8750">
        <v>-99</v>
      </c>
    </row>
    <row r="8751" spans="1:16" x14ac:dyDescent="0.25">
      <c r="A8751" s="20" t="s">
        <v>18174</v>
      </c>
      <c r="B8751">
        <v>6</v>
      </c>
      <c r="C8751" t="s">
        <v>74</v>
      </c>
      <c r="D8751" t="s">
        <v>90</v>
      </c>
      <c r="E8751" t="s">
        <v>81</v>
      </c>
      <c r="F8751" t="s">
        <v>35</v>
      </c>
      <c r="G8751">
        <v>3</v>
      </c>
      <c r="H8751">
        <v>5</v>
      </c>
      <c r="I8751">
        <v>2014</v>
      </c>
      <c r="J8751" t="s">
        <v>75</v>
      </c>
      <c r="K8751" t="s">
        <v>44</v>
      </c>
      <c r="L8751" t="s">
        <v>44</v>
      </c>
      <c r="M8751" s="54" t="s">
        <v>44</v>
      </c>
      <c r="N8751" t="s">
        <v>44</v>
      </c>
      <c r="O8751" t="s">
        <v>44</v>
      </c>
      <c r="P8751">
        <v>-99</v>
      </c>
    </row>
    <row r="8752" spans="1:16" x14ac:dyDescent="0.25">
      <c r="A8752" s="20" t="s">
        <v>18174</v>
      </c>
      <c r="B8752">
        <v>6</v>
      </c>
      <c r="C8752" t="s">
        <v>74</v>
      </c>
      <c r="D8752" t="s">
        <v>90</v>
      </c>
      <c r="E8752" t="s">
        <v>81</v>
      </c>
      <c r="F8752" t="s">
        <v>35</v>
      </c>
      <c r="G8752">
        <v>3</v>
      </c>
      <c r="H8752">
        <v>5</v>
      </c>
      <c r="I8752">
        <v>2014</v>
      </c>
      <c r="J8752" t="s">
        <v>75</v>
      </c>
      <c r="K8752">
        <v>-0.247</v>
      </c>
      <c r="L8752">
        <v>-1.37</v>
      </c>
      <c r="M8752" s="54">
        <v>0.88</v>
      </c>
      <c r="N8752" t="s">
        <v>44</v>
      </c>
      <c r="O8752" t="s">
        <v>44</v>
      </c>
      <c r="P8752">
        <v>-99</v>
      </c>
    </row>
    <row r="8753" spans="1:16" x14ac:dyDescent="0.25">
      <c r="A8753" s="20" t="s">
        <v>18174</v>
      </c>
      <c r="B8753">
        <v>6</v>
      </c>
      <c r="C8753" t="s">
        <v>74</v>
      </c>
      <c r="D8753" t="s">
        <v>90</v>
      </c>
      <c r="E8753" t="s">
        <v>81</v>
      </c>
      <c r="F8753" t="s">
        <v>35</v>
      </c>
      <c r="G8753">
        <v>3</v>
      </c>
      <c r="H8753">
        <v>5</v>
      </c>
      <c r="I8753">
        <v>2014</v>
      </c>
      <c r="J8753" t="s">
        <v>75</v>
      </c>
      <c r="K8753" t="s">
        <v>44</v>
      </c>
      <c r="L8753" t="s">
        <v>44</v>
      </c>
      <c r="M8753" s="54" t="s">
        <v>44</v>
      </c>
      <c r="N8753" t="s">
        <v>44</v>
      </c>
      <c r="O8753" t="s">
        <v>44</v>
      </c>
      <c r="P8753">
        <v>-99</v>
      </c>
    </row>
    <row r="8754" spans="1:16" x14ac:dyDescent="0.25">
      <c r="A8754" s="20" t="s">
        <v>18174</v>
      </c>
      <c r="B8754">
        <v>6</v>
      </c>
      <c r="C8754" t="s">
        <v>74</v>
      </c>
      <c r="D8754" t="s">
        <v>90</v>
      </c>
      <c r="E8754" t="s">
        <v>81</v>
      </c>
      <c r="F8754" t="s">
        <v>35</v>
      </c>
      <c r="G8754">
        <v>3</v>
      </c>
      <c r="H8754">
        <v>5</v>
      </c>
      <c r="I8754">
        <v>2014</v>
      </c>
      <c r="J8754" t="s">
        <v>75</v>
      </c>
      <c r="K8754">
        <v>1.2230000000000001</v>
      </c>
      <c r="L8754">
        <v>0.63</v>
      </c>
      <c r="M8754" s="54">
        <v>1.82</v>
      </c>
      <c r="N8754" t="s">
        <v>44</v>
      </c>
      <c r="O8754" t="s">
        <v>44</v>
      </c>
      <c r="P8754">
        <v>-99</v>
      </c>
    </row>
    <row r="8755" spans="1:16" x14ac:dyDescent="0.25">
      <c r="A8755" s="20" t="s">
        <v>18174</v>
      </c>
      <c r="B8755">
        <v>6</v>
      </c>
      <c r="C8755" t="s">
        <v>74</v>
      </c>
      <c r="D8755" t="s">
        <v>90</v>
      </c>
      <c r="E8755" t="s">
        <v>81</v>
      </c>
      <c r="F8755" t="s">
        <v>35</v>
      </c>
      <c r="G8755">
        <v>3</v>
      </c>
      <c r="H8755">
        <v>5</v>
      </c>
      <c r="I8755">
        <v>2014</v>
      </c>
      <c r="J8755" t="s">
        <v>75</v>
      </c>
      <c r="K8755" t="s">
        <v>44</v>
      </c>
      <c r="L8755" t="s">
        <v>44</v>
      </c>
      <c r="M8755" s="54" t="s">
        <v>44</v>
      </c>
      <c r="N8755" t="s">
        <v>44</v>
      </c>
      <c r="O8755" t="s">
        <v>44</v>
      </c>
      <c r="P8755">
        <v>-99</v>
      </c>
    </row>
    <row r="8756" spans="1:16" x14ac:dyDescent="0.25">
      <c r="A8756" s="20" t="s">
        <v>18174</v>
      </c>
      <c r="B8756">
        <v>6</v>
      </c>
      <c r="C8756" t="s">
        <v>74</v>
      </c>
      <c r="D8756" t="s">
        <v>90</v>
      </c>
      <c r="E8756" t="s">
        <v>81</v>
      </c>
      <c r="F8756" t="s">
        <v>35</v>
      </c>
      <c r="G8756">
        <v>3</v>
      </c>
      <c r="H8756">
        <v>5</v>
      </c>
      <c r="I8756">
        <v>2014</v>
      </c>
      <c r="J8756" t="s">
        <v>75</v>
      </c>
      <c r="K8756">
        <v>0.93500000000000005</v>
      </c>
      <c r="L8756">
        <v>0.57999999999999996</v>
      </c>
      <c r="M8756" s="54">
        <v>1.3</v>
      </c>
      <c r="N8756" t="s">
        <v>44</v>
      </c>
      <c r="O8756" t="s">
        <v>44</v>
      </c>
      <c r="P8756">
        <v>-99</v>
      </c>
    </row>
    <row r="8757" spans="1:16" x14ac:dyDescent="0.25">
      <c r="A8757" s="20" t="s">
        <v>18174</v>
      </c>
      <c r="B8757">
        <v>6</v>
      </c>
      <c r="C8757" t="s">
        <v>74</v>
      </c>
      <c r="D8757" t="s">
        <v>90</v>
      </c>
      <c r="E8757" t="s">
        <v>81</v>
      </c>
      <c r="F8757" t="s">
        <v>35</v>
      </c>
      <c r="G8757">
        <v>3</v>
      </c>
      <c r="H8757">
        <v>5</v>
      </c>
      <c r="I8757">
        <v>2014</v>
      </c>
      <c r="J8757" t="s">
        <v>75</v>
      </c>
      <c r="K8757" t="s">
        <v>44</v>
      </c>
      <c r="L8757" t="s">
        <v>44</v>
      </c>
      <c r="M8757" s="54" t="s">
        <v>44</v>
      </c>
      <c r="N8757" t="s">
        <v>44</v>
      </c>
      <c r="O8757" t="s">
        <v>44</v>
      </c>
      <c r="P8757">
        <v>-99</v>
      </c>
    </row>
    <row r="8758" spans="1:16" x14ac:dyDescent="0.25">
      <c r="A8758" s="20" t="s">
        <v>18174</v>
      </c>
      <c r="B8758">
        <v>6</v>
      </c>
      <c r="C8758" t="s">
        <v>74</v>
      </c>
      <c r="D8758" t="s">
        <v>90</v>
      </c>
      <c r="E8758" t="s">
        <v>81</v>
      </c>
      <c r="F8758" t="s">
        <v>35</v>
      </c>
      <c r="G8758">
        <v>3</v>
      </c>
      <c r="H8758">
        <v>5</v>
      </c>
      <c r="I8758">
        <v>2014</v>
      </c>
      <c r="J8758" t="s">
        <v>75</v>
      </c>
      <c r="K8758" t="s">
        <v>44</v>
      </c>
      <c r="L8758" t="s">
        <v>44</v>
      </c>
      <c r="M8758" s="54" t="s">
        <v>44</v>
      </c>
      <c r="N8758" t="s">
        <v>44</v>
      </c>
      <c r="O8758" t="s">
        <v>44</v>
      </c>
      <c r="P8758">
        <v>-99</v>
      </c>
    </row>
    <row r="8759" spans="1:16" x14ac:dyDescent="0.25">
      <c r="A8759" s="20" t="s">
        <v>18175</v>
      </c>
      <c r="B8759">
        <v>6</v>
      </c>
      <c r="C8759" t="s">
        <v>74</v>
      </c>
      <c r="D8759" t="s">
        <v>90</v>
      </c>
      <c r="E8759" t="s">
        <v>81</v>
      </c>
      <c r="F8759" t="s">
        <v>35</v>
      </c>
      <c r="G8759">
        <v>4</v>
      </c>
      <c r="H8759">
        <v>5</v>
      </c>
      <c r="I8759">
        <v>2014</v>
      </c>
      <c r="J8759" t="s">
        <v>75</v>
      </c>
      <c r="K8759">
        <v>0.93300000000000005</v>
      </c>
      <c r="L8759">
        <v>0.53</v>
      </c>
      <c r="M8759" s="54">
        <v>1.34</v>
      </c>
      <c r="N8759" t="s">
        <v>44</v>
      </c>
      <c r="O8759" t="s">
        <v>44</v>
      </c>
      <c r="P8759">
        <v>-99</v>
      </c>
    </row>
    <row r="8760" spans="1:16" x14ac:dyDescent="0.25">
      <c r="A8760" s="20" t="s">
        <v>18175</v>
      </c>
      <c r="B8760">
        <v>6</v>
      </c>
      <c r="C8760" t="s">
        <v>74</v>
      </c>
      <c r="D8760" t="s">
        <v>90</v>
      </c>
      <c r="E8760" t="s">
        <v>81</v>
      </c>
      <c r="F8760" t="s">
        <v>35</v>
      </c>
      <c r="G8760">
        <v>4</v>
      </c>
      <c r="H8760">
        <v>5</v>
      </c>
      <c r="I8760">
        <v>2014</v>
      </c>
      <c r="J8760" t="s">
        <v>75</v>
      </c>
      <c r="K8760">
        <v>-2.661</v>
      </c>
      <c r="L8760">
        <v>-4.84</v>
      </c>
      <c r="M8760" s="54">
        <v>-0.49</v>
      </c>
      <c r="N8760" t="s">
        <v>44</v>
      </c>
      <c r="O8760" t="s">
        <v>44</v>
      </c>
      <c r="P8760">
        <v>-99</v>
      </c>
    </row>
    <row r="8761" spans="1:16" x14ac:dyDescent="0.25">
      <c r="A8761" s="20" t="s">
        <v>18175</v>
      </c>
      <c r="B8761">
        <v>6</v>
      </c>
      <c r="C8761" t="s">
        <v>74</v>
      </c>
      <c r="D8761" t="s">
        <v>90</v>
      </c>
      <c r="E8761" t="s">
        <v>81</v>
      </c>
      <c r="F8761" t="s">
        <v>35</v>
      </c>
      <c r="G8761">
        <v>4</v>
      </c>
      <c r="H8761">
        <v>5</v>
      </c>
      <c r="I8761">
        <v>2014</v>
      </c>
      <c r="J8761" t="s">
        <v>75</v>
      </c>
      <c r="K8761">
        <v>2.6059999999999999</v>
      </c>
      <c r="L8761">
        <v>2.21</v>
      </c>
      <c r="M8761" s="54">
        <v>3</v>
      </c>
      <c r="N8761" t="s">
        <v>44</v>
      </c>
      <c r="O8761" t="s">
        <v>44</v>
      </c>
      <c r="P8761">
        <v>-99</v>
      </c>
    </row>
    <row r="8762" spans="1:16" x14ac:dyDescent="0.25">
      <c r="A8762" s="20" t="s">
        <v>18175</v>
      </c>
      <c r="B8762">
        <v>6</v>
      </c>
      <c r="C8762" t="s">
        <v>74</v>
      </c>
      <c r="D8762" t="s">
        <v>90</v>
      </c>
      <c r="E8762" t="s">
        <v>81</v>
      </c>
      <c r="F8762" t="s">
        <v>35</v>
      </c>
      <c r="G8762">
        <v>4</v>
      </c>
      <c r="H8762">
        <v>5</v>
      </c>
      <c r="I8762">
        <v>2014</v>
      </c>
      <c r="J8762" t="s">
        <v>75</v>
      </c>
      <c r="K8762">
        <v>-2.2440000000000002</v>
      </c>
      <c r="L8762">
        <v>-2.83</v>
      </c>
      <c r="M8762" s="54">
        <v>-1.65</v>
      </c>
      <c r="N8762" t="s">
        <v>44</v>
      </c>
      <c r="O8762" t="s">
        <v>44</v>
      </c>
      <c r="P8762">
        <v>-99</v>
      </c>
    </row>
    <row r="8763" spans="1:16" x14ac:dyDescent="0.25">
      <c r="A8763" s="20" t="s">
        <v>18175</v>
      </c>
      <c r="B8763">
        <v>6</v>
      </c>
      <c r="C8763" t="s">
        <v>74</v>
      </c>
      <c r="D8763" t="s">
        <v>90</v>
      </c>
      <c r="E8763" t="s">
        <v>81</v>
      </c>
      <c r="F8763" t="s">
        <v>35</v>
      </c>
      <c r="G8763">
        <v>4</v>
      </c>
      <c r="H8763">
        <v>5</v>
      </c>
      <c r="I8763">
        <v>2014</v>
      </c>
      <c r="J8763" t="s">
        <v>75</v>
      </c>
      <c r="K8763">
        <v>-0.14599999999999999</v>
      </c>
      <c r="L8763">
        <v>-0.56000000000000005</v>
      </c>
      <c r="M8763" s="54">
        <v>0.27</v>
      </c>
      <c r="N8763" t="s">
        <v>44</v>
      </c>
      <c r="O8763" t="s">
        <v>44</v>
      </c>
      <c r="P8763">
        <v>-99</v>
      </c>
    </row>
    <row r="8764" spans="1:16" x14ac:dyDescent="0.25">
      <c r="A8764" s="20" t="s">
        <v>18175</v>
      </c>
      <c r="B8764">
        <v>6</v>
      </c>
      <c r="C8764" t="s">
        <v>74</v>
      </c>
      <c r="D8764" t="s">
        <v>90</v>
      </c>
      <c r="E8764" t="s">
        <v>81</v>
      </c>
      <c r="F8764" t="s">
        <v>35</v>
      </c>
      <c r="G8764">
        <v>4</v>
      </c>
      <c r="H8764">
        <v>5</v>
      </c>
      <c r="I8764">
        <v>2014</v>
      </c>
      <c r="J8764" t="s">
        <v>75</v>
      </c>
      <c r="K8764" t="s">
        <v>44</v>
      </c>
      <c r="L8764" t="s">
        <v>44</v>
      </c>
      <c r="M8764" s="54" t="s">
        <v>44</v>
      </c>
      <c r="N8764" t="s">
        <v>44</v>
      </c>
      <c r="O8764" t="s">
        <v>44</v>
      </c>
      <c r="P8764">
        <v>-99</v>
      </c>
    </row>
    <row r="8765" spans="1:16" x14ac:dyDescent="0.25">
      <c r="A8765" s="20" t="s">
        <v>18175</v>
      </c>
      <c r="B8765">
        <v>6</v>
      </c>
      <c r="C8765" t="s">
        <v>74</v>
      </c>
      <c r="D8765" t="s">
        <v>90</v>
      </c>
      <c r="E8765" t="s">
        <v>81</v>
      </c>
      <c r="F8765" t="s">
        <v>35</v>
      </c>
      <c r="G8765">
        <v>4</v>
      </c>
      <c r="H8765">
        <v>5</v>
      </c>
      <c r="I8765">
        <v>2014</v>
      </c>
      <c r="J8765" t="s">
        <v>75</v>
      </c>
      <c r="K8765">
        <v>-2.3079999999999998</v>
      </c>
      <c r="L8765">
        <v>-3.42</v>
      </c>
      <c r="M8765" s="54">
        <v>-1.2</v>
      </c>
      <c r="N8765" t="s">
        <v>44</v>
      </c>
      <c r="O8765" t="s">
        <v>44</v>
      </c>
      <c r="P8765">
        <v>-99</v>
      </c>
    </row>
    <row r="8766" spans="1:16" x14ac:dyDescent="0.25">
      <c r="A8766" s="20" t="s">
        <v>18175</v>
      </c>
      <c r="B8766">
        <v>6</v>
      </c>
      <c r="C8766" t="s">
        <v>74</v>
      </c>
      <c r="D8766" t="s">
        <v>90</v>
      </c>
      <c r="E8766" t="s">
        <v>81</v>
      </c>
      <c r="F8766" t="s">
        <v>35</v>
      </c>
      <c r="G8766">
        <v>4</v>
      </c>
      <c r="H8766">
        <v>5</v>
      </c>
      <c r="I8766">
        <v>2014</v>
      </c>
      <c r="J8766" t="s">
        <v>75</v>
      </c>
      <c r="K8766" t="s">
        <v>44</v>
      </c>
      <c r="L8766" t="s">
        <v>44</v>
      </c>
      <c r="M8766" s="54" t="s">
        <v>44</v>
      </c>
      <c r="N8766" t="s">
        <v>44</v>
      </c>
      <c r="O8766" t="s">
        <v>44</v>
      </c>
      <c r="P8766">
        <v>-99</v>
      </c>
    </row>
    <row r="8767" spans="1:16" x14ac:dyDescent="0.25">
      <c r="A8767" s="20" t="s">
        <v>18175</v>
      </c>
      <c r="B8767">
        <v>6</v>
      </c>
      <c r="C8767" t="s">
        <v>74</v>
      </c>
      <c r="D8767" t="s">
        <v>90</v>
      </c>
      <c r="E8767" t="s">
        <v>81</v>
      </c>
      <c r="F8767" t="s">
        <v>35</v>
      </c>
      <c r="G8767">
        <v>4</v>
      </c>
      <c r="H8767">
        <v>5</v>
      </c>
      <c r="I8767">
        <v>2014</v>
      </c>
      <c r="J8767" t="s">
        <v>75</v>
      </c>
      <c r="K8767">
        <v>2.944</v>
      </c>
      <c r="L8767">
        <v>2.04</v>
      </c>
      <c r="M8767" s="54">
        <v>3.85</v>
      </c>
      <c r="N8767" t="s">
        <v>44</v>
      </c>
      <c r="O8767" t="s">
        <v>44</v>
      </c>
      <c r="P8767">
        <v>-99</v>
      </c>
    </row>
    <row r="8768" spans="1:16" x14ac:dyDescent="0.25">
      <c r="A8768" s="20" t="s">
        <v>18175</v>
      </c>
      <c r="B8768">
        <v>6</v>
      </c>
      <c r="C8768" t="s">
        <v>74</v>
      </c>
      <c r="D8768" t="s">
        <v>90</v>
      </c>
      <c r="E8768" t="s">
        <v>81</v>
      </c>
      <c r="F8768" t="s">
        <v>35</v>
      </c>
      <c r="G8768">
        <v>4</v>
      </c>
      <c r="H8768">
        <v>5</v>
      </c>
      <c r="I8768">
        <v>2014</v>
      </c>
      <c r="J8768" t="s">
        <v>75</v>
      </c>
      <c r="K8768" t="s">
        <v>44</v>
      </c>
      <c r="L8768" t="s">
        <v>44</v>
      </c>
      <c r="M8768" s="54" t="s">
        <v>44</v>
      </c>
      <c r="N8768" t="s">
        <v>44</v>
      </c>
      <c r="O8768" t="s">
        <v>44</v>
      </c>
      <c r="P8768">
        <v>-99</v>
      </c>
    </row>
    <row r="8769" spans="1:16" x14ac:dyDescent="0.25">
      <c r="A8769" s="20" t="s">
        <v>18175</v>
      </c>
      <c r="B8769">
        <v>6</v>
      </c>
      <c r="C8769" t="s">
        <v>74</v>
      </c>
      <c r="D8769" t="s">
        <v>90</v>
      </c>
      <c r="E8769" t="s">
        <v>81</v>
      </c>
      <c r="F8769" t="s">
        <v>35</v>
      </c>
      <c r="G8769">
        <v>4</v>
      </c>
      <c r="H8769">
        <v>5</v>
      </c>
      <c r="I8769">
        <v>2014</v>
      </c>
      <c r="J8769" t="s">
        <v>75</v>
      </c>
      <c r="K8769" t="s">
        <v>44</v>
      </c>
      <c r="L8769" t="s">
        <v>44</v>
      </c>
      <c r="M8769" s="54" t="s">
        <v>44</v>
      </c>
      <c r="N8769" t="s">
        <v>44</v>
      </c>
      <c r="O8769" t="s">
        <v>44</v>
      </c>
      <c r="P8769">
        <v>-99</v>
      </c>
    </row>
    <row r="8770" spans="1:16" x14ac:dyDescent="0.25">
      <c r="A8770" s="20" t="s">
        <v>18175</v>
      </c>
      <c r="B8770">
        <v>6</v>
      </c>
      <c r="C8770" t="s">
        <v>74</v>
      </c>
      <c r="D8770" t="s">
        <v>90</v>
      </c>
      <c r="E8770" t="s">
        <v>81</v>
      </c>
      <c r="F8770" t="s">
        <v>35</v>
      </c>
      <c r="G8770">
        <v>4</v>
      </c>
      <c r="H8770">
        <v>5</v>
      </c>
      <c r="I8770">
        <v>2014</v>
      </c>
      <c r="J8770" t="s">
        <v>75</v>
      </c>
      <c r="K8770">
        <v>0.11</v>
      </c>
      <c r="L8770">
        <v>-1.02</v>
      </c>
      <c r="M8770" s="54">
        <v>1.24</v>
      </c>
      <c r="N8770" t="s">
        <v>44</v>
      </c>
      <c r="O8770" t="s">
        <v>44</v>
      </c>
      <c r="P8770">
        <v>-99</v>
      </c>
    </row>
    <row r="8771" spans="1:16" x14ac:dyDescent="0.25">
      <c r="A8771" s="20" t="s">
        <v>18175</v>
      </c>
      <c r="B8771">
        <v>6</v>
      </c>
      <c r="C8771" t="s">
        <v>74</v>
      </c>
      <c r="D8771" t="s">
        <v>90</v>
      </c>
      <c r="E8771" t="s">
        <v>81</v>
      </c>
      <c r="F8771" t="s">
        <v>35</v>
      </c>
      <c r="G8771">
        <v>4</v>
      </c>
      <c r="H8771">
        <v>5</v>
      </c>
      <c r="I8771">
        <v>2014</v>
      </c>
      <c r="J8771" t="s">
        <v>75</v>
      </c>
      <c r="K8771" t="s">
        <v>44</v>
      </c>
      <c r="L8771" t="s">
        <v>44</v>
      </c>
      <c r="M8771" s="54" t="s">
        <v>44</v>
      </c>
      <c r="N8771" t="s">
        <v>44</v>
      </c>
      <c r="O8771" t="s">
        <v>44</v>
      </c>
      <c r="P8771">
        <v>-99</v>
      </c>
    </row>
    <row r="8772" spans="1:16" x14ac:dyDescent="0.25">
      <c r="A8772" s="20" t="s">
        <v>18175</v>
      </c>
      <c r="B8772">
        <v>6</v>
      </c>
      <c r="C8772" t="s">
        <v>74</v>
      </c>
      <c r="D8772" t="s">
        <v>90</v>
      </c>
      <c r="E8772" t="s">
        <v>81</v>
      </c>
      <c r="F8772" t="s">
        <v>35</v>
      </c>
      <c r="G8772">
        <v>4</v>
      </c>
      <c r="H8772">
        <v>5</v>
      </c>
      <c r="I8772">
        <v>2014</v>
      </c>
      <c r="J8772" t="s">
        <v>75</v>
      </c>
      <c r="K8772">
        <v>1.58</v>
      </c>
      <c r="L8772">
        <v>0.98</v>
      </c>
      <c r="M8772" s="54">
        <v>2.1800000000000002</v>
      </c>
      <c r="N8772" t="s">
        <v>44</v>
      </c>
      <c r="O8772" t="s">
        <v>44</v>
      </c>
      <c r="P8772">
        <v>-99</v>
      </c>
    </row>
    <row r="8773" spans="1:16" x14ac:dyDescent="0.25">
      <c r="A8773" s="20" t="s">
        <v>18175</v>
      </c>
      <c r="B8773">
        <v>6</v>
      </c>
      <c r="C8773" t="s">
        <v>74</v>
      </c>
      <c r="D8773" t="s">
        <v>90</v>
      </c>
      <c r="E8773" t="s">
        <v>81</v>
      </c>
      <c r="F8773" t="s">
        <v>35</v>
      </c>
      <c r="G8773">
        <v>4</v>
      </c>
      <c r="H8773">
        <v>5</v>
      </c>
      <c r="I8773">
        <v>2014</v>
      </c>
      <c r="J8773" t="s">
        <v>75</v>
      </c>
      <c r="K8773" t="s">
        <v>44</v>
      </c>
      <c r="L8773" t="s">
        <v>44</v>
      </c>
      <c r="M8773" s="54" t="s">
        <v>44</v>
      </c>
      <c r="N8773" t="s">
        <v>44</v>
      </c>
      <c r="O8773" t="s">
        <v>44</v>
      </c>
      <c r="P8773">
        <v>-99</v>
      </c>
    </row>
    <row r="8774" spans="1:16" x14ac:dyDescent="0.25">
      <c r="A8774" s="20" t="s">
        <v>18175</v>
      </c>
      <c r="B8774">
        <v>6</v>
      </c>
      <c r="C8774" t="s">
        <v>74</v>
      </c>
      <c r="D8774" t="s">
        <v>90</v>
      </c>
      <c r="E8774" t="s">
        <v>81</v>
      </c>
      <c r="F8774" t="s">
        <v>35</v>
      </c>
      <c r="G8774">
        <v>4</v>
      </c>
      <c r="H8774">
        <v>5</v>
      </c>
      <c r="I8774">
        <v>2014</v>
      </c>
      <c r="J8774" t="s">
        <v>75</v>
      </c>
      <c r="K8774">
        <v>1.292</v>
      </c>
      <c r="L8774">
        <v>0.93</v>
      </c>
      <c r="M8774" s="54">
        <v>1.65</v>
      </c>
      <c r="N8774" t="s">
        <v>44</v>
      </c>
      <c r="O8774" t="s">
        <v>44</v>
      </c>
      <c r="P8774">
        <v>-99</v>
      </c>
    </row>
    <row r="8775" spans="1:16" x14ac:dyDescent="0.25">
      <c r="A8775" s="20" t="s">
        <v>18175</v>
      </c>
      <c r="B8775">
        <v>6</v>
      </c>
      <c r="C8775" t="s">
        <v>74</v>
      </c>
      <c r="D8775" t="s">
        <v>90</v>
      </c>
      <c r="E8775" t="s">
        <v>81</v>
      </c>
      <c r="F8775" t="s">
        <v>35</v>
      </c>
      <c r="G8775">
        <v>4</v>
      </c>
      <c r="H8775">
        <v>5</v>
      </c>
      <c r="I8775">
        <v>2014</v>
      </c>
      <c r="J8775" t="s">
        <v>75</v>
      </c>
      <c r="K8775" t="s">
        <v>44</v>
      </c>
      <c r="L8775" t="s">
        <v>44</v>
      </c>
      <c r="M8775" s="54" t="s">
        <v>44</v>
      </c>
      <c r="N8775" t="s">
        <v>44</v>
      </c>
      <c r="O8775" t="s">
        <v>44</v>
      </c>
      <c r="P8775">
        <v>-99</v>
      </c>
    </row>
    <row r="8776" spans="1:16" x14ac:dyDescent="0.25">
      <c r="A8776" s="20" t="s">
        <v>18175</v>
      </c>
      <c r="B8776">
        <v>6</v>
      </c>
      <c r="C8776" t="s">
        <v>74</v>
      </c>
      <c r="D8776" t="s">
        <v>90</v>
      </c>
      <c r="E8776" t="s">
        <v>81</v>
      </c>
      <c r="F8776" t="s">
        <v>35</v>
      </c>
      <c r="G8776">
        <v>4</v>
      </c>
      <c r="H8776">
        <v>5</v>
      </c>
      <c r="I8776">
        <v>2014</v>
      </c>
      <c r="J8776" t="s">
        <v>75</v>
      </c>
      <c r="K8776" t="s">
        <v>44</v>
      </c>
      <c r="L8776" t="s">
        <v>44</v>
      </c>
      <c r="M8776" s="54" t="s">
        <v>44</v>
      </c>
      <c r="N8776" t="s">
        <v>44</v>
      </c>
      <c r="O8776" t="s">
        <v>44</v>
      </c>
      <c r="P8776">
        <v>-99</v>
      </c>
    </row>
    <row r="8777" spans="1:16" x14ac:dyDescent="0.25">
      <c r="A8777" s="20" t="s">
        <v>18176</v>
      </c>
      <c r="B8777">
        <v>6</v>
      </c>
      <c r="C8777" t="s">
        <v>74</v>
      </c>
      <c r="D8777" t="s">
        <v>90</v>
      </c>
      <c r="E8777" t="s">
        <v>81</v>
      </c>
      <c r="F8777" t="s">
        <v>35</v>
      </c>
      <c r="G8777">
        <v>5</v>
      </c>
      <c r="H8777">
        <v>5</v>
      </c>
      <c r="I8777">
        <v>2014</v>
      </c>
      <c r="J8777" t="s">
        <v>75</v>
      </c>
      <c r="K8777">
        <v>3.2839999999999998</v>
      </c>
      <c r="L8777">
        <v>2.86</v>
      </c>
      <c r="M8777" s="54">
        <v>3.71</v>
      </c>
      <c r="N8777" t="s">
        <v>44</v>
      </c>
      <c r="O8777" t="s">
        <v>44</v>
      </c>
      <c r="P8777">
        <v>-99</v>
      </c>
    </row>
    <row r="8778" spans="1:16" x14ac:dyDescent="0.25">
      <c r="A8778" s="20" t="s">
        <v>18176</v>
      </c>
      <c r="B8778">
        <v>6</v>
      </c>
      <c r="C8778" t="s">
        <v>74</v>
      </c>
      <c r="D8778" t="s">
        <v>90</v>
      </c>
      <c r="E8778" t="s">
        <v>81</v>
      </c>
      <c r="F8778" t="s">
        <v>35</v>
      </c>
      <c r="G8778">
        <v>5</v>
      </c>
      <c r="H8778">
        <v>5</v>
      </c>
      <c r="I8778">
        <v>2014</v>
      </c>
      <c r="J8778" t="s">
        <v>75</v>
      </c>
      <c r="K8778">
        <v>-0.31</v>
      </c>
      <c r="L8778">
        <v>-2.4900000000000002</v>
      </c>
      <c r="M8778" s="54">
        <v>1.87</v>
      </c>
      <c r="N8778" t="s">
        <v>44</v>
      </c>
      <c r="O8778" t="s">
        <v>44</v>
      </c>
      <c r="P8778">
        <v>-99</v>
      </c>
    </row>
    <row r="8779" spans="1:16" x14ac:dyDescent="0.25">
      <c r="A8779" s="20" t="s">
        <v>18176</v>
      </c>
      <c r="B8779">
        <v>6</v>
      </c>
      <c r="C8779" t="s">
        <v>74</v>
      </c>
      <c r="D8779" t="s">
        <v>90</v>
      </c>
      <c r="E8779" t="s">
        <v>81</v>
      </c>
      <c r="F8779" t="s">
        <v>35</v>
      </c>
      <c r="G8779">
        <v>5</v>
      </c>
      <c r="H8779">
        <v>5</v>
      </c>
      <c r="I8779">
        <v>2014</v>
      </c>
      <c r="J8779" t="s">
        <v>75</v>
      </c>
      <c r="K8779">
        <v>4.9569999999999999</v>
      </c>
      <c r="L8779">
        <v>4.54</v>
      </c>
      <c r="M8779" s="54">
        <v>5.38</v>
      </c>
      <c r="N8779" t="s">
        <v>44</v>
      </c>
      <c r="O8779" t="s">
        <v>44</v>
      </c>
      <c r="P8779">
        <v>-99</v>
      </c>
    </row>
    <row r="8780" spans="1:16" x14ac:dyDescent="0.25">
      <c r="A8780" s="20" t="s">
        <v>18176</v>
      </c>
      <c r="B8780">
        <v>6</v>
      </c>
      <c r="C8780" t="s">
        <v>74</v>
      </c>
      <c r="D8780" t="s">
        <v>90</v>
      </c>
      <c r="E8780" t="s">
        <v>81</v>
      </c>
      <c r="F8780" t="s">
        <v>35</v>
      </c>
      <c r="G8780">
        <v>5</v>
      </c>
      <c r="H8780">
        <v>5</v>
      </c>
      <c r="I8780">
        <v>2014</v>
      </c>
      <c r="J8780" t="s">
        <v>75</v>
      </c>
      <c r="K8780">
        <v>0.107</v>
      </c>
      <c r="L8780">
        <v>-0.5</v>
      </c>
      <c r="M8780" s="54">
        <v>0.71</v>
      </c>
      <c r="N8780" t="s">
        <v>44</v>
      </c>
      <c r="O8780" t="s">
        <v>44</v>
      </c>
      <c r="P8780">
        <v>-99</v>
      </c>
    </row>
    <row r="8781" spans="1:16" x14ac:dyDescent="0.25">
      <c r="A8781" s="20" t="s">
        <v>18176</v>
      </c>
      <c r="B8781">
        <v>6</v>
      </c>
      <c r="C8781" t="s">
        <v>74</v>
      </c>
      <c r="D8781" t="s">
        <v>90</v>
      </c>
      <c r="E8781" t="s">
        <v>81</v>
      </c>
      <c r="F8781" t="s">
        <v>35</v>
      </c>
      <c r="G8781">
        <v>5</v>
      </c>
      <c r="H8781">
        <v>5</v>
      </c>
      <c r="I8781">
        <v>2014</v>
      </c>
      <c r="J8781" t="s">
        <v>75</v>
      </c>
      <c r="K8781">
        <v>2.2050000000000001</v>
      </c>
      <c r="L8781">
        <v>1.76</v>
      </c>
      <c r="M8781" s="54">
        <v>2.64</v>
      </c>
      <c r="N8781" t="s">
        <v>44</v>
      </c>
      <c r="O8781" t="s">
        <v>44</v>
      </c>
      <c r="P8781">
        <v>-99</v>
      </c>
    </row>
    <row r="8782" spans="1:16" x14ac:dyDescent="0.25">
      <c r="A8782" s="20" t="s">
        <v>18176</v>
      </c>
      <c r="B8782">
        <v>6</v>
      </c>
      <c r="C8782" t="s">
        <v>74</v>
      </c>
      <c r="D8782" t="s">
        <v>90</v>
      </c>
      <c r="E8782" t="s">
        <v>81</v>
      </c>
      <c r="F8782" t="s">
        <v>35</v>
      </c>
      <c r="G8782">
        <v>5</v>
      </c>
      <c r="H8782">
        <v>5</v>
      </c>
      <c r="I8782">
        <v>2014</v>
      </c>
      <c r="J8782" t="s">
        <v>75</v>
      </c>
      <c r="K8782" t="s">
        <v>44</v>
      </c>
      <c r="L8782" t="s">
        <v>44</v>
      </c>
      <c r="M8782" s="54" t="s">
        <v>44</v>
      </c>
      <c r="N8782" t="s">
        <v>44</v>
      </c>
      <c r="O8782" t="s">
        <v>44</v>
      </c>
      <c r="P8782">
        <v>-99</v>
      </c>
    </row>
    <row r="8783" spans="1:16" x14ac:dyDescent="0.25">
      <c r="A8783" s="20" t="s">
        <v>18176</v>
      </c>
      <c r="B8783">
        <v>6</v>
      </c>
      <c r="C8783" t="s">
        <v>74</v>
      </c>
      <c r="D8783" t="s">
        <v>90</v>
      </c>
      <c r="E8783" t="s">
        <v>81</v>
      </c>
      <c r="F8783" t="s">
        <v>35</v>
      </c>
      <c r="G8783">
        <v>5</v>
      </c>
      <c r="H8783">
        <v>5</v>
      </c>
      <c r="I8783">
        <v>2014</v>
      </c>
      <c r="J8783" t="s">
        <v>75</v>
      </c>
      <c r="K8783">
        <v>4.2000000000000003E-2</v>
      </c>
      <c r="L8783">
        <v>-1.08</v>
      </c>
      <c r="M8783" s="54">
        <v>1.1599999999999999</v>
      </c>
      <c r="N8783" t="s">
        <v>44</v>
      </c>
      <c r="O8783" t="s">
        <v>44</v>
      </c>
      <c r="P8783">
        <v>-99</v>
      </c>
    </row>
    <row r="8784" spans="1:16" x14ac:dyDescent="0.25">
      <c r="A8784" s="20" t="s">
        <v>18176</v>
      </c>
      <c r="B8784">
        <v>6</v>
      </c>
      <c r="C8784" t="s">
        <v>74</v>
      </c>
      <c r="D8784" t="s">
        <v>90</v>
      </c>
      <c r="E8784" t="s">
        <v>81</v>
      </c>
      <c r="F8784" t="s">
        <v>35</v>
      </c>
      <c r="G8784">
        <v>5</v>
      </c>
      <c r="H8784">
        <v>5</v>
      </c>
      <c r="I8784">
        <v>2014</v>
      </c>
      <c r="J8784" t="s">
        <v>75</v>
      </c>
      <c r="K8784" t="s">
        <v>44</v>
      </c>
      <c r="L8784" t="s">
        <v>44</v>
      </c>
      <c r="M8784" s="54" t="s">
        <v>44</v>
      </c>
      <c r="N8784" t="s">
        <v>44</v>
      </c>
      <c r="O8784" t="s">
        <v>44</v>
      </c>
      <c r="P8784">
        <v>-99</v>
      </c>
    </row>
    <row r="8785" spans="1:16" x14ac:dyDescent="0.25">
      <c r="A8785" s="20" t="s">
        <v>18176</v>
      </c>
      <c r="B8785">
        <v>6</v>
      </c>
      <c r="C8785" t="s">
        <v>74</v>
      </c>
      <c r="D8785" t="s">
        <v>90</v>
      </c>
      <c r="E8785" t="s">
        <v>81</v>
      </c>
      <c r="F8785" t="s">
        <v>35</v>
      </c>
      <c r="G8785">
        <v>5</v>
      </c>
      <c r="H8785">
        <v>5</v>
      </c>
      <c r="I8785">
        <v>2014</v>
      </c>
      <c r="J8785" t="s">
        <v>75</v>
      </c>
      <c r="K8785">
        <v>5.2949999999999999</v>
      </c>
      <c r="L8785">
        <v>4.38</v>
      </c>
      <c r="M8785" s="54">
        <v>6.21</v>
      </c>
      <c r="N8785" t="s">
        <v>44</v>
      </c>
      <c r="O8785" t="s">
        <v>44</v>
      </c>
      <c r="P8785">
        <v>-99</v>
      </c>
    </row>
    <row r="8786" spans="1:16" x14ac:dyDescent="0.25">
      <c r="A8786" s="20" t="s">
        <v>18176</v>
      </c>
      <c r="B8786">
        <v>6</v>
      </c>
      <c r="C8786" t="s">
        <v>74</v>
      </c>
      <c r="D8786" t="s">
        <v>90</v>
      </c>
      <c r="E8786" t="s">
        <v>81</v>
      </c>
      <c r="F8786" t="s">
        <v>35</v>
      </c>
      <c r="G8786">
        <v>5</v>
      </c>
      <c r="H8786">
        <v>5</v>
      </c>
      <c r="I8786">
        <v>2014</v>
      </c>
      <c r="J8786" t="s">
        <v>75</v>
      </c>
      <c r="K8786" t="s">
        <v>44</v>
      </c>
      <c r="L8786" t="s">
        <v>44</v>
      </c>
      <c r="M8786" s="54" t="s">
        <v>44</v>
      </c>
      <c r="N8786" t="s">
        <v>44</v>
      </c>
      <c r="O8786" t="s">
        <v>44</v>
      </c>
      <c r="P8786">
        <v>-99</v>
      </c>
    </row>
    <row r="8787" spans="1:16" x14ac:dyDescent="0.25">
      <c r="A8787" s="20" t="s">
        <v>18176</v>
      </c>
      <c r="B8787">
        <v>6</v>
      </c>
      <c r="C8787" t="s">
        <v>74</v>
      </c>
      <c r="D8787" t="s">
        <v>90</v>
      </c>
      <c r="E8787" t="s">
        <v>81</v>
      </c>
      <c r="F8787" t="s">
        <v>35</v>
      </c>
      <c r="G8787">
        <v>5</v>
      </c>
      <c r="H8787">
        <v>5</v>
      </c>
      <c r="I8787">
        <v>2014</v>
      </c>
      <c r="J8787" t="s">
        <v>75</v>
      </c>
      <c r="K8787" t="s">
        <v>44</v>
      </c>
      <c r="L8787" t="s">
        <v>44</v>
      </c>
      <c r="M8787" s="54" t="s">
        <v>44</v>
      </c>
      <c r="N8787" t="s">
        <v>44</v>
      </c>
      <c r="O8787" t="s">
        <v>44</v>
      </c>
      <c r="P8787">
        <v>-99</v>
      </c>
    </row>
    <row r="8788" spans="1:16" x14ac:dyDescent="0.25">
      <c r="A8788" s="20" t="s">
        <v>18176</v>
      </c>
      <c r="B8788">
        <v>6</v>
      </c>
      <c r="C8788" t="s">
        <v>74</v>
      </c>
      <c r="D8788" t="s">
        <v>90</v>
      </c>
      <c r="E8788" t="s">
        <v>81</v>
      </c>
      <c r="F8788" t="s">
        <v>35</v>
      </c>
      <c r="G8788">
        <v>5</v>
      </c>
      <c r="H8788">
        <v>5</v>
      </c>
      <c r="I8788">
        <v>2014</v>
      </c>
      <c r="J8788" t="s">
        <v>75</v>
      </c>
      <c r="K8788">
        <v>2.4609999999999999</v>
      </c>
      <c r="L8788">
        <v>1.33</v>
      </c>
      <c r="M8788" s="54">
        <v>3.6</v>
      </c>
      <c r="N8788" t="s">
        <v>44</v>
      </c>
      <c r="O8788" t="s">
        <v>44</v>
      </c>
      <c r="P8788">
        <v>-99</v>
      </c>
    </row>
    <row r="8789" spans="1:16" x14ac:dyDescent="0.25">
      <c r="A8789" s="20" t="s">
        <v>18176</v>
      </c>
      <c r="B8789">
        <v>6</v>
      </c>
      <c r="C8789" t="s">
        <v>74</v>
      </c>
      <c r="D8789" t="s">
        <v>90</v>
      </c>
      <c r="E8789" t="s">
        <v>81</v>
      </c>
      <c r="F8789" t="s">
        <v>35</v>
      </c>
      <c r="G8789">
        <v>5</v>
      </c>
      <c r="H8789">
        <v>5</v>
      </c>
      <c r="I8789">
        <v>2014</v>
      </c>
      <c r="J8789" t="s">
        <v>75</v>
      </c>
      <c r="K8789" t="s">
        <v>44</v>
      </c>
      <c r="L8789" t="s">
        <v>44</v>
      </c>
      <c r="M8789" s="54" t="s">
        <v>44</v>
      </c>
      <c r="N8789" t="s">
        <v>44</v>
      </c>
      <c r="O8789" t="s">
        <v>44</v>
      </c>
      <c r="P8789">
        <v>-99</v>
      </c>
    </row>
    <row r="8790" spans="1:16" x14ac:dyDescent="0.25">
      <c r="A8790" s="20" t="s">
        <v>18176</v>
      </c>
      <c r="B8790">
        <v>6</v>
      </c>
      <c r="C8790" t="s">
        <v>74</v>
      </c>
      <c r="D8790" t="s">
        <v>90</v>
      </c>
      <c r="E8790" t="s">
        <v>81</v>
      </c>
      <c r="F8790" t="s">
        <v>35</v>
      </c>
      <c r="G8790">
        <v>5</v>
      </c>
      <c r="H8790">
        <v>5</v>
      </c>
      <c r="I8790">
        <v>2014</v>
      </c>
      <c r="J8790" t="s">
        <v>75</v>
      </c>
      <c r="K8790">
        <v>3.931</v>
      </c>
      <c r="L8790">
        <v>3.32</v>
      </c>
      <c r="M8790" s="54">
        <v>4.54</v>
      </c>
      <c r="N8790" t="s">
        <v>44</v>
      </c>
      <c r="O8790" t="s">
        <v>44</v>
      </c>
      <c r="P8790">
        <v>-99</v>
      </c>
    </row>
    <row r="8791" spans="1:16" x14ac:dyDescent="0.25">
      <c r="A8791" s="20" t="s">
        <v>18176</v>
      </c>
      <c r="B8791">
        <v>6</v>
      </c>
      <c r="C8791" t="s">
        <v>74</v>
      </c>
      <c r="D8791" t="s">
        <v>90</v>
      </c>
      <c r="E8791" t="s">
        <v>81</v>
      </c>
      <c r="F8791" t="s">
        <v>35</v>
      </c>
      <c r="G8791">
        <v>5</v>
      </c>
      <c r="H8791">
        <v>5</v>
      </c>
      <c r="I8791">
        <v>2014</v>
      </c>
      <c r="J8791" t="s">
        <v>75</v>
      </c>
      <c r="K8791" t="s">
        <v>44</v>
      </c>
      <c r="L8791" t="s">
        <v>44</v>
      </c>
      <c r="M8791" s="54" t="s">
        <v>44</v>
      </c>
      <c r="N8791" t="s">
        <v>44</v>
      </c>
      <c r="O8791" t="s">
        <v>44</v>
      </c>
      <c r="P8791">
        <v>-99</v>
      </c>
    </row>
    <row r="8792" spans="1:16" x14ac:dyDescent="0.25">
      <c r="A8792" s="20" t="s">
        <v>18176</v>
      </c>
      <c r="B8792">
        <v>6</v>
      </c>
      <c r="C8792" t="s">
        <v>74</v>
      </c>
      <c r="D8792" t="s">
        <v>90</v>
      </c>
      <c r="E8792" t="s">
        <v>81</v>
      </c>
      <c r="F8792" t="s">
        <v>35</v>
      </c>
      <c r="G8792">
        <v>5</v>
      </c>
      <c r="H8792">
        <v>5</v>
      </c>
      <c r="I8792">
        <v>2014</v>
      </c>
      <c r="J8792" t="s">
        <v>75</v>
      </c>
      <c r="K8792">
        <v>3.6429999999999998</v>
      </c>
      <c r="L8792">
        <v>3.26</v>
      </c>
      <c r="M8792" s="54">
        <v>4.03</v>
      </c>
      <c r="N8792" t="s">
        <v>44</v>
      </c>
      <c r="O8792" t="s">
        <v>44</v>
      </c>
      <c r="P8792">
        <v>-99</v>
      </c>
    </row>
    <row r="8793" spans="1:16" x14ac:dyDescent="0.25">
      <c r="A8793" s="20" t="s">
        <v>18176</v>
      </c>
      <c r="B8793">
        <v>6</v>
      </c>
      <c r="C8793" t="s">
        <v>74</v>
      </c>
      <c r="D8793" t="s">
        <v>90</v>
      </c>
      <c r="E8793" t="s">
        <v>81</v>
      </c>
      <c r="F8793" t="s">
        <v>35</v>
      </c>
      <c r="G8793">
        <v>5</v>
      </c>
      <c r="H8793">
        <v>5</v>
      </c>
      <c r="I8793">
        <v>2014</v>
      </c>
      <c r="J8793" t="s">
        <v>75</v>
      </c>
      <c r="K8793" t="s">
        <v>44</v>
      </c>
      <c r="L8793" t="s">
        <v>44</v>
      </c>
      <c r="M8793" s="54" t="s">
        <v>44</v>
      </c>
      <c r="N8793" t="s">
        <v>44</v>
      </c>
      <c r="O8793" t="s">
        <v>44</v>
      </c>
      <c r="P8793">
        <v>-99</v>
      </c>
    </row>
    <row r="8794" spans="1:16" x14ac:dyDescent="0.25">
      <c r="A8794" s="20" t="s">
        <v>18176</v>
      </c>
      <c r="B8794">
        <v>6</v>
      </c>
      <c r="C8794" t="s">
        <v>74</v>
      </c>
      <c r="D8794" t="s">
        <v>90</v>
      </c>
      <c r="E8794" t="s">
        <v>81</v>
      </c>
      <c r="F8794" t="s">
        <v>35</v>
      </c>
      <c r="G8794">
        <v>5</v>
      </c>
      <c r="H8794">
        <v>5</v>
      </c>
      <c r="I8794">
        <v>2014</v>
      </c>
      <c r="J8794" t="s">
        <v>75</v>
      </c>
      <c r="K8794" t="s">
        <v>44</v>
      </c>
      <c r="L8794" t="s">
        <v>44</v>
      </c>
      <c r="M8794" s="54" t="s">
        <v>44</v>
      </c>
      <c r="N8794" t="s">
        <v>44</v>
      </c>
      <c r="O8794" t="s">
        <v>44</v>
      </c>
      <c r="P8794">
        <v>-99</v>
      </c>
    </row>
    <row r="8795" spans="1:16" x14ac:dyDescent="0.25">
      <c r="A8795" s="20" t="s">
        <v>18177</v>
      </c>
      <c r="B8795">
        <v>6</v>
      </c>
      <c r="C8795" t="s">
        <v>74</v>
      </c>
      <c r="D8795" t="s">
        <v>90</v>
      </c>
      <c r="E8795" t="s">
        <v>81</v>
      </c>
      <c r="F8795" t="s">
        <v>35</v>
      </c>
      <c r="G8795">
        <v>2</v>
      </c>
      <c r="H8795">
        <v>5</v>
      </c>
      <c r="I8795">
        <v>2014</v>
      </c>
      <c r="J8795" t="s">
        <v>43</v>
      </c>
      <c r="K8795">
        <v>-5.0969547676133802</v>
      </c>
      <c r="L8795">
        <v>-7.4649999999999999</v>
      </c>
      <c r="M8795" s="54">
        <v>-2.7290000000000001</v>
      </c>
      <c r="N8795">
        <v>40</v>
      </c>
      <c r="O8795" t="s">
        <v>44</v>
      </c>
      <c r="P8795">
        <v>15.8113883008419</v>
      </c>
    </row>
    <row r="8796" spans="1:16" x14ac:dyDescent="0.25">
      <c r="A8796" s="20" t="s">
        <v>18178</v>
      </c>
      <c r="B8796">
        <v>6</v>
      </c>
      <c r="C8796" t="s">
        <v>74</v>
      </c>
      <c r="D8796" t="s">
        <v>90</v>
      </c>
      <c r="E8796" t="s">
        <v>81</v>
      </c>
      <c r="F8796" t="s">
        <v>35</v>
      </c>
      <c r="G8796">
        <v>3</v>
      </c>
      <c r="H8796">
        <v>5</v>
      </c>
      <c r="I8796">
        <v>2014</v>
      </c>
      <c r="J8796" t="s">
        <v>43</v>
      </c>
      <c r="K8796">
        <v>-3.9898199118463999</v>
      </c>
      <c r="L8796">
        <v>-6.3929999999999998</v>
      </c>
      <c r="M8796" s="54">
        <v>-1.587</v>
      </c>
      <c r="N8796">
        <v>64</v>
      </c>
      <c r="O8796" t="s">
        <v>44</v>
      </c>
      <c r="P8796">
        <v>12.5</v>
      </c>
    </row>
    <row r="8797" spans="1:16" x14ac:dyDescent="0.25">
      <c r="A8797" s="20" t="s">
        <v>18179</v>
      </c>
      <c r="B8797">
        <v>6</v>
      </c>
      <c r="C8797" t="s">
        <v>74</v>
      </c>
      <c r="D8797" t="s">
        <v>90</v>
      </c>
      <c r="E8797" t="s">
        <v>81</v>
      </c>
      <c r="F8797" t="s">
        <v>35</v>
      </c>
      <c r="G8797">
        <v>4</v>
      </c>
      <c r="H8797">
        <v>5</v>
      </c>
      <c r="I8797">
        <v>2014</v>
      </c>
      <c r="J8797" t="s">
        <v>43</v>
      </c>
      <c r="K8797">
        <v>0.39342783219191402</v>
      </c>
      <c r="L8797">
        <v>-2.105</v>
      </c>
      <c r="M8797" s="54">
        <v>2.891</v>
      </c>
      <c r="N8797">
        <v>173</v>
      </c>
      <c r="O8797" t="s">
        <v>44</v>
      </c>
      <c r="P8797">
        <v>7.6028592126970604</v>
      </c>
    </row>
    <row r="8798" spans="1:16" x14ac:dyDescent="0.25">
      <c r="A8798" s="20" t="s">
        <v>18180</v>
      </c>
      <c r="B8798">
        <v>6</v>
      </c>
      <c r="C8798" t="s">
        <v>74</v>
      </c>
      <c r="D8798" t="s">
        <v>90</v>
      </c>
      <c r="E8798" t="s">
        <v>81</v>
      </c>
      <c r="F8798" t="s">
        <v>35</v>
      </c>
      <c r="G8798">
        <v>5</v>
      </c>
      <c r="H8798">
        <v>5</v>
      </c>
      <c r="I8798">
        <v>2014</v>
      </c>
      <c r="J8798" t="s">
        <v>43</v>
      </c>
      <c r="K8798">
        <v>-0.275602581294567</v>
      </c>
      <c r="L8798">
        <v>-2.8069999999999999</v>
      </c>
      <c r="M8798" s="54">
        <v>2.2559999999999998</v>
      </c>
      <c r="N8798">
        <v>135</v>
      </c>
      <c r="O8798" t="s">
        <v>44</v>
      </c>
      <c r="P8798">
        <v>8.6066296582387007</v>
      </c>
    </row>
    <row r="8799" spans="1:16" x14ac:dyDescent="0.25">
      <c r="A8799" s="20" t="s">
        <v>8163</v>
      </c>
      <c r="B8799">
        <v>6</v>
      </c>
      <c r="C8799" t="s">
        <v>74</v>
      </c>
      <c r="D8799" t="s">
        <v>90</v>
      </c>
      <c r="E8799" t="s">
        <v>81</v>
      </c>
      <c r="F8799" t="s">
        <v>35</v>
      </c>
      <c r="G8799">
        <v>2</v>
      </c>
      <c r="H8799">
        <v>5</v>
      </c>
      <c r="I8799">
        <v>2014</v>
      </c>
      <c r="J8799" t="s">
        <v>45</v>
      </c>
      <c r="K8799">
        <v>1.9911121111033601</v>
      </c>
      <c r="L8799">
        <v>1.323</v>
      </c>
      <c r="M8799" s="54">
        <v>2.6589999999999998</v>
      </c>
      <c r="N8799">
        <v>293</v>
      </c>
      <c r="O8799" t="s">
        <v>44</v>
      </c>
      <c r="P8799">
        <v>5.8420623783698602</v>
      </c>
    </row>
    <row r="8800" spans="1:16" x14ac:dyDescent="0.25">
      <c r="A8800" s="20" t="s">
        <v>8166</v>
      </c>
      <c r="B8800">
        <v>6</v>
      </c>
      <c r="C8800" t="s">
        <v>74</v>
      </c>
      <c r="D8800" t="s">
        <v>90</v>
      </c>
      <c r="E8800" t="s">
        <v>81</v>
      </c>
      <c r="F8800" t="s">
        <v>35</v>
      </c>
      <c r="G8800">
        <v>3</v>
      </c>
      <c r="H8800">
        <v>5</v>
      </c>
      <c r="I8800">
        <v>2014</v>
      </c>
      <c r="J8800" t="s">
        <v>45</v>
      </c>
      <c r="K8800">
        <v>0.54012278197115804</v>
      </c>
      <c r="L8800">
        <v>-0.05</v>
      </c>
      <c r="M8800" s="54">
        <v>1.131</v>
      </c>
      <c r="N8800">
        <v>203</v>
      </c>
      <c r="O8800" t="s">
        <v>44</v>
      </c>
      <c r="P8800">
        <v>7.0186240634359596</v>
      </c>
    </row>
    <row r="8801" spans="1:16" x14ac:dyDescent="0.25">
      <c r="A8801" s="20" t="s">
        <v>8167</v>
      </c>
      <c r="B8801">
        <v>6</v>
      </c>
      <c r="C8801" t="s">
        <v>74</v>
      </c>
      <c r="D8801" t="s">
        <v>90</v>
      </c>
      <c r="E8801" t="s">
        <v>81</v>
      </c>
      <c r="F8801" t="s">
        <v>35</v>
      </c>
      <c r="G8801">
        <v>4</v>
      </c>
      <c r="H8801">
        <v>5</v>
      </c>
      <c r="I8801">
        <v>2014</v>
      </c>
      <c r="J8801" t="s">
        <v>45</v>
      </c>
      <c r="K8801">
        <v>3.8729924661308699</v>
      </c>
      <c r="L8801">
        <v>3.1</v>
      </c>
      <c r="M8801" s="54">
        <v>4.6459999999999999</v>
      </c>
      <c r="N8801">
        <v>375</v>
      </c>
      <c r="O8801" t="s">
        <v>44</v>
      </c>
      <c r="P8801">
        <v>5.1639777949432197</v>
      </c>
    </row>
    <row r="8802" spans="1:16" x14ac:dyDescent="0.25">
      <c r="A8802" s="20" t="s">
        <v>8168</v>
      </c>
      <c r="B8802">
        <v>6</v>
      </c>
      <c r="C8802" t="s">
        <v>74</v>
      </c>
      <c r="D8802" t="s">
        <v>90</v>
      </c>
      <c r="E8802" t="s">
        <v>81</v>
      </c>
      <c r="F8802" t="s">
        <v>35</v>
      </c>
      <c r="G8802">
        <v>5</v>
      </c>
      <c r="H8802">
        <v>5</v>
      </c>
      <c r="I8802">
        <v>2014</v>
      </c>
      <c r="J8802" t="s">
        <v>45</v>
      </c>
      <c r="K8802">
        <v>0.220133135532498</v>
      </c>
      <c r="L8802">
        <v>-0.48699999999999999</v>
      </c>
      <c r="M8802" s="54">
        <v>0.92800000000000005</v>
      </c>
      <c r="N8802">
        <v>95</v>
      </c>
      <c r="O8802" t="s">
        <v>44</v>
      </c>
      <c r="P8802">
        <v>10.259783520851499</v>
      </c>
    </row>
    <row r="8803" spans="1:16" x14ac:dyDescent="0.25">
      <c r="A8803" s="20" t="s">
        <v>8184</v>
      </c>
      <c r="B8803">
        <v>6</v>
      </c>
      <c r="C8803" t="s">
        <v>74</v>
      </c>
      <c r="D8803" t="s">
        <v>90</v>
      </c>
      <c r="E8803" t="s">
        <v>81</v>
      </c>
      <c r="F8803" t="s">
        <v>35</v>
      </c>
      <c r="G8803">
        <v>2</v>
      </c>
      <c r="H8803">
        <v>5</v>
      </c>
      <c r="I8803">
        <v>2014</v>
      </c>
      <c r="J8803" t="s">
        <v>46</v>
      </c>
      <c r="K8803">
        <v>-2.3205113852870798</v>
      </c>
      <c r="L8803">
        <v>-3.129</v>
      </c>
      <c r="M8803" s="54">
        <v>-1.512</v>
      </c>
      <c r="N8803">
        <v>364</v>
      </c>
      <c r="O8803" t="s">
        <v>44</v>
      </c>
      <c r="P8803">
        <v>5.2414241836095901</v>
      </c>
    </row>
    <row r="8804" spans="1:16" x14ac:dyDescent="0.25">
      <c r="A8804" s="20" t="s">
        <v>8187</v>
      </c>
      <c r="B8804">
        <v>6</v>
      </c>
      <c r="C8804" t="s">
        <v>74</v>
      </c>
      <c r="D8804" t="s">
        <v>90</v>
      </c>
      <c r="E8804" t="s">
        <v>81</v>
      </c>
      <c r="F8804" t="s">
        <v>35</v>
      </c>
      <c r="G8804">
        <v>3</v>
      </c>
      <c r="H8804">
        <v>5</v>
      </c>
      <c r="I8804">
        <v>2014</v>
      </c>
      <c r="J8804" t="s">
        <v>46</v>
      </c>
      <c r="K8804">
        <v>0.68577371419872402</v>
      </c>
      <c r="L8804">
        <v>-0.313</v>
      </c>
      <c r="M8804" s="54">
        <v>1.6839999999999999</v>
      </c>
      <c r="N8804">
        <v>446</v>
      </c>
      <c r="O8804" t="s">
        <v>44</v>
      </c>
      <c r="P8804">
        <v>4.7351372381037802</v>
      </c>
    </row>
    <row r="8805" spans="1:16" x14ac:dyDescent="0.25">
      <c r="A8805" s="20" t="s">
        <v>8188</v>
      </c>
      <c r="B8805">
        <v>6</v>
      </c>
      <c r="C8805" t="s">
        <v>74</v>
      </c>
      <c r="D8805" t="s">
        <v>90</v>
      </c>
      <c r="E8805" t="s">
        <v>81</v>
      </c>
      <c r="F8805" t="s">
        <v>35</v>
      </c>
      <c r="G8805">
        <v>4</v>
      </c>
      <c r="H8805">
        <v>5</v>
      </c>
      <c r="I8805">
        <v>2014</v>
      </c>
      <c r="J8805" t="s">
        <v>46</v>
      </c>
      <c r="K8805">
        <v>2.4117242563831298</v>
      </c>
      <c r="L8805">
        <v>1.2729999999999999</v>
      </c>
      <c r="M8805" s="54">
        <v>3.55</v>
      </c>
      <c r="N8805">
        <v>439</v>
      </c>
      <c r="O8805" t="s">
        <v>44</v>
      </c>
      <c r="P8805">
        <v>4.7727395990334802</v>
      </c>
    </row>
    <row r="8806" spans="1:16" x14ac:dyDescent="0.25">
      <c r="A8806" s="20" t="s">
        <v>8189</v>
      </c>
      <c r="B8806">
        <v>6</v>
      </c>
      <c r="C8806" t="s">
        <v>74</v>
      </c>
      <c r="D8806" t="s">
        <v>90</v>
      </c>
      <c r="E8806" t="s">
        <v>81</v>
      </c>
      <c r="F8806" t="s">
        <v>35</v>
      </c>
      <c r="G8806">
        <v>5</v>
      </c>
      <c r="H8806">
        <v>5</v>
      </c>
      <c r="I8806">
        <v>2014</v>
      </c>
      <c r="J8806" t="s">
        <v>46</v>
      </c>
      <c r="K8806">
        <v>-3.76784789212067</v>
      </c>
      <c r="L8806">
        <v>-4.6740000000000004</v>
      </c>
      <c r="M8806" s="54">
        <v>-2.8620000000000001</v>
      </c>
      <c r="N8806">
        <v>117</v>
      </c>
      <c r="O8806" t="s">
        <v>44</v>
      </c>
      <c r="P8806">
        <v>9.2450032704204794</v>
      </c>
    </row>
    <row r="8807" spans="1:16" x14ac:dyDescent="0.25">
      <c r="A8807" s="20" t="s">
        <v>8205</v>
      </c>
      <c r="B8807">
        <v>6</v>
      </c>
      <c r="C8807" t="s">
        <v>74</v>
      </c>
      <c r="D8807" t="s">
        <v>90</v>
      </c>
      <c r="E8807" t="s">
        <v>81</v>
      </c>
      <c r="F8807" t="s">
        <v>35</v>
      </c>
      <c r="G8807">
        <v>2</v>
      </c>
      <c r="H8807">
        <v>5</v>
      </c>
      <c r="I8807">
        <v>2014</v>
      </c>
      <c r="J8807" t="s">
        <v>47</v>
      </c>
      <c r="K8807">
        <v>-1.7149177825117401</v>
      </c>
      <c r="L8807">
        <v>-2.1909999999999998</v>
      </c>
      <c r="M8807" s="54">
        <v>-1.238</v>
      </c>
      <c r="N8807">
        <v>849</v>
      </c>
      <c r="O8807" t="s">
        <v>44</v>
      </c>
      <c r="P8807">
        <v>3.4319911152729001</v>
      </c>
    </row>
    <row r="8808" spans="1:16" x14ac:dyDescent="0.25">
      <c r="A8808" s="20" t="s">
        <v>8208</v>
      </c>
      <c r="B8808">
        <v>6</v>
      </c>
      <c r="C8808" t="s">
        <v>74</v>
      </c>
      <c r="D8808" t="s">
        <v>90</v>
      </c>
      <c r="E8808" t="s">
        <v>81</v>
      </c>
      <c r="F8808" t="s">
        <v>35</v>
      </c>
      <c r="G8808">
        <v>3</v>
      </c>
      <c r="H8808">
        <v>5</v>
      </c>
      <c r="I8808">
        <v>2014</v>
      </c>
      <c r="J8808" t="s">
        <v>47</v>
      </c>
      <c r="K8808">
        <v>-1.3922192929824999</v>
      </c>
      <c r="L8808">
        <v>-1.9</v>
      </c>
      <c r="M8808" s="54">
        <v>-0.88400000000000001</v>
      </c>
      <c r="N8808">
        <v>680</v>
      </c>
      <c r="O8808" t="s">
        <v>44</v>
      </c>
      <c r="P8808">
        <v>3.8348249442368498</v>
      </c>
    </row>
    <row r="8809" spans="1:16" x14ac:dyDescent="0.25">
      <c r="A8809" s="20" t="s">
        <v>8209</v>
      </c>
      <c r="B8809">
        <v>6</v>
      </c>
      <c r="C8809" t="s">
        <v>74</v>
      </c>
      <c r="D8809" t="s">
        <v>90</v>
      </c>
      <c r="E8809" t="s">
        <v>81</v>
      </c>
      <c r="F8809" t="s">
        <v>35</v>
      </c>
      <c r="G8809">
        <v>4</v>
      </c>
      <c r="H8809">
        <v>5</v>
      </c>
      <c r="I8809">
        <v>2014</v>
      </c>
      <c r="J8809" t="s">
        <v>47</v>
      </c>
      <c r="K8809">
        <v>-1.2856344068090999</v>
      </c>
      <c r="L8809">
        <v>-1.7689999999999999</v>
      </c>
      <c r="M8809" s="54">
        <v>-0.80200000000000005</v>
      </c>
      <c r="N8809">
        <v>925</v>
      </c>
      <c r="O8809" t="s">
        <v>44</v>
      </c>
      <c r="P8809">
        <v>3.2879797461071498</v>
      </c>
    </row>
    <row r="8810" spans="1:16" x14ac:dyDescent="0.25">
      <c r="A8810" s="20" t="s">
        <v>8210</v>
      </c>
      <c r="B8810">
        <v>6</v>
      </c>
      <c r="C8810" t="s">
        <v>74</v>
      </c>
      <c r="D8810" t="s">
        <v>90</v>
      </c>
      <c r="E8810" t="s">
        <v>81</v>
      </c>
      <c r="F8810" t="s">
        <v>35</v>
      </c>
      <c r="G8810">
        <v>5</v>
      </c>
      <c r="H8810">
        <v>5</v>
      </c>
      <c r="I8810">
        <v>2014</v>
      </c>
      <c r="J8810" t="s">
        <v>47</v>
      </c>
      <c r="K8810">
        <v>3.69491082381156</v>
      </c>
      <c r="L8810">
        <v>3.1360000000000001</v>
      </c>
      <c r="M8810" s="54">
        <v>4.2539999999999996</v>
      </c>
      <c r="N8810">
        <v>2104</v>
      </c>
      <c r="O8810" t="s">
        <v>44</v>
      </c>
      <c r="P8810">
        <v>2.1801036009847401</v>
      </c>
    </row>
    <row r="8811" spans="1:16" x14ac:dyDescent="0.25">
      <c r="A8811" s="20" t="s">
        <v>8226</v>
      </c>
      <c r="B8811">
        <v>6</v>
      </c>
      <c r="C8811" t="s">
        <v>74</v>
      </c>
      <c r="D8811" t="s">
        <v>90</v>
      </c>
      <c r="E8811" t="s">
        <v>81</v>
      </c>
      <c r="F8811" t="s">
        <v>35</v>
      </c>
      <c r="G8811">
        <v>2</v>
      </c>
      <c r="H8811">
        <v>5</v>
      </c>
      <c r="I8811">
        <v>2014</v>
      </c>
      <c r="J8811" t="s">
        <v>48</v>
      </c>
      <c r="K8811" t="s">
        <v>44</v>
      </c>
      <c r="L8811" t="s">
        <v>44</v>
      </c>
      <c r="M8811" s="54" t="s">
        <v>44</v>
      </c>
      <c r="N8811">
        <v>57</v>
      </c>
      <c r="O8811" t="s">
        <v>44</v>
      </c>
      <c r="P8811">
        <v>13.245323570650401</v>
      </c>
    </row>
    <row r="8812" spans="1:16" x14ac:dyDescent="0.25">
      <c r="A8812" s="20" t="s">
        <v>8229</v>
      </c>
      <c r="B8812">
        <v>6</v>
      </c>
      <c r="C8812" t="s">
        <v>74</v>
      </c>
      <c r="D8812" t="s">
        <v>90</v>
      </c>
      <c r="E8812" t="s">
        <v>81</v>
      </c>
      <c r="F8812" t="s">
        <v>35</v>
      </c>
      <c r="G8812">
        <v>3</v>
      </c>
      <c r="H8812">
        <v>5</v>
      </c>
      <c r="I8812">
        <v>2014</v>
      </c>
      <c r="J8812" t="s">
        <v>48</v>
      </c>
      <c r="K8812" t="s">
        <v>44</v>
      </c>
      <c r="L8812" t="s">
        <v>44</v>
      </c>
      <c r="M8812" s="54" t="s">
        <v>44</v>
      </c>
      <c r="N8812">
        <v>27</v>
      </c>
      <c r="O8812" t="s">
        <v>44</v>
      </c>
      <c r="P8812">
        <v>19.245008972987499</v>
      </c>
    </row>
    <row r="8813" spans="1:16" x14ac:dyDescent="0.25">
      <c r="A8813" s="20" t="s">
        <v>8230</v>
      </c>
      <c r="B8813">
        <v>6</v>
      </c>
      <c r="C8813" t="s">
        <v>74</v>
      </c>
      <c r="D8813" t="s">
        <v>90</v>
      </c>
      <c r="E8813" t="s">
        <v>81</v>
      </c>
      <c r="F8813" t="s">
        <v>35</v>
      </c>
      <c r="G8813">
        <v>4</v>
      </c>
      <c r="H8813">
        <v>5</v>
      </c>
      <c r="I8813">
        <v>2014</v>
      </c>
      <c r="J8813" t="s">
        <v>48</v>
      </c>
      <c r="K8813" t="s">
        <v>44</v>
      </c>
      <c r="L8813" t="s">
        <v>44</v>
      </c>
      <c r="M8813" s="54" t="s">
        <v>44</v>
      </c>
      <c r="N8813">
        <v>57</v>
      </c>
      <c r="O8813" t="s">
        <v>44</v>
      </c>
      <c r="P8813">
        <v>13.245323570650401</v>
      </c>
    </row>
    <row r="8814" spans="1:16" x14ac:dyDescent="0.25">
      <c r="A8814" s="20" t="s">
        <v>8231</v>
      </c>
      <c r="B8814">
        <v>6</v>
      </c>
      <c r="C8814" t="s">
        <v>74</v>
      </c>
      <c r="D8814" t="s">
        <v>90</v>
      </c>
      <c r="E8814" t="s">
        <v>81</v>
      </c>
      <c r="F8814" t="s">
        <v>35</v>
      </c>
      <c r="G8814">
        <v>5</v>
      </c>
      <c r="H8814">
        <v>5</v>
      </c>
      <c r="I8814">
        <v>2014</v>
      </c>
      <c r="J8814" t="s">
        <v>48</v>
      </c>
      <c r="K8814" t="s">
        <v>44</v>
      </c>
      <c r="L8814" t="s">
        <v>44</v>
      </c>
      <c r="M8814" s="54" t="s">
        <v>44</v>
      </c>
      <c r="N8814">
        <v>126</v>
      </c>
      <c r="O8814" t="s">
        <v>44</v>
      </c>
      <c r="P8814">
        <v>8.9087080637474791</v>
      </c>
    </row>
    <row r="8815" spans="1:16" x14ac:dyDescent="0.25">
      <c r="A8815" s="20" t="s">
        <v>18181</v>
      </c>
      <c r="B8815">
        <v>6</v>
      </c>
      <c r="C8815" t="s">
        <v>74</v>
      </c>
      <c r="D8815" t="s">
        <v>90</v>
      </c>
      <c r="E8815" t="s">
        <v>81</v>
      </c>
      <c r="F8815" t="s">
        <v>35</v>
      </c>
      <c r="G8815">
        <v>2</v>
      </c>
      <c r="H8815">
        <v>5</v>
      </c>
      <c r="I8815">
        <v>2014</v>
      </c>
      <c r="J8815" t="s">
        <v>49</v>
      </c>
      <c r="K8815">
        <v>-4.5000652872444</v>
      </c>
      <c r="L8815">
        <v>-5.806</v>
      </c>
      <c r="M8815" s="54">
        <v>-3.1949999999999998</v>
      </c>
      <c r="N8815">
        <v>89</v>
      </c>
      <c r="O8815" t="s">
        <v>44</v>
      </c>
      <c r="P8815">
        <v>10.599978800063599</v>
      </c>
    </row>
    <row r="8816" spans="1:16" x14ac:dyDescent="0.25">
      <c r="A8816" s="20" t="s">
        <v>18182</v>
      </c>
      <c r="B8816">
        <v>6</v>
      </c>
      <c r="C8816" t="s">
        <v>74</v>
      </c>
      <c r="D8816" t="s">
        <v>90</v>
      </c>
      <c r="E8816" t="s">
        <v>81</v>
      </c>
      <c r="F8816" t="s">
        <v>35</v>
      </c>
      <c r="G8816">
        <v>3</v>
      </c>
      <c r="H8816">
        <v>5</v>
      </c>
      <c r="I8816">
        <v>2014</v>
      </c>
      <c r="J8816" t="s">
        <v>49</v>
      </c>
      <c r="K8816">
        <v>-6.8523385256443498E-2</v>
      </c>
      <c r="L8816">
        <v>-1.625</v>
      </c>
      <c r="M8816" s="54">
        <v>1.488</v>
      </c>
      <c r="N8816">
        <v>199</v>
      </c>
      <c r="O8816" t="s">
        <v>44</v>
      </c>
      <c r="P8816">
        <v>7.0888120500833596</v>
      </c>
    </row>
    <row r="8817" spans="1:16" x14ac:dyDescent="0.25">
      <c r="A8817" s="20" t="s">
        <v>18183</v>
      </c>
      <c r="B8817">
        <v>6</v>
      </c>
      <c r="C8817" t="s">
        <v>74</v>
      </c>
      <c r="D8817" t="s">
        <v>90</v>
      </c>
      <c r="E8817" t="s">
        <v>81</v>
      </c>
      <c r="F8817" t="s">
        <v>35</v>
      </c>
      <c r="G8817">
        <v>4</v>
      </c>
      <c r="H8817">
        <v>5</v>
      </c>
      <c r="I8817">
        <v>2014</v>
      </c>
      <c r="J8817" t="s">
        <v>49</v>
      </c>
      <c r="K8817">
        <v>1.6077202398807799</v>
      </c>
      <c r="L8817">
        <v>8.9999999999999993E-3</v>
      </c>
      <c r="M8817" s="54">
        <v>3.206</v>
      </c>
      <c r="N8817">
        <v>258</v>
      </c>
      <c r="O8817" t="s">
        <v>44</v>
      </c>
      <c r="P8817">
        <v>6.2257280636469003</v>
      </c>
    </row>
    <row r="8818" spans="1:16" x14ac:dyDescent="0.25">
      <c r="A8818" s="20" t="s">
        <v>18184</v>
      </c>
      <c r="B8818">
        <v>6</v>
      </c>
      <c r="C8818" t="s">
        <v>74</v>
      </c>
      <c r="D8818" t="s">
        <v>90</v>
      </c>
      <c r="E8818" t="s">
        <v>81</v>
      </c>
      <c r="F8818" t="s">
        <v>35</v>
      </c>
      <c r="G8818">
        <v>5</v>
      </c>
      <c r="H8818">
        <v>5</v>
      </c>
      <c r="I8818">
        <v>2014</v>
      </c>
      <c r="J8818" t="s">
        <v>49</v>
      </c>
      <c r="K8818">
        <v>-2.7312894599198101</v>
      </c>
      <c r="L8818">
        <v>-4.1509999999999998</v>
      </c>
      <c r="M8818" s="54">
        <v>-1.3120000000000001</v>
      </c>
      <c r="N8818">
        <v>129</v>
      </c>
      <c r="O8818" t="s">
        <v>44</v>
      </c>
      <c r="P8818">
        <v>8.8045090632562406</v>
      </c>
    </row>
    <row r="8819" spans="1:16" x14ac:dyDescent="0.25">
      <c r="A8819" s="20" t="s">
        <v>18185</v>
      </c>
      <c r="B8819">
        <v>6</v>
      </c>
      <c r="C8819" t="s">
        <v>74</v>
      </c>
      <c r="D8819" t="s">
        <v>90</v>
      </c>
      <c r="E8819" t="s">
        <v>81</v>
      </c>
      <c r="F8819" t="s">
        <v>35</v>
      </c>
      <c r="G8819">
        <v>2</v>
      </c>
      <c r="H8819">
        <v>5</v>
      </c>
      <c r="I8819">
        <v>2014</v>
      </c>
      <c r="J8819" t="s">
        <v>50</v>
      </c>
      <c r="K8819" t="s">
        <v>44</v>
      </c>
      <c r="L8819" t="s">
        <v>44</v>
      </c>
      <c r="M8819" s="54" t="s">
        <v>44</v>
      </c>
      <c r="N8819">
        <v>12</v>
      </c>
      <c r="O8819" t="s">
        <v>44</v>
      </c>
      <c r="P8819">
        <v>28.867513459481302</v>
      </c>
    </row>
    <row r="8820" spans="1:16" x14ac:dyDescent="0.25">
      <c r="A8820" s="20" t="s">
        <v>18186</v>
      </c>
      <c r="B8820">
        <v>6</v>
      </c>
      <c r="C8820" t="s">
        <v>74</v>
      </c>
      <c r="D8820" t="s">
        <v>90</v>
      </c>
      <c r="E8820" t="s">
        <v>81</v>
      </c>
      <c r="F8820" t="s">
        <v>35</v>
      </c>
      <c r="G8820">
        <v>3</v>
      </c>
      <c r="H8820">
        <v>5</v>
      </c>
      <c r="I8820">
        <v>2014</v>
      </c>
      <c r="J8820" t="s">
        <v>50</v>
      </c>
      <c r="K8820" t="s">
        <v>44</v>
      </c>
      <c r="L8820" t="s">
        <v>44</v>
      </c>
      <c r="M8820" s="54" t="s">
        <v>44</v>
      </c>
      <c r="N8820">
        <v>13</v>
      </c>
      <c r="O8820" t="s">
        <v>44</v>
      </c>
      <c r="P8820">
        <v>27.735009811261499</v>
      </c>
    </row>
    <row r="8821" spans="1:16" x14ac:dyDescent="0.25">
      <c r="A8821" s="20" t="s">
        <v>18187</v>
      </c>
      <c r="B8821">
        <v>6</v>
      </c>
      <c r="C8821" t="s">
        <v>74</v>
      </c>
      <c r="D8821" t="s">
        <v>90</v>
      </c>
      <c r="E8821" t="s">
        <v>81</v>
      </c>
      <c r="F8821" t="s">
        <v>35</v>
      </c>
      <c r="G8821">
        <v>4</v>
      </c>
      <c r="H8821">
        <v>5</v>
      </c>
      <c r="I8821">
        <v>2014</v>
      </c>
      <c r="J8821" t="s">
        <v>50</v>
      </c>
      <c r="K8821" t="s">
        <v>44</v>
      </c>
      <c r="L8821" t="s">
        <v>44</v>
      </c>
      <c r="M8821" s="54" t="s">
        <v>44</v>
      </c>
      <c r="N8821">
        <v>48</v>
      </c>
      <c r="O8821" t="s">
        <v>44</v>
      </c>
      <c r="P8821">
        <v>14.433756729740599</v>
      </c>
    </row>
    <row r="8822" spans="1:16" x14ac:dyDescent="0.25">
      <c r="A8822" s="20" t="s">
        <v>18188</v>
      </c>
      <c r="B8822">
        <v>6</v>
      </c>
      <c r="C8822" t="s">
        <v>74</v>
      </c>
      <c r="D8822" t="s">
        <v>90</v>
      </c>
      <c r="E8822" t="s">
        <v>81</v>
      </c>
      <c r="F8822" t="s">
        <v>35</v>
      </c>
      <c r="G8822">
        <v>5</v>
      </c>
      <c r="H8822">
        <v>5</v>
      </c>
      <c r="I8822">
        <v>2014</v>
      </c>
      <c r="J8822" t="s">
        <v>50</v>
      </c>
      <c r="K8822" t="s">
        <v>44</v>
      </c>
      <c r="L8822" t="s">
        <v>44</v>
      </c>
      <c r="M8822" s="54" t="s">
        <v>44</v>
      </c>
      <c r="N8822">
        <v>115</v>
      </c>
      <c r="O8822" t="s">
        <v>44</v>
      </c>
      <c r="P8822">
        <v>9.3250480824031392</v>
      </c>
    </row>
    <row r="8823" spans="1:16" x14ac:dyDescent="0.25">
      <c r="A8823" s="20" t="s">
        <v>18189</v>
      </c>
      <c r="B8823">
        <v>6</v>
      </c>
      <c r="C8823" t="s">
        <v>74</v>
      </c>
      <c r="D8823" t="s">
        <v>90</v>
      </c>
      <c r="E8823" t="s">
        <v>81</v>
      </c>
      <c r="F8823" t="s">
        <v>35</v>
      </c>
      <c r="G8823">
        <v>2</v>
      </c>
      <c r="H8823">
        <v>5</v>
      </c>
      <c r="I8823">
        <v>2014</v>
      </c>
      <c r="J8823" t="s">
        <v>51</v>
      </c>
      <c r="K8823">
        <v>6.83208046282593</v>
      </c>
      <c r="L8823">
        <v>4.7089999999999996</v>
      </c>
      <c r="M8823" s="54">
        <v>8.9550000000000001</v>
      </c>
      <c r="N8823">
        <v>95</v>
      </c>
      <c r="O8823" t="s">
        <v>44</v>
      </c>
      <c r="P8823">
        <v>10.259783520851499</v>
      </c>
    </row>
    <row r="8824" spans="1:16" x14ac:dyDescent="0.25">
      <c r="A8824" s="20" t="s">
        <v>18190</v>
      </c>
      <c r="B8824">
        <v>6</v>
      </c>
      <c r="C8824" t="s">
        <v>74</v>
      </c>
      <c r="D8824" t="s">
        <v>90</v>
      </c>
      <c r="E8824" t="s">
        <v>81</v>
      </c>
      <c r="F8824" t="s">
        <v>35</v>
      </c>
      <c r="G8824">
        <v>3</v>
      </c>
      <c r="H8824">
        <v>5</v>
      </c>
      <c r="I8824">
        <v>2014</v>
      </c>
      <c r="J8824" t="s">
        <v>51</v>
      </c>
      <c r="K8824">
        <v>3.7561376637484001</v>
      </c>
      <c r="L8824">
        <v>2.1800000000000002</v>
      </c>
      <c r="M8824" s="54">
        <v>5.3319999999999999</v>
      </c>
      <c r="N8824">
        <v>88</v>
      </c>
      <c r="O8824" t="s">
        <v>44</v>
      </c>
      <c r="P8824">
        <v>10.6600358177805</v>
      </c>
    </row>
    <row r="8825" spans="1:16" x14ac:dyDescent="0.25">
      <c r="A8825" s="20" t="s">
        <v>18191</v>
      </c>
      <c r="B8825">
        <v>6</v>
      </c>
      <c r="C8825" t="s">
        <v>74</v>
      </c>
      <c r="D8825" t="s">
        <v>90</v>
      </c>
      <c r="E8825" t="s">
        <v>81</v>
      </c>
      <c r="F8825" t="s">
        <v>35</v>
      </c>
      <c r="G8825">
        <v>4</v>
      </c>
      <c r="H8825">
        <v>5</v>
      </c>
      <c r="I8825">
        <v>2014</v>
      </c>
      <c r="J8825" t="s">
        <v>51</v>
      </c>
      <c r="K8825">
        <v>4.0957657778189596</v>
      </c>
      <c r="L8825">
        <v>2.5979999999999999</v>
      </c>
      <c r="M8825" s="54">
        <v>5.593</v>
      </c>
      <c r="N8825">
        <v>117</v>
      </c>
      <c r="O8825" t="s">
        <v>44</v>
      </c>
      <c r="P8825">
        <v>9.2450032704204794</v>
      </c>
    </row>
    <row r="8826" spans="1:16" x14ac:dyDescent="0.25">
      <c r="A8826" s="20" t="s">
        <v>18192</v>
      </c>
      <c r="B8826">
        <v>6</v>
      </c>
      <c r="C8826" t="s">
        <v>74</v>
      </c>
      <c r="D8826" t="s">
        <v>90</v>
      </c>
      <c r="E8826" t="s">
        <v>81</v>
      </c>
      <c r="F8826" t="s">
        <v>35</v>
      </c>
      <c r="G8826">
        <v>5</v>
      </c>
      <c r="H8826">
        <v>5</v>
      </c>
      <c r="I8826">
        <v>2014</v>
      </c>
      <c r="J8826" t="s">
        <v>51</v>
      </c>
      <c r="K8826">
        <v>5.8570265445935901</v>
      </c>
      <c r="L8826">
        <v>4.335</v>
      </c>
      <c r="M8826" s="54">
        <v>7.3789999999999996</v>
      </c>
      <c r="N8826">
        <v>182</v>
      </c>
      <c r="O8826" t="s">
        <v>44</v>
      </c>
      <c r="P8826">
        <v>7.4124931666110099</v>
      </c>
    </row>
    <row r="8827" spans="1:16" x14ac:dyDescent="0.25">
      <c r="A8827" s="20" t="s">
        <v>18193</v>
      </c>
      <c r="B8827">
        <v>6</v>
      </c>
      <c r="C8827" t="s">
        <v>74</v>
      </c>
      <c r="D8827" t="s">
        <v>90</v>
      </c>
      <c r="E8827" t="s">
        <v>15684</v>
      </c>
      <c r="F8827" t="s">
        <v>40</v>
      </c>
      <c r="G8827">
        <v>2</v>
      </c>
      <c r="H8827">
        <v>6</v>
      </c>
      <c r="I8827">
        <v>2014</v>
      </c>
      <c r="J8827" t="s">
        <v>52</v>
      </c>
      <c r="K8827">
        <v>6.8046787615826201</v>
      </c>
      <c r="L8827">
        <v>6.2770000000000001</v>
      </c>
      <c r="M8827" s="54">
        <v>7.3319999999999999</v>
      </c>
      <c r="N8827">
        <v>3316</v>
      </c>
      <c r="O8827" t="s">
        <v>44</v>
      </c>
      <c r="P8827">
        <v>1.73657177911797</v>
      </c>
    </row>
    <row r="8828" spans="1:16" x14ac:dyDescent="0.25">
      <c r="A8828" s="20" t="s">
        <v>18194</v>
      </c>
      <c r="B8828">
        <v>6</v>
      </c>
      <c r="C8828" t="s">
        <v>74</v>
      </c>
      <c r="D8828" t="s">
        <v>90</v>
      </c>
      <c r="E8828" t="s">
        <v>15684</v>
      </c>
      <c r="F8828" t="s">
        <v>40</v>
      </c>
      <c r="G8828">
        <v>3</v>
      </c>
      <c r="H8828">
        <v>6</v>
      </c>
      <c r="I8828">
        <v>2014</v>
      </c>
      <c r="J8828" t="s">
        <v>52</v>
      </c>
      <c r="K8828">
        <v>1.7362918713162601</v>
      </c>
      <c r="L8828">
        <v>1.323</v>
      </c>
      <c r="M8828" s="54">
        <v>2.15</v>
      </c>
      <c r="N8828">
        <v>1756</v>
      </c>
      <c r="O8828" t="s">
        <v>44</v>
      </c>
      <c r="P8828">
        <v>2.3863697995167401</v>
      </c>
    </row>
    <row r="8829" spans="1:16" x14ac:dyDescent="0.25">
      <c r="A8829" s="20" t="s">
        <v>18195</v>
      </c>
      <c r="B8829">
        <v>6</v>
      </c>
      <c r="C8829" t="s">
        <v>74</v>
      </c>
      <c r="D8829" t="s">
        <v>90</v>
      </c>
      <c r="E8829" t="s">
        <v>15684</v>
      </c>
      <c r="F8829" t="s">
        <v>40</v>
      </c>
      <c r="G8829">
        <v>4</v>
      </c>
      <c r="H8829">
        <v>6</v>
      </c>
      <c r="I8829">
        <v>2014</v>
      </c>
      <c r="J8829" t="s">
        <v>52</v>
      </c>
      <c r="K8829">
        <v>7.2629821793008897</v>
      </c>
      <c r="L8829">
        <v>6.7050000000000001</v>
      </c>
      <c r="M8829" s="54">
        <v>7.8209999999999997</v>
      </c>
      <c r="N8829">
        <v>3297</v>
      </c>
      <c r="O8829" t="s">
        <v>44</v>
      </c>
      <c r="P8829">
        <v>1.7415683615354101</v>
      </c>
    </row>
    <row r="8830" spans="1:16" x14ac:dyDescent="0.25">
      <c r="A8830" s="20" t="s">
        <v>18196</v>
      </c>
      <c r="B8830">
        <v>6</v>
      </c>
      <c r="C8830" t="s">
        <v>74</v>
      </c>
      <c r="D8830" t="s">
        <v>90</v>
      </c>
      <c r="E8830" t="s">
        <v>15684</v>
      </c>
      <c r="F8830" t="s">
        <v>40</v>
      </c>
      <c r="G8830">
        <v>5</v>
      </c>
      <c r="H8830">
        <v>6</v>
      </c>
      <c r="I8830">
        <v>2014</v>
      </c>
      <c r="J8830" t="s">
        <v>52</v>
      </c>
      <c r="K8830">
        <v>3.3344895140200101</v>
      </c>
      <c r="L8830">
        <v>2.5880000000000001</v>
      </c>
      <c r="M8830" s="54">
        <v>4.0810000000000004</v>
      </c>
      <c r="N8830">
        <v>566</v>
      </c>
      <c r="O8830" t="s">
        <v>44</v>
      </c>
      <c r="P8830">
        <v>4.2033135170919902</v>
      </c>
    </row>
    <row r="8831" spans="1:16" x14ac:dyDescent="0.25">
      <c r="A8831" s="20" t="s">
        <v>18197</v>
      </c>
      <c r="B8831">
        <v>6</v>
      </c>
      <c r="C8831" t="s">
        <v>74</v>
      </c>
      <c r="D8831" t="s">
        <v>90</v>
      </c>
      <c r="E8831" t="s">
        <v>15684</v>
      </c>
      <c r="F8831" t="s">
        <v>40</v>
      </c>
      <c r="G8831">
        <v>2</v>
      </c>
      <c r="H8831">
        <v>6</v>
      </c>
      <c r="I8831">
        <v>2014</v>
      </c>
      <c r="J8831" t="s">
        <v>53</v>
      </c>
      <c r="K8831">
        <v>3.98588280731704</v>
      </c>
      <c r="L8831">
        <v>3.4740000000000002</v>
      </c>
      <c r="M8831" s="54">
        <v>4.4980000000000002</v>
      </c>
      <c r="N8831">
        <v>870</v>
      </c>
      <c r="O8831" t="s">
        <v>44</v>
      </c>
      <c r="P8831">
        <v>3.3903175181040499</v>
      </c>
    </row>
    <row r="8832" spans="1:16" x14ac:dyDescent="0.25">
      <c r="A8832" s="20" t="s">
        <v>18198</v>
      </c>
      <c r="B8832">
        <v>6</v>
      </c>
      <c r="C8832" t="s">
        <v>74</v>
      </c>
      <c r="D8832" t="s">
        <v>90</v>
      </c>
      <c r="E8832" t="s">
        <v>15684</v>
      </c>
      <c r="F8832" t="s">
        <v>40</v>
      </c>
      <c r="G8832">
        <v>3</v>
      </c>
      <c r="H8832">
        <v>6</v>
      </c>
      <c r="I8832">
        <v>2014</v>
      </c>
      <c r="J8832" t="s">
        <v>53</v>
      </c>
      <c r="K8832">
        <v>3.8711338521913699</v>
      </c>
      <c r="L8832">
        <v>3.4249999999999998</v>
      </c>
      <c r="M8832" s="54">
        <v>4.3179999999999996</v>
      </c>
      <c r="N8832">
        <v>1378</v>
      </c>
      <c r="O8832" t="s">
        <v>44</v>
      </c>
      <c r="P8832">
        <v>2.69386229220183</v>
      </c>
    </row>
    <row r="8833" spans="1:16" x14ac:dyDescent="0.25">
      <c r="A8833" s="20" t="s">
        <v>18199</v>
      </c>
      <c r="B8833">
        <v>6</v>
      </c>
      <c r="C8833" t="s">
        <v>74</v>
      </c>
      <c r="D8833" t="s">
        <v>90</v>
      </c>
      <c r="E8833" t="s">
        <v>15684</v>
      </c>
      <c r="F8833" t="s">
        <v>40</v>
      </c>
      <c r="G8833">
        <v>4</v>
      </c>
      <c r="H8833">
        <v>6</v>
      </c>
      <c r="I8833">
        <v>2014</v>
      </c>
      <c r="J8833" t="s">
        <v>53</v>
      </c>
      <c r="K8833">
        <v>6.69666438778758</v>
      </c>
      <c r="L8833">
        <v>6.1890000000000001</v>
      </c>
      <c r="M8833" s="54">
        <v>7.2039999999999997</v>
      </c>
      <c r="N8833">
        <v>2437</v>
      </c>
      <c r="O8833" t="s">
        <v>44</v>
      </c>
      <c r="P8833">
        <v>2.0256865075416499</v>
      </c>
    </row>
    <row r="8834" spans="1:16" x14ac:dyDescent="0.25">
      <c r="A8834" s="20" t="s">
        <v>18200</v>
      </c>
      <c r="B8834">
        <v>6</v>
      </c>
      <c r="C8834" t="s">
        <v>74</v>
      </c>
      <c r="D8834" t="s">
        <v>90</v>
      </c>
      <c r="E8834" t="s">
        <v>15684</v>
      </c>
      <c r="F8834" t="s">
        <v>40</v>
      </c>
      <c r="G8834">
        <v>5</v>
      </c>
      <c r="H8834">
        <v>6</v>
      </c>
      <c r="I8834">
        <v>2014</v>
      </c>
      <c r="J8834" t="s">
        <v>53</v>
      </c>
      <c r="K8834">
        <v>9.8674539152808993</v>
      </c>
      <c r="L8834">
        <v>9.2430000000000003</v>
      </c>
      <c r="M8834" s="54">
        <v>10.491</v>
      </c>
      <c r="N8834">
        <v>2965</v>
      </c>
      <c r="O8834" t="s">
        <v>44</v>
      </c>
      <c r="P8834">
        <v>1.8364861234484999</v>
      </c>
    </row>
    <row r="8835" spans="1:16" x14ac:dyDescent="0.25">
      <c r="A8835" s="20" t="s">
        <v>18201</v>
      </c>
      <c r="B8835">
        <v>6</v>
      </c>
      <c r="C8835" t="s">
        <v>74</v>
      </c>
      <c r="D8835" t="s">
        <v>90</v>
      </c>
      <c r="E8835" t="s">
        <v>15684</v>
      </c>
      <c r="F8835" t="s">
        <v>40</v>
      </c>
      <c r="G8835">
        <v>2</v>
      </c>
      <c r="H8835">
        <v>6</v>
      </c>
      <c r="I8835">
        <v>2014</v>
      </c>
      <c r="J8835" t="s">
        <v>34</v>
      </c>
      <c r="K8835">
        <v>0.79303211537886398</v>
      </c>
      <c r="L8835">
        <v>0.436</v>
      </c>
      <c r="M8835" s="54">
        <v>1.1499999999999999</v>
      </c>
      <c r="N8835">
        <v>4222</v>
      </c>
      <c r="O8835" t="s">
        <v>44</v>
      </c>
      <c r="P8835">
        <v>1.5390080288719299</v>
      </c>
    </row>
    <row r="8836" spans="1:16" x14ac:dyDescent="0.25">
      <c r="A8836" s="20" t="s">
        <v>18202</v>
      </c>
      <c r="B8836">
        <v>6</v>
      </c>
      <c r="C8836" t="s">
        <v>74</v>
      </c>
      <c r="D8836" t="s">
        <v>90</v>
      </c>
      <c r="E8836" t="s">
        <v>15684</v>
      </c>
      <c r="F8836" t="s">
        <v>40</v>
      </c>
      <c r="G8836">
        <v>2</v>
      </c>
      <c r="H8836">
        <v>6</v>
      </c>
      <c r="I8836">
        <v>2014</v>
      </c>
      <c r="J8836" t="s">
        <v>54</v>
      </c>
      <c r="K8836">
        <v>1.6684670246437201</v>
      </c>
      <c r="L8836">
        <v>0.80700000000000005</v>
      </c>
      <c r="M8836" s="54">
        <v>2.5299999999999998</v>
      </c>
      <c r="N8836">
        <v>1053</v>
      </c>
      <c r="O8836" t="s">
        <v>44</v>
      </c>
      <c r="P8836">
        <v>3.08166775680683</v>
      </c>
    </row>
    <row r="8837" spans="1:16" x14ac:dyDescent="0.25">
      <c r="A8837" s="20" t="s">
        <v>18203</v>
      </c>
      <c r="B8837">
        <v>6</v>
      </c>
      <c r="C8837" t="s">
        <v>74</v>
      </c>
      <c r="D8837" t="s">
        <v>90</v>
      </c>
      <c r="E8837" t="s">
        <v>15684</v>
      </c>
      <c r="F8837" t="s">
        <v>40</v>
      </c>
      <c r="G8837">
        <v>3</v>
      </c>
      <c r="H8837">
        <v>6</v>
      </c>
      <c r="I8837">
        <v>2014</v>
      </c>
      <c r="J8837" t="s">
        <v>54</v>
      </c>
      <c r="K8837">
        <v>3.4887130837619602</v>
      </c>
      <c r="L8837">
        <v>2.5939999999999999</v>
      </c>
      <c r="M8837" s="54">
        <v>4.3840000000000003</v>
      </c>
      <c r="N8837">
        <v>1485</v>
      </c>
      <c r="O8837" t="s">
        <v>44</v>
      </c>
      <c r="P8837">
        <v>2.59499648053841</v>
      </c>
    </row>
    <row r="8838" spans="1:16" x14ac:dyDescent="0.25">
      <c r="A8838" s="20" t="s">
        <v>18204</v>
      </c>
      <c r="B8838">
        <v>6</v>
      </c>
      <c r="C8838" t="s">
        <v>74</v>
      </c>
      <c r="D8838" t="s">
        <v>90</v>
      </c>
      <c r="E8838" t="s">
        <v>15684</v>
      </c>
      <c r="F8838" t="s">
        <v>40</v>
      </c>
      <c r="G8838">
        <v>4</v>
      </c>
      <c r="H8838">
        <v>6</v>
      </c>
      <c r="I8838">
        <v>2014</v>
      </c>
      <c r="J8838" t="s">
        <v>54</v>
      </c>
      <c r="K8838">
        <v>5.30596402295527</v>
      </c>
      <c r="L8838">
        <v>4.319</v>
      </c>
      <c r="M8838" s="54">
        <v>6.2919999999999998</v>
      </c>
      <c r="N8838">
        <v>1425</v>
      </c>
      <c r="O8838" t="s">
        <v>44</v>
      </c>
      <c r="P8838">
        <v>2.6490647141300898</v>
      </c>
    </row>
    <row r="8839" spans="1:16" x14ac:dyDescent="0.25">
      <c r="A8839" s="20" t="s">
        <v>18205</v>
      </c>
      <c r="B8839">
        <v>6</v>
      </c>
      <c r="C8839" t="s">
        <v>74</v>
      </c>
      <c r="D8839" t="s">
        <v>90</v>
      </c>
      <c r="E8839" t="s">
        <v>15684</v>
      </c>
      <c r="F8839" t="s">
        <v>40</v>
      </c>
      <c r="G8839">
        <v>5</v>
      </c>
      <c r="H8839">
        <v>6</v>
      </c>
      <c r="I8839">
        <v>2014</v>
      </c>
      <c r="J8839" t="s">
        <v>54</v>
      </c>
      <c r="K8839">
        <v>-0.93346979111527995</v>
      </c>
      <c r="L8839">
        <v>-1.9510000000000001</v>
      </c>
      <c r="M8839" s="54">
        <v>8.4000000000000005E-2</v>
      </c>
      <c r="N8839">
        <v>311</v>
      </c>
      <c r="O8839" t="s">
        <v>44</v>
      </c>
      <c r="P8839">
        <v>5.6704797712374297</v>
      </c>
    </row>
    <row r="8840" spans="1:16" x14ac:dyDescent="0.25">
      <c r="A8840" s="20" t="s">
        <v>18206</v>
      </c>
      <c r="B8840">
        <v>6</v>
      </c>
      <c r="C8840" t="s">
        <v>74</v>
      </c>
      <c r="D8840" t="s">
        <v>90</v>
      </c>
      <c r="E8840" t="s">
        <v>15684</v>
      </c>
      <c r="F8840" t="s">
        <v>40</v>
      </c>
      <c r="G8840">
        <v>3</v>
      </c>
      <c r="H8840">
        <v>6</v>
      </c>
      <c r="I8840">
        <v>2014</v>
      </c>
      <c r="J8840" t="s">
        <v>34</v>
      </c>
      <c r="K8840">
        <v>2.2693784889785902</v>
      </c>
      <c r="L8840">
        <v>1.843</v>
      </c>
      <c r="M8840" s="54">
        <v>2.6949999999999998</v>
      </c>
      <c r="N8840">
        <v>3821</v>
      </c>
      <c r="O8840" t="s">
        <v>44</v>
      </c>
      <c r="P8840">
        <v>1.6177502706648099</v>
      </c>
    </row>
    <row r="8841" spans="1:16" x14ac:dyDescent="0.25">
      <c r="A8841" s="20" t="s">
        <v>18207</v>
      </c>
      <c r="B8841">
        <v>6</v>
      </c>
      <c r="C8841" t="s">
        <v>74</v>
      </c>
      <c r="D8841" t="s">
        <v>90</v>
      </c>
      <c r="E8841" t="s">
        <v>15684</v>
      </c>
      <c r="F8841" t="s">
        <v>40</v>
      </c>
      <c r="G8841">
        <v>2</v>
      </c>
      <c r="H8841">
        <v>6</v>
      </c>
      <c r="I8841">
        <v>2014</v>
      </c>
      <c r="J8841" t="s">
        <v>55</v>
      </c>
      <c r="K8841">
        <v>-0.27629598147651802</v>
      </c>
      <c r="L8841">
        <v>-0.58099999999999996</v>
      </c>
      <c r="M8841" s="54">
        <v>2.8000000000000001E-2</v>
      </c>
      <c r="N8841">
        <v>3679</v>
      </c>
      <c r="O8841" t="s">
        <v>44</v>
      </c>
      <c r="P8841">
        <v>1.64867520349233</v>
      </c>
    </row>
    <row r="8842" spans="1:16" x14ac:dyDescent="0.25">
      <c r="A8842" s="20" t="s">
        <v>18208</v>
      </c>
      <c r="B8842">
        <v>6</v>
      </c>
      <c r="C8842" t="s">
        <v>74</v>
      </c>
      <c r="D8842" t="s">
        <v>90</v>
      </c>
      <c r="E8842" t="s">
        <v>15684</v>
      </c>
      <c r="F8842" t="s">
        <v>40</v>
      </c>
      <c r="G8842">
        <v>3</v>
      </c>
      <c r="H8842">
        <v>6</v>
      </c>
      <c r="I8842">
        <v>2014</v>
      </c>
      <c r="J8842" t="s">
        <v>55</v>
      </c>
      <c r="K8842">
        <v>3.8976161064742101</v>
      </c>
      <c r="L8842">
        <v>3.51</v>
      </c>
      <c r="M8842" s="54">
        <v>4.2850000000000001</v>
      </c>
      <c r="N8842">
        <v>5673</v>
      </c>
      <c r="O8842" t="s">
        <v>44</v>
      </c>
      <c r="P8842">
        <v>1.3276805963441201</v>
      </c>
    </row>
    <row r="8843" spans="1:16" x14ac:dyDescent="0.25">
      <c r="A8843" s="20" t="s">
        <v>18209</v>
      </c>
      <c r="B8843">
        <v>6</v>
      </c>
      <c r="C8843" t="s">
        <v>74</v>
      </c>
      <c r="D8843" t="s">
        <v>90</v>
      </c>
      <c r="E8843" t="s">
        <v>15684</v>
      </c>
      <c r="F8843" t="s">
        <v>40</v>
      </c>
      <c r="G8843">
        <v>4</v>
      </c>
      <c r="H8843">
        <v>6</v>
      </c>
      <c r="I8843">
        <v>2014</v>
      </c>
      <c r="J8843" t="s">
        <v>55</v>
      </c>
      <c r="K8843">
        <v>3.9808951736333</v>
      </c>
      <c r="L8843">
        <v>3.57</v>
      </c>
      <c r="M8843" s="54">
        <v>4.3920000000000003</v>
      </c>
      <c r="N8843">
        <v>4787</v>
      </c>
      <c r="O8843" t="s">
        <v>44</v>
      </c>
      <c r="P8843">
        <v>1.4453342234025399</v>
      </c>
    </row>
    <row r="8844" spans="1:16" x14ac:dyDescent="0.25">
      <c r="A8844" s="20" t="s">
        <v>18210</v>
      </c>
      <c r="B8844">
        <v>6</v>
      </c>
      <c r="C8844" t="s">
        <v>74</v>
      </c>
      <c r="D8844" t="s">
        <v>90</v>
      </c>
      <c r="E8844" t="s">
        <v>15684</v>
      </c>
      <c r="F8844" t="s">
        <v>40</v>
      </c>
      <c r="G8844">
        <v>5</v>
      </c>
      <c r="H8844">
        <v>6</v>
      </c>
      <c r="I8844">
        <v>2014</v>
      </c>
      <c r="J8844" t="s">
        <v>55</v>
      </c>
      <c r="K8844">
        <v>5.16884106371851</v>
      </c>
      <c r="L8844">
        <v>4.59</v>
      </c>
      <c r="M8844" s="54">
        <v>5.7469999999999999</v>
      </c>
      <c r="N8844">
        <v>2509</v>
      </c>
      <c r="O8844" t="s">
        <v>44</v>
      </c>
      <c r="P8844">
        <v>1.9964096909315601</v>
      </c>
    </row>
    <row r="8845" spans="1:16" x14ac:dyDescent="0.25">
      <c r="A8845" s="20" t="s">
        <v>18211</v>
      </c>
      <c r="B8845">
        <v>6</v>
      </c>
      <c r="C8845" t="s">
        <v>74</v>
      </c>
      <c r="D8845" t="s">
        <v>90</v>
      </c>
      <c r="E8845" t="s">
        <v>15684</v>
      </c>
      <c r="F8845" t="s">
        <v>40</v>
      </c>
      <c r="G8845">
        <v>4</v>
      </c>
      <c r="H8845">
        <v>6</v>
      </c>
      <c r="I8845">
        <v>2014</v>
      </c>
      <c r="J8845" t="s">
        <v>34</v>
      </c>
      <c r="K8845">
        <v>-0.13471906282026799</v>
      </c>
      <c r="L8845">
        <v>-0.58799999999999997</v>
      </c>
      <c r="M8845" s="54">
        <v>0.318</v>
      </c>
      <c r="N8845">
        <v>1845</v>
      </c>
      <c r="O8845" t="s">
        <v>44</v>
      </c>
      <c r="P8845">
        <v>2.3281009858985899</v>
      </c>
    </row>
    <row r="8846" spans="1:16" x14ac:dyDescent="0.25">
      <c r="A8846" s="20" t="s">
        <v>18212</v>
      </c>
      <c r="B8846">
        <v>6</v>
      </c>
      <c r="C8846" t="s">
        <v>74</v>
      </c>
      <c r="D8846" t="s">
        <v>90</v>
      </c>
      <c r="E8846" t="s">
        <v>15684</v>
      </c>
      <c r="F8846" t="s">
        <v>40</v>
      </c>
      <c r="G8846">
        <v>2</v>
      </c>
      <c r="H8846">
        <v>6</v>
      </c>
      <c r="I8846">
        <v>2014</v>
      </c>
      <c r="J8846" t="s">
        <v>56</v>
      </c>
      <c r="K8846">
        <v>3.5444489599056399</v>
      </c>
      <c r="L8846">
        <v>2.2759999999999998</v>
      </c>
      <c r="M8846" s="54">
        <v>4.8129999999999997</v>
      </c>
      <c r="N8846">
        <v>260</v>
      </c>
      <c r="O8846" t="s">
        <v>44</v>
      </c>
      <c r="P8846">
        <v>6.2017367294604204</v>
      </c>
    </row>
    <row r="8847" spans="1:16" x14ac:dyDescent="0.25">
      <c r="A8847" s="20" t="s">
        <v>18213</v>
      </c>
      <c r="B8847">
        <v>6</v>
      </c>
      <c r="C8847" t="s">
        <v>74</v>
      </c>
      <c r="D8847" t="s">
        <v>90</v>
      </c>
      <c r="E8847" t="s">
        <v>15684</v>
      </c>
      <c r="F8847" t="s">
        <v>40</v>
      </c>
      <c r="G8847">
        <v>3</v>
      </c>
      <c r="H8847">
        <v>6</v>
      </c>
      <c r="I8847">
        <v>2014</v>
      </c>
      <c r="J8847" t="s">
        <v>56</v>
      </c>
      <c r="K8847">
        <v>5.5562547907915398</v>
      </c>
      <c r="L8847">
        <v>4.1689999999999996</v>
      </c>
      <c r="M8847" s="54">
        <v>6.944</v>
      </c>
      <c r="N8847">
        <v>335</v>
      </c>
      <c r="O8847" t="s">
        <v>44</v>
      </c>
      <c r="P8847">
        <v>5.4635836470815304</v>
      </c>
    </row>
    <row r="8848" spans="1:16" x14ac:dyDescent="0.25">
      <c r="A8848" s="20" t="s">
        <v>18214</v>
      </c>
      <c r="B8848">
        <v>6</v>
      </c>
      <c r="C8848" t="s">
        <v>74</v>
      </c>
      <c r="D8848" t="s">
        <v>90</v>
      </c>
      <c r="E8848" t="s">
        <v>15684</v>
      </c>
      <c r="F8848" t="s">
        <v>40</v>
      </c>
      <c r="G8848">
        <v>4</v>
      </c>
      <c r="H8848">
        <v>6</v>
      </c>
      <c r="I8848">
        <v>2014</v>
      </c>
      <c r="J8848" t="s">
        <v>56</v>
      </c>
      <c r="K8848">
        <v>-1.6898398018188701</v>
      </c>
      <c r="L8848">
        <v>-2.5659999999999998</v>
      </c>
      <c r="M8848" s="54">
        <v>-0.81399999999999995</v>
      </c>
      <c r="N8848">
        <v>66</v>
      </c>
      <c r="O8848" t="s">
        <v>44</v>
      </c>
      <c r="P8848">
        <v>12.3091490979333</v>
      </c>
    </row>
    <row r="8849" spans="1:16" x14ac:dyDescent="0.25">
      <c r="A8849" s="20" t="s">
        <v>18215</v>
      </c>
      <c r="B8849">
        <v>6</v>
      </c>
      <c r="C8849" t="s">
        <v>74</v>
      </c>
      <c r="D8849" t="s">
        <v>90</v>
      </c>
      <c r="E8849" t="s">
        <v>15684</v>
      </c>
      <c r="F8849" t="s">
        <v>40</v>
      </c>
      <c r="G8849">
        <v>5</v>
      </c>
      <c r="H8849">
        <v>6</v>
      </c>
      <c r="I8849">
        <v>2014</v>
      </c>
      <c r="J8849" t="s">
        <v>56</v>
      </c>
      <c r="K8849">
        <v>12.602025036331201</v>
      </c>
      <c r="L8849">
        <v>11.018000000000001</v>
      </c>
      <c r="M8849" s="54">
        <v>14.186</v>
      </c>
      <c r="N8849">
        <v>859</v>
      </c>
      <c r="O8849" t="s">
        <v>44</v>
      </c>
      <c r="P8849">
        <v>3.4119559696746999</v>
      </c>
    </row>
    <row r="8850" spans="1:16" x14ac:dyDescent="0.25">
      <c r="A8850" s="20" t="s">
        <v>18216</v>
      </c>
      <c r="B8850">
        <v>6</v>
      </c>
      <c r="C8850" t="s">
        <v>74</v>
      </c>
      <c r="D8850" t="s">
        <v>90</v>
      </c>
      <c r="E8850" t="s">
        <v>15684</v>
      </c>
      <c r="F8850" t="s">
        <v>40</v>
      </c>
      <c r="G8850">
        <v>5</v>
      </c>
      <c r="H8850">
        <v>6</v>
      </c>
      <c r="I8850">
        <v>2014</v>
      </c>
      <c r="J8850" t="s">
        <v>34</v>
      </c>
      <c r="K8850">
        <v>5.81211644089045</v>
      </c>
      <c r="L8850">
        <v>5.1660000000000004</v>
      </c>
      <c r="M8850" s="54">
        <v>6.4580000000000002</v>
      </c>
      <c r="N8850">
        <v>2520</v>
      </c>
      <c r="O8850" t="s">
        <v>44</v>
      </c>
      <c r="P8850">
        <v>1.9920476822239901</v>
      </c>
    </row>
    <row r="8851" spans="1:16" x14ac:dyDescent="0.25">
      <c r="A8851" s="20" t="s">
        <v>18217</v>
      </c>
      <c r="B8851">
        <v>6</v>
      </c>
      <c r="C8851" t="s">
        <v>74</v>
      </c>
      <c r="D8851" t="s">
        <v>90</v>
      </c>
      <c r="E8851" t="s">
        <v>15684</v>
      </c>
      <c r="F8851" t="s">
        <v>40</v>
      </c>
      <c r="G8851">
        <v>2</v>
      </c>
      <c r="H8851">
        <v>6</v>
      </c>
      <c r="I8851">
        <v>2014</v>
      </c>
      <c r="J8851" t="s">
        <v>57</v>
      </c>
      <c r="K8851">
        <v>-3.1426980190039</v>
      </c>
      <c r="L8851">
        <v>-3.6989999999999998</v>
      </c>
      <c r="M8851" s="54">
        <v>-2.5870000000000002</v>
      </c>
      <c r="N8851">
        <v>555</v>
      </c>
      <c r="O8851" t="s">
        <v>44</v>
      </c>
      <c r="P8851">
        <v>4.2447635997800903</v>
      </c>
    </row>
    <row r="8852" spans="1:16" x14ac:dyDescent="0.25">
      <c r="A8852" s="20" t="s">
        <v>18218</v>
      </c>
      <c r="B8852">
        <v>6</v>
      </c>
      <c r="C8852" t="s">
        <v>74</v>
      </c>
      <c r="D8852" t="s">
        <v>90</v>
      </c>
      <c r="E8852" t="s">
        <v>15684</v>
      </c>
      <c r="F8852" t="s">
        <v>40</v>
      </c>
      <c r="G8852">
        <v>3</v>
      </c>
      <c r="H8852">
        <v>6</v>
      </c>
      <c r="I8852">
        <v>2014</v>
      </c>
      <c r="J8852" t="s">
        <v>57</v>
      </c>
      <c r="K8852">
        <v>4.7700449551141499</v>
      </c>
      <c r="L8852">
        <v>4.0609999999999999</v>
      </c>
      <c r="M8852" s="54">
        <v>5.4790000000000001</v>
      </c>
      <c r="N8852">
        <v>2348</v>
      </c>
      <c r="O8852" t="s">
        <v>44</v>
      </c>
      <c r="P8852">
        <v>2.06372085853249</v>
      </c>
    </row>
    <row r="8853" spans="1:16" x14ac:dyDescent="0.25">
      <c r="A8853" s="20" t="s">
        <v>18219</v>
      </c>
      <c r="B8853">
        <v>6</v>
      </c>
      <c r="C8853" t="s">
        <v>74</v>
      </c>
      <c r="D8853" t="s">
        <v>90</v>
      </c>
      <c r="E8853" t="s">
        <v>15684</v>
      </c>
      <c r="F8853" t="s">
        <v>40</v>
      </c>
      <c r="G8853">
        <v>4</v>
      </c>
      <c r="H8853">
        <v>6</v>
      </c>
      <c r="I8853">
        <v>2014</v>
      </c>
      <c r="J8853" t="s">
        <v>57</v>
      </c>
      <c r="K8853">
        <v>2.9955474248785201</v>
      </c>
      <c r="L8853">
        <v>2.3029999999999999</v>
      </c>
      <c r="M8853" s="54">
        <v>3.6880000000000002</v>
      </c>
      <c r="N8853">
        <v>2060</v>
      </c>
      <c r="O8853" t="s">
        <v>44</v>
      </c>
      <c r="P8853">
        <v>2.2032632461961601</v>
      </c>
    </row>
    <row r="8854" spans="1:16" x14ac:dyDescent="0.25">
      <c r="A8854" s="20" t="s">
        <v>18220</v>
      </c>
      <c r="B8854">
        <v>6</v>
      </c>
      <c r="C8854" t="s">
        <v>74</v>
      </c>
      <c r="D8854" t="s">
        <v>90</v>
      </c>
      <c r="E8854" t="s">
        <v>15684</v>
      </c>
      <c r="F8854" t="s">
        <v>40</v>
      </c>
      <c r="G8854">
        <v>5</v>
      </c>
      <c r="H8854">
        <v>6</v>
      </c>
      <c r="I8854">
        <v>2014</v>
      </c>
      <c r="J8854" t="s">
        <v>57</v>
      </c>
      <c r="K8854">
        <v>4.4269324386082696</v>
      </c>
      <c r="L8854">
        <v>3.5270000000000001</v>
      </c>
      <c r="M8854" s="54">
        <v>5.327</v>
      </c>
      <c r="N8854">
        <v>1241</v>
      </c>
      <c r="O8854" t="s">
        <v>44</v>
      </c>
      <c r="P8854">
        <v>2.8386647790183002</v>
      </c>
    </row>
    <row r="8855" spans="1:16" x14ac:dyDescent="0.25">
      <c r="A8855" s="20" t="s">
        <v>18221</v>
      </c>
      <c r="B8855">
        <v>6</v>
      </c>
      <c r="C8855" t="s">
        <v>74</v>
      </c>
      <c r="D8855" t="s">
        <v>90</v>
      </c>
      <c r="E8855" t="s">
        <v>15684</v>
      </c>
      <c r="F8855" t="s">
        <v>40</v>
      </c>
      <c r="G8855">
        <v>2</v>
      </c>
      <c r="H8855">
        <v>6</v>
      </c>
      <c r="I8855">
        <v>2014</v>
      </c>
      <c r="J8855" t="s">
        <v>58</v>
      </c>
      <c r="K8855">
        <v>-0.96954068723114395</v>
      </c>
      <c r="L8855">
        <v>-1.2809999999999999</v>
      </c>
      <c r="M8855" s="54">
        <v>-0.65800000000000003</v>
      </c>
      <c r="N8855">
        <v>1651</v>
      </c>
      <c r="O8855" t="s">
        <v>44</v>
      </c>
      <c r="P8855">
        <v>2.4610841494742601</v>
      </c>
    </row>
    <row r="8856" spans="1:16" x14ac:dyDescent="0.25">
      <c r="A8856" s="20" t="s">
        <v>18222</v>
      </c>
      <c r="B8856">
        <v>6</v>
      </c>
      <c r="C8856" t="s">
        <v>74</v>
      </c>
      <c r="D8856" t="s">
        <v>90</v>
      </c>
      <c r="E8856" t="s">
        <v>15684</v>
      </c>
      <c r="F8856" t="s">
        <v>40</v>
      </c>
      <c r="G8856">
        <v>3</v>
      </c>
      <c r="H8856">
        <v>6</v>
      </c>
      <c r="I8856">
        <v>2014</v>
      </c>
      <c r="J8856" t="s">
        <v>58</v>
      </c>
      <c r="K8856">
        <v>2.2870771026823302</v>
      </c>
      <c r="L8856">
        <v>1.944</v>
      </c>
      <c r="M8856" s="54">
        <v>2.63</v>
      </c>
      <c r="N8856">
        <v>4108</v>
      </c>
      <c r="O8856" t="s">
        <v>44</v>
      </c>
      <c r="P8856">
        <v>1.5602161985357399</v>
      </c>
    </row>
    <row r="8857" spans="1:16" x14ac:dyDescent="0.25">
      <c r="A8857" s="20" t="s">
        <v>18223</v>
      </c>
      <c r="B8857">
        <v>6</v>
      </c>
      <c r="C8857" t="s">
        <v>74</v>
      </c>
      <c r="D8857" t="s">
        <v>90</v>
      </c>
      <c r="E8857" t="s">
        <v>15684</v>
      </c>
      <c r="F8857" t="s">
        <v>40</v>
      </c>
      <c r="G8857">
        <v>4</v>
      </c>
      <c r="H8857">
        <v>6</v>
      </c>
      <c r="I8857">
        <v>2014</v>
      </c>
      <c r="J8857" t="s">
        <v>58</v>
      </c>
      <c r="K8857">
        <v>4.3415516368580302</v>
      </c>
      <c r="L8857">
        <v>3.97</v>
      </c>
      <c r="M8857" s="54">
        <v>4.7130000000000001</v>
      </c>
      <c r="N8857">
        <v>6008</v>
      </c>
      <c r="O8857" t="s">
        <v>44</v>
      </c>
      <c r="P8857">
        <v>1.29013464547777</v>
      </c>
    </row>
    <row r="8858" spans="1:16" x14ac:dyDescent="0.25">
      <c r="A8858" s="20" t="s">
        <v>18224</v>
      </c>
      <c r="B8858">
        <v>6</v>
      </c>
      <c r="C8858" t="s">
        <v>74</v>
      </c>
      <c r="D8858" t="s">
        <v>90</v>
      </c>
      <c r="E8858" t="s">
        <v>15684</v>
      </c>
      <c r="F8858" t="s">
        <v>40</v>
      </c>
      <c r="G8858">
        <v>5</v>
      </c>
      <c r="H8858">
        <v>6</v>
      </c>
      <c r="I8858">
        <v>2014</v>
      </c>
      <c r="J8858" t="s">
        <v>58</v>
      </c>
      <c r="K8858">
        <v>5.4682300834311199</v>
      </c>
      <c r="L8858">
        <v>5.0410000000000004</v>
      </c>
      <c r="M8858" s="54">
        <v>5.8949999999999996</v>
      </c>
      <c r="N8858">
        <v>5120</v>
      </c>
      <c r="O8858" t="s">
        <v>44</v>
      </c>
      <c r="P8858">
        <v>1.39754248593737</v>
      </c>
    </row>
    <row r="8859" spans="1:16" x14ac:dyDescent="0.25">
      <c r="A8859" s="20" t="s">
        <v>18225</v>
      </c>
      <c r="B8859">
        <v>6</v>
      </c>
      <c r="C8859" t="s">
        <v>74</v>
      </c>
      <c r="D8859" t="s">
        <v>90</v>
      </c>
      <c r="E8859" t="s">
        <v>15684</v>
      </c>
      <c r="F8859" t="s">
        <v>40</v>
      </c>
      <c r="G8859">
        <v>2</v>
      </c>
      <c r="H8859">
        <v>6</v>
      </c>
      <c r="I8859">
        <v>2014</v>
      </c>
      <c r="J8859" t="s">
        <v>59</v>
      </c>
      <c r="K8859">
        <v>-2.5615013504173798</v>
      </c>
      <c r="L8859">
        <v>-3.5150000000000001</v>
      </c>
      <c r="M8859" s="54">
        <v>-1.6080000000000001</v>
      </c>
      <c r="N8859">
        <v>235</v>
      </c>
      <c r="O8859" t="s">
        <v>44</v>
      </c>
      <c r="P8859">
        <v>6.5232807305344203</v>
      </c>
    </row>
    <row r="8860" spans="1:16" x14ac:dyDescent="0.25">
      <c r="A8860" s="20" t="s">
        <v>18226</v>
      </c>
      <c r="B8860">
        <v>6</v>
      </c>
      <c r="C8860" t="s">
        <v>74</v>
      </c>
      <c r="D8860" t="s">
        <v>90</v>
      </c>
      <c r="E8860" t="s">
        <v>15684</v>
      </c>
      <c r="F8860" t="s">
        <v>40</v>
      </c>
      <c r="G8860">
        <v>3</v>
      </c>
      <c r="H8860">
        <v>6</v>
      </c>
      <c r="I8860">
        <v>2014</v>
      </c>
      <c r="J8860" t="s">
        <v>59</v>
      </c>
      <c r="K8860">
        <v>-0.82740824376893696</v>
      </c>
      <c r="L8860">
        <v>-1.9219999999999999</v>
      </c>
      <c r="M8860" s="54">
        <v>0.26700000000000002</v>
      </c>
      <c r="N8860">
        <v>334</v>
      </c>
      <c r="O8860" t="s">
        <v>44</v>
      </c>
      <c r="P8860">
        <v>5.4717565516458304</v>
      </c>
    </row>
    <row r="8861" spans="1:16" x14ac:dyDescent="0.25">
      <c r="A8861" s="20" t="s">
        <v>18227</v>
      </c>
      <c r="B8861">
        <v>6</v>
      </c>
      <c r="C8861" t="s">
        <v>74</v>
      </c>
      <c r="D8861" t="s">
        <v>90</v>
      </c>
      <c r="E8861" t="s">
        <v>15684</v>
      </c>
      <c r="F8861" t="s">
        <v>40</v>
      </c>
      <c r="G8861">
        <v>4</v>
      </c>
      <c r="H8861">
        <v>6</v>
      </c>
      <c r="I8861">
        <v>2014</v>
      </c>
      <c r="J8861" t="s">
        <v>59</v>
      </c>
      <c r="K8861">
        <v>7.25371048427247</v>
      </c>
      <c r="L8861">
        <v>6.0350000000000001</v>
      </c>
      <c r="M8861" s="54">
        <v>8.4730000000000008</v>
      </c>
      <c r="N8861">
        <v>1374</v>
      </c>
      <c r="O8861" t="s">
        <v>44</v>
      </c>
      <c r="P8861">
        <v>2.69778063942513</v>
      </c>
    </row>
    <row r="8862" spans="1:16" x14ac:dyDescent="0.25">
      <c r="A8862" s="20" t="s">
        <v>18228</v>
      </c>
      <c r="B8862">
        <v>6</v>
      </c>
      <c r="C8862" t="s">
        <v>74</v>
      </c>
      <c r="D8862" t="s">
        <v>90</v>
      </c>
      <c r="E8862" t="s">
        <v>15684</v>
      </c>
      <c r="F8862" t="s">
        <v>40</v>
      </c>
      <c r="G8862">
        <v>5</v>
      </c>
      <c r="H8862">
        <v>6</v>
      </c>
      <c r="I8862">
        <v>2014</v>
      </c>
      <c r="J8862" t="s">
        <v>59</v>
      </c>
      <c r="K8862">
        <v>3.1231438726101799</v>
      </c>
      <c r="L8862">
        <v>1.877</v>
      </c>
      <c r="M8862" s="54">
        <v>4.3689999999999998</v>
      </c>
      <c r="N8862">
        <v>655</v>
      </c>
      <c r="O8862" t="s">
        <v>44</v>
      </c>
      <c r="P8862">
        <v>3.9073233258228202</v>
      </c>
    </row>
    <row r="8863" spans="1:16" x14ac:dyDescent="0.25">
      <c r="A8863" s="20" t="s">
        <v>18229</v>
      </c>
      <c r="B8863">
        <v>6</v>
      </c>
      <c r="C8863" t="s">
        <v>74</v>
      </c>
      <c r="D8863" t="s">
        <v>90</v>
      </c>
      <c r="E8863" t="s">
        <v>15684</v>
      </c>
      <c r="F8863" t="s">
        <v>40</v>
      </c>
      <c r="G8863">
        <v>2</v>
      </c>
      <c r="H8863">
        <v>6</v>
      </c>
      <c r="I8863">
        <v>2014</v>
      </c>
      <c r="J8863" t="s">
        <v>60</v>
      </c>
      <c r="K8863">
        <v>-0.46109226998778002</v>
      </c>
      <c r="L8863">
        <v>-0.749</v>
      </c>
      <c r="M8863" s="54">
        <v>-0.17299999999999999</v>
      </c>
      <c r="N8863">
        <v>7820</v>
      </c>
      <c r="O8863" t="s">
        <v>44</v>
      </c>
      <c r="P8863">
        <v>1.1308281825797499</v>
      </c>
    </row>
    <row r="8864" spans="1:16" x14ac:dyDescent="0.25">
      <c r="A8864" s="20" t="s">
        <v>18230</v>
      </c>
      <c r="B8864">
        <v>6</v>
      </c>
      <c r="C8864" t="s">
        <v>74</v>
      </c>
      <c r="D8864" t="s">
        <v>90</v>
      </c>
      <c r="E8864" t="s">
        <v>15684</v>
      </c>
      <c r="F8864" t="s">
        <v>40</v>
      </c>
      <c r="G8864">
        <v>3</v>
      </c>
      <c r="H8864">
        <v>6</v>
      </c>
      <c r="I8864">
        <v>2014</v>
      </c>
      <c r="J8864" t="s">
        <v>60</v>
      </c>
      <c r="K8864">
        <v>0.95479513139143402</v>
      </c>
      <c r="L8864">
        <v>0.622</v>
      </c>
      <c r="M8864" s="54">
        <v>1.2869999999999999</v>
      </c>
      <c r="N8864">
        <v>6885</v>
      </c>
      <c r="O8864" t="s">
        <v>44</v>
      </c>
      <c r="P8864">
        <v>1.20516921010365</v>
      </c>
    </row>
    <row r="8865" spans="1:16" x14ac:dyDescent="0.25">
      <c r="A8865" s="20" t="s">
        <v>18231</v>
      </c>
      <c r="B8865">
        <v>6</v>
      </c>
      <c r="C8865" t="s">
        <v>74</v>
      </c>
      <c r="D8865" t="s">
        <v>90</v>
      </c>
      <c r="E8865" t="s">
        <v>15684</v>
      </c>
      <c r="F8865" t="s">
        <v>40</v>
      </c>
      <c r="G8865">
        <v>4</v>
      </c>
      <c r="H8865">
        <v>6</v>
      </c>
      <c r="I8865">
        <v>2014</v>
      </c>
      <c r="J8865" t="s">
        <v>60</v>
      </c>
      <c r="K8865">
        <v>8.2927033149090307E-2</v>
      </c>
      <c r="L8865">
        <v>-0.30099999999999999</v>
      </c>
      <c r="M8865" s="54">
        <v>0.46700000000000003</v>
      </c>
      <c r="N8865">
        <v>3634</v>
      </c>
      <c r="O8865" t="s">
        <v>44</v>
      </c>
      <c r="P8865">
        <v>1.6588516095874</v>
      </c>
    </row>
    <row r="8866" spans="1:16" x14ac:dyDescent="0.25">
      <c r="A8866" s="20" t="s">
        <v>18232</v>
      </c>
      <c r="B8866">
        <v>6</v>
      </c>
      <c r="C8866" t="s">
        <v>74</v>
      </c>
      <c r="D8866" t="s">
        <v>90</v>
      </c>
      <c r="E8866" t="s">
        <v>15684</v>
      </c>
      <c r="F8866" t="s">
        <v>40</v>
      </c>
      <c r="G8866">
        <v>5</v>
      </c>
      <c r="H8866">
        <v>6</v>
      </c>
      <c r="I8866">
        <v>2014</v>
      </c>
      <c r="J8866" t="s">
        <v>60</v>
      </c>
      <c r="K8866">
        <v>4.16203154834957</v>
      </c>
      <c r="L8866">
        <v>3.5009999999999999</v>
      </c>
      <c r="M8866" s="54">
        <v>4.8230000000000004</v>
      </c>
      <c r="N8866">
        <v>2138</v>
      </c>
      <c r="O8866" t="s">
        <v>44</v>
      </c>
      <c r="P8866">
        <v>2.1626993492416999</v>
      </c>
    </row>
    <row r="8867" spans="1:16" x14ac:dyDescent="0.25">
      <c r="A8867" s="20" t="s">
        <v>18233</v>
      </c>
      <c r="B8867">
        <v>6</v>
      </c>
      <c r="C8867" t="s">
        <v>74</v>
      </c>
      <c r="D8867" t="s">
        <v>90</v>
      </c>
      <c r="E8867" t="s">
        <v>15684</v>
      </c>
      <c r="F8867" t="s">
        <v>40</v>
      </c>
      <c r="G8867">
        <v>2</v>
      </c>
      <c r="H8867">
        <v>6</v>
      </c>
      <c r="I8867">
        <v>2014</v>
      </c>
      <c r="J8867" t="s">
        <v>61</v>
      </c>
      <c r="K8867">
        <v>2.3745496775575998</v>
      </c>
      <c r="L8867">
        <v>0.999</v>
      </c>
      <c r="M8867" s="54">
        <v>3.75</v>
      </c>
      <c r="N8867">
        <v>370</v>
      </c>
      <c r="O8867" t="s">
        <v>44</v>
      </c>
      <c r="P8867">
        <v>5.1987524491003603</v>
      </c>
    </row>
    <row r="8868" spans="1:16" x14ac:dyDescent="0.25">
      <c r="A8868" s="20" t="s">
        <v>18234</v>
      </c>
      <c r="B8868">
        <v>6</v>
      </c>
      <c r="C8868" t="s">
        <v>74</v>
      </c>
      <c r="D8868" t="s">
        <v>90</v>
      </c>
      <c r="E8868" t="s">
        <v>15684</v>
      </c>
      <c r="F8868" t="s">
        <v>40</v>
      </c>
      <c r="G8868">
        <v>3</v>
      </c>
      <c r="H8868">
        <v>6</v>
      </c>
      <c r="I8868">
        <v>2014</v>
      </c>
      <c r="J8868" t="s">
        <v>61</v>
      </c>
      <c r="K8868">
        <v>-0.32915832552022301</v>
      </c>
      <c r="L8868">
        <v>-1.5</v>
      </c>
      <c r="M8868" s="54">
        <v>0.84199999999999997</v>
      </c>
      <c r="N8868">
        <v>479</v>
      </c>
      <c r="O8868" t="s">
        <v>44</v>
      </c>
      <c r="P8868">
        <v>4.5691166238495402</v>
      </c>
    </row>
    <row r="8869" spans="1:16" x14ac:dyDescent="0.25">
      <c r="A8869" s="20" t="s">
        <v>18235</v>
      </c>
      <c r="B8869">
        <v>6</v>
      </c>
      <c r="C8869" t="s">
        <v>74</v>
      </c>
      <c r="D8869" t="s">
        <v>90</v>
      </c>
      <c r="E8869" t="s">
        <v>15684</v>
      </c>
      <c r="F8869" t="s">
        <v>40</v>
      </c>
      <c r="G8869">
        <v>4</v>
      </c>
      <c r="H8869">
        <v>6</v>
      </c>
      <c r="I8869">
        <v>2014</v>
      </c>
      <c r="J8869" t="s">
        <v>61</v>
      </c>
      <c r="K8869">
        <v>7.1420520693483898</v>
      </c>
      <c r="L8869">
        <v>5.7629999999999999</v>
      </c>
      <c r="M8869" s="54">
        <v>8.5210000000000008</v>
      </c>
      <c r="N8869">
        <v>1115</v>
      </c>
      <c r="O8869" t="s">
        <v>44</v>
      </c>
      <c r="P8869">
        <v>2.9947637411774002</v>
      </c>
    </row>
    <row r="8870" spans="1:16" x14ac:dyDescent="0.25">
      <c r="A8870" s="20" t="s">
        <v>18236</v>
      </c>
      <c r="B8870">
        <v>6</v>
      </c>
      <c r="C8870" t="s">
        <v>74</v>
      </c>
      <c r="D8870" t="s">
        <v>90</v>
      </c>
      <c r="E8870" t="s">
        <v>15684</v>
      </c>
      <c r="F8870" t="s">
        <v>40</v>
      </c>
      <c r="G8870">
        <v>5</v>
      </c>
      <c r="H8870">
        <v>6</v>
      </c>
      <c r="I8870">
        <v>2014</v>
      </c>
      <c r="J8870" t="s">
        <v>61</v>
      </c>
      <c r="K8870">
        <v>2.6616539136394799</v>
      </c>
      <c r="L8870">
        <v>0.95899999999999996</v>
      </c>
      <c r="M8870" s="54">
        <v>4.3639999999999999</v>
      </c>
      <c r="N8870">
        <v>218</v>
      </c>
      <c r="O8870" t="s">
        <v>44</v>
      </c>
      <c r="P8870">
        <v>6.7728546147859596</v>
      </c>
    </row>
    <row r="8871" spans="1:16" x14ac:dyDescent="0.25">
      <c r="A8871" s="20" t="s">
        <v>18237</v>
      </c>
      <c r="B8871">
        <v>6</v>
      </c>
      <c r="C8871" t="s">
        <v>74</v>
      </c>
      <c r="D8871" t="s">
        <v>90</v>
      </c>
      <c r="E8871" t="s">
        <v>15684</v>
      </c>
      <c r="F8871" t="s">
        <v>40</v>
      </c>
      <c r="G8871">
        <v>2</v>
      </c>
      <c r="H8871">
        <v>6</v>
      </c>
      <c r="I8871">
        <v>2014</v>
      </c>
      <c r="J8871" t="s">
        <v>62</v>
      </c>
      <c r="K8871">
        <v>5.5358864790910998</v>
      </c>
      <c r="L8871">
        <v>4.4420000000000002</v>
      </c>
      <c r="M8871" s="54">
        <v>6.63</v>
      </c>
      <c r="N8871">
        <v>452</v>
      </c>
      <c r="O8871" t="s">
        <v>44</v>
      </c>
      <c r="P8871">
        <v>4.7036043419179903</v>
      </c>
    </row>
    <row r="8872" spans="1:16" x14ac:dyDescent="0.25">
      <c r="A8872" s="20" t="s">
        <v>18238</v>
      </c>
      <c r="B8872">
        <v>6</v>
      </c>
      <c r="C8872" t="s">
        <v>74</v>
      </c>
      <c r="D8872" t="s">
        <v>90</v>
      </c>
      <c r="E8872" t="s">
        <v>15684</v>
      </c>
      <c r="F8872" t="s">
        <v>40</v>
      </c>
      <c r="G8872">
        <v>3</v>
      </c>
      <c r="H8872">
        <v>6</v>
      </c>
      <c r="I8872">
        <v>2014</v>
      </c>
      <c r="J8872" t="s">
        <v>62</v>
      </c>
      <c r="K8872">
        <v>4.1062644156082602</v>
      </c>
      <c r="L8872">
        <v>3.2450000000000001</v>
      </c>
      <c r="M8872" s="54">
        <v>4.9669999999999996</v>
      </c>
      <c r="N8872">
        <v>590</v>
      </c>
      <c r="O8872" t="s">
        <v>44</v>
      </c>
      <c r="P8872">
        <v>4.1169348479630896</v>
      </c>
    </row>
    <row r="8873" spans="1:16" x14ac:dyDescent="0.25">
      <c r="A8873" s="20" t="s">
        <v>18239</v>
      </c>
      <c r="B8873">
        <v>6</v>
      </c>
      <c r="C8873" t="s">
        <v>74</v>
      </c>
      <c r="D8873" t="s">
        <v>90</v>
      </c>
      <c r="E8873" t="s">
        <v>15684</v>
      </c>
      <c r="F8873" t="s">
        <v>40</v>
      </c>
      <c r="G8873">
        <v>4</v>
      </c>
      <c r="H8873">
        <v>6</v>
      </c>
      <c r="I8873">
        <v>2014</v>
      </c>
      <c r="J8873" t="s">
        <v>62</v>
      </c>
      <c r="K8873">
        <v>5.9181922406002103</v>
      </c>
      <c r="L8873">
        <v>5.0620000000000003</v>
      </c>
      <c r="M8873" s="54">
        <v>6.774</v>
      </c>
      <c r="N8873">
        <v>978</v>
      </c>
      <c r="O8873" t="s">
        <v>44</v>
      </c>
      <c r="P8873">
        <v>3.1976473969554</v>
      </c>
    </row>
    <row r="8874" spans="1:16" x14ac:dyDescent="0.25">
      <c r="A8874" s="20" t="s">
        <v>18240</v>
      </c>
      <c r="B8874">
        <v>6</v>
      </c>
      <c r="C8874" t="s">
        <v>74</v>
      </c>
      <c r="D8874" t="s">
        <v>90</v>
      </c>
      <c r="E8874" t="s">
        <v>15684</v>
      </c>
      <c r="F8874" t="s">
        <v>40</v>
      </c>
      <c r="G8874">
        <v>5</v>
      </c>
      <c r="H8874">
        <v>6</v>
      </c>
      <c r="I8874">
        <v>2014</v>
      </c>
      <c r="J8874" t="s">
        <v>62</v>
      </c>
      <c r="K8874">
        <v>9.8762243947684993</v>
      </c>
      <c r="L8874">
        <v>8.9489999999999998</v>
      </c>
      <c r="M8874" s="54">
        <v>10.804</v>
      </c>
      <c r="N8874">
        <v>1841</v>
      </c>
      <c r="O8874" t="s">
        <v>44</v>
      </c>
      <c r="P8874">
        <v>2.33062878358772</v>
      </c>
    </row>
    <row r="8875" spans="1:16" x14ac:dyDescent="0.25">
      <c r="A8875" s="20" t="s">
        <v>18241</v>
      </c>
      <c r="B8875">
        <v>6</v>
      </c>
      <c r="C8875" t="s">
        <v>74</v>
      </c>
      <c r="D8875" t="s">
        <v>90</v>
      </c>
      <c r="E8875" t="s">
        <v>15684</v>
      </c>
      <c r="F8875" t="s">
        <v>40</v>
      </c>
      <c r="G8875">
        <v>2</v>
      </c>
      <c r="H8875">
        <v>6</v>
      </c>
      <c r="I8875">
        <v>2014</v>
      </c>
      <c r="J8875" t="s">
        <v>75</v>
      </c>
      <c r="K8875">
        <v>-0.154</v>
      </c>
      <c r="L8875">
        <v>-0.39</v>
      </c>
      <c r="M8875" s="54">
        <v>0.08</v>
      </c>
      <c r="N8875" t="s">
        <v>44</v>
      </c>
      <c r="O8875" t="s">
        <v>44</v>
      </c>
      <c r="P8875">
        <v>-99</v>
      </c>
    </row>
    <row r="8876" spans="1:16" x14ac:dyDescent="0.25">
      <c r="A8876" s="20" t="s">
        <v>18241</v>
      </c>
      <c r="B8876">
        <v>6</v>
      </c>
      <c r="C8876" t="s">
        <v>74</v>
      </c>
      <c r="D8876" t="s">
        <v>90</v>
      </c>
      <c r="E8876" t="s">
        <v>15684</v>
      </c>
      <c r="F8876" t="s">
        <v>40</v>
      </c>
      <c r="G8876">
        <v>2</v>
      </c>
      <c r="H8876">
        <v>6</v>
      </c>
      <c r="I8876">
        <v>2014</v>
      </c>
      <c r="J8876" t="s">
        <v>75</v>
      </c>
      <c r="K8876">
        <v>3.0019999999999998</v>
      </c>
      <c r="L8876">
        <v>2.67</v>
      </c>
      <c r="M8876" s="54">
        <v>3.33</v>
      </c>
      <c r="N8876" t="s">
        <v>44</v>
      </c>
      <c r="O8876" t="s">
        <v>44</v>
      </c>
      <c r="P8876">
        <v>-99</v>
      </c>
    </row>
    <row r="8877" spans="1:16" x14ac:dyDescent="0.25">
      <c r="A8877" s="20" t="s">
        <v>18241</v>
      </c>
      <c r="B8877">
        <v>6</v>
      </c>
      <c r="C8877" t="s">
        <v>74</v>
      </c>
      <c r="D8877" t="s">
        <v>90</v>
      </c>
      <c r="E8877" t="s">
        <v>15684</v>
      </c>
      <c r="F8877" t="s">
        <v>40</v>
      </c>
      <c r="G8877">
        <v>2</v>
      </c>
      <c r="H8877">
        <v>6</v>
      </c>
      <c r="I8877">
        <v>2014</v>
      </c>
      <c r="J8877" t="s">
        <v>75</v>
      </c>
      <c r="K8877">
        <v>1.018</v>
      </c>
      <c r="L8877">
        <v>0.86</v>
      </c>
      <c r="M8877" s="54">
        <v>1.18</v>
      </c>
      <c r="N8877" t="s">
        <v>44</v>
      </c>
      <c r="O8877" t="s">
        <v>44</v>
      </c>
      <c r="P8877">
        <v>-99</v>
      </c>
    </row>
    <row r="8878" spans="1:16" x14ac:dyDescent="0.25">
      <c r="A8878" s="20" t="s">
        <v>18241</v>
      </c>
      <c r="B8878">
        <v>6</v>
      </c>
      <c r="C8878" t="s">
        <v>74</v>
      </c>
      <c r="D8878" t="s">
        <v>90</v>
      </c>
      <c r="E8878" t="s">
        <v>15684</v>
      </c>
      <c r="F8878" t="s">
        <v>40</v>
      </c>
      <c r="G8878">
        <v>2</v>
      </c>
      <c r="H8878">
        <v>6</v>
      </c>
      <c r="I8878">
        <v>2014</v>
      </c>
      <c r="J8878" t="s">
        <v>75</v>
      </c>
      <c r="K8878">
        <v>-2.0859999999999999</v>
      </c>
      <c r="L8878">
        <v>-2.34</v>
      </c>
      <c r="M8878" s="54">
        <v>-1.83</v>
      </c>
      <c r="N8878" t="s">
        <v>44</v>
      </c>
      <c r="O8878" t="s">
        <v>44</v>
      </c>
      <c r="P8878">
        <v>-99</v>
      </c>
    </row>
    <row r="8879" spans="1:16" x14ac:dyDescent="0.25">
      <c r="A8879" s="20" t="s">
        <v>18241</v>
      </c>
      <c r="B8879">
        <v>6</v>
      </c>
      <c r="C8879" t="s">
        <v>74</v>
      </c>
      <c r="D8879" t="s">
        <v>90</v>
      </c>
      <c r="E8879" t="s">
        <v>15684</v>
      </c>
      <c r="F8879" t="s">
        <v>40</v>
      </c>
      <c r="G8879">
        <v>2</v>
      </c>
      <c r="H8879">
        <v>6</v>
      </c>
      <c r="I8879">
        <v>2014</v>
      </c>
      <c r="J8879" t="s">
        <v>75</v>
      </c>
      <c r="K8879">
        <v>-0.11700000000000001</v>
      </c>
      <c r="L8879">
        <v>-0.38</v>
      </c>
      <c r="M8879" s="54">
        <v>0.15</v>
      </c>
      <c r="N8879" t="s">
        <v>44</v>
      </c>
      <c r="O8879" t="s">
        <v>44</v>
      </c>
      <c r="P8879">
        <v>-99</v>
      </c>
    </row>
    <row r="8880" spans="1:16" x14ac:dyDescent="0.25">
      <c r="A8880" s="20" t="s">
        <v>18241</v>
      </c>
      <c r="B8880">
        <v>6</v>
      </c>
      <c r="C8880" t="s">
        <v>74</v>
      </c>
      <c r="D8880" t="s">
        <v>90</v>
      </c>
      <c r="E8880" t="s">
        <v>15684</v>
      </c>
      <c r="F8880" t="s">
        <v>40</v>
      </c>
      <c r="G8880">
        <v>2</v>
      </c>
      <c r="H8880">
        <v>6</v>
      </c>
      <c r="I8880">
        <v>2014</v>
      </c>
      <c r="J8880" t="s">
        <v>75</v>
      </c>
      <c r="K8880">
        <v>1.81</v>
      </c>
      <c r="L8880">
        <v>1.42</v>
      </c>
      <c r="M8880" s="54">
        <v>2.2000000000000002</v>
      </c>
      <c r="N8880" t="s">
        <v>44</v>
      </c>
      <c r="O8880" t="s">
        <v>44</v>
      </c>
      <c r="P8880">
        <v>-99</v>
      </c>
    </row>
    <row r="8881" spans="1:16" x14ac:dyDescent="0.25">
      <c r="A8881" s="20" t="s">
        <v>18241</v>
      </c>
      <c r="B8881">
        <v>6</v>
      </c>
      <c r="C8881" t="s">
        <v>74</v>
      </c>
      <c r="D8881" t="s">
        <v>90</v>
      </c>
      <c r="E8881" t="s">
        <v>15684</v>
      </c>
      <c r="F8881" t="s">
        <v>40</v>
      </c>
      <c r="G8881">
        <v>2</v>
      </c>
      <c r="H8881">
        <v>6</v>
      </c>
      <c r="I8881">
        <v>2014</v>
      </c>
      <c r="J8881" t="s">
        <v>75</v>
      </c>
      <c r="K8881">
        <v>-1.3280000000000001</v>
      </c>
      <c r="L8881">
        <v>-1.72</v>
      </c>
      <c r="M8881" s="54">
        <v>-0.93</v>
      </c>
      <c r="N8881" t="s">
        <v>44</v>
      </c>
      <c r="O8881" t="s">
        <v>44</v>
      </c>
      <c r="P8881">
        <v>-99</v>
      </c>
    </row>
    <row r="8882" spans="1:16" x14ac:dyDescent="0.25">
      <c r="A8882" s="20" t="s">
        <v>18241</v>
      </c>
      <c r="B8882">
        <v>6</v>
      </c>
      <c r="C8882" t="s">
        <v>74</v>
      </c>
      <c r="D8882" t="s">
        <v>90</v>
      </c>
      <c r="E8882" t="s">
        <v>15684</v>
      </c>
      <c r="F8882" t="s">
        <v>40</v>
      </c>
      <c r="G8882">
        <v>2</v>
      </c>
      <c r="H8882">
        <v>6</v>
      </c>
      <c r="I8882">
        <v>2014</v>
      </c>
      <c r="J8882" t="s">
        <v>75</v>
      </c>
      <c r="K8882">
        <v>3.2679999999999998</v>
      </c>
      <c r="L8882">
        <v>2.81</v>
      </c>
      <c r="M8882" s="54">
        <v>3.73</v>
      </c>
      <c r="N8882" t="s">
        <v>44</v>
      </c>
      <c r="O8882" t="s">
        <v>44</v>
      </c>
      <c r="P8882">
        <v>-99</v>
      </c>
    </row>
    <row r="8883" spans="1:16" x14ac:dyDescent="0.25">
      <c r="A8883" s="20" t="s">
        <v>18241</v>
      </c>
      <c r="B8883">
        <v>6</v>
      </c>
      <c r="C8883" t="s">
        <v>74</v>
      </c>
      <c r="D8883" t="s">
        <v>90</v>
      </c>
      <c r="E8883" t="s">
        <v>15684</v>
      </c>
      <c r="F8883" t="s">
        <v>40</v>
      </c>
      <c r="G8883">
        <v>2</v>
      </c>
      <c r="H8883">
        <v>6</v>
      </c>
      <c r="I8883">
        <v>2014</v>
      </c>
      <c r="J8883" t="s">
        <v>75</v>
      </c>
      <c r="K8883">
        <v>2.9740000000000002</v>
      </c>
      <c r="L8883">
        <v>2.64</v>
      </c>
      <c r="M8883" s="54">
        <v>3.31</v>
      </c>
      <c r="N8883" t="s">
        <v>44</v>
      </c>
      <c r="O8883" t="s">
        <v>44</v>
      </c>
      <c r="P8883">
        <v>-99</v>
      </c>
    </row>
    <row r="8884" spans="1:16" x14ac:dyDescent="0.25">
      <c r="A8884" s="20" t="s">
        <v>18241</v>
      </c>
      <c r="B8884">
        <v>6</v>
      </c>
      <c r="C8884" t="s">
        <v>74</v>
      </c>
      <c r="D8884" t="s">
        <v>90</v>
      </c>
      <c r="E8884" t="s">
        <v>15684</v>
      </c>
      <c r="F8884" t="s">
        <v>40</v>
      </c>
      <c r="G8884">
        <v>2</v>
      </c>
      <c r="H8884">
        <v>6</v>
      </c>
      <c r="I8884">
        <v>2014</v>
      </c>
      <c r="J8884" t="s">
        <v>75</v>
      </c>
      <c r="K8884">
        <v>3.294</v>
      </c>
      <c r="L8884">
        <v>3</v>
      </c>
      <c r="M8884" s="54">
        <v>3.59</v>
      </c>
      <c r="N8884" t="s">
        <v>44</v>
      </c>
      <c r="O8884" t="s">
        <v>44</v>
      </c>
      <c r="P8884">
        <v>-99</v>
      </c>
    </row>
    <row r="8885" spans="1:16" x14ac:dyDescent="0.25">
      <c r="A8885" s="20" t="s">
        <v>18241</v>
      </c>
      <c r="B8885">
        <v>6</v>
      </c>
      <c r="C8885" t="s">
        <v>74</v>
      </c>
      <c r="D8885" t="s">
        <v>90</v>
      </c>
      <c r="E8885" t="s">
        <v>15684</v>
      </c>
      <c r="F8885" t="s">
        <v>40</v>
      </c>
      <c r="G8885">
        <v>2</v>
      </c>
      <c r="H8885">
        <v>6</v>
      </c>
      <c r="I8885">
        <v>2014</v>
      </c>
      <c r="J8885" t="s">
        <v>75</v>
      </c>
      <c r="K8885">
        <v>5.3780000000000001</v>
      </c>
      <c r="L8885">
        <v>5.0999999999999996</v>
      </c>
      <c r="M8885" s="54">
        <v>5.65</v>
      </c>
      <c r="N8885" t="s">
        <v>44</v>
      </c>
      <c r="O8885" t="s">
        <v>44</v>
      </c>
      <c r="P8885">
        <v>-99</v>
      </c>
    </row>
    <row r="8886" spans="1:16" x14ac:dyDescent="0.25">
      <c r="A8886" s="20" t="s">
        <v>18241</v>
      </c>
      <c r="B8886">
        <v>6</v>
      </c>
      <c r="C8886" t="s">
        <v>74</v>
      </c>
      <c r="D8886" t="s">
        <v>90</v>
      </c>
      <c r="E8886" t="s">
        <v>15684</v>
      </c>
      <c r="F8886" t="s">
        <v>40</v>
      </c>
      <c r="G8886">
        <v>2</v>
      </c>
      <c r="H8886">
        <v>6</v>
      </c>
      <c r="I8886">
        <v>2014</v>
      </c>
      <c r="J8886" t="s">
        <v>75</v>
      </c>
      <c r="K8886">
        <v>0.252</v>
      </c>
      <c r="L8886">
        <v>-0.38</v>
      </c>
      <c r="M8886" s="54">
        <v>0.88</v>
      </c>
      <c r="N8886" t="s">
        <v>44</v>
      </c>
      <c r="O8886" t="s">
        <v>44</v>
      </c>
      <c r="P8886">
        <v>-99</v>
      </c>
    </row>
    <row r="8887" spans="1:16" x14ac:dyDescent="0.25">
      <c r="A8887" s="20" t="s">
        <v>18241</v>
      </c>
      <c r="B8887">
        <v>6</v>
      </c>
      <c r="C8887" t="s">
        <v>74</v>
      </c>
      <c r="D8887" t="s">
        <v>90</v>
      </c>
      <c r="E8887" t="s">
        <v>15684</v>
      </c>
      <c r="F8887" t="s">
        <v>40</v>
      </c>
      <c r="G8887">
        <v>2</v>
      </c>
      <c r="H8887">
        <v>6</v>
      </c>
      <c r="I8887">
        <v>2014</v>
      </c>
      <c r="J8887" t="s">
        <v>75</v>
      </c>
      <c r="K8887">
        <v>0.6</v>
      </c>
      <c r="L8887">
        <v>0.37</v>
      </c>
      <c r="M8887" s="54">
        <v>0.83</v>
      </c>
      <c r="N8887" t="s">
        <v>44</v>
      </c>
      <c r="O8887" t="s">
        <v>44</v>
      </c>
      <c r="P8887">
        <v>-99</v>
      </c>
    </row>
    <row r="8888" spans="1:16" x14ac:dyDescent="0.25">
      <c r="A8888" s="20" t="s">
        <v>18241</v>
      </c>
      <c r="B8888">
        <v>6</v>
      </c>
      <c r="C8888" t="s">
        <v>74</v>
      </c>
      <c r="D8888" t="s">
        <v>90</v>
      </c>
      <c r="E8888" t="s">
        <v>15684</v>
      </c>
      <c r="F8888" t="s">
        <v>40</v>
      </c>
      <c r="G8888">
        <v>2</v>
      </c>
      <c r="H8888">
        <v>6</v>
      </c>
      <c r="I8888">
        <v>2014</v>
      </c>
      <c r="J8888" t="s">
        <v>75</v>
      </c>
      <c r="K8888">
        <v>3.37</v>
      </c>
      <c r="L8888">
        <v>2.59</v>
      </c>
      <c r="M8888" s="54">
        <v>4.1500000000000004</v>
      </c>
      <c r="N8888" t="s">
        <v>44</v>
      </c>
      <c r="O8888" t="s">
        <v>44</v>
      </c>
      <c r="P8888">
        <v>-99</v>
      </c>
    </row>
    <row r="8889" spans="1:16" x14ac:dyDescent="0.25">
      <c r="A8889" s="20" t="s">
        <v>18241</v>
      </c>
      <c r="B8889">
        <v>6</v>
      </c>
      <c r="C8889" t="s">
        <v>74</v>
      </c>
      <c r="D8889" t="s">
        <v>90</v>
      </c>
      <c r="E8889" t="s">
        <v>15684</v>
      </c>
      <c r="F8889" t="s">
        <v>40</v>
      </c>
      <c r="G8889">
        <v>2</v>
      </c>
      <c r="H8889">
        <v>6</v>
      </c>
      <c r="I8889">
        <v>2014</v>
      </c>
      <c r="J8889" t="s">
        <v>75</v>
      </c>
      <c r="K8889">
        <v>0.51</v>
      </c>
      <c r="L8889">
        <v>0.02</v>
      </c>
      <c r="M8889" s="54">
        <v>1</v>
      </c>
      <c r="N8889" t="s">
        <v>44</v>
      </c>
      <c r="O8889" t="s">
        <v>44</v>
      </c>
      <c r="P8889">
        <v>-99</v>
      </c>
    </row>
    <row r="8890" spans="1:16" x14ac:dyDescent="0.25">
      <c r="A8890" s="20" t="s">
        <v>18241</v>
      </c>
      <c r="B8890">
        <v>6</v>
      </c>
      <c r="C8890" t="s">
        <v>74</v>
      </c>
      <c r="D8890" t="s">
        <v>90</v>
      </c>
      <c r="E8890" t="s">
        <v>15684</v>
      </c>
      <c r="F8890" t="s">
        <v>40</v>
      </c>
      <c r="G8890">
        <v>2</v>
      </c>
      <c r="H8890">
        <v>6</v>
      </c>
      <c r="I8890">
        <v>2014</v>
      </c>
      <c r="J8890" t="s">
        <v>75</v>
      </c>
      <c r="K8890">
        <v>1.788</v>
      </c>
      <c r="L8890">
        <v>1.55</v>
      </c>
      <c r="M8890" s="54">
        <v>2.0299999999999998</v>
      </c>
      <c r="N8890" t="s">
        <v>44</v>
      </c>
      <c r="O8890" t="s">
        <v>44</v>
      </c>
      <c r="P8890">
        <v>-99</v>
      </c>
    </row>
    <row r="8891" spans="1:16" x14ac:dyDescent="0.25">
      <c r="A8891" s="20" t="s">
        <v>18241</v>
      </c>
      <c r="B8891">
        <v>6</v>
      </c>
      <c r="C8891" t="s">
        <v>74</v>
      </c>
      <c r="D8891" t="s">
        <v>90</v>
      </c>
      <c r="E8891" t="s">
        <v>15684</v>
      </c>
      <c r="F8891" t="s">
        <v>40</v>
      </c>
      <c r="G8891">
        <v>2</v>
      </c>
      <c r="H8891">
        <v>6</v>
      </c>
      <c r="I8891">
        <v>2014</v>
      </c>
      <c r="J8891" t="s">
        <v>75</v>
      </c>
      <c r="K8891">
        <v>0.63300000000000001</v>
      </c>
      <c r="L8891">
        <v>-0.17</v>
      </c>
      <c r="M8891" s="54">
        <v>1.43</v>
      </c>
      <c r="N8891" t="s">
        <v>44</v>
      </c>
      <c r="O8891" t="s">
        <v>44</v>
      </c>
      <c r="P8891">
        <v>-99</v>
      </c>
    </row>
    <row r="8892" spans="1:16" x14ac:dyDescent="0.25">
      <c r="A8892" s="20" t="s">
        <v>18241</v>
      </c>
      <c r="B8892">
        <v>6</v>
      </c>
      <c r="C8892" t="s">
        <v>74</v>
      </c>
      <c r="D8892" t="s">
        <v>90</v>
      </c>
      <c r="E8892" t="s">
        <v>15684</v>
      </c>
      <c r="F8892" t="s">
        <v>40</v>
      </c>
      <c r="G8892">
        <v>2</v>
      </c>
      <c r="H8892">
        <v>6</v>
      </c>
      <c r="I8892">
        <v>2014</v>
      </c>
      <c r="J8892" t="s">
        <v>75</v>
      </c>
      <c r="K8892">
        <v>-1.5680000000000001</v>
      </c>
      <c r="L8892">
        <v>-1.78</v>
      </c>
      <c r="M8892" s="54">
        <v>-1.35</v>
      </c>
      <c r="N8892" t="s">
        <v>44</v>
      </c>
      <c r="O8892" t="s">
        <v>44</v>
      </c>
      <c r="P8892">
        <v>-99</v>
      </c>
    </row>
    <row r="8893" spans="1:16" x14ac:dyDescent="0.25">
      <c r="A8893" s="20" t="s">
        <v>18241</v>
      </c>
      <c r="B8893">
        <v>6</v>
      </c>
      <c r="C8893" t="s">
        <v>74</v>
      </c>
      <c r="D8893" t="s">
        <v>90</v>
      </c>
      <c r="E8893" t="s">
        <v>15684</v>
      </c>
      <c r="F8893" t="s">
        <v>40</v>
      </c>
      <c r="G8893">
        <v>2</v>
      </c>
      <c r="H8893">
        <v>6</v>
      </c>
      <c r="I8893">
        <v>2014</v>
      </c>
      <c r="J8893" t="s">
        <v>75</v>
      </c>
      <c r="K8893">
        <v>1.3140000000000001</v>
      </c>
      <c r="L8893">
        <v>0.28000000000000003</v>
      </c>
      <c r="M8893" s="54">
        <v>2.35</v>
      </c>
      <c r="N8893" t="s">
        <v>44</v>
      </c>
      <c r="O8893" t="s">
        <v>44</v>
      </c>
      <c r="P8893">
        <v>-99</v>
      </c>
    </row>
    <row r="8894" spans="1:16" x14ac:dyDescent="0.25">
      <c r="A8894" s="20" t="s">
        <v>18241</v>
      </c>
      <c r="B8894">
        <v>6</v>
      </c>
      <c r="C8894" t="s">
        <v>74</v>
      </c>
      <c r="D8894" t="s">
        <v>90</v>
      </c>
      <c r="E8894" t="s">
        <v>15684</v>
      </c>
      <c r="F8894" t="s">
        <v>40</v>
      </c>
      <c r="G8894">
        <v>2</v>
      </c>
      <c r="H8894">
        <v>6</v>
      </c>
      <c r="I8894">
        <v>2014</v>
      </c>
      <c r="J8894" t="s">
        <v>75</v>
      </c>
      <c r="K8894">
        <v>4.452</v>
      </c>
      <c r="L8894">
        <v>3.87</v>
      </c>
      <c r="M8894" s="54">
        <v>5.03</v>
      </c>
      <c r="N8894" t="s">
        <v>44</v>
      </c>
      <c r="O8894" t="s">
        <v>44</v>
      </c>
      <c r="P8894">
        <v>-99</v>
      </c>
    </row>
    <row r="8895" spans="1:16" x14ac:dyDescent="0.25">
      <c r="A8895" s="20" t="s">
        <v>18242</v>
      </c>
      <c r="B8895">
        <v>6</v>
      </c>
      <c r="C8895" t="s">
        <v>74</v>
      </c>
      <c r="D8895" t="s">
        <v>90</v>
      </c>
      <c r="E8895" t="s">
        <v>15684</v>
      </c>
      <c r="F8895" t="s">
        <v>40</v>
      </c>
      <c r="G8895">
        <v>3</v>
      </c>
      <c r="H8895">
        <v>6</v>
      </c>
      <c r="I8895">
        <v>2014</v>
      </c>
      <c r="J8895" t="s">
        <v>75</v>
      </c>
      <c r="K8895">
        <v>1.095</v>
      </c>
      <c r="L8895">
        <v>0.86</v>
      </c>
      <c r="M8895" s="54">
        <v>1.33</v>
      </c>
      <c r="N8895" t="s">
        <v>44</v>
      </c>
      <c r="O8895" t="s">
        <v>44</v>
      </c>
      <c r="P8895">
        <v>-99</v>
      </c>
    </row>
    <row r="8896" spans="1:16" x14ac:dyDescent="0.25">
      <c r="A8896" s="20" t="s">
        <v>18242</v>
      </c>
      <c r="B8896">
        <v>6</v>
      </c>
      <c r="C8896" t="s">
        <v>74</v>
      </c>
      <c r="D8896" t="s">
        <v>90</v>
      </c>
      <c r="E8896" t="s">
        <v>15684</v>
      </c>
      <c r="F8896" t="s">
        <v>40</v>
      </c>
      <c r="G8896">
        <v>3</v>
      </c>
      <c r="H8896">
        <v>6</v>
      </c>
      <c r="I8896">
        <v>2014</v>
      </c>
      <c r="J8896" t="s">
        <v>75</v>
      </c>
      <c r="K8896">
        <v>4.2519999999999998</v>
      </c>
      <c r="L8896">
        <v>3.92</v>
      </c>
      <c r="M8896" s="54">
        <v>4.58</v>
      </c>
      <c r="N8896" t="s">
        <v>44</v>
      </c>
      <c r="O8896" t="s">
        <v>44</v>
      </c>
      <c r="P8896">
        <v>-99</v>
      </c>
    </row>
    <row r="8897" spans="1:16" x14ac:dyDescent="0.25">
      <c r="A8897" s="20" t="s">
        <v>18242</v>
      </c>
      <c r="B8897">
        <v>6</v>
      </c>
      <c r="C8897" t="s">
        <v>74</v>
      </c>
      <c r="D8897" t="s">
        <v>90</v>
      </c>
      <c r="E8897" t="s">
        <v>15684</v>
      </c>
      <c r="F8897" t="s">
        <v>40</v>
      </c>
      <c r="G8897">
        <v>3</v>
      </c>
      <c r="H8897">
        <v>6</v>
      </c>
      <c r="I8897">
        <v>2014</v>
      </c>
      <c r="J8897" t="s">
        <v>75</v>
      </c>
      <c r="K8897">
        <v>2.2679999999999998</v>
      </c>
      <c r="L8897">
        <v>2.1</v>
      </c>
      <c r="M8897" s="54">
        <v>2.4300000000000002</v>
      </c>
      <c r="N8897" t="s">
        <v>44</v>
      </c>
      <c r="O8897" t="s">
        <v>44</v>
      </c>
      <c r="P8897">
        <v>-99</v>
      </c>
    </row>
    <row r="8898" spans="1:16" x14ac:dyDescent="0.25">
      <c r="A8898" s="20" t="s">
        <v>18242</v>
      </c>
      <c r="B8898">
        <v>6</v>
      </c>
      <c r="C8898" t="s">
        <v>74</v>
      </c>
      <c r="D8898" t="s">
        <v>90</v>
      </c>
      <c r="E8898" t="s">
        <v>15684</v>
      </c>
      <c r="F8898" t="s">
        <v>40</v>
      </c>
      <c r="G8898">
        <v>3</v>
      </c>
      <c r="H8898">
        <v>6</v>
      </c>
      <c r="I8898">
        <v>2014</v>
      </c>
      <c r="J8898" t="s">
        <v>75</v>
      </c>
      <c r="K8898">
        <v>-0.83599999999999997</v>
      </c>
      <c r="L8898">
        <v>-1.0900000000000001</v>
      </c>
      <c r="M8898" s="54">
        <v>-0.57999999999999996</v>
      </c>
      <c r="N8898" t="s">
        <v>44</v>
      </c>
      <c r="O8898" t="s">
        <v>44</v>
      </c>
      <c r="P8898">
        <v>-99</v>
      </c>
    </row>
    <row r="8899" spans="1:16" x14ac:dyDescent="0.25">
      <c r="A8899" s="20" t="s">
        <v>18242</v>
      </c>
      <c r="B8899">
        <v>6</v>
      </c>
      <c r="C8899" t="s">
        <v>74</v>
      </c>
      <c r="D8899" t="s">
        <v>90</v>
      </c>
      <c r="E8899" t="s">
        <v>15684</v>
      </c>
      <c r="F8899" t="s">
        <v>40</v>
      </c>
      <c r="G8899">
        <v>3</v>
      </c>
      <c r="H8899">
        <v>6</v>
      </c>
      <c r="I8899">
        <v>2014</v>
      </c>
      <c r="J8899" t="s">
        <v>75</v>
      </c>
      <c r="K8899">
        <v>1.1319999999999999</v>
      </c>
      <c r="L8899">
        <v>0.87</v>
      </c>
      <c r="M8899" s="54">
        <v>1.4</v>
      </c>
      <c r="N8899" t="s">
        <v>44</v>
      </c>
      <c r="O8899" t="s">
        <v>44</v>
      </c>
      <c r="P8899">
        <v>-99</v>
      </c>
    </row>
    <row r="8900" spans="1:16" x14ac:dyDescent="0.25">
      <c r="A8900" s="20" t="s">
        <v>18242</v>
      </c>
      <c r="B8900">
        <v>6</v>
      </c>
      <c r="C8900" t="s">
        <v>74</v>
      </c>
      <c r="D8900" t="s">
        <v>90</v>
      </c>
      <c r="E8900" t="s">
        <v>15684</v>
      </c>
      <c r="F8900" t="s">
        <v>40</v>
      </c>
      <c r="G8900">
        <v>3</v>
      </c>
      <c r="H8900">
        <v>6</v>
      </c>
      <c r="I8900">
        <v>2014</v>
      </c>
      <c r="J8900" t="s">
        <v>75</v>
      </c>
      <c r="K8900">
        <v>3.06</v>
      </c>
      <c r="L8900">
        <v>2.67</v>
      </c>
      <c r="M8900" s="54">
        <v>3.45</v>
      </c>
      <c r="N8900" t="s">
        <v>44</v>
      </c>
      <c r="O8900" t="s">
        <v>44</v>
      </c>
      <c r="P8900">
        <v>-99</v>
      </c>
    </row>
    <row r="8901" spans="1:16" x14ac:dyDescent="0.25">
      <c r="A8901" s="20" t="s">
        <v>18242</v>
      </c>
      <c r="B8901">
        <v>6</v>
      </c>
      <c r="C8901" t="s">
        <v>74</v>
      </c>
      <c r="D8901" t="s">
        <v>90</v>
      </c>
      <c r="E8901" t="s">
        <v>15684</v>
      </c>
      <c r="F8901" t="s">
        <v>40</v>
      </c>
      <c r="G8901">
        <v>3</v>
      </c>
      <c r="H8901">
        <v>6</v>
      </c>
      <c r="I8901">
        <v>2014</v>
      </c>
      <c r="J8901" t="s">
        <v>75</v>
      </c>
      <c r="K8901">
        <v>-7.8E-2</v>
      </c>
      <c r="L8901">
        <v>-0.48</v>
      </c>
      <c r="M8901" s="54">
        <v>0.32</v>
      </c>
      <c r="N8901" t="s">
        <v>44</v>
      </c>
      <c r="O8901" t="s">
        <v>44</v>
      </c>
      <c r="P8901">
        <v>-99</v>
      </c>
    </row>
    <row r="8902" spans="1:16" x14ac:dyDescent="0.25">
      <c r="A8902" s="20" t="s">
        <v>18242</v>
      </c>
      <c r="B8902">
        <v>6</v>
      </c>
      <c r="C8902" t="s">
        <v>74</v>
      </c>
      <c r="D8902" t="s">
        <v>90</v>
      </c>
      <c r="E8902" t="s">
        <v>15684</v>
      </c>
      <c r="F8902" t="s">
        <v>40</v>
      </c>
      <c r="G8902">
        <v>3</v>
      </c>
      <c r="H8902">
        <v>6</v>
      </c>
      <c r="I8902">
        <v>2014</v>
      </c>
      <c r="J8902" t="s">
        <v>75</v>
      </c>
      <c r="K8902">
        <v>4.5179999999999998</v>
      </c>
      <c r="L8902">
        <v>4.0599999999999996</v>
      </c>
      <c r="M8902" s="54">
        <v>4.9800000000000004</v>
      </c>
      <c r="N8902" t="s">
        <v>44</v>
      </c>
      <c r="O8902" t="s">
        <v>44</v>
      </c>
      <c r="P8902">
        <v>-99</v>
      </c>
    </row>
    <row r="8903" spans="1:16" x14ac:dyDescent="0.25">
      <c r="A8903" s="20" t="s">
        <v>18242</v>
      </c>
      <c r="B8903">
        <v>6</v>
      </c>
      <c r="C8903" t="s">
        <v>74</v>
      </c>
      <c r="D8903" t="s">
        <v>90</v>
      </c>
      <c r="E8903" t="s">
        <v>15684</v>
      </c>
      <c r="F8903" t="s">
        <v>40</v>
      </c>
      <c r="G8903">
        <v>3</v>
      </c>
      <c r="H8903">
        <v>6</v>
      </c>
      <c r="I8903">
        <v>2014</v>
      </c>
      <c r="J8903" t="s">
        <v>75</v>
      </c>
      <c r="K8903">
        <v>4.2229999999999999</v>
      </c>
      <c r="L8903">
        <v>3.89</v>
      </c>
      <c r="M8903" s="54">
        <v>4.5599999999999996</v>
      </c>
      <c r="N8903" t="s">
        <v>44</v>
      </c>
      <c r="O8903" t="s">
        <v>44</v>
      </c>
      <c r="P8903">
        <v>-99</v>
      </c>
    </row>
    <row r="8904" spans="1:16" x14ac:dyDescent="0.25">
      <c r="A8904" s="20" t="s">
        <v>18242</v>
      </c>
      <c r="B8904">
        <v>6</v>
      </c>
      <c r="C8904" t="s">
        <v>74</v>
      </c>
      <c r="D8904" t="s">
        <v>90</v>
      </c>
      <c r="E8904" t="s">
        <v>15684</v>
      </c>
      <c r="F8904" t="s">
        <v>40</v>
      </c>
      <c r="G8904">
        <v>3</v>
      </c>
      <c r="H8904">
        <v>6</v>
      </c>
      <c r="I8904">
        <v>2014</v>
      </c>
      <c r="J8904" t="s">
        <v>75</v>
      </c>
      <c r="K8904">
        <v>4.5439999999999996</v>
      </c>
      <c r="L8904">
        <v>4.24</v>
      </c>
      <c r="M8904" s="54">
        <v>4.84</v>
      </c>
      <c r="N8904" t="s">
        <v>44</v>
      </c>
      <c r="O8904" t="s">
        <v>44</v>
      </c>
      <c r="P8904">
        <v>-99</v>
      </c>
    </row>
    <row r="8905" spans="1:16" x14ac:dyDescent="0.25">
      <c r="A8905" s="20" t="s">
        <v>18242</v>
      </c>
      <c r="B8905">
        <v>6</v>
      </c>
      <c r="C8905" t="s">
        <v>74</v>
      </c>
      <c r="D8905" t="s">
        <v>90</v>
      </c>
      <c r="E8905" t="s">
        <v>15684</v>
      </c>
      <c r="F8905" t="s">
        <v>40</v>
      </c>
      <c r="G8905">
        <v>3</v>
      </c>
      <c r="H8905">
        <v>6</v>
      </c>
      <c r="I8905">
        <v>2014</v>
      </c>
      <c r="J8905" t="s">
        <v>75</v>
      </c>
      <c r="K8905">
        <v>6.6280000000000001</v>
      </c>
      <c r="L8905">
        <v>6.35</v>
      </c>
      <c r="M8905" s="54">
        <v>6.9</v>
      </c>
      <c r="N8905" t="s">
        <v>44</v>
      </c>
      <c r="O8905" t="s">
        <v>44</v>
      </c>
      <c r="P8905">
        <v>-99</v>
      </c>
    </row>
    <row r="8906" spans="1:16" x14ac:dyDescent="0.25">
      <c r="A8906" s="20" t="s">
        <v>18242</v>
      </c>
      <c r="B8906">
        <v>6</v>
      </c>
      <c r="C8906" t="s">
        <v>74</v>
      </c>
      <c r="D8906" t="s">
        <v>90</v>
      </c>
      <c r="E8906" t="s">
        <v>15684</v>
      </c>
      <c r="F8906" t="s">
        <v>40</v>
      </c>
      <c r="G8906">
        <v>3</v>
      </c>
      <c r="H8906">
        <v>6</v>
      </c>
      <c r="I8906">
        <v>2014</v>
      </c>
      <c r="J8906" t="s">
        <v>75</v>
      </c>
      <c r="K8906">
        <v>1.502</v>
      </c>
      <c r="L8906">
        <v>0.87</v>
      </c>
      <c r="M8906" s="54">
        <v>2.13</v>
      </c>
      <c r="N8906" t="s">
        <v>44</v>
      </c>
      <c r="O8906" t="s">
        <v>44</v>
      </c>
      <c r="P8906">
        <v>-99</v>
      </c>
    </row>
    <row r="8907" spans="1:16" x14ac:dyDescent="0.25">
      <c r="A8907" s="20" t="s">
        <v>18242</v>
      </c>
      <c r="B8907">
        <v>6</v>
      </c>
      <c r="C8907" t="s">
        <v>74</v>
      </c>
      <c r="D8907" t="s">
        <v>90</v>
      </c>
      <c r="E8907" t="s">
        <v>15684</v>
      </c>
      <c r="F8907" t="s">
        <v>40</v>
      </c>
      <c r="G8907">
        <v>3</v>
      </c>
      <c r="H8907">
        <v>6</v>
      </c>
      <c r="I8907">
        <v>2014</v>
      </c>
      <c r="J8907" t="s">
        <v>75</v>
      </c>
      <c r="K8907">
        <v>1.85</v>
      </c>
      <c r="L8907">
        <v>1.62</v>
      </c>
      <c r="M8907" s="54">
        <v>2.08</v>
      </c>
      <c r="N8907" t="s">
        <v>44</v>
      </c>
      <c r="O8907" t="s">
        <v>44</v>
      </c>
      <c r="P8907">
        <v>-99</v>
      </c>
    </row>
    <row r="8908" spans="1:16" x14ac:dyDescent="0.25">
      <c r="A8908" s="20" t="s">
        <v>18242</v>
      </c>
      <c r="B8908">
        <v>6</v>
      </c>
      <c r="C8908" t="s">
        <v>74</v>
      </c>
      <c r="D8908" t="s">
        <v>90</v>
      </c>
      <c r="E8908" t="s">
        <v>15684</v>
      </c>
      <c r="F8908" t="s">
        <v>40</v>
      </c>
      <c r="G8908">
        <v>3</v>
      </c>
      <c r="H8908">
        <v>6</v>
      </c>
      <c r="I8908">
        <v>2014</v>
      </c>
      <c r="J8908" t="s">
        <v>75</v>
      </c>
      <c r="K8908">
        <v>4.6189999999999998</v>
      </c>
      <c r="L8908">
        <v>3.84</v>
      </c>
      <c r="M8908" s="54">
        <v>5.4</v>
      </c>
      <c r="N8908" t="s">
        <v>44</v>
      </c>
      <c r="O8908" t="s">
        <v>44</v>
      </c>
      <c r="P8908">
        <v>-99</v>
      </c>
    </row>
    <row r="8909" spans="1:16" x14ac:dyDescent="0.25">
      <c r="A8909" s="20" t="s">
        <v>18242</v>
      </c>
      <c r="B8909">
        <v>6</v>
      </c>
      <c r="C8909" t="s">
        <v>74</v>
      </c>
      <c r="D8909" t="s">
        <v>90</v>
      </c>
      <c r="E8909" t="s">
        <v>15684</v>
      </c>
      <c r="F8909" t="s">
        <v>40</v>
      </c>
      <c r="G8909">
        <v>3</v>
      </c>
      <c r="H8909">
        <v>6</v>
      </c>
      <c r="I8909">
        <v>2014</v>
      </c>
      <c r="J8909" t="s">
        <v>75</v>
      </c>
      <c r="K8909">
        <v>1.76</v>
      </c>
      <c r="L8909">
        <v>1.27</v>
      </c>
      <c r="M8909" s="54">
        <v>2.25</v>
      </c>
      <c r="N8909" t="s">
        <v>44</v>
      </c>
      <c r="O8909" t="s">
        <v>44</v>
      </c>
      <c r="P8909">
        <v>-99</v>
      </c>
    </row>
    <row r="8910" spans="1:16" x14ac:dyDescent="0.25">
      <c r="A8910" s="20" t="s">
        <v>18242</v>
      </c>
      <c r="B8910">
        <v>6</v>
      </c>
      <c r="C8910" t="s">
        <v>74</v>
      </c>
      <c r="D8910" t="s">
        <v>90</v>
      </c>
      <c r="E8910" t="s">
        <v>15684</v>
      </c>
      <c r="F8910" t="s">
        <v>40</v>
      </c>
      <c r="G8910">
        <v>3</v>
      </c>
      <c r="H8910">
        <v>6</v>
      </c>
      <c r="I8910">
        <v>2014</v>
      </c>
      <c r="J8910" t="s">
        <v>75</v>
      </c>
      <c r="K8910">
        <v>3.0379999999999998</v>
      </c>
      <c r="L8910">
        <v>2.79</v>
      </c>
      <c r="M8910" s="54">
        <v>3.28</v>
      </c>
      <c r="N8910" t="s">
        <v>44</v>
      </c>
      <c r="O8910" t="s">
        <v>44</v>
      </c>
      <c r="P8910">
        <v>-99</v>
      </c>
    </row>
    <row r="8911" spans="1:16" x14ac:dyDescent="0.25">
      <c r="A8911" s="20" t="s">
        <v>18242</v>
      </c>
      <c r="B8911">
        <v>6</v>
      </c>
      <c r="C8911" t="s">
        <v>74</v>
      </c>
      <c r="D8911" t="s">
        <v>90</v>
      </c>
      <c r="E8911" t="s">
        <v>15684</v>
      </c>
      <c r="F8911" t="s">
        <v>40</v>
      </c>
      <c r="G8911">
        <v>3</v>
      </c>
      <c r="H8911">
        <v>6</v>
      </c>
      <c r="I8911">
        <v>2014</v>
      </c>
      <c r="J8911" t="s">
        <v>75</v>
      </c>
      <c r="K8911">
        <v>1.8819999999999999</v>
      </c>
      <c r="L8911">
        <v>1.08</v>
      </c>
      <c r="M8911" s="54">
        <v>2.68</v>
      </c>
      <c r="N8911" t="s">
        <v>44</v>
      </c>
      <c r="O8911" t="s">
        <v>44</v>
      </c>
      <c r="P8911">
        <v>-99</v>
      </c>
    </row>
    <row r="8912" spans="1:16" x14ac:dyDescent="0.25">
      <c r="A8912" s="20" t="s">
        <v>18242</v>
      </c>
      <c r="B8912">
        <v>6</v>
      </c>
      <c r="C8912" t="s">
        <v>74</v>
      </c>
      <c r="D8912" t="s">
        <v>90</v>
      </c>
      <c r="E8912" t="s">
        <v>15684</v>
      </c>
      <c r="F8912" t="s">
        <v>40</v>
      </c>
      <c r="G8912">
        <v>3</v>
      </c>
      <c r="H8912">
        <v>6</v>
      </c>
      <c r="I8912">
        <v>2014</v>
      </c>
      <c r="J8912" t="s">
        <v>75</v>
      </c>
      <c r="K8912">
        <v>-0.31900000000000001</v>
      </c>
      <c r="L8912">
        <v>-0.54</v>
      </c>
      <c r="M8912" s="54">
        <v>-0.1</v>
      </c>
      <c r="N8912" t="s">
        <v>44</v>
      </c>
      <c r="O8912" t="s">
        <v>44</v>
      </c>
      <c r="P8912">
        <v>-99</v>
      </c>
    </row>
    <row r="8913" spans="1:16" x14ac:dyDescent="0.25">
      <c r="A8913" s="20" t="s">
        <v>18242</v>
      </c>
      <c r="B8913">
        <v>6</v>
      </c>
      <c r="C8913" t="s">
        <v>74</v>
      </c>
      <c r="D8913" t="s">
        <v>90</v>
      </c>
      <c r="E8913" t="s">
        <v>15684</v>
      </c>
      <c r="F8913" t="s">
        <v>40</v>
      </c>
      <c r="G8913">
        <v>3</v>
      </c>
      <c r="H8913">
        <v>6</v>
      </c>
      <c r="I8913">
        <v>2014</v>
      </c>
      <c r="J8913" t="s">
        <v>75</v>
      </c>
      <c r="K8913">
        <v>2.5640000000000001</v>
      </c>
      <c r="L8913">
        <v>1.53</v>
      </c>
      <c r="M8913" s="54">
        <v>3.6</v>
      </c>
      <c r="N8913" t="s">
        <v>44</v>
      </c>
      <c r="O8913" t="s">
        <v>44</v>
      </c>
      <c r="P8913">
        <v>-99</v>
      </c>
    </row>
    <row r="8914" spans="1:16" x14ac:dyDescent="0.25">
      <c r="A8914" s="20" t="s">
        <v>18242</v>
      </c>
      <c r="B8914">
        <v>6</v>
      </c>
      <c r="C8914" t="s">
        <v>74</v>
      </c>
      <c r="D8914" t="s">
        <v>90</v>
      </c>
      <c r="E8914" t="s">
        <v>15684</v>
      </c>
      <c r="F8914" t="s">
        <v>40</v>
      </c>
      <c r="G8914">
        <v>3</v>
      </c>
      <c r="H8914">
        <v>6</v>
      </c>
      <c r="I8914">
        <v>2014</v>
      </c>
      <c r="J8914" t="s">
        <v>75</v>
      </c>
      <c r="K8914">
        <v>5.702</v>
      </c>
      <c r="L8914">
        <v>5.12</v>
      </c>
      <c r="M8914" s="54">
        <v>6.28</v>
      </c>
      <c r="N8914" t="s">
        <v>44</v>
      </c>
      <c r="O8914" t="s">
        <v>44</v>
      </c>
      <c r="P8914">
        <v>-99</v>
      </c>
    </row>
    <row r="8915" spans="1:16" x14ac:dyDescent="0.25">
      <c r="A8915" s="20" t="s">
        <v>18243</v>
      </c>
      <c r="B8915">
        <v>6</v>
      </c>
      <c r="C8915" t="s">
        <v>74</v>
      </c>
      <c r="D8915" t="s">
        <v>90</v>
      </c>
      <c r="E8915" t="s">
        <v>15684</v>
      </c>
      <c r="F8915" t="s">
        <v>40</v>
      </c>
      <c r="G8915">
        <v>4</v>
      </c>
      <c r="H8915">
        <v>6</v>
      </c>
      <c r="I8915">
        <v>2014</v>
      </c>
      <c r="J8915" t="s">
        <v>75</v>
      </c>
      <c r="K8915">
        <v>2.831</v>
      </c>
      <c r="L8915">
        <v>2.59</v>
      </c>
      <c r="M8915" s="54">
        <v>3.08</v>
      </c>
      <c r="N8915" t="s">
        <v>44</v>
      </c>
      <c r="O8915" t="s">
        <v>44</v>
      </c>
      <c r="P8915">
        <v>-99</v>
      </c>
    </row>
    <row r="8916" spans="1:16" x14ac:dyDescent="0.25">
      <c r="A8916" s="20" t="s">
        <v>18243</v>
      </c>
      <c r="B8916">
        <v>6</v>
      </c>
      <c r="C8916" t="s">
        <v>74</v>
      </c>
      <c r="D8916" t="s">
        <v>90</v>
      </c>
      <c r="E8916" t="s">
        <v>15684</v>
      </c>
      <c r="F8916" t="s">
        <v>40</v>
      </c>
      <c r="G8916">
        <v>4</v>
      </c>
      <c r="H8916">
        <v>6</v>
      </c>
      <c r="I8916">
        <v>2014</v>
      </c>
      <c r="J8916" t="s">
        <v>75</v>
      </c>
      <c r="K8916">
        <v>5.9870000000000001</v>
      </c>
      <c r="L8916">
        <v>5.65</v>
      </c>
      <c r="M8916" s="54">
        <v>6.32</v>
      </c>
      <c r="N8916" t="s">
        <v>44</v>
      </c>
      <c r="O8916" t="s">
        <v>44</v>
      </c>
      <c r="P8916">
        <v>-99</v>
      </c>
    </row>
    <row r="8917" spans="1:16" x14ac:dyDescent="0.25">
      <c r="A8917" s="20" t="s">
        <v>18243</v>
      </c>
      <c r="B8917">
        <v>6</v>
      </c>
      <c r="C8917" t="s">
        <v>74</v>
      </c>
      <c r="D8917" t="s">
        <v>90</v>
      </c>
      <c r="E8917" t="s">
        <v>15684</v>
      </c>
      <c r="F8917" t="s">
        <v>40</v>
      </c>
      <c r="G8917">
        <v>4</v>
      </c>
      <c r="H8917">
        <v>6</v>
      </c>
      <c r="I8917">
        <v>2014</v>
      </c>
      <c r="J8917" t="s">
        <v>75</v>
      </c>
      <c r="K8917">
        <v>4.0030000000000001</v>
      </c>
      <c r="L8917">
        <v>3.83</v>
      </c>
      <c r="M8917" s="54">
        <v>4.18</v>
      </c>
      <c r="N8917" t="s">
        <v>44</v>
      </c>
      <c r="O8917" t="s">
        <v>44</v>
      </c>
      <c r="P8917">
        <v>-99</v>
      </c>
    </row>
    <row r="8918" spans="1:16" x14ac:dyDescent="0.25">
      <c r="A8918" s="20" t="s">
        <v>18243</v>
      </c>
      <c r="B8918">
        <v>6</v>
      </c>
      <c r="C8918" t="s">
        <v>74</v>
      </c>
      <c r="D8918" t="s">
        <v>90</v>
      </c>
      <c r="E8918" t="s">
        <v>15684</v>
      </c>
      <c r="F8918" t="s">
        <v>40</v>
      </c>
      <c r="G8918">
        <v>4</v>
      </c>
      <c r="H8918">
        <v>6</v>
      </c>
      <c r="I8918">
        <v>2014</v>
      </c>
      <c r="J8918" t="s">
        <v>75</v>
      </c>
      <c r="K8918">
        <v>0.89900000000000002</v>
      </c>
      <c r="L8918">
        <v>0.64</v>
      </c>
      <c r="M8918" s="54">
        <v>1.1599999999999999</v>
      </c>
      <c r="N8918" t="s">
        <v>44</v>
      </c>
      <c r="O8918" t="s">
        <v>44</v>
      </c>
      <c r="P8918">
        <v>-99</v>
      </c>
    </row>
    <row r="8919" spans="1:16" x14ac:dyDescent="0.25">
      <c r="A8919" s="20" t="s">
        <v>18243</v>
      </c>
      <c r="B8919">
        <v>6</v>
      </c>
      <c r="C8919" t="s">
        <v>74</v>
      </c>
      <c r="D8919" t="s">
        <v>90</v>
      </c>
      <c r="E8919" t="s">
        <v>15684</v>
      </c>
      <c r="F8919" t="s">
        <v>40</v>
      </c>
      <c r="G8919">
        <v>4</v>
      </c>
      <c r="H8919">
        <v>6</v>
      </c>
      <c r="I8919">
        <v>2014</v>
      </c>
      <c r="J8919" t="s">
        <v>75</v>
      </c>
      <c r="K8919">
        <v>2.867</v>
      </c>
      <c r="L8919">
        <v>2.6</v>
      </c>
      <c r="M8919" s="54">
        <v>3.14</v>
      </c>
      <c r="N8919" t="s">
        <v>44</v>
      </c>
      <c r="O8919" t="s">
        <v>44</v>
      </c>
      <c r="P8919">
        <v>-99</v>
      </c>
    </row>
    <row r="8920" spans="1:16" x14ac:dyDescent="0.25">
      <c r="A8920" s="20" t="s">
        <v>18243</v>
      </c>
      <c r="B8920">
        <v>6</v>
      </c>
      <c r="C8920" t="s">
        <v>74</v>
      </c>
      <c r="D8920" t="s">
        <v>90</v>
      </c>
      <c r="E8920" t="s">
        <v>15684</v>
      </c>
      <c r="F8920" t="s">
        <v>40</v>
      </c>
      <c r="G8920">
        <v>4</v>
      </c>
      <c r="H8920">
        <v>6</v>
      </c>
      <c r="I8920">
        <v>2014</v>
      </c>
      <c r="J8920" t="s">
        <v>75</v>
      </c>
      <c r="K8920">
        <v>4.7949999999999999</v>
      </c>
      <c r="L8920">
        <v>4.4000000000000004</v>
      </c>
      <c r="M8920" s="54">
        <v>5.19</v>
      </c>
      <c r="N8920" t="s">
        <v>44</v>
      </c>
      <c r="O8920" t="s">
        <v>44</v>
      </c>
      <c r="P8920">
        <v>-99</v>
      </c>
    </row>
    <row r="8921" spans="1:16" x14ac:dyDescent="0.25">
      <c r="A8921" s="20" t="s">
        <v>18243</v>
      </c>
      <c r="B8921">
        <v>6</v>
      </c>
      <c r="C8921" t="s">
        <v>74</v>
      </c>
      <c r="D8921" t="s">
        <v>90</v>
      </c>
      <c r="E8921" t="s">
        <v>15684</v>
      </c>
      <c r="F8921" t="s">
        <v>40</v>
      </c>
      <c r="G8921">
        <v>4</v>
      </c>
      <c r="H8921">
        <v>6</v>
      </c>
      <c r="I8921">
        <v>2014</v>
      </c>
      <c r="J8921" t="s">
        <v>75</v>
      </c>
      <c r="K8921">
        <v>1.657</v>
      </c>
      <c r="L8921">
        <v>1.26</v>
      </c>
      <c r="M8921" s="54">
        <v>2.06</v>
      </c>
      <c r="N8921" t="s">
        <v>44</v>
      </c>
      <c r="O8921" t="s">
        <v>44</v>
      </c>
      <c r="P8921">
        <v>-99</v>
      </c>
    </row>
    <row r="8922" spans="1:16" x14ac:dyDescent="0.25">
      <c r="A8922" s="20" t="s">
        <v>18243</v>
      </c>
      <c r="B8922">
        <v>6</v>
      </c>
      <c r="C8922" t="s">
        <v>74</v>
      </c>
      <c r="D8922" t="s">
        <v>90</v>
      </c>
      <c r="E8922" t="s">
        <v>15684</v>
      </c>
      <c r="F8922" t="s">
        <v>40</v>
      </c>
      <c r="G8922">
        <v>4</v>
      </c>
      <c r="H8922">
        <v>6</v>
      </c>
      <c r="I8922">
        <v>2014</v>
      </c>
      <c r="J8922" t="s">
        <v>75</v>
      </c>
      <c r="K8922">
        <v>6.2530000000000001</v>
      </c>
      <c r="L8922">
        <v>5.79</v>
      </c>
      <c r="M8922" s="54">
        <v>6.72</v>
      </c>
      <c r="N8922" t="s">
        <v>44</v>
      </c>
      <c r="O8922" t="s">
        <v>44</v>
      </c>
      <c r="P8922">
        <v>-99</v>
      </c>
    </row>
    <row r="8923" spans="1:16" x14ac:dyDescent="0.25">
      <c r="A8923" s="20" t="s">
        <v>18243</v>
      </c>
      <c r="B8923">
        <v>6</v>
      </c>
      <c r="C8923" t="s">
        <v>74</v>
      </c>
      <c r="D8923" t="s">
        <v>90</v>
      </c>
      <c r="E8923" t="s">
        <v>15684</v>
      </c>
      <c r="F8923" t="s">
        <v>40</v>
      </c>
      <c r="G8923">
        <v>4</v>
      </c>
      <c r="H8923">
        <v>6</v>
      </c>
      <c r="I8923">
        <v>2014</v>
      </c>
      <c r="J8923" t="s">
        <v>75</v>
      </c>
      <c r="K8923">
        <v>5.9580000000000002</v>
      </c>
      <c r="L8923">
        <v>5.62</v>
      </c>
      <c r="M8923" s="54">
        <v>6.3</v>
      </c>
      <c r="N8923" t="s">
        <v>44</v>
      </c>
      <c r="O8923" t="s">
        <v>44</v>
      </c>
      <c r="P8923">
        <v>-99</v>
      </c>
    </row>
    <row r="8924" spans="1:16" x14ac:dyDescent="0.25">
      <c r="A8924" s="20" t="s">
        <v>18243</v>
      </c>
      <c r="B8924">
        <v>6</v>
      </c>
      <c r="C8924" t="s">
        <v>74</v>
      </c>
      <c r="D8924" t="s">
        <v>90</v>
      </c>
      <c r="E8924" t="s">
        <v>15684</v>
      </c>
      <c r="F8924" t="s">
        <v>40</v>
      </c>
      <c r="G8924">
        <v>4</v>
      </c>
      <c r="H8924">
        <v>6</v>
      </c>
      <c r="I8924">
        <v>2014</v>
      </c>
      <c r="J8924" t="s">
        <v>75</v>
      </c>
      <c r="K8924">
        <v>6.2789999999999999</v>
      </c>
      <c r="L8924">
        <v>5.97</v>
      </c>
      <c r="M8924" s="54">
        <v>6.58</v>
      </c>
      <c r="N8924" t="s">
        <v>44</v>
      </c>
      <c r="O8924" t="s">
        <v>44</v>
      </c>
      <c r="P8924">
        <v>-99</v>
      </c>
    </row>
    <row r="8925" spans="1:16" x14ac:dyDescent="0.25">
      <c r="A8925" s="20" t="s">
        <v>18243</v>
      </c>
      <c r="B8925">
        <v>6</v>
      </c>
      <c r="C8925" t="s">
        <v>74</v>
      </c>
      <c r="D8925" t="s">
        <v>90</v>
      </c>
      <c r="E8925" t="s">
        <v>15684</v>
      </c>
      <c r="F8925" t="s">
        <v>40</v>
      </c>
      <c r="G8925">
        <v>4</v>
      </c>
      <c r="H8925">
        <v>6</v>
      </c>
      <c r="I8925">
        <v>2014</v>
      </c>
      <c r="J8925" t="s">
        <v>75</v>
      </c>
      <c r="K8925">
        <v>8.3629999999999995</v>
      </c>
      <c r="L8925">
        <v>8.08</v>
      </c>
      <c r="M8925" s="54">
        <v>8.65</v>
      </c>
      <c r="N8925" t="s">
        <v>44</v>
      </c>
      <c r="O8925" t="s">
        <v>44</v>
      </c>
      <c r="P8925">
        <v>-99</v>
      </c>
    </row>
    <row r="8926" spans="1:16" x14ac:dyDescent="0.25">
      <c r="A8926" s="20" t="s">
        <v>18243</v>
      </c>
      <c r="B8926">
        <v>6</v>
      </c>
      <c r="C8926" t="s">
        <v>74</v>
      </c>
      <c r="D8926" t="s">
        <v>90</v>
      </c>
      <c r="E8926" t="s">
        <v>15684</v>
      </c>
      <c r="F8926" t="s">
        <v>40</v>
      </c>
      <c r="G8926">
        <v>4</v>
      </c>
      <c r="H8926">
        <v>6</v>
      </c>
      <c r="I8926">
        <v>2014</v>
      </c>
      <c r="J8926" t="s">
        <v>75</v>
      </c>
      <c r="K8926">
        <v>3.2370000000000001</v>
      </c>
      <c r="L8926">
        <v>2.61</v>
      </c>
      <c r="M8926" s="54">
        <v>3.87</v>
      </c>
      <c r="N8926" t="s">
        <v>44</v>
      </c>
      <c r="O8926" t="s">
        <v>44</v>
      </c>
      <c r="P8926">
        <v>-99</v>
      </c>
    </row>
    <row r="8927" spans="1:16" x14ac:dyDescent="0.25">
      <c r="A8927" s="20" t="s">
        <v>18243</v>
      </c>
      <c r="B8927">
        <v>6</v>
      </c>
      <c r="C8927" t="s">
        <v>74</v>
      </c>
      <c r="D8927" t="s">
        <v>90</v>
      </c>
      <c r="E8927" t="s">
        <v>15684</v>
      </c>
      <c r="F8927" t="s">
        <v>40</v>
      </c>
      <c r="G8927">
        <v>4</v>
      </c>
      <c r="H8927">
        <v>6</v>
      </c>
      <c r="I8927">
        <v>2014</v>
      </c>
      <c r="J8927" t="s">
        <v>75</v>
      </c>
      <c r="K8927">
        <v>3.585</v>
      </c>
      <c r="L8927">
        <v>3.35</v>
      </c>
      <c r="M8927" s="54">
        <v>3.82</v>
      </c>
      <c r="N8927" t="s">
        <v>44</v>
      </c>
      <c r="O8927" t="s">
        <v>44</v>
      </c>
      <c r="P8927">
        <v>-99</v>
      </c>
    </row>
    <row r="8928" spans="1:16" x14ac:dyDescent="0.25">
      <c r="A8928" s="20" t="s">
        <v>18243</v>
      </c>
      <c r="B8928">
        <v>6</v>
      </c>
      <c r="C8928" t="s">
        <v>74</v>
      </c>
      <c r="D8928" t="s">
        <v>90</v>
      </c>
      <c r="E8928" t="s">
        <v>15684</v>
      </c>
      <c r="F8928" t="s">
        <v>40</v>
      </c>
      <c r="G8928">
        <v>4</v>
      </c>
      <c r="H8928">
        <v>6</v>
      </c>
      <c r="I8928">
        <v>2014</v>
      </c>
      <c r="J8928" t="s">
        <v>75</v>
      </c>
      <c r="K8928">
        <v>6.3540000000000001</v>
      </c>
      <c r="L8928">
        <v>5.57</v>
      </c>
      <c r="M8928" s="54">
        <v>7.14</v>
      </c>
      <c r="N8928" t="s">
        <v>44</v>
      </c>
      <c r="O8928" t="s">
        <v>44</v>
      </c>
      <c r="P8928">
        <v>-99</v>
      </c>
    </row>
    <row r="8929" spans="1:16" x14ac:dyDescent="0.25">
      <c r="A8929" s="20" t="s">
        <v>18243</v>
      </c>
      <c r="B8929">
        <v>6</v>
      </c>
      <c r="C8929" t="s">
        <v>74</v>
      </c>
      <c r="D8929" t="s">
        <v>90</v>
      </c>
      <c r="E8929" t="s">
        <v>15684</v>
      </c>
      <c r="F8929" t="s">
        <v>40</v>
      </c>
      <c r="G8929">
        <v>4</v>
      </c>
      <c r="H8929">
        <v>6</v>
      </c>
      <c r="I8929">
        <v>2014</v>
      </c>
      <c r="J8929" t="s">
        <v>75</v>
      </c>
      <c r="K8929">
        <v>3.4950000000000001</v>
      </c>
      <c r="L8929">
        <v>3</v>
      </c>
      <c r="M8929" s="54">
        <v>3.99</v>
      </c>
      <c r="N8929" t="s">
        <v>44</v>
      </c>
      <c r="O8929" t="s">
        <v>44</v>
      </c>
      <c r="P8929">
        <v>-99</v>
      </c>
    </row>
    <row r="8930" spans="1:16" x14ac:dyDescent="0.25">
      <c r="A8930" s="20" t="s">
        <v>18243</v>
      </c>
      <c r="B8930">
        <v>6</v>
      </c>
      <c r="C8930" t="s">
        <v>74</v>
      </c>
      <c r="D8930" t="s">
        <v>90</v>
      </c>
      <c r="E8930" t="s">
        <v>15684</v>
      </c>
      <c r="F8930" t="s">
        <v>40</v>
      </c>
      <c r="G8930">
        <v>4</v>
      </c>
      <c r="H8930">
        <v>6</v>
      </c>
      <c r="I8930">
        <v>2014</v>
      </c>
      <c r="J8930" t="s">
        <v>75</v>
      </c>
      <c r="K8930">
        <v>4.7729999999999997</v>
      </c>
      <c r="L8930">
        <v>4.5199999999999996</v>
      </c>
      <c r="M8930" s="54">
        <v>5.0199999999999996</v>
      </c>
      <c r="N8930" t="s">
        <v>44</v>
      </c>
      <c r="O8930" t="s">
        <v>44</v>
      </c>
      <c r="P8930">
        <v>-99</v>
      </c>
    </row>
    <row r="8931" spans="1:16" x14ac:dyDescent="0.25">
      <c r="A8931" s="20" t="s">
        <v>18243</v>
      </c>
      <c r="B8931">
        <v>6</v>
      </c>
      <c r="C8931" t="s">
        <v>74</v>
      </c>
      <c r="D8931" t="s">
        <v>90</v>
      </c>
      <c r="E8931" t="s">
        <v>15684</v>
      </c>
      <c r="F8931" t="s">
        <v>40</v>
      </c>
      <c r="G8931">
        <v>4</v>
      </c>
      <c r="H8931">
        <v>6</v>
      </c>
      <c r="I8931">
        <v>2014</v>
      </c>
      <c r="J8931" t="s">
        <v>75</v>
      </c>
      <c r="K8931">
        <v>3.617</v>
      </c>
      <c r="L8931">
        <v>2.82</v>
      </c>
      <c r="M8931" s="54">
        <v>4.42</v>
      </c>
      <c r="N8931" t="s">
        <v>44</v>
      </c>
      <c r="O8931" t="s">
        <v>44</v>
      </c>
      <c r="P8931">
        <v>-99</v>
      </c>
    </row>
    <row r="8932" spans="1:16" x14ac:dyDescent="0.25">
      <c r="A8932" s="20" t="s">
        <v>18243</v>
      </c>
      <c r="B8932">
        <v>6</v>
      </c>
      <c r="C8932" t="s">
        <v>74</v>
      </c>
      <c r="D8932" t="s">
        <v>90</v>
      </c>
      <c r="E8932" t="s">
        <v>15684</v>
      </c>
      <c r="F8932" t="s">
        <v>40</v>
      </c>
      <c r="G8932">
        <v>4</v>
      </c>
      <c r="H8932">
        <v>6</v>
      </c>
      <c r="I8932">
        <v>2014</v>
      </c>
      <c r="J8932" t="s">
        <v>75</v>
      </c>
      <c r="K8932">
        <v>1.417</v>
      </c>
      <c r="L8932">
        <v>1.19</v>
      </c>
      <c r="M8932" s="54">
        <v>1.64</v>
      </c>
      <c r="N8932" t="s">
        <v>44</v>
      </c>
      <c r="O8932" t="s">
        <v>44</v>
      </c>
      <c r="P8932">
        <v>-99</v>
      </c>
    </row>
    <row r="8933" spans="1:16" x14ac:dyDescent="0.25">
      <c r="A8933" s="20" t="s">
        <v>18243</v>
      </c>
      <c r="B8933">
        <v>6</v>
      </c>
      <c r="C8933" t="s">
        <v>74</v>
      </c>
      <c r="D8933" t="s">
        <v>90</v>
      </c>
      <c r="E8933" t="s">
        <v>15684</v>
      </c>
      <c r="F8933" t="s">
        <v>40</v>
      </c>
      <c r="G8933">
        <v>4</v>
      </c>
      <c r="H8933">
        <v>6</v>
      </c>
      <c r="I8933">
        <v>2014</v>
      </c>
      <c r="J8933" t="s">
        <v>75</v>
      </c>
      <c r="K8933">
        <v>4.2990000000000004</v>
      </c>
      <c r="L8933">
        <v>3.26</v>
      </c>
      <c r="M8933" s="54">
        <v>5.34</v>
      </c>
      <c r="N8933" t="s">
        <v>44</v>
      </c>
      <c r="O8933" t="s">
        <v>44</v>
      </c>
      <c r="P8933">
        <v>-99</v>
      </c>
    </row>
    <row r="8934" spans="1:16" x14ac:dyDescent="0.25">
      <c r="A8934" s="20" t="s">
        <v>18243</v>
      </c>
      <c r="B8934">
        <v>6</v>
      </c>
      <c r="C8934" t="s">
        <v>74</v>
      </c>
      <c r="D8934" t="s">
        <v>90</v>
      </c>
      <c r="E8934" t="s">
        <v>15684</v>
      </c>
      <c r="F8934" t="s">
        <v>40</v>
      </c>
      <c r="G8934">
        <v>4</v>
      </c>
      <c r="H8934">
        <v>6</v>
      </c>
      <c r="I8934">
        <v>2014</v>
      </c>
      <c r="J8934" t="s">
        <v>75</v>
      </c>
      <c r="K8934">
        <v>7.4370000000000003</v>
      </c>
      <c r="L8934">
        <v>6.85</v>
      </c>
      <c r="M8934" s="54">
        <v>8.02</v>
      </c>
      <c r="N8934" t="s">
        <v>44</v>
      </c>
      <c r="O8934" t="s">
        <v>44</v>
      </c>
      <c r="P8934">
        <v>-99</v>
      </c>
    </row>
    <row r="8935" spans="1:16" x14ac:dyDescent="0.25">
      <c r="A8935" s="20" t="s">
        <v>18244</v>
      </c>
      <c r="B8935">
        <v>6</v>
      </c>
      <c r="C8935" t="s">
        <v>74</v>
      </c>
      <c r="D8935" t="s">
        <v>90</v>
      </c>
      <c r="E8935" t="s">
        <v>15684</v>
      </c>
      <c r="F8935" t="s">
        <v>40</v>
      </c>
      <c r="G8935">
        <v>5</v>
      </c>
      <c r="H8935">
        <v>6</v>
      </c>
      <c r="I8935">
        <v>2014</v>
      </c>
      <c r="J8935" t="s">
        <v>75</v>
      </c>
      <c r="K8935">
        <v>4.67</v>
      </c>
      <c r="L8935">
        <v>4.41</v>
      </c>
      <c r="M8935" s="54">
        <v>4.93</v>
      </c>
      <c r="N8935" t="s">
        <v>44</v>
      </c>
      <c r="O8935" t="s">
        <v>44</v>
      </c>
      <c r="P8935">
        <v>-99</v>
      </c>
    </row>
    <row r="8936" spans="1:16" x14ac:dyDescent="0.25">
      <c r="A8936" s="20" t="s">
        <v>18244</v>
      </c>
      <c r="B8936">
        <v>6</v>
      </c>
      <c r="C8936" t="s">
        <v>74</v>
      </c>
      <c r="D8936" t="s">
        <v>90</v>
      </c>
      <c r="E8936" t="s">
        <v>15684</v>
      </c>
      <c r="F8936" t="s">
        <v>40</v>
      </c>
      <c r="G8936">
        <v>5</v>
      </c>
      <c r="H8936">
        <v>6</v>
      </c>
      <c r="I8936">
        <v>2014</v>
      </c>
      <c r="J8936" t="s">
        <v>75</v>
      </c>
      <c r="K8936">
        <v>7.8259999999999996</v>
      </c>
      <c r="L8936">
        <v>7.47</v>
      </c>
      <c r="M8936" s="54">
        <v>8.18</v>
      </c>
      <c r="N8936" t="s">
        <v>44</v>
      </c>
      <c r="O8936" t="s">
        <v>44</v>
      </c>
      <c r="P8936">
        <v>-99</v>
      </c>
    </row>
    <row r="8937" spans="1:16" x14ac:dyDescent="0.25">
      <c r="A8937" s="20" t="s">
        <v>18244</v>
      </c>
      <c r="B8937">
        <v>6</v>
      </c>
      <c r="C8937" t="s">
        <v>74</v>
      </c>
      <c r="D8937" t="s">
        <v>90</v>
      </c>
      <c r="E8937" t="s">
        <v>15684</v>
      </c>
      <c r="F8937" t="s">
        <v>40</v>
      </c>
      <c r="G8937">
        <v>5</v>
      </c>
      <c r="H8937">
        <v>6</v>
      </c>
      <c r="I8937">
        <v>2014</v>
      </c>
      <c r="J8937" t="s">
        <v>75</v>
      </c>
      <c r="K8937">
        <v>5.8419999999999996</v>
      </c>
      <c r="L8937">
        <v>5.64</v>
      </c>
      <c r="M8937" s="54">
        <v>6.04</v>
      </c>
      <c r="N8937" t="s">
        <v>44</v>
      </c>
      <c r="O8937" t="s">
        <v>44</v>
      </c>
      <c r="P8937">
        <v>-99</v>
      </c>
    </row>
    <row r="8938" spans="1:16" x14ac:dyDescent="0.25">
      <c r="A8938" s="20" t="s">
        <v>18244</v>
      </c>
      <c r="B8938">
        <v>6</v>
      </c>
      <c r="C8938" t="s">
        <v>74</v>
      </c>
      <c r="D8938" t="s">
        <v>90</v>
      </c>
      <c r="E8938" t="s">
        <v>15684</v>
      </c>
      <c r="F8938" t="s">
        <v>40</v>
      </c>
      <c r="G8938">
        <v>5</v>
      </c>
      <c r="H8938">
        <v>6</v>
      </c>
      <c r="I8938">
        <v>2014</v>
      </c>
      <c r="J8938" t="s">
        <v>75</v>
      </c>
      <c r="K8938">
        <v>2.738</v>
      </c>
      <c r="L8938">
        <v>2.46</v>
      </c>
      <c r="M8938" s="54">
        <v>3.02</v>
      </c>
      <c r="N8938" t="s">
        <v>44</v>
      </c>
      <c r="O8938" t="s">
        <v>44</v>
      </c>
      <c r="P8938">
        <v>-99</v>
      </c>
    </row>
    <row r="8939" spans="1:16" x14ac:dyDescent="0.25">
      <c r="A8939" s="20" t="s">
        <v>18244</v>
      </c>
      <c r="B8939">
        <v>6</v>
      </c>
      <c r="C8939" t="s">
        <v>74</v>
      </c>
      <c r="D8939" t="s">
        <v>90</v>
      </c>
      <c r="E8939" t="s">
        <v>15684</v>
      </c>
      <c r="F8939" t="s">
        <v>40</v>
      </c>
      <c r="G8939">
        <v>5</v>
      </c>
      <c r="H8939">
        <v>6</v>
      </c>
      <c r="I8939">
        <v>2014</v>
      </c>
      <c r="J8939" t="s">
        <v>75</v>
      </c>
      <c r="K8939">
        <v>4.7060000000000004</v>
      </c>
      <c r="L8939">
        <v>4.42</v>
      </c>
      <c r="M8939" s="54">
        <v>5</v>
      </c>
      <c r="N8939" t="s">
        <v>44</v>
      </c>
      <c r="O8939" t="s">
        <v>44</v>
      </c>
      <c r="P8939">
        <v>-99</v>
      </c>
    </row>
    <row r="8940" spans="1:16" x14ac:dyDescent="0.25">
      <c r="A8940" s="20" t="s">
        <v>18244</v>
      </c>
      <c r="B8940">
        <v>6</v>
      </c>
      <c r="C8940" t="s">
        <v>74</v>
      </c>
      <c r="D8940" t="s">
        <v>90</v>
      </c>
      <c r="E8940" t="s">
        <v>15684</v>
      </c>
      <c r="F8940" t="s">
        <v>40</v>
      </c>
      <c r="G8940">
        <v>5</v>
      </c>
      <c r="H8940">
        <v>6</v>
      </c>
      <c r="I8940">
        <v>2014</v>
      </c>
      <c r="J8940" t="s">
        <v>75</v>
      </c>
      <c r="K8940">
        <v>6.6340000000000003</v>
      </c>
      <c r="L8940">
        <v>6.23</v>
      </c>
      <c r="M8940" s="54">
        <v>7.04</v>
      </c>
      <c r="N8940" t="s">
        <v>44</v>
      </c>
      <c r="O8940" t="s">
        <v>44</v>
      </c>
      <c r="P8940">
        <v>-99</v>
      </c>
    </row>
    <row r="8941" spans="1:16" x14ac:dyDescent="0.25">
      <c r="A8941" s="20" t="s">
        <v>18244</v>
      </c>
      <c r="B8941">
        <v>6</v>
      </c>
      <c r="C8941" t="s">
        <v>74</v>
      </c>
      <c r="D8941" t="s">
        <v>90</v>
      </c>
      <c r="E8941" t="s">
        <v>15684</v>
      </c>
      <c r="F8941" t="s">
        <v>40</v>
      </c>
      <c r="G8941">
        <v>5</v>
      </c>
      <c r="H8941">
        <v>6</v>
      </c>
      <c r="I8941">
        <v>2014</v>
      </c>
      <c r="J8941" t="s">
        <v>75</v>
      </c>
      <c r="K8941">
        <v>3.496</v>
      </c>
      <c r="L8941">
        <v>3.08</v>
      </c>
      <c r="M8941" s="54">
        <v>3.91</v>
      </c>
      <c r="N8941" t="s">
        <v>44</v>
      </c>
      <c r="O8941" t="s">
        <v>44</v>
      </c>
      <c r="P8941">
        <v>-99</v>
      </c>
    </row>
    <row r="8942" spans="1:16" x14ac:dyDescent="0.25">
      <c r="A8942" s="20" t="s">
        <v>18244</v>
      </c>
      <c r="B8942">
        <v>6</v>
      </c>
      <c r="C8942" t="s">
        <v>74</v>
      </c>
      <c r="D8942" t="s">
        <v>90</v>
      </c>
      <c r="E8942" t="s">
        <v>15684</v>
      </c>
      <c r="F8942" t="s">
        <v>40</v>
      </c>
      <c r="G8942">
        <v>5</v>
      </c>
      <c r="H8942">
        <v>6</v>
      </c>
      <c r="I8942">
        <v>2014</v>
      </c>
      <c r="J8942" t="s">
        <v>75</v>
      </c>
      <c r="K8942">
        <v>8.0920000000000005</v>
      </c>
      <c r="L8942">
        <v>7.62</v>
      </c>
      <c r="M8942" s="54">
        <v>8.57</v>
      </c>
      <c r="N8942" t="s">
        <v>44</v>
      </c>
      <c r="O8942" t="s">
        <v>44</v>
      </c>
      <c r="P8942">
        <v>-99</v>
      </c>
    </row>
    <row r="8943" spans="1:16" x14ac:dyDescent="0.25">
      <c r="A8943" s="20" t="s">
        <v>18244</v>
      </c>
      <c r="B8943">
        <v>6</v>
      </c>
      <c r="C8943" t="s">
        <v>74</v>
      </c>
      <c r="D8943" t="s">
        <v>90</v>
      </c>
      <c r="E8943" t="s">
        <v>15684</v>
      </c>
      <c r="F8943" t="s">
        <v>40</v>
      </c>
      <c r="G8943">
        <v>5</v>
      </c>
      <c r="H8943">
        <v>6</v>
      </c>
      <c r="I8943">
        <v>2014</v>
      </c>
      <c r="J8943" t="s">
        <v>75</v>
      </c>
      <c r="K8943">
        <v>7.7969999999999997</v>
      </c>
      <c r="L8943">
        <v>7.44</v>
      </c>
      <c r="M8943" s="54">
        <v>8.15</v>
      </c>
      <c r="N8943" t="s">
        <v>44</v>
      </c>
      <c r="O8943" t="s">
        <v>44</v>
      </c>
      <c r="P8943">
        <v>-99</v>
      </c>
    </row>
    <row r="8944" spans="1:16" x14ac:dyDescent="0.25">
      <c r="A8944" s="20" t="s">
        <v>18244</v>
      </c>
      <c r="B8944">
        <v>6</v>
      </c>
      <c r="C8944" t="s">
        <v>74</v>
      </c>
      <c r="D8944" t="s">
        <v>90</v>
      </c>
      <c r="E8944" t="s">
        <v>15684</v>
      </c>
      <c r="F8944" t="s">
        <v>40</v>
      </c>
      <c r="G8944">
        <v>5</v>
      </c>
      <c r="H8944">
        <v>6</v>
      </c>
      <c r="I8944">
        <v>2014</v>
      </c>
      <c r="J8944" t="s">
        <v>75</v>
      </c>
      <c r="K8944">
        <v>8.1180000000000003</v>
      </c>
      <c r="L8944">
        <v>7.8</v>
      </c>
      <c r="M8944" s="54">
        <v>8.44</v>
      </c>
      <c r="N8944" t="s">
        <v>44</v>
      </c>
      <c r="O8944" t="s">
        <v>44</v>
      </c>
      <c r="P8944">
        <v>-99</v>
      </c>
    </row>
    <row r="8945" spans="1:16" x14ac:dyDescent="0.25">
      <c r="A8945" s="20" t="s">
        <v>18244</v>
      </c>
      <c r="B8945">
        <v>6</v>
      </c>
      <c r="C8945" t="s">
        <v>74</v>
      </c>
      <c r="D8945" t="s">
        <v>90</v>
      </c>
      <c r="E8945" t="s">
        <v>15684</v>
      </c>
      <c r="F8945" t="s">
        <v>40</v>
      </c>
      <c r="G8945">
        <v>5</v>
      </c>
      <c r="H8945">
        <v>6</v>
      </c>
      <c r="I8945">
        <v>2014</v>
      </c>
      <c r="J8945" t="s">
        <v>75</v>
      </c>
      <c r="K8945">
        <v>10.202</v>
      </c>
      <c r="L8945">
        <v>9.9</v>
      </c>
      <c r="M8945" s="54">
        <v>10.5</v>
      </c>
      <c r="N8945" t="s">
        <v>44</v>
      </c>
      <c r="O8945" t="s">
        <v>44</v>
      </c>
      <c r="P8945">
        <v>-99</v>
      </c>
    </row>
    <row r="8946" spans="1:16" x14ac:dyDescent="0.25">
      <c r="A8946" s="20" t="s">
        <v>18244</v>
      </c>
      <c r="B8946">
        <v>6</v>
      </c>
      <c r="C8946" t="s">
        <v>74</v>
      </c>
      <c r="D8946" t="s">
        <v>90</v>
      </c>
      <c r="E8946" t="s">
        <v>15684</v>
      </c>
      <c r="F8946" t="s">
        <v>40</v>
      </c>
      <c r="G8946">
        <v>5</v>
      </c>
      <c r="H8946">
        <v>6</v>
      </c>
      <c r="I8946">
        <v>2014</v>
      </c>
      <c r="J8946" t="s">
        <v>75</v>
      </c>
      <c r="K8946">
        <v>5.0759999999999996</v>
      </c>
      <c r="L8946">
        <v>4.4400000000000004</v>
      </c>
      <c r="M8946" s="54">
        <v>5.71</v>
      </c>
      <c r="N8946" t="s">
        <v>44</v>
      </c>
      <c r="O8946" t="s">
        <v>44</v>
      </c>
      <c r="P8946">
        <v>-99</v>
      </c>
    </row>
    <row r="8947" spans="1:16" x14ac:dyDescent="0.25">
      <c r="A8947" s="20" t="s">
        <v>18244</v>
      </c>
      <c r="B8947">
        <v>6</v>
      </c>
      <c r="C8947" t="s">
        <v>74</v>
      </c>
      <c r="D8947" t="s">
        <v>90</v>
      </c>
      <c r="E8947" t="s">
        <v>15684</v>
      </c>
      <c r="F8947" t="s">
        <v>40</v>
      </c>
      <c r="G8947">
        <v>5</v>
      </c>
      <c r="H8947">
        <v>6</v>
      </c>
      <c r="I8947">
        <v>2014</v>
      </c>
      <c r="J8947" t="s">
        <v>75</v>
      </c>
      <c r="K8947">
        <v>5.4240000000000004</v>
      </c>
      <c r="L8947">
        <v>5.17</v>
      </c>
      <c r="M8947" s="54">
        <v>5.68</v>
      </c>
      <c r="N8947" t="s">
        <v>44</v>
      </c>
      <c r="O8947" t="s">
        <v>44</v>
      </c>
      <c r="P8947">
        <v>-99</v>
      </c>
    </row>
    <row r="8948" spans="1:16" x14ac:dyDescent="0.25">
      <c r="A8948" s="20" t="s">
        <v>18244</v>
      </c>
      <c r="B8948">
        <v>6</v>
      </c>
      <c r="C8948" t="s">
        <v>74</v>
      </c>
      <c r="D8948" t="s">
        <v>90</v>
      </c>
      <c r="E8948" t="s">
        <v>15684</v>
      </c>
      <c r="F8948" t="s">
        <v>40</v>
      </c>
      <c r="G8948">
        <v>5</v>
      </c>
      <c r="H8948">
        <v>6</v>
      </c>
      <c r="I8948">
        <v>2014</v>
      </c>
      <c r="J8948" t="s">
        <v>75</v>
      </c>
      <c r="K8948">
        <v>8.1929999999999996</v>
      </c>
      <c r="L8948">
        <v>7.4</v>
      </c>
      <c r="M8948" s="54">
        <v>8.98</v>
      </c>
      <c r="N8948" t="s">
        <v>44</v>
      </c>
      <c r="O8948" t="s">
        <v>44</v>
      </c>
      <c r="P8948">
        <v>-99</v>
      </c>
    </row>
    <row r="8949" spans="1:16" x14ac:dyDescent="0.25">
      <c r="A8949" s="20" t="s">
        <v>18244</v>
      </c>
      <c r="B8949">
        <v>6</v>
      </c>
      <c r="C8949" t="s">
        <v>74</v>
      </c>
      <c r="D8949" t="s">
        <v>90</v>
      </c>
      <c r="E8949" t="s">
        <v>15684</v>
      </c>
      <c r="F8949" t="s">
        <v>40</v>
      </c>
      <c r="G8949">
        <v>5</v>
      </c>
      <c r="H8949">
        <v>6</v>
      </c>
      <c r="I8949">
        <v>2014</v>
      </c>
      <c r="J8949" t="s">
        <v>75</v>
      </c>
      <c r="K8949">
        <v>5.3339999999999996</v>
      </c>
      <c r="L8949">
        <v>4.83</v>
      </c>
      <c r="M8949" s="54">
        <v>5.84</v>
      </c>
      <c r="N8949" t="s">
        <v>44</v>
      </c>
      <c r="O8949" t="s">
        <v>44</v>
      </c>
      <c r="P8949">
        <v>-99</v>
      </c>
    </row>
    <row r="8950" spans="1:16" x14ac:dyDescent="0.25">
      <c r="A8950" s="20" t="s">
        <v>18244</v>
      </c>
      <c r="B8950">
        <v>6</v>
      </c>
      <c r="C8950" t="s">
        <v>74</v>
      </c>
      <c r="D8950" t="s">
        <v>90</v>
      </c>
      <c r="E8950" t="s">
        <v>15684</v>
      </c>
      <c r="F8950" t="s">
        <v>40</v>
      </c>
      <c r="G8950">
        <v>5</v>
      </c>
      <c r="H8950">
        <v>6</v>
      </c>
      <c r="I8950">
        <v>2014</v>
      </c>
      <c r="J8950" t="s">
        <v>75</v>
      </c>
      <c r="K8950">
        <v>6.6120000000000001</v>
      </c>
      <c r="L8950">
        <v>6.34</v>
      </c>
      <c r="M8950" s="54">
        <v>6.88</v>
      </c>
      <c r="N8950" t="s">
        <v>44</v>
      </c>
      <c r="O8950" t="s">
        <v>44</v>
      </c>
      <c r="P8950">
        <v>-99</v>
      </c>
    </row>
    <row r="8951" spans="1:16" x14ac:dyDescent="0.25">
      <c r="A8951" s="20" t="s">
        <v>18244</v>
      </c>
      <c r="B8951">
        <v>6</v>
      </c>
      <c r="C8951" t="s">
        <v>74</v>
      </c>
      <c r="D8951" t="s">
        <v>90</v>
      </c>
      <c r="E8951" t="s">
        <v>15684</v>
      </c>
      <c r="F8951" t="s">
        <v>40</v>
      </c>
      <c r="G8951">
        <v>5</v>
      </c>
      <c r="H8951">
        <v>6</v>
      </c>
      <c r="I8951">
        <v>2014</v>
      </c>
      <c r="J8951" t="s">
        <v>75</v>
      </c>
      <c r="K8951">
        <v>5.4560000000000004</v>
      </c>
      <c r="L8951">
        <v>4.6500000000000004</v>
      </c>
      <c r="M8951" s="54">
        <v>6.26</v>
      </c>
      <c r="N8951" t="s">
        <v>44</v>
      </c>
      <c r="O8951" t="s">
        <v>44</v>
      </c>
      <c r="P8951">
        <v>-99</v>
      </c>
    </row>
    <row r="8952" spans="1:16" x14ac:dyDescent="0.25">
      <c r="A8952" s="20" t="s">
        <v>18244</v>
      </c>
      <c r="B8952">
        <v>6</v>
      </c>
      <c r="C8952" t="s">
        <v>74</v>
      </c>
      <c r="D8952" t="s">
        <v>90</v>
      </c>
      <c r="E8952" t="s">
        <v>15684</v>
      </c>
      <c r="F8952" t="s">
        <v>40</v>
      </c>
      <c r="G8952">
        <v>5</v>
      </c>
      <c r="H8952">
        <v>6</v>
      </c>
      <c r="I8952">
        <v>2014</v>
      </c>
      <c r="J8952" t="s">
        <v>75</v>
      </c>
      <c r="K8952">
        <v>3.2559999999999998</v>
      </c>
      <c r="L8952">
        <v>3.01</v>
      </c>
      <c r="M8952" s="54">
        <v>3.5</v>
      </c>
      <c r="N8952" t="s">
        <v>44</v>
      </c>
      <c r="O8952" t="s">
        <v>44</v>
      </c>
      <c r="P8952">
        <v>-99</v>
      </c>
    </row>
    <row r="8953" spans="1:16" x14ac:dyDescent="0.25">
      <c r="A8953" s="20" t="s">
        <v>18244</v>
      </c>
      <c r="B8953">
        <v>6</v>
      </c>
      <c r="C8953" t="s">
        <v>74</v>
      </c>
      <c r="D8953" t="s">
        <v>90</v>
      </c>
      <c r="E8953" t="s">
        <v>15684</v>
      </c>
      <c r="F8953" t="s">
        <v>40</v>
      </c>
      <c r="G8953">
        <v>5</v>
      </c>
      <c r="H8953">
        <v>6</v>
      </c>
      <c r="I8953">
        <v>2014</v>
      </c>
      <c r="J8953" t="s">
        <v>75</v>
      </c>
      <c r="K8953">
        <v>6.1379999999999999</v>
      </c>
      <c r="L8953">
        <v>5.0999999999999996</v>
      </c>
      <c r="M8953" s="54">
        <v>7.18</v>
      </c>
      <c r="N8953" t="s">
        <v>44</v>
      </c>
      <c r="O8953" t="s">
        <v>44</v>
      </c>
      <c r="P8953">
        <v>-99</v>
      </c>
    </row>
    <row r="8954" spans="1:16" x14ac:dyDescent="0.25">
      <c r="A8954" s="20" t="s">
        <v>18244</v>
      </c>
      <c r="B8954">
        <v>6</v>
      </c>
      <c r="C8954" t="s">
        <v>74</v>
      </c>
      <c r="D8954" t="s">
        <v>90</v>
      </c>
      <c r="E8954" t="s">
        <v>15684</v>
      </c>
      <c r="F8954" t="s">
        <v>40</v>
      </c>
      <c r="G8954">
        <v>5</v>
      </c>
      <c r="H8954">
        <v>6</v>
      </c>
      <c r="I8954">
        <v>2014</v>
      </c>
      <c r="J8954" t="s">
        <v>75</v>
      </c>
      <c r="K8954">
        <v>9.2759999999999998</v>
      </c>
      <c r="L8954">
        <v>8.68</v>
      </c>
      <c r="M8954" s="54">
        <v>9.8699999999999992</v>
      </c>
      <c r="N8954" t="s">
        <v>44</v>
      </c>
      <c r="O8954" t="s">
        <v>44</v>
      </c>
      <c r="P8954">
        <v>-99</v>
      </c>
    </row>
    <row r="8955" spans="1:16" x14ac:dyDescent="0.25">
      <c r="A8955" s="20" t="s">
        <v>18245</v>
      </c>
      <c r="B8955">
        <v>6</v>
      </c>
      <c r="C8955" t="s">
        <v>74</v>
      </c>
      <c r="D8955" t="s">
        <v>90</v>
      </c>
      <c r="E8955" t="s">
        <v>15684</v>
      </c>
      <c r="F8955" t="s">
        <v>40</v>
      </c>
      <c r="G8955">
        <v>2</v>
      </c>
      <c r="H8955">
        <v>6</v>
      </c>
      <c r="I8955">
        <v>2014</v>
      </c>
      <c r="J8955" t="s">
        <v>43</v>
      </c>
      <c r="K8955">
        <v>1.46977318028255</v>
      </c>
      <c r="L8955">
        <v>1.0169999999999999</v>
      </c>
      <c r="M8955" s="54">
        <v>1.9219999999999999</v>
      </c>
      <c r="N8955">
        <v>1762</v>
      </c>
      <c r="O8955" t="s">
        <v>44</v>
      </c>
      <c r="P8955">
        <v>2.38230327602898</v>
      </c>
    </row>
    <row r="8956" spans="1:16" x14ac:dyDescent="0.25">
      <c r="A8956" s="20" t="s">
        <v>18246</v>
      </c>
      <c r="B8956">
        <v>6</v>
      </c>
      <c r="C8956" t="s">
        <v>74</v>
      </c>
      <c r="D8956" t="s">
        <v>90</v>
      </c>
      <c r="E8956" t="s">
        <v>15684</v>
      </c>
      <c r="F8956" t="s">
        <v>40</v>
      </c>
      <c r="G8956">
        <v>3</v>
      </c>
      <c r="H8956">
        <v>6</v>
      </c>
      <c r="I8956">
        <v>2014</v>
      </c>
      <c r="J8956" t="s">
        <v>43</v>
      </c>
      <c r="K8956">
        <v>4.3780869307638302</v>
      </c>
      <c r="L8956">
        <v>3.887</v>
      </c>
      <c r="M8956" s="54">
        <v>4.8689999999999998</v>
      </c>
      <c r="N8956">
        <v>3156</v>
      </c>
      <c r="O8956" t="s">
        <v>44</v>
      </c>
      <c r="P8956">
        <v>1.7800471362722601</v>
      </c>
    </row>
    <row r="8957" spans="1:16" x14ac:dyDescent="0.25">
      <c r="A8957" s="20" t="s">
        <v>18247</v>
      </c>
      <c r="B8957">
        <v>6</v>
      </c>
      <c r="C8957" t="s">
        <v>74</v>
      </c>
      <c r="D8957" t="s">
        <v>90</v>
      </c>
      <c r="E8957" t="s">
        <v>15684</v>
      </c>
      <c r="F8957" t="s">
        <v>40</v>
      </c>
      <c r="G8957">
        <v>4</v>
      </c>
      <c r="H8957">
        <v>6</v>
      </c>
      <c r="I8957">
        <v>2014</v>
      </c>
      <c r="J8957" t="s">
        <v>43</v>
      </c>
      <c r="K8957">
        <v>6.6181794504845302</v>
      </c>
      <c r="L8957">
        <v>6.08</v>
      </c>
      <c r="M8957" s="54">
        <v>7.1559999999999997</v>
      </c>
      <c r="N8957">
        <v>3863</v>
      </c>
      <c r="O8957" t="s">
        <v>44</v>
      </c>
      <c r="P8957">
        <v>1.6089318388051099</v>
      </c>
    </row>
    <row r="8958" spans="1:16" x14ac:dyDescent="0.25">
      <c r="A8958" s="20" t="s">
        <v>18248</v>
      </c>
      <c r="B8958">
        <v>6</v>
      </c>
      <c r="C8958" t="s">
        <v>74</v>
      </c>
      <c r="D8958" t="s">
        <v>90</v>
      </c>
      <c r="E8958" t="s">
        <v>15684</v>
      </c>
      <c r="F8958" t="s">
        <v>40</v>
      </c>
      <c r="G8958">
        <v>5</v>
      </c>
      <c r="H8958">
        <v>6</v>
      </c>
      <c r="I8958">
        <v>2014</v>
      </c>
      <c r="J8958" t="s">
        <v>43</v>
      </c>
      <c r="K8958">
        <v>7.4481789248310699</v>
      </c>
      <c r="L8958">
        <v>6.7640000000000002</v>
      </c>
      <c r="M8958" s="54">
        <v>8.1319999999999997</v>
      </c>
      <c r="N8958">
        <v>2583</v>
      </c>
      <c r="O8958" t="s">
        <v>44</v>
      </c>
      <c r="P8958">
        <v>1.96760445366985</v>
      </c>
    </row>
    <row r="8959" spans="1:16" x14ac:dyDescent="0.25">
      <c r="A8959" s="20" t="s">
        <v>18249</v>
      </c>
      <c r="B8959">
        <v>6</v>
      </c>
      <c r="C8959" t="s">
        <v>74</v>
      </c>
      <c r="D8959" t="s">
        <v>90</v>
      </c>
      <c r="E8959" t="s">
        <v>15684</v>
      </c>
      <c r="F8959" t="s">
        <v>40</v>
      </c>
      <c r="G8959">
        <v>2</v>
      </c>
      <c r="H8959">
        <v>6</v>
      </c>
      <c r="I8959">
        <v>2014</v>
      </c>
      <c r="J8959" t="s">
        <v>45</v>
      </c>
      <c r="K8959">
        <v>1.4414061619997101</v>
      </c>
      <c r="L8959">
        <v>1.198</v>
      </c>
      <c r="M8959" s="54">
        <v>1.6839999999999999</v>
      </c>
      <c r="N8959">
        <v>7042</v>
      </c>
      <c r="O8959" t="s">
        <v>44</v>
      </c>
      <c r="P8959">
        <v>1.1916589788359699</v>
      </c>
    </row>
    <row r="8960" spans="1:16" x14ac:dyDescent="0.25">
      <c r="A8960" s="20" t="s">
        <v>18250</v>
      </c>
      <c r="B8960">
        <v>6</v>
      </c>
      <c r="C8960" t="s">
        <v>74</v>
      </c>
      <c r="D8960" t="s">
        <v>90</v>
      </c>
      <c r="E8960" t="s">
        <v>15684</v>
      </c>
      <c r="F8960" t="s">
        <v>40</v>
      </c>
      <c r="G8960">
        <v>3</v>
      </c>
      <c r="H8960">
        <v>6</v>
      </c>
      <c r="I8960">
        <v>2014</v>
      </c>
      <c r="J8960" t="s">
        <v>45</v>
      </c>
      <c r="K8960">
        <v>0.96124725225094598</v>
      </c>
      <c r="L8960">
        <v>0.70799999999999996</v>
      </c>
      <c r="M8960" s="54">
        <v>1.2150000000000001</v>
      </c>
      <c r="N8960">
        <v>5518</v>
      </c>
      <c r="O8960" t="s">
        <v>44</v>
      </c>
      <c r="P8960">
        <v>1.3461986538074</v>
      </c>
    </row>
    <row r="8961" spans="1:16" x14ac:dyDescent="0.25">
      <c r="A8961" s="20" t="s">
        <v>18251</v>
      </c>
      <c r="B8961">
        <v>6</v>
      </c>
      <c r="C8961" t="s">
        <v>74</v>
      </c>
      <c r="D8961" t="s">
        <v>90</v>
      </c>
      <c r="E8961" t="s">
        <v>15684</v>
      </c>
      <c r="F8961" t="s">
        <v>40</v>
      </c>
      <c r="G8961">
        <v>4</v>
      </c>
      <c r="H8961">
        <v>6</v>
      </c>
      <c r="I8961">
        <v>2014</v>
      </c>
      <c r="J8961" t="s">
        <v>45</v>
      </c>
      <c r="K8961">
        <v>5.4635426183517604</v>
      </c>
      <c r="L8961">
        <v>5.1289999999999996</v>
      </c>
      <c r="M8961" s="54">
        <v>5.798</v>
      </c>
      <c r="N8961">
        <v>7815</v>
      </c>
      <c r="O8961" t="s">
        <v>44</v>
      </c>
      <c r="P8961">
        <v>1.1311898739955499</v>
      </c>
    </row>
    <row r="8962" spans="1:16" x14ac:dyDescent="0.25">
      <c r="A8962" s="20" t="s">
        <v>18252</v>
      </c>
      <c r="B8962">
        <v>6</v>
      </c>
      <c r="C8962" t="s">
        <v>74</v>
      </c>
      <c r="D8962" t="s">
        <v>90</v>
      </c>
      <c r="E8962" t="s">
        <v>15684</v>
      </c>
      <c r="F8962" t="s">
        <v>40</v>
      </c>
      <c r="G8962">
        <v>5</v>
      </c>
      <c r="H8962">
        <v>6</v>
      </c>
      <c r="I8962">
        <v>2014</v>
      </c>
      <c r="J8962" t="s">
        <v>45</v>
      </c>
      <c r="K8962">
        <v>0.62007652774285005</v>
      </c>
      <c r="L8962">
        <v>0.26</v>
      </c>
      <c r="M8962" s="54">
        <v>0.98</v>
      </c>
      <c r="N8962">
        <v>2026</v>
      </c>
      <c r="O8962" t="s">
        <v>44</v>
      </c>
      <c r="P8962">
        <v>2.2216737285146899</v>
      </c>
    </row>
    <row r="8963" spans="1:16" x14ac:dyDescent="0.25">
      <c r="A8963" s="20" t="s">
        <v>18253</v>
      </c>
      <c r="B8963">
        <v>6</v>
      </c>
      <c r="C8963" t="s">
        <v>74</v>
      </c>
      <c r="D8963" t="s">
        <v>90</v>
      </c>
      <c r="E8963" t="s">
        <v>15684</v>
      </c>
      <c r="F8963" t="s">
        <v>40</v>
      </c>
      <c r="G8963">
        <v>2</v>
      </c>
      <c r="H8963">
        <v>6</v>
      </c>
      <c r="I8963">
        <v>2014</v>
      </c>
      <c r="J8963" t="s">
        <v>46</v>
      </c>
      <c r="K8963">
        <v>-2.5816849105056701</v>
      </c>
      <c r="L8963">
        <v>-2.9329999999999998</v>
      </c>
      <c r="M8963" s="54">
        <v>-2.2309999999999999</v>
      </c>
      <c r="N8963">
        <v>3075</v>
      </c>
      <c r="O8963" t="s">
        <v>44</v>
      </c>
      <c r="P8963">
        <v>1.80333926933486</v>
      </c>
    </row>
    <row r="8964" spans="1:16" x14ac:dyDescent="0.25">
      <c r="A8964" s="20" t="s">
        <v>18254</v>
      </c>
      <c r="B8964">
        <v>6</v>
      </c>
      <c r="C8964" t="s">
        <v>74</v>
      </c>
      <c r="D8964" t="s">
        <v>90</v>
      </c>
      <c r="E8964" t="s">
        <v>15684</v>
      </c>
      <c r="F8964" t="s">
        <v>40</v>
      </c>
      <c r="G8964">
        <v>3</v>
      </c>
      <c r="H8964">
        <v>6</v>
      </c>
      <c r="I8964">
        <v>2014</v>
      </c>
      <c r="J8964" t="s">
        <v>46</v>
      </c>
      <c r="K8964">
        <v>2.27589546268563</v>
      </c>
      <c r="L8964">
        <v>1.7989999999999999</v>
      </c>
      <c r="M8964" s="54">
        <v>2.7530000000000001</v>
      </c>
      <c r="N8964">
        <v>4135</v>
      </c>
      <c r="O8964" t="s">
        <v>44</v>
      </c>
      <c r="P8964">
        <v>1.5551140426382399</v>
      </c>
    </row>
    <row r="8965" spans="1:16" x14ac:dyDescent="0.25">
      <c r="A8965" s="20" t="s">
        <v>18255</v>
      </c>
      <c r="B8965">
        <v>6</v>
      </c>
      <c r="C8965" t="s">
        <v>74</v>
      </c>
      <c r="D8965" t="s">
        <v>90</v>
      </c>
      <c r="E8965" t="s">
        <v>15684</v>
      </c>
      <c r="F8965" t="s">
        <v>40</v>
      </c>
      <c r="G8965">
        <v>4</v>
      </c>
      <c r="H8965">
        <v>6</v>
      </c>
      <c r="I8965">
        <v>2014</v>
      </c>
      <c r="J8965" t="s">
        <v>46</v>
      </c>
      <c r="K8965">
        <v>4.0139373660675401</v>
      </c>
      <c r="L8965">
        <v>3.411</v>
      </c>
      <c r="M8965" s="54">
        <v>4.617</v>
      </c>
      <c r="N8965">
        <v>3283</v>
      </c>
      <c r="O8965" t="s">
        <v>44</v>
      </c>
      <c r="P8965">
        <v>1.74527777651865</v>
      </c>
    </row>
    <row r="8966" spans="1:16" x14ac:dyDescent="0.25">
      <c r="A8966" s="20" t="s">
        <v>18256</v>
      </c>
      <c r="B8966">
        <v>6</v>
      </c>
      <c r="C8966" t="s">
        <v>74</v>
      </c>
      <c r="D8966" t="s">
        <v>90</v>
      </c>
      <c r="E8966" t="s">
        <v>15684</v>
      </c>
      <c r="F8966" t="s">
        <v>40</v>
      </c>
      <c r="G8966">
        <v>5</v>
      </c>
      <c r="H8966">
        <v>6</v>
      </c>
      <c r="I8966">
        <v>2014</v>
      </c>
      <c r="J8966" t="s">
        <v>46</v>
      </c>
      <c r="K8966">
        <v>-0.81532422939692395</v>
      </c>
      <c r="L8966">
        <v>-1.45</v>
      </c>
      <c r="M8966" s="54">
        <v>-0.18099999999999999</v>
      </c>
      <c r="N8966">
        <v>984</v>
      </c>
      <c r="O8966" t="s">
        <v>44</v>
      </c>
      <c r="P8966">
        <v>3.1878835653166901</v>
      </c>
    </row>
    <row r="8967" spans="1:16" x14ac:dyDescent="0.25">
      <c r="A8967" s="20" t="s">
        <v>18257</v>
      </c>
      <c r="B8967">
        <v>6</v>
      </c>
      <c r="C8967" t="s">
        <v>74</v>
      </c>
      <c r="D8967" t="s">
        <v>90</v>
      </c>
      <c r="E8967" t="s">
        <v>15684</v>
      </c>
      <c r="F8967" t="s">
        <v>40</v>
      </c>
      <c r="G8967">
        <v>2</v>
      </c>
      <c r="H8967">
        <v>6</v>
      </c>
      <c r="I8967">
        <v>2014</v>
      </c>
      <c r="J8967" t="s">
        <v>47</v>
      </c>
      <c r="K8967">
        <v>4.2827906506390803E-2</v>
      </c>
      <c r="L8967">
        <v>-0.33400000000000002</v>
      </c>
      <c r="M8967" s="54">
        <v>0.42</v>
      </c>
      <c r="N8967">
        <v>3163</v>
      </c>
      <c r="O8967" t="s">
        <v>44</v>
      </c>
      <c r="P8967">
        <v>1.7780763440580301</v>
      </c>
    </row>
    <row r="8968" spans="1:16" x14ac:dyDescent="0.25">
      <c r="A8968" s="20" t="s">
        <v>18258</v>
      </c>
      <c r="B8968">
        <v>6</v>
      </c>
      <c r="C8968" t="s">
        <v>74</v>
      </c>
      <c r="D8968" t="s">
        <v>90</v>
      </c>
      <c r="E8968" t="s">
        <v>15684</v>
      </c>
      <c r="F8968" t="s">
        <v>40</v>
      </c>
      <c r="G8968">
        <v>3</v>
      </c>
      <c r="H8968">
        <v>6</v>
      </c>
      <c r="I8968">
        <v>2014</v>
      </c>
      <c r="J8968" t="s">
        <v>47</v>
      </c>
      <c r="K8968">
        <v>0.55792613225774401</v>
      </c>
      <c r="L8968">
        <v>0.13100000000000001</v>
      </c>
      <c r="M8968" s="54">
        <v>0.98399999999999999</v>
      </c>
      <c r="N8968">
        <v>2495</v>
      </c>
      <c r="O8968" t="s">
        <v>44</v>
      </c>
      <c r="P8968">
        <v>2.00200300500877</v>
      </c>
    </row>
    <row r="8969" spans="1:16" x14ac:dyDescent="0.25">
      <c r="A8969" s="20" t="s">
        <v>18259</v>
      </c>
      <c r="B8969">
        <v>6</v>
      </c>
      <c r="C8969" t="s">
        <v>74</v>
      </c>
      <c r="D8969" t="s">
        <v>90</v>
      </c>
      <c r="E8969" t="s">
        <v>15684</v>
      </c>
      <c r="F8969" t="s">
        <v>40</v>
      </c>
      <c r="G8969">
        <v>4</v>
      </c>
      <c r="H8969">
        <v>6</v>
      </c>
      <c r="I8969">
        <v>2014</v>
      </c>
      <c r="J8969" t="s">
        <v>47</v>
      </c>
      <c r="K8969">
        <v>1.1840082736677</v>
      </c>
      <c r="L8969">
        <v>0.69899999999999995</v>
      </c>
      <c r="M8969" s="54">
        <v>1.669</v>
      </c>
      <c r="N8969">
        <v>2293</v>
      </c>
      <c r="O8969" t="s">
        <v>44</v>
      </c>
      <c r="P8969">
        <v>2.08832444724167</v>
      </c>
    </row>
    <row r="8970" spans="1:16" x14ac:dyDescent="0.25">
      <c r="A8970" s="20" t="s">
        <v>18260</v>
      </c>
      <c r="B8970">
        <v>6</v>
      </c>
      <c r="C8970" t="s">
        <v>74</v>
      </c>
      <c r="D8970" t="s">
        <v>90</v>
      </c>
      <c r="E8970" t="s">
        <v>15684</v>
      </c>
      <c r="F8970" t="s">
        <v>40</v>
      </c>
      <c r="G8970">
        <v>5</v>
      </c>
      <c r="H8970">
        <v>6</v>
      </c>
      <c r="I8970">
        <v>2014</v>
      </c>
      <c r="J8970" t="s">
        <v>47</v>
      </c>
      <c r="K8970">
        <v>10.0522254617889</v>
      </c>
      <c r="L8970">
        <v>9.3919999999999995</v>
      </c>
      <c r="M8970" s="54">
        <v>10.712</v>
      </c>
      <c r="N8970">
        <v>4774</v>
      </c>
      <c r="O8970" t="s">
        <v>44</v>
      </c>
      <c r="P8970">
        <v>1.4473007683388901</v>
      </c>
    </row>
    <row r="8971" spans="1:16" x14ac:dyDescent="0.25">
      <c r="A8971" s="20" t="s">
        <v>18261</v>
      </c>
      <c r="B8971">
        <v>6</v>
      </c>
      <c r="C8971" t="s">
        <v>74</v>
      </c>
      <c r="D8971" t="s">
        <v>90</v>
      </c>
      <c r="E8971" t="s">
        <v>15684</v>
      </c>
      <c r="F8971" t="s">
        <v>40</v>
      </c>
      <c r="G8971">
        <v>2</v>
      </c>
      <c r="H8971">
        <v>6</v>
      </c>
      <c r="I8971">
        <v>2014</v>
      </c>
      <c r="J8971" t="s">
        <v>48</v>
      </c>
      <c r="K8971">
        <v>5.22446362651407</v>
      </c>
      <c r="L8971">
        <v>4.5449999999999999</v>
      </c>
      <c r="M8971" s="54">
        <v>5.9039999999999999</v>
      </c>
      <c r="N8971">
        <v>2004</v>
      </c>
      <c r="O8971" t="s">
        <v>44</v>
      </c>
      <c r="P8971">
        <v>2.2338352580438499</v>
      </c>
    </row>
    <row r="8972" spans="1:16" x14ac:dyDescent="0.25">
      <c r="A8972" s="20" t="s">
        <v>18262</v>
      </c>
      <c r="B8972">
        <v>6</v>
      </c>
      <c r="C8972" t="s">
        <v>74</v>
      </c>
      <c r="D8972" t="s">
        <v>90</v>
      </c>
      <c r="E8972" t="s">
        <v>15684</v>
      </c>
      <c r="F8972" t="s">
        <v>40</v>
      </c>
      <c r="G8972">
        <v>3</v>
      </c>
      <c r="H8972">
        <v>6</v>
      </c>
      <c r="I8972">
        <v>2014</v>
      </c>
      <c r="J8972" t="s">
        <v>48</v>
      </c>
      <c r="K8972">
        <v>0.59458203514546804</v>
      </c>
      <c r="L8972">
        <v>5.8000000000000003E-2</v>
      </c>
      <c r="M8972" s="54">
        <v>1.1319999999999999</v>
      </c>
      <c r="N8972">
        <v>1328</v>
      </c>
      <c r="O8972" t="s">
        <v>44</v>
      </c>
      <c r="P8972">
        <v>2.74410649974226</v>
      </c>
    </row>
    <row r="8973" spans="1:16" x14ac:dyDescent="0.25">
      <c r="A8973" s="20" t="s">
        <v>18263</v>
      </c>
      <c r="B8973">
        <v>6</v>
      </c>
      <c r="C8973" t="s">
        <v>74</v>
      </c>
      <c r="D8973" t="s">
        <v>90</v>
      </c>
      <c r="E8973" t="s">
        <v>15684</v>
      </c>
      <c r="F8973" t="s">
        <v>40</v>
      </c>
      <c r="G8973">
        <v>4</v>
      </c>
      <c r="H8973">
        <v>6</v>
      </c>
      <c r="I8973">
        <v>2014</v>
      </c>
      <c r="J8973" t="s">
        <v>48</v>
      </c>
      <c r="K8973">
        <v>3.3814167019002701</v>
      </c>
      <c r="L8973">
        <v>2.8010000000000002</v>
      </c>
      <c r="M8973" s="54">
        <v>3.9609999999999999</v>
      </c>
      <c r="N8973">
        <v>2198</v>
      </c>
      <c r="O8973" t="s">
        <v>44</v>
      </c>
      <c r="P8973">
        <v>2.1329769189683399</v>
      </c>
    </row>
    <row r="8974" spans="1:16" x14ac:dyDescent="0.25">
      <c r="A8974" s="20" t="s">
        <v>18264</v>
      </c>
      <c r="B8974">
        <v>6</v>
      </c>
      <c r="C8974" t="s">
        <v>74</v>
      </c>
      <c r="D8974" t="s">
        <v>90</v>
      </c>
      <c r="E8974" t="s">
        <v>15684</v>
      </c>
      <c r="F8974" t="s">
        <v>40</v>
      </c>
      <c r="G8974">
        <v>5</v>
      </c>
      <c r="H8974">
        <v>6</v>
      </c>
      <c r="I8974">
        <v>2014</v>
      </c>
      <c r="J8974" t="s">
        <v>48</v>
      </c>
      <c r="K8974">
        <v>10.329987330614401</v>
      </c>
      <c r="L8974">
        <v>9.52</v>
      </c>
      <c r="M8974" s="54">
        <v>11.14</v>
      </c>
      <c r="N8974">
        <v>2700</v>
      </c>
      <c r="O8974" t="s">
        <v>44</v>
      </c>
      <c r="P8974">
        <v>1.9245008972987501</v>
      </c>
    </row>
    <row r="8975" spans="1:16" x14ac:dyDescent="0.25">
      <c r="A8975" s="20" t="s">
        <v>18265</v>
      </c>
      <c r="B8975">
        <v>6</v>
      </c>
      <c r="C8975" t="s">
        <v>74</v>
      </c>
      <c r="D8975" t="s">
        <v>90</v>
      </c>
      <c r="E8975" t="s">
        <v>15684</v>
      </c>
      <c r="F8975" t="s">
        <v>40</v>
      </c>
      <c r="G8975">
        <v>2</v>
      </c>
      <c r="H8975">
        <v>6</v>
      </c>
      <c r="I8975">
        <v>2014</v>
      </c>
      <c r="J8975" t="s">
        <v>49</v>
      </c>
      <c r="K8975">
        <v>-2.13858154134829</v>
      </c>
      <c r="L8975">
        <v>-2.7</v>
      </c>
      <c r="M8975" s="54">
        <v>-1.577</v>
      </c>
      <c r="N8975">
        <v>1171</v>
      </c>
      <c r="O8975" t="s">
        <v>44</v>
      </c>
      <c r="P8975">
        <v>2.9222781609340198</v>
      </c>
    </row>
    <row r="8976" spans="1:16" x14ac:dyDescent="0.25">
      <c r="A8976" s="20" t="s">
        <v>18266</v>
      </c>
      <c r="B8976">
        <v>6</v>
      </c>
      <c r="C8976" t="s">
        <v>74</v>
      </c>
      <c r="D8976" t="s">
        <v>90</v>
      </c>
      <c r="E8976" t="s">
        <v>15684</v>
      </c>
      <c r="F8976" t="s">
        <v>40</v>
      </c>
      <c r="G8976">
        <v>3</v>
      </c>
      <c r="H8976">
        <v>6</v>
      </c>
      <c r="I8976">
        <v>2014</v>
      </c>
      <c r="J8976" t="s">
        <v>49</v>
      </c>
      <c r="K8976">
        <v>0.102971481693153</v>
      </c>
      <c r="L8976">
        <v>-0.51400000000000001</v>
      </c>
      <c r="M8976" s="54">
        <v>0.71899999999999997</v>
      </c>
      <c r="N8976">
        <v>1589</v>
      </c>
      <c r="O8976" t="s">
        <v>44</v>
      </c>
      <c r="P8976">
        <v>2.5086383169282298</v>
      </c>
    </row>
    <row r="8977" spans="1:16" x14ac:dyDescent="0.25">
      <c r="A8977" s="20" t="s">
        <v>18267</v>
      </c>
      <c r="B8977">
        <v>6</v>
      </c>
      <c r="C8977" t="s">
        <v>74</v>
      </c>
      <c r="D8977" t="s">
        <v>90</v>
      </c>
      <c r="E8977" t="s">
        <v>15684</v>
      </c>
      <c r="F8977" t="s">
        <v>40</v>
      </c>
      <c r="G8977">
        <v>4</v>
      </c>
      <c r="H8977">
        <v>6</v>
      </c>
      <c r="I8977">
        <v>2014</v>
      </c>
      <c r="J8977" t="s">
        <v>49</v>
      </c>
      <c r="K8977">
        <v>6.70685568327462</v>
      </c>
      <c r="L8977">
        <v>5.9480000000000004</v>
      </c>
      <c r="M8977" s="54">
        <v>7.4660000000000002</v>
      </c>
      <c r="N8977">
        <v>2763</v>
      </c>
      <c r="O8977" t="s">
        <v>44</v>
      </c>
      <c r="P8977">
        <v>1.90243381845117</v>
      </c>
    </row>
    <row r="8978" spans="1:16" x14ac:dyDescent="0.25">
      <c r="A8978" s="20" t="s">
        <v>18268</v>
      </c>
      <c r="B8978">
        <v>6</v>
      </c>
      <c r="C8978" t="s">
        <v>74</v>
      </c>
      <c r="D8978" t="s">
        <v>90</v>
      </c>
      <c r="E8978" t="s">
        <v>15684</v>
      </c>
      <c r="F8978" t="s">
        <v>40</v>
      </c>
      <c r="G8978">
        <v>5</v>
      </c>
      <c r="H8978">
        <v>6</v>
      </c>
      <c r="I8978">
        <v>2014</v>
      </c>
      <c r="J8978" t="s">
        <v>49</v>
      </c>
      <c r="K8978">
        <v>1.3226245329858199</v>
      </c>
      <c r="L8978">
        <v>0.56999999999999995</v>
      </c>
      <c r="M8978" s="54">
        <v>2.0750000000000002</v>
      </c>
      <c r="N8978">
        <v>1207</v>
      </c>
      <c r="O8978" t="s">
        <v>44</v>
      </c>
      <c r="P8978">
        <v>2.8783683125170199</v>
      </c>
    </row>
    <row r="8979" spans="1:16" x14ac:dyDescent="0.25">
      <c r="A8979" s="20" t="s">
        <v>18269</v>
      </c>
      <c r="B8979">
        <v>6</v>
      </c>
      <c r="C8979" t="s">
        <v>74</v>
      </c>
      <c r="D8979" t="s">
        <v>90</v>
      </c>
      <c r="E8979" t="s">
        <v>15684</v>
      </c>
      <c r="F8979" t="s">
        <v>40</v>
      </c>
      <c r="G8979">
        <v>2</v>
      </c>
      <c r="H8979">
        <v>6</v>
      </c>
      <c r="I8979">
        <v>2014</v>
      </c>
      <c r="J8979" t="s">
        <v>50</v>
      </c>
      <c r="K8979">
        <v>1.9943770483248799</v>
      </c>
      <c r="L8979">
        <v>1.3580000000000001</v>
      </c>
      <c r="M8979" s="54">
        <v>2.63</v>
      </c>
      <c r="N8979">
        <v>893</v>
      </c>
      <c r="O8979" t="s">
        <v>44</v>
      </c>
      <c r="P8979">
        <v>3.3463724070512701</v>
      </c>
    </row>
    <row r="8980" spans="1:16" x14ac:dyDescent="0.25">
      <c r="A8980" s="20" t="s">
        <v>18270</v>
      </c>
      <c r="B8980">
        <v>6</v>
      </c>
      <c r="C8980" t="s">
        <v>74</v>
      </c>
      <c r="D8980" t="s">
        <v>90</v>
      </c>
      <c r="E8980" t="s">
        <v>15684</v>
      </c>
      <c r="F8980" t="s">
        <v>40</v>
      </c>
      <c r="G8980">
        <v>3</v>
      </c>
      <c r="H8980">
        <v>6</v>
      </c>
      <c r="I8980">
        <v>2014</v>
      </c>
      <c r="J8980" t="s">
        <v>50</v>
      </c>
      <c r="K8980">
        <v>2.8560039351363899</v>
      </c>
      <c r="L8980">
        <v>2.1320000000000001</v>
      </c>
      <c r="M8980" s="54">
        <v>3.58</v>
      </c>
      <c r="N8980">
        <v>744</v>
      </c>
      <c r="O8980" t="s">
        <v>44</v>
      </c>
      <c r="P8980">
        <v>3.6661778755338301</v>
      </c>
    </row>
    <row r="8981" spans="1:16" x14ac:dyDescent="0.25">
      <c r="A8981" s="20" t="s">
        <v>18271</v>
      </c>
      <c r="B8981">
        <v>6</v>
      </c>
      <c r="C8981" t="s">
        <v>74</v>
      </c>
      <c r="D8981" t="s">
        <v>90</v>
      </c>
      <c r="E8981" t="s">
        <v>15684</v>
      </c>
      <c r="F8981" t="s">
        <v>40</v>
      </c>
      <c r="G8981">
        <v>4</v>
      </c>
      <c r="H8981">
        <v>6</v>
      </c>
      <c r="I8981">
        <v>2014</v>
      </c>
      <c r="J8981" t="s">
        <v>50</v>
      </c>
      <c r="K8981">
        <v>5.0869370980815898</v>
      </c>
      <c r="L8981">
        <v>4.2830000000000004</v>
      </c>
      <c r="M8981" s="54">
        <v>5.891</v>
      </c>
      <c r="N8981">
        <v>1026</v>
      </c>
      <c r="O8981" t="s">
        <v>44</v>
      </c>
      <c r="P8981">
        <v>3.1219527052723102</v>
      </c>
    </row>
    <row r="8982" spans="1:16" x14ac:dyDescent="0.25">
      <c r="A8982" s="20" t="s">
        <v>18272</v>
      </c>
      <c r="B8982">
        <v>6</v>
      </c>
      <c r="C8982" t="s">
        <v>74</v>
      </c>
      <c r="D8982" t="s">
        <v>90</v>
      </c>
      <c r="E8982" t="s">
        <v>15684</v>
      </c>
      <c r="F8982" t="s">
        <v>40</v>
      </c>
      <c r="G8982">
        <v>5</v>
      </c>
      <c r="H8982">
        <v>6</v>
      </c>
      <c r="I8982">
        <v>2014</v>
      </c>
      <c r="J8982" t="s">
        <v>50</v>
      </c>
      <c r="K8982">
        <v>11.431839823671</v>
      </c>
      <c r="L8982">
        <v>10.497999999999999</v>
      </c>
      <c r="M8982" s="54">
        <v>12.366</v>
      </c>
      <c r="N8982">
        <v>2023</v>
      </c>
      <c r="O8982" t="s">
        <v>44</v>
      </c>
      <c r="P8982">
        <v>2.2233204294660398</v>
      </c>
    </row>
    <row r="8983" spans="1:16" x14ac:dyDescent="0.25">
      <c r="A8983" s="20" t="s">
        <v>18273</v>
      </c>
      <c r="B8983">
        <v>6</v>
      </c>
      <c r="C8983" t="s">
        <v>74</v>
      </c>
      <c r="D8983" t="s">
        <v>90</v>
      </c>
      <c r="E8983" t="s">
        <v>15684</v>
      </c>
      <c r="F8983" t="s">
        <v>40</v>
      </c>
      <c r="G8983">
        <v>2</v>
      </c>
      <c r="H8983">
        <v>6</v>
      </c>
      <c r="I8983">
        <v>2014</v>
      </c>
      <c r="J8983" t="s">
        <v>51</v>
      </c>
      <c r="K8983">
        <v>3.8490784623185199</v>
      </c>
      <c r="L8983">
        <v>3.2959999999999998</v>
      </c>
      <c r="M8983" s="54">
        <v>4.4029999999999996</v>
      </c>
      <c r="N8983">
        <v>1526</v>
      </c>
      <c r="O8983" t="s">
        <v>44</v>
      </c>
      <c r="P8983">
        <v>2.5598984252456898</v>
      </c>
    </row>
    <row r="8984" spans="1:16" x14ac:dyDescent="0.25">
      <c r="A8984" s="20" t="s">
        <v>18274</v>
      </c>
      <c r="B8984">
        <v>6</v>
      </c>
      <c r="C8984" t="s">
        <v>74</v>
      </c>
      <c r="D8984" t="s">
        <v>90</v>
      </c>
      <c r="E8984" t="s">
        <v>15684</v>
      </c>
      <c r="F8984" t="s">
        <v>40</v>
      </c>
      <c r="G8984">
        <v>3</v>
      </c>
      <c r="H8984">
        <v>6</v>
      </c>
      <c r="I8984">
        <v>2014</v>
      </c>
      <c r="J8984" t="s">
        <v>51</v>
      </c>
      <c r="K8984">
        <v>4.0383574294520503</v>
      </c>
      <c r="L8984">
        <v>3.528</v>
      </c>
      <c r="M8984" s="54">
        <v>4.5490000000000004</v>
      </c>
      <c r="N8984">
        <v>1992</v>
      </c>
      <c r="O8984" t="s">
        <v>44</v>
      </c>
      <c r="P8984">
        <v>2.2405535747410998</v>
      </c>
    </row>
    <row r="8985" spans="1:16" x14ac:dyDescent="0.25">
      <c r="A8985" s="20" t="s">
        <v>18275</v>
      </c>
      <c r="B8985">
        <v>6</v>
      </c>
      <c r="C8985" t="s">
        <v>74</v>
      </c>
      <c r="D8985" t="s">
        <v>90</v>
      </c>
      <c r="E8985" t="s">
        <v>15684</v>
      </c>
      <c r="F8985" t="s">
        <v>40</v>
      </c>
      <c r="G8985">
        <v>4</v>
      </c>
      <c r="H8985">
        <v>6</v>
      </c>
      <c r="I8985">
        <v>2014</v>
      </c>
      <c r="J8985" t="s">
        <v>51</v>
      </c>
      <c r="K8985">
        <v>4.5493309234111798</v>
      </c>
      <c r="L8985">
        <v>4.0229999999999997</v>
      </c>
      <c r="M8985" s="54">
        <v>5.0759999999999996</v>
      </c>
      <c r="N8985">
        <v>2307</v>
      </c>
      <c r="O8985" t="s">
        <v>44</v>
      </c>
      <c r="P8985">
        <v>2.08197831963985</v>
      </c>
    </row>
    <row r="8986" spans="1:16" x14ac:dyDescent="0.25">
      <c r="A8986" s="20" t="s">
        <v>18276</v>
      </c>
      <c r="B8986">
        <v>6</v>
      </c>
      <c r="C8986" t="s">
        <v>74</v>
      </c>
      <c r="D8986" t="s">
        <v>90</v>
      </c>
      <c r="E8986" t="s">
        <v>15684</v>
      </c>
      <c r="F8986" t="s">
        <v>40</v>
      </c>
      <c r="G8986">
        <v>5</v>
      </c>
      <c r="H8986">
        <v>6</v>
      </c>
      <c r="I8986">
        <v>2014</v>
      </c>
      <c r="J8986" t="s">
        <v>51</v>
      </c>
      <c r="K8986">
        <v>12.8556135316534</v>
      </c>
      <c r="L8986">
        <v>12.148</v>
      </c>
      <c r="M8986" s="54">
        <v>13.563000000000001</v>
      </c>
      <c r="N8986">
        <v>4641</v>
      </c>
      <c r="O8986" t="s">
        <v>44</v>
      </c>
      <c r="P8986">
        <v>1.4678923792502601</v>
      </c>
    </row>
    <row r="8987" spans="1:16" x14ac:dyDescent="0.25">
      <c r="A8987" s="20" t="s">
        <v>18277</v>
      </c>
      <c r="B8987">
        <v>6</v>
      </c>
      <c r="C8987" t="s">
        <v>74</v>
      </c>
      <c r="D8987" t="s">
        <v>91</v>
      </c>
      <c r="E8987" t="s">
        <v>79</v>
      </c>
      <c r="F8987" t="s">
        <v>38</v>
      </c>
      <c r="G8987">
        <v>2</v>
      </c>
      <c r="H8987">
        <v>3</v>
      </c>
      <c r="I8987">
        <v>2014</v>
      </c>
      <c r="J8987" t="s">
        <v>52</v>
      </c>
      <c r="K8987">
        <v>2.82</v>
      </c>
      <c r="L8987">
        <v>2.0270000000000001</v>
      </c>
      <c r="M8987" s="54">
        <v>3.613</v>
      </c>
      <c r="N8987">
        <v>315</v>
      </c>
      <c r="O8987" t="s">
        <v>44</v>
      </c>
      <c r="P8987">
        <v>5.6343616981901103</v>
      </c>
    </row>
    <row r="8988" spans="1:16" x14ac:dyDescent="0.25">
      <c r="A8988" s="20" t="s">
        <v>18278</v>
      </c>
      <c r="B8988">
        <v>6</v>
      </c>
      <c r="C8988" t="s">
        <v>74</v>
      </c>
      <c r="D8988" t="s">
        <v>91</v>
      </c>
      <c r="E8988" t="s">
        <v>79</v>
      </c>
      <c r="F8988" t="s">
        <v>38</v>
      </c>
      <c r="G8988">
        <v>3</v>
      </c>
      <c r="H8988">
        <v>3</v>
      </c>
      <c r="I8988">
        <v>2014</v>
      </c>
      <c r="J8988" t="s">
        <v>52</v>
      </c>
      <c r="K8988">
        <v>1.1399999999999999</v>
      </c>
      <c r="L8988">
        <v>0.80100000000000005</v>
      </c>
      <c r="M8988" s="54">
        <v>1.4790000000000001</v>
      </c>
      <c r="N8988">
        <v>187</v>
      </c>
      <c r="O8988" t="s">
        <v>44</v>
      </c>
      <c r="P8988">
        <v>7.3127242412713098</v>
      </c>
    </row>
    <row r="8989" spans="1:16" x14ac:dyDescent="0.25">
      <c r="A8989" s="20" t="s">
        <v>18279</v>
      </c>
      <c r="B8989">
        <v>6</v>
      </c>
      <c r="C8989" t="s">
        <v>74</v>
      </c>
      <c r="D8989" t="s">
        <v>91</v>
      </c>
      <c r="E8989" t="s">
        <v>79</v>
      </c>
      <c r="F8989" t="s">
        <v>38</v>
      </c>
      <c r="G8989">
        <v>4</v>
      </c>
      <c r="H8989">
        <v>3</v>
      </c>
      <c r="I8989">
        <v>2014</v>
      </c>
      <c r="J8989" t="s">
        <v>52</v>
      </c>
      <c r="K8989">
        <v>3.44</v>
      </c>
      <c r="L8989">
        <v>2.5129999999999999</v>
      </c>
      <c r="M8989" s="54">
        <v>4.367</v>
      </c>
      <c r="N8989">
        <v>617</v>
      </c>
      <c r="O8989" t="s">
        <v>44</v>
      </c>
      <c r="P8989">
        <v>4.0258484111423698</v>
      </c>
    </row>
    <row r="8990" spans="1:16" x14ac:dyDescent="0.25">
      <c r="A8990" s="20" t="s">
        <v>18280</v>
      </c>
      <c r="B8990">
        <v>6</v>
      </c>
      <c r="C8990" t="s">
        <v>74</v>
      </c>
      <c r="D8990" t="s">
        <v>91</v>
      </c>
      <c r="E8990" t="s">
        <v>79</v>
      </c>
      <c r="F8990" t="s">
        <v>38</v>
      </c>
      <c r="G8990">
        <v>5</v>
      </c>
      <c r="H8990">
        <v>3</v>
      </c>
      <c r="I8990">
        <v>2014</v>
      </c>
      <c r="J8990" t="s">
        <v>52</v>
      </c>
      <c r="K8990">
        <v>1.21</v>
      </c>
      <c r="L8990">
        <v>0.83599999999999997</v>
      </c>
      <c r="M8990" s="54">
        <v>1.5840000000000001</v>
      </c>
      <c r="N8990">
        <v>134</v>
      </c>
      <c r="O8990" t="s">
        <v>44</v>
      </c>
      <c r="P8990">
        <v>8.6386842558135992</v>
      </c>
    </row>
    <row r="8991" spans="1:16" x14ac:dyDescent="0.25">
      <c r="A8991" s="20" t="s">
        <v>18281</v>
      </c>
      <c r="B8991">
        <v>6</v>
      </c>
      <c r="C8991" t="s">
        <v>74</v>
      </c>
      <c r="D8991" t="s">
        <v>91</v>
      </c>
      <c r="E8991" t="s">
        <v>79</v>
      </c>
      <c r="F8991" t="s">
        <v>38</v>
      </c>
      <c r="G8991">
        <v>2</v>
      </c>
      <c r="H8991">
        <v>3</v>
      </c>
      <c r="I8991">
        <v>2014</v>
      </c>
      <c r="J8991" t="s">
        <v>53</v>
      </c>
      <c r="K8991" t="s">
        <v>44</v>
      </c>
      <c r="L8991" t="s">
        <v>44</v>
      </c>
      <c r="M8991" s="54" t="s">
        <v>44</v>
      </c>
      <c r="N8991">
        <v>211</v>
      </c>
      <c r="O8991" t="s">
        <v>44</v>
      </c>
      <c r="P8991">
        <v>6.8842839082151404</v>
      </c>
    </row>
    <row r="8992" spans="1:16" x14ac:dyDescent="0.25">
      <c r="A8992" s="20" t="s">
        <v>18282</v>
      </c>
      <c r="B8992">
        <v>6</v>
      </c>
      <c r="C8992" t="s">
        <v>74</v>
      </c>
      <c r="D8992" t="s">
        <v>91</v>
      </c>
      <c r="E8992" t="s">
        <v>79</v>
      </c>
      <c r="F8992" t="s">
        <v>38</v>
      </c>
      <c r="G8992">
        <v>3</v>
      </c>
      <c r="H8992">
        <v>3</v>
      </c>
      <c r="I8992">
        <v>2014</v>
      </c>
      <c r="J8992" t="s">
        <v>53</v>
      </c>
      <c r="K8992" t="s">
        <v>44</v>
      </c>
      <c r="L8992" t="s">
        <v>44</v>
      </c>
      <c r="M8992" s="54" t="s">
        <v>44</v>
      </c>
      <c r="N8992">
        <v>342</v>
      </c>
      <c r="O8992" t="s">
        <v>44</v>
      </c>
      <c r="P8992">
        <v>5.4073807043587498</v>
      </c>
    </row>
    <row r="8993" spans="1:16" x14ac:dyDescent="0.25">
      <c r="A8993" s="20" t="s">
        <v>18283</v>
      </c>
      <c r="B8993">
        <v>6</v>
      </c>
      <c r="C8993" t="s">
        <v>74</v>
      </c>
      <c r="D8993" t="s">
        <v>91</v>
      </c>
      <c r="E8993" t="s">
        <v>79</v>
      </c>
      <c r="F8993" t="s">
        <v>38</v>
      </c>
      <c r="G8993">
        <v>4</v>
      </c>
      <c r="H8993">
        <v>3</v>
      </c>
      <c r="I8993">
        <v>2014</v>
      </c>
      <c r="J8993" t="s">
        <v>53</v>
      </c>
      <c r="K8993" t="s">
        <v>44</v>
      </c>
      <c r="L8993" t="s">
        <v>44</v>
      </c>
      <c r="M8993" s="54" t="s">
        <v>44</v>
      </c>
      <c r="N8993">
        <v>923</v>
      </c>
      <c r="O8993" t="s">
        <v>44</v>
      </c>
      <c r="P8993">
        <v>3.29154009338317</v>
      </c>
    </row>
    <row r="8994" spans="1:16" x14ac:dyDescent="0.25">
      <c r="A8994" s="20" t="s">
        <v>18284</v>
      </c>
      <c r="B8994">
        <v>6</v>
      </c>
      <c r="C8994" t="s">
        <v>74</v>
      </c>
      <c r="D8994" t="s">
        <v>91</v>
      </c>
      <c r="E8994" t="s">
        <v>79</v>
      </c>
      <c r="F8994" t="s">
        <v>38</v>
      </c>
      <c r="G8994">
        <v>5</v>
      </c>
      <c r="H8994">
        <v>3</v>
      </c>
      <c r="I8994">
        <v>2014</v>
      </c>
      <c r="J8994" t="s">
        <v>53</v>
      </c>
      <c r="K8994" t="s">
        <v>44</v>
      </c>
      <c r="L8994" t="s">
        <v>44</v>
      </c>
      <c r="M8994" s="54" t="s">
        <v>44</v>
      </c>
      <c r="N8994">
        <v>3400</v>
      </c>
      <c r="O8994" t="s">
        <v>44</v>
      </c>
      <c r="P8994">
        <v>1.71498585142509</v>
      </c>
    </row>
    <row r="8995" spans="1:16" x14ac:dyDescent="0.25">
      <c r="A8995" s="20" t="s">
        <v>18285</v>
      </c>
      <c r="B8995">
        <v>6</v>
      </c>
      <c r="C8995" t="s">
        <v>74</v>
      </c>
      <c r="D8995" t="s">
        <v>91</v>
      </c>
      <c r="E8995" t="s">
        <v>79</v>
      </c>
      <c r="F8995" t="s">
        <v>38</v>
      </c>
      <c r="G8995">
        <v>2</v>
      </c>
      <c r="H8995">
        <v>3</v>
      </c>
      <c r="I8995">
        <v>2014</v>
      </c>
      <c r="J8995" t="s">
        <v>34</v>
      </c>
      <c r="K8995">
        <v>1.24</v>
      </c>
      <c r="L8995">
        <v>1.0509999999999999</v>
      </c>
      <c r="M8995" s="54">
        <v>1.429</v>
      </c>
      <c r="N8995">
        <v>474</v>
      </c>
      <c r="O8995" t="s">
        <v>44</v>
      </c>
      <c r="P8995">
        <v>4.5931521217462503</v>
      </c>
    </row>
    <row r="8996" spans="1:16" x14ac:dyDescent="0.25">
      <c r="A8996" s="20" t="s">
        <v>18286</v>
      </c>
      <c r="B8996">
        <v>6</v>
      </c>
      <c r="C8996" t="s">
        <v>74</v>
      </c>
      <c r="D8996" t="s">
        <v>91</v>
      </c>
      <c r="E8996" t="s">
        <v>79</v>
      </c>
      <c r="F8996" t="s">
        <v>38</v>
      </c>
      <c r="G8996">
        <v>2</v>
      </c>
      <c r="H8996">
        <v>3</v>
      </c>
      <c r="I8996">
        <v>2014</v>
      </c>
      <c r="J8996" t="s">
        <v>54</v>
      </c>
      <c r="K8996">
        <v>1.22</v>
      </c>
      <c r="L8996">
        <v>0.745</v>
      </c>
      <c r="M8996" s="54">
        <v>1.6950000000000001</v>
      </c>
      <c r="N8996">
        <v>79</v>
      </c>
      <c r="O8996" t="s">
        <v>44</v>
      </c>
      <c r="P8996">
        <v>11.250879009260199</v>
      </c>
    </row>
    <row r="8997" spans="1:16" x14ac:dyDescent="0.25">
      <c r="A8997" s="20" t="s">
        <v>18287</v>
      </c>
      <c r="B8997">
        <v>6</v>
      </c>
      <c r="C8997" t="s">
        <v>74</v>
      </c>
      <c r="D8997" t="s">
        <v>91</v>
      </c>
      <c r="E8997" t="s">
        <v>79</v>
      </c>
      <c r="F8997" t="s">
        <v>38</v>
      </c>
      <c r="G8997">
        <v>3</v>
      </c>
      <c r="H8997">
        <v>3</v>
      </c>
      <c r="I8997">
        <v>2014</v>
      </c>
      <c r="J8997" t="s">
        <v>54</v>
      </c>
      <c r="K8997">
        <v>1.65</v>
      </c>
      <c r="L8997">
        <v>1.052</v>
      </c>
      <c r="M8997" s="54">
        <v>2.2480000000000002</v>
      </c>
      <c r="N8997">
        <v>156</v>
      </c>
      <c r="O8997" t="s">
        <v>44</v>
      </c>
      <c r="P8997">
        <v>8.0064076902543597</v>
      </c>
    </row>
    <row r="8998" spans="1:16" x14ac:dyDescent="0.25">
      <c r="A8998" s="20" t="s">
        <v>18288</v>
      </c>
      <c r="B8998">
        <v>6</v>
      </c>
      <c r="C8998" t="s">
        <v>74</v>
      </c>
      <c r="D8998" t="s">
        <v>91</v>
      </c>
      <c r="E8998" t="s">
        <v>79</v>
      </c>
      <c r="F8998" t="s">
        <v>38</v>
      </c>
      <c r="G8998">
        <v>4</v>
      </c>
      <c r="H8998">
        <v>3</v>
      </c>
      <c r="I8998">
        <v>2014</v>
      </c>
      <c r="J8998" t="s">
        <v>54</v>
      </c>
      <c r="K8998">
        <v>1.19</v>
      </c>
      <c r="L8998">
        <v>0.75</v>
      </c>
      <c r="M8998" s="54">
        <v>1.63</v>
      </c>
      <c r="N8998">
        <v>129</v>
      </c>
      <c r="O8998" t="s">
        <v>44</v>
      </c>
      <c r="P8998">
        <v>8.8045090632562406</v>
      </c>
    </row>
    <row r="8999" spans="1:16" x14ac:dyDescent="0.25">
      <c r="A8999" s="20" t="s">
        <v>18289</v>
      </c>
      <c r="B8999">
        <v>6</v>
      </c>
      <c r="C8999" t="s">
        <v>74</v>
      </c>
      <c r="D8999" t="s">
        <v>91</v>
      </c>
      <c r="E8999" t="s">
        <v>79</v>
      </c>
      <c r="F8999" t="s">
        <v>38</v>
      </c>
      <c r="G8999">
        <v>5</v>
      </c>
      <c r="H8999">
        <v>3</v>
      </c>
      <c r="I8999">
        <v>2014</v>
      </c>
      <c r="J8999" t="s">
        <v>54</v>
      </c>
      <c r="K8999" t="s">
        <v>44</v>
      </c>
      <c r="L8999" t="s">
        <v>44</v>
      </c>
      <c r="M8999" s="54" t="s">
        <v>44</v>
      </c>
      <c r="N8999">
        <v>22</v>
      </c>
      <c r="O8999" t="s">
        <v>44</v>
      </c>
      <c r="P8999">
        <v>21.320071635561</v>
      </c>
    </row>
    <row r="9000" spans="1:16" x14ac:dyDescent="0.25">
      <c r="A9000" s="20" t="s">
        <v>18290</v>
      </c>
      <c r="B9000">
        <v>6</v>
      </c>
      <c r="C9000" t="s">
        <v>74</v>
      </c>
      <c r="D9000" t="s">
        <v>91</v>
      </c>
      <c r="E9000" t="s">
        <v>79</v>
      </c>
      <c r="F9000" t="s">
        <v>38</v>
      </c>
      <c r="G9000">
        <v>3</v>
      </c>
      <c r="H9000">
        <v>3</v>
      </c>
      <c r="I9000">
        <v>2014</v>
      </c>
      <c r="J9000" t="s">
        <v>34</v>
      </c>
      <c r="K9000">
        <v>1.42</v>
      </c>
      <c r="L9000">
        <v>1.212</v>
      </c>
      <c r="M9000" s="54">
        <v>1.6279999999999999</v>
      </c>
      <c r="N9000">
        <v>614</v>
      </c>
      <c r="O9000" t="s">
        <v>44</v>
      </c>
      <c r="P9000">
        <v>4.0356715613563097</v>
      </c>
    </row>
    <row r="9001" spans="1:16" x14ac:dyDescent="0.25">
      <c r="A9001" s="20" t="s">
        <v>18291</v>
      </c>
      <c r="B9001">
        <v>6</v>
      </c>
      <c r="C9001" t="s">
        <v>74</v>
      </c>
      <c r="D9001" t="s">
        <v>91</v>
      </c>
      <c r="E9001" t="s">
        <v>79</v>
      </c>
      <c r="F9001" t="s">
        <v>38</v>
      </c>
      <c r="G9001">
        <v>2</v>
      </c>
      <c r="H9001">
        <v>3</v>
      </c>
      <c r="I9001">
        <v>2014</v>
      </c>
      <c r="J9001" t="s">
        <v>55</v>
      </c>
      <c r="K9001">
        <v>0.9</v>
      </c>
      <c r="L9001">
        <v>0.76500000000000001</v>
      </c>
      <c r="M9001" s="54">
        <v>1.0349999999999999</v>
      </c>
      <c r="N9001">
        <v>362</v>
      </c>
      <c r="O9001" t="s">
        <v>44</v>
      </c>
      <c r="P9001">
        <v>5.25588331227637</v>
      </c>
    </row>
    <row r="9002" spans="1:16" x14ac:dyDescent="0.25">
      <c r="A9002" s="20" t="s">
        <v>18292</v>
      </c>
      <c r="B9002">
        <v>6</v>
      </c>
      <c r="C9002" t="s">
        <v>74</v>
      </c>
      <c r="D9002" t="s">
        <v>91</v>
      </c>
      <c r="E9002" t="s">
        <v>79</v>
      </c>
      <c r="F9002" t="s">
        <v>38</v>
      </c>
      <c r="G9002">
        <v>3</v>
      </c>
      <c r="H9002">
        <v>3</v>
      </c>
      <c r="I9002">
        <v>2014</v>
      </c>
      <c r="J9002" t="s">
        <v>55</v>
      </c>
      <c r="K9002">
        <v>1.1499999999999999</v>
      </c>
      <c r="L9002">
        <v>0.99099999999999999</v>
      </c>
      <c r="M9002" s="54">
        <v>1.3089999999999999</v>
      </c>
      <c r="N9002">
        <v>562</v>
      </c>
      <c r="O9002" t="s">
        <v>44</v>
      </c>
      <c r="P9002">
        <v>4.2182454060959804</v>
      </c>
    </row>
    <row r="9003" spans="1:16" x14ac:dyDescent="0.25">
      <c r="A9003" s="20" t="s">
        <v>18293</v>
      </c>
      <c r="B9003">
        <v>6</v>
      </c>
      <c r="C9003" t="s">
        <v>74</v>
      </c>
      <c r="D9003" t="s">
        <v>91</v>
      </c>
      <c r="E9003" t="s">
        <v>79</v>
      </c>
      <c r="F9003" t="s">
        <v>38</v>
      </c>
      <c r="G9003">
        <v>4</v>
      </c>
      <c r="H9003">
        <v>3</v>
      </c>
      <c r="I9003">
        <v>2014</v>
      </c>
      <c r="J9003" t="s">
        <v>55</v>
      </c>
      <c r="K9003">
        <v>1.37</v>
      </c>
      <c r="L9003">
        <v>1.1890000000000001</v>
      </c>
      <c r="M9003" s="54">
        <v>1.5509999999999999</v>
      </c>
      <c r="N9003">
        <v>755</v>
      </c>
      <c r="O9003" t="s">
        <v>44</v>
      </c>
      <c r="P9003">
        <v>3.6393726262341901</v>
      </c>
    </row>
    <row r="9004" spans="1:16" x14ac:dyDescent="0.25">
      <c r="A9004" s="20" t="s">
        <v>18294</v>
      </c>
      <c r="B9004">
        <v>6</v>
      </c>
      <c r="C9004" t="s">
        <v>74</v>
      </c>
      <c r="D9004" t="s">
        <v>91</v>
      </c>
      <c r="E9004" t="s">
        <v>79</v>
      </c>
      <c r="F9004" t="s">
        <v>38</v>
      </c>
      <c r="G9004">
        <v>5</v>
      </c>
      <c r="H9004">
        <v>3</v>
      </c>
      <c r="I9004">
        <v>2014</v>
      </c>
      <c r="J9004" t="s">
        <v>55</v>
      </c>
      <c r="K9004">
        <v>1.59</v>
      </c>
      <c r="L9004">
        <v>1.377</v>
      </c>
      <c r="M9004" s="54">
        <v>1.8029999999999999</v>
      </c>
      <c r="N9004">
        <v>646</v>
      </c>
      <c r="O9004" t="s">
        <v>44</v>
      </c>
      <c r="P9004">
        <v>3.93444737682317</v>
      </c>
    </row>
    <row r="9005" spans="1:16" x14ac:dyDescent="0.25">
      <c r="A9005" s="20" t="s">
        <v>18295</v>
      </c>
      <c r="B9005">
        <v>6</v>
      </c>
      <c r="C9005" t="s">
        <v>74</v>
      </c>
      <c r="D9005" t="s">
        <v>91</v>
      </c>
      <c r="E9005" t="s">
        <v>79</v>
      </c>
      <c r="F9005" t="s">
        <v>38</v>
      </c>
      <c r="G9005">
        <v>4</v>
      </c>
      <c r="H9005">
        <v>3</v>
      </c>
      <c r="I9005">
        <v>2014</v>
      </c>
      <c r="J9005" t="s">
        <v>34</v>
      </c>
      <c r="K9005">
        <v>1.0900000000000001</v>
      </c>
      <c r="L9005">
        <v>0.92700000000000005</v>
      </c>
      <c r="M9005" s="54">
        <v>1.2529999999999999</v>
      </c>
      <c r="N9005">
        <v>522</v>
      </c>
      <c r="O9005" t="s">
        <v>44</v>
      </c>
      <c r="P9005">
        <v>4.37688109532409</v>
      </c>
    </row>
    <row r="9006" spans="1:16" x14ac:dyDescent="0.25">
      <c r="A9006" s="20" t="s">
        <v>18296</v>
      </c>
      <c r="B9006">
        <v>6</v>
      </c>
      <c r="C9006" t="s">
        <v>74</v>
      </c>
      <c r="D9006" t="s">
        <v>91</v>
      </c>
      <c r="E9006" t="s">
        <v>79</v>
      </c>
      <c r="F9006" t="s">
        <v>38</v>
      </c>
      <c r="G9006">
        <v>2</v>
      </c>
      <c r="H9006">
        <v>3</v>
      </c>
      <c r="I9006">
        <v>2014</v>
      </c>
      <c r="J9006" t="s">
        <v>56</v>
      </c>
      <c r="K9006">
        <v>3.01</v>
      </c>
      <c r="L9006">
        <v>1.571</v>
      </c>
      <c r="M9006" s="54">
        <v>4.4489999999999998</v>
      </c>
      <c r="N9006">
        <v>87</v>
      </c>
      <c r="O9006" t="s">
        <v>44</v>
      </c>
      <c r="P9006">
        <v>10.7211253483779</v>
      </c>
    </row>
    <row r="9007" spans="1:16" x14ac:dyDescent="0.25">
      <c r="A9007" s="20" t="s">
        <v>18297</v>
      </c>
      <c r="B9007">
        <v>6</v>
      </c>
      <c r="C9007" t="s">
        <v>74</v>
      </c>
      <c r="D9007" t="s">
        <v>91</v>
      </c>
      <c r="E9007" t="s">
        <v>79</v>
      </c>
      <c r="F9007" t="s">
        <v>38</v>
      </c>
      <c r="G9007">
        <v>3</v>
      </c>
      <c r="H9007">
        <v>3</v>
      </c>
      <c r="I9007">
        <v>2014</v>
      </c>
      <c r="J9007" t="s">
        <v>56</v>
      </c>
      <c r="K9007">
        <v>4.16</v>
      </c>
      <c r="L9007">
        <v>2.2930000000000001</v>
      </c>
      <c r="M9007" s="54">
        <v>6.0270000000000001</v>
      </c>
      <c r="N9007">
        <v>209</v>
      </c>
      <c r="O9007" t="s">
        <v>44</v>
      </c>
      <c r="P9007">
        <v>6.9171446386607496</v>
      </c>
    </row>
    <row r="9008" spans="1:16" x14ac:dyDescent="0.25">
      <c r="A9008" s="20" t="s">
        <v>18298</v>
      </c>
      <c r="B9008">
        <v>6</v>
      </c>
      <c r="C9008" t="s">
        <v>74</v>
      </c>
      <c r="D9008" t="s">
        <v>91</v>
      </c>
      <c r="E9008" t="s">
        <v>79</v>
      </c>
      <c r="F9008" t="s">
        <v>38</v>
      </c>
      <c r="G9008">
        <v>4</v>
      </c>
      <c r="H9008">
        <v>3</v>
      </c>
      <c r="I9008">
        <v>2014</v>
      </c>
      <c r="J9008" t="s">
        <v>56</v>
      </c>
      <c r="K9008">
        <v>0.65</v>
      </c>
      <c r="L9008">
        <v>0.34</v>
      </c>
      <c r="M9008" s="54">
        <v>0.96</v>
      </c>
      <c r="N9008">
        <v>93</v>
      </c>
      <c r="O9008" t="s">
        <v>44</v>
      </c>
      <c r="P9008">
        <v>10.3695169473043</v>
      </c>
    </row>
    <row r="9009" spans="1:16" x14ac:dyDescent="0.25">
      <c r="A9009" s="20" t="s">
        <v>18299</v>
      </c>
      <c r="B9009">
        <v>6</v>
      </c>
      <c r="C9009" t="s">
        <v>74</v>
      </c>
      <c r="D9009" t="s">
        <v>91</v>
      </c>
      <c r="E9009" t="s">
        <v>79</v>
      </c>
      <c r="F9009" t="s">
        <v>38</v>
      </c>
      <c r="G9009">
        <v>5</v>
      </c>
      <c r="H9009">
        <v>3</v>
      </c>
      <c r="I9009">
        <v>2014</v>
      </c>
      <c r="J9009" t="s">
        <v>56</v>
      </c>
      <c r="K9009">
        <v>3.27</v>
      </c>
      <c r="L9009">
        <v>1.86</v>
      </c>
      <c r="M9009" s="54">
        <v>4.68</v>
      </c>
      <c r="N9009">
        <v>1486</v>
      </c>
      <c r="O9009" t="s">
        <v>44</v>
      </c>
      <c r="P9009">
        <v>2.5941231853830899</v>
      </c>
    </row>
    <row r="9010" spans="1:16" x14ac:dyDescent="0.25">
      <c r="A9010" s="20" t="s">
        <v>18300</v>
      </c>
      <c r="B9010">
        <v>6</v>
      </c>
      <c r="C9010" t="s">
        <v>74</v>
      </c>
      <c r="D9010" t="s">
        <v>91</v>
      </c>
      <c r="E9010" t="s">
        <v>79</v>
      </c>
      <c r="F9010" t="s">
        <v>38</v>
      </c>
      <c r="G9010">
        <v>5</v>
      </c>
      <c r="H9010">
        <v>3</v>
      </c>
      <c r="I9010">
        <v>2014</v>
      </c>
      <c r="J9010" t="s">
        <v>34</v>
      </c>
      <c r="K9010">
        <v>1.37</v>
      </c>
      <c r="L9010">
        <v>1.1870000000000001</v>
      </c>
      <c r="M9010" s="54">
        <v>1.5529999999999999</v>
      </c>
      <c r="N9010">
        <v>1298</v>
      </c>
      <c r="O9010" t="s">
        <v>44</v>
      </c>
      <c r="P9010">
        <v>2.77563690826684</v>
      </c>
    </row>
    <row r="9011" spans="1:16" x14ac:dyDescent="0.25">
      <c r="A9011" s="20" t="s">
        <v>18301</v>
      </c>
      <c r="B9011">
        <v>6</v>
      </c>
      <c r="C9011" t="s">
        <v>74</v>
      </c>
      <c r="D9011" t="s">
        <v>91</v>
      </c>
      <c r="E9011" t="s">
        <v>79</v>
      </c>
      <c r="F9011" t="s">
        <v>38</v>
      </c>
      <c r="G9011">
        <v>2</v>
      </c>
      <c r="H9011">
        <v>3</v>
      </c>
      <c r="I9011">
        <v>2014</v>
      </c>
      <c r="J9011" t="s">
        <v>57</v>
      </c>
      <c r="K9011">
        <v>0.28999999999999998</v>
      </c>
      <c r="L9011">
        <v>0.19400000000000001</v>
      </c>
      <c r="M9011" s="54">
        <v>0.38600000000000001</v>
      </c>
      <c r="N9011">
        <v>63</v>
      </c>
      <c r="O9011" t="s">
        <v>44</v>
      </c>
      <c r="P9011">
        <v>12.5988157669742</v>
      </c>
    </row>
    <row r="9012" spans="1:16" x14ac:dyDescent="0.25">
      <c r="A9012" s="20" t="s">
        <v>18302</v>
      </c>
      <c r="B9012">
        <v>6</v>
      </c>
      <c r="C9012" t="s">
        <v>74</v>
      </c>
      <c r="D9012" t="s">
        <v>91</v>
      </c>
      <c r="E9012" t="s">
        <v>79</v>
      </c>
      <c r="F9012" t="s">
        <v>38</v>
      </c>
      <c r="G9012">
        <v>3</v>
      </c>
      <c r="H9012">
        <v>3</v>
      </c>
      <c r="I9012">
        <v>2014</v>
      </c>
      <c r="J9012" t="s">
        <v>57</v>
      </c>
      <c r="K9012">
        <v>1.48</v>
      </c>
      <c r="L9012">
        <v>1.1459999999999999</v>
      </c>
      <c r="M9012" s="54">
        <v>1.8140000000000001</v>
      </c>
      <c r="N9012">
        <v>475</v>
      </c>
      <c r="O9012" t="s">
        <v>44</v>
      </c>
      <c r="P9012">
        <v>4.5883146774112404</v>
      </c>
    </row>
    <row r="9013" spans="1:16" x14ac:dyDescent="0.25">
      <c r="A9013" s="20" t="s">
        <v>18303</v>
      </c>
      <c r="B9013">
        <v>6</v>
      </c>
      <c r="C9013" t="s">
        <v>74</v>
      </c>
      <c r="D9013" t="s">
        <v>91</v>
      </c>
      <c r="E9013" t="s">
        <v>79</v>
      </c>
      <c r="F9013" t="s">
        <v>38</v>
      </c>
      <c r="G9013">
        <v>4</v>
      </c>
      <c r="H9013">
        <v>3</v>
      </c>
      <c r="I9013">
        <v>2014</v>
      </c>
      <c r="J9013" t="s">
        <v>57</v>
      </c>
      <c r="K9013">
        <v>1.22</v>
      </c>
      <c r="L9013">
        <v>0.94699999999999995</v>
      </c>
      <c r="M9013" s="54">
        <v>1.4930000000000001</v>
      </c>
      <c r="N9013">
        <v>590</v>
      </c>
      <c r="O9013" t="s">
        <v>44</v>
      </c>
      <c r="P9013">
        <v>4.1169348479630896</v>
      </c>
    </row>
    <row r="9014" spans="1:16" x14ac:dyDescent="0.25">
      <c r="A9014" s="20" t="s">
        <v>18304</v>
      </c>
      <c r="B9014">
        <v>6</v>
      </c>
      <c r="C9014" t="s">
        <v>74</v>
      </c>
      <c r="D9014" t="s">
        <v>91</v>
      </c>
      <c r="E9014" t="s">
        <v>79</v>
      </c>
      <c r="F9014" t="s">
        <v>38</v>
      </c>
      <c r="G9014">
        <v>5</v>
      </c>
      <c r="H9014">
        <v>3</v>
      </c>
      <c r="I9014">
        <v>2014</v>
      </c>
      <c r="J9014" t="s">
        <v>57</v>
      </c>
      <c r="K9014">
        <v>1.37</v>
      </c>
      <c r="L9014">
        <v>1.0660000000000001</v>
      </c>
      <c r="M9014" s="54">
        <v>1.6739999999999999</v>
      </c>
      <c r="N9014">
        <v>699</v>
      </c>
      <c r="O9014" t="s">
        <v>44</v>
      </c>
      <c r="P9014">
        <v>3.78234737236117</v>
      </c>
    </row>
    <row r="9015" spans="1:16" x14ac:dyDescent="0.25">
      <c r="A9015" s="20" t="s">
        <v>18305</v>
      </c>
      <c r="B9015">
        <v>6</v>
      </c>
      <c r="C9015" t="s">
        <v>74</v>
      </c>
      <c r="D9015" t="s">
        <v>91</v>
      </c>
      <c r="E9015" t="s">
        <v>79</v>
      </c>
      <c r="F9015" t="s">
        <v>38</v>
      </c>
      <c r="G9015">
        <v>2</v>
      </c>
      <c r="H9015">
        <v>3</v>
      </c>
      <c r="I9015">
        <v>2014</v>
      </c>
      <c r="J9015" t="s">
        <v>58</v>
      </c>
      <c r="K9015">
        <v>0.7</v>
      </c>
      <c r="L9015">
        <v>0.58599999999999997</v>
      </c>
      <c r="M9015" s="54">
        <v>0.81399999999999995</v>
      </c>
      <c r="N9015">
        <v>294</v>
      </c>
      <c r="O9015" t="s">
        <v>44</v>
      </c>
      <c r="P9015">
        <v>5.8321184351980397</v>
      </c>
    </row>
    <row r="9016" spans="1:16" x14ac:dyDescent="0.25">
      <c r="A9016" s="20" t="s">
        <v>18306</v>
      </c>
      <c r="B9016">
        <v>6</v>
      </c>
      <c r="C9016" t="s">
        <v>74</v>
      </c>
      <c r="D9016" t="s">
        <v>91</v>
      </c>
      <c r="E9016" t="s">
        <v>79</v>
      </c>
      <c r="F9016" t="s">
        <v>38</v>
      </c>
      <c r="G9016">
        <v>3</v>
      </c>
      <c r="H9016">
        <v>3</v>
      </c>
      <c r="I9016">
        <v>2014</v>
      </c>
      <c r="J9016" t="s">
        <v>58</v>
      </c>
      <c r="K9016">
        <v>1.2</v>
      </c>
      <c r="L9016">
        <v>1.0409999999999999</v>
      </c>
      <c r="M9016" s="54">
        <v>1.359</v>
      </c>
      <c r="N9016">
        <v>1032</v>
      </c>
      <c r="O9016" t="s">
        <v>44</v>
      </c>
      <c r="P9016">
        <v>3.1128640318234502</v>
      </c>
    </row>
    <row r="9017" spans="1:16" x14ac:dyDescent="0.25">
      <c r="A9017" s="20" t="s">
        <v>18307</v>
      </c>
      <c r="B9017">
        <v>6</v>
      </c>
      <c r="C9017" t="s">
        <v>74</v>
      </c>
      <c r="D9017" t="s">
        <v>91</v>
      </c>
      <c r="E9017" t="s">
        <v>79</v>
      </c>
      <c r="F9017" t="s">
        <v>38</v>
      </c>
      <c r="G9017">
        <v>4</v>
      </c>
      <c r="H9017">
        <v>3</v>
      </c>
      <c r="I9017">
        <v>2014</v>
      </c>
      <c r="J9017" t="s">
        <v>58</v>
      </c>
      <c r="K9017">
        <v>1.43</v>
      </c>
      <c r="L9017">
        <v>1.2509999999999999</v>
      </c>
      <c r="M9017" s="54">
        <v>1.609</v>
      </c>
      <c r="N9017">
        <v>2080</v>
      </c>
      <c r="O9017" t="s">
        <v>44</v>
      </c>
      <c r="P9017">
        <v>2.1926450482675701</v>
      </c>
    </row>
    <row r="9018" spans="1:16" x14ac:dyDescent="0.25">
      <c r="A9018" s="20" t="s">
        <v>18308</v>
      </c>
      <c r="B9018">
        <v>6</v>
      </c>
      <c r="C9018" t="s">
        <v>74</v>
      </c>
      <c r="D9018" t="s">
        <v>91</v>
      </c>
      <c r="E9018" t="s">
        <v>79</v>
      </c>
      <c r="F9018" t="s">
        <v>38</v>
      </c>
      <c r="G9018">
        <v>5</v>
      </c>
      <c r="H9018">
        <v>3</v>
      </c>
      <c r="I9018">
        <v>2014</v>
      </c>
      <c r="J9018" t="s">
        <v>58</v>
      </c>
      <c r="K9018">
        <v>1.45</v>
      </c>
      <c r="L9018">
        <v>1.2749999999999999</v>
      </c>
      <c r="M9018" s="54">
        <v>1.625</v>
      </c>
      <c r="N9018">
        <v>4049</v>
      </c>
      <c r="O9018" t="s">
        <v>44</v>
      </c>
      <c r="P9018">
        <v>1.57154243219887</v>
      </c>
    </row>
    <row r="9019" spans="1:16" x14ac:dyDescent="0.25">
      <c r="A9019" s="20" t="s">
        <v>18309</v>
      </c>
      <c r="B9019">
        <v>6</v>
      </c>
      <c r="C9019" t="s">
        <v>74</v>
      </c>
      <c r="D9019" t="s">
        <v>91</v>
      </c>
      <c r="E9019" t="s">
        <v>79</v>
      </c>
      <c r="F9019" t="s">
        <v>38</v>
      </c>
      <c r="G9019">
        <v>2</v>
      </c>
      <c r="H9019">
        <v>3</v>
      </c>
      <c r="I9019">
        <v>2014</v>
      </c>
      <c r="J9019" t="s">
        <v>59</v>
      </c>
      <c r="K9019">
        <v>0.27</v>
      </c>
      <c r="L9019">
        <v>0.15</v>
      </c>
      <c r="M9019" s="54">
        <v>0.39</v>
      </c>
      <c r="N9019">
        <v>31</v>
      </c>
      <c r="O9019" t="s">
        <v>44</v>
      </c>
      <c r="P9019">
        <v>17.9605302026775</v>
      </c>
    </row>
    <row r="9020" spans="1:16" x14ac:dyDescent="0.25">
      <c r="A9020" s="20" t="s">
        <v>18310</v>
      </c>
      <c r="B9020">
        <v>6</v>
      </c>
      <c r="C9020" t="s">
        <v>74</v>
      </c>
      <c r="D9020" t="s">
        <v>91</v>
      </c>
      <c r="E9020" t="s">
        <v>79</v>
      </c>
      <c r="F9020" t="s">
        <v>38</v>
      </c>
      <c r="G9020">
        <v>3</v>
      </c>
      <c r="H9020">
        <v>3</v>
      </c>
      <c r="I9020">
        <v>2014</v>
      </c>
      <c r="J9020" t="s">
        <v>59</v>
      </c>
      <c r="K9020">
        <v>0.59</v>
      </c>
      <c r="L9020">
        <v>0.38900000000000001</v>
      </c>
      <c r="M9020" s="54">
        <v>0.79100000000000004</v>
      </c>
      <c r="N9020">
        <v>78</v>
      </c>
      <c r="O9020" t="s">
        <v>44</v>
      </c>
      <c r="P9020">
        <v>11.322770341446001</v>
      </c>
    </row>
    <row r="9021" spans="1:16" x14ac:dyDescent="0.25">
      <c r="A9021" s="20" t="s">
        <v>18311</v>
      </c>
      <c r="B9021">
        <v>6</v>
      </c>
      <c r="C9021" t="s">
        <v>74</v>
      </c>
      <c r="D9021" t="s">
        <v>91</v>
      </c>
      <c r="E9021" t="s">
        <v>79</v>
      </c>
      <c r="F9021" t="s">
        <v>38</v>
      </c>
      <c r="G9021">
        <v>4</v>
      </c>
      <c r="H9021">
        <v>3</v>
      </c>
      <c r="I9021">
        <v>2014</v>
      </c>
      <c r="J9021" t="s">
        <v>59</v>
      </c>
      <c r="K9021">
        <v>1.38</v>
      </c>
      <c r="L9021">
        <v>1</v>
      </c>
      <c r="M9021" s="54">
        <v>1.76</v>
      </c>
      <c r="N9021">
        <v>376</v>
      </c>
      <c r="O9021" t="s">
        <v>44</v>
      </c>
      <c r="P9021">
        <v>5.1571062312939704</v>
      </c>
    </row>
    <row r="9022" spans="1:16" x14ac:dyDescent="0.25">
      <c r="A9022" s="20" t="s">
        <v>18312</v>
      </c>
      <c r="B9022">
        <v>6</v>
      </c>
      <c r="C9022" t="s">
        <v>74</v>
      </c>
      <c r="D9022" t="s">
        <v>91</v>
      </c>
      <c r="E9022" t="s">
        <v>79</v>
      </c>
      <c r="F9022" t="s">
        <v>38</v>
      </c>
      <c r="G9022">
        <v>5</v>
      </c>
      <c r="H9022">
        <v>3</v>
      </c>
      <c r="I9022">
        <v>2014</v>
      </c>
      <c r="J9022" t="s">
        <v>59</v>
      </c>
      <c r="K9022">
        <v>0.88</v>
      </c>
      <c r="L9022">
        <v>0.63100000000000001</v>
      </c>
      <c r="M9022" s="54">
        <v>1.129</v>
      </c>
      <c r="N9022">
        <v>258</v>
      </c>
      <c r="O9022" t="s">
        <v>44</v>
      </c>
      <c r="P9022">
        <v>6.2257280636469003</v>
      </c>
    </row>
    <row r="9023" spans="1:16" x14ac:dyDescent="0.25">
      <c r="A9023" s="20" t="s">
        <v>18313</v>
      </c>
      <c r="B9023">
        <v>6</v>
      </c>
      <c r="C9023" t="s">
        <v>74</v>
      </c>
      <c r="D9023" t="s">
        <v>91</v>
      </c>
      <c r="E9023" t="s">
        <v>79</v>
      </c>
      <c r="F9023" t="s">
        <v>38</v>
      </c>
      <c r="G9023">
        <v>2</v>
      </c>
      <c r="H9023">
        <v>3</v>
      </c>
      <c r="I9023">
        <v>2014</v>
      </c>
      <c r="J9023" t="s">
        <v>60</v>
      </c>
      <c r="K9023">
        <v>0.94</v>
      </c>
      <c r="L9023">
        <v>0.83799999999999997</v>
      </c>
      <c r="M9023" s="54">
        <v>1.042</v>
      </c>
      <c r="N9023">
        <v>725</v>
      </c>
      <c r="O9023" t="s">
        <v>44</v>
      </c>
      <c r="P9023">
        <v>3.7139067635410399</v>
      </c>
    </row>
    <row r="9024" spans="1:16" x14ac:dyDescent="0.25">
      <c r="A9024" s="20" t="s">
        <v>18314</v>
      </c>
      <c r="B9024">
        <v>6</v>
      </c>
      <c r="C9024" t="s">
        <v>74</v>
      </c>
      <c r="D9024" t="s">
        <v>91</v>
      </c>
      <c r="E9024" t="s">
        <v>79</v>
      </c>
      <c r="F9024" t="s">
        <v>38</v>
      </c>
      <c r="G9024">
        <v>3</v>
      </c>
      <c r="H9024">
        <v>3</v>
      </c>
      <c r="I9024">
        <v>2014</v>
      </c>
      <c r="J9024" t="s">
        <v>60</v>
      </c>
      <c r="K9024">
        <v>1.25</v>
      </c>
      <c r="L9024">
        <v>1.127</v>
      </c>
      <c r="M9024" s="54">
        <v>1.373</v>
      </c>
      <c r="N9024">
        <v>1193</v>
      </c>
      <c r="O9024" t="s">
        <v>44</v>
      </c>
      <c r="P9024">
        <v>2.8952080535072202</v>
      </c>
    </row>
    <row r="9025" spans="1:16" x14ac:dyDescent="0.25">
      <c r="A9025" s="20" t="s">
        <v>18315</v>
      </c>
      <c r="B9025">
        <v>6</v>
      </c>
      <c r="C9025" t="s">
        <v>74</v>
      </c>
      <c r="D9025" t="s">
        <v>91</v>
      </c>
      <c r="E9025" t="s">
        <v>79</v>
      </c>
      <c r="F9025" t="s">
        <v>38</v>
      </c>
      <c r="G9025">
        <v>4</v>
      </c>
      <c r="H9025">
        <v>3</v>
      </c>
      <c r="I9025">
        <v>2014</v>
      </c>
      <c r="J9025" t="s">
        <v>60</v>
      </c>
      <c r="K9025">
        <v>1.06</v>
      </c>
      <c r="L9025">
        <v>0.95499999999999996</v>
      </c>
      <c r="M9025" s="54">
        <v>1.165</v>
      </c>
      <c r="N9025">
        <v>1170</v>
      </c>
      <c r="O9025" t="s">
        <v>44</v>
      </c>
      <c r="P9025">
        <v>2.9235267310234301</v>
      </c>
    </row>
    <row r="9026" spans="1:16" x14ac:dyDescent="0.25">
      <c r="A9026" s="20" t="s">
        <v>18316</v>
      </c>
      <c r="B9026">
        <v>6</v>
      </c>
      <c r="C9026" t="s">
        <v>74</v>
      </c>
      <c r="D9026" t="s">
        <v>91</v>
      </c>
      <c r="E9026" t="s">
        <v>79</v>
      </c>
      <c r="F9026" t="s">
        <v>38</v>
      </c>
      <c r="G9026">
        <v>5</v>
      </c>
      <c r="H9026">
        <v>3</v>
      </c>
      <c r="I9026">
        <v>2014</v>
      </c>
      <c r="J9026" t="s">
        <v>60</v>
      </c>
      <c r="K9026">
        <v>1.27</v>
      </c>
      <c r="L9026">
        <v>1.143</v>
      </c>
      <c r="M9026" s="54">
        <v>1.397</v>
      </c>
      <c r="N9026">
        <v>1035</v>
      </c>
      <c r="O9026" t="s">
        <v>44</v>
      </c>
      <c r="P9026">
        <v>3.10834936080105</v>
      </c>
    </row>
    <row r="9027" spans="1:16" x14ac:dyDescent="0.25">
      <c r="A9027" s="20" t="s">
        <v>18317</v>
      </c>
      <c r="B9027">
        <v>6</v>
      </c>
      <c r="C9027" t="s">
        <v>74</v>
      </c>
      <c r="D9027" t="s">
        <v>91</v>
      </c>
      <c r="E9027" t="s">
        <v>79</v>
      </c>
      <c r="F9027" t="s">
        <v>38</v>
      </c>
      <c r="G9027">
        <v>2</v>
      </c>
      <c r="H9027">
        <v>3</v>
      </c>
      <c r="I9027">
        <v>2014</v>
      </c>
      <c r="J9027" t="s">
        <v>61</v>
      </c>
      <c r="K9027" t="s">
        <v>44</v>
      </c>
      <c r="L9027" t="s">
        <v>44</v>
      </c>
      <c r="M9027" s="54" t="s">
        <v>44</v>
      </c>
      <c r="N9027">
        <v>35</v>
      </c>
      <c r="O9027" t="s">
        <v>44</v>
      </c>
      <c r="P9027">
        <v>16.903085094570301</v>
      </c>
    </row>
    <row r="9028" spans="1:16" x14ac:dyDescent="0.25">
      <c r="A9028" s="20" t="s">
        <v>18318</v>
      </c>
      <c r="B9028">
        <v>6</v>
      </c>
      <c r="C9028" t="s">
        <v>74</v>
      </c>
      <c r="D9028" t="s">
        <v>91</v>
      </c>
      <c r="E9028" t="s">
        <v>79</v>
      </c>
      <c r="F9028" t="s">
        <v>38</v>
      </c>
      <c r="G9028">
        <v>3</v>
      </c>
      <c r="H9028">
        <v>3</v>
      </c>
      <c r="I9028">
        <v>2014</v>
      </c>
      <c r="J9028" t="s">
        <v>61</v>
      </c>
      <c r="K9028" t="s">
        <v>44</v>
      </c>
      <c r="L9028" t="s">
        <v>44</v>
      </c>
      <c r="M9028" s="54" t="s">
        <v>44</v>
      </c>
      <c r="N9028">
        <v>72</v>
      </c>
      <c r="O9028" t="s">
        <v>44</v>
      </c>
      <c r="P9028">
        <v>11.7851130197758</v>
      </c>
    </row>
    <row r="9029" spans="1:16" x14ac:dyDescent="0.25">
      <c r="A9029" s="20" t="s">
        <v>18319</v>
      </c>
      <c r="B9029">
        <v>6</v>
      </c>
      <c r="C9029" t="s">
        <v>74</v>
      </c>
      <c r="D9029" t="s">
        <v>91</v>
      </c>
      <c r="E9029" t="s">
        <v>79</v>
      </c>
      <c r="F9029" t="s">
        <v>38</v>
      </c>
      <c r="G9029">
        <v>4</v>
      </c>
      <c r="H9029">
        <v>3</v>
      </c>
      <c r="I9029">
        <v>2014</v>
      </c>
      <c r="J9029" t="s">
        <v>61</v>
      </c>
      <c r="K9029" t="s">
        <v>44</v>
      </c>
      <c r="L9029" t="s">
        <v>44</v>
      </c>
      <c r="M9029" s="54" t="s">
        <v>44</v>
      </c>
      <c r="N9029">
        <v>165</v>
      </c>
      <c r="O9029" t="s">
        <v>44</v>
      </c>
      <c r="P9029">
        <v>7.7849894416152301</v>
      </c>
    </row>
    <row r="9030" spans="1:16" x14ac:dyDescent="0.25">
      <c r="A9030" s="20" t="s">
        <v>18320</v>
      </c>
      <c r="B9030">
        <v>6</v>
      </c>
      <c r="C9030" t="s">
        <v>74</v>
      </c>
      <c r="D9030" t="s">
        <v>91</v>
      </c>
      <c r="E9030" t="s">
        <v>79</v>
      </c>
      <c r="F9030" t="s">
        <v>38</v>
      </c>
      <c r="G9030">
        <v>5</v>
      </c>
      <c r="H9030">
        <v>3</v>
      </c>
      <c r="I9030">
        <v>2014</v>
      </c>
      <c r="J9030" t="s">
        <v>61</v>
      </c>
      <c r="K9030" t="s">
        <v>44</v>
      </c>
      <c r="L9030" t="s">
        <v>44</v>
      </c>
      <c r="M9030" s="54" t="s">
        <v>44</v>
      </c>
      <c r="N9030">
        <v>41</v>
      </c>
      <c r="O9030" t="s">
        <v>44</v>
      </c>
      <c r="P9030">
        <v>15.6173761888606</v>
      </c>
    </row>
    <row r="9031" spans="1:16" x14ac:dyDescent="0.25">
      <c r="A9031" s="20" t="s">
        <v>18321</v>
      </c>
      <c r="B9031">
        <v>6</v>
      </c>
      <c r="C9031" t="s">
        <v>74</v>
      </c>
      <c r="D9031" t="s">
        <v>91</v>
      </c>
      <c r="E9031" t="s">
        <v>79</v>
      </c>
      <c r="F9031" t="s">
        <v>38</v>
      </c>
      <c r="G9031">
        <v>2</v>
      </c>
      <c r="H9031">
        <v>3</v>
      </c>
      <c r="I9031">
        <v>2014</v>
      </c>
      <c r="J9031" t="s">
        <v>62</v>
      </c>
      <c r="K9031" t="s">
        <v>44</v>
      </c>
      <c r="L9031" t="s">
        <v>44</v>
      </c>
      <c r="M9031" s="54" t="s">
        <v>44</v>
      </c>
      <c r="N9031">
        <v>63</v>
      </c>
      <c r="O9031" t="s">
        <v>44</v>
      </c>
      <c r="P9031">
        <v>12.5988157669742</v>
      </c>
    </row>
    <row r="9032" spans="1:16" x14ac:dyDescent="0.25">
      <c r="A9032" s="20" t="s">
        <v>18322</v>
      </c>
      <c r="B9032">
        <v>6</v>
      </c>
      <c r="C9032" t="s">
        <v>74</v>
      </c>
      <c r="D9032" t="s">
        <v>91</v>
      </c>
      <c r="E9032" t="s">
        <v>79</v>
      </c>
      <c r="F9032" t="s">
        <v>38</v>
      </c>
      <c r="G9032">
        <v>3</v>
      </c>
      <c r="H9032">
        <v>3</v>
      </c>
      <c r="I9032">
        <v>2014</v>
      </c>
      <c r="J9032" t="s">
        <v>62</v>
      </c>
      <c r="K9032" t="s">
        <v>44</v>
      </c>
      <c r="L9032" t="s">
        <v>44</v>
      </c>
      <c r="M9032" s="54" t="s">
        <v>44</v>
      </c>
      <c r="N9032">
        <v>96</v>
      </c>
      <c r="O9032" t="s">
        <v>44</v>
      </c>
      <c r="P9032">
        <v>10.2062072615966</v>
      </c>
    </row>
    <row r="9033" spans="1:16" x14ac:dyDescent="0.25">
      <c r="A9033" s="20" t="s">
        <v>18323</v>
      </c>
      <c r="B9033">
        <v>6</v>
      </c>
      <c r="C9033" t="s">
        <v>74</v>
      </c>
      <c r="D9033" t="s">
        <v>91</v>
      </c>
      <c r="E9033" t="s">
        <v>79</v>
      </c>
      <c r="F9033" t="s">
        <v>38</v>
      </c>
      <c r="G9033">
        <v>4</v>
      </c>
      <c r="H9033">
        <v>3</v>
      </c>
      <c r="I9033">
        <v>2014</v>
      </c>
      <c r="J9033" t="s">
        <v>62</v>
      </c>
      <c r="K9033" t="s">
        <v>44</v>
      </c>
      <c r="L9033" t="s">
        <v>44</v>
      </c>
      <c r="M9033" s="54" t="s">
        <v>44</v>
      </c>
      <c r="N9033">
        <v>428</v>
      </c>
      <c r="O9033" t="s">
        <v>44</v>
      </c>
      <c r="P9033">
        <v>4.8336824452283196</v>
      </c>
    </row>
    <row r="9034" spans="1:16" x14ac:dyDescent="0.25">
      <c r="A9034" s="20" t="s">
        <v>18324</v>
      </c>
      <c r="B9034">
        <v>6</v>
      </c>
      <c r="C9034" t="s">
        <v>74</v>
      </c>
      <c r="D9034" t="s">
        <v>91</v>
      </c>
      <c r="E9034" t="s">
        <v>79</v>
      </c>
      <c r="F9034" t="s">
        <v>38</v>
      </c>
      <c r="G9034">
        <v>5</v>
      </c>
      <c r="H9034">
        <v>3</v>
      </c>
      <c r="I9034">
        <v>2014</v>
      </c>
      <c r="J9034" t="s">
        <v>62</v>
      </c>
      <c r="K9034" t="s">
        <v>44</v>
      </c>
      <c r="L9034" t="s">
        <v>44</v>
      </c>
      <c r="M9034" s="54" t="s">
        <v>44</v>
      </c>
      <c r="N9034">
        <v>964</v>
      </c>
      <c r="O9034" t="s">
        <v>44</v>
      </c>
      <c r="P9034">
        <v>3.2207831320041498</v>
      </c>
    </row>
    <row r="9035" spans="1:16" x14ac:dyDescent="0.25">
      <c r="A9035" s="20" t="s">
        <v>18325</v>
      </c>
      <c r="B9035">
        <v>6</v>
      </c>
      <c r="C9035" t="s">
        <v>74</v>
      </c>
      <c r="D9035" t="s">
        <v>91</v>
      </c>
      <c r="E9035" t="s">
        <v>79</v>
      </c>
      <c r="F9035" t="s">
        <v>38</v>
      </c>
      <c r="G9035">
        <v>2</v>
      </c>
      <c r="H9035">
        <v>3</v>
      </c>
      <c r="I9035">
        <v>2014</v>
      </c>
      <c r="J9035" t="s">
        <v>75</v>
      </c>
      <c r="K9035">
        <v>1.02</v>
      </c>
      <c r="L9035">
        <v>0.9</v>
      </c>
      <c r="M9035" s="54">
        <v>1.1000000000000001</v>
      </c>
      <c r="N9035" t="s">
        <v>44</v>
      </c>
      <c r="O9035" t="s">
        <v>44</v>
      </c>
      <c r="P9035">
        <v>-99</v>
      </c>
    </row>
    <row r="9036" spans="1:16" x14ac:dyDescent="0.25">
      <c r="A9036" s="20" t="s">
        <v>18325</v>
      </c>
      <c r="B9036">
        <v>6</v>
      </c>
      <c r="C9036" t="s">
        <v>74</v>
      </c>
      <c r="D9036" t="s">
        <v>91</v>
      </c>
      <c r="E9036" t="s">
        <v>79</v>
      </c>
      <c r="F9036" t="s">
        <v>38</v>
      </c>
      <c r="G9036">
        <v>2</v>
      </c>
      <c r="H9036">
        <v>3</v>
      </c>
      <c r="I9036">
        <v>2014</v>
      </c>
      <c r="J9036" t="s">
        <v>75</v>
      </c>
      <c r="K9036">
        <v>1.4079999999999999</v>
      </c>
      <c r="L9036">
        <v>1.1000000000000001</v>
      </c>
      <c r="M9036" s="54">
        <v>1.7</v>
      </c>
      <c r="N9036" t="s">
        <v>44</v>
      </c>
      <c r="O9036" t="s">
        <v>44</v>
      </c>
      <c r="P9036">
        <v>-99</v>
      </c>
    </row>
    <row r="9037" spans="1:16" x14ac:dyDescent="0.25">
      <c r="A9037" s="20" t="s">
        <v>18325</v>
      </c>
      <c r="B9037">
        <v>6</v>
      </c>
      <c r="C9037" t="s">
        <v>74</v>
      </c>
      <c r="D9037" t="s">
        <v>91</v>
      </c>
      <c r="E9037" t="s">
        <v>79</v>
      </c>
      <c r="F9037" t="s">
        <v>38</v>
      </c>
      <c r="G9037">
        <v>2</v>
      </c>
      <c r="H9037">
        <v>3</v>
      </c>
      <c r="I9037">
        <v>2014</v>
      </c>
      <c r="J9037" t="s">
        <v>75</v>
      </c>
      <c r="K9037">
        <v>1.181</v>
      </c>
      <c r="L9037">
        <v>1.1000000000000001</v>
      </c>
      <c r="M9037" s="54">
        <v>1.3</v>
      </c>
      <c r="N9037" t="s">
        <v>44</v>
      </c>
      <c r="O9037" t="s">
        <v>44</v>
      </c>
      <c r="P9037">
        <v>-99</v>
      </c>
    </row>
    <row r="9038" spans="1:16" x14ac:dyDescent="0.25">
      <c r="A9038" s="20" t="s">
        <v>18325</v>
      </c>
      <c r="B9038">
        <v>6</v>
      </c>
      <c r="C9038" t="s">
        <v>74</v>
      </c>
      <c r="D9038" t="s">
        <v>91</v>
      </c>
      <c r="E9038" t="s">
        <v>79</v>
      </c>
      <c r="F9038" t="s">
        <v>38</v>
      </c>
      <c r="G9038">
        <v>2</v>
      </c>
      <c r="H9038">
        <v>3</v>
      </c>
      <c r="I9038">
        <v>2014</v>
      </c>
      <c r="J9038" t="s">
        <v>75</v>
      </c>
      <c r="K9038">
        <v>0.71599999999999997</v>
      </c>
      <c r="L9038">
        <v>0.7</v>
      </c>
      <c r="M9038" s="54">
        <v>0.8</v>
      </c>
      <c r="N9038" t="s">
        <v>44</v>
      </c>
      <c r="O9038" t="s">
        <v>44</v>
      </c>
      <c r="P9038">
        <v>-99</v>
      </c>
    </row>
    <row r="9039" spans="1:16" x14ac:dyDescent="0.25">
      <c r="A9039" s="20" t="s">
        <v>18325</v>
      </c>
      <c r="B9039">
        <v>6</v>
      </c>
      <c r="C9039" t="s">
        <v>74</v>
      </c>
      <c r="D9039" t="s">
        <v>91</v>
      </c>
      <c r="E9039" t="s">
        <v>79</v>
      </c>
      <c r="F9039" t="s">
        <v>38</v>
      </c>
      <c r="G9039">
        <v>2</v>
      </c>
      <c r="H9039">
        <v>3</v>
      </c>
      <c r="I9039">
        <v>2014</v>
      </c>
      <c r="J9039" t="s">
        <v>75</v>
      </c>
      <c r="K9039">
        <v>1.464</v>
      </c>
      <c r="L9039">
        <v>1.3</v>
      </c>
      <c r="M9039" s="54">
        <v>1.7</v>
      </c>
      <c r="N9039" t="s">
        <v>44</v>
      </c>
      <c r="O9039" t="s">
        <v>44</v>
      </c>
      <c r="P9039">
        <v>-99</v>
      </c>
    </row>
    <row r="9040" spans="1:16" x14ac:dyDescent="0.25">
      <c r="A9040" s="20" t="s">
        <v>18325</v>
      </c>
      <c r="B9040">
        <v>6</v>
      </c>
      <c r="C9040" t="s">
        <v>74</v>
      </c>
      <c r="D9040" t="s">
        <v>91</v>
      </c>
      <c r="E9040" t="s">
        <v>79</v>
      </c>
      <c r="F9040" t="s">
        <v>38</v>
      </c>
      <c r="G9040">
        <v>2</v>
      </c>
      <c r="H9040">
        <v>3</v>
      </c>
      <c r="I9040">
        <v>2014</v>
      </c>
      <c r="J9040" t="s">
        <v>75</v>
      </c>
      <c r="K9040">
        <v>1.554</v>
      </c>
      <c r="L9040">
        <v>1.2</v>
      </c>
      <c r="M9040" s="54">
        <v>1.9</v>
      </c>
      <c r="N9040" t="s">
        <v>44</v>
      </c>
      <c r="O9040" t="s">
        <v>44</v>
      </c>
      <c r="P9040">
        <v>-99</v>
      </c>
    </row>
    <row r="9041" spans="1:16" x14ac:dyDescent="0.25">
      <c r="A9041" s="20" t="s">
        <v>18325</v>
      </c>
      <c r="B9041">
        <v>6</v>
      </c>
      <c r="C9041" t="s">
        <v>74</v>
      </c>
      <c r="D9041" t="s">
        <v>91</v>
      </c>
      <c r="E9041" t="s">
        <v>79</v>
      </c>
      <c r="F9041" t="s">
        <v>38</v>
      </c>
      <c r="G9041">
        <v>2</v>
      </c>
      <c r="H9041">
        <v>3</v>
      </c>
      <c r="I9041">
        <v>2014</v>
      </c>
      <c r="J9041" t="s">
        <v>75</v>
      </c>
      <c r="K9041">
        <v>0.77900000000000003</v>
      </c>
      <c r="L9041">
        <v>0.7</v>
      </c>
      <c r="M9041" s="54">
        <v>0.9</v>
      </c>
      <c r="N9041" t="s">
        <v>44</v>
      </c>
      <c r="O9041" t="s">
        <v>44</v>
      </c>
      <c r="P9041">
        <v>-99</v>
      </c>
    </row>
    <row r="9042" spans="1:16" x14ac:dyDescent="0.25">
      <c r="A9042" s="20" t="s">
        <v>18325</v>
      </c>
      <c r="B9042">
        <v>6</v>
      </c>
      <c r="C9042" t="s">
        <v>74</v>
      </c>
      <c r="D9042" t="s">
        <v>91</v>
      </c>
      <c r="E9042" t="s">
        <v>79</v>
      </c>
      <c r="F9042" t="s">
        <v>38</v>
      </c>
      <c r="G9042">
        <v>2</v>
      </c>
      <c r="H9042">
        <v>3</v>
      </c>
      <c r="I9042">
        <v>2014</v>
      </c>
      <c r="J9042" t="s">
        <v>75</v>
      </c>
      <c r="K9042" t="s">
        <v>44</v>
      </c>
      <c r="L9042" t="s">
        <v>44</v>
      </c>
      <c r="M9042" s="54" t="s">
        <v>44</v>
      </c>
      <c r="N9042" t="s">
        <v>44</v>
      </c>
      <c r="O9042" t="s">
        <v>44</v>
      </c>
      <c r="P9042">
        <v>-99</v>
      </c>
    </row>
    <row r="9043" spans="1:16" x14ac:dyDescent="0.25">
      <c r="A9043" s="20" t="s">
        <v>18325</v>
      </c>
      <c r="B9043">
        <v>6</v>
      </c>
      <c r="C9043" t="s">
        <v>74</v>
      </c>
      <c r="D9043" t="s">
        <v>91</v>
      </c>
      <c r="E9043" t="s">
        <v>79</v>
      </c>
      <c r="F9043" t="s">
        <v>38</v>
      </c>
      <c r="G9043">
        <v>2</v>
      </c>
      <c r="H9043">
        <v>3</v>
      </c>
      <c r="I9043">
        <v>2014</v>
      </c>
      <c r="J9043" t="s">
        <v>75</v>
      </c>
      <c r="K9043">
        <v>1.835</v>
      </c>
      <c r="L9043">
        <v>1.4</v>
      </c>
      <c r="M9043" s="54">
        <v>2.2999999999999998</v>
      </c>
      <c r="N9043" t="s">
        <v>44</v>
      </c>
      <c r="O9043" t="s">
        <v>44</v>
      </c>
      <c r="P9043">
        <v>-99</v>
      </c>
    </row>
    <row r="9044" spans="1:16" x14ac:dyDescent="0.25">
      <c r="A9044" s="20" t="s">
        <v>18325</v>
      </c>
      <c r="B9044">
        <v>6</v>
      </c>
      <c r="C9044" t="s">
        <v>74</v>
      </c>
      <c r="D9044" t="s">
        <v>91</v>
      </c>
      <c r="E9044" t="s">
        <v>79</v>
      </c>
      <c r="F9044" t="s">
        <v>38</v>
      </c>
      <c r="G9044">
        <v>2</v>
      </c>
      <c r="H9044">
        <v>3</v>
      </c>
      <c r="I9044">
        <v>2014</v>
      </c>
      <c r="J9044" t="s">
        <v>75</v>
      </c>
      <c r="K9044">
        <v>1.708</v>
      </c>
      <c r="L9044">
        <v>1.3</v>
      </c>
      <c r="M9044" s="54">
        <v>2.2000000000000002</v>
      </c>
      <c r="N9044" t="s">
        <v>44</v>
      </c>
      <c r="O9044" t="s">
        <v>44</v>
      </c>
      <c r="P9044">
        <v>-99</v>
      </c>
    </row>
    <row r="9045" spans="1:16" x14ac:dyDescent="0.25">
      <c r="A9045" s="20" t="s">
        <v>18325</v>
      </c>
      <c r="B9045">
        <v>6</v>
      </c>
      <c r="C9045" t="s">
        <v>74</v>
      </c>
      <c r="D9045" t="s">
        <v>91</v>
      </c>
      <c r="E9045" t="s">
        <v>79</v>
      </c>
      <c r="F9045" t="s">
        <v>38</v>
      </c>
      <c r="G9045">
        <v>2</v>
      </c>
      <c r="H9045">
        <v>3</v>
      </c>
      <c r="I9045">
        <v>2014</v>
      </c>
      <c r="J9045" t="s">
        <v>75</v>
      </c>
      <c r="K9045" t="s">
        <v>44</v>
      </c>
      <c r="L9045" t="s">
        <v>44</v>
      </c>
      <c r="M9045" s="54" t="s">
        <v>44</v>
      </c>
      <c r="N9045" t="s">
        <v>44</v>
      </c>
      <c r="O9045" t="s">
        <v>44</v>
      </c>
      <c r="P9045">
        <v>-99</v>
      </c>
    </row>
    <row r="9046" spans="1:16" x14ac:dyDescent="0.25">
      <c r="A9046" s="20" t="s">
        <v>18325</v>
      </c>
      <c r="B9046">
        <v>6</v>
      </c>
      <c r="C9046" t="s">
        <v>74</v>
      </c>
      <c r="D9046" t="s">
        <v>91</v>
      </c>
      <c r="E9046" t="s">
        <v>79</v>
      </c>
      <c r="F9046" t="s">
        <v>38</v>
      </c>
      <c r="G9046">
        <v>2</v>
      </c>
      <c r="H9046">
        <v>3</v>
      </c>
      <c r="I9046">
        <v>2014</v>
      </c>
      <c r="J9046" t="s">
        <v>75</v>
      </c>
      <c r="K9046">
        <v>0.85699999999999998</v>
      </c>
      <c r="L9046">
        <v>0.6</v>
      </c>
      <c r="M9046" s="54">
        <v>1.1000000000000001</v>
      </c>
      <c r="N9046" t="s">
        <v>44</v>
      </c>
      <c r="O9046" t="s">
        <v>44</v>
      </c>
      <c r="P9046">
        <v>-99</v>
      </c>
    </row>
    <row r="9047" spans="1:16" x14ac:dyDescent="0.25">
      <c r="A9047" s="20" t="s">
        <v>18325</v>
      </c>
      <c r="B9047">
        <v>6</v>
      </c>
      <c r="C9047" t="s">
        <v>74</v>
      </c>
      <c r="D9047" t="s">
        <v>91</v>
      </c>
      <c r="E9047" t="s">
        <v>79</v>
      </c>
      <c r="F9047" t="s">
        <v>38</v>
      </c>
      <c r="G9047">
        <v>2</v>
      </c>
      <c r="H9047">
        <v>3</v>
      </c>
      <c r="I9047">
        <v>2014</v>
      </c>
      <c r="J9047" t="s">
        <v>75</v>
      </c>
      <c r="K9047">
        <v>0.94499999999999995</v>
      </c>
      <c r="L9047">
        <v>0.8</v>
      </c>
      <c r="M9047" s="54">
        <v>1.1000000000000001</v>
      </c>
      <c r="N9047" t="s">
        <v>44</v>
      </c>
      <c r="O9047" t="s">
        <v>44</v>
      </c>
      <c r="P9047">
        <v>-99</v>
      </c>
    </row>
    <row r="9048" spans="1:16" x14ac:dyDescent="0.25">
      <c r="A9048" s="20" t="s">
        <v>18325</v>
      </c>
      <c r="B9048">
        <v>6</v>
      </c>
      <c r="C9048" t="s">
        <v>74</v>
      </c>
      <c r="D9048" t="s">
        <v>91</v>
      </c>
      <c r="E9048" t="s">
        <v>79</v>
      </c>
      <c r="F9048" t="s">
        <v>38</v>
      </c>
      <c r="G9048">
        <v>2</v>
      </c>
      <c r="H9048">
        <v>3</v>
      </c>
      <c r="I9048">
        <v>2014</v>
      </c>
      <c r="J9048" t="s">
        <v>75</v>
      </c>
      <c r="K9048">
        <v>2.7690000000000001</v>
      </c>
      <c r="L9048">
        <v>1.6</v>
      </c>
      <c r="M9048" s="54">
        <v>4</v>
      </c>
      <c r="N9048" t="s">
        <v>44</v>
      </c>
      <c r="O9048" t="s">
        <v>44</v>
      </c>
      <c r="P9048">
        <v>-99</v>
      </c>
    </row>
    <row r="9049" spans="1:16" x14ac:dyDescent="0.25">
      <c r="A9049" s="20" t="s">
        <v>18325</v>
      </c>
      <c r="B9049">
        <v>6</v>
      </c>
      <c r="C9049" t="s">
        <v>74</v>
      </c>
      <c r="D9049" t="s">
        <v>91</v>
      </c>
      <c r="E9049" t="s">
        <v>79</v>
      </c>
      <c r="F9049" t="s">
        <v>38</v>
      </c>
      <c r="G9049">
        <v>2</v>
      </c>
      <c r="H9049">
        <v>3</v>
      </c>
      <c r="I9049">
        <v>2014</v>
      </c>
      <c r="J9049" t="s">
        <v>75</v>
      </c>
      <c r="K9049">
        <v>0.91300000000000003</v>
      </c>
      <c r="L9049">
        <v>0.7</v>
      </c>
      <c r="M9049" s="54">
        <v>1.1000000000000001</v>
      </c>
      <c r="N9049" t="s">
        <v>44</v>
      </c>
      <c r="O9049" t="s">
        <v>44</v>
      </c>
      <c r="P9049">
        <v>-99</v>
      </c>
    </row>
    <row r="9050" spans="1:16" x14ac:dyDescent="0.25">
      <c r="A9050" s="20" t="s">
        <v>18325</v>
      </c>
      <c r="B9050">
        <v>6</v>
      </c>
      <c r="C9050" t="s">
        <v>74</v>
      </c>
      <c r="D9050" t="s">
        <v>91</v>
      </c>
      <c r="E9050" t="s">
        <v>79</v>
      </c>
      <c r="F9050" t="s">
        <v>38</v>
      </c>
      <c r="G9050">
        <v>2</v>
      </c>
      <c r="H9050">
        <v>3</v>
      </c>
      <c r="I9050">
        <v>2014</v>
      </c>
      <c r="J9050" t="s">
        <v>75</v>
      </c>
      <c r="K9050">
        <v>1.115</v>
      </c>
      <c r="L9050">
        <v>1</v>
      </c>
      <c r="M9050" s="54">
        <v>1.2</v>
      </c>
      <c r="N9050" t="s">
        <v>44</v>
      </c>
      <c r="O9050" t="s">
        <v>44</v>
      </c>
      <c r="P9050">
        <v>-99</v>
      </c>
    </row>
    <row r="9051" spans="1:16" x14ac:dyDescent="0.25">
      <c r="A9051" s="20" t="s">
        <v>18325</v>
      </c>
      <c r="B9051">
        <v>6</v>
      </c>
      <c r="C9051" t="s">
        <v>74</v>
      </c>
      <c r="D9051" t="s">
        <v>91</v>
      </c>
      <c r="E9051" t="s">
        <v>79</v>
      </c>
      <c r="F9051" t="s">
        <v>38</v>
      </c>
      <c r="G9051">
        <v>2</v>
      </c>
      <c r="H9051">
        <v>3</v>
      </c>
      <c r="I9051">
        <v>2014</v>
      </c>
      <c r="J9051" t="s">
        <v>75</v>
      </c>
      <c r="K9051">
        <v>0.66</v>
      </c>
      <c r="L9051">
        <v>0.5</v>
      </c>
      <c r="M9051" s="54">
        <v>0.8</v>
      </c>
      <c r="N9051" t="s">
        <v>44</v>
      </c>
      <c r="O9051" t="s">
        <v>44</v>
      </c>
      <c r="P9051">
        <v>-99</v>
      </c>
    </row>
    <row r="9052" spans="1:16" x14ac:dyDescent="0.25">
      <c r="A9052" s="20" t="s">
        <v>18325</v>
      </c>
      <c r="B9052">
        <v>6</v>
      </c>
      <c r="C9052" t="s">
        <v>74</v>
      </c>
      <c r="D9052" t="s">
        <v>91</v>
      </c>
      <c r="E9052" t="s">
        <v>79</v>
      </c>
      <c r="F9052" t="s">
        <v>38</v>
      </c>
      <c r="G9052">
        <v>2</v>
      </c>
      <c r="H9052">
        <v>3</v>
      </c>
      <c r="I9052">
        <v>2014</v>
      </c>
      <c r="J9052" t="s">
        <v>75</v>
      </c>
      <c r="K9052">
        <v>0.85599999999999998</v>
      </c>
      <c r="L9052">
        <v>0.8</v>
      </c>
      <c r="M9052" s="54">
        <v>0.9</v>
      </c>
      <c r="N9052" t="s">
        <v>44</v>
      </c>
      <c r="O9052" t="s">
        <v>44</v>
      </c>
      <c r="P9052">
        <v>-99</v>
      </c>
    </row>
    <row r="9053" spans="1:16" x14ac:dyDescent="0.25">
      <c r="A9053" s="20" t="s">
        <v>18325</v>
      </c>
      <c r="B9053">
        <v>6</v>
      </c>
      <c r="C9053" t="s">
        <v>74</v>
      </c>
      <c r="D9053" t="s">
        <v>91</v>
      </c>
      <c r="E9053" t="s">
        <v>79</v>
      </c>
      <c r="F9053" t="s">
        <v>38</v>
      </c>
      <c r="G9053">
        <v>2</v>
      </c>
      <c r="H9053">
        <v>3</v>
      </c>
      <c r="I9053">
        <v>2014</v>
      </c>
      <c r="J9053" t="s">
        <v>75</v>
      </c>
      <c r="K9053" t="s">
        <v>44</v>
      </c>
      <c r="L9053" t="s">
        <v>44</v>
      </c>
      <c r="M9053" s="54" t="s">
        <v>44</v>
      </c>
      <c r="N9053" t="s">
        <v>44</v>
      </c>
      <c r="O9053" t="s">
        <v>44</v>
      </c>
      <c r="P9053">
        <v>-99</v>
      </c>
    </row>
    <row r="9054" spans="1:16" x14ac:dyDescent="0.25">
      <c r="A9054" s="20" t="s">
        <v>18325</v>
      </c>
      <c r="B9054">
        <v>6</v>
      </c>
      <c r="C9054" t="s">
        <v>74</v>
      </c>
      <c r="D9054" t="s">
        <v>91</v>
      </c>
      <c r="E9054" t="s">
        <v>79</v>
      </c>
      <c r="F9054" t="s">
        <v>38</v>
      </c>
      <c r="G9054">
        <v>2</v>
      </c>
      <c r="H9054">
        <v>3</v>
      </c>
      <c r="I9054">
        <v>2014</v>
      </c>
      <c r="J9054" t="s">
        <v>75</v>
      </c>
      <c r="K9054" t="s">
        <v>44</v>
      </c>
      <c r="L9054" t="s">
        <v>44</v>
      </c>
      <c r="M9054" s="54" t="s">
        <v>44</v>
      </c>
      <c r="N9054" t="s">
        <v>44</v>
      </c>
      <c r="O9054" t="s">
        <v>44</v>
      </c>
      <c r="P9054">
        <v>-99</v>
      </c>
    </row>
    <row r="9055" spans="1:16" x14ac:dyDescent="0.25">
      <c r="A9055" s="20" t="s">
        <v>18326</v>
      </c>
      <c r="B9055">
        <v>6</v>
      </c>
      <c r="C9055" t="s">
        <v>74</v>
      </c>
      <c r="D9055" t="s">
        <v>91</v>
      </c>
      <c r="E9055" t="s">
        <v>79</v>
      </c>
      <c r="F9055" t="s">
        <v>38</v>
      </c>
      <c r="G9055">
        <v>3</v>
      </c>
      <c r="H9055">
        <v>3</v>
      </c>
      <c r="I9055">
        <v>2014</v>
      </c>
      <c r="J9055" t="s">
        <v>75</v>
      </c>
      <c r="K9055">
        <v>1.1399999999999999</v>
      </c>
      <c r="L9055">
        <v>1</v>
      </c>
      <c r="M9055" s="54">
        <v>1.3</v>
      </c>
      <c r="N9055" t="s">
        <v>44</v>
      </c>
      <c r="O9055" t="s">
        <v>44</v>
      </c>
      <c r="P9055">
        <v>-99</v>
      </c>
    </row>
    <row r="9056" spans="1:16" x14ac:dyDescent="0.25">
      <c r="A9056" s="20" t="s">
        <v>18326</v>
      </c>
      <c r="B9056">
        <v>6</v>
      </c>
      <c r="C9056" t="s">
        <v>74</v>
      </c>
      <c r="D9056" t="s">
        <v>91</v>
      </c>
      <c r="E9056" t="s">
        <v>79</v>
      </c>
      <c r="F9056" t="s">
        <v>38</v>
      </c>
      <c r="G9056">
        <v>3</v>
      </c>
      <c r="H9056">
        <v>3</v>
      </c>
      <c r="I9056">
        <v>2014</v>
      </c>
      <c r="J9056" t="s">
        <v>75</v>
      </c>
      <c r="K9056">
        <v>1.573</v>
      </c>
      <c r="L9056">
        <v>1.3</v>
      </c>
      <c r="M9056" s="54">
        <v>1.9</v>
      </c>
      <c r="N9056" t="s">
        <v>44</v>
      </c>
      <c r="O9056" t="s">
        <v>44</v>
      </c>
      <c r="P9056">
        <v>-99</v>
      </c>
    </row>
    <row r="9057" spans="1:16" x14ac:dyDescent="0.25">
      <c r="A9057" s="20" t="s">
        <v>18326</v>
      </c>
      <c r="B9057">
        <v>6</v>
      </c>
      <c r="C9057" t="s">
        <v>74</v>
      </c>
      <c r="D9057" t="s">
        <v>91</v>
      </c>
      <c r="E9057" t="s">
        <v>79</v>
      </c>
      <c r="F9057" t="s">
        <v>38</v>
      </c>
      <c r="G9057">
        <v>3</v>
      </c>
      <c r="H9057">
        <v>3</v>
      </c>
      <c r="I9057">
        <v>2014</v>
      </c>
      <c r="J9057" t="s">
        <v>75</v>
      </c>
      <c r="K9057">
        <v>1.319</v>
      </c>
      <c r="L9057">
        <v>1.2</v>
      </c>
      <c r="M9057" s="54">
        <v>1.4</v>
      </c>
      <c r="N9057" t="s">
        <v>44</v>
      </c>
      <c r="O9057" t="s">
        <v>44</v>
      </c>
      <c r="P9057">
        <v>-99</v>
      </c>
    </row>
    <row r="9058" spans="1:16" x14ac:dyDescent="0.25">
      <c r="A9058" s="20" t="s">
        <v>18326</v>
      </c>
      <c r="B9058">
        <v>6</v>
      </c>
      <c r="C9058" t="s">
        <v>74</v>
      </c>
      <c r="D9058" t="s">
        <v>91</v>
      </c>
      <c r="E9058" t="s">
        <v>79</v>
      </c>
      <c r="F9058" t="s">
        <v>38</v>
      </c>
      <c r="G9058">
        <v>3</v>
      </c>
      <c r="H9058">
        <v>3</v>
      </c>
      <c r="I9058">
        <v>2014</v>
      </c>
      <c r="J9058" t="s">
        <v>75</v>
      </c>
      <c r="K9058">
        <v>0.8</v>
      </c>
      <c r="L9058">
        <v>0.7</v>
      </c>
      <c r="M9058" s="54">
        <v>0.9</v>
      </c>
      <c r="N9058" t="s">
        <v>44</v>
      </c>
      <c r="O9058" t="s">
        <v>44</v>
      </c>
      <c r="P9058">
        <v>-99</v>
      </c>
    </row>
    <row r="9059" spans="1:16" x14ac:dyDescent="0.25">
      <c r="A9059" s="20" t="s">
        <v>18326</v>
      </c>
      <c r="B9059">
        <v>6</v>
      </c>
      <c r="C9059" t="s">
        <v>74</v>
      </c>
      <c r="D9059" t="s">
        <v>91</v>
      </c>
      <c r="E9059" t="s">
        <v>79</v>
      </c>
      <c r="F9059" t="s">
        <v>38</v>
      </c>
      <c r="G9059">
        <v>3</v>
      </c>
      <c r="H9059">
        <v>3</v>
      </c>
      <c r="I9059">
        <v>2014</v>
      </c>
      <c r="J9059" t="s">
        <v>75</v>
      </c>
      <c r="K9059">
        <v>1.6359999999999999</v>
      </c>
      <c r="L9059">
        <v>1.4</v>
      </c>
      <c r="M9059" s="54">
        <v>1.8</v>
      </c>
      <c r="N9059" t="s">
        <v>44</v>
      </c>
      <c r="O9059" t="s">
        <v>44</v>
      </c>
      <c r="P9059">
        <v>-99</v>
      </c>
    </row>
    <row r="9060" spans="1:16" x14ac:dyDescent="0.25">
      <c r="A9060" s="20" t="s">
        <v>18326</v>
      </c>
      <c r="B9060">
        <v>6</v>
      </c>
      <c r="C9060" t="s">
        <v>74</v>
      </c>
      <c r="D9060" t="s">
        <v>91</v>
      </c>
      <c r="E9060" t="s">
        <v>79</v>
      </c>
      <c r="F9060" t="s">
        <v>38</v>
      </c>
      <c r="G9060">
        <v>3</v>
      </c>
      <c r="H9060">
        <v>3</v>
      </c>
      <c r="I9060">
        <v>2014</v>
      </c>
      <c r="J9060" t="s">
        <v>75</v>
      </c>
      <c r="K9060">
        <v>1.736</v>
      </c>
      <c r="L9060">
        <v>1.3</v>
      </c>
      <c r="M9060" s="54">
        <v>2.1</v>
      </c>
      <c r="N9060" t="s">
        <v>44</v>
      </c>
      <c r="O9060" t="s">
        <v>44</v>
      </c>
      <c r="P9060">
        <v>-99</v>
      </c>
    </row>
    <row r="9061" spans="1:16" x14ac:dyDescent="0.25">
      <c r="A9061" s="20" t="s">
        <v>18326</v>
      </c>
      <c r="B9061">
        <v>6</v>
      </c>
      <c r="C9061" t="s">
        <v>74</v>
      </c>
      <c r="D9061" t="s">
        <v>91</v>
      </c>
      <c r="E9061" t="s">
        <v>79</v>
      </c>
      <c r="F9061" t="s">
        <v>38</v>
      </c>
      <c r="G9061">
        <v>3</v>
      </c>
      <c r="H9061">
        <v>3</v>
      </c>
      <c r="I9061">
        <v>2014</v>
      </c>
      <c r="J9061" t="s">
        <v>75</v>
      </c>
      <c r="K9061">
        <v>0.87</v>
      </c>
      <c r="L9061">
        <v>0.8</v>
      </c>
      <c r="M9061" s="54">
        <v>1</v>
      </c>
      <c r="N9061" t="s">
        <v>44</v>
      </c>
      <c r="O9061" t="s">
        <v>44</v>
      </c>
      <c r="P9061">
        <v>-99</v>
      </c>
    </row>
    <row r="9062" spans="1:16" x14ac:dyDescent="0.25">
      <c r="A9062" s="20" t="s">
        <v>18326</v>
      </c>
      <c r="B9062">
        <v>6</v>
      </c>
      <c r="C9062" t="s">
        <v>74</v>
      </c>
      <c r="D9062" t="s">
        <v>91</v>
      </c>
      <c r="E9062" t="s">
        <v>79</v>
      </c>
      <c r="F9062" t="s">
        <v>38</v>
      </c>
      <c r="G9062">
        <v>3</v>
      </c>
      <c r="H9062">
        <v>3</v>
      </c>
      <c r="I9062">
        <v>2014</v>
      </c>
      <c r="J9062" t="s">
        <v>75</v>
      </c>
      <c r="K9062" t="s">
        <v>44</v>
      </c>
      <c r="L9062" t="s">
        <v>44</v>
      </c>
      <c r="M9062" s="54" t="s">
        <v>44</v>
      </c>
      <c r="N9062" t="s">
        <v>44</v>
      </c>
      <c r="O9062" t="s">
        <v>44</v>
      </c>
      <c r="P9062">
        <v>-99</v>
      </c>
    </row>
    <row r="9063" spans="1:16" x14ac:dyDescent="0.25">
      <c r="A9063" s="20" t="s">
        <v>18326</v>
      </c>
      <c r="B9063">
        <v>6</v>
      </c>
      <c r="C9063" t="s">
        <v>74</v>
      </c>
      <c r="D9063" t="s">
        <v>91</v>
      </c>
      <c r="E9063" t="s">
        <v>79</v>
      </c>
      <c r="F9063" t="s">
        <v>38</v>
      </c>
      <c r="G9063">
        <v>3</v>
      </c>
      <c r="H9063">
        <v>3</v>
      </c>
      <c r="I9063">
        <v>2014</v>
      </c>
      <c r="J9063" t="s">
        <v>75</v>
      </c>
      <c r="K9063">
        <v>2.0489999999999999</v>
      </c>
      <c r="L9063">
        <v>1.5</v>
      </c>
      <c r="M9063" s="54">
        <v>2.6</v>
      </c>
      <c r="N9063" t="s">
        <v>44</v>
      </c>
      <c r="O9063" t="s">
        <v>44</v>
      </c>
      <c r="P9063">
        <v>-99</v>
      </c>
    </row>
    <row r="9064" spans="1:16" x14ac:dyDescent="0.25">
      <c r="A9064" s="20" t="s">
        <v>18326</v>
      </c>
      <c r="B9064">
        <v>6</v>
      </c>
      <c r="C9064" t="s">
        <v>74</v>
      </c>
      <c r="D9064" t="s">
        <v>91</v>
      </c>
      <c r="E9064" t="s">
        <v>79</v>
      </c>
      <c r="F9064" t="s">
        <v>38</v>
      </c>
      <c r="G9064">
        <v>3</v>
      </c>
      <c r="H9064">
        <v>3</v>
      </c>
      <c r="I9064">
        <v>2014</v>
      </c>
      <c r="J9064" t="s">
        <v>75</v>
      </c>
      <c r="K9064">
        <v>1.9079999999999999</v>
      </c>
      <c r="L9064">
        <v>1.4</v>
      </c>
      <c r="M9064" s="54">
        <v>2.4</v>
      </c>
      <c r="N9064" t="s">
        <v>44</v>
      </c>
      <c r="O9064" t="s">
        <v>44</v>
      </c>
      <c r="P9064">
        <v>-99</v>
      </c>
    </row>
    <row r="9065" spans="1:16" x14ac:dyDescent="0.25">
      <c r="A9065" s="20" t="s">
        <v>18326</v>
      </c>
      <c r="B9065">
        <v>6</v>
      </c>
      <c r="C9065" t="s">
        <v>74</v>
      </c>
      <c r="D9065" t="s">
        <v>91</v>
      </c>
      <c r="E9065" t="s">
        <v>79</v>
      </c>
      <c r="F9065" t="s">
        <v>38</v>
      </c>
      <c r="G9065">
        <v>3</v>
      </c>
      <c r="H9065">
        <v>3</v>
      </c>
      <c r="I9065">
        <v>2014</v>
      </c>
      <c r="J9065" t="s">
        <v>75</v>
      </c>
      <c r="K9065" t="s">
        <v>44</v>
      </c>
      <c r="L9065" t="s">
        <v>44</v>
      </c>
      <c r="M9065" s="54" t="s">
        <v>44</v>
      </c>
      <c r="N9065" t="s">
        <v>44</v>
      </c>
      <c r="O9065" t="s">
        <v>44</v>
      </c>
      <c r="P9065">
        <v>-99</v>
      </c>
    </row>
    <row r="9066" spans="1:16" x14ac:dyDescent="0.25">
      <c r="A9066" s="20" t="s">
        <v>18326</v>
      </c>
      <c r="B9066">
        <v>6</v>
      </c>
      <c r="C9066" t="s">
        <v>74</v>
      </c>
      <c r="D9066" t="s">
        <v>91</v>
      </c>
      <c r="E9066" t="s">
        <v>79</v>
      </c>
      <c r="F9066" t="s">
        <v>38</v>
      </c>
      <c r="G9066">
        <v>3</v>
      </c>
      <c r="H9066">
        <v>3</v>
      </c>
      <c r="I9066">
        <v>2014</v>
      </c>
      <c r="J9066" t="s">
        <v>75</v>
      </c>
      <c r="K9066">
        <v>0.95699999999999996</v>
      </c>
      <c r="L9066">
        <v>0.6</v>
      </c>
      <c r="M9066" s="54">
        <v>1.3</v>
      </c>
      <c r="N9066" t="s">
        <v>44</v>
      </c>
      <c r="O9066" t="s">
        <v>44</v>
      </c>
      <c r="P9066">
        <v>-99</v>
      </c>
    </row>
    <row r="9067" spans="1:16" x14ac:dyDescent="0.25">
      <c r="A9067" s="20" t="s">
        <v>18326</v>
      </c>
      <c r="B9067">
        <v>6</v>
      </c>
      <c r="C9067" t="s">
        <v>74</v>
      </c>
      <c r="D9067" t="s">
        <v>91</v>
      </c>
      <c r="E9067" t="s">
        <v>79</v>
      </c>
      <c r="F9067" t="s">
        <v>38</v>
      </c>
      <c r="G9067">
        <v>3</v>
      </c>
      <c r="H9067">
        <v>3</v>
      </c>
      <c r="I9067">
        <v>2014</v>
      </c>
      <c r="J9067" t="s">
        <v>75</v>
      </c>
      <c r="K9067">
        <v>1.0549999999999999</v>
      </c>
      <c r="L9067">
        <v>0.9</v>
      </c>
      <c r="M9067" s="54">
        <v>1.2</v>
      </c>
      <c r="N9067" t="s">
        <v>44</v>
      </c>
      <c r="O9067" t="s">
        <v>44</v>
      </c>
      <c r="P9067">
        <v>-99</v>
      </c>
    </row>
    <row r="9068" spans="1:16" x14ac:dyDescent="0.25">
      <c r="A9068" s="20" t="s">
        <v>18326</v>
      </c>
      <c r="B9068">
        <v>6</v>
      </c>
      <c r="C9068" t="s">
        <v>74</v>
      </c>
      <c r="D9068" t="s">
        <v>91</v>
      </c>
      <c r="E9068" t="s">
        <v>79</v>
      </c>
      <c r="F9068" t="s">
        <v>38</v>
      </c>
      <c r="G9068">
        <v>3</v>
      </c>
      <c r="H9068">
        <v>3</v>
      </c>
      <c r="I9068">
        <v>2014</v>
      </c>
      <c r="J9068" t="s">
        <v>75</v>
      </c>
      <c r="K9068">
        <v>3.0920000000000001</v>
      </c>
      <c r="L9068">
        <v>1.8</v>
      </c>
      <c r="M9068" s="54">
        <v>4.4000000000000004</v>
      </c>
      <c r="N9068" t="s">
        <v>44</v>
      </c>
      <c r="O9068" t="s">
        <v>44</v>
      </c>
      <c r="P9068">
        <v>-99</v>
      </c>
    </row>
    <row r="9069" spans="1:16" x14ac:dyDescent="0.25">
      <c r="A9069" s="20" t="s">
        <v>18326</v>
      </c>
      <c r="B9069">
        <v>6</v>
      </c>
      <c r="C9069" t="s">
        <v>74</v>
      </c>
      <c r="D9069" t="s">
        <v>91</v>
      </c>
      <c r="E9069" t="s">
        <v>79</v>
      </c>
      <c r="F9069" t="s">
        <v>38</v>
      </c>
      <c r="G9069">
        <v>3</v>
      </c>
      <c r="H9069">
        <v>3</v>
      </c>
      <c r="I9069">
        <v>2014</v>
      </c>
      <c r="J9069" t="s">
        <v>75</v>
      </c>
      <c r="K9069">
        <v>1.02</v>
      </c>
      <c r="L9069">
        <v>0.8</v>
      </c>
      <c r="M9069" s="54">
        <v>1.2</v>
      </c>
      <c r="N9069" t="s">
        <v>44</v>
      </c>
      <c r="O9069" t="s">
        <v>44</v>
      </c>
      <c r="P9069">
        <v>-99</v>
      </c>
    </row>
    <row r="9070" spans="1:16" x14ac:dyDescent="0.25">
      <c r="A9070" s="20" t="s">
        <v>18326</v>
      </c>
      <c r="B9070">
        <v>6</v>
      </c>
      <c r="C9070" t="s">
        <v>74</v>
      </c>
      <c r="D9070" t="s">
        <v>91</v>
      </c>
      <c r="E9070" t="s">
        <v>79</v>
      </c>
      <c r="F9070" t="s">
        <v>38</v>
      </c>
      <c r="G9070">
        <v>3</v>
      </c>
      <c r="H9070">
        <v>3</v>
      </c>
      <c r="I9070">
        <v>2014</v>
      </c>
      <c r="J9070" t="s">
        <v>75</v>
      </c>
      <c r="K9070">
        <v>1.2450000000000001</v>
      </c>
      <c r="L9070">
        <v>1.1000000000000001</v>
      </c>
      <c r="M9070" s="54">
        <v>1.4</v>
      </c>
      <c r="N9070" t="s">
        <v>44</v>
      </c>
      <c r="O9070" t="s">
        <v>44</v>
      </c>
      <c r="P9070">
        <v>-99</v>
      </c>
    </row>
    <row r="9071" spans="1:16" x14ac:dyDescent="0.25">
      <c r="A9071" s="20" t="s">
        <v>18326</v>
      </c>
      <c r="B9071">
        <v>6</v>
      </c>
      <c r="C9071" t="s">
        <v>74</v>
      </c>
      <c r="D9071" t="s">
        <v>91</v>
      </c>
      <c r="E9071" t="s">
        <v>79</v>
      </c>
      <c r="F9071" t="s">
        <v>38</v>
      </c>
      <c r="G9071">
        <v>3</v>
      </c>
      <c r="H9071">
        <v>3</v>
      </c>
      <c r="I9071">
        <v>2014</v>
      </c>
      <c r="J9071" t="s">
        <v>75</v>
      </c>
      <c r="K9071">
        <v>0.73699999999999999</v>
      </c>
      <c r="L9071">
        <v>0.5</v>
      </c>
      <c r="M9071" s="54">
        <v>0.9</v>
      </c>
      <c r="N9071" t="s">
        <v>44</v>
      </c>
      <c r="O9071" t="s">
        <v>44</v>
      </c>
      <c r="P9071">
        <v>-99</v>
      </c>
    </row>
    <row r="9072" spans="1:16" x14ac:dyDescent="0.25">
      <c r="A9072" s="20" t="s">
        <v>18326</v>
      </c>
      <c r="B9072">
        <v>6</v>
      </c>
      <c r="C9072" t="s">
        <v>74</v>
      </c>
      <c r="D9072" t="s">
        <v>91</v>
      </c>
      <c r="E9072" t="s">
        <v>79</v>
      </c>
      <c r="F9072" t="s">
        <v>38</v>
      </c>
      <c r="G9072">
        <v>3</v>
      </c>
      <c r="H9072">
        <v>3</v>
      </c>
      <c r="I9072">
        <v>2014</v>
      </c>
      <c r="J9072" t="s">
        <v>75</v>
      </c>
      <c r="K9072">
        <v>0.95599999999999996</v>
      </c>
      <c r="L9072">
        <v>0.9</v>
      </c>
      <c r="M9072" s="54">
        <v>1</v>
      </c>
      <c r="N9072" t="s">
        <v>44</v>
      </c>
      <c r="O9072" t="s">
        <v>44</v>
      </c>
      <c r="P9072">
        <v>-99</v>
      </c>
    </row>
    <row r="9073" spans="1:16" x14ac:dyDescent="0.25">
      <c r="A9073" s="20" t="s">
        <v>18326</v>
      </c>
      <c r="B9073">
        <v>6</v>
      </c>
      <c r="C9073" t="s">
        <v>74</v>
      </c>
      <c r="D9073" t="s">
        <v>91</v>
      </c>
      <c r="E9073" t="s">
        <v>79</v>
      </c>
      <c r="F9073" t="s">
        <v>38</v>
      </c>
      <c r="G9073">
        <v>3</v>
      </c>
      <c r="H9073">
        <v>3</v>
      </c>
      <c r="I9073">
        <v>2014</v>
      </c>
      <c r="J9073" t="s">
        <v>75</v>
      </c>
      <c r="K9073" t="s">
        <v>44</v>
      </c>
      <c r="L9073" t="s">
        <v>44</v>
      </c>
      <c r="M9073" s="54" t="s">
        <v>44</v>
      </c>
      <c r="N9073" t="s">
        <v>44</v>
      </c>
      <c r="O9073" t="s">
        <v>44</v>
      </c>
      <c r="P9073">
        <v>-99</v>
      </c>
    </row>
    <row r="9074" spans="1:16" x14ac:dyDescent="0.25">
      <c r="A9074" s="20" t="s">
        <v>18326</v>
      </c>
      <c r="B9074">
        <v>6</v>
      </c>
      <c r="C9074" t="s">
        <v>74</v>
      </c>
      <c r="D9074" t="s">
        <v>91</v>
      </c>
      <c r="E9074" t="s">
        <v>79</v>
      </c>
      <c r="F9074" t="s">
        <v>38</v>
      </c>
      <c r="G9074">
        <v>3</v>
      </c>
      <c r="H9074">
        <v>3</v>
      </c>
      <c r="I9074">
        <v>2014</v>
      </c>
      <c r="J9074" t="s">
        <v>75</v>
      </c>
      <c r="K9074" t="s">
        <v>44</v>
      </c>
      <c r="L9074" t="s">
        <v>44</v>
      </c>
      <c r="M9074" s="54" t="s">
        <v>44</v>
      </c>
      <c r="N9074" t="s">
        <v>44</v>
      </c>
      <c r="O9074" t="s">
        <v>44</v>
      </c>
      <c r="P9074">
        <v>-99</v>
      </c>
    </row>
    <row r="9075" spans="1:16" x14ac:dyDescent="0.25">
      <c r="A9075" s="20" t="s">
        <v>18327</v>
      </c>
      <c r="B9075">
        <v>6</v>
      </c>
      <c r="C9075" t="s">
        <v>74</v>
      </c>
      <c r="D9075" t="s">
        <v>91</v>
      </c>
      <c r="E9075" t="s">
        <v>79</v>
      </c>
      <c r="F9075" t="s">
        <v>38</v>
      </c>
      <c r="G9075">
        <v>4</v>
      </c>
      <c r="H9075">
        <v>3</v>
      </c>
      <c r="I9075">
        <v>2014</v>
      </c>
      <c r="J9075" t="s">
        <v>75</v>
      </c>
      <c r="K9075">
        <v>1.3009999999999999</v>
      </c>
      <c r="L9075">
        <v>1.1000000000000001</v>
      </c>
      <c r="M9075" s="54">
        <v>1.5</v>
      </c>
      <c r="N9075" t="s">
        <v>44</v>
      </c>
      <c r="O9075" t="s">
        <v>44</v>
      </c>
      <c r="P9075">
        <v>-99</v>
      </c>
    </row>
    <row r="9076" spans="1:16" x14ac:dyDescent="0.25">
      <c r="A9076" s="20" t="s">
        <v>18327</v>
      </c>
      <c r="B9076">
        <v>6</v>
      </c>
      <c r="C9076" t="s">
        <v>74</v>
      </c>
      <c r="D9076" t="s">
        <v>91</v>
      </c>
      <c r="E9076" t="s">
        <v>79</v>
      </c>
      <c r="F9076" t="s">
        <v>38</v>
      </c>
      <c r="G9076">
        <v>4</v>
      </c>
      <c r="H9076">
        <v>3</v>
      </c>
      <c r="I9076">
        <v>2014</v>
      </c>
      <c r="J9076" t="s">
        <v>75</v>
      </c>
      <c r="K9076">
        <v>1.796</v>
      </c>
      <c r="L9076">
        <v>1.4</v>
      </c>
      <c r="M9076" s="54">
        <v>2.1</v>
      </c>
      <c r="N9076" t="s">
        <v>44</v>
      </c>
      <c r="O9076" t="s">
        <v>44</v>
      </c>
      <c r="P9076">
        <v>-99</v>
      </c>
    </row>
    <row r="9077" spans="1:16" x14ac:dyDescent="0.25">
      <c r="A9077" s="20" t="s">
        <v>18327</v>
      </c>
      <c r="B9077">
        <v>6</v>
      </c>
      <c r="C9077" t="s">
        <v>74</v>
      </c>
      <c r="D9077" t="s">
        <v>91</v>
      </c>
      <c r="E9077" t="s">
        <v>79</v>
      </c>
      <c r="F9077" t="s">
        <v>38</v>
      </c>
      <c r="G9077">
        <v>4</v>
      </c>
      <c r="H9077">
        <v>3</v>
      </c>
      <c r="I9077">
        <v>2014</v>
      </c>
      <c r="J9077" t="s">
        <v>75</v>
      </c>
      <c r="K9077">
        <v>1.5069999999999999</v>
      </c>
      <c r="L9077">
        <v>1.4</v>
      </c>
      <c r="M9077" s="54">
        <v>1.6</v>
      </c>
      <c r="N9077" t="s">
        <v>44</v>
      </c>
      <c r="O9077" t="s">
        <v>44</v>
      </c>
      <c r="P9077">
        <v>-99</v>
      </c>
    </row>
    <row r="9078" spans="1:16" x14ac:dyDescent="0.25">
      <c r="A9078" s="20" t="s">
        <v>18327</v>
      </c>
      <c r="B9078">
        <v>6</v>
      </c>
      <c r="C9078" t="s">
        <v>74</v>
      </c>
      <c r="D9078" t="s">
        <v>91</v>
      </c>
      <c r="E9078" t="s">
        <v>79</v>
      </c>
      <c r="F9078" t="s">
        <v>38</v>
      </c>
      <c r="G9078">
        <v>4</v>
      </c>
      <c r="H9078">
        <v>3</v>
      </c>
      <c r="I9078">
        <v>2014</v>
      </c>
      <c r="J9078" t="s">
        <v>75</v>
      </c>
      <c r="K9078">
        <v>0.91300000000000003</v>
      </c>
      <c r="L9078">
        <v>0.8</v>
      </c>
      <c r="M9078" s="54">
        <v>1</v>
      </c>
      <c r="N9078" t="s">
        <v>44</v>
      </c>
      <c r="O9078" t="s">
        <v>44</v>
      </c>
      <c r="P9078">
        <v>-99</v>
      </c>
    </row>
    <row r="9079" spans="1:16" x14ac:dyDescent="0.25">
      <c r="A9079" s="20" t="s">
        <v>18327</v>
      </c>
      <c r="B9079">
        <v>6</v>
      </c>
      <c r="C9079" t="s">
        <v>74</v>
      </c>
      <c r="D9079" t="s">
        <v>91</v>
      </c>
      <c r="E9079" t="s">
        <v>79</v>
      </c>
      <c r="F9079" t="s">
        <v>38</v>
      </c>
      <c r="G9079">
        <v>4</v>
      </c>
      <c r="H9079">
        <v>3</v>
      </c>
      <c r="I9079">
        <v>2014</v>
      </c>
      <c r="J9079" t="s">
        <v>75</v>
      </c>
      <c r="K9079">
        <v>1.8680000000000001</v>
      </c>
      <c r="L9079">
        <v>1.6</v>
      </c>
      <c r="M9079" s="54">
        <v>2.1</v>
      </c>
      <c r="N9079" t="s">
        <v>44</v>
      </c>
      <c r="O9079" t="s">
        <v>44</v>
      </c>
      <c r="P9079">
        <v>-99</v>
      </c>
    </row>
    <row r="9080" spans="1:16" x14ac:dyDescent="0.25">
      <c r="A9080" s="20" t="s">
        <v>18327</v>
      </c>
      <c r="B9080">
        <v>6</v>
      </c>
      <c r="C9080" t="s">
        <v>74</v>
      </c>
      <c r="D9080" t="s">
        <v>91</v>
      </c>
      <c r="E9080" t="s">
        <v>79</v>
      </c>
      <c r="F9080" t="s">
        <v>38</v>
      </c>
      <c r="G9080">
        <v>4</v>
      </c>
      <c r="H9080">
        <v>3</v>
      </c>
      <c r="I9080">
        <v>2014</v>
      </c>
      <c r="J9080" t="s">
        <v>75</v>
      </c>
      <c r="K9080">
        <v>1.982</v>
      </c>
      <c r="L9080">
        <v>1.5</v>
      </c>
      <c r="M9080" s="54">
        <v>2.4</v>
      </c>
      <c r="N9080" t="s">
        <v>44</v>
      </c>
      <c r="O9080" t="s">
        <v>44</v>
      </c>
      <c r="P9080">
        <v>-99</v>
      </c>
    </row>
    <row r="9081" spans="1:16" x14ac:dyDescent="0.25">
      <c r="A9081" s="20" t="s">
        <v>18327</v>
      </c>
      <c r="B9081">
        <v>6</v>
      </c>
      <c r="C9081" t="s">
        <v>74</v>
      </c>
      <c r="D9081" t="s">
        <v>91</v>
      </c>
      <c r="E9081" t="s">
        <v>79</v>
      </c>
      <c r="F9081" t="s">
        <v>38</v>
      </c>
      <c r="G9081">
        <v>4</v>
      </c>
      <c r="H9081">
        <v>3</v>
      </c>
      <c r="I9081">
        <v>2014</v>
      </c>
      <c r="J9081" t="s">
        <v>75</v>
      </c>
      <c r="K9081">
        <v>0.99399999999999999</v>
      </c>
      <c r="L9081">
        <v>0.9</v>
      </c>
      <c r="M9081" s="54">
        <v>1.1000000000000001</v>
      </c>
      <c r="N9081" t="s">
        <v>44</v>
      </c>
      <c r="O9081" t="s">
        <v>44</v>
      </c>
      <c r="P9081">
        <v>-99</v>
      </c>
    </row>
    <row r="9082" spans="1:16" x14ac:dyDescent="0.25">
      <c r="A9082" s="20" t="s">
        <v>18327</v>
      </c>
      <c r="B9082">
        <v>6</v>
      </c>
      <c r="C9082" t="s">
        <v>74</v>
      </c>
      <c r="D9082" t="s">
        <v>91</v>
      </c>
      <c r="E9082" t="s">
        <v>79</v>
      </c>
      <c r="F9082" t="s">
        <v>38</v>
      </c>
      <c r="G9082">
        <v>4</v>
      </c>
      <c r="H9082">
        <v>3</v>
      </c>
      <c r="I9082">
        <v>2014</v>
      </c>
      <c r="J9082" t="s">
        <v>75</v>
      </c>
      <c r="K9082" t="s">
        <v>44</v>
      </c>
      <c r="L9082" t="s">
        <v>44</v>
      </c>
      <c r="M9082" s="54" t="s">
        <v>44</v>
      </c>
      <c r="N9082" t="s">
        <v>44</v>
      </c>
      <c r="O9082" t="s">
        <v>44</v>
      </c>
      <c r="P9082">
        <v>-99</v>
      </c>
    </row>
    <row r="9083" spans="1:16" x14ac:dyDescent="0.25">
      <c r="A9083" s="20" t="s">
        <v>18327</v>
      </c>
      <c r="B9083">
        <v>6</v>
      </c>
      <c r="C9083" t="s">
        <v>74</v>
      </c>
      <c r="D9083" t="s">
        <v>91</v>
      </c>
      <c r="E9083" t="s">
        <v>79</v>
      </c>
      <c r="F9083" t="s">
        <v>38</v>
      </c>
      <c r="G9083">
        <v>4</v>
      </c>
      <c r="H9083">
        <v>3</v>
      </c>
      <c r="I9083">
        <v>2014</v>
      </c>
      <c r="J9083" t="s">
        <v>75</v>
      </c>
      <c r="K9083">
        <v>2.34</v>
      </c>
      <c r="L9083">
        <v>1.8</v>
      </c>
      <c r="M9083" s="54">
        <v>2.9</v>
      </c>
      <c r="N9083" t="s">
        <v>44</v>
      </c>
      <c r="O9083" t="s">
        <v>44</v>
      </c>
      <c r="P9083">
        <v>-99</v>
      </c>
    </row>
    <row r="9084" spans="1:16" x14ac:dyDescent="0.25">
      <c r="A9084" s="20" t="s">
        <v>18327</v>
      </c>
      <c r="B9084">
        <v>6</v>
      </c>
      <c r="C9084" t="s">
        <v>74</v>
      </c>
      <c r="D9084" t="s">
        <v>91</v>
      </c>
      <c r="E9084" t="s">
        <v>79</v>
      </c>
      <c r="F9084" t="s">
        <v>38</v>
      </c>
      <c r="G9084">
        <v>4</v>
      </c>
      <c r="H9084">
        <v>3</v>
      </c>
      <c r="I9084">
        <v>2014</v>
      </c>
      <c r="J9084" t="s">
        <v>75</v>
      </c>
      <c r="K9084">
        <v>2.1779999999999999</v>
      </c>
      <c r="L9084">
        <v>1.6</v>
      </c>
      <c r="M9084" s="54">
        <v>2.7</v>
      </c>
      <c r="N9084" t="s">
        <v>44</v>
      </c>
      <c r="O9084" t="s">
        <v>44</v>
      </c>
      <c r="P9084">
        <v>-99</v>
      </c>
    </row>
    <row r="9085" spans="1:16" x14ac:dyDescent="0.25">
      <c r="A9085" s="20" t="s">
        <v>18327</v>
      </c>
      <c r="B9085">
        <v>6</v>
      </c>
      <c r="C9085" t="s">
        <v>74</v>
      </c>
      <c r="D9085" t="s">
        <v>91</v>
      </c>
      <c r="E9085" t="s">
        <v>79</v>
      </c>
      <c r="F9085" t="s">
        <v>38</v>
      </c>
      <c r="G9085">
        <v>4</v>
      </c>
      <c r="H9085">
        <v>3</v>
      </c>
      <c r="I9085">
        <v>2014</v>
      </c>
      <c r="J9085" t="s">
        <v>75</v>
      </c>
      <c r="K9085" t="s">
        <v>44</v>
      </c>
      <c r="L9085" t="s">
        <v>44</v>
      </c>
      <c r="M9085" s="54" t="s">
        <v>44</v>
      </c>
      <c r="N9085" t="s">
        <v>44</v>
      </c>
      <c r="O9085" t="s">
        <v>44</v>
      </c>
      <c r="P9085">
        <v>-99</v>
      </c>
    </row>
    <row r="9086" spans="1:16" x14ac:dyDescent="0.25">
      <c r="A9086" s="20" t="s">
        <v>18327</v>
      </c>
      <c r="B9086">
        <v>6</v>
      </c>
      <c r="C9086" t="s">
        <v>74</v>
      </c>
      <c r="D9086" t="s">
        <v>91</v>
      </c>
      <c r="E9086" t="s">
        <v>79</v>
      </c>
      <c r="F9086" t="s">
        <v>38</v>
      </c>
      <c r="G9086">
        <v>4</v>
      </c>
      <c r="H9086">
        <v>3</v>
      </c>
      <c r="I9086">
        <v>2014</v>
      </c>
      <c r="J9086" t="s">
        <v>75</v>
      </c>
      <c r="K9086">
        <v>1.093</v>
      </c>
      <c r="L9086">
        <v>0.7</v>
      </c>
      <c r="M9086" s="54">
        <v>1.5</v>
      </c>
      <c r="N9086" t="s">
        <v>44</v>
      </c>
      <c r="O9086" t="s">
        <v>44</v>
      </c>
      <c r="P9086">
        <v>-99</v>
      </c>
    </row>
    <row r="9087" spans="1:16" x14ac:dyDescent="0.25">
      <c r="A9087" s="20" t="s">
        <v>18327</v>
      </c>
      <c r="B9087">
        <v>6</v>
      </c>
      <c r="C9087" t="s">
        <v>74</v>
      </c>
      <c r="D9087" t="s">
        <v>91</v>
      </c>
      <c r="E9087" t="s">
        <v>79</v>
      </c>
      <c r="F9087" t="s">
        <v>38</v>
      </c>
      <c r="G9087">
        <v>4</v>
      </c>
      <c r="H9087">
        <v>3</v>
      </c>
      <c r="I9087">
        <v>2014</v>
      </c>
      <c r="J9087" t="s">
        <v>75</v>
      </c>
      <c r="K9087">
        <v>1.2050000000000001</v>
      </c>
      <c r="L9087">
        <v>1.1000000000000001</v>
      </c>
      <c r="M9087" s="54">
        <v>1.3</v>
      </c>
      <c r="N9087" t="s">
        <v>44</v>
      </c>
      <c r="O9087" t="s">
        <v>44</v>
      </c>
      <c r="P9087">
        <v>-99</v>
      </c>
    </row>
    <row r="9088" spans="1:16" x14ac:dyDescent="0.25">
      <c r="A9088" s="20" t="s">
        <v>18327</v>
      </c>
      <c r="B9088">
        <v>6</v>
      </c>
      <c r="C9088" t="s">
        <v>74</v>
      </c>
      <c r="D9088" t="s">
        <v>91</v>
      </c>
      <c r="E9088" t="s">
        <v>79</v>
      </c>
      <c r="F9088" t="s">
        <v>38</v>
      </c>
      <c r="G9088">
        <v>4</v>
      </c>
      <c r="H9088">
        <v>3</v>
      </c>
      <c r="I9088">
        <v>2014</v>
      </c>
      <c r="J9088" t="s">
        <v>75</v>
      </c>
      <c r="K9088">
        <v>3.5310000000000001</v>
      </c>
      <c r="L9088">
        <v>2</v>
      </c>
      <c r="M9088" s="54">
        <v>5</v>
      </c>
      <c r="N9088" t="s">
        <v>44</v>
      </c>
      <c r="O9088" t="s">
        <v>44</v>
      </c>
      <c r="P9088">
        <v>-99</v>
      </c>
    </row>
    <row r="9089" spans="1:16" x14ac:dyDescent="0.25">
      <c r="A9089" s="20" t="s">
        <v>18327</v>
      </c>
      <c r="B9089">
        <v>6</v>
      </c>
      <c r="C9089" t="s">
        <v>74</v>
      </c>
      <c r="D9089" t="s">
        <v>91</v>
      </c>
      <c r="E9089" t="s">
        <v>79</v>
      </c>
      <c r="F9089" t="s">
        <v>38</v>
      </c>
      <c r="G9089">
        <v>4</v>
      </c>
      <c r="H9089">
        <v>3</v>
      </c>
      <c r="I9089">
        <v>2014</v>
      </c>
      <c r="J9089" t="s">
        <v>75</v>
      </c>
      <c r="K9089">
        <v>1.1639999999999999</v>
      </c>
      <c r="L9089">
        <v>0.9</v>
      </c>
      <c r="M9089" s="54">
        <v>1.4</v>
      </c>
      <c r="N9089" t="s">
        <v>44</v>
      </c>
      <c r="O9089" t="s">
        <v>44</v>
      </c>
      <c r="P9089">
        <v>-99</v>
      </c>
    </row>
    <row r="9090" spans="1:16" x14ac:dyDescent="0.25">
      <c r="A9090" s="20" t="s">
        <v>18327</v>
      </c>
      <c r="B9090">
        <v>6</v>
      </c>
      <c r="C9090" t="s">
        <v>74</v>
      </c>
      <c r="D9090" t="s">
        <v>91</v>
      </c>
      <c r="E9090" t="s">
        <v>79</v>
      </c>
      <c r="F9090" t="s">
        <v>38</v>
      </c>
      <c r="G9090">
        <v>4</v>
      </c>
      <c r="H9090">
        <v>3</v>
      </c>
      <c r="I9090">
        <v>2014</v>
      </c>
      <c r="J9090" t="s">
        <v>75</v>
      </c>
      <c r="K9090">
        <v>1.4219999999999999</v>
      </c>
      <c r="L9090">
        <v>1.3</v>
      </c>
      <c r="M9090" s="54">
        <v>1.6</v>
      </c>
      <c r="N9090" t="s">
        <v>44</v>
      </c>
      <c r="O9090" t="s">
        <v>44</v>
      </c>
      <c r="P9090">
        <v>-99</v>
      </c>
    </row>
    <row r="9091" spans="1:16" x14ac:dyDescent="0.25">
      <c r="A9091" s="20" t="s">
        <v>18327</v>
      </c>
      <c r="B9091">
        <v>6</v>
      </c>
      <c r="C9091" t="s">
        <v>74</v>
      </c>
      <c r="D9091" t="s">
        <v>91</v>
      </c>
      <c r="E9091" t="s">
        <v>79</v>
      </c>
      <c r="F9091" t="s">
        <v>38</v>
      </c>
      <c r="G9091">
        <v>4</v>
      </c>
      <c r="H9091">
        <v>3</v>
      </c>
      <c r="I9091">
        <v>2014</v>
      </c>
      <c r="J9091" t="s">
        <v>75</v>
      </c>
      <c r="K9091">
        <v>0.84099999999999997</v>
      </c>
      <c r="L9091">
        <v>0.6</v>
      </c>
      <c r="M9091" s="54">
        <v>1.1000000000000001</v>
      </c>
      <c r="N9091" t="s">
        <v>44</v>
      </c>
      <c r="O9091" t="s">
        <v>44</v>
      </c>
      <c r="P9091">
        <v>-99</v>
      </c>
    </row>
    <row r="9092" spans="1:16" x14ac:dyDescent="0.25">
      <c r="A9092" s="20" t="s">
        <v>18327</v>
      </c>
      <c r="B9092">
        <v>6</v>
      </c>
      <c r="C9092" t="s">
        <v>74</v>
      </c>
      <c r="D9092" t="s">
        <v>91</v>
      </c>
      <c r="E9092" t="s">
        <v>79</v>
      </c>
      <c r="F9092" t="s">
        <v>38</v>
      </c>
      <c r="G9092">
        <v>4</v>
      </c>
      <c r="H9092">
        <v>3</v>
      </c>
      <c r="I9092">
        <v>2014</v>
      </c>
      <c r="J9092" t="s">
        <v>75</v>
      </c>
      <c r="K9092">
        <v>1.091</v>
      </c>
      <c r="L9092">
        <v>1</v>
      </c>
      <c r="M9092" s="54">
        <v>1.2</v>
      </c>
      <c r="N9092" t="s">
        <v>44</v>
      </c>
      <c r="O9092" t="s">
        <v>44</v>
      </c>
      <c r="P9092">
        <v>-99</v>
      </c>
    </row>
    <row r="9093" spans="1:16" x14ac:dyDescent="0.25">
      <c r="A9093" s="20" t="s">
        <v>18327</v>
      </c>
      <c r="B9093">
        <v>6</v>
      </c>
      <c r="C9093" t="s">
        <v>74</v>
      </c>
      <c r="D9093" t="s">
        <v>91</v>
      </c>
      <c r="E9093" t="s">
        <v>79</v>
      </c>
      <c r="F9093" t="s">
        <v>38</v>
      </c>
      <c r="G9093">
        <v>4</v>
      </c>
      <c r="H9093">
        <v>3</v>
      </c>
      <c r="I9093">
        <v>2014</v>
      </c>
      <c r="J9093" t="s">
        <v>75</v>
      </c>
      <c r="K9093" t="s">
        <v>44</v>
      </c>
      <c r="L9093" t="s">
        <v>44</v>
      </c>
      <c r="M9093" s="54" t="s">
        <v>44</v>
      </c>
      <c r="N9093" t="s">
        <v>44</v>
      </c>
      <c r="O9093" t="s">
        <v>44</v>
      </c>
      <c r="P9093">
        <v>-99</v>
      </c>
    </row>
    <row r="9094" spans="1:16" x14ac:dyDescent="0.25">
      <c r="A9094" s="20" t="s">
        <v>18327</v>
      </c>
      <c r="B9094">
        <v>6</v>
      </c>
      <c r="C9094" t="s">
        <v>74</v>
      </c>
      <c r="D9094" t="s">
        <v>91</v>
      </c>
      <c r="E9094" t="s">
        <v>79</v>
      </c>
      <c r="F9094" t="s">
        <v>38</v>
      </c>
      <c r="G9094">
        <v>4</v>
      </c>
      <c r="H9094">
        <v>3</v>
      </c>
      <c r="I9094">
        <v>2014</v>
      </c>
      <c r="J9094" t="s">
        <v>75</v>
      </c>
      <c r="K9094" t="s">
        <v>44</v>
      </c>
      <c r="L9094" t="s">
        <v>44</v>
      </c>
      <c r="M9094" s="54" t="s">
        <v>44</v>
      </c>
      <c r="N9094" t="s">
        <v>44</v>
      </c>
      <c r="O9094" t="s">
        <v>44</v>
      </c>
      <c r="P9094">
        <v>-99</v>
      </c>
    </row>
    <row r="9095" spans="1:16" x14ac:dyDescent="0.25">
      <c r="A9095" s="20" t="s">
        <v>18328</v>
      </c>
      <c r="B9095">
        <v>6</v>
      </c>
      <c r="C9095" t="s">
        <v>74</v>
      </c>
      <c r="D9095" t="s">
        <v>91</v>
      </c>
      <c r="E9095" t="s">
        <v>79</v>
      </c>
      <c r="F9095" t="s">
        <v>38</v>
      </c>
      <c r="G9095">
        <v>5</v>
      </c>
      <c r="H9095">
        <v>3</v>
      </c>
      <c r="I9095">
        <v>2014</v>
      </c>
      <c r="J9095" t="s">
        <v>75</v>
      </c>
      <c r="K9095">
        <v>1.3260000000000001</v>
      </c>
      <c r="L9095">
        <v>1.2</v>
      </c>
      <c r="M9095" s="54">
        <v>1.5</v>
      </c>
      <c r="N9095" t="s">
        <v>44</v>
      </c>
      <c r="O9095" t="s">
        <v>44</v>
      </c>
      <c r="P9095">
        <v>-99</v>
      </c>
    </row>
    <row r="9096" spans="1:16" x14ac:dyDescent="0.25">
      <c r="A9096" s="20" t="s">
        <v>18328</v>
      </c>
      <c r="B9096">
        <v>6</v>
      </c>
      <c r="C9096" t="s">
        <v>74</v>
      </c>
      <c r="D9096" t="s">
        <v>91</v>
      </c>
      <c r="E9096" t="s">
        <v>79</v>
      </c>
      <c r="F9096" t="s">
        <v>38</v>
      </c>
      <c r="G9096">
        <v>5</v>
      </c>
      <c r="H9096">
        <v>3</v>
      </c>
      <c r="I9096">
        <v>2014</v>
      </c>
      <c r="J9096" t="s">
        <v>75</v>
      </c>
      <c r="K9096">
        <v>1.83</v>
      </c>
      <c r="L9096">
        <v>1.5</v>
      </c>
      <c r="M9096" s="54">
        <v>2.2000000000000002</v>
      </c>
      <c r="N9096" t="s">
        <v>44</v>
      </c>
      <c r="O9096" t="s">
        <v>44</v>
      </c>
      <c r="P9096">
        <v>-99</v>
      </c>
    </row>
    <row r="9097" spans="1:16" x14ac:dyDescent="0.25">
      <c r="A9097" s="20" t="s">
        <v>18328</v>
      </c>
      <c r="B9097">
        <v>6</v>
      </c>
      <c r="C9097" t="s">
        <v>74</v>
      </c>
      <c r="D9097" t="s">
        <v>91</v>
      </c>
      <c r="E9097" t="s">
        <v>79</v>
      </c>
      <c r="F9097" t="s">
        <v>38</v>
      </c>
      <c r="G9097">
        <v>5</v>
      </c>
      <c r="H9097">
        <v>3</v>
      </c>
      <c r="I9097">
        <v>2014</v>
      </c>
      <c r="J9097" t="s">
        <v>75</v>
      </c>
      <c r="K9097">
        <v>1.5349999999999999</v>
      </c>
      <c r="L9097">
        <v>1.4</v>
      </c>
      <c r="M9097" s="54">
        <v>1.7</v>
      </c>
      <c r="N9097" t="s">
        <v>44</v>
      </c>
      <c r="O9097" t="s">
        <v>44</v>
      </c>
      <c r="P9097">
        <v>-99</v>
      </c>
    </row>
    <row r="9098" spans="1:16" x14ac:dyDescent="0.25">
      <c r="A9098" s="20" t="s">
        <v>18328</v>
      </c>
      <c r="B9098">
        <v>6</v>
      </c>
      <c r="C9098" t="s">
        <v>74</v>
      </c>
      <c r="D9098" t="s">
        <v>91</v>
      </c>
      <c r="E9098" t="s">
        <v>79</v>
      </c>
      <c r="F9098" t="s">
        <v>38</v>
      </c>
      <c r="G9098">
        <v>5</v>
      </c>
      <c r="H9098">
        <v>3</v>
      </c>
      <c r="I9098">
        <v>2014</v>
      </c>
      <c r="J9098" t="s">
        <v>75</v>
      </c>
      <c r="K9098">
        <v>0.93100000000000005</v>
      </c>
      <c r="L9098">
        <v>0.9</v>
      </c>
      <c r="M9098" s="54">
        <v>1</v>
      </c>
      <c r="N9098" t="s">
        <v>44</v>
      </c>
      <c r="O9098" t="s">
        <v>44</v>
      </c>
      <c r="P9098">
        <v>-99</v>
      </c>
    </row>
    <row r="9099" spans="1:16" x14ac:dyDescent="0.25">
      <c r="A9099" s="20" t="s">
        <v>18328</v>
      </c>
      <c r="B9099">
        <v>6</v>
      </c>
      <c r="C9099" t="s">
        <v>74</v>
      </c>
      <c r="D9099" t="s">
        <v>91</v>
      </c>
      <c r="E9099" t="s">
        <v>79</v>
      </c>
      <c r="F9099" t="s">
        <v>38</v>
      </c>
      <c r="G9099">
        <v>5</v>
      </c>
      <c r="H9099">
        <v>3</v>
      </c>
      <c r="I9099">
        <v>2014</v>
      </c>
      <c r="J9099" t="s">
        <v>75</v>
      </c>
      <c r="K9099">
        <v>1.903</v>
      </c>
      <c r="L9099">
        <v>1.7</v>
      </c>
      <c r="M9099" s="54">
        <v>2.1</v>
      </c>
      <c r="N9099" t="s">
        <v>44</v>
      </c>
      <c r="O9099" t="s">
        <v>44</v>
      </c>
      <c r="P9099">
        <v>-99</v>
      </c>
    </row>
    <row r="9100" spans="1:16" x14ac:dyDescent="0.25">
      <c r="A9100" s="20" t="s">
        <v>18328</v>
      </c>
      <c r="B9100">
        <v>6</v>
      </c>
      <c r="C9100" t="s">
        <v>74</v>
      </c>
      <c r="D9100" t="s">
        <v>91</v>
      </c>
      <c r="E9100" t="s">
        <v>79</v>
      </c>
      <c r="F9100" t="s">
        <v>38</v>
      </c>
      <c r="G9100">
        <v>5</v>
      </c>
      <c r="H9100">
        <v>3</v>
      </c>
      <c r="I9100">
        <v>2014</v>
      </c>
      <c r="J9100" t="s">
        <v>75</v>
      </c>
      <c r="K9100">
        <v>2.02</v>
      </c>
      <c r="L9100">
        <v>1.5</v>
      </c>
      <c r="M9100" s="54">
        <v>2.5</v>
      </c>
      <c r="N9100" t="s">
        <v>44</v>
      </c>
      <c r="O9100" t="s">
        <v>44</v>
      </c>
      <c r="P9100">
        <v>-99</v>
      </c>
    </row>
    <row r="9101" spans="1:16" x14ac:dyDescent="0.25">
      <c r="A9101" s="20" t="s">
        <v>18328</v>
      </c>
      <c r="B9101">
        <v>6</v>
      </c>
      <c r="C9101" t="s">
        <v>74</v>
      </c>
      <c r="D9101" t="s">
        <v>91</v>
      </c>
      <c r="E9101" t="s">
        <v>79</v>
      </c>
      <c r="F9101" t="s">
        <v>38</v>
      </c>
      <c r="G9101">
        <v>5</v>
      </c>
      <c r="H9101">
        <v>3</v>
      </c>
      <c r="I9101">
        <v>2014</v>
      </c>
      <c r="J9101" t="s">
        <v>75</v>
      </c>
      <c r="K9101">
        <v>1.0129999999999999</v>
      </c>
      <c r="L9101">
        <v>0.9</v>
      </c>
      <c r="M9101" s="54">
        <v>1.1000000000000001</v>
      </c>
      <c r="N9101" t="s">
        <v>44</v>
      </c>
      <c r="O9101" t="s">
        <v>44</v>
      </c>
      <c r="P9101">
        <v>-99</v>
      </c>
    </row>
    <row r="9102" spans="1:16" x14ac:dyDescent="0.25">
      <c r="A9102" s="20" t="s">
        <v>18328</v>
      </c>
      <c r="B9102">
        <v>6</v>
      </c>
      <c r="C9102" t="s">
        <v>74</v>
      </c>
      <c r="D9102" t="s">
        <v>91</v>
      </c>
      <c r="E9102" t="s">
        <v>79</v>
      </c>
      <c r="F9102" t="s">
        <v>38</v>
      </c>
      <c r="G9102">
        <v>5</v>
      </c>
      <c r="H9102">
        <v>3</v>
      </c>
      <c r="I9102">
        <v>2014</v>
      </c>
      <c r="J9102" t="s">
        <v>75</v>
      </c>
      <c r="K9102" t="s">
        <v>44</v>
      </c>
      <c r="L9102" t="s">
        <v>44</v>
      </c>
      <c r="M9102" s="54" t="s">
        <v>44</v>
      </c>
      <c r="N9102" t="s">
        <v>44</v>
      </c>
      <c r="O9102" t="s">
        <v>44</v>
      </c>
      <c r="P9102">
        <v>-99</v>
      </c>
    </row>
    <row r="9103" spans="1:16" x14ac:dyDescent="0.25">
      <c r="A9103" s="20" t="s">
        <v>18328</v>
      </c>
      <c r="B9103">
        <v>6</v>
      </c>
      <c r="C9103" t="s">
        <v>74</v>
      </c>
      <c r="D9103" t="s">
        <v>91</v>
      </c>
      <c r="E9103" t="s">
        <v>79</v>
      </c>
      <c r="F9103" t="s">
        <v>38</v>
      </c>
      <c r="G9103">
        <v>5</v>
      </c>
      <c r="H9103">
        <v>3</v>
      </c>
      <c r="I9103">
        <v>2014</v>
      </c>
      <c r="J9103" t="s">
        <v>75</v>
      </c>
      <c r="K9103">
        <v>2.3839999999999999</v>
      </c>
      <c r="L9103">
        <v>1.8</v>
      </c>
      <c r="M9103" s="54">
        <v>3</v>
      </c>
      <c r="N9103" t="s">
        <v>44</v>
      </c>
      <c r="O9103" t="s">
        <v>44</v>
      </c>
      <c r="P9103">
        <v>-99</v>
      </c>
    </row>
    <row r="9104" spans="1:16" x14ac:dyDescent="0.25">
      <c r="A9104" s="20" t="s">
        <v>18328</v>
      </c>
      <c r="B9104">
        <v>6</v>
      </c>
      <c r="C9104" t="s">
        <v>74</v>
      </c>
      <c r="D9104" t="s">
        <v>91</v>
      </c>
      <c r="E9104" t="s">
        <v>79</v>
      </c>
      <c r="F9104" t="s">
        <v>38</v>
      </c>
      <c r="G9104">
        <v>5</v>
      </c>
      <c r="H9104">
        <v>3</v>
      </c>
      <c r="I9104">
        <v>2014</v>
      </c>
      <c r="J9104" t="s">
        <v>75</v>
      </c>
      <c r="K9104">
        <v>2.2189999999999999</v>
      </c>
      <c r="L9104">
        <v>1.6</v>
      </c>
      <c r="M9104" s="54">
        <v>2.8</v>
      </c>
      <c r="N9104" t="s">
        <v>44</v>
      </c>
      <c r="O9104" t="s">
        <v>44</v>
      </c>
      <c r="P9104">
        <v>-99</v>
      </c>
    </row>
    <row r="9105" spans="1:16" x14ac:dyDescent="0.25">
      <c r="A9105" s="20" t="s">
        <v>18328</v>
      </c>
      <c r="B9105">
        <v>6</v>
      </c>
      <c r="C9105" t="s">
        <v>74</v>
      </c>
      <c r="D9105" t="s">
        <v>91</v>
      </c>
      <c r="E9105" t="s">
        <v>79</v>
      </c>
      <c r="F9105" t="s">
        <v>38</v>
      </c>
      <c r="G9105">
        <v>5</v>
      </c>
      <c r="H9105">
        <v>3</v>
      </c>
      <c r="I9105">
        <v>2014</v>
      </c>
      <c r="J9105" t="s">
        <v>75</v>
      </c>
      <c r="K9105" t="s">
        <v>44</v>
      </c>
      <c r="L9105" t="s">
        <v>44</v>
      </c>
      <c r="M9105" s="54" t="s">
        <v>44</v>
      </c>
      <c r="N9105" t="s">
        <v>44</v>
      </c>
      <c r="O9105" t="s">
        <v>44</v>
      </c>
      <c r="P9105">
        <v>-99</v>
      </c>
    </row>
    <row r="9106" spans="1:16" x14ac:dyDescent="0.25">
      <c r="A9106" s="20" t="s">
        <v>18328</v>
      </c>
      <c r="B9106">
        <v>6</v>
      </c>
      <c r="C9106" t="s">
        <v>74</v>
      </c>
      <c r="D9106" t="s">
        <v>91</v>
      </c>
      <c r="E9106" t="s">
        <v>79</v>
      </c>
      <c r="F9106" t="s">
        <v>38</v>
      </c>
      <c r="G9106">
        <v>5</v>
      </c>
      <c r="H9106">
        <v>3</v>
      </c>
      <c r="I9106">
        <v>2014</v>
      </c>
      <c r="J9106" t="s">
        <v>75</v>
      </c>
      <c r="K9106">
        <v>1.113</v>
      </c>
      <c r="L9106">
        <v>0.7</v>
      </c>
      <c r="M9106" s="54">
        <v>1.5</v>
      </c>
      <c r="N9106" t="s">
        <v>44</v>
      </c>
      <c r="O9106" t="s">
        <v>44</v>
      </c>
      <c r="P9106">
        <v>-99</v>
      </c>
    </row>
    <row r="9107" spans="1:16" x14ac:dyDescent="0.25">
      <c r="A9107" s="20" t="s">
        <v>18328</v>
      </c>
      <c r="B9107">
        <v>6</v>
      </c>
      <c r="C9107" t="s">
        <v>74</v>
      </c>
      <c r="D9107" t="s">
        <v>91</v>
      </c>
      <c r="E9107" t="s">
        <v>79</v>
      </c>
      <c r="F9107" t="s">
        <v>38</v>
      </c>
      <c r="G9107">
        <v>5</v>
      </c>
      <c r="H9107">
        <v>3</v>
      </c>
      <c r="I9107">
        <v>2014</v>
      </c>
      <c r="J9107" t="s">
        <v>75</v>
      </c>
      <c r="K9107">
        <v>1.228</v>
      </c>
      <c r="L9107">
        <v>1.1000000000000001</v>
      </c>
      <c r="M9107" s="54">
        <v>1.4</v>
      </c>
      <c r="N9107" t="s">
        <v>44</v>
      </c>
      <c r="O9107" t="s">
        <v>44</v>
      </c>
      <c r="P9107">
        <v>-99</v>
      </c>
    </row>
    <row r="9108" spans="1:16" x14ac:dyDescent="0.25">
      <c r="A9108" s="20" t="s">
        <v>18328</v>
      </c>
      <c r="B9108">
        <v>6</v>
      </c>
      <c r="C9108" t="s">
        <v>74</v>
      </c>
      <c r="D9108" t="s">
        <v>91</v>
      </c>
      <c r="E9108" t="s">
        <v>79</v>
      </c>
      <c r="F9108" t="s">
        <v>38</v>
      </c>
      <c r="G9108">
        <v>5</v>
      </c>
      <c r="H9108">
        <v>3</v>
      </c>
      <c r="I9108">
        <v>2014</v>
      </c>
      <c r="J9108" t="s">
        <v>75</v>
      </c>
      <c r="K9108">
        <v>3.597</v>
      </c>
      <c r="L9108">
        <v>2.1</v>
      </c>
      <c r="M9108" s="54">
        <v>5.0999999999999996</v>
      </c>
      <c r="N9108" t="s">
        <v>44</v>
      </c>
      <c r="O9108" t="s">
        <v>44</v>
      </c>
      <c r="P9108">
        <v>-99</v>
      </c>
    </row>
    <row r="9109" spans="1:16" x14ac:dyDescent="0.25">
      <c r="A9109" s="20" t="s">
        <v>18328</v>
      </c>
      <c r="B9109">
        <v>6</v>
      </c>
      <c r="C9109" t="s">
        <v>74</v>
      </c>
      <c r="D9109" t="s">
        <v>91</v>
      </c>
      <c r="E9109" t="s">
        <v>79</v>
      </c>
      <c r="F9109" t="s">
        <v>38</v>
      </c>
      <c r="G9109">
        <v>5</v>
      </c>
      <c r="H9109">
        <v>3</v>
      </c>
      <c r="I9109">
        <v>2014</v>
      </c>
      <c r="J9109" t="s">
        <v>75</v>
      </c>
      <c r="K9109">
        <v>1.1859999999999999</v>
      </c>
      <c r="L9109">
        <v>0.9</v>
      </c>
      <c r="M9109" s="54">
        <v>1.4</v>
      </c>
      <c r="N9109" t="s">
        <v>44</v>
      </c>
      <c r="O9109" t="s">
        <v>44</v>
      </c>
      <c r="P9109">
        <v>-99</v>
      </c>
    </row>
    <row r="9110" spans="1:16" x14ac:dyDescent="0.25">
      <c r="A9110" s="20" t="s">
        <v>18328</v>
      </c>
      <c r="B9110">
        <v>6</v>
      </c>
      <c r="C9110" t="s">
        <v>74</v>
      </c>
      <c r="D9110" t="s">
        <v>91</v>
      </c>
      <c r="E9110" t="s">
        <v>79</v>
      </c>
      <c r="F9110" t="s">
        <v>38</v>
      </c>
      <c r="G9110">
        <v>5</v>
      </c>
      <c r="H9110">
        <v>3</v>
      </c>
      <c r="I9110">
        <v>2014</v>
      </c>
      <c r="J9110" t="s">
        <v>75</v>
      </c>
      <c r="K9110">
        <v>1.448</v>
      </c>
      <c r="L9110">
        <v>1.3</v>
      </c>
      <c r="M9110" s="54">
        <v>1.6</v>
      </c>
      <c r="N9110" t="s">
        <v>44</v>
      </c>
      <c r="O9110" t="s">
        <v>44</v>
      </c>
      <c r="P9110">
        <v>-99</v>
      </c>
    </row>
    <row r="9111" spans="1:16" x14ac:dyDescent="0.25">
      <c r="A9111" s="20" t="s">
        <v>18328</v>
      </c>
      <c r="B9111">
        <v>6</v>
      </c>
      <c r="C9111" t="s">
        <v>74</v>
      </c>
      <c r="D9111" t="s">
        <v>91</v>
      </c>
      <c r="E9111" t="s">
        <v>79</v>
      </c>
      <c r="F9111" t="s">
        <v>38</v>
      </c>
      <c r="G9111">
        <v>5</v>
      </c>
      <c r="H9111">
        <v>3</v>
      </c>
      <c r="I9111">
        <v>2014</v>
      </c>
      <c r="J9111" t="s">
        <v>75</v>
      </c>
      <c r="K9111">
        <v>0.85699999999999998</v>
      </c>
      <c r="L9111">
        <v>0.6</v>
      </c>
      <c r="M9111" s="54">
        <v>1.1000000000000001</v>
      </c>
      <c r="N9111" t="s">
        <v>44</v>
      </c>
      <c r="O9111" t="s">
        <v>44</v>
      </c>
      <c r="P9111">
        <v>-99</v>
      </c>
    </row>
    <row r="9112" spans="1:16" x14ac:dyDescent="0.25">
      <c r="A9112" s="20" t="s">
        <v>18328</v>
      </c>
      <c r="B9112">
        <v>6</v>
      </c>
      <c r="C9112" t="s">
        <v>74</v>
      </c>
      <c r="D9112" t="s">
        <v>91</v>
      </c>
      <c r="E9112" t="s">
        <v>79</v>
      </c>
      <c r="F9112" t="s">
        <v>38</v>
      </c>
      <c r="G9112">
        <v>5</v>
      </c>
      <c r="H9112">
        <v>3</v>
      </c>
      <c r="I9112">
        <v>2014</v>
      </c>
      <c r="J9112" t="s">
        <v>75</v>
      </c>
      <c r="K9112">
        <v>1.1120000000000001</v>
      </c>
      <c r="L9112">
        <v>1</v>
      </c>
      <c r="M9112" s="54">
        <v>1.2</v>
      </c>
      <c r="N9112" t="s">
        <v>44</v>
      </c>
      <c r="O9112" t="s">
        <v>44</v>
      </c>
      <c r="P9112">
        <v>-99</v>
      </c>
    </row>
    <row r="9113" spans="1:16" x14ac:dyDescent="0.25">
      <c r="A9113" s="20" t="s">
        <v>18328</v>
      </c>
      <c r="B9113">
        <v>6</v>
      </c>
      <c r="C9113" t="s">
        <v>74</v>
      </c>
      <c r="D9113" t="s">
        <v>91</v>
      </c>
      <c r="E9113" t="s">
        <v>79</v>
      </c>
      <c r="F9113" t="s">
        <v>38</v>
      </c>
      <c r="G9113">
        <v>5</v>
      </c>
      <c r="H9113">
        <v>3</v>
      </c>
      <c r="I9113">
        <v>2014</v>
      </c>
      <c r="J9113" t="s">
        <v>75</v>
      </c>
      <c r="K9113" t="s">
        <v>44</v>
      </c>
      <c r="L9113" t="s">
        <v>44</v>
      </c>
      <c r="M9113" s="54" t="s">
        <v>44</v>
      </c>
      <c r="N9113" t="s">
        <v>44</v>
      </c>
      <c r="O9113" t="s">
        <v>44</v>
      </c>
      <c r="P9113">
        <v>-99</v>
      </c>
    </row>
    <row r="9114" spans="1:16" x14ac:dyDescent="0.25">
      <c r="A9114" s="20" t="s">
        <v>18328</v>
      </c>
      <c r="B9114">
        <v>6</v>
      </c>
      <c r="C9114" t="s">
        <v>74</v>
      </c>
      <c r="D9114" t="s">
        <v>91</v>
      </c>
      <c r="E9114" t="s">
        <v>79</v>
      </c>
      <c r="F9114" t="s">
        <v>38</v>
      </c>
      <c r="G9114">
        <v>5</v>
      </c>
      <c r="H9114">
        <v>3</v>
      </c>
      <c r="I9114">
        <v>2014</v>
      </c>
      <c r="J9114" t="s">
        <v>75</v>
      </c>
      <c r="K9114" t="s">
        <v>44</v>
      </c>
      <c r="L9114" t="s">
        <v>44</v>
      </c>
      <c r="M9114" s="54" t="s">
        <v>44</v>
      </c>
      <c r="N9114" t="s">
        <v>44</v>
      </c>
      <c r="O9114" t="s">
        <v>44</v>
      </c>
      <c r="P9114">
        <v>-99</v>
      </c>
    </row>
    <row r="9115" spans="1:16" x14ac:dyDescent="0.25">
      <c r="A9115" s="20" t="s">
        <v>18329</v>
      </c>
      <c r="B9115">
        <v>6</v>
      </c>
      <c r="C9115" t="s">
        <v>74</v>
      </c>
      <c r="D9115" t="s">
        <v>91</v>
      </c>
      <c r="E9115" t="s">
        <v>79</v>
      </c>
      <c r="F9115" t="s">
        <v>38</v>
      </c>
      <c r="G9115">
        <v>2</v>
      </c>
      <c r="H9115">
        <v>3</v>
      </c>
      <c r="I9115">
        <v>2014</v>
      </c>
      <c r="J9115" t="s">
        <v>43</v>
      </c>
      <c r="K9115">
        <v>1.23</v>
      </c>
      <c r="L9115">
        <v>0.94199999999999995</v>
      </c>
      <c r="M9115" s="54">
        <v>1.518</v>
      </c>
      <c r="N9115">
        <v>244</v>
      </c>
      <c r="O9115" t="s">
        <v>44</v>
      </c>
      <c r="P9115">
        <v>6.4018439966448</v>
      </c>
    </row>
    <row r="9116" spans="1:16" x14ac:dyDescent="0.25">
      <c r="A9116" s="20" t="s">
        <v>18330</v>
      </c>
      <c r="B9116">
        <v>6</v>
      </c>
      <c r="C9116" t="s">
        <v>74</v>
      </c>
      <c r="D9116" t="s">
        <v>91</v>
      </c>
      <c r="E9116" t="s">
        <v>79</v>
      </c>
      <c r="F9116" t="s">
        <v>38</v>
      </c>
      <c r="G9116">
        <v>3</v>
      </c>
      <c r="H9116">
        <v>3</v>
      </c>
      <c r="I9116">
        <v>2014</v>
      </c>
      <c r="J9116" t="s">
        <v>43</v>
      </c>
      <c r="K9116">
        <v>1.81</v>
      </c>
      <c r="L9116">
        <v>1.4319999999999999</v>
      </c>
      <c r="M9116" s="54">
        <v>2.1880000000000002</v>
      </c>
      <c r="N9116">
        <v>705</v>
      </c>
      <c r="O9116" t="s">
        <v>44</v>
      </c>
      <c r="P9116">
        <v>3.7662178857735502</v>
      </c>
    </row>
    <row r="9117" spans="1:16" x14ac:dyDescent="0.25">
      <c r="A9117" s="20" t="s">
        <v>18331</v>
      </c>
      <c r="B9117">
        <v>6</v>
      </c>
      <c r="C9117" t="s">
        <v>74</v>
      </c>
      <c r="D9117" t="s">
        <v>91</v>
      </c>
      <c r="E9117" t="s">
        <v>79</v>
      </c>
      <c r="F9117" t="s">
        <v>38</v>
      </c>
      <c r="G9117">
        <v>4</v>
      </c>
      <c r="H9117">
        <v>3</v>
      </c>
      <c r="I9117">
        <v>2014</v>
      </c>
      <c r="J9117" t="s">
        <v>43</v>
      </c>
      <c r="K9117">
        <v>1.95</v>
      </c>
      <c r="L9117">
        <v>1.5529999999999999</v>
      </c>
      <c r="M9117" s="54">
        <v>2.347</v>
      </c>
      <c r="N9117">
        <v>1236</v>
      </c>
      <c r="O9117" t="s">
        <v>44</v>
      </c>
      <c r="P9117">
        <v>2.8444006199428702</v>
      </c>
    </row>
    <row r="9118" spans="1:16" x14ac:dyDescent="0.25">
      <c r="A9118" s="20" t="s">
        <v>18332</v>
      </c>
      <c r="B9118">
        <v>6</v>
      </c>
      <c r="C9118" t="s">
        <v>74</v>
      </c>
      <c r="D9118" t="s">
        <v>91</v>
      </c>
      <c r="E9118" t="s">
        <v>79</v>
      </c>
      <c r="F9118" t="s">
        <v>38</v>
      </c>
      <c r="G9118">
        <v>5</v>
      </c>
      <c r="H9118">
        <v>3</v>
      </c>
      <c r="I9118">
        <v>2014</v>
      </c>
      <c r="J9118" t="s">
        <v>43</v>
      </c>
      <c r="K9118">
        <v>1.73</v>
      </c>
      <c r="L9118">
        <v>1.385</v>
      </c>
      <c r="M9118" s="54">
        <v>2.0750000000000002</v>
      </c>
      <c r="N9118">
        <v>2567</v>
      </c>
      <c r="O9118" t="s">
        <v>44</v>
      </c>
      <c r="P9118">
        <v>1.97372692495417</v>
      </c>
    </row>
    <row r="9119" spans="1:16" x14ac:dyDescent="0.25">
      <c r="A9119" s="20" t="s">
        <v>8373</v>
      </c>
      <c r="B9119">
        <v>6</v>
      </c>
      <c r="C9119" t="s">
        <v>74</v>
      </c>
      <c r="D9119" t="s">
        <v>91</v>
      </c>
      <c r="E9119" t="s">
        <v>79</v>
      </c>
      <c r="F9119" t="s">
        <v>38</v>
      </c>
      <c r="G9119">
        <v>2</v>
      </c>
      <c r="H9119">
        <v>3</v>
      </c>
      <c r="I9119">
        <v>2014</v>
      </c>
      <c r="J9119" t="s">
        <v>45</v>
      </c>
      <c r="K9119">
        <v>1.42</v>
      </c>
      <c r="L9119">
        <v>1.256</v>
      </c>
      <c r="M9119" s="54">
        <v>1.5840000000000001</v>
      </c>
      <c r="N9119">
        <v>651</v>
      </c>
      <c r="O9119" t="s">
        <v>44</v>
      </c>
      <c r="P9119">
        <v>3.9193090083481001</v>
      </c>
    </row>
    <row r="9120" spans="1:16" x14ac:dyDescent="0.25">
      <c r="A9120" s="20" t="s">
        <v>8376</v>
      </c>
      <c r="B9120">
        <v>6</v>
      </c>
      <c r="C9120" t="s">
        <v>74</v>
      </c>
      <c r="D9120" t="s">
        <v>91</v>
      </c>
      <c r="E9120" t="s">
        <v>79</v>
      </c>
      <c r="F9120" t="s">
        <v>38</v>
      </c>
      <c r="G9120">
        <v>3</v>
      </c>
      <c r="H9120">
        <v>3</v>
      </c>
      <c r="I9120">
        <v>2014</v>
      </c>
      <c r="J9120" t="s">
        <v>45</v>
      </c>
      <c r="K9120">
        <v>1.1499999999999999</v>
      </c>
      <c r="L9120">
        <v>1.016</v>
      </c>
      <c r="M9120" s="54">
        <v>1.284</v>
      </c>
      <c r="N9120">
        <v>617</v>
      </c>
      <c r="O9120" t="s">
        <v>44</v>
      </c>
      <c r="P9120">
        <v>4.0258484111423698</v>
      </c>
    </row>
    <row r="9121" spans="1:16" x14ac:dyDescent="0.25">
      <c r="A9121" s="20" t="s">
        <v>8377</v>
      </c>
      <c r="B9121">
        <v>6</v>
      </c>
      <c r="C9121" t="s">
        <v>74</v>
      </c>
      <c r="D9121" t="s">
        <v>91</v>
      </c>
      <c r="E9121" t="s">
        <v>79</v>
      </c>
      <c r="F9121" t="s">
        <v>38</v>
      </c>
      <c r="G9121">
        <v>4</v>
      </c>
      <c r="H9121">
        <v>3</v>
      </c>
      <c r="I9121">
        <v>2014</v>
      </c>
      <c r="J9121" t="s">
        <v>45</v>
      </c>
      <c r="K9121">
        <v>1.94</v>
      </c>
      <c r="L9121">
        <v>1.7410000000000001</v>
      </c>
      <c r="M9121" s="54">
        <v>2.1389999999999998</v>
      </c>
      <c r="N9121">
        <v>1237</v>
      </c>
      <c r="O9121" t="s">
        <v>44</v>
      </c>
      <c r="P9121">
        <v>2.8432506701809199</v>
      </c>
    </row>
    <row r="9122" spans="1:16" x14ac:dyDescent="0.25">
      <c r="A9122" s="20" t="s">
        <v>8378</v>
      </c>
      <c r="B9122">
        <v>6</v>
      </c>
      <c r="C9122" t="s">
        <v>74</v>
      </c>
      <c r="D9122" t="s">
        <v>91</v>
      </c>
      <c r="E9122" t="s">
        <v>79</v>
      </c>
      <c r="F9122" t="s">
        <v>38</v>
      </c>
      <c r="G9122">
        <v>5</v>
      </c>
      <c r="H9122">
        <v>3</v>
      </c>
      <c r="I9122">
        <v>2014</v>
      </c>
      <c r="J9122" t="s">
        <v>45</v>
      </c>
      <c r="K9122">
        <v>0.99</v>
      </c>
      <c r="L9122">
        <v>0.86599999999999999</v>
      </c>
      <c r="M9122" s="54">
        <v>1.1140000000000001</v>
      </c>
      <c r="N9122">
        <v>487</v>
      </c>
      <c r="O9122" t="s">
        <v>44</v>
      </c>
      <c r="P9122">
        <v>4.5314325442944403</v>
      </c>
    </row>
    <row r="9123" spans="1:16" x14ac:dyDescent="0.25">
      <c r="A9123" s="20" t="s">
        <v>8394</v>
      </c>
      <c r="B9123">
        <v>6</v>
      </c>
      <c r="C9123" t="s">
        <v>74</v>
      </c>
      <c r="D9123" t="s">
        <v>91</v>
      </c>
      <c r="E9123" t="s">
        <v>79</v>
      </c>
      <c r="F9123" t="s">
        <v>38</v>
      </c>
      <c r="G9123">
        <v>2</v>
      </c>
      <c r="H9123">
        <v>3</v>
      </c>
      <c r="I9123">
        <v>2014</v>
      </c>
      <c r="J9123" t="s">
        <v>46</v>
      </c>
      <c r="K9123">
        <v>0.68</v>
      </c>
      <c r="L9123">
        <v>0.59299999999999997</v>
      </c>
      <c r="M9123" s="54">
        <v>0.76700000000000002</v>
      </c>
      <c r="N9123">
        <v>387</v>
      </c>
      <c r="O9123" t="s">
        <v>44</v>
      </c>
      <c r="P9123">
        <v>5.0832856777534898</v>
      </c>
    </row>
    <row r="9124" spans="1:16" x14ac:dyDescent="0.25">
      <c r="A9124" s="20" t="s">
        <v>8397</v>
      </c>
      <c r="B9124">
        <v>6</v>
      </c>
      <c r="C9124" t="s">
        <v>74</v>
      </c>
      <c r="D9124" t="s">
        <v>91</v>
      </c>
      <c r="E9124" t="s">
        <v>79</v>
      </c>
      <c r="F9124" t="s">
        <v>38</v>
      </c>
      <c r="G9124">
        <v>3</v>
      </c>
      <c r="H9124">
        <v>3</v>
      </c>
      <c r="I9124">
        <v>2014</v>
      </c>
      <c r="J9124" t="s">
        <v>46</v>
      </c>
      <c r="K9124">
        <v>1.07</v>
      </c>
      <c r="L9124">
        <v>0.95099999999999996</v>
      </c>
      <c r="M9124" s="54">
        <v>1.1890000000000001</v>
      </c>
      <c r="N9124">
        <v>587</v>
      </c>
      <c r="O9124" t="s">
        <v>44</v>
      </c>
      <c r="P9124">
        <v>4.12744171706498</v>
      </c>
    </row>
    <row r="9125" spans="1:16" x14ac:dyDescent="0.25">
      <c r="A9125" s="20" t="s">
        <v>8398</v>
      </c>
      <c r="B9125">
        <v>6</v>
      </c>
      <c r="C9125" t="s">
        <v>74</v>
      </c>
      <c r="D9125" t="s">
        <v>91</v>
      </c>
      <c r="E9125" t="s">
        <v>79</v>
      </c>
      <c r="F9125" t="s">
        <v>38</v>
      </c>
      <c r="G9125">
        <v>4</v>
      </c>
      <c r="H9125">
        <v>3</v>
      </c>
      <c r="I9125">
        <v>2014</v>
      </c>
      <c r="J9125" t="s">
        <v>46</v>
      </c>
      <c r="K9125">
        <v>1.4</v>
      </c>
      <c r="L9125">
        <v>1.256</v>
      </c>
      <c r="M9125" s="54">
        <v>1.544</v>
      </c>
      <c r="N9125">
        <v>806</v>
      </c>
      <c r="O9125" t="s">
        <v>44</v>
      </c>
      <c r="P9125">
        <v>3.52234976838173</v>
      </c>
    </row>
    <row r="9126" spans="1:16" x14ac:dyDescent="0.25">
      <c r="A9126" s="20" t="s">
        <v>8399</v>
      </c>
      <c r="B9126">
        <v>6</v>
      </c>
      <c r="C9126" t="s">
        <v>74</v>
      </c>
      <c r="D9126" t="s">
        <v>91</v>
      </c>
      <c r="E9126" t="s">
        <v>79</v>
      </c>
      <c r="F9126" t="s">
        <v>38</v>
      </c>
      <c r="G9126">
        <v>5</v>
      </c>
      <c r="H9126">
        <v>3</v>
      </c>
      <c r="I9126">
        <v>2014</v>
      </c>
      <c r="J9126" t="s">
        <v>46</v>
      </c>
      <c r="K9126">
        <v>1.01</v>
      </c>
      <c r="L9126">
        <v>0.90900000000000003</v>
      </c>
      <c r="M9126" s="54">
        <v>1.111</v>
      </c>
      <c r="N9126">
        <v>960</v>
      </c>
      <c r="O9126" t="s">
        <v>44</v>
      </c>
      <c r="P9126">
        <v>3.2274861218395099</v>
      </c>
    </row>
    <row r="9127" spans="1:16" x14ac:dyDescent="0.25">
      <c r="A9127" s="20" t="s">
        <v>8415</v>
      </c>
      <c r="B9127">
        <v>6</v>
      </c>
      <c r="C9127" t="s">
        <v>74</v>
      </c>
      <c r="D9127" t="s">
        <v>91</v>
      </c>
      <c r="E9127" t="s">
        <v>79</v>
      </c>
      <c r="F9127" t="s">
        <v>38</v>
      </c>
      <c r="G9127">
        <v>2</v>
      </c>
      <c r="H9127">
        <v>3</v>
      </c>
      <c r="I9127">
        <v>2014</v>
      </c>
      <c r="J9127" t="s">
        <v>47</v>
      </c>
      <c r="K9127">
        <v>1.32</v>
      </c>
      <c r="L9127">
        <v>1.105</v>
      </c>
      <c r="M9127" s="54">
        <v>1.5349999999999999</v>
      </c>
      <c r="N9127">
        <v>388</v>
      </c>
      <c r="O9127" t="s">
        <v>44</v>
      </c>
      <c r="P9127">
        <v>5.0767308256680996</v>
      </c>
    </row>
    <row r="9128" spans="1:16" x14ac:dyDescent="0.25">
      <c r="A9128" s="20" t="s">
        <v>8418</v>
      </c>
      <c r="B9128">
        <v>6</v>
      </c>
      <c r="C9128" t="s">
        <v>74</v>
      </c>
      <c r="D9128" t="s">
        <v>91</v>
      </c>
      <c r="E9128" t="s">
        <v>79</v>
      </c>
      <c r="F9128" t="s">
        <v>38</v>
      </c>
      <c r="G9128">
        <v>3</v>
      </c>
      <c r="H9128">
        <v>3</v>
      </c>
      <c r="I9128">
        <v>2014</v>
      </c>
      <c r="J9128" t="s">
        <v>47</v>
      </c>
      <c r="K9128">
        <v>1.24</v>
      </c>
      <c r="L9128">
        <v>1.0449999999999999</v>
      </c>
      <c r="M9128" s="54">
        <v>1.4350000000000001</v>
      </c>
      <c r="N9128">
        <v>472</v>
      </c>
      <c r="O9128" t="s">
        <v>44</v>
      </c>
      <c r="P9128">
        <v>4.6028730894916201</v>
      </c>
    </row>
    <row r="9129" spans="1:16" x14ac:dyDescent="0.25">
      <c r="A9129" s="20" t="s">
        <v>8419</v>
      </c>
      <c r="B9129">
        <v>6</v>
      </c>
      <c r="C9129" t="s">
        <v>74</v>
      </c>
      <c r="D9129" t="s">
        <v>91</v>
      </c>
      <c r="E9129" t="s">
        <v>79</v>
      </c>
      <c r="F9129" t="s">
        <v>38</v>
      </c>
      <c r="G9129">
        <v>4</v>
      </c>
      <c r="H9129">
        <v>3</v>
      </c>
      <c r="I9129">
        <v>2014</v>
      </c>
      <c r="J9129" t="s">
        <v>47</v>
      </c>
      <c r="K9129">
        <v>1.43</v>
      </c>
      <c r="L9129">
        <v>1.2250000000000001</v>
      </c>
      <c r="M9129" s="54">
        <v>1.635</v>
      </c>
      <c r="N9129">
        <v>985</v>
      </c>
      <c r="O9129" t="s">
        <v>44</v>
      </c>
      <c r="P9129">
        <v>3.18626493938583</v>
      </c>
    </row>
    <row r="9130" spans="1:16" x14ac:dyDescent="0.25">
      <c r="A9130" s="20" t="s">
        <v>8420</v>
      </c>
      <c r="B9130">
        <v>6</v>
      </c>
      <c r="C9130" t="s">
        <v>74</v>
      </c>
      <c r="D9130" t="s">
        <v>91</v>
      </c>
      <c r="E9130" t="s">
        <v>79</v>
      </c>
      <c r="F9130" t="s">
        <v>38</v>
      </c>
      <c r="G9130">
        <v>5</v>
      </c>
      <c r="H9130">
        <v>3</v>
      </c>
      <c r="I9130">
        <v>2014</v>
      </c>
      <c r="J9130" t="s">
        <v>47</v>
      </c>
      <c r="K9130">
        <v>1.95</v>
      </c>
      <c r="L9130">
        <v>1.6930000000000001</v>
      </c>
      <c r="M9130" s="54">
        <v>2.2069999999999999</v>
      </c>
      <c r="N9130">
        <v>5078</v>
      </c>
      <c r="O9130" t="s">
        <v>44</v>
      </c>
      <c r="P9130">
        <v>1.40331010250649</v>
      </c>
    </row>
    <row r="9131" spans="1:16" x14ac:dyDescent="0.25">
      <c r="A9131" s="20" t="s">
        <v>18333</v>
      </c>
      <c r="B9131">
        <v>6</v>
      </c>
      <c r="C9131" t="s">
        <v>74</v>
      </c>
      <c r="D9131" t="s">
        <v>91</v>
      </c>
      <c r="E9131" t="s">
        <v>79</v>
      </c>
      <c r="F9131" t="s">
        <v>38</v>
      </c>
      <c r="G9131">
        <v>2</v>
      </c>
      <c r="H9131">
        <v>3</v>
      </c>
      <c r="I9131">
        <v>2014</v>
      </c>
      <c r="J9131" t="s">
        <v>48</v>
      </c>
      <c r="K9131">
        <v>2.42</v>
      </c>
      <c r="L9131">
        <v>1.796</v>
      </c>
      <c r="M9131" s="54">
        <v>3.044</v>
      </c>
      <c r="N9131">
        <v>305</v>
      </c>
      <c r="O9131" t="s">
        <v>44</v>
      </c>
      <c r="P9131">
        <v>5.7259833431386804</v>
      </c>
    </row>
    <row r="9132" spans="1:16" x14ac:dyDescent="0.25">
      <c r="A9132" s="20" t="s">
        <v>18334</v>
      </c>
      <c r="B9132">
        <v>6</v>
      </c>
      <c r="C9132" t="s">
        <v>74</v>
      </c>
      <c r="D9132" t="s">
        <v>91</v>
      </c>
      <c r="E9132" t="s">
        <v>79</v>
      </c>
      <c r="F9132" t="s">
        <v>38</v>
      </c>
      <c r="G9132">
        <v>3</v>
      </c>
      <c r="H9132">
        <v>3</v>
      </c>
      <c r="I9132">
        <v>2014</v>
      </c>
      <c r="J9132" t="s">
        <v>48</v>
      </c>
      <c r="K9132">
        <v>1.17</v>
      </c>
      <c r="L9132">
        <v>0.86399999999999999</v>
      </c>
      <c r="M9132" s="54">
        <v>1.476</v>
      </c>
      <c r="N9132">
        <v>285</v>
      </c>
      <c r="O9132" t="s">
        <v>44</v>
      </c>
      <c r="P9132">
        <v>5.9234887775909204</v>
      </c>
    </row>
    <row r="9133" spans="1:16" x14ac:dyDescent="0.25">
      <c r="A9133" s="20" t="s">
        <v>18335</v>
      </c>
      <c r="B9133">
        <v>6</v>
      </c>
      <c r="C9133" t="s">
        <v>74</v>
      </c>
      <c r="D9133" t="s">
        <v>91</v>
      </c>
      <c r="E9133" t="s">
        <v>79</v>
      </c>
      <c r="F9133" t="s">
        <v>38</v>
      </c>
      <c r="G9133">
        <v>4</v>
      </c>
      <c r="H9133">
        <v>3</v>
      </c>
      <c r="I9133">
        <v>2014</v>
      </c>
      <c r="J9133" t="s">
        <v>48</v>
      </c>
      <c r="K9133">
        <v>1.7</v>
      </c>
      <c r="L9133">
        <v>1.288</v>
      </c>
      <c r="M9133" s="54">
        <v>2.1120000000000001</v>
      </c>
      <c r="N9133">
        <v>812</v>
      </c>
      <c r="O9133" t="s">
        <v>44</v>
      </c>
      <c r="P9133">
        <v>3.5093120317179798</v>
      </c>
    </row>
    <row r="9134" spans="1:16" x14ac:dyDescent="0.25">
      <c r="A9134" s="20" t="s">
        <v>18336</v>
      </c>
      <c r="B9134">
        <v>6</v>
      </c>
      <c r="C9134" t="s">
        <v>74</v>
      </c>
      <c r="D9134" t="s">
        <v>91</v>
      </c>
      <c r="E9134" t="s">
        <v>79</v>
      </c>
      <c r="F9134" t="s">
        <v>38</v>
      </c>
      <c r="G9134">
        <v>5</v>
      </c>
      <c r="H9134">
        <v>3</v>
      </c>
      <c r="I9134">
        <v>2014</v>
      </c>
      <c r="J9134" t="s">
        <v>48</v>
      </c>
      <c r="K9134">
        <v>2.14</v>
      </c>
      <c r="L9134">
        <v>1.635</v>
      </c>
      <c r="M9134" s="54">
        <v>2.645</v>
      </c>
      <c r="N9134">
        <v>2315</v>
      </c>
      <c r="O9134" t="s">
        <v>44</v>
      </c>
      <c r="P9134">
        <v>2.0783778356318598</v>
      </c>
    </row>
    <row r="9135" spans="1:16" x14ac:dyDescent="0.25">
      <c r="A9135" s="20" t="s">
        <v>18337</v>
      </c>
      <c r="B9135">
        <v>6</v>
      </c>
      <c r="C9135" t="s">
        <v>74</v>
      </c>
      <c r="D9135" t="s">
        <v>91</v>
      </c>
      <c r="E9135" t="s">
        <v>79</v>
      </c>
      <c r="F9135" t="s">
        <v>38</v>
      </c>
      <c r="G9135">
        <v>2</v>
      </c>
      <c r="H9135">
        <v>3</v>
      </c>
      <c r="I9135">
        <v>2014</v>
      </c>
      <c r="J9135" t="s">
        <v>49</v>
      </c>
      <c r="K9135">
        <v>0.67</v>
      </c>
      <c r="L9135">
        <v>0.53500000000000003</v>
      </c>
      <c r="M9135" s="54">
        <v>0.80500000000000005</v>
      </c>
      <c r="N9135">
        <v>174</v>
      </c>
      <c r="O9135" t="s">
        <v>44</v>
      </c>
      <c r="P9135">
        <v>7.58098043578903</v>
      </c>
    </row>
    <row r="9136" spans="1:16" x14ac:dyDescent="0.25">
      <c r="A9136" s="20" t="s">
        <v>18338</v>
      </c>
      <c r="B9136">
        <v>6</v>
      </c>
      <c r="C9136" t="s">
        <v>74</v>
      </c>
      <c r="D9136" t="s">
        <v>91</v>
      </c>
      <c r="E9136" t="s">
        <v>79</v>
      </c>
      <c r="F9136" t="s">
        <v>38</v>
      </c>
      <c r="G9136">
        <v>3</v>
      </c>
      <c r="H9136">
        <v>3</v>
      </c>
      <c r="I9136">
        <v>2014</v>
      </c>
      <c r="J9136" t="s">
        <v>49</v>
      </c>
      <c r="K9136">
        <v>0.76</v>
      </c>
      <c r="L9136">
        <v>0.629</v>
      </c>
      <c r="M9136" s="54">
        <v>0.89100000000000001</v>
      </c>
      <c r="N9136">
        <v>322</v>
      </c>
      <c r="O9136" t="s">
        <v>44</v>
      </c>
      <c r="P9136">
        <v>5.5727821257535304</v>
      </c>
    </row>
    <row r="9137" spans="1:16" x14ac:dyDescent="0.25">
      <c r="A9137" s="20" t="s">
        <v>18339</v>
      </c>
      <c r="B9137">
        <v>6</v>
      </c>
      <c r="C9137" t="s">
        <v>74</v>
      </c>
      <c r="D9137" t="s">
        <v>91</v>
      </c>
      <c r="E9137" t="s">
        <v>79</v>
      </c>
      <c r="F9137" t="s">
        <v>38</v>
      </c>
      <c r="G9137">
        <v>4</v>
      </c>
      <c r="H9137">
        <v>3</v>
      </c>
      <c r="I9137">
        <v>2014</v>
      </c>
      <c r="J9137" t="s">
        <v>49</v>
      </c>
      <c r="K9137">
        <v>1.67</v>
      </c>
      <c r="L9137">
        <v>1.425</v>
      </c>
      <c r="M9137" s="54">
        <v>1.915</v>
      </c>
      <c r="N9137">
        <v>1046</v>
      </c>
      <c r="O9137" t="s">
        <v>44</v>
      </c>
      <c r="P9137">
        <v>3.09196207051553</v>
      </c>
    </row>
    <row r="9138" spans="1:16" x14ac:dyDescent="0.25">
      <c r="A9138" s="20" t="s">
        <v>18340</v>
      </c>
      <c r="B9138">
        <v>6</v>
      </c>
      <c r="C9138" t="s">
        <v>74</v>
      </c>
      <c r="D9138" t="s">
        <v>91</v>
      </c>
      <c r="E9138" t="s">
        <v>79</v>
      </c>
      <c r="F9138" t="s">
        <v>38</v>
      </c>
      <c r="G9138">
        <v>5</v>
      </c>
      <c r="H9138">
        <v>3</v>
      </c>
      <c r="I9138">
        <v>2014</v>
      </c>
      <c r="J9138" t="s">
        <v>49</v>
      </c>
      <c r="K9138">
        <v>0.91</v>
      </c>
      <c r="L9138">
        <v>0.77200000000000002</v>
      </c>
      <c r="M9138" s="54">
        <v>1.048</v>
      </c>
      <c r="N9138">
        <v>766</v>
      </c>
      <c r="O9138" t="s">
        <v>44</v>
      </c>
      <c r="P9138">
        <v>3.6131468676496201</v>
      </c>
    </row>
    <row r="9139" spans="1:16" x14ac:dyDescent="0.25">
      <c r="A9139" s="20" t="s">
        <v>18341</v>
      </c>
      <c r="B9139">
        <v>6</v>
      </c>
      <c r="C9139" t="s">
        <v>74</v>
      </c>
      <c r="D9139" t="s">
        <v>91</v>
      </c>
      <c r="E9139" t="s">
        <v>79</v>
      </c>
      <c r="F9139" t="s">
        <v>38</v>
      </c>
      <c r="G9139">
        <v>2</v>
      </c>
      <c r="H9139">
        <v>3</v>
      </c>
      <c r="I9139">
        <v>2014</v>
      </c>
      <c r="J9139" t="s">
        <v>50</v>
      </c>
      <c r="K9139" t="s">
        <v>44</v>
      </c>
      <c r="L9139" t="s">
        <v>44</v>
      </c>
      <c r="M9139" s="54" t="s">
        <v>44</v>
      </c>
      <c r="N9139">
        <v>202</v>
      </c>
      <c r="O9139" t="s">
        <v>44</v>
      </c>
      <c r="P9139">
        <v>7.0359754473029197</v>
      </c>
    </row>
    <row r="9140" spans="1:16" x14ac:dyDescent="0.25">
      <c r="A9140" s="20" t="s">
        <v>18342</v>
      </c>
      <c r="B9140">
        <v>6</v>
      </c>
      <c r="C9140" t="s">
        <v>74</v>
      </c>
      <c r="D9140" t="s">
        <v>91</v>
      </c>
      <c r="E9140" t="s">
        <v>79</v>
      </c>
      <c r="F9140" t="s">
        <v>38</v>
      </c>
      <c r="G9140">
        <v>3</v>
      </c>
      <c r="H9140">
        <v>3</v>
      </c>
      <c r="I9140">
        <v>2014</v>
      </c>
      <c r="J9140" t="s">
        <v>50</v>
      </c>
      <c r="K9140" t="s">
        <v>44</v>
      </c>
      <c r="L9140" t="s">
        <v>44</v>
      </c>
      <c r="M9140" s="54" t="s">
        <v>44</v>
      </c>
      <c r="N9140">
        <v>289</v>
      </c>
      <c r="O9140" t="s">
        <v>44</v>
      </c>
      <c r="P9140">
        <v>5.8823529411764701</v>
      </c>
    </row>
    <row r="9141" spans="1:16" x14ac:dyDescent="0.25">
      <c r="A9141" s="20" t="s">
        <v>18343</v>
      </c>
      <c r="B9141">
        <v>6</v>
      </c>
      <c r="C9141" t="s">
        <v>74</v>
      </c>
      <c r="D9141" t="s">
        <v>91</v>
      </c>
      <c r="E9141" t="s">
        <v>79</v>
      </c>
      <c r="F9141" t="s">
        <v>38</v>
      </c>
      <c r="G9141">
        <v>4</v>
      </c>
      <c r="H9141">
        <v>3</v>
      </c>
      <c r="I9141">
        <v>2014</v>
      </c>
      <c r="J9141" t="s">
        <v>50</v>
      </c>
      <c r="K9141" t="s">
        <v>44</v>
      </c>
      <c r="L9141" t="s">
        <v>44</v>
      </c>
      <c r="M9141" s="54" t="s">
        <v>44</v>
      </c>
      <c r="N9141">
        <v>577</v>
      </c>
      <c r="O9141" t="s">
        <v>44</v>
      </c>
      <c r="P9141">
        <v>4.1630544712181301</v>
      </c>
    </row>
    <row r="9142" spans="1:16" x14ac:dyDescent="0.25">
      <c r="A9142" s="20" t="s">
        <v>18344</v>
      </c>
      <c r="B9142">
        <v>6</v>
      </c>
      <c r="C9142" t="s">
        <v>74</v>
      </c>
      <c r="D9142" t="s">
        <v>91</v>
      </c>
      <c r="E9142" t="s">
        <v>79</v>
      </c>
      <c r="F9142" t="s">
        <v>38</v>
      </c>
      <c r="G9142">
        <v>5</v>
      </c>
      <c r="H9142">
        <v>3</v>
      </c>
      <c r="I9142">
        <v>2014</v>
      </c>
      <c r="J9142" t="s">
        <v>50</v>
      </c>
      <c r="K9142" t="s">
        <v>44</v>
      </c>
      <c r="L9142" t="s">
        <v>44</v>
      </c>
      <c r="M9142" s="54" t="s">
        <v>44</v>
      </c>
      <c r="N9142">
        <v>2038</v>
      </c>
      <c r="O9142" t="s">
        <v>44</v>
      </c>
      <c r="P9142">
        <v>2.2151233248862998</v>
      </c>
    </row>
    <row r="9143" spans="1:16" x14ac:dyDescent="0.25">
      <c r="A9143" s="20" t="s">
        <v>18345</v>
      </c>
      <c r="B9143">
        <v>6</v>
      </c>
      <c r="C9143" t="s">
        <v>74</v>
      </c>
      <c r="D9143" t="s">
        <v>91</v>
      </c>
      <c r="E9143" t="s">
        <v>79</v>
      </c>
      <c r="F9143" t="s">
        <v>38</v>
      </c>
      <c r="G9143">
        <v>2</v>
      </c>
      <c r="H9143">
        <v>3</v>
      </c>
      <c r="I9143">
        <v>2014</v>
      </c>
      <c r="J9143" t="s">
        <v>51</v>
      </c>
      <c r="K9143">
        <v>2.34</v>
      </c>
      <c r="L9143">
        <v>1.69</v>
      </c>
      <c r="M9143" s="54">
        <v>2.99</v>
      </c>
      <c r="N9143">
        <v>254</v>
      </c>
      <c r="O9143" t="s">
        <v>44</v>
      </c>
      <c r="P9143">
        <v>6.2745580513815904</v>
      </c>
    </row>
    <row r="9144" spans="1:16" x14ac:dyDescent="0.25">
      <c r="A9144" s="20" t="s">
        <v>18346</v>
      </c>
      <c r="B9144">
        <v>6</v>
      </c>
      <c r="C9144" t="s">
        <v>74</v>
      </c>
      <c r="D9144" t="s">
        <v>91</v>
      </c>
      <c r="E9144" t="s">
        <v>79</v>
      </c>
      <c r="F9144" t="s">
        <v>38</v>
      </c>
      <c r="G9144">
        <v>3</v>
      </c>
      <c r="H9144">
        <v>3</v>
      </c>
      <c r="I9144">
        <v>2014</v>
      </c>
      <c r="J9144" t="s">
        <v>51</v>
      </c>
      <c r="K9144">
        <v>1.94</v>
      </c>
      <c r="L9144">
        <v>1.4219999999999999</v>
      </c>
      <c r="M9144" s="54">
        <v>2.4580000000000002</v>
      </c>
      <c r="N9144">
        <v>417</v>
      </c>
      <c r="O9144" t="s">
        <v>44</v>
      </c>
      <c r="P9144">
        <v>4.8970210687439204</v>
      </c>
    </row>
    <row r="9145" spans="1:16" x14ac:dyDescent="0.25">
      <c r="A9145" s="20" t="s">
        <v>18347</v>
      </c>
      <c r="B9145">
        <v>6</v>
      </c>
      <c r="C9145" t="s">
        <v>74</v>
      </c>
      <c r="D9145" t="s">
        <v>91</v>
      </c>
      <c r="E9145" t="s">
        <v>79</v>
      </c>
      <c r="F9145" t="s">
        <v>38</v>
      </c>
      <c r="G9145">
        <v>4</v>
      </c>
      <c r="H9145">
        <v>3</v>
      </c>
      <c r="I9145">
        <v>2014</v>
      </c>
      <c r="J9145" t="s">
        <v>51</v>
      </c>
      <c r="K9145">
        <v>1.91</v>
      </c>
      <c r="L9145">
        <v>1.41</v>
      </c>
      <c r="M9145" s="54">
        <v>2.41</v>
      </c>
      <c r="N9145">
        <v>591</v>
      </c>
      <c r="O9145" t="s">
        <v>44</v>
      </c>
      <c r="P9145">
        <v>4.11345034894864</v>
      </c>
    </row>
    <row r="9146" spans="1:16" x14ac:dyDescent="0.25">
      <c r="A9146" s="20" t="s">
        <v>18348</v>
      </c>
      <c r="B9146">
        <v>6</v>
      </c>
      <c r="C9146" t="s">
        <v>74</v>
      </c>
      <c r="D9146" t="s">
        <v>91</v>
      </c>
      <c r="E9146" t="s">
        <v>79</v>
      </c>
      <c r="F9146" t="s">
        <v>38</v>
      </c>
      <c r="G9146">
        <v>5</v>
      </c>
      <c r="H9146">
        <v>3</v>
      </c>
      <c r="I9146">
        <v>2014</v>
      </c>
      <c r="J9146" t="s">
        <v>51</v>
      </c>
      <c r="K9146">
        <v>3.53</v>
      </c>
      <c r="L9146">
        <v>2.6320000000000001</v>
      </c>
      <c r="M9146" s="54">
        <v>4.4279999999999999</v>
      </c>
      <c r="N9146">
        <v>1857</v>
      </c>
      <c r="O9146" t="s">
        <v>44</v>
      </c>
      <c r="P9146">
        <v>2.3205666587415399</v>
      </c>
    </row>
    <row r="9147" spans="1:16" x14ac:dyDescent="0.25">
      <c r="A9147" s="20" t="s">
        <v>18349</v>
      </c>
      <c r="B9147">
        <v>6</v>
      </c>
      <c r="C9147" t="s">
        <v>74</v>
      </c>
      <c r="D9147" t="s">
        <v>91</v>
      </c>
      <c r="E9147" t="s">
        <v>80</v>
      </c>
      <c r="F9147" t="s">
        <v>42</v>
      </c>
      <c r="G9147">
        <v>2</v>
      </c>
      <c r="H9147">
        <v>4</v>
      </c>
      <c r="I9147">
        <v>2014</v>
      </c>
      <c r="J9147" t="s">
        <v>52</v>
      </c>
      <c r="K9147" t="s">
        <v>44</v>
      </c>
      <c r="L9147" t="s">
        <v>44</v>
      </c>
      <c r="M9147" s="54" t="s">
        <v>44</v>
      </c>
      <c r="N9147">
        <v>45</v>
      </c>
      <c r="O9147" t="s">
        <v>44</v>
      </c>
      <c r="P9147">
        <v>14.907119849998599</v>
      </c>
    </row>
    <row r="9148" spans="1:16" x14ac:dyDescent="0.25">
      <c r="A9148" s="20" t="s">
        <v>18350</v>
      </c>
      <c r="B9148">
        <v>6</v>
      </c>
      <c r="C9148" t="s">
        <v>74</v>
      </c>
      <c r="D9148" t="s">
        <v>91</v>
      </c>
      <c r="E9148" t="s">
        <v>80</v>
      </c>
      <c r="F9148" t="s">
        <v>42</v>
      </c>
      <c r="G9148">
        <v>3</v>
      </c>
      <c r="H9148">
        <v>4</v>
      </c>
      <c r="I9148">
        <v>2014</v>
      </c>
      <c r="J9148" t="s">
        <v>52</v>
      </c>
      <c r="K9148" t="s">
        <v>44</v>
      </c>
      <c r="L9148" t="s">
        <v>44</v>
      </c>
      <c r="M9148" s="54" t="s">
        <v>44</v>
      </c>
      <c r="N9148">
        <v>33</v>
      </c>
      <c r="O9148" t="s">
        <v>44</v>
      </c>
      <c r="P9148">
        <v>17.407765595569799</v>
      </c>
    </row>
    <row r="9149" spans="1:16" x14ac:dyDescent="0.25">
      <c r="A9149" s="20" t="s">
        <v>18351</v>
      </c>
      <c r="B9149">
        <v>6</v>
      </c>
      <c r="C9149" t="s">
        <v>74</v>
      </c>
      <c r="D9149" t="s">
        <v>91</v>
      </c>
      <c r="E9149" t="s">
        <v>80</v>
      </c>
      <c r="F9149" t="s">
        <v>42</v>
      </c>
      <c r="G9149">
        <v>4</v>
      </c>
      <c r="H9149">
        <v>4</v>
      </c>
      <c r="I9149">
        <v>2014</v>
      </c>
      <c r="J9149" t="s">
        <v>52</v>
      </c>
      <c r="K9149" t="s">
        <v>44</v>
      </c>
      <c r="L9149" t="s">
        <v>44</v>
      </c>
      <c r="M9149" s="54" t="s">
        <v>44</v>
      </c>
      <c r="N9149">
        <v>95</v>
      </c>
      <c r="O9149" t="s">
        <v>44</v>
      </c>
      <c r="P9149">
        <v>10.259783520851499</v>
      </c>
    </row>
    <row r="9150" spans="1:16" x14ac:dyDescent="0.25">
      <c r="A9150" s="20" t="s">
        <v>18352</v>
      </c>
      <c r="B9150">
        <v>6</v>
      </c>
      <c r="C9150" t="s">
        <v>74</v>
      </c>
      <c r="D9150" t="s">
        <v>91</v>
      </c>
      <c r="E9150" t="s">
        <v>80</v>
      </c>
      <c r="F9150" t="s">
        <v>42</v>
      </c>
      <c r="G9150">
        <v>5</v>
      </c>
      <c r="H9150">
        <v>4</v>
      </c>
      <c r="I9150">
        <v>2014</v>
      </c>
      <c r="J9150" t="s">
        <v>52</v>
      </c>
      <c r="K9150" t="s">
        <v>44</v>
      </c>
      <c r="L9150" t="s">
        <v>44</v>
      </c>
      <c r="M9150" s="54" t="s">
        <v>44</v>
      </c>
      <c r="N9150">
        <v>15</v>
      </c>
      <c r="O9150" t="s">
        <v>44</v>
      </c>
      <c r="P9150">
        <v>25.8198889747161</v>
      </c>
    </row>
    <row r="9151" spans="1:16" x14ac:dyDescent="0.25">
      <c r="A9151" s="20" t="s">
        <v>18353</v>
      </c>
      <c r="B9151">
        <v>6</v>
      </c>
      <c r="C9151" t="s">
        <v>74</v>
      </c>
      <c r="D9151" t="s">
        <v>91</v>
      </c>
      <c r="E9151" t="s">
        <v>80</v>
      </c>
      <c r="F9151" t="s">
        <v>42</v>
      </c>
      <c r="G9151">
        <v>2</v>
      </c>
      <c r="H9151">
        <v>4</v>
      </c>
      <c r="I9151">
        <v>2014</v>
      </c>
      <c r="J9151" t="s">
        <v>53</v>
      </c>
      <c r="K9151" t="s">
        <v>44</v>
      </c>
      <c r="L9151" t="s">
        <v>44</v>
      </c>
      <c r="M9151" s="54" t="s">
        <v>44</v>
      </c>
      <c r="N9151">
        <v>11</v>
      </c>
      <c r="O9151" t="s">
        <v>44</v>
      </c>
      <c r="P9151">
        <v>30.151134457776401</v>
      </c>
    </row>
    <row r="9152" spans="1:16" x14ac:dyDescent="0.25">
      <c r="A9152" s="20" t="s">
        <v>18354</v>
      </c>
      <c r="B9152">
        <v>6</v>
      </c>
      <c r="C9152" t="s">
        <v>74</v>
      </c>
      <c r="D9152" t="s">
        <v>91</v>
      </c>
      <c r="E9152" t="s">
        <v>80</v>
      </c>
      <c r="F9152" t="s">
        <v>42</v>
      </c>
      <c r="G9152">
        <v>3</v>
      </c>
      <c r="H9152">
        <v>4</v>
      </c>
      <c r="I9152">
        <v>2014</v>
      </c>
      <c r="J9152" t="s">
        <v>53</v>
      </c>
      <c r="K9152" t="s">
        <v>44</v>
      </c>
      <c r="L9152" t="s">
        <v>44</v>
      </c>
      <c r="M9152" s="54" t="s">
        <v>44</v>
      </c>
      <c r="N9152">
        <v>25</v>
      </c>
      <c r="O9152" t="s">
        <v>44</v>
      </c>
      <c r="P9152">
        <v>20</v>
      </c>
    </row>
    <row r="9153" spans="1:16" x14ac:dyDescent="0.25">
      <c r="A9153" s="20" t="s">
        <v>18355</v>
      </c>
      <c r="B9153">
        <v>6</v>
      </c>
      <c r="C9153" t="s">
        <v>74</v>
      </c>
      <c r="D9153" t="s">
        <v>91</v>
      </c>
      <c r="E9153" t="s">
        <v>80</v>
      </c>
      <c r="F9153" t="s">
        <v>42</v>
      </c>
      <c r="G9153">
        <v>4</v>
      </c>
      <c r="H9153">
        <v>4</v>
      </c>
      <c r="I9153">
        <v>2014</v>
      </c>
      <c r="J9153" t="s">
        <v>53</v>
      </c>
      <c r="K9153" t="s">
        <v>44</v>
      </c>
      <c r="L9153" t="s">
        <v>44</v>
      </c>
      <c r="M9153" s="54" t="s">
        <v>44</v>
      </c>
      <c r="N9153">
        <v>61</v>
      </c>
      <c r="O9153" t="s">
        <v>44</v>
      </c>
      <c r="P9153">
        <v>12.8036879932896</v>
      </c>
    </row>
    <row r="9154" spans="1:16" x14ac:dyDescent="0.25">
      <c r="A9154" s="20" t="s">
        <v>18356</v>
      </c>
      <c r="B9154">
        <v>6</v>
      </c>
      <c r="C9154" t="s">
        <v>74</v>
      </c>
      <c r="D9154" t="s">
        <v>91</v>
      </c>
      <c r="E9154" t="s">
        <v>80</v>
      </c>
      <c r="F9154" t="s">
        <v>42</v>
      </c>
      <c r="G9154">
        <v>5</v>
      </c>
      <c r="H9154">
        <v>4</v>
      </c>
      <c r="I9154">
        <v>2014</v>
      </c>
      <c r="J9154" t="s">
        <v>53</v>
      </c>
      <c r="K9154" t="s">
        <v>44</v>
      </c>
      <c r="L9154" t="s">
        <v>44</v>
      </c>
      <c r="M9154" s="54" t="s">
        <v>44</v>
      </c>
      <c r="N9154">
        <v>211</v>
      </c>
      <c r="O9154" t="s">
        <v>44</v>
      </c>
      <c r="P9154">
        <v>6.8842839082151404</v>
      </c>
    </row>
    <row r="9155" spans="1:16" x14ac:dyDescent="0.25">
      <c r="A9155" s="20" t="s">
        <v>18357</v>
      </c>
      <c r="B9155">
        <v>6</v>
      </c>
      <c r="C9155" t="s">
        <v>74</v>
      </c>
      <c r="D9155" t="s">
        <v>91</v>
      </c>
      <c r="E9155" t="s">
        <v>80</v>
      </c>
      <c r="F9155" t="s">
        <v>42</v>
      </c>
      <c r="G9155">
        <v>2</v>
      </c>
      <c r="H9155">
        <v>4</v>
      </c>
      <c r="I9155">
        <v>2014</v>
      </c>
      <c r="J9155" t="s">
        <v>34</v>
      </c>
      <c r="K9155">
        <v>1.54</v>
      </c>
      <c r="L9155">
        <v>1.2749999999999999</v>
      </c>
      <c r="M9155" s="54">
        <v>1.8049999999999999</v>
      </c>
      <c r="N9155">
        <v>603</v>
      </c>
      <c r="O9155" t="s">
        <v>44</v>
      </c>
      <c r="P9155">
        <v>4.07231481187684</v>
      </c>
    </row>
    <row r="9156" spans="1:16" x14ac:dyDescent="0.25">
      <c r="A9156" s="20" t="s">
        <v>18358</v>
      </c>
      <c r="B9156">
        <v>6</v>
      </c>
      <c r="C9156" t="s">
        <v>74</v>
      </c>
      <c r="D9156" t="s">
        <v>91</v>
      </c>
      <c r="E9156" t="s">
        <v>80</v>
      </c>
      <c r="F9156" t="s">
        <v>42</v>
      </c>
      <c r="G9156">
        <v>2</v>
      </c>
      <c r="H9156">
        <v>4</v>
      </c>
      <c r="I9156">
        <v>2014</v>
      </c>
      <c r="J9156" t="s">
        <v>54</v>
      </c>
      <c r="K9156" t="s">
        <v>44</v>
      </c>
      <c r="L9156" t="s">
        <v>44</v>
      </c>
      <c r="M9156" s="54" t="s">
        <v>44</v>
      </c>
      <c r="N9156">
        <v>6</v>
      </c>
      <c r="O9156" t="s">
        <v>44</v>
      </c>
      <c r="P9156">
        <v>40.824829046386299</v>
      </c>
    </row>
    <row r="9157" spans="1:16" x14ac:dyDescent="0.25">
      <c r="A9157" s="20" t="s">
        <v>18359</v>
      </c>
      <c r="B9157">
        <v>6</v>
      </c>
      <c r="C9157" t="s">
        <v>74</v>
      </c>
      <c r="D9157" t="s">
        <v>91</v>
      </c>
      <c r="E9157" t="s">
        <v>80</v>
      </c>
      <c r="F9157" t="s">
        <v>42</v>
      </c>
      <c r="G9157">
        <v>3</v>
      </c>
      <c r="H9157">
        <v>4</v>
      </c>
      <c r="I9157">
        <v>2014</v>
      </c>
      <c r="J9157" t="s">
        <v>54</v>
      </c>
      <c r="K9157" t="s">
        <v>44</v>
      </c>
      <c r="L9157" t="s">
        <v>44</v>
      </c>
      <c r="M9157" s="54" t="s">
        <v>44</v>
      </c>
      <c r="N9157">
        <v>31</v>
      </c>
      <c r="O9157" t="s">
        <v>44</v>
      </c>
      <c r="P9157">
        <v>17.9605302026775</v>
      </c>
    </row>
    <row r="9158" spans="1:16" x14ac:dyDescent="0.25">
      <c r="A9158" s="20" t="s">
        <v>18360</v>
      </c>
      <c r="B9158">
        <v>6</v>
      </c>
      <c r="C9158" t="s">
        <v>74</v>
      </c>
      <c r="D9158" t="s">
        <v>91</v>
      </c>
      <c r="E9158" t="s">
        <v>80</v>
      </c>
      <c r="F9158" t="s">
        <v>42</v>
      </c>
      <c r="G9158">
        <v>4</v>
      </c>
      <c r="H9158">
        <v>4</v>
      </c>
      <c r="I9158">
        <v>2014</v>
      </c>
      <c r="J9158" t="s">
        <v>54</v>
      </c>
      <c r="K9158" t="s">
        <v>44</v>
      </c>
      <c r="L9158" t="s">
        <v>44</v>
      </c>
      <c r="M9158" s="54" t="s">
        <v>44</v>
      </c>
      <c r="N9158">
        <v>33</v>
      </c>
      <c r="O9158" t="s">
        <v>44</v>
      </c>
      <c r="P9158">
        <v>17.407765595569799</v>
      </c>
    </row>
    <row r="9159" spans="1:16" x14ac:dyDescent="0.25">
      <c r="A9159" s="20" t="s">
        <v>18361</v>
      </c>
      <c r="B9159">
        <v>6</v>
      </c>
      <c r="C9159" t="s">
        <v>74</v>
      </c>
      <c r="D9159" t="s">
        <v>91</v>
      </c>
      <c r="E9159" t="s">
        <v>80</v>
      </c>
      <c r="F9159" t="s">
        <v>42</v>
      </c>
      <c r="G9159">
        <v>5</v>
      </c>
      <c r="H9159">
        <v>4</v>
      </c>
      <c r="I9159">
        <v>2014</v>
      </c>
      <c r="J9159" t="s">
        <v>54</v>
      </c>
      <c r="K9159" t="s">
        <v>44</v>
      </c>
      <c r="L9159" t="s">
        <v>44</v>
      </c>
      <c r="M9159" s="54" t="s">
        <v>44</v>
      </c>
      <c r="N9159">
        <v>2</v>
      </c>
      <c r="O9159" t="s">
        <v>44</v>
      </c>
      <c r="P9159">
        <v>70.710678118654698</v>
      </c>
    </row>
    <row r="9160" spans="1:16" x14ac:dyDescent="0.25">
      <c r="A9160" s="20" t="s">
        <v>18362</v>
      </c>
      <c r="B9160">
        <v>6</v>
      </c>
      <c r="C9160" t="s">
        <v>74</v>
      </c>
      <c r="D9160" t="s">
        <v>91</v>
      </c>
      <c r="E9160" t="s">
        <v>80</v>
      </c>
      <c r="F9160" t="s">
        <v>42</v>
      </c>
      <c r="G9160">
        <v>3</v>
      </c>
      <c r="H9160">
        <v>4</v>
      </c>
      <c r="I9160">
        <v>2014</v>
      </c>
      <c r="J9160" t="s">
        <v>34</v>
      </c>
      <c r="K9160">
        <v>1.26</v>
      </c>
      <c r="L9160">
        <v>1.0449999999999999</v>
      </c>
      <c r="M9160" s="54">
        <v>1.4750000000000001</v>
      </c>
      <c r="N9160">
        <v>673</v>
      </c>
      <c r="O9160" t="s">
        <v>44</v>
      </c>
      <c r="P9160">
        <v>3.8547167224584999</v>
      </c>
    </row>
    <row r="9161" spans="1:16" x14ac:dyDescent="0.25">
      <c r="A9161" s="20" t="s">
        <v>18363</v>
      </c>
      <c r="B9161">
        <v>6</v>
      </c>
      <c r="C9161" t="s">
        <v>74</v>
      </c>
      <c r="D9161" t="s">
        <v>91</v>
      </c>
      <c r="E9161" t="s">
        <v>80</v>
      </c>
      <c r="F9161" t="s">
        <v>42</v>
      </c>
      <c r="G9161">
        <v>2</v>
      </c>
      <c r="H9161">
        <v>4</v>
      </c>
      <c r="I9161">
        <v>2014</v>
      </c>
      <c r="J9161" t="s">
        <v>55</v>
      </c>
      <c r="K9161" t="s">
        <v>44</v>
      </c>
      <c r="L9161" t="s">
        <v>44</v>
      </c>
      <c r="M9161" s="54" t="s">
        <v>44</v>
      </c>
      <c r="N9161">
        <v>70</v>
      </c>
      <c r="O9161" t="s">
        <v>44</v>
      </c>
      <c r="P9161">
        <v>11.952286093343901</v>
      </c>
    </row>
    <row r="9162" spans="1:16" x14ac:dyDescent="0.25">
      <c r="A9162" s="20" t="s">
        <v>18364</v>
      </c>
      <c r="B9162">
        <v>6</v>
      </c>
      <c r="C9162" t="s">
        <v>74</v>
      </c>
      <c r="D9162" t="s">
        <v>91</v>
      </c>
      <c r="E9162" t="s">
        <v>80</v>
      </c>
      <c r="F9162" t="s">
        <v>42</v>
      </c>
      <c r="G9162">
        <v>3</v>
      </c>
      <c r="H9162">
        <v>4</v>
      </c>
      <c r="I9162">
        <v>2014</v>
      </c>
      <c r="J9162" t="s">
        <v>55</v>
      </c>
      <c r="K9162">
        <v>1.37</v>
      </c>
      <c r="L9162">
        <v>0.90700000000000003</v>
      </c>
      <c r="M9162" s="54">
        <v>1.833</v>
      </c>
      <c r="N9162">
        <v>116</v>
      </c>
      <c r="O9162" t="s">
        <v>44</v>
      </c>
      <c r="P9162">
        <v>9.2847669088525908</v>
      </c>
    </row>
    <row r="9163" spans="1:16" x14ac:dyDescent="0.25">
      <c r="A9163" s="20" t="s">
        <v>18365</v>
      </c>
      <c r="B9163">
        <v>6</v>
      </c>
      <c r="C9163" t="s">
        <v>74</v>
      </c>
      <c r="D9163" t="s">
        <v>91</v>
      </c>
      <c r="E9163" t="s">
        <v>80</v>
      </c>
      <c r="F9163" t="s">
        <v>42</v>
      </c>
      <c r="G9163">
        <v>4</v>
      </c>
      <c r="H9163">
        <v>4</v>
      </c>
      <c r="I9163">
        <v>2014</v>
      </c>
      <c r="J9163" t="s">
        <v>55</v>
      </c>
      <c r="K9163">
        <v>1.41</v>
      </c>
      <c r="L9163">
        <v>0.95699999999999996</v>
      </c>
      <c r="M9163" s="54">
        <v>1.863</v>
      </c>
      <c r="N9163">
        <v>182</v>
      </c>
      <c r="O9163" t="s">
        <v>44</v>
      </c>
      <c r="P9163">
        <v>7.4124931666110099</v>
      </c>
    </row>
    <row r="9164" spans="1:16" x14ac:dyDescent="0.25">
      <c r="A9164" s="20" t="s">
        <v>18366</v>
      </c>
      <c r="B9164">
        <v>6</v>
      </c>
      <c r="C9164" t="s">
        <v>74</v>
      </c>
      <c r="D9164" t="s">
        <v>91</v>
      </c>
      <c r="E9164" t="s">
        <v>80</v>
      </c>
      <c r="F9164" t="s">
        <v>42</v>
      </c>
      <c r="G9164">
        <v>5</v>
      </c>
      <c r="H9164">
        <v>4</v>
      </c>
      <c r="I9164">
        <v>2014</v>
      </c>
      <c r="J9164" t="s">
        <v>55</v>
      </c>
      <c r="K9164">
        <v>1.4</v>
      </c>
      <c r="L9164">
        <v>0.94099999999999995</v>
      </c>
      <c r="M9164" s="54">
        <v>1.859</v>
      </c>
      <c r="N9164">
        <v>151</v>
      </c>
      <c r="O9164" t="s">
        <v>44</v>
      </c>
      <c r="P9164">
        <v>8.1378845877115893</v>
      </c>
    </row>
    <row r="9165" spans="1:16" x14ac:dyDescent="0.25">
      <c r="A9165" s="20" t="s">
        <v>18367</v>
      </c>
      <c r="B9165">
        <v>6</v>
      </c>
      <c r="C9165" t="s">
        <v>74</v>
      </c>
      <c r="D9165" t="s">
        <v>91</v>
      </c>
      <c r="E9165" t="s">
        <v>80</v>
      </c>
      <c r="F9165" t="s">
        <v>42</v>
      </c>
      <c r="G9165">
        <v>4</v>
      </c>
      <c r="H9165">
        <v>4</v>
      </c>
      <c r="I9165">
        <v>2014</v>
      </c>
      <c r="J9165" t="s">
        <v>34</v>
      </c>
      <c r="K9165">
        <v>0.93</v>
      </c>
      <c r="L9165">
        <v>0.77200000000000002</v>
      </c>
      <c r="M9165" s="54">
        <v>1.0880000000000001</v>
      </c>
      <c r="N9165">
        <v>711</v>
      </c>
      <c r="O9165" t="s">
        <v>44</v>
      </c>
      <c r="P9165">
        <v>3.7502930030867501</v>
      </c>
    </row>
    <row r="9166" spans="1:16" x14ac:dyDescent="0.25">
      <c r="A9166" s="20" t="s">
        <v>18368</v>
      </c>
      <c r="B9166">
        <v>6</v>
      </c>
      <c r="C9166" t="s">
        <v>74</v>
      </c>
      <c r="D9166" t="s">
        <v>91</v>
      </c>
      <c r="E9166" t="s">
        <v>80</v>
      </c>
      <c r="F9166" t="s">
        <v>42</v>
      </c>
      <c r="G9166">
        <v>2</v>
      </c>
      <c r="H9166">
        <v>4</v>
      </c>
      <c r="I9166">
        <v>2014</v>
      </c>
      <c r="J9166" t="s">
        <v>56</v>
      </c>
      <c r="K9166" t="s">
        <v>44</v>
      </c>
      <c r="L9166" t="s">
        <v>44</v>
      </c>
      <c r="M9166" s="54" t="s">
        <v>44</v>
      </c>
      <c r="N9166">
        <v>5</v>
      </c>
      <c r="O9166" t="s">
        <v>44</v>
      </c>
      <c r="P9166">
        <v>44.721359549995803</v>
      </c>
    </row>
    <row r="9167" spans="1:16" x14ac:dyDescent="0.25">
      <c r="A9167" s="20" t="s">
        <v>18369</v>
      </c>
      <c r="B9167">
        <v>6</v>
      </c>
      <c r="C9167" t="s">
        <v>74</v>
      </c>
      <c r="D9167" t="s">
        <v>91</v>
      </c>
      <c r="E9167" t="s">
        <v>80</v>
      </c>
      <c r="F9167" t="s">
        <v>42</v>
      </c>
      <c r="G9167">
        <v>3</v>
      </c>
      <c r="H9167">
        <v>4</v>
      </c>
      <c r="I9167">
        <v>2014</v>
      </c>
      <c r="J9167" t="s">
        <v>56</v>
      </c>
      <c r="K9167" t="s">
        <v>44</v>
      </c>
      <c r="L9167" t="s">
        <v>44</v>
      </c>
      <c r="M9167" s="54" t="s">
        <v>44</v>
      </c>
      <c r="N9167">
        <v>10</v>
      </c>
      <c r="O9167" t="s">
        <v>44</v>
      </c>
      <c r="P9167">
        <v>31.6227766016838</v>
      </c>
    </row>
    <row r="9168" spans="1:16" x14ac:dyDescent="0.25">
      <c r="A9168" s="20" t="s">
        <v>18370</v>
      </c>
      <c r="B9168">
        <v>6</v>
      </c>
      <c r="C9168" t="s">
        <v>74</v>
      </c>
      <c r="D9168" t="s">
        <v>91</v>
      </c>
      <c r="E9168" t="s">
        <v>80</v>
      </c>
      <c r="F9168" t="s">
        <v>42</v>
      </c>
      <c r="G9168">
        <v>4</v>
      </c>
      <c r="H9168">
        <v>4</v>
      </c>
      <c r="I9168">
        <v>2014</v>
      </c>
      <c r="J9168" t="s">
        <v>56</v>
      </c>
      <c r="K9168" t="s">
        <v>44</v>
      </c>
      <c r="L9168" t="s">
        <v>44</v>
      </c>
      <c r="M9168" s="54" t="s">
        <v>44</v>
      </c>
      <c r="N9168">
        <v>2</v>
      </c>
      <c r="O9168" t="s">
        <v>44</v>
      </c>
      <c r="P9168">
        <v>70.710678118654698</v>
      </c>
    </row>
    <row r="9169" spans="1:16" x14ac:dyDescent="0.25">
      <c r="A9169" s="20" t="s">
        <v>18371</v>
      </c>
      <c r="B9169">
        <v>6</v>
      </c>
      <c r="C9169" t="s">
        <v>74</v>
      </c>
      <c r="D9169" t="s">
        <v>91</v>
      </c>
      <c r="E9169" t="s">
        <v>80</v>
      </c>
      <c r="F9169" t="s">
        <v>42</v>
      </c>
      <c r="G9169">
        <v>5</v>
      </c>
      <c r="H9169">
        <v>4</v>
      </c>
      <c r="I9169">
        <v>2014</v>
      </c>
      <c r="J9169" t="s">
        <v>56</v>
      </c>
      <c r="K9169" t="s">
        <v>44</v>
      </c>
      <c r="L9169" t="s">
        <v>44</v>
      </c>
      <c r="M9169" s="54" t="s">
        <v>44</v>
      </c>
      <c r="N9169">
        <v>66</v>
      </c>
      <c r="O9169" t="s">
        <v>44</v>
      </c>
      <c r="P9169">
        <v>12.3091490979333</v>
      </c>
    </row>
    <row r="9170" spans="1:16" x14ac:dyDescent="0.25">
      <c r="A9170" s="20" t="s">
        <v>18372</v>
      </c>
      <c r="B9170">
        <v>6</v>
      </c>
      <c r="C9170" t="s">
        <v>74</v>
      </c>
      <c r="D9170" t="s">
        <v>91</v>
      </c>
      <c r="E9170" t="s">
        <v>80</v>
      </c>
      <c r="F9170" t="s">
        <v>42</v>
      </c>
      <c r="G9170">
        <v>5</v>
      </c>
      <c r="H9170">
        <v>4</v>
      </c>
      <c r="I9170">
        <v>2014</v>
      </c>
      <c r="J9170" t="s">
        <v>34</v>
      </c>
      <c r="K9170">
        <v>1.0900000000000001</v>
      </c>
      <c r="L9170">
        <v>0.91800000000000004</v>
      </c>
      <c r="M9170" s="54">
        <v>1.262</v>
      </c>
      <c r="N9170">
        <v>2039</v>
      </c>
      <c r="O9170" t="s">
        <v>44</v>
      </c>
      <c r="P9170">
        <v>2.2145800696175799</v>
      </c>
    </row>
    <row r="9171" spans="1:16" x14ac:dyDescent="0.25">
      <c r="A9171" s="20" t="s">
        <v>18373</v>
      </c>
      <c r="B9171">
        <v>6</v>
      </c>
      <c r="C9171" t="s">
        <v>74</v>
      </c>
      <c r="D9171" t="s">
        <v>91</v>
      </c>
      <c r="E9171" t="s">
        <v>80</v>
      </c>
      <c r="F9171" t="s">
        <v>42</v>
      </c>
      <c r="G9171">
        <v>2</v>
      </c>
      <c r="H9171">
        <v>4</v>
      </c>
      <c r="I9171">
        <v>2014</v>
      </c>
      <c r="J9171" t="s">
        <v>57</v>
      </c>
      <c r="K9171" t="s">
        <v>44</v>
      </c>
      <c r="L9171" t="s">
        <v>44</v>
      </c>
      <c r="M9171" s="54" t="s">
        <v>44</v>
      </c>
      <c r="N9171">
        <v>5</v>
      </c>
      <c r="O9171" t="s">
        <v>44</v>
      </c>
      <c r="P9171">
        <v>44.721359549995803</v>
      </c>
    </row>
    <row r="9172" spans="1:16" x14ac:dyDescent="0.25">
      <c r="A9172" s="20" t="s">
        <v>18374</v>
      </c>
      <c r="B9172">
        <v>6</v>
      </c>
      <c r="C9172" t="s">
        <v>74</v>
      </c>
      <c r="D9172" t="s">
        <v>91</v>
      </c>
      <c r="E9172" t="s">
        <v>80</v>
      </c>
      <c r="F9172" t="s">
        <v>42</v>
      </c>
      <c r="G9172">
        <v>3</v>
      </c>
      <c r="H9172">
        <v>4</v>
      </c>
      <c r="I9172">
        <v>2014</v>
      </c>
      <c r="J9172" t="s">
        <v>57</v>
      </c>
      <c r="K9172" t="s">
        <v>44</v>
      </c>
      <c r="L9172" t="s">
        <v>44</v>
      </c>
      <c r="M9172" s="54" t="s">
        <v>44</v>
      </c>
      <c r="N9172">
        <v>43</v>
      </c>
      <c r="O9172" t="s">
        <v>44</v>
      </c>
      <c r="P9172">
        <v>15.249857033260501</v>
      </c>
    </row>
    <row r="9173" spans="1:16" x14ac:dyDescent="0.25">
      <c r="A9173" s="20" t="s">
        <v>18375</v>
      </c>
      <c r="B9173">
        <v>6</v>
      </c>
      <c r="C9173" t="s">
        <v>74</v>
      </c>
      <c r="D9173" t="s">
        <v>91</v>
      </c>
      <c r="E9173" t="s">
        <v>80</v>
      </c>
      <c r="F9173" t="s">
        <v>42</v>
      </c>
      <c r="G9173">
        <v>4</v>
      </c>
      <c r="H9173">
        <v>4</v>
      </c>
      <c r="I9173">
        <v>2014</v>
      </c>
      <c r="J9173" t="s">
        <v>57</v>
      </c>
      <c r="K9173" t="s">
        <v>44</v>
      </c>
      <c r="L9173" t="s">
        <v>44</v>
      </c>
      <c r="M9173" s="54" t="s">
        <v>44</v>
      </c>
      <c r="N9173">
        <v>53</v>
      </c>
      <c r="O9173" t="s">
        <v>44</v>
      </c>
      <c r="P9173">
        <v>13.7360563948689</v>
      </c>
    </row>
    <row r="9174" spans="1:16" x14ac:dyDescent="0.25">
      <c r="A9174" s="20" t="s">
        <v>18376</v>
      </c>
      <c r="B9174">
        <v>6</v>
      </c>
      <c r="C9174" t="s">
        <v>74</v>
      </c>
      <c r="D9174" t="s">
        <v>91</v>
      </c>
      <c r="E9174" t="s">
        <v>80</v>
      </c>
      <c r="F9174" t="s">
        <v>42</v>
      </c>
      <c r="G9174">
        <v>5</v>
      </c>
      <c r="H9174">
        <v>4</v>
      </c>
      <c r="I9174">
        <v>2014</v>
      </c>
      <c r="J9174" t="s">
        <v>57</v>
      </c>
      <c r="K9174" t="s">
        <v>44</v>
      </c>
      <c r="L9174" t="s">
        <v>44</v>
      </c>
      <c r="M9174" s="54" t="s">
        <v>44</v>
      </c>
      <c r="N9174">
        <v>36</v>
      </c>
      <c r="O9174" t="s">
        <v>44</v>
      </c>
      <c r="P9174">
        <v>16.6666666666667</v>
      </c>
    </row>
    <row r="9175" spans="1:16" x14ac:dyDescent="0.25">
      <c r="A9175" s="20" t="s">
        <v>18377</v>
      </c>
      <c r="B9175">
        <v>6</v>
      </c>
      <c r="C9175" t="s">
        <v>74</v>
      </c>
      <c r="D9175" t="s">
        <v>91</v>
      </c>
      <c r="E9175" t="s">
        <v>80</v>
      </c>
      <c r="F9175" t="s">
        <v>42</v>
      </c>
      <c r="G9175">
        <v>2</v>
      </c>
      <c r="H9175">
        <v>4</v>
      </c>
      <c r="I9175">
        <v>2014</v>
      </c>
      <c r="J9175" t="s">
        <v>58</v>
      </c>
      <c r="K9175">
        <v>0.7</v>
      </c>
      <c r="L9175">
        <v>0.39</v>
      </c>
      <c r="M9175" s="54">
        <v>1.01</v>
      </c>
      <c r="N9175">
        <v>34</v>
      </c>
      <c r="O9175" t="s">
        <v>44</v>
      </c>
      <c r="P9175">
        <v>17.149858514250901</v>
      </c>
    </row>
    <row r="9176" spans="1:16" x14ac:dyDescent="0.25">
      <c r="A9176" s="20" t="s">
        <v>18378</v>
      </c>
      <c r="B9176">
        <v>6</v>
      </c>
      <c r="C9176" t="s">
        <v>74</v>
      </c>
      <c r="D9176" t="s">
        <v>91</v>
      </c>
      <c r="E9176" t="s">
        <v>80</v>
      </c>
      <c r="F9176" t="s">
        <v>42</v>
      </c>
      <c r="G9176">
        <v>3</v>
      </c>
      <c r="H9176">
        <v>4</v>
      </c>
      <c r="I9176">
        <v>2014</v>
      </c>
      <c r="J9176" t="s">
        <v>58</v>
      </c>
      <c r="K9176">
        <v>1.03</v>
      </c>
      <c r="L9176">
        <v>0.67400000000000004</v>
      </c>
      <c r="M9176" s="54">
        <v>1.3859999999999999</v>
      </c>
      <c r="N9176">
        <v>104</v>
      </c>
      <c r="O9176" t="s">
        <v>44</v>
      </c>
      <c r="P9176">
        <v>9.8058067569092007</v>
      </c>
    </row>
    <row r="9177" spans="1:16" x14ac:dyDescent="0.25">
      <c r="A9177" s="20" t="s">
        <v>18379</v>
      </c>
      <c r="B9177">
        <v>6</v>
      </c>
      <c r="C9177" t="s">
        <v>74</v>
      </c>
      <c r="D9177" t="s">
        <v>91</v>
      </c>
      <c r="E9177" t="s">
        <v>80</v>
      </c>
      <c r="F9177" t="s">
        <v>42</v>
      </c>
      <c r="G9177">
        <v>4</v>
      </c>
      <c r="H9177">
        <v>4</v>
      </c>
      <c r="I9177">
        <v>2014</v>
      </c>
      <c r="J9177" t="s">
        <v>58</v>
      </c>
      <c r="K9177">
        <v>1.49</v>
      </c>
      <c r="L9177">
        <v>1.026</v>
      </c>
      <c r="M9177" s="54">
        <v>1.954</v>
      </c>
      <c r="N9177">
        <v>255</v>
      </c>
      <c r="O9177" t="s">
        <v>44</v>
      </c>
      <c r="P9177">
        <v>6.2622429108514996</v>
      </c>
    </row>
    <row r="9178" spans="1:16" x14ac:dyDescent="0.25">
      <c r="A9178" s="20" t="s">
        <v>18380</v>
      </c>
      <c r="B9178">
        <v>6</v>
      </c>
      <c r="C9178" t="s">
        <v>74</v>
      </c>
      <c r="D9178" t="s">
        <v>91</v>
      </c>
      <c r="E9178" t="s">
        <v>80</v>
      </c>
      <c r="F9178" t="s">
        <v>42</v>
      </c>
      <c r="G9178">
        <v>5</v>
      </c>
      <c r="H9178">
        <v>4</v>
      </c>
      <c r="I9178">
        <v>2014</v>
      </c>
      <c r="J9178" t="s">
        <v>58</v>
      </c>
      <c r="K9178">
        <v>1.56</v>
      </c>
      <c r="L9178">
        <v>1.0940000000000001</v>
      </c>
      <c r="M9178" s="54">
        <v>2.0259999999999998</v>
      </c>
      <c r="N9178">
        <v>548</v>
      </c>
      <c r="O9178" t="s">
        <v>44</v>
      </c>
      <c r="P9178">
        <v>4.2717882885838003</v>
      </c>
    </row>
    <row r="9179" spans="1:16" x14ac:dyDescent="0.25">
      <c r="A9179" s="20" t="s">
        <v>18381</v>
      </c>
      <c r="B9179">
        <v>6</v>
      </c>
      <c r="C9179" t="s">
        <v>74</v>
      </c>
      <c r="D9179" t="s">
        <v>91</v>
      </c>
      <c r="E9179" t="s">
        <v>80</v>
      </c>
      <c r="F9179" t="s">
        <v>42</v>
      </c>
      <c r="G9179">
        <v>2</v>
      </c>
      <c r="H9179">
        <v>4</v>
      </c>
      <c r="I9179">
        <v>2014</v>
      </c>
      <c r="J9179" t="s">
        <v>59</v>
      </c>
      <c r="K9179" t="s">
        <v>44</v>
      </c>
      <c r="L9179" t="s">
        <v>44</v>
      </c>
      <c r="M9179" s="54" t="s">
        <v>44</v>
      </c>
      <c r="N9179">
        <v>5</v>
      </c>
      <c r="O9179" t="s">
        <v>44</v>
      </c>
      <c r="P9179">
        <v>44.721359549995803</v>
      </c>
    </row>
    <row r="9180" spans="1:16" x14ac:dyDescent="0.25">
      <c r="A9180" s="20" t="s">
        <v>18382</v>
      </c>
      <c r="B9180">
        <v>6</v>
      </c>
      <c r="C9180" t="s">
        <v>74</v>
      </c>
      <c r="D9180" t="s">
        <v>91</v>
      </c>
      <c r="E9180" t="s">
        <v>80</v>
      </c>
      <c r="F9180" t="s">
        <v>42</v>
      </c>
      <c r="G9180">
        <v>3</v>
      </c>
      <c r="H9180">
        <v>4</v>
      </c>
      <c r="I9180">
        <v>2014</v>
      </c>
      <c r="J9180" t="s">
        <v>59</v>
      </c>
      <c r="K9180" t="s">
        <v>44</v>
      </c>
      <c r="L9180" t="s">
        <v>44</v>
      </c>
      <c r="M9180" s="54" t="s">
        <v>44</v>
      </c>
      <c r="N9180">
        <v>7</v>
      </c>
      <c r="O9180" t="s">
        <v>44</v>
      </c>
      <c r="P9180">
        <v>37.796447300922701</v>
      </c>
    </row>
    <row r="9181" spans="1:16" x14ac:dyDescent="0.25">
      <c r="A9181" s="20" t="s">
        <v>18383</v>
      </c>
      <c r="B9181">
        <v>6</v>
      </c>
      <c r="C9181" t="s">
        <v>74</v>
      </c>
      <c r="D9181" t="s">
        <v>91</v>
      </c>
      <c r="E9181" t="s">
        <v>80</v>
      </c>
      <c r="F9181" t="s">
        <v>42</v>
      </c>
      <c r="G9181">
        <v>4</v>
      </c>
      <c r="H9181">
        <v>4</v>
      </c>
      <c r="I9181">
        <v>2014</v>
      </c>
      <c r="J9181" t="s">
        <v>59</v>
      </c>
      <c r="K9181" t="s">
        <v>44</v>
      </c>
      <c r="L9181" t="s">
        <v>44</v>
      </c>
      <c r="M9181" s="54" t="s">
        <v>44</v>
      </c>
      <c r="N9181">
        <v>50</v>
      </c>
      <c r="O9181" t="s">
        <v>44</v>
      </c>
      <c r="P9181">
        <v>14.142135623731001</v>
      </c>
    </row>
    <row r="9182" spans="1:16" x14ac:dyDescent="0.25">
      <c r="A9182" s="20" t="s">
        <v>18384</v>
      </c>
      <c r="B9182">
        <v>6</v>
      </c>
      <c r="C9182" t="s">
        <v>74</v>
      </c>
      <c r="D9182" t="s">
        <v>91</v>
      </c>
      <c r="E9182" t="s">
        <v>80</v>
      </c>
      <c r="F9182" t="s">
        <v>42</v>
      </c>
      <c r="G9182">
        <v>5</v>
      </c>
      <c r="H9182">
        <v>4</v>
      </c>
      <c r="I9182">
        <v>2014</v>
      </c>
      <c r="J9182" t="s">
        <v>59</v>
      </c>
      <c r="K9182" t="s">
        <v>44</v>
      </c>
      <c r="L9182" t="s">
        <v>44</v>
      </c>
      <c r="M9182" s="54" t="s">
        <v>44</v>
      </c>
      <c r="N9182">
        <v>46</v>
      </c>
      <c r="O9182" t="s">
        <v>44</v>
      </c>
      <c r="P9182">
        <v>14.7441956154897</v>
      </c>
    </row>
    <row r="9183" spans="1:16" x14ac:dyDescent="0.25">
      <c r="A9183" s="20" t="s">
        <v>18385</v>
      </c>
      <c r="B9183">
        <v>6</v>
      </c>
      <c r="C9183" t="s">
        <v>74</v>
      </c>
      <c r="D9183" t="s">
        <v>91</v>
      </c>
      <c r="E9183" t="s">
        <v>80</v>
      </c>
      <c r="F9183" t="s">
        <v>42</v>
      </c>
      <c r="G9183">
        <v>2</v>
      </c>
      <c r="H9183">
        <v>4</v>
      </c>
      <c r="I9183">
        <v>2014</v>
      </c>
      <c r="J9183" t="s">
        <v>60</v>
      </c>
      <c r="K9183">
        <v>0.92</v>
      </c>
      <c r="L9183">
        <v>0.76900000000000002</v>
      </c>
      <c r="M9183" s="54">
        <v>1.071</v>
      </c>
      <c r="N9183">
        <v>364</v>
      </c>
      <c r="O9183" t="s">
        <v>44</v>
      </c>
      <c r="P9183">
        <v>5.2414241836095901</v>
      </c>
    </row>
    <row r="9184" spans="1:16" x14ac:dyDescent="0.25">
      <c r="A9184" s="20" t="s">
        <v>18386</v>
      </c>
      <c r="B9184">
        <v>6</v>
      </c>
      <c r="C9184" t="s">
        <v>74</v>
      </c>
      <c r="D9184" t="s">
        <v>91</v>
      </c>
      <c r="E9184" t="s">
        <v>80</v>
      </c>
      <c r="F9184" t="s">
        <v>42</v>
      </c>
      <c r="G9184">
        <v>3</v>
      </c>
      <c r="H9184">
        <v>4</v>
      </c>
      <c r="I9184">
        <v>2014</v>
      </c>
      <c r="J9184" t="s">
        <v>60</v>
      </c>
      <c r="K9184">
        <v>0.96</v>
      </c>
      <c r="L9184">
        <v>0.81499999999999995</v>
      </c>
      <c r="M9184" s="54">
        <v>1.105</v>
      </c>
      <c r="N9184">
        <v>624</v>
      </c>
      <c r="O9184" t="s">
        <v>44</v>
      </c>
      <c r="P9184">
        <v>4.0032038451271799</v>
      </c>
    </row>
    <row r="9185" spans="1:16" x14ac:dyDescent="0.25">
      <c r="A9185" s="20" t="s">
        <v>18387</v>
      </c>
      <c r="B9185">
        <v>6</v>
      </c>
      <c r="C9185" t="s">
        <v>74</v>
      </c>
      <c r="D9185" t="s">
        <v>91</v>
      </c>
      <c r="E9185" t="s">
        <v>80</v>
      </c>
      <c r="F9185" t="s">
        <v>42</v>
      </c>
      <c r="G9185">
        <v>4</v>
      </c>
      <c r="H9185">
        <v>4</v>
      </c>
      <c r="I9185">
        <v>2014</v>
      </c>
      <c r="J9185" t="s">
        <v>60</v>
      </c>
      <c r="K9185">
        <v>0.98</v>
      </c>
      <c r="L9185">
        <v>0.84099999999999997</v>
      </c>
      <c r="M9185" s="54">
        <v>1.119</v>
      </c>
      <c r="N9185">
        <v>1085</v>
      </c>
      <c r="O9185" t="s">
        <v>44</v>
      </c>
      <c r="P9185">
        <v>3.03588370359458</v>
      </c>
    </row>
    <row r="9186" spans="1:16" x14ac:dyDescent="0.25">
      <c r="A9186" s="20" t="s">
        <v>18388</v>
      </c>
      <c r="B9186">
        <v>6</v>
      </c>
      <c r="C9186" t="s">
        <v>74</v>
      </c>
      <c r="D9186" t="s">
        <v>91</v>
      </c>
      <c r="E9186" t="s">
        <v>80</v>
      </c>
      <c r="F9186" t="s">
        <v>42</v>
      </c>
      <c r="G9186">
        <v>5</v>
      </c>
      <c r="H9186">
        <v>4</v>
      </c>
      <c r="I9186">
        <v>2014</v>
      </c>
      <c r="J9186" t="s">
        <v>60</v>
      </c>
      <c r="K9186">
        <v>1.1100000000000001</v>
      </c>
      <c r="L9186">
        <v>0.95299999999999996</v>
      </c>
      <c r="M9186" s="54">
        <v>1.2669999999999999</v>
      </c>
      <c r="N9186">
        <v>1069</v>
      </c>
      <c r="O9186" t="s">
        <v>44</v>
      </c>
      <c r="P9186">
        <v>3.05851875103308</v>
      </c>
    </row>
    <row r="9187" spans="1:16" x14ac:dyDescent="0.25">
      <c r="A9187" s="20" t="s">
        <v>18389</v>
      </c>
      <c r="B9187">
        <v>6</v>
      </c>
      <c r="C9187" t="s">
        <v>74</v>
      </c>
      <c r="D9187" t="s">
        <v>91</v>
      </c>
      <c r="E9187" t="s">
        <v>80</v>
      </c>
      <c r="F9187" t="s">
        <v>42</v>
      </c>
      <c r="G9187">
        <v>2</v>
      </c>
      <c r="H9187">
        <v>4</v>
      </c>
      <c r="I9187">
        <v>2014</v>
      </c>
      <c r="J9187" t="s">
        <v>61</v>
      </c>
      <c r="K9187" t="s">
        <v>44</v>
      </c>
      <c r="L9187" t="s">
        <v>44</v>
      </c>
      <c r="M9187" s="54" t="s">
        <v>44</v>
      </c>
      <c r="N9187">
        <v>3</v>
      </c>
      <c r="O9187" t="s">
        <v>44</v>
      </c>
      <c r="P9187">
        <v>57.735026918962603</v>
      </c>
    </row>
    <row r="9188" spans="1:16" x14ac:dyDescent="0.25">
      <c r="A9188" s="20" t="s">
        <v>18390</v>
      </c>
      <c r="B9188">
        <v>6</v>
      </c>
      <c r="C9188" t="s">
        <v>74</v>
      </c>
      <c r="D9188" t="s">
        <v>91</v>
      </c>
      <c r="E9188" t="s">
        <v>80</v>
      </c>
      <c r="F9188" t="s">
        <v>42</v>
      </c>
      <c r="G9188">
        <v>3</v>
      </c>
      <c r="H9188">
        <v>4</v>
      </c>
      <c r="I9188">
        <v>2014</v>
      </c>
      <c r="J9188" t="s">
        <v>61</v>
      </c>
      <c r="K9188" t="s">
        <v>44</v>
      </c>
      <c r="L9188" t="s">
        <v>44</v>
      </c>
      <c r="M9188" s="54" t="s">
        <v>44</v>
      </c>
      <c r="N9188">
        <v>5</v>
      </c>
      <c r="O9188" t="s">
        <v>44</v>
      </c>
      <c r="P9188">
        <v>44.721359549995803</v>
      </c>
    </row>
    <row r="9189" spans="1:16" x14ac:dyDescent="0.25">
      <c r="A9189" s="20" t="s">
        <v>18391</v>
      </c>
      <c r="B9189">
        <v>6</v>
      </c>
      <c r="C9189" t="s">
        <v>74</v>
      </c>
      <c r="D9189" t="s">
        <v>91</v>
      </c>
      <c r="E9189" t="s">
        <v>80</v>
      </c>
      <c r="F9189" t="s">
        <v>42</v>
      </c>
      <c r="G9189">
        <v>4</v>
      </c>
      <c r="H9189">
        <v>4</v>
      </c>
      <c r="I9189">
        <v>2014</v>
      </c>
      <c r="J9189" t="s">
        <v>61</v>
      </c>
      <c r="K9189" t="s">
        <v>44</v>
      </c>
      <c r="L9189" t="s">
        <v>44</v>
      </c>
      <c r="M9189" s="54" t="s">
        <v>44</v>
      </c>
      <c r="N9189">
        <v>14</v>
      </c>
      <c r="O9189" t="s">
        <v>44</v>
      </c>
      <c r="P9189">
        <v>26.726124191242398</v>
      </c>
    </row>
    <row r="9190" spans="1:16" x14ac:dyDescent="0.25">
      <c r="A9190" s="20" t="s">
        <v>18392</v>
      </c>
      <c r="B9190">
        <v>6</v>
      </c>
      <c r="C9190" t="s">
        <v>74</v>
      </c>
      <c r="D9190" t="s">
        <v>91</v>
      </c>
      <c r="E9190" t="s">
        <v>80</v>
      </c>
      <c r="F9190" t="s">
        <v>42</v>
      </c>
      <c r="G9190">
        <v>5</v>
      </c>
      <c r="H9190">
        <v>4</v>
      </c>
      <c r="I9190">
        <v>2014</v>
      </c>
      <c r="J9190" t="s">
        <v>61</v>
      </c>
      <c r="K9190" t="s">
        <v>44</v>
      </c>
      <c r="L9190" t="s">
        <v>44</v>
      </c>
      <c r="M9190" s="54" t="s">
        <v>44</v>
      </c>
      <c r="N9190">
        <v>3</v>
      </c>
      <c r="O9190" t="s">
        <v>44</v>
      </c>
      <c r="P9190">
        <v>57.735026918962603</v>
      </c>
    </row>
    <row r="9191" spans="1:16" x14ac:dyDescent="0.25">
      <c r="A9191" s="20" t="s">
        <v>18393</v>
      </c>
      <c r="B9191">
        <v>6</v>
      </c>
      <c r="C9191" t="s">
        <v>74</v>
      </c>
      <c r="D9191" t="s">
        <v>91</v>
      </c>
      <c r="E9191" t="s">
        <v>80</v>
      </c>
      <c r="F9191" t="s">
        <v>42</v>
      </c>
      <c r="G9191">
        <v>2</v>
      </c>
      <c r="H9191">
        <v>4</v>
      </c>
      <c r="I9191">
        <v>2014</v>
      </c>
      <c r="J9191" t="s">
        <v>62</v>
      </c>
      <c r="K9191" t="s">
        <v>44</v>
      </c>
      <c r="L9191" t="s">
        <v>44</v>
      </c>
      <c r="M9191" s="54" t="s">
        <v>44</v>
      </c>
      <c r="N9191">
        <v>5</v>
      </c>
      <c r="O9191" t="s">
        <v>44</v>
      </c>
      <c r="P9191">
        <v>44.721359549995803</v>
      </c>
    </row>
    <row r="9192" spans="1:16" x14ac:dyDescent="0.25">
      <c r="A9192" s="20" t="s">
        <v>18394</v>
      </c>
      <c r="B9192">
        <v>6</v>
      </c>
      <c r="C9192" t="s">
        <v>74</v>
      </c>
      <c r="D9192" t="s">
        <v>91</v>
      </c>
      <c r="E9192" t="s">
        <v>80</v>
      </c>
      <c r="F9192" t="s">
        <v>42</v>
      </c>
      <c r="G9192">
        <v>3</v>
      </c>
      <c r="H9192">
        <v>4</v>
      </c>
      <c r="I9192">
        <v>2014</v>
      </c>
      <c r="J9192" t="s">
        <v>62</v>
      </c>
      <c r="K9192" t="s">
        <v>44</v>
      </c>
      <c r="L9192" t="s">
        <v>44</v>
      </c>
      <c r="M9192" s="54" t="s">
        <v>44</v>
      </c>
      <c r="N9192">
        <v>3</v>
      </c>
      <c r="O9192" t="s">
        <v>44</v>
      </c>
      <c r="P9192">
        <v>57.735026918962603</v>
      </c>
    </row>
    <row r="9193" spans="1:16" x14ac:dyDescent="0.25">
      <c r="A9193" s="20" t="s">
        <v>18395</v>
      </c>
      <c r="B9193">
        <v>6</v>
      </c>
      <c r="C9193" t="s">
        <v>74</v>
      </c>
      <c r="D9193" t="s">
        <v>91</v>
      </c>
      <c r="E9193" t="s">
        <v>80</v>
      </c>
      <c r="F9193" t="s">
        <v>42</v>
      </c>
      <c r="G9193">
        <v>4</v>
      </c>
      <c r="H9193">
        <v>4</v>
      </c>
      <c r="I9193">
        <v>2014</v>
      </c>
      <c r="J9193" t="s">
        <v>62</v>
      </c>
      <c r="K9193" t="s">
        <v>44</v>
      </c>
      <c r="L9193" t="s">
        <v>44</v>
      </c>
      <c r="M9193" s="54" t="s">
        <v>44</v>
      </c>
      <c r="N9193">
        <v>30</v>
      </c>
      <c r="O9193" t="s">
        <v>44</v>
      </c>
      <c r="P9193">
        <v>18.257418583505501</v>
      </c>
    </row>
    <row r="9194" spans="1:16" x14ac:dyDescent="0.25">
      <c r="A9194" s="20" t="s">
        <v>18396</v>
      </c>
      <c r="B9194">
        <v>6</v>
      </c>
      <c r="C9194" t="s">
        <v>74</v>
      </c>
      <c r="D9194" t="s">
        <v>91</v>
      </c>
      <c r="E9194" t="s">
        <v>80</v>
      </c>
      <c r="F9194" t="s">
        <v>42</v>
      </c>
      <c r="G9194">
        <v>5</v>
      </c>
      <c r="H9194">
        <v>4</v>
      </c>
      <c r="I9194">
        <v>2014</v>
      </c>
      <c r="J9194" t="s">
        <v>62</v>
      </c>
      <c r="K9194" t="s">
        <v>44</v>
      </c>
      <c r="L9194" t="s">
        <v>44</v>
      </c>
      <c r="M9194" s="54" t="s">
        <v>44</v>
      </c>
      <c r="N9194">
        <v>64</v>
      </c>
      <c r="O9194" t="s">
        <v>44</v>
      </c>
      <c r="P9194">
        <v>12.5</v>
      </c>
    </row>
    <row r="9195" spans="1:16" x14ac:dyDescent="0.25">
      <c r="A9195" s="20" t="s">
        <v>18397</v>
      </c>
      <c r="B9195">
        <v>6</v>
      </c>
      <c r="C9195" t="s">
        <v>74</v>
      </c>
      <c r="D9195" t="s">
        <v>91</v>
      </c>
      <c r="E9195" t="s">
        <v>80</v>
      </c>
      <c r="F9195" t="s">
        <v>42</v>
      </c>
      <c r="G9195">
        <v>2</v>
      </c>
      <c r="H9195">
        <v>4</v>
      </c>
      <c r="I9195">
        <v>2014</v>
      </c>
      <c r="J9195" t="s">
        <v>75</v>
      </c>
      <c r="K9195">
        <v>1.155</v>
      </c>
      <c r="L9195">
        <v>1</v>
      </c>
      <c r="M9195" s="54">
        <v>1.3</v>
      </c>
      <c r="N9195" t="s">
        <v>44</v>
      </c>
      <c r="O9195" t="s">
        <v>44</v>
      </c>
      <c r="P9195">
        <v>-99</v>
      </c>
    </row>
    <row r="9196" spans="1:16" x14ac:dyDescent="0.25">
      <c r="A9196" s="20" t="s">
        <v>18397</v>
      </c>
      <c r="B9196">
        <v>6</v>
      </c>
      <c r="C9196" t="s">
        <v>74</v>
      </c>
      <c r="D9196" t="s">
        <v>91</v>
      </c>
      <c r="E9196" t="s">
        <v>80</v>
      </c>
      <c r="F9196" t="s">
        <v>42</v>
      </c>
      <c r="G9196">
        <v>2</v>
      </c>
      <c r="H9196">
        <v>4</v>
      </c>
      <c r="I9196">
        <v>2014</v>
      </c>
      <c r="J9196" t="s">
        <v>75</v>
      </c>
      <c r="K9196" t="s">
        <v>44</v>
      </c>
      <c r="L9196" t="s">
        <v>44</v>
      </c>
      <c r="M9196" s="54" t="s">
        <v>44</v>
      </c>
      <c r="N9196" t="s">
        <v>44</v>
      </c>
      <c r="O9196" t="s">
        <v>44</v>
      </c>
      <c r="P9196">
        <v>-99</v>
      </c>
    </row>
    <row r="9197" spans="1:16" x14ac:dyDescent="0.25">
      <c r="A9197" s="20" t="s">
        <v>18397</v>
      </c>
      <c r="B9197">
        <v>6</v>
      </c>
      <c r="C9197" t="s">
        <v>74</v>
      </c>
      <c r="D9197" t="s">
        <v>91</v>
      </c>
      <c r="E9197" t="s">
        <v>80</v>
      </c>
      <c r="F9197" t="s">
        <v>42</v>
      </c>
      <c r="G9197">
        <v>2</v>
      </c>
      <c r="H9197">
        <v>4</v>
      </c>
      <c r="I9197">
        <v>2014</v>
      </c>
      <c r="J9197" t="s">
        <v>75</v>
      </c>
      <c r="K9197">
        <v>1.284</v>
      </c>
      <c r="L9197">
        <v>1</v>
      </c>
      <c r="M9197" s="54">
        <v>1.6</v>
      </c>
      <c r="N9197" t="s">
        <v>44</v>
      </c>
      <c r="O9197" t="s">
        <v>44</v>
      </c>
      <c r="P9197">
        <v>-99</v>
      </c>
    </row>
    <row r="9198" spans="1:16" x14ac:dyDescent="0.25">
      <c r="A9198" s="20" t="s">
        <v>18397</v>
      </c>
      <c r="B9198">
        <v>6</v>
      </c>
      <c r="C9198" t="s">
        <v>74</v>
      </c>
      <c r="D9198" t="s">
        <v>91</v>
      </c>
      <c r="E9198" t="s">
        <v>80</v>
      </c>
      <c r="F9198" t="s">
        <v>42</v>
      </c>
      <c r="G9198">
        <v>2</v>
      </c>
      <c r="H9198">
        <v>4</v>
      </c>
      <c r="I9198">
        <v>2014</v>
      </c>
      <c r="J9198" t="s">
        <v>75</v>
      </c>
      <c r="K9198">
        <v>0.751</v>
      </c>
      <c r="L9198">
        <v>0.7</v>
      </c>
      <c r="M9198" s="54">
        <v>0.8</v>
      </c>
      <c r="N9198" t="s">
        <v>44</v>
      </c>
      <c r="O9198" t="s">
        <v>44</v>
      </c>
      <c r="P9198">
        <v>-99</v>
      </c>
    </row>
    <row r="9199" spans="1:16" x14ac:dyDescent="0.25">
      <c r="A9199" s="20" t="s">
        <v>18397</v>
      </c>
      <c r="B9199">
        <v>6</v>
      </c>
      <c r="C9199" t="s">
        <v>74</v>
      </c>
      <c r="D9199" t="s">
        <v>91</v>
      </c>
      <c r="E9199" t="s">
        <v>80</v>
      </c>
      <c r="F9199" t="s">
        <v>42</v>
      </c>
      <c r="G9199">
        <v>2</v>
      </c>
      <c r="H9199">
        <v>4</v>
      </c>
      <c r="I9199">
        <v>2014</v>
      </c>
      <c r="J9199" t="s">
        <v>75</v>
      </c>
      <c r="K9199">
        <v>1.6830000000000001</v>
      </c>
      <c r="L9199">
        <v>1.4</v>
      </c>
      <c r="M9199" s="54">
        <v>2</v>
      </c>
      <c r="N9199" t="s">
        <v>44</v>
      </c>
      <c r="O9199" t="s">
        <v>44</v>
      </c>
      <c r="P9199">
        <v>-99</v>
      </c>
    </row>
    <row r="9200" spans="1:16" x14ac:dyDescent="0.25">
      <c r="A9200" s="20" t="s">
        <v>18397</v>
      </c>
      <c r="B9200">
        <v>6</v>
      </c>
      <c r="C9200" t="s">
        <v>74</v>
      </c>
      <c r="D9200" t="s">
        <v>91</v>
      </c>
      <c r="E9200" t="s">
        <v>80</v>
      </c>
      <c r="F9200" t="s">
        <v>42</v>
      </c>
      <c r="G9200">
        <v>2</v>
      </c>
      <c r="H9200">
        <v>4</v>
      </c>
      <c r="I9200">
        <v>2014</v>
      </c>
      <c r="J9200" t="s">
        <v>75</v>
      </c>
      <c r="K9200" t="s">
        <v>44</v>
      </c>
      <c r="L9200" t="s">
        <v>44</v>
      </c>
      <c r="M9200" s="54" t="s">
        <v>44</v>
      </c>
      <c r="N9200" t="s">
        <v>44</v>
      </c>
      <c r="O9200" t="s">
        <v>44</v>
      </c>
      <c r="P9200">
        <v>-99</v>
      </c>
    </row>
    <row r="9201" spans="1:16" x14ac:dyDescent="0.25">
      <c r="A9201" s="20" t="s">
        <v>18397</v>
      </c>
      <c r="B9201">
        <v>6</v>
      </c>
      <c r="C9201" t="s">
        <v>74</v>
      </c>
      <c r="D9201" t="s">
        <v>91</v>
      </c>
      <c r="E9201" t="s">
        <v>80</v>
      </c>
      <c r="F9201" t="s">
        <v>42</v>
      </c>
      <c r="G9201">
        <v>2</v>
      </c>
      <c r="H9201">
        <v>4</v>
      </c>
      <c r="I9201">
        <v>2014</v>
      </c>
      <c r="J9201" t="s">
        <v>75</v>
      </c>
      <c r="K9201">
        <v>0.69699999999999995</v>
      </c>
      <c r="L9201">
        <v>0.6</v>
      </c>
      <c r="M9201" s="54">
        <v>0.8</v>
      </c>
      <c r="N9201" t="s">
        <v>44</v>
      </c>
      <c r="O9201" t="s">
        <v>44</v>
      </c>
      <c r="P9201">
        <v>-99</v>
      </c>
    </row>
    <row r="9202" spans="1:16" x14ac:dyDescent="0.25">
      <c r="A9202" s="20" t="s">
        <v>18397</v>
      </c>
      <c r="B9202">
        <v>6</v>
      </c>
      <c r="C9202" t="s">
        <v>74</v>
      </c>
      <c r="D9202" t="s">
        <v>91</v>
      </c>
      <c r="E9202" t="s">
        <v>80</v>
      </c>
      <c r="F9202" t="s">
        <v>42</v>
      </c>
      <c r="G9202">
        <v>2</v>
      </c>
      <c r="H9202">
        <v>4</v>
      </c>
      <c r="I9202">
        <v>2014</v>
      </c>
      <c r="J9202" t="s">
        <v>75</v>
      </c>
      <c r="K9202" t="s">
        <v>44</v>
      </c>
      <c r="L9202" t="s">
        <v>44</v>
      </c>
      <c r="M9202" s="54" t="s">
        <v>44</v>
      </c>
      <c r="N9202" t="s">
        <v>44</v>
      </c>
      <c r="O9202" t="s">
        <v>44</v>
      </c>
      <c r="P9202">
        <v>-99</v>
      </c>
    </row>
    <row r="9203" spans="1:16" x14ac:dyDescent="0.25">
      <c r="A9203" s="20" t="s">
        <v>18397</v>
      </c>
      <c r="B9203">
        <v>6</v>
      </c>
      <c r="C9203" t="s">
        <v>74</v>
      </c>
      <c r="D9203" t="s">
        <v>91</v>
      </c>
      <c r="E9203" t="s">
        <v>80</v>
      </c>
      <c r="F9203" t="s">
        <v>42</v>
      </c>
      <c r="G9203">
        <v>2</v>
      </c>
      <c r="H9203">
        <v>4</v>
      </c>
      <c r="I9203">
        <v>2014</v>
      </c>
      <c r="J9203" t="s">
        <v>75</v>
      </c>
      <c r="K9203" t="s">
        <v>44</v>
      </c>
      <c r="L9203" t="s">
        <v>44</v>
      </c>
      <c r="M9203" s="54" t="s">
        <v>44</v>
      </c>
      <c r="N9203" t="s">
        <v>44</v>
      </c>
      <c r="O9203" t="s">
        <v>44</v>
      </c>
      <c r="P9203">
        <v>-99</v>
      </c>
    </row>
    <row r="9204" spans="1:16" x14ac:dyDescent="0.25">
      <c r="A9204" s="20" t="s">
        <v>18397</v>
      </c>
      <c r="B9204">
        <v>6</v>
      </c>
      <c r="C9204" t="s">
        <v>74</v>
      </c>
      <c r="D9204" t="s">
        <v>91</v>
      </c>
      <c r="E9204" t="s">
        <v>80</v>
      </c>
      <c r="F9204" t="s">
        <v>42</v>
      </c>
      <c r="G9204">
        <v>2</v>
      </c>
      <c r="H9204">
        <v>4</v>
      </c>
      <c r="I9204">
        <v>2014</v>
      </c>
      <c r="J9204" t="s">
        <v>75</v>
      </c>
      <c r="K9204" t="s">
        <v>44</v>
      </c>
      <c r="L9204" t="s">
        <v>44</v>
      </c>
      <c r="M9204" s="54" t="s">
        <v>44</v>
      </c>
      <c r="N9204" t="s">
        <v>44</v>
      </c>
      <c r="O9204" t="s">
        <v>44</v>
      </c>
      <c r="P9204">
        <v>-99</v>
      </c>
    </row>
    <row r="9205" spans="1:16" x14ac:dyDescent="0.25">
      <c r="A9205" s="20" t="s">
        <v>18397</v>
      </c>
      <c r="B9205">
        <v>6</v>
      </c>
      <c r="C9205" t="s">
        <v>74</v>
      </c>
      <c r="D9205" t="s">
        <v>91</v>
      </c>
      <c r="E9205" t="s">
        <v>80</v>
      </c>
      <c r="F9205" t="s">
        <v>42</v>
      </c>
      <c r="G9205">
        <v>2</v>
      </c>
      <c r="H9205">
        <v>4</v>
      </c>
      <c r="I9205">
        <v>2014</v>
      </c>
      <c r="J9205" t="s">
        <v>75</v>
      </c>
      <c r="K9205" t="s">
        <v>44</v>
      </c>
      <c r="L9205" t="s">
        <v>44</v>
      </c>
      <c r="M9205" s="54" t="s">
        <v>44</v>
      </c>
      <c r="N9205" t="s">
        <v>44</v>
      </c>
      <c r="O9205" t="s">
        <v>44</v>
      </c>
      <c r="P9205">
        <v>-99</v>
      </c>
    </row>
    <row r="9206" spans="1:16" x14ac:dyDescent="0.25">
      <c r="A9206" s="20" t="s">
        <v>18397</v>
      </c>
      <c r="B9206">
        <v>6</v>
      </c>
      <c r="C9206" t="s">
        <v>74</v>
      </c>
      <c r="D9206" t="s">
        <v>91</v>
      </c>
      <c r="E9206" t="s">
        <v>80</v>
      </c>
      <c r="F9206" t="s">
        <v>42</v>
      </c>
      <c r="G9206">
        <v>2</v>
      </c>
      <c r="H9206">
        <v>4</v>
      </c>
      <c r="I9206">
        <v>2014</v>
      </c>
      <c r="J9206" t="s">
        <v>75</v>
      </c>
      <c r="K9206" t="s">
        <v>44</v>
      </c>
      <c r="L9206" t="s">
        <v>44</v>
      </c>
      <c r="M9206" s="54" t="s">
        <v>44</v>
      </c>
      <c r="N9206" t="s">
        <v>44</v>
      </c>
      <c r="O9206" t="s">
        <v>44</v>
      </c>
      <c r="P9206">
        <v>-99</v>
      </c>
    </row>
    <row r="9207" spans="1:16" x14ac:dyDescent="0.25">
      <c r="A9207" s="20" t="s">
        <v>18397</v>
      </c>
      <c r="B9207">
        <v>6</v>
      </c>
      <c r="C9207" t="s">
        <v>74</v>
      </c>
      <c r="D9207" t="s">
        <v>91</v>
      </c>
      <c r="E9207" t="s">
        <v>80</v>
      </c>
      <c r="F9207" t="s">
        <v>42</v>
      </c>
      <c r="G9207">
        <v>2</v>
      </c>
      <c r="H9207">
        <v>4</v>
      </c>
      <c r="I9207">
        <v>2014</v>
      </c>
      <c r="J9207" t="s">
        <v>75</v>
      </c>
      <c r="K9207">
        <v>1.0629999999999999</v>
      </c>
      <c r="L9207">
        <v>0.8</v>
      </c>
      <c r="M9207" s="54">
        <v>1.4</v>
      </c>
      <c r="N9207" t="s">
        <v>44</v>
      </c>
      <c r="O9207" t="s">
        <v>44</v>
      </c>
      <c r="P9207">
        <v>-99</v>
      </c>
    </row>
    <row r="9208" spans="1:16" x14ac:dyDescent="0.25">
      <c r="A9208" s="20" t="s">
        <v>18397</v>
      </c>
      <c r="B9208">
        <v>6</v>
      </c>
      <c r="C9208" t="s">
        <v>74</v>
      </c>
      <c r="D9208" t="s">
        <v>91</v>
      </c>
      <c r="E9208" t="s">
        <v>80</v>
      </c>
      <c r="F9208" t="s">
        <v>42</v>
      </c>
      <c r="G9208">
        <v>2</v>
      </c>
      <c r="H9208">
        <v>4</v>
      </c>
      <c r="I9208">
        <v>2014</v>
      </c>
      <c r="J9208" t="s">
        <v>75</v>
      </c>
      <c r="K9208" t="s">
        <v>44</v>
      </c>
      <c r="L9208" t="s">
        <v>44</v>
      </c>
      <c r="M9208" s="54" t="s">
        <v>44</v>
      </c>
      <c r="N9208" t="s">
        <v>44</v>
      </c>
      <c r="O9208" t="s">
        <v>44</v>
      </c>
      <c r="P9208">
        <v>-99</v>
      </c>
    </row>
    <row r="9209" spans="1:16" x14ac:dyDescent="0.25">
      <c r="A9209" s="20" t="s">
        <v>18397</v>
      </c>
      <c r="B9209">
        <v>6</v>
      </c>
      <c r="C9209" t="s">
        <v>74</v>
      </c>
      <c r="D9209" t="s">
        <v>91</v>
      </c>
      <c r="E9209" t="s">
        <v>80</v>
      </c>
      <c r="F9209" t="s">
        <v>42</v>
      </c>
      <c r="G9209">
        <v>2</v>
      </c>
      <c r="H9209">
        <v>4</v>
      </c>
      <c r="I9209">
        <v>2014</v>
      </c>
      <c r="J9209" t="s">
        <v>75</v>
      </c>
      <c r="K9209" t="s">
        <v>44</v>
      </c>
      <c r="L9209" t="s">
        <v>44</v>
      </c>
      <c r="M9209" s="54" t="s">
        <v>44</v>
      </c>
      <c r="N9209" t="s">
        <v>44</v>
      </c>
      <c r="O9209" t="s">
        <v>44</v>
      </c>
      <c r="P9209">
        <v>-99</v>
      </c>
    </row>
    <row r="9210" spans="1:16" x14ac:dyDescent="0.25">
      <c r="A9210" s="20" t="s">
        <v>18397</v>
      </c>
      <c r="B9210">
        <v>6</v>
      </c>
      <c r="C9210" t="s">
        <v>74</v>
      </c>
      <c r="D9210" t="s">
        <v>91</v>
      </c>
      <c r="E9210" t="s">
        <v>80</v>
      </c>
      <c r="F9210" t="s">
        <v>42</v>
      </c>
      <c r="G9210">
        <v>2</v>
      </c>
      <c r="H9210">
        <v>4</v>
      </c>
      <c r="I9210">
        <v>2014</v>
      </c>
      <c r="J9210" t="s">
        <v>75</v>
      </c>
      <c r="K9210">
        <v>1.3919999999999999</v>
      </c>
      <c r="L9210">
        <v>1</v>
      </c>
      <c r="M9210" s="54">
        <v>1.8</v>
      </c>
      <c r="N9210" t="s">
        <v>44</v>
      </c>
      <c r="O9210" t="s">
        <v>44</v>
      </c>
      <c r="P9210">
        <v>-99</v>
      </c>
    </row>
    <row r="9211" spans="1:16" x14ac:dyDescent="0.25">
      <c r="A9211" s="20" t="s">
        <v>18397</v>
      </c>
      <c r="B9211">
        <v>6</v>
      </c>
      <c r="C9211" t="s">
        <v>74</v>
      </c>
      <c r="D9211" t="s">
        <v>91</v>
      </c>
      <c r="E9211" t="s">
        <v>80</v>
      </c>
      <c r="F9211" t="s">
        <v>42</v>
      </c>
      <c r="G9211">
        <v>2</v>
      </c>
      <c r="H9211">
        <v>4</v>
      </c>
      <c r="I9211">
        <v>2014</v>
      </c>
      <c r="J9211" t="s">
        <v>75</v>
      </c>
      <c r="K9211" t="s">
        <v>44</v>
      </c>
      <c r="L9211" t="s">
        <v>44</v>
      </c>
      <c r="M9211" s="54" t="s">
        <v>44</v>
      </c>
      <c r="N9211" t="s">
        <v>44</v>
      </c>
      <c r="O9211" t="s">
        <v>44</v>
      </c>
      <c r="P9211">
        <v>-99</v>
      </c>
    </row>
    <row r="9212" spans="1:16" x14ac:dyDescent="0.25">
      <c r="A9212" s="20" t="s">
        <v>18397</v>
      </c>
      <c r="B9212">
        <v>6</v>
      </c>
      <c r="C9212" t="s">
        <v>74</v>
      </c>
      <c r="D9212" t="s">
        <v>91</v>
      </c>
      <c r="E9212" t="s">
        <v>80</v>
      </c>
      <c r="F9212" t="s">
        <v>42</v>
      </c>
      <c r="G9212">
        <v>2</v>
      </c>
      <c r="H9212">
        <v>4</v>
      </c>
      <c r="I9212">
        <v>2014</v>
      </c>
      <c r="J9212" t="s">
        <v>75</v>
      </c>
      <c r="K9212">
        <v>0.96899999999999997</v>
      </c>
      <c r="L9212">
        <v>0.8</v>
      </c>
      <c r="M9212" s="54">
        <v>1.1000000000000001</v>
      </c>
      <c r="N9212" t="s">
        <v>44</v>
      </c>
      <c r="O9212" t="s">
        <v>44</v>
      </c>
      <c r="P9212">
        <v>-99</v>
      </c>
    </row>
    <row r="9213" spans="1:16" x14ac:dyDescent="0.25">
      <c r="A9213" s="20" t="s">
        <v>18397</v>
      </c>
      <c r="B9213">
        <v>6</v>
      </c>
      <c r="C9213" t="s">
        <v>74</v>
      </c>
      <c r="D9213" t="s">
        <v>91</v>
      </c>
      <c r="E9213" t="s">
        <v>80</v>
      </c>
      <c r="F9213" t="s">
        <v>42</v>
      </c>
      <c r="G9213">
        <v>2</v>
      </c>
      <c r="H9213">
        <v>4</v>
      </c>
      <c r="I9213">
        <v>2014</v>
      </c>
      <c r="J9213" t="s">
        <v>75</v>
      </c>
      <c r="K9213" t="s">
        <v>44</v>
      </c>
      <c r="L9213" t="s">
        <v>44</v>
      </c>
      <c r="M9213" s="54" t="s">
        <v>44</v>
      </c>
      <c r="N9213" t="s">
        <v>44</v>
      </c>
      <c r="O9213" t="s">
        <v>44</v>
      </c>
      <c r="P9213">
        <v>-99</v>
      </c>
    </row>
    <row r="9214" spans="1:16" x14ac:dyDescent="0.25">
      <c r="A9214" s="20" t="s">
        <v>18398</v>
      </c>
      <c r="B9214">
        <v>6</v>
      </c>
      <c r="C9214" t="s">
        <v>74</v>
      </c>
      <c r="D9214" t="s">
        <v>91</v>
      </c>
      <c r="E9214" t="s">
        <v>80</v>
      </c>
      <c r="F9214" t="s">
        <v>42</v>
      </c>
      <c r="G9214">
        <v>3</v>
      </c>
      <c r="H9214">
        <v>4</v>
      </c>
      <c r="I9214">
        <v>2014</v>
      </c>
      <c r="J9214" t="s">
        <v>75</v>
      </c>
      <c r="K9214">
        <v>1.0489999999999999</v>
      </c>
      <c r="L9214">
        <v>0.9</v>
      </c>
      <c r="M9214" s="54">
        <v>1.2</v>
      </c>
      <c r="N9214" t="s">
        <v>44</v>
      </c>
      <c r="O9214" t="s">
        <v>44</v>
      </c>
      <c r="P9214">
        <v>-99</v>
      </c>
    </row>
    <row r="9215" spans="1:16" x14ac:dyDescent="0.25">
      <c r="A9215" s="20" t="s">
        <v>18398</v>
      </c>
      <c r="B9215">
        <v>6</v>
      </c>
      <c r="C9215" t="s">
        <v>74</v>
      </c>
      <c r="D9215" t="s">
        <v>91</v>
      </c>
      <c r="E9215" t="s">
        <v>80</v>
      </c>
      <c r="F9215" t="s">
        <v>42</v>
      </c>
      <c r="G9215">
        <v>3</v>
      </c>
      <c r="H9215">
        <v>4</v>
      </c>
      <c r="I9215">
        <v>2014</v>
      </c>
      <c r="J9215" t="s">
        <v>75</v>
      </c>
      <c r="K9215" t="s">
        <v>44</v>
      </c>
      <c r="L9215" t="s">
        <v>44</v>
      </c>
      <c r="M9215" s="54" t="s">
        <v>44</v>
      </c>
      <c r="N9215" t="s">
        <v>44</v>
      </c>
      <c r="O9215" t="s">
        <v>44</v>
      </c>
      <c r="P9215">
        <v>-99</v>
      </c>
    </row>
    <row r="9216" spans="1:16" x14ac:dyDescent="0.25">
      <c r="A9216" s="20" t="s">
        <v>18398</v>
      </c>
      <c r="B9216">
        <v>6</v>
      </c>
      <c r="C9216" t="s">
        <v>74</v>
      </c>
      <c r="D9216" t="s">
        <v>91</v>
      </c>
      <c r="E9216" t="s">
        <v>80</v>
      </c>
      <c r="F9216" t="s">
        <v>42</v>
      </c>
      <c r="G9216">
        <v>3</v>
      </c>
      <c r="H9216">
        <v>4</v>
      </c>
      <c r="I9216">
        <v>2014</v>
      </c>
      <c r="J9216" t="s">
        <v>75</v>
      </c>
      <c r="K9216">
        <v>1.1659999999999999</v>
      </c>
      <c r="L9216">
        <v>0.9</v>
      </c>
      <c r="M9216" s="54">
        <v>1.4</v>
      </c>
      <c r="N9216" t="s">
        <v>44</v>
      </c>
      <c r="O9216" t="s">
        <v>44</v>
      </c>
      <c r="P9216">
        <v>-99</v>
      </c>
    </row>
    <row r="9217" spans="1:16" x14ac:dyDescent="0.25">
      <c r="A9217" s="20" t="s">
        <v>18398</v>
      </c>
      <c r="B9217">
        <v>6</v>
      </c>
      <c r="C9217" t="s">
        <v>74</v>
      </c>
      <c r="D9217" t="s">
        <v>91</v>
      </c>
      <c r="E9217" t="s">
        <v>80</v>
      </c>
      <c r="F9217" t="s">
        <v>42</v>
      </c>
      <c r="G9217">
        <v>3</v>
      </c>
      <c r="H9217">
        <v>4</v>
      </c>
      <c r="I9217">
        <v>2014</v>
      </c>
      <c r="J9217" t="s">
        <v>75</v>
      </c>
      <c r="K9217">
        <v>0.68200000000000005</v>
      </c>
      <c r="L9217">
        <v>0.6</v>
      </c>
      <c r="M9217" s="54">
        <v>0.8</v>
      </c>
      <c r="N9217" t="s">
        <v>44</v>
      </c>
      <c r="O9217" t="s">
        <v>44</v>
      </c>
      <c r="P9217">
        <v>-99</v>
      </c>
    </row>
    <row r="9218" spans="1:16" x14ac:dyDescent="0.25">
      <c r="A9218" s="20" t="s">
        <v>18398</v>
      </c>
      <c r="B9218">
        <v>6</v>
      </c>
      <c r="C9218" t="s">
        <v>74</v>
      </c>
      <c r="D9218" t="s">
        <v>91</v>
      </c>
      <c r="E9218" t="s">
        <v>80</v>
      </c>
      <c r="F9218" t="s">
        <v>42</v>
      </c>
      <c r="G9218">
        <v>3</v>
      </c>
      <c r="H9218">
        <v>4</v>
      </c>
      <c r="I9218">
        <v>2014</v>
      </c>
      <c r="J9218" t="s">
        <v>75</v>
      </c>
      <c r="K9218">
        <v>1.5289999999999999</v>
      </c>
      <c r="L9218">
        <v>1.3</v>
      </c>
      <c r="M9218" s="54">
        <v>1.8</v>
      </c>
      <c r="N9218" t="s">
        <v>44</v>
      </c>
      <c r="O9218" t="s">
        <v>44</v>
      </c>
      <c r="P9218">
        <v>-99</v>
      </c>
    </row>
    <row r="9219" spans="1:16" x14ac:dyDescent="0.25">
      <c r="A9219" s="20" t="s">
        <v>18398</v>
      </c>
      <c r="B9219">
        <v>6</v>
      </c>
      <c r="C9219" t="s">
        <v>74</v>
      </c>
      <c r="D9219" t="s">
        <v>91</v>
      </c>
      <c r="E9219" t="s">
        <v>80</v>
      </c>
      <c r="F9219" t="s">
        <v>42</v>
      </c>
      <c r="G9219">
        <v>3</v>
      </c>
      <c r="H9219">
        <v>4</v>
      </c>
      <c r="I9219">
        <v>2014</v>
      </c>
      <c r="J9219" t="s">
        <v>75</v>
      </c>
      <c r="K9219" t="s">
        <v>44</v>
      </c>
      <c r="L9219" t="s">
        <v>44</v>
      </c>
      <c r="M9219" s="54" t="s">
        <v>44</v>
      </c>
      <c r="N9219" t="s">
        <v>44</v>
      </c>
      <c r="O9219" t="s">
        <v>44</v>
      </c>
      <c r="P9219">
        <v>-99</v>
      </c>
    </row>
    <row r="9220" spans="1:16" x14ac:dyDescent="0.25">
      <c r="A9220" s="20" t="s">
        <v>18398</v>
      </c>
      <c r="B9220">
        <v>6</v>
      </c>
      <c r="C9220" t="s">
        <v>74</v>
      </c>
      <c r="D9220" t="s">
        <v>91</v>
      </c>
      <c r="E9220" t="s">
        <v>80</v>
      </c>
      <c r="F9220" t="s">
        <v>42</v>
      </c>
      <c r="G9220">
        <v>3</v>
      </c>
      <c r="H9220">
        <v>4</v>
      </c>
      <c r="I9220">
        <v>2014</v>
      </c>
      <c r="J9220" t="s">
        <v>75</v>
      </c>
      <c r="K9220">
        <v>0.63300000000000001</v>
      </c>
      <c r="L9220">
        <v>0.5</v>
      </c>
      <c r="M9220" s="54">
        <v>0.8</v>
      </c>
      <c r="N9220" t="s">
        <v>44</v>
      </c>
      <c r="O9220" t="s">
        <v>44</v>
      </c>
      <c r="P9220">
        <v>-99</v>
      </c>
    </row>
    <row r="9221" spans="1:16" x14ac:dyDescent="0.25">
      <c r="A9221" s="20" t="s">
        <v>18398</v>
      </c>
      <c r="B9221">
        <v>6</v>
      </c>
      <c r="C9221" t="s">
        <v>74</v>
      </c>
      <c r="D9221" t="s">
        <v>91</v>
      </c>
      <c r="E9221" t="s">
        <v>80</v>
      </c>
      <c r="F9221" t="s">
        <v>42</v>
      </c>
      <c r="G9221">
        <v>3</v>
      </c>
      <c r="H9221">
        <v>4</v>
      </c>
      <c r="I9221">
        <v>2014</v>
      </c>
      <c r="J9221" t="s">
        <v>75</v>
      </c>
      <c r="K9221" t="s">
        <v>44</v>
      </c>
      <c r="L9221" t="s">
        <v>44</v>
      </c>
      <c r="M9221" s="54" t="s">
        <v>44</v>
      </c>
      <c r="N9221" t="s">
        <v>44</v>
      </c>
      <c r="O9221" t="s">
        <v>44</v>
      </c>
      <c r="P9221">
        <v>-99</v>
      </c>
    </row>
    <row r="9222" spans="1:16" x14ac:dyDescent="0.25">
      <c r="A9222" s="20" t="s">
        <v>18398</v>
      </c>
      <c r="B9222">
        <v>6</v>
      </c>
      <c r="C9222" t="s">
        <v>74</v>
      </c>
      <c r="D9222" t="s">
        <v>91</v>
      </c>
      <c r="E9222" t="s">
        <v>80</v>
      </c>
      <c r="F9222" t="s">
        <v>42</v>
      </c>
      <c r="G9222">
        <v>3</v>
      </c>
      <c r="H9222">
        <v>4</v>
      </c>
      <c r="I9222">
        <v>2014</v>
      </c>
      <c r="J9222" t="s">
        <v>75</v>
      </c>
      <c r="K9222" t="s">
        <v>44</v>
      </c>
      <c r="L9222" t="s">
        <v>44</v>
      </c>
      <c r="M9222" s="54" t="s">
        <v>44</v>
      </c>
      <c r="N9222" t="s">
        <v>44</v>
      </c>
      <c r="O9222" t="s">
        <v>44</v>
      </c>
      <c r="P9222">
        <v>-99</v>
      </c>
    </row>
    <row r="9223" spans="1:16" x14ac:dyDescent="0.25">
      <c r="A9223" s="20" t="s">
        <v>18398</v>
      </c>
      <c r="B9223">
        <v>6</v>
      </c>
      <c r="C9223" t="s">
        <v>74</v>
      </c>
      <c r="D9223" t="s">
        <v>91</v>
      </c>
      <c r="E9223" t="s">
        <v>80</v>
      </c>
      <c r="F9223" t="s">
        <v>42</v>
      </c>
      <c r="G9223">
        <v>3</v>
      </c>
      <c r="H9223">
        <v>4</v>
      </c>
      <c r="I9223">
        <v>2014</v>
      </c>
      <c r="J9223" t="s">
        <v>75</v>
      </c>
      <c r="K9223" t="s">
        <v>44</v>
      </c>
      <c r="L9223" t="s">
        <v>44</v>
      </c>
      <c r="M9223" s="54" t="s">
        <v>44</v>
      </c>
      <c r="N9223" t="s">
        <v>44</v>
      </c>
      <c r="O9223" t="s">
        <v>44</v>
      </c>
      <c r="P9223">
        <v>-99</v>
      </c>
    </row>
    <row r="9224" spans="1:16" x14ac:dyDescent="0.25">
      <c r="A9224" s="20" t="s">
        <v>18398</v>
      </c>
      <c r="B9224">
        <v>6</v>
      </c>
      <c r="C9224" t="s">
        <v>74</v>
      </c>
      <c r="D9224" t="s">
        <v>91</v>
      </c>
      <c r="E9224" t="s">
        <v>80</v>
      </c>
      <c r="F9224" t="s">
        <v>42</v>
      </c>
      <c r="G9224">
        <v>3</v>
      </c>
      <c r="H9224">
        <v>4</v>
      </c>
      <c r="I9224">
        <v>2014</v>
      </c>
      <c r="J9224" t="s">
        <v>75</v>
      </c>
      <c r="K9224" t="s">
        <v>44</v>
      </c>
      <c r="L9224" t="s">
        <v>44</v>
      </c>
      <c r="M9224" s="54" t="s">
        <v>44</v>
      </c>
      <c r="N9224" t="s">
        <v>44</v>
      </c>
      <c r="O9224" t="s">
        <v>44</v>
      </c>
      <c r="P9224">
        <v>-99</v>
      </c>
    </row>
    <row r="9225" spans="1:16" x14ac:dyDescent="0.25">
      <c r="A9225" s="20" t="s">
        <v>18398</v>
      </c>
      <c r="B9225">
        <v>6</v>
      </c>
      <c r="C9225" t="s">
        <v>74</v>
      </c>
      <c r="D9225" t="s">
        <v>91</v>
      </c>
      <c r="E9225" t="s">
        <v>80</v>
      </c>
      <c r="F9225" t="s">
        <v>42</v>
      </c>
      <c r="G9225">
        <v>3</v>
      </c>
      <c r="H9225">
        <v>4</v>
      </c>
      <c r="I9225">
        <v>2014</v>
      </c>
      <c r="J9225" t="s">
        <v>75</v>
      </c>
      <c r="K9225" t="s">
        <v>44</v>
      </c>
      <c r="L9225" t="s">
        <v>44</v>
      </c>
      <c r="M9225" s="54" t="s">
        <v>44</v>
      </c>
      <c r="N9225" t="s">
        <v>44</v>
      </c>
      <c r="O9225" t="s">
        <v>44</v>
      </c>
      <c r="P9225">
        <v>-99</v>
      </c>
    </row>
    <row r="9226" spans="1:16" x14ac:dyDescent="0.25">
      <c r="A9226" s="20" t="s">
        <v>18398</v>
      </c>
      <c r="B9226">
        <v>6</v>
      </c>
      <c r="C9226" t="s">
        <v>74</v>
      </c>
      <c r="D9226" t="s">
        <v>91</v>
      </c>
      <c r="E9226" t="s">
        <v>80</v>
      </c>
      <c r="F9226" t="s">
        <v>42</v>
      </c>
      <c r="G9226">
        <v>3</v>
      </c>
      <c r="H9226">
        <v>4</v>
      </c>
      <c r="I9226">
        <v>2014</v>
      </c>
      <c r="J9226" t="s">
        <v>75</v>
      </c>
      <c r="K9226">
        <v>0.96499999999999997</v>
      </c>
      <c r="L9226">
        <v>0.7</v>
      </c>
      <c r="M9226" s="54">
        <v>1.2</v>
      </c>
      <c r="N9226" t="s">
        <v>44</v>
      </c>
      <c r="O9226" t="s">
        <v>44</v>
      </c>
      <c r="P9226">
        <v>-99</v>
      </c>
    </row>
    <row r="9227" spans="1:16" x14ac:dyDescent="0.25">
      <c r="A9227" s="20" t="s">
        <v>18398</v>
      </c>
      <c r="B9227">
        <v>6</v>
      </c>
      <c r="C9227" t="s">
        <v>74</v>
      </c>
      <c r="D9227" t="s">
        <v>91</v>
      </c>
      <c r="E9227" t="s">
        <v>80</v>
      </c>
      <c r="F9227" t="s">
        <v>42</v>
      </c>
      <c r="G9227">
        <v>3</v>
      </c>
      <c r="H9227">
        <v>4</v>
      </c>
      <c r="I9227">
        <v>2014</v>
      </c>
      <c r="J9227" t="s">
        <v>75</v>
      </c>
      <c r="K9227" t="s">
        <v>44</v>
      </c>
      <c r="L9227" t="s">
        <v>44</v>
      </c>
      <c r="M9227" s="54" t="s">
        <v>44</v>
      </c>
      <c r="N9227" t="s">
        <v>44</v>
      </c>
      <c r="O9227" t="s">
        <v>44</v>
      </c>
      <c r="P9227">
        <v>-99</v>
      </c>
    </row>
    <row r="9228" spans="1:16" x14ac:dyDescent="0.25">
      <c r="A9228" s="20" t="s">
        <v>18398</v>
      </c>
      <c r="B9228">
        <v>6</v>
      </c>
      <c r="C9228" t="s">
        <v>74</v>
      </c>
      <c r="D9228" t="s">
        <v>91</v>
      </c>
      <c r="E9228" t="s">
        <v>80</v>
      </c>
      <c r="F9228" t="s">
        <v>42</v>
      </c>
      <c r="G9228">
        <v>3</v>
      </c>
      <c r="H9228">
        <v>4</v>
      </c>
      <c r="I9228">
        <v>2014</v>
      </c>
      <c r="J9228" t="s">
        <v>75</v>
      </c>
      <c r="K9228" t="s">
        <v>44</v>
      </c>
      <c r="L9228" t="s">
        <v>44</v>
      </c>
      <c r="M9228" s="54" t="s">
        <v>44</v>
      </c>
      <c r="N9228" t="s">
        <v>44</v>
      </c>
      <c r="O9228" t="s">
        <v>44</v>
      </c>
      <c r="P9228">
        <v>-99</v>
      </c>
    </row>
    <row r="9229" spans="1:16" x14ac:dyDescent="0.25">
      <c r="A9229" s="20" t="s">
        <v>18398</v>
      </c>
      <c r="B9229">
        <v>6</v>
      </c>
      <c r="C9229" t="s">
        <v>74</v>
      </c>
      <c r="D9229" t="s">
        <v>91</v>
      </c>
      <c r="E9229" t="s">
        <v>80</v>
      </c>
      <c r="F9229" t="s">
        <v>42</v>
      </c>
      <c r="G9229">
        <v>3</v>
      </c>
      <c r="H9229">
        <v>4</v>
      </c>
      <c r="I9229">
        <v>2014</v>
      </c>
      <c r="J9229" t="s">
        <v>75</v>
      </c>
      <c r="K9229">
        <v>1.264</v>
      </c>
      <c r="L9229">
        <v>0.9</v>
      </c>
      <c r="M9229" s="54">
        <v>1.6</v>
      </c>
      <c r="N9229" t="s">
        <v>44</v>
      </c>
      <c r="O9229" t="s">
        <v>44</v>
      </c>
      <c r="P9229">
        <v>-99</v>
      </c>
    </row>
    <row r="9230" spans="1:16" x14ac:dyDescent="0.25">
      <c r="A9230" s="20" t="s">
        <v>18398</v>
      </c>
      <c r="B9230">
        <v>6</v>
      </c>
      <c r="C9230" t="s">
        <v>74</v>
      </c>
      <c r="D9230" t="s">
        <v>91</v>
      </c>
      <c r="E9230" t="s">
        <v>80</v>
      </c>
      <c r="F9230" t="s">
        <v>42</v>
      </c>
      <c r="G9230">
        <v>3</v>
      </c>
      <c r="H9230">
        <v>4</v>
      </c>
      <c r="I9230">
        <v>2014</v>
      </c>
      <c r="J9230" t="s">
        <v>75</v>
      </c>
      <c r="K9230" t="s">
        <v>44</v>
      </c>
      <c r="L9230" t="s">
        <v>44</v>
      </c>
      <c r="M9230" s="54" t="s">
        <v>44</v>
      </c>
      <c r="N9230" t="s">
        <v>44</v>
      </c>
      <c r="O9230" t="s">
        <v>44</v>
      </c>
      <c r="P9230">
        <v>-99</v>
      </c>
    </row>
    <row r="9231" spans="1:16" x14ac:dyDescent="0.25">
      <c r="A9231" s="20" t="s">
        <v>18398</v>
      </c>
      <c r="B9231">
        <v>6</v>
      </c>
      <c r="C9231" t="s">
        <v>74</v>
      </c>
      <c r="D9231" t="s">
        <v>91</v>
      </c>
      <c r="E9231" t="s">
        <v>80</v>
      </c>
      <c r="F9231" t="s">
        <v>42</v>
      </c>
      <c r="G9231">
        <v>3</v>
      </c>
      <c r="H9231">
        <v>4</v>
      </c>
      <c r="I9231">
        <v>2014</v>
      </c>
      <c r="J9231" t="s">
        <v>75</v>
      </c>
      <c r="K9231">
        <v>0.88</v>
      </c>
      <c r="L9231">
        <v>0.8</v>
      </c>
      <c r="M9231" s="54">
        <v>1</v>
      </c>
      <c r="N9231" t="s">
        <v>44</v>
      </c>
      <c r="O9231" t="s">
        <v>44</v>
      </c>
      <c r="P9231">
        <v>-99</v>
      </c>
    </row>
    <row r="9232" spans="1:16" x14ac:dyDescent="0.25">
      <c r="A9232" s="20" t="s">
        <v>18398</v>
      </c>
      <c r="B9232">
        <v>6</v>
      </c>
      <c r="C9232" t="s">
        <v>74</v>
      </c>
      <c r="D9232" t="s">
        <v>91</v>
      </c>
      <c r="E9232" t="s">
        <v>80</v>
      </c>
      <c r="F9232" t="s">
        <v>42</v>
      </c>
      <c r="G9232">
        <v>3</v>
      </c>
      <c r="H9232">
        <v>4</v>
      </c>
      <c r="I9232">
        <v>2014</v>
      </c>
      <c r="J9232" t="s">
        <v>75</v>
      </c>
      <c r="K9232" t="s">
        <v>44</v>
      </c>
      <c r="L9232" t="s">
        <v>44</v>
      </c>
      <c r="M9232" s="54" t="s">
        <v>44</v>
      </c>
      <c r="N9232" t="s">
        <v>44</v>
      </c>
      <c r="O9232" t="s">
        <v>44</v>
      </c>
      <c r="P9232">
        <v>-99</v>
      </c>
    </row>
    <row r="9233" spans="1:16" x14ac:dyDescent="0.25">
      <c r="A9233" s="20" t="s">
        <v>18399</v>
      </c>
      <c r="B9233">
        <v>6</v>
      </c>
      <c r="C9233" t="s">
        <v>74</v>
      </c>
      <c r="D9233" t="s">
        <v>91</v>
      </c>
      <c r="E9233" t="s">
        <v>80</v>
      </c>
      <c r="F9233" t="s">
        <v>42</v>
      </c>
      <c r="G9233">
        <v>4</v>
      </c>
      <c r="H9233">
        <v>4</v>
      </c>
      <c r="I9233">
        <v>2014</v>
      </c>
      <c r="J9233" t="s">
        <v>75</v>
      </c>
      <c r="K9233">
        <v>1.1299999999999999</v>
      </c>
      <c r="L9233">
        <v>1</v>
      </c>
      <c r="M9233" s="54">
        <v>1.3</v>
      </c>
      <c r="N9233" t="s">
        <v>44</v>
      </c>
      <c r="O9233" t="s">
        <v>44</v>
      </c>
      <c r="P9233">
        <v>-99</v>
      </c>
    </row>
    <row r="9234" spans="1:16" x14ac:dyDescent="0.25">
      <c r="A9234" s="20" t="s">
        <v>18399</v>
      </c>
      <c r="B9234">
        <v>6</v>
      </c>
      <c r="C9234" t="s">
        <v>74</v>
      </c>
      <c r="D9234" t="s">
        <v>91</v>
      </c>
      <c r="E9234" t="s">
        <v>80</v>
      </c>
      <c r="F9234" t="s">
        <v>42</v>
      </c>
      <c r="G9234">
        <v>4</v>
      </c>
      <c r="H9234">
        <v>4</v>
      </c>
      <c r="I9234">
        <v>2014</v>
      </c>
      <c r="J9234" t="s">
        <v>75</v>
      </c>
      <c r="K9234" t="s">
        <v>44</v>
      </c>
      <c r="L9234" t="s">
        <v>44</v>
      </c>
      <c r="M9234" s="54" t="s">
        <v>44</v>
      </c>
      <c r="N9234" t="s">
        <v>44</v>
      </c>
      <c r="O9234" t="s">
        <v>44</v>
      </c>
      <c r="P9234">
        <v>-99</v>
      </c>
    </row>
    <row r="9235" spans="1:16" x14ac:dyDescent="0.25">
      <c r="A9235" s="20" t="s">
        <v>18399</v>
      </c>
      <c r="B9235">
        <v>6</v>
      </c>
      <c r="C9235" t="s">
        <v>74</v>
      </c>
      <c r="D9235" t="s">
        <v>91</v>
      </c>
      <c r="E9235" t="s">
        <v>80</v>
      </c>
      <c r="F9235" t="s">
        <v>42</v>
      </c>
      <c r="G9235">
        <v>4</v>
      </c>
      <c r="H9235">
        <v>4</v>
      </c>
      <c r="I9235">
        <v>2014</v>
      </c>
      <c r="J9235" t="s">
        <v>75</v>
      </c>
      <c r="K9235">
        <v>1.2549999999999999</v>
      </c>
      <c r="L9235">
        <v>1</v>
      </c>
      <c r="M9235" s="54">
        <v>1.5</v>
      </c>
      <c r="N9235" t="s">
        <v>44</v>
      </c>
      <c r="O9235" t="s">
        <v>44</v>
      </c>
      <c r="P9235">
        <v>-99</v>
      </c>
    </row>
    <row r="9236" spans="1:16" x14ac:dyDescent="0.25">
      <c r="A9236" s="20" t="s">
        <v>18399</v>
      </c>
      <c r="B9236">
        <v>6</v>
      </c>
      <c r="C9236" t="s">
        <v>74</v>
      </c>
      <c r="D9236" t="s">
        <v>91</v>
      </c>
      <c r="E9236" t="s">
        <v>80</v>
      </c>
      <c r="F9236" t="s">
        <v>42</v>
      </c>
      <c r="G9236">
        <v>4</v>
      </c>
      <c r="H9236">
        <v>4</v>
      </c>
      <c r="I9236">
        <v>2014</v>
      </c>
      <c r="J9236" t="s">
        <v>75</v>
      </c>
      <c r="K9236">
        <v>0.73499999999999999</v>
      </c>
      <c r="L9236">
        <v>0.6</v>
      </c>
      <c r="M9236" s="54">
        <v>0.8</v>
      </c>
      <c r="N9236" t="s">
        <v>44</v>
      </c>
      <c r="O9236" t="s">
        <v>44</v>
      </c>
      <c r="P9236">
        <v>-99</v>
      </c>
    </row>
    <row r="9237" spans="1:16" x14ac:dyDescent="0.25">
      <c r="A9237" s="20" t="s">
        <v>18399</v>
      </c>
      <c r="B9237">
        <v>6</v>
      </c>
      <c r="C9237" t="s">
        <v>74</v>
      </c>
      <c r="D9237" t="s">
        <v>91</v>
      </c>
      <c r="E9237" t="s">
        <v>80</v>
      </c>
      <c r="F9237" t="s">
        <v>42</v>
      </c>
      <c r="G9237">
        <v>4</v>
      </c>
      <c r="H9237">
        <v>4</v>
      </c>
      <c r="I9237">
        <v>2014</v>
      </c>
      <c r="J9237" t="s">
        <v>75</v>
      </c>
      <c r="K9237">
        <v>1.647</v>
      </c>
      <c r="L9237">
        <v>1.4</v>
      </c>
      <c r="M9237" s="54">
        <v>1.9</v>
      </c>
      <c r="N9237" t="s">
        <v>44</v>
      </c>
      <c r="O9237" t="s">
        <v>44</v>
      </c>
      <c r="P9237">
        <v>-99</v>
      </c>
    </row>
    <row r="9238" spans="1:16" x14ac:dyDescent="0.25">
      <c r="A9238" s="20" t="s">
        <v>18399</v>
      </c>
      <c r="B9238">
        <v>6</v>
      </c>
      <c r="C9238" t="s">
        <v>74</v>
      </c>
      <c r="D9238" t="s">
        <v>91</v>
      </c>
      <c r="E9238" t="s">
        <v>80</v>
      </c>
      <c r="F9238" t="s">
        <v>42</v>
      </c>
      <c r="G9238">
        <v>4</v>
      </c>
      <c r="H9238">
        <v>4</v>
      </c>
      <c r="I9238">
        <v>2014</v>
      </c>
      <c r="J9238" t="s">
        <v>75</v>
      </c>
      <c r="K9238" t="s">
        <v>44</v>
      </c>
      <c r="L9238" t="s">
        <v>44</v>
      </c>
      <c r="M9238" s="54" t="s">
        <v>44</v>
      </c>
      <c r="N9238" t="s">
        <v>44</v>
      </c>
      <c r="O9238" t="s">
        <v>44</v>
      </c>
      <c r="P9238">
        <v>-99</v>
      </c>
    </row>
    <row r="9239" spans="1:16" x14ac:dyDescent="0.25">
      <c r="A9239" s="20" t="s">
        <v>18399</v>
      </c>
      <c r="B9239">
        <v>6</v>
      </c>
      <c r="C9239" t="s">
        <v>74</v>
      </c>
      <c r="D9239" t="s">
        <v>91</v>
      </c>
      <c r="E9239" t="s">
        <v>80</v>
      </c>
      <c r="F9239" t="s">
        <v>42</v>
      </c>
      <c r="G9239">
        <v>4</v>
      </c>
      <c r="H9239">
        <v>4</v>
      </c>
      <c r="I9239">
        <v>2014</v>
      </c>
      <c r="J9239" t="s">
        <v>75</v>
      </c>
      <c r="K9239">
        <v>0.68200000000000005</v>
      </c>
      <c r="L9239">
        <v>0.5</v>
      </c>
      <c r="M9239" s="54">
        <v>0.8</v>
      </c>
      <c r="N9239" t="s">
        <v>44</v>
      </c>
      <c r="O9239" t="s">
        <v>44</v>
      </c>
      <c r="P9239">
        <v>-99</v>
      </c>
    </row>
    <row r="9240" spans="1:16" x14ac:dyDescent="0.25">
      <c r="A9240" s="20" t="s">
        <v>18399</v>
      </c>
      <c r="B9240">
        <v>6</v>
      </c>
      <c r="C9240" t="s">
        <v>74</v>
      </c>
      <c r="D9240" t="s">
        <v>91</v>
      </c>
      <c r="E9240" t="s">
        <v>80</v>
      </c>
      <c r="F9240" t="s">
        <v>42</v>
      </c>
      <c r="G9240">
        <v>4</v>
      </c>
      <c r="H9240">
        <v>4</v>
      </c>
      <c r="I9240">
        <v>2014</v>
      </c>
      <c r="J9240" t="s">
        <v>75</v>
      </c>
      <c r="K9240" t="s">
        <v>44</v>
      </c>
      <c r="L9240" t="s">
        <v>44</v>
      </c>
      <c r="M9240" s="54" t="s">
        <v>44</v>
      </c>
      <c r="N9240" t="s">
        <v>44</v>
      </c>
      <c r="O9240" t="s">
        <v>44</v>
      </c>
      <c r="P9240">
        <v>-99</v>
      </c>
    </row>
    <row r="9241" spans="1:16" x14ac:dyDescent="0.25">
      <c r="A9241" s="20" t="s">
        <v>18399</v>
      </c>
      <c r="B9241">
        <v>6</v>
      </c>
      <c r="C9241" t="s">
        <v>74</v>
      </c>
      <c r="D9241" t="s">
        <v>91</v>
      </c>
      <c r="E9241" t="s">
        <v>80</v>
      </c>
      <c r="F9241" t="s">
        <v>42</v>
      </c>
      <c r="G9241">
        <v>4</v>
      </c>
      <c r="H9241">
        <v>4</v>
      </c>
      <c r="I9241">
        <v>2014</v>
      </c>
      <c r="J9241" t="s">
        <v>75</v>
      </c>
      <c r="K9241" t="s">
        <v>44</v>
      </c>
      <c r="L9241" t="s">
        <v>44</v>
      </c>
      <c r="M9241" s="54" t="s">
        <v>44</v>
      </c>
      <c r="N9241" t="s">
        <v>44</v>
      </c>
      <c r="O9241" t="s">
        <v>44</v>
      </c>
      <c r="P9241">
        <v>-99</v>
      </c>
    </row>
    <row r="9242" spans="1:16" x14ac:dyDescent="0.25">
      <c r="A9242" s="20" t="s">
        <v>18399</v>
      </c>
      <c r="B9242">
        <v>6</v>
      </c>
      <c r="C9242" t="s">
        <v>74</v>
      </c>
      <c r="D9242" t="s">
        <v>91</v>
      </c>
      <c r="E9242" t="s">
        <v>80</v>
      </c>
      <c r="F9242" t="s">
        <v>42</v>
      </c>
      <c r="G9242">
        <v>4</v>
      </c>
      <c r="H9242">
        <v>4</v>
      </c>
      <c r="I9242">
        <v>2014</v>
      </c>
      <c r="J9242" t="s">
        <v>75</v>
      </c>
      <c r="K9242" t="s">
        <v>44</v>
      </c>
      <c r="L9242" t="s">
        <v>44</v>
      </c>
      <c r="M9242" s="54" t="s">
        <v>44</v>
      </c>
      <c r="N9242" t="s">
        <v>44</v>
      </c>
      <c r="O9242" t="s">
        <v>44</v>
      </c>
      <c r="P9242">
        <v>-99</v>
      </c>
    </row>
    <row r="9243" spans="1:16" x14ac:dyDescent="0.25">
      <c r="A9243" s="20" t="s">
        <v>18399</v>
      </c>
      <c r="B9243">
        <v>6</v>
      </c>
      <c r="C9243" t="s">
        <v>74</v>
      </c>
      <c r="D9243" t="s">
        <v>91</v>
      </c>
      <c r="E9243" t="s">
        <v>80</v>
      </c>
      <c r="F9243" t="s">
        <v>42</v>
      </c>
      <c r="G9243">
        <v>4</v>
      </c>
      <c r="H9243">
        <v>4</v>
      </c>
      <c r="I9243">
        <v>2014</v>
      </c>
      <c r="J9243" t="s">
        <v>75</v>
      </c>
      <c r="K9243" t="s">
        <v>44</v>
      </c>
      <c r="L9243" t="s">
        <v>44</v>
      </c>
      <c r="M9243" s="54" t="s">
        <v>44</v>
      </c>
      <c r="N9243" t="s">
        <v>44</v>
      </c>
      <c r="O9243" t="s">
        <v>44</v>
      </c>
      <c r="P9243">
        <v>-99</v>
      </c>
    </row>
    <row r="9244" spans="1:16" x14ac:dyDescent="0.25">
      <c r="A9244" s="20" t="s">
        <v>18399</v>
      </c>
      <c r="B9244">
        <v>6</v>
      </c>
      <c r="C9244" t="s">
        <v>74</v>
      </c>
      <c r="D9244" t="s">
        <v>91</v>
      </c>
      <c r="E9244" t="s">
        <v>80</v>
      </c>
      <c r="F9244" t="s">
        <v>42</v>
      </c>
      <c r="G9244">
        <v>4</v>
      </c>
      <c r="H9244">
        <v>4</v>
      </c>
      <c r="I9244">
        <v>2014</v>
      </c>
      <c r="J9244" t="s">
        <v>75</v>
      </c>
      <c r="K9244" t="s">
        <v>44</v>
      </c>
      <c r="L9244" t="s">
        <v>44</v>
      </c>
      <c r="M9244" s="54" t="s">
        <v>44</v>
      </c>
      <c r="N9244" t="s">
        <v>44</v>
      </c>
      <c r="O9244" t="s">
        <v>44</v>
      </c>
      <c r="P9244">
        <v>-99</v>
      </c>
    </row>
    <row r="9245" spans="1:16" x14ac:dyDescent="0.25">
      <c r="A9245" s="20" t="s">
        <v>18399</v>
      </c>
      <c r="B9245">
        <v>6</v>
      </c>
      <c r="C9245" t="s">
        <v>74</v>
      </c>
      <c r="D9245" t="s">
        <v>91</v>
      </c>
      <c r="E9245" t="s">
        <v>80</v>
      </c>
      <c r="F9245" t="s">
        <v>42</v>
      </c>
      <c r="G9245">
        <v>4</v>
      </c>
      <c r="H9245">
        <v>4</v>
      </c>
      <c r="I9245">
        <v>2014</v>
      </c>
      <c r="J9245" t="s">
        <v>75</v>
      </c>
      <c r="K9245">
        <v>1.04</v>
      </c>
      <c r="L9245">
        <v>0.7</v>
      </c>
      <c r="M9245" s="54">
        <v>1.3</v>
      </c>
      <c r="N9245" t="s">
        <v>44</v>
      </c>
      <c r="O9245" t="s">
        <v>44</v>
      </c>
      <c r="P9245">
        <v>-99</v>
      </c>
    </row>
    <row r="9246" spans="1:16" x14ac:dyDescent="0.25">
      <c r="A9246" s="20" t="s">
        <v>18399</v>
      </c>
      <c r="B9246">
        <v>6</v>
      </c>
      <c r="C9246" t="s">
        <v>74</v>
      </c>
      <c r="D9246" t="s">
        <v>91</v>
      </c>
      <c r="E9246" t="s">
        <v>80</v>
      </c>
      <c r="F9246" t="s">
        <v>42</v>
      </c>
      <c r="G9246">
        <v>4</v>
      </c>
      <c r="H9246">
        <v>4</v>
      </c>
      <c r="I9246">
        <v>2014</v>
      </c>
      <c r="J9246" t="s">
        <v>75</v>
      </c>
      <c r="K9246" t="s">
        <v>44</v>
      </c>
      <c r="L9246" t="s">
        <v>44</v>
      </c>
      <c r="M9246" s="54" t="s">
        <v>44</v>
      </c>
      <c r="N9246" t="s">
        <v>44</v>
      </c>
      <c r="O9246" t="s">
        <v>44</v>
      </c>
      <c r="P9246">
        <v>-99</v>
      </c>
    </row>
    <row r="9247" spans="1:16" x14ac:dyDescent="0.25">
      <c r="A9247" s="20" t="s">
        <v>18399</v>
      </c>
      <c r="B9247">
        <v>6</v>
      </c>
      <c r="C9247" t="s">
        <v>74</v>
      </c>
      <c r="D9247" t="s">
        <v>91</v>
      </c>
      <c r="E9247" t="s">
        <v>80</v>
      </c>
      <c r="F9247" t="s">
        <v>42</v>
      </c>
      <c r="G9247">
        <v>4</v>
      </c>
      <c r="H9247">
        <v>4</v>
      </c>
      <c r="I9247">
        <v>2014</v>
      </c>
      <c r="J9247" t="s">
        <v>75</v>
      </c>
      <c r="K9247" t="s">
        <v>44</v>
      </c>
      <c r="L9247" t="s">
        <v>44</v>
      </c>
      <c r="M9247" s="54" t="s">
        <v>44</v>
      </c>
      <c r="N9247" t="s">
        <v>44</v>
      </c>
      <c r="O9247" t="s">
        <v>44</v>
      </c>
      <c r="P9247">
        <v>-99</v>
      </c>
    </row>
    <row r="9248" spans="1:16" x14ac:dyDescent="0.25">
      <c r="A9248" s="20" t="s">
        <v>18399</v>
      </c>
      <c r="B9248">
        <v>6</v>
      </c>
      <c r="C9248" t="s">
        <v>74</v>
      </c>
      <c r="D9248" t="s">
        <v>91</v>
      </c>
      <c r="E9248" t="s">
        <v>80</v>
      </c>
      <c r="F9248" t="s">
        <v>42</v>
      </c>
      <c r="G9248">
        <v>4</v>
      </c>
      <c r="H9248">
        <v>4</v>
      </c>
      <c r="I9248">
        <v>2014</v>
      </c>
      <c r="J9248" t="s">
        <v>75</v>
      </c>
      <c r="K9248">
        <v>1.361</v>
      </c>
      <c r="L9248">
        <v>1</v>
      </c>
      <c r="M9248" s="54">
        <v>1.8</v>
      </c>
      <c r="N9248" t="s">
        <v>44</v>
      </c>
      <c r="O9248" t="s">
        <v>44</v>
      </c>
      <c r="P9248">
        <v>-99</v>
      </c>
    </row>
    <row r="9249" spans="1:16" x14ac:dyDescent="0.25">
      <c r="A9249" s="20" t="s">
        <v>18399</v>
      </c>
      <c r="B9249">
        <v>6</v>
      </c>
      <c r="C9249" t="s">
        <v>74</v>
      </c>
      <c r="D9249" t="s">
        <v>91</v>
      </c>
      <c r="E9249" t="s">
        <v>80</v>
      </c>
      <c r="F9249" t="s">
        <v>42</v>
      </c>
      <c r="G9249">
        <v>4</v>
      </c>
      <c r="H9249">
        <v>4</v>
      </c>
      <c r="I9249">
        <v>2014</v>
      </c>
      <c r="J9249" t="s">
        <v>75</v>
      </c>
      <c r="K9249" t="s">
        <v>44</v>
      </c>
      <c r="L9249" t="s">
        <v>44</v>
      </c>
      <c r="M9249" s="54" t="s">
        <v>44</v>
      </c>
      <c r="N9249" t="s">
        <v>44</v>
      </c>
      <c r="O9249" t="s">
        <v>44</v>
      </c>
      <c r="P9249">
        <v>-99</v>
      </c>
    </row>
    <row r="9250" spans="1:16" x14ac:dyDescent="0.25">
      <c r="A9250" s="20" t="s">
        <v>18399</v>
      </c>
      <c r="B9250">
        <v>6</v>
      </c>
      <c r="C9250" t="s">
        <v>74</v>
      </c>
      <c r="D9250" t="s">
        <v>91</v>
      </c>
      <c r="E9250" t="s">
        <v>80</v>
      </c>
      <c r="F9250" t="s">
        <v>42</v>
      </c>
      <c r="G9250">
        <v>4</v>
      </c>
      <c r="H9250">
        <v>4</v>
      </c>
      <c r="I9250">
        <v>2014</v>
      </c>
      <c r="J9250" t="s">
        <v>75</v>
      </c>
      <c r="K9250">
        <v>0.94799999999999995</v>
      </c>
      <c r="L9250">
        <v>0.8</v>
      </c>
      <c r="M9250" s="54">
        <v>1.1000000000000001</v>
      </c>
      <c r="N9250" t="s">
        <v>44</v>
      </c>
      <c r="O9250" t="s">
        <v>44</v>
      </c>
      <c r="P9250">
        <v>-99</v>
      </c>
    </row>
    <row r="9251" spans="1:16" x14ac:dyDescent="0.25">
      <c r="A9251" s="20" t="s">
        <v>18399</v>
      </c>
      <c r="B9251">
        <v>6</v>
      </c>
      <c r="C9251" t="s">
        <v>74</v>
      </c>
      <c r="D9251" t="s">
        <v>91</v>
      </c>
      <c r="E9251" t="s">
        <v>80</v>
      </c>
      <c r="F9251" t="s">
        <v>42</v>
      </c>
      <c r="G9251">
        <v>4</v>
      </c>
      <c r="H9251">
        <v>4</v>
      </c>
      <c r="I9251">
        <v>2014</v>
      </c>
      <c r="J9251" t="s">
        <v>75</v>
      </c>
      <c r="K9251" t="s">
        <v>44</v>
      </c>
      <c r="L9251" t="s">
        <v>44</v>
      </c>
      <c r="M9251" s="54" t="s">
        <v>44</v>
      </c>
      <c r="N9251" t="s">
        <v>44</v>
      </c>
      <c r="O9251" t="s">
        <v>44</v>
      </c>
      <c r="P9251">
        <v>-99</v>
      </c>
    </row>
    <row r="9252" spans="1:16" x14ac:dyDescent="0.25">
      <c r="A9252" s="20" t="s">
        <v>18400</v>
      </c>
      <c r="B9252">
        <v>6</v>
      </c>
      <c r="C9252" t="s">
        <v>74</v>
      </c>
      <c r="D9252" t="s">
        <v>91</v>
      </c>
      <c r="E9252" t="s">
        <v>80</v>
      </c>
      <c r="F9252" t="s">
        <v>42</v>
      </c>
      <c r="G9252">
        <v>5</v>
      </c>
      <c r="H9252">
        <v>4</v>
      </c>
      <c r="I9252">
        <v>2014</v>
      </c>
      <c r="J9252" t="s">
        <v>75</v>
      </c>
      <c r="K9252">
        <v>1.0649999999999999</v>
      </c>
      <c r="L9252">
        <v>0.9</v>
      </c>
      <c r="M9252" s="54">
        <v>1.2</v>
      </c>
      <c r="N9252" t="s">
        <v>44</v>
      </c>
      <c r="O9252" t="s">
        <v>44</v>
      </c>
      <c r="P9252">
        <v>-99</v>
      </c>
    </row>
    <row r="9253" spans="1:16" x14ac:dyDescent="0.25">
      <c r="A9253" s="20" t="s">
        <v>18400</v>
      </c>
      <c r="B9253">
        <v>6</v>
      </c>
      <c r="C9253" t="s">
        <v>74</v>
      </c>
      <c r="D9253" t="s">
        <v>91</v>
      </c>
      <c r="E9253" t="s">
        <v>80</v>
      </c>
      <c r="F9253" t="s">
        <v>42</v>
      </c>
      <c r="G9253">
        <v>5</v>
      </c>
      <c r="H9253">
        <v>4</v>
      </c>
      <c r="I9253">
        <v>2014</v>
      </c>
      <c r="J9253" t="s">
        <v>75</v>
      </c>
      <c r="K9253" t="s">
        <v>44</v>
      </c>
      <c r="L9253" t="s">
        <v>44</v>
      </c>
      <c r="M9253" s="54" t="s">
        <v>44</v>
      </c>
      <c r="N9253" t="s">
        <v>44</v>
      </c>
      <c r="O9253" t="s">
        <v>44</v>
      </c>
      <c r="P9253">
        <v>-99</v>
      </c>
    </row>
    <row r="9254" spans="1:16" x14ac:dyDescent="0.25">
      <c r="A9254" s="20" t="s">
        <v>18400</v>
      </c>
      <c r="B9254">
        <v>6</v>
      </c>
      <c r="C9254" t="s">
        <v>74</v>
      </c>
      <c r="D9254" t="s">
        <v>91</v>
      </c>
      <c r="E9254" t="s">
        <v>80</v>
      </c>
      <c r="F9254" t="s">
        <v>42</v>
      </c>
      <c r="G9254">
        <v>5</v>
      </c>
      <c r="H9254">
        <v>4</v>
      </c>
      <c r="I9254">
        <v>2014</v>
      </c>
      <c r="J9254" t="s">
        <v>75</v>
      </c>
      <c r="K9254">
        <v>1.1830000000000001</v>
      </c>
      <c r="L9254">
        <v>0.9</v>
      </c>
      <c r="M9254" s="54">
        <v>1.4</v>
      </c>
      <c r="N9254" t="s">
        <v>44</v>
      </c>
      <c r="O9254" t="s">
        <v>44</v>
      </c>
      <c r="P9254">
        <v>-99</v>
      </c>
    </row>
    <row r="9255" spans="1:16" x14ac:dyDescent="0.25">
      <c r="A9255" s="20" t="s">
        <v>18400</v>
      </c>
      <c r="B9255">
        <v>6</v>
      </c>
      <c r="C9255" t="s">
        <v>74</v>
      </c>
      <c r="D9255" t="s">
        <v>91</v>
      </c>
      <c r="E9255" t="s">
        <v>80</v>
      </c>
      <c r="F9255" t="s">
        <v>42</v>
      </c>
      <c r="G9255">
        <v>5</v>
      </c>
      <c r="H9255">
        <v>4</v>
      </c>
      <c r="I9255">
        <v>2014</v>
      </c>
      <c r="J9255" t="s">
        <v>75</v>
      </c>
      <c r="K9255">
        <v>0.69299999999999995</v>
      </c>
      <c r="L9255">
        <v>0.6</v>
      </c>
      <c r="M9255" s="54">
        <v>0.8</v>
      </c>
      <c r="N9255" t="s">
        <v>44</v>
      </c>
      <c r="O9255" t="s">
        <v>44</v>
      </c>
      <c r="P9255">
        <v>-99</v>
      </c>
    </row>
    <row r="9256" spans="1:16" x14ac:dyDescent="0.25">
      <c r="A9256" s="20" t="s">
        <v>18400</v>
      </c>
      <c r="B9256">
        <v>6</v>
      </c>
      <c r="C9256" t="s">
        <v>74</v>
      </c>
      <c r="D9256" t="s">
        <v>91</v>
      </c>
      <c r="E9256" t="s">
        <v>80</v>
      </c>
      <c r="F9256" t="s">
        <v>42</v>
      </c>
      <c r="G9256">
        <v>5</v>
      </c>
      <c r="H9256">
        <v>4</v>
      </c>
      <c r="I9256">
        <v>2014</v>
      </c>
      <c r="J9256" t="s">
        <v>75</v>
      </c>
      <c r="K9256">
        <v>1.552</v>
      </c>
      <c r="L9256">
        <v>1.3</v>
      </c>
      <c r="M9256" s="54">
        <v>1.8</v>
      </c>
      <c r="N9256" t="s">
        <v>44</v>
      </c>
      <c r="O9256" t="s">
        <v>44</v>
      </c>
      <c r="P9256">
        <v>-99</v>
      </c>
    </row>
    <row r="9257" spans="1:16" x14ac:dyDescent="0.25">
      <c r="A9257" s="20" t="s">
        <v>18400</v>
      </c>
      <c r="B9257">
        <v>6</v>
      </c>
      <c r="C9257" t="s">
        <v>74</v>
      </c>
      <c r="D9257" t="s">
        <v>91</v>
      </c>
      <c r="E9257" t="s">
        <v>80</v>
      </c>
      <c r="F9257" t="s">
        <v>42</v>
      </c>
      <c r="G9257">
        <v>5</v>
      </c>
      <c r="H9257">
        <v>4</v>
      </c>
      <c r="I9257">
        <v>2014</v>
      </c>
      <c r="J9257" t="s">
        <v>75</v>
      </c>
      <c r="K9257" t="s">
        <v>44</v>
      </c>
      <c r="L9257" t="s">
        <v>44</v>
      </c>
      <c r="M9257" s="54" t="s">
        <v>44</v>
      </c>
      <c r="N9257" t="s">
        <v>44</v>
      </c>
      <c r="O9257" t="s">
        <v>44</v>
      </c>
      <c r="P9257">
        <v>-99</v>
      </c>
    </row>
    <row r="9258" spans="1:16" x14ac:dyDescent="0.25">
      <c r="A9258" s="20" t="s">
        <v>18400</v>
      </c>
      <c r="B9258">
        <v>6</v>
      </c>
      <c r="C9258" t="s">
        <v>74</v>
      </c>
      <c r="D9258" t="s">
        <v>91</v>
      </c>
      <c r="E9258" t="s">
        <v>80</v>
      </c>
      <c r="F9258" t="s">
        <v>42</v>
      </c>
      <c r="G9258">
        <v>5</v>
      </c>
      <c r="H9258">
        <v>4</v>
      </c>
      <c r="I9258">
        <v>2014</v>
      </c>
      <c r="J9258" t="s">
        <v>75</v>
      </c>
      <c r="K9258">
        <v>0.64300000000000002</v>
      </c>
      <c r="L9258">
        <v>0.5</v>
      </c>
      <c r="M9258" s="54">
        <v>0.8</v>
      </c>
      <c r="N9258" t="s">
        <v>44</v>
      </c>
      <c r="O9258" t="s">
        <v>44</v>
      </c>
      <c r="P9258">
        <v>-99</v>
      </c>
    </row>
    <row r="9259" spans="1:16" x14ac:dyDescent="0.25">
      <c r="A9259" s="20" t="s">
        <v>18400</v>
      </c>
      <c r="B9259">
        <v>6</v>
      </c>
      <c r="C9259" t="s">
        <v>74</v>
      </c>
      <c r="D9259" t="s">
        <v>91</v>
      </c>
      <c r="E9259" t="s">
        <v>80</v>
      </c>
      <c r="F9259" t="s">
        <v>42</v>
      </c>
      <c r="G9259">
        <v>5</v>
      </c>
      <c r="H9259">
        <v>4</v>
      </c>
      <c r="I9259">
        <v>2014</v>
      </c>
      <c r="J9259" t="s">
        <v>75</v>
      </c>
      <c r="K9259" t="s">
        <v>44</v>
      </c>
      <c r="L9259" t="s">
        <v>44</v>
      </c>
      <c r="M9259" s="54" t="s">
        <v>44</v>
      </c>
      <c r="N9259" t="s">
        <v>44</v>
      </c>
      <c r="O9259" t="s">
        <v>44</v>
      </c>
      <c r="P9259">
        <v>-99</v>
      </c>
    </row>
    <row r="9260" spans="1:16" x14ac:dyDescent="0.25">
      <c r="A9260" s="20" t="s">
        <v>18400</v>
      </c>
      <c r="B9260">
        <v>6</v>
      </c>
      <c r="C9260" t="s">
        <v>74</v>
      </c>
      <c r="D9260" t="s">
        <v>91</v>
      </c>
      <c r="E9260" t="s">
        <v>80</v>
      </c>
      <c r="F9260" t="s">
        <v>42</v>
      </c>
      <c r="G9260">
        <v>5</v>
      </c>
      <c r="H9260">
        <v>4</v>
      </c>
      <c r="I9260">
        <v>2014</v>
      </c>
      <c r="J9260" t="s">
        <v>75</v>
      </c>
      <c r="K9260" t="s">
        <v>44</v>
      </c>
      <c r="L9260" t="s">
        <v>44</v>
      </c>
      <c r="M9260" s="54" t="s">
        <v>44</v>
      </c>
      <c r="N9260" t="s">
        <v>44</v>
      </c>
      <c r="O9260" t="s">
        <v>44</v>
      </c>
      <c r="P9260">
        <v>-99</v>
      </c>
    </row>
    <row r="9261" spans="1:16" x14ac:dyDescent="0.25">
      <c r="A9261" s="20" t="s">
        <v>18400</v>
      </c>
      <c r="B9261">
        <v>6</v>
      </c>
      <c r="C9261" t="s">
        <v>74</v>
      </c>
      <c r="D9261" t="s">
        <v>91</v>
      </c>
      <c r="E9261" t="s">
        <v>80</v>
      </c>
      <c r="F9261" t="s">
        <v>42</v>
      </c>
      <c r="G9261">
        <v>5</v>
      </c>
      <c r="H9261">
        <v>4</v>
      </c>
      <c r="I9261">
        <v>2014</v>
      </c>
      <c r="J9261" t="s">
        <v>75</v>
      </c>
      <c r="K9261" t="s">
        <v>44</v>
      </c>
      <c r="L9261" t="s">
        <v>44</v>
      </c>
      <c r="M9261" s="54" t="s">
        <v>44</v>
      </c>
      <c r="N9261" t="s">
        <v>44</v>
      </c>
      <c r="O9261" t="s">
        <v>44</v>
      </c>
      <c r="P9261">
        <v>-99</v>
      </c>
    </row>
    <row r="9262" spans="1:16" x14ac:dyDescent="0.25">
      <c r="A9262" s="20" t="s">
        <v>18400</v>
      </c>
      <c r="B9262">
        <v>6</v>
      </c>
      <c r="C9262" t="s">
        <v>74</v>
      </c>
      <c r="D9262" t="s">
        <v>91</v>
      </c>
      <c r="E9262" t="s">
        <v>80</v>
      </c>
      <c r="F9262" t="s">
        <v>42</v>
      </c>
      <c r="G9262">
        <v>5</v>
      </c>
      <c r="H9262">
        <v>4</v>
      </c>
      <c r="I9262">
        <v>2014</v>
      </c>
      <c r="J9262" t="s">
        <v>75</v>
      </c>
      <c r="K9262" t="s">
        <v>44</v>
      </c>
      <c r="L9262" t="s">
        <v>44</v>
      </c>
      <c r="M9262" s="54" t="s">
        <v>44</v>
      </c>
      <c r="N9262" t="s">
        <v>44</v>
      </c>
      <c r="O9262" t="s">
        <v>44</v>
      </c>
      <c r="P9262">
        <v>-99</v>
      </c>
    </row>
    <row r="9263" spans="1:16" x14ac:dyDescent="0.25">
      <c r="A9263" s="20" t="s">
        <v>18400</v>
      </c>
      <c r="B9263">
        <v>6</v>
      </c>
      <c r="C9263" t="s">
        <v>74</v>
      </c>
      <c r="D9263" t="s">
        <v>91</v>
      </c>
      <c r="E9263" t="s">
        <v>80</v>
      </c>
      <c r="F9263" t="s">
        <v>42</v>
      </c>
      <c r="G9263">
        <v>5</v>
      </c>
      <c r="H9263">
        <v>4</v>
      </c>
      <c r="I9263">
        <v>2014</v>
      </c>
      <c r="J9263" t="s">
        <v>75</v>
      </c>
      <c r="K9263" t="s">
        <v>44</v>
      </c>
      <c r="L9263" t="s">
        <v>44</v>
      </c>
      <c r="M9263" s="54" t="s">
        <v>44</v>
      </c>
      <c r="N9263" t="s">
        <v>44</v>
      </c>
      <c r="O9263" t="s">
        <v>44</v>
      </c>
      <c r="P9263">
        <v>-99</v>
      </c>
    </row>
    <row r="9264" spans="1:16" x14ac:dyDescent="0.25">
      <c r="A9264" s="20" t="s">
        <v>18400</v>
      </c>
      <c r="B9264">
        <v>6</v>
      </c>
      <c r="C9264" t="s">
        <v>74</v>
      </c>
      <c r="D9264" t="s">
        <v>91</v>
      </c>
      <c r="E9264" t="s">
        <v>80</v>
      </c>
      <c r="F9264" t="s">
        <v>42</v>
      </c>
      <c r="G9264">
        <v>5</v>
      </c>
      <c r="H9264">
        <v>4</v>
      </c>
      <c r="I9264">
        <v>2014</v>
      </c>
      <c r="J9264" t="s">
        <v>75</v>
      </c>
      <c r="K9264">
        <v>0.98</v>
      </c>
      <c r="L9264">
        <v>0.7</v>
      </c>
      <c r="M9264" s="54">
        <v>1.3</v>
      </c>
      <c r="N9264" t="s">
        <v>44</v>
      </c>
      <c r="O9264" t="s">
        <v>44</v>
      </c>
      <c r="P9264">
        <v>-99</v>
      </c>
    </row>
    <row r="9265" spans="1:16" x14ac:dyDescent="0.25">
      <c r="A9265" s="20" t="s">
        <v>18400</v>
      </c>
      <c r="B9265">
        <v>6</v>
      </c>
      <c r="C9265" t="s">
        <v>74</v>
      </c>
      <c r="D9265" t="s">
        <v>91</v>
      </c>
      <c r="E9265" t="s">
        <v>80</v>
      </c>
      <c r="F9265" t="s">
        <v>42</v>
      </c>
      <c r="G9265">
        <v>5</v>
      </c>
      <c r="H9265">
        <v>4</v>
      </c>
      <c r="I9265">
        <v>2014</v>
      </c>
      <c r="J9265" t="s">
        <v>75</v>
      </c>
      <c r="K9265" t="s">
        <v>44</v>
      </c>
      <c r="L9265" t="s">
        <v>44</v>
      </c>
      <c r="M9265" s="54" t="s">
        <v>44</v>
      </c>
      <c r="N9265" t="s">
        <v>44</v>
      </c>
      <c r="O9265" t="s">
        <v>44</v>
      </c>
      <c r="P9265">
        <v>-99</v>
      </c>
    </row>
    <row r="9266" spans="1:16" x14ac:dyDescent="0.25">
      <c r="A9266" s="20" t="s">
        <v>18400</v>
      </c>
      <c r="B9266">
        <v>6</v>
      </c>
      <c r="C9266" t="s">
        <v>74</v>
      </c>
      <c r="D9266" t="s">
        <v>91</v>
      </c>
      <c r="E9266" t="s">
        <v>80</v>
      </c>
      <c r="F9266" t="s">
        <v>42</v>
      </c>
      <c r="G9266">
        <v>5</v>
      </c>
      <c r="H9266">
        <v>4</v>
      </c>
      <c r="I9266">
        <v>2014</v>
      </c>
      <c r="J9266" t="s">
        <v>75</v>
      </c>
      <c r="K9266" t="s">
        <v>44</v>
      </c>
      <c r="L9266" t="s">
        <v>44</v>
      </c>
      <c r="M9266" s="54" t="s">
        <v>44</v>
      </c>
      <c r="N9266" t="s">
        <v>44</v>
      </c>
      <c r="O9266" t="s">
        <v>44</v>
      </c>
      <c r="P9266">
        <v>-99</v>
      </c>
    </row>
    <row r="9267" spans="1:16" x14ac:dyDescent="0.25">
      <c r="A9267" s="20" t="s">
        <v>18400</v>
      </c>
      <c r="B9267">
        <v>6</v>
      </c>
      <c r="C9267" t="s">
        <v>74</v>
      </c>
      <c r="D9267" t="s">
        <v>91</v>
      </c>
      <c r="E9267" t="s">
        <v>80</v>
      </c>
      <c r="F9267" t="s">
        <v>42</v>
      </c>
      <c r="G9267">
        <v>5</v>
      </c>
      <c r="H9267">
        <v>4</v>
      </c>
      <c r="I9267">
        <v>2014</v>
      </c>
      <c r="J9267" t="s">
        <v>75</v>
      </c>
      <c r="K9267">
        <v>1.2829999999999999</v>
      </c>
      <c r="L9267">
        <v>0.9</v>
      </c>
      <c r="M9267" s="54">
        <v>1.7</v>
      </c>
      <c r="N9267" t="s">
        <v>44</v>
      </c>
      <c r="O9267" t="s">
        <v>44</v>
      </c>
      <c r="P9267">
        <v>-99</v>
      </c>
    </row>
    <row r="9268" spans="1:16" x14ac:dyDescent="0.25">
      <c r="A9268" s="20" t="s">
        <v>18400</v>
      </c>
      <c r="B9268">
        <v>6</v>
      </c>
      <c r="C9268" t="s">
        <v>74</v>
      </c>
      <c r="D9268" t="s">
        <v>91</v>
      </c>
      <c r="E9268" t="s">
        <v>80</v>
      </c>
      <c r="F9268" t="s">
        <v>42</v>
      </c>
      <c r="G9268">
        <v>5</v>
      </c>
      <c r="H9268">
        <v>4</v>
      </c>
      <c r="I9268">
        <v>2014</v>
      </c>
      <c r="J9268" t="s">
        <v>75</v>
      </c>
      <c r="K9268" t="s">
        <v>44</v>
      </c>
      <c r="L9268" t="s">
        <v>44</v>
      </c>
      <c r="M9268" s="54" t="s">
        <v>44</v>
      </c>
      <c r="N9268" t="s">
        <v>44</v>
      </c>
      <c r="O9268" t="s">
        <v>44</v>
      </c>
      <c r="P9268">
        <v>-99</v>
      </c>
    </row>
    <row r="9269" spans="1:16" x14ac:dyDescent="0.25">
      <c r="A9269" s="20" t="s">
        <v>18400</v>
      </c>
      <c r="B9269">
        <v>6</v>
      </c>
      <c r="C9269" t="s">
        <v>74</v>
      </c>
      <c r="D9269" t="s">
        <v>91</v>
      </c>
      <c r="E9269" t="s">
        <v>80</v>
      </c>
      <c r="F9269" t="s">
        <v>42</v>
      </c>
      <c r="G9269">
        <v>5</v>
      </c>
      <c r="H9269">
        <v>4</v>
      </c>
      <c r="I9269">
        <v>2014</v>
      </c>
      <c r="J9269" t="s">
        <v>75</v>
      </c>
      <c r="K9269">
        <v>0.89400000000000002</v>
      </c>
      <c r="L9269">
        <v>0.8</v>
      </c>
      <c r="M9269" s="54">
        <v>1</v>
      </c>
      <c r="N9269" t="s">
        <v>44</v>
      </c>
      <c r="O9269" t="s">
        <v>44</v>
      </c>
      <c r="P9269">
        <v>-99</v>
      </c>
    </row>
    <row r="9270" spans="1:16" x14ac:dyDescent="0.25">
      <c r="A9270" s="20" t="s">
        <v>18400</v>
      </c>
      <c r="B9270">
        <v>6</v>
      </c>
      <c r="C9270" t="s">
        <v>74</v>
      </c>
      <c r="D9270" t="s">
        <v>91</v>
      </c>
      <c r="E9270" t="s">
        <v>80</v>
      </c>
      <c r="F9270" t="s">
        <v>42</v>
      </c>
      <c r="G9270">
        <v>5</v>
      </c>
      <c r="H9270">
        <v>4</v>
      </c>
      <c r="I9270">
        <v>2014</v>
      </c>
      <c r="J9270" t="s">
        <v>75</v>
      </c>
      <c r="K9270" t="s">
        <v>44</v>
      </c>
      <c r="L9270" t="s">
        <v>44</v>
      </c>
      <c r="M9270" s="54" t="s">
        <v>44</v>
      </c>
      <c r="N9270" t="s">
        <v>44</v>
      </c>
      <c r="O9270" t="s">
        <v>44</v>
      </c>
      <c r="P9270">
        <v>-99</v>
      </c>
    </row>
    <row r="9271" spans="1:16" x14ac:dyDescent="0.25">
      <c r="A9271" s="20" t="s">
        <v>18401</v>
      </c>
      <c r="B9271">
        <v>6</v>
      </c>
      <c r="C9271" t="s">
        <v>74</v>
      </c>
      <c r="D9271" t="s">
        <v>91</v>
      </c>
      <c r="E9271" t="s">
        <v>80</v>
      </c>
      <c r="F9271" t="s">
        <v>42</v>
      </c>
      <c r="G9271">
        <v>2</v>
      </c>
      <c r="H9271">
        <v>4</v>
      </c>
      <c r="I9271">
        <v>2014</v>
      </c>
      <c r="J9271" t="s">
        <v>43</v>
      </c>
      <c r="K9271" t="s">
        <v>44</v>
      </c>
      <c r="L9271" t="s">
        <v>44</v>
      </c>
      <c r="M9271" s="54" t="s">
        <v>44</v>
      </c>
      <c r="N9271">
        <v>20</v>
      </c>
      <c r="O9271" t="s">
        <v>44</v>
      </c>
      <c r="P9271">
        <v>22.360679774997902</v>
      </c>
    </row>
    <row r="9272" spans="1:16" x14ac:dyDescent="0.25">
      <c r="A9272" s="20" t="s">
        <v>18402</v>
      </c>
      <c r="B9272">
        <v>6</v>
      </c>
      <c r="C9272" t="s">
        <v>74</v>
      </c>
      <c r="D9272" t="s">
        <v>91</v>
      </c>
      <c r="E9272" t="s">
        <v>80</v>
      </c>
      <c r="F9272" t="s">
        <v>42</v>
      </c>
      <c r="G9272">
        <v>3</v>
      </c>
      <c r="H9272">
        <v>4</v>
      </c>
      <c r="I9272">
        <v>2014</v>
      </c>
      <c r="J9272" t="s">
        <v>43</v>
      </c>
      <c r="K9272" t="s">
        <v>44</v>
      </c>
      <c r="L9272" t="s">
        <v>44</v>
      </c>
      <c r="M9272" s="54" t="s">
        <v>44</v>
      </c>
      <c r="N9272">
        <v>45</v>
      </c>
      <c r="O9272" t="s">
        <v>44</v>
      </c>
      <c r="P9272">
        <v>14.907119849998599</v>
      </c>
    </row>
    <row r="9273" spans="1:16" x14ac:dyDescent="0.25">
      <c r="A9273" s="20" t="s">
        <v>18403</v>
      </c>
      <c r="B9273">
        <v>6</v>
      </c>
      <c r="C9273" t="s">
        <v>74</v>
      </c>
      <c r="D9273" t="s">
        <v>91</v>
      </c>
      <c r="E9273" t="s">
        <v>80</v>
      </c>
      <c r="F9273" t="s">
        <v>42</v>
      </c>
      <c r="G9273">
        <v>4</v>
      </c>
      <c r="H9273">
        <v>4</v>
      </c>
      <c r="I9273">
        <v>2014</v>
      </c>
      <c r="J9273" t="s">
        <v>43</v>
      </c>
      <c r="K9273" t="s">
        <v>44</v>
      </c>
      <c r="L9273" t="s">
        <v>44</v>
      </c>
      <c r="M9273" s="54" t="s">
        <v>44</v>
      </c>
      <c r="N9273">
        <v>125</v>
      </c>
      <c r="O9273" t="s">
        <v>44</v>
      </c>
      <c r="P9273">
        <v>8.9442719099991592</v>
      </c>
    </row>
    <row r="9274" spans="1:16" x14ac:dyDescent="0.25">
      <c r="A9274" s="20" t="s">
        <v>18404</v>
      </c>
      <c r="B9274">
        <v>6</v>
      </c>
      <c r="C9274" t="s">
        <v>74</v>
      </c>
      <c r="D9274" t="s">
        <v>91</v>
      </c>
      <c r="E9274" t="s">
        <v>80</v>
      </c>
      <c r="F9274" t="s">
        <v>42</v>
      </c>
      <c r="G9274">
        <v>5</v>
      </c>
      <c r="H9274">
        <v>4</v>
      </c>
      <c r="I9274">
        <v>2014</v>
      </c>
      <c r="J9274" t="s">
        <v>43</v>
      </c>
      <c r="K9274" t="s">
        <v>44</v>
      </c>
      <c r="L9274" t="s">
        <v>44</v>
      </c>
      <c r="M9274" s="54" t="s">
        <v>44</v>
      </c>
      <c r="N9274">
        <v>151</v>
      </c>
      <c r="O9274" t="s">
        <v>44</v>
      </c>
      <c r="P9274">
        <v>8.1378845877115893</v>
      </c>
    </row>
    <row r="9275" spans="1:16" x14ac:dyDescent="0.25">
      <c r="A9275" s="20" t="s">
        <v>8436</v>
      </c>
      <c r="B9275">
        <v>6</v>
      </c>
      <c r="C9275" t="s">
        <v>74</v>
      </c>
      <c r="D9275" t="s">
        <v>91</v>
      </c>
      <c r="E9275" t="s">
        <v>80</v>
      </c>
      <c r="F9275" t="s">
        <v>42</v>
      </c>
      <c r="G9275">
        <v>2</v>
      </c>
      <c r="H9275">
        <v>4</v>
      </c>
      <c r="I9275">
        <v>2014</v>
      </c>
      <c r="J9275" t="s">
        <v>45</v>
      </c>
      <c r="K9275">
        <v>1.43</v>
      </c>
      <c r="L9275">
        <v>1.0620000000000001</v>
      </c>
      <c r="M9275" s="54">
        <v>1.798</v>
      </c>
      <c r="N9275">
        <v>156</v>
      </c>
      <c r="O9275" t="s">
        <v>44</v>
      </c>
      <c r="P9275">
        <v>8.0064076902543597</v>
      </c>
    </row>
    <row r="9276" spans="1:16" x14ac:dyDescent="0.25">
      <c r="A9276" s="20" t="s">
        <v>8439</v>
      </c>
      <c r="B9276">
        <v>6</v>
      </c>
      <c r="C9276" t="s">
        <v>74</v>
      </c>
      <c r="D9276" t="s">
        <v>91</v>
      </c>
      <c r="E9276" t="s">
        <v>80</v>
      </c>
      <c r="F9276" t="s">
        <v>42</v>
      </c>
      <c r="G9276">
        <v>3</v>
      </c>
      <c r="H9276">
        <v>4</v>
      </c>
      <c r="I9276">
        <v>2014</v>
      </c>
      <c r="J9276" t="s">
        <v>45</v>
      </c>
      <c r="K9276">
        <v>1.05</v>
      </c>
      <c r="L9276">
        <v>0.77700000000000002</v>
      </c>
      <c r="M9276" s="54">
        <v>1.323</v>
      </c>
      <c r="N9276">
        <v>148</v>
      </c>
      <c r="O9276" t="s">
        <v>44</v>
      </c>
      <c r="P9276">
        <v>8.2199493652678708</v>
      </c>
    </row>
    <row r="9277" spans="1:16" x14ac:dyDescent="0.25">
      <c r="A9277" s="20" t="s">
        <v>8440</v>
      </c>
      <c r="B9277">
        <v>6</v>
      </c>
      <c r="C9277" t="s">
        <v>74</v>
      </c>
      <c r="D9277" t="s">
        <v>91</v>
      </c>
      <c r="E9277" t="s">
        <v>80</v>
      </c>
      <c r="F9277" t="s">
        <v>42</v>
      </c>
      <c r="G9277">
        <v>4</v>
      </c>
      <c r="H9277">
        <v>4</v>
      </c>
      <c r="I9277">
        <v>2014</v>
      </c>
      <c r="J9277" t="s">
        <v>45</v>
      </c>
      <c r="K9277">
        <v>1.84</v>
      </c>
      <c r="L9277">
        <v>1.421</v>
      </c>
      <c r="M9277" s="54">
        <v>2.2589999999999999</v>
      </c>
      <c r="N9277">
        <v>392</v>
      </c>
      <c r="O9277" t="s">
        <v>44</v>
      </c>
      <c r="P9277">
        <v>5.0507627227610499</v>
      </c>
    </row>
    <row r="9278" spans="1:16" x14ac:dyDescent="0.25">
      <c r="A9278" s="20" t="s">
        <v>8441</v>
      </c>
      <c r="B9278">
        <v>6</v>
      </c>
      <c r="C9278" t="s">
        <v>74</v>
      </c>
      <c r="D9278" t="s">
        <v>91</v>
      </c>
      <c r="E9278" t="s">
        <v>80</v>
      </c>
      <c r="F9278" t="s">
        <v>42</v>
      </c>
      <c r="G9278">
        <v>5</v>
      </c>
      <c r="H9278">
        <v>4</v>
      </c>
      <c r="I9278">
        <v>2014</v>
      </c>
      <c r="J9278" t="s">
        <v>45</v>
      </c>
      <c r="K9278">
        <v>0.77</v>
      </c>
      <c r="L9278">
        <v>0.57599999999999996</v>
      </c>
      <c r="M9278" s="54">
        <v>0.96399999999999997</v>
      </c>
      <c r="N9278">
        <v>177</v>
      </c>
      <c r="O9278" t="s">
        <v>44</v>
      </c>
      <c r="P9278">
        <v>7.5164602800282898</v>
      </c>
    </row>
    <row r="9279" spans="1:16" x14ac:dyDescent="0.25">
      <c r="A9279" s="20" t="s">
        <v>8457</v>
      </c>
      <c r="B9279">
        <v>6</v>
      </c>
      <c r="C9279" t="s">
        <v>74</v>
      </c>
      <c r="D9279" t="s">
        <v>91</v>
      </c>
      <c r="E9279" t="s">
        <v>80</v>
      </c>
      <c r="F9279" t="s">
        <v>42</v>
      </c>
      <c r="G9279">
        <v>2</v>
      </c>
      <c r="H9279">
        <v>4</v>
      </c>
      <c r="I9279">
        <v>2014</v>
      </c>
      <c r="J9279" t="s">
        <v>46</v>
      </c>
      <c r="K9279">
        <v>0.64</v>
      </c>
      <c r="L9279">
        <v>0.52</v>
      </c>
      <c r="M9279" s="54">
        <v>0.76</v>
      </c>
      <c r="N9279">
        <v>189</v>
      </c>
      <c r="O9279" t="s">
        <v>44</v>
      </c>
      <c r="P9279">
        <v>7.2739296745330799</v>
      </c>
    </row>
    <row r="9280" spans="1:16" x14ac:dyDescent="0.25">
      <c r="A9280" s="20" t="s">
        <v>8460</v>
      </c>
      <c r="B9280">
        <v>6</v>
      </c>
      <c r="C9280" t="s">
        <v>74</v>
      </c>
      <c r="D9280" t="s">
        <v>91</v>
      </c>
      <c r="E9280" t="s">
        <v>80</v>
      </c>
      <c r="F9280" t="s">
        <v>42</v>
      </c>
      <c r="G9280">
        <v>3</v>
      </c>
      <c r="H9280">
        <v>4</v>
      </c>
      <c r="I9280">
        <v>2014</v>
      </c>
      <c r="J9280" t="s">
        <v>46</v>
      </c>
      <c r="K9280">
        <v>0.87</v>
      </c>
      <c r="L9280">
        <v>0.72</v>
      </c>
      <c r="M9280" s="54">
        <v>1.02</v>
      </c>
      <c r="N9280">
        <v>238</v>
      </c>
      <c r="O9280" t="s">
        <v>44</v>
      </c>
      <c r="P9280">
        <v>6.4820372355216396</v>
      </c>
    </row>
    <row r="9281" spans="1:16" x14ac:dyDescent="0.25">
      <c r="A9281" s="20" t="s">
        <v>8461</v>
      </c>
      <c r="B9281">
        <v>6</v>
      </c>
      <c r="C9281" t="s">
        <v>74</v>
      </c>
      <c r="D9281" t="s">
        <v>91</v>
      </c>
      <c r="E9281" t="s">
        <v>80</v>
      </c>
      <c r="F9281" t="s">
        <v>42</v>
      </c>
      <c r="G9281">
        <v>4</v>
      </c>
      <c r="H9281">
        <v>4</v>
      </c>
      <c r="I9281">
        <v>2014</v>
      </c>
      <c r="J9281" t="s">
        <v>46</v>
      </c>
      <c r="K9281">
        <v>1.4</v>
      </c>
      <c r="L9281">
        <v>1.194</v>
      </c>
      <c r="M9281" s="54">
        <v>1.6060000000000001</v>
      </c>
      <c r="N9281">
        <v>484</v>
      </c>
      <c r="O9281" t="s">
        <v>44</v>
      </c>
      <c r="P9281">
        <v>4.5454545454545503</v>
      </c>
    </row>
    <row r="9282" spans="1:16" x14ac:dyDescent="0.25">
      <c r="A9282" s="20" t="s">
        <v>8462</v>
      </c>
      <c r="B9282">
        <v>6</v>
      </c>
      <c r="C9282" t="s">
        <v>74</v>
      </c>
      <c r="D9282" t="s">
        <v>91</v>
      </c>
      <c r="E9282" t="s">
        <v>80</v>
      </c>
      <c r="F9282" t="s">
        <v>42</v>
      </c>
      <c r="G9282">
        <v>5</v>
      </c>
      <c r="H9282">
        <v>4</v>
      </c>
      <c r="I9282">
        <v>2014</v>
      </c>
      <c r="J9282" t="s">
        <v>46</v>
      </c>
      <c r="K9282">
        <v>0.7</v>
      </c>
      <c r="L9282">
        <v>0.60399999999999998</v>
      </c>
      <c r="M9282" s="54">
        <v>0.79600000000000004</v>
      </c>
      <c r="N9282">
        <v>850</v>
      </c>
      <c r="O9282" t="s">
        <v>44</v>
      </c>
      <c r="P9282">
        <v>3.4299717028501799</v>
      </c>
    </row>
    <row r="9283" spans="1:16" x14ac:dyDescent="0.25">
      <c r="A9283" s="20" t="s">
        <v>8478</v>
      </c>
      <c r="B9283">
        <v>6</v>
      </c>
      <c r="C9283" t="s">
        <v>74</v>
      </c>
      <c r="D9283" t="s">
        <v>91</v>
      </c>
      <c r="E9283" t="s">
        <v>80</v>
      </c>
      <c r="F9283" t="s">
        <v>42</v>
      </c>
      <c r="G9283">
        <v>2</v>
      </c>
      <c r="H9283">
        <v>4</v>
      </c>
      <c r="I9283">
        <v>2014</v>
      </c>
      <c r="J9283" t="s">
        <v>47</v>
      </c>
      <c r="K9283">
        <v>1.1599999999999999</v>
      </c>
      <c r="L9283">
        <v>0.91500000000000004</v>
      </c>
      <c r="M9283" s="54">
        <v>1.405</v>
      </c>
      <c r="N9283">
        <v>252</v>
      </c>
      <c r="O9283" t="s">
        <v>44</v>
      </c>
      <c r="P9283">
        <v>6.2994078834871203</v>
      </c>
    </row>
    <row r="9284" spans="1:16" x14ac:dyDescent="0.25">
      <c r="A9284" s="20" t="s">
        <v>8481</v>
      </c>
      <c r="B9284">
        <v>6</v>
      </c>
      <c r="C9284" t="s">
        <v>74</v>
      </c>
      <c r="D9284" t="s">
        <v>91</v>
      </c>
      <c r="E9284" t="s">
        <v>80</v>
      </c>
      <c r="F9284" t="s">
        <v>42</v>
      </c>
      <c r="G9284">
        <v>3</v>
      </c>
      <c r="H9284">
        <v>4</v>
      </c>
      <c r="I9284">
        <v>2014</v>
      </c>
      <c r="J9284" t="s">
        <v>47</v>
      </c>
      <c r="K9284">
        <v>0.89</v>
      </c>
      <c r="L9284">
        <v>0.70699999999999996</v>
      </c>
      <c r="M9284" s="54">
        <v>1.073</v>
      </c>
      <c r="N9284">
        <v>284</v>
      </c>
      <c r="O9284" t="s">
        <v>44</v>
      </c>
      <c r="P9284">
        <v>5.9339082909692697</v>
      </c>
    </row>
    <row r="9285" spans="1:16" x14ac:dyDescent="0.25">
      <c r="A9285" s="20" t="s">
        <v>8482</v>
      </c>
      <c r="B9285">
        <v>6</v>
      </c>
      <c r="C9285" t="s">
        <v>74</v>
      </c>
      <c r="D9285" t="s">
        <v>91</v>
      </c>
      <c r="E9285" t="s">
        <v>80</v>
      </c>
      <c r="F9285" t="s">
        <v>42</v>
      </c>
      <c r="G9285">
        <v>4</v>
      </c>
      <c r="H9285">
        <v>4</v>
      </c>
      <c r="I9285">
        <v>2014</v>
      </c>
      <c r="J9285" t="s">
        <v>47</v>
      </c>
      <c r="K9285">
        <v>1.05</v>
      </c>
      <c r="L9285">
        <v>0.86099999999999999</v>
      </c>
      <c r="M9285" s="54">
        <v>1.2390000000000001</v>
      </c>
      <c r="N9285">
        <v>967</v>
      </c>
      <c r="O9285" t="s">
        <v>44</v>
      </c>
      <c r="P9285">
        <v>3.2157832069216599</v>
      </c>
    </row>
    <row r="9286" spans="1:16" x14ac:dyDescent="0.25">
      <c r="A9286" s="20" t="s">
        <v>8483</v>
      </c>
      <c r="B9286">
        <v>6</v>
      </c>
      <c r="C9286" t="s">
        <v>74</v>
      </c>
      <c r="D9286" t="s">
        <v>91</v>
      </c>
      <c r="E9286" t="s">
        <v>80</v>
      </c>
      <c r="F9286" t="s">
        <v>42</v>
      </c>
      <c r="G9286">
        <v>5</v>
      </c>
      <c r="H9286">
        <v>4</v>
      </c>
      <c r="I9286">
        <v>2014</v>
      </c>
      <c r="J9286" t="s">
        <v>47</v>
      </c>
      <c r="K9286">
        <v>1.42</v>
      </c>
      <c r="L9286">
        <v>1.177</v>
      </c>
      <c r="M9286" s="54">
        <v>1.663</v>
      </c>
      <c r="N9286">
        <v>5946</v>
      </c>
      <c r="O9286" t="s">
        <v>44</v>
      </c>
      <c r="P9286">
        <v>1.2968434341511601</v>
      </c>
    </row>
    <row r="9287" spans="1:16" x14ac:dyDescent="0.25">
      <c r="A9287" s="20" t="s">
        <v>18405</v>
      </c>
      <c r="B9287">
        <v>6</v>
      </c>
      <c r="C9287" t="s">
        <v>74</v>
      </c>
      <c r="D9287" t="s">
        <v>91</v>
      </c>
      <c r="E9287" t="s">
        <v>80</v>
      </c>
      <c r="F9287" t="s">
        <v>42</v>
      </c>
      <c r="G9287">
        <v>2</v>
      </c>
      <c r="H9287">
        <v>4</v>
      </c>
      <c r="I9287">
        <v>2014</v>
      </c>
      <c r="J9287" t="s">
        <v>48</v>
      </c>
      <c r="K9287" t="s">
        <v>44</v>
      </c>
      <c r="L9287" t="s">
        <v>44</v>
      </c>
      <c r="M9287" s="54" t="s">
        <v>44</v>
      </c>
      <c r="N9287">
        <v>34</v>
      </c>
      <c r="O9287" t="s">
        <v>44</v>
      </c>
      <c r="P9287">
        <v>17.149858514250901</v>
      </c>
    </row>
    <row r="9288" spans="1:16" x14ac:dyDescent="0.25">
      <c r="A9288" s="20" t="s">
        <v>18406</v>
      </c>
      <c r="B9288">
        <v>6</v>
      </c>
      <c r="C9288" t="s">
        <v>74</v>
      </c>
      <c r="D9288" t="s">
        <v>91</v>
      </c>
      <c r="E9288" t="s">
        <v>80</v>
      </c>
      <c r="F9288" t="s">
        <v>42</v>
      </c>
      <c r="G9288">
        <v>3</v>
      </c>
      <c r="H9288">
        <v>4</v>
      </c>
      <c r="I9288">
        <v>2014</v>
      </c>
      <c r="J9288" t="s">
        <v>48</v>
      </c>
      <c r="K9288" t="s">
        <v>44</v>
      </c>
      <c r="L9288" t="s">
        <v>44</v>
      </c>
      <c r="M9288" s="54" t="s">
        <v>44</v>
      </c>
      <c r="N9288">
        <v>17</v>
      </c>
      <c r="O9288" t="s">
        <v>44</v>
      </c>
      <c r="P9288">
        <v>24.253562503633301</v>
      </c>
    </row>
    <row r="9289" spans="1:16" x14ac:dyDescent="0.25">
      <c r="A9289" s="20" t="s">
        <v>18407</v>
      </c>
      <c r="B9289">
        <v>6</v>
      </c>
      <c r="C9289" t="s">
        <v>74</v>
      </c>
      <c r="D9289" t="s">
        <v>91</v>
      </c>
      <c r="E9289" t="s">
        <v>80</v>
      </c>
      <c r="F9289" t="s">
        <v>42</v>
      </c>
      <c r="G9289">
        <v>4</v>
      </c>
      <c r="H9289">
        <v>4</v>
      </c>
      <c r="I9289">
        <v>2014</v>
      </c>
      <c r="J9289" t="s">
        <v>48</v>
      </c>
      <c r="K9289" t="s">
        <v>44</v>
      </c>
      <c r="L9289" t="s">
        <v>44</v>
      </c>
      <c r="M9289" s="54" t="s">
        <v>44</v>
      </c>
      <c r="N9289">
        <v>78</v>
      </c>
      <c r="O9289" t="s">
        <v>44</v>
      </c>
      <c r="P9289">
        <v>11.322770341446001</v>
      </c>
    </row>
    <row r="9290" spans="1:16" x14ac:dyDescent="0.25">
      <c r="A9290" s="20" t="s">
        <v>18408</v>
      </c>
      <c r="B9290">
        <v>6</v>
      </c>
      <c r="C9290" t="s">
        <v>74</v>
      </c>
      <c r="D9290" t="s">
        <v>91</v>
      </c>
      <c r="E9290" t="s">
        <v>80</v>
      </c>
      <c r="F9290" t="s">
        <v>42</v>
      </c>
      <c r="G9290">
        <v>5</v>
      </c>
      <c r="H9290">
        <v>4</v>
      </c>
      <c r="I9290">
        <v>2014</v>
      </c>
      <c r="J9290" t="s">
        <v>48</v>
      </c>
      <c r="K9290" t="s">
        <v>44</v>
      </c>
      <c r="L9290" t="s">
        <v>44</v>
      </c>
      <c r="M9290" s="54" t="s">
        <v>44</v>
      </c>
      <c r="N9290">
        <v>292</v>
      </c>
      <c r="O9290" t="s">
        <v>44</v>
      </c>
      <c r="P9290">
        <v>5.8520573598065297</v>
      </c>
    </row>
    <row r="9291" spans="1:16" x14ac:dyDescent="0.25">
      <c r="A9291" s="20" t="s">
        <v>18409</v>
      </c>
      <c r="B9291">
        <v>6</v>
      </c>
      <c r="C9291" t="s">
        <v>74</v>
      </c>
      <c r="D9291" t="s">
        <v>91</v>
      </c>
      <c r="E9291" t="s">
        <v>80</v>
      </c>
      <c r="F9291" t="s">
        <v>42</v>
      </c>
      <c r="G9291">
        <v>2</v>
      </c>
      <c r="H9291">
        <v>4</v>
      </c>
      <c r="I9291">
        <v>2014</v>
      </c>
      <c r="J9291" t="s">
        <v>49</v>
      </c>
      <c r="K9291">
        <v>0.5</v>
      </c>
      <c r="L9291">
        <v>0.33700000000000002</v>
      </c>
      <c r="M9291" s="54">
        <v>0.66300000000000003</v>
      </c>
      <c r="N9291">
        <v>58</v>
      </c>
      <c r="O9291" t="s">
        <v>44</v>
      </c>
      <c r="P9291">
        <v>13.130643285972299</v>
      </c>
    </row>
    <row r="9292" spans="1:16" x14ac:dyDescent="0.25">
      <c r="A9292" s="20" t="s">
        <v>18410</v>
      </c>
      <c r="B9292">
        <v>6</v>
      </c>
      <c r="C9292" t="s">
        <v>74</v>
      </c>
      <c r="D9292" t="s">
        <v>91</v>
      </c>
      <c r="E9292" t="s">
        <v>80</v>
      </c>
      <c r="F9292" t="s">
        <v>42</v>
      </c>
      <c r="G9292">
        <v>3</v>
      </c>
      <c r="H9292">
        <v>4</v>
      </c>
      <c r="I9292">
        <v>2014</v>
      </c>
      <c r="J9292" t="s">
        <v>49</v>
      </c>
      <c r="K9292">
        <v>0.59</v>
      </c>
      <c r="L9292">
        <v>0.433</v>
      </c>
      <c r="M9292" s="54">
        <v>0.747</v>
      </c>
      <c r="N9292">
        <v>127</v>
      </c>
      <c r="O9292" t="s">
        <v>44</v>
      </c>
      <c r="P9292">
        <v>8.8735650941611404</v>
      </c>
    </row>
    <row r="9293" spans="1:16" x14ac:dyDescent="0.25">
      <c r="A9293" s="20" t="s">
        <v>18411</v>
      </c>
      <c r="B9293">
        <v>6</v>
      </c>
      <c r="C9293" t="s">
        <v>74</v>
      </c>
      <c r="D9293" t="s">
        <v>91</v>
      </c>
      <c r="E9293" t="s">
        <v>80</v>
      </c>
      <c r="F9293" t="s">
        <v>42</v>
      </c>
      <c r="G9293">
        <v>4</v>
      </c>
      <c r="H9293">
        <v>4</v>
      </c>
      <c r="I9293">
        <v>2014</v>
      </c>
      <c r="J9293" t="s">
        <v>49</v>
      </c>
      <c r="K9293">
        <v>1.1599999999999999</v>
      </c>
      <c r="L9293">
        <v>0.90100000000000002</v>
      </c>
      <c r="M9293" s="54">
        <v>1.419</v>
      </c>
      <c r="N9293">
        <v>384</v>
      </c>
      <c r="O9293" t="s">
        <v>44</v>
      </c>
      <c r="P9293">
        <v>5.10310363079829</v>
      </c>
    </row>
    <row r="9294" spans="1:16" x14ac:dyDescent="0.25">
      <c r="A9294" s="20" t="s">
        <v>18412</v>
      </c>
      <c r="B9294">
        <v>6</v>
      </c>
      <c r="C9294" t="s">
        <v>74</v>
      </c>
      <c r="D9294" t="s">
        <v>91</v>
      </c>
      <c r="E9294" t="s">
        <v>80</v>
      </c>
      <c r="F9294" t="s">
        <v>42</v>
      </c>
      <c r="G9294">
        <v>5</v>
      </c>
      <c r="H9294">
        <v>4</v>
      </c>
      <c r="I9294">
        <v>2014</v>
      </c>
      <c r="J9294" t="s">
        <v>49</v>
      </c>
      <c r="K9294">
        <v>0.66</v>
      </c>
      <c r="L9294">
        <v>0.51200000000000001</v>
      </c>
      <c r="M9294" s="54">
        <v>0.80800000000000005</v>
      </c>
      <c r="N9294">
        <v>422</v>
      </c>
      <c r="O9294" t="s">
        <v>44</v>
      </c>
      <c r="P9294">
        <v>4.8679238351123502</v>
      </c>
    </row>
    <row r="9295" spans="1:16" x14ac:dyDescent="0.25">
      <c r="A9295" s="20" t="s">
        <v>18413</v>
      </c>
      <c r="B9295">
        <v>6</v>
      </c>
      <c r="C9295" t="s">
        <v>74</v>
      </c>
      <c r="D9295" t="s">
        <v>91</v>
      </c>
      <c r="E9295" t="s">
        <v>80</v>
      </c>
      <c r="F9295" t="s">
        <v>42</v>
      </c>
      <c r="G9295">
        <v>2</v>
      </c>
      <c r="H9295">
        <v>4</v>
      </c>
      <c r="I9295">
        <v>2014</v>
      </c>
      <c r="J9295" t="s">
        <v>50</v>
      </c>
      <c r="K9295" t="s">
        <v>44</v>
      </c>
      <c r="L9295" t="s">
        <v>44</v>
      </c>
      <c r="M9295" s="54" t="s">
        <v>44</v>
      </c>
      <c r="N9295">
        <v>21</v>
      </c>
      <c r="O9295" t="s">
        <v>44</v>
      </c>
      <c r="P9295">
        <v>21.821789023599202</v>
      </c>
    </row>
    <row r="9296" spans="1:16" x14ac:dyDescent="0.25">
      <c r="A9296" s="20" t="s">
        <v>18414</v>
      </c>
      <c r="B9296">
        <v>6</v>
      </c>
      <c r="C9296" t="s">
        <v>74</v>
      </c>
      <c r="D9296" t="s">
        <v>91</v>
      </c>
      <c r="E9296" t="s">
        <v>80</v>
      </c>
      <c r="F9296" t="s">
        <v>42</v>
      </c>
      <c r="G9296">
        <v>3</v>
      </c>
      <c r="H9296">
        <v>4</v>
      </c>
      <c r="I9296">
        <v>2014</v>
      </c>
      <c r="J9296" t="s">
        <v>50</v>
      </c>
      <c r="K9296" t="s">
        <v>44</v>
      </c>
      <c r="L9296" t="s">
        <v>44</v>
      </c>
      <c r="M9296" s="54" t="s">
        <v>44</v>
      </c>
      <c r="N9296">
        <v>13</v>
      </c>
      <c r="O9296" t="s">
        <v>44</v>
      </c>
      <c r="P9296">
        <v>27.735009811261499</v>
      </c>
    </row>
    <row r="9297" spans="1:16" x14ac:dyDescent="0.25">
      <c r="A9297" s="20" t="s">
        <v>18415</v>
      </c>
      <c r="B9297">
        <v>6</v>
      </c>
      <c r="C9297" t="s">
        <v>74</v>
      </c>
      <c r="D9297" t="s">
        <v>91</v>
      </c>
      <c r="E9297" t="s">
        <v>80</v>
      </c>
      <c r="F9297" t="s">
        <v>42</v>
      </c>
      <c r="G9297">
        <v>4</v>
      </c>
      <c r="H9297">
        <v>4</v>
      </c>
      <c r="I9297">
        <v>2014</v>
      </c>
      <c r="J9297" t="s">
        <v>50</v>
      </c>
      <c r="K9297" t="s">
        <v>44</v>
      </c>
      <c r="L9297" t="s">
        <v>44</v>
      </c>
      <c r="M9297" s="54" t="s">
        <v>44</v>
      </c>
      <c r="N9297">
        <v>42</v>
      </c>
      <c r="O9297" t="s">
        <v>44</v>
      </c>
      <c r="P9297">
        <v>15.430334996209201</v>
      </c>
    </row>
    <row r="9298" spans="1:16" x14ac:dyDescent="0.25">
      <c r="A9298" s="20" t="s">
        <v>18416</v>
      </c>
      <c r="B9298">
        <v>6</v>
      </c>
      <c r="C9298" t="s">
        <v>74</v>
      </c>
      <c r="D9298" t="s">
        <v>91</v>
      </c>
      <c r="E9298" t="s">
        <v>80</v>
      </c>
      <c r="F9298" t="s">
        <v>42</v>
      </c>
      <c r="G9298">
        <v>5</v>
      </c>
      <c r="H9298">
        <v>4</v>
      </c>
      <c r="I9298">
        <v>2014</v>
      </c>
      <c r="J9298" t="s">
        <v>50</v>
      </c>
      <c r="K9298" t="s">
        <v>44</v>
      </c>
      <c r="L9298" t="s">
        <v>44</v>
      </c>
      <c r="M9298" s="54" t="s">
        <v>44</v>
      </c>
      <c r="N9298">
        <v>165</v>
      </c>
      <c r="O9298" t="s">
        <v>44</v>
      </c>
      <c r="P9298">
        <v>7.7849894416152301</v>
      </c>
    </row>
    <row r="9299" spans="1:16" x14ac:dyDescent="0.25">
      <c r="A9299" s="20" t="s">
        <v>18417</v>
      </c>
      <c r="B9299">
        <v>6</v>
      </c>
      <c r="C9299" t="s">
        <v>74</v>
      </c>
      <c r="D9299" t="s">
        <v>91</v>
      </c>
      <c r="E9299" t="s">
        <v>80</v>
      </c>
      <c r="F9299" t="s">
        <v>42</v>
      </c>
      <c r="G9299">
        <v>2</v>
      </c>
      <c r="H9299">
        <v>4</v>
      </c>
      <c r="I9299">
        <v>2014</v>
      </c>
      <c r="J9299" t="s">
        <v>51</v>
      </c>
      <c r="K9299" t="s">
        <v>44</v>
      </c>
      <c r="L9299" t="s">
        <v>44</v>
      </c>
      <c r="M9299" s="54" t="s">
        <v>44</v>
      </c>
      <c r="N9299">
        <v>57</v>
      </c>
      <c r="O9299" t="s">
        <v>44</v>
      </c>
      <c r="P9299">
        <v>13.245323570650401</v>
      </c>
    </row>
    <row r="9300" spans="1:16" x14ac:dyDescent="0.25">
      <c r="A9300" s="20" t="s">
        <v>18418</v>
      </c>
      <c r="B9300">
        <v>6</v>
      </c>
      <c r="C9300" t="s">
        <v>74</v>
      </c>
      <c r="D9300" t="s">
        <v>91</v>
      </c>
      <c r="E9300" t="s">
        <v>80</v>
      </c>
      <c r="F9300" t="s">
        <v>42</v>
      </c>
      <c r="G9300">
        <v>3</v>
      </c>
      <c r="H9300">
        <v>4</v>
      </c>
      <c r="I9300">
        <v>2014</v>
      </c>
      <c r="J9300" t="s">
        <v>51</v>
      </c>
      <c r="K9300" t="s">
        <v>44</v>
      </c>
      <c r="L9300" t="s">
        <v>44</v>
      </c>
      <c r="M9300" s="54" t="s">
        <v>44</v>
      </c>
      <c r="N9300">
        <v>52</v>
      </c>
      <c r="O9300" t="s">
        <v>44</v>
      </c>
      <c r="P9300">
        <v>13.8675049056307</v>
      </c>
    </row>
    <row r="9301" spans="1:16" x14ac:dyDescent="0.25">
      <c r="A9301" s="20" t="s">
        <v>18419</v>
      </c>
      <c r="B9301">
        <v>6</v>
      </c>
      <c r="C9301" t="s">
        <v>74</v>
      </c>
      <c r="D9301" t="s">
        <v>91</v>
      </c>
      <c r="E9301" t="s">
        <v>80</v>
      </c>
      <c r="F9301" t="s">
        <v>42</v>
      </c>
      <c r="G9301">
        <v>4</v>
      </c>
      <c r="H9301">
        <v>4</v>
      </c>
      <c r="I9301">
        <v>2014</v>
      </c>
      <c r="J9301" t="s">
        <v>51</v>
      </c>
      <c r="K9301" t="s">
        <v>44</v>
      </c>
      <c r="L9301" t="s">
        <v>44</v>
      </c>
      <c r="M9301" s="54" t="s">
        <v>44</v>
      </c>
      <c r="N9301">
        <v>85</v>
      </c>
      <c r="O9301" t="s">
        <v>44</v>
      </c>
      <c r="P9301">
        <v>10.8465228909328</v>
      </c>
    </row>
    <row r="9302" spans="1:16" x14ac:dyDescent="0.25">
      <c r="A9302" s="20" t="s">
        <v>18420</v>
      </c>
      <c r="B9302">
        <v>6</v>
      </c>
      <c r="C9302" t="s">
        <v>74</v>
      </c>
      <c r="D9302" t="s">
        <v>91</v>
      </c>
      <c r="E9302" t="s">
        <v>80</v>
      </c>
      <c r="F9302" t="s">
        <v>42</v>
      </c>
      <c r="G9302">
        <v>5</v>
      </c>
      <c r="H9302">
        <v>4</v>
      </c>
      <c r="I9302">
        <v>2014</v>
      </c>
      <c r="J9302" t="s">
        <v>51</v>
      </c>
      <c r="K9302" t="s">
        <v>44</v>
      </c>
      <c r="L9302" t="s">
        <v>44</v>
      </c>
      <c r="M9302" s="54" t="s">
        <v>44</v>
      </c>
      <c r="N9302">
        <v>271</v>
      </c>
      <c r="O9302" t="s">
        <v>44</v>
      </c>
      <c r="P9302">
        <v>6.0745673923078698</v>
      </c>
    </row>
    <row r="9303" spans="1:16" x14ac:dyDescent="0.25">
      <c r="A9303" s="20" t="s">
        <v>18421</v>
      </c>
      <c r="B9303">
        <v>6</v>
      </c>
      <c r="C9303" t="s">
        <v>74</v>
      </c>
      <c r="D9303" t="s">
        <v>91</v>
      </c>
      <c r="E9303" t="s">
        <v>78</v>
      </c>
      <c r="F9303" t="s">
        <v>35</v>
      </c>
      <c r="G9303">
        <v>2</v>
      </c>
      <c r="H9303">
        <v>5</v>
      </c>
      <c r="I9303">
        <v>2014</v>
      </c>
      <c r="J9303" t="s">
        <v>52</v>
      </c>
      <c r="K9303" t="s">
        <v>44</v>
      </c>
      <c r="L9303" t="s">
        <v>44</v>
      </c>
      <c r="M9303" s="54" t="s">
        <v>44</v>
      </c>
      <c r="N9303">
        <v>52</v>
      </c>
      <c r="O9303" t="s">
        <v>44</v>
      </c>
      <c r="P9303">
        <v>13.8675049056307</v>
      </c>
    </row>
    <row r="9304" spans="1:16" x14ac:dyDescent="0.25">
      <c r="A9304" s="20" t="s">
        <v>18422</v>
      </c>
      <c r="B9304">
        <v>6</v>
      </c>
      <c r="C9304" t="s">
        <v>74</v>
      </c>
      <c r="D9304" t="s">
        <v>91</v>
      </c>
      <c r="E9304" t="s">
        <v>78</v>
      </c>
      <c r="F9304" t="s">
        <v>35</v>
      </c>
      <c r="G9304">
        <v>3</v>
      </c>
      <c r="H9304">
        <v>5</v>
      </c>
      <c r="I9304">
        <v>2014</v>
      </c>
      <c r="J9304" t="s">
        <v>52</v>
      </c>
      <c r="K9304" t="s">
        <v>44</v>
      </c>
      <c r="L9304" t="s">
        <v>44</v>
      </c>
      <c r="M9304" s="54" t="s">
        <v>44</v>
      </c>
      <c r="N9304">
        <v>35</v>
      </c>
      <c r="O9304" t="s">
        <v>44</v>
      </c>
      <c r="P9304">
        <v>16.903085094570301</v>
      </c>
    </row>
    <row r="9305" spans="1:16" x14ac:dyDescent="0.25">
      <c r="A9305" s="20" t="s">
        <v>18423</v>
      </c>
      <c r="B9305">
        <v>6</v>
      </c>
      <c r="C9305" t="s">
        <v>74</v>
      </c>
      <c r="D9305" t="s">
        <v>91</v>
      </c>
      <c r="E9305" t="s">
        <v>78</v>
      </c>
      <c r="F9305" t="s">
        <v>35</v>
      </c>
      <c r="G9305">
        <v>4</v>
      </c>
      <c r="H9305">
        <v>5</v>
      </c>
      <c r="I9305">
        <v>2014</v>
      </c>
      <c r="J9305" t="s">
        <v>52</v>
      </c>
      <c r="K9305" t="s">
        <v>44</v>
      </c>
      <c r="L9305" t="s">
        <v>44</v>
      </c>
      <c r="M9305" s="54" t="s">
        <v>44</v>
      </c>
      <c r="N9305">
        <v>97</v>
      </c>
      <c r="O9305" t="s">
        <v>44</v>
      </c>
      <c r="P9305">
        <v>10.153461651336199</v>
      </c>
    </row>
    <row r="9306" spans="1:16" x14ac:dyDescent="0.25">
      <c r="A9306" s="20" t="s">
        <v>18424</v>
      </c>
      <c r="B9306">
        <v>6</v>
      </c>
      <c r="C9306" t="s">
        <v>74</v>
      </c>
      <c r="D9306" t="s">
        <v>91</v>
      </c>
      <c r="E9306" t="s">
        <v>78</v>
      </c>
      <c r="F9306" t="s">
        <v>35</v>
      </c>
      <c r="G9306">
        <v>5</v>
      </c>
      <c r="H9306">
        <v>5</v>
      </c>
      <c r="I9306">
        <v>2014</v>
      </c>
      <c r="J9306" t="s">
        <v>52</v>
      </c>
      <c r="K9306" t="s">
        <v>44</v>
      </c>
      <c r="L9306" t="s">
        <v>44</v>
      </c>
      <c r="M9306" s="54" t="s">
        <v>44</v>
      </c>
      <c r="N9306">
        <v>14</v>
      </c>
      <c r="O9306" t="s">
        <v>44</v>
      </c>
      <c r="P9306">
        <v>26.726124191242398</v>
      </c>
    </row>
    <row r="9307" spans="1:16" x14ac:dyDescent="0.25">
      <c r="A9307" s="20" t="s">
        <v>18425</v>
      </c>
      <c r="B9307">
        <v>6</v>
      </c>
      <c r="C9307" t="s">
        <v>74</v>
      </c>
      <c r="D9307" t="s">
        <v>91</v>
      </c>
      <c r="E9307" t="s">
        <v>78</v>
      </c>
      <c r="F9307" t="s">
        <v>35</v>
      </c>
      <c r="G9307">
        <v>2</v>
      </c>
      <c r="H9307">
        <v>5</v>
      </c>
      <c r="I9307">
        <v>2014</v>
      </c>
      <c r="J9307" t="s">
        <v>53</v>
      </c>
      <c r="K9307" t="s">
        <v>44</v>
      </c>
      <c r="L9307" t="s">
        <v>44</v>
      </c>
      <c r="M9307" s="54" t="s">
        <v>44</v>
      </c>
      <c r="N9307">
        <v>12</v>
      </c>
      <c r="O9307" t="s">
        <v>44</v>
      </c>
      <c r="P9307">
        <v>28.867513459481302</v>
      </c>
    </row>
    <row r="9308" spans="1:16" x14ac:dyDescent="0.25">
      <c r="A9308" s="20" t="s">
        <v>18426</v>
      </c>
      <c r="B9308">
        <v>6</v>
      </c>
      <c r="C9308" t="s">
        <v>74</v>
      </c>
      <c r="D9308" t="s">
        <v>91</v>
      </c>
      <c r="E9308" t="s">
        <v>78</v>
      </c>
      <c r="F9308" t="s">
        <v>35</v>
      </c>
      <c r="G9308">
        <v>3</v>
      </c>
      <c r="H9308">
        <v>5</v>
      </c>
      <c r="I9308">
        <v>2014</v>
      </c>
      <c r="J9308" t="s">
        <v>53</v>
      </c>
      <c r="K9308" t="s">
        <v>44</v>
      </c>
      <c r="L9308" t="s">
        <v>44</v>
      </c>
      <c r="M9308" s="54" t="s">
        <v>44</v>
      </c>
      <c r="N9308">
        <v>14</v>
      </c>
      <c r="O9308" t="s">
        <v>44</v>
      </c>
      <c r="P9308">
        <v>26.726124191242398</v>
      </c>
    </row>
    <row r="9309" spans="1:16" x14ac:dyDescent="0.25">
      <c r="A9309" s="20" t="s">
        <v>18427</v>
      </c>
      <c r="B9309">
        <v>6</v>
      </c>
      <c r="C9309" t="s">
        <v>74</v>
      </c>
      <c r="D9309" t="s">
        <v>91</v>
      </c>
      <c r="E9309" t="s">
        <v>78</v>
      </c>
      <c r="F9309" t="s">
        <v>35</v>
      </c>
      <c r="G9309">
        <v>4</v>
      </c>
      <c r="H9309">
        <v>5</v>
      </c>
      <c r="I9309">
        <v>2014</v>
      </c>
      <c r="J9309" t="s">
        <v>53</v>
      </c>
      <c r="K9309" t="s">
        <v>44</v>
      </c>
      <c r="L9309" t="s">
        <v>44</v>
      </c>
      <c r="M9309" s="54" t="s">
        <v>44</v>
      </c>
      <c r="N9309">
        <v>51</v>
      </c>
      <c r="O9309" t="s">
        <v>44</v>
      </c>
      <c r="P9309">
        <v>14.0028008402801</v>
      </c>
    </row>
    <row r="9310" spans="1:16" x14ac:dyDescent="0.25">
      <c r="A9310" s="20" t="s">
        <v>18428</v>
      </c>
      <c r="B9310">
        <v>6</v>
      </c>
      <c r="C9310" t="s">
        <v>74</v>
      </c>
      <c r="D9310" t="s">
        <v>91</v>
      </c>
      <c r="E9310" t="s">
        <v>78</v>
      </c>
      <c r="F9310" t="s">
        <v>35</v>
      </c>
      <c r="G9310">
        <v>5</v>
      </c>
      <c r="H9310">
        <v>5</v>
      </c>
      <c r="I9310">
        <v>2014</v>
      </c>
      <c r="J9310" t="s">
        <v>53</v>
      </c>
      <c r="K9310" t="s">
        <v>44</v>
      </c>
      <c r="L9310" t="s">
        <v>44</v>
      </c>
      <c r="M9310" s="54" t="s">
        <v>44</v>
      </c>
      <c r="N9310">
        <v>89</v>
      </c>
      <c r="O9310" t="s">
        <v>44</v>
      </c>
      <c r="P9310">
        <v>10.599978800063599</v>
      </c>
    </row>
    <row r="9311" spans="1:16" x14ac:dyDescent="0.25">
      <c r="A9311" s="20" t="s">
        <v>18429</v>
      </c>
      <c r="B9311">
        <v>6</v>
      </c>
      <c r="C9311" t="s">
        <v>74</v>
      </c>
      <c r="D9311" t="s">
        <v>91</v>
      </c>
      <c r="E9311" t="s">
        <v>78</v>
      </c>
      <c r="F9311" t="s">
        <v>35</v>
      </c>
      <c r="G9311">
        <v>2</v>
      </c>
      <c r="H9311">
        <v>5</v>
      </c>
      <c r="I9311">
        <v>2014</v>
      </c>
      <c r="J9311" t="s">
        <v>34</v>
      </c>
      <c r="K9311">
        <v>1.19</v>
      </c>
      <c r="L9311">
        <v>1.0609999999999999</v>
      </c>
      <c r="M9311" s="54">
        <v>1.319</v>
      </c>
      <c r="N9311">
        <v>1148</v>
      </c>
      <c r="O9311" t="s">
        <v>44</v>
      </c>
      <c r="P9311">
        <v>2.9514066805047801</v>
      </c>
    </row>
    <row r="9312" spans="1:16" x14ac:dyDescent="0.25">
      <c r="A9312" s="20" t="s">
        <v>18430</v>
      </c>
      <c r="B9312">
        <v>6</v>
      </c>
      <c r="C9312" t="s">
        <v>74</v>
      </c>
      <c r="D9312" t="s">
        <v>91</v>
      </c>
      <c r="E9312" t="s">
        <v>78</v>
      </c>
      <c r="F9312" t="s">
        <v>35</v>
      </c>
      <c r="G9312">
        <v>2</v>
      </c>
      <c r="H9312">
        <v>5</v>
      </c>
      <c r="I9312">
        <v>2014</v>
      </c>
      <c r="J9312" t="s">
        <v>54</v>
      </c>
      <c r="K9312" t="s">
        <v>44</v>
      </c>
      <c r="L9312" t="s">
        <v>44</v>
      </c>
      <c r="M9312" s="54" t="s">
        <v>44</v>
      </c>
      <c r="N9312">
        <v>20</v>
      </c>
      <c r="O9312" t="s">
        <v>44</v>
      </c>
      <c r="P9312">
        <v>22.360679774997902</v>
      </c>
    </row>
    <row r="9313" spans="1:16" x14ac:dyDescent="0.25">
      <c r="A9313" s="20" t="s">
        <v>18431</v>
      </c>
      <c r="B9313">
        <v>6</v>
      </c>
      <c r="C9313" t="s">
        <v>74</v>
      </c>
      <c r="D9313" t="s">
        <v>91</v>
      </c>
      <c r="E9313" t="s">
        <v>78</v>
      </c>
      <c r="F9313" t="s">
        <v>35</v>
      </c>
      <c r="G9313">
        <v>3</v>
      </c>
      <c r="H9313">
        <v>5</v>
      </c>
      <c r="I9313">
        <v>2014</v>
      </c>
      <c r="J9313" t="s">
        <v>54</v>
      </c>
      <c r="K9313" t="s">
        <v>44</v>
      </c>
      <c r="L9313" t="s">
        <v>44</v>
      </c>
      <c r="M9313" s="54" t="s">
        <v>44</v>
      </c>
      <c r="N9313">
        <v>29</v>
      </c>
      <c r="O9313" t="s">
        <v>44</v>
      </c>
      <c r="P9313">
        <v>18.569533817705199</v>
      </c>
    </row>
    <row r="9314" spans="1:16" x14ac:dyDescent="0.25">
      <c r="A9314" s="20" t="s">
        <v>18432</v>
      </c>
      <c r="B9314">
        <v>6</v>
      </c>
      <c r="C9314" t="s">
        <v>74</v>
      </c>
      <c r="D9314" t="s">
        <v>91</v>
      </c>
      <c r="E9314" t="s">
        <v>78</v>
      </c>
      <c r="F9314" t="s">
        <v>35</v>
      </c>
      <c r="G9314">
        <v>4</v>
      </c>
      <c r="H9314">
        <v>5</v>
      </c>
      <c r="I9314">
        <v>2014</v>
      </c>
      <c r="J9314" t="s">
        <v>54</v>
      </c>
      <c r="K9314" t="s">
        <v>44</v>
      </c>
      <c r="L9314" t="s">
        <v>44</v>
      </c>
      <c r="M9314" s="54" t="s">
        <v>44</v>
      </c>
      <c r="N9314">
        <v>20</v>
      </c>
      <c r="O9314" t="s">
        <v>44</v>
      </c>
      <c r="P9314">
        <v>22.360679774997902</v>
      </c>
    </row>
    <row r="9315" spans="1:16" x14ac:dyDescent="0.25">
      <c r="A9315" s="20" t="s">
        <v>18433</v>
      </c>
      <c r="B9315">
        <v>6</v>
      </c>
      <c r="C9315" t="s">
        <v>74</v>
      </c>
      <c r="D9315" t="s">
        <v>91</v>
      </c>
      <c r="E9315" t="s">
        <v>78</v>
      </c>
      <c r="F9315" t="s">
        <v>35</v>
      </c>
      <c r="G9315">
        <v>5</v>
      </c>
      <c r="H9315">
        <v>5</v>
      </c>
      <c r="I9315">
        <v>2014</v>
      </c>
      <c r="J9315" t="s">
        <v>54</v>
      </c>
      <c r="K9315" t="s">
        <v>44</v>
      </c>
      <c r="L9315" t="s">
        <v>44</v>
      </c>
      <c r="M9315" s="54" t="s">
        <v>44</v>
      </c>
      <c r="N9315">
        <v>1</v>
      </c>
      <c r="O9315" t="s">
        <v>44</v>
      </c>
      <c r="P9315">
        <v>100</v>
      </c>
    </row>
    <row r="9316" spans="1:16" x14ac:dyDescent="0.25">
      <c r="A9316" s="20" t="s">
        <v>18434</v>
      </c>
      <c r="B9316">
        <v>6</v>
      </c>
      <c r="C9316" t="s">
        <v>74</v>
      </c>
      <c r="D9316" t="s">
        <v>91</v>
      </c>
      <c r="E9316" t="s">
        <v>78</v>
      </c>
      <c r="F9316" t="s">
        <v>35</v>
      </c>
      <c r="G9316">
        <v>3</v>
      </c>
      <c r="H9316">
        <v>5</v>
      </c>
      <c r="I9316">
        <v>2014</v>
      </c>
      <c r="J9316" t="s">
        <v>34</v>
      </c>
      <c r="K9316">
        <v>1.38</v>
      </c>
      <c r="L9316">
        <v>1.236</v>
      </c>
      <c r="M9316" s="54">
        <v>1.524</v>
      </c>
      <c r="N9316">
        <v>1396</v>
      </c>
      <c r="O9316" t="s">
        <v>44</v>
      </c>
      <c r="P9316">
        <v>2.6764386378609499</v>
      </c>
    </row>
    <row r="9317" spans="1:16" x14ac:dyDescent="0.25">
      <c r="A9317" s="20" t="s">
        <v>18435</v>
      </c>
      <c r="B9317">
        <v>6</v>
      </c>
      <c r="C9317" t="s">
        <v>74</v>
      </c>
      <c r="D9317" t="s">
        <v>91</v>
      </c>
      <c r="E9317" t="s">
        <v>78</v>
      </c>
      <c r="F9317" t="s">
        <v>35</v>
      </c>
      <c r="G9317">
        <v>2</v>
      </c>
      <c r="H9317">
        <v>5</v>
      </c>
      <c r="I9317">
        <v>2014</v>
      </c>
      <c r="J9317" t="s">
        <v>55</v>
      </c>
      <c r="K9317">
        <v>1.1399999999999999</v>
      </c>
      <c r="L9317">
        <v>0.81599999999999995</v>
      </c>
      <c r="M9317" s="54">
        <v>1.464</v>
      </c>
      <c r="N9317">
        <v>123</v>
      </c>
      <c r="O9317" t="s">
        <v>44</v>
      </c>
      <c r="P9317">
        <v>9.0166963466743208</v>
      </c>
    </row>
    <row r="9318" spans="1:16" x14ac:dyDescent="0.25">
      <c r="A9318" s="20" t="s">
        <v>18436</v>
      </c>
      <c r="B9318">
        <v>6</v>
      </c>
      <c r="C9318" t="s">
        <v>74</v>
      </c>
      <c r="D9318" t="s">
        <v>91</v>
      </c>
      <c r="E9318" t="s">
        <v>78</v>
      </c>
      <c r="F9318" t="s">
        <v>35</v>
      </c>
      <c r="G9318">
        <v>3</v>
      </c>
      <c r="H9318">
        <v>5</v>
      </c>
      <c r="I9318">
        <v>2014</v>
      </c>
      <c r="J9318" t="s">
        <v>55</v>
      </c>
      <c r="K9318">
        <v>1.0900000000000001</v>
      </c>
      <c r="L9318">
        <v>0.75800000000000001</v>
      </c>
      <c r="M9318" s="54">
        <v>1.4219999999999999</v>
      </c>
      <c r="N9318">
        <v>92</v>
      </c>
      <c r="O9318" t="s">
        <v>44</v>
      </c>
      <c r="P9318">
        <v>10.425720702853701</v>
      </c>
    </row>
    <row r="9319" spans="1:16" x14ac:dyDescent="0.25">
      <c r="A9319" s="20" t="s">
        <v>18437</v>
      </c>
      <c r="B9319">
        <v>6</v>
      </c>
      <c r="C9319" t="s">
        <v>74</v>
      </c>
      <c r="D9319" t="s">
        <v>91</v>
      </c>
      <c r="E9319" t="s">
        <v>78</v>
      </c>
      <c r="F9319" t="s">
        <v>35</v>
      </c>
      <c r="G9319">
        <v>4</v>
      </c>
      <c r="H9319">
        <v>5</v>
      </c>
      <c r="I9319">
        <v>2014</v>
      </c>
      <c r="J9319" t="s">
        <v>55</v>
      </c>
      <c r="K9319">
        <v>1.48</v>
      </c>
      <c r="L9319">
        <v>1.0720000000000001</v>
      </c>
      <c r="M9319" s="54">
        <v>1.8879999999999999</v>
      </c>
      <c r="N9319">
        <v>140</v>
      </c>
      <c r="O9319" t="s">
        <v>44</v>
      </c>
      <c r="P9319">
        <v>8.4515425472851593</v>
      </c>
    </row>
    <row r="9320" spans="1:16" x14ac:dyDescent="0.25">
      <c r="A9320" s="20" t="s">
        <v>18438</v>
      </c>
      <c r="B9320">
        <v>6</v>
      </c>
      <c r="C9320" t="s">
        <v>74</v>
      </c>
      <c r="D9320" t="s">
        <v>91</v>
      </c>
      <c r="E9320" t="s">
        <v>78</v>
      </c>
      <c r="F9320" t="s">
        <v>35</v>
      </c>
      <c r="G9320">
        <v>5</v>
      </c>
      <c r="H9320">
        <v>5</v>
      </c>
      <c r="I9320">
        <v>2014</v>
      </c>
      <c r="J9320" t="s">
        <v>55</v>
      </c>
      <c r="K9320">
        <v>1.55</v>
      </c>
      <c r="L9320">
        <v>1.0860000000000001</v>
      </c>
      <c r="M9320" s="54">
        <v>2.0139999999999998</v>
      </c>
      <c r="N9320">
        <v>97</v>
      </c>
      <c r="O9320" t="s">
        <v>44</v>
      </c>
      <c r="P9320">
        <v>10.153461651336199</v>
      </c>
    </row>
    <row r="9321" spans="1:16" x14ac:dyDescent="0.25">
      <c r="A9321" s="20" t="s">
        <v>18439</v>
      </c>
      <c r="B9321">
        <v>6</v>
      </c>
      <c r="C9321" t="s">
        <v>74</v>
      </c>
      <c r="D9321" t="s">
        <v>91</v>
      </c>
      <c r="E9321" t="s">
        <v>78</v>
      </c>
      <c r="F9321" t="s">
        <v>35</v>
      </c>
      <c r="G9321">
        <v>4</v>
      </c>
      <c r="H9321">
        <v>5</v>
      </c>
      <c r="I9321">
        <v>2014</v>
      </c>
      <c r="J9321" t="s">
        <v>34</v>
      </c>
      <c r="K9321">
        <v>0.77</v>
      </c>
      <c r="L9321">
        <v>0.67800000000000005</v>
      </c>
      <c r="M9321" s="54">
        <v>0.86199999999999999</v>
      </c>
      <c r="N9321">
        <v>745</v>
      </c>
      <c r="O9321" t="s">
        <v>44</v>
      </c>
      <c r="P9321">
        <v>3.6637165272365602</v>
      </c>
    </row>
    <row r="9322" spans="1:16" x14ac:dyDescent="0.25">
      <c r="A9322" s="20" t="s">
        <v>18440</v>
      </c>
      <c r="B9322">
        <v>6</v>
      </c>
      <c r="C9322" t="s">
        <v>74</v>
      </c>
      <c r="D9322" t="s">
        <v>91</v>
      </c>
      <c r="E9322" t="s">
        <v>78</v>
      </c>
      <c r="F9322" t="s">
        <v>35</v>
      </c>
      <c r="G9322">
        <v>2</v>
      </c>
      <c r="H9322">
        <v>5</v>
      </c>
      <c r="I9322">
        <v>2014</v>
      </c>
      <c r="J9322" t="s">
        <v>56</v>
      </c>
      <c r="K9322" t="s">
        <v>44</v>
      </c>
      <c r="L9322" t="s">
        <v>44</v>
      </c>
      <c r="M9322" s="54" t="s">
        <v>44</v>
      </c>
      <c r="N9322">
        <v>6</v>
      </c>
      <c r="O9322" t="s">
        <v>44</v>
      </c>
      <c r="P9322">
        <v>40.824829046386299</v>
      </c>
    </row>
    <row r="9323" spans="1:16" x14ac:dyDescent="0.25">
      <c r="A9323" s="20" t="s">
        <v>18441</v>
      </c>
      <c r="B9323">
        <v>6</v>
      </c>
      <c r="C9323" t="s">
        <v>74</v>
      </c>
      <c r="D9323" t="s">
        <v>91</v>
      </c>
      <c r="E9323" t="s">
        <v>78</v>
      </c>
      <c r="F9323" t="s">
        <v>35</v>
      </c>
      <c r="G9323">
        <v>3</v>
      </c>
      <c r="H9323">
        <v>5</v>
      </c>
      <c r="I9323">
        <v>2014</v>
      </c>
      <c r="J9323" t="s">
        <v>56</v>
      </c>
      <c r="K9323" t="s">
        <v>44</v>
      </c>
      <c r="L9323" t="s">
        <v>44</v>
      </c>
      <c r="M9323" s="54" t="s">
        <v>44</v>
      </c>
      <c r="N9323">
        <v>10</v>
      </c>
      <c r="O9323" t="s">
        <v>44</v>
      </c>
      <c r="P9323">
        <v>31.6227766016838</v>
      </c>
    </row>
    <row r="9324" spans="1:16" x14ac:dyDescent="0.25">
      <c r="A9324" s="20" t="s">
        <v>18442</v>
      </c>
      <c r="B9324">
        <v>6</v>
      </c>
      <c r="C9324" t="s">
        <v>74</v>
      </c>
      <c r="D9324" t="s">
        <v>91</v>
      </c>
      <c r="E9324" t="s">
        <v>78</v>
      </c>
      <c r="F9324" t="s">
        <v>35</v>
      </c>
      <c r="G9324">
        <v>5</v>
      </c>
      <c r="H9324">
        <v>5</v>
      </c>
      <c r="I9324">
        <v>2014</v>
      </c>
      <c r="J9324" t="s">
        <v>56</v>
      </c>
      <c r="K9324" t="s">
        <v>44</v>
      </c>
      <c r="L9324" t="s">
        <v>44</v>
      </c>
      <c r="M9324" s="54" t="s">
        <v>44</v>
      </c>
      <c r="N9324">
        <v>17</v>
      </c>
      <c r="O9324" t="s">
        <v>44</v>
      </c>
      <c r="P9324">
        <v>24.253562503633301</v>
      </c>
    </row>
    <row r="9325" spans="1:16" x14ac:dyDescent="0.25">
      <c r="A9325" s="20" t="s">
        <v>18443</v>
      </c>
      <c r="B9325">
        <v>6</v>
      </c>
      <c r="C9325" t="s">
        <v>74</v>
      </c>
      <c r="D9325" t="s">
        <v>91</v>
      </c>
      <c r="E9325" t="s">
        <v>78</v>
      </c>
      <c r="F9325" t="s">
        <v>35</v>
      </c>
      <c r="G9325">
        <v>5</v>
      </c>
      <c r="H9325">
        <v>5</v>
      </c>
      <c r="I9325">
        <v>2014</v>
      </c>
      <c r="J9325" t="s">
        <v>34</v>
      </c>
      <c r="K9325">
        <v>1.83</v>
      </c>
      <c r="L9325">
        <v>1.6379999999999999</v>
      </c>
      <c r="M9325" s="54">
        <v>2.0219999999999998</v>
      </c>
      <c r="N9325">
        <v>1314</v>
      </c>
      <c r="O9325" t="s">
        <v>44</v>
      </c>
      <c r="P9325">
        <v>2.7586862953412301</v>
      </c>
    </row>
    <row r="9326" spans="1:16" x14ac:dyDescent="0.25">
      <c r="A9326" s="20" t="s">
        <v>18444</v>
      </c>
      <c r="B9326">
        <v>6</v>
      </c>
      <c r="C9326" t="s">
        <v>74</v>
      </c>
      <c r="D9326" t="s">
        <v>91</v>
      </c>
      <c r="E9326" t="s">
        <v>78</v>
      </c>
      <c r="F9326" t="s">
        <v>35</v>
      </c>
      <c r="G9326">
        <v>2</v>
      </c>
      <c r="H9326">
        <v>5</v>
      </c>
      <c r="I9326">
        <v>2014</v>
      </c>
      <c r="J9326" t="s">
        <v>57</v>
      </c>
      <c r="K9326" t="s">
        <v>44</v>
      </c>
      <c r="L9326" t="s">
        <v>44</v>
      </c>
      <c r="M9326" s="54" t="s">
        <v>44</v>
      </c>
      <c r="N9326">
        <v>5</v>
      </c>
      <c r="O9326" t="s">
        <v>44</v>
      </c>
      <c r="P9326">
        <v>44.721359549995803</v>
      </c>
    </row>
    <row r="9327" spans="1:16" x14ac:dyDescent="0.25">
      <c r="A9327" s="20" t="s">
        <v>18445</v>
      </c>
      <c r="B9327">
        <v>6</v>
      </c>
      <c r="C9327" t="s">
        <v>74</v>
      </c>
      <c r="D9327" t="s">
        <v>91</v>
      </c>
      <c r="E9327" t="s">
        <v>78</v>
      </c>
      <c r="F9327" t="s">
        <v>35</v>
      </c>
      <c r="G9327">
        <v>3</v>
      </c>
      <c r="H9327">
        <v>5</v>
      </c>
      <c r="I9327">
        <v>2014</v>
      </c>
      <c r="J9327" t="s">
        <v>57</v>
      </c>
      <c r="K9327" t="s">
        <v>44</v>
      </c>
      <c r="L9327" t="s">
        <v>44</v>
      </c>
      <c r="M9327" s="54" t="s">
        <v>44</v>
      </c>
      <c r="N9327">
        <v>61</v>
      </c>
      <c r="O9327" t="s">
        <v>44</v>
      </c>
      <c r="P9327">
        <v>12.8036879932896</v>
      </c>
    </row>
    <row r="9328" spans="1:16" x14ac:dyDescent="0.25">
      <c r="A9328" s="20" t="s">
        <v>18446</v>
      </c>
      <c r="B9328">
        <v>6</v>
      </c>
      <c r="C9328" t="s">
        <v>74</v>
      </c>
      <c r="D9328" t="s">
        <v>91</v>
      </c>
      <c r="E9328" t="s">
        <v>78</v>
      </c>
      <c r="F9328" t="s">
        <v>35</v>
      </c>
      <c r="G9328">
        <v>4</v>
      </c>
      <c r="H9328">
        <v>5</v>
      </c>
      <c r="I9328">
        <v>2014</v>
      </c>
      <c r="J9328" t="s">
        <v>57</v>
      </c>
      <c r="K9328" t="s">
        <v>44</v>
      </c>
      <c r="L9328" t="s">
        <v>44</v>
      </c>
      <c r="M9328" s="54" t="s">
        <v>44</v>
      </c>
      <c r="N9328">
        <v>71</v>
      </c>
      <c r="O9328" t="s">
        <v>44</v>
      </c>
      <c r="P9328">
        <v>11.8678165819385</v>
      </c>
    </row>
    <row r="9329" spans="1:16" x14ac:dyDescent="0.25">
      <c r="A9329" s="20" t="s">
        <v>18447</v>
      </c>
      <c r="B9329">
        <v>6</v>
      </c>
      <c r="C9329" t="s">
        <v>74</v>
      </c>
      <c r="D9329" t="s">
        <v>91</v>
      </c>
      <c r="E9329" t="s">
        <v>78</v>
      </c>
      <c r="F9329" t="s">
        <v>35</v>
      </c>
      <c r="G9329">
        <v>5</v>
      </c>
      <c r="H9329">
        <v>5</v>
      </c>
      <c r="I9329">
        <v>2014</v>
      </c>
      <c r="J9329" t="s">
        <v>57</v>
      </c>
      <c r="K9329" t="s">
        <v>44</v>
      </c>
      <c r="L9329" t="s">
        <v>44</v>
      </c>
      <c r="M9329" s="54" t="s">
        <v>44</v>
      </c>
      <c r="N9329">
        <v>27</v>
      </c>
      <c r="O9329" t="s">
        <v>44</v>
      </c>
      <c r="P9329">
        <v>19.245008972987499</v>
      </c>
    </row>
    <row r="9330" spans="1:16" x14ac:dyDescent="0.25">
      <c r="A9330" s="20" t="s">
        <v>18448</v>
      </c>
      <c r="B9330">
        <v>6</v>
      </c>
      <c r="C9330" t="s">
        <v>74</v>
      </c>
      <c r="D9330" t="s">
        <v>91</v>
      </c>
      <c r="E9330" t="s">
        <v>78</v>
      </c>
      <c r="F9330" t="s">
        <v>35</v>
      </c>
      <c r="G9330">
        <v>2</v>
      </c>
      <c r="H9330">
        <v>5</v>
      </c>
      <c r="I9330">
        <v>2014</v>
      </c>
      <c r="J9330" t="s">
        <v>58</v>
      </c>
      <c r="K9330">
        <v>0.91</v>
      </c>
      <c r="L9330">
        <v>0.68300000000000005</v>
      </c>
      <c r="M9330" s="54">
        <v>1.137</v>
      </c>
      <c r="N9330">
        <v>119</v>
      </c>
      <c r="O9330" t="s">
        <v>44</v>
      </c>
      <c r="P9330">
        <v>9.16698497028211</v>
      </c>
    </row>
    <row r="9331" spans="1:16" x14ac:dyDescent="0.25">
      <c r="A9331" s="20" t="s">
        <v>18449</v>
      </c>
      <c r="B9331">
        <v>6</v>
      </c>
      <c r="C9331" t="s">
        <v>74</v>
      </c>
      <c r="D9331" t="s">
        <v>91</v>
      </c>
      <c r="E9331" t="s">
        <v>78</v>
      </c>
      <c r="F9331" t="s">
        <v>35</v>
      </c>
      <c r="G9331">
        <v>3</v>
      </c>
      <c r="H9331">
        <v>5</v>
      </c>
      <c r="I9331">
        <v>2014</v>
      </c>
      <c r="J9331" t="s">
        <v>58</v>
      </c>
      <c r="K9331">
        <v>1.1499999999999999</v>
      </c>
      <c r="L9331">
        <v>0.9</v>
      </c>
      <c r="M9331" s="54">
        <v>1.4</v>
      </c>
      <c r="N9331">
        <v>189</v>
      </c>
      <c r="O9331" t="s">
        <v>44</v>
      </c>
      <c r="P9331">
        <v>7.2739296745330799</v>
      </c>
    </row>
    <row r="9332" spans="1:16" x14ac:dyDescent="0.25">
      <c r="A9332" s="20" t="s">
        <v>18450</v>
      </c>
      <c r="B9332">
        <v>6</v>
      </c>
      <c r="C9332" t="s">
        <v>74</v>
      </c>
      <c r="D9332" t="s">
        <v>91</v>
      </c>
      <c r="E9332" t="s">
        <v>78</v>
      </c>
      <c r="F9332" t="s">
        <v>35</v>
      </c>
      <c r="G9332">
        <v>4</v>
      </c>
      <c r="H9332">
        <v>5</v>
      </c>
      <c r="I9332">
        <v>2014</v>
      </c>
      <c r="J9332" t="s">
        <v>58</v>
      </c>
      <c r="K9332">
        <v>1.73</v>
      </c>
      <c r="L9332">
        <v>1.399</v>
      </c>
      <c r="M9332" s="54">
        <v>2.0609999999999999</v>
      </c>
      <c r="N9332">
        <v>340</v>
      </c>
      <c r="O9332" t="s">
        <v>44</v>
      </c>
      <c r="P9332">
        <v>5.4232614454663999</v>
      </c>
    </row>
    <row r="9333" spans="1:16" x14ac:dyDescent="0.25">
      <c r="A9333" s="20" t="s">
        <v>18451</v>
      </c>
      <c r="B9333">
        <v>6</v>
      </c>
      <c r="C9333" t="s">
        <v>74</v>
      </c>
      <c r="D9333" t="s">
        <v>91</v>
      </c>
      <c r="E9333" t="s">
        <v>78</v>
      </c>
      <c r="F9333" t="s">
        <v>35</v>
      </c>
      <c r="G9333">
        <v>5</v>
      </c>
      <c r="H9333">
        <v>5</v>
      </c>
      <c r="I9333">
        <v>2014</v>
      </c>
      <c r="J9333" t="s">
        <v>58</v>
      </c>
      <c r="K9333">
        <v>2.23</v>
      </c>
      <c r="L9333">
        <v>1.8160000000000001</v>
      </c>
      <c r="M9333" s="54">
        <v>2.6440000000000001</v>
      </c>
      <c r="N9333">
        <v>420</v>
      </c>
      <c r="O9333" t="s">
        <v>44</v>
      </c>
      <c r="P9333">
        <v>4.87950036474267</v>
      </c>
    </row>
    <row r="9334" spans="1:16" x14ac:dyDescent="0.25">
      <c r="A9334" s="20" t="s">
        <v>21993</v>
      </c>
      <c r="B9334">
        <v>6</v>
      </c>
      <c r="C9334" t="s">
        <v>74</v>
      </c>
      <c r="D9334" t="s">
        <v>91</v>
      </c>
      <c r="E9334" t="s">
        <v>78</v>
      </c>
      <c r="F9334" t="s">
        <v>35</v>
      </c>
      <c r="G9334">
        <v>2</v>
      </c>
      <c r="H9334">
        <v>5</v>
      </c>
      <c r="I9334">
        <v>2014</v>
      </c>
      <c r="J9334" t="s">
        <v>59</v>
      </c>
      <c r="K9334" t="s">
        <v>44</v>
      </c>
      <c r="L9334" t="s">
        <v>44</v>
      </c>
      <c r="M9334" s="54" t="s">
        <v>44</v>
      </c>
      <c r="N9334">
        <v>2</v>
      </c>
      <c r="O9334" t="s">
        <v>44</v>
      </c>
      <c r="P9334">
        <v>70.710678118654698</v>
      </c>
    </row>
    <row r="9335" spans="1:16" x14ac:dyDescent="0.25">
      <c r="A9335" s="20" t="s">
        <v>18452</v>
      </c>
      <c r="B9335">
        <v>6</v>
      </c>
      <c r="C9335" t="s">
        <v>74</v>
      </c>
      <c r="D9335" t="s">
        <v>91</v>
      </c>
      <c r="E9335" t="s">
        <v>78</v>
      </c>
      <c r="F9335" t="s">
        <v>35</v>
      </c>
      <c r="G9335">
        <v>3</v>
      </c>
      <c r="H9335">
        <v>5</v>
      </c>
      <c r="I9335">
        <v>2014</v>
      </c>
      <c r="J9335" t="s">
        <v>59</v>
      </c>
      <c r="K9335" t="s">
        <v>44</v>
      </c>
      <c r="L9335" t="s">
        <v>44</v>
      </c>
      <c r="M9335" s="54" t="s">
        <v>44</v>
      </c>
      <c r="N9335">
        <v>9</v>
      </c>
      <c r="O9335" t="s">
        <v>44</v>
      </c>
      <c r="P9335">
        <v>33.3333333333333</v>
      </c>
    </row>
    <row r="9336" spans="1:16" x14ac:dyDescent="0.25">
      <c r="A9336" s="20" t="s">
        <v>18453</v>
      </c>
      <c r="B9336">
        <v>6</v>
      </c>
      <c r="C9336" t="s">
        <v>74</v>
      </c>
      <c r="D9336" t="s">
        <v>91</v>
      </c>
      <c r="E9336" t="s">
        <v>78</v>
      </c>
      <c r="F9336" t="s">
        <v>35</v>
      </c>
      <c r="G9336">
        <v>4</v>
      </c>
      <c r="H9336">
        <v>5</v>
      </c>
      <c r="I9336">
        <v>2014</v>
      </c>
      <c r="J9336" t="s">
        <v>59</v>
      </c>
      <c r="K9336" t="s">
        <v>44</v>
      </c>
      <c r="L9336" t="s">
        <v>44</v>
      </c>
      <c r="M9336" s="54" t="s">
        <v>44</v>
      </c>
      <c r="N9336">
        <v>24</v>
      </c>
      <c r="O9336" t="s">
        <v>44</v>
      </c>
      <c r="P9336">
        <v>20.412414523193199</v>
      </c>
    </row>
    <row r="9337" spans="1:16" x14ac:dyDescent="0.25">
      <c r="A9337" s="20" t="s">
        <v>18454</v>
      </c>
      <c r="B9337">
        <v>6</v>
      </c>
      <c r="C9337" t="s">
        <v>74</v>
      </c>
      <c r="D9337" t="s">
        <v>91</v>
      </c>
      <c r="E9337" t="s">
        <v>78</v>
      </c>
      <c r="F9337" t="s">
        <v>35</v>
      </c>
      <c r="G9337">
        <v>5</v>
      </c>
      <c r="H9337">
        <v>5</v>
      </c>
      <c r="I9337">
        <v>2014</v>
      </c>
      <c r="J9337" t="s">
        <v>59</v>
      </c>
      <c r="K9337" t="s">
        <v>44</v>
      </c>
      <c r="L9337" t="s">
        <v>44</v>
      </c>
      <c r="M9337" s="54" t="s">
        <v>44</v>
      </c>
      <c r="N9337">
        <v>18</v>
      </c>
      <c r="O9337" t="s">
        <v>44</v>
      </c>
      <c r="P9337">
        <v>23.570226039551599</v>
      </c>
    </row>
    <row r="9338" spans="1:16" x14ac:dyDescent="0.25">
      <c r="A9338" s="20" t="s">
        <v>18455</v>
      </c>
      <c r="B9338">
        <v>6</v>
      </c>
      <c r="C9338" t="s">
        <v>74</v>
      </c>
      <c r="D9338" t="s">
        <v>91</v>
      </c>
      <c r="E9338" t="s">
        <v>78</v>
      </c>
      <c r="F9338" t="s">
        <v>35</v>
      </c>
      <c r="G9338">
        <v>2</v>
      </c>
      <c r="H9338">
        <v>5</v>
      </c>
      <c r="I9338">
        <v>2014</v>
      </c>
      <c r="J9338" t="s">
        <v>60</v>
      </c>
      <c r="K9338">
        <v>1.2</v>
      </c>
      <c r="L9338">
        <v>1.073</v>
      </c>
      <c r="M9338" s="54">
        <v>1.327</v>
      </c>
      <c r="N9338">
        <v>1024</v>
      </c>
      <c r="O9338" t="s">
        <v>44</v>
      </c>
      <c r="P9338">
        <v>3.125</v>
      </c>
    </row>
    <row r="9339" spans="1:16" x14ac:dyDescent="0.25">
      <c r="A9339" s="20" t="s">
        <v>18456</v>
      </c>
      <c r="B9339">
        <v>6</v>
      </c>
      <c r="C9339" t="s">
        <v>74</v>
      </c>
      <c r="D9339" t="s">
        <v>91</v>
      </c>
      <c r="E9339" t="s">
        <v>78</v>
      </c>
      <c r="F9339" t="s">
        <v>35</v>
      </c>
      <c r="G9339">
        <v>3</v>
      </c>
      <c r="H9339">
        <v>5</v>
      </c>
      <c r="I9339">
        <v>2014</v>
      </c>
      <c r="J9339" t="s">
        <v>60</v>
      </c>
      <c r="K9339">
        <v>1.03</v>
      </c>
      <c r="L9339">
        <v>0.91700000000000004</v>
      </c>
      <c r="M9339" s="54">
        <v>1.143</v>
      </c>
      <c r="N9339">
        <v>851</v>
      </c>
      <c r="O9339" t="s">
        <v>44</v>
      </c>
      <c r="P9339">
        <v>3.4279558509552999</v>
      </c>
    </row>
    <row r="9340" spans="1:16" x14ac:dyDescent="0.25">
      <c r="A9340" s="20" t="s">
        <v>18457</v>
      </c>
      <c r="B9340">
        <v>6</v>
      </c>
      <c r="C9340" t="s">
        <v>74</v>
      </c>
      <c r="D9340" t="s">
        <v>91</v>
      </c>
      <c r="E9340" t="s">
        <v>78</v>
      </c>
      <c r="F9340" t="s">
        <v>35</v>
      </c>
      <c r="G9340">
        <v>4</v>
      </c>
      <c r="H9340">
        <v>5</v>
      </c>
      <c r="I9340">
        <v>2014</v>
      </c>
      <c r="J9340" t="s">
        <v>60</v>
      </c>
      <c r="K9340">
        <v>1.32</v>
      </c>
      <c r="L9340">
        <v>1.175</v>
      </c>
      <c r="M9340" s="54">
        <v>1.4650000000000001</v>
      </c>
      <c r="N9340">
        <v>848</v>
      </c>
      <c r="O9340" t="s">
        <v>44</v>
      </c>
      <c r="P9340">
        <v>3.4340140987172298</v>
      </c>
    </row>
    <row r="9341" spans="1:16" x14ac:dyDescent="0.25">
      <c r="A9341" s="20" t="s">
        <v>18458</v>
      </c>
      <c r="B9341">
        <v>6</v>
      </c>
      <c r="C9341" t="s">
        <v>74</v>
      </c>
      <c r="D9341" t="s">
        <v>91</v>
      </c>
      <c r="E9341" t="s">
        <v>78</v>
      </c>
      <c r="F9341" t="s">
        <v>35</v>
      </c>
      <c r="G9341">
        <v>5</v>
      </c>
      <c r="H9341">
        <v>5</v>
      </c>
      <c r="I9341">
        <v>2014</v>
      </c>
      <c r="J9341" t="s">
        <v>60</v>
      </c>
      <c r="K9341">
        <v>1.92</v>
      </c>
      <c r="L9341">
        <v>1.6910000000000001</v>
      </c>
      <c r="M9341" s="54">
        <v>2.149</v>
      </c>
      <c r="N9341">
        <v>587</v>
      </c>
      <c r="O9341" t="s">
        <v>44</v>
      </c>
      <c r="P9341">
        <v>4.12744171706498</v>
      </c>
    </row>
    <row r="9342" spans="1:16" x14ac:dyDescent="0.25">
      <c r="A9342" s="20" t="s">
        <v>18459</v>
      </c>
      <c r="B9342">
        <v>6</v>
      </c>
      <c r="C9342" t="s">
        <v>74</v>
      </c>
      <c r="D9342" t="s">
        <v>91</v>
      </c>
      <c r="E9342" t="s">
        <v>78</v>
      </c>
      <c r="F9342" t="s">
        <v>35</v>
      </c>
      <c r="G9342">
        <v>2</v>
      </c>
      <c r="H9342">
        <v>5</v>
      </c>
      <c r="I9342">
        <v>2014</v>
      </c>
      <c r="J9342" t="s">
        <v>61</v>
      </c>
      <c r="K9342" t="s">
        <v>44</v>
      </c>
      <c r="L9342" t="s">
        <v>44</v>
      </c>
      <c r="M9342" s="54" t="s">
        <v>44</v>
      </c>
      <c r="N9342">
        <v>3</v>
      </c>
      <c r="O9342" t="s">
        <v>44</v>
      </c>
      <c r="P9342">
        <v>57.735026918962603</v>
      </c>
    </row>
    <row r="9343" spans="1:16" x14ac:dyDescent="0.25">
      <c r="A9343" s="20" t="s">
        <v>18460</v>
      </c>
      <c r="B9343">
        <v>6</v>
      </c>
      <c r="C9343" t="s">
        <v>74</v>
      </c>
      <c r="D9343" t="s">
        <v>91</v>
      </c>
      <c r="E9343" t="s">
        <v>78</v>
      </c>
      <c r="F9343" t="s">
        <v>35</v>
      </c>
      <c r="G9343">
        <v>3</v>
      </c>
      <c r="H9343">
        <v>5</v>
      </c>
      <c r="I9343">
        <v>2014</v>
      </c>
      <c r="J9343" t="s">
        <v>61</v>
      </c>
      <c r="K9343" t="s">
        <v>44</v>
      </c>
      <c r="L9343" t="s">
        <v>44</v>
      </c>
      <c r="M9343" s="54" t="s">
        <v>44</v>
      </c>
      <c r="N9343">
        <v>3</v>
      </c>
      <c r="O9343" t="s">
        <v>44</v>
      </c>
      <c r="P9343">
        <v>57.735026918962603</v>
      </c>
    </row>
    <row r="9344" spans="1:16" x14ac:dyDescent="0.25">
      <c r="A9344" s="20" t="s">
        <v>18461</v>
      </c>
      <c r="B9344">
        <v>6</v>
      </c>
      <c r="C9344" t="s">
        <v>74</v>
      </c>
      <c r="D9344" t="s">
        <v>91</v>
      </c>
      <c r="E9344" t="s">
        <v>78</v>
      </c>
      <c r="F9344" t="s">
        <v>35</v>
      </c>
      <c r="G9344">
        <v>4</v>
      </c>
      <c r="H9344">
        <v>5</v>
      </c>
      <c r="I9344">
        <v>2014</v>
      </c>
      <c r="J9344" t="s">
        <v>61</v>
      </c>
      <c r="K9344" t="s">
        <v>44</v>
      </c>
      <c r="L9344" t="s">
        <v>44</v>
      </c>
      <c r="M9344" s="54" t="s">
        <v>44</v>
      </c>
      <c r="N9344">
        <v>14</v>
      </c>
      <c r="O9344" t="s">
        <v>44</v>
      </c>
      <c r="P9344">
        <v>26.726124191242398</v>
      </c>
    </row>
    <row r="9345" spans="1:16" x14ac:dyDescent="0.25">
      <c r="A9345" s="20" t="s">
        <v>18462</v>
      </c>
      <c r="B9345">
        <v>6</v>
      </c>
      <c r="C9345" t="s">
        <v>74</v>
      </c>
      <c r="D9345" t="s">
        <v>91</v>
      </c>
      <c r="E9345" t="s">
        <v>78</v>
      </c>
      <c r="F9345" t="s">
        <v>35</v>
      </c>
      <c r="G9345">
        <v>5</v>
      </c>
      <c r="H9345">
        <v>5</v>
      </c>
      <c r="I9345">
        <v>2014</v>
      </c>
      <c r="J9345" t="s">
        <v>61</v>
      </c>
      <c r="K9345" t="s">
        <v>44</v>
      </c>
      <c r="L9345" t="s">
        <v>44</v>
      </c>
      <c r="M9345" s="54" t="s">
        <v>44</v>
      </c>
      <c r="N9345">
        <v>5</v>
      </c>
      <c r="O9345" t="s">
        <v>44</v>
      </c>
      <c r="P9345">
        <v>44.721359549995803</v>
      </c>
    </row>
    <row r="9346" spans="1:16" x14ac:dyDescent="0.25">
      <c r="A9346" s="20" t="s">
        <v>18463</v>
      </c>
      <c r="B9346">
        <v>6</v>
      </c>
      <c r="C9346" t="s">
        <v>74</v>
      </c>
      <c r="D9346" t="s">
        <v>91</v>
      </c>
      <c r="E9346" t="s">
        <v>78</v>
      </c>
      <c r="F9346" t="s">
        <v>35</v>
      </c>
      <c r="G9346">
        <v>2</v>
      </c>
      <c r="H9346">
        <v>5</v>
      </c>
      <c r="I9346">
        <v>2014</v>
      </c>
      <c r="J9346" t="s">
        <v>62</v>
      </c>
      <c r="K9346" t="s">
        <v>44</v>
      </c>
      <c r="L9346" t="s">
        <v>44</v>
      </c>
      <c r="M9346" s="54" t="s">
        <v>44</v>
      </c>
      <c r="N9346">
        <v>6</v>
      </c>
      <c r="O9346" t="s">
        <v>44</v>
      </c>
      <c r="P9346">
        <v>40.824829046386299</v>
      </c>
    </row>
    <row r="9347" spans="1:16" x14ac:dyDescent="0.25">
      <c r="A9347" s="20" t="s">
        <v>18464</v>
      </c>
      <c r="B9347">
        <v>6</v>
      </c>
      <c r="C9347" t="s">
        <v>74</v>
      </c>
      <c r="D9347" t="s">
        <v>91</v>
      </c>
      <c r="E9347" t="s">
        <v>78</v>
      </c>
      <c r="F9347" t="s">
        <v>35</v>
      </c>
      <c r="G9347">
        <v>3</v>
      </c>
      <c r="H9347">
        <v>5</v>
      </c>
      <c r="I9347">
        <v>2014</v>
      </c>
      <c r="J9347" t="s">
        <v>62</v>
      </c>
      <c r="K9347" t="s">
        <v>44</v>
      </c>
      <c r="L9347" t="s">
        <v>44</v>
      </c>
      <c r="M9347" s="54" t="s">
        <v>44</v>
      </c>
      <c r="N9347">
        <v>9</v>
      </c>
      <c r="O9347" t="s">
        <v>44</v>
      </c>
      <c r="P9347">
        <v>33.3333333333333</v>
      </c>
    </row>
    <row r="9348" spans="1:16" x14ac:dyDescent="0.25">
      <c r="A9348" s="20" t="s">
        <v>18465</v>
      </c>
      <c r="B9348">
        <v>6</v>
      </c>
      <c r="C9348" t="s">
        <v>74</v>
      </c>
      <c r="D9348" t="s">
        <v>91</v>
      </c>
      <c r="E9348" t="s">
        <v>78</v>
      </c>
      <c r="F9348" t="s">
        <v>35</v>
      </c>
      <c r="G9348">
        <v>4</v>
      </c>
      <c r="H9348">
        <v>5</v>
      </c>
      <c r="I9348">
        <v>2014</v>
      </c>
      <c r="J9348" t="s">
        <v>62</v>
      </c>
      <c r="K9348" t="s">
        <v>44</v>
      </c>
      <c r="L9348" t="s">
        <v>44</v>
      </c>
      <c r="M9348" s="54" t="s">
        <v>44</v>
      </c>
      <c r="N9348">
        <v>25</v>
      </c>
      <c r="O9348" t="s">
        <v>44</v>
      </c>
      <c r="P9348">
        <v>20</v>
      </c>
    </row>
    <row r="9349" spans="1:16" x14ac:dyDescent="0.25">
      <c r="A9349" s="20" t="s">
        <v>18466</v>
      </c>
      <c r="B9349">
        <v>6</v>
      </c>
      <c r="C9349" t="s">
        <v>74</v>
      </c>
      <c r="D9349" t="s">
        <v>91</v>
      </c>
      <c r="E9349" t="s">
        <v>78</v>
      </c>
      <c r="F9349" t="s">
        <v>35</v>
      </c>
      <c r="G9349">
        <v>5</v>
      </c>
      <c r="H9349">
        <v>5</v>
      </c>
      <c r="I9349">
        <v>2014</v>
      </c>
      <c r="J9349" t="s">
        <v>62</v>
      </c>
      <c r="K9349" t="s">
        <v>44</v>
      </c>
      <c r="L9349" t="s">
        <v>44</v>
      </c>
      <c r="M9349" s="54" t="s">
        <v>44</v>
      </c>
      <c r="N9349">
        <v>39</v>
      </c>
      <c r="O9349" t="s">
        <v>44</v>
      </c>
      <c r="P9349">
        <v>16.012815380508702</v>
      </c>
    </row>
    <row r="9350" spans="1:16" x14ac:dyDescent="0.25">
      <c r="A9350" s="20" t="s">
        <v>18467</v>
      </c>
      <c r="B9350">
        <v>6</v>
      </c>
      <c r="C9350" t="s">
        <v>74</v>
      </c>
      <c r="D9350" t="s">
        <v>91</v>
      </c>
      <c r="E9350" t="s">
        <v>78</v>
      </c>
      <c r="F9350" t="s">
        <v>35</v>
      </c>
      <c r="G9350">
        <v>2</v>
      </c>
      <c r="H9350">
        <v>5</v>
      </c>
      <c r="I9350">
        <v>2014</v>
      </c>
      <c r="J9350" t="s">
        <v>75</v>
      </c>
      <c r="K9350">
        <v>1.056</v>
      </c>
      <c r="L9350">
        <v>1</v>
      </c>
      <c r="M9350" s="54">
        <v>1.2</v>
      </c>
      <c r="N9350" t="s">
        <v>44</v>
      </c>
      <c r="O9350" t="s">
        <v>44</v>
      </c>
      <c r="P9350">
        <v>-99</v>
      </c>
    </row>
    <row r="9351" spans="1:16" x14ac:dyDescent="0.25">
      <c r="A9351" s="20" t="s">
        <v>18467</v>
      </c>
      <c r="B9351">
        <v>6</v>
      </c>
      <c r="C9351" t="s">
        <v>74</v>
      </c>
      <c r="D9351" t="s">
        <v>91</v>
      </c>
      <c r="E9351" t="s">
        <v>78</v>
      </c>
      <c r="F9351" t="s">
        <v>35</v>
      </c>
      <c r="G9351">
        <v>2</v>
      </c>
      <c r="H9351">
        <v>5</v>
      </c>
      <c r="I9351">
        <v>2014</v>
      </c>
      <c r="J9351" t="s">
        <v>75</v>
      </c>
      <c r="K9351">
        <v>0.57499999999999996</v>
      </c>
      <c r="L9351">
        <v>0.4</v>
      </c>
      <c r="M9351" s="54">
        <v>0.7</v>
      </c>
      <c r="N9351" t="s">
        <v>44</v>
      </c>
      <c r="O9351" t="s">
        <v>44</v>
      </c>
      <c r="P9351">
        <v>-99</v>
      </c>
    </row>
    <row r="9352" spans="1:16" x14ac:dyDescent="0.25">
      <c r="A9352" s="20" t="s">
        <v>18467</v>
      </c>
      <c r="B9352">
        <v>6</v>
      </c>
      <c r="C9352" t="s">
        <v>74</v>
      </c>
      <c r="D9352" t="s">
        <v>91</v>
      </c>
      <c r="E9352" t="s">
        <v>78</v>
      </c>
      <c r="F9352" t="s">
        <v>35</v>
      </c>
      <c r="G9352">
        <v>2</v>
      </c>
      <c r="H9352">
        <v>5</v>
      </c>
      <c r="I9352">
        <v>2014</v>
      </c>
      <c r="J9352" t="s">
        <v>75</v>
      </c>
      <c r="K9352">
        <v>1.73</v>
      </c>
      <c r="L9352">
        <v>1.5</v>
      </c>
      <c r="M9352" s="54">
        <v>2</v>
      </c>
      <c r="N9352" t="s">
        <v>44</v>
      </c>
      <c r="O9352" t="s">
        <v>44</v>
      </c>
      <c r="P9352">
        <v>-99</v>
      </c>
    </row>
    <row r="9353" spans="1:16" x14ac:dyDescent="0.25">
      <c r="A9353" s="20" t="s">
        <v>18467</v>
      </c>
      <c r="B9353">
        <v>6</v>
      </c>
      <c r="C9353" t="s">
        <v>74</v>
      </c>
      <c r="D9353" t="s">
        <v>91</v>
      </c>
      <c r="E9353" t="s">
        <v>78</v>
      </c>
      <c r="F9353" t="s">
        <v>35</v>
      </c>
      <c r="G9353">
        <v>2</v>
      </c>
      <c r="H9353">
        <v>5</v>
      </c>
      <c r="I9353">
        <v>2014</v>
      </c>
      <c r="J9353" t="s">
        <v>75</v>
      </c>
      <c r="K9353">
        <v>0.60699999999999998</v>
      </c>
      <c r="L9353">
        <v>0.6</v>
      </c>
      <c r="M9353" s="54">
        <v>0.7</v>
      </c>
      <c r="N9353" t="s">
        <v>44</v>
      </c>
      <c r="O9353" t="s">
        <v>44</v>
      </c>
      <c r="P9353">
        <v>-99</v>
      </c>
    </row>
    <row r="9354" spans="1:16" x14ac:dyDescent="0.25">
      <c r="A9354" s="20" t="s">
        <v>18467</v>
      </c>
      <c r="B9354">
        <v>6</v>
      </c>
      <c r="C9354" t="s">
        <v>74</v>
      </c>
      <c r="D9354" t="s">
        <v>91</v>
      </c>
      <c r="E9354" t="s">
        <v>78</v>
      </c>
      <c r="F9354" t="s">
        <v>35</v>
      </c>
      <c r="G9354">
        <v>2</v>
      </c>
      <c r="H9354">
        <v>5</v>
      </c>
      <c r="I9354">
        <v>2014</v>
      </c>
      <c r="J9354" t="s">
        <v>75</v>
      </c>
      <c r="K9354">
        <v>0.84399999999999997</v>
      </c>
      <c r="L9354">
        <v>0.8</v>
      </c>
      <c r="M9354" s="54">
        <v>0.9</v>
      </c>
      <c r="N9354" t="s">
        <v>44</v>
      </c>
      <c r="O9354" t="s">
        <v>44</v>
      </c>
      <c r="P9354">
        <v>-99</v>
      </c>
    </row>
    <row r="9355" spans="1:16" x14ac:dyDescent="0.25">
      <c r="A9355" s="20" t="s">
        <v>18467</v>
      </c>
      <c r="B9355">
        <v>6</v>
      </c>
      <c r="C9355" t="s">
        <v>74</v>
      </c>
      <c r="D9355" t="s">
        <v>91</v>
      </c>
      <c r="E9355" t="s">
        <v>78</v>
      </c>
      <c r="F9355" t="s">
        <v>35</v>
      </c>
      <c r="G9355">
        <v>2</v>
      </c>
      <c r="H9355">
        <v>5</v>
      </c>
      <c r="I9355">
        <v>2014</v>
      </c>
      <c r="J9355" t="s">
        <v>75</v>
      </c>
      <c r="K9355" t="s">
        <v>44</v>
      </c>
      <c r="L9355" t="s">
        <v>44</v>
      </c>
      <c r="M9355" s="54" t="s">
        <v>44</v>
      </c>
      <c r="N9355" t="s">
        <v>44</v>
      </c>
      <c r="O9355" t="s">
        <v>44</v>
      </c>
      <c r="P9355">
        <v>-99</v>
      </c>
    </row>
    <row r="9356" spans="1:16" x14ac:dyDescent="0.25">
      <c r="A9356" s="20" t="s">
        <v>18467</v>
      </c>
      <c r="B9356">
        <v>6</v>
      </c>
      <c r="C9356" t="s">
        <v>74</v>
      </c>
      <c r="D9356" t="s">
        <v>91</v>
      </c>
      <c r="E9356" t="s">
        <v>78</v>
      </c>
      <c r="F9356" t="s">
        <v>35</v>
      </c>
      <c r="G9356">
        <v>2</v>
      </c>
      <c r="H9356">
        <v>5</v>
      </c>
      <c r="I9356">
        <v>2014</v>
      </c>
      <c r="J9356" t="s">
        <v>75</v>
      </c>
      <c r="K9356">
        <v>0.60199999999999998</v>
      </c>
      <c r="L9356">
        <v>0.5</v>
      </c>
      <c r="M9356" s="54">
        <v>0.7</v>
      </c>
      <c r="N9356" t="s">
        <v>44</v>
      </c>
      <c r="O9356" t="s">
        <v>44</v>
      </c>
      <c r="P9356">
        <v>-99</v>
      </c>
    </row>
    <row r="9357" spans="1:16" x14ac:dyDescent="0.25">
      <c r="A9357" s="20" t="s">
        <v>18467</v>
      </c>
      <c r="B9357">
        <v>6</v>
      </c>
      <c r="C9357" t="s">
        <v>74</v>
      </c>
      <c r="D9357" t="s">
        <v>91</v>
      </c>
      <c r="E9357" t="s">
        <v>78</v>
      </c>
      <c r="F9357" t="s">
        <v>35</v>
      </c>
      <c r="G9357">
        <v>2</v>
      </c>
      <c r="H9357">
        <v>5</v>
      </c>
      <c r="I9357">
        <v>2014</v>
      </c>
      <c r="J9357" t="s">
        <v>75</v>
      </c>
      <c r="K9357" t="s">
        <v>44</v>
      </c>
      <c r="L9357" t="s">
        <v>44</v>
      </c>
      <c r="M9357" s="54" t="s">
        <v>44</v>
      </c>
      <c r="N9357" t="s">
        <v>44</v>
      </c>
      <c r="O9357" t="s">
        <v>44</v>
      </c>
      <c r="P9357">
        <v>-99</v>
      </c>
    </row>
    <row r="9358" spans="1:16" x14ac:dyDescent="0.25">
      <c r="A9358" s="20" t="s">
        <v>18467</v>
      </c>
      <c r="B9358">
        <v>6</v>
      </c>
      <c r="C9358" t="s">
        <v>74</v>
      </c>
      <c r="D9358" t="s">
        <v>91</v>
      </c>
      <c r="E9358" t="s">
        <v>78</v>
      </c>
      <c r="F9358" t="s">
        <v>35</v>
      </c>
      <c r="G9358">
        <v>2</v>
      </c>
      <c r="H9358">
        <v>5</v>
      </c>
      <c r="I9358">
        <v>2014</v>
      </c>
      <c r="J9358" t="s">
        <v>75</v>
      </c>
      <c r="K9358">
        <v>1.986</v>
      </c>
      <c r="L9358">
        <v>1.2</v>
      </c>
      <c r="M9358" s="54">
        <v>2.8</v>
      </c>
      <c r="N9358" t="s">
        <v>44</v>
      </c>
      <c r="O9358" t="s">
        <v>44</v>
      </c>
      <c r="P9358">
        <v>-99</v>
      </c>
    </row>
    <row r="9359" spans="1:16" x14ac:dyDescent="0.25">
      <c r="A9359" s="20" t="s">
        <v>18467</v>
      </c>
      <c r="B9359">
        <v>6</v>
      </c>
      <c r="C9359" t="s">
        <v>74</v>
      </c>
      <c r="D9359" t="s">
        <v>91</v>
      </c>
      <c r="E9359" t="s">
        <v>78</v>
      </c>
      <c r="F9359" t="s">
        <v>35</v>
      </c>
      <c r="G9359">
        <v>2</v>
      </c>
      <c r="H9359">
        <v>5</v>
      </c>
      <c r="I9359">
        <v>2014</v>
      </c>
      <c r="J9359" t="s">
        <v>75</v>
      </c>
      <c r="K9359" t="s">
        <v>44</v>
      </c>
      <c r="L9359" t="s">
        <v>44</v>
      </c>
      <c r="M9359" s="54" t="s">
        <v>44</v>
      </c>
      <c r="N9359" t="s">
        <v>44</v>
      </c>
      <c r="O9359" t="s">
        <v>44</v>
      </c>
      <c r="P9359">
        <v>-99</v>
      </c>
    </row>
    <row r="9360" spans="1:16" x14ac:dyDescent="0.25">
      <c r="A9360" s="20" t="s">
        <v>18467</v>
      </c>
      <c r="B9360">
        <v>6</v>
      </c>
      <c r="C9360" t="s">
        <v>74</v>
      </c>
      <c r="D9360" t="s">
        <v>91</v>
      </c>
      <c r="E9360" t="s">
        <v>78</v>
      </c>
      <c r="F9360" t="s">
        <v>35</v>
      </c>
      <c r="G9360">
        <v>2</v>
      </c>
      <c r="H9360">
        <v>5</v>
      </c>
      <c r="I9360">
        <v>2014</v>
      </c>
      <c r="J9360" t="s">
        <v>75</v>
      </c>
      <c r="K9360" t="s">
        <v>44</v>
      </c>
      <c r="L9360" t="s">
        <v>44</v>
      </c>
      <c r="M9360" s="54" t="s">
        <v>44</v>
      </c>
      <c r="N9360" t="s">
        <v>44</v>
      </c>
      <c r="O9360" t="s">
        <v>44</v>
      </c>
      <c r="P9360">
        <v>-99</v>
      </c>
    </row>
    <row r="9361" spans="1:16" x14ac:dyDescent="0.25">
      <c r="A9361" s="20" t="s">
        <v>18467</v>
      </c>
      <c r="B9361">
        <v>6</v>
      </c>
      <c r="C9361" t="s">
        <v>74</v>
      </c>
      <c r="D9361" t="s">
        <v>91</v>
      </c>
      <c r="E9361" t="s">
        <v>78</v>
      </c>
      <c r="F9361" t="s">
        <v>35</v>
      </c>
      <c r="G9361">
        <v>2</v>
      </c>
      <c r="H9361">
        <v>5</v>
      </c>
      <c r="I9361">
        <v>2014</v>
      </c>
      <c r="J9361" t="s">
        <v>75</v>
      </c>
      <c r="K9361">
        <v>0.88600000000000001</v>
      </c>
      <c r="L9361">
        <v>0.7</v>
      </c>
      <c r="M9361" s="54">
        <v>1.1000000000000001</v>
      </c>
      <c r="N9361" t="s">
        <v>44</v>
      </c>
      <c r="O9361" t="s">
        <v>44</v>
      </c>
      <c r="P9361">
        <v>-99</v>
      </c>
    </row>
    <row r="9362" spans="1:16" x14ac:dyDescent="0.25">
      <c r="A9362" s="20" t="s">
        <v>18467</v>
      </c>
      <c r="B9362">
        <v>6</v>
      </c>
      <c r="C9362" t="s">
        <v>74</v>
      </c>
      <c r="D9362" t="s">
        <v>91</v>
      </c>
      <c r="E9362" t="s">
        <v>78</v>
      </c>
      <c r="F9362" t="s">
        <v>35</v>
      </c>
      <c r="G9362">
        <v>2</v>
      </c>
      <c r="H9362">
        <v>5</v>
      </c>
      <c r="I9362">
        <v>2014</v>
      </c>
      <c r="J9362" t="s">
        <v>75</v>
      </c>
      <c r="K9362" t="s">
        <v>44</v>
      </c>
      <c r="L9362" t="s">
        <v>44</v>
      </c>
      <c r="M9362" s="54" t="s">
        <v>44</v>
      </c>
      <c r="N9362" t="s">
        <v>44</v>
      </c>
      <c r="O9362" t="s">
        <v>44</v>
      </c>
      <c r="P9362">
        <v>-99</v>
      </c>
    </row>
    <row r="9363" spans="1:16" x14ac:dyDescent="0.25">
      <c r="A9363" s="20" t="s">
        <v>18467</v>
      </c>
      <c r="B9363">
        <v>6</v>
      </c>
      <c r="C9363" t="s">
        <v>74</v>
      </c>
      <c r="D9363" t="s">
        <v>91</v>
      </c>
      <c r="E9363" t="s">
        <v>78</v>
      </c>
      <c r="F9363" t="s">
        <v>35</v>
      </c>
      <c r="G9363">
        <v>2</v>
      </c>
      <c r="H9363">
        <v>5</v>
      </c>
      <c r="I9363">
        <v>2014</v>
      </c>
      <c r="J9363" t="s">
        <v>75</v>
      </c>
      <c r="K9363">
        <v>1.244</v>
      </c>
      <c r="L9363">
        <v>1</v>
      </c>
      <c r="M9363" s="54">
        <v>1.4</v>
      </c>
      <c r="N9363" t="s">
        <v>44</v>
      </c>
      <c r="O9363" t="s">
        <v>44</v>
      </c>
      <c r="P9363">
        <v>-99</v>
      </c>
    </row>
    <row r="9364" spans="1:16" x14ac:dyDescent="0.25">
      <c r="A9364" s="20" t="s">
        <v>18467</v>
      </c>
      <c r="B9364">
        <v>6</v>
      </c>
      <c r="C9364" t="s">
        <v>74</v>
      </c>
      <c r="D9364" t="s">
        <v>91</v>
      </c>
      <c r="E9364" t="s">
        <v>78</v>
      </c>
      <c r="F9364" t="s">
        <v>35</v>
      </c>
      <c r="G9364">
        <v>2</v>
      </c>
      <c r="H9364">
        <v>5</v>
      </c>
      <c r="I9364">
        <v>2014</v>
      </c>
      <c r="J9364" t="s">
        <v>75</v>
      </c>
      <c r="K9364" t="s">
        <v>44</v>
      </c>
      <c r="L9364" t="s">
        <v>44</v>
      </c>
      <c r="M9364" s="54" t="s">
        <v>44</v>
      </c>
      <c r="N9364" t="s">
        <v>44</v>
      </c>
      <c r="O9364" t="s">
        <v>44</v>
      </c>
      <c r="P9364">
        <v>-99</v>
      </c>
    </row>
    <row r="9365" spans="1:16" x14ac:dyDescent="0.25">
      <c r="A9365" s="20" t="s">
        <v>18467</v>
      </c>
      <c r="B9365">
        <v>6</v>
      </c>
      <c r="C9365" t="s">
        <v>74</v>
      </c>
      <c r="D9365" t="s">
        <v>91</v>
      </c>
      <c r="E9365" t="s">
        <v>78</v>
      </c>
      <c r="F9365" t="s">
        <v>35</v>
      </c>
      <c r="G9365">
        <v>2</v>
      </c>
      <c r="H9365">
        <v>5</v>
      </c>
      <c r="I9365">
        <v>2014</v>
      </c>
      <c r="J9365" t="s">
        <v>75</v>
      </c>
      <c r="K9365">
        <v>1.153</v>
      </c>
      <c r="L9365">
        <v>1.1000000000000001</v>
      </c>
      <c r="M9365" s="54">
        <v>1.3</v>
      </c>
      <c r="N9365" t="s">
        <v>44</v>
      </c>
      <c r="O9365" t="s">
        <v>44</v>
      </c>
      <c r="P9365">
        <v>-99</v>
      </c>
    </row>
    <row r="9366" spans="1:16" x14ac:dyDescent="0.25">
      <c r="A9366" s="20" t="s">
        <v>18467</v>
      </c>
      <c r="B9366">
        <v>6</v>
      </c>
      <c r="C9366" t="s">
        <v>74</v>
      </c>
      <c r="D9366" t="s">
        <v>91</v>
      </c>
      <c r="E9366" t="s">
        <v>78</v>
      </c>
      <c r="F9366" t="s">
        <v>35</v>
      </c>
      <c r="G9366">
        <v>2</v>
      </c>
      <c r="H9366">
        <v>5</v>
      </c>
      <c r="I9366">
        <v>2014</v>
      </c>
      <c r="J9366" t="s">
        <v>75</v>
      </c>
      <c r="K9366" t="s">
        <v>44</v>
      </c>
      <c r="L9366" t="s">
        <v>44</v>
      </c>
      <c r="M9366" s="54" t="s">
        <v>44</v>
      </c>
      <c r="N9366" t="s">
        <v>44</v>
      </c>
      <c r="O9366" t="s">
        <v>44</v>
      </c>
      <c r="P9366">
        <v>-99</v>
      </c>
    </row>
    <row r="9367" spans="1:16" x14ac:dyDescent="0.25">
      <c r="A9367" s="20" t="s">
        <v>18467</v>
      </c>
      <c r="B9367">
        <v>6</v>
      </c>
      <c r="C9367" t="s">
        <v>74</v>
      </c>
      <c r="D9367" t="s">
        <v>91</v>
      </c>
      <c r="E9367" t="s">
        <v>78</v>
      </c>
      <c r="F9367" t="s">
        <v>35</v>
      </c>
      <c r="G9367">
        <v>2</v>
      </c>
      <c r="H9367">
        <v>5</v>
      </c>
      <c r="I9367">
        <v>2014</v>
      </c>
      <c r="J9367" t="s">
        <v>75</v>
      </c>
      <c r="K9367" t="s">
        <v>44</v>
      </c>
      <c r="L9367" t="s">
        <v>44</v>
      </c>
      <c r="M9367" s="54" t="s">
        <v>44</v>
      </c>
      <c r="N9367" t="s">
        <v>44</v>
      </c>
      <c r="O9367" t="s">
        <v>44</v>
      </c>
      <c r="P9367">
        <v>-99</v>
      </c>
    </row>
    <row r="9368" spans="1:16" x14ac:dyDescent="0.25">
      <c r="A9368" s="20" t="s">
        <v>18468</v>
      </c>
      <c r="B9368">
        <v>6</v>
      </c>
      <c r="C9368" t="s">
        <v>74</v>
      </c>
      <c r="D9368" t="s">
        <v>91</v>
      </c>
      <c r="E9368" t="s">
        <v>78</v>
      </c>
      <c r="F9368" t="s">
        <v>35</v>
      </c>
      <c r="G9368">
        <v>3</v>
      </c>
      <c r="H9368">
        <v>5</v>
      </c>
      <c r="I9368">
        <v>2014</v>
      </c>
      <c r="J9368" t="s">
        <v>75</v>
      </c>
      <c r="K9368">
        <v>1.1339999999999999</v>
      </c>
      <c r="L9368">
        <v>1</v>
      </c>
      <c r="M9368" s="54">
        <v>1.2</v>
      </c>
      <c r="N9368" t="s">
        <v>44</v>
      </c>
      <c r="O9368" t="s">
        <v>44</v>
      </c>
      <c r="P9368">
        <v>-99</v>
      </c>
    </row>
    <row r="9369" spans="1:16" x14ac:dyDescent="0.25">
      <c r="A9369" s="20" t="s">
        <v>18468</v>
      </c>
      <c r="B9369">
        <v>6</v>
      </c>
      <c r="C9369" t="s">
        <v>74</v>
      </c>
      <c r="D9369" t="s">
        <v>91</v>
      </c>
      <c r="E9369" t="s">
        <v>78</v>
      </c>
      <c r="F9369" t="s">
        <v>35</v>
      </c>
      <c r="G9369">
        <v>3</v>
      </c>
      <c r="H9369">
        <v>5</v>
      </c>
      <c r="I9369">
        <v>2014</v>
      </c>
      <c r="J9369" t="s">
        <v>75</v>
      </c>
      <c r="K9369">
        <v>0.61699999999999999</v>
      </c>
      <c r="L9369">
        <v>0.4</v>
      </c>
      <c r="M9369" s="54">
        <v>0.8</v>
      </c>
      <c r="N9369" t="s">
        <v>44</v>
      </c>
      <c r="O9369" t="s">
        <v>44</v>
      </c>
      <c r="P9369">
        <v>-99</v>
      </c>
    </row>
    <row r="9370" spans="1:16" x14ac:dyDescent="0.25">
      <c r="A9370" s="20" t="s">
        <v>18468</v>
      </c>
      <c r="B9370">
        <v>6</v>
      </c>
      <c r="C9370" t="s">
        <v>74</v>
      </c>
      <c r="D9370" t="s">
        <v>91</v>
      </c>
      <c r="E9370" t="s">
        <v>78</v>
      </c>
      <c r="F9370" t="s">
        <v>35</v>
      </c>
      <c r="G9370">
        <v>3</v>
      </c>
      <c r="H9370">
        <v>5</v>
      </c>
      <c r="I9370">
        <v>2014</v>
      </c>
      <c r="J9370" t="s">
        <v>75</v>
      </c>
      <c r="K9370">
        <v>1.8580000000000001</v>
      </c>
      <c r="L9370">
        <v>1.6</v>
      </c>
      <c r="M9370" s="54">
        <v>2.1</v>
      </c>
      <c r="N9370" t="s">
        <v>44</v>
      </c>
      <c r="O9370" t="s">
        <v>44</v>
      </c>
      <c r="P9370">
        <v>-99</v>
      </c>
    </row>
    <row r="9371" spans="1:16" x14ac:dyDescent="0.25">
      <c r="A9371" s="20" t="s">
        <v>18468</v>
      </c>
      <c r="B9371">
        <v>6</v>
      </c>
      <c r="C9371" t="s">
        <v>74</v>
      </c>
      <c r="D9371" t="s">
        <v>91</v>
      </c>
      <c r="E9371" t="s">
        <v>78</v>
      </c>
      <c r="F9371" t="s">
        <v>35</v>
      </c>
      <c r="G9371">
        <v>3</v>
      </c>
      <c r="H9371">
        <v>5</v>
      </c>
      <c r="I9371">
        <v>2014</v>
      </c>
      <c r="J9371" t="s">
        <v>75</v>
      </c>
      <c r="K9371">
        <v>0.65200000000000002</v>
      </c>
      <c r="L9371">
        <v>0.6</v>
      </c>
      <c r="M9371" s="54">
        <v>0.7</v>
      </c>
      <c r="N9371" t="s">
        <v>44</v>
      </c>
      <c r="O9371" t="s">
        <v>44</v>
      </c>
      <c r="P9371">
        <v>-99</v>
      </c>
    </row>
    <row r="9372" spans="1:16" x14ac:dyDescent="0.25">
      <c r="A9372" s="20" t="s">
        <v>18468</v>
      </c>
      <c r="B9372">
        <v>6</v>
      </c>
      <c r="C9372" t="s">
        <v>74</v>
      </c>
      <c r="D9372" t="s">
        <v>91</v>
      </c>
      <c r="E9372" t="s">
        <v>78</v>
      </c>
      <c r="F9372" t="s">
        <v>35</v>
      </c>
      <c r="G9372">
        <v>3</v>
      </c>
      <c r="H9372">
        <v>5</v>
      </c>
      <c r="I9372">
        <v>2014</v>
      </c>
      <c r="J9372" t="s">
        <v>75</v>
      </c>
      <c r="K9372">
        <v>0.90600000000000003</v>
      </c>
      <c r="L9372">
        <v>0.8</v>
      </c>
      <c r="M9372" s="54">
        <v>1</v>
      </c>
      <c r="N9372" t="s">
        <v>44</v>
      </c>
      <c r="O9372" t="s">
        <v>44</v>
      </c>
      <c r="P9372">
        <v>-99</v>
      </c>
    </row>
    <row r="9373" spans="1:16" x14ac:dyDescent="0.25">
      <c r="A9373" s="20" t="s">
        <v>18468</v>
      </c>
      <c r="B9373">
        <v>6</v>
      </c>
      <c r="C9373" t="s">
        <v>74</v>
      </c>
      <c r="D9373" t="s">
        <v>91</v>
      </c>
      <c r="E9373" t="s">
        <v>78</v>
      </c>
      <c r="F9373" t="s">
        <v>35</v>
      </c>
      <c r="G9373">
        <v>3</v>
      </c>
      <c r="H9373">
        <v>5</v>
      </c>
      <c r="I9373">
        <v>2014</v>
      </c>
      <c r="J9373" t="s">
        <v>75</v>
      </c>
      <c r="K9373" t="s">
        <v>44</v>
      </c>
      <c r="L9373" t="s">
        <v>44</v>
      </c>
      <c r="M9373" s="54" t="s">
        <v>44</v>
      </c>
      <c r="N9373" t="s">
        <v>44</v>
      </c>
      <c r="O9373" t="s">
        <v>44</v>
      </c>
      <c r="P9373">
        <v>-99</v>
      </c>
    </row>
    <row r="9374" spans="1:16" x14ac:dyDescent="0.25">
      <c r="A9374" s="20" t="s">
        <v>18468</v>
      </c>
      <c r="B9374">
        <v>6</v>
      </c>
      <c r="C9374" t="s">
        <v>74</v>
      </c>
      <c r="D9374" t="s">
        <v>91</v>
      </c>
      <c r="E9374" t="s">
        <v>78</v>
      </c>
      <c r="F9374" t="s">
        <v>35</v>
      </c>
      <c r="G9374">
        <v>3</v>
      </c>
      <c r="H9374">
        <v>5</v>
      </c>
      <c r="I9374">
        <v>2014</v>
      </c>
      <c r="J9374" t="s">
        <v>75</v>
      </c>
      <c r="K9374">
        <v>0.64600000000000002</v>
      </c>
      <c r="L9374">
        <v>0.5</v>
      </c>
      <c r="M9374" s="54">
        <v>0.7</v>
      </c>
      <c r="N9374" t="s">
        <v>44</v>
      </c>
      <c r="O9374" t="s">
        <v>44</v>
      </c>
      <c r="P9374">
        <v>-99</v>
      </c>
    </row>
    <row r="9375" spans="1:16" x14ac:dyDescent="0.25">
      <c r="A9375" s="20" t="s">
        <v>18468</v>
      </c>
      <c r="B9375">
        <v>6</v>
      </c>
      <c r="C9375" t="s">
        <v>74</v>
      </c>
      <c r="D9375" t="s">
        <v>91</v>
      </c>
      <c r="E9375" t="s">
        <v>78</v>
      </c>
      <c r="F9375" t="s">
        <v>35</v>
      </c>
      <c r="G9375">
        <v>3</v>
      </c>
      <c r="H9375">
        <v>5</v>
      </c>
      <c r="I9375">
        <v>2014</v>
      </c>
      <c r="J9375" t="s">
        <v>75</v>
      </c>
      <c r="K9375" t="s">
        <v>44</v>
      </c>
      <c r="L9375" t="s">
        <v>44</v>
      </c>
      <c r="M9375" s="54" t="s">
        <v>44</v>
      </c>
      <c r="N9375" t="s">
        <v>44</v>
      </c>
      <c r="O9375" t="s">
        <v>44</v>
      </c>
      <c r="P9375">
        <v>-99</v>
      </c>
    </row>
    <row r="9376" spans="1:16" x14ac:dyDescent="0.25">
      <c r="A9376" s="20" t="s">
        <v>18468</v>
      </c>
      <c r="B9376">
        <v>6</v>
      </c>
      <c r="C9376" t="s">
        <v>74</v>
      </c>
      <c r="D9376" t="s">
        <v>91</v>
      </c>
      <c r="E9376" t="s">
        <v>78</v>
      </c>
      <c r="F9376" t="s">
        <v>35</v>
      </c>
      <c r="G9376">
        <v>3</v>
      </c>
      <c r="H9376">
        <v>5</v>
      </c>
      <c r="I9376">
        <v>2014</v>
      </c>
      <c r="J9376" t="s">
        <v>75</v>
      </c>
      <c r="K9376">
        <v>2.133</v>
      </c>
      <c r="L9376">
        <v>1.3</v>
      </c>
      <c r="M9376" s="54">
        <v>3</v>
      </c>
      <c r="N9376" t="s">
        <v>44</v>
      </c>
      <c r="O9376" t="s">
        <v>44</v>
      </c>
      <c r="P9376">
        <v>-99</v>
      </c>
    </row>
    <row r="9377" spans="1:16" x14ac:dyDescent="0.25">
      <c r="A9377" s="20" t="s">
        <v>18468</v>
      </c>
      <c r="B9377">
        <v>6</v>
      </c>
      <c r="C9377" t="s">
        <v>74</v>
      </c>
      <c r="D9377" t="s">
        <v>91</v>
      </c>
      <c r="E9377" t="s">
        <v>78</v>
      </c>
      <c r="F9377" t="s">
        <v>35</v>
      </c>
      <c r="G9377">
        <v>3</v>
      </c>
      <c r="H9377">
        <v>5</v>
      </c>
      <c r="I9377">
        <v>2014</v>
      </c>
      <c r="J9377" t="s">
        <v>75</v>
      </c>
      <c r="K9377" t="s">
        <v>44</v>
      </c>
      <c r="L9377" t="s">
        <v>44</v>
      </c>
      <c r="M9377" s="54" t="s">
        <v>44</v>
      </c>
      <c r="N9377" t="s">
        <v>44</v>
      </c>
      <c r="O9377" t="s">
        <v>44</v>
      </c>
      <c r="P9377">
        <v>-99</v>
      </c>
    </row>
    <row r="9378" spans="1:16" x14ac:dyDescent="0.25">
      <c r="A9378" s="20" t="s">
        <v>18468</v>
      </c>
      <c r="B9378">
        <v>6</v>
      </c>
      <c r="C9378" t="s">
        <v>74</v>
      </c>
      <c r="D9378" t="s">
        <v>91</v>
      </c>
      <c r="E9378" t="s">
        <v>78</v>
      </c>
      <c r="F9378" t="s">
        <v>35</v>
      </c>
      <c r="G9378">
        <v>3</v>
      </c>
      <c r="H9378">
        <v>5</v>
      </c>
      <c r="I9378">
        <v>2014</v>
      </c>
      <c r="J9378" t="s">
        <v>75</v>
      </c>
      <c r="K9378" t="s">
        <v>44</v>
      </c>
      <c r="L9378" t="s">
        <v>44</v>
      </c>
      <c r="M9378" s="54" t="s">
        <v>44</v>
      </c>
      <c r="N9378" t="s">
        <v>44</v>
      </c>
      <c r="O9378" t="s">
        <v>44</v>
      </c>
      <c r="P9378">
        <v>-99</v>
      </c>
    </row>
    <row r="9379" spans="1:16" x14ac:dyDescent="0.25">
      <c r="A9379" s="20" t="s">
        <v>18468</v>
      </c>
      <c r="B9379">
        <v>6</v>
      </c>
      <c r="C9379" t="s">
        <v>74</v>
      </c>
      <c r="D9379" t="s">
        <v>91</v>
      </c>
      <c r="E9379" t="s">
        <v>78</v>
      </c>
      <c r="F9379" t="s">
        <v>35</v>
      </c>
      <c r="G9379">
        <v>3</v>
      </c>
      <c r="H9379">
        <v>5</v>
      </c>
      <c r="I9379">
        <v>2014</v>
      </c>
      <c r="J9379" t="s">
        <v>75</v>
      </c>
      <c r="K9379">
        <v>0.95199999999999996</v>
      </c>
      <c r="L9379">
        <v>0.7</v>
      </c>
      <c r="M9379" s="54">
        <v>1.2</v>
      </c>
      <c r="N9379" t="s">
        <v>44</v>
      </c>
      <c r="O9379" t="s">
        <v>44</v>
      </c>
      <c r="P9379">
        <v>-99</v>
      </c>
    </row>
    <row r="9380" spans="1:16" x14ac:dyDescent="0.25">
      <c r="A9380" s="20" t="s">
        <v>18468</v>
      </c>
      <c r="B9380">
        <v>6</v>
      </c>
      <c r="C9380" t="s">
        <v>74</v>
      </c>
      <c r="D9380" t="s">
        <v>91</v>
      </c>
      <c r="E9380" t="s">
        <v>78</v>
      </c>
      <c r="F9380" t="s">
        <v>35</v>
      </c>
      <c r="G9380">
        <v>3</v>
      </c>
      <c r="H9380">
        <v>5</v>
      </c>
      <c r="I9380">
        <v>2014</v>
      </c>
      <c r="J9380" t="s">
        <v>75</v>
      </c>
      <c r="K9380" t="s">
        <v>44</v>
      </c>
      <c r="L9380" t="s">
        <v>44</v>
      </c>
      <c r="M9380" s="54" t="s">
        <v>44</v>
      </c>
      <c r="N9380" t="s">
        <v>44</v>
      </c>
      <c r="O9380" t="s">
        <v>44</v>
      </c>
      <c r="P9380">
        <v>-99</v>
      </c>
    </row>
    <row r="9381" spans="1:16" x14ac:dyDescent="0.25">
      <c r="A9381" s="20" t="s">
        <v>18468</v>
      </c>
      <c r="B9381">
        <v>6</v>
      </c>
      <c r="C9381" t="s">
        <v>74</v>
      </c>
      <c r="D9381" t="s">
        <v>91</v>
      </c>
      <c r="E9381" t="s">
        <v>78</v>
      </c>
      <c r="F9381" t="s">
        <v>35</v>
      </c>
      <c r="G9381">
        <v>3</v>
      </c>
      <c r="H9381">
        <v>5</v>
      </c>
      <c r="I9381">
        <v>2014</v>
      </c>
      <c r="J9381" t="s">
        <v>75</v>
      </c>
      <c r="K9381">
        <v>1.335</v>
      </c>
      <c r="L9381">
        <v>1.1000000000000001</v>
      </c>
      <c r="M9381" s="54">
        <v>1.6</v>
      </c>
      <c r="N9381" t="s">
        <v>44</v>
      </c>
      <c r="O9381" t="s">
        <v>44</v>
      </c>
      <c r="P9381">
        <v>-99</v>
      </c>
    </row>
    <row r="9382" spans="1:16" x14ac:dyDescent="0.25">
      <c r="A9382" s="20" t="s">
        <v>18468</v>
      </c>
      <c r="B9382">
        <v>6</v>
      </c>
      <c r="C9382" t="s">
        <v>74</v>
      </c>
      <c r="D9382" t="s">
        <v>91</v>
      </c>
      <c r="E9382" t="s">
        <v>78</v>
      </c>
      <c r="F9382" t="s">
        <v>35</v>
      </c>
      <c r="G9382">
        <v>3</v>
      </c>
      <c r="H9382">
        <v>5</v>
      </c>
      <c r="I9382">
        <v>2014</v>
      </c>
      <c r="J9382" t="s">
        <v>75</v>
      </c>
      <c r="K9382" t="s">
        <v>44</v>
      </c>
      <c r="L9382" t="s">
        <v>44</v>
      </c>
      <c r="M9382" s="54" t="s">
        <v>44</v>
      </c>
      <c r="N9382" t="s">
        <v>44</v>
      </c>
      <c r="O9382" t="s">
        <v>44</v>
      </c>
      <c r="P9382">
        <v>-99</v>
      </c>
    </row>
    <row r="9383" spans="1:16" x14ac:dyDescent="0.25">
      <c r="A9383" s="20" t="s">
        <v>18468</v>
      </c>
      <c r="B9383">
        <v>6</v>
      </c>
      <c r="C9383" t="s">
        <v>74</v>
      </c>
      <c r="D9383" t="s">
        <v>91</v>
      </c>
      <c r="E9383" t="s">
        <v>78</v>
      </c>
      <c r="F9383" t="s">
        <v>35</v>
      </c>
      <c r="G9383">
        <v>3</v>
      </c>
      <c r="H9383">
        <v>5</v>
      </c>
      <c r="I9383">
        <v>2014</v>
      </c>
      <c r="J9383" t="s">
        <v>75</v>
      </c>
      <c r="K9383">
        <v>1.238</v>
      </c>
      <c r="L9383">
        <v>1.1000000000000001</v>
      </c>
      <c r="M9383" s="54">
        <v>1.3</v>
      </c>
      <c r="N9383" t="s">
        <v>44</v>
      </c>
      <c r="O9383" t="s">
        <v>44</v>
      </c>
      <c r="P9383">
        <v>-99</v>
      </c>
    </row>
    <row r="9384" spans="1:16" x14ac:dyDescent="0.25">
      <c r="A9384" s="20" t="s">
        <v>18468</v>
      </c>
      <c r="B9384">
        <v>6</v>
      </c>
      <c r="C9384" t="s">
        <v>74</v>
      </c>
      <c r="D9384" t="s">
        <v>91</v>
      </c>
      <c r="E9384" t="s">
        <v>78</v>
      </c>
      <c r="F9384" t="s">
        <v>35</v>
      </c>
      <c r="G9384">
        <v>3</v>
      </c>
      <c r="H9384">
        <v>5</v>
      </c>
      <c r="I9384">
        <v>2014</v>
      </c>
      <c r="J9384" t="s">
        <v>75</v>
      </c>
      <c r="K9384" t="s">
        <v>44</v>
      </c>
      <c r="L9384" t="s">
        <v>44</v>
      </c>
      <c r="M9384" s="54" t="s">
        <v>44</v>
      </c>
      <c r="N9384" t="s">
        <v>44</v>
      </c>
      <c r="O9384" t="s">
        <v>44</v>
      </c>
      <c r="P9384">
        <v>-99</v>
      </c>
    </row>
    <row r="9385" spans="1:16" x14ac:dyDescent="0.25">
      <c r="A9385" s="20" t="s">
        <v>18468</v>
      </c>
      <c r="B9385">
        <v>6</v>
      </c>
      <c r="C9385" t="s">
        <v>74</v>
      </c>
      <c r="D9385" t="s">
        <v>91</v>
      </c>
      <c r="E9385" t="s">
        <v>78</v>
      </c>
      <c r="F9385" t="s">
        <v>35</v>
      </c>
      <c r="G9385">
        <v>3</v>
      </c>
      <c r="H9385">
        <v>5</v>
      </c>
      <c r="I9385">
        <v>2014</v>
      </c>
      <c r="J9385" t="s">
        <v>75</v>
      </c>
      <c r="K9385" t="s">
        <v>44</v>
      </c>
      <c r="L9385" t="s">
        <v>44</v>
      </c>
      <c r="M9385" s="54" t="s">
        <v>44</v>
      </c>
      <c r="N9385" t="s">
        <v>44</v>
      </c>
      <c r="O9385" t="s">
        <v>44</v>
      </c>
      <c r="P9385">
        <v>-99</v>
      </c>
    </row>
    <row r="9386" spans="1:16" x14ac:dyDescent="0.25">
      <c r="A9386" s="20" t="s">
        <v>18469</v>
      </c>
      <c r="B9386">
        <v>6</v>
      </c>
      <c r="C9386" t="s">
        <v>74</v>
      </c>
      <c r="D9386" t="s">
        <v>91</v>
      </c>
      <c r="E9386" t="s">
        <v>78</v>
      </c>
      <c r="F9386" t="s">
        <v>35</v>
      </c>
      <c r="G9386">
        <v>4</v>
      </c>
      <c r="H9386">
        <v>5</v>
      </c>
      <c r="I9386">
        <v>2014</v>
      </c>
      <c r="J9386" t="s">
        <v>75</v>
      </c>
      <c r="K9386">
        <v>1.2170000000000001</v>
      </c>
      <c r="L9386">
        <v>1.1000000000000001</v>
      </c>
      <c r="M9386" s="54">
        <v>1.3</v>
      </c>
      <c r="N9386" t="s">
        <v>44</v>
      </c>
      <c r="O9386" t="s">
        <v>44</v>
      </c>
      <c r="P9386">
        <v>-99</v>
      </c>
    </row>
    <row r="9387" spans="1:16" x14ac:dyDescent="0.25">
      <c r="A9387" s="20" t="s">
        <v>18469</v>
      </c>
      <c r="B9387">
        <v>6</v>
      </c>
      <c r="C9387" t="s">
        <v>74</v>
      </c>
      <c r="D9387" t="s">
        <v>91</v>
      </c>
      <c r="E9387" t="s">
        <v>78</v>
      </c>
      <c r="F9387" t="s">
        <v>35</v>
      </c>
      <c r="G9387">
        <v>4</v>
      </c>
      <c r="H9387">
        <v>5</v>
      </c>
      <c r="I9387">
        <v>2014</v>
      </c>
      <c r="J9387" t="s">
        <v>75</v>
      </c>
      <c r="K9387">
        <v>0.66300000000000003</v>
      </c>
      <c r="L9387">
        <v>0.5</v>
      </c>
      <c r="M9387" s="54">
        <v>0.8</v>
      </c>
      <c r="N9387" t="s">
        <v>44</v>
      </c>
      <c r="O9387" t="s">
        <v>44</v>
      </c>
      <c r="P9387">
        <v>-99</v>
      </c>
    </row>
    <row r="9388" spans="1:16" x14ac:dyDescent="0.25">
      <c r="A9388" s="20" t="s">
        <v>18469</v>
      </c>
      <c r="B9388">
        <v>6</v>
      </c>
      <c r="C9388" t="s">
        <v>74</v>
      </c>
      <c r="D9388" t="s">
        <v>91</v>
      </c>
      <c r="E9388" t="s">
        <v>78</v>
      </c>
      <c r="F9388" t="s">
        <v>35</v>
      </c>
      <c r="G9388">
        <v>4</v>
      </c>
      <c r="H9388">
        <v>5</v>
      </c>
      <c r="I9388">
        <v>2014</v>
      </c>
      <c r="J9388" t="s">
        <v>75</v>
      </c>
      <c r="K9388">
        <v>1.994</v>
      </c>
      <c r="L9388">
        <v>1.7</v>
      </c>
      <c r="M9388" s="54">
        <v>2.2999999999999998</v>
      </c>
      <c r="N9388" t="s">
        <v>44</v>
      </c>
      <c r="O9388" t="s">
        <v>44</v>
      </c>
      <c r="P9388">
        <v>-99</v>
      </c>
    </row>
    <row r="9389" spans="1:16" x14ac:dyDescent="0.25">
      <c r="A9389" s="20" t="s">
        <v>18469</v>
      </c>
      <c r="B9389">
        <v>6</v>
      </c>
      <c r="C9389" t="s">
        <v>74</v>
      </c>
      <c r="D9389" t="s">
        <v>91</v>
      </c>
      <c r="E9389" t="s">
        <v>78</v>
      </c>
      <c r="F9389" t="s">
        <v>35</v>
      </c>
      <c r="G9389">
        <v>4</v>
      </c>
      <c r="H9389">
        <v>5</v>
      </c>
      <c r="I9389">
        <v>2014</v>
      </c>
      <c r="J9389" t="s">
        <v>75</v>
      </c>
      <c r="K9389">
        <v>0.7</v>
      </c>
      <c r="L9389">
        <v>0.6</v>
      </c>
      <c r="M9389" s="54">
        <v>0.8</v>
      </c>
      <c r="N9389" t="s">
        <v>44</v>
      </c>
      <c r="O9389" t="s">
        <v>44</v>
      </c>
      <c r="P9389">
        <v>-99</v>
      </c>
    </row>
    <row r="9390" spans="1:16" x14ac:dyDescent="0.25">
      <c r="A9390" s="20" t="s">
        <v>18469</v>
      </c>
      <c r="B9390">
        <v>6</v>
      </c>
      <c r="C9390" t="s">
        <v>74</v>
      </c>
      <c r="D9390" t="s">
        <v>91</v>
      </c>
      <c r="E9390" t="s">
        <v>78</v>
      </c>
      <c r="F9390" t="s">
        <v>35</v>
      </c>
      <c r="G9390">
        <v>4</v>
      </c>
      <c r="H9390">
        <v>5</v>
      </c>
      <c r="I9390">
        <v>2014</v>
      </c>
      <c r="J9390" t="s">
        <v>75</v>
      </c>
      <c r="K9390">
        <v>0.97299999999999998</v>
      </c>
      <c r="L9390">
        <v>0.9</v>
      </c>
      <c r="M9390" s="54">
        <v>1</v>
      </c>
      <c r="N9390" t="s">
        <v>44</v>
      </c>
      <c r="O9390" t="s">
        <v>44</v>
      </c>
      <c r="P9390">
        <v>-99</v>
      </c>
    </row>
    <row r="9391" spans="1:16" x14ac:dyDescent="0.25">
      <c r="A9391" s="20" t="s">
        <v>18469</v>
      </c>
      <c r="B9391">
        <v>6</v>
      </c>
      <c r="C9391" t="s">
        <v>74</v>
      </c>
      <c r="D9391" t="s">
        <v>91</v>
      </c>
      <c r="E9391" t="s">
        <v>78</v>
      </c>
      <c r="F9391" t="s">
        <v>35</v>
      </c>
      <c r="G9391">
        <v>4</v>
      </c>
      <c r="H9391">
        <v>5</v>
      </c>
      <c r="I9391">
        <v>2014</v>
      </c>
      <c r="J9391" t="s">
        <v>75</v>
      </c>
      <c r="K9391" t="s">
        <v>44</v>
      </c>
      <c r="L9391" t="s">
        <v>44</v>
      </c>
      <c r="M9391" s="54" t="s">
        <v>44</v>
      </c>
      <c r="N9391" t="s">
        <v>44</v>
      </c>
      <c r="O9391" t="s">
        <v>44</v>
      </c>
      <c r="P9391">
        <v>-99</v>
      </c>
    </row>
    <row r="9392" spans="1:16" x14ac:dyDescent="0.25">
      <c r="A9392" s="20" t="s">
        <v>18469</v>
      </c>
      <c r="B9392">
        <v>6</v>
      </c>
      <c r="C9392" t="s">
        <v>74</v>
      </c>
      <c r="D9392" t="s">
        <v>91</v>
      </c>
      <c r="E9392" t="s">
        <v>78</v>
      </c>
      <c r="F9392" t="s">
        <v>35</v>
      </c>
      <c r="G9392">
        <v>4</v>
      </c>
      <c r="H9392">
        <v>5</v>
      </c>
      <c r="I9392">
        <v>2014</v>
      </c>
      <c r="J9392" t="s">
        <v>75</v>
      </c>
      <c r="K9392">
        <v>0.69399999999999995</v>
      </c>
      <c r="L9392">
        <v>0.6</v>
      </c>
      <c r="M9392" s="54">
        <v>0.8</v>
      </c>
      <c r="N9392" t="s">
        <v>44</v>
      </c>
      <c r="O9392" t="s">
        <v>44</v>
      </c>
      <c r="P9392">
        <v>-99</v>
      </c>
    </row>
    <row r="9393" spans="1:16" x14ac:dyDescent="0.25">
      <c r="A9393" s="20" t="s">
        <v>18469</v>
      </c>
      <c r="B9393">
        <v>6</v>
      </c>
      <c r="C9393" t="s">
        <v>74</v>
      </c>
      <c r="D9393" t="s">
        <v>91</v>
      </c>
      <c r="E9393" t="s">
        <v>78</v>
      </c>
      <c r="F9393" t="s">
        <v>35</v>
      </c>
      <c r="G9393">
        <v>4</v>
      </c>
      <c r="H9393">
        <v>5</v>
      </c>
      <c r="I9393">
        <v>2014</v>
      </c>
      <c r="J9393" t="s">
        <v>75</v>
      </c>
      <c r="K9393" t="s">
        <v>44</v>
      </c>
      <c r="L9393" t="s">
        <v>44</v>
      </c>
      <c r="M9393" s="54" t="s">
        <v>44</v>
      </c>
      <c r="N9393" t="s">
        <v>44</v>
      </c>
      <c r="O9393" t="s">
        <v>44</v>
      </c>
      <c r="P9393">
        <v>-99</v>
      </c>
    </row>
    <row r="9394" spans="1:16" x14ac:dyDescent="0.25">
      <c r="A9394" s="20" t="s">
        <v>18469</v>
      </c>
      <c r="B9394">
        <v>6</v>
      </c>
      <c r="C9394" t="s">
        <v>74</v>
      </c>
      <c r="D9394" t="s">
        <v>91</v>
      </c>
      <c r="E9394" t="s">
        <v>78</v>
      </c>
      <c r="F9394" t="s">
        <v>35</v>
      </c>
      <c r="G9394">
        <v>4</v>
      </c>
      <c r="H9394">
        <v>5</v>
      </c>
      <c r="I9394">
        <v>2014</v>
      </c>
      <c r="J9394" t="s">
        <v>75</v>
      </c>
      <c r="K9394">
        <v>2.2890000000000001</v>
      </c>
      <c r="L9394">
        <v>1.4</v>
      </c>
      <c r="M9394" s="54">
        <v>3.2</v>
      </c>
      <c r="N9394" t="s">
        <v>44</v>
      </c>
      <c r="O9394" t="s">
        <v>44</v>
      </c>
      <c r="P9394">
        <v>-99</v>
      </c>
    </row>
    <row r="9395" spans="1:16" x14ac:dyDescent="0.25">
      <c r="A9395" s="20" t="s">
        <v>18469</v>
      </c>
      <c r="B9395">
        <v>6</v>
      </c>
      <c r="C9395" t="s">
        <v>74</v>
      </c>
      <c r="D9395" t="s">
        <v>91</v>
      </c>
      <c r="E9395" t="s">
        <v>78</v>
      </c>
      <c r="F9395" t="s">
        <v>35</v>
      </c>
      <c r="G9395">
        <v>4</v>
      </c>
      <c r="H9395">
        <v>5</v>
      </c>
      <c r="I9395">
        <v>2014</v>
      </c>
      <c r="J9395" t="s">
        <v>75</v>
      </c>
      <c r="K9395" t="s">
        <v>44</v>
      </c>
      <c r="L9395" t="s">
        <v>44</v>
      </c>
      <c r="M9395" s="54" t="s">
        <v>44</v>
      </c>
      <c r="N9395" t="s">
        <v>44</v>
      </c>
      <c r="O9395" t="s">
        <v>44</v>
      </c>
      <c r="P9395">
        <v>-99</v>
      </c>
    </row>
    <row r="9396" spans="1:16" x14ac:dyDescent="0.25">
      <c r="A9396" s="20" t="s">
        <v>18469</v>
      </c>
      <c r="B9396">
        <v>6</v>
      </c>
      <c r="C9396" t="s">
        <v>74</v>
      </c>
      <c r="D9396" t="s">
        <v>91</v>
      </c>
      <c r="E9396" t="s">
        <v>78</v>
      </c>
      <c r="F9396" t="s">
        <v>35</v>
      </c>
      <c r="G9396">
        <v>4</v>
      </c>
      <c r="H9396">
        <v>5</v>
      </c>
      <c r="I9396">
        <v>2014</v>
      </c>
      <c r="J9396" t="s">
        <v>75</v>
      </c>
      <c r="K9396" t="s">
        <v>44</v>
      </c>
      <c r="L9396" t="s">
        <v>44</v>
      </c>
      <c r="M9396" s="54" t="s">
        <v>44</v>
      </c>
      <c r="N9396" t="s">
        <v>44</v>
      </c>
      <c r="O9396" t="s">
        <v>44</v>
      </c>
      <c r="P9396">
        <v>-99</v>
      </c>
    </row>
    <row r="9397" spans="1:16" x14ac:dyDescent="0.25">
      <c r="A9397" s="20" t="s">
        <v>18469</v>
      </c>
      <c r="B9397">
        <v>6</v>
      </c>
      <c r="C9397" t="s">
        <v>74</v>
      </c>
      <c r="D9397" t="s">
        <v>91</v>
      </c>
      <c r="E9397" t="s">
        <v>78</v>
      </c>
      <c r="F9397" t="s">
        <v>35</v>
      </c>
      <c r="G9397">
        <v>4</v>
      </c>
      <c r="H9397">
        <v>5</v>
      </c>
      <c r="I9397">
        <v>2014</v>
      </c>
      <c r="J9397" t="s">
        <v>75</v>
      </c>
      <c r="K9397">
        <v>1.022</v>
      </c>
      <c r="L9397">
        <v>0.8</v>
      </c>
      <c r="M9397" s="54">
        <v>1.2</v>
      </c>
      <c r="N9397" t="s">
        <v>44</v>
      </c>
      <c r="O9397" t="s">
        <v>44</v>
      </c>
      <c r="P9397">
        <v>-99</v>
      </c>
    </row>
    <row r="9398" spans="1:16" x14ac:dyDescent="0.25">
      <c r="A9398" s="20" t="s">
        <v>18469</v>
      </c>
      <c r="B9398">
        <v>6</v>
      </c>
      <c r="C9398" t="s">
        <v>74</v>
      </c>
      <c r="D9398" t="s">
        <v>91</v>
      </c>
      <c r="E9398" t="s">
        <v>78</v>
      </c>
      <c r="F9398" t="s">
        <v>35</v>
      </c>
      <c r="G9398">
        <v>4</v>
      </c>
      <c r="H9398">
        <v>5</v>
      </c>
      <c r="I9398">
        <v>2014</v>
      </c>
      <c r="J9398" t="s">
        <v>75</v>
      </c>
      <c r="K9398" t="s">
        <v>44</v>
      </c>
      <c r="L9398" t="s">
        <v>44</v>
      </c>
      <c r="M9398" s="54" t="s">
        <v>44</v>
      </c>
      <c r="N9398" t="s">
        <v>44</v>
      </c>
      <c r="O9398" t="s">
        <v>44</v>
      </c>
      <c r="P9398">
        <v>-99</v>
      </c>
    </row>
    <row r="9399" spans="1:16" x14ac:dyDescent="0.25">
      <c r="A9399" s="20" t="s">
        <v>18469</v>
      </c>
      <c r="B9399">
        <v>6</v>
      </c>
      <c r="C9399" t="s">
        <v>74</v>
      </c>
      <c r="D9399" t="s">
        <v>91</v>
      </c>
      <c r="E9399" t="s">
        <v>78</v>
      </c>
      <c r="F9399" t="s">
        <v>35</v>
      </c>
      <c r="G9399">
        <v>4</v>
      </c>
      <c r="H9399">
        <v>5</v>
      </c>
      <c r="I9399">
        <v>2014</v>
      </c>
      <c r="J9399" t="s">
        <v>75</v>
      </c>
      <c r="K9399">
        <v>1.4330000000000001</v>
      </c>
      <c r="L9399">
        <v>1.2</v>
      </c>
      <c r="M9399" s="54">
        <v>1.7</v>
      </c>
      <c r="N9399" t="s">
        <v>44</v>
      </c>
      <c r="O9399" t="s">
        <v>44</v>
      </c>
      <c r="P9399">
        <v>-99</v>
      </c>
    </row>
    <row r="9400" spans="1:16" x14ac:dyDescent="0.25">
      <c r="A9400" s="20" t="s">
        <v>18469</v>
      </c>
      <c r="B9400">
        <v>6</v>
      </c>
      <c r="C9400" t="s">
        <v>74</v>
      </c>
      <c r="D9400" t="s">
        <v>91</v>
      </c>
      <c r="E9400" t="s">
        <v>78</v>
      </c>
      <c r="F9400" t="s">
        <v>35</v>
      </c>
      <c r="G9400">
        <v>4</v>
      </c>
      <c r="H9400">
        <v>5</v>
      </c>
      <c r="I9400">
        <v>2014</v>
      </c>
      <c r="J9400" t="s">
        <v>75</v>
      </c>
      <c r="K9400" t="s">
        <v>44</v>
      </c>
      <c r="L9400" t="s">
        <v>44</v>
      </c>
      <c r="M9400" s="54" t="s">
        <v>44</v>
      </c>
      <c r="N9400" t="s">
        <v>44</v>
      </c>
      <c r="O9400" t="s">
        <v>44</v>
      </c>
      <c r="P9400">
        <v>-99</v>
      </c>
    </row>
    <row r="9401" spans="1:16" x14ac:dyDescent="0.25">
      <c r="A9401" s="20" t="s">
        <v>18469</v>
      </c>
      <c r="B9401">
        <v>6</v>
      </c>
      <c r="C9401" t="s">
        <v>74</v>
      </c>
      <c r="D9401" t="s">
        <v>91</v>
      </c>
      <c r="E9401" t="s">
        <v>78</v>
      </c>
      <c r="F9401" t="s">
        <v>35</v>
      </c>
      <c r="G9401">
        <v>4</v>
      </c>
      <c r="H9401">
        <v>5</v>
      </c>
      <c r="I9401">
        <v>2014</v>
      </c>
      <c r="J9401" t="s">
        <v>75</v>
      </c>
      <c r="K9401">
        <v>1.3280000000000001</v>
      </c>
      <c r="L9401">
        <v>1.2</v>
      </c>
      <c r="M9401" s="54">
        <v>1.4</v>
      </c>
      <c r="N9401" t="s">
        <v>44</v>
      </c>
      <c r="O9401" t="s">
        <v>44</v>
      </c>
      <c r="P9401">
        <v>-99</v>
      </c>
    </row>
    <row r="9402" spans="1:16" x14ac:dyDescent="0.25">
      <c r="A9402" s="20" t="s">
        <v>18469</v>
      </c>
      <c r="B9402">
        <v>6</v>
      </c>
      <c r="C9402" t="s">
        <v>74</v>
      </c>
      <c r="D9402" t="s">
        <v>91</v>
      </c>
      <c r="E9402" t="s">
        <v>78</v>
      </c>
      <c r="F9402" t="s">
        <v>35</v>
      </c>
      <c r="G9402">
        <v>4</v>
      </c>
      <c r="H9402">
        <v>5</v>
      </c>
      <c r="I9402">
        <v>2014</v>
      </c>
      <c r="J9402" t="s">
        <v>75</v>
      </c>
      <c r="K9402" t="s">
        <v>44</v>
      </c>
      <c r="L9402" t="s">
        <v>44</v>
      </c>
      <c r="M9402" s="54" t="s">
        <v>44</v>
      </c>
      <c r="N9402" t="s">
        <v>44</v>
      </c>
      <c r="O9402" t="s">
        <v>44</v>
      </c>
      <c r="P9402">
        <v>-99</v>
      </c>
    </row>
    <row r="9403" spans="1:16" x14ac:dyDescent="0.25">
      <c r="A9403" s="20" t="s">
        <v>18469</v>
      </c>
      <c r="B9403">
        <v>6</v>
      </c>
      <c r="C9403" t="s">
        <v>74</v>
      </c>
      <c r="D9403" t="s">
        <v>91</v>
      </c>
      <c r="E9403" t="s">
        <v>78</v>
      </c>
      <c r="F9403" t="s">
        <v>35</v>
      </c>
      <c r="G9403">
        <v>4</v>
      </c>
      <c r="H9403">
        <v>5</v>
      </c>
      <c r="I9403">
        <v>2014</v>
      </c>
      <c r="J9403" t="s">
        <v>75</v>
      </c>
      <c r="K9403" t="s">
        <v>44</v>
      </c>
      <c r="L9403" t="s">
        <v>44</v>
      </c>
      <c r="M9403" s="54" t="s">
        <v>44</v>
      </c>
      <c r="N9403" t="s">
        <v>44</v>
      </c>
      <c r="O9403" t="s">
        <v>44</v>
      </c>
      <c r="P9403">
        <v>-99</v>
      </c>
    </row>
    <row r="9404" spans="1:16" x14ac:dyDescent="0.25">
      <c r="A9404" s="20" t="s">
        <v>18470</v>
      </c>
      <c r="B9404">
        <v>6</v>
      </c>
      <c r="C9404" t="s">
        <v>74</v>
      </c>
      <c r="D9404" t="s">
        <v>91</v>
      </c>
      <c r="E9404" t="s">
        <v>78</v>
      </c>
      <c r="F9404" t="s">
        <v>35</v>
      </c>
      <c r="G9404">
        <v>5</v>
      </c>
      <c r="H9404">
        <v>5</v>
      </c>
      <c r="I9404">
        <v>2014</v>
      </c>
      <c r="J9404" t="s">
        <v>75</v>
      </c>
      <c r="K9404">
        <v>1.7649999999999999</v>
      </c>
      <c r="L9404">
        <v>1.6</v>
      </c>
      <c r="M9404" s="54">
        <v>1.9</v>
      </c>
      <c r="N9404" t="s">
        <v>44</v>
      </c>
      <c r="O9404" t="s">
        <v>44</v>
      </c>
      <c r="P9404">
        <v>-99</v>
      </c>
    </row>
    <row r="9405" spans="1:16" x14ac:dyDescent="0.25">
      <c r="A9405" s="20" t="s">
        <v>18470</v>
      </c>
      <c r="B9405">
        <v>6</v>
      </c>
      <c r="C9405" t="s">
        <v>74</v>
      </c>
      <c r="D9405" t="s">
        <v>91</v>
      </c>
      <c r="E9405" t="s">
        <v>78</v>
      </c>
      <c r="F9405" t="s">
        <v>35</v>
      </c>
      <c r="G9405">
        <v>5</v>
      </c>
      <c r="H9405">
        <v>5</v>
      </c>
      <c r="I9405">
        <v>2014</v>
      </c>
      <c r="J9405" t="s">
        <v>75</v>
      </c>
      <c r="K9405">
        <v>0.96099999999999997</v>
      </c>
      <c r="L9405">
        <v>0.7</v>
      </c>
      <c r="M9405" s="54">
        <v>1.2</v>
      </c>
      <c r="N9405" t="s">
        <v>44</v>
      </c>
      <c r="O9405" t="s">
        <v>44</v>
      </c>
      <c r="P9405">
        <v>-99</v>
      </c>
    </row>
    <row r="9406" spans="1:16" x14ac:dyDescent="0.25">
      <c r="A9406" s="20" t="s">
        <v>18470</v>
      </c>
      <c r="B9406">
        <v>6</v>
      </c>
      <c r="C9406" t="s">
        <v>74</v>
      </c>
      <c r="D9406" t="s">
        <v>91</v>
      </c>
      <c r="E9406" t="s">
        <v>78</v>
      </c>
      <c r="F9406" t="s">
        <v>35</v>
      </c>
      <c r="G9406">
        <v>5</v>
      </c>
      <c r="H9406">
        <v>5</v>
      </c>
      <c r="I9406">
        <v>2014</v>
      </c>
      <c r="J9406" t="s">
        <v>75</v>
      </c>
      <c r="K9406">
        <v>2.891</v>
      </c>
      <c r="L9406">
        <v>2.5</v>
      </c>
      <c r="M9406" s="54">
        <v>3.3</v>
      </c>
      <c r="N9406" t="s">
        <v>44</v>
      </c>
      <c r="O9406" t="s">
        <v>44</v>
      </c>
      <c r="P9406">
        <v>-99</v>
      </c>
    </row>
    <row r="9407" spans="1:16" x14ac:dyDescent="0.25">
      <c r="A9407" s="20" t="s">
        <v>18470</v>
      </c>
      <c r="B9407">
        <v>6</v>
      </c>
      <c r="C9407" t="s">
        <v>74</v>
      </c>
      <c r="D9407" t="s">
        <v>91</v>
      </c>
      <c r="E9407" t="s">
        <v>78</v>
      </c>
      <c r="F9407" t="s">
        <v>35</v>
      </c>
      <c r="G9407">
        <v>5</v>
      </c>
      <c r="H9407">
        <v>5</v>
      </c>
      <c r="I9407">
        <v>2014</v>
      </c>
      <c r="J9407" t="s">
        <v>75</v>
      </c>
      <c r="K9407">
        <v>1.014</v>
      </c>
      <c r="L9407">
        <v>0.9</v>
      </c>
      <c r="M9407" s="54">
        <v>1.1000000000000001</v>
      </c>
      <c r="N9407" t="s">
        <v>44</v>
      </c>
      <c r="O9407" t="s">
        <v>44</v>
      </c>
      <c r="P9407">
        <v>-99</v>
      </c>
    </row>
    <row r="9408" spans="1:16" x14ac:dyDescent="0.25">
      <c r="A9408" s="20" t="s">
        <v>18470</v>
      </c>
      <c r="B9408">
        <v>6</v>
      </c>
      <c r="C9408" t="s">
        <v>74</v>
      </c>
      <c r="D9408" t="s">
        <v>91</v>
      </c>
      <c r="E9408" t="s">
        <v>78</v>
      </c>
      <c r="F9408" t="s">
        <v>35</v>
      </c>
      <c r="G9408">
        <v>5</v>
      </c>
      <c r="H9408">
        <v>5</v>
      </c>
      <c r="I9408">
        <v>2014</v>
      </c>
      <c r="J9408" t="s">
        <v>75</v>
      </c>
      <c r="K9408">
        <v>1.41</v>
      </c>
      <c r="L9408">
        <v>1.3</v>
      </c>
      <c r="M9408" s="54">
        <v>1.5</v>
      </c>
      <c r="N9408" t="s">
        <v>44</v>
      </c>
      <c r="O9408" t="s">
        <v>44</v>
      </c>
      <c r="P9408">
        <v>-99</v>
      </c>
    </row>
    <row r="9409" spans="1:16" x14ac:dyDescent="0.25">
      <c r="A9409" s="20" t="s">
        <v>18470</v>
      </c>
      <c r="B9409">
        <v>6</v>
      </c>
      <c r="C9409" t="s">
        <v>74</v>
      </c>
      <c r="D9409" t="s">
        <v>91</v>
      </c>
      <c r="E9409" t="s">
        <v>78</v>
      </c>
      <c r="F9409" t="s">
        <v>35</v>
      </c>
      <c r="G9409">
        <v>5</v>
      </c>
      <c r="H9409">
        <v>5</v>
      </c>
      <c r="I9409">
        <v>2014</v>
      </c>
      <c r="J9409" t="s">
        <v>75</v>
      </c>
      <c r="K9409" t="s">
        <v>44</v>
      </c>
      <c r="L9409" t="s">
        <v>44</v>
      </c>
      <c r="M9409" s="54" t="s">
        <v>44</v>
      </c>
      <c r="N9409" t="s">
        <v>44</v>
      </c>
      <c r="O9409" t="s">
        <v>44</v>
      </c>
      <c r="P9409">
        <v>-99</v>
      </c>
    </row>
    <row r="9410" spans="1:16" x14ac:dyDescent="0.25">
      <c r="A9410" s="20" t="s">
        <v>18470</v>
      </c>
      <c r="B9410">
        <v>6</v>
      </c>
      <c r="C9410" t="s">
        <v>74</v>
      </c>
      <c r="D9410" t="s">
        <v>91</v>
      </c>
      <c r="E9410" t="s">
        <v>78</v>
      </c>
      <c r="F9410" t="s">
        <v>35</v>
      </c>
      <c r="G9410">
        <v>5</v>
      </c>
      <c r="H9410">
        <v>5</v>
      </c>
      <c r="I9410">
        <v>2014</v>
      </c>
      <c r="J9410" t="s">
        <v>75</v>
      </c>
      <c r="K9410">
        <v>1.006</v>
      </c>
      <c r="L9410">
        <v>0.9</v>
      </c>
      <c r="M9410" s="54">
        <v>1.2</v>
      </c>
      <c r="N9410" t="s">
        <v>44</v>
      </c>
      <c r="O9410" t="s">
        <v>44</v>
      </c>
      <c r="P9410">
        <v>-99</v>
      </c>
    </row>
    <row r="9411" spans="1:16" x14ac:dyDescent="0.25">
      <c r="A9411" s="20" t="s">
        <v>18470</v>
      </c>
      <c r="B9411">
        <v>6</v>
      </c>
      <c r="C9411" t="s">
        <v>74</v>
      </c>
      <c r="D9411" t="s">
        <v>91</v>
      </c>
      <c r="E9411" t="s">
        <v>78</v>
      </c>
      <c r="F9411" t="s">
        <v>35</v>
      </c>
      <c r="G9411">
        <v>5</v>
      </c>
      <c r="H9411">
        <v>5</v>
      </c>
      <c r="I9411">
        <v>2014</v>
      </c>
      <c r="J9411" t="s">
        <v>75</v>
      </c>
      <c r="K9411" t="s">
        <v>44</v>
      </c>
      <c r="L9411" t="s">
        <v>44</v>
      </c>
      <c r="M9411" s="54" t="s">
        <v>44</v>
      </c>
      <c r="N9411" t="s">
        <v>44</v>
      </c>
      <c r="O9411" t="s">
        <v>44</v>
      </c>
      <c r="P9411">
        <v>-99</v>
      </c>
    </row>
    <row r="9412" spans="1:16" x14ac:dyDescent="0.25">
      <c r="A9412" s="20" t="s">
        <v>18470</v>
      </c>
      <c r="B9412">
        <v>6</v>
      </c>
      <c r="C9412" t="s">
        <v>74</v>
      </c>
      <c r="D9412" t="s">
        <v>91</v>
      </c>
      <c r="E9412" t="s">
        <v>78</v>
      </c>
      <c r="F9412" t="s">
        <v>35</v>
      </c>
      <c r="G9412">
        <v>5</v>
      </c>
      <c r="H9412">
        <v>5</v>
      </c>
      <c r="I9412">
        <v>2014</v>
      </c>
      <c r="J9412" t="s">
        <v>75</v>
      </c>
      <c r="K9412">
        <v>3.319</v>
      </c>
      <c r="L9412">
        <v>2</v>
      </c>
      <c r="M9412" s="54">
        <v>4.5999999999999996</v>
      </c>
      <c r="N9412" t="s">
        <v>44</v>
      </c>
      <c r="O9412" t="s">
        <v>44</v>
      </c>
      <c r="P9412">
        <v>-99</v>
      </c>
    </row>
    <row r="9413" spans="1:16" x14ac:dyDescent="0.25">
      <c r="A9413" s="20" t="s">
        <v>18470</v>
      </c>
      <c r="B9413">
        <v>6</v>
      </c>
      <c r="C9413" t="s">
        <v>74</v>
      </c>
      <c r="D9413" t="s">
        <v>91</v>
      </c>
      <c r="E9413" t="s">
        <v>78</v>
      </c>
      <c r="F9413" t="s">
        <v>35</v>
      </c>
      <c r="G9413">
        <v>5</v>
      </c>
      <c r="H9413">
        <v>5</v>
      </c>
      <c r="I9413">
        <v>2014</v>
      </c>
      <c r="J9413" t="s">
        <v>75</v>
      </c>
      <c r="K9413" t="s">
        <v>44</v>
      </c>
      <c r="L9413" t="s">
        <v>44</v>
      </c>
      <c r="M9413" s="54" t="s">
        <v>44</v>
      </c>
      <c r="N9413" t="s">
        <v>44</v>
      </c>
      <c r="O9413" t="s">
        <v>44</v>
      </c>
      <c r="P9413">
        <v>-99</v>
      </c>
    </row>
    <row r="9414" spans="1:16" x14ac:dyDescent="0.25">
      <c r="A9414" s="20" t="s">
        <v>18470</v>
      </c>
      <c r="B9414">
        <v>6</v>
      </c>
      <c r="C9414" t="s">
        <v>74</v>
      </c>
      <c r="D9414" t="s">
        <v>91</v>
      </c>
      <c r="E9414" t="s">
        <v>78</v>
      </c>
      <c r="F9414" t="s">
        <v>35</v>
      </c>
      <c r="G9414">
        <v>5</v>
      </c>
      <c r="H9414">
        <v>5</v>
      </c>
      <c r="I9414">
        <v>2014</v>
      </c>
      <c r="J9414" t="s">
        <v>75</v>
      </c>
      <c r="K9414" t="s">
        <v>44</v>
      </c>
      <c r="L9414" t="s">
        <v>44</v>
      </c>
      <c r="M9414" s="54" t="s">
        <v>44</v>
      </c>
      <c r="N9414" t="s">
        <v>44</v>
      </c>
      <c r="O9414" t="s">
        <v>44</v>
      </c>
      <c r="P9414">
        <v>-99</v>
      </c>
    </row>
    <row r="9415" spans="1:16" x14ac:dyDescent="0.25">
      <c r="A9415" s="20" t="s">
        <v>18470</v>
      </c>
      <c r="B9415">
        <v>6</v>
      </c>
      <c r="C9415" t="s">
        <v>74</v>
      </c>
      <c r="D9415" t="s">
        <v>91</v>
      </c>
      <c r="E9415" t="s">
        <v>78</v>
      </c>
      <c r="F9415" t="s">
        <v>35</v>
      </c>
      <c r="G9415">
        <v>5</v>
      </c>
      <c r="H9415">
        <v>5</v>
      </c>
      <c r="I9415">
        <v>2014</v>
      </c>
      <c r="J9415" t="s">
        <v>75</v>
      </c>
      <c r="K9415">
        <v>1.4810000000000001</v>
      </c>
      <c r="L9415">
        <v>1.2</v>
      </c>
      <c r="M9415" s="54">
        <v>1.8</v>
      </c>
      <c r="N9415" t="s">
        <v>44</v>
      </c>
      <c r="O9415" t="s">
        <v>44</v>
      </c>
      <c r="P9415">
        <v>-99</v>
      </c>
    </row>
    <row r="9416" spans="1:16" x14ac:dyDescent="0.25">
      <c r="A9416" s="20" t="s">
        <v>18470</v>
      </c>
      <c r="B9416">
        <v>6</v>
      </c>
      <c r="C9416" t="s">
        <v>74</v>
      </c>
      <c r="D9416" t="s">
        <v>91</v>
      </c>
      <c r="E9416" t="s">
        <v>78</v>
      </c>
      <c r="F9416" t="s">
        <v>35</v>
      </c>
      <c r="G9416">
        <v>5</v>
      </c>
      <c r="H9416">
        <v>5</v>
      </c>
      <c r="I9416">
        <v>2014</v>
      </c>
      <c r="J9416" t="s">
        <v>75</v>
      </c>
      <c r="K9416" t="s">
        <v>44</v>
      </c>
      <c r="L9416" t="s">
        <v>44</v>
      </c>
      <c r="M9416" s="54" t="s">
        <v>44</v>
      </c>
      <c r="N9416" t="s">
        <v>44</v>
      </c>
      <c r="O9416" t="s">
        <v>44</v>
      </c>
      <c r="P9416">
        <v>-99</v>
      </c>
    </row>
    <row r="9417" spans="1:16" x14ac:dyDescent="0.25">
      <c r="A9417" s="20" t="s">
        <v>18470</v>
      </c>
      <c r="B9417">
        <v>6</v>
      </c>
      <c r="C9417" t="s">
        <v>74</v>
      </c>
      <c r="D9417" t="s">
        <v>91</v>
      </c>
      <c r="E9417" t="s">
        <v>78</v>
      </c>
      <c r="F9417" t="s">
        <v>35</v>
      </c>
      <c r="G9417">
        <v>5</v>
      </c>
      <c r="H9417">
        <v>5</v>
      </c>
      <c r="I9417">
        <v>2014</v>
      </c>
      <c r="J9417" t="s">
        <v>75</v>
      </c>
      <c r="K9417">
        <v>2.0779999999999998</v>
      </c>
      <c r="L9417">
        <v>1.7</v>
      </c>
      <c r="M9417" s="54">
        <v>2.4</v>
      </c>
      <c r="N9417" t="s">
        <v>44</v>
      </c>
      <c r="O9417" t="s">
        <v>44</v>
      </c>
      <c r="P9417">
        <v>-99</v>
      </c>
    </row>
    <row r="9418" spans="1:16" x14ac:dyDescent="0.25">
      <c r="A9418" s="20" t="s">
        <v>18470</v>
      </c>
      <c r="B9418">
        <v>6</v>
      </c>
      <c r="C9418" t="s">
        <v>74</v>
      </c>
      <c r="D9418" t="s">
        <v>91</v>
      </c>
      <c r="E9418" t="s">
        <v>78</v>
      </c>
      <c r="F9418" t="s">
        <v>35</v>
      </c>
      <c r="G9418">
        <v>5</v>
      </c>
      <c r="H9418">
        <v>5</v>
      </c>
      <c r="I9418">
        <v>2014</v>
      </c>
      <c r="J9418" t="s">
        <v>75</v>
      </c>
      <c r="K9418" t="s">
        <v>44</v>
      </c>
      <c r="L9418" t="s">
        <v>44</v>
      </c>
      <c r="M9418" s="54" t="s">
        <v>44</v>
      </c>
      <c r="N9418" t="s">
        <v>44</v>
      </c>
      <c r="O9418" t="s">
        <v>44</v>
      </c>
      <c r="P9418">
        <v>-99</v>
      </c>
    </row>
    <row r="9419" spans="1:16" x14ac:dyDescent="0.25">
      <c r="A9419" s="20" t="s">
        <v>18470</v>
      </c>
      <c r="B9419">
        <v>6</v>
      </c>
      <c r="C9419" t="s">
        <v>74</v>
      </c>
      <c r="D9419" t="s">
        <v>91</v>
      </c>
      <c r="E9419" t="s">
        <v>78</v>
      </c>
      <c r="F9419" t="s">
        <v>35</v>
      </c>
      <c r="G9419">
        <v>5</v>
      </c>
      <c r="H9419">
        <v>5</v>
      </c>
      <c r="I9419">
        <v>2014</v>
      </c>
      <c r="J9419" t="s">
        <v>75</v>
      </c>
      <c r="K9419">
        <v>1.9259999999999999</v>
      </c>
      <c r="L9419">
        <v>1.8</v>
      </c>
      <c r="M9419" s="54">
        <v>2.1</v>
      </c>
      <c r="N9419" t="s">
        <v>44</v>
      </c>
      <c r="O9419" t="s">
        <v>44</v>
      </c>
      <c r="P9419">
        <v>-99</v>
      </c>
    </row>
    <row r="9420" spans="1:16" x14ac:dyDescent="0.25">
      <c r="A9420" s="20" t="s">
        <v>18470</v>
      </c>
      <c r="B9420">
        <v>6</v>
      </c>
      <c r="C9420" t="s">
        <v>74</v>
      </c>
      <c r="D9420" t="s">
        <v>91</v>
      </c>
      <c r="E9420" t="s">
        <v>78</v>
      </c>
      <c r="F9420" t="s">
        <v>35</v>
      </c>
      <c r="G9420">
        <v>5</v>
      </c>
      <c r="H9420">
        <v>5</v>
      </c>
      <c r="I9420">
        <v>2014</v>
      </c>
      <c r="J9420" t="s">
        <v>75</v>
      </c>
      <c r="K9420" t="s">
        <v>44</v>
      </c>
      <c r="L9420" t="s">
        <v>44</v>
      </c>
      <c r="M9420" s="54" t="s">
        <v>44</v>
      </c>
      <c r="N9420" t="s">
        <v>44</v>
      </c>
      <c r="O9420" t="s">
        <v>44</v>
      </c>
      <c r="P9420">
        <v>-99</v>
      </c>
    </row>
    <row r="9421" spans="1:16" x14ac:dyDescent="0.25">
      <c r="A9421" s="20" t="s">
        <v>18470</v>
      </c>
      <c r="B9421">
        <v>6</v>
      </c>
      <c r="C9421" t="s">
        <v>74</v>
      </c>
      <c r="D9421" t="s">
        <v>91</v>
      </c>
      <c r="E9421" t="s">
        <v>78</v>
      </c>
      <c r="F9421" t="s">
        <v>35</v>
      </c>
      <c r="G9421">
        <v>5</v>
      </c>
      <c r="H9421">
        <v>5</v>
      </c>
      <c r="I9421">
        <v>2014</v>
      </c>
      <c r="J9421" t="s">
        <v>75</v>
      </c>
      <c r="K9421" t="s">
        <v>44</v>
      </c>
      <c r="L9421" t="s">
        <v>44</v>
      </c>
      <c r="M9421" s="54" t="s">
        <v>44</v>
      </c>
      <c r="N9421" t="s">
        <v>44</v>
      </c>
      <c r="O9421" t="s">
        <v>44</v>
      </c>
      <c r="P9421">
        <v>-99</v>
      </c>
    </row>
    <row r="9422" spans="1:16" x14ac:dyDescent="0.25">
      <c r="A9422" s="20" t="s">
        <v>18471</v>
      </c>
      <c r="B9422">
        <v>6</v>
      </c>
      <c r="C9422" t="s">
        <v>74</v>
      </c>
      <c r="D9422" t="s">
        <v>91</v>
      </c>
      <c r="E9422" t="s">
        <v>78</v>
      </c>
      <c r="F9422" t="s">
        <v>35</v>
      </c>
      <c r="G9422">
        <v>2</v>
      </c>
      <c r="H9422">
        <v>5</v>
      </c>
      <c r="I9422">
        <v>2014</v>
      </c>
      <c r="J9422" t="s">
        <v>43</v>
      </c>
      <c r="K9422">
        <v>0.35</v>
      </c>
      <c r="L9422">
        <v>0.19500000000000001</v>
      </c>
      <c r="M9422" s="54">
        <v>0.505</v>
      </c>
      <c r="N9422">
        <v>40</v>
      </c>
      <c r="O9422" t="s">
        <v>44</v>
      </c>
      <c r="P9422">
        <v>15.8113883008419</v>
      </c>
    </row>
    <row r="9423" spans="1:16" x14ac:dyDescent="0.25">
      <c r="A9423" s="20" t="s">
        <v>18472</v>
      </c>
      <c r="B9423">
        <v>6</v>
      </c>
      <c r="C9423" t="s">
        <v>74</v>
      </c>
      <c r="D9423" t="s">
        <v>91</v>
      </c>
      <c r="E9423" t="s">
        <v>78</v>
      </c>
      <c r="F9423" t="s">
        <v>35</v>
      </c>
      <c r="G9423">
        <v>3</v>
      </c>
      <c r="H9423">
        <v>5</v>
      </c>
      <c r="I9423">
        <v>2014</v>
      </c>
      <c r="J9423" t="s">
        <v>43</v>
      </c>
      <c r="K9423">
        <v>0.49</v>
      </c>
      <c r="L9423">
        <v>0.30099999999999999</v>
      </c>
      <c r="M9423" s="54">
        <v>0.67900000000000005</v>
      </c>
      <c r="N9423">
        <v>64</v>
      </c>
      <c r="O9423" t="s">
        <v>44</v>
      </c>
      <c r="P9423">
        <v>12.5</v>
      </c>
    </row>
    <row r="9424" spans="1:16" x14ac:dyDescent="0.25">
      <c r="A9424" s="20" t="s">
        <v>18473</v>
      </c>
      <c r="B9424">
        <v>6</v>
      </c>
      <c r="C9424" t="s">
        <v>74</v>
      </c>
      <c r="D9424" t="s">
        <v>91</v>
      </c>
      <c r="E9424" t="s">
        <v>78</v>
      </c>
      <c r="F9424" t="s">
        <v>35</v>
      </c>
      <c r="G9424">
        <v>4</v>
      </c>
      <c r="H9424">
        <v>5</v>
      </c>
      <c r="I9424">
        <v>2014</v>
      </c>
      <c r="J9424" t="s">
        <v>43</v>
      </c>
      <c r="K9424">
        <v>1.05</v>
      </c>
      <c r="L9424">
        <v>0.72099999999999997</v>
      </c>
      <c r="M9424" s="54">
        <v>1.379</v>
      </c>
      <c r="N9424">
        <v>173</v>
      </c>
      <c r="O9424" t="s">
        <v>44</v>
      </c>
      <c r="P9424">
        <v>7.6028592126970604</v>
      </c>
    </row>
    <row r="9425" spans="1:16" x14ac:dyDescent="0.25">
      <c r="A9425" s="20" t="s">
        <v>18474</v>
      </c>
      <c r="B9425">
        <v>6</v>
      </c>
      <c r="C9425" t="s">
        <v>74</v>
      </c>
      <c r="D9425" t="s">
        <v>91</v>
      </c>
      <c r="E9425" t="s">
        <v>78</v>
      </c>
      <c r="F9425" t="s">
        <v>35</v>
      </c>
      <c r="G9425">
        <v>5</v>
      </c>
      <c r="H9425">
        <v>5</v>
      </c>
      <c r="I9425">
        <v>2014</v>
      </c>
      <c r="J9425" t="s">
        <v>43</v>
      </c>
      <c r="K9425">
        <v>0.97</v>
      </c>
      <c r="L9425">
        <v>0.65700000000000003</v>
      </c>
      <c r="M9425" s="54">
        <v>1.2829999999999999</v>
      </c>
      <c r="N9425">
        <v>135</v>
      </c>
      <c r="O9425" t="s">
        <v>44</v>
      </c>
      <c r="P9425">
        <v>8.6066296582387007</v>
      </c>
    </row>
    <row r="9426" spans="1:16" x14ac:dyDescent="0.25">
      <c r="A9426" s="20" t="s">
        <v>8499</v>
      </c>
      <c r="B9426">
        <v>6</v>
      </c>
      <c r="C9426" t="s">
        <v>74</v>
      </c>
      <c r="D9426" t="s">
        <v>91</v>
      </c>
      <c r="E9426" t="s">
        <v>78</v>
      </c>
      <c r="F9426" t="s">
        <v>35</v>
      </c>
      <c r="G9426">
        <v>2</v>
      </c>
      <c r="H9426">
        <v>5</v>
      </c>
      <c r="I9426">
        <v>2014</v>
      </c>
      <c r="J9426" t="s">
        <v>45</v>
      </c>
      <c r="K9426">
        <v>1.76</v>
      </c>
      <c r="L9426">
        <v>1.4350000000000001</v>
      </c>
      <c r="M9426" s="54">
        <v>2.085</v>
      </c>
      <c r="N9426">
        <v>293</v>
      </c>
      <c r="O9426" t="s">
        <v>44</v>
      </c>
      <c r="P9426">
        <v>5.8420623783698602</v>
      </c>
    </row>
    <row r="9427" spans="1:16" x14ac:dyDescent="0.25">
      <c r="A9427" s="20" t="s">
        <v>8502</v>
      </c>
      <c r="B9427">
        <v>6</v>
      </c>
      <c r="C9427" t="s">
        <v>74</v>
      </c>
      <c r="D9427" t="s">
        <v>91</v>
      </c>
      <c r="E9427" t="s">
        <v>78</v>
      </c>
      <c r="F9427" t="s">
        <v>35</v>
      </c>
      <c r="G9427">
        <v>3</v>
      </c>
      <c r="H9427">
        <v>5</v>
      </c>
      <c r="I9427">
        <v>2014</v>
      </c>
      <c r="J9427" t="s">
        <v>45</v>
      </c>
      <c r="K9427">
        <v>1.21</v>
      </c>
      <c r="L9427">
        <v>0.96599999999999997</v>
      </c>
      <c r="M9427" s="54">
        <v>1.454</v>
      </c>
      <c r="N9427">
        <v>203</v>
      </c>
      <c r="O9427" t="s">
        <v>44</v>
      </c>
      <c r="P9427">
        <v>7.0186240634359596</v>
      </c>
    </row>
    <row r="9428" spans="1:16" x14ac:dyDescent="0.25">
      <c r="A9428" s="20" t="s">
        <v>8503</v>
      </c>
      <c r="B9428">
        <v>6</v>
      </c>
      <c r="C9428" t="s">
        <v>74</v>
      </c>
      <c r="D9428" t="s">
        <v>91</v>
      </c>
      <c r="E9428" t="s">
        <v>78</v>
      </c>
      <c r="F9428" t="s">
        <v>35</v>
      </c>
      <c r="G9428">
        <v>4</v>
      </c>
      <c r="H9428">
        <v>5</v>
      </c>
      <c r="I9428">
        <v>2014</v>
      </c>
      <c r="J9428" t="s">
        <v>45</v>
      </c>
      <c r="K9428">
        <v>2.48</v>
      </c>
      <c r="L9428">
        <v>2.048</v>
      </c>
      <c r="M9428" s="54">
        <v>2.9119999999999999</v>
      </c>
      <c r="N9428">
        <v>375</v>
      </c>
      <c r="O9428" t="s">
        <v>44</v>
      </c>
      <c r="P9428">
        <v>5.1639777949432197</v>
      </c>
    </row>
    <row r="9429" spans="1:16" x14ac:dyDescent="0.25">
      <c r="A9429" s="20" t="s">
        <v>8504</v>
      </c>
      <c r="B9429">
        <v>6</v>
      </c>
      <c r="C9429" t="s">
        <v>74</v>
      </c>
      <c r="D9429" t="s">
        <v>91</v>
      </c>
      <c r="E9429" t="s">
        <v>78</v>
      </c>
      <c r="F9429" t="s">
        <v>35</v>
      </c>
      <c r="G9429">
        <v>5</v>
      </c>
      <c r="H9429">
        <v>5</v>
      </c>
      <c r="I9429">
        <v>2014</v>
      </c>
      <c r="J9429" t="s">
        <v>45</v>
      </c>
      <c r="K9429">
        <v>1.08</v>
      </c>
      <c r="L9429">
        <v>0.80400000000000005</v>
      </c>
      <c r="M9429" s="54">
        <v>1.3560000000000001</v>
      </c>
      <c r="N9429">
        <v>95</v>
      </c>
      <c r="O9429" t="s">
        <v>44</v>
      </c>
      <c r="P9429">
        <v>10.259783520851499</v>
      </c>
    </row>
    <row r="9430" spans="1:16" x14ac:dyDescent="0.25">
      <c r="A9430" s="20" t="s">
        <v>8520</v>
      </c>
      <c r="B9430">
        <v>6</v>
      </c>
      <c r="C9430" t="s">
        <v>74</v>
      </c>
      <c r="D9430" t="s">
        <v>91</v>
      </c>
      <c r="E9430" t="s">
        <v>78</v>
      </c>
      <c r="F9430" t="s">
        <v>35</v>
      </c>
      <c r="G9430">
        <v>2</v>
      </c>
      <c r="H9430">
        <v>5</v>
      </c>
      <c r="I9430">
        <v>2014</v>
      </c>
      <c r="J9430" t="s">
        <v>46</v>
      </c>
      <c r="K9430">
        <v>0.69</v>
      </c>
      <c r="L9430">
        <v>0.59699999999999998</v>
      </c>
      <c r="M9430" s="54">
        <v>0.78300000000000003</v>
      </c>
      <c r="N9430">
        <v>364</v>
      </c>
      <c r="O9430" t="s">
        <v>44</v>
      </c>
      <c r="P9430">
        <v>5.2414241836095901</v>
      </c>
    </row>
    <row r="9431" spans="1:16" x14ac:dyDescent="0.25">
      <c r="A9431" s="20" t="s">
        <v>8523</v>
      </c>
      <c r="B9431">
        <v>6</v>
      </c>
      <c r="C9431" t="s">
        <v>74</v>
      </c>
      <c r="D9431" t="s">
        <v>91</v>
      </c>
      <c r="E9431" t="s">
        <v>78</v>
      </c>
      <c r="F9431" t="s">
        <v>35</v>
      </c>
      <c r="G9431">
        <v>3</v>
      </c>
      <c r="H9431">
        <v>5</v>
      </c>
      <c r="I9431">
        <v>2014</v>
      </c>
      <c r="J9431" t="s">
        <v>46</v>
      </c>
      <c r="K9431">
        <v>1.0900000000000001</v>
      </c>
      <c r="L9431">
        <v>0.95199999999999996</v>
      </c>
      <c r="M9431" s="54">
        <v>1.228</v>
      </c>
      <c r="N9431">
        <v>446</v>
      </c>
      <c r="O9431" t="s">
        <v>44</v>
      </c>
      <c r="P9431">
        <v>4.7351372381037802</v>
      </c>
    </row>
    <row r="9432" spans="1:16" x14ac:dyDescent="0.25">
      <c r="A9432" s="20" t="s">
        <v>8524</v>
      </c>
      <c r="B9432">
        <v>6</v>
      </c>
      <c r="C9432" t="s">
        <v>74</v>
      </c>
      <c r="D9432" t="s">
        <v>91</v>
      </c>
      <c r="E9432" t="s">
        <v>78</v>
      </c>
      <c r="F9432" t="s">
        <v>35</v>
      </c>
      <c r="G9432">
        <v>4</v>
      </c>
      <c r="H9432">
        <v>5</v>
      </c>
      <c r="I9432">
        <v>2014</v>
      </c>
      <c r="J9432" t="s">
        <v>46</v>
      </c>
      <c r="K9432">
        <v>1.32</v>
      </c>
      <c r="L9432">
        <v>1.1539999999999999</v>
      </c>
      <c r="M9432" s="54">
        <v>1.486</v>
      </c>
      <c r="N9432">
        <v>439</v>
      </c>
      <c r="O9432" t="s">
        <v>44</v>
      </c>
      <c r="P9432">
        <v>4.7727395990334802</v>
      </c>
    </row>
    <row r="9433" spans="1:16" x14ac:dyDescent="0.25">
      <c r="A9433" s="20" t="s">
        <v>8525</v>
      </c>
      <c r="B9433">
        <v>6</v>
      </c>
      <c r="C9433" t="s">
        <v>74</v>
      </c>
      <c r="D9433" t="s">
        <v>91</v>
      </c>
      <c r="E9433" t="s">
        <v>78</v>
      </c>
      <c r="F9433" t="s">
        <v>35</v>
      </c>
      <c r="G9433">
        <v>5</v>
      </c>
      <c r="H9433">
        <v>5</v>
      </c>
      <c r="I9433">
        <v>2014</v>
      </c>
      <c r="J9433" t="s">
        <v>46</v>
      </c>
      <c r="K9433">
        <v>0.5</v>
      </c>
      <c r="L9433">
        <v>0.39800000000000002</v>
      </c>
      <c r="M9433" s="54">
        <v>0.60199999999999998</v>
      </c>
      <c r="N9433">
        <v>117</v>
      </c>
      <c r="O9433" t="s">
        <v>44</v>
      </c>
      <c r="P9433">
        <v>9.2450032704204794</v>
      </c>
    </row>
    <row r="9434" spans="1:16" x14ac:dyDescent="0.25">
      <c r="A9434" s="20" t="s">
        <v>8541</v>
      </c>
      <c r="B9434">
        <v>6</v>
      </c>
      <c r="C9434" t="s">
        <v>74</v>
      </c>
      <c r="D9434" t="s">
        <v>91</v>
      </c>
      <c r="E9434" t="s">
        <v>78</v>
      </c>
      <c r="F9434" t="s">
        <v>35</v>
      </c>
      <c r="G9434">
        <v>2</v>
      </c>
      <c r="H9434">
        <v>5</v>
      </c>
      <c r="I9434">
        <v>2014</v>
      </c>
      <c r="J9434" t="s">
        <v>47</v>
      </c>
      <c r="K9434">
        <v>0.68</v>
      </c>
      <c r="L9434">
        <v>0.60899999999999999</v>
      </c>
      <c r="M9434" s="54">
        <v>0.751</v>
      </c>
      <c r="N9434">
        <v>849</v>
      </c>
      <c r="O9434" t="s">
        <v>44</v>
      </c>
      <c r="P9434">
        <v>3.4319911152729001</v>
      </c>
    </row>
    <row r="9435" spans="1:16" x14ac:dyDescent="0.25">
      <c r="A9435" s="20" t="s">
        <v>8544</v>
      </c>
      <c r="B9435">
        <v>6</v>
      </c>
      <c r="C9435" t="s">
        <v>74</v>
      </c>
      <c r="D9435" t="s">
        <v>91</v>
      </c>
      <c r="E9435" t="s">
        <v>78</v>
      </c>
      <c r="F9435" t="s">
        <v>35</v>
      </c>
      <c r="G9435">
        <v>3</v>
      </c>
      <c r="H9435">
        <v>5</v>
      </c>
      <c r="I9435">
        <v>2014</v>
      </c>
      <c r="J9435" t="s">
        <v>47</v>
      </c>
      <c r="K9435">
        <v>0.74</v>
      </c>
      <c r="L9435">
        <v>0.65900000000000003</v>
      </c>
      <c r="M9435" s="54">
        <v>0.82099999999999995</v>
      </c>
      <c r="N9435">
        <v>680</v>
      </c>
      <c r="O9435" t="s">
        <v>44</v>
      </c>
      <c r="P9435">
        <v>3.8348249442368498</v>
      </c>
    </row>
    <row r="9436" spans="1:16" x14ac:dyDescent="0.25">
      <c r="A9436" s="20" t="s">
        <v>8545</v>
      </c>
      <c r="B9436">
        <v>6</v>
      </c>
      <c r="C9436" t="s">
        <v>74</v>
      </c>
      <c r="D9436" t="s">
        <v>91</v>
      </c>
      <c r="E9436" t="s">
        <v>78</v>
      </c>
      <c r="F9436" t="s">
        <v>35</v>
      </c>
      <c r="G9436">
        <v>4</v>
      </c>
      <c r="H9436">
        <v>5</v>
      </c>
      <c r="I9436">
        <v>2014</v>
      </c>
      <c r="J9436" t="s">
        <v>47</v>
      </c>
      <c r="K9436">
        <v>0.76</v>
      </c>
      <c r="L9436">
        <v>0.68300000000000005</v>
      </c>
      <c r="M9436" s="54">
        <v>0.83699999999999997</v>
      </c>
      <c r="N9436">
        <v>925</v>
      </c>
      <c r="O9436" t="s">
        <v>44</v>
      </c>
      <c r="P9436">
        <v>3.2879797461071498</v>
      </c>
    </row>
    <row r="9437" spans="1:16" x14ac:dyDescent="0.25">
      <c r="A9437" s="20" t="s">
        <v>8546</v>
      </c>
      <c r="B9437">
        <v>6</v>
      </c>
      <c r="C9437" t="s">
        <v>74</v>
      </c>
      <c r="D9437" t="s">
        <v>91</v>
      </c>
      <c r="E9437" t="s">
        <v>78</v>
      </c>
      <c r="F9437" t="s">
        <v>35</v>
      </c>
      <c r="G9437">
        <v>5</v>
      </c>
      <c r="H9437">
        <v>5</v>
      </c>
      <c r="I9437">
        <v>2014</v>
      </c>
      <c r="J9437" t="s">
        <v>47</v>
      </c>
      <c r="K9437">
        <v>1.69</v>
      </c>
      <c r="L9437">
        <v>1.5469999999999999</v>
      </c>
      <c r="M9437" s="54">
        <v>1.833</v>
      </c>
      <c r="N9437">
        <v>2104</v>
      </c>
      <c r="O9437" t="s">
        <v>44</v>
      </c>
      <c r="P9437">
        <v>2.1801036009847401</v>
      </c>
    </row>
    <row r="9438" spans="1:16" x14ac:dyDescent="0.25">
      <c r="A9438" s="20" t="s">
        <v>18475</v>
      </c>
      <c r="B9438">
        <v>6</v>
      </c>
      <c r="C9438" t="s">
        <v>74</v>
      </c>
      <c r="D9438" t="s">
        <v>91</v>
      </c>
      <c r="E9438" t="s">
        <v>78</v>
      </c>
      <c r="F9438" t="s">
        <v>35</v>
      </c>
      <c r="G9438">
        <v>2</v>
      </c>
      <c r="H9438">
        <v>5</v>
      </c>
      <c r="I9438">
        <v>2014</v>
      </c>
      <c r="J9438" t="s">
        <v>48</v>
      </c>
      <c r="K9438" t="s">
        <v>44</v>
      </c>
      <c r="L9438" t="s">
        <v>44</v>
      </c>
      <c r="M9438" s="54" t="s">
        <v>44</v>
      </c>
      <c r="N9438">
        <v>57</v>
      </c>
      <c r="O9438" t="s">
        <v>44</v>
      </c>
      <c r="P9438">
        <v>13.245323570650401</v>
      </c>
    </row>
    <row r="9439" spans="1:16" x14ac:dyDescent="0.25">
      <c r="A9439" s="20" t="s">
        <v>18476</v>
      </c>
      <c r="B9439">
        <v>6</v>
      </c>
      <c r="C9439" t="s">
        <v>74</v>
      </c>
      <c r="D9439" t="s">
        <v>91</v>
      </c>
      <c r="E9439" t="s">
        <v>78</v>
      </c>
      <c r="F9439" t="s">
        <v>35</v>
      </c>
      <c r="G9439">
        <v>3</v>
      </c>
      <c r="H9439">
        <v>5</v>
      </c>
      <c r="I9439">
        <v>2014</v>
      </c>
      <c r="J9439" t="s">
        <v>48</v>
      </c>
      <c r="K9439" t="s">
        <v>44</v>
      </c>
      <c r="L9439" t="s">
        <v>44</v>
      </c>
      <c r="M9439" s="54" t="s">
        <v>44</v>
      </c>
      <c r="N9439">
        <v>27</v>
      </c>
      <c r="O9439" t="s">
        <v>44</v>
      </c>
      <c r="P9439">
        <v>19.245008972987499</v>
      </c>
    </row>
    <row r="9440" spans="1:16" x14ac:dyDescent="0.25">
      <c r="A9440" s="20" t="s">
        <v>18477</v>
      </c>
      <c r="B9440">
        <v>6</v>
      </c>
      <c r="C9440" t="s">
        <v>74</v>
      </c>
      <c r="D9440" t="s">
        <v>91</v>
      </c>
      <c r="E9440" t="s">
        <v>78</v>
      </c>
      <c r="F9440" t="s">
        <v>35</v>
      </c>
      <c r="G9440">
        <v>4</v>
      </c>
      <c r="H9440">
        <v>5</v>
      </c>
      <c r="I9440">
        <v>2014</v>
      </c>
      <c r="J9440" t="s">
        <v>48</v>
      </c>
      <c r="K9440" t="s">
        <v>44</v>
      </c>
      <c r="L9440" t="s">
        <v>44</v>
      </c>
      <c r="M9440" s="54" t="s">
        <v>44</v>
      </c>
      <c r="N9440">
        <v>57</v>
      </c>
      <c r="O9440" t="s">
        <v>44</v>
      </c>
      <c r="P9440">
        <v>13.245323570650401</v>
      </c>
    </row>
    <row r="9441" spans="1:16" x14ac:dyDescent="0.25">
      <c r="A9441" s="20" t="s">
        <v>18478</v>
      </c>
      <c r="B9441">
        <v>6</v>
      </c>
      <c r="C9441" t="s">
        <v>74</v>
      </c>
      <c r="D9441" t="s">
        <v>91</v>
      </c>
      <c r="E9441" t="s">
        <v>78</v>
      </c>
      <c r="F9441" t="s">
        <v>35</v>
      </c>
      <c r="G9441">
        <v>5</v>
      </c>
      <c r="H9441">
        <v>5</v>
      </c>
      <c r="I9441">
        <v>2014</v>
      </c>
      <c r="J9441" t="s">
        <v>48</v>
      </c>
      <c r="K9441" t="s">
        <v>44</v>
      </c>
      <c r="L9441" t="s">
        <v>44</v>
      </c>
      <c r="M9441" s="54" t="s">
        <v>44</v>
      </c>
      <c r="N9441">
        <v>126</v>
      </c>
      <c r="O9441" t="s">
        <v>44</v>
      </c>
      <c r="P9441">
        <v>8.9087080637474791</v>
      </c>
    </row>
    <row r="9442" spans="1:16" x14ac:dyDescent="0.25">
      <c r="A9442" s="20" t="s">
        <v>18479</v>
      </c>
      <c r="B9442">
        <v>6</v>
      </c>
      <c r="C9442" t="s">
        <v>74</v>
      </c>
      <c r="D9442" t="s">
        <v>91</v>
      </c>
      <c r="E9442" t="s">
        <v>78</v>
      </c>
      <c r="F9442" t="s">
        <v>35</v>
      </c>
      <c r="G9442">
        <v>2</v>
      </c>
      <c r="H9442">
        <v>5</v>
      </c>
      <c r="I9442">
        <v>2014</v>
      </c>
      <c r="J9442" t="s">
        <v>49</v>
      </c>
      <c r="K9442">
        <v>0.4</v>
      </c>
      <c r="L9442">
        <v>0.28899999999999998</v>
      </c>
      <c r="M9442" s="54">
        <v>0.51100000000000001</v>
      </c>
      <c r="N9442">
        <v>89</v>
      </c>
      <c r="O9442" t="s">
        <v>44</v>
      </c>
      <c r="P9442">
        <v>10.599978800063599</v>
      </c>
    </row>
    <row r="9443" spans="1:16" x14ac:dyDescent="0.25">
      <c r="A9443" s="20" t="s">
        <v>18480</v>
      </c>
      <c r="B9443">
        <v>6</v>
      </c>
      <c r="C9443" t="s">
        <v>74</v>
      </c>
      <c r="D9443" t="s">
        <v>91</v>
      </c>
      <c r="E9443" t="s">
        <v>78</v>
      </c>
      <c r="F9443" t="s">
        <v>35</v>
      </c>
      <c r="G9443">
        <v>3</v>
      </c>
      <c r="H9443">
        <v>5</v>
      </c>
      <c r="I9443">
        <v>2014</v>
      </c>
      <c r="J9443" t="s">
        <v>49</v>
      </c>
      <c r="K9443">
        <v>0.99</v>
      </c>
      <c r="L9443">
        <v>0.78400000000000003</v>
      </c>
      <c r="M9443" s="54">
        <v>1.196</v>
      </c>
      <c r="N9443">
        <v>199</v>
      </c>
      <c r="O9443" t="s">
        <v>44</v>
      </c>
      <c r="P9443">
        <v>7.0888120500833596</v>
      </c>
    </row>
    <row r="9444" spans="1:16" x14ac:dyDescent="0.25">
      <c r="A9444" s="20" t="s">
        <v>18481</v>
      </c>
      <c r="B9444">
        <v>6</v>
      </c>
      <c r="C9444" t="s">
        <v>74</v>
      </c>
      <c r="D9444" t="s">
        <v>91</v>
      </c>
      <c r="E9444" t="s">
        <v>78</v>
      </c>
      <c r="F9444" t="s">
        <v>35</v>
      </c>
      <c r="G9444">
        <v>4</v>
      </c>
      <c r="H9444">
        <v>5</v>
      </c>
      <c r="I9444">
        <v>2014</v>
      </c>
      <c r="J9444" t="s">
        <v>49</v>
      </c>
      <c r="K9444">
        <v>1.21</v>
      </c>
      <c r="L9444">
        <v>0.97499999999999998</v>
      </c>
      <c r="M9444" s="54">
        <v>1.4450000000000001</v>
      </c>
      <c r="N9444">
        <v>258</v>
      </c>
      <c r="O9444" t="s">
        <v>44</v>
      </c>
      <c r="P9444">
        <v>6.2257280636469003</v>
      </c>
    </row>
    <row r="9445" spans="1:16" x14ac:dyDescent="0.25">
      <c r="A9445" s="20" t="s">
        <v>18482</v>
      </c>
      <c r="B9445">
        <v>6</v>
      </c>
      <c r="C9445" t="s">
        <v>74</v>
      </c>
      <c r="D9445" t="s">
        <v>91</v>
      </c>
      <c r="E9445" t="s">
        <v>78</v>
      </c>
      <c r="F9445" t="s">
        <v>35</v>
      </c>
      <c r="G9445">
        <v>5</v>
      </c>
      <c r="H9445">
        <v>5</v>
      </c>
      <c r="I9445">
        <v>2014</v>
      </c>
      <c r="J9445" t="s">
        <v>49</v>
      </c>
      <c r="K9445">
        <v>0.64</v>
      </c>
      <c r="L9445">
        <v>0.48899999999999999</v>
      </c>
      <c r="M9445" s="54">
        <v>0.79100000000000004</v>
      </c>
      <c r="N9445">
        <v>129</v>
      </c>
      <c r="O9445" t="s">
        <v>44</v>
      </c>
      <c r="P9445">
        <v>8.8045090632562406</v>
      </c>
    </row>
    <row r="9446" spans="1:16" x14ac:dyDescent="0.25">
      <c r="A9446" s="20" t="s">
        <v>18483</v>
      </c>
      <c r="B9446">
        <v>6</v>
      </c>
      <c r="C9446" t="s">
        <v>74</v>
      </c>
      <c r="D9446" t="s">
        <v>91</v>
      </c>
      <c r="E9446" t="s">
        <v>78</v>
      </c>
      <c r="F9446" t="s">
        <v>35</v>
      </c>
      <c r="G9446">
        <v>2</v>
      </c>
      <c r="H9446">
        <v>5</v>
      </c>
      <c r="I9446">
        <v>2014</v>
      </c>
      <c r="J9446" t="s">
        <v>50</v>
      </c>
      <c r="K9446" t="s">
        <v>44</v>
      </c>
      <c r="L9446" t="s">
        <v>44</v>
      </c>
      <c r="M9446" s="54" t="s">
        <v>44</v>
      </c>
      <c r="N9446">
        <v>12</v>
      </c>
      <c r="O9446" t="s">
        <v>44</v>
      </c>
      <c r="P9446">
        <v>28.867513459481302</v>
      </c>
    </row>
    <row r="9447" spans="1:16" x14ac:dyDescent="0.25">
      <c r="A9447" s="20" t="s">
        <v>18484</v>
      </c>
      <c r="B9447">
        <v>6</v>
      </c>
      <c r="C9447" t="s">
        <v>74</v>
      </c>
      <c r="D9447" t="s">
        <v>91</v>
      </c>
      <c r="E9447" t="s">
        <v>78</v>
      </c>
      <c r="F9447" t="s">
        <v>35</v>
      </c>
      <c r="G9447">
        <v>3</v>
      </c>
      <c r="H9447">
        <v>5</v>
      </c>
      <c r="I9447">
        <v>2014</v>
      </c>
      <c r="J9447" t="s">
        <v>50</v>
      </c>
      <c r="K9447" t="s">
        <v>44</v>
      </c>
      <c r="L9447" t="s">
        <v>44</v>
      </c>
      <c r="M9447" s="54" t="s">
        <v>44</v>
      </c>
      <c r="N9447">
        <v>13</v>
      </c>
      <c r="O9447" t="s">
        <v>44</v>
      </c>
      <c r="P9447">
        <v>27.735009811261499</v>
      </c>
    </row>
    <row r="9448" spans="1:16" x14ac:dyDescent="0.25">
      <c r="A9448" s="20" t="s">
        <v>18485</v>
      </c>
      <c r="B9448">
        <v>6</v>
      </c>
      <c r="C9448" t="s">
        <v>74</v>
      </c>
      <c r="D9448" t="s">
        <v>91</v>
      </c>
      <c r="E9448" t="s">
        <v>78</v>
      </c>
      <c r="F9448" t="s">
        <v>35</v>
      </c>
      <c r="G9448">
        <v>4</v>
      </c>
      <c r="H9448">
        <v>5</v>
      </c>
      <c r="I9448">
        <v>2014</v>
      </c>
      <c r="J9448" t="s">
        <v>50</v>
      </c>
      <c r="K9448" t="s">
        <v>44</v>
      </c>
      <c r="L9448" t="s">
        <v>44</v>
      </c>
      <c r="M9448" s="54" t="s">
        <v>44</v>
      </c>
      <c r="N9448">
        <v>48</v>
      </c>
      <c r="O9448" t="s">
        <v>44</v>
      </c>
      <c r="P9448">
        <v>14.433756729740599</v>
      </c>
    </row>
    <row r="9449" spans="1:16" x14ac:dyDescent="0.25">
      <c r="A9449" s="20" t="s">
        <v>18486</v>
      </c>
      <c r="B9449">
        <v>6</v>
      </c>
      <c r="C9449" t="s">
        <v>74</v>
      </c>
      <c r="D9449" t="s">
        <v>91</v>
      </c>
      <c r="E9449" t="s">
        <v>78</v>
      </c>
      <c r="F9449" t="s">
        <v>35</v>
      </c>
      <c r="G9449">
        <v>5</v>
      </c>
      <c r="H9449">
        <v>5</v>
      </c>
      <c r="I9449">
        <v>2014</v>
      </c>
      <c r="J9449" t="s">
        <v>50</v>
      </c>
      <c r="K9449" t="s">
        <v>44</v>
      </c>
      <c r="L9449" t="s">
        <v>44</v>
      </c>
      <c r="M9449" s="54" t="s">
        <v>44</v>
      </c>
      <c r="N9449">
        <v>115</v>
      </c>
      <c r="O9449" t="s">
        <v>44</v>
      </c>
      <c r="P9449">
        <v>9.3250480824031392</v>
      </c>
    </row>
    <row r="9450" spans="1:16" x14ac:dyDescent="0.25">
      <c r="A9450" s="20" t="s">
        <v>18487</v>
      </c>
      <c r="B9450">
        <v>6</v>
      </c>
      <c r="C9450" t="s">
        <v>74</v>
      </c>
      <c r="D9450" t="s">
        <v>91</v>
      </c>
      <c r="E9450" t="s">
        <v>78</v>
      </c>
      <c r="F9450" t="s">
        <v>35</v>
      </c>
      <c r="G9450">
        <v>2</v>
      </c>
      <c r="H9450">
        <v>5</v>
      </c>
      <c r="I9450">
        <v>2014</v>
      </c>
      <c r="J9450" t="s">
        <v>51</v>
      </c>
      <c r="K9450">
        <v>3.99</v>
      </c>
      <c r="L9450">
        <v>2.218</v>
      </c>
      <c r="M9450" s="54">
        <v>5.7619999999999996</v>
      </c>
      <c r="N9450">
        <v>95</v>
      </c>
      <c r="O9450" t="s">
        <v>44</v>
      </c>
      <c r="P9450">
        <v>10.259783520851499</v>
      </c>
    </row>
    <row r="9451" spans="1:16" x14ac:dyDescent="0.25">
      <c r="A9451" s="20" t="s">
        <v>18488</v>
      </c>
      <c r="B9451">
        <v>6</v>
      </c>
      <c r="C9451" t="s">
        <v>74</v>
      </c>
      <c r="D9451" t="s">
        <v>91</v>
      </c>
      <c r="E9451" t="s">
        <v>78</v>
      </c>
      <c r="F9451" t="s">
        <v>35</v>
      </c>
      <c r="G9451">
        <v>3</v>
      </c>
      <c r="H9451">
        <v>5</v>
      </c>
      <c r="I9451">
        <v>2014</v>
      </c>
      <c r="J9451" t="s">
        <v>51</v>
      </c>
      <c r="K9451">
        <v>2.64</v>
      </c>
      <c r="L9451">
        <v>1.4610000000000001</v>
      </c>
      <c r="M9451" s="54">
        <v>3.819</v>
      </c>
      <c r="N9451">
        <v>88</v>
      </c>
      <c r="O9451" t="s">
        <v>44</v>
      </c>
      <c r="P9451">
        <v>10.6600358177805</v>
      </c>
    </row>
    <row r="9452" spans="1:16" x14ac:dyDescent="0.25">
      <c r="A9452" s="20" t="s">
        <v>18489</v>
      </c>
      <c r="B9452">
        <v>6</v>
      </c>
      <c r="C9452" t="s">
        <v>74</v>
      </c>
      <c r="D9452" t="s">
        <v>91</v>
      </c>
      <c r="E9452" t="s">
        <v>78</v>
      </c>
      <c r="F9452" t="s">
        <v>35</v>
      </c>
      <c r="G9452">
        <v>4</v>
      </c>
      <c r="H9452">
        <v>5</v>
      </c>
      <c r="I9452">
        <v>2014</v>
      </c>
      <c r="J9452" t="s">
        <v>51</v>
      </c>
      <c r="K9452">
        <v>2.79</v>
      </c>
      <c r="L9452">
        <v>1.579</v>
      </c>
      <c r="M9452" s="54">
        <v>4.0010000000000003</v>
      </c>
      <c r="N9452">
        <v>117</v>
      </c>
      <c r="O9452" t="s">
        <v>44</v>
      </c>
      <c r="P9452">
        <v>9.2450032704204794</v>
      </c>
    </row>
    <row r="9453" spans="1:16" x14ac:dyDescent="0.25">
      <c r="A9453" s="20" t="s">
        <v>18490</v>
      </c>
      <c r="B9453">
        <v>6</v>
      </c>
      <c r="C9453" t="s">
        <v>74</v>
      </c>
      <c r="D9453" t="s">
        <v>91</v>
      </c>
      <c r="E9453" t="s">
        <v>78</v>
      </c>
      <c r="F9453" t="s">
        <v>35</v>
      </c>
      <c r="G9453">
        <v>5</v>
      </c>
      <c r="H9453">
        <v>5</v>
      </c>
      <c r="I9453">
        <v>2014</v>
      </c>
      <c r="J9453" t="s">
        <v>51</v>
      </c>
      <c r="K9453">
        <v>3.56</v>
      </c>
      <c r="L9453">
        <v>2.0670000000000002</v>
      </c>
      <c r="M9453" s="54">
        <v>5.0529999999999999</v>
      </c>
      <c r="N9453">
        <v>182</v>
      </c>
      <c r="O9453" t="s">
        <v>44</v>
      </c>
      <c r="P9453">
        <v>7.4124931666110099</v>
      </c>
    </row>
    <row r="9454" spans="1:16" x14ac:dyDescent="0.25">
      <c r="A9454" s="20" t="s">
        <v>18491</v>
      </c>
      <c r="B9454">
        <v>6</v>
      </c>
      <c r="C9454" t="s">
        <v>74</v>
      </c>
      <c r="D9454" t="s">
        <v>91</v>
      </c>
      <c r="E9454" t="s">
        <v>15983</v>
      </c>
      <c r="F9454" t="s">
        <v>40</v>
      </c>
      <c r="G9454">
        <v>2</v>
      </c>
      <c r="H9454">
        <v>6</v>
      </c>
      <c r="I9454">
        <v>2014</v>
      </c>
      <c r="J9454" t="s">
        <v>52</v>
      </c>
      <c r="K9454">
        <v>3.22</v>
      </c>
      <c r="L9454">
        <v>2.8839999999999999</v>
      </c>
      <c r="M9454" s="54">
        <v>3.556</v>
      </c>
      <c r="N9454">
        <v>3316</v>
      </c>
      <c r="O9454" t="s">
        <v>44</v>
      </c>
      <c r="P9454">
        <v>1.73657177911797</v>
      </c>
    </row>
    <row r="9455" spans="1:16" x14ac:dyDescent="0.25">
      <c r="A9455" s="20" t="s">
        <v>18492</v>
      </c>
      <c r="B9455">
        <v>6</v>
      </c>
      <c r="C9455" t="s">
        <v>74</v>
      </c>
      <c r="D9455" t="s">
        <v>91</v>
      </c>
      <c r="E9455" t="s">
        <v>15983</v>
      </c>
      <c r="F9455" t="s">
        <v>40</v>
      </c>
      <c r="G9455">
        <v>3</v>
      </c>
      <c r="H9455">
        <v>6</v>
      </c>
      <c r="I9455">
        <v>2014</v>
      </c>
      <c r="J9455" t="s">
        <v>52</v>
      </c>
      <c r="K9455">
        <v>1.57</v>
      </c>
      <c r="L9455">
        <v>1.3939999999999999</v>
      </c>
      <c r="M9455" s="54">
        <v>1.746</v>
      </c>
      <c r="N9455">
        <v>1756</v>
      </c>
      <c r="O9455" t="s">
        <v>44</v>
      </c>
      <c r="P9455">
        <v>2.3863697995167401</v>
      </c>
    </row>
    <row r="9456" spans="1:16" x14ac:dyDescent="0.25">
      <c r="A9456" s="20" t="s">
        <v>18493</v>
      </c>
      <c r="B9456">
        <v>6</v>
      </c>
      <c r="C9456" t="s">
        <v>74</v>
      </c>
      <c r="D9456" t="s">
        <v>91</v>
      </c>
      <c r="E9456" t="s">
        <v>15983</v>
      </c>
      <c r="F9456" t="s">
        <v>40</v>
      </c>
      <c r="G9456">
        <v>4</v>
      </c>
      <c r="H9456">
        <v>6</v>
      </c>
      <c r="I9456">
        <v>2014</v>
      </c>
      <c r="J9456" t="s">
        <v>52</v>
      </c>
      <c r="K9456">
        <v>3.37</v>
      </c>
      <c r="L9456">
        <v>3.016</v>
      </c>
      <c r="M9456" s="54">
        <v>3.7240000000000002</v>
      </c>
      <c r="N9456">
        <v>3297</v>
      </c>
      <c r="O9456" t="s">
        <v>44</v>
      </c>
      <c r="P9456">
        <v>1.7415683615354101</v>
      </c>
    </row>
    <row r="9457" spans="1:16" x14ac:dyDescent="0.25">
      <c r="A9457" s="20" t="s">
        <v>18494</v>
      </c>
      <c r="B9457">
        <v>6</v>
      </c>
      <c r="C9457" t="s">
        <v>74</v>
      </c>
      <c r="D9457" t="s">
        <v>91</v>
      </c>
      <c r="E9457" t="s">
        <v>15983</v>
      </c>
      <c r="F9457" t="s">
        <v>40</v>
      </c>
      <c r="G9457">
        <v>5</v>
      </c>
      <c r="H9457">
        <v>6</v>
      </c>
      <c r="I9457">
        <v>2014</v>
      </c>
      <c r="J9457" t="s">
        <v>52</v>
      </c>
      <c r="K9457">
        <v>2.09</v>
      </c>
      <c r="L9457">
        <v>1.7909999999999999</v>
      </c>
      <c r="M9457" s="54">
        <v>2.3889999999999998</v>
      </c>
      <c r="N9457">
        <v>566</v>
      </c>
      <c r="O9457" t="s">
        <v>44</v>
      </c>
      <c r="P9457">
        <v>4.2033135170919902</v>
      </c>
    </row>
    <row r="9458" spans="1:16" x14ac:dyDescent="0.25">
      <c r="A9458" s="20" t="s">
        <v>18495</v>
      </c>
      <c r="B9458">
        <v>6</v>
      </c>
      <c r="C9458" t="s">
        <v>74</v>
      </c>
      <c r="D9458" t="s">
        <v>91</v>
      </c>
      <c r="E9458" t="s">
        <v>15983</v>
      </c>
      <c r="F9458" t="s">
        <v>40</v>
      </c>
      <c r="G9458">
        <v>2</v>
      </c>
      <c r="H9458">
        <v>6</v>
      </c>
      <c r="I9458">
        <v>2014</v>
      </c>
      <c r="J9458" t="s">
        <v>53</v>
      </c>
      <c r="K9458">
        <v>5.07</v>
      </c>
      <c r="L9458">
        <v>3.633</v>
      </c>
      <c r="M9458" s="54">
        <v>6.5069999999999997</v>
      </c>
      <c r="N9458">
        <v>870</v>
      </c>
      <c r="O9458" t="s">
        <v>44</v>
      </c>
      <c r="P9458">
        <v>3.3903175181040499</v>
      </c>
    </row>
    <row r="9459" spans="1:16" x14ac:dyDescent="0.25">
      <c r="A9459" s="20" t="s">
        <v>18496</v>
      </c>
      <c r="B9459">
        <v>6</v>
      </c>
      <c r="C9459" t="s">
        <v>74</v>
      </c>
      <c r="D9459" t="s">
        <v>91</v>
      </c>
      <c r="E9459" t="s">
        <v>15983</v>
      </c>
      <c r="F9459" t="s">
        <v>40</v>
      </c>
      <c r="G9459">
        <v>3</v>
      </c>
      <c r="H9459">
        <v>6</v>
      </c>
      <c r="I9459">
        <v>2014</v>
      </c>
      <c r="J9459" t="s">
        <v>53</v>
      </c>
      <c r="K9459">
        <v>4.96</v>
      </c>
      <c r="L9459">
        <v>3.577</v>
      </c>
      <c r="M9459" s="54">
        <v>6.343</v>
      </c>
      <c r="N9459">
        <v>1378</v>
      </c>
      <c r="O9459" t="s">
        <v>44</v>
      </c>
      <c r="P9459">
        <v>2.69386229220183</v>
      </c>
    </row>
    <row r="9460" spans="1:16" x14ac:dyDescent="0.25">
      <c r="A9460" s="20" t="s">
        <v>18497</v>
      </c>
      <c r="B9460">
        <v>6</v>
      </c>
      <c r="C9460" t="s">
        <v>74</v>
      </c>
      <c r="D9460" t="s">
        <v>91</v>
      </c>
      <c r="E9460" t="s">
        <v>15983</v>
      </c>
      <c r="F9460" t="s">
        <v>40</v>
      </c>
      <c r="G9460">
        <v>4</v>
      </c>
      <c r="H9460">
        <v>6</v>
      </c>
      <c r="I9460">
        <v>2014</v>
      </c>
      <c r="J9460" t="s">
        <v>53</v>
      </c>
      <c r="K9460">
        <v>7.84</v>
      </c>
      <c r="L9460">
        <v>5.6840000000000002</v>
      </c>
      <c r="M9460" s="54">
        <v>9.9960000000000004</v>
      </c>
      <c r="N9460">
        <v>2437</v>
      </c>
      <c r="O9460" t="s">
        <v>44</v>
      </c>
      <c r="P9460">
        <v>2.0256865075416499</v>
      </c>
    </row>
    <row r="9461" spans="1:16" x14ac:dyDescent="0.25">
      <c r="A9461" s="20" t="s">
        <v>18498</v>
      </c>
      <c r="B9461">
        <v>6</v>
      </c>
      <c r="C9461" t="s">
        <v>74</v>
      </c>
      <c r="D9461" t="s">
        <v>91</v>
      </c>
      <c r="E9461" t="s">
        <v>15983</v>
      </c>
      <c r="F9461" t="s">
        <v>40</v>
      </c>
      <c r="G9461">
        <v>5</v>
      </c>
      <c r="H9461">
        <v>6</v>
      </c>
      <c r="I9461">
        <v>2014</v>
      </c>
      <c r="J9461" t="s">
        <v>53</v>
      </c>
      <c r="K9461">
        <v>11.08</v>
      </c>
      <c r="L9461">
        <v>8.0429999999999993</v>
      </c>
      <c r="M9461" s="54">
        <v>14.117000000000001</v>
      </c>
      <c r="N9461">
        <v>2965</v>
      </c>
      <c r="O9461" t="s">
        <v>44</v>
      </c>
      <c r="P9461">
        <v>1.8364861234484999</v>
      </c>
    </row>
    <row r="9462" spans="1:16" x14ac:dyDescent="0.25">
      <c r="A9462" s="20" t="s">
        <v>18499</v>
      </c>
      <c r="B9462">
        <v>6</v>
      </c>
      <c r="C9462" t="s">
        <v>74</v>
      </c>
      <c r="D9462" t="s">
        <v>91</v>
      </c>
      <c r="E9462" t="s">
        <v>15983</v>
      </c>
      <c r="F9462" t="s">
        <v>40</v>
      </c>
      <c r="G9462">
        <v>2</v>
      </c>
      <c r="H9462">
        <v>6</v>
      </c>
      <c r="I9462">
        <v>2014</v>
      </c>
      <c r="J9462" t="s">
        <v>34</v>
      </c>
      <c r="K9462">
        <v>1.1200000000000001</v>
      </c>
      <c r="L9462">
        <v>1.0620000000000001</v>
      </c>
      <c r="M9462" s="54">
        <v>1.1779999999999999</v>
      </c>
      <c r="N9462">
        <v>4222</v>
      </c>
      <c r="O9462" t="s">
        <v>44</v>
      </c>
      <c r="P9462">
        <v>1.5390080288719299</v>
      </c>
    </row>
    <row r="9463" spans="1:16" x14ac:dyDescent="0.25">
      <c r="A9463" s="20" t="s">
        <v>18500</v>
      </c>
      <c r="B9463">
        <v>6</v>
      </c>
      <c r="C9463" t="s">
        <v>74</v>
      </c>
      <c r="D9463" t="s">
        <v>91</v>
      </c>
      <c r="E9463" t="s">
        <v>15983</v>
      </c>
      <c r="F9463" t="s">
        <v>40</v>
      </c>
      <c r="G9463">
        <v>2</v>
      </c>
      <c r="H9463">
        <v>6</v>
      </c>
      <c r="I9463">
        <v>2014</v>
      </c>
      <c r="J9463" t="s">
        <v>54</v>
      </c>
      <c r="K9463">
        <v>1.27</v>
      </c>
      <c r="L9463">
        <v>1.1080000000000001</v>
      </c>
      <c r="M9463" s="54">
        <v>1.4319999999999999</v>
      </c>
      <c r="N9463">
        <v>1053</v>
      </c>
      <c r="O9463" t="s">
        <v>44</v>
      </c>
      <c r="P9463">
        <v>3.08166775680683</v>
      </c>
    </row>
    <row r="9464" spans="1:16" x14ac:dyDescent="0.25">
      <c r="A9464" s="20" t="s">
        <v>18501</v>
      </c>
      <c r="B9464">
        <v>6</v>
      </c>
      <c r="C9464" t="s">
        <v>74</v>
      </c>
      <c r="D9464" t="s">
        <v>91</v>
      </c>
      <c r="E9464" t="s">
        <v>15983</v>
      </c>
      <c r="F9464" t="s">
        <v>40</v>
      </c>
      <c r="G9464">
        <v>3</v>
      </c>
      <c r="H9464">
        <v>6</v>
      </c>
      <c r="I9464">
        <v>2014</v>
      </c>
      <c r="J9464" t="s">
        <v>54</v>
      </c>
      <c r="K9464">
        <v>1.57</v>
      </c>
      <c r="L9464">
        <v>1.3779999999999999</v>
      </c>
      <c r="M9464" s="54">
        <v>1.762</v>
      </c>
      <c r="N9464">
        <v>1485</v>
      </c>
      <c r="O9464" t="s">
        <v>44</v>
      </c>
      <c r="P9464">
        <v>2.59499648053841</v>
      </c>
    </row>
    <row r="9465" spans="1:16" x14ac:dyDescent="0.25">
      <c r="A9465" s="20" t="s">
        <v>18502</v>
      </c>
      <c r="B9465">
        <v>6</v>
      </c>
      <c r="C9465" t="s">
        <v>74</v>
      </c>
      <c r="D9465" t="s">
        <v>91</v>
      </c>
      <c r="E9465" t="s">
        <v>15983</v>
      </c>
      <c r="F9465" t="s">
        <v>40</v>
      </c>
      <c r="G9465">
        <v>4</v>
      </c>
      <c r="H9465">
        <v>6</v>
      </c>
      <c r="I9465">
        <v>2014</v>
      </c>
      <c r="J9465" t="s">
        <v>54</v>
      </c>
      <c r="K9465">
        <v>1.87</v>
      </c>
      <c r="L9465">
        <v>1.6419999999999999</v>
      </c>
      <c r="M9465" s="54">
        <v>2.0979999999999999</v>
      </c>
      <c r="N9465">
        <v>1425</v>
      </c>
      <c r="O9465" t="s">
        <v>44</v>
      </c>
      <c r="P9465">
        <v>2.6490647141300898</v>
      </c>
    </row>
    <row r="9466" spans="1:16" x14ac:dyDescent="0.25">
      <c r="A9466" s="20" t="s">
        <v>18503</v>
      </c>
      <c r="B9466">
        <v>6</v>
      </c>
      <c r="C9466" t="s">
        <v>74</v>
      </c>
      <c r="D9466" t="s">
        <v>91</v>
      </c>
      <c r="E9466" t="s">
        <v>15983</v>
      </c>
      <c r="F9466" t="s">
        <v>40</v>
      </c>
      <c r="G9466">
        <v>5</v>
      </c>
      <c r="H9466">
        <v>6</v>
      </c>
      <c r="I9466">
        <v>2014</v>
      </c>
      <c r="J9466" t="s">
        <v>54</v>
      </c>
      <c r="K9466">
        <v>0.85</v>
      </c>
      <c r="L9466">
        <v>0.69199999999999995</v>
      </c>
      <c r="M9466" s="54">
        <v>1.008</v>
      </c>
      <c r="N9466">
        <v>311</v>
      </c>
      <c r="O9466" t="s">
        <v>44</v>
      </c>
      <c r="P9466">
        <v>5.6704797712374297</v>
      </c>
    </row>
    <row r="9467" spans="1:16" x14ac:dyDescent="0.25">
      <c r="A9467" s="20" t="s">
        <v>18504</v>
      </c>
      <c r="B9467">
        <v>6</v>
      </c>
      <c r="C9467" t="s">
        <v>74</v>
      </c>
      <c r="D9467" t="s">
        <v>91</v>
      </c>
      <c r="E9467" t="s">
        <v>15983</v>
      </c>
      <c r="F9467" t="s">
        <v>40</v>
      </c>
      <c r="G9467">
        <v>3</v>
      </c>
      <c r="H9467">
        <v>6</v>
      </c>
      <c r="I9467">
        <v>2014</v>
      </c>
      <c r="J9467" t="s">
        <v>34</v>
      </c>
      <c r="K9467">
        <v>1.35</v>
      </c>
      <c r="L9467">
        <v>1.278</v>
      </c>
      <c r="M9467" s="54">
        <v>1.4219999999999999</v>
      </c>
      <c r="N9467">
        <v>3821</v>
      </c>
      <c r="O9467" t="s">
        <v>44</v>
      </c>
      <c r="P9467">
        <v>1.6177502706648099</v>
      </c>
    </row>
    <row r="9468" spans="1:16" x14ac:dyDescent="0.25">
      <c r="A9468" s="20" t="s">
        <v>18505</v>
      </c>
      <c r="B9468">
        <v>6</v>
      </c>
      <c r="C9468" t="s">
        <v>74</v>
      </c>
      <c r="D9468" t="s">
        <v>91</v>
      </c>
      <c r="E9468" t="s">
        <v>15983</v>
      </c>
      <c r="F9468" t="s">
        <v>40</v>
      </c>
      <c r="G9468">
        <v>2</v>
      </c>
      <c r="H9468">
        <v>6</v>
      </c>
      <c r="I9468">
        <v>2014</v>
      </c>
      <c r="J9468" t="s">
        <v>55</v>
      </c>
      <c r="K9468">
        <v>0.95</v>
      </c>
      <c r="L9468">
        <v>0.89800000000000002</v>
      </c>
      <c r="M9468" s="54">
        <v>1.002</v>
      </c>
      <c r="N9468">
        <v>3679</v>
      </c>
      <c r="O9468" t="s">
        <v>44</v>
      </c>
      <c r="P9468">
        <v>1.64867520349233</v>
      </c>
    </row>
    <row r="9469" spans="1:16" x14ac:dyDescent="0.25">
      <c r="A9469" s="20" t="s">
        <v>18506</v>
      </c>
      <c r="B9469">
        <v>6</v>
      </c>
      <c r="C9469" t="s">
        <v>74</v>
      </c>
      <c r="D9469" t="s">
        <v>91</v>
      </c>
      <c r="E9469" t="s">
        <v>15983</v>
      </c>
      <c r="F9469" t="s">
        <v>40</v>
      </c>
      <c r="G9469">
        <v>3</v>
      </c>
      <c r="H9469">
        <v>6</v>
      </c>
      <c r="I9469">
        <v>2014</v>
      </c>
      <c r="J9469" t="s">
        <v>55</v>
      </c>
      <c r="K9469">
        <v>1.68</v>
      </c>
      <c r="L9469">
        <v>1.5960000000000001</v>
      </c>
      <c r="M9469" s="54">
        <v>1.764</v>
      </c>
      <c r="N9469">
        <v>5673</v>
      </c>
      <c r="O9469" t="s">
        <v>44</v>
      </c>
      <c r="P9469">
        <v>1.3276805963441201</v>
      </c>
    </row>
    <row r="9470" spans="1:16" x14ac:dyDescent="0.25">
      <c r="A9470" s="20" t="s">
        <v>18507</v>
      </c>
      <c r="B9470">
        <v>6</v>
      </c>
      <c r="C9470" t="s">
        <v>74</v>
      </c>
      <c r="D9470" t="s">
        <v>91</v>
      </c>
      <c r="E9470" t="s">
        <v>15983</v>
      </c>
      <c r="F9470" t="s">
        <v>40</v>
      </c>
      <c r="G9470">
        <v>4</v>
      </c>
      <c r="H9470">
        <v>6</v>
      </c>
      <c r="I9470">
        <v>2014</v>
      </c>
      <c r="J9470" t="s">
        <v>55</v>
      </c>
      <c r="K9470">
        <v>1.69</v>
      </c>
      <c r="L9470">
        <v>1.6020000000000001</v>
      </c>
      <c r="M9470" s="54">
        <v>1.778</v>
      </c>
      <c r="N9470">
        <v>4787</v>
      </c>
      <c r="O9470" t="s">
        <v>44</v>
      </c>
      <c r="P9470">
        <v>1.4453342234025399</v>
      </c>
    </row>
    <row r="9471" spans="1:16" x14ac:dyDescent="0.25">
      <c r="A9471" s="20" t="s">
        <v>18508</v>
      </c>
      <c r="B9471">
        <v>6</v>
      </c>
      <c r="C9471" t="s">
        <v>74</v>
      </c>
      <c r="D9471" t="s">
        <v>91</v>
      </c>
      <c r="E9471" t="s">
        <v>15983</v>
      </c>
      <c r="F9471" t="s">
        <v>40</v>
      </c>
      <c r="G9471">
        <v>5</v>
      </c>
      <c r="H9471">
        <v>6</v>
      </c>
      <c r="I9471">
        <v>2014</v>
      </c>
      <c r="J9471" t="s">
        <v>55</v>
      </c>
      <c r="K9471">
        <v>1.9</v>
      </c>
      <c r="L9471">
        <v>1.7829999999999999</v>
      </c>
      <c r="M9471" s="54">
        <v>2.0169999999999999</v>
      </c>
      <c r="N9471">
        <v>2509</v>
      </c>
      <c r="O9471" t="s">
        <v>44</v>
      </c>
      <c r="P9471">
        <v>1.9964096909315601</v>
      </c>
    </row>
    <row r="9472" spans="1:16" x14ac:dyDescent="0.25">
      <c r="A9472" s="20" t="s">
        <v>18509</v>
      </c>
      <c r="B9472">
        <v>6</v>
      </c>
      <c r="C9472" t="s">
        <v>74</v>
      </c>
      <c r="D9472" t="s">
        <v>91</v>
      </c>
      <c r="E9472" t="s">
        <v>15983</v>
      </c>
      <c r="F9472" t="s">
        <v>40</v>
      </c>
      <c r="G9472">
        <v>4</v>
      </c>
      <c r="H9472">
        <v>6</v>
      </c>
      <c r="I9472">
        <v>2014</v>
      </c>
      <c r="J9472" t="s">
        <v>34</v>
      </c>
      <c r="K9472">
        <v>0.98</v>
      </c>
      <c r="L9472">
        <v>0.91100000000000003</v>
      </c>
      <c r="M9472" s="54">
        <v>1.0489999999999999</v>
      </c>
      <c r="N9472">
        <v>1845</v>
      </c>
      <c r="O9472" t="s">
        <v>44</v>
      </c>
      <c r="P9472">
        <v>2.3281009858985899</v>
      </c>
    </row>
    <row r="9473" spans="1:16" x14ac:dyDescent="0.25">
      <c r="A9473" s="20" t="s">
        <v>18510</v>
      </c>
      <c r="B9473">
        <v>6</v>
      </c>
      <c r="C9473" t="s">
        <v>74</v>
      </c>
      <c r="D9473" t="s">
        <v>91</v>
      </c>
      <c r="E9473" t="s">
        <v>15983</v>
      </c>
      <c r="F9473" t="s">
        <v>40</v>
      </c>
      <c r="G9473">
        <v>2</v>
      </c>
      <c r="H9473">
        <v>6</v>
      </c>
      <c r="I9473">
        <v>2014</v>
      </c>
      <c r="J9473" t="s">
        <v>56</v>
      </c>
      <c r="K9473">
        <v>2.19</v>
      </c>
      <c r="L9473">
        <v>1.53</v>
      </c>
      <c r="M9473" s="54">
        <v>2.85</v>
      </c>
      <c r="N9473">
        <v>260</v>
      </c>
      <c r="O9473" t="s">
        <v>44</v>
      </c>
      <c r="P9473">
        <v>6.2017367294604204</v>
      </c>
    </row>
    <row r="9474" spans="1:16" x14ac:dyDescent="0.25">
      <c r="A9474" s="20" t="s">
        <v>18511</v>
      </c>
      <c r="B9474">
        <v>6</v>
      </c>
      <c r="C9474" t="s">
        <v>74</v>
      </c>
      <c r="D9474" t="s">
        <v>91</v>
      </c>
      <c r="E9474" t="s">
        <v>15983</v>
      </c>
      <c r="F9474" t="s">
        <v>40</v>
      </c>
      <c r="G9474">
        <v>3</v>
      </c>
      <c r="H9474">
        <v>6</v>
      </c>
      <c r="I9474">
        <v>2014</v>
      </c>
      <c r="J9474" t="s">
        <v>56</v>
      </c>
      <c r="K9474">
        <v>2.86</v>
      </c>
      <c r="L9474">
        <v>2.0230000000000001</v>
      </c>
      <c r="M9474" s="54">
        <v>3.6970000000000001</v>
      </c>
      <c r="N9474">
        <v>335</v>
      </c>
      <c r="O9474" t="s">
        <v>44</v>
      </c>
      <c r="P9474">
        <v>5.4635836470815304</v>
      </c>
    </row>
    <row r="9475" spans="1:16" x14ac:dyDescent="0.25">
      <c r="A9475" s="20" t="s">
        <v>18512</v>
      </c>
      <c r="B9475">
        <v>6</v>
      </c>
      <c r="C9475" t="s">
        <v>74</v>
      </c>
      <c r="D9475" t="s">
        <v>91</v>
      </c>
      <c r="E9475" t="s">
        <v>15983</v>
      </c>
      <c r="F9475" t="s">
        <v>40</v>
      </c>
      <c r="G9475">
        <v>4</v>
      </c>
      <c r="H9475">
        <v>6</v>
      </c>
      <c r="I9475">
        <v>2014</v>
      </c>
      <c r="J9475" t="s">
        <v>56</v>
      </c>
      <c r="K9475">
        <v>0.43</v>
      </c>
      <c r="L9475">
        <v>0.253</v>
      </c>
      <c r="M9475" s="54">
        <v>0.60699999999999998</v>
      </c>
      <c r="N9475">
        <v>66</v>
      </c>
      <c r="O9475" t="s">
        <v>44</v>
      </c>
      <c r="P9475">
        <v>12.3091490979333</v>
      </c>
    </row>
    <row r="9476" spans="1:16" x14ac:dyDescent="0.25">
      <c r="A9476" s="20" t="s">
        <v>18513</v>
      </c>
      <c r="B9476">
        <v>6</v>
      </c>
      <c r="C9476" t="s">
        <v>74</v>
      </c>
      <c r="D9476" t="s">
        <v>91</v>
      </c>
      <c r="E9476" t="s">
        <v>15983</v>
      </c>
      <c r="F9476" t="s">
        <v>40</v>
      </c>
      <c r="G9476">
        <v>5</v>
      </c>
      <c r="H9476">
        <v>6</v>
      </c>
      <c r="I9476">
        <v>2014</v>
      </c>
      <c r="J9476" t="s">
        <v>56</v>
      </c>
      <c r="K9476">
        <v>5.22</v>
      </c>
      <c r="L9476">
        <v>3.7879999999999998</v>
      </c>
      <c r="M9476" s="54">
        <v>6.6520000000000001</v>
      </c>
      <c r="N9476">
        <v>859</v>
      </c>
      <c r="O9476" t="s">
        <v>44</v>
      </c>
      <c r="P9476">
        <v>3.4119559696746999</v>
      </c>
    </row>
    <row r="9477" spans="1:16" x14ac:dyDescent="0.25">
      <c r="A9477" s="20" t="s">
        <v>18514</v>
      </c>
      <c r="B9477">
        <v>6</v>
      </c>
      <c r="C9477" t="s">
        <v>74</v>
      </c>
      <c r="D9477" t="s">
        <v>91</v>
      </c>
      <c r="E9477" t="s">
        <v>15983</v>
      </c>
      <c r="F9477" t="s">
        <v>40</v>
      </c>
      <c r="G9477">
        <v>5</v>
      </c>
      <c r="H9477">
        <v>6</v>
      </c>
      <c r="I9477">
        <v>2014</v>
      </c>
      <c r="J9477" t="s">
        <v>34</v>
      </c>
      <c r="K9477">
        <v>1.89</v>
      </c>
      <c r="L9477">
        <v>1.7769999999999999</v>
      </c>
      <c r="M9477" s="54">
        <v>2.0030000000000001</v>
      </c>
      <c r="N9477">
        <v>2520</v>
      </c>
      <c r="O9477" t="s">
        <v>44</v>
      </c>
      <c r="P9477">
        <v>1.9920476822239901</v>
      </c>
    </row>
    <row r="9478" spans="1:16" x14ac:dyDescent="0.25">
      <c r="A9478" s="20" t="s">
        <v>18515</v>
      </c>
      <c r="B9478">
        <v>6</v>
      </c>
      <c r="C9478" t="s">
        <v>74</v>
      </c>
      <c r="D9478" t="s">
        <v>91</v>
      </c>
      <c r="E9478" t="s">
        <v>15983</v>
      </c>
      <c r="F9478" t="s">
        <v>40</v>
      </c>
      <c r="G9478">
        <v>2</v>
      </c>
      <c r="H9478">
        <v>6</v>
      </c>
      <c r="I9478">
        <v>2014</v>
      </c>
      <c r="J9478" t="s">
        <v>57</v>
      </c>
      <c r="K9478">
        <v>0.46</v>
      </c>
      <c r="L9478">
        <v>0.4</v>
      </c>
      <c r="M9478" s="54">
        <v>0.52</v>
      </c>
      <c r="N9478">
        <v>555</v>
      </c>
      <c r="O9478" t="s">
        <v>44</v>
      </c>
      <c r="P9478">
        <v>4.2447635997800903</v>
      </c>
    </row>
    <row r="9479" spans="1:16" x14ac:dyDescent="0.25">
      <c r="A9479" s="20" t="s">
        <v>18516</v>
      </c>
      <c r="B9479">
        <v>6</v>
      </c>
      <c r="C9479" t="s">
        <v>74</v>
      </c>
      <c r="D9479" t="s">
        <v>91</v>
      </c>
      <c r="E9479" t="s">
        <v>15983</v>
      </c>
      <c r="F9479" t="s">
        <v>40</v>
      </c>
      <c r="G9479">
        <v>3</v>
      </c>
      <c r="H9479">
        <v>6</v>
      </c>
      <c r="I9479">
        <v>2014</v>
      </c>
      <c r="J9479" t="s">
        <v>57</v>
      </c>
      <c r="K9479">
        <v>1.82</v>
      </c>
      <c r="L9479">
        <v>1.645</v>
      </c>
      <c r="M9479" s="54">
        <v>1.9950000000000001</v>
      </c>
      <c r="N9479">
        <v>2348</v>
      </c>
      <c r="O9479" t="s">
        <v>44</v>
      </c>
      <c r="P9479">
        <v>2.06372085853249</v>
      </c>
    </row>
    <row r="9480" spans="1:16" x14ac:dyDescent="0.25">
      <c r="A9480" s="20" t="s">
        <v>18517</v>
      </c>
      <c r="B9480">
        <v>6</v>
      </c>
      <c r="C9480" t="s">
        <v>74</v>
      </c>
      <c r="D9480" t="s">
        <v>91</v>
      </c>
      <c r="E9480" t="s">
        <v>15983</v>
      </c>
      <c r="F9480" t="s">
        <v>40</v>
      </c>
      <c r="G9480">
        <v>4</v>
      </c>
      <c r="H9480">
        <v>6</v>
      </c>
      <c r="I9480">
        <v>2014</v>
      </c>
      <c r="J9480" t="s">
        <v>57</v>
      </c>
      <c r="K9480">
        <v>1.51</v>
      </c>
      <c r="L9480">
        <v>1.359</v>
      </c>
      <c r="M9480" s="54">
        <v>1.661</v>
      </c>
      <c r="N9480">
        <v>2060</v>
      </c>
      <c r="O9480" t="s">
        <v>44</v>
      </c>
      <c r="P9480">
        <v>2.2032632461961601</v>
      </c>
    </row>
    <row r="9481" spans="1:16" x14ac:dyDescent="0.25">
      <c r="A9481" s="20" t="s">
        <v>18518</v>
      </c>
      <c r="B9481">
        <v>6</v>
      </c>
      <c r="C9481" t="s">
        <v>74</v>
      </c>
      <c r="D9481" t="s">
        <v>91</v>
      </c>
      <c r="E9481" t="s">
        <v>15983</v>
      </c>
      <c r="F9481" t="s">
        <v>40</v>
      </c>
      <c r="G9481">
        <v>5</v>
      </c>
      <c r="H9481">
        <v>6</v>
      </c>
      <c r="I9481">
        <v>2014</v>
      </c>
      <c r="J9481" t="s">
        <v>57</v>
      </c>
      <c r="K9481">
        <v>1.76</v>
      </c>
      <c r="L9481">
        <v>1.5649999999999999</v>
      </c>
      <c r="M9481" s="54">
        <v>1.9550000000000001</v>
      </c>
      <c r="N9481">
        <v>1241</v>
      </c>
      <c r="O9481" t="s">
        <v>44</v>
      </c>
      <c r="P9481">
        <v>2.8386647790183002</v>
      </c>
    </row>
    <row r="9482" spans="1:16" x14ac:dyDescent="0.25">
      <c r="A9482" s="20" t="s">
        <v>18519</v>
      </c>
      <c r="B9482">
        <v>6</v>
      </c>
      <c r="C9482" t="s">
        <v>74</v>
      </c>
      <c r="D9482" t="s">
        <v>91</v>
      </c>
      <c r="E9482" t="s">
        <v>15983</v>
      </c>
      <c r="F9482" t="s">
        <v>40</v>
      </c>
      <c r="G9482">
        <v>2</v>
      </c>
      <c r="H9482">
        <v>6</v>
      </c>
      <c r="I9482">
        <v>2014</v>
      </c>
      <c r="J9482" t="s">
        <v>58</v>
      </c>
      <c r="K9482">
        <v>0.79</v>
      </c>
      <c r="L9482">
        <v>0.72899999999999998</v>
      </c>
      <c r="M9482" s="54">
        <v>0.85099999999999998</v>
      </c>
      <c r="N9482">
        <v>1651</v>
      </c>
      <c r="O9482" t="s">
        <v>44</v>
      </c>
      <c r="P9482">
        <v>2.4610841494742601</v>
      </c>
    </row>
    <row r="9483" spans="1:16" x14ac:dyDescent="0.25">
      <c r="A9483" s="20" t="s">
        <v>18520</v>
      </c>
      <c r="B9483">
        <v>6</v>
      </c>
      <c r="C9483" t="s">
        <v>74</v>
      </c>
      <c r="D9483" t="s">
        <v>91</v>
      </c>
      <c r="E9483" t="s">
        <v>15983</v>
      </c>
      <c r="F9483" t="s">
        <v>40</v>
      </c>
      <c r="G9483">
        <v>3</v>
      </c>
      <c r="H9483">
        <v>6</v>
      </c>
      <c r="I9483">
        <v>2014</v>
      </c>
      <c r="J9483" t="s">
        <v>58</v>
      </c>
      <c r="K9483">
        <v>1.5</v>
      </c>
      <c r="L9483">
        <v>1.4059999999999999</v>
      </c>
      <c r="M9483" s="54">
        <v>1.5940000000000001</v>
      </c>
      <c r="N9483">
        <v>4108</v>
      </c>
      <c r="O9483" t="s">
        <v>44</v>
      </c>
      <c r="P9483">
        <v>1.5602161985357399</v>
      </c>
    </row>
    <row r="9484" spans="1:16" x14ac:dyDescent="0.25">
      <c r="A9484" s="20" t="s">
        <v>18521</v>
      </c>
      <c r="B9484">
        <v>6</v>
      </c>
      <c r="C9484" t="s">
        <v>74</v>
      </c>
      <c r="D9484" t="s">
        <v>91</v>
      </c>
      <c r="E9484" t="s">
        <v>15983</v>
      </c>
      <c r="F9484" t="s">
        <v>40</v>
      </c>
      <c r="G9484">
        <v>4</v>
      </c>
      <c r="H9484">
        <v>6</v>
      </c>
      <c r="I9484">
        <v>2014</v>
      </c>
      <c r="J9484" t="s">
        <v>58</v>
      </c>
      <c r="K9484">
        <v>1.95</v>
      </c>
      <c r="L9484">
        <v>1.833</v>
      </c>
      <c r="M9484" s="54">
        <v>2.0670000000000002</v>
      </c>
      <c r="N9484">
        <v>6008</v>
      </c>
      <c r="O9484" t="s">
        <v>44</v>
      </c>
      <c r="P9484">
        <v>1.29013464547777</v>
      </c>
    </row>
    <row r="9485" spans="1:16" x14ac:dyDescent="0.25">
      <c r="A9485" s="20" t="s">
        <v>18522</v>
      </c>
      <c r="B9485">
        <v>6</v>
      </c>
      <c r="C9485" t="s">
        <v>74</v>
      </c>
      <c r="D9485" t="s">
        <v>91</v>
      </c>
      <c r="E9485" t="s">
        <v>15983</v>
      </c>
      <c r="F9485" t="s">
        <v>40</v>
      </c>
      <c r="G9485">
        <v>5</v>
      </c>
      <c r="H9485">
        <v>6</v>
      </c>
      <c r="I9485">
        <v>2014</v>
      </c>
      <c r="J9485" t="s">
        <v>58</v>
      </c>
      <c r="K9485">
        <v>2.2000000000000002</v>
      </c>
      <c r="L9485">
        <v>2.0649999999999999</v>
      </c>
      <c r="M9485" s="54">
        <v>2.335</v>
      </c>
      <c r="N9485">
        <v>5120</v>
      </c>
      <c r="O9485" t="s">
        <v>44</v>
      </c>
      <c r="P9485">
        <v>1.39754248593737</v>
      </c>
    </row>
    <row r="9486" spans="1:16" x14ac:dyDescent="0.25">
      <c r="A9486" s="20" t="s">
        <v>18523</v>
      </c>
      <c r="B9486">
        <v>6</v>
      </c>
      <c r="C9486" t="s">
        <v>74</v>
      </c>
      <c r="D9486" t="s">
        <v>91</v>
      </c>
      <c r="E9486" t="s">
        <v>15983</v>
      </c>
      <c r="F9486" t="s">
        <v>40</v>
      </c>
      <c r="G9486">
        <v>2</v>
      </c>
      <c r="H9486">
        <v>6</v>
      </c>
      <c r="I9486">
        <v>2014</v>
      </c>
      <c r="J9486" t="s">
        <v>59</v>
      </c>
      <c r="K9486">
        <v>0.55000000000000004</v>
      </c>
      <c r="L9486">
        <v>0.43</v>
      </c>
      <c r="M9486" s="54">
        <v>0.67</v>
      </c>
      <c r="N9486">
        <v>235</v>
      </c>
      <c r="O9486" t="s">
        <v>44</v>
      </c>
      <c r="P9486">
        <v>6.5232807305344203</v>
      </c>
    </row>
    <row r="9487" spans="1:16" x14ac:dyDescent="0.25">
      <c r="A9487" s="20" t="s">
        <v>18524</v>
      </c>
      <c r="B9487">
        <v>6</v>
      </c>
      <c r="C9487" t="s">
        <v>74</v>
      </c>
      <c r="D9487" t="s">
        <v>91</v>
      </c>
      <c r="E9487" t="s">
        <v>15983</v>
      </c>
      <c r="F9487" t="s">
        <v>40</v>
      </c>
      <c r="G9487">
        <v>3</v>
      </c>
      <c r="H9487">
        <v>6</v>
      </c>
      <c r="I9487">
        <v>2014</v>
      </c>
      <c r="J9487" t="s">
        <v>59</v>
      </c>
      <c r="K9487">
        <v>0.86</v>
      </c>
      <c r="L9487">
        <v>0.68300000000000005</v>
      </c>
      <c r="M9487" s="54">
        <v>1.0369999999999999</v>
      </c>
      <c r="N9487">
        <v>334</v>
      </c>
      <c r="O9487" t="s">
        <v>44</v>
      </c>
      <c r="P9487">
        <v>5.4717565516458304</v>
      </c>
    </row>
    <row r="9488" spans="1:16" x14ac:dyDescent="0.25">
      <c r="A9488" s="20" t="s">
        <v>18525</v>
      </c>
      <c r="B9488">
        <v>6</v>
      </c>
      <c r="C9488" t="s">
        <v>74</v>
      </c>
      <c r="D9488" t="s">
        <v>91</v>
      </c>
      <c r="E9488" t="s">
        <v>15983</v>
      </c>
      <c r="F9488" t="s">
        <v>40</v>
      </c>
      <c r="G9488">
        <v>4</v>
      </c>
      <c r="H9488">
        <v>6</v>
      </c>
      <c r="I9488">
        <v>2014</v>
      </c>
      <c r="J9488" t="s">
        <v>59</v>
      </c>
      <c r="K9488">
        <v>2.27</v>
      </c>
      <c r="L9488">
        <v>1.9159999999999999</v>
      </c>
      <c r="M9488" s="54">
        <v>2.6240000000000001</v>
      </c>
      <c r="N9488">
        <v>1374</v>
      </c>
      <c r="O9488" t="s">
        <v>44</v>
      </c>
      <c r="P9488">
        <v>2.69778063942513</v>
      </c>
    </row>
    <row r="9489" spans="1:16" x14ac:dyDescent="0.25">
      <c r="A9489" s="20" t="s">
        <v>18526</v>
      </c>
      <c r="B9489">
        <v>6</v>
      </c>
      <c r="C9489" t="s">
        <v>74</v>
      </c>
      <c r="D9489" t="s">
        <v>91</v>
      </c>
      <c r="E9489" t="s">
        <v>15983</v>
      </c>
      <c r="F9489" t="s">
        <v>40</v>
      </c>
      <c r="G9489">
        <v>5</v>
      </c>
      <c r="H9489">
        <v>6</v>
      </c>
      <c r="I9489">
        <v>2014</v>
      </c>
      <c r="J9489" t="s">
        <v>59</v>
      </c>
      <c r="K9489">
        <v>1.55</v>
      </c>
      <c r="L9489">
        <v>1.278</v>
      </c>
      <c r="M9489" s="54">
        <v>1.8220000000000001</v>
      </c>
      <c r="N9489">
        <v>655</v>
      </c>
      <c r="O9489" t="s">
        <v>44</v>
      </c>
      <c r="P9489">
        <v>3.9073233258228202</v>
      </c>
    </row>
    <row r="9490" spans="1:16" x14ac:dyDescent="0.25">
      <c r="A9490" s="20" t="s">
        <v>18527</v>
      </c>
      <c r="B9490">
        <v>6</v>
      </c>
      <c r="C9490" t="s">
        <v>74</v>
      </c>
      <c r="D9490" t="s">
        <v>91</v>
      </c>
      <c r="E9490" t="s">
        <v>15983</v>
      </c>
      <c r="F9490" t="s">
        <v>40</v>
      </c>
      <c r="G9490">
        <v>2</v>
      </c>
      <c r="H9490">
        <v>6</v>
      </c>
      <c r="I9490">
        <v>2014</v>
      </c>
      <c r="J9490" t="s">
        <v>60</v>
      </c>
      <c r="K9490">
        <v>0.94</v>
      </c>
      <c r="L9490">
        <v>0.90500000000000003</v>
      </c>
      <c r="M9490" s="54">
        <v>0.97499999999999998</v>
      </c>
      <c r="N9490">
        <v>7820</v>
      </c>
      <c r="O9490" t="s">
        <v>44</v>
      </c>
      <c r="P9490">
        <v>1.1308281825797499</v>
      </c>
    </row>
    <row r="9491" spans="1:16" x14ac:dyDescent="0.25">
      <c r="A9491" s="20" t="s">
        <v>18528</v>
      </c>
      <c r="B9491">
        <v>6</v>
      </c>
      <c r="C9491" t="s">
        <v>74</v>
      </c>
      <c r="D9491" t="s">
        <v>91</v>
      </c>
      <c r="E9491" t="s">
        <v>15983</v>
      </c>
      <c r="F9491" t="s">
        <v>40</v>
      </c>
      <c r="G9491">
        <v>3</v>
      </c>
      <c r="H9491">
        <v>6</v>
      </c>
      <c r="I9491">
        <v>2014</v>
      </c>
      <c r="J9491" t="s">
        <v>60</v>
      </c>
      <c r="K9491">
        <v>1.1200000000000001</v>
      </c>
      <c r="L9491">
        <v>1.0760000000000001</v>
      </c>
      <c r="M9491" s="54">
        <v>1.1639999999999999</v>
      </c>
      <c r="N9491">
        <v>6885</v>
      </c>
      <c r="O9491" t="s">
        <v>44</v>
      </c>
      <c r="P9491">
        <v>1.20516921010365</v>
      </c>
    </row>
    <row r="9492" spans="1:16" x14ac:dyDescent="0.25">
      <c r="A9492" s="20" t="s">
        <v>18529</v>
      </c>
      <c r="B9492">
        <v>6</v>
      </c>
      <c r="C9492" t="s">
        <v>74</v>
      </c>
      <c r="D9492" t="s">
        <v>91</v>
      </c>
      <c r="E9492" t="s">
        <v>15983</v>
      </c>
      <c r="F9492" t="s">
        <v>40</v>
      </c>
      <c r="G9492">
        <v>4</v>
      </c>
      <c r="H9492">
        <v>6</v>
      </c>
      <c r="I9492">
        <v>2014</v>
      </c>
      <c r="J9492" t="s">
        <v>60</v>
      </c>
      <c r="K9492">
        <v>1.01</v>
      </c>
      <c r="L9492">
        <v>0.96099999999999997</v>
      </c>
      <c r="M9492" s="54">
        <v>1.0589999999999999</v>
      </c>
      <c r="N9492">
        <v>3634</v>
      </c>
      <c r="O9492" t="s">
        <v>44</v>
      </c>
      <c r="P9492">
        <v>1.6588516095874</v>
      </c>
    </row>
    <row r="9493" spans="1:16" x14ac:dyDescent="0.25">
      <c r="A9493" s="20" t="s">
        <v>18530</v>
      </c>
      <c r="B9493">
        <v>6</v>
      </c>
      <c r="C9493" t="s">
        <v>74</v>
      </c>
      <c r="D9493" t="s">
        <v>91</v>
      </c>
      <c r="E9493" t="s">
        <v>15983</v>
      </c>
      <c r="F9493" t="s">
        <v>40</v>
      </c>
      <c r="G9493">
        <v>5</v>
      </c>
      <c r="H9493">
        <v>6</v>
      </c>
      <c r="I9493">
        <v>2014</v>
      </c>
      <c r="J9493" t="s">
        <v>60</v>
      </c>
      <c r="K9493">
        <v>1.53</v>
      </c>
      <c r="L9493">
        <v>1.4419999999999999</v>
      </c>
      <c r="M9493" s="54">
        <v>1.6180000000000001</v>
      </c>
      <c r="N9493">
        <v>2138</v>
      </c>
      <c r="O9493" t="s">
        <v>44</v>
      </c>
      <c r="P9493">
        <v>2.1626993492416999</v>
      </c>
    </row>
    <row r="9494" spans="1:16" x14ac:dyDescent="0.25">
      <c r="A9494" s="20" t="s">
        <v>18531</v>
      </c>
      <c r="B9494">
        <v>6</v>
      </c>
      <c r="C9494" t="s">
        <v>74</v>
      </c>
      <c r="D9494" t="s">
        <v>91</v>
      </c>
      <c r="E9494" t="s">
        <v>15983</v>
      </c>
      <c r="F9494" t="s">
        <v>40</v>
      </c>
      <c r="G9494">
        <v>2</v>
      </c>
      <c r="H9494">
        <v>6</v>
      </c>
      <c r="I9494">
        <v>2014</v>
      </c>
      <c r="J9494" t="s">
        <v>61</v>
      </c>
      <c r="K9494">
        <v>1.47</v>
      </c>
      <c r="L9494">
        <v>1.119</v>
      </c>
      <c r="M9494" s="54">
        <v>1.821</v>
      </c>
      <c r="N9494">
        <v>370</v>
      </c>
      <c r="O9494" t="s">
        <v>44</v>
      </c>
      <c r="P9494">
        <v>5.1987524491003603</v>
      </c>
    </row>
    <row r="9495" spans="1:16" x14ac:dyDescent="0.25">
      <c r="A9495" s="20" t="s">
        <v>18532</v>
      </c>
      <c r="B9495">
        <v>6</v>
      </c>
      <c r="C9495" t="s">
        <v>74</v>
      </c>
      <c r="D9495" t="s">
        <v>91</v>
      </c>
      <c r="E9495" t="s">
        <v>15983</v>
      </c>
      <c r="F9495" t="s">
        <v>40</v>
      </c>
      <c r="G9495">
        <v>3</v>
      </c>
      <c r="H9495">
        <v>6</v>
      </c>
      <c r="I9495">
        <v>2014</v>
      </c>
      <c r="J9495" t="s">
        <v>61</v>
      </c>
      <c r="K9495">
        <v>0.93</v>
      </c>
      <c r="L9495">
        <v>0.70899999999999996</v>
      </c>
      <c r="M9495" s="54">
        <v>1.151</v>
      </c>
      <c r="N9495">
        <v>479</v>
      </c>
      <c r="O9495" t="s">
        <v>44</v>
      </c>
      <c r="P9495">
        <v>4.5691166238495402</v>
      </c>
    </row>
    <row r="9496" spans="1:16" x14ac:dyDescent="0.25">
      <c r="A9496" s="20" t="s">
        <v>18533</v>
      </c>
      <c r="B9496">
        <v>6</v>
      </c>
      <c r="C9496" t="s">
        <v>74</v>
      </c>
      <c r="D9496" t="s">
        <v>91</v>
      </c>
      <c r="E9496" t="s">
        <v>15983</v>
      </c>
      <c r="F9496" t="s">
        <v>40</v>
      </c>
      <c r="G9496">
        <v>4</v>
      </c>
      <c r="H9496">
        <v>6</v>
      </c>
      <c r="I9496">
        <v>2014</v>
      </c>
      <c r="J9496" t="s">
        <v>61</v>
      </c>
      <c r="K9496">
        <v>2.42</v>
      </c>
      <c r="L9496">
        <v>1.8939999999999999</v>
      </c>
      <c r="M9496" s="54">
        <v>2.9460000000000002</v>
      </c>
      <c r="N9496">
        <v>1115</v>
      </c>
      <c r="O9496" t="s">
        <v>44</v>
      </c>
      <c r="P9496">
        <v>2.9947637411774002</v>
      </c>
    </row>
    <row r="9497" spans="1:16" x14ac:dyDescent="0.25">
      <c r="A9497" s="20" t="s">
        <v>18534</v>
      </c>
      <c r="B9497">
        <v>6</v>
      </c>
      <c r="C9497" t="s">
        <v>74</v>
      </c>
      <c r="D9497" t="s">
        <v>91</v>
      </c>
      <c r="E9497" t="s">
        <v>15983</v>
      </c>
      <c r="F9497" t="s">
        <v>40</v>
      </c>
      <c r="G9497">
        <v>5</v>
      </c>
      <c r="H9497">
        <v>6</v>
      </c>
      <c r="I9497">
        <v>2014</v>
      </c>
      <c r="J9497" t="s">
        <v>61</v>
      </c>
      <c r="K9497">
        <v>1.53</v>
      </c>
      <c r="L9497">
        <v>1.1180000000000001</v>
      </c>
      <c r="M9497" s="54">
        <v>1.9419999999999999</v>
      </c>
      <c r="N9497">
        <v>218</v>
      </c>
      <c r="O9497" t="s">
        <v>44</v>
      </c>
      <c r="P9497">
        <v>6.7728546147859596</v>
      </c>
    </row>
    <row r="9498" spans="1:16" x14ac:dyDescent="0.25">
      <c r="A9498" s="20" t="s">
        <v>18535</v>
      </c>
      <c r="B9498">
        <v>6</v>
      </c>
      <c r="C9498" t="s">
        <v>74</v>
      </c>
      <c r="D9498" t="s">
        <v>91</v>
      </c>
      <c r="E9498" t="s">
        <v>15983</v>
      </c>
      <c r="F9498" t="s">
        <v>40</v>
      </c>
      <c r="G9498">
        <v>2</v>
      </c>
      <c r="H9498">
        <v>6</v>
      </c>
      <c r="I9498">
        <v>2014</v>
      </c>
      <c r="J9498" t="s">
        <v>62</v>
      </c>
      <c r="K9498">
        <v>3.91</v>
      </c>
      <c r="L9498">
        <v>2.63</v>
      </c>
      <c r="M9498" s="54">
        <v>5.19</v>
      </c>
      <c r="N9498">
        <v>452</v>
      </c>
      <c r="O9498" t="s">
        <v>44</v>
      </c>
      <c r="P9498">
        <v>4.7036043419179903</v>
      </c>
    </row>
    <row r="9499" spans="1:16" x14ac:dyDescent="0.25">
      <c r="A9499" s="20" t="s">
        <v>18536</v>
      </c>
      <c r="B9499">
        <v>6</v>
      </c>
      <c r="C9499" t="s">
        <v>74</v>
      </c>
      <c r="D9499" t="s">
        <v>91</v>
      </c>
      <c r="E9499" t="s">
        <v>15983</v>
      </c>
      <c r="F9499" t="s">
        <v>40</v>
      </c>
      <c r="G9499">
        <v>3</v>
      </c>
      <c r="H9499">
        <v>6</v>
      </c>
      <c r="I9499">
        <v>2014</v>
      </c>
      <c r="J9499" t="s">
        <v>62</v>
      </c>
      <c r="K9499">
        <v>3.16</v>
      </c>
      <c r="L9499">
        <v>2.1469999999999998</v>
      </c>
      <c r="M9499" s="54">
        <v>4.173</v>
      </c>
      <c r="N9499">
        <v>590</v>
      </c>
      <c r="O9499" t="s">
        <v>44</v>
      </c>
      <c r="P9499">
        <v>4.1169348479630896</v>
      </c>
    </row>
    <row r="9500" spans="1:16" x14ac:dyDescent="0.25">
      <c r="A9500" s="20" t="s">
        <v>18537</v>
      </c>
      <c r="B9500">
        <v>6</v>
      </c>
      <c r="C9500" t="s">
        <v>74</v>
      </c>
      <c r="D9500" t="s">
        <v>91</v>
      </c>
      <c r="E9500" t="s">
        <v>15983</v>
      </c>
      <c r="F9500" t="s">
        <v>40</v>
      </c>
      <c r="G9500">
        <v>4</v>
      </c>
      <c r="H9500">
        <v>6</v>
      </c>
      <c r="I9500">
        <v>2014</v>
      </c>
      <c r="J9500" t="s">
        <v>62</v>
      </c>
      <c r="K9500">
        <v>4.1100000000000003</v>
      </c>
      <c r="L9500">
        <v>2.8220000000000001</v>
      </c>
      <c r="M9500" s="54">
        <v>5.3979999999999997</v>
      </c>
      <c r="N9500">
        <v>978</v>
      </c>
      <c r="O9500" t="s">
        <v>44</v>
      </c>
      <c r="P9500">
        <v>3.1976473969554</v>
      </c>
    </row>
    <row r="9501" spans="1:16" x14ac:dyDescent="0.25">
      <c r="A9501" s="20" t="s">
        <v>18538</v>
      </c>
      <c r="B9501">
        <v>6</v>
      </c>
      <c r="C9501" t="s">
        <v>74</v>
      </c>
      <c r="D9501" t="s">
        <v>91</v>
      </c>
      <c r="E9501" t="s">
        <v>15983</v>
      </c>
      <c r="F9501" t="s">
        <v>40</v>
      </c>
      <c r="G9501">
        <v>5</v>
      </c>
      <c r="H9501">
        <v>6</v>
      </c>
      <c r="I9501">
        <v>2014</v>
      </c>
      <c r="J9501" t="s">
        <v>62</v>
      </c>
      <c r="K9501">
        <v>6.19</v>
      </c>
      <c r="L9501">
        <v>4.2779999999999996</v>
      </c>
      <c r="M9501" s="54">
        <v>8.1020000000000003</v>
      </c>
      <c r="N9501">
        <v>1841</v>
      </c>
      <c r="O9501" t="s">
        <v>44</v>
      </c>
      <c r="P9501">
        <v>2.33062878358772</v>
      </c>
    </row>
    <row r="9502" spans="1:16" x14ac:dyDescent="0.25">
      <c r="A9502" s="20" t="s">
        <v>18539</v>
      </c>
      <c r="B9502">
        <v>6</v>
      </c>
      <c r="C9502" t="s">
        <v>74</v>
      </c>
      <c r="D9502" t="s">
        <v>91</v>
      </c>
      <c r="E9502" t="s">
        <v>15983</v>
      </c>
      <c r="F9502" t="s">
        <v>40</v>
      </c>
      <c r="G9502">
        <v>2</v>
      </c>
      <c r="H9502">
        <v>6</v>
      </c>
      <c r="I9502">
        <v>2014</v>
      </c>
      <c r="J9502" t="s">
        <v>75</v>
      </c>
      <c r="K9502">
        <v>0.97599999999999998</v>
      </c>
      <c r="L9502">
        <v>0.9</v>
      </c>
      <c r="M9502" s="54">
        <v>1</v>
      </c>
      <c r="N9502" t="s">
        <v>44</v>
      </c>
      <c r="O9502" t="s">
        <v>44</v>
      </c>
      <c r="P9502">
        <v>-99</v>
      </c>
    </row>
    <row r="9503" spans="1:16" x14ac:dyDescent="0.25">
      <c r="A9503" s="20" t="s">
        <v>18539</v>
      </c>
      <c r="B9503">
        <v>6</v>
      </c>
      <c r="C9503" t="s">
        <v>74</v>
      </c>
      <c r="D9503" t="s">
        <v>91</v>
      </c>
      <c r="E9503" t="s">
        <v>15983</v>
      </c>
      <c r="F9503" t="s">
        <v>40</v>
      </c>
      <c r="G9503">
        <v>2</v>
      </c>
      <c r="H9503">
        <v>6</v>
      </c>
      <c r="I9503">
        <v>2014</v>
      </c>
      <c r="J9503" t="s">
        <v>75</v>
      </c>
      <c r="K9503">
        <v>1.895</v>
      </c>
      <c r="L9503">
        <v>1.7</v>
      </c>
      <c r="M9503" s="54">
        <v>2.1</v>
      </c>
      <c r="N9503" t="s">
        <v>44</v>
      </c>
      <c r="O9503" t="s">
        <v>44</v>
      </c>
      <c r="P9503">
        <v>-99</v>
      </c>
    </row>
    <row r="9504" spans="1:16" x14ac:dyDescent="0.25">
      <c r="A9504" s="20" t="s">
        <v>18539</v>
      </c>
      <c r="B9504">
        <v>6</v>
      </c>
      <c r="C9504" t="s">
        <v>74</v>
      </c>
      <c r="D9504" t="s">
        <v>91</v>
      </c>
      <c r="E9504" t="s">
        <v>15983</v>
      </c>
      <c r="F9504" t="s">
        <v>40</v>
      </c>
      <c r="G9504">
        <v>2</v>
      </c>
      <c r="H9504">
        <v>6</v>
      </c>
      <c r="I9504">
        <v>2014</v>
      </c>
      <c r="J9504" t="s">
        <v>75</v>
      </c>
      <c r="K9504">
        <v>1.1910000000000001</v>
      </c>
      <c r="L9504">
        <v>1.2</v>
      </c>
      <c r="M9504" s="54">
        <v>1.2</v>
      </c>
      <c r="N9504" t="s">
        <v>44</v>
      </c>
      <c r="O9504" t="s">
        <v>44</v>
      </c>
      <c r="P9504">
        <v>-99</v>
      </c>
    </row>
    <row r="9505" spans="1:16" x14ac:dyDescent="0.25">
      <c r="A9505" s="20" t="s">
        <v>18539</v>
      </c>
      <c r="B9505">
        <v>6</v>
      </c>
      <c r="C9505" t="s">
        <v>74</v>
      </c>
      <c r="D9505" t="s">
        <v>91</v>
      </c>
      <c r="E9505" t="s">
        <v>15983</v>
      </c>
      <c r="F9505" t="s">
        <v>40</v>
      </c>
      <c r="G9505">
        <v>2</v>
      </c>
      <c r="H9505">
        <v>6</v>
      </c>
      <c r="I9505">
        <v>2014</v>
      </c>
      <c r="J9505" t="s">
        <v>75</v>
      </c>
      <c r="K9505">
        <v>0.753</v>
      </c>
      <c r="L9505">
        <v>0.7</v>
      </c>
      <c r="M9505" s="54">
        <v>0.8</v>
      </c>
      <c r="N9505" t="s">
        <v>44</v>
      </c>
      <c r="O9505" t="s">
        <v>44</v>
      </c>
      <c r="P9505">
        <v>-99</v>
      </c>
    </row>
    <row r="9506" spans="1:16" x14ac:dyDescent="0.25">
      <c r="A9506" s="20" t="s">
        <v>18539</v>
      </c>
      <c r="B9506">
        <v>6</v>
      </c>
      <c r="C9506" t="s">
        <v>74</v>
      </c>
      <c r="D9506" t="s">
        <v>91</v>
      </c>
      <c r="E9506" t="s">
        <v>15983</v>
      </c>
      <c r="F9506" t="s">
        <v>40</v>
      </c>
      <c r="G9506">
        <v>2</v>
      </c>
      <c r="H9506">
        <v>6</v>
      </c>
      <c r="I9506">
        <v>2014</v>
      </c>
      <c r="J9506" t="s">
        <v>75</v>
      </c>
      <c r="K9506">
        <v>0.98199999999999998</v>
      </c>
      <c r="L9506">
        <v>0.9</v>
      </c>
      <c r="M9506" s="54">
        <v>1</v>
      </c>
      <c r="N9506" t="s">
        <v>44</v>
      </c>
      <c r="O9506" t="s">
        <v>44</v>
      </c>
      <c r="P9506">
        <v>-99</v>
      </c>
    </row>
    <row r="9507" spans="1:16" x14ac:dyDescent="0.25">
      <c r="A9507" s="20" t="s">
        <v>18539</v>
      </c>
      <c r="B9507">
        <v>6</v>
      </c>
      <c r="C9507" t="s">
        <v>74</v>
      </c>
      <c r="D9507" t="s">
        <v>91</v>
      </c>
      <c r="E9507" t="s">
        <v>15983</v>
      </c>
      <c r="F9507" t="s">
        <v>40</v>
      </c>
      <c r="G9507">
        <v>2</v>
      </c>
      <c r="H9507">
        <v>6</v>
      </c>
      <c r="I9507">
        <v>2014</v>
      </c>
      <c r="J9507" t="s">
        <v>75</v>
      </c>
      <c r="K9507">
        <v>1.3979999999999999</v>
      </c>
      <c r="L9507">
        <v>1.3</v>
      </c>
      <c r="M9507" s="54">
        <v>1.5</v>
      </c>
      <c r="N9507" t="s">
        <v>44</v>
      </c>
      <c r="O9507" t="s">
        <v>44</v>
      </c>
      <c r="P9507">
        <v>-99</v>
      </c>
    </row>
    <row r="9508" spans="1:16" x14ac:dyDescent="0.25">
      <c r="A9508" s="20" t="s">
        <v>18539</v>
      </c>
      <c r="B9508">
        <v>6</v>
      </c>
      <c r="C9508" t="s">
        <v>74</v>
      </c>
      <c r="D9508" t="s">
        <v>91</v>
      </c>
      <c r="E9508" t="s">
        <v>15983</v>
      </c>
      <c r="F9508" t="s">
        <v>40</v>
      </c>
      <c r="G9508">
        <v>2</v>
      </c>
      <c r="H9508">
        <v>6</v>
      </c>
      <c r="I9508">
        <v>2014</v>
      </c>
      <c r="J9508" t="s">
        <v>75</v>
      </c>
      <c r="K9508">
        <v>0.82699999999999996</v>
      </c>
      <c r="L9508">
        <v>0.8</v>
      </c>
      <c r="M9508" s="54">
        <v>0.9</v>
      </c>
      <c r="N9508" t="s">
        <v>44</v>
      </c>
      <c r="O9508" t="s">
        <v>44</v>
      </c>
      <c r="P9508">
        <v>-99</v>
      </c>
    </row>
    <row r="9509" spans="1:16" x14ac:dyDescent="0.25">
      <c r="A9509" s="20" t="s">
        <v>18539</v>
      </c>
      <c r="B9509">
        <v>6</v>
      </c>
      <c r="C9509" t="s">
        <v>74</v>
      </c>
      <c r="D9509" t="s">
        <v>91</v>
      </c>
      <c r="E9509" t="s">
        <v>15983</v>
      </c>
      <c r="F9509" t="s">
        <v>40</v>
      </c>
      <c r="G9509">
        <v>2</v>
      </c>
      <c r="H9509">
        <v>6</v>
      </c>
      <c r="I9509">
        <v>2014</v>
      </c>
      <c r="J9509" t="s">
        <v>75</v>
      </c>
      <c r="K9509">
        <v>2.0579999999999998</v>
      </c>
      <c r="L9509">
        <v>1.8</v>
      </c>
      <c r="M9509" s="54">
        <v>2.4</v>
      </c>
      <c r="N9509" t="s">
        <v>44</v>
      </c>
      <c r="O9509" t="s">
        <v>44</v>
      </c>
      <c r="P9509">
        <v>-99</v>
      </c>
    </row>
    <row r="9510" spans="1:16" x14ac:dyDescent="0.25">
      <c r="A9510" s="20" t="s">
        <v>18539</v>
      </c>
      <c r="B9510">
        <v>6</v>
      </c>
      <c r="C9510" t="s">
        <v>74</v>
      </c>
      <c r="D9510" t="s">
        <v>91</v>
      </c>
      <c r="E9510" t="s">
        <v>15983</v>
      </c>
      <c r="F9510" t="s">
        <v>40</v>
      </c>
      <c r="G9510">
        <v>2</v>
      </c>
      <c r="H9510">
        <v>6</v>
      </c>
      <c r="I9510">
        <v>2014</v>
      </c>
      <c r="J9510" t="s">
        <v>75</v>
      </c>
      <c r="K9510">
        <v>1.879</v>
      </c>
      <c r="L9510">
        <v>1.7</v>
      </c>
      <c r="M9510" s="54">
        <v>2.1</v>
      </c>
      <c r="N9510" t="s">
        <v>44</v>
      </c>
      <c r="O9510" t="s">
        <v>44</v>
      </c>
      <c r="P9510">
        <v>-99</v>
      </c>
    </row>
    <row r="9511" spans="1:16" x14ac:dyDescent="0.25">
      <c r="A9511" s="20" t="s">
        <v>18539</v>
      </c>
      <c r="B9511">
        <v>6</v>
      </c>
      <c r="C9511" t="s">
        <v>74</v>
      </c>
      <c r="D9511" t="s">
        <v>91</v>
      </c>
      <c r="E9511" t="s">
        <v>15983</v>
      </c>
      <c r="F9511" t="s">
        <v>40</v>
      </c>
      <c r="G9511">
        <v>2</v>
      </c>
      <c r="H9511">
        <v>6</v>
      </c>
      <c r="I9511">
        <v>2014</v>
      </c>
      <c r="J9511" t="s">
        <v>75</v>
      </c>
      <c r="K9511">
        <v>2.0760000000000001</v>
      </c>
      <c r="L9511">
        <v>1.9</v>
      </c>
      <c r="M9511" s="54">
        <v>2.2999999999999998</v>
      </c>
      <c r="N9511" t="s">
        <v>44</v>
      </c>
      <c r="O9511" t="s">
        <v>44</v>
      </c>
      <c r="P9511">
        <v>-99</v>
      </c>
    </row>
    <row r="9512" spans="1:16" x14ac:dyDescent="0.25">
      <c r="A9512" s="20" t="s">
        <v>18539</v>
      </c>
      <c r="B9512">
        <v>6</v>
      </c>
      <c r="C9512" t="s">
        <v>74</v>
      </c>
      <c r="D9512" t="s">
        <v>91</v>
      </c>
      <c r="E9512" t="s">
        <v>15983</v>
      </c>
      <c r="F9512" t="s">
        <v>40</v>
      </c>
      <c r="G9512">
        <v>2</v>
      </c>
      <c r="H9512">
        <v>6</v>
      </c>
      <c r="I9512">
        <v>2014</v>
      </c>
      <c r="J9512" t="s">
        <v>75</v>
      </c>
      <c r="K9512">
        <v>6.4950000000000001</v>
      </c>
      <c r="L9512">
        <v>4.7</v>
      </c>
      <c r="M9512" s="54">
        <v>8.1999999999999993</v>
      </c>
      <c r="N9512" t="s">
        <v>44</v>
      </c>
      <c r="O9512" t="s">
        <v>44</v>
      </c>
      <c r="P9512">
        <v>-99</v>
      </c>
    </row>
    <row r="9513" spans="1:16" x14ac:dyDescent="0.25">
      <c r="A9513" s="20" t="s">
        <v>18539</v>
      </c>
      <c r="B9513">
        <v>6</v>
      </c>
      <c r="C9513" t="s">
        <v>74</v>
      </c>
      <c r="D9513" t="s">
        <v>91</v>
      </c>
      <c r="E9513" t="s">
        <v>15983</v>
      </c>
      <c r="F9513" t="s">
        <v>40</v>
      </c>
      <c r="G9513">
        <v>2</v>
      </c>
      <c r="H9513">
        <v>6</v>
      </c>
      <c r="I9513">
        <v>2014</v>
      </c>
      <c r="J9513" t="s">
        <v>75</v>
      </c>
      <c r="K9513">
        <v>1.0409999999999999</v>
      </c>
      <c r="L9513">
        <v>0.9</v>
      </c>
      <c r="M9513" s="54">
        <v>1.1000000000000001</v>
      </c>
      <c r="N9513" t="s">
        <v>44</v>
      </c>
      <c r="O9513" t="s">
        <v>44</v>
      </c>
      <c r="P9513">
        <v>-99</v>
      </c>
    </row>
    <row r="9514" spans="1:16" x14ac:dyDescent="0.25">
      <c r="A9514" s="20" t="s">
        <v>18539</v>
      </c>
      <c r="B9514">
        <v>6</v>
      </c>
      <c r="C9514" t="s">
        <v>74</v>
      </c>
      <c r="D9514" t="s">
        <v>91</v>
      </c>
      <c r="E9514" t="s">
        <v>15983</v>
      </c>
      <c r="F9514" t="s">
        <v>40</v>
      </c>
      <c r="G9514">
        <v>2</v>
      </c>
      <c r="H9514">
        <v>6</v>
      </c>
      <c r="I9514">
        <v>2014</v>
      </c>
      <c r="J9514" t="s">
        <v>75</v>
      </c>
      <c r="K9514">
        <v>1.1040000000000001</v>
      </c>
      <c r="L9514">
        <v>1.1000000000000001</v>
      </c>
      <c r="M9514" s="54">
        <v>1.1000000000000001</v>
      </c>
      <c r="N9514" t="s">
        <v>44</v>
      </c>
      <c r="O9514" t="s">
        <v>44</v>
      </c>
      <c r="P9514">
        <v>-99</v>
      </c>
    </row>
    <row r="9515" spans="1:16" x14ac:dyDescent="0.25">
      <c r="A9515" s="20" t="s">
        <v>18539</v>
      </c>
      <c r="B9515">
        <v>6</v>
      </c>
      <c r="C9515" t="s">
        <v>74</v>
      </c>
      <c r="D9515" t="s">
        <v>91</v>
      </c>
      <c r="E9515" t="s">
        <v>15983</v>
      </c>
      <c r="F9515" t="s">
        <v>40</v>
      </c>
      <c r="G9515">
        <v>2</v>
      </c>
      <c r="H9515">
        <v>6</v>
      </c>
      <c r="I9515">
        <v>2014</v>
      </c>
      <c r="J9515" t="s">
        <v>75</v>
      </c>
      <c r="K9515">
        <v>2.1280000000000001</v>
      </c>
      <c r="L9515">
        <v>1.6</v>
      </c>
      <c r="M9515" s="54">
        <v>2.7</v>
      </c>
      <c r="N9515" t="s">
        <v>44</v>
      </c>
      <c r="O9515" t="s">
        <v>44</v>
      </c>
      <c r="P9515">
        <v>-99</v>
      </c>
    </row>
    <row r="9516" spans="1:16" x14ac:dyDescent="0.25">
      <c r="A9516" s="20" t="s">
        <v>18539</v>
      </c>
      <c r="B9516">
        <v>6</v>
      </c>
      <c r="C9516" t="s">
        <v>74</v>
      </c>
      <c r="D9516" t="s">
        <v>91</v>
      </c>
      <c r="E9516" t="s">
        <v>15983</v>
      </c>
      <c r="F9516" t="s">
        <v>40</v>
      </c>
      <c r="G9516">
        <v>2</v>
      </c>
      <c r="H9516">
        <v>6</v>
      </c>
      <c r="I9516">
        <v>2014</v>
      </c>
      <c r="J9516" t="s">
        <v>75</v>
      </c>
      <c r="K9516">
        <v>1.087</v>
      </c>
      <c r="L9516">
        <v>1</v>
      </c>
      <c r="M9516" s="54">
        <v>1.2</v>
      </c>
      <c r="N9516" t="s">
        <v>44</v>
      </c>
      <c r="O9516" t="s">
        <v>44</v>
      </c>
      <c r="P9516">
        <v>-99</v>
      </c>
    </row>
    <row r="9517" spans="1:16" x14ac:dyDescent="0.25">
      <c r="A9517" s="20" t="s">
        <v>18539</v>
      </c>
      <c r="B9517">
        <v>6</v>
      </c>
      <c r="C9517" t="s">
        <v>74</v>
      </c>
      <c r="D9517" t="s">
        <v>91</v>
      </c>
      <c r="E9517" t="s">
        <v>15983</v>
      </c>
      <c r="F9517" t="s">
        <v>40</v>
      </c>
      <c r="G9517">
        <v>2</v>
      </c>
      <c r="H9517">
        <v>6</v>
      </c>
      <c r="I9517">
        <v>2014</v>
      </c>
      <c r="J9517" t="s">
        <v>75</v>
      </c>
      <c r="K9517">
        <v>1.391</v>
      </c>
      <c r="L9517">
        <v>1.3</v>
      </c>
      <c r="M9517" s="54">
        <v>1.5</v>
      </c>
      <c r="N9517" t="s">
        <v>44</v>
      </c>
      <c r="O9517" t="s">
        <v>44</v>
      </c>
      <c r="P9517">
        <v>-99</v>
      </c>
    </row>
    <row r="9518" spans="1:16" x14ac:dyDescent="0.25">
      <c r="A9518" s="20" t="s">
        <v>18539</v>
      </c>
      <c r="B9518">
        <v>6</v>
      </c>
      <c r="C9518" t="s">
        <v>74</v>
      </c>
      <c r="D9518" t="s">
        <v>91</v>
      </c>
      <c r="E9518" t="s">
        <v>15983</v>
      </c>
      <c r="F9518" t="s">
        <v>40</v>
      </c>
      <c r="G9518">
        <v>2</v>
      </c>
      <c r="H9518">
        <v>6</v>
      </c>
      <c r="I9518">
        <v>2014</v>
      </c>
      <c r="J9518" t="s">
        <v>75</v>
      </c>
      <c r="K9518">
        <v>1.111</v>
      </c>
      <c r="L9518">
        <v>1</v>
      </c>
      <c r="M9518" s="54">
        <v>1.3</v>
      </c>
      <c r="N9518" t="s">
        <v>44</v>
      </c>
      <c r="O9518" t="s">
        <v>44</v>
      </c>
      <c r="P9518">
        <v>-99</v>
      </c>
    </row>
    <row r="9519" spans="1:16" x14ac:dyDescent="0.25">
      <c r="A9519" s="20" t="s">
        <v>18539</v>
      </c>
      <c r="B9519">
        <v>6</v>
      </c>
      <c r="C9519" t="s">
        <v>74</v>
      </c>
      <c r="D9519" t="s">
        <v>91</v>
      </c>
      <c r="E9519" t="s">
        <v>15983</v>
      </c>
      <c r="F9519" t="s">
        <v>40</v>
      </c>
      <c r="G9519">
        <v>2</v>
      </c>
      <c r="H9519">
        <v>6</v>
      </c>
      <c r="I9519">
        <v>2014</v>
      </c>
      <c r="J9519" t="s">
        <v>75</v>
      </c>
      <c r="K9519">
        <v>0.80200000000000005</v>
      </c>
      <c r="L9519">
        <v>0.8</v>
      </c>
      <c r="M9519" s="54">
        <v>0.8</v>
      </c>
      <c r="N9519" t="s">
        <v>44</v>
      </c>
      <c r="O9519" t="s">
        <v>44</v>
      </c>
      <c r="P9519">
        <v>-99</v>
      </c>
    </row>
    <row r="9520" spans="1:16" x14ac:dyDescent="0.25">
      <c r="A9520" s="20" t="s">
        <v>18539</v>
      </c>
      <c r="B9520">
        <v>6</v>
      </c>
      <c r="C9520" t="s">
        <v>74</v>
      </c>
      <c r="D9520" t="s">
        <v>91</v>
      </c>
      <c r="E9520" t="s">
        <v>15983</v>
      </c>
      <c r="F9520" t="s">
        <v>40</v>
      </c>
      <c r="G9520">
        <v>2</v>
      </c>
      <c r="H9520">
        <v>6</v>
      </c>
      <c r="I9520">
        <v>2014</v>
      </c>
      <c r="J9520" t="s">
        <v>75</v>
      </c>
      <c r="K9520">
        <v>1.2609999999999999</v>
      </c>
      <c r="L9520">
        <v>1</v>
      </c>
      <c r="M9520" s="54">
        <v>1.5</v>
      </c>
      <c r="N9520" t="s">
        <v>44</v>
      </c>
      <c r="O9520" t="s">
        <v>44</v>
      </c>
      <c r="P9520">
        <v>-99</v>
      </c>
    </row>
    <row r="9521" spans="1:16" x14ac:dyDescent="0.25">
      <c r="A9521" s="20" t="s">
        <v>18539</v>
      </c>
      <c r="B9521">
        <v>6</v>
      </c>
      <c r="C9521" t="s">
        <v>74</v>
      </c>
      <c r="D9521" t="s">
        <v>91</v>
      </c>
      <c r="E9521" t="s">
        <v>15983</v>
      </c>
      <c r="F9521" t="s">
        <v>40</v>
      </c>
      <c r="G9521">
        <v>2</v>
      </c>
      <c r="H9521">
        <v>6</v>
      </c>
      <c r="I9521">
        <v>2014</v>
      </c>
      <c r="J9521" t="s">
        <v>75</v>
      </c>
      <c r="K9521">
        <v>3.3380000000000001</v>
      </c>
      <c r="L9521">
        <v>2.2999999999999998</v>
      </c>
      <c r="M9521" s="54">
        <v>4.3</v>
      </c>
      <c r="N9521" t="s">
        <v>44</v>
      </c>
      <c r="O9521" t="s">
        <v>44</v>
      </c>
      <c r="P9521">
        <v>-99</v>
      </c>
    </row>
    <row r="9522" spans="1:16" x14ac:dyDescent="0.25">
      <c r="A9522" s="20" t="s">
        <v>18540</v>
      </c>
      <c r="B9522">
        <v>6</v>
      </c>
      <c r="C9522" t="s">
        <v>74</v>
      </c>
      <c r="D9522" t="s">
        <v>91</v>
      </c>
      <c r="E9522" t="s">
        <v>15983</v>
      </c>
      <c r="F9522" t="s">
        <v>40</v>
      </c>
      <c r="G9522">
        <v>3</v>
      </c>
      <c r="H9522">
        <v>6</v>
      </c>
      <c r="I9522">
        <v>2014</v>
      </c>
      <c r="J9522" t="s">
        <v>75</v>
      </c>
      <c r="K9522">
        <v>1.1679999999999999</v>
      </c>
      <c r="L9522">
        <v>1.1000000000000001</v>
      </c>
      <c r="M9522" s="54">
        <v>1.2</v>
      </c>
      <c r="N9522" t="s">
        <v>44</v>
      </c>
      <c r="O9522" t="s">
        <v>44</v>
      </c>
      <c r="P9522">
        <v>-99</v>
      </c>
    </row>
    <row r="9523" spans="1:16" x14ac:dyDescent="0.25">
      <c r="A9523" s="20" t="s">
        <v>18540</v>
      </c>
      <c r="B9523">
        <v>6</v>
      </c>
      <c r="C9523" t="s">
        <v>74</v>
      </c>
      <c r="D9523" t="s">
        <v>91</v>
      </c>
      <c r="E9523" t="s">
        <v>15983</v>
      </c>
      <c r="F9523" t="s">
        <v>40</v>
      </c>
      <c r="G9523">
        <v>3</v>
      </c>
      <c r="H9523">
        <v>6</v>
      </c>
      <c r="I9523">
        <v>2014</v>
      </c>
      <c r="J9523" t="s">
        <v>75</v>
      </c>
      <c r="K9523">
        <v>2.2669999999999999</v>
      </c>
      <c r="L9523">
        <v>2</v>
      </c>
      <c r="M9523" s="54">
        <v>2.5</v>
      </c>
      <c r="N9523" t="s">
        <v>44</v>
      </c>
      <c r="O9523" t="s">
        <v>44</v>
      </c>
      <c r="P9523">
        <v>-99</v>
      </c>
    </row>
    <row r="9524" spans="1:16" x14ac:dyDescent="0.25">
      <c r="A9524" s="20" t="s">
        <v>18540</v>
      </c>
      <c r="B9524">
        <v>6</v>
      </c>
      <c r="C9524" t="s">
        <v>74</v>
      </c>
      <c r="D9524" t="s">
        <v>91</v>
      </c>
      <c r="E9524" t="s">
        <v>15983</v>
      </c>
      <c r="F9524" t="s">
        <v>40</v>
      </c>
      <c r="G9524">
        <v>3</v>
      </c>
      <c r="H9524">
        <v>6</v>
      </c>
      <c r="I9524">
        <v>2014</v>
      </c>
      <c r="J9524" t="s">
        <v>75</v>
      </c>
      <c r="K9524">
        <v>1.425</v>
      </c>
      <c r="L9524">
        <v>1.4</v>
      </c>
      <c r="M9524" s="54">
        <v>1.5</v>
      </c>
      <c r="N9524" t="s">
        <v>44</v>
      </c>
      <c r="O9524" t="s">
        <v>44</v>
      </c>
      <c r="P9524">
        <v>-99</v>
      </c>
    </row>
    <row r="9525" spans="1:16" x14ac:dyDescent="0.25">
      <c r="A9525" s="20" t="s">
        <v>18540</v>
      </c>
      <c r="B9525">
        <v>6</v>
      </c>
      <c r="C9525" t="s">
        <v>74</v>
      </c>
      <c r="D9525" t="s">
        <v>91</v>
      </c>
      <c r="E9525" t="s">
        <v>15983</v>
      </c>
      <c r="F9525" t="s">
        <v>40</v>
      </c>
      <c r="G9525">
        <v>3</v>
      </c>
      <c r="H9525">
        <v>6</v>
      </c>
      <c r="I9525">
        <v>2014</v>
      </c>
      <c r="J9525" t="s">
        <v>75</v>
      </c>
      <c r="K9525">
        <v>0.90100000000000002</v>
      </c>
      <c r="L9525">
        <v>0.9</v>
      </c>
      <c r="M9525" s="54">
        <v>0.9</v>
      </c>
      <c r="N9525" t="s">
        <v>44</v>
      </c>
      <c r="O9525" t="s">
        <v>44</v>
      </c>
      <c r="P9525">
        <v>-99</v>
      </c>
    </row>
    <row r="9526" spans="1:16" x14ac:dyDescent="0.25">
      <c r="A9526" s="20" t="s">
        <v>18540</v>
      </c>
      <c r="B9526">
        <v>6</v>
      </c>
      <c r="C9526" t="s">
        <v>74</v>
      </c>
      <c r="D9526" t="s">
        <v>91</v>
      </c>
      <c r="E9526" t="s">
        <v>15983</v>
      </c>
      <c r="F9526" t="s">
        <v>40</v>
      </c>
      <c r="G9526">
        <v>3</v>
      </c>
      <c r="H9526">
        <v>6</v>
      </c>
      <c r="I9526">
        <v>2014</v>
      </c>
      <c r="J9526" t="s">
        <v>75</v>
      </c>
      <c r="K9526">
        <v>1.175</v>
      </c>
      <c r="L9526">
        <v>1.1000000000000001</v>
      </c>
      <c r="M9526" s="54">
        <v>1.2</v>
      </c>
      <c r="N9526" t="s">
        <v>44</v>
      </c>
      <c r="O9526" t="s">
        <v>44</v>
      </c>
      <c r="P9526">
        <v>-99</v>
      </c>
    </row>
    <row r="9527" spans="1:16" x14ac:dyDescent="0.25">
      <c r="A9527" s="20" t="s">
        <v>18540</v>
      </c>
      <c r="B9527">
        <v>6</v>
      </c>
      <c r="C9527" t="s">
        <v>74</v>
      </c>
      <c r="D9527" t="s">
        <v>91</v>
      </c>
      <c r="E9527" t="s">
        <v>15983</v>
      </c>
      <c r="F9527" t="s">
        <v>40</v>
      </c>
      <c r="G9527">
        <v>3</v>
      </c>
      <c r="H9527">
        <v>6</v>
      </c>
      <c r="I9527">
        <v>2014</v>
      </c>
      <c r="J9527" t="s">
        <v>75</v>
      </c>
      <c r="K9527">
        <v>1.673</v>
      </c>
      <c r="L9527">
        <v>1.5</v>
      </c>
      <c r="M9527" s="54">
        <v>1.8</v>
      </c>
      <c r="N9527" t="s">
        <v>44</v>
      </c>
      <c r="O9527" t="s">
        <v>44</v>
      </c>
      <c r="P9527">
        <v>-99</v>
      </c>
    </row>
    <row r="9528" spans="1:16" x14ac:dyDescent="0.25">
      <c r="A9528" s="20" t="s">
        <v>18540</v>
      </c>
      <c r="B9528">
        <v>6</v>
      </c>
      <c r="C9528" t="s">
        <v>74</v>
      </c>
      <c r="D9528" t="s">
        <v>91</v>
      </c>
      <c r="E9528" t="s">
        <v>15983</v>
      </c>
      <c r="F9528" t="s">
        <v>40</v>
      </c>
      <c r="G9528">
        <v>3</v>
      </c>
      <c r="H9528">
        <v>6</v>
      </c>
      <c r="I9528">
        <v>2014</v>
      </c>
      <c r="J9528" t="s">
        <v>75</v>
      </c>
      <c r="K9528">
        <v>0.99</v>
      </c>
      <c r="L9528">
        <v>0.9</v>
      </c>
      <c r="M9528" s="54">
        <v>1</v>
      </c>
      <c r="N9528" t="s">
        <v>44</v>
      </c>
      <c r="O9528" t="s">
        <v>44</v>
      </c>
      <c r="P9528">
        <v>-99</v>
      </c>
    </row>
    <row r="9529" spans="1:16" x14ac:dyDescent="0.25">
      <c r="A9529" s="20" t="s">
        <v>18540</v>
      </c>
      <c r="B9529">
        <v>6</v>
      </c>
      <c r="C9529" t="s">
        <v>74</v>
      </c>
      <c r="D9529" t="s">
        <v>91</v>
      </c>
      <c r="E9529" t="s">
        <v>15983</v>
      </c>
      <c r="F9529" t="s">
        <v>40</v>
      </c>
      <c r="G9529">
        <v>3</v>
      </c>
      <c r="H9529">
        <v>6</v>
      </c>
      <c r="I9529">
        <v>2014</v>
      </c>
      <c r="J9529" t="s">
        <v>75</v>
      </c>
      <c r="K9529">
        <v>2.4630000000000001</v>
      </c>
      <c r="L9529">
        <v>2.1</v>
      </c>
      <c r="M9529" s="54">
        <v>2.8</v>
      </c>
      <c r="N9529" t="s">
        <v>44</v>
      </c>
      <c r="O9529" t="s">
        <v>44</v>
      </c>
      <c r="P9529">
        <v>-99</v>
      </c>
    </row>
    <row r="9530" spans="1:16" x14ac:dyDescent="0.25">
      <c r="A9530" s="20" t="s">
        <v>18540</v>
      </c>
      <c r="B9530">
        <v>6</v>
      </c>
      <c r="C9530" t="s">
        <v>74</v>
      </c>
      <c r="D9530" t="s">
        <v>91</v>
      </c>
      <c r="E9530" t="s">
        <v>15983</v>
      </c>
      <c r="F9530" t="s">
        <v>40</v>
      </c>
      <c r="G9530">
        <v>3</v>
      </c>
      <c r="H9530">
        <v>6</v>
      </c>
      <c r="I9530">
        <v>2014</v>
      </c>
      <c r="J9530" t="s">
        <v>75</v>
      </c>
      <c r="K9530">
        <v>2.2480000000000002</v>
      </c>
      <c r="L9530">
        <v>2</v>
      </c>
      <c r="M9530" s="54">
        <v>2.5</v>
      </c>
      <c r="N9530" t="s">
        <v>44</v>
      </c>
      <c r="O9530" t="s">
        <v>44</v>
      </c>
      <c r="P9530">
        <v>-99</v>
      </c>
    </row>
    <row r="9531" spans="1:16" x14ac:dyDescent="0.25">
      <c r="A9531" s="20" t="s">
        <v>18540</v>
      </c>
      <c r="B9531">
        <v>6</v>
      </c>
      <c r="C9531" t="s">
        <v>74</v>
      </c>
      <c r="D9531" t="s">
        <v>91</v>
      </c>
      <c r="E9531" t="s">
        <v>15983</v>
      </c>
      <c r="F9531" t="s">
        <v>40</v>
      </c>
      <c r="G9531">
        <v>3</v>
      </c>
      <c r="H9531">
        <v>6</v>
      </c>
      <c r="I9531">
        <v>2014</v>
      </c>
      <c r="J9531" t="s">
        <v>75</v>
      </c>
      <c r="K9531">
        <v>2.484</v>
      </c>
      <c r="L9531">
        <v>2.2000000000000002</v>
      </c>
      <c r="M9531" s="54">
        <v>2.7</v>
      </c>
      <c r="N9531" t="s">
        <v>44</v>
      </c>
      <c r="O9531" t="s">
        <v>44</v>
      </c>
      <c r="P9531">
        <v>-99</v>
      </c>
    </row>
    <row r="9532" spans="1:16" x14ac:dyDescent="0.25">
      <c r="A9532" s="20" t="s">
        <v>18540</v>
      </c>
      <c r="B9532">
        <v>6</v>
      </c>
      <c r="C9532" t="s">
        <v>74</v>
      </c>
      <c r="D9532" t="s">
        <v>91</v>
      </c>
      <c r="E9532" t="s">
        <v>15983</v>
      </c>
      <c r="F9532" t="s">
        <v>40</v>
      </c>
      <c r="G9532">
        <v>3</v>
      </c>
      <c r="H9532">
        <v>6</v>
      </c>
      <c r="I9532">
        <v>2014</v>
      </c>
      <c r="J9532" t="s">
        <v>75</v>
      </c>
      <c r="K9532">
        <v>7.7720000000000002</v>
      </c>
      <c r="L9532">
        <v>5.7</v>
      </c>
      <c r="M9532" s="54">
        <v>9.9</v>
      </c>
      <c r="N9532" t="s">
        <v>44</v>
      </c>
      <c r="O9532" t="s">
        <v>44</v>
      </c>
      <c r="P9532">
        <v>-99</v>
      </c>
    </row>
    <row r="9533" spans="1:16" x14ac:dyDescent="0.25">
      <c r="A9533" s="20" t="s">
        <v>18540</v>
      </c>
      <c r="B9533">
        <v>6</v>
      </c>
      <c r="C9533" t="s">
        <v>74</v>
      </c>
      <c r="D9533" t="s">
        <v>91</v>
      </c>
      <c r="E9533" t="s">
        <v>15983</v>
      </c>
      <c r="F9533" t="s">
        <v>40</v>
      </c>
      <c r="G9533">
        <v>3</v>
      </c>
      <c r="H9533">
        <v>6</v>
      </c>
      <c r="I9533">
        <v>2014</v>
      </c>
      <c r="J9533" t="s">
        <v>75</v>
      </c>
      <c r="K9533">
        <v>1.246</v>
      </c>
      <c r="L9533">
        <v>1.1000000000000001</v>
      </c>
      <c r="M9533" s="54">
        <v>1.4</v>
      </c>
      <c r="N9533" t="s">
        <v>44</v>
      </c>
      <c r="O9533" t="s">
        <v>44</v>
      </c>
      <c r="P9533">
        <v>-99</v>
      </c>
    </row>
    <row r="9534" spans="1:16" x14ac:dyDescent="0.25">
      <c r="A9534" s="20" t="s">
        <v>18540</v>
      </c>
      <c r="B9534">
        <v>6</v>
      </c>
      <c r="C9534" t="s">
        <v>74</v>
      </c>
      <c r="D9534" t="s">
        <v>91</v>
      </c>
      <c r="E9534" t="s">
        <v>15983</v>
      </c>
      <c r="F9534" t="s">
        <v>40</v>
      </c>
      <c r="G9534">
        <v>3</v>
      </c>
      <c r="H9534">
        <v>6</v>
      </c>
      <c r="I9534">
        <v>2014</v>
      </c>
      <c r="J9534" t="s">
        <v>75</v>
      </c>
      <c r="K9534">
        <v>1.321</v>
      </c>
      <c r="L9534">
        <v>1.3</v>
      </c>
      <c r="M9534" s="54">
        <v>1.4</v>
      </c>
      <c r="N9534" t="s">
        <v>44</v>
      </c>
      <c r="O9534" t="s">
        <v>44</v>
      </c>
      <c r="P9534">
        <v>-99</v>
      </c>
    </row>
    <row r="9535" spans="1:16" x14ac:dyDescent="0.25">
      <c r="A9535" s="20" t="s">
        <v>18540</v>
      </c>
      <c r="B9535">
        <v>6</v>
      </c>
      <c r="C9535" t="s">
        <v>74</v>
      </c>
      <c r="D9535" t="s">
        <v>91</v>
      </c>
      <c r="E9535" t="s">
        <v>15983</v>
      </c>
      <c r="F9535" t="s">
        <v>40</v>
      </c>
      <c r="G9535">
        <v>3</v>
      </c>
      <c r="H9535">
        <v>6</v>
      </c>
      <c r="I9535">
        <v>2014</v>
      </c>
      <c r="J9535" t="s">
        <v>75</v>
      </c>
      <c r="K9535">
        <v>2.5459999999999998</v>
      </c>
      <c r="L9535">
        <v>1.9</v>
      </c>
      <c r="M9535" s="54">
        <v>3.2</v>
      </c>
      <c r="N9535" t="s">
        <v>44</v>
      </c>
      <c r="O9535" t="s">
        <v>44</v>
      </c>
      <c r="P9535">
        <v>-99</v>
      </c>
    </row>
    <row r="9536" spans="1:16" x14ac:dyDescent="0.25">
      <c r="A9536" s="20" t="s">
        <v>18540</v>
      </c>
      <c r="B9536">
        <v>6</v>
      </c>
      <c r="C9536" t="s">
        <v>74</v>
      </c>
      <c r="D9536" t="s">
        <v>91</v>
      </c>
      <c r="E9536" t="s">
        <v>15983</v>
      </c>
      <c r="F9536" t="s">
        <v>40</v>
      </c>
      <c r="G9536">
        <v>3</v>
      </c>
      <c r="H9536">
        <v>6</v>
      </c>
      <c r="I9536">
        <v>2014</v>
      </c>
      <c r="J9536" t="s">
        <v>75</v>
      </c>
      <c r="K9536">
        <v>1.3009999999999999</v>
      </c>
      <c r="L9536">
        <v>1.2</v>
      </c>
      <c r="M9536" s="54">
        <v>1.4</v>
      </c>
      <c r="N9536" t="s">
        <v>44</v>
      </c>
      <c r="O9536" t="s">
        <v>44</v>
      </c>
      <c r="P9536">
        <v>-99</v>
      </c>
    </row>
    <row r="9537" spans="1:16" x14ac:dyDescent="0.25">
      <c r="A9537" s="20" t="s">
        <v>18540</v>
      </c>
      <c r="B9537">
        <v>6</v>
      </c>
      <c r="C9537" t="s">
        <v>74</v>
      </c>
      <c r="D9537" t="s">
        <v>91</v>
      </c>
      <c r="E9537" t="s">
        <v>15983</v>
      </c>
      <c r="F9537" t="s">
        <v>40</v>
      </c>
      <c r="G9537">
        <v>3</v>
      </c>
      <c r="H9537">
        <v>6</v>
      </c>
      <c r="I9537">
        <v>2014</v>
      </c>
      <c r="J9537" t="s">
        <v>75</v>
      </c>
      <c r="K9537">
        <v>1.665</v>
      </c>
      <c r="L9537">
        <v>1.6</v>
      </c>
      <c r="M9537" s="54">
        <v>1.8</v>
      </c>
      <c r="N9537" t="s">
        <v>44</v>
      </c>
      <c r="O9537" t="s">
        <v>44</v>
      </c>
      <c r="P9537">
        <v>-99</v>
      </c>
    </row>
    <row r="9538" spans="1:16" x14ac:dyDescent="0.25">
      <c r="A9538" s="20" t="s">
        <v>18540</v>
      </c>
      <c r="B9538">
        <v>6</v>
      </c>
      <c r="C9538" t="s">
        <v>74</v>
      </c>
      <c r="D9538" t="s">
        <v>91</v>
      </c>
      <c r="E9538" t="s">
        <v>15983</v>
      </c>
      <c r="F9538" t="s">
        <v>40</v>
      </c>
      <c r="G9538">
        <v>3</v>
      </c>
      <c r="H9538">
        <v>6</v>
      </c>
      <c r="I9538">
        <v>2014</v>
      </c>
      <c r="J9538" t="s">
        <v>75</v>
      </c>
      <c r="K9538">
        <v>1.329</v>
      </c>
      <c r="L9538">
        <v>1.1000000000000001</v>
      </c>
      <c r="M9538" s="54">
        <v>1.5</v>
      </c>
      <c r="N9538" t="s">
        <v>44</v>
      </c>
      <c r="O9538" t="s">
        <v>44</v>
      </c>
      <c r="P9538">
        <v>-99</v>
      </c>
    </row>
    <row r="9539" spans="1:16" x14ac:dyDescent="0.25">
      <c r="A9539" s="20" t="s">
        <v>18540</v>
      </c>
      <c r="B9539">
        <v>6</v>
      </c>
      <c r="C9539" t="s">
        <v>74</v>
      </c>
      <c r="D9539" t="s">
        <v>91</v>
      </c>
      <c r="E9539" t="s">
        <v>15983</v>
      </c>
      <c r="F9539" t="s">
        <v>40</v>
      </c>
      <c r="G9539">
        <v>3</v>
      </c>
      <c r="H9539">
        <v>6</v>
      </c>
      <c r="I9539">
        <v>2014</v>
      </c>
      <c r="J9539" t="s">
        <v>75</v>
      </c>
      <c r="K9539">
        <v>0.96</v>
      </c>
      <c r="L9539">
        <v>0.9</v>
      </c>
      <c r="M9539" s="54">
        <v>1</v>
      </c>
      <c r="N9539" t="s">
        <v>44</v>
      </c>
      <c r="O9539" t="s">
        <v>44</v>
      </c>
      <c r="P9539">
        <v>-99</v>
      </c>
    </row>
    <row r="9540" spans="1:16" x14ac:dyDescent="0.25">
      <c r="A9540" s="20" t="s">
        <v>18540</v>
      </c>
      <c r="B9540">
        <v>6</v>
      </c>
      <c r="C9540" t="s">
        <v>74</v>
      </c>
      <c r="D9540" t="s">
        <v>91</v>
      </c>
      <c r="E9540" t="s">
        <v>15983</v>
      </c>
      <c r="F9540" t="s">
        <v>40</v>
      </c>
      <c r="G9540">
        <v>3</v>
      </c>
      <c r="H9540">
        <v>6</v>
      </c>
      <c r="I9540">
        <v>2014</v>
      </c>
      <c r="J9540" t="s">
        <v>75</v>
      </c>
      <c r="K9540">
        <v>1.508</v>
      </c>
      <c r="L9540">
        <v>1.2</v>
      </c>
      <c r="M9540" s="54">
        <v>1.8</v>
      </c>
      <c r="N9540" t="s">
        <v>44</v>
      </c>
      <c r="O9540" t="s">
        <v>44</v>
      </c>
      <c r="P9540">
        <v>-99</v>
      </c>
    </row>
    <row r="9541" spans="1:16" x14ac:dyDescent="0.25">
      <c r="A9541" s="20" t="s">
        <v>18540</v>
      </c>
      <c r="B9541">
        <v>6</v>
      </c>
      <c r="C9541" t="s">
        <v>74</v>
      </c>
      <c r="D9541" t="s">
        <v>91</v>
      </c>
      <c r="E9541" t="s">
        <v>15983</v>
      </c>
      <c r="F9541" t="s">
        <v>40</v>
      </c>
      <c r="G9541">
        <v>3</v>
      </c>
      <c r="H9541">
        <v>6</v>
      </c>
      <c r="I9541">
        <v>2014</v>
      </c>
      <c r="J9541" t="s">
        <v>75</v>
      </c>
      <c r="K9541">
        <v>3.9940000000000002</v>
      </c>
      <c r="L9541">
        <v>2.8</v>
      </c>
      <c r="M9541" s="54">
        <v>5.2</v>
      </c>
      <c r="N9541" t="s">
        <v>44</v>
      </c>
      <c r="O9541" t="s">
        <v>44</v>
      </c>
      <c r="P9541">
        <v>-99</v>
      </c>
    </row>
    <row r="9542" spans="1:16" x14ac:dyDescent="0.25">
      <c r="A9542" s="20" t="s">
        <v>18541</v>
      </c>
      <c r="B9542">
        <v>6</v>
      </c>
      <c r="C9542" t="s">
        <v>74</v>
      </c>
      <c r="D9542" t="s">
        <v>91</v>
      </c>
      <c r="E9542" t="s">
        <v>15983</v>
      </c>
      <c r="F9542" t="s">
        <v>40</v>
      </c>
      <c r="G9542">
        <v>4</v>
      </c>
      <c r="H9542">
        <v>6</v>
      </c>
      <c r="I9542">
        <v>2014</v>
      </c>
      <c r="J9542" t="s">
        <v>75</v>
      </c>
      <c r="K9542">
        <v>1.4350000000000001</v>
      </c>
      <c r="L9542">
        <v>1.4</v>
      </c>
      <c r="M9542" s="54">
        <v>1.5</v>
      </c>
      <c r="N9542" t="s">
        <v>44</v>
      </c>
      <c r="O9542" t="s">
        <v>44</v>
      </c>
      <c r="P9542">
        <v>-99</v>
      </c>
    </row>
    <row r="9543" spans="1:16" x14ac:dyDescent="0.25">
      <c r="A9543" s="20" t="s">
        <v>18541</v>
      </c>
      <c r="B9543">
        <v>6</v>
      </c>
      <c r="C9543" t="s">
        <v>74</v>
      </c>
      <c r="D9543" t="s">
        <v>91</v>
      </c>
      <c r="E9543" t="s">
        <v>15983</v>
      </c>
      <c r="F9543" t="s">
        <v>40</v>
      </c>
      <c r="G9543">
        <v>4</v>
      </c>
      <c r="H9543">
        <v>6</v>
      </c>
      <c r="I9543">
        <v>2014</v>
      </c>
      <c r="J9543" t="s">
        <v>75</v>
      </c>
      <c r="K9543">
        <v>2.7850000000000001</v>
      </c>
      <c r="L9543">
        <v>2.5</v>
      </c>
      <c r="M9543" s="54">
        <v>3.1</v>
      </c>
      <c r="N9543" t="s">
        <v>44</v>
      </c>
      <c r="O9543" t="s">
        <v>44</v>
      </c>
      <c r="P9543">
        <v>-99</v>
      </c>
    </row>
    <row r="9544" spans="1:16" x14ac:dyDescent="0.25">
      <c r="A9544" s="20" t="s">
        <v>18541</v>
      </c>
      <c r="B9544">
        <v>6</v>
      </c>
      <c r="C9544" t="s">
        <v>74</v>
      </c>
      <c r="D9544" t="s">
        <v>91</v>
      </c>
      <c r="E9544" t="s">
        <v>15983</v>
      </c>
      <c r="F9544" t="s">
        <v>40</v>
      </c>
      <c r="G9544">
        <v>4</v>
      </c>
      <c r="H9544">
        <v>6</v>
      </c>
      <c r="I9544">
        <v>2014</v>
      </c>
      <c r="J9544" t="s">
        <v>75</v>
      </c>
      <c r="K9544">
        <v>1.75</v>
      </c>
      <c r="L9544">
        <v>1.7</v>
      </c>
      <c r="M9544" s="54">
        <v>1.8</v>
      </c>
      <c r="N9544" t="s">
        <v>44</v>
      </c>
      <c r="O9544" t="s">
        <v>44</v>
      </c>
      <c r="P9544">
        <v>-99</v>
      </c>
    </row>
    <row r="9545" spans="1:16" x14ac:dyDescent="0.25">
      <c r="A9545" s="20" t="s">
        <v>18541</v>
      </c>
      <c r="B9545">
        <v>6</v>
      </c>
      <c r="C9545" t="s">
        <v>74</v>
      </c>
      <c r="D9545" t="s">
        <v>91</v>
      </c>
      <c r="E9545" t="s">
        <v>15983</v>
      </c>
      <c r="F9545" t="s">
        <v>40</v>
      </c>
      <c r="G9545">
        <v>4</v>
      </c>
      <c r="H9545">
        <v>6</v>
      </c>
      <c r="I9545">
        <v>2014</v>
      </c>
      <c r="J9545" t="s">
        <v>75</v>
      </c>
      <c r="K9545">
        <v>1.1060000000000001</v>
      </c>
      <c r="L9545">
        <v>1.1000000000000001</v>
      </c>
      <c r="M9545" s="54">
        <v>1.1000000000000001</v>
      </c>
      <c r="N9545" t="s">
        <v>44</v>
      </c>
      <c r="O9545" t="s">
        <v>44</v>
      </c>
      <c r="P9545">
        <v>-99</v>
      </c>
    </row>
    <row r="9546" spans="1:16" x14ac:dyDescent="0.25">
      <c r="A9546" s="20" t="s">
        <v>18541</v>
      </c>
      <c r="B9546">
        <v>6</v>
      </c>
      <c r="C9546" t="s">
        <v>74</v>
      </c>
      <c r="D9546" t="s">
        <v>91</v>
      </c>
      <c r="E9546" t="s">
        <v>15983</v>
      </c>
      <c r="F9546" t="s">
        <v>40</v>
      </c>
      <c r="G9546">
        <v>4</v>
      </c>
      <c r="H9546">
        <v>6</v>
      </c>
      <c r="I9546">
        <v>2014</v>
      </c>
      <c r="J9546" t="s">
        <v>75</v>
      </c>
      <c r="K9546">
        <v>1.4430000000000001</v>
      </c>
      <c r="L9546">
        <v>1.4</v>
      </c>
      <c r="M9546" s="54">
        <v>1.5</v>
      </c>
      <c r="N9546" t="s">
        <v>44</v>
      </c>
      <c r="O9546" t="s">
        <v>44</v>
      </c>
      <c r="P9546">
        <v>-99</v>
      </c>
    </row>
    <row r="9547" spans="1:16" x14ac:dyDescent="0.25">
      <c r="A9547" s="20" t="s">
        <v>18541</v>
      </c>
      <c r="B9547">
        <v>6</v>
      </c>
      <c r="C9547" t="s">
        <v>74</v>
      </c>
      <c r="D9547" t="s">
        <v>91</v>
      </c>
      <c r="E9547" t="s">
        <v>15983</v>
      </c>
      <c r="F9547" t="s">
        <v>40</v>
      </c>
      <c r="G9547">
        <v>4</v>
      </c>
      <c r="H9547">
        <v>6</v>
      </c>
      <c r="I9547">
        <v>2014</v>
      </c>
      <c r="J9547" t="s">
        <v>75</v>
      </c>
      <c r="K9547">
        <v>2.0550000000000002</v>
      </c>
      <c r="L9547">
        <v>1.9</v>
      </c>
      <c r="M9547" s="54">
        <v>2.2000000000000002</v>
      </c>
      <c r="N9547" t="s">
        <v>44</v>
      </c>
      <c r="O9547" t="s">
        <v>44</v>
      </c>
      <c r="P9547">
        <v>-99</v>
      </c>
    </row>
    <row r="9548" spans="1:16" x14ac:dyDescent="0.25">
      <c r="A9548" s="20" t="s">
        <v>18541</v>
      </c>
      <c r="B9548">
        <v>6</v>
      </c>
      <c r="C9548" t="s">
        <v>74</v>
      </c>
      <c r="D9548" t="s">
        <v>91</v>
      </c>
      <c r="E9548" t="s">
        <v>15983</v>
      </c>
      <c r="F9548" t="s">
        <v>40</v>
      </c>
      <c r="G9548">
        <v>4</v>
      </c>
      <c r="H9548">
        <v>6</v>
      </c>
      <c r="I9548">
        <v>2014</v>
      </c>
      <c r="J9548" t="s">
        <v>75</v>
      </c>
      <c r="K9548">
        <v>1.216</v>
      </c>
      <c r="L9548">
        <v>1.2</v>
      </c>
      <c r="M9548" s="54">
        <v>1.3</v>
      </c>
      <c r="N9548" t="s">
        <v>44</v>
      </c>
      <c r="O9548" t="s">
        <v>44</v>
      </c>
      <c r="P9548">
        <v>-99</v>
      </c>
    </row>
    <row r="9549" spans="1:16" x14ac:dyDescent="0.25">
      <c r="A9549" s="20" t="s">
        <v>18541</v>
      </c>
      <c r="B9549">
        <v>6</v>
      </c>
      <c r="C9549" t="s">
        <v>74</v>
      </c>
      <c r="D9549" t="s">
        <v>91</v>
      </c>
      <c r="E9549" t="s">
        <v>15983</v>
      </c>
      <c r="F9549" t="s">
        <v>40</v>
      </c>
      <c r="G9549">
        <v>4</v>
      </c>
      <c r="H9549">
        <v>6</v>
      </c>
      <c r="I9549">
        <v>2014</v>
      </c>
      <c r="J9549" t="s">
        <v>75</v>
      </c>
      <c r="K9549">
        <v>3.0249999999999999</v>
      </c>
      <c r="L9549">
        <v>2.6</v>
      </c>
      <c r="M9549" s="54">
        <v>3.5</v>
      </c>
      <c r="N9549" t="s">
        <v>44</v>
      </c>
      <c r="O9549" t="s">
        <v>44</v>
      </c>
      <c r="P9549">
        <v>-99</v>
      </c>
    </row>
    <row r="9550" spans="1:16" x14ac:dyDescent="0.25">
      <c r="A9550" s="20" t="s">
        <v>18541</v>
      </c>
      <c r="B9550">
        <v>6</v>
      </c>
      <c r="C9550" t="s">
        <v>74</v>
      </c>
      <c r="D9550" t="s">
        <v>91</v>
      </c>
      <c r="E9550" t="s">
        <v>15983</v>
      </c>
      <c r="F9550" t="s">
        <v>40</v>
      </c>
      <c r="G9550">
        <v>4</v>
      </c>
      <c r="H9550">
        <v>6</v>
      </c>
      <c r="I9550">
        <v>2014</v>
      </c>
      <c r="J9550" t="s">
        <v>75</v>
      </c>
      <c r="K9550">
        <v>2.7610000000000001</v>
      </c>
      <c r="L9550">
        <v>2.5</v>
      </c>
      <c r="M9550" s="54">
        <v>3</v>
      </c>
      <c r="N9550" t="s">
        <v>44</v>
      </c>
      <c r="O9550" t="s">
        <v>44</v>
      </c>
      <c r="P9550">
        <v>-99</v>
      </c>
    </row>
    <row r="9551" spans="1:16" x14ac:dyDescent="0.25">
      <c r="A9551" s="20" t="s">
        <v>18541</v>
      </c>
      <c r="B9551">
        <v>6</v>
      </c>
      <c r="C9551" t="s">
        <v>74</v>
      </c>
      <c r="D9551" t="s">
        <v>91</v>
      </c>
      <c r="E9551" t="s">
        <v>15983</v>
      </c>
      <c r="F9551" t="s">
        <v>40</v>
      </c>
      <c r="G9551">
        <v>4</v>
      </c>
      <c r="H9551">
        <v>6</v>
      </c>
      <c r="I9551">
        <v>2014</v>
      </c>
      <c r="J9551" t="s">
        <v>75</v>
      </c>
      <c r="K9551">
        <v>3.05</v>
      </c>
      <c r="L9551">
        <v>2.8</v>
      </c>
      <c r="M9551" s="54">
        <v>3.3</v>
      </c>
      <c r="N9551" t="s">
        <v>44</v>
      </c>
      <c r="O9551" t="s">
        <v>44</v>
      </c>
      <c r="P9551">
        <v>-99</v>
      </c>
    </row>
    <row r="9552" spans="1:16" x14ac:dyDescent="0.25">
      <c r="A9552" s="20" t="s">
        <v>18541</v>
      </c>
      <c r="B9552">
        <v>6</v>
      </c>
      <c r="C9552" t="s">
        <v>74</v>
      </c>
      <c r="D9552" t="s">
        <v>91</v>
      </c>
      <c r="E9552" t="s">
        <v>15983</v>
      </c>
      <c r="F9552" t="s">
        <v>40</v>
      </c>
      <c r="G9552">
        <v>4</v>
      </c>
      <c r="H9552">
        <v>6</v>
      </c>
      <c r="I9552">
        <v>2014</v>
      </c>
      <c r="J9552" t="s">
        <v>75</v>
      </c>
      <c r="K9552">
        <v>9.5449999999999999</v>
      </c>
      <c r="L9552">
        <v>7</v>
      </c>
      <c r="M9552" s="54">
        <v>12.1</v>
      </c>
      <c r="N9552" t="s">
        <v>44</v>
      </c>
      <c r="O9552" t="s">
        <v>44</v>
      </c>
      <c r="P9552">
        <v>-99</v>
      </c>
    </row>
    <row r="9553" spans="1:16" x14ac:dyDescent="0.25">
      <c r="A9553" s="20" t="s">
        <v>18541</v>
      </c>
      <c r="B9553">
        <v>6</v>
      </c>
      <c r="C9553" t="s">
        <v>74</v>
      </c>
      <c r="D9553" t="s">
        <v>91</v>
      </c>
      <c r="E9553" t="s">
        <v>15983</v>
      </c>
      <c r="F9553" t="s">
        <v>40</v>
      </c>
      <c r="G9553">
        <v>4</v>
      </c>
      <c r="H9553">
        <v>6</v>
      </c>
      <c r="I9553">
        <v>2014</v>
      </c>
      <c r="J9553" t="s">
        <v>75</v>
      </c>
      <c r="K9553">
        <v>1.53</v>
      </c>
      <c r="L9553">
        <v>1.4</v>
      </c>
      <c r="M9553" s="54">
        <v>1.7</v>
      </c>
      <c r="N9553" t="s">
        <v>44</v>
      </c>
      <c r="O9553" t="s">
        <v>44</v>
      </c>
      <c r="P9553">
        <v>-99</v>
      </c>
    </row>
    <row r="9554" spans="1:16" x14ac:dyDescent="0.25">
      <c r="A9554" s="20" t="s">
        <v>18541</v>
      </c>
      <c r="B9554">
        <v>6</v>
      </c>
      <c r="C9554" t="s">
        <v>74</v>
      </c>
      <c r="D9554" t="s">
        <v>91</v>
      </c>
      <c r="E9554" t="s">
        <v>15983</v>
      </c>
      <c r="F9554" t="s">
        <v>40</v>
      </c>
      <c r="G9554">
        <v>4</v>
      </c>
      <c r="H9554">
        <v>6</v>
      </c>
      <c r="I9554">
        <v>2014</v>
      </c>
      <c r="J9554" t="s">
        <v>75</v>
      </c>
      <c r="K9554">
        <v>1.623</v>
      </c>
      <c r="L9554">
        <v>1.6</v>
      </c>
      <c r="M9554" s="54">
        <v>1.7</v>
      </c>
      <c r="N9554" t="s">
        <v>44</v>
      </c>
      <c r="O9554" t="s">
        <v>44</v>
      </c>
      <c r="P9554">
        <v>-99</v>
      </c>
    </row>
    <row r="9555" spans="1:16" x14ac:dyDescent="0.25">
      <c r="A9555" s="20" t="s">
        <v>18541</v>
      </c>
      <c r="B9555">
        <v>6</v>
      </c>
      <c r="C9555" t="s">
        <v>74</v>
      </c>
      <c r="D9555" t="s">
        <v>91</v>
      </c>
      <c r="E9555" t="s">
        <v>15983</v>
      </c>
      <c r="F9555" t="s">
        <v>40</v>
      </c>
      <c r="G9555">
        <v>4</v>
      </c>
      <c r="H9555">
        <v>6</v>
      </c>
      <c r="I9555">
        <v>2014</v>
      </c>
      <c r="J9555" t="s">
        <v>75</v>
      </c>
      <c r="K9555">
        <v>3.1269999999999998</v>
      </c>
      <c r="L9555">
        <v>2.2999999999999998</v>
      </c>
      <c r="M9555" s="54">
        <v>3.9</v>
      </c>
      <c r="N9555" t="s">
        <v>44</v>
      </c>
      <c r="O9555" t="s">
        <v>44</v>
      </c>
      <c r="P9555">
        <v>-99</v>
      </c>
    </row>
    <row r="9556" spans="1:16" x14ac:dyDescent="0.25">
      <c r="A9556" s="20" t="s">
        <v>18541</v>
      </c>
      <c r="B9556">
        <v>6</v>
      </c>
      <c r="C9556" t="s">
        <v>74</v>
      </c>
      <c r="D9556" t="s">
        <v>91</v>
      </c>
      <c r="E9556" t="s">
        <v>15983</v>
      </c>
      <c r="F9556" t="s">
        <v>40</v>
      </c>
      <c r="G9556">
        <v>4</v>
      </c>
      <c r="H9556">
        <v>6</v>
      </c>
      <c r="I9556">
        <v>2014</v>
      </c>
      <c r="J9556" t="s">
        <v>75</v>
      </c>
      <c r="K9556">
        <v>1.5980000000000001</v>
      </c>
      <c r="L9556">
        <v>1.5</v>
      </c>
      <c r="M9556" s="54">
        <v>1.7</v>
      </c>
      <c r="N9556" t="s">
        <v>44</v>
      </c>
      <c r="O9556" t="s">
        <v>44</v>
      </c>
      <c r="P9556">
        <v>-99</v>
      </c>
    </row>
    <row r="9557" spans="1:16" x14ac:dyDescent="0.25">
      <c r="A9557" s="20" t="s">
        <v>18541</v>
      </c>
      <c r="B9557">
        <v>6</v>
      </c>
      <c r="C9557" t="s">
        <v>74</v>
      </c>
      <c r="D9557" t="s">
        <v>91</v>
      </c>
      <c r="E9557" t="s">
        <v>15983</v>
      </c>
      <c r="F9557" t="s">
        <v>40</v>
      </c>
      <c r="G9557">
        <v>4</v>
      </c>
      <c r="H9557">
        <v>6</v>
      </c>
      <c r="I9557">
        <v>2014</v>
      </c>
      <c r="J9557" t="s">
        <v>75</v>
      </c>
      <c r="K9557">
        <v>2.0449999999999999</v>
      </c>
      <c r="L9557">
        <v>1.9</v>
      </c>
      <c r="M9557" s="54">
        <v>2.1</v>
      </c>
      <c r="N9557" t="s">
        <v>44</v>
      </c>
      <c r="O9557" t="s">
        <v>44</v>
      </c>
      <c r="P9557">
        <v>-99</v>
      </c>
    </row>
    <row r="9558" spans="1:16" x14ac:dyDescent="0.25">
      <c r="A9558" s="20" t="s">
        <v>18541</v>
      </c>
      <c r="B9558">
        <v>6</v>
      </c>
      <c r="C9558" t="s">
        <v>74</v>
      </c>
      <c r="D9558" t="s">
        <v>91</v>
      </c>
      <c r="E9558" t="s">
        <v>15983</v>
      </c>
      <c r="F9558" t="s">
        <v>40</v>
      </c>
      <c r="G9558">
        <v>4</v>
      </c>
      <c r="H9558">
        <v>6</v>
      </c>
      <c r="I9558">
        <v>2014</v>
      </c>
      <c r="J9558" t="s">
        <v>75</v>
      </c>
      <c r="K9558">
        <v>1.6319999999999999</v>
      </c>
      <c r="L9558">
        <v>1.4</v>
      </c>
      <c r="M9558" s="54">
        <v>1.9</v>
      </c>
      <c r="N9558" t="s">
        <v>44</v>
      </c>
      <c r="O9558" t="s">
        <v>44</v>
      </c>
      <c r="P9558">
        <v>-99</v>
      </c>
    </row>
    <row r="9559" spans="1:16" x14ac:dyDescent="0.25">
      <c r="A9559" s="20" t="s">
        <v>18541</v>
      </c>
      <c r="B9559">
        <v>6</v>
      </c>
      <c r="C9559" t="s">
        <v>74</v>
      </c>
      <c r="D9559" t="s">
        <v>91</v>
      </c>
      <c r="E9559" t="s">
        <v>15983</v>
      </c>
      <c r="F9559" t="s">
        <v>40</v>
      </c>
      <c r="G9559">
        <v>4</v>
      </c>
      <c r="H9559">
        <v>6</v>
      </c>
      <c r="I9559">
        <v>2014</v>
      </c>
      <c r="J9559" t="s">
        <v>75</v>
      </c>
      <c r="K9559">
        <v>1.179</v>
      </c>
      <c r="L9559">
        <v>1.1000000000000001</v>
      </c>
      <c r="M9559" s="54">
        <v>1.2</v>
      </c>
      <c r="N9559" t="s">
        <v>44</v>
      </c>
      <c r="O9559" t="s">
        <v>44</v>
      </c>
      <c r="P9559">
        <v>-99</v>
      </c>
    </row>
    <row r="9560" spans="1:16" x14ac:dyDescent="0.25">
      <c r="A9560" s="20" t="s">
        <v>18541</v>
      </c>
      <c r="B9560">
        <v>6</v>
      </c>
      <c r="C9560" t="s">
        <v>74</v>
      </c>
      <c r="D9560" t="s">
        <v>91</v>
      </c>
      <c r="E9560" t="s">
        <v>15983</v>
      </c>
      <c r="F9560" t="s">
        <v>40</v>
      </c>
      <c r="G9560">
        <v>4</v>
      </c>
      <c r="H9560">
        <v>6</v>
      </c>
      <c r="I9560">
        <v>2014</v>
      </c>
      <c r="J9560" t="s">
        <v>75</v>
      </c>
      <c r="K9560">
        <v>1.853</v>
      </c>
      <c r="L9560">
        <v>1.5</v>
      </c>
      <c r="M9560" s="54">
        <v>2.2000000000000002</v>
      </c>
      <c r="N9560" t="s">
        <v>44</v>
      </c>
      <c r="O9560" t="s">
        <v>44</v>
      </c>
      <c r="P9560">
        <v>-99</v>
      </c>
    </row>
    <row r="9561" spans="1:16" x14ac:dyDescent="0.25">
      <c r="A9561" s="20" t="s">
        <v>18541</v>
      </c>
      <c r="B9561">
        <v>6</v>
      </c>
      <c r="C9561" t="s">
        <v>74</v>
      </c>
      <c r="D9561" t="s">
        <v>91</v>
      </c>
      <c r="E9561" t="s">
        <v>15983</v>
      </c>
      <c r="F9561" t="s">
        <v>40</v>
      </c>
      <c r="G9561">
        <v>4</v>
      </c>
      <c r="H9561">
        <v>6</v>
      </c>
      <c r="I9561">
        <v>2014</v>
      </c>
      <c r="J9561" t="s">
        <v>75</v>
      </c>
      <c r="K9561">
        <v>4.9050000000000002</v>
      </c>
      <c r="L9561">
        <v>3.4</v>
      </c>
      <c r="M9561" s="54">
        <v>6.4</v>
      </c>
      <c r="N9561" t="s">
        <v>44</v>
      </c>
      <c r="O9561" t="s">
        <v>44</v>
      </c>
      <c r="P9561">
        <v>-99</v>
      </c>
    </row>
    <row r="9562" spans="1:16" x14ac:dyDescent="0.25">
      <c r="A9562" s="20" t="s">
        <v>18542</v>
      </c>
      <c r="B9562">
        <v>6</v>
      </c>
      <c r="C9562" t="s">
        <v>74</v>
      </c>
      <c r="D9562" t="s">
        <v>91</v>
      </c>
      <c r="E9562" t="s">
        <v>15983</v>
      </c>
      <c r="F9562" t="s">
        <v>40</v>
      </c>
      <c r="G9562">
        <v>5</v>
      </c>
      <c r="H9562">
        <v>6</v>
      </c>
      <c r="I9562">
        <v>2014</v>
      </c>
      <c r="J9562" t="s">
        <v>75</v>
      </c>
      <c r="K9562">
        <v>1.7170000000000001</v>
      </c>
      <c r="L9562">
        <v>1.7</v>
      </c>
      <c r="M9562" s="54">
        <v>1.8</v>
      </c>
      <c r="N9562" t="s">
        <v>44</v>
      </c>
      <c r="O9562" t="s">
        <v>44</v>
      </c>
      <c r="P9562">
        <v>-99</v>
      </c>
    </row>
    <row r="9563" spans="1:16" x14ac:dyDescent="0.25">
      <c r="A9563" s="20" t="s">
        <v>18542</v>
      </c>
      <c r="B9563">
        <v>6</v>
      </c>
      <c r="C9563" t="s">
        <v>74</v>
      </c>
      <c r="D9563" t="s">
        <v>91</v>
      </c>
      <c r="E9563" t="s">
        <v>15983</v>
      </c>
      <c r="F9563" t="s">
        <v>40</v>
      </c>
      <c r="G9563">
        <v>5</v>
      </c>
      <c r="H9563">
        <v>6</v>
      </c>
      <c r="I9563">
        <v>2014</v>
      </c>
      <c r="J9563" t="s">
        <v>75</v>
      </c>
      <c r="K9563">
        <v>3.3330000000000002</v>
      </c>
      <c r="L9563">
        <v>3</v>
      </c>
      <c r="M9563" s="54">
        <v>3.7</v>
      </c>
      <c r="N9563" t="s">
        <v>44</v>
      </c>
      <c r="O9563" t="s">
        <v>44</v>
      </c>
      <c r="P9563">
        <v>-99</v>
      </c>
    </row>
    <row r="9564" spans="1:16" x14ac:dyDescent="0.25">
      <c r="A9564" s="20" t="s">
        <v>18542</v>
      </c>
      <c r="B9564">
        <v>6</v>
      </c>
      <c r="C9564" t="s">
        <v>74</v>
      </c>
      <c r="D9564" t="s">
        <v>91</v>
      </c>
      <c r="E9564" t="s">
        <v>15983</v>
      </c>
      <c r="F9564" t="s">
        <v>40</v>
      </c>
      <c r="G9564">
        <v>5</v>
      </c>
      <c r="H9564">
        <v>6</v>
      </c>
      <c r="I9564">
        <v>2014</v>
      </c>
      <c r="J9564" t="s">
        <v>75</v>
      </c>
      <c r="K9564">
        <v>2.0939999999999999</v>
      </c>
      <c r="L9564">
        <v>2</v>
      </c>
      <c r="M9564" s="54">
        <v>2.2000000000000002</v>
      </c>
      <c r="N9564" t="s">
        <v>44</v>
      </c>
      <c r="O9564" t="s">
        <v>44</v>
      </c>
      <c r="P9564">
        <v>-99</v>
      </c>
    </row>
    <row r="9565" spans="1:16" x14ac:dyDescent="0.25">
      <c r="A9565" s="20" t="s">
        <v>18542</v>
      </c>
      <c r="B9565">
        <v>6</v>
      </c>
      <c r="C9565" t="s">
        <v>74</v>
      </c>
      <c r="D9565" t="s">
        <v>91</v>
      </c>
      <c r="E9565" t="s">
        <v>15983</v>
      </c>
      <c r="F9565" t="s">
        <v>40</v>
      </c>
      <c r="G9565">
        <v>5</v>
      </c>
      <c r="H9565">
        <v>6</v>
      </c>
      <c r="I9565">
        <v>2014</v>
      </c>
      <c r="J9565" t="s">
        <v>75</v>
      </c>
      <c r="K9565">
        <v>1.3240000000000001</v>
      </c>
      <c r="L9565">
        <v>1.3</v>
      </c>
      <c r="M9565" s="54">
        <v>1.4</v>
      </c>
      <c r="N9565" t="s">
        <v>44</v>
      </c>
      <c r="O9565" t="s">
        <v>44</v>
      </c>
      <c r="P9565">
        <v>-99</v>
      </c>
    </row>
    <row r="9566" spans="1:16" x14ac:dyDescent="0.25">
      <c r="A9566" s="20" t="s">
        <v>18542</v>
      </c>
      <c r="B9566">
        <v>6</v>
      </c>
      <c r="C9566" t="s">
        <v>74</v>
      </c>
      <c r="D9566" t="s">
        <v>91</v>
      </c>
      <c r="E9566" t="s">
        <v>15983</v>
      </c>
      <c r="F9566" t="s">
        <v>40</v>
      </c>
      <c r="G9566">
        <v>5</v>
      </c>
      <c r="H9566">
        <v>6</v>
      </c>
      <c r="I9566">
        <v>2014</v>
      </c>
      <c r="J9566" t="s">
        <v>75</v>
      </c>
      <c r="K9566">
        <v>1.7270000000000001</v>
      </c>
      <c r="L9566">
        <v>1.7</v>
      </c>
      <c r="M9566" s="54">
        <v>1.8</v>
      </c>
      <c r="N9566" t="s">
        <v>44</v>
      </c>
      <c r="O9566" t="s">
        <v>44</v>
      </c>
      <c r="P9566">
        <v>-99</v>
      </c>
    </row>
    <row r="9567" spans="1:16" x14ac:dyDescent="0.25">
      <c r="A9567" s="20" t="s">
        <v>18542</v>
      </c>
      <c r="B9567">
        <v>6</v>
      </c>
      <c r="C9567" t="s">
        <v>74</v>
      </c>
      <c r="D9567" t="s">
        <v>91</v>
      </c>
      <c r="E9567" t="s">
        <v>15983</v>
      </c>
      <c r="F9567" t="s">
        <v>40</v>
      </c>
      <c r="G9567">
        <v>5</v>
      </c>
      <c r="H9567">
        <v>6</v>
      </c>
      <c r="I9567">
        <v>2014</v>
      </c>
      <c r="J9567" t="s">
        <v>75</v>
      </c>
      <c r="K9567">
        <v>2.4590000000000001</v>
      </c>
      <c r="L9567">
        <v>2.2999999999999998</v>
      </c>
      <c r="M9567" s="54">
        <v>2.7</v>
      </c>
      <c r="N9567" t="s">
        <v>44</v>
      </c>
      <c r="O9567" t="s">
        <v>44</v>
      </c>
      <c r="P9567">
        <v>-99</v>
      </c>
    </row>
    <row r="9568" spans="1:16" x14ac:dyDescent="0.25">
      <c r="A9568" s="20" t="s">
        <v>18542</v>
      </c>
      <c r="B9568">
        <v>6</v>
      </c>
      <c r="C9568" t="s">
        <v>74</v>
      </c>
      <c r="D9568" t="s">
        <v>91</v>
      </c>
      <c r="E9568" t="s">
        <v>15983</v>
      </c>
      <c r="F9568" t="s">
        <v>40</v>
      </c>
      <c r="G9568">
        <v>5</v>
      </c>
      <c r="H9568">
        <v>6</v>
      </c>
      <c r="I9568">
        <v>2014</v>
      </c>
      <c r="J9568" t="s">
        <v>75</v>
      </c>
      <c r="K9568">
        <v>1.4550000000000001</v>
      </c>
      <c r="L9568">
        <v>1.4</v>
      </c>
      <c r="M9568" s="54">
        <v>1.5</v>
      </c>
      <c r="N9568" t="s">
        <v>44</v>
      </c>
      <c r="O9568" t="s">
        <v>44</v>
      </c>
      <c r="P9568">
        <v>-99</v>
      </c>
    </row>
    <row r="9569" spans="1:16" x14ac:dyDescent="0.25">
      <c r="A9569" s="20" t="s">
        <v>18542</v>
      </c>
      <c r="B9569">
        <v>6</v>
      </c>
      <c r="C9569" t="s">
        <v>74</v>
      </c>
      <c r="D9569" t="s">
        <v>91</v>
      </c>
      <c r="E9569" t="s">
        <v>15983</v>
      </c>
      <c r="F9569" t="s">
        <v>40</v>
      </c>
      <c r="G9569">
        <v>5</v>
      </c>
      <c r="H9569">
        <v>6</v>
      </c>
      <c r="I9569">
        <v>2014</v>
      </c>
      <c r="J9569" t="s">
        <v>75</v>
      </c>
      <c r="K9569">
        <v>3.62</v>
      </c>
      <c r="L9569">
        <v>3.1</v>
      </c>
      <c r="M9569" s="54">
        <v>4.2</v>
      </c>
      <c r="N9569" t="s">
        <v>44</v>
      </c>
      <c r="O9569" t="s">
        <v>44</v>
      </c>
      <c r="P9569">
        <v>-99</v>
      </c>
    </row>
    <row r="9570" spans="1:16" x14ac:dyDescent="0.25">
      <c r="A9570" s="20" t="s">
        <v>18542</v>
      </c>
      <c r="B9570">
        <v>6</v>
      </c>
      <c r="C9570" t="s">
        <v>74</v>
      </c>
      <c r="D9570" t="s">
        <v>91</v>
      </c>
      <c r="E9570" t="s">
        <v>15983</v>
      </c>
      <c r="F9570" t="s">
        <v>40</v>
      </c>
      <c r="G9570">
        <v>5</v>
      </c>
      <c r="H9570">
        <v>6</v>
      </c>
      <c r="I9570">
        <v>2014</v>
      </c>
      <c r="J9570" t="s">
        <v>75</v>
      </c>
      <c r="K9570">
        <v>3.3050000000000002</v>
      </c>
      <c r="L9570">
        <v>3</v>
      </c>
      <c r="M9570" s="54">
        <v>3.6</v>
      </c>
      <c r="N9570" t="s">
        <v>44</v>
      </c>
      <c r="O9570" t="s">
        <v>44</v>
      </c>
      <c r="P9570">
        <v>-99</v>
      </c>
    </row>
    <row r="9571" spans="1:16" x14ac:dyDescent="0.25">
      <c r="A9571" s="20" t="s">
        <v>18542</v>
      </c>
      <c r="B9571">
        <v>6</v>
      </c>
      <c r="C9571" t="s">
        <v>74</v>
      </c>
      <c r="D9571" t="s">
        <v>91</v>
      </c>
      <c r="E9571" t="s">
        <v>15983</v>
      </c>
      <c r="F9571" t="s">
        <v>40</v>
      </c>
      <c r="G9571">
        <v>5</v>
      </c>
      <c r="H9571">
        <v>6</v>
      </c>
      <c r="I9571">
        <v>2014</v>
      </c>
      <c r="J9571" t="s">
        <v>75</v>
      </c>
      <c r="K9571">
        <v>3.6509999999999998</v>
      </c>
      <c r="L9571">
        <v>3.3</v>
      </c>
      <c r="M9571" s="54">
        <v>4</v>
      </c>
      <c r="N9571" t="s">
        <v>44</v>
      </c>
      <c r="O9571" t="s">
        <v>44</v>
      </c>
      <c r="P9571">
        <v>-99</v>
      </c>
    </row>
    <row r="9572" spans="1:16" x14ac:dyDescent="0.25">
      <c r="A9572" s="20" t="s">
        <v>18542</v>
      </c>
      <c r="B9572">
        <v>6</v>
      </c>
      <c r="C9572" t="s">
        <v>74</v>
      </c>
      <c r="D9572" t="s">
        <v>91</v>
      </c>
      <c r="E9572" t="s">
        <v>15983</v>
      </c>
      <c r="F9572" t="s">
        <v>40</v>
      </c>
      <c r="G9572">
        <v>5</v>
      </c>
      <c r="H9572">
        <v>6</v>
      </c>
      <c r="I9572">
        <v>2014</v>
      </c>
      <c r="J9572" t="s">
        <v>75</v>
      </c>
      <c r="K9572">
        <v>11.423</v>
      </c>
      <c r="L9572">
        <v>8.3000000000000007</v>
      </c>
      <c r="M9572" s="54">
        <v>14.5</v>
      </c>
      <c r="N9572" t="s">
        <v>44</v>
      </c>
      <c r="O9572" t="s">
        <v>44</v>
      </c>
      <c r="P9572">
        <v>-99</v>
      </c>
    </row>
    <row r="9573" spans="1:16" x14ac:dyDescent="0.25">
      <c r="A9573" s="20" t="s">
        <v>18542</v>
      </c>
      <c r="B9573">
        <v>6</v>
      </c>
      <c r="C9573" t="s">
        <v>74</v>
      </c>
      <c r="D9573" t="s">
        <v>91</v>
      </c>
      <c r="E9573" t="s">
        <v>15983</v>
      </c>
      <c r="F9573" t="s">
        <v>40</v>
      </c>
      <c r="G9573">
        <v>5</v>
      </c>
      <c r="H9573">
        <v>6</v>
      </c>
      <c r="I9573">
        <v>2014</v>
      </c>
      <c r="J9573" t="s">
        <v>75</v>
      </c>
      <c r="K9573">
        <v>1.831</v>
      </c>
      <c r="L9573">
        <v>1.6</v>
      </c>
      <c r="M9573" s="54">
        <v>2</v>
      </c>
      <c r="N9573" t="s">
        <v>44</v>
      </c>
      <c r="O9573" t="s">
        <v>44</v>
      </c>
      <c r="P9573">
        <v>-99</v>
      </c>
    </row>
    <row r="9574" spans="1:16" x14ac:dyDescent="0.25">
      <c r="A9574" s="20" t="s">
        <v>18542</v>
      </c>
      <c r="B9574">
        <v>6</v>
      </c>
      <c r="C9574" t="s">
        <v>74</v>
      </c>
      <c r="D9574" t="s">
        <v>91</v>
      </c>
      <c r="E9574" t="s">
        <v>15983</v>
      </c>
      <c r="F9574" t="s">
        <v>40</v>
      </c>
      <c r="G9574">
        <v>5</v>
      </c>
      <c r="H9574">
        <v>6</v>
      </c>
      <c r="I9574">
        <v>2014</v>
      </c>
      <c r="J9574" t="s">
        <v>75</v>
      </c>
      <c r="K9574">
        <v>1.9419999999999999</v>
      </c>
      <c r="L9574">
        <v>1.9</v>
      </c>
      <c r="M9574" s="54">
        <v>2</v>
      </c>
      <c r="N9574" t="s">
        <v>44</v>
      </c>
      <c r="O9574" t="s">
        <v>44</v>
      </c>
      <c r="P9574">
        <v>-99</v>
      </c>
    </row>
    <row r="9575" spans="1:16" x14ac:dyDescent="0.25">
      <c r="A9575" s="20" t="s">
        <v>18542</v>
      </c>
      <c r="B9575">
        <v>6</v>
      </c>
      <c r="C9575" t="s">
        <v>74</v>
      </c>
      <c r="D9575" t="s">
        <v>91</v>
      </c>
      <c r="E9575" t="s">
        <v>15983</v>
      </c>
      <c r="F9575" t="s">
        <v>40</v>
      </c>
      <c r="G9575">
        <v>5</v>
      </c>
      <c r="H9575">
        <v>6</v>
      </c>
      <c r="I9575">
        <v>2014</v>
      </c>
      <c r="J9575" t="s">
        <v>75</v>
      </c>
      <c r="K9575">
        <v>3.7429999999999999</v>
      </c>
      <c r="L9575">
        <v>2.8</v>
      </c>
      <c r="M9575" s="54">
        <v>4.7</v>
      </c>
      <c r="N9575" t="s">
        <v>44</v>
      </c>
      <c r="O9575" t="s">
        <v>44</v>
      </c>
      <c r="P9575">
        <v>-99</v>
      </c>
    </row>
    <row r="9576" spans="1:16" x14ac:dyDescent="0.25">
      <c r="A9576" s="20" t="s">
        <v>18542</v>
      </c>
      <c r="B9576">
        <v>6</v>
      </c>
      <c r="C9576" t="s">
        <v>74</v>
      </c>
      <c r="D9576" t="s">
        <v>91</v>
      </c>
      <c r="E9576" t="s">
        <v>15983</v>
      </c>
      <c r="F9576" t="s">
        <v>40</v>
      </c>
      <c r="G9576">
        <v>5</v>
      </c>
      <c r="H9576">
        <v>6</v>
      </c>
      <c r="I9576">
        <v>2014</v>
      </c>
      <c r="J9576" t="s">
        <v>75</v>
      </c>
      <c r="K9576">
        <v>1.9119999999999999</v>
      </c>
      <c r="L9576">
        <v>1.8</v>
      </c>
      <c r="M9576" s="54">
        <v>2.1</v>
      </c>
      <c r="N9576" t="s">
        <v>44</v>
      </c>
      <c r="O9576" t="s">
        <v>44</v>
      </c>
      <c r="P9576">
        <v>-99</v>
      </c>
    </row>
    <row r="9577" spans="1:16" x14ac:dyDescent="0.25">
      <c r="A9577" s="20" t="s">
        <v>18542</v>
      </c>
      <c r="B9577">
        <v>6</v>
      </c>
      <c r="C9577" t="s">
        <v>74</v>
      </c>
      <c r="D9577" t="s">
        <v>91</v>
      </c>
      <c r="E9577" t="s">
        <v>15983</v>
      </c>
      <c r="F9577" t="s">
        <v>40</v>
      </c>
      <c r="G9577">
        <v>5</v>
      </c>
      <c r="H9577">
        <v>6</v>
      </c>
      <c r="I9577">
        <v>2014</v>
      </c>
      <c r="J9577" t="s">
        <v>75</v>
      </c>
      <c r="K9577">
        <v>2.4470000000000001</v>
      </c>
      <c r="L9577">
        <v>2.2999999999999998</v>
      </c>
      <c r="M9577" s="54">
        <v>2.6</v>
      </c>
      <c r="N9577" t="s">
        <v>44</v>
      </c>
      <c r="O9577" t="s">
        <v>44</v>
      </c>
      <c r="P9577">
        <v>-99</v>
      </c>
    </row>
    <row r="9578" spans="1:16" x14ac:dyDescent="0.25">
      <c r="A9578" s="20" t="s">
        <v>18542</v>
      </c>
      <c r="B9578">
        <v>6</v>
      </c>
      <c r="C9578" t="s">
        <v>74</v>
      </c>
      <c r="D9578" t="s">
        <v>91</v>
      </c>
      <c r="E9578" t="s">
        <v>15983</v>
      </c>
      <c r="F9578" t="s">
        <v>40</v>
      </c>
      <c r="G9578">
        <v>5</v>
      </c>
      <c r="H9578">
        <v>6</v>
      </c>
      <c r="I9578">
        <v>2014</v>
      </c>
      <c r="J9578" t="s">
        <v>75</v>
      </c>
      <c r="K9578">
        <v>1.9530000000000001</v>
      </c>
      <c r="L9578">
        <v>1.7</v>
      </c>
      <c r="M9578" s="54">
        <v>2.2000000000000002</v>
      </c>
      <c r="N9578" t="s">
        <v>44</v>
      </c>
      <c r="O9578" t="s">
        <v>44</v>
      </c>
      <c r="P9578">
        <v>-99</v>
      </c>
    </row>
    <row r="9579" spans="1:16" x14ac:dyDescent="0.25">
      <c r="A9579" s="20" t="s">
        <v>18542</v>
      </c>
      <c r="B9579">
        <v>6</v>
      </c>
      <c r="C9579" t="s">
        <v>74</v>
      </c>
      <c r="D9579" t="s">
        <v>91</v>
      </c>
      <c r="E9579" t="s">
        <v>15983</v>
      </c>
      <c r="F9579" t="s">
        <v>40</v>
      </c>
      <c r="G9579">
        <v>5</v>
      </c>
      <c r="H9579">
        <v>6</v>
      </c>
      <c r="I9579">
        <v>2014</v>
      </c>
      <c r="J9579" t="s">
        <v>75</v>
      </c>
      <c r="K9579">
        <v>1.411</v>
      </c>
      <c r="L9579">
        <v>1.4</v>
      </c>
      <c r="M9579" s="54">
        <v>1.5</v>
      </c>
      <c r="N9579" t="s">
        <v>44</v>
      </c>
      <c r="O9579" t="s">
        <v>44</v>
      </c>
      <c r="P9579">
        <v>-99</v>
      </c>
    </row>
    <row r="9580" spans="1:16" x14ac:dyDescent="0.25">
      <c r="A9580" s="20" t="s">
        <v>18542</v>
      </c>
      <c r="B9580">
        <v>6</v>
      </c>
      <c r="C9580" t="s">
        <v>74</v>
      </c>
      <c r="D9580" t="s">
        <v>91</v>
      </c>
      <c r="E9580" t="s">
        <v>15983</v>
      </c>
      <c r="F9580" t="s">
        <v>40</v>
      </c>
      <c r="G9580">
        <v>5</v>
      </c>
      <c r="H9580">
        <v>6</v>
      </c>
      <c r="I9580">
        <v>2014</v>
      </c>
      <c r="J9580" t="s">
        <v>75</v>
      </c>
      <c r="K9580">
        <v>2.2170000000000001</v>
      </c>
      <c r="L9580">
        <v>1.8</v>
      </c>
      <c r="M9580" s="54">
        <v>2.7</v>
      </c>
      <c r="N9580" t="s">
        <v>44</v>
      </c>
      <c r="O9580" t="s">
        <v>44</v>
      </c>
      <c r="P9580">
        <v>-99</v>
      </c>
    </row>
    <row r="9581" spans="1:16" x14ac:dyDescent="0.25">
      <c r="A9581" s="20" t="s">
        <v>18542</v>
      </c>
      <c r="B9581">
        <v>6</v>
      </c>
      <c r="C9581" t="s">
        <v>74</v>
      </c>
      <c r="D9581" t="s">
        <v>91</v>
      </c>
      <c r="E9581" t="s">
        <v>15983</v>
      </c>
      <c r="F9581" t="s">
        <v>40</v>
      </c>
      <c r="G9581">
        <v>5</v>
      </c>
      <c r="H9581">
        <v>6</v>
      </c>
      <c r="I9581">
        <v>2014</v>
      </c>
      <c r="J9581" t="s">
        <v>75</v>
      </c>
      <c r="K9581">
        <v>5.8710000000000004</v>
      </c>
      <c r="L9581">
        <v>4.0999999999999996</v>
      </c>
      <c r="M9581" s="54">
        <v>7.7</v>
      </c>
      <c r="N9581" t="s">
        <v>44</v>
      </c>
      <c r="O9581" t="s">
        <v>44</v>
      </c>
      <c r="P9581">
        <v>-99</v>
      </c>
    </row>
    <row r="9582" spans="1:16" x14ac:dyDescent="0.25">
      <c r="A9582" s="20" t="s">
        <v>18543</v>
      </c>
      <c r="B9582">
        <v>6</v>
      </c>
      <c r="C9582" t="s">
        <v>74</v>
      </c>
      <c r="D9582" t="s">
        <v>91</v>
      </c>
      <c r="E9582" t="s">
        <v>15983</v>
      </c>
      <c r="F9582" t="s">
        <v>40</v>
      </c>
      <c r="G9582">
        <v>2</v>
      </c>
      <c r="H9582">
        <v>6</v>
      </c>
      <c r="I9582">
        <v>2014</v>
      </c>
      <c r="J9582" t="s">
        <v>43</v>
      </c>
      <c r="K9582">
        <v>1.44</v>
      </c>
      <c r="L9582">
        <v>1.2729999999999999</v>
      </c>
      <c r="M9582" s="54">
        <v>1.607</v>
      </c>
      <c r="N9582">
        <v>1762</v>
      </c>
      <c r="O9582" t="s">
        <v>44</v>
      </c>
      <c r="P9582">
        <v>2.38230327602898</v>
      </c>
    </row>
    <row r="9583" spans="1:16" x14ac:dyDescent="0.25">
      <c r="A9583" s="20" t="s">
        <v>18544</v>
      </c>
      <c r="B9583">
        <v>6</v>
      </c>
      <c r="C9583" t="s">
        <v>74</v>
      </c>
      <c r="D9583" t="s">
        <v>91</v>
      </c>
      <c r="E9583" t="s">
        <v>15983</v>
      </c>
      <c r="F9583" t="s">
        <v>40</v>
      </c>
      <c r="G9583">
        <v>3</v>
      </c>
      <c r="H9583">
        <v>6</v>
      </c>
      <c r="I9583">
        <v>2014</v>
      </c>
      <c r="J9583" t="s">
        <v>43</v>
      </c>
      <c r="K9583">
        <v>2.31</v>
      </c>
      <c r="L9583">
        <v>2.0630000000000002</v>
      </c>
      <c r="M9583" s="54">
        <v>2.5569999999999999</v>
      </c>
      <c r="N9583">
        <v>3156</v>
      </c>
      <c r="O9583" t="s">
        <v>44</v>
      </c>
      <c r="P9583">
        <v>1.7800471362722601</v>
      </c>
    </row>
    <row r="9584" spans="1:16" x14ac:dyDescent="0.25">
      <c r="A9584" s="20" t="s">
        <v>18545</v>
      </c>
      <c r="B9584">
        <v>6</v>
      </c>
      <c r="C9584" t="s">
        <v>74</v>
      </c>
      <c r="D9584" t="s">
        <v>91</v>
      </c>
      <c r="E9584" t="s">
        <v>15983</v>
      </c>
      <c r="F9584" t="s">
        <v>40</v>
      </c>
      <c r="G9584">
        <v>4</v>
      </c>
      <c r="H9584">
        <v>6</v>
      </c>
      <c r="I9584">
        <v>2014</v>
      </c>
      <c r="J9584" t="s">
        <v>43</v>
      </c>
      <c r="K9584">
        <v>2.97</v>
      </c>
      <c r="L9584">
        <v>2.6579999999999999</v>
      </c>
      <c r="M9584" s="54">
        <v>3.282</v>
      </c>
      <c r="N9584">
        <v>3863</v>
      </c>
      <c r="O9584" t="s">
        <v>44</v>
      </c>
      <c r="P9584">
        <v>1.6089318388051099</v>
      </c>
    </row>
    <row r="9585" spans="1:16" x14ac:dyDescent="0.25">
      <c r="A9585" s="20" t="s">
        <v>18546</v>
      </c>
      <c r="B9585">
        <v>6</v>
      </c>
      <c r="C9585" t="s">
        <v>74</v>
      </c>
      <c r="D9585" t="s">
        <v>91</v>
      </c>
      <c r="E9585" t="s">
        <v>15983</v>
      </c>
      <c r="F9585" t="s">
        <v>40</v>
      </c>
      <c r="G9585">
        <v>5</v>
      </c>
      <c r="H9585">
        <v>6</v>
      </c>
      <c r="I9585">
        <v>2014</v>
      </c>
      <c r="J9585" t="s">
        <v>43</v>
      </c>
      <c r="K9585">
        <v>3.22</v>
      </c>
      <c r="L9585">
        <v>2.863</v>
      </c>
      <c r="M9585" s="54">
        <v>3.577</v>
      </c>
      <c r="N9585">
        <v>2583</v>
      </c>
      <c r="O9585" t="s">
        <v>44</v>
      </c>
      <c r="P9585">
        <v>1.96760445366985</v>
      </c>
    </row>
    <row r="9586" spans="1:16" x14ac:dyDescent="0.25">
      <c r="A9586" s="20" t="s">
        <v>18547</v>
      </c>
      <c r="B9586">
        <v>6</v>
      </c>
      <c r="C9586" t="s">
        <v>74</v>
      </c>
      <c r="D9586" t="s">
        <v>91</v>
      </c>
      <c r="E9586" t="s">
        <v>15983</v>
      </c>
      <c r="F9586" t="s">
        <v>40</v>
      </c>
      <c r="G9586">
        <v>2</v>
      </c>
      <c r="H9586">
        <v>6</v>
      </c>
      <c r="I9586">
        <v>2014</v>
      </c>
      <c r="J9586" t="s">
        <v>45</v>
      </c>
      <c r="K9586">
        <v>1.27</v>
      </c>
      <c r="L9586">
        <v>1.22</v>
      </c>
      <c r="M9586" s="54">
        <v>1.32</v>
      </c>
      <c r="N9586">
        <v>7042</v>
      </c>
      <c r="O9586" t="s">
        <v>44</v>
      </c>
      <c r="P9586">
        <v>1.1916589788359699</v>
      </c>
    </row>
    <row r="9587" spans="1:16" x14ac:dyDescent="0.25">
      <c r="A9587" s="20" t="s">
        <v>18548</v>
      </c>
      <c r="B9587">
        <v>6</v>
      </c>
      <c r="C9587" t="s">
        <v>74</v>
      </c>
      <c r="D9587" t="s">
        <v>91</v>
      </c>
      <c r="E9587" t="s">
        <v>15983</v>
      </c>
      <c r="F9587" t="s">
        <v>40</v>
      </c>
      <c r="G9587">
        <v>3</v>
      </c>
      <c r="H9587">
        <v>6</v>
      </c>
      <c r="I9587">
        <v>2014</v>
      </c>
      <c r="J9587" t="s">
        <v>45</v>
      </c>
      <c r="K9587">
        <v>1.18</v>
      </c>
      <c r="L9587">
        <v>1.1299999999999999</v>
      </c>
      <c r="M9587" s="54">
        <v>1.23</v>
      </c>
      <c r="N9587">
        <v>5518</v>
      </c>
      <c r="O9587" t="s">
        <v>44</v>
      </c>
      <c r="P9587">
        <v>1.3461986538074</v>
      </c>
    </row>
    <row r="9588" spans="1:16" x14ac:dyDescent="0.25">
      <c r="A9588" s="20" t="s">
        <v>18549</v>
      </c>
      <c r="B9588">
        <v>6</v>
      </c>
      <c r="C9588" t="s">
        <v>74</v>
      </c>
      <c r="D9588" t="s">
        <v>91</v>
      </c>
      <c r="E9588" t="s">
        <v>15983</v>
      </c>
      <c r="F9588" t="s">
        <v>40</v>
      </c>
      <c r="G9588">
        <v>4</v>
      </c>
      <c r="H9588">
        <v>6</v>
      </c>
      <c r="I9588">
        <v>2014</v>
      </c>
      <c r="J9588" t="s">
        <v>45</v>
      </c>
      <c r="K9588">
        <v>2.02</v>
      </c>
      <c r="L9588">
        <v>1.9419999999999999</v>
      </c>
      <c r="M9588" s="54">
        <v>2.0979999999999999</v>
      </c>
      <c r="N9588">
        <v>7815</v>
      </c>
      <c r="O9588" t="s">
        <v>44</v>
      </c>
      <c r="P9588">
        <v>1.1311898739955499</v>
      </c>
    </row>
    <row r="9589" spans="1:16" x14ac:dyDescent="0.25">
      <c r="A9589" s="20" t="s">
        <v>18550</v>
      </c>
      <c r="B9589">
        <v>6</v>
      </c>
      <c r="C9589" t="s">
        <v>74</v>
      </c>
      <c r="D9589" t="s">
        <v>91</v>
      </c>
      <c r="E9589" t="s">
        <v>15983</v>
      </c>
      <c r="F9589" t="s">
        <v>40</v>
      </c>
      <c r="G9589">
        <v>5</v>
      </c>
      <c r="H9589">
        <v>6</v>
      </c>
      <c r="I9589">
        <v>2014</v>
      </c>
      <c r="J9589" t="s">
        <v>45</v>
      </c>
      <c r="K9589">
        <v>1.1200000000000001</v>
      </c>
      <c r="L9589">
        <v>1.0509999999999999</v>
      </c>
      <c r="M9589" s="54">
        <v>1.1890000000000001</v>
      </c>
      <c r="N9589">
        <v>2026</v>
      </c>
      <c r="O9589" t="s">
        <v>44</v>
      </c>
      <c r="P9589">
        <v>2.2216737285146899</v>
      </c>
    </row>
    <row r="9590" spans="1:16" x14ac:dyDescent="0.25">
      <c r="A9590" s="20" t="s">
        <v>18551</v>
      </c>
      <c r="B9590">
        <v>6</v>
      </c>
      <c r="C9590" t="s">
        <v>74</v>
      </c>
      <c r="D9590" t="s">
        <v>91</v>
      </c>
      <c r="E9590" t="s">
        <v>15983</v>
      </c>
      <c r="F9590" t="s">
        <v>40</v>
      </c>
      <c r="G9590">
        <v>2</v>
      </c>
      <c r="H9590">
        <v>6</v>
      </c>
      <c r="I9590">
        <v>2014</v>
      </c>
      <c r="J9590" t="s">
        <v>46</v>
      </c>
      <c r="K9590">
        <v>0.69</v>
      </c>
      <c r="L9590">
        <v>0.65400000000000003</v>
      </c>
      <c r="M9590" s="54">
        <v>0.72599999999999998</v>
      </c>
      <c r="N9590">
        <v>3075</v>
      </c>
      <c r="O9590" t="s">
        <v>44</v>
      </c>
      <c r="P9590">
        <v>1.80333926933486</v>
      </c>
    </row>
    <row r="9591" spans="1:16" x14ac:dyDescent="0.25">
      <c r="A9591" s="20" t="s">
        <v>18552</v>
      </c>
      <c r="B9591">
        <v>6</v>
      </c>
      <c r="C9591" t="s">
        <v>74</v>
      </c>
      <c r="D9591" t="s">
        <v>91</v>
      </c>
      <c r="E9591" t="s">
        <v>15983</v>
      </c>
      <c r="F9591" t="s">
        <v>40</v>
      </c>
      <c r="G9591">
        <v>3</v>
      </c>
      <c r="H9591">
        <v>6</v>
      </c>
      <c r="I9591">
        <v>2014</v>
      </c>
      <c r="J9591" t="s">
        <v>46</v>
      </c>
      <c r="K9591">
        <v>1.27</v>
      </c>
      <c r="L9591">
        <v>1.2090000000000001</v>
      </c>
      <c r="M9591" s="54">
        <v>1.331</v>
      </c>
      <c r="N9591">
        <v>4135</v>
      </c>
      <c r="O9591" t="s">
        <v>44</v>
      </c>
      <c r="P9591">
        <v>1.5551140426382399</v>
      </c>
    </row>
    <row r="9592" spans="1:16" x14ac:dyDescent="0.25">
      <c r="A9592" s="20" t="s">
        <v>18553</v>
      </c>
      <c r="B9592">
        <v>6</v>
      </c>
      <c r="C9592" t="s">
        <v>74</v>
      </c>
      <c r="D9592" t="s">
        <v>91</v>
      </c>
      <c r="E9592" t="s">
        <v>15983</v>
      </c>
      <c r="F9592" t="s">
        <v>40</v>
      </c>
      <c r="G9592">
        <v>4</v>
      </c>
      <c r="H9592">
        <v>6</v>
      </c>
      <c r="I9592">
        <v>2014</v>
      </c>
      <c r="J9592" t="s">
        <v>46</v>
      </c>
      <c r="K9592">
        <v>1.48</v>
      </c>
      <c r="L9592">
        <v>1.4019999999999999</v>
      </c>
      <c r="M9592" s="54">
        <v>1.5580000000000001</v>
      </c>
      <c r="N9592">
        <v>3283</v>
      </c>
      <c r="O9592" t="s">
        <v>44</v>
      </c>
      <c r="P9592">
        <v>1.74527777651865</v>
      </c>
    </row>
    <row r="9593" spans="1:16" x14ac:dyDescent="0.25">
      <c r="A9593" s="20" t="s">
        <v>18554</v>
      </c>
      <c r="B9593">
        <v>6</v>
      </c>
      <c r="C9593" t="s">
        <v>74</v>
      </c>
      <c r="D9593" t="s">
        <v>91</v>
      </c>
      <c r="E9593" t="s">
        <v>15983</v>
      </c>
      <c r="F9593" t="s">
        <v>40</v>
      </c>
      <c r="G9593">
        <v>5</v>
      </c>
      <c r="H9593">
        <v>6</v>
      </c>
      <c r="I9593">
        <v>2014</v>
      </c>
      <c r="J9593" t="s">
        <v>46</v>
      </c>
      <c r="K9593">
        <v>0.9</v>
      </c>
      <c r="L9593">
        <v>0.82599999999999996</v>
      </c>
      <c r="M9593" s="54">
        <v>0.97399999999999998</v>
      </c>
      <c r="N9593">
        <v>984</v>
      </c>
      <c r="O9593" t="s">
        <v>44</v>
      </c>
      <c r="P9593">
        <v>3.1878835653166901</v>
      </c>
    </row>
    <row r="9594" spans="1:16" x14ac:dyDescent="0.25">
      <c r="A9594" s="20" t="s">
        <v>18555</v>
      </c>
      <c r="B9594">
        <v>6</v>
      </c>
      <c r="C9594" t="s">
        <v>74</v>
      </c>
      <c r="D9594" t="s">
        <v>91</v>
      </c>
      <c r="E9594" t="s">
        <v>15983</v>
      </c>
      <c r="F9594" t="s">
        <v>40</v>
      </c>
      <c r="G9594">
        <v>2</v>
      </c>
      <c r="H9594">
        <v>6</v>
      </c>
      <c r="I9594">
        <v>2014</v>
      </c>
      <c r="J9594" t="s">
        <v>47</v>
      </c>
      <c r="K9594">
        <v>1.01</v>
      </c>
      <c r="L9594">
        <v>0.95199999999999996</v>
      </c>
      <c r="M9594" s="54">
        <v>1.0680000000000001</v>
      </c>
      <c r="N9594">
        <v>3163</v>
      </c>
      <c r="O9594" t="s">
        <v>44</v>
      </c>
      <c r="P9594">
        <v>1.7780763440580301</v>
      </c>
    </row>
    <row r="9595" spans="1:16" x14ac:dyDescent="0.25">
      <c r="A9595" s="20" t="s">
        <v>18556</v>
      </c>
      <c r="B9595">
        <v>6</v>
      </c>
      <c r="C9595" t="s">
        <v>74</v>
      </c>
      <c r="D9595" t="s">
        <v>91</v>
      </c>
      <c r="E9595" t="s">
        <v>15983</v>
      </c>
      <c r="F9595" t="s">
        <v>40</v>
      </c>
      <c r="G9595">
        <v>3</v>
      </c>
      <c r="H9595">
        <v>6</v>
      </c>
      <c r="I9595">
        <v>2014</v>
      </c>
      <c r="J9595" t="s">
        <v>47</v>
      </c>
      <c r="K9595">
        <v>1.0900000000000001</v>
      </c>
      <c r="L9595">
        <v>1.022</v>
      </c>
      <c r="M9595" s="54">
        <v>1.1579999999999999</v>
      </c>
      <c r="N9595">
        <v>2495</v>
      </c>
      <c r="O9595" t="s">
        <v>44</v>
      </c>
      <c r="P9595">
        <v>2.00200300500877</v>
      </c>
    </row>
    <row r="9596" spans="1:16" x14ac:dyDescent="0.25">
      <c r="A9596" s="20" t="s">
        <v>18557</v>
      </c>
      <c r="B9596">
        <v>6</v>
      </c>
      <c r="C9596" t="s">
        <v>74</v>
      </c>
      <c r="D9596" t="s">
        <v>91</v>
      </c>
      <c r="E9596" t="s">
        <v>15983</v>
      </c>
      <c r="F9596" t="s">
        <v>40</v>
      </c>
      <c r="G9596">
        <v>4</v>
      </c>
      <c r="H9596">
        <v>6</v>
      </c>
      <c r="I9596">
        <v>2014</v>
      </c>
      <c r="J9596" t="s">
        <v>47</v>
      </c>
      <c r="K9596">
        <v>1.18</v>
      </c>
      <c r="L9596">
        <v>1.101</v>
      </c>
      <c r="M9596" s="54">
        <v>1.2589999999999999</v>
      </c>
      <c r="N9596">
        <v>2293</v>
      </c>
      <c r="O9596" t="s">
        <v>44</v>
      </c>
      <c r="P9596">
        <v>2.08832444724167</v>
      </c>
    </row>
    <row r="9597" spans="1:16" x14ac:dyDescent="0.25">
      <c r="A9597" s="20" t="s">
        <v>18558</v>
      </c>
      <c r="B9597">
        <v>6</v>
      </c>
      <c r="C9597" t="s">
        <v>74</v>
      </c>
      <c r="D9597" t="s">
        <v>91</v>
      </c>
      <c r="E9597" t="s">
        <v>15983</v>
      </c>
      <c r="F9597" t="s">
        <v>40</v>
      </c>
      <c r="G9597">
        <v>5</v>
      </c>
      <c r="H9597">
        <v>6</v>
      </c>
      <c r="I9597">
        <v>2014</v>
      </c>
      <c r="J9597" t="s">
        <v>47</v>
      </c>
      <c r="K9597">
        <v>2.5499999999999998</v>
      </c>
      <c r="L9597">
        <v>2.4129999999999998</v>
      </c>
      <c r="M9597" s="54">
        <v>2.6869999999999998</v>
      </c>
      <c r="N9597">
        <v>4774</v>
      </c>
      <c r="O9597" t="s">
        <v>44</v>
      </c>
      <c r="P9597">
        <v>1.4473007683388901</v>
      </c>
    </row>
    <row r="9598" spans="1:16" x14ac:dyDescent="0.25">
      <c r="A9598" s="20" t="s">
        <v>18559</v>
      </c>
      <c r="B9598">
        <v>6</v>
      </c>
      <c r="C9598" t="s">
        <v>74</v>
      </c>
      <c r="D9598" t="s">
        <v>91</v>
      </c>
      <c r="E9598" t="s">
        <v>15983</v>
      </c>
      <c r="F9598" t="s">
        <v>40</v>
      </c>
      <c r="G9598">
        <v>2</v>
      </c>
      <c r="H9598">
        <v>6</v>
      </c>
      <c r="I9598">
        <v>2014</v>
      </c>
      <c r="J9598" t="s">
        <v>48</v>
      </c>
      <c r="K9598">
        <v>2.15</v>
      </c>
      <c r="L9598">
        <v>1.931</v>
      </c>
      <c r="M9598" s="54">
        <v>2.3690000000000002</v>
      </c>
      <c r="N9598">
        <v>2004</v>
      </c>
      <c r="O9598" t="s">
        <v>44</v>
      </c>
      <c r="P9598">
        <v>2.2338352580438499</v>
      </c>
    </row>
    <row r="9599" spans="1:16" x14ac:dyDescent="0.25">
      <c r="A9599" s="20" t="s">
        <v>18560</v>
      </c>
      <c r="B9599">
        <v>6</v>
      </c>
      <c r="C9599" t="s">
        <v>74</v>
      </c>
      <c r="D9599" t="s">
        <v>91</v>
      </c>
      <c r="E9599" t="s">
        <v>15983</v>
      </c>
      <c r="F9599" t="s">
        <v>40</v>
      </c>
      <c r="G9599">
        <v>3</v>
      </c>
      <c r="H9599">
        <v>6</v>
      </c>
      <c r="I9599">
        <v>2014</v>
      </c>
      <c r="J9599" t="s">
        <v>48</v>
      </c>
      <c r="K9599">
        <v>1.1299999999999999</v>
      </c>
      <c r="L9599">
        <v>1.004</v>
      </c>
      <c r="M9599" s="54">
        <v>1.256</v>
      </c>
      <c r="N9599">
        <v>1328</v>
      </c>
      <c r="O9599" t="s">
        <v>44</v>
      </c>
      <c r="P9599">
        <v>2.74410649974226</v>
      </c>
    </row>
    <row r="9600" spans="1:16" x14ac:dyDescent="0.25">
      <c r="A9600" s="20" t="s">
        <v>18561</v>
      </c>
      <c r="B9600">
        <v>6</v>
      </c>
      <c r="C9600" t="s">
        <v>74</v>
      </c>
      <c r="D9600" t="s">
        <v>91</v>
      </c>
      <c r="E9600" t="s">
        <v>15983</v>
      </c>
      <c r="F9600" t="s">
        <v>40</v>
      </c>
      <c r="G9600">
        <v>4</v>
      </c>
      <c r="H9600">
        <v>6</v>
      </c>
      <c r="I9600">
        <v>2014</v>
      </c>
      <c r="J9600" t="s">
        <v>48</v>
      </c>
      <c r="K9600">
        <v>1.74</v>
      </c>
      <c r="L9600">
        <v>1.5649999999999999</v>
      </c>
      <c r="M9600" s="54">
        <v>1.915</v>
      </c>
      <c r="N9600">
        <v>2198</v>
      </c>
      <c r="O9600" t="s">
        <v>44</v>
      </c>
      <c r="P9600">
        <v>2.1329769189683399</v>
      </c>
    </row>
    <row r="9601" spans="1:16" x14ac:dyDescent="0.25">
      <c r="A9601" s="20" t="s">
        <v>18562</v>
      </c>
      <c r="B9601">
        <v>6</v>
      </c>
      <c r="C9601" t="s">
        <v>74</v>
      </c>
      <c r="D9601" t="s">
        <v>91</v>
      </c>
      <c r="E9601" t="s">
        <v>15983</v>
      </c>
      <c r="F9601" t="s">
        <v>40</v>
      </c>
      <c r="G9601">
        <v>5</v>
      </c>
      <c r="H9601">
        <v>6</v>
      </c>
      <c r="I9601">
        <v>2014</v>
      </c>
      <c r="J9601" t="s">
        <v>48</v>
      </c>
      <c r="K9601">
        <v>3.27</v>
      </c>
      <c r="L9601">
        <v>2.9540000000000002</v>
      </c>
      <c r="M9601" s="54">
        <v>3.5859999999999999</v>
      </c>
      <c r="N9601">
        <v>2700</v>
      </c>
      <c r="O9601" t="s">
        <v>44</v>
      </c>
      <c r="P9601">
        <v>1.9245008972987501</v>
      </c>
    </row>
    <row r="9602" spans="1:16" x14ac:dyDescent="0.25">
      <c r="A9602" s="20" t="s">
        <v>18563</v>
      </c>
      <c r="B9602">
        <v>6</v>
      </c>
      <c r="C9602" t="s">
        <v>74</v>
      </c>
      <c r="D9602" t="s">
        <v>91</v>
      </c>
      <c r="E9602" t="s">
        <v>15983</v>
      </c>
      <c r="F9602" t="s">
        <v>40</v>
      </c>
      <c r="G9602">
        <v>2</v>
      </c>
      <c r="H9602">
        <v>6</v>
      </c>
      <c r="I9602">
        <v>2014</v>
      </c>
      <c r="J9602" t="s">
        <v>49</v>
      </c>
      <c r="K9602">
        <v>0.72</v>
      </c>
      <c r="L9602">
        <v>0.65600000000000003</v>
      </c>
      <c r="M9602" s="54">
        <v>0.78400000000000003</v>
      </c>
      <c r="N9602">
        <v>1171</v>
      </c>
      <c r="O9602" t="s">
        <v>44</v>
      </c>
      <c r="P9602">
        <v>2.9222781609340198</v>
      </c>
    </row>
    <row r="9603" spans="1:16" x14ac:dyDescent="0.25">
      <c r="A9603" s="20" t="s">
        <v>18564</v>
      </c>
      <c r="B9603">
        <v>6</v>
      </c>
      <c r="C9603" t="s">
        <v>74</v>
      </c>
      <c r="D9603" t="s">
        <v>91</v>
      </c>
      <c r="E9603" t="s">
        <v>15983</v>
      </c>
      <c r="F9603" t="s">
        <v>40</v>
      </c>
      <c r="G9603">
        <v>3</v>
      </c>
      <c r="H9603">
        <v>6</v>
      </c>
      <c r="I9603">
        <v>2014</v>
      </c>
      <c r="J9603" t="s">
        <v>49</v>
      </c>
      <c r="K9603">
        <v>1.01</v>
      </c>
      <c r="L9603">
        <v>0.92900000000000005</v>
      </c>
      <c r="M9603" s="54">
        <v>1.091</v>
      </c>
      <c r="N9603">
        <v>1589</v>
      </c>
      <c r="O9603" t="s">
        <v>44</v>
      </c>
      <c r="P9603">
        <v>2.5086383169282298</v>
      </c>
    </row>
    <row r="9604" spans="1:16" x14ac:dyDescent="0.25">
      <c r="A9604" s="20" t="s">
        <v>18565</v>
      </c>
      <c r="B9604">
        <v>6</v>
      </c>
      <c r="C9604" t="s">
        <v>74</v>
      </c>
      <c r="D9604" t="s">
        <v>91</v>
      </c>
      <c r="E9604" t="s">
        <v>15983</v>
      </c>
      <c r="F9604" t="s">
        <v>40</v>
      </c>
      <c r="G9604">
        <v>4</v>
      </c>
      <c r="H9604">
        <v>6</v>
      </c>
      <c r="I9604">
        <v>2014</v>
      </c>
      <c r="J9604" t="s">
        <v>49</v>
      </c>
      <c r="K9604">
        <v>1.87</v>
      </c>
      <c r="L9604">
        <v>1.7430000000000001</v>
      </c>
      <c r="M9604" s="54">
        <v>1.9970000000000001</v>
      </c>
      <c r="N9604">
        <v>2763</v>
      </c>
      <c r="O9604" t="s">
        <v>44</v>
      </c>
      <c r="P9604">
        <v>1.90243381845117</v>
      </c>
    </row>
    <row r="9605" spans="1:16" x14ac:dyDescent="0.25">
      <c r="A9605" s="20" t="s">
        <v>18566</v>
      </c>
      <c r="B9605">
        <v>6</v>
      </c>
      <c r="C9605" t="s">
        <v>74</v>
      </c>
      <c r="D9605" t="s">
        <v>91</v>
      </c>
      <c r="E9605" t="s">
        <v>15983</v>
      </c>
      <c r="F9605" t="s">
        <v>40</v>
      </c>
      <c r="G9605">
        <v>5</v>
      </c>
      <c r="H9605">
        <v>6</v>
      </c>
      <c r="I9605">
        <v>2014</v>
      </c>
      <c r="J9605" t="s">
        <v>49</v>
      </c>
      <c r="K9605">
        <v>1.17</v>
      </c>
      <c r="L9605">
        <v>1.0669999999999999</v>
      </c>
      <c r="M9605" s="54">
        <v>1.2729999999999999</v>
      </c>
      <c r="N9605">
        <v>1207</v>
      </c>
      <c r="O9605" t="s">
        <v>44</v>
      </c>
      <c r="P9605">
        <v>2.8783683125170199</v>
      </c>
    </row>
    <row r="9606" spans="1:16" x14ac:dyDescent="0.25">
      <c r="A9606" s="20" t="s">
        <v>18567</v>
      </c>
      <c r="B9606">
        <v>6</v>
      </c>
      <c r="C9606" t="s">
        <v>74</v>
      </c>
      <c r="D9606" t="s">
        <v>91</v>
      </c>
      <c r="E9606" t="s">
        <v>15983</v>
      </c>
      <c r="F9606" t="s">
        <v>40</v>
      </c>
      <c r="G9606">
        <v>2</v>
      </c>
      <c r="H9606">
        <v>6</v>
      </c>
      <c r="I9606">
        <v>2014</v>
      </c>
      <c r="J9606" t="s">
        <v>50</v>
      </c>
      <c r="K9606">
        <v>1.65</v>
      </c>
      <c r="L9606">
        <v>1.3680000000000001</v>
      </c>
      <c r="M9606" s="54">
        <v>1.9319999999999999</v>
      </c>
      <c r="N9606">
        <v>893</v>
      </c>
      <c r="O9606" t="s">
        <v>44</v>
      </c>
      <c r="P9606">
        <v>3.3463724070512701</v>
      </c>
    </row>
    <row r="9607" spans="1:16" x14ac:dyDescent="0.25">
      <c r="A9607" s="20" t="s">
        <v>18568</v>
      </c>
      <c r="B9607">
        <v>6</v>
      </c>
      <c r="C9607" t="s">
        <v>74</v>
      </c>
      <c r="D9607" t="s">
        <v>91</v>
      </c>
      <c r="E9607" t="s">
        <v>15983</v>
      </c>
      <c r="F9607" t="s">
        <v>40</v>
      </c>
      <c r="G9607">
        <v>3</v>
      </c>
      <c r="H9607">
        <v>6</v>
      </c>
      <c r="I9607">
        <v>2014</v>
      </c>
      <c r="J9607" t="s">
        <v>50</v>
      </c>
      <c r="K9607">
        <v>1.92</v>
      </c>
      <c r="L9607">
        <v>1.583</v>
      </c>
      <c r="M9607" s="54">
        <v>2.2570000000000001</v>
      </c>
      <c r="N9607">
        <v>744</v>
      </c>
      <c r="O9607" t="s">
        <v>44</v>
      </c>
      <c r="P9607">
        <v>3.6661778755338301</v>
      </c>
    </row>
    <row r="9608" spans="1:16" x14ac:dyDescent="0.25">
      <c r="A9608" s="20" t="s">
        <v>18569</v>
      </c>
      <c r="B9608">
        <v>6</v>
      </c>
      <c r="C9608" t="s">
        <v>74</v>
      </c>
      <c r="D9608" t="s">
        <v>91</v>
      </c>
      <c r="E9608" t="s">
        <v>15983</v>
      </c>
      <c r="F9608" t="s">
        <v>40</v>
      </c>
      <c r="G9608">
        <v>4</v>
      </c>
      <c r="H9608">
        <v>6</v>
      </c>
      <c r="I9608">
        <v>2014</v>
      </c>
      <c r="J9608" t="s">
        <v>50</v>
      </c>
      <c r="K9608">
        <v>2.65</v>
      </c>
      <c r="L9608">
        <v>2.2050000000000001</v>
      </c>
      <c r="M9608" s="54">
        <v>3.0950000000000002</v>
      </c>
      <c r="N9608">
        <v>1026</v>
      </c>
      <c r="O9608" t="s">
        <v>44</v>
      </c>
      <c r="P9608">
        <v>3.1219527052723102</v>
      </c>
    </row>
    <row r="9609" spans="1:16" x14ac:dyDescent="0.25">
      <c r="A9609" s="20" t="s">
        <v>18570</v>
      </c>
      <c r="B9609">
        <v>6</v>
      </c>
      <c r="C9609" t="s">
        <v>74</v>
      </c>
      <c r="D9609" t="s">
        <v>91</v>
      </c>
      <c r="E9609" t="s">
        <v>15983</v>
      </c>
      <c r="F9609" t="s">
        <v>40</v>
      </c>
      <c r="G9609">
        <v>5</v>
      </c>
      <c r="H9609">
        <v>6</v>
      </c>
      <c r="I9609">
        <v>2014</v>
      </c>
      <c r="J9609" t="s">
        <v>50</v>
      </c>
      <c r="K9609">
        <v>4.7</v>
      </c>
      <c r="L9609">
        <v>3.96</v>
      </c>
      <c r="M9609" s="54">
        <v>5.44</v>
      </c>
      <c r="N9609">
        <v>2023</v>
      </c>
      <c r="O9609" t="s">
        <v>44</v>
      </c>
      <c r="P9609">
        <v>2.2233204294660398</v>
      </c>
    </row>
    <row r="9610" spans="1:16" x14ac:dyDescent="0.25">
      <c r="A9610" s="20" t="s">
        <v>18571</v>
      </c>
      <c r="B9610">
        <v>6</v>
      </c>
      <c r="C9610" t="s">
        <v>74</v>
      </c>
      <c r="D9610" t="s">
        <v>91</v>
      </c>
      <c r="E9610" t="s">
        <v>15983</v>
      </c>
      <c r="F9610" t="s">
        <v>40</v>
      </c>
      <c r="G9610">
        <v>2</v>
      </c>
      <c r="H9610">
        <v>6</v>
      </c>
      <c r="I9610">
        <v>2014</v>
      </c>
      <c r="J9610" t="s">
        <v>51</v>
      </c>
      <c r="K9610">
        <v>2.14</v>
      </c>
      <c r="L9610">
        <v>1.895</v>
      </c>
      <c r="M9610" s="54">
        <v>2.3849999999999998</v>
      </c>
      <c r="N9610">
        <v>1526</v>
      </c>
      <c r="O9610" t="s">
        <v>44</v>
      </c>
      <c r="P9610">
        <v>2.5598984252456898</v>
      </c>
    </row>
    <row r="9611" spans="1:16" x14ac:dyDescent="0.25">
      <c r="A9611" s="20" t="s">
        <v>18572</v>
      </c>
      <c r="B9611">
        <v>6</v>
      </c>
      <c r="C9611" t="s">
        <v>74</v>
      </c>
      <c r="D9611" t="s">
        <v>91</v>
      </c>
      <c r="E9611" t="s">
        <v>15983</v>
      </c>
      <c r="F9611" t="s">
        <v>40</v>
      </c>
      <c r="G9611">
        <v>3</v>
      </c>
      <c r="H9611">
        <v>6</v>
      </c>
      <c r="I9611">
        <v>2014</v>
      </c>
      <c r="J9611" t="s">
        <v>51</v>
      </c>
      <c r="K9611">
        <v>2.19</v>
      </c>
      <c r="L9611">
        <v>1.9490000000000001</v>
      </c>
      <c r="M9611" s="54">
        <v>2.431</v>
      </c>
      <c r="N9611">
        <v>1992</v>
      </c>
      <c r="O9611" t="s">
        <v>44</v>
      </c>
      <c r="P9611">
        <v>2.2405535747410998</v>
      </c>
    </row>
    <row r="9612" spans="1:16" x14ac:dyDescent="0.25">
      <c r="A9612" s="20" t="s">
        <v>18573</v>
      </c>
      <c r="B9612">
        <v>6</v>
      </c>
      <c r="C9612" t="s">
        <v>74</v>
      </c>
      <c r="D9612" t="s">
        <v>91</v>
      </c>
      <c r="E9612" t="s">
        <v>15983</v>
      </c>
      <c r="F9612" t="s">
        <v>40</v>
      </c>
      <c r="G9612">
        <v>4</v>
      </c>
      <c r="H9612">
        <v>6</v>
      </c>
      <c r="I9612">
        <v>2014</v>
      </c>
      <c r="J9612" t="s">
        <v>51</v>
      </c>
      <c r="K9612">
        <v>2.34</v>
      </c>
      <c r="L9612">
        <v>2.0830000000000002</v>
      </c>
      <c r="M9612" s="54">
        <v>2.597</v>
      </c>
      <c r="N9612">
        <v>2307</v>
      </c>
      <c r="O9612" t="s">
        <v>44</v>
      </c>
      <c r="P9612">
        <v>2.08197831963985</v>
      </c>
    </row>
    <row r="9613" spans="1:16" x14ac:dyDescent="0.25">
      <c r="A9613" s="20" t="s">
        <v>18574</v>
      </c>
      <c r="B9613">
        <v>6</v>
      </c>
      <c r="C9613" t="s">
        <v>74</v>
      </c>
      <c r="D9613" t="s">
        <v>91</v>
      </c>
      <c r="E9613" t="s">
        <v>15983</v>
      </c>
      <c r="F9613" t="s">
        <v>40</v>
      </c>
      <c r="G9613">
        <v>5</v>
      </c>
      <c r="H9613">
        <v>6</v>
      </c>
      <c r="I9613">
        <v>2014</v>
      </c>
      <c r="J9613" t="s">
        <v>51</v>
      </c>
      <c r="K9613">
        <v>4.8</v>
      </c>
      <c r="L9613">
        <v>4.3019999999999996</v>
      </c>
      <c r="M9613" s="54">
        <v>5.298</v>
      </c>
      <c r="N9613">
        <v>4641</v>
      </c>
      <c r="O9613" t="s">
        <v>44</v>
      </c>
      <c r="P9613">
        <v>1.4678923792502601</v>
      </c>
    </row>
    <row r="9614" spans="1:16" x14ac:dyDescent="0.25">
      <c r="A9614" s="20" t="s">
        <v>13965</v>
      </c>
      <c r="B9614">
        <v>7</v>
      </c>
      <c r="C9614" t="s">
        <v>21821</v>
      </c>
      <c r="D9614" t="s">
        <v>88</v>
      </c>
      <c r="E9614" t="s">
        <v>92</v>
      </c>
      <c r="F9614" t="s">
        <v>38</v>
      </c>
      <c r="G9614">
        <v>1</v>
      </c>
      <c r="H9614">
        <v>3</v>
      </c>
      <c r="I9614">
        <v>2014</v>
      </c>
      <c r="J9614" t="s">
        <v>52</v>
      </c>
      <c r="K9614" t="s">
        <v>44</v>
      </c>
      <c r="L9614" t="s">
        <v>44</v>
      </c>
      <c r="M9614" s="54" t="s">
        <v>44</v>
      </c>
      <c r="N9614">
        <v>7</v>
      </c>
      <c r="O9614">
        <v>17</v>
      </c>
      <c r="P9614">
        <v>37.796447300922701</v>
      </c>
    </row>
    <row r="9615" spans="1:16" x14ac:dyDescent="0.25">
      <c r="A9615" s="20" t="s">
        <v>13966</v>
      </c>
      <c r="B9615">
        <v>7</v>
      </c>
      <c r="C9615" t="s">
        <v>21821</v>
      </c>
      <c r="D9615" t="s">
        <v>88</v>
      </c>
      <c r="E9615" t="s">
        <v>92</v>
      </c>
      <c r="F9615" t="s">
        <v>38</v>
      </c>
      <c r="G9615">
        <v>2</v>
      </c>
      <c r="H9615">
        <v>3</v>
      </c>
      <c r="I9615">
        <v>2014</v>
      </c>
      <c r="J9615" t="s">
        <v>52</v>
      </c>
      <c r="K9615">
        <v>32.799999999999997</v>
      </c>
      <c r="L9615">
        <v>20.474983002356801</v>
      </c>
      <c r="M9615" s="54">
        <v>48.889624257599102</v>
      </c>
      <c r="N9615">
        <v>32</v>
      </c>
      <c r="O9615">
        <v>68</v>
      </c>
      <c r="P9615">
        <v>17.677669529663699</v>
      </c>
    </row>
    <row r="9616" spans="1:16" x14ac:dyDescent="0.25">
      <c r="A9616" s="20" t="s">
        <v>13967</v>
      </c>
      <c r="B9616">
        <v>7</v>
      </c>
      <c r="C9616" t="s">
        <v>21821</v>
      </c>
      <c r="D9616" t="s">
        <v>88</v>
      </c>
      <c r="E9616" t="s">
        <v>92</v>
      </c>
      <c r="F9616" t="s">
        <v>38</v>
      </c>
      <c r="G9616">
        <v>3</v>
      </c>
      <c r="H9616">
        <v>3</v>
      </c>
      <c r="I9616">
        <v>2014</v>
      </c>
      <c r="J9616" t="s">
        <v>52</v>
      </c>
      <c r="K9616">
        <v>12.7</v>
      </c>
      <c r="L9616">
        <v>7.5530946339831004</v>
      </c>
      <c r="M9616" s="54">
        <v>19.741989790896898</v>
      </c>
      <c r="N9616">
        <v>24</v>
      </c>
      <c r="O9616">
        <v>60</v>
      </c>
      <c r="P9616">
        <v>20.412414523193199</v>
      </c>
    </row>
    <row r="9617" spans="1:16" x14ac:dyDescent="0.25">
      <c r="A9617" s="20" t="s">
        <v>13968</v>
      </c>
      <c r="B9617">
        <v>7</v>
      </c>
      <c r="C9617" t="s">
        <v>21821</v>
      </c>
      <c r="D9617" t="s">
        <v>88</v>
      </c>
      <c r="E9617" t="s">
        <v>92</v>
      </c>
      <c r="F9617" t="s">
        <v>38</v>
      </c>
      <c r="G9617">
        <v>4</v>
      </c>
      <c r="H9617">
        <v>3</v>
      </c>
      <c r="I9617">
        <v>2014</v>
      </c>
      <c r="J9617" t="s">
        <v>52</v>
      </c>
      <c r="K9617">
        <v>20.6</v>
      </c>
      <c r="L9617">
        <v>14.1977946938587</v>
      </c>
      <c r="M9617" s="54">
        <v>28.243527229377499</v>
      </c>
      <c r="N9617">
        <v>78</v>
      </c>
      <c r="O9617">
        <v>189</v>
      </c>
      <c r="P9617">
        <v>11.322770341446001</v>
      </c>
    </row>
    <row r="9618" spans="1:16" x14ac:dyDescent="0.25">
      <c r="A9618" s="20" t="s">
        <v>13969</v>
      </c>
      <c r="B9618">
        <v>7</v>
      </c>
      <c r="C9618" t="s">
        <v>21821</v>
      </c>
      <c r="D9618" t="s">
        <v>88</v>
      </c>
      <c r="E9618" t="s">
        <v>92</v>
      </c>
      <c r="F9618" t="s">
        <v>38</v>
      </c>
      <c r="G9618">
        <v>5</v>
      </c>
      <c r="H9618">
        <v>3</v>
      </c>
      <c r="I9618">
        <v>2014</v>
      </c>
      <c r="J9618" t="s">
        <v>52</v>
      </c>
      <c r="K9618" t="s">
        <v>44</v>
      </c>
      <c r="L9618" t="s">
        <v>44</v>
      </c>
      <c r="M9618" s="54" t="s">
        <v>44</v>
      </c>
      <c r="N9618">
        <v>17</v>
      </c>
      <c r="O9618">
        <v>42</v>
      </c>
      <c r="P9618">
        <v>24.253562503633301</v>
      </c>
    </row>
    <row r="9619" spans="1:16" x14ac:dyDescent="0.25">
      <c r="A9619" s="20" t="s">
        <v>13970</v>
      </c>
      <c r="B9619">
        <v>7</v>
      </c>
      <c r="C9619" t="s">
        <v>21821</v>
      </c>
      <c r="D9619" t="s">
        <v>88</v>
      </c>
      <c r="E9619" t="s">
        <v>92</v>
      </c>
      <c r="F9619" t="s">
        <v>38</v>
      </c>
      <c r="G9619">
        <v>1</v>
      </c>
      <c r="H9619">
        <v>3</v>
      </c>
      <c r="I9619">
        <v>2014</v>
      </c>
      <c r="J9619" t="s">
        <v>34</v>
      </c>
      <c r="K9619">
        <v>38.4</v>
      </c>
      <c r="L9619">
        <v>18.740116805779401</v>
      </c>
      <c r="M9619" s="54">
        <v>63.154797165136202</v>
      </c>
      <c r="N9619">
        <v>42</v>
      </c>
      <c r="O9619">
        <v>102</v>
      </c>
      <c r="P9619">
        <v>15.430334996209201</v>
      </c>
    </row>
    <row r="9620" spans="1:16" x14ac:dyDescent="0.25">
      <c r="A9620" s="20" t="s">
        <v>13971</v>
      </c>
      <c r="B9620">
        <v>7</v>
      </c>
      <c r="C9620" t="s">
        <v>21821</v>
      </c>
      <c r="D9620" t="s">
        <v>88</v>
      </c>
      <c r="E9620" t="s">
        <v>92</v>
      </c>
      <c r="F9620" t="s">
        <v>38</v>
      </c>
      <c r="G9620">
        <v>1</v>
      </c>
      <c r="H9620">
        <v>3</v>
      </c>
      <c r="I9620">
        <v>2014</v>
      </c>
      <c r="J9620" t="s">
        <v>53</v>
      </c>
      <c r="K9620" t="s">
        <v>44</v>
      </c>
      <c r="L9620" t="s">
        <v>44</v>
      </c>
      <c r="M9620" s="54" t="s">
        <v>44</v>
      </c>
      <c r="N9620">
        <v>3</v>
      </c>
      <c r="O9620">
        <v>6</v>
      </c>
      <c r="P9620">
        <v>57.735026918962603</v>
      </c>
    </row>
    <row r="9621" spans="1:16" x14ac:dyDescent="0.25">
      <c r="A9621" s="20" t="s">
        <v>13972</v>
      </c>
      <c r="B9621">
        <v>7</v>
      </c>
      <c r="C9621" t="s">
        <v>21821</v>
      </c>
      <c r="D9621" t="s">
        <v>88</v>
      </c>
      <c r="E9621" t="s">
        <v>92</v>
      </c>
      <c r="F9621" t="s">
        <v>38</v>
      </c>
      <c r="G9621">
        <v>2</v>
      </c>
      <c r="H9621">
        <v>3</v>
      </c>
      <c r="I9621">
        <v>2014</v>
      </c>
      <c r="J9621" t="s">
        <v>53</v>
      </c>
      <c r="K9621">
        <v>20.9</v>
      </c>
      <c r="L9621">
        <v>13.186981853760001</v>
      </c>
      <c r="M9621" s="54">
        <v>30.408677376029701</v>
      </c>
      <c r="N9621">
        <v>51</v>
      </c>
      <c r="O9621">
        <v>110</v>
      </c>
      <c r="P9621">
        <v>14.0028008402801</v>
      </c>
    </row>
    <row r="9622" spans="1:16" x14ac:dyDescent="0.25">
      <c r="A9622" s="20" t="s">
        <v>13973</v>
      </c>
      <c r="B9622">
        <v>7</v>
      </c>
      <c r="C9622" t="s">
        <v>21821</v>
      </c>
      <c r="D9622" t="s">
        <v>88</v>
      </c>
      <c r="E9622" t="s">
        <v>92</v>
      </c>
      <c r="F9622" t="s">
        <v>38</v>
      </c>
      <c r="G9622">
        <v>3</v>
      </c>
      <c r="H9622">
        <v>3</v>
      </c>
      <c r="I9622">
        <v>2014</v>
      </c>
      <c r="J9622" t="s">
        <v>53</v>
      </c>
      <c r="K9622">
        <v>26</v>
      </c>
      <c r="L9622">
        <v>15.0895134419283</v>
      </c>
      <c r="M9622" s="54">
        <v>38.817371627208402</v>
      </c>
      <c r="N9622">
        <v>93</v>
      </c>
      <c r="O9622">
        <v>222</v>
      </c>
      <c r="P9622">
        <v>10.3695169473043</v>
      </c>
    </row>
    <row r="9623" spans="1:16" x14ac:dyDescent="0.25">
      <c r="A9623" s="20" t="s">
        <v>13974</v>
      </c>
      <c r="B9623">
        <v>7</v>
      </c>
      <c r="C9623" t="s">
        <v>21821</v>
      </c>
      <c r="D9623" t="s">
        <v>88</v>
      </c>
      <c r="E9623" t="s">
        <v>92</v>
      </c>
      <c r="F9623" t="s">
        <v>38</v>
      </c>
      <c r="G9623">
        <v>4</v>
      </c>
      <c r="H9623">
        <v>3</v>
      </c>
      <c r="I9623">
        <v>2014</v>
      </c>
      <c r="J9623" t="s">
        <v>53</v>
      </c>
      <c r="K9623">
        <v>19.600000000000001</v>
      </c>
      <c r="L9623">
        <v>14.913127759959201</v>
      </c>
      <c r="M9623" s="54">
        <v>24.838283731146099</v>
      </c>
      <c r="N9623">
        <v>241</v>
      </c>
      <c r="O9623">
        <v>621</v>
      </c>
      <c r="P9623">
        <v>6.4415662640083102</v>
      </c>
    </row>
    <row r="9624" spans="1:16" x14ac:dyDescent="0.25">
      <c r="A9624" s="20" t="s">
        <v>13975</v>
      </c>
      <c r="B9624">
        <v>7</v>
      </c>
      <c r="C9624" t="s">
        <v>21821</v>
      </c>
      <c r="D9624" t="s">
        <v>88</v>
      </c>
      <c r="E9624" t="s">
        <v>92</v>
      </c>
      <c r="F9624" t="s">
        <v>38</v>
      </c>
      <c r="G9624">
        <v>5</v>
      </c>
      <c r="H9624">
        <v>3</v>
      </c>
      <c r="I9624">
        <v>2014</v>
      </c>
      <c r="J9624" t="s">
        <v>53</v>
      </c>
      <c r="K9624">
        <v>22.5</v>
      </c>
      <c r="L9624">
        <v>19.972688457502599</v>
      </c>
      <c r="M9624" s="54">
        <v>25.150009880841701</v>
      </c>
      <c r="N9624">
        <v>950</v>
      </c>
      <c r="O9624">
        <v>2417</v>
      </c>
      <c r="P9624">
        <v>3.24442842261525</v>
      </c>
    </row>
    <row r="9625" spans="1:16" x14ac:dyDescent="0.25">
      <c r="A9625" s="20" t="s">
        <v>13976</v>
      </c>
      <c r="B9625">
        <v>7</v>
      </c>
      <c r="C9625" t="s">
        <v>21821</v>
      </c>
      <c r="D9625" t="s">
        <v>88</v>
      </c>
      <c r="E9625" t="s">
        <v>92</v>
      </c>
      <c r="F9625" t="s">
        <v>38</v>
      </c>
      <c r="G9625">
        <v>2</v>
      </c>
      <c r="H9625">
        <v>3</v>
      </c>
      <c r="I9625">
        <v>2014</v>
      </c>
      <c r="J9625" t="s">
        <v>34</v>
      </c>
      <c r="K9625">
        <v>15.6</v>
      </c>
      <c r="L9625">
        <v>11.359591245256301</v>
      </c>
      <c r="M9625" s="54">
        <v>20.7487484147663</v>
      </c>
      <c r="N9625">
        <v>72</v>
      </c>
      <c r="O9625">
        <v>202</v>
      </c>
      <c r="P9625">
        <v>11.7851130197758</v>
      </c>
    </row>
    <row r="9626" spans="1:16" x14ac:dyDescent="0.25">
      <c r="A9626" s="20" t="s">
        <v>13977</v>
      </c>
      <c r="B9626">
        <v>7</v>
      </c>
      <c r="C9626" t="s">
        <v>21821</v>
      </c>
      <c r="D9626" t="s">
        <v>88</v>
      </c>
      <c r="E9626" t="s">
        <v>92</v>
      </c>
      <c r="F9626" t="s">
        <v>38</v>
      </c>
      <c r="G9626">
        <v>1</v>
      </c>
      <c r="H9626">
        <v>3</v>
      </c>
      <c r="I9626">
        <v>2014</v>
      </c>
      <c r="J9626" t="s">
        <v>54</v>
      </c>
      <c r="K9626" t="s">
        <v>44</v>
      </c>
      <c r="L9626" t="s">
        <v>44</v>
      </c>
      <c r="M9626" s="54" t="s">
        <v>44</v>
      </c>
      <c r="N9626">
        <v>3</v>
      </c>
      <c r="O9626">
        <v>11</v>
      </c>
      <c r="P9626">
        <v>57.735026918962603</v>
      </c>
    </row>
    <row r="9627" spans="1:16" x14ac:dyDescent="0.25">
      <c r="A9627" s="20" t="s">
        <v>13978</v>
      </c>
      <c r="B9627">
        <v>7</v>
      </c>
      <c r="C9627" t="s">
        <v>21821</v>
      </c>
      <c r="D9627" t="s">
        <v>88</v>
      </c>
      <c r="E9627" t="s">
        <v>92</v>
      </c>
      <c r="F9627" t="s">
        <v>38</v>
      </c>
      <c r="G9627">
        <v>2</v>
      </c>
      <c r="H9627">
        <v>3</v>
      </c>
      <c r="I9627">
        <v>2014</v>
      </c>
      <c r="J9627" t="s">
        <v>54</v>
      </c>
      <c r="K9627" t="s">
        <v>44</v>
      </c>
      <c r="L9627" t="s">
        <v>44</v>
      </c>
      <c r="M9627" s="54" t="s">
        <v>44</v>
      </c>
      <c r="N9627">
        <v>9</v>
      </c>
      <c r="O9627">
        <v>26</v>
      </c>
      <c r="P9627">
        <v>33.3333333333333</v>
      </c>
    </row>
    <row r="9628" spans="1:16" x14ac:dyDescent="0.25">
      <c r="A9628" s="20" t="s">
        <v>13979</v>
      </c>
      <c r="B9628">
        <v>7</v>
      </c>
      <c r="C9628" t="s">
        <v>21821</v>
      </c>
      <c r="D9628" t="s">
        <v>88</v>
      </c>
      <c r="E9628" t="s">
        <v>92</v>
      </c>
      <c r="F9628" t="s">
        <v>38</v>
      </c>
      <c r="G9628">
        <v>3</v>
      </c>
      <c r="H9628">
        <v>3</v>
      </c>
      <c r="I9628">
        <v>2014</v>
      </c>
      <c r="J9628" t="s">
        <v>54</v>
      </c>
      <c r="K9628" t="s">
        <v>44</v>
      </c>
      <c r="L9628" t="s">
        <v>44</v>
      </c>
      <c r="M9628" s="54" t="s">
        <v>44</v>
      </c>
      <c r="N9628">
        <v>6</v>
      </c>
      <c r="O9628">
        <v>24</v>
      </c>
      <c r="P9628">
        <v>40.824829046386299</v>
      </c>
    </row>
    <row r="9629" spans="1:16" x14ac:dyDescent="0.25">
      <c r="A9629" s="20" t="s">
        <v>13980</v>
      </c>
      <c r="B9629">
        <v>7</v>
      </c>
      <c r="C9629" t="s">
        <v>21821</v>
      </c>
      <c r="D9629" t="s">
        <v>88</v>
      </c>
      <c r="E9629" t="s">
        <v>92</v>
      </c>
      <c r="F9629" t="s">
        <v>38</v>
      </c>
      <c r="G9629">
        <v>4</v>
      </c>
      <c r="H9629">
        <v>3</v>
      </c>
      <c r="I9629">
        <v>2014</v>
      </c>
      <c r="J9629" t="s">
        <v>54</v>
      </c>
      <c r="K9629" t="s">
        <v>44</v>
      </c>
      <c r="L9629" t="s">
        <v>44</v>
      </c>
      <c r="M9629" s="54" t="s">
        <v>44</v>
      </c>
      <c r="N9629">
        <v>15</v>
      </c>
      <c r="O9629">
        <v>35</v>
      </c>
      <c r="P9629">
        <v>25.8198889747161</v>
      </c>
    </row>
    <row r="9630" spans="1:16" x14ac:dyDescent="0.25">
      <c r="A9630" s="20" t="s">
        <v>13981</v>
      </c>
      <c r="B9630">
        <v>7</v>
      </c>
      <c r="C9630" t="s">
        <v>21821</v>
      </c>
      <c r="D9630" t="s">
        <v>88</v>
      </c>
      <c r="E9630" t="s">
        <v>92</v>
      </c>
      <c r="F9630" t="s">
        <v>38</v>
      </c>
      <c r="G9630">
        <v>5</v>
      </c>
      <c r="H9630">
        <v>3</v>
      </c>
      <c r="I9630">
        <v>2014</v>
      </c>
      <c r="J9630" t="s">
        <v>54</v>
      </c>
      <c r="K9630" t="s">
        <v>44</v>
      </c>
      <c r="L9630" t="s">
        <v>44</v>
      </c>
      <c r="M9630" s="54" t="s">
        <v>44</v>
      </c>
      <c r="N9630">
        <v>4</v>
      </c>
      <c r="O9630">
        <v>14</v>
      </c>
      <c r="P9630">
        <v>50</v>
      </c>
    </row>
    <row r="9631" spans="1:16" x14ac:dyDescent="0.25">
      <c r="A9631" s="20" t="s">
        <v>13982</v>
      </c>
      <c r="B9631">
        <v>7</v>
      </c>
      <c r="C9631" t="s">
        <v>21821</v>
      </c>
      <c r="D9631" t="s">
        <v>88</v>
      </c>
      <c r="E9631" t="s">
        <v>92</v>
      </c>
      <c r="F9631" t="s">
        <v>38</v>
      </c>
      <c r="G9631">
        <v>3</v>
      </c>
      <c r="H9631">
        <v>3</v>
      </c>
      <c r="I9631">
        <v>2014</v>
      </c>
      <c r="J9631" t="s">
        <v>34</v>
      </c>
      <c r="K9631">
        <v>23</v>
      </c>
      <c r="L9631">
        <v>15.2544718007938</v>
      </c>
      <c r="M9631" s="54">
        <v>31.7886207501295</v>
      </c>
      <c r="N9631">
        <v>132</v>
      </c>
      <c r="O9631">
        <v>325</v>
      </c>
      <c r="P9631">
        <v>8.7038827977848907</v>
      </c>
    </row>
    <row r="9632" spans="1:16" x14ac:dyDescent="0.25">
      <c r="A9632" s="20" t="s">
        <v>13983</v>
      </c>
      <c r="B9632">
        <v>7</v>
      </c>
      <c r="C9632" t="s">
        <v>21821</v>
      </c>
      <c r="D9632" t="s">
        <v>88</v>
      </c>
      <c r="E9632" t="s">
        <v>92</v>
      </c>
      <c r="F9632" t="s">
        <v>38</v>
      </c>
      <c r="G9632">
        <v>1</v>
      </c>
      <c r="H9632">
        <v>3</v>
      </c>
      <c r="I9632">
        <v>2014</v>
      </c>
      <c r="J9632" t="s">
        <v>55</v>
      </c>
      <c r="K9632">
        <v>14.4</v>
      </c>
      <c r="L9632">
        <v>10.223360142377301</v>
      </c>
      <c r="M9632" s="54">
        <v>19.916777658628</v>
      </c>
      <c r="N9632">
        <v>33</v>
      </c>
      <c r="O9632">
        <v>71</v>
      </c>
      <c r="P9632">
        <v>17.407765595569799</v>
      </c>
    </row>
    <row r="9633" spans="1:16" x14ac:dyDescent="0.25">
      <c r="A9633" s="20" t="s">
        <v>13984</v>
      </c>
      <c r="B9633">
        <v>7</v>
      </c>
      <c r="C9633" t="s">
        <v>21821</v>
      </c>
      <c r="D9633" t="s">
        <v>88</v>
      </c>
      <c r="E9633" t="s">
        <v>92</v>
      </c>
      <c r="F9633" t="s">
        <v>38</v>
      </c>
      <c r="G9633">
        <v>2</v>
      </c>
      <c r="H9633">
        <v>3</v>
      </c>
      <c r="I9633">
        <v>2014</v>
      </c>
      <c r="J9633" t="s">
        <v>55</v>
      </c>
      <c r="K9633">
        <v>16.8</v>
      </c>
      <c r="L9633">
        <v>8.4483801860049006</v>
      </c>
      <c r="M9633" s="54">
        <v>27.227506105126299</v>
      </c>
      <c r="N9633">
        <v>42</v>
      </c>
      <c r="O9633">
        <v>99</v>
      </c>
      <c r="P9633">
        <v>15.430334996209201</v>
      </c>
    </row>
    <row r="9634" spans="1:16" x14ac:dyDescent="0.25">
      <c r="A9634" s="20" t="s">
        <v>13985</v>
      </c>
      <c r="B9634">
        <v>7</v>
      </c>
      <c r="C9634" t="s">
        <v>21821</v>
      </c>
      <c r="D9634" t="s">
        <v>88</v>
      </c>
      <c r="E9634" t="s">
        <v>92</v>
      </c>
      <c r="F9634" t="s">
        <v>38</v>
      </c>
      <c r="G9634">
        <v>3</v>
      </c>
      <c r="H9634">
        <v>3</v>
      </c>
      <c r="I9634">
        <v>2014</v>
      </c>
      <c r="J9634" t="s">
        <v>55</v>
      </c>
      <c r="K9634">
        <v>19.2</v>
      </c>
      <c r="L9634">
        <v>10.4479506156101</v>
      </c>
      <c r="M9634" s="54">
        <v>29.5022557857239</v>
      </c>
      <c r="N9634">
        <v>84</v>
      </c>
      <c r="O9634">
        <v>197</v>
      </c>
      <c r="P9634">
        <v>10.910894511799601</v>
      </c>
    </row>
    <row r="9635" spans="1:16" x14ac:dyDescent="0.25">
      <c r="A9635" s="20" t="s">
        <v>13986</v>
      </c>
      <c r="B9635">
        <v>7</v>
      </c>
      <c r="C9635" t="s">
        <v>21821</v>
      </c>
      <c r="D9635" t="s">
        <v>88</v>
      </c>
      <c r="E9635" t="s">
        <v>92</v>
      </c>
      <c r="F9635" t="s">
        <v>38</v>
      </c>
      <c r="G9635">
        <v>4</v>
      </c>
      <c r="H9635">
        <v>3</v>
      </c>
      <c r="I9635">
        <v>2014</v>
      </c>
      <c r="J9635" t="s">
        <v>55</v>
      </c>
      <c r="K9635">
        <v>28.4</v>
      </c>
      <c r="L9635">
        <v>16.821383439259101</v>
      </c>
      <c r="M9635" s="54">
        <v>41.726108032415297</v>
      </c>
      <c r="N9635">
        <v>108</v>
      </c>
      <c r="O9635">
        <v>251</v>
      </c>
      <c r="P9635">
        <v>9.6225044864937601</v>
      </c>
    </row>
    <row r="9636" spans="1:16" x14ac:dyDescent="0.25">
      <c r="A9636" s="20" t="s">
        <v>13987</v>
      </c>
      <c r="B9636">
        <v>7</v>
      </c>
      <c r="C9636" t="s">
        <v>21821</v>
      </c>
      <c r="D9636" t="s">
        <v>88</v>
      </c>
      <c r="E9636" t="s">
        <v>92</v>
      </c>
      <c r="F9636" t="s">
        <v>38</v>
      </c>
      <c r="G9636">
        <v>5</v>
      </c>
      <c r="H9636">
        <v>3</v>
      </c>
      <c r="I9636">
        <v>2014</v>
      </c>
      <c r="J9636" t="s">
        <v>55</v>
      </c>
      <c r="K9636">
        <v>18.2</v>
      </c>
      <c r="L9636">
        <v>11.4144277464527</v>
      </c>
      <c r="M9636" s="54">
        <v>26.144414060871899</v>
      </c>
      <c r="N9636">
        <v>83</v>
      </c>
      <c r="O9636">
        <v>222</v>
      </c>
      <c r="P9636">
        <v>10.976425998969001</v>
      </c>
    </row>
    <row r="9637" spans="1:16" x14ac:dyDescent="0.25">
      <c r="A9637" s="20" t="s">
        <v>13988</v>
      </c>
      <c r="B9637">
        <v>7</v>
      </c>
      <c r="C9637" t="s">
        <v>21821</v>
      </c>
      <c r="D9637" t="s">
        <v>88</v>
      </c>
      <c r="E9637" t="s">
        <v>92</v>
      </c>
      <c r="F9637" t="s">
        <v>38</v>
      </c>
      <c r="G9637">
        <v>4</v>
      </c>
      <c r="H9637">
        <v>3</v>
      </c>
      <c r="I9637">
        <v>2014</v>
      </c>
      <c r="J9637" t="s">
        <v>34</v>
      </c>
      <c r="K9637">
        <v>17.8</v>
      </c>
      <c r="L9637">
        <v>12.889150961868999</v>
      </c>
      <c r="M9637" s="54">
        <v>23.7216419148202</v>
      </c>
      <c r="N9637">
        <v>77</v>
      </c>
      <c r="O9637">
        <v>237</v>
      </c>
      <c r="P9637">
        <v>11.396057645963801</v>
      </c>
    </row>
    <row r="9638" spans="1:16" x14ac:dyDescent="0.25">
      <c r="A9638" s="20" t="s">
        <v>13989</v>
      </c>
      <c r="B9638">
        <v>7</v>
      </c>
      <c r="C9638" t="s">
        <v>21821</v>
      </c>
      <c r="D9638" t="s">
        <v>88</v>
      </c>
      <c r="E9638" t="s">
        <v>92</v>
      </c>
      <c r="F9638" t="s">
        <v>38</v>
      </c>
      <c r="G9638">
        <v>1</v>
      </c>
      <c r="H9638">
        <v>3</v>
      </c>
      <c r="I9638">
        <v>2014</v>
      </c>
      <c r="J9638" t="s">
        <v>56</v>
      </c>
      <c r="K9638" t="s">
        <v>44</v>
      </c>
      <c r="L9638" t="s">
        <v>44</v>
      </c>
      <c r="M9638" s="54" t="s">
        <v>44</v>
      </c>
      <c r="N9638">
        <v>5</v>
      </c>
      <c r="O9638">
        <v>12</v>
      </c>
      <c r="P9638">
        <v>44.721359549995803</v>
      </c>
    </row>
    <row r="9639" spans="1:16" x14ac:dyDescent="0.25">
      <c r="A9639" s="20" t="s">
        <v>13990</v>
      </c>
      <c r="B9639">
        <v>7</v>
      </c>
      <c r="C9639" t="s">
        <v>21821</v>
      </c>
      <c r="D9639" t="s">
        <v>88</v>
      </c>
      <c r="E9639" t="s">
        <v>92</v>
      </c>
      <c r="F9639" t="s">
        <v>38</v>
      </c>
      <c r="G9639">
        <v>2</v>
      </c>
      <c r="H9639">
        <v>3</v>
      </c>
      <c r="I9639">
        <v>2014</v>
      </c>
      <c r="J9639" t="s">
        <v>56</v>
      </c>
      <c r="K9639">
        <v>40.9</v>
      </c>
      <c r="L9639">
        <v>20.318216744681202</v>
      </c>
      <c r="M9639" s="54">
        <v>68.1299597548565</v>
      </c>
      <c r="N9639">
        <v>29</v>
      </c>
      <c r="O9639">
        <v>59</v>
      </c>
      <c r="P9639">
        <v>18.569533817705199</v>
      </c>
    </row>
    <row r="9640" spans="1:16" x14ac:dyDescent="0.25">
      <c r="A9640" s="20" t="s">
        <v>13991</v>
      </c>
      <c r="B9640">
        <v>7</v>
      </c>
      <c r="C9640" t="s">
        <v>21821</v>
      </c>
      <c r="D9640" t="s">
        <v>88</v>
      </c>
      <c r="E9640" t="s">
        <v>92</v>
      </c>
      <c r="F9640" t="s">
        <v>38</v>
      </c>
      <c r="G9640">
        <v>3</v>
      </c>
      <c r="H9640">
        <v>3</v>
      </c>
      <c r="I9640">
        <v>2014</v>
      </c>
      <c r="J9640" t="s">
        <v>56</v>
      </c>
      <c r="K9640">
        <v>26.7</v>
      </c>
      <c r="L9640">
        <v>10.6278136700861</v>
      </c>
      <c r="M9640" s="54">
        <v>45.616648594400701</v>
      </c>
      <c r="N9640">
        <v>82</v>
      </c>
      <c r="O9640">
        <v>195</v>
      </c>
      <c r="P9640">
        <v>11.0431526074847</v>
      </c>
    </row>
    <row r="9641" spans="1:16" x14ac:dyDescent="0.25">
      <c r="A9641" s="20" t="s">
        <v>13992</v>
      </c>
      <c r="B9641">
        <v>7</v>
      </c>
      <c r="C9641" t="s">
        <v>21821</v>
      </c>
      <c r="D9641" t="s">
        <v>88</v>
      </c>
      <c r="E9641" t="s">
        <v>92</v>
      </c>
      <c r="F9641" t="s">
        <v>38</v>
      </c>
      <c r="G9641">
        <v>4</v>
      </c>
      <c r="H9641">
        <v>3</v>
      </c>
      <c r="I9641">
        <v>2014</v>
      </c>
      <c r="J9641" t="s">
        <v>56</v>
      </c>
      <c r="K9641">
        <v>23.7</v>
      </c>
      <c r="L9641">
        <v>11.3086090468375</v>
      </c>
      <c r="M9641" s="54">
        <v>39.651985278150597</v>
      </c>
      <c r="N9641">
        <v>37</v>
      </c>
      <c r="O9641">
        <v>78</v>
      </c>
      <c r="P9641">
        <v>16.439898730535699</v>
      </c>
    </row>
    <row r="9642" spans="1:16" x14ac:dyDescent="0.25">
      <c r="A9642" s="20" t="s">
        <v>13993</v>
      </c>
      <c r="B9642">
        <v>7</v>
      </c>
      <c r="C9642" t="s">
        <v>21821</v>
      </c>
      <c r="D9642" t="s">
        <v>88</v>
      </c>
      <c r="E9642" t="s">
        <v>92</v>
      </c>
      <c r="F9642" t="s">
        <v>38</v>
      </c>
      <c r="G9642">
        <v>5</v>
      </c>
      <c r="H9642">
        <v>3</v>
      </c>
      <c r="I9642">
        <v>2014</v>
      </c>
      <c r="J9642" t="s">
        <v>56</v>
      </c>
      <c r="K9642">
        <v>19.2</v>
      </c>
      <c r="L9642">
        <v>16.177283701852499</v>
      </c>
      <c r="M9642" s="54">
        <v>22.510069225027902</v>
      </c>
      <c r="N9642">
        <v>502</v>
      </c>
      <c r="O9642">
        <v>1227</v>
      </c>
      <c r="P9642">
        <v>4.4632184267745201</v>
      </c>
    </row>
    <row r="9643" spans="1:16" x14ac:dyDescent="0.25">
      <c r="A9643" s="20" t="s">
        <v>13994</v>
      </c>
      <c r="B9643">
        <v>7</v>
      </c>
      <c r="C9643" t="s">
        <v>21821</v>
      </c>
      <c r="D9643" t="s">
        <v>88</v>
      </c>
      <c r="E9643" t="s">
        <v>92</v>
      </c>
      <c r="F9643" t="s">
        <v>38</v>
      </c>
      <c r="G9643">
        <v>5</v>
      </c>
      <c r="H9643">
        <v>3</v>
      </c>
      <c r="I9643">
        <v>2014</v>
      </c>
      <c r="J9643" t="s">
        <v>34</v>
      </c>
      <c r="K9643">
        <v>15.6</v>
      </c>
      <c r="L9643">
        <v>13.1587699394093</v>
      </c>
      <c r="M9643" s="54">
        <v>18.229079623941701</v>
      </c>
      <c r="N9643">
        <v>250</v>
      </c>
      <c r="O9643">
        <v>745</v>
      </c>
      <c r="P9643">
        <v>6.3245553203367599</v>
      </c>
    </row>
    <row r="9644" spans="1:16" x14ac:dyDescent="0.25">
      <c r="A9644" s="20" t="s">
        <v>13995</v>
      </c>
      <c r="B9644">
        <v>7</v>
      </c>
      <c r="C9644" t="s">
        <v>21821</v>
      </c>
      <c r="D9644" t="s">
        <v>88</v>
      </c>
      <c r="E9644" t="s">
        <v>92</v>
      </c>
      <c r="F9644" t="s">
        <v>38</v>
      </c>
      <c r="G9644">
        <v>1</v>
      </c>
      <c r="H9644">
        <v>3</v>
      </c>
      <c r="I9644">
        <v>2014</v>
      </c>
      <c r="J9644" t="s">
        <v>57</v>
      </c>
      <c r="K9644" t="s">
        <v>44</v>
      </c>
      <c r="L9644" t="s">
        <v>44</v>
      </c>
      <c r="M9644" s="54" t="s">
        <v>44</v>
      </c>
      <c r="N9644">
        <v>13</v>
      </c>
      <c r="O9644">
        <v>36</v>
      </c>
      <c r="P9644">
        <v>27.735009811261499</v>
      </c>
    </row>
    <row r="9645" spans="1:16" x14ac:dyDescent="0.25">
      <c r="A9645" s="20" t="s">
        <v>13996</v>
      </c>
      <c r="B9645">
        <v>7</v>
      </c>
      <c r="C9645" t="s">
        <v>21821</v>
      </c>
      <c r="D9645" t="s">
        <v>88</v>
      </c>
      <c r="E9645" t="s">
        <v>92</v>
      </c>
      <c r="F9645" t="s">
        <v>38</v>
      </c>
      <c r="G9645">
        <v>2</v>
      </c>
      <c r="H9645">
        <v>3</v>
      </c>
      <c r="I9645">
        <v>2014</v>
      </c>
      <c r="J9645" t="s">
        <v>57</v>
      </c>
      <c r="K9645" t="s">
        <v>44</v>
      </c>
      <c r="L9645" t="s">
        <v>44</v>
      </c>
      <c r="M9645" s="54" t="s">
        <v>44</v>
      </c>
      <c r="N9645">
        <v>13</v>
      </c>
      <c r="O9645">
        <v>36</v>
      </c>
      <c r="P9645">
        <v>27.735009811261499</v>
      </c>
    </row>
    <row r="9646" spans="1:16" x14ac:dyDescent="0.25">
      <c r="A9646" s="20" t="s">
        <v>13997</v>
      </c>
      <c r="B9646">
        <v>7</v>
      </c>
      <c r="C9646" t="s">
        <v>21821</v>
      </c>
      <c r="D9646" t="s">
        <v>88</v>
      </c>
      <c r="E9646" t="s">
        <v>92</v>
      </c>
      <c r="F9646" t="s">
        <v>38</v>
      </c>
      <c r="G9646">
        <v>3</v>
      </c>
      <c r="H9646">
        <v>3</v>
      </c>
      <c r="I9646">
        <v>2014</v>
      </c>
      <c r="J9646" t="s">
        <v>57</v>
      </c>
      <c r="K9646">
        <v>22</v>
      </c>
      <c r="L9646">
        <v>14.303471975621299</v>
      </c>
      <c r="M9646" s="54">
        <v>31.306158223153901</v>
      </c>
      <c r="N9646">
        <v>63</v>
      </c>
      <c r="O9646">
        <v>166</v>
      </c>
      <c r="P9646">
        <v>12.5988157669742</v>
      </c>
    </row>
    <row r="9647" spans="1:16" x14ac:dyDescent="0.25">
      <c r="A9647" s="20" t="s">
        <v>13998</v>
      </c>
      <c r="B9647">
        <v>7</v>
      </c>
      <c r="C9647" t="s">
        <v>21821</v>
      </c>
      <c r="D9647" t="s">
        <v>88</v>
      </c>
      <c r="E9647" t="s">
        <v>92</v>
      </c>
      <c r="F9647" t="s">
        <v>38</v>
      </c>
      <c r="G9647">
        <v>4</v>
      </c>
      <c r="H9647">
        <v>3</v>
      </c>
      <c r="I9647">
        <v>2014</v>
      </c>
      <c r="J9647" t="s">
        <v>57</v>
      </c>
      <c r="K9647">
        <v>16.899999999999999</v>
      </c>
      <c r="L9647">
        <v>11.343901235522999</v>
      </c>
      <c r="M9647" s="54">
        <v>23.340763280140099</v>
      </c>
      <c r="N9647">
        <v>84</v>
      </c>
      <c r="O9647">
        <v>204</v>
      </c>
      <c r="P9647">
        <v>10.910894511799601</v>
      </c>
    </row>
    <row r="9648" spans="1:16" x14ac:dyDescent="0.25">
      <c r="A9648" s="20" t="s">
        <v>13999</v>
      </c>
      <c r="B9648">
        <v>7</v>
      </c>
      <c r="C9648" t="s">
        <v>21821</v>
      </c>
      <c r="D9648" t="s">
        <v>88</v>
      </c>
      <c r="E9648" t="s">
        <v>92</v>
      </c>
      <c r="F9648" t="s">
        <v>38</v>
      </c>
      <c r="G9648">
        <v>5</v>
      </c>
      <c r="H9648">
        <v>3</v>
      </c>
      <c r="I9648">
        <v>2014</v>
      </c>
      <c r="J9648" t="s">
        <v>57</v>
      </c>
      <c r="K9648">
        <v>16.600000000000001</v>
      </c>
      <c r="L9648">
        <v>11.046081887889599</v>
      </c>
      <c r="M9648" s="54">
        <v>22.8412321808323</v>
      </c>
      <c r="N9648">
        <v>146</v>
      </c>
      <c r="O9648">
        <v>394</v>
      </c>
      <c r="P9648">
        <v>8.2760588860236801</v>
      </c>
    </row>
    <row r="9649" spans="1:16" x14ac:dyDescent="0.25">
      <c r="A9649" s="20" t="s">
        <v>14000</v>
      </c>
      <c r="B9649">
        <v>7</v>
      </c>
      <c r="C9649" t="s">
        <v>21821</v>
      </c>
      <c r="D9649" t="s">
        <v>88</v>
      </c>
      <c r="E9649" t="s">
        <v>92</v>
      </c>
      <c r="F9649" t="s">
        <v>38</v>
      </c>
      <c r="G9649">
        <v>1</v>
      </c>
      <c r="H9649">
        <v>3</v>
      </c>
      <c r="I9649">
        <v>2014</v>
      </c>
      <c r="J9649" t="s">
        <v>58</v>
      </c>
      <c r="K9649">
        <v>12.6</v>
      </c>
      <c r="L9649">
        <v>9.1946398532394298</v>
      </c>
      <c r="M9649" s="54">
        <v>16.839588898520301</v>
      </c>
      <c r="N9649">
        <v>43</v>
      </c>
      <c r="O9649">
        <v>129</v>
      </c>
      <c r="P9649">
        <v>15.249857033260501</v>
      </c>
    </row>
    <row r="9650" spans="1:16" x14ac:dyDescent="0.25">
      <c r="A9650" s="20" t="s">
        <v>14001</v>
      </c>
      <c r="B9650">
        <v>7</v>
      </c>
      <c r="C9650" t="s">
        <v>21821</v>
      </c>
      <c r="D9650" t="s">
        <v>88</v>
      </c>
      <c r="E9650" t="s">
        <v>92</v>
      </c>
      <c r="F9650" t="s">
        <v>38</v>
      </c>
      <c r="G9650">
        <v>2</v>
      </c>
      <c r="H9650">
        <v>3</v>
      </c>
      <c r="I9650">
        <v>2014</v>
      </c>
      <c r="J9650" t="s">
        <v>58</v>
      </c>
      <c r="K9650">
        <v>33.1</v>
      </c>
      <c r="L9650">
        <v>20.045898571153099</v>
      </c>
      <c r="M9650" s="54">
        <v>48.985682427444203</v>
      </c>
      <c r="N9650">
        <v>54</v>
      </c>
      <c r="O9650">
        <v>118</v>
      </c>
      <c r="P9650">
        <v>13.6082763487954</v>
      </c>
    </row>
    <row r="9651" spans="1:16" x14ac:dyDescent="0.25">
      <c r="A9651" s="20" t="s">
        <v>14002</v>
      </c>
      <c r="B9651">
        <v>7</v>
      </c>
      <c r="C9651" t="s">
        <v>21821</v>
      </c>
      <c r="D9651" t="s">
        <v>88</v>
      </c>
      <c r="E9651" t="s">
        <v>92</v>
      </c>
      <c r="F9651" t="s">
        <v>38</v>
      </c>
      <c r="G9651">
        <v>3</v>
      </c>
      <c r="H9651">
        <v>3</v>
      </c>
      <c r="I9651">
        <v>2014</v>
      </c>
      <c r="J9651" t="s">
        <v>58</v>
      </c>
      <c r="K9651">
        <v>19.3</v>
      </c>
      <c r="L9651">
        <v>15.1597263963329</v>
      </c>
      <c r="M9651" s="54">
        <v>23.9828601181473</v>
      </c>
      <c r="N9651">
        <v>198</v>
      </c>
      <c r="O9651">
        <v>503</v>
      </c>
      <c r="P9651">
        <v>7.1066905451870204</v>
      </c>
    </row>
    <row r="9652" spans="1:16" x14ac:dyDescent="0.25">
      <c r="A9652" s="20" t="s">
        <v>14003</v>
      </c>
      <c r="B9652">
        <v>7</v>
      </c>
      <c r="C9652" t="s">
        <v>21821</v>
      </c>
      <c r="D9652" t="s">
        <v>88</v>
      </c>
      <c r="E9652" t="s">
        <v>92</v>
      </c>
      <c r="F9652" t="s">
        <v>38</v>
      </c>
      <c r="G9652">
        <v>4</v>
      </c>
      <c r="H9652">
        <v>3</v>
      </c>
      <c r="I9652">
        <v>2014</v>
      </c>
      <c r="J9652" t="s">
        <v>58</v>
      </c>
      <c r="K9652">
        <v>18.399999999999999</v>
      </c>
      <c r="L9652">
        <v>15.765011644398101</v>
      </c>
      <c r="M9652" s="54">
        <v>21.1760861009301</v>
      </c>
      <c r="N9652">
        <v>413</v>
      </c>
      <c r="O9652">
        <v>1045</v>
      </c>
      <c r="P9652">
        <v>4.9206783130512299</v>
      </c>
    </row>
    <row r="9653" spans="1:16" x14ac:dyDescent="0.25">
      <c r="A9653" s="20" t="s">
        <v>14004</v>
      </c>
      <c r="B9653">
        <v>7</v>
      </c>
      <c r="C9653" t="s">
        <v>21821</v>
      </c>
      <c r="D9653" t="s">
        <v>88</v>
      </c>
      <c r="E9653" t="s">
        <v>92</v>
      </c>
      <c r="F9653" t="s">
        <v>38</v>
      </c>
      <c r="G9653">
        <v>5</v>
      </c>
      <c r="H9653">
        <v>3</v>
      </c>
      <c r="I9653">
        <v>2014</v>
      </c>
      <c r="J9653" t="s">
        <v>58</v>
      </c>
      <c r="K9653">
        <v>19.2</v>
      </c>
      <c r="L9653">
        <v>17.235486874929801</v>
      </c>
      <c r="M9653" s="54">
        <v>21.243772228443699</v>
      </c>
      <c r="N9653">
        <v>803</v>
      </c>
      <c r="O9653">
        <v>2121</v>
      </c>
      <c r="P9653">
        <v>3.52892336620293</v>
      </c>
    </row>
    <row r="9654" spans="1:16" x14ac:dyDescent="0.25">
      <c r="A9654" s="20" t="s">
        <v>14005</v>
      </c>
      <c r="B9654">
        <v>7</v>
      </c>
      <c r="C9654" t="s">
        <v>21821</v>
      </c>
      <c r="D9654" t="s">
        <v>88</v>
      </c>
      <c r="E9654" t="s">
        <v>92</v>
      </c>
      <c r="F9654" t="s">
        <v>38</v>
      </c>
      <c r="G9654">
        <v>1</v>
      </c>
      <c r="H9654">
        <v>3</v>
      </c>
      <c r="I9654">
        <v>2014</v>
      </c>
      <c r="J9654" t="s">
        <v>59</v>
      </c>
      <c r="K9654" t="s">
        <v>44</v>
      </c>
      <c r="L9654" t="s">
        <v>44</v>
      </c>
      <c r="M9654" s="54" t="s">
        <v>44</v>
      </c>
      <c r="N9654">
        <v>9</v>
      </c>
      <c r="O9654">
        <v>17</v>
      </c>
      <c r="P9654">
        <v>33.3333333333333</v>
      </c>
    </row>
    <row r="9655" spans="1:16" x14ac:dyDescent="0.25">
      <c r="A9655" s="20" t="s">
        <v>14006</v>
      </c>
      <c r="B9655">
        <v>7</v>
      </c>
      <c r="C9655" t="s">
        <v>21821</v>
      </c>
      <c r="D9655" t="s">
        <v>88</v>
      </c>
      <c r="E9655" t="s">
        <v>92</v>
      </c>
      <c r="F9655" t="s">
        <v>38</v>
      </c>
      <c r="G9655">
        <v>2</v>
      </c>
      <c r="H9655">
        <v>3</v>
      </c>
      <c r="I9655">
        <v>2014</v>
      </c>
      <c r="J9655" t="s">
        <v>59</v>
      </c>
      <c r="K9655" t="s">
        <v>44</v>
      </c>
      <c r="L9655" t="s">
        <v>44</v>
      </c>
      <c r="M9655" s="54" t="s">
        <v>44</v>
      </c>
      <c r="N9655">
        <v>9</v>
      </c>
      <c r="O9655">
        <v>13</v>
      </c>
      <c r="P9655">
        <v>33.3333333333333</v>
      </c>
    </row>
    <row r="9656" spans="1:16" x14ac:dyDescent="0.25">
      <c r="A9656" s="20" t="s">
        <v>14007</v>
      </c>
      <c r="B9656">
        <v>7</v>
      </c>
      <c r="C9656" t="s">
        <v>21821</v>
      </c>
      <c r="D9656" t="s">
        <v>88</v>
      </c>
      <c r="E9656" t="s">
        <v>92</v>
      </c>
      <c r="F9656" t="s">
        <v>38</v>
      </c>
      <c r="G9656">
        <v>3</v>
      </c>
      <c r="H9656">
        <v>3</v>
      </c>
      <c r="I9656">
        <v>2014</v>
      </c>
      <c r="J9656" t="s">
        <v>59</v>
      </c>
      <c r="K9656" t="s">
        <v>44</v>
      </c>
      <c r="L9656" t="s">
        <v>44</v>
      </c>
      <c r="M9656" s="54" t="s">
        <v>44</v>
      </c>
      <c r="N9656">
        <v>14</v>
      </c>
      <c r="O9656">
        <v>27</v>
      </c>
      <c r="P9656">
        <v>26.726124191242398</v>
      </c>
    </row>
    <row r="9657" spans="1:16" x14ac:dyDescent="0.25">
      <c r="A9657" s="20" t="s">
        <v>14008</v>
      </c>
      <c r="B9657">
        <v>7</v>
      </c>
      <c r="C9657" t="s">
        <v>21821</v>
      </c>
      <c r="D9657" t="s">
        <v>88</v>
      </c>
      <c r="E9657" t="s">
        <v>92</v>
      </c>
      <c r="F9657" t="s">
        <v>38</v>
      </c>
      <c r="G9657">
        <v>4</v>
      </c>
      <c r="H9657">
        <v>3</v>
      </c>
      <c r="I9657">
        <v>2014</v>
      </c>
      <c r="J9657" t="s">
        <v>59</v>
      </c>
      <c r="K9657">
        <v>21.1</v>
      </c>
      <c r="L9657">
        <v>14.531197768641</v>
      </c>
      <c r="M9657" s="54">
        <v>28.9768375496737</v>
      </c>
      <c r="N9657">
        <v>66</v>
      </c>
      <c r="O9657">
        <v>169</v>
      </c>
      <c r="P9657">
        <v>12.3091490979333</v>
      </c>
    </row>
    <row r="9658" spans="1:16" x14ac:dyDescent="0.25">
      <c r="A9658" s="20" t="s">
        <v>14009</v>
      </c>
      <c r="B9658">
        <v>7</v>
      </c>
      <c r="C9658" t="s">
        <v>21821</v>
      </c>
      <c r="D9658" t="s">
        <v>88</v>
      </c>
      <c r="E9658" t="s">
        <v>92</v>
      </c>
      <c r="F9658" t="s">
        <v>38</v>
      </c>
      <c r="G9658">
        <v>5</v>
      </c>
      <c r="H9658">
        <v>3</v>
      </c>
      <c r="I9658">
        <v>2014</v>
      </c>
      <c r="J9658" t="s">
        <v>59</v>
      </c>
      <c r="K9658">
        <v>22</v>
      </c>
      <c r="L9658">
        <v>16.269088998612901</v>
      </c>
      <c r="M9658" s="54">
        <v>29.201233956840301</v>
      </c>
      <c r="N9658">
        <v>39</v>
      </c>
      <c r="O9658">
        <v>90</v>
      </c>
      <c r="P9658">
        <v>16.012815380508702</v>
      </c>
    </row>
    <row r="9659" spans="1:16" x14ac:dyDescent="0.25">
      <c r="A9659" s="20" t="s">
        <v>14010</v>
      </c>
      <c r="B9659">
        <v>7</v>
      </c>
      <c r="C9659" t="s">
        <v>21821</v>
      </c>
      <c r="D9659" t="s">
        <v>88</v>
      </c>
      <c r="E9659" t="s">
        <v>92</v>
      </c>
      <c r="F9659" t="s">
        <v>38</v>
      </c>
      <c r="G9659">
        <v>1</v>
      </c>
      <c r="H9659">
        <v>3</v>
      </c>
      <c r="I9659">
        <v>2014</v>
      </c>
      <c r="J9659" t="s">
        <v>60</v>
      </c>
      <c r="K9659">
        <v>33.4</v>
      </c>
      <c r="L9659">
        <v>21.0617496855022</v>
      </c>
      <c r="M9659" s="54">
        <v>48.196606925763199</v>
      </c>
      <c r="N9659">
        <v>72</v>
      </c>
      <c r="O9659">
        <v>169</v>
      </c>
      <c r="P9659">
        <v>11.7851130197758</v>
      </c>
    </row>
    <row r="9660" spans="1:16" x14ac:dyDescent="0.25">
      <c r="A9660" s="20" t="s">
        <v>14011</v>
      </c>
      <c r="B9660">
        <v>7</v>
      </c>
      <c r="C9660" t="s">
        <v>21821</v>
      </c>
      <c r="D9660" t="s">
        <v>88</v>
      </c>
      <c r="E9660" t="s">
        <v>92</v>
      </c>
      <c r="F9660" t="s">
        <v>38</v>
      </c>
      <c r="G9660">
        <v>2</v>
      </c>
      <c r="H9660">
        <v>3</v>
      </c>
      <c r="I9660">
        <v>2014</v>
      </c>
      <c r="J9660" t="s">
        <v>60</v>
      </c>
      <c r="K9660">
        <v>21</v>
      </c>
      <c r="L9660">
        <v>14.0601252771466</v>
      </c>
      <c r="M9660" s="54">
        <v>29.180459844310299</v>
      </c>
      <c r="N9660">
        <v>94</v>
      </c>
      <c r="O9660">
        <v>265</v>
      </c>
      <c r="P9660">
        <v>10.3142124625879</v>
      </c>
    </row>
    <row r="9661" spans="1:16" x14ac:dyDescent="0.25">
      <c r="A9661" s="20" t="s">
        <v>14012</v>
      </c>
      <c r="B9661">
        <v>7</v>
      </c>
      <c r="C9661" t="s">
        <v>21821</v>
      </c>
      <c r="D9661" t="s">
        <v>88</v>
      </c>
      <c r="E9661" t="s">
        <v>92</v>
      </c>
      <c r="F9661" t="s">
        <v>38</v>
      </c>
      <c r="G9661">
        <v>3</v>
      </c>
      <c r="H9661">
        <v>3</v>
      </c>
      <c r="I9661">
        <v>2014</v>
      </c>
      <c r="J9661" t="s">
        <v>60</v>
      </c>
      <c r="K9661">
        <v>19.8</v>
      </c>
      <c r="L9661">
        <v>15.977776103509299</v>
      </c>
      <c r="M9661" s="54">
        <v>24.147136078615901</v>
      </c>
      <c r="N9661">
        <v>164</v>
      </c>
      <c r="O9661">
        <v>447</v>
      </c>
      <c r="P9661">
        <v>7.8086880944303001</v>
      </c>
    </row>
    <row r="9662" spans="1:16" x14ac:dyDescent="0.25">
      <c r="A9662" s="20" t="s">
        <v>14013</v>
      </c>
      <c r="B9662">
        <v>7</v>
      </c>
      <c r="C9662" t="s">
        <v>21821</v>
      </c>
      <c r="D9662" t="s">
        <v>88</v>
      </c>
      <c r="E9662" t="s">
        <v>92</v>
      </c>
      <c r="F9662" t="s">
        <v>38</v>
      </c>
      <c r="G9662">
        <v>4</v>
      </c>
      <c r="H9662">
        <v>3</v>
      </c>
      <c r="I9662">
        <v>2014</v>
      </c>
      <c r="J9662" t="s">
        <v>60</v>
      </c>
      <c r="K9662">
        <v>23</v>
      </c>
      <c r="L9662">
        <v>17.385323452049601</v>
      </c>
      <c r="M9662" s="54">
        <v>29.281818798823799</v>
      </c>
      <c r="N9662">
        <v>190</v>
      </c>
      <c r="O9662">
        <v>518</v>
      </c>
      <c r="P9662">
        <v>7.25476250110012</v>
      </c>
    </row>
    <row r="9663" spans="1:16" x14ac:dyDescent="0.25">
      <c r="A9663" s="20" t="s">
        <v>14014</v>
      </c>
      <c r="B9663">
        <v>7</v>
      </c>
      <c r="C9663" t="s">
        <v>21821</v>
      </c>
      <c r="D9663" t="s">
        <v>88</v>
      </c>
      <c r="E9663" t="s">
        <v>92</v>
      </c>
      <c r="F9663" t="s">
        <v>38</v>
      </c>
      <c r="G9663">
        <v>5</v>
      </c>
      <c r="H9663">
        <v>3</v>
      </c>
      <c r="I9663">
        <v>2014</v>
      </c>
      <c r="J9663" t="s">
        <v>60</v>
      </c>
      <c r="K9663">
        <v>19</v>
      </c>
      <c r="L9663">
        <v>15.5833429647295</v>
      </c>
      <c r="M9663" s="54">
        <v>22.964465558817</v>
      </c>
      <c r="N9663">
        <v>137</v>
      </c>
      <c r="O9663">
        <v>399</v>
      </c>
      <c r="P9663">
        <v>8.5435765771676095</v>
      </c>
    </row>
    <row r="9664" spans="1:16" x14ac:dyDescent="0.25">
      <c r="A9664" s="20" t="s">
        <v>14015</v>
      </c>
      <c r="B9664">
        <v>7</v>
      </c>
      <c r="C9664" t="s">
        <v>21821</v>
      </c>
      <c r="D9664" t="s">
        <v>88</v>
      </c>
      <c r="E9664" t="s">
        <v>92</v>
      </c>
      <c r="F9664" t="s">
        <v>38</v>
      </c>
      <c r="G9664">
        <v>1</v>
      </c>
      <c r="H9664">
        <v>3</v>
      </c>
      <c r="I9664">
        <v>2014</v>
      </c>
      <c r="J9664" t="s">
        <v>61</v>
      </c>
      <c r="K9664" t="s">
        <v>44</v>
      </c>
      <c r="L9664" t="s">
        <v>44</v>
      </c>
      <c r="M9664" s="54" t="s">
        <v>44</v>
      </c>
      <c r="N9664">
        <v>1</v>
      </c>
      <c r="O9664">
        <v>4</v>
      </c>
      <c r="P9664">
        <v>100</v>
      </c>
    </row>
    <row r="9665" spans="1:16" x14ac:dyDescent="0.25">
      <c r="A9665" s="20" t="s">
        <v>14016</v>
      </c>
      <c r="B9665">
        <v>7</v>
      </c>
      <c r="C9665" t="s">
        <v>21821</v>
      </c>
      <c r="D9665" t="s">
        <v>88</v>
      </c>
      <c r="E9665" t="s">
        <v>92</v>
      </c>
      <c r="F9665" t="s">
        <v>38</v>
      </c>
      <c r="G9665">
        <v>2</v>
      </c>
      <c r="H9665">
        <v>3</v>
      </c>
      <c r="I9665">
        <v>2014</v>
      </c>
      <c r="J9665" t="s">
        <v>61</v>
      </c>
      <c r="K9665" t="s">
        <v>44</v>
      </c>
      <c r="L9665" t="s">
        <v>44</v>
      </c>
      <c r="M9665" s="54" t="s">
        <v>44</v>
      </c>
      <c r="N9665">
        <v>3</v>
      </c>
      <c r="O9665">
        <v>16</v>
      </c>
      <c r="P9665">
        <v>57.735026918962603</v>
      </c>
    </row>
    <row r="9666" spans="1:16" x14ac:dyDescent="0.25">
      <c r="A9666" s="20" t="s">
        <v>14017</v>
      </c>
      <c r="B9666">
        <v>7</v>
      </c>
      <c r="C9666" t="s">
        <v>21821</v>
      </c>
      <c r="D9666" t="s">
        <v>88</v>
      </c>
      <c r="E9666" t="s">
        <v>92</v>
      </c>
      <c r="F9666" t="s">
        <v>38</v>
      </c>
      <c r="G9666">
        <v>3</v>
      </c>
      <c r="H9666">
        <v>3</v>
      </c>
      <c r="I9666">
        <v>2014</v>
      </c>
      <c r="J9666" t="s">
        <v>61</v>
      </c>
      <c r="K9666" t="s">
        <v>44</v>
      </c>
      <c r="L9666" t="s">
        <v>44</v>
      </c>
      <c r="M9666" s="54" t="s">
        <v>44</v>
      </c>
      <c r="N9666">
        <v>12</v>
      </c>
      <c r="O9666">
        <v>22</v>
      </c>
      <c r="P9666">
        <v>28.867513459481302</v>
      </c>
    </row>
    <row r="9667" spans="1:16" x14ac:dyDescent="0.25">
      <c r="A9667" s="20" t="s">
        <v>14018</v>
      </c>
      <c r="B9667">
        <v>7</v>
      </c>
      <c r="C9667" t="s">
        <v>21821</v>
      </c>
      <c r="D9667" t="s">
        <v>88</v>
      </c>
      <c r="E9667" t="s">
        <v>92</v>
      </c>
      <c r="F9667" t="s">
        <v>38</v>
      </c>
      <c r="G9667">
        <v>4</v>
      </c>
      <c r="H9667">
        <v>3</v>
      </c>
      <c r="I9667">
        <v>2014</v>
      </c>
      <c r="J9667" t="s">
        <v>61</v>
      </c>
      <c r="K9667">
        <v>15.3</v>
      </c>
      <c r="L9667">
        <v>7.09718168388489</v>
      </c>
      <c r="M9667" s="54">
        <v>26.421700693920499</v>
      </c>
      <c r="N9667">
        <v>23</v>
      </c>
      <c r="O9667">
        <v>64</v>
      </c>
      <c r="P9667">
        <v>20.851441405707501</v>
      </c>
    </row>
    <row r="9668" spans="1:16" x14ac:dyDescent="0.25">
      <c r="A9668" s="20" t="s">
        <v>14019</v>
      </c>
      <c r="B9668">
        <v>7</v>
      </c>
      <c r="C9668" t="s">
        <v>21821</v>
      </c>
      <c r="D9668" t="s">
        <v>88</v>
      </c>
      <c r="E9668" t="s">
        <v>92</v>
      </c>
      <c r="F9668" t="s">
        <v>38</v>
      </c>
      <c r="G9668">
        <v>5</v>
      </c>
      <c r="H9668">
        <v>3</v>
      </c>
      <c r="I9668">
        <v>2014</v>
      </c>
      <c r="J9668" t="s">
        <v>61</v>
      </c>
      <c r="K9668" t="s">
        <v>44</v>
      </c>
      <c r="L9668" t="s">
        <v>44</v>
      </c>
      <c r="M9668" s="54" t="s">
        <v>44</v>
      </c>
      <c r="N9668">
        <v>2</v>
      </c>
      <c r="O9668">
        <v>7</v>
      </c>
      <c r="P9668">
        <v>70.710678118654698</v>
      </c>
    </row>
    <row r="9669" spans="1:16" x14ac:dyDescent="0.25">
      <c r="A9669" s="20" t="s">
        <v>14020</v>
      </c>
      <c r="B9669">
        <v>7</v>
      </c>
      <c r="C9669" t="s">
        <v>21821</v>
      </c>
      <c r="D9669" t="s">
        <v>88</v>
      </c>
      <c r="E9669" t="s">
        <v>92</v>
      </c>
      <c r="F9669" t="s">
        <v>38</v>
      </c>
      <c r="G9669">
        <v>1</v>
      </c>
      <c r="H9669">
        <v>3</v>
      </c>
      <c r="I9669">
        <v>2014</v>
      </c>
      <c r="J9669" t="s">
        <v>62</v>
      </c>
      <c r="K9669" t="s">
        <v>44</v>
      </c>
      <c r="L9669" t="s">
        <v>44</v>
      </c>
      <c r="M9669" s="54" t="s">
        <v>44</v>
      </c>
      <c r="N9669">
        <v>3</v>
      </c>
      <c r="O9669">
        <v>7</v>
      </c>
      <c r="P9669">
        <v>57.735026918962603</v>
      </c>
    </row>
    <row r="9670" spans="1:16" x14ac:dyDescent="0.25">
      <c r="A9670" s="20" t="s">
        <v>14021</v>
      </c>
      <c r="B9670">
        <v>7</v>
      </c>
      <c r="C9670" t="s">
        <v>21821</v>
      </c>
      <c r="D9670" t="s">
        <v>88</v>
      </c>
      <c r="E9670" t="s">
        <v>92</v>
      </c>
      <c r="F9670" t="s">
        <v>38</v>
      </c>
      <c r="G9670">
        <v>2</v>
      </c>
      <c r="H9670">
        <v>3</v>
      </c>
      <c r="I9670">
        <v>2014</v>
      </c>
      <c r="J9670" t="s">
        <v>62</v>
      </c>
      <c r="K9670" t="s">
        <v>44</v>
      </c>
      <c r="L9670" t="s">
        <v>44</v>
      </c>
      <c r="M9670" s="54" t="s">
        <v>44</v>
      </c>
      <c r="N9670">
        <v>13</v>
      </c>
      <c r="O9670">
        <v>30</v>
      </c>
      <c r="P9670">
        <v>27.735009811261499</v>
      </c>
    </row>
    <row r="9671" spans="1:16" x14ac:dyDescent="0.25">
      <c r="A9671" s="20" t="s">
        <v>14022</v>
      </c>
      <c r="B9671">
        <v>7</v>
      </c>
      <c r="C9671" t="s">
        <v>21821</v>
      </c>
      <c r="D9671" t="s">
        <v>88</v>
      </c>
      <c r="E9671" t="s">
        <v>92</v>
      </c>
      <c r="F9671" t="s">
        <v>38</v>
      </c>
      <c r="G9671">
        <v>3</v>
      </c>
      <c r="H9671">
        <v>3</v>
      </c>
      <c r="I9671">
        <v>2014</v>
      </c>
      <c r="J9671" t="s">
        <v>62</v>
      </c>
      <c r="K9671" t="s">
        <v>44</v>
      </c>
      <c r="L9671" t="s">
        <v>44</v>
      </c>
      <c r="M9671" s="54" t="s">
        <v>44</v>
      </c>
      <c r="N9671">
        <v>15</v>
      </c>
      <c r="O9671">
        <v>38</v>
      </c>
      <c r="P9671">
        <v>25.8198889747161</v>
      </c>
    </row>
    <row r="9672" spans="1:16" x14ac:dyDescent="0.25">
      <c r="A9672" s="20" t="s">
        <v>14023</v>
      </c>
      <c r="B9672">
        <v>7</v>
      </c>
      <c r="C9672" t="s">
        <v>21821</v>
      </c>
      <c r="D9672" t="s">
        <v>88</v>
      </c>
      <c r="E9672" t="s">
        <v>92</v>
      </c>
      <c r="F9672" t="s">
        <v>38</v>
      </c>
      <c r="G9672">
        <v>4</v>
      </c>
      <c r="H9672">
        <v>3</v>
      </c>
      <c r="I9672">
        <v>2014</v>
      </c>
      <c r="J9672" t="s">
        <v>62</v>
      </c>
      <c r="K9672">
        <v>15.5</v>
      </c>
      <c r="L9672">
        <v>10.362214908910399</v>
      </c>
      <c r="M9672" s="54">
        <v>21.512726582778701</v>
      </c>
      <c r="N9672">
        <v>73</v>
      </c>
      <c r="O9672">
        <v>210</v>
      </c>
      <c r="P9672">
        <v>11.7041147196131</v>
      </c>
    </row>
    <row r="9673" spans="1:16" x14ac:dyDescent="0.25">
      <c r="A9673" s="20" t="s">
        <v>14024</v>
      </c>
      <c r="B9673">
        <v>7</v>
      </c>
      <c r="C9673" t="s">
        <v>21821</v>
      </c>
      <c r="D9673" t="s">
        <v>88</v>
      </c>
      <c r="E9673" t="s">
        <v>92</v>
      </c>
      <c r="F9673" t="s">
        <v>38</v>
      </c>
      <c r="G9673">
        <v>5</v>
      </c>
      <c r="H9673">
        <v>3</v>
      </c>
      <c r="I9673">
        <v>2014</v>
      </c>
      <c r="J9673" t="s">
        <v>62</v>
      </c>
      <c r="K9673">
        <v>16.5</v>
      </c>
      <c r="L9673">
        <v>13.1353510911895</v>
      </c>
      <c r="M9673" s="54">
        <v>20.243246919674601</v>
      </c>
      <c r="N9673">
        <v>166</v>
      </c>
      <c r="O9673">
        <v>431</v>
      </c>
      <c r="P9673">
        <v>7.7615052570633303</v>
      </c>
    </row>
    <row r="9674" spans="1:16" x14ac:dyDescent="0.25">
      <c r="A9674" s="20" t="s">
        <v>14025</v>
      </c>
      <c r="B9674">
        <v>7</v>
      </c>
      <c r="C9674" t="s">
        <v>21821</v>
      </c>
      <c r="D9674" t="s">
        <v>88</v>
      </c>
      <c r="E9674" t="s">
        <v>92</v>
      </c>
      <c r="F9674" t="s">
        <v>38</v>
      </c>
      <c r="G9674">
        <v>1</v>
      </c>
      <c r="H9674">
        <v>3</v>
      </c>
      <c r="I9674">
        <v>2014</v>
      </c>
      <c r="J9674" t="s">
        <v>43</v>
      </c>
      <c r="K9674">
        <v>23.1</v>
      </c>
      <c r="L9674">
        <v>7.8509733142915898</v>
      </c>
      <c r="M9674" s="54">
        <v>44.078769935457302</v>
      </c>
      <c r="N9674">
        <v>22</v>
      </c>
      <c r="O9674">
        <v>63</v>
      </c>
      <c r="P9674">
        <v>21.320071635561</v>
      </c>
    </row>
    <row r="9675" spans="1:16" x14ac:dyDescent="0.25">
      <c r="A9675" s="20" t="s">
        <v>14026</v>
      </c>
      <c r="B9675">
        <v>7</v>
      </c>
      <c r="C9675" t="s">
        <v>21821</v>
      </c>
      <c r="D9675" t="s">
        <v>88</v>
      </c>
      <c r="E9675" t="s">
        <v>92</v>
      </c>
      <c r="F9675" t="s">
        <v>38</v>
      </c>
      <c r="G9675">
        <v>1</v>
      </c>
      <c r="H9675">
        <v>3</v>
      </c>
      <c r="I9675">
        <v>2014</v>
      </c>
      <c r="J9675" t="s">
        <v>75</v>
      </c>
      <c r="K9675">
        <v>23.76</v>
      </c>
      <c r="L9675">
        <v>19.384845572682501</v>
      </c>
      <c r="M9675" s="54">
        <v>28.4313750431165</v>
      </c>
      <c r="N9675">
        <v>501</v>
      </c>
      <c r="O9675">
        <v>1183</v>
      </c>
      <c r="P9675">
        <v>4.4676705160876997</v>
      </c>
    </row>
    <row r="9676" spans="1:16" x14ac:dyDescent="0.25">
      <c r="A9676" s="20" t="s">
        <v>14027</v>
      </c>
      <c r="B9676">
        <v>7</v>
      </c>
      <c r="C9676" t="s">
        <v>21821</v>
      </c>
      <c r="D9676" t="s">
        <v>88</v>
      </c>
      <c r="E9676" t="s">
        <v>92</v>
      </c>
      <c r="F9676" t="s">
        <v>38</v>
      </c>
      <c r="G9676">
        <v>2</v>
      </c>
      <c r="H9676">
        <v>3</v>
      </c>
      <c r="I9676">
        <v>2014</v>
      </c>
      <c r="J9676" t="s">
        <v>75</v>
      </c>
      <c r="K9676">
        <v>23.8</v>
      </c>
      <c r="L9676">
        <v>20.693410079724298</v>
      </c>
      <c r="M9676" s="54">
        <v>27.0692689333139</v>
      </c>
      <c r="N9676">
        <v>875</v>
      </c>
      <c r="O9676">
        <v>2067</v>
      </c>
      <c r="P9676">
        <v>3.3806170189140698</v>
      </c>
    </row>
    <row r="9677" spans="1:16" x14ac:dyDescent="0.25">
      <c r="A9677" s="20" t="s">
        <v>14028</v>
      </c>
      <c r="B9677">
        <v>7</v>
      </c>
      <c r="C9677" t="s">
        <v>21821</v>
      </c>
      <c r="D9677" t="s">
        <v>88</v>
      </c>
      <c r="E9677" t="s">
        <v>92</v>
      </c>
      <c r="F9677" t="s">
        <v>38</v>
      </c>
      <c r="G9677">
        <v>3</v>
      </c>
      <c r="H9677">
        <v>3</v>
      </c>
      <c r="I9677">
        <v>2014</v>
      </c>
      <c r="J9677" t="s">
        <v>75</v>
      </c>
      <c r="K9677">
        <v>21.35</v>
      </c>
      <c r="L9677">
        <v>19.330183670490801</v>
      </c>
      <c r="M9677" s="54">
        <v>23.4534214697685</v>
      </c>
      <c r="N9677">
        <v>1477</v>
      </c>
      <c r="O9677">
        <v>3699</v>
      </c>
      <c r="P9677">
        <v>2.6020147394144399</v>
      </c>
    </row>
    <row r="9678" spans="1:16" x14ac:dyDescent="0.25">
      <c r="A9678" s="20" t="s">
        <v>14029</v>
      </c>
      <c r="B9678">
        <v>7</v>
      </c>
      <c r="C9678" t="s">
        <v>21821</v>
      </c>
      <c r="D9678" t="s">
        <v>88</v>
      </c>
      <c r="E9678" t="s">
        <v>92</v>
      </c>
      <c r="F9678" t="s">
        <v>38</v>
      </c>
      <c r="G9678">
        <v>4</v>
      </c>
      <c r="H9678">
        <v>3</v>
      </c>
      <c r="I9678">
        <v>2014</v>
      </c>
      <c r="J9678" t="s">
        <v>75</v>
      </c>
      <c r="K9678">
        <v>21.25</v>
      </c>
      <c r="L9678">
        <v>19.763065416519499</v>
      </c>
      <c r="M9678" s="54">
        <v>22.776547361328401</v>
      </c>
      <c r="N9678">
        <v>2662</v>
      </c>
      <c r="O9678">
        <v>6684</v>
      </c>
      <c r="P9678">
        <v>1.9381883305055501</v>
      </c>
    </row>
    <row r="9679" spans="1:16" x14ac:dyDescent="0.25">
      <c r="A9679" s="20" t="s">
        <v>14030</v>
      </c>
      <c r="B9679">
        <v>7</v>
      </c>
      <c r="C9679" t="s">
        <v>21821</v>
      </c>
      <c r="D9679" t="s">
        <v>88</v>
      </c>
      <c r="E9679" t="s">
        <v>92</v>
      </c>
      <c r="F9679" t="s">
        <v>38</v>
      </c>
      <c r="G9679">
        <v>5</v>
      </c>
      <c r="H9679">
        <v>3</v>
      </c>
      <c r="I9679">
        <v>2014</v>
      </c>
      <c r="J9679" t="s">
        <v>75</v>
      </c>
      <c r="K9679">
        <v>19.22</v>
      </c>
      <c r="L9679">
        <v>18.4761329092943</v>
      </c>
      <c r="M9679" s="54">
        <v>19.986095204471699</v>
      </c>
      <c r="N9679">
        <v>6390</v>
      </c>
      <c r="O9679">
        <v>16811</v>
      </c>
      <c r="P9679">
        <v>1.25097770840134</v>
      </c>
    </row>
    <row r="9680" spans="1:16" x14ac:dyDescent="0.25">
      <c r="A9680" s="20" t="s">
        <v>14031</v>
      </c>
      <c r="B9680">
        <v>7</v>
      </c>
      <c r="C9680" t="s">
        <v>21821</v>
      </c>
      <c r="D9680" t="s">
        <v>88</v>
      </c>
      <c r="E9680" t="s">
        <v>92</v>
      </c>
      <c r="F9680" t="s">
        <v>38</v>
      </c>
      <c r="G9680">
        <v>2</v>
      </c>
      <c r="H9680">
        <v>3</v>
      </c>
      <c r="I9680">
        <v>2014</v>
      </c>
      <c r="J9680" t="s">
        <v>43</v>
      </c>
      <c r="K9680">
        <v>14.2</v>
      </c>
      <c r="L9680">
        <v>9.7873583946173408</v>
      </c>
      <c r="M9680" s="54">
        <v>19.6441869664691</v>
      </c>
      <c r="N9680">
        <v>43</v>
      </c>
      <c r="O9680">
        <v>107</v>
      </c>
      <c r="P9680">
        <v>15.249857033260501</v>
      </c>
    </row>
    <row r="9681" spans="1:16" x14ac:dyDescent="0.25">
      <c r="A9681" s="20" t="s">
        <v>14032</v>
      </c>
      <c r="B9681">
        <v>7</v>
      </c>
      <c r="C9681" t="s">
        <v>21821</v>
      </c>
      <c r="D9681" t="s">
        <v>88</v>
      </c>
      <c r="E9681" t="s">
        <v>92</v>
      </c>
      <c r="F9681" t="s">
        <v>38</v>
      </c>
      <c r="G9681">
        <v>3</v>
      </c>
      <c r="H9681">
        <v>3</v>
      </c>
      <c r="I9681">
        <v>2014</v>
      </c>
      <c r="J9681" t="s">
        <v>43</v>
      </c>
      <c r="K9681">
        <v>23.8</v>
      </c>
      <c r="L9681">
        <v>14.936019160717199</v>
      </c>
      <c r="M9681" s="54">
        <v>34.014121296641903</v>
      </c>
      <c r="N9681">
        <v>125</v>
      </c>
      <c r="O9681">
        <v>335</v>
      </c>
      <c r="P9681">
        <v>8.9442719099991592</v>
      </c>
    </row>
    <row r="9682" spans="1:16" x14ac:dyDescent="0.25">
      <c r="A9682" s="20" t="s">
        <v>14033</v>
      </c>
      <c r="B9682">
        <v>7</v>
      </c>
      <c r="C9682" t="s">
        <v>21821</v>
      </c>
      <c r="D9682" t="s">
        <v>88</v>
      </c>
      <c r="E9682" t="s">
        <v>92</v>
      </c>
      <c r="F9682" t="s">
        <v>38</v>
      </c>
      <c r="G9682">
        <v>4</v>
      </c>
      <c r="H9682">
        <v>3</v>
      </c>
      <c r="I9682">
        <v>2014</v>
      </c>
      <c r="J9682" t="s">
        <v>43</v>
      </c>
      <c r="K9682">
        <v>13.9</v>
      </c>
      <c r="L9682">
        <v>10.988477718579199</v>
      </c>
      <c r="M9682" s="54">
        <v>17.1283918039986</v>
      </c>
      <c r="N9682">
        <v>201</v>
      </c>
      <c r="O9682">
        <v>607</v>
      </c>
      <c r="P9682">
        <v>7.0534561585859796</v>
      </c>
    </row>
    <row r="9683" spans="1:16" x14ac:dyDescent="0.25">
      <c r="A9683" s="20" t="s">
        <v>14034</v>
      </c>
      <c r="B9683">
        <v>7</v>
      </c>
      <c r="C9683" t="s">
        <v>21821</v>
      </c>
      <c r="D9683" t="s">
        <v>88</v>
      </c>
      <c r="E9683" t="s">
        <v>92</v>
      </c>
      <c r="F9683" t="s">
        <v>38</v>
      </c>
      <c r="G9683">
        <v>5</v>
      </c>
      <c r="H9683">
        <v>3</v>
      </c>
      <c r="I9683">
        <v>2014</v>
      </c>
      <c r="J9683" t="s">
        <v>43</v>
      </c>
      <c r="K9683">
        <v>16.399999999999999</v>
      </c>
      <c r="L9683">
        <v>13.8635199073021</v>
      </c>
      <c r="M9683" s="54">
        <v>19.043383193741398</v>
      </c>
      <c r="N9683">
        <v>544</v>
      </c>
      <c r="O9683">
        <v>1516</v>
      </c>
      <c r="P9683">
        <v>4.28746462856272</v>
      </c>
    </row>
    <row r="9684" spans="1:16" x14ac:dyDescent="0.25">
      <c r="A9684" s="20" t="s">
        <v>8866</v>
      </c>
      <c r="B9684">
        <v>7</v>
      </c>
      <c r="C9684" t="s">
        <v>21821</v>
      </c>
      <c r="D9684" t="s">
        <v>88</v>
      </c>
      <c r="E9684" t="s">
        <v>92</v>
      </c>
      <c r="F9684" t="s">
        <v>38</v>
      </c>
      <c r="G9684">
        <v>1</v>
      </c>
      <c r="H9684">
        <v>3</v>
      </c>
      <c r="I9684">
        <v>2014</v>
      </c>
      <c r="J9684" t="s">
        <v>45</v>
      </c>
      <c r="K9684">
        <v>16.7</v>
      </c>
      <c r="L9684">
        <v>12.305077912521</v>
      </c>
      <c r="M9684" s="54">
        <v>22.127806291796301</v>
      </c>
      <c r="N9684">
        <v>56</v>
      </c>
      <c r="O9684">
        <v>122</v>
      </c>
      <c r="P9684">
        <v>13.363062095621199</v>
      </c>
    </row>
    <row r="9685" spans="1:16" x14ac:dyDescent="0.25">
      <c r="A9685" s="20" t="s">
        <v>8877</v>
      </c>
      <c r="B9685">
        <v>7</v>
      </c>
      <c r="C9685" t="s">
        <v>21821</v>
      </c>
      <c r="D9685" t="s">
        <v>88</v>
      </c>
      <c r="E9685" t="s">
        <v>92</v>
      </c>
      <c r="F9685" t="s">
        <v>38</v>
      </c>
      <c r="G9685">
        <v>2</v>
      </c>
      <c r="H9685">
        <v>3</v>
      </c>
      <c r="I9685">
        <v>2014</v>
      </c>
      <c r="J9685" t="s">
        <v>45</v>
      </c>
      <c r="K9685">
        <v>15.5</v>
      </c>
      <c r="L9685">
        <v>10.565945390347199</v>
      </c>
      <c r="M9685" s="54">
        <v>21.445908666592</v>
      </c>
      <c r="N9685">
        <v>66</v>
      </c>
      <c r="O9685">
        <v>169</v>
      </c>
      <c r="P9685">
        <v>12.3091490979333</v>
      </c>
    </row>
    <row r="9686" spans="1:16" x14ac:dyDescent="0.25">
      <c r="A9686" s="20" t="s">
        <v>8880</v>
      </c>
      <c r="B9686">
        <v>7</v>
      </c>
      <c r="C9686" t="s">
        <v>21821</v>
      </c>
      <c r="D9686" t="s">
        <v>88</v>
      </c>
      <c r="E9686" t="s">
        <v>92</v>
      </c>
      <c r="F9686" t="s">
        <v>38</v>
      </c>
      <c r="G9686">
        <v>3</v>
      </c>
      <c r="H9686">
        <v>3</v>
      </c>
      <c r="I9686">
        <v>2014</v>
      </c>
      <c r="J9686" t="s">
        <v>45</v>
      </c>
      <c r="K9686">
        <v>37.5</v>
      </c>
      <c r="L9686">
        <v>21.4453786782645</v>
      </c>
      <c r="M9686" s="54">
        <v>56.973737162153199</v>
      </c>
      <c r="N9686">
        <v>62</v>
      </c>
      <c r="O9686">
        <v>165</v>
      </c>
      <c r="P9686">
        <v>12.700012700019</v>
      </c>
    </row>
    <row r="9687" spans="1:16" x14ac:dyDescent="0.25">
      <c r="A9687" s="20" t="s">
        <v>8881</v>
      </c>
      <c r="B9687">
        <v>7</v>
      </c>
      <c r="C9687" t="s">
        <v>21821</v>
      </c>
      <c r="D9687" t="s">
        <v>88</v>
      </c>
      <c r="E9687" t="s">
        <v>92</v>
      </c>
      <c r="F9687" t="s">
        <v>38</v>
      </c>
      <c r="G9687">
        <v>4</v>
      </c>
      <c r="H9687">
        <v>3</v>
      </c>
      <c r="I9687">
        <v>2014</v>
      </c>
      <c r="J9687" t="s">
        <v>45</v>
      </c>
      <c r="K9687">
        <v>30.6</v>
      </c>
      <c r="L9687">
        <v>21.861614904622101</v>
      </c>
      <c r="M9687" s="54">
        <v>40.389335712760101</v>
      </c>
      <c r="N9687">
        <v>178</v>
      </c>
      <c r="O9687">
        <v>395</v>
      </c>
      <c r="P9687">
        <v>7.4953168899586098</v>
      </c>
    </row>
    <row r="9688" spans="1:16" x14ac:dyDescent="0.25">
      <c r="A9688" s="20" t="s">
        <v>8882</v>
      </c>
      <c r="B9688">
        <v>7</v>
      </c>
      <c r="C9688" t="s">
        <v>21821</v>
      </c>
      <c r="D9688" t="s">
        <v>88</v>
      </c>
      <c r="E9688" t="s">
        <v>92</v>
      </c>
      <c r="F9688" t="s">
        <v>38</v>
      </c>
      <c r="G9688">
        <v>5</v>
      </c>
      <c r="H9688">
        <v>3</v>
      </c>
      <c r="I9688">
        <v>2014</v>
      </c>
      <c r="J9688" t="s">
        <v>45</v>
      </c>
      <c r="K9688">
        <v>23.7</v>
      </c>
      <c r="L9688">
        <v>14.0193477459304</v>
      </c>
      <c r="M9688" s="54">
        <v>35.091319478931503</v>
      </c>
      <c r="N9688">
        <v>76</v>
      </c>
      <c r="O9688">
        <v>177</v>
      </c>
      <c r="P9688">
        <v>11.470786693528099</v>
      </c>
    </row>
    <row r="9689" spans="1:16" x14ac:dyDescent="0.25">
      <c r="A9689" s="20" t="s">
        <v>8887</v>
      </c>
      <c r="B9689">
        <v>7</v>
      </c>
      <c r="C9689" t="s">
        <v>21821</v>
      </c>
      <c r="D9689" t="s">
        <v>88</v>
      </c>
      <c r="E9689" t="s">
        <v>92</v>
      </c>
      <c r="F9689" t="s">
        <v>38</v>
      </c>
      <c r="G9689">
        <v>1</v>
      </c>
      <c r="H9689">
        <v>3</v>
      </c>
      <c r="I9689">
        <v>2014</v>
      </c>
      <c r="J9689" t="s">
        <v>46</v>
      </c>
      <c r="K9689">
        <v>18.399999999999999</v>
      </c>
      <c r="L9689">
        <v>11.763915019527399</v>
      </c>
      <c r="M9689" s="54">
        <v>26.3730244924913</v>
      </c>
      <c r="N9689">
        <v>60</v>
      </c>
      <c r="O9689">
        <v>149</v>
      </c>
      <c r="P9689">
        <v>12.9099444873581</v>
      </c>
    </row>
    <row r="9690" spans="1:16" x14ac:dyDescent="0.25">
      <c r="A9690" s="20" t="s">
        <v>8898</v>
      </c>
      <c r="B9690">
        <v>7</v>
      </c>
      <c r="C9690" t="s">
        <v>21821</v>
      </c>
      <c r="D9690" t="s">
        <v>88</v>
      </c>
      <c r="E9690" t="s">
        <v>92</v>
      </c>
      <c r="F9690" t="s">
        <v>38</v>
      </c>
      <c r="G9690">
        <v>2</v>
      </c>
      <c r="H9690">
        <v>3</v>
      </c>
      <c r="I9690">
        <v>2014</v>
      </c>
      <c r="J9690" t="s">
        <v>46</v>
      </c>
      <c r="K9690">
        <v>35.700000000000003</v>
      </c>
      <c r="L9690">
        <v>18.9243509533039</v>
      </c>
      <c r="M9690" s="54">
        <v>56.4387279396297</v>
      </c>
      <c r="N9690">
        <v>51</v>
      </c>
      <c r="O9690">
        <v>121</v>
      </c>
      <c r="P9690">
        <v>14.0028008402801</v>
      </c>
    </row>
    <row r="9691" spans="1:16" x14ac:dyDescent="0.25">
      <c r="A9691" s="20" t="s">
        <v>8901</v>
      </c>
      <c r="B9691">
        <v>7</v>
      </c>
      <c r="C9691" t="s">
        <v>21821</v>
      </c>
      <c r="D9691" t="s">
        <v>88</v>
      </c>
      <c r="E9691" t="s">
        <v>92</v>
      </c>
      <c r="F9691" t="s">
        <v>38</v>
      </c>
      <c r="G9691">
        <v>3</v>
      </c>
      <c r="H9691">
        <v>3</v>
      </c>
      <c r="I9691">
        <v>2014</v>
      </c>
      <c r="J9691" t="s">
        <v>46</v>
      </c>
      <c r="K9691">
        <v>25.2</v>
      </c>
      <c r="L9691">
        <v>17.143772810275198</v>
      </c>
      <c r="M9691" s="54">
        <v>34.754496439325102</v>
      </c>
      <c r="N9691">
        <v>71</v>
      </c>
      <c r="O9691">
        <v>161</v>
      </c>
      <c r="P9691">
        <v>11.8678165819385</v>
      </c>
    </row>
    <row r="9692" spans="1:16" x14ac:dyDescent="0.25">
      <c r="A9692" s="20" t="s">
        <v>8902</v>
      </c>
      <c r="B9692">
        <v>7</v>
      </c>
      <c r="C9692" t="s">
        <v>21821</v>
      </c>
      <c r="D9692" t="s">
        <v>88</v>
      </c>
      <c r="E9692" t="s">
        <v>92</v>
      </c>
      <c r="F9692" t="s">
        <v>38</v>
      </c>
      <c r="G9692">
        <v>4</v>
      </c>
      <c r="H9692">
        <v>3</v>
      </c>
      <c r="I9692">
        <v>2014</v>
      </c>
      <c r="J9692" t="s">
        <v>46</v>
      </c>
      <c r="K9692">
        <v>28</v>
      </c>
      <c r="L9692">
        <v>16.941828225348601</v>
      </c>
      <c r="M9692" s="54">
        <v>40.830375180391798</v>
      </c>
      <c r="N9692">
        <v>91</v>
      </c>
      <c r="O9692">
        <v>235</v>
      </c>
      <c r="P9692">
        <v>10.4828483672192</v>
      </c>
    </row>
    <row r="9693" spans="1:16" x14ac:dyDescent="0.25">
      <c r="A9693" s="20" t="s">
        <v>8903</v>
      </c>
      <c r="B9693">
        <v>7</v>
      </c>
      <c r="C9693" t="s">
        <v>21821</v>
      </c>
      <c r="D9693" t="s">
        <v>88</v>
      </c>
      <c r="E9693" t="s">
        <v>92</v>
      </c>
      <c r="F9693" t="s">
        <v>38</v>
      </c>
      <c r="G9693">
        <v>5</v>
      </c>
      <c r="H9693">
        <v>3</v>
      </c>
      <c r="I9693">
        <v>2014</v>
      </c>
      <c r="J9693" t="s">
        <v>46</v>
      </c>
      <c r="K9693">
        <v>19.8</v>
      </c>
      <c r="L9693">
        <v>15.976354357264199</v>
      </c>
      <c r="M9693" s="54">
        <v>24.110313458625999</v>
      </c>
      <c r="N9693">
        <v>148</v>
      </c>
      <c r="O9693">
        <v>390</v>
      </c>
      <c r="P9693">
        <v>8.2199493652678708</v>
      </c>
    </row>
    <row r="9694" spans="1:16" x14ac:dyDescent="0.25">
      <c r="A9694" s="20" t="s">
        <v>8908</v>
      </c>
      <c r="B9694">
        <v>7</v>
      </c>
      <c r="C9694" t="s">
        <v>21821</v>
      </c>
      <c r="D9694" t="s">
        <v>88</v>
      </c>
      <c r="E9694" t="s">
        <v>92</v>
      </c>
      <c r="F9694" t="s">
        <v>38</v>
      </c>
      <c r="G9694">
        <v>1</v>
      </c>
      <c r="H9694">
        <v>3</v>
      </c>
      <c r="I9694">
        <v>2014</v>
      </c>
      <c r="J9694" t="s">
        <v>47</v>
      </c>
      <c r="K9694">
        <v>12.4</v>
      </c>
      <c r="L9694">
        <v>8.2115555417592905</v>
      </c>
      <c r="M9694" s="54">
        <v>17.832578473345102</v>
      </c>
      <c r="N9694">
        <v>37</v>
      </c>
      <c r="O9694">
        <v>95</v>
      </c>
      <c r="P9694">
        <v>16.439898730535699</v>
      </c>
    </row>
    <row r="9695" spans="1:16" x14ac:dyDescent="0.25">
      <c r="A9695" s="20" t="s">
        <v>8919</v>
      </c>
      <c r="B9695">
        <v>7</v>
      </c>
      <c r="C9695" t="s">
        <v>21821</v>
      </c>
      <c r="D9695" t="s">
        <v>88</v>
      </c>
      <c r="E9695" t="s">
        <v>92</v>
      </c>
      <c r="F9695" t="s">
        <v>38</v>
      </c>
      <c r="G9695">
        <v>2</v>
      </c>
      <c r="H9695">
        <v>3</v>
      </c>
      <c r="I9695">
        <v>2014</v>
      </c>
      <c r="J9695" t="s">
        <v>47</v>
      </c>
      <c r="K9695">
        <v>33.799999999999997</v>
      </c>
      <c r="L9695">
        <v>22.515317484065701</v>
      </c>
      <c r="M9695" s="54">
        <v>46.903580680184803</v>
      </c>
      <c r="N9695">
        <v>104</v>
      </c>
      <c r="O9695">
        <v>211</v>
      </c>
      <c r="P9695">
        <v>9.8058067569092007</v>
      </c>
    </row>
    <row r="9696" spans="1:16" x14ac:dyDescent="0.25">
      <c r="A9696" s="20" t="s">
        <v>8922</v>
      </c>
      <c r="B9696">
        <v>7</v>
      </c>
      <c r="C9696" t="s">
        <v>21821</v>
      </c>
      <c r="D9696" t="s">
        <v>88</v>
      </c>
      <c r="E9696" t="s">
        <v>92</v>
      </c>
      <c r="F9696" t="s">
        <v>38</v>
      </c>
      <c r="G9696">
        <v>3</v>
      </c>
      <c r="H9696">
        <v>3</v>
      </c>
      <c r="I9696">
        <v>2014</v>
      </c>
      <c r="J9696" t="s">
        <v>47</v>
      </c>
      <c r="K9696">
        <v>17.3</v>
      </c>
      <c r="L9696">
        <v>12.384630769636701</v>
      </c>
      <c r="M9696" s="54">
        <v>22.973116133696401</v>
      </c>
      <c r="N9696">
        <v>117</v>
      </c>
      <c r="O9696">
        <v>304</v>
      </c>
      <c r="P9696">
        <v>9.2450032704204794</v>
      </c>
    </row>
    <row r="9697" spans="1:16" x14ac:dyDescent="0.25">
      <c r="A9697" s="20" t="s">
        <v>8923</v>
      </c>
      <c r="B9697">
        <v>7</v>
      </c>
      <c r="C9697" t="s">
        <v>21821</v>
      </c>
      <c r="D9697" t="s">
        <v>88</v>
      </c>
      <c r="E9697" t="s">
        <v>92</v>
      </c>
      <c r="F9697" t="s">
        <v>38</v>
      </c>
      <c r="G9697">
        <v>4</v>
      </c>
      <c r="H9697">
        <v>3</v>
      </c>
      <c r="I9697">
        <v>2014</v>
      </c>
      <c r="J9697" t="s">
        <v>47</v>
      </c>
      <c r="K9697">
        <v>23</v>
      </c>
      <c r="L9697">
        <v>17.899013661938</v>
      </c>
      <c r="M9697" s="54">
        <v>28.622863286220099</v>
      </c>
      <c r="N9697">
        <v>177</v>
      </c>
      <c r="O9697">
        <v>416</v>
      </c>
      <c r="P9697">
        <v>7.5164602800282898</v>
      </c>
    </row>
    <row r="9698" spans="1:16" x14ac:dyDescent="0.25">
      <c r="A9698" s="20" t="s">
        <v>8924</v>
      </c>
      <c r="B9698">
        <v>7</v>
      </c>
      <c r="C9698" t="s">
        <v>21821</v>
      </c>
      <c r="D9698" t="s">
        <v>88</v>
      </c>
      <c r="E9698" t="s">
        <v>92</v>
      </c>
      <c r="F9698" t="s">
        <v>38</v>
      </c>
      <c r="G9698">
        <v>5</v>
      </c>
      <c r="H9698">
        <v>3</v>
      </c>
      <c r="I9698">
        <v>2014</v>
      </c>
      <c r="J9698" t="s">
        <v>47</v>
      </c>
      <c r="K9698">
        <v>20</v>
      </c>
      <c r="L9698">
        <v>18.4260576190877</v>
      </c>
      <c r="M9698" s="54">
        <v>21.617935772632201</v>
      </c>
      <c r="N9698">
        <v>1156</v>
      </c>
      <c r="O9698">
        <v>3119</v>
      </c>
      <c r="P9698">
        <v>2.9411764705882399</v>
      </c>
    </row>
    <row r="9699" spans="1:16" x14ac:dyDescent="0.25">
      <c r="A9699" s="20" t="s">
        <v>8929</v>
      </c>
      <c r="B9699">
        <v>7</v>
      </c>
      <c r="C9699" t="s">
        <v>21821</v>
      </c>
      <c r="D9699" t="s">
        <v>88</v>
      </c>
      <c r="E9699" t="s">
        <v>92</v>
      </c>
      <c r="F9699" t="s">
        <v>38</v>
      </c>
      <c r="G9699">
        <v>1</v>
      </c>
      <c r="H9699">
        <v>3</v>
      </c>
      <c r="I9699">
        <v>2014</v>
      </c>
      <c r="J9699" t="s">
        <v>48</v>
      </c>
      <c r="K9699">
        <v>35.200000000000003</v>
      </c>
      <c r="L9699">
        <v>16.469009577318101</v>
      </c>
      <c r="M9699" s="54">
        <v>60.908154759649001</v>
      </c>
      <c r="N9699">
        <v>23</v>
      </c>
      <c r="O9699">
        <v>43</v>
      </c>
      <c r="P9699">
        <v>20.851441405707501</v>
      </c>
    </row>
    <row r="9700" spans="1:16" x14ac:dyDescent="0.25">
      <c r="A9700" s="20" t="s">
        <v>8940</v>
      </c>
      <c r="B9700">
        <v>7</v>
      </c>
      <c r="C9700" t="s">
        <v>21821</v>
      </c>
      <c r="D9700" t="s">
        <v>88</v>
      </c>
      <c r="E9700" t="s">
        <v>92</v>
      </c>
      <c r="F9700" t="s">
        <v>38</v>
      </c>
      <c r="G9700">
        <v>2</v>
      </c>
      <c r="H9700">
        <v>3</v>
      </c>
      <c r="I9700">
        <v>2014</v>
      </c>
      <c r="J9700" t="s">
        <v>48</v>
      </c>
      <c r="K9700">
        <v>25.9</v>
      </c>
      <c r="L9700">
        <v>16.120761030411799</v>
      </c>
      <c r="M9700" s="54">
        <v>37.700298285258199</v>
      </c>
      <c r="N9700">
        <v>68</v>
      </c>
      <c r="O9700">
        <v>143</v>
      </c>
      <c r="P9700">
        <v>12.126781251816601</v>
      </c>
    </row>
    <row r="9701" spans="1:16" x14ac:dyDescent="0.25">
      <c r="A9701" s="20" t="s">
        <v>8943</v>
      </c>
      <c r="B9701">
        <v>7</v>
      </c>
      <c r="C9701" t="s">
        <v>21821</v>
      </c>
      <c r="D9701" t="s">
        <v>88</v>
      </c>
      <c r="E9701" t="s">
        <v>92</v>
      </c>
      <c r="F9701" t="s">
        <v>38</v>
      </c>
      <c r="G9701">
        <v>3</v>
      </c>
      <c r="H9701">
        <v>3</v>
      </c>
      <c r="I9701">
        <v>2014</v>
      </c>
      <c r="J9701" t="s">
        <v>48</v>
      </c>
      <c r="K9701">
        <v>28.2</v>
      </c>
      <c r="L9701">
        <v>9.7609939189393309</v>
      </c>
      <c r="M9701" s="54">
        <v>50.288440572037501</v>
      </c>
      <c r="N9701">
        <v>69</v>
      </c>
      <c r="O9701">
        <v>154</v>
      </c>
      <c r="P9701">
        <v>12.0385853085769</v>
      </c>
    </row>
    <row r="9702" spans="1:16" x14ac:dyDescent="0.25">
      <c r="A9702" s="20" t="s">
        <v>8944</v>
      </c>
      <c r="B9702">
        <v>7</v>
      </c>
      <c r="C9702" t="s">
        <v>21821</v>
      </c>
      <c r="D9702" t="s">
        <v>88</v>
      </c>
      <c r="E9702" t="s">
        <v>92</v>
      </c>
      <c r="F9702" t="s">
        <v>38</v>
      </c>
      <c r="G9702">
        <v>4</v>
      </c>
      <c r="H9702">
        <v>3</v>
      </c>
      <c r="I9702">
        <v>2014</v>
      </c>
      <c r="J9702" t="s">
        <v>48</v>
      </c>
      <c r="K9702">
        <v>29.3</v>
      </c>
      <c r="L9702">
        <v>20.574514449865902</v>
      </c>
      <c r="M9702" s="54">
        <v>38.906128104462702</v>
      </c>
      <c r="N9702">
        <v>195</v>
      </c>
      <c r="O9702">
        <v>430</v>
      </c>
      <c r="P9702">
        <v>7.1611487403943297</v>
      </c>
    </row>
    <row r="9703" spans="1:16" x14ac:dyDescent="0.25">
      <c r="A9703" s="20" t="s">
        <v>8945</v>
      </c>
      <c r="B9703">
        <v>7</v>
      </c>
      <c r="C9703" t="s">
        <v>21821</v>
      </c>
      <c r="D9703" t="s">
        <v>88</v>
      </c>
      <c r="E9703" t="s">
        <v>92</v>
      </c>
      <c r="F9703" t="s">
        <v>38</v>
      </c>
      <c r="G9703">
        <v>5</v>
      </c>
      <c r="H9703">
        <v>3</v>
      </c>
      <c r="I9703">
        <v>2014</v>
      </c>
      <c r="J9703" t="s">
        <v>48</v>
      </c>
      <c r="K9703">
        <v>18.399999999999999</v>
      </c>
      <c r="L9703">
        <v>16.142985732044401</v>
      </c>
      <c r="M9703" s="54">
        <v>20.8742855159201</v>
      </c>
      <c r="N9703">
        <v>569</v>
      </c>
      <c r="O9703">
        <v>1375</v>
      </c>
      <c r="P9703">
        <v>4.1922180815031904</v>
      </c>
    </row>
    <row r="9704" spans="1:16" x14ac:dyDescent="0.25">
      <c r="A9704" s="20" t="s">
        <v>14035</v>
      </c>
      <c r="B9704">
        <v>7</v>
      </c>
      <c r="C9704" t="s">
        <v>21821</v>
      </c>
      <c r="D9704" t="s">
        <v>88</v>
      </c>
      <c r="E9704" t="s">
        <v>92</v>
      </c>
      <c r="F9704" t="s">
        <v>38</v>
      </c>
      <c r="G9704">
        <v>1</v>
      </c>
      <c r="H9704">
        <v>3</v>
      </c>
      <c r="I9704">
        <v>2014</v>
      </c>
      <c r="J9704" t="s">
        <v>49</v>
      </c>
      <c r="K9704">
        <v>21.9</v>
      </c>
      <c r="L9704">
        <v>15.652252873960199</v>
      </c>
      <c r="M9704" s="54">
        <v>29.939602851097401</v>
      </c>
      <c r="N9704">
        <v>36</v>
      </c>
      <c r="O9704">
        <v>71</v>
      </c>
      <c r="P9704">
        <v>16.6666666666667</v>
      </c>
    </row>
    <row r="9705" spans="1:16" x14ac:dyDescent="0.25">
      <c r="A9705" s="20" t="s">
        <v>14036</v>
      </c>
      <c r="B9705">
        <v>7</v>
      </c>
      <c r="C9705" t="s">
        <v>21821</v>
      </c>
      <c r="D9705" t="s">
        <v>88</v>
      </c>
      <c r="E9705" t="s">
        <v>92</v>
      </c>
      <c r="F9705" t="s">
        <v>38</v>
      </c>
      <c r="G9705">
        <v>2</v>
      </c>
      <c r="H9705">
        <v>3</v>
      </c>
      <c r="I9705">
        <v>2014</v>
      </c>
      <c r="J9705" t="s">
        <v>49</v>
      </c>
      <c r="K9705">
        <v>18.3</v>
      </c>
      <c r="L9705">
        <v>12.758355668145899</v>
      </c>
      <c r="M9705" s="54">
        <v>25.357825504538201</v>
      </c>
      <c r="N9705">
        <v>36</v>
      </c>
      <c r="O9705">
        <v>77</v>
      </c>
      <c r="P9705">
        <v>16.6666666666667</v>
      </c>
    </row>
    <row r="9706" spans="1:16" x14ac:dyDescent="0.25">
      <c r="A9706" s="20" t="s">
        <v>14037</v>
      </c>
      <c r="B9706">
        <v>7</v>
      </c>
      <c r="C9706" t="s">
        <v>21821</v>
      </c>
      <c r="D9706" t="s">
        <v>88</v>
      </c>
      <c r="E9706" t="s">
        <v>92</v>
      </c>
      <c r="F9706" t="s">
        <v>38</v>
      </c>
      <c r="G9706">
        <v>3</v>
      </c>
      <c r="H9706">
        <v>3</v>
      </c>
      <c r="I9706">
        <v>2014</v>
      </c>
      <c r="J9706" t="s">
        <v>49</v>
      </c>
      <c r="K9706">
        <v>23.7</v>
      </c>
      <c r="L9706">
        <v>16.663265586539499</v>
      </c>
      <c r="M9706" s="54">
        <v>32.264705466652401</v>
      </c>
      <c r="N9706">
        <v>53</v>
      </c>
      <c r="O9706">
        <v>126</v>
      </c>
      <c r="P9706">
        <v>13.7360563948689</v>
      </c>
    </row>
    <row r="9707" spans="1:16" x14ac:dyDescent="0.25">
      <c r="A9707" s="20" t="s">
        <v>14038</v>
      </c>
      <c r="B9707">
        <v>7</v>
      </c>
      <c r="C9707" t="s">
        <v>21821</v>
      </c>
      <c r="D9707" t="s">
        <v>88</v>
      </c>
      <c r="E9707" t="s">
        <v>92</v>
      </c>
      <c r="F9707" t="s">
        <v>38</v>
      </c>
      <c r="G9707">
        <v>4</v>
      </c>
      <c r="H9707">
        <v>3</v>
      </c>
      <c r="I9707">
        <v>2014</v>
      </c>
      <c r="J9707" t="s">
        <v>49</v>
      </c>
      <c r="K9707">
        <v>23.5</v>
      </c>
      <c r="L9707">
        <v>18.424786774956502</v>
      </c>
      <c r="M9707" s="54">
        <v>29.16381610102</v>
      </c>
      <c r="N9707">
        <v>186</v>
      </c>
      <c r="O9707">
        <v>402</v>
      </c>
      <c r="P9707">
        <v>7.3323557510676602</v>
      </c>
    </row>
    <row r="9708" spans="1:16" x14ac:dyDescent="0.25">
      <c r="A9708" s="20" t="s">
        <v>14039</v>
      </c>
      <c r="B9708">
        <v>7</v>
      </c>
      <c r="C9708" t="s">
        <v>21821</v>
      </c>
      <c r="D9708" t="s">
        <v>88</v>
      </c>
      <c r="E9708" t="s">
        <v>92</v>
      </c>
      <c r="F9708" t="s">
        <v>38</v>
      </c>
      <c r="G9708">
        <v>5</v>
      </c>
      <c r="H9708">
        <v>3</v>
      </c>
      <c r="I9708">
        <v>2014</v>
      </c>
      <c r="J9708" t="s">
        <v>49</v>
      </c>
      <c r="K9708">
        <v>25.7</v>
      </c>
      <c r="L9708">
        <v>20.760373173436498</v>
      </c>
      <c r="M9708" s="54">
        <v>31.2191559818821</v>
      </c>
      <c r="N9708">
        <v>182</v>
      </c>
      <c r="O9708">
        <v>353</v>
      </c>
      <c r="P9708">
        <v>7.4124931666110099</v>
      </c>
    </row>
    <row r="9709" spans="1:16" x14ac:dyDescent="0.25">
      <c r="A9709" s="20" t="s">
        <v>14040</v>
      </c>
      <c r="B9709">
        <v>7</v>
      </c>
      <c r="C9709" t="s">
        <v>21821</v>
      </c>
      <c r="D9709" t="s">
        <v>88</v>
      </c>
      <c r="E9709" t="s">
        <v>92</v>
      </c>
      <c r="F9709" t="s">
        <v>38</v>
      </c>
      <c r="G9709">
        <v>1</v>
      </c>
      <c r="H9709">
        <v>3</v>
      </c>
      <c r="I9709">
        <v>2014</v>
      </c>
      <c r="J9709" t="s">
        <v>50</v>
      </c>
      <c r="K9709" t="s">
        <v>44</v>
      </c>
      <c r="L9709" t="s">
        <v>44</v>
      </c>
      <c r="M9709" s="54" t="s">
        <v>44</v>
      </c>
      <c r="N9709">
        <v>17</v>
      </c>
      <c r="O9709">
        <v>30</v>
      </c>
      <c r="P9709">
        <v>24.253562503633301</v>
      </c>
    </row>
    <row r="9710" spans="1:16" x14ac:dyDescent="0.25">
      <c r="A9710" s="20" t="s">
        <v>14041</v>
      </c>
      <c r="B9710">
        <v>7</v>
      </c>
      <c r="C9710" t="s">
        <v>21821</v>
      </c>
      <c r="D9710" t="s">
        <v>88</v>
      </c>
      <c r="E9710" t="s">
        <v>92</v>
      </c>
      <c r="F9710" t="s">
        <v>38</v>
      </c>
      <c r="G9710">
        <v>2</v>
      </c>
      <c r="H9710">
        <v>3</v>
      </c>
      <c r="I9710">
        <v>2014</v>
      </c>
      <c r="J9710" t="s">
        <v>50</v>
      </c>
      <c r="K9710">
        <v>13.3</v>
      </c>
      <c r="L9710">
        <v>9.0352153599302305</v>
      </c>
      <c r="M9710" s="54">
        <v>18.668118287559899</v>
      </c>
      <c r="N9710">
        <v>42</v>
      </c>
      <c r="O9710">
        <v>104</v>
      </c>
      <c r="P9710">
        <v>15.430334996209201</v>
      </c>
    </row>
    <row r="9711" spans="1:16" x14ac:dyDescent="0.25">
      <c r="A9711" s="20" t="s">
        <v>14042</v>
      </c>
      <c r="B9711">
        <v>7</v>
      </c>
      <c r="C9711" t="s">
        <v>21821</v>
      </c>
      <c r="D9711" t="s">
        <v>88</v>
      </c>
      <c r="E9711" t="s">
        <v>92</v>
      </c>
      <c r="F9711" t="s">
        <v>38</v>
      </c>
      <c r="G9711">
        <v>3</v>
      </c>
      <c r="H9711">
        <v>3</v>
      </c>
      <c r="I9711">
        <v>2014</v>
      </c>
      <c r="J9711" t="s">
        <v>50</v>
      </c>
      <c r="K9711">
        <v>21</v>
      </c>
      <c r="L9711">
        <v>12.849174747419401</v>
      </c>
      <c r="M9711" s="54">
        <v>31.343188582037499</v>
      </c>
      <c r="N9711">
        <v>41</v>
      </c>
      <c r="O9711">
        <v>91</v>
      </c>
      <c r="P9711">
        <v>15.6173761888606</v>
      </c>
    </row>
    <row r="9712" spans="1:16" x14ac:dyDescent="0.25">
      <c r="A9712" s="20" t="s">
        <v>14043</v>
      </c>
      <c r="B9712">
        <v>7</v>
      </c>
      <c r="C9712" t="s">
        <v>21821</v>
      </c>
      <c r="D9712" t="s">
        <v>88</v>
      </c>
      <c r="E9712" t="s">
        <v>92</v>
      </c>
      <c r="F9712" t="s">
        <v>38</v>
      </c>
      <c r="G9712">
        <v>4</v>
      </c>
      <c r="H9712">
        <v>3</v>
      </c>
      <c r="I9712">
        <v>2014</v>
      </c>
      <c r="J9712" t="s">
        <v>50</v>
      </c>
      <c r="K9712">
        <v>25</v>
      </c>
      <c r="L9712">
        <v>17.540455300858302</v>
      </c>
      <c r="M9712" s="54">
        <v>33.3804477025678</v>
      </c>
      <c r="N9712">
        <v>153</v>
      </c>
      <c r="O9712">
        <v>378</v>
      </c>
      <c r="P9712">
        <v>8.0845208345444295</v>
      </c>
    </row>
    <row r="9713" spans="1:16" x14ac:dyDescent="0.25">
      <c r="A9713" s="20" t="s">
        <v>14044</v>
      </c>
      <c r="B9713">
        <v>7</v>
      </c>
      <c r="C9713" t="s">
        <v>21821</v>
      </c>
      <c r="D9713" t="s">
        <v>88</v>
      </c>
      <c r="E9713" t="s">
        <v>92</v>
      </c>
      <c r="F9713" t="s">
        <v>38</v>
      </c>
      <c r="G9713">
        <v>5</v>
      </c>
      <c r="H9713">
        <v>3</v>
      </c>
      <c r="I9713">
        <v>2014</v>
      </c>
      <c r="J9713" t="s">
        <v>50</v>
      </c>
      <c r="K9713">
        <v>15.4</v>
      </c>
      <c r="L9713">
        <v>12.7815708117109</v>
      </c>
      <c r="M9713" s="54">
        <v>18.194077058711098</v>
      </c>
      <c r="N9713">
        <v>353</v>
      </c>
      <c r="O9713">
        <v>1086</v>
      </c>
      <c r="P9713">
        <v>5.3224629541234902</v>
      </c>
    </row>
    <row r="9714" spans="1:16" x14ac:dyDescent="0.25">
      <c r="A9714" s="20" t="s">
        <v>14045</v>
      </c>
      <c r="B9714">
        <v>7</v>
      </c>
      <c r="C9714" t="s">
        <v>21821</v>
      </c>
      <c r="D9714" t="s">
        <v>88</v>
      </c>
      <c r="E9714" t="s">
        <v>92</v>
      </c>
      <c r="F9714" t="s">
        <v>38</v>
      </c>
      <c r="G9714">
        <v>1</v>
      </c>
      <c r="H9714">
        <v>3</v>
      </c>
      <c r="I9714">
        <v>2014</v>
      </c>
      <c r="J9714" t="s">
        <v>51</v>
      </c>
      <c r="K9714" t="s">
        <v>44</v>
      </c>
      <c r="L9714" t="s">
        <v>44</v>
      </c>
      <c r="M9714" s="54" t="s">
        <v>44</v>
      </c>
      <c r="N9714">
        <v>16</v>
      </c>
      <c r="O9714">
        <v>29</v>
      </c>
      <c r="P9714">
        <v>25</v>
      </c>
    </row>
    <row r="9715" spans="1:16" x14ac:dyDescent="0.25">
      <c r="A9715" s="20" t="s">
        <v>14046</v>
      </c>
      <c r="B9715">
        <v>7</v>
      </c>
      <c r="C9715" t="s">
        <v>21821</v>
      </c>
      <c r="D9715" t="s">
        <v>88</v>
      </c>
      <c r="E9715" t="s">
        <v>92</v>
      </c>
      <c r="F9715" t="s">
        <v>38</v>
      </c>
      <c r="G9715">
        <v>2</v>
      </c>
      <c r="H9715">
        <v>3</v>
      </c>
      <c r="I9715">
        <v>2014</v>
      </c>
      <c r="J9715" t="s">
        <v>51</v>
      </c>
      <c r="K9715">
        <v>25.8</v>
      </c>
      <c r="L9715">
        <v>15.022113988569799</v>
      </c>
      <c r="M9715" s="54">
        <v>39.375425637459998</v>
      </c>
      <c r="N9715">
        <v>44</v>
      </c>
      <c r="O9715">
        <v>93</v>
      </c>
      <c r="P9715">
        <v>15.0755672288882</v>
      </c>
    </row>
    <row r="9716" spans="1:16" x14ac:dyDescent="0.25">
      <c r="A9716" s="20" t="s">
        <v>14047</v>
      </c>
      <c r="B9716">
        <v>7</v>
      </c>
      <c r="C9716" t="s">
        <v>21821</v>
      </c>
      <c r="D9716" t="s">
        <v>88</v>
      </c>
      <c r="E9716" t="s">
        <v>92</v>
      </c>
      <c r="F9716" t="s">
        <v>38</v>
      </c>
      <c r="G9716">
        <v>3</v>
      </c>
      <c r="H9716">
        <v>3</v>
      </c>
      <c r="I9716">
        <v>2014</v>
      </c>
      <c r="J9716" t="s">
        <v>51</v>
      </c>
      <c r="K9716">
        <v>17.399999999999999</v>
      </c>
      <c r="L9716">
        <v>12.9451880289628</v>
      </c>
      <c r="M9716" s="54">
        <v>22.9565596937367</v>
      </c>
      <c r="N9716">
        <v>52</v>
      </c>
      <c r="O9716">
        <v>137</v>
      </c>
      <c r="P9716">
        <v>13.8675049056307</v>
      </c>
    </row>
    <row r="9717" spans="1:16" x14ac:dyDescent="0.25">
      <c r="A9717" s="20" t="s">
        <v>14048</v>
      </c>
      <c r="B9717">
        <v>7</v>
      </c>
      <c r="C9717" t="s">
        <v>21821</v>
      </c>
      <c r="D9717" t="s">
        <v>88</v>
      </c>
      <c r="E9717" t="s">
        <v>92</v>
      </c>
      <c r="F9717" t="s">
        <v>38</v>
      </c>
      <c r="G9717">
        <v>4</v>
      </c>
      <c r="H9717">
        <v>3</v>
      </c>
      <c r="I9717">
        <v>2014</v>
      </c>
      <c r="J9717" t="s">
        <v>51</v>
      </c>
      <c r="K9717">
        <v>14.7</v>
      </c>
      <c r="L9717">
        <v>10.272194512923299</v>
      </c>
      <c r="M9717" s="54">
        <v>19.965793309090099</v>
      </c>
      <c r="N9717">
        <v>76</v>
      </c>
      <c r="O9717">
        <v>200</v>
      </c>
      <c r="P9717">
        <v>11.470786693528099</v>
      </c>
    </row>
    <row r="9718" spans="1:16" x14ac:dyDescent="0.25">
      <c r="A9718" s="20" t="s">
        <v>14049</v>
      </c>
      <c r="B9718">
        <v>7</v>
      </c>
      <c r="C9718" t="s">
        <v>21821</v>
      </c>
      <c r="D9718" t="s">
        <v>88</v>
      </c>
      <c r="E9718" t="s">
        <v>92</v>
      </c>
      <c r="F9718" t="s">
        <v>38</v>
      </c>
      <c r="G9718">
        <v>5</v>
      </c>
      <c r="H9718">
        <v>3</v>
      </c>
      <c r="I9718">
        <v>2014</v>
      </c>
      <c r="J9718" t="s">
        <v>51</v>
      </c>
      <c r="K9718">
        <v>20</v>
      </c>
      <c r="L9718">
        <v>15.643910080859101</v>
      </c>
      <c r="M9718" s="54">
        <v>24.819794826384999</v>
      </c>
      <c r="N9718">
        <v>263</v>
      </c>
      <c r="O9718">
        <v>686</v>
      </c>
      <c r="P9718">
        <v>6.1662641597820702</v>
      </c>
    </row>
    <row r="9719" spans="1:16" x14ac:dyDescent="0.25">
      <c r="A9719" s="20" t="s">
        <v>14050</v>
      </c>
      <c r="B9719">
        <v>7</v>
      </c>
      <c r="C9719" t="s">
        <v>21821</v>
      </c>
      <c r="D9719" t="s">
        <v>88</v>
      </c>
      <c r="E9719" t="s">
        <v>93</v>
      </c>
      <c r="F9719" t="s">
        <v>42</v>
      </c>
      <c r="G9719">
        <v>1</v>
      </c>
      <c r="H9719">
        <v>4</v>
      </c>
      <c r="I9719">
        <v>2014</v>
      </c>
      <c r="J9719" t="s">
        <v>52</v>
      </c>
      <c r="K9719" t="s">
        <v>44</v>
      </c>
      <c r="L9719" t="s">
        <v>44</v>
      </c>
      <c r="M9719" s="54" t="s">
        <v>44</v>
      </c>
      <c r="N9719">
        <v>1</v>
      </c>
      <c r="O9719">
        <v>2</v>
      </c>
      <c r="P9719">
        <v>100</v>
      </c>
    </row>
    <row r="9720" spans="1:16" x14ac:dyDescent="0.25">
      <c r="A9720" s="20" t="s">
        <v>14051</v>
      </c>
      <c r="B9720">
        <v>7</v>
      </c>
      <c r="C9720" t="s">
        <v>21821</v>
      </c>
      <c r="D9720" t="s">
        <v>88</v>
      </c>
      <c r="E9720" t="s">
        <v>93</v>
      </c>
      <c r="F9720" t="s">
        <v>42</v>
      </c>
      <c r="G9720">
        <v>2</v>
      </c>
      <c r="H9720">
        <v>4</v>
      </c>
      <c r="I9720">
        <v>2014</v>
      </c>
      <c r="J9720" t="s">
        <v>52</v>
      </c>
      <c r="K9720" t="s">
        <v>44</v>
      </c>
      <c r="L9720" t="s">
        <v>44</v>
      </c>
      <c r="M9720" s="54" t="s">
        <v>44</v>
      </c>
      <c r="N9720">
        <v>8</v>
      </c>
      <c r="O9720">
        <v>14</v>
      </c>
      <c r="P9720">
        <v>35.355339059327399</v>
      </c>
    </row>
    <row r="9721" spans="1:16" x14ac:dyDescent="0.25">
      <c r="A9721" s="20" t="s">
        <v>14052</v>
      </c>
      <c r="B9721">
        <v>7</v>
      </c>
      <c r="C9721" t="s">
        <v>21821</v>
      </c>
      <c r="D9721" t="s">
        <v>88</v>
      </c>
      <c r="E9721" t="s">
        <v>93</v>
      </c>
      <c r="F9721" t="s">
        <v>42</v>
      </c>
      <c r="G9721">
        <v>3</v>
      </c>
      <c r="H9721">
        <v>4</v>
      </c>
      <c r="I9721">
        <v>2014</v>
      </c>
      <c r="J9721" t="s">
        <v>52</v>
      </c>
      <c r="K9721" t="s">
        <v>44</v>
      </c>
      <c r="L9721" t="s">
        <v>44</v>
      </c>
      <c r="M9721" s="54" t="s">
        <v>44</v>
      </c>
      <c r="N9721">
        <v>5</v>
      </c>
      <c r="O9721">
        <v>11</v>
      </c>
      <c r="P9721">
        <v>44.721359549995803</v>
      </c>
    </row>
    <row r="9722" spans="1:16" x14ac:dyDescent="0.25">
      <c r="A9722" s="20" t="s">
        <v>14053</v>
      </c>
      <c r="B9722">
        <v>7</v>
      </c>
      <c r="C9722" t="s">
        <v>21821</v>
      </c>
      <c r="D9722" t="s">
        <v>88</v>
      </c>
      <c r="E9722" t="s">
        <v>93</v>
      </c>
      <c r="F9722" t="s">
        <v>42</v>
      </c>
      <c r="G9722">
        <v>4</v>
      </c>
      <c r="H9722">
        <v>4</v>
      </c>
      <c r="I9722">
        <v>2014</v>
      </c>
      <c r="J9722" t="s">
        <v>52</v>
      </c>
      <c r="K9722" t="s">
        <v>44</v>
      </c>
      <c r="L9722" t="s">
        <v>44</v>
      </c>
      <c r="M9722" s="54" t="s">
        <v>44</v>
      </c>
      <c r="N9722">
        <v>6</v>
      </c>
      <c r="O9722">
        <v>29</v>
      </c>
      <c r="P9722">
        <v>40.824829046386299</v>
      </c>
    </row>
    <row r="9723" spans="1:16" x14ac:dyDescent="0.25">
      <c r="A9723" s="20" t="s">
        <v>14054</v>
      </c>
      <c r="B9723">
        <v>7</v>
      </c>
      <c r="C9723" t="s">
        <v>21821</v>
      </c>
      <c r="D9723" t="s">
        <v>88</v>
      </c>
      <c r="E9723" t="s">
        <v>93</v>
      </c>
      <c r="F9723" t="s">
        <v>42</v>
      </c>
      <c r="G9723">
        <v>5</v>
      </c>
      <c r="H9723">
        <v>4</v>
      </c>
      <c r="I9723">
        <v>2014</v>
      </c>
      <c r="J9723" t="s">
        <v>52</v>
      </c>
      <c r="K9723" t="s">
        <v>44</v>
      </c>
      <c r="L9723" t="s">
        <v>44</v>
      </c>
      <c r="M9723" s="54" t="s">
        <v>44</v>
      </c>
      <c r="N9723">
        <v>4</v>
      </c>
      <c r="O9723">
        <v>8</v>
      </c>
      <c r="P9723">
        <v>50</v>
      </c>
    </row>
    <row r="9724" spans="1:16" x14ac:dyDescent="0.25">
      <c r="A9724" s="20" t="s">
        <v>14055</v>
      </c>
      <c r="B9724">
        <v>7</v>
      </c>
      <c r="C9724" t="s">
        <v>21821</v>
      </c>
      <c r="D9724" t="s">
        <v>88</v>
      </c>
      <c r="E9724" t="s">
        <v>93</v>
      </c>
      <c r="F9724" t="s">
        <v>42</v>
      </c>
      <c r="G9724">
        <v>1</v>
      </c>
      <c r="H9724">
        <v>4</v>
      </c>
      <c r="I9724">
        <v>2014</v>
      </c>
      <c r="J9724" t="s">
        <v>34</v>
      </c>
      <c r="K9724">
        <v>24</v>
      </c>
      <c r="L9724">
        <v>14.7243052647322</v>
      </c>
      <c r="M9724" s="54">
        <v>35.215571534550001</v>
      </c>
      <c r="N9724">
        <v>58</v>
      </c>
      <c r="O9724">
        <v>148</v>
      </c>
      <c r="P9724">
        <v>13.130643285972299</v>
      </c>
    </row>
    <row r="9725" spans="1:16" x14ac:dyDescent="0.25">
      <c r="A9725" s="20" t="s">
        <v>14056</v>
      </c>
      <c r="B9725">
        <v>7</v>
      </c>
      <c r="C9725" t="s">
        <v>21821</v>
      </c>
      <c r="D9725" t="s">
        <v>88</v>
      </c>
      <c r="E9725" t="s">
        <v>93</v>
      </c>
      <c r="F9725" t="s">
        <v>42</v>
      </c>
      <c r="G9725">
        <v>1</v>
      </c>
      <c r="H9725">
        <v>4</v>
      </c>
      <c r="I9725">
        <v>2014</v>
      </c>
      <c r="J9725" t="s">
        <v>53</v>
      </c>
      <c r="K9725" t="s">
        <v>44</v>
      </c>
      <c r="L9725" t="s">
        <v>44</v>
      </c>
      <c r="M9725" s="54" t="s">
        <v>44</v>
      </c>
      <c r="N9725">
        <v>1</v>
      </c>
      <c r="O9725">
        <v>3</v>
      </c>
      <c r="P9725">
        <v>100</v>
      </c>
    </row>
    <row r="9726" spans="1:16" x14ac:dyDescent="0.25">
      <c r="A9726" s="20" t="s">
        <v>14057</v>
      </c>
      <c r="B9726">
        <v>7</v>
      </c>
      <c r="C9726" t="s">
        <v>21821</v>
      </c>
      <c r="D9726" t="s">
        <v>88</v>
      </c>
      <c r="E9726" t="s">
        <v>93</v>
      </c>
      <c r="F9726" t="s">
        <v>42</v>
      </c>
      <c r="G9726">
        <v>2</v>
      </c>
      <c r="H9726">
        <v>4</v>
      </c>
      <c r="I9726">
        <v>2014</v>
      </c>
      <c r="J9726" t="s">
        <v>53</v>
      </c>
      <c r="K9726" t="s">
        <v>44</v>
      </c>
      <c r="L9726" t="s">
        <v>44</v>
      </c>
      <c r="M9726" s="54" t="s">
        <v>44</v>
      </c>
      <c r="N9726">
        <v>1</v>
      </c>
      <c r="O9726">
        <v>3</v>
      </c>
      <c r="P9726">
        <v>100</v>
      </c>
    </row>
    <row r="9727" spans="1:16" x14ac:dyDescent="0.25">
      <c r="A9727" s="20" t="s">
        <v>14058</v>
      </c>
      <c r="B9727">
        <v>7</v>
      </c>
      <c r="C9727" t="s">
        <v>21821</v>
      </c>
      <c r="D9727" t="s">
        <v>88</v>
      </c>
      <c r="E9727" t="s">
        <v>93</v>
      </c>
      <c r="F9727" t="s">
        <v>42</v>
      </c>
      <c r="G9727">
        <v>3</v>
      </c>
      <c r="H9727">
        <v>4</v>
      </c>
      <c r="I9727">
        <v>2014</v>
      </c>
      <c r="J9727" t="s">
        <v>53</v>
      </c>
      <c r="K9727" t="s">
        <v>44</v>
      </c>
      <c r="L9727" t="s">
        <v>44</v>
      </c>
      <c r="M9727" s="54" t="s">
        <v>44</v>
      </c>
      <c r="N9727">
        <v>2</v>
      </c>
      <c r="O9727">
        <v>9</v>
      </c>
      <c r="P9727">
        <v>70.710678118654698</v>
      </c>
    </row>
    <row r="9728" spans="1:16" x14ac:dyDescent="0.25">
      <c r="A9728" s="20" t="s">
        <v>14059</v>
      </c>
      <c r="B9728">
        <v>7</v>
      </c>
      <c r="C9728" t="s">
        <v>21821</v>
      </c>
      <c r="D9728" t="s">
        <v>88</v>
      </c>
      <c r="E9728" t="s">
        <v>93</v>
      </c>
      <c r="F9728" t="s">
        <v>42</v>
      </c>
      <c r="G9728">
        <v>4</v>
      </c>
      <c r="H9728">
        <v>4</v>
      </c>
      <c r="I9728">
        <v>2014</v>
      </c>
      <c r="J9728" t="s">
        <v>53</v>
      </c>
      <c r="K9728" t="s">
        <v>44</v>
      </c>
      <c r="L9728" t="s">
        <v>44</v>
      </c>
      <c r="M9728" s="54" t="s">
        <v>44</v>
      </c>
      <c r="N9728">
        <v>12</v>
      </c>
      <c r="O9728">
        <v>36</v>
      </c>
      <c r="P9728">
        <v>28.867513459481302</v>
      </c>
    </row>
    <row r="9729" spans="1:16" x14ac:dyDescent="0.25">
      <c r="A9729" s="20" t="s">
        <v>14060</v>
      </c>
      <c r="B9729">
        <v>7</v>
      </c>
      <c r="C9729" t="s">
        <v>21821</v>
      </c>
      <c r="D9729" t="s">
        <v>88</v>
      </c>
      <c r="E9729" t="s">
        <v>93</v>
      </c>
      <c r="F9729" t="s">
        <v>42</v>
      </c>
      <c r="G9729">
        <v>5</v>
      </c>
      <c r="H9729">
        <v>4</v>
      </c>
      <c r="I9729">
        <v>2014</v>
      </c>
      <c r="J9729" t="s">
        <v>53</v>
      </c>
      <c r="K9729">
        <v>17.3</v>
      </c>
      <c r="L9729">
        <v>11.678507338742801</v>
      </c>
      <c r="M9729" s="54">
        <v>24.490616065666501</v>
      </c>
      <c r="N9729">
        <v>38</v>
      </c>
      <c r="O9729">
        <v>130</v>
      </c>
      <c r="P9729">
        <v>16.222142113076298</v>
      </c>
    </row>
    <row r="9730" spans="1:16" x14ac:dyDescent="0.25">
      <c r="A9730" s="20" t="s">
        <v>14061</v>
      </c>
      <c r="B9730">
        <v>7</v>
      </c>
      <c r="C9730" t="s">
        <v>21821</v>
      </c>
      <c r="D9730" t="s">
        <v>88</v>
      </c>
      <c r="E9730" t="s">
        <v>93</v>
      </c>
      <c r="F9730" t="s">
        <v>42</v>
      </c>
      <c r="G9730">
        <v>2</v>
      </c>
      <c r="H9730">
        <v>4</v>
      </c>
      <c r="I9730">
        <v>2014</v>
      </c>
      <c r="J9730" t="s">
        <v>34</v>
      </c>
      <c r="K9730">
        <v>17.2</v>
      </c>
      <c r="L9730">
        <v>14.0654778104253</v>
      </c>
      <c r="M9730" s="54">
        <v>20.715444433444699</v>
      </c>
      <c r="N9730">
        <v>189</v>
      </c>
      <c r="O9730">
        <v>558</v>
      </c>
      <c r="P9730">
        <v>7.2739296745330799</v>
      </c>
    </row>
    <row r="9731" spans="1:16" x14ac:dyDescent="0.25">
      <c r="A9731" s="20" t="s">
        <v>14062</v>
      </c>
      <c r="B9731">
        <v>7</v>
      </c>
      <c r="C9731" t="s">
        <v>21821</v>
      </c>
      <c r="D9731" t="s">
        <v>88</v>
      </c>
      <c r="E9731" t="s">
        <v>93</v>
      </c>
      <c r="F9731" t="s">
        <v>42</v>
      </c>
      <c r="G9731">
        <v>1</v>
      </c>
      <c r="H9731">
        <v>4</v>
      </c>
      <c r="I9731">
        <v>2014</v>
      </c>
      <c r="J9731" t="s">
        <v>54</v>
      </c>
      <c r="K9731" t="s">
        <v>44</v>
      </c>
      <c r="L9731" t="s">
        <v>44</v>
      </c>
      <c r="M9731" s="54" t="s">
        <v>44</v>
      </c>
      <c r="N9731">
        <v>0</v>
      </c>
      <c r="O9731">
        <v>1</v>
      </c>
      <c r="P9731" t="s">
        <v>11517</v>
      </c>
    </row>
    <row r="9732" spans="1:16" x14ac:dyDescent="0.25">
      <c r="A9732" s="20" t="s">
        <v>14063</v>
      </c>
      <c r="B9732">
        <v>7</v>
      </c>
      <c r="C9732" t="s">
        <v>21821</v>
      </c>
      <c r="D9732" t="s">
        <v>88</v>
      </c>
      <c r="E9732" t="s">
        <v>93</v>
      </c>
      <c r="F9732" t="s">
        <v>42</v>
      </c>
      <c r="G9732">
        <v>2</v>
      </c>
      <c r="H9732">
        <v>4</v>
      </c>
      <c r="I9732">
        <v>2014</v>
      </c>
      <c r="J9732" t="s">
        <v>54</v>
      </c>
      <c r="K9732" t="s">
        <v>44</v>
      </c>
      <c r="L9732" t="s">
        <v>44</v>
      </c>
      <c r="M9732" s="54" t="s">
        <v>44</v>
      </c>
      <c r="N9732">
        <v>0</v>
      </c>
      <c r="O9732">
        <v>3</v>
      </c>
      <c r="P9732" t="s">
        <v>11517</v>
      </c>
    </row>
    <row r="9733" spans="1:16" x14ac:dyDescent="0.25">
      <c r="A9733" s="20" t="s">
        <v>14064</v>
      </c>
      <c r="B9733">
        <v>7</v>
      </c>
      <c r="C9733" t="s">
        <v>21821</v>
      </c>
      <c r="D9733" t="s">
        <v>88</v>
      </c>
      <c r="E9733" t="s">
        <v>93</v>
      </c>
      <c r="F9733" t="s">
        <v>42</v>
      </c>
      <c r="G9733">
        <v>3</v>
      </c>
      <c r="H9733">
        <v>4</v>
      </c>
      <c r="I9733">
        <v>2014</v>
      </c>
      <c r="J9733" t="s">
        <v>54</v>
      </c>
      <c r="K9733" t="s">
        <v>44</v>
      </c>
      <c r="L9733" t="s">
        <v>44</v>
      </c>
      <c r="M9733" s="54" t="s">
        <v>44</v>
      </c>
      <c r="N9733">
        <v>2</v>
      </c>
      <c r="O9733">
        <v>7</v>
      </c>
      <c r="P9733">
        <v>70.710678118654698</v>
      </c>
    </row>
    <row r="9734" spans="1:16" x14ac:dyDescent="0.25">
      <c r="A9734" s="20" t="s">
        <v>14065</v>
      </c>
      <c r="B9734">
        <v>7</v>
      </c>
      <c r="C9734" t="s">
        <v>21821</v>
      </c>
      <c r="D9734" t="s">
        <v>88</v>
      </c>
      <c r="E9734" t="s">
        <v>93</v>
      </c>
      <c r="F9734" t="s">
        <v>42</v>
      </c>
      <c r="G9734">
        <v>4</v>
      </c>
      <c r="H9734">
        <v>4</v>
      </c>
      <c r="I9734">
        <v>2014</v>
      </c>
      <c r="J9734" t="s">
        <v>54</v>
      </c>
      <c r="K9734" t="s">
        <v>44</v>
      </c>
      <c r="L9734" t="s">
        <v>44</v>
      </c>
      <c r="M9734" s="54" t="s">
        <v>44</v>
      </c>
      <c r="N9734">
        <v>3</v>
      </c>
      <c r="O9734">
        <v>10</v>
      </c>
      <c r="P9734">
        <v>57.735026918962603</v>
      </c>
    </row>
    <row r="9735" spans="1:16" x14ac:dyDescent="0.25">
      <c r="A9735" s="20" t="s">
        <v>14066</v>
      </c>
      <c r="B9735">
        <v>7</v>
      </c>
      <c r="C9735" t="s">
        <v>21821</v>
      </c>
      <c r="D9735" t="s">
        <v>88</v>
      </c>
      <c r="E9735" t="s">
        <v>93</v>
      </c>
      <c r="F9735" t="s">
        <v>42</v>
      </c>
      <c r="G9735">
        <v>5</v>
      </c>
      <c r="H9735">
        <v>4</v>
      </c>
      <c r="I9735">
        <v>2014</v>
      </c>
      <c r="J9735" t="s">
        <v>54</v>
      </c>
      <c r="K9735" t="s">
        <v>44</v>
      </c>
      <c r="L9735" t="s">
        <v>44</v>
      </c>
      <c r="M9735" s="54" t="s">
        <v>44</v>
      </c>
      <c r="N9735">
        <v>0</v>
      </c>
      <c r="O9735">
        <v>5</v>
      </c>
      <c r="P9735" t="s">
        <v>11517</v>
      </c>
    </row>
    <row r="9736" spans="1:16" x14ac:dyDescent="0.25">
      <c r="A9736" s="20" t="s">
        <v>14067</v>
      </c>
      <c r="B9736">
        <v>7</v>
      </c>
      <c r="C9736" t="s">
        <v>21821</v>
      </c>
      <c r="D9736" t="s">
        <v>88</v>
      </c>
      <c r="E9736" t="s">
        <v>93</v>
      </c>
      <c r="F9736" t="s">
        <v>42</v>
      </c>
      <c r="G9736">
        <v>3</v>
      </c>
      <c r="H9736">
        <v>4</v>
      </c>
      <c r="I9736">
        <v>2014</v>
      </c>
      <c r="J9736" t="s">
        <v>34</v>
      </c>
      <c r="K9736">
        <v>19.600000000000001</v>
      </c>
      <c r="L9736">
        <v>15.2562220325489</v>
      </c>
      <c r="M9736" s="54">
        <v>24.446855473907199</v>
      </c>
      <c r="N9736">
        <v>188</v>
      </c>
      <c r="O9736">
        <v>596</v>
      </c>
      <c r="P9736">
        <v>7.2932495748947304</v>
      </c>
    </row>
    <row r="9737" spans="1:16" x14ac:dyDescent="0.25">
      <c r="A9737" s="20" t="s">
        <v>14068</v>
      </c>
      <c r="B9737">
        <v>7</v>
      </c>
      <c r="C9737" t="s">
        <v>21821</v>
      </c>
      <c r="D9737" t="s">
        <v>88</v>
      </c>
      <c r="E9737" t="s">
        <v>93</v>
      </c>
      <c r="F9737" t="s">
        <v>42</v>
      </c>
      <c r="G9737">
        <v>1</v>
      </c>
      <c r="H9737">
        <v>4</v>
      </c>
      <c r="I9737">
        <v>2014</v>
      </c>
      <c r="J9737" t="s">
        <v>55</v>
      </c>
      <c r="K9737" t="s">
        <v>44</v>
      </c>
      <c r="L9737" t="s">
        <v>44</v>
      </c>
      <c r="M9737" s="54" t="s">
        <v>44</v>
      </c>
      <c r="N9737">
        <v>7</v>
      </c>
      <c r="O9737">
        <v>13</v>
      </c>
      <c r="P9737">
        <v>37.796447300922701</v>
      </c>
    </row>
    <row r="9738" spans="1:16" x14ac:dyDescent="0.25">
      <c r="A9738" s="20" t="s">
        <v>14069</v>
      </c>
      <c r="B9738">
        <v>7</v>
      </c>
      <c r="C9738" t="s">
        <v>21821</v>
      </c>
      <c r="D9738" t="s">
        <v>88</v>
      </c>
      <c r="E9738" t="s">
        <v>93</v>
      </c>
      <c r="F9738" t="s">
        <v>42</v>
      </c>
      <c r="G9738">
        <v>2</v>
      </c>
      <c r="H9738">
        <v>4</v>
      </c>
      <c r="I9738">
        <v>2014</v>
      </c>
      <c r="J9738" t="s">
        <v>55</v>
      </c>
      <c r="K9738" t="s">
        <v>44</v>
      </c>
      <c r="L9738" t="s">
        <v>44</v>
      </c>
      <c r="M9738" s="54" t="s">
        <v>44</v>
      </c>
      <c r="N9738">
        <v>13</v>
      </c>
      <c r="O9738">
        <v>25</v>
      </c>
      <c r="P9738">
        <v>27.735009811261499</v>
      </c>
    </row>
    <row r="9739" spans="1:16" x14ac:dyDescent="0.25">
      <c r="A9739" s="20" t="s">
        <v>14070</v>
      </c>
      <c r="B9739">
        <v>7</v>
      </c>
      <c r="C9739" t="s">
        <v>21821</v>
      </c>
      <c r="D9739" t="s">
        <v>88</v>
      </c>
      <c r="E9739" t="s">
        <v>93</v>
      </c>
      <c r="F9739" t="s">
        <v>42</v>
      </c>
      <c r="G9739">
        <v>3</v>
      </c>
      <c r="H9739">
        <v>4</v>
      </c>
      <c r="I9739">
        <v>2014</v>
      </c>
      <c r="J9739" t="s">
        <v>55</v>
      </c>
      <c r="K9739">
        <v>15.4</v>
      </c>
      <c r="L9739">
        <v>8.9273794472039594</v>
      </c>
      <c r="M9739" s="54">
        <v>24.056121267387599</v>
      </c>
      <c r="N9739">
        <v>27</v>
      </c>
      <c r="O9739">
        <v>73</v>
      </c>
      <c r="P9739">
        <v>19.245008972987499</v>
      </c>
    </row>
    <row r="9740" spans="1:16" x14ac:dyDescent="0.25">
      <c r="A9740" s="20" t="s">
        <v>14071</v>
      </c>
      <c r="B9740">
        <v>7</v>
      </c>
      <c r="C9740" t="s">
        <v>21821</v>
      </c>
      <c r="D9740" t="s">
        <v>88</v>
      </c>
      <c r="E9740" t="s">
        <v>93</v>
      </c>
      <c r="F9740" t="s">
        <v>42</v>
      </c>
      <c r="G9740">
        <v>4</v>
      </c>
      <c r="H9740">
        <v>4</v>
      </c>
      <c r="I9740">
        <v>2014</v>
      </c>
      <c r="J9740" t="s">
        <v>55</v>
      </c>
      <c r="K9740">
        <v>22</v>
      </c>
      <c r="L9740">
        <v>11.2870411581235</v>
      </c>
      <c r="M9740" s="54">
        <v>35.770674031770298</v>
      </c>
      <c r="N9740">
        <v>37</v>
      </c>
      <c r="O9740">
        <v>106</v>
      </c>
      <c r="P9740">
        <v>16.439898730535699</v>
      </c>
    </row>
    <row r="9741" spans="1:16" x14ac:dyDescent="0.25">
      <c r="A9741" s="20" t="s">
        <v>14072</v>
      </c>
      <c r="B9741">
        <v>7</v>
      </c>
      <c r="C9741" t="s">
        <v>21821</v>
      </c>
      <c r="D9741" t="s">
        <v>88</v>
      </c>
      <c r="E9741" t="s">
        <v>93</v>
      </c>
      <c r="F9741" t="s">
        <v>42</v>
      </c>
      <c r="G9741">
        <v>5</v>
      </c>
      <c r="H9741">
        <v>4</v>
      </c>
      <c r="I9741">
        <v>2014</v>
      </c>
      <c r="J9741" t="s">
        <v>55</v>
      </c>
      <c r="K9741">
        <v>16.899999999999999</v>
      </c>
      <c r="L9741">
        <v>11.181102954076399</v>
      </c>
      <c r="M9741" s="54">
        <v>24.384239734035202</v>
      </c>
      <c r="N9741">
        <v>30</v>
      </c>
      <c r="O9741">
        <v>92</v>
      </c>
      <c r="P9741">
        <v>18.257418583505501</v>
      </c>
    </row>
    <row r="9742" spans="1:16" x14ac:dyDescent="0.25">
      <c r="A9742" s="20" t="s">
        <v>14073</v>
      </c>
      <c r="B9742">
        <v>7</v>
      </c>
      <c r="C9742" t="s">
        <v>21821</v>
      </c>
      <c r="D9742" t="s">
        <v>88</v>
      </c>
      <c r="E9742" t="s">
        <v>93</v>
      </c>
      <c r="F9742" t="s">
        <v>42</v>
      </c>
      <c r="G9742">
        <v>4</v>
      </c>
      <c r="H9742">
        <v>4</v>
      </c>
      <c r="I9742">
        <v>2014</v>
      </c>
      <c r="J9742" t="s">
        <v>34</v>
      </c>
      <c r="K9742">
        <v>17.8</v>
      </c>
      <c r="L9742">
        <v>14.7524864941961</v>
      </c>
      <c r="M9742" s="54">
        <v>21.200332728279399</v>
      </c>
      <c r="N9742">
        <v>256</v>
      </c>
      <c r="O9742">
        <v>786</v>
      </c>
      <c r="P9742">
        <v>6.25</v>
      </c>
    </row>
    <row r="9743" spans="1:16" x14ac:dyDescent="0.25">
      <c r="A9743" s="20" t="s">
        <v>15032</v>
      </c>
      <c r="B9743">
        <v>7</v>
      </c>
      <c r="C9743" t="s">
        <v>21821</v>
      </c>
      <c r="D9743" t="s">
        <v>88</v>
      </c>
      <c r="E9743" t="s">
        <v>93</v>
      </c>
      <c r="F9743" t="s">
        <v>42</v>
      </c>
      <c r="G9743">
        <v>2</v>
      </c>
      <c r="H9743">
        <v>4</v>
      </c>
      <c r="I9743">
        <v>2014</v>
      </c>
      <c r="J9743" t="s">
        <v>56</v>
      </c>
      <c r="K9743" t="s">
        <v>44</v>
      </c>
      <c r="L9743" t="s">
        <v>44</v>
      </c>
      <c r="M9743" s="54" t="s">
        <v>44</v>
      </c>
      <c r="N9743">
        <v>0</v>
      </c>
      <c r="O9743">
        <v>1</v>
      </c>
      <c r="P9743" t="s">
        <v>11517</v>
      </c>
    </row>
    <row r="9744" spans="1:16" x14ac:dyDescent="0.25">
      <c r="A9744" s="20" t="s">
        <v>14074</v>
      </c>
      <c r="B9744">
        <v>7</v>
      </c>
      <c r="C9744" t="s">
        <v>21821</v>
      </c>
      <c r="D9744" t="s">
        <v>88</v>
      </c>
      <c r="E9744" t="s">
        <v>93</v>
      </c>
      <c r="F9744" t="s">
        <v>42</v>
      </c>
      <c r="G9744">
        <v>3</v>
      </c>
      <c r="H9744">
        <v>4</v>
      </c>
      <c r="I9744">
        <v>2014</v>
      </c>
      <c r="J9744" t="s">
        <v>56</v>
      </c>
      <c r="K9744" t="s">
        <v>44</v>
      </c>
      <c r="L9744" t="s">
        <v>44</v>
      </c>
      <c r="M9744" s="54" t="s">
        <v>44</v>
      </c>
      <c r="N9744">
        <v>6</v>
      </c>
      <c r="O9744">
        <v>9</v>
      </c>
      <c r="P9744">
        <v>40.824829046386299</v>
      </c>
    </row>
    <row r="9745" spans="1:16" x14ac:dyDescent="0.25">
      <c r="A9745" s="20" t="s">
        <v>14996</v>
      </c>
      <c r="B9745">
        <v>7</v>
      </c>
      <c r="C9745" t="s">
        <v>21821</v>
      </c>
      <c r="D9745" t="s">
        <v>88</v>
      </c>
      <c r="E9745" t="s">
        <v>93</v>
      </c>
      <c r="F9745" t="s">
        <v>42</v>
      </c>
      <c r="G9745">
        <v>5</v>
      </c>
      <c r="H9745">
        <v>4</v>
      </c>
      <c r="I9745">
        <v>2014</v>
      </c>
      <c r="J9745" t="s">
        <v>56</v>
      </c>
      <c r="K9745" t="s">
        <v>44</v>
      </c>
      <c r="L9745" t="s">
        <v>44</v>
      </c>
      <c r="M9745" s="54" t="s">
        <v>44</v>
      </c>
      <c r="N9745">
        <v>16</v>
      </c>
      <c r="O9745">
        <v>52</v>
      </c>
      <c r="P9745">
        <v>25</v>
      </c>
    </row>
    <row r="9746" spans="1:16" x14ac:dyDescent="0.25">
      <c r="A9746" s="20" t="s">
        <v>14075</v>
      </c>
      <c r="B9746">
        <v>7</v>
      </c>
      <c r="C9746" t="s">
        <v>21821</v>
      </c>
      <c r="D9746" t="s">
        <v>88</v>
      </c>
      <c r="E9746" t="s">
        <v>93</v>
      </c>
      <c r="F9746" t="s">
        <v>42</v>
      </c>
      <c r="G9746">
        <v>5</v>
      </c>
      <c r="H9746">
        <v>4</v>
      </c>
      <c r="I9746">
        <v>2014</v>
      </c>
      <c r="J9746" t="s">
        <v>34</v>
      </c>
      <c r="K9746">
        <v>19.2</v>
      </c>
      <c r="L9746">
        <v>17.4867913603339</v>
      </c>
      <c r="M9746" s="54">
        <v>21.070707835705999</v>
      </c>
      <c r="N9746">
        <v>824</v>
      </c>
      <c r="O9746">
        <v>2539</v>
      </c>
      <c r="P9746">
        <v>3.4836650714580899</v>
      </c>
    </row>
    <row r="9747" spans="1:16" x14ac:dyDescent="0.25">
      <c r="A9747" s="20" t="s">
        <v>14076</v>
      </c>
      <c r="B9747">
        <v>7</v>
      </c>
      <c r="C9747" t="s">
        <v>21821</v>
      </c>
      <c r="D9747" t="s">
        <v>88</v>
      </c>
      <c r="E9747" t="s">
        <v>93</v>
      </c>
      <c r="F9747" t="s">
        <v>42</v>
      </c>
      <c r="G9747">
        <v>1</v>
      </c>
      <c r="H9747">
        <v>4</v>
      </c>
      <c r="I9747">
        <v>2014</v>
      </c>
      <c r="J9747" t="s">
        <v>57</v>
      </c>
      <c r="K9747" t="s">
        <v>44</v>
      </c>
      <c r="L9747" t="s">
        <v>44</v>
      </c>
      <c r="M9747" s="54" t="s">
        <v>44</v>
      </c>
      <c r="N9747">
        <v>1</v>
      </c>
      <c r="O9747">
        <v>2</v>
      </c>
      <c r="P9747">
        <v>100</v>
      </c>
    </row>
    <row r="9748" spans="1:16" x14ac:dyDescent="0.25">
      <c r="A9748" s="20" t="s">
        <v>14077</v>
      </c>
      <c r="B9748">
        <v>7</v>
      </c>
      <c r="C9748" t="s">
        <v>21821</v>
      </c>
      <c r="D9748" t="s">
        <v>88</v>
      </c>
      <c r="E9748" t="s">
        <v>93</v>
      </c>
      <c r="F9748" t="s">
        <v>42</v>
      </c>
      <c r="G9748">
        <v>2</v>
      </c>
      <c r="H9748">
        <v>4</v>
      </c>
      <c r="I9748">
        <v>2014</v>
      </c>
      <c r="J9748" t="s">
        <v>57</v>
      </c>
      <c r="K9748" t="s">
        <v>44</v>
      </c>
      <c r="L9748" t="s">
        <v>44</v>
      </c>
      <c r="M9748" s="54" t="s">
        <v>44</v>
      </c>
      <c r="N9748">
        <v>0</v>
      </c>
      <c r="O9748">
        <v>2</v>
      </c>
      <c r="P9748" t="s">
        <v>11517</v>
      </c>
    </row>
    <row r="9749" spans="1:16" x14ac:dyDescent="0.25">
      <c r="A9749" s="20" t="s">
        <v>14078</v>
      </c>
      <c r="B9749">
        <v>7</v>
      </c>
      <c r="C9749" t="s">
        <v>21821</v>
      </c>
      <c r="D9749" t="s">
        <v>88</v>
      </c>
      <c r="E9749" t="s">
        <v>93</v>
      </c>
      <c r="F9749" t="s">
        <v>42</v>
      </c>
      <c r="G9749">
        <v>3</v>
      </c>
      <c r="H9749">
        <v>4</v>
      </c>
      <c r="I9749">
        <v>2014</v>
      </c>
      <c r="J9749" t="s">
        <v>57</v>
      </c>
      <c r="K9749" t="s">
        <v>44</v>
      </c>
      <c r="L9749" t="s">
        <v>44</v>
      </c>
      <c r="M9749" s="54" t="s">
        <v>44</v>
      </c>
      <c r="N9749">
        <v>9</v>
      </c>
      <c r="O9749">
        <v>27</v>
      </c>
      <c r="P9749">
        <v>33.3333333333333</v>
      </c>
    </row>
    <row r="9750" spans="1:16" x14ac:dyDescent="0.25">
      <c r="A9750" s="20" t="s">
        <v>14079</v>
      </c>
      <c r="B9750">
        <v>7</v>
      </c>
      <c r="C9750" t="s">
        <v>21821</v>
      </c>
      <c r="D9750" t="s">
        <v>88</v>
      </c>
      <c r="E9750" t="s">
        <v>93</v>
      </c>
      <c r="F9750" t="s">
        <v>42</v>
      </c>
      <c r="G9750">
        <v>4</v>
      </c>
      <c r="H9750">
        <v>4</v>
      </c>
      <c r="I9750">
        <v>2014</v>
      </c>
      <c r="J9750" t="s">
        <v>57</v>
      </c>
      <c r="K9750" t="s">
        <v>44</v>
      </c>
      <c r="L9750" t="s">
        <v>44</v>
      </c>
      <c r="M9750" s="54" t="s">
        <v>44</v>
      </c>
      <c r="N9750">
        <v>3</v>
      </c>
      <c r="O9750">
        <v>12</v>
      </c>
      <c r="P9750">
        <v>57.735026918962603</v>
      </c>
    </row>
    <row r="9751" spans="1:16" x14ac:dyDescent="0.25">
      <c r="A9751" s="20" t="s">
        <v>14080</v>
      </c>
      <c r="B9751">
        <v>7</v>
      </c>
      <c r="C9751" t="s">
        <v>21821</v>
      </c>
      <c r="D9751" t="s">
        <v>88</v>
      </c>
      <c r="E9751" t="s">
        <v>93</v>
      </c>
      <c r="F9751" t="s">
        <v>42</v>
      </c>
      <c r="G9751">
        <v>5</v>
      </c>
      <c r="H9751">
        <v>4</v>
      </c>
      <c r="I9751">
        <v>2014</v>
      </c>
      <c r="J9751" t="s">
        <v>57</v>
      </c>
      <c r="K9751" t="s">
        <v>44</v>
      </c>
      <c r="L9751" t="s">
        <v>44</v>
      </c>
      <c r="M9751" s="54" t="s">
        <v>44</v>
      </c>
      <c r="N9751">
        <v>7</v>
      </c>
      <c r="O9751">
        <v>19</v>
      </c>
      <c r="P9751">
        <v>37.796447300922701</v>
      </c>
    </row>
    <row r="9752" spans="1:16" x14ac:dyDescent="0.25">
      <c r="A9752" s="20" t="s">
        <v>14081</v>
      </c>
      <c r="B9752">
        <v>7</v>
      </c>
      <c r="C9752" t="s">
        <v>21821</v>
      </c>
      <c r="D9752" t="s">
        <v>88</v>
      </c>
      <c r="E9752" t="s">
        <v>93</v>
      </c>
      <c r="F9752" t="s">
        <v>42</v>
      </c>
      <c r="G9752">
        <v>1</v>
      </c>
      <c r="H9752">
        <v>4</v>
      </c>
      <c r="I9752">
        <v>2014</v>
      </c>
      <c r="J9752" t="s">
        <v>58</v>
      </c>
      <c r="K9752" t="s">
        <v>44</v>
      </c>
      <c r="L9752" t="s">
        <v>44</v>
      </c>
      <c r="M9752" s="54" t="s">
        <v>44</v>
      </c>
      <c r="N9752">
        <v>4</v>
      </c>
      <c r="O9752">
        <v>18</v>
      </c>
      <c r="P9752">
        <v>50</v>
      </c>
    </row>
    <row r="9753" spans="1:16" x14ac:dyDescent="0.25">
      <c r="A9753" s="20" t="s">
        <v>14082</v>
      </c>
      <c r="B9753">
        <v>7</v>
      </c>
      <c r="C9753" t="s">
        <v>21821</v>
      </c>
      <c r="D9753" t="s">
        <v>88</v>
      </c>
      <c r="E9753" t="s">
        <v>93</v>
      </c>
      <c r="F9753" t="s">
        <v>42</v>
      </c>
      <c r="G9753">
        <v>2</v>
      </c>
      <c r="H9753">
        <v>4</v>
      </c>
      <c r="I9753">
        <v>2014</v>
      </c>
      <c r="J9753" t="s">
        <v>58</v>
      </c>
      <c r="K9753" t="s">
        <v>44</v>
      </c>
      <c r="L9753" t="s">
        <v>44</v>
      </c>
      <c r="M9753" s="54" t="s">
        <v>44</v>
      </c>
      <c r="N9753">
        <v>3</v>
      </c>
      <c r="O9753">
        <v>17</v>
      </c>
      <c r="P9753">
        <v>57.735026918962603</v>
      </c>
    </row>
    <row r="9754" spans="1:16" x14ac:dyDescent="0.25">
      <c r="A9754" s="20" t="s">
        <v>14083</v>
      </c>
      <c r="B9754">
        <v>7</v>
      </c>
      <c r="C9754" t="s">
        <v>21821</v>
      </c>
      <c r="D9754" t="s">
        <v>88</v>
      </c>
      <c r="E9754" t="s">
        <v>93</v>
      </c>
      <c r="F9754" t="s">
        <v>42</v>
      </c>
      <c r="G9754">
        <v>3</v>
      </c>
      <c r="H9754">
        <v>4</v>
      </c>
      <c r="I9754">
        <v>2014</v>
      </c>
      <c r="J9754" t="s">
        <v>58</v>
      </c>
      <c r="K9754" t="s">
        <v>44</v>
      </c>
      <c r="L9754" t="s">
        <v>44</v>
      </c>
      <c r="M9754" s="54" t="s">
        <v>44</v>
      </c>
      <c r="N9754">
        <v>17</v>
      </c>
      <c r="O9754">
        <v>59</v>
      </c>
      <c r="P9754">
        <v>24.253562503633301</v>
      </c>
    </row>
    <row r="9755" spans="1:16" x14ac:dyDescent="0.25">
      <c r="A9755" s="20" t="s">
        <v>14084</v>
      </c>
      <c r="B9755">
        <v>7</v>
      </c>
      <c r="C9755" t="s">
        <v>21821</v>
      </c>
      <c r="D9755" t="s">
        <v>88</v>
      </c>
      <c r="E9755" t="s">
        <v>93</v>
      </c>
      <c r="F9755" t="s">
        <v>42</v>
      </c>
      <c r="G9755">
        <v>4</v>
      </c>
      <c r="H9755">
        <v>4</v>
      </c>
      <c r="I9755">
        <v>2014</v>
      </c>
      <c r="J9755" t="s">
        <v>58</v>
      </c>
      <c r="K9755">
        <v>25.9</v>
      </c>
      <c r="L9755">
        <v>16.232931211018499</v>
      </c>
      <c r="M9755" s="54">
        <v>37.5948665068995</v>
      </c>
      <c r="N9755">
        <v>58</v>
      </c>
      <c r="O9755">
        <v>165</v>
      </c>
      <c r="P9755">
        <v>13.130643285972299</v>
      </c>
    </row>
    <row r="9756" spans="1:16" x14ac:dyDescent="0.25">
      <c r="A9756" s="20" t="s">
        <v>14085</v>
      </c>
      <c r="B9756">
        <v>7</v>
      </c>
      <c r="C9756" t="s">
        <v>21821</v>
      </c>
      <c r="D9756" t="s">
        <v>88</v>
      </c>
      <c r="E9756" t="s">
        <v>93</v>
      </c>
      <c r="F9756" t="s">
        <v>42</v>
      </c>
      <c r="G9756">
        <v>5</v>
      </c>
      <c r="H9756">
        <v>4</v>
      </c>
      <c r="I9756">
        <v>2014</v>
      </c>
      <c r="J9756" t="s">
        <v>58</v>
      </c>
      <c r="K9756">
        <v>18.2</v>
      </c>
      <c r="L9756">
        <v>14.1604765718519</v>
      </c>
      <c r="M9756" s="54">
        <v>22.789390886215099</v>
      </c>
      <c r="N9756">
        <v>147</v>
      </c>
      <c r="O9756">
        <v>441</v>
      </c>
      <c r="P9756">
        <v>8.2478609884232306</v>
      </c>
    </row>
    <row r="9757" spans="1:16" x14ac:dyDescent="0.25">
      <c r="A9757" s="20" t="s">
        <v>14086</v>
      </c>
      <c r="B9757">
        <v>7</v>
      </c>
      <c r="C9757" t="s">
        <v>21821</v>
      </c>
      <c r="D9757" t="s">
        <v>88</v>
      </c>
      <c r="E9757" t="s">
        <v>93</v>
      </c>
      <c r="F9757" t="s">
        <v>42</v>
      </c>
      <c r="G9757">
        <v>1</v>
      </c>
      <c r="H9757">
        <v>4</v>
      </c>
      <c r="I9757">
        <v>2014</v>
      </c>
      <c r="J9757" t="s">
        <v>59</v>
      </c>
      <c r="K9757" t="s">
        <v>44</v>
      </c>
      <c r="L9757" t="s">
        <v>44</v>
      </c>
      <c r="M9757" s="54" t="s">
        <v>44</v>
      </c>
      <c r="N9757">
        <v>1</v>
      </c>
      <c r="O9757">
        <v>1</v>
      </c>
      <c r="P9757">
        <v>100</v>
      </c>
    </row>
    <row r="9758" spans="1:16" x14ac:dyDescent="0.25">
      <c r="A9758" s="20" t="s">
        <v>14087</v>
      </c>
      <c r="B9758">
        <v>7</v>
      </c>
      <c r="C9758" t="s">
        <v>21821</v>
      </c>
      <c r="D9758" t="s">
        <v>88</v>
      </c>
      <c r="E9758" t="s">
        <v>93</v>
      </c>
      <c r="F9758" t="s">
        <v>42</v>
      </c>
      <c r="G9758">
        <v>2</v>
      </c>
      <c r="H9758">
        <v>4</v>
      </c>
      <c r="I9758">
        <v>2014</v>
      </c>
      <c r="J9758" t="s">
        <v>59</v>
      </c>
      <c r="K9758" t="s">
        <v>44</v>
      </c>
      <c r="L9758" t="s">
        <v>44</v>
      </c>
      <c r="M9758" s="54" t="s">
        <v>44</v>
      </c>
      <c r="N9758">
        <v>2</v>
      </c>
      <c r="O9758">
        <v>2</v>
      </c>
      <c r="P9758">
        <v>70.710678118654698</v>
      </c>
    </row>
    <row r="9759" spans="1:16" x14ac:dyDescent="0.25">
      <c r="A9759" s="20" t="s">
        <v>14088</v>
      </c>
      <c r="B9759">
        <v>7</v>
      </c>
      <c r="C9759" t="s">
        <v>21821</v>
      </c>
      <c r="D9759" t="s">
        <v>88</v>
      </c>
      <c r="E9759" t="s">
        <v>93</v>
      </c>
      <c r="F9759" t="s">
        <v>42</v>
      </c>
      <c r="G9759">
        <v>3</v>
      </c>
      <c r="H9759">
        <v>4</v>
      </c>
      <c r="I9759">
        <v>2014</v>
      </c>
      <c r="J9759" t="s">
        <v>59</v>
      </c>
      <c r="K9759" t="s">
        <v>44</v>
      </c>
      <c r="L9759" t="s">
        <v>44</v>
      </c>
      <c r="M9759" s="54" t="s">
        <v>44</v>
      </c>
      <c r="N9759">
        <v>2</v>
      </c>
      <c r="O9759">
        <v>4</v>
      </c>
      <c r="P9759">
        <v>70.710678118654698</v>
      </c>
    </row>
    <row r="9760" spans="1:16" x14ac:dyDescent="0.25">
      <c r="A9760" s="20" t="s">
        <v>14089</v>
      </c>
      <c r="B9760">
        <v>7</v>
      </c>
      <c r="C9760" t="s">
        <v>21821</v>
      </c>
      <c r="D9760" t="s">
        <v>88</v>
      </c>
      <c r="E9760" t="s">
        <v>93</v>
      </c>
      <c r="F9760" t="s">
        <v>42</v>
      </c>
      <c r="G9760">
        <v>4</v>
      </c>
      <c r="H9760">
        <v>4</v>
      </c>
      <c r="I9760">
        <v>2014</v>
      </c>
      <c r="J9760" t="s">
        <v>59</v>
      </c>
      <c r="K9760" t="s">
        <v>44</v>
      </c>
      <c r="L9760" t="s">
        <v>44</v>
      </c>
      <c r="M9760" s="54" t="s">
        <v>44</v>
      </c>
      <c r="N9760">
        <v>10</v>
      </c>
      <c r="O9760">
        <v>22</v>
      </c>
      <c r="P9760">
        <v>31.6227766016838</v>
      </c>
    </row>
    <row r="9761" spans="1:16" x14ac:dyDescent="0.25">
      <c r="A9761" s="20" t="s">
        <v>14090</v>
      </c>
      <c r="B9761">
        <v>7</v>
      </c>
      <c r="C9761" t="s">
        <v>21821</v>
      </c>
      <c r="D9761" t="s">
        <v>88</v>
      </c>
      <c r="E9761" t="s">
        <v>93</v>
      </c>
      <c r="F9761" t="s">
        <v>42</v>
      </c>
      <c r="G9761">
        <v>5</v>
      </c>
      <c r="H9761">
        <v>4</v>
      </c>
      <c r="I9761">
        <v>2014</v>
      </c>
      <c r="J9761" t="s">
        <v>59</v>
      </c>
      <c r="K9761" t="s">
        <v>44</v>
      </c>
      <c r="L9761" t="s">
        <v>44</v>
      </c>
      <c r="M9761" s="54" t="s">
        <v>44</v>
      </c>
      <c r="N9761">
        <v>10</v>
      </c>
      <c r="O9761">
        <v>20</v>
      </c>
      <c r="P9761">
        <v>31.6227766016838</v>
      </c>
    </row>
    <row r="9762" spans="1:16" x14ac:dyDescent="0.25">
      <c r="A9762" s="20" t="s">
        <v>14091</v>
      </c>
      <c r="B9762">
        <v>7</v>
      </c>
      <c r="C9762" t="s">
        <v>21821</v>
      </c>
      <c r="D9762" t="s">
        <v>88</v>
      </c>
      <c r="E9762" t="s">
        <v>93</v>
      </c>
      <c r="F9762" t="s">
        <v>42</v>
      </c>
      <c r="G9762">
        <v>1</v>
      </c>
      <c r="H9762">
        <v>4</v>
      </c>
      <c r="I9762">
        <v>2014</v>
      </c>
      <c r="J9762" t="s">
        <v>60</v>
      </c>
      <c r="K9762">
        <v>23.3</v>
      </c>
      <c r="L9762">
        <v>10.625039057654901</v>
      </c>
      <c r="M9762" s="54">
        <v>39.493467329512697</v>
      </c>
      <c r="N9762">
        <v>36</v>
      </c>
      <c r="O9762">
        <v>115</v>
      </c>
      <c r="P9762">
        <v>16.6666666666667</v>
      </c>
    </row>
    <row r="9763" spans="1:16" x14ac:dyDescent="0.25">
      <c r="A9763" s="20" t="s">
        <v>14092</v>
      </c>
      <c r="B9763">
        <v>7</v>
      </c>
      <c r="C9763" t="s">
        <v>21821</v>
      </c>
      <c r="D9763" t="s">
        <v>88</v>
      </c>
      <c r="E9763" t="s">
        <v>93</v>
      </c>
      <c r="F9763" t="s">
        <v>42</v>
      </c>
      <c r="G9763">
        <v>2</v>
      </c>
      <c r="H9763">
        <v>4</v>
      </c>
      <c r="I9763">
        <v>2014</v>
      </c>
      <c r="J9763" t="s">
        <v>60</v>
      </c>
      <c r="K9763">
        <v>16.399999999999999</v>
      </c>
      <c r="L9763">
        <v>10.981333864634699</v>
      </c>
      <c r="M9763" s="54">
        <v>22.962056439124702</v>
      </c>
      <c r="N9763">
        <v>72</v>
      </c>
      <c r="O9763">
        <v>234</v>
      </c>
      <c r="P9763">
        <v>11.7851130197758</v>
      </c>
    </row>
    <row r="9764" spans="1:16" x14ac:dyDescent="0.25">
      <c r="A9764" s="20" t="s">
        <v>14093</v>
      </c>
      <c r="B9764">
        <v>7</v>
      </c>
      <c r="C9764" t="s">
        <v>21821</v>
      </c>
      <c r="D9764" t="s">
        <v>88</v>
      </c>
      <c r="E9764" t="s">
        <v>93</v>
      </c>
      <c r="F9764" t="s">
        <v>42</v>
      </c>
      <c r="G9764">
        <v>3</v>
      </c>
      <c r="H9764">
        <v>4</v>
      </c>
      <c r="I9764">
        <v>2014</v>
      </c>
      <c r="J9764" t="s">
        <v>60</v>
      </c>
      <c r="K9764">
        <v>22.3</v>
      </c>
      <c r="L9764">
        <v>17.6141459318229</v>
      </c>
      <c r="M9764" s="54">
        <v>27.559149558021399</v>
      </c>
      <c r="N9764">
        <v>151</v>
      </c>
      <c r="O9764">
        <v>451</v>
      </c>
      <c r="P9764">
        <v>8.1378845877115893</v>
      </c>
    </row>
    <row r="9765" spans="1:16" x14ac:dyDescent="0.25">
      <c r="A9765" s="20" t="s">
        <v>14094</v>
      </c>
      <c r="B9765">
        <v>7</v>
      </c>
      <c r="C9765" t="s">
        <v>21821</v>
      </c>
      <c r="D9765" t="s">
        <v>88</v>
      </c>
      <c r="E9765" t="s">
        <v>93</v>
      </c>
      <c r="F9765" t="s">
        <v>42</v>
      </c>
      <c r="G9765">
        <v>4</v>
      </c>
      <c r="H9765">
        <v>4</v>
      </c>
      <c r="I9765">
        <v>2014</v>
      </c>
      <c r="J9765" t="s">
        <v>60</v>
      </c>
      <c r="K9765">
        <v>21.1</v>
      </c>
      <c r="L9765">
        <v>17.8904787747711</v>
      </c>
      <c r="M9765" s="54">
        <v>24.4874663236697</v>
      </c>
      <c r="N9765">
        <v>337</v>
      </c>
      <c r="O9765">
        <v>1055</v>
      </c>
      <c r="P9765">
        <v>5.4473471070284303</v>
      </c>
    </row>
    <row r="9766" spans="1:16" x14ac:dyDescent="0.25">
      <c r="A9766" s="20" t="s">
        <v>14095</v>
      </c>
      <c r="B9766">
        <v>7</v>
      </c>
      <c r="C9766" t="s">
        <v>21821</v>
      </c>
      <c r="D9766" t="s">
        <v>88</v>
      </c>
      <c r="E9766" t="s">
        <v>93</v>
      </c>
      <c r="F9766" t="s">
        <v>42</v>
      </c>
      <c r="G9766">
        <v>5</v>
      </c>
      <c r="H9766">
        <v>4</v>
      </c>
      <c r="I9766">
        <v>2014</v>
      </c>
      <c r="J9766" t="s">
        <v>60</v>
      </c>
      <c r="K9766">
        <v>21.1</v>
      </c>
      <c r="L9766">
        <v>17.9903299569478</v>
      </c>
      <c r="M9766" s="54">
        <v>24.3880011193523</v>
      </c>
      <c r="N9766">
        <v>312</v>
      </c>
      <c r="O9766">
        <v>938</v>
      </c>
      <c r="P9766">
        <v>5.6613851707229799</v>
      </c>
    </row>
    <row r="9767" spans="1:16" x14ac:dyDescent="0.25">
      <c r="A9767" s="20" t="s">
        <v>14096</v>
      </c>
      <c r="B9767">
        <v>7</v>
      </c>
      <c r="C9767" t="s">
        <v>21821</v>
      </c>
      <c r="D9767" t="s">
        <v>88</v>
      </c>
      <c r="E9767" t="s">
        <v>93</v>
      </c>
      <c r="F9767" t="s">
        <v>42</v>
      </c>
      <c r="G9767">
        <v>2</v>
      </c>
      <c r="H9767">
        <v>4</v>
      </c>
      <c r="I9767">
        <v>2014</v>
      </c>
      <c r="J9767" t="s">
        <v>61</v>
      </c>
      <c r="K9767" t="s">
        <v>44</v>
      </c>
      <c r="L9767" t="s">
        <v>44</v>
      </c>
      <c r="M9767" s="54" t="s">
        <v>44</v>
      </c>
      <c r="N9767">
        <v>0</v>
      </c>
      <c r="O9767">
        <v>1</v>
      </c>
      <c r="P9767" t="s">
        <v>11517</v>
      </c>
    </row>
    <row r="9768" spans="1:16" x14ac:dyDescent="0.25">
      <c r="A9768" s="20" t="s">
        <v>14097</v>
      </c>
      <c r="B9768">
        <v>7</v>
      </c>
      <c r="C9768" t="s">
        <v>21821</v>
      </c>
      <c r="D9768" t="s">
        <v>88</v>
      </c>
      <c r="E9768" t="s">
        <v>93</v>
      </c>
      <c r="F9768" t="s">
        <v>42</v>
      </c>
      <c r="G9768">
        <v>3</v>
      </c>
      <c r="H9768">
        <v>4</v>
      </c>
      <c r="I9768">
        <v>2014</v>
      </c>
      <c r="J9768" t="s">
        <v>61</v>
      </c>
      <c r="K9768" t="s">
        <v>44</v>
      </c>
      <c r="L9768" t="s">
        <v>44</v>
      </c>
      <c r="M9768" s="54" t="s">
        <v>44</v>
      </c>
      <c r="N9768">
        <v>1</v>
      </c>
      <c r="O9768">
        <v>2</v>
      </c>
      <c r="P9768">
        <v>100</v>
      </c>
    </row>
    <row r="9769" spans="1:16" x14ac:dyDescent="0.25">
      <c r="A9769" s="20" t="s">
        <v>14098</v>
      </c>
      <c r="B9769">
        <v>7</v>
      </c>
      <c r="C9769" t="s">
        <v>21821</v>
      </c>
      <c r="D9769" t="s">
        <v>88</v>
      </c>
      <c r="E9769" t="s">
        <v>93</v>
      </c>
      <c r="F9769" t="s">
        <v>42</v>
      </c>
      <c r="G9769">
        <v>4</v>
      </c>
      <c r="H9769">
        <v>4</v>
      </c>
      <c r="I9769">
        <v>2014</v>
      </c>
      <c r="J9769" t="s">
        <v>61</v>
      </c>
      <c r="K9769" t="s">
        <v>44</v>
      </c>
      <c r="L9769" t="s">
        <v>44</v>
      </c>
      <c r="M9769" s="54" t="s">
        <v>44</v>
      </c>
      <c r="N9769">
        <v>1</v>
      </c>
      <c r="O9769">
        <v>5</v>
      </c>
      <c r="P9769">
        <v>100</v>
      </c>
    </row>
    <row r="9770" spans="1:16" x14ac:dyDescent="0.25">
      <c r="A9770" s="20" t="s">
        <v>15033</v>
      </c>
      <c r="B9770">
        <v>7</v>
      </c>
      <c r="C9770" t="s">
        <v>21821</v>
      </c>
      <c r="D9770" t="s">
        <v>88</v>
      </c>
      <c r="E9770" t="s">
        <v>93</v>
      </c>
      <c r="F9770" t="s">
        <v>42</v>
      </c>
      <c r="G9770">
        <v>5</v>
      </c>
      <c r="H9770">
        <v>4</v>
      </c>
      <c r="I9770">
        <v>2014</v>
      </c>
      <c r="J9770" t="s">
        <v>61</v>
      </c>
      <c r="K9770" t="s">
        <v>44</v>
      </c>
      <c r="L9770" t="s">
        <v>44</v>
      </c>
      <c r="M9770" s="54" t="s">
        <v>44</v>
      </c>
      <c r="N9770">
        <v>2</v>
      </c>
      <c r="O9770">
        <v>3</v>
      </c>
      <c r="P9770">
        <v>70.710678118654698</v>
      </c>
    </row>
    <row r="9771" spans="1:16" x14ac:dyDescent="0.25">
      <c r="A9771" s="20" t="s">
        <v>14099</v>
      </c>
      <c r="B9771">
        <v>7</v>
      </c>
      <c r="C9771" t="s">
        <v>21821</v>
      </c>
      <c r="D9771" t="s">
        <v>88</v>
      </c>
      <c r="E9771" t="s">
        <v>93</v>
      </c>
      <c r="F9771" t="s">
        <v>42</v>
      </c>
      <c r="G9771">
        <v>2</v>
      </c>
      <c r="H9771">
        <v>4</v>
      </c>
      <c r="I9771">
        <v>2014</v>
      </c>
      <c r="J9771" t="s">
        <v>62</v>
      </c>
      <c r="K9771" t="s">
        <v>44</v>
      </c>
      <c r="L9771" t="s">
        <v>44</v>
      </c>
      <c r="M9771" s="54" t="s">
        <v>44</v>
      </c>
      <c r="N9771">
        <v>1</v>
      </c>
      <c r="O9771">
        <v>4</v>
      </c>
      <c r="P9771">
        <v>100</v>
      </c>
    </row>
    <row r="9772" spans="1:16" x14ac:dyDescent="0.25">
      <c r="A9772" s="20" t="s">
        <v>14100</v>
      </c>
      <c r="B9772">
        <v>7</v>
      </c>
      <c r="C9772" t="s">
        <v>21821</v>
      </c>
      <c r="D9772" t="s">
        <v>88</v>
      </c>
      <c r="E9772" t="s">
        <v>93</v>
      </c>
      <c r="F9772" t="s">
        <v>42</v>
      </c>
      <c r="G9772">
        <v>3</v>
      </c>
      <c r="H9772">
        <v>4</v>
      </c>
      <c r="I9772">
        <v>2014</v>
      </c>
      <c r="J9772" t="s">
        <v>62</v>
      </c>
      <c r="K9772" t="s">
        <v>44</v>
      </c>
      <c r="L9772" t="s">
        <v>44</v>
      </c>
      <c r="M9772" s="54" t="s">
        <v>44</v>
      </c>
      <c r="N9772">
        <v>1</v>
      </c>
      <c r="O9772">
        <v>7</v>
      </c>
      <c r="P9772">
        <v>100</v>
      </c>
    </row>
    <row r="9773" spans="1:16" x14ac:dyDescent="0.25">
      <c r="A9773" s="20" t="s">
        <v>14101</v>
      </c>
      <c r="B9773">
        <v>7</v>
      </c>
      <c r="C9773" t="s">
        <v>21821</v>
      </c>
      <c r="D9773" t="s">
        <v>88</v>
      </c>
      <c r="E9773" t="s">
        <v>93</v>
      </c>
      <c r="F9773" t="s">
        <v>42</v>
      </c>
      <c r="G9773">
        <v>4</v>
      </c>
      <c r="H9773">
        <v>4</v>
      </c>
      <c r="I9773">
        <v>2014</v>
      </c>
      <c r="J9773" t="s">
        <v>62</v>
      </c>
      <c r="K9773" t="s">
        <v>44</v>
      </c>
      <c r="L9773" t="s">
        <v>44</v>
      </c>
      <c r="M9773" s="54" t="s">
        <v>44</v>
      </c>
      <c r="N9773">
        <v>4</v>
      </c>
      <c r="O9773">
        <v>12</v>
      </c>
      <c r="P9773">
        <v>50</v>
      </c>
    </row>
    <row r="9774" spans="1:16" x14ac:dyDescent="0.25">
      <c r="A9774" s="20" t="s">
        <v>14997</v>
      </c>
      <c r="B9774">
        <v>7</v>
      </c>
      <c r="C9774" t="s">
        <v>21821</v>
      </c>
      <c r="D9774" t="s">
        <v>88</v>
      </c>
      <c r="E9774" t="s">
        <v>93</v>
      </c>
      <c r="F9774" t="s">
        <v>42</v>
      </c>
      <c r="G9774">
        <v>5</v>
      </c>
      <c r="H9774">
        <v>4</v>
      </c>
      <c r="I9774">
        <v>2014</v>
      </c>
      <c r="J9774" t="s">
        <v>62</v>
      </c>
      <c r="K9774" t="s">
        <v>44</v>
      </c>
      <c r="L9774" t="s">
        <v>44</v>
      </c>
      <c r="M9774" s="54" t="s">
        <v>44</v>
      </c>
      <c r="N9774">
        <v>16</v>
      </c>
      <c r="O9774">
        <v>41</v>
      </c>
      <c r="P9774">
        <v>25</v>
      </c>
    </row>
    <row r="9775" spans="1:16" x14ac:dyDescent="0.25">
      <c r="A9775" s="20" t="s">
        <v>14102</v>
      </c>
      <c r="B9775">
        <v>7</v>
      </c>
      <c r="C9775" t="s">
        <v>21821</v>
      </c>
      <c r="D9775" t="s">
        <v>88</v>
      </c>
      <c r="E9775" t="s">
        <v>93</v>
      </c>
      <c r="F9775" t="s">
        <v>42</v>
      </c>
      <c r="G9775">
        <v>1</v>
      </c>
      <c r="H9775">
        <v>4</v>
      </c>
      <c r="I9775">
        <v>2014</v>
      </c>
      <c r="J9775" t="s">
        <v>43</v>
      </c>
      <c r="K9775" t="s">
        <v>44</v>
      </c>
      <c r="L9775" t="s">
        <v>44</v>
      </c>
      <c r="M9775" s="54" t="s">
        <v>44</v>
      </c>
      <c r="N9775">
        <v>0</v>
      </c>
      <c r="O9775">
        <v>7</v>
      </c>
      <c r="P9775" t="s">
        <v>11517</v>
      </c>
    </row>
    <row r="9776" spans="1:16" x14ac:dyDescent="0.25">
      <c r="A9776" s="20" t="s">
        <v>14103</v>
      </c>
      <c r="B9776">
        <v>7</v>
      </c>
      <c r="C9776" t="s">
        <v>21821</v>
      </c>
      <c r="D9776" t="s">
        <v>88</v>
      </c>
      <c r="E9776" t="s">
        <v>93</v>
      </c>
      <c r="F9776" t="s">
        <v>42</v>
      </c>
      <c r="G9776">
        <v>1</v>
      </c>
      <c r="H9776">
        <v>4</v>
      </c>
      <c r="I9776">
        <v>2014</v>
      </c>
      <c r="J9776" t="s">
        <v>75</v>
      </c>
      <c r="K9776">
        <v>25.29</v>
      </c>
      <c r="L9776">
        <v>19.949542577235199</v>
      </c>
      <c r="M9776" s="54">
        <v>31.173262374991001</v>
      </c>
      <c r="N9776">
        <v>232</v>
      </c>
      <c r="O9776">
        <v>590</v>
      </c>
      <c r="P9776">
        <v>6.5653216429861301</v>
      </c>
    </row>
    <row r="9777" spans="1:16" x14ac:dyDescent="0.25">
      <c r="A9777" s="20" t="s">
        <v>14104</v>
      </c>
      <c r="B9777">
        <v>7</v>
      </c>
      <c r="C9777" t="s">
        <v>21821</v>
      </c>
      <c r="D9777" t="s">
        <v>88</v>
      </c>
      <c r="E9777" t="s">
        <v>93</v>
      </c>
      <c r="F9777" t="s">
        <v>42</v>
      </c>
      <c r="G9777">
        <v>2</v>
      </c>
      <c r="H9777">
        <v>4</v>
      </c>
      <c r="I9777">
        <v>2014</v>
      </c>
      <c r="J9777" t="s">
        <v>75</v>
      </c>
      <c r="K9777">
        <v>19.559999999999999</v>
      </c>
      <c r="L9777">
        <v>17.108840013326599</v>
      </c>
      <c r="M9777" s="54">
        <v>22.1703860428978</v>
      </c>
      <c r="N9777">
        <v>495</v>
      </c>
      <c r="O9777">
        <v>1382</v>
      </c>
      <c r="P9777">
        <v>4.49466574975495</v>
      </c>
    </row>
    <row r="9778" spans="1:16" x14ac:dyDescent="0.25">
      <c r="A9778" s="20" t="s">
        <v>14105</v>
      </c>
      <c r="B9778">
        <v>7</v>
      </c>
      <c r="C9778" t="s">
        <v>21821</v>
      </c>
      <c r="D9778" t="s">
        <v>88</v>
      </c>
      <c r="E9778" t="s">
        <v>93</v>
      </c>
      <c r="F9778" t="s">
        <v>42</v>
      </c>
      <c r="G9778">
        <v>3</v>
      </c>
      <c r="H9778">
        <v>4</v>
      </c>
      <c r="I9778">
        <v>2014</v>
      </c>
      <c r="J9778" t="s">
        <v>75</v>
      </c>
      <c r="K9778">
        <v>21.88</v>
      </c>
      <c r="L9778">
        <v>19.381658655151501</v>
      </c>
      <c r="M9778" s="54">
        <v>24.524247342290501</v>
      </c>
      <c r="N9778">
        <v>639</v>
      </c>
      <c r="O9778">
        <v>1883</v>
      </c>
      <c r="P9778">
        <v>3.9559388606461798</v>
      </c>
    </row>
    <row r="9779" spans="1:16" x14ac:dyDescent="0.25">
      <c r="A9779" s="20" t="s">
        <v>14106</v>
      </c>
      <c r="B9779">
        <v>7</v>
      </c>
      <c r="C9779" t="s">
        <v>21821</v>
      </c>
      <c r="D9779" t="s">
        <v>88</v>
      </c>
      <c r="E9779" t="s">
        <v>93</v>
      </c>
      <c r="F9779" t="s">
        <v>42</v>
      </c>
      <c r="G9779">
        <v>4</v>
      </c>
      <c r="H9779">
        <v>4</v>
      </c>
      <c r="I9779">
        <v>2014</v>
      </c>
      <c r="J9779" t="s">
        <v>75</v>
      </c>
      <c r="K9779">
        <v>21.73</v>
      </c>
      <c r="L9779">
        <v>20.0152281894295</v>
      </c>
      <c r="M9779" s="54">
        <v>23.5127659982514</v>
      </c>
      <c r="N9779">
        <v>1363</v>
      </c>
      <c r="O9779">
        <v>4042</v>
      </c>
      <c r="P9779">
        <v>2.70864489243943</v>
      </c>
    </row>
    <row r="9780" spans="1:16" x14ac:dyDescent="0.25">
      <c r="A9780" s="20" t="s">
        <v>14107</v>
      </c>
      <c r="B9780">
        <v>7</v>
      </c>
      <c r="C9780" t="s">
        <v>21821</v>
      </c>
      <c r="D9780" t="s">
        <v>88</v>
      </c>
      <c r="E9780" t="s">
        <v>93</v>
      </c>
      <c r="F9780" t="s">
        <v>42</v>
      </c>
      <c r="G9780">
        <v>5</v>
      </c>
      <c r="H9780">
        <v>4</v>
      </c>
      <c r="I9780">
        <v>2014</v>
      </c>
      <c r="J9780" t="s">
        <v>75</v>
      </c>
      <c r="K9780">
        <v>20.21</v>
      </c>
      <c r="L9780">
        <v>19.427932874144499</v>
      </c>
      <c r="M9780" s="54">
        <v>21.000968363104999</v>
      </c>
      <c r="N9780">
        <v>4665</v>
      </c>
      <c r="O9780">
        <v>14283</v>
      </c>
      <c r="P9780">
        <v>1.4641115812672401</v>
      </c>
    </row>
    <row r="9781" spans="1:16" x14ac:dyDescent="0.25">
      <c r="A9781" s="20" t="s">
        <v>14108</v>
      </c>
      <c r="B9781">
        <v>7</v>
      </c>
      <c r="C9781" t="s">
        <v>21821</v>
      </c>
      <c r="D9781" t="s">
        <v>88</v>
      </c>
      <c r="E9781" t="s">
        <v>93</v>
      </c>
      <c r="F9781" t="s">
        <v>42</v>
      </c>
      <c r="G9781">
        <v>2</v>
      </c>
      <c r="H9781">
        <v>4</v>
      </c>
      <c r="I9781">
        <v>2014</v>
      </c>
      <c r="J9781" t="s">
        <v>43</v>
      </c>
      <c r="K9781" t="s">
        <v>44</v>
      </c>
      <c r="L9781" t="s">
        <v>44</v>
      </c>
      <c r="M9781" s="54" t="s">
        <v>44</v>
      </c>
      <c r="N9781">
        <v>4</v>
      </c>
      <c r="O9781">
        <v>13</v>
      </c>
      <c r="P9781">
        <v>50</v>
      </c>
    </row>
    <row r="9782" spans="1:16" x14ac:dyDescent="0.25">
      <c r="A9782" s="20" t="s">
        <v>14109</v>
      </c>
      <c r="B9782">
        <v>7</v>
      </c>
      <c r="C9782" t="s">
        <v>21821</v>
      </c>
      <c r="D9782" t="s">
        <v>88</v>
      </c>
      <c r="E9782" t="s">
        <v>93</v>
      </c>
      <c r="F9782" t="s">
        <v>42</v>
      </c>
      <c r="G9782">
        <v>3</v>
      </c>
      <c r="H9782">
        <v>4</v>
      </c>
      <c r="I9782">
        <v>2014</v>
      </c>
      <c r="J9782" t="s">
        <v>43</v>
      </c>
      <c r="K9782" t="s">
        <v>44</v>
      </c>
      <c r="L9782" t="s">
        <v>44</v>
      </c>
      <c r="M9782" s="54" t="s">
        <v>44</v>
      </c>
      <c r="N9782">
        <v>8</v>
      </c>
      <c r="O9782">
        <v>32</v>
      </c>
      <c r="P9782">
        <v>35.355339059327399</v>
      </c>
    </row>
    <row r="9783" spans="1:16" x14ac:dyDescent="0.25">
      <c r="A9783" s="20" t="s">
        <v>14110</v>
      </c>
      <c r="B9783">
        <v>7</v>
      </c>
      <c r="C9783" t="s">
        <v>21821</v>
      </c>
      <c r="D9783" t="s">
        <v>88</v>
      </c>
      <c r="E9783" t="s">
        <v>93</v>
      </c>
      <c r="F9783" t="s">
        <v>42</v>
      </c>
      <c r="G9783">
        <v>4</v>
      </c>
      <c r="H9783">
        <v>4</v>
      </c>
      <c r="I9783">
        <v>2014</v>
      </c>
      <c r="J9783" t="s">
        <v>43</v>
      </c>
      <c r="K9783">
        <v>25.7</v>
      </c>
      <c r="L9783">
        <v>10.2239084083426</v>
      </c>
      <c r="M9783" s="54">
        <v>47.356964905108498</v>
      </c>
      <c r="N9783">
        <v>20</v>
      </c>
      <c r="O9783">
        <v>67</v>
      </c>
      <c r="P9783">
        <v>22.360679774997902</v>
      </c>
    </row>
    <row r="9784" spans="1:16" x14ac:dyDescent="0.25">
      <c r="A9784" s="20" t="s">
        <v>14111</v>
      </c>
      <c r="B9784">
        <v>7</v>
      </c>
      <c r="C9784" t="s">
        <v>21821</v>
      </c>
      <c r="D9784" t="s">
        <v>88</v>
      </c>
      <c r="E9784" t="s">
        <v>93</v>
      </c>
      <c r="F9784" t="s">
        <v>42</v>
      </c>
      <c r="G9784">
        <v>5</v>
      </c>
      <c r="H9784">
        <v>4</v>
      </c>
      <c r="I9784">
        <v>2014</v>
      </c>
      <c r="J9784" t="s">
        <v>43</v>
      </c>
      <c r="K9784">
        <v>12.4</v>
      </c>
      <c r="L9784">
        <v>8.2673611019925595</v>
      </c>
      <c r="M9784" s="54">
        <v>18.037085303074001</v>
      </c>
      <c r="N9784">
        <v>26</v>
      </c>
      <c r="O9784">
        <v>87</v>
      </c>
      <c r="P9784">
        <v>19.611613513818401</v>
      </c>
    </row>
    <row r="9785" spans="1:16" x14ac:dyDescent="0.25">
      <c r="A9785" s="20" t="s">
        <v>8950</v>
      </c>
      <c r="B9785">
        <v>7</v>
      </c>
      <c r="C9785" t="s">
        <v>21821</v>
      </c>
      <c r="D9785" t="s">
        <v>88</v>
      </c>
      <c r="E9785" t="s">
        <v>93</v>
      </c>
      <c r="F9785" t="s">
        <v>42</v>
      </c>
      <c r="G9785">
        <v>1</v>
      </c>
      <c r="H9785">
        <v>4</v>
      </c>
      <c r="I9785">
        <v>2014</v>
      </c>
      <c r="J9785" t="s">
        <v>45</v>
      </c>
      <c r="K9785" t="s">
        <v>44</v>
      </c>
      <c r="L9785" t="s">
        <v>44</v>
      </c>
      <c r="M9785" s="54" t="s">
        <v>44</v>
      </c>
      <c r="N9785">
        <v>18</v>
      </c>
      <c r="O9785">
        <v>34</v>
      </c>
      <c r="P9785">
        <v>23.570226039551599</v>
      </c>
    </row>
    <row r="9786" spans="1:16" x14ac:dyDescent="0.25">
      <c r="A9786" s="20" t="s">
        <v>8961</v>
      </c>
      <c r="B9786">
        <v>7</v>
      </c>
      <c r="C9786" t="s">
        <v>21821</v>
      </c>
      <c r="D9786" t="s">
        <v>88</v>
      </c>
      <c r="E9786" t="s">
        <v>93</v>
      </c>
      <c r="F9786" t="s">
        <v>42</v>
      </c>
      <c r="G9786">
        <v>2</v>
      </c>
      <c r="H9786">
        <v>4</v>
      </c>
      <c r="I9786">
        <v>2014</v>
      </c>
      <c r="J9786" t="s">
        <v>45</v>
      </c>
      <c r="K9786">
        <v>26.5</v>
      </c>
      <c r="L9786">
        <v>14.8058865478749</v>
      </c>
      <c r="M9786" s="54">
        <v>42.704157831091699</v>
      </c>
      <c r="N9786">
        <v>22</v>
      </c>
      <c r="O9786">
        <v>51</v>
      </c>
      <c r="P9786">
        <v>21.320071635561</v>
      </c>
    </row>
    <row r="9787" spans="1:16" x14ac:dyDescent="0.25">
      <c r="A9787" s="20" t="s">
        <v>8964</v>
      </c>
      <c r="B9787">
        <v>7</v>
      </c>
      <c r="C9787" t="s">
        <v>21821</v>
      </c>
      <c r="D9787" t="s">
        <v>88</v>
      </c>
      <c r="E9787" t="s">
        <v>93</v>
      </c>
      <c r="F9787" t="s">
        <v>42</v>
      </c>
      <c r="G9787">
        <v>3</v>
      </c>
      <c r="H9787">
        <v>4</v>
      </c>
      <c r="I9787">
        <v>2014</v>
      </c>
      <c r="J9787" t="s">
        <v>45</v>
      </c>
      <c r="K9787">
        <v>22.4</v>
      </c>
      <c r="L9787">
        <v>10.4451257558141</v>
      </c>
      <c r="M9787" s="54">
        <v>38.183344376214798</v>
      </c>
      <c r="N9787">
        <v>29</v>
      </c>
      <c r="O9787">
        <v>72</v>
      </c>
      <c r="P9787">
        <v>18.569533817705199</v>
      </c>
    </row>
    <row r="9788" spans="1:16" x14ac:dyDescent="0.25">
      <c r="A9788" s="20" t="s">
        <v>8965</v>
      </c>
      <c r="B9788">
        <v>7</v>
      </c>
      <c r="C9788" t="s">
        <v>21821</v>
      </c>
      <c r="D9788" t="s">
        <v>88</v>
      </c>
      <c r="E9788" t="s">
        <v>93</v>
      </c>
      <c r="F9788" t="s">
        <v>42</v>
      </c>
      <c r="G9788">
        <v>4</v>
      </c>
      <c r="H9788">
        <v>4</v>
      </c>
      <c r="I9788">
        <v>2014</v>
      </c>
      <c r="J9788" t="s">
        <v>45</v>
      </c>
      <c r="K9788">
        <v>21.4</v>
      </c>
      <c r="L9788">
        <v>15.259903823860601</v>
      </c>
      <c r="M9788" s="54">
        <v>28.551287876190901</v>
      </c>
      <c r="N9788">
        <v>86</v>
      </c>
      <c r="O9788">
        <v>249</v>
      </c>
      <c r="P9788">
        <v>10.783277320343799</v>
      </c>
    </row>
    <row r="9789" spans="1:16" x14ac:dyDescent="0.25">
      <c r="A9789" s="20" t="s">
        <v>8966</v>
      </c>
      <c r="B9789">
        <v>7</v>
      </c>
      <c r="C9789" t="s">
        <v>21821</v>
      </c>
      <c r="D9789" t="s">
        <v>88</v>
      </c>
      <c r="E9789" t="s">
        <v>93</v>
      </c>
      <c r="F9789" t="s">
        <v>42</v>
      </c>
      <c r="G9789">
        <v>5</v>
      </c>
      <c r="H9789">
        <v>4</v>
      </c>
      <c r="I9789">
        <v>2014</v>
      </c>
      <c r="J9789" t="s">
        <v>45</v>
      </c>
      <c r="K9789">
        <v>17.600000000000001</v>
      </c>
      <c r="L9789">
        <v>9.9383446227688701</v>
      </c>
      <c r="M9789" s="54">
        <v>27.157816951649501</v>
      </c>
      <c r="N9789">
        <v>44</v>
      </c>
      <c r="O9789">
        <v>150</v>
      </c>
      <c r="P9789">
        <v>15.0755672288882</v>
      </c>
    </row>
    <row r="9790" spans="1:16" x14ac:dyDescent="0.25">
      <c r="A9790" s="20" t="s">
        <v>8971</v>
      </c>
      <c r="B9790">
        <v>7</v>
      </c>
      <c r="C9790" t="s">
        <v>21821</v>
      </c>
      <c r="D9790" t="s">
        <v>88</v>
      </c>
      <c r="E9790" t="s">
        <v>93</v>
      </c>
      <c r="F9790" t="s">
        <v>42</v>
      </c>
      <c r="G9790">
        <v>1</v>
      </c>
      <c r="H9790">
        <v>4</v>
      </c>
      <c r="I9790">
        <v>2014</v>
      </c>
      <c r="J9790" t="s">
        <v>46</v>
      </c>
      <c r="K9790">
        <v>27.8</v>
      </c>
      <c r="L9790">
        <v>20.465161895635401</v>
      </c>
      <c r="M9790" s="54">
        <v>36.620332204135799</v>
      </c>
      <c r="N9790">
        <v>60</v>
      </c>
      <c r="O9790">
        <v>136</v>
      </c>
      <c r="P9790">
        <v>12.9099444873581</v>
      </c>
    </row>
    <row r="9791" spans="1:16" x14ac:dyDescent="0.25">
      <c r="A9791" s="20" t="s">
        <v>8982</v>
      </c>
      <c r="B9791">
        <v>7</v>
      </c>
      <c r="C9791" t="s">
        <v>21821</v>
      </c>
      <c r="D9791" t="s">
        <v>88</v>
      </c>
      <c r="E9791" t="s">
        <v>93</v>
      </c>
      <c r="F9791" t="s">
        <v>42</v>
      </c>
      <c r="G9791">
        <v>2</v>
      </c>
      <c r="H9791">
        <v>4</v>
      </c>
      <c r="I9791">
        <v>2014</v>
      </c>
      <c r="J9791" t="s">
        <v>46</v>
      </c>
      <c r="K9791">
        <v>25.3</v>
      </c>
      <c r="L9791">
        <v>17.939673860480799</v>
      </c>
      <c r="M9791" s="54">
        <v>34.484029691989797</v>
      </c>
      <c r="N9791">
        <v>50</v>
      </c>
      <c r="O9791">
        <v>108</v>
      </c>
      <c r="P9791">
        <v>14.142135623731001</v>
      </c>
    </row>
    <row r="9792" spans="1:16" x14ac:dyDescent="0.25">
      <c r="A9792" s="20" t="s">
        <v>8985</v>
      </c>
      <c r="B9792">
        <v>7</v>
      </c>
      <c r="C9792" t="s">
        <v>21821</v>
      </c>
      <c r="D9792" t="s">
        <v>88</v>
      </c>
      <c r="E9792" t="s">
        <v>93</v>
      </c>
      <c r="F9792" t="s">
        <v>42</v>
      </c>
      <c r="G9792">
        <v>3</v>
      </c>
      <c r="H9792">
        <v>4</v>
      </c>
      <c r="I9792">
        <v>2014</v>
      </c>
      <c r="J9792" t="s">
        <v>46</v>
      </c>
      <c r="K9792">
        <v>22.3</v>
      </c>
      <c r="L9792">
        <v>14.645366563432701</v>
      </c>
      <c r="M9792" s="54">
        <v>31.709274085914</v>
      </c>
      <c r="N9792">
        <v>49</v>
      </c>
      <c r="O9792">
        <v>113</v>
      </c>
      <c r="P9792">
        <v>14.285714285714301</v>
      </c>
    </row>
    <row r="9793" spans="1:16" x14ac:dyDescent="0.25">
      <c r="A9793" s="20" t="s">
        <v>8986</v>
      </c>
      <c r="B9793">
        <v>7</v>
      </c>
      <c r="C9793" t="s">
        <v>21821</v>
      </c>
      <c r="D9793" t="s">
        <v>88</v>
      </c>
      <c r="E9793" t="s">
        <v>93</v>
      </c>
      <c r="F9793" t="s">
        <v>42</v>
      </c>
      <c r="G9793">
        <v>4</v>
      </c>
      <c r="H9793">
        <v>4</v>
      </c>
      <c r="I9793">
        <v>2014</v>
      </c>
      <c r="J9793" t="s">
        <v>46</v>
      </c>
      <c r="K9793">
        <v>24.6</v>
      </c>
      <c r="L9793">
        <v>17.712029943385801</v>
      </c>
      <c r="M9793" s="54">
        <v>32.493970855915698</v>
      </c>
      <c r="N9793">
        <v>119</v>
      </c>
      <c r="O9793">
        <v>307</v>
      </c>
      <c r="P9793">
        <v>9.16698497028211</v>
      </c>
    </row>
    <row r="9794" spans="1:16" x14ac:dyDescent="0.25">
      <c r="A9794" s="20" t="s">
        <v>8987</v>
      </c>
      <c r="B9794">
        <v>7</v>
      </c>
      <c r="C9794" t="s">
        <v>21821</v>
      </c>
      <c r="D9794" t="s">
        <v>88</v>
      </c>
      <c r="E9794" t="s">
        <v>93</v>
      </c>
      <c r="F9794" t="s">
        <v>42</v>
      </c>
      <c r="G9794">
        <v>5</v>
      </c>
      <c r="H9794">
        <v>4</v>
      </c>
      <c r="I9794">
        <v>2014</v>
      </c>
      <c r="J9794" t="s">
        <v>46</v>
      </c>
      <c r="K9794">
        <v>22</v>
      </c>
      <c r="L9794">
        <v>18.302144264701401</v>
      </c>
      <c r="M9794" s="54">
        <v>26.001502309273</v>
      </c>
      <c r="N9794">
        <v>282</v>
      </c>
      <c r="O9794">
        <v>815</v>
      </c>
      <c r="P9794">
        <v>5.95491334175414</v>
      </c>
    </row>
    <row r="9795" spans="1:16" x14ac:dyDescent="0.25">
      <c r="A9795" s="20" t="s">
        <v>8992</v>
      </c>
      <c r="B9795">
        <v>7</v>
      </c>
      <c r="C9795" t="s">
        <v>21821</v>
      </c>
      <c r="D9795" t="s">
        <v>88</v>
      </c>
      <c r="E9795" t="s">
        <v>93</v>
      </c>
      <c r="F9795" t="s">
        <v>42</v>
      </c>
      <c r="G9795">
        <v>1</v>
      </c>
      <c r="H9795">
        <v>4</v>
      </c>
      <c r="I9795">
        <v>2014</v>
      </c>
      <c r="J9795" t="s">
        <v>47</v>
      </c>
      <c r="K9795" t="s">
        <v>44</v>
      </c>
      <c r="L9795" t="s">
        <v>44</v>
      </c>
      <c r="M9795" s="54" t="s">
        <v>44</v>
      </c>
      <c r="N9795">
        <v>27</v>
      </c>
      <c r="O9795">
        <v>67</v>
      </c>
      <c r="P9795">
        <v>19.245008972987499</v>
      </c>
    </row>
    <row r="9796" spans="1:16" x14ac:dyDescent="0.25">
      <c r="A9796" s="20" t="s">
        <v>9003</v>
      </c>
      <c r="B9796">
        <v>7</v>
      </c>
      <c r="C9796" t="s">
        <v>21821</v>
      </c>
      <c r="D9796" t="s">
        <v>88</v>
      </c>
      <c r="E9796" t="s">
        <v>93</v>
      </c>
      <c r="F9796" t="s">
        <v>42</v>
      </c>
      <c r="G9796">
        <v>2</v>
      </c>
      <c r="H9796">
        <v>4</v>
      </c>
      <c r="I9796">
        <v>2014</v>
      </c>
      <c r="J9796" t="s">
        <v>47</v>
      </c>
      <c r="K9796">
        <v>23.5</v>
      </c>
      <c r="L9796">
        <v>17.824599526127301</v>
      </c>
      <c r="M9796" s="54">
        <v>30.178347626966399</v>
      </c>
      <c r="N9796">
        <v>101</v>
      </c>
      <c r="O9796">
        <v>258</v>
      </c>
      <c r="P9796">
        <v>9.9503719020998904</v>
      </c>
    </row>
    <row r="9797" spans="1:16" x14ac:dyDescent="0.25">
      <c r="A9797" s="20" t="s">
        <v>9006</v>
      </c>
      <c r="B9797">
        <v>7</v>
      </c>
      <c r="C9797" t="s">
        <v>21821</v>
      </c>
      <c r="D9797" t="s">
        <v>88</v>
      </c>
      <c r="E9797" t="s">
        <v>93</v>
      </c>
      <c r="F9797" t="s">
        <v>42</v>
      </c>
      <c r="G9797">
        <v>3</v>
      </c>
      <c r="H9797">
        <v>4</v>
      </c>
      <c r="I9797">
        <v>2014</v>
      </c>
      <c r="J9797" t="s">
        <v>47</v>
      </c>
      <c r="K9797">
        <v>24.9</v>
      </c>
      <c r="L9797">
        <v>18.308502543866801</v>
      </c>
      <c r="M9797" s="54">
        <v>32.680970561671998</v>
      </c>
      <c r="N9797">
        <v>85</v>
      </c>
      <c r="O9797">
        <v>270</v>
      </c>
      <c r="P9797">
        <v>10.8465228909328</v>
      </c>
    </row>
    <row r="9798" spans="1:16" x14ac:dyDescent="0.25">
      <c r="A9798" s="20" t="s">
        <v>9007</v>
      </c>
      <c r="B9798">
        <v>7</v>
      </c>
      <c r="C9798" t="s">
        <v>21821</v>
      </c>
      <c r="D9798" t="s">
        <v>88</v>
      </c>
      <c r="E9798" t="s">
        <v>93</v>
      </c>
      <c r="F9798" t="s">
        <v>42</v>
      </c>
      <c r="G9798">
        <v>4</v>
      </c>
      <c r="H9798">
        <v>4</v>
      </c>
      <c r="I9798">
        <v>2014</v>
      </c>
      <c r="J9798" t="s">
        <v>47</v>
      </c>
      <c r="K9798">
        <v>22.8</v>
      </c>
      <c r="L9798">
        <v>18.980694798234399</v>
      </c>
      <c r="M9798" s="54">
        <v>26.888540873545502</v>
      </c>
      <c r="N9798">
        <v>271</v>
      </c>
      <c r="O9798">
        <v>807</v>
      </c>
      <c r="P9798">
        <v>6.0745673923078698</v>
      </c>
    </row>
    <row r="9799" spans="1:16" x14ac:dyDescent="0.25">
      <c r="A9799" s="20" t="s">
        <v>9008</v>
      </c>
      <c r="B9799">
        <v>7</v>
      </c>
      <c r="C9799" t="s">
        <v>21821</v>
      </c>
      <c r="D9799" t="s">
        <v>88</v>
      </c>
      <c r="E9799" t="s">
        <v>93</v>
      </c>
      <c r="F9799" t="s">
        <v>42</v>
      </c>
      <c r="G9799">
        <v>5</v>
      </c>
      <c r="H9799">
        <v>4</v>
      </c>
      <c r="I9799">
        <v>2014</v>
      </c>
      <c r="J9799" t="s">
        <v>47</v>
      </c>
      <c r="K9799">
        <v>20.399999999999999</v>
      </c>
      <c r="L9799">
        <v>19.348848322988498</v>
      </c>
      <c r="M9799" s="54">
        <v>21.410603469132599</v>
      </c>
      <c r="N9799">
        <v>2586</v>
      </c>
      <c r="O9799">
        <v>8037</v>
      </c>
      <c r="P9799">
        <v>1.9664628205864101</v>
      </c>
    </row>
    <row r="9800" spans="1:16" x14ac:dyDescent="0.25">
      <c r="A9800" s="20" t="s">
        <v>9013</v>
      </c>
      <c r="B9800">
        <v>7</v>
      </c>
      <c r="C9800" t="s">
        <v>21821</v>
      </c>
      <c r="D9800" t="s">
        <v>88</v>
      </c>
      <c r="E9800" t="s">
        <v>93</v>
      </c>
      <c r="F9800" t="s">
        <v>42</v>
      </c>
      <c r="G9800">
        <v>1</v>
      </c>
      <c r="H9800">
        <v>4</v>
      </c>
      <c r="I9800">
        <v>2014</v>
      </c>
      <c r="J9800" t="s">
        <v>48</v>
      </c>
      <c r="K9800" t="s">
        <v>44</v>
      </c>
      <c r="L9800" t="s">
        <v>44</v>
      </c>
      <c r="M9800" s="54" t="s">
        <v>44</v>
      </c>
      <c r="N9800">
        <v>2</v>
      </c>
      <c r="O9800">
        <v>5</v>
      </c>
      <c r="P9800">
        <v>70.710678118654698</v>
      </c>
    </row>
    <row r="9801" spans="1:16" x14ac:dyDescent="0.25">
      <c r="A9801" s="20" t="s">
        <v>9024</v>
      </c>
      <c r="B9801">
        <v>7</v>
      </c>
      <c r="C9801" t="s">
        <v>21821</v>
      </c>
      <c r="D9801" t="s">
        <v>88</v>
      </c>
      <c r="E9801" t="s">
        <v>93</v>
      </c>
      <c r="F9801" t="s">
        <v>42</v>
      </c>
      <c r="G9801">
        <v>2</v>
      </c>
      <c r="H9801">
        <v>4</v>
      </c>
      <c r="I9801">
        <v>2014</v>
      </c>
      <c r="J9801" t="s">
        <v>48</v>
      </c>
      <c r="K9801" t="s">
        <v>44</v>
      </c>
      <c r="L9801" t="s">
        <v>44</v>
      </c>
      <c r="M9801" s="54" t="s">
        <v>44</v>
      </c>
      <c r="N9801">
        <v>6</v>
      </c>
      <c r="O9801">
        <v>15</v>
      </c>
      <c r="P9801">
        <v>40.824829046386299</v>
      </c>
    </row>
    <row r="9802" spans="1:16" x14ac:dyDescent="0.25">
      <c r="A9802" s="20" t="s">
        <v>9027</v>
      </c>
      <c r="B9802">
        <v>7</v>
      </c>
      <c r="C9802" t="s">
        <v>21821</v>
      </c>
      <c r="D9802" t="s">
        <v>88</v>
      </c>
      <c r="E9802" t="s">
        <v>93</v>
      </c>
      <c r="F9802" t="s">
        <v>42</v>
      </c>
      <c r="G9802">
        <v>3</v>
      </c>
      <c r="H9802">
        <v>4</v>
      </c>
      <c r="I9802">
        <v>2014</v>
      </c>
      <c r="J9802" t="s">
        <v>48</v>
      </c>
      <c r="K9802" t="s">
        <v>44</v>
      </c>
      <c r="L9802" t="s">
        <v>44</v>
      </c>
      <c r="M9802" s="54" t="s">
        <v>44</v>
      </c>
      <c r="N9802">
        <v>7</v>
      </c>
      <c r="O9802">
        <v>15</v>
      </c>
      <c r="P9802">
        <v>37.796447300922701</v>
      </c>
    </row>
    <row r="9803" spans="1:16" x14ac:dyDescent="0.25">
      <c r="A9803" s="20" t="s">
        <v>9028</v>
      </c>
      <c r="B9803">
        <v>7</v>
      </c>
      <c r="C9803" t="s">
        <v>21821</v>
      </c>
      <c r="D9803" t="s">
        <v>88</v>
      </c>
      <c r="E9803" t="s">
        <v>93</v>
      </c>
      <c r="F9803" t="s">
        <v>42</v>
      </c>
      <c r="G9803">
        <v>4</v>
      </c>
      <c r="H9803">
        <v>4</v>
      </c>
      <c r="I9803">
        <v>2014</v>
      </c>
      <c r="J9803" t="s">
        <v>48</v>
      </c>
      <c r="K9803">
        <v>27.5</v>
      </c>
      <c r="L9803">
        <v>16.036551016935199</v>
      </c>
      <c r="M9803" s="54">
        <v>43.619633923216597</v>
      </c>
      <c r="N9803">
        <v>20</v>
      </c>
      <c r="O9803">
        <v>47</v>
      </c>
      <c r="P9803">
        <v>22.360679774997902</v>
      </c>
    </row>
    <row r="9804" spans="1:16" x14ac:dyDescent="0.25">
      <c r="A9804" s="20" t="s">
        <v>9029</v>
      </c>
      <c r="B9804">
        <v>7</v>
      </c>
      <c r="C9804" t="s">
        <v>21821</v>
      </c>
      <c r="D9804" t="s">
        <v>88</v>
      </c>
      <c r="E9804" t="s">
        <v>93</v>
      </c>
      <c r="F9804" t="s">
        <v>42</v>
      </c>
      <c r="G9804">
        <v>5</v>
      </c>
      <c r="H9804">
        <v>4</v>
      </c>
      <c r="I9804">
        <v>2014</v>
      </c>
      <c r="J9804" t="s">
        <v>48</v>
      </c>
      <c r="K9804">
        <v>20.6</v>
      </c>
      <c r="L9804">
        <v>15.028594852167499</v>
      </c>
      <c r="M9804" s="54">
        <v>27.0825612177407</v>
      </c>
      <c r="N9804">
        <v>92</v>
      </c>
      <c r="O9804">
        <v>277</v>
      </c>
      <c r="P9804">
        <v>10.425720702853701</v>
      </c>
    </row>
    <row r="9805" spans="1:16" x14ac:dyDescent="0.25">
      <c r="A9805" s="20" t="s">
        <v>14112</v>
      </c>
      <c r="B9805">
        <v>7</v>
      </c>
      <c r="C9805" t="s">
        <v>21821</v>
      </c>
      <c r="D9805" t="s">
        <v>88</v>
      </c>
      <c r="E9805" t="s">
        <v>93</v>
      </c>
      <c r="F9805" t="s">
        <v>42</v>
      </c>
      <c r="G9805">
        <v>1</v>
      </c>
      <c r="H9805">
        <v>4</v>
      </c>
      <c r="I9805">
        <v>2014</v>
      </c>
      <c r="J9805" t="s">
        <v>49</v>
      </c>
      <c r="K9805" t="s">
        <v>44</v>
      </c>
      <c r="L9805" t="s">
        <v>44</v>
      </c>
      <c r="M9805" s="54" t="s">
        <v>44</v>
      </c>
      <c r="N9805">
        <v>12</v>
      </c>
      <c r="O9805">
        <v>33</v>
      </c>
      <c r="P9805">
        <v>28.867513459481302</v>
      </c>
    </row>
    <row r="9806" spans="1:16" x14ac:dyDescent="0.25">
      <c r="A9806" s="20" t="s">
        <v>14113</v>
      </c>
      <c r="B9806">
        <v>7</v>
      </c>
      <c r="C9806" t="s">
        <v>21821</v>
      </c>
      <c r="D9806" t="s">
        <v>88</v>
      </c>
      <c r="E9806" t="s">
        <v>93</v>
      </c>
      <c r="F9806" t="s">
        <v>42</v>
      </c>
      <c r="G9806">
        <v>2</v>
      </c>
      <c r="H9806">
        <v>4</v>
      </c>
      <c r="I9806">
        <v>2014</v>
      </c>
      <c r="J9806" t="s">
        <v>49</v>
      </c>
      <c r="K9806" t="s">
        <v>44</v>
      </c>
      <c r="L9806" t="s">
        <v>44</v>
      </c>
      <c r="M9806" s="54" t="s">
        <v>44</v>
      </c>
      <c r="N9806">
        <v>14</v>
      </c>
      <c r="O9806">
        <v>33</v>
      </c>
      <c r="P9806">
        <v>26.726124191242398</v>
      </c>
    </row>
    <row r="9807" spans="1:16" x14ac:dyDescent="0.25">
      <c r="A9807" s="20" t="s">
        <v>14114</v>
      </c>
      <c r="B9807">
        <v>7</v>
      </c>
      <c r="C9807" t="s">
        <v>21821</v>
      </c>
      <c r="D9807" t="s">
        <v>88</v>
      </c>
      <c r="E9807" t="s">
        <v>93</v>
      </c>
      <c r="F9807" t="s">
        <v>42</v>
      </c>
      <c r="G9807">
        <v>3</v>
      </c>
      <c r="H9807">
        <v>4</v>
      </c>
      <c r="I9807">
        <v>2014</v>
      </c>
      <c r="J9807" t="s">
        <v>49</v>
      </c>
      <c r="K9807">
        <v>17.8</v>
      </c>
      <c r="L9807">
        <v>12.1011965791474</v>
      </c>
      <c r="M9807" s="54">
        <v>25.173785628817701</v>
      </c>
      <c r="N9807">
        <v>34</v>
      </c>
      <c r="O9807">
        <v>86</v>
      </c>
      <c r="P9807">
        <v>17.149858514250901</v>
      </c>
    </row>
    <row r="9808" spans="1:16" x14ac:dyDescent="0.25">
      <c r="A9808" s="20" t="s">
        <v>14115</v>
      </c>
      <c r="B9808">
        <v>7</v>
      </c>
      <c r="C9808" t="s">
        <v>21821</v>
      </c>
      <c r="D9808" t="s">
        <v>88</v>
      </c>
      <c r="E9808" t="s">
        <v>93</v>
      </c>
      <c r="F9808" t="s">
        <v>42</v>
      </c>
      <c r="G9808">
        <v>4</v>
      </c>
      <c r="H9808">
        <v>4</v>
      </c>
      <c r="I9808">
        <v>2014</v>
      </c>
      <c r="J9808" t="s">
        <v>49</v>
      </c>
      <c r="K9808">
        <v>25.2</v>
      </c>
      <c r="L9808">
        <v>18.2995981707578</v>
      </c>
      <c r="M9808" s="54">
        <v>33.205599122191998</v>
      </c>
      <c r="N9808">
        <v>99</v>
      </c>
      <c r="O9808">
        <v>264</v>
      </c>
      <c r="P9808">
        <v>10.050378152592099</v>
      </c>
    </row>
    <row r="9809" spans="1:16" x14ac:dyDescent="0.25">
      <c r="A9809" s="20" t="s">
        <v>14116</v>
      </c>
      <c r="B9809">
        <v>7</v>
      </c>
      <c r="C9809" t="s">
        <v>21821</v>
      </c>
      <c r="D9809" t="s">
        <v>88</v>
      </c>
      <c r="E9809" t="s">
        <v>93</v>
      </c>
      <c r="F9809" t="s">
        <v>42</v>
      </c>
      <c r="G9809">
        <v>5</v>
      </c>
      <c r="H9809">
        <v>4</v>
      </c>
      <c r="I9809">
        <v>2014</v>
      </c>
      <c r="J9809" t="s">
        <v>49</v>
      </c>
      <c r="K9809">
        <v>22.1</v>
      </c>
      <c r="L9809">
        <v>16.388878330902699</v>
      </c>
      <c r="M9809" s="54">
        <v>28.686289706048999</v>
      </c>
      <c r="N9809">
        <v>135</v>
      </c>
      <c r="O9809">
        <v>360</v>
      </c>
      <c r="P9809">
        <v>8.6066296582387007</v>
      </c>
    </row>
    <row r="9810" spans="1:16" x14ac:dyDescent="0.25">
      <c r="A9810" s="20" t="s">
        <v>14117</v>
      </c>
      <c r="B9810">
        <v>7</v>
      </c>
      <c r="C9810" t="s">
        <v>21821</v>
      </c>
      <c r="D9810" t="s">
        <v>88</v>
      </c>
      <c r="E9810" t="s">
        <v>93</v>
      </c>
      <c r="F9810" t="s">
        <v>42</v>
      </c>
      <c r="G9810">
        <v>1</v>
      </c>
      <c r="H9810">
        <v>4</v>
      </c>
      <c r="I9810">
        <v>2014</v>
      </c>
      <c r="J9810" t="s">
        <v>50</v>
      </c>
      <c r="K9810" t="s">
        <v>44</v>
      </c>
      <c r="L9810" t="s">
        <v>44</v>
      </c>
      <c r="M9810" s="54" t="s">
        <v>44</v>
      </c>
      <c r="N9810">
        <v>1</v>
      </c>
      <c r="O9810">
        <v>2</v>
      </c>
      <c r="P9810">
        <v>100</v>
      </c>
    </row>
    <row r="9811" spans="1:16" x14ac:dyDescent="0.25">
      <c r="A9811" s="20" t="s">
        <v>14118</v>
      </c>
      <c r="B9811">
        <v>7</v>
      </c>
      <c r="C9811" t="s">
        <v>21821</v>
      </c>
      <c r="D9811" t="s">
        <v>88</v>
      </c>
      <c r="E9811" t="s">
        <v>93</v>
      </c>
      <c r="F9811" t="s">
        <v>42</v>
      </c>
      <c r="G9811">
        <v>2</v>
      </c>
      <c r="H9811">
        <v>4</v>
      </c>
      <c r="I9811">
        <v>2014</v>
      </c>
      <c r="J9811" t="s">
        <v>50</v>
      </c>
      <c r="K9811" t="s">
        <v>44</v>
      </c>
      <c r="L9811" t="s">
        <v>44</v>
      </c>
      <c r="M9811" s="54" t="s">
        <v>44</v>
      </c>
      <c r="N9811">
        <v>1</v>
      </c>
      <c r="O9811">
        <v>13</v>
      </c>
      <c r="P9811">
        <v>100</v>
      </c>
    </row>
    <row r="9812" spans="1:16" x14ac:dyDescent="0.25">
      <c r="A9812" s="20" t="s">
        <v>14119</v>
      </c>
      <c r="B9812">
        <v>7</v>
      </c>
      <c r="C9812" t="s">
        <v>21821</v>
      </c>
      <c r="D9812" t="s">
        <v>88</v>
      </c>
      <c r="E9812" t="s">
        <v>93</v>
      </c>
      <c r="F9812" t="s">
        <v>42</v>
      </c>
      <c r="G9812">
        <v>3</v>
      </c>
      <c r="H9812">
        <v>4</v>
      </c>
      <c r="I9812">
        <v>2014</v>
      </c>
      <c r="J9812" t="s">
        <v>50</v>
      </c>
      <c r="K9812" t="s">
        <v>44</v>
      </c>
      <c r="L9812" t="s">
        <v>44</v>
      </c>
      <c r="M9812" s="54" t="s">
        <v>44</v>
      </c>
      <c r="N9812">
        <v>5</v>
      </c>
      <c r="O9812">
        <v>11</v>
      </c>
      <c r="P9812">
        <v>44.721359549995803</v>
      </c>
    </row>
    <row r="9813" spans="1:16" x14ac:dyDescent="0.25">
      <c r="A9813" s="20" t="s">
        <v>14120</v>
      </c>
      <c r="B9813">
        <v>7</v>
      </c>
      <c r="C9813" t="s">
        <v>21821</v>
      </c>
      <c r="D9813" t="s">
        <v>88</v>
      </c>
      <c r="E9813" t="s">
        <v>93</v>
      </c>
      <c r="F9813" t="s">
        <v>42</v>
      </c>
      <c r="G9813">
        <v>4</v>
      </c>
      <c r="H9813">
        <v>4</v>
      </c>
      <c r="I9813">
        <v>2014</v>
      </c>
      <c r="J9813" t="s">
        <v>50</v>
      </c>
      <c r="K9813" t="s">
        <v>44</v>
      </c>
      <c r="L9813" t="s">
        <v>44</v>
      </c>
      <c r="M9813" s="54" t="s">
        <v>44</v>
      </c>
      <c r="N9813">
        <v>8</v>
      </c>
      <c r="O9813">
        <v>25</v>
      </c>
      <c r="P9813">
        <v>35.355339059327399</v>
      </c>
    </row>
    <row r="9814" spans="1:16" x14ac:dyDescent="0.25">
      <c r="A9814" s="20" t="s">
        <v>14121</v>
      </c>
      <c r="B9814">
        <v>7</v>
      </c>
      <c r="C9814" t="s">
        <v>21821</v>
      </c>
      <c r="D9814" t="s">
        <v>88</v>
      </c>
      <c r="E9814" t="s">
        <v>93</v>
      </c>
      <c r="F9814" t="s">
        <v>42</v>
      </c>
      <c r="G9814">
        <v>5</v>
      </c>
      <c r="H9814">
        <v>4</v>
      </c>
      <c r="I9814">
        <v>2014</v>
      </c>
      <c r="J9814" t="s">
        <v>50</v>
      </c>
      <c r="K9814">
        <v>24.9</v>
      </c>
      <c r="L9814">
        <v>13.8234398141804</v>
      </c>
      <c r="M9814" s="54">
        <v>38.546752640532098</v>
      </c>
      <c r="N9814">
        <v>52</v>
      </c>
      <c r="O9814">
        <v>127</v>
      </c>
      <c r="P9814">
        <v>13.8675049056307</v>
      </c>
    </row>
    <row r="9815" spans="1:16" x14ac:dyDescent="0.25">
      <c r="A9815" s="20" t="s">
        <v>14122</v>
      </c>
      <c r="B9815">
        <v>7</v>
      </c>
      <c r="C9815" t="s">
        <v>21821</v>
      </c>
      <c r="D9815" t="s">
        <v>88</v>
      </c>
      <c r="E9815" t="s">
        <v>93</v>
      </c>
      <c r="F9815" t="s">
        <v>42</v>
      </c>
      <c r="G9815">
        <v>1</v>
      </c>
      <c r="H9815">
        <v>4</v>
      </c>
      <c r="I9815">
        <v>2014</v>
      </c>
      <c r="J9815" t="s">
        <v>51</v>
      </c>
      <c r="K9815" t="s">
        <v>44</v>
      </c>
      <c r="L9815" t="s">
        <v>44</v>
      </c>
      <c r="M9815" s="54" t="s">
        <v>44</v>
      </c>
      <c r="N9815">
        <v>3</v>
      </c>
      <c r="O9815">
        <v>3</v>
      </c>
      <c r="P9815">
        <v>57.735026918962603</v>
      </c>
    </row>
    <row r="9816" spans="1:16" x14ac:dyDescent="0.25">
      <c r="A9816" s="20" t="s">
        <v>14123</v>
      </c>
      <c r="B9816">
        <v>7</v>
      </c>
      <c r="C9816" t="s">
        <v>21821</v>
      </c>
      <c r="D9816" t="s">
        <v>88</v>
      </c>
      <c r="E9816" t="s">
        <v>93</v>
      </c>
      <c r="F9816" t="s">
        <v>42</v>
      </c>
      <c r="G9816">
        <v>2</v>
      </c>
      <c r="H9816">
        <v>4</v>
      </c>
      <c r="I9816">
        <v>2014</v>
      </c>
      <c r="J9816" t="s">
        <v>51</v>
      </c>
      <c r="K9816" t="s">
        <v>44</v>
      </c>
      <c r="L9816" t="s">
        <v>44</v>
      </c>
      <c r="M9816" s="54" t="s">
        <v>44</v>
      </c>
      <c r="N9816">
        <v>8</v>
      </c>
      <c r="O9816">
        <v>27</v>
      </c>
      <c r="P9816">
        <v>35.355339059327399</v>
      </c>
    </row>
    <row r="9817" spans="1:16" x14ac:dyDescent="0.25">
      <c r="A9817" s="20" t="s">
        <v>14124</v>
      </c>
      <c r="B9817">
        <v>7</v>
      </c>
      <c r="C9817" t="s">
        <v>21821</v>
      </c>
      <c r="D9817" t="s">
        <v>88</v>
      </c>
      <c r="E9817" t="s">
        <v>93</v>
      </c>
      <c r="F9817" t="s">
        <v>42</v>
      </c>
      <c r="G9817">
        <v>3</v>
      </c>
      <c r="H9817">
        <v>4</v>
      </c>
      <c r="I9817">
        <v>2014</v>
      </c>
      <c r="J9817" t="s">
        <v>51</v>
      </c>
      <c r="K9817" t="s">
        <v>44</v>
      </c>
      <c r="L9817" t="s">
        <v>44</v>
      </c>
      <c r="M9817" s="54" t="s">
        <v>44</v>
      </c>
      <c r="N9817">
        <v>11</v>
      </c>
      <c r="O9817">
        <v>29</v>
      </c>
      <c r="P9817">
        <v>30.151134457776401</v>
      </c>
    </row>
    <row r="9818" spans="1:16" x14ac:dyDescent="0.25">
      <c r="A9818" s="20" t="s">
        <v>14125</v>
      </c>
      <c r="B9818">
        <v>7</v>
      </c>
      <c r="C9818" t="s">
        <v>21821</v>
      </c>
      <c r="D9818" t="s">
        <v>88</v>
      </c>
      <c r="E9818" t="s">
        <v>93</v>
      </c>
      <c r="F9818" t="s">
        <v>42</v>
      </c>
      <c r="G9818">
        <v>4</v>
      </c>
      <c r="H9818">
        <v>4</v>
      </c>
      <c r="I9818">
        <v>2014</v>
      </c>
      <c r="J9818" t="s">
        <v>51</v>
      </c>
      <c r="K9818" t="s">
        <v>44</v>
      </c>
      <c r="L9818" t="s">
        <v>44</v>
      </c>
      <c r="M9818" s="54" t="s">
        <v>44</v>
      </c>
      <c r="N9818">
        <v>13</v>
      </c>
      <c r="O9818">
        <v>38</v>
      </c>
      <c r="P9818">
        <v>27.735009811261499</v>
      </c>
    </row>
    <row r="9819" spans="1:16" x14ac:dyDescent="0.25">
      <c r="A9819" s="20" t="s">
        <v>14126</v>
      </c>
      <c r="B9819">
        <v>7</v>
      </c>
      <c r="C9819" t="s">
        <v>21821</v>
      </c>
      <c r="D9819" t="s">
        <v>88</v>
      </c>
      <c r="E9819" t="s">
        <v>93</v>
      </c>
      <c r="F9819" t="s">
        <v>42</v>
      </c>
      <c r="G9819">
        <v>5</v>
      </c>
      <c r="H9819">
        <v>4</v>
      </c>
      <c r="I9819">
        <v>2014</v>
      </c>
      <c r="J9819" t="s">
        <v>51</v>
      </c>
      <c r="K9819">
        <v>12.3</v>
      </c>
      <c r="L9819">
        <v>9.1879608132912196</v>
      </c>
      <c r="M9819" s="54">
        <v>16.263288078095499</v>
      </c>
      <c r="N9819">
        <v>42</v>
      </c>
      <c r="O9819">
        <v>142</v>
      </c>
      <c r="P9819">
        <v>15.430334996209201</v>
      </c>
    </row>
    <row r="9820" spans="1:16" x14ac:dyDescent="0.25">
      <c r="A9820" s="20" t="s">
        <v>14127</v>
      </c>
      <c r="B9820">
        <v>7</v>
      </c>
      <c r="C9820" t="s">
        <v>21821</v>
      </c>
      <c r="D9820" t="s">
        <v>88</v>
      </c>
      <c r="E9820" t="s">
        <v>94</v>
      </c>
      <c r="F9820" t="s">
        <v>35</v>
      </c>
      <c r="G9820">
        <v>1</v>
      </c>
      <c r="H9820">
        <v>5</v>
      </c>
      <c r="I9820">
        <v>2014</v>
      </c>
      <c r="J9820" t="s">
        <v>52</v>
      </c>
      <c r="K9820" t="s">
        <v>44</v>
      </c>
      <c r="L9820" t="s">
        <v>44</v>
      </c>
      <c r="M9820" s="54" t="s">
        <v>44</v>
      </c>
      <c r="N9820">
        <v>1</v>
      </c>
      <c r="O9820">
        <v>1</v>
      </c>
      <c r="P9820">
        <v>100</v>
      </c>
    </row>
    <row r="9821" spans="1:16" x14ac:dyDescent="0.25">
      <c r="A9821" s="20" t="s">
        <v>14128</v>
      </c>
      <c r="B9821">
        <v>7</v>
      </c>
      <c r="C9821" t="s">
        <v>21821</v>
      </c>
      <c r="D9821" t="s">
        <v>88</v>
      </c>
      <c r="E9821" t="s">
        <v>94</v>
      </c>
      <c r="F9821" t="s">
        <v>35</v>
      </c>
      <c r="G9821">
        <v>2</v>
      </c>
      <c r="H9821">
        <v>5</v>
      </c>
      <c r="I9821">
        <v>2014</v>
      </c>
      <c r="J9821" t="s">
        <v>52</v>
      </c>
      <c r="K9821" t="s">
        <v>44</v>
      </c>
      <c r="L9821" t="s">
        <v>44</v>
      </c>
      <c r="M9821" s="54" t="s">
        <v>44</v>
      </c>
      <c r="N9821">
        <v>5</v>
      </c>
      <c r="O9821">
        <v>12</v>
      </c>
      <c r="P9821">
        <v>44.721359549995803</v>
      </c>
    </row>
    <row r="9822" spans="1:16" x14ac:dyDescent="0.25">
      <c r="A9822" s="20" t="s">
        <v>14129</v>
      </c>
      <c r="B9822">
        <v>7</v>
      </c>
      <c r="C9822" t="s">
        <v>21821</v>
      </c>
      <c r="D9822" t="s">
        <v>88</v>
      </c>
      <c r="E9822" t="s">
        <v>94</v>
      </c>
      <c r="F9822" t="s">
        <v>35</v>
      </c>
      <c r="G9822">
        <v>3</v>
      </c>
      <c r="H9822">
        <v>5</v>
      </c>
      <c r="I9822">
        <v>2014</v>
      </c>
      <c r="J9822" t="s">
        <v>52</v>
      </c>
      <c r="K9822" t="s">
        <v>44</v>
      </c>
      <c r="L9822" t="s">
        <v>44</v>
      </c>
      <c r="M9822" s="54" t="s">
        <v>44</v>
      </c>
      <c r="N9822">
        <v>4</v>
      </c>
      <c r="O9822">
        <v>9</v>
      </c>
      <c r="P9822">
        <v>50</v>
      </c>
    </row>
    <row r="9823" spans="1:16" x14ac:dyDescent="0.25">
      <c r="A9823" s="20" t="s">
        <v>14130</v>
      </c>
      <c r="B9823">
        <v>7</v>
      </c>
      <c r="C9823" t="s">
        <v>21821</v>
      </c>
      <c r="D9823" t="s">
        <v>88</v>
      </c>
      <c r="E9823" t="s">
        <v>94</v>
      </c>
      <c r="F9823" t="s">
        <v>35</v>
      </c>
      <c r="G9823">
        <v>4</v>
      </c>
      <c r="H9823">
        <v>5</v>
      </c>
      <c r="I9823">
        <v>2014</v>
      </c>
      <c r="J9823" t="s">
        <v>52</v>
      </c>
      <c r="K9823" t="s">
        <v>44</v>
      </c>
      <c r="L9823" t="s">
        <v>44</v>
      </c>
      <c r="M9823" s="54" t="s">
        <v>44</v>
      </c>
      <c r="N9823">
        <v>6</v>
      </c>
      <c r="O9823">
        <v>20</v>
      </c>
      <c r="P9823">
        <v>40.824829046386299</v>
      </c>
    </row>
    <row r="9824" spans="1:16" x14ac:dyDescent="0.25">
      <c r="A9824" s="20" t="s">
        <v>14131</v>
      </c>
      <c r="B9824">
        <v>7</v>
      </c>
      <c r="C9824" t="s">
        <v>21821</v>
      </c>
      <c r="D9824" t="s">
        <v>88</v>
      </c>
      <c r="E9824" t="s">
        <v>94</v>
      </c>
      <c r="F9824" t="s">
        <v>35</v>
      </c>
      <c r="G9824">
        <v>5</v>
      </c>
      <c r="H9824">
        <v>5</v>
      </c>
      <c r="I9824">
        <v>2014</v>
      </c>
      <c r="J9824" t="s">
        <v>52</v>
      </c>
      <c r="K9824" t="s">
        <v>44</v>
      </c>
      <c r="L9824" t="s">
        <v>44</v>
      </c>
      <c r="M9824" s="54" t="s">
        <v>44</v>
      </c>
      <c r="N9824">
        <v>1</v>
      </c>
      <c r="O9824">
        <v>6</v>
      </c>
      <c r="P9824">
        <v>100</v>
      </c>
    </row>
    <row r="9825" spans="1:16" x14ac:dyDescent="0.25">
      <c r="A9825" s="20" t="s">
        <v>14132</v>
      </c>
      <c r="B9825">
        <v>7</v>
      </c>
      <c r="C9825" t="s">
        <v>21821</v>
      </c>
      <c r="D9825" t="s">
        <v>88</v>
      </c>
      <c r="E9825" t="s">
        <v>94</v>
      </c>
      <c r="F9825" t="s">
        <v>35</v>
      </c>
      <c r="G9825">
        <v>1</v>
      </c>
      <c r="H9825">
        <v>5</v>
      </c>
      <c r="I9825">
        <v>2014</v>
      </c>
      <c r="J9825" t="s">
        <v>34</v>
      </c>
      <c r="K9825">
        <v>17.7</v>
      </c>
      <c r="L9825">
        <v>8.8106776074649904</v>
      </c>
      <c r="M9825" s="54">
        <v>28.0607396626501</v>
      </c>
      <c r="N9825">
        <v>103</v>
      </c>
      <c r="O9825">
        <v>340</v>
      </c>
      <c r="P9825">
        <v>9.8532927816429297</v>
      </c>
    </row>
    <row r="9826" spans="1:16" x14ac:dyDescent="0.25">
      <c r="A9826" s="20" t="s">
        <v>14133</v>
      </c>
      <c r="B9826">
        <v>7</v>
      </c>
      <c r="C9826" t="s">
        <v>21821</v>
      </c>
      <c r="D9826" t="s">
        <v>88</v>
      </c>
      <c r="E9826" t="s">
        <v>94</v>
      </c>
      <c r="F9826" t="s">
        <v>35</v>
      </c>
      <c r="G9826">
        <v>1</v>
      </c>
      <c r="H9826">
        <v>5</v>
      </c>
      <c r="I9826">
        <v>2014</v>
      </c>
      <c r="J9826" t="s">
        <v>53</v>
      </c>
      <c r="K9826" t="s">
        <v>44</v>
      </c>
      <c r="L9826" t="s">
        <v>44</v>
      </c>
      <c r="M9826" s="54" t="s">
        <v>44</v>
      </c>
      <c r="N9826">
        <v>0</v>
      </c>
      <c r="O9826">
        <v>2</v>
      </c>
      <c r="P9826" t="s">
        <v>11517</v>
      </c>
    </row>
    <row r="9827" spans="1:16" x14ac:dyDescent="0.25">
      <c r="A9827" s="20" t="s">
        <v>14134</v>
      </c>
      <c r="B9827">
        <v>7</v>
      </c>
      <c r="C9827" t="s">
        <v>21821</v>
      </c>
      <c r="D9827" t="s">
        <v>88</v>
      </c>
      <c r="E9827" t="s">
        <v>94</v>
      </c>
      <c r="F9827" t="s">
        <v>35</v>
      </c>
      <c r="G9827">
        <v>2</v>
      </c>
      <c r="H9827">
        <v>5</v>
      </c>
      <c r="I9827">
        <v>2014</v>
      </c>
      <c r="J9827" t="s">
        <v>53</v>
      </c>
      <c r="K9827" t="s">
        <v>44</v>
      </c>
      <c r="L9827" t="s">
        <v>44</v>
      </c>
      <c r="M9827" s="54" t="s">
        <v>44</v>
      </c>
      <c r="N9827">
        <v>1</v>
      </c>
      <c r="O9827">
        <v>4</v>
      </c>
      <c r="P9827">
        <v>100</v>
      </c>
    </row>
    <row r="9828" spans="1:16" x14ac:dyDescent="0.25">
      <c r="A9828" s="20" t="s">
        <v>14135</v>
      </c>
      <c r="B9828">
        <v>7</v>
      </c>
      <c r="C9828" t="s">
        <v>21821</v>
      </c>
      <c r="D9828" t="s">
        <v>88</v>
      </c>
      <c r="E9828" t="s">
        <v>94</v>
      </c>
      <c r="F9828" t="s">
        <v>35</v>
      </c>
      <c r="G9828">
        <v>3</v>
      </c>
      <c r="H9828">
        <v>5</v>
      </c>
      <c r="I9828">
        <v>2014</v>
      </c>
      <c r="J9828" t="s">
        <v>53</v>
      </c>
      <c r="K9828" t="s">
        <v>44</v>
      </c>
      <c r="L9828" t="s">
        <v>44</v>
      </c>
      <c r="M9828" s="54" t="s">
        <v>44</v>
      </c>
      <c r="N9828">
        <v>2</v>
      </c>
      <c r="O9828">
        <v>7</v>
      </c>
      <c r="P9828">
        <v>70.710678118654698</v>
      </c>
    </row>
    <row r="9829" spans="1:16" x14ac:dyDescent="0.25">
      <c r="A9829" s="20" t="s">
        <v>14136</v>
      </c>
      <c r="B9829">
        <v>7</v>
      </c>
      <c r="C9829" t="s">
        <v>21821</v>
      </c>
      <c r="D9829" t="s">
        <v>88</v>
      </c>
      <c r="E9829" t="s">
        <v>94</v>
      </c>
      <c r="F9829" t="s">
        <v>35</v>
      </c>
      <c r="G9829">
        <v>4</v>
      </c>
      <c r="H9829">
        <v>5</v>
      </c>
      <c r="I9829">
        <v>2014</v>
      </c>
      <c r="J9829" t="s">
        <v>53</v>
      </c>
      <c r="K9829" t="s">
        <v>44</v>
      </c>
      <c r="L9829" t="s">
        <v>44</v>
      </c>
      <c r="M9829" s="54" t="s">
        <v>44</v>
      </c>
      <c r="N9829">
        <v>5</v>
      </c>
      <c r="O9829">
        <v>24</v>
      </c>
      <c r="P9829">
        <v>44.721359549995803</v>
      </c>
    </row>
    <row r="9830" spans="1:16" x14ac:dyDescent="0.25">
      <c r="A9830" s="20" t="s">
        <v>14137</v>
      </c>
      <c r="B9830">
        <v>7</v>
      </c>
      <c r="C9830" t="s">
        <v>21821</v>
      </c>
      <c r="D9830" t="s">
        <v>88</v>
      </c>
      <c r="E9830" t="s">
        <v>94</v>
      </c>
      <c r="F9830" t="s">
        <v>35</v>
      </c>
      <c r="G9830">
        <v>5</v>
      </c>
      <c r="H9830">
        <v>5</v>
      </c>
      <c r="I9830">
        <v>2014</v>
      </c>
      <c r="J9830" t="s">
        <v>53</v>
      </c>
      <c r="K9830" t="s">
        <v>44</v>
      </c>
      <c r="L9830" t="s">
        <v>44</v>
      </c>
      <c r="M9830" s="54" t="s">
        <v>44</v>
      </c>
      <c r="N9830">
        <v>13</v>
      </c>
      <c r="O9830">
        <v>37</v>
      </c>
      <c r="P9830">
        <v>27.735009811261499</v>
      </c>
    </row>
    <row r="9831" spans="1:16" x14ac:dyDescent="0.25">
      <c r="A9831" s="20" t="s">
        <v>14138</v>
      </c>
      <c r="B9831">
        <v>7</v>
      </c>
      <c r="C9831" t="s">
        <v>21821</v>
      </c>
      <c r="D9831" t="s">
        <v>88</v>
      </c>
      <c r="E9831" t="s">
        <v>94</v>
      </c>
      <c r="F9831" t="s">
        <v>35</v>
      </c>
      <c r="G9831">
        <v>2</v>
      </c>
      <c r="H9831">
        <v>5</v>
      </c>
      <c r="I9831">
        <v>2014</v>
      </c>
      <c r="J9831" t="s">
        <v>34</v>
      </c>
      <c r="K9831">
        <v>21.6</v>
      </c>
      <c r="L9831">
        <v>15.2891832370434</v>
      </c>
      <c r="M9831" s="54">
        <v>28.667341789611299</v>
      </c>
      <c r="N9831">
        <v>176</v>
      </c>
      <c r="O9831">
        <v>528</v>
      </c>
      <c r="P9831">
        <v>7.5377836144440904</v>
      </c>
    </row>
    <row r="9832" spans="1:16" x14ac:dyDescent="0.25">
      <c r="A9832" s="20" t="s">
        <v>14139</v>
      </c>
      <c r="B9832">
        <v>7</v>
      </c>
      <c r="C9832" t="s">
        <v>21821</v>
      </c>
      <c r="D9832" t="s">
        <v>88</v>
      </c>
      <c r="E9832" t="s">
        <v>94</v>
      </c>
      <c r="F9832" t="s">
        <v>35</v>
      </c>
      <c r="G9832">
        <v>1</v>
      </c>
      <c r="H9832">
        <v>5</v>
      </c>
      <c r="I9832">
        <v>2014</v>
      </c>
      <c r="J9832" t="s">
        <v>54</v>
      </c>
      <c r="K9832" t="s">
        <v>44</v>
      </c>
      <c r="L9832" t="s">
        <v>44</v>
      </c>
      <c r="M9832" s="54" t="s">
        <v>44</v>
      </c>
      <c r="N9832">
        <v>1</v>
      </c>
      <c r="O9832">
        <v>2</v>
      </c>
      <c r="P9832">
        <v>100</v>
      </c>
    </row>
    <row r="9833" spans="1:16" x14ac:dyDescent="0.25">
      <c r="A9833" s="20" t="s">
        <v>14140</v>
      </c>
      <c r="B9833">
        <v>7</v>
      </c>
      <c r="C9833" t="s">
        <v>21821</v>
      </c>
      <c r="D9833" t="s">
        <v>88</v>
      </c>
      <c r="E9833" t="s">
        <v>94</v>
      </c>
      <c r="F9833" t="s">
        <v>35</v>
      </c>
      <c r="G9833">
        <v>2</v>
      </c>
      <c r="H9833">
        <v>5</v>
      </c>
      <c r="I9833">
        <v>2014</v>
      </c>
      <c r="J9833" t="s">
        <v>54</v>
      </c>
      <c r="K9833" t="s">
        <v>44</v>
      </c>
      <c r="L9833" t="s">
        <v>44</v>
      </c>
      <c r="M9833" s="54" t="s">
        <v>44</v>
      </c>
      <c r="N9833">
        <v>1</v>
      </c>
      <c r="O9833">
        <v>4</v>
      </c>
      <c r="P9833">
        <v>100</v>
      </c>
    </row>
    <row r="9834" spans="1:16" x14ac:dyDescent="0.25">
      <c r="A9834" s="20" t="s">
        <v>14141</v>
      </c>
      <c r="B9834">
        <v>7</v>
      </c>
      <c r="C9834" t="s">
        <v>21821</v>
      </c>
      <c r="D9834" t="s">
        <v>88</v>
      </c>
      <c r="E9834" t="s">
        <v>94</v>
      </c>
      <c r="F9834" t="s">
        <v>35</v>
      </c>
      <c r="G9834">
        <v>3</v>
      </c>
      <c r="H9834">
        <v>5</v>
      </c>
      <c r="I9834">
        <v>2014</v>
      </c>
      <c r="J9834" t="s">
        <v>54</v>
      </c>
      <c r="K9834" t="s">
        <v>44</v>
      </c>
      <c r="L9834" t="s">
        <v>44</v>
      </c>
      <c r="M9834" s="54" t="s">
        <v>44</v>
      </c>
      <c r="N9834">
        <v>6</v>
      </c>
      <c r="O9834">
        <v>9</v>
      </c>
      <c r="P9834">
        <v>40.824829046386299</v>
      </c>
    </row>
    <row r="9835" spans="1:16" x14ac:dyDescent="0.25">
      <c r="A9835" s="20" t="s">
        <v>14142</v>
      </c>
      <c r="B9835">
        <v>7</v>
      </c>
      <c r="C9835" t="s">
        <v>21821</v>
      </c>
      <c r="D9835" t="s">
        <v>88</v>
      </c>
      <c r="E9835" t="s">
        <v>94</v>
      </c>
      <c r="F9835" t="s">
        <v>35</v>
      </c>
      <c r="G9835">
        <v>4</v>
      </c>
      <c r="H9835">
        <v>5</v>
      </c>
      <c r="I9835">
        <v>2014</v>
      </c>
      <c r="J9835" t="s">
        <v>54</v>
      </c>
      <c r="K9835" t="s">
        <v>44</v>
      </c>
      <c r="L9835" t="s">
        <v>44</v>
      </c>
      <c r="M9835" s="54" t="s">
        <v>44</v>
      </c>
      <c r="N9835">
        <v>1</v>
      </c>
      <c r="O9835">
        <v>7</v>
      </c>
      <c r="P9835">
        <v>100</v>
      </c>
    </row>
    <row r="9836" spans="1:16" x14ac:dyDescent="0.25">
      <c r="A9836" s="20" t="s">
        <v>14143</v>
      </c>
      <c r="B9836">
        <v>7</v>
      </c>
      <c r="C9836" t="s">
        <v>21821</v>
      </c>
      <c r="D9836" t="s">
        <v>88</v>
      </c>
      <c r="E9836" t="s">
        <v>94</v>
      </c>
      <c r="F9836" t="s">
        <v>35</v>
      </c>
      <c r="G9836">
        <v>5</v>
      </c>
      <c r="H9836">
        <v>5</v>
      </c>
      <c r="I9836">
        <v>2014</v>
      </c>
      <c r="J9836" t="s">
        <v>54</v>
      </c>
      <c r="K9836" t="s">
        <v>44</v>
      </c>
      <c r="L9836" t="s">
        <v>44</v>
      </c>
      <c r="M9836" s="54" t="s">
        <v>44</v>
      </c>
      <c r="N9836">
        <v>1</v>
      </c>
      <c r="O9836">
        <v>1</v>
      </c>
      <c r="P9836">
        <v>100</v>
      </c>
    </row>
    <row r="9837" spans="1:16" x14ac:dyDescent="0.25">
      <c r="A9837" s="20" t="s">
        <v>14144</v>
      </c>
      <c r="B9837">
        <v>7</v>
      </c>
      <c r="C9837" t="s">
        <v>21821</v>
      </c>
      <c r="D9837" t="s">
        <v>88</v>
      </c>
      <c r="E9837" t="s">
        <v>94</v>
      </c>
      <c r="F9837" t="s">
        <v>35</v>
      </c>
      <c r="G9837">
        <v>3</v>
      </c>
      <c r="H9837">
        <v>5</v>
      </c>
      <c r="I9837">
        <v>2014</v>
      </c>
      <c r="J9837" t="s">
        <v>34</v>
      </c>
      <c r="K9837">
        <v>19</v>
      </c>
      <c r="L9837">
        <v>13.051948494479101</v>
      </c>
      <c r="M9837" s="54">
        <v>25.664486797067401</v>
      </c>
      <c r="N9837">
        <v>184</v>
      </c>
      <c r="O9837">
        <v>611</v>
      </c>
      <c r="P9837">
        <v>7.3720978077448596</v>
      </c>
    </row>
    <row r="9838" spans="1:16" x14ac:dyDescent="0.25">
      <c r="A9838" s="20" t="s">
        <v>14145</v>
      </c>
      <c r="B9838">
        <v>7</v>
      </c>
      <c r="C9838" t="s">
        <v>21821</v>
      </c>
      <c r="D9838" t="s">
        <v>88</v>
      </c>
      <c r="E9838" t="s">
        <v>94</v>
      </c>
      <c r="F9838" t="s">
        <v>35</v>
      </c>
      <c r="G9838">
        <v>1</v>
      </c>
      <c r="H9838">
        <v>5</v>
      </c>
      <c r="I9838">
        <v>2014</v>
      </c>
      <c r="J9838" t="s">
        <v>55</v>
      </c>
      <c r="K9838" t="s">
        <v>44</v>
      </c>
      <c r="L9838" t="s">
        <v>44</v>
      </c>
      <c r="M9838" s="54" t="s">
        <v>44</v>
      </c>
      <c r="N9838">
        <v>11</v>
      </c>
      <c r="O9838">
        <v>26</v>
      </c>
      <c r="P9838">
        <v>30.151134457776401</v>
      </c>
    </row>
    <row r="9839" spans="1:16" x14ac:dyDescent="0.25">
      <c r="A9839" s="20" t="s">
        <v>14146</v>
      </c>
      <c r="B9839">
        <v>7</v>
      </c>
      <c r="C9839" t="s">
        <v>21821</v>
      </c>
      <c r="D9839" t="s">
        <v>88</v>
      </c>
      <c r="E9839" t="s">
        <v>94</v>
      </c>
      <c r="F9839" t="s">
        <v>35</v>
      </c>
      <c r="G9839">
        <v>2</v>
      </c>
      <c r="H9839">
        <v>5</v>
      </c>
      <c r="I9839">
        <v>2014</v>
      </c>
      <c r="J9839" t="s">
        <v>55</v>
      </c>
      <c r="K9839" t="s">
        <v>44</v>
      </c>
      <c r="L9839" t="s">
        <v>44</v>
      </c>
      <c r="M9839" s="54" t="s">
        <v>44</v>
      </c>
      <c r="N9839">
        <v>17</v>
      </c>
      <c r="O9839">
        <v>36</v>
      </c>
      <c r="P9839">
        <v>24.253562503633301</v>
      </c>
    </row>
    <row r="9840" spans="1:16" x14ac:dyDescent="0.25">
      <c r="A9840" s="20" t="s">
        <v>14147</v>
      </c>
      <c r="B9840">
        <v>7</v>
      </c>
      <c r="C9840" t="s">
        <v>21821</v>
      </c>
      <c r="D9840" t="s">
        <v>88</v>
      </c>
      <c r="E9840" t="s">
        <v>94</v>
      </c>
      <c r="F9840" t="s">
        <v>35</v>
      </c>
      <c r="G9840">
        <v>3</v>
      </c>
      <c r="H9840">
        <v>5</v>
      </c>
      <c r="I9840">
        <v>2014</v>
      </c>
      <c r="J9840" t="s">
        <v>55</v>
      </c>
      <c r="K9840" t="s">
        <v>44</v>
      </c>
      <c r="L9840" t="s">
        <v>44</v>
      </c>
      <c r="M9840" s="54" t="s">
        <v>44</v>
      </c>
      <c r="N9840">
        <v>13</v>
      </c>
      <c r="O9840">
        <v>24</v>
      </c>
      <c r="P9840">
        <v>27.735009811261499</v>
      </c>
    </row>
    <row r="9841" spans="1:16" x14ac:dyDescent="0.25">
      <c r="A9841" s="20" t="s">
        <v>14148</v>
      </c>
      <c r="B9841">
        <v>7</v>
      </c>
      <c r="C9841" t="s">
        <v>21821</v>
      </c>
      <c r="D9841" t="s">
        <v>88</v>
      </c>
      <c r="E9841" t="s">
        <v>94</v>
      </c>
      <c r="F9841" t="s">
        <v>35</v>
      </c>
      <c r="G9841">
        <v>4</v>
      </c>
      <c r="H9841">
        <v>5</v>
      </c>
      <c r="I9841">
        <v>2014</v>
      </c>
      <c r="J9841" t="s">
        <v>55</v>
      </c>
      <c r="K9841" t="s">
        <v>44</v>
      </c>
      <c r="L9841" t="s">
        <v>44</v>
      </c>
      <c r="M9841" s="54" t="s">
        <v>44</v>
      </c>
      <c r="N9841">
        <v>12</v>
      </c>
      <c r="O9841">
        <v>35</v>
      </c>
      <c r="P9841">
        <v>28.867513459481302</v>
      </c>
    </row>
    <row r="9842" spans="1:16" x14ac:dyDescent="0.25">
      <c r="A9842" s="20" t="s">
        <v>14149</v>
      </c>
      <c r="B9842">
        <v>7</v>
      </c>
      <c r="C9842" t="s">
        <v>21821</v>
      </c>
      <c r="D9842" t="s">
        <v>88</v>
      </c>
      <c r="E9842" t="s">
        <v>94</v>
      </c>
      <c r="F9842" t="s">
        <v>35</v>
      </c>
      <c r="G9842">
        <v>5</v>
      </c>
      <c r="H9842">
        <v>5</v>
      </c>
      <c r="I9842">
        <v>2014</v>
      </c>
      <c r="J9842" t="s">
        <v>55</v>
      </c>
      <c r="K9842" t="s">
        <v>44</v>
      </c>
      <c r="L9842" t="s">
        <v>44</v>
      </c>
      <c r="M9842" s="54" t="s">
        <v>44</v>
      </c>
      <c r="N9842">
        <v>6</v>
      </c>
      <c r="O9842">
        <v>19</v>
      </c>
      <c r="P9842">
        <v>40.824829046386299</v>
      </c>
    </row>
    <row r="9843" spans="1:16" x14ac:dyDescent="0.25">
      <c r="A9843" s="20" t="s">
        <v>14150</v>
      </c>
      <c r="B9843">
        <v>7</v>
      </c>
      <c r="C9843" t="s">
        <v>21821</v>
      </c>
      <c r="D9843" t="s">
        <v>88</v>
      </c>
      <c r="E9843" t="s">
        <v>94</v>
      </c>
      <c r="F9843" t="s">
        <v>35</v>
      </c>
      <c r="G9843">
        <v>4</v>
      </c>
      <c r="H9843">
        <v>5</v>
      </c>
      <c r="I9843">
        <v>2014</v>
      </c>
      <c r="J9843" t="s">
        <v>34</v>
      </c>
      <c r="K9843">
        <v>18</v>
      </c>
      <c r="L9843">
        <v>13.7482847402177</v>
      </c>
      <c r="M9843" s="54">
        <v>22.885488717762598</v>
      </c>
      <c r="N9843">
        <v>116</v>
      </c>
      <c r="O9843">
        <v>347</v>
      </c>
      <c r="P9843">
        <v>9.2847669088525908</v>
      </c>
    </row>
    <row r="9844" spans="1:16" x14ac:dyDescent="0.25">
      <c r="A9844" s="20" t="s">
        <v>15034</v>
      </c>
      <c r="B9844">
        <v>7</v>
      </c>
      <c r="C9844" t="s">
        <v>21821</v>
      </c>
      <c r="D9844" t="s">
        <v>88</v>
      </c>
      <c r="E9844" t="s">
        <v>94</v>
      </c>
      <c r="F9844" t="s">
        <v>35</v>
      </c>
      <c r="G9844">
        <v>2</v>
      </c>
      <c r="H9844">
        <v>5</v>
      </c>
      <c r="I9844">
        <v>2014</v>
      </c>
      <c r="J9844" t="s">
        <v>56</v>
      </c>
      <c r="K9844" t="s">
        <v>44</v>
      </c>
      <c r="L9844" t="s">
        <v>44</v>
      </c>
      <c r="M9844" s="54" t="s">
        <v>44</v>
      </c>
      <c r="N9844">
        <v>2</v>
      </c>
      <c r="O9844">
        <v>3</v>
      </c>
      <c r="P9844">
        <v>70.710678118654698</v>
      </c>
    </row>
    <row r="9845" spans="1:16" x14ac:dyDescent="0.25">
      <c r="A9845" s="20" t="s">
        <v>14151</v>
      </c>
      <c r="B9845">
        <v>7</v>
      </c>
      <c r="C9845" t="s">
        <v>21821</v>
      </c>
      <c r="D9845" t="s">
        <v>88</v>
      </c>
      <c r="E9845" t="s">
        <v>94</v>
      </c>
      <c r="F9845" t="s">
        <v>35</v>
      </c>
      <c r="G9845">
        <v>3</v>
      </c>
      <c r="H9845">
        <v>5</v>
      </c>
      <c r="I9845">
        <v>2014</v>
      </c>
      <c r="J9845" t="s">
        <v>56</v>
      </c>
      <c r="K9845" t="s">
        <v>44</v>
      </c>
      <c r="L9845" t="s">
        <v>44</v>
      </c>
      <c r="M9845" s="54" t="s">
        <v>44</v>
      </c>
      <c r="N9845">
        <v>1</v>
      </c>
      <c r="O9845">
        <v>3</v>
      </c>
      <c r="P9845">
        <v>100</v>
      </c>
    </row>
    <row r="9846" spans="1:16" x14ac:dyDescent="0.25">
      <c r="A9846" s="20" t="s">
        <v>14998</v>
      </c>
      <c r="B9846">
        <v>7</v>
      </c>
      <c r="C9846" t="s">
        <v>21821</v>
      </c>
      <c r="D9846" t="s">
        <v>88</v>
      </c>
      <c r="E9846" t="s">
        <v>94</v>
      </c>
      <c r="F9846" t="s">
        <v>35</v>
      </c>
      <c r="G9846">
        <v>5</v>
      </c>
      <c r="H9846">
        <v>5</v>
      </c>
      <c r="I9846">
        <v>2014</v>
      </c>
      <c r="J9846" t="s">
        <v>56</v>
      </c>
      <c r="K9846" t="s">
        <v>44</v>
      </c>
      <c r="L9846" t="s">
        <v>44</v>
      </c>
      <c r="M9846" s="54" t="s">
        <v>44</v>
      </c>
      <c r="N9846">
        <v>2</v>
      </c>
      <c r="O9846">
        <v>8</v>
      </c>
      <c r="P9846">
        <v>70.710678118654698</v>
      </c>
    </row>
    <row r="9847" spans="1:16" x14ac:dyDescent="0.25">
      <c r="A9847" s="20" t="s">
        <v>14152</v>
      </c>
      <c r="B9847">
        <v>7</v>
      </c>
      <c r="C9847" t="s">
        <v>21821</v>
      </c>
      <c r="D9847" t="s">
        <v>88</v>
      </c>
      <c r="E9847" t="s">
        <v>94</v>
      </c>
      <c r="F9847" t="s">
        <v>35</v>
      </c>
      <c r="G9847">
        <v>5</v>
      </c>
      <c r="H9847">
        <v>5</v>
      </c>
      <c r="I9847">
        <v>2014</v>
      </c>
      <c r="J9847" t="s">
        <v>34</v>
      </c>
      <c r="K9847">
        <v>22.9</v>
      </c>
      <c r="L9847">
        <v>17.335833059530199</v>
      </c>
      <c r="M9847" s="54">
        <v>29.1132483320341</v>
      </c>
      <c r="N9847">
        <v>202</v>
      </c>
      <c r="O9847">
        <v>615</v>
      </c>
      <c r="P9847">
        <v>7.0359754473029197</v>
      </c>
    </row>
    <row r="9848" spans="1:16" x14ac:dyDescent="0.25">
      <c r="A9848" s="20" t="s">
        <v>14153</v>
      </c>
      <c r="B9848">
        <v>7</v>
      </c>
      <c r="C9848" t="s">
        <v>21821</v>
      </c>
      <c r="D9848" t="s">
        <v>88</v>
      </c>
      <c r="E9848" t="s">
        <v>94</v>
      </c>
      <c r="F9848" t="s">
        <v>35</v>
      </c>
      <c r="G9848">
        <v>1</v>
      </c>
      <c r="H9848">
        <v>5</v>
      </c>
      <c r="I9848">
        <v>2014</v>
      </c>
      <c r="J9848" t="s">
        <v>57</v>
      </c>
      <c r="K9848" t="s">
        <v>44</v>
      </c>
      <c r="L9848" t="s">
        <v>44</v>
      </c>
      <c r="M9848" s="54" t="s">
        <v>44</v>
      </c>
      <c r="N9848">
        <v>3</v>
      </c>
      <c r="O9848">
        <v>8</v>
      </c>
      <c r="P9848">
        <v>57.735026918962603</v>
      </c>
    </row>
    <row r="9849" spans="1:16" x14ac:dyDescent="0.25">
      <c r="A9849" s="20" t="s">
        <v>14154</v>
      </c>
      <c r="B9849">
        <v>7</v>
      </c>
      <c r="C9849" t="s">
        <v>21821</v>
      </c>
      <c r="D9849" t="s">
        <v>88</v>
      </c>
      <c r="E9849" t="s">
        <v>94</v>
      </c>
      <c r="F9849" t="s">
        <v>35</v>
      </c>
      <c r="G9849">
        <v>2</v>
      </c>
      <c r="H9849">
        <v>5</v>
      </c>
      <c r="I9849">
        <v>2014</v>
      </c>
      <c r="J9849" t="s">
        <v>57</v>
      </c>
      <c r="K9849" t="s">
        <v>44</v>
      </c>
      <c r="L9849" t="s">
        <v>44</v>
      </c>
      <c r="M9849" s="54" t="s">
        <v>44</v>
      </c>
      <c r="N9849">
        <v>1</v>
      </c>
      <c r="O9849">
        <v>3</v>
      </c>
      <c r="P9849">
        <v>100</v>
      </c>
    </row>
    <row r="9850" spans="1:16" x14ac:dyDescent="0.25">
      <c r="A9850" s="20" t="s">
        <v>14155</v>
      </c>
      <c r="B9850">
        <v>7</v>
      </c>
      <c r="C9850" t="s">
        <v>21821</v>
      </c>
      <c r="D9850" t="s">
        <v>88</v>
      </c>
      <c r="E9850" t="s">
        <v>94</v>
      </c>
      <c r="F9850" t="s">
        <v>35</v>
      </c>
      <c r="G9850">
        <v>3</v>
      </c>
      <c r="H9850">
        <v>5</v>
      </c>
      <c r="I9850">
        <v>2014</v>
      </c>
      <c r="J9850" t="s">
        <v>57</v>
      </c>
      <c r="K9850" t="s">
        <v>44</v>
      </c>
      <c r="L9850" t="s">
        <v>44</v>
      </c>
      <c r="M9850" s="54" t="s">
        <v>44</v>
      </c>
      <c r="N9850">
        <v>4</v>
      </c>
      <c r="O9850">
        <v>17</v>
      </c>
      <c r="P9850">
        <v>50</v>
      </c>
    </row>
    <row r="9851" spans="1:16" x14ac:dyDescent="0.25">
      <c r="A9851" s="20" t="s">
        <v>14156</v>
      </c>
      <c r="B9851">
        <v>7</v>
      </c>
      <c r="C9851" t="s">
        <v>21821</v>
      </c>
      <c r="D9851" t="s">
        <v>88</v>
      </c>
      <c r="E9851" t="s">
        <v>94</v>
      </c>
      <c r="F9851" t="s">
        <v>35</v>
      </c>
      <c r="G9851">
        <v>4</v>
      </c>
      <c r="H9851">
        <v>5</v>
      </c>
      <c r="I9851">
        <v>2014</v>
      </c>
      <c r="J9851" t="s">
        <v>57</v>
      </c>
      <c r="K9851" t="s">
        <v>44</v>
      </c>
      <c r="L9851" t="s">
        <v>44</v>
      </c>
      <c r="M9851" s="54" t="s">
        <v>44</v>
      </c>
      <c r="N9851">
        <v>7</v>
      </c>
      <c r="O9851">
        <v>22</v>
      </c>
      <c r="P9851">
        <v>37.796447300922701</v>
      </c>
    </row>
    <row r="9852" spans="1:16" x14ac:dyDescent="0.25">
      <c r="A9852" s="20" t="s">
        <v>14157</v>
      </c>
      <c r="B9852">
        <v>7</v>
      </c>
      <c r="C9852" t="s">
        <v>21821</v>
      </c>
      <c r="D9852" t="s">
        <v>88</v>
      </c>
      <c r="E9852" t="s">
        <v>94</v>
      </c>
      <c r="F9852" t="s">
        <v>35</v>
      </c>
      <c r="G9852">
        <v>5</v>
      </c>
      <c r="H9852">
        <v>5</v>
      </c>
      <c r="I9852">
        <v>2014</v>
      </c>
      <c r="J9852" t="s">
        <v>57</v>
      </c>
      <c r="K9852" t="s">
        <v>44</v>
      </c>
      <c r="L9852" t="s">
        <v>44</v>
      </c>
      <c r="M9852" s="54" t="s">
        <v>44</v>
      </c>
      <c r="N9852">
        <v>3</v>
      </c>
      <c r="O9852">
        <v>7</v>
      </c>
      <c r="P9852">
        <v>57.735026918962603</v>
      </c>
    </row>
    <row r="9853" spans="1:16" x14ac:dyDescent="0.25">
      <c r="A9853" s="20" t="s">
        <v>14158</v>
      </c>
      <c r="B9853">
        <v>7</v>
      </c>
      <c r="C9853" t="s">
        <v>21821</v>
      </c>
      <c r="D9853" t="s">
        <v>88</v>
      </c>
      <c r="E9853" t="s">
        <v>94</v>
      </c>
      <c r="F9853" t="s">
        <v>35</v>
      </c>
      <c r="G9853">
        <v>1</v>
      </c>
      <c r="H9853">
        <v>5</v>
      </c>
      <c r="I9853">
        <v>2014</v>
      </c>
      <c r="J9853" t="s">
        <v>58</v>
      </c>
      <c r="K9853" t="s">
        <v>44</v>
      </c>
      <c r="L9853" t="s">
        <v>44</v>
      </c>
      <c r="M9853" s="54" t="s">
        <v>44</v>
      </c>
      <c r="N9853">
        <v>20</v>
      </c>
      <c r="O9853">
        <v>74</v>
      </c>
      <c r="P9853">
        <v>22.360679774997902</v>
      </c>
    </row>
    <row r="9854" spans="1:16" x14ac:dyDescent="0.25">
      <c r="A9854" s="20" t="s">
        <v>14159</v>
      </c>
      <c r="B9854">
        <v>7</v>
      </c>
      <c r="C9854" t="s">
        <v>21821</v>
      </c>
      <c r="D9854" t="s">
        <v>88</v>
      </c>
      <c r="E9854" t="s">
        <v>94</v>
      </c>
      <c r="F9854" t="s">
        <v>35</v>
      </c>
      <c r="G9854">
        <v>2</v>
      </c>
      <c r="H9854">
        <v>5</v>
      </c>
      <c r="I9854">
        <v>2014</v>
      </c>
      <c r="J9854" t="s">
        <v>58</v>
      </c>
      <c r="K9854" t="s">
        <v>44</v>
      </c>
      <c r="L9854" t="s">
        <v>44</v>
      </c>
      <c r="M9854" s="54" t="s">
        <v>44</v>
      </c>
      <c r="N9854">
        <v>16</v>
      </c>
      <c r="O9854">
        <v>56</v>
      </c>
      <c r="P9854">
        <v>25</v>
      </c>
    </row>
    <row r="9855" spans="1:16" x14ac:dyDescent="0.25">
      <c r="A9855" s="20" t="s">
        <v>14160</v>
      </c>
      <c r="B9855">
        <v>7</v>
      </c>
      <c r="C9855" t="s">
        <v>21821</v>
      </c>
      <c r="D9855" t="s">
        <v>88</v>
      </c>
      <c r="E9855" t="s">
        <v>94</v>
      </c>
      <c r="F9855" t="s">
        <v>35</v>
      </c>
      <c r="G9855">
        <v>3</v>
      </c>
      <c r="H9855">
        <v>5</v>
      </c>
      <c r="I9855">
        <v>2014</v>
      </c>
      <c r="J9855" t="s">
        <v>58</v>
      </c>
      <c r="K9855">
        <v>15.6</v>
      </c>
      <c r="L9855">
        <v>7.9184481871374599</v>
      </c>
      <c r="M9855" s="54">
        <v>25.847028306645502</v>
      </c>
      <c r="N9855">
        <v>25</v>
      </c>
      <c r="O9855">
        <v>78</v>
      </c>
      <c r="P9855">
        <v>20</v>
      </c>
    </row>
    <row r="9856" spans="1:16" x14ac:dyDescent="0.25">
      <c r="A9856" s="20" t="s">
        <v>14161</v>
      </c>
      <c r="B9856">
        <v>7</v>
      </c>
      <c r="C9856" t="s">
        <v>21821</v>
      </c>
      <c r="D9856" t="s">
        <v>88</v>
      </c>
      <c r="E9856" t="s">
        <v>94</v>
      </c>
      <c r="F9856" t="s">
        <v>35</v>
      </c>
      <c r="G9856">
        <v>4</v>
      </c>
      <c r="H9856">
        <v>5</v>
      </c>
      <c r="I9856">
        <v>2014</v>
      </c>
      <c r="J9856" t="s">
        <v>58</v>
      </c>
      <c r="K9856">
        <v>17.5</v>
      </c>
      <c r="L9856">
        <v>11.044172474909701</v>
      </c>
      <c r="M9856" s="54">
        <v>26.090954801192499</v>
      </c>
      <c r="N9856">
        <v>26</v>
      </c>
      <c r="O9856">
        <v>85</v>
      </c>
      <c r="P9856">
        <v>19.611613513818401</v>
      </c>
    </row>
    <row r="9857" spans="1:16" x14ac:dyDescent="0.25">
      <c r="A9857" s="20" t="s">
        <v>14162</v>
      </c>
      <c r="B9857">
        <v>7</v>
      </c>
      <c r="C9857" t="s">
        <v>21821</v>
      </c>
      <c r="D9857" t="s">
        <v>88</v>
      </c>
      <c r="E9857" t="s">
        <v>94</v>
      </c>
      <c r="F9857" t="s">
        <v>35</v>
      </c>
      <c r="G9857">
        <v>5</v>
      </c>
      <c r="H9857">
        <v>5</v>
      </c>
      <c r="I9857">
        <v>2014</v>
      </c>
      <c r="J9857" t="s">
        <v>58</v>
      </c>
      <c r="K9857">
        <v>19.399999999999999</v>
      </c>
      <c r="L9857">
        <v>14.2613058310942</v>
      </c>
      <c r="M9857" s="54">
        <v>25.6547139633083</v>
      </c>
      <c r="N9857">
        <v>54</v>
      </c>
      <c r="O9857">
        <v>135</v>
      </c>
      <c r="P9857">
        <v>13.6082763487954</v>
      </c>
    </row>
    <row r="9858" spans="1:16" x14ac:dyDescent="0.25">
      <c r="A9858" s="20" t="s">
        <v>14163</v>
      </c>
      <c r="B9858">
        <v>7</v>
      </c>
      <c r="C9858" t="s">
        <v>21821</v>
      </c>
      <c r="D9858" t="s">
        <v>88</v>
      </c>
      <c r="E9858" t="s">
        <v>94</v>
      </c>
      <c r="F9858" t="s">
        <v>35</v>
      </c>
      <c r="G9858">
        <v>1</v>
      </c>
      <c r="H9858">
        <v>5</v>
      </c>
      <c r="I9858">
        <v>2014</v>
      </c>
      <c r="J9858" t="s">
        <v>59</v>
      </c>
      <c r="K9858" t="s">
        <v>44</v>
      </c>
      <c r="L9858" t="s">
        <v>44</v>
      </c>
      <c r="M9858" s="54" t="s">
        <v>44</v>
      </c>
      <c r="N9858">
        <v>0</v>
      </c>
      <c r="O9858">
        <v>2</v>
      </c>
      <c r="P9858" t="s">
        <v>11517</v>
      </c>
    </row>
    <row r="9859" spans="1:16" x14ac:dyDescent="0.25">
      <c r="A9859" s="20" t="s">
        <v>14164</v>
      </c>
      <c r="B9859">
        <v>7</v>
      </c>
      <c r="C9859" t="s">
        <v>21821</v>
      </c>
      <c r="D9859" t="s">
        <v>88</v>
      </c>
      <c r="E9859" t="s">
        <v>94</v>
      </c>
      <c r="F9859" t="s">
        <v>35</v>
      </c>
      <c r="G9859">
        <v>3</v>
      </c>
      <c r="H9859">
        <v>5</v>
      </c>
      <c r="I9859">
        <v>2014</v>
      </c>
      <c r="J9859" t="s">
        <v>59</v>
      </c>
      <c r="K9859" t="s">
        <v>44</v>
      </c>
      <c r="L9859" t="s">
        <v>44</v>
      </c>
      <c r="M9859" s="54" t="s">
        <v>44</v>
      </c>
      <c r="N9859">
        <v>0</v>
      </c>
      <c r="O9859">
        <v>2</v>
      </c>
      <c r="P9859" t="s">
        <v>11517</v>
      </c>
    </row>
    <row r="9860" spans="1:16" x14ac:dyDescent="0.25">
      <c r="A9860" s="20" t="s">
        <v>15035</v>
      </c>
      <c r="B9860">
        <v>7</v>
      </c>
      <c r="C9860" t="s">
        <v>21821</v>
      </c>
      <c r="D9860" t="s">
        <v>88</v>
      </c>
      <c r="E9860" t="s">
        <v>94</v>
      </c>
      <c r="F9860" t="s">
        <v>35</v>
      </c>
      <c r="G9860">
        <v>4</v>
      </c>
      <c r="H9860">
        <v>5</v>
      </c>
      <c r="I9860">
        <v>2014</v>
      </c>
      <c r="J9860" t="s">
        <v>59</v>
      </c>
      <c r="K9860" t="s">
        <v>44</v>
      </c>
      <c r="L9860" t="s">
        <v>44</v>
      </c>
      <c r="M9860" s="54" t="s">
        <v>44</v>
      </c>
      <c r="N9860">
        <v>2</v>
      </c>
      <c r="O9860">
        <v>3</v>
      </c>
      <c r="P9860">
        <v>70.710678118654698</v>
      </c>
    </row>
    <row r="9861" spans="1:16" x14ac:dyDescent="0.25">
      <c r="A9861" s="20" t="s">
        <v>14165</v>
      </c>
      <c r="B9861">
        <v>7</v>
      </c>
      <c r="C9861" t="s">
        <v>21821</v>
      </c>
      <c r="D9861" t="s">
        <v>88</v>
      </c>
      <c r="E9861" t="s">
        <v>94</v>
      </c>
      <c r="F9861" t="s">
        <v>35</v>
      </c>
      <c r="G9861">
        <v>5</v>
      </c>
      <c r="H9861">
        <v>5</v>
      </c>
      <c r="I9861">
        <v>2014</v>
      </c>
      <c r="J9861" t="s">
        <v>59</v>
      </c>
      <c r="K9861" t="s">
        <v>44</v>
      </c>
      <c r="L9861" t="s">
        <v>44</v>
      </c>
      <c r="M9861" s="54" t="s">
        <v>44</v>
      </c>
      <c r="N9861">
        <v>7</v>
      </c>
      <c r="O9861">
        <v>9</v>
      </c>
      <c r="P9861">
        <v>37.796447300922701</v>
      </c>
    </row>
    <row r="9862" spans="1:16" x14ac:dyDescent="0.25">
      <c r="A9862" s="20" t="s">
        <v>14166</v>
      </c>
      <c r="B9862">
        <v>7</v>
      </c>
      <c r="C9862" t="s">
        <v>21821</v>
      </c>
      <c r="D9862" t="s">
        <v>88</v>
      </c>
      <c r="E9862" t="s">
        <v>94</v>
      </c>
      <c r="F9862" t="s">
        <v>35</v>
      </c>
      <c r="G9862">
        <v>1</v>
      </c>
      <c r="H9862">
        <v>5</v>
      </c>
      <c r="I9862">
        <v>2014</v>
      </c>
      <c r="J9862" t="s">
        <v>60</v>
      </c>
      <c r="K9862">
        <v>24.6</v>
      </c>
      <c r="L9862">
        <v>15.632980651322899</v>
      </c>
      <c r="M9862" s="54">
        <v>34.943136659026401</v>
      </c>
      <c r="N9862">
        <v>106</v>
      </c>
      <c r="O9862">
        <v>296</v>
      </c>
      <c r="P9862">
        <v>9.7128586235726395</v>
      </c>
    </row>
    <row r="9863" spans="1:16" x14ac:dyDescent="0.25">
      <c r="A9863" s="20" t="s">
        <v>14167</v>
      </c>
      <c r="B9863">
        <v>7</v>
      </c>
      <c r="C9863" t="s">
        <v>21821</v>
      </c>
      <c r="D9863" t="s">
        <v>88</v>
      </c>
      <c r="E9863" t="s">
        <v>94</v>
      </c>
      <c r="F9863" t="s">
        <v>35</v>
      </c>
      <c r="G9863">
        <v>2</v>
      </c>
      <c r="H9863">
        <v>5</v>
      </c>
      <c r="I9863">
        <v>2014</v>
      </c>
      <c r="J9863" t="s">
        <v>60</v>
      </c>
      <c r="K9863">
        <v>23.6</v>
      </c>
      <c r="L9863">
        <v>17.1887211877224</v>
      </c>
      <c r="M9863" s="54">
        <v>30.751140721716901</v>
      </c>
      <c r="N9863">
        <v>175</v>
      </c>
      <c r="O9863">
        <v>493</v>
      </c>
      <c r="P9863">
        <v>7.55928946018454</v>
      </c>
    </row>
    <row r="9864" spans="1:16" x14ac:dyDescent="0.25">
      <c r="A9864" s="20" t="s">
        <v>14168</v>
      </c>
      <c r="B9864">
        <v>7</v>
      </c>
      <c r="C9864" t="s">
        <v>21821</v>
      </c>
      <c r="D9864" t="s">
        <v>88</v>
      </c>
      <c r="E9864" t="s">
        <v>94</v>
      </c>
      <c r="F9864" t="s">
        <v>35</v>
      </c>
      <c r="G9864">
        <v>3</v>
      </c>
      <c r="H9864">
        <v>5</v>
      </c>
      <c r="I9864">
        <v>2014</v>
      </c>
      <c r="J9864" t="s">
        <v>60</v>
      </c>
      <c r="K9864">
        <v>21.7</v>
      </c>
      <c r="L9864">
        <v>15.0092533602619</v>
      </c>
      <c r="M9864" s="54">
        <v>29.180064497387001</v>
      </c>
      <c r="N9864">
        <v>161</v>
      </c>
      <c r="O9864">
        <v>476</v>
      </c>
      <c r="P9864">
        <v>7.8811040623910102</v>
      </c>
    </row>
    <row r="9865" spans="1:16" x14ac:dyDescent="0.25">
      <c r="A9865" s="20" t="s">
        <v>14169</v>
      </c>
      <c r="B9865">
        <v>7</v>
      </c>
      <c r="C9865" t="s">
        <v>21821</v>
      </c>
      <c r="D9865" t="s">
        <v>88</v>
      </c>
      <c r="E9865" t="s">
        <v>94</v>
      </c>
      <c r="F9865" t="s">
        <v>35</v>
      </c>
      <c r="G9865">
        <v>4</v>
      </c>
      <c r="H9865">
        <v>5</v>
      </c>
      <c r="I9865">
        <v>2014</v>
      </c>
      <c r="J9865" t="s">
        <v>60</v>
      </c>
      <c r="K9865">
        <v>19.600000000000001</v>
      </c>
      <c r="L9865">
        <v>12.4325740672832</v>
      </c>
      <c r="M9865" s="54">
        <v>27.686517831795801</v>
      </c>
      <c r="N9865">
        <v>142</v>
      </c>
      <c r="O9865">
        <v>495</v>
      </c>
      <c r="P9865">
        <v>8.3918135829668898</v>
      </c>
    </row>
    <row r="9866" spans="1:16" x14ac:dyDescent="0.25">
      <c r="A9866" s="20" t="s">
        <v>14170</v>
      </c>
      <c r="B9866">
        <v>7</v>
      </c>
      <c r="C9866" t="s">
        <v>21821</v>
      </c>
      <c r="D9866" t="s">
        <v>88</v>
      </c>
      <c r="E9866" t="s">
        <v>94</v>
      </c>
      <c r="F9866" t="s">
        <v>35</v>
      </c>
      <c r="G9866">
        <v>5</v>
      </c>
      <c r="H9866">
        <v>5</v>
      </c>
      <c r="I9866">
        <v>2014</v>
      </c>
      <c r="J9866" t="s">
        <v>60</v>
      </c>
      <c r="K9866">
        <v>20.2</v>
      </c>
      <c r="L9866">
        <v>12.8186318393067</v>
      </c>
      <c r="M9866" s="54">
        <v>28.964034742894299</v>
      </c>
      <c r="N9866">
        <v>82</v>
      </c>
      <c r="O9866">
        <v>285</v>
      </c>
      <c r="P9866">
        <v>11.0431526074847</v>
      </c>
    </row>
    <row r="9867" spans="1:16" x14ac:dyDescent="0.25">
      <c r="A9867" s="20" t="s">
        <v>14999</v>
      </c>
      <c r="B9867">
        <v>7</v>
      </c>
      <c r="C9867" t="s">
        <v>21821</v>
      </c>
      <c r="D9867" t="s">
        <v>88</v>
      </c>
      <c r="E9867" t="s">
        <v>94</v>
      </c>
      <c r="F9867" t="s">
        <v>35</v>
      </c>
      <c r="G9867">
        <v>1</v>
      </c>
      <c r="H9867">
        <v>5</v>
      </c>
      <c r="I9867">
        <v>2014</v>
      </c>
      <c r="J9867" t="s">
        <v>61</v>
      </c>
      <c r="K9867" t="s">
        <v>44</v>
      </c>
      <c r="L9867" t="s">
        <v>44</v>
      </c>
      <c r="M9867" s="54" t="s">
        <v>44</v>
      </c>
      <c r="N9867">
        <v>1</v>
      </c>
      <c r="O9867">
        <v>1</v>
      </c>
      <c r="P9867">
        <v>100</v>
      </c>
    </row>
    <row r="9868" spans="1:16" x14ac:dyDescent="0.25">
      <c r="A9868" s="20" t="s">
        <v>14171</v>
      </c>
      <c r="B9868">
        <v>7</v>
      </c>
      <c r="C9868" t="s">
        <v>21821</v>
      </c>
      <c r="D9868" t="s">
        <v>88</v>
      </c>
      <c r="E9868" t="s">
        <v>94</v>
      </c>
      <c r="F9868" t="s">
        <v>35</v>
      </c>
      <c r="G9868">
        <v>3</v>
      </c>
      <c r="H9868">
        <v>5</v>
      </c>
      <c r="I9868">
        <v>2014</v>
      </c>
      <c r="J9868" t="s">
        <v>61</v>
      </c>
      <c r="K9868" t="s">
        <v>44</v>
      </c>
      <c r="L9868" t="s">
        <v>44</v>
      </c>
      <c r="M9868" s="54" t="s">
        <v>44</v>
      </c>
      <c r="N9868">
        <v>2</v>
      </c>
      <c r="O9868">
        <v>5</v>
      </c>
      <c r="P9868">
        <v>70.710678118654698</v>
      </c>
    </row>
    <row r="9869" spans="1:16" x14ac:dyDescent="0.25">
      <c r="A9869" s="20" t="s">
        <v>15036</v>
      </c>
      <c r="B9869">
        <v>7</v>
      </c>
      <c r="C9869" t="s">
        <v>21821</v>
      </c>
      <c r="D9869" t="s">
        <v>88</v>
      </c>
      <c r="E9869" t="s">
        <v>94</v>
      </c>
      <c r="F9869" t="s">
        <v>35</v>
      </c>
      <c r="G9869">
        <v>4</v>
      </c>
      <c r="H9869">
        <v>5</v>
      </c>
      <c r="I9869">
        <v>2014</v>
      </c>
      <c r="J9869" t="s">
        <v>61</v>
      </c>
      <c r="K9869" t="s">
        <v>44</v>
      </c>
      <c r="L9869" t="s">
        <v>44</v>
      </c>
      <c r="M9869" s="54" t="s">
        <v>44</v>
      </c>
      <c r="N9869">
        <v>3</v>
      </c>
      <c r="O9869">
        <v>6</v>
      </c>
      <c r="P9869">
        <v>57.735026918962603</v>
      </c>
    </row>
    <row r="9870" spans="1:16" x14ac:dyDescent="0.25">
      <c r="A9870" s="20" t="s">
        <v>14172</v>
      </c>
      <c r="B9870">
        <v>7</v>
      </c>
      <c r="C9870" t="s">
        <v>21821</v>
      </c>
      <c r="D9870" t="s">
        <v>88</v>
      </c>
      <c r="E9870" t="s">
        <v>94</v>
      </c>
      <c r="F9870" t="s">
        <v>35</v>
      </c>
      <c r="G9870">
        <v>2</v>
      </c>
      <c r="H9870">
        <v>5</v>
      </c>
      <c r="I9870">
        <v>2014</v>
      </c>
      <c r="J9870" t="s">
        <v>62</v>
      </c>
      <c r="K9870" t="s">
        <v>44</v>
      </c>
      <c r="L9870" t="s">
        <v>44</v>
      </c>
      <c r="M9870" s="54" t="s">
        <v>44</v>
      </c>
      <c r="N9870">
        <v>0</v>
      </c>
      <c r="O9870">
        <v>1</v>
      </c>
      <c r="P9870" t="s">
        <v>11517</v>
      </c>
    </row>
    <row r="9871" spans="1:16" x14ac:dyDescent="0.25">
      <c r="A9871" s="20" t="s">
        <v>14173</v>
      </c>
      <c r="B9871">
        <v>7</v>
      </c>
      <c r="C9871" t="s">
        <v>21821</v>
      </c>
      <c r="D9871" t="s">
        <v>88</v>
      </c>
      <c r="E9871" t="s">
        <v>94</v>
      </c>
      <c r="F9871" t="s">
        <v>35</v>
      </c>
      <c r="G9871">
        <v>3</v>
      </c>
      <c r="H9871">
        <v>5</v>
      </c>
      <c r="I9871">
        <v>2014</v>
      </c>
      <c r="J9871" t="s">
        <v>62</v>
      </c>
      <c r="K9871" t="s">
        <v>44</v>
      </c>
      <c r="L9871" t="s">
        <v>44</v>
      </c>
      <c r="M9871" s="54" t="s">
        <v>44</v>
      </c>
      <c r="N9871">
        <v>1</v>
      </c>
      <c r="O9871">
        <v>2</v>
      </c>
      <c r="P9871">
        <v>100</v>
      </c>
    </row>
    <row r="9872" spans="1:16" x14ac:dyDescent="0.25">
      <c r="A9872" s="20" t="s">
        <v>14174</v>
      </c>
      <c r="B9872">
        <v>7</v>
      </c>
      <c r="C9872" t="s">
        <v>21821</v>
      </c>
      <c r="D9872" t="s">
        <v>88</v>
      </c>
      <c r="E9872" t="s">
        <v>94</v>
      </c>
      <c r="F9872" t="s">
        <v>35</v>
      </c>
      <c r="G9872">
        <v>4</v>
      </c>
      <c r="H9872">
        <v>5</v>
      </c>
      <c r="I9872">
        <v>2014</v>
      </c>
      <c r="J9872" t="s">
        <v>62</v>
      </c>
      <c r="K9872" t="s">
        <v>44</v>
      </c>
      <c r="L9872" t="s">
        <v>44</v>
      </c>
      <c r="M9872" s="54" t="s">
        <v>44</v>
      </c>
      <c r="N9872">
        <v>4</v>
      </c>
      <c r="O9872">
        <v>10</v>
      </c>
      <c r="P9872">
        <v>50</v>
      </c>
    </row>
    <row r="9873" spans="1:16" x14ac:dyDescent="0.25">
      <c r="A9873" s="20" t="s">
        <v>15000</v>
      </c>
      <c r="B9873">
        <v>7</v>
      </c>
      <c r="C9873" t="s">
        <v>21821</v>
      </c>
      <c r="D9873" t="s">
        <v>88</v>
      </c>
      <c r="E9873" t="s">
        <v>94</v>
      </c>
      <c r="F9873" t="s">
        <v>35</v>
      </c>
      <c r="G9873">
        <v>5</v>
      </c>
      <c r="H9873">
        <v>5</v>
      </c>
      <c r="I9873">
        <v>2014</v>
      </c>
      <c r="J9873" t="s">
        <v>62</v>
      </c>
      <c r="K9873" t="s">
        <v>44</v>
      </c>
      <c r="L9873" t="s">
        <v>44</v>
      </c>
      <c r="M9873" s="54" t="s">
        <v>44</v>
      </c>
      <c r="N9873">
        <v>3</v>
      </c>
      <c r="O9873">
        <v>8</v>
      </c>
      <c r="P9873">
        <v>57.735026918962603</v>
      </c>
    </row>
    <row r="9874" spans="1:16" x14ac:dyDescent="0.25">
      <c r="A9874" s="20" t="s">
        <v>14175</v>
      </c>
      <c r="B9874">
        <v>7</v>
      </c>
      <c r="C9874" t="s">
        <v>21821</v>
      </c>
      <c r="D9874" t="s">
        <v>88</v>
      </c>
      <c r="E9874" t="s">
        <v>94</v>
      </c>
      <c r="F9874" t="s">
        <v>35</v>
      </c>
      <c r="G9874">
        <v>1</v>
      </c>
      <c r="H9874">
        <v>5</v>
      </c>
      <c r="I9874">
        <v>2014</v>
      </c>
      <c r="J9874" t="s">
        <v>43</v>
      </c>
      <c r="K9874" t="s">
        <v>44</v>
      </c>
      <c r="L9874" t="s">
        <v>44</v>
      </c>
      <c r="M9874" s="54" t="s">
        <v>44</v>
      </c>
      <c r="N9874">
        <v>5</v>
      </c>
      <c r="O9874">
        <v>11</v>
      </c>
      <c r="P9874">
        <v>44.721359549995803</v>
      </c>
    </row>
    <row r="9875" spans="1:16" x14ac:dyDescent="0.25">
      <c r="A9875" s="20" t="s">
        <v>14176</v>
      </c>
      <c r="B9875">
        <v>7</v>
      </c>
      <c r="C9875" t="s">
        <v>21821</v>
      </c>
      <c r="D9875" t="s">
        <v>88</v>
      </c>
      <c r="E9875" t="s">
        <v>94</v>
      </c>
      <c r="F9875" t="s">
        <v>35</v>
      </c>
      <c r="G9875">
        <v>1</v>
      </c>
      <c r="H9875">
        <v>5</v>
      </c>
      <c r="I9875">
        <v>2014</v>
      </c>
      <c r="J9875" t="s">
        <v>75</v>
      </c>
      <c r="K9875">
        <v>21.66</v>
      </c>
      <c r="L9875">
        <v>17.845353946146101</v>
      </c>
      <c r="M9875" s="54">
        <v>25.7132489371803</v>
      </c>
      <c r="N9875">
        <v>565</v>
      </c>
      <c r="O9875">
        <v>1553</v>
      </c>
      <c r="P9875">
        <v>4.2070316191167096</v>
      </c>
    </row>
    <row r="9876" spans="1:16" x14ac:dyDescent="0.25">
      <c r="A9876" s="20" t="s">
        <v>14177</v>
      </c>
      <c r="B9876">
        <v>7</v>
      </c>
      <c r="C9876" t="s">
        <v>21821</v>
      </c>
      <c r="D9876" t="s">
        <v>88</v>
      </c>
      <c r="E9876" t="s">
        <v>94</v>
      </c>
      <c r="F9876" t="s">
        <v>35</v>
      </c>
      <c r="G9876">
        <v>2</v>
      </c>
      <c r="H9876">
        <v>5</v>
      </c>
      <c r="I9876">
        <v>2014</v>
      </c>
      <c r="J9876" t="s">
        <v>75</v>
      </c>
      <c r="K9876">
        <v>22.73</v>
      </c>
      <c r="L9876">
        <v>19.114255464663401</v>
      </c>
      <c r="M9876" s="54">
        <v>26.5668424542407</v>
      </c>
      <c r="N9876">
        <v>678</v>
      </c>
      <c r="O9876">
        <v>1921</v>
      </c>
      <c r="P9876">
        <v>3.8404768632128401</v>
      </c>
    </row>
    <row r="9877" spans="1:16" x14ac:dyDescent="0.25">
      <c r="A9877" s="20" t="s">
        <v>14178</v>
      </c>
      <c r="B9877">
        <v>7</v>
      </c>
      <c r="C9877" t="s">
        <v>21821</v>
      </c>
      <c r="D9877" t="s">
        <v>88</v>
      </c>
      <c r="E9877" t="s">
        <v>94</v>
      </c>
      <c r="F9877" t="s">
        <v>35</v>
      </c>
      <c r="G9877">
        <v>3</v>
      </c>
      <c r="H9877">
        <v>5</v>
      </c>
      <c r="I9877">
        <v>2014</v>
      </c>
      <c r="J9877" t="s">
        <v>75</v>
      </c>
      <c r="K9877">
        <v>21.53</v>
      </c>
      <c r="L9877">
        <v>18.215080310057498</v>
      </c>
      <c r="M9877" s="54">
        <v>25.046912634315699</v>
      </c>
      <c r="N9877">
        <v>619</v>
      </c>
      <c r="O9877">
        <v>1802</v>
      </c>
      <c r="P9877">
        <v>4.0193393552907004</v>
      </c>
    </row>
    <row r="9878" spans="1:16" x14ac:dyDescent="0.25">
      <c r="A9878" s="20" t="s">
        <v>14179</v>
      </c>
      <c r="B9878">
        <v>7</v>
      </c>
      <c r="C9878" t="s">
        <v>21821</v>
      </c>
      <c r="D9878" t="s">
        <v>88</v>
      </c>
      <c r="E9878" t="s">
        <v>94</v>
      </c>
      <c r="F9878" t="s">
        <v>35</v>
      </c>
      <c r="G9878">
        <v>4</v>
      </c>
      <c r="H9878">
        <v>5</v>
      </c>
      <c r="I9878">
        <v>2014</v>
      </c>
      <c r="J9878" t="s">
        <v>75</v>
      </c>
      <c r="K9878">
        <v>19.2</v>
      </c>
      <c r="L9878">
        <v>16.493958362876501</v>
      </c>
      <c r="M9878" s="54">
        <v>22.0668160033301</v>
      </c>
      <c r="N9878">
        <v>646</v>
      </c>
      <c r="O9878">
        <v>1971</v>
      </c>
      <c r="P9878">
        <v>3.93444737682317</v>
      </c>
    </row>
    <row r="9879" spans="1:16" x14ac:dyDescent="0.25">
      <c r="A9879" s="20" t="s">
        <v>14180</v>
      </c>
      <c r="B9879">
        <v>7</v>
      </c>
      <c r="C9879" t="s">
        <v>21821</v>
      </c>
      <c r="D9879" t="s">
        <v>88</v>
      </c>
      <c r="E9879" t="s">
        <v>94</v>
      </c>
      <c r="F9879" t="s">
        <v>35</v>
      </c>
      <c r="G9879">
        <v>5</v>
      </c>
      <c r="H9879">
        <v>5</v>
      </c>
      <c r="I9879">
        <v>2014</v>
      </c>
      <c r="J9879" t="s">
        <v>75</v>
      </c>
      <c r="K9879">
        <v>21.16</v>
      </c>
      <c r="L9879">
        <v>18.488541188063898</v>
      </c>
      <c r="M9879" s="54">
        <v>23.9812480398293</v>
      </c>
      <c r="N9879">
        <v>795</v>
      </c>
      <c r="O9879">
        <v>2440</v>
      </c>
      <c r="P9879">
        <v>3.5466345106595401</v>
      </c>
    </row>
    <row r="9880" spans="1:16" x14ac:dyDescent="0.25">
      <c r="A9880" s="20" t="s">
        <v>14181</v>
      </c>
      <c r="B9880">
        <v>7</v>
      </c>
      <c r="C9880" t="s">
        <v>21821</v>
      </c>
      <c r="D9880" t="s">
        <v>88</v>
      </c>
      <c r="E9880" t="s">
        <v>94</v>
      </c>
      <c r="F9880" t="s">
        <v>35</v>
      </c>
      <c r="G9880">
        <v>2</v>
      </c>
      <c r="H9880">
        <v>5</v>
      </c>
      <c r="I9880">
        <v>2014</v>
      </c>
      <c r="J9880" t="s">
        <v>43</v>
      </c>
      <c r="K9880" t="s">
        <v>44</v>
      </c>
      <c r="L9880" t="s">
        <v>44</v>
      </c>
      <c r="M9880" s="54" t="s">
        <v>44</v>
      </c>
      <c r="N9880">
        <v>4</v>
      </c>
      <c r="O9880">
        <v>22</v>
      </c>
      <c r="P9880">
        <v>50</v>
      </c>
    </row>
    <row r="9881" spans="1:16" x14ac:dyDescent="0.25">
      <c r="A9881" s="20" t="s">
        <v>14182</v>
      </c>
      <c r="B9881">
        <v>7</v>
      </c>
      <c r="C9881" t="s">
        <v>21821</v>
      </c>
      <c r="D9881" t="s">
        <v>88</v>
      </c>
      <c r="E9881" t="s">
        <v>94</v>
      </c>
      <c r="F9881" t="s">
        <v>35</v>
      </c>
      <c r="G9881">
        <v>3</v>
      </c>
      <c r="H9881">
        <v>5</v>
      </c>
      <c r="I9881">
        <v>2014</v>
      </c>
      <c r="J9881" t="s">
        <v>43</v>
      </c>
      <c r="K9881" t="s">
        <v>44</v>
      </c>
      <c r="L9881" t="s">
        <v>44</v>
      </c>
      <c r="M9881" s="54" t="s">
        <v>44</v>
      </c>
      <c r="N9881">
        <v>4</v>
      </c>
      <c r="O9881">
        <v>18</v>
      </c>
      <c r="P9881">
        <v>50</v>
      </c>
    </row>
    <row r="9882" spans="1:16" x14ac:dyDescent="0.25">
      <c r="A9882" s="20" t="s">
        <v>14183</v>
      </c>
      <c r="B9882">
        <v>7</v>
      </c>
      <c r="C9882" t="s">
        <v>21821</v>
      </c>
      <c r="D9882" t="s">
        <v>88</v>
      </c>
      <c r="E9882" t="s">
        <v>94</v>
      </c>
      <c r="F9882" t="s">
        <v>35</v>
      </c>
      <c r="G9882">
        <v>4</v>
      </c>
      <c r="H9882">
        <v>5</v>
      </c>
      <c r="I9882">
        <v>2014</v>
      </c>
      <c r="J9882" t="s">
        <v>43</v>
      </c>
      <c r="K9882" t="s">
        <v>44</v>
      </c>
      <c r="L9882" t="s">
        <v>44</v>
      </c>
      <c r="M9882" s="54" t="s">
        <v>44</v>
      </c>
      <c r="N9882">
        <v>16</v>
      </c>
      <c r="O9882">
        <v>53</v>
      </c>
      <c r="P9882">
        <v>25</v>
      </c>
    </row>
    <row r="9883" spans="1:16" x14ac:dyDescent="0.25">
      <c r="A9883" s="20" t="s">
        <v>14184</v>
      </c>
      <c r="B9883">
        <v>7</v>
      </c>
      <c r="C9883" t="s">
        <v>21821</v>
      </c>
      <c r="D9883" t="s">
        <v>88</v>
      </c>
      <c r="E9883" t="s">
        <v>94</v>
      </c>
      <c r="F9883" t="s">
        <v>35</v>
      </c>
      <c r="G9883">
        <v>5</v>
      </c>
      <c r="H9883">
        <v>5</v>
      </c>
      <c r="I9883">
        <v>2014</v>
      </c>
      <c r="J9883" t="s">
        <v>43</v>
      </c>
      <c r="K9883" t="s">
        <v>44</v>
      </c>
      <c r="L9883" t="s">
        <v>44</v>
      </c>
      <c r="M9883" s="54" t="s">
        <v>44</v>
      </c>
      <c r="N9883">
        <v>12</v>
      </c>
      <c r="O9883">
        <v>47</v>
      </c>
      <c r="P9883">
        <v>28.867513459481302</v>
      </c>
    </row>
    <row r="9884" spans="1:16" x14ac:dyDescent="0.25">
      <c r="A9884" s="20" t="s">
        <v>9034</v>
      </c>
      <c r="B9884">
        <v>7</v>
      </c>
      <c r="C9884" t="s">
        <v>21821</v>
      </c>
      <c r="D9884" t="s">
        <v>88</v>
      </c>
      <c r="E9884" t="s">
        <v>94</v>
      </c>
      <c r="F9884" t="s">
        <v>35</v>
      </c>
      <c r="G9884">
        <v>1</v>
      </c>
      <c r="H9884">
        <v>5</v>
      </c>
      <c r="I9884">
        <v>2014</v>
      </c>
      <c r="J9884" t="s">
        <v>45</v>
      </c>
      <c r="K9884">
        <v>19.2</v>
      </c>
      <c r="L9884">
        <v>10.043862384006699</v>
      </c>
      <c r="M9884" s="54">
        <v>31.096453462611301</v>
      </c>
      <c r="N9884">
        <v>33</v>
      </c>
      <c r="O9884">
        <v>84</v>
      </c>
      <c r="P9884">
        <v>17.407765595569799</v>
      </c>
    </row>
    <row r="9885" spans="1:16" x14ac:dyDescent="0.25">
      <c r="A9885" s="20" t="s">
        <v>9045</v>
      </c>
      <c r="B9885">
        <v>7</v>
      </c>
      <c r="C9885" t="s">
        <v>21821</v>
      </c>
      <c r="D9885" t="s">
        <v>88</v>
      </c>
      <c r="E9885" t="s">
        <v>94</v>
      </c>
      <c r="F9885" t="s">
        <v>35</v>
      </c>
      <c r="G9885">
        <v>2</v>
      </c>
      <c r="H9885">
        <v>5</v>
      </c>
      <c r="I9885">
        <v>2014</v>
      </c>
      <c r="J9885" t="s">
        <v>45</v>
      </c>
      <c r="K9885">
        <v>26.1</v>
      </c>
      <c r="L9885">
        <v>6.7517296131446702</v>
      </c>
      <c r="M9885" s="54">
        <v>51.389505008523102</v>
      </c>
      <c r="N9885">
        <v>32</v>
      </c>
      <c r="O9885">
        <v>105</v>
      </c>
      <c r="P9885">
        <v>17.677669529663699</v>
      </c>
    </row>
    <row r="9886" spans="1:16" x14ac:dyDescent="0.25">
      <c r="A9886" s="20" t="s">
        <v>9048</v>
      </c>
      <c r="B9886">
        <v>7</v>
      </c>
      <c r="C9886" t="s">
        <v>21821</v>
      </c>
      <c r="D9886" t="s">
        <v>88</v>
      </c>
      <c r="E9886" t="s">
        <v>94</v>
      </c>
      <c r="F9886" t="s">
        <v>35</v>
      </c>
      <c r="G9886">
        <v>3</v>
      </c>
      <c r="H9886">
        <v>5</v>
      </c>
      <c r="I9886">
        <v>2014</v>
      </c>
      <c r="J9886" t="s">
        <v>45</v>
      </c>
      <c r="K9886">
        <v>31.2</v>
      </c>
      <c r="L9886">
        <v>17.059482002872699</v>
      </c>
      <c r="M9886" s="54">
        <v>50.931187603585201</v>
      </c>
      <c r="N9886">
        <v>20</v>
      </c>
      <c r="O9886">
        <v>54</v>
      </c>
      <c r="P9886">
        <v>22.360679774997902</v>
      </c>
    </row>
    <row r="9887" spans="1:16" x14ac:dyDescent="0.25">
      <c r="A9887" s="20" t="s">
        <v>9049</v>
      </c>
      <c r="B9887">
        <v>7</v>
      </c>
      <c r="C9887" t="s">
        <v>21821</v>
      </c>
      <c r="D9887" t="s">
        <v>88</v>
      </c>
      <c r="E9887" t="s">
        <v>94</v>
      </c>
      <c r="F9887" t="s">
        <v>35</v>
      </c>
      <c r="G9887">
        <v>4</v>
      </c>
      <c r="H9887">
        <v>5</v>
      </c>
      <c r="I9887">
        <v>2014</v>
      </c>
      <c r="J9887" t="s">
        <v>45</v>
      </c>
      <c r="K9887">
        <v>23.4</v>
      </c>
      <c r="L9887">
        <v>12.235679515488499</v>
      </c>
      <c r="M9887" s="54">
        <v>37.488528449267399</v>
      </c>
      <c r="N9887">
        <v>43</v>
      </c>
      <c r="O9887">
        <v>130</v>
      </c>
      <c r="P9887">
        <v>15.249857033260501</v>
      </c>
    </row>
    <row r="9888" spans="1:16" x14ac:dyDescent="0.25">
      <c r="A9888" s="20" t="s">
        <v>9050</v>
      </c>
      <c r="B9888">
        <v>7</v>
      </c>
      <c r="C9888" t="s">
        <v>21821</v>
      </c>
      <c r="D9888" t="s">
        <v>88</v>
      </c>
      <c r="E9888" t="s">
        <v>94</v>
      </c>
      <c r="F9888" t="s">
        <v>35</v>
      </c>
      <c r="G9888">
        <v>5</v>
      </c>
      <c r="H9888">
        <v>5</v>
      </c>
      <c r="I9888">
        <v>2014</v>
      </c>
      <c r="J9888" t="s">
        <v>45</v>
      </c>
      <c r="K9888" t="s">
        <v>44</v>
      </c>
      <c r="L9888" t="s">
        <v>44</v>
      </c>
      <c r="M9888" s="54" t="s">
        <v>44</v>
      </c>
      <c r="N9888">
        <v>12</v>
      </c>
      <c r="O9888">
        <v>38</v>
      </c>
      <c r="P9888">
        <v>28.867513459481302</v>
      </c>
    </row>
    <row r="9889" spans="1:16" x14ac:dyDescent="0.25">
      <c r="A9889" s="20" t="s">
        <v>9055</v>
      </c>
      <c r="B9889">
        <v>7</v>
      </c>
      <c r="C9889" t="s">
        <v>21821</v>
      </c>
      <c r="D9889" t="s">
        <v>88</v>
      </c>
      <c r="E9889" t="s">
        <v>94</v>
      </c>
      <c r="F9889" t="s">
        <v>35</v>
      </c>
      <c r="G9889">
        <v>1</v>
      </c>
      <c r="H9889">
        <v>5</v>
      </c>
      <c r="I9889">
        <v>2014</v>
      </c>
      <c r="J9889" t="s">
        <v>46</v>
      </c>
      <c r="K9889">
        <v>24.8</v>
      </c>
      <c r="L9889">
        <v>16.753672825703202</v>
      </c>
      <c r="M9889" s="54">
        <v>34.366021628987099</v>
      </c>
      <c r="N9889">
        <v>68</v>
      </c>
      <c r="O9889">
        <v>150</v>
      </c>
      <c r="P9889">
        <v>12.126781251816601</v>
      </c>
    </row>
    <row r="9890" spans="1:16" x14ac:dyDescent="0.25">
      <c r="A9890" s="20" t="s">
        <v>9066</v>
      </c>
      <c r="B9890">
        <v>7</v>
      </c>
      <c r="C9890" t="s">
        <v>21821</v>
      </c>
      <c r="D9890" t="s">
        <v>88</v>
      </c>
      <c r="E9890" t="s">
        <v>94</v>
      </c>
      <c r="F9890" t="s">
        <v>35</v>
      </c>
      <c r="G9890">
        <v>2</v>
      </c>
      <c r="H9890">
        <v>5</v>
      </c>
      <c r="I9890">
        <v>2014</v>
      </c>
      <c r="J9890" t="s">
        <v>46</v>
      </c>
      <c r="K9890">
        <v>64.2</v>
      </c>
      <c r="L9890">
        <v>54.385957908100998</v>
      </c>
      <c r="M9890" s="54">
        <v>76.594600996362601</v>
      </c>
      <c r="N9890">
        <v>42</v>
      </c>
      <c r="O9890">
        <v>99</v>
      </c>
      <c r="P9890">
        <v>15.430334996209201</v>
      </c>
    </row>
    <row r="9891" spans="1:16" x14ac:dyDescent="0.25">
      <c r="A9891" s="20" t="s">
        <v>9069</v>
      </c>
      <c r="B9891">
        <v>7</v>
      </c>
      <c r="C9891" t="s">
        <v>21821</v>
      </c>
      <c r="D9891" t="s">
        <v>88</v>
      </c>
      <c r="E9891" t="s">
        <v>94</v>
      </c>
      <c r="F9891" t="s">
        <v>35</v>
      </c>
      <c r="G9891">
        <v>3</v>
      </c>
      <c r="H9891">
        <v>5</v>
      </c>
      <c r="I9891">
        <v>2014</v>
      </c>
      <c r="J9891" t="s">
        <v>46</v>
      </c>
      <c r="K9891">
        <v>58.7</v>
      </c>
      <c r="L9891">
        <v>49.940976809947301</v>
      </c>
      <c r="M9891" s="54">
        <v>69.457104648710597</v>
      </c>
      <c r="N9891">
        <v>48</v>
      </c>
      <c r="O9891">
        <v>97</v>
      </c>
      <c r="P9891">
        <v>14.433756729740599</v>
      </c>
    </row>
    <row r="9892" spans="1:16" x14ac:dyDescent="0.25">
      <c r="A9892" s="20" t="s">
        <v>9070</v>
      </c>
      <c r="B9892">
        <v>7</v>
      </c>
      <c r="C9892" t="s">
        <v>21821</v>
      </c>
      <c r="D9892" t="s">
        <v>88</v>
      </c>
      <c r="E9892" t="s">
        <v>94</v>
      </c>
      <c r="F9892" t="s">
        <v>35</v>
      </c>
      <c r="G9892">
        <v>4</v>
      </c>
      <c r="H9892">
        <v>5</v>
      </c>
      <c r="I9892">
        <v>2014</v>
      </c>
      <c r="J9892" t="s">
        <v>46</v>
      </c>
      <c r="K9892">
        <v>22.6</v>
      </c>
      <c r="L9892">
        <v>14.238668331478801</v>
      </c>
      <c r="M9892" s="54">
        <v>33.175921333757003</v>
      </c>
      <c r="N9892">
        <v>43</v>
      </c>
      <c r="O9892">
        <v>110</v>
      </c>
      <c r="P9892">
        <v>15.249857033260501</v>
      </c>
    </row>
    <row r="9893" spans="1:16" x14ac:dyDescent="0.25">
      <c r="A9893" s="20" t="s">
        <v>9071</v>
      </c>
      <c r="B9893">
        <v>7</v>
      </c>
      <c r="C9893" t="s">
        <v>21821</v>
      </c>
      <c r="D9893" t="s">
        <v>88</v>
      </c>
      <c r="E9893" t="s">
        <v>94</v>
      </c>
      <c r="F9893" t="s">
        <v>35</v>
      </c>
      <c r="G9893">
        <v>5</v>
      </c>
      <c r="H9893">
        <v>5</v>
      </c>
      <c r="I9893">
        <v>2014</v>
      </c>
      <c r="J9893" t="s">
        <v>46</v>
      </c>
      <c r="K9893" t="s">
        <v>44</v>
      </c>
      <c r="L9893" t="s">
        <v>44</v>
      </c>
      <c r="M9893" s="54" t="s">
        <v>44</v>
      </c>
      <c r="N9893">
        <v>10</v>
      </c>
      <c r="O9893">
        <v>41</v>
      </c>
      <c r="P9893">
        <v>31.6227766016838</v>
      </c>
    </row>
    <row r="9894" spans="1:16" x14ac:dyDescent="0.25">
      <c r="A9894" s="20" t="s">
        <v>9076</v>
      </c>
      <c r="B9894">
        <v>7</v>
      </c>
      <c r="C9894" t="s">
        <v>21821</v>
      </c>
      <c r="D9894" t="s">
        <v>88</v>
      </c>
      <c r="E9894" t="s">
        <v>94</v>
      </c>
      <c r="F9894" t="s">
        <v>35</v>
      </c>
      <c r="G9894">
        <v>1</v>
      </c>
      <c r="H9894">
        <v>5</v>
      </c>
      <c r="I9894">
        <v>2014</v>
      </c>
      <c r="J9894" t="s">
        <v>47</v>
      </c>
      <c r="K9894">
        <v>18.100000000000001</v>
      </c>
      <c r="L9894">
        <v>13.525600441515801</v>
      </c>
      <c r="M9894" s="54">
        <v>23.268140272660101</v>
      </c>
      <c r="N9894">
        <v>166</v>
      </c>
      <c r="O9894">
        <v>446</v>
      </c>
      <c r="P9894">
        <v>7.7615052570633303</v>
      </c>
    </row>
    <row r="9895" spans="1:16" x14ac:dyDescent="0.25">
      <c r="A9895" s="20" t="s">
        <v>9087</v>
      </c>
      <c r="B9895">
        <v>7</v>
      </c>
      <c r="C9895" t="s">
        <v>21821</v>
      </c>
      <c r="D9895" t="s">
        <v>88</v>
      </c>
      <c r="E9895" t="s">
        <v>94</v>
      </c>
      <c r="F9895" t="s">
        <v>35</v>
      </c>
      <c r="G9895">
        <v>2</v>
      </c>
      <c r="H9895">
        <v>5</v>
      </c>
      <c r="I9895">
        <v>2014</v>
      </c>
      <c r="J9895" t="s">
        <v>47</v>
      </c>
      <c r="K9895">
        <v>16.2</v>
      </c>
      <c r="L9895">
        <v>12.968646606105599</v>
      </c>
      <c r="M9895" s="54">
        <v>19.7816323128907</v>
      </c>
      <c r="N9895">
        <v>162</v>
      </c>
      <c r="O9895">
        <v>454</v>
      </c>
      <c r="P9895">
        <v>7.8567420131838599</v>
      </c>
    </row>
    <row r="9896" spans="1:16" x14ac:dyDescent="0.25">
      <c r="A9896" s="20" t="s">
        <v>9090</v>
      </c>
      <c r="B9896">
        <v>7</v>
      </c>
      <c r="C9896" t="s">
        <v>21821</v>
      </c>
      <c r="D9896" t="s">
        <v>88</v>
      </c>
      <c r="E9896" t="s">
        <v>94</v>
      </c>
      <c r="F9896" t="s">
        <v>35</v>
      </c>
      <c r="G9896">
        <v>3</v>
      </c>
      <c r="H9896">
        <v>5</v>
      </c>
      <c r="I9896">
        <v>2014</v>
      </c>
      <c r="J9896" t="s">
        <v>47</v>
      </c>
      <c r="K9896">
        <v>18</v>
      </c>
      <c r="L9896">
        <v>13.1038310866575</v>
      </c>
      <c r="M9896" s="54">
        <v>23.806893201201099</v>
      </c>
      <c r="N9896">
        <v>96</v>
      </c>
      <c r="O9896">
        <v>293</v>
      </c>
      <c r="P9896">
        <v>10.2062072615966</v>
      </c>
    </row>
    <row r="9897" spans="1:16" x14ac:dyDescent="0.25">
      <c r="A9897" s="20" t="s">
        <v>9091</v>
      </c>
      <c r="B9897">
        <v>7</v>
      </c>
      <c r="C9897" t="s">
        <v>21821</v>
      </c>
      <c r="D9897" t="s">
        <v>88</v>
      </c>
      <c r="E9897" t="s">
        <v>94</v>
      </c>
      <c r="F9897" t="s">
        <v>35</v>
      </c>
      <c r="G9897">
        <v>4</v>
      </c>
      <c r="H9897">
        <v>5</v>
      </c>
      <c r="I9897">
        <v>2014</v>
      </c>
      <c r="J9897" t="s">
        <v>47</v>
      </c>
      <c r="K9897">
        <v>15.7</v>
      </c>
      <c r="L9897">
        <v>10.2919443355601</v>
      </c>
      <c r="M9897" s="54">
        <v>21.855573822339199</v>
      </c>
      <c r="N9897">
        <v>160</v>
      </c>
      <c r="O9897">
        <v>492</v>
      </c>
      <c r="P9897">
        <v>7.9056941504209499</v>
      </c>
    </row>
    <row r="9898" spans="1:16" x14ac:dyDescent="0.25">
      <c r="A9898" s="20" t="s">
        <v>9092</v>
      </c>
      <c r="B9898">
        <v>7</v>
      </c>
      <c r="C9898" t="s">
        <v>21821</v>
      </c>
      <c r="D9898" t="s">
        <v>88</v>
      </c>
      <c r="E9898" t="s">
        <v>94</v>
      </c>
      <c r="F9898" t="s">
        <v>35</v>
      </c>
      <c r="G9898">
        <v>5</v>
      </c>
      <c r="H9898">
        <v>5</v>
      </c>
      <c r="I9898">
        <v>2014</v>
      </c>
      <c r="J9898" t="s">
        <v>47</v>
      </c>
      <c r="K9898">
        <v>20.100000000000001</v>
      </c>
      <c r="L9898">
        <v>15.944977878487499</v>
      </c>
      <c r="M9898" s="54">
        <v>24.539349954220299</v>
      </c>
      <c r="N9898">
        <v>316</v>
      </c>
      <c r="O9898">
        <v>1001</v>
      </c>
      <c r="P9898">
        <v>5.62543950463012</v>
      </c>
    </row>
    <row r="9899" spans="1:16" x14ac:dyDescent="0.25">
      <c r="A9899" s="20" t="s">
        <v>9097</v>
      </c>
      <c r="B9899">
        <v>7</v>
      </c>
      <c r="C9899" t="s">
        <v>21821</v>
      </c>
      <c r="D9899" t="s">
        <v>88</v>
      </c>
      <c r="E9899" t="s">
        <v>94</v>
      </c>
      <c r="F9899" t="s">
        <v>35</v>
      </c>
      <c r="G9899">
        <v>1</v>
      </c>
      <c r="H9899">
        <v>5</v>
      </c>
      <c r="I9899">
        <v>2014</v>
      </c>
      <c r="J9899" t="s">
        <v>48</v>
      </c>
      <c r="K9899" t="s">
        <v>44</v>
      </c>
      <c r="L9899" t="s">
        <v>44</v>
      </c>
      <c r="M9899" s="54" t="s">
        <v>44</v>
      </c>
      <c r="N9899">
        <v>3</v>
      </c>
      <c r="O9899">
        <v>10</v>
      </c>
      <c r="P9899">
        <v>57.735026918962603</v>
      </c>
    </row>
    <row r="9900" spans="1:16" x14ac:dyDescent="0.25">
      <c r="A9900" s="20" t="s">
        <v>9108</v>
      </c>
      <c r="B9900">
        <v>7</v>
      </c>
      <c r="C9900" t="s">
        <v>21821</v>
      </c>
      <c r="D9900" t="s">
        <v>88</v>
      </c>
      <c r="E9900" t="s">
        <v>94</v>
      </c>
      <c r="F9900" t="s">
        <v>35</v>
      </c>
      <c r="G9900">
        <v>2</v>
      </c>
      <c r="H9900">
        <v>5</v>
      </c>
      <c r="I9900">
        <v>2014</v>
      </c>
      <c r="J9900" t="s">
        <v>48</v>
      </c>
      <c r="K9900" t="s">
        <v>44</v>
      </c>
      <c r="L9900" t="s">
        <v>44</v>
      </c>
      <c r="M9900" s="54" t="s">
        <v>44</v>
      </c>
      <c r="N9900">
        <v>6</v>
      </c>
      <c r="O9900">
        <v>15</v>
      </c>
      <c r="P9900">
        <v>40.824829046386299</v>
      </c>
    </row>
    <row r="9901" spans="1:16" x14ac:dyDescent="0.25">
      <c r="A9901" s="20" t="s">
        <v>9111</v>
      </c>
      <c r="B9901">
        <v>7</v>
      </c>
      <c r="C9901" t="s">
        <v>21821</v>
      </c>
      <c r="D9901" t="s">
        <v>88</v>
      </c>
      <c r="E9901" t="s">
        <v>94</v>
      </c>
      <c r="F9901" t="s">
        <v>35</v>
      </c>
      <c r="G9901">
        <v>3</v>
      </c>
      <c r="H9901">
        <v>5</v>
      </c>
      <c r="I9901">
        <v>2014</v>
      </c>
      <c r="J9901" t="s">
        <v>48</v>
      </c>
      <c r="K9901" t="s">
        <v>44</v>
      </c>
      <c r="L9901" t="s">
        <v>44</v>
      </c>
      <c r="M9901" s="54" t="s">
        <v>44</v>
      </c>
      <c r="N9901">
        <v>3</v>
      </c>
      <c r="O9901">
        <v>6</v>
      </c>
      <c r="P9901">
        <v>57.735026918962603</v>
      </c>
    </row>
    <row r="9902" spans="1:16" x14ac:dyDescent="0.25">
      <c r="A9902" s="20" t="s">
        <v>9112</v>
      </c>
      <c r="B9902">
        <v>7</v>
      </c>
      <c r="C9902" t="s">
        <v>21821</v>
      </c>
      <c r="D9902" t="s">
        <v>88</v>
      </c>
      <c r="E9902" t="s">
        <v>94</v>
      </c>
      <c r="F9902" t="s">
        <v>35</v>
      </c>
      <c r="G9902">
        <v>4</v>
      </c>
      <c r="H9902">
        <v>5</v>
      </c>
      <c r="I9902">
        <v>2014</v>
      </c>
      <c r="J9902" t="s">
        <v>48</v>
      </c>
      <c r="K9902" t="s">
        <v>44</v>
      </c>
      <c r="L9902" t="s">
        <v>44</v>
      </c>
      <c r="M9902" s="54" t="s">
        <v>44</v>
      </c>
      <c r="N9902">
        <v>6</v>
      </c>
      <c r="O9902">
        <v>16</v>
      </c>
      <c r="P9902">
        <v>40.824829046386299</v>
      </c>
    </row>
    <row r="9903" spans="1:16" x14ac:dyDescent="0.25">
      <c r="A9903" s="20" t="s">
        <v>9113</v>
      </c>
      <c r="B9903">
        <v>7</v>
      </c>
      <c r="C9903" t="s">
        <v>21821</v>
      </c>
      <c r="D9903" t="s">
        <v>88</v>
      </c>
      <c r="E9903" t="s">
        <v>94</v>
      </c>
      <c r="F9903" t="s">
        <v>35</v>
      </c>
      <c r="G9903">
        <v>5</v>
      </c>
      <c r="H9903">
        <v>5</v>
      </c>
      <c r="I9903">
        <v>2014</v>
      </c>
      <c r="J9903" t="s">
        <v>48</v>
      </c>
      <c r="K9903">
        <v>39.200000000000003</v>
      </c>
      <c r="L9903">
        <v>24.3897615428385</v>
      </c>
      <c r="M9903" s="54">
        <v>59.987147777282999</v>
      </c>
      <c r="N9903">
        <v>20</v>
      </c>
      <c r="O9903">
        <v>41</v>
      </c>
      <c r="P9903">
        <v>22.360679774997902</v>
      </c>
    </row>
    <row r="9904" spans="1:16" x14ac:dyDescent="0.25">
      <c r="A9904" s="20" t="s">
        <v>14185</v>
      </c>
      <c r="B9904">
        <v>7</v>
      </c>
      <c r="C9904" t="s">
        <v>21821</v>
      </c>
      <c r="D9904" t="s">
        <v>88</v>
      </c>
      <c r="E9904" t="s">
        <v>94</v>
      </c>
      <c r="F9904" t="s">
        <v>35</v>
      </c>
      <c r="G9904">
        <v>1</v>
      </c>
      <c r="H9904">
        <v>5</v>
      </c>
      <c r="I9904">
        <v>2014</v>
      </c>
      <c r="J9904" t="s">
        <v>49</v>
      </c>
      <c r="K9904">
        <v>29.8</v>
      </c>
      <c r="L9904">
        <v>19.4597677761444</v>
      </c>
      <c r="M9904" s="54">
        <v>42.939341821474898</v>
      </c>
      <c r="N9904">
        <v>37</v>
      </c>
      <c r="O9904">
        <v>84</v>
      </c>
      <c r="P9904">
        <v>16.439898730535699</v>
      </c>
    </row>
    <row r="9905" spans="1:16" x14ac:dyDescent="0.25">
      <c r="A9905" s="20" t="s">
        <v>14186</v>
      </c>
      <c r="B9905">
        <v>7</v>
      </c>
      <c r="C9905" t="s">
        <v>21821</v>
      </c>
      <c r="D9905" t="s">
        <v>88</v>
      </c>
      <c r="E9905" t="s">
        <v>94</v>
      </c>
      <c r="F9905" t="s">
        <v>35</v>
      </c>
      <c r="G9905">
        <v>2</v>
      </c>
      <c r="H9905">
        <v>5</v>
      </c>
      <c r="I9905">
        <v>2014</v>
      </c>
      <c r="J9905" t="s">
        <v>49</v>
      </c>
      <c r="K9905" t="s">
        <v>44</v>
      </c>
      <c r="L9905" t="s">
        <v>44</v>
      </c>
      <c r="M9905" s="54" t="s">
        <v>44</v>
      </c>
      <c r="N9905">
        <v>17</v>
      </c>
      <c r="O9905">
        <v>38</v>
      </c>
      <c r="P9905">
        <v>24.253562503633301</v>
      </c>
    </row>
    <row r="9906" spans="1:16" x14ac:dyDescent="0.25">
      <c r="A9906" s="20" t="s">
        <v>14187</v>
      </c>
      <c r="B9906">
        <v>7</v>
      </c>
      <c r="C9906" t="s">
        <v>21821</v>
      </c>
      <c r="D9906" t="s">
        <v>88</v>
      </c>
      <c r="E9906" t="s">
        <v>94</v>
      </c>
      <c r="F9906" t="s">
        <v>35</v>
      </c>
      <c r="G9906">
        <v>3</v>
      </c>
      <c r="H9906">
        <v>5</v>
      </c>
      <c r="I9906">
        <v>2014</v>
      </c>
      <c r="J9906" t="s">
        <v>49</v>
      </c>
      <c r="K9906" t="s">
        <v>44</v>
      </c>
      <c r="L9906" t="s">
        <v>44</v>
      </c>
      <c r="M9906" s="54" t="s">
        <v>44</v>
      </c>
      <c r="N9906">
        <v>38</v>
      </c>
      <c r="O9906">
        <v>68</v>
      </c>
      <c r="P9906">
        <v>16.222142113076298</v>
      </c>
    </row>
    <row r="9907" spans="1:16" x14ac:dyDescent="0.25">
      <c r="A9907" s="20" t="s">
        <v>14188</v>
      </c>
      <c r="B9907">
        <v>7</v>
      </c>
      <c r="C9907" t="s">
        <v>21821</v>
      </c>
      <c r="D9907" t="s">
        <v>88</v>
      </c>
      <c r="E9907" t="s">
        <v>94</v>
      </c>
      <c r="F9907" t="s">
        <v>35</v>
      </c>
      <c r="G9907">
        <v>4</v>
      </c>
      <c r="H9907">
        <v>5</v>
      </c>
      <c r="I9907">
        <v>2014</v>
      </c>
      <c r="J9907" t="s">
        <v>49</v>
      </c>
      <c r="K9907">
        <v>20.399999999999999</v>
      </c>
      <c r="L9907">
        <v>13.5249597929663</v>
      </c>
      <c r="M9907" s="54">
        <v>29.088373748900199</v>
      </c>
      <c r="N9907">
        <v>37</v>
      </c>
      <c r="O9907">
        <v>76</v>
      </c>
      <c r="P9907">
        <v>16.439898730535699</v>
      </c>
    </row>
    <row r="9908" spans="1:16" x14ac:dyDescent="0.25">
      <c r="A9908" s="20" t="s">
        <v>14189</v>
      </c>
      <c r="B9908">
        <v>7</v>
      </c>
      <c r="C9908" t="s">
        <v>21821</v>
      </c>
      <c r="D9908" t="s">
        <v>88</v>
      </c>
      <c r="E9908" t="s">
        <v>94</v>
      </c>
      <c r="F9908" t="s">
        <v>35</v>
      </c>
      <c r="G9908">
        <v>5</v>
      </c>
      <c r="H9908">
        <v>5</v>
      </c>
      <c r="I9908">
        <v>2014</v>
      </c>
      <c r="J9908" t="s">
        <v>49</v>
      </c>
      <c r="K9908" t="s">
        <v>44</v>
      </c>
      <c r="L9908" t="s">
        <v>44</v>
      </c>
      <c r="M9908" s="54" t="s">
        <v>44</v>
      </c>
      <c r="N9908">
        <v>18</v>
      </c>
      <c r="O9908">
        <v>55</v>
      </c>
      <c r="P9908">
        <v>23.570226039551599</v>
      </c>
    </row>
    <row r="9909" spans="1:16" x14ac:dyDescent="0.25">
      <c r="A9909" s="20" t="s">
        <v>14190</v>
      </c>
      <c r="B9909">
        <v>7</v>
      </c>
      <c r="C9909" t="s">
        <v>21821</v>
      </c>
      <c r="D9909" t="s">
        <v>88</v>
      </c>
      <c r="E9909" t="s">
        <v>94</v>
      </c>
      <c r="F9909" t="s">
        <v>35</v>
      </c>
      <c r="G9909">
        <v>1</v>
      </c>
      <c r="H9909">
        <v>5</v>
      </c>
      <c r="I9909">
        <v>2014</v>
      </c>
      <c r="J9909" t="s">
        <v>50</v>
      </c>
      <c r="K9909" t="s">
        <v>44</v>
      </c>
      <c r="L9909" t="s">
        <v>44</v>
      </c>
      <c r="M9909" s="54" t="s">
        <v>44</v>
      </c>
      <c r="N9909">
        <v>1</v>
      </c>
      <c r="O9909">
        <v>4</v>
      </c>
      <c r="P9909">
        <v>100</v>
      </c>
    </row>
    <row r="9910" spans="1:16" x14ac:dyDescent="0.25">
      <c r="A9910" s="20" t="s">
        <v>14191</v>
      </c>
      <c r="B9910">
        <v>7</v>
      </c>
      <c r="C9910" t="s">
        <v>21821</v>
      </c>
      <c r="D9910" t="s">
        <v>88</v>
      </c>
      <c r="E9910" t="s">
        <v>94</v>
      </c>
      <c r="F9910" t="s">
        <v>35</v>
      </c>
      <c r="G9910">
        <v>2</v>
      </c>
      <c r="H9910">
        <v>5</v>
      </c>
      <c r="I9910">
        <v>2014</v>
      </c>
      <c r="J9910" t="s">
        <v>50</v>
      </c>
      <c r="K9910" t="s">
        <v>44</v>
      </c>
      <c r="L9910" t="s">
        <v>44</v>
      </c>
      <c r="M9910" s="54" t="s">
        <v>44</v>
      </c>
      <c r="N9910">
        <v>5</v>
      </c>
      <c r="O9910">
        <v>12</v>
      </c>
      <c r="P9910">
        <v>44.721359549995803</v>
      </c>
    </row>
    <row r="9911" spans="1:16" x14ac:dyDescent="0.25">
      <c r="A9911" s="20" t="s">
        <v>14192</v>
      </c>
      <c r="B9911">
        <v>7</v>
      </c>
      <c r="C9911" t="s">
        <v>21821</v>
      </c>
      <c r="D9911" t="s">
        <v>88</v>
      </c>
      <c r="E9911" t="s">
        <v>94</v>
      </c>
      <c r="F9911" t="s">
        <v>35</v>
      </c>
      <c r="G9911">
        <v>3</v>
      </c>
      <c r="H9911">
        <v>5</v>
      </c>
      <c r="I9911">
        <v>2014</v>
      </c>
      <c r="J9911" t="s">
        <v>50</v>
      </c>
      <c r="K9911" t="s">
        <v>44</v>
      </c>
      <c r="L9911" t="s">
        <v>44</v>
      </c>
      <c r="M9911" s="54" t="s">
        <v>44</v>
      </c>
      <c r="N9911">
        <v>1</v>
      </c>
      <c r="O9911">
        <v>4</v>
      </c>
      <c r="P9911">
        <v>100</v>
      </c>
    </row>
    <row r="9912" spans="1:16" x14ac:dyDescent="0.25">
      <c r="A9912" s="20" t="s">
        <v>14193</v>
      </c>
      <c r="B9912">
        <v>7</v>
      </c>
      <c r="C9912" t="s">
        <v>21821</v>
      </c>
      <c r="D9912" t="s">
        <v>88</v>
      </c>
      <c r="E9912" t="s">
        <v>94</v>
      </c>
      <c r="F9912" t="s">
        <v>35</v>
      </c>
      <c r="G9912">
        <v>4</v>
      </c>
      <c r="H9912">
        <v>5</v>
      </c>
      <c r="I9912">
        <v>2014</v>
      </c>
      <c r="J9912" t="s">
        <v>50</v>
      </c>
      <c r="K9912" t="s">
        <v>44</v>
      </c>
      <c r="L9912" t="s">
        <v>44</v>
      </c>
      <c r="M9912" s="54" t="s">
        <v>44</v>
      </c>
      <c r="N9912">
        <v>3</v>
      </c>
      <c r="O9912">
        <v>9</v>
      </c>
      <c r="P9912">
        <v>57.735026918962603</v>
      </c>
    </row>
    <row r="9913" spans="1:16" x14ac:dyDescent="0.25">
      <c r="A9913" s="20" t="s">
        <v>14194</v>
      </c>
      <c r="B9913">
        <v>7</v>
      </c>
      <c r="C9913" t="s">
        <v>21821</v>
      </c>
      <c r="D9913" t="s">
        <v>88</v>
      </c>
      <c r="E9913" t="s">
        <v>94</v>
      </c>
      <c r="F9913" t="s">
        <v>35</v>
      </c>
      <c r="G9913">
        <v>5</v>
      </c>
      <c r="H9913">
        <v>5</v>
      </c>
      <c r="I9913">
        <v>2014</v>
      </c>
      <c r="J9913" t="s">
        <v>50</v>
      </c>
      <c r="K9913" t="s">
        <v>44</v>
      </c>
      <c r="L9913" t="s">
        <v>44</v>
      </c>
      <c r="M9913" s="54" t="s">
        <v>44</v>
      </c>
      <c r="N9913">
        <v>10</v>
      </c>
      <c r="O9913">
        <v>33</v>
      </c>
      <c r="P9913">
        <v>31.6227766016838</v>
      </c>
    </row>
    <row r="9914" spans="1:16" x14ac:dyDescent="0.25">
      <c r="A9914" s="20" t="s">
        <v>14195</v>
      </c>
      <c r="B9914">
        <v>7</v>
      </c>
      <c r="C9914" t="s">
        <v>21821</v>
      </c>
      <c r="D9914" t="s">
        <v>88</v>
      </c>
      <c r="E9914" t="s">
        <v>94</v>
      </c>
      <c r="F9914" t="s">
        <v>35</v>
      </c>
      <c r="G9914">
        <v>1</v>
      </c>
      <c r="H9914">
        <v>5</v>
      </c>
      <c r="I9914">
        <v>2014</v>
      </c>
      <c r="J9914" t="s">
        <v>51</v>
      </c>
      <c r="K9914" t="s">
        <v>44</v>
      </c>
      <c r="L9914" t="s">
        <v>44</v>
      </c>
      <c r="M9914" s="54" t="s">
        <v>44</v>
      </c>
      <c r="N9914">
        <v>6</v>
      </c>
      <c r="O9914">
        <v>12</v>
      </c>
      <c r="P9914">
        <v>40.824829046386299</v>
      </c>
    </row>
    <row r="9915" spans="1:16" x14ac:dyDescent="0.25">
      <c r="A9915" s="20" t="s">
        <v>14196</v>
      </c>
      <c r="B9915">
        <v>7</v>
      </c>
      <c r="C9915" t="s">
        <v>21821</v>
      </c>
      <c r="D9915" t="s">
        <v>88</v>
      </c>
      <c r="E9915" t="s">
        <v>94</v>
      </c>
      <c r="F9915" t="s">
        <v>35</v>
      </c>
      <c r="G9915">
        <v>2</v>
      </c>
      <c r="H9915">
        <v>5</v>
      </c>
      <c r="I9915">
        <v>2014</v>
      </c>
      <c r="J9915" t="s">
        <v>51</v>
      </c>
      <c r="K9915" t="s">
        <v>44</v>
      </c>
      <c r="L9915" t="s">
        <v>44</v>
      </c>
      <c r="M9915" s="54" t="s">
        <v>44</v>
      </c>
      <c r="N9915">
        <v>16</v>
      </c>
      <c r="O9915">
        <v>36</v>
      </c>
      <c r="P9915">
        <v>25</v>
      </c>
    </row>
    <row r="9916" spans="1:16" x14ac:dyDescent="0.25">
      <c r="A9916" s="20" t="s">
        <v>14197</v>
      </c>
      <c r="B9916">
        <v>7</v>
      </c>
      <c r="C9916" t="s">
        <v>21821</v>
      </c>
      <c r="D9916" t="s">
        <v>88</v>
      </c>
      <c r="E9916" t="s">
        <v>94</v>
      </c>
      <c r="F9916" t="s">
        <v>35</v>
      </c>
      <c r="G9916">
        <v>3</v>
      </c>
      <c r="H9916">
        <v>5</v>
      </c>
      <c r="I9916">
        <v>2014</v>
      </c>
      <c r="J9916" t="s">
        <v>51</v>
      </c>
      <c r="K9916" t="s">
        <v>44</v>
      </c>
      <c r="L9916" t="s">
        <v>44</v>
      </c>
      <c r="M9916" s="54" t="s">
        <v>44</v>
      </c>
      <c r="N9916">
        <v>6</v>
      </c>
      <c r="O9916">
        <v>19</v>
      </c>
      <c r="P9916">
        <v>40.824829046386299</v>
      </c>
    </row>
    <row r="9917" spans="1:16" x14ac:dyDescent="0.25">
      <c r="A9917" s="20" t="s">
        <v>14198</v>
      </c>
      <c r="B9917">
        <v>7</v>
      </c>
      <c r="C9917" t="s">
        <v>21821</v>
      </c>
      <c r="D9917" t="s">
        <v>88</v>
      </c>
      <c r="E9917" t="s">
        <v>94</v>
      </c>
      <c r="F9917" t="s">
        <v>35</v>
      </c>
      <c r="G9917">
        <v>4</v>
      </c>
      <c r="H9917">
        <v>5</v>
      </c>
      <c r="I9917">
        <v>2014</v>
      </c>
      <c r="J9917" t="s">
        <v>51</v>
      </c>
      <c r="K9917" t="s">
        <v>44</v>
      </c>
      <c r="L9917" t="s">
        <v>44</v>
      </c>
      <c r="M9917" s="54" t="s">
        <v>44</v>
      </c>
      <c r="N9917">
        <v>14</v>
      </c>
      <c r="O9917">
        <v>31</v>
      </c>
      <c r="P9917">
        <v>26.726124191242398</v>
      </c>
    </row>
    <row r="9918" spans="1:16" x14ac:dyDescent="0.25">
      <c r="A9918" s="20" t="s">
        <v>14199</v>
      </c>
      <c r="B9918">
        <v>7</v>
      </c>
      <c r="C9918" t="s">
        <v>21821</v>
      </c>
      <c r="D9918" t="s">
        <v>88</v>
      </c>
      <c r="E9918" t="s">
        <v>94</v>
      </c>
      <c r="F9918" t="s">
        <v>35</v>
      </c>
      <c r="G9918">
        <v>5</v>
      </c>
      <c r="H9918">
        <v>5</v>
      </c>
      <c r="I9918">
        <v>2014</v>
      </c>
      <c r="J9918" t="s">
        <v>51</v>
      </c>
      <c r="K9918" t="s">
        <v>44</v>
      </c>
      <c r="L9918" t="s">
        <v>44</v>
      </c>
      <c r="M9918" s="54" t="s">
        <v>44</v>
      </c>
      <c r="N9918">
        <v>23</v>
      </c>
      <c r="O9918">
        <v>54</v>
      </c>
      <c r="P9918">
        <v>20.851441405707501</v>
      </c>
    </row>
    <row r="9919" spans="1:16" x14ac:dyDescent="0.25">
      <c r="A9919" s="20" t="s">
        <v>14200</v>
      </c>
      <c r="B9919">
        <v>7</v>
      </c>
      <c r="C9919" t="s">
        <v>21821</v>
      </c>
      <c r="D9919" t="s">
        <v>88</v>
      </c>
      <c r="E9919" t="s">
        <v>76</v>
      </c>
      <c r="F9919" t="s">
        <v>40</v>
      </c>
      <c r="G9919">
        <v>1</v>
      </c>
      <c r="H9919">
        <v>6</v>
      </c>
      <c r="I9919">
        <v>2014</v>
      </c>
      <c r="J9919" t="s">
        <v>52</v>
      </c>
      <c r="K9919">
        <v>31.6</v>
      </c>
      <c r="L9919">
        <v>19.493688372922499</v>
      </c>
      <c r="M9919" s="54">
        <v>45.237651868272899</v>
      </c>
      <c r="N9919">
        <v>141</v>
      </c>
      <c r="O9919">
        <v>298</v>
      </c>
      <c r="P9919">
        <v>8.4215192106651902</v>
      </c>
    </row>
    <row r="9920" spans="1:16" x14ac:dyDescent="0.25">
      <c r="A9920" s="20" t="s">
        <v>14201</v>
      </c>
      <c r="B9920">
        <v>7</v>
      </c>
      <c r="C9920" t="s">
        <v>21821</v>
      </c>
      <c r="D9920" t="s">
        <v>88</v>
      </c>
      <c r="E9920" t="s">
        <v>76</v>
      </c>
      <c r="F9920" t="s">
        <v>40</v>
      </c>
      <c r="G9920">
        <v>2</v>
      </c>
      <c r="H9920">
        <v>6</v>
      </c>
      <c r="I9920">
        <v>2014</v>
      </c>
      <c r="J9920" t="s">
        <v>52</v>
      </c>
      <c r="K9920">
        <v>21.4</v>
      </c>
      <c r="L9920">
        <v>15.907067654290801</v>
      </c>
      <c r="M9920" s="54">
        <v>27.2484083497983</v>
      </c>
      <c r="N9920">
        <v>537</v>
      </c>
      <c r="O9920">
        <v>1090</v>
      </c>
      <c r="P9920">
        <v>4.3153185200210302</v>
      </c>
    </row>
    <row r="9921" spans="1:16" x14ac:dyDescent="0.25">
      <c r="A9921" s="20" t="s">
        <v>14202</v>
      </c>
      <c r="B9921">
        <v>7</v>
      </c>
      <c r="C9921" t="s">
        <v>21821</v>
      </c>
      <c r="D9921" t="s">
        <v>88</v>
      </c>
      <c r="E9921" t="s">
        <v>76</v>
      </c>
      <c r="F9921" t="s">
        <v>40</v>
      </c>
      <c r="G9921">
        <v>3</v>
      </c>
      <c r="H9921">
        <v>6</v>
      </c>
      <c r="I9921">
        <v>2014</v>
      </c>
      <c r="J9921" t="s">
        <v>52</v>
      </c>
      <c r="K9921">
        <v>20.399999999999999</v>
      </c>
      <c r="L9921">
        <v>14.2689998678095</v>
      </c>
      <c r="M9921" s="54">
        <v>26.977574563652102</v>
      </c>
      <c r="N9921">
        <v>342</v>
      </c>
      <c r="O9921">
        <v>741</v>
      </c>
      <c r="P9921">
        <v>5.4073807043587498</v>
      </c>
    </row>
    <row r="9922" spans="1:16" x14ac:dyDescent="0.25">
      <c r="A9922" s="20" t="s">
        <v>14203</v>
      </c>
      <c r="B9922">
        <v>7</v>
      </c>
      <c r="C9922" t="s">
        <v>21821</v>
      </c>
      <c r="D9922" t="s">
        <v>88</v>
      </c>
      <c r="E9922" t="s">
        <v>76</v>
      </c>
      <c r="F9922" t="s">
        <v>40</v>
      </c>
      <c r="G9922">
        <v>4</v>
      </c>
      <c r="H9922">
        <v>6</v>
      </c>
      <c r="I9922">
        <v>2014</v>
      </c>
      <c r="J9922" t="s">
        <v>52</v>
      </c>
      <c r="K9922">
        <v>28.2</v>
      </c>
      <c r="L9922">
        <v>20.504492078907401</v>
      </c>
      <c r="M9922" s="54">
        <v>36.463512393833902</v>
      </c>
      <c r="N9922">
        <v>592</v>
      </c>
      <c r="O9922">
        <v>1239</v>
      </c>
      <c r="P9922">
        <v>4.1099746826339301</v>
      </c>
    </row>
    <row r="9923" spans="1:16" x14ac:dyDescent="0.25">
      <c r="A9923" s="20" t="s">
        <v>14204</v>
      </c>
      <c r="B9923">
        <v>7</v>
      </c>
      <c r="C9923" t="s">
        <v>21821</v>
      </c>
      <c r="D9923" t="s">
        <v>88</v>
      </c>
      <c r="E9923" t="s">
        <v>76</v>
      </c>
      <c r="F9923" t="s">
        <v>40</v>
      </c>
      <c r="G9923">
        <v>5</v>
      </c>
      <c r="H9923">
        <v>6</v>
      </c>
      <c r="I9923">
        <v>2014</v>
      </c>
      <c r="J9923" t="s">
        <v>52</v>
      </c>
      <c r="K9923">
        <v>22.8</v>
      </c>
      <c r="L9923">
        <v>12.5193450547841</v>
      </c>
      <c r="M9923" s="54">
        <v>34.853467455475098</v>
      </c>
      <c r="N9923">
        <v>93</v>
      </c>
      <c r="O9923">
        <v>192</v>
      </c>
      <c r="P9923">
        <v>10.3695169473043</v>
      </c>
    </row>
    <row r="9924" spans="1:16" x14ac:dyDescent="0.25">
      <c r="A9924" s="20" t="s">
        <v>14205</v>
      </c>
      <c r="B9924">
        <v>7</v>
      </c>
      <c r="C9924" t="s">
        <v>21821</v>
      </c>
      <c r="D9924" t="s">
        <v>88</v>
      </c>
      <c r="E9924" t="s">
        <v>76</v>
      </c>
      <c r="F9924" t="s">
        <v>40</v>
      </c>
      <c r="G9924">
        <v>1</v>
      </c>
      <c r="H9924">
        <v>6</v>
      </c>
      <c r="I9924">
        <v>2014</v>
      </c>
      <c r="J9924" t="s">
        <v>34</v>
      </c>
      <c r="K9924">
        <v>20.3</v>
      </c>
      <c r="L9924">
        <v>17.1766188365321</v>
      </c>
      <c r="M9924" s="54">
        <v>23.648317662027001</v>
      </c>
      <c r="N9924">
        <v>837</v>
      </c>
      <c r="O9924">
        <v>2028</v>
      </c>
      <c r="P9924">
        <v>3.4565056491014201</v>
      </c>
    </row>
    <row r="9925" spans="1:16" x14ac:dyDescent="0.25">
      <c r="A9925" s="20" t="s">
        <v>14206</v>
      </c>
      <c r="B9925">
        <v>7</v>
      </c>
      <c r="C9925" t="s">
        <v>21821</v>
      </c>
      <c r="D9925" t="s">
        <v>88</v>
      </c>
      <c r="E9925" t="s">
        <v>76</v>
      </c>
      <c r="F9925" t="s">
        <v>40</v>
      </c>
      <c r="G9925">
        <v>1</v>
      </c>
      <c r="H9925">
        <v>6</v>
      </c>
      <c r="I9925">
        <v>2014</v>
      </c>
      <c r="J9925" t="s">
        <v>53</v>
      </c>
      <c r="K9925" t="s">
        <v>44</v>
      </c>
      <c r="L9925" t="s">
        <v>44</v>
      </c>
      <c r="M9925" s="54" t="s">
        <v>44</v>
      </c>
      <c r="N9925">
        <v>27</v>
      </c>
      <c r="O9925">
        <v>50</v>
      </c>
      <c r="P9925">
        <v>19.245008972987499</v>
      </c>
    </row>
    <row r="9926" spans="1:16" x14ac:dyDescent="0.25">
      <c r="A9926" s="20" t="s">
        <v>14207</v>
      </c>
      <c r="B9926">
        <v>7</v>
      </c>
      <c r="C9926" t="s">
        <v>21821</v>
      </c>
      <c r="D9926" t="s">
        <v>88</v>
      </c>
      <c r="E9926" t="s">
        <v>76</v>
      </c>
      <c r="F9926" t="s">
        <v>40</v>
      </c>
      <c r="G9926">
        <v>2</v>
      </c>
      <c r="H9926">
        <v>6</v>
      </c>
      <c r="I9926">
        <v>2014</v>
      </c>
      <c r="J9926" t="s">
        <v>53</v>
      </c>
      <c r="K9926">
        <v>28.1</v>
      </c>
      <c r="L9926">
        <v>14.2206546730817</v>
      </c>
      <c r="M9926" s="54">
        <v>43.425876842435898</v>
      </c>
      <c r="N9926">
        <v>214</v>
      </c>
      <c r="O9926">
        <v>532</v>
      </c>
      <c r="P9926">
        <v>6.8358592702466296</v>
      </c>
    </row>
    <row r="9927" spans="1:16" x14ac:dyDescent="0.25">
      <c r="A9927" s="20" t="s">
        <v>14208</v>
      </c>
      <c r="B9927">
        <v>7</v>
      </c>
      <c r="C9927" t="s">
        <v>21821</v>
      </c>
      <c r="D9927" t="s">
        <v>88</v>
      </c>
      <c r="E9927" t="s">
        <v>76</v>
      </c>
      <c r="F9927" t="s">
        <v>40</v>
      </c>
      <c r="G9927">
        <v>3</v>
      </c>
      <c r="H9927">
        <v>6</v>
      </c>
      <c r="I9927">
        <v>2014</v>
      </c>
      <c r="J9927" t="s">
        <v>53</v>
      </c>
      <c r="K9927">
        <v>25.4</v>
      </c>
      <c r="L9927">
        <v>14.9742191537994</v>
      </c>
      <c r="M9927" s="54">
        <v>36.5896751856218</v>
      </c>
      <c r="N9927">
        <v>399</v>
      </c>
      <c r="O9927">
        <v>881</v>
      </c>
      <c r="P9927">
        <v>5.00626174321759</v>
      </c>
    </row>
    <row r="9928" spans="1:16" x14ac:dyDescent="0.25">
      <c r="A9928" s="20" t="s">
        <v>14209</v>
      </c>
      <c r="B9928">
        <v>7</v>
      </c>
      <c r="C9928" t="s">
        <v>21821</v>
      </c>
      <c r="D9928" t="s">
        <v>88</v>
      </c>
      <c r="E9928" t="s">
        <v>76</v>
      </c>
      <c r="F9928" t="s">
        <v>40</v>
      </c>
      <c r="G9928">
        <v>4</v>
      </c>
      <c r="H9928">
        <v>6</v>
      </c>
      <c r="I9928">
        <v>2014</v>
      </c>
      <c r="J9928" t="s">
        <v>53</v>
      </c>
      <c r="K9928">
        <v>17.3</v>
      </c>
      <c r="L9928">
        <v>13.8792829833934</v>
      </c>
      <c r="M9928" s="54">
        <v>20.8982603800149</v>
      </c>
      <c r="N9928">
        <v>653</v>
      </c>
      <c r="O9928">
        <v>1532</v>
      </c>
      <c r="P9928">
        <v>3.9133024009741599</v>
      </c>
    </row>
    <row r="9929" spans="1:16" x14ac:dyDescent="0.25">
      <c r="A9929" s="20" t="s">
        <v>14210</v>
      </c>
      <c r="B9929">
        <v>7</v>
      </c>
      <c r="C9929" t="s">
        <v>21821</v>
      </c>
      <c r="D9929" t="s">
        <v>88</v>
      </c>
      <c r="E9929" t="s">
        <v>76</v>
      </c>
      <c r="F9929" t="s">
        <v>40</v>
      </c>
      <c r="G9929">
        <v>5</v>
      </c>
      <c r="H9929">
        <v>6</v>
      </c>
      <c r="I9929">
        <v>2014</v>
      </c>
      <c r="J9929" t="s">
        <v>53</v>
      </c>
      <c r="K9929">
        <v>26.9</v>
      </c>
      <c r="L9929">
        <v>19.332356954773001</v>
      </c>
      <c r="M9929" s="54">
        <v>34.848941028389497</v>
      </c>
      <c r="N9929">
        <v>768</v>
      </c>
      <c r="O9929">
        <v>1774</v>
      </c>
      <c r="P9929">
        <v>3.60843918243516</v>
      </c>
    </row>
    <row r="9930" spans="1:16" x14ac:dyDescent="0.25">
      <c r="A9930" s="20" t="s">
        <v>14211</v>
      </c>
      <c r="B9930">
        <v>7</v>
      </c>
      <c r="C9930" t="s">
        <v>21821</v>
      </c>
      <c r="D9930" t="s">
        <v>88</v>
      </c>
      <c r="E9930" t="s">
        <v>76</v>
      </c>
      <c r="F9930" t="s">
        <v>40</v>
      </c>
      <c r="G9930">
        <v>2</v>
      </c>
      <c r="H9930">
        <v>6</v>
      </c>
      <c r="I9930">
        <v>2014</v>
      </c>
      <c r="J9930" t="s">
        <v>34</v>
      </c>
      <c r="K9930">
        <v>23.2</v>
      </c>
      <c r="L9930">
        <v>18.3419463844013</v>
      </c>
      <c r="M9930" s="54">
        <v>28.288884038759299</v>
      </c>
      <c r="N9930">
        <v>642</v>
      </c>
      <c r="O9930">
        <v>1633</v>
      </c>
      <c r="P9930">
        <v>3.9466851898192901</v>
      </c>
    </row>
    <row r="9931" spans="1:16" x14ac:dyDescent="0.25">
      <c r="A9931" s="20" t="s">
        <v>14212</v>
      </c>
      <c r="B9931">
        <v>7</v>
      </c>
      <c r="C9931" t="s">
        <v>21821</v>
      </c>
      <c r="D9931" t="s">
        <v>88</v>
      </c>
      <c r="E9931" t="s">
        <v>76</v>
      </c>
      <c r="F9931" t="s">
        <v>40</v>
      </c>
      <c r="G9931">
        <v>1</v>
      </c>
      <c r="H9931">
        <v>6</v>
      </c>
      <c r="I9931">
        <v>2014</v>
      </c>
      <c r="J9931" t="s">
        <v>54</v>
      </c>
      <c r="K9931">
        <v>21.1</v>
      </c>
      <c r="L9931">
        <v>13.812284581797</v>
      </c>
      <c r="M9931" s="54">
        <v>29.241811398781099</v>
      </c>
      <c r="N9931">
        <v>155</v>
      </c>
      <c r="O9931">
        <v>313</v>
      </c>
      <c r="P9931">
        <v>8.0321932890249901</v>
      </c>
    </row>
    <row r="9932" spans="1:16" x14ac:dyDescent="0.25">
      <c r="A9932" s="20" t="s">
        <v>14213</v>
      </c>
      <c r="B9932">
        <v>7</v>
      </c>
      <c r="C9932" t="s">
        <v>21821</v>
      </c>
      <c r="D9932" t="s">
        <v>88</v>
      </c>
      <c r="E9932" t="s">
        <v>76</v>
      </c>
      <c r="F9932" t="s">
        <v>40</v>
      </c>
      <c r="G9932">
        <v>2</v>
      </c>
      <c r="H9932">
        <v>6</v>
      </c>
      <c r="I9932">
        <v>2014</v>
      </c>
      <c r="J9932" t="s">
        <v>54</v>
      </c>
      <c r="K9932">
        <v>23.1</v>
      </c>
      <c r="L9932">
        <v>14.483617758066901</v>
      </c>
      <c r="M9932" s="54">
        <v>32.677112666096001</v>
      </c>
      <c r="N9932">
        <v>232</v>
      </c>
      <c r="O9932">
        <v>473</v>
      </c>
      <c r="P9932">
        <v>6.5653216429861301</v>
      </c>
    </row>
    <row r="9933" spans="1:16" x14ac:dyDescent="0.25">
      <c r="A9933" s="20" t="s">
        <v>14214</v>
      </c>
      <c r="B9933">
        <v>7</v>
      </c>
      <c r="C9933" t="s">
        <v>21821</v>
      </c>
      <c r="D9933" t="s">
        <v>88</v>
      </c>
      <c r="E9933" t="s">
        <v>76</v>
      </c>
      <c r="F9933" t="s">
        <v>40</v>
      </c>
      <c r="G9933">
        <v>3</v>
      </c>
      <c r="H9933">
        <v>6</v>
      </c>
      <c r="I9933">
        <v>2014</v>
      </c>
      <c r="J9933" t="s">
        <v>54</v>
      </c>
      <c r="K9933">
        <v>26.6</v>
      </c>
      <c r="L9933">
        <v>17.468564353137999</v>
      </c>
      <c r="M9933" s="54">
        <v>36.624894376964001</v>
      </c>
      <c r="N9933">
        <v>283</v>
      </c>
      <c r="O9933">
        <v>678</v>
      </c>
      <c r="P9933">
        <v>5.9443829827776398</v>
      </c>
    </row>
    <row r="9934" spans="1:16" x14ac:dyDescent="0.25">
      <c r="A9934" s="20" t="s">
        <v>14215</v>
      </c>
      <c r="B9934">
        <v>7</v>
      </c>
      <c r="C9934" t="s">
        <v>21821</v>
      </c>
      <c r="D9934" t="s">
        <v>88</v>
      </c>
      <c r="E9934" t="s">
        <v>76</v>
      </c>
      <c r="F9934" t="s">
        <v>40</v>
      </c>
      <c r="G9934">
        <v>4</v>
      </c>
      <c r="H9934">
        <v>6</v>
      </c>
      <c r="I9934">
        <v>2014</v>
      </c>
      <c r="J9934" t="s">
        <v>54</v>
      </c>
      <c r="K9934">
        <v>24.4</v>
      </c>
      <c r="L9934">
        <v>14.611558076308899</v>
      </c>
      <c r="M9934" s="54">
        <v>35.069733695077403</v>
      </c>
      <c r="N9934">
        <v>262</v>
      </c>
      <c r="O9934">
        <v>583</v>
      </c>
      <c r="P9934">
        <v>6.1780206321521502</v>
      </c>
    </row>
    <row r="9935" spans="1:16" x14ac:dyDescent="0.25">
      <c r="A9935" s="20" t="s">
        <v>14216</v>
      </c>
      <c r="B9935">
        <v>7</v>
      </c>
      <c r="C9935" t="s">
        <v>21821</v>
      </c>
      <c r="D9935" t="s">
        <v>88</v>
      </c>
      <c r="E9935" t="s">
        <v>76</v>
      </c>
      <c r="F9935" t="s">
        <v>40</v>
      </c>
      <c r="G9935">
        <v>5</v>
      </c>
      <c r="H9935">
        <v>6</v>
      </c>
      <c r="I9935">
        <v>2014</v>
      </c>
      <c r="J9935" t="s">
        <v>54</v>
      </c>
      <c r="K9935">
        <v>21.3</v>
      </c>
      <c r="L9935">
        <v>13.0062490565741</v>
      </c>
      <c r="M9935" s="54">
        <v>31.179528367362501</v>
      </c>
      <c r="N9935">
        <v>65</v>
      </c>
      <c r="O9935">
        <v>138</v>
      </c>
      <c r="P9935">
        <v>12.4034734589208</v>
      </c>
    </row>
    <row r="9936" spans="1:16" x14ac:dyDescent="0.25">
      <c r="A9936" s="20" t="s">
        <v>14217</v>
      </c>
      <c r="B9936">
        <v>7</v>
      </c>
      <c r="C9936" t="s">
        <v>21821</v>
      </c>
      <c r="D9936" t="s">
        <v>88</v>
      </c>
      <c r="E9936" t="s">
        <v>76</v>
      </c>
      <c r="F9936" t="s">
        <v>40</v>
      </c>
      <c r="G9936">
        <v>3</v>
      </c>
      <c r="H9936">
        <v>6</v>
      </c>
      <c r="I9936">
        <v>2014</v>
      </c>
      <c r="J9936" t="s">
        <v>34</v>
      </c>
      <c r="K9936">
        <v>17.600000000000001</v>
      </c>
      <c r="L9936">
        <v>13.921883701832799</v>
      </c>
      <c r="M9936" s="54">
        <v>21.589914046529099</v>
      </c>
      <c r="N9936">
        <v>559</v>
      </c>
      <c r="O9936">
        <v>1477</v>
      </c>
      <c r="P9936">
        <v>4.2295493443781398</v>
      </c>
    </row>
    <row r="9937" spans="1:16" x14ac:dyDescent="0.25">
      <c r="A9937" s="20" t="s">
        <v>14218</v>
      </c>
      <c r="B9937">
        <v>7</v>
      </c>
      <c r="C9937" t="s">
        <v>21821</v>
      </c>
      <c r="D9937" t="s">
        <v>88</v>
      </c>
      <c r="E9937" t="s">
        <v>76</v>
      </c>
      <c r="F9937" t="s">
        <v>40</v>
      </c>
      <c r="G9937">
        <v>1</v>
      </c>
      <c r="H9937">
        <v>6</v>
      </c>
      <c r="I9937">
        <v>2014</v>
      </c>
      <c r="J9937" t="s">
        <v>55</v>
      </c>
      <c r="K9937">
        <v>17.2</v>
      </c>
      <c r="L9937">
        <v>14.600089648206399</v>
      </c>
      <c r="M9937" s="54">
        <v>20.029783099146201</v>
      </c>
      <c r="N9937">
        <v>798</v>
      </c>
      <c r="O9937">
        <v>1832</v>
      </c>
      <c r="P9937">
        <v>3.5399616270239398</v>
      </c>
    </row>
    <row r="9938" spans="1:16" x14ac:dyDescent="0.25">
      <c r="A9938" s="20" t="s">
        <v>14219</v>
      </c>
      <c r="B9938">
        <v>7</v>
      </c>
      <c r="C9938" t="s">
        <v>21821</v>
      </c>
      <c r="D9938" t="s">
        <v>88</v>
      </c>
      <c r="E9938" t="s">
        <v>76</v>
      </c>
      <c r="F9938" t="s">
        <v>40</v>
      </c>
      <c r="G9938">
        <v>2</v>
      </c>
      <c r="H9938">
        <v>6</v>
      </c>
      <c r="I9938">
        <v>2014</v>
      </c>
      <c r="J9938" t="s">
        <v>55</v>
      </c>
      <c r="K9938">
        <v>20.9</v>
      </c>
      <c r="L9938">
        <v>17.192516539813798</v>
      </c>
      <c r="M9938" s="54">
        <v>24.900178561208399</v>
      </c>
      <c r="N9938">
        <v>754</v>
      </c>
      <c r="O9938">
        <v>1608</v>
      </c>
      <c r="P9938">
        <v>3.6417852036461502</v>
      </c>
    </row>
    <row r="9939" spans="1:16" x14ac:dyDescent="0.25">
      <c r="A9939" s="20" t="s">
        <v>14220</v>
      </c>
      <c r="B9939">
        <v>7</v>
      </c>
      <c r="C9939" t="s">
        <v>21821</v>
      </c>
      <c r="D9939" t="s">
        <v>88</v>
      </c>
      <c r="E9939" t="s">
        <v>76</v>
      </c>
      <c r="F9939" t="s">
        <v>40</v>
      </c>
      <c r="G9939">
        <v>3</v>
      </c>
      <c r="H9939">
        <v>6</v>
      </c>
      <c r="I9939">
        <v>2014</v>
      </c>
      <c r="J9939" t="s">
        <v>55</v>
      </c>
      <c r="K9939">
        <v>21.3</v>
      </c>
      <c r="L9939">
        <v>17.715682621019099</v>
      </c>
      <c r="M9939" s="54">
        <v>25.106600842782001</v>
      </c>
      <c r="N9939">
        <v>1253</v>
      </c>
      <c r="O9939">
        <v>2663</v>
      </c>
      <c r="P9939">
        <v>2.8250391094058802</v>
      </c>
    </row>
    <row r="9940" spans="1:16" x14ac:dyDescent="0.25">
      <c r="A9940" s="20" t="s">
        <v>14221</v>
      </c>
      <c r="B9940">
        <v>7</v>
      </c>
      <c r="C9940" t="s">
        <v>21821</v>
      </c>
      <c r="D9940" t="s">
        <v>88</v>
      </c>
      <c r="E9940" t="s">
        <v>76</v>
      </c>
      <c r="F9940" t="s">
        <v>40</v>
      </c>
      <c r="G9940">
        <v>4</v>
      </c>
      <c r="H9940">
        <v>6</v>
      </c>
      <c r="I9940">
        <v>2014</v>
      </c>
      <c r="J9940" t="s">
        <v>55</v>
      </c>
      <c r="K9940">
        <v>23.5</v>
      </c>
      <c r="L9940">
        <v>18.974706743800901</v>
      </c>
      <c r="M9940" s="54">
        <v>28.207901521848001</v>
      </c>
      <c r="N9940">
        <v>872</v>
      </c>
      <c r="O9940">
        <v>1857</v>
      </c>
      <c r="P9940">
        <v>3.3864273073929798</v>
      </c>
    </row>
    <row r="9941" spans="1:16" x14ac:dyDescent="0.25">
      <c r="A9941" s="20" t="s">
        <v>14222</v>
      </c>
      <c r="B9941">
        <v>7</v>
      </c>
      <c r="C9941" t="s">
        <v>21821</v>
      </c>
      <c r="D9941" t="s">
        <v>88</v>
      </c>
      <c r="E9941" t="s">
        <v>76</v>
      </c>
      <c r="F9941" t="s">
        <v>40</v>
      </c>
      <c r="G9941">
        <v>5</v>
      </c>
      <c r="H9941">
        <v>6</v>
      </c>
      <c r="I9941">
        <v>2014</v>
      </c>
      <c r="J9941" t="s">
        <v>55</v>
      </c>
      <c r="K9941">
        <v>21.6</v>
      </c>
      <c r="L9941">
        <v>16.622271737521501</v>
      </c>
      <c r="M9941" s="54">
        <v>26.923990283869301</v>
      </c>
      <c r="N9941">
        <v>367</v>
      </c>
      <c r="O9941">
        <v>838</v>
      </c>
      <c r="P9941">
        <v>5.2199575097188102</v>
      </c>
    </row>
    <row r="9942" spans="1:16" x14ac:dyDescent="0.25">
      <c r="A9942" s="20" t="s">
        <v>14223</v>
      </c>
      <c r="B9942">
        <v>7</v>
      </c>
      <c r="C9942" t="s">
        <v>21821</v>
      </c>
      <c r="D9942" t="s">
        <v>88</v>
      </c>
      <c r="E9942" t="s">
        <v>76</v>
      </c>
      <c r="F9942" t="s">
        <v>40</v>
      </c>
      <c r="G9942">
        <v>4</v>
      </c>
      <c r="H9942">
        <v>6</v>
      </c>
      <c r="I9942">
        <v>2014</v>
      </c>
      <c r="J9942" t="s">
        <v>34</v>
      </c>
      <c r="K9942">
        <v>21.6</v>
      </c>
      <c r="L9942">
        <v>13.2412766086504</v>
      </c>
      <c r="M9942" s="54">
        <v>30.790644715726501</v>
      </c>
      <c r="N9942">
        <v>238</v>
      </c>
      <c r="O9942">
        <v>585</v>
      </c>
      <c r="P9942">
        <v>6.4820372355216396</v>
      </c>
    </row>
    <row r="9943" spans="1:16" x14ac:dyDescent="0.25">
      <c r="A9943" s="20" t="s">
        <v>14224</v>
      </c>
      <c r="B9943">
        <v>7</v>
      </c>
      <c r="C9943" t="s">
        <v>21821</v>
      </c>
      <c r="D9943" t="s">
        <v>88</v>
      </c>
      <c r="E9943" t="s">
        <v>76</v>
      </c>
      <c r="F9943" t="s">
        <v>40</v>
      </c>
      <c r="G9943">
        <v>1</v>
      </c>
      <c r="H9943">
        <v>6</v>
      </c>
      <c r="I9943">
        <v>2014</v>
      </c>
      <c r="J9943" t="s">
        <v>56</v>
      </c>
      <c r="K9943" t="s">
        <v>44</v>
      </c>
      <c r="L9943" t="s">
        <v>44</v>
      </c>
      <c r="M9943" s="54" t="s">
        <v>44</v>
      </c>
      <c r="N9943">
        <v>17</v>
      </c>
      <c r="O9943">
        <v>60</v>
      </c>
      <c r="P9943">
        <v>24.253562503633301</v>
      </c>
    </row>
    <row r="9944" spans="1:16" x14ac:dyDescent="0.25">
      <c r="A9944" s="20" t="s">
        <v>14225</v>
      </c>
      <c r="B9944">
        <v>7</v>
      </c>
      <c r="C9944" t="s">
        <v>21821</v>
      </c>
      <c r="D9944" t="s">
        <v>88</v>
      </c>
      <c r="E9944" t="s">
        <v>76</v>
      </c>
      <c r="F9944" t="s">
        <v>40</v>
      </c>
      <c r="G9944">
        <v>2</v>
      </c>
      <c r="H9944">
        <v>6</v>
      </c>
      <c r="I9944">
        <v>2014</v>
      </c>
      <c r="J9944" t="s">
        <v>56</v>
      </c>
      <c r="K9944">
        <v>19.7</v>
      </c>
      <c r="L9944">
        <v>11.5772345679945</v>
      </c>
      <c r="M9944" s="54">
        <v>29.706709947072898</v>
      </c>
      <c r="N9944">
        <v>54</v>
      </c>
      <c r="O9944">
        <v>141</v>
      </c>
      <c r="P9944">
        <v>13.6082763487954</v>
      </c>
    </row>
    <row r="9945" spans="1:16" x14ac:dyDescent="0.25">
      <c r="A9945" s="20" t="s">
        <v>14226</v>
      </c>
      <c r="B9945">
        <v>7</v>
      </c>
      <c r="C9945" t="s">
        <v>21821</v>
      </c>
      <c r="D9945" t="s">
        <v>88</v>
      </c>
      <c r="E9945" t="s">
        <v>76</v>
      </c>
      <c r="F9945" t="s">
        <v>40</v>
      </c>
      <c r="G9945">
        <v>3</v>
      </c>
      <c r="H9945">
        <v>6</v>
      </c>
      <c r="I9945">
        <v>2014</v>
      </c>
      <c r="J9945" t="s">
        <v>56</v>
      </c>
      <c r="K9945">
        <v>23</v>
      </c>
      <c r="L9945">
        <v>10.9249024178689</v>
      </c>
      <c r="M9945" s="54">
        <v>36.987244816420599</v>
      </c>
      <c r="N9945">
        <v>104</v>
      </c>
      <c r="O9945">
        <v>248</v>
      </c>
      <c r="P9945">
        <v>9.8058067569092007</v>
      </c>
    </row>
    <row r="9946" spans="1:16" x14ac:dyDescent="0.25">
      <c r="A9946" s="20" t="s">
        <v>14227</v>
      </c>
      <c r="B9946">
        <v>7</v>
      </c>
      <c r="C9946" t="s">
        <v>21821</v>
      </c>
      <c r="D9946" t="s">
        <v>88</v>
      </c>
      <c r="E9946" t="s">
        <v>76</v>
      </c>
      <c r="F9946" t="s">
        <v>40</v>
      </c>
      <c r="G9946">
        <v>4</v>
      </c>
      <c r="H9946">
        <v>6</v>
      </c>
      <c r="I9946">
        <v>2014</v>
      </c>
      <c r="J9946" t="s">
        <v>56</v>
      </c>
      <c r="K9946" t="s">
        <v>44</v>
      </c>
      <c r="L9946" t="s">
        <v>44</v>
      </c>
      <c r="M9946" s="54" t="s">
        <v>44</v>
      </c>
      <c r="N9946">
        <v>16</v>
      </c>
      <c r="O9946">
        <v>42</v>
      </c>
      <c r="P9946">
        <v>25</v>
      </c>
    </row>
    <row r="9947" spans="1:16" x14ac:dyDescent="0.25">
      <c r="A9947" s="20" t="s">
        <v>14228</v>
      </c>
      <c r="B9947">
        <v>7</v>
      </c>
      <c r="C9947" t="s">
        <v>21821</v>
      </c>
      <c r="D9947" t="s">
        <v>88</v>
      </c>
      <c r="E9947" t="s">
        <v>76</v>
      </c>
      <c r="F9947" t="s">
        <v>40</v>
      </c>
      <c r="G9947">
        <v>5</v>
      </c>
      <c r="H9947">
        <v>6</v>
      </c>
      <c r="I9947">
        <v>2014</v>
      </c>
      <c r="J9947" t="s">
        <v>56</v>
      </c>
      <c r="K9947">
        <v>23</v>
      </c>
      <c r="L9947">
        <v>16.378096861226101</v>
      </c>
      <c r="M9947" s="54">
        <v>30.403074754036801</v>
      </c>
      <c r="N9947">
        <v>225</v>
      </c>
      <c r="O9947">
        <v>477</v>
      </c>
      <c r="P9947">
        <v>6.6666666666666696</v>
      </c>
    </row>
    <row r="9948" spans="1:16" x14ac:dyDescent="0.25">
      <c r="A9948" s="20" t="s">
        <v>14229</v>
      </c>
      <c r="B9948">
        <v>7</v>
      </c>
      <c r="C9948" t="s">
        <v>21821</v>
      </c>
      <c r="D9948" t="s">
        <v>88</v>
      </c>
      <c r="E9948" t="s">
        <v>76</v>
      </c>
      <c r="F9948" t="s">
        <v>40</v>
      </c>
      <c r="G9948">
        <v>5</v>
      </c>
      <c r="H9948">
        <v>6</v>
      </c>
      <c r="I9948">
        <v>2014</v>
      </c>
      <c r="J9948" t="s">
        <v>34</v>
      </c>
      <c r="K9948">
        <v>16</v>
      </c>
      <c r="L9948">
        <v>11.1816634082869</v>
      </c>
      <c r="M9948" s="54">
        <v>21.262169528824501</v>
      </c>
      <c r="N9948">
        <v>346</v>
      </c>
      <c r="O9948">
        <v>930</v>
      </c>
      <c r="P9948">
        <v>5.3760333057047003</v>
      </c>
    </row>
    <row r="9949" spans="1:16" x14ac:dyDescent="0.25">
      <c r="A9949" s="20" t="s">
        <v>14230</v>
      </c>
      <c r="B9949">
        <v>7</v>
      </c>
      <c r="C9949" t="s">
        <v>21821</v>
      </c>
      <c r="D9949" t="s">
        <v>88</v>
      </c>
      <c r="E9949" t="s">
        <v>76</v>
      </c>
      <c r="F9949" t="s">
        <v>40</v>
      </c>
      <c r="G9949">
        <v>1</v>
      </c>
      <c r="H9949">
        <v>6</v>
      </c>
      <c r="I9949">
        <v>2014</v>
      </c>
      <c r="J9949" t="s">
        <v>57</v>
      </c>
      <c r="K9949">
        <v>19.7</v>
      </c>
      <c r="L9949">
        <v>12.7795856451601</v>
      </c>
      <c r="M9949" s="54">
        <v>27.400589308268099</v>
      </c>
      <c r="N9949">
        <v>171</v>
      </c>
      <c r="O9949">
        <v>424</v>
      </c>
      <c r="P9949">
        <v>7.6471911290187196</v>
      </c>
    </row>
    <row r="9950" spans="1:16" x14ac:dyDescent="0.25">
      <c r="A9950" s="20" t="s">
        <v>14231</v>
      </c>
      <c r="B9950">
        <v>7</v>
      </c>
      <c r="C9950" t="s">
        <v>21821</v>
      </c>
      <c r="D9950" t="s">
        <v>88</v>
      </c>
      <c r="E9950" t="s">
        <v>76</v>
      </c>
      <c r="F9950" t="s">
        <v>40</v>
      </c>
      <c r="G9950">
        <v>2</v>
      </c>
      <c r="H9950">
        <v>6</v>
      </c>
      <c r="I9950">
        <v>2014</v>
      </c>
      <c r="J9950" t="s">
        <v>57</v>
      </c>
      <c r="K9950">
        <v>24.5</v>
      </c>
      <c r="L9950">
        <v>11.2559789048079</v>
      </c>
      <c r="M9950" s="54">
        <v>39.881934520395298</v>
      </c>
      <c r="N9950">
        <v>99</v>
      </c>
      <c r="O9950">
        <v>246</v>
      </c>
      <c r="P9950">
        <v>10.050378152592099</v>
      </c>
    </row>
    <row r="9951" spans="1:16" x14ac:dyDescent="0.25">
      <c r="A9951" s="20" t="s">
        <v>14232</v>
      </c>
      <c r="B9951">
        <v>7</v>
      </c>
      <c r="C9951" t="s">
        <v>21821</v>
      </c>
      <c r="D9951" t="s">
        <v>88</v>
      </c>
      <c r="E9951" t="s">
        <v>76</v>
      </c>
      <c r="F9951" t="s">
        <v>40</v>
      </c>
      <c r="G9951">
        <v>3</v>
      </c>
      <c r="H9951">
        <v>6</v>
      </c>
      <c r="I9951">
        <v>2014</v>
      </c>
      <c r="J9951" t="s">
        <v>57</v>
      </c>
      <c r="K9951">
        <v>21.4</v>
      </c>
      <c r="L9951">
        <v>15.5117490276194</v>
      </c>
      <c r="M9951" s="54">
        <v>27.821422820978398</v>
      </c>
      <c r="N9951">
        <v>428</v>
      </c>
      <c r="O9951">
        <v>995</v>
      </c>
      <c r="P9951">
        <v>4.8336824452283196</v>
      </c>
    </row>
    <row r="9952" spans="1:16" x14ac:dyDescent="0.25">
      <c r="A9952" s="20" t="s">
        <v>14233</v>
      </c>
      <c r="B9952">
        <v>7</v>
      </c>
      <c r="C9952" t="s">
        <v>21821</v>
      </c>
      <c r="D9952" t="s">
        <v>88</v>
      </c>
      <c r="E9952" t="s">
        <v>76</v>
      </c>
      <c r="F9952" t="s">
        <v>40</v>
      </c>
      <c r="G9952">
        <v>4</v>
      </c>
      <c r="H9952">
        <v>6</v>
      </c>
      <c r="I9952">
        <v>2014</v>
      </c>
      <c r="J9952" t="s">
        <v>57</v>
      </c>
      <c r="K9952">
        <v>19.3</v>
      </c>
      <c r="L9952">
        <v>12.7191148904739</v>
      </c>
      <c r="M9952" s="54">
        <v>26.453048119712999</v>
      </c>
      <c r="N9952">
        <v>396</v>
      </c>
      <c r="O9952">
        <v>896</v>
      </c>
      <c r="P9952">
        <v>5.0251890762960603</v>
      </c>
    </row>
    <row r="9953" spans="1:16" x14ac:dyDescent="0.25">
      <c r="A9953" s="20" t="s">
        <v>14234</v>
      </c>
      <c r="B9953">
        <v>7</v>
      </c>
      <c r="C9953" t="s">
        <v>21821</v>
      </c>
      <c r="D9953" t="s">
        <v>88</v>
      </c>
      <c r="E9953" t="s">
        <v>76</v>
      </c>
      <c r="F9953" t="s">
        <v>40</v>
      </c>
      <c r="G9953">
        <v>5</v>
      </c>
      <c r="H9953">
        <v>6</v>
      </c>
      <c r="I9953">
        <v>2014</v>
      </c>
      <c r="J9953" t="s">
        <v>57</v>
      </c>
      <c r="K9953">
        <v>18.3</v>
      </c>
      <c r="L9953">
        <v>12.6079223023292</v>
      </c>
      <c r="M9953" s="54">
        <v>24.585691380583299</v>
      </c>
      <c r="N9953">
        <v>270</v>
      </c>
      <c r="O9953">
        <v>613</v>
      </c>
      <c r="P9953">
        <v>6.08580619450185</v>
      </c>
    </row>
    <row r="9954" spans="1:16" x14ac:dyDescent="0.25">
      <c r="A9954" s="20" t="s">
        <v>14235</v>
      </c>
      <c r="B9954">
        <v>7</v>
      </c>
      <c r="C9954" t="s">
        <v>21821</v>
      </c>
      <c r="D9954" t="s">
        <v>88</v>
      </c>
      <c r="E9954" t="s">
        <v>76</v>
      </c>
      <c r="F9954" t="s">
        <v>40</v>
      </c>
      <c r="G9954">
        <v>1</v>
      </c>
      <c r="H9954">
        <v>6</v>
      </c>
      <c r="I9954">
        <v>2014</v>
      </c>
      <c r="J9954" t="s">
        <v>58</v>
      </c>
      <c r="K9954">
        <v>28.5</v>
      </c>
      <c r="L9954">
        <v>19.6157241561767</v>
      </c>
      <c r="M9954" s="54">
        <v>38.1105920743871</v>
      </c>
      <c r="N9954">
        <v>377</v>
      </c>
      <c r="O9954">
        <v>871</v>
      </c>
      <c r="P9954">
        <v>5.1502620262460503</v>
      </c>
    </row>
    <row r="9955" spans="1:16" x14ac:dyDescent="0.25">
      <c r="A9955" s="20" t="s">
        <v>14236</v>
      </c>
      <c r="B9955">
        <v>7</v>
      </c>
      <c r="C9955" t="s">
        <v>21821</v>
      </c>
      <c r="D9955" t="s">
        <v>88</v>
      </c>
      <c r="E9955" t="s">
        <v>76</v>
      </c>
      <c r="F9955" t="s">
        <v>40</v>
      </c>
      <c r="G9955">
        <v>2</v>
      </c>
      <c r="H9955">
        <v>6</v>
      </c>
      <c r="I9955">
        <v>2014</v>
      </c>
      <c r="J9955" t="s">
        <v>58</v>
      </c>
      <c r="K9955">
        <v>18.600000000000001</v>
      </c>
      <c r="L9955">
        <v>14.01622319534</v>
      </c>
      <c r="M9955" s="54">
        <v>23.53056071884</v>
      </c>
      <c r="N9955">
        <v>264</v>
      </c>
      <c r="O9955">
        <v>607</v>
      </c>
      <c r="P9955">
        <v>6.1545745489666404</v>
      </c>
    </row>
    <row r="9956" spans="1:16" x14ac:dyDescent="0.25">
      <c r="A9956" s="20" t="s">
        <v>14237</v>
      </c>
      <c r="B9956">
        <v>7</v>
      </c>
      <c r="C9956" t="s">
        <v>21821</v>
      </c>
      <c r="D9956" t="s">
        <v>88</v>
      </c>
      <c r="E9956" t="s">
        <v>76</v>
      </c>
      <c r="F9956" t="s">
        <v>40</v>
      </c>
      <c r="G9956">
        <v>3</v>
      </c>
      <c r="H9956">
        <v>6</v>
      </c>
      <c r="I9956">
        <v>2014</v>
      </c>
      <c r="J9956" t="s">
        <v>58</v>
      </c>
      <c r="K9956">
        <v>22.9</v>
      </c>
      <c r="L9956">
        <v>17.727185200206499</v>
      </c>
      <c r="M9956" s="54">
        <v>28.282314257928</v>
      </c>
      <c r="N9956">
        <v>846</v>
      </c>
      <c r="O9956">
        <v>1907</v>
      </c>
      <c r="P9956">
        <v>3.4380708208626398</v>
      </c>
    </row>
    <row r="9957" spans="1:16" x14ac:dyDescent="0.25">
      <c r="A9957" s="20" t="s">
        <v>14238</v>
      </c>
      <c r="B9957">
        <v>7</v>
      </c>
      <c r="C9957" t="s">
        <v>21821</v>
      </c>
      <c r="D9957" t="s">
        <v>88</v>
      </c>
      <c r="E9957" t="s">
        <v>76</v>
      </c>
      <c r="F9957" t="s">
        <v>40</v>
      </c>
      <c r="G9957">
        <v>4</v>
      </c>
      <c r="H9957">
        <v>6</v>
      </c>
      <c r="I9957">
        <v>2014</v>
      </c>
      <c r="J9957" t="s">
        <v>58</v>
      </c>
      <c r="K9957">
        <v>23.1</v>
      </c>
      <c r="L9957">
        <v>18.8070196693185</v>
      </c>
      <c r="M9957" s="54">
        <v>27.625191220984199</v>
      </c>
      <c r="N9957">
        <v>1472</v>
      </c>
      <c r="O9957">
        <v>3093</v>
      </c>
      <c r="P9957">
        <v>2.6064301757134301</v>
      </c>
    </row>
    <row r="9958" spans="1:16" x14ac:dyDescent="0.25">
      <c r="A9958" s="20" t="s">
        <v>14239</v>
      </c>
      <c r="B9958">
        <v>7</v>
      </c>
      <c r="C9958" t="s">
        <v>21821</v>
      </c>
      <c r="D9958" t="s">
        <v>88</v>
      </c>
      <c r="E9958" t="s">
        <v>76</v>
      </c>
      <c r="F9958" t="s">
        <v>40</v>
      </c>
      <c r="G9958">
        <v>5</v>
      </c>
      <c r="H9958">
        <v>6</v>
      </c>
      <c r="I9958">
        <v>2014</v>
      </c>
      <c r="J9958" t="s">
        <v>58</v>
      </c>
      <c r="K9958">
        <v>23</v>
      </c>
      <c r="L9958">
        <v>18.6022236971145</v>
      </c>
      <c r="M9958" s="54">
        <v>27.584597441341</v>
      </c>
      <c r="N9958">
        <v>1163</v>
      </c>
      <c r="O9958">
        <v>2566</v>
      </c>
      <c r="P9958">
        <v>2.93231176353911</v>
      </c>
    </row>
    <row r="9959" spans="1:16" x14ac:dyDescent="0.25">
      <c r="A9959" s="20" t="s">
        <v>14240</v>
      </c>
      <c r="B9959">
        <v>7</v>
      </c>
      <c r="C9959" t="s">
        <v>21821</v>
      </c>
      <c r="D9959" t="s">
        <v>88</v>
      </c>
      <c r="E9959" t="s">
        <v>76</v>
      </c>
      <c r="F9959" t="s">
        <v>40</v>
      </c>
      <c r="G9959">
        <v>1</v>
      </c>
      <c r="H9959">
        <v>6</v>
      </c>
      <c r="I9959">
        <v>2014</v>
      </c>
      <c r="J9959" t="s">
        <v>59</v>
      </c>
      <c r="K9959" t="s">
        <v>44</v>
      </c>
      <c r="L9959" t="s">
        <v>44</v>
      </c>
      <c r="M9959" s="54" t="s">
        <v>44</v>
      </c>
      <c r="N9959">
        <v>79</v>
      </c>
      <c r="O9959">
        <v>165</v>
      </c>
      <c r="P9959">
        <v>11.250879009260199</v>
      </c>
    </row>
    <row r="9960" spans="1:16" x14ac:dyDescent="0.25">
      <c r="A9960" s="20" t="s">
        <v>14241</v>
      </c>
      <c r="B9960">
        <v>7</v>
      </c>
      <c r="C9960" t="s">
        <v>21821</v>
      </c>
      <c r="D9960" t="s">
        <v>88</v>
      </c>
      <c r="E9960" t="s">
        <v>76</v>
      </c>
      <c r="F9960" t="s">
        <v>40</v>
      </c>
      <c r="G9960">
        <v>2</v>
      </c>
      <c r="H9960">
        <v>6</v>
      </c>
      <c r="I9960">
        <v>2014</v>
      </c>
      <c r="J9960" t="s">
        <v>59</v>
      </c>
      <c r="K9960">
        <v>12.4</v>
      </c>
      <c r="L9960">
        <v>8.1714652093158904</v>
      </c>
      <c r="M9960" s="54">
        <v>17.486655697901298</v>
      </c>
      <c r="N9960">
        <v>69</v>
      </c>
      <c r="O9960">
        <v>145</v>
      </c>
      <c r="P9960">
        <v>12.0385853085769</v>
      </c>
    </row>
    <row r="9961" spans="1:16" x14ac:dyDescent="0.25">
      <c r="A9961" s="20" t="s">
        <v>14242</v>
      </c>
      <c r="B9961">
        <v>7</v>
      </c>
      <c r="C9961" t="s">
        <v>21821</v>
      </c>
      <c r="D9961" t="s">
        <v>88</v>
      </c>
      <c r="E9961" t="s">
        <v>76</v>
      </c>
      <c r="F9961" t="s">
        <v>40</v>
      </c>
      <c r="G9961">
        <v>3</v>
      </c>
      <c r="H9961">
        <v>6</v>
      </c>
      <c r="I9961">
        <v>2014</v>
      </c>
      <c r="J9961" t="s">
        <v>59</v>
      </c>
      <c r="K9961" t="s">
        <v>44</v>
      </c>
      <c r="L9961" t="s">
        <v>44</v>
      </c>
      <c r="M9961" s="54" t="s">
        <v>44</v>
      </c>
      <c r="N9961">
        <v>89</v>
      </c>
      <c r="O9961">
        <v>184</v>
      </c>
      <c r="P9961">
        <v>10.599978800063599</v>
      </c>
    </row>
    <row r="9962" spans="1:16" x14ac:dyDescent="0.25">
      <c r="A9962" s="20" t="s">
        <v>14243</v>
      </c>
      <c r="B9962">
        <v>7</v>
      </c>
      <c r="C9962" t="s">
        <v>21821</v>
      </c>
      <c r="D9962" t="s">
        <v>88</v>
      </c>
      <c r="E9962" t="s">
        <v>76</v>
      </c>
      <c r="F9962" t="s">
        <v>40</v>
      </c>
      <c r="G9962">
        <v>4</v>
      </c>
      <c r="H9962">
        <v>6</v>
      </c>
      <c r="I9962">
        <v>2014</v>
      </c>
      <c r="J9962" t="s">
        <v>59</v>
      </c>
      <c r="K9962">
        <v>15.4</v>
      </c>
      <c r="L9962">
        <v>11.3381342528159</v>
      </c>
      <c r="M9962" s="54">
        <v>19.807323244810199</v>
      </c>
      <c r="N9962">
        <v>278</v>
      </c>
      <c r="O9962">
        <v>592</v>
      </c>
      <c r="P9962">
        <v>5.99760143904067</v>
      </c>
    </row>
    <row r="9963" spans="1:16" x14ac:dyDescent="0.25">
      <c r="A9963" s="20" t="s">
        <v>14244</v>
      </c>
      <c r="B9963">
        <v>7</v>
      </c>
      <c r="C9963" t="s">
        <v>21821</v>
      </c>
      <c r="D9963" t="s">
        <v>88</v>
      </c>
      <c r="E9963" t="s">
        <v>76</v>
      </c>
      <c r="F9963" t="s">
        <v>40</v>
      </c>
      <c r="G9963">
        <v>5</v>
      </c>
      <c r="H9963">
        <v>6</v>
      </c>
      <c r="I9963">
        <v>2014</v>
      </c>
      <c r="J9963" t="s">
        <v>59</v>
      </c>
      <c r="K9963">
        <v>35.5</v>
      </c>
      <c r="L9963">
        <v>14.5851627930143</v>
      </c>
      <c r="M9963" s="54">
        <v>60.087217519643403</v>
      </c>
      <c r="N9963">
        <v>86</v>
      </c>
      <c r="O9963">
        <v>200</v>
      </c>
      <c r="P9963">
        <v>10.783277320343799</v>
      </c>
    </row>
    <row r="9964" spans="1:16" x14ac:dyDescent="0.25">
      <c r="A9964" s="20" t="s">
        <v>14245</v>
      </c>
      <c r="B9964">
        <v>7</v>
      </c>
      <c r="C9964" t="s">
        <v>21821</v>
      </c>
      <c r="D9964" t="s">
        <v>88</v>
      </c>
      <c r="E9964" t="s">
        <v>76</v>
      </c>
      <c r="F9964" t="s">
        <v>40</v>
      </c>
      <c r="G9964">
        <v>1</v>
      </c>
      <c r="H9964">
        <v>6</v>
      </c>
      <c r="I9964">
        <v>2014</v>
      </c>
      <c r="J9964" t="s">
        <v>60</v>
      </c>
      <c r="K9964">
        <v>20.9</v>
      </c>
      <c r="L9964">
        <v>17.991084332581799</v>
      </c>
      <c r="M9964" s="54">
        <v>23.8473166354479</v>
      </c>
      <c r="N9964">
        <v>1126</v>
      </c>
      <c r="O9964">
        <v>2650</v>
      </c>
      <c r="P9964">
        <v>2.9800997754107499</v>
      </c>
    </row>
    <row r="9965" spans="1:16" x14ac:dyDescent="0.25">
      <c r="A9965" s="20" t="s">
        <v>14246</v>
      </c>
      <c r="B9965">
        <v>7</v>
      </c>
      <c r="C9965" t="s">
        <v>21821</v>
      </c>
      <c r="D9965" t="s">
        <v>88</v>
      </c>
      <c r="E9965" t="s">
        <v>76</v>
      </c>
      <c r="F9965" t="s">
        <v>40</v>
      </c>
      <c r="G9965">
        <v>2</v>
      </c>
      <c r="H9965">
        <v>6</v>
      </c>
      <c r="I9965">
        <v>2014</v>
      </c>
      <c r="J9965" t="s">
        <v>60</v>
      </c>
      <c r="K9965">
        <v>17.899999999999999</v>
      </c>
      <c r="L9965">
        <v>15.7008474670113</v>
      </c>
      <c r="M9965" s="54">
        <v>20.1925028799674</v>
      </c>
      <c r="N9965">
        <v>1084</v>
      </c>
      <c r="O9965">
        <v>2553</v>
      </c>
      <c r="P9965">
        <v>3.03728369615393</v>
      </c>
    </row>
    <row r="9966" spans="1:16" x14ac:dyDescent="0.25">
      <c r="A9966" s="20" t="s">
        <v>14247</v>
      </c>
      <c r="B9966">
        <v>7</v>
      </c>
      <c r="C9966" t="s">
        <v>21821</v>
      </c>
      <c r="D9966" t="s">
        <v>88</v>
      </c>
      <c r="E9966" t="s">
        <v>76</v>
      </c>
      <c r="F9966" t="s">
        <v>40</v>
      </c>
      <c r="G9966">
        <v>3</v>
      </c>
      <c r="H9966">
        <v>6</v>
      </c>
      <c r="I9966">
        <v>2014</v>
      </c>
      <c r="J9966" t="s">
        <v>60</v>
      </c>
      <c r="K9966">
        <v>20</v>
      </c>
      <c r="L9966">
        <v>17.159235944412899</v>
      </c>
      <c r="M9966" s="54">
        <v>22.892995455603899</v>
      </c>
      <c r="N9966">
        <v>1126</v>
      </c>
      <c r="O9966">
        <v>2597</v>
      </c>
      <c r="P9966">
        <v>2.9800997754107499</v>
      </c>
    </row>
    <row r="9967" spans="1:16" x14ac:dyDescent="0.25">
      <c r="A9967" s="20" t="s">
        <v>14248</v>
      </c>
      <c r="B9967">
        <v>7</v>
      </c>
      <c r="C9967" t="s">
        <v>21821</v>
      </c>
      <c r="D9967" t="s">
        <v>88</v>
      </c>
      <c r="E9967" t="s">
        <v>76</v>
      </c>
      <c r="F9967" t="s">
        <v>40</v>
      </c>
      <c r="G9967">
        <v>4</v>
      </c>
      <c r="H9967">
        <v>6</v>
      </c>
      <c r="I9967">
        <v>2014</v>
      </c>
      <c r="J9967" t="s">
        <v>60</v>
      </c>
      <c r="K9967">
        <v>17.399999999999999</v>
      </c>
      <c r="L9967">
        <v>14.497152886474201</v>
      </c>
      <c r="M9967" s="54">
        <v>20.5165186546208</v>
      </c>
      <c r="N9967">
        <v>596</v>
      </c>
      <c r="O9967">
        <v>1585</v>
      </c>
      <c r="P9967">
        <v>4.0961596025951996</v>
      </c>
    </row>
    <row r="9968" spans="1:16" x14ac:dyDescent="0.25">
      <c r="A9968" s="20" t="s">
        <v>14249</v>
      </c>
      <c r="B9968">
        <v>7</v>
      </c>
      <c r="C9968" t="s">
        <v>21821</v>
      </c>
      <c r="D9968" t="s">
        <v>88</v>
      </c>
      <c r="E9968" t="s">
        <v>76</v>
      </c>
      <c r="F9968" t="s">
        <v>40</v>
      </c>
      <c r="G9968">
        <v>5</v>
      </c>
      <c r="H9968">
        <v>6</v>
      </c>
      <c r="I9968">
        <v>2014</v>
      </c>
      <c r="J9968" t="s">
        <v>60</v>
      </c>
      <c r="K9968">
        <v>17</v>
      </c>
      <c r="L9968">
        <v>13.288908888531401</v>
      </c>
      <c r="M9968" s="54">
        <v>21.146571452257501</v>
      </c>
      <c r="N9968">
        <v>229</v>
      </c>
      <c r="O9968">
        <v>646</v>
      </c>
      <c r="P9968">
        <v>6.6081860045509</v>
      </c>
    </row>
    <row r="9969" spans="1:16" x14ac:dyDescent="0.25">
      <c r="A9969" s="20" t="s">
        <v>14250</v>
      </c>
      <c r="B9969">
        <v>7</v>
      </c>
      <c r="C9969" t="s">
        <v>21821</v>
      </c>
      <c r="D9969" t="s">
        <v>88</v>
      </c>
      <c r="E9969" t="s">
        <v>76</v>
      </c>
      <c r="F9969" t="s">
        <v>40</v>
      </c>
      <c r="G9969">
        <v>1</v>
      </c>
      <c r="H9969">
        <v>6</v>
      </c>
      <c r="I9969">
        <v>2014</v>
      </c>
      <c r="J9969" t="s">
        <v>61</v>
      </c>
      <c r="K9969" t="s">
        <v>44</v>
      </c>
      <c r="L9969" t="s">
        <v>44</v>
      </c>
      <c r="M9969" s="54" t="s">
        <v>44</v>
      </c>
      <c r="N9969">
        <v>25</v>
      </c>
      <c r="O9969">
        <v>86</v>
      </c>
      <c r="P9969">
        <v>20</v>
      </c>
    </row>
    <row r="9970" spans="1:16" x14ac:dyDescent="0.25">
      <c r="A9970" s="20" t="s">
        <v>14251</v>
      </c>
      <c r="B9970">
        <v>7</v>
      </c>
      <c r="C9970" t="s">
        <v>21821</v>
      </c>
      <c r="D9970" t="s">
        <v>88</v>
      </c>
      <c r="E9970" t="s">
        <v>76</v>
      </c>
      <c r="F9970" t="s">
        <v>40</v>
      </c>
      <c r="G9970">
        <v>2</v>
      </c>
      <c r="H9970">
        <v>6</v>
      </c>
      <c r="I9970">
        <v>2014</v>
      </c>
      <c r="J9970" t="s">
        <v>61</v>
      </c>
      <c r="K9970">
        <v>19.8</v>
      </c>
      <c r="L9970">
        <v>10.0655562639074</v>
      </c>
      <c r="M9970" s="54">
        <v>31.415325104913599</v>
      </c>
      <c r="N9970">
        <v>69</v>
      </c>
      <c r="O9970">
        <v>187</v>
      </c>
      <c r="P9970">
        <v>12.0385853085769</v>
      </c>
    </row>
    <row r="9971" spans="1:16" x14ac:dyDescent="0.25">
      <c r="A9971" s="20" t="s">
        <v>14252</v>
      </c>
      <c r="B9971">
        <v>7</v>
      </c>
      <c r="C9971" t="s">
        <v>21821</v>
      </c>
      <c r="D9971" t="s">
        <v>88</v>
      </c>
      <c r="E9971" t="s">
        <v>76</v>
      </c>
      <c r="F9971" t="s">
        <v>40</v>
      </c>
      <c r="G9971">
        <v>3</v>
      </c>
      <c r="H9971">
        <v>6</v>
      </c>
      <c r="I9971">
        <v>2014</v>
      </c>
      <c r="J9971" t="s">
        <v>61</v>
      </c>
      <c r="K9971">
        <v>19.100000000000001</v>
      </c>
      <c r="L9971">
        <v>9.0926086300818998</v>
      </c>
      <c r="M9971" s="54">
        <v>30.649478999114901</v>
      </c>
      <c r="N9971">
        <v>120</v>
      </c>
      <c r="O9971">
        <v>283</v>
      </c>
      <c r="P9971">
        <v>9.1287092917527701</v>
      </c>
    </row>
    <row r="9972" spans="1:16" x14ac:dyDescent="0.25">
      <c r="A9972" s="20" t="s">
        <v>14253</v>
      </c>
      <c r="B9972">
        <v>7</v>
      </c>
      <c r="C9972" t="s">
        <v>21821</v>
      </c>
      <c r="D9972" t="s">
        <v>88</v>
      </c>
      <c r="E9972" t="s">
        <v>76</v>
      </c>
      <c r="F9972" t="s">
        <v>40</v>
      </c>
      <c r="G9972">
        <v>4</v>
      </c>
      <c r="H9972">
        <v>6</v>
      </c>
      <c r="I9972">
        <v>2014</v>
      </c>
      <c r="J9972" t="s">
        <v>61</v>
      </c>
      <c r="K9972">
        <v>24.9</v>
      </c>
      <c r="L9972">
        <v>15.981386225354001</v>
      </c>
      <c r="M9972" s="54">
        <v>34.909828468923898</v>
      </c>
      <c r="N9972">
        <v>190</v>
      </c>
      <c r="O9972">
        <v>490</v>
      </c>
      <c r="P9972">
        <v>7.25476250110012</v>
      </c>
    </row>
    <row r="9973" spans="1:16" x14ac:dyDescent="0.25">
      <c r="A9973" s="20" t="s">
        <v>14254</v>
      </c>
      <c r="B9973">
        <v>7</v>
      </c>
      <c r="C9973" t="s">
        <v>21821</v>
      </c>
      <c r="D9973" t="s">
        <v>88</v>
      </c>
      <c r="E9973" t="s">
        <v>76</v>
      </c>
      <c r="F9973" t="s">
        <v>40</v>
      </c>
      <c r="G9973">
        <v>5</v>
      </c>
      <c r="H9973">
        <v>6</v>
      </c>
      <c r="I9973">
        <v>2014</v>
      </c>
      <c r="J9973" t="s">
        <v>61</v>
      </c>
      <c r="K9973" t="s">
        <v>44</v>
      </c>
      <c r="L9973" t="s">
        <v>44</v>
      </c>
      <c r="M9973" s="54" t="s">
        <v>44</v>
      </c>
      <c r="N9973">
        <v>38</v>
      </c>
      <c r="O9973">
        <v>99</v>
      </c>
      <c r="P9973">
        <v>16.222142113076298</v>
      </c>
    </row>
    <row r="9974" spans="1:16" x14ac:dyDescent="0.25">
      <c r="A9974" s="20" t="s">
        <v>14255</v>
      </c>
      <c r="B9974">
        <v>7</v>
      </c>
      <c r="C9974" t="s">
        <v>21821</v>
      </c>
      <c r="D9974" t="s">
        <v>88</v>
      </c>
      <c r="E9974" t="s">
        <v>76</v>
      </c>
      <c r="F9974" t="s">
        <v>40</v>
      </c>
      <c r="G9974">
        <v>1</v>
      </c>
      <c r="H9974">
        <v>6</v>
      </c>
      <c r="I9974">
        <v>2014</v>
      </c>
      <c r="J9974" t="s">
        <v>62</v>
      </c>
      <c r="K9974" t="s">
        <v>44</v>
      </c>
      <c r="L9974" t="s">
        <v>44</v>
      </c>
      <c r="M9974" s="54" t="s">
        <v>44</v>
      </c>
      <c r="N9974">
        <v>35</v>
      </c>
      <c r="O9974">
        <v>59</v>
      </c>
      <c r="P9974">
        <v>16.903085094570301</v>
      </c>
    </row>
    <row r="9975" spans="1:16" x14ac:dyDescent="0.25">
      <c r="A9975" s="20" t="s">
        <v>14256</v>
      </c>
      <c r="B9975">
        <v>7</v>
      </c>
      <c r="C9975" t="s">
        <v>21821</v>
      </c>
      <c r="D9975" t="s">
        <v>88</v>
      </c>
      <c r="E9975" t="s">
        <v>76</v>
      </c>
      <c r="F9975" t="s">
        <v>40</v>
      </c>
      <c r="G9975">
        <v>2</v>
      </c>
      <c r="H9975">
        <v>6</v>
      </c>
      <c r="I9975">
        <v>2014</v>
      </c>
      <c r="J9975" t="s">
        <v>62</v>
      </c>
      <c r="K9975">
        <v>27.1</v>
      </c>
      <c r="L9975">
        <v>17.559310982806799</v>
      </c>
      <c r="M9975" s="54">
        <v>38.194335664989403</v>
      </c>
      <c r="N9975">
        <v>101</v>
      </c>
      <c r="O9975">
        <v>204</v>
      </c>
      <c r="P9975">
        <v>9.9503719020998904</v>
      </c>
    </row>
    <row r="9976" spans="1:16" x14ac:dyDescent="0.25">
      <c r="A9976" s="20" t="s">
        <v>14257</v>
      </c>
      <c r="B9976">
        <v>7</v>
      </c>
      <c r="C9976" t="s">
        <v>21821</v>
      </c>
      <c r="D9976" t="s">
        <v>88</v>
      </c>
      <c r="E9976" t="s">
        <v>76</v>
      </c>
      <c r="F9976" t="s">
        <v>40</v>
      </c>
      <c r="G9976">
        <v>3</v>
      </c>
      <c r="H9976">
        <v>6</v>
      </c>
      <c r="I9976">
        <v>2014</v>
      </c>
      <c r="J9976" t="s">
        <v>62</v>
      </c>
      <c r="K9976" t="s">
        <v>44</v>
      </c>
      <c r="L9976" t="s">
        <v>44</v>
      </c>
      <c r="M9976" s="54" t="s">
        <v>44</v>
      </c>
      <c r="N9976">
        <v>126</v>
      </c>
      <c r="O9976">
        <v>258</v>
      </c>
      <c r="P9976">
        <v>8.9087080637474791</v>
      </c>
    </row>
    <row r="9977" spans="1:16" x14ac:dyDescent="0.25">
      <c r="A9977" s="20" t="s">
        <v>14258</v>
      </c>
      <c r="B9977">
        <v>7</v>
      </c>
      <c r="C9977" t="s">
        <v>21821</v>
      </c>
      <c r="D9977" t="s">
        <v>88</v>
      </c>
      <c r="E9977" t="s">
        <v>76</v>
      </c>
      <c r="F9977" t="s">
        <v>40</v>
      </c>
      <c r="G9977">
        <v>4</v>
      </c>
      <c r="H9977">
        <v>6</v>
      </c>
      <c r="I9977">
        <v>2014</v>
      </c>
      <c r="J9977" t="s">
        <v>62</v>
      </c>
      <c r="K9977">
        <v>23.8</v>
      </c>
      <c r="L9977">
        <v>15.3671959395597</v>
      </c>
      <c r="M9977" s="54">
        <v>33.247999389533199</v>
      </c>
      <c r="N9977">
        <v>190</v>
      </c>
      <c r="O9977">
        <v>407</v>
      </c>
      <c r="P9977">
        <v>7.25476250110012</v>
      </c>
    </row>
    <row r="9978" spans="1:16" x14ac:dyDescent="0.25">
      <c r="A9978" s="20" t="s">
        <v>14259</v>
      </c>
      <c r="B9978">
        <v>7</v>
      </c>
      <c r="C9978" t="s">
        <v>21821</v>
      </c>
      <c r="D9978" t="s">
        <v>88</v>
      </c>
      <c r="E9978" t="s">
        <v>76</v>
      </c>
      <c r="F9978" t="s">
        <v>40</v>
      </c>
      <c r="G9978">
        <v>5</v>
      </c>
      <c r="H9978">
        <v>6</v>
      </c>
      <c r="I9978">
        <v>2014</v>
      </c>
      <c r="J9978" t="s">
        <v>62</v>
      </c>
      <c r="K9978">
        <v>13</v>
      </c>
      <c r="L9978">
        <v>10.4911542556229</v>
      </c>
      <c r="M9978" s="54">
        <v>15.793654878123199</v>
      </c>
      <c r="N9978">
        <v>357</v>
      </c>
      <c r="O9978">
        <v>773</v>
      </c>
      <c r="P9978">
        <v>5.29256124024963</v>
      </c>
    </row>
    <row r="9979" spans="1:16" x14ac:dyDescent="0.25">
      <c r="A9979" s="20" t="s">
        <v>14260</v>
      </c>
      <c r="B9979">
        <v>7</v>
      </c>
      <c r="C9979" t="s">
        <v>21821</v>
      </c>
      <c r="D9979" t="s">
        <v>88</v>
      </c>
      <c r="E9979" t="s">
        <v>76</v>
      </c>
      <c r="F9979" t="s">
        <v>40</v>
      </c>
      <c r="G9979">
        <v>1</v>
      </c>
      <c r="H9979">
        <v>6</v>
      </c>
      <c r="I9979">
        <v>2014</v>
      </c>
      <c r="J9979" t="s">
        <v>43</v>
      </c>
      <c r="K9979">
        <v>20.9</v>
      </c>
      <c r="L9979">
        <v>14.166746611583401</v>
      </c>
      <c r="M9979" s="54">
        <v>28.275990344230401</v>
      </c>
      <c r="N9979">
        <v>204</v>
      </c>
      <c r="O9979">
        <v>443</v>
      </c>
      <c r="P9979">
        <v>7.0014004201400502</v>
      </c>
    </row>
    <row r="9980" spans="1:16" x14ac:dyDescent="0.25">
      <c r="A9980" s="20" t="s">
        <v>14261</v>
      </c>
      <c r="B9980">
        <v>7</v>
      </c>
      <c r="C9980" t="s">
        <v>21821</v>
      </c>
      <c r="D9980" t="s">
        <v>88</v>
      </c>
      <c r="E9980" t="s">
        <v>76</v>
      </c>
      <c r="F9980" t="s">
        <v>40</v>
      </c>
      <c r="G9980">
        <v>1</v>
      </c>
      <c r="H9980">
        <v>6</v>
      </c>
      <c r="I9980">
        <v>2014</v>
      </c>
      <c r="J9980" t="s">
        <v>75</v>
      </c>
      <c r="K9980">
        <v>24.31</v>
      </c>
      <c r="L9980">
        <v>22.466850297147602</v>
      </c>
      <c r="M9980" s="54">
        <v>26.186038380030698</v>
      </c>
      <c r="N9980">
        <v>7294</v>
      </c>
      <c r="O9980">
        <v>16380</v>
      </c>
      <c r="P9980">
        <v>1.17089275968172</v>
      </c>
    </row>
    <row r="9981" spans="1:16" x14ac:dyDescent="0.25">
      <c r="A9981" s="20" t="s">
        <v>14262</v>
      </c>
      <c r="B9981">
        <v>7</v>
      </c>
      <c r="C9981" t="s">
        <v>21821</v>
      </c>
      <c r="D9981" t="s">
        <v>88</v>
      </c>
      <c r="E9981" t="s">
        <v>76</v>
      </c>
      <c r="F9981" t="s">
        <v>40</v>
      </c>
      <c r="G9981">
        <v>2</v>
      </c>
      <c r="H9981">
        <v>6</v>
      </c>
      <c r="I9981">
        <v>2014</v>
      </c>
      <c r="J9981" t="s">
        <v>75</v>
      </c>
      <c r="K9981">
        <v>22.73</v>
      </c>
      <c r="L9981">
        <v>21.014223402917601</v>
      </c>
      <c r="M9981" s="54">
        <v>24.470510793392101</v>
      </c>
      <c r="N9981">
        <v>7532</v>
      </c>
      <c r="O9981">
        <v>16939</v>
      </c>
      <c r="P9981">
        <v>1.15224503206304</v>
      </c>
    </row>
    <row r="9982" spans="1:16" x14ac:dyDescent="0.25">
      <c r="A9982" s="20" t="s">
        <v>14263</v>
      </c>
      <c r="B9982">
        <v>7</v>
      </c>
      <c r="C9982" t="s">
        <v>21821</v>
      </c>
      <c r="D9982" t="s">
        <v>88</v>
      </c>
      <c r="E9982" t="s">
        <v>76</v>
      </c>
      <c r="F9982" t="s">
        <v>40</v>
      </c>
      <c r="G9982">
        <v>3</v>
      </c>
      <c r="H9982">
        <v>6</v>
      </c>
      <c r="I9982">
        <v>2014</v>
      </c>
      <c r="J9982" t="s">
        <v>75</v>
      </c>
      <c r="K9982">
        <v>23.14</v>
      </c>
      <c r="L9982">
        <v>21.502743811749401</v>
      </c>
      <c r="M9982" s="54">
        <v>24.795584720312299</v>
      </c>
      <c r="N9982">
        <v>9326</v>
      </c>
      <c r="O9982">
        <v>20912</v>
      </c>
      <c r="P9982">
        <v>1.0355052245771299</v>
      </c>
    </row>
    <row r="9983" spans="1:16" x14ac:dyDescent="0.25">
      <c r="A9983" s="20" t="s">
        <v>14264</v>
      </c>
      <c r="B9983">
        <v>7</v>
      </c>
      <c r="C9983" t="s">
        <v>21821</v>
      </c>
      <c r="D9983" t="s">
        <v>88</v>
      </c>
      <c r="E9983" t="s">
        <v>76</v>
      </c>
      <c r="F9983" t="s">
        <v>40</v>
      </c>
      <c r="G9983">
        <v>4</v>
      </c>
      <c r="H9983">
        <v>6</v>
      </c>
      <c r="I9983">
        <v>2014</v>
      </c>
      <c r="J9983" t="s">
        <v>75</v>
      </c>
      <c r="K9983">
        <v>23.4</v>
      </c>
      <c r="L9983">
        <v>21.8472662611833</v>
      </c>
      <c r="M9983" s="54">
        <v>24.9853591234397</v>
      </c>
      <c r="N9983">
        <v>9877</v>
      </c>
      <c r="O9983">
        <v>22092</v>
      </c>
      <c r="P9983">
        <v>1.0062073215996299</v>
      </c>
    </row>
    <row r="9984" spans="1:16" x14ac:dyDescent="0.25">
      <c r="A9984" s="20" t="s">
        <v>14265</v>
      </c>
      <c r="B9984">
        <v>7</v>
      </c>
      <c r="C9984" t="s">
        <v>21821</v>
      </c>
      <c r="D9984" t="s">
        <v>88</v>
      </c>
      <c r="E9984" t="s">
        <v>76</v>
      </c>
      <c r="F9984" t="s">
        <v>40</v>
      </c>
      <c r="G9984">
        <v>5</v>
      </c>
      <c r="H9984">
        <v>6</v>
      </c>
      <c r="I9984">
        <v>2014</v>
      </c>
      <c r="J9984" t="s">
        <v>75</v>
      </c>
      <c r="K9984">
        <v>21.02</v>
      </c>
      <c r="L9984">
        <v>19.4412047707415</v>
      </c>
      <c r="M9984" s="54">
        <v>22.634502133028501</v>
      </c>
      <c r="N9984">
        <v>7612</v>
      </c>
      <c r="O9984">
        <v>17704</v>
      </c>
      <c r="P9984">
        <v>1.1461741519278601</v>
      </c>
    </row>
    <row r="9985" spans="1:16" x14ac:dyDescent="0.25">
      <c r="A9985" s="20" t="s">
        <v>14266</v>
      </c>
      <c r="B9985">
        <v>7</v>
      </c>
      <c r="C9985" t="s">
        <v>21821</v>
      </c>
      <c r="D9985" t="s">
        <v>88</v>
      </c>
      <c r="E9985" t="s">
        <v>76</v>
      </c>
      <c r="F9985" t="s">
        <v>40</v>
      </c>
      <c r="G9985">
        <v>2</v>
      </c>
      <c r="H9985">
        <v>6</v>
      </c>
      <c r="I9985">
        <v>2014</v>
      </c>
      <c r="J9985" t="s">
        <v>43</v>
      </c>
      <c r="K9985">
        <v>29.9</v>
      </c>
      <c r="L9985">
        <v>13.848040527628299</v>
      </c>
      <c r="M9985" s="54">
        <v>47.310182675139501</v>
      </c>
      <c r="N9985">
        <v>373</v>
      </c>
      <c r="O9985">
        <v>844</v>
      </c>
      <c r="P9985">
        <v>5.17780373078498</v>
      </c>
    </row>
    <row r="9986" spans="1:16" x14ac:dyDescent="0.25">
      <c r="A9986" s="20" t="s">
        <v>14267</v>
      </c>
      <c r="B9986">
        <v>7</v>
      </c>
      <c r="C9986" t="s">
        <v>21821</v>
      </c>
      <c r="D9986" t="s">
        <v>88</v>
      </c>
      <c r="E9986" t="s">
        <v>76</v>
      </c>
      <c r="F9986" t="s">
        <v>40</v>
      </c>
      <c r="G9986">
        <v>3</v>
      </c>
      <c r="H9986">
        <v>6</v>
      </c>
      <c r="I9986">
        <v>2014</v>
      </c>
      <c r="J9986" t="s">
        <v>43</v>
      </c>
      <c r="K9986">
        <v>19.100000000000001</v>
      </c>
      <c r="L9986">
        <v>15.082923822083099</v>
      </c>
      <c r="M9986" s="54">
        <v>23.4509272621363</v>
      </c>
      <c r="N9986">
        <v>673</v>
      </c>
      <c r="O9986">
        <v>1580</v>
      </c>
      <c r="P9986">
        <v>3.8547167224584999</v>
      </c>
    </row>
    <row r="9987" spans="1:16" x14ac:dyDescent="0.25">
      <c r="A9987" s="20" t="s">
        <v>14268</v>
      </c>
      <c r="B9987">
        <v>7</v>
      </c>
      <c r="C9987" t="s">
        <v>21821</v>
      </c>
      <c r="D9987" t="s">
        <v>88</v>
      </c>
      <c r="E9987" t="s">
        <v>76</v>
      </c>
      <c r="F9987" t="s">
        <v>40</v>
      </c>
      <c r="G9987">
        <v>4</v>
      </c>
      <c r="H9987">
        <v>6</v>
      </c>
      <c r="I9987">
        <v>2014</v>
      </c>
      <c r="J9987" t="s">
        <v>43</v>
      </c>
      <c r="K9987">
        <v>18.5</v>
      </c>
      <c r="L9987">
        <v>14.606919584938399</v>
      </c>
      <c r="M9987" s="54">
        <v>22.561314182116799</v>
      </c>
      <c r="N9987">
        <v>764</v>
      </c>
      <c r="O9987">
        <v>1866</v>
      </c>
      <c r="P9987">
        <v>3.6178730264621102</v>
      </c>
    </row>
    <row r="9988" spans="1:16" x14ac:dyDescent="0.25">
      <c r="A9988" s="20" t="s">
        <v>14269</v>
      </c>
      <c r="B9988">
        <v>7</v>
      </c>
      <c r="C9988" t="s">
        <v>21821</v>
      </c>
      <c r="D9988" t="s">
        <v>88</v>
      </c>
      <c r="E9988" t="s">
        <v>76</v>
      </c>
      <c r="F9988" t="s">
        <v>40</v>
      </c>
      <c r="G9988">
        <v>5</v>
      </c>
      <c r="H9988">
        <v>6</v>
      </c>
      <c r="I9988">
        <v>2014</v>
      </c>
      <c r="J9988" t="s">
        <v>43</v>
      </c>
      <c r="K9988">
        <v>14.7</v>
      </c>
      <c r="L9988">
        <v>10.9344585762914</v>
      </c>
      <c r="M9988" s="54">
        <v>18.7606236836282</v>
      </c>
      <c r="N9988">
        <v>478</v>
      </c>
      <c r="O9988">
        <v>1270</v>
      </c>
      <c r="P9988">
        <v>4.5738935374634799</v>
      </c>
    </row>
    <row r="9989" spans="1:16" x14ac:dyDescent="0.25">
      <c r="A9989" s="20" t="s">
        <v>14270</v>
      </c>
      <c r="B9989">
        <v>7</v>
      </c>
      <c r="C9989" t="s">
        <v>21821</v>
      </c>
      <c r="D9989" t="s">
        <v>88</v>
      </c>
      <c r="E9989" t="s">
        <v>76</v>
      </c>
      <c r="F9989" t="s">
        <v>40</v>
      </c>
      <c r="G9989">
        <v>1</v>
      </c>
      <c r="H9989">
        <v>6</v>
      </c>
      <c r="I9989">
        <v>2014</v>
      </c>
      <c r="J9989" t="s">
        <v>45</v>
      </c>
      <c r="K9989">
        <v>33.299999999999997</v>
      </c>
      <c r="L9989">
        <v>24.309346446289499</v>
      </c>
      <c r="M9989" s="54">
        <v>42.606111685140398</v>
      </c>
      <c r="N9989">
        <v>1217</v>
      </c>
      <c r="O9989">
        <v>2486</v>
      </c>
      <c r="P9989">
        <v>2.8665182485640801</v>
      </c>
    </row>
    <row r="9990" spans="1:16" x14ac:dyDescent="0.25">
      <c r="A9990" s="20" t="s">
        <v>14271</v>
      </c>
      <c r="B9990">
        <v>7</v>
      </c>
      <c r="C9990" t="s">
        <v>21821</v>
      </c>
      <c r="D9990" t="s">
        <v>88</v>
      </c>
      <c r="E9990" t="s">
        <v>76</v>
      </c>
      <c r="F9990" t="s">
        <v>40</v>
      </c>
      <c r="G9990">
        <v>2</v>
      </c>
      <c r="H9990">
        <v>6</v>
      </c>
      <c r="I9990">
        <v>2014</v>
      </c>
      <c r="J9990" t="s">
        <v>45</v>
      </c>
      <c r="K9990">
        <v>21.3</v>
      </c>
      <c r="L9990">
        <v>16.907315645495402</v>
      </c>
      <c r="M9990" s="54">
        <v>25.992268343686401</v>
      </c>
      <c r="N9990">
        <v>961</v>
      </c>
      <c r="O9990">
        <v>2069</v>
      </c>
      <c r="P9990">
        <v>3.2258064516128999</v>
      </c>
    </row>
    <row r="9991" spans="1:16" x14ac:dyDescent="0.25">
      <c r="A9991" s="20" t="s">
        <v>14272</v>
      </c>
      <c r="B9991">
        <v>7</v>
      </c>
      <c r="C9991" t="s">
        <v>21821</v>
      </c>
      <c r="D9991" t="s">
        <v>88</v>
      </c>
      <c r="E9991" t="s">
        <v>76</v>
      </c>
      <c r="F9991" t="s">
        <v>40</v>
      </c>
      <c r="G9991">
        <v>3</v>
      </c>
      <c r="H9991">
        <v>6</v>
      </c>
      <c r="I9991">
        <v>2014</v>
      </c>
      <c r="J9991" t="s">
        <v>45</v>
      </c>
      <c r="K9991">
        <v>29.6</v>
      </c>
      <c r="L9991">
        <v>21.988200311130701</v>
      </c>
      <c r="M9991" s="54">
        <v>37.572201171074902</v>
      </c>
      <c r="N9991">
        <v>756</v>
      </c>
      <c r="O9991">
        <v>1652</v>
      </c>
      <c r="P9991">
        <v>3.63696483726654</v>
      </c>
    </row>
    <row r="9992" spans="1:16" x14ac:dyDescent="0.25">
      <c r="A9992" s="20" t="s">
        <v>14273</v>
      </c>
      <c r="B9992">
        <v>7</v>
      </c>
      <c r="C9992" t="s">
        <v>21821</v>
      </c>
      <c r="D9992" t="s">
        <v>88</v>
      </c>
      <c r="E9992" t="s">
        <v>76</v>
      </c>
      <c r="F9992" t="s">
        <v>40</v>
      </c>
      <c r="G9992">
        <v>4</v>
      </c>
      <c r="H9992">
        <v>6</v>
      </c>
      <c r="I9992">
        <v>2014</v>
      </c>
      <c r="J9992" t="s">
        <v>45</v>
      </c>
      <c r="K9992">
        <v>27.9</v>
      </c>
      <c r="L9992">
        <v>23.0390899114375</v>
      </c>
      <c r="M9992" s="54">
        <v>32.939489976400701</v>
      </c>
      <c r="N9992">
        <v>1106</v>
      </c>
      <c r="O9992">
        <v>2328</v>
      </c>
      <c r="P9992">
        <v>3.0069238966213199</v>
      </c>
    </row>
    <row r="9993" spans="1:16" x14ac:dyDescent="0.25">
      <c r="A9993" s="20" t="s">
        <v>14274</v>
      </c>
      <c r="B9993">
        <v>7</v>
      </c>
      <c r="C9993" t="s">
        <v>21821</v>
      </c>
      <c r="D9993" t="s">
        <v>88</v>
      </c>
      <c r="E9993" t="s">
        <v>76</v>
      </c>
      <c r="F9993" t="s">
        <v>40</v>
      </c>
      <c r="G9993">
        <v>5</v>
      </c>
      <c r="H9993">
        <v>6</v>
      </c>
      <c r="I9993">
        <v>2014</v>
      </c>
      <c r="J9993" t="s">
        <v>45</v>
      </c>
      <c r="K9993">
        <v>17.8</v>
      </c>
      <c r="L9993">
        <v>13.4102555269193</v>
      </c>
      <c r="M9993" s="54">
        <v>22.729201409123899</v>
      </c>
      <c r="N9993">
        <v>239</v>
      </c>
      <c r="O9993">
        <v>533</v>
      </c>
      <c r="P9993">
        <v>6.46846227353151</v>
      </c>
    </row>
    <row r="9994" spans="1:16" x14ac:dyDescent="0.25">
      <c r="A9994" s="20" t="s">
        <v>14275</v>
      </c>
      <c r="B9994">
        <v>7</v>
      </c>
      <c r="C9994" t="s">
        <v>21821</v>
      </c>
      <c r="D9994" t="s">
        <v>88</v>
      </c>
      <c r="E9994" t="s">
        <v>76</v>
      </c>
      <c r="F9994" t="s">
        <v>40</v>
      </c>
      <c r="G9994">
        <v>1</v>
      </c>
      <c r="H9994">
        <v>6</v>
      </c>
      <c r="I9994">
        <v>2014</v>
      </c>
      <c r="J9994" t="s">
        <v>46</v>
      </c>
      <c r="K9994">
        <v>25.6</v>
      </c>
      <c r="L9994">
        <v>21.016227939342301</v>
      </c>
      <c r="M9994" s="54">
        <v>30.4770440278606</v>
      </c>
      <c r="N9994">
        <v>675</v>
      </c>
      <c r="O9994">
        <v>1418</v>
      </c>
      <c r="P9994">
        <v>3.8490017945975099</v>
      </c>
    </row>
    <row r="9995" spans="1:16" x14ac:dyDescent="0.25">
      <c r="A9995" s="20" t="s">
        <v>14276</v>
      </c>
      <c r="B9995">
        <v>7</v>
      </c>
      <c r="C9995" t="s">
        <v>21821</v>
      </c>
      <c r="D9995" t="s">
        <v>88</v>
      </c>
      <c r="E9995" t="s">
        <v>76</v>
      </c>
      <c r="F9995" t="s">
        <v>40</v>
      </c>
      <c r="G9995">
        <v>2</v>
      </c>
      <c r="H9995">
        <v>6</v>
      </c>
      <c r="I9995">
        <v>2014</v>
      </c>
      <c r="J9995" t="s">
        <v>46</v>
      </c>
      <c r="K9995">
        <v>20.3</v>
      </c>
      <c r="L9995">
        <v>15.6564778397442</v>
      </c>
      <c r="M9995" s="54">
        <v>25.3884372065958</v>
      </c>
      <c r="N9995">
        <v>327</v>
      </c>
      <c r="O9995">
        <v>680</v>
      </c>
      <c r="P9995">
        <v>5.5300126360933097</v>
      </c>
    </row>
    <row r="9996" spans="1:16" x14ac:dyDescent="0.25">
      <c r="A9996" s="20" t="s">
        <v>14277</v>
      </c>
      <c r="B9996">
        <v>7</v>
      </c>
      <c r="C9996" t="s">
        <v>21821</v>
      </c>
      <c r="D9996" t="s">
        <v>88</v>
      </c>
      <c r="E9996" t="s">
        <v>76</v>
      </c>
      <c r="F9996" t="s">
        <v>40</v>
      </c>
      <c r="G9996">
        <v>3</v>
      </c>
      <c r="H9996">
        <v>6</v>
      </c>
      <c r="I9996">
        <v>2014</v>
      </c>
      <c r="J9996" t="s">
        <v>46</v>
      </c>
      <c r="K9996">
        <v>28.2</v>
      </c>
      <c r="L9996">
        <v>20.575657085816601</v>
      </c>
      <c r="M9996" s="54">
        <v>36.271282691115502</v>
      </c>
      <c r="N9996">
        <v>567</v>
      </c>
      <c r="O9996">
        <v>1242</v>
      </c>
      <c r="P9996">
        <v>4.1996052556580796</v>
      </c>
    </row>
    <row r="9997" spans="1:16" x14ac:dyDescent="0.25">
      <c r="A9997" s="20" t="s">
        <v>14278</v>
      </c>
      <c r="B9997">
        <v>7</v>
      </c>
      <c r="C9997" t="s">
        <v>21821</v>
      </c>
      <c r="D9997" t="s">
        <v>88</v>
      </c>
      <c r="E9997" t="s">
        <v>76</v>
      </c>
      <c r="F9997" t="s">
        <v>40</v>
      </c>
      <c r="G9997">
        <v>4</v>
      </c>
      <c r="H9997">
        <v>6</v>
      </c>
      <c r="I9997">
        <v>2014</v>
      </c>
      <c r="J9997" t="s">
        <v>46</v>
      </c>
      <c r="K9997">
        <v>29.4</v>
      </c>
      <c r="L9997">
        <v>22.606250322657001</v>
      </c>
      <c r="M9997" s="54">
        <v>36.789640284952903</v>
      </c>
      <c r="N9997">
        <v>340</v>
      </c>
      <c r="O9997">
        <v>786</v>
      </c>
      <c r="P9997">
        <v>5.4232614454663999</v>
      </c>
    </row>
    <row r="9998" spans="1:16" x14ac:dyDescent="0.25">
      <c r="A9998" s="20" t="s">
        <v>14279</v>
      </c>
      <c r="B9998">
        <v>7</v>
      </c>
      <c r="C9998" t="s">
        <v>21821</v>
      </c>
      <c r="D9998" t="s">
        <v>88</v>
      </c>
      <c r="E9998" t="s">
        <v>76</v>
      </c>
      <c r="F9998" t="s">
        <v>40</v>
      </c>
      <c r="G9998">
        <v>5</v>
      </c>
      <c r="H9998">
        <v>6</v>
      </c>
      <c r="I9998">
        <v>2014</v>
      </c>
      <c r="J9998" t="s">
        <v>46</v>
      </c>
      <c r="K9998">
        <v>21.3</v>
      </c>
      <c r="L9998">
        <v>14.6336952240333</v>
      </c>
      <c r="M9998" s="54">
        <v>28.875069479398501</v>
      </c>
      <c r="N9998">
        <v>114</v>
      </c>
      <c r="O9998">
        <v>266</v>
      </c>
      <c r="P9998">
        <v>9.3658581158169394</v>
      </c>
    </row>
    <row r="9999" spans="1:16" x14ac:dyDescent="0.25">
      <c r="A9999" s="20" t="s">
        <v>14280</v>
      </c>
      <c r="B9999">
        <v>7</v>
      </c>
      <c r="C9999" t="s">
        <v>21821</v>
      </c>
      <c r="D9999" t="s">
        <v>88</v>
      </c>
      <c r="E9999" t="s">
        <v>76</v>
      </c>
      <c r="F9999" t="s">
        <v>40</v>
      </c>
      <c r="G9999">
        <v>1</v>
      </c>
      <c r="H9999">
        <v>6</v>
      </c>
      <c r="I9999">
        <v>2014</v>
      </c>
      <c r="J9999" t="s">
        <v>47</v>
      </c>
      <c r="K9999">
        <v>25.6</v>
      </c>
      <c r="L9999">
        <v>20.313872802745799</v>
      </c>
      <c r="M9999" s="54">
        <v>31.271030575980198</v>
      </c>
      <c r="N9999">
        <v>680</v>
      </c>
      <c r="O9999">
        <v>1652</v>
      </c>
      <c r="P9999">
        <v>3.8348249442368498</v>
      </c>
    </row>
    <row r="10000" spans="1:16" x14ac:dyDescent="0.25">
      <c r="A10000" s="20" t="s">
        <v>14281</v>
      </c>
      <c r="B10000">
        <v>7</v>
      </c>
      <c r="C10000" t="s">
        <v>21821</v>
      </c>
      <c r="D10000" t="s">
        <v>88</v>
      </c>
      <c r="E10000" t="s">
        <v>76</v>
      </c>
      <c r="F10000" t="s">
        <v>40</v>
      </c>
      <c r="G10000">
        <v>2</v>
      </c>
      <c r="H10000">
        <v>6</v>
      </c>
      <c r="I10000">
        <v>2014</v>
      </c>
      <c r="J10000" t="s">
        <v>47</v>
      </c>
      <c r="K10000">
        <v>24</v>
      </c>
      <c r="L10000">
        <v>19.2361009759606</v>
      </c>
      <c r="M10000" s="54">
        <v>29.132864325470301</v>
      </c>
      <c r="N10000">
        <v>636</v>
      </c>
      <c r="O10000">
        <v>1512</v>
      </c>
      <c r="P10000">
        <v>3.9652579285907201</v>
      </c>
    </row>
    <row r="10001" spans="1:16" x14ac:dyDescent="0.25">
      <c r="A10001" s="20" t="s">
        <v>14282</v>
      </c>
      <c r="B10001">
        <v>7</v>
      </c>
      <c r="C10001" t="s">
        <v>21821</v>
      </c>
      <c r="D10001" t="s">
        <v>88</v>
      </c>
      <c r="E10001" t="s">
        <v>76</v>
      </c>
      <c r="F10001" t="s">
        <v>40</v>
      </c>
      <c r="G10001">
        <v>3</v>
      </c>
      <c r="H10001">
        <v>6</v>
      </c>
      <c r="I10001">
        <v>2014</v>
      </c>
      <c r="J10001" t="s">
        <v>47</v>
      </c>
      <c r="K10001">
        <v>28.7</v>
      </c>
      <c r="L10001">
        <v>22.608602189348598</v>
      </c>
      <c r="M10001" s="54">
        <v>35.0931967876135</v>
      </c>
      <c r="N10001">
        <v>578</v>
      </c>
      <c r="O10001">
        <v>1207</v>
      </c>
      <c r="P10001">
        <v>4.1594516540385102</v>
      </c>
    </row>
    <row r="10002" spans="1:16" x14ac:dyDescent="0.25">
      <c r="A10002" s="20" t="s">
        <v>14283</v>
      </c>
      <c r="B10002">
        <v>7</v>
      </c>
      <c r="C10002" t="s">
        <v>21821</v>
      </c>
      <c r="D10002" t="s">
        <v>88</v>
      </c>
      <c r="E10002" t="s">
        <v>76</v>
      </c>
      <c r="F10002" t="s">
        <v>40</v>
      </c>
      <c r="G10002">
        <v>4</v>
      </c>
      <c r="H10002">
        <v>6</v>
      </c>
      <c r="I10002">
        <v>2014</v>
      </c>
      <c r="J10002" t="s">
        <v>47</v>
      </c>
      <c r="K10002">
        <v>20.9</v>
      </c>
      <c r="L10002">
        <v>13.733443195140101</v>
      </c>
      <c r="M10002" s="54">
        <v>28.673004899481199</v>
      </c>
      <c r="N10002">
        <v>373</v>
      </c>
      <c r="O10002">
        <v>882</v>
      </c>
      <c r="P10002">
        <v>5.17780373078498</v>
      </c>
    </row>
    <row r="10003" spans="1:16" x14ac:dyDescent="0.25">
      <c r="A10003" s="20" t="s">
        <v>14284</v>
      </c>
      <c r="B10003">
        <v>7</v>
      </c>
      <c r="C10003" t="s">
        <v>21821</v>
      </c>
      <c r="D10003" t="s">
        <v>88</v>
      </c>
      <c r="E10003" t="s">
        <v>76</v>
      </c>
      <c r="F10003" t="s">
        <v>40</v>
      </c>
      <c r="G10003">
        <v>5</v>
      </c>
      <c r="H10003">
        <v>6</v>
      </c>
      <c r="I10003">
        <v>2014</v>
      </c>
      <c r="J10003" t="s">
        <v>47</v>
      </c>
      <c r="K10003">
        <v>23.4</v>
      </c>
      <c r="L10003">
        <v>18.328964371689398</v>
      </c>
      <c r="M10003" s="54">
        <v>28.6520423312564</v>
      </c>
      <c r="N10003">
        <v>787</v>
      </c>
      <c r="O10003">
        <v>1982</v>
      </c>
      <c r="P10003">
        <v>3.5646150289976002</v>
      </c>
    </row>
    <row r="10004" spans="1:16" x14ac:dyDescent="0.25">
      <c r="A10004" s="20" t="s">
        <v>14285</v>
      </c>
      <c r="B10004">
        <v>7</v>
      </c>
      <c r="C10004" t="s">
        <v>21821</v>
      </c>
      <c r="D10004" t="s">
        <v>88</v>
      </c>
      <c r="E10004" t="s">
        <v>76</v>
      </c>
      <c r="F10004" t="s">
        <v>40</v>
      </c>
      <c r="G10004">
        <v>1</v>
      </c>
      <c r="H10004">
        <v>6</v>
      </c>
      <c r="I10004">
        <v>2014</v>
      </c>
      <c r="J10004" t="s">
        <v>48</v>
      </c>
      <c r="K10004">
        <v>38</v>
      </c>
      <c r="L10004">
        <v>22.396682647117199</v>
      </c>
      <c r="M10004" s="54">
        <v>55.339227475544597</v>
      </c>
      <c r="N10004">
        <v>205</v>
      </c>
      <c r="O10004">
        <v>436</v>
      </c>
      <c r="P10004">
        <v>6.98430295769578</v>
      </c>
    </row>
    <row r="10005" spans="1:16" x14ac:dyDescent="0.25">
      <c r="A10005" s="20" t="s">
        <v>14286</v>
      </c>
      <c r="B10005">
        <v>7</v>
      </c>
      <c r="C10005" t="s">
        <v>21821</v>
      </c>
      <c r="D10005" t="s">
        <v>88</v>
      </c>
      <c r="E10005" t="s">
        <v>76</v>
      </c>
      <c r="F10005" t="s">
        <v>40</v>
      </c>
      <c r="G10005">
        <v>2</v>
      </c>
      <c r="H10005">
        <v>6</v>
      </c>
      <c r="I10005">
        <v>2014</v>
      </c>
      <c r="J10005" t="s">
        <v>48</v>
      </c>
      <c r="K10005">
        <v>20.399999999999999</v>
      </c>
      <c r="L10005">
        <v>14.236303865226001</v>
      </c>
      <c r="M10005" s="54">
        <v>26.911387533399001</v>
      </c>
      <c r="N10005">
        <v>478</v>
      </c>
      <c r="O10005">
        <v>1035</v>
      </c>
      <c r="P10005">
        <v>4.5738935374634799</v>
      </c>
    </row>
    <row r="10006" spans="1:16" x14ac:dyDescent="0.25">
      <c r="A10006" s="20" t="s">
        <v>14287</v>
      </c>
      <c r="B10006">
        <v>7</v>
      </c>
      <c r="C10006" t="s">
        <v>21821</v>
      </c>
      <c r="D10006" t="s">
        <v>88</v>
      </c>
      <c r="E10006" t="s">
        <v>76</v>
      </c>
      <c r="F10006" t="s">
        <v>40</v>
      </c>
      <c r="G10006">
        <v>3</v>
      </c>
      <c r="H10006">
        <v>6</v>
      </c>
      <c r="I10006">
        <v>2014</v>
      </c>
      <c r="J10006" t="s">
        <v>48</v>
      </c>
      <c r="K10006">
        <v>20.8</v>
      </c>
      <c r="L10006">
        <v>15.121373494652</v>
      </c>
      <c r="M10006" s="54">
        <v>27.018855546894802</v>
      </c>
      <c r="N10006">
        <v>342</v>
      </c>
      <c r="O10006">
        <v>762</v>
      </c>
      <c r="P10006">
        <v>5.4073807043587498</v>
      </c>
    </row>
    <row r="10007" spans="1:16" x14ac:dyDescent="0.25">
      <c r="A10007" s="20" t="s">
        <v>14288</v>
      </c>
      <c r="B10007">
        <v>7</v>
      </c>
      <c r="C10007" t="s">
        <v>21821</v>
      </c>
      <c r="D10007" t="s">
        <v>88</v>
      </c>
      <c r="E10007" t="s">
        <v>76</v>
      </c>
      <c r="F10007" t="s">
        <v>40</v>
      </c>
      <c r="G10007">
        <v>4</v>
      </c>
      <c r="H10007">
        <v>6</v>
      </c>
      <c r="I10007">
        <v>2014</v>
      </c>
      <c r="J10007" t="s">
        <v>48</v>
      </c>
      <c r="K10007">
        <v>29.8</v>
      </c>
      <c r="L10007">
        <v>21.2885221138507</v>
      </c>
      <c r="M10007" s="54">
        <v>38.842903908914202</v>
      </c>
      <c r="N10007">
        <v>479</v>
      </c>
      <c r="O10007">
        <v>1010</v>
      </c>
      <c r="P10007">
        <v>4.5691166238495402</v>
      </c>
    </row>
    <row r="10008" spans="1:16" x14ac:dyDescent="0.25">
      <c r="A10008" s="20" t="s">
        <v>14289</v>
      </c>
      <c r="B10008">
        <v>7</v>
      </c>
      <c r="C10008" t="s">
        <v>21821</v>
      </c>
      <c r="D10008" t="s">
        <v>88</v>
      </c>
      <c r="E10008" t="s">
        <v>76</v>
      </c>
      <c r="F10008" t="s">
        <v>40</v>
      </c>
      <c r="G10008">
        <v>5</v>
      </c>
      <c r="H10008">
        <v>6</v>
      </c>
      <c r="I10008">
        <v>2014</v>
      </c>
      <c r="J10008" t="s">
        <v>48</v>
      </c>
      <c r="K10008">
        <v>17.8</v>
      </c>
      <c r="L10008">
        <v>13.845642022711299</v>
      </c>
      <c r="M10008" s="54">
        <v>22.006853465006099</v>
      </c>
      <c r="N10008">
        <v>554</v>
      </c>
      <c r="O10008">
        <v>1211</v>
      </c>
      <c r="P10008">
        <v>4.2485928866208704</v>
      </c>
    </row>
    <row r="10009" spans="1:16" x14ac:dyDescent="0.25">
      <c r="A10009" s="20" t="s">
        <v>14290</v>
      </c>
      <c r="B10009">
        <v>7</v>
      </c>
      <c r="C10009" t="s">
        <v>21821</v>
      </c>
      <c r="D10009" t="s">
        <v>88</v>
      </c>
      <c r="E10009" t="s">
        <v>76</v>
      </c>
      <c r="F10009" t="s">
        <v>40</v>
      </c>
      <c r="G10009">
        <v>1</v>
      </c>
      <c r="H10009">
        <v>6</v>
      </c>
      <c r="I10009">
        <v>2014</v>
      </c>
      <c r="J10009" t="s">
        <v>49</v>
      </c>
      <c r="K10009">
        <v>38.700000000000003</v>
      </c>
      <c r="L10009">
        <v>22.0557664891688</v>
      </c>
      <c r="M10009" s="54">
        <v>56.747258624119503</v>
      </c>
      <c r="N10009">
        <v>336</v>
      </c>
      <c r="O10009">
        <v>692</v>
      </c>
      <c r="P10009">
        <v>5.4554472558998102</v>
      </c>
    </row>
    <row r="10010" spans="1:16" x14ac:dyDescent="0.25">
      <c r="A10010" s="20" t="s">
        <v>14291</v>
      </c>
      <c r="B10010">
        <v>7</v>
      </c>
      <c r="C10010" t="s">
        <v>21821</v>
      </c>
      <c r="D10010" t="s">
        <v>88</v>
      </c>
      <c r="E10010" t="s">
        <v>76</v>
      </c>
      <c r="F10010" t="s">
        <v>40</v>
      </c>
      <c r="G10010">
        <v>2</v>
      </c>
      <c r="H10010">
        <v>6</v>
      </c>
      <c r="I10010">
        <v>2014</v>
      </c>
      <c r="J10010" t="s">
        <v>49</v>
      </c>
      <c r="K10010">
        <v>27.9</v>
      </c>
      <c r="L10010">
        <v>19.4683132418265</v>
      </c>
      <c r="M10010" s="54">
        <v>37.293783418599801</v>
      </c>
      <c r="N10010">
        <v>222</v>
      </c>
      <c r="O10010">
        <v>418</v>
      </c>
      <c r="P10010">
        <v>6.7115605521402397</v>
      </c>
    </row>
    <row r="10011" spans="1:16" x14ac:dyDescent="0.25">
      <c r="A10011" s="20" t="s">
        <v>14292</v>
      </c>
      <c r="B10011">
        <v>7</v>
      </c>
      <c r="C10011" t="s">
        <v>21821</v>
      </c>
      <c r="D10011" t="s">
        <v>88</v>
      </c>
      <c r="E10011" t="s">
        <v>76</v>
      </c>
      <c r="F10011" t="s">
        <v>40</v>
      </c>
      <c r="G10011">
        <v>3</v>
      </c>
      <c r="H10011">
        <v>6</v>
      </c>
      <c r="I10011">
        <v>2014</v>
      </c>
      <c r="J10011" t="s">
        <v>49</v>
      </c>
      <c r="K10011">
        <v>22.2</v>
      </c>
      <c r="L10011">
        <v>16.733037438911801</v>
      </c>
      <c r="M10011" s="54">
        <v>28.150172884869399</v>
      </c>
      <c r="N10011">
        <v>281</v>
      </c>
      <c r="O10011">
        <v>563</v>
      </c>
      <c r="P10011">
        <v>5.9654998627189402</v>
      </c>
    </row>
    <row r="10012" spans="1:16" x14ac:dyDescent="0.25">
      <c r="A10012" s="20" t="s">
        <v>14293</v>
      </c>
      <c r="B10012">
        <v>7</v>
      </c>
      <c r="C10012" t="s">
        <v>21821</v>
      </c>
      <c r="D10012" t="s">
        <v>88</v>
      </c>
      <c r="E10012" t="s">
        <v>76</v>
      </c>
      <c r="F10012" t="s">
        <v>40</v>
      </c>
      <c r="G10012">
        <v>4</v>
      </c>
      <c r="H10012">
        <v>6</v>
      </c>
      <c r="I10012">
        <v>2014</v>
      </c>
      <c r="J10012" t="s">
        <v>49</v>
      </c>
      <c r="K10012">
        <v>21.6</v>
      </c>
      <c r="L10012">
        <v>16.0576454818206</v>
      </c>
      <c r="M10012" s="54">
        <v>27.556373152350801</v>
      </c>
      <c r="N10012">
        <v>452</v>
      </c>
      <c r="O10012">
        <v>954</v>
      </c>
      <c r="P10012">
        <v>4.7036043419179903</v>
      </c>
    </row>
    <row r="10013" spans="1:16" x14ac:dyDescent="0.25">
      <c r="A10013" s="20" t="s">
        <v>14294</v>
      </c>
      <c r="B10013">
        <v>7</v>
      </c>
      <c r="C10013" t="s">
        <v>21821</v>
      </c>
      <c r="D10013" t="s">
        <v>88</v>
      </c>
      <c r="E10013" t="s">
        <v>76</v>
      </c>
      <c r="F10013" t="s">
        <v>40</v>
      </c>
      <c r="G10013">
        <v>5</v>
      </c>
      <c r="H10013">
        <v>6</v>
      </c>
      <c r="I10013">
        <v>2014</v>
      </c>
      <c r="J10013" t="s">
        <v>49</v>
      </c>
      <c r="K10013">
        <v>24.4</v>
      </c>
      <c r="L10013">
        <v>19.091156245733298</v>
      </c>
      <c r="M10013" s="54">
        <v>30.383841615521298</v>
      </c>
      <c r="N10013">
        <v>211</v>
      </c>
      <c r="O10013">
        <v>442</v>
      </c>
      <c r="P10013">
        <v>6.8842839082151404</v>
      </c>
    </row>
    <row r="10014" spans="1:16" x14ac:dyDescent="0.25">
      <c r="A10014" s="20" t="s">
        <v>14295</v>
      </c>
      <c r="B10014">
        <v>7</v>
      </c>
      <c r="C10014" t="s">
        <v>21821</v>
      </c>
      <c r="D10014" t="s">
        <v>88</v>
      </c>
      <c r="E10014" t="s">
        <v>76</v>
      </c>
      <c r="F10014" t="s">
        <v>40</v>
      </c>
      <c r="G10014">
        <v>1</v>
      </c>
      <c r="H10014">
        <v>6</v>
      </c>
      <c r="I10014">
        <v>2014</v>
      </c>
      <c r="J10014" t="s">
        <v>50</v>
      </c>
      <c r="K10014">
        <v>46.9</v>
      </c>
      <c r="L10014">
        <v>41.5175389414958</v>
      </c>
      <c r="M10014" s="54">
        <v>53.262823547713602</v>
      </c>
      <c r="N10014">
        <v>71</v>
      </c>
      <c r="O10014">
        <v>151</v>
      </c>
      <c r="P10014">
        <v>11.8678165819385</v>
      </c>
    </row>
    <row r="10015" spans="1:16" x14ac:dyDescent="0.25">
      <c r="A10015" s="20" t="s">
        <v>14296</v>
      </c>
      <c r="B10015">
        <v>7</v>
      </c>
      <c r="C10015" t="s">
        <v>21821</v>
      </c>
      <c r="D10015" t="s">
        <v>88</v>
      </c>
      <c r="E10015" t="s">
        <v>76</v>
      </c>
      <c r="F10015" t="s">
        <v>40</v>
      </c>
      <c r="G10015">
        <v>2</v>
      </c>
      <c r="H10015">
        <v>6</v>
      </c>
      <c r="I10015">
        <v>2014</v>
      </c>
      <c r="J10015" t="s">
        <v>50</v>
      </c>
      <c r="K10015">
        <v>24.4</v>
      </c>
      <c r="L10015">
        <v>12.2838027208761</v>
      </c>
      <c r="M10015" s="54">
        <v>38.004074648084</v>
      </c>
      <c r="N10015">
        <v>159</v>
      </c>
      <c r="O10015">
        <v>398</v>
      </c>
      <c r="P10015">
        <v>7.9305158571814403</v>
      </c>
    </row>
    <row r="10016" spans="1:16" x14ac:dyDescent="0.25">
      <c r="A10016" s="20" t="s">
        <v>14297</v>
      </c>
      <c r="B10016">
        <v>7</v>
      </c>
      <c r="C10016" t="s">
        <v>21821</v>
      </c>
      <c r="D10016" t="s">
        <v>88</v>
      </c>
      <c r="E10016" t="s">
        <v>76</v>
      </c>
      <c r="F10016" t="s">
        <v>40</v>
      </c>
      <c r="G10016">
        <v>3</v>
      </c>
      <c r="H10016">
        <v>6</v>
      </c>
      <c r="I10016">
        <v>2014</v>
      </c>
      <c r="J10016" t="s">
        <v>50</v>
      </c>
      <c r="K10016">
        <v>18</v>
      </c>
      <c r="L10016">
        <v>11.406202053265201</v>
      </c>
      <c r="M10016" s="54">
        <v>25.626579190557301</v>
      </c>
      <c r="N10016">
        <v>124</v>
      </c>
      <c r="O10016">
        <v>281</v>
      </c>
      <c r="P10016">
        <v>8.9802651013387393</v>
      </c>
    </row>
    <row r="10017" spans="1:16" x14ac:dyDescent="0.25">
      <c r="A10017" s="20" t="s">
        <v>14298</v>
      </c>
      <c r="B10017">
        <v>7</v>
      </c>
      <c r="C10017" t="s">
        <v>21821</v>
      </c>
      <c r="D10017" t="s">
        <v>88</v>
      </c>
      <c r="E10017" t="s">
        <v>76</v>
      </c>
      <c r="F10017" t="s">
        <v>40</v>
      </c>
      <c r="G10017">
        <v>4</v>
      </c>
      <c r="H10017">
        <v>6</v>
      </c>
      <c r="I10017">
        <v>2014</v>
      </c>
      <c r="J10017" t="s">
        <v>50</v>
      </c>
      <c r="K10017">
        <v>14</v>
      </c>
      <c r="L10017">
        <v>9.35620226987173</v>
      </c>
      <c r="M10017" s="54">
        <v>19.267825642279</v>
      </c>
      <c r="N10017">
        <v>192</v>
      </c>
      <c r="O10017">
        <v>471</v>
      </c>
      <c r="P10017">
        <v>7.2168783648703201</v>
      </c>
    </row>
    <row r="10018" spans="1:16" x14ac:dyDescent="0.25">
      <c r="A10018" s="20" t="s">
        <v>14299</v>
      </c>
      <c r="B10018">
        <v>7</v>
      </c>
      <c r="C10018" t="s">
        <v>21821</v>
      </c>
      <c r="D10018" t="s">
        <v>88</v>
      </c>
      <c r="E10018" t="s">
        <v>76</v>
      </c>
      <c r="F10018" t="s">
        <v>40</v>
      </c>
      <c r="G10018">
        <v>5</v>
      </c>
      <c r="H10018">
        <v>6</v>
      </c>
      <c r="I10018">
        <v>2014</v>
      </c>
      <c r="J10018" t="s">
        <v>50</v>
      </c>
      <c r="K10018">
        <v>22.5</v>
      </c>
      <c r="L10018">
        <v>14.4546022212082</v>
      </c>
      <c r="M10018" s="54">
        <v>31.128177485182501</v>
      </c>
      <c r="N10018">
        <v>329</v>
      </c>
      <c r="O10018">
        <v>797</v>
      </c>
      <c r="P10018">
        <v>5.5131784641997097</v>
      </c>
    </row>
    <row r="10019" spans="1:16" x14ac:dyDescent="0.25">
      <c r="A10019" s="20" t="s">
        <v>14300</v>
      </c>
      <c r="B10019">
        <v>7</v>
      </c>
      <c r="C10019" t="s">
        <v>21821</v>
      </c>
      <c r="D10019" t="s">
        <v>88</v>
      </c>
      <c r="E10019" t="s">
        <v>76</v>
      </c>
      <c r="F10019" t="s">
        <v>40</v>
      </c>
      <c r="G10019">
        <v>1</v>
      </c>
      <c r="H10019">
        <v>6</v>
      </c>
      <c r="I10019">
        <v>2014</v>
      </c>
      <c r="J10019" t="s">
        <v>51</v>
      </c>
      <c r="K10019">
        <v>17.899999999999999</v>
      </c>
      <c r="L10019">
        <v>13.367759144500299</v>
      </c>
      <c r="M10019" s="54">
        <v>23.033504571400901</v>
      </c>
      <c r="N10019">
        <v>118</v>
      </c>
      <c r="O10019">
        <v>266</v>
      </c>
      <c r="P10019">
        <v>9.2057461789832296</v>
      </c>
    </row>
    <row r="10020" spans="1:16" x14ac:dyDescent="0.25">
      <c r="A10020" s="20" t="s">
        <v>14301</v>
      </c>
      <c r="B10020">
        <v>7</v>
      </c>
      <c r="C10020" t="s">
        <v>21821</v>
      </c>
      <c r="D10020" t="s">
        <v>88</v>
      </c>
      <c r="E10020" t="s">
        <v>76</v>
      </c>
      <c r="F10020" t="s">
        <v>40</v>
      </c>
      <c r="G10020">
        <v>2</v>
      </c>
      <c r="H10020">
        <v>6</v>
      </c>
      <c r="I10020">
        <v>2014</v>
      </c>
      <c r="J10020" t="s">
        <v>51</v>
      </c>
      <c r="K10020">
        <v>46.3</v>
      </c>
      <c r="L10020">
        <v>32.5489886367709</v>
      </c>
      <c r="M10020" s="54">
        <v>61.443471058194</v>
      </c>
      <c r="N10020">
        <v>257</v>
      </c>
      <c r="O10020">
        <v>564</v>
      </c>
      <c r="P10020">
        <v>6.2378286155180502</v>
      </c>
    </row>
    <row r="10021" spans="1:16" x14ac:dyDescent="0.25">
      <c r="A10021" s="20" t="s">
        <v>14302</v>
      </c>
      <c r="B10021">
        <v>7</v>
      </c>
      <c r="C10021" t="s">
        <v>21821</v>
      </c>
      <c r="D10021" t="s">
        <v>88</v>
      </c>
      <c r="E10021" t="s">
        <v>76</v>
      </c>
      <c r="F10021" t="s">
        <v>40</v>
      </c>
      <c r="G10021">
        <v>3</v>
      </c>
      <c r="H10021">
        <v>6</v>
      </c>
      <c r="I10021">
        <v>2014</v>
      </c>
      <c r="J10021" t="s">
        <v>51</v>
      </c>
      <c r="K10021">
        <v>25.4</v>
      </c>
      <c r="L10021">
        <v>13.979090440147001</v>
      </c>
      <c r="M10021" s="54">
        <v>37.798562442963103</v>
      </c>
      <c r="N10021">
        <v>330</v>
      </c>
      <c r="O10021">
        <v>713</v>
      </c>
      <c r="P10021">
        <v>5.5048188256317996</v>
      </c>
    </row>
    <row r="10022" spans="1:16" x14ac:dyDescent="0.25">
      <c r="A10022" s="20" t="s">
        <v>14303</v>
      </c>
      <c r="B10022">
        <v>7</v>
      </c>
      <c r="C10022" t="s">
        <v>21821</v>
      </c>
      <c r="D10022" t="s">
        <v>88</v>
      </c>
      <c r="E10022" t="s">
        <v>76</v>
      </c>
      <c r="F10022" t="s">
        <v>40</v>
      </c>
      <c r="G10022">
        <v>4</v>
      </c>
      <c r="H10022">
        <v>6</v>
      </c>
      <c r="I10022">
        <v>2014</v>
      </c>
      <c r="J10022" t="s">
        <v>51</v>
      </c>
      <c r="K10022">
        <v>25.5</v>
      </c>
      <c r="L10022">
        <v>18.381828386061098</v>
      </c>
      <c r="M10022" s="54">
        <v>33.084785376681097</v>
      </c>
      <c r="N10022">
        <v>416</v>
      </c>
      <c r="O10022">
        <v>894</v>
      </c>
      <c r="P10022">
        <v>4.9029033784546003</v>
      </c>
    </row>
    <row r="10023" spans="1:16" x14ac:dyDescent="0.25">
      <c r="A10023" s="20" t="s">
        <v>14304</v>
      </c>
      <c r="B10023">
        <v>7</v>
      </c>
      <c r="C10023" t="s">
        <v>21821</v>
      </c>
      <c r="D10023" t="s">
        <v>88</v>
      </c>
      <c r="E10023" t="s">
        <v>76</v>
      </c>
      <c r="F10023" t="s">
        <v>40</v>
      </c>
      <c r="G10023">
        <v>5</v>
      </c>
      <c r="H10023">
        <v>6</v>
      </c>
      <c r="I10023">
        <v>2014</v>
      </c>
      <c r="J10023" t="s">
        <v>51</v>
      </c>
      <c r="K10023">
        <v>20.5</v>
      </c>
      <c r="L10023">
        <v>13.8579656637027</v>
      </c>
      <c r="M10023" s="54">
        <v>27.379924186312099</v>
      </c>
      <c r="N10023">
        <v>893</v>
      </c>
      <c r="O10023">
        <v>1957</v>
      </c>
      <c r="P10023">
        <v>3.3463724070512701</v>
      </c>
    </row>
    <row r="10024" spans="1:16" x14ac:dyDescent="0.25">
      <c r="A10024" s="20" t="s">
        <v>18575</v>
      </c>
      <c r="B10024">
        <v>7</v>
      </c>
      <c r="C10024" t="s">
        <v>21821</v>
      </c>
      <c r="D10024" t="s">
        <v>90</v>
      </c>
      <c r="E10024" t="s">
        <v>82</v>
      </c>
      <c r="F10024" t="s">
        <v>38</v>
      </c>
      <c r="G10024">
        <v>2</v>
      </c>
      <c r="H10024">
        <v>3</v>
      </c>
      <c r="I10024">
        <v>2014</v>
      </c>
      <c r="J10024" t="s">
        <v>52</v>
      </c>
      <c r="K10024" t="s">
        <v>44</v>
      </c>
      <c r="L10024" t="s">
        <v>44</v>
      </c>
      <c r="M10024" s="54" t="s">
        <v>44</v>
      </c>
      <c r="N10024">
        <v>32</v>
      </c>
      <c r="O10024" t="s">
        <v>44</v>
      </c>
      <c r="P10024">
        <v>17.677669529663699</v>
      </c>
    </row>
    <row r="10025" spans="1:16" x14ac:dyDescent="0.25">
      <c r="A10025" s="20" t="s">
        <v>18576</v>
      </c>
      <c r="B10025">
        <v>7</v>
      </c>
      <c r="C10025" t="s">
        <v>21821</v>
      </c>
      <c r="D10025" t="s">
        <v>90</v>
      </c>
      <c r="E10025" t="s">
        <v>82</v>
      </c>
      <c r="F10025" t="s">
        <v>38</v>
      </c>
      <c r="G10025">
        <v>3</v>
      </c>
      <c r="H10025">
        <v>3</v>
      </c>
      <c r="I10025">
        <v>2014</v>
      </c>
      <c r="J10025" t="s">
        <v>52</v>
      </c>
      <c r="K10025" t="s">
        <v>44</v>
      </c>
      <c r="L10025" t="s">
        <v>44</v>
      </c>
      <c r="M10025" s="54" t="s">
        <v>44</v>
      </c>
      <c r="N10025">
        <v>24</v>
      </c>
      <c r="O10025" t="s">
        <v>44</v>
      </c>
      <c r="P10025">
        <v>20.412414523193199</v>
      </c>
    </row>
    <row r="10026" spans="1:16" x14ac:dyDescent="0.25">
      <c r="A10026" s="20" t="s">
        <v>18577</v>
      </c>
      <c r="B10026">
        <v>7</v>
      </c>
      <c r="C10026" t="s">
        <v>21821</v>
      </c>
      <c r="D10026" t="s">
        <v>90</v>
      </c>
      <c r="E10026" t="s">
        <v>82</v>
      </c>
      <c r="F10026" t="s">
        <v>38</v>
      </c>
      <c r="G10026">
        <v>4</v>
      </c>
      <c r="H10026">
        <v>3</v>
      </c>
      <c r="I10026">
        <v>2014</v>
      </c>
      <c r="J10026" t="s">
        <v>52</v>
      </c>
      <c r="K10026" t="s">
        <v>44</v>
      </c>
      <c r="L10026" t="s">
        <v>44</v>
      </c>
      <c r="M10026" s="54" t="s">
        <v>44</v>
      </c>
      <c r="N10026">
        <v>78</v>
      </c>
      <c r="O10026" t="s">
        <v>44</v>
      </c>
      <c r="P10026">
        <v>11.322770341446001</v>
      </c>
    </row>
    <row r="10027" spans="1:16" x14ac:dyDescent="0.25">
      <c r="A10027" s="20" t="s">
        <v>18578</v>
      </c>
      <c r="B10027">
        <v>7</v>
      </c>
      <c r="C10027" t="s">
        <v>21821</v>
      </c>
      <c r="D10027" t="s">
        <v>90</v>
      </c>
      <c r="E10027" t="s">
        <v>82</v>
      </c>
      <c r="F10027" t="s">
        <v>38</v>
      </c>
      <c r="G10027">
        <v>5</v>
      </c>
      <c r="H10027">
        <v>3</v>
      </c>
      <c r="I10027">
        <v>2014</v>
      </c>
      <c r="J10027" t="s">
        <v>52</v>
      </c>
      <c r="K10027" t="s">
        <v>44</v>
      </c>
      <c r="L10027" t="s">
        <v>44</v>
      </c>
      <c r="M10027" s="54" t="s">
        <v>44</v>
      </c>
      <c r="N10027">
        <v>17</v>
      </c>
      <c r="O10027" t="s">
        <v>44</v>
      </c>
      <c r="P10027">
        <v>24.253562503633301</v>
      </c>
    </row>
    <row r="10028" spans="1:16" x14ac:dyDescent="0.25">
      <c r="A10028" s="20" t="s">
        <v>18579</v>
      </c>
      <c r="B10028">
        <v>7</v>
      </c>
      <c r="C10028" t="s">
        <v>21821</v>
      </c>
      <c r="D10028" t="s">
        <v>90</v>
      </c>
      <c r="E10028" t="s">
        <v>82</v>
      </c>
      <c r="F10028" t="s">
        <v>38</v>
      </c>
      <c r="G10028">
        <v>2</v>
      </c>
      <c r="H10028">
        <v>3</v>
      </c>
      <c r="I10028">
        <v>2014</v>
      </c>
      <c r="J10028" t="s">
        <v>53</v>
      </c>
      <c r="K10028" t="s">
        <v>44</v>
      </c>
      <c r="L10028" t="s">
        <v>44</v>
      </c>
      <c r="M10028" s="54" t="s">
        <v>44</v>
      </c>
      <c r="N10028">
        <v>51</v>
      </c>
      <c r="O10028" t="s">
        <v>44</v>
      </c>
      <c r="P10028">
        <v>14.0028008402801</v>
      </c>
    </row>
    <row r="10029" spans="1:16" x14ac:dyDescent="0.25">
      <c r="A10029" s="20" t="s">
        <v>18580</v>
      </c>
      <c r="B10029">
        <v>7</v>
      </c>
      <c r="C10029" t="s">
        <v>21821</v>
      </c>
      <c r="D10029" t="s">
        <v>90</v>
      </c>
      <c r="E10029" t="s">
        <v>82</v>
      </c>
      <c r="F10029" t="s">
        <v>38</v>
      </c>
      <c r="G10029">
        <v>3</v>
      </c>
      <c r="H10029">
        <v>3</v>
      </c>
      <c r="I10029">
        <v>2014</v>
      </c>
      <c r="J10029" t="s">
        <v>53</v>
      </c>
      <c r="K10029" t="s">
        <v>44</v>
      </c>
      <c r="L10029" t="s">
        <v>44</v>
      </c>
      <c r="M10029" s="54" t="s">
        <v>44</v>
      </c>
      <c r="N10029">
        <v>93</v>
      </c>
      <c r="O10029" t="s">
        <v>44</v>
      </c>
      <c r="P10029">
        <v>10.3695169473043</v>
      </c>
    </row>
    <row r="10030" spans="1:16" x14ac:dyDescent="0.25">
      <c r="A10030" s="20" t="s">
        <v>18581</v>
      </c>
      <c r="B10030">
        <v>7</v>
      </c>
      <c r="C10030" t="s">
        <v>21821</v>
      </c>
      <c r="D10030" t="s">
        <v>90</v>
      </c>
      <c r="E10030" t="s">
        <v>82</v>
      </c>
      <c r="F10030" t="s">
        <v>38</v>
      </c>
      <c r="G10030">
        <v>4</v>
      </c>
      <c r="H10030">
        <v>3</v>
      </c>
      <c r="I10030">
        <v>2014</v>
      </c>
      <c r="J10030" t="s">
        <v>53</v>
      </c>
      <c r="K10030" t="s">
        <v>44</v>
      </c>
      <c r="L10030" t="s">
        <v>44</v>
      </c>
      <c r="M10030" s="54" t="s">
        <v>44</v>
      </c>
      <c r="N10030">
        <v>241</v>
      </c>
      <c r="O10030" t="s">
        <v>44</v>
      </c>
      <c r="P10030">
        <v>6.4415662640083102</v>
      </c>
    </row>
    <row r="10031" spans="1:16" x14ac:dyDescent="0.25">
      <c r="A10031" s="20" t="s">
        <v>18582</v>
      </c>
      <c r="B10031">
        <v>7</v>
      </c>
      <c r="C10031" t="s">
        <v>21821</v>
      </c>
      <c r="D10031" t="s">
        <v>90</v>
      </c>
      <c r="E10031" t="s">
        <v>82</v>
      </c>
      <c r="F10031" t="s">
        <v>38</v>
      </c>
      <c r="G10031">
        <v>5</v>
      </c>
      <c r="H10031">
        <v>3</v>
      </c>
      <c r="I10031">
        <v>2014</v>
      </c>
      <c r="J10031" t="s">
        <v>53</v>
      </c>
      <c r="K10031" t="s">
        <v>44</v>
      </c>
      <c r="L10031" t="s">
        <v>44</v>
      </c>
      <c r="M10031" s="54" t="s">
        <v>44</v>
      </c>
      <c r="N10031">
        <v>950</v>
      </c>
      <c r="O10031" t="s">
        <v>44</v>
      </c>
      <c r="P10031">
        <v>3.24442842261525</v>
      </c>
    </row>
    <row r="10032" spans="1:16" x14ac:dyDescent="0.25">
      <c r="A10032" s="20" t="s">
        <v>18583</v>
      </c>
      <c r="B10032">
        <v>7</v>
      </c>
      <c r="C10032" t="s">
        <v>21821</v>
      </c>
      <c r="D10032" t="s">
        <v>90</v>
      </c>
      <c r="E10032" t="s">
        <v>82</v>
      </c>
      <c r="F10032" t="s">
        <v>38</v>
      </c>
      <c r="G10032">
        <v>2</v>
      </c>
      <c r="H10032">
        <v>3</v>
      </c>
      <c r="I10032">
        <v>2014</v>
      </c>
      <c r="J10032" t="s">
        <v>34</v>
      </c>
      <c r="K10032">
        <v>-22.757392600074599</v>
      </c>
      <c r="L10032">
        <v>-44.521000000000001</v>
      </c>
      <c r="M10032" s="54">
        <v>-0.99299999999999999</v>
      </c>
      <c r="N10032">
        <v>72</v>
      </c>
      <c r="O10032" t="s">
        <v>44</v>
      </c>
      <c r="P10032">
        <v>11.7851130197758</v>
      </c>
    </row>
    <row r="10033" spans="1:16" x14ac:dyDescent="0.25">
      <c r="A10033" s="20" t="s">
        <v>18584</v>
      </c>
      <c r="B10033">
        <v>7</v>
      </c>
      <c r="C10033" t="s">
        <v>21821</v>
      </c>
      <c r="D10033" t="s">
        <v>90</v>
      </c>
      <c r="E10033" t="s">
        <v>82</v>
      </c>
      <c r="F10033" t="s">
        <v>38</v>
      </c>
      <c r="G10033">
        <v>2</v>
      </c>
      <c r="H10033">
        <v>3</v>
      </c>
      <c r="I10033">
        <v>2014</v>
      </c>
      <c r="J10033" t="s">
        <v>54</v>
      </c>
      <c r="K10033" t="s">
        <v>44</v>
      </c>
      <c r="L10033" t="s">
        <v>44</v>
      </c>
      <c r="M10033" s="54" t="s">
        <v>44</v>
      </c>
      <c r="N10033">
        <v>9</v>
      </c>
      <c r="O10033" t="s">
        <v>44</v>
      </c>
      <c r="P10033">
        <v>33.3333333333333</v>
      </c>
    </row>
    <row r="10034" spans="1:16" x14ac:dyDescent="0.25">
      <c r="A10034" s="20" t="s">
        <v>18585</v>
      </c>
      <c r="B10034">
        <v>7</v>
      </c>
      <c r="C10034" t="s">
        <v>21821</v>
      </c>
      <c r="D10034" t="s">
        <v>90</v>
      </c>
      <c r="E10034" t="s">
        <v>82</v>
      </c>
      <c r="F10034" t="s">
        <v>38</v>
      </c>
      <c r="G10034">
        <v>3</v>
      </c>
      <c r="H10034">
        <v>3</v>
      </c>
      <c r="I10034">
        <v>2014</v>
      </c>
      <c r="J10034" t="s">
        <v>54</v>
      </c>
      <c r="K10034" t="s">
        <v>44</v>
      </c>
      <c r="L10034" t="s">
        <v>44</v>
      </c>
      <c r="M10034" s="54" t="s">
        <v>44</v>
      </c>
      <c r="N10034">
        <v>6</v>
      </c>
      <c r="O10034" t="s">
        <v>44</v>
      </c>
      <c r="P10034">
        <v>40.824829046386299</v>
      </c>
    </row>
    <row r="10035" spans="1:16" x14ac:dyDescent="0.25">
      <c r="A10035" s="20" t="s">
        <v>18586</v>
      </c>
      <c r="B10035">
        <v>7</v>
      </c>
      <c r="C10035" t="s">
        <v>21821</v>
      </c>
      <c r="D10035" t="s">
        <v>90</v>
      </c>
      <c r="E10035" t="s">
        <v>82</v>
      </c>
      <c r="F10035" t="s">
        <v>38</v>
      </c>
      <c r="G10035">
        <v>4</v>
      </c>
      <c r="H10035">
        <v>3</v>
      </c>
      <c r="I10035">
        <v>2014</v>
      </c>
      <c r="J10035" t="s">
        <v>54</v>
      </c>
      <c r="K10035" t="s">
        <v>44</v>
      </c>
      <c r="L10035" t="s">
        <v>44</v>
      </c>
      <c r="M10035" s="54" t="s">
        <v>44</v>
      </c>
      <c r="N10035">
        <v>15</v>
      </c>
      <c r="O10035" t="s">
        <v>44</v>
      </c>
      <c r="P10035">
        <v>25.8198889747161</v>
      </c>
    </row>
    <row r="10036" spans="1:16" x14ac:dyDescent="0.25">
      <c r="A10036" s="20" t="s">
        <v>18587</v>
      </c>
      <c r="B10036">
        <v>7</v>
      </c>
      <c r="C10036" t="s">
        <v>21821</v>
      </c>
      <c r="D10036" t="s">
        <v>90</v>
      </c>
      <c r="E10036" t="s">
        <v>82</v>
      </c>
      <c r="F10036" t="s">
        <v>38</v>
      </c>
      <c r="G10036">
        <v>5</v>
      </c>
      <c r="H10036">
        <v>3</v>
      </c>
      <c r="I10036">
        <v>2014</v>
      </c>
      <c r="J10036" t="s">
        <v>54</v>
      </c>
      <c r="K10036" t="s">
        <v>44</v>
      </c>
      <c r="L10036" t="s">
        <v>44</v>
      </c>
      <c r="M10036" s="54" t="s">
        <v>44</v>
      </c>
      <c r="N10036">
        <v>4</v>
      </c>
      <c r="O10036" t="s">
        <v>44</v>
      </c>
      <c r="P10036">
        <v>50</v>
      </c>
    </row>
    <row r="10037" spans="1:16" x14ac:dyDescent="0.25">
      <c r="A10037" s="20" t="s">
        <v>18588</v>
      </c>
      <c r="B10037">
        <v>7</v>
      </c>
      <c r="C10037" t="s">
        <v>21821</v>
      </c>
      <c r="D10037" t="s">
        <v>90</v>
      </c>
      <c r="E10037" t="s">
        <v>82</v>
      </c>
      <c r="F10037" t="s">
        <v>38</v>
      </c>
      <c r="G10037">
        <v>3</v>
      </c>
      <c r="H10037">
        <v>3</v>
      </c>
      <c r="I10037">
        <v>2014</v>
      </c>
      <c r="J10037" t="s">
        <v>34</v>
      </c>
      <c r="K10037">
        <v>-15.4130761478719</v>
      </c>
      <c r="L10037">
        <v>-38.177999999999997</v>
      </c>
      <c r="M10037" s="54">
        <v>7.3520000000000003</v>
      </c>
      <c r="N10037">
        <v>132</v>
      </c>
      <c r="O10037" t="s">
        <v>44</v>
      </c>
      <c r="P10037">
        <v>8.7038827977848907</v>
      </c>
    </row>
    <row r="10038" spans="1:16" x14ac:dyDescent="0.25">
      <c r="A10038" s="20" t="s">
        <v>18589</v>
      </c>
      <c r="B10038">
        <v>7</v>
      </c>
      <c r="C10038" t="s">
        <v>21821</v>
      </c>
      <c r="D10038" t="s">
        <v>90</v>
      </c>
      <c r="E10038" t="s">
        <v>82</v>
      </c>
      <c r="F10038" t="s">
        <v>38</v>
      </c>
      <c r="G10038">
        <v>2</v>
      </c>
      <c r="H10038">
        <v>3</v>
      </c>
      <c r="I10038">
        <v>2014</v>
      </c>
      <c r="J10038" t="s">
        <v>55</v>
      </c>
      <c r="K10038">
        <v>2.3180730409287502</v>
      </c>
      <c r="L10038">
        <v>-7.7969999999999997</v>
      </c>
      <c r="M10038" s="54">
        <v>12.433</v>
      </c>
      <c r="N10038">
        <v>42</v>
      </c>
      <c r="O10038" t="s">
        <v>44</v>
      </c>
      <c r="P10038">
        <v>15.430334996209201</v>
      </c>
    </row>
    <row r="10039" spans="1:16" x14ac:dyDescent="0.25">
      <c r="A10039" s="20" t="s">
        <v>18590</v>
      </c>
      <c r="B10039">
        <v>7</v>
      </c>
      <c r="C10039" t="s">
        <v>21821</v>
      </c>
      <c r="D10039" t="s">
        <v>90</v>
      </c>
      <c r="E10039" t="s">
        <v>82</v>
      </c>
      <c r="F10039" t="s">
        <v>38</v>
      </c>
      <c r="G10039">
        <v>3</v>
      </c>
      <c r="H10039">
        <v>3</v>
      </c>
      <c r="I10039">
        <v>2014</v>
      </c>
      <c r="J10039" t="s">
        <v>55</v>
      </c>
      <c r="K10039">
        <v>4.75999334380165</v>
      </c>
      <c r="L10039">
        <v>-5.58</v>
      </c>
      <c r="M10039" s="54">
        <v>15.1</v>
      </c>
      <c r="N10039">
        <v>84</v>
      </c>
      <c r="O10039" t="s">
        <v>44</v>
      </c>
      <c r="P10039">
        <v>10.910894511799601</v>
      </c>
    </row>
    <row r="10040" spans="1:16" x14ac:dyDescent="0.25">
      <c r="A10040" s="20" t="s">
        <v>18591</v>
      </c>
      <c r="B10040">
        <v>7</v>
      </c>
      <c r="C10040" t="s">
        <v>21821</v>
      </c>
      <c r="D10040" t="s">
        <v>90</v>
      </c>
      <c r="E10040" t="s">
        <v>82</v>
      </c>
      <c r="F10040" t="s">
        <v>38</v>
      </c>
      <c r="G10040">
        <v>4</v>
      </c>
      <c r="H10040">
        <v>3</v>
      </c>
      <c r="I10040">
        <v>2014</v>
      </c>
      <c r="J10040" t="s">
        <v>55</v>
      </c>
      <c r="K10040">
        <v>13.941070622377</v>
      </c>
      <c r="L10040">
        <v>0.95699999999999996</v>
      </c>
      <c r="M10040" s="54">
        <v>26.925000000000001</v>
      </c>
      <c r="N10040">
        <v>108</v>
      </c>
      <c r="O10040" t="s">
        <v>44</v>
      </c>
      <c r="P10040">
        <v>9.6225044864937601</v>
      </c>
    </row>
    <row r="10041" spans="1:16" x14ac:dyDescent="0.25">
      <c r="A10041" s="20" t="s">
        <v>18592</v>
      </c>
      <c r="B10041">
        <v>7</v>
      </c>
      <c r="C10041" t="s">
        <v>21821</v>
      </c>
      <c r="D10041" t="s">
        <v>90</v>
      </c>
      <c r="E10041" t="s">
        <v>82</v>
      </c>
      <c r="F10041" t="s">
        <v>38</v>
      </c>
      <c r="G10041">
        <v>5</v>
      </c>
      <c r="H10041">
        <v>3</v>
      </c>
      <c r="I10041">
        <v>2014</v>
      </c>
      <c r="J10041" t="s">
        <v>55</v>
      </c>
      <c r="K10041">
        <v>3.7359454912544301</v>
      </c>
      <c r="L10041">
        <v>-4.7759999999999998</v>
      </c>
      <c r="M10041" s="54">
        <v>12.247999999999999</v>
      </c>
      <c r="N10041">
        <v>83</v>
      </c>
      <c r="O10041" t="s">
        <v>44</v>
      </c>
      <c r="P10041">
        <v>10.976425998969001</v>
      </c>
    </row>
    <row r="10042" spans="1:16" x14ac:dyDescent="0.25">
      <c r="A10042" s="20" t="s">
        <v>18593</v>
      </c>
      <c r="B10042">
        <v>7</v>
      </c>
      <c r="C10042" t="s">
        <v>21821</v>
      </c>
      <c r="D10042" t="s">
        <v>90</v>
      </c>
      <c r="E10042" t="s">
        <v>82</v>
      </c>
      <c r="F10042" t="s">
        <v>38</v>
      </c>
      <c r="G10042">
        <v>4</v>
      </c>
      <c r="H10042">
        <v>3</v>
      </c>
      <c r="I10042">
        <v>2014</v>
      </c>
      <c r="J10042" t="s">
        <v>34</v>
      </c>
      <c r="K10042">
        <v>-20.553656371245399</v>
      </c>
      <c r="L10042">
        <v>-42.475999999999999</v>
      </c>
      <c r="M10042" s="54">
        <v>1.3680000000000001</v>
      </c>
      <c r="N10042">
        <v>77</v>
      </c>
      <c r="O10042" t="s">
        <v>44</v>
      </c>
      <c r="P10042">
        <v>11.396057645963801</v>
      </c>
    </row>
    <row r="10043" spans="1:16" x14ac:dyDescent="0.25">
      <c r="A10043" s="20" t="s">
        <v>18594</v>
      </c>
      <c r="B10043">
        <v>7</v>
      </c>
      <c r="C10043" t="s">
        <v>21821</v>
      </c>
      <c r="D10043" t="s">
        <v>90</v>
      </c>
      <c r="E10043" t="s">
        <v>82</v>
      </c>
      <c r="F10043" t="s">
        <v>38</v>
      </c>
      <c r="G10043">
        <v>2</v>
      </c>
      <c r="H10043">
        <v>3</v>
      </c>
      <c r="I10043">
        <v>2014</v>
      </c>
      <c r="J10043" t="s">
        <v>56</v>
      </c>
      <c r="K10043" t="s">
        <v>44</v>
      </c>
      <c r="L10043" t="s">
        <v>44</v>
      </c>
      <c r="M10043" s="54" t="s">
        <v>44</v>
      </c>
      <c r="N10043">
        <v>29</v>
      </c>
      <c r="O10043" t="s">
        <v>44</v>
      </c>
      <c r="P10043">
        <v>18.569533817705199</v>
      </c>
    </row>
    <row r="10044" spans="1:16" x14ac:dyDescent="0.25">
      <c r="A10044" s="20" t="s">
        <v>18595</v>
      </c>
      <c r="B10044">
        <v>7</v>
      </c>
      <c r="C10044" t="s">
        <v>21821</v>
      </c>
      <c r="D10044" t="s">
        <v>90</v>
      </c>
      <c r="E10044" t="s">
        <v>82</v>
      </c>
      <c r="F10044" t="s">
        <v>38</v>
      </c>
      <c r="G10044">
        <v>3</v>
      </c>
      <c r="H10044">
        <v>3</v>
      </c>
      <c r="I10044">
        <v>2014</v>
      </c>
      <c r="J10044" t="s">
        <v>56</v>
      </c>
      <c r="K10044" t="s">
        <v>44</v>
      </c>
      <c r="L10044" t="s">
        <v>44</v>
      </c>
      <c r="M10044" s="54" t="s">
        <v>44</v>
      </c>
      <c r="N10044">
        <v>82</v>
      </c>
      <c r="O10044" t="s">
        <v>44</v>
      </c>
      <c r="P10044">
        <v>11.0431526074847</v>
      </c>
    </row>
    <row r="10045" spans="1:16" x14ac:dyDescent="0.25">
      <c r="A10045" s="20" t="s">
        <v>18596</v>
      </c>
      <c r="B10045">
        <v>7</v>
      </c>
      <c r="C10045" t="s">
        <v>21821</v>
      </c>
      <c r="D10045" t="s">
        <v>90</v>
      </c>
      <c r="E10045" t="s">
        <v>82</v>
      </c>
      <c r="F10045" t="s">
        <v>38</v>
      </c>
      <c r="G10045">
        <v>4</v>
      </c>
      <c r="H10045">
        <v>3</v>
      </c>
      <c r="I10045">
        <v>2014</v>
      </c>
      <c r="J10045" t="s">
        <v>56</v>
      </c>
      <c r="K10045" t="s">
        <v>44</v>
      </c>
      <c r="L10045" t="s">
        <v>44</v>
      </c>
      <c r="M10045" s="54" t="s">
        <v>44</v>
      </c>
      <c r="N10045">
        <v>37</v>
      </c>
      <c r="O10045" t="s">
        <v>44</v>
      </c>
      <c r="P10045">
        <v>16.439898730535699</v>
      </c>
    </row>
    <row r="10046" spans="1:16" x14ac:dyDescent="0.25">
      <c r="A10046" s="20" t="s">
        <v>18597</v>
      </c>
      <c r="B10046">
        <v>7</v>
      </c>
      <c r="C10046" t="s">
        <v>21821</v>
      </c>
      <c r="D10046" t="s">
        <v>90</v>
      </c>
      <c r="E10046" t="s">
        <v>82</v>
      </c>
      <c r="F10046" t="s">
        <v>38</v>
      </c>
      <c r="G10046">
        <v>5</v>
      </c>
      <c r="H10046">
        <v>3</v>
      </c>
      <c r="I10046">
        <v>2014</v>
      </c>
      <c r="J10046" t="s">
        <v>56</v>
      </c>
      <c r="K10046" t="s">
        <v>44</v>
      </c>
      <c r="L10046" t="s">
        <v>44</v>
      </c>
      <c r="M10046" s="54" t="s">
        <v>44</v>
      </c>
      <c r="N10046">
        <v>502</v>
      </c>
      <c r="O10046" t="s">
        <v>44</v>
      </c>
      <c r="P10046">
        <v>4.4632184267745201</v>
      </c>
    </row>
    <row r="10047" spans="1:16" x14ac:dyDescent="0.25">
      <c r="A10047" s="20" t="s">
        <v>18598</v>
      </c>
      <c r="B10047">
        <v>7</v>
      </c>
      <c r="C10047" t="s">
        <v>21821</v>
      </c>
      <c r="D10047" t="s">
        <v>90</v>
      </c>
      <c r="E10047" t="s">
        <v>82</v>
      </c>
      <c r="F10047" t="s">
        <v>38</v>
      </c>
      <c r="G10047">
        <v>5</v>
      </c>
      <c r="H10047">
        <v>3</v>
      </c>
      <c r="I10047">
        <v>2014</v>
      </c>
      <c r="J10047" t="s">
        <v>34</v>
      </c>
      <c r="K10047">
        <v>-22.825489182467699</v>
      </c>
      <c r="L10047">
        <v>-44.255000000000003</v>
      </c>
      <c r="M10047" s="54">
        <v>-1.3959999999999999</v>
      </c>
      <c r="N10047">
        <v>250</v>
      </c>
      <c r="O10047" t="s">
        <v>44</v>
      </c>
      <c r="P10047">
        <v>6.3245553203367599</v>
      </c>
    </row>
    <row r="10048" spans="1:16" x14ac:dyDescent="0.25">
      <c r="A10048" s="20" t="s">
        <v>18599</v>
      </c>
      <c r="B10048">
        <v>7</v>
      </c>
      <c r="C10048" t="s">
        <v>21821</v>
      </c>
      <c r="D10048" t="s">
        <v>90</v>
      </c>
      <c r="E10048" t="s">
        <v>82</v>
      </c>
      <c r="F10048" t="s">
        <v>38</v>
      </c>
      <c r="G10048">
        <v>2</v>
      </c>
      <c r="H10048">
        <v>3</v>
      </c>
      <c r="I10048">
        <v>2014</v>
      </c>
      <c r="J10048" t="s">
        <v>57</v>
      </c>
      <c r="K10048" t="s">
        <v>44</v>
      </c>
      <c r="L10048" t="s">
        <v>44</v>
      </c>
      <c r="M10048" s="54" t="s">
        <v>44</v>
      </c>
      <c r="N10048">
        <v>13</v>
      </c>
      <c r="O10048" t="s">
        <v>44</v>
      </c>
      <c r="P10048">
        <v>27.735009811261499</v>
      </c>
    </row>
    <row r="10049" spans="1:16" x14ac:dyDescent="0.25">
      <c r="A10049" s="20" t="s">
        <v>18600</v>
      </c>
      <c r="B10049">
        <v>7</v>
      </c>
      <c r="C10049" t="s">
        <v>21821</v>
      </c>
      <c r="D10049" t="s">
        <v>90</v>
      </c>
      <c r="E10049" t="s">
        <v>82</v>
      </c>
      <c r="F10049" t="s">
        <v>38</v>
      </c>
      <c r="G10049">
        <v>3</v>
      </c>
      <c r="H10049">
        <v>3</v>
      </c>
      <c r="I10049">
        <v>2014</v>
      </c>
      <c r="J10049" t="s">
        <v>57</v>
      </c>
      <c r="K10049">
        <v>-16.9049719557987</v>
      </c>
      <c r="L10049">
        <v>-27.126999999999999</v>
      </c>
      <c r="M10049" s="54">
        <v>-6.6829999999999998</v>
      </c>
      <c r="N10049">
        <v>63</v>
      </c>
      <c r="O10049" t="s">
        <v>44</v>
      </c>
      <c r="P10049">
        <v>12.5988157669742</v>
      </c>
    </row>
    <row r="10050" spans="1:16" x14ac:dyDescent="0.25">
      <c r="A10050" s="20" t="s">
        <v>18601</v>
      </c>
      <c r="B10050">
        <v>7</v>
      </c>
      <c r="C10050" t="s">
        <v>21821</v>
      </c>
      <c r="D10050" t="s">
        <v>90</v>
      </c>
      <c r="E10050" t="s">
        <v>82</v>
      </c>
      <c r="F10050" t="s">
        <v>38</v>
      </c>
      <c r="G10050">
        <v>4</v>
      </c>
      <c r="H10050">
        <v>3</v>
      </c>
      <c r="I10050">
        <v>2014</v>
      </c>
      <c r="J10050" t="s">
        <v>57</v>
      </c>
      <c r="K10050">
        <v>-22.057731304791901</v>
      </c>
      <c r="L10050">
        <v>-30.478999999999999</v>
      </c>
      <c r="M10050" s="54">
        <v>-13.635999999999999</v>
      </c>
      <c r="N10050">
        <v>84</v>
      </c>
      <c r="O10050" t="s">
        <v>44</v>
      </c>
      <c r="P10050">
        <v>10.910894511799601</v>
      </c>
    </row>
    <row r="10051" spans="1:16" x14ac:dyDescent="0.25">
      <c r="A10051" s="20" t="s">
        <v>18602</v>
      </c>
      <c r="B10051">
        <v>7</v>
      </c>
      <c r="C10051" t="s">
        <v>21821</v>
      </c>
      <c r="D10051" t="s">
        <v>90</v>
      </c>
      <c r="E10051" t="s">
        <v>82</v>
      </c>
      <c r="F10051" t="s">
        <v>38</v>
      </c>
      <c r="G10051">
        <v>5</v>
      </c>
      <c r="H10051">
        <v>3</v>
      </c>
      <c r="I10051">
        <v>2014</v>
      </c>
      <c r="J10051" t="s">
        <v>57</v>
      </c>
      <c r="K10051">
        <v>-22.3324973419933</v>
      </c>
      <c r="L10051">
        <v>-30.716000000000001</v>
      </c>
      <c r="M10051" s="54">
        <v>-13.949</v>
      </c>
      <c r="N10051">
        <v>146</v>
      </c>
      <c r="O10051" t="s">
        <v>44</v>
      </c>
      <c r="P10051">
        <v>8.2760588860236801</v>
      </c>
    </row>
    <row r="10052" spans="1:16" x14ac:dyDescent="0.25">
      <c r="A10052" s="20" t="s">
        <v>18603</v>
      </c>
      <c r="B10052">
        <v>7</v>
      </c>
      <c r="C10052" t="s">
        <v>21821</v>
      </c>
      <c r="D10052" t="s">
        <v>90</v>
      </c>
      <c r="E10052" t="s">
        <v>82</v>
      </c>
      <c r="F10052" t="s">
        <v>38</v>
      </c>
      <c r="G10052">
        <v>2</v>
      </c>
      <c r="H10052">
        <v>3</v>
      </c>
      <c r="I10052">
        <v>2014</v>
      </c>
      <c r="J10052" t="s">
        <v>58</v>
      </c>
      <c r="K10052">
        <v>20.4685757405937</v>
      </c>
      <c r="L10052">
        <v>6.0529999999999999</v>
      </c>
      <c r="M10052" s="54">
        <v>34.884</v>
      </c>
      <c r="N10052">
        <v>54</v>
      </c>
      <c r="O10052" t="s">
        <v>44</v>
      </c>
      <c r="P10052">
        <v>13.6082763487954</v>
      </c>
    </row>
    <row r="10053" spans="1:16" x14ac:dyDescent="0.25">
      <c r="A10053" s="20" t="s">
        <v>18604</v>
      </c>
      <c r="B10053">
        <v>7</v>
      </c>
      <c r="C10053" t="s">
        <v>21821</v>
      </c>
      <c r="D10053" t="s">
        <v>90</v>
      </c>
      <c r="E10053" t="s">
        <v>82</v>
      </c>
      <c r="F10053" t="s">
        <v>38</v>
      </c>
      <c r="G10053">
        <v>3</v>
      </c>
      <c r="H10053">
        <v>3</v>
      </c>
      <c r="I10053">
        <v>2014</v>
      </c>
      <c r="J10053" t="s">
        <v>58</v>
      </c>
      <c r="K10053">
        <v>6.7548878906115704</v>
      </c>
      <c r="L10053">
        <v>1.0820000000000001</v>
      </c>
      <c r="M10053" s="54">
        <v>12.428000000000001</v>
      </c>
      <c r="N10053">
        <v>198</v>
      </c>
      <c r="O10053" t="s">
        <v>44</v>
      </c>
      <c r="P10053">
        <v>7.1066905451870204</v>
      </c>
    </row>
    <row r="10054" spans="1:16" x14ac:dyDescent="0.25">
      <c r="A10054" s="20" t="s">
        <v>18605</v>
      </c>
      <c r="B10054">
        <v>7</v>
      </c>
      <c r="C10054" t="s">
        <v>21821</v>
      </c>
      <c r="D10054" t="s">
        <v>90</v>
      </c>
      <c r="E10054" t="s">
        <v>82</v>
      </c>
      <c r="F10054" t="s">
        <v>38</v>
      </c>
      <c r="G10054">
        <v>4</v>
      </c>
      <c r="H10054">
        <v>3</v>
      </c>
      <c r="I10054">
        <v>2014</v>
      </c>
      <c r="J10054" t="s">
        <v>58</v>
      </c>
      <c r="K10054">
        <v>5.7880583233081202</v>
      </c>
      <c r="L10054">
        <v>1.2529999999999999</v>
      </c>
      <c r="M10054" s="54">
        <v>10.323</v>
      </c>
      <c r="N10054">
        <v>413</v>
      </c>
      <c r="O10054" t="s">
        <v>44</v>
      </c>
      <c r="P10054">
        <v>4.9206783130512299</v>
      </c>
    </row>
    <row r="10055" spans="1:16" x14ac:dyDescent="0.25">
      <c r="A10055" s="20" t="s">
        <v>18606</v>
      </c>
      <c r="B10055">
        <v>7</v>
      </c>
      <c r="C10055" t="s">
        <v>21821</v>
      </c>
      <c r="D10055" t="s">
        <v>90</v>
      </c>
      <c r="E10055" t="s">
        <v>82</v>
      </c>
      <c r="F10055" t="s">
        <v>38</v>
      </c>
      <c r="G10055">
        <v>5</v>
      </c>
      <c r="H10055">
        <v>3</v>
      </c>
      <c r="I10055">
        <v>2014</v>
      </c>
      <c r="J10055" t="s">
        <v>58</v>
      </c>
      <c r="K10055">
        <v>6.6034219403503602</v>
      </c>
      <c r="L10055">
        <v>2.4350000000000001</v>
      </c>
      <c r="M10055" s="54">
        <v>10.772</v>
      </c>
      <c r="N10055">
        <v>803</v>
      </c>
      <c r="O10055" t="s">
        <v>44</v>
      </c>
      <c r="P10055">
        <v>3.52892336620293</v>
      </c>
    </row>
    <row r="10056" spans="1:16" x14ac:dyDescent="0.25">
      <c r="A10056" s="20" t="s">
        <v>18607</v>
      </c>
      <c r="B10056">
        <v>7</v>
      </c>
      <c r="C10056" t="s">
        <v>21821</v>
      </c>
      <c r="D10056" t="s">
        <v>90</v>
      </c>
      <c r="E10056" t="s">
        <v>82</v>
      </c>
      <c r="F10056" t="s">
        <v>38</v>
      </c>
      <c r="G10056">
        <v>2</v>
      </c>
      <c r="H10056">
        <v>3</v>
      </c>
      <c r="I10056">
        <v>2014</v>
      </c>
      <c r="J10056" t="s">
        <v>59</v>
      </c>
      <c r="K10056" t="s">
        <v>44</v>
      </c>
      <c r="L10056" t="s">
        <v>44</v>
      </c>
      <c r="M10056" s="54" t="s">
        <v>44</v>
      </c>
      <c r="N10056">
        <v>9</v>
      </c>
      <c r="O10056" t="s">
        <v>44</v>
      </c>
      <c r="P10056">
        <v>33.3333333333333</v>
      </c>
    </row>
    <row r="10057" spans="1:16" x14ac:dyDescent="0.25">
      <c r="A10057" s="20" t="s">
        <v>18608</v>
      </c>
      <c r="B10057">
        <v>7</v>
      </c>
      <c r="C10057" t="s">
        <v>21821</v>
      </c>
      <c r="D10057" t="s">
        <v>90</v>
      </c>
      <c r="E10057" t="s">
        <v>82</v>
      </c>
      <c r="F10057" t="s">
        <v>38</v>
      </c>
      <c r="G10057">
        <v>3</v>
      </c>
      <c r="H10057">
        <v>3</v>
      </c>
      <c r="I10057">
        <v>2014</v>
      </c>
      <c r="J10057" t="s">
        <v>59</v>
      </c>
      <c r="K10057" t="s">
        <v>44</v>
      </c>
      <c r="L10057" t="s">
        <v>44</v>
      </c>
      <c r="M10057" s="54" t="s">
        <v>44</v>
      </c>
      <c r="N10057">
        <v>14</v>
      </c>
      <c r="O10057" t="s">
        <v>44</v>
      </c>
      <c r="P10057">
        <v>26.726124191242398</v>
      </c>
    </row>
    <row r="10058" spans="1:16" x14ac:dyDescent="0.25">
      <c r="A10058" s="20" t="s">
        <v>18609</v>
      </c>
      <c r="B10058">
        <v>7</v>
      </c>
      <c r="C10058" t="s">
        <v>21821</v>
      </c>
      <c r="D10058" t="s">
        <v>90</v>
      </c>
      <c r="E10058" t="s">
        <v>82</v>
      </c>
      <c r="F10058" t="s">
        <v>38</v>
      </c>
      <c r="G10058">
        <v>4</v>
      </c>
      <c r="H10058">
        <v>3</v>
      </c>
      <c r="I10058">
        <v>2014</v>
      </c>
      <c r="J10058" t="s">
        <v>59</v>
      </c>
      <c r="K10058" t="s">
        <v>44</v>
      </c>
      <c r="L10058" t="s">
        <v>44</v>
      </c>
      <c r="M10058" s="54" t="s">
        <v>44</v>
      </c>
      <c r="N10058">
        <v>66</v>
      </c>
      <c r="O10058" t="s">
        <v>44</v>
      </c>
      <c r="P10058">
        <v>12.3091490979333</v>
      </c>
    </row>
    <row r="10059" spans="1:16" x14ac:dyDescent="0.25">
      <c r="A10059" s="20" t="s">
        <v>18610</v>
      </c>
      <c r="B10059">
        <v>7</v>
      </c>
      <c r="C10059" t="s">
        <v>21821</v>
      </c>
      <c r="D10059" t="s">
        <v>90</v>
      </c>
      <c r="E10059" t="s">
        <v>82</v>
      </c>
      <c r="F10059" t="s">
        <v>38</v>
      </c>
      <c r="G10059">
        <v>5</v>
      </c>
      <c r="H10059">
        <v>3</v>
      </c>
      <c r="I10059">
        <v>2014</v>
      </c>
      <c r="J10059" t="s">
        <v>59</v>
      </c>
      <c r="K10059" t="s">
        <v>44</v>
      </c>
      <c r="L10059" t="s">
        <v>44</v>
      </c>
      <c r="M10059" s="54" t="s">
        <v>44</v>
      </c>
      <c r="N10059">
        <v>39</v>
      </c>
      <c r="O10059" t="s">
        <v>44</v>
      </c>
      <c r="P10059">
        <v>16.012815380508702</v>
      </c>
    </row>
    <row r="10060" spans="1:16" x14ac:dyDescent="0.25">
      <c r="A10060" s="20" t="s">
        <v>18611</v>
      </c>
      <c r="B10060">
        <v>7</v>
      </c>
      <c r="C10060" t="s">
        <v>21821</v>
      </c>
      <c r="D10060" t="s">
        <v>90</v>
      </c>
      <c r="E10060" t="s">
        <v>82</v>
      </c>
      <c r="F10060" t="s">
        <v>38</v>
      </c>
      <c r="G10060">
        <v>2</v>
      </c>
      <c r="H10060">
        <v>3</v>
      </c>
      <c r="I10060">
        <v>2014</v>
      </c>
      <c r="J10060" t="s">
        <v>60</v>
      </c>
      <c r="K10060">
        <v>-12.4000844431665</v>
      </c>
      <c r="L10060">
        <v>-27.459</v>
      </c>
      <c r="M10060" s="54">
        <v>2.6589999999999998</v>
      </c>
      <c r="N10060">
        <v>94</v>
      </c>
      <c r="O10060" t="s">
        <v>44</v>
      </c>
      <c r="P10060">
        <v>10.3142124625879</v>
      </c>
    </row>
    <row r="10061" spans="1:16" x14ac:dyDescent="0.25">
      <c r="A10061" s="20" t="s">
        <v>18612</v>
      </c>
      <c r="B10061">
        <v>7</v>
      </c>
      <c r="C10061" t="s">
        <v>21821</v>
      </c>
      <c r="D10061" t="s">
        <v>90</v>
      </c>
      <c r="E10061" t="s">
        <v>82</v>
      </c>
      <c r="F10061" t="s">
        <v>38</v>
      </c>
      <c r="G10061">
        <v>3</v>
      </c>
      <c r="H10061">
        <v>3</v>
      </c>
      <c r="I10061">
        <v>2014</v>
      </c>
      <c r="J10061" t="s">
        <v>60</v>
      </c>
      <c r="K10061">
        <v>-13.615484742841</v>
      </c>
      <c r="L10061">
        <v>-27.352</v>
      </c>
      <c r="M10061" s="54">
        <v>0.121</v>
      </c>
      <c r="N10061">
        <v>164</v>
      </c>
      <c r="O10061" t="s">
        <v>44</v>
      </c>
      <c r="P10061">
        <v>7.8086880944303001</v>
      </c>
    </row>
    <row r="10062" spans="1:16" x14ac:dyDescent="0.25">
      <c r="A10062" s="20" t="s">
        <v>18613</v>
      </c>
      <c r="B10062">
        <v>7</v>
      </c>
      <c r="C10062" t="s">
        <v>21821</v>
      </c>
      <c r="D10062" t="s">
        <v>90</v>
      </c>
      <c r="E10062" t="s">
        <v>82</v>
      </c>
      <c r="F10062" t="s">
        <v>38</v>
      </c>
      <c r="G10062">
        <v>4</v>
      </c>
      <c r="H10062">
        <v>3</v>
      </c>
      <c r="I10062">
        <v>2014</v>
      </c>
      <c r="J10062" t="s">
        <v>60</v>
      </c>
      <c r="K10062">
        <v>-10.427819533861699</v>
      </c>
      <c r="L10062">
        <v>-24.806000000000001</v>
      </c>
      <c r="M10062" s="54">
        <v>3.9510000000000001</v>
      </c>
      <c r="N10062">
        <v>190</v>
      </c>
      <c r="O10062" t="s">
        <v>44</v>
      </c>
      <c r="P10062">
        <v>7.25476250110012</v>
      </c>
    </row>
    <row r="10063" spans="1:16" x14ac:dyDescent="0.25">
      <c r="A10063" s="20" t="s">
        <v>18614</v>
      </c>
      <c r="B10063">
        <v>7</v>
      </c>
      <c r="C10063" t="s">
        <v>21821</v>
      </c>
      <c r="D10063" t="s">
        <v>90</v>
      </c>
      <c r="E10063" t="s">
        <v>82</v>
      </c>
      <c r="F10063" t="s">
        <v>38</v>
      </c>
      <c r="G10063">
        <v>5</v>
      </c>
      <c r="H10063">
        <v>3</v>
      </c>
      <c r="I10063">
        <v>2014</v>
      </c>
      <c r="J10063" t="s">
        <v>60</v>
      </c>
      <c r="K10063">
        <v>-14.401394534986601</v>
      </c>
      <c r="L10063">
        <v>-28.029</v>
      </c>
      <c r="M10063" s="54">
        <v>-0.77400000000000002</v>
      </c>
      <c r="N10063">
        <v>137</v>
      </c>
      <c r="O10063" t="s">
        <v>44</v>
      </c>
      <c r="P10063">
        <v>8.5435765771676095</v>
      </c>
    </row>
    <row r="10064" spans="1:16" x14ac:dyDescent="0.25">
      <c r="A10064" s="20" t="s">
        <v>18615</v>
      </c>
      <c r="B10064">
        <v>7</v>
      </c>
      <c r="C10064" t="s">
        <v>21821</v>
      </c>
      <c r="D10064" t="s">
        <v>90</v>
      </c>
      <c r="E10064" t="s">
        <v>82</v>
      </c>
      <c r="F10064" t="s">
        <v>38</v>
      </c>
      <c r="G10064">
        <v>2</v>
      </c>
      <c r="H10064">
        <v>3</v>
      </c>
      <c r="I10064">
        <v>2014</v>
      </c>
      <c r="J10064" t="s">
        <v>61</v>
      </c>
      <c r="K10064" t="s">
        <v>44</v>
      </c>
      <c r="L10064" t="s">
        <v>44</v>
      </c>
      <c r="M10064" s="54" t="s">
        <v>44</v>
      </c>
      <c r="N10064">
        <v>3</v>
      </c>
      <c r="O10064" t="s">
        <v>44</v>
      </c>
      <c r="P10064">
        <v>57.735026918962603</v>
      </c>
    </row>
    <row r="10065" spans="1:16" x14ac:dyDescent="0.25">
      <c r="A10065" s="20" t="s">
        <v>18616</v>
      </c>
      <c r="B10065">
        <v>7</v>
      </c>
      <c r="C10065" t="s">
        <v>21821</v>
      </c>
      <c r="D10065" t="s">
        <v>90</v>
      </c>
      <c r="E10065" t="s">
        <v>82</v>
      </c>
      <c r="F10065" t="s">
        <v>38</v>
      </c>
      <c r="G10065">
        <v>3</v>
      </c>
      <c r="H10065">
        <v>3</v>
      </c>
      <c r="I10065">
        <v>2014</v>
      </c>
      <c r="J10065" t="s">
        <v>61</v>
      </c>
      <c r="K10065" t="s">
        <v>44</v>
      </c>
      <c r="L10065" t="s">
        <v>44</v>
      </c>
      <c r="M10065" s="54" t="s">
        <v>44</v>
      </c>
      <c r="N10065">
        <v>12</v>
      </c>
      <c r="O10065" t="s">
        <v>44</v>
      </c>
      <c r="P10065">
        <v>28.867513459481302</v>
      </c>
    </row>
    <row r="10066" spans="1:16" x14ac:dyDescent="0.25">
      <c r="A10066" s="20" t="s">
        <v>18617</v>
      </c>
      <c r="B10066">
        <v>7</v>
      </c>
      <c r="C10066" t="s">
        <v>21821</v>
      </c>
      <c r="D10066" t="s">
        <v>90</v>
      </c>
      <c r="E10066" t="s">
        <v>82</v>
      </c>
      <c r="F10066" t="s">
        <v>38</v>
      </c>
      <c r="G10066">
        <v>4</v>
      </c>
      <c r="H10066">
        <v>3</v>
      </c>
      <c r="I10066">
        <v>2014</v>
      </c>
      <c r="J10066" t="s">
        <v>61</v>
      </c>
      <c r="K10066" t="s">
        <v>44</v>
      </c>
      <c r="L10066" t="s">
        <v>44</v>
      </c>
      <c r="M10066" s="54" t="s">
        <v>44</v>
      </c>
      <c r="N10066">
        <v>23</v>
      </c>
      <c r="O10066" t="s">
        <v>44</v>
      </c>
      <c r="P10066">
        <v>20.851441405707501</v>
      </c>
    </row>
    <row r="10067" spans="1:16" x14ac:dyDescent="0.25">
      <c r="A10067" s="20" t="s">
        <v>18618</v>
      </c>
      <c r="B10067">
        <v>7</v>
      </c>
      <c r="C10067" t="s">
        <v>21821</v>
      </c>
      <c r="D10067" t="s">
        <v>90</v>
      </c>
      <c r="E10067" t="s">
        <v>82</v>
      </c>
      <c r="F10067" t="s">
        <v>38</v>
      </c>
      <c r="G10067">
        <v>5</v>
      </c>
      <c r="H10067">
        <v>3</v>
      </c>
      <c r="I10067">
        <v>2014</v>
      </c>
      <c r="J10067" t="s">
        <v>61</v>
      </c>
      <c r="K10067" t="s">
        <v>44</v>
      </c>
      <c r="L10067" t="s">
        <v>44</v>
      </c>
      <c r="M10067" s="54" t="s">
        <v>44</v>
      </c>
      <c r="N10067">
        <v>2</v>
      </c>
      <c r="O10067" t="s">
        <v>44</v>
      </c>
      <c r="P10067">
        <v>70.710678118654698</v>
      </c>
    </row>
    <row r="10068" spans="1:16" x14ac:dyDescent="0.25">
      <c r="A10068" s="20" t="s">
        <v>18619</v>
      </c>
      <c r="B10068">
        <v>7</v>
      </c>
      <c r="C10068" t="s">
        <v>21821</v>
      </c>
      <c r="D10068" t="s">
        <v>90</v>
      </c>
      <c r="E10068" t="s">
        <v>82</v>
      </c>
      <c r="F10068" t="s">
        <v>38</v>
      </c>
      <c r="G10068">
        <v>2</v>
      </c>
      <c r="H10068">
        <v>3</v>
      </c>
      <c r="I10068">
        <v>2014</v>
      </c>
      <c r="J10068" t="s">
        <v>62</v>
      </c>
      <c r="K10068" t="s">
        <v>44</v>
      </c>
      <c r="L10068" t="s">
        <v>44</v>
      </c>
      <c r="M10068" s="54" t="s">
        <v>44</v>
      </c>
      <c r="N10068">
        <v>13</v>
      </c>
      <c r="O10068" t="s">
        <v>44</v>
      </c>
      <c r="P10068">
        <v>27.735009811261499</v>
      </c>
    </row>
    <row r="10069" spans="1:16" x14ac:dyDescent="0.25">
      <c r="A10069" s="20" t="s">
        <v>18620</v>
      </c>
      <c r="B10069">
        <v>7</v>
      </c>
      <c r="C10069" t="s">
        <v>21821</v>
      </c>
      <c r="D10069" t="s">
        <v>90</v>
      </c>
      <c r="E10069" t="s">
        <v>82</v>
      </c>
      <c r="F10069" t="s">
        <v>38</v>
      </c>
      <c r="G10069">
        <v>3</v>
      </c>
      <c r="H10069">
        <v>3</v>
      </c>
      <c r="I10069">
        <v>2014</v>
      </c>
      <c r="J10069" t="s">
        <v>62</v>
      </c>
      <c r="K10069" t="s">
        <v>44</v>
      </c>
      <c r="L10069" t="s">
        <v>44</v>
      </c>
      <c r="M10069" s="54" t="s">
        <v>44</v>
      </c>
      <c r="N10069">
        <v>15</v>
      </c>
      <c r="O10069" t="s">
        <v>44</v>
      </c>
      <c r="P10069">
        <v>25.8198889747161</v>
      </c>
    </row>
    <row r="10070" spans="1:16" x14ac:dyDescent="0.25">
      <c r="A10070" s="20" t="s">
        <v>18621</v>
      </c>
      <c r="B10070">
        <v>7</v>
      </c>
      <c r="C10070" t="s">
        <v>21821</v>
      </c>
      <c r="D10070" t="s">
        <v>90</v>
      </c>
      <c r="E10070" t="s">
        <v>82</v>
      </c>
      <c r="F10070" t="s">
        <v>38</v>
      </c>
      <c r="G10070">
        <v>4</v>
      </c>
      <c r="H10070">
        <v>3</v>
      </c>
      <c r="I10070">
        <v>2014</v>
      </c>
      <c r="J10070" t="s">
        <v>62</v>
      </c>
      <c r="K10070" t="s">
        <v>44</v>
      </c>
      <c r="L10070" t="s">
        <v>44</v>
      </c>
      <c r="M10070" s="54" t="s">
        <v>44</v>
      </c>
      <c r="N10070">
        <v>73</v>
      </c>
      <c r="O10070" t="s">
        <v>44</v>
      </c>
      <c r="P10070">
        <v>11.7041147196131</v>
      </c>
    </row>
    <row r="10071" spans="1:16" x14ac:dyDescent="0.25">
      <c r="A10071" s="20" t="s">
        <v>18622</v>
      </c>
      <c r="B10071">
        <v>7</v>
      </c>
      <c r="C10071" t="s">
        <v>21821</v>
      </c>
      <c r="D10071" t="s">
        <v>90</v>
      </c>
      <c r="E10071" t="s">
        <v>82</v>
      </c>
      <c r="F10071" t="s">
        <v>38</v>
      </c>
      <c r="G10071">
        <v>5</v>
      </c>
      <c r="H10071">
        <v>3</v>
      </c>
      <c r="I10071">
        <v>2014</v>
      </c>
      <c r="J10071" t="s">
        <v>62</v>
      </c>
      <c r="K10071" t="s">
        <v>44</v>
      </c>
      <c r="L10071" t="s">
        <v>44</v>
      </c>
      <c r="M10071" s="54" t="s">
        <v>44</v>
      </c>
      <c r="N10071">
        <v>166</v>
      </c>
      <c r="O10071" t="s">
        <v>44</v>
      </c>
      <c r="P10071">
        <v>7.7615052570633303</v>
      </c>
    </row>
    <row r="10072" spans="1:16" x14ac:dyDescent="0.25">
      <c r="A10072" s="20" t="s">
        <v>18623</v>
      </c>
      <c r="B10072">
        <v>7</v>
      </c>
      <c r="C10072" t="s">
        <v>21821</v>
      </c>
      <c r="D10072" t="s">
        <v>90</v>
      </c>
      <c r="E10072" t="s">
        <v>82</v>
      </c>
      <c r="F10072" t="s">
        <v>38</v>
      </c>
      <c r="G10072">
        <v>2</v>
      </c>
      <c r="H10072">
        <v>3</v>
      </c>
      <c r="I10072">
        <v>2014</v>
      </c>
      <c r="J10072" t="s">
        <v>75</v>
      </c>
      <c r="K10072">
        <v>-14.599</v>
      </c>
      <c r="L10072">
        <v>-36.119999999999997</v>
      </c>
      <c r="M10072" s="54">
        <v>6.92</v>
      </c>
      <c r="N10072" t="s">
        <v>44</v>
      </c>
      <c r="O10072" t="s">
        <v>44</v>
      </c>
      <c r="P10072">
        <v>-99</v>
      </c>
    </row>
    <row r="10073" spans="1:16" x14ac:dyDescent="0.25">
      <c r="A10073" s="20" t="s">
        <v>18623</v>
      </c>
      <c r="B10073">
        <v>7</v>
      </c>
      <c r="C10073" t="s">
        <v>21821</v>
      </c>
      <c r="D10073" t="s">
        <v>90</v>
      </c>
      <c r="E10073" t="s">
        <v>82</v>
      </c>
      <c r="F10073" t="s">
        <v>38</v>
      </c>
      <c r="G10073">
        <v>2</v>
      </c>
      <c r="H10073">
        <v>3</v>
      </c>
      <c r="I10073">
        <v>2014</v>
      </c>
      <c r="J10073" t="s">
        <v>75</v>
      </c>
      <c r="K10073">
        <v>0.70499999999999996</v>
      </c>
      <c r="L10073">
        <v>-16.64</v>
      </c>
      <c r="M10073" s="54">
        <v>18.05</v>
      </c>
      <c r="N10073" t="s">
        <v>44</v>
      </c>
      <c r="O10073" t="s">
        <v>44</v>
      </c>
      <c r="P10073">
        <v>-99</v>
      </c>
    </row>
    <row r="10074" spans="1:16" x14ac:dyDescent="0.25">
      <c r="A10074" s="20" t="s">
        <v>18623</v>
      </c>
      <c r="B10074">
        <v>7</v>
      </c>
      <c r="C10074" t="s">
        <v>21821</v>
      </c>
      <c r="D10074" t="s">
        <v>90</v>
      </c>
      <c r="E10074" t="s">
        <v>82</v>
      </c>
      <c r="F10074" t="s">
        <v>38</v>
      </c>
      <c r="G10074">
        <v>2</v>
      </c>
      <c r="H10074">
        <v>3</v>
      </c>
      <c r="I10074">
        <v>2014</v>
      </c>
      <c r="J10074" t="s">
        <v>75</v>
      </c>
      <c r="K10074">
        <v>7.0730000000000004</v>
      </c>
      <c r="L10074">
        <v>1.38</v>
      </c>
      <c r="M10074" s="54">
        <v>12.77</v>
      </c>
      <c r="N10074" t="s">
        <v>44</v>
      </c>
      <c r="O10074" t="s">
        <v>44</v>
      </c>
      <c r="P10074">
        <v>-99</v>
      </c>
    </row>
    <row r="10075" spans="1:16" x14ac:dyDescent="0.25">
      <c r="A10075" s="20" t="s">
        <v>18623</v>
      </c>
      <c r="B10075">
        <v>7</v>
      </c>
      <c r="C10075" t="s">
        <v>21821</v>
      </c>
      <c r="D10075" t="s">
        <v>90</v>
      </c>
      <c r="E10075" t="s">
        <v>82</v>
      </c>
      <c r="F10075" t="s">
        <v>38</v>
      </c>
      <c r="G10075">
        <v>2</v>
      </c>
      <c r="H10075">
        <v>3</v>
      </c>
      <c r="I10075">
        <v>2014</v>
      </c>
      <c r="J10075" t="s">
        <v>75</v>
      </c>
      <c r="K10075">
        <v>5.4340000000000002</v>
      </c>
      <c r="L10075">
        <v>-2.29</v>
      </c>
      <c r="M10075" s="54">
        <v>13.16</v>
      </c>
      <c r="N10075" t="s">
        <v>44</v>
      </c>
      <c r="O10075" t="s">
        <v>44</v>
      </c>
      <c r="P10075">
        <v>-99</v>
      </c>
    </row>
    <row r="10076" spans="1:16" x14ac:dyDescent="0.25">
      <c r="A10076" s="20" t="s">
        <v>18623</v>
      </c>
      <c r="B10076">
        <v>7</v>
      </c>
      <c r="C10076" t="s">
        <v>21821</v>
      </c>
      <c r="D10076" t="s">
        <v>90</v>
      </c>
      <c r="E10076" t="s">
        <v>82</v>
      </c>
      <c r="F10076" t="s">
        <v>38</v>
      </c>
      <c r="G10076">
        <v>2</v>
      </c>
      <c r="H10076">
        <v>3</v>
      </c>
      <c r="I10076">
        <v>2014</v>
      </c>
      <c r="J10076" t="s">
        <v>75</v>
      </c>
      <c r="K10076">
        <v>11.367000000000001</v>
      </c>
      <c r="L10076">
        <v>5.79</v>
      </c>
      <c r="M10076" s="54">
        <v>16.95</v>
      </c>
      <c r="N10076" t="s">
        <v>44</v>
      </c>
      <c r="O10076" t="s">
        <v>44</v>
      </c>
      <c r="P10076">
        <v>-99</v>
      </c>
    </row>
    <row r="10077" spans="1:16" x14ac:dyDescent="0.25">
      <c r="A10077" s="20" t="s">
        <v>18623</v>
      </c>
      <c r="B10077">
        <v>7</v>
      </c>
      <c r="C10077" t="s">
        <v>21821</v>
      </c>
      <c r="D10077" t="s">
        <v>90</v>
      </c>
      <c r="E10077" t="s">
        <v>82</v>
      </c>
      <c r="F10077" t="s">
        <v>38</v>
      </c>
      <c r="G10077">
        <v>2</v>
      </c>
      <c r="H10077">
        <v>3</v>
      </c>
      <c r="I10077">
        <v>2014</v>
      </c>
      <c r="J10077" t="s">
        <v>75</v>
      </c>
      <c r="K10077">
        <v>-11.445</v>
      </c>
      <c r="L10077">
        <v>-32.630000000000003</v>
      </c>
      <c r="M10077" s="54">
        <v>9.74</v>
      </c>
      <c r="N10077" t="s">
        <v>44</v>
      </c>
      <c r="O10077" t="s">
        <v>44</v>
      </c>
      <c r="P10077">
        <v>-99</v>
      </c>
    </row>
    <row r="10078" spans="1:16" x14ac:dyDescent="0.25">
      <c r="A10078" s="20" t="s">
        <v>18623</v>
      </c>
      <c r="B10078">
        <v>7</v>
      </c>
      <c r="C10078" t="s">
        <v>21821</v>
      </c>
      <c r="D10078" t="s">
        <v>90</v>
      </c>
      <c r="E10078" t="s">
        <v>82</v>
      </c>
      <c r="F10078" t="s">
        <v>38</v>
      </c>
      <c r="G10078">
        <v>2</v>
      </c>
      <c r="H10078">
        <v>3</v>
      </c>
      <c r="I10078">
        <v>2014</v>
      </c>
      <c r="J10078" t="s">
        <v>75</v>
      </c>
      <c r="K10078">
        <v>1.891</v>
      </c>
      <c r="L10078">
        <v>-5.63</v>
      </c>
      <c r="M10078" s="54">
        <v>9.41</v>
      </c>
      <c r="N10078" t="s">
        <v>44</v>
      </c>
      <c r="O10078" t="s">
        <v>44</v>
      </c>
      <c r="P10078">
        <v>-99</v>
      </c>
    </row>
    <row r="10079" spans="1:16" x14ac:dyDescent="0.25">
      <c r="A10079" s="20" t="s">
        <v>18623</v>
      </c>
      <c r="B10079">
        <v>7</v>
      </c>
      <c r="C10079" t="s">
        <v>21821</v>
      </c>
      <c r="D10079" t="s">
        <v>90</v>
      </c>
      <c r="E10079" t="s">
        <v>82</v>
      </c>
      <c r="F10079" t="s">
        <v>38</v>
      </c>
      <c r="G10079">
        <v>2</v>
      </c>
      <c r="H10079">
        <v>3</v>
      </c>
      <c r="I10079">
        <v>2014</v>
      </c>
      <c r="J10079" t="s">
        <v>75</v>
      </c>
      <c r="K10079" t="s">
        <v>44</v>
      </c>
      <c r="L10079" t="s">
        <v>44</v>
      </c>
      <c r="M10079" s="54" t="s">
        <v>44</v>
      </c>
      <c r="N10079" t="s">
        <v>44</v>
      </c>
      <c r="O10079" t="s">
        <v>44</v>
      </c>
      <c r="P10079">
        <v>-99</v>
      </c>
    </row>
    <row r="10080" spans="1:16" x14ac:dyDescent="0.25">
      <c r="A10080" s="20" t="s">
        <v>18623</v>
      </c>
      <c r="B10080">
        <v>7</v>
      </c>
      <c r="C10080" t="s">
        <v>21821</v>
      </c>
      <c r="D10080" t="s">
        <v>90</v>
      </c>
      <c r="E10080" t="s">
        <v>82</v>
      </c>
      <c r="F10080" t="s">
        <v>38</v>
      </c>
      <c r="G10080">
        <v>2</v>
      </c>
      <c r="H10080">
        <v>3</v>
      </c>
      <c r="I10080">
        <v>2014</v>
      </c>
      <c r="J10080" t="s">
        <v>75</v>
      </c>
      <c r="K10080">
        <v>9.3949999999999996</v>
      </c>
      <c r="L10080">
        <v>4.03</v>
      </c>
      <c r="M10080" s="54">
        <v>14.76</v>
      </c>
      <c r="N10080" t="s">
        <v>44</v>
      </c>
      <c r="O10080" t="s">
        <v>44</v>
      </c>
      <c r="P10080">
        <v>-99</v>
      </c>
    </row>
    <row r="10081" spans="1:16" x14ac:dyDescent="0.25">
      <c r="A10081" s="20" t="s">
        <v>18623</v>
      </c>
      <c r="B10081">
        <v>7</v>
      </c>
      <c r="C10081" t="s">
        <v>21821</v>
      </c>
      <c r="D10081" t="s">
        <v>90</v>
      </c>
      <c r="E10081" t="s">
        <v>82</v>
      </c>
      <c r="F10081" t="s">
        <v>38</v>
      </c>
      <c r="G10081">
        <v>2</v>
      </c>
      <c r="H10081">
        <v>3</v>
      </c>
      <c r="I10081">
        <v>2014</v>
      </c>
      <c r="J10081" t="s">
        <v>75</v>
      </c>
      <c r="K10081" t="s">
        <v>44</v>
      </c>
      <c r="L10081" t="s">
        <v>44</v>
      </c>
      <c r="M10081" s="54" t="s">
        <v>44</v>
      </c>
      <c r="N10081" t="s">
        <v>44</v>
      </c>
      <c r="O10081" t="s">
        <v>44</v>
      </c>
      <c r="P10081">
        <v>-99</v>
      </c>
    </row>
    <row r="10082" spans="1:16" x14ac:dyDescent="0.25">
      <c r="A10082" s="20" t="s">
        <v>18623</v>
      </c>
      <c r="B10082">
        <v>7</v>
      </c>
      <c r="C10082" t="s">
        <v>21821</v>
      </c>
      <c r="D10082" t="s">
        <v>90</v>
      </c>
      <c r="E10082" t="s">
        <v>82</v>
      </c>
      <c r="F10082" t="s">
        <v>38</v>
      </c>
      <c r="G10082">
        <v>2</v>
      </c>
      <c r="H10082">
        <v>3</v>
      </c>
      <c r="I10082">
        <v>2014</v>
      </c>
      <c r="J10082" t="s">
        <v>75</v>
      </c>
      <c r="K10082" t="s">
        <v>44</v>
      </c>
      <c r="L10082" t="s">
        <v>44</v>
      </c>
      <c r="M10082" s="54" t="s">
        <v>44</v>
      </c>
      <c r="N10082" t="s">
        <v>44</v>
      </c>
      <c r="O10082" t="s">
        <v>44</v>
      </c>
      <c r="P10082">
        <v>-99</v>
      </c>
    </row>
    <row r="10083" spans="1:16" x14ac:dyDescent="0.25">
      <c r="A10083" s="20" t="s">
        <v>18623</v>
      </c>
      <c r="B10083">
        <v>7</v>
      </c>
      <c r="C10083" t="s">
        <v>21821</v>
      </c>
      <c r="D10083" t="s">
        <v>90</v>
      </c>
      <c r="E10083" t="s">
        <v>82</v>
      </c>
      <c r="F10083" t="s">
        <v>38</v>
      </c>
      <c r="G10083">
        <v>2</v>
      </c>
      <c r="H10083">
        <v>3</v>
      </c>
      <c r="I10083">
        <v>2014</v>
      </c>
      <c r="J10083" t="s">
        <v>75</v>
      </c>
      <c r="K10083" t="s">
        <v>44</v>
      </c>
      <c r="L10083" t="s">
        <v>44</v>
      </c>
      <c r="M10083" s="54" t="s">
        <v>44</v>
      </c>
      <c r="N10083" t="s">
        <v>44</v>
      </c>
      <c r="O10083" t="s">
        <v>44</v>
      </c>
      <c r="P10083">
        <v>-99</v>
      </c>
    </row>
    <row r="10084" spans="1:16" x14ac:dyDescent="0.25">
      <c r="A10084" s="20" t="s">
        <v>18623</v>
      </c>
      <c r="B10084">
        <v>7</v>
      </c>
      <c r="C10084" t="s">
        <v>21821</v>
      </c>
      <c r="D10084" t="s">
        <v>90</v>
      </c>
      <c r="E10084" t="s">
        <v>82</v>
      </c>
      <c r="F10084" t="s">
        <v>38</v>
      </c>
      <c r="G10084">
        <v>2</v>
      </c>
      <c r="H10084">
        <v>3</v>
      </c>
      <c r="I10084">
        <v>2014</v>
      </c>
      <c r="J10084" t="s">
        <v>75</v>
      </c>
      <c r="K10084">
        <v>9.359</v>
      </c>
      <c r="L10084">
        <v>3.76</v>
      </c>
      <c r="M10084" s="54">
        <v>14.95</v>
      </c>
      <c r="N10084" t="s">
        <v>44</v>
      </c>
      <c r="O10084" t="s">
        <v>44</v>
      </c>
      <c r="P10084">
        <v>-99</v>
      </c>
    </row>
    <row r="10085" spans="1:16" x14ac:dyDescent="0.25">
      <c r="A10085" s="20" t="s">
        <v>18623</v>
      </c>
      <c r="B10085">
        <v>7</v>
      </c>
      <c r="C10085" t="s">
        <v>21821</v>
      </c>
      <c r="D10085" t="s">
        <v>90</v>
      </c>
      <c r="E10085" t="s">
        <v>82</v>
      </c>
      <c r="F10085" t="s">
        <v>38</v>
      </c>
      <c r="G10085">
        <v>2</v>
      </c>
      <c r="H10085">
        <v>3</v>
      </c>
      <c r="I10085">
        <v>2014</v>
      </c>
      <c r="J10085" t="s">
        <v>75</v>
      </c>
      <c r="K10085" t="s">
        <v>44</v>
      </c>
      <c r="L10085" t="s">
        <v>44</v>
      </c>
      <c r="M10085" s="54" t="s">
        <v>44</v>
      </c>
      <c r="N10085" t="s">
        <v>44</v>
      </c>
      <c r="O10085" t="s">
        <v>44</v>
      </c>
      <c r="P10085">
        <v>-99</v>
      </c>
    </row>
    <row r="10086" spans="1:16" x14ac:dyDescent="0.25">
      <c r="A10086" s="20" t="s">
        <v>18623</v>
      </c>
      <c r="B10086">
        <v>7</v>
      </c>
      <c r="C10086" t="s">
        <v>21821</v>
      </c>
      <c r="D10086" t="s">
        <v>90</v>
      </c>
      <c r="E10086" t="s">
        <v>82</v>
      </c>
      <c r="F10086" t="s">
        <v>38</v>
      </c>
      <c r="G10086">
        <v>2</v>
      </c>
      <c r="H10086">
        <v>3</v>
      </c>
      <c r="I10086">
        <v>2014</v>
      </c>
      <c r="J10086" t="s">
        <v>75</v>
      </c>
      <c r="K10086">
        <v>-15.112</v>
      </c>
      <c r="L10086">
        <v>-21.97</v>
      </c>
      <c r="M10086" s="54">
        <v>-8.26</v>
      </c>
      <c r="N10086" t="s">
        <v>44</v>
      </c>
      <c r="O10086" t="s">
        <v>44</v>
      </c>
      <c r="P10086">
        <v>-99</v>
      </c>
    </row>
    <row r="10087" spans="1:16" x14ac:dyDescent="0.25">
      <c r="A10087" s="20" t="s">
        <v>18623</v>
      </c>
      <c r="B10087">
        <v>7</v>
      </c>
      <c r="C10087" t="s">
        <v>21821</v>
      </c>
      <c r="D10087" t="s">
        <v>90</v>
      </c>
      <c r="E10087" t="s">
        <v>82</v>
      </c>
      <c r="F10087" t="s">
        <v>38</v>
      </c>
      <c r="G10087">
        <v>2</v>
      </c>
      <c r="H10087">
        <v>3</v>
      </c>
      <c r="I10087">
        <v>2014</v>
      </c>
      <c r="J10087" t="s">
        <v>75</v>
      </c>
      <c r="K10087">
        <v>11.218</v>
      </c>
      <c r="L10087">
        <v>6.38</v>
      </c>
      <c r="M10087" s="54">
        <v>16.059999999999999</v>
      </c>
      <c r="N10087" t="s">
        <v>44</v>
      </c>
      <c r="O10087" t="s">
        <v>44</v>
      </c>
      <c r="P10087">
        <v>-99</v>
      </c>
    </row>
    <row r="10088" spans="1:16" x14ac:dyDescent="0.25">
      <c r="A10088" s="20" t="s">
        <v>18623</v>
      </c>
      <c r="B10088">
        <v>7</v>
      </c>
      <c r="C10088" t="s">
        <v>21821</v>
      </c>
      <c r="D10088" t="s">
        <v>90</v>
      </c>
      <c r="E10088" t="s">
        <v>82</v>
      </c>
      <c r="F10088" t="s">
        <v>38</v>
      </c>
      <c r="G10088">
        <v>2</v>
      </c>
      <c r="H10088">
        <v>3</v>
      </c>
      <c r="I10088">
        <v>2014</v>
      </c>
      <c r="J10088" t="s">
        <v>75</v>
      </c>
      <c r="K10088" t="s">
        <v>44</v>
      </c>
      <c r="L10088" t="s">
        <v>44</v>
      </c>
      <c r="M10088" s="54" t="s">
        <v>44</v>
      </c>
      <c r="N10088" t="s">
        <v>44</v>
      </c>
      <c r="O10088" t="s">
        <v>44</v>
      </c>
      <c r="P10088">
        <v>-99</v>
      </c>
    </row>
    <row r="10089" spans="1:16" x14ac:dyDescent="0.25">
      <c r="A10089" s="20" t="s">
        <v>18623</v>
      </c>
      <c r="B10089">
        <v>7</v>
      </c>
      <c r="C10089" t="s">
        <v>21821</v>
      </c>
      <c r="D10089" t="s">
        <v>90</v>
      </c>
      <c r="E10089" t="s">
        <v>82</v>
      </c>
      <c r="F10089" t="s">
        <v>38</v>
      </c>
      <c r="G10089">
        <v>2</v>
      </c>
      <c r="H10089">
        <v>3</v>
      </c>
      <c r="I10089">
        <v>2014</v>
      </c>
      <c r="J10089" t="s">
        <v>75</v>
      </c>
      <c r="K10089">
        <v>-9.64</v>
      </c>
      <c r="L10089">
        <v>-23.16</v>
      </c>
      <c r="M10089" s="54">
        <v>3.88</v>
      </c>
      <c r="N10089" t="s">
        <v>44</v>
      </c>
      <c r="O10089" t="s">
        <v>44</v>
      </c>
      <c r="P10089">
        <v>-99</v>
      </c>
    </row>
    <row r="10090" spans="1:16" x14ac:dyDescent="0.25">
      <c r="A10090" s="20" t="s">
        <v>18623</v>
      </c>
      <c r="B10090">
        <v>7</v>
      </c>
      <c r="C10090" t="s">
        <v>21821</v>
      </c>
      <c r="D10090" t="s">
        <v>90</v>
      </c>
      <c r="E10090" t="s">
        <v>82</v>
      </c>
      <c r="F10090" t="s">
        <v>38</v>
      </c>
      <c r="G10090">
        <v>2</v>
      </c>
      <c r="H10090">
        <v>3</v>
      </c>
      <c r="I10090">
        <v>2014</v>
      </c>
      <c r="J10090" t="s">
        <v>75</v>
      </c>
      <c r="K10090" t="s">
        <v>44</v>
      </c>
      <c r="L10090" t="s">
        <v>44</v>
      </c>
      <c r="M10090" s="54" t="s">
        <v>44</v>
      </c>
      <c r="N10090" t="s">
        <v>44</v>
      </c>
      <c r="O10090" t="s">
        <v>44</v>
      </c>
      <c r="P10090">
        <v>-99</v>
      </c>
    </row>
    <row r="10091" spans="1:16" x14ac:dyDescent="0.25">
      <c r="A10091" s="20" t="s">
        <v>18623</v>
      </c>
      <c r="B10091">
        <v>7</v>
      </c>
      <c r="C10091" t="s">
        <v>21821</v>
      </c>
      <c r="D10091" t="s">
        <v>90</v>
      </c>
      <c r="E10091" t="s">
        <v>82</v>
      </c>
      <c r="F10091" t="s">
        <v>38</v>
      </c>
      <c r="G10091">
        <v>2</v>
      </c>
      <c r="H10091">
        <v>3</v>
      </c>
      <c r="I10091">
        <v>2014</v>
      </c>
      <c r="J10091" t="s">
        <v>75</v>
      </c>
      <c r="K10091" t="s">
        <v>44</v>
      </c>
      <c r="L10091" t="s">
        <v>44</v>
      </c>
      <c r="M10091" s="54" t="s">
        <v>44</v>
      </c>
      <c r="N10091" t="s">
        <v>44</v>
      </c>
      <c r="O10091" t="s">
        <v>44</v>
      </c>
      <c r="P10091">
        <v>-99</v>
      </c>
    </row>
    <row r="10092" spans="1:16" x14ac:dyDescent="0.25">
      <c r="A10092" s="20" t="s">
        <v>18624</v>
      </c>
      <c r="B10092">
        <v>7</v>
      </c>
      <c r="C10092" t="s">
        <v>21821</v>
      </c>
      <c r="D10092" t="s">
        <v>90</v>
      </c>
      <c r="E10092" t="s">
        <v>82</v>
      </c>
      <c r="F10092" t="s">
        <v>38</v>
      </c>
      <c r="G10092">
        <v>3</v>
      </c>
      <c r="H10092">
        <v>3</v>
      </c>
      <c r="I10092">
        <v>2014</v>
      </c>
      <c r="J10092" t="s">
        <v>75</v>
      </c>
      <c r="K10092">
        <v>-17.047999999999998</v>
      </c>
      <c r="L10092">
        <v>-38.43</v>
      </c>
      <c r="M10092" s="54">
        <v>4.33</v>
      </c>
      <c r="N10092" t="s">
        <v>44</v>
      </c>
      <c r="O10092" t="s">
        <v>44</v>
      </c>
      <c r="P10092">
        <v>-99</v>
      </c>
    </row>
    <row r="10093" spans="1:16" x14ac:dyDescent="0.25">
      <c r="A10093" s="20" t="s">
        <v>18624</v>
      </c>
      <c r="B10093">
        <v>7</v>
      </c>
      <c r="C10093" t="s">
        <v>21821</v>
      </c>
      <c r="D10093" t="s">
        <v>90</v>
      </c>
      <c r="E10093" t="s">
        <v>82</v>
      </c>
      <c r="F10093" t="s">
        <v>38</v>
      </c>
      <c r="G10093">
        <v>3</v>
      </c>
      <c r="H10093">
        <v>3</v>
      </c>
      <c r="I10093">
        <v>2014</v>
      </c>
      <c r="J10093" t="s">
        <v>75</v>
      </c>
      <c r="K10093">
        <v>-1.744</v>
      </c>
      <c r="L10093">
        <v>-18.920000000000002</v>
      </c>
      <c r="M10093" s="54">
        <v>15.43</v>
      </c>
      <c r="N10093" t="s">
        <v>44</v>
      </c>
      <c r="O10093" t="s">
        <v>44</v>
      </c>
      <c r="P10093">
        <v>-99</v>
      </c>
    </row>
    <row r="10094" spans="1:16" x14ac:dyDescent="0.25">
      <c r="A10094" s="20" t="s">
        <v>18624</v>
      </c>
      <c r="B10094">
        <v>7</v>
      </c>
      <c r="C10094" t="s">
        <v>21821</v>
      </c>
      <c r="D10094" t="s">
        <v>90</v>
      </c>
      <c r="E10094" t="s">
        <v>82</v>
      </c>
      <c r="F10094" t="s">
        <v>38</v>
      </c>
      <c r="G10094">
        <v>3</v>
      </c>
      <c r="H10094">
        <v>3</v>
      </c>
      <c r="I10094">
        <v>2014</v>
      </c>
      <c r="J10094" t="s">
        <v>75</v>
      </c>
      <c r="K10094">
        <v>4.6230000000000002</v>
      </c>
      <c r="L10094">
        <v>-0.54</v>
      </c>
      <c r="M10094" s="54">
        <v>9.7799999999999994</v>
      </c>
      <c r="N10094" t="s">
        <v>44</v>
      </c>
      <c r="O10094" t="s">
        <v>44</v>
      </c>
      <c r="P10094">
        <v>-99</v>
      </c>
    </row>
    <row r="10095" spans="1:16" x14ac:dyDescent="0.25">
      <c r="A10095" s="20" t="s">
        <v>18624</v>
      </c>
      <c r="B10095">
        <v>7</v>
      </c>
      <c r="C10095" t="s">
        <v>21821</v>
      </c>
      <c r="D10095" t="s">
        <v>90</v>
      </c>
      <c r="E10095" t="s">
        <v>82</v>
      </c>
      <c r="F10095" t="s">
        <v>38</v>
      </c>
      <c r="G10095">
        <v>3</v>
      </c>
      <c r="H10095">
        <v>3</v>
      </c>
      <c r="I10095">
        <v>2014</v>
      </c>
      <c r="J10095" t="s">
        <v>75</v>
      </c>
      <c r="K10095">
        <v>2.984</v>
      </c>
      <c r="L10095">
        <v>-4.3600000000000003</v>
      </c>
      <c r="M10095" s="54">
        <v>10.33</v>
      </c>
      <c r="N10095" t="s">
        <v>44</v>
      </c>
      <c r="O10095" t="s">
        <v>44</v>
      </c>
      <c r="P10095">
        <v>-99</v>
      </c>
    </row>
    <row r="10096" spans="1:16" x14ac:dyDescent="0.25">
      <c r="A10096" s="20" t="s">
        <v>18624</v>
      </c>
      <c r="B10096">
        <v>7</v>
      </c>
      <c r="C10096" t="s">
        <v>21821</v>
      </c>
      <c r="D10096" t="s">
        <v>90</v>
      </c>
      <c r="E10096" t="s">
        <v>82</v>
      </c>
      <c r="F10096" t="s">
        <v>38</v>
      </c>
      <c r="G10096">
        <v>3</v>
      </c>
      <c r="H10096">
        <v>3</v>
      </c>
      <c r="I10096">
        <v>2014</v>
      </c>
      <c r="J10096" t="s">
        <v>75</v>
      </c>
      <c r="K10096">
        <v>8.9179999999999993</v>
      </c>
      <c r="L10096">
        <v>3.89</v>
      </c>
      <c r="M10096" s="54">
        <v>13.95</v>
      </c>
      <c r="N10096" t="s">
        <v>44</v>
      </c>
      <c r="O10096" t="s">
        <v>44</v>
      </c>
      <c r="P10096">
        <v>-99</v>
      </c>
    </row>
    <row r="10097" spans="1:16" x14ac:dyDescent="0.25">
      <c r="A10097" s="20" t="s">
        <v>18624</v>
      </c>
      <c r="B10097">
        <v>7</v>
      </c>
      <c r="C10097" t="s">
        <v>21821</v>
      </c>
      <c r="D10097" t="s">
        <v>90</v>
      </c>
      <c r="E10097" t="s">
        <v>82</v>
      </c>
      <c r="F10097" t="s">
        <v>38</v>
      </c>
      <c r="G10097">
        <v>3</v>
      </c>
      <c r="H10097">
        <v>3</v>
      </c>
      <c r="I10097">
        <v>2014</v>
      </c>
      <c r="J10097" t="s">
        <v>75</v>
      </c>
      <c r="K10097">
        <v>-13.895</v>
      </c>
      <c r="L10097">
        <v>-34.950000000000003</v>
      </c>
      <c r="M10097" s="54">
        <v>7.16</v>
      </c>
      <c r="N10097" t="s">
        <v>44</v>
      </c>
      <c r="O10097" t="s">
        <v>44</v>
      </c>
      <c r="P10097">
        <v>-99</v>
      </c>
    </row>
    <row r="10098" spans="1:16" x14ac:dyDescent="0.25">
      <c r="A10098" s="20" t="s">
        <v>18624</v>
      </c>
      <c r="B10098">
        <v>7</v>
      </c>
      <c r="C10098" t="s">
        <v>21821</v>
      </c>
      <c r="D10098" t="s">
        <v>90</v>
      </c>
      <c r="E10098" t="s">
        <v>82</v>
      </c>
      <c r="F10098" t="s">
        <v>38</v>
      </c>
      <c r="G10098">
        <v>3</v>
      </c>
      <c r="H10098">
        <v>3</v>
      </c>
      <c r="I10098">
        <v>2014</v>
      </c>
      <c r="J10098" t="s">
        <v>75</v>
      </c>
      <c r="K10098">
        <v>-0.55900000000000005</v>
      </c>
      <c r="L10098">
        <v>-7.68</v>
      </c>
      <c r="M10098" s="54">
        <v>6.56</v>
      </c>
      <c r="N10098" t="s">
        <v>44</v>
      </c>
      <c r="O10098" t="s">
        <v>44</v>
      </c>
      <c r="P10098">
        <v>-99</v>
      </c>
    </row>
    <row r="10099" spans="1:16" x14ac:dyDescent="0.25">
      <c r="A10099" s="20" t="s">
        <v>18624</v>
      </c>
      <c r="B10099">
        <v>7</v>
      </c>
      <c r="C10099" t="s">
        <v>21821</v>
      </c>
      <c r="D10099" t="s">
        <v>90</v>
      </c>
      <c r="E10099" t="s">
        <v>82</v>
      </c>
      <c r="F10099" t="s">
        <v>38</v>
      </c>
      <c r="G10099">
        <v>3</v>
      </c>
      <c r="H10099">
        <v>3</v>
      </c>
      <c r="I10099">
        <v>2014</v>
      </c>
      <c r="J10099" t="s">
        <v>75</v>
      </c>
      <c r="K10099" t="s">
        <v>44</v>
      </c>
      <c r="L10099" t="s">
        <v>44</v>
      </c>
      <c r="M10099" s="54" t="s">
        <v>44</v>
      </c>
      <c r="N10099" t="s">
        <v>44</v>
      </c>
      <c r="O10099" t="s">
        <v>44</v>
      </c>
      <c r="P10099">
        <v>-99</v>
      </c>
    </row>
    <row r="10100" spans="1:16" x14ac:dyDescent="0.25">
      <c r="A10100" s="20" t="s">
        <v>18624</v>
      </c>
      <c r="B10100">
        <v>7</v>
      </c>
      <c r="C10100" t="s">
        <v>21821</v>
      </c>
      <c r="D10100" t="s">
        <v>90</v>
      </c>
      <c r="E10100" t="s">
        <v>82</v>
      </c>
      <c r="F10100" t="s">
        <v>38</v>
      </c>
      <c r="G10100">
        <v>3</v>
      </c>
      <c r="H10100">
        <v>3</v>
      </c>
      <c r="I10100">
        <v>2014</v>
      </c>
      <c r="J10100" t="s">
        <v>75</v>
      </c>
      <c r="K10100">
        <v>6.9450000000000003</v>
      </c>
      <c r="L10100">
        <v>2.15</v>
      </c>
      <c r="M10100" s="54">
        <v>11.74</v>
      </c>
      <c r="N10100" t="s">
        <v>44</v>
      </c>
      <c r="O10100" t="s">
        <v>44</v>
      </c>
      <c r="P10100">
        <v>-99</v>
      </c>
    </row>
    <row r="10101" spans="1:16" x14ac:dyDescent="0.25">
      <c r="A10101" s="20" t="s">
        <v>18624</v>
      </c>
      <c r="B10101">
        <v>7</v>
      </c>
      <c r="C10101" t="s">
        <v>21821</v>
      </c>
      <c r="D10101" t="s">
        <v>90</v>
      </c>
      <c r="E10101" t="s">
        <v>82</v>
      </c>
      <c r="F10101" t="s">
        <v>38</v>
      </c>
      <c r="G10101">
        <v>3</v>
      </c>
      <c r="H10101">
        <v>3</v>
      </c>
      <c r="I10101">
        <v>2014</v>
      </c>
      <c r="J10101" t="s">
        <v>75</v>
      </c>
      <c r="K10101" t="s">
        <v>44</v>
      </c>
      <c r="L10101" t="s">
        <v>44</v>
      </c>
      <c r="M10101" s="54" t="s">
        <v>44</v>
      </c>
      <c r="N10101" t="s">
        <v>44</v>
      </c>
      <c r="O10101" t="s">
        <v>44</v>
      </c>
      <c r="P10101">
        <v>-99</v>
      </c>
    </row>
    <row r="10102" spans="1:16" x14ac:dyDescent="0.25">
      <c r="A10102" s="20" t="s">
        <v>18624</v>
      </c>
      <c r="B10102">
        <v>7</v>
      </c>
      <c r="C10102" t="s">
        <v>21821</v>
      </c>
      <c r="D10102" t="s">
        <v>90</v>
      </c>
      <c r="E10102" t="s">
        <v>82</v>
      </c>
      <c r="F10102" t="s">
        <v>38</v>
      </c>
      <c r="G10102">
        <v>3</v>
      </c>
      <c r="H10102">
        <v>3</v>
      </c>
      <c r="I10102">
        <v>2014</v>
      </c>
      <c r="J10102" t="s">
        <v>75</v>
      </c>
      <c r="K10102" t="s">
        <v>44</v>
      </c>
      <c r="L10102" t="s">
        <v>44</v>
      </c>
      <c r="M10102" s="54" t="s">
        <v>44</v>
      </c>
      <c r="N10102" t="s">
        <v>44</v>
      </c>
      <c r="O10102" t="s">
        <v>44</v>
      </c>
      <c r="P10102">
        <v>-99</v>
      </c>
    </row>
    <row r="10103" spans="1:16" x14ac:dyDescent="0.25">
      <c r="A10103" s="20" t="s">
        <v>18624</v>
      </c>
      <c r="B10103">
        <v>7</v>
      </c>
      <c r="C10103" t="s">
        <v>21821</v>
      </c>
      <c r="D10103" t="s">
        <v>90</v>
      </c>
      <c r="E10103" t="s">
        <v>82</v>
      </c>
      <c r="F10103" t="s">
        <v>38</v>
      </c>
      <c r="G10103">
        <v>3</v>
      </c>
      <c r="H10103">
        <v>3</v>
      </c>
      <c r="I10103">
        <v>2014</v>
      </c>
      <c r="J10103" t="s">
        <v>75</v>
      </c>
      <c r="K10103" t="s">
        <v>44</v>
      </c>
      <c r="L10103" t="s">
        <v>44</v>
      </c>
      <c r="M10103" s="54" t="s">
        <v>44</v>
      </c>
      <c r="N10103" t="s">
        <v>44</v>
      </c>
      <c r="O10103" t="s">
        <v>44</v>
      </c>
      <c r="P10103">
        <v>-99</v>
      </c>
    </row>
    <row r="10104" spans="1:16" x14ac:dyDescent="0.25">
      <c r="A10104" s="20" t="s">
        <v>18624</v>
      </c>
      <c r="B10104">
        <v>7</v>
      </c>
      <c r="C10104" t="s">
        <v>21821</v>
      </c>
      <c r="D10104" t="s">
        <v>90</v>
      </c>
      <c r="E10104" t="s">
        <v>82</v>
      </c>
      <c r="F10104" t="s">
        <v>38</v>
      </c>
      <c r="G10104">
        <v>3</v>
      </c>
      <c r="H10104">
        <v>3</v>
      </c>
      <c r="I10104">
        <v>2014</v>
      </c>
      <c r="J10104" t="s">
        <v>75</v>
      </c>
      <c r="K10104">
        <v>6.9089999999999998</v>
      </c>
      <c r="L10104">
        <v>1.86</v>
      </c>
      <c r="M10104" s="54">
        <v>11.96</v>
      </c>
      <c r="N10104" t="s">
        <v>44</v>
      </c>
      <c r="O10104" t="s">
        <v>44</v>
      </c>
      <c r="P10104">
        <v>-99</v>
      </c>
    </row>
    <row r="10105" spans="1:16" x14ac:dyDescent="0.25">
      <c r="A10105" s="20" t="s">
        <v>18624</v>
      </c>
      <c r="B10105">
        <v>7</v>
      </c>
      <c r="C10105" t="s">
        <v>21821</v>
      </c>
      <c r="D10105" t="s">
        <v>90</v>
      </c>
      <c r="E10105" t="s">
        <v>82</v>
      </c>
      <c r="F10105" t="s">
        <v>38</v>
      </c>
      <c r="G10105">
        <v>3</v>
      </c>
      <c r="H10105">
        <v>3</v>
      </c>
      <c r="I10105">
        <v>2014</v>
      </c>
      <c r="J10105" t="s">
        <v>75</v>
      </c>
      <c r="K10105" t="s">
        <v>44</v>
      </c>
      <c r="L10105" t="s">
        <v>44</v>
      </c>
      <c r="M10105" s="54" t="s">
        <v>44</v>
      </c>
      <c r="N10105" t="s">
        <v>44</v>
      </c>
      <c r="O10105" t="s">
        <v>44</v>
      </c>
      <c r="P10105">
        <v>-99</v>
      </c>
    </row>
    <row r="10106" spans="1:16" x14ac:dyDescent="0.25">
      <c r="A10106" s="20" t="s">
        <v>18624</v>
      </c>
      <c r="B10106">
        <v>7</v>
      </c>
      <c r="C10106" t="s">
        <v>21821</v>
      </c>
      <c r="D10106" t="s">
        <v>90</v>
      </c>
      <c r="E10106" t="s">
        <v>82</v>
      </c>
      <c r="F10106" t="s">
        <v>38</v>
      </c>
      <c r="G10106">
        <v>3</v>
      </c>
      <c r="H10106">
        <v>3</v>
      </c>
      <c r="I10106">
        <v>2014</v>
      </c>
      <c r="J10106" t="s">
        <v>75</v>
      </c>
      <c r="K10106">
        <v>-17.562000000000001</v>
      </c>
      <c r="L10106">
        <v>-23.98</v>
      </c>
      <c r="M10106" s="54">
        <v>-11.14</v>
      </c>
      <c r="N10106" t="s">
        <v>44</v>
      </c>
      <c r="O10106" t="s">
        <v>44</v>
      </c>
      <c r="P10106">
        <v>-99</v>
      </c>
    </row>
    <row r="10107" spans="1:16" x14ac:dyDescent="0.25">
      <c r="A10107" s="20" t="s">
        <v>18624</v>
      </c>
      <c r="B10107">
        <v>7</v>
      </c>
      <c r="C10107" t="s">
        <v>21821</v>
      </c>
      <c r="D10107" t="s">
        <v>90</v>
      </c>
      <c r="E10107" t="s">
        <v>82</v>
      </c>
      <c r="F10107" t="s">
        <v>38</v>
      </c>
      <c r="G10107">
        <v>3</v>
      </c>
      <c r="H10107">
        <v>3</v>
      </c>
      <c r="I10107">
        <v>2014</v>
      </c>
      <c r="J10107" t="s">
        <v>75</v>
      </c>
      <c r="K10107">
        <v>8.7680000000000007</v>
      </c>
      <c r="L10107">
        <v>4.57</v>
      </c>
      <c r="M10107" s="54">
        <v>12.97</v>
      </c>
      <c r="N10107" t="s">
        <v>44</v>
      </c>
      <c r="O10107" t="s">
        <v>44</v>
      </c>
      <c r="P10107">
        <v>-99</v>
      </c>
    </row>
    <row r="10108" spans="1:16" x14ac:dyDescent="0.25">
      <c r="A10108" s="20" t="s">
        <v>18624</v>
      </c>
      <c r="B10108">
        <v>7</v>
      </c>
      <c r="C10108" t="s">
        <v>21821</v>
      </c>
      <c r="D10108" t="s">
        <v>90</v>
      </c>
      <c r="E10108" t="s">
        <v>82</v>
      </c>
      <c r="F10108" t="s">
        <v>38</v>
      </c>
      <c r="G10108">
        <v>3</v>
      </c>
      <c r="H10108">
        <v>3</v>
      </c>
      <c r="I10108">
        <v>2014</v>
      </c>
      <c r="J10108" t="s">
        <v>75</v>
      </c>
      <c r="K10108" t="s">
        <v>44</v>
      </c>
      <c r="L10108" t="s">
        <v>44</v>
      </c>
      <c r="M10108" s="54" t="s">
        <v>44</v>
      </c>
      <c r="N10108" t="s">
        <v>44</v>
      </c>
      <c r="O10108" t="s">
        <v>44</v>
      </c>
      <c r="P10108">
        <v>-99</v>
      </c>
    </row>
    <row r="10109" spans="1:16" x14ac:dyDescent="0.25">
      <c r="A10109" s="20" t="s">
        <v>18624</v>
      </c>
      <c r="B10109">
        <v>7</v>
      </c>
      <c r="C10109" t="s">
        <v>21821</v>
      </c>
      <c r="D10109" t="s">
        <v>90</v>
      </c>
      <c r="E10109" t="s">
        <v>82</v>
      </c>
      <c r="F10109" t="s">
        <v>38</v>
      </c>
      <c r="G10109">
        <v>3</v>
      </c>
      <c r="H10109">
        <v>3</v>
      </c>
      <c r="I10109">
        <v>2014</v>
      </c>
      <c r="J10109" t="s">
        <v>75</v>
      </c>
      <c r="K10109">
        <v>-12.089</v>
      </c>
      <c r="L10109">
        <v>-25.39</v>
      </c>
      <c r="M10109" s="54">
        <v>1.21</v>
      </c>
      <c r="N10109" t="s">
        <v>44</v>
      </c>
      <c r="O10109" t="s">
        <v>44</v>
      </c>
      <c r="P10109">
        <v>-99</v>
      </c>
    </row>
    <row r="10110" spans="1:16" x14ac:dyDescent="0.25">
      <c r="A10110" s="20" t="s">
        <v>18624</v>
      </c>
      <c r="B10110">
        <v>7</v>
      </c>
      <c r="C10110" t="s">
        <v>21821</v>
      </c>
      <c r="D10110" t="s">
        <v>90</v>
      </c>
      <c r="E10110" t="s">
        <v>82</v>
      </c>
      <c r="F10110" t="s">
        <v>38</v>
      </c>
      <c r="G10110">
        <v>3</v>
      </c>
      <c r="H10110">
        <v>3</v>
      </c>
      <c r="I10110">
        <v>2014</v>
      </c>
      <c r="J10110" t="s">
        <v>75</v>
      </c>
      <c r="K10110" t="s">
        <v>44</v>
      </c>
      <c r="L10110" t="s">
        <v>44</v>
      </c>
      <c r="M10110" s="54" t="s">
        <v>44</v>
      </c>
      <c r="N10110" t="s">
        <v>44</v>
      </c>
      <c r="O10110" t="s">
        <v>44</v>
      </c>
      <c r="P10110">
        <v>-99</v>
      </c>
    </row>
    <row r="10111" spans="1:16" x14ac:dyDescent="0.25">
      <c r="A10111" s="20" t="s">
        <v>18624</v>
      </c>
      <c r="B10111">
        <v>7</v>
      </c>
      <c r="C10111" t="s">
        <v>21821</v>
      </c>
      <c r="D10111" t="s">
        <v>90</v>
      </c>
      <c r="E10111" t="s">
        <v>82</v>
      </c>
      <c r="F10111" t="s">
        <v>38</v>
      </c>
      <c r="G10111">
        <v>3</v>
      </c>
      <c r="H10111">
        <v>3</v>
      </c>
      <c r="I10111">
        <v>2014</v>
      </c>
      <c r="J10111" t="s">
        <v>75</v>
      </c>
      <c r="K10111" t="s">
        <v>44</v>
      </c>
      <c r="L10111" t="s">
        <v>44</v>
      </c>
      <c r="M10111" s="54" t="s">
        <v>44</v>
      </c>
      <c r="N10111" t="s">
        <v>44</v>
      </c>
      <c r="O10111" t="s">
        <v>44</v>
      </c>
      <c r="P10111">
        <v>-99</v>
      </c>
    </row>
    <row r="10112" spans="1:16" x14ac:dyDescent="0.25">
      <c r="A10112" s="20" t="s">
        <v>18625</v>
      </c>
      <c r="B10112">
        <v>7</v>
      </c>
      <c r="C10112" t="s">
        <v>21821</v>
      </c>
      <c r="D10112" t="s">
        <v>90</v>
      </c>
      <c r="E10112" t="s">
        <v>82</v>
      </c>
      <c r="F10112" t="s">
        <v>38</v>
      </c>
      <c r="G10112">
        <v>4</v>
      </c>
      <c r="H10112">
        <v>3</v>
      </c>
      <c r="I10112">
        <v>2014</v>
      </c>
      <c r="J10112" t="s">
        <v>75</v>
      </c>
      <c r="K10112">
        <v>-17.152000000000001</v>
      </c>
      <c r="L10112">
        <v>-38.49</v>
      </c>
      <c r="M10112" s="54">
        <v>4.18</v>
      </c>
      <c r="N10112" t="s">
        <v>44</v>
      </c>
      <c r="O10112" t="s">
        <v>44</v>
      </c>
      <c r="P10112">
        <v>-99</v>
      </c>
    </row>
    <row r="10113" spans="1:16" x14ac:dyDescent="0.25">
      <c r="A10113" s="20" t="s">
        <v>18625</v>
      </c>
      <c r="B10113">
        <v>7</v>
      </c>
      <c r="C10113" t="s">
        <v>21821</v>
      </c>
      <c r="D10113" t="s">
        <v>90</v>
      </c>
      <c r="E10113" t="s">
        <v>82</v>
      </c>
      <c r="F10113" t="s">
        <v>38</v>
      </c>
      <c r="G10113">
        <v>4</v>
      </c>
      <c r="H10113">
        <v>3</v>
      </c>
      <c r="I10113">
        <v>2014</v>
      </c>
      <c r="J10113" t="s">
        <v>75</v>
      </c>
      <c r="K10113">
        <v>-1.8480000000000001</v>
      </c>
      <c r="L10113">
        <v>-18.97</v>
      </c>
      <c r="M10113" s="54">
        <v>15.27</v>
      </c>
      <c r="N10113" t="s">
        <v>44</v>
      </c>
      <c r="O10113" t="s">
        <v>44</v>
      </c>
      <c r="P10113">
        <v>-99</v>
      </c>
    </row>
    <row r="10114" spans="1:16" x14ac:dyDescent="0.25">
      <c r="A10114" s="20" t="s">
        <v>18625</v>
      </c>
      <c r="B10114">
        <v>7</v>
      </c>
      <c r="C10114" t="s">
        <v>21821</v>
      </c>
      <c r="D10114" t="s">
        <v>90</v>
      </c>
      <c r="E10114" t="s">
        <v>82</v>
      </c>
      <c r="F10114" t="s">
        <v>38</v>
      </c>
      <c r="G10114">
        <v>4</v>
      </c>
      <c r="H10114">
        <v>3</v>
      </c>
      <c r="I10114">
        <v>2014</v>
      </c>
      <c r="J10114" t="s">
        <v>75</v>
      </c>
      <c r="K10114">
        <v>4.5190000000000001</v>
      </c>
      <c r="L10114">
        <v>-0.45</v>
      </c>
      <c r="M10114" s="54">
        <v>9.49</v>
      </c>
      <c r="N10114" t="s">
        <v>44</v>
      </c>
      <c r="O10114" t="s">
        <v>44</v>
      </c>
      <c r="P10114">
        <v>-99</v>
      </c>
    </row>
    <row r="10115" spans="1:16" x14ac:dyDescent="0.25">
      <c r="A10115" s="20" t="s">
        <v>18625</v>
      </c>
      <c r="B10115">
        <v>7</v>
      </c>
      <c r="C10115" t="s">
        <v>21821</v>
      </c>
      <c r="D10115" t="s">
        <v>90</v>
      </c>
      <c r="E10115" t="s">
        <v>82</v>
      </c>
      <c r="F10115" t="s">
        <v>38</v>
      </c>
      <c r="G10115">
        <v>4</v>
      </c>
      <c r="H10115">
        <v>3</v>
      </c>
      <c r="I10115">
        <v>2014</v>
      </c>
      <c r="J10115" t="s">
        <v>75</v>
      </c>
      <c r="K10115">
        <v>2.88</v>
      </c>
      <c r="L10115">
        <v>-4.33</v>
      </c>
      <c r="M10115" s="54">
        <v>10.09</v>
      </c>
      <c r="N10115" t="s">
        <v>44</v>
      </c>
      <c r="O10115" t="s">
        <v>44</v>
      </c>
      <c r="P10115">
        <v>-99</v>
      </c>
    </row>
    <row r="10116" spans="1:16" x14ac:dyDescent="0.25">
      <c r="A10116" s="20" t="s">
        <v>18625</v>
      </c>
      <c r="B10116">
        <v>7</v>
      </c>
      <c r="C10116" t="s">
        <v>21821</v>
      </c>
      <c r="D10116" t="s">
        <v>90</v>
      </c>
      <c r="E10116" t="s">
        <v>82</v>
      </c>
      <c r="F10116" t="s">
        <v>38</v>
      </c>
      <c r="G10116">
        <v>4</v>
      </c>
      <c r="H10116">
        <v>3</v>
      </c>
      <c r="I10116">
        <v>2014</v>
      </c>
      <c r="J10116" t="s">
        <v>75</v>
      </c>
      <c r="K10116">
        <v>8.8140000000000001</v>
      </c>
      <c r="L10116">
        <v>3.98</v>
      </c>
      <c r="M10116" s="54">
        <v>13.65</v>
      </c>
      <c r="N10116" t="s">
        <v>44</v>
      </c>
      <c r="O10116" t="s">
        <v>44</v>
      </c>
      <c r="P10116">
        <v>-99</v>
      </c>
    </row>
    <row r="10117" spans="1:16" x14ac:dyDescent="0.25">
      <c r="A10117" s="20" t="s">
        <v>18625</v>
      </c>
      <c r="B10117">
        <v>7</v>
      </c>
      <c r="C10117" t="s">
        <v>21821</v>
      </c>
      <c r="D10117" t="s">
        <v>90</v>
      </c>
      <c r="E10117" t="s">
        <v>82</v>
      </c>
      <c r="F10117" t="s">
        <v>38</v>
      </c>
      <c r="G10117">
        <v>4</v>
      </c>
      <c r="H10117">
        <v>3</v>
      </c>
      <c r="I10117">
        <v>2014</v>
      </c>
      <c r="J10117" t="s">
        <v>75</v>
      </c>
      <c r="K10117">
        <v>-13.999000000000001</v>
      </c>
      <c r="L10117">
        <v>-35</v>
      </c>
      <c r="M10117" s="54">
        <v>7.01</v>
      </c>
      <c r="N10117" t="s">
        <v>44</v>
      </c>
      <c r="O10117" t="s">
        <v>44</v>
      </c>
      <c r="P10117">
        <v>-99</v>
      </c>
    </row>
    <row r="10118" spans="1:16" x14ac:dyDescent="0.25">
      <c r="A10118" s="20" t="s">
        <v>18625</v>
      </c>
      <c r="B10118">
        <v>7</v>
      </c>
      <c r="C10118" t="s">
        <v>21821</v>
      </c>
      <c r="D10118" t="s">
        <v>90</v>
      </c>
      <c r="E10118" t="s">
        <v>82</v>
      </c>
      <c r="F10118" t="s">
        <v>38</v>
      </c>
      <c r="G10118">
        <v>4</v>
      </c>
      <c r="H10118">
        <v>3</v>
      </c>
      <c r="I10118">
        <v>2014</v>
      </c>
      <c r="J10118" t="s">
        <v>75</v>
      </c>
      <c r="K10118">
        <v>-0.66300000000000003</v>
      </c>
      <c r="L10118">
        <v>-7.65</v>
      </c>
      <c r="M10118" s="54">
        <v>6.32</v>
      </c>
      <c r="N10118" t="s">
        <v>44</v>
      </c>
      <c r="O10118" t="s">
        <v>44</v>
      </c>
      <c r="P10118">
        <v>-99</v>
      </c>
    </row>
    <row r="10119" spans="1:16" x14ac:dyDescent="0.25">
      <c r="A10119" s="20" t="s">
        <v>18625</v>
      </c>
      <c r="B10119">
        <v>7</v>
      </c>
      <c r="C10119" t="s">
        <v>21821</v>
      </c>
      <c r="D10119" t="s">
        <v>90</v>
      </c>
      <c r="E10119" t="s">
        <v>82</v>
      </c>
      <c r="F10119" t="s">
        <v>38</v>
      </c>
      <c r="G10119">
        <v>4</v>
      </c>
      <c r="H10119">
        <v>3</v>
      </c>
      <c r="I10119">
        <v>2014</v>
      </c>
      <c r="J10119" t="s">
        <v>75</v>
      </c>
      <c r="K10119" t="s">
        <v>44</v>
      </c>
      <c r="L10119" t="s">
        <v>44</v>
      </c>
      <c r="M10119" s="54" t="s">
        <v>44</v>
      </c>
      <c r="N10119" t="s">
        <v>44</v>
      </c>
      <c r="O10119" t="s">
        <v>44</v>
      </c>
      <c r="P10119">
        <v>-99</v>
      </c>
    </row>
    <row r="10120" spans="1:16" x14ac:dyDescent="0.25">
      <c r="A10120" s="20" t="s">
        <v>18625</v>
      </c>
      <c r="B10120">
        <v>7</v>
      </c>
      <c r="C10120" t="s">
        <v>21821</v>
      </c>
      <c r="D10120" t="s">
        <v>90</v>
      </c>
      <c r="E10120" t="s">
        <v>82</v>
      </c>
      <c r="F10120" t="s">
        <v>38</v>
      </c>
      <c r="G10120">
        <v>4</v>
      </c>
      <c r="H10120">
        <v>3</v>
      </c>
      <c r="I10120">
        <v>2014</v>
      </c>
      <c r="J10120" t="s">
        <v>75</v>
      </c>
      <c r="K10120">
        <v>6.8410000000000002</v>
      </c>
      <c r="L10120">
        <v>2.2599999999999998</v>
      </c>
      <c r="M10120" s="54">
        <v>11.43</v>
      </c>
      <c r="N10120" t="s">
        <v>44</v>
      </c>
      <c r="O10120" t="s">
        <v>44</v>
      </c>
      <c r="P10120">
        <v>-99</v>
      </c>
    </row>
    <row r="10121" spans="1:16" x14ac:dyDescent="0.25">
      <c r="A10121" s="20" t="s">
        <v>18625</v>
      </c>
      <c r="B10121">
        <v>7</v>
      </c>
      <c r="C10121" t="s">
        <v>21821</v>
      </c>
      <c r="D10121" t="s">
        <v>90</v>
      </c>
      <c r="E10121" t="s">
        <v>82</v>
      </c>
      <c r="F10121" t="s">
        <v>38</v>
      </c>
      <c r="G10121">
        <v>4</v>
      </c>
      <c r="H10121">
        <v>3</v>
      </c>
      <c r="I10121">
        <v>2014</v>
      </c>
      <c r="J10121" t="s">
        <v>75</v>
      </c>
      <c r="K10121" t="s">
        <v>44</v>
      </c>
      <c r="L10121" t="s">
        <v>44</v>
      </c>
      <c r="M10121" s="54" t="s">
        <v>44</v>
      </c>
      <c r="N10121" t="s">
        <v>44</v>
      </c>
      <c r="O10121" t="s">
        <v>44</v>
      </c>
      <c r="P10121">
        <v>-99</v>
      </c>
    </row>
    <row r="10122" spans="1:16" x14ac:dyDescent="0.25">
      <c r="A10122" s="20" t="s">
        <v>18625</v>
      </c>
      <c r="B10122">
        <v>7</v>
      </c>
      <c r="C10122" t="s">
        <v>21821</v>
      </c>
      <c r="D10122" t="s">
        <v>90</v>
      </c>
      <c r="E10122" t="s">
        <v>82</v>
      </c>
      <c r="F10122" t="s">
        <v>38</v>
      </c>
      <c r="G10122">
        <v>4</v>
      </c>
      <c r="H10122">
        <v>3</v>
      </c>
      <c r="I10122">
        <v>2014</v>
      </c>
      <c r="J10122" t="s">
        <v>75</v>
      </c>
      <c r="K10122" t="s">
        <v>44</v>
      </c>
      <c r="L10122" t="s">
        <v>44</v>
      </c>
      <c r="M10122" s="54" t="s">
        <v>44</v>
      </c>
      <c r="N10122" t="s">
        <v>44</v>
      </c>
      <c r="O10122" t="s">
        <v>44</v>
      </c>
      <c r="P10122">
        <v>-99</v>
      </c>
    </row>
    <row r="10123" spans="1:16" x14ac:dyDescent="0.25">
      <c r="A10123" s="20" t="s">
        <v>18625</v>
      </c>
      <c r="B10123">
        <v>7</v>
      </c>
      <c r="C10123" t="s">
        <v>21821</v>
      </c>
      <c r="D10123" t="s">
        <v>90</v>
      </c>
      <c r="E10123" t="s">
        <v>82</v>
      </c>
      <c r="F10123" t="s">
        <v>38</v>
      </c>
      <c r="G10123">
        <v>4</v>
      </c>
      <c r="H10123">
        <v>3</v>
      </c>
      <c r="I10123">
        <v>2014</v>
      </c>
      <c r="J10123" t="s">
        <v>75</v>
      </c>
      <c r="K10123" t="s">
        <v>44</v>
      </c>
      <c r="L10123" t="s">
        <v>44</v>
      </c>
      <c r="M10123" s="54" t="s">
        <v>44</v>
      </c>
      <c r="N10123" t="s">
        <v>44</v>
      </c>
      <c r="O10123" t="s">
        <v>44</v>
      </c>
      <c r="P10123">
        <v>-99</v>
      </c>
    </row>
    <row r="10124" spans="1:16" x14ac:dyDescent="0.25">
      <c r="A10124" s="20" t="s">
        <v>18625</v>
      </c>
      <c r="B10124">
        <v>7</v>
      </c>
      <c r="C10124" t="s">
        <v>21821</v>
      </c>
      <c r="D10124" t="s">
        <v>90</v>
      </c>
      <c r="E10124" t="s">
        <v>82</v>
      </c>
      <c r="F10124" t="s">
        <v>38</v>
      </c>
      <c r="G10124">
        <v>4</v>
      </c>
      <c r="H10124">
        <v>3</v>
      </c>
      <c r="I10124">
        <v>2014</v>
      </c>
      <c r="J10124" t="s">
        <v>75</v>
      </c>
      <c r="K10124">
        <v>6.8049999999999997</v>
      </c>
      <c r="L10124">
        <v>1.95</v>
      </c>
      <c r="M10124" s="54">
        <v>11.66</v>
      </c>
      <c r="N10124" t="s">
        <v>44</v>
      </c>
      <c r="O10124" t="s">
        <v>44</v>
      </c>
      <c r="P10124">
        <v>-99</v>
      </c>
    </row>
    <row r="10125" spans="1:16" x14ac:dyDescent="0.25">
      <c r="A10125" s="20" t="s">
        <v>18625</v>
      </c>
      <c r="B10125">
        <v>7</v>
      </c>
      <c r="C10125" t="s">
        <v>21821</v>
      </c>
      <c r="D10125" t="s">
        <v>90</v>
      </c>
      <c r="E10125" t="s">
        <v>82</v>
      </c>
      <c r="F10125" t="s">
        <v>38</v>
      </c>
      <c r="G10125">
        <v>4</v>
      </c>
      <c r="H10125">
        <v>3</v>
      </c>
      <c r="I10125">
        <v>2014</v>
      </c>
      <c r="J10125" t="s">
        <v>75</v>
      </c>
      <c r="K10125" t="s">
        <v>44</v>
      </c>
      <c r="L10125" t="s">
        <v>44</v>
      </c>
      <c r="M10125" s="54" t="s">
        <v>44</v>
      </c>
      <c r="N10125" t="s">
        <v>44</v>
      </c>
      <c r="O10125" t="s">
        <v>44</v>
      </c>
      <c r="P10125">
        <v>-99</v>
      </c>
    </row>
    <row r="10126" spans="1:16" x14ac:dyDescent="0.25">
      <c r="A10126" s="20" t="s">
        <v>18625</v>
      </c>
      <c r="B10126">
        <v>7</v>
      </c>
      <c r="C10126" t="s">
        <v>21821</v>
      </c>
      <c r="D10126" t="s">
        <v>90</v>
      </c>
      <c r="E10126" t="s">
        <v>82</v>
      </c>
      <c r="F10126" t="s">
        <v>38</v>
      </c>
      <c r="G10126">
        <v>4</v>
      </c>
      <c r="H10126">
        <v>3</v>
      </c>
      <c r="I10126">
        <v>2014</v>
      </c>
      <c r="J10126" t="s">
        <v>75</v>
      </c>
      <c r="K10126">
        <v>-17.666</v>
      </c>
      <c r="L10126">
        <v>-23.93</v>
      </c>
      <c r="M10126" s="54">
        <v>-11.4</v>
      </c>
      <c r="N10126" t="s">
        <v>44</v>
      </c>
      <c r="O10126" t="s">
        <v>44</v>
      </c>
      <c r="P10126">
        <v>-99</v>
      </c>
    </row>
    <row r="10127" spans="1:16" x14ac:dyDescent="0.25">
      <c r="A10127" s="20" t="s">
        <v>18625</v>
      </c>
      <c r="B10127">
        <v>7</v>
      </c>
      <c r="C10127" t="s">
        <v>21821</v>
      </c>
      <c r="D10127" t="s">
        <v>90</v>
      </c>
      <c r="E10127" t="s">
        <v>82</v>
      </c>
      <c r="F10127" t="s">
        <v>38</v>
      </c>
      <c r="G10127">
        <v>4</v>
      </c>
      <c r="H10127">
        <v>3</v>
      </c>
      <c r="I10127">
        <v>2014</v>
      </c>
      <c r="J10127" t="s">
        <v>75</v>
      </c>
      <c r="K10127">
        <v>8.6639999999999997</v>
      </c>
      <c r="L10127">
        <v>4.7</v>
      </c>
      <c r="M10127" s="54">
        <v>12.62</v>
      </c>
      <c r="N10127" t="s">
        <v>44</v>
      </c>
      <c r="O10127" t="s">
        <v>44</v>
      </c>
      <c r="P10127">
        <v>-99</v>
      </c>
    </row>
    <row r="10128" spans="1:16" x14ac:dyDescent="0.25">
      <c r="A10128" s="20" t="s">
        <v>18625</v>
      </c>
      <c r="B10128">
        <v>7</v>
      </c>
      <c r="C10128" t="s">
        <v>21821</v>
      </c>
      <c r="D10128" t="s">
        <v>90</v>
      </c>
      <c r="E10128" t="s">
        <v>82</v>
      </c>
      <c r="F10128" t="s">
        <v>38</v>
      </c>
      <c r="G10128">
        <v>4</v>
      </c>
      <c r="H10128">
        <v>3</v>
      </c>
      <c r="I10128">
        <v>2014</v>
      </c>
      <c r="J10128" t="s">
        <v>75</v>
      </c>
      <c r="K10128" t="s">
        <v>44</v>
      </c>
      <c r="L10128" t="s">
        <v>44</v>
      </c>
      <c r="M10128" s="54" t="s">
        <v>44</v>
      </c>
      <c r="N10128" t="s">
        <v>44</v>
      </c>
      <c r="O10128" t="s">
        <v>44</v>
      </c>
      <c r="P10128">
        <v>-99</v>
      </c>
    </row>
    <row r="10129" spans="1:16" x14ac:dyDescent="0.25">
      <c r="A10129" s="20" t="s">
        <v>18625</v>
      </c>
      <c r="B10129">
        <v>7</v>
      </c>
      <c r="C10129" t="s">
        <v>21821</v>
      </c>
      <c r="D10129" t="s">
        <v>90</v>
      </c>
      <c r="E10129" t="s">
        <v>82</v>
      </c>
      <c r="F10129" t="s">
        <v>38</v>
      </c>
      <c r="G10129">
        <v>4</v>
      </c>
      <c r="H10129">
        <v>3</v>
      </c>
      <c r="I10129">
        <v>2014</v>
      </c>
      <c r="J10129" t="s">
        <v>75</v>
      </c>
      <c r="K10129">
        <v>-12.193</v>
      </c>
      <c r="L10129">
        <v>-25.42</v>
      </c>
      <c r="M10129" s="54">
        <v>1.03</v>
      </c>
      <c r="N10129" t="s">
        <v>44</v>
      </c>
      <c r="O10129" t="s">
        <v>44</v>
      </c>
      <c r="P10129">
        <v>-99</v>
      </c>
    </row>
    <row r="10130" spans="1:16" x14ac:dyDescent="0.25">
      <c r="A10130" s="20" t="s">
        <v>18625</v>
      </c>
      <c r="B10130">
        <v>7</v>
      </c>
      <c r="C10130" t="s">
        <v>21821</v>
      </c>
      <c r="D10130" t="s">
        <v>90</v>
      </c>
      <c r="E10130" t="s">
        <v>82</v>
      </c>
      <c r="F10130" t="s">
        <v>38</v>
      </c>
      <c r="G10130">
        <v>4</v>
      </c>
      <c r="H10130">
        <v>3</v>
      </c>
      <c r="I10130">
        <v>2014</v>
      </c>
      <c r="J10130" t="s">
        <v>75</v>
      </c>
      <c r="K10130" t="s">
        <v>44</v>
      </c>
      <c r="L10130" t="s">
        <v>44</v>
      </c>
      <c r="M10130" s="54" t="s">
        <v>44</v>
      </c>
      <c r="N10130" t="s">
        <v>44</v>
      </c>
      <c r="O10130" t="s">
        <v>44</v>
      </c>
      <c r="P10130">
        <v>-99</v>
      </c>
    </row>
    <row r="10131" spans="1:16" x14ac:dyDescent="0.25">
      <c r="A10131" s="20" t="s">
        <v>18625</v>
      </c>
      <c r="B10131">
        <v>7</v>
      </c>
      <c r="C10131" t="s">
        <v>21821</v>
      </c>
      <c r="D10131" t="s">
        <v>90</v>
      </c>
      <c r="E10131" t="s">
        <v>82</v>
      </c>
      <c r="F10131" t="s">
        <v>38</v>
      </c>
      <c r="G10131">
        <v>4</v>
      </c>
      <c r="H10131">
        <v>3</v>
      </c>
      <c r="I10131">
        <v>2014</v>
      </c>
      <c r="J10131" t="s">
        <v>75</v>
      </c>
      <c r="K10131" t="s">
        <v>44</v>
      </c>
      <c r="L10131" t="s">
        <v>44</v>
      </c>
      <c r="M10131" s="54" t="s">
        <v>44</v>
      </c>
      <c r="N10131" t="s">
        <v>44</v>
      </c>
      <c r="O10131" t="s">
        <v>44</v>
      </c>
      <c r="P10131">
        <v>-99</v>
      </c>
    </row>
    <row r="10132" spans="1:16" x14ac:dyDescent="0.25">
      <c r="A10132" s="20" t="s">
        <v>18626</v>
      </c>
      <c r="B10132">
        <v>7</v>
      </c>
      <c r="C10132" t="s">
        <v>21821</v>
      </c>
      <c r="D10132" t="s">
        <v>90</v>
      </c>
      <c r="E10132" t="s">
        <v>82</v>
      </c>
      <c r="F10132" t="s">
        <v>38</v>
      </c>
      <c r="G10132">
        <v>5</v>
      </c>
      <c r="H10132">
        <v>3</v>
      </c>
      <c r="I10132">
        <v>2014</v>
      </c>
      <c r="J10132" t="s">
        <v>75</v>
      </c>
      <c r="K10132">
        <v>-19.175999999999998</v>
      </c>
      <c r="L10132">
        <v>-40.47</v>
      </c>
      <c r="M10132" s="54">
        <v>2.12</v>
      </c>
      <c r="N10132" t="s">
        <v>44</v>
      </c>
      <c r="O10132" t="s">
        <v>44</v>
      </c>
      <c r="P10132">
        <v>-99</v>
      </c>
    </row>
    <row r="10133" spans="1:16" x14ac:dyDescent="0.25">
      <c r="A10133" s="20" t="s">
        <v>18626</v>
      </c>
      <c r="B10133">
        <v>7</v>
      </c>
      <c r="C10133" t="s">
        <v>21821</v>
      </c>
      <c r="D10133" t="s">
        <v>90</v>
      </c>
      <c r="E10133" t="s">
        <v>82</v>
      </c>
      <c r="F10133" t="s">
        <v>38</v>
      </c>
      <c r="G10133">
        <v>5</v>
      </c>
      <c r="H10133">
        <v>3</v>
      </c>
      <c r="I10133">
        <v>2014</v>
      </c>
      <c r="J10133" t="s">
        <v>75</v>
      </c>
      <c r="K10133">
        <v>-3.8719999999999999</v>
      </c>
      <c r="L10133">
        <v>-20.94</v>
      </c>
      <c r="M10133" s="54">
        <v>13.2</v>
      </c>
      <c r="N10133" t="s">
        <v>44</v>
      </c>
      <c r="O10133" t="s">
        <v>44</v>
      </c>
      <c r="P10133">
        <v>-99</v>
      </c>
    </row>
    <row r="10134" spans="1:16" x14ac:dyDescent="0.25">
      <c r="A10134" s="20" t="s">
        <v>18626</v>
      </c>
      <c r="B10134">
        <v>7</v>
      </c>
      <c r="C10134" t="s">
        <v>21821</v>
      </c>
      <c r="D10134" t="s">
        <v>90</v>
      </c>
      <c r="E10134" t="s">
        <v>82</v>
      </c>
      <c r="F10134" t="s">
        <v>38</v>
      </c>
      <c r="G10134">
        <v>5</v>
      </c>
      <c r="H10134">
        <v>3</v>
      </c>
      <c r="I10134">
        <v>2014</v>
      </c>
      <c r="J10134" t="s">
        <v>75</v>
      </c>
      <c r="K10134">
        <v>2.4950000000000001</v>
      </c>
      <c r="L10134">
        <v>-2.2999999999999998</v>
      </c>
      <c r="M10134" s="54">
        <v>7.29</v>
      </c>
      <c r="N10134" t="s">
        <v>44</v>
      </c>
      <c r="O10134" t="s">
        <v>44</v>
      </c>
      <c r="P10134">
        <v>-99</v>
      </c>
    </row>
    <row r="10135" spans="1:16" x14ac:dyDescent="0.25">
      <c r="A10135" s="20" t="s">
        <v>18626</v>
      </c>
      <c r="B10135">
        <v>7</v>
      </c>
      <c r="C10135" t="s">
        <v>21821</v>
      </c>
      <c r="D10135" t="s">
        <v>90</v>
      </c>
      <c r="E10135" t="s">
        <v>82</v>
      </c>
      <c r="F10135" t="s">
        <v>38</v>
      </c>
      <c r="G10135">
        <v>5</v>
      </c>
      <c r="H10135">
        <v>3</v>
      </c>
      <c r="I10135">
        <v>2014</v>
      </c>
      <c r="J10135" t="s">
        <v>75</v>
      </c>
      <c r="K10135">
        <v>0.85599999999999998</v>
      </c>
      <c r="L10135">
        <v>-6.24</v>
      </c>
      <c r="M10135" s="54">
        <v>7.95</v>
      </c>
      <c r="N10135" t="s">
        <v>44</v>
      </c>
      <c r="O10135" t="s">
        <v>44</v>
      </c>
      <c r="P10135">
        <v>-99</v>
      </c>
    </row>
    <row r="10136" spans="1:16" x14ac:dyDescent="0.25">
      <c r="A10136" s="20" t="s">
        <v>18626</v>
      </c>
      <c r="B10136">
        <v>7</v>
      </c>
      <c r="C10136" t="s">
        <v>21821</v>
      </c>
      <c r="D10136" t="s">
        <v>90</v>
      </c>
      <c r="E10136" t="s">
        <v>82</v>
      </c>
      <c r="F10136" t="s">
        <v>38</v>
      </c>
      <c r="G10136">
        <v>5</v>
      </c>
      <c r="H10136">
        <v>3</v>
      </c>
      <c r="I10136">
        <v>2014</v>
      </c>
      <c r="J10136" t="s">
        <v>75</v>
      </c>
      <c r="K10136">
        <v>6.79</v>
      </c>
      <c r="L10136">
        <v>2.13</v>
      </c>
      <c r="M10136" s="54">
        <v>11.45</v>
      </c>
      <c r="N10136" t="s">
        <v>44</v>
      </c>
      <c r="O10136" t="s">
        <v>44</v>
      </c>
      <c r="P10136">
        <v>-99</v>
      </c>
    </row>
    <row r="10137" spans="1:16" x14ac:dyDescent="0.25">
      <c r="A10137" s="20" t="s">
        <v>18626</v>
      </c>
      <c r="B10137">
        <v>7</v>
      </c>
      <c r="C10137" t="s">
        <v>21821</v>
      </c>
      <c r="D10137" t="s">
        <v>90</v>
      </c>
      <c r="E10137" t="s">
        <v>82</v>
      </c>
      <c r="F10137" t="s">
        <v>38</v>
      </c>
      <c r="G10137">
        <v>5</v>
      </c>
      <c r="H10137">
        <v>3</v>
      </c>
      <c r="I10137">
        <v>2014</v>
      </c>
      <c r="J10137" t="s">
        <v>75</v>
      </c>
      <c r="K10137">
        <v>-16.023</v>
      </c>
      <c r="L10137">
        <v>-36.99</v>
      </c>
      <c r="M10137" s="54">
        <v>4.9400000000000004</v>
      </c>
      <c r="N10137" t="s">
        <v>44</v>
      </c>
      <c r="O10137" t="s">
        <v>44</v>
      </c>
      <c r="P10137">
        <v>-99</v>
      </c>
    </row>
    <row r="10138" spans="1:16" x14ac:dyDescent="0.25">
      <c r="A10138" s="20" t="s">
        <v>18626</v>
      </c>
      <c r="B10138">
        <v>7</v>
      </c>
      <c r="C10138" t="s">
        <v>21821</v>
      </c>
      <c r="D10138" t="s">
        <v>90</v>
      </c>
      <c r="E10138" t="s">
        <v>82</v>
      </c>
      <c r="F10138" t="s">
        <v>38</v>
      </c>
      <c r="G10138">
        <v>5</v>
      </c>
      <c r="H10138">
        <v>3</v>
      </c>
      <c r="I10138">
        <v>2014</v>
      </c>
      <c r="J10138" t="s">
        <v>75</v>
      </c>
      <c r="K10138">
        <v>-2.6869999999999998</v>
      </c>
      <c r="L10138">
        <v>-9.5500000000000007</v>
      </c>
      <c r="M10138" s="54">
        <v>4.18</v>
      </c>
      <c r="N10138" t="s">
        <v>44</v>
      </c>
      <c r="O10138" t="s">
        <v>44</v>
      </c>
      <c r="P10138">
        <v>-99</v>
      </c>
    </row>
    <row r="10139" spans="1:16" x14ac:dyDescent="0.25">
      <c r="A10139" s="20" t="s">
        <v>18626</v>
      </c>
      <c r="B10139">
        <v>7</v>
      </c>
      <c r="C10139" t="s">
        <v>21821</v>
      </c>
      <c r="D10139" t="s">
        <v>90</v>
      </c>
      <c r="E10139" t="s">
        <v>82</v>
      </c>
      <c r="F10139" t="s">
        <v>38</v>
      </c>
      <c r="G10139">
        <v>5</v>
      </c>
      <c r="H10139">
        <v>3</v>
      </c>
      <c r="I10139">
        <v>2014</v>
      </c>
      <c r="J10139" t="s">
        <v>75</v>
      </c>
      <c r="K10139" t="s">
        <v>44</v>
      </c>
      <c r="L10139" t="s">
        <v>44</v>
      </c>
      <c r="M10139" s="54" t="s">
        <v>44</v>
      </c>
      <c r="N10139" t="s">
        <v>44</v>
      </c>
      <c r="O10139" t="s">
        <v>44</v>
      </c>
      <c r="P10139">
        <v>-99</v>
      </c>
    </row>
    <row r="10140" spans="1:16" x14ac:dyDescent="0.25">
      <c r="A10140" s="20" t="s">
        <v>18626</v>
      </c>
      <c r="B10140">
        <v>7</v>
      </c>
      <c r="C10140" t="s">
        <v>21821</v>
      </c>
      <c r="D10140" t="s">
        <v>90</v>
      </c>
      <c r="E10140" t="s">
        <v>82</v>
      </c>
      <c r="F10140" t="s">
        <v>38</v>
      </c>
      <c r="G10140">
        <v>5</v>
      </c>
      <c r="H10140">
        <v>3</v>
      </c>
      <c r="I10140">
        <v>2014</v>
      </c>
      <c r="J10140" t="s">
        <v>75</v>
      </c>
      <c r="K10140">
        <v>4.8170000000000002</v>
      </c>
      <c r="L10140">
        <v>0.42</v>
      </c>
      <c r="M10140" s="54">
        <v>9.2100000000000009</v>
      </c>
      <c r="N10140" t="s">
        <v>44</v>
      </c>
      <c r="O10140" t="s">
        <v>44</v>
      </c>
      <c r="P10140">
        <v>-99</v>
      </c>
    </row>
    <row r="10141" spans="1:16" x14ac:dyDescent="0.25">
      <c r="A10141" s="20" t="s">
        <v>18626</v>
      </c>
      <c r="B10141">
        <v>7</v>
      </c>
      <c r="C10141" t="s">
        <v>21821</v>
      </c>
      <c r="D10141" t="s">
        <v>90</v>
      </c>
      <c r="E10141" t="s">
        <v>82</v>
      </c>
      <c r="F10141" t="s">
        <v>38</v>
      </c>
      <c r="G10141">
        <v>5</v>
      </c>
      <c r="H10141">
        <v>3</v>
      </c>
      <c r="I10141">
        <v>2014</v>
      </c>
      <c r="J10141" t="s">
        <v>75</v>
      </c>
      <c r="K10141" t="s">
        <v>44</v>
      </c>
      <c r="L10141" t="s">
        <v>44</v>
      </c>
      <c r="M10141" s="54" t="s">
        <v>44</v>
      </c>
      <c r="N10141" t="s">
        <v>44</v>
      </c>
      <c r="O10141" t="s">
        <v>44</v>
      </c>
      <c r="P10141">
        <v>-99</v>
      </c>
    </row>
    <row r="10142" spans="1:16" x14ac:dyDescent="0.25">
      <c r="A10142" s="20" t="s">
        <v>18626</v>
      </c>
      <c r="B10142">
        <v>7</v>
      </c>
      <c r="C10142" t="s">
        <v>21821</v>
      </c>
      <c r="D10142" t="s">
        <v>90</v>
      </c>
      <c r="E10142" t="s">
        <v>82</v>
      </c>
      <c r="F10142" t="s">
        <v>38</v>
      </c>
      <c r="G10142">
        <v>5</v>
      </c>
      <c r="H10142">
        <v>3</v>
      </c>
      <c r="I10142">
        <v>2014</v>
      </c>
      <c r="J10142" t="s">
        <v>75</v>
      </c>
      <c r="K10142" t="s">
        <v>44</v>
      </c>
      <c r="L10142" t="s">
        <v>44</v>
      </c>
      <c r="M10142" s="54" t="s">
        <v>44</v>
      </c>
      <c r="N10142" t="s">
        <v>44</v>
      </c>
      <c r="O10142" t="s">
        <v>44</v>
      </c>
      <c r="P10142">
        <v>-99</v>
      </c>
    </row>
    <row r="10143" spans="1:16" x14ac:dyDescent="0.25">
      <c r="A10143" s="20" t="s">
        <v>18626</v>
      </c>
      <c r="B10143">
        <v>7</v>
      </c>
      <c r="C10143" t="s">
        <v>21821</v>
      </c>
      <c r="D10143" t="s">
        <v>90</v>
      </c>
      <c r="E10143" t="s">
        <v>82</v>
      </c>
      <c r="F10143" t="s">
        <v>38</v>
      </c>
      <c r="G10143">
        <v>5</v>
      </c>
      <c r="H10143">
        <v>3</v>
      </c>
      <c r="I10143">
        <v>2014</v>
      </c>
      <c r="J10143" t="s">
        <v>75</v>
      </c>
      <c r="K10143" t="s">
        <v>44</v>
      </c>
      <c r="L10143" t="s">
        <v>44</v>
      </c>
      <c r="M10143" s="54" t="s">
        <v>44</v>
      </c>
      <c r="N10143" t="s">
        <v>44</v>
      </c>
      <c r="O10143" t="s">
        <v>44</v>
      </c>
      <c r="P10143">
        <v>-99</v>
      </c>
    </row>
    <row r="10144" spans="1:16" x14ac:dyDescent="0.25">
      <c r="A10144" s="20" t="s">
        <v>18626</v>
      </c>
      <c r="B10144">
        <v>7</v>
      </c>
      <c r="C10144" t="s">
        <v>21821</v>
      </c>
      <c r="D10144" t="s">
        <v>90</v>
      </c>
      <c r="E10144" t="s">
        <v>82</v>
      </c>
      <c r="F10144" t="s">
        <v>38</v>
      </c>
      <c r="G10144">
        <v>5</v>
      </c>
      <c r="H10144">
        <v>3</v>
      </c>
      <c r="I10144">
        <v>2014</v>
      </c>
      <c r="J10144" t="s">
        <v>75</v>
      </c>
      <c r="K10144">
        <v>4.7809999999999997</v>
      </c>
      <c r="L10144">
        <v>0.1</v>
      </c>
      <c r="M10144" s="54">
        <v>9.4600000000000009</v>
      </c>
      <c r="N10144" t="s">
        <v>44</v>
      </c>
      <c r="O10144" t="s">
        <v>44</v>
      </c>
      <c r="P10144">
        <v>-99</v>
      </c>
    </row>
    <row r="10145" spans="1:16" x14ac:dyDescent="0.25">
      <c r="A10145" s="20" t="s">
        <v>18626</v>
      </c>
      <c r="B10145">
        <v>7</v>
      </c>
      <c r="C10145" t="s">
        <v>21821</v>
      </c>
      <c r="D10145" t="s">
        <v>90</v>
      </c>
      <c r="E10145" t="s">
        <v>82</v>
      </c>
      <c r="F10145" t="s">
        <v>38</v>
      </c>
      <c r="G10145">
        <v>5</v>
      </c>
      <c r="H10145">
        <v>3</v>
      </c>
      <c r="I10145">
        <v>2014</v>
      </c>
      <c r="J10145" t="s">
        <v>75</v>
      </c>
      <c r="K10145" t="s">
        <v>44</v>
      </c>
      <c r="L10145" t="s">
        <v>44</v>
      </c>
      <c r="M10145" s="54" t="s">
        <v>44</v>
      </c>
      <c r="N10145" t="s">
        <v>44</v>
      </c>
      <c r="O10145" t="s">
        <v>44</v>
      </c>
      <c r="P10145">
        <v>-99</v>
      </c>
    </row>
    <row r="10146" spans="1:16" x14ac:dyDescent="0.25">
      <c r="A10146" s="20" t="s">
        <v>18626</v>
      </c>
      <c r="B10146">
        <v>7</v>
      </c>
      <c r="C10146" t="s">
        <v>21821</v>
      </c>
      <c r="D10146" t="s">
        <v>90</v>
      </c>
      <c r="E10146" t="s">
        <v>82</v>
      </c>
      <c r="F10146" t="s">
        <v>38</v>
      </c>
      <c r="G10146">
        <v>5</v>
      </c>
      <c r="H10146">
        <v>3</v>
      </c>
      <c r="I10146">
        <v>2014</v>
      </c>
      <c r="J10146" t="s">
        <v>75</v>
      </c>
      <c r="K10146">
        <v>-19.690000000000001</v>
      </c>
      <c r="L10146">
        <v>-25.82</v>
      </c>
      <c r="M10146" s="54">
        <v>-13.56</v>
      </c>
      <c r="N10146" t="s">
        <v>44</v>
      </c>
      <c r="O10146" t="s">
        <v>44</v>
      </c>
      <c r="P10146">
        <v>-99</v>
      </c>
    </row>
    <row r="10147" spans="1:16" x14ac:dyDescent="0.25">
      <c r="A10147" s="20" t="s">
        <v>18626</v>
      </c>
      <c r="B10147">
        <v>7</v>
      </c>
      <c r="C10147" t="s">
        <v>21821</v>
      </c>
      <c r="D10147" t="s">
        <v>90</v>
      </c>
      <c r="E10147" t="s">
        <v>82</v>
      </c>
      <c r="F10147" t="s">
        <v>38</v>
      </c>
      <c r="G10147">
        <v>5</v>
      </c>
      <c r="H10147">
        <v>3</v>
      </c>
      <c r="I10147">
        <v>2014</v>
      </c>
      <c r="J10147" t="s">
        <v>75</v>
      </c>
      <c r="K10147">
        <v>6.64</v>
      </c>
      <c r="L10147">
        <v>2.9</v>
      </c>
      <c r="M10147" s="54">
        <v>10.38</v>
      </c>
      <c r="N10147" t="s">
        <v>44</v>
      </c>
      <c r="O10147" t="s">
        <v>44</v>
      </c>
      <c r="P10147">
        <v>-99</v>
      </c>
    </row>
    <row r="10148" spans="1:16" x14ac:dyDescent="0.25">
      <c r="A10148" s="20" t="s">
        <v>18626</v>
      </c>
      <c r="B10148">
        <v>7</v>
      </c>
      <c r="C10148" t="s">
        <v>21821</v>
      </c>
      <c r="D10148" t="s">
        <v>90</v>
      </c>
      <c r="E10148" t="s">
        <v>82</v>
      </c>
      <c r="F10148" t="s">
        <v>38</v>
      </c>
      <c r="G10148">
        <v>5</v>
      </c>
      <c r="H10148">
        <v>3</v>
      </c>
      <c r="I10148">
        <v>2014</v>
      </c>
      <c r="J10148" t="s">
        <v>75</v>
      </c>
      <c r="K10148" t="s">
        <v>44</v>
      </c>
      <c r="L10148" t="s">
        <v>44</v>
      </c>
      <c r="M10148" s="54" t="s">
        <v>44</v>
      </c>
      <c r="N10148" t="s">
        <v>44</v>
      </c>
      <c r="O10148" t="s">
        <v>44</v>
      </c>
      <c r="P10148">
        <v>-99</v>
      </c>
    </row>
    <row r="10149" spans="1:16" x14ac:dyDescent="0.25">
      <c r="A10149" s="20" t="s">
        <v>18626</v>
      </c>
      <c r="B10149">
        <v>7</v>
      </c>
      <c r="C10149" t="s">
        <v>21821</v>
      </c>
      <c r="D10149" t="s">
        <v>90</v>
      </c>
      <c r="E10149" t="s">
        <v>82</v>
      </c>
      <c r="F10149" t="s">
        <v>38</v>
      </c>
      <c r="G10149">
        <v>5</v>
      </c>
      <c r="H10149">
        <v>3</v>
      </c>
      <c r="I10149">
        <v>2014</v>
      </c>
      <c r="J10149" t="s">
        <v>75</v>
      </c>
      <c r="K10149">
        <v>-14.217000000000001</v>
      </c>
      <c r="L10149">
        <v>-27.38</v>
      </c>
      <c r="M10149" s="54">
        <v>-1.05</v>
      </c>
      <c r="N10149" t="s">
        <v>44</v>
      </c>
      <c r="O10149" t="s">
        <v>44</v>
      </c>
      <c r="P10149">
        <v>-99</v>
      </c>
    </row>
    <row r="10150" spans="1:16" x14ac:dyDescent="0.25">
      <c r="A10150" s="20" t="s">
        <v>18626</v>
      </c>
      <c r="B10150">
        <v>7</v>
      </c>
      <c r="C10150" t="s">
        <v>21821</v>
      </c>
      <c r="D10150" t="s">
        <v>90</v>
      </c>
      <c r="E10150" t="s">
        <v>82</v>
      </c>
      <c r="F10150" t="s">
        <v>38</v>
      </c>
      <c r="G10150">
        <v>5</v>
      </c>
      <c r="H10150">
        <v>3</v>
      </c>
      <c r="I10150">
        <v>2014</v>
      </c>
      <c r="J10150" t="s">
        <v>75</v>
      </c>
      <c r="K10150" t="s">
        <v>44</v>
      </c>
      <c r="L10150" t="s">
        <v>44</v>
      </c>
      <c r="M10150" s="54" t="s">
        <v>44</v>
      </c>
      <c r="N10150" t="s">
        <v>44</v>
      </c>
      <c r="O10150" t="s">
        <v>44</v>
      </c>
      <c r="P10150">
        <v>-99</v>
      </c>
    </row>
    <row r="10151" spans="1:16" x14ac:dyDescent="0.25">
      <c r="A10151" s="20" t="s">
        <v>18626</v>
      </c>
      <c r="B10151">
        <v>7</v>
      </c>
      <c r="C10151" t="s">
        <v>21821</v>
      </c>
      <c r="D10151" t="s">
        <v>90</v>
      </c>
      <c r="E10151" t="s">
        <v>82</v>
      </c>
      <c r="F10151" t="s">
        <v>38</v>
      </c>
      <c r="G10151">
        <v>5</v>
      </c>
      <c r="H10151">
        <v>3</v>
      </c>
      <c r="I10151">
        <v>2014</v>
      </c>
      <c r="J10151" t="s">
        <v>75</v>
      </c>
      <c r="K10151" t="s">
        <v>44</v>
      </c>
      <c r="L10151" t="s">
        <v>44</v>
      </c>
      <c r="M10151" s="54" t="s">
        <v>44</v>
      </c>
      <c r="N10151" t="s">
        <v>44</v>
      </c>
      <c r="O10151" t="s">
        <v>44</v>
      </c>
      <c r="P10151">
        <v>-99</v>
      </c>
    </row>
    <row r="10152" spans="1:16" x14ac:dyDescent="0.25">
      <c r="A10152" s="20" t="s">
        <v>18627</v>
      </c>
      <c r="B10152">
        <v>7</v>
      </c>
      <c r="C10152" t="s">
        <v>21821</v>
      </c>
      <c r="D10152" t="s">
        <v>90</v>
      </c>
      <c r="E10152" t="s">
        <v>82</v>
      </c>
      <c r="F10152" t="s">
        <v>38</v>
      </c>
      <c r="G10152">
        <v>2</v>
      </c>
      <c r="H10152">
        <v>3</v>
      </c>
      <c r="I10152">
        <v>2014</v>
      </c>
      <c r="J10152" t="s">
        <v>43</v>
      </c>
      <c r="K10152">
        <v>-8.9392254109452001</v>
      </c>
      <c r="L10152">
        <v>-26.637</v>
      </c>
      <c r="M10152" s="54">
        <v>8.7590000000000003</v>
      </c>
      <c r="N10152">
        <v>43</v>
      </c>
      <c r="O10152" t="s">
        <v>44</v>
      </c>
      <c r="P10152">
        <v>15.249857033260501</v>
      </c>
    </row>
    <row r="10153" spans="1:16" x14ac:dyDescent="0.25">
      <c r="A10153" s="20" t="s">
        <v>18628</v>
      </c>
      <c r="B10153">
        <v>7</v>
      </c>
      <c r="C10153" t="s">
        <v>21821</v>
      </c>
      <c r="D10153" t="s">
        <v>90</v>
      </c>
      <c r="E10153" t="s">
        <v>82</v>
      </c>
      <c r="F10153" t="s">
        <v>38</v>
      </c>
      <c r="G10153">
        <v>3</v>
      </c>
      <c r="H10153">
        <v>3</v>
      </c>
      <c r="I10153">
        <v>2014</v>
      </c>
      <c r="J10153" t="s">
        <v>43</v>
      </c>
      <c r="K10153">
        <v>0.74534133629438803</v>
      </c>
      <c r="L10153">
        <v>-18.687000000000001</v>
      </c>
      <c r="M10153" s="54">
        <v>20.178000000000001</v>
      </c>
      <c r="N10153">
        <v>125</v>
      </c>
      <c r="O10153" t="s">
        <v>44</v>
      </c>
      <c r="P10153">
        <v>8.9442719099991592</v>
      </c>
    </row>
    <row r="10154" spans="1:16" x14ac:dyDescent="0.25">
      <c r="A10154" s="20" t="s">
        <v>18629</v>
      </c>
      <c r="B10154">
        <v>7</v>
      </c>
      <c r="C10154" t="s">
        <v>21821</v>
      </c>
      <c r="D10154" t="s">
        <v>90</v>
      </c>
      <c r="E10154" t="s">
        <v>82</v>
      </c>
      <c r="F10154" t="s">
        <v>38</v>
      </c>
      <c r="G10154">
        <v>4</v>
      </c>
      <c r="H10154">
        <v>3</v>
      </c>
      <c r="I10154">
        <v>2014</v>
      </c>
      <c r="J10154" t="s">
        <v>43</v>
      </c>
      <c r="K10154">
        <v>-9.1985609177470398</v>
      </c>
      <c r="L10154">
        <v>-26.518000000000001</v>
      </c>
      <c r="M10154" s="54">
        <v>8.1210000000000004</v>
      </c>
      <c r="N10154">
        <v>201</v>
      </c>
      <c r="O10154" t="s">
        <v>44</v>
      </c>
      <c r="P10154">
        <v>7.0534561585859796</v>
      </c>
    </row>
    <row r="10155" spans="1:16" x14ac:dyDescent="0.25">
      <c r="A10155" s="20" t="s">
        <v>18630</v>
      </c>
      <c r="B10155">
        <v>7</v>
      </c>
      <c r="C10155" t="s">
        <v>21821</v>
      </c>
      <c r="D10155" t="s">
        <v>90</v>
      </c>
      <c r="E10155" t="s">
        <v>82</v>
      </c>
      <c r="F10155" t="s">
        <v>38</v>
      </c>
      <c r="G10155">
        <v>5</v>
      </c>
      <c r="H10155">
        <v>3</v>
      </c>
      <c r="I10155">
        <v>2014</v>
      </c>
      <c r="J10155" t="s">
        <v>43</v>
      </c>
      <c r="K10155">
        <v>-6.7251716478407104</v>
      </c>
      <c r="L10155">
        <v>-23.972000000000001</v>
      </c>
      <c r="M10155" s="54">
        <v>10.521000000000001</v>
      </c>
      <c r="N10155">
        <v>544</v>
      </c>
      <c r="O10155" t="s">
        <v>44</v>
      </c>
      <c r="P10155">
        <v>4.28746462856272</v>
      </c>
    </row>
    <row r="10156" spans="1:16" x14ac:dyDescent="0.25">
      <c r="A10156" s="20" t="s">
        <v>9129</v>
      </c>
      <c r="B10156">
        <v>7</v>
      </c>
      <c r="C10156" t="s">
        <v>21821</v>
      </c>
      <c r="D10156" t="s">
        <v>90</v>
      </c>
      <c r="E10156" t="s">
        <v>82</v>
      </c>
      <c r="F10156" t="s">
        <v>38</v>
      </c>
      <c r="G10156">
        <v>2</v>
      </c>
      <c r="H10156">
        <v>3</v>
      </c>
      <c r="I10156">
        <v>2014</v>
      </c>
      <c r="J10156" t="s">
        <v>45</v>
      </c>
      <c r="K10156">
        <v>-1.2203187049961901</v>
      </c>
      <c r="L10156">
        <v>-8.2989999999999995</v>
      </c>
      <c r="M10156" s="54">
        <v>5.8579999999999997</v>
      </c>
      <c r="N10156">
        <v>66</v>
      </c>
      <c r="O10156" t="s">
        <v>44</v>
      </c>
      <c r="P10156">
        <v>12.3091490979333</v>
      </c>
    </row>
    <row r="10157" spans="1:16" x14ac:dyDescent="0.25">
      <c r="A10157" s="20" t="s">
        <v>9132</v>
      </c>
      <c r="B10157">
        <v>7</v>
      </c>
      <c r="C10157" t="s">
        <v>21821</v>
      </c>
      <c r="D10157" t="s">
        <v>90</v>
      </c>
      <c r="E10157" t="s">
        <v>82</v>
      </c>
      <c r="F10157" t="s">
        <v>38</v>
      </c>
      <c r="G10157">
        <v>3</v>
      </c>
      <c r="H10157">
        <v>3</v>
      </c>
      <c r="I10157">
        <v>2014</v>
      </c>
      <c r="J10157" t="s">
        <v>45</v>
      </c>
      <c r="K10157">
        <v>20.804452075133099</v>
      </c>
      <c r="L10157">
        <v>3.0019999999999998</v>
      </c>
      <c r="M10157" s="54">
        <v>38.606999999999999</v>
      </c>
      <c r="N10157">
        <v>62</v>
      </c>
      <c r="O10157" t="s">
        <v>44</v>
      </c>
      <c r="P10157">
        <v>12.700012700019</v>
      </c>
    </row>
    <row r="10158" spans="1:16" x14ac:dyDescent="0.25">
      <c r="A10158" s="20" t="s">
        <v>9133</v>
      </c>
      <c r="B10158">
        <v>7</v>
      </c>
      <c r="C10158" t="s">
        <v>21821</v>
      </c>
      <c r="D10158" t="s">
        <v>90</v>
      </c>
      <c r="E10158" t="s">
        <v>82</v>
      </c>
      <c r="F10158" t="s">
        <v>38</v>
      </c>
      <c r="G10158">
        <v>4</v>
      </c>
      <c r="H10158">
        <v>3</v>
      </c>
      <c r="I10158">
        <v>2014</v>
      </c>
      <c r="J10158" t="s">
        <v>45</v>
      </c>
      <c r="K10158">
        <v>13.881624290520501</v>
      </c>
      <c r="L10158">
        <v>3.64</v>
      </c>
      <c r="M10158" s="54">
        <v>24.123999999999999</v>
      </c>
      <c r="N10158">
        <v>178</v>
      </c>
      <c r="O10158" t="s">
        <v>44</v>
      </c>
      <c r="P10158">
        <v>7.4953168899586098</v>
      </c>
    </row>
    <row r="10159" spans="1:16" x14ac:dyDescent="0.25">
      <c r="A10159" s="20" t="s">
        <v>9134</v>
      </c>
      <c r="B10159">
        <v>7</v>
      </c>
      <c r="C10159" t="s">
        <v>21821</v>
      </c>
      <c r="D10159" t="s">
        <v>90</v>
      </c>
      <c r="E10159" t="s">
        <v>82</v>
      </c>
      <c r="F10159" t="s">
        <v>38</v>
      </c>
      <c r="G10159">
        <v>5</v>
      </c>
      <c r="H10159">
        <v>3</v>
      </c>
      <c r="I10159">
        <v>2014</v>
      </c>
      <c r="J10159" t="s">
        <v>45</v>
      </c>
      <c r="K10159">
        <v>6.9288037006986496</v>
      </c>
      <c r="L10159">
        <v>-4.33</v>
      </c>
      <c r="M10159" s="54">
        <v>18.187000000000001</v>
      </c>
      <c r="N10159">
        <v>76</v>
      </c>
      <c r="O10159" t="s">
        <v>44</v>
      </c>
      <c r="P10159">
        <v>11.470786693528099</v>
      </c>
    </row>
    <row r="10160" spans="1:16" x14ac:dyDescent="0.25">
      <c r="A10160" s="20" t="s">
        <v>9150</v>
      </c>
      <c r="B10160">
        <v>7</v>
      </c>
      <c r="C10160" t="s">
        <v>21821</v>
      </c>
      <c r="D10160" t="s">
        <v>90</v>
      </c>
      <c r="E10160" t="s">
        <v>82</v>
      </c>
      <c r="F10160" t="s">
        <v>38</v>
      </c>
      <c r="G10160">
        <v>2</v>
      </c>
      <c r="H10160">
        <v>3</v>
      </c>
      <c r="I10160">
        <v>2014</v>
      </c>
      <c r="J10160" t="s">
        <v>46</v>
      </c>
      <c r="K10160">
        <v>17.361785217899701</v>
      </c>
      <c r="L10160">
        <v>-2.0190000000000001</v>
      </c>
      <c r="M10160" s="54">
        <v>36.743000000000002</v>
      </c>
      <c r="N10160">
        <v>51</v>
      </c>
      <c r="O10160" t="s">
        <v>44</v>
      </c>
      <c r="P10160">
        <v>14.0028008402801</v>
      </c>
    </row>
    <row r="10161" spans="1:16" x14ac:dyDescent="0.25">
      <c r="A10161" s="20" t="s">
        <v>9153</v>
      </c>
      <c r="B10161">
        <v>7</v>
      </c>
      <c r="C10161" t="s">
        <v>21821</v>
      </c>
      <c r="D10161" t="s">
        <v>90</v>
      </c>
      <c r="E10161" t="s">
        <v>82</v>
      </c>
      <c r="F10161" t="s">
        <v>38</v>
      </c>
      <c r="G10161">
        <v>3</v>
      </c>
      <c r="H10161">
        <v>3</v>
      </c>
      <c r="I10161">
        <v>2014</v>
      </c>
      <c r="J10161" t="s">
        <v>46</v>
      </c>
      <c r="K10161">
        <v>6.8050268226753898</v>
      </c>
      <c r="L10161">
        <v>-4.26</v>
      </c>
      <c r="M10161" s="54">
        <v>17.87</v>
      </c>
      <c r="N10161">
        <v>71</v>
      </c>
      <c r="O10161" t="s">
        <v>44</v>
      </c>
      <c r="P10161">
        <v>11.8678165819385</v>
      </c>
    </row>
    <row r="10162" spans="1:16" x14ac:dyDescent="0.25">
      <c r="A10162" s="20" t="s">
        <v>9154</v>
      </c>
      <c r="B10162">
        <v>7</v>
      </c>
      <c r="C10162" t="s">
        <v>21821</v>
      </c>
      <c r="D10162" t="s">
        <v>90</v>
      </c>
      <c r="E10162" t="s">
        <v>82</v>
      </c>
      <c r="F10162" t="s">
        <v>38</v>
      </c>
      <c r="G10162">
        <v>4</v>
      </c>
      <c r="H10162">
        <v>3</v>
      </c>
      <c r="I10162">
        <v>2014</v>
      </c>
      <c r="J10162" t="s">
        <v>46</v>
      </c>
      <c r="K10162">
        <v>9.5884513012803296</v>
      </c>
      <c r="L10162">
        <v>-3.9969999999999999</v>
      </c>
      <c r="M10162" s="54">
        <v>23.173999999999999</v>
      </c>
      <c r="N10162">
        <v>91</v>
      </c>
      <c r="O10162" t="s">
        <v>44</v>
      </c>
      <c r="P10162">
        <v>10.4828483672192</v>
      </c>
    </row>
    <row r="10163" spans="1:16" x14ac:dyDescent="0.25">
      <c r="A10163" s="20" t="s">
        <v>9155</v>
      </c>
      <c r="B10163">
        <v>7</v>
      </c>
      <c r="C10163" t="s">
        <v>21821</v>
      </c>
      <c r="D10163" t="s">
        <v>90</v>
      </c>
      <c r="E10163" t="s">
        <v>82</v>
      </c>
      <c r="F10163" t="s">
        <v>38</v>
      </c>
      <c r="G10163">
        <v>5</v>
      </c>
      <c r="H10163">
        <v>3</v>
      </c>
      <c r="I10163">
        <v>2014</v>
      </c>
      <c r="J10163" t="s">
        <v>46</v>
      </c>
      <c r="K10163">
        <v>1.42751541211692</v>
      </c>
      <c r="L10163">
        <v>-6.67</v>
      </c>
      <c r="M10163" s="54">
        <v>9.5250000000000004</v>
      </c>
      <c r="N10163">
        <v>148</v>
      </c>
      <c r="O10163" t="s">
        <v>44</v>
      </c>
      <c r="P10163">
        <v>8.2199493652678708</v>
      </c>
    </row>
    <row r="10164" spans="1:16" x14ac:dyDescent="0.25">
      <c r="A10164" s="20" t="s">
        <v>9171</v>
      </c>
      <c r="B10164">
        <v>7</v>
      </c>
      <c r="C10164" t="s">
        <v>21821</v>
      </c>
      <c r="D10164" t="s">
        <v>90</v>
      </c>
      <c r="E10164" t="s">
        <v>82</v>
      </c>
      <c r="F10164" t="s">
        <v>38</v>
      </c>
      <c r="G10164">
        <v>2</v>
      </c>
      <c r="H10164">
        <v>3</v>
      </c>
      <c r="I10164">
        <v>2014</v>
      </c>
      <c r="J10164" t="s">
        <v>47</v>
      </c>
      <c r="K10164">
        <v>21.387313106516999</v>
      </c>
      <c r="L10164">
        <v>8.6509999999999998</v>
      </c>
      <c r="M10164" s="54">
        <v>34.122999999999998</v>
      </c>
      <c r="N10164">
        <v>104</v>
      </c>
      <c r="O10164" t="s">
        <v>44</v>
      </c>
      <c r="P10164">
        <v>9.8058067569092007</v>
      </c>
    </row>
    <row r="10165" spans="1:16" x14ac:dyDescent="0.25">
      <c r="A10165" s="20" t="s">
        <v>9174</v>
      </c>
      <c r="B10165">
        <v>7</v>
      </c>
      <c r="C10165" t="s">
        <v>21821</v>
      </c>
      <c r="D10165" t="s">
        <v>90</v>
      </c>
      <c r="E10165" t="s">
        <v>82</v>
      </c>
      <c r="F10165" t="s">
        <v>38</v>
      </c>
      <c r="G10165">
        <v>3</v>
      </c>
      <c r="H10165">
        <v>3</v>
      </c>
      <c r="I10165">
        <v>2014</v>
      </c>
      <c r="J10165" t="s">
        <v>47</v>
      </c>
      <c r="K10165">
        <v>4.8812471865286202</v>
      </c>
      <c r="L10165">
        <v>-2.0329999999999999</v>
      </c>
      <c r="M10165" s="54">
        <v>11.795</v>
      </c>
      <c r="N10165">
        <v>117</v>
      </c>
      <c r="O10165" t="s">
        <v>44</v>
      </c>
      <c r="P10165">
        <v>9.2450032704204794</v>
      </c>
    </row>
    <row r="10166" spans="1:16" x14ac:dyDescent="0.25">
      <c r="A10166" s="20" t="s">
        <v>9175</v>
      </c>
      <c r="B10166">
        <v>7</v>
      </c>
      <c r="C10166" t="s">
        <v>21821</v>
      </c>
      <c r="D10166" t="s">
        <v>90</v>
      </c>
      <c r="E10166" t="s">
        <v>82</v>
      </c>
      <c r="F10166" t="s">
        <v>38</v>
      </c>
      <c r="G10166">
        <v>4</v>
      </c>
      <c r="H10166">
        <v>3</v>
      </c>
      <c r="I10166">
        <v>2014</v>
      </c>
      <c r="J10166" t="s">
        <v>47</v>
      </c>
      <c r="K10166">
        <v>10.527677638278</v>
      </c>
      <c r="L10166">
        <v>3.5449999999999999</v>
      </c>
      <c r="M10166" s="54">
        <v>17.510000000000002</v>
      </c>
      <c r="N10166">
        <v>177</v>
      </c>
      <c r="O10166" t="s">
        <v>44</v>
      </c>
      <c r="P10166">
        <v>7.5164602800282898</v>
      </c>
    </row>
    <row r="10167" spans="1:16" x14ac:dyDescent="0.25">
      <c r="A10167" s="20" t="s">
        <v>9176</v>
      </c>
      <c r="B10167">
        <v>7</v>
      </c>
      <c r="C10167" t="s">
        <v>21821</v>
      </c>
      <c r="D10167" t="s">
        <v>90</v>
      </c>
      <c r="E10167" t="s">
        <v>82</v>
      </c>
      <c r="F10167" t="s">
        <v>38</v>
      </c>
      <c r="G10167">
        <v>5</v>
      </c>
      <c r="H10167">
        <v>3</v>
      </c>
      <c r="I10167">
        <v>2014</v>
      </c>
      <c r="J10167" t="s">
        <v>47</v>
      </c>
      <c r="K10167">
        <v>7.5530059075964502</v>
      </c>
      <c r="L10167">
        <v>2.6909999999999998</v>
      </c>
      <c r="M10167" s="54">
        <v>12.414999999999999</v>
      </c>
      <c r="N10167">
        <v>1156</v>
      </c>
      <c r="O10167" t="s">
        <v>44</v>
      </c>
      <c r="P10167">
        <v>2.9411764705882399</v>
      </c>
    </row>
    <row r="10168" spans="1:16" x14ac:dyDescent="0.25">
      <c r="A10168" s="20" t="s">
        <v>9192</v>
      </c>
      <c r="B10168">
        <v>7</v>
      </c>
      <c r="C10168" t="s">
        <v>21821</v>
      </c>
      <c r="D10168" t="s">
        <v>90</v>
      </c>
      <c r="E10168" t="s">
        <v>82</v>
      </c>
      <c r="F10168" t="s">
        <v>38</v>
      </c>
      <c r="G10168">
        <v>2</v>
      </c>
      <c r="H10168">
        <v>3</v>
      </c>
      <c r="I10168">
        <v>2014</v>
      </c>
      <c r="J10168" t="s">
        <v>48</v>
      </c>
      <c r="K10168">
        <v>-9.3084974346477107</v>
      </c>
      <c r="L10168">
        <v>-32.716999999999999</v>
      </c>
      <c r="M10168" s="54">
        <v>14.1</v>
      </c>
      <c r="N10168">
        <v>68</v>
      </c>
      <c r="O10168" t="s">
        <v>44</v>
      </c>
      <c r="P10168">
        <v>12.126781251816601</v>
      </c>
    </row>
    <row r="10169" spans="1:16" x14ac:dyDescent="0.25">
      <c r="A10169" s="20" t="s">
        <v>9195</v>
      </c>
      <c r="B10169">
        <v>7</v>
      </c>
      <c r="C10169" t="s">
        <v>21821</v>
      </c>
      <c r="D10169" t="s">
        <v>90</v>
      </c>
      <c r="E10169" t="s">
        <v>82</v>
      </c>
      <c r="F10169" t="s">
        <v>38</v>
      </c>
      <c r="G10169">
        <v>3</v>
      </c>
      <c r="H10169">
        <v>3</v>
      </c>
      <c r="I10169">
        <v>2014</v>
      </c>
      <c r="J10169" t="s">
        <v>48</v>
      </c>
      <c r="K10169">
        <v>-7.0346053254874503</v>
      </c>
      <c r="L10169">
        <v>-35.734000000000002</v>
      </c>
      <c r="M10169" s="54">
        <v>21.664000000000001</v>
      </c>
      <c r="N10169">
        <v>69</v>
      </c>
      <c r="O10169" t="s">
        <v>44</v>
      </c>
      <c r="P10169">
        <v>12.0385853085769</v>
      </c>
    </row>
    <row r="10170" spans="1:16" x14ac:dyDescent="0.25">
      <c r="A10170" s="20" t="s">
        <v>9196</v>
      </c>
      <c r="B10170">
        <v>7</v>
      </c>
      <c r="C10170" t="s">
        <v>21821</v>
      </c>
      <c r="D10170" t="s">
        <v>90</v>
      </c>
      <c r="E10170" t="s">
        <v>82</v>
      </c>
      <c r="F10170" t="s">
        <v>38</v>
      </c>
      <c r="G10170">
        <v>4</v>
      </c>
      <c r="H10170">
        <v>3</v>
      </c>
      <c r="I10170">
        <v>2014</v>
      </c>
      <c r="J10170" t="s">
        <v>48</v>
      </c>
      <c r="K10170">
        <v>-5.9934335644934604</v>
      </c>
      <c r="L10170">
        <v>-28.792999999999999</v>
      </c>
      <c r="M10170" s="54">
        <v>16.806999999999999</v>
      </c>
      <c r="N10170">
        <v>195</v>
      </c>
      <c r="O10170" t="s">
        <v>44</v>
      </c>
      <c r="P10170">
        <v>7.1611487403943297</v>
      </c>
    </row>
    <row r="10171" spans="1:16" x14ac:dyDescent="0.25">
      <c r="A10171" s="20" t="s">
        <v>9197</v>
      </c>
      <c r="B10171">
        <v>7</v>
      </c>
      <c r="C10171" t="s">
        <v>21821</v>
      </c>
      <c r="D10171" t="s">
        <v>90</v>
      </c>
      <c r="E10171" t="s">
        <v>82</v>
      </c>
      <c r="F10171" t="s">
        <v>38</v>
      </c>
      <c r="G10171">
        <v>5</v>
      </c>
      <c r="H10171">
        <v>3</v>
      </c>
      <c r="I10171">
        <v>2014</v>
      </c>
      <c r="J10171" t="s">
        <v>48</v>
      </c>
      <c r="K10171">
        <v>-16.8116787325649</v>
      </c>
      <c r="L10171">
        <v>-37.893000000000001</v>
      </c>
      <c r="M10171" s="54">
        <v>4.2699999999999996</v>
      </c>
      <c r="N10171">
        <v>569</v>
      </c>
      <c r="O10171" t="s">
        <v>44</v>
      </c>
      <c r="P10171">
        <v>4.1922180815031904</v>
      </c>
    </row>
    <row r="10172" spans="1:16" x14ac:dyDescent="0.25">
      <c r="A10172" s="20" t="s">
        <v>18631</v>
      </c>
      <c r="B10172">
        <v>7</v>
      </c>
      <c r="C10172" t="s">
        <v>21821</v>
      </c>
      <c r="D10172" t="s">
        <v>90</v>
      </c>
      <c r="E10172" t="s">
        <v>82</v>
      </c>
      <c r="F10172" t="s">
        <v>38</v>
      </c>
      <c r="G10172">
        <v>2</v>
      </c>
      <c r="H10172">
        <v>3</v>
      </c>
      <c r="I10172">
        <v>2014</v>
      </c>
      <c r="J10172" t="s">
        <v>49</v>
      </c>
      <c r="K10172">
        <v>-3.63329163701989</v>
      </c>
      <c r="L10172">
        <v>-12.728</v>
      </c>
      <c r="M10172" s="54">
        <v>5.4619999999999997</v>
      </c>
      <c r="N10172">
        <v>36</v>
      </c>
      <c r="O10172" t="s">
        <v>44</v>
      </c>
      <c r="P10172">
        <v>16.6666666666667</v>
      </c>
    </row>
    <row r="10173" spans="1:16" x14ac:dyDescent="0.25">
      <c r="A10173" s="20" t="s">
        <v>18632</v>
      </c>
      <c r="B10173">
        <v>7</v>
      </c>
      <c r="C10173" t="s">
        <v>21821</v>
      </c>
      <c r="D10173" t="s">
        <v>90</v>
      </c>
      <c r="E10173" t="s">
        <v>82</v>
      </c>
      <c r="F10173" t="s">
        <v>38</v>
      </c>
      <c r="G10173">
        <v>3</v>
      </c>
      <c r="H10173">
        <v>3</v>
      </c>
      <c r="I10173">
        <v>2014</v>
      </c>
      <c r="J10173" t="s">
        <v>49</v>
      </c>
      <c r="K10173">
        <v>1.7566822388694801</v>
      </c>
      <c r="L10173">
        <v>-8.391</v>
      </c>
      <c r="M10173" s="54">
        <v>11.904999999999999</v>
      </c>
      <c r="N10173">
        <v>53</v>
      </c>
      <c r="O10173" t="s">
        <v>44</v>
      </c>
      <c r="P10173">
        <v>13.7360563948689</v>
      </c>
    </row>
    <row r="10174" spans="1:16" x14ac:dyDescent="0.25">
      <c r="A10174" s="20" t="s">
        <v>18633</v>
      </c>
      <c r="B10174">
        <v>7</v>
      </c>
      <c r="C10174" t="s">
        <v>21821</v>
      </c>
      <c r="D10174" t="s">
        <v>90</v>
      </c>
      <c r="E10174" t="s">
        <v>82</v>
      </c>
      <c r="F10174" t="s">
        <v>38</v>
      </c>
      <c r="G10174">
        <v>4</v>
      </c>
      <c r="H10174">
        <v>3</v>
      </c>
      <c r="I10174">
        <v>2014</v>
      </c>
      <c r="J10174" t="s">
        <v>49</v>
      </c>
      <c r="K10174">
        <v>1.5912468428041899</v>
      </c>
      <c r="L10174">
        <v>-7.0270000000000001</v>
      </c>
      <c r="M10174" s="54">
        <v>10.209</v>
      </c>
      <c r="N10174">
        <v>186</v>
      </c>
      <c r="O10174" t="s">
        <v>44</v>
      </c>
      <c r="P10174">
        <v>7.3323557510676602</v>
      </c>
    </row>
    <row r="10175" spans="1:16" x14ac:dyDescent="0.25">
      <c r="A10175" s="20" t="s">
        <v>18634</v>
      </c>
      <c r="B10175">
        <v>7</v>
      </c>
      <c r="C10175" t="s">
        <v>21821</v>
      </c>
      <c r="D10175" t="s">
        <v>90</v>
      </c>
      <c r="E10175" t="s">
        <v>82</v>
      </c>
      <c r="F10175" t="s">
        <v>38</v>
      </c>
      <c r="G10175">
        <v>5</v>
      </c>
      <c r="H10175">
        <v>3</v>
      </c>
      <c r="I10175">
        <v>2014</v>
      </c>
      <c r="J10175" t="s">
        <v>49</v>
      </c>
      <c r="K10175">
        <v>3.7912128263937901</v>
      </c>
      <c r="L10175">
        <v>-4.7430000000000003</v>
      </c>
      <c r="M10175" s="54">
        <v>12.324999999999999</v>
      </c>
      <c r="N10175">
        <v>182</v>
      </c>
      <c r="O10175" t="s">
        <v>44</v>
      </c>
      <c r="P10175">
        <v>7.4124931666110099</v>
      </c>
    </row>
    <row r="10176" spans="1:16" x14ac:dyDescent="0.25">
      <c r="A10176" s="20" t="s">
        <v>18635</v>
      </c>
      <c r="B10176">
        <v>7</v>
      </c>
      <c r="C10176" t="s">
        <v>21821</v>
      </c>
      <c r="D10176" t="s">
        <v>90</v>
      </c>
      <c r="E10176" t="s">
        <v>82</v>
      </c>
      <c r="F10176" t="s">
        <v>38</v>
      </c>
      <c r="G10176">
        <v>2</v>
      </c>
      <c r="H10176">
        <v>3</v>
      </c>
      <c r="I10176">
        <v>2014</v>
      </c>
      <c r="J10176" t="s">
        <v>50</v>
      </c>
      <c r="K10176" t="s">
        <v>44</v>
      </c>
      <c r="L10176" t="s">
        <v>44</v>
      </c>
      <c r="M10176" s="54" t="s">
        <v>44</v>
      </c>
      <c r="N10176">
        <v>42</v>
      </c>
      <c r="O10176" t="s">
        <v>44</v>
      </c>
      <c r="P10176">
        <v>15.430334996209201</v>
      </c>
    </row>
    <row r="10177" spans="1:16" x14ac:dyDescent="0.25">
      <c r="A10177" s="20" t="s">
        <v>18636</v>
      </c>
      <c r="B10177">
        <v>7</v>
      </c>
      <c r="C10177" t="s">
        <v>21821</v>
      </c>
      <c r="D10177" t="s">
        <v>90</v>
      </c>
      <c r="E10177" t="s">
        <v>82</v>
      </c>
      <c r="F10177" t="s">
        <v>38</v>
      </c>
      <c r="G10177">
        <v>3</v>
      </c>
      <c r="H10177">
        <v>3</v>
      </c>
      <c r="I10177">
        <v>2014</v>
      </c>
      <c r="J10177" t="s">
        <v>50</v>
      </c>
      <c r="K10177" t="s">
        <v>44</v>
      </c>
      <c r="L10177" t="s">
        <v>44</v>
      </c>
      <c r="M10177" s="54" t="s">
        <v>44</v>
      </c>
      <c r="N10177">
        <v>41</v>
      </c>
      <c r="O10177" t="s">
        <v>44</v>
      </c>
      <c r="P10177">
        <v>15.6173761888606</v>
      </c>
    </row>
    <row r="10178" spans="1:16" x14ac:dyDescent="0.25">
      <c r="A10178" s="20" t="s">
        <v>18637</v>
      </c>
      <c r="B10178">
        <v>7</v>
      </c>
      <c r="C10178" t="s">
        <v>21821</v>
      </c>
      <c r="D10178" t="s">
        <v>90</v>
      </c>
      <c r="E10178" t="s">
        <v>82</v>
      </c>
      <c r="F10178" t="s">
        <v>38</v>
      </c>
      <c r="G10178">
        <v>4</v>
      </c>
      <c r="H10178">
        <v>3</v>
      </c>
      <c r="I10178">
        <v>2014</v>
      </c>
      <c r="J10178" t="s">
        <v>50</v>
      </c>
      <c r="K10178" t="s">
        <v>44</v>
      </c>
      <c r="L10178" t="s">
        <v>44</v>
      </c>
      <c r="M10178" s="54" t="s">
        <v>44</v>
      </c>
      <c r="N10178">
        <v>153</v>
      </c>
      <c r="O10178" t="s">
        <v>44</v>
      </c>
      <c r="P10178">
        <v>8.0845208345444295</v>
      </c>
    </row>
    <row r="10179" spans="1:16" x14ac:dyDescent="0.25">
      <c r="A10179" s="20" t="s">
        <v>18638</v>
      </c>
      <c r="B10179">
        <v>7</v>
      </c>
      <c r="C10179" t="s">
        <v>21821</v>
      </c>
      <c r="D10179" t="s">
        <v>90</v>
      </c>
      <c r="E10179" t="s">
        <v>82</v>
      </c>
      <c r="F10179" t="s">
        <v>38</v>
      </c>
      <c r="G10179">
        <v>5</v>
      </c>
      <c r="H10179">
        <v>3</v>
      </c>
      <c r="I10179">
        <v>2014</v>
      </c>
      <c r="J10179" t="s">
        <v>50</v>
      </c>
      <c r="K10179" t="s">
        <v>44</v>
      </c>
      <c r="L10179" t="s">
        <v>44</v>
      </c>
      <c r="M10179" s="54" t="s">
        <v>44</v>
      </c>
      <c r="N10179">
        <v>353</v>
      </c>
      <c r="O10179" t="s">
        <v>44</v>
      </c>
      <c r="P10179">
        <v>5.3224629541234902</v>
      </c>
    </row>
    <row r="10180" spans="1:16" x14ac:dyDescent="0.25">
      <c r="A10180" s="20" t="s">
        <v>18639</v>
      </c>
      <c r="B10180">
        <v>7</v>
      </c>
      <c r="C10180" t="s">
        <v>21821</v>
      </c>
      <c r="D10180" t="s">
        <v>90</v>
      </c>
      <c r="E10180" t="s">
        <v>82</v>
      </c>
      <c r="F10180" t="s">
        <v>38</v>
      </c>
      <c r="G10180">
        <v>2</v>
      </c>
      <c r="H10180">
        <v>3</v>
      </c>
      <c r="I10180">
        <v>2014</v>
      </c>
      <c r="J10180" t="s">
        <v>51</v>
      </c>
      <c r="K10180">
        <v>11.4274870910919</v>
      </c>
      <c r="L10180">
        <v>-1.032</v>
      </c>
      <c r="M10180" s="54">
        <v>23.887</v>
      </c>
      <c r="N10180">
        <v>44</v>
      </c>
      <c r="O10180" t="s">
        <v>44</v>
      </c>
      <c r="P10180">
        <v>15.0755672288882</v>
      </c>
    </row>
    <row r="10181" spans="1:16" x14ac:dyDescent="0.25">
      <c r="A10181" s="20" t="s">
        <v>18640</v>
      </c>
      <c r="B10181">
        <v>7</v>
      </c>
      <c r="C10181" t="s">
        <v>21821</v>
      </c>
      <c r="D10181" t="s">
        <v>90</v>
      </c>
      <c r="E10181" t="s">
        <v>82</v>
      </c>
      <c r="F10181" t="s">
        <v>38</v>
      </c>
      <c r="G10181">
        <v>3</v>
      </c>
      <c r="H10181">
        <v>3</v>
      </c>
      <c r="I10181">
        <v>2014</v>
      </c>
      <c r="J10181" t="s">
        <v>51</v>
      </c>
      <c r="K10181">
        <v>3.0280956338777001</v>
      </c>
      <c r="L10181">
        <v>-3.452</v>
      </c>
      <c r="M10181" s="54">
        <v>9.5079999999999991</v>
      </c>
      <c r="N10181">
        <v>52</v>
      </c>
      <c r="O10181" t="s">
        <v>44</v>
      </c>
      <c r="P10181">
        <v>13.8675049056307</v>
      </c>
    </row>
    <row r="10182" spans="1:16" x14ac:dyDescent="0.25">
      <c r="A10182" s="20" t="s">
        <v>18641</v>
      </c>
      <c r="B10182">
        <v>7</v>
      </c>
      <c r="C10182" t="s">
        <v>21821</v>
      </c>
      <c r="D10182" t="s">
        <v>90</v>
      </c>
      <c r="E10182" t="s">
        <v>82</v>
      </c>
      <c r="F10182" t="s">
        <v>38</v>
      </c>
      <c r="G10182">
        <v>4</v>
      </c>
      <c r="H10182">
        <v>3</v>
      </c>
      <c r="I10182">
        <v>2014</v>
      </c>
      <c r="J10182" t="s">
        <v>51</v>
      </c>
      <c r="K10182">
        <v>0.299091518057923</v>
      </c>
      <c r="L10182">
        <v>-6.0919999999999996</v>
      </c>
      <c r="M10182" s="54">
        <v>6.69</v>
      </c>
      <c r="N10182">
        <v>76</v>
      </c>
      <c r="O10182" t="s">
        <v>44</v>
      </c>
      <c r="P10182">
        <v>11.470786693528099</v>
      </c>
    </row>
    <row r="10183" spans="1:16" x14ac:dyDescent="0.25">
      <c r="A10183" s="20" t="s">
        <v>18642</v>
      </c>
      <c r="B10183">
        <v>7</v>
      </c>
      <c r="C10183" t="s">
        <v>21821</v>
      </c>
      <c r="D10183" t="s">
        <v>90</v>
      </c>
      <c r="E10183" t="s">
        <v>82</v>
      </c>
      <c r="F10183" t="s">
        <v>38</v>
      </c>
      <c r="G10183">
        <v>5</v>
      </c>
      <c r="H10183">
        <v>3</v>
      </c>
      <c r="I10183">
        <v>2014</v>
      </c>
      <c r="J10183" t="s">
        <v>51</v>
      </c>
      <c r="K10183">
        <v>5.6152134681030601</v>
      </c>
      <c r="L10183">
        <v>-0.64100000000000001</v>
      </c>
      <c r="M10183" s="54">
        <v>11.872</v>
      </c>
      <c r="N10183">
        <v>263</v>
      </c>
      <c r="O10183" t="s">
        <v>44</v>
      </c>
      <c r="P10183">
        <v>6.1662641597820702</v>
      </c>
    </row>
    <row r="10184" spans="1:16" x14ac:dyDescent="0.25">
      <c r="A10184" s="20" t="s">
        <v>18643</v>
      </c>
      <c r="B10184">
        <v>7</v>
      </c>
      <c r="C10184" t="s">
        <v>21821</v>
      </c>
      <c r="D10184" t="s">
        <v>90</v>
      </c>
      <c r="E10184" t="s">
        <v>83</v>
      </c>
      <c r="F10184" t="s">
        <v>42</v>
      </c>
      <c r="G10184">
        <v>2</v>
      </c>
      <c r="H10184">
        <v>4</v>
      </c>
      <c r="I10184">
        <v>2014</v>
      </c>
      <c r="J10184" t="s">
        <v>52</v>
      </c>
      <c r="K10184" t="s">
        <v>44</v>
      </c>
      <c r="L10184" t="s">
        <v>44</v>
      </c>
      <c r="M10184" s="54" t="s">
        <v>44</v>
      </c>
      <c r="N10184">
        <v>8</v>
      </c>
      <c r="O10184" t="s">
        <v>44</v>
      </c>
      <c r="P10184">
        <v>35.355339059327399</v>
      </c>
    </row>
    <row r="10185" spans="1:16" x14ac:dyDescent="0.25">
      <c r="A10185" s="20" t="s">
        <v>18644</v>
      </c>
      <c r="B10185">
        <v>7</v>
      </c>
      <c r="C10185" t="s">
        <v>21821</v>
      </c>
      <c r="D10185" t="s">
        <v>90</v>
      </c>
      <c r="E10185" t="s">
        <v>83</v>
      </c>
      <c r="F10185" t="s">
        <v>42</v>
      </c>
      <c r="G10185">
        <v>3</v>
      </c>
      <c r="H10185">
        <v>4</v>
      </c>
      <c r="I10185">
        <v>2014</v>
      </c>
      <c r="J10185" t="s">
        <v>52</v>
      </c>
      <c r="K10185" t="s">
        <v>44</v>
      </c>
      <c r="L10185" t="s">
        <v>44</v>
      </c>
      <c r="M10185" s="54" t="s">
        <v>44</v>
      </c>
      <c r="N10185">
        <v>5</v>
      </c>
      <c r="O10185" t="s">
        <v>44</v>
      </c>
      <c r="P10185">
        <v>44.721359549995803</v>
      </c>
    </row>
    <row r="10186" spans="1:16" x14ac:dyDescent="0.25">
      <c r="A10186" s="20" t="s">
        <v>18645</v>
      </c>
      <c r="B10186">
        <v>7</v>
      </c>
      <c r="C10186" t="s">
        <v>21821</v>
      </c>
      <c r="D10186" t="s">
        <v>90</v>
      </c>
      <c r="E10186" t="s">
        <v>83</v>
      </c>
      <c r="F10186" t="s">
        <v>42</v>
      </c>
      <c r="G10186">
        <v>4</v>
      </c>
      <c r="H10186">
        <v>4</v>
      </c>
      <c r="I10186">
        <v>2014</v>
      </c>
      <c r="J10186" t="s">
        <v>52</v>
      </c>
      <c r="K10186" t="s">
        <v>44</v>
      </c>
      <c r="L10186" t="s">
        <v>44</v>
      </c>
      <c r="M10186" s="54" t="s">
        <v>44</v>
      </c>
      <c r="N10186">
        <v>6</v>
      </c>
      <c r="O10186" t="s">
        <v>44</v>
      </c>
      <c r="P10186">
        <v>40.824829046386299</v>
      </c>
    </row>
    <row r="10187" spans="1:16" x14ac:dyDescent="0.25">
      <c r="A10187" s="20" t="s">
        <v>18646</v>
      </c>
      <c r="B10187">
        <v>7</v>
      </c>
      <c r="C10187" t="s">
        <v>21821</v>
      </c>
      <c r="D10187" t="s">
        <v>90</v>
      </c>
      <c r="E10187" t="s">
        <v>83</v>
      </c>
      <c r="F10187" t="s">
        <v>42</v>
      </c>
      <c r="G10187">
        <v>5</v>
      </c>
      <c r="H10187">
        <v>4</v>
      </c>
      <c r="I10187">
        <v>2014</v>
      </c>
      <c r="J10187" t="s">
        <v>52</v>
      </c>
      <c r="K10187" t="s">
        <v>44</v>
      </c>
      <c r="L10187" t="s">
        <v>44</v>
      </c>
      <c r="M10187" s="54" t="s">
        <v>44</v>
      </c>
      <c r="N10187">
        <v>4</v>
      </c>
      <c r="O10187" t="s">
        <v>44</v>
      </c>
      <c r="P10187">
        <v>50</v>
      </c>
    </row>
    <row r="10188" spans="1:16" x14ac:dyDescent="0.25">
      <c r="A10188" s="20" t="s">
        <v>18647</v>
      </c>
      <c r="B10188">
        <v>7</v>
      </c>
      <c r="C10188" t="s">
        <v>21821</v>
      </c>
      <c r="D10188" t="s">
        <v>90</v>
      </c>
      <c r="E10188" t="s">
        <v>83</v>
      </c>
      <c r="F10188" t="s">
        <v>42</v>
      </c>
      <c r="G10188">
        <v>2</v>
      </c>
      <c r="H10188">
        <v>4</v>
      </c>
      <c r="I10188">
        <v>2014</v>
      </c>
      <c r="J10188" t="s">
        <v>53</v>
      </c>
      <c r="K10188" t="s">
        <v>44</v>
      </c>
      <c r="L10188" t="s">
        <v>44</v>
      </c>
      <c r="M10188" s="54" t="s">
        <v>44</v>
      </c>
      <c r="N10188">
        <v>1</v>
      </c>
      <c r="O10188" t="s">
        <v>44</v>
      </c>
      <c r="P10188">
        <v>100</v>
      </c>
    </row>
    <row r="10189" spans="1:16" x14ac:dyDescent="0.25">
      <c r="A10189" s="20" t="s">
        <v>18648</v>
      </c>
      <c r="B10189">
        <v>7</v>
      </c>
      <c r="C10189" t="s">
        <v>21821</v>
      </c>
      <c r="D10189" t="s">
        <v>90</v>
      </c>
      <c r="E10189" t="s">
        <v>83</v>
      </c>
      <c r="F10189" t="s">
        <v>42</v>
      </c>
      <c r="G10189">
        <v>3</v>
      </c>
      <c r="H10189">
        <v>4</v>
      </c>
      <c r="I10189">
        <v>2014</v>
      </c>
      <c r="J10189" t="s">
        <v>53</v>
      </c>
      <c r="K10189" t="s">
        <v>44</v>
      </c>
      <c r="L10189" t="s">
        <v>44</v>
      </c>
      <c r="M10189" s="54" t="s">
        <v>44</v>
      </c>
      <c r="N10189">
        <v>2</v>
      </c>
      <c r="O10189" t="s">
        <v>44</v>
      </c>
      <c r="P10189">
        <v>70.710678118654698</v>
      </c>
    </row>
    <row r="10190" spans="1:16" x14ac:dyDescent="0.25">
      <c r="A10190" s="20" t="s">
        <v>18649</v>
      </c>
      <c r="B10190">
        <v>7</v>
      </c>
      <c r="C10190" t="s">
        <v>21821</v>
      </c>
      <c r="D10190" t="s">
        <v>90</v>
      </c>
      <c r="E10190" t="s">
        <v>83</v>
      </c>
      <c r="F10190" t="s">
        <v>42</v>
      </c>
      <c r="G10190">
        <v>4</v>
      </c>
      <c r="H10190">
        <v>4</v>
      </c>
      <c r="I10190">
        <v>2014</v>
      </c>
      <c r="J10190" t="s">
        <v>53</v>
      </c>
      <c r="K10190" t="s">
        <v>44</v>
      </c>
      <c r="L10190" t="s">
        <v>44</v>
      </c>
      <c r="M10190" s="54" t="s">
        <v>44</v>
      </c>
      <c r="N10190">
        <v>12</v>
      </c>
      <c r="O10190" t="s">
        <v>44</v>
      </c>
      <c r="P10190">
        <v>28.867513459481302</v>
      </c>
    </row>
    <row r="10191" spans="1:16" x14ac:dyDescent="0.25">
      <c r="A10191" s="20" t="s">
        <v>18650</v>
      </c>
      <c r="B10191">
        <v>7</v>
      </c>
      <c r="C10191" t="s">
        <v>21821</v>
      </c>
      <c r="D10191" t="s">
        <v>90</v>
      </c>
      <c r="E10191" t="s">
        <v>83</v>
      </c>
      <c r="F10191" t="s">
        <v>42</v>
      </c>
      <c r="G10191">
        <v>5</v>
      </c>
      <c r="H10191">
        <v>4</v>
      </c>
      <c r="I10191">
        <v>2014</v>
      </c>
      <c r="J10191" t="s">
        <v>53</v>
      </c>
      <c r="K10191" t="s">
        <v>44</v>
      </c>
      <c r="L10191" t="s">
        <v>44</v>
      </c>
      <c r="M10191" s="54" t="s">
        <v>44</v>
      </c>
      <c r="N10191">
        <v>38</v>
      </c>
      <c r="O10191" t="s">
        <v>44</v>
      </c>
      <c r="P10191">
        <v>16.222142113076298</v>
      </c>
    </row>
    <row r="10192" spans="1:16" x14ac:dyDescent="0.25">
      <c r="A10192" s="20" t="s">
        <v>18651</v>
      </c>
      <c r="B10192">
        <v>7</v>
      </c>
      <c r="C10192" t="s">
        <v>21821</v>
      </c>
      <c r="D10192" t="s">
        <v>90</v>
      </c>
      <c r="E10192" t="s">
        <v>83</v>
      </c>
      <c r="F10192" t="s">
        <v>42</v>
      </c>
      <c r="G10192">
        <v>2</v>
      </c>
      <c r="H10192">
        <v>4</v>
      </c>
      <c r="I10192">
        <v>2014</v>
      </c>
      <c r="J10192" t="s">
        <v>34</v>
      </c>
      <c r="K10192">
        <v>-6.7591659636302301</v>
      </c>
      <c r="L10192">
        <v>-17.169</v>
      </c>
      <c r="M10192" s="54">
        <v>3.6509999999999998</v>
      </c>
      <c r="N10192">
        <v>189</v>
      </c>
      <c r="O10192" t="s">
        <v>44</v>
      </c>
      <c r="P10192">
        <v>7.2739296745330799</v>
      </c>
    </row>
    <row r="10193" spans="1:16" x14ac:dyDescent="0.25">
      <c r="A10193" s="20" t="s">
        <v>18652</v>
      </c>
      <c r="B10193">
        <v>7</v>
      </c>
      <c r="C10193" t="s">
        <v>21821</v>
      </c>
      <c r="D10193" t="s">
        <v>90</v>
      </c>
      <c r="E10193" t="s">
        <v>83</v>
      </c>
      <c r="F10193" t="s">
        <v>42</v>
      </c>
      <c r="G10193">
        <v>2</v>
      </c>
      <c r="H10193">
        <v>4</v>
      </c>
      <c r="I10193">
        <v>2014</v>
      </c>
      <c r="J10193" t="s">
        <v>54</v>
      </c>
      <c r="K10193" t="s">
        <v>44</v>
      </c>
      <c r="L10193" t="s">
        <v>44</v>
      </c>
      <c r="M10193" s="54" t="s">
        <v>44</v>
      </c>
      <c r="N10193">
        <v>0</v>
      </c>
      <c r="O10193" t="s">
        <v>44</v>
      </c>
      <c r="P10193" t="s">
        <v>11517</v>
      </c>
    </row>
    <row r="10194" spans="1:16" x14ac:dyDescent="0.25">
      <c r="A10194" s="20" t="s">
        <v>18653</v>
      </c>
      <c r="B10194">
        <v>7</v>
      </c>
      <c r="C10194" t="s">
        <v>21821</v>
      </c>
      <c r="D10194" t="s">
        <v>90</v>
      </c>
      <c r="E10194" t="s">
        <v>83</v>
      </c>
      <c r="F10194" t="s">
        <v>42</v>
      </c>
      <c r="G10194">
        <v>3</v>
      </c>
      <c r="H10194">
        <v>4</v>
      </c>
      <c r="I10194">
        <v>2014</v>
      </c>
      <c r="J10194" t="s">
        <v>54</v>
      </c>
      <c r="K10194" t="s">
        <v>44</v>
      </c>
      <c r="L10194" t="s">
        <v>44</v>
      </c>
      <c r="M10194" s="54" t="s">
        <v>44</v>
      </c>
      <c r="N10194">
        <v>2</v>
      </c>
      <c r="O10194" t="s">
        <v>44</v>
      </c>
      <c r="P10194">
        <v>70.710678118654698</v>
      </c>
    </row>
    <row r="10195" spans="1:16" x14ac:dyDescent="0.25">
      <c r="A10195" s="20" t="s">
        <v>18654</v>
      </c>
      <c r="B10195">
        <v>7</v>
      </c>
      <c r="C10195" t="s">
        <v>21821</v>
      </c>
      <c r="D10195" t="s">
        <v>90</v>
      </c>
      <c r="E10195" t="s">
        <v>83</v>
      </c>
      <c r="F10195" t="s">
        <v>42</v>
      </c>
      <c r="G10195">
        <v>4</v>
      </c>
      <c r="H10195">
        <v>4</v>
      </c>
      <c r="I10195">
        <v>2014</v>
      </c>
      <c r="J10195" t="s">
        <v>54</v>
      </c>
      <c r="K10195" t="s">
        <v>44</v>
      </c>
      <c r="L10195" t="s">
        <v>44</v>
      </c>
      <c r="M10195" s="54" t="s">
        <v>44</v>
      </c>
      <c r="N10195">
        <v>3</v>
      </c>
      <c r="O10195" t="s">
        <v>44</v>
      </c>
      <c r="P10195">
        <v>57.735026918962603</v>
      </c>
    </row>
    <row r="10196" spans="1:16" x14ac:dyDescent="0.25">
      <c r="A10196" s="20" t="s">
        <v>18655</v>
      </c>
      <c r="B10196">
        <v>7</v>
      </c>
      <c r="C10196" t="s">
        <v>21821</v>
      </c>
      <c r="D10196" t="s">
        <v>90</v>
      </c>
      <c r="E10196" t="s">
        <v>83</v>
      </c>
      <c r="F10196" t="s">
        <v>42</v>
      </c>
      <c r="G10196">
        <v>5</v>
      </c>
      <c r="H10196">
        <v>4</v>
      </c>
      <c r="I10196">
        <v>2014</v>
      </c>
      <c r="J10196" t="s">
        <v>54</v>
      </c>
      <c r="K10196" t="s">
        <v>44</v>
      </c>
      <c r="L10196" t="s">
        <v>44</v>
      </c>
      <c r="M10196" s="54" t="s">
        <v>44</v>
      </c>
      <c r="N10196">
        <v>0</v>
      </c>
      <c r="O10196" t="s">
        <v>44</v>
      </c>
      <c r="P10196" t="s">
        <v>11517</v>
      </c>
    </row>
    <row r="10197" spans="1:16" x14ac:dyDescent="0.25">
      <c r="A10197" s="20" t="s">
        <v>18656</v>
      </c>
      <c r="B10197">
        <v>7</v>
      </c>
      <c r="C10197" t="s">
        <v>21821</v>
      </c>
      <c r="D10197" t="s">
        <v>90</v>
      </c>
      <c r="E10197" t="s">
        <v>83</v>
      </c>
      <c r="F10197" t="s">
        <v>42</v>
      </c>
      <c r="G10197">
        <v>3</v>
      </c>
      <c r="H10197">
        <v>4</v>
      </c>
      <c r="I10197">
        <v>2014</v>
      </c>
      <c r="J10197" t="s">
        <v>34</v>
      </c>
      <c r="K10197">
        <v>-4.3672956309233202</v>
      </c>
      <c r="L10197">
        <v>-15.231999999999999</v>
      </c>
      <c r="M10197" s="54">
        <v>6.4969999999999999</v>
      </c>
      <c r="N10197">
        <v>188</v>
      </c>
      <c r="O10197" t="s">
        <v>44</v>
      </c>
      <c r="P10197">
        <v>7.2932495748947304</v>
      </c>
    </row>
    <row r="10198" spans="1:16" x14ac:dyDescent="0.25">
      <c r="A10198" s="20" t="s">
        <v>18657</v>
      </c>
      <c r="B10198">
        <v>7</v>
      </c>
      <c r="C10198" t="s">
        <v>21821</v>
      </c>
      <c r="D10198" t="s">
        <v>90</v>
      </c>
      <c r="E10198" t="s">
        <v>83</v>
      </c>
      <c r="F10198" t="s">
        <v>42</v>
      </c>
      <c r="G10198">
        <v>2</v>
      </c>
      <c r="H10198">
        <v>4</v>
      </c>
      <c r="I10198">
        <v>2014</v>
      </c>
      <c r="J10198" t="s">
        <v>55</v>
      </c>
      <c r="K10198" t="s">
        <v>44</v>
      </c>
      <c r="L10198" t="s">
        <v>44</v>
      </c>
      <c r="M10198" s="54" t="s">
        <v>44</v>
      </c>
      <c r="N10198">
        <v>13</v>
      </c>
      <c r="O10198" t="s">
        <v>44</v>
      </c>
      <c r="P10198">
        <v>27.735009811261499</v>
      </c>
    </row>
    <row r="10199" spans="1:16" x14ac:dyDescent="0.25">
      <c r="A10199" s="20" t="s">
        <v>18658</v>
      </c>
      <c r="B10199">
        <v>7</v>
      </c>
      <c r="C10199" t="s">
        <v>21821</v>
      </c>
      <c r="D10199" t="s">
        <v>90</v>
      </c>
      <c r="E10199" t="s">
        <v>83</v>
      </c>
      <c r="F10199" t="s">
        <v>42</v>
      </c>
      <c r="G10199">
        <v>3</v>
      </c>
      <c r="H10199">
        <v>4</v>
      </c>
      <c r="I10199">
        <v>2014</v>
      </c>
      <c r="J10199" t="s">
        <v>55</v>
      </c>
      <c r="K10199" t="s">
        <v>44</v>
      </c>
      <c r="L10199" t="s">
        <v>44</v>
      </c>
      <c r="M10199" s="54" t="s">
        <v>44</v>
      </c>
      <c r="N10199">
        <v>27</v>
      </c>
      <c r="O10199" t="s">
        <v>44</v>
      </c>
      <c r="P10199">
        <v>19.245008972987499</v>
      </c>
    </row>
    <row r="10200" spans="1:16" x14ac:dyDescent="0.25">
      <c r="A10200" s="20" t="s">
        <v>18659</v>
      </c>
      <c r="B10200">
        <v>7</v>
      </c>
      <c r="C10200" t="s">
        <v>21821</v>
      </c>
      <c r="D10200" t="s">
        <v>90</v>
      </c>
      <c r="E10200" t="s">
        <v>83</v>
      </c>
      <c r="F10200" t="s">
        <v>42</v>
      </c>
      <c r="G10200">
        <v>4</v>
      </c>
      <c r="H10200">
        <v>4</v>
      </c>
      <c r="I10200">
        <v>2014</v>
      </c>
      <c r="J10200" t="s">
        <v>55</v>
      </c>
      <c r="K10200" t="s">
        <v>44</v>
      </c>
      <c r="L10200" t="s">
        <v>44</v>
      </c>
      <c r="M10200" s="54" t="s">
        <v>44</v>
      </c>
      <c r="N10200">
        <v>37</v>
      </c>
      <c r="O10200" t="s">
        <v>44</v>
      </c>
      <c r="P10200">
        <v>16.439898730535699</v>
      </c>
    </row>
    <row r="10201" spans="1:16" x14ac:dyDescent="0.25">
      <c r="A10201" s="20" t="s">
        <v>18660</v>
      </c>
      <c r="B10201">
        <v>7</v>
      </c>
      <c r="C10201" t="s">
        <v>21821</v>
      </c>
      <c r="D10201" t="s">
        <v>90</v>
      </c>
      <c r="E10201" t="s">
        <v>83</v>
      </c>
      <c r="F10201" t="s">
        <v>42</v>
      </c>
      <c r="G10201">
        <v>5</v>
      </c>
      <c r="H10201">
        <v>4</v>
      </c>
      <c r="I10201">
        <v>2014</v>
      </c>
      <c r="J10201" t="s">
        <v>55</v>
      </c>
      <c r="K10201" t="s">
        <v>44</v>
      </c>
      <c r="L10201" t="s">
        <v>44</v>
      </c>
      <c r="M10201" s="54" t="s">
        <v>44</v>
      </c>
      <c r="N10201">
        <v>30</v>
      </c>
      <c r="O10201" t="s">
        <v>44</v>
      </c>
      <c r="P10201">
        <v>18.257418583505501</v>
      </c>
    </row>
    <row r="10202" spans="1:16" x14ac:dyDescent="0.25">
      <c r="A10202" s="20" t="s">
        <v>18661</v>
      </c>
      <c r="B10202">
        <v>7</v>
      </c>
      <c r="C10202" t="s">
        <v>21821</v>
      </c>
      <c r="D10202" t="s">
        <v>90</v>
      </c>
      <c r="E10202" t="s">
        <v>83</v>
      </c>
      <c r="F10202" t="s">
        <v>42</v>
      </c>
      <c r="G10202">
        <v>4</v>
      </c>
      <c r="H10202">
        <v>4</v>
      </c>
      <c r="I10202">
        <v>2014</v>
      </c>
      <c r="J10202" t="s">
        <v>34</v>
      </c>
      <c r="K10202">
        <v>-6.1432034218612097</v>
      </c>
      <c r="L10202">
        <v>-16.524999999999999</v>
      </c>
      <c r="M10202" s="54">
        <v>4.2389999999999999</v>
      </c>
      <c r="N10202">
        <v>256</v>
      </c>
      <c r="O10202" t="s">
        <v>44</v>
      </c>
      <c r="P10202">
        <v>6.25</v>
      </c>
    </row>
    <row r="10203" spans="1:16" x14ac:dyDescent="0.25">
      <c r="A10203" s="20" t="s">
        <v>18662</v>
      </c>
      <c r="B10203">
        <v>7</v>
      </c>
      <c r="C10203" t="s">
        <v>21821</v>
      </c>
      <c r="D10203" t="s">
        <v>90</v>
      </c>
      <c r="E10203" t="s">
        <v>83</v>
      </c>
      <c r="F10203" t="s">
        <v>42</v>
      </c>
      <c r="G10203">
        <v>2</v>
      </c>
      <c r="H10203">
        <v>4</v>
      </c>
      <c r="I10203">
        <v>2014</v>
      </c>
      <c r="J10203" t="s">
        <v>56</v>
      </c>
      <c r="K10203" t="s">
        <v>44</v>
      </c>
      <c r="L10203" t="s">
        <v>44</v>
      </c>
      <c r="M10203" s="54" t="s">
        <v>44</v>
      </c>
      <c r="N10203">
        <v>0</v>
      </c>
      <c r="O10203" t="s">
        <v>44</v>
      </c>
      <c r="P10203" t="s">
        <v>11517</v>
      </c>
    </row>
    <row r="10204" spans="1:16" x14ac:dyDescent="0.25">
      <c r="A10204" s="20" t="s">
        <v>18663</v>
      </c>
      <c r="B10204">
        <v>7</v>
      </c>
      <c r="C10204" t="s">
        <v>21821</v>
      </c>
      <c r="D10204" t="s">
        <v>90</v>
      </c>
      <c r="E10204" t="s">
        <v>83</v>
      </c>
      <c r="F10204" t="s">
        <v>42</v>
      </c>
      <c r="G10204">
        <v>3</v>
      </c>
      <c r="H10204">
        <v>4</v>
      </c>
      <c r="I10204">
        <v>2014</v>
      </c>
      <c r="J10204" t="s">
        <v>56</v>
      </c>
      <c r="K10204" t="s">
        <v>44</v>
      </c>
      <c r="L10204" t="s">
        <v>44</v>
      </c>
      <c r="M10204" s="54" t="s">
        <v>44</v>
      </c>
      <c r="N10204">
        <v>6</v>
      </c>
      <c r="O10204" t="s">
        <v>44</v>
      </c>
      <c r="P10204">
        <v>40.824829046386299</v>
      </c>
    </row>
    <row r="10205" spans="1:16" x14ac:dyDescent="0.25">
      <c r="A10205" s="20" t="s">
        <v>18664</v>
      </c>
      <c r="B10205">
        <v>7</v>
      </c>
      <c r="C10205" t="s">
        <v>21821</v>
      </c>
      <c r="D10205" t="s">
        <v>90</v>
      </c>
      <c r="E10205" t="s">
        <v>83</v>
      </c>
      <c r="F10205" t="s">
        <v>42</v>
      </c>
      <c r="G10205">
        <v>5</v>
      </c>
      <c r="H10205">
        <v>4</v>
      </c>
      <c r="I10205">
        <v>2014</v>
      </c>
      <c r="J10205" t="s">
        <v>56</v>
      </c>
      <c r="K10205" t="s">
        <v>44</v>
      </c>
      <c r="L10205" t="s">
        <v>44</v>
      </c>
      <c r="M10205" s="54" t="s">
        <v>44</v>
      </c>
      <c r="N10205">
        <v>16</v>
      </c>
      <c r="O10205" t="s">
        <v>44</v>
      </c>
      <c r="P10205">
        <v>25</v>
      </c>
    </row>
    <row r="10206" spans="1:16" x14ac:dyDescent="0.25">
      <c r="A10206" s="20" t="s">
        <v>18665</v>
      </c>
      <c r="B10206">
        <v>7</v>
      </c>
      <c r="C10206" t="s">
        <v>21821</v>
      </c>
      <c r="D10206" t="s">
        <v>90</v>
      </c>
      <c r="E10206" t="s">
        <v>83</v>
      </c>
      <c r="F10206" t="s">
        <v>42</v>
      </c>
      <c r="G10206">
        <v>5</v>
      </c>
      <c r="H10206">
        <v>4</v>
      </c>
      <c r="I10206">
        <v>2014</v>
      </c>
      <c r="J10206" t="s">
        <v>34</v>
      </c>
      <c r="K10206">
        <v>-4.7376755431533102</v>
      </c>
      <c r="L10206">
        <v>-14.782</v>
      </c>
      <c r="M10206" s="54">
        <v>5.306</v>
      </c>
      <c r="N10206">
        <v>824</v>
      </c>
      <c r="O10206" t="s">
        <v>44</v>
      </c>
      <c r="P10206">
        <v>3.4836650714580899</v>
      </c>
    </row>
    <row r="10207" spans="1:16" x14ac:dyDescent="0.25">
      <c r="A10207" s="20" t="s">
        <v>18666</v>
      </c>
      <c r="B10207">
        <v>7</v>
      </c>
      <c r="C10207" t="s">
        <v>21821</v>
      </c>
      <c r="D10207" t="s">
        <v>90</v>
      </c>
      <c r="E10207" t="s">
        <v>83</v>
      </c>
      <c r="F10207" t="s">
        <v>42</v>
      </c>
      <c r="G10207">
        <v>2</v>
      </c>
      <c r="H10207">
        <v>4</v>
      </c>
      <c r="I10207">
        <v>2014</v>
      </c>
      <c r="J10207" t="s">
        <v>57</v>
      </c>
      <c r="K10207" t="s">
        <v>44</v>
      </c>
      <c r="L10207" t="s">
        <v>44</v>
      </c>
      <c r="M10207" s="54" t="s">
        <v>44</v>
      </c>
      <c r="N10207">
        <v>0</v>
      </c>
      <c r="O10207" t="s">
        <v>44</v>
      </c>
      <c r="P10207" t="s">
        <v>11517</v>
      </c>
    </row>
    <row r="10208" spans="1:16" x14ac:dyDescent="0.25">
      <c r="A10208" s="20" t="s">
        <v>18667</v>
      </c>
      <c r="B10208">
        <v>7</v>
      </c>
      <c r="C10208" t="s">
        <v>21821</v>
      </c>
      <c r="D10208" t="s">
        <v>90</v>
      </c>
      <c r="E10208" t="s">
        <v>83</v>
      </c>
      <c r="F10208" t="s">
        <v>42</v>
      </c>
      <c r="G10208">
        <v>3</v>
      </c>
      <c r="H10208">
        <v>4</v>
      </c>
      <c r="I10208">
        <v>2014</v>
      </c>
      <c r="J10208" t="s">
        <v>57</v>
      </c>
      <c r="K10208" t="s">
        <v>44</v>
      </c>
      <c r="L10208" t="s">
        <v>44</v>
      </c>
      <c r="M10208" s="54" t="s">
        <v>44</v>
      </c>
      <c r="N10208">
        <v>9</v>
      </c>
      <c r="O10208" t="s">
        <v>44</v>
      </c>
      <c r="P10208">
        <v>33.3333333333333</v>
      </c>
    </row>
    <row r="10209" spans="1:16" x14ac:dyDescent="0.25">
      <c r="A10209" s="20" t="s">
        <v>18668</v>
      </c>
      <c r="B10209">
        <v>7</v>
      </c>
      <c r="C10209" t="s">
        <v>21821</v>
      </c>
      <c r="D10209" t="s">
        <v>90</v>
      </c>
      <c r="E10209" t="s">
        <v>83</v>
      </c>
      <c r="F10209" t="s">
        <v>42</v>
      </c>
      <c r="G10209">
        <v>4</v>
      </c>
      <c r="H10209">
        <v>4</v>
      </c>
      <c r="I10209">
        <v>2014</v>
      </c>
      <c r="J10209" t="s">
        <v>57</v>
      </c>
      <c r="K10209" t="s">
        <v>44</v>
      </c>
      <c r="L10209" t="s">
        <v>44</v>
      </c>
      <c r="M10209" s="54" t="s">
        <v>44</v>
      </c>
      <c r="N10209">
        <v>3</v>
      </c>
      <c r="O10209" t="s">
        <v>44</v>
      </c>
      <c r="P10209">
        <v>57.735026918962603</v>
      </c>
    </row>
    <row r="10210" spans="1:16" x14ac:dyDescent="0.25">
      <c r="A10210" s="20" t="s">
        <v>18669</v>
      </c>
      <c r="B10210">
        <v>7</v>
      </c>
      <c r="C10210" t="s">
        <v>21821</v>
      </c>
      <c r="D10210" t="s">
        <v>90</v>
      </c>
      <c r="E10210" t="s">
        <v>83</v>
      </c>
      <c r="F10210" t="s">
        <v>42</v>
      </c>
      <c r="G10210">
        <v>5</v>
      </c>
      <c r="H10210">
        <v>4</v>
      </c>
      <c r="I10210">
        <v>2014</v>
      </c>
      <c r="J10210" t="s">
        <v>57</v>
      </c>
      <c r="K10210" t="s">
        <v>44</v>
      </c>
      <c r="L10210" t="s">
        <v>44</v>
      </c>
      <c r="M10210" s="54" t="s">
        <v>44</v>
      </c>
      <c r="N10210">
        <v>7</v>
      </c>
      <c r="O10210" t="s">
        <v>44</v>
      </c>
      <c r="P10210">
        <v>37.796447300922701</v>
      </c>
    </row>
    <row r="10211" spans="1:16" x14ac:dyDescent="0.25">
      <c r="A10211" s="20" t="s">
        <v>18670</v>
      </c>
      <c r="B10211">
        <v>7</v>
      </c>
      <c r="C10211" t="s">
        <v>21821</v>
      </c>
      <c r="D10211" t="s">
        <v>90</v>
      </c>
      <c r="E10211" t="s">
        <v>83</v>
      </c>
      <c r="F10211" t="s">
        <v>42</v>
      </c>
      <c r="G10211">
        <v>2</v>
      </c>
      <c r="H10211">
        <v>4</v>
      </c>
      <c r="I10211">
        <v>2014</v>
      </c>
      <c r="J10211" t="s">
        <v>58</v>
      </c>
      <c r="K10211" t="s">
        <v>44</v>
      </c>
      <c r="L10211" t="s">
        <v>44</v>
      </c>
      <c r="M10211" s="54" t="s">
        <v>44</v>
      </c>
      <c r="N10211">
        <v>3</v>
      </c>
      <c r="O10211" t="s">
        <v>44</v>
      </c>
      <c r="P10211">
        <v>57.735026918962603</v>
      </c>
    </row>
    <row r="10212" spans="1:16" x14ac:dyDescent="0.25">
      <c r="A10212" s="20" t="s">
        <v>18671</v>
      </c>
      <c r="B10212">
        <v>7</v>
      </c>
      <c r="C10212" t="s">
        <v>21821</v>
      </c>
      <c r="D10212" t="s">
        <v>90</v>
      </c>
      <c r="E10212" t="s">
        <v>83</v>
      </c>
      <c r="F10212" t="s">
        <v>42</v>
      </c>
      <c r="G10212">
        <v>3</v>
      </c>
      <c r="H10212">
        <v>4</v>
      </c>
      <c r="I10212">
        <v>2014</v>
      </c>
      <c r="J10212" t="s">
        <v>58</v>
      </c>
      <c r="K10212" t="s">
        <v>44</v>
      </c>
      <c r="L10212" t="s">
        <v>44</v>
      </c>
      <c r="M10212" s="54" t="s">
        <v>44</v>
      </c>
      <c r="N10212">
        <v>17</v>
      </c>
      <c r="O10212" t="s">
        <v>44</v>
      </c>
      <c r="P10212">
        <v>24.253562503633301</v>
      </c>
    </row>
    <row r="10213" spans="1:16" x14ac:dyDescent="0.25">
      <c r="A10213" s="20" t="s">
        <v>18672</v>
      </c>
      <c r="B10213">
        <v>7</v>
      </c>
      <c r="C10213" t="s">
        <v>21821</v>
      </c>
      <c r="D10213" t="s">
        <v>90</v>
      </c>
      <c r="E10213" t="s">
        <v>83</v>
      </c>
      <c r="F10213" t="s">
        <v>42</v>
      </c>
      <c r="G10213">
        <v>4</v>
      </c>
      <c r="H10213">
        <v>4</v>
      </c>
      <c r="I10213">
        <v>2014</v>
      </c>
      <c r="J10213" t="s">
        <v>58</v>
      </c>
      <c r="K10213" t="s">
        <v>44</v>
      </c>
      <c r="L10213" t="s">
        <v>44</v>
      </c>
      <c r="M10213" s="54" t="s">
        <v>44</v>
      </c>
      <c r="N10213">
        <v>58</v>
      </c>
      <c r="O10213" t="s">
        <v>44</v>
      </c>
      <c r="P10213">
        <v>13.130643285972299</v>
      </c>
    </row>
    <row r="10214" spans="1:16" x14ac:dyDescent="0.25">
      <c r="A10214" s="20" t="s">
        <v>18673</v>
      </c>
      <c r="B10214">
        <v>7</v>
      </c>
      <c r="C10214" t="s">
        <v>21821</v>
      </c>
      <c r="D10214" t="s">
        <v>90</v>
      </c>
      <c r="E10214" t="s">
        <v>83</v>
      </c>
      <c r="F10214" t="s">
        <v>42</v>
      </c>
      <c r="G10214">
        <v>5</v>
      </c>
      <c r="H10214">
        <v>4</v>
      </c>
      <c r="I10214">
        <v>2014</v>
      </c>
      <c r="J10214" t="s">
        <v>58</v>
      </c>
      <c r="K10214" t="s">
        <v>44</v>
      </c>
      <c r="L10214" t="s">
        <v>44</v>
      </c>
      <c r="M10214" s="54" t="s">
        <v>44</v>
      </c>
      <c r="N10214">
        <v>147</v>
      </c>
      <c r="O10214" t="s">
        <v>44</v>
      </c>
      <c r="P10214">
        <v>8.2478609884232306</v>
      </c>
    </row>
    <row r="10215" spans="1:16" x14ac:dyDescent="0.25">
      <c r="A10215" s="20" t="s">
        <v>18674</v>
      </c>
      <c r="B10215">
        <v>7</v>
      </c>
      <c r="C10215" t="s">
        <v>21821</v>
      </c>
      <c r="D10215" t="s">
        <v>90</v>
      </c>
      <c r="E10215" t="s">
        <v>83</v>
      </c>
      <c r="F10215" t="s">
        <v>42</v>
      </c>
      <c r="G10215">
        <v>2</v>
      </c>
      <c r="H10215">
        <v>4</v>
      </c>
      <c r="I10215">
        <v>2014</v>
      </c>
      <c r="J10215" t="s">
        <v>59</v>
      </c>
      <c r="K10215" t="s">
        <v>44</v>
      </c>
      <c r="L10215" t="s">
        <v>44</v>
      </c>
      <c r="M10215" s="54" t="s">
        <v>44</v>
      </c>
      <c r="N10215">
        <v>2</v>
      </c>
      <c r="O10215" t="s">
        <v>44</v>
      </c>
      <c r="P10215">
        <v>70.710678118654698</v>
      </c>
    </row>
    <row r="10216" spans="1:16" x14ac:dyDescent="0.25">
      <c r="A10216" s="20" t="s">
        <v>18675</v>
      </c>
      <c r="B10216">
        <v>7</v>
      </c>
      <c r="C10216" t="s">
        <v>21821</v>
      </c>
      <c r="D10216" t="s">
        <v>90</v>
      </c>
      <c r="E10216" t="s">
        <v>83</v>
      </c>
      <c r="F10216" t="s">
        <v>42</v>
      </c>
      <c r="G10216">
        <v>3</v>
      </c>
      <c r="H10216">
        <v>4</v>
      </c>
      <c r="I10216">
        <v>2014</v>
      </c>
      <c r="J10216" t="s">
        <v>59</v>
      </c>
      <c r="K10216" t="s">
        <v>44</v>
      </c>
      <c r="L10216" t="s">
        <v>44</v>
      </c>
      <c r="M10216" s="54" t="s">
        <v>44</v>
      </c>
      <c r="N10216">
        <v>2</v>
      </c>
      <c r="O10216" t="s">
        <v>44</v>
      </c>
      <c r="P10216">
        <v>70.710678118654698</v>
      </c>
    </row>
    <row r="10217" spans="1:16" x14ac:dyDescent="0.25">
      <c r="A10217" s="20" t="s">
        <v>18676</v>
      </c>
      <c r="B10217">
        <v>7</v>
      </c>
      <c r="C10217" t="s">
        <v>21821</v>
      </c>
      <c r="D10217" t="s">
        <v>90</v>
      </c>
      <c r="E10217" t="s">
        <v>83</v>
      </c>
      <c r="F10217" t="s">
        <v>42</v>
      </c>
      <c r="G10217">
        <v>4</v>
      </c>
      <c r="H10217">
        <v>4</v>
      </c>
      <c r="I10217">
        <v>2014</v>
      </c>
      <c r="J10217" t="s">
        <v>59</v>
      </c>
      <c r="K10217" t="s">
        <v>44</v>
      </c>
      <c r="L10217" t="s">
        <v>44</v>
      </c>
      <c r="M10217" s="54" t="s">
        <v>44</v>
      </c>
      <c r="N10217">
        <v>10</v>
      </c>
      <c r="O10217" t="s">
        <v>44</v>
      </c>
      <c r="P10217">
        <v>31.6227766016838</v>
      </c>
    </row>
    <row r="10218" spans="1:16" x14ac:dyDescent="0.25">
      <c r="A10218" s="20" t="s">
        <v>18677</v>
      </c>
      <c r="B10218">
        <v>7</v>
      </c>
      <c r="C10218" t="s">
        <v>21821</v>
      </c>
      <c r="D10218" t="s">
        <v>90</v>
      </c>
      <c r="E10218" t="s">
        <v>83</v>
      </c>
      <c r="F10218" t="s">
        <v>42</v>
      </c>
      <c r="G10218">
        <v>5</v>
      </c>
      <c r="H10218">
        <v>4</v>
      </c>
      <c r="I10218">
        <v>2014</v>
      </c>
      <c r="J10218" t="s">
        <v>59</v>
      </c>
      <c r="K10218" t="s">
        <v>44</v>
      </c>
      <c r="L10218" t="s">
        <v>44</v>
      </c>
      <c r="M10218" s="54" t="s">
        <v>44</v>
      </c>
      <c r="N10218">
        <v>10</v>
      </c>
      <c r="O10218" t="s">
        <v>44</v>
      </c>
      <c r="P10218">
        <v>31.6227766016838</v>
      </c>
    </row>
    <row r="10219" spans="1:16" x14ac:dyDescent="0.25">
      <c r="A10219" s="20" t="s">
        <v>18678</v>
      </c>
      <c r="B10219">
        <v>7</v>
      </c>
      <c r="C10219" t="s">
        <v>21821</v>
      </c>
      <c r="D10219" t="s">
        <v>90</v>
      </c>
      <c r="E10219" t="s">
        <v>83</v>
      </c>
      <c r="F10219" t="s">
        <v>42</v>
      </c>
      <c r="G10219">
        <v>2</v>
      </c>
      <c r="H10219">
        <v>4</v>
      </c>
      <c r="I10219">
        <v>2014</v>
      </c>
      <c r="J10219" t="s">
        <v>60</v>
      </c>
      <c r="K10219">
        <v>-6.8239652538155502</v>
      </c>
      <c r="L10219">
        <v>-21.779</v>
      </c>
      <c r="M10219" s="54">
        <v>8.1310000000000002</v>
      </c>
      <c r="N10219">
        <v>72</v>
      </c>
      <c r="O10219" t="s">
        <v>44</v>
      </c>
      <c r="P10219">
        <v>11.7851130197758</v>
      </c>
    </row>
    <row r="10220" spans="1:16" x14ac:dyDescent="0.25">
      <c r="A10220" s="20" t="s">
        <v>18679</v>
      </c>
      <c r="B10220">
        <v>7</v>
      </c>
      <c r="C10220" t="s">
        <v>21821</v>
      </c>
      <c r="D10220" t="s">
        <v>90</v>
      </c>
      <c r="E10220" t="s">
        <v>83</v>
      </c>
      <c r="F10220" t="s">
        <v>42</v>
      </c>
      <c r="G10220">
        <v>3</v>
      </c>
      <c r="H10220">
        <v>4</v>
      </c>
      <c r="I10220">
        <v>2014</v>
      </c>
      <c r="J10220" t="s">
        <v>60</v>
      </c>
      <c r="K10220">
        <v>-0.98481648757779205</v>
      </c>
      <c r="L10220">
        <v>-15.602</v>
      </c>
      <c r="M10220" s="54">
        <v>13.632</v>
      </c>
      <c r="N10220">
        <v>151</v>
      </c>
      <c r="O10220" t="s">
        <v>44</v>
      </c>
      <c r="P10220">
        <v>8.1378845877115893</v>
      </c>
    </row>
    <row r="10221" spans="1:16" x14ac:dyDescent="0.25">
      <c r="A10221" s="20" t="s">
        <v>18680</v>
      </c>
      <c r="B10221">
        <v>7</v>
      </c>
      <c r="C10221" t="s">
        <v>21821</v>
      </c>
      <c r="D10221" t="s">
        <v>90</v>
      </c>
      <c r="E10221" t="s">
        <v>83</v>
      </c>
      <c r="F10221" t="s">
        <v>42</v>
      </c>
      <c r="G10221">
        <v>4</v>
      </c>
      <c r="H10221">
        <v>4</v>
      </c>
      <c r="I10221">
        <v>2014</v>
      </c>
      <c r="J10221" t="s">
        <v>60</v>
      </c>
      <c r="K10221">
        <v>-2.2153680782893201</v>
      </c>
      <c r="L10221">
        <v>-16.376999999999999</v>
      </c>
      <c r="M10221" s="54">
        <v>11.946</v>
      </c>
      <c r="N10221">
        <v>337</v>
      </c>
      <c r="O10221" t="s">
        <v>44</v>
      </c>
      <c r="P10221">
        <v>5.4473471070284303</v>
      </c>
    </row>
    <row r="10222" spans="1:16" x14ac:dyDescent="0.25">
      <c r="A10222" s="20" t="s">
        <v>18681</v>
      </c>
      <c r="B10222">
        <v>7</v>
      </c>
      <c r="C10222" t="s">
        <v>21821</v>
      </c>
      <c r="D10222" t="s">
        <v>90</v>
      </c>
      <c r="E10222" t="s">
        <v>83</v>
      </c>
      <c r="F10222" t="s">
        <v>42</v>
      </c>
      <c r="G10222">
        <v>5</v>
      </c>
      <c r="H10222">
        <v>4</v>
      </c>
      <c r="I10222">
        <v>2014</v>
      </c>
      <c r="J10222" t="s">
        <v>60</v>
      </c>
      <c r="K10222">
        <v>-2.21624154073664</v>
      </c>
      <c r="L10222">
        <v>-16.355</v>
      </c>
      <c r="M10222" s="54">
        <v>11.923</v>
      </c>
      <c r="N10222">
        <v>312</v>
      </c>
      <c r="O10222" t="s">
        <v>44</v>
      </c>
      <c r="P10222">
        <v>5.6613851707229799</v>
      </c>
    </row>
    <row r="10223" spans="1:16" x14ac:dyDescent="0.25">
      <c r="A10223" s="20" t="s">
        <v>18682</v>
      </c>
      <c r="B10223">
        <v>7</v>
      </c>
      <c r="C10223" t="s">
        <v>21821</v>
      </c>
      <c r="D10223" t="s">
        <v>90</v>
      </c>
      <c r="E10223" t="s">
        <v>83</v>
      </c>
      <c r="F10223" t="s">
        <v>42</v>
      </c>
      <c r="G10223">
        <v>2</v>
      </c>
      <c r="H10223">
        <v>4</v>
      </c>
      <c r="I10223">
        <v>2014</v>
      </c>
      <c r="J10223" t="s">
        <v>61</v>
      </c>
      <c r="K10223" t="s">
        <v>44</v>
      </c>
      <c r="L10223" t="s">
        <v>44</v>
      </c>
      <c r="M10223" s="54" t="s">
        <v>44</v>
      </c>
      <c r="N10223">
        <v>0</v>
      </c>
      <c r="O10223" t="s">
        <v>44</v>
      </c>
      <c r="P10223" t="s">
        <v>11517</v>
      </c>
    </row>
    <row r="10224" spans="1:16" x14ac:dyDescent="0.25">
      <c r="A10224" s="20" t="s">
        <v>18683</v>
      </c>
      <c r="B10224">
        <v>7</v>
      </c>
      <c r="C10224" t="s">
        <v>21821</v>
      </c>
      <c r="D10224" t="s">
        <v>90</v>
      </c>
      <c r="E10224" t="s">
        <v>83</v>
      </c>
      <c r="F10224" t="s">
        <v>42</v>
      </c>
      <c r="G10224">
        <v>3</v>
      </c>
      <c r="H10224">
        <v>4</v>
      </c>
      <c r="I10224">
        <v>2014</v>
      </c>
      <c r="J10224" t="s">
        <v>61</v>
      </c>
      <c r="K10224" t="s">
        <v>44</v>
      </c>
      <c r="L10224" t="s">
        <v>44</v>
      </c>
      <c r="M10224" s="54" t="s">
        <v>44</v>
      </c>
      <c r="N10224">
        <v>1</v>
      </c>
      <c r="O10224" t="s">
        <v>44</v>
      </c>
      <c r="P10224">
        <v>100</v>
      </c>
    </row>
    <row r="10225" spans="1:16" x14ac:dyDescent="0.25">
      <c r="A10225" s="20" t="s">
        <v>18684</v>
      </c>
      <c r="B10225">
        <v>7</v>
      </c>
      <c r="C10225" t="s">
        <v>21821</v>
      </c>
      <c r="D10225" t="s">
        <v>90</v>
      </c>
      <c r="E10225" t="s">
        <v>83</v>
      </c>
      <c r="F10225" t="s">
        <v>42</v>
      </c>
      <c r="G10225">
        <v>4</v>
      </c>
      <c r="H10225">
        <v>4</v>
      </c>
      <c r="I10225">
        <v>2014</v>
      </c>
      <c r="J10225" t="s">
        <v>61</v>
      </c>
      <c r="K10225" t="s">
        <v>44</v>
      </c>
      <c r="L10225" t="s">
        <v>44</v>
      </c>
      <c r="M10225" s="54" t="s">
        <v>44</v>
      </c>
      <c r="N10225">
        <v>1</v>
      </c>
      <c r="O10225" t="s">
        <v>44</v>
      </c>
      <c r="P10225">
        <v>100</v>
      </c>
    </row>
    <row r="10226" spans="1:16" x14ac:dyDescent="0.25">
      <c r="A10226" s="20" t="s">
        <v>18685</v>
      </c>
      <c r="B10226">
        <v>7</v>
      </c>
      <c r="C10226" t="s">
        <v>21821</v>
      </c>
      <c r="D10226" t="s">
        <v>90</v>
      </c>
      <c r="E10226" t="s">
        <v>83</v>
      </c>
      <c r="F10226" t="s">
        <v>42</v>
      </c>
      <c r="G10226">
        <v>5</v>
      </c>
      <c r="H10226">
        <v>4</v>
      </c>
      <c r="I10226">
        <v>2014</v>
      </c>
      <c r="J10226" t="s">
        <v>61</v>
      </c>
      <c r="K10226" t="s">
        <v>44</v>
      </c>
      <c r="L10226" t="s">
        <v>44</v>
      </c>
      <c r="M10226" s="54" t="s">
        <v>44</v>
      </c>
      <c r="N10226">
        <v>2</v>
      </c>
      <c r="O10226" t="s">
        <v>44</v>
      </c>
      <c r="P10226">
        <v>70.710678118654698</v>
      </c>
    </row>
    <row r="10227" spans="1:16" x14ac:dyDescent="0.25">
      <c r="A10227" s="20" t="s">
        <v>18686</v>
      </c>
      <c r="B10227">
        <v>7</v>
      </c>
      <c r="C10227" t="s">
        <v>21821</v>
      </c>
      <c r="D10227" t="s">
        <v>90</v>
      </c>
      <c r="E10227" t="s">
        <v>83</v>
      </c>
      <c r="F10227" t="s">
        <v>42</v>
      </c>
      <c r="G10227">
        <v>2</v>
      </c>
      <c r="H10227">
        <v>4</v>
      </c>
      <c r="I10227">
        <v>2014</v>
      </c>
      <c r="J10227" t="s">
        <v>62</v>
      </c>
      <c r="K10227" t="s">
        <v>44</v>
      </c>
      <c r="L10227" t="s">
        <v>44</v>
      </c>
      <c r="M10227" s="54" t="s">
        <v>44</v>
      </c>
      <c r="N10227">
        <v>1</v>
      </c>
      <c r="O10227" t="s">
        <v>44</v>
      </c>
      <c r="P10227">
        <v>100</v>
      </c>
    </row>
    <row r="10228" spans="1:16" x14ac:dyDescent="0.25">
      <c r="A10228" s="20" t="s">
        <v>18687</v>
      </c>
      <c r="B10228">
        <v>7</v>
      </c>
      <c r="C10228" t="s">
        <v>21821</v>
      </c>
      <c r="D10228" t="s">
        <v>90</v>
      </c>
      <c r="E10228" t="s">
        <v>83</v>
      </c>
      <c r="F10228" t="s">
        <v>42</v>
      </c>
      <c r="G10228">
        <v>3</v>
      </c>
      <c r="H10228">
        <v>4</v>
      </c>
      <c r="I10228">
        <v>2014</v>
      </c>
      <c r="J10228" t="s">
        <v>62</v>
      </c>
      <c r="K10228" t="s">
        <v>44</v>
      </c>
      <c r="L10228" t="s">
        <v>44</v>
      </c>
      <c r="M10228" s="54" t="s">
        <v>44</v>
      </c>
      <c r="N10228">
        <v>1</v>
      </c>
      <c r="O10228" t="s">
        <v>44</v>
      </c>
      <c r="P10228">
        <v>100</v>
      </c>
    </row>
    <row r="10229" spans="1:16" x14ac:dyDescent="0.25">
      <c r="A10229" s="20" t="s">
        <v>18688</v>
      </c>
      <c r="B10229">
        <v>7</v>
      </c>
      <c r="C10229" t="s">
        <v>21821</v>
      </c>
      <c r="D10229" t="s">
        <v>90</v>
      </c>
      <c r="E10229" t="s">
        <v>83</v>
      </c>
      <c r="F10229" t="s">
        <v>42</v>
      </c>
      <c r="G10229">
        <v>4</v>
      </c>
      <c r="H10229">
        <v>4</v>
      </c>
      <c r="I10229">
        <v>2014</v>
      </c>
      <c r="J10229" t="s">
        <v>62</v>
      </c>
      <c r="K10229" t="s">
        <v>44</v>
      </c>
      <c r="L10229" t="s">
        <v>44</v>
      </c>
      <c r="M10229" s="54" t="s">
        <v>44</v>
      </c>
      <c r="N10229">
        <v>4</v>
      </c>
      <c r="O10229" t="s">
        <v>44</v>
      </c>
      <c r="P10229">
        <v>50</v>
      </c>
    </row>
    <row r="10230" spans="1:16" x14ac:dyDescent="0.25">
      <c r="A10230" s="20" t="s">
        <v>18689</v>
      </c>
      <c r="B10230">
        <v>7</v>
      </c>
      <c r="C10230" t="s">
        <v>21821</v>
      </c>
      <c r="D10230" t="s">
        <v>90</v>
      </c>
      <c r="E10230" t="s">
        <v>83</v>
      </c>
      <c r="F10230" t="s">
        <v>42</v>
      </c>
      <c r="G10230">
        <v>5</v>
      </c>
      <c r="H10230">
        <v>4</v>
      </c>
      <c r="I10230">
        <v>2014</v>
      </c>
      <c r="J10230" t="s">
        <v>62</v>
      </c>
      <c r="K10230" t="s">
        <v>44</v>
      </c>
      <c r="L10230" t="s">
        <v>44</v>
      </c>
      <c r="M10230" s="54" t="s">
        <v>44</v>
      </c>
      <c r="N10230">
        <v>16</v>
      </c>
      <c r="O10230" t="s">
        <v>44</v>
      </c>
      <c r="P10230">
        <v>25</v>
      </c>
    </row>
    <row r="10231" spans="1:16" x14ac:dyDescent="0.25">
      <c r="A10231" s="20" t="s">
        <v>18690</v>
      </c>
      <c r="B10231">
        <v>7</v>
      </c>
      <c r="C10231" t="s">
        <v>21821</v>
      </c>
      <c r="D10231" t="s">
        <v>90</v>
      </c>
      <c r="E10231" t="s">
        <v>83</v>
      </c>
      <c r="F10231" t="s">
        <v>42</v>
      </c>
      <c r="G10231">
        <v>2</v>
      </c>
      <c r="H10231">
        <v>4</v>
      </c>
      <c r="I10231">
        <v>2014</v>
      </c>
      <c r="J10231" t="s">
        <v>75</v>
      </c>
      <c r="K10231">
        <v>-4.415</v>
      </c>
      <c r="L10231">
        <v>-14.61</v>
      </c>
      <c r="M10231" s="54">
        <v>5.78</v>
      </c>
      <c r="N10231" t="s">
        <v>44</v>
      </c>
      <c r="O10231" t="s">
        <v>44</v>
      </c>
      <c r="P10231">
        <v>-99</v>
      </c>
    </row>
    <row r="10232" spans="1:16" x14ac:dyDescent="0.25">
      <c r="A10232" s="20" t="s">
        <v>18690</v>
      </c>
      <c r="B10232">
        <v>7</v>
      </c>
      <c r="C10232" t="s">
        <v>21821</v>
      </c>
      <c r="D10232" t="s">
        <v>90</v>
      </c>
      <c r="E10232" t="s">
        <v>83</v>
      </c>
      <c r="F10232" t="s">
        <v>42</v>
      </c>
      <c r="G10232">
        <v>2</v>
      </c>
      <c r="H10232">
        <v>4</v>
      </c>
      <c r="I10232">
        <v>2014</v>
      </c>
      <c r="J10232" t="s">
        <v>75</v>
      </c>
      <c r="K10232" t="s">
        <v>44</v>
      </c>
      <c r="L10232" t="s">
        <v>44</v>
      </c>
      <c r="M10232" s="54" t="s">
        <v>44</v>
      </c>
      <c r="N10232" t="s">
        <v>44</v>
      </c>
      <c r="O10232" t="s">
        <v>44</v>
      </c>
      <c r="P10232">
        <v>-99</v>
      </c>
    </row>
    <row r="10233" spans="1:16" x14ac:dyDescent="0.25">
      <c r="A10233" s="20" t="s">
        <v>18690</v>
      </c>
      <c r="B10233">
        <v>7</v>
      </c>
      <c r="C10233" t="s">
        <v>21821</v>
      </c>
      <c r="D10233" t="s">
        <v>90</v>
      </c>
      <c r="E10233" t="s">
        <v>83</v>
      </c>
      <c r="F10233" t="s">
        <v>42</v>
      </c>
      <c r="G10233">
        <v>2</v>
      </c>
      <c r="H10233">
        <v>4</v>
      </c>
      <c r="I10233">
        <v>2014</v>
      </c>
      <c r="J10233" t="s">
        <v>75</v>
      </c>
      <c r="K10233" t="s">
        <v>44</v>
      </c>
      <c r="L10233" t="s">
        <v>44</v>
      </c>
      <c r="M10233" s="54" t="s">
        <v>44</v>
      </c>
      <c r="N10233" t="s">
        <v>44</v>
      </c>
      <c r="O10233" t="s">
        <v>44</v>
      </c>
      <c r="P10233">
        <v>-99</v>
      </c>
    </row>
    <row r="10234" spans="1:16" x14ac:dyDescent="0.25">
      <c r="A10234" s="20" t="s">
        <v>18690</v>
      </c>
      <c r="B10234">
        <v>7</v>
      </c>
      <c r="C10234" t="s">
        <v>21821</v>
      </c>
      <c r="D10234" t="s">
        <v>90</v>
      </c>
      <c r="E10234" t="s">
        <v>83</v>
      </c>
      <c r="F10234" t="s">
        <v>42</v>
      </c>
      <c r="G10234">
        <v>2</v>
      </c>
      <c r="H10234">
        <v>4</v>
      </c>
      <c r="I10234">
        <v>2014</v>
      </c>
      <c r="J10234" t="s">
        <v>75</v>
      </c>
      <c r="K10234">
        <v>-8.2119999999999997</v>
      </c>
      <c r="L10234">
        <v>-16.399999999999999</v>
      </c>
      <c r="M10234" s="54">
        <v>-0.02</v>
      </c>
      <c r="N10234" t="s">
        <v>44</v>
      </c>
      <c r="O10234" t="s">
        <v>44</v>
      </c>
      <c r="P10234">
        <v>-99</v>
      </c>
    </row>
    <row r="10235" spans="1:16" x14ac:dyDescent="0.25">
      <c r="A10235" s="20" t="s">
        <v>18690</v>
      </c>
      <c r="B10235">
        <v>7</v>
      </c>
      <c r="C10235" t="s">
        <v>21821</v>
      </c>
      <c r="D10235" t="s">
        <v>90</v>
      </c>
      <c r="E10235" t="s">
        <v>83</v>
      </c>
      <c r="F10235" t="s">
        <v>42</v>
      </c>
      <c r="G10235">
        <v>2</v>
      </c>
      <c r="H10235">
        <v>4</v>
      </c>
      <c r="I10235">
        <v>2014</v>
      </c>
      <c r="J10235" t="s">
        <v>75</v>
      </c>
      <c r="K10235" t="s">
        <v>44</v>
      </c>
      <c r="L10235" t="s">
        <v>44</v>
      </c>
      <c r="M10235" s="54" t="s">
        <v>44</v>
      </c>
      <c r="N10235" t="s">
        <v>44</v>
      </c>
      <c r="O10235" t="s">
        <v>44</v>
      </c>
      <c r="P10235">
        <v>-99</v>
      </c>
    </row>
    <row r="10236" spans="1:16" x14ac:dyDescent="0.25">
      <c r="A10236" s="20" t="s">
        <v>18690</v>
      </c>
      <c r="B10236">
        <v>7</v>
      </c>
      <c r="C10236" t="s">
        <v>21821</v>
      </c>
      <c r="D10236" t="s">
        <v>90</v>
      </c>
      <c r="E10236" t="s">
        <v>83</v>
      </c>
      <c r="F10236" t="s">
        <v>42</v>
      </c>
      <c r="G10236">
        <v>2</v>
      </c>
      <c r="H10236">
        <v>4</v>
      </c>
      <c r="I10236">
        <v>2014</v>
      </c>
      <c r="J10236" t="s">
        <v>75</v>
      </c>
      <c r="K10236" t="s">
        <v>44</v>
      </c>
      <c r="L10236" t="s">
        <v>44</v>
      </c>
      <c r="M10236" s="54" t="s">
        <v>44</v>
      </c>
      <c r="N10236" t="s">
        <v>44</v>
      </c>
      <c r="O10236" t="s">
        <v>44</v>
      </c>
      <c r="P10236">
        <v>-99</v>
      </c>
    </row>
    <row r="10237" spans="1:16" x14ac:dyDescent="0.25">
      <c r="A10237" s="20" t="s">
        <v>18690</v>
      </c>
      <c r="B10237">
        <v>7</v>
      </c>
      <c r="C10237" t="s">
        <v>21821</v>
      </c>
      <c r="D10237" t="s">
        <v>90</v>
      </c>
      <c r="E10237" t="s">
        <v>83</v>
      </c>
      <c r="F10237" t="s">
        <v>42</v>
      </c>
      <c r="G10237">
        <v>2</v>
      </c>
      <c r="H10237">
        <v>4</v>
      </c>
      <c r="I10237">
        <v>2014</v>
      </c>
      <c r="J10237" t="s">
        <v>75</v>
      </c>
      <c r="K10237">
        <v>-13.784000000000001</v>
      </c>
      <c r="L10237">
        <v>-36.78</v>
      </c>
      <c r="M10237" s="54">
        <v>9.2100000000000009</v>
      </c>
      <c r="N10237" t="s">
        <v>44</v>
      </c>
      <c r="O10237" t="s">
        <v>44</v>
      </c>
      <c r="P10237">
        <v>-99</v>
      </c>
    </row>
    <row r="10238" spans="1:16" x14ac:dyDescent="0.25">
      <c r="A10238" s="20" t="s">
        <v>18690</v>
      </c>
      <c r="B10238">
        <v>7</v>
      </c>
      <c r="C10238" t="s">
        <v>21821</v>
      </c>
      <c r="D10238" t="s">
        <v>90</v>
      </c>
      <c r="E10238" t="s">
        <v>83</v>
      </c>
      <c r="F10238" t="s">
        <v>42</v>
      </c>
      <c r="G10238">
        <v>2</v>
      </c>
      <c r="H10238">
        <v>4</v>
      </c>
      <c r="I10238">
        <v>2014</v>
      </c>
      <c r="J10238" t="s">
        <v>75</v>
      </c>
      <c r="K10238" t="s">
        <v>44</v>
      </c>
      <c r="L10238" t="s">
        <v>44</v>
      </c>
      <c r="M10238" s="54" t="s">
        <v>44</v>
      </c>
      <c r="N10238" t="s">
        <v>44</v>
      </c>
      <c r="O10238" t="s">
        <v>44</v>
      </c>
      <c r="P10238">
        <v>-99</v>
      </c>
    </row>
    <row r="10239" spans="1:16" x14ac:dyDescent="0.25">
      <c r="A10239" s="20" t="s">
        <v>18690</v>
      </c>
      <c r="B10239">
        <v>7</v>
      </c>
      <c r="C10239" t="s">
        <v>21821</v>
      </c>
      <c r="D10239" t="s">
        <v>90</v>
      </c>
      <c r="E10239" t="s">
        <v>83</v>
      </c>
      <c r="F10239" t="s">
        <v>42</v>
      </c>
      <c r="G10239">
        <v>2</v>
      </c>
      <c r="H10239">
        <v>4</v>
      </c>
      <c r="I10239">
        <v>2014</v>
      </c>
      <c r="J10239" t="s">
        <v>75</v>
      </c>
      <c r="K10239" t="s">
        <v>44</v>
      </c>
      <c r="L10239" t="s">
        <v>44</v>
      </c>
      <c r="M10239" s="54" t="s">
        <v>44</v>
      </c>
      <c r="N10239" t="s">
        <v>44</v>
      </c>
      <c r="O10239" t="s">
        <v>44</v>
      </c>
      <c r="P10239">
        <v>-99</v>
      </c>
    </row>
    <row r="10240" spans="1:16" x14ac:dyDescent="0.25">
      <c r="A10240" s="20" t="s">
        <v>18690</v>
      </c>
      <c r="B10240">
        <v>7</v>
      </c>
      <c r="C10240" t="s">
        <v>21821</v>
      </c>
      <c r="D10240" t="s">
        <v>90</v>
      </c>
      <c r="E10240" t="s">
        <v>83</v>
      </c>
      <c r="F10240" t="s">
        <v>42</v>
      </c>
      <c r="G10240">
        <v>2</v>
      </c>
      <c r="H10240">
        <v>4</v>
      </c>
      <c r="I10240">
        <v>2014</v>
      </c>
      <c r="J10240" t="s">
        <v>75</v>
      </c>
      <c r="K10240" t="s">
        <v>44</v>
      </c>
      <c r="L10240" t="s">
        <v>44</v>
      </c>
      <c r="M10240" s="54" t="s">
        <v>44</v>
      </c>
      <c r="N10240" t="s">
        <v>44</v>
      </c>
      <c r="O10240" t="s">
        <v>44</v>
      </c>
      <c r="P10240">
        <v>-99</v>
      </c>
    </row>
    <row r="10241" spans="1:16" x14ac:dyDescent="0.25">
      <c r="A10241" s="20" t="s">
        <v>18690</v>
      </c>
      <c r="B10241">
        <v>7</v>
      </c>
      <c r="C10241" t="s">
        <v>21821</v>
      </c>
      <c r="D10241" t="s">
        <v>90</v>
      </c>
      <c r="E10241" t="s">
        <v>83</v>
      </c>
      <c r="F10241" t="s">
        <v>42</v>
      </c>
      <c r="G10241">
        <v>2</v>
      </c>
      <c r="H10241">
        <v>4</v>
      </c>
      <c r="I10241">
        <v>2014</v>
      </c>
      <c r="J10241" t="s">
        <v>75</v>
      </c>
      <c r="K10241" t="s">
        <v>44</v>
      </c>
      <c r="L10241" t="s">
        <v>44</v>
      </c>
      <c r="M10241" s="54" t="s">
        <v>44</v>
      </c>
      <c r="N10241" t="s">
        <v>44</v>
      </c>
      <c r="O10241" t="s">
        <v>44</v>
      </c>
      <c r="P10241">
        <v>-99</v>
      </c>
    </row>
    <row r="10242" spans="1:16" x14ac:dyDescent="0.25">
      <c r="A10242" s="20" t="s">
        <v>18690</v>
      </c>
      <c r="B10242">
        <v>7</v>
      </c>
      <c r="C10242" t="s">
        <v>21821</v>
      </c>
      <c r="D10242" t="s">
        <v>90</v>
      </c>
      <c r="E10242" t="s">
        <v>83</v>
      </c>
      <c r="F10242" t="s">
        <v>42</v>
      </c>
      <c r="G10242">
        <v>2</v>
      </c>
      <c r="H10242">
        <v>4</v>
      </c>
      <c r="I10242">
        <v>2014</v>
      </c>
      <c r="J10242" t="s">
        <v>75</v>
      </c>
      <c r="K10242" t="s">
        <v>44</v>
      </c>
      <c r="L10242" t="s">
        <v>44</v>
      </c>
      <c r="M10242" s="54" t="s">
        <v>44</v>
      </c>
      <c r="N10242" t="s">
        <v>44</v>
      </c>
      <c r="O10242" t="s">
        <v>44</v>
      </c>
      <c r="P10242">
        <v>-99</v>
      </c>
    </row>
    <row r="10243" spans="1:16" x14ac:dyDescent="0.25">
      <c r="A10243" s="20" t="s">
        <v>18690</v>
      </c>
      <c r="B10243">
        <v>7</v>
      </c>
      <c r="C10243" t="s">
        <v>21821</v>
      </c>
      <c r="D10243" t="s">
        <v>90</v>
      </c>
      <c r="E10243" t="s">
        <v>83</v>
      </c>
      <c r="F10243" t="s">
        <v>42</v>
      </c>
      <c r="G10243">
        <v>2</v>
      </c>
      <c r="H10243">
        <v>4</v>
      </c>
      <c r="I10243">
        <v>2014</v>
      </c>
      <c r="J10243" t="s">
        <v>75</v>
      </c>
      <c r="K10243" t="s">
        <v>44</v>
      </c>
      <c r="L10243" t="s">
        <v>44</v>
      </c>
      <c r="M10243" s="54" t="s">
        <v>44</v>
      </c>
      <c r="N10243" t="s">
        <v>44</v>
      </c>
      <c r="O10243" t="s">
        <v>44</v>
      </c>
      <c r="P10243">
        <v>-99</v>
      </c>
    </row>
    <row r="10244" spans="1:16" x14ac:dyDescent="0.25">
      <c r="A10244" s="20" t="s">
        <v>18690</v>
      </c>
      <c r="B10244">
        <v>7</v>
      </c>
      <c r="C10244" t="s">
        <v>21821</v>
      </c>
      <c r="D10244" t="s">
        <v>90</v>
      </c>
      <c r="E10244" t="s">
        <v>83</v>
      </c>
      <c r="F10244" t="s">
        <v>42</v>
      </c>
      <c r="G10244">
        <v>2</v>
      </c>
      <c r="H10244">
        <v>4</v>
      </c>
      <c r="I10244">
        <v>2014</v>
      </c>
      <c r="J10244" t="s">
        <v>75</v>
      </c>
      <c r="K10244" t="s">
        <v>44</v>
      </c>
      <c r="L10244" t="s">
        <v>44</v>
      </c>
      <c r="M10244" s="54" t="s">
        <v>44</v>
      </c>
      <c r="N10244" t="s">
        <v>44</v>
      </c>
      <c r="O10244" t="s">
        <v>44</v>
      </c>
      <c r="P10244">
        <v>-99</v>
      </c>
    </row>
    <row r="10245" spans="1:16" x14ac:dyDescent="0.25">
      <c r="A10245" s="20" t="s">
        <v>18690</v>
      </c>
      <c r="B10245">
        <v>7</v>
      </c>
      <c r="C10245" t="s">
        <v>21821</v>
      </c>
      <c r="D10245" t="s">
        <v>90</v>
      </c>
      <c r="E10245" t="s">
        <v>83</v>
      </c>
      <c r="F10245" t="s">
        <v>42</v>
      </c>
      <c r="G10245">
        <v>2</v>
      </c>
      <c r="H10245">
        <v>4</v>
      </c>
      <c r="I10245">
        <v>2014</v>
      </c>
      <c r="J10245" t="s">
        <v>75</v>
      </c>
      <c r="K10245" t="s">
        <v>44</v>
      </c>
      <c r="L10245" t="s">
        <v>44</v>
      </c>
      <c r="M10245" s="54" t="s">
        <v>44</v>
      </c>
      <c r="N10245" t="s">
        <v>44</v>
      </c>
      <c r="O10245" t="s">
        <v>44</v>
      </c>
      <c r="P10245">
        <v>-99</v>
      </c>
    </row>
    <row r="10246" spans="1:16" x14ac:dyDescent="0.25">
      <c r="A10246" s="20" t="s">
        <v>18690</v>
      </c>
      <c r="B10246">
        <v>7</v>
      </c>
      <c r="C10246" t="s">
        <v>21821</v>
      </c>
      <c r="D10246" t="s">
        <v>90</v>
      </c>
      <c r="E10246" t="s">
        <v>83</v>
      </c>
      <c r="F10246" t="s">
        <v>42</v>
      </c>
      <c r="G10246">
        <v>2</v>
      </c>
      <c r="H10246">
        <v>4</v>
      </c>
      <c r="I10246">
        <v>2014</v>
      </c>
      <c r="J10246" t="s">
        <v>75</v>
      </c>
      <c r="K10246" t="s">
        <v>44</v>
      </c>
      <c r="L10246" t="s">
        <v>44</v>
      </c>
      <c r="M10246" s="54" t="s">
        <v>44</v>
      </c>
      <c r="N10246" t="s">
        <v>44</v>
      </c>
      <c r="O10246" t="s">
        <v>44</v>
      </c>
      <c r="P10246">
        <v>-99</v>
      </c>
    </row>
    <row r="10247" spans="1:16" x14ac:dyDescent="0.25">
      <c r="A10247" s="20" t="s">
        <v>18690</v>
      </c>
      <c r="B10247">
        <v>7</v>
      </c>
      <c r="C10247" t="s">
        <v>21821</v>
      </c>
      <c r="D10247" t="s">
        <v>90</v>
      </c>
      <c r="E10247" t="s">
        <v>83</v>
      </c>
      <c r="F10247" t="s">
        <v>42</v>
      </c>
      <c r="G10247">
        <v>2</v>
      </c>
      <c r="H10247">
        <v>4</v>
      </c>
      <c r="I10247">
        <v>2014</v>
      </c>
      <c r="J10247" t="s">
        <v>75</v>
      </c>
      <c r="K10247">
        <v>-3.7160000000000002</v>
      </c>
      <c r="L10247">
        <v>-17.72</v>
      </c>
      <c r="M10247" s="54">
        <v>10.29</v>
      </c>
      <c r="N10247" t="s">
        <v>44</v>
      </c>
      <c r="O10247" t="s">
        <v>44</v>
      </c>
      <c r="P10247">
        <v>-99</v>
      </c>
    </row>
    <row r="10248" spans="1:16" x14ac:dyDescent="0.25">
      <c r="A10248" s="20" t="s">
        <v>18691</v>
      </c>
      <c r="B10248">
        <v>7</v>
      </c>
      <c r="C10248" t="s">
        <v>21821</v>
      </c>
      <c r="D10248" t="s">
        <v>90</v>
      </c>
      <c r="E10248" t="s">
        <v>83</v>
      </c>
      <c r="F10248" t="s">
        <v>42</v>
      </c>
      <c r="G10248">
        <v>3</v>
      </c>
      <c r="H10248">
        <v>4</v>
      </c>
      <c r="I10248">
        <v>2014</v>
      </c>
      <c r="J10248" t="s">
        <v>75</v>
      </c>
      <c r="K10248">
        <v>-2.093</v>
      </c>
      <c r="L10248">
        <v>-12.3</v>
      </c>
      <c r="M10248" s="54">
        <v>8.1199999999999992</v>
      </c>
      <c r="N10248" t="s">
        <v>44</v>
      </c>
      <c r="O10248" t="s">
        <v>44</v>
      </c>
      <c r="P10248">
        <v>-99</v>
      </c>
    </row>
    <row r="10249" spans="1:16" x14ac:dyDescent="0.25">
      <c r="A10249" s="20" t="s">
        <v>18691</v>
      </c>
      <c r="B10249">
        <v>7</v>
      </c>
      <c r="C10249" t="s">
        <v>21821</v>
      </c>
      <c r="D10249" t="s">
        <v>90</v>
      </c>
      <c r="E10249" t="s">
        <v>83</v>
      </c>
      <c r="F10249" t="s">
        <v>42</v>
      </c>
      <c r="G10249">
        <v>3</v>
      </c>
      <c r="H10249">
        <v>4</v>
      </c>
      <c r="I10249">
        <v>2014</v>
      </c>
      <c r="J10249" t="s">
        <v>75</v>
      </c>
      <c r="K10249" t="s">
        <v>44</v>
      </c>
      <c r="L10249" t="s">
        <v>44</v>
      </c>
      <c r="M10249" s="54" t="s">
        <v>44</v>
      </c>
      <c r="N10249" t="s">
        <v>44</v>
      </c>
      <c r="O10249" t="s">
        <v>44</v>
      </c>
      <c r="P10249">
        <v>-99</v>
      </c>
    </row>
    <row r="10250" spans="1:16" x14ac:dyDescent="0.25">
      <c r="A10250" s="20" t="s">
        <v>18691</v>
      </c>
      <c r="B10250">
        <v>7</v>
      </c>
      <c r="C10250" t="s">
        <v>21821</v>
      </c>
      <c r="D10250" t="s">
        <v>90</v>
      </c>
      <c r="E10250" t="s">
        <v>83</v>
      </c>
      <c r="F10250" t="s">
        <v>42</v>
      </c>
      <c r="G10250">
        <v>3</v>
      </c>
      <c r="H10250">
        <v>4</v>
      </c>
      <c r="I10250">
        <v>2014</v>
      </c>
      <c r="J10250" t="s">
        <v>75</v>
      </c>
      <c r="K10250" t="s">
        <v>44</v>
      </c>
      <c r="L10250" t="s">
        <v>44</v>
      </c>
      <c r="M10250" s="54" t="s">
        <v>44</v>
      </c>
      <c r="N10250" t="s">
        <v>44</v>
      </c>
      <c r="O10250" t="s">
        <v>44</v>
      </c>
      <c r="P10250">
        <v>-99</v>
      </c>
    </row>
    <row r="10251" spans="1:16" x14ac:dyDescent="0.25">
      <c r="A10251" s="20" t="s">
        <v>18691</v>
      </c>
      <c r="B10251">
        <v>7</v>
      </c>
      <c r="C10251" t="s">
        <v>21821</v>
      </c>
      <c r="D10251" t="s">
        <v>90</v>
      </c>
      <c r="E10251" t="s">
        <v>83</v>
      </c>
      <c r="F10251" t="s">
        <v>42</v>
      </c>
      <c r="G10251">
        <v>3</v>
      </c>
      <c r="H10251">
        <v>4</v>
      </c>
      <c r="I10251">
        <v>2014</v>
      </c>
      <c r="J10251" t="s">
        <v>75</v>
      </c>
      <c r="K10251">
        <v>-5.89</v>
      </c>
      <c r="L10251">
        <v>-14.09</v>
      </c>
      <c r="M10251" s="54">
        <v>2.31</v>
      </c>
      <c r="N10251" t="s">
        <v>44</v>
      </c>
      <c r="O10251" t="s">
        <v>44</v>
      </c>
      <c r="P10251">
        <v>-99</v>
      </c>
    </row>
    <row r="10252" spans="1:16" x14ac:dyDescent="0.25">
      <c r="A10252" s="20" t="s">
        <v>18691</v>
      </c>
      <c r="B10252">
        <v>7</v>
      </c>
      <c r="C10252" t="s">
        <v>21821</v>
      </c>
      <c r="D10252" t="s">
        <v>90</v>
      </c>
      <c r="E10252" t="s">
        <v>83</v>
      </c>
      <c r="F10252" t="s">
        <v>42</v>
      </c>
      <c r="G10252">
        <v>3</v>
      </c>
      <c r="H10252">
        <v>4</v>
      </c>
      <c r="I10252">
        <v>2014</v>
      </c>
      <c r="J10252" t="s">
        <v>75</v>
      </c>
      <c r="K10252" t="s">
        <v>44</v>
      </c>
      <c r="L10252" t="s">
        <v>44</v>
      </c>
      <c r="M10252" s="54" t="s">
        <v>44</v>
      </c>
      <c r="N10252" t="s">
        <v>44</v>
      </c>
      <c r="O10252" t="s">
        <v>44</v>
      </c>
      <c r="P10252">
        <v>-99</v>
      </c>
    </row>
    <row r="10253" spans="1:16" x14ac:dyDescent="0.25">
      <c r="A10253" s="20" t="s">
        <v>18691</v>
      </c>
      <c r="B10253">
        <v>7</v>
      </c>
      <c r="C10253" t="s">
        <v>21821</v>
      </c>
      <c r="D10253" t="s">
        <v>90</v>
      </c>
      <c r="E10253" t="s">
        <v>83</v>
      </c>
      <c r="F10253" t="s">
        <v>42</v>
      </c>
      <c r="G10253">
        <v>3</v>
      </c>
      <c r="H10253">
        <v>4</v>
      </c>
      <c r="I10253">
        <v>2014</v>
      </c>
      <c r="J10253" t="s">
        <v>75</v>
      </c>
      <c r="K10253" t="s">
        <v>44</v>
      </c>
      <c r="L10253" t="s">
        <v>44</v>
      </c>
      <c r="M10253" s="54" t="s">
        <v>44</v>
      </c>
      <c r="N10253" t="s">
        <v>44</v>
      </c>
      <c r="O10253" t="s">
        <v>44</v>
      </c>
      <c r="P10253">
        <v>-99</v>
      </c>
    </row>
    <row r="10254" spans="1:16" x14ac:dyDescent="0.25">
      <c r="A10254" s="20" t="s">
        <v>18691</v>
      </c>
      <c r="B10254">
        <v>7</v>
      </c>
      <c r="C10254" t="s">
        <v>21821</v>
      </c>
      <c r="D10254" t="s">
        <v>90</v>
      </c>
      <c r="E10254" t="s">
        <v>83</v>
      </c>
      <c r="F10254" t="s">
        <v>42</v>
      </c>
      <c r="G10254">
        <v>3</v>
      </c>
      <c r="H10254">
        <v>4</v>
      </c>
      <c r="I10254">
        <v>2014</v>
      </c>
      <c r="J10254" t="s">
        <v>75</v>
      </c>
      <c r="K10254">
        <v>-11.462</v>
      </c>
      <c r="L10254">
        <v>-34.46</v>
      </c>
      <c r="M10254" s="54">
        <v>11.54</v>
      </c>
      <c r="N10254" t="s">
        <v>44</v>
      </c>
      <c r="O10254" t="s">
        <v>44</v>
      </c>
      <c r="P10254">
        <v>-99</v>
      </c>
    </row>
    <row r="10255" spans="1:16" x14ac:dyDescent="0.25">
      <c r="A10255" s="20" t="s">
        <v>18691</v>
      </c>
      <c r="B10255">
        <v>7</v>
      </c>
      <c r="C10255" t="s">
        <v>21821</v>
      </c>
      <c r="D10255" t="s">
        <v>90</v>
      </c>
      <c r="E10255" t="s">
        <v>83</v>
      </c>
      <c r="F10255" t="s">
        <v>42</v>
      </c>
      <c r="G10255">
        <v>3</v>
      </c>
      <c r="H10255">
        <v>4</v>
      </c>
      <c r="I10255">
        <v>2014</v>
      </c>
      <c r="J10255" t="s">
        <v>75</v>
      </c>
      <c r="K10255" t="s">
        <v>44</v>
      </c>
      <c r="L10255" t="s">
        <v>44</v>
      </c>
      <c r="M10255" s="54" t="s">
        <v>44</v>
      </c>
      <c r="N10255" t="s">
        <v>44</v>
      </c>
      <c r="O10255" t="s">
        <v>44</v>
      </c>
      <c r="P10255">
        <v>-99</v>
      </c>
    </row>
    <row r="10256" spans="1:16" x14ac:dyDescent="0.25">
      <c r="A10256" s="20" t="s">
        <v>18691</v>
      </c>
      <c r="B10256">
        <v>7</v>
      </c>
      <c r="C10256" t="s">
        <v>21821</v>
      </c>
      <c r="D10256" t="s">
        <v>90</v>
      </c>
      <c r="E10256" t="s">
        <v>83</v>
      </c>
      <c r="F10256" t="s">
        <v>42</v>
      </c>
      <c r="G10256">
        <v>3</v>
      </c>
      <c r="H10256">
        <v>4</v>
      </c>
      <c r="I10256">
        <v>2014</v>
      </c>
      <c r="J10256" t="s">
        <v>75</v>
      </c>
      <c r="K10256" t="s">
        <v>44</v>
      </c>
      <c r="L10256" t="s">
        <v>44</v>
      </c>
      <c r="M10256" s="54" t="s">
        <v>44</v>
      </c>
      <c r="N10256" t="s">
        <v>44</v>
      </c>
      <c r="O10256" t="s">
        <v>44</v>
      </c>
      <c r="P10256">
        <v>-99</v>
      </c>
    </row>
    <row r="10257" spans="1:16" x14ac:dyDescent="0.25">
      <c r="A10257" s="20" t="s">
        <v>18691</v>
      </c>
      <c r="B10257">
        <v>7</v>
      </c>
      <c r="C10257" t="s">
        <v>21821</v>
      </c>
      <c r="D10257" t="s">
        <v>90</v>
      </c>
      <c r="E10257" t="s">
        <v>83</v>
      </c>
      <c r="F10257" t="s">
        <v>42</v>
      </c>
      <c r="G10257">
        <v>3</v>
      </c>
      <c r="H10257">
        <v>4</v>
      </c>
      <c r="I10257">
        <v>2014</v>
      </c>
      <c r="J10257" t="s">
        <v>75</v>
      </c>
      <c r="K10257" t="s">
        <v>44</v>
      </c>
      <c r="L10257" t="s">
        <v>44</v>
      </c>
      <c r="M10257" s="54" t="s">
        <v>44</v>
      </c>
      <c r="N10257" t="s">
        <v>44</v>
      </c>
      <c r="O10257" t="s">
        <v>44</v>
      </c>
      <c r="P10257">
        <v>-99</v>
      </c>
    </row>
    <row r="10258" spans="1:16" x14ac:dyDescent="0.25">
      <c r="A10258" s="20" t="s">
        <v>18691</v>
      </c>
      <c r="B10258">
        <v>7</v>
      </c>
      <c r="C10258" t="s">
        <v>21821</v>
      </c>
      <c r="D10258" t="s">
        <v>90</v>
      </c>
      <c r="E10258" t="s">
        <v>83</v>
      </c>
      <c r="F10258" t="s">
        <v>42</v>
      </c>
      <c r="G10258">
        <v>3</v>
      </c>
      <c r="H10258">
        <v>4</v>
      </c>
      <c r="I10258">
        <v>2014</v>
      </c>
      <c r="J10258" t="s">
        <v>75</v>
      </c>
      <c r="K10258" t="s">
        <v>44</v>
      </c>
      <c r="L10258" t="s">
        <v>44</v>
      </c>
      <c r="M10258" s="54" t="s">
        <v>44</v>
      </c>
      <c r="N10258" t="s">
        <v>44</v>
      </c>
      <c r="O10258" t="s">
        <v>44</v>
      </c>
      <c r="P10258">
        <v>-99</v>
      </c>
    </row>
    <row r="10259" spans="1:16" x14ac:dyDescent="0.25">
      <c r="A10259" s="20" t="s">
        <v>18691</v>
      </c>
      <c r="B10259">
        <v>7</v>
      </c>
      <c r="C10259" t="s">
        <v>21821</v>
      </c>
      <c r="D10259" t="s">
        <v>90</v>
      </c>
      <c r="E10259" t="s">
        <v>83</v>
      </c>
      <c r="F10259" t="s">
        <v>42</v>
      </c>
      <c r="G10259">
        <v>3</v>
      </c>
      <c r="H10259">
        <v>4</v>
      </c>
      <c r="I10259">
        <v>2014</v>
      </c>
      <c r="J10259" t="s">
        <v>75</v>
      </c>
      <c r="K10259" t="s">
        <v>44</v>
      </c>
      <c r="L10259" t="s">
        <v>44</v>
      </c>
      <c r="M10259" s="54" t="s">
        <v>44</v>
      </c>
      <c r="N10259" t="s">
        <v>44</v>
      </c>
      <c r="O10259" t="s">
        <v>44</v>
      </c>
      <c r="P10259">
        <v>-99</v>
      </c>
    </row>
    <row r="10260" spans="1:16" x14ac:dyDescent="0.25">
      <c r="A10260" s="20" t="s">
        <v>18691</v>
      </c>
      <c r="B10260">
        <v>7</v>
      </c>
      <c r="C10260" t="s">
        <v>21821</v>
      </c>
      <c r="D10260" t="s">
        <v>90</v>
      </c>
      <c r="E10260" t="s">
        <v>83</v>
      </c>
      <c r="F10260" t="s">
        <v>42</v>
      </c>
      <c r="G10260">
        <v>3</v>
      </c>
      <c r="H10260">
        <v>4</v>
      </c>
      <c r="I10260">
        <v>2014</v>
      </c>
      <c r="J10260" t="s">
        <v>75</v>
      </c>
      <c r="K10260" t="s">
        <v>44</v>
      </c>
      <c r="L10260" t="s">
        <v>44</v>
      </c>
      <c r="M10260" s="54" t="s">
        <v>44</v>
      </c>
      <c r="N10260" t="s">
        <v>44</v>
      </c>
      <c r="O10260" t="s">
        <v>44</v>
      </c>
      <c r="P10260">
        <v>-99</v>
      </c>
    </row>
    <row r="10261" spans="1:16" x14ac:dyDescent="0.25">
      <c r="A10261" s="20" t="s">
        <v>18691</v>
      </c>
      <c r="B10261">
        <v>7</v>
      </c>
      <c r="C10261" t="s">
        <v>21821</v>
      </c>
      <c r="D10261" t="s">
        <v>90</v>
      </c>
      <c r="E10261" t="s">
        <v>83</v>
      </c>
      <c r="F10261" t="s">
        <v>42</v>
      </c>
      <c r="G10261">
        <v>3</v>
      </c>
      <c r="H10261">
        <v>4</v>
      </c>
      <c r="I10261">
        <v>2014</v>
      </c>
      <c r="J10261" t="s">
        <v>75</v>
      </c>
      <c r="K10261" t="s">
        <v>44</v>
      </c>
      <c r="L10261" t="s">
        <v>44</v>
      </c>
      <c r="M10261" s="54" t="s">
        <v>44</v>
      </c>
      <c r="N10261" t="s">
        <v>44</v>
      </c>
      <c r="O10261" t="s">
        <v>44</v>
      </c>
      <c r="P10261">
        <v>-99</v>
      </c>
    </row>
    <row r="10262" spans="1:16" x14ac:dyDescent="0.25">
      <c r="A10262" s="20" t="s">
        <v>18691</v>
      </c>
      <c r="B10262">
        <v>7</v>
      </c>
      <c r="C10262" t="s">
        <v>21821</v>
      </c>
      <c r="D10262" t="s">
        <v>90</v>
      </c>
      <c r="E10262" t="s">
        <v>83</v>
      </c>
      <c r="F10262" t="s">
        <v>42</v>
      </c>
      <c r="G10262">
        <v>3</v>
      </c>
      <c r="H10262">
        <v>4</v>
      </c>
      <c r="I10262">
        <v>2014</v>
      </c>
      <c r="J10262" t="s">
        <v>75</v>
      </c>
      <c r="K10262" t="s">
        <v>44</v>
      </c>
      <c r="L10262" t="s">
        <v>44</v>
      </c>
      <c r="M10262" s="54" t="s">
        <v>44</v>
      </c>
      <c r="N10262" t="s">
        <v>44</v>
      </c>
      <c r="O10262" t="s">
        <v>44</v>
      </c>
      <c r="P10262">
        <v>-99</v>
      </c>
    </row>
    <row r="10263" spans="1:16" x14ac:dyDescent="0.25">
      <c r="A10263" s="20" t="s">
        <v>18691</v>
      </c>
      <c r="B10263">
        <v>7</v>
      </c>
      <c r="C10263" t="s">
        <v>21821</v>
      </c>
      <c r="D10263" t="s">
        <v>90</v>
      </c>
      <c r="E10263" t="s">
        <v>83</v>
      </c>
      <c r="F10263" t="s">
        <v>42</v>
      </c>
      <c r="G10263">
        <v>3</v>
      </c>
      <c r="H10263">
        <v>4</v>
      </c>
      <c r="I10263">
        <v>2014</v>
      </c>
      <c r="J10263" t="s">
        <v>75</v>
      </c>
      <c r="K10263" t="s">
        <v>44</v>
      </c>
      <c r="L10263" t="s">
        <v>44</v>
      </c>
      <c r="M10263" s="54" t="s">
        <v>44</v>
      </c>
      <c r="N10263" t="s">
        <v>44</v>
      </c>
      <c r="O10263" t="s">
        <v>44</v>
      </c>
      <c r="P10263">
        <v>-99</v>
      </c>
    </row>
    <row r="10264" spans="1:16" x14ac:dyDescent="0.25">
      <c r="A10264" s="20" t="s">
        <v>18691</v>
      </c>
      <c r="B10264">
        <v>7</v>
      </c>
      <c r="C10264" t="s">
        <v>21821</v>
      </c>
      <c r="D10264" t="s">
        <v>90</v>
      </c>
      <c r="E10264" t="s">
        <v>83</v>
      </c>
      <c r="F10264" t="s">
        <v>42</v>
      </c>
      <c r="G10264">
        <v>3</v>
      </c>
      <c r="H10264">
        <v>4</v>
      </c>
      <c r="I10264">
        <v>2014</v>
      </c>
      <c r="J10264" t="s">
        <v>75</v>
      </c>
      <c r="K10264">
        <v>-1.3939999999999999</v>
      </c>
      <c r="L10264">
        <v>-15.41</v>
      </c>
      <c r="M10264" s="54">
        <v>12.62</v>
      </c>
      <c r="N10264" t="s">
        <v>44</v>
      </c>
      <c r="O10264" t="s">
        <v>44</v>
      </c>
      <c r="P10264">
        <v>-99</v>
      </c>
    </row>
    <row r="10265" spans="1:16" x14ac:dyDescent="0.25">
      <c r="A10265" s="20" t="s">
        <v>18692</v>
      </c>
      <c r="B10265">
        <v>7</v>
      </c>
      <c r="C10265" t="s">
        <v>21821</v>
      </c>
      <c r="D10265" t="s">
        <v>90</v>
      </c>
      <c r="E10265" t="s">
        <v>83</v>
      </c>
      <c r="F10265" t="s">
        <v>42</v>
      </c>
      <c r="G10265">
        <v>4</v>
      </c>
      <c r="H10265">
        <v>4</v>
      </c>
      <c r="I10265">
        <v>2014</v>
      </c>
      <c r="J10265" t="s">
        <v>75</v>
      </c>
      <c r="K10265">
        <v>-2.2410000000000001</v>
      </c>
      <c r="L10265">
        <v>-12.28</v>
      </c>
      <c r="M10265" s="54">
        <v>7.8</v>
      </c>
      <c r="N10265" t="s">
        <v>44</v>
      </c>
      <c r="O10265" t="s">
        <v>44</v>
      </c>
      <c r="P10265">
        <v>-99</v>
      </c>
    </row>
    <row r="10266" spans="1:16" x14ac:dyDescent="0.25">
      <c r="A10266" s="20" t="s">
        <v>18692</v>
      </c>
      <c r="B10266">
        <v>7</v>
      </c>
      <c r="C10266" t="s">
        <v>21821</v>
      </c>
      <c r="D10266" t="s">
        <v>90</v>
      </c>
      <c r="E10266" t="s">
        <v>83</v>
      </c>
      <c r="F10266" t="s">
        <v>42</v>
      </c>
      <c r="G10266">
        <v>4</v>
      </c>
      <c r="H10266">
        <v>4</v>
      </c>
      <c r="I10266">
        <v>2014</v>
      </c>
      <c r="J10266" t="s">
        <v>75</v>
      </c>
      <c r="K10266" t="s">
        <v>44</v>
      </c>
      <c r="L10266" t="s">
        <v>44</v>
      </c>
      <c r="M10266" s="54" t="s">
        <v>44</v>
      </c>
      <c r="N10266" t="s">
        <v>44</v>
      </c>
      <c r="O10266" t="s">
        <v>44</v>
      </c>
      <c r="P10266">
        <v>-99</v>
      </c>
    </row>
    <row r="10267" spans="1:16" x14ac:dyDescent="0.25">
      <c r="A10267" s="20" t="s">
        <v>18692</v>
      </c>
      <c r="B10267">
        <v>7</v>
      </c>
      <c r="C10267" t="s">
        <v>21821</v>
      </c>
      <c r="D10267" t="s">
        <v>90</v>
      </c>
      <c r="E10267" t="s">
        <v>83</v>
      </c>
      <c r="F10267" t="s">
        <v>42</v>
      </c>
      <c r="G10267">
        <v>4</v>
      </c>
      <c r="H10267">
        <v>4</v>
      </c>
      <c r="I10267">
        <v>2014</v>
      </c>
      <c r="J10267" t="s">
        <v>75</v>
      </c>
      <c r="K10267" t="s">
        <v>44</v>
      </c>
      <c r="L10267" t="s">
        <v>44</v>
      </c>
      <c r="M10267" s="54" t="s">
        <v>44</v>
      </c>
      <c r="N10267" t="s">
        <v>44</v>
      </c>
      <c r="O10267" t="s">
        <v>44</v>
      </c>
      <c r="P10267">
        <v>-99</v>
      </c>
    </row>
    <row r="10268" spans="1:16" x14ac:dyDescent="0.25">
      <c r="A10268" s="20" t="s">
        <v>18692</v>
      </c>
      <c r="B10268">
        <v>7</v>
      </c>
      <c r="C10268" t="s">
        <v>21821</v>
      </c>
      <c r="D10268" t="s">
        <v>90</v>
      </c>
      <c r="E10268" t="s">
        <v>83</v>
      </c>
      <c r="F10268" t="s">
        <v>42</v>
      </c>
      <c r="G10268">
        <v>4</v>
      </c>
      <c r="H10268">
        <v>4</v>
      </c>
      <c r="I10268">
        <v>2014</v>
      </c>
      <c r="J10268" t="s">
        <v>75</v>
      </c>
      <c r="K10268">
        <v>-6.0389999999999997</v>
      </c>
      <c r="L10268">
        <v>-14.03</v>
      </c>
      <c r="M10268" s="54">
        <v>1.95</v>
      </c>
      <c r="N10268" t="s">
        <v>44</v>
      </c>
      <c r="O10268" t="s">
        <v>44</v>
      </c>
      <c r="P10268">
        <v>-99</v>
      </c>
    </row>
    <row r="10269" spans="1:16" x14ac:dyDescent="0.25">
      <c r="A10269" s="20" t="s">
        <v>18692</v>
      </c>
      <c r="B10269">
        <v>7</v>
      </c>
      <c r="C10269" t="s">
        <v>21821</v>
      </c>
      <c r="D10269" t="s">
        <v>90</v>
      </c>
      <c r="E10269" t="s">
        <v>83</v>
      </c>
      <c r="F10269" t="s">
        <v>42</v>
      </c>
      <c r="G10269">
        <v>4</v>
      </c>
      <c r="H10269">
        <v>4</v>
      </c>
      <c r="I10269">
        <v>2014</v>
      </c>
      <c r="J10269" t="s">
        <v>75</v>
      </c>
      <c r="K10269" t="s">
        <v>44</v>
      </c>
      <c r="L10269" t="s">
        <v>44</v>
      </c>
      <c r="M10269" s="54" t="s">
        <v>44</v>
      </c>
      <c r="N10269" t="s">
        <v>44</v>
      </c>
      <c r="O10269" t="s">
        <v>44</v>
      </c>
      <c r="P10269">
        <v>-99</v>
      </c>
    </row>
    <row r="10270" spans="1:16" x14ac:dyDescent="0.25">
      <c r="A10270" s="20" t="s">
        <v>18692</v>
      </c>
      <c r="B10270">
        <v>7</v>
      </c>
      <c r="C10270" t="s">
        <v>21821</v>
      </c>
      <c r="D10270" t="s">
        <v>90</v>
      </c>
      <c r="E10270" t="s">
        <v>83</v>
      </c>
      <c r="F10270" t="s">
        <v>42</v>
      </c>
      <c r="G10270">
        <v>4</v>
      </c>
      <c r="H10270">
        <v>4</v>
      </c>
      <c r="I10270">
        <v>2014</v>
      </c>
      <c r="J10270" t="s">
        <v>75</v>
      </c>
      <c r="K10270" t="s">
        <v>44</v>
      </c>
      <c r="L10270" t="s">
        <v>44</v>
      </c>
      <c r="M10270" s="54" t="s">
        <v>44</v>
      </c>
      <c r="N10270" t="s">
        <v>44</v>
      </c>
      <c r="O10270" t="s">
        <v>44</v>
      </c>
      <c r="P10270">
        <v>-99</v>
      </c>
    </row>
    <row r="10271" spans="1:16" x14ac:dyDescent="0.25">
      <c r="A10271" s="20" t="s">
        <v>18692</v>
      </c>
      <c r="B10271">
        <v>7</v>
      </c>
      <c r="C10271" t="s">
        <v>21821</v>
      </c>
      <c r="D10271" t="s">
        <v>90</v>
      </c>
      <c r="E10271" t="s">
        <v>83</v>
      </c>
      <c r="F10271" t="s">
        <v>42</v>
      </c>
      <c r="G10271">
        <v>4</v>
      </c>
      <c r="H10271">
        <v>4</v>
      </c>
      <c r="I10271">
        <v>2014</v>
      </c>
      <c r="J10271" t="s">
        <v>75</v>
      </c>
      <c r="K10271">
        <v>-11.611000000000001</v>
      </c>
      <c r="L10271">
        <v>-34.53</v>
      </c>
      <c r="M10271" s="54">
        <v>11.31</v>
      </c>
      <c r="N10271" t="s">
        <v>44</v>
      </c>
      <c r="O10271" t="s">
        <v>44</v>
      </c>
      <c r="P10271">
        <v>-99</v>
      </c>
    </row>
    <row r="10272" spans="1:16" x14ac:dyDescent="0.25">
      <c r="A10272" s="20" t="s">
        <v>18692</v>
      </c>
      <c r="B10272">
        <v>7</v>
      </c>
      <c r="C10272" t="s">
        <v>21821</v>
      </c>
      <c r="D10272" t="s">
        <v>90</v>
      </c>
      <c r="E10272" t="s">
        <v>83</v>
      </c>
      <c r="F10272" t="s">
        <v>42</v>
      </c>
      <c r="G10272">
        <v>4</v>
      </c>
      <c r="H10272">
        <v>4</v>
      </c>
      <c r="I10272">
        <v>2014</v>
      </c>
      <c r="J10272" t="s">
        <v>75</v>
      </c>
      <c r="K10272" t="s">
        <v>44</v>
      </c>
      <c r="L10272" t="s">
        <v>44</v>
      </c>
      <c r="M10272" s="54" t="s">
        <v>44</v>
      </c>
      <c r="N10272" t="s">
        <v>44</v>
      </c>
      <c r="O10272" t="s">
        <v>44</v>
      </c>
      <c r="P10272">
        <v>-99</v>
      </c>
    </row>
    <row r="10273" spans="1:16" x14ac:dyDescent="0.25">
      <c r="A10273" s="20" t="s">
        <v>18692</v>
      </c>
      <c r="B10273">
        <v>7</v>
      </c>
      <c r="C10273" t="s">
        <v>21821</v>
      </c>
      <c r="D10273" t="s">
        <v>90</v>
      </c>
      <c r="E10273" t="s">
        <v>83</v>
      </c>
      <c r="F10273" t="s">
        <v>42</v>
      </c>
      <c r="G10273">
        <v>4</v>
      </c>
      <c r="H10273">
        <v>4</v>
      </c>
      <c r="I10273">
        <v>2014</v>
      </c>
      <c r="J10273" t="s">
        <v>75</v>
      </c>
      <c r="K10273" t="s">
        <v>44</v>
      </c>
      <c r="L10273" t="s">
        <v>44</v>
      </c>
      <c r="M10273" s="54" t="s">
        <v>44</v>
      </c>
      <c r="N10273" t="s">
        <v>44</v>
      </c>
      <c r="O10273" t="s">
        <v>44</v>
      </c>
      <c r="P10273">
        <v>-99</v>
      </c>
    </row>
    <row r="10274" spans="1:16" x14ac:dyDescent="0.25">
      <c r="A10274" s="20" t="s">
        <v>18692</v>
      </c>
      <c r="B10274">
        <v>7</v>
      </c>
      <c r="C10274" t="s">
        <v>21821</v>
      </c>
      <c r="D10274" t="s">
        <v>90</v>
      </c>
      <c r="E10274" t="s">
        <v>83</v>
      </c>
      <c r="F10274" t="s">
        <v>42</v>
      </c>
      <c r="G10274">
        <v>4</v>
      </c>
      <c r="H10274">
        <v>4</v>
      </c>
      <c r="I10274">
        <v>2014</v>
      </c>
      <c r="J10274" t="s">
        <v>75</v>
      </c>
      <c r="K10274" t="s">
        <v>44</v>
      </c>
      <c r="L10274" t="s">
        <v>44</v>
      </c>
      <c r="M10274" s="54" t="s">
        <v>44</v>
      </c>
      <c r="N10274" t="s">
        <v>44</v>
      </c>
      <c r="O10274" t="s">
        <v>44</v>
      </c>
      <c r="P10274">
        <v>-99</v>
      </c>
    </row>
    <row r="10275" spans="1:16" x14ac:dyDescent="0.25">
      <c r="A10275" s="20" t="s">
        <v>18692</v>
      </c>
      <c r="B10275">
        <v>7</v>
      </c>
      <c r="C10275" t="s">
        <v>21821</v>
      </c>
      <c r="D10275" t="s">
        <v>90</v>
      </c>
      <c r="E10275" t="s">
        <v>83</v>
      </c>
      <c r="F10275" t="s">
        <v>42</v>
      </c>
      <c r="G10275">
        <v>4</v>
      </c>
      <c r="H10275">
        <v>4</v>
      </c>
      <c r="I10275">
        <v>2014</v>
      </c>
      <c r="J10275" t="s">
        <v>75</v>
      </c>
      <c r="K10275" t="s">
        <v>44</v>
      </c>
      <c r="L10275" t="s">
        <v>44</v>
      </c>
      <c r="M10275" s="54" t="s">
        <v>44</v>
      </c>
      <c r="N10275" t="s">
        <v>44</v>
      </c>
      <c r="O10275" t="s">
        <v>44</v>
      </c>
      <c r="P10275">
        <v>-99</v>
      </c>
    </row>
    <row r="10276" spans="1:16" x14ac:dyDescent="0.25">
      <c r="A10276" s="20" t="s">
        <v>18692</v>
      </c>
      <c r="B10276">
        <v>7</v>
      </c>
      <c r="C10276" t="s">
        <v>21821</v>
      </c>
      <c r="D10276" t="s">
        <v>90</v>
      </c>
      <c r="E10276" t="s">
        <v>83</v>
      </c>
      <c r="F10276" t="s">
        <v>42</v>
      </c>
      <c r="G10276">
        <v>4</v>
      </c>
      <c r="H10276">
        <v>4</v>
      </c>
      <c r="I10276">
        <v>2014</v>
      </c>
      <c r="J10276" t="s">
        <v>75</v>
      </c>
      <c r="K10276" t="s">
        <v>44</v>
      </c>
      <c r="L10276" t="s">
        <v>44</v>
      </c>
      <c r="M10276" s="54" t="s">
        <v>44</v>
      </c>
      <c r="N10276" t="s">
        <v>44</v>
      </c>
      <c r="O10276" t="s">
        <v>44</v>
      </c>
      <c r="P10276">
        <v>-99</v>
      </c>
    </row>
    <row r="10277" spans="1:16" x14ac:dyDescent="0.25">
      <c r="A10277" s="20" t="s">
        <v>18692</v>
      </c>
      <c r="B10277">
        <v>7</v>
      </c>
      <c r="C10277" t="s">
        <v>21821</v>
      </c>
      <c r="D10277" t="s">
        <v>90</v>
      </c>
      <c r="E10277" t="s">
        <v>83</v>
      </c>
      <c r="F10277" t="s">
        <v>42</v>
      </c>
      <c r="G10277">
        <v>4</v>
      </c>
      <c r="H10277">
        <v>4</v>
      </c>
      <c r="I10277">
        <v>2014</v>
      </c>
      <c r="J10277" t="s">
        <v>75</v>
      </c>
      <c r="K10277" t="s">
        <v>44</v>
      </c>
      <c r="L10277" t="s">
        <v>44</v>
      </c>
      <c r="M10277" s="54" t="s">
        <v>44</v>
      </c>
      <c r="N10277" t="s">
        <v>44</v>
      </c>
      <c r="O10277" t="s">
        <v>44</v>
      </c>
      <c r="P10277">
        <v>-99</v>
      </c>
    </row>
    <row r="10278" spans="1:16" x14ac:dyDescent="0.25">
      <c r="A10278" s="20" t="s">
        <v>18692</v>
      </c>
      <c r="B10278">
        <v>7</v>
      </c>
      <c r="C10278" t="s">
        <v>21821</v>
      </c>
      <c r="D10278" t="s">
        <v>90</v>
      </c>
      <c r="E10278" t="s">
        <v>83</v>
      </c>
      <c r="F10278" t="s">
        <v>42</v>
      </c>
      <c r="G10278">
        <v>4</v>
      </c>
      <c r="H10278">
        <v>4</v>
      </c>
      <c r="I10278">
        <v>2014</v>
      </c>
      <c r="J10278" t="s">
        <v>75</v>
      </c>
      <c r="K10278" t="s">
        <v>44</v>
      </c>
      <c r="L10278" t="s">
        <v>44</v>
      </c>
      <c r="M10278" s="54" t="s">
        <v>44</v>
      </c>
      <c r="N10278" t="s">
        <v>44</v>
      </c>
      <c r="O10278" t="s">
        <v>44</v>
      </c>
      <c r="P10278">
        <v>-99</v>
      </c>
    </row>
    <row r="10279" spans="1:16" x14ac:dyDescent="0.25">
      <c r="A10279" s="20" t="s">
        <v>18692</v>
      </c>
      <c r="B10279">
        <v>7</v>
      </c>
      <c r="C10279" t="s">
        <v>21821</v>
      </c>
      <c r="D10279" t="s">
        <v>90</v>
      </c>
      <c r="E10279" t="s">
        <v>83</v>
      </c>
      <c r="F10279" t="s">
        <v>42</v>
      </c>
      <c r="G10279">
        <v>4</v>
      </c>
      <c r="H10279">
        <v>4</v>
      </c>
      <c r="I10279">
        <v>2014</v>
      </c>
      <c r="J10279" t="s">
        <v>75</v>
      </c>
      <c r="K10279" t="s">
        <v>44</v>
      </c>
      <c r="L10279" t="s">
        <v>44</v>
      </c>
      <c r="M10279" s="54" t="s">
        <v>44</v>
      </c>
      <c r="N10279" t="s">
        <v>44</v>
      </c>
      <c r="O10279" t="s">
        <v>44</v>
      </c>
      <c r="P10279">
        <v>-99</v>
      </c>
    </row>
    <row r="10280" spans="1:16" x14ac:dyDescent="0.25">
      <c r="A10280" s="20" t="s">
        <v>18692</v>
      </c>
      <c r="B10280">
        <v>7</v>
      </c>
      <c r="C10280" t="s">
        <v>21821</v>
      </c>
      <c r="D10280" t="s">
        <v>90</v>
      </c>
      <c r="E10280" t="s">
        <v>83</v>
      </c>
      <c r="F10280" t="s">
        <v>42</v>
      </c>
      <c r="G10280">
        <v>4</v>
      </c>
      <c r="H10280">
        <v>4</v>
      </c>
      <c r="I10280">
        <v>2014</v>
      </c>
      <c r="J10280" t="s">
        <v>75</v>
      </c>
      <c r="K10280" t="s">
        <v>44</v>
      </c>
      <c r="L10280" t="s">
        <v>44</v>
      </c>
      <c r="M10280" s="54" t="s">
        <v>44</v>
      </c>
      <c r="N10280" t="s">
        <v>44</v>
      </c>
      <c r="O10280" t="s">
        <v>44</v>
      </c>
      <c r="P10280">
        <v>-99</v>
      </c>
    </row>
    <row r="10281" spans="1:16" x14ac:dyDescent="0.25">
      <c r="A10281" s="20" t="s">
        <v>18692</v>
      </c>
      <c r="B10281">
        <v>7</v>
      </c>
      <c r="C10281" t="s">
        <v>21821</v>
      </c>
      <c r="D10281" t="s">
        <v>90</v>
      </c>
      <c r="E10281" t="s">
        <v>83</v>
      </c>
      <c r="F10281" t="s">
        <v>42</v>
      </c>
      <c r="G10281">
        <v>4</v>
      </c>
      <c r="H10281">
        <v>4</v>
      </c>
      <c r="I10281">
        <v>2014</v>
      </c>
      <c r="J10281" t="s">
        <v>75</v>
      </c>
      <c r="K10281">
        <v>-1.542</v>
      </c>
      <c r="L10281">
        <v>-15.43</v>
      </c>
      <c r="M10281" s="54">
        <v>12.35</v>
      </c>
      <c r="N10281" t="s">
        <v>44</v>
      </c>
      <c r="O10281" t="s">
        <v>44</v>
      </c>
      <c r="P10281">
        <v>-99</v>
      </c>
    </row>
    <row r="10282" spans="1:16" x14ac:dyDescent="0.25">
      <c r="A10282" s="20" t="s">
        <v>18693</v>
      </c>
      <c r="B10282">
        <v>7</v>
      </c>
      <c r="C10282" t="s">
        <v>21821</v>
      </c>
      <c r="D10282" t="s">
        <v>90</v>
      </c>
      <c r="E10282" t="s">
        <v>83</v>
      </c>
      <c r="F10282" t="s">
        <v>42</v>
      </c>
      <c r="G10282">
        <v>5</v>
      </c>
      <c r="H10282">
        <v>4</v>
      </c>
      <c r="I10282">
        <v>2014</v>
      </c>
      <c r="J10282" t="s">
        <v>75</v>
      </c>
      <c r="K10282">
        <v>-3.7639999999999998</v>
      </c>
      <c r="L10282">
        <v>-13.68</v>
      </c>
      <c r="M10282" s="54">
        <v>6.15</v>
      </c>
      <c r="N10282" t="s">
        <v>44</v>
      </c>
      <c r="O10282" t="s">
        <v>44</v>
      </c>
      <c r="P10282">
        <v>-99</v>
      </c>
    </row>
    <row r="10283" spans="1:16" x14ac:dyDescent="0.25">
      <c r="A10283" s="20" t="s">
        <v>18693</v>
      </c>
      <c r="B10283">
        <v>7</v>
      </c>
      <c r="C10283" t="s">
        <v>21821</v>
      </c>
      <c r="D10283" t="s">
        <v>90</v>
      </c>
      <c r="E10283" t="s">
        <v>83</v>
      </c>
      <c r="F10283" t="s">
        <v>42</v>
      </c>
      <c r="G10283">
        <v>5</v>
      </c>
      <c r="H10283">
        <v>4</v>
      </c>
      <c r="I10283">
        <v>2014</v>
      </c>
      <c r="J10283" t="s">
        <v>75</v>
      </c>
      <c r="K10283" t="s">
        <v>44</v>
      </c>
      <c r="L10283" t="s">
        <v>44</v>
      </c>
      <c r="M10283" s="54" t="s">
        <v>44</v>
      </c>
      <c r="N10283" t="s">
        <v>44</v>
      </c>
      <c r="O10283" t="s">
        <v>44</v>
      </c>
      <c r="P10283">
        <v>-99</v>
      </c>
    </row>
    <row r="10284" spans="1:16" x14ac:dyDescent="0.25">
      <c r="A10284" s="20" t="s">
        <v>18693</v>
      </c>
      <c r="B10284">
        <v>7</v>
      </c>
      <c r="C10284" t="s">
        <v>21821</v>
      </c>
      <c r="D10284" t="s">
        <v>90</v>
      </c>
      <c r="E10284" t="s">
        <v>83</v>
      </c>
      <c r="F10284" t="s">
        <v>42</v>
      </c>
      <c r="G10284">
        <v>5</v>
      </c>
      <c r="H10284">
        <v>4</v>
      </c>
      <c r="I10284">
        <v>2014</v>
      </c>
      <c r="J10284" t="s">
        <v>75</v>
      </c>
      <c r="K10284" t="s">
        <v>44</v>
      </c>
      <c r="L10284" t="s">
        <v>44</v>
      </c>
      <c r="M10284" s="54" t="s">
        <v>44</v>
      </c>
      <c r="N10284" t="s">
        <v>44</v>
      </c>
      <c r="O10284" t="s">
        <v>44</v>
      </c>
      <c r="P10284">
        <v>-99</v>
      </c>
    </row>
    <row r="10285" spans="1:16" x14ac:dyDescent="0.25">
      <c r="A10285" s="20" t="s">
        <v>18693</v>
      </c>
      <c r="B10285">
        <v>7</v>
      </c>
      <c r="C10285" t="s">
        <v>21821</v>
      </c>
      <c r="D10285" t="s">
        <v>90</v>
      </c>
      <c r="E10285" t="s">
        <v>83</v>
      </c>
      <c r="F10285" t="s">
        <v>42</v>
      </c>
      <c r="G10285">
        <v>5</v>
      </c>
      <c r="H10285">
        <v>4</v>
      </c>
      <c r="I10285">
        <v>2014</v>
      </c>
      <c r="J10285" t="s">
        <v>75</v>
      </c>
      <c r="K10285">
        <v>-7.5620000000000003</v>
      </c>
      <c r="L10285">
        <v>-15.4</v>
      </c>
      <c r="M10285" s="54">
        <v>0.28000000000000003</v>
      </c>
      <c r="N10285" t="s">
        <v>44</v>
      </c>
      <c r="O10285" t="s">
        <v>44</v>
      </c>
      <c r="P10285">
        <v>-99</v>
      </c>
    </row>
    <row r="10286" spans="1:16" x14ac:dyDescent="0.25">
      <c r="A10286" s="20" t="s">
        <v>18693</v>
      </c>
      <c r="B10286">
        <v>7</v>
      </c>
      <c r="C10286" t="s">
        <v>21821</v>
      </c>
      <c r="D10286" t="s">
        <v>90</v>
      </c>
      <c r="E10286" t="s">
        <v>83</v>
      </c>
      <c r="F10286" t="s">
        <v>42</v>
      </c>
      <c r="G10286">
        <v>5</v>
      </c>
      <c r="H10286">
        <v>4</v>
      </c>
      <c r="I10286">
        <v>2014</v>
      </c>
      <c r="J10286" t="s">
        <v>75</v>
      </c>
      <c r="K10286" t="s">
        <v>44</v>
      </c>
      <c r="L10286" t="s">
        <v>44</v>
      </c>
      <c r="M10286" s="54" t="s">
        <v>44</v>
      </c>
      <c r="N10286" t="s">
        <v>44</v>
      </c>
      <c r="O10286" t="s">
        <v>44</v>
      </c>
      <c r="P10286">
        <v>-99</v>
      </c>
    </row>
    <row r="10287" spans="1:16" x14ac:dyDescent="0.25">
      <c r="A10287" s="20" t="s">
        <v>18693</v>
      </c>
      <c r="B10287">
        <v>7</v>
      </c>
      <c r="C10287" t="s">
        <v>21821</v>
      </c>
      <c r="D10287" t="s">
        <v>90</v>
      </c>
      <c r="E10287" t="s">
        <v>83</v>
      </c>
      <c r="F10287" t="s">
        <v>42</v>
      </c>
      <c r="G10287">
        <v>5</v>
      </c>
      <c r="H10287">
        <v>4</v>
      </c>
      <c r="I10287">
        <v>2014</v>
      </c>
      <c r="J10287" t="s">
        <v>75</v>
      </c>
      <c r="K10287" t="s">
        <v>44</v>
      </c>
      <c r="L10287" t="s">
        <v>44</v>
      </c>
      <c r="M10287" s="54" t="s">
        <v>44</v>
      </c>
      <c r="N10287" t="s">
        <v>44</v>
      </c>
      <c r="O10287" t="s">
        <v>44</v>
      </c>
      <c r="P10287">
        <v>-99</v>
      </c>
    </row>
    <row r="10288" spans="1:16" x14ac:dyDescent="0.25">
      <c r="A10288" s="20" t="s">
        <v>18693</v>
      </c>
      <c r="B10288">
        <v>7</v>
      </c>
      <c r="C10288" t="s">
        <v>21821</v>
      </c>
      <c r="D10288" t="s">
        <v>90</v>
      </c>
      <c r="E10288" t="s">
        <v>83</v>
      </c>
      <c r="F10288" t="s">
        <v>42</v>
      </c>
      <c r="G10288">
        <v>5</v>
      </c>
      <c r="H10288">
        <v>4</v>
      </c>
      <c r="I10288">
        <v>2014</v>
      </c>
      <c r="J10288" t="s">
        <v>75</v>
      </c>
      <c r="K10288">
        <v>-13.134</v>
      </c>
      <c r="L10288">
        <v>-36</v>
      </c>
      <c r="M10288" s="54">
        <v>9.74</v>
      </c>
      <c r="N10288" t="s">
        <v>44</v>
      </c>
      <c r="O10288" t="s">
        <v>44</v>
      </c>
      <c r="P10288">
        <v>-99</v>
      </c>
    </row>
    <row r="10289" spans="1:16" x14ac:dyDescent="0.25">
      <c r="A10289" s="20" t="s">
        <v>18693</v>
      </c>
      <c r="B10289">
        <v>7</v>
      </c>
      <c r="C10289" t="s">
        <v>21821</v>
      </c>
      <c r="D10289" t="s">
        <v>90</v>
      </c>
      <c r="E10289" t="s">
        <v>83</v>
      </c>
      <c r="F10289" t="s">
        <v>42</v>
      </c>
      <c r="G10289">
        <v>5</v>
      </c>
      <c r="H10289">
        <v>4</v>
      </c>
      <c r="I10289">
        <v>2014</v>
      </c>
      <c r="J10289" t="s">
        <v>75</v>
      </c>
      <c r="K10289" t="s">
        <v>44</v>
      </c>
      <c r="L10289" t="s">
        <v>44</v>
      </c>
      <c r="M10289" s="54" t="s">
        <v>44</v>
      </c>
      <c r="N10289" t="s">
        <v>44</v>
      </c>
      <c r="O10289" t="s">
        <v>44</v>
      </c>
      <c r="P10289">
        <v>-99</v>
      </c>
    </row>
    <row r="10290" spans="1:16" x14ac:dyDescent="0.25">
      <c r="A10290" s="20" t="s">
        <v>18693</v>
      </c>
      <c r="B10290">
        <v>7</v>
      </c>
      <c r="C10290" t="s">
        <v>21821</v>
      </c>
      <c r="D10290" t="s">
        <v>90</v>
      </c>
      <c r="E10290" t="s">
        <v>83</v>
      </c>
      <c r="F10290" t="s">
        <v>42</v>
      </c>
      <c r="G10290">
        <v>5</v>
      </c>
      <c r="H10290">
        <v>4</v>
      </c>
      <c r="I10290">
        <v>2014</v>
      </c>
      <c r="J10290" t="s">
        <v>75</v>
      </c>
      <c r="K10290" t="s">
        <v>44</v>
      </c>
      <c r="L10290" t="s">
        <v>44</v>
      </c>
      <c r="M10290" s="54" t="s">
        <v>44</v>
      </c>
      <c r="N10290" t="s">
        <v>44</v>
      </c>
      <c r="O10290" t="s">
        <v>44</v>
      </c>
      <c r="P10290">
        <v>-99</v>
      </c>
    </row>
    <row r="10291" spans="1:16" x14ac:dyDescent="0.25">
      <c r="A10291" s="20" t="s">
        <v>18693</v>
      </c>
      <c r="B10291">
        <v>7</v>
      </c>
      <c r="C10291" t="s">
        <v>21821</v>
      </c>
      <c r="D10291" t="s">
        <v>90</v>
      </c>
      <c r="E10291" t="s">
        <v>83</v>
      </c>
      <c r="F10291" t="s">
        <v>42</v>
      </c>
      <c r="G10291">
        <v>5</v>
      </c>
      <c r="H10291">
        <v>4</v>
      </c>
      <c r="I10291">
        <v>2014</v>
      </c>
      <c r="J10291" t="s">
        <v>75</v>
      </c>
      <c r="K10291" t="s">
        <v>44</v>
      </c>
      <c r="L10291" t="s">
        <v>44</v>
      </c>
      <c r="M10291" s="54" t="s">
        <v>44</v>
      </c>
      <c r="N10291" t="s">
        <v>44</v>
      </c>
      <c r="O10291" t="s">
        <v>44</v>
      </c>
      <c r="P10291">
        <v>-99</v>
      </c>
    </row>
    <row r="10292" spans="1:16" x14ac:dyDescent="0.25">
      <c r="A10292" s="20" t="s">
        <v>18693</v>
      </c>
      <c r="B10292">
        <v>7</v>
      </c>
      <c r="C10292" t="s">
        <v>21821</v>
      </c>
      <c r="D10292" t="s">
        <v>90</v>
      </c>
      <c r="E10292" t="s">
        <v>83</v>
      </c>
      <c r="F10292" t="s">
        <v>42</v>
      </c>
      <c r="G10292">
        <v>5</v>
      </c>
      <c r="H10292">
        <v>4</v>
      </c>
      <c r="I10292">
        <v>2014</v>
      </c>
      <c r="J10292" t="s">
        <v>75</v>
      </c>
      <c r="K10292" t="s">
        <v>44</v>
      </c>
      <c r="L10292" t="s">
        <v>44</v>
      </c>
      <c r="M10292" s="54" t="s">
        <v>44</v>
      </c>
      <c r="N10292" t="s">
        <v>44</v>
      </c>
      <c r="O10292" t="s">
        <v>44</v>
      </c>
      <c r="P10292">
        <v>-99</v>
      </c>
    </row>
    <row r="10293" spans="1:16" x14ac:dyDescent="0.25">
      <c r="A10293" s="20" t="s">
        <v>18693</v>
      </c>
      <c r="B10293">
        <v>7</v>
      </c>
      <c r="C10293" t="s">
        <v>21821</v>
      </c>
      <c r="D10293" t="s">
        <v>90</v>
      </c>
      <c r="E10293" t="s">
        <v>83</v>
      </c>
      <c r="F10293" t="s">
        <v>42</v>
      </c>
      <c r="G10293">
        <v>5</v>
      </c>
      <c r="H10293">
        <v>4</v>
      </c>
      <c r="I10293">
        <v>2014</v>
      </c>
      <c r="J10293" t="s">
        <v>75</v>
      </c>
      <c r="K10293" t="s">
        <v>44</v>
      </c>
      <c r="L10293" t="s">
        <v>44</v>
      </c>
      <c r="M10293" s="54" t="s">
        <v>44</v>
      </c>
      <c r="N10293" t="s">
        <v>44</v>
      </c>
      <c r="O10293" t="s">
        <v>44</v>
      </c>
      <c r="P10293">
        <v>-99</v>
      </c>
    </row>
    <row r="10294" spans="1:16" x14ac:dyDescent="0.25">
      <c r="A10294" s="20" t="s">
        <v>18693</v>
      </c>
      <c r="B10294">
        <v>7</v>
      </c>
      <c r="C10294" t="s">
        <v>21821</v>
      </c>
      <c r="D10294" t="s">
        <v>90</v>
      </c>
      <c r="E10294" t="s">
        <v>83</v>
      </c>
      <c r="F10294" t="s">
        <v>42</v>
      </c>
      <c r="G10294">
        <v>5</v>
      </c>
      <c r="H10294">
        <v>4</v>
      </c>
      <c r="I10294">
        <v>2014</v>
      </c>
      <c r="J10294" t="s">
        <v>75</v>
      </c>
      <c r="K10294" t="s">
        <v>44</v>
      </c>
      <c r="L10294" t="s">
        <v>44</v>
      </c>
      <c r="M10294" s="54" t="s">
        <v>44</v>
      </c>
      <c r="N10294" t="s">
        <v>44</v>
      </c>
      <c r="O10294" t="s">
        <v>44</v>
      </c>
      <c r="P10294">
        <v>-99</v>
      </c>
    </row>
    <row r="10295" spans="1:16" x14ac:dyDescent="0.25">
      <c r="A10295" s="20" t="s">
        <v>18693</v>
      </c>
      <c r="B10295">
        <v>7</v>
      </c>
      <c r="C10295" t="s">
        <v>21821</v>
      </c>
      <c r="D10295" t="s">
        <v>90</v>
      </c>
      <c r="E10295" t="s">
        <v>83</v>
      </c>
      <c r="F10295" t="s">
        <v>42</v>
      </c>
      <c r="G10295">
        <v>5</v>
      </c>
      <c r="H10295">
        <v>4</v>
      </c>
      <c r="I10295">
        <v>2014</v>
      </c>
      <c r="J10295" t="s">
        <v>75</v>
      </c>
      <c r="K10295" t="s">
        <v>44</v>
      </c>
      <c r="L10295" t="s">
        <v>44</v>
      </c>
      <c r="M10295" s="54" t="s">
        <v>44</v>
      </c>
      <c r="N10295" t="s">
        <v>44</v>
      </c>
      <c r="O10295" t="s">
        <v>44</v>
      </c>
      <c r="P10295">
        <v>-99</v>
      </c>
    </row>
    <row r="10296" spans="1:16" x14ac:dyDescent="0.25">
      <c r="A10296" s="20" t="s">
        <v>18693</v>
      </c>
      <c r="B10296">
        <v>7</v>
      </c>
      <c r="C10296" t="s">
        <v>21821</v>
      </c>
      <c r="D10296" t="s">
        <v>90</v>
      </c>
      <c r="E10296" t="s">
        <v>83</v>
      </c>
      <c r="F10296" t="s">
        <v>42</v>
      </c>
      <c r="G10296">
        <v>5</v>
      </c>
      <c r="H10296">
        <v>4</v>
      </c>
      <c r="I10296">
        <v>2014</v>
      </c>
      <c r="J10296" t="s">
        <v>75</v>
      </c>
      <c r="K10296" t="s">
        <v>44</v>
      </c>
      <c r="L10296" t="s">
        <v>44</v>
      </c>
      <c r="M10296" s="54" t="s">
        <v>44</v>
      </c>
      <c r="N10296" t="s">
        <v>44</v>
      </c>
      <c r="O10296" t="s">
        <v>44</v>
      </c>
      <c r="P10296">
        <v>-99</v>
      </c>
    </row>
    <row r="10297" spans="1:16" x14ac:dyDescent="0.25">
      <c r="A10297" s="20" t="s">
        <v>18693</v>
      </c>
      <c r="B10297">
        <v>7</v>
      </c>
      <c r="C10297" t="s">
        <v>21821</v>
      </c>
      <c r="D10297" t="s">
        <v>90</v>
      </c>
      <c r="E10297" t="s">
        <v>83</v>
      </c>
      <c r="F10297" t="s">
        <v>42</v>
      </c>
      <c r="G10297">
        <v>5</v>
      </c>
      <c r="H10297">
        <v>4</v>
      </c>
      <c r="I10297">
        <v>2014</v>
      </c>
      <c r="J10297" t="s">
        <v>75</v>
      </c>
      <c r="K10297" t="s">
        <v>44</v>
      </c>
      <c r="L10297" t="s">
        <v>44</v>
      </c>
      <c r="M10297" s="54" t="s">
        <v>44</v>
      </c>
      <c r="N10297" t="s">
        <v>44</v>
      </c>
      <c r="O10297" t="s">
        <v>44</v>
      </c>
      <c r="P10297">
        <v>-99</v>
      </c>
    </row>
    <row r="10298" spans="1:16" x14ac:dyDescent="0.25">
      <c r="A10298" s="20" t="s">
        <v>18693</v>
      </c>
      <c r="B10298">
        <v>7</v>
      </c>
      <c r="C10298" t="s">
        <v>21821</v>
      </c>
      <c r="D10298" t="s">
        <v>90</v>
      </c>
      <c r="E10298" t="s">
        <v>83</v>
      </c>
      <c r="F10298" t="s">
        <v>42</v>
      </c>
      <c r="G10298">
        <v>5</v>
      </c>
      <c r="H10298">
        <v>4</v>
      </c>
      <c r="I10298">
        <v>2014</v>
      </c>
      <c r="J10298" t="s">
        <v>75</v>
      </c>
      <c r="K10298">
        <v>-3.0649999999999999</v>
      </c>
      <c r="L10298">
        <v>-16.87</v>
      </c>
      <c r="M10298" s="54">
        <v>10.74</v>
      </c>
      <c r="N10298" t="s">
        <v>44</v>
      </c>
      <c r="O10298" t="s">
        <v>44</v>
      </c>
      <c r="P10298">
        <v>-99</v>
      </c>
    </row>
    <row r="10299" spans="1:16" x14ac:dyDescent="0.25">
      <c r="A10299" s="20" t="s">
        <v>18694</v>
      </c>
      <c r="B10299">
        <v>7</v>
      </c>
      <c r="C10299" t="s">
        <v>21821</v>
      </c>
      <c r="D10299" t="s">
        <v>90</v>
      </c>
      <c r="E10299" t="s">
        <v>83</v>
      </c>
      <c r="F10299" t="s">
        <v>42</v>
      </c>
      <c r="G10299">
        <v>2</v>
      </c>
      <c r="H10299">
        <v>4</v>
      </c>
      <c r="I10299">
        <v>2014</v>
      </c>
      <c r="J10299" t="s">
        <v>43</v>
      </c>
      <c r="K10299" t="s">
        <v>44</v>
      </c>
      <c r="L10299" t="s">
        <v>44</v>
      </c>
      <c r="M10299" s="54" t="s">
        <v>44</v>
      </c>
      <c r="N10299">
        <v>4</v>
      </c>
      <c r="O10299" t="s">
        <v>44</v>
      </c>
      <c r="P10299">
        <v>50</v>
      </c>
    </row>
    <row r="10300" spans="1:16" x14ac:dyDescent="0.25">
      <c r="A10300" s="20" t="s">
        <v>18695</v>
      </c>
      <c r="B10300">
        <v>7</v>
      </c>
      <c r="C10300" t="s">
        <v>21821</v>
      </c>
      <c r="D10300" t="s">
        <v>90</v>
      </c>
      <c r="E10300" t="s">
        <v>83</v>
      </c>
      <c r="F10300" t="s">
        <v>42</v>
      </c>
      <c r="G10300">
        <v>3</v>
      </c>
      <c r="H10300">
        <v>4</v>
      </c>
      <c r="I10300">
        <v>2014</v>
      </c>
      <c r="J10300" t="s">
        <v>43</v>
      </c>
      <c r="K10300" t="s">
        <v>44</v>
      </c>
      <c r="L10300" t="s">
        <v>44</v>
      </c>
      <c r="M10300" s="54" t="s">
        <v>44</v>
      </c>
      <c r="N10300">
        <v>8</v>
      </c>
      <c r="O10300" t="s">
        <v>44</v>
      </c>
      <c r="P10300">
        <v>35.355339059327399</v>
      </c>
    </row>
    <row r="10301" spans="1:16" x14ac:dyDescent="0.25">
      <c r="A10301" s="20" t="s">
        <v>18696</v>
      </c>
      <c r="B10301">
        <v>7</v>
      </c>
      <c r="C10301" t="s">
        <v>21821</v>
      </c>
      <c r="D10301" t="s">
        <v>90</v>
      </c>
      <c r="E10301" t="s">
        <v>83</v>
      </c>
      <c r="F10301" t="s">
        <v>42</v>
      </c>
      <c r="G10301">
        <v>4</v>
      </c>
      <c r="H10301">
        <v>4</v>
      </c>
      <c r="I10301">
        <v>2014</v>
      </c>
      <c r="J10301" t="s">
        <v>43</v>
      </c>
      <c r="K10301" t="s">
        <v>44</v>
      </c>
      <c r="L10301" t="s">
        <v>44</v>
      </c>
      <c r="M10301" s="54" t="s">
        <v>44</v>
      </c>
      <c r="N10301">
        <v>20</v>
      </c>
      <c r="O10301" t="s">
        <v>44</v>
      </c>
      <c r="P10301">
        <v>22.360679774997902</v>
      </c>
    </row>
    <row r="10302" spans="1:16" x14ac:dyDescent="0.25">
      <c r="A10302" s="20" t="s">
        <v>18697</v>
      </c>
      <c r="B10302">
        <v>7</v>
      </c>
      <c r="C10302" t="s">
        <v>21821</v>
      </c>
      <c r="D10302" t="s">
        <v>90</v>
      </c>
      <c r="E10302" t="s">
        <v>83</v>
      </c>
      <c r="F10302" t="s">
        <v>42</v>
      </c>
      <c r="G10302">
        <v>5</v>
      </c>
      <c r="H10302">
        <v>4</v>
      </c>
      <c r="I10302">
        <v>2014</v>
      </c>
      <c r="J10302" t="s">
        <v>43</v>
      </c>
      <c r="K10302" t="s">
        <v>44</v>
      </c>
      <c r="L10302" t="s">
        <v>44</v>
      </c>
      <c r="M10302" s="54" t="s">
        <v>44</v>
      </c>
      <c r="N10302">
        <v>26</v>
      </c>
      <c r="O10302" t="s">
        <v>44</v>
      </c>
      <c r="P10302">
        <v>19.611613513818401</v>
      </c>
    </row>
    <row r="10303" spans="1:16" x14ac:dyDescent="0.25">
      <c r="A10303" s="20" t="s">
        <v>9213</v>
      </c>
      <c r="B10303">
        <v>7</v>
      </c>
      <c r="C10303" t="s">
        <v>21821</v>
      </c>
      <c r="D10303" t="s">
        <v>90</v>
      </c>
      <c r="E10303" t="s">
        <v>83</v>
      </c>
      <c r="F10303" t="s">
        <v>42</v>
      </c>
      <c r="G10303">
        <v>2</v>
      </c>
      <c r="H10303">
        <v>4</v>
      </c>
      <c r="I10303">
        <v>2014</v>
      </c>
      <c r="J10303" t="s">
        <v>45</v>
      </c>
      <c r="K10303" t="s">
        <v>44</v>
      </c>
      <c r="L10303" t="s">
        <v>44</v>
      </c>
      <c r="M10303" s="54" t="s">
        <v>44</v>
      </c>
      <c r="N10303">
        <v>22</v>
      </c>
      <c r="O10303" t="s">
        <v>44</v>
      </c>
      <c r="P10303">
        <v>21.320071635561</v>
      </c>
    </row>
    <row r="10304" spans="1:16" x14ac:dyDescent="0.25">
      <c r="A10304" s="20" t="s">
        <v>9216</v>
      </c>
      <c r="B10304">
        <v>7</v>
      </c>
      <c r="C10304" t="s">
        <v>21821</v>
      </c>
      <c r="D10304" t="s">
        <v>90</v>
      </c>
      <c r="E10304" t="s">
        <v>83</v>
      </c>
      <c r="F10304" t="s">
        <v>42</v>
      </c>
      <c r="G10304">
        <v>3</v>
      </c>
      <c r="H10304">
        <v>4</v>
      </c>
      <c r="I10304">
        <v>2014</v>
      </c>
      <c r="J10304" t="s">
        <v>45</v>
      </c>
      <c r="K10304" t="s">
        <v>44</v>
      </c>
      <c r="L10304" t="s">
        <v>44</v>
      </c>
      <c r="M10304" s="54" t="s">
        <v>44</v>
      </c>
      <c r="N10304">
        <v>29</v>
      </c>
      <c r="O10304" t="s">
        <v>44</v>
      </c>
      <c r="P10304">
        <v>18.569533817705199</v>
      </c>
    </row>
    <row r="10305" spans="1:16" x14ac:dyDescent="0.25">
      <c r="A10305" s="20" t="s">
        <v>9217</v>
      </c>
      <c r="B10305">
        <v>7</v>
      </c>
      <c r="C10305" t="s">
        <v>21821</v>
      </c>
      <c r="D10305" t="s">
        <v>90</v>
      </c>
      <c r="E10305" t="s">
        <v>83</v>
      </c>
      <c r="F10305" t="s">
        <v>42</v>
      </c>
      <c r="G10305">
        <v>4</v>
      </c>
      <c r="H10305">
        <v>4</v>
      </c>
      <c r="I10305">
        <v>2014</v>
      </c>
      <c r="J10305" t="s">
        <v>45</v>
      </c>
      <c r="K10305" t="s">
        <v>44</v>
      </c>
      <c r="L10305" t="s">
        <v>44</v>
      </c>
      <c r="M10305" s="54" t="s">
        <v>44</v>
      </c>
      <c r="N10305">
        <v>86</v>
      </c>
      <c r="O10305" t="s">
        <v>44</v>
      </c>
      <c r="P10305">
        <v>10.783277320343799</v>
      </c>
    </row>
    <row r="10306" spans="1:16" x14ac:dyDescent="0.25">
      <c r="A10306" s="20" t="s">
        <v>9218</v>
      </c>
      <c r="B10306">
        <v>7</v>
      </c>
      <c r="C10306" t="s">
        <v>21821</v>
      </c>
      <c r="D10306" t="s">
        <v>90</v>
      </c>
      <c r="E10306" t="s">
        <v>83</v>
      </c>
      <c r="F10306" t="s">
        <v>42</v>
      </c>
      <c r="G10306">
        <v>5</v>
      </c>
      <c r="H10306">
        <v>4</v>
      </c>
      <c r="I10306">
        <v>2014</v>
      </c>
      <c r="J10306" t="s">
        <v>45</v>
      </c>
      <c r="K10306" t="s">
        <v>44</v>
      </c>
      <c r="L10306" t="s">
        <v>44</v>
      </c>
      <c r="M10306" s="54" t="s">
        <v>44</v>
      </c>
      <c r="N10306">
        <v>44</v>
      </c>
      <c r="O10306" t="s">
        <v>44</v>
      </c>
      <c r="P10306">
        <v>15.0755672288882</v>
      </c>
    </row>
    <row r="10307" spans="1:16" x14ac:dyDescent="0.25">
      <c r="A10307" s="20" t="s">
        <v>9234</v>
      </c>
      <c r="B10307">
        <v>7</v>
      </c>
      <c r="C10307" t="s">
        <v>21821</v>
      </c>
      <c r="D10307" t="s">
        <v>90</v>
      </c>
      <c r="E10307" t="s">
        <v>83</v>
      </c>
      <c r="F10307" t="s">
        <v>42</v>
      </c>
      <c r="G10307">
        <v>2</v>
      </c>
      <c r="H10307">
        <v>4</v>
      </c>
      <c r="I10307">
        <v>2014</v>
      </c>
      <c r="J10307" t="s">
        <v>46</v>
      </c>
      <c r="K10307">
        <v>-2.4254419810757799</v>
      </c>
      <c r="L10307">
        <v>-13.568</v>
      </c>
      <c r="M10307" s="54">
        <v>8.7170000000000005</v>
      </c>
      <c r="N10307">
        <v>50</v>
      </c>
      <c r="O10307" t="s">
        <v>44</v>
      </c>
      <c r="P10307">
        <v>14.142135623731001</v>
      </c>
    </row>
    <row r="10308" spans="1:16" x14ac:dyDescent="0.25">
      <c r="A10308" s="20" t="s">
        <v>9237</v>
      </c>
      <c r="B10308">
        <v>7</v>
      </c>
      <c r="C10308" t="s">
        <v>21821</v>
      </c>
      <c r="D10308" t="s">
        <v>90</v>
      </c>
      <c r="E10308" t="s">
        <v>83</v>
      </c>
      <c r="F10308" t="s">
        <v>42</v>
      </c>
      <c r="G10308">
        <v>3</v>
      </c>
      <c r="H10308">
        <v>4</v>
      </c>
      <c r="I10308">
        <v>2014</v>
      </c>
      <c r="J10308" t="s">
        <v>46</v>
      </c>
      <c r="K10308">
        <v>-5.4963936224805696</v>
      </c>
      <c r="L10308">
        <v>-16.815999999999999</v>
      </c>
      <c r="M10308" s="54">
        <v>5.8230000000000004</v>
      </c>
      <c r="N10308">
        <v>49</v>
      </c>
      <c r="O10308" t="s">
        <v>44</v>
      </c>
      <c r="P10308">
        <v>14.285714285714301</v>
      </c>
    </row>
    <row r="10309" spans="1:16" x14ac:dyDescent="0.25">
      <c r="A10309" s="20" t="s">
        <v>9238</v>
      </c>
      <c r="B10309">
        <v>7</v>
      </c>
      <c r="C10309" t="s">
        <v>21821</v>
      </c>
      <c r="D10309" t="s">
        <v>90</v>
      </c>
      <c r="E10309" t="s">
        <v>83</v>
      </c>
      <c r="F10309" t="s">
        <v>42</v>
      </c>
      <c r="G10309">
        <v>4</v>
      </c>
      <c r="H10309">
        <v>4</v>
      </c>
      <c r="I10309">
        <v>2014</v>
      </c>
      <c r="J10309" t="s">
        <v>46</v>
      </c>
      <c r="K10309">
        <v>-3.1678294894176302</v>
      </c>
      <c r="L10309">
        <v>-13.79</v>
      </c>
      <c r="M10309" s="54">
        <v>7.4539999999999997</v>
      </c>
      <c r="N10309">
        <v>119</v>
      </c>
      <c r="O10309" t="s">
        <v>44</v>
      </c>
      <c r="P10309">
        <v>9.16698497028211</v>
      </c>
    </row>
    <row r="10310" spans="1:16" x14ac:dyDescent="0.25">
      <c r="A10310" s="20" t="s">
        <v>9239</v>
      </c>
      <c r="B10310">
        <v>7</v>
      </c>
      <c r="C10310" t="s">
        <v>21821</v>
      </c>
      <c r="D10310" t="s">
        <v>90</v>
      </c>
      <c r="E10310" t="s">
        <v>83</v>
      </c>
      <c r="F10310" t="s">
        <v>42</v>
      </c>
      <c r="G10310">
        <v>5</v>
      </c>
      <c r="H10310">
        <v>4</v>
      </c>
      <c r="I10310">
        <v>2014</v>
      </c>
      <c r="J10310" t="s">
        <v>46</v>
      </c>
      <c r="K10310">
        <v>-5.7859709202011897</v>
      </c>
      <c r="L10310">
        <v>-14.457000000000001</v>
      </c>
      <c r="M10310" s="54">
        <v>2.8849999999999998</v>
      </c>
      <c r="N10310">
        <v>282</v>
      </c>
      <c r="O10310" t="s">
        <v>44</v>
      </c>
      <c r="P10310">
        <v>5.95491334175414</v>
      </c>
    </row>
    <row r="10311" spans="1:16" x14ac:dyDescent="0.25">
      <c r="A10311" s="20" t="s">
        <v>9255</v>
      </c>
      <c r="B10311">
        <v>7</v>
      </c>
      <c r="C10311" t="s">
        <v>21821</v>
      </c>
      <c r="D10311" t="s">
        <v>90</v>
      </c>
      <c r="E10311" t="s">
        <v>83</v>
      </c>
      <c r="F10311" t="s">
        <v>42</v>
      </c>
      <c r="G10311">
        <v>2</v>
      </c>
      <c r="H10311">
        <v>4</v>
      </c>
      <c r="I10311">
        <v>2014</v>
      </c>
      <c r="J10311" t="s">
        <v>47</v>
      </c>
      <c r="K10311" t="s">
        <v>44</v>
      </c>
      <c r="L10311" t="s">
        <v>44</v>
      </c>
      <c r="M10311" s="54" t="s">
        <v>44</v>
      </c>
      <c r="N10311">
        <v>101</v>
      </c>
      <c r="O10311" t="s">
        <v>44</v>
      </c>
      <c r="P10311">
        <v>9.9503719020998904</v>
      </c>
    </row>
    <row r="10312" spans="1:16" x14ac:dyDescent="0.25">
      <c r="A10312" s="20" t="s">
        <v>9258</v>
      </c>
      <c r="B10312">
        <v>7</v>
      </c>
      <c r="C10312" t="s">
        <v>21821</v>
      </c>
      <c r="D10312" t="s">
        <v>90</v>
      </c>
      <c r="E10312" t="s">
        <v>83</v>
      </c>
      <c r="F10312" t="s">
        <v>42</v>
      </c>
      <c r="G10312">
        <v>3</v>
      </c>
      <c r="H10312">
        <v>4</v>
      </c>
      <c r="I10312">
        <v>2014</v>
      </c>
      <c r="J10312" t="s">
        <v>47</v>
      </c>
      <c r="K10312" t="s">
        <v>44</v>
      </c>
      <c r="L10312" t="s">
        <v>44</v>
      </c>
      <c r="M10312" s="54" t="s">
        <v>44</v>
      </c>
      <c r="N10312">
        <v>85</v>
      </c>
      <c r="O10312" t="s">
        <v>44</v>
      </c>
      <c r="P10312">
        <v>10.8465228909328</v>
      </c>
    </row>
    <row r="10313" spans="1:16" x14ac:dyDescent="0.25">
      <c r="A10313" s="20" t="s">
        <v>9259</v>
      </c>
      <c r="B10313">
        <v>7</v>
      </c>
      <c r="C10313" t="s">
        <v>21821</v>
      </c>
      <c r="D10313" t="s">
        <v>90</v>
      </c>
      <c r="E10313" t="s">
        <v>83</v>
      </c>
      <c r="F10313" t="s">
        <v>42</v>
      </c>
      <c r="G10313">
        <v>4</v>
      </c>
      <c r="H10313">
        <v>4</v>
      </c>
      <c r="I10313">
        <v>2014</v>
      </c>
      <c r="J10313" t="s">
        <v>47</v>
      </c>
      <c r="K10313" t="s">
        <v>44</v>
      </c>
      <c r="L10313" t="s">
        <v>44</v>
      </c>
      <c r="M10313" s="54" t="s">
        <v>44</v>
      </c>
      <c r="N10313">
        <v>271</v>
      </c>
      <c r="O10313" t="s">
        <v>44</v>
      </c>
      <c r="P10313">
        <v>6.0745673923078698</v>
      </c>
    </row>
    <row r="10314" spans="1:16" x14ac:dyDescent="0.25">
      <c r="A10314" s="20" t="s">
        <v>9260</v>
      </c>
      <c r="B10314">
        <v>7</v>
      </c>
      <c r="C10314" t="s">
        <v>21821</v>
      </c>
      <c r="D10314" t="s">
        <v>90</v>
      </c>
      <c r="E10314" t="s">
        <v>83</v>
      </c>
      <c r="F10314" t="s">
        <v>42</v>
      </c>
      <c r="G10314">
        <v>5</v>
      </c>
      <c r="H10314">
        <v>4</v>
      </c>
      <c r="I10314">
        <v>2014</v>
      </c>
      <c r="J10314" t="s">
        <v>47</v>
      </c>
      <c r="K10314" t="s">
        <v>44</v>
      </c>
      <c r="L10314" t="s">
        <v>44</v>
      </c>
      <c r="M10314" s="54" t="s">
        <v>44</v>
      </c>
      <c r="N10314">
        <v>2586</v>
      </c>
      <c r="O10314" t="s">
        <v>44</v>
      </c>
      <c r="P10314">
        <v>1.9664628205864101</v>
      </c>
    </row>
    <row r="10315" spans="1:16" x14ac:dyDescent="0.25">
      <c r="A10315" s="20" t="s">
        <v>9276</v>
      </c>
      <c r="B10315">
        <v>7</v>
      </c>
      <c r="C10315" t="s">
        <v>21821</v>
      </c>
      <c r="D10315" t="s">
        <v>90</v>
      </c>
      <c r="E10315" t="s">
        <v>83</v>
      </c>
      <c r="F10315" t="s">
        <v>42</v>
      </c>
      <c r="G10315">
        <v>2</v>
      </c>
      <c r="H10315">
        <v>4</v>
      </c>
      <c r="I10315">
        <v>2014</v>
      </c>
      <c r="J10315" t="s">
        <v>48</v>
      </c>
      <c r="K10315" t="s">
        <v>44</v>
      </c>
      <c r="L10315" t="s">
        <v>44</v>
      </c>
      <c r="M10315" s="54" t="s">
        <v>44</v>
      </c>
      <c r="N10315">
        <v>6</v>
      </c>
      <c r="O10315" t="s">
        <v>44</v>
      </c>
      <c r="P10315">
        <v>40.824829046386299</v>
      </c>
    </row>
    <row r="10316" spans="1:16" x14ac:dyDescent="0.25">
      <c r="A10316" s="20" t="s">
        <v>9279</v>
      </c>
      <c r="B10316">
        <v>7</v>
      </c>
      <c r="C10316" t="s">
        <v>21821</v>
      </c>
      <c r="D10316" t="s">
        <v>90</v>
      </c>
      <c r="E10316" t="s">
        <v>83</v>
      </c>
      <c r="F10316" t="s">
        <v>42</v>
      </c>
      <c r="G10316">
        <v>3</v>
      </c>
      <c r="H10316">
        <v>4</v>
      </c>
      <c r="I10316">
        <v>2014</v>
      </c>
      <c r="J10316" t="s">
        <v>48</v>
      </c>
      <c r="K10316" t="s">
        <v>44</v>
      </c>
      <c r="L10316" t="s">
        <v>44</v>
      </c>
      <c r="M10316" s="54" t="s">
        <v>44</v>
      </c>
      <c r="N10316">
        <v>7</v>
      </c>
      <c r="O10316" t="s">
        <v>44</v>
      </c>
      <c r="P10316">
        <v>37.796447300922701</v>
      </c>
    </row>
    <row r="10317" spans="1:16" x14ac:dyDescent="0.25">
      <c r="A10317" s="20" t="s">
        <v>9280</v>
      </c>
      <c r="B10317">
        <v>7</v>
      </c>
      <c r="C10317" t="s">
        <v>21821</v>
      </c>
      <c r="D10317" t="s">
        <v>90</v>
      </c>
      <c r="E10317" t="s">
        <v>83</v>
      </c>
      <c r="F10317" t="s">
        <v>42</v>
      </c>
      <c r="G10317">
        <v>4</v>
      </c>
      <c r="H10317">
        <v>4</v>
      </c>
      <c r="I10317">
        <v>2014</v>
      </c>
      <c r="J10317" t="s">
        <v>48</v>
      </c>
      <c r="K10317" t="s">
        <v>44</v>
      </c>
      <c r="L10317" t="s">
        <v>44</v>
      </c>
      <c r="M10317" s="54" t="s">
        <v>44</v>
      </c>
      <c r="N10317">
        <v>20</v>
      </c>
      <c r="O10317" t="s">
        <v>44</v>
      </c>
      <c r="P10317">
        <v>22.360679774997902</v>
      </c>
    </row>
    <row r="10318" spans="1:16" x14ac:dyDescent="0.25">
      <c r="A10318" s="20" t="s">
        <v>9281</v>
      </c>
      <c r="B10318">
        <v>7</v>
      </c>
      <c r="C10318" t="s">
        <v>21821</v>
      </c>
      <c r="D10318" t="s">
        <v>90</v>
      </c>
      <c r="E10318" t="s">
        <v>83</v>
      </c>
      <c r="F10318" t="s">
        <v>42</v>
      </c>
      <c r="G10318">
        <v>5</v>
      </c>
      <c r="H10318">
        <v>4</v>
      </c>
      <c r="I10318">
        <v>2014</v>
      </c>
      <c r="J10318" t="s">
        <v>48</v>
      </c>
      <c r="K10318" t="s">
        <v>44</v>
      </c>
      <c r="L10318" t="s">
        <v>44</v>
      </c>
      <c r="M10318" s="54" t="s">
        <v>44</v>
      </c>
      <c r="N10318">
        <v>92</v>
      </c>
      <c r="O10318" t="s">
        <v>44</v>
      </c>
      <c r="P10318">
        <v>10.425720702853701</v>
      </c>
    </row>
    <row r="10319" spans="1:16" x14ac:dyDescent="0.25">
      <c r="A10319" s="20" t="s">
        <v>18698</v>
      </c>
      <c r="B10319">
        <v>7</v>
      </c>
      <c r="C10319" t="s">
        <v>21821</v>
      </c>
      <c r="D10319" t="s">
        <v>90</v>
      </c>
      <c r="E10319" t="s">
        <v>83</v>
      </c>
      <c r="F10319" t="s">
        <v>42</v>
      </c>
      <c r="G10319">
        <v>2</v>
      </c>
      <c r="H10319">
        <v>4</v>
      </c>
      <c r="I10319">
        <v>2014</v>
      </c>
      <c r="J10319" t="s">
        <v>49</v>
      </c>
      <c r="K10319" t="s">
        <v>44</v>
      </c>
      <c r="L10319" t="s">
        <v>44</v>
      </c>
      <c r="M10319" s="54" t="s">
        <v>44</v>
      </c>
      <c r="N10319">
        <v>14</v>
      </c>
      <c r="O10319" t="s">
        <v>44</v>
      </c>
      <c r="P10319">
        <v>26.726124191242398</v>
      </c>
    </row>
    <row r="10320" spans="1:16" x14ac:dyDescent="0.25">
      <c r="A10320" s="20" t="s">
        <v>18699</v>
      </c>
      <c r="B10320">
        <v>7</v>
      </c>
      <c r="C10320" t="s">
        <v>21821</v>
      </c>
      <c r="D10320" t="s">
        <v>90</v>
      </c>
      <c r="E10320" t="s">
        <v>83</v>
      </c>
      <c r="F10320" t="s">
        <v>42</v>
      </c>
      <c r="G10320">
        <v>3</v>
      </c>
      <c r="H10320">
        <v>4</v>
      </c>
      <c r="I10320">
        <v>2014</v>
      </c>
      <c r="J10320" t="s">
        <v>49</v>
      </c>
      <c r="K10320">
        <v>-15.535262859206499</v>
      </c>
      <c r="L10320">
        <v>-39.225999999999999</v>
      </c>
      <c r="M10320" s="54">
        <v>8.1560000000000006</v>
      </c>
      <c r="N10320">
        <v>34</v>
      </c>
      <c r="O10320" t="s">
        <v>44</v>
      </c>
      <c r="P10320">
        <v>17.149858514250901</v>
      </c>
    </row>
    <row r="10321" spans="1:16" x14ac:dyDescent="0.25">
      <c r="A10321" s="20" t="s">
        <v>18700</v>
      </c>
      <c r="B10321">
        <v>7</v>
      </c>
      <c r="C10321" t="s">
        <v>21821</v>
      </c>
      <c r="D10321" t="s">
        <v>90</v>
      </c>
      <c r="E10321" t="s">
        <v>83</v>
      </c>
      <c r="F10321" t="s">
        <v>42</v>
      </c>
      <c r="G10321">
        <v>4</v>
      </c>
      <c r="H10321">
        <v>4</v>
      </c>
      <c r="I10321">
        <v>2014</v>
      </c>
      <c r="J10321" t="s">
        <v>49</v>
      </c>
      <c r="K10321">
        <v>-8.1432407676349392</v>
      </c>
      <c r="L10321">
        <v>-32.122999999999998</v>
      </c>
      <c r="M10321" s="54">
        <v>15.837</v>
      </c>
      <c r="N10321">
        <v>99</v>
      </c>
      <c r="O10321" t="s">
        <v>44</v>
      </c>
      <c r="P10321">
        <v>10.050378152592099</v>
      </c>
    </row>
    <row r="10322" spans="1:16" x14ac:dyDescent="0.25">
      <c r="A10322" s="20" t="s">
        <v>18701</v>
      </c>
      <c r="B10322">
        <v>7</v>
      </c>
      <c r="C10322" t="s">
        <v>21821</v>
      </c>
      <c r="D10322" t="s">
        <v>90</v>
      </c>
      <c r="E10322" t="s">
        <v>83</v>
      </c>
      <c r="F10322" t="s">
        <v>42</v>
      </c>
      <c r="G10322">
        <v>5</v>
      </c>
      <c r="H10322">
        <v>4</v>
      </c>
      <c r="I10322">
        <v>2014</v>
      </c>
      <c r="J10322" t="s">
        <v>49</v>
      </c>
      <c r="K10322">
        <v>-11.194794745387901</v>
      </c>
      <c r="L10322">
        <v>-34.828000000000003</v>
      </c>
      <c r="M10322" s="54">
        <v>12.439</v>
      </c>
      <c r="N10322">
        <v>135</v>
      </c>
      <c r="O10322" t="s">
        <v>44</v>
      </c>
      <c r="P10322">
        <v>8.6066296582387007</v>
      </c>
    </row>
    <row r="10323" spans="1:16" x14ac:dyDescent="0.25">
      <c r="A10323" s="20" t="s">
        <v>18702</v>
      </c>
      <c r="B10323">
        <v>7</v>
      </c>
      <c r="C10323" t="s">
        <v>21821</v>
      </c>
      <c r="D10323" t="s">
        <v>90</v>
      </c>
      <c r="E10323" t="s">
        <v>83</v>
      </c>
      <c r="F10323" t="s">
        <v>42</v>
      </c>
      <c r="G10323">
        <v>2</v>
      </c>
      <c r="H10323">
        <v>4</v>
      </c>
      <c r="I10323">
        <v>2014</v>
      </c>
      <c r="J10323" t="s">
        <v>50</v>
      </c>
      <c r="K10323" t="s">
        <v>44</v>
      </c>
      <c r="L10323" t="s">
        <v>44</v>
      </c>
      <c r="M10323" s="54" t="s">
        <v>44</v>
      </c>
      <c r="N10323">
        <v>1</v>
      </c>
      <c r="O10323" t="s">
        <v>44</v>
      </c>
      <c r="P10323">
        <v>100</v>
      </c>
    </row>
    <row r="10324" spans="1:16" x14ac:dyDescent="0.25">
      <c r="A10324" s="20" t="s">
        <v>18703</v>
      </c>
      <c r="B10324">
        <v>7</v>
      </c>
      <c r="C10324" t="s">
        <v>21821</v>
      </c>
      <c r="D10324" t="s">
        <v>90</v>
      </c>
      <c r="E10324" t="s">
        <v>83</v>
      </c>
      <c r="F10324" t="s">
        <v>42</v>
      </c>
      <c r="G10324">
        <v>3</v>
      </c>
      <c r="H10324">
        <v>4</v>
      </c>
      <c r="I10324">
        <v>2014</v>
      </c>
      <c r="J10324" t="s">
        <v>50</v>
      </c>
      <c r="K10324" t="s">
        <v>44</v>
      </c>
      <c r="L10324" t="s">
        <v>44</v>
      </c>
      <c r="M10324" s="54" t="s">
        <v>44</v>
      </c>
      <c r="N10324">
        <v>5</v>
      </c>
      <c r="O10324" t="s">
        <v>44</v>
      </c>
      <c r="P10324">
        <v>44.721359549995803</v>
      </c>
    </row>
    <row r="10325" spans="1:16" x14ac:dyDescent="0.25">
      <c r="A10325" s="20" t="s">
        <v>18704</v>
      </c>
      <c r="B10325">
        <v>7</v>
      </c>
      <c r="C10325" t="s">
        <v>21821</v>
      </c>
      <c r="D10325" t="s">
        <v>90</v>
      </c>
      <c r="E10325" t="s">
        <v>83</v>
      </c>
      <c r="F10325" t="s">
        <v>42</v>
      </c>
      <c r="G10325">
        <v>4</v>
      </c>
      <c r="H10325">
        <v>4</v>
      </c>
      <c r="I10325">
        <v>2014</v>
      </c>
      <c r="J10325" t="s">
        <v>50</v>
      </c>
      <c r="K10325" t="s">
        <v>44</v>
      </c>
      <c r="L10325" t="s">
        <v>44</v>
      </c>
      <c r="M10325" s="54" t="s">
        <v>44</v>
      </c>
      <c r="N10325">
        <v>8</v>
      </c>
      <c r="O10325" t="s">
        <v>44</v>
      </c>
      <c r="P10325">
        <v>35.355339059327399</v>
      </c>
    </row>
    <row r="10326" spans="1:16" x14ac:dyDescent="0.25">
      <c r="A10326" s="20" t="s">
        <v>18705</v>
      </c>
      <c r="B10326">
        <v>7</v>
      </c>
      <c r="C10326" t="s">
        <v>21821</v>
      </c>
      <c r="D10326" t="s">
        <v>90</v>
      </c>
      <c r="E10326" t="s">
        <v>83</v>
      </c>
      <c r="F10326" t="s">
        <v>42</v>
      </c>
      <c r="G10326">
        <v>5</v>
      </c>
      <c r="H10326">
        <v>4</v>
      </c>
      <c r="I10326">
        <v>2014</v>
      </c>
      <c r="J10326" t="s">
        <v>50</v>
      </c>
      <c r="K10326" t="s">
        <v>44</v>
      </c>
      <c r="L10326" t="s">
        <v>44</v>
      </c>
      <c r="M10326" s="54" t="s">
        <v>44</v>
      </c>
      <c r="N10326">
        <v>52</v>
      </c>
      <c r="O10326" t="s">
        <v>44</v>
      </c>
      <c r="P10326">
        <v>13.8675049056307</v>
      </c>
    </row>
    <row r="10327" spans="1:16" x14ac:dyDescent="0.25">
      <c r="A10327" s="20" t="s">
        <v>18706</v>
      </c>
      <c r="B10327">
        <v>7</v>
      </c>
      <c r="C10327" t="s">
        <v>21821</v>
      </c>
      <c r="D10327" t="s">
        <v>90</v>
      </c>
      <c r="E10327" t="s">
        <v>83</v>
      </c>
      <c r="F10327" t="s">
        <v>42</v>
      </c>
      <c r="G10327">
        <v>2</v>
      </c>
      <c r="H10327">
        <v>4</v>
      </c>
      <c r="I10327">
        <v>2014</v>
      </c>
      <c r="J10327" t="s">
        <v>51</v>
      </c>
      <c r="K10327" t="s">
        <v>44</v>
      </c>
      <c r="L10327" t="s">
        <v>44</v>
      </c>
      <c r="M10327" s="54" t="s">
        <v>44</v>
      </c>
      <c r="N10327">
        <v>8</v>
      </c>
      <c r="O10327" t="s">
        <v>44</v>
      </c>
      <c r="P10327">
        <v>35.355339059327399</v>
      </c>
    </row>
    <row r="10328" spans="1:16" x14ac:dyDescent="0.25">
      <c r="A10328" s="20" t="s">
        <v>18707</v>
      </c>
      <c r="B10328">
        <v>7</v>
      </c>
      <c r="C10328" t="s">
        <v>21821</v>
      </c>
      <c r="D10328" t="s">
        <v>90</v>
      </c>
      <c r="E10328" t="s">
        <v>83</v>
      </c>
      <c r="F10328" t="s">
        <v>42</v>
      </c>
      <c r="G10328">
        <v>3</v>
      </c>
      <c r="H10328">
        <v>4</v>
      </c>
      <c r="I10328">
        <v>2014</v>
      </c>
      <c r="J10328" t="s">
        <v>51</v>
      </c>
      <c r="K10328" t="s">
        <v>44</v>
      </c>
      <c r="L10328" t="s">
        <v>44</v>
      </c>
      <c r="M10328" s="54" t="s">
        <v>44</v>
      </c>
      <c r="N10328">
        <v>11</v>
      </c>
      <c r="O10328" t="s">
        <v>44</v>
      </c>
      <c r="P10328">
        <v>30.151134457776401</v>
      </c>
    </row>
    <row r="10329" spans="1:16" x14ac:dyDescent="0.25">
      <c r="A10329" s="20" t="s">
        <v>18708</v>
      </c>
      <c r="B10329">
        <v>7</v>
      </c>
      <c r="C10329" t="s">
        <v>21821</v>
      </c>
      <c r="D10329" t="s">
        <v>90</v>
      </c>
      <c r="E10329" t="s">
        <v>83</v>
      </c>
      <c r="F10329" t="s">
        <v>42</v>
      </c>
      <c r="G10329">
        <v>4</v>
      </c>
      <c r="H10329">
        <v>4</v>
      </c>
      <c r="I10329">
        <v>2014</v>
      </c>
      <c r="J10329" t="s">
        <v>51</v>
      </c>
      <c r="K10329" t="s">
        <v>44</v>
      </c>
      <c r="L10329" t="s">
        <v>44</v>
      </c>
      <c r="M10329" s="54" t="s">
        <v>44</v>
      </c>
      <c r="N10329">
        <v>13</v>
      </c>
      <c r="O10329" t="s">
        <v>44</v>
      </c>
      <c r="P10329">
        <v>27.735009811261499</v>
      </c>
    </row>
    <row r="10330" spans="1:16" x14ac:dyDescent="0.25">
      <c r="A10330" s="20" t="s">
        <v>18709</v>
      </c>
      <c r="B10330">
        <v>7</v>
      </c>
      <c r="C10330" t="s">
        <v>21821</v>
      </c>
      <c r="D10330" t="s">
        <v>90</v>
      </c>
      <c r="E10330" t="s">
        <v>83</v>
      </c>
      <c r="F10330" t="s">
        <v>42</v>
      </c>
      <c r="G10330">
        <v>5</v>
      </c>
      <c r="H10330">
        <v>4</v>
      </c>
      <c r="I10330">
        <v>2014</v>
      </c>
      <c r="J10330" t="s">
        <v>51</v>
      </c>
      <c r="K10330" t="s">
        <v>44</v>
      </c>
      <c r="L10330" t="s">
        <v>44</v>
      </c>
      <c r="M10330" s="54" t="s">
        <v>44</v>
      </c>
      <c r="N10330">
        <v>42</v>
      </c>
      <c r="O10330" t="s">
        <v>44</v>
      </c>
      <c r="P10330">
        <v>15.430334996209201</v>
      </c>
    </row>
    <row r="10331" spans="1:16" x14ac:dyDescent="0.25">
      <c r="A10331" s="20" t="s">
        <v>18710</v>
      </c>
      <c r="B10331">
        <v>7</v>
      </c>
      <c r="C10331" t="s">
        <v>21821</v>
      </c>
      <c r="D10331" t="s">
        <v>90</v>
      </c>
      <c r="E10331" t="s">
        <v>81</v>
      </c>
      <c r="F10331" t="s">
        <v>35</v>
      </c>
      <c r="G10331">
        <v>2</v>
      </c>
      <c r="H10331">
        <v>5</v>
      </c>
      <c r="I10331">
        <v>2014</v>
      </c>
      <c r="J10331" t="s">
        <v>52</v>
      </c>
      <c r="K10331" t="s">
        <v>44</v>
      </c>
      <c r="L10331" t="s">
        <v>44</v>
      </c>
      <c r="M10331" s="54" t="s">
        <v>44</v>
      </c>
      <c r="N10331">
        <v>5</v>
      </c>
      <c r="O10331" t="s">
        <v>44</v>
      </c>
      <c r="P10331">
        <v>44.721359549995803</v>
      </c>
    </row>
    <row r="10332" spans="1:16" x14ac:dyDescent="0.25">
      <c r="A10332" s="20" t="s">
        <v>18711</v>
      </c>
      <c r="B10332">
        <v>7</v>
      </c>
      <c r="C10332" t="s">
        <v>21821</v>
      </c>
      <c r="D10332" t="s">
        <v>90</v>
      </c>
      <c r="E10332" t="s">
        <v>81</v>
      </c>
      <c r="F10332" t="s">
        <v>35</v>
      </c>
      <c r="G10332">
        <v>3</v>
      </c>
      <c r="H10332">
        <v>5</v>
      </c>
      <c r="I10332">
        <v>2014</v>
      </c>
      <c r="J10332" t="s">
        <v>52</v>
      </c>
      <c r="K10332" t="s">
        <v>44</v>
      </c>
      <c r="L10332" t="s">
        <v>44</v>
      </c>
      <c r="M10332" s="54" t="s">
        <v>44</v>
      </c>
      <c r="N10332">
        <v>4</v>
      </c>
      <c r="O10332" t="s">
        <v>44</v>
      </c>
      <c r="P10332">
        <v>50</v>
      </c>
    </row>
    <row r="10333" spans="1:16" x14ac:dyDescent="0.25">
      <c r="A10333" s="20" t="s">
        <v>18712</v>
      </c>
      <c r="B10333">
        <v>7</v>
      </c>
      <c r="C10333" t="s">
        <v>21821</v>
      </c>
      <c r="D10333" t="s">
        <v>90</v>
      </c>
      <c r="E10333" t="s">
        <v>81</v>
      </c>
      <c r="F10333" t="s">
        <v>35</v>
      </c>
      <c r="G10333">
        <v>4</v>
      </c>
      <c r="H10333">
        <v>5</v>
      </c>
      <c r="I10333">
        <v>2014</v>
      </c>
      <c r="J10333" t="s">
        <v>52</v>
      </c>
      <c r="K10333" t="s">
        <v>44</v>
      </c>
      <c r="L10333" t="s">
        <v>44</v>
      </c>
      <c r="M10333" s="54" t="s">
        <v>44</v>
      </c>
      <c r="N10333">
        <v>6</v>
      </c>
      <c r="O10333" t="s">
        <v>44</v>
      </c>
      <c r="P10333">
        <v>40.824829046386299</v>
      </c>
    </row>
    <row r="10334" spans="1:16" x14ac:dyDescent="0.25">
      <c r="A10334" s="20" t="s">
        <v>18713</v>
      </c>
      <c r="B10334">
        <v>7</v>
      </c>
      <c r="C10334" t="s">
        <v>21821</v>
      </c>
      <c r="D10334" t="s">
        <v>90</v>
      </c>
      <c r="E10334" t="s">
        <v>81</v>
      </c>
      <c r="F10334" t="s">
        <v>35</v>
      </c>
      <c r="G10334">
        <v>5</v>
      </c>
      <c r="H10334">
        <v>5</v>
      </c>
      <c r="I10334">
        <v>2014</v>
      </c>
      <c r="J10334" t="s">
        <v>52</v>
      </c>
      <c r="K10334" t="s">
        <v>44</v>
      </c>
      <c r="L10334" t="s">
        <v>44</v>
      </c>
      <c r="M10334" s="54" t="s">
        <v>44</v>
      </c>
      <c r="N10334">
        <v>1</v>
      </c>
      <c r="O10334" t="s">
        <v>44</v>
      </c>
      <c r="P10334">
        <v>100</v>
      </c>
    </row>
    <row r="10335" spans="1:16" x14ac:dyDescent="0.25">
      <c r="A10335" s="20" t="s">
        <v>18714</v>
      </c>
      <c r="B10335">
        <v>7</v>
      </c>
      <c r="C10335" t="s">
        <v>21821</v>
      </c>
      <c r="D10335" t="s">
        <v>90</v>
      </c>
      <c r="E10335" t="s">
        <v>81</v>
      </c>
      <c r="F10335" t="s">
        <v>35</v>
      </c>
      <c r="G10335">
        <v>2</v>
      </c>
      <c r="H10335">
        <v>5</v>
      </c>
      <c r="I10335">
        <v>2014</v>
      </c>
      <c r="J10335" t="s">
        <v>53</v>
      </c>
      <c r="K10335" t="s">
        <v>44</v>
      </c>
      <c r="L10335" t="s">
        <v>44</v>
      </c>
      <c r="M10335" s="54" t="s">
        <v>44</v>
      </c>
      <c r="N10335">
        <v>1</v>
      </c>
      <c r="O10335" t="s">
        <v>44</v>
      </c>
      <c r="P10335">
        <v>100</v>
      </c>
    </row>
    <row r="10336" spans="1:16" x14ac:dyDescent="0.25">
      <c r="A10336" s="20" t="s">
        <v>18715</v>
      </c>
      <c r="B10336">
        <v>7</v>
      </c>
      <c r="C10336" t="s">
        <v>21821</v>
      </c>
      <c r="D10336" t="s">
        <v>90</v>
      </c>
      <c r="E10336" t="s">
        <v>81</v>
      </c>
      <c r="F10336" t="s">
        <v>35</v>
      </c>
      <c r="G10336">
        <v>3</v>
      </c>
      <c r="H10336">
        <v>5</v>
      </c>
      <c r="I10336">
        <v>2014</v>
      </c>
      <c r="J10336" t="s">
        <v>53</v>
      </c>
      <c r="K10336" t="s">
        <v>44</v>
      </c>
      <c r="L10336" t="s">
        <v>44</v>
      </c>
      <c r="M10336" s="54" t="s">
        <v>44</v>
      </c>
      <c r="N10336">
        <v>2</v>
      </c>
      <c r="O10336" t="s">
        <v>44</v>
      </c>
      <c r="P10336">
        <v>70.710678118654698</v>
      </c>
    </row>
    <row r="10337" spans="1:16" x14ac:dyDescent="0.25">
      <c r="A10337" s="20" t="s">
        <v>18716</v>
      </c>
      <c r="B10337">
        <v>7</v>
      </c>
      <c r="C10337" t="s">
        <v>21821</v>
      </c>
      <c r="D10337" t="s">
        <v>90</v>
      </c>
      <c r="E10337" t="s">
        <v>81</v>
      </c>
      <c r="F10337" t="s">
        <v>35</v>
      </c>
      <c r="G10337">
        <v>4</v>
      </c>
      <c r="H10337">
        <v>5</v>
      </c>
      <c r="I10337">
        <v>2014</v>
      </c>
      <c r="J10337" t="s">
        <v>53</v>
      </c>
      <c r="K10337" t="s">
        <v>44</v>
      </c>
      <c r="L10337" t="s">
        <v>44</v>
      </c>
      <c r="M10337" s="54" t="s">
        <v>44</v>
      </c>
      <c r="N10337">
        <v>5</v>
      </c>
      <c r="O10337" t="s">
        <v>44</v>
      </c>
      <c r="P10337">
        <v>44.721359549995803</v>
      </c>
    </row>
    <row r="10338" spans="1:16" x14ac:dyDescent="0.25">
      <c r="A10338" s="20" t="s">
        <v>18717</v>
      </c>
      <c r="B10338">
        <v>7</v>
      </c>
      <c r="C10338" t="s">
        <v>21821</v>
      </c>
      <c r="D10338" t="s">
        <v>90</v>
      </c>
      <c r="E10338" t="s">
        <v>81</v>
      </c>
      <c r="F10338" t="s">
        <v>35</v>
      </c>
      <c r="G10338">
        <v>5</v>
      </c>
      <c r="H10338">
        <v>5</v>
      </c>
      <c r="I10338">
        <v>2014</v>
      </c>
      <c r="J10338" t="s">
        <v>53</v>
      </c>
      <c r="K10338" t="s">
        <v>44</v>
      </c>
      <c r="L10338" t="s">
        <v>44</v>
      </c>
      <c r="M10338" s="54" t="s">
        <v>44</v>
      </c>
      <c r="N10338">
        <v>13</v>
      </c>
      <c r="O10338" t="s">
        <v>44</v>
      </c>
      <c r="P10338">
        <v>27.735009811261499</v>
      </c>
    </row>
    <row r="10339" spans="1:16" x14ac:dyDescent="0.25">
      <c r="A10339" s="20" t="s">
        <v>18718</v>
      </c>
      <c r="B10339">
        <v>7</v>
      </c>
      <c r="C10339" t="s">
        <v>21821</v>
      </c>
      <c r="D10339" t="s">
        <v>90</v>
      </c>
      <c r="E10339" t="s">
        <v>81</v>
      </c>
      <c r="F10339" t="s">
        <v>35</v>
      </c>
      <c r="G10339">
        <v>2</v>
      </c>
      <c r="H10339">
        <v>5</v>
      </c>
      <c r="I10339">
        <v>2014</v>
      </c>
      <c r="J10339" t="s">
        <v>34</v>
      </c>
      <c r="K10339">
        <v>3.8727017483624802</v>
      </c>
      <c r="L10339">
        <v>-7.5670000000000002</v>
      </c>
      <c r="M10339" s="54">
        <v>15.311999999999999</v>
      </c>
      <c r="N10339">
        <v>176</v>
      </c>
      <c r="O10339" t="s">
        <v>44</v>
      </c>
      <c r="P10339">
        <v>7.5377836144440904</v>
      </c>
    </row>
    <row r="10340" spans="1:16" x14ac:dyDescent="0.25">
      <c r="A10340" s="20" t="s">
        <v>18719</v>
      </c>
      <c r="B10340">
        <v>7</v>
      </c>
      <c r="C10340" t="s">
        <v>21821</v>
      </c>
      <c r="D10340" t="s">
        <v>90</v>
      </c>
      <c r="E10340" t="s">
        <v>81</v>
      </c>
      <c r="F10340" t="s">
        <v>35</v>
      </c>
      <c r="G10340">
        <v>2</v>
      </c>
      <c r="H10340">
        <v>5</v>
      </c>
      <c r="I10340">
        <v>2014</v>
      </c>
      <c r="J10340" t="s">
        <v>54</v>
      </c>
      <c r="K10340" t="s">
        <v>44</v>
      </c>
      <c r="L10340" t="s">
        <v>44</v>
      </c>
      <c r="M10340" s="54" t="s">
        <v>44</v>
      </c>
      <c r="N10340">
        <v>1</v>
      </c>
      <c r="O10340" t="s">
        <v>44</v>
      </c>
      <c r="P10340">
        <v>100</v>
      </c>
    </row>
    <row r="10341" spans="1:16" x14ac:dyDescent="0.25">
      <c r="A10341" s="20" t="s">
        <v>18720</v>
      </c>
      <c r="B10341">
        <v>7</v>
      </c>
      <c r="C10341" t="s">
        <v>21821</v>
      </c>
      <c r="D10341" t="s">
        <v>90</v>
      </c>
      <c r="E10341" t="s">
        <v>81</v>
      </c>
      <c r="F10341" t="s">
        <v>35</v>
      </c>
      <c r="G10341">
        <v>3</v>
      </c>
      <c r="H10341">
        <v>5</v>
      </c>
      <c r="I10341">
        <v>2014</v>
      </c>
      <c r="J10341" t="s">
        <v>54</v>
      </c>
      <c r="K10341" t="s">
        <v>44</v>
      </c>
      <c r="L10341" t="s">
        <v>44</v>
      </c>
      <c r="M10341" s="54" t="s">
        <v>44</v>
      </c>
      <c r="N10341">
        <v>6</v>
      </c>
      <c r="O10341" t="s">
        <v>44</v>
      </c>
      <c r="P10341">
        <v>40.824829046386299</v>
      </c>
    </row>
    <row r="10342" spans="1:16" x14ac:dyDescent="0.25">
      <c r="A10342" s="20" t="s">
        <v>18721</v>
      </c>
      <c r="B10342">
        <v>7</v>
      </c>
      <c r="C10342" t="s">
        <v>21821</v>
      </c>
      <c r="D10342" t="s">
        <v>90</v>
      </c>
      <c r="E10342" t="s">
        <v>81</v>
      </c>
      <c r="F10342" t="s">
        <v>35</v>
      </c>
      <c r="G10342">
        <v>4</v>
      </c>
      <c r="H10342">
        <v>5</v>
      </c>
      <c r="I10342">
        <v>2014</v>
      </c>
      <c r="J10342" t="s">
        <v>54</v>
      </c>
      <c r="K10342" t="s">
        <v>44</v>
      </c>
      <c r="L10342" t="s">
        <v>44</v>
      </c>
      <c r="M10342" s="54" t="s">
        <v>44</v>
      </c>
      <c r="N10342">
        <v>1</v>
      </c>
      <c r="O10342" t="s">
        <v>44</v>
      </c>
      <c r="P10342">
        <v>100</v>
      </c>
    </row>
    <row r="10343" spans="1:16" x14ac:dyDescent="0.25">
      <c r="A10343" s="20" t="s">
        <v>18722</v>
      </c>
      <c r="B10343">
        <v>7</v>
      </c>
      <c r="C10343" t="s">
        <v>21821</v>
      </c>
      <c r="D10343" t="s">
        <v>90</v>
      </c>
      <c r="E10343" t="s">
        <v>81</v>
      </c>
      <c r="F10343" t="s">
        <v>35</v>
      </c>
      <c r="G10343">
        <v>5</v>
      </c>
      <c r="H10343">
        <v>5</v>
      </c>
      <c r="I10343">
        <v>2014</v>
      </c>
      <c r="J10343" t="s">
        <v>54</v>
      </c>
      <c r="K10343" t="s">
        <v>44</v>
      </c>
      <c r="L10343" t="s">
        <v>44</v>
      </c>
      <c r="M10343" s="54" t="s">
        <v>44</v>
      </c>
      <c r="N10343">
        <v>1</v>
      </c>
      <c r="O10343" t="s">
        <v>44</v>
      </c>
      <c r="P10343">
        <v>100</v>
      </c>
    </row>
    <row r="10344" spans="1:16" x14ac:dyDescent="0.25">
      <c r="A10344" s="20" t="s">
        <v>18723</v>
      </c>
      <c r="B10344">
        <v>7</v>
      </c>
      <c r="C10344" t="s">
        <v>21821</v>
      </c>
      <c r="D10344" t="s">
        <v>90</v>
      </c>
      <c r="E10344" t="s">
        <v>81</v>
      </c>
      <c r="F10344" t="s">
        <v>35</v>
      </c>
      <c r="G10344">
        <v>3</v>
      </c>
      <c r="H10344">
        <v>5</v>
      </c>
      <c r="I10344">
        <v>2014</v>
      </c>
      <c r="J10344" t="s">
        <v>34</v>
      </c>
      <c r="K10344">
        <v>1.28184193412556</v>
      </c>
      <c r="L10344">
        <v>-9.9480000000000004</v>
      </c>
      <c r="M10344" s="54">
        <v>12.512</v>
      </c>
      <c r="N10344">
        <v>184</v>
      </c>
      <c r="O10344" t="s">
        <v>44</v>
      </c>
      <c r="P10344">
        <v>7.3720978077448596</v>
      </c>
    </row>
    <row r="10345" spans="1:16" x14ac:dyDescent="0.25">
      <c r="A10345" s="20" t="s">
        <v>18724</v>
      </c>
      <c r="B10345">
        <v>7</v>
      </c>
      <c r="C10345" t="s">
        <v>21821</v>
      </c>
      <c r="D10345" t="s">
        <v>90</v>
      </c>
      <c r="E10345" t="s">
        <v>81</v>
      </c>
      <c r="F10345" t="s">
        <v>35</v>
      </c>
      <c r="G10345">
        <v>2</v>
      </c>
      <c r="H10345">
        <v>5</v>
      </c>
      <c r="I10345">
        <v>2014</v>
      </c>
      <c r="J10345" t="s">
        <v>55</v>
      </c>
      <c r="K10345" t="s">
        <v>44</v>
      </c>
      <c r="L10345" t="s">
        <v>44</v>
      </c>
      <c r="M10345" s="54" t="s">
        <v>44</v>
      </c>
      <c r="N10345">
        <v>17</v>
      </c>
      <c r="O10345" t="s">
        <v>44</v>
      </c>
      <c r="P10345">
        <v>24.253562503633301</v>
      </c>
    </row>
    <row r="10346" spans="1:16" x14ac:dyDescent="0.25">
      <c r="A10346" s="20" t="s">
        <v>18725</v>
      </c>
      <c r="B10346">
        <v>7</v>
      </c>
      <c r="C10346" t="s">
        <v>21821</v>
      </c>
      <c r="D10346" t="s">
        <v>90</v>
      </c>
      <c r="E10346" t="s">
        <v>81</v>
      </c>
      <c r="F10346" t="s">
        <v>35</v>
      </c>
      <c r="G10346">
        <v>3</v>
      </c>
      <c r="H10346">
        <v>5</v>
      </c>
      <c r="I10346">
        <v>2014</v>
      </c>
      <c r="J10346" t="s">
        <v>55</v>
      </c>
      <c r="K10346" t="s">
        <v>44</v>
      </c>
      <c r="L10346" t="s">
        <v>44</v>
      </c>
      <c r="M10346" s="54" t="s">
        <v>44</v>
      </c>
      <c r="N10346">
        <v>13</v>
      </c>
      <c r="O10346" t="s">
        <v>44</v>
      </c>
      <c r="P10346">
        <v>27.735009811261499</v>
      </c>
    </row>
    <row r="10347" spans="1:16" x14ac:dyDescent="0.25">
      <c r="A10347" s="20" t="s">
        <v>18726</v>
      </c>
      <c r="B10347">
        <v>7</v>
      </c>
      <c r="C10347" t="s">
        <v>21821</v>
      </c>
      <c r="D10347" t="s">
        <v>90</v>
      </c>
      <c r="E10347" t="s">
        <v>81</v>
      </c>
      <c r="F10347" t="s">
        <v>35</v>
      </c>
      <c r="G10347">
        <v>4</v>
      </c>
      <c r="H10347">
        <v>5</v>
      </c>
      <c r="I10347">
        <v>2014</v>
      </c>
      <c r="J10347" t="s">
        <v>55</v>
      </c>
      <c r="K10347" t="s">
        <v>44</v>
      </c>
      <c r="L10347" t="s">
        <v>44</v>
      </c>
      <c r="M10347" s="54" t="s">
        <v>44</v>
      </c>
      <c r="N10347">
        <v>12</v>
      </c>
      <c r="O10347" t="s">
        <v>44</v>
      </c>
      <c r="P10347">
        <v>28.867513459481302</v>
      </c>
    </row>
    <row r="10348" spans="1:16" x14ac:dyDescent="0.25">
      <c r="A10348" s="20" t="s">
        <v>18727</v>
      </c>
      <c r="B10348">
        <v>7</v>
      </c>
      <c r="C10348" t="s">
        <v>21821</v>
      </c>
      <c r="D10348" t="s">
        <v>90</v>
      </c>
      <c r="E10348" t="s">
        <v>81</v>
      </c>
      <c r="F10348" t="s">
        <v>35</v>
      </c>
      <c r="G10348">
        <v>5</v>
      </c>
      <c r="H10348">
        <v>5</v>
      </c>
      <c r="I10348">
        <v>2014</v>
      </c>
      <c r="J10348" t="s">
        <v>55</v>
      </c>
      <c r="K10348" t="s">
        <v>44</v>
      </c>
      <c r="L10348" t="s">
        <v>44</v>
      </c>
      <c r="M10348" s="54" t="s">
        <v>44</v>
      </c>
      <c r="N10348">
        <v>6</v>
      </c>
      <c r="O10348" t="s">
        <v>44</v>
      </c>
      <c r="P10348">
        <v>40.824829046386299</v>
      </c>
    </row>
    <row r="10349" spans="1:16" x14ac:dyDescent="0.25">
      <c r="A10349" s="20" t="s">
        <v>18728</v>
      </c>
      <c r="B10349">
        <v>7</v>
      </c>
      <c r="C10349" t="s">
        <v>21821</v>
      </c>
      <c r="D10349" t="s">
        <v>90</v>
      </c>
      <c r="E10349" t="s">
        <v>81</v>
      </c>
      <c r="F10349" t="s">
        <v>35</v>
      </c>
      <c r="G10349">
        <v>4</v>
      </c>
      <c r="H10349">
        <v>5</v>
      </c>
      <c r="I10349">
        <v>2014</v>
      </c>
      <c r="J10349" t="s">
        <v>34</v>
      </c>
      <c r="K10349">
        <v>0.27048193676972299</v>
      </c>
      <c r="L10349">
        <v>-10.109</v>
      </c>
      <c r="M10349" s="54">
        <v>10.65</v>
      </c>
      <c r="N10349">
        <v>116</v>
      </c>
      <c r="O10349" t="s">
        <v>44</v>
      </c>
      <c r="P10349">
        <v>9.2847669088525908</v>
      </c>
    </row>
    <row r="10350" spans="1:16" x14ac:dyDescent="0.25">
      <c r="A10350" s="20" t="s">
        <v>18729</v>
      </c>
      <c r="B10350">
        <v>7</v>
      </c>
      <c r="C10350" t="s">
        <v>21821</v>
      </c>
      <c r="D10350" t="s">
        <v>90</v>
      </c>
      <c r="E10350" t="s">
        <v>81</v>
      </c>
      <c r="F10350" t="s">
        <v>35</v>
      </c>
      <c r="G10350">
        <v>2</v>
      </c>
      <c r="H10350">
        <v>5</v>
      </c>
      <c r="I10350">
        <v>2014</v>
      </c>
      <c r="J10350" t="s">
        <v>56</v>
      </c>
      <c r="K10350" t="s">
        <v>44</v>
      </c>
      <c r="L10350" t="s">
        <v>44</v>
      </c>
      <c r="M10350" s="54" t="s">
        <v>44</v>
      </c>
      <c r="N10350">
        <v>2</v>
      </c>
      <c r="O10350" t="s">
        <v>44</v>
      </c>
      <c r="P10350">
        <v>70.710678118654698</v>
      </c>
    </row>
    <row r="10351" spans="1:16" x14ac:dyDescent="0.25">
      <c r="A10351" s="20" t="s">
        <v>18730</v>
      </c>
      <c r="B10351">
        <v>7</v>
      </c>
      <c r="C10351" t="s">
        <v>21821</v>
      </c>
      <c r="D10351" t="s">
        <v>90</v>
      </c>
      <c r="E10351" t="s">
        <v>81</v>
      </c>
      <c r="F10351" t="s">
        <v>35</v>
      </c>
      <c r="G10351">
        <v>3</v>
      </c>
      <c r="H10351">
        <v>5</v>
      </c>
      <c r="I10351">
        <v>2014</v>
      </c>
      <c r="J10351" t="s">
        <v>56</v>
      </c>
      <c r="K10351" t="s">
        <v>44</v>
      </c>
      <c r="L10351" t="s">
        <v>44</v>
      </c>
      <c r="M10351" s="54" t="s">
        <v>44</v>
      </c>
      <c r="N10351">
        <v>1</v>
      </c>
      <c r="O10351" t="s">
        <v>44</v>
      </c>
      <c r="P10351">
        <v>100</v>
      </c>
    </row>
    <row r="10352" spans="1:16" x14ac:dyDescent="0.25">
      <c r="A10352" s="20" t="s">
        <v>18731</v>
      </c>
      <c r="B10352">
        <v>7</v>
      </c>
      <c r="C10352" t="s">
        <v>21821</v>
      </c>
      <c r="D10352" t="s">
        <v>90</v>
      </c>
      <c r="E10352" t="s">
        <v>81</v>
      </c>
      <c r="F10352" t="s">
        <v>35</v>
      </c>
      <c r="G10352">
        <v>5</v>
      </c>
      <c r="H10352">
        <v>5</v>
      </c>
      <c r="I10352">
        <v>2014</v>
      </c>
      <c r="J10352" t="s">
        <v>56</v>
      </c>
      <c r="K10352" t="s">
        <v>44</v>
      </c>
      <c r="L10352" t="s">
        <v>44</v>
      </c>
      <c r="M10352" s="54" t="s">
        <v>44</v>
      </c>
      <c r="N10352">
        <v>2</v>
      </c>
      <c r="O10352" t="s">
        <v>44</v>
      </c>
      <c r="P10352">
        <v>70.710678118654698</v>
      </c>
    </row>
    <row r="10353" spans="1:16" x14ac:dyDescent="0.25">
      <c r="A10353" s="20" t="s">
        <v>18732</v>
      </c>
      <c r="B10353">
        <v>7</v>
      </c>
      <c r="C10353" t="s">
        <v>21821</v>
      </c>
      <c r="D10353" t="s">
        <v>90</v>
      </c>
      <c r="E10353" t="s">
        <v>81</v>
      </c>
      <c r="F10353" t="s">
        <v>35</v>
      </c>
      <c r="G10353">
        <v>5</v>
      </c>
      <c r="H10353">
        <v>5</v>
      </c>
      <c r="I10353">
        <v>2014</v>
      </c>
      <c r="J10353" t="s">
        <v>34</v>
      </c>
      <c r="K10353">
        <v>5.1857319787646299</v>
      </c>
      <c r="L10353">
        <v>-5.827</v>
      </c>
      <c r="M10353" s="54">
        <v>16.198</v>
      </c>
      <c r="N10353">
        <v>202</v>
      </c>
      <c r="O10353" t="s">
        <v>44</v>
      </c>
      <c r="P10353">
        <v>7.0359754473029197</v>
      </c>
    </row>
    <row r="10354" spans="1:16" x14ac:dyDescent="0.25">
      <c r="A10354" s="20" t="s">
        <v>18733</v>
      </c>
      <c r="B10354">
        <v>7</v>
      </c>
      <c r="C10354" t="s">
        <v>21821</v>
      </c>
      <c r="D10354" t="s">
        <v>90</v>
      </c>
      <c r="E10354" t="s">
        <v>81</v>
      </c>
      <c r="F10354" t="s">
        <v>35</v>
      </c>
      <c r="G10354">
        <v>2</v>
      </c>
      <c r="H10354">
        <v>5</v>
      </c>
      <c r="I10354">
        <v>2014</v>
      </c>
      <c r="J10354" t="s">
        <v>57</v>
      </c>
      <c r="K10354" t="s">
        <v>44</v>
      </c>
      <c r="L10354" t="s">
        <v>44</v>
      </c>
      <c r="M10354" s="54" t="s">
        <v>44</v>
      </c>
      <c r="N10354">
        <v>1</v>
      </c>
      <c r="O10354" t="s">
        <v>44</v>
      </c>
      <c r="P10354">
        <v>100</v>
      </c>
    </row>
    <row r="10355" spans="1:16" x14ac:dyDescent="0.25">
      <c r="A10355" s="20" t="s">
        <v>18734</v>
      </c>
      <c r="B10355">
        <v>7</v>
      </c>
      <c r="C10355" t="s">
        <v>21821</v>
      </c>
      <c r="D10355" t="s">
        <v>90</v>
      </c>
      <c r="E10355" t="s">
        <v>81</v>
      </c>
      <c r="F10355" t="s">
        <v>35</v>
      </c>
      <c r="G10355">
        <v>3</v>
      </c>
      <c r="H10355">
        <v>5</v>
      </c>
      <c r="I10355">
        <v>2014</v>
      </c>
      <c r="J10355" t="s">
        <v>57</v>
      </c>
      <c r="K10355" t="s">
        <v>44</v>
      </c>
      <c r="L10355" t="s">
        <v>44</v>
      </c>
      <c r="M10355" s="54" t="s">
        <v>44</v>
      </c>
      <c r="N10355">
        <v>4</v>
      </c>
      <c r="O10355" t="s">
        <v>44</v>
      </c>
      <c r="P10355">
        <v>50</v>
      </c>
    </row>
    <row r="10356" spans="1:16" x14ac:dyDescent="0.25">
      <c r="A10356" s="20" t="s">
        <v>18735</v>
      </c>
      <c r="B10356">
        <v>7</v>
      </c>
      <c r="C10356" t="s">
        <v>21821</v>
      </c>
      <c r="D10356" t="s">
        <v>90</v>
      </c>
      <c r="E10356" t="s">
        <v>81</v>
      </c>
      <c r="F10356" t="s">
        <v>35</v>
      </c>
      <c r="G10356">
        <v>4</v>
      </c>
      <c r="H10356">
        <v>5</v>
      </c>
      <c r="I10356">
        <v>2014</v>
      </c>
      <c r="J10356" t="s">
        <v>57</v>
      </c>
      <c r="K10356" t="s">
        <v>44</v>
      </c>
      <c r="L10356" t="s">
        <v>44</v>
      </c>
      <c r="M10356" s="54" t="s">
        <v>44</v>
      </c>
      <c r="N10356">
        <v>7</v>
      </c>
      <c r="O10356" t="s">
        <v>44</v>
      </c>
      <c r="P10356">
        <v>37.796447300922701</v>
      </c>
    </row>
    <row r="10357" spans="1:16" x14ac:dyDescent="0.25">
      <c r="A10357" s="20" t="s">
        <v>18736</v>
      </c>
      <c r="B10357">
        <v>7</v>
      </c>
      <c r="C10357" t="s">
        <v>21821</v>
      </c>
      <c r="D10357" t="s">
        <v>90</v>
      </c>
      <c r="E10357" t="s">
        <v>81</v>
      </c>
      <c r="F10357" t="s">
        <v>35</v>
      </c>
      <c r="G10357">
        <v>5</v>
      </c>
      <c r="H10357">
        <v>5</v>
      </c>
      <c r="I10357">
        <v>2014</v>
      </c>
      <c r="J10357" t="s">
        <v>57</v>
      </c>
      <c r="K10357" t="s">
        <v>44</v>
      </c>
      <c r="L10357" t="s">
        <v>44</v>
      </c>
      <c r="M10357" s="54" t="s">
        <v>44</v>
      </c>
      <c r="N10357">
        <v>3</v>
      </c>
      <c r="O10357" t="s">
        <v>44</v>
      </c>
      <c r="P10357">
        <v>57.735026918962603</v>
      </c>
    </row>
    <row r="10358" spans="1:16" x14ac:dyDescent="0.25">
      <c r="A10358" s="20" t="s">
        <v>18737</v>
      </c>
      <c r="B10358">
        <v>7</v>
      </c>
      <c r="C10358" t="s">
        <v>21821</v>
      </c>
      <c r="D10358" t="s">
        <v>90</v>
      </c>
      <c r="E10358" t="s">
        <v>81</v>
      </c>
      <c r="F10358" t="s">
        <v>35</v>
      </c>
      <c r="G10358">
        <v>2</v>
      </c>
      <c r="H10358">
        <v>5</v>
      </c>
      <c r="I10358">
        <v>2014</v>
      </c>
      <c r="J10358" t="s">
        <v>58</v>
      </c>
      <c r="K10358" t="s">
        <v>44</v>
      </c>
      <c r="L10358" t="s">
        <v>44</v>
      </c>
      <c r="M10358" s="54" t="s">
        <v>44</v>
      </c>
      <c r="N10358">
        <v>16</v>
      </c>
      <c r="O10358" t="s">
        <v>44</v>
      </c>
      <c r="P10358">
        <v>25</v>
      </c>
    </row>
    <row r="10359" spans="1:16" x14ac:dyDescent="0.25">
      <c r="A10359" s="20" t="s">
        <v>18738</v>
      </c>
      <c r="B10359">
        <v>7</v>
      </c>
      <c r="C10359" t="s">
        <v>21821</v>
      </c>
      <c r="D10359" t="s">
        <v>90</v>
      </c>
      <c r="E10359" t="s">
        <v>81</v>
      </c>
      <c r="F10359" t="s">
        <v>35</v>
      </c>
      <c r="G10359">
        <v>3</v>
      </c>
      <c r="H10359">
        <v>5</v>
      </c>
      <c r="I10359">
        <v>2014</v>
      </c>
      <c r="J10359" t="s">
        <v>58</v>
      </c>
      <c r="K10359" t="s">
        <v>44</v>
      </c>
      <c r="L10359" t="s">
        <v>44</v>
      </c>
      <c r="M10359" s="54" t="s">
        <v>44</v>
      </c>
      <c r="N10359">
        <v>25</v>
      </c>
      <c r="O10359" t="s">
        <v>44</v>
      </c>
      <c r="P10359">
        <v>20</v>
      </c>
    </row>
    <row r="10360" spans="1:16" x14ac:dyDescent="0.25">
      <c r="A10360" s="20" t="s">
        <v>18739</v>
      </c>
      <c r="B10360">
        <v>7</v>
      </c>
      <c r="C10360" t="s">
        <v>21821</v>
      </c>
      <c r="D10360" t="s">
        <v>90</v>
      </c>
      <c r="E10360" t="s">
        <v>81</v>
      </c>
      <c r="F10360" t="s">
        <v>35</v>
      </c>
      <c r="G10360">
        <v>4</v>
      </c>
      <c r="H10360">
        <v>5</v>
      </c>
      <c r="I10360">
        <v>2014</v>
      </c>
      <c r="J10360" t="s">
        <v>58</v>
      </c>
      <c r="K10360" t="s">
        <v>44</v>
      </c>
      <c r="L10360" t="s">
        <v>44</v>
      </c>
      <c r="M10360" s="54" t="s">
        <v>44</v>
      </c>
      <c r="N10360">
        <v>26</v>
      </c>
      <c r="O10360" t="s">
        <v>44</v>
      </c>
      <c r="P10360">
        <v>19.611613513818401</v>
      </c>
    </row>
    <row r="10361" spans="1:16" x14ac:dyDescent="0.25">
      <c r="A10361" s="20" t="s">
        <v>18740</v>
      </c>
      <c r="B10361">
        <v>7</v>
      </c>
      <c r="C10361" t="s">
        <v>21821</v>
      </c>
      <c r="D10361" t="s">
        <v>90</v>
      </c>
      <c r="E10361" t="s">
        <v>81</v>
      </c>
      <c r="F10361" t="s">
        <v>35</v>
      </c>
      <c r="G10361">
        <v>5</v>
      </c>
      <c r="H10361">
        <v>5</v>
      </c>
      <c r="I10361">
        <v>2014</v>
      </c>
      <c r="J10361" t="s">
        <v>58</v>
      </c>
      <c r="K10361" t="s">
        <v>44</v>
      </c>
      <c r="L10361" t="s">
        <v>44</v>
      </c>
      <c r="M10361" s="54" t="s">
        <v>44</v>
      </c>
      <c r="N10361">
        <v>54</v>
      </c>
      <c r="O10361" t="s">
        <v>44</v>
      </c>
      <c r="P10361">
        <v>13.6082763487954</v>
      </c>
    </row>
    <row r="10362" spans="1:16" x14ac:dyDescent="0.25">
      <c r="A10362" s="20" t="s">
        <v>18741</v>
      </c>
      <c r="B10362">
        <v>7</v>
      </c>
      <c r="C10362" t="s">
        <v>21821</v>
      </c>
      <c r="D10362" t="s">
        <v>90</v>
      </c>
      <c r="E10362" t="s">
        <v>81</v>
      </c>
      <c r="F10362" t="s">
        <v>35</v>
      </c>
      <c r="G10362">
        <v>3</v>
      </c>
      <c r="H10362">
        <v>5</v>
      </c>
      <c r="I10362">
        <v>2014</v>
      </c>
      <c r="J10362" t="s">
        <v>59</v>
      </c>
      <c r="K10362" t="s">
        <v>44</v>
      </c>
      <c r="L10362" t="s">
        <v>44</v>
      </c>
      <c r="M10362" s="54" t="s">
        <v>44</v>
      </c>
      <c r="N10362">
        <v>0</v>
      </c>
      <c r="O10362" t="s">
        <v>44</v>
      </c>
      <c r="P10362" t="s">
        <v>11517</v>
      </c>
    </row>
    <row r="10363" spans="1:16" x14ac:dyDescent="0.25">
      <c r="A10363" s="20" t="s">
        <v>18742</v>
      </c>
      <c r="B10363">
        <v>7</v>
      </c>
      <c r="C10363" t="s">
        <v>21821</v>
      </c>
      <c r="D10363" t="s">
        <v>90</v>
      </c>
      <c r="E10363" t="s">
        <v>81</v>
      </c>
      <c r="F10363" t="s">
        <v>35</v>
      </c>
      <c r="G10363">
        <v>4</v>
      </c>
      <c r="H10363">
        <v>5</v>
      </c>
      <c r="I10363">
        <v>2014</v>
      </c>
      <c r="J10363" t="s">
        <v>59</v>
      </c>
      <c r="K10363" t="s">
        <v>44</v>
      </c>
      <c r="L10363" t="s">
        <v>44</v>
      </c>
      <c r="M10363" s="54" t="s">
        <v>44</v>
      </c>
      <c r="N10363">
        <v>2</v>
      </c>
      <c r="O10363" t="s">
        <v>44</v>
      </c>
      <c r="P10363">
        <v>70.710678118654698</v>
      </c>
    </row>
    <row r="10364" spans="1:16" x14ac:dyDescent="0.25">
      <c r="A10364" s="20" t="s">
        <v>18743</v>
      </c>
      <c r="B10364">
        <v>7</v>
      </c>
      <c r="C10364" t="s">
        <v>21821</v>
      </c>
      <c r="D10364" t="s">
        <v>90</v>
      </c>
      <c r="E10364" t="s">
        <v>81</v>
      </c>
      <c r="F10364" t="s">
        <v>35</v>
      </c>
      <c r="G10364">
        <v>5</v>
      </c>
      <c r="H10364">
        <v>5</v>
      </c>
      <c r="I10364">
        <v>2014</v>
      </c>
      <c r="J10364" t="s">
        <v>59</v>
      </c>
      <c r="K10364" t="s">
        <v>44</v>
      </c>
      <c r="L10364" t="s">
        <v>44</v>
      </c>
      <c r="M10364" s="54" t="s">
        <v>44</v>
      </c>
      <c r="N10364">
        <v>7</v>
      </c>
      <c r="O10364" t="s">
        <v>44</v>
      </c>
      <c r="P10364">
        <v>37.796447300922701</v>
      </c>
    </row>
    <row r="10365" spans="1:16" x14ac:dyDescent="0.25">
      <c r="A10365" s="20" t="s">
        <v>18744</v>
      </c>
      <c r="B10365">
        <v>7</v>
      </c>
      <c r="C10365" t="s">
        <v>21821</v>
      </c>
      <c r="D10365" t="s">
        <v>90</v>
      </c>
      <c r="E10365" t="s">
        <v>81</v>
      </c>
      <c r="F10365" t="s">
        <v>35</v>
      </c>
      <c r="G10365">
        <v>2</v>
      </c>
      <c r="H10365">
        <v>5</v>
      </c>
      <c r="I10365">
        <v>2014</v>
      </c>
      <c r="J10365" t="s">
        <v>60</v>
      </c>
      <c r="K10365">
        <v>-1.0021186701863101</v>
      </c>
      <c r="L10365">
        <v>-12.52</v>
      </c>
      <c r="M10365" s="54">
        <v>10.516</v>
      </c>
      <c r="N10365">
        <v>175</v>
      </c>
      <c r="O10365" t="s">
        <v>44</v>
      </c>
      <c r="P10365">
        <v>7.55928946018454</v>
      </c>
    </row>
    <row r="10366" spans="1:16" x14ac:dyDescent="0.25">
      <c r="A10366" s="20" t="s">
        <v>18745</v>
      </c>
      <c r="B10366">
        <v>7</v>
      </c>
      <c r="C10366" t="s">
        <v>21821</v>
      </c>
      <c r="D10366" t="s">
        <v>90</v>
      </c>
      <c r="E10366" t="s">
        <v>81</v>
      </c>
      <c r="F10366" t="s">
        <v>35</v>
      </c>
      <c r="G10366">
        <v>3</v>
      </c>
      <c r="H10366">
        <v>5</v>
      </c>
      <c r="I10366">
        <v>2014</v>
      </c>
      <c r="J10366" t="s">
        <v>60</v>
      </c>
      <c r="K10366">
        <v>-2.91142488840477</v>
      </c>
      <c r="L10366">
        <v>-14.6</v>
      </c>
      <c r="M10366" s="54">
        <v>8.7780000000000005</v>
      </c>
      <c r="N10366">
        <v>161</v>
      </c>
      <c r="O10366" t="s">
        <v>44</v>
      </c>
      <c r="P10366">
        <v>7.8811040623910102</v>
      </c>
    </row>
    <row r="10367" spans="1:16" x14ac:dyDescent="0.25">
      <c r="A10367" s="20" t="s">
        <v>18746</v>
      </c>
      <c r="B10367">
        <v>7</v>
      </c>
      <c r="C10367" t="s">
        <v>21821</v>
      </c>
      <c r="D10367" t="s">
        <v>90</v>
      </c>
      <c r="E10367" t="s">
        <v>81</v>
      </c>
      <c r="F10367" t="s">
        <v>35</v>
      </c>
      <c r="G10367">
        <v>4</v>
      </c>
      <c r="H10367">
        <v>5</v>
      </c>
      <c r="I10367">
        <v>2014</v>
      </c>
      <c r="J10367" t="s">
        <v>60</v>
      </c>
      <c r="K10367">
        <v>-5.0072090087986396</v>
      </c>
      <c r="L10367">
        <v>-17.012</v>
      </c>
      <c r="M10367" s="54">
        <v>6.9980000000000002</v>
      </c>
      <c r="N10367">
        <v>142</v>
      </c>
      <c r="O10367" t="s">
        <v>44</v>
      </c>
      <c r="P10367">
        <v>8.3918135829668898</v>
      </c>
    </row>
    <row r="10368" spans="1:16" x14ac:dyDescent="0.25">
      <c r="A10368" s="20" t="s">
        <v>18747</v>
      </c>
      <c r="B10368">
        <v>7</v>
      </c>
      <c r="C10368" t="s">
        <v>21821</v>
      </c>
      <c r="D10368" t="s">
        <v>90</v>
      </c>
      <c r="E10368" t="s">
        <v>81</v>
      </c>
      <c r="F10368" t="s">
        <v>35</v>
      </c>
      <c r="G10368">
        <v>5</v>
      </c>
      <c r="H10368">
        <v>5</v>
      </c>
      <c r="I10368">
        <v>2014</v>
      </c>
      <c r="J10368" t="s">
        <v>60</v>
      </c>
      <c r="K10368">
        <v>-4.3625981995140704</v>
      </c>
      <c r="L10368">
        <v>-16.606000000000002</v>
      </c>
      <c r="M10368" s="54">
        <v>7.88</v>
      </c>
      <c r="N10368">
        <v>82</v>
      </c>
      <c r="O10368" t="s">
        <v>44</v>
      </c>
      <c r="P10368">
        <v>11.0431526074847</v>
      </c>
    </row>
    <row r="10369" spans="1:16" x14ac:dyDescent="0.25">
      <c r="A10369" s="20" t="s">
        <v>18748</v>
      </c>
      <c r="B10369">
        <v>7</v>
      </c>
      <c r="C10369" t="s">
        <v>21821</v>
      </c>
      <c r="D10369" t="s">
        <v>90</v>
      </c>
      <c r="E10369" t="s">
        <v>81</v>
      </c>
      <c r="F10369" t="s">
        <v>35</v>
      </c>
      <c r="G10369">
        <v>3</v>
      </c>
      <c r="H10369">
        <v>5</v>
      </c>
      <c r="I10369">
        <v>2014</v>
      </c>
      <c r="J10369" t="s">
        <v>61</v>
      </c>
      <c r="K10369" t="s">
        <v>44</v>
      </c>
      <c r="L10369" t="s">
        <v>44</v>
      </c>
      <c r="M10369" s="54" t="s">
        <v>44</v>
      </c>
      <c r="N10369">
        <v>2</v>
      </c>
      <c r="O10369" t="s">
        <v>44</v>
      </c>
      <c r="P10369">
        <v>70.710678118654698</v>
      </c>
    </row>
    <row r="10370" spans="1:16" x14ac:dyDescent="0.25">
      <c r="A10370" s="20" t="s">
        <v>18749</v>
      </c>
      <c r="B10370">
        <v>7</v>
      </c>
      <c r="C10370" t="s">
        <v>21821</v>
      </c>
      <c r="D10370" t="s">
        <v>90</v>
      </c>
      <c r="E10370" t="s">
        <v>81</v>
      </c>
      <c r="F10370" t="s">
        <v>35</v>
      </c>
      <c r="G10370">
        <v>4</v>
      </c>
      <c r="H10370">
        <v>5</v>
      </c>
      <c r="I10370">
        <v>2014</v>
      </c>
      <c r="J10370" t="s">
        <v>61</v>
      </c>
      <c r="K10370" t="s">
        <v>44</v>
      </c>
      <c r="L10370" t="s">
        <v>44</v>
      </c>
      <c r="M10370" s="54" t="s">
        <v>44</v>
      </c>
      <c r="N10370">
        <v>3</v>
      </c>
      <c r="O10370" t="s">
        <v>44</v>
      </c>
      <c r="P10370">
        <v>57.735026918962603</v>
      </c>
    </row>
    <row r="10371" spans="1:16" x14ac:dyDescent="0.25">
      <c r="A10371" s="20" t="s">
        <v>18750</v>
      </c>
      <c r="B10371">
        <v>7</v>
      </c>
      <c r="C10371" t="s">
        <v>21821</v>
      </c>
      <c r="D10371" t="s">
        <v>90</v>
      </c>
      <c r="E10371" t="s">
        <v>81</v>
      </c>
      <c r="F10371" t="s">
        <v>35</v>
      </c>
      <c r="G10371">
        <v>2</v>
      </c>
      <c r="H10371">
        <v>5</v>
      </c>
      <c r="I10371">
        <v>2014</v>
      </c>
      <c r="J10371" t="s">
        <v>62</v>
      </c>
      <c r="K10371" t="s">
        <v>44</v>
      </c>
      <c r="L10371" t="s">
        <v>44</v>
      </c>
      <c r="M10371" s="54" t="s">
        <v>44</v>
      </c>
      <c r="N10371">
        <v>0</v>
      </c>
      <c r="O10371" t="s">
        <v>44</v>
      </c>
      <c r="P10371" t="s">
        <v>11517</v>
      </c>
    </row>
    <row r="10372" spans="1:16" x14ac:dyDescent="0.25">
      <c r="A10372" s="20" t="s">
        <v>18751</v>
      </c>
      <c r="B10372">
        <v>7</v>
      </c>
      <c r="C10372" t="s">
        <v>21821</v>
      </c>
      <c r="D10372" t="s">
        <v>90</v>
      </c>
      <c r="E10372" t="s">
        <v>81</v>
      </c>
      <c r="F10372" t="s">
        <v>35</v>
      </c>
      <c r="G10372">
        <v>3</v>
      </c>
      <c r="H10372">
        <v>5</v>
      </c>
      <c r="I10372">
        <v>2014</v>
      </c>
      <c r="J10372" t="s">
        <v>62</v>
      </c>
      <c r="K10372" t="s">
        <v>44</v>
      </c>
      <c r="L10372" t="s">
        <v>44</v>
      </c>
      <c r="M10372" s="54" t="s">
        <v>44</v>
      </c>
      <c r="N10372">
        <v>1</v>
      </c>
      <c r="O10372" t="s">
        <v>44</v>
      </c>
      <c r="P10372">
        <v>100</v>
      </c>
    </row>
    <row r="10373" spans="1:16" x14ac:dyDescent="0.25">
      <c r="A10373" s="20" t="s">
        <v>18752</v>
      </c>
      <c r="B10373">
        <v>7</v>
      </c>
      <c r="C10373" t="s">
        <v>21821</v>
      </c>
      <c r="D10373" t="s">
        <v>90</v>
      </c>
      <c r="E10373" t="s">
        <v>81</v>
      </c>
      <c r="F10373" t="s">
        <v>35</v>
      </c>
      <c r="G10373">
        <v>4</v>
      </c>
      <c r="H10373">
        <v>5</v>
      </c>
      <c r="I10373">
        <v>2014</v>
      </c>
      <c r="J10373" t="s">
        <v>62</v>
      </c>
      <c r="K10373" t="s">
        <v>44</v>
      </c>
      <c r="L10373" t="s">
        <v>44</v>
      </c>
      <c r="M10373" s="54" t="s">
        <v>44</v>
      </c>
      <c r="N10373">
        <v>4</v>
      </c>
      <c r="O10373" t="s">
        <v>44</v>
      </c>
      <c r="P10373">
        <v>50</v>
      </c>
    </row>
    <row r="10374" spans="1:16" x14ac:dyDescent="0.25">
      <c r="A10374" s="20" t="s">
        <v>18753</v>
      </c>
      <c r="B10374">
        <v>7</v>
      </c>
      <c r="C10374" t="s">
        <v>21821</v>
      </c>
      <c r="D10374" t="s">
        <v>90</v>
      </c>
      <c r="E10374" t="s">
        <v>81</v>
      </c>
      <c r="F10374" t="s">
        <v>35</v>
      </c>
      <c r="G10374">
        <v>5</v>
      </c>
      <c r="H10374">
        <v>5</v>
      </c>
      <c r="I10374">
        <v>2014</v>
      </c>
      <c r="J10374" t="s">
        <v>62</v>
      </c>
      <c r="K10374" t="s">
        <v>44</v>
      </c>
      <c r="L10374" t="s">
        <v>44</v>
      </c>
      <c r="M10374" s="54" t="s">
        <v>44</v>
      </c>
      <c r="N10374">
        <v>3</v>
      </c>
      <c r="O10374" t="s">
        <v>44</v>
      </c>
      <c r="P10374">
        <v>57.735026918962603</v>
      </c>
    </row>
    <row r="10375" spans="1:16" x14ac:dyDescent="0.25">
      <c r="A10375" s="20" t="s">
        <v>18754</v>
      </c>
      <c r="B10375">
        <v>7</v>
      </c>
      <c r="C10375" t="s">
        <v>21821</v>
      </c>
      <c r="D10375" t="s">
        <v>90</v>
      </c>
      <c r="E10375" t="s">
        <v>81</v>
      </c>
      <c r="F10375" t="s">
        <v>35</v>
      </c>
      <c r="G10375">
        <v>2</v>
      </c>
      <c r="H10375">
        <v>5</v>
      </c>
      <c r="I10375">
        <v>2014</v>
      </c>
      <c r="J10375" t="s">
        <v>75</v>
      </c>
      <c r="K10375">
        <v>5.0030000000000001</v>
      </c>
      <c r="L10375">
        <v>-5.07</v>
      </c>
      <c r="M10375" s="54">
        <v>15.08</v>
      </c>
      <c r="N10375" t="s">
        <v>44</v>
      </c>
      <c r="O10375" t="s">
        <v>44</v>
      </c>
      <c r="P10375">
        <v>-99</v>
      </c>
    </row>
    <row r="10376" spans="1:16" x14ac:dyDescent="0.25">
      <c r="A10376" s="20" t="s">
        <v>18754</v>
      </c>
      <c r="B10376">
        <v>7</v>
      </c>
      <c r="C10376" t="s">
        <v>21821</v>
      </c>
      <c r="D10376" t="s">
        <v>90</v>
      </c>
      <c r="E10376" t="s">
        <v>81</v>
      </c>
      <c r="F10376" t="s">
        <v>35</v>
      </c>
      <c r="G10376">
        <v>2</v>
      </c>
      <c r="H10376">
        <v>5</v>
      </c>
      <c r="I10376">
        <v>2014</v>
      </c>
      <c r="J10376" t="s">
        <v>75</v>
      </c>
      <c r="K10376" t="s">
        <v>44</v>
      </c>
      <c r="L10376" t="s">
        <v>44</v>
      </c>
      <c r="M10376" s="54" t="s">
        <v>44</v>
      </c>
      <c r="N10376" t="s">
        <v>44</v>
      </c>
      <c r="O10376" t="s">
        <v>44</v>
      </c>
      <c r="P10376">
        <v>-99</v>
      </c>
    </row>
    <row r="10377" spans="1:16" x14ac:dyDescent="0.25">
      <c r="A10377" s="20" t="s">
        <v>18754</v>
      </c>
      <c r="B10377">
        <v>7</v>
      </c>
      <c r="C10377" t="s">
        <v>21821</v>
      </c>
      <c r="D10377" t="s">
        <v>90</v>
      </c>
      <c r="E10377" t="s">
        <v>81</v>
      </c>
      <c r="F10377" t="s">
        <v>35</v>
      </c>
      <c r="G10377">
        <v>2</v>
      </c>
      <c r="H10377">
        <v>5</v>
      </c>
      <c r="I10377">
        <v>2014</v>
      </c>
      <c r="J10377" t="s">
        <v>75</v>
      </c>
      <c r="K10377">
        <v>3.5259999999999998</v>
      </c>
      <c r="L10377">
        <v>-7.16</v>
      </c>
      <c r="M10377" s="54">
        <v>14.21</v>
      </c>
      <c r="N10377" t="s">
        <v>44</v>
      </c>
      <c r="O10377" t="s">
        <v>44</v>
      </c>
      <c r="P10377">
        <v>-99</v>
      </c>
    </row>
    <row r="10378" spans="1:16" x14ac:dyDescent="0.25">
      <c r="A10378" s="20" t="s">
        <v>18754</v>
      </c>
      <c r="B10378">
        <v>7</v>
      </c>
      <c r="C10378" t="s">
        <v>21821</v>
      </c>
      <c r="D10378" t="s">
        <v>90</v>
      </c>
      <c r="E10378" t="s">
        <v>81</v>
      </c>
      <c r="F10378" t="s">
        <v>35</v>
      </c>
      <c r="G10378">
        <v>2</v>
      </c>
      <c r="H10378">
        <v>5</v>
      </c>
      <c r="I10378">
        <v>2014</v>
      </c>
      <c r="J10378" t="s">
        <v>75</v>
      </c>
      <c r="K10378">
        <v>-2.032</v>
      </c>
      <c r="L10378">
        <v>-11.32</v>
      </c>
      <c r="M10378" s="54">
        <v>7.25</v>
      </c>
      <c r="N10378" t="s">
        <v>44</v>
      </c>
      <c r="O10378" t="s">
        <v>44</v>
      </c>
      <c r="P10378">
        <v>-99</v>
      </c>
    </row>
    <row r="10379" spans="1:16" x14ac:dyDescent="0.25">
      <c r="A10379" s="20" t="s">
        <v>18754</v>
      </c>
      <c r="B10379">
        <v>7</v>
      </c>
      <c r="C10379" t="s">
        <v>21821</v>
      </c>
      <c r="D10379" t="s">
        <v>90</v>
      </c>
      <c r="E10379" t="s">
        <v>81</v>
      </c>
      <c r="F10379" t="s">
        <v>35</v>
      </c>
      <c r="G10379">
        <v>2</v>
      </c>
      <c r="H10379">
        <v>5</v>
      </c>
      <c r="I10379">
        <v>2014</v>
      </c>
      <c r="J10379" t="s">
        <v>75</v>
      </c>
      <c r="K10379">
        <v>4.6180000000000003</v>
      </c>
      <c r="L10379">
        <v>-1.41</v>
      </c>
      <c r="M10379" s="54">
        <v>10.65</v>
      </c>
      <c r="N10379" t="s">
        <v>44</v>
      </c>
      <c r="O10379" t="s">
        <v>44</v>
      </c>
      <c r="P10379">
        <v>-99</v>
      </c>
    </row>
    <row r="10380" spans="1:16" x14ac:dyDescent="0.25">
      <c r="A10380" s="20" t="s">
        <v>18754</v>
      </c>
      <c r="B10380">
        <v>7</v>
      </c>
      <c r="C10380" t="s">
        <v>21821</v>
      </c>
      <c r="D10380" t="s">
        <v>90</v>
      </c>
      <c r="E10380" t="s">
        <v>81</v>
      </c>
      <c r="F10380" t="s">
        <v>35</v>
      </c>
      <c r="G10380">
        <v>2</v>
      </c>
      <c r="H10380">
        <v>5</v>
      </c>
      <c r="I10380">
        <v>2014</v>
      </c>
      <c r="J10380" t="s">
        <v>75</v>
      </c>
      <c r="K10380" t="s">
        <v>44</v>
      </c>
      <c r="L10380" t="s">
        <v>44</v>
      </c>
      <c r="M10380" s="54" t="s">
        <v>44</v>
      </c>
      <c r="N10380" t="s">
        <v>44</v>
      </c>
      <c r="O10380" t="s">
        <v>44</v>
      </c>
      <c r="P10380">
        <v>-99</v>
      </c>
    </row>
    <row r="10381" spans="1:16" x14ac:dyDescent="0.25">
      <c r="A10381" s="20" t="s">
        <v>18754</v>
      </c>
      <c r="B10381">
        <v>7</v>
      </c>
      <c r="C10381" t="s">
        <v>21821</v>
      </c>
      <c r="D10381" t="s">
        <v>90</v>
      </c>
      <c r="E10381" t="s">
        <v>81</v>
      </c>
      <c r="F10381" t="s">
        <v>35</v>
      </c>
      <c r="G10381">
        <v>2</v>
      </c>
      <c r="H10381">
        <v>5</v>
      </c>
      <c r="I10381">
        <v>2014</v>
      </c>
      <c r="J10381" t="s">
        <v>75</v>
      </c>
      <c r="K10381">
        <v>-7.03</v>
      </c>
      <c r="L10381">
        <v>-18.84</v>
      </c>
      <c r="M10381" s="54">
        <v>4.78</v>
      </c>
      <c r="N10381" t="s">
        <v>44</v>
      </c>
      <c r="O10381" t="s">
        <v>44</v>
      </c>
      <c r="P10381">
        <v>-99</v>
      </c>
    </row>
    <row r="10382" spans="1:16" x14ac:dyDescent="0.25">
      <c r="A10382" s="20" t="s">
        <v>18754</v>
      </c>
      <c r="B10382">
        <v>7</v>
      </c>
      <c r="C10382" t="s">
        <v>21821</v>
      </c>
      <c r="D10382" t="s">
        <v>90</v>
      </c>
      <c r="E10382" t="s">
        <v>81</v>
      </c>
      <c r="F10382" t="s">
        <v>35</v>
      </c>
      <c r="G10382">
        <v>2</v>
      </c>
      <c r="H10382">
        <v>5</v>
      </c>
      <c r="I10382">
        <v>2014</v>
      </c>
      <c r="J10382" t="s">
        <v>75</v>
      </c>
      <c r="K10382" t="s">
        <v>44</v>
      </c>
      <c r="L10382" t="s">
        <v>44</v>
      </c>
      <c r="M10382" s="54" t="s">
        <v>44</v>
      </c>
      <c r="N10382" t="s">
        <v>44</v>
      </c>
      <c r="O10382" t="s">
        <v>44</v>
      </c>
      <c r="P10382">
        <v>-99</v>
      </c>
    </row>
    <row r="10383" spans="1:16" x14ac:dyDescent="0.25">
      <c r="A10383" s="20" t="s">
        <v>18754</v>
      </c>
      <c r="B10383">
        <v>7</v>
      </c>
      <c r="C10383" t="s">
        <v>21821</v>
      </c>
      <c r="D10383" t="s">
        <v>90</v>
      </c>
      <c r="E10383" t="s">
        <v>81</v>
      </c>
      <c r="F10383" t="s">
        <v>35</v>
      </c>
      <c r="G10383">
        <v>2</v>
      </c>
      <c r="H10383">
        <v>5</v>
      </c>
      <c r="I10383">
        <v>2014</v>
      </c>
      <c r="J10383" t="s">
        <v>75</v>
      </c>
      <c r="K10383" t="s">
        <v>44</v>
      </c>
      <c r="L10383" t="s">
        <v>44</v>
      </c>
      <c r="M10383" s="54" t="s">
        <v>44</v>
      </c>
      <c r="N10383" t="s">
        <v>44</v>
      </c>
      <c r="O10383" t="s">
        <v>44</v>
      </c>
      <c r="P10383">
        <v>-99</v>
      </c>
    </row>
    <row r="10384" spans="1:16" x14ac:dyDescent="0.25">
      <c r="A10384" s="20" t="s">
        <v>18754</v>
      </c>
      <c r="B10384">
        <v>7</v>
      </c>
      <c r="C10384" t="s">
        <v>21821</v>
      </c>
      <c r="D10384" t="s">
        <v>90</v>
      </c>
      <c r="E10384" t="s">
        <v>81</v>
      </c>
      <c r="F10384" t="s">
        <v>35</v>
      </c>
      <c r="G10384">
        <v>2</v>
      </c>
      <c r="H10384">
        <v>5</v>
      </c>
      <c r="I10384">
        <v>2014</v>
      </c>
      <c r="J10384" t="s">
        <v>75</v>
      </c>
      <c r="K10384" t="s">
        <v>44</v>
      </c>
      <c r="L10384" t="s">
        <v>44</v>
      </c>
      <c r="M10384" s="54" t="s">
        <v>44</v>
      </c>
      <c r="N10384" t="s">
        <v>44</v>
      </c>
      <c r="O10384" t="s">
        <v>44</v>
      </c>
      <c r="P10384">
        <v>-99</v>
      </c>
    </row>
    <row r="10385" spans="1:16" x14ac:dyDescent="0.25">
      <c r="A10385" s="20" t="s">
        <v>18754</v>
      </c>
      <c r="B10385">
        <v>7</v>
      </c>
      <c r="C10385" t="s">
        <v>21821</v>
      </c>
      <c r="D10385" t="s">
        <v>90</v>
      </c>
      <c r="E10385" t="s">
        <v>81</v>
      </c>
      <c r="F10385" t="s">
        <v>35</v>
      </c>
      <c r="G10385">
        <v>2</v>
      </c>
      <c r="H10385">
        <v>5</v>
      </c>
      <c r="I10385">
        <v>2014</v>
      </c>
      <c r="J10385" t="s">
        <v>75</v>
      </c>
      <c r="K10385" t="s">
        <v>44</v>
      </c>
      <c r="L10385" t="s">
        <v>44</v>
      </c>
      <c r="M10385" s="54" t="s">
        <v>44</v>
      </c>
      <c r="N10385" t="s">
        <v>44</v>
      </c>
      <c r="O10385" t="s">
        <v>44</v>
      </c>
      <c r="P10385">
        <v>-99</v>
      </c>
    </row>
    <row r="10386" spans="1:16" x14ac:dyDescent="0.25">
      <c r="A10386" s="20" t="s">
        <v>18754</v>
      </c>
      <c r="B10386">
        <v>7</v>
      </c>
      <c r="C10386" t="s">
        <v>21821</v>
      </c>
      <c r="D10386" t="s">
        <v>90</v>
      </c>
      <c r="E10386" t="s">
        <v>81</v>
      </c>
      <c r="F10386" t="s">
        <v>35</v>
      </c>
      <c r="G10386">
        <v>2</v>
      </c>
      <c r="H10386">
        <v>5</v>
      </c>
      <c r="I10386">
        <v>2014</v>
      </c>
      <c r="J10386" t="s">
        <v>75</v>
      </c>
      <c r="K10386" t="s">
        <v>44</v>
      </c>
      <c r="L10386" t="s">
        <v>44</v>
      </c>
      <c r="M10386" s="54" t="s">
        <v>44</v>
      </c>
      <c r="N10386" t="s">
        <v>44</v>
      </c>
      <c r="O10386" t="s">
        <v>44</v>
      </c>
      <c r="P10386">
        <v>-99</v>
      </c>
    </row>
    <row r="10387" spans="1:16" x14ac:dyDescent="0.25">
      <c r="A10387" s="20" t="s">
        <v>18754</v>
      </c>
      <c r="B10387">
        <v>7</v>
      </c>
      <c r="C10387" t="s">
        <v>21821</v>
      </c>
      <c r="D10387" t="s">
        <v>90</v>
      </c>
      <c r="E10387" t="s">
        <v>81</v>
      </c>
      <c r="F10387" t="s">
        <v>35</v>
      </c>
      <c r="G10387">
        <v>2</v>
      </c>
      <c r="H10387">
        <v>5</v>
      </c>
      <c r="I10387">
        <v>2014</v>
      </c>
      <c r="J10387" t="s">
        <v>75</v>
      </c>
      <c r="K10387">
        <v>-24.36</v>
      </c>
      <c r="L10387">
        <v>-34.49</v>
      </c>
      <c r="M10387" s="54">
        <v>-14.23</v>
      </c>
      <c r="N10387" t="s">
        <v>44</v>
      </c>
      <c r="O10387" t="s">
        <v>44</v>
      </c>
      <c r="P10387">
        <v>-99</v>
      </c>
    </row>
    <row r="10388" spans="1:16" x14ac:dyDescent="0.25">
      <c r="A10388" s="20" t="s">
        <v>18754</v>
      </c>
      <c r="B10388">
        <v>7</v>
      </c>
      <c r="C10388" t="s">
        <v>21821</v>
      </c>
      <c r="D10388" t="s">
        <v>90</v>
      </c>
      <c r="E10388" t="s">
        <v>81</v>
      </c>
      <c r="F10388" t="s">
        <v>35</v>
      </c>
      <c r="G10388">
        <v>2</v>
      </c>
      <c r="H10388">
        <v>5</v>
      </c>
      <c r="I10388">
        <v>2014</v>
      </c>
      <c r="J10388" t="s">
        <v>75</v>
      </c>
      <c r="K10388" t="s">
        <v>44</v>
      </c>
      <c r="L10388" t="s">
        <v>44</v>
      </c>
      <c r="M10388" s="54" t="s">
        <v>44</v>
      </c>
      <c r="N10388" t="s">
        <v>44</v>
      </c>
      <c r="O10388" t="s">
        <v>44</v>
      </c>
      <c r="P10388">
        <v>-99</v>
      </c>
    </row>
    <row r="10389" spans="1:16" x14ac:dyDescent="0.25">
      <c r="A10389" s="20" t="s">
        <v>18754</v>
      </c>
      <c r="B10389">
        <v>7</v>
      </c>
      <c r="C10389" t="s">
        <v>21821</v>
      </c>
      <c r="D10389" t="s">
        <v>90</v>
      </c>
      <c r="E10389" t="s">
        <v>81</v>
      </c>
      <c r="F10389" t="s">
        <v>35</v>
      </c>
      <c r="G10389">
        <v>2</v>
      </c>
      <c r="H10389">
        <v>5</v>
      </c>
      <c r="I10389">
        <v>2014</v>
      </c>
      <c r="J10389" t="s">
        <v>75</v>
      </c>
      <c r="K10389" t="s">
        <v>44</v>
      </c>
      <c r="L10389" t="s">
        <v>44</v>
      </c>
      <c r="M10389" s="54" t="s">
        <v>44</v>
      </c>
      <c r="N10389" t="s">
        <v>44</v>
      </c>
      <c r="O10389" t="s">
        <v>44</v>
      </c>
      <c r="P10389">
        <v>-99</v>
      </c>
    </row>
    <row r="10390" spans="1:16" x14ac:dyDescent="0.25">
      <c r="A10390" s="20" t="s">
        <v>18754</v>
      </c>
      <c r="B10390">
        <v>7</v>
      </c>
      <c r="C10390" t="s">
        <v>21821</v>
      </c>
      <c r="D10390" t="s">
        <v>90</v>
      </c>
      <c r="E10390" t="s">
        <v>81</v>
      </c>
      <c r="F10390" t="s">
        <v>35</v>
      </c>
      <c r="G10390">
        <v>2</v>
      </c>
      <c r="H10390">
        <v>5</v>
      </c>
      <c r="I10390">
        <v>2014</v>
      </c>
      <c r="J10390" t="s">
        <v>75</v>
      </c>
      <c r="K10390" t="s">
        <v>44</v>
      </c>
      <c r="L10390" t="s">
        <v>44</v>
      </c>
      <c r="M10390" s="54" t="s">
        <v>44</v>
      </c>
      <c r="N10390" t="s">
        <v>44</v>
      </c>
      <c r="O10390" t="s">
        <v>44</v>
      </c>
      <c r="P10390">
        <v>-99</v>
      </c>
    </row>
    <row r="10391" spans="1:16" x14ac:dyDescent="0.25">
      <c r="A10391" s="20" t="s">
        <v>18754</v>
      </c>
      <c r="B10391">
        <v>7</v>
      </c>
      <c r="C10391" t="s">
        <v>21821</v>
      </c>
      <c r="D10391" t="s">
        <v>90</v>
      </c>
      <c r="E10391" t="s">
        <v>81</v>
      </c>
      <c r="F10391" t="s">
        <v>35</v>
      </c>
      <c r="G10391">
        <v>2</v>
      </c>
      <c r="H10391">
        <v>5</v>
      </c>
      <c r="I10391">
        <v>2014</v>
      </c>
      <c r="J10391" t="s">
        <v>75</v>
      </c>
      <c r="K10391">
        <v>-1.857</v>
      </c>
      <c r="L10391">
        <v>-11.96</v>
      </c>
      <c r="M10391" s="54">
        <v>8.25</v>
      </c>
      <c r="N10391" t="s">
        <v>44</v>
      </c>
      <c r="O10391" t="s">
        <v>44</v>
      </c>
      <c r="P10391">
        <v>-99</v>
      </c>
    </row>
    <row r="10392" spans="1:16" x14ac:dyDescent="0.25">
      <c r="A10392" s="20" t="s">
        <v>18754</v>
      </c>
      <c r="B10392">
        <v>7</v>
      </c>
      <c r="C10392" t="s">
        <v>21821</v>
      </c>
      <c r="D10392" t="s">
        <v>90</v>
      </c>
      <c r="E10392" t="s">
        <v>81</v>
      </c>
      <c r="F10392" t="s">
        <v>35</v>
      </c>
      <c r="G10392">
        <v>2</v>
      </c>
      <c r="H10392">
        <v>5</v>
      </c>
      <c r="I10392">
        <v>2014</v>
      </c>
      <c r="J10392" t="s">
        <v>75</v>
      </c>
      <c r="K10392" t="s">
        <v>44</v>
      </c>
      <c r="L10392" t="s">
        <v>44</v>
      </c>
      <c r="M10392" s="54" t="s">
        <v>44</v>
      </c>
      <c r="N10392" t="s">
        <v>44</v>
      </c>
      <c r="O10392" t="s">
        <v>44</v>
      </c>
      <c r="P10392">
        <v>-99</v>
      </c>
    </row>
    <row r="10393" spans="1:16" x14ac:dyDescent="0.25">
      <c r="A10393" s="20" t="s">
        <v>18755</v>
      </c>
      <c r="B10393">
        <v>7</v>
      </c>
      <c r="C10393" t="s">
        <v>21821</v>
      </c>
      <c r="D10393" t="s">
        <v>90</v>
      </c>
      <c r="E10393" t="s">
        <v>81</v>
      </c>
      <c r="F10393" t="s">
        <v>35</v>
      </c>
      <c r="G10393">
        <v>3</v>
      </c>
      <c r="H10393">
        <v>5</v>
      </c>
      <c r="I10393">
        <v>2014</v>
      </c>
      <c r="J10393" t="s">
        <v>75</v>
      </c>
      <c r="K10393">
        <v>3.798</v>
      </c>
      <c r="L10393">
        <v>-6.17</v>
      </c>
      <c r="M10393" s="54">
        <v>13.76</v>
      </c>
      <c r="N10393" t="s">
        <v>44</v>
      </c>
      <c r="O10393" t="s">
        <v>44</v>
      </c>
      <c r="P10393">
        <v>-99</v>
      </c>
    </row>
    <row r="10394" spans="1:16" x14ac:dyDescent="0.25">
      <c r="A10394" s="20" t="s">
        <v>18755</v>
      </c>
      <c r="B10394">
        <v>7</v>
      </c>
      <c r="C10394" t="s">
        <v>21821</v>
      </c>
      <c r="D10394" t="s">
        <v>90</v>
      </c>
      <c r="E10394" t="s">
        <v>81</v>
      </c>
      <c r="F10394" t="s">
        <v>35</v>
      </c>
      <c r="G10394">
        <v>3</v>
      </c>
      <c r="H10394">
        <v>5</v>
      </c>
      <c r="I10394">
        <v>2014</v>
      </c>
      <c r="J10394" t="s">
        <v>75</v>
      </c>
      <c r="K10394" t="s">
        <v>44</v>
      </c>
      <c r="L10394" t="s">
        <v>44</v>
      </c>
      <c r="M10394" s="54" t="s">
        <v>44</v>
      </c>
      <c r="N10394" t="s">
        <v>44</v>
      </c>
      <c r="O10394" t="s">
        <v>44</v>
      </c>
      <c r="P10394">
        <v>-99</v>
      </c>
    </row>
    <row r="10395" spans="1:16" x14ac:dyDescent="0.25">
      <c r="A10395" s="20" t="s">
        <v>18755</v>
      </c>
      <c r="B10395">
        <v>7</v>
      </c>
      <c r="C10395" t="s">
        <v>21821</v>
      </c>
      <c r="D10395" t="s">
        <v>90</v>
      </c>
      <c r="E10395" t="s">
        <v>81</v>
      </c>
      <c r="F10395" t="s">
        <v>35</v>
      </c>
      <c r="G10395">
        <v>3</v>
      </c>
      <c r="H10395">
        <v>5</v>
      </c>
      <c r="I10395">
        <v>2014</v>
      </c>
      <c r="J10395" t="s">
        <v>75</v>
      </c>
      <c r="K10395">
        <v>2.3210000000000002</v>
      </c>
      <c r="L10395">
        <v>-8.26</v>
      </c>
      <c r="M10395" s="54">
        <v>12.9</v>
      </c>
      <c r="N10395" t="s">
        <v>44</v>
      </c>
      <c r="O10395" t="s">
        <v>44</v>
      </c>
      <c r="P10395">
        <v>-99</v>
      </c>
    </row>
    <row r="10396" spans="1:16" x14ac:dyDescent="0.25">
      <c r="A10396" s="20" t="s">
        <v>18755</v>
      </c>
      <c r="B10396">
        <v>7</v>
      </c>
      <c r="C10396" t="s">
        <v>21821</v>
      </c>
      <c r="D10396" t="s">
        <v>90</v>
      </c>
      <c r="E10396" t="s">
        <v>81</v>
      </c>
      <c r="F10396" t="s">
        <v>35</v>
      </c>
      <c r="G10396">
        <v>3</v>
      </c>
      <c r="H10396">
        <v>5</v>
      </c>
      <c r="I10396">
        <v>2014</v>
      </c>
      <c r="J10396" t="s">
        <v>75</v>
      </c>
      <c r="K10396">
        <v>-3.2370000000000001</v>
      </c>
      <c r="L10396">
        <v>-12.4</v>
      </c>
      <c r="M10396" s="54">
        <v>5.93</v>
      </c>
      <c r="N10396" t="s">
        <v>44</v>
      </c>
      <c r="O10396" t="s">
        <v>44</v>
      </c>
      <c r="P10396">
        <v>-99</v>
      </c>
    </row>
    <row r="10397" spans="1:16" x14ac:dyDescent="0.25">
      <c r="A10397" s="20" t="s">
        <v>18755</v>
      </c>
      <c r="B10397">
        <v>7</v>
      </c>
      <c r="C10397" t="s">
        <v>21821</v>
      </c>
      <c r="D10397" t="s">
        <v>90</v>
      </c>
      <c r="E10397" t="s">
        <v>81</v>
      </c>
      <c r="F10397" t="s">
        <v>35</v>
      </c>
      <c r="G10397">
        <v>3</v>
      </c>
      <c r="H10397">
        <v>5</v>
      </c>
      <c r="I10397">
        <v>2014</v>
      </c>
      <c r="J10397" t="s">
        <v>75</v>
      </c>
      <c r="K10397">
        <v>3.4129999999999998</v>
      </c>
      <c r="L10397">
        <v>-2.4300000000000002</v>
      </c>
      <c r="M10397" s="54">
        <v>9.26</v>
      </c>
      <c r="N10397" t="s">
        <v>44</v>
      </c>
      <c r="O10397" t="s">
        <v>44</v>
      </c>
      <c r="P10397">
        <v>-99</v>
      </c>
    </row>
    <row r="10398" spans="1:16" x14ac:dyDescent="0.25">
      <c r="A10398" s="20" t="s">
        <v>18755</v>
      </c>
      <c r="B10398">
        <v>7</v>
      </c>
      <c r="C10398" t="s">
        <v>21821</v>
      </c>
      <c r="D10398" t="s">
        <v>90</v>
      </c>
      <c r="E10398" t="s">
        <v>81</v>
      </c>
      <c r="F10398" t="s">
        <v>35</v>
      </c>
      <c r="G10398">
        <v>3</v>
      </c>
      <c r="H10398">
        <v>5</v>
      </c>
      <c r="I10398">
        <v>2014</v>
      </c>
      <c r="J10398" t="s">
        <v>75</v>
      </c>
      <c r="K10398" t="s">
        <v>44</v>
      </c>
      <c r="L10398" t="s">
        <v>44</v>
      </c>
      <c r="M10398" s="54" t="s">
        <v>44</v>
      </c>
      <c r="N10398" t="s">
        <v>44</v>
      </c>
      <c r="O10398" t="s">
        <v>44</v>
      </c>
      <c r="P10398">
        <v>-99</v>
      </c>
    </row>
    <row r="10399" spans="1:16" x14ac:dyDescent="0.25">
      <c r="A10399" s="20" t="s">
        <v>18755</v>
      </c>
      <c r="B10399">
        <v>7</v>
      </c>
      <c r="C10399" t="s">
        <v>21821</v>
      </c>
      <c r="D10399" t="s">
        <v>90</v>
      </c>
      <c r="E10399" t="s">
        <v>81</v>
      </c>
      <c r="F10399" t="s">
        <v>35</v>
      </c>
      <c r="G10399">
        <v>3</v>
      </c>
      <c r="H10399">
        <v>5</v>
      </c>
      <c r="I10399">
        <v>2014</v>
      </c>
      <c r="J10399" t="s">
        <v>75</v>
      </c>
      <c r="K10399">
        <v>-8.2360000000000007</v>
      </c>
      <c r="L10399">
        <v>-19.95</v>
      </c>
      <c r="M10399" s="54">
        <v>3.48</v>
      </c>
      <c r="N10399" t="s">
        <v>44</v>
      </c>
      <c r="O10399" t="s">
        <v>44</v>
      </c>
      <c r="P10399">
        <v>-99</v>
      </c>
    </row>
    <row r="10400" spans="1:16" x14ac:dyDescent="0.25">
      <c r="A10400" s="20" t="s">
        <v>18755</v>
      </c>
      <c r="B10400">
        <v>7</v>
      </c>
      <c r="C10400" t="s">
        <v>21821</v>
      </c>
      <c r="D10400" t="s">
        <v>90</v>
      </c>
      <c r="E10400" t="s">
        <v>81</v>
      </c>
      <c r="F10400" t="s">
        <v>35</v>
      </c>
      <c r="G10400">
        <v>3</v>
      </c>
      <c r="H10400">
        <v>5</v>
      </c>
      <c r="I10400">
        <v>2014</v>
      </c>
      <c r="J10400" t="s">
        <v>75</v>
      </c>
      <c r="K10400" t="s">
        <v>44</v>
      </c>
      <c r="L10400" t="s">
        <v>44</v>
      </c>
      <c r="M10400" s="54" t="s">
        <v>44</v>
      </c>
      <c r="N10400" t="s">
        <v>44</v>
      </c>
      <c r="O10400" t="s">
        <v>44</v>
      </c>
      <c r="P10400">
        <v>-99</v>
      </c>
    </row>
    <row r="10401" spans="1:16" x14ac:dyDescent="0.25">
      <c r="A10401" s="20" t="s">
        <v>18755</v>
      </c>
      <c r="B10401">
        <v>7</v>
      </c>
      <c r="C10401" t="s">
        <v>21821</v>
      </c>
      <c r="D10401" t="s">
        <v>90</v>
      </c>
      <c r="E10401" t="s">
        <v>81</v>
      </c>
      <c r="F10401" t="s">
        <v>35</v>
      </c>
      <c r="G10401">
        <v>3</v>
      </c>
      <c r="H10401">
        <v>5</v>
      </c>
      <c r="I10401">
        <v>2014</v>
      </c>
      <c r="J10401" t="s">
        <v>75</v>
      </c>
      <c r="K10401" t="s">
        <v>44</v>
      </c>
      <c r="L10401" t="s">
        <v>44</v>
      </c>
      <c r="M10401" s="54" t="s">
        <v>44</v>
      </c>
      <c r="N10401" t="s">
        <v>44</v>
      </c>
      <c r="O10401" t="s">
        <v>44</v>
      </c>
      <c r="P10401">
        <v>-99</v>
      </c>
    </row>
    <row r="10402" spans="1:16" x14ac:dyDescent="0.25">
      <c r="A10402" s="20" t="s">
        <v>18755</v>
      </c>
      <c r="B10402">
        <v>7</v>
      </c>
      <c r="C10402" t="s">
        <v>21821</v>
      </c>
      <c r="D10402" t="s">
        <v>90</v>
      </c>
      <c r="E10402" t="s">
        <v>81</v>
      </c>
      <c r="F10402" t="s">
        <v>35</v>
      </c>
      <c r="G10402">
        <v>3</v>
      </c>
      <c r="H10402">
        <v>5</v>
      </c>
      <c r="I10402">
        <v>2014</v>
      </c>
      <c r="J10402" t="s">
        <v>75</v>
      </c>
      <c r="K10402" t="s">
        <v>44</v>
      </c>
      <c r="L10402" t="s">
        <v>44</v>
      </c>
      <c r="M10402" s="54" t="s">
        <v>44</v>
      </c>
      <c r="N10402" t="s">
        <v>44</v>
      </c>
      <c r="O10402" t="s">
        <v>44</v>
      </c>
      <c r="P10402">
        <v>-99</v>
      </c>
    </row>
    <row r="10403" spans="1:16" x14ac:dyDescent="0.25">
      <c r="A10403" s="20" t="s">
        <v>18755</v>
      </c>
      <c r="B10403">
        <v>7</v>
      </c>
      <c r="C10403" t="s">
        <v>21821</v>
      </c>
      <c r="D10403" t="s">
        <v>90</v>
      </c>
      <c r="E10403" t="s">
        <v>81</v>
      </c>
      <c r="F10403" t="s">
        <v>35</v>
      </c>
      <c r="G10403">
        <v>3</v>
      </c>
      <c r="H10403">
        <v>5</v>
      </c>
      <c r="I10403">
        <v>2014</v>
      </c>
      <c r="J10403" t="s">
        <v>75</v>
      </c>
      <c r="K10403" t="s">
        <v>44</v>
      </c>
      <c r="L10403" t="s">
        <v>44</v>
      </c>
      <c r="M10403" s="54" t="s">
        <v>44</v>
      </c>
      <c r="N10403" t="s">
        <v>44</v>
      </c>
      <c r="O10403" t="s">
        <v>44</v>
      </c>
      <c r="P10403">
        <v>-99</v>
      </c>
    </row>
    <row r="10404" spans="1:16" x14ac:dyDescent="0.25">
      <c r="A10404" s="20" t="s">
        <v>18755</v>
      </c>
      <c r="B10404">
        <v>7</v>
      </c>
      <c r="C10404" t="s">
        <v>21821</v>
      </c>
      <c r="D10404" t="s">
        <v>90</v>
      </c>
      <c r="E10404" t="s">
        <v>81</v>
      </c>
      <c r="F10404" t="s">
        <v>35</v>
      </c>
      <c r="G10404">
        <v>3</v>
      </c>
      <c r="H10404">
        <v>5</v>
      </c>
      <c r="I10404">
        <v>2014</v>
      </c>
      <c r="J10404" t="s">
        <v>75</v>
      </c>
      <c r="K10404" t="s">
        <v>44</v>
      </c>
      <c r="L10404" t="s">
        <v>44</v>
      </c>
      <c r="M10404" s="54" t="s">
        <v>44</v>
      </c>
      <c r="N10404" t="s">
        <v>44</v>
      </c>
      <c r="O10404" t="s">
        <v>44</v>
      </c>
      <c r="P10404">
        <v>-99</v>
      </c>
    </row>
    <row r="10405" spans="1:16" x14ac:dyDescent="0.25">
      <c r="A10405" s="20" t="s">
        <v>18755</v>
      </c>
      <c r="B10405">
        <v>7</v>
      </c>
      <c r="C10405" t="s">
        <v>21821</v>
      </c>
      <c r="D10405" t="s">
        <v>90</v>
      </c>
      <c r="E10405" t="s">
        <v>81</v>
      </c>
      <c r="F10405" t="s">
        <v>35</v>
      </c>
      <c r="G10405">
        <v>3</v>
      </c>
      <c r="H10405">
        <v>5</v>
      </c>
      <c r="I10405">
        <v>2014</v>
      </c>
      <c r="J10405" t="s">
        <v>75</v>
      </c>
      <c r="K10405">
        <v>-25.565000000000001</v>
      </c>
      <c r="L10405">
        <v>-35.58</v>
      </c>
      <c r="M10405" s="54">
        <v>-15.55</v>
      </c>
      <c r="N10405" t="s">
        <v>44</v>
      </c>
      <c r="O10405" t="s">
        <v>44</v>
      </c>
      <c r="P10405">
        <v>-99</v>
      </c>
    </row>
    <row r="10406" spans="1:16" x14ac:dyDescent="0.25">
      <c r="A10406" s="20" t="s">
        <v>18755</v>
      </c>
      <c r="B10406">
        <v>7</v>
      </c>
      <c r="C10406" t="s">
        <v>21821</v>
      </c>
      <c r="D10406" t="s">
        <v>90</v>
      </c>
      <c r="E10406" t="s">
        <v>81</v>
      </c>
      <c r="F10406" t="s">
        <v>35</v>
      </c>
      <c r="G10406">
        <v>3</v>
      </c>
      <c r="H10406">
        <v>5</v>
      </c>
      <c r="I10406">
        <v>2014</v>
      </c>
      <c r="J10406" t="s">
        <v>75</v>
      </c>
      <c r="K10406" t="s">
        <v>44</v>
      </c>
      <c r="L10406" t="s">
        <v>44</v>
      </c>
      <c r="M10406" s="54" t="s">
        <v>44</v>
      </c>
      <c r="N10406" t="s">
        <v>44</v>
      </c>
      <c r="O10406" t="s">
        <v>44</v>
      </c>
      <c r="P10406">
        <v>-99</v>
      </c>
    </row>
    <row r="10407" spans="1:16" x14ac:dyDescent="0.25">
      <c r="A10407" s="20" t="s">
        <v>18755</v>
      </c>
      <c r="B10407">
        <v>7</v>
      </c>
      <c r="C10407" t="s">
        <v>21821</v>
      </c>
      <c r="D10407" t="s">
        <v>90</v>
      </c>
      <c r="E10407" t="s">
        <v>81</v>
      </c>
      <c r="F10407" t="s">
        <v>35</v>
      </c>
      <c r="G10407">
        <v>3</v>
      </c>
      <c r="H10407">
        <v>5</v>
      </c>
      <c r="I10407">
        <v>2014</v>
      </c>
      <c r="J10407" t="s">
        <v>75</v>
      </c>
      <c r="K10407" t="s">
        <v>44</v>
      </c>
      <c r="L10407" t="s">
        <v>44</v>
      </c>
      <c r="M10407" s="54" t="s">
        <v>44</v>
      </c>
      <c r="N10407" t="s">
        <v>44</v>
      </c>
      <c r="O10407" t="s">
        <v>44</v>
      </c>
      <c r="P10407">
        <v>-99</v>
      </c>
    </row>
    <row r="10408" spans="1:16" x14ac:dyDescent="0.25">
      <c r="A10408" s="20" t="s">
        <v>18755</v>
      </c>
      <c r="B10408">
        <v>7</v>
      </c>
      <c r="C10408" t="s">
        <v>21821</v>
      </c>
      <c r="D10408" t="s">
        <v>90</v>
      </c>
      <c r="E10408" t="s">
        <v>81</v>
      </c>
      <c r="F10408" t="s">
        <v>35</v>
      </c>
      <c r="G10408">
        <v>3</v>
      </c>
      <c r="H10408">
        <v>5</v>
      </c>
      <c r="I10408">
        <v>2014</v>
      </c>
      <c r="J10408" t="s">
        <v>75</v>
      </c>
      <c r="K10408" t="s">
        <v>44</v>
      </c>
      <c r="L10408" t="s">
        <v>44</v>
      </c>
      <c r="M10408" s="54" t="s">
        <v>44</v>
      </c>
      <c r="N10408" t="s">
        <v>44</v>
      </c>
      <c r="O10408" t="s">
        <v>44</v>
      </c>
      <c r="P10408">
        <v>-99</v>
      </c>
    </row>
    <row r="10409" spans="1:16" x14ac:dyDescent="0.25">
      <c r="A10409" s="20" t="s">
        <v>18755</v>
      </c>
      <c r="B10409">
        <v>7</v>
      </c>
      <c r="C10409" t="s">
        <v>21821</v>
      </c>
      <c r="D10409" t="s">
        <v>90</v>
      </c>
      <c r="E10409" t="s">
        <v>81</v>
      </c>
      <c r="F10409" t="s">
        <v>35</v>
      </c>
      <c r="G10409">
        <v>3</v>
      </c>
      <c r="H10409">
        <v>5</v>
      </c>
      <c r="I10409">
        <v>2014</v>
      </c>
      <c r="J10409" t="s">
        <v>75</v>
      </c>
      <c r="K10409">
        <v>-3.0619999999999998</v>
      </c>
      <c r="L10409">
        <v>-13.06</v>
      </c>
      <c r="M10409" s="54">
        <v>6.93</v>
      </c>
      <c r="N10409" t="s">
        <v>44</v>
      </c>
      <c r="O10409" t="s">
        <v>44</v>
      </c>
      <c r="P10409">
        <v>-99</v>
      </c>
    </row>
    <row r="10410" spans="1:16" x14ac:dyDescent="0.25">
      <c r="A10410" s="20" t="s">
        <v>18755</v>
      </c>
      <c r="B10410">
        <v>7</v>
      </c>
      <c r="C10410" t="s">
        <v>21821</v>
      </c>
      <c r="D10410" t="s">
        <v>90</v>
      </c>
      <c r="E10410" t="s">
        <v>81</v>
      </c>
      <c r="F10410" t="s">
        <v>35</v>
      </c>
      <c r="G10410">
        <v>3</v>
      </c>
      <c r="H10410">
        <v>5</v>
      </c>
      <c r="I10410">
        <v>2014</v>
      </c>
      <c r="J10410" t="s">
        <v>75</v>
      </c>
      <c r="K10410" t="s">
        <v>44</v>
      </c>
      <c r="L10410" t="s">
        <v>44</v>
      </c>
      <c r="M10410" s="54" t="s">
        <v>44</v>
      </c>
      <c r="N10410" t="s">
        <v>44</v>
      </c>
      <c r="O10410" t="s">
        <v>44</v>
      </c>
      <c r="P10410">
        <v>-99</v>
      </c>
    </row>
    <row r="10411" spans="1:16" x14ac:dyDescent="0.25">
      <c r="A10411" s="20" t="s">
        <v>18756</v>
      </c>
      <c r="B10411">
        <v>7</v>
      </c>
      <c r="C10411" t="s">
        <v>21821</v>
      </c>
      <c r="D10411" t="s">
        <v>90</v>
      </c>
      <c r="E10411" t="s">
        <v>81</v>
      </c>
      <c r="F10411" t="s">
        <v>35</v>
      </c>
      <c r="G10411">
        <v>4</v>
      </c>
      <c r="H10411">
        <v>5</v>
      </c>
      <c r="I10411">
        <v>2014</v>
      </c>
      <c r="J10411" t="s">
        <v>75</v>
      </c>
      <c r="K10411">
        <v>1.468</v>
      </c>
      <c r="L10411">
        <v>-8.3000000000000007</v>
      </c>
      <c r="M10411" s="54">
        <v>11.24</v>
      </c>
      <c r="N10411" t="s">
        <v>44</v>
      </c>
      <c r="O10411" t="s">
        <v>44</v>
      </c>
      <c r="P10411">
        <v>-99</v>
      </c>
    </row>
    <row r="10412" spans="1:16" x14ac:dyDescent="0.25">
      <c r="A10412" s="20" t="s">
        <v>18756</v>
      </c>
      <c r="B10412">
        <v>7</v>
      </c>
      <c r="C10412" t="s">
        <v>21821</v>
      </c>
      <c r="D10412" t="s">
        <v>90</v>
      </c>
      <c r="E10412" t="s">
        <v>81</v>
      </c>
      <c r="F10412" t="s">
        <v>35</v>
      </c>
      <c r="G10412">
        <v>4</v>
      </c>
      <c r="H10412">
        <v>5</v>
      </c>
      <c r="I10412">
        <v>2014</v>
      </c>
      <c r="J10412" t="s">
        <v>75</v>
      </c>
      <c r="K10412" t="s">
        <v>44</v>
      </c>
      <c r="L10412" t="s">
        <v>44</v>
      </c>
      <c r="M10412" s="54" t="s">
        <v>44</v>
      </c>
      <c r="N10412" t="s">
        <v>44</v>
      </c>
      <c r="O10412" t="s">
        <v>44</v>
      </c>
      <c r="P10412">
        <v>-99</v>
      </c>
    </row>
    <row r="10413" spans="1:16" x14ac:dyDescent="0.25">
      <c r="A10413" s="20" t="s">
        <v>18756</v>
      </c>
      <c r="B10413">
        <v>7</v>
      </c>
      <c r="C10413" t="s">
        <v>21821</v>
      </c>
      <c r="D10413" t="s">
        <v>90</v>
      </c>
      <c r="E10413" t="s">
        <v>81</v>
      </c>
      <c r="F10413" t="s">
        <v>35</v>
      </c>
      <c r="G10413">
        <v>4</v>
      </c>
      <c r="H10413">
        <v>5</v>
      </c>
      <c r="I10413">
        <v>2014</v>
      </c>
      <c r="J10413" t="s">
        <v>75</v>
      </c>
      <c r="K10413">
        <v>-8.9999999999999993E-3</v>
      </c>
      <c r="L10413">
        <v>-10.41</v>
      </c>
      <c r="M10413" s="54">
        <v>10.39</v>
      </c>
      <c r="N10413" t="s">
        <v>44</v>
      </c>
      <c r="O10413" t="s">
        <v>44</v>
      </c>
      <c r="P10413">
        <v>-99</v>
      </c>
    </row>
    <row r="10414" spans="1:16" x14ac:dyDescent="0.25">
      <c r="A10414" s="20" t="s">
        <v>18756</v>
      </c>
      <c r="B10414">
        <v>7</v>
      </c>
      <c r="C10414" t="s">
        <v>21821</v>
      </c>
      <c r="D10414" t="s">
        <v>90</v>
      </c>
      <c r="E10414" t="s">
        <v>81</v>
      </c>
      <c r="F10414" t="s">
        <v>35</v>
      </c>
      <c r="G10414">
        <v>4</v>
      </c>
      <c r="H10414">
        <v>5</v>
      </c>
      <c r="I10414">
        <v>2014</v>
      </c>
      <c r="J10414" t="s">
        <v>75</v>
      </c>
      <c r="K10414">
        <v>-5.5670000000000002</v>
      </c>
      <c r="L10414">
        <v>-14.52</v>
      </c>
      <c r="M10414" s="54">
        <v>3.39</v>
      </c>
      <c r="N10414" t="s">
        <v>44</v>
      </c>
      <c r="O10414" t="s">
        <v>44</v>
      </c>
      <c r="P10414">
        <v>-99</v>
      </c>
    </row>
    <row r="10415" spans="1:16" x14ac:dyDescent="0.25">
      <c r="A10415" s="20" t="s">
        <v>18756</v>
      </c>
      <c r="B10415">
        <v>7</v>
      </c>
      <c r="C10415" t="s">
        <v>21821</v>
      </c>
      <c r="D10415" t="s">
        <v>90</v>
      </c>
      <c r="E10415" t="s">
        <v>81</v>
      </c>
      <c r="F10415" t="s">
        <v>35</v>
      </c>
      <c r="G10415">
        <v>4</v>
      </c>
      <c r="H10415">
        <v>5</v>
      </c>
      <c r="I10415">
        <v>2014</v>
      </c>
      <c r="J10415" t="s">
        <v>75</v>
      </c>
      <c r="K10415">
        <v>1.083</v>
      </c>
      <c r="L10415">
        <v>-4.43</v>
      </c>
      <c r="M10415" s="54">
        <v>6.59</v>
      </c>
      <c r="N10415" t="s">
        <v>44</v>
      </c>
      <c r="O10415" t="s">
        <v>44</v>
      </c>
      <c r="P10415">
        <v>-99</v>
      </c>
    </row>
    <row r="10416" spans="1:16" x14ac:dyDescent="0.25">
      <c r="A10416" s="20" t="s">
        <v>18756</v>
      </c>
      <c r="B10416">
        <v>7</v>
      </c>
      <c r="C10416" t="s">
        <v>21821</v>
      </c>
      <c r="D10416" t="s">
        <v>90</v>
      </c>
      <c r="E10416" t="s">
        <v>81</v>
      </c>
      <c r="F10416" t="s">
        <v>35</v>
      </c>
      <c r="G10416">
        <v>4</v>
      </c>
      <c r="H10416">
        <v>5</v>
      </c>
      <c r="I10416">
        <v>2014</v>
      </c>
      <c r="J10416" t="s">
        <v>75</v>
      </c>
      <c r="K10416" t="s">
        <v>44</v>
      </c>
      <c r="L10416" t="s">
        <v>44</v>
      </c>
      <c r="M10416" s="54" t="s">
        <v>44</v>
      </c>
      <c r="N10416" t="s">
        <v>44</v>
      </c>
      <c r="O10416" t="s">
        <v>44</v>
      </c>
      <c r="P10416">
        <v>-99</v>
      </c>
    </row>
    <row r="10417" spans="1:16" x14ac:dyDescent="0.25">
      <c r="A10417" s="20" t="s">
        <v>18756</v>
      </c>
      <c r="B10417">
        <v>7</v>
      </c>
      <c r="C10417" t="s">
        <v>21821</v>
      </c>
      <c r="D10417" t="s">
        <v>90</v>
      </c>
      <c r="E10417" t="s">
        <v>81</v>
      </c>
      <c r="F10417" t="s">
        <v>35</v>
      </c>
      <c r="G10417">
        <v>4</v>
      </c>
      <c r="H10417">
        <v>5</v>
      </c>
      <c r="I10417">
        <v>2014</v>
      </c>
      <c r="J10417" t="s">
        <v>75</v>
      </c>
      <c r="K10417">
        <v>-10.566000000000001</v>
      </c>
      <c r="L10417">
        <v>-22.12</v>
      </c>
      <c r="M10417" s="54">
        <v>0.99</v>
      </c>
      <c r="N10417" t="s">
        <v>44</v>
      </c>
      <c r="O10417" t="s">
        <v>44</v>
      </c>
      <c r="P10417">
        <v>-99</v>
      </c>
    </row>
    <row r="10418" spans="1:16" x14ac:dyDescent="0.25">
      <c r="A10418" s="20" t="s">
        <v>18756</v>
      </c>
      <c r="B10418">
        <v>7</v>
      </c>
      <c r="C10418" t="s">
        <v>21821</v>
      </c>
      <c r="D10418" t="s">
        <v>90</v>
      </c>
      <c r="E10418" t="s">
        <v>81</v>
      </c>
      <c r="F10418" t="s">
        <v>35</v>
      </c>
      <c r="G10418">
        <v>4</v>
      </c>
      <c r="H10418">
        <v>5</v>
      </c>
      <c r="I10418">
        <v>2014</v>
      </c>
      <c r="J10418" t="s">
        <v>75</v>
      </c>
      <c r="K10418" t="s">
        <v>44</v>
      </c>
      <c r="L10418" t="s">
        <v>44</v>
      </c>
      <c r="M10418" s="54" t="s">
        <v>44</v>
      </c>
      <c r="N10418" t="s">
        <v>44</v>
      </c>
      <c r="O10418" t="s">
        <v>44</v>
      </c>
      <c r="P10418">
        <v>-99</v>
      </c>
    </row>
    <row r="10419" spans="1:16" x14ac:dyDescent="0.25">
      <c r="A10419" s="20" t="s">
        <v>18756</v>
      </c>
      <c r="B10419">
        <v>7</v>
      </c>
      <c r="C10419" t="s">
        <v>21821</v>
      </c>
      <c r="D10419" t="s">
        <v>90</v>
      </c>
      <c r="E10419" t="s">
        <v>81</v>
      </c>
      <c r="F10419" t="s">
        <v>35</v>
      </c>
      <c r="G10419">
        <v>4</v>
      </c>
      <c r="H10419">
        <v>5</v>
      </c>
      <c r="I10419">
        <v>2014</v>
      </c>
      <c r="J10419" t="s">
        <v>75</v>
      </c>
      <c r="K10419" t="s">
        <v>44</v>
      </c>
      <c r="L10419" t="s">
        <v>44</v>
      </c>
      <c r="M10419" s="54" t="s">
        <v>44</v>
      </c>
      <c r="N10419" t="s">
        <v>44</v>
      </c>
      <c r="O10419" t="s">
        <v>44</v>
      </c>
      <c r="P10419">
        <v>-99</v>
      </c>
    </row>
    <row r="10420" spans="1:16" x14ac:dyDescent="0.25">
      <c r="A10420" s="20" t="s">
        <v>18756</v>
      </c>
      <c r="B10420">
        <v>7</v>
      </c>
      <c r="C10420" t="s">
        <v>21821</v>
      </c>
      <c r="D10420" t="s">
        <v>90</v>
      </c>
      <c r="E10420" t="s">
        <v>81</v>
      </c>
      <c r="F10420" t="s">
        <v>35</v>
      </c>
      <c r="G10420">
        <v>4</v>
      </c>
      <c r="H10420">
        <v>5</v>
      </c>
      <c r="I10420">
        <v>2014</v>
      </c>
      <c r="J10420" t="s">
        <v>75</v>
      </c>
      <c r="K10420" t="s">
        <v>44</v>
      </c>
      <c r="L10420" t="s">
        <v>44</v>
      </c>
      <c r="M10420" s="54" t="s">
        <v>44</v>
      </c>
      <c r="N10420" t="s">
        <v>44</v>
      </c>
      <c r="O10420" t="s">
        <v>44</v>
      </c>
      <c r="P10420">
        <v>-99</v>
      </c>
    </row>
    <row r="10421" spans="1:16" x14ac:dyDescent="0.25">
      <c r="A10421" s="20" t="s">
        <v>18756</v>
      </c>
      <c r="B10421">
        <v>7</v>
      </c>
      <c r="C10421" t="s">
        <v>21821</v>
      </c>
      <c r="D10421" t="s">
        <v>90</v>
      </c>
      <c r="E10421" t="s">
        <v>81</v>
      </c>
      <c r="F10421" t="s">
        <v>35</v>
      </c>
      <c r="G10421">
        <v>4</v>
      </c>
      <c r="H10421">
        <v>5</v>
      </c>
      <c r="I10421">
        <v>2014</v>
      </c>
      <c r="J10421" t="s">
        <v>75</v>
      </c>
      <c r="K10421" t="s">
        <v>44</v>
      </c>
      <c r="L10421" t="s">
        <v>44</v>
      </c>
      <c r="M10421" s="54" t="s">
        <v>44</v>
      </c>
      <c r="N10421" t="s">
        <v>44</v>
      </c>
      <c r="O10421" t="s">
        <v>44</v>
      </c>
      <c r="P10421">
        <v>-99</v>
      </c>
    </row>
    <row r="10422" spans="1:16" x14ac:dyDescent="0.25">
      <c r="A10422" s="20" t="s">
        <v>18756</v>
      </c>
      <c r="B10422">
        <v>7</v>
      </c>
      <c r="C10422" t="s">
        <v>21821</v>
      </c>
      <c r="D10422" t="s">
        <v>90</v>
      </c>
      <c r="E10422" t="s">
        <v>81</v>
      </c>
      <c r="F10422" t="s">
        <v>35</v>
      </c>
      <c r="G10422">
        <v>4</v>
      </c>
      <c r="H10422">
        <v>5</v>
      </c>
      <c r="I10422">
        <v>2014</v>
      </c>
      <c r="J10422" t="s">
        <v>75</v>
      </c>
      <c r="K10422" t="s">
        <v>44</v>
      </c>
      <c r="L10422" t="s">
        <v>44</v>
      </c>
      <c r="M10422" s="54" t="s">
        <v>44</v>
      </c>
      <c r="N10422" t="s">
        <v>44</v>
      </c>
      <c r="O10422" t="s">
        <v>44</v>
      </c>
      <c r="P10422">
        <v>-99</v>
      </c>
    </row>
    <row r="10423" spans="1:16" x14ac:dyDescent="0.25">
      <c r="A10423" s="20" t="s">
        <v>18756</v>
      </c>
      <c r="B10423">
        <v>7</v>
      </c>
      <c r="C10423" t="s">
        <v>21821</v>
      </c>
      <c r="D10423" t="s">
        <v>90</v>
      </c>
      <c r="E10423" t="s">
        <v>81</v>
      </c>
      <c r="F10423" t="s">
        <v>35</v>
      </c>
      <c r="G10423">
        <v>4</v>
      </c>
      <c r="H10423">
        <v>5</v>
      </c>
      <c r="I10423">
        <v>2014</v>
      </c>
      <c r="J10423" t="s">
        <v>75</v>
      </c>
      <c r="K10423">
        <v>-27.895</v>
      </c>
      <c r="L10423">
        <v>-37.72</v>
      </c>
      <c r="M10423" s="54">
        <v>-18.07</v>
      </c>
      <c r="N10423" t="s">
        <v>44</v>
      </c>
      <c r="O10423" t="s">
        <v>44</v>
      </c>
      <c r="P10423">
        <v>-99</v>
      </c>
    </row>
    <row r="10424" spans="1:16" x14ac:dyDescent="0.25">
      <c r="A10424" s="20" t="s">
        <v>18756</v>
      </c>
      <c r="B10424">
        <v>7</v>
      </c>
      <c r="C10424" t="s">
        <v>21821</v>
      </c>
      <c r="D10424" t="s">
        <v>90</v>
      </c>
      <c r="E10424" t="s">
        <v>81</v>
      </c>
      <c r="F10424" t="s">
        <v>35</v>
      </c>
      <c r="G10424">
        <v>4</v>
      </c>
      <c r="H10424">
        <v>5</v>
      </c>
      <c r="I10424">
        <v>2014</v>
      </c>
      <c r="J10424" t="s">
        <v>75</v>
      </c>
      <c r="K10424" t="s">
        <v>44</v>
      </c>
      <c r="L10424" t="s">
        <v>44</v>
      </c>
      <c r="M10424" s="54" t="s">
        <v>44</v>
      </c>
      <c r="N10424" t="s">
        <v>44</v>
      </c>
      <c r="O10424" t="s">
        <v>44</v>
      </c>
      <c r="P10424">
        <v>-99</v>
      </c>
    </row>
    <row r="10425" spans="1:16" x14ac:dyDescent="0.25">
      <c r="A10425" s="20" t="s">
        <v>18756</v>
      </c>
      <c r="B10425">
        <v>7</v>
      </c>
      <c r="C10425" t="s">
        <v>21821</v>
      </c>
      <c r="D10425" t="s">
        <v>90</v>
      </c>
      <c r="E10425" t="s">
        <v>81</v>
      </c>
      <c r="F10425" t="s">
        <v>35</v>
      </c>
      <c r="G10425">
        <v>4</v>
      </c>
      <c r="H10425">
        <v>5</v>
      </c>
      <c r="I10425">
        <v>2014</v>
      </c>
      <c r="J10425" t="s">
        <v>75</v>
      </c>
      <c r="K10425" t="s">
        <v>44</v>
      </c>
      <c r="L10425" t="s">
        <v>44</v>
      </c>
      <c r="M10425" s="54" t="s">
        <v>44</v>
      </c>
      <c r="N10425" t="s">
        <v>44</v>
      </c>
      <c r="O10425" t="s">
        <v>44</v>
      </c>
      <c r="P10425">
        <v>-99</v>
      </c>
    </row>
    <row r="10426" spans="1:16" x14ac:dyDescent="0.25">
      <c r="A10426" s="20" t="s">
        <v>18756</v>
      </c>
      <c r="B10426">
        <v>7</v>
      </c>
      <c r="C10426" t="s">
        <v>21821</v>
      </c>
      <c r="D10426" t="s">
        <v>90</v>
      </c>
      <c r="E10426" t="s">
        <v>81</v>
      </c>
      <c r="F10426" t="s">
        <v>35</v>
      </c>
      <c r="G10426">
        <v>4</v>
      </c>
      <c r="H10426">
        <v>5</v>
      </c>
      <c r="I10426">
        <v>2014</v>
      </c>
      <c r="J10426" t="s">
        <v>75</v>
      </c>
      <c r="K10426" t="s">
        <v>44</v>
      </c>
      <c r="L10426" t="s">
        <v>44</v>
      </c>
      <c r="M10426" s="54" t="s">
        <v>44</v>
      </c>
      <c r="N10426" t="s">
        <v>44</v>
      </c>
      <c r="O10426" t="s">
        <v>44</v>
      </c>
      <c r="P10426">
        <v>-99</v>
      </c>
    </row>
    <row r="10427" spans="1:16" x14ac:dyDescent="0.25">
      <c r="A10427" s="20" t="s">
        <v>18756</v>
      </c>
      <c r="B10427">
        <v>7</v>
      </c>
      <c r="C10427" t="s">
        <v>21821</v>
      </c>
      <c r="D10427" t="s">
        <v>90</v>
      </c>
      <c r="E10427" t="s">
        <v>81</v>
      </c>
      <c r="F10427" t="s">
        <v>35</v>
      </c>
      <c r="G10427">
        <v>4</v>
      </c>
      <c r="H10427">
        <v>5</v>
      </c>
      <c r="I10427">
        <v>2014</v>
      </c>
      <c r="J10427" t="s">
        <v>75</v>
      </c>
      <c r="K10427">
        <v>-5.3929999999999998</v>
      </c>
      <c r="L10427">
        <v>-15.2</v>
      </c>
      <c r="M10427" s="54">
        <v>4.41</v>
      </c>
      <c r="N10427" t="s">
        <v>44</v>
      </c>
      <c r="O10427" t="s">
        <v>44</v>
      </c>
      <c r="P10427">
        <v>-99</v>
      </c>
    </row>
    <row r="10428" spans="1:16" x14ac:dyDescent="0.25">
      <c r="A10428" s="20" t="s">
        <v>18756</v>
      </c>
      <c r="B10428">
        <v>7</v>
      </c>
      <c r="C10428" t="s">
        <v>21821</v>
      </c>
      <c r="D10428" t="s">
        <v>90</v>
      </c>
      <c r="E10428" t="s">
        <v>81</v>
      </c>
      <c r="F10428" t="s">
        <v>35</v>
      </c>
      <c r="G10428">
        <v>4</v>
      </c>
      <c r="H10428">
        <v>5</v>
      </c>
      <c r="I10428">
        <v>2014</v>
      </c>
      <c r="J10428" t="s">
        <v>75</v>
      </c>
      <c r="K10428" t="s">
        <v>44</v>
      </c>
      <c r="L10428" t="s">
        <v>44</v>
      </c>
      <c r="M10428" s="54" t="s">
        <v>44</v>
      </c>
      <c r="N10428" t="s">
        <v>44</v>
      </c>
      <c r="O10428" t="s">
        <v>44</v>
      </c>
      <c r="P10428">
        <v>-99</v>
      </c>
    </row>
    <row r="10429" spans="1:16" x14ac:dyDescent="0.25">
      <c r="A10429" s="20" t="s">
        <v>18757</v>
      </c>
      <c r="B10429">
        <v>7</v>
      </c>
      <c r="C10429" t="s">
        <v>21821</v>
      </c>
      <c r="D10429" t="s">
        <v>90</v>
      </c>
      <c r="E10429" t="s">
        <v>81</v>
      </c>
      <c r="F10429" t="s">
        <v>35</v>
      </c>
      <c r="G10429">
        <v>5</v>
      </c>
      <c r="H10429">
        <v>5</v>
      </c>
      <c r="I10429">
        <v>2014</v>
      </c>
      <c r="J10429" t="s">
        <v>75</v>
      </c>
      <c r="K10429">
        <v>3.431</v>
      </c>
      <c r="L10429">
        <v>-6.33</v>
      </c>
      <c r="M10429" s="54">
        <v>13.19</v>
      </c>
      <c r="N10429" t="s">
        <v>44</v>
      </c>
      <c r="O10429" t="s">
        <v>44</v>
      </c>
      <c r="P10429">
        <v>-99</v>
      </c>
    </row>
    <row r="10430" spans="1:16" x14ac:dyDescent="0.25">
      <c r="A10430" s="20" t="s">
        <v>18757</v>
      </c>
      <c r="B10430">
        <v>7</v>
      </c>
      <c r="C10430" t="s">
        <v>21821</v>
      </c>
      <c r="D10430" t="s">
        <v>90</v>
      </c>
      <c r="E10430" t="s">
        <v>81</v>
      </c>
      <c r="F10430" t="s">
        <v>35</v>
      </c>
      <c r="G10430">
        <v>5</v>
      </c>
      <c r="H10430">
        <v>5</v>
      </c>
      <c r="I10430">
        <v>2014</v>
      </c>
      <c r="J10430" t="s">
        <v>75</v>
      </c>
      <c r="K10430" t="s">
        <v>44</v>
      </c>
      <c r="L10430" t="s">
        <v>44</v>
      </c>
      <c r="M10430" s="54" t="s">
        <v>44</v>
      </c>
      <c r="N10430" t="s">
        <v>44</v>
      </c>
      <c r="O10430" t="s">
        <v>44</v>
      </c>
      <c r="P10430">
        <v>-99</v>
      </c>
    </row>
    <row r="10431" spans="1:16" x14ac:dyDescent="0.25">
      <c r="A10431" s="20" t="s">
        <v>18757</v>
      </c>
      <c r="B10431">
        <v>7</v>
      </c>
      <c r="C10431" t="s">
        <v>21821</v>
      </c>
      <c r="D10431" t="s">
        <v>90</v>
      </c>
      <c r="E10431" t="s">
        <v>81</v>
      </c>
      <c r="F10431" t="s">
        <v>35</v>
      </c>
      <c r="G10431">
        <v>5</v>
      </c>
      <c r="H10431">
        <v>5</v>
      </c>
      <c r="I10431">
        <v>2014</v>
      </c>
      <c r="J10431" t="s">
        <v>75</v>
      </c>
      <c r="K10431">
        <v>1.9550000000000001</v>
      </c>
      <c r="L10431">
        <v>-8.44</v>
      </c>
      <c r="M10431" s="54">
        <v>12.35</v>
      </c>
      <c r="N10431" t="s">
        <v>44</v>
      </c>
      <c r="O10431" t="s">
        <v>44</v>
      </c>
      <c r="P10431">
        <v>-99</v>
      </c>
    </row>
    <row r="10432" spans="1:16" x14ac:dyDescent="0.25">
      <c r="A10432" s="20" t="s">
        <v>18757</v>
      </c>
      <c r="B10432">
        <v>7</v>
      </c>
      <c r="C10432" t="s">
        <v>21821</v>
      </c>
      <c r="D10432" t="s">
        <v>90</v>
      </c>
      <c r="E10432" t="s">
        <v>81</v>
      </c>
      <c r="F10432" t="s">
        <v>35</v>
      </c>
      <c r="G10432">
        <v>5</v>
      </c>
      <c r="H10432">
        <v>5</v>
      </c>
      <c r="I10432">
        <v>2014</v>
      </c>
      <c r="J10432" t="s">
        <v>75</v>
      </c>
      <c r="K10432">
        <v>-3.6040000000000001</v>
      </c>
      <c r="L10432">
        <v>-12.55</v>
      </c>
      <c r="M10432" s="54">
        <v>5.34</v>
      </c>
      <c r="N10432" t="s">
        <v>44</v>
      </c>
      <c r="O10432" t="s">
        <v>44</v>
      </c>
      <c r="P10432">
        <v>-99</v>
      </c>
    </row>
    <row r="10433" spans="1:16" x14ac:dyDescent="0.25">
      <c r="A10433" s="20" t="s">
        <v>18757</v>
      </c>
      <c r="B10433">
        <v>7</v>
      </c>
      <c r="C10433" t="s">
        <v>21821</v>
      </c>
      <c r="D10433" t="s">
        <v>90</v>
      </c>
      <c r="E10433" t="s">
        <v>81</v>
      </c>
      <c r="F10433" t="s">
        <v>35</v>
      </c>
      <c r="G10433">
        <v>5</v>
      </c>
      <c r="H10433">
        <v>5</v>
      </c>
      <c r="I10433">
        <v>2014</v>
      </c>
      <c r="J10433" t="s">
        <v>75</v>
      </c>
      <c r="K10433">
        <v>3.0459999999999998</v>
      </c>
      <c r="L10433">
        <v>-2.4500000000000002</v>
      </c>
      <c r="M10433" s="54">
        <v>8.5399999999999991</v>
      </c>
      <c r="N10433" t="s">
        <v>44</v>
      </c>
      <c r="O10433" t="s">
        <v>44</v>
      </c>
      <c r="P10433">
        <v>-99</v>
      </c>
    </row>
    <row r="10434" spans="1:16" x14ac:dyDescent="0.25">
      <c r="A10434" s="20" t="s">
        <v>18757</v>
      </c>
      <c r="B10434">
        <v>7</v>
      </c>
      <c r="C10434" t="s">
        <v>21821</v>
      </c>
      <c r="D10434" t="s">
        <v>90</v>
      </c>
      <c r="E10434" t="s">
        <v>81</v>
      </c>
      <c r="F10434" t="s">
        <v>35</v>
      </c>
      <c r="G10434">
        <v>5</v>
      </c>
      <c r="H10434">
        <v>5</v>
      </c>
      <c r="I10434">
        <v>2014</v>
      </c>
      <c r="J10434" t="s">
        <v>75</v>
      </c>
      <c r="K10434" t="s">
        <v>44</v>
      </c>
      <c r="L10434" t="s">
        <v>44</v>
      </c>
      <c r="M10434" s="54" t="s">
        <v>44</v>
      </c>
      <c r="N10434" t="s">
        <v>44</v>
      </c>
      <c r="O10434" t="s">
        <v>44</v>
      </c>
      <c r="P10434">
        <v>-99</v>
      </c>
    </row>
    <row r="10435" spans="1:16" x14ac:dyDescent="0.25">
      <c r="A10435" s="20" t="s">
        <v>18757</v>
      </c>
      <c r="B10435">
        <v>7</v>
      </c>
      <c r="C10435" t="s">
        <v>21821</v>
      </c>
      <c r="D10435" t="s">
        <v>90</v>
      </c>
      <c r="E10435" t="s">
        <v>81</v>
      </c>
      <c r="F10435" t="s">
        <v>35</v>
      </c>
      <c r="G10435">
        <v>5</v>
      </c>
      <c r="H10435">
        <v>5</v>
      </c>
      <c r="I10435">
        <v>2014</v>
      </c>
      <c r="J10435" t="s">
        <v>75</v>
      </c>
      <c r="K10435">
        <v>-8.6020000000000003</v>
      </c>
      <c r="L10435">
        <v>-20.149999999999999</v>
      </c>
      <c r="M10435" s="54">
        <v>2.94</v>
      </c>
      <c r="N10435" t="s">
        <v>44</v>
      </c>
      <c r="O10435" t="s">
        <v>44</v>
      </c>
      <c r="P10435">
        <v>-99</v>
      </c>
    </row>
    <row r="10436" spans="1:16" x14ac:dyDescent="0.25">
      <c r="A10436" s="20" t="s">
        <v>18757</v>
      </c>
      <c r="B10436">
        <v>7</v>
      </c>
      <c r="C10436" t="s">
        <v>21821</v>
      </c>
      <c r="D10436" t="s">
        <v>90</v>
      </c>
      <c r="E10436" t="s">
        <v>81</v>
      </c>
      <c r="F10436" t="s">
        <v>35</v>
      </c>
      <c r="G10436">
        <v>5</v>
      </c>
      <c r="H10436">
        <v>5</v>
      </c>
      <c r="I10436">
        <v>2014</v>
      </c>
      <c r="J10436" t="s">
        <v>75</v>
      </c>
      <c r="K10436" t="s">
        <v>44</v>
      </c>
      <c r="L10436" t="s">
        <v>44</v>
      </c>
      <c r="M10436" s="54" t="s">
        <v>44</v>
      </c>
      <c r="N10436" t="s">
        <v>44</v>
      </c>
      <c r="O10436" t="s">
        <v>44</v>
      </c>
      <c r="P10436">
        <v>-99</v>
      </c>
    </row>
    <row r="10437" spans="1:16" x14ac:dyDescent="0.25">
      <c r="A10437" s="20" t="s">
        <v>18757</v>
      </c>
      <c r="B10437">
        <v>7</v>
      </c>
      <c r="C10437" t="s">
        <v>21821</v>
      </c>
      <c r="D10437" t="s">
        <v>90</v>
      </c>
      <c r="E10437" t="s">
        <v>81</v>
      </c>
      <c r="F10437" t="s">
        <v>35</v>
      </c>
      <c r="G10437">
        <v>5</v>
      </c>
      <c r="H10437">
        <v>5</v>
      </c>
      <c r="I10437">
        <v>2014</v>
      </c>
      <c r="J10437" t="s">
        <v>75</v>
      </c>
      <c r="K10437" t="s">
        <v>44</v>
      </c>
      <c r="L10437" t="s">
        <v>44</v>
      </c>
      <c r="M10437" s="54" t="s">
        <v>44</v>
      </c>
      <c r="N10437" t="s">
        <v>44</v>
      </c>
      <c r="O10437" t="s">
        <v>44</v>
      </c>
      <c r="P10437">
        <v>-99</v>
      </c>
    </row>
    <row r="10438" spans="1:16" x14ac:dyDescent="0.25">
      <c r="A10438" s="20" t="s">
        <v>18757</v>
      </c>
      <c r="B10438">
        <v>7</v>
      </c>
      <c r="C10438" t="s">
        <v>21821</v>
      </c>
      <c r="D10438" t="s">
        <v>90</v>
      </c>
      <c r="E10438" t="s">
        <v>81</v>
      </c>
      <c r="F10438" t="s">
        <v>35</v>
      </c>
      <c r="G10438">
        <v>5</v>
      </c>
      <c r="H10438">
        <v>5</v>
      </c>
      <c r="I10438">
        <v>2014</v>
      </c>
      <c r="J10438" t="s">
        <v>75</v>
      </c>
      <c r="K10438" t="s">
        <v>44</v>
      </c>
      <c r="L10438" t="s">
        <v>44</v>
      </c>
      <c r="M10438" s="54" t="s">
        <v>44</v>
      </c>
      <c r="N10438" t="s">
        <v>44</v>
      </c>
      <c r="O10438" t="s">
        <v>44</v>
      </c>
      <c r="P10438">
        <v>-99</v>
      </c>
    </row>
    <row r="10439" spans="1:16" x14ac:dyDescent="0.25">
      <c r="A10439" s="20" t="s">
        <v>18757</v>
      </c>
      <c r="B10439">
        <v>7</v>
      </c>
      <c r="C10439" t="s">
        <v>21821</v>
      </c>
      <c r="D10439" t="s">
        <v>90</v>
      </c>
      <c r="E10439" t="s">
        <v>81</v>
      </c>
      <c r="F10439" t="s">
        <v>35</v>
      </c>
      <c r="G10439">
        <v>5</v>
      </c>
      <c r="H10439">
        <v>5</v>
      </c>
      <c r="I10439">
        <v>2014</v>
      </c>
      <c r="J10439" t="s">
        <v>75</v>
      </c>
      <c r="K10439" t="s">
        <v>44</v>
      </c>
      <c r="L10439" t="s">
        <v>44</v>
      </c>
      <c r="M10439" s="54" t="s">
        <v>44</v>
      </c>
      <c r="N10439" t="s">
        <v>44</v>
      </c>
      <c r="O10439" t="s">
        <v>44</v>
      </c>
      <c r="P10439">
        <v>-99</v>
      </c>
    </row>
    <row r="10440" spans="1:16" x14ac:dyDescent="0.25">
      <c r="A10440" s="20" t="s">
        <v>18757</v>
      </c>
      <c r="B10440">
        <v>7</v>
      </c>
      <c r="C10440" t="s">
        <v>21821</v>
      </c>
      <c r="D10440" t="s">
        <v>90</v>
      </c>
      <c r="E10440" t="s">
        <v>81</v>
      </c>
      <c r="F10440" t="s">
        <v>35</v>
      </c>
      <c r="G10440">
        <v>5</v>
      </c>
      <c r="H10440">
        <v>5</v>
      </c>
      <c r="I10440">
        <v>2014</v>
      </c>
      <c r="J10440" t="s">
        <v>75</v>
      </c>
      <c r="K10440" t="s">
        <v>44</v>
      </c>
      <c r="L10440" t="s">
        <v>44</v>
      </c>
      <c r="M10440" s="54" t="s">
        <v>44</v>
      </c>
      <c r="N10440" t="s">
        <v>44</v>
      </c>
      <c r="O10440" t="s">
        <v>44</v>
      </c>
      <c r="P10440">
        <v>-99</v>
      </c>
    </row>
    <row r="10441" spans="1:16" x14ac:dyDescent="0.25">
      <c r="A10441" s="20" t="s">
        <v>18757</v>
      </c>
      <c r="B10441">
        <v>7</v>
      </c>
      <c r="C10441" t="s">
        <v>21821</v>
      </c>
      <c r="D10441" t="s">
        <v>90</v>
      </c>
      <c r="E10441" t="s">
        <v>81</v>
      </c>
      <c r="F10441" t="s">
        <v>35</v>
      </c>
      <c r="G10441">
        <v>5</v>
      </c>
      <c r="H10441">
        <v>5</v>
      </c>
      <c r="I10441">
        <v>2014</v>
      </c>
      <c r="J10441" t="s">
        <v>75</v>
      </c>
      <c r="K10441">
        <v>-25.931000000000001</v>
      </c>
      <c r="L10441">
        <v>-35.75</v>
      </c>
      <c r="M10441" s="54">
        <v>-16.12</v>
      </c>
      <c r="N10441" t="s">
        <v>44</v>
      </c>
      <c r="O10441" t="s">
        <v>44</v>
      </c>
      <c r="P10441">
        <v>-99</v>
      </c>
    </row>
    <row r="10442" spans="1:16" x14ac:dyDescent="0.25">
      <c r="A10442" s="20" t="s">
        <v>18757</v>
      </c>
      <c r="B10442">
        <v>7</v>
      </c>
      <c r="C10442" t="s">
        <v>21821</v>
      </c>
      <c r="D10442" t="s">
        <v>90</v>
      </c>
      <c r="E10442" t="s">
        <v>81</v>
      </c>
      <c r="F10442" t="s">
        <v>35</v>
      </c>
      <c r="G10442">
        <v>5</v>
      </c>
      <c r="H10442">
        <v>5</v>
      </c>
      <c r="I10442">
        <v>2014</v>
      </c>
      <c r="J10442" t="s">
        <v>75</v>
      </c>
      <c r="K10442" t="s">
        <v>44</v>
      </c>
      <c r="L10442" t="s">
        <v>44</v>
      </c>
      <c r="M10442" s="54" t="s">
        <v>44</v>
      </c>
      <c r="N10442" t="s">
        <v>44</v>
      </c>
      <c r="O10442" t="s">
        <v>44</v>
      </c>
      <c r="P10442">
        <v>-99</v>
      </c>
    </row>
    <row r="10443" spans="1:16" x14ac:dyDescent="0.25">
      <c r="A10443" s="20" t="s">
        <v>18757</v>
      </c>
      <c r="B10443">
        <v>7</v>
      </c>
      <c r="C10443" t="s">
        <v>21821</v>
      </c>
      <c r="D10443" t="s">
        <v>90</v>
      </c>
      <c r="E10443" t="s">
        <v>81</v>
      </c>
      <c r="F10443" t="s">
        <v>35</v>
      </c>
      <c r="G10443">
        <v>5</v>
      </c>
      <c r="H10443">
        <v>5</v>
      </c>
      <c r="I10443">
        <v>2014</v>
      </c>
      <c r="J10443" t="s">
        <v>75</v>
      </c>
      <c r="K10443" t="s">
        <v>44</v>
      </c>
      <c r="L10443" t="s">
        <v>44</v>
      </c>
      <c r="M10443" s="54" t="s">
        <v>44</v>
      </c>
      <c r="N10443" t="s">
        <v>44</v>
      </c>
      <c r="O10443" t="s">
        <v>44</v>
      </c>
      <c r="P10443">
        <v>-99</v>
      </c>
    </row>
    <row r="10444" spans="1:16" x14ac:dyDescent="0.25">
      <c r="A10444" s="20" t="s">
        <v>18757</v>
      </c>
      <c r="B10444">
        <v>7</v>
      </c>
      <c r="C10444" t="s">
        <v>21821</v>
      </c>
      <c r="D10444" t="s">
        <v>90</v>
      </c>
      <c r="E10444" t="s">
        <v>81</v>
      </c>
      <c r="F10444" t="s">
        <v>35</v>
      </c>
      <c r="G10444">
        <v>5</v>
      </c>
      <c r="H10444">
        <v>5</v>
      </c>
      <c r="I10444">
        <v>2014</v>
      </c>
      <c r="J10444" t="s">
        <v>75</v>
      </c>
      <c r="K10444" t="s">
        <v>44</v>
      </c>
      <c r="L10444" t="s">
        <v>44</v>
      </c>
      <c r="M10444" s="54" t="s">
        <v>44</v>
      </c>
      <c r="N10444" t="s">
        <v>44</v>
      </c>
      <c r="O10444" t="s">
        <v>44</v>
      </c>
      <c r="P10444">
        <v>-99</v>
      </c>
    </row>
    <row r="10445" spans="1:16" x14ac:dyDescent="0.25">
      <c r="A10445" s="20" t="s">
        <v>18757</v>
      </c>
      <c r="B10445">
        <v>7</v>
      </c>
      <c r="C10445" t="s">
        <v>21821</v>
      </c>
      <c r="D10445" t="s">
        <v>90</v>
      </c>
      <c r="E10445" t="s">
        <v>81</v>
      </c>
      <c r="F10445" t="s">
        <v>35</v>
      </c>
      <c r="G10445">
        <v>5</v>
      </c>
      <c r="H10445">
        <v>5</v>
      </c>
      <c r="I10445">
        <v>2014</v>
      </c>
      <c r="J10445" t="s">
        <v>75</v>
      </c>
      <c r="K10445">
        <v>-3.4289999999999998</v>
      </c>
      <c r="L10445">
        <v>-13.22</v>
      </c>
      <c r="M10445" s="54">
        <v>6.36</v>
      </c>
      <c r="N10445" t="s">
        <v>44</v>
      </c>
      <c r="O10445" t="s">
        <v>44</v>
      </c>
      <c r="P10445">
        <v>-99</v>
      </c>
    </row>
    <row r="10446" spans="1:16" x14ac:dyDescent="0.25">
      <c r="A10446" s="20" t="s">
        <v>18757</v>
      </c>
      <c r="B10446">
        <v>7</v>
      </c>
      <c r="C10446" t="s">
        <v>21821</v>
      </c>
      <c r="D10446" t="s">
        <v>90</v>
      </c>
      <c r="E10446" t="s">
        <v>81</v>
      </c>
      <c r="F10446" t="s">
        <v>35</v>
      </c>
      <c r="G10446">
        <v>5</v>
      </c>
      <c r="H10446">
        <v>5</v>
      </c>
      <c r="I10446">
        <v>2014</v>
      </c>
      <c r="J10446" t="s">
        <v>75</v>
      </c>
      <c r="K10446" t="s">
        <v>44</v>
      </c>
      <c r="L10446" t="s">
        <v>44</v>
      </c>
      <c r="M10446" s="54" t="s">
        <v>44</v>
      </c>
      <c r="N10446" t="s">
        <v>44</v>
      </c>
      <c r="O10446" t="s">
        <v>44</v>
      </c>
      <c r="P10446">
        <v>-99</v>
      </c>
    </row>
    <row r="10447" spans="1:16" x14ac:dyDescent="0.25">
      <c r="A10447" s="20" t="s">
        <v>18758</v>
      </c>
      <c r="B10447">
        <v>7</v>
      </c>
      <c r="C10447" t="s">
        <v>21821</v>
      </c>
      <c r="D10447" t="s">
        <v>90</v>
      </c>
      <c r="E10447" t="s">
        <v>81</v>
      </c>
      <c r="F10447" t="s">
        <v>35</v>
      </c>
      <c r="G10447">
        <v>2</v>
      </c>
      <c r="H10447">
        <v>5</v>
      </c>
      <c r="I10447">
        <v>2014</v>
      </c>
      <c r="J10447" t="s">
        <v>43</v>
      </c>
      <c r="K10447" t="s">
        <v>44</v>
      </c>
      <c r="L10447" t="s">
        <v>44</v>
      </c>
      <c r="M10447" s="54" t="s">
        <v>44</v>
      </c>
      <c r="N10447">
        <v>4</v>
      </c>
      <c r="O10447" t="s">
        <v>44</v>
      </c>
      <c r="P10447">
        <v>50</v>
      </c>
    </row>
    <row r="10448" spans="1:16" x14ac:dyDescent="0.25">
      <c r="A10448" s="20" t="s">
        <v>18759</v>
      </c>
      <c r="B10448">
        <v>7</v>
      </c>
      <c r="C10448" t="s">
        <v>21821</v>
      </c>
      <c r="D10448" t="s">
        <v>90</v>
      </c>
      <c r="E10448" t="s">
        <v>81</v>
      </c>
      <c r="F10448" t="s">
        <v>35</v>
      </c>
      <c r="G10448">
        <v>3</v>
      </c>
      <c r="H10448">
        <v>5</v>
      </c>
      <c r="I10448">
        <v>2014</v>
      </c>
      <c r="J10448" t="s">
        <v>43</v>
      </c>
      <c r="K10448" t="s">
        <v>44</v>
      </c>
      <c r="L10448" t="s">
        <v>44</v>
      </c>
      <c r="M10448" s="54" t="s">
        <v>44</v>
      </c>
      <c r="N10448">
        <v>4</v>
      </c>
      <c r="O10448" t="s">
        <v>44</v>
      </c>
      <c r="P10448">
        <v>50</v>
      </c>
    </row>
    <row r="10449" spans="1:16" x14ac:dyDescent="0.25">
      <c r="A10449" s="20" t="s">
        <v>18760</v>
      </c>
      <c r="B10449">
        <v>7</v>
      </c>
      <c r="C10449" t="s">
        <v>21821</v>
      </c>
      <c r="D10449" t="s">
        <v>90</v>
      </c>
      <c r="E10449" t="s">
        <v>81</v>
      </c>
      <c r="F10449" t="s">
        <v>35</v>
      </c>
      <c r="G10449">
        <v>4</v>
      </c>
      <c r="H10449">
        <v>5</v>
      </c>
      <c r="I10449">
        <v>2014</v>
      </c>
      <c r="J10449" t="s">
        <v>43</v>
      </c>
      <c r="K10449" t="s">
        <v>44</v>
      </c>
      <c r="L10449" t="s">
        <v>44</v>
      </c>
      <c r="M10449" s="54" t="s">
        <v>44</v>
      </c>
      <c r="N10449">
        <v>16</v>
      </c>
      <c r="O10449" t="s">
        <v>44</v>
      </c>
      <c r="P10449">
        <v>25</v>
      </c>
    </row>
    <row r="10450" spans="1:16" x14ac:dyDescent="0.25">
      <c r="A10450" s="20" t="s">
        <v>18761</v>
      </c>
      <c r="B10450">
        <v>7</v>
      </c>
      <c r="C10450" t="s">
        <v>21821</v>
      </c>
      <c r="D10450" t="s">
        <v>90</v>
      </c>
      <c r="E10450" t="s">
        <v>81</v>
      </c>
      <c r="F10450" t="s">
        <v>35</v>
      </c>
      <c r="G10450">
        <v>5</v>
      </c>
      <c r="H10450">
        <v>5</v>
      </c>
      <c r="I10450">
        <v>2014</v>
      </c>
      <c r="J10450" t="s">
        <v>43</v>
      </c>
      <c r="K10450" t="s">
        <v>44</v>
      </c>
      <c r="L10450" t="s">
        <v>44</v>
      </c>
      <c r="M10450" s="54" t="s">
        <v>44</v>
      </c>
      <c r="N10450">
        <v>12</v>
      </c>
      <c r="O10450" t="s">
        <v>44</v>
      </c>
      <c r="P10450">
        <v>28.867513459481302</v>
      </c>
    </row>
    <row r="10451" spans="1:16" x14ac:dyDescent="0.25">
      <c r="A10451" s="20" t="s">
        <v>9297</v>
      </c>
      <c r="B10451">
        <v>7</v>
      </c>
      <c r="C10451" t="s">
        <v>21821</v>
      </c>
      <c r="D10451" t="s">
        <v>90</v>
      </c>
      <c r="E10451" t="s">
        <v>81</v>
      </c>
      <c r="F10451" t="s">
        <v>35</v>
      </c>
      <c r="G10451">
        <v>2</v>
      </c>
      <c r="H10451">
        <v>5</v>
      </c>
      <c r="I10451">
        <v>2014</v>
      </c>
      <c r="J10451" t="s">
        <v>45</v>
      </c>
      <c r="K10451">
        <v>6.9299992397754302</v>
      </c>
      <c r="L10451">
        <v>-16.565999999999999</v>
      </c>
      <c r="M10451" s="54">
        <v>30.425999999999998</v>
      </c>
      <c r="N10451">
        <v>32</v>
      </c>
      <c r="O10451" t="s">
        <v>44</v>
      </c>
      <c r="P10451">
        <v>17.677669529663699</v>
      </c>
    </row>
    <row r="10452" spans="1:16" x14ac:dyDescent="0.25">
      <c r="A10452" s="20" t="s">
        <v>9300</v>
      </c>
      <c r="B10452">
        <v>7</v>
      </c>
      <c r="C10452" t="s">
        <v>21821</v>
      </c>
      <c r="D10452" t="s">
        <v>90</v>
      </c>
      <c r="E10452" t="s">
        <v>81</v>
      </c>
      <c r="F10452" t="s">
        <v>35</v>
      </c>
      <c r="G10452">
        <v>3</v>
      </c>
      <c r="H10452">
        <v>5</v>
      </c>
      <c r="I10452">
        <v>2014</v>
      </c>
      <c r="J10452" t="s">
        <v>45</v>
      </c>
      <c r="K10452">
        <v>11.9750745138375</v>
      </c>
      <c r="L10452">
        <v>-6.82</v>
      </c>
      <c r="M10452" s="54">
        <v>30.77</v>
      </c>
      <c r="N10452">
        <v>20</v>
      </c>
      <c r="O10452" t="s">
        <v>44</v>
      </c>
      <c r="P10452">
        <v>22.360679774997902</v>
      </c>
    </row>
    <row r="10453" spans="1:16" x14ac:dyDescent="0.25">
      <c r="A10453" s="20" t="s">
        <v>9301</v>
      </c>
      <c r="B10453">
        <v>7</v>
      </c>
      <c r="C10453" t="s">
        <v>21821</v>
      </c>
      <c r="D10453" t="s">
        <v>90</v>
      </c>
      <c r="E10453" t="s">
        <v>81</v>
      </c>
      <c r="F10453" t="s">
        <v>35</v>
      </c>
      <c r="G10453">
        <v>4</v>
      </c>
      <c r="H10453">
        <v>5</v>
      </c>
      <c r="I10453">
        <v>2014</v>
      </c>
      <c r="J10453" t="s">
        <v>45</v>
      </c>
      <c r="K10453">
        <v>4.2226949734372301</v>
      </c>
      <c r="L10453">
        <v>-11.499000000000001</v>
      </c>
      <c r="M10453" s="54">
        <v>19.945</v>
      </c>
      <c r="N10453">
        <v>43</v>
      </c>
      <c r="O10453" t="s">
        <v>44</v>
      </c>
      <c r="P10453">
        <v>15.249857033260501</v>
      </c>
    </row>
    <row r="10454" spans="1:16" x14ac:dyDescent="0.25">
      <c r="A10454" s="20" t="s">
        <v>9302</v>
      </c>
      <c r="B10454">
        <v>7</v>
      </c>
      <c r="C10454" t="s">
        <v>21821</v>
      </c>
      <c r="D10454" t="s">
        <v>90</v>
      </c>
      <c r="E10454" t="s">
        <v>81</v>
      </c>
      <c r="F10454" t="s">
        <v>35</v>
      </c>
      <c r="G10454">
        <v>5</v>
      </c>
      <c r="H10454">
        <v>5</v>
      </c>
      <c r="I10454">
        <v>2014</v>
      </c>
      <c r="J10454" t="s">
        <v>45</v>
      </c>
      <c r="K10454" t="s">
        <v>44</v>
      </c>
      <c r="L10454" t="s">
        <v>44</v>
      </c>
      <c r="M10454" s="54" t="s">
        <v>44</v>
      </c>
      <c r="N10454">
        <v>12</v>
      </c>
      <c r="O10454" t="s">
        <v>44</v>
      </c>
      <c r="P10454">
        <v>28.867513459481302</v>
      </c>
    </row>
    <row r="10455" spans="1:16" x14ac:dyDescent="0.25">
      <c r="A10455" s="20" t="s">
        <v>9318</v>
      </c>
      <c r="B10455">
        <v>7</v>
      </c>
      <c r="C10455" t="s">
        <v>21821</v>
      </c>
      <c r="D10455" t="s">
        <v>90</v>
      </c>
      <c r="E10455" t="s">
        <v>81</v>
      </c>
      <c r="F10455" t="s">
        <v>35</v>
      </c>
      <c r="G10455">
        <v>2</v>
      </c>
      <c r="H10455">
        <v>5</v>
      </c>
      <c r="I10455">
        <v>2014</v>
      </c>
      <c r="J10455" t="s">
        <v>46</v>
      </c>
      <c r="K10455">
        <v>39.450330916166799</v>
      </c>
      <c r="L10455">
        <v>25.817</v>
      </c>
      <c r="M10455" s="54">
        <v>53.084000000000003</v>
      </c>
      <c r="N10455">
        <v>42</v>
      </c>
      <c r="O10455" t="s">
        <v>44</v>
      </c>
      <c r="P10455">
        <v>15.430334996209201</v>
      </c>
    </row>
    <row r="10456" spans="1:16" x14ac:dyDescent="0.25">
      <c r="A10456" s="20" t="s">
        <v>9321</v>
      </c>
      <c r="B10456">
        <v>7</v>
      </c>
      <c r="C10456" t="s">
        <v>21821</v>
      </c>
      <c r="D10456" t="s">
        <v>90</v>
      </c>
      <c r="E10456" t="s">
        <v>81</v>
      </c>
      <c r="F10456" t="s">
        <v>35</v>
      </c>
      <c r="G10456">
        <v>3</v>
      </c>
      <c r="H10456">
        <v>5</v>
      </c>
      <c r="I10456">
        <v>2014</v>
      </c>
      <c r="J10456" t="s">
        <v>46</v>
      </c>
      <c r="K10456">
        <v>33.885831990384901</v>
      </c>
      <c r="L10456">
        <v>21.213000000000001</v>
      </c>
      <c r="M10456" s="54">
        <v>46.558</v>
      </c>
      <c r="N10456">
        <v>48</v>
      </c>
      <c r="O10456" t="s">
        <v>44</v>
      </c>
      <c r="P10456">
        <v>14.433756729740599</v>
      </c>
    </row>
    <row r="10457" spans="1:16" x14ac:dyDescent="0.25">
      <c r="A10457" s="20" t="s">
        <v>9322</v>
      </c>
      <c r="B10457">
        <v>7</v>
      </c>
      <c r="C10457" t="s">
        <v>21821</v>
      </c>
      <c r="D10457" t="s">
        <v>90</v>
      </c>
      <c r="E10457" t="s">
        <v>81</v>
      </c>
      <c r="F10457" t="s">
        <v>35</v>
      </c>
      <c r="G10457">
        <v>4</v>
      </c>
      <c r="H10457">
        <v>5</v>
      </c>
      <c r="I10457">
        <v>2014</v>
      </c>
      <c r="J10457" t="s">
        <v>46</v>
      </c>
      <c r="K10457">
        <v>-2.1323494612227001</v>
      </c>
      <c r="L10457">
        <v>-14.584</v>
      </c>
      <c r="M10457" s="54">
        <v>10.32</v>
      </c>
      <c r="N10457">
        <v>43</v>
      </c>
      <c r="O10457" t="s">
        <v>44</v>
      </c>
      <c r="P10457">
        <v>15.249857033260501</v>
      </c>
    </row>
    <row r="10458" spans="1:16" x14ac:dyDescent="0.25">
      <c r="A10458" s="20" t="s">
        <v>9323</v>
      </c>
      <c r="B10458">
        <v>7</v>
      </c>
      <c r="C10458" t="s">
        <v>21821</v>
      </c>
      <c r="D10458" t="s">
        <v>90</v>
      </c>
      <c r="E10458" t="s">
        <v>81</v>
      </c>
      <c r="F10458" t="s">
        <v>35</v>
      </c>
      <c r="G10458">
        <v>5</v>
      </c>
      <c r="H10458">
        <v>5</v>
      </c>
      <c r="I10458">
        <v>2014</v>
      </c>
      <c r="J10458" t="s">
        <v>46</v>
      </c>
      <c r="K10458" t="s">
        <v>44</v>
      </c>
      <c r="L10458" t="s">
        <v>44</v>
      </c>
      <c r="M10458" s="54" t="s">
        <v>44</v>
      </c>
      <c r="N10458">
        <v>10</v>
      </c>
      <c r="O10458" t="s">
        <v>44</v>
      </c>
      <c r="P10458">
        <v>31.6227766016838</v>
      </c>
    </row>
    <row r="10459" spans="1:16" x14ac:dyDescent="0.25">
      <c r="A10459" s="20" t="s">
        <v>9339</v>
      </c>
      <c r="B10459">
        <v>7</v>
      </c>
      <c r="C10459" t="s">
        <v>21821</v>
      </c>
      <c r="D10459" t="s">
        <v>90</v>
      </c>
      <c r="E10459" t="s">
        <v>81</v>
      </c>
      <c r="F10459" t="s">
        <v>35</v>
      </c>
      <c r="G10459">
        <v>2</v>
      </c>
      <c r="H10459">
        <v>5</v>
      </c>
      <c r="I10459">
        <v>2014</v>
      </c>
      <c r="J10459" t="s">
        <v>47</v>
      </c>
      <c r="K10459">
        <v>-1.93979142919255</v>
      </c>
      <c r="L10459">
        <v>-7.7619999999999996</v>
      </c>
      <c r="M10459" s="54">
        <v>3.883</v>
      </c>
      <c r="N10459">
        <v>162</v>
      </c>
      <c r="O10459" t="s">
        <v>44</v>
      </c>
      <c r="P10459">
        <v>7.8567420131838599</v>
      </c>
    </row>
    <row r="10460" spans="1:16" x14ac:dyDescent="0.25">
      <c r="A10460" s="20" t="s">
        <v>9342</v>
      </c>
      <c r="B10460">
        <v>7</v>
      </c>
      <c r="C10460" t="s">
        <v>21821</v>
      </c>
      <c r="D10460" t="s">
        <v>90</v>
      </c>
      <c r="E10460" t="s">
        <v>81</v>
      </c>
      <c r="F10460" t="s">
        <v>35</v>
      </c>
      <c r="G10460">
        <v>3</v>
      </c>
      <c r="H10460">
        <v>5</v>
      </c>
      <c r="I10460">
        <v>2014</v>
      </c>
      <c r="J10460" t="s">
        <v>47</v>
      </c>
      <c r="K10460">
        <v>-6.6595395881279301E-2</v>
      </c>
      <c r="L10460">
        <v>-7.1289999999999996</v>
      </c>
      <c r="M10460" s="54">
        <v>6.9960000000000004</v>
      </c>
      <c r="N10460">
        <v>96</v>
      </c>
      <c r="O10460" t="s">
        <v>44</v>
      </c>
      <c r="P10460">
        <v>10.2062072615966</v>
      </c>
    </row>
    <row r="10461" spans="1:16" x14ac:dyDescent="0.25">
      <c r="A10461" s="20" t="s">
        <v>9343</v>
      </c>
      <c r="B10461">
        <v>7</v>
      </c>
      <c r="C10461" t="s">
        <v>21821</v>
      </c>
      <c r="D10461" t="s">
        <v>90</v>
      </c>
      <c r="E10461" t="s">
        <v>81</v>
      </c>
      <c r="F10461" t="s">
        <v>35</v>
      </c>
      <c r="G10461">
        <v>4</v>
      </c>
      <c r="H10461">
        <v>5</v>
      </c>
      <c r="I10461">
        <v>2014</v>
      </c>
      <c r="J10461" t="s">
        <v>47</v>
      </c>
      <c r="K10461">
        <v>-2.3817545911238698</v>
      </c>
      <c r="L10461">
        <v>-9.7859999999999996</v>
      </c>
      <c r="M10461" s="54">
        <v>5.0229999999999997</v>
      </c>
      <c r="N10461">
        <v>160</v>
      </c>
      <c r="O10461" t="s">
        <v>44</v>
      </c>
      <c r="P10461">
        <v>7.9056941504209499</v>
      </c>
    </row>
    <row r="10462" spans="1:16" x14ac:dyDescent="0.25">
      <c r="A10462" s="20" t="s">
        <v>9344</v>
      </c>
      <c r="B10462">
        <v>7</v>
      </c>
      <c r="C10462" t="s">
        <v>21821</v>
      </c>
      <c r="D10462" t="s">
        <v>90</v>
      </c>
      <c r="E10462" t="s">
        <v>81</v>
      </c>
      <c r="F10462" t="s">
        <v>35</v>
      </c>
      <c r="G10462">
        <v>5</v>
      </c>
      <c r="H10462">
        <v>5</v>
      </c>
      <c r="I10462">
        <v>2014</v>
      </c>
      <c r="J10462" t="s">
        <v>47</v>
      </c>
      <c r="K10462">
        <v>1.9466448080421399</v>
      </c>
      <c r="L10462">
        <v>-4.4329999999999998</v>
      </c>
      <c r="M10462" s="54">
        <v>8.3260000000000005</v>
      </c>
      <c r="N10462">
        <v>316</v>
      </c>
      <c r="O10462" t="s">
        <v>44</v>
      </c>
      <c r="P10462">
        <v>5.62543950463012</v>
      </c>
    </row>
    <row r="10463" spans="1:16" x14ac:dyDescent="0.25">
      <c r="A10463" s="20" t="s">
        <v>9360</v>
      </c>
      <c r="B10463">
        <v>7</v>
      </c>
      <c r="C10463" t="s">
        <v>21821</v>
      </c>
      <c r="D10463" t="s">
        <v>90</v>
      </c>
      <c r="E10463" t="s">
        <v>81</v>
      </c>
      <c r="F10463" t="s">
        <v>35</v>
      </c>
      <c r="G10463">
        <v>2</v>
      </c>
      <c r="H10463">
        <v>5</v>
      </c>
      <c r="I10463">
        <v>2014</v>
      </c>
      <c r="J10463" t="s">
        <v>48</v>
      </c>
      <c r="K10463" t="s">
        <v>44</v>
      </c>
      <c r="L10463" t="s">
        <v>44</v>
      </c>
      <c r="M10463" s="54" t="s">
        <v>44</v>
      </c>
      <c r="N10463">
        <v>6</v>
      </c>
      <c r="O10463" t="s">
        <v>44</v>
      </c>
      <c r="P10463">
        <v>40.824829046386299</v>
      </c>
    </row>
    <row r="10464" spans="1:16" x14ac:dyDescent="0.25">
      <c r="A10464" s="20" t="s">
        <v>9363</v>
      </c>
      <c r="B10464">
        <v>7</v>
      </c>
      <c r="C10464" t="s">
        <v>21821</v>
      </c>
      <c r="D10464" t="s">
        <v>90</v>
      </c>
      <c r="E10464" t="s">
        <v>81</v>
      </c>
      <c r="F10464" t="s">
        <v>35</v>
      </c>
      <c r="G10464">
        <v>3</v>
      </c>
      <c r="H10464">
        <v>5</v>
      </c>
      <c r="I10464">
        <v>2014</v>
      </c>
      <c r="J10464" t="s">
        <v>48</v>
      </c>
      <c r="K10464" t="s">
        <v>44</v>
      </c>
      <c r="L10464" t="s">
        <v>44</v>
      </c>
      <c r="M10464" s="54" t="s">
        <v>44</v>
      </c>
      <c r="N10464">
        <v>3</v>
      </c>
      <c r="O10464" t="s">
        <v>44</v>
      </c>
      <c r="P10464">
        <v>57.735026918962603</v>
      </c>
    </row>
    <row r="10465" spans="1:16" x14ac:dyDescent="0.25">
      <c r="A10465" s="20" t="s">
        <v>9364</v>
      </c>
      <c r="B10465">
        <v>7</v>
      </c>
      <c r="C10465" t="s">
        <v>21821</v>
      </c>
      <c r="D10465" t="s">
        <v>90</v>
      </c>
      <c r="E10465" t="s">
        <v>81</v>
      </c>
      <c r="F10465" t="s">
        <v>35</v>
      </c>
      <c r="G10465">
        <v>4</v>
      </c>
      <c r="H10465">
        <v>5</v>
      </c>
      <c r="I10465">
        <v>2014</v>
      </c>
      <c r="J10465" t="s">
        <v>48</v>
      </c>
      <c r="K10465" t="s">
        <v>44</v>
      </c>
      <c r="L10465" t="s">
        <v>44</v>
      </c>
      <c r="M10465" s="54" t="s">
        <v>44</v>
      </c>
      <c r="N10465">
        <v>6</v>
      </c>
      <c r="O10465" t="s">
        <v>44</v>
      </c>
      <c r="P10465">
        <v>40.824829046386299</v>
      </c>
    </row>
    <row r="10466" spans="1:16" x14ac:dyDescent="0.25">
      <c r="A10466" s="20" t="s">
        <v>9365</v>
      </c>
      <c r="B10466">
        <v>7</v>
      </c>
      <c r="C10466" t="s">
        <v>21821</v>
      </c>
      <c r="D10466" t="s">
        <v>90</v>
      </c>
      <c r="E10466" t="s">
        <v>81</v>
      </c>
      <c r="F10466" t="s">
        <v>35</v>
      </c>
      <c r="G10466">
        <v>5</v>
      </c>
      <c r="H10466">
        <v>5</v>
      </c>
      <c r="I10466">
        <v>2014</v>
      </c>
      <c r="J10466" t="s">
        <v>48</v>
      </c>
      <c r="K10466" t="s">
        <v>44</v>
      </c>
      <c r="L10466" t="s">
        <v>44</v>
      </c>
      <c r="M10466" s="54" t="s">
        <v>44</v>
      </c>
      <c r="N10466">
        <v>20</v>
      </c>
      <c r="O10466" t="s">
        <v>44</v>
      </c>
      <c r="P10466">
        <v>22.360679774997902</v>
      </c>
    </row>
    <row r="10467" spans="1:16" x14ac:dyDescent="0.25">
      <c r="A10467" s="20" t="s">
        <v>18762</v>
      </c>
      <c r="B10467">
        <v>7</v>
      </c>
      <c r="C10467" t="s">
        <v>21821</v>
      </c>
      <c r="D10467" t="s">
        <v>90</v>
      </c>
      <c r="E10467" t="s">
        <v>81</v>
      </c>
      <c r="F10467" t="s">
        <v>35</v>
      </c>
      <c r="G10467">
        <v>2</v>
      </c>
      <c r="H10467">
        <v>5</v>
      </c>
      <c r="I10467">
        <v>2014</v>
      </c>
      <c r="J10467" t="s">
        <v>49</v>
      </c>
      <c r="K10467" t="s">
        <v>44</v>
      </c>
      <c r="L10467" t="s">
        <v>44</v>
      </c>
      <c r="M10467" s="54" t="s">
        <v>44</v>
      </c>
      <c r="N10467">
        <v>17</v>
      </c>
      <c r="O10467" t="s">
        <v>44</v>
      </c>
      <c r="P10467">
        <v>24.253562503633301</v>
      </c>
    </row>
    <row r="10468" spans="1:16" x14ac:dyDescent="0.25">
      <c r="A10468" s="20" t="s">
        <v>18763</v>
      </c>
      <c r="B10468">
        <v>7</v>
      </c>
      <c r="C10468" t="s">
        <v>21821</v>
      </c>
      <c r="D10468" t="s">
        <v>90</v>
      </c>
      <c r="E10468" t="s">
        <v>81</v>
      </c>
      <c r="F10468" t="s">
        <v>35</v>
      </c>
      <c r="G10468">
        <v>3</v>
      </c>
      <c r="H10468">
        <v>5</v>
      </c>
      <c r="I10468">
        <v>2014</v>
      </c>
      <c r="J10468" t="s">
        <v>49</v>
      </c>
      <c r="K10468" t="s">
        <v>44</v>
      </c>
      <c r="L10468" t="s">
        <v>44</v>
      </c>
      <c r="M10468" s="54" t="s">
        <v>44</v>
      </c>
      <c r="N10468">
        <v>38</v>
      </c>
      <c r="O10468" t="s">
        <v>44</v>
      </c>
      <c r="P10468">
        <v>16.222142113076298</v>
      </c>
    </row>
    <row r="10469" spans="1:16" x14ac:dyDescent="0.25">
      <c r="A10469" s="20" t="s">
        <v>18764</v>
      </c>
      <c r="B10469">
        <v>7</v>
      </c>
      <c r="C10469" t="s">
        <v>21821</v>
      </c>
      <c r="D10469" t="s">
        <v>90</v>
      </c>
      <c r="E10469" t="s">
        <v>81</v>
      </c>
      <c r="F10469" t="s">
        <v>35</v>
      </c>
      <c r="G10469">
        <v>4</v>
      </c>
      <c r="H10469">
        <v>5</v>
      </c>
      <c r="I10469">
        <v>2014</v>
      </c>
      <c r="J10469" t="s">
        <v>49</v>
      </c>
      <c r="K10469">
        <v>-9.4092374628283597</v>
      </c>
      <c r="L10469">
        <v>-22.867999999999999</v>
      </c>
      <c r="M10469" s="54">
        <v>4.0490000000000004</v>
      </c>
      <c r="N10469">
        <v>37</v>
      </c>
      <c r="O10469" t="s">
        <v>44</v>
      </c>
      <c r="P10469">
        <v>16.439898730535699</v>
      </c>
    </row>
    <row r="10470" spans="1:16" x14ac:dyDescent="0.25">
      <c r="A10470" s="20" t="s">
        <v>18765</v>
      </c>
      <c r="B10470">
        <v>7</v>
      </c>
      <c r="C10470" t="s">
        <v>21821</v>
      </c>
      <c r="D10470" t="s">
        <v>90</v>
      </c>
      <c r="E10470" t="s">
        <v>81</v>
      </c>
      <c r="F10470" t="s">
        <v>35</v>
      </c>
      <c r="G10470">
        <v>5</v>
      </c>
      <c r="H10470">
        <v>5</v>
      </c>
      <c r="I10470">
        <v>2014</v>
      </c>
      <c r="J10470" t="s">
        <v>49</v>
      </c>
      <c r="K10470" t="s">
        <v>44</v>
      </c>
      <c r="L10470" t="s">
        <v>44</v>
      </c>
      <c r="M10470" s="54" t="s">
        <v>44</v>
      </c>
      <c r="N10470">
        <v>18</v>
      </c>
      <c r="O10470" t="s">
        <v>44</v>
      </c>
      <c r="P10470">
        <v>23.570226039551599</v>
      </c>
    </row>
    <row r="10471" spans="1:16" x14ac:dyDescent="0.25">
      <c r="A10471" s="20" t="s">
        <v>18766</v>
      </c>
      <c r="B10471">
        <v>7</v>
      </c>
      <c r="C10471" t="s">
        <v>21821</v>
      </c>
      <c r="D10471" t="s">
        <v>90</v>
      </c>
      <c r="E10471" t="s">
        <v>81</v>
      </c>
      <c r="F10471" t="s">
        <v>35</v>
      </c>
      <c r="G10471">
        <v>2</v>
      </c>
      <c r="H10471">
        <v>5</v>
      </c>
      <c r="I10471">
        <v>2014</v>
      </c>
      <c r="J10471" t="s">
        <v>50</v>
      </c>
      <c r="K10471" t="s">
        <v>44</v>
      </c>
      <c r="L10471" t="s">
        <v>44</v>
      </c>
      <c r="M10471" s="54" t="s">
        <v>44</v>
      </c>
      <c r="N10471">
        <v>5</v>
      </c>
      <c r="O10471" t="s">
        <v>44</v>
      </c>
      <c r="P10471">
        <v>44.721359549995803</v>
      </c>
    </row>
    <row r="10472" spans="1:16" x14ac:dyDescent="0.25">
      <c r="A10472" s="20" t="s">
        <v>18767</v>
      </c>
      <c r="B10472">
        <v>7</v>
      </c>
      <c r="C10472" t="s">
        <v>21821</v>
      </c>
      <c r="D10472" t="s">
        <v>90</v>
      </c>
      <c r="E10472" t="s">
        <v>81</v>
      </c>
      <c r="F10472" t="s">
        <v>35</v>
      </c>
      <c r="G10472">
        <v>3</v>
      </c>
      <c r="H10472">
        <v>5</v>
      </c>
      <c r="I10472">
        <v>2014</v>
      </c>
      <c r="J10472" t="s">
        <v>50</v>
      </c>
      <c r="K10472" t="s">
        <v>44</v>
      </c>
      <c r="L10472" t="s">
        <v>44</v>
      </c>
      <c r="M10472" s="54" t="s">
        <v>44</v>
      </c>
      <c r="N10472">
        <v>1</v>
      </c>
      <c r="O10472" t="s">
        <v>44</v>
      </c>
      <c r="P10472">
        <v>100</v>
      </c>
    </row>
    <row r="10473" spans="1:16" x14ac:dyDescent="0.25">
      <c r="A10473" s="20" t="s">
        <v>18768</v>
      </c>
      <c r="B10473">
        <v>7</v>
      </c>
      <c r="C10473" t="s">
        <v>21821</v>
      </c>
      <c r="D10473" t="s">
        <v>90</v>
      </c>
      <c r="E10473" t="s">
        <v>81</v>
      </c>
      <c r="F10473" t="s">
        <v>35</v>
      </c>
      <c r="G10473">
        <v>4</v>
      </c>
      <c r="H10473">
        <v>5</v>
      </c>
      <c r="I10473">
        <v>2014</v>
      </c>
      <c r="J10473" t="s">
        <v>50</v>
      </c>
      <c r="K10473" t="s">
        <v>44</v>
      </c>
      <c r="L10473" t="s">
        <v>44</v>
      </c>
      <c r="M10473" s="54" t="s">
        <v>44</v>
      </c>
      <c r="N10473">
        <v>3</v>
      </c>
      <c r="O10473" t="s">
        <v>44</v>
      </c>
      <c r="P10473">
        <v>57.735026918962603</v>
      </c>
    </row>
    <row r="10474" spans="1:16" x14ac:dyDescent="0.25">
      <c r="A10474" s="20" t="s">
        <v>18769</v>
      </c>
      <c r="B10474">
        <v>7</v>
      </c>
      <c r="C10474" t="s">
        <v>21821</v>
      </c>
      <c r="D10474" t="s">
        <v>90</v>
      </c>
      <c r="E10474" t="s">
        <v>81</v>
      </c>
      <c r="F10474" t="s">
        <v>35</v>
      </c>
      <c r="G10474">
        <v>5</v>
      </c>
      <c r="H10474">
        <v>5</v>
      </c>
      <c r="I10474">
        <v>2014</v>
      </c>
      <c r="J10474" t="s">
        <v>50</v>
      </c>
      <c r="K10474" t="s">
        <v>44</v>
      </c>
      <c r="L10474" t="s">
        <v>44</v>
      </c>
      <c r="M10474" s="54" t="s">
        <v>44</v>
      </c>
      <c r="N10474">
        <v>10</v>
      </c>
      <c r="O10474" t="s">
        <v>44</v>
      </c>
      <c r="P10474">
        <v>31.6227766016838</v>
      </c>
    </row>
    <row r="10475" spans="1:16" x14ac:dyDescent="0.25">
      <c r="A10475" s="20" t="s">
        <v>18770</v>
      </c>
      <c r="B10475">
        <v>7</v>
      </c>
      <c r="C10475" t="s">
        <v>21821</v>
      </c>
      <c r="D10475" t="s">
        <v>90</v>
      </c>
      <c r="E10475" t="s">
        <v>81</v>
      </c>
      <c r="F10475" t="s">
        <v>35</v>
      </c>
      <c r="G10475">
        <v>2</v>
      </c>
      <c r="H10475">
        <v>5</v>
      </c>
      <c r="I10475">
        <v>2014</v>
      </c>
      <c r="J10475" t="s">
        <v>51</v>
      </c>
      <c r="K10475" t="s">
        <v>44</v>
      </c>
      <c r="L10475" t="s">
        <v>44</v>
      </c>
      <c r="M10475" s="54" t="s">
        <v>44</v>
      </c>
      <c r="N10475">
        <v>16</v>
      </c>
      <c r="O10475" t="s">
        <v>44</v>
      </c>
      <c r="P10475">
        <v>25</v>
      </c>
    </row>
    <row r="10476" spans="1:16" x14ac:dyDescent="0.25">
      <c r="A10476" s="20" t="s">
        <v>18771</v>
      </c>
      <c r="B10476">
        <v>7</v>
      </c>
      <c r="C10476" t="s">
        <v>21821</v>
      </c>
      <c r="D10476" t="s">
        <v>90</v>
      </c>
      <c r="E10476" t="s">
        <v>81</v>
      </c>
      <c r="F10476" t="s">
        <v>35</v>
      </c>
      <c r="G10476">
        <v>3</v>
      </c>
      <c r="H10476">
        <v>5</v>
      </c>
      <c r="I10476">
        <v>2014</v>
      </c>
      <c r="J10476" t="s">
        <v>51</v>
      </c>
      <c r="K10476" t="s">
        <v>44</v>
      </c>
      <c r="L10476" t="s">
        <v>44</v>
      </c>
      <c r="M10476" s="54" t="s">
        <v>44</v>
      </c>
      <c r="N10476">
        <v>6</v>
      </c>
      <c r="O10476" t="s">
        <v>44</v>
      </c>
      <c r="P10476">
        <v>40.824829046386299</v>
      </c>
    </row>
    <row r="10477" spans="1:16" x14ac:dyDescent="0.25">
      <c r="A10477" s="20" t="s">
        <v>18772</v>
      </c>
      <c r="B10477">
        <v>7</v>
      </c>
      <c r="C10477" t="s">
        <v>21821</v>
      </c>
      <c r="D10477" t="s">
        <v>90</v>
      </c>
      <c r="E10477" t="s">
        <v>81</v>
      </c>
      <c r="F10477" t="s">
        <v>35</v>
      </c>
      <c r="G10477">
        <v>4</v>
      </c>
      <c r="H10477">
        <v>5</v>
      </c>
      <c r="I10477">
        <v>2014</v>
      </c>
      <c r="J10477" t="s">
        <v>51</v>
      </c>
      <c r="K10477" t="s">
        <v>44</v>
      </c>
      <c r="L10477" t="s">
        <v>44</v>
      </c>
      <c r="M10477" s="54" t="s">
        <v>44</v>
      </c>
      <c r="N10477">
        <v>14</v>
      </c>
      <c r="O10477" t="s">
        <v>44</v>
      </c>
      <c r="P10477">
        <v>26.726124191242398</v>
      </c>
    </row>
    <row r="10478" spans="1:16" x14ac:dyDescent="0.25">
      <c r="A10478" s="20" t="s">
        <v>18773</v>
      </c>
      <c r="B10478">
        <v>7</v>
      </c>
      <c r="C10478" t="s">
        <v>21821</v>
      </c>
      <c r="D10478" t="s">
        <v>90</v>
      </c>
      <c r="E10478" t="s">
        <v>81</v>
      </c>
      <c r="F10478" t="s">
        <v>35</v>
      </c>
      <c r="G10478">
        <v>5</v>
      </c>
      <c r="H10478">
        <v>5</v>
      </c>
      <c r="I10478">
        <v>2014</v>
      </c>
      <c r="J10478" t="s">
        <v>51</v>
      </c>
      <c r="K10478" t="s">
        <v>44</v>
      </c>
      <c r="L10478" t="s">
        <v>44</v>
      </c>
      <c r="M10478" s="54" t="s">
        <v>44</v>
      </c>
      <c r="N10478">
        <v>23</v>
      </c>
      <c r="O10478" t="s">
        <v>44</v>
      </c>
      <c r="P10478">
        <v>20.851441405707501</v>
      </c>
    </row>
    <row r="10479" spans="1:16" x14ac:dyDescent="0.25">
      <c r="A10479" s="20" t="s">
        <v>18774</v>
      </c>
      <c r="B10479">
        <v>7</v>
      </c>
      <c r="C10479" t="s">
        <v>21821</v>
      </c>
      <c r="D10479" t="s">
        <v>90</v>
      </c>
      <c r="E10479" t="s">
        <v>15684</v>
      </c>
      <c r="F10479" t="s">
        <v>40</v>
      </c>
      <c r="G10479">
        <v>2</v>
      </c>
      <c r="H10479">
        <v>6</v>
      </c>
      <c r="I10479">
        <v>2014</v>
      </c>
      <c r="J10479" t="s">
        <v>52</v>
      </c>
      <c r="K10479">
        <v>-10.1646454869948</v>
      </c>
      <c r="L10479">
        <v>-23.943999999999999</v>
      </c>
      <c r="M10479" s="54">
        <v>3.6139999999999999</v>
      </c>
      <c r="N10479">
        <v>537</v>
      </c>
      <c r="O10479" t="s">
        <v>44</v>
      </c>
      <c r="P10479">
        <v>4.3153185200210302</v>
      </c>
    </row>
    <row r="10480" spans="1:16" x14ac:dyDescent="0.25">
      <c r="A10480" s="20" t="s">
        <v>18775</v>
      </c>
      <c r="B10480">
        <v>7</v>
      </c>
      <c r="C10480" t="s">
        <v>21821</v>
      </c>
      <c r="D10480" t="s">
        <v>90</v>
      </c>
      <c r="E10480" t="s">
        <v>15684</v>
      </c>
      <c r="F10480" t="s">
        <v>40</v>
      </c>
      <c r="G10480">
        <v>3</v>
      </c>
      <c r="H10480">
        <v>6</v>
      </c>
      <c r="I10480">
        <v>2014</v>
      </c>
      <c r="J10480" t="s">
        <v>52</v>
      </c>
      <c r="K10480">
        <v>-11.1925030135253</v>
      </c>
      <c r="L10480">
        <v>-25.251999999999999</v>
      </c>
      <c r="M10480" s="54">
        <v>2.867</v>
      </c>
      <c r="N10480">
        <v>342</v>
      </c>
      <c r="O10480" t="s">
        <v>44</v>
      </c>
      <c r="P10480">
        <v>5.4073807043587498</v>
      </c>
    </row>
    <row r="10481" spans="1:16" x14ac:dyDescent="0.25">
      <c r="A10481" s="20" t="s">
        <v>18776</v>
      </c>
      <c r="B10481">
        <v>7</v>
      </c>
      <c r="C10481" t="s">
        <v>21821</v>
      </c>
      <c r="D10481" t="s">
        <v>90</v>
      </c>
      <c r="E10481" t="s">
        <v>15684</v>
      </c>
      <c r="F10481" t="s">
        <v>40</v>
      </c>
      <c r="G10481">
        <v>4</v>
      </c>
      <c r="H10481">
        <v>6</v>
      </c>
      <c r="I10481">
        <v>2014</v>
      </c>
      <c r="J10481" t="s">
        <v>52</v>
      </c>
      <c r="K10481">
        <v>-3.3200098853027602</v>
      </c>
      <c r="L10481">
        <v>-18.177</v>
      </c>
      <c r="M10481" s="54">
        <v>11.537000000000001</v>
      </c>
      <c r="N10481">
        <v>592</v>
      </c>
      <c r="O10481" t="s">
        <v>44</v>
      </c>
      <c r="P10481">
        <v>4.1099746826339301</v>
      </c>
    </row>
    <row r="10482" spans="1:16" x14ac:dyDescent="0.25">
      <c r="A10482" s="20" t="s">
        <v>18777</v>
      </c>
      <c r="B10482">
        <v>7</v>
      </c>
      <c r="C10482" t="s">
        <v>21821</v>
      </c>
      <c r="D10482" t="s">
        <v>90</v>
      </c>
      <c r="E10482" t="s">
        <v>15684</v>
      </c>
      <c r="F10482" t="s">
        <v>40</v>
      </c>
      <c r="G10482">
        <v>5</v>
      </c>
      <c r="H10482">
        <v>6</v>
      </c>
      <c r="I10482">
        <v>2014</v>
      </c>
      <c r="J10482" t="s">
        <v>52</v>
      </c>
      <c r="K10482">
        <v>-8.7347186960156105</v>
      </c>
      <c r="L10482">
        <v>-25.359000000000002</v>
      </c>
      <c r="M10482" s="54">
        <v>7.8890000000000002</v>
      </c>
      <c r="N10482">
        <v>93</v>
      </c>
      <c r="O10482" t="s">
        <v>44</v>
      </c>
      <c r="P10482">
        <v>10.3695169473043</v>
      </c>
    </row>
    <row r="10483" spans="1:16" x14ac:dyDescent="0.25">
      <c r="A10483" s="20" t="s">
        <v>18778</v>
      </c>
      <c r="B10483">
        <v>7</v>
      </c>
      <c r="C10483" t="s">
        <v>21821</v>
      </c>
      <c r="D10483" t="s">
        <v>90</v>
      </c>
      <c r="E10483" t="s">
        <v>15684</v>
      </c>
      <c r="F10483" t="s">
        <v>40</v>
      </c>
      <c r="G10483">
        <v>2</v>
      </c>
      <c r="H10483">
        <v>6</v>
      </c>
      <c r="I10483">
        <v>2014</v>
      </c>
      <c r="J10483" t="s">
        <v>53</v>
      </c>
      <c r="K10483" t="s">
        <v>44</v>
      </c>
      <c r="L10483" t="s">
        <v>44</v>
      </c>
      <c r="M10483" s="54" t="s">
        <v>44</v>
      </c>
      <c r="N10483">
        <v>214</v>
      </c>
      <c r="O10483" t="s">
        <v>44</v>
      </c>
      <c r="P10483">
        <v>6.8358592702466296</v>
      </c>
    </row>
    <row r="10484" spans="1:16" x14ac:dyDescent="0.25">
      <c r="A10484" s="20" t="s">
        <v>18779</v>
      </c>
      <c r="B10484">
        <v>7</v>
      </c>
      <c r="C10484" t="s">
        <v>21821</v>
      </c>
      <c r="D10484" t="s">
        <v>90</v>
      </c>
      <c r="E10484" t="s">
        <v>15684</v>
      </c>
      <c r="F10484" t="s">
        <v>40</v>
      </c>
      <c r="G10484">
        <v>3</v>
      </c>
      <c r="H10484">
        <v>6</v>
      </c>
      <c r="I10484">
        <v>2014</v>
      </c>
      <c r="J10484" t="s">
        <v>53</v>
      </c>
      <c r="K10484" t="s">
        <v>44</v>
      </c>
      <c r="L10484" t="s">
        <v>44</v>
      </c>
      <c r="M10484" s="54" t="s">
        <v>44</v>
      </c>
      <c r="N10484">
        <v>399</v>
      </c>
      <c r="O10484" t="s">
        <v>44</v>
      </c>
      <c r="P10484">
        <v>5.00626174321759</v>
      </c>
    </row>
    <row r="10485" spans="1:16" x14ac:dyDescent="0.25">
      <c r="A10485" s="20" t="s">
        <v>18780</v>
      </c>
      <c r="B10485">
        <v>7</v>
      </c>
      <c r="C10485" t="s">
        <v>21821</v>
      </c>
      <c r="D10485" t="s">
        <v>90</v>
      </c>
      <c r="E10485" t="s">
        <v>15684</v>
      </c>
      <c r="F10485" t="s">
        <v>40</v>
      </c>
      <c r="G10485">
        <v>4</v>
      </c>
      <c r="H10485">
        <v>6</v>
      </c>
      <c r="I10485">
        <v>2014</v>
      </c>
      <c r="J10485" t="s">
        <v>53</v>
      </c>
      <c r="K10485" t="s">
        <v>44</v>
      </c>
      <c r="L10485" t="s">
        <v>44</v>
      </c>
      <c r="M10485" s="54" t="s">
        <v>44</v>
      </c>
      <c r="N10485">
        <v>653</v>
      </c>
      <c r="O10485" t="s">
        <v>44</v>
      </c>
      <c r="P10485">
        <v>3.9133024009741599</v>
      </c>
    </row>
    <row r="10486" spans="1:16" x14ac:dyDescent="0.25">
      <c r="A10486" s="20" t="s">
        <v>18781</v>
      </c>
      <c r="B10486">
        <v>7</v>
      </c>
      <c r="C10486" t="s">
        <v>21821</v>
      </c>
      <c r="D10486" t="s">
        <v>90</v>
      </c>
      <c r="E10486" t="s">
        <v>15684</v>
      </c>
      <c r="F10486" t="s">
        <v>40</v>
      </c>
      <c r="G10486">
        <v>5</v>
      </c>
      <c r="H10486">
        <v>6</v>
      </c>
      <c r="I10486">
        <v>2014</v>
      </c>
      <c r="J10486" t="s">
        <v>53</v>
      </c>
      <c r="K10486" t="s">
        <v>44</v>
      </c>
      <c r="L10486" t="s">
        <v>44</v>
      </c>
      <c r="M10486" s="54" t="s">
        <v>44</v>
      </c>
      <c r="N10486">
        <v>768</v>
      </c>
      <c r="O10486" t="s">
        <v>44</v>
      </c>
      <c r="P10486">
        <v>3.60843918243516</v>
      </c>
    </row>
    <row r="10487" spans="1:16" x14ac:dyDescent="0.25">
      <c r="A10487" s="20" t="s">
        <v>18782</v>
      </c>
      <c r="B10487">
        <v>7</v>
      </c>
      <c r="C10487" t="s">
        <v>21821</v>
      </c>
      <c r="D10487" t="s">
        <v>90</v>
      </c>
      <c r="E10487" t="s">
        <v>15684</v>
      </c>
      <c r="F10487" t="s">
        <v>40</v>
      </c>
      <c r="G10487">
        <v>2</v>
      </c>
      <c r="H10487">
        <v>6</v>
      </c>
      <c r="I10487">
        <v>2014</v>
      </c>
      <c r="J10487" t="s">
        <v>34</v>
      </c>
      <c r="K10487">
        <v>2.84039368243501</v>
      </c>
      <c r="L10487">
        <v>-3.0350000000000001</v>
      </c>
      <c r="M10487" s="54">
        <v>8.7149999999999999</v>
      </c>
      <c r="N10487">
        <v>642</v>
      </c>
      <c r="O10487" t="s">
        <v>44</v>
      </c>
      <c r="P10487">
        <v>3.9466851898192901</v>
      </c>
    </row>
    <row r="10488" spans="1:16" x14ac:dyDescent="0.25">
      <c r="A10488" s="20" t="s">
        <v>18783</v>
      </c>
      <c r="B10488">
        <v>7</v>
      </c>
      <c r="C10488" t="s">
        <v>21821</v>
      </c>
      <c r="D10488" t="s">
        <v>90</v>
      </c>
      <c r="E10488" t="s">
        <v>15684</v>
      </c>
      <c r="F10488" t="s">
        <v>40</v>
      </c>
      <c r="G10488">
        <v>2</v>
      </c>
      <c r="H10488">
        <v>6</v>
      </c>
      <c r="I10488">
        <v>2014</v>
      </c>
      <c r="J10488" t="s">
        <v>54</v>
      </c>
      <c r="K10488">
        <v>2.0702559173348698</v>
      </c>
      <c r="L10488">
        <v>-9.6329999999999991</v>
      </c>
      <c r="M10488" s="54">
        <v>13.773</v>
      </c>
      <c r="N10488">
        <v>232</v>
      </c>
      <c r="O10488" t="s">
        <v>44</v>
      </c>
      <c r="P10488">
        <v>6.5653216429861301</v>
      </c>
    </row>
    <row r="10489" spans="1:16" x14ac:dyDescent="0.25">
      <c r="A10489" s="20" t="s">
        <v>18784</v>
      </c>
      <c r="B10489">
        <v>7</v>
      </c>
      <c r="C10489" t="s">
        <v>21821</v>
      </c>
      <c r="D10489" t="s">
        <v>90</v>
      </c>
      <c r="E10489" t="s">
        <v>15684</v>
      </c>
      <c r="F10489" t="s">
        <v>40</v>
      </c>
      <c r="G10489">
        <v>3</v>
      </c>
      <c r="H10489">
        <v>6</v>
      </c>
      <c r="I10489">
        <v>2014</v>
      </c>
      <c r="J10489" t="s">
        <v>54</v>
      </c>
      <c r="K10489">
        <v>5.5574180346878199</v>
      </c>
      <c r="L10489">
        <v>-6.5229999999999997</v>
      </c>
      <c r="M10489" s="54">
        <v>17.638000000000002</v>
      </c>
      <c r="N10489">
        <v>283</v>
      </c>
      <c r="O10489" t="s">
        <v>44</v>
      </c>
      <c r="P10489">
        <v>5.9443829827776398</v>
      </c>
    </row>
    <row r="10490" spans="1:16" x14ac:dyDescent="0.25">
      <c r="A10490" s="20" t="s">
        <v>18785</v>
      </c>
      <c r="B10490">
        <v>7</v>
      </c>
      <c r="C10490" t="s">
        <v>21821</v>
      </c>
      <c r="D10490" t="s">
        <v>90</v>
      </c>
      <c r="E10490" t="s">
        <v>15684</v>
      </c>
      <c r="F10490" t="s">
        <v>40</v>
      </c>
      <c r="G10490">
        <v>4</v>
      </c>
      <c r="H10490">
        <v>6</v>
      </c>
      <c r="I10490">
        <v>2014</v>
      </c>
      <c r="J10490" t="s">
        <v>54</v>
      </c>
      <c r="K10490">
        <v>3.3048760047287802</v>
      </c>
      <c r="L10490">
        <v>-9.2769999999999992</v>
      </c>
      <c r="M10490" s="54">
        <v>15.887</v>
      </c>
      <c r="N10490">
        <v>262</v>
      </c>
      <c r="O10490" t="s">
        <v>44</v>
      </c>
      <c r="P10490">
        <v>6.1780206321521502</v>
      </c>
    </row>
    <row r="10491" spans="1:16" x14ac:dyDescent="0.25">
      <c r="A10491" s="20" t="s">
        <v>18786</v>
      </c>
      <c r="B10491">
        <v>7</v>
      </c>
      <c r="C10491" t="s">
        <v>21821</v>
      </c>
      <c r="D10491" t="s">
        <v>90</v>
      </c>
      <c r="E10491" t="s">
        <v>15684</v>
      </c>
      <c r="F10491" t="s">
        <v>40</v>
      </c>
      <c r="G10491">
        <v>5</v>
      </c>
      <c r="H10491">
        <v>6</v>
      </c>
      <c r="I10491">
        <v>2014</v>
      </c>
      <c r="J10491" t="s">
        <v>54</v>
      </c>
      <c r="K10491">
        <v>0.18823701129748799</v>
      </c>
      <c r="L10491">
        <v>-11.397</v>
      </c>
      <c r="M10491" s="54">
        <v>11.773</v>
      </c>
      <c r="N10491">
        <v>65</v>
      </c>
      <c r="O10491" t="s">
        <v>44</v>
      </c>
      <c r="P10491">
        <v>12.4034734589208</v>
      </c>
    </row>
    <row r="10492" spans="1:16" x14ac:dyDescent="0.25">
      <c r="A10492" s="20" t="s">
        <v>18787</v>
      </c>
      <c r="B10492">
        <v>7</v>
      </c>
      <c r="C10492" t="s">
        <v>21821</v>
      </c>
      <c r="D10492" t="s">
        <v>90</v>
      </c>
      <c r="E10492" t="s">
        <v>15684</v>
      </c>
      <c r="F10492" t="s">
        <v>40</v>
      </c>
      <c r="G10492">
        <v>3</v>
      </c>
      <c r="H10492">
        <v>6</v>
      </c>
      <c r="I10492">
        <v>2014</v>
      </c>
      <c r="J10492" t="s">
        <v>34</v>
      </c>
      <c r="K10492">
        <v>-2.6938737397460901</v>
      </c>
      <c r="L10492">
        <v>-7.66</v>
      </c>
      <c r="M10492" s="54">
        <v>2.2719999999999998</v>
      </c>
      <c r="N10492">
        <v>559</v>
      </c>
      <c r="O10492" t="s">
        <v>44</v>
      </c>
      <c r="P10492">
        <v>4.2295493443781398</v>
      </c>
    </row>
    <row r="10493" spans="1:16" x14ac:dyDescent="0.25">
      <c r="A10493" s="20" t="s">
        <v>18788</v>
      </c>
      <c r="B10493">
        <v>7</v>
      </c>
      <c r="C10493" t="s">
        <v>21821</v>
      </c>
      <c r="D10493" t="s">
        <v>90</v>
      </c>
      <c r="E10493" t="s">
        <v>15684</v>
      </c>
      <c r="F10493" t="s">
        <v>40</v>
      </c>
      <c r="G10493">
        <v>2</v>
      </c>
      <c r="H10493">
        <v>6</v>
      </c>
      <c r="I10493">
        <v>2014</v>
      </c>
      <c r="J10493" t="s">
        <v>55</v>
      </c>
      <c r="K10493">
        <v>3.6986505228214299</v>
      </c>
      <c r="L10493">
        <v>-0.97099999999999997</v>
      </c>
      <c r="M10493" s="54">
        <v>8.3689999999999998</v>
      </c>
      <c r="N10493">
        <v>754</v>
      </c>
      <c r="O10493" t="s">
        <v>44</v>
      </c>
      <c r="P10493">
        <v>3.6417852036461502</v>
      </c>
    </row>
    <row r="10494" spans="1:16" x14ac:dyDescent="0.25">
      <c r="A10494" s="20" t="s">
        <v>18789</v>
      </c>
      <c r="B10494">
        <v>7</v>
      </c>
      <c r="C10494" t="s">
        <v>21821</v>
      </c>
      <c r="D10494" t="s">
        <v>90</v>
      </c>
      <c r="E10494" t="s">
        <v>15684</v>
      </c>
      <c r="F10494" t="s">
        <v>40</v>
      </c>
      <c r="G10494">
        <v>3</v>
      </c>
      <c r="H10494">
        <v>6</v>
      </c>
      <c r="I10494">
        <v>2014</v>
      </c>
      <c r="J10494" t="s">
        <v>55</v>
      </c>
      <c r="K10494">
        <v>4.0901022840525396</v>
      </c>
      <c r="L10494">
        <v>-0.45900000000000002</v>
      </c>
      <c r="M10494" s="54">
        <v>8.6389999999999993</v>
      </c>
      <c r="N10494">
        <v>1253</v>
      </c>
      <c r="O10494" t="s">
        <v>44</v>
      </c>
      <c r="P10494">
        <v>2.8250391094058802</v>
      </c>
    </row>
    <row r="10495" spans="1:16" x14ac:dyDescent="0.25">
      <c r="A10495" s="20" t="s">
        <v>18790</v>
      </c>
      <c r="B10495">
        <v>7</v>
      </c>
      <c r="C10495" t="s">
        <v>21821</v>
      </c>
      <c r="D10495" t="s">
        <v>90</v>
      </c>
      <c r="E10495" t="s">
        <v>15684</v>
      </c>
      <c r="F10495" t="s">
        <v>40</v>
      </c>
      <c r="G10495">
        <v>4</v>
      </c>
      <c r="H10495">
        <v>6</v>
      </c>
      <c r="I10495">
        <v>2014</v>
      </c>
      <c r="J10495" t="s">
        <v>55</v>
      </c>
      <c r="K10495">
        <v>6.2317883843944699</v>
      </c>
      <c r="L10495">
        <v>0.92400000000000004</v>
      </c>
      <c r="M10495" s="54">
        <v>11.54</v>
      </c>
      <c r="N10495">
        <v>872</v>
      </c>
      <c r="O10495" t="s">
        <v>44</v>
      </c>
      <c r="P10495">
        <v>3.3864273073929798</v>
      </c>
    </row>
    <row r="10496" spans="1:16" x14ac:dyDescent="0.25">
      <c r="A10496" s="20" t="s">
        <v>18791</v>
      </c>
      <c r="B10496">
        <v>7</v>
      </c>
      <c r="C10496" t="s">
        <v>21821</v>
      </c>
      <c r="D10496" t="s">
        <v>90</v>
      </c>
      <c r="E10496" t="s">
        <v>15684</v>
      </c>
      <c r="F10496" t="s">
        <v>40</v>
      </c>
      <c r="G10496">
        <v>5</v>
      </c>
      <c r="H10496">
        <v>6</v>
      </c>
      <c r="I10496">
        <v>2014</v>
      </c>
      <c r="J10496" t="s">
        <v>55</v>
      </c>
      <c r="K10496">
        <v>4.3300921931573697</v>
      </c>
      <c r="L10496">
        <v>-1.419</v>
      </c>
      <c r="M10496" s="54">
        <v>10.079000000000001</v>
      </c>
      <c r="N10496">
        <v>367</v>
      </c>
      <c r="O10496" t="s">
        <v>44</v>
      </c>
      <c r="P10496">
        <v>5.2199575097188102</v>
      </c>
    </row>
    <row r="10497" spans="1:16" x14ac:dyDescent="0.25">
      <c r="A10497" s="20" t="s">
        <v>18792</v>
      </c>
      <c r="B10497">
        <v>7</v>
      </c>
      <c r="C10497" t="s">
        <v>21821</v>
      </c>
      <c r="D10497" t="s">
        <v>90</v>
      </c>
      <c r="E10497" t="s">
        <v>15684</v>
      </c>
      <c r="F10497" t="s">
        <v>40</v>
      </c>
      <c r="G10497">
        <v>4</v>
      </c>
      <c r="H10497">
        <v>6</v>
      </c>
      <c r="I10497">
        <v>2014</v>
      </c>
      <c r="J10497" t="s">
        <v>34</v>
      </c>
      <c r="K10497">
        <v>1.2645148298965001</v>
      </c>
      <c r="L10497">
        <v>-7.9379999999999997</v>
      </c>
      <c r="M10497" s="54">
        <v>10.467000000000001</v>
      </c>
      <c r="N10497">
        <v>238</v>
      </c>
      <c r="O10497" t="s">
        <v>44</v>
      </c>
      <c r="P10497">
        <v>6.4820372355216396</v>
      </c>
    </row>
    <row r="10498" spans="1:16" x14ac:dyDescent="0.25">
      <c r="A10498" s="20" t="s">
        <v>18793</v>
      </c>
      <c r="B10498">
        <v>7</v>
      </c>
      <c r="C10498" t="s">
        <v>21821</v>
      </c>
      <c r="D10498" t="s">
        <v>90</v>
      </c>
      <c r="E10498" t="s">
        <v>15684</v>
      </c>
      <c r="F10498" t="s">
        <v>40</v>
      </c>
      <c r="G10498">
        <v>2</v>
      </c>
      <c r="H10498">
        <v>6</v>
      </c>
      <c r="I10498">
        <v>2014</v>
      </c>
      <c r="J10498" t="s">
        <v>56</v>
      </c>
      <c r="K10498">
        <v>13.6237612857412</v>
      </c>
      <c r="L10498">
        <v>4.3440000000000003</v>
      </c>
      <c r="M10498" s="54">
        <v>22.904</v>
      </c>
      <c r="N10498">
        <v>54</v>
      </c>
      <c r="O10498" t="s">
        <v>44</v>
      </c>
      <c r="P10498">
        <v>13.6082763487954</v>
      </c>
    </row>
    <row r="10499" spans="1:16" x14ac:dyDescent="0.25">
      <c r="A10499" s="20" t="s">
        <v>18794</v>
      </c>
      <c r="B10499">
        <v>7</v>
      </c>
      <c r="C10499" t="s">
        <v>21821</v>
      </c>
      <c r="D10499" t="s">
        <v>90</v>
      </c>
      <c r="E10499" t="s">
        <v>15684</v>
      </c>
      <c r="F10499" t="s">
        <v>40</v>
      </c>
      <c r="G10499">
        <v>3</v>
      </c>
      <c r="H10499">
        <v>6</v>
      </c>
      <c r="I10499">
        <v>2014</v>
      </c>
      <c r="J10499" t="s">
        <v>56</v>
      </c>
      <c r="K10499">
        <v>16.905767343215601</v>
      </c>
      <c r="L10499">
        <v>3.831</v>
      </c>
      <c r="M10499" s="54">
        <v>29.98</v>
      </c>
      <c r="N10499">
        <v>104</v>
      </c>
      <c r="O10499" t="s">
        <v>44</v>
      </c>
      <c r="P10499">
        <v>9.8058067569092007</v>
      </c>
    </row>
    <row r="10500" spans="1:16" x14ac:dyDescent="0.25">
      <c r="A10500" s="20" t="s">
        <v>18795</v>
      </c>
      <c r="B10500">
        <v>7</v>
      </c>
      <c r="C10500" t="s">
        <v>21821</v>
      </c>
      <c r="D10500" t="s">
        <v>90</v>
      </c>
      <c r="E10500" t="s">
        <v>15684</v>
      </c>
      <c r="F10500" t="s">
        <v>40</v>
      </c>
      <c r="G10500">
        <v>4</v>
      </c>
      <c r="H10500">
        <v>6</v>
      </c>
      <c r="I10500">
        <v>2014</v>
      </c>
      <c r="J10500" t="s">
        <v>56</v>
      </c>
      <c r="K10500" t="s">
        <v>44</v>
      </c>
      <c r="L10500" t="s">
        <v>44</v>
      </c>
      <c r="M10500" s="54" t="s">
        <v>44</v>
      </c>
      <c r="N10500">
        <v>16</v>
      </c>
      <c r="O10500" t="s">
        <v>44</v>
      </c>
      <c r="P10500">
        <v>25</v>
      </c>
    </row>
    <row r="10501" spans="1:16" x14ac:dyDescent="0.25">
      <c r="A10501" s="20" t="s">
        <v>18796</v>
      </c>
      <c r="B10501">
        <v>7</v>
      </c>
      <c r="C10501" t="s">
        <v>21821</v>
      </c>
      <c r="D10501" t="s">
        <v>90</v>
      </c>
      <c r="E10501" t="s">
        <v>15684</v>
      </c>
      <c r="F10501" t="s">
        <v>40</v>
      </c>
      <c r="G10501">
        <v>5</v>
      </c>
      <c r="H10501">
        <v>6</v>
      </c>
      <c r="I10501">
        <v>2014</v>
      </c>
      <c r="J10501" t="s">
        <v>56</v>
      </c>
      <c r="K10501">
        <v>16.942404578599199</v>
      </c>
      <c r="L10501">
        <v>9.3719999999999999</v>
      </c>
      <c r="M10501" s="54">
        <v>24.513000000000002</v>
      </c>
      <c r="N10501">
        <v>225</v>
      </c>
      <c r="O10501" t="s">
        <v>44</v>
      </c>
      <c r="P10501">
        <v>6.6666666666666696</v>
      </c>
    </row>
    <row r="10502" spans="1:16" x14ac:dyDescent="0.25">
      <c r="A10502" s="20" t="s">
        <v>18797</v>
      </c>
      <c r="B10502">
        <v>7</v>
      </c>
      <c r="C10502" t="s">
        <v>21821</v>
      </c>
      <c r="D10502" t="s">
        <v>90</v>
      </c>
      <c r="E10502" t="s">
        <v>15684</v>
      </c>
      <c r="F10502" t="s">
        <v>40</v>
      </c>
      <c r="G10502">
        <v>5</v>
      </c>
      <c r="H10502">
        <v>6</v>
      </c>
      <c r="I10502">
        <v>2014</v>
      </c>
      <c r="J10502" t="s">
        <v>34</v>
      </c>
      <c r="K10502">
        <v>-4.3085726199040604</v>
      </c>
      <c r="L10502">
        <v>-10.223000000000001</v>
      </c>
      <c r="M10502" s="54">
        <v>1.6060000000000001</v>
      </c>
      <c r="N10502">
        <v>346</v>
      </c>
      <c r="O10502" t="s">
        <v>44</v>
      </c>
      <c r="P10502">
        <v>5.3760333057047003</v>
      </c>
    </row>
    <row r="10503" spans="1:16" x14ac:dyDescent="0.25">
      <c r="A10503" s="20" t="s">
        <v>18798</v>
      </c>
      <c r="B10503">
        <v>7</v>
      </c>
      <c r="C10503" t="s">
        <v>21821</v>
      </c>
      <c r="D10503" t="s">
        <v>90</v>
      </c>
      <c r="E10503" t="s">
        <v>15684</v>
      </c>
      <c r="F10503" t="s">
        <v>40</v>
      </c>
      <c r="G10503">
        <v>2</v>
      </c>
      <c r="H10503">
        <v>6</v>
      </c>
      <c r="I10503">
        <v>2014</v>
      </c>
      <c r="J10503" t="s">
        <v>57</v>
      </c>
      <c r="K10503">
        <v>4.8254175596898001</v>
      </c>
      <c r="L10503">
        <v>-10.84</v>
      </c>
      <c r="M10503" s="54">
        <v>20.491</v>
      </c>
      <c r="N10503">
        <v>99</v>
      </c>
      <c r="O10503" t="s">
        <v>44</v>
      </c>
      <c r="P10503">
        <v>10.050378152592099</v>
      </c>
    </row>
    <row r="10504" spans="1:16" x14ac:dyDescent="0.25">
      <c r="A10504" s="20" t="s">
        <v>18799</v>
      </c>
      <c r="B10504">
        <v>7</v>
      </c>
      <c r="C10504" t="s">
        <v>21821</v>
      </c>
      <c r="D10504" t="s">
        <v>90</v>
      </c>
      <c r="E10504" t="s">
        <v>15684</v>
      </c>
      <c r="F10504" t="s">
        <v>40</v>
      </c>
      <c r="G10504">
        <v>3</v>
      </c>
      <c r="H10504">
        <v>6</v>
      </c>
      <c r="I10504">
        <v>2014</v>
      </c>
      <c r="J10504" t="s">
        <v>57</v>
      </c>
      <c r="K10504">
        <v>1.77086066820545</v>
      </c>
      <c r="L10504">
        <v>-7.6230000000000002</v>
      </c>
      <c r="M10504" s="54">
        <v>11.164999999999999</v>
      </c>
      <c r="N10504">
        <v>428</v>
      </c>
      <c r="O10504" t="s">
        <v>44</v>
      </c>
      <c r="P10504">
        <v>4.8336824452283196</v>
      </c>
    </row>
    <row r="10505" spans="1:16" x14ac:dyDescent="0.25">
      <c r="A10505" s="20" t="s">
        <v>18800</v>
      </c>
      <c r="B10505">
        <v>7</v>
      </c>
      <c r="C10505" t="s">
        <v>21821</v>
      </c>
      <c r="D10505" t="s">
        <v>90</v>
      </c>
      <c r="E10505" t="s">
        <v>15684</v>
      </c>
      <c r="F10505" t="s">
        <v>40</v>
      </c>
      <c r="G10505">
        <v>4</v>
      </c>
      <c r="H10505">
        <v>6</v>
      </c>
      <c r="I10505">
        <v>2014</v>
      </c>
      <c r="J10505" t="s">
        <v>57</v>
      </c>
      <c r="K10505">
        <v>-0.34491805861713198</v>
      </c>
      <c r="L10505">
        <v>-10.206</v>
      </c>
      <c r="M10505" s="54">
        <v>9.5169999999999995</v>
      </c>
      <c r="N10505">
        <v>396</v>
      </c>
      <c r="O10505" t="s">
        <v>44</v>
      </c>
      <c r="P10505">
        <v>5.0251890762960603</v>
      </c>
    </row>
    <row r="10506" spans="1:16" x14ac:dyDescent="0.25">
      <c r="A10506" s="20" t="s">
        <v>18801</v>
      </c>
      <c r="B10506">
        <v>7</v>
      </c>
      <c r="C10506" t="s">
        <v>21821</v>
      </c>
      <c r="D10506" t="s">
        <v>90</v>
      </c>
      <c r="E10506" t="s">
        <v>15684</v>
      </c>
      <c r="F10506" t="s">
        <v>40</v>
      </c>
      <c r="G10506">
        <v>5</v>
      </c>
      <c r="H10506">
        <v>6</v>
      </c>
      <c r="I10506">
        <v>2014</v>
      </c>
      <c r="J10506" t="s">
        <v>57</v>
      </c>
      <c r="K10506">
        <v>-1.34871766477823</v>
      </c>
      <c r="L10506">
        <v>-10.625</v>
      </c>
      <c r="M10506" s="54">
        <v>7.9279999999999999</v>
      </c>
      <c r="N10506">
        <v>270</v>
      </c>
      <c r="O10506" t="s">
        <v>44</v>
      </c>
      <c r="P10506">
        <v>6.08580619450185</v>
      </c>
    </row>
    <row r="10507" spans="1:16" x14ac:dyDescent="0.25">
      <c r="A10507" s="20" t="s">
        <v>18802</v>
      </c>
      <c r="B10507">
        <v>7</v>
      </c>
      <c r="C10507" t="s">
        <v>21821</v>
      </c>
      <c r="D10507" t="s">
        <v>90</v>
      </c>
      <c r="E10507" t="s">
        <v>15684</v>
      </c>
      <c r="F10507" t="s">
        <v>40</v>
      </c>
      <c r="G10507">
        <v>2</v>
      </c>
      <c r="H10507">
        <v>6</v>
      </c>
      <c r="I10507">
        <v>2014</v>
      </c>
      <c r="J10507" t="s">
        <v>58</v>
      </c>
      <c r="K10507">
        <v>-9.9539167646210807</v>
      </c>
      <c r="L10507">
        <v>-20.207999999999998</v>
      </c>
      <c r="M10507" s="54">
        <v>0.3</v>
      </c>
      <c r="N10507">
        <v>264</v>
      </c>
      <c r="O10507" t="s">
        <v>44</v>
      </c>
      <c r="P10507">
        <v>6.1545745489666404</v>
      </c>
    </row>
    <row r="10508" spans="1:16" x14ac:dyDescent="0.25">
      <c r="A10508" s="20" t="s">
        <v>18803</v>
      </c>
      <c r="B10508">
        <v>7</v>
      </c>
      <c r="C10508" t="s">
        <v>21821</v>
      </c>
      <c r="D10508" t="s">
        <v>90</v>
      </c>
      <c r="E10508" t="s">
        <v>15684</v>
      </c>
      <c r="F10508" t="s">
        <v>40</v>
      </c>
      <c r="G10508">
        <v>3</v>
      </c>
      <c r="H10508">
        <v>6</v>
      </c>
      <c r="I10508">
        <v>2014</v>
      </c>
      <c r="J10508" t="s">
        <v>58</v>
      </c>
      <c r="K10508">
        <v>-5.6397994149353998</v>
      </c>
      <c r="L10508">
        <v>-16.155999999999999</v>
      </c>
      <c r="M10508" s="54">
        <v>4.8769999999999998</v>
      </c>
      <c r="N10508">
        <v>846</v>
      </c>
      <c r="O10508" t="s">
        <v>44</v>
      </c>
      <c r="P10508">
        <v>3.4380708208626398</v>
      </c>
    </row>
    <row r="10509" spans="1:16" x14ac:dyDescent="0.25">
      <c r="A10509" s="20" t="s">
        <v>18804</v>
      </c>
      <c r="B10509">
        <v>7</v>
      </c>
      <c r="C10509" t="s">
        <v>21821</v>
      </c>
      <c r="D10509" t="s">
        <v>90</v>
      </c>
      <c r="E10509" t="s">
        <v>15684</v>
      </c>
      <c r="F10509" t="s">
        <v>40</v>
      </c>
      <c r="G10509">
        <v>4</v>
      </c>
      <c r="H10509">
        <v>6</v>
      </c>
      <c r="I10509">
        <v>2014</v>
      </c>
      <c r="J10509" t="s">
        <v>58</v>
      </c>
      <c r="K10509">
        <v>-5.3791492819986804</v>
      </c>
      <c r="L10509">
        <v>-15.499000000000001</v>
      </c>
      <c r="M10509" s="54">
        <v>4.7409999999999997</v>
      </c>
      <c r="N10509">
        <v>1472</v>
      </c>
      <c r="O10509" t="s">
        <v>44</v>
      </c>
      <c r="P10509">
        <v>2.6064301757134301</v>
      </c>
    </row>
    <row r="10510" spans="1:16" x14ac:dyDescent="0.25">
      <c r="A10510" s="20" t="s">
        <v>18805</v>
      </c>
      <c r="B10510">
        <v>7</v>
      </c>
      <c r="C10510" t="s">
        <v>21821</v>
      </c>
      <c r="D10510" t="s">
        <v>90</v>
      </c>
      <c r="E10510" t="s">
        <v>15684</v>
      </c>
      <c r="F10510" t="s">
        <v>40</v>
      </c>
      <c r="G10510">
        <v>5</v>
      </c>
      <c r="H10510">
        <v>6</v>
      </c>
      <c r="I10510">
        <v>2014</v>
      </c>
      <c r="J10510" t="s">
        <v>58</v>
      </c>
      <c r="K10510">
        <v>-5.5142774536952102</v>
      </c>
      <c r="L10510">
        <v>-15.667999999999999</v>
      </c>
      <c r="M10510" s="54">
        <v>4.6399999999999997</v>
      </c>
      <c r="N10510">
        <v>1163</v>
      </c>
      <c r="O10510" t="s">
        <v>44</v>
      </c>
      <c r="P10510">
        <v>2.93231176353911</v>
      </c>
    </row>
    <row r="10511" spans="1:16" x14ac:dyDescent="0.25">
      <c r="A10511" s="20" t="s">
        <v>18806</v>
      </c>
      <c r="B10511">
        <v>7</v>
      </c>
      <c r="C10511" t="s">
        <v>21821</v>
      </c>
      <c r="D10511" t="s">
        <v>90</v>
      </c>
      <c r="E10511" t="s">
        <v>15684</v>
      </c>
      <c r="F10511" t="s">
        <v>40</v>
      </c>
      <c r="G10511">
        <v>2</v>
      </c>
      <c r="H10511">
        <v>6</v>
      </c>
      <c r="I10511">
        <v>2014</v>
      </c>
      <c r="J10511" t="s">
        <v>59</v>
      </c>
      <c r="K10511" t="s">
        <v>44</v>
      </c>
      <c r="L10511" t="s">
        <v>44</v>
      </c>
      <c r="M10511" s="54" t="s">
        <v>44</v>
      </c>
      <c r="N10511">
        <v>69</v>
      </c>
      <c r="O10511" t="s">
        <v>44</v>
      </c>
      <c r="P10511">
        <v>12.0385853085769</v>
      </c>
    </row>
    <row r="10512" spans="1:16" x14ac:dyDescent="0.25">
      <c r="A10512" s="20" t="s">
        <v>18807</v>
      </c>
      <c r="B10512">
        <v>7</v>
      </c>
      <c r="C10512" t="s">
        <v>21821</v>
      </c>
      <c r="D10512" t="s">
        <v>90</v>
      </c>
      <c r="E10512" t="s">
        <v>15684</v>
      </c>
      <c r="F10512" t="s">
        <v>40</v>
      </c>
      <c r="G10512">
        <v>3</v>
      </c>
      <c r="H10512">
        <v>6</v>
      </c>
      <c r="I10512">
        <v>2014</v>
      </c>
      <c r="J10512" t="s">
        <v>59</v>
      </c>
      <c r="K10512" t="s">
        <v>44</v>
      </c>
      <c r="L10512" t="s">
        <v>44</v>
      </c>
      <c r="M10512" s="54" t="s">
        <v>44</v>
      </c>
      <c r="N10512">
        <v>89</v>
      </c>
      <c r="O10512" t="s">
        <v>44</v>
      </c>
      <c r="P10512">
        <v>10.599978800063599</v>
      </c>
    </row>
    <row r="10513" spans="1:16" x14ac:dyDescent="0.25">
      <c r="A10513" s="20" t="s">
        <v>18808</v>
      </c>
      <c r="B10513">
        <v>7</v>
      </c>
      <c r="C10513" t="s">
        <v>21821</v>
      </c>
      <c r="D10513" t="s">
        <v>90</v>
      </c>
      <c r="E10513" t="s">
        <v>15684</v>
      </c>
      <c r="F10513" t="s">
        <v>40</v>
      </c>
      <c r="G10513">
        <v>4</v>
      </c>
      <c r="H10513">
        <v>6</v>
      </c>
      <c r="I10513">
        <v>2014</v>
      </c>
      <c r="J10513" t="s">
        <v>59</v>
      </c>
      <c r="K10513" t="s">
        <v>44</v>
      </c>
      <c r="L10513" t="s">
        <v>44</v>
      </c>
      <c r="M10513" s="54" t="s">
        <v>44</v>
      </c>
      <c r="N10513">
        <v>278</v>
      </c>
      <c r="O10513" t="s">
        <v>44</v>
      </c>
      <c r="P10513">
        <v>5.99760143904067</v>
      </c>
    </row>
    <row r="10514" spans="1:16" x14ac:dyDescent="0.25">
      <c r="A10514" s="20" t="s">
        <v>18809</v>
      </c>
      <c r="B10514">
        <v>7</v>
      </c>
      <c r="C10514" t="s">
        <v>21821</v>
      </c>
      <c r="D10514" t="s">
        <v>90</v>
      </c>
      <c r="E10514" t="s">
        <v>15684</v>
      </c>
      <c r="F10514" t="s">
        <v>40</v>
      </c>
      <c r="G10514">
        <v>5</v>
      </c>
      <c r="H10514">
        <v>6</v>
      </c>
      <c r="I10514">
        <v>2014</v>
      </c>
      <c r="J10514" t="s">
        <v>59</v>
      </c>
      <c r="K10514" t="s">
        <v>44</v>
      </c>
      <c r="L10514" t="s">
        <v>44</v>
      </c>
      <c r="M10514" s="54" t="s">
        <v>44</v>
      </c>
      <c r="N10514">
        <v>86</v>
      </c>
      <c r="O10514" t="s">
        <v>44</v>
      </c>
      <c r="P10514">
        <v>10.783277320343799</v>
      </c>
    </row>
    <row r="10515" spans="1:16" x14ac:dyDescent="0.25">
      <c r="A10515" s="20" t="s">
        <v>18810</v>
      </c>
      <c r="B10515">
        <v>7</v>
      </c>
      <c r="C10515" t="s">
        <v>21821</v>
      </c>
      <c r="D10515" t="s">
        <v>90</v>
      </c>
      <c r="E10515" t="s">
        <v>15684</v>
      </c>
      <c r="F10515" t="s">
        <v>40</v>
      </c>
      <c r="G10515">
        <v>2</v>
      </c>
      <c r="H10515">
        <v>6</v>
      </c>
      <c r="I10515">
        <v>2014</v>
      </c>
      <c r="J10515" t="s">
        <v>60</v>
      </c>
      <c r="K10515">
        <v>-2.95843068264112</v>
      </c>
      <c r="L10515">
        <v>-6.62</v>
      </c>
      <c r="M10515" s="54">
        <v>0.70299999999999996</v>
      </c>
      <c r="N10515">
        <v>1084</v>
      </c>
      <c r="O10515" t="s">
        <v>44</v>
      </c>
      <c r="P10515">
        <v>3.03728369615393</v>
      </c>
    </row>
    <row r="10516" spans="1:16" x14ac:dyDescent="0.25">
      <c r="A10516" s="20" t="s">
        <v>18811</v>
      </c>
      <c r="B10516">
        <v>7</v>
      </c>
      <c r="C10516" t="s">
        <v>21821</v>
      </c>
      <c r="D10516" t="s">
        <v>90</v>
      </c>
      <c r="E10516" t="s">
        <v>15684</v>
      </c>
      <c r="F10516" t="s">
        <v>40</v>
      </c>
      <c r="G10516">
        <v>3</v>
      </c>
      <c r="H10516">
        <v>6</v>
      </c>
      <c r="I10516">
        <v>2014</v>
      </c>
      <c r="J10516" t="s">
        <v>60</v>
      </c>
      <c r="K10516">
        <v>-0.89173429700148399</v>
      </c>
      <c r="L10516">
        <v>-4.9580000000000002</v>
      </c>
      <c r="M10516" s="54">
        <v>3.1749999999999998</v>
      </c>
      <c r="N10516">
        <v>1126</v>
      </c>
      <c r="O10516" t="s">
        <v>44</v>
      </c>
      <c r="P10516">
        <v>2.9800997754107499</v>
      </c>
    </row>
    <row r="10517" spans="1:16" x14ac:dyDescent="0.25">
      <c r="A10517" s="20" t="s">
        <v>18812</v>
      </c>
      <c r="B10517">
        <v>7</v>
      </c>
      <c r="C10517" t="s">
        <v>21821</v>
      </c>
      <c r="D10517" t="s">
        <v>90</v>
      </c>
      <c r="E10517" t="s">
        <v>15684</v>
      </c>
      <c r="F10517" t="s">
        <v>40</v>
      </c>
      <c r="G10517">
        <v>4</v>
      </c>
      <c r="H10517">
        <v>6</v>
      </c>
      <c r="I10517">
        <v>2014</v>
      </c>
      <c r="J10517" t="s">
        <v>60</v>
      </c>
      <c r="K10517">
        <v>-3.4390869322411901</v>
      </c>
      <c r="L10517">
        <v>-7.6</v>
      </c>
      <c r="M10517" s="54">
        <v>0.72099999999999997</v>
      </c>
      <c r="N10517">
        <v>596</v>
      </c>
      <c r="O10517" t="s">
        <v>44</v>
      </c>
      <c r="P10517">
        <v>4.0961596025951996</v>
      </c>
    </row>
    <row r="10518" spans="1:16" x14ac:dyDescent="0.25">
      <c r="A10518" s="20" t="s">
        <v>18813</v>
      </c>
      <c r="B10518">
        <v>7</v>
      </c>
      <c r="C10518" t="s">
        <v>21821</v>
      </c>
      <c r="D10518" t="s">
        <v>90</v>
      </c>
      <c r="E10518" t="s">
        <v>15684</v>
      </c>
      <c r="F10518" t="s">
        <v>40</v>
      </c>
      <c r="G10518">
        <v>5</v>
      </c>
      <c r="H10518">
        <v>6</v>
      </c>
      <c r="I10518">
        <v>2014</v>
      </c>
      <c r="J10518" t="s">
        <v>60</v>
      </c>
      <c r="K10518">
        <v>-3.82941948796813</v>
      </c>
      <c r="L10518">
        <v>-8.6609999999999996</v>
      </c>
      <c r="M10518" s="54">
        <v>1.0029999999999999</v>
      </c>
      <c r="N10518">
        <v>229</v>
      </c>
      <c r="O10518" t="s">
        <v>44</v>
      </c>
      <c r="P10518">
        <v>6.6081860045509</v>
      </c>
    </row>
    <row r="10519" spans="1:16" x14ac:dyDescent="0.25">
      <c r="A10519" s="20" t="s">
        <v>18814</v>
      </c>
      <c r="B10519">
        <v>7</v>
      </c>
      <c r="C10519" t="s">
        <v>21821</v>
      </c>
      <c r="D10519" t="s">
        <v>90</v>
      </c>
      <c r="E10519" t="s">
        <v>15684</v>
      </c>
      <c r="F10519" t="s">
        <v>40</v>
      </c>
      <c r="G10519">
        <v>2</v>
      </c>
      <c r="H10519">
        <v>6</v>
      </c>
      <c r="I10519">
        <v>2014</v>
      </c>
      <c r="J10519" t="s">
        <v>61</v>
      </c>
      <c r="K10519" t="s">
        <v>44</v>
      </c>
      <c r="L10519" t="s">
        <v>44</v>
      </c>
      <c r="M10519" s="54" t="s">
        <v>44</v>
      </c>
      <c r="N10519">
        <v>69</v>
      </c>
      <c r="O10519" t="s">
        <v>44</v>
      </c>
      <c r="P10519">
        <v>12.0385853085769</v>
      </c>
    </row>
    <row r="10520" spans="1:16" x14ac:dyDescent="0.25">
      <c r="A10520" s="20" t="s">
        <v>18815</v>
      </c>
      <c r="B10520">
        <v>7</v>
      </c>
      <c r="C10520" t="s">
        <v>21821</v>
      </c>
      <c r="D10520" t="s">
        <v>90</v>
      </c>
      <c r="E10520" t="s">
        <v>15684</v>
      </c>
      <c r="F10520" t="s">
        <v>40</v>
      </c>
      <c r="G10520">
        <v>3</v>
      </c>
      <c r="H10520">
        <v>6</v>
      </c>
      <c r="I10520">
        <v>2014</v>
      </c>
      <c r="J10520" t="s">
        <v>61</v>
      </c>
      <c r="K10520" t="s">
        <v>44</v>
      </c>
      <c r="L10520" t="s">
        <v>44</v>
      </c>
      <c r="M10520" s="54" t="s">
        <v>44</v>
      </c>
      <c r="N10520">
        <v>120</v>
      </c>
      <c r="O10520" t="s">
        <v>44</v>
      </c>
      <c r="P10520">
        <v>9.1287092917527701</v>
      </c>
    </row>
    <row r="10521" spans="1:16" x14ac:dyDescent="0.25">
      <c r="A10521" s="20" t="s">
        <v>18816</v>
      </c>
      <c r="B10521">
        <v>7</v>
      </c>
      <c r="C10521" t="s">
        <v>21821</v>
      </c>
      <c r="D10521" t="s">
        <v>90</v>
      </c>
      <c r="E10521" t="s">
        <v>15684</v>
      </c>
      <c r="F10521" t="s">
        <v>40</v>
      </c>
      <c r="G10521">
        <v>4</v>
      </c>
      <c r="H10521">
        <v>6</v>
      </c>
      <c r="I10521">
        <v>2014</v>
      </c>
      <c r="J10521" t="s">
        <v>61</v>
      </c>
      <c r="K10521" t="s">
        <v>44</v>
      </c>
      <c r="L10521" t="s">
        <v>44</v>
      </c>
      <c r="M10521" s="54" t="s">
        <v>44</v>
      </c>
      <c r="N10521">
        <v>190</v>
      </c>
      <c r="O10521" t="s">
        <v>44</v>
      </c>
      <c r="P10521">
        <v>7.25476250110012</v>
      </c>
    </row>
    <row r="10522" spans="1:16" x14ac:dyDescent="0.25">
      <c r="A10522" s="20" t="s">
        <v>18817</v>
      </c>
      <c r="B10522">
        <v>7</v>
      </c>
      <c r="C10522" t="s">
        <v>21821</v>
      </c>
      <c r="D10522" t="s">
        <v>90</v>
      </c>
      <c r="E10522" t="s">
        <v>15684</v>
      </c>
      <c r="F10522" t="s">
        <v>40</v>
      </c>
      <c r="G10522">
        <v>5</v>
      </c>
      <c r="H10522">
        <v>6</v>
      </c>
      <c r="I10522">
        <v>2014</v>
      </c>
      <c r="J10522" t="s">
        <v>61</v>
      </c>
      <c r="K10522" t="s">
        <v>44</v>
      </c>
      <c r="L10522" t="s">
        <v>44</v>
      </c>
      <c r="M10522" s="54" t="s">
        <v>44</v>
      </c>
      <c r="N10522">
        <v>38</v>
      </c>
      <c r="O10522" t="s">
        <v>44</v>
      </c>
      <c r="P10522">
        <v>16.222142113076298</v>
      </c>
    </row>
    <row r="10523" spans="1:16" x14ac:dyDescent="0.25">
      <c r="A10523" s="20" t="s">
        <v>18818</v>
      </c>
      <c r="B10523">
        <v>7</v>
      </c>
      <c r="C10523" t="s">
        <v>21821</v>
      </c>
      <c r="D10523" t="s">
        <v>90</v>
      </c>
      <c r="E10523" t="s">
        <v>15684</v>
      </c>
      <c r="F10523" t="s">
        <v>40</v>
      </c>
      <c r="G10523">
        <v>2</v>
      </c>
      <c r="H10523">
        <v>6</v>
      </c>
      <c r="I10523">
        <v>2014</v>
      </c>
      <c r="J10523" t="s">
        <v>62</v>
      </c>
      <c r="K10523" t="s">
        <v>44</v>
      </c>
      <c r="L10523" t="s">
        <v>44</v>
      </c>
      <c r="M10523" s="54" t="s">
        <v>44</v>
      </c>
      <c r="N10523">
        <v>101</v>
      </c>
      <c r="O10523" t="s">
        <v>44</v>
      </c>
      <c r="P10523">
        <v>9.9503719020998904</v>
      </c>
    </row>
    <row r="10524" spans="1:16" x14ac:dyDescent="0.25">
      <c r="A10524" s="20" t="s">
        <v>18819</v>
      </c>
      <c r="B10524">
        <v>7</v>
      </c>
      <c r="C10524" t="s">
        <v>21821</v>
      </c>
      <c r="D10524" t="s">
        <v>90</v>
      </c>
      <c r="E10524" t="s">
        <v>15684</v>
      </c>
      <c r="F10524" t="s">
        <v>40</v>
      </c>
      <c r="G10524">
        <v>3</v>
      </c>
      <c r="H10524">
        <v>6</v>
      </c>
      <c r="I10524">
        <v>2014</v>
      </c>
      <c r="J10524" t="s">
        <v>62</v>
      </c>
      <c r="K10524" t="s">
        <v>44</v>
      </c>
      <c r="L10524" t="s">
        <v>44</v>
      </c>
      <c r="M10524" s="54" t="s">
        <v>44</v>
      </c>
      <c r="N10524">
        <v>126</v>
      </c>
      <c r="O10524" t="s">
        <v>44</v>
      </c>
      <c r="P10524">
        <v>8.9087080637474791</v>
      </c>
    </row>
    <row r="10525" spans="1:16" x14ac:dyDescent="0.25">
      <c r="A10525" s="20" t="s">
        <v>18820</v>
      </c>
      <c r="B10525">
        <v>7</v>
      </c>
      <c r="C10525" t="s">
        <v>21821</v>
      </c>
      <c r="D10525" t="s">
        <v>90</v>
      </c>
      <c r="E10525" t="s">
        <v>15684</v>
      </c>
      <c r="F10525" t="s">
        <v>40</v>
      </c>
      <c r="G10525">
        <v>4</v>
      </c>
      <c r="H10525">
        <v>6</v>
      </c>
      <c r="I10525">
        <v>2014</v>
      </c>
      <c r="J10525" t="s">
        <v>62</v>
      </c>
      <c r="K10525" t="s">
        <v>44</v>
      </c>
      <c r="L10525" t="s">
        <v>44</v>
      </c>
      <c r="M10525" s="54" t="s">
        <v>44</v>
      </c>
      <c r="N10525">
        <v>190</v>
      </c>
      <c r="O10525" t="s">
        <v>44</v>
      </c>
      <c r="P10525">
        <v>7.25476250110012</v>
      </c>
    </row>
    <row r="10526" spans="1:16" x14ac:dyDescent="0.25">
      <c r="A10526" s="20" t="s">
        <v>18821</v>
      </c>
      <c r="B10526">
        <v>7</v>
      </c>
      <c r="C10526" t="s">
        <v>21821</v>
      </c>
      <c r="D10526" t="s">
        <v>90</v>
      </c>
      <c r="E10526" t="s">
        <v>15684</v>
      </c>
      <c r="F10526" t="s">
        <v>40</v>
      </c>
      <c r="G10526">
        <v>5</v>
      </c>
      <c r="H10526">
        <v>6</v>
      </c>
      <c r="I10526">
        <v>2014</v>
      </c>
      <c r="J10526" t="s">
        <v>62</v>
      </c>
      <c r="K10526" t="s">
        <v>44</v>
      </c>
      <c r="L10526" t="s">
        <v>44</v>
      </c>
      <c r="M10526" s="54" t="s">
        <v>44</v>
      </c>
      <c r="N10526">
        <v>357</v>
      </c>
      <c r="O10526" t="s">
        <v>44</v>
      </c>
      <c r="P10526">
        <v>5.29256124024963</v>
      </c>
    </row>
    <row r="10527" spans="1:16" x14ac:dyDescent="0.25">
      <c r="A10527" s="20" t="s">
        <v>18822</v>
      </c>
      <c r="B10527">
        <v>7</v>
      </c>
      <c r="C10527" t="s">
        <v>21821</v>
      </c>
      <c r="D10527" t="s">
        <v>90</v>
      </c>
      <c r="E10527" t="s">
        <v>15684</v>
      </c>
      <c r="F10527" t="s">
        <v>40</v>
      </c>
      <c r="G10527">
        <v>2</v>
      </c>
      <c r="H10527">
        <v>6</v>
      </c>
      <c r="I10527">
        <v>2014</v>
      </c>
      <c r="J10527" t="s">
        <v>75</v>
      </c>
      <c r="K10527">
        <v>2.3980000000000001</v>
      </c>
      <c r="L10527">
        <v>-1.24</v>
      </c>
      <c r="M10527" s="54">
        <v>6.04</v>
      </c>
      <c r="N10527" t="s">
        <v>44</v>
      </c>
      <c r="O10527" t="s">
        <v>44</v>
      </c>
      <c r="P10527">
        <v>-99</v>
      </c>
    </row>
    <row r="10528" spans="1:16" x14ac:dyDescent="0.25">
      <c r="A10528" s="20" t="s">
        <v>18822</v>
      </c>
      <c r="B10528">
        <v>7</v>
      </c>
      <c r="C10528" t="s">
        <v>21821</v>
      </c>
      <c r="D10528" t="s">
        <v>90</v>
      </c>
      <c r="E10528" t="s">
        <v>15684</v>
      </c>
      <c r="F10528" t="s">
        <v>40</v>
      </c>
      <c r="G10528">
        <v>2</v>
      </c>
      <c r="H10528">
        <v>6</v>
      </c>
      <c r="I10528">
        <v>2014</v>
      </c>
      <c r="J10528" t="s">
        <v>75</v>
      </c>
      <c r="K10528">
        <v>1.873</v>
      </c>
      <c r="L10528">
        <v>-5.26</v>
      </c>
      <c r="M10528" s="54">
        <v>9.01</v>
      </c>
      <c r="N10528" t="s">
        <v>44</v>
      </c>
      <c r="O10528" t="s">
        <v>44</v>
      </c>
      <c r="P10528">
        <v>-99</v>
      </c>
    </row>
    <row r="10529" spans="1:16" x14ac:dyDescent="0.25">
      <c r="A10529" s="20" t="s">
        <v>18822</v>
      </c>
      <c r="B10529">
        <v>7</v>
      </c>
      <c r="C10529" t="s">
        <v>21821</v>
      </c>
      <c r="D10529" t="s">
        <v>90</v>
      </c>
      <c r="E10529" t="s">
        <v>15684</v>
      </c>
      <c r="F10529" t="s">
        <v>40</v>
      </c>
      <c r="G10529">
        <v>2</v>
      </c>
      <c r="H10529">
        <v>6</v>
      </c>
      <c r="I10529">
        <v>2014</v>
      </c>
      <c r="J10529" t="s">
        <v>75</v>
      </c>
      <c r="K10529">
        <v>-10.536</v>
      </c>
      <c r="L10529">
        <v>-19.78</v>
      </c>
      <c r="M10529" s="54">
        <v>-1.29</v>
      </c>
      <c r="N10529" t="s">
        <v>44</v>
      </c>
      <c r="O10529" t="s">
        <v>44</v>
      </c>
      <c r="P10529">
        <v>-99</v>
      </c>
    </row>
    <row r="10530" spans="1:16" x14ac:dyDescent="0.25">
      <c r="A10530" s="20" t="s">
        <v>18822</v>
      </c>
      <c r="B10530">
        <v>7</v>
      </c>
      <c r="C10530" t="s">
        <v>21821</v>
      </c>
      <c r="D10530" t="s">
        <v>90</v>
      </c>
      <c r="E10530" t="s">
        <v>15684</v>
      </c>
      <c r="F10530" t="s">
        <v>40</v>
      </c>
      <c r="G10530">
        <v>2</v>
      </c>
      <c r="H10530">
        <v>6</v>
      </c>
      <c r="I10530">
        <v>2014</v>
      </c>
      <c r="J10530" t="s">
        <v>75</v>
      </c>
      <c r="K10530">
        <v>-2.8839999999999999</v>
      </c>
      <c r="L10530">
        <v>-7.87</v>
      </c>
      <c r="M10530" s="54">
        <v>2.11</v>
      </c>
      <c r="N10530" t="s">
        <v>44</v>
      </c>
      <c r="O10530" t="s">
        <v>44</v>
      </c>
      <c r="P10530">
        <v>-99</v>
      </c>
    </row>
    <row r="10531" spans="1:16" x14ac:dyDescent="0.25">
      <c r="A10531" s="20" t="s">
        <v>18822</v>
      </c>
      <c r="B10531">
        <v>7</v>
      </c>
      <c r="C10531" t="s">
        <v>21821</v>
      </c>
      <c r="D10531" t="s">
        <v>90</v>
      </c>
      <c r="E10531" t="s">
        <v>15684</v>
      </c>
      <c r="F10531" t="s">
        <v>40</v>
      </c>
      <c r="G10531">
        <v>2</v>
      </c>
      <c r="H10531">
        <v>6</v>
      </c>
      <c r="I10531">
        <v>2014</v>
      </c>
      <c r="J10531" t="s">
        <v>75</v>
      </c>
      <c r="K10531">
        <v>-2.9089999999999998</v>
      </c>
      <c r="L10531">
        <v>-8.6</v>
      </c>
      <c r="M10531" s="54">
        <v>2.78</v>
      </c>
      <c r="N10531" t="s">
        <v>44</v>
      </c>
      <c r="O10531" t="s">
        <v>44</v>
      </c>
      <c r="P10531">
        <v>-99</v>
      </c>
    </row>
    <row r="10532" spans="1:16" x14ac:dyDescent="0.25">
      <c r="A10532" s="20" t="s">
        <v>18822</v>
      </c>
      <c r="B10532">
        <v>7</v>
      </c>
      <c r="C10532" t="s">
        <v>21821</v>
      </c>
      <c r="D10532" t="s">
        <v>90</v>
      </c>
      <c r="E10532" t="s">
        <v>15684</v>
      </c>
      <c r="F10532" t="s">
        <v>40</v>
      </c>
      <c r="G10532">
        <v>2</v>
      </c>
      <c r="H10532">
        <v>6</v>
      </c>
      <c r="I10532">
        <v>2014</v>
      </c>
      <c r="J10532" t="s">
        <v>75</v>
      </c>
      <c r="K10532">
        <v>-15.287000000000001</v>
      </c>
      <c r="L10532">
        <v>-31.55</v>
      </c>
      <c r="M10532" s="54">
        <v>0.97</v>
      </c>
      <c r="N10532" t="s">
        <v>44</v>
      </c>
      <c r="O10532" t="s">
        <v>44</v>
      </c>
      <c r="P10532">
        <v>-99</v>
      </c>
    </row>
    <row r="10533" spans="1:16" x14ac:dyDescent="0.25">
      <c r="A10533" s="20" t="s">
        <v>18822</v>
      </c>
      <c r="B10533">
        <v>7</v>
      </c>
      <c r="C10533" t="s">
        <v>21821</v>
      </c>
      <c r="D10533" t="s">
        <v>90</v>
      </c>
      <c r="E10533" t="s">
        <v>15684</v>
      </c>
      <c r="F10533" t="s">
        <v>40</v>
      </c>
      <c r="G10533">
        <v>2</v>
      </c>
      <c r="H10533">
        <v>6</v>
      </c>
      <c r="I10533">
        <v>2014</v>
      </c>
      <c r="J10533" t="s">
        <v>75</v>
      </c>
      <c r="K10533">
        <v>-15.973000000000001</v>
      </c>
      <c r="L10533">
        <v>-33.159999999999997</v>
      </c>
      <c r="M10533" s="54">
        <v>1.21</v>
      </c>
      <c r="N10533" t="s">
        <v>44</v>
      </c>
      <c r="O10533" t="s">
        <v>44</v>
      </c>
      <c r="P10533">
        <v>-99</v>
      </c>
    </row>
    <row r="10534" spans="1:16" x14ac:dyDescent="0.25">
      <c r="A10534" s="20" t="s">
        <v>18822</v>
      </c>
      <c r="B10534">
        <v>7</v>
      </c>
      <c r="C10534" t="s">
        <v>21821</v>
      </c>
      <c r="D10534" t="s">
        <v>90</v>
      </c>
      <c r="E10534" t="s">
        <v>15684</v>
      </c>
      <c r="F10534" t="s">
        <v>40</v>
      </c>
      <c r="G10534">
        <v>2</v>
      </c>
      <c r="H10534">
        <v>6</v>
      </c>
      <c r="I10534">
        <v>2014</v>
      </c>
      <c r="J10534" t="s">
        <v>75</v>
      </c>
      <c r="K10534">
        <v>-24.145</v>
      </c>
      <c r="L10534">
        <v>-30.09</v>
      </c>
      <c r="M10534" s="54">
        <v>-18.2</v>
      </c>
      <c r="N10534" t="s">
        <v>44</v>
      </c>
      <c r="O10534" t="s">
        <v>44</v>
      </c>
      <c r="P10534">
        <v>-99</v>
      </c>
    </row>
    <row r="10535" spans="1:16" x14ac:dyDescent="0.25">
      <c r="A10535" s="20" t="s">
        <v>18822</v>
      </c>
      <c r="B10535">
        <v>7</v>
      </c>
      <c r="C10535" t="s">
        <v>21821</v>
      </c>
      <c r="D10535" t="s">
        <v>90</v>
      </c>
      <c r="E10535" t="s">
        <v>15684</v>
      </c>
      <c r="F10535" t="s">
        <v>40</v>
      </c>
      <c r="G10535">
        <v>2</v>
      </c>
      <c r="H10535">
        <v>6</v>
      </c>
      <c r="I10535">
        <v>2014</v>
      </c>
      <c r="J10535" t="s">
        <v>75</v>
      </c>
      <c r="K10535">
        <v>4.8570000000000002</v>
      </c>
      <c r="L10535">
        <v>-0.16</v>
      </c>
      <c r="M10535" s="54">
        <v>9.8800000000000008</v>
      </c>
      <c r="N10535" t="s">
        <v>44</v>
      </c>
      <c r="O10535" t="s">
        <v>44</v>
      </c>
      <c r="P10535">
        <v>-99</v>
      </c>
    </row>
    <row r="10536" spans="1:16" x14ac:dyDescent="0.25">
      <c r="A10536" s="20" t="s">
        <v>18822</v>
      </c>
      <c r="B10536">
        <v>7</v>
      </c>
      <c r="C10536" t="s">
        <v>21821</v>
      </c>
      <c r="D10536" t="s">
        <v>90</v>
      </c>
      <c r="E10536" t="s">
        <v>15684</v>
      </c>
      <c r="F10536" t="s">
        <v>40</v>
      </c>
      <c r="G10536">
        <v>2</v>
      </c>
      <c r="H10536">
        <v>6</v>
      </c>
      <c r="I10536">
        <v>2014</v>
      </c>
      <c r="J10536" t="s">
        <v>75</v>
      </c>
      <c r="K10536">
        <v>-8.8330000000000002</v>
      </c>
      <c r="L10536">
        <v>-21.54</v>
      </c>
      <c r="M10536" s="54">
        <v>3.87</v>
      </c>
      <c r="N10536" t="s">
        <v>44</v>
      </c>
      <c r="O10536" t="s">
        <v>44</v>
      </c>
      <c r="P10536">
        <v>-99</v>
      </c>
    </row>
    <row r="10537" spans="1:16" x14ac:dyDescent="0.25">
      <c r="A10537" s="20" t="s">
        <v>18822</v>
      </c>
      <c r="B10537">
        <v>7</v>
      </c>
      <c r="C10537" t="s">
        <v>21821</v>
      </c>
      <c r="D10537" t="s">
        <v>90</v>
      </c>
      <c r="E10537" t="s">
        <v>15684</v>
      </c>
      <c r="F10537" t="s">
        <v>40</v>
      </c>
      <c r="G10537">
        <v>2</v>
      </c>
      <c r="H10537">
        <v>6</v>
      </c>
      <c r="I10537">
        <v>2014</v>
      </c>
      <c r="J10537" t="s">
        <v>75</v>
      </c>
      <c r="K10537" t="s">
        <v>44</v>
      </c>
      <c r="L10537" t="s">
        <v>44</v>
      </c>
      <c r="M10537" s="54" t="s">
        <v>44</v>
      </c>
      <c r="N10537" t="s">
        <v>44</v>
      </c>
      <c r="O10537" t="s">
        <v>44</v>
      </c>
      <c r="P10537">
        <v>-99</v>
      </c>
    </row>
    <row r="10538" spans="1:16" x14ac:dyDescent="0.25">
      <c r="A10538" s="20" t="s">
        <v>18822</v>
      </c>
      <c r="B10538">
        <v>7</v>
      </c>
      <c r="C10538" t="s">
        <v>21821</v>
      </c>
      <c r="D10538" t="s">
        <v>90</v>
      </c>
      <c r="E10538" t="s">
        <v>15684</v>
      </c>
      <c r="F10538" t="s">
        <v>40</v>
      </c>
      <c r="G10538">
        <v>2</v>
      </c>
      <c r="H10538">
        <v>6</v>
      </c>
      <c r="I10538">
        <v>2014</v>
      </c>
      <c r="J10538" t="s">
        <v>75</v>
      </c>
      <c r="K10538">
        <v>1.66</v>
      </c>
      <c r="L10538">
        <v>-6.09</v>
      </c>
      <c r="M10538" s="54">
        <v>9.41</v>
      </c>
      <c r="N10538" t="s">
        <v>44</v>
      </c>
      <c r="O10538" t="s">
        <v>44</v>
      </c>
      <c r="P10538">
        <v>-99</v>
      </c>
    </row>
    <row r="10539" spans="1:16" x14ac:dyDescent="0.25">
      <c r="A10539" s="20" t="s">
        <v>18822</v>
      </c>
      <c r="B10539">
        <v>7</v>
      </c>
      <c r="C10539" t="s">
        <v>21821</v>
      </c>
      <c r="D10539" t="s">
        <v>90</v>
      </c>
      <c r="E10539" t="s">
        <v>15684</v>
      </c>
      <c r="F10539" t="s">
        <v>40</v>
      </c>
      <c r="G10539">
        <v>2</v>
      </c>
      <c r="H10539">
        <v>6</v>
      </c>
      <c r="I10539">
        <v>2014</v>
      </c>
      <c r="J10539" t="s">
        <v>75</v>
      </c>
      <c r="K10539">
        <v>5.484</v>
      </c>
      <c r="L10539">
        <v>2.29</v>
      </c>
      <c r="M10539" s="54">
        <v>8.68</v>
      </c>
      <c r="N10539" t="s">
        <v>44</v>
      </c>
      <c r="O10539" t="s">
        <v>44</v>
      </c>
      <c r="P10539">
        <v>-99</v>
      </c>
    </row>
    <row r="10540" spans="1:16" x14ac:dyDescent="0.25">
      <c r="A10540" s="20" t="s">
        <v>18822</v>
      </c>
      <c r="B10540">
        <v>7</v>
      </c>
      <c r="C10540" t="s">
        <v>21821</v>
      </c>
      <c r="D10540" t="s">
        <v>90</v>
      </c>
      <c r="E10540" t="s">
        <v>15684</v>
      </c>
      <c r="F10540" t="s">
        <v>40</v>
      </c>
      <c r="G10540">
        <v>2</v>
      </c>
      <c r="H10540">
        <v>6</v>
      </c>
      <c r="I10540">
        <v>2014</v>
      </c>
      <c r="J10540" t="s">
        <v>75</v>
      </c>
      <c r="K10540">
        <v>16.626000000000001</v>
      </c>
      <c r="L10540">
        <v>13.05</v>
      </c>
      <c r="M10540" s="54">
        <v>20.2</v>
      </c>
      <c r="N10540" t="s">
        <v>44</v>
      </c>
      <c r="O10540" t="s">
        <v>44</v>
      </c>
      <c r="P10540">
        <v>-99</v>
      </c>
    </row>
    <row r="10541" spans="1:16" x14ac:dyDescent="0.25">
      <c r="A10541" s="20" t="s">
        <v>18822</v>
      </c>
      <c r="B10541">
        <v>7</v>
      </c>
      <c r="C10541" t="s">
        <v>21821</v>
      </c>
      <c r="D10541" t="s">
        <v>90</v>
      </c>
      <c r="E10541" t="s">
        <v>15684</v>
      </c>
      <c r="F10541" t="s">
        <v>40</v>
      </c>
      <c r="G10541">
        <v>2</v>
      </c>
      <c r="H10541">
        <v>6</v>
      </c>
      <c r="I10541">
        <v>2014</v>
      </c>
      <c r="J10541" t="s">
        <v>75</v>
      </c>
      <c r="K10541">
        <v>3.052</v>
      </c>
      <c r="L10541">
        <v>-4.32</v>
      </c>
      <c r="M10541" s="54">
        <v>10.42</v>
      </c>
      <c r="N10541" t="s">
        <v>44</v>
      </c>
      <c r="O10541" t="s">
        <v>44</v>
      </c>
      <c r="P10541">
        <v>-99</v>
      </c>
    </row>
    <row r="10542" spans="1:16" x14ac:dyDescent="0.25">
      <c r="A10542" s="20" t="s">
        <v>18822</v>
      </c>
      <c r="B10542">
        <v>7</v>
      </c>
      <c r="C10542" t="s">
        <v>21821</v>
      </c>
      <c r="D10542" t="s">
        <v>90</v>
      </c>
      <c r="E10542" t="s">
        <v>15684</v>
      </c>
      <c r="F10542" t="s">
        <v>40</v>
      </c>
      <c r="G10542">
        <v>2</v>
      </c>
      <c r="H10542">
        <v>6</v>
      </c>
      <c r="I10542">
        <v>2014</v>
      </c>
      <c r="J10542" t="s">
        <v>75</v>
      </c>
      <c r="K10542">
        <v>-5.7830000000000004</v>
      </c>
      <c r="L10542">
        <v>-15.07</v>
      </c>
      <c r="M10542" s="54">
        <v>3.5</v>
      </c>
      <c r="N10542" t="s">
        <v>44</v>
      </c>
      <c r="O10542" t="s">
        <v>44</v>
      </c>
      <c r="P10542">
        <v>-99</v>
      </c>
    </row>
    <row r="10543" spans="1:16" x14ac:dyDescent="0.25">
      <c r="A10543" s="20" t="s">
        <v>18822</v>
      </c>
      <c r="B10543">
        <v>7</v>
      </c>
      <c r="C10543" t="s">
        <v>21821</v>
      </c>
      <c r="D10543" t="s">
        <v>90</v>
      </c>
      <c r="E10543" t="s">
        <v>15684</v>
      </c>
      <c r="F10543" t="s">
        <v>40</v>
      </c>
      <c r="G10543">
        <v>2</v>
      </c>
      <c r="H10543">
        <v>6</v>
      </c>
      <c r="I10543">
        <v>2014</v>
      </c>
      <c r="J10543" t="s">
        <v>75</v>
      </c>
      <c r="K10543" t="s">
        <v>44</v>
      </c>
      <c r="L10543" t="s">
        <v>44</v>
      </c>
      <c r="M10543" s="54" t="s">
        <v>44</v>
      </c>
      <c r="N10543" t="s">
        <v>44</v>
      </c>
      <c r="O10543" t="s">
        <v>44</v>
      </c>
      <c r="P10543">
        <v>-99</v>
      </c>
    </row>
    <row r="10544" spans="1:16" x14ac:dyDescent="0.25">
      <c r="A10544" s="20" t="s">
        <v>18822</v>
      </c>
      <c r="B10544">
        <v>7</v>
      </c>
      <c r="C10544" t="s">
        <v>21821</v>
      </c>
      <c r="D10544" t="s">
        <v>90</v>
      </c>
      <c r="E10544" t="s">
        <v>15684</v>
      </c>
      <c r="F10544" t="s">
        <v>40</v>
      </c>
      <c r="G10544">
        <v>2</v>
      </c>
      <c r="H10544">
        <v>6</v>
      </c>
      <c r="I10544">
        <v>2014</v>
      </c>
      <c r="J10544" t="s">
        <v>75</v>
      </c>
      <c r="K10544">
        <v>1.873</v>
      </c>
      <c r="L10544">
        <v>-1.51</v>
      </c>
      <c r="M10544" s="54">
        <v>5.25</v>
      </c>
      <c r="N10544" t="s">
        <v>44</v>
      </c>
      <c r="O10544" t="s">
        <v>44</v>
      </c>
      <c r="P10544">
        <v>-99</v>
      </c>
    </row>
    <row r="10545" spans="1:16" x14ac:dyDescent="0.25">
      <c r="A10545" s="20" t="s">
        <v>18822</v>
      </c>
      <c r="B10545">
        <v>7</v>
      </c>
      <c r="C10545" t="s">
        <v>21821</v>
      </c>
      <c r="D10545" t="s">
        <v>90</v>
      </c>
      <c r="E10545" t="s">
        <v>15684</v>
      </c>
      <c r="F10545" t="s">
        <v>40</v>
      </c>
      <c r="G10545">
        <v>2</v>
      </c>
      <c r="H10545">
        <v>6</v>
      </c>
      <c r="I10545">
        <v>2014</v>
      </c>
      <c r="J10545" t="s">
        <v>75</v>
      </c>
      <c r="K10545" t="s">
        <v>44</v>
      </c>
      <c r="L10545" t="s">
        <v>44</v>
      </c>
      <c r="M10545" s="54" t="s">
        <v>44</v>
      </c>
      <c r="N10545" t="s">
        <v>44</v>
      </c>
      <c r="O10545" t="s">
        <v>44</v>
      </c>
      <c r="P10545">
        <v>-99</v>
      </c>
    </row>
    <row r="10546" spans="1:16" x14ac:dyDescent="0.25">
      <c r="A10546" s="20" t="s">
        <v>18822</v>
      </c>
      <c r="B10546">
        <v>7</v>
      </c>
      <c r="C10546" t="s">
        <v>21821</v>
      </c>
      <c r="D10546" t="s">
        <v>90</v>
      </c>
      <c r="E10546" t="s">
        <v>15684</v>
      </c>
      <c r="F10546" t="s">
        <v>40</v>
      </c>
      <c r="G10546">
        <v>2</v>
      </c>
      <c r="H10546">
        <v>6</v>
      </c>
      <c r="I10546">
        <v>2014</v>
      </c>
      <c r="J10546" t="s">
        <v>75</v>
      </c>
      <c r="K10546" t="s">
        <v>44</v>
      </c>
      <c r="L10546" t="s">
        <v>44</v>
      </c>
      <c r="M10546" s="54" t="s">
        <v>44</v>
      </c>
      <c r="N10546" t="s">
        <v>44</v>
      </c>
      <c r="O10546" t="s">
        <v>44</v>
      </c>
      <c r="P10546">
        <v>-99</v>
      </c>
    </row>
    <row r="10547" spans="1:16" x14ac:dyDescent="0.25">
      <c r="A10547" s="20" t="s">
        <v>18823</v>
      </c>
      <c r="B10547">
        <v>7</v>
      </c>
      <c r="C10547" t="s">
        <v>21821</v>
      </c>
      <c r="D10547" t="s">
        <v>90</v>
      </c>
      <c r="E10547" t="s">
        <v>15684</v>
      </c>
      <c r="F10547" t="s">
        <v>40</v>
      </c>
      <c r="G10547">
        <v>3</v>
      </c>
      <c r="H10547">
        <v>6</v>
      </c>
      <c r="I10547">
        <v>2014</v>
      </c>
      <c r="J10547" t="s">
        <v>75</v>
      </c>
      <c r="K10547">
        <v>2.8069999999999999</v>
      </c>
      <c r="L10547">
        <v>-0.8</v>
      </c>
      <c r="M10547" s="54">
        <v>6.41</v>
      </c>
      <c r="N10547" t="s">
        <v>44</v>
      </c>
      <c r="O10547" t="s">
        <v>44</v>
      </c>
      <c r="P10547">
        <v>-99</v>
      </c>
    </row>
    <row r="10548" spans="1:16" x14ac:dyDescent="0.25">
      <c r="A10548" s="20" t="s">
        <v>18823</v>
      </c>
      <c r="B10548">
        <v>7</v>
      </c>
      <c r="C10548" t="s">
        <v>21821</v>
      </c>
      <c r="D10548" t="s">
        <v>90</v>
      </c>
      <c r="E10548" t="s">
        <v>15684</v>
      </c>
      <c r="F10548" t="s">
        <v>40</v>
      </c>
      <c r="G10548">
        <v>3</v>
      </c>
      <c r="H10548">
        <v>6</v>
      </c>
      <c r="I10548">
        <v>2014</v>
      </c>
      <c r="J10548" t="s">
        <v>75</v>
      </c>
      <c r="K10548">
        <v>2.282</v>
      </c>
      <c r="L10548">
        <v>-4.84</v>
      </c>
      <c r="M10548" s="54">
        <v>9.4</v>
      </c>
      <c r="N10548" t="s">
        <v>44</v>
      </c>
      <c r="O10548" t="s">
        <v>44</v>
      </c>
      <c r="P10548">
        <v>-99</v>
      </c>
    </row>
    <row r="10549" spans="1:16" x14ac:dyDescent="0.25">
      <c r="A10549" s="20" t="s">
        <v>18823</v>
      </c>
      <c r="B10549">
        <v>7</v>
      </c>
      <c r="C10549" t="s">
        <v>21821</v>
      </c>
      <c r="D10549" t="s">
        <v>90</v>
      </c>
      <c r="E10549" t="s">
        <v>15684</v>
      </c>
      <c r="F10549" t="s">
        <v>40</v>
      </c>
      <c r="G10549">
        <v>3</v>
      </c>
      <c r="H10549">
        <v>6</v>
      </c>
      <c r="I10549">
        <v>2014</v>
      </c>
      <c r="J10549" t="s">
        <v>75</v>
      </c>
      <c r="K10549">
        <v>-10.127000000000001</v>
      </c>
      <c r="L10549">
        <v>-19.36</v>
      </c>
      <c r="M10549" s="54">
        <v>-0.9</v>
      </c>
      <c r="N10549" t="s">
        <v>44</v>
      </c>
      <c r="O10549" t="s">
        <v>44</v>
      </c>
      <c r="P10549">
        <v>-99</v>
      </c>
    </row>
    <row r="10550" spans="1:16" x14ac:dyDescent="0.25">
      <c r="A10550" s="20" t="s">
        <v>18823</v>
      </c>
      <c r="B10550">
        <v>7</v>
      </c>
      <c r="C10550" t="s">
        <v>21821</v>
      </c>
      <c r="D10550" t="s">
        <v>90</v>
      </c>
      <c r="E10550" t="s">
        <v>15684</v>
      </c>
      <c r="F10550" t="s">
        <v>40</v>
      </c>
      <c r="G10550">
        <v>3</v>
      </c>
      <c r="H10550">
        <v>6</v>
      </c>
      <c r="I10550">
        <v>2014</v>
      </c>
      <c r="J10550" t="s">
        <v>75</v>
      </c>
      <c r="K10550">
        <v>-2.4750000000000001</v>
      </c>
      <c r="L10550">
        <v>-7.44</v>
      </c>
      <c r="M10550" s="54">
        <v>2.4900000000000002</v>
      </c>
      <c r="N10550" t="s">
        <v>44</v>
      </c>
      <c r="O10550" t="s">
        <v>44</v>
      </c>
      <c r="P10550">
        <v>-99</v>
      </c>
    </row>
    <row r="10551" spans="1:16" x14ac:dyDescent="0.25">
      <c r="A10551" s="20" t="s">
        <v>18823</v>
      </c>
      <c r="B10551">
        <v>7</v>
      </c>
      <c r="C10551" t="s">
        <v>21821</v>
      </c>
      <c r="D10551" t="s">
        <v>90</v>
      </c>
      <c r="E10551" t="s">
        <v>15684</v>
      </c>
      <c r="F10551" t="s">
        <v>40</v>
      </c>
      <c r="G10551">
        <v>3</v>
      </c>
      <c r="H10551">
        <v>6</v>
      </c>
      <c r="I10551">
        <v>2014</v>
      </c>
      <c r="J10551" t="s">
        <v>75</v>
      </c>
      <c r="K10551">
        <v>-2.5</v>
      </c>
      <c r="L10551">
        <v>-8.17</v>
      </c>
      <c r="M10551" s="54">
        <v>3.17</v>
      </c>
      <c r="N10551" t="s">
        <v>44</v>
      </c>
      <c r="O10551" t="s">
        <v>44</v>
      </c>
      <c r="P10551">
        <v>-99</v>
      </c>
    </row>
    <row r="10552" spans="1:16" x14ac:dyDescent="0.25">
      <c r="A10552" s="20" t="s">
        <v>18823</v>
      </c>
      <c r="B10552">
        <v>7</v>
      </c>
      <c r="C10552" t="s">
        <v>21821</v>
      </c>
      <c r="D10552" t="s">
        <v>90</v>
      </c>
      <c r="E10552" t="s">
        <v>15684</v>
      </c>
      <c r="F10552" t="s">
        <v>40</v>
      </c>
      <c r="G10552">
        <v>3</v>
      </c>
      <c r="H10552">
        <v>6</v>
      </c>
      <c r="I10552">
        <v>2014</v>
      </c>
      <c r="J10552" t="s">
        <v>75</v>
      </c>
      <c r="K10552">
        <v>-14.878</v>
      </c>
      <c r="L10552">
        <v>-31.13</v>
      </c>
      <c r="M10552" s="54">
        <v>1.37</v>
      </c>
      <c r="N10552" t="s">
        <v>44</v>
      </c>
      <c r="O10552" t="s">
        <v>44</v>
      </c>
      <c r="P10552">
        <v>-99</v>
      </c>
    </row>
    <row r="10553" spans="1:16" x14ac:dyDescent="0.25">
      <c r="A10553" s="20" t="s">
        <v>18823</v>
      </c>
      <c r="B10553">
        <v>7</v>
      </c>
      <c r="C10553" t="s">
        <v>21821</v>
      </c>
      <c r="D10553" t="s">
        <v>90</v>
      </c>
      <c r="E10553" t="s">
        <v>15684</v>
      </c>
      <c r="F10553" t="s">
        <v>40</v>
      </c>
      <c r="G10553">
        <v>3</v>
      </c>
      <c r="H10553">
        <v>6</v>
      </c>
      <c r="I10553">
        <v>2014</v>
      </c>
      <c r="J10553" t="s">
        <v>75</v>
      </c>
      <c r="K10553">
        <v>-15.564</v>
      </c>
      <c r="L10553">
        <v>-32.74</v>
      </c>
      <c r="M10553" s="54">
        <v>1.61</v>
      </c>
      <c r="N10553" t="s">
        <v>44</v>
      </c>
      <c r="O10553" t="s">
        <v>44</v>
      </c>
      <c r="P10553">
        <v>-99</v>
      </c>
    </row>
    <row r="10554" spans="1:16" x14ac:dyDescent="0.25">
      <c r="A10554" s="20" t="s">
        <v>18823</v>
      </c>
      <c r="B10554">
        <v>7</v>
      </c>
      <c r="C10554" t="s">
        <v>21821</v>
      </c>
      <c r="D10554" t="s">
        <v>90</v>
      </c>
      <c r="E10554" t="s">
        <v>15684</v>
      </c>
      <c r="F10554" t="s">
        <v>40</v>
      </c>
      <c r="G10554">
        <v>3</v>
      </c>
      <c r="H10554">
        <v>6</v>
      </c>
      <c r="I10554">
        <v>2014</v>
      </c>
      <c r="J10554" t="s">
        <v>75</v>
      </c>
      <c r="K10554">
        <v>-23.736000000000001</v>
      </c>
      <c r="L10554">
        <v>-29.66</v>
      </c>
      <c r="M10554" s="54">
        <v>-17.82</v>
      </c>
      <c r="N10554" t="s">
        <v>44</v>
      </c>
      <c r="O10554" t="s">
        <v>44</v>
      </c>
      <c r="P10554">
        <v>-99</v>
      </c>
    </row>
    <row r="10555" spans="1:16" x14ac:dyDescent="0.25">
      <c r="A10555" s="20" t="s">
        <v>18823</v>
      </c>
      <c r="B10555">
        <v>7</v>
      </c>
      <c r="C10555" t="s">
        <v>21821</v>
      </c>
      <c r="D10555" t="s">
        <v>90</v>
      </c>
      <c r="E10555" t="s">
        <v>15684</v>
      </c>
      <c r="F10555" t="s">
        <v>40</v>
      </c>
      <c r="G10555">
        <v>3</v>
      </c>
      <c r="H10555">
        <v>6</v>
      </c>
      <c r="I10555">
        <v>2014</v>
      </c>
      <c r="J10555" t="s">
        <v>75</v>
      </c>
      <c r="K10555">
        <v>5.266</v>
      </c>
      <c r="L10555">
        <v>0.27</v>
      </c>
      <c r="M10555" s="54">
        <v>10.26</v>
      </c>
      <c r="N10555" t="s">
        <v>44</v>
      </c>
      <c r="O10555" t="s">
        <v>44</v>
      </c>
      <c r="P10555">
        <v>-99</v>
      </c>
    </row>
    <row r="10556" spans="1:16" x14ac:dyDescent="0.25">
      <c r="A10556" s="20" t="s">
        <v>18823</v>
      </c>
      <c r="B10556">
        <v>7</v>
      </c>
      <c r="C10556" t="s">
        <v>21821</v>
      </c>
      <c r="D10556" t="s">
        <v>90</v>
      </c>
      <c r="E10556" t="s">
        <v>15684</v>
      </c>
      <c r="F10556" t="s">
        <v>40</v>
      </c>
      <c r="G10556">
        <v>3</v>
      </c>
      <c r="H10556">
        <v>6</v>
      </c>
      <c r="I10556">
        <v>2014</v>
      </c>
      <c r="J10556" t="s">
        <v>75</v>
      </c>
      <c r="K10556">
        <v>-8.4250000000000007</v>
      </c>
      <c r="L10556">
        <v>-21.12</v>
      </c>
      <c r="M10556" s="54">
        <v>4.2699999999999996</v>
      </c>
      <c r="N10556" t="s">
        <v>44</v>
      </c>
      <c r="O10556" t="s">
        <v>44</v>
      </c>
      <c r="P10556">
        <v>-99</v>
      </c>
    </row>
    <row r="10557" spans="1:16" x14ac:dyDescent="0.25">
      <c r="A10557" s="20" t="s">
        <v>18823</v>
      </c>
      <c r="B10557">
        <v>7</v>
      </c>
      <c r="C10557" t="s">
        <v>21821</v>
      </c>
      <c r="D10557" t="s">
        <v>90</v>
      </c>
      <c r="E10557" t="s">
        <v>15684</v>
      </c>
      <c r="F10557" t="s">
        <v>40</v>
      </c>
      <c r="G10557">
        <v>3</v>
      </c>
      <c r="H10557">
        <v>6</v>
      </c>
      <c r="I10557">
        <v>2014</v>
      </c>
      <c r="J10557" t="s">
        <v>75</v>
      </c>
      <c r="K10557" t="s">
        <v>44</v>
      </c>
      <c r="L10557" t="s">
        <v>44</v>
      </c>
      <c r="M10557" s="54" t="s">
        <v>44</v>
      </c>
      <c r="N10557" t="s">
        <v>44</v>
      </c>
      <c r="O10557" t="s">
        <v>44</v>
      </c>
      <c r="P10557">
        <v>-99</v>
      </c>
    </row>
    <row r="10558" spans="1:16" x14ac:dyDescent="0.25">
      <c r="A10558" s="20" t="s">
        <v>18823</v>
      </c>
      <c r="B10558">
        <v>7</v>
      </c>
      <c r="C10558" t="s">
        <v>21821</v>
      </c>
      <c r="D10558" t="s">
        <v>90</v>
      </c>
      <c r="E10558" t="s">
        <v>15684</v>
      </c>
      <c r="F10558" t="s">
        <v>40</v>
      </c>
      <c r="G10558">
        <v>3</v>
      </c>
      <c r="H10558">
        <v>6</v>
      </c>
      <c r="I10558">
        <v>2014</v>
      </c>
      <c r="J10558" t="s">
        <v>75</v>
      </c>
      <c r="K10558">
        <v>2.069</v>
      </c>
      <c r="L10558">
        <v>-5.66</v>
      </c>
      <c r="M10558" s="54">
        <v>9.8000000000000007</v>
      </c>
      <c r="N10558" t="s">
        <v>44</v>
      </c>
      <c r="O10558" t="s">
        <v>44</v>
      </c>
      <c r="P10558">
        <v>-99</v>
      </c>
    </row>
    <row r="10559" spans="1:16" x14ac:dyDescent="0.25">
      <c r="A10559" s="20" t="s">
        <v>18823</v>
      </c>
      <c r="B10559">
        <v>7</v>
      </c>
      <c r="C10559" t="s">
        <v>21821</v>
      </c>
      <c r="D10559" t="s">
        <v>90</v>
      </c>
      <c r="E10559" t="s">
        <v>15684</v>
      </c>
      <c r="F10559" t="s">
        <v>40</v>
      </c>
      <c r="G10559">
        <v>3</v>
      </c>
      <c r="H10559">
        <v>6</v>
      </c>
      <c r="I10559">
        <v>2014</v>
      </c>
      <c r="J10559" t="s">
        <v>75</v>
      </c>
      <c r="K10559">
        <v>5.8929999999999998</v>
      </c>
      <c r="L10559">
        <v>2.74</v>
      </c>
      <c r="M10559" s="54">
        <v>9.0399999999999991</v>
      </c>
      <c r="N10559" t="s">
        <v>44</v>
      </c>
      <c r="O10559" t="s">
        <v>44</v>
      </c>
      <c r="P10559">
        <v>-99</v>
      </c>
    </row>
    <row r="10560" spans="1:16" x14ac:dyDescent="0.25">
      <c r="A10560" s="20" t="s">
        <v>18823</v>
      </c>
      <c r="B10560">
        <v>7</v>
      </c>
      <c r="C10560" t="s">
        <v>21821</v>
      </c>
      <c r="D10560" t="s">
        <v>90</v>
      </c>
      <c r="E10560" t="s">
        <v>15684</v>
      </c>
      <c r="F10560" t="s">
        <v>40</v>
      </c>
      <c r="G10560">
        <v>3</v>
      </c>
      <c r="H10560">
        <v>6</v>
      </c>
      <c r="I10560">
        <v>2014</v>
      </c>
      <c r="J10560" t="s">
        <v>75</v>
      </c>
      <c r="K10560">
        <v>17.035</v>
      </c>
      <c r="L10560">
        <v>13.49</v>
      </c>
      <c r="M10560" s="54">
        <v>20.58</v>
      </c>
      <c r="N10560" t="s">
        <v>44</v>
      </c>
      <c r="O10560" t="s">
        <v>44</v>
      </c>
      <c r="P10560">
        <v>-99</v>
      </c>
    </row>
    <row r="10561" spans="1:16" x14ac:dyDescent="0.25">
      <c r="A10561" s="20" t="s">
        <v>18823</v>
      </c>
      <c r="B10561">
        <v>7</v>
      </c>
      <c r="C10561" t="s">
        <v>21821</v>
      </c>
      <c r="D10561" t="s">
        <v>90</v>
      </c>
      <c r="E10561" t="s">
        <v>15684</v>
      </c>
      <c r="F10561" t="s">
        <v>40</v>
      </c>
      <c r="G10561">
        <v>3</v>
      </c>
      <c r="H10561">
        <v>6</v>
      </c>
      <c r="I10561">
        <v>2014</v>
      </c>
      <c r="J10561" t="s">
        <v>75</v>
      </c>
      <c r="K10561">
        <v>3.4609999999999999</v>
      </c>
      <c r="L10561">
        <v>-3.89</v>
      </c>
      <c r="M10561" s="54">
        <v>10.81</v>
      </c>
      <c r="N10561" t="s">
        <v>44</v>
      </c>
      <c r="O10561" t="s">
        <v>44</v>
      </c>
      <c r="P10561">
        <v>-99</v>
      </c>
    </row>
    <row r="10562" spans="1:16" x14ac:dyDescent="0.25">
      <c r="A10562" s="20" t="s">
        <v>18823</v>
      </c>
      <c r="B10562">
        <v>7</v>
      </c>
      <c r="C10562" t="s">
        <v>21821</v>
      </c>
      <c r="D10562" t="s">
        <v>90</v>
      </c>
      <c r="E10562" t="s">
        <v>15684</v>
      </c>
      <c r="F10562" t="s">
        <v>40</v>
      </c>
      <c r="G10562">
        <v>3</v>
      </c>
      <c r="H10562">
        <v>6</v>
      </c>
      <c r="I10562">
        <v>2014</v>
      </c>
      <c r="J10562" t="s">
        <v>75</v>
      </c>
      <c r="K10562">
        <v>-5.3739999999999997</v>
      </c>
      <c r="L10562">
        <v>-14.64</v>
      </c>
      <c r="M10562" s="54">
        <v>3.9</v>
      </c>
      <c r="N10562" t="s">
        <v>44</v>
      </c>
      <c r="O10562" t="s">
        <v>44</v>
      </c>
      <c r="P10562">
        <v>-99</v>
      </c>
    </row>
    <row r="10563" spans="1:16" x14ac:dyDescent="0.25">
      <c r="A10563" s="20" t="s">
        <v>18823</v>
      </c>
      <c r="B10563">
        <v>7</v>
      </c>
      <c r="C10563" t="s">
        <v>21821</v>
      </c>
      <c r="D10563" t="s">
        <v>90</v>
      </c>
      <c r="E10563" t="s">
        <v>15684</v>
      </c>
      <c r="F10563" t="s">
        <v>40</v>
      </c>
      <c r="G10563">
        <v>3</v>
      </c>
      <c r="H10563">
        <v>6</v>
      </c>
      <c r="I10563">
        <v>2014</v>
      </c>
      <c r="J10563" t="s">
        <v>75</v>
      </c>
      <c r="K10563" t="s">
        <v>44</v>
      </c>
      <c r="L10563" t="s">
        <v>44</v>
      </c>
      <c r="M10563" s="54" t="s">
        <v>44</v>
      </c>
      <c r="N10563" t="s">
        <v>44</v>
      </c>
      <c r="O10563" t="s">
        <v>44</v>
      </c>
      <c r="P10563">
        <v>-99</v>
      </c>
    </row>
    <row r="10564" spans="1:16" x14ac:dyDescent="0.25">
      <c r="A10564" s="20" t="s">
        <v>18823</v>
      </c>
      <c r="B10564">
        <v>7</v>
      </c>
      <c r="C10564" t="s">
        <v>21821</v>
      </c>
      <c r="D10564" t="s">
        <v>90</v>
      </c>
      <c r="E10564" t="s">
        <v>15684</v>
      </c>
      <c r="F10564" t="s">
        <v>40</v>
      </c>
      <c r="G10564">
        <v>3</v>
      </c>
      <c r="H10564">
        <v>6</v>
      </c>
      <c r="I10564">
        <v>2014</v>
      </c>
      <c r="J10564" t="s">
        <v>75</v>
      </c>
      <c r="K10564">
        <v>2.282</v>
      </c>
      <c r="L10564">
        <v>-1.06</v>
      </c>
      <c r="M10564" s="54">
        <v>5.62</v>
      </c>
      <c r="N10564" t="s">
        <v>44</v>
      </c>
      <c r="O10564" t="s">
        <v>44</v>
      </c>
      <c r="P10564">
        <v>-99</v>
      </c>
    </row>
    <row r="10565" spans="1:16" x14ac:dyDescent="0.25">
      <c r="A10565" s="20" t="s">
        <v>18823</v>
      </c>
      <c r="B10565">
        <v>7</v>
      </c>
      <c r="C10565" t="s">
        <v>21821</v>
      </c>
      <c r="D10565" t="s">
        <v>90</v>
      </c>
      <c r="E10565" t="s">
        <v>15684</v>
      </c>
      <c r="F10565" t="s">
        <v>40</v>
      </c>
      <c r="G10565">
        <v>3</v>
      </c>
      <c r="H10565">
        <v>6</v>
      </c>
      <c r="I10565">
        <v>2014</v>
      </c>
      <c r="J10565" t="s">
        <v>75</v>
      </c>
      <c r="K10565" t="s">
        <v>44</v>
      </c>
      <c r="L10565" t="s">
        <v>44</v>
      </c>
      <c r="M10565" s="54" t="s">
        <v>44</v>
      </c>
      <c r="N10565" t="s">
        <v>44</v>
      </c>
      <c r="O10565" t="s">
        <v>44</v>
      </c>
      <c r="P10565">
        <v>-99</v>
      </c>
    </row>
    <row r="10566" spans="1:16" x14ac:dyDescent="0.25">
      <c r="A10566" s="20" t="s">
        <v>18823</v>
      </c>
      <c r="B10566">
        <v>7</v>
      </c>
      <c r="C10566" t="s">
        <v>21821</v>
      </c>
      <c r="D10566" t="s">
        <v>90</v>
      </c>
      <c r="E10566" t="s">
        <v>15684</v>
      </c>
      <c r="F10566" t="s">
        <v>40</v>
      </c>
      <c r="G10566">
        <v>3</v>
      </c>
      <c r="H10566">
        <v>6</v>
      </c>
      <c r="I10566">
        <v>2014</v>
      </c>
      <c r="J10566" t="s">
        <v>75</v>
      </c>
      <c r="K10566" t="s">
        <v>44</v>
      </c>
      <c r="L10566" t="s">
        <v>44</v>
      </c>
      <c r="M10566" s="54" t="s">
        <v>44</v>
      </c>
      <c r="N10566" t="s">
        <v>44</v>
      </c>
      <c r="O10566" t="s">
        <v>44</v>
      </c>
      <c r="P10566">
        <v>-99</v>
      </c>
    </row>
    <row r="10567" spans="1:16" x14ac:dyDescent="0.25">
      <c r="A10567" s="20" t="s">
        <v>18824</v>
      </c>
      <c r="B10567">
        <v>7</v>
      </c>
      <c r="C10567" t="s">
        <v>21821</v>
      </c>
      <c r="D10567" t="s">
        <v>90</v>
      </c>
      <c r="E10567" t="s">
        <v>15684</v>
      </c>
      <c r="F10567" t="s">
        <v>40</v>
      </c>
      <c r="G10567">
        <v>4</v>
      </c>
      <c r="H10567">
        <v>6</v>
      </c>
      <c r="I10567">
        <v>2014</v>
      </c>
      <c r="J10567" t="s">
        <v>75</v>
      </c>
      <c r="K10567">
        <v>3.0750000000000002</v>
      </c>
      <c r="L10567">
        <v>-0.49</v>
      </c>
      <c r="M10567" s="54">
        <v>6.64</v>
      </c>
      <c r="N10567" t="s">
        <v>44</v>
      </c>
      <c r="O10567" t="s">
        <v>44</v>
      </c>
      <c r="P10567">
        <v>-99</v>
      </c>
    </row>
    <row r="10568" spans="1:16" x14ac:dyDescent="0.25">
      <c r="A10568" s="20" t="s">
        <v>18824</v>
      </c>
      <c r="B10568">
        <v>7</v>
      </c>
      <c r="C10568" t="s">
        <v>21821</v>
      </c>
      <c r="D10568" t="s">
        <v>90</v>
      </c>
      <c r="E10568" t="s">
        <v>15684</v>
      </c>
      <c r="F10568" t="s">
        <v>40</v>
      </c>
      <c r="G10568">
        <v>4</v>
      </c>
      <c r="H10568">
        <v>6</v>
      </c>
      <c r="I10568">
        <v>2014</v>
      </c>
      <c r="J10568" t="s">
        <v>75</v>
      </c>
      <c r="K10568">
        <v>2.5499999999999998</v>
      </c>
      <c r="L10568">
        <v>-4.55</v>
      </c>
      <c r="M10568" s="54">
        <v>9.65</v>
      </c>
      <c r="N10568" t="s">
        <v>44</v>
      </c>
      <c r="O10568" t="s">
        <v>44</v>
      </c>
      <c r="P10568">
        <v>-99</v>
      </c>
    </row>
    <row r="10569" spans="1:16" x14ac:dyDescent="0.25">
      <c r="A10569" s="20" t="s">
        <v>18824</v>
      </c>
      <c r="B10569">
        <v>7</v>
      </c>
      <c r="C10569" t="s">
        <v>21821</v>
      </c>
      <c r="D10569" t="s">
        <v>90</v>
      </c>
      <c r="E10569" t="s">
        <v>15684</v>
      </c>
      <c r="F10569" t="s">
        <v>40</v>
      </c>
      <c r="G10569">
        <v>4</v>
      </c>
      <c r="H10569">
        <v>6</v>
      </c>
      <c r="I10569">
        <v>2014</v>
      </c>
      <c r="J10569" t="s">
        <v>75</v>
      </c>
      <c r="K10569">
        <v>-9.859</v>
      </c>
      <c r="L10569">
        <v>-19.07</v>
      </c>
      <c r="M10569" s="54">
        <v>-0.64</v>
      </c>
      <c r="N10569" t="s">
        <v>44</v>
      </c>
      <c r="O10569" t="s">
        <v>44</v>
      </c>
      <c r="P10569">
        <v>-99</v>
      </c>
    </row>
    <row r="10570" spans="1:16" x14ac:dyDescent="0.25">
      <c r="A10570" s="20" t="s">
        <v>18824</v>
      </c>
      <c r="B10570">
        <v>7</v>
      </c>
      <c r="C10570" t="s">
        <v>21821</v>
      </c>
      <c r="D10570" t="s">
        <v>90</v>
      </c>
      <c r="E10570" t="s">
        <v>15684</v>
      </c>
      <c r="F10570" t="s">
        <v>40</v>
      </c>
      <c r="G10570">
        <v>4</v>
      </c>
      <c r="H10570">
        <v>6</v>
      </c>
      <c r="I10570">
        <v>2014</v>
      </c>
      <c r="J10570" t="s">
        <v>75</v>
      </c>
      <c r="K10570">
        <v>-2.2069999999999999</v>
      </c>
      <c r="L10570">
        <v>-7.14</v>
      </c>
      <c r="M10570" s="54">
        <v>2.73</v>
      </c>
      <c r="N10570" t="s">
        <v>44</v>
      </c>
      <c r="O10570" t="s">
        <v>44</v>
      </c>
      <c r="P10570">
        <v>-99</v>
      </c>
    </row>
    <row r="10571" spans="1:16" x14ac:dyDescent="0.25">
      <c r="A10571" s="20" t="s">
        <v>18824</v>
      </c>
      <c r="B10571">
        <v>7</v>
      </c>
      <c r="C10571" t="s">
        <v>21821</v>
      </c>
      <c r="D10571" t="s">
        <v>90</v>
      </c>
      <c r="E10571" t="s">
        <v>15684</v>
      </c>
      <c r="F10571" t="s">
        <v>40</v>
      </c>
      <c r="G10571">
        <v>4</v>
      </c>
      <c r="H10571">
        <v>6</v>
      </c>
      <c r="I10571">
        <v>2014</v>
      </c>
      <c r="J10571" t="s">
        <v>75</v>
      </c>
      <c r="K10571">
        <v>-2.2320000000000002</v>
      </c>
      <c r="L10571">
        <v>-7.88</v>
      </c>
      <c r="M10571" s="54">
        <v>3.41</v>
      </c>
      <c r="N10571" t="s">
        <v>44</v>
      </c>
      <c r="O10571" t="s">
        <v>44</v>
      </c>
      <c r="P10571">
        <v>-99</v>
      </c>
    </row>
    <row r="10572" spans="1:16" x14ac:dyDescent="0.25">
      <c r="A10572" s="20" t="s">
        <v>18824</v>
      </c>
      <c r="B10572">
        <v>7</v>
      </c>
      <c r="C10572" t="s">
        <v>21821</v>
      </c>
      <c r="D10572" t="s">
        <v>90</v>
      </c>
      <c r="E10572" t="s">
        <v>15684</v>
      </c>
      <c r="F10572" t="s">
        <v>40</v>
      </c>
      <c r="G10572">
        <v>4</v>
      </c>
      <c r="H10572">
        <v>6</v>
      </c>
      <c r="I10572">
        <v>2014</v>
      </c>
      <c r="J10572" t="s">
        <v>75</v>
      </c>
      <c r="K10572">
        <v>-14.61</v>
      </c>
      <c r="L10572">
        <v>-30.86</v>
      </c>
      <c r="M10572" s="54">
        <v>1.64</v>
      </c>
      <c r="N10572" t="s">
        <v>44</v>
      </c>
      <c r="O10572" t="s">
        <v>44</v>
      </c>
      <c r="P10572">
        <v>-99</v>
      </c>
    </row>
    <row r="10573" spans="1:16" x14ac:dyDescent="0.25">
      <c r="A10573" s="20" t="s">
        <v>18824</v>
      </c>
      <c r="B10573">
        <v>7</v>
      </c>
      <c r="C10573" t="s">
        <v>21821</v>
      </c>
      <c r="D10573" t="s">
        <v>90</v>
      </c>
      <c r="E10573" t="s">
        <v>15684</v>
      </c>
      <c r="F10573" t="s">
        <v>40</v>
      </c>
      <c r="G10573">
        <v>4</v>
      </c>
      <c r="H10573">
        <v>6</v>
      </c>
      <c r="I10573">
        <v>2014</v>
      </c>
      <c r="J10573" t="s">
        <v>75</v>
      </c>
      <c r="K10573">
        <v>-15.295999999999999</v>
      </c>
      <c r="L10573">
        <v>-32.47</v>
      </c>
      <c r="M10573" s="54">
        <v>1.88</v>
      </c>
      <c r="N10573" t="s">
        <v>44</v>
      </c>
      <c r="O10573" t="s">
        <v>44</v>
      </c>
      <c r="P10573">
        <v>-99</v>
      </c>
    </row>
    <row r="10574" spans="1:16" x14ac:dyDescent="0.25">
      <c r="A10574" s="20" t="s">
        <v>18824</v>
      </c>
      <c r="B10574">
        <v>7</v>
      </c>
      <c r="C10574" t="s">
        <v>21821</v>
      </c>
      <c r="D10574" t="s">
        <v>90</v>
      </c>
      <c r="E10574" t="s">
        <v>15684</v>
      </c>
      <c r="F10574" t="s">
        <v>40</v>
      </c>
      <c r="G10574">
        <v>4</v>
      </c>
      <c r="H10574">
        <v>6</v>
      </c>
      <c r="I10574">
        <v>2014</v>
      </c>
      <c r="J10574" t="s">
        <v>75</v>
      </c>
      <c r="K10574">
        <v>-23.468</v>
      </c>
      <c r="L10574">
        <v>-29.37</v>
      </c>
      <c r="M10574" s="54">
        <v>-17.57</v>
      </c>
      <c r="N10574" t="s">
        <v>44</v>
      </c>
      <c r="O10574" t="s">
        <v>44</v>
      </c>
      <c r="P10574">
        <v>-99</v>
      </c>
    </row>
    <row r="10575" spans="1:16" x14ac:dyDescent="0.25">
      <c r="A10575" s="20" t="s">
        <v>18824</v>
      </c>
      <c r="B10575">
        <v>7</v>
      </c>
      <c r="C10575" t="s">
        <v>21821</v>
      </c>
      <c r="D10575" t="s">
        <v>90</v>
      </c>
      <c r="E10575" t="s">
        <v>15684</v>
      </c>
      <c r="F10575" t="s">
        <v>40</v>
      </c>
      <c r="G10575">
        <v>4</v>
      </c>
      <c r="H10575">
        <v>6</v>
      </c>
      <c r="I10575">
        <v>2014</v>
      </c>
      <c r="J10575" t="s">
        <v>75</v>
      </c>
      <c r="K10575">
        <v>5.5339999999999998</v>
      </c>
      <c r="L10575">
        <v>0.56999999999999995</v>
      </c>
      <c r="M10575" s="54">
        <v>10.5</v>
      </c>
      <c r="N10575" t="s">
        <v>44</v>
      </c>
      <c r="O10575" t="s">
        <v>44</v>
      </c>
      <c r="P10575">
        <v>-99</v>
      </c>
    </row>
    <row r="10576" spans="1:16" x14ac:dyDescent="0.25">
      <c r="A10576" s="20" t="s">
        <v>18824</v>
      </c>
      <c r="B10576">
        <v>7</v>
      </c>
      <c r="C10576" t="s">
        <v>21821</v>
      </c>
      <c r="D10576" t="s">
        <v>90</v>
      </c>
      <c r="E10576" t="s">
        <v>15684</v>
      </c>
      <c r="F10576" t="s">
        <v>40</v>
      </c>
      <c r="G10576">
        <v>4</v>
      </c>
      <c r="H10576">
        <v>6</v>
      </c>
      <c r="I10576">
        <v>2014</v>
      </c>
      <c r="J10576" t="s">
        <v>75</v>
      </c>
      <c r="K10576">
        <v>-8.1560000000000006</v>
      </c>
      <c r="L10576">
        <v>-20.84</v>
      </c>
      <c r="M10576" s="54">
        <v>4.53</v>
      </c>
      <c r="N10576" t="s">
        <v>44</v>
      </c>
      <c r="O10576" t="s">
        <v>44</v>
      </c>
      <c r="P10576">
        <v>-99</v>
      </c>
    </row>
    <row r="10577" spans="1:16" x14ac:dyDescent="0.25">
      <c r="A10577" s="20" t="s">
        <v>18824</v>
      </c>
      <c r="B10577">
        <v>7</v>
      </c>
      <c r="C10577" t="s">
        <v>21821</v>
      </c>
      <c r="D10577" t="s">
        <v>90</v>
      </c>
      <c r="E10577" t="s">
        <v>15684</v>
      </c>
      <c r="F10577" t="s">
        <v>40</v>
      </c>
      <c r="G10577">
        <v>4</v>
      </c>
      <c r="H10577">
        <v>6</v>
      </c>
      <c r="I10577">
        <v>2014</v>
      </c>
      <c r="J10577" t="s">
        <v>75</v>
      </c>
      <c r="K10577" t="s">
        <v>44</v>
      </c>
      <c r="L10577" t="s">
        <v>44</v>
      </c>
      <c r="M10577" s="54" t="s">
        <v>44</v>
      </c>
      <c r="N10577" t="s">
        <v>44</v>
      </c>
      <c r="O10577" t="s">
        <v>44</v>
      </c>
      <c r="P10577">
        <v>-99</v>
      </c>
    </row>
    <row r="10578" spans="1:16" x14ac:dyDescent="0.25">
      <c r="A10578" s="20" t="s">
        <v>18824</v>
      </c>
      <c r="B10578">
        <v>7</v>
      </c>
      <c r="C10578" t="s">
        <v>21821</v>
      </c>
      <c r="D10578" t="s">
        <v>90</v>
      </c>
      <c r="E10578" t="s">
        <v>15684</v>
      </c>
      <c r="F10578" t="s">
        <v>40</v>
      </c>
      <c r="G10578">
        <v>4</v>
      </c>
      <c r="H10578">
        <v>6</v>
      </c>
      <c r="I10578">
        <v>2014</v>
      </c>
      <c r="J10578" t="s">
        <v>75</v>
      </c>
      <c r="K10578">
        <v>2.3370000000000002</v>
      </c>
      <c r="L10578">
        <v>-5.37</v>
      </c>
      <c r="M10578" s="54">
        <v>10.050000000000001</v>
      </c>
      <c r="N10578" t="s">
        <v>44</v>
      </c>
      <c r="O10578" t="s">
        <v>44</v>
      </c>
      <c r="P10578">
        <v>-99</v>
      </c>
    </row>
    <row r="10579" spans="1:16" x14ac:dyDescent="0.25">
      <c r="A10579" s="20" t="s">
        <v>18824</v>
      </c>
      <c r="B10579">
        <v>7</v>
      </c>
      <c r="C10579" t="s">
        <v>21821</v>
      </c>
      <c r="D10579" t="s">
        <v>90</v>
      </c>
      <c r="E10579" t="s">
        <v>15684</v>
      </c>
      <c r="F10579" t="s">
        <v>40</v>
      </c>
      <c r="G10579">
        <v>4</v>
      </c>
      <c r="H10579">
        <v>6</v>
      </c>
      <c r="I10579">
        <v>2014</v>
      </c>
      <c r="J10579" t="s">
        <v>75</v>
      </c>
      <c r="K10579">
        <v>6.1609999999999996</v>
      </c>
      <c r="L10579">
        <v>3.05</v>
      </c>
      <c r="M10579" s="54">
        <v>9.27</v>
      </c>
      <c r="N10579" t="s">
        <v>44</v>
      </c>
      <c r="O10579" t="s">
        <v>44</v>
      </c>
      <c r="P10579">
        <v>-99</v>
      </c>
    </row>
    <row r="10580" spans="1:16" x14ac:dyDescent="0.25">
      <c r="A10580" s="20" t="s">
        <v>18824</v>
      </c>
      <c r="B10580">
        <v>7</v>
      </c>
      <c r="C10580" t="s">
        <v>21821</v>
      </c>
      <c r="D10580" t="s">
        <v>90</v>
      </c>
      <c r="E10580" t="s">
        <v>15684</v>
      </c>
      <c r="F10580" t="s">
        <v>40</v>
      </c>
      <c r="G10580">
        <v>4</v>
      </c>
      <c r="H10580">
        <v>6</v>
      </c>
      <c r="I10580">
        <v>2014</v>
      </c>
      <c r="J10580" t="s">
        <v>75</v>
      </c>
      <c r="K10580">
        <v>17.303000000000001</v>
      </c>
      <c r="L10580">
        <v>13.8</v>
      </c>
      <c r="M10580" s="54">
        <v>20.81</v>
      </c>
      <c r="N10580" t="s">
        <v>44</v>
      </c>
      <c r="O10580" t="s">
        <v>44</v>
      </c>
      <c r="P10580">
        <v>-99</v>
      </c>
    </row>
    <row r="10581" spans="1:16" x14ac:dyDescent="0.25">
      <c r="A10581" s="20" t="s">
        <v>18824</v>
      </c>
      <c r="B10581">
        <v>7</v>
      </c>
      <c r="C10581" t="s">
        <v>21821</v>
      </c>
      <c r="D10581" t="s">
        <v>90</v>
      </c>
      <c r="E10581" t="s">
        <v>15684</v>
      </c>
      <c r="F10581" t="s">
        <v>40</v>
      </c>
      <c r="G10581">
        <v>4</v>
      </c>
      <c r="H10581">
        <v>6</v>
      </c>
      <c r="I10581">
        <v>2014</v>
      </c>
      <c r="J10581" t="s">
        <v>75</v>
      </c>
      <c r="K10581">
        <v>3.7290000000000001</v>
      </c>
      <c r="L10581">
        <v>-3.6</v>
      </c>
      <c r="M10581" s="54">
        <v>11.06</v>
      </c>
      <c r="N10581" t="s">
        <v>44</v>
      </c>
      <c r="O10581" t="s">
        <v>44</v>
      </c>
      <c r="P10581">
        <v>-99</v>
      </c>
    </row>
    <row r="10582" spans="1:16" x14ac:dyDescent="0.25">
      <c r="A10582" s="20" t="s">
        <v>18824</v>
      </c>
      <c r="B10582">
        <v>7</v>
      </c>
      <c r="C10582" t="s">
        <v>21821</v>
      </c>
      <c r="D10582" t="s">
        <v>90</v>
      </c>
      <c r="E10582" t="s">
        <v>15684</v>
      </c>
      <c r="F10582" t="s">
        <v>40</v>
      </c>
      <c r="G10582">
        <v>4</v>
      </c>
      <c r="H10582">
        <v>6</v>
      </c>
      <c r="I10582">
        <v>2014</v>
      </c>
      <c r="J10582" t="s">
        <v>75</v>
      </c>
      <c r="K10582">
        <v>-5.1059999999999999</v>
      </c>
      <c r="L10582">
        <v>-14.36</v>
      </c>
      <c r="M10582" s="54">
        <v>4.1500000000000004</v>
      </c>
      <c r="N10582" t="s">
        <v>44</v>
      </c>
      <c r="O10582" t="s">
        <v>44</v>
      </c>
      <c r="P10582">
        <v>-99</v>
      </c>
    </row>
    <row r="10583" spans="1:16" x14ac:dyDescent="0.25">
      <c r="A10583" s="20" t="s">
        <v>18824</v>
      </c>
      <c r="B10583">
        <v>7</v>
      </c>
      <c r="C10583" t="s">
        <v>21821</v>
      </c>
      <c r="D10583" t="s">
        <v>90</v>
      </c>
      <c r="E10583" t="s">
        <v>15684</v>
      </c>
      <c r="F10583" t="s">
        <v>40</v>
      </c>
      <c r="G10583">
        <v>4</v>
      </c>
      <c r="H10583">
        <v>6</v>
      </c>
      <c r="I10583">
        <v>2014</v>
      </c>
      <c r="J10583" t="s">
        <v>75</v>
      </c>
      <c r="K10583" t="s">
        <v>44</v>
      </c>
      <c r="L10583" t="s">
        <v>44</v>
      </c>
      <c r="M10583" s="54" t="s">
        <v>44</v>
      </c>
      <c r="N10583" t="s">
        <v>44</v>
      </c>
      <c r="O10583" t="s">
        <v>44</v>
      </c>
      <c r="P10583">
        <v>-99</v>
      </c>
    </row>
    <row r="10584" spans="1:16" x14ac:dyDescent="0.25">
      <c r="A10584" s="20" t="s">
        <v>18824</v>
      </c>
      <c r="B10584">
        <v>7</v>
      </c>
      <c r="C10584" t="s">
        <v>21821</v>
      </c>
      <c r="D10584" t="s">
        <v>90</v>
      </c>
      <c r="E10584" t="s">
        <v>15684</v>
      </c>
      <c r="F10584" t="s">
        <v>40</v>
      </c>
      <c r="G10584">
        <v>4</v>
      </c>
      <c r="H10584">
        <v>6</v>
      </c>
      <c r="I10584">
        <v>2014</v>
      </c>
      <c r="J10584" t="s">
        <v>75</v>
      </c>
      <c r="K10584">
        <v>2.5499999999999998</v>
      </c>
      <c r="L10584">
        <v>-0.75</v>
      </c>
      <c r="M10584" s="54">
        <v>5.85</v>
      </c>
      <c r="N10584" t="s">
        <v>44</v>
      </c>
      <c r="O10584" t="s">
        <v>44</v>
      </c>
      <c r="P10584">
        <v>-99</v>
      </c>
    </row>
    <row r="10585" spans="1:16" x14ac:dyDescent="0.25">
      <c r="A10585" s="20" t="s">
        <v>18824</v>
      </c>
      <c r="B10585">
        <v>7</v>
      </c>
      <c r="C10585" t="s">
        <v>21821</v>
      </c>
      <c r="D10585" t="s">
        <v>90</v>
      </c>
      <c r="E10585" t="s">
        <v>15684</v>
      </c>
      <c r="F10585" t="s">
        <v>40</v>
      </c>
      <c r="G10585">
        <v>4</v>
      </c>
      <c r="H10585">
        <v>6</v>
      </c>
      <c r="I10585">
        <v>2014</v>
      </c>
      <c r="J10585" t="s">
        <v>75</v>
      </c>
      <c r="K10585" t="s">
        <v>44</v>
      </c>
      <c r="L10585" t="s">
        <v>44</v>
      </c>
      <c r="M10585" s="54" t="s">
        <v>44</v>
      </c>
      <c r="N10585" t="s">
        <v>44</v>
      </c>
      <c r="O10585" t="s">
        <v>44</v>
      </c>
      <c r="P10585">
        <v>-99</v>
      </c>
    </row>
    <row r="10586" spans="1:16" x14ac:dyDescent="0.25">
      <c r="A10586" s="20" t="s">
        <v>18824</v>
      </c>
      <c r="B10586">
        <v>7</v>
      </c>
      <c r="C10586" t="s">
        <v>21821</v>
      </c>
      <c r="D10586" t="s">
        <v>90</v>
      </c>
      <c r="E10586" t="s">
        <v>15684</v>
      </c>
      <c r="F10586" t="s">
        <v>40</v>
      </c>
      <c r="G10586">
        <v>4</v>
      </c>
      <c r="H10586">
        <v>6</v>
      </c>
      <c r="I10586">
        <v>2014</v>
      </c>
      <c r="J10586" t="s">
        <v>75</v>
      </c>
      <c r="K10586" t="s">
        <v>44</v>
      </c>
      <c r="L10586" t="s">
        <v>44</v>
      </c>
      <c r="M10586" s="54" t="s">
        <v>44</v>
      </c>
      <c r="N10586" t="s">
        <v>44</v>
      </c>
      <c r="O10586" t="s">
        <v>44</v>
      </c>
      <c r="P10586">
        <v>-99</v>
      </c>
    </row>
    <row r="10587" spans="1:16" x14ac:dyDescent="0.25">
      <c r="A10587" s="20" t="s">
        <v>18825</v>
      </c>
      <c r="B10587">
        <v>7</v>
      </c>
      <c r="C10587" t="s">
        <v>21821</v>
      </c>
      <c r="D10587" t="s">
        <v>90</v>
      </c>
      <c r="E10587" t="s">
        <v>15684</v>
      </c>
      <c r="F10587" t="s">
        <v>40</v>
      </c>
      <c r="G10587">
        <v>5</v>
      </c>
      <c r="H10587">
        <v>6</v>
      </c>
      <c r="I10587">
        <v>2014</v>
      </c>
      <c r="J10587" t="s">
        <v>75</v>
      </c>
      <c r="K10587">
        <v>0.69499999999999995</v>
      </c>
      <c r="L10587">
        <v>-2.89</v>
      </c>
      <c r="M10587" s="54">
        <v>4.2699999999999996</v>
      </c>
      <c r="N10587" t="s">
        <v>44</v>
      </c>
      <c r="O10587" t="s">
        <v>44</v>
      </c>
      <c r="P10587">
        <v>-99</v>
      </c>
    </row>
    <row r="10588" spans="1:16" x14ac:dyDescent="0.25">
      <c r="A10588" s="20" t="s">
        <v>18825</v>
      </c>
      <c r="B10588">
        <v>7</v>
      </c>
      <c r="C10588" t="s">
        <v>21821</v>
      </c>
      <c r="D10588" t="s">
        <v>90</v>
      </c>
      <c r="E10588" t="s">
        <v>15684</v>
      </c>
      <c r="F10588" t="s">
        <v>40</v>
      </c>
      <c r="G10588">
        <v>5</v>
      </c>
      <c r="H10588">
        <v>6</v>
      </c>
      <c r="I10588">
        <v>2014</v>
      </c>
      <c r="J10588" t="s">
        <v>75</v>
      </c>
      <c r="K10588">
        <v>0.16900000000000001</v>
      </c>
      <c r="L10588">
        <v>-6.94</v>
      </c>
      <c r="M10588" s="54">
        <v>7.28</v>
      </c>
      <c r="N10588" t="s">
        <v>44</v>
      </c>
      <c r="O10588" t="s">
        <v>44</v>
      </c>
      <c r="P10588">
        <v>-99</v>
      </c>
    </row>
    <row r="10589" spans="1:16" x14ac:dyDescent="0.25">
      <c r="A10589" s="20" t="s">
        <v>18825</v>
      </c>
      <c r="B10589">
        <v>7</v>
      </c>
      <c r="C10589" t="s">
        <v>21821</v>
      </c>
      <c r="D10589" t="s">
        <v>90</v>
      </c>
      <c r="E10589" t="s">
        <v>15684</v>
      </c>
      <c r="F10589" t="s">
        <v>40</v>
      </c>
      <c r="G10589">
        <v>5</v>
      </c>
      <c r="H10589">
        <v>6</v>
      </c>
      <c r="I10589">
        <v>2014</v>
      </c>
      <c r="J10589" t="s">
        <v>75</v>
      </c>
      <c r="K10589">
        <v>-12.239000000000001</v>
      </c>
      <c r="L10589">
        <v>-21.46</v>
      </c>
      <c r="M10589" s="54">
        <v>-3.02</v>
      </c>
      <c r="N10589" t="s">
        <v>44</v>
      </c>
      <c r="O10589" t="s">
        <v>44</v>
      </c>
      <c r="P10589">
        <v>-99</v>
      </c>
    </row>
    <row r="10590" spans="1:16" x14ac:dyDescent="0.25">
      <c r="A10590" s="20" t="s">
        <v>18825</v>
      </c>
      <c r="B10590">
        <v>7</v>
      </c>
      <c r="C10590" t="s">
        <v>21821</v>
      </c>
      <c r="D10590" t="s">
        <v>90</v>
      </c>
      <c r="E10590" t="s">
        <v>15684</v>
      </c>
      <c r="F10590" t="s">
        <v>40</v>
      </c>
      <c r="G10590">
        <v>5</v>
      </c>
      <c r="H10590">
        <v>6</v>
      </c>
      <c r="I10590">
        <v>2014</v>
      </c>
      <c r="J10590" t="s">
        <v>75</v>
      </c>
      <c r="K10590">
        <v>-4.5869999999999997</v>
      </c>
      <c r="L10590">
        <v>-9.5299999999999994</v>
      </c>
      <c r="M10590" s="54">
        <v>0.36</v>
      </c>
      <c r="N10590" t="s">
        <v>44</v>
      </c>
      <c r="O10590" t="s">
        <v>44</v>
      </c>
      <c r="P10590">
        <v>-99</v>
      </c>
    </row>
    <row r="10591" spans="1:16" x14ac:dyDescent="0.25">
      <c r="A10591" s="20" t="s">
        <v>18825</v>
      </c>
      <c r="B10591">
        <v>7</v>
      </c>
      <c r="C10591" t="s">
        <v>21821</v>
      </c>
      <c r="D10591" t="s">
        <v>90</v>
      </c>
      <c r="E10591" t="s">
        <v>15684</v>
      </c>
      <c r="F10591" t="s">
        <v>40</v>
      </c>
      <c r="G10591">
        <v>5</v>
      </c>
      <c r="H10591">
        <v>6</v>
      </c>
      <c r="I10591">
        <v>2014</v>
      </c>
      <c r="J10591" t="s">
        <v>75</v>
      </c>
      <c r="K10591">
        <v>-4.6130000000000004</v>
      </c>
      <c r="L10591">
        <v>-10.27</v>
      </c>
      <c r="M10591" s="54">
        <v>1.04</v>
      </c>
      <c r="N10591" t="s">
        <v>44</v>
      </c>
      <c r="O10591" t="s">
        <v>44</v>
      </c>
      <c r="P10591">
        <v>-99</v>
      </c>
    </row>
    <row r="10592" spans="1:16" x14ac:dyDescent="0.25">
      <c r="A10592" s="20" t="s">
        <v>18825</v>
      </c>
      <c r="B10592">
        <v>7</v>
      </c>
      <c r="C10592" t="s">
        <v>21821</v>
      </c>
      <c r="D10592" t="s">
        <v>90</v>
      </c>
      <c r="E10592" t="s">
        <v>15684</v>
      </c>
      <c r="F10592" t="s">
        <v>40</v>
      </c>
      <c r="G10592">
        <v>5</v>
      </c>
      <c r="H10592">
        <v>6</v>
      </c>
      <c r="I10592">
        <v>2014</v>
      </c>
      <c r="J10592" t="s">
        <v>75</v>
      </c>
      <c r="K10592">
        <v>-16.989999999999998</v>
      </c>
      <c r="L10592">
        <v>-33.24</v>
      </c>
      <c r="M10592" s="54">
        <v>-0.74</v>
      </c>
      <c r="N10592" t="s">
        <v>44</v>
      </c>
      <c r="O10592" t="s">
        <v>44</v>
      </c>
      <c r="P10592">
        <v>-99</v>
      </c>
    </row>
    <row r="10593" spans="1:16" x14ac:dyDescent="0.25">
      <c r="A10593" s="20" t="s">
        <v>18825</v>
      </c>
      <c r="B10593">
        <v>7</v>
      </c>
      <c r="C10593" t="s">
        <v>21821</v>
      </c>
      <c r="D10593" t="s">
        <v>90</v>
      </c>
      <c r="E10593" t="s">
        <v>15684</v>
      </c>
      <c r="F10593" t="s">
        <v>40</v>
      </c>
      <c r="G10593">
        <v>5</v>
      </c>
      <c r="H10593">
        <v>6</v>
      </c>
      <c r="I10593">
        <v>2014</v>
      </c>
      <c r="J10593" t="s">
        <v>75</v>
      </c>
      <c r="K10593">
        <v>-17.675999999999998</v>
      </c>
      <c r="L10593">
        <v>-34.85</v>
      </c>
      <c r="M10593" s="54">
        <v>-0.5</v>
      </c>
      <c r="N10593" t="s">
        <v>44</v>
      </c>
      <c r="O10593" t="s">
        <v>44</v>
      </c>
      <c r="P10593">
        <v>-99</v>
      </c>
    </row>
    <row r="10594" spans="1:16" x14ac:dyDescent="0.25">
      <c r="A10594" s="20" t="s">
        <v>18825</v>
      </c>
      <c r="B10594">
        <v>7</v>
      </c>
      <c r="C10594" t="s">
        <v>21821</v>
      </c>
      <c r="D10594" t="s">
        <v>90</v>
      </c>
      <c r="E10594" t="s">
        <v>15684</v>
      </c>
      <c r="F10594" t="s">
        <v>40</v>
      </c>
      <c r="G10594">
        <v>5</v>
      </c>
      <c r="H10594">
        <v>6</v>
      </c>
      <c r="I10594">
        <v>2014</v>
      </c>
      <c r="J10594" t="s">
        <v>75</v>
      </c>
      <c r="K10594">
        <v>-25.847999999999999</v>
      </c>
      <c r="L10594">
        <v>-31.75</v>
      </c>
      <c r="M10594" s="54">
        <v>-19.940000000000001</v>
      </c>
      <c r="N10594" t="s">
        <v>44</v>
      </c>
      <c r="O10594" t="s">
        <v>44</v>
      </c>
      <c r="P10594">
        <v>-99</v>
      </c>
    </row>
    <row r="10595" spans="1:16" x14ac:dyDescent="0.25">
      <c r="A10595" s="20" t="s">
        <v>18825</v>
      </c>
      <c r="B10595">
        <v>7</v>
      </c>
      <c r="C10595" t="s">
        <v>21821</v>
      </c>
      <c r="D10595" t="s">
        <v>90</v>
      </c>
      <c r="E10595" t="s">
        <v>15684</v>
      </c>
      <c r="F10595" t="s">
        <v>40</v>
      </c>
      <c r="G10595">
        <v>5</v>
      </c>
      <c r="H10595">
        <v>6</v>
      </c>
      <c r="I10595">
        <v>2014</v>
      </c>
      <c r="J10595" t="s">
        <v>75</v>
      </c>
      <c r="K10595">
        <v>3.1539999999999999</v>
      </c>
      <c r="L10595">
        <v>-1.82</v>
      </c>
      <c r="M10595" s="54">
        <v>8.1300000000000008</v>
      </c>
      <c r="N10595" t="s">
        <v>44</v>
      </c>
      <c r="O10595" t="s">
        <v>44</v>
      </c>
      <c r="P10595">
        <v>-99</v>
      </c>
    </row>
    <row r="10596" spans="1:16" x14ac:dyDescent="0.25">
      <c r="A10596" s="20" t="s">
        <v>18825</v>
      </c>
      <c r="B10596">
        <v>7</v>
      </c>
      <c r="C10596" t="s">
        <v>21821</v>
      </c>
      <c r="D10596" t="s">
        <v>90</v>
      </c>
      <c r="E10596" t="s">
        <v>15684</v>
      </c>
      <c r="F10596" t="s">
        <v>40</v>
      </c>
      <c r="G10596">
        <v>5</v>
      </c>
      <c r="H10596">
        <v>6</v>
      </c>
      <c r="I10596">
        <v>2014</v>
      </c>
      <c r="J10596" t="s">
        <v>75</v>
      </c>
      <c r="K10596">
        <v>-10.537000000000001</v>
      </c>
      <c r="L10596">
        <v>-23.22</v>
      </c>
      <c r="M10596" s="54">
        <v>2.15</v>
      </c>
      <c r="N10596" t="s">
        <v>44</v>
      </c>
      <c r="O10596" t="s">
        <v>44</v>
      </c>
      <c r="P10596">
        <v>-99</v>
      </c>
    </row>
    <row r="10597" spans="1:16" x14ac:dyDescent="0.25">
      <c r="A10597" s="20" t="s">
        <v>18825</v>
      </c>
      <c r="B10597">
        <v>7</v>
      </c>
      <c r="C10597" t="s">
        <v>21821</v>
      </c>
      <c r="D10597" t="s">
        <v>90</v>
      </c>
      <c r="E10597" t="s">
        <v>15684</v>
      </c>
      <c r="F10597" t="s">
        <v>40</v>
      </c>
      <c r="G10597">
        <v>5</v>
      </c>
      <c r="H10597">
        <v>6</v>
      </c>
      <c r="I10597">
        <v>2014</v>
      </c>
      <c r="J10597" t="s">
        <v>75</v>
      </c>
      <c r="K10597" t="s">
        <v>44</v>
      </c>
      <c r="L10597" t="s">
        <v>44</v>
      </c>
      <c r="M10597" s="54" t="s">
        <v>44</v>
      </c>
      <c r="N10597" t="s">
        <v>44</v>
      </c>
      <c r="O10597" t="s">
        <v>44</v>
      </c>
      <c r="P10597">
        <v>-99</v>
      </c>
    </row>
    <row r="10598" spans="1:16" x14ac:dyDescent="0.25">
      <c r="A10598" s="20" t="s">
        <v>18825</v>
      </c>
      <c r="B10598">
        <v>7</v>
      </c>
      <c r="C10598" t="s">
        <v>21821</v>
      </c>
      <c r="D10598" t="s">
        <v>90</v>
      </c>
      <c r="E10598" t="s">
        <v>15684</v>
      </c>
      <c r="F10598" t="s">
        <v>40</v>
      </c>
      <c r="G10598">
        <v>5</v>
      </c>
      <c r="H10598">
        <v>6</v>
      </c>
      <c r="I10598">
        <v>2014</v>
      </c>
      <c r="J10598" t="s">
        <v>75</v>
      </c>
      <c r="K10598">
        <v>-4.2999999999999997E-2</v>
      </c>
      <c r="L10598">
        <v>-7.76</v>
      </c>
      <c r="M10598" s="54">
        <v>7.67</v>
      </c>
      <c r="N10598" t="s">
        <v>44</v>
      </c>
      <c r="O10598" t="s">
        <v>44</v>
      </c>
      <c r="P10598">
        <v>-99</v>
      </c>
    </row>
    <row r="10599" spans="1:16" x14ac:dyDescent="0.25">
      <c r="A10599" s="20" t="s">
        <v>18825</v>
      </c>
      <c r="B10599">
        <v>7</v>
      </c>
      <c r="C10599" t="s">
        <v>21821</v>
      </c>
      <c r="D10599" t="s">
        <v>90</v>
      </c>
      <c r="E10599" t="s">
        <v>15684</v>
      </c>
      <c r="F10599" t="s">
        <v>40</v>
      </c>
      <c r="G10599">
        <v>5</v>
      </c>
      <c r="H10599">
        <v>6</v>
      </c>
      <c r="I10599">
        <v>2014</v>
      </c>
      <c r="J10599" t="s">
        <v>75</v>
      </c>
      <c r="K10599">
        <v>3.7810000000000001</v>
      </c>
      <c r="L10599">
        <v>0.65</v>
      </c>
      <c r="M10599" s="54">
        <v>6.91</v>
      </c>
      <c r="N10599" t="s">
        <v>44</v>
      </c>
      <c r="O10599" t="s">
        <v>44</v>
      </c>
      <c r="P10599">
        <v>-99</v>
      </c>
    </row>
    <row r="10600" spans="1:16" x14ac:dyDescent="0.25">
      <c r="A10600" s="20" t="s">
        <v>18825</v>
      </c>
      <c r="B10600">
        <v>7</v>
      </c>
      <c r="C10600" t="s">
        <v>21821</v>
      </c>
      <c r="D10600" t="s">
        <v>90</v>
      </c>
      <c r="E10600" t="s">
        <v>15684</v>
      </c>
      <c r="F10600" t="s">
        <v>40</v>
      </c>
      <c r="G10600">
        <v>5</v>
      </c>
      <c r="H10600">
        <v>6</v>
      </c>
      <c r="I10600">
        <v>2014</v>
      </c>
      <c r="J10600" t="s">
        <v>75</v>
      </c>
      <c r="K10600">
        <v>14.923</v>
      </c>
      <c r="L10600">
        <v>11.41</v>
      </c>
      <c r="M10600" s="54">
        <v>18.440000000000001</v>
      </c>
      <c r="N10600" t="s">
        <v>44</v>
      </c>
      <c r="O10600" t="s">
        <v>44</v>
      </c>
      <c r="P10600">
        <v>-99</v>
      </c>
    </row>
    <row r="10601" spans="1:16" x14ac:dyDescent="0.25">
      <c r="A10601" s="20" t="s">
        <v>18825</v>
      </c>
      <c r="B10601">
        <v>7</v>
      </c>
      <c r="C10601" t="s">
        <v>21821</v>
      </c>
      <c r="D10601" t="s">
        <v>90</v>
      </c>
      <c r="E10601" t="s">
        <v>15684</v>
      </c>
      <c r="F10601" t="s">
        <v>40</v>
      </c>
      <c r="G10601">
        <v>5</v>
      </c>
      <c r="H10601">
        <v>6</v>
      </c>
      <c r="I10601">
        <v>2014</v>
      </c>
      <c r="J10601" t="s">
        <v>75</v>
      </c>
      <c r="K10601">
        <v>1.349</v>
      </c>
      <c r="L10601">
        <v>-5.99</v>
      </c>
      <c r="M10601" s="54">
        <v>8.69</v>
      </c>
      <c r="N10601" t="s">
        <v>44</v>
      </c>
      <c r="O10601" t="s">
        <v>44</v>
      </c>
      <c r="P10601">
        <v>-99</v>
      </c>
    </row>
    <row r="10602" spans="1:16" x14ac:dyDescent="0.25">
      <c r="A10602" s="20" t="s">
        <v>18825</v>
      </c>
      <c r="B10602">
        <v>7</v>
      </c>
      <c r="C10602" t="s">
        <v>21821</v>
      </c>
      <c r="D10602" t="s">
        <v>90</v>
      </c>
      <c r="E10602" t="s">
        <v>15684</v>
      </c>
      <c r="F10602" t="s">
        <v>40</v>
      </c>
      <c r="G10602">
        <v>5</v>
      </c>
      <c r="H10602">
        <v>6</v>
      </c>
      <c r="I10602">
        <v>2014</v>
      </c>
      <c r="J10602" t="s">
        <v>75</v>
      </c>
      <c r="K10602">
        <v>-7.4859999999999998</v>
      </c>
      <c r="L10602">
        <v>-16.75</v>
      </c>
      <c r="M10602" s="54">
        <v>1.78</v>
      </c>
      <c r="N10602" t="s">
        <v>44</v>
      </c>
      <c r="O10602" t="s">
        <v>44</v>
      </c>
      <c r="P10602">
        <v>-99</v>
      </c>
    </row>
    <row r="10603" spans="1:16" x14ac:dyDescent="0.25">
      <c r="A10603" s="20" t="s">
        <v>18825</v>
      </c>
      <c r="B10603">
        <v>7</v>
      </c>
      <c r="C10603" t="s">
        <v>21821</v>
      </c>
      <c r="D10603" t="s">
        <v>90</v>
      </c>
      <c r="E10603" t="s">
        <v>15684</v>
      </c>
      <c r="F10603" t="s">
        <v>40</v>
      </c>
      <c r="G10603">
        <v>5</v>
      </c>
      <c r="H10603">
        <v>6</v>
      </c>
      <c r="I10603">
        <v>2014</v>
      </c>
      <c r="J10603" t="s">
        <v>75</v>
      </c>
      <c r="K10603" t="s">
        <v>44</v>
      </c>
      <c r="L10603" t="s">
        <v>44</v>
      </c>
      <c r="M10603" s="54" t="s">
        <v>44</v>
      </c>
      <c r="N10603" t="s">
        <v>44</v>
      </c>
      <c r="O10603" t="s">
        <v>44</v>
      </c>
      <c r="P10603">
        <v>-99</v>
      </c>
    </row>
    <row r="10604" spans="1:16" x14ac:dyDescent="0.25">
      <c r="A10604" s="20" t="s">
        <v>18825</v>
      </c>
      <c r="B10604">
        <v>7</v>
      </c>
      <c r="C10604" t="s">
        <v>21821</v>
      </c>
      <c r="D10604" t="s">
        <v>90</v>
      </c>
      <c r="E10604" t="s">
        <v>15684</v>
      </c>
      <c r="F10604" t="s">
        <v>40</v>
      </c>
      <c r="G10604">
        <v>5</v>
      </c>
      <c r="H10604">
        <v>6</v>
      </c>
      <c r="I10604">
        <v>2014</v>
      </c>
      <c r="J10604" t="s">
        <v>75</v>
      </c>
      <c r="K10604">
        <v>0.17</v>
      </c>
      <c r="L10604">
        <v>-3.14</v>
      </c>
      <c r="M10604" s="54">
        <v>3.48</v>
      </c>
      <c r="N10604" t="s">
        <v>44</v>
      </c>
      <c r="O10604" t="s">
        <v>44</v>
      </c>
      <c r="P10604">
        <v>-99</v>
      </c>
    </row>
    <row r="10605" spans="1:16" x14ac:dyDescent="0.25">
      <c r="A10605" s="20" t="s">
        <v>18825</v>
      </c>
      <c r="B10605">
        <v>7</v>
      </c>
      <c r="C10605" t="s">
        <v>21821</v>
      </c>
      <c r="D10605" t="s">
        <v>90</v>
      </c>
      <c r="E10605" t="s">
        <v>15684</v>
      </c>
      <c r="F10605" t="s">
        <v>40</v>
      </c>
      <c r="G10605">
        <v>5</v>
      </c>
      <c r="H10605">
        <v>6</v>
      </c>
      <c r="I10605">
        <v>2014</v>
      </c>
      <c r="J10605" t="s">
        <v>75</v>
      </c>
      <c r="K10605" t="s">
        <v>44</v>
      </c>
      <c r="L10605" t="s">
        <v>44</v>
      </c>
      <c r="M10605" s="54" t="s">
        <v>44</v>
      </c>
      <c r="N10605" t="s">
        <v>44</v>
      </c>
      <c r="O10605" t="s">
        <v>44</v>
      </c>
      <c r="P10605">
        <v>-99</v>
      </c>
    </row>
    <row r="10606" spans="1:16" x14ac:dyDescent="0.25">
      <c r="A10606" s="20" t="s">
        <v>18825</v>
      </c>
      <c r="B10606">
        <v>7</v>
      </c>
      <c r="C10606" t="s">
        <v>21821</v>
      </c>
      <c r="D10606" t="s">
        <v>90</v>
      </c>
      <c r="E10606" t="s">
        <v>15684</v>
      </c>
      <c r="F10606" t="s">
        <v>40</v>
      </c>
      <c r="G10606">
        <v>5</v>
      </c>
      <c r="H10606">
        <v>6</v>
      </c>
      <c r="I10606">
        <v>2014</v>
      </c>
      <c r="J10606" t="s">
        <v>75</v>
      </c>
      <c r="K10606" t="s">
        <v>44</v>
      </c>
      <c r="L10606" t="s">
        <v>44</v>
      </c>
      <c r="M10606" s="54" t="s">
        <v>44</v>
      </c>
      <c r="N10606" t="s">
        <v>44</v>
      </c>
      <c r="O10606" t="s">
        <v>44</v>
      </c>
      <c r="P10606">
        <v>-99</v>
      </c>
    </row>
    <row r="10607" spans="1:16" x14ac:dyDescent="0.25">
      <c r="A10607" s="20" t="s">
        <v>18826</v>
      </c>
      <c r="B10607">
        <v>7</v>
      </c>
      <c r="C10607" t="s">
        <v>21821</v>
      </c>
      <c r="D10607" t="s">
        <v>90</v>
      </c>
      <c r="E10607" t="s">
        <v>15684</v>
      </c>
      <c r="F10607" t="s">
        <v>40</v>
      </c>
      <c r="G10607">
        <v>2</v>
      </c>
      <c r="H10607">
        <v>6</v>
      </c>
      <c r="I10607">
        <v>2014</v>
      </c>
      <c r="J10607" t="s">
        <v>43</v>
      </c>
      <c r="K10607">
        <v>9.0821378676832705</v>
      </c>
      <c r="L10607">
        <v>-8.8170000000000002</v>
      </c>
      <c r="M10607" s="54">
        <v>26.981999999999999</v>
      </c>
      <c r="N10607">
        <v>373</v>
      </c>
      <c r="O10607" t="s">
        <v>44</v>
      </c>
      <c r="P10607">
        <v>5.17780373078498</v>
      </c>
    </row>
    <row r="10608" spans="1:16" x14ac:dyDescent="0.25">
      <c r="A10608" s="20" t="s">
        <v>18827</v>
      </c>
      <c r="B10608">
        <v>7</v>
      </c>
      <c r="C10608" t="s">
        <v>21821</v>
      </c>
      <c r="D10608" t="s">
        <v>90</v>
      </c>
      <c r="E10608" t="s">
        <v>15684</v>
      </c>
      <c r="F10608" t="s">
        <v>40</v>
      </c>
      <c r="G10608">
        <v>3</v>
      </c>
      <c r="H10608">
        <v>6</v>
      </c>
      <c r="I10608">
        <v>2014</v>
      </c>
      <c r="J10608" t="s">
        <v>43</v>
      </c>
      <c r="K10608">
        <v>-1.70750830457262</v>
      </c>
      <c r="L10608">
        <v>-9.7769999999999992</v>
      </c>
      <c r="M10608" s="54">
        <v>6.3620000000000001</v>
      </c>
      <c r="N10608">
        <v>673</v>
      </c>
      <c r="O10608" t="s">
        <v>44</v>
      </c>
      <c r="P10608">
        <v>3.8547167224584999</v>
      </c>
    </row>
    <row r="10609" spans="1:16" x14ac:dyDescent="0.25">
      <c r="A10609" s="20" t="s">
        <v>18828</v>
      </c>
      <c r="B10609">
        <v>7</v>
      </c>
      <c r="C10609" t="s">
        <v>21821</v>
      </c>
      <c r="D10609" t="s">
        <v>90</v>
      </c>
      <c r="E10609" t="s">
        <v>15684</v>
      </c>
      <c r="F10609" t="s">
        <v>40</v>
      </c>
      <c r="G10609">
        <v>4</v>
      </c>
      <c r="H10609">
        <v>6</v>
      </c>
      <c r="I10609">
        <v>2014</v>
      </c>
      <c r="J10609" t="s">
        <v>43</v>
      </c>
      <c r="K10609">
        <v>-2.37742334566247</v>
      </c>
      <c r="L10609">
        <v>-10.345000000000001</v>
      </c>
      <c r="M10609" s="54">
        <v>5.59</v>
      </c>
      <c r="N10609">
        <v>764</v>
      </c>
      <c r="O10609" t="s">
        <v>44</v>
      </c>
      <c r="P10609">
        <v>3.6178730264621102</v>
      </c>
    </row>
    <row r="10610" spans="1:16" x14ac:dyDescent="0.25">
      <c r="A10610" s="20" t="s">
        <v>18829</v>
      </c>
      <c r="B10610">
        <v>7</v>
      </c>
      <c r="C10610" t="s">
        <v>21821</v>
      </c>
      <c r="D10610" t="s">
        <v>90</v>
      </c>
      <c r="E10610" t="s">
        <v>15684</v>
      </c>
      <c r="F10610" t="s">
        <v>40</v>
      </c>
      <c r="G10610">
        <v>5</v>
      </c>
      <c r="H10610">
        <v>6</v>
      </c>
      <c r="I10610">
        <v>2014</v>
      </c>
      <c r="J10610" t="s">
        <v>43</v>
      </c>
      <c r="K10610">
        <v>-6.1400560682381302</v>
      </c>
      <c r="L10610">
        <v>-14.071999999999999</v>
      </c>
      <c r="M10610" s="54">
        <v>1.7909999999999999</v>
      </c>
      <c r="N10610">
        <v>478</v>
      </c>
      <c r="O10610" t="s">
        <v>44</v>
      </c>
      <c r="P10610">
        <v>4.5738935374634799</v>
      </c>
    </row>
    <row r="10611" spans="1:16" x14ac:dyDescent="0.25">
      <c r="A10611" s="20" t="s">
        <v>18830</v>
      </c>
      <c r="B10611">
        <v>7</v>
      </c>
      <c r="C10611" t="s">
        <v>21821</v>
      </c>
      <c r="D10611" t="s">
        <v>90</v>
      </c>
      <c r="E10611" t="s">
        <v>15684</v>
      </c>
      <c r="F10611" t="s">
        <v>40</v>
      </c>
      <c r="G10611">
        <v>2</v>
      </c>
      <c r="H10611">
        <v>6</v>
      </c>
      <c r="I10611">
        <v>2014</v>
      </c>
      <c r="J10611" t="s">
        <v>45</v>
      </c>
      <c r="K10611">
        <v>-11.9223419352822</v>
      </c>
      <c r="L10611">
        <v>-22.059000000000001</v>
      </c>
      <c r="M10611" s="54">
        <v>-1.786</v>
      </c>
      <c r="N10611">
        <v>961</v>
      </c>
      <c r="O10611" t="s">
        <v>44</v>
      </c>
      <c r="P10611">
        <v>3.2258064516128999</v>
      </c>
    </row>
    <row r="10612" spans="1:16" x14ac:dyDescent="0.25">
      <c r="A10612" s="20" t="s">
        <v>18831</v>
      </c>
      <c r="B10612">
        <v>7</v>
      </c>
      <c r="C10612" t="s">
        <v>21821</v>
      </c>
      <c r="D10612" t="s">
        <v>90</v>
      </c>
      <c r="E10612" t="s">
        <v>15684</v>
      </c>
      <c r="F10612" t="s">
        <v>40</v>
      </c>
      <c r="G10612">
        <v>3</v>
      </c>
      <c r="H10612">
        <v>6</v>
      </c>
      <c r="I10612">
        <v>2014</v>
      </c>
      <c r="J10612" t="s">
        <v>45</v>
      </c>
      <c r="K10612">
        <v>-3.6932873478316801</v>
      </c>
      <c r="L10612">
        <v>-15.611000000000001</v>
      </c>
      <c r="M10612" s="54">
        <v>8.2249999999999996</v>
      </c>
      <c r="N10612">
        <v>756</v>
      </c>
      <c r="O10612" t="s">
        <v>44</v>
      </c>
      <c r="P10612">
        <v>3.63696483726654</v>
      </c>
    </row>
    <row r="10613" spans="1:16" x14ac:dyDescent="0.25">
      <c r="A10613" s="20" t="s">
        <v>18832</v>
      </c>
      <c r="B10613">
        <v>7</v>
      </c>
      <c r="C10613" t="s">
        <v>21821</v>
      </c>
      <c r="D10613" t="s">
        <v>90</v>
      </c>
      <c r="E10613" t="s">
        <v>15684</v>
      </c>
      <c r="F10613" t="s">
        <v>40</v>
      </c>
      <c r="G10613">
        <v>4</v>
      </c>
      <c r="H10613">
        <v>6</v>
      </c>
      <c r="I10613">
        <v>2014</v>
      </c>
      <c r="J10613" t="s">
        <v>45</v>
      </c>
      <c r="K10613">
        <v>-5.3845429835532004</v>
      </c>
      <c r="L10613">
        <v>-15.709</v>
      </c>
      <c r="M10613" s="54">
        <v>4.9390000000000001</v>
      </c>
      <c r="N10613">
        <v>1106</v>
      </c>
      <c r="O10613" t="s">
        <v>44</v>
      </c>
      <c r="P10613">
        <v>3.0069238966213199</v>
      </c>
    </row>
    <row r="10614" spans="1:16" x14ac:dyDescent="0.25">
      <c r="A10614" s="20" t="s">
        <v>18833</v>
      </c>
      <c r="B10614">
        <v>7</v>
      </c>
      <c r="C10614" t="s">
        <v>21821</v>
      </c>
      <c r="D10614" t="s">
        <v>90</v>
      </c>
      <c r="E10614" t="s">
        <v>15684</v>
      </c>
      <c r="F10614" t="s">
        <v>40</v>
      </c>
      <c r="G10614">
        <v>5</v>
      </c>
      <c r="H10614">
        <v>6</v>
      </c>
      <c r="I10614">
        <v>2014</v>
      </c>
      <c r="J10614" t="s">
        <v>45</v>
      </c>
      <c r="K10614">
        <v>-15.4174469070466</v>
      </c>
      <c r="L10614">
        <v>-25.588000000000001</v>
      </c>
      <c r="M10614" s="54">
        <v>-5.2469999999999999</v>
      </c>
      <c r="N10614">
        <v>239</v>
      </c>
      <c r="O10614" t="s">
        <v>44</v>
      </c>
      <c r="P10614">
        <v>6.46846227353151</v>
      </c>
    </row>
    <row r="10615" spans="1:16" x14ac:dyDescent="0.25">
      <c r="A10615" s="20" t="s">
        <v>18834</v>
      </c>
      <c r="B10615">
        <v>7</v>
      </c>
      <c r="C10615" t="s">
        <v>21821</v>
      </c>
      <c r="D10615" t="s">
        <v>90</v>
      </c>
      <c r="E10615" t="s">
        <v>15684</v>
      </c>
      <c r="F10615" t="s">
        <v>40</v>
      </c>
      <c r="G10615">
        <v>2</v>
      </c>
      <c r="H10615">
        <v>6</v>
      </c>
      <c r="I10615">
        <v>2014</v>
      </c>
      <c r="J10615" t="s">
        <v>46</v>
      </c>
      <c r="K10615">
        <v>-5.2888055609115003</v>
      </c>
      <c r="L10615">
        <v>-11.992000000000001</v>
      </c>
      <c r="M10615" s="54">
        <v>1.4139999999999999</v>
      </c>
      <c r="N10615">
        <v>327</v>
      </c>
      <c r="O10615" t="s">
        <v>44</v>
      </c>
      <c r="P10615">
        <v>5.5300126360933097</v>
      </c>
    </row>
    <row r="10616" spans="1:16" x14ac:dyDescent="0.25">
      <c r="A10616" s="20" t="s">
        <v>18835</v>
      </c>
      <c r="B10616">
        <v>7</v>
      </c>
      <c r="C10616" t="s">
        <v>21821</v>
      </c>
      <c r="D10616" t="s">
        <v>90</v>
      </c>
      <c r="E10616" t="s">
        <v>15684</v>
      </c>
      <c r="F10616" t="s">
        <v>40</v>
      </c>
      <c r="G10616">
        <v>3</v>
      </c>
      <c r="H10616">
        <v>6</v>
      </c>
      <c r="I10616">
        <v>2014</v>
      </c>
      <c r="J10616" t="s">
        <v>46</v>
      </c>
      <c r="K10616">
        <v>2.56756156283571</v>
      </c>
      <c r="L10616">
        <v>-6.4980000000000002</v>
      </c>
      <c r="M10616" s="54">
        <v>11.632999999999999</v>
      </c>
      <c r="N10616">
        <v>567</v>
      </c>
      <c r="O10616" t="s">
        <v>44</v>
      </c>
      <c r="P10616">
        <v>4.1996052556580796</v>
      </c>
    </row>
    <row r="10617" spans="1:16" x14ac:dyDescent="0.25">
      <c r="A10617" s="20" t="s">
        <v>18836</v>
      </c>
      <c r="B10617">
        <v>7</v>
      </c>
      <c r="C10617" t="s">
        <v>21821</v>
      </c>
      <c r="D10617" t="s">
        <v>90</v>
      </c>
      <c r="E10617" t="s">
        <v>15684</v>
      </c>
      <c r="F10617" t="s">
        <v>40</v>
      </c>
      <c r="G10617">
        <v>4</v>
      </c>
      <c r="H10617">
        <v>6</v>
      </c>
      <c r="I10617">
        <v>2014</v>
      </c>
      <c r="J10617" t="s">
        <v>46</v>
      </c>
      <c r="K10617">
        <v>3.8010836802494601</v>
      </c>
      <c r="L10617">
        <v>-4.6139999999999999</v>
      </c>
      <c r="M10617" s="54">
        <v>12.215999999999999</v>
      </c>
      <c r="N10617">
        <v>340</v>
      </c>
      <c r="O10617" t="s">
        <v>44</v>
      </c>
      <c r="P10617">
        <v>5.4232614454663999</v>
      </c>
    </row>
    <row r="10618" spans="1:16" x14ac:dyDescent="0.25">
      <c r="A10618" s="20" t="s">
        <v>18837</v>
      </c>
      <c r="B10618">
        <v>7</v>
      </c>
      <c r="C10618" t="s">
        <v>21821</v>
      </c>
      <c r="D10618" t="s">
        <v>90</v>
      </c>
      <c r="E10618" t="s">
        <v>15684</v>
      </c>
      <c r="F10618" t="s">
        <v>40</v>
      </c>
      <c r="G10618">
        <v>5</v>
      </c>
      <c r="H10618">
        <v>6</v>
      </c>
      <c r="I10618">
        <v>2014</v>
      </c>
      <c r="J10618" t="s">
        <v>46</v>
      </c>
      <c r="K10618">
        <v>-4.3525760529894599</v>
      </c>
      <c r="L10618">
        <v>-12.728999999999999</v>
      </c>
      <c r="M10618" s="54">
        <v>4.0229999999999997</v>
      </c>
      <c r="N10618">
        <v>114</v>
      </c>
      <c r="O10618" t="s">
        <v>44</v>
      </c>
      <c r="P10618">
        <v>9.3658581158169394</v>
      </c>
    </row>
    <row r="10619" spans="1:16" x14ac:dyDescent="0.25">
      <c r="A10619" s="20" t="s">
        <v>18838</v>
      </c>
      <c r="B10619">
        <v>7</v>
      </c>
      <c r="C10619" t="s">
        <v>21821</v>
      </c>
      <c r="D10619" t="s">
        <v>90</v>
      </c>
      <c r="E10619" t="s">
        <v>15684</v>
      </c>
      <c r="F10619" t="s">
        <v>40</v>
      </c>
      <c r="G10619">
        <v>2</v>
      </c>
      <c r="H10619">
        <v>6</v>
      </c>
      <c r="I10619">
        <v>2014</v>
      </c>
      <c r="J10619" t="s">
        <v>47</v>
      </c>
      <c r="K10619">
        <v>-1.59770517389069</v>
      </c>
      <c r="L10619">
        <v>-8.9060000000000006</v>
      </c>
      <c r="M10619" s="54">
        <v>5.71</v>
      </c>
      <c r="N10619">
        <v>636</v>
      </c>
      <c r="O10619" t="s">
        <v>44</v>
      </c>
      <c r="P10619">
        <v>3.9652579285907201</v>
      </c>
    </row>
    <row r="10620" spans="1:16" x14ac:dyDescent="0.25">
      <c r="A10620" s="20" t="s">
        <v>18839</v>
      </c>
      <c r="B10620">
        <v>7</v>
      </c>
      <c r="C10620" t="s">
        <v>21821</v>
      </c>
      <c r="D10620" t="s">
        <v>90</v>
      </c>
      <c r="E10620" t="s">
        <v>15684</v>
      </c>
      <c r="F10620" t="s">
        <v>40</v>
      </c>
      <c r="G10620">
        <v>3</v>
      </c>
      <c r="H10620">
        <v>6</v>
      </c>
      <c r="I10620">
        <v>2014</v>
      </c>
      <c r="J10620" t="s">
        <v>47</v>
      </c>
      <c r="K10620">
        <v>3.02171889905215</v>
      </c>
      <c r="L10620">
        <v>-5.1970000000000001</v>
      </c>
      <c r="M10620" s="54">
        <v>11.241</v>
      </c>
      <c r="N10620">
        <v>578</v>
      </c>
      <c r="O10620" t="s">
        <v>44</v>
      </c>
      <c r="P10620">
        <v>4.1594516540385102</v>
      </c>
    </row>
    <row r="10621" spans="1:16" x14ac:dyDescent="0.25">
      <c r="A10621" s="20" t="s">
        <v>18840</v>
      </c>
      <c r="B10621">
        <v>7</v>
      </c>
      <c r="C10621" t="s">
        <v>21821</v>
      </c>
      <c r="D10621" t="s">
        <v>90</v>
      </c>
      <c r="E10621" t="s">
        <v>15684</v>
      </c>
      <c r="F10621" t="s">
        <v>40</v>
      </c>
      <c r="G10621">
        <v>4</v>
      </c>
      <c r="H10621">
        <v>6</v>
      </c>
      <c r="I10621">
        <v>2014</v>
      </c>
      <c r="J10621" t="s">
        <v>47</v>
      </c>
      <c r="K10621">
        <v>-4.7202758549569097</v>
      </c>
      <c r="L10621">
        <v>-13.87</v>
      </c>
      <c r="M10621" s="54">
        <v>4.43</v>
      </c>
      <c r="N10621">
        <v>373</v>
      </c>
      <c r="O10621" t="s">
        <v>44</v>
      </c>
      <c r="P10621">
        <v>5.17780373078498</v>
      </c>
    </row>
    <row r="10622" spans="1:16" x14ac:dyDescent="0.25">
      <c r="A10622" s="20" t="s">
        <v>18841</v>
      </c>
      <c r="B10622">
        <v>7</v>
      </c>
      <c r="C10622" t="s">
        <v>21821</v>
      </c>
      <c r="D10622" t="s">
        <v>90</v>
      </c>
      <c r="E10622" t="s">
        <v>15684</v>
      </c>
      <c r="F10622" t="s">
        <v>40</v>
      </c>
      <c r="G10622">
        <v>5</v>
      </c>
      <c r="H10622">
        <v>6</v>
      </c>
      <c r="I10622">
        <v>2014</v>
      </c>
      <c r="J10622" t="s">
        <v>47</v>
      </c>
      <c r="K10622">
        <v>-2.28259562516019</v>
      </c>
      <c r="L10622">
        <v>-9.7370000000000001</v>
      </c>
      <c r="M10622" s="54">
        <v>5.1719999999999997</v>
      </c>
      <c r="N10622">
        <v>787</v>
      </c>
      <c r="O10622" t="s">
        <v>44</v>
      </c>
      <c r="P10622">
        <v>3.5646150289976002</v>
      </c>
    </row>
    <row r="10623" spans="1:16" x14ac:dyDescent="0.25">
      <c r="A10623" s="20" t="s">
        <v>18842</v>
      </c>
      <c r="B10623">
        <v>7</v>
      </c>
      <c r="C10623" t="s">
        <v>21821</v>
      </c>
      <c r="D10623" t="s">
        <v>90</v>
      </c>
      <c r="E10623" t="s">
        <v>15684</v>
      </c>
      <c r="F10623" t="s">
        <v>40</v>
      </c>
      <c r="G10623">
        <v>2</v>
      </c>
      <c r="H10623">
        <v>6</v>
      </c>
      <c r="I10623">
        <v>2014</v>
      </c>
      <c r="J10623" t="s">
        <v>48</v>
      </c>
      <c r="K10623">
        <v>-17.6555608810284</v>
      </c>
      <c r="L10623">
        <v>-34.996000000000002</v>
      </c>
      <c r="M10623" s="54">
        <v>-0.316</v>
      </c>
      <c r="N10623">
        <v>478</v>
      </c>
      <c r="O10623" t="s">
        <v>44</v>
      </c>
      <c r="P10623">
        <v>4.5738935374634799</v>
      </c>
    </row>
    <row r="10624" spans="1:16" x14ac:dyDescent="0.25">
      <c r="A10624" s="20" t="s">
        <v>18843</v>
      </c>
      <c r="B10624">
        <v>7</v>
      </c>
      <c r="C10624" t="s">
        <v>21821</v>
      </c>
      <c r="D10624" t="s">
        <v>90</v>
      </c>
      <c r="E10624" t="s">
        <v>15684</v>
      </c>
      <c r="F10624" t="s">
        <v>40</v>
      </c>
      <c r="G10624">
        <v>3</v>
      </c>
      <c r="H10624">
        <v>6</v>
      </c>
      <c r="I10624">
        <v>2014</v>
      </c>
      <c r="J10624" t="s">
        <v>48</v>
      </c>
      <c r="K10624">
        <v>-17.182960960575802</v>
      </c>
      <c r="L10624">
        <v>-34.384</v>
      </c>
      <c r="M10624" s="54">
        <v>1.7999999999999999E-2</v>
      </c>
      <c r="N10624">
        <v>342</v>
      </c>
      <c r="O10624" t="s">
        <v>44</v>
      </c>
      <c r="P10624">
        <v>5.4073807043587498</v>
      </c>
    </row>
    <row r="10625" spans="1:16" x14ac:dyDescent="0.25">
      <c r="A10625" s="20" t="s">
        <v>18844</v>
      </c>
      <c r="B10625">
        <v>7</v>
      </c>
      <c r="C10625" t="s">
        <v>21821</v>
      </c>
      <c r="D10625" t="s">
        <v>90</v>
      </c>
      <c r="E10625" t="s">
        <v>15684</v>
      </c>
      <c r="F10625" t="s">
        <v>40</v>
      </c>
      <c r="G10625">
        <v>4</v>
      </c>
      <c r="H10625">
        <v>6</v>
      </c>
      <c r="I10625">
        <v>2014</v>
      </c>
      <c r="J10625" t="s">
        <v>48</v>
      </c>
      <c r="K10625">
        <v>-8.2460433907154798</v>
      </c>
      <c r="L10625">
        <v>-26.594999999999999</v>
      </c>
      <c r="M10625" s="54">
        <v>10.103</v>
      </c>
      <c r="N10625">
        <v>479</v>
      </c>
      <c r="O10625" t="s">
        <v>44</v>
      </c>
      <c r="P10625">
        <v>4.5691166238495402</v>
      </c>
    </row>
    <row r="10626" spans="1:16" x14ac:dyDescent="0.25">
      <c r="A10626" s="20" t="s">
        <v>18845</v>
      </c>
      <c r="B10626">
        <v>7</v>
      </c>
      <c r="C10626" t="s">
        <v>21821</v>
      </c>
      <c r="D10626" t="s">
        <v>90</v>
      </c>
      <c r="E10626" t="s">
        <v>15684</v>
      </c>
      <c r="F10626" t="s">
        <v>40</v>
      </c>
      <c r="G10626">
        <v>5</v>
      </c>
      <c r="H10626">
        <v>6</v>
      </c>
      <c r="I10626">
        <v>2014</v>
      </c>
      <c r="J10626" t="s">
        <v>48</v>
      </c>
      <c r="K10626">
        <v>-20.216830001415399</v>
      </c>
      <c r="L10626">
        <v>-36.883000000000003</v>
      </c>
      <c r="M10626" s="54">
        <v>-3.5510000000000002</v>
      </c>
      <c r="N10626">
        <v>554</v>
      </c>
      <c r="O10626" t="s">
        <v>44</v>
      </c>
      <c r="P10626">
        <v>4.2485928866208704</v>
      </c>
    </row>
    <row r="10627" spans="1:16" x14ac:dyDescent="0.25">
      <c r="A10627" s="20" t="s">
        <v>18846</v>
      </c>
      <c r="B10627">
        <v>7</v>
      </c>
      <c r="C10627" t="s">
        <v>21821</v>
      </c>
      <c r="D10627" t="s">
        <v>90</v>
      </c>
      <c r="E10627" t="s">
        <v>15684</v>
      </c>
      <c r="F10627" t="s">
        <v>40</v>
      </c>
      <c r="G10627">
        <v>2</v>
      </c>
      <c r="H10627">
        <v>6</v>
      </c>
      <c r="I10627">
        <v>2014</v>
      </c>
      <c r="J10627" t="s">
        <v>49</v>
      </c>
      <c r="K10627">
        <v>-10.7627518125019</v>
      </c>
      <c r="L10627">
        <v>-29.972999999999999</v>
      </c>
      <c r="M10627" s="54">
        <v>8.4480000000000004</v>
      </c>
      <c r="N10627">
        <v>222</v>
      </c>
      <c r="O10627" t="s">
        <v>44</v>
      </c>
      <c r="P10627">
        <v>6.7115605521402397</v>
      </c>
    </row>
    <row r="10628" spans="1:16" x14ac:dyDescent="0.25">
      <c r="A10628" s="20" t="s">
        <v>18847</v>
      </c>
      <c r="B10628">
        <v>7</v>
      </c>
      <c r="C10628" t="s">
        <v>21821</v>
      </c>
      <c r="D10628" t="s">
        <v>90</v>
      </c>
      <c r="E10628" t="s">
        <v>15684</v>
      </c>
      <c r="F10628" t="s">
        <v>40</v>
      </c>
      <c r="G10628">
        <v>3</v>
      </c>
      <c r="H10628">
        <v>6</v>
      </c>
      <c r="I10628">
        <v>2014</v>
      </c>
      <c r="J10628" t="s">
        <v>49</v>
      </c>
      <c r="K10628">
        <v>-16.511029085255</v>
      </c>
      <c r="L10628">
        <v>-34.51</v>
      </c>
      <c r="M10628" s="54">
        <v>1.488</v>
      </c>
      <c r="N10628">
        <v>281</v>
      </c>
      <c r="O10628" t="s">
        <v>44</v>
      </c>
      <c r="P10628">
        <v>5.9654998627189402</v>
      </c>
    </row>
    <row r="10629" spans="1:16" x14ac:dyDescent="0.25">
      <c r="A10629" s="20" t="s">
        <v>18848</v>
      </c>
      <c r="B10629">
        <v>7</v>
      </c>
      <c r="C10629" t="s">
        <v>21821</v>
      </c>
      <c r="D10629" t="s">
        <v>90</v>
      </c>
      <c r="E10629" t="s">
        <v>15684</v>
      </c>
      <c r="F10629" t="s">
        <v>40</v>
      </c>
      <c r="G10629">
        <v>4</v>
      </c>
      <c r="H10629">
        <v>6</v>
      </c>
      <c r="I10629">
        <v>2014</v>
      </c>
      <c r="J10629" t="s">
        <v>49</v>
      </c>
      <c r="K10629">
        <v>-17.093503990701201</v>
      </c>
      <c r="L10629">
        <v>-35.110999999999997</v>
      </c>
      <c r="M10629" s="54">
        <v>0.92400000000000004</v>
      </c>
      <c r="N10629">
        <v>452</v>
      </c>
      <c r="O10629" t="s">
        <v>44</v>
      </c>
      <c r="P10629">
        <v>4.7036043419179903</v>
      </c>
    </row>
    <row r="10630" spans="1:16" x14ac:dyDescent="0.25">
      <c r="A10630" s="20" t="s">
        <v>18849</v>
      </c>
      <c r="B10630">
        <v>7</v>
      </c>
      <c r="C10630" t="s">
        <v>21821</v>
      </c>
      <c r="D10630" t="s">
        <v>90</v>
      </c>
      <c r="E10630" t="s">
        <v>15684</v>
      </c>
      <c r="F10630" t="s">
        <v>40</v>
      </c>
      <c r="G10630">
        <v>5</v>
      </c>
      <c r="H10630">
        <v>6</v>
      </c>
      <c r="I10630">
        <v>2014</v>
      </c>
      <c r="J10630" t="s">
        <v>49</v>
      </c>
      <c r="K10630">
        <v>-14.250973796708999</v>
      </c>
      <c r="L10630">
        <v>-32.226999999999997</v>
      </c>
      <c r="M10630" s="54">
        <v>3.7250000000000001</v>
      </c>
      <c r="N10630">
        <v>211</v>
      </c>
      <c r="O10630" t="s">
        <v>44</v>
      </c>
      <c r="P10630">
        <v>6.8842839082151404</v>
      </c>
    </row>
    <row r="10631" spans="1:16" x14ac:dyDescent="0.25">
      <c r="A10631" s="20" t="s">
        <v>18850</v>
      </c>
      <c r="B10631">
        <v>7</v>
      </c>
      <c r="C10631" t="s">
        <v>21821</v>
      </c>
      <c r="D10631" t="s">
        <v>90</v>
      </c>
      <c r="E10631" t="s">
        <v>15684</v>
      </c>
      <c r="F10631" t="s">
        <v>40</v>
      </c>
      <c r="G10631">
        <v>2</v>
      </c>
      <c r="H10631">
        <v>6</v>
      </c>
      <c r="I10631">
        <v>2014</v>
      </c>
      <c r="J10631" t="s">
        <v>50</v>
      </c>
      <c r="K10631">
        <v>-22.4852216279305</v>
      </c>
      <c r="L10631">
        <v>-36.302</v>
      </c>
      <c r="M10631" s="54">
        <v>-8.6690000000000005</v>
      </c>
      <c r="N10631">
        <v>159</v>
      </c>
      <c r="O10631" t="s">
        <v>44</v>
      </c>
      <c r="P10631">
        <v>7.9305158571814403</v>
      </c>
    </row>
    <row r="10632" spans="1:16" x14ac:dyDescent="0.25">
      <c r="A10632" s="20" t="s">
        <v>18851</v>
      </c>
      <c r="B10632">
        <v>7</v>
      </c>
      <c r="C10632" t="s">
        <v>21821</v>
      </c>
      <c r="D10632" t="s">
        <v>90</v>
      </c>
      <c r="E10632" t="s">
        <v>15684</v>
      </c>
      <c r="F10632" t="s">
        <v>40</v>
      </c>
      <c r="G10632">
        <v>3</v>
      </c>
      <c r="H10632">
        <v>6</v>
      </c>
      <c r="I10632">
        <v>2014</v>
      </c>
      <c r="J10632" t="s">
        <v>50</v>
      </c>
      <c r="K10632">
        <v>-28.829980719977801</v>
      </c>
      <c r="L10632">
        <v>-37.804000000000002</v>
      </c>
      <c r="M10632" s="54">
        <v>-19.856000000000002</v>
      </c>
      <c r="N10632">
        <v>124</v>
      </c>
      <c r="O10632" t="s">
        <v>44</v>
      </c>
      <c r="P10632">
        <v>8.9802651013387393</v>
      </c>
    </row>
    <row r="10633" spans="1:16" x14ac:dyDescent="0.25">
      <c r="A10633" s="20" t="s">
        <v>18852</v>
      </c>
      <c r="B10633">
        <v>7</v>
      </c>
      <c r="C10633" t="s">
        <v>21821</v>
      </c>
      <c r="D10633" t="s">
        <v>90</v>
      </c>
      <c r="E10633" t="s">
        <v>15684</v>
      </c>
      <c r="F10633" t="s">
        <v>40</v>
      </c>
      <c r="G10633">
        <v>4</v>
      </c>
      <c r="H10633">
        <v>6</v>
      </c>
      <c r="I10633">
        <v>2014</v>
      </c>
      <c r="J10633" t="s">
        <v>50</v>
      </c>
      <c r="K10633">
        <v>-32.825676278544101</v>
      </c>
      <c r="L10633">
        <v>-40.308</v>
      </c>
      <c r="M10633" s="54">
        <v>-25.344000000000001</v>
      </c>
      <c r="N10633">
        <v>192</v>
      </c>
      <c r="O10633" t="s">
        <v>44</v>
      </c>
      <c r="P10633">
        <v>7.2168783648703201</v>
      </c>
    </row>
    <row r="10634" spans="1:16" x14ac:dyDescent="0.25">
      <c r="A10634" s="20" t="s">
        <v>18853</v>
      </c>
      <c r="B10634">
        <v>7</v>
      </c>
      <c r="C10634" t="s">
        <v>21821</v>
      </c>
      <c r="D10634" t="s">
        <v>90</v>
      </c>
      <c r="E10634" t="s">
        <v>15684</v>
      </c>
      <c r="F10634" t="s">
        <v>40</v>
      </c>
      <c r="G10634">
        <v>5</v>
      </c>
      <c r="H10634">
        <v>6</v>
      </c>
      <c r="I10634">
        <v>2014</v>
      </c>
      <c r="J10634" t="s">
        <v>50</v>
      </c>
      <c r="K10634">
        <v>-24.421651034942499</v>
      </c>
      <c r="L10634">
        <v>-34.414999999999999</v>
      </c>
      <c r="M10634" s="54">
        <v>-14.429</v>
      </c>
      <c r="N10634">
        <v>329</v>
      </c>
      <c r="O10634" t="s">
        <v>44</v>
      </c>
      <c r="P10634">
        <v>5.5131784641997097</v>
      </c>
    </row>
    <row r="10635" spans="1:16" x14ac:dyDescent="0.25">
      <c r="A10635" s="20" t="s">
        <v>18854</v>
      </c>
      <c r="B10635">
        <v>7</v>
      </c>
      <c r="C10635" t="s">
        <v>21821</v>
      </c>
      <c r="D10635" t="s">
        <v>90</v>
      </c>
      <c r="E10635" t="s">
        <v>15684</v>
      </c>
      <c r="F10635" t="s">
        <v>40</v>
      </c>
      <c r="G10635">
        <v>2</v>
      </c>
      <c r="H10635">
        <v>6</v>
      </c>
      <c r="I10635">
        <v>2014</v>
      </c>
      <c r="J10635" t="s">
        <v>51</v>
      </c>
      <c r="K10635">
        <v>28.4576958076685</v>
      </c>
      <c r="L10635">
        <v>13.484</v>
      </c>
      <c r="M10635" s="54">
        <v>43.430999999999997</v>
      </c>
      <c r="N10635">
        <v>257</v>
      </c>
      <c r="O10635" t="s">
        <v>44</v>
      </c>
      <c r="P10635">
        <v>6.2378286155180502</v>
      </c>
    </row>
    <row r="10636" spans="1:16" x14ac:dyDescent="0.25">
      <c r="A10636" s="20" t="s">
        <v>18855</v>
      </c>
      <c r="B10636">
        <v>7</v>
      </c>
      <c r="C10636" t="s">
        <v>21821</v>
      </c>
      <c r="D10636" t="s">
        <v>90</v>
      </c>
      <c r="E10636" t="s">
        <v>15684</v>
      </c>
      <c r="F10636" t="s">
        <v>40</v>
      </c>
      <c r="G10636">
        <v>3</v>
      </c>
      <c r="H10636">
        <v>6</v>
      </c>
      <c r="I10636">
        <v>2014</v>
      </c>
      <c r="J10636" t="s">
        <v>51</v>
      </c>
      <c r="K10636">
        <v>7.5325685760673</v>
      </c>
      <c r="L10636">
        <v>-5.1180000000000003</v>
      </c>
      <c r="M10636" s="54">
        <v>20.183</v>
      </c>
      <c r="N10636">
        <v>330</v>
      </c>
      <c r="O10636" t="s">
        <v>44</v>
      </c>
      <c r="P10636">
        <v>5.5048188256317996</v>
      </c>
    </row>
    <row r="10637" spans="1:16" x14ac:dyDescent="0.25">
      <c r="A10637" s="20" t="s">
        <v>18856</v>
      </c>
      <c r="B10637">
        <v>7</v>
      </c>
      <c r="C10637" t="s">
        <v>21821</v>
      </c>
      <c r="D10637" t="s">
        <v>90</v>
      </c>
      <c r="E10637" t="s">
        <v>15684</v>
      </c>
      <c r="F10637" t="s">
        <v>40</v>
      </c>
      <c r="G10637">
        <v>4</v>
      </c>
      <c r="H10637">
        <v>6</v>
      </c>
      <c r="I10637">
        <v>2014</v>
      </c>
      <c r="J10637" t="s">
        <v>51</v>
      </c>
      <c r="K10637">
        <v>7.5959124748798503</v>
      </c>
      <c r="L10637">
        <v>-1.0589999999999999</v>
      </c>
      <c r="M10637" s="54">
        <v>16.251000000000001</v>
      </c>
      <c r="N10637">
        <v>416</v>
      </c>
      <c r="O10637" t="s">
        <v>44</v>
      </c>
      <c r="P10637">
        <v>4.9029033784546003</v>
      </c>
    </row>
    <row r="10638" spans="1:16" x14ac:dyDescent="0.25">
      <c r="A10638" s="20" t="s">
        <v>18857</v>
      </c>
      <c r="B10638">
        <v>7</v>
      </c>
      <c r="C10638" t="s">
        <v>21821</v>
      </c>
      <c r="D10638" t="s">
        <v>90</v>
      </c>
      <c r="E10638" t="s">
        <v>15684</v>
      </c>
      <c r="F10638" t="s">
        <v>40</v>
      </c>
      <c r="G10638">
        <v>5</v>
      </c>
      <c r="H10638">
        <v>6</v>
      </c>
      <c r="I10638">
        <v>2014</v>
      </c>
      <c r="J10638" t="s">
        <v>51</v>
      </c>
      <c r="K10638">
        <v>2.58113392139225</v>
      </c>
      <c r="L10638">
        <v>-5.6139999999999999</v>
      </c>
      <c r="M10638" s="54">
        <v>10.776</v>
      </c>
      <c r="N10638">
        <v>893</v>
      </c>
      <c r="O10638" t="s">
        <v>44</v>
      </c>
      <c r="P10638">
        <v>3.3463724070512701</v>
      </c>
    </row>
    <row r="10639" spans="1:16" x14ac:dyDescent="0.25">
      <c r="A10639" s="20" t="s">
        <v>18858</v>
      </c>
      <c r="B10639">
        <v>7</v>
      </c>
      <c r="C10639" t="s">
        <v>21821</v>
      </c>
      <c r="D10639" t="s">
        <v>91</v>
      </c>
      <c r="E10639" t="s">
        <v>79</v>
      </c>
      <c r="F10639" t="s">
        <v>38</v>
      </c>
      <c r="G10639">
        <v>2</v>
      </c>
      <c r="H10639">
        <v>3</v>
      </c>
      <c r="I10639">
        <v>2014</v>
      </c>
      <c r="J10639" t="s">
        <v>52</v>
      </c>
      <c r="K10639" t="s">
        <v>44</v>
      </c>
      <c r="L10639" t="s">
        <v>44</v>
      </c>
      <c r="M10639" s="54" t="s">
        <v>44</v>
      </c>
      <c r="N10639">
        <v>32</v>
      </c>
      <c r="O10639" t="s">
        <v>44</v>
      </c>
      <c r="P10639">
        <v>17.677669529663699</v>
      </c>
    </row>
    <row r="10640" spans="1:16" x14ac:dyDescent="0.25">
      <c r="A10640" s="20" t="s">
        <v>18859</v>
      </c>
      <c r="B10640">
        <v>7</v>
      </c>
      <c r="C10640" t="s">
        <v>21821</v>
      </c>
      <c r="D10640" t="s">
        <v>91</v>
      </c>
      <c r="E10640" t="s">
        <v>79</v>
      </c>
      <c r="F10640" t="s">
        <v>38</v>
      </c>
      <c r="G10640">
        <v>3</v>
      </c>
      <c r="H10640">
        <v>3</v>
      </c>
      <c r="I10640">
        <v>2014</v>
      </c>
      <c r="J10640" t="s">
        <v>52</v>
      </c>
      <c r="K10640" t="s">
        <v>44</v>
      </c>
      <c r="L10640" t="s">
        <v>44</v>
      </c>
      <c r="M10640" s="54" t="s">
        <v>44</v>
      </c>
      <c r="N10640">
        <v>24</v>
      </c>
      <c r="O10640" t="s">
        <v>44</v>
      </c>
      <c r="P10640">
        <v>20.412414523193199</v>
      </c>
    </row>
    <row r="10641" spans="1:16" x14ac:dyDescent="0.25">
      <c r="A10641" s="20" t="s">
        <v>18860</v>
      </c>
      <c r="B10641">
        <v>7</v>
      </c>
      <c r="C10641" t="s">
        <v>21821</v>
      </c>
      <c r="D10641" t="s">
        <v>91</v>
      </c>
      <c r="E10641" t="s">
        <v>79</v>
      </c>
      <c r="F10641" t="s">
        <v>38</v>
      </c>
      <c r="G10641">
        <v>4</v>
      </c>
      <c r="H10641">
        <v>3</v>
      </c>
      <c r="I10641">
        <v>2014</v>
      </c>
      <c r="J10641" t="s">
        <v>52</v>
      </c>
      <c r="K10641" t="s">
        <v>44</v>
      </c>
      <c r="L10641" t="s">
        <v>44</v>
      </c>
      <c r="M10641" s="54" t="s">
        <v>44</v>
      </c>
      <c r="N10641">
        <v>78</v>
      </c>
      <c r="O10641" t="s">
        <v>44</v>
      </c>
      <c r="P10641">
        <v>11.322770341446001</v>
      </c>
    </row>
    <row r="10642" spans="1:16" x14ac:dyDescent="0.25">
      <c r="A10642" s="20" t="s">
        <v>18861</v>
      </c>
      <c r="B10642">
        <v>7</v>
      </c>
      <c r="C10642" t="s">
        <v>21821</v>
      </c>
      <c r="D10642" t="s">
        <v>91</v>
      </c>
      <c r="E10642" t="s">
        <v>79</v>
      </c>
      <c r="F10642" t="s">
        <v>38</v>
      </c>
      <c r="G10642">
        <v>5</v>
      </c>
      <c r="H10642">
        <v>3</v>
      </c>
      <c r="I10642">
        <v>2014</v>
      </c>
      <c r="J10642" t="s">
        <v>52</v>
      </c>
      <c r="K10642" t="s">
        <v>44</v>
      </c>
      <c r="L10642" t="s">
        <v>44</v>
      </c>
      <c r="M10642" s="54" t="s">
        <v>44</v>
      </c>
      <c r="N10642">
        <v>17</v>
      </c>
      <c r="O10642" t="s">
        <v>44</v>
      </c>
      <c r="P10642">
        <v>24.253562503633301</v>
      </c>
    </row>
    <row r="10643" spans="1:16" x14ac:dyDescent="0.25">
      <c r="A10643" s="20" t="s">
        <v>18862</v>
      </c>
      <c r="B10643">
        <v>7</v>
      </c>
      <c r="C10643" t="s">
        <v>21821</v>
      </c>
      <c r="D10643" t="s">
        <v>91</v>
      </c>
      <c r="E10643" t="s">
        <v>79</v>
      </c>
      <c r="F10643" t="s">
        <v>38</v>
      </c>
      <c r="G10643">
        <v>2</v>
      </c>
      <c r="H10643">
        <v>3</v>
      </c>
      <c r="I10643">
        <v>2014</v>
      </c>
      <c r="J10643" t="s">
        <v>53</v>
      </c>
      <c r="K10643" t="s">
        <v>44</v>
      </c>
      <c r="L10643" t="s">
        <v>44</v>
      </c>
      <c r="M10643" s="54" t="s">
        <v>44</v>
      </c>
      <c r="N10643">
        <v>51</v>
      </c>
      <c r="O10643" t="s">
        <v>44</v>
      </c>
      <c r="P10643">
        <v>14.0028008402801</v>
      </c>
    </row>
    <row r="10644" spans="1:16" x14ac:dyDescent="0.25">
      <c r="A10644" s="20" t="s">
        <v>18863</v>
      </c>
      <c r="B10644">
        <v>7</v>
      </c>
      <c r="C10644" t="s">
        <v>21821</v>
      </c>
      <c r="D10644" t="s">
        <v>91</v>
      </c>
      <c r="E10644" t="s">
        <v>79</v>
      </c>
      <c r="F10644" t="s">
        <v>38</v>
      </c>
      <c r="G10644">
        <v>3</v>
      </c>
      <c r="H10644">
        <v>3</v>
      </c>
      <c r="I10644">
        <v>2014</v>
      </c>
      <c r="J10644" t="s">
        <v>53</v>
      </c>
      <c r="K10644" t="s">
        <v>44</v>
      </c>
      <c r="L10644" t="s">
        <v>44</v>
      </c>
      <c r="M10644" s="54" t="s">
        <v>44</v>
      </c>
      <c r="N10644">
        <v>93</v>
      </c>
      <c r="O10644" t="s">
        <v>44</v>
      </c>
      <c r="P10644">
        <v>10.3695169473043</v>
      </c>
    </row>
    <row r="10645" spans="1:16" x14ac:dyDescent="0.25">
      <c r="A10645" s="20" t="s">
        <v>18864</v>
      </c>
      <c r="B10645">
        <v>7</v>
      </c>
      <c r="C10645" t="s">
        <v>21821</v>
      </c>
      <c r="D10645" t="s">
        <v>91</v>
      </c>
      <c r="E10645" t="s">
        <v>79</v>
      </c>
      <c r="F10645" t="s">
        <v>38</v>
      </c>
      <c r="G10645">
        <v>4</v>
      </c>
      <c r="H10645">
        <v>3</v>
      </c>
      <c r="I10645">
        <v>2014</v>
      </c>
      <c r="J10645" t="s">
        <v>53</v>
      </c>
      <c r="K10645" t="s">
        <v>44</v>
      </c>
      <c r="L10645" t="s">
        <v>44</v>
      </c>
      <c r="M10645" s="54" t="s">
        <v>44</v>
      </c>
      <c r="N10645">
        <v>241</v>
      </c>
      <c r="O10645" t="s">
        <v>44</v>
      </c>
      <c r="P10645">
        <v>6.4415662640083102</v>
      </c>
    </row>
    <row r="10646" spans="1:16" x14ac:dyDescent="0.25">
      <c r="A10646" s="20" t="s">
        <v>18865</v>
      </c>
      <c r="B10646">
        <v>7</v>
      </c>
      <c r="C10646" t="s">
        <v>21821</v>
      </c>
      <c r="D10646" t="s">
        <v>91</v>
      </c>
      <c r="E10646" t="s">
        <v>79</v>
      </c>
      <c r="F10646" t="s">
        <v>38</v>
      </c>
      <c r="G10646">
        <v>5</v>
      </c>
      <c r="H10646">
        <v>3</v>
      </c>
      <c r="I10646">
        <v>2014</v>
      </c>
      <c r="J10646" t="s">
        <v>53</v>
      </c>
      <c r="K10646" t="s">
        <v>44</v>
      </c>
      <c r="L10646" t="s">
        <v>44</v>
      </c>
      <c r="M10646" s="54" t="s">
        <v>44</v>
      </c>
      <c r="N10646">
        <v>950</v>
      </c>
      <c r="O10646" t="s">
        <v>44</v>
      </c>
      <c r="P10646">
        <v>3.24442842261525</v>
      </c>
    </row>
    <row r="10647" spans="1:16" x14ac:dyDescent="0.25">
      <c r="A10647" s="20" t="s">
        <v>18866</v>
      </c>
      <c r="B10647">
        <v>7</v>
      </c>
      <c r="C10647" t="s">
        <v>21821</v>
      </c>
      <c r="D10647" t="s">
        <v>91</v>
      </c>
      <c r="E10647" t="s">
        <v>79</v>
      </c>
      <c r="F10647" t="s">
        <v>38</v>
      </c>
      <c r="G10647">
        <v>2</v>
      </c>
      <c r="H10647">
        <v>3</v>
      </c>
      <c r="I10647">
        <v>2014</v>
      </c>
      <c r="J10647" t="s">
        <v>34</v>
      </c>
      <c r="K10647">
        <v>0.41</v>
      </c>
      <c r="L10647">
        <v>0.155</v>
      </c>
      <c r="M10647" s="54">
        <v>0.66500000000000004</v>
      </c>
      <c r="N10647">
        <v>72</v>
      </c>
      <c r="O10647" t="s">
        <v>44</v>
      </c>
      <c r="P10647">
        <v>11.7851130197758</v>
      </c>
    </row>
    <row r="10648" spans="1:16" x14ac:dyDescent="0.25">
      <c r="A10648" s="20" t="s">
        <v>18867</v>
      </c>
      <c r="B10648">
        <v>7</v>
      </c>
      <c r="C10648" t="s">
        <v>21821</v>
      </c>
      <c r="D10648" t="s">
        <v>91</v>
      </c>
      <c r="E10648" t="s">
        <v>79</v>
      </c>
      <c r="F10648" t="s">
        <v>38</v>
      </c>
      <c r="G10648">
        <v>2</v>
      </c>
      <c r="H10648">
        <v>3</v>
      </c>
      <c r="I10648">
        <v>2014</v>
      </c>
      <c r="J10648" t="s">
        <v>54</v>
      </c>
      <c r="K10648" t="s">
        <v>44</v>
      </c>
      <c r="L10648" t="s">
        <v>44</v>
      </c>
      <c r="M10648" s="54" t="s">
        <v>44</v>
      </c>
      <c r="N10648">
        <v>9</v>
      </c>
      <c r="O10648" t="s">
        <v>44</v>
      </c>
      <c r="P10648">
        <v>33.3333333333333</v>
      </c>
    </row>
    <row r="10649" spans="1:16" x14ac:dyDescent="0.25">
      <c r="A10649" s="20" t="s">
        <v>18868</v>
      </c>
      <c r="B10649">
        <v>7</v>
      </c>
      <c r="C10649" t="s">
        <v>21821</v>
      </c>
      <c r="D10649" t="s">
        <v>91</v>
      </c>
      <c r="E10649" t="s">
        <v>79</v>
      </c>
      <c r="F10649" t="s">
        <v>38</v>
      </c>
      <c r="G10649">
        <v>3</v>
      </c>
      <c r="H10649">
        <v>3</v>
      </c>
      <c r="I10649">
        <v>2014</v>
      </c>
      <c r="J10649" t="s">
        <v>54</v>
      </c>
      <c r="K10649" t="s">
        <v>44</v>
      </c>
      <c r="L10649" t="s">
        <v>44</v>
      </c>
      <c r="M10649" s="54" t="s">
        <v>44</v>
      </c>
      <c r="N10649">
        <v>6</v>
      </c>
      <c r="O10649" t="s">
        <v>44</v>
      </c>
      <c r="P10649">
        <v>40.824829046386299</v>
      </c>
    </row>
    <row r="10650" spans="1:16" x14ac:dyDescent="0.25">
      <c r="A10650" s="20" t="s">
        <v>18869</v>
      </c>
      <c r="B10650">
        <v>7</v>
      </c>
      <c r="C10650" t="s">
        <v>21821</v>
      </c>
      <c r="D10650" t="s">
        <v>91</v>
      </c>
      <c r="E10650" t="s">
        <v>79</v>
      </c>
      <c r="F10650" t="s">
        <v>38</v>
      </c>
      <c r="G10650">
        <v>4</v>
      </c>
      <c r="H10650">
        <v>3</v>
      </c>
      <c r="I10650">
        <v>2014</v>
      </c>
      <c r="J10650" t="s">
        <v>54</v>
      </c>
      <c r="K10650" t="s">
        <v>44</v>
      </c>
      <c r="L10650" t="s">
        <v>44</v>
      </c>
      <c r="M10650" s="54" t="s">
        <v>44</v>
      </c>
      <c r="N10650">
        <v>15</v>
      </c>
      <c r="O10650" t="s">
        <v>44</v>
      </c>
      <c r="P10650">
        <v>25.8198889747161</v>
      </c>
    </row>
    <row r="10651" spans="1:16" x14ac:dyDescent="0.25">
      <c r="A10651" s="20" t="s">
        <v>18870</v>
      </c>
      <c r="B10651">
        <v>7</v>
      </c>
      <c r="C10651" t="s">
        <v>21821</v>
      </c>
      <c r="D10651" t="s">
        <v>91</v>
      </c>
      <c r="E10651" t="s">
        <v>79</v>
      </c>
      <c r="F10651" t="s">
        <v>38</v>
      </c>
      <c r="G10651">
        <v>5</v>
      </c>
      <c r="H10651">
        <v>3</v>
      </c>
      <c r="I10651">
        <v>2014</v>
      </c>
      <c r="J10651" t="s">
        <v>54</v>
      </c>
      <c r="K10651" t="s">
        <v>44</v>
      </c>
      <c r="L10651" t="s">
        <v>44</v>
      </c>
      <c r="M10651" s="54" t="s">
        <v>44</v>
      </c>
      <c r="N10651">
        <v>4</v>
      </c>
      <c r="O10651" t="s">
        <v>44</v>
      </c>
      <c r="P10651">
        <v>50</v>
      </c>
    </row>
    <row r="10652" spans="1:16" x14ac:dyDescent="0.25">
      <c r="A10652" s="20" t="s">
        <v>18871</v>
      </c>
      <c r="B10652">
        <v>7</v>
      </c>
      <c r="C10652" t="s">
        <v>21821</v>
      </c>
      <c r="D10652" t="s">
        <v>91</v>
      </c>
      <c r="E10652" t="s">
        <v>79</v>
      </c>
      <c r="F10652" t="s">
        <v>38</v>
      </c>
      <c r="G10652">
        <v>3</v>
      </c>
      <c r="H10652">
        <v>3</v>
      </c>
      <c r="I10652">
        <v>2014</v>
      </c>
      <c r="J10652" t="s">
        <v>34</v>
      </c>
      <c r="K10652">
        <v>0.6</v>
      </c>
      <c r="L10652">
        <v>0.20699999999999999</v>
      </c>
      <c r="M10652" s="54">
        <v>0.99299999999999999</v>
      </c>
      <c r="N10652">
        <v>132</v>
      </c>
      <c r="O10652" t="s">
        <v>44</v>
      </c>
      <c r="P10652">
        <v>8.7038827977848907</v>
      </c>
    </row>
    <row r="10653" spans="1:16" x14ac:dyDescent="0.25">
      <c r="A10653" s="20" t="s">
        <v>18872</v>
      </c>
      <c r="B10653">
        <v>7</v>
      </c>
      <c r="C10653" t="s">
        <v>21821</v>
      </c>
      <c r="D10653" t="s">
        <v>91</v>
      </c>
      <c r="E10653" t="s">
        <v>79</v>
      </c>
      <c r="F10653" t="s">
        <v>38</v>
      </c>
      <c r="G10653">
        <v>2</v>
      </c>
      <c r="H10653">
        <v>3</v>
      </c>
      <c r="I10653">
        <v>2014</v>
      </c>
      <c r="J10653" t="s">
        <v>55</v>
      </c>
      <c r="K10653">
        <v>1.1599999999999999</v>
      </c>
      <c r="L10653">
        <v>0.435</v>
      </c>
      <c r="M10653" s="54">
        <v>1.885</v>
      </c>
      <c r="N10653">
        <v>42</v>
      </c>
      <c r="O10653" t="s">
        <v>44</v>
      </c>
      <c r="P10653">
        <v>15.430334996209201</v>
      </c>
    </row>
    <row r="10654" spans="1:16" x14ac:dyDescent="0.25">
      <c r="A10654" s="20" t="s">
        <v>18873</v>
      </c>
      <c r="B10654">
        <v>7</v>
      </c>
      <c r="C10654" t="s">
        <v>21821</v>
      </c>
      <c r="D10654" t="s">
        <v>91</v>
      </c>
      <c r="E10654" t="s">
        <v>79</v>
      </c>
      <c r="F10654" t="s">
        <v>38</v>
      </c>
      <c r="G10654">
        <v>3</v>
      </c>
      <c r="H10654">
        <v>3</v>
      </c>
      <c r="I10654">
        <v>2014</v>
      </c>
      <c r="J10654" t="s">
        <v>55</v>
      </c>
      <c r="K10654">
        <v>1.33</v>
      </c>
      <c r="L10654">
        <v>0.56100000000000005</v>
      </c>
      <c r="M10654" s="54">
        <v>2.0990000000000002</v>
      </c>
      <c r="N10654">
        <v>84</v>
      </c>
      <c r="O10654" t="s">
        <v>44</v>
      </c>
      <c r="P10654">
        <v>10.910894511799601</v>
      </c>
    </row>
    <row r="10655" spans="1:16" x14ac:dyDescent="0.25">
      <c r="A10655" s="20" t="s">
        <v>18874</v>
      </c>
      <c r="B10655">
        <v>7</v>
      </c>
      <c r="C10655" t="s">
        <v>21821</v>
      </c>
      <c r="D10655" t="s">
        <v>91</v>
      </c>
      <c r="E10655" t="s">
        <v>79</v>
      </c>
      <c r="F10655" t="s">
        <v>38</v>
      </c>
      <c r="G10655">
        <v>4</v>
      </c>
      <c r="H10655">
        <v>3</v>
      </c>
      <c r="I10655">
        <v>2014</v>
      </c>
      <c r="J10655" t="s">
        <v>55</v>
      </c>
      <c r="K10655">
        <v>1.97</v>
      </c>
      <c r="L10655">
        <v>0.92100000000000004</v>
      </c>
      <c r="M10655" s="54">
        <v>3.0190000000000001</v>
      </c>
      <c r="N10655">
        <v>108</v>
      </c>
      <c r="O10655" t="s">
        <v>44</v>
      </c>
      <c r="P10655">
        <v>9.6225044864937601</v>
      </c>
    </row>
    <row r="10656" spans="1:16" x14ac:dyDescent="0.25">
      <c r="A10656" s="20" t="s">
        <v>18875</v>
      </c>
      <c r="B10656">
        <v>7</v>
      </c>
      <c r="C10656" t="s">
        <v>21821</v>
      </c>
      <c r="D10656" t="s">
        <v>91</v>
      </c>
      <c r="E10656" t="s">
        <v>79</v>
      </c>
      <c r="F10656" t="s">
        <v>38</v>
      </c>
      <c r="G10656">
        <v>5</v>
      </c>
      <c r="H10656">
        <v>3</v>
      </c>
      <c r="I10656">
        <v>2014</v>
      </c>
      <c r="J10656" t="s">
        <v>55</v>
      </c>
      <c r="K10656">
        <v>1.26</v>
      </c>
      <c r="L10656">
        <v>0.622</v>
      </c>
      <c r="M10656" s="54">
        <v>1.8979999999999999</v>
      </c>
      <c r="N10656">
        <v>83</v>
      </c>
      <c r="O10656" t="s">
        <v>44</v>
      </c>
      <c r="P10656">
        <v>10.976425998969001</v>
      </c>
    </row>
    <row r="10657" spans="1:16" x14ac:dyDescent="0.25">
      <c r="A10657" s="20" t="s">
        <v>18876</v>
      </c>
      <c r="B10657">
        <v>7</v>
      </c>
      <c r="C10657" t="s">
        <v>21821</v>
      </c>
      <c r="D10657" t="s">
        <v>91</v>
      </c>
      <c r="E10657" t="s">
        <v>79</v>
      </c>
      <c r="F10657" t="s">
        <v>38</v>
      </c>
      <c r="G10657">
        <v>4</v>
      </c>
      <c r="H10657">
        <v>3</v>
      </c>
      <c r="I10657">
        <v>2014</v>
      </c>
      <c r="J10657" t="s">
        <v>34</v>
      </c>
      <c r="K10657">
        <v>0.46</v>
      </c>
      <c r="L10657">
        <v>0.16800000000000001</v>
      </c>
      <c r="M10657" s="54">
        <v>0.752</v>
      </c>
      <c r="N10657">
        <v>77</v>
      </c>
      <c r="O10657" t="s">
        <v>44</v>
      </c>
      <c r="P10657">
        <v>11.396057645963801</v>
      </c>
    </row>
    <row r="10658" spans="1:16" x14ac:dyDescent="0.25">
      <c r="A10658" s="20" t="s">
        <v>18877</v>
      </c>
      <c r="B10658">
        <v>7</v>
      </c>
      <c r="C10658" t="s">
        <v>21821</v>
      </c>
      <c r="D10658" t="s">
        <v>91</v>
      </c>
      <c r="E10658" t="s">
        <v>79</v>
      </c>
      <c r="F10658" t="s">
        <v>38</v>
      </c>
      <c r="G10658">
        <v>2</v>
      </c>
      <c r="H10658">
        <v>3</v>
      </c>
      <c r="I10658">
        <v>2014</v>
      </c>
      <c r="J10658" t="s">
        <v>56</v>
      </c>
      <c r="K10658" t="s">
        <v>44</v>
      </c>
      <c r="L10658" t="s">
        <v>44</v>
      </c>
      <c r="M10658" s="54" t="s">
        <v>44</v>
      </c>
      <c r="N10658">
        <v>29</v>
      </c>
      <c r="O10658" t="s">
        <v>44</v>
      </c>
      <c r="P10658">
        <v>18.569533817705199</v>
      </c>
    </row>
    <row r="10659" spans="1:16" x14ac:dyDescent="0.25">
      <c r="A10659" s="20" t="s">
        <v>18878</v>
      </c>
      <c r="B10659">
        <v>7</v>
      </c>
      <c r="C10659" t="s">
        <v>21821</v>
      </c>
      <c r="D10659" t="s">
        <v>91</v>
      </c>
      <c r="E10659" t="s">
        <v>79</v>
      </c>
      <c r="F10659" t="s">
        <v>38</v>
      </c>
      <c r="G10659">
        <v>3</v>
      </c>
      <c r="H10659">
        <v>3</v>
      </c>
      <c r="I10659">
        <v>2014</v>
      </c>
      <c r="J10659" t="s">
        <v>56</v>
      </c>
      <c r="K10659" t="s">
        <v>44</v>
      </c>
      <c r="L10659" t="s">
        <v>44</v>
      </c>
      <c r="M10659" s="54" t="s">
        <v>44</v>
      </c>
      <c r="N10659">
        <v>82</v>
      </c>
      <c r="O10659" t="s">
        <v>44</v>
      </c>
      <c r="P10659">
        <v>11.0431526074847</v>
      </c>
    </row>
    <row r="10660" spans="1:16" x14ac:dyDescent="0.25">
      <c r="A10660" s="20" t="s">
        <v>18879</v>
      </c>
      <c r="B10660">
        <v>7</v>
      </c>
      <c r="C10660" t="s">
        <v>21821</v>
      </c>
      <c r="D10660" t="s">
        <v>91</v>
      </c>
      <c r="E10660" t="s">
        <v>79</v>
      </c>
      <c r="F10660" t="s">
        <v>38</v>
      </c>
      <c r="G10660">
        <v>4</v>
      </c>
      <c r="H10660">
        <v>3</v>
      </c>
      <c r="I10660">
        <v>2014</v>
      </c>
      <c r="J10660" t="s">
        <v>56</v>
      </c>
      <c r="K10660" t="s">
        <v>44</v>
      </c>
      <c r="L10660" t="s">
        <v>44</v>
      </c>
      <c r="M10660" s="54" t="s">
        <v>44</v>
      </c>
      <c r="N10660">
        <v>37</v>
      </c>
      <c r="O10660" t="s">
        <v>44</v>
      </c>
      <c r="P10660">
        <v>16.439898730535699</v>
      </c>
    </row>
    <row r="10661" spans="1:16" x14ac:dyDescent="0.25">
      <c r="A10661" s="20" t="s">
        <v>18880</v>
      </c>
      <c r="B10661">
        <v>7</v>
      </c>
      <c r="C10661" t="s">
        <v>21821</v>
      </c>
      <c r="D10661" t="s">
        <v>91</v>
      </c>
      <c r="E10661" t="s">
        <v>79</v>
      </c>
      <c r="F10661" t="s">
        <v>38</v>
      </c>
      <c r="G10661">
        <v>5</v>
      </c>
      <c r="H10661">
        <v>3</v>
      </c>
      <c r="I10661">
        <v>2014</v>
      </c>
      <c r="J10661" t="s">
        <v>56</v>
      </c>
      <c r="K10661" t="s">
        <v>44</v>
      </c>
      <c r="L10661" t="s">
        <v>44</v>
      </c>
      <c r="M10661" s="54" t="s">
        <v>44</v>
      </c>
      <c r="N10661">
        <v>502</v>
      </c>
      <c r="O10661" t="s">
        <v>44</v>
      </c>
      <c r="P10661">
        <v>4.4632184267745201</v>
      </c>
    </row>
    <row r="10662" spans="1:16" x14ac:dyDescent="0.25">
      <c r="A10662" s="20" t="s">
        <v>18881</v>
      </c>
      <c r="B10662">
        <v>7</v>
      </c>
      <c r="C10662" t="s">
        <v>21821</v>
      </c>
      <c r="D10662" t="s">
        <v>91</v>
      </c>
      <c r="E10662" t="s">
        <v>79</v>
      </c>
      <c r="F10662" t="s">
        <v>38</v>
      </c>
      <c r="G10662">
        <v>5</v>
      </c>
      <c r="H10662">
        <v>3</v>
      </c>
      <c r="I10662">
        <v>2014</v>
      </c>
      <c r="J10662" t="s">
        <v>34</v>
      </c>
      <c r="K10662">
        <v>0.41</v>
      </c>
      <c r="L10662">
        <v>0.17599999999999999</v>
      </c>
      <c r="M10662" s="54">
        <v>0.64400000000000002</v>
      </c>
      <c r="N10662">
        <v>250</v>
      </c>
      <c r="O10662" t="s">
        <v>44</v>
      </c>
      <c r="P10662">
        <v>6.3245553203367599</v>
      </c>
    </row>
    <row r="10663" spans="1:16" x14ac:dyDescent="0.25">
      <c r="A10663" s="20" t="s">
        <v>18882</v>
      </c>
      <c r="B10663">
        <v>7</v>
      </c>
      <c r="C10663" t="s">
        <v>21821</v>
      </c>
      <c r="D10663" t="s">
        <v>91</v>
      </c>
      <c r="E10663" t="s">
        <v>79</v>
      </c>
      <c r="F10663" t="s">
        <v>38</v>
      </c>
      <c r="G10663">
        <v>2</v>
      </c>
      <c r="H10663">
        <v>3</v>
      </c>
      <c r="I10663">
        <v>2014</v>
      </c>
      <c r="J10663" t="s">
        <v>57</v>
      </c>
      <c r="K10663" t="s">
        <v>44</v>
      </c>
      <c r="L10663" t="s">
        <v>44</v>
      </c>
      <c r="M10663" s="54" t="s">
        <v>44</v>
      </c>
      <c r="N10663">
        <v>13</v>
      </c>
      <c r="O10663" t="s">
        <v>44</v>
      </c>
      <c r="P10663">
        <v>27.735009811261499</v>
      </c>
    </row>
    <row r="10664" spans="1:16" x14ac:dyDescent="0.25">
      <c r="A10664" s="20" t="s">
        <v>18883</v>
      </c>
      <c r="B10664">
        <v>7</v>
      </c>
      <c r="C10664" t="s">
        <v>21821</v>
      </c>
      <c r="D10664" t="s">
        <v>91</v>
      </c>
      <c r="E10664" t="s">
        <v>79</v>
      </c>
      <c r="F10664" t="s">
        <v>38</v>
      </c>
      <c r="G10664">
        <v>3</v>
      </c>
      <c r="H10664">
        <v>3</v>
      </c>
      <c r="I10664">
        <v>2014</v>
      </c>
      <c r="J10664" t="s">
        <v>57</v>
      </c>
      <c r="K10664">
        <v>0.56999999999999995</v>
      </c>
      <c r="L10664">
        <v>0.34100000000000003</v>
      </c>
      <c r="M10664" s="54">
        <v>0.79900000000000004</v>
      </c>
      <c r="N10664">
        <v>63</v>
      </c>
      <c r="O10664" t="s">
        <v>44</v>
      </c>
      <c r="P10664">
        <v>12.5988157669742</v>
      </c>
    </row>
    <row r="10665" spans="1:16" x14ac:dyDescent="0.25">
      <c r="A10665" s="20" t="s">
        <v>18884</v>
      </c>
      <c r="B10665">
        <v>7</v>
      </c>
      <c r="C10665" t="s">
        <v>21821</v>
      </c>
      <c r="D10665" t="s">
        <v>91</v>
      </c>
      <c r="E10665" t="s">
        <v>79</v>
      </c>
      <c r="F10665" t="s">
        <v>38</v>
      </c>
      <c r="G10665">
        <v>4</v>
      </c>
      <c r="H10665">
        <v>3</v>
      </c>
      <c r="I10665">
        <v>2014</v>
      </c>
      <c r="J10665" t="s">
        <v>57</v>
      </c>
      <c r="K10665">
        <v>0.43</v>
      </c>
      <c r="L10665">
        <v>0.26600000000000001</v>
      </c>
      <c r="M10665" s="54">
        <v>0.59399999999999997</v>
      </c>
      <c r="N10665">
        <v>84</v>
      </c>
      <c r="O10665" t="s">
        <v>44</v>
      </c>
      <c r="P10665">
        <v>10.910894511799601</v>
      </c>
    </row>
    <row r="10666" spans="1:16" x14ac:dyDescent="0.25">
      <c r="A10666" s="20" t="s">
        <v>18885</v>
      </c>
      <c r="B10666">
        <v>7</v>
      </c>
      <c r="C10666" t="s">
        <v>21821</v>
      </c>
      <c r="D10666" t="s">
        <v>91</v>
      </c>
      <c r="E10666" t="s">
        <v>79</v>
      </c>
      <c r="F10666" t="s">
        <v>38</v>
      </c>
      <c r="G10666">
        <v>5</v>
      </c>
      <c r="H10666">
        <v>3</v>
      </c>
      <c r="I10666">
        <v>2014</v>
      </c>
      <c r="J10666" t="s">
        <v>57</v>
      </c>
      <c r="K10666">
        <v>0.43</v>
      </c>
      <c r="L10666">
        <v>0.26700000000000002</v>
      </c>
      <c r="M10666" s="54">
        <v>0.59299999999999997</v>
      </c>
      <c r="N10666">
        <v>146</v>
      </c>
      <c r="O10666" t="s">
        <v>44</v>
      </c>
      <c r="P10666">
        <v>8.2760588860236801</v>
      </c>
    </row>
    <row r="10667" spans="1:16" x14ac:dyDescent="0.25">
      <c r="A10667" s="20" t="s">
        <v>18886</v>
      </c>
      <c r="B10667">
        <v>7</v>
      </c>
      <c r="C10667" t="s">
        <v>21821</v>
      </c>
      <c r="D10667" t="s">
        <v>91</v>
      </c>
      <c r="E10667" t="s">
        <v>79</v>
      </c>
      <c r="F10667" t="s">
        <v>38</v>
      </c>
      <c r="G10667">
        <v>2</v>
      </c>
      <c r="H10667">
        <v>3</v>
      </c>
      <c r="I10667">
        <v>2014</v>
      </c>
      <c r="J10667" t="s">
        <v>58</v>
      </c>
      <c r="K10667">
        <v>2.63</v>
      </c>
      <c r="L10667">
        <v>1.284</v>
      </c>
      <c r="M10667" s="54">
        <v>3.976</v>
      </c>
      <c r="N10667">
        <v>54</v>
      </c>
      <c r="O10667" t="s">
        <v>44</v>
      </c>
      <c r="P10667">
        <v>13.6082763487954</v>
      </c>
    </row>
    <row r="10668" spans="1:16" x14ac:dyDescent="0.25">
      <c r="A10668" s="20" t="s">
        <v>18887</v>
      </c>
      <c r="B10668">
        <v>7</v>
      </c>
      <c r="C10668" t="s">
        <v>21821</v>
      </c>
      <c r="D10668" t="s">
        <v>91</v>
      </c>
      <c r="E10668" t="s">
        <v>79</v>
      </c>
      <c r="F10668" t="s">
        <v>38</v>
      </c>
      <c r="G10668">
        <v>3</v>
      </c>
      <c r="H10668">
        <v>3</v>
      </c>
      <c r="I10668">
        <v>2014</v>
      </c>
      <c r="J10668" t="s">
        <v>58</v>
      </c>
      <c r="K10668">
        <v>1.54</v>
      </c>
      <c r="L10668">
        <v>0.97499999999999998</v>
      </c>
      <c r="M10668" s="54">
        <v>2.105</v>
      </c>
      <c r="N10668">
        <v>198</v>
      </c>
      <c r="O10668" t="s">
        <v>44</v>
      </c>
      <c r="P10668">
        <v>7.1066905451870204</v>
      </c>
    </row>
    <row r="10669" spans="1:16" x14ac:dyDescent="0.25">
      <c r="A10669" s="20" t="s">
        <v>18888</v>
      </c>
      <c r="B10669">
        <v>7</v>
      </c>
      <c r="C10669" t="s">
        <v>21821</v>
      </c>
      <c r="D10669" t="s">
        <v>91</v>
      </c>
      <c r="E10669" t="s">
        <v>79</v>
      </c>
      <c r="F10669" t="s">
        <v>38</v>
      </c>
      <c r="G10669">
        <v>4</v>
      </c>
      <c r="H10669">
        <v>3</v>
      </c>
      <c r="I10669">
        <v>2014</v>
      </c>
      <c r="J10669" t="s">
        <v>58</v>
      </c>
      <c r="K10669">
        <v>1.46</v>
      </c>
      <c r="L10669">
        <v>0.98499999999999999</v>
      </c>
      <c r="M10669" s="54">
        <v>1.9350000000000001</v>
      </c>
      <c r="N10669">
        <v>413</v>
      </c>
      <c r="O10669" t="s">
        <v>44</v>
      </c>
      <c r="P10669">
        <v>4.9206783130512299</v>
      </c>
    </row>
    <row r="10670" spans="1:16" x14ac:dyDescent="0.25">
      <c r="A10670" s="20" t="s">
        <v>18889</v>
      </c>
      <c r="B10670">
        <v>7</v>
      </c>
      <c r="C10670" t="s">
        <v>21821</v>
      </c>
      <c r="D10670" t="s">
        <v>91</v>
      </c>
      <c r="E10670" t="s">
        <v>79</v>
      </c>
      <c r="F10670" t="s">
        <v>38</v>
      </c>
      <c r="G10670">
        <v>5</v>
      </c>
      <c r="H10670">
        <v>3</v>
      </c>
      <c r="I10670">
        <v>2014</v>
      </c>
      <c r="J10670" t="s">
        <v>58</v>
      </c>
      <c r="K10670">
        <v>1.52</v>
      </c>
      <c r="L10670">
        <v>1.0489999999999999</v>
      </c>
      <c r="M10670" s="54">
        <v>1.9910000000000001</v>
      </c>
      <c r="N10670">
        <v>803</v>
      </c>
      <c r="O10670" t="s">
        <v>44</v>
      </c>
      <c r="P10670">
        <v>3.52892336620293</v>
      </c>
    </row>
    <row r="10671" spans="1:16" x14ac:dyDescent="0.25">
      <c r="A10671" s="20" t="s">
        <v>18890</v>
      </c>
      <c r="B10671">
        <v>7</v>
      </c>
      <c r="C10671" t="s">
        <v>21821</v>
      </c>
      <c r="D10671" t="s">
        <v>91</v>
      </c>
      <c r="E10671" t="s">
        <v>79</v>
      </c>
      <c r="F10671" t="s">
        <v>38</v>
      </c>
      <c r="G10671">
        <v>2</v>
      </c>
      <c r="H10671">
        <v>3</v>
      </c>
      <c r="I10671">
        <v>2014</v>
      </c>
      <c r="J10671" t="s">
        <v>59</v>
      </c>
      <c r="K10671" t="s">
        <v>44</v>
      </c>
      <c r="L10671" t="s">
        <v>44</v>
      </c>
      <c r="M10671" s="54" t="s">
        <v>44</v>
      </c>
      <c r="N10671">
        <v>9</v>
      </c>
      <c r="O10671" t="s">
        <v>44</v>
      </c>
      <c r="P10671">
        <v>33.3333333333333</v>
      </c>
    </row>
    <row r="10672" spans="1:16" x14ac:dyDescent="0.25">
      <c r="A10672" s="20" t="s">
        <v>18891</v>
      </c>
      <c r="B10672">
        <v>7</v>
      </c>
      <c r="C10672" t="s">
        <v>21821</v>
      </c>
      <c r="D10672" t="s">
        <v>91</v>
      </c>
      <c r="E10672" t="s">
        <v>79</v>
      </c>
      <c r="F10672" t="s">
        <v>38</v>
      </c>
      <c r="G10672">
        <v>3</v>
      </c>
      <c r="H10672">
        <v>3</v>
      </c>
      <c r="I10672">
        <v>2014</v>
      </c>
      <c r="J10672" t="s">
        <v>59</v>
      </c>
      <c r="K10672" t="s">
        <v>44</v>
      </c>
      <c r="L10672" t="s">
        <v>44</v>
      </c>
      <c r="M10672" s="54" t="s">
        <v>44</v>
      </c>
      <c r="N10672">
        <v>14</v>
      </c>
      <c r="O10672" t="s">
        <v>44</v>
      </c>
      <c r="P10672">
        <v>26.726124191242398</v>
      </c>
    </row>
    <row r="10673" spans="1:16" x14ac:dyDescent="0.25">
      <c r="A10673" s="20" t="s">
        <v>18892</v>
      </c>
      <c r="B10673">
        <v>7</v>
      </c>
      <c r="C10673" t="s">
        <v>21821</v>
      </c>
      <c r="D10673" t="s">
        <v>91</v>
      </c>
      <c r="E10673" t="s">
        <v>79</v>
      </c>
      <c r="F10673" t="s">
        <v>38</v>
      </c>
      <c r="G10673">
        <v>4</v>
      </c>
      <c r="H10673">
        <v>3</v>
      </c>
      <c r="I10673">
        <v>2014</v>
      </c>
      <c r="J10673" t="s">
        <v>59</v>
      </c>
      <c r="K10673" t="s">
        <v>44</v>
      </c>
      <c r="L10673" t="s">
        <v>44</v>
      </c>
      <c r="M10673" s="54" t="s">
        <v>44</v>
      </c>
      <c r="N10673">
        <v>66</v>
      </c>
      <c r="O10673" t="s">
        <v>44</v>
      </c>
      <c r="P10673">
        <v>12.3091490979333</v>
      </c>
    </row>
    <row r="10674" spans="1:16" x14ac:dyDescent="0.25">
      <c r="A10674" s="20" t="s">
        <v>18893</v>
      </c>
      <c r="B10674">
        <v>7</v>
      </c>
      <c r="C10674" t="s">
        <v>21821</v>
      </c>
      <c r="D10674" t="s">
        <v>91</v>
      </c>
      <c r="E10674" t="s">
        <v>79</v>
      </c>
      <c r="F10674" t="s">
        <v>38</v>
      </c>
      <c r="G10674">
        <v>5</v>
      </c>
      <c r="H10674">
        <v>3</v>
      </c>
      <c r="I10674">
        <v>2014</v>
      </c>
      <c r="J10674" t="s">
        <v>59</v>
      </c>
      <c r="K10674" t="s">
        <v>44</v>
      </c>
      <c r="L10674" t="s">
        <v>44</v>
      </c>
      <c r="M10674" s="54" t="s">
        <v>44</v>
      </c>
      <c r="N10674">
        <v>39</v>
      </c>
      <c r="O10674" t="s">
        <v>44</v>
      </c>
      <c r="P10674">
        <v>16.012815380508702</v>
      </c>
    </row>
    <row r="10675" spans="1:16" x14ac:dyDescent="0.25">
      <c r="A10675" s="20" t="s">
        <v>18894</v>
      </c>
      <c r="B10675">
        <v>7</v>
      </c>
      <c r="C10675" t="s">
        <v>21821</v>
      </c>
      <c r="D10675" t="s">
        <v>91</v>
      </c>
      <c r="E10675" t="s">
        <v>79</v>
      </c>
      <c r="F10675" t="s">
        <v>38</v>
      </c>
      <c r="G10675">
        <v>2</v>
      </c>
      <c r="H10675">
        <v>3</v>
      </c>
      <c r="I10675">
        <v>2014</v>
      </c>
      <c r="J10675" t="s">
        <v>60</v>
      </c>
      <c r="K10675">
        <v>0.63</v>
      </c>
      <c r="L10675">
        <v>0.29899999999999999</v>
      </c>
      <c r="M10675" s="54">
        <v>0.96099999999999997</v>
      </c>
      <c r="N10675">
        <v>94</v>
      </c>
      <c r="O10675" t="s">
        <v>44</v>
      </c>
      <c r="P10675">
        <v>10.3142124625879</v>
      </c>
    </row>
    <row r="10676" spans="1:16" x14ac:dyDescent="0.25">
      <c r="A10676" s="20" t="s">
        <v>18895</v>
      </c>
      <c r="B10676">
        <v>7</v>
      </c>
      <c r="C10676" t="s">
        <v>21821</v>
      </c>
      <c r="D10676" t="s">
        <v>91</v>
      </c>
      <c r="E10676" t="s">
        <v>79</v>
      </c>
      <c r="F10676" t="s">
        <v>38</v>
      </c>
      <c r="G10676">
        <v>3</v>
      </c>
      <c r="H10676">
        <v>3</v>
      </c>
      <c r="I10676">
        <v>2014</v>
      </c>
      <c r="J10676" t="s">
        <v>60</v>
      </c>
      <c r="K10676">
        <v>0.59</v>
      </c>
      <c r="L10676">
        <v>0.32800000000000001</v>
      </c>
      <c r="M10676" s="54">
        <v>0.85199999999999998</v>
      </c>
      <c r="N10676">
        <v>164</v>
      </c>
      <c r="O10676" t="s">
        <v>44</v>
      </c>
      <c r="P10676">
        <v>7.8086880944303001</v>
      </c>
    </row>
    <row r="10677" spans="1:16" x14ac:dyDescent="0.25">
      <c r="A10677" s="20" t="s">
        <v>18896</v>
      </c>
      <c r="B10677">
        <v>7</v>
      </c>
      <c r="C10677" t="s">
        <v>21821</v>
      </c>
      <c r="D10677" t="s">
        <v>91</v>
      </c>
      <c r="E10677" t="s">
        <v>79</v>
      </c>
      <c r="F10677" t="s">
        <v>38</v>
      </c>
      <c r="G10677">
        <v>4</v>
      </c>
      <c r="H10677">
        <v>3</v>
      </c>
      <c r="I10677">
        <v>2014</v>
      </c>
      <c r="J10677" t="s">
        <v>60</v>
      </c>
      <c r="K10677">
        <v>0.69</v>
      </c>
      <c r="L10677">
        <v>0.36799999999999999</v>
      </c>
      <c r="M10677" s="54">
        <v>1.012</v>
      </c>
      <c r="N10677">
        <v>190</v>
      </c>
      <c r="O10677" t="s">
        <v>44</v>
      </c>
      <c r="P10677">
        <v>7.25476250110012</v>
      </c>
    </row>
    <row r="10678" spans="1:16" x14ac:dyDescent="0.25">
      <c r="A10678" s="20" t="s">
        <v>18897</v>
      </c>
      <c r="B10678">
        <v>7</v>
      </c>
      <c r="C10678" t="s">
        <v>21821</v>
      </c>
      <c r="D10678" t="s">
        <v>91</v>
      </c>
      <c r="E10678" t="s">
        <v>79</v>
      </c>
      <c r="F10678" t="s">
        <v>38</v>
      </c>
      <c r="G10678">
        <v>5</v>
      </c>
      <c r="H10678">
        <v>3</v>
      </c>
      <c r="I10678">
        <v>2014</v>
      </c>
      <c r="J10678" t="s">
        <v>60</v>
      </c>
      <c r="K10678">
        <v>0.56999999999999995</v>
      </c>
      <c r="L10678">
        <v>0.32200000000000001</v>
      </c>
      <c r="M10678" s="54">
        <v>0.81799999999999995</v>
      </c>
      <c r="N10678">
        <v>137</v>
      </c>
      <c r="O10678" t="s">
        <v>44</v>
      </c>
      <c r="P10678">
        <v>8.5435765771676095</v>
      </c>
    </row>
    <row r="10679" spans="1:16" x14ac:dyDescent="0.25">
      <c r="A10679" s="20" t="s">
        <v>18898</v>
      </c>
      <c r="B10679">
        <v>7</v>
      </c>
      <c r="C10679" t="s">
        <v>21821</v>
      </c>
      <c r="D10679" t="s">
        <v>91</v>
      </c>
      <c r="E10679" t="s">
        <v>79</v>
      </c>
      <c r="F10679" t="s">
        <v>38</v>
      </c>
      <c r="G10679">
        <v>2</v>
      </c>
      <c r="H10679">
        <v>3</v>
      </c>
      <c r="I10679">
        <v>2014</v>
      </c>
      <c r="J10679" t="s">
        <v>61</v>
      </c>
      <c r="K10679" t="s">
        <v>44</v>
      </c>
      <c r="L10679" t="s">
        <v>44</v>
      </c>
      <c r="M10679" s="54" t="s">
        <v>44</v>
      </c>
      <c r="N10679">
        <v>3</v>
      </c>
      <c r="O10679" t="s">
        <v>44</v>
      </c>
      <c r="P10679">
        <v>57.735026918962603</v>
      </c>
    </row>
    <row r="10680" spans="1:16" x14ac:dyDescent="0.25">
      <c r="A10680" s="20" t="s">
        <v>18899</v>
      </c>
      <c r="B10680">
        <v>7</v>
      </c>
      <c r="C10680" t="s">
        <v>21821</v>
      </c>
      <c r="D10680" t="s">
        <v>91</v>
      </c>
      <c r="E10680" t="s">
        <v>79</v>
      </c>
      <c r="F10680" t="s">
        <v>38</v>
      </c>
      <c r="G10680">
        <v>3</v>
      </c>
      <c r="H10680">
        <v>3</v>
      </c>
      <c r="I10680">
        <v>2014</v>
      </c>
      <c r="J10680" t="s">
        <v>61</v>
      </c>
      <c r="K10680" t="s">
        <v>44</v>
      </c>
      <c r="L10680" t="s">
        <v>44</v>
      </c>
      <c r="M10680" s="54" t="s">
        <v>44</v>
      </c>
      <c r="N10680">
        <v>12</v>
      </c>
      <c r="O10680" t="s">
        <v>44</v>
      </c>
      <c r="P10680">
        <v>28.867513459481302</v>
      </c>
    </row>
    <row r="10681" spans="1:16" x14ac:dyDescent="0.25">
      <c r="A10681" s="20" t="s">
        <v>18900</v>
      </c>
      <c r="B10681">
        <v>7</v>
      </c>
      <c r="C10681" t="s">
        <v>21821</v>
      </c>
      <c r="D10681" t="s">
        <v>91</v>
      </c>
      <c r="E10681" t="s">
        <v>79</v>
      </c>
      <c r="F10681" t="s">
        <v>38</v>
      </c>
      <c r="G10681">
        <v>4</v>
      </c>
      <c r="H10681">
        <v>3</v>
      </c>
      <c r="I10681">
        <v>2014</v>
      </c>
      <c r="J10681" t="s">
        <v>61</v>
      </c>
      <c r="K10681" t="s">
        <v>44</v>
      </c>
      <c r="L10681" t="s">
        <v>44</v>
      </c>
      <c r="M10681" s="54" t="s">
        <v>44</v>
      </c>
      <c r="N10681">
        <v>23</v>
      </c>
      <c r="O10681" t="s">
        <v>44</v>
      </c>
      <c r="P10681">
        <v>20.851441405707501</v>
      </c>
    </row>
    <row r="10682" spans="1:16" x14ac:dyDescent="0.25">
      <c r="A10682" s="20" t="s">
        <v>18901</v>
      </c>
      <c r="B10682">
        <v>7</v>
      </c>
      <c r="C10682" t="s">
        <v>21821</v>
      </c>
      <c r="D10682" t="s">
        <v>91</v>
      </c>
      <c r="E10682" t="s">
        <v>79</v>
      </c>
      <c r="F10682" t="s">
        <v>38</v>
      </c>
      <c r="G10682">
        <v>5</v>
      </c>
      <c r="H10682">
        <v>3</v>
      </c>
      <c r="I10682">
        <v>2014</v>
      </c>
      <c r="J10682" t="s">
        <v>61</v>
      </c>
      <c r="K10682" t="s">
        <v>44</v>
      </c>
      <c r="L10682" t="s">
        <v>44</v>
      </c>
      <c r="M10682" s="54" t="s">
        <v>44</v>
      </c>
      <c r="N10682">
        <v>2</v>
      </c>
      <c r="O10682" t="s">
        <v>44</v>
      </c>
      <c r="P10682">
        <v>70.710678118654698</v>
      </c>
    </row>
    <row r="10683" spans="1:16" x14ac:dyDescent="0.25">
      <c r="A10683" s="20" t="s">
        <v>18902</v>
      </c>
      <c r="B10683">
        <v>7</v>
      </c>
      <c r="C10683" t="s">
        <v>21821</v>
      </c>
      <c r="D10683" t="s">
        <v>91</v>
      </c>
      <c r="E10683" t="s">
        <v>79</v>
      </c>
      <c r="F10683" t="s">
        <v>38</v>
      </c>
      <c r="G10683">
        <v>2</v>
      </c>
      <c r="H10683">
        <v>3</v>
      </c>
      <c r="I10683">
        <v>2014</v>
      </c>
      <c r="J10683" t="s">
        <v>62</v>
      </c>
      <c r="K10683" t="s">
        <v>44</v>
      </c>
      <c r="L10683" t="s">
        <v>44</v>
      </c>
      <c r="M10683" s="54" t="s">
        <v>44</v>
      </c>
      <c r="N10683">
        <v>13</v>
      </c>
      <c r="O10683" t="s">
        <v>44</v>
      </c>
      <c r="P10683">
        <v>27.735009811261499</v>
      </c>
    </row>
    <row r="10684" spans="1:16" x14ac:dyDescent="0.25">
      <c r="A10684" s="20" t="s">
        <v>18903</v>
      </c>
      <c r="B10684">
        <v>7</v>
      </c>
      <c r="C10684" t="s">
        <v>21821</v>
      </c>
      <c r="D10684" t="s">
        <v>91</v>
      </c>
      <c r="E10684" t="s">
        <v>79</v>
      </c>
      <c r="F10684" t="s">
        <v>38</v>
      </c>
      <c r="G10684">
        <v>3</v>
      </c>
      <c r="H10684">
        <v>3</v>
      </c>
      <c r="I10684">
        <v>2014</v>
      </c>
      <c r="J10684" t="s">
        <v>62</v>
      </c>
      <c r="K10684" t="s">
        <v>44</v>
      </c>
      <c r="L10684" t="s">
        <v>44</v>
      </c>
      <c r="M10684" s="54" t="s">
        <v>44</v>
      </c>
      <c r="N10684">
        <v>15</v>
      </c>
      <c r="O10684" t="s">
        <v>44</v>
      </c>
      <c r="P10684">
        <v>25.8198889747161</v>
      </c>
    </row>
    <row r="10685" spans="1:16" x14ac:dyDescent="0.25">
      <c r="A10685" s="20" t="s">
        <v>18904</v>
      </c>
      <c r="B10685">
        <v>7</v>
      </c>
      <c r="C10685" t="s">
        <v>21821</v>
      </c>
      <c r="D10685" t="s">
        <v>91</v>
      </c>
      <c r="E10685" t="s">
        <v>79</v>
      </c>
      <c r="F10685" t="s">
        <v>38</v>
      </c>
      <c r="G10685">
        <v>4</v>
      </c>
      <c r="H10685">
        <v>3</v>
      </c>
      <c r="I10685">
        <v>2014</v>
      </c>
      <c r="J10685" t="s">
        <v>62</v>
      </c>
      <c r="K10685" t="s">
        <v>44</v>
      </c>
      <c r="L10685" t="s">
        <v>44</v>
      </c>
      <c r="M10685" s="54" t="s">
        <v>44</v>
      </c>
      <c r="N10685">
        <v>73</v>
      </c>
      <c r="O10685" t="s">
        <v>44</v>
      </c>
      <c r="P10685">
        <v>11.7041147196131</v>
      </c>
    </row>
    <row r="10686" spans="1:16" x14ac:dyDescent="0.25">
      <c r="A10686" s="20" t="s">
        <v>18905</v>
      </c>
      <c r="B10686">
        <v>7</v>
      </c>
      <c r="C10686" t="s">
        <v>21821</v>
      </c>
      <c r="D10686" t="s">
        <v>91</v>
      </c>
      <c r="E10686" t="s">
        <v>79</v>
      </c>
      <c r="F10686" t="s">
        <v>38</v>
      </c>
      <c r="G10686">
        <v>5</v>
      </c>
      <c r="H10686">
        <v>3</v>
      </c>
      <c r="I10686">
        <v>2014</v>
      </c>
      <c r="J10686" t="s">
        <v>62</v>
      </c>
      <c r="K10686" t="s">
        <v>44</v>
      </c>
      <c r="L10686" t="s">
        <v>44</v>
      </c>
      <c r="M10686" s="54" t="s">
        <v>44</v>
      </c>
      <c r="N10686">
        <v>166</v>
      </c>
      <c r="O10686" t="s">
        <v>44</v>
      </c>
      <c r="P10686">
        <v>7.7615052570633303</v>
      </c>
    </row>
    <row r="10687" spans="1:16" x14ac:dyDescent="0.25">
      <c r="A10687" s="20" t="s">
        <v>18906</v>
      </c>
      <c r="B10687">
        <v>7</v>
      </c>
      <c r="C10687" t="s">
        <v>21821</v>
      </c>
      <c r="D10687" t="s">
        <v>91</v>
      </c>
      <c r="E10687" t="s">
        <v>79</v>
      </c>
      <c r="F10687" t="s">
        <v>38</v>
      </c>
      <c r="G10687">
        <v>2</v>
      </c>
      <c r="H10687">
        <v>3</v>
      </c>
      <c r="I10687">
        <v>2014</v>
      </c>
      <c r="J10687" t="s">
        <v>75</v>
      </c>
      <c r="K10687">
        <v>0.62</v>
      </c>
      <c r="L10687">
        <v>0.3</v>
      </c>
      <c r="M10687" s="54">
        <v>1</v>
      </c>
      <c r="N10687" t="s">
        <v>44</v>
      </c>
      <c r="O10687" t="s">
        <v>44</v>
      </c>
      <c r="P10687">
        <v>-99</v>
      </c>
    </row>
    <row r="10688" spans="1:16" x14ac:dyDescent="0.25">
      <c r="A10688" s="20" t="s">
        <v>18906</v>
      </c>
      <c r="B10688">
        <v>7</v>
      </c>
      <c r="C10688" t="s">
        <v>21821</v>
      </c>
      <c r="D10688" t="s">
        <v>91</v>
      </c>
      <c r="E10688" t="s">
        <v>79</v>
      </c>
      <c r="F10688" t="s">
        <v>38</v>
      </c>
      <c r="G10688">
        <v>2</v>
      </c>
      <c r="H10688">
        <v>3</v>
      </c>
      <c r="I10688">
        <v>2014</v>
      </c>
      <c r="J10688" t="s">
        <v>75</v>
      </c>
      <c r="K10688">
        <v>1.0309999999999999</v>
      </c>
      <c r="L10688">
        <v>0.3</v>
      </c>
      <c r="M10688" s="54">
        <v>1.8</v>
      </c>
      <c r="N10688" t="s">
        <v>44</v>
      </c>
      <c r="O10688" t="s">
        <v>44</v>
      </c>
      <c r="P10688">
        <v>-99</v>
      </c>
    </row>
    <row r="10689" spans="1:16" x14ac:dyDescent="0.25">
      <c r="A10689" s="20" t="s">
        <v>18906</v>
      </c>
      <c r="B10689">
        <v>7</v>
      </c>
      <c r="C10689" t="s">
        <v>21821</v>
      </c>
      <c r="D10689" t="s">
        <v>91</v>
      </c>
      <c r="E10689" t="s">
        <v>79</v>
      </c>
      <c r="F10689" t="s">
        <v>38</v>
      </c>
      <c r="G10689">
        <v>2</v>
      </c>
      <c r="H10689">
        <v>3</v>
      </c>
      <c r="I10689">
        <v>2014</v>
      </c>
      <c r="J10689" t="s">
        <v>75</v>
      </c>
      <c r="K10689">
        <v>1.423</v>
      </c>
      <c r="L10689">
        <v>1</v>
      </c>
      <c r="M10689" s="54">
        <v>1.9</v>
      </c>
      <c r="N10689" t="s">
        <v>44</v>
      </c>
      <c r="O10689" t="s">
        <v>44</v>
      </c>
      <c r="P10689">
        <v>-99</v>
      </c>
    </row>
    <row r="10690" spans="1:16" x14ac:dyDescent="0.25">
      <c r="A10690" s="20" t="s">
        <v>18906</v>
      </c>
      <c r="B10690">
        <v>7</v>
      </c>
      <c r="C10690" t="s">
        <v>21821</v>
      </c>
      <c r="D10690" t="s">
        <v>91</v>
      </c>
      <c r="E10690" t="s">
        <v>79</v>
      </c>
      <c r="F10690" t="s">
        <v>38</v>
      </c>
      <c r="G10690">
        <v>2</v>
      </c>
      <c r="H10690">
        <v>3</v>
      </c>
      <c r="I10690">
        <v>2014</v>
      </c>
      <c r="J10690" t="s">
        <v>75</v>
      </c>
      <c r="K10690">
        <v>1.296</v>
      </c>
      <c r="L10690">
        <v>0.8</v>
      </c>
      <c r="M10690" s="54">
        <v>1.8</v>
      </c>
      <c r="N10690" t="s">
        <v>44</v>
      </c>
      <c r="O10690" t="s">
        <v>44</v>
      </c>
      <c r="P10690">
        <v>-99</v>
      </c>
    </row>
    <row r="10691" spans="1:16" x14ac:dyDescent="0.25">
      <c r="A10691" s="20" t="s">
        <v>18906</v>
      </c>
      <c r="B10691">
        <v>7</v>
      </c>
      <c r="C10691" t="s">
        <v>21821</v>
      </c>
      <c r="D10691" t="s">
        <v>91</v>
      </c>
      <c r="E10691" t="s">
        <v>79</v>
      </c>
      <c r="F10691" t="s">
        <v>38</v>
      </c>
      <c r="G10691">
        <v>2</v>
      </c>
      <c r="H10691">
        <v>3</v>
      </c>
      <c r="I10691">
        <v>2014</v>
      </c>
      <c r="J10691" t="s">
        <v>75</v>
      </c>
      <c r="K10691">
        <v>1.9139999999999999</v>
      </c>
      <c r="L10691">
        <v>1.2</v>
      </c>
      <c r="M10691" s="54">
        <v>2.7</v>
      </c>
      <c r="N10691" t="s">
        <v>44</v>
      </c>
      <c r="O10691" t="s">
        <v>44</v>
      </c>
      <c r="P10691">
        <v>-99</v>
      </c>
    </row>
    <row r="10692" spans="1:16" x14ac:dyDescent="0.25">
      <c r="A10692" s="20" t="s">
        <v>18906</v>
      </c>
      <c r="B10692">
        <v>7</v>
      </c>
      <c r="C10692" t="s">
        <v>21821</v>
      </c>
      <c r="D10692" t="s">
        <v>91</v>
      </c>
      <c r="E10692" t="s">
        <v>79</v>
      </c>
      <c r="F10692" t="s">
        <v>38</v>
      </c>
      <c r="G10692">
        <v>2</v>
      </c>
      <c r="H10692">
        <v>3</v>
      </c>
      <c r="I10692">
        <v>2014</v>
      </c>
      <c r="J10692" t="s">
        <v>75</v>
      </c>
      <c r="K10692">
        <v>0.67500000000000004</v>
      </c>
      <c r="L10692">
        <v>0.3</v>
      </c>
      <c r="M10692" s="54">
        <v>1.1000000000000001</v>
      </c>
      <c r="N10692" t="s">
        <v>44</v>
      </c>
      <c r="O10692" t="s">
        <v>44</v>
      </c>
      <c r="P10692">
        <v>-99</v>
      </c>
    </row>
    <row r="10693" spans="1:16" x14ac:dyDescent="0.25">
      <c r="A10693" s="20" t="s">
        <v>18906</v>
      </c>
      <c r="B10693">
        <v>7</v>
      </c>
      <c r="C10693" t="s">
        <v>21821</v>
      </c>
      <c r="D10693" t="s">
        <v>91</v>
      </c>
      <c r="E10693" t="s">
        <v>79</v>
      </c>
      <c r="F10693" t="s">
        <v>38</v>
      </c>
      <c r="G10693">
        <v>2</v>
      </c>
      <c r="H10693">
        <v>3</v>
      </c>
      <c r="I10693">
        <v>2014</v>
      </c>
      <c r="J10693" t="s">
        <v>75</v>
      </c>
      <c r="K10693">
        <v>1.0860000000000001</v>
      </c>
      <c r="L10693">
        <v>0.7</v>
      </c>
      <c r="M10693" s="54">
        <v>1.5</v>
      </c>
      <c r="N10693" t="s">
        <v>44</v>
      </c>
      <c r="O10693" t="s">
        <v>44</v>
      </c>
      <c r="P10693">
        <v>-99</v>
      </c>
    </row>
    <row r="10694" spans="1:16" x14ac:dyDescent="0.25">
      <c r="A10694" s="20" t="s">
        <v>18906</v>
      </c>
      <c r="B10694">
        <v>7</v>
      </c>
      <c r="C10694" t="s">
        <v>21821</v>
      </c>
      <c r="D10694" t="s">
        <v>91</v>
      </c>
      <c r="E10694" t="s">
        <v>79</v>
      </c>
      <c r="F10694" t="s">
        <v>38</v>
      </c>
      <c r="G10694">
        <v>2</v>
      </c>
      <c r="H10694">
        <v>3</v>
      </c>
      <c r="I10694">
        <v>2014</v>
      </c>
      <c r="J10694" t="s">
        <v>75</v>
      </c>
      <c r="K10694" t="s">
        <v>44</v>
      </c>
      <c r="L10694" t="s">
        <v>44</v>
      </c>
      <c r="M10694" s="54" t="s">
        <v>44</v>
      </c>
      <c r="N10694" t="s">
        <v>44</v>
      </c>
      <c r="O10694" t="s">
        <v>44</v>
      </c>
      <c r="P10694">
        <v>-99</v>
      </c>
    </row>
    <row r="10695" spans="1:16" x14ac:dyDescent="0.25">
      <c r="A10695" s="20" t="s">
        <v>18906</v>
      </c>
      <c r="B10695">
        <v>7</v>
      </c>
      <c r="C10695" t="s">
        <v>21821</v>
      </c>
      <c r="D10695" t="s">
        <v>91</v>
      </c>
      <c r="E10695" t="s">
        <v>79</v>
      </c>
      <c r="F10695" t="s">
        <v>38</v>
      </c>
      <c r="G10695">
        <v>2</v>
      </c>
      <c r="H10695">
        <v>3</v>
      </c>
      <c r="I10695">
        <v>2014</v>
      </c>
      <c r="J10695" t="s">
        <v>75</v>
      </c>
      <c r="K10695">
        <v>1.6519999999999999</v>
      </c>
      <c r="L10695">
        <v>1.1000000000000001</v>
      </c>
      <c r="M10695" s="54">
        <v>2.2000000000000002</v>
      </c>
      <c r="N10695" t="s">
        <v>44</v>
      </c>
      <c r="O10695" t="s">
        <v>44</v>
      </c>
      <c r="P10695">
        <v>-99</v>
      </c>
    </row>
    <row r="10696" spans="1:16" x14ac:dyDescent="0.25">
      <c r="A10696" s="20" t="s">
        <v>18906</v>
      </c>
      <c r="B10696">
        <v>7</v>
      </c>
      <c r="C10696" t="s">
        <v>21821</v>
      </c>
      <c r="D10696" t="s">
        <v>91</v>
      </c>
      <c r="E10696" t="s">
        <v>79</v>
      </c>
      <c r="F10696" t="s">
        <v>38</v>
      </c>
      <c r="G10696">
        <v>2</v>
      </c>
      <c r="H10696">
        <v>3</v>
      </c>
      <c r="I10696">
        <v>2014</v>
      </c>
      <c r="J10696" t="s">
        <v>75</v>
      </c>
      <c r="K10696" t="s">
        <v>44</v>
      </c>
      <c r="L10696" t="s">
        <v>44</v>
      </c>
      <c r="M10696" s="54" t="s">
        <v>44</v>
      </c>
      <c r="N10696" t="s">
        <v>44</v>
      </c>
      <c r="O10696" t="s">
        <v>44</v>
      </c>
      <c r="P10696">
        <v>-99</v>
      </c>
    </row>
    <row r="10697" spans="1:16" x14ac:dyDescent="0.25">
      <c r="A10697" s="20" t="s">
        <v>18906</v>
      </c>
      <c r="B10697">
        <v>7</v>
      </c>
      <c r="C10697" t="s">
        <v>21821</v>
      </c>
      <c r="D10697" t="s">
        <v>91</v>
      </c>
      <c r="E10697" t="s">
        <v>79</v>
      </c>
      <c r="F10697" t="s">
        <v>38</v>
      </c>
      <c r="G10697">
        <v>2</v>
      </c>
      <c r="H10697">
        <v>3</v>
      </c>
      <c r="I10697">
        <v>2014</v>
      </c>
      <c r="J10697" t="s">
        <v>75</v>
      </c>
      <c r="K10697" t="s">
        <v>44</v>
      </c>
      <c r="L10697" t="s">
        <v>44</v>
      </c>
      <c r="M10697" s="54" t="s">
        <v>44</v>
      </c>
      <c r="N10697" t="s">
        <v>44</v>
      </c>
      <c r="O10697" t="s">
        <v>44</v>
      </c>
      <c r="P10697">
        <v>-99</v>
      </c>
    </row>
    <row r="10698" spans="1:16" x14ac:dyDescent="0.25">
      <c r="A10698" s="20" t="s">
        <v>18906</v>
      </c>
      <c r="B10698">
        <v>7</v>
      </c>
      <c r="C10698" t="s">
        <v>21821</v>
      </c>
      <c r="D10698" t="s">
        <v>91</v>
      </c>
      <c r="E10698" t="s">
        <v>79</v>
      </c>
      <c r="F10698" t="s">
        <v>38</v>
      </c>
      <c r="G10698">
        <v>2</v>
      </c>
      <c r="H10698">
        <v>3</v>
      </c>
      <c r="I10698">
        <v>2014</v>
      </c>
      <c r="J10698" t="s">
        <v>75</v>
      </c>
      <c r="K10698" t="s">
        <v>44</v>
      </c>
      <c r="L10698" t="s">
        <v>44</v>
      </c>
      <c r="M10698" s="54" t="s">
        <v>44</v>
      </c>
      <c r="N10698" t="s">
        <v>44</v>
      </c>
      <c r="O10698" t="s">
        <v>44</v>
      </c>
      <c r="P10698">
        <v>-99</v>
      </c>
    </row>
    <row r="10699" spans="1:16" x14ac:dyDescent="0.25">
      <c r="A10699" s="20" t="s">
        <v>18906</v>
      </c>
      <c r="B10699">
        <v>7</v>
      </c>
      <c r="C10699" t="s">
        <v>21821</v>
      </c>
      <c r="D10699" t="s">
        <v>91</v>
      </c>
      <c r="E10699" t="s">
        <v>79</v>
      </c>
      <c r="F10699" t="s">
        <v>38</v>
      </c>
      <c r="G10699">
        <v>2</v>
      </c>
      <c r="H10699">
        <v>3</v>
      </c>
      <c r="I10699">
        <v>2014</v>
      </c>
      <c r="J10699" t="s">
        <v>75</v>
      </c>
      <c r="K10699">
        <v>1.6479999999999999</v>
      </c>
      <c r="L10699">
        <v>1.1000000000000001</v>
      </c>
      <c r="M10699" s="54">
        <v>2.2000000000000002</v>
      </c>
      <c r="N10699" t="s">
        <v>44</v>
      </c>
      <c r="O10699" t="s">
        <v>44</v>
      </c>
      <c r="P10699">
        <v>-99</v>
      </c>
    </row>
    <row r="10700" spans="1:16" x14ac:dyDescent="0.25">
      <c r="A10700" s="20" t="s">
        <v>18906</v>
      </c>
      <c r="B10700">
        <v>7</v>
      </c>
      <c r="C10700" t="s">
        <v>21821</v>
      </c>
      <c r="D10700" t="s">
        <v>91</v>
      </c>
      <c r="E10700" t="s">
        <v>79</v>
      </c>
      <c r="F10700" t="s">
        <v>38</v>
      </c>
      <c r="G10700">
        <v>2</v>
      </c>
      <c r="H10700">
        <v>3</v>
      </c>
      <c r="I10700">
        <v>2014</v>
      </c>
      <c r="J10700" t="s">
        <v>75</v>
      </c>
      <c r="K10700" t="s">
        <v>44</v>
      </c>
      <c r="L10700" t="s">
        <v>44</v>
      </c>
      <c r="M10700" s="54" t="s">
        <v>44</v>
      </c>
      <c r="N10700" t="s">
        <v>44</v>
      </c>
      <c r="O10700" t="s">
        <v>44</v>
      </c>
      <c r="P10700">
        <v>-99</v>
      </c>
    </row>
    <row r="10701" spans="1:16" x14ac:dyDescent="0.25">
      <c r="A10701" s="20" t="s">
        <v>18906</v>
      </c>
      <c r="B10701">
        <v>7</v>
      </c>
      <c r="C10701" t="s">
        <v>21821</v>
      </c>
      <c r="D10701" t="s">
        <v>91</v>
      </c>
      <c r="E10701" t="s">
        <v>79</v>
      </c>
      <c r="F10701" t="s">
        <v>38</v>
      </c>
      <c r="G10701">
        <v>2</v>
      </c>
      <c r="H10701">
        <v>3</v>
      </c>
      <c r="I10701">
        <v>2014</v>
      </c>
      <c r="J10701" t="s">
        <v>75</v>
      </c>
      <c r="K10701">
        <v>0.61199999999999999</v>
      </c>
      <c r="L10701">
        <v>0.5</v>
      </c>
      <c r="M10701" s="54">
        <v>0.7</v>
      </c>
      <c r="N10701" t="s">
        <v>44</v>
      </c>
      <c r="O10701" t="s">
        <v>44</v>
      </c>
      <c r="P10701">
        <v>-99</v>
      </c>
    </row>
    <row r="10702" spans="1:16" x14ac:dyDescent="0.25">
      <c r="A10702" s="20" t="s">
        <v>18906</v>
      </c>
      <c r="B10702">
        <v>7</v>
      </c>
      <c r="C10702" t="s">
        <v>21821</v>
      </c>
      <c r="D10702" t="s">
        <v>91</v>
      </c>
      <c r="E10702" t="s">
        <v>79</v>
      </c>
      <c r="F10702" t="s">
        <v>38</v>
      </c>
      <c r="G10702">
        <v>2</v>
      </c>
      <c r="H10702">
        <v>3</v>
      </c>
      <c r="I10702">
        <v>2014</v>
      </c>
      <c r="J10702" t="s">
        <v>75</v>
      </c>
      <c r="K10702">
        <v>1.891</v>
      </c>
      <c r="L10702">
        <v>1.3</v>
      </c>
      <c r="M10702" s="54">
        <v>2.5</v>
      </c>
      <c r="N10702" t="s">
        <v>44</v>
      </c>
      <c r="O10702" t="s">
        <v>44</v>
      </c>
      <c r="P10702">
        <v>-99</v>
      </c>
    </row>
    <row r="10703" spans="1:16" x14ac:dyDescent="0.25">
      <c r="A10703" s="20" t="s">
        <v>18906</v>
      </c>
      <c r="B10703">
        <v>7</v>
      </c>
      <c r="C10703" t="s">
        <v>21821</v>
      </c>
      <c r="D10703" t="s">
        <v>91</v>
      </c>
      <c r="E10703" t="s">
        <v>79</v>
      </c>
      <c r="F10703" t="s">
        <v>38</v>
      </c>
      <c r="G10703">
        <v>2</v>
      </c>
      <c r="H10703">
        <v>3</v>
      </c>
      <c r="I10703">
        <v>2014</v>
      </c>
      <c r="J10703" t="s">
        <v>75</v>
      </c>
      <c r="K10703" t="s">
        <v>44</v>
      </c>
      <c r="L10703" t="s">
        <v>44</v>
      </c>
      <c r="M10703" s="54" t="s">
        <v>44</v>
      </c>
      <c r="N10703" t="s">
        <v>44</v>
      </c>
      <c r="O10703" t="s">
        <v>44</v>
      </c>
      <c r="P10703">
        <v>-99</v>
      </c>
    </row>
    <row r="10704" spans="1:16" x14ac:dyDescent="0.25">
      <c r="A10704" s="20" t="s">
        <v>18906</v>
      </c>
      <c r="B10704">
        <v>7</v>
      </c>
      <c r="C10704" t="s">
        <v>21821</v>
      </c>
      <c r="D10704" t="s">
        <v>91</v>
      </c>
      <c r="E10704" t="s">
        <v>79</v>
      </c>
      <c r="F10704" t="s">
        <v>38</v>
      </c>
      <c r="G10704">
        <v>2</v>
      </c>
      <c r="H10704">
        <v>3</v>
      </c>
      <c r="I10704">
        <v>2014</v>
      </c>
      <c r="J10704" t="s">
        <v>75</v>
      </c>
      <c r="K10704">
        <v>0.71199999999999997</v>
      </c>
      <c r="L10704">
        <v>0.4</v>
      </c>
      <c r="M10704" s="54">
        <v>1</v>
      </c>
      <c r="N10704" t="s">
        <v>44</v>
      </c>
      <c r="O10704" t="s">
        <v>44</v>
      </c>
      <c r="P10704">
        <v>-99</v>
      </c>
    </row>
    <row r="10705" spans="1:16" x14ac:dyDescent="0.25">
      <c r="A10705" s="20" t="s">
        <v>18906</v>
      </c>
      <c r="B10705">
        <v>7</v>
      </c>
      <c r="C10705" t="s">
        <v>21821</v>
      </c>
      <c r="D10705" t="s">
        <v>91</v>
      </c>
      <c r="E10705" t="s">
        <v>79</v>
      </c>
      <c r="F10705" t="s">
        <v>38</v>
      </c>
      <c r="G10705">
        <v>2</v>
      </c>
      <c r="H10705">
        <v>3</v>
      </c>
      <c r="I10705">
        <v>2014</v>
      </c>
      <c r="J10705" t="s">
        <v>75</v>
      </c>
      <c r="K10705" t="s">
        <v>44</v>
      </c>
      <c r="L10705" t="s">
        <v>44</v>
      </c>
      <c r="M10705" s="54" t="s">
        <v>44</v>
      </c>
      <c r="N10705" t="s">
        <v>44</v>
      </c>
      <c r="O10705" t="s">
        <v>44</v>
      </c>
      <c r="P10705">
        <v>-99</v>
      </c>
    </row>
    <row r="10706" spans="1:16" x14ac:dyDescent="0.25">
      <c r="A10706" s="20" t="s">
        <v>18906</v>
      </c>
      <c r="B10706">
        <v>7</v>
      </c>
      <c r="C10706" t="s">
        <v>21821</v>
      </c>
      <c r="D10706" t="s">
        <v>91</v>
      </c>
      <c r="E10706" t="s">
        <v>79</v>
      </c>
      <c r="F10706" t="s">
        <v>38</v>
      </c>
      <c r="G10706">
        <v>2</v>
      </c>
      <c r="H10706">
        <v>3</v>
      </c>
      <c r="I10706">
        <v>2014</v>
      </c>
      <c r="J10706" t="s">
        <v>75</v>
      </c>
      <c r="K10706" t="s">
        <v>44</v>
      </c>
      <c r="L10706" t="s">
        <v>44</v>
      </c>
      <c r="M10706" s="54" t="s">
        <v>44</v>
      </c>
      <c r="N10706" t="s">
        <v>44</v>
      </c>
      <c r="O10706" t="s">
        <v>44</v>
      </c>
      <c r="P10706">
        <v>-99</v>
      </c>
    </row>
    <row r="10707" spans="1:16" x14ac:dyDescent="0.25">
      <c r="A10707" s="20" t="s">
        <v>18907</v>
      </c>
      <c r="B10707">
        <v>7</v>
      </c>
      <c r="C10707" t="s">
        <v>21821</v>
      </c>
      <c r="D10707" t="s">
        <v>91</v>
      </c>
      <c r="E10707" t="s">
        <v>79</v>
      </c>
      <c r="F10707" t="s">
        <v>38</v>
      </c>
      <c r="G10707">
        <v>3</v>
      </c>
      <c r="H10707">
        <v>3</v>
      </c>
      <c r="I10707">
        <v>2014</v>
      </c>
      <c r="J10707" t="s">
        <v>75</v>
      </c>
      <c r="K10707">
        <v>0.55600000000000005</v>
      </c>
      <c r="L10707">
        <v>0.2</v>
      </c>
      <c r="M10707" s="54">
        <v>0.9</v>
      </c>
      <c r="N10707" t="s">
        <v>44</v>
      </c>
      <c r="O10707" t="s">
        <v>44</v>
      </c>
      <c r="P10707">
        <v>-99</v>
      </c>
    </row>
    <row r="10708" spans="1:16" x14ac:dyDescent="0.25">
      <c r="A10708" s="20" t="s">
        <v>18907</v>
      </c>
      <c r="B10708">
        <v>7</v>
      </c>
      <c r="C10708" t="s">
        <v>21821</v>
      </c>
      <c r="D10708" t="s">
        <v>91</v>
      </c>
      <c r="E10708" t="s">
        <v>79</v>
      </c>
      <c r="F10708" t="s">
        <v>38</v>
      </c>
      <c r="G10708">
        <v>3</v>
      </c>
      <c r="H10708">
        <v>3</v>
      </c>
      <c r="I10708">
        <v>2014</v>
      </c>
      <c r="J10708" t="s">
        <v>75</v>
      </c>
      <c r="K10708">
        <v>0.92400000000000004</v>
      </c>
      <c r="L10708">
        <v>0.2</v>
      </c>
      <c r="M10708" s="54">
        <v>1.6</v>
      </c>
      <c r="N10708" t="s">
        <v>44</v>
      </c>
      <c r="O10708" t="s">
        <v>44</v>
      </c>
      <c r="P10708">
        <v>-99</v>
      </c>
    </row>
    <row r="10709" spans="1:16" x14ac:dyDescent="0.25">
      <c r="A10709" s="20" t="s">
        <v>18907</v>
      </c>
      <c r="B10709">
        <v>7</v>
      </c>
      <c r="C10709" t="s">
        <v>21821</v>
      </c>
      <c r="D10709" t="s">
        <v>91</v>
      </c>
      <c r="E10709" t="s">
        <v>79</v>
      </c>
      <c r="F10709" t="s">
        <v>38</v>
      </c>
      <c r="G10709">
        <v>3</v>
      </c>
      <c r="H10709">
        <v>3</v>
      </c>
      <c r="I10709">
        <v>2014</v>
      </c>
      <c r="J10709" t="s">
        <v>75</v>
      </c>
      <c r="K10709">
        <v>1.276</v>
      </c>
      <c r="L10709">
        <v>0.9</v>
      </c>
      <c r="M10709" s="54">
        <v>1.7</v>
      </c>
      <c r="N10709" t="s">
        <v>44</v>
      </c>
      <c r="O10709" t="s">
        <v>44</v>
      </c>
      <c r="P10709">
        <v>-99</v>
      </c>
    </row>
    <row r="10710" spans="1:16" x14ac:dyDescent="0.25">
      <c r="A10710" s="20" t="s">
        <v>18907</v>
      </c>
      <c r="B10710">
        <v>7</v>
      </c>
      <c r="C10710" t="s">
        <v>21821</v>
      </c>
      <c r="D10710" t="s">
        <v>91</v>
      </c>
      <c r="E10710" t="s">
        <v>79</v>
      </c>
      <c r="F10710" t="s">
        <v>38</v>
      </c>
      <c r="G10710">
        <v>3</v>
      </c>
      <c r="H10710">
        <v>3</v>
      </c>
      <c r="I10710">
        <v>2014</v>
      </c>
      <c r="J10710" t="s">
        <v>75</v>
      </c>
      <c r="K10710">
        <v>1.1619999999999999</v>
      </c>
      <c r="L10710">
        <v>0.7</v>
      </c>
      <c r="M10710" s="54">
        <v>1.6</v>
      </c>
      <c r="N10710" t="s">
        <v>44</v>
      </c>
      <c r="O10710" t="s">
        <v>44</v>
      </c>
      <c r="P10710">
        <v>-99</v>
      </c>
    </row>
    <row r="10711" spans="1:16" x14ac:dyDescent="0.25">
      <c r="A10711" s="20" t="s">
        <v>18907</v>
      </c>
      <c r="B10711">
        <v>7</v>
      </c>
      <c r="C10711" t="s">
        <v>21821</v>
      </c>
      <c r="D10711" t="s">
        <v>91</v>
      </c>
      <c r="E10711" t="s">
        <v>79</v>
      </c>
      <c r="F10711" t="s">
        <v>38</v>
      </c>
      <c r="G10711">
        <v>3</v>
      </c>
      <c r="H10711">
        <v>3</v>
      </c>
      <c r="I10711">
        <v>2014</v>
      </c>
      <c r="J10711" t="s">
        <v>75</v>
      </c>
      <c r="K10711">
        <v>1.7170000000000001</v>
      </c>
      <c r="L10711">
        <v>1.1000000000000001</v>
      </c>
      <c r="M10711" s="54">
        <v>2.4</v>
      </c>
      <c r="N10711" t="s">
        <v>44</v>
      </c>
      <c r="O10711" t="s">
        <v>44</v>
      </c>
      <c r="P10711">
        <v>-99</v>
      </c>
    </row>
    <row r="10712" spans="1:16" x14ac:dyDescent="0.25">
      <c r="A10712" s="20" t="s">
        <v>18907</v>
      </c>
      <c r="B10712">
        <v>7</v>
      </c>
      <c r="C10712" t="s">
        <v>21821</v>
      </c>
      <c r="D10712" t="s">
        <v>91</v>
      </c>
      <c r="E10712" t="s">
        <v>79</v>
      </c>
      <c r="F10712" t="s">
        <v>38</v>
      </c>
      <c r="G10712">
        <v>3</v>
      </c>
      <c r="H10712">
        <v>3</v>
      </c>
      <c r="I10712">
        <v>2014</v>
      </c>
      <c r="J10712" t="s">
        <v>75</v>
      </c>
      <c r="K10712">
        <v>0.60599999999999998</v>
      </c>
      <c r="L10712">
        <v>0.2</v>
      </c>
      <c r="M10712" s="54">
        <v>1</v>
      </c>
      <c r="N10712" t="s">
        <v>44</v>
      </c>
      <c r="O10712" t="s">
        <v>44</v>
      </c>
      <c r="P10712">
        <v>-99</v>
      </c>
    </row>
    <row r="10713" spans="1:16" x14ac:dyDescent="0.25">
      <c r="A10713" s="20" t="s">
        <v>18907</v>
      </c>
      <c r="B10713">
        <v>7</v>
      </c>
      <c r="C10713" t="s">
        <v>21821</v>
      </c>
      <c r="D10713" t="s">
        <v>91</v>
      </c>
      <c r="E10713" t="s">
        <v>79</v>
      </c>
      <c r="F10713" t="s">
        <v>38</v>
      </c>
      <c r="G10713">
        <v>3</v>
      </c>
      <c r="H10713">
        <v>3</v>
      </c>
      <c r="I10713">
        <v>2014</v>
      </c>
      <c r="J10713" t="s">
        <v>75</v>
      </c>
      <c r="K10713">
        <v>0.97399999999999998</v>
      </c>
      <c r="L10713">
        <v>0.7</v>
      </c>
      <c r="M10713" s="54">
        <v>1.3</v>
      </c>
      <c r="N10713" t="s">
        <v>44</v>
      </c>
      <c r="O10713" t="s">
        <v>44</v>
      </c>
      <c r="P10713">
        <v>-99</v>
      </c>
    </row>
    <row r="10714" spans="1:16" x14ac:dyDescent="0.25">
      <c r="A10714" s="20" t="s">
        <v>18907</v>
      </c>
      <c r="B10714">
        <v>7</v>
      </c>
      <c r="C10714" t="s">
        <v>21821</v>
      </c>
      <c r="D10714" t="s">
        <v>91</v>
      </c>
      <c r="E10714" t="s">
        <v>79</v>
      </c>
      <c r="F10714" t="s">
        <v>38</v>
      </c>
      <c r="G10714">
        <v>3</v>
      </c>
      <c r="H10714">
        <v>3</v>
      </c>
      <c r="I10714">
        <v>2014</v>
      </c>
      <c r="J10714" t="s">
        <v>75</v>
      </c>
      <c r="K10714" t="s">
        <v>44</v>
      </c>
      <c r="L10714" t="s">
        <v>44</v>
      </c>
      <c r="M10714" s="54" t="s">
        <v>44</v>
      </c>
      <c r="N10714" t="s">
        <v>44</v>
      </c>
      <c r="O10714" t="s">
        <v>44</v>
      </c>
      <c r="P10714">
        <v>-99</v>
      </c>
    </row>
    <row r="10715" spans="1:16" x14ac:dyDescent="0.25">
      <c r="A10715" s="20" t="s">
        <v>18907</v>
      </c>
      <c r="B10715">
        <v>7</v>
      </c>
      <c r="C10715" t="s">
        <v>21821</v>
      </c>
      <c r="D10715" t="s">
        <v>91</v>
      </c>
      <c r="E10715" t="s">
        <v>79</v>
      </c>
      <c r="F10715" t="s">
        <v>38</v>
      </c>
      <c r="G10715">
        <v>3</v>
      </c>
      <c r="H10715">
        <v>3</v>
      </c>
      <c r="I10715">
        <v>2014</v>
      </c>
      <c r="J10715" t="s">
        <v>75</v>
      </c>
      <c r="K10715">
        <v>1.482</v>
      </c>
      <c r="L10715">
        <v>1</v>
      </c>
      <c r="M10715" s="54">
        <v>1.9</v>
      </c>
      <c r="N10715" t="s">
        <v>44</v>
      </c>
      <c r="O10715" t="s">
        <v>44</v>
      </c>
      <c r="P10715">
        <v>-99</v>
      </c>
    </row>
    <row r="10716" spans="1:16" x14ac:dyDescent="0.25">
      <c r="A10716" s="20" t="s">
        <v>18907</v>
      </c>
      <c r="B10716">
        <v>7</v>
      </c>
      <c r="C10716" t="s">
        <v>21821</v>
      </c>
      <c r="D10716" t="s">
        <v>91</v>
      </c>
      <c r="E10716" t="s">
        <v>79</v>
      </c>
      <c r="F10716" t="s">
        <v>38</v>
      </c>
      <c r="G10716">
        <v>3</v>
      </c>
      <c r="H10716">
        <v>3</v>
      </c>
      <c r="I10716">
        <v>2014</v>
      </c>
      <c r="J10716" t="s">
        <v>75</v>
      </c>
      <c r="K10716" t="s">
        <v>44</v>
      </c>
      <c r="L10716" t="s">
        <v>44</v>
      </c>
      <c r="M10716" s="54" t="s">
        <v>44</v>
      </c>
      <c r="N10716" t="s">
        <v>44</v>
      </c>
      <c r="O10716" t="s">
        <v>44</v>
      </c>
      <c r="P10716">
        <v>-99</v>
      </c>
    </row>
    <row r="10717" spans="1:16" x14ac:dyDescent="0.25">
      <c r="A10717" s="20" t="s">
        <v>18907</v>
      </c>
      <c r="B10717">
        <v>7</v>
      </c>
      <c r="C10717" t="s">
        <v>21821</v>
      </c>
      <c r="D10717" t="s">
        <v>91</v>
      </c>
      <c r="E10717" t="s">
        <v>79</v>
      </c>
      <c r="F10717" t="s">
        <v>38</v>
      </c>
      <c r="G10717">
        <v>3</v>
      </c>
      <c r="H10717">
        <v>3</v>
      </c>
      <c r="I10717">
        <v>2014</v>
      </c>
      <c r="J10717" t="s">
        <v>75</v>
      </c>
      <c r="K10717" t="s">
        <v>44</v>
      </c>
      <c r="L10717" t="s">
        <v>44</v>
      </c>
      <c r="M10717" s="54" t="s">
        <v>44</v>
      </c>
      <c r="N10717" t="s">
        <v>44</v>
      </c>
      <c r="O10717" t="s">
        <v>44</v>
      </c>
      <c r="P10717">
        <v>-99</v>
      </c>
    </row>
    <row r="10718" spans="1:16" x14ac:dyDescent="0.25">
      <c r="A10718" s="20" t="s">
        <v>18907</v>
      </c>
      <c r="B10718">
        <v>7</v>
      </c>
      <c r="C10718" t="s">
        <v>21821</v>
      </c>
      <c r="D10718" t="s">
        <v>91</v>
      </c>
      <c r="E10718" t="s">
        <v>79</v>
      </c>
      <c r="F10718" t="s">
        <v>38</v>
      </c>
      <c r="G10718">
        <v>3</v>
      </c>
      <c r="H10718">
        <v>3</v>
      </c>
      <c r="I10718">
        <v>2014</v>
      </c>
      <c r="J10718" t="s">
        <v>75</v>
      </c>
      <c r="K10718" t="s">
        <v>44</v>
      </c>
      <c r="L10718" t="s">
        <v>44</v>
      </c>
      <c r="M10718" s="54" t="s">
        <v>44</v>
      </c>
      <c r="N10718" t="s">
        <v>44</v>
      </c>
      <c r="O10718" t="s">
        <v>44</v>
      </c>
      <c r="P10718">
        <v>-99</v>
      </c>
    </row>
    <row r="10719" spans="1:16" x14ac:dyDescent="0.25">
      <c r="A10719" s="20" t="s">
        <v>18907</v>
      </c>
      <c r="B10719">
        <v>7</v>
      </c>
      <c r="C10719" t="s">
        <v>21821</v>
      </c>
      <c r="D10719" t="s">
        <v>91</v>
      </c>
      <c r="E10719" t="s">
        <v>79</v>
      </c>
      <c r="F10719" t="s">
        <v>38</v>
      </c>
      <c r="G10719">
        <v>3</v>
      </c>
      <c r="H10719">
        <v>3</v>
      </c>
      <c r="I10719">
        <v>2014</v>
      </c>
      <c r="J10719" t="s">
        <v>75</v>
      </c>
      <c r="K10719">
        <v>1.478</v>
      </c>
      <c r="L10719">
        <v>1</v>
      </c>
      <c r="M10719" s="54">
        <v>2</v>
      </c>
      <c r="N10719" t="s">
        <v>44</v>
      </c>
      <c r="O10719" t="s">
        <v>44</v>
      </c>
      <c r="P10719">
        <v>-99</v>
      </c>
    </row>
    <row r="10720" spans="1:16" x14ac:dyDescent="0.25">
      <c r="A10720" s="20" t="s">
        <v>18907</v>
      </c>
      <c r="B10720">
        <v>7</v>
      </c>
      <c r="C10720" t="s">
        <v>21821</v>
      </c>
      <c r="D10720" t="s">
        <v>91</v>
      </c>
      <c r="E10720" t="s">
        <v>79</v>
      </c>
      <c r="F10720" t="s">
        <v>38</v>
      </c>
      <c r="G10720">
        <v>3</v>
      </c>
      <c r="H10720">
        <v>3</v>
      </c>
      <c r="I10720">
        <v>2014</v>
      </c>
      <c r="J10720" t="s">
        <v>75</v>
      </c>
      <c r="K10720" t="s">
        <v>44</v>
      </c>
      <c r="L10720" t="s">
        <v>44</v>
      </c>
      <c r="M10720" s="54" t="s">
        <v>44</v>
      </c>
      <c r="N10720" t="s">
        <v>44</v>
      </c>
      <c r="O10720" t="s">
        <v>44</v>
      </c>
      <c r="P10720">
        <v>-99</v>
      </c>
    </row>
    <row r="10721" spans="1:16" x14ac:dyDescent="0.25">
      <c r="A10721" s="20" t="s">
        <v>18907</v>
      </c>
      <c r="B10721">
        <v>7</v>
      </c>
      <c r="C10721" t="s">
        <v>21821</v>
      </c>
      <c r="D10721" t="s">
        <v>91</v>
      </c>
      <c r="E10721" t="s">
        <v>79</v>
      </c>
      <c r="F10721" t="s">
        <v>38</v>
      </c>
      <c r="G10721">
        <v>3</v>
      </c>
      <c r="H10721">
        <v>3</v>
      </c>
      <c r="I10721">
        <v>2014</v>
      </c>
      <c r="J10721" t="s">
        <v>75</v>
      </c>
      <c r="K10721">
        <v>0.54900000000000004</v>
      </c>
      <c r="L10721">
        <v>0.4</v>
      </c>
      <c r="M10721" s="54">
        <v>0.6</v>
      </c>
      <c r="N10721" t="s">
        <v>44</v>
      </c>
      <c r="O10721" t="s">
        <v>44</v>
      </c>
      <c r="P10721">
        <v>-99</v>
      </c>
    </row>
    <row r="10722" spans="1:16" x14ac:dyDescent="0.25">
      <c r="A10722" s="20" t="s">
        <v>18907</v>
      </c>
      <c r="B10722">
        <v>7</v>
      </c>
      <c r="C10722" t="s">
        <v>21821</v>
      </c>
      <c r="D10722" t="s">
        <v>91</v>
      </c>
      <c r="E10722" t="s">
        <v>79</v>
      </c>
      <c r="F10722" t="s">
        <v>38</v>
      </c>
      <c r="G10722">
        <v>3</v>
      </c>
      <c r="H10722">
        <v>3</v>
      </c>
      <c r="I10722">
        <v>2014</v>
      </c>
      <c r="J10722" t="s">
        <v>75</v>
      </c>
      <c r="K10722">
        <v>1.6970000000000001</v>
      </c>
      <c r="L10722">
        <v>1.2</v>
      </c>
      <c r="M10722" s="54">
        <v>2.2000000000000002</v>
      </c>
      <c r="N10722" t="s">
        <v>44</v>
      </c>
      <c r="O10722" t="s">
        <v>44</v>
      </c>
      <c r="P10722">
        <v>-99</v>
      </c>
    </row>
    <row r="10723" spans="1:16" x14ac:dyDescent="0.25">
      <c r="A10723" s="20" t="s">
        <v>18907</v>
      </c>
      <c r="B10723">
        <v>7</v>
      </c>
      <c r="C10723" t="s">
        <v>21821</v>
      </c>
      <c r="D10723" t="s">
        <v>91</v>
      </c>
      <c r="E10723" t="s">
        <v>79</v>
      </c>
      <c r="F10723" t="s">
        <v>38</v>
      </c>
      <c r="G10723">
        <v>3</v>
      </c>
      <c r="H10723">
        <v>3</v>
      </c>
      <c r="I10723">
        <v>2014</v>
      </c>
      <c r="J10723" t="s">
        <v>75</v>
      </c>
      <c r="K10723" t="s">
        <v>44</v>
      </c>
      <c r="L10723" t="s">
        <v>44</v>
      </c>
      <c r="M10723" s="54" t="s">
        <v>44</v>
      </c>
      <c r="N10723" t="s">
        <v>44</v>
      </c>
      <c r="O10723" t="s">
        <v>44</v>
      </c>
      <c r="P10723">
        <v>-99</v>
      </c>
    </row>
    <row r="10724" spans="1:16" x14ac:dyDescent="0.25">
      <c r="A10724" s="20" t="s">
        <v>18907</v>
      </c>
      <c r="B10724">
        <v>7</v>
      </c>
      <c r="C10724" t="s">
        <v>21821</v>
      </c>
      <c r="D10724" t="s">
        <v>91</v>
      </c>
      <c r="E10724" t="s">
        <v>79</v>
      </c>
      <c r="F10724" t="s">
        <v>38</v>
      </c>
      <c r="G10724">
        <v>3</v>
      </c>
      <c r="H10724">
        <v>3</v>
      </c>
      <c r="I10724">
        <v>2014</v>
      </c>
      <c r="J10724" t="s">
        <v>75</v>
      </c>
      <c r="K10724">
        <v>0.63800000000000001</v>
      </c>
      <c r="L10724">
        <v>0.4</v>
      </c>
      <c r="M10724" s="54">
        <v>0.9</v>
      </c>
      <c r="N10724" t="s">
        <v>44</v>
      </c>
      <c r="O10724" t="s">
        <v>44</v>
      </c>
      <c r="P10724">
        <v>-99</v>
      </c>
    </row>
    <row r="10725" spans="1:16" x14ac:dyDescent="0.25">
      <c r="A10725" s="20" t="s">
        <v>18907</v>
      </c>
      <c r="B10725">
        <v>7</v>
      </c>
      <c r="C10725" t="s">
        <v>21821</v>
      </c>
      <c r="D10725" t="s">
        <v>91</v>
      </c>
      <c r="E10725" t="s">
        <v>79</v>
      </c>
      <c r="F10725" t="s">
        <v>38</v>
      </c>
      <c r="G10725">
        <v>3</v>
      </c>
      <c r="H10725">
        <v>3</v>
      </c>
      <c r="I10725">
        <v>2014</v>
      </c>
      <c r="J10725" t="s">
        <v>75</v>
      </c>
      <c r="K10725" t="s">
        <v>44</v>
      </c>
      <c r="L10725" t="s">
        <v>44</v>
      </c>
      <c r="M10725" s="54" t="s">
        <v>44</v>
      </c>
      <c r="N10725" t="s">
        <v>44</v>
      </c>
      <c r="O10725" t="s">
        <v>44</v>
      </c>
      <c r="P10725">
        <v>-99</v>
      </c>
    </row>
    <row r="10726" spans="1:16" x14ac:dyDescent="0.25">
      <c r="A10726" s="20" t="s">
        <v>18907</v>
      </c>
      <c r="B10726">
        <v>7</v>
      </c>
      <c r="C10726" t="s">
        <v>21821</v>
      </c>
      <c r="D10726" t="s">
        <v>91</v>
      </c>
      <c r="E10726" t="s">
        <v>79</v>
      </c>
      <c r="F10726" t="s">
        <v>38</v>
      </c>
      <c r="G10726">
        <v>3</v>
      </c>
      <c r="H10726">
        <v>3</v>
      </c>
      <c r="I10726">
        <v>2014</v>
      </c>
      <c r="J10726" t="s">
        <v>75</v>
      </c>
      <c r="K10726" t="s">
        <v>44</v>
      </c>
      <c r="L10726" t="s">
        <v>44</v>
      </c>
      <c r="M10726" s="54" t="s">
        <v>44</v>
      </c>
      <c r="N10726" t="s">
        <v>44</v>
      </c>
      <c r="O10726" t="s">
        <v>44</v>
      </c>
      <c r="P10726">
        <v>-99</v>
      </c>
    </row>
    <row r="10727" spans="1:16" x14ac:dyDescent="0.25">
      <c r="A10727" s="20" t="s">
        <v>18908</v>
      </c>
      <c r="B10727">
        <v>7</v>
      </c>
      <c r="C10727" t="s">
        <v>21821</v>
      </c>
      <c r="D10727" t="s">
        <v>91</v>
      </c>
      <c r="E10727" t="s">
        <v>79</v>
      </c>
      <c r="F10727" t="s">
        <v>38</v>
      </c>
      <c r="G10727">
        <v>4</v>
      </c>
      <c r="H10727">
        <v>3</v>
      </c>
      <c r="I10727">
        <v>2014</v>
      </c>
      <c r="J10727" t="s">
        <v>75</v>
      </c>
      <c r="K10727">
        <v>0.55300000000000005</v>
      </c>
      <c r="L10727">
        <v>0.2</v>
      </c>
      <c r="M10727" s="54">
        <v>0.9</v>
      </c>
      <c r="N10727" t="s">
        <v>44</v>
      </c>
      <c r="O10727" t="s">
        <v>44</v>
      </c>
      <c r="P10727">
        <v>-99</v>
      </c>
    </row>
    <row r="10728" spans="1:16" x14ac:dyDescent="0.25">
      <c r="A10728" s="20" t="s">
        <v>18908</v>
      </c>
      <c r="B10728">
        <v>7</v>
      </c>
      <c r="C10728" t="s">
        <v>21821</v>
      </c>
      <c r="D10728" t="s">
        <v>91</v>
      </c>
      <c r="E10728" t="s">
        <v>79</v>
      </c>
      <c r="F10728" t="s">
        <v>38</v>
      </c>
      <c r="G10728">
        <v>4</v>
      </c>
      <c r="H10728">
        <v>3</v>
      </c>
      <c r="I10728">
        <v>2014</v>
      </c>
      <c r="J10728" t="s">
        <v>75</v>
      </c>
      <c r="K10728">
        <v>0.92</v>
      </c>
      <c r="L10728">
        <v>0.2</v>
      </c>
      <c r="M10728" s="54">
        <v>1.6</v>
      </c>
      <c r="N10728" t="s">
        <v>44</v>
      </c>
      <c r="O10728" t="s">
        <v>44</v>
      </c>
      <c r="P10728">
        <v>-99</v>
      </c>
    </row>
    <row r="10729" spans="1:16" x14ac:dyDescent="0.25">
      <c r="A10729" s="20" t="s">
        <v>18908</v>
      </c>
      <c r="B10729">
        <v>7</v>
      </c>
      <c r="C10729" t="s">
        <v>21821</v>
      </c>
      <c r="D10729" t="s">
        <v>91</v>
      </c>
      <c r="E10729" t="s">
        <v>79</v>
      </c>
      <c r="F10729" t="s">
        <v>38</v>
      </c>
      <c r="G10729">
        <v>4</v>
      </c>
      <c r="H10729">
        <v>3</v>
      </c>
      <c r="I10729">
        <v>2014</v>
      </c>
      <c r="J10729" t="s">
        <v>75</v>
      </c>
      <c r="K10729">
        <v>1.27</v>
      </c>
      <c r="L10729">
        <v>0.9</v>
      </c>
      <c r="M10729" s="54">
        <v>1.6</v>
      </c>
      <c r="N10729" t="s">
        <v>44</v>
      </c>
      <c r="O10729" t="s">
        <v>44</v>
      </c>
      <c r="P10729">
        <v>-99</v>
      </c>
    </row>
    <row r="10730" spans="1:16" x14ac:dyDescent="0.25">
      <c r="A10730" s="20" t="s">
        <v>18908</v>
      </c>
      <c r="B10730">
        <v>7</v>
      </c>
      <c r="C10730" t="s">
        <v>21821</v>
      </c>
      <c r="D10730" t="s">
        <v>91</v>
      </c>
      <c r="E10730" t="s">
        <v>79</v>
      </c>
      <c r="F10730" t="s">
        <v>38</v>
      </c>
      <c r="G10730">
        <v>4</v>
      </c>
      <c r="H10730">
        <v>3</v>
      </c>
      <c r="I10730">
        <v>2014</v>
      </c>
      <c r="J10730" t="s">
        <v>75</v>
      </c>
      <c r="K10730">
        <v>1.157</v>
      </c>
      <c r="L10730">
        <v>0.7</v>
      </c>
      <c r="M10730" s="54">
        <v>1.6</v>
      </c>
      <c r="N10730" t="s">
        <v>44</v>
      </c>
      <c r="O10730" t="s">
        <v>44</v>
      </c>
      <c r="P10730">
        <v>-99</v>
      </c>
    </row>
    <row r="10731" spans="1:16" x14ac:dyDescent="0.25">
      <c r="A10731" s="20" t="s">
        <v>18908</v>
      </c>
      <c r="B10731">
        <v>7</v>
      </c>
      <c r="C10731" t="s">
        <v>21821</v>
      </c>
      <c r="D10731" t="s">
        <v>91</v>
      </c>
      <c r="E10731" t="s">
        <v>79</v>
      </c>
      <c r="F10731" t="s">
        <v>38</v>
      </c>
      <c r="G10731">
        <v>4</v>
      </c>
      <c r="H10731">
        <v>3</v>
      </c>
      <c r="I10731">
        <v>2014</v>
      </c>
      <c r="J10731" t="s">
        <v>75</v>
      </c>
      <c r="K10731">
        <v>1.7090000000000001</v>
      </c>
      <c r="L10731">
        <v>1.1000000000000001</v>
      </c>
      <c r="M10731" s="54">
        <v>2.4</v>
      </c>
      <c r="N10731" t="s">
        <v>44</v>
      </c>
      <c r="O10731" t="s">
        <v>44</v>
      </c>
      <c r="P10731">
        <v>-99</v>
      </c>
    </row>
    <row r="10732" spans="1:16" x14ac:dyDescent="0.25">
      <c r="A10732" s="20" t="s">
        <v>18908</v>
      </c>
      <c r="B10732">
        <v>7</v>
      </c>
      <c r="C10732" t="s">
        <v>21821</v>
      </c>
      <c r="D10732" t="s">
        <v>91</v>
      </c>
      <c r="E10732" t="s">
        <v>79</v>
      </c>
      <c r="F10732" t="s">
        <v>38</v>
      </c>
      <c r="G10732">
        <v>4</v>
      </c>
      <c r="H10732">
        <v>3</v>
      </c>
      <c r="I10732">
        <v>2014</v>
      </c>
      <c r="J10732" t="s">
        <v>75</v>
      </c>
      <c r="K10732">
        <v>0.60299999999999998</v>
      </c>
      <c r="L10732">
        <v>0.2</v>
      </c>
      <c r="M10732" s="54">
        <v>1</v>
      </c>
      <c r="N10732" t="s">
        <v>44</v>
      </c>
      <c r="O10732" t="s">
        <v>44</v>
      </c>
      <c r="P10732">
        <v>-99</v>
      </c>
    </row>
    <row r="10733" spans="1:16" x14ac:dyDescent="0.25">
      <c r="A10733" s="20" t="s">
        <v>18908</v>
      </c>
      <c r="B10733">
        <v>7</v>
      </c>
      <c r="C10733" t="s">
        <v>21821</v>
      </c>
      <c r="D10733" t="s">
        <v>91</v>
      </c>
      <c r="E10733" t="s">
        <v>79</v>
      </c>
      <c r="F10733" t="s">
        <v>38</v>
      </c>
      <c r="G10733">
        <v>4</v>
      </c>
      <c r="H10733">
        <v>3</v>
      </c>
      <c r="I10733">
        <v>2014</v>
      </c>
      <c r="J10733" t="s">
        <v>75</v>
      </c>
      <c r="K10733">
        <v>0.97</v>
      </c>
      <c r="L10733">
        <v>0.7</v>
      </c>
      <c r="M10733" s="54">
        <v>1.3</v>
      </c>
      <c r="N10733" t="s">
        <v>44</v>
      </c>
      <c r="O10733" t="s">
        <v>44</v>
      </c>
      <c r="P10733">
        <v>-99</v>
      </c>
    </row>
    <row r="10734" spans="1:16" x14ac:dyDescent="0.25">
      <c r="A10734" s="20" t="s">
        <v>18908</v>
      </c>
      <c r="B10734">
        <v>7</v>
      </c>
      <c r="C10734" t="s">
        <v>21821</v>
      </c>
      <c r="D10734" t="s">
        <v>91</v>
      </c>
      <c r="E10734" t="s">
        <v>79</v>
      </c>
      <c r="F10734" t="s">
        <v>38</v>
      </c>
      <c r="G10734">
        <v>4</v>
      </c>
      <c r="H10734">
        <v>3</v>
      </c>
      <c r="I10734">
        <v>2014</v>
      </c>
      <c r="J10734" t="s">
        <v>75</v>
      </c>
      <c r="K10734" t="s">
        <v>44</v>
      </c>
      <c r="L10734" t="s">
        <v>44</v>
      </c>
      <c r="M10734" s="54" t="s">
        <v>44</v>
      </c>
      <c r="N10734" t="s">
        <v>44</v>
      </c>
      <c r="O10734" t="s">
        <v>44</v>
      </c>
      <c r="P10734">
        <v>-99</v>
      </c>
    </row>
    <row r="10735" spans="1:16" x14ac:dyDescent="0.25">
      <c r="A10735" s="20" t="s">
        <v>18908</v>
      </c>
      <c r="B10735">
        <v>7</v>
      </c>
      <c r="C10735" t="s">
        <v>21821</v>
      </c>
      <c r="D10735" t="s">
        <v>91</v>
      </c>
      <c r="E10735" t="s">
        <v>79</v>
      </c>
      <c r="F10735" t="s">
        <v>38</v>
      </c>
      <c r="G10735">
        <v>4</v>
      </c>
      <c r="H10735">
        <v>3</v>
      </c>
      <c r="I10735">
        <v>2014</v>
      </c>
      <c r="J10735" t="s">
        <v>75</v>
      </c>
      <c r="K10735">
        <v>1.4750000000000001</v>
      </c>
      <c r="L10735">
        <v>1</v>
      </c>
      <c r="M10735" s="54">
        <v>1.9</v>
      </c>
      <c r="N10735" t="s">
        <v>44</v>
      </c>
      <c r="O10735" t="s">
        <v>44</v>
      </c>
      <c r="P10735">
        <v>-99</v>
      </c>
    </row>
    <row r="10736" spans="1:16" x14ac:dyDescent="0.25">
      <c r="A10736" s="20" t="s">
        <v>18908</v>
      </c>
      <c r="B10736">
        <v>7</v>
      </c>
      <c r="C10736" t="s">
        <v>21821</v>
      </c>
      <c r="D10736" t="s">
        <v>91</v>
      </c>
      <c r="E10736" t="s">
        <v>79</v>
      </c>
      <c r="F10736" t="s">
        <v>38</v>
      </c>
      <c r="G10736">
        <v>4</v>
      </c>
      <c r="H10736">
        <v>3</v>
      </c>
      <c r="I10736">
        <v>2014</v>
      </c>
      <c r="J10736" t="s">
        <v>75</v>
      </c>
      <c r="K10736" t="s">
        <v>44</v>
      </c>
      <c r="L10736" t="s">
        <v>44</v>
      </c>
      <c r="M10736" s="54" t="s">
        <v>44</v>
      </c>
      <c r="N10736" t="s">
        <v>44</v>
      </c>
      <c r="O10736" t="s">
        <v>44</v>
      </c>
      <c r="P10736">
        <v>-99</v>
      </c>
    </row>
    <row r="10737" spans="1:16" x14ac:dyDescent="0.25">
      <c r="A10737" s="20" t="s">
        <v>18908</v>
      </c>
      <c r="B10737">
        <v>7</v>
      </c>
      <c r="C10737" t="s">
        <v>21821</v>
      </c>
      <c r="D10737" t="s">
        <v>91</v>
      </c>
      <c r="E10737" t="s">
        <v>79</v>
      </c>
      <c r="F10737" t="s">
        <v>38</v>
      </c>
      <c r="G10737">
        <v>4</v>
      </c>
      <c r="H10737">
        <v>3</v>
      </c>
      <c r="I10737">
        <v>2014</v>
      </c>
      <c r="J10737" t="s">
        <v>75</v>
      </c>
      <c r="K10737" t="s">
        <v>44</v>
      </c>
      <c r="L10737" t="s">
        <v>44</v>
      </c>
      <c r="M10737" s="54" t="s">
        <v>44</v>
      </c>
      <c r="N10737" t="s">
        <v>44</v>
      </c>
      <c r="O10737" t="s">
        <v>44</v>
      </c>
      <c r="P10737">
        <v>-99</v>
      </c>
    </row>
    <row r="10738" spans="1:16" x14ac:dyDescent="0.25">
      <c r="A10738" s="20" t="s">
        <v>18908</v>
      </c>
      <c r="B10738">
        <v>7</v>
      </c>
      <c r="C10738" t="s">
        <v>21821</v>
      </c>
      <c r="D10738" t="s">
        <v>91</v>
      </c>
      <c r="E10738" t="s">
        <v>79</v>
      </c>
      <c r="F10738" t="s">
        <v>38</v>
      </c>
      <c r="G10738">
        <v>4</v>
      </c>
      <c r="H10738">
        <v>3</v>
      </c>
      <c r="I10738">
        <v>2014</v>
      </c>
      <c r="J10738" t="s">
        <v>75</v>
      </c>
      <c r="K10738" t="s">
        <v>44</v>
      </c>
      <c r="L10738" t="s">
        <v>44</v>
      </c>
      <c r="M10738" s="54" t="s">
        <v>44</v>
      </c>
      <c r="N10738" t="s">
        <v>44</v>
      </c>
      <c r="O10738" t="s">
        <v>44</v>
      </c>
      <c r="P10738">
        <v>-99</v>
      </c>
    </row>
    <row r="10739" spans="1:16" x14ac:dyDescent="0.25">
      <c r="A10739" s="20" t="s">
        <v>18908</v>
      </c>
      <c r="B10739">
        <v>7</v>
      </c>
      <c r="C10739" t="s">
        <v>21821</v>
      </c>
      <c r="D10739" t="s">
        <v>91</v>
      </c>
      <c r="E10739" t="s">
        <v>79</v>
      </c>
      <c r="F10739" t="s">
        <v>38</v>
      </c>
      <c r="G10739">
        <v>4</v>
      </c>
      <c r="H10739">
        <v>3</v>
      </c>
      <c r="I10739">
        <v>2014</v>
      </c>
      <c r="J10739" t="s">
        <v>75</v>
      </c>
      <c r="K10739">
        <v>1.4710000000000001</v>
      </c>
      <c r="L10739">
        <v>1</v>
      </c>
      <c r="M10739" s="54">
        <v>2</v>
      </c>
      <c r="N10739" t="s">
        <v>44</v>
      </c>
      <c r="O10739" t="s">
        <v>44</v>
      </c>
      <c r="P10739">
        <v>-99</v>
      </c>
    </row>
    <row r="10740" spans="1:16" x14ac:dyDescent="0.25">
      <c r="A10740" s="20" t="s">
        <v>18908</v>
      </c>
      <c r="B10740">
        <v>7</v>
      </c>
      <c r="C10740" t="s">
        <v>21821</v>
      </c>
      <c r="D10740" t="s">
        <v>91</v>
      </c>
      <c r="E10740" t="s">
        <v>79</v>
      </c>
      <c r="F10740" t="s">
        <v>38</v>
      </c>
      <c r="G10740">
        <v>4</v>
      </c>
      <c r="H10740">
        <v>3</v>
      </c>
      <c r="I10740">
        <v>2014</v>
      </c>
      <c r="J10740" t="s">
        <v>75</v>
      </c>
      <c r="K10740" t="s">
        <v>44</v>
      </c>
      <c r="L10740" t="s">
        <v>44</v>
      </c>
      <c r="M10740" s="54" t="s">
        <v>44</v>
      </c>
      <c r="N10740" t="s">
        <v>44</v>
      </c>
      <c r="O10740" t="s">
        <v>44</v>
      </c>
      <c r="P10740">
        <v>-99</v>
      </c>
    </row>
    <row r="10741" spans="1:16" x14ac:dyDescent="0.25">
      <c r="A10741" s="20" t="s">
        <v>18908</v>
      </c>
      <c r="B10741">
        <v>7</v>
      </c>
      <c r="C10741" t="s">
        <v>21821</v>
      </c>
      <c r="D10741" t="s">
        <v>91</v>
      </c>
      <c r="E10741" t="s">
        <v>79</v>
      </c>
      <c r="F10741" t="s">
        <v>38</v>
      </c>
      <c r="G10741">
        <v>4</v>
      </c>
      <c r="H10741">
        <v>3</v>
      </c>
      <c r="I10741">
        <v>2014</v>
      </c>
      <c r="J10741" t="s">
        <v>75</v>
      </c>
      <c r="K10741">
        <v>0.54600000000000004</v>
      </c>
      <c r="L10741">
        <v>0.5</v>
      </c>
      <c r="M10741" s="54">
        <v>0.6</v>
      </c>
      <c r="N10741" t="s">
        <v>44</v>
      </c>
      <c r="O10741" t="s">
        <v>44</v>
      </c>
      <c r="P10741">
        <v>-99</v>
      </c>
    </row>
    <row r="10742" spans="1:16" x14ac:dyDescent="0.25">
      <c r="A10742" s="20" t="s">
        <v>18908</v>
      </c>
      <c r="B10742">
        <v>7</v>
      </c>
      <c r="C10742" t="s">
        <v>21821</v>
      </c>
      <c r="D10742" t="s">
        <v>91</v>
      </c>
      <c r="E10742" t="s">
        <v>79</v>
      </c>
      <c r="F10742" t="s">
        <v>38</v>
      </c>
      <c r="G10742">
        <v>4</v>
      </c>
      <c r="H10742">
        <v>3</v>
      </c>
      <c r="I10742">
        <v>2014</v>
      </c>
      <c r="J10742" t="s">
        <v>75</v>
      </c>
      <c r="K10742">
        <v>1.6890000000000001</v>
      </c>
      <c r="L10742">
        <v>1.2</v>
      </c>
      <c r="M10742" s="54">
        <v>2.2000000000000002</v>
      </c>
      <c r="N10742" t="s">
        <v>44</v>
      </c>
      <c r="O10742" t="s">
        <v>44</v>
      </c>
      <c r="P10742">
        <v>-99</v>
      </c>
    </row>
    <row r="10743" spans="1:16" x14ac:dyDescent="0.25">
      <c r="A10743" s="20" t="s">
        <v>18908</v>
      </c>
      <c r="B10743">
        <v>7</v>
      </c>
      <c r="C10743" t="s">
        <v>21821</v>
      </c>
      <c r="D10743" t="s">
        <v>91</v>
      </c>
      <c r="E10743" t="s">
        <v>79</v>
      </c>
      <c r="F10743" t="s">
        <v>38</v>
      </c>
      <c r="G10743">
        <v>4</v>
      </c>
      <c r="H10743">
        <v>3</v>
      </c>
      <c r="I10743">
        <v>2014</v>
      </c>
      <c r="J10743" t="s">
        <v>75</v>
      </c>
      <c r="K10743" t="s">
        <v>44</v>
      </c>
      <c r="L10743" t="s">
        <v>44</v>
      </c>
      <c r="M10743" s="54" t="s">
        <v>44</v>
      </c>
      <c r="N10743" t="s">
        <v>44</v>
      </c>
      <c r="O10743" t="s">
        <v>44</v>
      </c>
      <c r="P10743">
        <v>-99</v>
      </c>
    </row>
    <row r="10744" spans="1:16" x14ac:dyDescent="0.25">
      <c r="A10744" s="20" t="s">
        <v>18908</v>
      </c>
      <c r="B10744">
        <v>7</v>
      </c>
      <c r="C10744" t="s">
        <v>21821</v>
      </c>
      <c r="D10744" t="s">
        <v>91</v>
      </c>
      <c r="E10744" t="s">
        <v>79</v>
      </c>
      <c r="F10744" t="s">
        <v>38</v>
      </c>
      <c r="G10744">
        <v>4</v>
      </c>
      <c r="H10744">
        <v>3</v>
      </c>
      <c r="I10744">
        <v>2014</v>
      </c>
      <c r="J10744" t="s">
        <v>75</v>
      </c>
      <c r="K10744">
        <v>0.63500000000000001</v>
      </c>
      <c r="L10744">
        <v>0.4</v>
      </c>
      <c r="M10744" s="54">
        <v>0.9</v>
      </c>
      <c r="N10744" t="s">
        <v>44</v>
      </c>
      <c r="O10744" t="s">
        <v>44</v>
      </c>
      <c r="P10744">
        <v>-99</v>
      </c>
    </row>
    <row r="10745" spans="1:16" x14ac:dyDescent="0.25">
      <c r="A10745" s="20" t="s">
        <v>18908</v>
      </c>
      <c r="B10745">
        <v>7</v>
      </c>
      <c r="C10745" t="s">
        <v>21821</v>
      </c>
      <c r="D10745" t="s">
        <v>91</v>
      </c>
      <c r="E10745" t="s">
        <v>79</v>
      </c>
      <c r="F10745" t="s">
        <v>38</v>
      </c>
      <c r="G10745">
        <v>4</v>
      </c>
      <c r="H10745">
        <v>3</v>
      </c>
      <c r="I10745">
        <v>2014</v>
      </c>
      <c r="J10745" t="s">
        <v>75</v>
      </c>
      <c r="K10745" t="s">
        <v>44</v>
      </c>
      <c r="L10745" t="s">
        <v>44</v>
      </c>
      <c r="M10745" s="54" t="s">
        <v>44</v>
      </c>
      <c r="N10745" t="s">
        <v>44</v>
      </c>
      <c r="O10745" t="s">
        <v>44</v>
      </c>
      <c r="P10745">
        <v>-99</v>
      </c>
    </row>
    <row r="10746" spans="1:16" x14ac:dyDescent="0.25">
      <c r="A10746" s="20" t="s">
        <v>18908</v>
      </c>
      <c r="B10746">
        <v>7</v>
      </c>
      <c r="C10746" t="s">
        <v>21821</v>
      </c>
      <c r="D10746" t="s">
        <v>91</v>
      </c>
      <c r="E10746" t="s">
        <v>79</v>
      </c>
      <c r="F10746" t="s">
        <v>38</v>
      </c>
      <c r="G10746">
        <v>4</v>
      </c>
      <c r="H10746">
        <v>3</v>
      </c>
      <c r="I10746">
        <v>2014</v>
      </c>
      <c r="J10746" t="s">
        <v>75</v>
      </c>
      <c r="K10746" t="s">
        <v>44</v>
      </c>
      <c r="L10746" t="s">
        <v>44</v>
      </c>
      <c r="M10746" s="54" t="s">
        <v>44</v>
      </c>
      <c r="N10746" t="s">
        <v>44</v>
      </c>
      <c r="O10746" t="s">
        <v>44</v>
      </c>
      <c r="P10746">
        <v>-99</v>
      </c>
    </row>
    <row r="10747" spans="1:16" x14ac:dyDescent="0.25">
      <c r="A10747" s="20" t="s">
        <v>18909</v>
      </c>
      <c r="B10747">
        <v>7</v>
      </c>
      <c r="C10747" t="s">
        <v>21821</v>
      </c>
      <c r="D10747" t="s">
        <v>91</v>
      </c>
      <c r="E10747" t="s">
        <v>79</v>
      </c>
      <c r="F10747" t="s">
        <v>38</v>
      </c>
      <c r="G10747">
        <v>5</v>
      </c>
      <c r="H10747">
        <v>3</v>
      </c>
      <c r="I10747">
        <v>2014</v>
      </c>
      <c r="J10747" t="s">
        <v>75</v>
      </c>
      <c r="K10747">
        <v>0.501</v>
      </c>
      <c r="L10747">
        <v>0.2</v>
      </c>
      <c r="M10747" s="54">
        <v>0.8</v>
      </c>
      <c r="N10747" t="s">
        <v>44</v>
      </c>
      <c r="O10747" t="s">
        <v>44</v>
      </c>
      <c r="P10747">
        <v>-99</v>
      </c>
    </row>
    <row r="10748" spans="1:16" x14ac:dyDescent="0.25">
      <c r="A10748" s="20" t="s">
        <v>18909</v>
      </c>
      <c r="B10748">
        <v>7</v>
      </c>
      <c r="C10748" t="s">
        <v>21821</v>
      </c>
      <c r="D10748" t="s">
        <v>91</v>
      </c>
      <c r="E10748" t="s">
        <v>79</v>
      </c>
      <c r="F10748" t="s">
        <v>38</v>
      </c>
      <c r="G10748">
        <v>5</v>
      </c>
      <c r="H10748">
        <v>3</v>
      </c>
      <c r="I10748">
        <v>2014</v>
      </c>
      <c r="J10748" t="s">
        <v>75</v>
      </c>
      <c r="K10748">
        <v>0.83199999999999996</v>
      </c>
      <c r="L10748">
        <v>0.2</v>
      </c>
      <c r="M10748" s="54">
        <v>1.4</v>
      </c>
      <c r="N10748" t="s">
        <v>44</v>
      </c>
      <c r="O10748" t="s">
        <v>44</v>
      </c>
      <c r="P10748">
        <v>-99</v>
      </c>
    </row>
    <row r="10749" spans="1:16" x14ac:dyDescent="0.25">
      <c r="A10749" s="20" t="s">
        <v>18909</v>
      </c>
      <c r="B10749">
        <v>7</v>
      </c>
      <c r="C10749" t="s">
        <v>21821</v>
      </c>
      <c r="D10749" t="s">
        <v>91</v>
      </c>
      <c r="E10749" t="s">
        <v>79</v>
      </c>
      <c r="F10749" t="s">
        <v>38</v>
      </c>
      <c r="G10749">
        <v>5</v>
      </c>
      <c r="H10749">
        <v>3</v>
      </c>
      <c r="I10749">
        <v>2014</v>
      </c>
      <c r="J10749" t="s">
        <v>75</v>
      </c>
      <c r="K10749">
        <v>1.149</v>
      </c>
      <c r="L10749">
        <v>0.8</v>
      </c>
      <c r="M10749" s="54">
        <v>1.5</v>
      </c>
      <c r="N10749" t="s">
        <v>44</v>
      </c>
      <c r="O10749" t="s">
        <v>44</v>
      </c>
      <c r="P10749">
        <v>-99</v>
      </c>
    </row>
    <row r="10750" spans="1:16" x14ac:dyDescent="0.25">
      <c r="A10750" s="20" t="s">
        <v>18909</v>
      </c>
      <c r="B10750">
        <v>7</v>
      </c>
      <c r="C10750" t="s">
        <v>21821</v>
      </c>
      <c r="D10750" t="s">
        <v>91</v>
      </c>
      <c r="E10750" t="s">
        <v>79</v>
      </c>
      <c r="F10750" t="s">
        <v>38</v>
      </c>
      <c r="G10750">
        <v>5</v>
      </c>
      <c r="H10750">
        <v>3</v>
      </c>
      <c r="I10750">
        <v>2014</v>
      </c>
      <c r="J10750" t="s">
        <v>75</v>
      </c>
      <c r="K10750">
        <v>1.0469999999999999</v>
      </c>
      <c r="L10750">
        <v>0.6</v>
      </c>
      <c r="M10750" s="54">
        <v>1.5</v>
      </c>
      <c r="N10750" t="s">
        <v>44</v>
      </c>
      <c r="O10750" t="s">
        <v>44</v>
      </c>
      <c r="P10750">
        <v>-99</v>
      </c>
    </row>
    <row r="10751" spans="1:16" x14ac:dyDescent="0.25">
      <c r="A10751" s="20" t="s">
        <v>18909</v>
      </c>
      <c r="B10751">
        <v>7</v>
      </c>
      <c r="C10751" t="s">
        <v>21821</v>
      </c>
      <c r="D10751" t="s">
        <v>91</v>
      </c>
      <c r="E10751" t="s">
        <v>79</v>
      </c>
      <c r="F10751" t="s">
        <v>38</v>
      </c>
      <c r="G10751">
        <v>5</v>
      </c>
      <c r="H10751">
        <v>3</v>
      </c>
      <c r="I10751">
        <v>2014</v>
      </c>
      <c r="J10751" t="s">
        <v>75</v>
      </c>
      <c r="K10751">
        <v>1.546</v>
      </c>
      <c r="L10751">
        <v>1</v>
      </c>
      <c r="M10751" s="54">
        <v>2.1</v>
      </c>
      <c r="N10751" t="s">
        <v>44</v>
      </c>
      <c r="O10751" t="s">
        <v>44</v>
      </c>
      <c r="P10751">
        <v>-99</v>
      </c>
    </row>
    <row r="10752" spans="1:16" x14ac:dyDescent="0.25">
      <c r="A10752" s="20" t="s">
        <v>18909</v>
      </c>
      <c r="B10752">
        <v>7</v>
      </c>
      <c r="C10752" t="s">
        <v>21821</v>
      </c>
      <c r="D10752" t="s">
        <v>91</v>
      </c>
      <c r="E10752" t="s">
        <v>79</v>
      </c>
      <c r="F10752" t="s">
        <v>38</v>
      </c>
      <c r="G10752">
        <v>5</v>
      </c>
      <c r="H10752">
        <v>3</v>
      </c>
      <c r="I10752">
        <v>2014</v>
      </c>
      <c r="J10752" t="s">
        <v>75</v>
      </c>
      <c r="K10752">
        <v>0.54500000000000004</v>
      </c>
      <c r="L10752">
        <v>0.2</v>
      </c>
      <c r="M10752" s="54">
        <v>0.9</v>
      </c>
      <c r="N10752" t="s">
        <v>44</v>
      </c>
      <c r="O10752" t="s">
        <v>44</v>
      </c>
      <c r="P10752">
        <v>-99</v>
      </c>
    </row>
    <row r="10753" spans="1:16" x14ac:dyDescent="0.25">
      <c r="A10753" s="20" t="s">
        <v>18909</v>
      </c>
      <c r="B10753">
        <v>7</v>
      </c>
      <c r="C10753" t="s">
        <v>21821</v>
      </c>
      <c r="D10753" t="s">
        <v>91</v>
      </c>
      <c r="E10753" t="s">
        <v>79</v>
      </c>
      <c r="F10753" t="s">
        <v>38</v>
      </c>
      <c r="G10753">
        <v>5</v>
      </c>
      <c r="H10753">
        <v>3</v>
      </c>
      <c r="I10753">
        <v>2014</v>
      </c>
      <c r="J10753" t="s">
        <v>75</v>
      </c>
      <c r="K10753">
        <v>0.877</v>
      </c>
      <c r="L10753">
        <v>0.6</v>
      </c>
      <c r="M10753" s="54">
        <v>1.2</v>
      </c>
      <c r="N10753" t="s">
        <v>44</v>
      </c>
      <c r="O10753" t="s">
        <v>44</v>
      </c>
      <c r="P10753">
        <v>-99</v>
      </c>
    </row>
    <row r="10754" spans="1:16" x14ac:dyDescent="0.25">
      <c r="A10754" s="20" t="s">
        <v>18909</v>
      </c>
      <c r="B10754">
        <v>7</v>
      </c>
      <c r="C10754" t="s">
        <v>21821</v>
      </c>
      <c r="D10754" t="s">
        <v>91</v>
      </c>
      <c r="E10754" t="s">
        <v>79</v>
      </c>
      <c r="F10754" t="s">
        <v>38</v>
      </c>
      <c r="G10754">
        <v>5</v>
      </c>
      <c r="H10754">
        <v>3</v>
      </c>
      <c r="I10754">
        <v>2014</v>
      </c>
      <c r="J10754" t="s">
        <v>75</v>
      </c>
      <c r="K10754" t="s">
        <v>44</v>
      </c>
      <c r="L10754" t="s">
        <v>44</v>
      </c>
      <c r="M10754" s="54" t="s">
        <v>44</v>
      </c>
      <c r="N10754" t="s">
        <v>44</v>
      </c>
      <c r="O10754" t="s">
        <v>44</v>
      </c>
      <c r="P10754">
        <v>-99</v>
      </c>
    </row>
    <row r="10755" spans="1:16" x14ac:dyDescent="0.25">
      <c r="A10755" s="20" t="s">
        <v>18909</v>
      </c>
      <c r="B10755">
        <v>7</v>
      </c>
      <c r="C10755" t="s">
        <v>21821</v>
      </c>
      <c r="D10755" t="s">
        <v>91</v>
      </c>
      <c r="E10755" t="s">
        <v>79</v>
      </c>
      <c r="F10755" t="s">
        <v>38</v>
      </c>
      <c r="G10755">
        <v>5</v>
      </c>
      <c r="H10755">
        <v>3</v>
      </c>
      <c r="I10755">
        <v>2014</v>
      </c>
      <c r="J10755" t="s">
        <v>75</v>
      </c>
      <c r="K10755">
        <v>1.3340000000000001</v>
      </c>
      <c r="L10755">
        <v>0.9</v>
      </c>
      <c r="M10755" s="54">
        <v>1.7</v>
      </c>
      <c r="N10755" t="s">
        <v>44</v>
      </c>
      <c r="O10755" t="s">
        <v>44</v>
      </c>
      <c r="P10755">
        <v>-99</v>
      </c>
    </row>
    <row r="10756" spans="1:16" x14ac:dyDescent="0.25">
      <c r="A10756" s="20" t="s">
        <v>18909</v>
      </c>
      <c r="B10756">
        <v>7</v>
      </c>
      <c r="C10756" t="s">
        <v>21821</v>
      </c>
      <c r="D10756" t="s">
        <v>91</v>
      </c>
      <c r="E10756" t="s">
        <v>79</v>
      </c>
      <c r="F10756" t="s">
        <v>38</v>
      </c>
      <c r="G10756">
        <v>5</v>
      </c>
      <c r="H10756">
        <v>3</v>
      </c>
      <c r="I10756">
        <v>2014</v>
      </c>
      <c r="J10756" t="s">
        <v>75</v>
      </c>
      <c r="K10756" t="s">
        <v>44</v>
      </c>
      <c r="L10756" t="s">
        <v>44</v>
      </c>
      <c r="M10756" s="54" t="s">
        <v>44</v>
      </c>
      <c r="N10756" t="s">
        <v>44</v>
      </c>
      <c r="O10756" t="s">
        <v>44</v>
      </c>
      <c r="P10756">
        <v>-99</v>
      </c>
    </row>
    <row r="10757" spans="1:16" x14ac:dyDescent="0.25">
      <c r="A10757" s="20" t="s">
        <v>18909</v>
      </c>
      <c r="B10757">
        <v>7</v>
      </c>
      <c r="C10757" t="s">
        <v>21821</v>
      </c>
      <c r="D10757" t="s">
        <v>91</v>
      </c>
      <c r="E10757" t="s">
        <v>79</v>
      </c>
      <c r="F10757" t="s">
        <v>38</v>
      </c>
      <c r="G10757">
        <v>5</v>
      </c>
      <c r="H10757">
        <v>3</v>
      </c>
      <c r="I10757">
        <v>2014</v>
      </c>
      <c r="J10757" t="s">
        <v>75</v>
      </c>
      <c r="K10757" t="s">
        <v>44</v>
      </c>
      <c r="L10757" t="s">
        <v>44</v>
      </c>
      <c r="M10757" s="54" t="s">
        <v>44</v>
      </c>
      <c r="N10757" t="s">
        <v>44</v>
      </c>
      <c r="O10757" t="s">
        <v>44</v>
      </c>
      <c r="P10757">
        <v>-99</v>
      </c>
    </row>
    <row r="10758" spans="1:16" x14ac:dyDescent="0.25">
      <c r="A10758" s="20" t="s">
        <v>18909</v>
      </c>
      <c r="B10758">
        <v>7</v>
      </c>
      <c r="C10758" t="s">
        <v>21821</v>
      </c>
      <c r="D10758" t="s">
        <v>91</v>
      </c>
      <c r="E10758" t="s">
        <v>79</v>
      </c>
      <c r="F10758" t="s">
        <v>38</v>
      </c>
      <c r="G10758">
        <v>5</v>
      </c>
      <c r="H10758">
        <v>3</v>
      </c>
      <c r="I10758">
        <v>2014</v>
      </c>
      <c r="J10758" t="s">
        <v>75</v>
      </c>
      <c r="K10758" t="s">
        <v>44</v>
      </c>
      <c r="L10758" t="s">
        <v>44</v>
      </c>
      <c r="M10758" s="54" t="s">
        <v>44</v>
      </c>
      <c r="N10758" t="s">
        <v>44</v>
      </c>
      <c r="O10758" t="s">
        <v>44</v>
      </c>
      <c r="P10758">
        <v>-99</v>
      </c>
    </row>
    <row r="10759" spans="1:16" x14ac:dyDescent="0.25">
      <c r="A10759" s="20" t="s">
        <v>18909</v>
      </c>
      <c r="B10759">
        <v>7</v>
      </c>
      <c r="C10759" t="s">
        <v>21821</v>
      </c>
      <c r="D10759" t="s">
        <v>91</v>
      </c>
      <c r="E10759" t="s">
        <v>79</v>
      </c>
      <c r="F10759" t="s">
        <v>38</v>
      </c>
      <c r="G10759">
        <v>5</v>
      </c>
      <c r="H10759">
        <v>3</v>
      </c>
      <c r="I10759">
        <v>2014</v>
      </c>
      <c r="J10759" t="s">
        <v>75</v>
      </c>
      <c r="K10759">
        <v>1.331</v>
      </c>
      <c r="L10759">
        <v>0.9</v>
      </c>
      <c r="M10759" s="54">
        <v>1.8</v>
      </c>
      <c r="N10759" t="s">
        <v>44</v>
      </c>
      <c r="O10759" t="s">
        <v>44</v>
      </c>
      <c r="P10759">
        <v>-99</v>
      </c>
    </row>
    <row r="10760" spans="1:16" x14ac:dyDescent="0.25">
      <c r="A10760" s="20" t="s">
        <v>18909</v>
      </c>
      <c r="B10760">
        <v>7</v>
      </c>
      <c r="C10760" t="s">
        <v>21821</v>
      </c>
      <c r="D10760" t="s">
        <v>91</v>
      </c>
      <c r="E10760" t="s">
        <v>79</v>
      </c>
      <c r="F10760" t="s">
        <v>38</v>
      </c>
      <c r="G10760">
        <v>5</v>
      </c>
      <c r="H10760">
        <v>3</v>
      </c>
      <c r="I10760">
        <v>2014</v>
      </c>
      <c r="J10760" t="s">
        <v>75</v>
      </c>
      <c r="K10760" t="s">
        <v>44</v>
      </c>
      <c r="L10760" t="s">
        <v>44</v>
      </c>
      <c r="M10760" s="54" t="s">
        <v>44</v>
      </c>
      <c r="N10760" t="s">
        <v>44</v>
      </c>
      <c r="O10760" t="s">
        <v>44</v>
      </c>
      <c r="P10760">
        <v>-99</v>
      </c>
    </row>
    <row r="10761" spans="1:16" x14ac:dyDescent="0.25">
      <c r="A10761" s="20" t="s">
        <v>18909</v>
      </c>
      <c r="B10761">
        <v>7</v>
      </c>
      <c r="C10761" t="s">
        <v>21821</v>
      </c>
      <c r="D10761" t="s">
        <v>91</v>
      </c>
      <c r="E10761" t="s">
        <v>79</v>
      </c>
      <c r="F10761" t="s">
        <v>38</v>
      </c>
      <c r="G10761">
        <v>5</v>
      </c>
      <c r="H10761">
        <v>3</v>
      </c>
      <c r="I10761">
        <v>2014</v>
      </c>
      <c r="J10761" t="s">
        <v>75</v>
      </c>
      <c r="K10761">
        <v>0.49399999999999999</v>
      </c>
      <c r="L10761">
        <v>0.4</v>
      </c>
      <c r="M10761" s="54">
        <v>0.6</v>
      </c>
      <c r="N10761" t="s">
        <v>44</v>
      </c>
      <c r="O10761" t="s">
        <v>44</v>
      </c>
      <c r="P10761">
        <v>-99</v>
      </c>
    </row>
    <row r="10762" spans="1:16" x14ac:dyDescent="0.25">
      <c r="A10762" s="20" t="s">
        <v>18909</v>
      </c>
      <c r="B10762">
        <v>7</v>
      </c>
      <c r="C10762" t="s">
        <v>21821</v>
      </c>
      <c r="D10762" t="s">
        <v>91</v>
      </c>
      <c r="E10762" t="s">
        <v>79</v>
      </c>
      <c r="F10762" t="s">
        <v>38</v>
      </c>
      <c r="G10762">
        <v>5</v>
      </c>
      <c r="H10762">
        <v>3</v>
      </c>
      <c r="I10762">
        <v>2014</v>
      </c>
      <c r="J10762" t="s">
        <v>75</v>
      </c>
      <c r="K10762">
        <v>1.528</v>
      </c>
      <c r="L10762">
        <v>1.1000000000000001</v>
      </c>
      <c r="M10762" s="54">
        <v>2</v>
      </c>
      <c r="N10762" t="s">
        <v>44</v>
      </c>
      <c r="O10762" t="s">
        <v>44</v>
      </c>
      <c r="P10762">
        <v>-99</v>
      </c>
    </row>
    <row r="10763" spans="1:16" x14ac:dyDescent="0.25">
      <c r="A10763" s="20" t="s">
        <v>18909</v>
      </c>
      <c r="B10763">
        <v>7</v>
      </c>
      <c r="C10763" t="s">
        <v>21821</v>
      </c>
      <c r="D10763" t="s">
        <v>91</v>
      </c>
      <c r="E10763" t="s">
        <v>79</v>
      </c>
      <c r="F10763" t="s">
        <v>38</v>
      </c>
      <c r="G10763">
        <v>5</v>
      </c>
      <c r="H10763">
        <v>3</v>
      </c>
      <c r="I10763">
        <v>2014</v>
      </c>
      <c r="J10763" t="s">
        <v>75</v>
      </c>
      <c r="K10763" t="s">
        <v>44</v>
      </c>
      <c r="L10763" t="s">
        <v>44</v>
      </c>
      <c r="M10763" s="54" t="s">
        <v>44</v>
      </c>
      <c r="N10763" t="s">
        <v>44</v>
      </c>
      <c r="O10763" t="s">
        <v>44</v>
      </c>
      <c r="P10763">
        <v>-99</v>
      </c>
    </row>
    <row r="10764" spans="1:16" x14ac:dyDescent="0.25">
      <c r="A10764" s="20" t="s">
        <v>18909</v>
      </c>
      <c r="B10764">
        <v>7</v>
      </c>
      <c r="C10764" t="s">
        <v>21821</v>
      </c>
      <c r="D10764" t="s">
        <v>91</v>
      </c>
      <c r="E10764" t="s">
        <v>79</v>
      </c>
      <c r="F10764" t="s">
        <v>38</v>
      </c>
      <c r="G10764">
        <v>5</v>
      </c>
      <c r="H10764">
        <v>3</v>
      </c>
      <c r="I10764">
        <v>2014</v>
      </c>
      <c r="J10764" t="s">
        <v>75</v>
      </c>
      <c r="K10764">
        <v>0.57499999999999996</v>
      </c>
      <c r="L10764">
        <v>0.3</v>
      </c>
      <c r="M10764" s="54">
        <v>0.8</v>
      </c>
      <c r="N10764" t="s">
        <v>44</v>
      </c>
      <c r="O10764" t="s">
        <v>44</v>
      </c>
      <c r="P10764">
        <v>-99</v>
      </c>
    </row>
    <row r="10765" spans="1:16" x14ac:dyDescent="0.25">
      <c r="A10765" s="20" t="s">
        <v>18909</v>
      </c>
      <c r="B10765">
        <v>7</v>
      </c>
      <c r="C10765" t="s">
        <v>21821</v>
      </c>
      <c r="D10765" t="s">
        <v>91</v>
      </c>
      <c r="E10765" t="s">
        <v>79</v>
      </c>
      <c r="F10765" t="s">
        <v>38</v>
      </c>
      <c r="G10765">
        <v>5</v>
      </c>
      <c r="H10765">
        <v>3</v>
      </c>
      <c r="I10765">
        <v>2014</v>
      </c>
      <c r="J10765" t="s">
        <v>75</v>
      </c>
      <c r="K10765" t="s">
        <v>44</v>
      </c>
      <c r="L10765" t="s">
        <v>44</v>
      </c>
      <c r="M10765" s="54" t="s">
        <v>44</v>
      </c>
      <c r="N10765" t="s">
        <v>44</v>
      </c>
      <c r="O10765" t="s">
        <v>44</v>
      </c>
      <c r="P10765">
        <v>-99</v>
      </c>
    </row>
    <row r="10766" spans="1:16" x14ac:dyDescent="0.25">
      <c r="A10766" s="20" t="s">
        <v>18909</v>
      </c>
      <c r="B10766">
        <v>7</v>
      </c>
      <c r="C10766" t="s">
        <v>21821</v>
      </c>
      <c r="D10766" t="s">
        <v>91</v>
      </c>
      <c r="E10766" t="s">
        <v>79</v>
      </c>
      <c r="F10766" t="s">
        <v>38</v>
      </c>
      <c r="G10766">
        <v>5</v>
      </c>
      <c r="H10766">
        <v>3</v>
      </c>
      <c r="I10766">
        <v>2014</v>
      </c>
      <c r="J10766" t="s">
        <v>75</v>
      </c>
      <c r="K10766" t="s">
        <v>44</v>
      </c>
      <c r="L10766" t="s">
        <v>44</v>
      </c>
      <c r="M10766" s="54" t="s">
        <v>44</v>
      </c>
      <c r="N10766" t="s">
        <v>44</v>
      </c>
      <c r="O10766" t="s">
        <v>44</v>
      </c>
      <c r="P10766">
        <v>-99</v>
      </c>
    </row>
    <row r="10767" spans="1:16" x14ac:dyDescent="0.25">
      <c r="A10767" s="20" t="s">
        <v>18910</v>
      </c>
      <c r="B10767">
        <v>7</v>
      </c>
      <c r="C10767" t="s">
        <v>21821</v>
      </c>
      <c r="D10767" t="s">
        <v>91</v>
      </c>
      <c r="E10767" t="s">
        <v>79</v>
      </c>
      <c r="F10767" t="s">
        <v>38</v>
      </c>
      <c r="G10767">
        <v>2</v>
      </c>
      <c r="H10767">
        <v>3</v>
      </c>
      <c r="I10767">
        <v>2014</v>
      </c>
      <c r="J10767" t="s">
        <v>43</v>
      </c>
      <c r="K10767">
        <v>0.61</v>
      </c>
      <c r="L10767">
        <v>0.113</v>
      </c>
      <c r="M10767" s="54">
        <v>1.107</v>
      </c>
      <c r="N10767">
        <v>43</v>
      </c>
      <c r="O10767" t="s">
        <v>44</v>
      </c>
      <c r="P10767">
        <v>15.249857033260501</v>
      </c>
    </row>
    <row r="10768" spans="1:16" x14ac:dyDescent="0.25">
      <c r="A10768" s="20" t="s">
        <v>18911</v>
      </c>
      <c r="B10768">
        <v>7</v>
      </c>
      <c r="C10768" t="s">
        <v>21821</v>
      </c>
      <c r="D10768" t="s">
        <v>91</v>
      </c>
      <c r="E10768" t="s">
        <v>79</v>
      </c>
      <c r="F10768" t="s">
        <v>38</v>
      </c>
      <c r="G10768">
        <v>3</v>
      </c>
      <c r="H10768">
        <v>3</v>
      </c>
      <c r="I10768">
        <v>2014</v>
      </c>
      <c r="J10768" t="s">
        <v>43</v>
      </c>
      <c r="K10768">
        <v>1.03</v>
      </c>
      <c r="L10768">
        <v>0.16800000000000001</v>
      </c>
      <c r="M10768" s="54">
        <v>1.8919999999999999</v>
      </c>
      <c r="N10768">
        <v>125</v>
      </c>
      <c r="O10768" t="s">
        <v>44</v>
      </c>
      <c r="P10768">
        <v>8.9442719099991592</v>
      </c>
    </row>
    <row r="10769" spans="1:16" x14ac:dyDescent="0.25">
      <c r="A10769" s="20" t="s">
        <v>18912</v>
      </c>
      <c r="B10769">
        <v>7</v>
      </c>
      <c r="C10769" t="s">
        <v>21821</v>
      </c>
      <c r="D10769" t="s">
        <v>91</v>
      </c>
      <c r="E10769" t="s">
        <v>79</v>
      </c>
      <c r="F10769" t="s">
        <v>38</v>
      </c>
      <c r="G10769">
        <v>4</v>
      </c>
      <c r="H10769">
        <v>3</v>
      </c>
      <c r="I10769">
        <v>2014</v>
      </c>
      <c r="J10769" t="s">
        <v>43</v>
      </c>
      <c r="K10769">
        <v>0.6</v>
      </c>
      <c r="L10769">
        <v>0.13700000000000001</v>
      </c>
      <c r="M10769" s="54">
        <v>1.0629999999999999</v>
      </c>
      <c r="N10769">
        <v>201</v>
      </c>
      <c r="O10769" t="s">
        <v>44</v>
      </c>
      <c r="P10769">
        <v>7.0534561585859796</v>
      </c>
    </row>
    <row r="10770" spans="1:16" x14ac:dyDescent="0.25">
      <c r="A10770" s="20" t="s">
        <v>18913</v>
      </c>
      <c r="B10770">
        <v>7</v>
      </c>
      <c r="C10770" t="s">
        <v>21821</v>
      </c>
      <c r="D10770" t="s">
        <v>91</v>
      </c>
      <c r="E10770" t="s">
        <v>79</v>
      </c>
      <c r="F10770" t="s">
        <v>38</v>
      </c>
      <c r="G10770">
        <v>5</v>
      </c>
      <c r="H10770">
        <v>3</v>
      </c>
      <c r="I10770">
        <v>2014</v>
      </c>
      <c r="J10770" t="s">
        <v>43</v>
      </c>
      <c r="K10770">
        <v>0.71</v>
      </c>
      <c r="L10770">
        <v>0.17499999999999999</v>
      </c>
      <c r="M10770" s="54">
        <v>1.2450000000000001</v>
      </c>
      <c r="N10770">
        <v>544</v>
      </c>
      <c r="O10770" t="s">
        <v>44</v>
      </c>
      <c r="P10770">
        <v>4.28746462856272</v>
      </c>
    </row>
    <row r="10771" spans="1:16" x14ac:dyDescent="0.25">
      <c r="A10771" s="20" t="s">
        <v>9381</v>
      </c>
      <c r="B10771">
        <v>7</v>
      </c>
      <c r="C10771" t="s">
        <v>21821</v>
      </c>
      <c r="D10771" t="s">
        <v>91</v>
      </c>
      <c r="E10771" t="s">
        <v>79</v>
      </c>
      <c r="F10771" t="s">
        <v>38</v>
      </c>
      <c r="G10771">
        <v>2</v>
      </c>
      <c r="H10771">
        <v>3</v>
      </c>
      <c r="I10771">
        <v>2014</v>
      </c>
      <c r="J10771" t="s">
        <v>45</v>
      </c>
      <c r="K10771">
        <v>0.93</v>
      </c>
      <c r="L10771">
        <v>0.52</v>
      </c>
      <c r="M10771" s="54">
        <v>1.34</v>
      </c>
      <c r="N10771">
        <v>66</v>
      </c>
      <c r="O10771" t="s">
        <v>44</v>
      </c>
      <c r="P10771">
        <v>12.3091490979333</v>
      </c>
    </row>
    <row r="10772" spans="1:16" x14ac:dyDescent="0.25">
      <c r="A10772" s="20" t="s">
        <v>9384</v>
      </c>
      <c r="B10772">
        <v>7</v>
      </c>
      <c r="C10772" t="s">
        <v>21821</v>
      </c>
      <c r="D10772" t="s">
        <v>91</v>
      </c>
      <c r="E10772" t="s">
        <v>79</v>
      </c>
      <c r="F10772" t="s">
        <v>38</v>
      </c>
      <c r="G10772">
        <v>3</v>
      </c>
      <c r="H10772">
        <v>3</v>
      </c>
      <c r="I10772">
        <v>2014</v>
      </c>
      <c r="J10772" t="s">
        <v>45</v>
      </c>
      <c r="K10772">
        <v>2.2400000000000002</v>
      </c>
      <c r="L10772">
        <v>1.0329999999999999</v>
      </c>
      <c r="M10772" s="54">
        <v>3.4470000000000001</v>
      </c>
      <c r="N10772">
        <v>62</v>
      </c>
      <c r="O10772" t="s">
        <v>44</v>
      </c>
      <c r="P10772">
        <v>12.700012700019</v>
      </c>
    </row>
    <row r="10773" spans="1:16" x14ac:dyDescent="0.25">
      <c r="A10773" s="20" t="s">
        <v>9385</v>
      </c>
      <c r="B10773">
        <v>7</v>
      </c>
      <c r="C10773" t="s">
        <v>21821</v>
      </c>
      <c r="D10773" t="s">
        <v>91</v>
      </c>
      <c r="E10773" t="s">
        <v>79</v>
      </c>
      <c r="F10773" t="s">
        <v>38</v>
      </c>
      <c r="G10773">
        <v>4</v>
      </c>
      <c r="H10773">
        <v>3</v>
      </c>
      <c r="I10773">
        <v>2014</v>
      </c>
      <c r="J10773" t="s">
        <v>45</v>
      </c>
      <c r="K10773">
        <v>1.83</v>
      </c>
      <c r="L10773">
        <v>1.08</v>
      </c>
      <c r="M10773" s="54">
        <v>2.58</v>
      </c>
      <c r="N10773">
        <v>178</v>
      </c>
      <c r="O10773" t="s">
        <v>44</v>
      </c>
      <c r="P10773">
        <v>7.4953168899586098</v>
      </c>
    </row>
    <row r="10774" spans="1:16" x14ac:dyDescent="0.25">
      <c r="A10774" s="20" t="s">
        <v>9386</v>
      </c>
      <c r="B10774">
        <v>7</v>
      </c>
      <c r="C10774" t="s">
        <v>21821</v>
      </c>
      <c r="D10774" t="s">
        <v>91</v>
      </c>
      <c r="E10774" t="s">
        <v>79</v>
      </c>
      <c r="F10774" t="s">
        <v>38</v>
      </c>
      <c r="G10774">
        <v>5</v>
      </c>
      <c r="H10774">
        <v>3</v>
      </c>
      <c r="I10774">
        <v>2014</v>
      </c>
      <c r="J10774" t="s">
        <v>45</v>
      </c>
      <c r="K10774">
        <v>1.41</v>
      </c>
      <c r="L10774">
        <v>0.68</v>
      </c>
      <c r="M10774" s="54">
        <v>2.14</v>
      </c>
      <c r="N10774">
        <v>76</v>
      </c>
      <c r="O10774" t="s">
        <v>44</v>
      </c>
      <c r="P10774">
        <v>11.470786693528099</v>
      </c>
    </row>
    <row r="10775" spans="1:16" x14ac:dyDescent="0.25">
      <c r="A10775" s="20" t="s">
        <v>9402</v>
      </c>
      <c r="B10775">
        <v>7</v>
      </c>
      <c r="C10775" t="s">
        <v>21821</v>
      </c>
      <c r="D10775" t="s">
        <v>91</v>
      </c>
      <c r="E10775" t="s">
        <v>79</v>
      </c>
      <c r="F10775" t="s">
        <v>38</v>
      </c>
      <c r="G10775">
        <v>2</v>
      </c>
      <c r="H10775">
        <v>3</v>
      </c>
      <c r="I10775">
        <v>2014</v>
      </c>
      <c r="J10775" t="s">
        <v>46</v>
      </c>
      <c r="K10775">
        <v>1.95</v>
      </c>
      <c r="L10775">
        <v>0.71599999999999997</v>
      </c>
      <c r="M10775" s="54">
        <v>3.1840000000000002</v>
      </c>
      <c r="N10775">
        <v>51</v>
      </c>
      <c r="O10775" t="s">
        <v>44</v>
      </c>
      <c r="P10775">
        <v>14.0028008402801</v>
      </c>
    </row>
    <row r="10776" spans="1:16" x14ac:dyDescent="0.25">
      <c r="A10776" s="20" t="s">
        <v>9405</v>
      </c>
      <c r="B10776">
        <v>7</v>
      </c>
      <c r="C10776" t="s">
        <v>21821</v>
      </c>
      <c r="D10776" t="s">
        <v>91</v>
      </c>
      <c r="E10776" t="s">
        <v>79</v>
      </c>
      <c r="F10776" t="s">
        <v>38</v>
      </c>
      <c r="G10776">
        <v>3</v>
      </c>
      <c r="H10776">
        <v>3</v>
      </c>
      <c r="I10776">
        <v>2014</v>
      </c>
      <c r="J10776" t="s">
        <v>46</v>
      </c>
      <c r="K10776">
        <v>1.37</v>
      </c>
      <c r="L10776">
        <v>0.66800000000000004</v>
      </c>
      <c r="M10776" s="54">
        <v>2.0720000000000001</v>
      </c>
      <c r="N10776">
        <v>71</v>
      </c>
      <c r="O10776" t="s">
        <v>44</v>
      </c>
      <c r="P10776">
        <v>11.8678165819385</v>
      </c>
    </row>
    <row r="10777" spans="1:16" x14ac:dyDescent="0.25">
      <c r="A10777" s="20" t="s">
        <v>9406</v>
      </c>
      <c r="B10777">
        <v>7</v>
      </c>
      <c r="C10777" t="s">
        <v>21821</v>
      </c>
      <c r="D10777" t="s">
        <v>91</v>
      </c>
      <c r="E10777" t="s">
        <v>79</v>
      </c>
      <c r="F10777" t="s">
        <v>38</v>
      </c>
      <c r="G10777">
        <v>4</v>
      </c>
      <c r="H10777">
        <v>3</v>
      </c>
      <c r="I10777">
        <v>2014</v>
      </c>
      <c r="J10777" t="s">
        <v>46</v>
      </c>
      <c r="K10777">
        <v>1.52</v>
      </c>
      <c r="L10777">
        <v>0.65900000000000003</v>
      </c>
      <c r="M10777" s="54">
        <v>2.3809999999999998</v>
      </c>
      <c r="N10777">
        <v>91</v>
      </c>
      <c r="O10777" t="s">
        <v>44</v>
      </c>
      <c r="P10777">
        <v>10.4828483672192</v>
      </c>
    </row>
    <row r="10778" spans="1:16" x14ac:dyDescent="0.25">
      <c r="A10778" s="20" t="s">
        <v>9407</v>
      </c>
      <c r="B10778">
        <v>7</v>
      </c>
      <c r="C10778" t="s">
        <v>21821</v>
      </c>
      <c r="D10778" t="s">
        <v>91</v>
      </c>
      <c r="E10778" t="s">
        <v>79</v>
      </c>
      <c r="F10778" t="s">
        <v>38</v>
      </c>
      <c r="G10778">
        <v>5</v>
      </c>
      <c r="H10778">
        <v>3</v>
      </c>
      <c r="I10778">
        <v>2014</v>
      </c>
      <c r="J10778" t="s">
        <v>46</v>
      </c>
      <c r="K10778">
        <v>1.08</v>
      </c>
      <c r="L10778">
        <v>0.61299999999999999</v>
      </c>
      <c r="M10778" s="54">
        <v>1.5469999999999999</v>
      </c>
      <c r="N10778">
        <v>148</v>
      </c>
      <c r="O10778" t="s">
        <v>44</v>
      </c>
      <c r="P10778">
        <v>8.2199493652678708</v>
      </c>
    </row>
    <row r="10779" spans="1:16" x14ac:dyDescent="0.25">
      <c r="A10779" s="20" t="s">
        <v>9423</v>
      </c>
      <c r="B10779">
        <v>7</v>
      </c>
      <c r="C10779" t="s">
        <v>21821</v>
      </c>
      <c r="D10779" t="s">
        <v>91</v>
      </c>
      <c r="E10779" t="s">
        <v>79</v>
      </c>
      <c r="F10779" t="s">
        <v>38</v>
      </c>
      <c r="G10779">
        <v>2</v>
      </c>
      <c r="H10779">
        <v>3</v>
      </c>
      <c r="I10779">
        <v>2014</v>
      </c>
      <c r="J10779" t="s">
        <v>47</v>
      </c>
      <c r="K10779">
        <v>2.72</v>
      </c>
      <c r="L10779">
        <v>1.333</v>
      </c>
      <c r="M10779" s="54">
        <v>4.1070000000000002</v>
      </c>
      <c r="N10779">
        <v>104</v>
      </c>
      <c r="O10779" t="s">
        <v>44</v>
      </c>
      <c r="P10779">
        <v>9.8058067569092007</v>
      </c>
    </row>
    <row r="10780" spans="1:16" x14ac:dyDescent="0.25">
      <c r="A10780" s="20" t="s">
        <v>9426</v>
      </c>
      <c r="B10780">
        <v>7</v>
      </c>
      <c r="C10780" t="s">
        <v>21821</v>
      </c>
      <c r="D10780" t="s">
        <v>91</v>
      </c>
      <c r="E10780" t="s">
        <v>79</v>
      </c>
      <c r="F10780" t="s">
        <v>38</v>
      </c>
      <c r="G10780">
        <v>3</v>
      </c>
      <c r="H10780">
        <v>3</v>
      </c>
      <c r="I10780">
        <v>2014</v>
      </c>
      <c r="J10780" t="s">
        <v>47</v>
      </c>
      <c r="K10780">
        <v>1.39</v>
      </c>
      <c r="L10780">
        <v>0.72899999999999998</v>
      </c>
      <c r="M10780" s="54">
        <v>2.0510000000000002</v>
      </c>
      <c r="N10780">
        <v>117</v>
      </c>
      <c r="O10780" t="s">
        <v>44</v>
      </c>
      <c r="P10780">
        <v>9.2450032704204794</v>
      </c>
    </row>
    <row r="10781" spans="1:16" x14ac:dyDescent="0.25">
      <c r="A10781" s="20" t="s">
        <v>9427</v>
      </c>
      <c r="B10781">
        <v>7</v>
      </c>
      <c r="C10781" t="s">
        <v>21821</v>
      </c>
      <c r="D10781" t="s">
        <v>91</v>
      </c>
      <c r="E10781" t="s">
        <v>79</v>
      </c>
      <c r="F10781" t="s">
        <v>38</v>
      </c>
      <c r="G10781">
        <v>4</v>
      </c>
      <c r="H10781">
        <v>3</v>
      </c>
      <c r="I10781">
        <v>2014</v>
      </c>
      <c r="J10781" t="s">
        <v>47</v>
      </c>
      <c r="K10781">
        <v>1.85</v>
      </c>
      <c r="L10781">
        <v>1.0469999999999999</v>
      </c>
      <c r="M10781" s="54">
        <v>2.653</v>
      </c>
      <c r="N10781">
        <v>177</v>
      </c>
      <c r="O10781" t="s">
        <v>44</v>
      </c>
      <c r="P10781">
        <v>7.5164602800282898</v>
      </c>
    </row>
    <row r="10782" spans="1:16" x14ac:dyDescent="0.25">
      <c r="A10782" s="20" t="s">
        <v>9428</v>
      </c>
      <c r="B10782">
        <v>7</v>
      </c>
      <c r="C10782" t="s">
        <v>21821</v>
      </c>
      <c r="D10782" t="s">
        <v>91</v>
      </c>
      <c r="E10782" t="s">
        <v>79</v>
      </c>
      <c r="F10782" t="s">
        <v>38</v>
      </c>
      <c r="G10782">
        <v>5</v>
      </c>
      <c r="H10782">
        <v>3</v>
      </c>
      <c r="I10782">
        <v>2014</v>
      </c>
      <c r="J10782" t="s">
        <v>47</v>
      </c>
      <c r="K10782">
        <v>1.61</v>
      </c>
      <c r="L10782">
        <v>1.002</v>
      </c>
      <c r="M10782" s="54">
        <v>2.218</v>
      </c>
      <c r="N10782">
        <v>1156</v>
      </c>
      <c r="O10782" t="s">
        <v>44</v>
      </c>
      <c r="P10782">
        <v>2.9411764705882399</v>
      </c>
    </row>
    <row r="10783" spans="1:16" x14ac:dyDescent="0.25">
      <c r="A10783" s="20" t="s">
        <v>18914</v>
      </c>
      <c r="B10783">
        <v>7</v>
      </c>
      <c r="C10783" t="s">
        <v>21821</v>
      </c>
      <c r="D10783" t="s">
        <v>91</v>
      </c>
      <c r="E10783" t="s">
        <v>79</v>
      </c>
      <c r="F10783" t="s">
        <v>38</v>
      </c>
      <c r="G10783">
        <v>2</v>
      </c>
      <c r="H10783">
        <v>3</v>
      </c>
      <c r="I10783">
        <v>2014</v>
      </c>
      <c r="J10783" t="s">
        <v>48</v>
      </c>
      <c r="K10783">
        <v>0.74</v>
      </c>
      <c r="L10783">
        <v>0.21199999999999999</v>
      </c>
      <c r="M10783" s="54">
        <v>1.268</v>
      </c>
      <c r="N10783">
        <v>68</v>
      </c>
      <c r="O10783" t="s">
        <v>44</v>
      </c>
      <c r="P10783">
        <v>12.126781251816601</v>
      </c>
    </row>
    <row r="10784" spans="1:16" x14ac:dyDescent="0.25">
      <c r="A10784" s="20" t="s">
        <v>18915</v>
      </c>
      <c r="B10784">
        <v>7</v>
      </c>
      <c r="C10784" t="s">
        <v>21821</v>
      </c>
      <c r="D10784" t="s">
        <v>91</v>
      </c>
      <c r="E10784" t="s">
        <v>79</v>
      </c>
      <c r="F10784" t="s">
        <v>38</v>
      </c>
      <c r="G10784">
        <v>3</v>
      </c>
      <c r="H10784">
        <v>3</v>
      </c>
      <c r="I10784">
        <v>2014</v>
      </c>
      <c r="J10784" t="s">
        <v>48</v>
      </c>
      <c r="K10784">
        <v>0.8</v>
      </c>
      <c r="L10784">
        <v>6.8000000000000005E-2</v>
      </c>
      <c r="M10784" s="54">
        <v>1.532</v>
      </c>
      <c r="N10784">
        <v>69</v>
      </c>
      <c r="O10784" t="s">
        <v>44</v>
      </c>
      <c r="P10784">
        <v>12.0385853085769</v>
      </c>
    </row>
    <row r="10785" spans="1:16" x14ac:dyDescent="0.25">
      <c r="A10785" s="20" t="s">
        <v>18916</v>
      </c>
      <c r="B10785">
        <v>7</v>
      </c>
      <c r="C10785" t="s">
        <v>21821</v>
      </c>
      <c r="D10785" t="s">
        <v>91</v>
      </c>
      <c r="E10785" t="s">
        <v>79</v>
      </c>
      <c r="F10785" t="s">
        <v>38</v>
      </c>
      <c r="G10785">
        <v>4</v>
      </c>
      <c r="H10785">
        <v>3</v>
      </c>
      <c r="I10785">
        <v>2014</v>
      </c>
      <c r="J10785" t="s">
        <v>48</v>
      </c>
      <c r="K10785">
        <v>0.83</v>
      </c>
      <c r="L10785">
        <v>0.27500000000000002</v>
      </c>
      <c r="M10785" s="54">
        <v>1.385</v>
      </c>
      <c r="N10785">
        <v>195</v>
      </c>
      <c r="O10785" t="s">
        <v>44</v>
      </c>
      <c r="P10785">
        <v>7.1611487403943297</v>
      </c>
    </row>
    <row r="10786" spans="1:16" x14ac:dyDescent="0.25">
      <c r="A10786" s="20" t="s">
        <v>18917</v>
      </c>
      <c r="B10786">
        <v>7</v>
      </c>
      <c r="C10786" t="s">
        <v>21821</v>
      </c>
      <c r="D10786" t="s">
        <v>91</v>
      </c>
      <c r="E10786" t="s">
        <v>79</v>
      </c>
      <c r="F10786" t="s">
        <v>38</v>
      </c>
      <c r="G10786">
        <v>5</v>
      </c>
      <c r="H10786">
        <v>3</v>
      </c>
      <c r="I10786">
        <v>2014</v>
      </c>
      <c r="J10786" t="s">
        <v>48</v>
      </c>
      <c r="K10786">
        <v>0.52</v>
      </c>
      <c r="L10786">
        <v>0.20200000000000001</v>
      </c>
      <c r="M10786" s="54">
        <v>0.83799999999999997</v>
      </c>
      <c r="N10786">
        <v>569</v>
      </c>
      <c r="O10786" t="s">
        <v>44</v>
      </c>
      <c r="P10786">
        <v>4.1922180815031904</v>
      </c>
    </row>
    <row r="10787" spans="1:16" x14ac:dyDescent="0.25">
      <c r="A10787" s="20" t="s">
        <v>18918</v>
      </c>
      <c r="B10787">
        <v>7</v>
      </c>
      <c r="C10787" t="s">
        <v>21821</v>
      </c>
      <c r="D10787" t="s">
        <v>91</v>
      </c>
      <c r="E10787" t="s">
        <v>79</v>
      </c>
      <c r="F10787" t="s">
        <v>38</v>
      </c>
      <c r="G10787">
        <v>2</v>
      </c>
      <c r="H10787">
        <v>3</v>
      </c>
      <c r="I10787">
        <v>2014</v>
      </c>
      <c r="J10787" t="s">
        <v>49</v>
      </c>
      <c r="K10787">
        <v>0.83</v>
      </c>
      <c r="L10787">
        <v>0.45200000000000001</v>
      </c>
      <c r="M10787" s="54">
        <v>1.208</v>
      </c>
      <c r="N10787">
        <v>36</v>
      </c>
      <c r="O10787" t="s">
        <v>44</v>
      </c>
      <c r="P10787">
        <v>16.6666666666667</v>
      </c>
    </row>
    <row r="10788" spans="1:16" x14ac:dyDescent="0.25">
      <c r="A10788" s="20" t="s">
        <v>18919</v>
      </c>
      <c r="B10788">
        <v>7</v>
      </c>
      <c r="C10788" t="s">
        <v>21821</v>
      </c>
      <c r="D10788" t="s">
        <v>91</v>
      </c>
      <c r="E10788" t="s">
        <v>79</v>
      </c>
      <c r="F10788" t="s">
        <v>38</v>
      </c>
      <c r="G10788">
        <v>3</v>
      </c>
      <c r="H10788">
        <v>3</v>
      </c>
      <c r="I10788">
        <v>2014</v>
      </c>
      <c r="J10788" t="s">
        <v>49</v>
      </c>
      <c r="K10788">
        <v>1.08</v>
      </c>
      <c r="L10788">
        <v>0.6</v>
      </c>
      <c r="M10788" s="54">
        <v>1.56</v>
      </c>
      <c r="N10788">
        <v>53</v>
      </c>
      <c r="O10788" t="s">
        <v>44</v>
      </c>
      <c r="P10788">
        <v>13.7360563948689</v>
      </c>
    </row>
    <row r="10789" spans="1:16" x14ac:dyDescent="0.25">
      <c r="A10789" s="20" t="s">
        <v>18920</v>
      </c>
      <c r="B10789">
        <v>7</v>
      </c>
      <c r="C10789" t="s">
        <v>21821</v>
      </c>
      <c r="D10789" t="s">
        <v>91</v>
      </c>
      <c r="E10789" t="s">
        <v>79</v>
      </c>
      <c r="F10789" t="s">
        <v>38</v>
      </c>
      <c r="G10789">
        <v>4</v>
      </c>
      <c r="H10789">
        <v>3</v>
      </c>
      <c r="I10789">
        <v>2014</v>
      </c>
      <c r="J10789" t="s">
        <v>49</v>
      </c>
      <c r="K10789">
        <v>1.07</v>
      </c>
      <c r="L10789">
        <v>0.65900000000000003</v>
      </c>
      <c r="M10789" s="54">
        <v>1.4810000000000001</v>
      </c>
      <c r="N10789">
        <v>186</v>
      </c>
      <c r="O10789" t="s">
        <v>44</v>
      </c>
      <c r="P10789">
        <v>7.3323557510676602</v>
      </c>
    </row>
    <row r="10790" spans="1:16" x14ac:dyDescent="0.25">
      <c r="A10790" s="20" t="s">
        <v>18921</v>
      </c>
      <c r="B10790">
        <v>7</v>
      </c>
      <c r="C10790" t="s">
        <v>21821</v>
      </c>
      <c r="D10790" t="s">
        <v>91</v>
      </c>
      <c r="E10790" t="s">
        <v>79</v>
      </c>
      <c r="F10790" t="s">
        <v>38</v>
      </c>
      <c r="G10790">
        <v>5</v>
      </c>
      <c r="H10790">
        <v>3</v>
      </c>
      <c r="I10790">
        <v>2014</v>
      </c>
      <c r="J10790" t="s">
        <v>49</v>
      </c>
      <c r="K10790">
        <v>1.17</v>
      </c>
      <c r="L10790">
        <v>0.73599999999999999</v>
      </c>
      <c r="M10790" s="54">
        <v>1.6040000000000001</v>
      </c>
      <c r="N10790">
        <v>182</v>
      </c>
      <c r="O10790" t="s">
        <v>44</v>
      </c>
      <c r="P10790">
        <v>7.4124931666110099</v>
      </c>
    </row>
    <row r="10791" spans="1:16" x14ac:dyDescent="0.25">
      <c r="A10791" s="20" t="s">
        <v>18922</v>
      </c>
      <c r="B10791">
        <v>7</v>
      </c>
      <c r="C10791" t="s">
        <v>21821</v>
      </c>
      <c r="D10791" t="s">
        <v>91</v>
      </c>
      <c r="E10791" t="s">
        <v>79</v>
      </c>
      <c r="F10791" t="s">
        <v>38</v>
      </c>
      <c r="G10791">
        <v>2</v>
      </c>
      <c r="H10791">
        <v>3</v>
      </c>
      <c r="I10791">
        <v>2014</v>
      </c>
      <c r="J10791" t="s">
        <v>50</v>
      </c>
      <c r="K10791" t="s">
        <v>44</v>
      </c>
      <c r="L10791" t="s">
        <v>44</v>
      </c>
      <c r="M10791" s="54" t="s">
        <v>44</v>
      </c>
      <c r="N10791">
        <v>42</v>
      </c>
      <c r="O10791" t="s">
        <v>44</v>
      </c>
      <c r="P10791">
        <v>15.430334996209201</v>
      </c>
    </row>
    <row r="10792" spans="1:16" x14ac:dyDescent="0.25">
      <c r="A10792" s="20" t="s">
        <v>18923</v>
      </c>
      <c r="B10792">
        <v>7</v>
      </c>
      <c r="C10792" t="s">
        <v>21821</v>
      </c>
      <c r="D10792" t="s">
        <v>91</v>
      </c>
      <c r="E10792" t="s">
        <v>79</v>
      </c>
      <c r="F10792" t="s">
        <v>38</v>
      </c>
      <c r="G10792">
        <v>3</v>
      </c>
      <c r="H10792">
        <v>3</v>
      </c>
      <c r="I10792">
        <v>2014</v>
      </c>
      <c r="J10792" t="s">
        <v>50</v>
      </c>
      <c r="K10792" t="s">
        <v>44</v>
      </c>
      <c r="L10792" t="s">
        <v>44</v>
      </c>
      <c r="M10792" s="54" t="s">
        <v>44</v>
      </c>
      <c r="N10792">
        <v>41</v>
      </c>
      <c r="O10792" t="s">
        <v>44</v>
      </c>
      <c r="P10792">
        <v>15.6173761888606</v>
      </c>
    </row>
    <row r="10793" spans="1:16" x14ac:dyDescent="0.25">
      <c r="A10793" s="20" t="s">
        <v>18924</v>
      </c>
      <c r="B10793">
        <v>7</v>
      </c>
      <c r="C10793" t="s">
        <v>21821</v>
      </c>
      <c r="D10793" t="s">
        <v>91</v>
      </c>
      <c r="E10793" t="s">
        <v>79</v>
      </c>
      <c r="F10793" t="s">
        <v>38</v>
      </c>
      <c r="G10793">
        <v>4</v>
      </c>
      <c r="H10793">
        <v>3</v>
      </c>
      <c r="I10793">
        <v>2014</v>
      </c>
      <c r="J10793" t="s">
        <v>50</v>
      </c>
      <c r="K10793" t="s">
        <v>44</v>
      </c>
      <c r="L10793" t="s">
        <v>44</v>
      </c>
      <c r="M10793" s="54" t="s">
        <v>44</v>
      </c>
      <c r="N10793">
        <v>153</v>
      </c>
      <c r="O10793" t="s">
        <v>44</v>
      </c>
      <c r="P10793">
        <v>8.0845208345444295</v>
      </c>
    </row>
    <row r="10794" spans="1:16" x14ac:dyDescent="0.25">
      <c r="A10794" s="20" t="s">
        <v>18925</v>
      </c>
      <c r="B10794">
        <v>7</v>
      </c>
      <c r="C10794" t="s">
        <v>21821</v>
      </c>
      <c r="D10794" t="s">
        <v>91</v>
      </c>
      <c r="E10794" t="s">
        <v>79</v>
      </c>
      <c r="F10794" t="s">
        <v>38</v>
      </c>
      <c r="G10794">
        <v>5</v>
      </c>
      <c r="H10794">
        <v>3</v>
      </c>
      <c r="I10794">
        <v>2014</v>
      </c>
      <c r="J10794" t="s">
        <v>50</v>
      </c>
      <c r="K10794" t="s">
        <v>44</v>
      </c>
      <c r="L10794" t="s">
        <v>44</v>
      </c>
      <c r="M10794" s="54" t="s">
        <v>44</v>
      </c>
      <c r="N10794">
        <v>353</v>
      </c>
      <c r="O10794" t="s">
        <v>44</v>
      </c>
      <c r="P10794">
        <v>5.3224629541234902</v>
      </c>
    </row>
    <row r="10795" spans="1:16" x14ac:dyDescent="0.25">
      <c r="A10795" s="20" t="s">
        <v>18926</v>
      </c>
      <c r="B10795">
        <v>7</v>
      </c>
      <c r="C10795" t="s">
        <v>21821</v>
      </c>
      <c r="D10795" t="s">
        <v>91</v>
      </c>
      <c r="E10795" t="s">
        <v>79</v>
      </c>
      <c r="F10795" t="s">
        <v>38</v>
      </c>
      <c r="G10795">
        <v>2</v>
      </c>
      <c r="H10795">
        <v>3</v>
      </c>
      <c r="I10795">
        <v>2014</v>
      </c>
      <c r="J10795" t="s">
        <v>51</v>
      </c>
      <c r="K10795">
        <v>1.79</v>
      </c>
      <c r="L10795">
        <v>0.81599999999999995</v>
      </c>
      <c r="M10795" s="54">
        <v>2.7639999999999998</v>
      </c>
      <c r="N10795">
        <v>44</v>
      </c>
      <c r="O10795" t="s">
        <v>44</v>
      </c>
      <c r="P10795">
        <v>15.0755672288882</v>
      </c>
    </row>
    <row r="10796" spans="1:16" x14ac:dyDescent="0.25">
      <c r="A10796" s="20" t="s">
        <v>18927</v>
      </c>
      <c r="B10796">
        <v>7</v>
      </c>
      <c r="C10796" t="s">
        <v>21821</v>
      </c>
      <c r="D10796" t="s">
        <v>91</v>
      </c>
      <c r="E10796" t="s">
        <v>79</v>
      </c>
      <c r="F10796" t="s">
        <v>38</v>
      </c>
      <c r="G10796">
        <v>3</v>
      </c>
      <c r="H10796">
        <v>3</v>
      </c>
      <c r="I10796">
        <v>2014</v>
      </c>
      <c r="J10796" t="s">
        <v>51</v>
      </c>
      <c r="K10796">
        <v>1.21</v>
      </c>
      <c r="L10796">
        <v>0.71599999999999997</v>
      </c>
      <c r="M10796" s="54">
        <v>1.704</v>
      </c>
      <c r="N10796">
        <v>52</v>
      </c>
      <c r="O10796" t="s">
        <v>44</v>
      </c>
      <c r="P10796">
        <v>13.8675049056307</v>
      </c>
    </row>
    <row r="10797" spans="1:16" x14ac:dyDescent="0.25">
      <c r="A10797" s="20" t="s">
        <v>18928</v>
      </c>
      <c r="B10797">
        <v>7</v>
      </c>
      <c r="C10797" t="s">
        <v>21821</v>
      </c>
      <c r="D10797" t="s">
        <v>91</v>
      </c>
      <c r="E10797" t="s">
        <v>79</v>
      </c>
      <c r="F10797" t="s">
        <v>38</v>
      </c>
      <c r="G10797">
        <v>4</v>
      </c>
      <c r="H10797">
        <v>3</v>
      </c>
      <c r="I10797">
        <v>2014</v>
      </c>
      <c r="J10797" t="s">
        <v>51</v>
      </c>
      <c r="K10797">
        <v>1.02</v>
      </c>
      <c r="L10797">
        <v>0.57199999999999995</v>
      </c>
      <c r="M10797" s="54">
        <v>1.468</v>
      </c>
      <c r="N10797">
        <v>76</v>
      </c>
      <c r="O10797" t="s">
        <v>44</v>
      </c>
      <c r="P10797">
        <v>11.470786693528099</v>
      </c>
    </row>
    <row r="10798" spans="1:16" x14ac:dyDescent="0.25">
      <c r="A10798" s="20" t="s">
        <v>18929</v>
      </c>
      <c r="B10798">
        <v>7</v>
      </c>
      <c r="C10798" t="s">
        <v>21821</v>
      </c>
      <c r="D10798" t="s">
        <v>91</v>
      </c>
      <c r="E10798" t="s">
        <v>79</v>
      </c>
      <c r="F10798" t="s">
        <v>38</v>
      </c>
      <c r="G10798">
        <v>5</v>
      </c>
      <c r="H10798">
        <v>3</v>
      </c>
      <c r="I10798">
        <v>2014</v>
      </c>
      <c r="J10798" t="s">
        <v>51</v>
      </c>
      <c r="K10798">
        <v>1.39</v>
      </c>
      <c r="L10798">
        <v>0.86799999999999999</v>
      </c>
      <c r="M10798" s="54">
        <v>1.9119999999999999</v>
      </c>
      <c r="N10798">
        <v>263</v>
      </c>
      <c r="O10798" t="s">
        <v>44</v>
      </c>
      <c r="P10798">
        <v>6.1662641597820702</v>
      </c>
    </row>
    <row r="10799" spans="1:16" x14ac:dyDescent="0.25">
      <c r="A10799" s="20" t="s">
        <v>18930</v>
      </c>
      <c r="B10799">
        <v>7</v>
      </c>
      <c r="C10799" t="s">
        <v>21821</v>
      </c>
      <c r="D10799" t="s">
        <v>91</v>
      </c>
      <c r="E10799" t="s">
        <v>80</v>
      </c>
      <c r="F10799" t="s">
        <v>42</v>
      </c>
      <c r="G10799">
        <v>2</v>
      </c>
      <c r="H10799">
        <v>4</v>
      </c>
      <c r="I10799">
        <v>2014</v>
      </c>
      <c r="J10799" t="s">
        <v>52</v>
      </c>
      <c r="K10799" t="s">
        <v>44</v>
      </c>
      <c r="L10799" t="s">
        <v>44</v>
      </c>
      <c r="M10799" s="54" t="s">
        <v>44</v>
      </c>
      <c r="N10799">
        <v>8</v>
      </c>
      <c r="O10799" t="s">
        <v>44</v>
      </c>
      <c r="P10799">
        <v>35.355339059327399</v>
      </c>
    </row>
    <row r="10800" spans="1:16" x14ac:dyDescent="0.25">
      <c r="A10800" s="20" t="s">
        <v>18931</v>
      </c>
      <c r="B10800">
        <v>7</v>
      </c>
      <c r="C10800" t="s">
        <v>21821</v>
      </c>
      <c r="D10800" t="s">
        <v>91</v>
      </c>
      <c r="E10800" t="s">
        <v>80</v>
      </c>
      <c r="F10800" t="s">
        <v>42</v>
      </c>
      <c r="G10800">
        <v>3</v>
      </c>
      <c r="H10800">
        <v>4</v>
      </c>
      <c r="I10800">
        <v>2014</v>
      </c>
      <c r="J10800" t="s">
        <v>52</v>
      </c>
      <c r="K10800" t="s">
        <v>44</v>
      </c>
      <c r="L10800" t="s">
        <v>44</v>
      </c>
      <c r="M10800" s="54" t="s">
        <v>44</v>
      </c>
      <c r="N10800">
        <v>5</v>
      </c>
      <c r="O10800" t="s">
        <v>44</v>
      </c>
      <c r="P10800">
        <v>44.721359549995803</v>
      </c>
    </row>
    <row r="10801" spans="1:16" x14ac:dyDescent="0.25">
      <c r="A10801" s="20" t="s">
        <v>18932</v>
      </c>
      <c r="B10801">
        <v>7</v>
      </c>
      <c r="C10801" t="s">
        <v>21821</v>
      </c>
      <c r="D10801" t="s">
        <v>91</v>
      </c>
      <c r="E10801" t="s">
        <v>80</v>
      </c>
      <c r="F10801" t="s">
        <v>42</v>
      </c>
      <c r="G10801">
        <v>4</v>
      </c>
      <c r="H10801">
        <v>4</v>
      </c>
      <c r="I10801">
        <v>2014</v>
      </c>
      <c r="J10801" t="s">
        <v>52</v>
      </c>
      <c r="K10801" t="s">
        <v>44</v>
      </c>
      <c r="L10801" t="s">
        <v>44</v>
      </c>
      <c r="M10801" s="54" t="s">
        <v>44</v>
      </c>
      <c r="N10801">
        <v>6</v>
      </c>
      <c r="O10801" t="s">
        <v>44</v>
      </c>
      <c r="P10801">
        <v>40.824829046386299</v>
      </c>
    </row>
    <row r="10802" spans="1:16" x14ac:dyDescent="0.25">
      <c r="A10802" s="20" t="s">
        <v>18933</v>
      </c>
      <c r="B10802">
        <v>7</v>
      </c>
      <c r="C10802" t="s">
        <v>21821</v>
      </c>
      <c r="D10802" t="s">
        <v>91</v>
      </c>
      <c r="E10802" t="s">
        <v>80</v>
      </c>
      <c r="F10802" t="s">
        <v>42</v>
      </c>
      <c r="G10802">
        <v>5</v>
      </c>
      <c r="H10802">
        <v>4</v>
      </c>
      <c r="I10802">
        <v>2014</v>
      </c>
      <c r="J10802" t="s">
        <v>52</v>
      </c>
      <c r="K10802" t="s">
        <v>44</v>
      </c>
      <c r="L10802" t="s">
        <v>44</v>
      </c>
      <c r="M10802" s="54" t="s">
        <v>44</v>
      </c>
      <c r="N10802">
        <v>4</v>
      </c>
      <c r="O10802" t="s">
        <v>44</v>
      </c>
      <c r="P10802">
        <v>50</v>
      </c>
    </row>
    <row r="10803" spans="1:16" x14ac:dyDescent="0.25">
      <c r="A10803" s="20" t="s">
        <v>18934</v>
      </c>
      <c r="B10803">
        <v>7</v>
      </c>
      <c r="C10803" t="s">
        <v>21821</v>
      </c>
      <c r="D10803" t="s">
        <v>91</v>
      </c>
      <c r="E10803" t="s">
        <v>80</v>
      </c>
      <c r="F10803" t="s">
        <v>42</v>
      </c>
      <c r="G10803">
        <v>2</v>
      </c>
      <c r="H10803">
        <v>4</v>
      </c>
      <c r="I10803">
        <v>2014</v>
      </c>
      <c r="J10803" t="s">
        <v>53</v>
      </c>
      <c r="K10803" t="s">
        <v>44</v>
      </c>
      <c r="L10803" t="s">
        <v>44</v>
      </c>
      <c r="M10803" s="54" t="s">
        <v>44</v>
      </c>
      <c r="N10803">
        <v>1</v>
      </c>
      <c r="O10803" t="s">
        <v>44</v>
      </c>
      <c r="P10803">
        <v>100</v>
      </c>
    </row>
    <row r="10804" spans="1:16" x14ac:dyDescent="0.25">
      <c r="A10804" s="20" t="s">
        <v>18935</v>
      </c>
      <c r="B10804">
        <v>7</v>
      </c>
      <c r="C10804" t="s">
        <v>21821</v>
      </c>
      <c r="D10804" t="s">
        <v>91</v>
      </c>
      <c r="E10804" t="s">
        <v>80</v>
      </c>
      <c r="F10804" t="s">
        <v>42</v>
      </c>
      <c r="G10804">
        <v>3</v>
      </c>
      <c r="H10804">
        <v>4</v>
      </c>
      <c r="I10804">
        <v>2014</v>
      </c>
      <c r="J10804" t="s">
        <v>53</v>
      </c>
      <c r="K10804" t="s">
        <v>44</v>
      </c>
      <c r="L10804" t="s">
        <v>44</v>
      </c>
      <c r="M10804" s="54" t="s">
        <v>44</v>
      </c>
      <c r="N10804">
        <v>2</v>
      </c>
      <c r="O10804" t="s">
        <v>44</v>
      </c>
      <c r="P10804">
        <v>70.710678118654698</v>
      </c>
    </row>
    <row r="10805" spans="1:16" x14ac:dyDescent="0.25">
      <c r="A10805" s="20" t="s">
        <v>18936</v>
      </c>
      <c r="B10805">
        <v>7</v>
      </c>
      <c r="C10805" t="s">
        <v>21821</v>
      </c>
      <c r="D10805" t="s">
        <v>91</v>
      </c>
      <c r="E10805" t="s">
        <v>80</v>
      </c>
      <c r="F10805" t="s">
        <v>42</v>
      </c>
      <c r="G10805">
        <v>4</v>
      </c>
      <c r="H10805">
        <v>4</v>
      </c>
      <c r="I10805">
        <v>2014</v>
      </c>
      <c r="J10805" t="s">
        <v>53</v>
      </c>
      <c r="K10805" t="s">
        <v>44</v>
      </c>
      <c r="L10805" t="s">
        <v>44</v>
      </c>
      <c r="M10805" s="54" t="s">
        <v>44</v>
      </c>
      <c r="N10805">
        <v>12</v>
      </c>
      <c r="O10805" t="s">
        <v>44</v>
      </c>
      <c r="P10805">
        <v>28.867513459481302</v>
      </c>
    </row>
    <row r="10806" spans="1:16" x14ac:dyDescent="0.25">
      <c r="A10806" s="20" t="s">
        <v>18937</v>
      </c>
      <c r="B10806">
        <v>7</v>
      </c>
      <c r="C10806" t="s">
        <v>21821</v>
      </c>
      <c r="D10806" t="s">
        <v>91</v>
      </c>
      <c r="E10806" t="s">
        <v>80</v>
      </c>
      <c r="F10806" t="s">
        <v>42</v>
      </c>
      <c r="G10806">
        <v>5</v>
      </c>
      <c r="H10806">
        <v>4</v>
      </c>
      <c r="I10806">
        <v>2014</v>
      </c>
      <c r="J10806" t="s">
        <v>53</v>
      </c>
      <c r="K10806" t="s">
        <v>44</v>
      </c>
      <c r="L10806" t="s">
        <v>44</v>
      </c>
      <c r="M10806" s="54" t="s">
        <v>44</v>
      </c>
      <c r="N10806">
        <v>38</v>
      </c>
      <c r="O10806" t="s">
        <v>44</v>
      </c>
      <c r="P10806">
        <v>16.222142113076298</v>
      </c>
    </row>
    <row r="10807" spans="1:16" x14ac:dyDescent="0.25">
      <c r="A10807" s="20" t="s">
        <v>18938</v>
      </c>
      <c r="B10807">
        <v>7</v>
      </c>
      <c r="C10807" t="s">
        <v>21821</v>
      </c>
      <c r="D10807" t="s">
        <v>91</v>
      </c>
      <c r="E10807" t="s">
        <v>80</v>
      </c>
      <c r="F10807" t="s">
        <v>42</v>
      </c>
      <c r="G10807">
        <v>2</v>
      </c>
      <c r="H10807">
        <v>4</v>
      </c>
      <c r="I10807">
        <v>2014</v>
      </c>
      <c r="J10807" t="s">
        <v>34</v>
      </c>
      <c r="K10807">
        <v>0.72</v>
      </c>
      <c r="L10807">
        <v>0.39400000000000002</v>
      </c>
      <c r="M10807" s="54">
        <v>1.046</v>
      </c>
      <c r="N10807">
        <v>189</v>
      </c>
      <c r="O10807" t="s">
        <v>44</v>
      </c>
      <c r="P10807">
        <v>7.2739296745330799</v>
      </c>
    </row>
    <row r="10808" spans="1:16" x14ac:dyDescent="0.25">
      <c r="A10808" s="20" t="s">
        <v>18939</v>
      </c>
      <c r="B10808">
        <v>7</v>
      </c>
      <c r="C10808" t="s">
        <v>21821</v>
      </c>
      <c r="D10808" t="s">
        <v>91</v>
      </c>
      <c r="E10808" t="s">
        <v>80</v>
      </c>
      <c r="F10808" t="s">
        <v>42</v>
      </c>
      <c r="G10808">
        <v>2</v>
      </c>
      <c r="H10808">
        <v>4</v>
      </c>
      <c r="I10808">
        <v>2014</v>
      </c>
      <c r="J10808" t="s">
        <v>54</v>
      </c>
      <c r="K10808" t="s">
        <v>44</v>
      </c>
      <c r="L10808" t="s">
        <v>44</v>
      </c>
      <c r="M10808" s="54" t="s">
        <v>44</v>
      </c>
      <c r="N10808">
        <v>0</v>
      </c>
      <c r="O10808" t="s">
        <v>44</v>
      </c>
      <c r="P10808" t="s">
        <v>44</v>
      </c>
    </row>
    <row r="10809" spans="1:16" x14ac:dyDescent="0.25">
      <c r="A10809" s="20" t="s">
        <v>18940</v>
      </c>
      <c r="B10809">
        <v>7</v>
      </c>
      <c r="C10809" t="s">
        <v>21821</v>
      </c>
      <c r="D10809" t="s">
        <v>91</v>
      </c>
      <c r="E10809" t="s">
        <v>80</v>
      </c>
      <c r="F10809" t="s">
        <v>42</v>
      </c>
      <c r="G10809">
        <v>3</v>
      </c>
      <c r="H10809">
        <v>4</v>
      </c>
      <c r="I10809">
        <v>2014</v>
      </c>
      <c r="J10809" t="s">
        <v>54</v>
      </c>
      <c r="K10809" t="s">
        <v>44</v>
      </c>
      <c r="L10809" t="s">
        <v>44</v>
      </c>
      <c r="M10809" s="54" t="s">
        <v>44</v>
      </c>
      <c r="N10809">
        <v>2</v>
      </c>
      <c r="O10809" t="s">
        <v>44</v>
      </c>
      <c r="P10809">
        <v>70.710678118654698</v>
      </c>
    </row>
    <row r="10810" spans="1:16" x14ac:dyDescent="0.25">
      <c r="A10810" s="20" t="s">
        <v>18941</v>
      </c>
      <c r="B10810">
        <v>7</v>
      </c>
      <c r="C10810" t="s">
        <v>21821</v>
      </c>
      <c r="D10810" t="s">
        <v>91</v>
      </c>
      <c r="E10810" t="s">
        <v>80</v>
      </c>
      <c r="F10810" t="s">
        <v>42</v>
      </c>
      <c r="G10810">
        <v>4</v>
      </c>
      <c r="H10810">
        <v>4</v>
      </c>
      <c r="I10810">
        <v>2014</v>
      </c>
      <c r="J10810" t="s">
        <v>54</v>
      </c>
      <c r="K10810" t="s">
        <v>44</v>
      </c>
      <c r="L10810" t="s">
        <v>44</v>
      </c>
      <c r="M10810" s="54" t="s">
        <v>44</v>
      </c>
      <c r="N10810">
        <v>3</v>
      </c>
      <c r="O10810" t="s">
        <v>44</v>
      </c>
      <c r="P10810">
        <v>57.735026918962603</v>
      </c>
    </row>
    <row r="10811" spans="1:16" x14ac:dyDescent="0.25">
      <c r="A10811" s="20" t="s">
        <v>18942</v>
      </c>
      <c r="B10811">
        <v>7</v>
      </c>
      <c r="C10811" t="s">
        <v>21821</v>
      </c>
      <c r="D10811" t="s">
        <v>91</v>
      </c>
      <c r="E10811" t="s">
        <v>80</v>
      </c>
      <c r="F10811" t="s">
        <v>42</v>
      </c>
      <c r="G10811">
        <v>5</v>
      </c>
      <c r="H10811">
        <v>4</v>
      </c>
      <c r="I10811">
        <v>2014</v>
      </c>
      <c r="J10811" t="s">
        <v>54</v>
      </c>
      <c r="K10811" t="s">
        <v>44</v>
      </c>
      <c r="L10811" t="s">
        <v>44</v>
      </c>
      <c r="M10811" s="54" t="s">
        <v>44</v>
      </c>
      <c r="N10811">
        <v>0</v>
      </c>
      <c r="O10811" t="s">
        <v>44</v>
      </c>
      <c r="P10811" t="s">
        <v>44</v>
      </c>
    </row>
    <row r="10812" spans="1:16" x14ac:dyDescent="0.25">
      <c r="A10812" s="20" t="s">
        <v>18943</v>
      </c>
      <c r="B10812">
        <v>7</v>
      </c>
      <c r="C10812" t="s">
        <v>21821</v>
      </c>
      <c r="D10812" t="s">
        <v>91</v>
      </c>
      <c r="E10812" t="s">
        <v>80</v>
      </c>
      <c r="F10812" t="s">
        <v>42</v>
      </c>
      <c r="G10812">
        <v>3</v>
      </c>
      <c r="H10812">
        <v>4</v>
      </c>
      <c r="I10812">
        <v>2014</v>
      </c>
      <c r="J10812" t="s">
        <v>34</v>
      </c>
      <c r="K10812">
        <v>0.82</v>
      </c>
      <c r="L10812">
        <v>0.434</v>
      </c>
      <c r="M10812" s="54">
        <v>1.206</v>
      </c>
      <c r="N10812">
        <v>188</v>
      </c>
      <c r="O10812" t="s">
        <v>44</v>
      </c>
      <c r="P10812">
        <v>7.2932495748947304</v>
      </c>
    </row>
    <row r="10813" spans="1:16" x14ac:dyDescent="0.25">
      <c r="A10813" s="20" t="s">
        <v>18944</v>
      </c>
      <c r="B10813">
        <v>7</v>
      </c>
      <c r="C10813" t="s">
        <v>21821</v>
      </c>
      <c r="D10813" t="s">
        <v>91</v>
      </c>
      <c r="E10813" t="s">
        <v>80</v>
      </c>
      <c r="F10813" t="s">
        <v>42</v>
      </c>
      <c r="G10813">
        <v>2</v>
      </c>
      <c r="H10813">
        <v>4</v>
      </c>
      <c r="I10813">
        <v>2014</v>
      </c>
      <c r="J10813" t="s">
        <v>55</v>
      </c>
      <c r="K10813" t="s">
        <v>44</v>
      </c>
      <c r="L10813" t="s">
        <v>44</v>
      </c>
      <c r="M10813" s="54" t="s">
        <v>44</v>
      </c>
      <c r="N10813">
        <v>13</v>
      </c>
      <c r="O10813" t="s">
        <v>44</v>
      </c>
      <c r="P10813">
        <v>27.735009811261499</v>
      </c>
    </row>
    <row r="10814" spans="1:16" x14ac:dyDescent="0.25">
      <c r="A10814" s="20" t="s">
        <v>18945</v>
      </c>
      <c r="B10814">
        <v>7</v>
      </c>
      <c r="C10814" t="s">
        <v>21821</v>
      </c>
      <c r="D10814" t="s">
        <v>91</v>
      </c>
      <c r="E10814" t="s">
        <v>80</v>
      </c>
      <c r="F10814" t="s">
        <v>42</v>
      </c>
      <c r="G10814">
        <v>3</v>
      </c>
      <c r="H10814">
        <v>4</v>
      </c>
      <c r="I10814">
        <v>2014</v>
      </c>
      <c r="J10814" t="s">
        <v>55</v>
      </c>
      <c r="K10814" t="s">
        <v>44</v>
      </c>
      <c r="L10814" t="s">
        <v>44</v>
      </c>
      <c r="M10814" s="54" t="s">
        <v>44</v>
      </c>
      <c r="N10814">
        <v>27</v>
      </c>
      <c r="O10814" t="s">
        <v>44</v>
      </c>
      <c r="P10814">
        <v>19.245008972987499</v>
      </c>
    </row>
    <row r="10815" spans="1:16" x14ac:dyDescent="0.25">
      <c r="A10815" s="20" t="s">
        <v>18946</v>
      </c>
      <c r="B10815">
        <v>7</v>
      </c>
      <c r="C10815" t="s">
        <v>21821</v>
      </c>
      <c r="D10815" t="s">
        <v>91</v>
      </c>
      <c r="E10815" t="s">
        <v>80</v>
      </c>
      <c r="F10815" t="s">
        <v>42</v>
      </c>
      <c r="G10815">
        <v>4</v>
      </c>
      <c r="H10815">
        <v>4</v>
      </c>
      <c r="I10815">
        <v>2014</v>
      </c>
      <c r="J10815" t="s">
        <v>55</v>
      </c>
      <c r="K10815" t="s">
        <v>44</v>
      </c>
      <c r="L10815" t="s">
        <v>44</v>
      </c>
      <c r="M10815" s="54" t="s">
        <v>44</v>
      </c>
      <c r="N10815">
        <v>37</v>
      </c>
      <c r="O10815" t="s">
        <v>44</v>
      </c>
      <c r="P10815">
        <v>16.439898730535699</v>
      </c>
    </row>
    <row r="10816" spans="1:16" x14ac:dyDescent="0.25">
      <c r="A10816" s="20" t="s">
        <v>18947</v>
      </c>
      <c r="B10816">
        <v>7</v>
      </c>
      <c r="C10816" t="s">
        <v>21821</v>
      </c>
      <c r="D10816" t="s">
        <v>91</v>
      </c>
      <c r="E10816" t="s">
        <v>80</v>
      </c>
      <c r="F10816" t="s">
        <v>42</v>
      </c>
      <c r="G10816">
        <v>5</v>
      </c>
      <c r="H10816">
        <v>4</v>
      </c>
      <c r="I10816">
        <v>2014</v>
      </c>
      <c r="J10816" t="s">
        <v>55</v>
      </c>
      <c r="K10816" t="s">
        <v>44</v>
      </c>
      <c r="L10816" t="s">
        <v>44</v>
      </c>
      <c r="M10816" s="54" t="s">
        <v>44</v>
      </c>
      <c r="N10816">
        <v>30</v>
      </c>
      <c r="O10816" t="s">
        <v>44</v>
      </c>
      <c r="P10816">
        <v>18.257418583505501</v>
      </c>
    </row>
    <row r="10817" spans="1:16" x14ac:dyDescent="0.25">
      <c r="A10817" s="20" t="s">
        <v>18948</v>
      </c>
      <c r="B10817">
        <v>7</v>
      </c>
      <c r="C10817" t="s">
        <v>21821</v>
      </c>
      <c r="D10817" t="s">
        <v>91</v>
      </c>
      <c r="E10817" t="s">
        <v>80</v>
      </c>
      <c r="F10817" t="s">
        <v>42</v>
      </c>
      <c r="G10817">
        <v>4</v>
      </c>
      <c r="H10817">
        <v>4</v>
      </c>
      <c r="I10817">
        <v>2014</v>
      </c>
      <c r="J10817" t="s">
        <v>34</v>
      </c>
      <c r="K10817">
        <v>0.74</v>
      </c>
      <c r="L10817">
        <v>0.40600000000000003</v>
      </c>
      <c r="M10817" s="54">
        <v>1.0740000000000001</v>
      </c>
      <c r="N10817">
        <v>256</v>
      </c>
      <c r="O10817" t="s">
        <v>44</v>
      </c>
      <c r="P10817">
        <v>6.25</v>
      </c>
    </row>
    <row r="10818" spans="1:16" x14ac:dyDescent="0.25">
      <c r="A10818" s="20" t="s">
        <v>18949</v>
      </c>
      <c r="B10818">
        <v>7</v>
      </c>
      <c r="C10818" t="s">
        <v>21821</v>
      </c>
      <c r="D10818" t="s">
        <v>91</v>
      </c>
      <c r="E10818" t="s">
        <v>80</v>
      </c>
      <c r="F10818" t="s">
        <v>42</v>
      </c>
      <c r="G10818">
        <v>2</v>
      </c>
      <c r="H10818">
        <v>4</v>
      </c>
      <c r="I10818">
        <v>2014</v>
      </c>
      <c r="J10818" t="s">
        <v>56</v>
      </c>
      <c r="K10818" t="s">
        <v>44</v>
      </c>
      <c r="L10818" t="s">
        <v>44</v>
      </c>
      <c r="M10818" s="54" t="s">
        <v>44</v>
      </c>
      <c r="N10818">
        <v>0</v>
      </c>
      <c r="O10818" t="s">
        <v>44</v>
      </c>
      <c r="P10818" t="s">
        <v>44</v>
      </c>
    </row>
    <row r="10819" spans="1:16" x14ac:dyDescent="0.25">
      <c r="A10819" s="20" t="s">
        <v>18950</v>
      </c>
      <c r="B10819">
        <v>7</v>
      </c>
      <c r="C10819" t="s">
        <v>21821</v>
      </c>
      <c r="D10819" t="s">
        <v>91</v>
      </c>
      <c r="E10819" t="s">
        <v>80</v>
      </c>
      <c r="F10819" t="s">
        <v>42</v>
      </c>
      <c r="G10819">
        <v>3</v>
      </c>
      <c r="H10819">
        <v>4</v>
      </c>
      <c r="I10819">
        <v>2014</v>
      </c>
      <c r="J10819" t="s">
        <v>56</v>
      </c>
      <c r="K10819" t="s">
        <v>44</v>
      </c>
      <c r="L10819" t="s">
        <v>44</v>
      </c>
      <c r="M10819" s="54" t="s">
        <v>44</v>
      </c>
      <c r="N10819">
        <v>6</v>
      </c>
      <c r="O10819" t="s">
        <v>44</v>
      </c>
      <c r="P10819">
        <v>40.824829046386299</v>
      </c>
    </row>
    <row r="10820" spans="1:16" x14ac:dyDescent="0.25">
      <c r="A10820" s="20" t="s">
        <v>18951</v>
      </c>
      <c r="B10820">
        <v>7</v>
      </c>
      <c r="C10820" t="s">
        <v>21821</v>
      </c>
      <c r="D10820" t="s">
        <v>91</v>
      </c>
      <c r="E10820" t="s">
        <v>80</v>
      </c>
      <c r="F10820" t="s">
        <v>42</v>
      </c>
      <c r="G10820">
        <v>5</v>
      </c>
      <c r="H10820">
        <v>4</v>
      </c>
      <c r="I10820">
        <v>2014</v>
      </c>
      <c r="J10820" t="s">
        <v>56</v>
      </c>
      <c r="K10820" t="s">
        <v>44</v>
      </c>
      <c r="L10820" t="s">
        <v>44</v>
      </c>
      <c r="M10820" s="54" t="s">
        <v>44</v>
      </c>
      <c r="N10820">
        <v>16</v>
      </c>
      <c r="O10820" t="s">
        <v>44</v>
      </c>
      <c r="P10820">
        <v>25</v>
      </c>
    </row>
    <row r="10821" spans="1:16" x14ac:dyDescent="0.25">
      <c r="A10821" s="20" t="s">
        <v>18952</v>
      </c>
      <c r="B10821">
        <v>7</v>
      </c>
      <c r="C10821" t="s">
        <v>21821</v>
      </c>
      <c r="D10821" t="s">
        <v>91</v>
      </c>
      <c r="E10821" t="s">
        <v>80</v>
      </c>
      <c r="F10821" t="s">
        <v>42</v>
      </c>
      <c r="G10821">
        <v>5</v>
      </c>
      <c r="H10821">
        <v>4</v>
      </c>
      <c r="I10821">
        <v>2014</v>
      </c>
      <c r="J10821" t="s">
        <v>34</v>
      </c>
      <c r="K10821">
        <v>0.8</v>
      </c>
      <c r="L10821">
        <v>0.46100000000000002</v>
      </c>
      <c r="M10821" s="54">
        <v>1.139</v>
      </c>
      <c r="N10821">
        <v>824</v>
      </c>
      <c r="O10821" t="s">
        <v>44</v>
      </c>
      <c r="P10821">
        <v>3.4836650714580899</v>
      </c>
    </row>
    <row r="10822" spans="1:16" x14ac:dyDescent="0.25">
      <c r="A10822" s="20" t="s">
        <v>18953</v>
      </c>
      <c r="B10822">
        <v>7</v>
      </c>
      <c r="C10822" t="s">
        <v>21821</v>
      </c>
      <c r="D10822" t="s">
        <v>91</v>
      </c>
      <c r="E10822" t="s">
        <v>80</v>
      </c>
      <c r="F10822" t="s">
        <v>42</v>
      </c>
      <c r="G10822">
        <v>2</v>
      </c>
      <c r="H10822">
        <v>4</v>
      </c>
      <c r="I10822">
        <v>2014</v>
      </c>
      <c r="J10822" t="s">
        <v>57</v>
      </c>
      <c r="K10822" t="s">
        <v>44</v>
      </c>
      <c r="L10822" t="s">
        <v>44</v>
      </c>
      <c r="M10822" s="54" t="s">
        <v>44</v>
      </c>
      <c r="N10822">
        <v>0</v>
      </c>
      <c r="O10822" t="s">
        <v>44</v>
      </c>
      <c r="P10822" t="s">
        <v>44</v>
      </c>
    </row>
    <row r="10823" spans="1:16" x14ac:dyDescent="0.25">
      <c r="A10823" s="20" t="s">
        <v>18954</v>
      </c>
      <c r="B10823">
        <v>7</v>
      </c>
      <c r="C10823" t="s">
        <v>21821</v>
      </c>
      <c r="D10823" t="s">
        <v>91</v>
      </c>
      <c r="E10823" t="s">
        <v>80</v>
      </c>
      <c r="F10823" t="s">
        <v>42</v>
      </c>
      <c r="G10823">
        <v>3</v>
      </c>
      <c r="H10823">
        <v>4</v>
      </c>
      <c r="I10823">
        <v>2014</v>
      </c>
      <c r="J10823" t="s">
        <v>57</v>
      </c>
      <c r="K10823" t="s">
        <v>44</v>
      </c>
      <c r="L10823" t="s">
        <v>44</v>
      </c>
      <c r="M10823" s="54" t="s">
        <v>44</v>
      </c>
      <c r="N10823">
        <v>9</v>
      </c>
      <c r="O10823" t="s">
        <v>44</v>
      </c>
      <c r="P10823">
        <v>33.3333333333333</v>
      </c>
    </row>
    <row r="10824" spans="1:16" x14ac:dyDescent="0.25">
      <c r="A10824" s="20" t="s">
        <v>18955</v>
      </c>
      <c r="B10824">
        <v>7</v>
      </c>
      <c r="C10824" t="s">
        <v>21821</v>
      </c>
      <c r="D10824" t="s">
        <v>91</v>
      </c>
      <c r="E10824" t="s">
        <v>80</v>
      </c>
      <c r="F10824" t="s">
        <v>42</v>
      </c>
      <c r="G10824">
        <v>4</v>
      </c>
      <c r="H10824">
        <v>4</v>
      </c>
      <c r="I10824">
        <v>2014</v>
      </c>
      <c r="J10824" t="s">
        <v>57</v>
      </c>
      <c r="K10824" t="s">
        <v>44</v>
      </c>
      <c r="L10824" t="s">
        <v>44</v>
      </c>
      <c r="M10824" s="54" t="s">
        <v>44</v>
      </c>
      <c r="N10824">
        <v>3</v>
      </c>
      <c r="O10824" t="s">
        <v>44</v>
      </c>
      <c r="P10824">
        <v>57.735026918962603</v>
      </c>
    </row>
    <row r="10825" spans="1:16" x14ac:dyDescent="0.25">
      <c r="A10825" s="20" t="s">
        <v>18956</v>
      </c>
      <c r="B10825">
        <v>7</v>
      </c>
      <c r="C10825" t="s">
        <v>21821</v>
      </c>
      <c r="D10825" t="s">
        <v>91</v>
      </c>
      <c r="E10825" t="s">
        <v>80</v>
      </c>
      <c r="F10825" t="s">
        <v>42</v>
      </c>
      <c r="G10825">
        <v>5</v>
      </c>
      <c r="H10825">
        <v>4</v>
      </c>
      <c r="I10825">
        <v>2014</v>
      </c>
      <c r="J10825" t="s">
        <v>57</v>
      </c>
      <c r="K10825" t="s">
        <v>44</v>
      </c>
      <c r="L10825" t="s">
        <v>44</v>
      </c>
      <c r="M10825" s="54" t="s">
        <v>44</v>
      </c>
      <c r="N10825">
        <v>7</v>
      </c>
      <c r="O10825" t="s">
        <v>44</v>
      </c>
      <c r="P10825">
        <v>37.796447300922701</v>
      </c>
    </row>
    <row r="10826" spans="1:16" x14ac:dyDescent="0.25">
      <c r="A10826" s="20" t="s">
        <v>18957</v>
      </c>
      <c r="B10826">
        <v>7</v>
      </c>
      <c r="C10826" t="s">
        <v>21821</v>
      </c>
      <c r="D10826" t="s">
        <v>91</v>
      </c>
      <c r="E10826" t="s">
        <v>80</v>
      </c>
      <c r="F10826" t="s">
        <v>42</v>
      </c>
      <c r="G10826">
        <v>2</v>
      </c>
      <c r="H10826">
        <v>4</v>
      </c>
      <c r="I10826">
        <v>2014</v>
      </c>
      <c r="J10826" t="s">
        <v>58</v>
      </c>
      <c r="K10826" t="s">
        <v>44</v>
      </c>
      <c r="L10826" t="s">
        <v>44</v>
      </c>
      <c r="M10826" s="54" t="s">
        <v>44</v>
      </c>
      <c r="N10826">
        <v>3</v>
      </c>
      <c r="O10826" t="s">
        <v>44</v>
      </c>
      <c r="P10826">
        <v>57.735026918962603</v>
      </c>
    </row>
    <row r="10827" spans="1:16" x14ac:dyDescent="0.25">
      <c r="A10827" s="20" t="s">
        <v>18958</v>
      </c>
      <c r="B10827">
        <v>7</v>
      </c>
      <c r="C10827" t="s">
        <v>21821</v>
      </c>
      <c r="D10827" t="s">
        <v>91</v>
      </c>
      <c r="E10827" t="s">
        <v>80</v>
      </c>
      <c r="F10827" t="s">
        <v>42</v>
      </c>
      <c r="G10827">
        <v>3</v>
      </c>
      <c r="H10827">
        <v>4</v>
      </c>
      <c r="I10827">
        <v>2014</v>
      </c>
      <c r="J10827" t="s">
        <v>58</v>
      </c>
      <c r="K10827" t="s">
        <v>44</v>
      </c>
      <c r="L10827" t="s">
        <v>44</v>
      </c>
      <c r="M10827" s="54" t="s">
        <v>44</v>
      </c>
      <c r="N10827">
        <v>17</v>
      </c>
      <c r="O10827" t="s">
        <v>44</v>
      </c>
      <c r="P10827">
        <v>24.253562503633301</v>
      </c>
    </row>
    <row r="10828" spans="1:16" x14ac:dyDescent="0.25">
      <c r="A10828" s="20" t="s">
        <v>18959</v>
      </c>
      <c r="B10828">
        <v>7</v>
      </c>
      <c r="C10828" t="s">
        <v>21821</v>
      </c>
      <c r="D10828" t="s">
        <v>91</v>
      </c>
      <c r="E10828" t="s">
        <v>80</v>
      </c>
      <c r="F10828" t="s">
        <v>42</v>
      </c>
      <c r="G10828">
        <v>4</v>
      </c>
      <c r="H10828">
        <v>4</v>
      </c>
      <c r="I10828">
        <v>2014</v>
      </c>
      <c r="J10828" t="s">
        <v>58</v>
      </c>
      <c r="K10828" t="s">
        <v>44</v>
      </c>
      <c r="L10828" t="s">
        <v>44</v>
      </c>
      <c r="M10828" s="54" t="s">
        <v>44</v>
      </c>
      <c r="N10828">
        <v>58</v>
      </c>
      <c r="O10828" t="s">
        <v>44</v>
      </c>
      <c r="P10828">
        <v>13.130643285972299</v>
      </c>
    </row>
    <row r="10829" spans="1:16" x14ac:dyDescent="0.25">
      <c r="A10829" s="20" t="s">
        <v>18960</v>
      </c>
      <c r="B10829">
        <v>7</v>
      </c>
      <c r="C10829" t="s">
        <v>21821</v>
      </c>
      <c r="D10829" t="s">
        <v>91</v>
      </c>
      <c r="E10829" t="s">
        <v>80</v>
      </c>
      <c r="F10829" t="s">
        <v>42</v>
      </c>
      <c r="G10829">
        <v>5</v>
      </c>
      <c r="H10829">
        <v>4</v>
      </c>
      <c r="I10829">
        <v>2014</v>
      </c>
      <c r="J10829" t="s">
        <v>58</v>
      </c>
      <c r="K10829" t="s">
        <v>44</v>
      </c>
      <c r="L10829" t="s">
        <v>44</v>
      </c>
      <c r="M10829" s="54" t="s">
        <v>44</v>
      </c>
      <c r="N10829">
        <v>147</v>
      </c>
      <c r="O10829" t="s">
        <v>44</v>
      </c>
      <c r="P10829">
        <v>8.2478609884232306</v>
      </c>
    </row>
    <row r="10830" spans="1:16" x14ac:dyDescent="0.25">
      <c r="A10830" s="20" t="s">
        <v>18961</v>
      </c>
      <c r="B10830">
        <v>7</v>
      </c>
      <c r="C10830" t="s">
        <v>21821</v>
      </c>
      <c r="D10830" t="s">
        <v>91</v>
      </c>
      <c r="E10830" t="s">
        <v>80</v>
      </c>
      <c r="F10830" t="s">
        <v>42</v>
      </c>
      <c r="G10830">
        <v>2</v>
      </c>
      <c r="H10830">
        <v>4</v>
      </c>
      <c r="I10830">
        <v>2014</v>
      </c>
      <c r="J10830" t="s">
        <v>59</v>
      </c>
      <c r="K10830" t="s">
        <v>44</v>
      </c>
      <c r="L10830" t="s">
        <v>44</v>
      </c>
      <c r="M10830" s="54" t="s">
        <v>44</v>
      </c>
      <c r="N10830">
        <v>2</v>
      </c>
      <c r="O10830" t="s">
        <v>44</v>
      </c>
      <c r="P10830">
        <v>70.710678118654698</v>
      </c>
    </row>
    <row r="10831" spans="1:16" x14ac:dyDescent="0.25">
      <c r="A10831" s="20" t="s">
        <v>18962</v>
      </c>
      <c r="B10831">
        <v>7</v>
      </c>
      <c r="C10831" t="s">
        <v>21821</v>
      </c>
      <c r="D10831" t="s">
        <v>91</v>
      </c>
      <c r="E10831" t="s">
        <v>80</v>
      </c>
      <c r="F10831" t="s">
        <v>42</v>
      </c>
      <c r="G10831">
        <v>3</v>
      </c>
      <c r="H10831">
        <v>4</v>
      </c>
      <c r="I10831">
        <v>2014</v>
      </c>
      <c r="J10831" t="s">
        <v>59</v>
      </c>
      <c r="K10831" t="s">
        <v>44</v>
      </c>
      <c r="L10831" t="s">
        <v>44</v>
      </c>
      <c r="M10831" s="54" t="s">
        <v>44</v>
      </c>
      <c r="N10831">
        <v>2</v>
      </c>
      <c r="O10831" t="s">
        <v>44</v>
      </c>
      <c r="P10831">
        <v>70.710678118654698</v>
      </c>
    </row>
    <row r="10832" spans="1:16" x14ac:dyDescent="0.25">
      <c r="A10832" s="20" t="s">
        <v>18963</v>
      </c>
      <c r="B10832">
        <v>7</v>
      </c>
      <c r="C10832" t="s">
        <v>21821</v>
      </c>
      <c r="D10832" t="s">
        <v>91</v>
      </c>
      <c r="E10832" t="s">
        <v>80</v>
      </c>
      <c r="F10832" t="s">
        <v>42</v>
      </c>
      <c r="G10832">
        <v>4</v>
      </c>
      <c r="H10832">
        <v>4</v>
      </c>
      <c r="I10832">
        <v>2014</v>
      </c>
      <c r="J10832" t="s">
        <v>59</v>
      </c>
      <c r="K10832" t="s">
        <v>44</v>
      </c>
      <c r="L10832" t="s">
        <v>44</v>
      </c>
      <c r="M10832" s="54" t="s">
        <v>44</v>
      </c>
      <c r="N10832">
        <v>10</v>
      </c>
      <c r="O10832" t="s">
        <v>44</v>
      </c>
      <c r="P10832">
        <v>31.6227766016838</v>
      </c>
    </row>
    <row r="10833" spans="1:16" x14ac:dyDescent="0.25">
      <c r="A10833" s="20" t="s">
        <v>18964</v>
      </c>
      <c r="B10833">
        <v>7</v>
      </c>
      <c r="C10833" t="s">
        <v>21821</v>
      </c>
      <c r="D10833" t="s">
        <v>91</v>
      </c>
      <c r="E10833" t="s">
        <v>80</v>
      </c>
      <c r="F10833" t="s">
        <v>42</v>
      </c>
      <c r="G10833">
        <v>5</v>
      </c>
      <c r="H10833">
        <v>4</v>
      </c>
      <c r="I10833">
        <v>2014</v>
      </c>
      <c r="J10833" t="s">
        <v>59</v>
      </c>
      <c r="K10833" t="s">
        <v>44</v>
      </c>
      <c r="L10833" t="s">
        <v>44</v>
      </c>
      <c r="M10833" s="54" t="s">
        <v>44</v>
      </c>
      <c r="N10833">
        <v>10</v>
      </c>
      <c r="O10833" t="s">
        <v>44</v>
      </c>
      <c r="P10833">
        <v>31.6227766016838</v>
      </c>
    </row>
    <row r="10834" spans="1:16" x14ac:dyDescent="0.25">
      <c r="A10834" s="20" t="s">
        <v>18965</v>
      </c>
      <c r="B10834">
        <v>7</v>
      </c>
      <c r="C10834" t="s">
        <v>21821</v>
      </c>
      <c r="D10834" t="s">
        <v>91</v>
      </c>
      <c r="E10834" t="s">
        <v>80</v>
      </c>
      <c r="F10834" t="s">
        <v>42</v>
      </c>
      <c r="G10834">
        <v>2</v>
      </c>
      <c r="H10834">
        <v>4</v>
      </c>
      <c r="I10834">
        <v>2014</v>
      </c>
      <c r="J10834" t="s">
        <v>60</v>
      </c>
      <c r="K10834">
        <v>0.71</v>
      </c>
      <c r="L10834">
        <v>0.223</v>
      </c>
      <c r="M10834" s="54">
        <v>1.1970000000000001</v>
      </c>
      <c r="N10834">
        <v>72</v>
      </c>
      <c r="O10834" t="s">
        <v>44</v>
      </c>
      <c r="P10834">
        <v>11.7851130197758</v>
      </c>
    </row>
    <row r="10835" spans="1:16" x14ac:dyDescent="0.25">
      <c r="A10835" s="20" t="s">
        <v>18966</v>
      </c>
      <c r="B10835">
        <v>7</v>
      </c>
      <c r="C10835" t="s">
        <v>21821</v>
      </c>
      <c r="D10835" t="s">
        <v>91</v>
      </c>
      <c r="E10835" t="s">
        <v>80</v>
      </c>
      <c r="F10835" t="s">
        <v>42</v>
      </c>
      <c r="G10835">
        <v>3</v>
      </c>
      <c r="H10835">
        <v>4</v>
      </c>
      <c r="I10835">
        <v>2014</v>
      </c>
      <c r="J10835" t="s">
        <v>60</v>
      </c>
      <c r="K10835">
        <v>0.96</v>
      </c>
      <c r="L10835">
        <v>0.35499999999999998</v>
      </c>
      <c r="M10835" s="54">
        <v>1.5649999999999999</v>
      </c>
      <c r="N10835">
        <v>151</v>
      </c>
      <c r="O10835" t="s">
        <v>44</v>
      </c>
      <c r="P10835">
        <v>8.1378845877115893</v>
      </c>
    </row>
    <row r="10836" spans="1:16" x14ac:dyDescent="0.25">
      <c r="A10836" s="20" t="s">
        <v>18967</v>
      </c>
      <c r="B10836">
        <v>7</v>
      </c>
      <c r="C10836" t="s">
        <v>21821</v>
      </c>
      <c r="D10836" t="s">
        <v>91</v>
      </c>
      <c r="E10836" t="s">
        <v>80</v>
      </c>
      <c r="F10836" t="s">
        <v>42</v>
      </c>
      <c r="G10836">
        <v>4</v>
      </c>
      <c r="H10836">
        <v>4</v>
      </c>
      <c r="I10836">
        <v>2014</v>
      </c>
      <c r="J10836" t="s">
        <v>60</v>
      </c>
      <c r="K10836">
        <v>0.9</v>
      </c>
      <c r="L10836">
        <v>0.34599999999999997</v>
      </c>
      <c r="M10836" s="54">
        <v>1.454</v>
      </c>
      <c r="N10836">
        <v>337</v>
      </c>
      <c r="O10836" t="s">
        <v>44</v>
      </c>
      <c r="P10836">
        <v>5.4473471070284303</v>
      </c>
    </row>
    <row r="10837" spans="1:16" x14ac:dyDescent="0.25">
      <c r="A10837" s="20" t="s">
        <v>18968</v>
      </c>
      <c r="B10837">
        <v>7</v>
      </c>
      <c r="C10837" t="s">
        <v>21821</v>
      </c>
      <c r="D10837" t="s">
        <v>91</v>
      </c>
      <c r="E10837" t="s">
        <v>80</v>
      </c>
      <c r="F10837" t="s">
        <v>42</v>
      </c>
      <c r="G10837">
        <v>5</v>
      </c>
      <c r="H10837">
        <v>4</v>
      </c>
      <c r="I10837">
        <v>2014</v>
      </c>
      <c r="J10837" t="s">
        <v>60</v>
      </c>
      <c r="K10837">
        <v>0.9</v>
      </c>
      <c r="L10837">
        <v>0.34699999999999998</v>
      </c>
      <c r="M10837" s="54">
        <v>1.4530000000000001</v>
      </c>
      <c r="N10837">
        <v>312</v>
      </c>
      <c r="O10837" t="s">
        <v>44</v>
      </c>
      <c r="P10837">
        <v>5.6613851707229799</v>
      </c>
    </row>
    <row r="10838" spans="1:16" x14ac:dyDescent="0.25">
      <c r="A10838" s="20" t="s">
        <v>18969</v>
      </c>
      <c r="B10838">
        <v>7</v>
      </c>
      <c r="C10838" t="s">
        <v>21821</v>
      </c>
      <c r="D10838" t="s">
        <v>91</v>
      </c>
      <c r="E10838" t="s">
        <v>80</v>
      </c>
      <c r="F10838" t="s">
        <v>42</v>
      </c>
      <c r="G10838">
        <v>2</v>
      </c>
      <c r="H10838">
        <v>4</v>
      </c>
      <c r="I10838">
        <v>2014</v>
      </c>
      <c r="J10838" t="s">
        <v>61</v>
      </c>
      <c r="K10838" t="s">
        <v>44</v>
      </c>
      <c r="L10838" t="s">
        <v>44</v>
      </c>
      <c r="M10838" s="54" t="s">
        <v>44</v>
      </c>
      <c r="N10838">
        <v>0</v>
      </c>
      <c r="O10838" t="s">
        <v>44</v>
      </c>
      <c r="P10838" t="s">
        <v>44</v>
      </c>
    </row>
    <row r="10839" spans="1:16" x14ac:dyDescent="0.25">
      <c r="A10839" s="20" t="s">
        <v>18970</v>
      </c>
      <c r="B10839">
        <v>7</v>
      </c>
      <c r="C10839" t="s">
        <v>21821</v>
      </c>
      <c r="D10839" t="s">
        <v>91</v>
      </c>
      <c r="E10839" t="s">
        <v>80</v>
      </c>
      <c r="F10839" t="s">
        <v>42</v>
      </c>
      <c r="G10839">
        <v>3</v>
      </c>
      <c r="H10839">
        <v>4</v>
      </c>
      <c r="I10839">
        <v>2014</v>
      </c>
      <c r="J10839" t="s">
        <v>61</v>
      </c>
      <c r="K10839" t="s">
        <v>44</v>
      </c>
      <c r="L10839" t="s">
        <v>44</v>
      </c>
      <c r="M10839" s="54" t="s">
        <v>44</v>
      </c>
      <c r="N10839">
        <v>1</v>
      </c>
      <c r="O10839" t="s">
        <v>44</v>
      </c>
      <c r="P10839">
        <v>100</v>
      </c>
    </row>
    <row r="10840" spans="1:16" x14ac:dyDescent="0.25">
      <c r="A10840" s="20" t="s">
        <v>18971</v>
      </c>
      <c r="B10840">
        <v>7</v>
      </c>
      <c r="C10840" t="s">
        <v>21821</v>
      </c>
      <c r="D10840" t="s">
        <v>91</v>
      </c>
      <c r="E10840" t="s">
        <v>80</v>
      </c>
      <c r="F10840" t="s">
        <v>42</v>
      </c>
      <c r="G10840">
        <v>4</v>
      </c>
      <c r="H10840">
        <v>4</v>
      </c>
      <c r="I10840">
        <v>2014</v>
      </c>
      <c r="J10840" t="s">
        <v>61</v>
      </c>
      <c r="K10840" t="s">
        <v>44</v>
      </c>
      <c r="L10840" t="s">
        <v>44</v>
      </c>
      <c r="M10840" s="54" t="s">
        <v>44</v>
      </c>
      <c r="N10840">
        <v>1</v>
      </c>
      <c r="O10840" t="s">
        <v>44</v>
      </c>
      <c r="P10840">
        <v>100</v>
      </c>
    </row>
    <row r="10841" spans="1:16" x14ac:dyDescent="0.25">
      <c r="A10841" s="20" t="s">
        <v>18972</v>
      </c>
      <c r="B10841">
        <v>7</v>
      </c>
      <c r="C10841" t="s">
        <v>21821</v>
      </c>
      <c r="D10841" t="s">
        <v>91</v>
      </c>
      <c r="E10841" t="s">
        <v>80</v>
      </c>
      <c r="F10841" t="s">
        <v>42</v>
      </c>
      <c r="G10841">
        <v>5</v>
      </c>
      <c r="H10841">
        <v>4</v>
      </c>
      <c r="I10841">
        <v>2014</v>
      </c>
      <c r="J10841" t="s">
        <v>61</v>
      </c>
      <c r="K10841" t="s">
        <v>44</v>
      </c>
      <c r="L10841" t="s">
        <v>44</v>
      </c>
      <c r="M10841" s="54" t="s">
        <v>44</v>
      </c>
      <c r="N10841">
        <v>2</v>
      </c>
      <c r="O10841" t="s">
        <v>44</v>
      </c>
      <c r="P10841">
        <v>70.710678118654698</v>
      </c>
    </row>
    <row r="10842" spans="1:16" x14ac:dyDescent="0.25">
      <c r="A10842" s="20" t="s">
        <v>18973</v>
      </c>
      <c r="B10842">
        <v>7</v>
      </c>
      <c r="C10842" t="s">
        <v>21821</v>
      </c>
      <c r="D10842" t="s">
        <v>91</v>
      </c>
      <c r="E10842" t="s">
        <v>80</v>
      </c>
      <c r="F10842" t="s">
        <v>42</v>
      </c>
      <c r="G10842">
        <v>2</v>
      </c>
      <c r="H10842">
        <v>4</v>
      </c>
      <c r="I10842">
        <v>2014</v>
      </c>
      <c r="J10842" t="s">
        <v>62</v>
      </c>
      <c r="K10842" t="s">
        <v>44</v>
      </c>
      <c r="L10842" t="s">
        <v>44</v>
      </c>
      <c r="M10842" s="54" t="s">
        <v>44</v>
      </c>
      <c r="N10842">
        <v>1</v>
      </c>
      <c r="O10842" t="s">
        <v>44</v>
      </c>
      <c r="P10842">
        <v>100</v>
      </c>
    </row>
    <row r="10843" spans="1:16" x14ac:dyDescent="0.25">
      <c r="A10843" s="20" t="s">
        <v>18974</v>
      </c>
      <c r="B10843">
        <v>7</v>
      </c>
      <c r="C10843" t="s">
        <v>21821</v>
      </c>
      <c r="D10843" t="s">
        <v>91</v>
      </c>
      <c r="E10843" t="s">
        <v>80</v>
      </c>
      <c r="F10843" t="s">
        <v>42</v>
      </c>
      <c r="G10843">
        <v>3</v>
      </c>
      <c r="H10843">
        <v>4</v>
      </c>
      <c r="I10843">
        <v>2014</v>
      </c>
      <c r="J10843" t="s">
        <v>62</v>
      </c>
      <c r="K10843" t="s">
        <v>44</v>
      </c>
      <c r="L10843" t="s">
        <v>44</v>
      </c>
      <c r="M10843" s="54" t="s">
        <v>44</v>
      </c>
      <c r="N10843">
        <v>1</v>
      </c>
      <c r="O10843" t="s">
        <v>44</v>
      </c>
      <c r="P10843">
        <v>100</v>
      </c>
    </row>
    <row r="10844" spans="1:16" x14ac:dyDescent="0.25">
      <c r="A10844" s="20" t="s">
        <v>18975</v>
      </c>
      <c r="B10844">
        <v>7</v>
      </c>
      <c r="C10844" t="s">
        <v>21821</v>
      </c>
      <c r="D10844" t="s">
        <v>91</v>
      </c>
      <c r="E10844" t="s">
        <v>80</v>
      </c>
      <c r="F10844" t="s">
        <v>42</v>
      </c>
      <c r="G10844">
        <v>4</v>
      </c>
      <c r="H10844">
        <v>4</v>
      </c>
      <c r="I10844">
        <v>2014</v>
      </c>
      <c r="J10844" t="s">
        <v>62</v>
      </c>
      <c r="K10844" t="s">
        <v>44</v>
      </c>
      <c r="L10844" t="s">
        <v>44</v>
      </c>
      <c r="M10844" s="54" t="s">
        <v>44</v>
      </c>
      <c r="N10844">
        <v>4</v>
      </c>
      <c r="O10844" t="s">
        <v>44</v>
      </c>
      <c r="P10844">
        <v>50</v>
      </c>
    </row>
    <row r="10845" spans="1:16" x14ac:dyDescent="0.25">
      <c r="A10845" s="20" t="s">
        <v>18976</v>
      </c>
      <c r="B10845">
        <v>7</v>
      </c>
      <c r="C10845" t="s">
        <v>21821</v>
      </c>
      <c r="D10845" t="s">
        <v>91</v>
      </c>
      <c r="E10845" t="s">
        <v>80</v>
      </c>
      <c r="F10845" t="s">
        <v>42</v>
      </c>
      <c r="G10845">
        <v>5</v>
      </c>
      <c r="H10845">
        <v>4</v>
      </c>
      <c r="I10845">
        <v>2014</v>
      </c>
      <c r="J10845" t="s">
        <v>62</v>
      </c>
      <c r="K10845" t="s">
        <v>44</v>
      </c>
      <c r="L10845" t="s">
        <v>44</v>
      </c>
      <c r="M10845" s="54" t="s">
        <v>44</v>
      </c>
      <c r="N10845">
        <v>16</v>
      </c>
      <c r="O10845" t="s">
        <v>44</v>
      </c>
      <c r="P10845">
        <v>25</v>
      </c>
    </row>
    <row r="10846" spans="1:16" x14ac:dyDescent="0.25">
      <c r="A10846" s="20" t="s">
        <v>18977</v>
      </c>
      <c r="B10846">
        <v>7</v>
      </c>
      <c r="C10846" t="s">
        <v>21821</v>
      </c>
      <c r="D10846" t="s">
        <v>91</v>
      </c>
      <c r="E10846" t="s">
        <v>80</v>
      </c>
      <c r="F10846" t="s">
        <v>42</v>
      </c>
      <c r="G10846">
        <v>2</v>
      </c>
      <c r="H10846">
        <v>4</v>
      </c>
      <c r="I10846">
        <v>2014</v>
      </c>
      <c r="J10846" t="s">
        <v>75</v>
      </c>
      <c r="K10846">
        <v>0.81599999999999995</v>
      </c>
      <c r="L10846">
        <v>0.5</v>
      </c>
      <c r="M10846" s="54">
        <v>1.2</v>
      </c>
      <c r="N10846" t="s">
        <v>44</v>
      </c>
      <c r="O10846" t="s">
        <v>44</v>
      </c>
      <c r="P10846">
        <v>-99</v>
      </c>
    </row>
    <row r="10847" spans="1:16" x14ac:dyDescent="0.25">
      <c r="A10847" s="20" t="s">
        <v>18977</v>
      </c>
      <c r="B10847">
        <v>7</v>
      </c>
      <c r="C10847" t="s">
        <v>21821</v>
      </c>
      <c r="D10847" t="s">
        <v>91</v>
      </c>
      <c r="E10847" t="s">
        <v>80</v>
      </c>
      <c r="F10847" t="s">
        <v>42</v>
      </c>
      <c r="G10847">
        <v>2</v>
      </c>
      <c r="H10847">
        <v>4</v>
      </c>
      <c r="I10847">
        <v>2014</v>
      </c>
      <c r="J10847" t="s">
        <v>75</v>
      </c>
      <c r="K10847" t="s">
        <v>44</v>
      </c>
      <c r="L10847" t="s">
        <v>44</v>
      </c>
      <c r="M10847" s="54" t="s">
        <v>44</v>
      </c>
      <c r="N10847" t="s">
        <v>44</v>
      </c>
      <c r="O10847" t="s">
        <v>44</v>
      </c>
      <c r="P10847">
        <v>-99</v>
      </c>
    </row>
    <row r="10848" spans="1:16" x14ac:dyDescent="0.25">
      <c r="A10848" s="20" t="s">
        <v>18977</v>
      </c>
      <c r="B10848">
        <v>7</v>
      </c>
      <c r="C10848" t="s">
        <v>21821</v>
      </c>
      <c r="D10848" t="s">
        <v>91</v>
      </c>
      <c r="E10848" t="s">
        <v>80</v>
      </c>
      <c r="F10848" t="s">
        <v>42</v>
      </c>
      <c r="G10848">
        <v>2</v>
      </c>
      <c r="H10848">
        <v>4</v>
      </c>
      <c r="I10848">
        <v>2014</v>
      </c>
      <c r="J10848" t="s">
        <v>75</v>
      </c>
      <c r="K10848" t="s">
        <v>44</v>
      </c>
      <c r="L10848" t="s">
        <v>44</v>
      </c>
      <c r="M10848" s="54" t="s">
        <v>44</v>
      </c>
      <c r="N10848" t="s">
        <v>44</v>
      </c>
      <c r="O10848" t="s">
        <v>44</v>
      </c>
      <c r="P10848">
        <v>-99</v>
      </c>
    </row>
    <row r="10849" spans="1:16" x14ac:dyDescent="0.25">
      <c r="A10849" s="20" t="s">
        <v>18977</v>
      </c>
      <c r="B10849">
        <v>7</v>
      </c>
      <c r="C10849" t="s">
        <v>21821</v>
      </c>
      <c r="D10849" t="s">
        <v>91</v>
      </c>
      <c r="E10849" t="s">
        <v>80</v>
      </c>
      <c r="F10849" t="s">
        <v>42</v>
      </c>
      <c r="G10849">
        <v>2</v>
      </c>
      <c r="H10849">
        <v>4</v>
      </c>
      <c r="I10849">
        <v>2014</v>
      </c>
      <c r="J10849" t="s">
        <v>75</v>
      </c>
      <c r="K10849">
        <v>0.70399999999999996</v>
      </c>
      <c r="L10849">
        <v>0.5</v>
      </c>
      <c r="M10849" s="54">
        <v>0.9</v>
      </c>
      <c r="N10849" t="s">
        <v>44</v>
      </c>
      <c r="O10849" t="s">
        <v>44</v>
      </c>
      <c r="P10849">
        <v>-99</v>
      </c>
    </row>
    <row r="10850" spans="1:16" x14ac:dyDescent="0.25">
      <c r="A10850" s="20" t="s">
        <v>18977</v>
      </c>
      <c r="B10850">
        <v>7</v>
      </c>
      <c r="C10850" t="s">
        <v>21821</v>
      </c>
      <c r="D10850" t="s">
        <v>91</v>
      </c>
      <c r="E10850" t="s">
        <v>80</v>
      </c>
      <c r="F10850" t="s">
        <v>42</v>
      </c>
      <c r="G10850">
        <v>2</v>
      </c>
      <c r="H10850">
        <v>4</v>
      </c>
      <c r="I10850">
        <v>2014</v>
      </c>
      <c r="J10850" t="s">
        <v>75</v>
      </c>
      <c r="K10850" t="s">
        <v>44</v>
      </c>
      <c r="L10850" t="s">
        <v>44</v>
      </c>
      <c r="M10850" s="54" t="s">
        <v>44</v>
      </c>
      <c r="N10850" t="s">
        <v>44</v>
      </c>
      <c r="O10850" t="s">
        <v>44</v>
      </c>
      <c r="P10850">
        <v>-99</v>
      </c>
    </row>
    <row r="10851" spans="1:16" x14ac:dyDescent="0.25">
      <c r="A10851" s="20" t="s">
        <v>18977</v>
      </c>
      <c r="B10851">
        <v>7</v>
      </c>
      <c r="C10851" t="s">
        <v>21821</v>
      </c>
      <c r="D10851" t="s">
        <v>91</v>
      </c>
      <c r="E10851" t="s">
        <v>80</v>
      </c>
      <c r="F10851" t="s">
        <v>42</v>
      </c>
      <c r="G10851">
        <v>2</v>
      </c>
      <c r="H10851">
        <v>4</v>
      </c>
      <c r="I10851">
        <v>2014</v>
      </c>
      <c r="J10851" t="s">
        <v>75</v>
      </c>
      <c r="K10851" t="s">
        <v>44</v>
      </c>
      <c r="L10851" t="s">
        <v>44</v>
      </c>
      <c r="M10851" s="54" t="s">
        <v>44</v>
      </c>
      <c r="N10851" t="s">
        <v>44</v>
      </c>
      <c r="O10851" t="s">
        <v>44</v>
      </c>
      <c r="P10851">
        <v>-99</v>
      </c>
    </row>
    <row r="10852" spans="1:16" x14ac:dyDescent="0.25">
      <c r="A10852" s="20" t="s">
        <v>18977</v>
      </c>
      <c r="B10852">
        <v>7</v>
      </c>
      <c r="C10852" t="s">
        <v>21821</v>
      </c>
      <c r="D10852" t="s">
        <v>91</v>
      </c>
      <c r="E10852" t="s">
        <v>80</v>
      </c>
      <c r="F10852" t="s">
        <v>42</v>
      </c>
      <c r="G10852">
        <v>2</v>
      </c>
      <c r="H10852">
        <v>4</v>
      </c>
      <c r="I10852">
        <v>2014</v>
      </c>
      <c r="J10852" t="s">
        <v>75</v>
      </c>
      <c r="K10852">
        <v>0.58699999999999997</v>
      </c>
      <c r="L10852">
        <v>0.2</v>
      </c>
      <c r="M10852" s="54">
        <v>1</v>
      </c>
      <c r="N10852" t="s">
        <v>44</v>
      </c>
      <c r="O10852" t="s">
        <v>44</v>
      </c>
      <c r="P10852">
        <v>-99</v>
      </c>
    </row>
    <row r="10853" spans="1:16" x14ac:dyDescent="0.25">
      <c r="A10853" s="20" t="s">
        <v>18977</v>
      </c>
      <c r="B10853">
        <v>7</v>
      </c>
      <c r="C10853" t="s">
        <v>21821</v>
      </c>
      <c r="D10853" t="s">
        <v>91</v>
      </c>
      <c r="E10853" t="s">
        <v>80</v>
      </c>
      <c r="F10853" t="s">
        <v>42</v>
      </c>
      <c r="G10853">
        <v>2</v>
      </c>
      <c r="H10853">
        <v>4</v>
      </c>
      <c r="I10853">
        <v>2014</v>
      </c>
      <c r="J10853" t="s">
        <v>75</v>
      </c>
      <c r="K10853" t="s">
        <v>44</v>
      </c>
      <c r="L10853" t="s">
        <v>44</v>
      </c>
      <c r="M10853" s="54" t="s">
        <v>44</v>
      </c>
      <c r="N10853" t="s">
        <v>44</v>
      </c>
      <c r="O10853" t="s">
        <v>44</v>
      </c>
      <c r="P10853">
        <v>-99</v>
      </c>
    </row>
    <row r="10854" spans="1:16" x14ac:dyDescent="0.25">
      <c r="A10854" s="20" t="s">
        <v>18977</v>
      </c>
      <c r="B10854">
        <v>7</v>
      </c>
      <c r="C10854" t="s">
        <v>21821</v>
      </c>
      <c r="D10854" t="s">
        <v>91</v>
      </c>
      <c r="E10854" t="s">
        <v>80</v>
      </c>
      <c r="F10854" t="s">
        <v>42</v>
      </c>
      <c r="G10854">
        <v>2</v>
      </c>
      <c r="H10854">
        <v>4</v>
      </c>
      <c r="I10854">
        <v>2014</v>
      </c>
      <c r="J10854" t="s">
        <v>75</v>
      </c>
      <c r="K10854" t="s">
        <v>44</v>
      </c>
      <c r="L10854" t="s">
        <v>44</v>
      </c>
      <c r="M10854" s="54" t="s">
        <v>44</v>
      </c>
      <c r="N10854" t="s">
        <v>44</v>
      </c>
      <c r="O10854" t="s">
        <v>44</v>
      </c>
      <c r="P10854">
        <v>-99</v>
      </c>
    </row>
    <row r="10855" spans="1:16" x14ac:dyDescent="0.25">
      <c r="A10855" s="20" t="s">
        <v>18977</v>
      </c>
      <c r="B10855">
        <v>7</v>
      </c>
      <c r="C10855" t="s">
        <v>21821</v>
      </c>
      <c r="D10855" t="s">
        <v>91</v>
      </c>
      <c r="E10855" t="s">
        <v>80</v>
      </c>
      <c r="F10855" t="s">
        <v>42</v>
      </c>
      <c r="G10855">
        <v>2</v>
      </c>
      <c r="H10855">
        <v>4</v>
      </c>
      <c r="I10855">
        <v>2014</v>
      </c>
      <c r="J10855" t="s">
        <v>75</v>
      </c>
      <c r="K10855" t="s">
        <v>44</v>
      </c>
      <c r="L10855" t="s">
        <v>44</v>
      </c>
      <c r="M10855" s="54" t="s">
        <v>44</v>
      </c>
      <c r="N10855" t="s">
        <v>44</v>
      </c>
      <c r="O10855" t="s">
        <v>44</v>
      </c>
      <c r="P10855">
        <v>-99</v>
      </c>
    </row>
    <row r="10856" spans="1:16" x14ac:dyDescent="0.25">
      <c r="A10856" s="20" t="s">
        <v>18977</v>
      </c>
      <c r="B10856">
        <v>7</v>
      </c>
      <c r="C10856" t="s">
        <v>21821</v>
      </c>
      <c r="D10856" t="s">
        <v>91</v>
      </c>
      <c r="E10856" t="s">
        <v>80</v>
      </c>
      <c r="F10856" t="s">
        <v>42</v>
      </c>
      <c r="G10856">
        <v>2</v>
      </c>
      <c r="H10856">
        <v>4</v>
      </c>
      <c r="I10856">
        <v>2014</v>
      </c>
      <c r="J10856" t="s">
        <v>75</v>
      </c>
      <c r="K10856" t="s">
        <v>44</v>
      </c>
      <c r="L10856" t="s">
        <v>44</v>
      </c>
      <c r="M10856" s="54" t="s">
        <v>44</v>
      </c>
      <c r="N10856" t="s">
        <v>44</v>
      </c>
      <c r="O10856" t="s">
        <v>44</v>
      </c>
      <c r="P10856">
        <v>-99</v>
      </c>
    </row>
    <row r="10857" spans="1:16" x14ac:dyDescent="0.25">
      <c r="A10857" s="20" t="s">
        <v>18977</v>
      </c>
      <c r="B10857">
        <v>7</v>
      </c>
      <c r="C10857" t="s">
        <v>21821</v>
      </c>
      <c r="D10857" t="s">
        <v>91</v>
      </c>
      <c r="E10857" t="s">
        <v>80</v>
      </c>
      <c r="F10857" t="s">
        <v>42</v>
      </c>
      <c r="G10857">
        <v>2</v>
      </c>
      <c r="H10857">
        <v>4</v>
      </c>
      <c r="I10857">
        <v>2014</v>
      </c>
      <c r="J10857" t="s">
        <v>75</v>
      </c>
      <c r="K10857" t="s">
        <v>44</v>
      </c>
      <c r="L10857" t="s">
        <v>44</v>
      </c>
      <c r="M10857" s="54" t="s">
        <v>44</v>
      </c>
      <c r="N10857" t="s">
        <v>44</v>
      </c>
      <c r="O10857" t="s">
        <v>44</v>
      </c>
      <c r="P10857">
        <v>-99</v>
      </c>
    </row>
    <row r="10858" spans="1:16" x14ac:dyDescent="0.25">
      <c r="A10858" s="20" t="s">
        <v>18977</v>
      </c>
      <c r="B10858">
        <v>7</v>
      </c>
      <c r="C10858" t="s">
        <v>21821</v>
      </c>
      <c r="D10858" t="s">
        <v>91</v>
      </c>
      <c r="E10858" t="s">
        <v>80</v>
      </c>
      <c r="F10858" t="s">
        <v>42</v>
      </c>
      <c r="G10858">
        <v>2</v>
      </c>
      <c r="H10858">
        <v>4</v>
      </c>
      <c r="I10858">
        <v>2014</v>
      </c>
      <c r="J10858" t="s">
        <v>75</v>
      </c>
      <c r="K10858" t="s">
        <v>44</v>
      </c>
      <c r="L10858" t="s">
        <v>44</v>
      </c>
      <c r="M10858" s="54" t="s">
        <v>44</v>
      </c>
      <c r="N10858" t="s">
        <v>44</v>
      </c>
      <c r="O10858" t="s">
        <v>44</v>
      </c>
      <c r="P10858">
        <v>-99</v>
      </c>
    </row>
    <row r="10859" spans="1:16" x14ac:dyDescent="0.25">
      <c r="A10859" s="20" t="s">
        <v>18977</v>
      </c>
      <c r="B10859">
        <v>7</v>
      </c>
      <c r="C10859" t="s">
        <v>21821</v>
      </c>
      <c r="D10859" t="s">
        <v>91</v>
      </c>
      <c r="E10859" t="s">
        <v>80</v>
      </c>
      <c r="F10859" t="s">
        <v>42</v>
      </c>
      <c r="G10859">
        <v>2</v>
      </c>
      <c r="H10859">
        <v>4</v>
      </c>
      <c r="I10859">
        <v>2014</v>
      </c>
      <c r="J10859" t="s">
        <v>75</v>
      </c>
      <c r="K10859" t="s">
        <v>44</v>
      </c>
      <c r="L10859" t="s">
        <v>44</v>
      </c>
      <c r="M10859" s="54" t="s">
        <v>44</v>
      </c>
      <c r="N10859" t="s">
        <v>44</v>
      </c>
      <c r="O10859" t="s">
        <v>44</v>
      </c>
      <c r="P10859">
        <v>-99</v>
      </c>
    </row>
    <row r="10860" spans="1:16" x14ac:dyDescent="0.25">
      <c r="A10860" s="20" t="s">
        <v>18977</v>
      </c>
      <c r="B10860">
        <v>7</v>
      </c>
      <c r="C10860" t="s">
        <v>21821</v>
      </c>
      <c r="D10860" t="s">
        <v>91</v>
      </c>
      <c r="E10860" t="s">
        <v>80</v>
      </c>
      <c r="F10860" t="s">
        <v>42</v>
      </c>
      <c r="G10860">
        <v>2</v>
      </c>
      <c r="H10860">
        <v>4</v>
      </c>
      <c r="I10860">
        <v>2014</v>
      </c>
      <c r="J10860" t="s">
        <v>75</v>
      </c>
      <c r="K10860" t="s">
        <v>44</v>
      </c>
      <c r="L10860" t="s">
        <v>44</v>
      </c>
      <c r="M10860" s="54" t="s">
        <v>44</v>
      </c>
      <c r="N10860" t="s">
        <v>44</v>
      </c>
      <c r="O10860" t="s">
        <v>44</v>
      </c>
      <c r="P10860">
        <v>-99</v>
      </c>
    </row>
    <row r="10861" spans="1:16" x14ac:dyDescent="0.25">
      <c r="A10861" s="20" t="s">
        <v>18977</v>
      </c>
      <c r="B10861">
        <v>7</v>
      </c>
      <c r="C10861" t="s">
        <v>21821</v>
      </c>
      <c r="D10861" t="s">
        <v>91</v>
      </c>
      <c r="E10861" t="s">
        <v>80</v>
      </c>
      <c r="F10861" t="s">
        <v>42</v>
      </c>
      <c r="G10861">
        <v>2</v>
      </c>
      <c r="H10861">
        <v>4</v>
      </c>
      <c r="I10861">
        <v>2014</v>
      </c>
      <c r="J10861" t="s">
        <v>75</v>
      </c>
      <c r="K10861" t="s">
        <v>44</v>
      </c>
      <c r="L10861" t="s">
        <v>44</v>
      </c>
      <c r="M10861" s="54" t="s">
        <v>44</v>
      </c>
      <c r="N10861" t="s">
        <v>44</v>
      </c>
      <c r="O10861" t="s">
        <v>44</v>
      </c>
      <c r="P10861">
        <v>-99</v>
      </c>
    </row>
    <row r="10862" spans="1:16" x14ac:dyDescent="0.25">
      <c r="A10862" s="20" t="s">
        <v>18977</v>
      </c>
      <c r="B10862">
        <v>7</v>
      </c>
      <c r="C10862" t="s">
        <v>21821</v>
      </c>
      <c r="D10862" t="s">
        <v>91</v>
      </c>
      <c r="E10862" t="s">
        <v>80</v>
      </c>
      <c r="F10862" t="s">
        <v>42</v>
      </c>
      <c r="G10862">
        <v>2</v>
      </c>
      <c r="H10862">
        <v>4</v>
      </c>
      <c r="I10862">
        <v>2014</v>
      </c>
      <c r="J10862" t="s">
        <v>75</v>
      </c>
      <c r="K10862">
        <v>0.84</v>
      </c>
      <c r="L10862">
        <v>0.3</v>
      </c>
      <c r="M10862" s="54">
        <v>1.3</v>
      </c>
      <c r="N10862" t="s">
        <v>44</v>
      </c>
      <c r="O10862" t="s">
        <v>44</v>
      </c>
      <c r="P10862">
        <v>-99</v>
      </c>
    </row>
    <row r="10863" spans="1:16" x14ac:dyDescent="0.25">
      <c r="A10863" s="20" t="s">
        <v>18978</v>
      </c>
      <c r="B10863">
        <v>7</v>
      </c>
      <c r="C10863" t="s">
        <v>21821</v>
      </c>
      <c r="D10863" t="s">
        <v>91</v>
      </c>
      <c r="E10863" t="s">
        <v>80</v>
      </c>
      <c r="F10863" t="s">
        <v>42</v>
      </c>
      <c r="G10863">
        <v>3</v>
      </c>
      <c r="H10863">
        <v>4</v>
      </c>
      <c r="I10863">
        <v>2014</v>
      </c>
      <c r="J10863" t="s">
        <v>75</v>
      </c>
      <c r="K10863">
        <v>0.91300000000000003</v>
      </c>
      <c r="L10863">
        <v>0.5</v>
      </c>
      <c r="M10863" s="54">
        <v>1.3</v>
      </c>
      <c r="N10863" t="s">
        <v>44</v>
      </c>
      <c r="O10863" t="s">
        <v>44</v>
      </c>
      <c r="P10863">
        <v>-99</v>
      </c>
    </row>
    <row r="10864" spans="1:16" x14ac:dyDescent="0.25">
      <c r="A10864" s="20" t="s">
        <v>18978</v>
      </c>
      <c r="B10864">
        <v>7</v>
      </c>
      <c r="C10864" t="s">
        <v>21821</v>
      </c>
      <c r="D10864" t="s">
        <v>91</v>
      </c>
      <c r="E10864" t="s">
        <v>80</v>
      </c>
      <c r="F10864" t="s">
        <v>42</v>
      </c>
      <c r="G10864">
        <v>3</v>
      </c>
      <c r="H10864">
        <v>4</v>
      </c>
      <c r="I10864">
        <v>2014</v>
      </c>
      <c r="J10864" t="s">
        <v>75</v>
      </c>
      <c r="K10864" t="s">
        <v>44</v>
      </c>
      <c r="L10864" t="s">
        <v>44</v>
      </c>
      <c r="M10864" s="54" t="s">
        <v>44</v>
      </c>
      <c r="N10864" t="s">
        <v>44</v>
      </c>
      <c r="O10864" t="s">
        <v>44</v>
      </c>
      <c r="P10864">
        <v>-99</v>
      </c>
    </row>
    <row r="10865" spans="1:16" x14ac:dyDescent="0.25">
      <c r="A10865" s="20" t="s">
        <v>18978</v>
      </c>
      <c r="B10865">
        <v>7</v>
      </c>
      <c r="C10865" t="s">
        <v>21821</v>
      </c>
      <c r="D10865" t="s">
        <v>91</v>
      </c>
      <c r="E10865" t="s">
        <v>80</v>
      </c>
      <c r="F10865" t="s">
        <v>42</v>
      </c>
      <c r="G10865">
        <v>3</v>
      </c>
      <c r="H10865">
        <v>4</v>
      </c>
      <c r="I10865">
        <v>2014</v>
      </c>
      <c r="J10865" t="s">
        <v>75</v>
      </c>
      <c r="K10865" t="s">
        <v>44</v>
      </c>
      <c r="L10865" t="s">
        <v>44</v>
      </c>
      <c r="M10865" s="54" t="s">
        <v>44</v>
      </c>
      <c r="N10865" t="s">
        <v>44</v>
      </c>
      <c r="O10865" t="s">
        <v>44</v>
      </c>
      <c r="P10865">
        <v>-99</v>
      </c>
    </row>
    <row r="10866" spans="1:16" x14ac:dyDescent="0.25">
      <c r="A10866" s="20" t="s">
        <v>18978</v>
      </c>
      <c r="B10866">
        <v>7</v>
      </c>
      <c r="C10866" t="s">
        <v>21821</v>
      </c>
      <c r="D10866" t="s">
        <v>91</v>
      </c>
      <c r="E10866" t="s">
        <v>80</v>
      </c>
      <c r="F10866" t="s">
        <v>42</v>
      </c>
      <c r="G10866">
        <v>3</v>
      </c>
      <c r="H10866">
        <v>4</v>
      </c>
      <c r="I10866">
        <v>2014</v>
      </c>
      <c r="J10866" t="s">
        <v>75</v>
      </c>
      <c r="K10866">
        <v>0.78800000000000003</v>
      </c>
      <c r="L10866">
        <v>0.5</v>
      </c>
      <c r="M10866" s="54">
        <v>1</v>
      </c>
      <c r="N10866" t="s">
        <v>44</v>
      </c>
      <c r="O10866" t="s">
        <v>44</v>
      </c>
      <c r="P10866">
        <v>-99</v>
      </c>
    </row>
    <row r="10867" spans="1:16" x14ac:dyDescent="0.25">
      <c r="A10867" s="20" t="s">
        <v>18978</v>
      </c>
      <c r="B10867">
        <v>7</v>
      </c>
      <c r="C10867" t="s">
        <v>21821</v>
      </c>
      <c r="D10867" t="s">
        <v>91</v>
      </c>
      <c r="E10867" t="s">
        <v>80</v>
      </c>
      <c r="F10867" t="s">
        <v>42</v>
      </c>
      <c r="G10867">
        <v>3</v>
      </c>
      <c r="H10867">
        <v>4</v>
      </c>
      <c r="I10867">
        <v>2014</v>
      </c>
      <c r="J10867" t="s">
        <v>75</v>
      </c>
      <c r="K10867" t="s">
        <v>44</v>
      </c>
      <c r="L10867" t="s">
        <v>44</v>
      </c>
      <c r="M10867" s="54" t="s">
        <v>44</v>
      </c>
      <c r="N10867" t="s">
        <v>44</v>
      </c>
      <c r="O10867" t="s">
        <v>44</v>
      </c>
      <c r="P10867">
        <v>-99</v>
      </c>
    </row>
    <row r="10868" spans="1:16" x14ac:dyDescent="0.25">
      <c r="A10868" s="20" t="s">
        <v>18978</v>
      </c>
      <c r="B10868">
        <v>7</v>
      </c>
      <c r="C10868" t="s">
        <v>21821</v>
      </c>
      <c r="D10868" t="s">
        <v>91</v>
      </c>
      <c r="E10868" t="s">
        <v>80</v>
      </c>
      <c r="F10868" t="s">
        <v>42</v>
      </c>
      <c r="G10868">
        <v>3</v>
      </c>
      <c r="H10868">
        <v>4</v>
      </c>
      <c r="I10868">
        <v>2014</v>
      </c>
      <c r="J10868" t="s">
        <v>75</v>
      </c>
      <c r="K10868" t="s">
        <v>44</v>
      </c>
      <c r="L10868" t="s">
        <v>44</v>
      </c>
      <c r="M10868" s="54" t="s">
        <v>44</v>
      </c>
      <c r="N10868" t="s">
        <v>44</v>
      </c>
      <c r="O10868" t="s">
        <v>44</v>
      </c>
      <c r="P10868">
        <v>-99</v>
      </c>
    </row>
    <row r="10869" spans="1:16" x14ac:dyDescent="0.25">
      <c r="A10869" s="20" t="s">
        <v>18978</v>
      </c>
      <c r="B10869">
        <v>7</v>
      </c>
      <c r="C10869" t="s">
        <v>21821</v>
      </c>
      <c r="D10869" t="s">
        <v>91</v>
      </c>
      <c r="E10869" t="s">
        <v>80</v>
      </c>
      <c r="F10869" t="s">
        <v>42</v>
      </c>
      <c r="G10869">
        <v>3</v>
      </c>
      <c r="H10869">
        <v>4</v>
      </c>
      <c r="I10869">
        <v>2014</v>
      </c>
      <c r="J10869" t="s">
        <v>75</v>
      </c>
      <c r="K10869">
        <v>0.65600000000000003</v>
      </c>
      <c r="L10869">
        <v>0.2</v>
      </c>
      <c r="M10869" s="54">
        <v>1.1000000000000001</v>
      </c>
      <c r="N10869" t="s">
        <v>44</v>
      </c>
      <c r="O10869" t="s">
        <v>44</v>
      </c>
      <c r="P10869">
        <v>-99</v>
      </c>
    </row>
    <row r="10870" spans="1:16" x14ac:dyDescent="0.25">
      <c r="A10870" s="20" t="s">
        <v>18978</v>
      </c>
      <c r="B10870">
        <v>7</v>
      </c>
      <c r="C10870" t="s">
        <v>21821</v>
      </c>
      <c r="D10870" t="s">
        <v>91</v>
      </c>
      <c r="E10870" t="s">
        <v>80</v>
      </c>
      <c r="F10870" t="s">
        <v>42</v>
      </c>
      <c r="G10870">
        <v>3</v>
      </c>
      <c r="H10870">
        <v>4</v>
      </c>
      <c r="I10870">
        <v>2014</v>
      </c>
      <c r="J10870" t="s">
        <v>75</v>
      </c>
      <c r="K10870" t="s">
        <v>44</v>
      </c>
      <c r="L10870" t="s">
        <v>44</v>
      </c>
      <c r="M10870" s="54" t="s">
        <v>44</v>
      </c>
      <c r="N10870" t="s">
        <v>44</v>
      </c>
      <c r="O10870" t="s">
        <v>44</v>
      </c>
      <c r="P10870">
        <v>-99</v>
      </c>
    </row>
    <row r="10871" spans="1:16" x14ac:dyDescent="0.25">
      <c r="A10871" s="20" t="s">
        <v>18978</v>
      </c>
      <c r="B10871">
        <v>7</v>
      </c>
      <c r="C10871" t="s">
        <v>21821</v>
      </c>
      <c r="D10871" t="s">
        <v>91</v>
      </c>
      <c r="E10871" t="s">
        <v>80</v>
      </c>
      <c r="F10871" t="s">
        <v>42</v>
      </c>
      <c r="G10871">
        <v>3</v>
      </c>
      <c r="H10871">
        <v>4</v>
      </c>
      <c r="I10871">
        <v>2014</v>
      </c>
      <c r="J10871" t="s">
        <v>75</v>
      </c>
      <c r="K10871" t="s">
        <v>44</v>
      </c>
      <c r="L10871" t="s">
        <v>44</v>
      </c>
      <c r="M10871" s="54" t="s">
        <v>44</v>
      </c>
      <c r="N10871" t="s">
        <v>44</v>
      </c>
      <c r="O10871" t="s">
        <v>44</v>
      </c>
      <c r="P10871">
        <v>-99</v>
      </c>
    </row>
    <row r="10872" spans="1:16" x14ac:dyDescent="0.25">
      <c r="A10872" s="20" t="s">
        <v>18978</v>
      </c>
      <c r="B10872">
        <v>7</v>
      </c>
      <c r="C10872" t="s">
        <v>21821</v>
      </c>
      <c r="D10872" t="s">
        <v>91</v>
      </c>
      <c r="E10872" t="s">
        <v>80</v>
      </c>
      <c r="F10872" t="s">
        <v>42</v>
      </c>
      <c r="G10872">
        <v>3</v>
      </c>
      <c r="H10872">
        <v>4</v>
      </c>
      <c r="I10872">
        <v>2014</v>
      </c>
      <c r="J10872" t="s">
        <v>75</v>
      </c>
      <c r="K10872" t="s">
        <v>44</v>
      </c>
      <c r="L10872" t="s">
        <v>44</v>
      </c>
      <c r="M10872" s="54" t="s">
        <v>44</v>
      </c>
      <c r="N10872" t="s">
        <v>44</v>
      </c>
      <c r="O10872" t="s">
        <v>44</v>
      </c>
      <c r="P10872">
        <v>-99</v>
      </c>
    </row>
    <row r="10873" spans="1:16" x14ac:dyDescent="0.25">
      <c r="A10873" s="20" t="s">
        <v>18978</v>
      </c>
      <c r="B10873">
        <v>7</v>
      </c>
      <c r="C10873" t="s">
        <v>21821</v>
      </c>
      <c r="D10873" t="s">
        <v>91</v>
      </c>
      <c r="E10873" t="s">
        <v>80</v>
      </c>
      <c r="F10873" t="s">
        <v>42</v>
      </c>
      <c r="G10873">
        <v>3</v>
      </c>
      <c r="H10873">
        <v>4</v>
      </c>
      <c r="I10873">
        <v>2014</v>
      </c>
      <c r="J10873" t="s">
        <v>75</v>
      </c>
      <c r="K10873" t="s">
        <v>44</v>
      </c>
      <c r="L10873" t="s">
        <v>44</v>
      </c>
      <c r="M10873" s="54" t="s">
        <v>44</v>
      </c>
      <c r="N10873" t="s">
        <v>44</v>
      </c>
      <c r="O10873" t="s">
        <v>44</v>
      </c>
      <c r="P10873">
        <v>-99</v>
      </c>
    </row>
    <row r="10874" spans="1:16" x14ac:dyDescent="0.25">
      <c r="A10874" s="20" t="s">
        <v>18978</v>
      </c>
      <c r="B10874">
        <v>7</v>
      </c>
      <c r="C10874" t="s">
        <v>21821</v>
      </c>
      <c r="D10874" t="s">
        <v>91</v>
      </c>
      <c r="E10874" t="s">
        <v>80</v>
      </c>
      <c r="F10874" t="s">
        <v>42</v>
      </c>
      <c r="G10874">
        <v>3</v>
      </c>
      <c r="H10874">
        <v>4</v>
      </c>
      <c r="I10874">
        <v>2014</v>
      </c>
      <c r="J10874" t="s">
        <v>75</v>
      </c>
      <c r="K10874" t="s">
        <v>44</v>
      </c>
      <c r="L10874" t="s">
        <v>44</v>
      </c>
      <c r="M10874" s="54" t="s">
        <v>44</v>
      </c>
      <c r="N10874" t="s">
        <v>44</v>
      </c>
      <c r="O10874" t="s">
        <v>44</v>
      </c>
      <c r="P10874">
        <v>-99</v>
      </c>
    </row>
    <row r="10875" spans="1:16" x14ac:dyDescent="0.25">
      <c r="A10875" s="20" t="s">
        <v>18978</v>
      </c>
      <c r="B10875">
        <v>7</v>
      </c>
      <c r="C10875" t="s">
        <v>21821</v>
      </c>
      <c r="D10875" t="s">
        <v>91</v>
      </c>
      <c r="E10875" t="s">
        <v>80</v>
      </c>
      <c r="F10875" t="s">
        <v>42</v>
      </c>
      <c r="G10875">
        <v>3</v>
      </c>
      <c r="H10875">
        <v>4</v>
      </c>
      <c r="I10875">
        <v>2014</v>
      </c>
      <c r="J10875" t="s">
        <v>75</v>
      </c>
      <c r="K10875" t="s">
        <v>44</v>
      </c>
      <c r="L10875" t="s">
        <v>44</v>
      </c>
      <c r="M10875" s="54" t="s">
        <v>44</v>
      </c>
      <c r="N10875" t="s">
        <v>44</v>
      </c>
      <c r="O10875" t="s">
        <v>44</v>
      </c>
      <c r="P10875">
        <v>-99</v>
      </c>
    </row>
    <row r="10876" spans="1:16" x14ac:dyDescent="0.25">
      <c r="A10876" s="20" t="s">
        <v>18978</v>
      </c>
      <c r="B10876">
        <v>7</v>
      </c>
      <c r="C10876" t="s">
        <v>21821</v>
      </c>
      <c r="D10876" t="s">
        <v>91</v>
      </c>
      <c r="E10876" t="s">
        <v>80</v>
      </c>
      <c r="F10876" t="s">
        <v>42</v>
      </c>
      <c r="G10876">
        <v>3</v>
      </c>
      <c r="H10876">
        <v>4</v>
      </c>
      <c r="I10876">
        <v>2014</v>
      </c>
      <c r="J10876" t="s">
        <v>75</v>
      </c>
      <c r="K10876" t="s">
        <v>44</v>
      </c>
      <c r="L10876" t="s">
        <v>44</v>
      </c>
      <c r="M10876" s="54" t="s">
        <v>44</v>
      </c>
      <c r="N10876" t="s">
        <v>44</v>
      </c>
      <c r="O10876" t="s">
        <v>44</v>
      </c>
      <c r="P10876">
        <v>-99</v>
      </c>
    </row>
    <row r="10877" spans="1:16" x14ac:dyDescent="0.25">
      <c r="A10877" s="20" t="s">
        <v>18978</v>
      </c>
      <c r="B10877">
        <v>7</v>
      </c>
      <c r="C10877" t="s">
        <v>21821</v>
      </c>
      <c r="D10877" t="s">
        <v>91</v>
      </c>
      <c r="E10877" t="s">
        <v>80</v>
      </c>
      <c r="F10877" t="s">
        <v>42</v>
      </c>
      <c r="G10877">
        <v>3</v>
      </c>
      <c r="H10877">
        <v>4</v>
      </c>
      <c r="I10877">
        <v>2014</v>
      </c>
      <c r="J10877" t="s">
        <v>75</v>
      </c>
      <c r="K10877" t="s">
        <v>44</v>
      </c>
      <c r="L10877" t="s">
        <v>44</v>
      </c>
      <c r="M10877" s="54" t="s">
        <v>44</v>
      </c>
      <c r="N10877" t="s">
        <v>44</v>
      </c>
      <c r="O10877" t="s">
        <v>44</v>
      </c>
      <c r="P10877">
        <v>-99</v>
      </c>
    </row>
    <row r="10878" spans="1:16" x14ac:dyDescent="0.25">
      <c r="A10878" s="20" t="s">
        <v>18978</v>
      </c>
      <c r="B10878">
        <v>7</v>
      </c>
      <c r="C10878" t="s">
        <v>21821</v>
      </c>
      <c r="D10878" t="s">
        <v>91</v>
      </c>
      <c r="E10878" t="s">
        <v>80</v>
      </c>
      <c r="F10878" t="s">
        <v>42</v>
      </c>
      <c r="G10878">
        <v>3</v>
      </c>
      <c r="H10878">
        <v>4</v>
      </c>
      <c r="I10878">
        <v>2014</v>
      </c>
      <c r="J10878" t="s">
        <v>75</v>
      </c>
      <c r="K10878" t="s">
        <v>44</v>
      </c>
      <c r="L10878" t="s">
        <v>44</v>
      </c>
      <c r="M10878" s="54" t="s">
        <v>44</v>
      </c>
      <c r="N10878" t="s">
        <v>44</v>
      </c>
      <c r="O10878" t="s">
        <v>44</v>
      </c>
      <c r="P10878">
        <v>-99</v>
      </c>
    </row>
    <row r="10879" spans="1:16" x14ac:dyDescent="0.25">
      <c r="A10879" s="20" t="s">
        <v>18978</v>
      </c>
      <c r="B10879">
        <v>7</v>
      </c>
      <c r="C10879" t="s">
        <v>21821</v>
      </c>
      <c r="D10879" t="s">
        <v>91</v>
      </c>
      <c r="E10879" t="s">
        <v>80</v>
      </c>
      <c r="F10879" t="s">
        <v>42</v>
      </c>
      <c r="G10879">
        <v>3</v>
      </c>
      <c r="H10879">
        <v>4</v>
      </c>
      <c r="I10879">
        <v>2014</v>
      </c>
      <c r="J10879" t="s">
        <v>75</v>
      </c>
      <c r="K10879">
        <v>0.94</v>
      </c>
      <c r="L10879">
        <v>0.4</v>
      </c>
      <c r="M10879" s="54">
        <v>1.5</v>
      </c>
      <c r="N10879" t="s">
        <v>44</v>
      </c>
      <c r="O10879" t="s">
        <v>44</v>
      </c>
      <c r="P10879">
        <v>-99</v>
      </c>
    </row>
    <row r="10880" spans="1:16" x14ac:dyDescent="0.25">
      <c r="A10880" s="20" t="s">
        <v>18979</v>
      </c>
      <c r="B10880">
        <v>7</v>
      </c>
      <c r="C10880" t="s">
        <v>21821</v>
      </c>
      <c r="D10880" t="s">
        <v>91</v>
      </c>
      <c r="E10880" t="s">
        <v>80</v>
      </c>
      <c r="F10880" t="s">
        <v>42</v>
      </c>
      <c r="G10880">
        <v>4</v>
      </c>
      <c r="H10880">
        <v>4</v>
      </c>
      <c r="I10880">
        <v>2014</v>
      </c>
      <c r="J10880" t="s">
        <v>75</v>
      </c>
      <c r="K10880">
        <v>0.90600000000000003</v>
      </c>
      <c r="L10880">
        <v>0.5</v>
      </c>
      <c r="M10880" s="54">
        <v>1.3</v>
      </c>
      <c r="N10880" t="s">
        <v>44</v>
      </c>
      <c r="O10880" t="s">
        <v>44</v>
      </c>
      <c r="P10880">
        <v>-99</v>
      </c>
    </row>
    <row r="10881" spans="1:16" x14ac:dyDescent="0.25">
      <c r="A10881" s="20" t="s">
        <v>18979</v>
      </c>
      <c r="B10881">
        <v>7</v>
      </c>
      <c r="C10881" t="s">
        <v>21821</v>
      </c>
      <c r="D10881" t="s">
        <v>91</v>
      </c>
      <c r="E10881" t="s">
        <v>80</v>
      </c>
      <c r="F10881" t="s">
        <v>42</v>
      </c>
      <c r="G10881">
        <v>4</v>
      </c>
      <c r="H10881">
        <v>4</v>
      </c>
      <c r="I10881">
        <v>2014</v>
      </c>
      <c r="J10881" t="s">
        <v>75</v>
      </c>
      <c r="K10881" t="s">
        <v>44</v>
      </c>
      <c r="L10881" t="s">
        <v>44</v>
      </c>
      <c r="M10881" s="54" t="s">
        <v>44</v>
      </c>
      <c r="N10881" t="s">
        <v>44</v>
      </c>
      <c r="O10881" t="s">
        <v>44</v>
      </c>
      <c r="P10881">
        <v>-99</v>
      </c>
    </row>
    <row r="10882" spans="1:16" x14ac:dyDescent="0.25">
      <c r="A10882" s="20" t="s">
        <v>18979</v>
      </c>
      <c r="B10882">
        <v>7</v>
      </c>
      <c r="C10882" t="s">
        <v>21821</v>
      </c>
      <c r="D10882" t="s">
        <v>91</v>
      </c>
      <c r="E10882" t="s">
        <v>80</v>
      </c>
      <c r="F10882" t="s">
        <v>42</v>
      </c>
      <c r="G10882">
        <v>4</v>
      </c>
      <c r="H10882">
        <v>4</v>
      </c>
      <c r="I10882">
        <v>2014</v>
      </c>
      <c r="J10882" t="s">
        <v>75</v>
      </c>
      <c r="K10882" t="s">
        <v>44</v>
      </c>
      <c r="L10882" t="s">
        <v>44</v>
      </c>
      <c r="M10882" s="54" t="s">
        <v>44</v>
      </c>
      <c r="N10882" t="s">
        <v>44</v>
      </c>
      <c r="O10882" t="s">
        <v>44</v>
      </c>
      <c r="P10882">
        <v>-99</v>
      </c>
    </row>
    <row r="10883" spans="1:16" x14ac:dyDescent="0.25">
      <c r="A10883" s="20" t="s">
        <v>18979</v>
      </c>
      <c r="B10883">
        <v>7</v>
      </c>
      <c r="C10883" t="s">
        <v>21821</v>
      </c>
      <c r="D10883" t="s">
        <v>91</v>
      </c>
      <c r="E10883" t="s">
        <v>80</v>
      </c>
      <c r="F10883" t="s">
        <v>42</v>
      </c>
      <c r="G10883">
        <v>4</v>
      </c>
      <c r="H10883">
        <v>4</v>
      </c>
      <c r="I10883">
        <v>2014</v>
      </c>
      <c r="J10883" t="s">
        <v>75</v>
      </c>
      <c r="K10883">
        <v>0.78300000000000003</v>
      </c>
      <c r="L10883">
        <v>0.6</v>
      </c>
      <c r="M10883" s="54">
        <v>1</v>
      </c>
      <c r="N10883" t="s">
        <v>44</v>
      </c>
      <c r="O10883" t="s">
        <v>44</v>
      </c>
      <c r="P10883">
        <v>-99</v>
      </c>
    </row>
    <row r="10884" spans="1:16" x14ac:dyDescent="0.25">
      <c r="A10884" s="20" t="s">
        <v>18979</v>
      </c>
      <c r="B10884">
        <v>7</v>
      </c>
      <c r="C10884" t="s">
        <v>21821</v>
      </c>
      <c r="D10884" t="s">
        <v>91</v>
      </c>
      <c r="E10884" t="s">
        <v>80</v>
      </c>
      <c r="F10884" t="s">
        <v>42</v>
      </c>
      <c r="G10884">
        <v>4</v>
      </c>
      <c r="H10884">
        <v>4</v>
      </c>
      <c r="I10884">
        <v>2014</v>
      </c>
      <c r="J10884" t="s">
        <v>75</v>
      </c>
      <c r="K10884" t="s">
        <v>44</v>
      </c>
      <c r="L10884" t="s">
        <v>44</v>
      </c>
      <c r="M10884" s="54" t="s">
        <v>44</v>
      </c>
      <c r="N10884" t="s">
        <v>44</v>
      </c>
      <c r="O10884" t="s">
        <v>44</v>
      </c>
      <c r="P10884">
        <v>-99</v>
      </c>
    </row>
    <row r="10885" spans="1:16" x14ac:dyDescent="0.25">
      <c r="A10885" s="20" t="s">
        <v>18979</v>
      </c>
      <c r="B10885">
        <v>7</v>
      </c>
      <c r="C10885" t="s">
        <v>21821</v>
      </c>
      <c r="D10885" t="s">
        <v>91</v>
      </c>
      <c r="E10885" t="s">
        <v>80</v>
      </c>
      <c r="F10885" t="s">
        <v>42</v>
      </c>
      <c r="G10885">
        <v>4</v>
      </c>
      <c r="H10885">
        <v>4</v>
      </c>
      <c r="I10885">
        <v>2014</v>
      </c>
      <c r="J10885" t="s">
        <v>75</v>
      </c>
      <c r="K10885" t="s">
        <v>44</v>
      </c>
      <c r="L10885" t="s">
        <v>44</v>
      </c>
      <c r="M10885" s="54" t="s">
        <v>44</v>
      </c>
      <c r="N10885" t="s">
        <v>44</v>
      </c>
      <c r="O10885" t="s">
        <v>44</v>
      </c>
      <c r="P10885">
        <v>-99</v>
      </c>
    </row>
    <row r="10886" spans="1:16" x14ac:dyDescent="0.25">
      <c r="A10886" s="20" t="s">
        <v>18979</v>
      </c>
      <c r="B10886">
        <v>7</v>
      </c>
      <c r="C10886" t="s">
        <v>21821</v>
      </c>
      <c r="D10886" t="s">
        <v>91</v>
      </c>
      <c r="E10886" t="s">
        <v>80</v>
      </c>
      <c r="F10886" t="s">
        <v>42</v>
      </c>
      <c r="G10886">
        <v>4</v>
      </c>
      <c r="H10886">
        <v>4</v>
      </c>
      <c r="I10886">
        <v>2014</v>
      </c>
      <c r="J10886" t="s">
        <v>75</v>
      </c>
      <c r="K10886">
        <v>0.65200000000000002</v>
      </c>
      <c r="L10886">
        <v>0.2</v>
      </c>
      <c r="M10886" s="54">
        <v>1.1000000000000001</v>
      </c>
      <c r="N10886" t="s">
        <v>44</v>
      </c>
      <c r="O10886" t="s">
        <v>44</v>
      </c>
      <c r="P10886">
        <v>-99</v>
      </c>
    </row>
    <row r="10887" spans="1:16" x14ac:dyDescent="0.25">
      <c r="A10887" s="20" t="s">
        <v>18979</v>
      </c>
      <c r="B10887">
        <v>7</v>
      </c>
      <c r="C10887" t="s">
        <v>21821</v>
      </c>
      <c r="D10887" t="s">
        <v>91</v>
      </c>
      <c r="E10887" t="s">
        <v>80</v>
      </c>
      <c r="F10887" t="s">
        <v>42</v>
      </c>
      <c r="G10887">
        <v>4</v>
      </c>
      <c r="H10887">
        <v>4</v>
      </c>
      <c r="I10887">
        <v>2014</v>
      </c>
      <c r="J10887" t="s">
        <v>75</v>
      </c>
      <c r="K10887" t="s">
        <v>44</v>
      </c>
      <c r="L10887" t="s">
        <v>44</v>
      </c>
      <c r="M10887" s="54" t="s">
        <v>44</v>
      </c>
      <c r="N10887" t="s">
        <v>44</v>
      </c>
      <c r="O10887" t="s">
        <v>44</v>
      </c>
      <c r="P10887">
        <v>-99</v>
      </c>
    </row>
    <row r="10888" spans="1:16" x14ac:dyDescent="0.25">
      <c r="A10888" s="20" t="s">
        <v>18979</v>
      </c>
      <c r="B10888">
        <v>7</v>
      </c>
      <c r="C10888" t="s">
        <v>21821</v>
      </c>
      <c r="D10888" t="s">
        <v>91</v>
      </c>
      <c r="E10888" t="s">
        <v>80</v>
      </c>
      <c r="F10888" t="s">
        <v>42</v>
      </c>
      <c r="G10888">
        <v>4</v>
      </c>
      <c r="H10888">
        <v>4</v>
      </c>
      <c r="I10888">
        <v>2014</v>
      </c>
      <c r="J10888" t="s">
        <v>75</v>
      </c>
      <c r="K10888" t="s">
        <v>44</v>
      </c>
      <c r="L10888" t="s">
        <v>44</v>
      </c>
      <c r="M10888" s="54" t="s">
        <v>44</v>
      </c>
      <c r="N10888" t="s">
        <v>44</v>
      </c>
      <c r="O10888" t="s">
        <v>44</v>
      </c>
      <c r="P10888">
        <v>-99</v>
      </c>
    </row>
    <row r="10889" spans="1:16" x14ac:dyDescent="0.25">
      <c r="A10889" s="20" t="s">
        <v>18979</v>
      </c>
      <c r="B10889">
        <v>7</v>
      </c>
      <c r="C10889" t="s">
        <v>21821</v>
      </c>
      <c r="D10889" t="s">
        <v>91</v>
      </c>
      <c r="E10889" t="s">
        <v>80</v>
      </c>
      <c r="F10889" t="s">
        <v>42</v>
      </c>
      <c r="G10889">
        <v>4</v>
      </c>
      <c r="H10889">
        <v>4</v>
      </c>
      <c r="I10889">
        <v>2014</v>
      </c>
      <c r="J10889" t="s">
        <v>75</v>
      </c>
      <c r="K10889" t="s">
        <v>44</v>
      </c>
      <c r="L10889" t="s">
        <v>44</v>
      </c>
      <c r="M10889" s="54" t="s">
        <v>44</v>
      </c>
      <c r="N10889" t="s">
        <v>44</v>
      </c>
      <c r="O10889" t="s">
        <v>44</v>
      </c>
      <c r="P10889">
        <v>-99</v>
      </c>
    </row>
    <row r="10890" spans="1:16" x14ac:dyDescent="0.25">
      <c r="A10890" s="20" t="s">
        <v>18979</v>
      </c>
      <c r="B10890">
        <v>7</v>
      </c>
      <c r="C10890" t="s">
        <v>21821</v>
      </c>
      <c r="D10890" t="s">
        <v>91</v>
      </c>
      <c r="E10890" t="s">
        <v>80</v>
      </c>
      <c r="F10890" t="s">
        <v>42</v>
      </c>
      <c r="G10890">
        <v>4</v>
      </c>
      <c r="H10890">
        <v>4</v>
      </c>
      <c r="I10890">
        <v>2014</v>
      </c>
      <c r="J10890" t="s">
        <v>75</v>
      </c>
      <c r="K10890" t="s">
        <v>44</v>
      </c>
      <c r="L10890" t="s">
        <v>44</v>
      </c>
      <c r="M10890" s="54" t="s">
        <v>44</v>
      </c>
      <c r="N10890" t="s">
        <v>44</v>
      </c>
      <c r="O10890" t="s">
        <v>44</v>
      </c>
      <c r="P10890">
        <v>-99</v>
      </c>
    </row>
    <row r="10891" spans="1:16" x14ac:dyDescent="0.25">
      <c r="A10891" s="20" t="s">
        <v>18979</v>
      </c>
      <c r="B10891">
        <v>7</v>
      </c>
      <c r="C10891" t="s">
        <v>21821</v>
      </c>
      <c r="D10891" t="s">
        <v>91</v>
      </c>
      <c r="E10891" t="s">
        <v>80</v>
      </c>
      <c r="F10891" t="s">
        <v>42</v>
      </c>
      <c r="G10891">
        <v>4</v>
      </c>
      <c r="H10891">
        <v>4</v>
      </c>
      <c r="I10891">
        <v>2014</v>
      </c>
      <c r="J10891" t="s">
        <v>75</v>
      </c>
      <c r="K10891" t="s">
        <v>44</v>
      </c>
      <c r="L10891" t="s">
        <v>44</v>
      </c>
      <c r="M10891" s="54" t="s">
        <v>44</v>
      </c>
      <c r="N10891" t="s">
        <v>44</v>
      </c>
      <c r="O10891" t="s">
        <v>44</v>
      </c>
      <c r="P10891">
        <v>-99</v>
      </c>
    </row>
    <row r="10892" spans="1:16" x14ac:dyDescent="0.25">
      <c r="A10892" s="20" t="s">
        <v>18979</v>
      </c>
      <c r="B10892">
        <v>7</v>
      </c>
      <c r="C10892" t="s">
        <v>21821</v>
      </c>
      <c r="D10892" t="s">
        <v>91</v>
      </c>
      <c r="E10892" t="s">
        <v>80</v>
      </c>
      <c r="F10892" t="s">
        <v>42</v>
      </c>
      <c r="G10892">
        <v>4</v>
      </c>
      <c r="H10892">
        <v>4</v>
      </c>
      <c r="I10892">
        <v>2014</v>
      </c>
      <c r="J10892" t="s">
        <v>75</v>
      </c>
      <c r="K10892" t="s">
        <v>44</v>
      </c>
      <c r="L10892" t="s">
        <v>44</v>
      </c>
      <c r="M10892" s="54" t="s">
        <v>44</v>
      </c>
      <c r="N10892" t="s">
        <v>44</v>
      </c>
      <c r="O10892" t="s">
        <v>44</v>
      </c>
      <c r="P10892">
        <v>-99</v>
      </c>
    </row>
    <row r="10893" spans="1:16" x14ac:dyDescent="0.25">
      <c r="A10893" s="20" t="s">
        <v>18979</v>
      </c>
      <c r="B10893">
        <v>7</v>
      </c>
      <c r="C10893" t="s">
        <v>21821</v>
      </c>
      <c r="D10893" t="s">
        <v>91</v>
      </c>
      <c r="E10893" t="s">
        <v>80</v>
      </c>
      <c r="F10893" t="s">
        <v>42</v>
      </c>
      <c r="G10893">
        <v>4</v>
      </c>
      <c r="H10893">
        <v>4</v>
      </c>
      <c r="I10893">
        <v>2014</v>
      </c>
      <c r="J10893" t="s">
        <v>75</v>
      </c>
      <c r="K10893" t="s">
        <v>44</v>
      </c>
      <c r="L10893" t="s">
        <v>44</v>
      </c>
      <c r="M10893" s="54" t="s">
        <v>44</v>
      </c>
      <c r="N10893" t="s">
        <v>44</v>
      </c>
      <c r="O10893" t="s">
        <v>44</v>
      </c>
      <c r="P10893">
        <v>-99</v>
      </c>
    </row>
    <row r="10894" spans="1:16" x14ac:dyDescent="0.25">
      <c r="A10894" s="20" t="s">
        <v>18979</v>
      </c>
      <c r="B10894">
        <v>7</v>
      </c>
      <c r="C10894" t="s">
        <v>21821</v>
      </c>
      <c r="D10894" t="s">
        <v>91</v>
      </c>
      <c r="E10894" t="s">
        <v>80</v>
      </c>
      <c r="F10894" t="s">
        <v>42</v>
      </c>
      <c r="G10894">
        <v>4</v>
      </c>
      <c r="H10894">
        <v>4</v>
      </c>
      <c r="I10894">
        <v>2014</v>
      </c>
      <c r="J10894" t="s">
        <v>75</v>
      </c>
      <c r="K10894" t="s">
        <v>44</v>
      </c>
      <c r="L10894" t="s">
        <v>44</v>
      </c>
      <c r="M10894" s="54" t="s">
        <v>44</v>
      </c>
      <c r="N10894" t="s">
        <v>44</v>
      </c>
      <c r="O10894" t="s">
        <v>44</v>
      </c>
      <c r="P10894">
        <v>-99</v>
      </c>
    </row>
    <row r="10895" spans="1:16" x14ac:dyDescent="0.25">
      <c r="A10895" s="20" t="s">
        <v>18979</v>
      </c>
      <c r="B10895">
        <v>7</v>
      </c>
      <c r="C10895" t="s">
        <v>21821</v>
      </c>
      <c r="D10895" t="s">
        <v>91</v>
      </c>
      <c r="E10895" t="s">
        <v>80</v>
      </c>
      <c r="F10895" t="s">
        <v>42</v>
      </c>
      <c r="G10895">
        <v>4</v>
      </c>
      <c r="H10895">
        <v>4</v>
      </c>
      <c r="I10895">
        <v>2014</v>
      </c>
      <c r="J10895" t="s">
        <v>75</v>
      </c>
      <c r="K10895" t="s">
        <v>44</v>
      </c>
      <c r="L10895" t="s">
        <v>44</v>
      </c>
      <c r="M10895" s="54" t="s">
        <v>44</v>
      </c>
      <c r="N10895" t="s">
        <v>44</v>
      </c>
      <c r="O10895" t="s">
        <v>44</v>
      </c>
      <c r="P10895">
        <v>-99</v>
      </c>
    </row>
    <row r="10896" spans="1:16" x14ac:dyDescent="0.25">
      <c r="A10896" s="20" t="s">
        <v>18979</v>
      </c>
      <c r="B10896">
        <v>7</v>
      </c>
      <c r="C10896" t="s">
        <v>21821</v>
      </c>
      <c r="D10896" t="s">
        <v>91</v>
      </c>
      <c r="E10896" t="s">
        <v>80</v>
      </c>
      <c r="F10896" t="s">
        <v>42</v>
      </c>
      <c r="G10896">
        <v>4</v>
      </c>
      <c r="H10896">
        <v>4</v>
      </c>
      <c r="I10896">
        <v>2014</v>
      </c>
      <c r="J10896" t="s">
        <v>75</v>
      </c>
      <c r="K10896">
        <v>0.93400000000000005</v>
      </c>
      <c r="L10896">
        <v>0.4</v>
      </c>
      <c r="M10896" s="54">
        <v>1.5</v>
      </c>
      <c r="N10896" t="s">
        <v>44</v>
      </c>
      <c r="O10896" t="s">
        <v>44</v>
      </c>
      <c r="P10896">
        <v>-99</v>
      </c>
    </row>
    <row r="10897" spans="1:16" x14ac:dyDescent="0.25">
      <c r="A10897" s="20" t="s">
        <v>18980</v>
      </c>
      <c r="B10897">
        <v>7</v>
      </c>
      <c r="C10897" t="s">
        <v>21821</v>
      </c>
      <c r="D10897" t="s">
        <v>91</v>
      </c>
      <c r="E10897" t="s">
        <v>80</v>
      </c>
      <c r="F10897" t="s">
        <v>42</v>
      </c>
      <c r="G10897">
        <v>5</v>
      </c>
      <c r="H10897">
        <v>4</v>
      </c>
      <c r="I10897">
        <v>2014</v>
      </c>
      <c r="J10897" t="s">
        <v>75</v>
      </c>
      <c r="K10897">
        <v>0.84299999999999997</v>
      </c>
      <c r="L10897">
        <v>0.5</v>
      </c>
      <c r="M10897" s="54">
        <v>1.2</v>
      </c>
      <c r="N10897" t="s">
        <v>44</v>
      </c>
      <c r="O10897" t="s">
        <v>44</v>
      </c>
      <c r="P10897">
        <v>-99</v>
      </c>
    </row>
    <row r="10898" spans="1:16" x14ac:dyDescent="0.25">
      <c r="A10898" s="20" t="s">
        <v>18980</v>
      </c>
      <c r="B10898">
        <v>7</v>
      </c>
      <c r="C10898" t="s">
        <v>21821</v>
      </c>
      <c r="D10898" t="s">
        <v>91</v>
      </c>
      <c r="E10898" t="s">
        <v>80</v>
      </c>
      <c r="F10898" t="s">
        <v>42</v>
      </c>
      <c r="G10898">
        <v>5</v>
      </c>
      <c r="H10898">
        <v>4</v>
      </c>
      <c r="I10898">
        <v>2014</v>
      </c>
      <c r="J10898" t="s">
        <v>75</v>
      </c>
      <c r="K10898" t="s">
        <v>44</v>
      </c>
      <c r="L10898" t="s">
        <v>44</v>
      </c>
      <c r="M10898" s="54" t="s">
        <v>44</v>
      </c>
      <c r="N10898" t="s">
        <v>44</v>
      </c>
      <c r="O10898" t="s">
        <v>44</v>
      </c>
      <c r="P10898">
        <v>-99</v>
      </c>
    </row>
    <row r="10899" spans="1:16" x14ac:dyDescent="0.25">
      <c r="A10899" s="20" t="s">
        <v>18980</v>
      </c>
      <c r="B10899">
        <v>7</v>
      </c>
      <c r="C10899" t="s">
        <v>21821</v>
      </c>
      <c r="D10899" t="s">
        <v>91</v>
      </c>
      <c r="E10899" t="s">
        <v>80</v>
      </c>
      <c r="F10899" t="s">
        <v>42</v>
      </c>
      <c r="G10899">
        <v>5</v>
      </c>
      <c r="H10899">
        <v>4</v>
      </c>
      <c r="I10899">
        <v>2014</v>
      </c>
      <c r="J10899" t="s">
        <v>75</v>
      </c>
      <c r="K10899" t="s">
        <v>44</v>
      </c>
      <c r="L10899" t="s">
        <v>44</v>
      </c>
      <c r="M10899" s="54" t="s">
        <v>44</v>
      </c>
      <c r="N10899" t="s">
        <v>44</v>
      </c>
      <c r="O10899" t="s">
        <v>44</v>
      </c>
      <c r="P10899">
        <v>-99</v>
      </c>
    </row>
    <row r="10900" spans="1:16" x14ac:dyDescent="0.25">
      <c r="A10900" s="20" t="s">
        <v>18980</v>
      </c>
      <c r="B10900">
        <v>7</v>
      </c>
      <c r="C10900" t="s">
        <v>21821</v>
      </c>
      <c r="D10900" t="s">
        <v>91</v>
      </c>
      <c r="E10900" t="s">
        <v>80</v>
      </c>
      <c r="F10900" t="s">
        <v>42</v>
      </c>
      <c r="G10900">
        <v>5</v>
      </c>
      <c r="H10900">
        <v>4</v>
      </c>
      <c r="I10900">
        <v>2014</v>
      </c>
      <c r="J10900" t="s">
        <v>75</v>
      </c>
      <c r="K10900">
        <v>0.72799999999999998</v>
      </c>
      <c r="L10900">
        <v>0.5</v>
      </c>
      <c r="M10900" s="54">
        <v>0.9</v>
      </c>
      <c r="N10900" t="s">
        <v>44</v>
      </c>
      <c r="O10900" t="s">
        <v>44</v>
      </c>
      <c r="P10900">
        <v>-99</v>
      </c>
    </row>
    <row r="10901" spans="1:16" x14ac:dyDescent="0.25">
      <c r="A10901" s="20" t="s">
        <v>18980</v>
      </c>
      <c r="B10901">
        <v>7</v>
      </c>
      <c r="C10901" t="s">
        <v>21821</v>
      </c>
      <c r="D10901" t="s">
        <v>91</v>
      </c>
      <c r="E10901" t="s">
        <v>80</v>
      </c>
      <c r="F10901" t="s">
        <v>42</v>
      </c>
      <c r="G10901">
        <v>5</v>
      </c>
      <c r="H10901">
        <v>4</v>
      </c>
      <c r="I10901">
        <v>2014</v>
      </c>
      <c r="J10901" t="s">
        <v>75</v>
      </c>
      <c r="K10901" t="s">
        <v>44</v>
      </c>
      <c r="L10901" t="s">
        <v>44</v>
      </c>
      <c r="M10901" s="54" t="s">
        <v>44</v>
      </c>
      <c r="N10901" t="s">
        <v>44</v>
      </c>
      <c r="O10901" t="s">
        <v>44</v>
      </c>
      <c r="P10901">
        <v>-99</v>
      </c>
    </row>
    <row r="10902" spans="1:16" x14ac:dyDescent="0.25">
      <c r="A10902" s="20" t="s">
        <v>18980</v>
      </c>
      <c r="B10902">
        <v>7</v>
      </c>
      <c r="C10902" t="s">
        <v>21821</v>
      </c>
      <c r="D10902" t="s">
        <v>91</v>
      </c>
      <c r="E10902" t="s">
        <v>80</v>
      </c>
      <c r="F10902" t="s">
        <v>42</v>
      </c>
      <c r="G10902">
        <v>5</v>
      </c>
      <c r="H10902">
        <v>4</v>
      </c>
      <c r="I10902">
        <v>2014</v>
      </c>
      <c r="J10902" t="s">
        <v>75</v>
      </c>
      <c r="K10902" t="s">
        <v>44</v>
      </c>
      <c r="L10902" t="s">
        <v>44</v>
      </c>
      <c r="M10902" s="54" t="s">
        <v>44</v>
      </c>
      <c r="N10902" t="s">
        <v>44</v>
      </c>
      <c r="O10902" t="s">
        <v>44</v>
      </c>
      <c r="P10902">
        <v>-99</v>
      </c>
    </row>
    <row r="10903" spans="1:16" x14ac:dyDescent="0.25">
      <c r="A10903" s="20" t="s">
        <v>18980</v>
      </c>
      <c r="B10903">
        <v>7</v>
      </c>
      <c r="C10903" t="s">
        <v>21821</v>
      </c>
      <c r="D10903" t="s">
        <v>91</v>
      </c>
      <c r="E10903" t="s">
        <v>80</v>
      </c>
      <c r="F10903" t="s">
        <v>42</v>
      </c>
      <c r="G10903">
        <v>5</v>
      </c>
      <c r="H10903">
        <v>4</v>
      </c>
      <c r="I10903">
        <v>2014</v>
      </c>
      <c r="J10903" t="s">
        <v>75</v>
      </c>
      <c r="K10903">
        <v>0.60599999999999998</v>
      </c>
      <c r="L10903">
        <v>0.2</v>
      </c>
      <c r="M10903" s="54">
        <v>1</v>
      </c>
      <c r="N10903" t="s">
        <v>44</v>
      </c>
      <c r="O10903" t="s">
        <v>44</v>
      </c>
      <c r="P10903">
        <v>-99</v>
      </c>
    </row>
    <row r="10904" spans="1:16" x14ac:dyDescent="0.25">
      <c r="A10904" s="20" t="s">
        <v>18980</v>
      </c>
      <c r="B10904">
        <v>7</v>
      </c>
      <c r="C10904" t="s">
        <v>21821</v>
      </c>
      <c r="D10904" t="s">
        <v>91</v>
      </c>
      <c r="E10904" t="s">
        <v>80</v>
      </c>
      <c r="F10904" t="s">
        <v>42</v>
      </c>
      <c r="G10904">
        <v>5</v>
      </c>
      <c r="H10904">
        <v>4</v>
      </c>
      <c r="I10904">
        <v>2014</v>
      </c>
      <c r="J10904" t="s">
        <v>75</v>
      </c>
      <c r="K10904" t="s">
        <v>44</v>
      </c>
      <c r="L10904" t="s">
        <v>44</v>
      </c>
      <c r="M10904" s="54" t="s">
        <v>44</v>
      </c>
      <c r="N10904" t="s">
        <v>44</v>
      </c>
      <c r="O10904" t="s">
        <v>44</v>
      </c>
      <c r="P10904">
        <v>-99</v>
      </c>
    </row>
    <row r="10905" spans="1:16" x14ac:dyDescent="0.25">
      <c r="A10905" s="20" t="s">
        <v>18980</v>
      </c>
      <c r="B10905">
        <v>7</v>
      </c>
      <c r="C10905" t="s">
        <v>21821</v>
      </c>
      <c r="D10905" t="s">
        <v>91</v>
      </c>
      <c r="E10905" t="s">
        <v>80</v>
      </c>
      <c r="F10905" t="s">
        <v>42</v>
      </c>
      <c r="G10905">
        <v>5</v>
      </c>
      <c r="H10905">
        <v>4</v>
      </c>
      <c r="I10905">
        <v>2014</v>
      </c>
      <c r="J10905" t="s">
        <v>75</v>
      </c>
      <c r="K10905" t="s">
        <v>44</v>
      </c>
      <c r="L10905" t="s">
        <v>44</v>
      </c>
      <c r="M10905" s="54" t="s">
        <v>44</v>
      </c>
      <c r="N10905" t="s">
        <v>44</v>
      </c>
      <c r="O10905" t="s">
        <v>44</v>
      </c>
      <c r="P10905">
        <v>-99</v>
      </c>
    </row>
    <row r="10906" spans="1:16" x14ac:dyDescent="0.25">
      <c r="A10906" s="20" t="s">
        <v>18980</v>
      </c>
      <c r="B10906">
        <v>7</v>
      </c>
      <c r="C10906" t="s">
        <v>21821</v>
      </c>
      <c r="D10906" t="s">
        <v>91</v>
      </c>
      <c r="E10906" t="s">
        <v>80</v>
      </c>
      <c r="F10906" t="s">
        <v>42</v>
      </c>
      <c r="G10906">
        <v>5</v>
      </c>
      <c r="H10906">
        <v>4</v>
      </c>
      <c r="I10906">
        <v>2014</v>
      </c>
      <c r="J10906" t="s">
        <v>75</v>
      </c>
      <c r="K10906" t="s">
        <v>44</v>
      </c>
      <c r="L10906" t="s">
        <v>44</v>
      </c>
      <c r="M10906" s="54" t="s">
        <v>44</v>
      </c>
      <c r="N10906" t="s">
        <v>44</v>
      </c>
      <c r="O10906" t="s">
        <v>44</v>
      </c>
      <c r="P10906">
        <v>-99</v>
      </c>
    </row>
    <row r="10907" spans="1:16" x14ac:dyDescent="0.25">
      <c r="A10907" s="20" t="s">
        <v>18980</v>
      </c>
      <c r="B10907">
        <v>7</v>
      </c>
      <c r="C10907" t="s">
        <v>21821</v>
      </c>
      <c r="D10907" t="s">
        <v>91</v>
      </c>
      <c r="E10907" t="s">
        <v>80</v>
      </c>
      <c r="F10907" t="s">
        <v>42</v>
      </c>
      <c r="G10907">
        <v>5</v>
      </c>
      <c r="H10907">
        <v>4</v>
      </c>
      <c r="I10907">
        <v>2014</v>
      </c>
      <c r="J10907" t="s">
        <v>75</v>
      </c>
      <c r="K10907" t="s">
        <v>44</v>
      </c>
      <c r="L10907" t="s">
        <v>44</v>
      </c>
      <c r="M10907" s="54" t="s">
        <v>44</v>
      </c>
      <c r="N10907" t="s">
        <v>44</v>
      </c>
      <c r="O10907" t="s">
        <v>44</v>
      </c>
      <c r="P10907">
        <v>-99</v>
      </c>
    </row>
    <row r="10908" spans="1:16" x14ac:dyDescent="0.25">
      <c r="A10908" s="20" t="s">
        <v>18980</v>
      </c>
      <c r="B10908">
        <v>7</v>
      </c>
      <c r="C10908" t="s">
        <v>21821</v>
      </c>
      <c r="D10908" t="s">
        <v>91</v>
      </c>
      <c r="E10908" t="s">
        <v>80</v>
      </c>
      <c r="F10908" t="s">
        <v>42</v>
      </c>
      <c r="G10908">
        <v>5</v>
      </c>
      <c r="H10908">
        <v>4</v>
      </c>
      <c r="I10908">
        <v>2014</v>
      </c>
      <c r="J10908" t="s">
        <v>75</v>
      </c>
      <c r="K10908" t="s">
        <v>44</v>
      </c>
      <c r="L10908" t="s">
        <v>44</v>
      </c>
      <c r="M10908" s="54" t="s">
        <v>44</v>
      </c>
      <c r="N10908" t="s">
        <v>44</v>
      </c>
      <c r="O10908" t="s">
        <v>44</v>
      </c>
      <c r="P10908">
        <v>-99</v>
      </c>
    </row>
    <row r="10909" spans="1:16" x14ac:dyDescent="0.25">
      <c r="A10909" s="20" t="s">
        <v>18980</v>
      </c>
      <c r="B10909">
        <v>7</v>
      </c>
      <c r="C10909" t="s">
        <v>21821</v>
      </c>
      <c r="D10909" t="s">
        <v>91</v>
      </c>
      <c r="E10909" t="s">
        <v>80</v>
      </c>
      <c r="F10909" t="s">
        <v>42</v>
      </c>
      <c r="G10909">
        <v>5</v>
      </c>
      <c r="H10909">
        <v>4</v>
      </c>
      <c r="I10909">
        <v>2014</v>
      </c>
      <c r="J10909" t="s">
        <v>75</v>
      </c>
      <c r="K10909" t="s">
        <v>44</v>
      </c>
      <c r="L10909" t="s">
        <v>44</v>
      </c>
      <c r="M10909" s="54" t="s">
        <v>44</v>
      </c>
      <c r="N10909" t="s">
        <v>44</v>
      </c>
      <c r="O10909" t="s">
        <v>44</v>
      </c>
      <c r="P10909">
        <v>-99</v>
      </c>
    </row>
    <row r="10910" spans="1:16" x14ac:dyDescent="0.25">
      <c r="A10910" s="20" t="s">
        <v>18980</v>
      </c>
      <c r="B10910">
        <v>7</v>
      </c>
      <c r="C10910" t="s">
        <v>21821</v>
      </c>
      <c r="D10910" t="s">
        <v>91</v>
      </c>
      <c r="E10910" t="s">
        <v>80</v>
      </c>
      <c r="F10910" t="s">
        <v>42</v>
      </c>
      <c r="G10910">
        <v>5</v>
      </c>
      <c r="H10910">
        <v>4</v>
      </c>
      <c r="I10910">
        <v>2014</v>
      </c>
      <c r="J10910" t="s">
        <v>75</v>
      </c>
      <c r="K10910" t="s">
        <v>44</v>
      </c>
      <c r="L10910" t="s">
        <v>44</v>
      </c>
      <c r="M10910" s="54" t="s">
        <v>44</v>
      </c>
      <c r="N10910" t="s">
        <v>44</v>
      </c>
      <c r="O10910" t="s">
        <v>44</v>
      </c>
      <c r="P10910">
        <v>-99</v>
      </c>
    </row>
    <row r="10911" spans="1:16" x14ac:dyDescent="0.25">
      <c r="A10911" s="20" t="s">
        <v>18980</v>
      </c>
      <c r="B10911">
        <v>7</v>
      </c>
      <c r="C10911" t="s">
        <v>21821</v>
      </c>
      <c r="D10911" t="s">
        <v>91</v>
      </c>
      <c r="E10911" t="s">
        <v>80</v>
      </c>
      <c r="F10911" t="s">
        <v>42</v>
      </c>
      <c r="G10911">
        <v>5</v>
      </c>
      <c r="H10911">
        <v>4</v>
      </c>
      <c r="I10911">
        <v>2014</v>
      </c>
      <c r="J10911" t="s">
        <v>75</v>
      </c>
      <c r="K10911" t="s">
        <v>44</v>
      </c>
      <c r="L10911" t="s">
        <v>44</v>
      </c>
      <c r="M10911" s="54" t="s">
        <v>44</v>
      </c>
      <c r="N10911" t="s">
        <v>44</v>
      </c>
      <c r="O10911" t="s">
        <v>44</v>
      </c>
      <c r="P10911">
        <v>-99</v>
      </c>
    </row>
    <row r="10912" spans="1:16" x14ac:dyDescent="0.25">
      <c r="A10912" s="20" t="s">
        <v>18980</v>
      </c>
      <c r="B10912">
        <v>7</v>
      </c>
      <c r="C10912" t="s">
        <v>21821</v>
      </c>
      <c r="D10912" t="s">
        <v>91</v>
      </c>
      <c r="E10912" t="s">
        <v>80</v>
      </c>
      <c r="F10912" t="s">
        <v>42</v>
      </c>
      <c r="G10912">
        <v>5</v>
      </c>
      <c r="H10912">
        <v>4</v>
      </c>
      <c r="I10912">
        <v>2014</v>
      </c>
      <c r="J10912" t="s">
        <v>75</v>
      </c>
      <c r="K10912" t="s">
        <v>44</v>
      </c>
      <c r="L10912" t="s">
        <v>44</v>
      </c>
      <c r="M10912" s="54" t="s">
        <v>44</v>
      </c>
      <c r="N10912" t="s">
        <v>44</v>
      </c>
      <c r="O10912" t="s">
        <v>44</v>
      </c>
      <c r="P10912">
        <v>-99</v>
      </c>
    </row>
    <row r="10913" spans="1:16" x14ac:dyDescent="0.25">
      <c r="A10913" s="20" t="s">
        <v>18980</v>
      </c>
      <c r="B10913">
        <v>7</v>
      </c>
      <c r="C10913" t="s">
        <v>21821</v>
      </c>
      <c r="D10913" t="s">
        <v>91</v>
      </c>
      <c r="E10913" t="s">
        <v>80</v>
      </c>
      <c r="F10913" t="s">
        <v>42</v>
      </c>
      <c r="G10913">
        <v>5</v>
      </c>
      <c r="H10913">
        <v>4</v>
      </c>
      <c r="I10913">
        <v>2014</v>
      </c>
      <c r="J10913" t="s">
        <v>75</v>
      </c>
      <c r="K10913">
        <v>0.86799999999999999</v>
      </c>
      <c r="L10913">
        <v>0.4</v>
      </c>
      <c r="M10913" s="54">
        <v>1.4</v>
      </c>
      <c r="N10913" t="s">
        <v>44</v>
      </c>
      <c r="O10913" t="s">
        <v>44</v>
      </c>
      <c r="P10913">
        <v>-99</v>
      </c>
    </row>
    <row r="10914" spans="1:16" x14ac:dyDescent="0.25">
      <c r="A10914" s="20" t="s">
        <v>18981</v>
      </c>
      <c r="B10914">
        <v>7</v>
      </c>
      <c r="C10914" t="s">
        <v>21821</v>
      </c>
      <c r="D10914" t="s">
        <v>91</v>
      </c>
      <c r="E10914" t="s">
        <v>80</v>
      </c>
      <c r="F10914" t="s">
        <v>42</v>
      </c>
      <c r="G10914">
        <v>2</v>
      </c>
      <c r="H10914">
        <v>4</v>
      </c>
      <c r="I10914">
        <v>2014</v>
      </c>
      <c r="J10914" t="s">
        <v>43</v>
      </c>
      <c r="K10914" t="s">
        <v>44</v>
      </c>
      <c r="L10914" t="s">
        <v>44</v>
      </c>
      <c r="M10914" s="54" t="s">
        <v>44</v>
      </c>
      <c r="N10914">
        <v>4</v>
      </c>
      <c r="O10914" t="s">
        <v>44</v>
      </c>
      <c r="P10914">
        <v>50</v>
      </c>
    </row>
    <row r="10915" spans="1:16" x14ac:dyDescent="0.25">
      <c r="A10915" s="20" t="s">
        <v>18982</v>
      </c>
      <c r="B10915">
        <v>7</v>
      </c>
      <c r="C10915" t="s">
        <v>21821</v>
      </c>
      <c r="D10915" t="s">
        <v>91</v>
      </c>
      <c r="E10915" t="s">
        <v>80</v>
      </c>
      <c r="F10915" t="s">
        <v>42</v>
      </c>
      <c r="G10915">
        <v>3</v>
      </c>
      <c r="H10915">
        <v>4</v>
      </c>
      <c r="I10915">
        <v>2014</v>
      </c>
      <c r="J10915" t="s">
        <v>43</v>
      </c>
      <c r="K10915" t="s">
        <v>44</v>
      </c>
      <c r="L10915" t="s">
        <v>44</v>
      </c>
      <c r="M10915" s="54" t="s">
        <v>44</v>
      </c>
      <c r="N10915">
        <v>8</v>
      </c>
      <c r="O10915" t="s">
        <v>44</v>
      </c>
      <c r="P10915">
        <v>35.355339059327399</v>
      </c>
    </row>
    <row r="10916" spans="1:16" x14ac:dyDescent="0.25">
      <c r="A10916" s="20" t="s">
        <v>18983</v>
      </c>
      <c r="B10916">
        <v>7</v>
      </c>
      <c r="C10916" t="s">
        <v>21821</v>
      </c>
      <c r="D10916" t="s">
        <v>91</v>
      </c>
      <c r="E10916" t="s">
        <v>80</v>
      </c>
      <c r="F10916" t="s">
        <v>42</v>
      </c>
      <c r="G10916">
        <v>4</v>
      </c>
      <c r="H10916">
        <v>4</v>
      </c>
      <c r="I10916">
        <v>2014</v>
      </c>
      <c r="J10916" t="s">
        <v>43</v>
      </c>
      <c r="K10916" t="s">
        <v>44</v>
      </c>
      <c r="L10916" t="s">
        <v>44</v>
      </c>
      <c r="M10916" s="54" t="s">
        <v>44</v>
      </c>
      <c r="N10916">
        <v>20</v>
      </c>
      <c r="O10916" t="s">
        <v>44</v>
      </c>
      <c r="P10916">
        <v>22.360679774997902</v>
      </c>
    </row>
    <row r="10917" spans="1:16" x14ac:dyDescent="0.25">
      <c r="A10917" s="20" t="s">
        <v>18984</v>
      </c>
      <c r="B10917">
        <v>7</v>
      </c>
      <c r="C10917" t="s">
        <v>21821</v>
      </c>
      <c r="D10917" t="s">
        <v>91</v>
      </c>
      <c r="E10917" t="s">
        <v>80</v>
      </c>
      <c r="F10917" t="s">
        <v>42</v>
      </c>
      <c r="G10917">
        <v>5</v>
      </c>
      <c r="H10917">
        <v>4</v>
      </c>
      <c r="I10917">
        <v>2014</v>
      </c>
      <c r="J10917" t="s">
        <v>43</v>
      </c>
      <c r="K10917" t="s">
        <v>44</v>
      </c>
      <c r="L10917" t="s">
        <v>44</v>
      </c>
      <c r="M10917" s="54" t="s">
        <v>44</v>
      </c>
      <c r="N10917">
        <v>26</v>
      </c>
      <c r="O10917" t="s">
        <v>44</v>
      </c>
      <c r="P10917">
        <v>19.611613513818401</v>
      </c>
    </row>
    <row r="10918" spans="1:16" x14ac:dyDescent="0.25">
      <c r="A10918" s="20" t="s">
        <v>9444</v>
      </c>
      <c r="B10918">
        <v>7</v>
      </c>
      <c r="C10918" t="s">
        <v>21821</v>
      </c>
      <c r="D10918" t="s">
        <v>91</v>
      </c>
      <c r="E10918" t="s">
        <v>80</v>
      </c>
      <c r="F10918" t="s">
        <v>42</v>
      </c>
      <c r="G10918">
        <v>2</v>
      </c>
      <c r="H10918">
        <v>4</v>
      </c>
      <c r="I10918">
        <v>2014</v>
      </c>
      <c r="J10918" t="s">
        <v>45</v>
      </c>
      <c r="K10918" t="s">
        <v>44</v>
      </c>
      <c r="L10918" t="s">
        <v>44</v>
      </c>
      <c r="M10918" s="54" t="s">
        <v>44</v>
      </c>
      <c r="N10918">
        <v>22</v>
      </c>
      <c r="O10918" t="s">
        <v>44</v>
      </c>
      <c r="P10918">
        <v>21.320071635561</v>
      </c>
    </row>
    <row r="10919" spans="1:16" x14ac:dyDescent="0.25">
      <c r="A10919" s="20" t="s">
        <v>9447</v>
      </c>
      <c r="B10919">
        <v>7</v>
      </c>
      <c r="C10919" t="s">
        <v>21821</v>
      </c>
      <c r="D10919" t="s">
        <v>91</v>
      </c>
      <c r="E10919" t="s">
        <v>80</v>
      </c>
      <c r="F10919" t="s">
        <v>42</v>
      </c>
      <c r="G10919">
        <v>3</v>
      </c>
      <c r="H10919">
        <v>4</v>
      </c>
      <c r="I10919">
        <v>2014</v>
      </c>
      <c r="J10919" t="s">
        <v>45</v>
      </c>
      <c r="K10919" t="s">
        <v>44</v>
      </c>
      <c r="L10919" t="s">
        <v>44</v>
      </c>
      <c r="M10919" s="54" t="s">
        <v>44</v>
      </c>
      <c r="N10919">
        <v>29</v>
      </c>
      <c r="O10919" t="s">
        <v>44</v>
      </c>
      <c r="P10919">
        <v>18.569533817705199</v>
      </c>
    </row>
    <row r="10920" spans="1:16" x14ac:dyDescent="0.25">
      <c r="A10920" s="20" t="s">
        <v>9448</v>
      </c>
      <c r="B10920">
        <v>7</v>
      </c>
      <c r="C10920" t="s">
        <v>21821</v>
      </c>
      <c r="D10920" t="s">
        <v>91</v>
      </c>
      <c r="E10920" t="s">
        <v>80</v>
      </c>
      <c r="F10920" t="s">
        <v>42</v>
      </c>
      <c r="G10920">
        <v>4</v>
      </c>
      <c r="H10920">
        <v>4</v>
      </c>
      <c r="I10920">
        <v>2014</v>
      </c>
      <c r="J10920" t="s">
        <v>45</v>
      </c>
      <c r="K10920" t="s">
        <v>44</v>
      </c>
      <c r="L10920" t="s">
        <v>44</v>
      </c>
      <c r="M10920" s="54" t="s">
        <v>44</v>
      </c>
      <c r="N10920">
        <v>86</v>
      </c>
      <c r="O10920" t="s">
        <v>44</v>
      </c>
      <c r="P10920">
        <v>10.783277320343799</v>
      </c>
    </row>
    <row r="10921" spans="1:16" x14ac:dyDescent="0.25">
      <c r="A10921" s="20" t="s">
        <v>9449</v>
      </c>
      <c r="B10921">
        <v>7</v>
      </c>
      <c r="C10921" t="s">
        <v>21821</v>
      </c>
      <c r="D10921" t="s">
        <v>91</v>
      </c>
      <c r="E10921" t="s">
        <v>80</v>
      </c>
      <c r="F10921" t="s">
        <v>42</v>
      </c>
      <c r="G10921">
        <v>5</v>
      </c>
      <c r="H10921">
        <v>4</v>
      </c>
      <c r="I10921">
        <v>2014</v>
      </c>
      <c r="J10921" t="s">
        <v>45</v>
      </c>
      <c r="K10921" t="s">
        <v>44</v>
      </c>
      <c r="L10921" t="s">
        <v>44</v>
      </c>
      <c r="M10921" s="54" t="s">
        <v>44</v>
      </c>
      <c r="N10921">
        <v>44</v>
      </c>
      <c r="O10921" t="s">
        <v>44</v>
      </c>
      <c r="P10921">
        <v>15.0755672288882</v>
      </c>
    </row>
    <row r="10922" spans="1:16" x14ac:dyDescent="0.25">
      <c r="A10922" s="20" t="s">
        <v>9465</v>
      </c>
      <c r="B10922">
        <v>7</v>
      </c>
      <c r="C10922" t="s">
        <v>21821</v>
      </c>
      <c r="D10922" t="s">
        <v>91</v>
      </c>
      <c r="E10922" t="s">
        <v>80</v>
      </c>
      <c r="F10922" t="s">
        <v>42</v>
      </c>
      <c r="G10922">
        <v>2</v>
      </c>
      <c r="H10922">
        <v>4</v>
      </c>
      <c r="I10922">
        <v>2014</v>
      </c>
      <c r="J10922" t="s">
        <v>46</v>
      </c>
      <c r="K10922">
        <v>0.91</v>
      </c>
      <c r="L10922">
        <v>0.52600000000000002</v>
      </c>
      <c r="M10922" s="54">
        <v>1.294</v>
      </c>
      <c r="N10922">
        <v>50</v>
      </c>
      <c r="O10922" t="s">
        <v>44</v>
      </c>
      <c r="P10922">
        <v>14.142135623731001</v>
      </c>
    </row>
    <row r="10923" spans="1:16" x14ac:dyDescent="0.25">
      <c r="A10923" s="20" t="s">
        <v>9468</v>
      </c>
      <c r="B10923">
        <v>7</v>
      </c>
      <c r="C10923" t="s">
        <v>21821</v>
      </c>
      <c r="D10923" t="s">
        <v>91</v>
      </c>
      <c r="E10923" t="s">
        <v>80</v>
      </c>
      <c r="F10923" t="s">
        <v>42</v>
      </c>
      <c r="G10923">
        <v>3</v>
      </c>
      <c r="H10923">
        <v>4</v>
      </c>
      <c r="I10923">
        <v>2014</v>
      </c>
      <c r="J10923" t="s">
        <v>46</v>
      </c>
      <c r="K10923">
        <v>0.8</v>
      </c>
      <c r="L10923">
        <v>0.42799999999999999</v>
      </c>
      <c r="M10923" s="54">
        <v>1.1719999999999999</v>
      </c>
      <c r="N10923">
        <v>49</v>
      </c>
      <c r="O10923" t="s">
        <v>44</v>
      </c>
      <c r="P10923">
        <v>14.285714285714301</v>
      </c>
    </row>
    <row r="10924" spans="1:16" x14ac:dyDescent="0.25">
      <c r="A10924" s="20" t="s">
        <v>9469</v>
      </c>
      <c r="B10924">
        <v>7</v>
      </c>
      <c r="C10924" t="s">
        <v>21821</v>
      </c>
      <c r="D10924" t="s">
        <v>91</v>
      </c>
      <c r="E10924" t="s">
        <v>80</v>
      </c>
      <c r="F10924" t="s">
        <v>42</v>
      </c>
      <c r="G10924">
        <v>4</v>
      </c>
      <c r="H10924">
        <v>4</v>
      </c>
      <c r="I10924">
        <v>2014</v>
      </c>
      <c r="J10924" t="s">
        <v>46</v>
      </c>
      <c r="K10924">
        <v>0.89</v>
      </c>
      <c r="L10924">
        <v>0.53</v>
      </c>
      <c r="M10924" s="54">
        <v>1.25</v>
      </c>
      <c r="N10924">
        <v>119</v>
      </c>
      <c r="O10924" t="s">
        <v>44</v>
      </c>
      <c r="P10924">
        <v>9.16698497028211</v>
      </c>
    </row>
    <row r="10925" spans="1:16" x14ac:dyDescent="0.25">
      <c r="A10925" s="20" t="s">
        <v>9470</v>
      </c>
      <c r="B10925">
        <v>7</v>
      </c>
      <c r="C10925" t="s">
        <v>21821</v>
      </c>
      <c r="D10925" t="s">
        <v>91</v>
      </c>
      <c r="E10925" t="s">
        <v>80</v>
      </c>
      <c r="F10925" t="s">
        <v>42</v>
      </c>
      <c r="G10925">
        <v>5</v>
      </c>
      <c r="H10925">
        <v>4</v>
      </c>
      <c r="I10925">
        <v>2014</v>
      </c>
      <c r="J10925" t="s">
        <v>46</v>
      </c>
      <c r="K10925">
        <v>0.79</v>
      </c>
      <c r="L10925">
        <v>0.52900000000000003</v>
      </c>
      <c r="M10925" s="54">
        <v>1.0509999999999999</v>
      </c>
      <c r="N10925">
        <v>282</v>
      </c>
      <c r="O10925" t="s">
        <v>44</v>
      </c>
      <c r="P10925">
        <v>5.95491334175414</v>
      </c>
    </row>
    <row r="10926" spans="1:16" x14ac:dyDescent="0.25">
      <c r="A10926" s="20" t="s">
        <v>9486</v>
      </c>
      <c r="B10926">
        <v>7</v>
      </c>
      <c r="C10926" t="s">
        <v>21821</v>
      </c>
      <c r="D10926" t="s">
        <v>91</v>
      </c>
      <c r="E10926" t="s">
        <v>80</v>
      </c>
      <c r="F10926" t="s">
        <v>42</v>
      </c>
      <c r="G10926">
        <v>2</v>
      </c>
      <c r="H10926">
        <v>4</v>
      </c>
      <c r="I10926">
        <v>2014</v>
      </c>
      <c r="J10926" t="s">
        <v>47</v>
      </c>
      <c r="K10926" t="s">
        <v>44</v>
      </c>
      <c r="L10926" t="s">
        <v>44</v>
      </c>
      <c r="M10926" s="54" t="s">
        <v>44</v>
      </c>
      <c r="N10926">
        <v>101</v>
      </c>
      <c r="O10926" t="s">
        <v>44</v>
      </c>
      <c r="P10926">
        <v>9.9503719020998904</v>
      </c>
    </row>
    <row r="10927" spans="1:16" x14ac:dyDescent="0.25">
      <c r="A10927" s="20" t="s">
        <v>9489</v>
      </c>
      <c r="B10927">
        <v>7</v>
      </c>
      <c r="C10927" t="s">
        <v>21821</v>
      </c>
      <c r="D10927" t="s">
        <v>91</v>
      </c>
      <c r="E10927" t="s">
        <v>80</v>
      </c>
      <c r="F10927" t="s">
        <v>42</v>
      </c>
      <c r="G10927">
        <v>3</v>
      </c>
      <c r="H10927">
        <v>4</v>
      </c>
      <c r="I10927">
        <v>2014</v>
      </c>
      <c r="J10927" t="s">
        <v>47</v>
      </c>
      <c r="K10927" t="s">
        <v>44</v>
      </c>
      <c r="L10927" t="s">
        <v>44</v>
      </c>
      <c r="M10927" s="54" t="s">
        <v>44</v>
      </c>
      <c r="N10927">
        <v>85</v>
      </c>
      <c r="O10927" t="s">
        <v>44</v>
      </c>
      <c r="P10927">
        <v>10.8465228909328</v>
      </c>
    </row>
    <row r="10928" spans="1:16" x14ac:dyDescent="0.25">
      <c r="A10928" s="20" t="s">
        <v>9490</v>
      </c>
      <c r="B10928">
        <v>7</v>
      </c>
      <c r="C10928" t="s">
        <v>21821</v>
      </c>
      <c r="D10928" t="s">
        <v>91</v>
      </c>
      <c r="E10928" t="s">
        <v>80</v>
      </c>
      <c r="F10928" t="s">
        <v>42</v>
      </c>
      <c r="G10928">
        <v>4</v>
      </c>
      <c r="H10928">
        <v>4</v>
      </c>
      <c r="I10928">
        <v>2014</v>
      </c>
      <c r="J10928" t="s">
        <v>47</v>
      </c>
      <c r="K10928" t="s">
        <v>44</v>
      </c>
      <c r="L10928" t="s">
        <v>44</v>
      </c>
      <c r="M10928" s="54" t="s">
        <v>44</v>
      </c>
      <c r="N10928">
        <v>271</v>
      </c>
      <c r="O10928" t="s">
        <v>44</v>
      </c>
      <c r="P10928">
        <v>6.0745673923078698</v>
      </c>
    </row>
    <row r="10929" spans="1:16" x14ac:dyDescent="0.25">
      <c r="A10929" s="20" t="s">
        <v>9491</v>
      </c>
      <c r="B10929">
        <v>7</v>
      </c>
      <c r="C10929" t="s">
        <v>21821</v>
      </c>
      <c r="D10929" t="s">
        <v>91</v>
      </c>
      <c r="E10929" t="s">
        <v>80</v>
      </c>
      <c r="F10929" t="s">
        <v>42</v>
      </c>
      <c r="G10929">
        <v>5</v>
      </c>
      <c r="H10929">
        <v>4</v>
      </c>
      <c r="I10929">
        <v>2014</v>
      </c>
      <c r="J10929" t="s">
        <v>47</v>
      </c>
      <c r="K10929" t="s">
        <v>44</v>
      </c>
      <c r="L10929" t="s">
        <v>44</v>
      </c>
      <c r="M10929" s="54" t="s">
        <v>44</v>
      </c>
      <c r="N10929">
        <v>2586</v>
      </c>
      <c r="O10929" t="s">
        <v>44</v>
      </c>
      <c r="P10929">
        <v>1.9664628205864101</v>
      </c>
    </row>
    <row r="10930" spans="1:16" x14ac:dyDescent="0.25">
      <c r="A10930" s="20" t="s">
        <v>18985</v>
      </c>
      <c r="B10930">
        <v>7</v>
      </c>
      <c r="C10930" t="s">
        <v>21821</v>
      </c>
      <c r="D10930" t="s">
        <v>91</v>
      </c>
      <c r="E10930" t="s">
        <v>80</v>
      </c>
      <c r="F10930" t="s">
        <v>42</v>
      </c>
      <c r="G10930">
        <v>2</v>
      </c>
      <c r="H10930">
        <v>4</v>
      </c>
      <c r="I10930">
        <v>2014</v>
      </c>
      <c r="J10930" t="s">
        <v>48</v>
      </c>
      <c r="K10930" t="s">
        <v>44</v>
      </c>
      <c r="L10930" t="s">
        <v>44</v>
      </c>
      <c r="M10930" s="54" t="s">
        <v>44</v>
      </c>
      <c r="N10930">
        <v>6</v>
      </c>
      <c r="O10930" t="s">
        <v>44</v>
      </c>
      <c r="P10930">
        <v>40.824829046386299</v>
      </c>
    </row>
    <row r="10931" spans="1:16" x14ac:dyDescent="0.25">
      <c r="A10931" s="20" t="s">
        <v>18986</v>
      </c>
      <c r="B10931">
        <v>7</v>
      </c>
      <c r="C10931" t="s">
        <v>21821</v>
      </c>
      <c r="D10931" t="s">
        <v>91</v>
      </c>
      <c r="E10931" t="s">
        <v>80</v>
      </c>
      <c r="F10931" t="s">
        <v>42</v>
      </c>
      <c r="G10931">
        <v>3</v>
      </c>
      <c r="H10931">
        <v>4</v>
      </c>
      <c r="I10931">
        <v>2014</v>
      </c>
      <c r="J10931" t="s">
        <v>48</v>
      </c>
      <c r="K10931" t="s">
        <v>44</v>
      </c>
      <c r="L10931" t="s">
        <v>44</v>
      </c>
      <c r="M10931" s="54" t="s">
        <v>44</v>
      </c>
      <c r="N10931">
        <v>7</v>
      </c>
      <c r="O10931" t="s">
        <v>44</v>
      </c>
      <c r="P10931">
        <v>37.796447300922701</v>
      </c>
    </row>
    <row r="10932" spans="1:16" x14ac:dyDescent="0.25">
      <c r="A10932" s="20" t="s">
        <v>18987</v>
      </c>
      <c r="B10932">
        <v>7</v>
      </c>
      <c r="C10932" t="s">
        <v>21821</v>
      </c>
      <c r="D10932" t="s">
        <v>91</v>
      </c>
      <c r="E10932" t="s">
        <v>80</v>
      </c>
      <c r="F10932" t="s">
        <v>42</v>
      </c>
      <c r="G10932">
        <v>4</v>
      </c>
      <c r="H10932">
        <v>4</v>
      </c>
      <c r="I10932">
        <v>2014</v>
      </c>
      <c r="J10932" t="s">
        <v>48</v>
      </c>
      <c r="K10932" t="s">
        <v>44</v>
      </c>
      <c r="L10932" t="s">
        <v>44</v>
      </c>
      <c r="M10932" s="54" t="s">
        <v>44</v>
      </c>
      <c r="N10932">
        <v>20</v>
      </c>
      <c r="O10932" t="s">
        <v>44</v>
      </c>
      <c r="P10932">
        <v>22.360679774997902</v>
      </c>
    </row>
    <row r="10933" spans="1:16" x14ac:dyDescent="0.25">
      <c r="A10933" s="20" t="s">
        <v>18988</v>
      </c>
      <c r="B10933">
        <v>7</v>
      </c>
      <c r="C10933" t="s">
        <v>21821</v>
      </c>
      <c r="D10933" t="s">
        <v>91</v>
      </c>
      <c r="E10933" t="s">
        <v>80</v>
      </c>
      <c r="F10933" t="s">
        <v>42</v>
      </c>
      <c r="G10933">
        <v>5</v>
      </c>
      <c r="H10933">
        <v>4</v>
      </c>
      <c r="I10933">
        <v>2014</v>
      </c>
      <c r="J10933" t="s">
        <v>48</v>
      </c>
      <c r="K10933" t="s">
        <v>44</v>
      </c>
      <c r="L10933" t="s">
        <v>44</v>
      </c>
      <c r="M10933" s="54" t="s">
        <v>44</v>
      </c>
      <c r="N10933">
        <v>92</v>
      </c>
      <c r="O10933" t="s">
        <v>44</v>
      </c>
      <c r="P10933">
        <v>10.425720702853701</v>
      </c>
    </row>
    <row r="10934" spans="1:16" x14ac:dyDescent="0.25">
      <c r="A10934" s="20" t="s">
        <v>18989</v>
      </c>
      <c r="B10934">
        <v>7</v>
      </c>
      <c r="C10934" t="s">
        <v>21821</v>
      </c>
      <c r="D10934" t="s">
        <v>91</v>
      </c>
      <c r="E10934" t="s">
        <v>80</v>
      </c>
      <c r="F10934" t="s">
        <v>42</v>
      </c>
      <c r="G10934">
        <v>2</v>
      </c>
      <c r="H10934">
        <v>4</v>
      </c>
      <c r="I10934">
        <v>2014</v>
      </c>
      <c r="J10934" t="s">
        <v>49</v>
      </c>
      <c r="K10934" t="s">
        <v>44</v>
      </c>
      <c r="L10934" t="s">
        <v>44</v>
      </c>
      <c r="M10934" s="54" t="s">
        <v>44</v>
      </c>
      <c r="N10934">
        <v>14</v>
      </c>
      <c r="O10934" t="s">
        <v>44</v>
      </c>
      <c r="P10934">
        <v>26.726124191242398</v>
      </c>
    </row>
    <row r="10935" spans="1:16" x14ac:dyDescent="0.25">
      <c r="A10935" s="20" t="s">
        <v>18990</v>
      </c>
      <c r="B10935">
        <v>7</v>
      </c>
      <c r="C10935" t="s">
        <v>21821</v>
      </c>
      <c r="D10935" t="s">
        <v>91</v>
      </c>
      <c r="E10935" t="s">
        <v>80</v>
      </c>
      <c r="F10935" t="s">
        <v>42</v>
      </c>
      <c r="G10935">
        <v>3</v>
      </c>
      <c r="H10935">
        <v>4</v>
      </c>
      <c r="I10935">
        <v>2014</v>
      </c>
      <c r="J10935" t="s">
        <v>49</v>
      </c>
      <c r="K10935">
        <v>0.53</v>
      </c>
      <c r="L10935">
        <v>0.11899999999999999</v>
      </c>
      <c r="M10935" s="54">
        <v>0.94099999999999995</v>
      </c>
      <c r="N10935">
        <v>34</v>
      </c>
      <c r="O10935" t="s">
        <v>44</v>
      </c>
      <c r="P10935">
        <v>17.149858514250901</v>
      </c>
    </row>
    <row r="10936" spans="1:16" x14ac:dyDescent="0.25">
      <c r="A10936" s="20" t="s">
        <v>18991</v>
      </c>
      <c r="B10936">
        <v>7</v>
      </c>
      <c r="C10936" t="s">
        <v>21821</v>
      </c>
      <c r="D10936" t="s">
        <v>91</v>
      </c>
      <c r="E10936" t="s">
        <v>80</v>
      </c>
      <c r="F10936" t="s">
        <v>42</v>
      </c>
      <c r="G10936">
        <v>4</v>
      </c>
      <c r="H10936">
        <v>4</v>
      </c>
      <c r="I10936">
        <v>2014</v>
      </c>
      <c r="J10936" t="s">
        <v>49</v>
      </c>
      <c r="K10936">
        <v>0.76</v>
      </c>
      <c r="L10936">
        <v>0.19800000000000001</v>
      </c>
      <c r="M10936" s="54">
        <v>1.3220000000000001</v>
      </c>
      <c r="N10936">
        <v>99</v>
      </c>
      <c r="O10936" t="s">
        <v>44</v>
      </c>
      <c r="P10936">
        <v>10.050378152592099</v>
      </c>
    </row>
    <row r="10937" spans="1:16" x14ac:dyDescent="0.25">
      <c r="A10937" s="20" t="s">
        <v>18992</v>
      </c>
      <c r="B10937">
        <v>7</v>
      </c>
      <c r="C10937" t="s">
        <v>21821</v>
      </c>
      <c r="D10937" t="s">
        <v>91</v>
      </c>
      <c r="E10937" t="s">
        <v>80</v>
      </c>
      <c r="F10937" t="s">
        <v>42</v>
      </c>
      <c r="G10937">
        <v>5</v>
      </c>
      <c r="H10937">
        <v>4</v>
      </c>
      <c r="I10937">
        <v>2014</v>
      </c>
      <c r="J10937" t="s">
        <v>49</v>
      </c>
      <c r="K10937">
        <v>0.66</v>
      </c>
      <c r="L10937">
        <v>0.17</v>
      </c>
      <c r="M10937" s="54">
        <v>1.1499999999999999</v>
      </c>
      <c r="N10937">
        <v>135</v>
      </c>
      <c r="O10937" t="s">
        <v>44</v>
      </c>
      <c r="P10937">
        <v>8.6066296582387007</v>
      </c>
    </row>
    <row r="10938" spans="1:16" x14ac:dyDescent="0.25">
      <c r="A10938" s="20" t="s">
        <v>18993</v>
      </c>
      <c r="B10938">
        <v>7</v>
      </c>
      <c r="C10938" t="s">
        <v>21821</v>
      </c>
      <c r="D10938" t="s">
        <v>91</v>
      </c>
      <c r="E10938" t="s">
        <v>80</v>
      </c>
      <c r="F10938" t="s">
        <v>42</v>
      </c>
      <c r="G10938">
        <v>2</v>
      </c>
      <c r="H10938">
        <v>4</v>
      </c>
      <c r="I10938">
        <v>2014</v>
      </c>
      <c r="J10938" t="s">
        <v>50</v>
      </c>
      <c r="K10938" t="s">
        <v>44</v>
      </c>
      <c r="L10938" t="s">
        <v>44</v>
      </c>
      <c r="M10938" s="54" t="s">
        <v>44</v>
      </c>
      <c r="N10938">
        <v>1</v>
      </c>
      <c r="O10938" t="s">
        <v>44</v>
      </c>
      <c r="P10938">
        <v>100</v>
      </c>
    </row>
    <row r="10939" spans="1:16" x14ac:dyDescent="0.25">
      <c r="A10939" s="20" t="s">
        <v>18994</v>
      </c>
      <c r="B10939">
        <v>7</v>
      </c>
      <c r="C10939" t="s">
        <v>21821</v>
      </c>
      <c r="D10939" t="s">
        <v>91</v>
      </c>
      <c r="E10939" t="s">
        <v>80</v>
      </c>
      <c r="F10939" t="s">
        <v>42</v>
      </c>
      <c r="G10939">
        <v>3</v>
      </c>
      <c r="H10939">
        <v>4</v>
      </c>
      <c r="I10939">
        <v>2014</v>
      </c>
      <c r="J10939" t="s">
        <v>50</v>
      </c>
      <c r="K10939" t="s">
        <v>44</v>
      </c>
      <c r="L10939" t="s">
        <v>44</v>
      </c>
      <c r="M10939" s="54" t="s">
        <v>44</v>
      </c>
      <c r="N10939">
        <v>5</v>
      </c>
      <c r="O10939" t="s">
        <v>44</v>
      </c>
      <c r="P10939">
        <v>44.721359549995803</v>
      </c>
    </row>
    <row r="10940" spans="1:16" x14ac:dyDescent="0.25">
      <c r="A10940" s="20" t="s">
        <v>18995</v>
      </c>
      <c r="B10940">
        <v>7</v>
      </c>
      <c r="C10940" t="s">
        <v>21821</v>
      </c>
      <c r="D10940" t="s">
        <v>91</v>
      </c>
      <c r="E10940" t="s">
        <v>80</v>
      </c>
      <c r="F10940" t="s">
        <v>42</v>
      </c>
      <c r="G10940">
        <v>4</v>
      </c>
      <c r="H10940">
        <v>4</v>
      </c>
      <c r="I10940">
        <v>2014</v>
      </c>
      <c r="J10940" t="s">
        <v>50</v>
      </c>
      <c r="K10940" t="s">
        <v>44</v>
      </c>
      <c r="L10940" t="s">
        <v>44</v>
      </c>
      <c r="M10940" s="54" t="s">
        <v>44</v>
      </c>
      <c r="N10940">
        <v>8</v>
      </c>
      <c r="O10940" t="s">
        <v>44</v>
      </c>
      <c r="P10940">
        <v>35.355339059327399</v>
      </c>
    </row>
    <row r="10941" spans="1:16" x14ac:dyDescent="0.25">
      <c r="A10941" s="20" t="s">
        <v>18996</v>
      </c>
      <c r="B10941">
        <v>7</v>
      </c>
      <c r="C10941" t="s">
        <v>21821</v>
      </c>
      <c r="D10941" t="s">
        <v>91</v>
      </c>
      <c r="E10941" t="s">
        <v>80</v>
      </c>
      <c r="F10941" t="s">
        <v>42</v>
      </c>
      <c r="G10941">
        <v>5</v>
      </c>
      <c r="H10941">
        <v>4</v>
      </c>
      <c r="I10941">
        <v>2014</v>
      </c>
      <c r="J10941" t="s">
        <v>50</v>
      </c>
      <c r="K10941" t="s">
        <v>44</v>
      </c>
      <c r="L10941" t="s">
        <v>44</v>
      </c>
      <c r="M10941" s="54" t="s">
        <v>44</v>
      </c>
      <c r="N10941">
        <v>52</v>
      </c>
      <c r="O10941" t="s">
        <v>44</v>
      </c>
      <c r="P10941">
        <v>13.8675049056307</v>
      </c>
    </row>
    <row r="10942" spans="1:16" x14ac:dyDescent="0.25">
      <c r="A10942" s="20" t="s">
        <v>18997</v>
      </c>
      <c r="B10942">
        <v>7</v>
      </c>
      <c r="C10942" t="s">
        <v>21821</v>
      </c>
      <c r="D10942" t="s">
        <v>91</v>
      </c>
      <c r="E10942" t="s">
        <v>80</v>
      </c>
      <c r="F10942" t="s">
        <v>42</v>
      </c>
      <c r="G10942">
        <v>2</v>
      </c>
      <c r="H10942">
        <v>4</v>
      </c>
      <c r="I10942">
        <v>2014</v>
      </c>
      <c r="J10942" t="s">
        <v>51</v>
      </c>
      <c r="K10942" t="s">
        <v>44</v>
      </c>
      <c r="L10942" t="s">
        <v>44</v>
      </c>
      <c r="M10942" s="54" t="s">
        <v>44</v>
      </c>
      <c r="N10942">
        <v>8</v>
      </c>
      <c r="O10942" t="s">
        <v>44</v>
      </c>
      <c r="P10942">
        <v>35.355339059327399</v>
      </c>
    </row>
    <row r="10943" spans="1:16" x14ac:dyDescent="0.25">
      <c r="A10943" s="20" t="s">
        <v>18998</v>
      </c>
      <c r="B10943">
        <v>7</v>
      </c>
      <c r="C10943" t="s">
        <v>21821</v>
      </c>
      <c r="D10943" t="s">
        <v>91</v>
      </c>
      <c r="E10943" t="s">
        <v>80</v>
      </c>
      <c r="F10943" t="s">
        <v>42</v>
      </c>
      <c r="G10943">
        <v>3</v>
      </c>
      <c r="H10943">
        <v>4</v>
      </c>
      <c r="I10943">
        <v>2014</v>
      </c>
      <c r="J10943" t="s">
        <v>51</v>
      </c>
      <c r="K10943" t="s">
        <v>44</v>
      </c>
      <c r="L10943" t="s">
        <v>44</v>
      </c>
      <c r="M10943" s="54" t="s">
        <v>44</v>
      </c>
      <c r="N10943">
        <v>11</v>
      </c>
      <c r="O10943" t="s">
        <v>44</v>
      </c>
      <c r="P10943">
        <v>30.151134457776401</v>
      </c>
    </row>
    <row r="10944" spans="1:16" x14ac:dyDescent="0.25">
      <c r="A10944" s="20" t="s">
        <v>18999</v>
      </c>
      <c r="B10944">
        <v>7</v>
      </c>
      <c r="C10944" t="s">
        <v>21821</v>
      </c>
      <c r="D10944" t="s">
        <v>91</v>
      </c>
      <c r="E10944" t="s">
        <v>80</v>
      </c>
      <c r="F10944" t="s">
        <v>42</v>
      </c>
      <c r="G10944">
        <v>4</v>
      </c>
      <c r="H10944">
        <v>4</v>
      </c>
      <c r="I10944">
        <v>2014</v>
      </c>
      <c r="J10944" t="s">
        <v>51</v>
      </c>
      <c r="K10944" t="s">
        <v>44</v>
      </c>
      <c r="L10944" t="s">
        <v>44</v>
      </c>
      <c r="M10944" s="54" t="s">
        <v>44</v>
      </c>
      <c r="N10944">
        <v>13</v>
      </c>
      <c r="O10944" t="s">
        <v>44</v>
      </c>
      <c r="P10944">
        <v>27.735009811261499</v>
      </c>
    </row>
    <row r="10945" spans="1:16" x14ac:dyDescent="0.25">
      <c r="A10945" s="20" t="s">
        <v>19000</v>
      </c>
      <c r="B10945">
        <v>7</v>
      </c>
      <c r="C10945" t="s">
        <v>21821</v>
      </c>
      <c r="D10945" t="s">
        <v>91</v>
      </c>
      <c r="E10945" t="s">
        <v>80</v>
      </c>
      <c r="F10945" t="s">
        <v>42</v>
      </c>
      <c r="G10945">
        <v>5</v>
      </c>
      <c r="H10945">
        <v>4</v>
      </c>
      <c r="I10945">
        <v>2014</v>
      </c>
      <c r="J10945" t="s">
        <v>51</v>
      </c>
      <c r="K10945" t="s">
        <v>44</v>
      </c>
      <c r="L10945" t="s">
        <v>44</v>
      </c>
      <c r="M10945" s="54" t="s">
        <v>44</v>
      </c>
      <c r="N10945">
        <v>42</v>
      </c>
      <c r="O10945" t="s">
        <v>44</v>
      </c>
      <c r="P10945">
        <v>15.430334996209201</v>
      </c>
    </row>
    <row r="10946" spans="1:16" x14ac:dyDescent="0.25">
      <c r="A10946" s="20" t="s">
        <v>19001</v>
      </c>
      <c r="B10946">
        <v>7</v>
      </c>
      <c r="C10946" t="s">
        <v>21821</v>
      </c>
      <c r="D10946" t="s">
        <v>91</v>
      </c>
      <c r="E10946" t="s">
        <v>78</v>
      </c>
      <c r="F10946" t="s">
        <v>35</v>
      </c>
      <c r="G10946">
        <v>2</v>
      </c>
      <c r="H10946">
        <v>5</v>
      </c>
      <c r="I10946">
        <v>2014</v>
      </c>
      <c r="J10946" t="s">
        <v>52</v>
      </c>
      <c r="K10946" t="s">
        <v>44</v>
      </c>
      <c r="L10946" t="s">
        <v>44</v>
      </c>
      <c r="M10946" s="54" t="s">
        <v>44</v>
      </c>
      <c r="N10946">
        <v>5</v>
      </c>
      <c r="O10946" t="s">
        <v>44</v>
      </c>
      <c r="P10946">
        <v>44.721359549995803</v>
      </c>
    </row>
    <row r="10947" spans="1:16" x14ac:dyDescent="0.25">
      <c r="A10947" s="20" t="s">
        <v>19002</v>
      </c>
      <c r="B10947">
        <v>7</v>
      </c>
      <c r="C10947" t="s">
        <v>21821</v>
      </c>
      <c r="D10947" t="s">
        <v>91</v>
      </c>
      <c r="E10947" t="s">
        <v>78</v>
      </c>
      <c r="F10947" t="s">
        <v>35</v>
      </c>
      <c r="G10947">
        <v>3</v>
      </c>
      <c r="H10947">
        <v>5</v>
      </c>
      <c r="I10947">
        <v>2014</v>
      </c>
      <c r="J10947" t="s">
        <v>52</v>
      </c>
      <c r="K10947" t="s">
        <v>44</v>
      </c>
      <c r="L10947" t="s">
        <v>44</v>
      </c>
      <c r="M10947" s="54" t="s">
        <v>44</v>
      </c>
      <c r="N10947">
        <v>4</v>
      </c>
      <c r="O10947" t="s">
        <v>44</v>
      </c>
      <c r="P10947">
        <v>50</v>
      </c>
    </row>
    <row r="10948" spans="1:16" x14ac:dyDescent="0.25">
      <c r="A10948" s="20" t="s">
        <v>19003</v>
      </c>
      <c r="B10948">
        <v>7</v>
      </c>
      <c r="C10948" t="s">
        <v>21821</v>
      </c>
      <c r="D10948" t="s">
        <v>91</v>
      </c>
      <c r="E10948" t="s">
        <v>78</v>
      </c>
      <c r="F10948" t="s">
        <v>35</v>
      </c>
      <c r="G10948">
        <v>4</v>
      </c>
      <c r="H10948">
        <v>5</v>
      </c>
      <c r="I10948">
        <v>2014</v>
      </c>
      <c r="J10948" t="s">
        <v>52</v>
      </c>
      <c r="K10948" t="s">
        <v>44</v>
      </c>
      <c r="L10948" t="s">
        <v>44</v>
      </c>
      <c r="M10948" s="54" t="s">
        <v>44</v>
      </c>
      <c r="N10948">
        <v>6</v>
      </c>
      <c r="O10948" t="s">
        <v>44</v>
      </c>
      <c r="P10948">
        <v>40.824829046386299</v>
      </c>
    </row>
    <row r="10949" spans="1:16" x14ac:dyDescent="0.25">
      <c r="A10949" s="20" t="s">
        <v>19004</v>
      </c>
      <c r="B10949">
        <v>7</v>
      </c>
      <c r="C10949" t="s">
        <v>21821</v>
      </c>
      <c r="D10949" t="s">
        <v>91</v>
      </c>
      <c r="E10949" t="s">
        <v>78</v>
      </c>
      <c r="F10949" t="s">
        <v>35</v>
      </c>
      <c r="G10949">
        <v>5</v>
      </c>
      <c r="H10949">
        <v>5</v>
      </c>
      <c r="I10949">
        <v>2014</v>
      </c>
      <c r="J10949" t="s">
        <v>52</v>
      </c>
      <c r="K10949" t="s">
        <v>44</v>
      </c>
      <c r="L10949" t="s">
        <v>44</v>
      </c>
      <c r="M10949" s="54" t="s">
        <v>44</v>
      </c>
      <c r="N10949">
        <v>1</v>
      </c>
      <c r="O10949" t="s">
        <v>44</v>
      </c>
      <c r="P10949">
        <v>100</v>
      </c>
    </row>
    <row r="10950" spans="1:16" x14ac:dyDescent="0.25">
      <c r="A10950" s="20" t="s">
        <v>19005</v>
      </c>
      <c r="B10950">
        <v>7</v>
      </c>
      <c r="C10950" t="s">
        <v>21821</v>
      </c>
      <c r="D10950" t="s">
        <v>91</v>
      </c>
      <c r="E10950" t="s">
        <v>78</v>
      </c>
      <c r="F10950" t="s">
        <v>35</v>
      </c>
      <c r="G10950">
        <v>2</v>
      </c>
      <c r="H10950">
        <v>5</v>
      </c>
      <c r="I10950">
        <v>2014</v>
      </c>
      <c r="J10950" t="s">
        <v>53</v>
      </c>
      <c r="K10950" t="s">
        <v>44</v>
      </c>
      <c r="L10950" t="s">
        <v>44</v>
      </c>
      <c r="M10950" s="54" t="s">
        <v>44</v>
      </c>
      <c r="N10950">
        <v>1</v>
      </c>
      <c r="O10950" t="s">
        <v>44</v>
      </c>
      <c r="P10950">
        <v>100</v>
      </c>
    </row>
    <row r="10951" spans="1:16" x14ac:dyDescent="0.25">
      <c r="A10951" s="20" t="s">
        <v>19006</v>
      </c>
      <c r="B10951">
        <v>7</v>
      </c>
      <c r="C10951" t="s">
        <v>21821</v>
      </c>
      <c r="D10951" t="s">
        <v>91</v>
      </c>
      <c r="E10951" t="s">
        <v>78</v>
      </c>
      <c r="F10951" t="s">
        <v>35</v>
      </c>
      <c r="G10951">
        <v>3</v>
      </c>
      <c r="H10951">
        <v>5</v>
      </c>
      <c r="I10951">
        <v>2014</v>
      </c>
      <c r="J10951" t="s">
        <v>53</v>
      </c>
      <c r="K10951" t="s">
        <v>44</v>
      </c>
      <c r="L10951" t="s">
        <v>44</v>
      </c>
      <c r="M10951" s="54" t="s">
        <v>44</v>
      </c>
      <c r="N10951">
        <v>2</v>
      </c>
      <c r="O10951" t="s">
        <v>44</v>
      </c>
      <c r="P10951">
        <v>70.710678118654698</v>
      </c>
    </row>
    <row r="10952" spans="1:16" x14ac:dyDescent="0.25">
      <c r="A10952" s="20" t="s">
        <v>19007</v>
      </c>
      <c r="B10952">
        <v>7</v>
      </c>
      <c r="C10952" t="s">
        <v>21821</v>
      </c>
      <c r="D10952" t="s">
        <v>91</v>
      </c>
      <c r="E10952" t="s">
        <v>78</v>
      </c>
      <c r="F10952" t="s">
        <v>35</v>
      </c>
      <c r="G10952">
        <v>4</v>
      </c>
      <c r="H10952">
        <v>5</v>
      </c>
      <c r="I10952">
        <v>2014</v>
      </c>
      <c r="J10952" t="s">
        <v>53</v>
      </c>
      <c r="K10952" t="s">
        <v>44</v>
      </c>
      <c r="L10952" t="s">
        <v>44</v>
      </c>
      <c r="M10952" s="54" t="s">
        <v>44</v>
      </c>
      <c r="N10952">
        <v>5</v>
      </c>
      <c r="O10952" t="s">
        <v>44</v>
      </c>
      <c r="P10952">
        <v>44.721359549995803</v>
      </c>
    </row>
    <row r="10953" spans="1:16" x14ac:dyDescent="0.25">
      <c r="A10953" s="20" t="s">
        <v>19008</v>
      </c>
      <c r="B10953">
        <v>7</v>
      </c>
      <c r="C10953" t="s">
        <v>21821</v>
      </c>
      <c r="D10953" t="s">
        <v>91</v>
      </c>
      <c r="E10953" t="s">
        <v>78</v>
      </c>
      <c r="F10953" t="s">
        <v>35</v>
      </c>
      <c r="G10953">
        <v>5</v>
      </c>
      <c r="H10953">
        <v>5</v>
      </c>
      <c r="I10953">
        <v>2014</v>
      </c>
      <c r="J10953" t="s">
        <v>53</v>
      </c>
      <c r="K10953" t="s">
        <v>44</v>
      </c>
      <c r="L10953" t="s">
        <v>44</v>
      </c>
      <c r="M10953" s="54" t="s">
        <v>44</v>
      </c>
      <c r="N10953">
        <v>13</v>
      </c>
      <c r="O10953" t="s">
        <v>44</v>
      </c>
      <c r="P10953">
        <v>27.735009811261499</v>
      </c>
    </row>
    <row r="10954" spans="1:16" x14ac:dyDescent="0.25">
      <c r="A10954" s="20" t="s">
        <v>19009</v>
      </c>
      <c r="B10954">
        <v>7</v>
      </c>
      <c r="C10954" t="s">
        <v>21821</v>
      </c>
      <c r="D10954" t="s">
        <v>91</v>
      </c>
      <c r="E10954" t="s">
        <v>78</v>
      </c>
      <c r="F10954" t="s">
        <v>35</v>
      </c>
      <c r="G10954">
        <v>2</v>
      </c>
      <c r="H10954">
        <v>5</v>
      </c>
      <c r="I10954">
        <v>2014</v>
      </c>
      <c r="J10954" t="s">
        <v>34</v>
      </c>
      <c r="K10954">
        <v>1.22</v>
      </c>
      <c r="L10954">
        <v>0.47699999999999998</v>
      </c>
      <c r="M10954" s="54">
        <v>1.9630000000000001</v>
      </c>
      <c r="N10954">
        <v>176</v>
      </c>
      <c r="O10954" t="s">
        <v>44</v>
      </c>
      <c r="P10954">
        <v>7.5377836144440904</v>
      </c>
    </row>
    <row r="10955" spans="1:16" x14ac:dyDescent="0.25">
      <c r="A10955" s="20" t="s">
        <v>19010</v>
      </c>
      <c r="B10955">
        <v>7</v>
      </c>
      <c r="C10955" t="s">
        <v>21821</v>
      </c>
      <c r="D10955" t="s">
        <v>91</v>
      </c>
      <c r="E10955" t="s">
        <v>78</v>
      </c>
      <c r="F10955" t="s">
        <v>35</v>
      </c>
      <c r="G10955">
        <v>2</v>
      </c>
      <c r="H10955">
        <v>5</v>
      </c>
      <c r="I10955">
        <v>2014</v>
      </c>
      <c r="J10955" t="s">
        <v>54</v>
      </c>
      <c r="K10955" t="s">
        <v>44</v>
      </c>
      <c r="L10955" t="s">
        <v>44</v>
      </c>
      <c r="M10955" s="54" t="s">
        <v>44</v>
      </c>
      <c r="N10955">
        <v>1</v>
      </c>
      <c r="O10955" t="s">
        <v>44</v>
      </c>
      <c r="P10955">
        <v>100</v>
      </c>
    </row>
    <row r="10956" spans="1:16" x14ac:dyDescent="0.25">
      <c r="A10956" s="20" t="s">
        <v>19011</v>
      </c>
      <c r="B10956">
        <v>7</v>
      </c>
      <c r="C10956" t="s">
        <v>21821</v>
      </c>
      <c r="D10956" t="s">
        <v>91</v>
      </c>
      <c r="E10956" t="s">
        <v>78</v>
      </c>
      <c r="F10956" t="s">
        <v>35</v>
      </c>
      <c r="G10956">
        <v>3</v>
      </c>
      <c r="H10956">
        <v>5</v>
      </c>
      <c r="I10956">
        <v>2014</v>
      </c>
      <c r="J10956" t="s">
        <v>54</v>
      </c>
      <c r="K10956" t="s">
        <v>44</v>
      </c>
      <c r="L10956" t="s">
        <v>44</v>
      </c>
      <c r="M10956" s="54" t="s">
        <v>44</v>
      </c>
      <c r="N10956">
        <v>6</v>
      </c>
      <c r="O10956" t="s">
        <v>44</v>
      </c>
      <c r="P10956">
        <v>40.824829046386299</v>
      </c>
    </row>
    <row r="10957" spans="1:16" x14ac:dyDescent="0.25">
      <c r="A10957" s="20" t="s">
        <v>19012</v>
      </c>
      <c r="B10957">
        <v>7</v>
      </c>
      <c r="C10957" t="s">
        <v>21821</v>
      </c>
      <c r="D10957" t="s">
        <v>91</v>
      </c>
      <c r="E10957" t="s">
        <v>78</v>
      </c>
      <c r="F10957" t="s">
        <v>35</v>
      </c>
      <c r="G10957">
        <v>4</v>
      </c>
      <c r="H10957">
        <v>5</v>
      </c>
      <c r="I10957">
        <v>2014</v>
      </c>
      <c r="J10957" t="s">
        <v>54</v>
      </c>
      <c r="K10957" t="s">
        <v>44</v>
      </c>
      <c r="L10957" t="s">
        <v>44</v>
      </c>
      <c r="M10957" s="54" t="s">
        <v>44</v>
      </c>
      <c r="N10957">
        <v>1</v>
      </c>
      <c r="O10957" t="s">
        <v>44</v>
      </c>
      <c r="P10957">
        <v>100</v>
      </c>
    </row>
    <row r="10958" spans="1:16" x14ac:dyDescent="0.25">
      <c r="A10958" s="20" t="s">
        <v>19013</v>
      </c>
      <c r="B10958">
        <v>7</v>
      </c>
      <c r="C10958" t="s">
        <v>21821</v>
      </c>
      <c r="D10958" t="s">
        <v>91</v>
      </c>
      <c r="E10958" t="s">
        <v>78</v>
      </c>
      <c r="F10958" t="s">
        <v>35</v>
      </c>
      <c r="G10958">
        <v>5</v>
      </c>
      <c r="H10958">
        <v>5</v>
      </c>
      <c r="I10958">
        <v>2014</v>
      </c>
      <c r="J10958" t="s">
        <v>54</v>
      </c>
      <c r="K10958" t="s">
        <v>44</v>
      </c>
      <c r="L10958" t="s">
        <v>44</v>
      </c>
      <c r="M10958" s="54" t="s">
        <v>44</v>
      </c>
      <c r="N10958">
        <v>1</v>
      </c>
      <c r="O10958" t="s">
        <v>44</v>
      </c>
      <c r="P10958">
        <v>100</v>
      </c>
    </row>
    <row r="10959" spans="1:16" x14ac:dyDescent="0.25">
      <c r="A10959" s="20" t="s">
        <v>19014</v>
      </c>
      <c r="B10959">
        <v>7</v>
      </c>
      <c r="C10959" t="s">
        <v>21821</v>
      </c>
      <c r="D10959" t="s">
        <v>91</v>
      </c>
      <c r="E10959" t="s">
        <v>78</v>
      </c>
      <c r="F10959" t="s">
        <v>35</v>
      </c>
      <c r="G10959">
        <v>3</v>
      </c>
      <c r="H10959">
        <v>5</v>
      </c>
      <c r="I10959">
        <v>2014</v>
      </c>
      <c r="J10959" t="s">
        <v>34</v>
      </c>
      <c r="K10959">
        <v>1.07</v>
      </c>
      <c r="L10959">
        <v>0.40400000000000003</v>
      </c>
      <c r="M10959" s="54">
        <v>1.736</v>
      </c>
      <c r="N10959">
        <v>184</v>
      </c>
      <c r="O10959" t="s">
        <v>44</v>
      </c>
      <c r="P10959">
        <v>7.3720978077448596</v>
      </c>
    </row>
    <row r="10960" spans="1:16" x14ac:dyDescent="0.25">
      <c r="A10960" s="20" t="s">
        <v>19015</v>
      </c>
      <c r="B10960">
        <v>7</v>
      </c>
      <c r="C10960" t="s">
        <v>21821</v>
      </c>
      <c r="D10960" t="s">
        <v>91</v>
      </c>
      <c r="E10960" t="s">
        <v>78</v>
      </c>
      <c r="F10960" t="s">
        <v>35</v>
      </c>
      <c r="G10960">
        <v>2</v>
      </c>
      <c r="H10960">
        <v>5</v>
      </c>
      <c r="I10960">
        <v>2014</v>
      </c>
      <c r="J10960" t="s">
        <v>55</v>
      </c>
      <c r="K10960" t="s">
        <v>44</v>
      </c>
      <c r="L10960" t="s">
        <v>44</v>
      </c>
      <c r="M10960" s="54" t="s">
        <v>44</v>
      </c>
      <c r="N10960">
        <v>17</v>
      </c>
      <c r="O10960" t="s">
        <v>44</v>
      </c>
      <c r="P10960">
        <v>24.253562503633301</v>
      </c>
    </row>
    <row r="10961" spans="1:16" x14ac:dyDescent="0.25">
      <c r="A10961" s="20" t="s">
        <v>19016</v>
      </c>
      <c r="B10961">
        <v>7</v>
      </c>
      <c r="C10961" t="s">
        <v>21821</v>
      </c>
      <c r="D10961" t="s">
        <v>91</v>
      </c>
      <c r="E10961" t="s">
        <v>78</v>
      </c>
      <c r="F10961" t="s">
        <v>35</v>
      </c>
      <c r="G10961">
        <v>3</v>
      </c>
      <c r="H10961">
        <v>5</v>
      </c>
      <c r="I10961">
        <v>2014</v>
      </c>
      <c r="J10961" t="s">
        <v>55</v>
      </c>
      <c r="K10961" t="s">
        <v>44</v>
      </c>
      <c r="L10961" t="s">
        <v>44</v>
      </c>
      <c r="M10961" s="54" t="s">
        <v>44</v>
      </c>
      <c r="N10961">
        <v>13</v>
      </c>
      <c r="O10961" t="s">
        <v>44</v>
      </c>
      <c r="P10961">
        <v>27.735009811261499</v>
      </c>
    </row>
    <row r="10962" spans="1:16" x14ac:dyDescent="0.25">
      <c r="A10962" s="20" t="s">
        <v>19017</v>
      </c>
      <c r="B10962">
        <v>7</v>
      </c>
      <c r="C10962" t="s">
        <v>21821</v>
      </c>
      <c r="D10962" t="s">
        <v>91</v>
      </c>
      <c r="E10962" t="s">
        <v>78</v>
      </c>
      <c r="F10962" t="s">
        <v>35</v>
      </c>
      <c r="G10962">
        <v>4</v>
      </c>
      <c r="H10962">
        <v>5</v>
      </c>
      <c r="I10962">
        <v>2014</v>
      </c>
      <c r="J10962" t="s">
        <v>55</v>
      </c>
      <c r="K10962" t="s">
        <v>44</v>
      </c>
      <c r="L10962" t="s">
        <v>44</v>
      </c>
      <c r="M10962" s="54" t="s">
        <v>44</v>
      </c>
      <c r="N10962">
        <v>12</v>
      </c>
      <c r="O10962" t="s">
        <v>44</v>
      </c>
      <c r="P10962">
        <v>28.867513459481302</v>
      </c>
    </row>
    <row r="10963" spans="1:16" x14ac:dyDescent="0.25">
      <c r="A10963" s="20" t="s">
        <v>19018</v>
      </c>
      <c r="B10963">
        <v>7</v>
      </c>
      <c r="C10963" t="s">
        <v>21821</v>
      </c>
      <c r="D10963" t="s">
        <v>91</v>
      </c>
      <c r="E10963" t="s">
        <v>78</v>
      </c>
      <c r="F10963" t="s">
        <v>35</v>
      </c>
      <c r="G10963">
        <v>5</v>
      </c>
      <c r="H10963">
        <v>5</v>
      </c>
      <c r="I10963">
        <v>2014</v>
      </c>
      <c r="J10963" t="s">
        <v>55</v>
      </c>
      <c r="K10963" t="s">
        <v>44</v>
      </c>
      <c r="L10963" t="s">
        <v>44</v>
      </c>
      <c r="M10963" s="54" t="s">
        <v>44</v>
      </c>
      <c r="N10963">
        <v>6</v>
      </c>
      <c r="O10963" t="s">
        <v>44</v>
      </c>
      <c r="P10963">
        <v>40.824829046386299</v>
      </c>
    </row>
    <row r="10964" spans="1:16" x14ac:dyDescent="0.25">
      <c r="A10964" s="20" t="s">
        <v>19019</v>
      </c>
      <c r="B10964">
        <v>7</v>
      </c>
      <c r="C10964" t="s">
        <v>21821</v>
      </c>
      <c r="D10964" t="s">
        <v>91</v>
      </c>
      <c r="E10964" t="s">
        <v>78</v>
      </c>
      <c r="F10964" t="s">
        <v>35</v>
      </c>
      <c r="G10964">
        <v>4</v>
      </c>
      <c r="H10964">
        <v>5</v>
      </c>
      <c r="I10964">
        <v>2014</v>
      </c>
      <c r="J10964" t="s">
        <v>34</v>
      </c>
      <c r="K10964">
        <v>1.02</v>
      </c>
      <c r="L10964">
        <v>0.42699999999999999</v>
      </c>
      <c r="M10964" s="54">
        <v>1.613</v>
      </c>
      <c r="N10964">
        <v>116</v>
      </c>
      <c r="O10964" t="s">
        <v>44</v>
      </c>
      <c r="P10964">
        <v>9.2847669088525908</v>
      </c>
    </row>
    <row r="10965" spans="1:16" x14ac:dyDescent="0.25">
      <c r="A10965" s="20" t="s">
        <v>19020</v>
      </c>
      <c r="B10965">
        <v>7</v>
      </c>
      <c r="C10965" t="s">
        <v>21821</v>
      </c>
      <c r="D10965" t="s">
        <v>91</v>
      </c>
      <c r="E10965" t="s">
        <v>78</v>
      </c>
      <c r="F10965" t="s">
        <v>35</v>
      </c>
      <c r="G10965">
        <v>2</v>
      </c>
      <c r="H10965">
        <v>5</v>
      </c>
      <c r="I10965">
        <v>2014</v>
      </c>
      <c r="J10965" t="s">
        <v>56</v>
      </c>
      <c r="K10965" t="s">
        <v>44</v>
      </c>
      <c r="L10965" t="s">
        <v>44</v>
      </c>
      <c r="M10965" s="54" t="s">
        <v>44</v>
      </c>
      <c r="N10965">
        <v>2</v>
      </c>
      <c r="O10965" t="s">
        <v>44</v>
      </c>
      <c r="P10965">
        <v>70.710678118654698</v>
      </c>
    </row>
    <row r="10966" spans="1:16" x14ac:dyDescent="0.25">
      <c r="A10966" s="20" t="s">
        <v>19021</v>
      </c>
      <c r="B10966">
        <v>7</v>
      </c>
      <c r="C10966" t="s">
        <v>21821</v>
      </c>
      <c r="D10966" t="s">
        <v>91</v>
      </c>
      <c r="E10966" t="s">
        <v>78</v>
      </c>
      <c r="F10966" t="s">
        <v>35</v>
      </c>
      <c r="G10966">
        <v>3</v>
      </c>
      <c r="H10966">
        <v>5</v>
      </c>
      <c r="I10966">
        <v>2014</v>
      </c>
      <c r="J10966" t="s">
        <v>56</v>
      </c>
      <c r="K10966" t="s">
        <v>44</v>
      </c>
      <c r="L10966" t="s">
        <v>44</v>
      </c>
      <c r="M10966" s="54" t="s">
        <v>44</v>
      </c>
      <c r="N10966">
        <v>1</v>
      </c>
      <c r="O10966" t="s">
        <v>44</v>
      </c>
      <c r="P10966">
        <v>100</v>
      </c>
    </row>
    <row r="10967" spans="1:16" x14ac:dyDescent="0.25">
      <c r="A10967" s="20" t="s">
        <v>19022</v>
      </c>
      <c r="B10967">
        <v>7</v>
      </c>
      <c r="C10967" t="s">
        <v>21821</v>
      </c>
      <c r="D10967" t="s">
        <v>91</v>
      </c>
      <c r="E10967" t="s">
        <v>78</v>
      </c>
      <c r="F10967" t="s">
        <v>35</v>
      </c>
      <c r="G10967">
        <v>5</v>
      </c>
      <c r="H10967">
        <v>5</v>
      </c>
      <c r="I10967">
        <v>2014</v>
      </c>
      <c r="J10967" t="s">
        <v>56</v>
      </c>
      <c r="K10967" t="s">
        <v>44</v>
      </c>
      <c r="L10967" t="s">
        <v>44</v>
      </c>
      <c r="M10967" s="54" t="s">
        <v>44</v>
      </c>
      <c r="N10967">
        <v>2</v>
      </c>
      <c r="O10967" t="s">
        <v>44</v>
      </c>
      <c r="P10967">
        <v>70.710678118654698</v>
      </c>
    </row>
    <row r="10968" spans="1:16" x14ac:dyDescent="0.25">
      <c r="A10968" s="20" t="s">
        <v>19023</v>
      </c>
      <c r="B10968">
        <v>7</v>
      </c>
      <c r="C10968" t="s">
        <v>21821</v>
      </c>
      <c r="D10968" t="s">
        <v>91</v>
      </c>
      <c r="E10968" t="s">
        <v>78</v>
      </c>
      <c r="F10968" t="s">
        <v>35</v>
      </c>
      <c r="G10968">
        <v>5</v>
      </c>
      <c r="H10968">
        <v>5</v>
      </c>
      <c r="I10968">
        <v>2014</v>
      </c>
      <c r="J10968" t="s">
        <v>34</v>
      </c>
      <c r="K10968">
        <v>1.29</v>
      </c>
      <c r="L10968">
        <v>0.53300000000000003</v>
      </c>
      <c r="M10968" s="54">
        <v>2.0470000000000002</v>
      </c>
      <c r="N10968">
        <v>202</v>
      </c>
      <c r="O10968" t="s">
        <v>44</v>
      </c>
      <c r="P10968">
        <v>7.0359754473029197</v>
      </c>
    </row>
    <row r="10969" spans="1:16" x14ac:dyDescent="0.25">
      <c r="A10969" s="20" t="s">
        <v>19024</v>
      </c>
      <c r="B10969">
        <v>7</v>
      </c>
      <c r="C10969" t="s">
        <v>21821</v>
      </c>
      <c r="D10969" t="s">
        <v>91</v>
      </c>
      <c r="E10969" t="s">
        <v>78</v>
      </c>
      <c r="F10969" t="s">
        <v>35</v>
      </c>
      <c r="G10969">
        <v>2</v>
      </c>
      <c r="H10969">
        <v>5</v>
      </c>
      <c r="I10969">
        <v>2014</v>
      </c>
      <c r="J10969" t="s">
        <v>57</v>
      </c>
      <c r="K10969" t="s">
        <v>44</v>
      </c>
      <c r="L10969" t="s">
        <v>44</v>
      </c>
      <c r="M10969" s="54" t="s">
        <v>44</v>
      </c>
      <c r="N10969">
        <v>1</v>
      </c>
      <c r="O10969" t="s">
        <v>44</v>
      </c>
      <c r="P10969">
        <v>100</v>
      </c>
    </row>
    <row r="10970" spans="1:16" x14ac:dyDescent="0.25">
      <c r="A10970" s="20" t="s">
        <v>19025</v>
      </c>
      <c r="B10970">
        <v>7</v>
      </c>
      <c r="C10970" t="s">
        <v>21821</v>
      </c>
      <c r="D10970" t="s">
        <v>91</v>
      </c>
      <c r="E10970" t="s">
        <v>78</v>
      </c>
      <c r="F10970" t="s">
        <v>35</v>
      </c>
      <c r="G10970">
        <v>3</v>
      </c>
      <c r="H10970">
        <v>5</v>
      </c>
      <c r="I10970">
        <v>2014</v>
      </c>
      <c r="J10970" t="s">
        <v>57</v>
      </c>
      <c r="K10970" t="s">
        <v>44</v>
      </c>
      <c r="L10970" t="s">
        <v>44</v>
      </c>
      <c r="M10970" s="54" t="s">
        <v>44</v>
      </c>
      <c r="N10970">
        <v>4</v>
      </c>
      <c r="O10970" t="s">
        <v>44</v>
      </c>
      <c r="P10970">
        <v>50</v>
      </c>
    </row>
    <row r="10971" spans="1:16" x14ac:dyDescent="0.25">
      <c r="A10971" s="20" t="s">
        <v>19026</v>
      </c>
      <c r="B10971">
        <v>7</v>
      </c>
      <c r="C10971" t="s">
        <v>21821</v>
      </c>
      <c r="D10971" t="s">
        <v>91</v>
      </c>
      <c r="E10971" t="s">
        <v>78</v>
      </c>
      <c r="F10971" t="s">
        <v>35</v>
      </c>
      <c r="G10971">
        <v>4</v>
      </c>
      <c r="H10971">
        <v>5</v>
      </c>
      <c r="I10971">
        <v>2014</v>
      </c>
      <c r="J10971" t="s">
        <v>57</v>
      </c>
      <c r="K10971" t="s">
        <v>44</v>
      </c>
      <c r="L10971" t="s">
        <v>44</v>
      </c>
      <c r="M10971" s="54" t="s">
        <v>44</v>
      </c>
      <c r="N10971">
        <v>7</v>
      </c>
      <c r="O10971" t="s">
        <v>44</v>
      </c>
      <c r="P10971">
        <v>37.796447300922701</v>
      </c>
    </row>
    <row r="10972" spans="1:16" x14ac:dyDescent="0.25">
      <c r="A10972" s="20" t="s">
        <v>19027</v>
      </c>
      <c r="B10972">
        <v>7</v>
      </c>
      <c r="C10972" t="s">
        <v>21821</v>
      </c>
      <c r="D10972" t="s">
        <v>91</v>
      </c>
      <c r="E10972" t="s">
        <v>78</v>
      </c>
      <c r="F10972" t="s">
        <v>35</v>
      </c>
      <c r="G10972">
        <v>5</v>
      </c>
      <c r="H10972">
        <v>5</v>
      </c>
      <c r="I10972">
        <v>2014</v>
      </c>
      <c r="J10972" t="s">
        <v>57</v>
      </c>
      <c r="K10972" t="s">
        <v>44</v>
      </c>
      <c r="L10972" t="s">
        <v>44</v>
      </c>
      <c r="M10972" s="54" t="s">
        <v>44</v>
      </c>
      <c r="N10972">
        <v>3</v>
      </c>
      <c r="O10972" t="s">
        <v>44</v>
      </c>
      <c r="P10972">
        <v>57.735026918962603</v>
      </c>
    </row>
    <row r="10973" spans="1:16" x14ac:dyDescent="0.25">
      <c r="A10973" s="20" t="s">
        <v>19028</v>
      </c>
      <c r="B10973">
        <v>7</v>
      </c>
      <c r="C10973" t="s">
        <v>21821</v>
      </c>
      <c r="D10973" t="s">
        <v>91</v>
      </c>
      <c r="E10973" t="s">
        <v>78</v>
      </c>
      <c r="F10973" t="s">
        <v>35</v>
      </c>
      <c r="G10973">
        <v>2</v>
      </c>
      <c r="H10973">
        <v>5</v>
      </c>
      <c r="I10973">
        <v>2014</v>
      </c>
      <c r="J10973" t="s">
        <v>58</v>
      </c>
      <c r="K10973" t="s">
        <v>44</v>
      </c>
      <c r="L10973" t="s">
        <v>44</v>
      </c>
      <c r="M10973" s="54" t="s">
        <v>44</v>
      </c>
      <c r="N10973">
        <v>16</v>
      </c>
      <c r="O10973" t="s">
        <v>44</v>
      </c>
      <c r="P10973">
        <v>25</v>
      </c>
    </row>
    <row r="10974" spans="1:16" x14ac:dyDescent="0.25">
      <c r="A10974" s="20" t="s">
        <v>19029</v>
      </c>
      <c r="B10974">
        <v>7</v>
      </c>
      <c r="C10974" t="s">
        <v>21821</v>
      </c>
      <c r="D10974" t="s">
        <v>91</v>
      </c>
      <c r="E10974" t="s">
        <v>78</v>
      </c>
      <c r="F10974" t="s">
        <v>35</v>
      </c>
      <c r="G10974">
        <v>3</v>
      </c>
      <c r="H10974">
        <v>5</v>
      </c>
      <c r="I10974">
        <v>2014</v>
      </c>
      <c r="J10974" t="s">
        <v>58</v>
      </c>
      <c r="K10974" t="s">
        <v>44</v>
      </c>
      <c r="L10974" t="s">
        <v>44</v>
      </c>
      <c r="M10974" s="54" t="s">
        <v>44</v>
      </c>
      <c r="N10974">
        <v>25</v>
      </c>
      <c r="O10974" t="s">
        <v>44</v>
      </c>
      <c r="P10974">
        <v>20</v>
      </c>
    </row>
    <row r="10975" spans="1:16" x14ac:dyDescent="0.25">
      <c r="A10975" s="20" t="s">
        <v>19030</v>
      </c>
      <c r="B10975">
        <v>7</v>
      </c>
      <c r="C10975" t="s">
        <v>21821</v>
      </c>
      <c r="D10975" t="s">
        <v>91</v>
      </c>
      <c r="E10975" t="s">
        <v>78</v>
      </c>
      <c r="F10975" t="s">
        <v>35</v>
      </c>
      <c r="G10975">
        <v>4</v>
      </c>
      <c r="H10975">
        <v>5</v>
      </c>
      <c r="I10975">
        <v>2014</v>
      </c>
      <c r="J10975" t="s">
        <v>58</v>
      </c>
      <c r="K10975" t="s">
        <v>44</v>
      </c>
      <c r="L10975" t="s">
        <v>44</v>
      </c>
      <c r="M10975" s="54" t="s">
        <v>44</v>
      </c>
      <c r="N10975">
        <v>26</v>
      </c>
      <c r="O10975" t="s">
        <v>44</v>
      </c>
      <c r="P10975">
        <v>19.611613513818401</v>
      </c>
    </row>
    <row r="10976" spans="1:16" x14ac:dyDescent="0.25">
      <c r="A10976" s="20" t="s">
        <v>19031</v>
      </c>
      <c r="B10976">
        <v>7</v>
      </c>
      <c r="C10976" t="s">
        <v>21821</v>
      </c>
      <c r="D10976" t="s">
        <v>91</v>
      </c>
      <c r="E10976" t="s">
        <v>78</v>
      </c>
      <c r="F10976" t="s">
        <v>35</v>
      </c>
      <c r="G10976">
        <v>5</v>
      </c>
      <c r="H10976">
        <v>5</v>
      </c>
      <c r="I10976">
        <v>2014</v>
      </c>
      <c r="J10976" t="s">
        <v>58</v>
      </c>
      <c r="K10976" t="s">
        <v>44</v>
      </c>
      <c r="L10976" t="s">
        <v>44</v>
      </c>
      <c r="M10976" s="54" t="s">
        <v>44</v>
      </c>
      <c r="N10976">
        <v>54</v>
      </c>
      <c r="O10976" t="s">
        <v>44</v>
      </c>
      <c r="P10976">
        <v>13.6082763487954</v>
      </c>
    </row>
    <row r="10977" spans="1:16" x14ac:dyDescent="0.25">
      <c r="A10977" s="20" t="s">
        <v>19032</v>
      </c>
      <c r="B10977">
        <v>7</v>
      </c>
      <c r="C10977" t="s">
        <v>21821</v>
      </c>
      <c r="D10977" t="s">
        <v>91</v>
      </c>
      <c r="E10977" t="s">
        <v>78</v>
      </c>
      <c r="F10977" t="s">
        <v>35</v>
      </c>
      <c r="G10977">
        <v>3</v>
      </c>
      <c r="H10977">
        <v>5</v>
      </c>
      <c r="I10977">
        <v>2014</v>
      </c>
      <c r="J10977" t="s">
        <v>59</v>
      </c>
      <c r="K10977" t="s">
        <v>44</v>
      </c>
      <c r="L10977" t="s">
        <v>44</v>
      </c>
      <c r="M10977" s="54" t="s">
        <v>44</v>
      </c>
      <c r="N10977">
        <v>0</v>
      </c>
      <c r="O10977" t="s">
        <v>44</v>
      </c>
      <c r="P10977" t="s">
        <v>44</v>
      </c>
    </row>
    <row r="10978" spans="1:16" x14ac:dyDescent="0.25">
      <c r="A10978" s="20" t="s">
        <v>19033</v>
      </c>
      <c r="B10978">
        <v>7</v>
      </c>
      <c r="C10978" t="s">
        <v>21821</v>
      </c>
      <c r="D10978" t="s">
        <v>91</v>
      </c>
      <c r="E10978" t="s">
        <v>78</v>
      </c>
      <c r="F10978" t="s">
        <v>35</v>
      </c>
      <c r="G10978">
        <v>4</v>
      </c>
      <c r="H10978">
        <v>5</v>
      </c>
      <c r="I10978">
        <v>2014</v>
      </c>
      <c r="J10978" t="s">
        <v>59</v>
      </c>
      <c r="K10978" t="s">
        <v>44</v>
      </c>
      <c r="L10978" t="s">
        <v>44</v>
      </c>
      <c r="M10978" s="54" t="s">
        <v>44</v>
      </c>
      <c r="N10978">
        <v>2</v>
      </c>
      <c r="O10978" t="s">
        <v>44</v>
      </c>
      <c r="P10978">
        <v>70.710678118654698</v>
      </c>
    </row>
    <row r="10979" spans="1:16" x14ac:dyDescent="0.25">
      <c r="A10979" s="20" t="s">
        <v>19034</v>
      </c>
      <c r="B10979">
        <v>7</v>
      </c>
      <c r="C10979" t="s">
        <v>21821</v>
      </c>
      <c r="D10979" t="s">
        <v>91</v>
      </c>
      <c r="E10979" t="s">
        <v>78</v>
      </c>
      <c r="F10979" t="s">
        <v>35</v>
      </c>
      <c r="G10979">
        <v>5</v>
      </c>
      <c r="H10979">
        <v>5</v>
      </c>
      <c r="I10979">
        <v>2014</v>
      </c>
      <c r="J10979" t="s">
        <v>59</v>
      </c>
      <c r="K10979" t="s">
        <v>44</v>
      </c>
      <c r="L10979" t="s">
        <v>44</v>
      </c>
      <c r="M10979" s="54" t="s">
        <v>44</v>
      </c>
      <c r="N10979">
        <v>7</v>
      </c>
      <c r="O10979" t="s">
        <v>44</v>
      </c>
      <c r="P10979">
        <v>37.796447300922701</v>
      </c>
    </row>
    <row r="10980" spans="1:16" x14ac:dyDescent="0.25">
      <c r="A10980" s="20" t="s">
        <v>19035</v>
      </c>
      <c r="B10980">
        <v>7</v>
      </c>
      <c r="C10980" t="s">
        <v>21821</v>
      </c>
      <c r="D10980" t="s">
        <v>91</v>
      </c>
      <c r="E10980" t="s">
        <v>78</v>
      </c>
      <c r="F10980" t="s">
        <v>35</v>
      </c>
      <c r="G10980">
        <v>2</v>
      </c>
      <c r="H10980">
        <v>5</v>
      </c>
      <c r="I10980">
        <v>2014</v>
      </c>
      <c r="J10980" t="s">
        <v>60</v>
      </c>
      <c r="K10980">
        <v>0.96</v>
      </c>
      <c r="L10980">
        <v>0.504</v>
      </c>
      <c r="M10980" s="54">
        <v>1.4159999999999999</v>
      </c>
      <c r="N10980">
        <v>175</v>
      </c>
      <c r="O10980" t="s">
        <v>44</v>
      </c>
      <c r="P10980">
        <v>7.55928946018454</v>
      </c>
    </row>
    <row r="10981" spans="1:16" x14ac:dyDescent="0.25">
      <c r="A10981" s="20" t="s">
        <v>19036</v>
      </c>
      <c r="B10981">
        <v>7</v>
      </c>
      <c r="C10981" t="s">
        <v>21821</v>
      </c>
      <c r="D10981" t="s">
        <v>91</v>
      </c>
      <c r="E10981" t="s">
        <v>78</v>
      </c>
      <c r="F10981" t="s">
        <v>35</v>
      </c>
      <c r="G10981">
        <v>3</v>
      </c>
      <c r="H10981">
        <v>5</v>
      </c>
      <c r="I10981">
        <v>2014</v>
      </c>
      <c r="J10981" t="s">
        <v>60</v>
      </c>
      <c r="K10981">
        <v>0.88</v>
      </c>
      <c r="L10981">
        <v>0.44</v>
      </c>
      <c r="M10981" s="54">
        <v>1.32</v>
      </c>
      <c r="N10981">
        <v>161</v>
      </c>
      <c r="O10981" t="s">
        <v>44</v>
      </c>
      <c r="P10981">
        <v>7.8811040623910102</v>
      </c>
    </row>
    <row r="10982" spans="1:16" x14ac:dyDescent="0.25">
      <c r="A10982" s="20" t="s">
        <v>19037</v>
      </c>
      <c r="B10982">
        <v>7</v>
      </c>
      <c r="C10982" t="s">
        <v>21821</v>
      </c>
      <c r="D10982" t="s">
        <v>91</v>
      </c>
      <c r="E10982" t="s">
        <v>78</v>
      </c>
      <c r="F10982" t="s">
        <v>35</v>
      </c>
      <c r="G10982">
        <v>4</v>
      </c>
      <c r="H10982">
        <v>5</v>
      </c>
      <c r="I10982">
        <v>2014</v>
      </c>
      <c r="J10982" t="s">
        <v>60</v>
      </c>
      <c r="K10982">
        <v>0.8</v>
      </c>
      <c r="L10982">
        <v>0.37</v>
      </c>
      <c r="M10982" s="54">
        <v>1.23</v>
      </c>
      <c r="N10982">
        <v>142</v>
      </c>
      <c r="O10982" t="s">
        <v>44</v>
      </c>
      <c r="P10982">
        <v>8.3918135829668898</v>
      </c>
    </row>
    <row r="10983" spans="1:16" x14ac:dyDescent="0.25">
      <c r="A10983" s="20" t="s">
        <v>19038</v>
      </c>
      <c r="B10983">
        <v>7</v>
      </c>
      <c r="C10983" t="s">
        <v>21821</v>
      </c>
      <c r="D10983" t="s">
        <v>91</v>
      </c>
      <c r="E10983" t="s">
        <v>78</v>
      </c>
      <c r="F10983" t="s">
        <v>35</v>
      </c>
      <c r="G10983">
        <v>5</v>
      </c>
      <c r="H10983">
        <v>5</v>
      </c>
      <c r="I10983">
        <v>2014</v>
      </c>
      <c r="J10983" t="s">
        <v>60</v>
      </c>
      <c r="K10983">
        <v>0.82</v>
      </c>
      <c r="L10983">
        <v>0.372</v>
      </c>
      <c r="M10983" s="54">
        <v>1.268</v>
      </c>
      <c r="N10983">
        <v>82</v>
      </c>
      <c r="O10983" t="s">
        <v>44</v>
      </c>
      <c r="P10983">
        <v>11.0431526074847</v>
      </c>
    </row>
    <row r="10984" spans="1:16" x14ac:dyDescent="0.25">
      <c r="A10984" s="20" t="s">
        <v>19039</v>
      </c>
      <c r="B10984">
        <v>7</v>
      </c>
      <c r="C10984" t="s">
        <v>21821</v>
      </c>
      <c r="D10984" t="s">
        <v>91</v>
      </c>
      <c r="E10984" t="s">
        <v>78</v>
      </c>
      <c r="F10984" t="s">
        <v>35</v>
      </c>
      <c r="G10984">
        <v>3</v>
      </c>
      <c r="H10984">
        <v>5</v>
      </c>
      <c r="I10984">
        <v>2014</v>
      </c>
      <c r="J10984" t="s">
        <v>61</v>
      </c>
      <c r="K10984" t="s">
        <v>44</v>
      </c>
      <c r="L10984" t="s">
        <v>44</v>
      </c>
      <c r="M10984" s="54" t="s">
        <v>44</v>
      </c>
      <c r="N10984">
        <v>2</v>
      </c>
      <c r="O10984" t="s">
        <v>44</v>
      </c>
      <c r="P10984">
        <v>70.710678118654698</v>
      </c>
    </row>
    <row r="10985" spans="1:16" x14ac:dyDescent="0.25">
      <c r="A10985" s="20" t="s">
        <v>19040</v>
      </c>
      <c r="B10985">
        <v>7</v>
      </c>
      <c r="C10985" t="s">
        <v>21821</v>
      </c>
      <c r="D10985" t="s">
        <v>91</v>
      </c>
      <c r="E10985" t="s">
        <v>78</v>
      </c>
      <c r="F10985" t="s">
        <v>35</v>
      </c>
      <c r="G10985">
        <v>4</v>
      </c>
      <c r="H10985">
        <v>5</v>
      </c>
      <c r="I10985">
        <v>2014</v>
      </c>
      <c r="J10985" t="s">
        <v>61</v>
      </c>
      <c r="K10985" t="s">
        <v>44</v>
      </c>
      <c r="L10985" t="s">
        <v>44</v>
      </c>
      <c r="M10985" s="54" t="s">
        <v>44</v>
      </c>
      <c r="N10985">
        <v>3</v>
      </c>
      <c r="O10985" t="s">
        <v>44</v>
      </c>
      <c r="P10985">
        <v>57.735026918962603</v>
      </c>
    </row>
    <row r="10986" spans="1:16" x14ac:dyDescent="0.25">
      <c r="A10986" s="20" t="s">
        <v>19041</v>
      </c>
      <c r="B10986">
        <v>7</v>
      </c>
      <c r="C10986" t="s">
        <v>21821</v>
      </c>
      <c r="D10986" t="s">
        <v>91</v>
      </c>
      <c r="E10986" t="s">
        <v>78</v>
      </c>
      <c r="F10986" t="s">
        <v>35</v>
      </c>
      <c r="G10986">
        <v>2</v>
      </c>
      <c r="H10986">
        <v>5</v>
      </c>
      <c r="I10986">
        <v>2014</v>
      </c>
      <c r="J10986" t="s">
        <v>62</v>
      </c>
      <c r="K10986" t="s">
        <v>44</v>
      </c>
      <c r="L10986" t="s">
        <v>44</v>
      </c>
      <c r="M10986" s="54" t="s">
        <v>44</v>
      </c>
      <c r="N10986">
        <v>0</v>
      </c>
      <c r="O10986" t="s">
        <v>44</v>
      </c>
      <c r="P10986" t="s">
        <v>44</v>
      </c>
    </row>
    <row r="10987" spans="1:16" x14ac:dyDescent="0.25">
      <c r="A10987" s="20" t="s">
        <v>19042</v>
      </c>
      <c r="B10987">
        <v>7</v>
      </c>
      <c r="C10987" t="s">
        <v>21821</v>
      </c>
      <c r="D10987" t="s">
        <v>91</v>
      </c>
      <c r="E10987" t="s">
        <v>78</v>
      </c>
      <c r="F10987" t="s">
        <v>35</v>
      </c>
      <c r="G10987">
        <v>3</v>
      </c>
      <c r="H10987">
        <v>5</v>
      </c>
      <c r="I10987">
        <v>2014</v>
      </c>
      <c r="J10987" t="s">
        <v>62</v>
      </c>
      <c r="K10987" t="s">
        <v>44</v>
      </c>
      <c r="L10987" t="s">
        <v>44</v>
      </c>
      <c r="M10987" s="54" t="s">
        <v>44</v>
      </c>
      <c r="N10987">
        <v>1</v>
      </c>
      <c r="O10987" t="s">
        <v>44</v>
      </c>
      <c r="P10987">
        <v>100</v>
      </c>
    </row>
    <row r="10988" spans="1:16" x14ac:dyDescent="0.25">
      <c r="A10988" s="20" t="s">
        <v>19043</v>
      </c>
      <c r="B10988">
        <v>7</v>
      </c>
      <c r="C10988" t="s">
        <v>21821</v>
      </c>
      <c r="D10988" t="s">
        <v>91</v>
      </c>
      <c r="E10988" t="s">
        <v>78</v>
      </c>
      <c r="F10988" t="s">
        <v>35</v>
      </c>
      <c r="G10988">
        <v>4</v>
      </c>
      <c r="H10988">
        <v>5</v>
      </c>
      <c r="I10988">
        <v>2014</v>
      </c>
      <c r="J10988" t="s">
        <v>62</v>
      </c>
      <c r="K10988" t="s">
        <v>44</v>
      </c>
      <c r="L10988" t="s">
        <v>44</v>
      </c>
      <c r="M10988" s="54" t="s">
        <v>44</v>
      </c>
      <c r="N10988">
        <v>4</v>
      </c>
      <c r="O10988" t="s">
        <v>44</v>
      </c>
      <c r="P10988">
        <v>50</v>
      </c>
    </row>
    <row r="10989" spans="1:16" x14ac:dyDescent="0.25">
      <c r="A10989" s="20" t="s">
        <v>19044</v>
      </c>
      <c r="B10989">
        <v>7</v>
      </c>
      <c r="C10989" t="s">
        <v>21821</v>
      </c>
      <c r="D10989" t="s">
        <v>91</v>
      </c>
      <c r="E10989" t="s">
        <v>78</v>
      </c>
      <c r="F10989" t="s">
        <v>35</v>
      </c>
      <c r="G10989">
        <v>5</v>
      </c>
      <c r="H10989">
        <v>5</v>
      </c>
      <c r="I10989">
        <v>2014</v>
      </c>
      <c r="J10989" t="s">
        <v>62</v>
      </c>
      <c r="K10989" t="s">
        <v>44</v>
      </c>
      <c r="L10989" t="s">
        <v>44</v>
      </c>
      <c r="M10989" s="54" t="s">
        <v>44</v>
      </c>
      <c r="N10989">
        <v>3</v>
      </c>
      <c r="O10989" t="s">
        <v>44</v>
      </c>
      <c r="P10989">
        <v>57.735026918962603</v>
      </c>
    </row>
    <row r="10990" spans="1:16" x14ac:dyDescent="0.25">
      <c r="A10990" s="20" t="s">
        <v>19045</v>
      </c>
      <c r="B10990">
        <v>7</v>
      </c>
      <c r="C10990" t="s">
        <v>21821</v>
      </c>
      <c r="D10990" t="s">
        <v>91</v>
      </c>
      <c r="E10990" t="s">
        <v>78</v>
      </c>
      <c r="F10990" t="s">
        <v>35</v>
      </c>
      <c r="G10990">
        <v>2</v>
      </c>
      <c r="H10990">
        <v>5</v>
      </c>
      <c r="I10990">
        <v>2014</v>
      </c>
      <c r="J10990" t="s">
        <v>75</v>
      </c>
      <c r="K10990">
        <v>1.282</v>
      </c>
      <c r="L10990">
        <v>0.6</v>
      </c>
      <c r="M10990" s="54">
        <v>2</v>
      </c>
      <c r="N10990" t="s">
        <v>44</v>
      </c>
      <c r="O10990" t="s">
        <v>44</v>
      </c>
      <c r="P10990">
        <v>-99</v>
      </c>
    </row>
    <row r="10991" spans="1:16" x14ac:dyDescent="0.25">
      <c r="A10991" s="20" t="s">
        <v>19045</v>
      </c>
      <c r="B10991">
        <v>7</v>
      </c>
      <c r="C10991" t="s">
        <v>21821</v>
      </c>
      <c r="D10991" t="s">
        <v>91</v>
      </c>
      <c r="E10991" t="s">
        <v>78</v>
      </c>
      <c r="F10991" t="s">
        <v>35</v>
      </c>
      <c r="G10991">
        <v>2</v>
      </c>
      <c r="H10991">
        <v>5</v>
      </c>
      <c r="I10991">
        <v>2014</v>
      </c>
      <c r="J10991" t="s">
        <v>75</v>
      </c>
      <c r="K10991" t="s">
        <v>44</v>
      </c>
      <c r="L10991" t="s">
        <v>44</v>
      </c>
      <c r="M10991" s="54" t="s">
        <v>44</v>
      </c>
      <c r="N10991" t="s">
        <v>44</v>
      </c>
      <c r="O10991" t="s">
        <v>44</v>
      </c>
      <c r="P10991">
        <v>-99</v>
      </c>
    </row>
    <row r="10992" spans="1:16" x14ac:dyDescent="0.25">
      <c r="A10992" s="20" t="s">
        <v>19045</v>
      </c>
      <c r="B10992">
        <v>7</v>
      </c>
      <c r="C10992" t="s">
        <v>21821</v>
      </c>
      <c r="D10992" t="s">
        <v>91</v>
      </c>
      <c r="E10992" t="s">
        <v>78</v>
      </c>
      <c r="F10992" t="s">
        <v>35</v>
      </c>
      <c r="G10992">
        <v>2</v>
      </c>
      <c r="H10992">
        <v>5</v>
      </c>
      <c r="I10992">
        <v>2014</v>
      </c>
      <c r="J10992" t="s">
        <v>75</v>
      </c>
      <c r="K10992">
        <v>1.1839999999999999</v>
      </c>
      <c r="L10992">
        <v>0.5</v>
      </c>
      <c r="M10992" s="54">
        <v>1.8</v>
      </c>
      <c r="N10992" t="s">
        <v>44</v>
      </c>
      <c r="O10992" t="s">
        <v>44</v>
      </c>
      <c r="P10992">
        <v>-99</v>
      </c>
    </row>
    <row r="10993" spans="1:16" x14ac:dyDescent="0.25">
      <c r="A10993" s="20" t="s">
        <v>19045</v>
      </c>
      <c r="B10993">
        <v>7</v>
      </c>
      <c r="C10993" t="s">
        <v>21821</v>
      </c>
      <c r="D10993" t="s">
        <v>91</v>
      </c>
      <c r="E10993" t="s">
        <v>78</v>
      </c>
      <c r="F10993" t="s">
        <v>35</v>
      </c>
      <c r="G10993">
        <v>2</v>
      </c>
      <c r="H10993">
        <v>5</v>
      </c>
      <c r="I10993">
        <v>2014</v>
      </c>
      <c r="J10993" t="s">
        <v>75</v>
      </c>
      <c r="K10993">
        <v>0.91800000000000004</v>
      </c>
      <c r="L10993">
        <v>0.6</v>
      </c>
      <c r="M10993" s="54">
        <v>1.3</v>
      </c>
      <c r="N10993" t="s">
        <v>44</v>
      </c>
      <c r="O10993" t="s">
        <v>44</v>
      </c>
      <c r="P10993">
        <v>-99</v>
      </c>
    </row>
    <row r="10994" spans="1:16" x14ac:dyDescent="0.25">
      <c r="A10994" s="20" t="s">
        <v>19045</v>
      </c>
      <c r="B10994">
        <v>7</v>
      </c>
      <c r="C10994" t="s">
        <v>21821</v>
      </c>
      <c r="D10994" t="s">
        <v>91</v>
      </c>
      <c r="E10994" t="s">
        <v>78</v>
      </c>
      <c r="F10994" t="s">
        <v>35</v>
      </c>
      <c r="G10994">
        <v>2</v>
      </c>
      <c r="H10994">
        <v>5</v>
      </c>
      <c r="I10994">
        <v>2014</v>
      </c>
      <c r="J10994" t="s">
        <v>75</v>
      </c>
      <c r="K10994">
        <v>1.2549999999999999</v>
      </c>
      <c r="L10994">
        <v>0.9</v>
      </c>
      <c r="M10994" s="54">
        <v>1.6</v>
      </c>
      <c r="N10994" t="s">
        <v>44</v>
      </c>
      <c r="O10994" t="s">
        <v>44</v>
      </c>
      <c r="P10994">
        <v>-99</v>
      </c>
    </row>
    <row r="10995" spans="1:16" x14ac:dyDescent="0.25">
      <c r="A10995" s="20" t="s">
        <v>19045</v>
      </c>
      <c r="B10995">
        <v>7</v>
      </c>
      <c r="C10995" t="s">
        <v>21821</v>
      </c>
      <c r="D10995" t="s">
        <v>91</v>
      </c>
      <c r="E10995" t="s">
        <v>78</v>
      </c>
      <c r="F10995" t="s">
        <v>35</v>
      </c>
      <c r="G10995">
        <v>2</v>
      </c>
      <c r="H10995">
        <v>5</v>
      </c>
      <c r="I10995">
        <v>2014</v>
      </c>
      <c r="J10995" t="s">
        <v>75</v>
      </c>
      <c r="K10995" t="s">
        <v>44</v>
      </c>
      <c r="L10995" t="s">
        <v>44</v>
      </c>
      <c r="M10995" s="54" t="s">
        <v>44</v>
      </c>
      <c r="N10995" t="s">
        <v>44</v>
      </c>
      <c r="O10995" t="s">
        <v>44</v>
      </c>
      <c r="P10995">
        <v>-99</v>
      </c>
    </row>
    <row r="10996" spans="1:16" x14ac:dyDescent="0.25">
      <c r="A10996" s="20" t="s">
        <v>19045</v>
      </c>
      <c r="B10996">
        <v>7</v>
      </c>
      <c r="C10996" t="s">
        <v>21821</v>
      </c>
      <c r="D10996" t="s">
        <v>91</v>
      </c>
      <c r="E10996" t="s">
        <v>78</v>
      </c>
      <c r="F10996" t="s">
        <v>35</v>
      </c>
      <c r="G10996">
        <v>2</v>
      </c>
      <c r="H10996">
        <v>5</v>
      </c>
      <c r="I10996">
        <v>2014</v>
      </c>
      <c r="J10996" t="s">
        <v>75</v>
      </c>
      <c r="K10996">
        <v>0.76400000000000001</v>
      </c>
      <c r="L10996">
        <v>0.5</v>
      </c>
      <c r="M10996" s="54">
        <v>1.1000000000000001</v>
      </c>
      <c r="N10996" t="s">
        <v>44</v>
      </c>
      <c r="O10996" t="s">
        <v>44</v>
      </c>
      <c r="P10996">
        <v>-99</v>
      </c>
    </row>
    <row r="10997" spans="1:16" x14ac:dyDescent="0.25">
      <c r="A10997" s="20" t="s">
        <v>19045</v>
      </c>
      <c r="B10997">
        <v>7</v>
      </c>
      <c r="C10997" t="s">
        <v>21821</v>
      </c>
      <c r="D10997" t="s">
        <v>91</v>
      </c>
      <c r="E10997" t="s">
        <v>78</v>
      </c>
      <c r="F10997" t="s">
        <v>35</v>
      </c>
      <c r="G10997">
        <v>2</v>
      </c>
      <c r="H10997">
        <v>5</v>
      </c>
      <c r="I10997">
        <v>2014</v>
      </c>
      <c r="J10997" t="s">
        <v>75</v>
      </c>
      <c r="K10997" t="s">
        <v>44</v>
      </c>
      <c r="L10997" t="s">
        <v>44</v>
      </c>
      <c r="M10997" s="54" t="s">
        <v>44</v>
      </c>
      <c r="N10997" t="s">
        <v>44</v>
      </c>
      <c r="O10997" t="s">
        <v>44</v>
      </c>
      <c r="P10997">
        <v>-99</v>
      </c>
    </row>
    <row r="10998" spans="1:16" x14ac:dyDescent="0.25">
      <c r="A10998" s="20" t="s">
        <v>19045</v>
      </c>
      <c r="B10998">
        <v>7</v>
      </c>
      <c r="C10998" t="s">
        <v>21821</v>
      </c>
      <c r="D10998" t="s">
        <v>91</v>
      </c>
      <c r="E10998" t="s">
        <v>78</v>
      </c>
      <c r="F10998" t="s">
        <v>35</v>
      </c>
      <c r="G10998">
        <v>2</v>
      </c>
      <c r="H10998">
        <v>5</v>
      </c>
      <c r="I10998">
        <v>2014</v>
      </c>
      <c r="J10998" t="s">
        <v>75</v>
      </c>
      <c r="K10998" t="s">
        <v>44</v>
      </c>
      <c r="L10998" t="s">
        <v>44</v>
      </c>
      <c r="M10998" s="54" t="s">
        <v>44</v>
      </c>
      <c r="N10998" t="s">
        <v>44</v>
      </c>
      <c r="O10998" t="s">
        <v>44</v>
      </c>
      <c r="P10998">
        <v>-99</v>
      </c>
    </row>
    <row r="10999" spans="1:16" x14ac:dyDescent="0.25">
      <c r="A10999" s="20" t="s">
        <v>19045</v>
      </c>
      <c r="B10999">
        <v>7</v>
      </c>
      <c r="C10999" t="s">
        <v>21821</v>
      </c>
      <c r="D10999" t="s">
        <v>91</v>
      </c>
      <c r="E10999" t="s">
        <v>78</v>
      </c>
      <c r="F10999" t="s">
        <v>35</v>
      </c>
      <c r="G10999">
        <v>2</v>
      </c>
      <c r="H10999">
        <v>5</v>
      </c>
      <c r="I10999">
        <v>2014</v>
      </c>
      <c r="J10999" t="s">
        <v>75</v>
      </c>
      <c r="K10999" t="s">
        <v>44</v>
      </c>
      <c r="L10999" t="s">
        <v>44</v>
      </c>
      <c r="M10999" s="54" t="s">
        <v>44</v>
      </c>
      <c r="N10999" t="s">
        <v>44</v>
      </c>
      <c r="O10999" t="s">
        <v>44</v>
      </c>
      <c r="P10999">
        <v>-99</v>
      </c>
    </row>
    <row r="11000" spans="1:16" x14ac:dyDescent="0.25">
      <c r="A11000" s="20" t="s">
        <v>19045</v>
      </c>
      <c r="B11000">
        <v>7</v>
      </c>
      <c r="C11000" t="s">
        <v>21821</v>
      </c>
      <c r="D11000" t="s">
        <v>91</v>
      </c>
      <c r="E11000" t="s">
        <v>78</v>
      </c>
      <c r="F11000" t="s">
        <v>35</v>
      </c>
      <c r="G11000">
        <v>2</v>
      </c>
      <c r="H11000">
        <v>5</v>
      </c>
      <c r="I11000">
        <v>2014</v>
      </c>
      <c r="J11000" t="s">
        <v>75</v>
      </c>
      <c r="K11000" t="s">
        <v>44</v>
      </c>
      <c r="L11000" t="s">
        <v>44</v>
      </c>
      <c r="M11000" s="54" t="s">
        <v>44</v>
      </c>
      <c r="N11000" t="s">
        <v>44</v>
      </c>
      <c r="O11000" t="s">
        <v>44</v>
      </c>
      <c r="P11000">
        <v>-99</v>
      </c>
    </row>
    <row r="11001" spans="1:16" x14ac:dyDescent="0.25">
      <c r="A11001" s="20" t="s">
        <v>19045</v>
      </c>
      <c r="B11001">
        <v>7</v>
      </c>
      <c r="C11001" t="s">
        <v>21821</v>
      </c>
      <c r="D11001" t="s">
        <v>91</v>
      </c>
      <c r="E11001" t="s">
        <v>78</v>
      </c>
      <c r="F11001" t="s">
        <v>35</v>
      </c>
      <c r="G11001">
        <v>2</v>
      </c>
      <c r="H11001">
        <v>5</v>
      </c>
      <c r="I11001">
        <v>2014</v>
      </c>
      <c r="J11001" t="s">
        <v>75</v>
      </c>
      <c r="K11001" t="s">
        <v>44</v>
      </c>
      <c r="L11001" t="s">
        <v>44</v>
      </c>
      <c r="M11001" s="54" t="s">
        <v>44</v>
      </c>
      <c r="N11001" t="s">
        <v>44</v>
      </c>
      <c r="O11001" t="s">
        <v>44</v>
      </c>
      <c r="P11001">
        <v>-99</v>
      </c>
    </row>
    <row r="11002" spans="1:16" x14ac:dyDescent="0.25">
      <c r="A11002" s="20" t="s">
        <v>19045</v>
      </c>
      <c r="B11002">
        <v>7</v>
      </c>
      <c r="C11002" t="s">
        <v>21821</v>
      </c>
      <c r="D11002" t="s">
        <v>91</v>
      </c>
      <c r="E11002" t="s">
        <v>78</v>
      </c>
      <c r="F11002" t="s">
        <v>35</v>
      </c>
      <c r="G11002">
        <v>2</v>
      </c>
      <c r="H11002">
        <v>5</v>
      </c>
      <c r="I11002">
        <v>2014</v>
      </c>
      <c r="J11002" t="s">
        <v>75</v>
      </c>
      <c r="K11002">
        <v>0.48299999999999998</v>
      </c>
      <c r="L11002">
        <v>0.4</v>
      </c>
      <c r="M11002" s="54">
        <v>0.6</v>
      </c>
      <c r="N11002" t="s">
        <v>44</v>
      </c>
      <c r="O11002" t="s">
        <v>44</v>
      </c>
      <c r="P11002">
        <v>-99</v>
      </c>
    </row>
    <row r="11003" spans="1:16" x14ac:dyDescent="0.25">
      <c r="A11003" s="20" t="s">
        <v>19045</v>
      </c>
      <c r="B11003">
        <v>7</v>
      </c>
      <c r="C11003" t="s">
        <v>21821</v>
      </c>
      <c r="D11003" t="s">
        <v>91</v>
      </c>
      <c r="E11003" t="s">
        <v>78</v>
      </c>
      <c r="F11003" t="s">
        <v>35</v>
      </c>
      <c r="G11003">
        <v>2</v>
      </c>
      <c r="H11003">
        <v>5</v>
      </c>
      <c r="I11003">
        <v>2014</v>
      </c>
      <c r="J11003" t="s">
        <v>75</v>
      </c>
      <c r="K11003" t="s">
        <v>44</v>
      </c>
      <c r="L11003" t="s">
        <v>44</v>
      </c>
      <c r="M11003" s="54" t="s">
        <v>44</v>
      </c>
      <c r="N11003" t="s">
        <v>44</v>
      </c>
      <c r="O11003" t="s">
        <v>44</v>
      </c>
      <c r="P11003">
        <v>-99</v>
      </c>
    </row>
    <row r="11004" spans="1:16" x14ac:dyDescent="0.25">
      <c r="A11004" s="20" t="s">
        <v>19045</v>
      </c>
      <c r="B11004">
        <v>7</v>
      </c>
      <c r="C11004" t="s">
        <v>21821</v>
      </c>
      <c r="D11004" t="s">
        <v>91</v>
      </c>
      <c r="E11004" t="s">
        <v>78</v>
      </c>
      <c r="F11004" t="s">
        <v>35</v>
      </c>
      <c r="G11004">
        <v>2</v>
      </c>
      <c r="H11004">
        <v>5</v>
      </c>
      <c r="I11004">
        <v>2014</v>
      </c>
      <c r="J11004" t="s">
        <v>75</v>
      </c>
      <c r="K11004" t="s">
        <v>44</v>
      </c>
      <c r="L11004" t="s">
        <v>44</v>
      </c>
      <c r="M11004" s="54" t="s">
        <v>44</v>
      </c>
      <c r="N11004" t="s">
        <v>44</v>
      </c>
      <c r="O11004" t="s">
        <v>44</v>
      </c>
      <c r="P11004">
        <v>-99</v>
      </c>
    </row>
    <row r="11005" spans="1:16" x14ac:dyDescent="0.25">
      <c r="A11005" s="20" t="s">
        <v>19045</v>
      </c>
      <c r="B11005">
        <v>7</v>
      </c>
      <c r="C11005" t="s">
        <v>21821</v>
      </c>
      <c r="D11005" t="s">
        <v>91</v>
      </c>
      <c r="E11005" t="s">
        <v>78</v>
      </c>
      <c r="F11005" t="s">
        <v>35</v>
      </c>
      <c r="G11005">
        <v>2</v>
      </c>
      <c r="H11005">
        <v>5</v>
      </c>
      <c r="I11005">
        <v>2014</v>
      </c>
      <c r="J11005" t="s">
        <v>75</v>
      </c>
      <c r="K11005" t="s">
        <v>44</v>
      </c>
      <c r="L11005" t="s">
        <v>44</v>
      </c>
      <c r="M11005" s="54" t="s">
        <v>44</v>
      </c>
      <c r="N11005" t="s">
        <v>44</v>
      </c>
      <c r="O11005" t="s">
        <v>44</v>
      </c>
      <c r="P11005">
        <v>-99</v>
      </c>
    </row>
    <row r="11006" spans="1:16" x14ac:dyDescent="0.25">
      <c r="A11006" s="20" t="s">
        <v>19045</v>
      </c>
      <c r="B11006">
        <v>7</v>
      </c>
      <c r="C11006" t="s">
        <v>21821</v>
      </c>
      <c r="D11006" t="s">
        <v>91</v>
      </c>
      <c r="E11006" t="s">
        <v>78</v>
      </c>
      <c r="F11006" t="s">
        <v>35</v>
      </c>
      <c r="G11006">
        <v>2</v>
      </c>
      <c r="H11006">
        <v>5</v>
      </c>
      <c r="I11006">
        <v>2014</v>
      </c>
      <c r="J11006" t="s">
        <v>75</v>
      </c>
      <c r="K11006">
        <v>0.92400000000000004</v>
      </c>
      <c r="L11006">
        <v>0.5</v>
      </c>
      <c r="M11006" s="54">
        <v>1.3</v>
      </c>
      <c r="N11006" t="s">
        <v>44</v>
      </c>
      <c r="O11006" t="s">
        <v>44</v>
      </c>
      <c r="P11006">
        <v>-99</v>
      </c>
    </row>
    <row r="11007" spans="1:16" x14ac:dyDescent="0.25">
      <c r="A11007" s="20" t="s">
        <v>19045</v>
      </c>
      <c r="B11007">
        <v>7</v>
      </c>
      <c r="C11007" t="s">
        <v>21821</v>
      </c>
      <c r="D11007" t="s">
        <v>91</v>
      </c>
      <c r="E11007" t="s">
        <v>78</v>
      </c>
      <c r="F11007" t="s">
        <v>35</v>
      </c>
      <c r="G11007">
        <v>2</v>
      </c>
      <c r="H11007">
        <v>5</v>
      </c>
      <c r="I11007">
        <v>2014</v>
      </c>
      <c r="J11007" t="s">
        <v>75</v>
      </c>
      <c r="K11007" t="s">
        <v>44</v>
      </c>
      <c r="L11007" t="s">
        <v>44</v>
      </c>
      <c r="M11007" s="54" t="s">
        <v>44</v>
      </c>
      <c r="N11007" t="s">
        <v>44</v>
      </c>
      <c r="O11007" t="s">
        <v>44</v>
      </c>
      <c r="P11007">
        <v>-99</v>
      </c>
    </row>
    <row r="11008" spans="1:16" x14ac:dyDescent="0.25">
      <c r="A11008" s="20" t="s">
        <v>19046</v>
      </c>
      <c r="B11008">
        <v>7</v>
      </c>
      <c r="C11008" t="s">
        <v>21821</v>
      </c>
      <c r="D11008" t="s">
        <v>91</v>
      </c>
      <c r="E11008" t="s">
        <v>78</v>
      </c>
      <c r="F11008" t="s">
        <v>35</v>
      </c>
      <c r="G11008">
        <v>3</v>
      </c>
      <c r="H11008">
        <v>5</v>
      </c>
      <c r="I11008">
        <v>2014</v>
      </c>
      <c r="J11008" t="s">
        <v>75</v>
      </c>
      <c r="K11008">
        <v>1.214</v>
      </c>
      <c r="L11008">
        <v>0.5</v>
      </c>
      <c r="M11008" s="54">
        <v>1.9</v>
      </c>
      <c r="N11008" t="s">
        <v>44</v>
      </c>
      <c r="O11008" t="s">
        <v>44</v>
      </c>
      <c r="P11008">
        <v>-99</v>
      </c>
    </row>
    <row r="11009" spans="1:16" x14ac:dyDescent="0.25">
      <c r="A11009" s="20" t="s">
        <v>19046</v>
      </c>
      <c r="B11009">
        <v>7</v>
      </c>
      <c r="C11009" t="s">
        <v>21821</v>
      </c>
      <c r="D11009" t="s">
        <v>91</v>
      </c>
      <c r="E11009" t="s">
        <v>78</v>
      </c>
      <c r="F11009" t="s">
        <v>35</v>
      </c>
      <c r="G11009">
        <v>3</v>
      </c>
      <c r="H11009">
        <v>5</v>
      </c>
      <c r="I11009">
        <v>2014</v>
      </c>
      <c r="J11009" t="s">
        <v>75</v>
      </c>
      <c r="K11009" t="s">
        <v>44</v>
      </c>
      <c r="L11009" t="s">
        <v>44</v>
      </c>
      <c r="M11009" s="54" t="s">
        <v>44</v>
      </c>
      <c r="N11009" t="s">
        <v>44</v>
      </c>
      <c r="O11009" t="s">
        <v>44</v>
      </c>
      <c r="P11009">
        <v>-99</v>
      </c>
    </row>
    <row r="11010" spans="1:16" x14ac:dyDescent="0.25">
      <c r="A11010" s="20" t="s">
        <v>19046</v>
      </c>
      <c r="B11010">
        <v>7</v>
      </c>
      <c r="C11010" t="s">
        <v>21821</v>
      </c>
      <c r="D11010" t="s">
        <v>91</v>
      </c>
      <c r="E11010" t="s">
        <v>78</v>
      </c>
      <c r="F11010" t="s">
        <v>35</v>
      </c>
      <c r="G11010">
        <v>3</v>
      </c>
      <c r="H11010">
        <v>5</v>
      </c>
      <c r="I11010">
        <v>2014</v>
      </c>
      <c r="J11010" t="s">
        <v>75</v>
      </c>
      <c r="K11010">
        <v>1.121</v>
      </c>
      <c r="L11010">
        <v>0.5</v>
      </c>
      <c r="M11010" s="54">
        <v>1.7</v>
      </c>
      <c r="N11010" t="s">
        <v>44</v>
      </c>
      <c r="O11010" t="s">
        <v>44</v>
      </c>
      <c r="P11010">
        <v>-99</v>
      </c>
    </row>
    <row r="11011" spans="1:16" x14ac:dyDescent="0.25">
      <c r="A11011" s="20" t="s">
        <v>19046</v>
      </c>
      <c r="B11011">
        <v>7</v>
      </c>
      <c r="C11011" t="s">
        <v>21821</v>
      </c>
      <c r="D11011" t="s">
        <v>91</v>
      </c>
      <c r="E11011" t="s">
        <v>78</v>
      </c>
      <c r="F11011" t="s">
        <v>35</v>
      </c>
      <c r="G11011">
        <v>3</v>
      </c>
      <c r="H11011">
        <v>5</v>
      </c>
      <c r="I11011">
        <v>2014</v>
      </c>
      <c r="J11011" t="s">
        <v>75</v>
      </c>
      <c r="K11011">
        <v>0.86899999999999999</v>
      </c>
      <c r="L11011">
        <v>0.5</v>
      </c>
      <c r="M11011" s="54">
        <v>1.2</v>
      </c>
      <c r="N11011" t="s">
        <v>44</v>
      </c>
      <c r="O11011" t="s">
        <v>44</v>
      </c>
      <c r="P11011">
        <v>-99</v>
      </c>
    </row>
    <row r="11012" spans="1:16" x14ac:dyDescent="0.25">
      <c r="A11012" s="20" t="s">
        <v>19046</v>
      </c>
      <c r="B11012">
        <v>7</v>
      </c>
      <c r="C11012" t="s">
        <v>21821</v>
      </c>
      <c r="D11012" t="s">
        <v>91</v>
      </c>
      <c r="E11012" t="s">
        <v>78</v>
      </c>
      <c r="F11012" t="s">
        <v>35</v>
      </c>
      <c r="G11012">
        <v>3</v>
      </c>
      <c r="H11012">
        <v>5</v>
      </c>
      <c r="I11012">
        <v>2014</v>
      </c>
      <c r="J11012" t="s">
        <v>75</v>
      </c>
      <c r="K11012">
        <v>1.1879999999999999</v>
      </c>
      <c r="L11012">
        <v>0.8</v>
      </c>
      <c r="M11012" s="54">
        <v>1.6</v>
      </c>
      <c r="N11012" t="s">
        <v>44</v>
      </c>
      <c r="O11012" t="s">
        <v>44</v>
      </c>
      <c r="P11012">
        <v>-99</v>
      </c>
    </row>
    <row r="11013" spans="1:16" x14ac:dyDescent="0.25">
      <c r="A11013" s="20" t="s">
        <v>19046</v>
      </c>
      <c r="B11013">
        <v>7</v>
      </c>
      <c r="C11013" t="s">
        <v>21821</v>
      </c>
      <c r="D11013" t="s">
        <v>91</v>
      </c>
      <c r="E11013" t="s">
        <v>78</v>
      </c>
      <c r="F11013" t="s">
        <v>35</v>
      </c>
      <c r="G11013">
        <v>3</v>
      </c>
      <c r="H11013">
        <v>5</v>
      </c>
      <c r="I11013">
        <v>2014</v>
      </c>
      <c r="J11013" t="s">
        <v>75</v>
      </c>
      <c r="K11013" t="s">
        <v>44</v>
      </c>
      <c r="L11013" t="s">
        <v>44</v>
      </c>
      <c r="M11013" s="54" t="s">
        <v>44</v>
      </c>
      <c r="N11013" t="s">
        <v>44</v>
      </c>
      <c r="O11013" t="s">
        <v>44</v>
      </c>
      <c r="P11013">
        <v>-99</v>
      </c>
    </row>
    <row r="11014" spans="1:16" x14ac:dyDescent="0.25">
      <c r="A11014" s="20" t="s">
        <v>19046</v>
      </c>
      <c r="B11014">
        <v>7</v>
      </c>
      <c r="C11014" t="s">
        <v>21821</v>
      </c>
      <c r="D11014" t="s">
        <v>91</v>
      </c>
      <c r="E11014" t="s">
        <v>78</v>
      </c>
      <c r="F11014" t="s">
        <v>35</v>
      </c>
      <c r="G11014">
        <v>3</v>
      </c>
      <c r="H11014">
        <v>5</v>
      </c>
      <c r="I11014">
        <v>2014</v>
      </c>
      <c r="J11014" t="s">
        <v>75</v>
      </c>
      <c r="K11014">
        <v>0.72299999999999998</v>
      </c>
      <c r="L11014">
        <v>0.4</v>
      </c>
      <c r="M11014" s="54">
        <v>1</v>
      </c>
      <c r="N11014" t="s">
        <v>44</v>
      </c>
      <c r="O11014" t="s">
        <v>44</v>
      </c>
      <c r="P11014">
        <v>-99</v>
      </c>
    </row>
    <row r="11015" spans="1:16" x14ac:dyDescent="0.25">
      <c r="A11015" s="20" t="s">
        <v>19046</v>
      </c>
      <c r="B11015">
        <v>7</v>
      </c>
      <c r="C11015" t="s">
        <v>21821</v>
      </c>
      <c r="D11015" t="s">
        <v>91</v>
      </c>
      <c r="E11015" t="s">
        <v>78</v>
      </c>
      <c r="F11015" t="s">
        <v>35</v>
      </c>
      <c r="G11015">
        <v>3</v>
      </c>
      <c r="H11015">
        <v>5</v>
      </c>
      <c r="I11015">
        <v>2014</v>
      </c>
      <c r="J11015" t="s">
        <v>75</v>
      </c>
      <c r="K11015" t="s">
        <v>44</v>
      </c>
      <c r="L11015" t="s">
        <v>44</v>
      </c>
      <c r="M11015" s="54" t="s">
        <v>44</v>
      </c>
      <c r="N11015" t="s">
        <v>44</v>
      </c>
      <c r="O11015" t="s">
        <v>44</v>
      </c>
      <c r="P11015">
        <v>-99</v>
      </c>
    </row>
    <row r="11016" spans="1:16" x14ac:dyDescent="0.25">
      <c r="A11016" s="20" t="s">
        <v>19046</v>
      </c>
      <c r="B11016">
        <v>7</v>
      </c>
      <c r="C11016" t="s">
        <v>21821</v>
      </c>
      <c r="D11016" t="s">
        <v>91</v>
      </c>
      <c r="E11016" t="s">
        <v>78</v>
      </c>
      <c r="F11016" t="s">
        <v>35</v>
      </c>
      <c r="G11016">
        <v>3</v>
      </c>
      <c r="H11016">
        <v>5</v>
      </c>
      <c r="I11016">
        <v>2014</v>
      </c>
      <c r="J11016" t="s">
        <v>75</v>
      </c>
      <c r="K11016" t="s">
        <v>44</v>
      </c>
      <c r="L11016" t="s">
        <v>44</v>
      </c>
      <c r="M11016" s="54" t="s">
        <v>44</v>
      </c>
      <c r="N11016" t="s">
        <v>44</v>
      </c>
      <c r="O11016" t="s">
        <v>44</v>
      </c>
      <c r="P11016">
        <v>-99</v>
      </c>
    </row>
    <row r="11017" spans="1:16" x14ac:dyDescent="0.25">
      <c r="A11017" s="20" t="s">
        <v>19046</v>
      </c>
      <c r="B11017">
        <v>7</v>
      </c>
      <c r="C11017" t="s">
        <v>21821</v>
      </c>
      <c r="D11017" t="s">
        <v>91</v>
      </c>
      <c r="E11017" t="s">
        <v>78</v>
      </c>
      <c r="F11017" t="s">
        <v>35</v>
      </c>
      <c r="G11017">
        <v>3</v>
      </c>
      <c r="H11017">
        <v>5</v>
      </c>
      <c r="I11017">
        <v>2014</v>
      </c>
      <c r="J11017" t="s">
        <v>75</v>
      </c>
      <c r="K11017" t="s">
        <v>44</v>
      </c>
      <c r="L11017" t="s">
        <v>44</v>
      </c>
      <c r="M11017" s="54" t="s">
        <v>44</v>
      </c>
      <c r="N11017" t="s">
        <v>44</v>
      </c>
      <c r="O11017" t="s">
        <v>44</v>
      </c>
      <c r="P11017">
        <v>-99</v>
      </c>
    </row>
    <row r="11018" spans="1:16" x14ac:dyDescent="0.25">
      <c r="A11018" s="20" t="s">
        <v>19046</v>
      </c>
      <c r="B11018">
        <v>7</v>
      </c>
      <c r="C11018" t="s">
        <v>21821</v>
      </c>
      <c r="D11018" t="s">
        <v>91</v>
      </c>
      <c r="E11018" t="s">
        <v>78</v>
      </c>
      <c r="F11018" t="s">
        <v>35</v>
      </c>
      <c r="G11018">
        <v>3</v>
      </c>
      <c r="H11018">
        <v>5</v>
      </c>
      <c r="I11018">
        <v>2014</v>
      </c>
      <c r="J11018" t="s">
        <v>75</v>
      </c>
      <c r="K11018" t="s">
        <v>44</v>
      </c>
      <c r="L11018" t="s">
        <v>44</v>
      </c>
      <c r="M11018" s="54" t="s">
        <v>44</v>
      </c>
      <c r="N11018" t="s">
        <v>44</v>
      </c>
      <c r="O11018" t="s">
        <v>44</v>
      </c>
      <c r="P11018">
        <v>-99</v>
      </c>
    </row>
    <row r="11019" spans="1:16" x14ac:dyDescent="0.25">
      <c r="A11019" s="20" t="s">
        <v>19046</v>
      </c>
      <c r="B11019">
        <v>7</v>
      </c>
      <c r="C11019" t="s">
        <v>21821</v>
      </c>
      <c r="D11019" t="s">
        <v>91</v>
      </c>
      <c r="E11019" t="s">
        <v>78</v>
      </c>
      <c r="F11019" t="s">
        <v>35</v>
      </c>
      <c r="G11019">
        <v>3</v>
      </c>
      <c r="H11019">
        <v>5</v>
      </c>
      <c r="I11019">
        <v>2014</v>
      </c>
      <c r="J11019" t="s">
        <v>75</v>
      </c>
      <c r="K11019" t="s">
        <v>44</v>
      </c>
      <c r="L11019" t="s">
        <v>44</v>
      </c>
      <c r="M11019" s="54" t="s">
        <v>44</v>
      </c>
      <c r="N11019" t="s">
        <v>44</v>
      </c>
      <c r="O11019" t="s">
        <v>44</v>
      </c>
      <c r="P11019">
        <v>-99</v>
      </c>
    </row>
    <row r="11020" spans="1:16" x14ac:dyDescent="0.25">
      <c r="A11020" s="20" t="s">
        <v>19046</v>
      </c>
      <c r="B11020">
        <v>7</v>
      </c>
      <c r="C11020" t="s">
        <v>21821</v>
      </c>
      <c r="D11020" t="s">
        <v>91</v>
      </c>
      <c r="E11020" t="s">
        <v>78</v>
      </c>
      <c r="F11020" t="s">
        <v>35</v>
      </c>
      <c r="G11020">
        <v>3</v>
      </c>
      <c r="H11020">
        <v>5</v>
      </c>
      <c r="I11020">
        <v>2014</v>
      </c>
      <c r="J11020" t="s">
        <v>75</v>
      </c>
      <c r="K11020">
        <v>0.45700000000000002</v>
      </c>
      <c r="L11020">
        <v>0.3</v>
      </c>
      <c r="M11020" s="54">
        <v>0.6</v>
      </c>
      <c r="N11020" t="s">
        <v>44</v>
      </c>
      <c r="O11020" t="s">
        <v>44</v>
      </c>
      <c r="P11020">
        <v>-99</v>
      </c>
    </row>
    <row r="11021" spans="1:16" x14ac:dyDescent="0.25">
      <c r="A11021" s="20" t="s">
        <v>19046</v>
      </c>
      <c r="B11021">
        <v>7</v>
      </c>
      <c r="C11021" t="s">
        <v>21821</v>
      </c>
      <c r="D11021" t="s">
        <v>91</v>
      </c>
      <c r="E11021" t="s">
        <v>78</v>
      </c>
      <c r="F11021" t="s">
        <v>35</v>
      </c>
      <c r="G11021">
        <v>3</v>
      </c>
      <c r="H11021">
        <v>5</v>
      </c>
      <c r="I11021">
        <v>2014</v>
      </c>
      <c r="J11021" t="s">
        <v>75</v>
      </c>
      <c r="K11021" t="s">
        <v>44</v>
      </c>
      <c r="L11021" t="s">
        <v>44</v>
      </c>
      <c r="M11021" s="54" t="s">
        <v>44</v>
      </c>
      <c r="N11021" t="s">
        <v>44</v>
      </c>
      <c r="O11021" t="s">
        <v>44</v>
      </c>
      <c r="P11021">
        <v>-99</v>
      </c>
    </row>
    <row r="11022" spans="1:16" x14ac:dyDescent="0.25">
      <c r="A11022" s="20" t="s">
        <v>19046</v>
      </c>
      <c r="B11022">
        <v>7</v>
      </c>
      <c r="C11022" t="s">
        <v>21821</v>
      </c>
      <c r="D11022" t="s">
        <v>91</v>
      </c>
      <c r="E11022" t="s">
        <v>78</v>
      </c>
      <c r="F11022" t="s">
        <v>35</v>
      </c>
      <c r="G11022">
        <v>3</v>
      </c>
      <c r="H11022">
        <v>5</v>
      </c>
      <c r="I11022">
        <v>2014</v>
      </c>
      <c r="J11022" t="s">
        <v>75</v>
      </c>
      <c r="K11022" t="s">
        <v>44</v>
      </c>
      <c r="L11022" t="s">
        <v>44</v>
      </c>
      <c r="M11022" s="54" t="s">
        <v>44</v>
      </c>
      <c r="N11022" t="s">
        <v>44</v>
      </c>
      <c r="O11022" t="s">
        <v>44</v>
      </c>
      <c r="P11022">
        <v>-99</v>
      </c>
    </row>
    <row r="11023" spans="1:16" x14ac:dyDescent="0.25">
      <c r="A11023" s="20" t="s">
        <v>19046</v>
      </c>
      <c r="B11023">
        <v>7</v>
      </c>
      <c r="C11023" t="s">
        <v>21821</v>
      </c>
      <c r="D11023" t="s">
        <v>91</v>
      </c>
      <c r="E11023" t="s">
        <v>78</v>
      </c>
      <c r="F11023" t="s">
        <v>35</v>
      </c>
      <c r="G11023">
        <v>3</v>
      </c>
      <c r="H11023">
        <v>5</v>
      </c>
      <c r="I11023">
        <v>2014</v>
      </c>
      <c r="J11023" t="s">
        <v>75</v>
      </c>
      <c r="K11023" t="s">
        <v>44</v>
      </c>
      <c r="L11023" t="s">
        <v>44</v>
      </c>
      <c r="M11023" s="54" t="s">
        <v>44</v>
      </c>
      <c r="N11023" t="s">
        <v>44</v>
      </c>
      <c r="O11023" t="s">
        <v>44</v>
      </c>
      <c r="P11023">
        <v>-99</v>
      </c>
    </row>
    <row r="11024" spans="1:16" x14ac:dyDescent="0.25">
      <c r="A11024" s="20" t="s">
        <v>19046</v>
      </c>
      <c r="B11024">
        <v>7</v>
      </c>
      <c r="C11024" t="s">
        <v>21821</v>
      </c>
      <c r="D11024" t="s">
        <v>91</v>
      </c>
      <c r="E11024" t="s">
        <v>78</v>
      </c>
      <c r="F11024" t="s">
        <v>35</v>
      </c>
      <c r="G11024">
        <v>3</v>
      </c>
      <c r="H11024">
        <v>5</v>
      </c>
      <c r="I11024">
        <v>2014</v>
      </c>
      <c r="J11024" t="s">
        <v>75</v>
      </c>
      <c r="K11024">
        <v>0.875</v>
      </c>
      <c r="L11024">
        <v>0.5</v>
      </c>
      <c r="M11024" s="54">
        <v>1.2</v>
      </c>
      <c r="N11024" t="s">
        <v>44</v>
      </c>
      <c r="O11024" t="s">
        <v>44</v>
      </c>
      <c r="P11024">
        <v>-99</v>
      </c>
    </row>
    <row r="11025" spans="1:16" x14ac:dyDescent="0.25">
      <c r="A11025" s="20" t="s">
        <v>19046</v>
      </c>
      <c r="B11025">
        <v>7</v>
      </c>
      <c r="C11025" t="s">
        <v>21821</v>
      </c>
      <c r="D11025" t="s">
        <v>91</v>
      </c>
      <c r="E11025" t="s">
        <v>78</v>
      </c>
      <c r="F11025" t="s">
        <v>35</v>
      </c>
      <c r="G11025">
        <v>3</v>
      </c>
      <c r="H11025">
        <v>5</v>
      </c>
      <c r="I11025">
        <v>2014</v>
      </c>
      <c r="J11025" t="s">
        <v>75</v>
      </c>
      <c r="K11025" t="s">
        <v>44</v>
      </c>
      <c r="L11025" t="s">
        <v>44</v>
      </c>
      <c r="M11025" s="54" t="s">
        <v>44</v>
      </c>
      <c r="N11025" t="s">
        <v>44</v>
      </c>
      <c r="O11025" t="s">
        <v>44</v>
      </c>
      <c r="P11025">
        <v>-99</v>
      </c>
    </row>
    <row r="11026" spans="1:16" x14ac:dyDescent="0.25">
      <c r="A11026" s="20" t="s">
        <v>19047</v>
      </c>
      <c r="B11026">
        <v>7</v>
      </c>
      <c r="C11026" t="s">
        <v>21821</v>
      </c>
      <c r="D11026" t="s">
        <v>91</v>
      </c>
      <c r="E11026" t="s">
        <v>78</v>
      </c>
      <c r="F11026" t="s">
        <v>35</v>
      </c>
      <c r="G11026">
        <v>4</v>
      </c>
      <c r="H11026">
        <v>5</v>
      </c>
      <c r="I11026">
        <v>2014</v>
      </c>
      <c r="J11026" t="s">
        <v>75</v>
      </c>
      <c r="K11026">
        <v>1.083</v>
      </c>
      <c r="L11026">
        <v>0.5</v>
      </c>
      <c r="M11026" s="54">
        <v>1.7</v>
      </c>
      <c r="N11026" t="s">
        <v>44</v>
      </c>
      <c r="O11026" t="s">
        <v>44</v>
      </c>
      <c r="P11026">
        <v>-99</v>
      </c>
    </row>
    <row r="11027" spans="1:16" x14ac:dyDescent="0.25">
      <c r="A11027" s="20" t="s">
        <v>19047</v>
      </c>
      <c r="B11027">
        <v>7</v>
      </c>
      <c r="C11027" t="s">
        <v>21821</v>
      </c>
      <c r="D11027" t="s">
        <v>91</v>
      </c>
      <c r="E11027" t="s">
        <v>78</v>
      </c>
      <c r="F11027" t="s">
        <v>35</v>
      </c>
      <c r="G11027">
        <v>4</v>
      </c>
      <c r="H11027">
        <v>5</v>
      </c>
      <c r="I11027">
        <v>2014</v>
      </c>
      <c r="J11027" t="s">
        <v>75</v>
      </c>
      <c r="K11027" t="s">
        <v>44</v>
      </c>
      <c r="L11027" t="s">
        <v>44</v>
      </c>
      <c r="M11027" s="54" t="s">
        <v>44</v>
      </c>
      <c r="N11027" t="s">
        <v>44</v>
      </c>
      <c r="O11027" t="s">
        <v>44</v>
      </c>
      <c r="P11027">
        <v>-99</v>
      </c>
    </row>
    <row r="11028" spans="1:16" x14ac:dyDescent="0.25">
      <c r="A11028" s="20" t="s">
        <v>19047</v>
      </c>
      <c r="B11028">
        <v>7</v>
      </c>
      <c r="C11028" t="s">
        <v>21821</v>
      </c>
      <c r="D11028" t="s">
        <v>91</v>
      </c>
      <c r="E11028" t="s">
        <v>78</v>
      </c>
      <c r="F11028" t="s">
        <v>35</v>
      </c>
      <c r="G11028">
        <v>4</v>
      </c>
      <c r="H11028">
        <v>5</v>
      </c>
      <c r="I11028">
        <v>2014</v>
      </c>
      <c r="J11028" t="s">
        <v>75</v>
      </c>
      <c r="K11028">
        <v>1</v>
      </c>
      <c r="L11028">
        <v>0.5</v>
      </c>
      <c r="M11028" s="54">
        <v>1.5</v>
      </c>
      <c r="N11028" t="s">
        <v>44</v>
      </c>
      <c r="O11028" t="s">
        <v>44</v>
      </c>
      <c r="P11028">
        <v>-99</v>
      </c>
    </row>
    <row r="11029" spans="1:16" x14ac:dyDescent="0.25">
      <c r="A11029" s="20" t="s">
        <v>19047</v>
      </c>
      <c r="B11029">
        <v>7</v>
      </c>
      <c r="C11029" t="s">
        <v>21821</v>
      </c>
      <c r="D11029" t="s">
        <v>91</v>
      </c>
      <c r="E11029" t="s">
        <v>78</v>
      </c>
      <c r="F11029" t="s">
        <v>35</v>
      </c>
      <c r="G11029">
        <v>4</v>
      </c>
      <c r="H11029">
        <v>5</v>
      </c>
      <c r="I11029">
        <v>2014</v>
      </c>
      <c r="J11029" t="s">
        <v>75</v>
      </c>
      <c r="K11029">
        <v>0.77500000000000002</v>
      </c>
      <c r="L11029">
        <v>0.5</v>
      </c>
      <c r="M11029" s="54">
        <v>1.1000000000000001</v>
      </c>
      <c r="N11029" t="s">
        <v>44</v>
      </c>
      <c r="O11029" t="s">
        <v>44</v>
      </c>
      <c r="P11029">
        <v>-99</v>
      </c>
    </row>
    <row r="11030" spans="1:16" x14ac:dyDescent="0.25">
      <c r="A11030" s="20" t="s">
        <v>19047</v>
      </c>
      <c r="B11030">
        <v>7</v>
      </c>
      <c r="C11030" t="s">
        <v>21821</v>
      </c>
      <c r="D11030" t="s">
        <v>91</v>
      </c>
      <c r="E11030" t="s">
        <v>78</v>
      </c>
      <c r="F11030" t="s">
        <v>35</v>
      </c>
      <c r="G11030">
        <v>4</v>
      </c>
      <c r="H11030">
        <v>5</v>
      </c>
      <c r="I11030">
        <v>2014</v>
      </c>
      <c r="J11030" t="s">
        <v>75</v>
      </c>
      <c r="K11030">
        <v>1.06</v>
      </c>
      <c r="L11030">
        <v>0.7</v>
      </c>
      <c r="M11030" s="54">
        <v>1.4</v>
      </c>
      <c r="N11030" t="s">
        <v>44</v>
      </c>
      <c r="O11030" t="s">
        <v>44</v>
      </c>
      <c r="P11030">
        <v>-99</v>
      </c>
    </row>
    <row r="11031" spans="1:16" x14ac:dyDescent="0.25">
      <c r="A11031" s="20" t="s">
        <v>19047</v>
      </c>
      <c r="B11031">
        <v>7</v>
      </c>
      <c r="C11031" t="s">
        <v>21821</v>
      </c>
      <c r="D11031" t="s">
        <v>91</v>
      </c>
      <c r="E11031" t="s">
        <v>78</v>
      </c>
      <c r="F11031" t="s">
        <v>35</v>
      </c>
      <c r="G11031">
        <v>4</v>
      </c>
      <c r="H11031">
        <v>5</v>
      </c>
      <c r="I11031">
        <v>2014</v>
      </c>
      <c r="J11031" t="s">
        <v>75</v>
      </c>
      <c r="K11031" t="s">
        <v>44</v>
      </c>
      <c r="L11031" t="s">
        <v>44</v>
      </c>
      <c r="M11031" s="54" t="s">
        <v>44</v>
      </c>
      <c r="N11031" t="s">
        <v>44</v>
      </c>
      <c r="O11031" t="s">
        <v>44</v>
      </c>
      <c r="P11031">
        <v>-99</v>
      </c>
    </row>
    <row r="11032" spans="1:16" x14ac:dyDescent="0.25">
      <c r="A11032" s="20" t="s">
        <v>19047</v>
      </c>
      <c r="B11032">
        <v>7</v>
      </c>
      <c r="C11032" t="s">
        <v>21821</v>
      </c>
      <c r="D11032" t="s">
        <v>91</v>
      </c>
      <c r="E11032" t="s">
        <v>78</v>
      </c>
      <c r="F11032" t="s">
        <v>35</v>
      </c>
      <c r="G11032">
        <v>4</v>
      </c>
      <c r="H11032">
        <v>5</v>
      </c>
      <c r="I11032">
        <v>2014</v>
      </c>
      <c r="J11032" t="s">
        <v>75</v>
      </c>
      <c r="K11032">
        <v>0.64500000000000002</v>
      </c>
      <c r="L11032">
        <v>0.4</v>
      </c>
      <c r="M11032" s="54">
        <v>0.9</v>
      </c>
      <c r="N11032" t="s">
        <v>44</v>
      </c>
      <c r="O11032" t="s">
        <v>44</v>
      </c>
      <c r="P11032">
        <v>-99</v>
      </c>
    </row>
    <row r="11033" spans="1:16" x14ac:dyDescent="0.25">
      <c r="A11033" s="20" t="s">
        <v>19047</v>
      </c>
      <c r="B11033">
        <v>7</v>
      </c>
      <c r="C11033" t="s">
        <v>21821</v>
      </c>
      <c r="D11033" t="s">
        <v>91</v>
      </c>
      <c r="E11033" t="s">
        <v>78</v>
      </c>
      <c r="F11033" t="s">
        <v>35</v>
      </c>
      <c r="G11033">
        <v>4</v>
      </c>
      <c r="H11033">
        <v>5</v>
      </c>
      <c r="I11033">
        <v>2014</v>
      </c>
      <c r="J11033" t="s">
        <v>75</v>
      </c>
      <c r="K11033" t="s">
        <v>44</v>
      </c>
      <c r="L11033" t="s">
        <v>44</v>
      </c>
      <c r="M11033" s="54" t="s">
        <v>44</v>
      </c>
      <c r="N11033" t="s">
        <v>44</v>
      </c>
      <c r="O11033" t="s">
        <v>44</v>
      </c>
      <c r="P11033">
        <v>-99</v>
      </c>
    </row>
    <row r="11034" spans="1:16" x14ac:dyDescent="0.25">
      <c r="A11034" s="20" t="s">
        <v>19047</v>
      </c>
      <c r="B11034">
        <v>7</v>
      </c>
      <c r="C11034" t="s">
        <v>21821</v>
      </c>
      <c r="D11034" t="s">
        <v>91</v>
      </c>
      <c r="E11034" t="s">
        <v>78</v>
      </c>
      <c r="F11034" t="s">
        <v>35</v>
      </c>
      <c r="G11034">
        <v>4</v>
      </c>
      <c r="H11034">
        <v>5</v>
      </c>
      <c r="I11034">
        <v>2014</v>
      </c>
      <c r="J11034" t="s">
        <v>75</v>
      </c>
      <c r="K11034" t="s">
        <v>44</v>
      </c>
      <c r="L11034" t="s">
        <v>44</v>
      </c>
      <c r="M11034" s="54" t="s">
        <v>44</v>
      </c>
      <c r="N11034" t="s">
        <v>44</v>
      </c>
      <c r="O11034" t="s">
        <v>44</v>
      </c>
      <c r="P11034">
        <v>-99</v>
      </c>
    </row>
    <row r="11035" spans="1:16" x14ac:dyDescent="0.25">
      <c r="A11035" s="20" t="s">
        <v>19047</v>
      </c>
      <c r="B11035">
        <v>7</v>
      </c>
      <c r="C11035" t="s">
        <v>21821</v>
      </c>
      <c r="D11035" t="s">
        <v>91</v>
      </c>
      <c r="E11035" t="s">
        <v>78</v>
      </c>
      <c r="F11035" t="s">
        <v>35</v>
      </c>
      <c r="G11035">
        <v>4</v>
      </c>
      <c r="H11035">
        <v>5</v>
      </c>
      <c r="I11035">
        <v>2014</v>
      </c>
      <c r="J11035" t="s">
        <v>75</v>
      </c>
      <c r="K11035" t="s">
        <v>44</v>
      </c>
      <c r="L11035" t="s">
        <v>44</v>
      </c>
      <c r="M11035" s="54" t="s">
        <v>44</v>
      </c>
      <c r="N11035" t="s">
        <v>44</v>
      </c>
      <c r="O11035" t="s">
        <v>44</v>
      </c>
      <c r="P11035">
        <v>-99</v>
      </c>
    </row>
    <row r="11036" spans="1:16" x14ac:dyDescent="0.25">
      <c r="A11036" s="20" t="s">
        <v>19047</v>
      </c>
      <c r="B11036">
        <v>7</v>
      </c>
      <c r="C11036" t="s">
        <v>21821</v>
      </c>
      <c r="D11036" t="s">
        <v>91</v>
      </c>
      <c r="E11036" t="s">
        <v>78</v>
      </c>
      <c r="F11036" t="s">
        <v>35</v>
      </c>
      <c r="G11036">
        <v>4</v>
      </c>
      <c r="H11036">
        <v>5</v>
      </c>
      <c r="I11036">
        <v>2014</v>
      </c>
      <c r="J11036" t="s">
        <v>75</v>
      </c>
      <c r="K11036" t="s">
        <v>44</v>
      </c>
      <c r="L11036" t="s">
        <v>44</v>
      </c>
      <c r="M11036" s="54" t="s">
        <v>44</v>
      </c>
      <c r="N11036" t="s">
        <v>44</v>
      </c>
      <c r="O11036" t="s">
        <v>44</v>
      </c>
      <c r="P11036">
        <v>-99</v>
      </c>
    </row>
    <row r="11037" spans="1:16" x14ac:dyDescent="0.25">
      <c r="A11037" s="20" t="s">
        <v>19047</v>
      </c>
      <c r="B11037">
        <v>7</v>
      </c>
      <c r="C11037" t="s">
        <v>21821</v>
      </c>
      <c r="D11037" t="s">
        <v>91</v>
      </c>
      <c r="E11037" t="s">
        <v>78</v>
      </c>
      <c r="F11037" t="s">
        <v>35</v>
      </c>
      <c r="G11037">
        <v>4</v>
      </c>
      <c r="H11037">
        <v>5</v>
      </c>
      <c r="I11037">
        <v>2014</v>
      </c>
      <c r="J11037" t="s">
        <v>75</v>
      </c>
      <c r="K11037" t="s">
        <v>44</v>
      </c>
      <c r="L11037" t="s">
        <v>44</v>
      </c>
      <c r="M11037" s="54" t="s">
        <v>44</v>
      </c>
      <c r="N11037" t="s">
        <v>44</v>
      </c>
      <c r="O11037" t="s">
        <v>44</v>
      </c>
      <c r="P11037">
        <v>-99</v>
      </c>
    </row>
    <row r="11038" spans="1:16" x14ac:dyDescent="0.25">
      <c r="A11038" s="20" t="s">
        <v>19047</v>
      </c>
      <c r="B11038">
        <v>7</v>
      </c>
      <c r="C11038" t="s">
        <v>21821</v>
      </c>
      <c r="D11038" t="s">
        <v>91</v>
      </c>
      <c r="E11038" t="s">
        <v>78</v>
      </c>
      <c r="F11038" t="s">
        <v>35</v>
      </c>
      <c r="G11038">
        <v>4</v>
      </c>
      <c r="H11038">
        <v>5</v>
      </c>
      <c r="I11038">
        <v>2014</v>
      </c>
      <c r="J11038" t="s">
        <v>75</v>
      </c>
      <c r="K11038">
        <v>0.40799999999999997</v>
      </c>
      <c r="L11038">
        <v>0.3</v>
      </c>
      <c r="M11038" s="54">
        <v>0.5</v>
      </c>
      <c r="N11038" t="s">
        <v>44</v>
      </c>
      <c r="O11038" t="s">
        <v>44</v>
      </c>
      <c r="P11038">
        <v>-99</v>
      </c>
    </row>
    <row r="11039" spans="1:16" x14ac:dyDescent="0.25">
      <c r="A11039" s="20" t="s">
        <v>19047</v>
      </c>
      <c r="B11039">
        <v>7</v>
      </c>
      <c r="C11039" t="s">
        <v>21821</v>
      </c>
      <c r="D11039" t="s">
        <v>91</v>
      </c>
      <c r="E11039" t="s">
        <v>78</v>
      </c>
      <c r="F11039" t="s">
        <v>35</v>
      </c>
      <c r="G11039">
        <v>4</v>
      </c>
      <c r="H11039">
        <v>5</v>
      </c>
      <c r="I11039">
        <v>2014</v>
      </c>
      <c r="J11039" t="s">
        <v>75</v>
      </c>
      <c r="K11039" t="s">
        <v>44</v>
      </c>
      <c r="L11039" t="s">
        <v>44</v>
      </c>
      <c r="M11039" s="54" t="s">
        <v>44</v>
      </c>
      <c r="N11039" t="s">
        <v>44</v>
      </c>
      <c r="O11039" t="s">
        <v>44</v>
      </c>
      <c r="P11039">
        <v>-99</v>
      </c>
    </row>
    <row r="11040" spans="1:16" x14ac:dyDescent="0.25">
      <c r="A11040" s="20" t="s">
        <v>19047</v>
      </c>
      <c r="B11040">
        <v>7</v>
      </c>
      <c r="C11040" t="s">
        <v>21821</v>
      </c>
      <c r="D11040" t="s">
        <v>91</v>
      </c>
      <c r="E11040" t="s">
        <v>78</v>
      </c>
      <c r="F11040" t="s">
        <v>35</v>
      </c>
      <c r="G11040">
        <v>4</v>
      </c>
      <c r="H11040">
        <v>5</v>
      </c>
      <c r="I11040">
        <v>2014</v>
      </c>
      <c r="J11040" t="s">
        <v>75</v>
      </c>
      <c r="K11040" t="s">
        <v>44</v>
      </c>
      <c r="L11040" t="s">
        <v>44</v>
      </c>
      <c r="M11040" s="54" t="s">
        <v>44</v>
      </c>
      <c r="N11040" t="s">
        <v>44</v>
      </c>
      <c r="O11040" t="s">
        <v>44</v>
      </c>
      <c r="P11040">
        <v>-99</v>
      </c>
    </row>
    <row r="11041" spans="1:16" x14ac:dyDescent="0.25">
      <c r="A11041" s="20" t="s">
        <v>19047</v>
      </c>
      <c r="B11041">
        <v>7</v>
      </c>
      <c r="C11041" t="s">
        <v>21821</v>
      </c>
      <c r="D11041" t="s">
        <v>91</v>
      </c>
      <c r="E11041" t="s">
        <v>78</v>
      </c>
      <c r="F11041" t="s">
        <v>35</v>
      </c>
      <c r="G11041">
        <v>4</v>
      </c>
      <c r="H11041">
        <v>5</v>
      </c>
      <c r="I11041">
        <v>2014</v>
      </c>
      <c r="J11041" t="s">
        <v>75</v>
      </c>
      <c r="K11041" t="s">
        <v>44</v>
      </c>
      <c r="L11041" t="s">
        <v>44</v>
      </c>
      <c r="M11041" s="54" t="s">
        <v>44</v>
      </c>
      <c r="N11041" t="s">
        <v>44</v>
      </c>
      <c r="O11041" t="s">
        <v>44</v>
      </c>
      <c r="P11041">
        <v>-99</v>
      </c>
    </row>
    <row r="11042" spans="1:16" x14ac:dyDescent="0.25">
      <c r="A11042" s="20" t="s">
        <v>19047</v>
      </c>
      <c r="B11042">
        <v>7</v>
      </c>
      <c r="C11042" t="s">
        <v>21821</v>
      </c>
      <c r="D11042" t="s">
        <v>91</v>
      </c>
      <c r="E11042" t="s">
        <v>78</v>
      </c>
      <c r="F11042" t="s">
        <v>35</v>
      </c>
      <c r="G11042">
        <v>4</v>
      </c>
      <c r="H11042">
        <v>5</v>
      </c>
      <c r="I11042">
        <v>2014</v>
      </c>
      <c r="J11042" t="s">
        <v>75</v>
      </c>
      <c r="K11042">
        <v>0.78100000000000003</v>
      </c>
      <c r="L11042">
        <v>0.5</v>
      </c>
      <c r="M11042" s="54">
        <v>1.1000000000000001</v>
      </c>
      <c r="N11042" t="s">
        <v>44</v>
      </c>
      <c r="O11042" t="s">
        <v>44</v>
      </c>
      <c r="P11042">
        <v>-99</v>
      </c>
    </row>
    <row r="11043" spans="1:16" x14ac:dyDescent="0.25">
      <c r="A11043" s="20" t="s">
        <v>19047</v>
      </c>
      <c r="B11043">
        <v>7</v>
      </c>
      <c r="C11043" t="s">
        <v>21821</v>
      </c>
      <c r="D11043" t="s">
        <v>91</v>
      </c>
      <c r="E11043" t="s">
        <v>78</v>
      </c>
      <c r="F11043" t="s">
        <v>35</v>
      </c>
      <c r="G11043">
        <v>4</v>
      </c>
      <c r="H11043">
        <v>5</v>
      </c>
      <c r="I11043">
        <v>2014</v>
      </c>
      <c r="J11043" t="s">
        <v>75</v>
      </c>
      <c r="K11043" t="s">
        <v>44</v>
      </c>
      <c r="L11043" t="s">
        <v>44</v>
      </c>
      <c r="M11043" s="54" t="s">
        <v>44</v>
      </c>
      <c r="N11043" t="s">
        <v>44</v>
      </c>
      <c r="O11043" t="s">
        <v>44</v>
      </c>
      <c r="P11043">
        <v>-99</v>
      </c>
    </row>
    <row r="11044" spans="1:16" x14ac:dyDescent="0.25">
      <c r="A11044" s="20" t="s">
        <v>19048</v>
      </c>
      <c r="B11044">
        <v>7</v>
      </c>
      <c r="C11044" t="s">
        <v>21821</v>
      </c>
      <c r="D11044" t="s">
        <v>91</v>
      </c>
      <c r="E11044" t="s">
        <v>78</v>
      </c>
      <c r="F11044" t="s">
        <v>35</v>
      </c>
      <c r="G11044">
        <v>5</v>
      </c>
      <c r="H11044">
        <v>5</v>
      </c>
      <c r="I11044">
        <v>2014</v>
      </c>
      <c r="J11044" t="s">
        <v>75</v>
      </c>
      <c r="K11044">
        <v>1.194</v>
      </c>
      <c r="L11044">
        <v>0.5</v>
      </c>
      <c r="M11044" s="54">
        <v>1.8</v>
      </c>
      <c r="N11044" t="s">
        <v>44</v>
      </c>
      <c r="O11044" t="s">
        <v>44</v>
      </c>
      <c r="P11044">
        <v>-99</v>
      </c>
    </row>
    <row r="11045" spans="1:16" x14ac:dyDescent="0.25">
      <c r="A11045" s="20" t="s">
        <v>19048</v>
      </c>
      <c r="B11045">
        <v>7</v>
      </c>
      <c r="C11045" t="s">
        <v>21821</v>
      </c>
      <c r="D11045" t="s">
        <v>91</v>
      </c>
      <c r="E11045" t="s">
        <v>78</v>
      </c>
      <c r="F11045" t="s">
        <v>35</v>
      </c>
      <c r="G11045">
        <v>5</v>
      </c>
      <c r="H11045">
        <v>5</v>
      </c>
      <c r="I11045">
        <v>2014</v>
      </c>
      <c r="J11045" t="s">
        <v>75</v>
      </c>
      <c r="K11045" t="s">
        <v>44</v>
      </c>
      <c r="L11045" t="s">
        <v>44</v>
      </c>
      <c r="M11045" s="54" t="s">
        <v>44</v>
      </c>
      <c r="N11045" t="s">
        <v>44</v>
      </c>
      <c r="O11045" t="s">
        <v>44</v>
      </c>
      <c r="P11045">
        <v>-99</v>
      </c>
    </row>
    <row r="11046" spans="1:16" x14ac:dyDescent="0.25">
      <c r="A11046" s="20" t="s">
        <v>19048</v>
      </c>
      <c r="B11046">
        <v>7</v>
      </c>
      <c r="C11046" t="s">
        <v>21821</v>
      </c>
      <c r="D11046" t="s">
        <v>91</v>
      </c>
      <c r="E11046" t="s">
        <v>78</v>
      </c>
      <c r="F11046" t="s">
        <v>35</v>
      </c>
      <c r="G11046">
        <v>5</v>
      </c>
      <c r="H11046">
        <v>5</v>
      </c>
      <c r="I11046">
        <v>2014</v>
      </c>
      <c r="J11046" t="s">
        <v>75</v>
      </c>
      <c r="K11046">
        <v>1.1020000000000001</v>
      </c>
      <c r="L11046">
        <v>0.5</v>
      </c>
      <c r="M11046" s="54">
        <v>1.7</v>
      </c>
      <c r="N11046" t="s">
        <v>44</v>
      </c>
      <c r="O11046" t="s">
        <v>44</v>
      </c>
      <c r="P11046">
        <v>-99</v>
      </c>
    </row>
    <row r="11047" spans="1:16" x14ac:dyDescent="0.25">
      <c r="A11047" s="20" t="s">
        <v>19048</v>
      </c>
      <c r="B11047">
        <v>7</v>
      </c>
      <c r="C11047" t="s">
        <v>21821</v>
      </c>
      <c r="D11047" t="s">
        <v>91</v>
      </c>
      <c r="E11047" t="s">
        <v>78</v>
      </c>
      <c r="F11047" t="s">
        <v>35</v>
      </c>
      <c r="G11047">
        <v>5</v>
      </c>
      <c r="H11047">
        <v>5</v>
      </c>
      <c r="I11047">
        <v>2014</v>
      </c>
      <c r="J11047" t="s">
        <v>75</v>
      </c>
      <c r="K11047">
        <v>0.85399999999999998</v>
      </c>
      <c r="L11047">
        <v>0.5</v>
      </c>
      <c r="M11047" s="54">
        <v>1.2</v>
      </c>
      <c r="N11047" t="s">
        <v>44</v>
      </c>
      <c r="O11047" t="s">
        <v>44</v>
      </c>
      <c r="P11047">
        <v>-99</v>
      </c>
    </row>
    <row r="11048" spans="1:16" x14ac:dyDescent="0.25">
      <c r="A11048" s="20" t="s">
        <v>19048</v>
      </c>
      <c r="B11048">
        <v>7</v>
      </c>
      <c r="C11048" t="s">
        <v>21821</v>
      </c>
      <c r="D11048" t="s">
        <v>91</v>
      </c>
      <c r="E11048" t="s">
        <v>78</v>
      </c>
      <c r="F11048" t="s">
        <v>35</v>
      </c>
      <c r="G11048">
        <v>5</v>
      </c>
      <c r="H11048">
        <v>5</v>
      </c>
      <c r="I11048">
        <v>2014</v>
      </c>
      <c r="J11048" t="s">
        <v>75</v>
      </c>
      <c r="K11048">
        <v>1.1679999999999999</v>
      </c>
      <c r="L11048">
        <v>0.8</v>
      </c>
      <c r="M11048" s="54">
        <v>1.5</v>
      </c>
      <c r="N11048" t="s">
        <v>44</v>
      </c>
      <c r="O11048" t="s">
        <v>44</v>
      </c>
      <c r="P11048">
        <v>-99</v>
      </c>
    </row>
    <row r="11049" spans="1:16" x14ac:dyDescent="0.25">
      <c r="A11049" s="20" t="s">
        <v>19048</v>
      </c>
      <c r="B11049">
        <v>7</v>
      </c>
      <c r="C11049" t="s">
        <v>21821</v>
      </c>
      <c r="D11049" t="s">
        <v>91</v>
      </c>
      <c r="E11049" t="s">
        <v>78</v>
      </c>
      <c r="F11049" t="s">
        <v>35</v>
      </c>
      <c r="G11049">
        <v>5</v>
      </c>
      <c r="H11049">
        <v>5</v>
      </c>
      <c r="I11049">
        <v>2014</v>
      </c>
      <c r="J11049" t="s">
        <v>75</v>
      </c>
      <c r="K11049" t="s">
        <v>44</v>
      </c>
      <c r="L11049" t="s">
        <v>44</v>
      </c>
      <c r="M11049" s="54" t="s">
        <v>44</v>
      </c>
      <c r="N11049" t="s">
        <v>44</v>
      </c>
      <c r="O11049" t="s">
        <v>44</v>
      </c>
      <c r="P11049">
        <v>-99</v>
      </c>
    </row>
    <row r="11050" spans="1:16" x14ac:dyDescent="0.25">
      <c r="A11050" s="20" t="s">
        <v>19048</v>
      </c>
      <c r="B11050">
        <v>7</v>
      </c>
      <c r="C11050" t="s">
        <v>21821</v>
      </c>
      <c r="D11050" t="s">
        <v>91</v>
      </c>
      <c r="E11050" t="s">
        <v>78</v>
      </c>
      <c r="F11050" t="s">
        <v>35</v>
      </c>
      <c r="G11050">
        <v>5</v>
      </c>
      <c r="H11050">
        <v>5</v>
      </c>
      <c r="I11050">
        <v>2014</v>
      </c>
      <c r="J11050" t="s">
        <v>75</v>
      </c>
      <c r="K11050">
        <v>0.71099999999999997</v>
      </c>
      <c r="L11050">
        <v>0.4</v>
      </c>
      <c r="M11050" s="54">
        <v>1</v>
      </c>
      <c r="N11050" t="s">
        <v>44</v>
      </c>
      <c r="O11050" t="s">
        <v>44</v>
      </c>
      <c r="P11050">
        <v>-99</v>
      </c>
    </row>
    <row r="11051" spans="1:16" x14ac:dyDescent="0.25">
      <c r="A11051" s="20" t="s">
        <v>19048</v>
      </c>
      <c r="B11051">
        <v>7</v>
      </c>
      <c r="C11051" t="s">
        <v>21821</v>
      </c>
      <c r="D11051" t="s">
        <v>91</v>
      </c>
      <c r="E11051" t="s">
        <v>78</v>
      </c>
      <c r="F11051" t="s">
        <v>35</v>
      </c>
      <c r="G11051">
        <v>5</v>
      </c>
      <c r="H11051">
        <v>5</v>
      </c>
      <c r="I11051">
        <v>2014</v>
      </c>
      <c r="J11051" t="s">
        <v>75</v>
      </c>
      <c r="K11051" t="s">
        <v>44</v>
      </c>
      <c r="L11051" t="s">
        <v>44</v>
      </c>
      <c r="M11051" s="54" t="s">
        <v>44</v>
      </c>
      <c r="N11051" t="s">
        <v>44</v>
      </c>
      <c r="O11051" t="s">
        <v>44</v>
      </c>
      <c r="P11051">
        <v>-99</v>
      </c>
    </row>
    <row r="11052" spans="1:16" x14ac:dyDescent="0.25">
      <c r="A11052" s="20" t="s">
        <v>19048</v>
      </c>
      <c r="B11052">
        <v>7</v>
      </c>
      <c r="C11052" t="s">
        <v>21821</v>
      </c>
      <c r="D11052" t="s">
        <v>91</v>
      </c>
      <c r="E11052" t="s">
        <v>78</v>
      </c>
      <c r="F11052" t="s">
        <v>35</v>
      </c>
      <c r="G11052">
        <v>5</v>
      </c>
      <c r="H11052">
        <v>5</v>
      </c>
      <c r="I11052">
        <v>2014</v>
      </c>
      <c r="J11052" t="s">
        <v>75</v>
      </c>
      <c r="K11052" t="s">
        <v>44</v>
      </c>
      <c r="L11052" t="s">
        <v>44</v>
      </c>
      <c r="M11052" s="54" t="s">
        <v>44</v>
      </c>
      <c r="N11052" t="s">
        <v>44</v>
      </c>
      <c r="O11052" t="s">
        <v>44</v>
      </c>
      <c r="P11052">
        <v>-99</v>
      </c>
    </row>
    <row r="11053" spans="1:16" x14ac:dyDescent="0.25">
      <c r="A11053" s="20" t="s">
        <v>19048</v>
      </c>
      <c r="B11053">
        <v>7</v>
      </c>
      <c r="C11053" t="s">
        <v>21821</v>
      </c>
      <c r="D11053" t="s">
        <v>91</v>
      </c>
      <c r="E11053" t="s">
        <v>78</v>
      </c>
      <c r="F11053" t="s">
        <v>35</v>
      </c>
      <c r="G11053">
        <v>5</v>
      </c>
      <c r="H11053">
        <v>5</v>
      </c>
      <c r="I11053">
        <v>2014</v>
      </c>
      <c r="J11053" t="s">
        <v>75</v>
      </c>
      <c r="K11053" t="s">
        <v>44</v>
      </c>
      <c r="L11053" t="s">
        <v>44</v>
      </c>
      <c r="M11053" s="54" t="s">
        <v>44</v>
      </c>
      <c r="N11053" t="s">
        <v>44</v>
      </c>
      <c r="O11053" t="s">
        <v>44</v>
      </c>
      <c r="P11053">
        <v>-99</v>
      </c>
    </row>
    <row r="11054" spans="1:16" x14ac:dyDescent="0.25">
      <c r="A11054" s="20" t="s">
        <v>19048</v>
      </c>
      <c r="B11054">
        <v>7</v>
      </c>
      <c r="C11054" t="s">
        <v>21821</v>
      </c>
      <c r="D11054" t="s">
        <v>91</v>
      </c>
      <c r="E11054" t="s">
        <v>78</v>
      </c>
      <c r="F11054" t="s">
        <v>35</v>
      </c>
      <c r="G11054">
        <v>5</v>
      </c>
      <c r="H11054">
        <v>5</v>
      </c>
      <c r="I11054">
        <v>2014</v>
      </c>
      <c r="J11054" t="s">
        <v>75</v>
      </c>
      <c r="K11054" t="s">
        <v>44</v>
      </c>
      <c r="L11054" t="s">
        <v>44</v>
      </c>
      <c r="M11054" s="54" t="s">
        <v>44</v>
      </c>
      <c r="N11054" t="s">
        <v>44</v>
      </c>
      <c r="O11054" t="s">
        <v>44</v>
      </c>
      <c r="P11054">
        <v>-99</v>
      </c>
    </row>
    <row r="11055" spans="1:16" x14ac:dyDescent="0.25">
      <c r="A11055" s="20" t="s">
        <v>19048</v>
      </c>
      <c r="B11055">
        <v>7</v>
      </c>
      <c r="C11055" t="s">
        <v>21821</v>
      </c>
      <c r="D11055" t="s">
        <v>91</v>
      </c>
      <c r="E11055" t="s">
        <v>78</v>
      </c>
      <c r="F11055" t="s">
        <v>35</v>
      </c>
      <c r="G11055">
        <v>5</v>
      </c>
      <c r="H11055">
        <v>5</v>
      </c>
      <c r="I11055">
        <v>2014</v>
      </c>
      <c r="J11055" t="s">
        <v>75</v>
      </c>
      <c r="K11055" t="s">
        <v>44</v>
      </c>
      <c r="L11055" t="s">
        <v>44</v>
      </c>
      <c r="M11055" s="54" t="s">
        <v>44</v>
      </c>
      <c r="N11055" t="s">
        <v>44</v>
      </c>
      <c r="O11055" t="s">
        <v>44</v>
      </c>
      <c r="P11055">
        <v>-99</v>
      </c>
    </row>
    <row r="11056" spans="1:16" x14ac:dyDescent="0.25">
      <c r="A11056" s="20" t="s">
        <v>19048</v>
      </c>
      <c r="B11056">
        <v>7</v>
      </c>
      <c r="C11056" t="s">
        <v>21821</v>
      </c>
      <c r="D11056" t="s">
        <v>91</v>
      </c>
      <c r="E11056" t="s">
        <v>78</v>
      </c>
      <c r="F11056" t="s">
        <v>35</v>
      </c>
      <c r="G11056">
        <v>5</v>
      </c>
      <c r="H11056">
        <v>5</v>
      </c>
      <c r="I11056">
        <v>2014</v>
      </c>
      <c r="J11056" t="s">
        <v>75</v>
      </c>
      <c r="K11056">
        <v>0.44900000000000001</v>
      </c>
      <c r="L11056">
        <v>0.3</v>
      </c>
      <c r="M11056" s="54">
        <v>0.6</v>
      </c>
      <c r="N11056" t="s">
        <v>44</v>
      </c>
      <c r="O11056" t="s">
        <v>44</v>
      </c>
      <c r="P11056">
        <v>-99</v>
      </c>
    </row>
    <row r="11057" spans="1:16" x14ac:dyDescent="0.25">
      <c r="A11057" s="20" t="s">
        <v>19048</v>
      </c>
      <c r="B11057">
        <v>7</v>
      </c>
      <c r="C11057" t="s">
        <v>21821</v>
      </c>
      <c r="D11057" t="s">
        <v>91</v>
      </c>
      <c r="E11057" t="s">
        <v>78</v>
      </c>
      <c r="F11057" t="s">
        <v>35</v>
      </c>
      <c r="G11057">
        <v>5</v>
      </c>
      <c r="H11057">
        <v>5</v>
      </c>
      <c r="I11057">
        <v>2014</v>
      </c>
      <c r="J11057" t="s">
        <v>75</v>
      </c>
      <c r="K11057" t="s">
        <v>44</v>
      </c>
      <c r="L11057" t="s">
        <v>44</v>
      </c>
      <c r="M11057" s="54" t="s">
        <v>44</v>
      </c>
      <c r="N11057" t="s">
        <v>44</v>
      </c>
      <c r="O11057" t="s">
        <v>44</v>
      </c>
      <c r="P11057">
        <v>-99</v>
      </c>
    </row>
    <row r="11058" spans="1:16" x14ac:dyDescent="0.25">
      <c r="A11058" s="20" t="s">
        <v>19048</v>
      </c>
      <c r="B11058">
        <v>7</v>
      </c>
      <c r="C11058" t="s">
        <v>21821</v>
      </c>
      <c r="D11058" t="s">
        <v>91</v>
      </c>
      <c r="E11058" t="s">
        <v>78</v>
      </c>
      <c r="F11058" t="s">
        <v>35</v>
      </c>
      <c r="G11058">
        <v>5</v>
      </c>
      <c r="H11058">
        <v>5</v>
      </c>
      <c r="I11058">
        <v>2014</v>
      </c>
      <c r="J11058" t="s">
        <v>75</v>
      </c>
      <c r="K11058" t="s">
        <v>44</v>
      </c>
      <c r="L11058" t="s">
        <v>44</v>
      </c>
      <c r="M11058" s="54" t="s">
        <v>44</v>
      </c>
      <c r="N11058" t="s">
        <v>44</v>
      </c>
      <c r="O11058" t="s">
        <v>44</v>
      </c>
      <c r="P11058">
        <v>-99</v>
      </c>
    </row>
    <row r="11059" spans="1:16" x14ac:dyDescent="0.25">
      <c r="A11059" s="20" t="s">
        <v>19048</v>
      </c>
      <c r="B11059">
        <v>7</v>
      </c>
      <c r="C11059" t="s">
        <v>21821</v>
      </c>
      <c r="D11059" t="s">
        <v>91</v>
      </c>
      <c r="E11059" t="s">
        <v>78</v>
      </c>
      <c r="F11059" t="s">
        <v>35</v>
      </c>
      <c r="G11059">
        <v>5</v>
      </c>
      <c r="H11059">
        <v>5</v>
      </c>
      <c r="I11059">
        <v>2014</v>
      </c>
      <c r="J11059" t="s">
        <v>75</v>
      </c>
      <c r="K11059" t="s">
        <v>44</v>
      </c>
      <c r="L11059" t="s">
        <v>44</v>
      </c>
      <c r="M11059" s="54" t="s">
        <v>44</v>
      </c>
      <c r="N11059" t="s">
        <v>44</v>
      </c>
      <c r="O11059" t="s">
        <v>44</v>
      </c>
      <c r="P11059">
        <v>-99</v>
      </c>
    </row>
    <row r="11060" spans="1:16" x14ac:dyDescent="0.25">
      <c r="A11060" s="20" t="s">
        <v>19048</v>
      </c>
      <c r="B11060">
        <v>7</v>
      </c>
      <c r="C11060" t="s">
        <v>21821</v>
      </c>
      <c r="D11060" t="s">
        <v>91</v>
      </c>
      <c r="E11060" t="s">
        <v>78</v>
      </c>
      <c r="F11060" t="s">
        <v>35</v>
      </c>
      <c r="G11060">
        <v>5</v>
      </c>
      <c r="H11060">
        <v>5</v>
      </c>
      <c r="I11060">
        <v>2014</v>
      </c>
      <c r="J11060" t="s">
        <v>75</v>
      </c>
      <c r="K11060">
        <v>0.86099999999999999</v>
      </c>
      <c r="L11060">
        <v>0.5</v>
      </c>
      <c r="M11060" s="54">
        <v>1.2</v>
      </c>
      <c r="N11060" t="s">
        <v>44</v>
      </c>
      <c r="O11060" t="s">
        <v>44</v>
      </c>
      <c r="P11060">
        <v>-99</v>
      </c>
    </row>
    <row r="11061" spans="1:16" x14ac:dyDescent="0.25">
      <c r="A11061" s="20" t="s">
        <v>19048</v>
      </c>
      <c r="B11061">
        <v>7</v>
      </c>
      <c r="C11061" t="s">
        <v>21821</v>
      </c>
      <c r="D11061" t="s">
        <v>91</v>
      </c>
      <c r="E11061" t="s">
        <v>78</v>
      </c>
      <c r="F11061" t="s">
        <v>35</v>
      </c>
      <c r="G11061">
        <v>5</v>
      </c>
      <c r="H11061">
        <v>5</v>
      </c>
      <c r="I11061">
        <v>2014</v>
      </c>
      <c r="J11061" t="s">
        <v>75</v>
      </c>
      <c r="K11061" t="s">
        <v>44</v>
      </c>
      <c r="L11061" t="s">
        <v>44</v>
      </c>
      <c r="M11061" s="54" t="s">
        <v>44</v>
      </c>
      <c r="N11061" t="s">
        <v>44</v>
      </c>
      <c r="O11061" t="s">
        <v>44</v>
      </c>
      <c r="P11061">
        <v>-99</v>
      </c>
    </row>
    <row r="11062" spans="1:16" x14ac:dyDescent="0.25">
      <c r="A11062" s="20" t="s">
        <v>19049</v>
      </c>
      <c r="B11062">
        <v>7</v>
      </c>
      <c r="C11062" t="s">
        <v>21821</v>
      </c>
      <c r="D11062" t="s">
        <v>91</v>
      </c>
      <c r="E11062" t="s">
        <v>78</v>
      </c>
      <c r="F11062" t="s">
        <v>35</v>
      </c>
      <c r="G11062">
        <v>2</v>
      </c>
      <c r="H11062">
        <v>5</v>
      </c>
      <c r="I11062">
        <v>2014</v>
      </c>
      <c r="J11062" t="s">
        <v>43</v>
      </c>
      <c r="K11062" t="s">
        <v>44</v>
      </c>
      <c r="L11062" t="s">
        <v>44</v>
      </c>
      <c r="M11062" s="54" t="s">
        <v>44</v>
      </c>
      <c r="N11062">
        <v>4</v>
      </c>
      <c r="O11062" t="s">
        <v>44</v>
      </c>
      <c r="P11062">
        <v>50</v>
      </c>
    </row>
    <row r="11063" spans="1:16" x14ac:dyDescent="0.25">
      <c r="A11063" s="20" t="s">
        <v>19050</v>
      </c>
      <c r="B11063">
        <v>7</v>
      </c>
      <c r="C11063" t="s">
        <v>21821</v>
      </c>
      <c r="D11063" t="s">
        <v>91</v>
      </c>
      <c r="E11063" t="s">
        <v>78</v>
      </c>
      <c r="F11063" t="s">
        <v>35</v>
      </c>
      <c r="G11063">
        <v>3</v>
      </c>
      <c r="H11063">
        <v>5</v>
      </c>
      <c r="I11063">
        <v>2014</v>
      </c>
      <c r="J11063" t="s">
        <v>43</v>
      </c>
      <c r="K11063" t="s">
        <v>44</v>
      </c>
      <c r="L11063" t="s">
        <v>44</v>
      </c>
      <c r="M11063" s="54" t="s">
        <v>44</v>
      </c>
      <c r="N11063">
        <v>4</v>
      </c>
      <c r="O11063" t="s">
        <v>44</v>
      </c>
      <c r="P11063">
        <v>50</v>
      </c>
    </row>
    <row r="11064" spans="1:16" x14ac:dyDescent="0.25">
      <c r="A11064" s="20" t="s">
        <v>19051</v>
      </c>
      <c r="B11064">
        <v>7</v>
      </c>
      <c r="C11064" t="s">
        <v>21821</v>
      </c>
      <c r="D11064" t="s">
        <v>91</v>
      </c>
      <c r="E11064" t="s">
        <v>78</v>
      </c>
      <c r="F11064" t="s">
        <v>35</v>
      </c>
      <c r="G11064">
        <v>4</v>
      </c>
      <c r="H11064">
        <v>5</v>
      </c>
      <c r="I11064">
        <v>2014</v>
      </c>
      <c r="J11064" t="s">
        <v>43</v>
      </c>
      <c r="K11064" t="s">
        <v>44</v>
      </c>
      <c r="L11064" t="s">
        <v>44</v>
      </c>
      <c r="M11064" s="54" t="s">
        <v>44</v>
      </c>
      <c r="N11064">
        <v>16</v>
      </c>
      <c r="O11064" t="s">
        <v>44</v>
      </c>
      <c r="P11064">
        <v>25</v>
      </c>
    </row>
    <row r="11065" spans="1:16" x14ac:dyDescent="0.25">
      <c r="A11065" s="20" t="s">
        <v>19052</v>
      </c>
      <c r="B11065">
        <v>7</v>
      </c>
      <c r="C11065" t="s">
        <v>21821</v>
      </c>
      <c r="D11065" t="s">
        <v>91</v>
      </c>
      <c r="E11065" t="s">
        <v>78</v>
      </c>
      <c r="F11065" t="s">
        <v>35</v>
      </c>
      <c r="G11065">
        <v>5</v>
      </c>
      <c r="H11065">
        <v>5</v>
      </c>
      <c r="I11065">
        <v>2014</v>
      </c>
      <c r="J11065" t="s">
        <v>43</v>
      </c>
      <c r="K11065" t="s">
        <v>44</v>
      </c>
      <c r="L11065" t="s">
        <v>44</v>
      </c>
      <c r="M11065" s="54" t="s">
        <v>44</v>
      </c>
      <c r="N11065">
        <v>12</v>
      </c>
      <c r="O11065" t="s">
        <v>44</v>
      </c>
      <c r="P11065">
        <v>28.867513459481302</v>
      </c>
    </row>
    <row r="11066" spans="1:16" x14ac:dyDescent="0.25">
      <c r="A11066" s="20" t="s">
        <v>9507</v>
      </c>
      <c r="B11066">
        <v>7</v>
      </c>
      <c r="C11066" t="s">
        <v>21821</v>
      </c>
      <c r="D11066" t="s">
        <v>91</v>
      </c>
      <c r="E11066" t="s">
        <v>78</v>
      </c>
      <c r="F11066" t="s">
        <v>35</v>
      </c>
      <c r="G11066">
        <v>2</v>
      </c>
      <c r="H11066">
        <v>5</v>
      </c>
      <c r="I11066">
        <v>2014</v>
      </c>
      <c r="J11066" t="s">
        <v>45</v>
      </c>
      <c r="K11066">
        <v>1.36</v>
      </c>
      <c r="L11066">
        <v>4.4999999999999998E-2</v>
      </c>
      <c r="M11066" s="54">
        <v>2.6749999999999998</v>
      </c>
      <c r="N11066">
        <v>32</v>
      </c>
      <c r="O11066" t="s">
        <v>44</v>
      </c>
      <c r="P11066">
        <v>17.677669529663699</v>
      </c>
    </row>
    <row r="11067" spans="1:16" x14ac:dyDescent="0.25">
      <c r="A11067" s="20" t="s">
        <v>9510</v>
      </c>
      <c r="B11067">
        <v>7</v>
      </c>
      <c r="C11067" t="s">
        <v>21821</v>
      </c>
      <c r="D11067" t="s">
        <v>91</v>
      </c>
      <c r="E11067" t="s">
        <v>78</v>
      </c>
      <c r="F11067" t="s">
        <v>35</v>
      </c>
      <c r="G11067">
        <v>3</v>
      </c>
      <c r="H11067">
        <v>5</v>
      </c>
      <c r="I11067">
        <v>2014</v>
      </c>
      <c r="J11067" t="s">
        <v>45</v>
      </c>
      <c r="K11067">
        <v>1.62</v>
      </c>
      <c r="L11067">
        <v>0.435</v>
      </c>
      <c r="M11067" s="54">
        <v>2.8050000000000002</v>
      </c>
      <c r="N11067">
        <v>20</v>
      </c>
      <c r="O11067" t="s">
        <v>44</v>
      </c>
      <c r="P11067">
        <v>22.360679774997902</v>
      </c>
    </row>
    <row r="11068" spans="1:16" x14ac:dyDescent="0.25">
      <c r="A11068" s="20" t="s">
        <v>9511</v>
      </c>
      <c r="B11068">
        <v>7</v>
      </c>
      <c r="C11068" t="s">
        <v>21821</v>
      </c>
      <c r="D11068" t="s">
        <v>91</v>
      </c>
      <c r="E11068" t="s">
        <v>78</v>
      </c>
      <c r="F11068" t="s">
        <v>35</v>
      </c>
      <c r="G11068">
        <v>4</v>
      </c>
      <c r="H11068">
        <v>5</v>
      </c>
      <c r="I11068">
        <v>2014</v>
      </c>
      <c r="J11068" t="s">
        <v>45</v>
      </c>
      <c r="K11068">
        <v>1.22</v>
      </c>
      <c r="L11068">
        <v>0.32400000000000001</v>
      </c>
      <c r="M11068" s="54">
        <v>2.1160000000000001</v>
      </c>
      <c r="N11068">
        <v>43</v>
      </c>
      <c r="O11068" t="s">
        <v>44</v>
      </c>
      <c r="P11068">
        <v>15.249857033260501</v>
      </c>
    </row>
    <row r="11069" spans="1:16" x14ac:dyDescent="0.25">
      <c r="A11069" s="20" t="s">
        <v>9512</v>
      </c>
      <c r="B11069">
        <v>7</v>
      </c>
      <c r="C11069" t="s">
        <v>21821</v>
      </c>
      <c r="D11069" t="s">
        <v>91</v>
      </c>
      <c r="E11069" t="s">
        <v>78</v>
      </c>
      <c r="F11069" t="s">
        <v>35</v>
      </c>
      <c r="G11069">
        <v>5</v>
      </c>
      <c r="H11069">
        <v>5</v>
      </c>
      <c r="I11069">
        <v>2014</v>
      </c>
      <c r="J11069" t="s">
        <v>45</v>
      </c>
      <c r="K11069" t="s">
        <v>44</v>
      </c>
      <c r="L11069" t="s">
        <v>44</v>
      </c>
      <c r="M11069" s="54" t="s">
        <v>44</v>
      </c>
      <c r="N11069">
        <v>12</v>
      </c>
      <c r="O11069" t="s">
        <v>44</v>
      </c>
      <c r="P11069">
        <v>28.867513459481302</v>
      </c>
    </row>
    <row r="11070" spans="1:16" x14ac:dyDescent="0.25">
      <c r="A11070" s="20" t="s">
        <v>9528</v>
      </c>
      <c r="B11070">
        <v>7</v>
      </c>
      <c r="C11070" t="s">
        <v>21821</v>
      </c>
      <c r="D11070" t="s">
        <v>91</v>
      </c>
      <c r="E11070" t="s">
        <v>78</v>
      </c>
      <c r="F11070" t="s">
        <v>35</v>
      </c>
      <c r="G11070">
        <v>2</v>
      </c>
      <c r="H11070">
        <v>5</v>
      </c>
      <c r="I11070">
        <v>2014</v>
      </c>
      <c r="J11070" t="s">
        <v>46</v>
      </c>
      <c r="K11070">
        <v>2.59</v>
      </c>
      <c r="L11070">
        <v>1.6</v>
      </c>
      <c r="M11070" s="54">
        <v>3.58</v>
      </c>
      <c r="N11070">
        <v>42</v>
      </c>
      <c r="O11070" t="s">
        <v>44</v>
      </c>
      <c r="P11070">
        <v>15.430334996209201</v>
      </c>
    </row>
    <row r="11071" spans="1:16" x14ac:dyDescent="0.25">
      <c r="A11071" s="20" t="s">
        <v>9531</v>
      </c>
      <c r="B11071">
        <v>7</v>
      </c>
      <c r="C11071" t="s">
        <v>21821</v>
      </c>
      <c r="D11071" t="s">
        <v>91</v>
      </c>
      <c r="E11071" t="s">
        <v>78</v>
      </c>
      <c r="F11071" t="s">
        <v>35</v>
      </c>
      <c r="G11071">
        <v>3</v>
      </c>
      <c r="H11071">
        <v>5</v>
      </c>
      <c r="I11071">
        <v>2014</v>
      </c>
      <c r="J11071" t="s">
        <v>46</v>
      </c>
      <c r="K11071">
        <v>2.37</v>
      </c>
      <c r="L11071">
        <v>1.4710000000000001</v>
      </c>
      <c r="M11071" s="54">
        <v>3.2690000000000001</v>
      </c>
      <c r="N11071">
        <v>48</v>
      </c>
      <c r="O11071" t="s">
        <v>44</v>
      </c>
      <c r="P11071">
        <v>14.433756729740599</v>
      </c>
    </row>
    <row r="11072" spans="1:16" x14ac:dyDescent="0.25">
      <c r="A11072" s="20" t="s">
        <v>9532</v>
      </c>
      <c r="B11072">
        <v>7</v>
      </c>
      <c r="C11072" t="s">
        <v>21821</v>
      </c>
      <c r="D11072" t="s">
        <v>91</v>
      </c>
      <c r="E11072" t="s">
        <v>78</v>
      </c>
      <c r="F11072" t="s">
        <v>35</v>
      </c>
      <c r="G11072">
        <v>4</v>
      </c>
      <c r="H11072">
        <v>5</v>
      </c>
      <c r="I11072">
        <v>2014</v>
      </c>
      <c r="J11072" t="s">
        <v>46</v>
      </c>
      <c r="K11072">
        <v>0.91</v>
      </c>
      <c r="L11072">
        <v>0.42699999999999999</v>
      </c>
      <c r="M11072" s="54">
        <v>1.393</v>
      </c>
      <c r="N11072">
        <v>43</v>
      </c>
      <c r="O11072" t="s">
        <v>44</v>
      </c>
      <c r="P11072">
        <v>15.249857033260501</v>
      </c>
    </row>
    <row r="11073" spans="1:16" x14ac:dyDescent="0.25">
      <c r="A11073" s="20" t="s">
        <v>9533</v>
      </c>
      <c r="B11073">
        <v>7</v>
      </c>
      <c r="C11073" t="s">
        <v>21821</v>
      </c>
      <c r="D11073" t="s">
        <v>91</v>
      </c>
      <c r="E11073" t="s">
        <v>78</v>
      </c>
      <c r="F11073" t="s">
        <v>35</v>
      </c>
      <c r="G11073">
        <v>5</v>
      </c>
      <c r="H11073">
        <v>5</v>
      </c>
      <c r="I11073">
        <v>2014</v>
      </c>
      <c r="J11073" t="s">
        <v>46</v>
      </c>
      <c r="K11073" t="s">
        <v>44</v>
      </c>
      <c r="L11073" t="s">
        <v>44</v>
      </c>
      <c r="M11073" s="54" t="s">
        <v>44</v>
      </c>
      <c r="N11073">
        <v>10</v>
      </c>
      <c r="O11073" t="s">
        <v>44</v>
      </c>
      <c r="P11073">
        <v>31.6227766016838</v>
      </c>
    </row>
    <row r="11074" spans="1:16" x14ac:dyDescent="0.25">
      <c r="A11074" s="20" t="s">
        <v>9549</v>
      </c>
      <c r="B11074">
        <v>7</v>
      </c>
      <c r="C11074" t="s">
        <v>21821</v>
      </c>
      <c r="D11074" t="s">
        <v>91</v>
      </c>
      <c r="E11074" t="s">
        <v>78</v>
      </c>
      <c r="F11074" t="s">
        <v>35</v>
      </c>
      <c r="G11074">
        <v>2</v>
      </c>
      <c r="H11074">
        <v>5</v>
      </c>
      <c r="I11074">
        <v>2014</v>
      </c>
      <c r="J11074" t="s">
        <v>47</v>
      </c>
      <c r="K11074">
        <v>0.89</v>
      </c>
      <c r="L11074">
        <v>0.59099999999999997</v>
      </c>
      <c r="M11074" s="54">
        <v>1.1890000000000001</v>
      </c>
      <c r="N11074">
        <v>162</v>
      </c>
      <c r="O11074" t="s">
        <v>44</v>
      </c>
      <c r="P11074">
        <v>7.8567420131838599</v>
      </c>
    </row>
    <row r="11075" spans="1:16" x14ac:dyDescent="0.25">
      <c r="A11075" s="20" t="s">
        <v>9552</v>
      </c>
      <c r="B11075">
        <v>7</v>
      </c>
      <c r="C11075" t="s">
        <v>21821</v>
      </c>
      <c r="D11075" t="s">
        <v>91</v>
      </c>
      <c r="E11075" t="s">
        <v>78</v>
      </c>
      <c r="F11075" t="s">
        <v>35</v>
      </c>
      <c r="G11075">
        <v>3</v>
      </c>
      <c r="H11075">
        <v>5</v>
      </c>
      <c r="I11075">
        <v>2014</v>
      </c>
      <c r="J11075" t="s">
        <v>47</v>
      </c>
      <c r="K11075">
        <v>1</v>
      </c>
      <c r="L11075">
        <v>0.61099999999999999</v>
      </c>
      <c r="M11075" s="54">
        <v>1.389</v>
      </c>
      <c r="N11075">
        <v>96</v>
      </c>
      <c r="O11075" t="s">
        <v>44</v>
      </c>
      <c r="P11075">
        <v>10.2062072615966</v>
      </c>
    </row>
    <row r="11076" spans="1:16" x14ac:dyDescent="0.25">
      <c r="A11076" s="20" t="s">
        <v>9553</v>
      </c>
      <c r="B11076">
        <v>7</v>
      </c>
      <c r="C11076" t="s">
        <v>21821</v>
      </c>
      <c r="D11076" t="s">
        <v>91</v>
      </c>
      <c r="E11076" t="s">
        <v>78</v>
      </c>
      <c r="F11076" t="s">
        <v>35</v>
      </c>
      <c r="G11076">
        <v>4</v>
      </c>
      <c r="H11076">
        <v>5</v>
      </c>
      <c r="I11076">
        <v>2014</v>
      </c>
      <c r="J11076" t="s">
        <v>47</v>
      </c>
      <c r="K11076">
        <v>0.87</v>
      </c>
      <c r="L11076">
        <v>0.48299999999999998</v>
      </c>
      <c r="M11076" s="54">
        <v>1.2569999999999999</v>
      </c>
      <c r="N11076">
        <v>160</v>
      </c>
      <c r="O11076" t="s">
        <v>44</v>
      </c>
      <c r="P11076">
        <v>7.9056941504209499</v>
      </c>
    </row>
    <row r="11077" spans="1:16" x14ac:dyDescent="0.25">
      <c r="A11077" s="20" t="s">
        <v>9554</v>
      </c>
      <c r="B11077">
        <v>7</v>
      </c>
      <c r="C11077" t="s">
        <v>21821</v>
      </c>
      <c r="D11077" t="s">
        <v>91</v>
      </c>
      <c r="E11077" t="s">
        <v>78</v>
      </c>
      <c r="F11077" t="s">
        <v>35</v>
      </c>
      <c r="G11077">
        <v>5</v>
      </c>
      <c r="H11077">
        <v>5</v>
      </c>
      <c r="I11077">
        <v>2014</v>
      </c>
      <c r="J11077" t="s">
        <v>47</v>
      </c>
      <c r="K11077">
        <v>1.1100000000000001</v>
      </c>
      <c r="L11077">
        <v>0.73599999999999999</v>
      </c>
      <c r="M11077" s="54">
        <v>1.484</v>
      </c>
      <c r="N11077">
        <v>316</v>
      </c>
      <c r="O11077" t="s">
        <v>44</v>
      </c>
      <c r="P11077">
        <v>5.62543950463012</v>
      </c>
    </row>
    <row r="11078" spans="1:16" x14ac:dyDescent="0.25">
      <c r="A11078" s="20" t="s">
        <v>19053</v>
      </c>
      <c r="B11078">
        <v>7</v>
      </c>
      <c r="C11078" t="s">
        <v>21821</v>
      </c>
      <c r="D11078" t="s">
        <v>91</v>
      </c>
      <c r="E11078" t="s">
        <v>78</v>
      </c>
      <c r="F11078" t="s">
        <v>35</v>
      </c>
      <c r="G11078">
        <v>2</v>
      </c>
      <c r="H11078">
        <v>5</v>
      </c>
      <c r="I11078">
        <v>2014</v>
      </c>
      <c r="J11078" t="s">
        <v>48</v>
      </c>
      <c r="K11078" t="s">
        <v>44</v>
      </c>
      <c r="L11078" t="s">
        <v>44</v>
      </c>
      <c r="M11078" s="54" t="s">
        <v>44</v>
      </c>
      <c r="N11078">
        <v>6</v>
      </c>
      <c r="O11078" t="s">
        <v>44</v>
      </c>
      <c r="P11078">
        <v>40.824829046386299</v>
      </c>
    </row>
    <row r="11079" spans="1:16" x14ac:dyDescent="0.25">
      <c r="A11079" s="20" t="s">
        <v>19054</v>
      </c>
      <c r="B11079">
        <v>7</v>
      </c>
      <c r="C11079" t="s">
        <v>21821</v>
      </c>
      <c r="D11079" t="s">
        <v>91</v>
      </c>
      <c r="E11079" t="s">
        <v>78</v>
      </c>
      <c r="F11079" t="s">
        <v>35</v>
      </c>
      <c r="G11079">
        <v>3</v>
      </c>
      <c r="H11079">
        <v>5</v>
      </c>
      <c r="I11079">
        <v>2014</v>
      </c>
      <c r="J11079" t="s">
        <v>48</v>
      </c>
      <c r="K11079" t="s">
        <v>44</v>
      </c>
      <c r="L11079" t="s">
        <v>44</v>
      </c>
      <c r="M11079" s="54" t="s">
        <v>44</v>
      </c>
      <c r="N11079">
        <v>3</v>
      </c>
      <c r="O11079" t="s">
        <v>44</v>
      </c>
      <c r="P11079">
        <v>57.735026918962603</v>
      </c>
    </row>
    <row r="11080" spans="1:16" x14ac:dyDescent="0.25">
      <c r="A11080" s="20" t="s">
        <v>19055</v>
      </c>
      <c r="B11080">
        <v>7</v>
      </c>
      <c r="C11080" t="s">
        <v>21821</v>
      </c>
      <c r="D11080" t="s">
        <v>91</v>
      </c>
      <c r="E11080" t="s">
        <v>78</v>
      </c>
      <c r="F11080" t="s">
        <v>35</v>
      </c>
      <c r="G11080">
        <v>4</v>
      </c>
      <c r="H11080">
        <v>5</v>
      </c>
      <c r="I11080">
        <v>2014</v>
      </c>
      <c r="J11080" t="s">
        <v>48</v>
      </c>
      <c r="K11080" t="s">
        <v>44</v>
      </c>
      <c r="L11080" t="s">
        <v>44</v>
      </c>
      <c r="M11080" s="54" t="s">
        <v>44</v>
      </c>
      <c r="N11080">
        <v>6</v>
      </c>
      <c r="O11080" t="s">
        <v>44</v>
      </c>
      <c r="P11080">
        <v>40.824829046386299</v>
      </c>
    </row>
    <row r="11081" spans="1:16" x14ac:dyDescent="0.25">
      <c r="A11081" s="20" t="s">
        <v>19056</v>
      </c>
      <c r="B11081">
        <v>7</v>
      </c>
      <c r="C11081" t="s">
        <v>21821</v>
      </c>
      <c r="D11081" t="s">
        <v>91</v>
      </c>
      <c r="E11081" t="s">
        <v>78</v>
      </c>
      <c r="F11081" t="s">
        <v>35</v>
      </c>
      <c r="G11081">
        <v>5</v>
      </c>
      <c r="H11081">
        <v>5</v>
      </c>
      <c r="I11081">
        <v>2014</v>
      </c>
      <c r="J11081" t="s">
        <v>48</v>
      </c>
      <c r="K11081" t="s">
        <v>44</v>
      </c>
      <c r="L11081" t="s">
        <v>44</v>
      </c>
      <c r="M11081" s="54" t="s">
        <v>44</v>
      </c>
      <c r="N11081">
        <v>20</v>
      </c>
      <c r="O11081" t="s">
        <v>44</v>
      </c>
      <c r="P11081">
        <v>22.360679774997902</v>
      </c>
    </row>
    <row r="11082" spans="1:16" x14ac:dyDescent="0.25">
      <c r="A11082" s="20" t="s">
        <v>19057</v>
      </c>
      <c r="B11082">
        <v>7</v>
      </c>
      <c r="C11082" t="s">
        <v>21821</v>
      </c>
      <c r="D11082" t="s">
        <v>91</v>
      </c>
      <c r="E11082" t="s">
        <v>78</v>
      </c>
      <c r="F11082" t="s">
        <v>35</v>
      </c>
      <c r="G11082">
        <v>2</v>
      </c>
      <c r="H11082">
        <v>5</v>
      </c>
      <c r="I11082">
        <v>2014</v>
      </c>
      <c r="J11082" t="s">
        <v>49</v>
      </c>
      <c r="K11082" t="s">
        <v>44</v>
      </c>
      <c r="L11082" t="s">
        <v>44</v>
      </c>
      <c r="M11082" s="54" t="s">
        <v>44</v>
      </c>
      <c r="N11082">
        <v>17</v>
      </c>
      <c r="O11082" t="s">
        <v>44</v>
      </c>
      <c r="P11082">
        <v>24.253562503633301</v>
      </c>
    </row>
    <row r="11083" spans="1:16" x14ac:dyDescent="0.25">
      <c r="A11083" s="20" t="s">
        <v>19058</v>
      </c>
      <c r="B11083">
        <v>7</v>
      </c>
      <c r="C11083" t="s">
        <v>21821</v>
      </c>
      <c r="D11083" t="s">
        <v>91</v>
      </c>
      <c r="E11083" t="s">
        <v>78</v>
      </c>
      <c r="F11083" t="s">
        <v>35</v>
      </c>
      <c r="G11083">
        <v>3</v>
      </c>
      <c r="H11083">
        <v>5</v>
      </c>
      <c r="I11083">
        <v>2014</v>
      </c>
      <c r="J11083" t="s">
        <v>49</v>
      </c>
      <c r="K11083" t="s">
        <v>44</v>
      </c>
      <c r="L11083" t="s">
        <v>44</v>
      </c>
      <c r="M11083" s="54" t="s">
        <v>44</v>
      </c>
      <c r="N11083">
        <v>38</v>
      </c>
      <c r="O11083" t="s">
        <v>44</v>
      </c>
      <c r="P11083">
        <v>16.222142113076298</v>
      </c>
    </row>
    <row r="11084" spans="1:16" x14ac:dyDescent="0.25">
      <c r="A11084" s="20" t="s">
        <v>19059</v>
      </c>
      <c r="B11084">
        <v>7</v>
      </c>
      <c r="C11084" t="s">
        <v>21821</v>
      </c>
      <c r="D11084" t="s">
        <v>91</v>
      </c>
      <c r="E11084" t="s">
        <v>78</v>
      </c>
      <c r="F11084" t="s">
        <v>35</v>
      </c>
      <c r="G11084">
        <v>4</v>
      </c>
      <c r="H11084">
        <v>5</v>
      </c>
      <c r="I11084">
        <v>2014</v>
      </c>
      <c r="J11084" t="s">
        <v>49</v>
      </c>
      <c r="K11084">
        <v>0.68</v>
      </c>
      <c r="L11084">
        <v>0.32100000000000001</v>
      </c>
      <c r="M11084" s="54">
        <v>1.0389999999999999</v>
      </c>
      <c r="N11084">
        <v>37</v>
      </c>
      <c r="O11084" t="s">
        <v>44</v>
      </c>
      <c r="P11084">
        <v>16.439898730535699</v>
      </c>
    </row>
    <row r="11085" spans="1:16" x14ac:dyDescent="0.25">
      <c r="A11085" s="20" t="s">
        <v>19060</v>
      </c>
      <c r="B11085">
        <v>7</v>
      </c>
      <c r="C11085" t="s">
        <v>21821</v>
      </c>
      <c r="D11085" t="s">
        <v>91</v>
      </c>
      <c r="E11085" t="s">
        <v>78</v>
      </c>
      <c r="F11085" t="s">
        <v>35</v>
      </c>
      <c r="G11085">
        <v>5</v>
      </c>
      <c r="H11085">
        <v>5</v>
      </c>
      <c r="I11085">
        <v>2014</v>
      </c>
      <c r="J11085" t="s">
        <v>49</v>
      </c>
      <c r="K11085" t="s">
        <v>44</v>
      </c>
      <c r="L11085" t="s">
        <v>44</v>
      </c>
      <c r="M11085" s="54" t="s">
        <v>44</v>
      </c>
      <c r="N11085">
        <v>18</v>
      </c>
      <c r="O11085" t="s">
        <v>44</v>
      </c>
      <c r="P11085">
        <v>23.570226039551599</v>
      </c>
    </row>
    <row r="11086" spans="1:16" x14ac:dyDescent="0.25">
      <c r="A11086" s="20" t="s">
        <v>19061</v>
      </c>
      <c r="B11086">
        <v>7</v>
      </c>
      <c r="C11086" t="s">
        <v>21821</v>
      </c>
      <c r="D11086" t="s">
        <v>91</v>
      </c>
      <c r="E11086" t="s">
        <v>78</v>
      </c>
      <c r="F11086" t="s">
        <v>35</v>
      </c>
      <c r="G11086">
        <v>2</v>
      </c>
      <c r="H11086">
        <v>5</v>
      </c>
      <c r="I11086">
        <v>2014</v>
      </c>
      <c r="J11086" t="s">
        <v>50</v>
      </c>
      <c r="K11086" t="s">
        <v>44</v>
      </c>
      <c r="L11086" t="s">
        <v>44</v>
      </c>
      <c r="M11086" s="54" t="s">
        <v>44</v>
      </c>
      <c r="N11086">
        <v>5</v>
      </c>
      <c r="O11086" t="s">
        <v>44</v>
      </c>
      <c r="P11086">
        <v>44.721359549995803</v>
      </c>
    </row>
    <row r="11087" spans="1:16" x14ac:dyDescent="0.25">
      <c r="A11087" s="20" t="s">
        <v>19062</v>
      </c>
      <c r="B11087">
        <v>7</v>
      </c>
      <c r="C11087" t="s">
        <v>21821</v>
      </c>
      <c r="D11087" t="s">
        <v>91</v>
      </c>
      <c r="E11087" t="s">
        <v>78</v>
      </c>
      <c r="F11087" t="s">
        <v>35</v>
      </c>
      <c r="G11087">
        <v>3</v>
      </c>
      <c r="H11087">
        <v>5</v>
      </c>
      <c r="I11087">
        <v>2014</v>
      </c>
      <c r="J11087" t="s">
        <v>50</v>
      </c>
      <c r="K11087" t="s">
        <v>44</v>
      </c>
      <c r="L11087" t="s">
        <v>44</v>
      </c>
      <c r="M11087" s="54" t="s">
        <v>44</v>
      </c>
      <c r="N11087">
        <v>1</v>
      </c>
      <c r="O11087" t="s">
        <v>44</v>
      </c>
      <c r="P11087">
        <v>100</v>
      </c>
    </row>
    <row r="11088" spans="1:16" x14ac:dyDescent="0.25">
      <c r="A11088" s="20" t="s">
        <v>19063</v>
      </c>
      <c r="B11088">
        <v>7</v>
      </c>
      <c r="C11088" t="s">
        <v>21821</v>
      </c>
      <c r="D11088" t="s">
        <v>91</v>
      </c>
      <c r="E11088" t="s">
        <v>78</v>
      </c>
      <c r="F11088" t="s">
        <v>35</v>
      </c>
      <c r="G11088">
        <v>4</v>
      </c>
      <c r="H11088">
        <v>5</v>
      </c>
      <c r="I11088">
        <v>2014</v>
      </c>
      <c r="J11088" t="s">
        <v>50</v>
      </c>
      <c r="K11088" t="s">
        <v>44</v>
      </c>
      <c r="L11088" t="s">
        <v>44</v>
      </c>
      <c r="M11088" s="54" t="s">
        <v>44</v>
      </c>
      <c r="N11088">
        <v>3</v>
      </c>
      <c r="O11088" t="s">
        <v>44</v>
      </c>
      <c r="P11088">
        <v>57.735026918962603</v>
      </c>
    </row>
    <row r="11089" spans="1:16" x14ac:dyDescent="0.25">
      <c r="A11089" s="20" t="s">
        <v>19064</v>
      </c>
      <c r="B11089">
        <v>7</v>
      </c>
      <c r="C11089" t="s">
        <v>21821</v>
      </c>
      <c r="D11089" t="s">
        <v>91</v>
      </c>
      <c r="E11089" t="s">
        <v>78</v>
      </c>
      <c r="F11089" t="s">
        <v>35</v>
      </c>
      <c r="G11089">
        <v>5</v>
      </c>
      <c r="H11089">
        <v>5</v>
      </c>
      <c r="I11089">
        <v>2014</v>
      </c>
      <c r="J11089" t="s">
        <v>50</v>
      </c>
      <c r="K11089" t="s">
        <v>44</v>
      </c>
      <c r="L11089" t="s">
        <v>44</v>
      </c>
      <c r="M11089" s="54" t="s">
        <v>44</v>
      </c>
      <c r="N11089">
        <v>10</v>
      </c>
      <c r="O11089" t="s">
        <v>44</v>
      </c>
      <c r="P11089">
        <v>31.6227766016838</v>
      </c>
    </row>
    <row r="11090" spans="1:16" x14ac:dyDescent="0.25">
      <c r="A11090" s="20" t="s">
        <v>19065</v>
      </c>
      <c r="B11090">
        <v>7</v>
      </c>
      <c r="C11090" t="s">
        <v>21821</v>
      </c>
      <c r="D11090" t="s">
        <v>91</v>
      </c>
      <c r="E11090" t="s">
        <v>78</v>
      </c>
      <c r="F11090" t="s">
        <v>35</v>
      </c>
      <c r="G11090">
        <v>2</v>
      </c>
      <c r="H11090">
        <v>5</v>
      </c>
      <c r="I11090">
        <v>2014</v>
      </c>
      <c r="J11090" t="s">
        <v>51</v>
      </c>
      <c r="K11090" t="s">
        <v>44</v>
      </c>
      <c r="L11090" t="s">
        <v>44</v>
      </c>
      <c r="M11090" s="54" t="s">
        <v>44</v>
      </c>
      <c r="N11090">
        <v>16</v>
      </c>
      <c r="O11090" t="s">
        <v>44</v>
      </c>
      <c r="P11090">
        <v>25</v>
      </c>
    </row>
    <row r="11091" spans="1:16" x14ac:dyDescent="0.25">
      <c r="A11091" s="20" t="s">
        <v>19066</v>
      </c>
      <c r="B11091">
        <v>7</v>
      </c>
      <c r="C11091" t="s">
        <v>21821</v>
      </c>
      <c r="D11091" t="s">
        <v>91</v>
      </c>
      <c r="E11091" t="s">
        <v>78</v>
      </c>
      <c r="F11091" t="s">
        <v>35</v>
      </c>
      <c r="G11091">
        <v>3</v>
      </c>
      <c r="H11091">
        <v>5</v>
      </c>
      <c r="I11091">
        <v>2014</v>
      </c>
      <c r="J11091" t="s">
        <v>51</v>
      </c>
      <c r="K11091" t="s">
        <v>44</v>
      </c>
      <c r="L11091" t="s">
        <v>44</v>
      </c>
      <c r="M11091" s="54" t="s">
        <v>44</v>
      </c>
      <c r="N11091">
        <v>6</v>
      </c>
      <c r="O11091" t="s">
        <v>44</v>
      </c>
      <c r="P11091">
        <v>40.824829046386299</v>
      </c>
    </row>
    <row r="11092" spans="1:16" x14ac:dyDescent="0.25">
      <c r="A11092" s="20" t="s">
        <v>19067</v>
      </c>
      <c r="B11092">
        <v>7</v>
      </c>
      <c r="C11092" t="s">
        <v>21821</v>
      </c>
      <c r="D11092" t="s">
        <v>91</v>
      </c>
      <c r="E11092" t="s">
        <v>78</v>
      </c>
      <c r="F11092" t="s">
        <v>35</v>
      </c>
      <c r="G11092">
        <v>4</v>
      </c>
      <c r="H11092">
        <v>5</v>
      </c>
      <c r="I11092">
        <v>2014</v>
      </c>
      <c r="J11092" t="s">
        <v>51</v>
      </c>
      <c r="K11092" t="s">
        <v>44</v>
      </c>
      <c r="L11092" t="s">
        <v>44</v>
      </c>
      <c r="M11092" s="54" t="s">
        <v>44</v>
      </c>
      <c r="N11092">
        <v>14</v>
      </c>
      <c r="O11092" t="s">
        <v>44</v>
      </c>
      <c r="P11092">
        <v>26.726124191242398</v>
      </c>
    </row>
    <row r="11093" spans="1:16" x14ac:dyDescent="0.25">
      <c r="A11093" s="20" t="s">
        <v>19068</v>
      </c>
      <c r="B11093">
        <v>7</v>
      </c>
      <c r="C11093" t="s">
        <v>21821</v>
      </c>
      <c r="D11093" t="s">
        <v>91</v>
      </c>
      <c r="E11093" t="s">
        <v>78</v>
      </c>
      <c r="F11093" t="s">
        <v>35</v>
      </c>
      <c r="G11093">
        <v>5</v>
      </c>
      <c r="H11093">
        <v>5</v>
      </c>
      <c r="I11093">
        <v>2014</v>
      </c>
      <c r="J11093" t="s">
        <v>51</v>
      </c>
      <c r="K11093" t="s">
        <v>44</v>
      </c>
      <c r="L11093" t="s">
        <v>44</v>
      </c>
      <c r="M11093" s="54" t="s">
        <v>44</v>
      </c>
      <c r="N11093">
        <v>23</v>
      </c>
      <c r="O11093" t="s">
        <v>44</v>
      </c>
      <c r="P11093">
        <v>20.851441405707501</v>
      </c>
    </row>
    <row r="11094" spans="1:16" x14ac:dyDescent="0.25">
      <c r="A11094" s="20" t="s">
        <v>19069</v>
      </c>
      <c r="B11094">
        <v>7</v>
      </c>
      <c r="C11094" t="s">
        <v>21821</v>
      </c>
      <c r="D11094" t="s">
        <v>91</v>
      </c>
      <c r="E11094" t="s">
        <v>15983</v>
      </c>
      <c r="F11094" t="s">
        <v>40</v>
      </c>
      <c r="G11094">
        <v>2</v>
      </c>
      <c r="H11094">
        <v>6</v>
      </c>
      <c r="I11094">
        <v>2014</v>
      </c>
      <c r="J11094" t="s">
        <v>52</v>
      </c>
      <c r="K11094">
        <v>0.68</v>
      </c>
      <c r="L11094">
        <v>0.35599999999999998</v>
      </c>
      <c r="M11094" s="54">
        <v>1.004</v>
      </c>
      <c r="N11094">
        <v>537</v>
      </c>
      <c r="O11094" t="s">
        <v>44</v>
      </c>
      <c r="P11094">
        <v>4.3153185200210302</v>
      </c>
    </row>
    <row r="11095" spans="1:16" x14ac:dyDescent="0.25">
      <c r="A11095" s="20" t="s">
        <v>19070</v>
      </c>
      <c r="B11095">
        <v>7</v>
      </c>
      <c r="C11095" t="s">
        <v>21821</v>
      </c>
      <c r="D11095" t="s">
        <v>91</v>
      </c>
      <c r="E11095" t="s">
        <v>15983</v>
      </c>
      <c r="F11095" t="s">
        <v>40</v>
      </c>
      <c r="G11095">
        <v>3</v>
      </c>
      <c r="H11095">
        <v>6</v>
      </c>
      <c r="I11095">
        <v>2014</v>
      </c>
      <c r="J11095" t="s">
        <v>52</v>
      </c>
      <c r="K11095">
        <v>0.65</v>
      </c>
      <c r="L11095">
        <v>0.32500000000000001</v>
      </c>
      <c r="M11095" s="54">
        <v>0.97499999999999998</v>
      </c>
      <c r="N11095">
        <v>342</v>
      </c>
      <c r="O11095" t="s">
        <v>44</v>
      </c>
      <c r="P11095">
        <v>5.4073807043587498</v>
      </c>
    </row>
    <row r="11096" spans="1:16" x14ac:dyDescent="0.25">
      <c r="A11096" s="20" t="s">
        <v>19071</v>
      </c>
      <c r="B11096">
        <v>7</v>
      </c>
      <c r="C11096" t="s">
        <v>21821</v>
      </c>
      <c r="D11096" t="s">
        <v>91</v>
      </c>
      <c r="E11096" t="s">
        <v>15983</v>
      </c>
      <c r="F11096" t="s">
        <v>40</v>
      </c>
      <c r="G11096">
        <v>4</v>
      </c>
      <c r="H11096">
        <v>6</v>
      </c>
      <c r="I11096">
        <v>2014</v>
      </c>
      <c r="J11096" t="s">
        <v>52</v>
      </c>
      <c r="K11096">
        <v>0.89</v>
      </c>
      <c r="L11096">
        <v>0.45400000000000001</v>
      </c>
      <c r="M11096" s="54">
        <v>1.3260000000000001</v>
      </c>
      <c r="N11096">
        <v>592</v>
      </c>
      <c r="O11096" t="s">
        <v>44</v>
      </c>
      <c r="P11096">
        <v>4.1099746826339301</v>
      </c>
    </row>
    <row r="11097" spans="1:16" x14ac:dyDescent="0.25">
      <c r="A11097" s="20" t="s">
        <v>19072</v>
      </c>
      <c r="B11097">
        <v>7</v>
      </c>
      <c r="C11097" t="s">
        <v>21821</v>
      </c>
      <c r="D11097" t="s">
        <v>91</v>
      </c>
      <c r="E11097" t="s">
        <v>15983</v>
      </c>
      <c r="F11097" t="s">
        <v>40</v>
      </c>
      <c r="G11097">
        <v>5</v>
      </c>
      <c r="H11097">
        <v>6</v>
      </c>
      <c r="I11097">
        <v>2014</v>
      </c>
      <c r="J11097" t="s">
        <v>52</v>
      </c>
      <c r="K11097">
        <v>0.72</v>
      </c>
      <c r="L11097">
        <v>0.27100000000000002</v>
      </c>
      <c r="M11097" s="54">
        <v>1.169</v>
      </c>
      <c r="N11097">
        <v>93</v>
      </c>
      <c r="O11097" t="s">
        <v>44</v>
      </c>
      <c r="P11097">
        <v>10.3695169473043</v>
      </c>
    </row>
    <row r="11098" spans="1:16" x14ac:dyDescent="0.25">
      <c r="A11098" s="20" t="s">
        <v>19073</v>
      </c>
      <c r="B11098">
        <v>7</v>
      </c>
      <c r="C11098" t="s">
        <v>21821</v>
      </c>
      <c r="D11098" t="s">
        <v>91</v>
      </c>
      <c r="E11098" t="s">
        <v>15983</v>
      </c>
      <c r="F11098" t="s">
        <v>40</v>
      </c>
      <c r="G11098">
        <v>2</v>
      </c>
      <c r="H11098">
        <v>6</v>
      </c>
      <c r="I11098">
        <v>2014</v>
      </c>
      <c r="J11098" t="s">
        <v>53</v>
      </c>
      <c r="K11098" t="s">
        <v>44</v>
      </c>
      <c r="L11098" t="s">
        <v>44</v>
      </c>
      <c r="M11098" s="54" t="s">
        <v>44</v>
      </c>
      <c r="N11098">
        <v>214</v>
      </c>
      <c r="O11098" t="s">
        <v>44</v>
      </c>
      <c r="P11098">
        <v>6.8358592702466296</v>
      </c>
    </row>
    <row r="11099" spans="1:16" x14ac:dyDescent="0.25">
      <c r="A11099" s="20" t="s">
        <v>19074</v>
      </c>
      <c r="B11099">
        <v>7</v>
      </c>
      <c r="C11099" t="s">
        <v>21821</v>
      </c>
      <c r="D11099" t="s">
        <v>91</v>
      </c>
      <c r="E11099" t="s">
        <v>15983</v>
      </c>
      <c r="F11099" t="s">
        <v>40</v>
      </c>
      <c r="G11099">
        <v>3</v>
      </c>
      <c r="H11099">
        <v>6</v>
      </c>
      <c r="I11099">
        <v>2014</v>
      </c>
      <c r="J11099" t="s">
        <v>53</v>
      </c>
      <c r="K11099" t="s">
        <v>44</v>
      </c>
      <c r="L11099" t="s">
        <v>44</v>
      </c>
      <c r="M11099" s="54" t="s">
        <v>44</v>
      </c>
      <c r="N11099">
        <v>399</v>
      </c>
      <c r="O11099" t="s">
        <v>44</v>
      </c>
      <c r="P11099">
        <v>5.00626174321759</v>
      </c>
    </row>
    <row r="11100" spans="1:16" x14ac:dyDescent="0.25">
      <c r="A11100" s="20" t="s">
        <v>19075</v>
      </c>
      <c r="B11100">
        <v>7</v>
      </c>
      <c r="C11100" t="s">
        <v>21821</v>
      </c>
      <c r="D11100" t="s">
        <v>91</v>
      </c>
      <c r="E11100" t="s">
        <v>15983</v>
      </c>
      <c r="F11100" t="s">
        <v>40</v>
      </c>
      <c r="G11100">
        <v>4</v>
      </c>
      <c r="H11100">
        <v>6</v>
      </c>
      <c r="I11100">
        <v>2014</v>
      </c>
      <c r="J11100" t="s">
        <v>53</v>
      </c>
      <c r="K11100" t="s">
        <v>44</v>
      </c>
      <c r="L11100" t="s">
        <v>44</v>
      </c>
      <c r="M11100" s="54" t="s">
        <v>44</v>
      </c>
      <c r="N11100">
        <v>653</v>
      </c>
      <c r="O11100" t="s">
        <v>44</v>
      </c>
      <c r="P11100">
        <v>3.9133024009741599</v>
      </c>
    </row>
    <row r="11101" spans="1:16" x14ac:dyDescent="0.25">
      <c r="A11101" s="20" t="s">
        <v>19076</v>
      </c>
      <c r="B11101">
        <v>7</v>
      </c>
      <c r="C11101" t="s">
        <v>21821</v>
      </c>
      <c r="D11101" t="s">
        <v>91</v>
      </c>
      <c r="E11101" t="s">
        <v>15983</v>
      </c>
      <c r="F11101" t="s">
        <v>40</v>
      </c>
      <c r="G11101">
        <v>5</v>
      </c>
      <c r="H11101">
        <v>6</v>
      </c>
      <c r="I11101">
        <v>2014</v>
      </c>
      <c r="J11101" t="s">
        <v>53</v>
      </c>
      <c r="K11101" t="s">
        <v>44</v>
      </c>
      <c r="L11101" t="s">
        <v>44</v>
      </c>
      <c r="M11101" s="54" t="s">
        <v>44</v>
      </c>
      <c r="N11101">
        <v>768</v>
      </c>
      <c r="O11101" t="s">
        <v>44</v>
      </c>
      <c r="P11101">
        <v>3.60843918243516</v>
      </c>
    </row>
    <row r="11102" spans="1:16" x14ac:dyDescent="0.25">
      <c r="A11102" s="20" t="s">
        <v>19077</v>
      </c>
      <c r="B11102">
        <v>7</v>
      </c>
      <c r="C11102" t="s">
        <v>21821</v>
      </c>
      <c r="D11102" t="s">
        <v>91</v>
      </c>
      <c r="E11102" t="s">
        <v>15983</v>
      </c>
      <c r="F11102" t="s">
        <v>40</v>
      </c>
      <c r="G11102">
        <v>2</v>
      </c>
      <c r="H11102">
        <v>6</v>
      </c>
      <c r="I11102">
        <v>2014</v>
      </c>
      <c r="J11102" t="s">
        <v>34</v>
      </c>
      <c r="K11102">
        <v>1.1399999999999999</v>
      </c>
      <c r="L11102">
        <v>0.83799999999999997</v>
      </c>
      <c r="M11102" s="54">
        <v>1.4419999999999999</v>
      </c>
      <c r="N11102">
        <v>642</v>
      </c>
      <c r="O11102" t="s">
        <v>44</v>
      </c>
      <c r="P11102">
        <v>3.9466851898192901</v>
      </c>
    </row>
    <row r="11103" spans="1:16" x14ac:dyDescent="0.25">
      <c r="A11103" s="20" t="s">
        <v>19078</v>
      </c>
      <c r="B11103">
        <v>7</v>
      </c>
      <c r="C11103" t="s">
        <v>21821</v>
      </c>
      <c r="D11103" t="s">
        <v>91</v>
      </c>
      <c r="E11103" t="s">
        <v>15983</v>
      </c>
      <c r="F11103" t="s">
        <v>40</v>
      </c>
      <c r="G11103">
        <v>2</v>
      </c>
      <c r="H11103">
        <v>6</v>
      </c>
      <c r="I11103">
        <v>2014</v>
      </c>
      <c r="J11103" t="s">
        <v>54</v>
      </c>
      <c r="K11103">
        <v>1.1000000000000001</v>
      </c>
      <c r="L11103">
        <v>0.52100000000000002</v>
      </c>
      <c r="M11103" s="54">
        <v>1.679</v>
      </c>
      <c r="N11103">
        <v>232</v>
      </c>
      <c r="O11103" t="s">
        <v>44</v>
      </c>
      <c r="P11103">
        <v>6.5653216429861301</v>
      </c>
    </row>
    <row r="11104" spans="1:16" x14ac:dyDescent="0.25">
      <c r="A11104" s="20" t="s">
        <v>19079</v>
      </c>
      <c r="B11104">
        <v>7</v>
      </c>
      <c r="C11104" t="s">
        <v>21821</v>
      </c>
      <c r="D11104" t="s">
        <v>91</v>
      </c>
      <c r="E11104" t="s">
        <v>15983</v>
      </c>
      <c r="F11104" t="s">
        <v>40</v>
      </c>
      <c r="G11104">
        <v>3</v>
      </c>
      <c r="H11104">
        <v>6</v>
      </c>
      <c r="I11104">
        <v>2014</v>
      </c>
      <c r="J11104" t="s">
        <v>54</v>
      </c>
      <c r="K11104">
        <v>1.26</v>
      </c>
      <c r="L11104">
        <v>0.623</v>
      </c>
      <c r="M11104" s="54">
        <v>1.897</v>
      </c>
      <c r="N11104">
        <v>283</v>
      </c>
      <c r="O11104" t="s">
        <v>44</v>
      </c>
      <c r="P11104">
        <v>5.9443829827776398</v>
      </c>
    </row>
    <row r="11105" spans="1:16" x14ac:dyDescent="0.25">
      <c r="A11105" s="20" t="s">
        <v>19080</v>
      </c>
      <c r="B11105">
        <v>7</v>
      </c>
      <c r="C11105" t="s">
        <v>21821</v>
      </c>
      <c r="D11105" t="s">
        <v>91</v>
      </c>
      <c r="E11105" t="s">
        <v>15983</v>
      </c>
      <c r="F11105" t="s">
        <v>40</v>
      </c>
      <c r="G11105">
        <v>4</v>
      </c>
      <c r="H11105">
        <v>6</v>
      </c>
      <c r="I11105">
        <v>2014</v>
      </c>
      <c r="J11105" t="s">
        <v>54</v>
      </c>
      <c r="K11105">
        <v>1.1599999999999999</v>
      </c>
      <c r="L11105">
        <v>0.52700000000000002</v>
      </c>
      <c r="M11105" s="54">
        <v>1.7929999999999999</v>
      </c>
      <c r="N11105">
        <v>262</v>
      </c>
      <c r="O11105" t="s">
        <v>44</v>
      </c>
      <c r="P11105">
        <v>6.1780206321521502</v>
      </c>
    </row>
    <row r="11106" spans="1:16" x14ac:dyDescent="0.25">
      <c r="A11106" s="20" t="s">
        <v>19081</v>
      </c>
      <c r="B11106">
        <v>7</v>
      </c>
      <c r="C11106" t="s">
        <v>21821</v>
      </c>
      <c r="D11106" t="s">
        <v>91</v>
      </c>
      <c r="E11106" t="s">
        <v>15983</v>
      </c>
      <c r="F11106" t="s">
        <v>40</v>
      </c>
      <c r="G11106">
        <v>5</v>
      </c>
      <c r="H11106">
        <v>6</v>
      </c>
      <c r="I11106">
        <v>2014</v>
      </c>
      <c r="J11106" t="s">
        <v>54</v>
      </c>
      <c r="K11106">
        <v>1.01</v>
      </c>
      <c r="L11106">
        <v>0.45800000000000002</v>
      </c>
      <c r="M11106" s="54">
        <v>1.5620000000000001</v>
      </c>
      <c r="N11106">
        <v>65</v>
      </c>
      <c r="O11106" t="s">
        <v>44</v>
      </c>
      <c r="P11106">
        <v>12.4034734589208</v>
      </c>
    </row>
    <row r="11107" spans="1:16" x14ac:dyDescent="0.25">
      <c r="A11107" s="20" t="s">
        <v>19082</v>
      </c>
      <c r="B11107">
        <v>7</v>
      </c>
      <c r="C11107" t="s">
        <v>21821</v>
      </c>
      <c r="D11107" t="s">
        <v>91</v>
      </c>
      <c r="E11107" t="s">
        <v>15983</v>
      </c>
      <c r="F11107" t="s">
        <v>40</v>
      </c>
      <c r="G11107">
        <v>3</v>
      </c>
      <c r="H11107">
        <v>6</v>
      </c>
      <c r="I11107">
        <v>2014</v>
      </c>
      <c r="J11107" t="s">
        <v>34</v>
      </c>
      <c r="K11107">
        <v>0.87</v>
      </c>
      <c r="L11107">
        <v>0.63900000000000001</v>
      </c>
      <c r="M11107" s="54">
        <v>1.101</v>
      </c>
      <c r="N11107">
        <v>559</v>
      </c>
      <c r="O11107" t="s">
        <v>44</v>
      </c>
      <c r="P11107">
        <v>4.2295493443781398</v>
      </c>
    </row>
    <row r="11108" spans="1:16" x14ac:dyDescent="0.25">
      <c r="A11108" s="20" t="s">
        <v>19083</v>
      </c>
      <c r="B11108">
        <v>7</v>
      </c>
      <c r="C11108" t="s">
        <v>21821</v>
      </c>
      <c r="D11108" t="s">
        <v>91</v>
      </c>
      <c r="E11108" t="s">
        <v>15983</v>
      </c>
      <c r="F11108" t="s">
        <v>40</v>
      </c>
      <c r="G11108">
        <v>2</v>
      </c>
      <c r="H11108">
        <v>6</v>
      </c>
      <c r="I11108">
        <v>2014</v>
      </c>
      <c r="J11108" t="s">
        <v>55</v>
      </c>
      <c r="K11108">
        <v>1.21</v>
      </c>
      <c r="L11108">
        <v>0.91900000000000004</v>
      </c>
      <c r="M11108" s="54">
        <v>1.5009999999999999</v>
      </c>
      <c r="N11108">
        <v>754</v>
      </c>
      <c r="O11108" t="s">
        <v>44</v>
      </c>
      <c r="P11108">
        <v>3.6417852036461502</v>
      </c>
    </row>
    <row r="11109" spans="1:16" x14ac:dyDescent="0.25">
      <c r="A11109" s="20" t="s">
        <v>19084</v>
      </c>
      <c r="B11109">
        <v>7</v>
      </c>
      <c r="C11109" t="s">
        <v>21821</v>
      </c>
      <c r="D11109" t="s">
        <v>91</v>
      </c>
      <c r="E11109" t="s">
        <v>15983</v>
      </c>
      <c r="F11109" t="s">
        <v>40</v>
      </c>
      <c r="G11109">
        <v>3</v>
      </c>
      <c r="H11109">
        <v>6</v>
      </c>
      <c r="I11109">
        <v>2014</v>
      </c>
      <c r="J11109" t="s">
        <v>55</v>
      </c>
      <c r="K11109">
        <v>1.24</v>
      </c>
      <c r="L11109">
        <v>0.95299999999999996</v>
      </c>
      <c r="M11109" s="54">
        <v>1.5269999999999999</v>
      </c>
      <c r="N11109">
        <v>1253</v>
      </c>
      <c r="O11109" t="s">
        <v>44</v>
      </c>
      <c r="P11109">
        <v>2.8250391094058802</v>
      </c>
    </row>
    <row r="11110" spans="1:16" x14ac:dyDescent="0.25">
      <c r="A11110" s="20" t="s">
        <v>19085</v>
      </c>
      <c r="B11110">
        <v>7</v>
      </c>
      <c r="C11110" t="s">
        <v>21821</v>
      </c>
      <c r="D11110" t="s">
        <v>91</v>
      </c>
      <c r="E11110" t="s">
        <v>15983</v>
      </c>
      <c r="F11110" t="s">
        <v>40</v>
      </c>
      <c r="G11110">
        <v>4</v>
      </c>
      <c r="H11110">
        <v>6</v>
      </c>
      <c r="I11110">
        <v>2014</v>
      </c>
      <c r="J11110" t="s">
        <v>55</v>
      </c>
      <c r="K11110">
        <v>1.36</v>
      </c>
      <c r="L11110">
        <v>1.02</v>
      </c>
      <c r="M11110" s="54">
        <v>1.7</v>
      </c>
      <c r="N11110">
        <v>872</v>
      </c>
      <c r="O11110" t="s">
        <v>44</v>
      </c>
      <c r="P11110">
        <v>3.3864273073929798</v>
      </c>
    </row>
    <row r="11111" spans="1:16" x14ac:dyDescent="0.25">
      <c r="A11111" s="20" t="s">
        <v>19086</v>
      </c>
      <c r="B11111">
        <v>7</v>
      </c>
      <c r="C11111" t="s">
        <v>21821</v>
      </c>
      <c r="D11111" t="s">
        <v>91</v>
      </c>
      <c r="E11111" t="s">
        <v>15983</v>
      </c>
      <c r="F11111" t="s">
        <v>40</v>
      </c>
      <c r="G11111">
        <v>5</v>
      </c>
      <c r="H11111">
        <v>6</v>
      </c>
      <c r="I11111">
        <v>2014</v>
      </c>
      <c r="J11111" t="s">
        <v>55</v>
      </c>
      <c r="K11111">
        <v>1.25</v>
      </c>
      <c r="L11111">
        <v>0.89700000000000002</v>
      </c>
      <c r="M11111" s="54">
        <v>1.603</v>
      </c>
      <c r="N11111">
        <v>367</v>
      </c>
      <c r="O11111" t="s">
        <v>44</v>
      </c>
      <c r="P11111">
        <v>5.2199575097188102</v>
      </c>
    </row>
    <row r="11112" spans="1:16" x14ac:dyDescent="0.25">
      <c r="A11112" s="20" t="s">
        <v>19087</v>
      </c>
      <c r="B11112">
        <v>7</v>
      </c>
      <c r="C11112" t="s">
        <v>21821</v>
      </c>
      <c r="D11112" t="s">
        <v>91</v>
      </c>
      <c r="E11112" t="s">
        <v>15983</v>
      </c>
      <c r="F11112" t="s">
        <v>40</v>
      </c>
      <c r="G11112">
        <v>4</v>
      </c>
      <c r="H11112">
        <v>6</v>
      </c>
      <c r="I11112">
        <v>2014</v>
      </c>
      <c r="J11112" t="s">
        <v>34</v>
      </c>
      <c r="K11112">
        <v>1.06</v>
      </c>
      <c r="L11112">
        <v>0.60399999999999998</v>
      </c>
      <c r="M11112" s="54">
        <v>1.516</v>
      </c>
      <c r="N11112">
        <v>238</v>
      </c>
      <c r="O11112" t="s">
        <v>44</v>
      </c>
      <c r="P11112">
        <v>6.4820372355216396</v>
      </c>
    </row>
    <row r="11113" spans="1:16" x14ac:dyDescent="0.25">
      <c r="A11113" s="20" t="s">
        <v>19088</v>
      </c>
      <c r="B11113">
        <v>7</v>
      </c>
      <c r="C11113" t="s">
        <v>21821</v>
      </c>
      <c r="D11113" t="s">
        <v>91</v>
      </c>
      <c r="E11113" t="s">
        <v>15983</v>
      </c>
      <c r="F11113" t="s">
        <v>40</v>
      </c>
      <c r="G11113">
        <v>2</v>
      </c>
      <c r="H11113">
        <v>6</v>
      </c>
      <c r="I11113">
        <v>2014</v>
      </c>
      <c r="J11113" t="s">
        <v>56</v>
      </c>
      <c r="K11113">
        <v>3.23</v>
      </c>
      <c r="L11113">
        <v>1.0369999999999999</v>
      </c>
      <c r="M11113" s="54">
        <v>5.423</v>
      </c>
      <c r="N11113">
        <v>54</v>
      </c>
      <c r="O11113" t="s">
        <v>44</v>
      </c>
      <c r="P11113">
        <v>13.6082763487954</v>
      </c>
    </row>
    <row r="11114" spans="1:16" x14ac:dyDescent="0.25">
      <c r="A11114" s="20" t="s">
        <v>19089</v>
      </c>
      <c r="B11114">
        <v>7</v>
      </c>
      <c r="C11114" t="s">
        <v>21821</v>
      </c>
      <c r="D11114" t="s">
        <v>91</v>
      </c>
      <c r="E11114" t="s">
        <v>15983</v>
      </c>
      <c r="F11114" t="s">
        <v>40</v>
      </c>
      <c r="G11114">
        <v>3</v>
      </c>
      <c r="H11114">
        <v>6</v>
      </c>
      <c r="I11114">
        <v>2014</v>
      </c>
      <c r="J11114" t="s">
        <v>56</v>
      </c>
      <c r="K11114">
        <v>3.77</v>
      </c>
      <c r="L11114">
        <v>0.92700000000000005</v>
      </c>
      <c r="M11114" s="54">
        <v>6.6130000000000004</v>
      </c>
      <c r="N11114">
        <v>104</v>
      </c>
      <c r="O11114" t="s">
        <v>44</v>
      </c>
      <c r="P11114">
        <v>9.8058067569092007</v>
      </c>
    </row>
    <row r="11115" spans="1:16" x14ac:dyDescent="0.25">
      <c r="A11115" s="20" t="s">
        <v>19090</v>
      </c>
      <c r="B11115">
        <v>7</v>
      </c>
      <c r="C11115" t="s">
        <v>21821</v>
      </c>
      <c r="D11115" t="s">
        <v>91</v>
      </c>
      <c r="E11115" t="s">
        <v>15983</v>
      </c>
      <c r="F11115" t="s">
        <v>40</v>
      </c>
      <c r="G11115">
        <v>4</v>
      </c>
      <c r="H11115">
        <v>6</v>
      </c>
      <c r="I11115">
        <v>2014</v>
      </c>
      <c r="J11115" t="s">
        <v>56</v>
      </c>
      <c r="K11115" t="s">
        <v>44</v>
      </c>
      <c r="L11115" t="s">
        <v>44</v>
      </c>
      <c r="M11115" s="54" t="s">
        <v>44</v>
      </c>
      <c r="N11115">
        <v>16</v>
      </c>
      <c r="O11115" t="s">
        <v>44</v>
      </c>
      <c r="P11115">
        <v>25</v>
      </c>
    </row>
    <row r="11116" spans="1:16" x14ac:dyDescent="0.25">
      <c r="A11116" s="20" t="s">
        <v>19091</v>
      </c>
      <c r="B11116">
        <v>7</v>
      </c>
      <c r="C11116" t="s">
        <v>21821</v>
      </c>
      <c r="D11116" t="s">
        <v>91</v>
      </c>
      <c r="E11116" t="s">
        <v>15983</v>
      </c>
      <c r="F11116" t="s">
        <v>40</v>
      </c>
      <c r="G11116">
        <v>5</v>
      </c>
      <c r="H11116">
        <v>6</v>
      </c>
      <c r="I11116">
        <v>2014</v>
      </c>
      <c r="J11116" t="s">
        <v>56</v>
      </c>
      <c r="K11116">
        <v>3.78</v>
      </c>
      <c r="L11116">
        <v>1.534</v>
      </c>
      <c r="M11116" s="54">
        <v>6.0259999999999998</v>
      </c>
      <c r="N11116">
        <v>225</v>
      </c>
      <c r="O11116" t="s">
        <v>44</v>
      </c>
      <c r="P11116">
        <v>6.6666666666666696</v>
      </c>
    </row>
    <row r="11117" spans="1:16" x14ac:dyDescent="0.25">
      <c r="A11117" s="20" t="s">
        <v>19092</v>
      </c>
      <c r="B11117">
        <v>7</v>
      </c>
      <c r="C11117" t="s">
        <v>21821</v>
      </c>
      <c r="D11117" t="s">
        <v>91</v>
      </c>
      <c r="E11117" t="s">
        <v>15983</v>
      </c>
      <c r="F11117" t="s">
        <v>40</v>
      </c>
      <c r="G11117">
        <v>5</v>
      </c>
      <c r="H11117">
        <v>6</v>
      </c>
      <c r="I11117">
        <v>2014</v>
      </c>
      <c r="J11117" t="s">
        <v>34</v>
      </c>
      <c r="K11117">
        <v>0.79</v>
      </c>
      <c r="L11117">
        <v>0.51600000000000001</v>
      </c>
      <c r="M11117" s="54">
        <v>1.0640000000000001</v>
      </c>
      <c r="N11117">
        <v>346</v>
      </c>
      <c r="O11117" t="s">
        <v>44</v>
      </c>
      <c r="P11117">
        <v>5.3760333057047003</v>
      </c>
    </row>
    <row r="11118" spans="1:16" x14ac:dyDescent="0.25">
      <c r="A11118" s="20" t="s">
        <v>19093</v>
      </c>
      <c r="B11118">
        <v>7</v>
      </c>
      <c r="C11118" t="s">
        <v>21821</v>
      </c>
      <c r="D11118" t="s">
        <v>91</v>
      </c>
      <c r="E11118" t="s">
        <v>15983</v>
      </c>
      <c r="F11118" t="s">
        <v>40</v>
      </c>
      <c r="G11118">
        <v>2</v>
      </c>
      <c r="H11118">
        <v>6</v>
      </c>
      <c r="I11118">
        <v>2014</v>
      </c>
      <c r="J11118" t="s">
        <v>57</v>
      </c>
      <c r="K11118">
        <v>1.25</v>
      </c>
      <c r="L11118">
        <v>0.40899999999999997</v>
      </c>
      <c r="M11118" s="54">
        <v>2.0910000000000002</v>
      </c>
      <c r="N11118">
        <v>99</v>
      </c>
      <c r="O11118" t="s">
        <v>44</v>
      </c>
      <c r="P11118">
        <v>10.050378152592099</v>
      </c>
    </row>
    <row r="11119" spans="1:16" x14ac:dyDescent="0.25">
      <c r="A11119" s="20" t="s">
        <v>19094</v>
      </c>
      <c r="B11119">
        <v>7</v>
      </c>
      <c r="C11119" t="s">
        <v>21821</v>
      </c>
      <c r="D11119" t="s">
        <v>91</v>
      </c>
      <c r="E11119" t="s">
        <v>15983</v>
      </c>
      <c r="F11119" t="s">
        <v>40</v>
      </c>
      <c r="G11119">
        <v>3</v>
      </c>
      <c r="H11119">
        <v>6</v>
      </c>
      <c r="I11119">
        <v>2014</v>
      </c>
      <c r="J11119" t="s">
        <v>57</v>
      </c>
      <c r="K11119">
        <v>1.0900000000000001</v>
      </c>
      <c r="L11119">
        <v>0.58699999999999997</v>
      </c>
      <c r="M11119" s="54">
        <v>1.593</v>
      </c>
      <c r="N11119">
        <v>428</v>
      </c>
      <c r="O11119" t="s">
        <v>44</v>
      </c>
      <c r="P11119">
        <v>4.8336824452283196</v>
      </c>
    </row>
    <row r="11120" spans="1:16" x14ac:dyDescent="0.25">
      <c r="A11120" s="20" t="s">
        <v>19095</v>
      </c>
      <c r="B11120">
        <v>7</v>
      </c>
      <c r="C11120" t="s">
        <v>21821</v>
      </c>
      <c r="D11120" t="s">
        <v>91</v>
      </c>
      <c r="E11120" t="s">
        <v>15983</v>
      </c>
      <c r="F11120" t="s">
        <v>40</v>
      </c>
      <c r="G11120">
        <v>4</v>
      </c>
      <c r="H11120">
        <v>6</v>
      </c>
      <c r="I11120">
        <v>2014</v>
      </c>
      <c r="J11120" t="s">
        <v>57</v>
      </c>
      <c r="K11120">
        <v>0.98</v>
      </c>
      <c r="L11120">
        <v>0.48299999999999998</v>
      </c>
      <c r="M11120" s="54">
        <v>1.4770000000000001</v>
      </c>
      <c r="N11120">
        <v>396</v>
      </c>
      <c r="O11120" t="s">
        <v>44</v>
      </c>
      <c r="P11120">
        <v>5.0251890762960603</v>
      </c>
    </row>
    <row r="11121" spans="1:16" x14ac:dyDescent="0.25">
      <c r="A11121" s="20" t="s">
        <v>19096</v>
      </c>
      <c r="B11121">
        <v>7</v>
      </c>
      <c r="C11121" t="s">
        <v>21821</v>
      </c>
      <c r="D11121" t="s">
        <v>91</v>
      </c>
      <c r="E11121" t="s">
        <v>15983</v>
      </c>
      <c r="F11121" t="s">
        <v>40</v>
      </c>
      <c r="G11121">
        <v>5</v>
      </c>
      <c r="H11121">
        <v>6</v>
      </c>
      <c r="I11121">
        <v>2014</v>
      </c>
      <c r="J11121" t="s">
        <v>57</v>
      </c>
      <c r="K11121">
        <v>0.93</v>
      </c>
      <c r="L11121">
        <v>0.47799999999999998</v>
      </c>
      <c r="M11121" s="54">
        <v>1.3819999999999999</v>
      </c>
      <c r="N11121">
        <v>270</v>
      </c>
      <c r="O11121" t="s">
        <v>44</v>
      </c>
      <c r="P11121">
        <v>6.08580619450185</v>
      </c>
    </row>
    <row r="11122" spans="1:16" x14ac:dyDescent="0.25">
      <c r="A11122" s="20" t="s">
        <v>19097</v>
      </c>
      <c r="B11122">
        <v>7</v>
      </c>
      <c r="C11122" t="s">
        <v>21821</v>
      </c>
      <c r="D11122" t="s">
        <v>91</v>
      </c>
      <c r="E11122" t="s">
        <v>15983</v>
      </c>
      <c r="F11122" t="s">
        <v>40</v>
      </c>
      <c r="G11122">
        <v>2</v>
      </c>
      <c r="H11122">
        <v>6</v>
      </c>
      <c r="I11122">
        <v>2014</v>
      </c>
      <c r="J11122" t="s">
        <v>58</v>
      </c>
      <c r="K11122">
        <v>0.65</v>
      </c>
      <c r="L11122">
        <v>0.38500000000000001</v>
      </c>
      <c r="M11122" s="54">
        <v>0.91500000000000004</v>
      </c>
      <c r="N11122">
        <v>264</v>
      </c>
      <c r="O11122" t="s">
        <v>44</v>
      </c>
      <c r="P11122">
        <v>6.1545745489666404</v>
      </c>
    </row>
    <row r="11123" spans="1:16" x14ac:dyDescent="0.25">
      <c r="A11123" s="20" t="s">
        <v>19098</v>
      </c>
      <c r="B11123">
        <v>7</v>
      </c>
      <c r="C11123" t="s">
        <v>21821</v>
      </c>
      <c r="D11123" t="s">
        <v>91</v>
      </c>
      <c r="E11123" t="s">
        <v>15983</v>
      </c>
      <c r="F11123" t="s">
        <v>40</v>
      </c>
      <c r="G11123">
        <v>3</v>
      </c>
      <c r="H11123">
        <v>6</v>
      </c>
      <c r="I11123">
        <v>2014</v>
      </c>
      <c r="J11123" t="s">
        <v>58</v>
      </c>
      <c r="K11123">
        <v>0.8</v>
      </c>
      <c r="L11123">
        <v>0.48399999999999999</v>
      </c>
      <c r="M11123" s="54">
        <v>1.1160000000000001</v>
      </c>
      <c r="N11123">
        <v>846</v>
      </c>
      <c r="O11123" t="s">
        <v>44</v>
      </c>
      <c r="P11123">
        <v>3.4380708208626398</v>
      </c>
    </row>
    <row r="11124" spans="1:16" x14ac:dyDescent="0.25">
      <c r="A11124" s="20" t="s">
        <v>19099</v>
      </c>
      <c r="B11124">
        <v>7</v>
      </c>
      <c r="C11124" t="s">
        <v>21821</v>
      </c>
      <c r="D11124" t="s">
        <v>91</v>
      </c>
      <c r="E11124" t="s">
        <v>15983</v>
      </c>
      <c r="F11124" t="s">
        <v>40</v>
      </c>
      <c r="G11124">
        <v>4</v>
      </c>
      <c r="H11124">
        <v>6</v>
      </c>
      <c r="I11124">
        <v>2014</v>
      </c>
      <c r="J11124" t="s">
        <v>58</v>
      </c>
      <c r="K11124">
        <v>0.81</v>
      </c>
      <c r="L11124">
        <v>0.50800000000000001</v>
      </c>
      <c r="M11124" s="54">
        <v>1.1120000000000001</v>
      </c>
      <c r="N11124">
        <v>1472</v>
      </c>
      <c r="O11124" t="s">
        <v>44</v>
      </c>
      <c r="P11124">
        <v>2.6064301757134301</v>
      </c>
    </row>
    <row r="11125" spans="1:16" x14ac:dyDescent="0.25">
      <c r="A11125" s="20" t="s">
        <v>19100</v>
      </c>
      <c r="B11125">
        <v>7</v>
      </c>
      <c r="C11125" t="s">
        <v>21821</v>
      </c>
      <c r="D11125" t="s">
        <v>91</v>
      </c>
      <c r="E11125" t="s">
        <v>15983</v>
      </c>
      <c r="F11125" t="s">
        <v>40</v>
      </c>
      <c r="G11125">
        <v>5</v>
      </c>
      <c r="H11125">
        <v>6</v>
      </c>
      <c r="I11125">
        <v>2014</v>
      </c>
      <c r="J11125" t="s">
        <v>58</v>
      </c>
      <c r="K11125">
        <v>0.81</v>
      </c>
      <c r="L11125">
        <v>0.50800000000000001</v>
      </c>
      <c r="M11125" s="54">
        <v>1.1120000000000001</v>
      </c>
      <c r="N11125">
        <v>1163</v>
      </c>
      <c r="O11125" t="s">
        <v>44</v>
      </c>
      <c r="P11125">
        <v>2.93231176353911</v>
      </c>
    </row>
    <row r="11126" spans="1:16" x14ac:dyDescent="0.25">
      <c r="A11126" s="20" t="s">
        <v>19101</v>
      </c>
      <c r="B11126">
        <v>7</v>
      </c>
      <c r="C11126" t="s">
        <v>21821</v>
      </c>
      <c r="D11126" t="s">
        <v>91</v>
      </c>
      <c r="E11126" t="s">
        <v>15983</v>
      </c>
      <c r="F11126" t="s">
        <v>40</v>
      </c>
      <c r="G11126">
        <v>2</v>
      </c>
      <c r="H11126">
        <v>6</v>
      </c>
      <c r="I11126">
        <v>2014</v>
      </c>
      <c r="J11126" t="s">
        <v>59</v>
      </c>
      <c r="K11126" t="s">
        <v>44</v>
      </c>
      <c r="L11126" t="s">
        <v>44</v>
      </c>
      <c r="M11126" s="54" t="s">
        <v>44</v>
      </c>
      <c r="N11126">
        <v>69</v>
      </c>
      <c r="O11126" t="s">
        <v>44</v>
      </c>
      <c r="P11126">
        <v>12.0385853085769</v>
      </c>
    </row>
    <row r="11127" spans="1:16" x14ac:dyDescent="0.25">
      <c r="A11127" s="20" t="s">
        <v>19102</v>
      </c>
      <c r="B11127">
        <v>7</v>
      </c>
      <c r="C11127" t="s">
        <v>21821</v>
      </c>
      <c r="D11127" t="s">
        <v>91</v>
      </c>
      <c r="E11127" t="s">
        <v>15983</v>
      </c>
      <c r="F11127" t="s">
        <v>40</v>
      </c>
      <c r="G11127">
        <v>3</v>
      </c>
      <c r="H11127">
        <v>6</v>
      </c>
      <c r="I11127">
        <v>2014</v>
      </c>
      <c r="J11127" t="s">
        <v>59</v>
      </c>
      <c r="K11127" t="s">
        <v>44</v>
      </c>
      <c r="L11127" t="s">
        <v>44</v>
      </c>
      <c r="M11127" s="54" t="s">
        <v>44</v>
      </c>
      <c r="N11127">
        <v>89</v>
      </c>
      <c r="O11127" t="s">
        <v>44</v>
      </c>
      <c r="P11127">
        <v>10.599978800063599</v>
      </c>
    </row>
    <row r="11128" spans="1:16" x14ac:dyDescent="0.25">
      <c r="A11128" s="20" t="s">
        <v>19103</v>
      </c>
      <c r="B11128">
        <v>7</v>
      </c>
      <c r="C11128" t="s">
        <v>21821</v>
      </c>
      <c r="D11128" t="s">
        <v>91</v>
      </c>
      <c r="E11128" t="s">
        <v>15983</v>
      </c>
      <c r="F11128" t="s">
        <v>40</v>
      </c>
      <c r="G11128">
        <v>4</v>
      </c>
      <c r="H11128">
        <v>6</v>
      </c>
      <c r="I11128">
        <v>2014</v>
      </c>
      <c r="J11128" t="s">
        <v>59</v>
      </c>
      <c r="K11128" t="s">
        <v>44</v>
      </c>
      <c r="L11128" t="s">
        <v>44</v>
      </c>
      <c r="M11128" s="54" t="s">
        <v>44</v>
      </c>
      <c r="N11128">
        <v>278</v>
      </c>
      <c r="O11128" t="s">
        <v>44</v>
      </c>
      <c r="P11128">
        <v>5.99760143904067</v>
      </c>
    </row>
    <row r="11129" spans="1:16" x14ac:dyDescent="0.25">
      <c r="A11129" s="20" t="s">
        <v>19104</v>
      </c>
      <c r="B11129">
        <v>7</v>
      </c>
      <c r="C11129" t="s">
        <v>21821</v>
      </c>
      <c r="D11129" t="s">
        <v>91</v>
      </c>
      <c r="E11129" t="s">
        <v>15983</v>
      </c>
      <c r="F11129" t="s">
        <v>40</v>
      </c>
      <c r="G11129">
        <v>5</v>
      </c>
      <c r="H11129">
        <v>6</v>
      </c>
      <c r="I11129">
        <v>2014</v>
      </c>
      <c r="J11129" t="s">
        <v>59</v>
      </c>
      <c r="K11129" t="s">
        <v>44</v>
      </c>
      <c r="L11129" t="s">
        <v>44</v>
      </c>
      <c r="M11129" s="54" t="s">
        <v>44</v>
      </c>
      <c r="N11129">
        <v>86</v>
      </c>
      <c r="O11129" t="s">
        <v>44</v>
      </c>
      <c r="P11129">
        <v>10.783277320343799</v>
      </c>
    </row>
    <row r="11130" spans="1:16" x14ac:dyDescent="0.25">
      <c r="A11130" s="20" t="s">
        <v>19105</v>
      </c>
      <c r="B11130">
        <v>7</v>
      </c>
      <c r="C11130" t="s">
        <v>21821</v>
      </c>
      <c r="D11130" t="s">
        <v>91</v>
      </c>
      <c r="E11130" t="s">
        <v>15983</v>
      </c>
      <c r="F11130" t="s">
        <v>40</v>
      </c>
      <c r="G11130">
        <v>2</v>
      </c>
      <c r="H11130">
        <v>6</v>
      </c>
      <c r="I11130">
        <v>2014</v>
      </c>
      <c r="J11130" t="s">
        <v>60</v>
      </c>
      <c r="K11130">
        <v>0.86</v>
      </c>
      <c r="L11130">
        <v>0.7</v>
      </c>
      <c r="M11130" s="54">
        <v>1.02</v>
      </c>
      <c r="N11130">
        <v>1084</v>
      </c>
      <c r="O11130" t="s">
        <v>44</v>
      </c>
      <c r="P11130">
        <v>3.03728369615393</v>
      </c>
    </row>
    <row r="11131" spans="1:16" x14ac:dyDescent="0.25">
      <c r="A11131" s="20" t="s">
        <v>19106</v>
      </c>
      <c r="B11131">
        <v>7</v>
      </c>
      <c r="C11131" t="s">
        <v>21821</v>
      </c>
      <c r="D11131" t="s">
        <v>91</v>
      </c>
      <c r="E11131" t="s">
        <v>15983</v>
      </c>
      <c r="F11131" t="s">
        <v>40</v>
      </c>
      <c r="G11131">
        <v>3</v>
      </c>
      <c r="H11131">
        <v>6</v>
      </c>
      <c r="I11131">
        <v>2014</v>
      </c>
      <c r="J11131" t="s">
        <v>60</v>
      </c>
      <c r="K11131">
        <v>0.96</v>
      </c>
      <c r="L11131">
        <v>0.76900000000000002</v>
      </c>
      <c r="M11131" s="54">
        <v>1.151</v>
      </c>
      <c r="N11131">
        <v>1126</v>
      </c>
      <c r="O11131" t="s">
        <v>44</v>
      </c>
      <c r="P11131">
        <v>2.9800997754107499</v>
      </c>
    </row>
    <row r="11132" spans="1:16" x14ac:dyDescent="0.25">
      <c r="A11132" s="20" t="s">
        <v>19107</v>
      </c>
      <c r="B11132">
        <v>7</v>
      </c>
      <c r="C11132" t="s">
        <v>21821</v>
      </c>
      <c r="D11132" t="s">
        <v>91</v>
      </c>
      <c r="E11132" t="s">
        <v>15983</v>
      </c>
      <c r="F11132" t="s">
        <v>40</v>
      </c>
      <c r="G11132">
        <v>4</v>
      </c>
      <c r="H11132">
        <v>6</v>
      </c>
      <c r="I11132">
        <v>2014</v>
      </c>
      <c r="J11132" t="s">
        <v>60</v>
      </c>
      <c r="K11132">
        <v>0.84</v>
      </c>
      <c r="L11132">
        <v>0.65600000000000003</v>
      </c>
      <c r="M11132" s="54">
        <v>1.024</v>
      </c>
      <c r="N11132">
        <v>596</v>
      </c>
      <c r="O11132" t="s">
        <v>44</v>
      </c>
      <c r="P11132">
        <v>4.0961596025951996</v>
      </c>
    </row>
    <row r="11133" spans="1:16" x14ac:dyDescent="0.25">
      <c r="A11133" s="20" t="s">
        <v>19108</v>
      </c>
      <c r="B11133">
        <v>7</v>
      </c>
      <c r="C11133" t="s">
        <v>21821</v>
      </c>
      <c r="D11133" t="s">
        <v>91</v>
      </c>
      <c r="E11133" t="s">
        <v>15983</v>
      </c>
      <c r="F11133" t="s">
        <v>40</v>
      </c>
      <c r="G11133">
        <v>5</v>
      </c>
      <c r="H11133">
        <v>6</v>
      </c>
      <c r="I11133">
        <v>2014</v>
      </c>
      <c r="J11133" t="s">
        <v>60</v>
      </c>
      <c r="K11133">
        <v>0.82</v>
      </c>
      <c r="L11133">
        <v>0.60299999999999998</v>
      </c>
      <c r="M11133" s="54">
        <v>1.0369999999999999</v>
      </c>
      <c r="N11133">
        <v>229</v>
      </c>
      <c r="O11133" t="s">
        <v>44</v>
      </c>
      <c r="P11133">
        <v>6.6081860045509</v>
      </c>
    </row>
    <row r="11134" spans="1:16" x14ac:dyDescent="0.25">
      <c r="A11134" s="20" t="s">
        <v>19109</v>
      </c>
      <c r="B11134">
        <v>7</v>
      </c>
      <c r="C11134" t="s">
        <v>21821</v>
      </c>
      <c r="D11134" t="s">
        <v>91</v>
      </c>
      <c r="E11134" t="s">
        <v>15983</v>
      </c>
      <c r="F11134" t="s">
        <v>40</v>
      </c>
      <c r="G11134">
        <v>2</v>
      </c>
      <c r="H11134">
        <v>6</v>
      </c>
      <c r="I11134">
        <v>2014</v>
      </c>
      <c r="J11134" t="s">
        <v>61</v>
      </c>
      <c r="K11134" t="s">
        <v>44</v>
      </c>
      <c r="L11134" t="s">
        <v>44</v>
      </c>
      <c r="M11134" s="54" t="s">
        <v>44</v>
      </c>
      <c r="N11134">
        <v>69</v>
      </c>
      <c r="O11134" t="s">
        <v>44</v>
      </c>
      <c r="P11134">
        <v>12.0385853085769</v>
      </c>
    </row>
    <row r="11135" spans="1:16" x14ac:dyDescent="0.25">
      <c r="A11135" s="20" t="s">
        <v>19110</v>
      </c>
      <c r="B11135">
        <v>7</v>
      </c>
      <c r="C11135" t="s">
        <v>21821</v>
      </c>
      <c r="D11135" t="s">
        <v>91</v>
      </c>
      <c r="E11135" t="s">
        <v>15983</v>
      </c>
      <c r="F11135" t="s">
        <v>40</v>
      </c>
      <c r="G11135">
        <v>3</v>
      </c>
      <c r="H11135">
        <v>6</v>
      </c>
      <c r="I11135">
        <v>2014</v>
      </c>
      <c r="J11135" t="s">
        <v>61</v>
      </c>
      <c r="K11135" t="s">
        <v>44</v>
      </c>
      <c r="L11135" t="s">
        <v>44</v>
      </c>
      <c r="M11135" s="54" t="s">
        <v>44</v>
      </c>
      <c r="N11135">
        <v>120</v>
      </c>
      <c r="O11135" t="s">
        <v>44</v>
      </c>
      <c r="P11135">
        <v>9.1287092917527701</v>
      </c>
    </row>
    <row r="11136" spans="1:16" x14ac:dyDescent="0.25">
      <c r="A11136" s="20" t="s">
        <v>19111</v>
      </c>
      <c r="B11136">
        <v>7</v>
      </c>
      <c r="C11136" t="s">
        <v>21821</v>
      </c>
      <c r="D11136" t="s">
        <v>91</v>
      </c>
      <c r="E11136" t="s">
        <v>15983</v>
      </c>
      <c r="F11136" t="s">
        <v>40</v>
      </c>
      <c r="G11136">
        <v>4</v>
      </c>
      <c r="H11136">
        <v>6</v>
      </c>
      <c r="I11136">
        <v>2014</v>
      </c>
      <c r="J11136" t="s">
        <v>61</v>
      </c>
      <c r="K11136" t="s">
        <v>44</v>
      </c>
      <c r="L11136" t="s">
        <v>44</v>
      </c>
      <c r="M11136" s="54" t="s">
        <v>44</v>
      </c>
      <c r="N11136">
        <v>190</v>
      </c>
      <c r="O11136" t="s">
        <v>44</v>
      </c>
      <c r="P11136">
        <v>7.25476250110012</v>
      </c>
    </row>
    <row r="11137" spans="1:16" x14ac:dyDescent="0.25">
      <c r="A11137" s="20" t="s">
        <v>19112</v>
      </c>
      <c r="B11137">
        <v>7</v>
      </c>
      <c r="C11137" t="s">
        <v>21821</v>
      </c>
      <c r="D11137" t="s">
        <v>91</v>
      </c>
      <c r="E11137" t="s">
        <v>15983</v>
      </c>
      <c r="F11137" t="s">
        <v>40</v>
      </c>
      <c r="G11137">
        <v>5</v>
      </c>
      <c r="H11137">
        <v>6</v>
      </c>
      <c r="I11137">
        <v>2014</v>
      </c>
      <c r="J11137" t="s">
        <v>61</v>
      </c>
      <c r="K11137" t="s">
        <v>44</v>
      </c>
      <c r="L11137" t="s">
        <v>44</v>
      </c>
      <c r="M11137" s="54" t="s">
        <v>44</v>
      </c>
      <c r="N11137">
        <v>38</v>
      </c>
      <c r="O11137" t="s">
        <v>44</v>
      </c>
      <c r="P11137">
        <v>16.222142113076298</v>
      </c>
    </row>
    <row r="11138" spans="1:16" x14ac:dyDescent="0.25">
      <c r="A11138" s="20" t="s">
        <v>19113</v>
      </c>
      <c r="B11138">
        <v>7</v>
      </c>
      <c r="C11138" t="s">
        <v>21821</v>
      </c>
      <c r="D11138" t="s">
        <v>91</v>
      </c>
      <c r="E11138" t="s">
        <v>15983</v>
      </c>
      <c r="F11138" t="s">
        <v>40</v>
      </c>
      <c r="G11138">
        <v>2</v>
      </c>
      <c r="H11138">
        <v>6</v>
      </c>
      <c r="I11138">
        <v>2014</v>
      </c>
      <c r="J11138" t="s">
        <v>62</v>
      </c>
      <c r="K11138" t="s">
        <v>44</v>
      </c>
      <c r="L11138" t="s">
        <v>44</v>
      </c>
      <c r="M11138" s="54" t="s">
        <v>44</v>
      </c>
      <c r="N11138">
        <v>101</v>
      </c>
      <c r="O11138" t="s">
        <v>44</v>
      </c>
      <c r="P11138">
        <v>9.9503719020998904</v>
      </c>
    </row>
    <row r="11139" spans="1:16" x14ac:dyDescent="0.25">
      <c r="A11139" s="20" t="s">
        <v>19114</v>
      </c>
      <c r="B11139">
        <v>7</v>
      </c>
      <c r="C11139" t="s">
        <v>21821</v>
      </c>
      <c r="D11139" t="s">
        <v>91</v>
      </c>
      <c r="E11139" t="s">
        <v>15983</v>
      </c>
      <c r="F11139" t="s">
        <v>40</v>
      </c>
      <c r="G11139">
        <v>3</v>
      </c>
      <c r="H11139">
        <v>6</v>
      </c>
      <c r="I11139">
        <v>2014</v>
      </c>
      <c r="J11139" t="s">
        <v>62</v>
      </c>
      <c r="K11139" t="s">
        <v>44</v>
      </c>
      <c r="L11139" t="s">
        <v>44</v>
      </c>
      <c r="M11139" s="54" t="s">
        <v>44</v>
      </c>
      <c r="N11139">
        <v>126</v>
      </c>
      <c r="O11139" t="s">
        <v>44</v>
      </c>
      <c r="P11139">
        <v>8.9087080637474791</v>
      </c>
    </row>
    <row r="11140" spans="1:16" x14ac:dyDescent="0.25">
      <c r="A11140" s="20" t="s">
        <v>19115</v>
      </c>
      <c r="B11140">
        <v>7</v>
      </c>
      <c r="C11140" t="s">
        <v>21821</v>
      </c>
      <c r="D11140" t="s">
        <v>91</v>
      </c>
      <c r="E11140" t="s">
        <v>15983</v>
      </c>
      <c r="F11140" t="s">
        <v>40</v>
      </c>
      <c r="G11140">
        <v>4</v>
      </c>
      <c r="H11140">
        <v>6</v>
      </c>
      <c r="I11140">
        <v>2014</v>
      </c>
      <c r="J11140" t="s">
        <v>62</v>
      </c>
      <c r="K11140" t="s">
        <v>44</v>
      </c>
      <c r="L11140" t="s">
        <v>44</v>
      </c>
      <c r="M11140" s="54" t="s">
        <v>44</v>
      </c>
      <c r="N11140">
        <v>190</v>
      </c>
      <c r="O11140" t="s">
        <v>44</v>
      </c>
      <c r="P11140">
        <v>7.25476250110012</v>
      </c>
    </row>
    <row r="11141" spans="1:16" x14ac:dyDescent="0.25">
      <c r="A11141" s="20" t="s">
        <v>19116</v>
      </c>
      <c r="B11141">
        <v>7</v>
      </c>
      <c r="C11141" t="s">
        <v>21821</v>
      </c>
      <c r="D11141" t="s">
        <v>91</v>
      </c>
      <c r="E11141" t="s">
        <v>15983</v>
      </c>
      <c r="F11141" t="s">
        <v>40</v>
      </c>
      <c r="G11141">
        <v>5</v>
      </c>
      <c r="H11141">
        <v>6</v>
      </c>
      <c r="I11141">
        <v>2014</v>
      </c>
      <c r="J11141" t="s">
        <v>62</v>
      </c>
      <c r="K11141" t="s">
        <v>44</v>
      </c>
      <c r="L11141" t="s">
        <v>44</v>
      </c>
      <c r="M11141" s="54" t="s">
        <v>44</v>
      </c>
      <c r="N11141">
        <v>357</v>
      </c>
      <c r="O11141" t="s">
        <v>44</v>
      </c>
      <c r="P11141">
        <v>5.29256124024963</v>
      </c>
    </row>
    <row r="11142" spans="1:16" x14ac:dyDescent="0.25">
      <c r="A11142" s="20" t="s">
        <v>19117</v>
      </c>
      <c r="B11142">
        <v>7</v>
      </c>
      <c r="C11142" t="s">
        <v>21821</v>
      </c>
      <c r="D11142" t="s">
        <v>91</v>
      </c>
      <c r="E11142" t="s">
        <v>15983</v>
      </c>
      <c r="F11142" t="s">
        <v>40</v>
      </c>
      <c r="G11142">
        <v>2</v>
      </c>
      <c r="H11142">
        <v>6</v>
      </c>
      <c r="I11142">
        <v>2014</v>
      </c>
      <c r="J11142" t="s">
        <v>75</v>
      </c>
      <c r="K11142">
        <v>1.1180000000000001</v>
      </c>
      <c r="L11142">
        <v>0.9</v>
      </c>
      <c r="M11142" s="54">
        <v>1.3</v>
      </c>
      <c r="N11142" t="s">
        <v>44</v>
      </c>
      <c r="O11142" t="s">
        <v>44</v>
      </c>
      <c r="P11142">
        <v>-99</v>
      </c>
    </row>
    <row r="11143" spans="1:16" x14ac:dyDescent="0.25">
      <c r="A11143" s="20" t="s">
        <v>19117</v>
      </c>
      <c r="B11143">
        <v>7</v>
      </c>
      <c r="C11143" t="s">
        <v>21821</v>
      </c>
      <c r="D11143" t="s">
        <v>91</v>
      </c>
      <c r="E11143" t="s">
        <v>15983</v>
      </c>
      <c r="F11143" t="s">
        <v>40</v>
      </c>
      <c r="G11143">
        <v>2</v>
      </c>
      <c r="H11143">
        <v>6</v>
      </c>
      <c r="I11143">
        <v>2014</v>
      </c>
      <c r="J11143" t="s">
        <v>75</v>
      </c>
      <c r="K11143">
        <v>1.0900000000000001</v>
      </c>
      <c r="L11143">
        <v>0.7</v>
      </c>
      <c r="M11143" s="54">
        <v>1.5</v>
      </c>
      <c r="N11143" t="s">
        <v>44</v>
      </c>
      <c r="O11143" t="s">
        <v>44</v>
      </c>
      <c r="P11143">
        <v>-99</v>
      </c>
    </row>
    <row r="11144" spans="1:16" x14ac:dyDescent="0.25">
      <c r="A11144" s="20" t="s">
        <v>19117</v>
      </c>
      <c r="B11144">
        <v>7</v>
      </c>
      <c r="C11144" t="s">
        <v>21821</v>
      </c>
      <c r="D11144" t="s">
        <v>91</v>
      </c>
      <c r="E11144" t="s">
        <v>15983</v>
      </c>
      <c r="F11144" t="s">
        <v>40</v>
      </c>
      <c r="G11144">
        <v>2</v>
      </c>
      <c r="H11144">
        <v>6</v>
      </c>
      <c r="I11144">
        <v>2014</v>
      </c>
      <c r="J11144" t="s">
        <v>75</v>
      </c>
      <c r="K11144">
        <v>0.68300000000000005</v>
      </c>
      <c r="L11144">
        <v>0.5</v>
      </c>
      <c r="M11144" s="54">
        <v>0.9</v>
      </c>
      <c r="N11144" t="s">
        <v>44</v>
      </c>
      <c r="O11144" t="s">
        <v>44</v>
      </c>
      <c r="P11144">
        <v>-99</v>
      </c>
    </row>
    <row r="11145" spans="1:16" x14ac:dyDescent="0.25">
      <c r="A11145" s="20" t="s">
        <v>19117</v>
      </c>
      <c r="B11145">
        <v>7</v>
      </c>
      <c r="C11145" t="s">
        <v>21821</v>
      </c>
      <c r="D11145" t="s">
        <v>91</v>
      </c>
      <c r="E11145" t="s">
        <v>15983</v>
      </c>
      <c r="F11145" t="s">
        <v>40</v>
      </c>
      <c r="G11145">
        <v>2</v>
      </c>
      <c r="H11145">
        <v>6</v>
      </c>
      <c r="I11145">
        <v>2014</v>
      </c>
      <c r="J11145" t="s">
        <v>75</v>
      </c>
      <c r="K11145">
        <v>0.88700000000000001</v>
      </c>
      <c r="L11145">
        <v>0.7</v>
      </c>
      <c r="M11145" s="54">
        <v>1.1000000000000001</v>
      </c>
      <c r="N11145" t="s">
        <v>44</v>
      </c>
      <c r="O11145" t="s">
        <v>44</v>
      </c>
      <c r="P11145">
        <v>-99</v>
      </c>
    </row>
    <row r="11146" spans="1:16" x14ac:dyDescent="0.25">
      <c r="A11146" s="20" t="s">
        <v>19117</v>
      </c>
      <c r="B11146">
        <v>7</v>
      </c>
      <c r="C11146" t="s">
        <v>21821</v>
      </c>
      <c r="D11146" t="s">
        <v>91</v>
      </c>
      <c r="E11146" t="s">
        <v>15983</v>
      </c>
      <c r="F11146" t="s">
        <v>40</v>
      </c>
      <c r="G11146">
        <v>2</v>
      </c>
      <c r="H11146">
        <v>6</v>
      </c>
      <c r="I11146">
        <v>2014</v>
      </c>
      <c r="J11146" t="s">
        <v>75</v>
      </c>
      <c r="K11146">
        <v>0.88700000000000001</v>
      </c>
      <c r="L11146">
        <v>0.7</v>
      </c>
      <c r="M11146" s="54">
        <v>1.1000000000000001</v>
      </c>
      <c r="N11146" t="s">
        <v>44</v>
      </c>
      <c r="O11146" t="s">
        <v>44</v>
      </c>
      <c r="P11146">
        <v>-99</v>
      </c>
    </row>
    <row r="11147" spans="1:16" x14ac:dyDescent="0.25">
      <c r="A11147" s="20" t="s">
        <v>19117</v>
      </c>
      <c r="B11147">
        <v>7</v>
      </c>
      <c r="C11147" t="s">
        <v>21821</v>
      </c>
      <c r="D11147" t="s">
        <v>91</v>
      </c>
      <c r="E11147" t="s">
        <v>15983</v>
      </c>
      <c r="F11147" t="s">
        <v>40</v>
      </c>
      <c r="G11147">
        <v>2</v>
      </c>
      <c r="H11147">
        <v>6</v>
      </c>
      <c r="I11147">
        <v>2014</v>
      </c>
      <c r="J11147" t="s">
        <v>75</v>
      </c>
      <c r="K11147">
        <v>0.59799999999999998</v>
      </c>
      <c r="L11147">
        <v>0.3</v>
      </c>
      <c r="M11147" s="54">
        <v>0.9</v>
      </c>
      <c r="N11147" t="s">
        <v>44</v>
      </c>
      <c r="O11147" t="s">
        <v>44</v>
      </c>
      <c r="P11147">
        <v>-99</v>
      </c>
    </row>
    <row r="11148" spans="1:16" x14ac:dyDescent="0.25">
      <c r="A11148" s="20" t="s">
        <v>19117</v>
      </c>
      <c r="B11148">
        <v>7</v>
      </c>
      <c r="C11148" t="s">
        <v>21821</v>
      </c>
      <c r="D11148" t="s">
        <v>91</v>
      </c>
      <c r="E11148" t="s">
        <v>15983</v>
      </c>
      <c r="F11148" t="s">
        <v>40</v>
      </c>
      <c r="G11148">
        <v>2</v>
      </c>
      <c r="H11148">
        <v>6</v>
      </c>
      <c r="I11148">
        <v>2014</v>
      </c>
      <c r="J11148" t="s">
        <v>75</v>
      </c>
      <c r="K11148">
        <v>0.58699999999999997</v>
      </c>
      <c r="L11148">
        <v>0.3</v>
      </c>
      <c r="M11148" s="54">
        <v>0.9</v>
      </c>
      <c r="N11148" t="s">
        <v>44</v>
      </c>
      <c r="O11148" t="s">
        <v>44</v>
      </c>
      <c r="P11148">
        <v>-99</v>
      </c>
    </row>
    <row r="11149" spans="1:16" x14ac:dyDescent="0.25">
      <c r="A11149" s="20" t="s">
        <v>19117</v>
      </c>
      <c r="B11149">
        <v>7</v>
      </c>
      <c r="C11149" t="s">
        <v>21821</v>
      </c>
      <c r="D11149" t="s">
        <v>91</v>
      </c>
      <c r="E11149" t="s">
        <v>15983</v>
      </c>
      <c r="F11149" t="s">
        <v>40</v>
      </c>
      <c r="G11149">
        <v>2</v>
      </c>
      <c r="H11149">
        <v>6</v>
      </c>
      <c r="I11149">
        <v>2014</v>
      </c>
      <c r="J11149" t="s">
        <v>75</v>
      </c>
      <c r="K11149">
        <v>0.48499999999999999</v>
      </c>
      <c r="L11149">
        <v>0.4</v>
      </c>
      <c r="M11149" s="54">
        <v>0.6</v>
      </c>
      <c r="N11149" t="s">
        <v>44</v>
      </c>
      <c r="O11149" t="s">
        <v>44</v>
      </c>
      <c r="P11149">
        <v>-99</v>
      </c>
    </row>
    <row r="11150" spans="1:16" x14ac:dyDescent="0.25">
      <c r="A11150" s="20" t="s">
        <v>19117</v>
      </c>
      <c r="B11150">
        <v>7</v>
      </c>
      <c r="C11150" t="s">
        <v>21821</v>
      </c>
      <c r="D11150" t="s">
        <v>91</v>
      </c>
      <c r="E11150" t="s">
        <v>15983</v>
      </c>
      <c r="F11150" t="s">
        <v>40</v>
      </c>
      <c r="G11150">
        <v>2</v>
      </c>
      <c r="H11150">
        <v>6</v>
      </c>
      <c r="I11150">
        <v>2014</v>
      </c>
      <c r="J11150" t="s">
        <v>75</v>
      </c>
      <c r="K11150">
        <v>1.272</v>
      </c>
      <c r="L11150">
        <v>0.9</v>
      </c>
      <c r="M11150" s="54">
        <v>1.6</v>
      </c>
      <c r="N11150" t="s">
        <v>44</v>
      </c>
      <c r="O11150" t="s">
        <v>44</v>
      </c>
      <c r="P11150">
        <v>-99</v>
      </c>
    </row>
    <row r="11151" spans="1:16" x14ac:dyDescent="0.25">
      <c r="A11151" s="20" t="s">
        <v>19117</v>
      </c>
      <c r="B11151">
        <v>7</v>
      </c>
      <c r="C11151" t="s">
        <v>21821</v>
      </c>
      <c r="D11151" t="s">
        <v>91</v>
      </c>
      <c r="E11151" t="s">
        <v>15983</v>
      </c>
      <c r="F11151" t="s">
        <v>40</v>
      </c>
      <c r="G11151">
        <v>2</v>
      </c>
      <c r="H11151">
        <v>6</v>
      </c>
      <c r="I11151">
        <v>2014</v>
      </c>
      <c r="J11151" t="s">
        <v>75</v>
      </c>
      <c r="K11151">
        <v>0.72</v>
      </c>
      <c r="L11151">
        <v>0.4</v>
      </c>
      <c r="M11151" s="54">
        <v>1</v>
      </c>
      <c r="N11151" t="s">
        <v>44</v>
      </c>
      <c r="O11151" t="s">
        <v>44</v>
      </c>
      <c r="P11151">
        <v>-99</v>
      </c>
    </row>
    <row r="11152" spans="1:16" x14ac:dyDescent="0.25">
      <c r="A11152" s="20" t="s">
        <v>19117</v>
      </c>
      <c r="B11152">
        <v>7</v>
      </c>
      <c r="C11152" t="s">
        <v>21821</v>
      </c>
      <c r="D11152" t="s">
        <v>91</v>
      </c>
      <c r="E11152" t="s">
        <v>15983</v>
      </c>
      <c r="F11152" t="s">
        <v>40</v>
      </c>
      <c r="G11152">
        <v>2</v>
      </c>
      <c r="H11152">
        <v>6</v>
      </c>
      <c r="I11152">
        <v>2014</v>
      </c>
      <c r="J11152" t="s">
        <v>75</v>
      </c>
      <c r="K11152" t="s">
        <v>44</v>
      </c>
      <c r="L11152" t="s">
        <v>44</v>
      </c>
      <c r="M11152" s="54" t="s">
        <v>44</v>
      </c>
      <c r="N11152" t="s">
        <v>44</v>
      </c>
      <c r="O11152" t="s">
        <v>44</v>
      </c>
      <c r="P11152">
        <v>-99</v>
      </c>
    </row>
    <row r="11153" spans="1:16" x14ac:dyDescent="0.25">
      <c r="A11153" s="20" t="s">
        <v>19117</v>
      </c>
      <c r="B11153">
        <v>7</v>
      </c>
      <c r="C11153" t="s">
        <v>21821</v>
      </c>
      <c r="D11153" t="s">
        <v>91</v>
      </c>
      <c r="E11153" t="s">
        <v>15983</v>
      </c>
      <c r="F11153" t="s">
        <v>40</v>
      </c>
      <c r="G11153">
        <v>2</v>
      </c>
      <c r="H11153">
        <v>6</v>
      </c>
      <c r="I11153">
        <v>2014</v>
      </c>
      <c r="J11153" t="s">
        <v>75</v>
      </c>
      <c r="K11153">
        <v>1.079</v>
      </c>
      <c r="L11153">
        <v>0.7</v>
      </c>
      <c r="M11153" s="54">
        <v>1.5</v>
      </c>
      <c r="N11153" t="s">
        <v>44</v>
      </c>
      <c r="O11153" t="s">
        <v>44</v>
      </c>
      <c r="P11153">
        <v>-99</v>
      </c>
    </row>
    <row r="11154" spans="1:16" x14ac:dyDescent="0.25">
      <c r="A11154" s="20" t="s">
        <v>19117</v>
      </c>
      <c r="B11154">
        <v>7</v>
      </c>
      <c r="C11154" t="s">
        <v>21821</v>
      </c>
      <c r="D11154" t="s">
        <v>91</v>
      </c>
      <c r="E11154" t="s">
        <v>15983</v>
      </c>
      <c r="F11154" t="s">
        <v>40</v>
      </c>
      <c r="G11154">
        <v>2</v>
      </c>
      <c r="H11154">
        <v>6</v>
      </c>
      <c r="I11154">
        <v>2014</v>
      </c>
      <c r="J11154" t="s">
        <v>75</v>
      </c>
      <c r="K11154">
        <v>1.3180000000000001</v>
      </c>
      <c r="L11154">
        <v>1.1000000000000001</v>
      </c>
      <c r="M11154" s="54">
        <v>1.5</v>
      </c>
      <c r="N11154" t="s">
        <v>44</v>
      </c>
      <c r="O11154" t="s">
        <v>44</v>
      </c>
      <c r="P11154">
        <v>-99</v>
      </c>
    </row>
    <row r="11155" spans="1:16" x14ac:dyDescent="0.25">
      <c r="A11155" s="20" t="s">
        <v>19117</v>
      </c>
      <c r="B11155">
        <v>7</v>
      </c>
      <c r="C11155" t="s">
        <v>21821</v>
      </c>
      <c r="D11155" t="s">
        <v>91</v>
      </c>
      <c r="E11155" t="s">
        <v>15983</v>
      </c>
      <c r="F11155" t="s">
        <v>40</v>
      </c>
      <c r="G11155">
        <v>2</v>
      </c>
      <c r="H11155">
        <v>6</v>
      </c>
      <c r="I11155">
        <v>2014</v>
      </c>
      <c r="J11155" t="s">
        <v>75</v>
      </c>
      <c r="K11155">
        <v>3.7250000000000001</v>
      </c>
      <c r="L11155">
        <v>1.8</v>
      </c>
      <c r="M11155" s="54">
        <v>5.7</v>
      </c>
      <c r="N11155" t="s">
        <v>44</v>
      </c>
      <c r="O11155" t="s">
        <v>44</v>
      </c>
      <c r="P11155">
        <v>-99</v>
      </c>
    </row>
    <row r="11156" spans="1:16" x14ac:dyDescent="0.25">
      <c r="A11156" s="20" t="s">
        <v>19117</v>
      </c>
      <c r="B11156">
        <v>7</v>
      </c>
      <c r="C11156" t="s">
        <v>21821</v>
      </c>
      <c r="D11156" t="s">
        <v>91</v>
      </c>
      <c r="E11156" t="s">
        <v>15983</v>
      </c>
      <c r="F11156" t="s">
        <v>40</v>
      </c>
      <c r="G11156">
        <v>2</v>
      </c>
      <c r="H11156">
        <v>6</v>
      </c>
      <c r="I11156">
        <v>2014</v>
      </c>
      <c r="J11156" t="s">
        <v>75</v>
      </c>
      <c r="K11156">
        <v>1.155</v>
      </c>
      <c r="L11156">
        <v>0.7</v>
      </c>
      <c r="M11156" s="54">
        <v>1.6</v>
      </c>
      <c r="N11156" t="s">
        <v>44</v>
      </c>
      <c r="O11156" t="s">
        <v>44</v>
      </c>
      <c r="P11156">
        <v>-99</v>
      </c>
    </row>
    <row r="11157" spans="1:16" x14ac:dyDescent="0.25">
      <c r="A11157" s="20" t="s">
        <v>19117</v>
      </c>
      <c r="B11157">
        <v>7</v>
      </c>
      <c r="C11157" t="s">
        <v>21821</v>
      </c>
      <c r="D11157" t="s">
        <v>91</v>
      </c>
      <c r="E11157" t="s">
        <v>15983</v>
      </c>
      <c r="F11157" t="s">
        <v>40</v>
      </c>
      <c r="G11157">
        <v>2</v>
      </c>
      <c r="H11157">
        <v>6</v>
      </c>
      <c r="I11157">
        <v>2014</v>
      </c>
      <c r="J11157" t="s">
        <v>75</v>
      </c>
      <c r="K11157">
        <v>0.79700000000000004</v>
      </c>
      <c r="L11157">
        <v>0.5</v>
      </c>
      <c r="M11157" s="54">
        <v>1.1000000000000001</v>
      </c>
      <c r="N11157" t="s">
        <v>44</v>
      </c>
      <c r="O11157" t="s">
        <v>44</v>
      </c>
      <c r="P11157">
        <v>-99</v>
      </c>
    </row>
    <row r="11158" spans="1:16" x14ac:dyDescent="0.25">
      <c r="A11158" s="20" t="s">
        <v>19117</v>
      </c>
      <c r="B11158">
        <v>7</v>
      </c>
      <c r="C11158" t="s">
        <v>21821</v>
      </c>
      <c r="D11158" t="s">
        <v>91</v>
      </c>
      <c r="E11158" t="s">
        <v>15983</v>
      </c>
      <c r="F11158" t="s">
        <v>40</v>
      </c>
      <c r="G11158">
        <v>2</v>
      </c>
      <c r="H11158">
        <v>6</v>
      </c>
      <c r="I11158">
        <v>2014</v>
      </c>
      <c r="J11158" t="s">
        <v>75</v>
      </c>
      <c r="K11158" t="s">
        <v>44</v>
      </c>
      <c r="L11158" t="s">
        <v>44</v>
      </c>
      <c r="M11158" s="54" t="s">
        <v>44</v>
      </c>
      <c r="N11158" t="s">
        <v>44</v>
      </c>
      <c r="O11158" t="s">
        <v>44</v>
      </c>
      <c r="P11158">
        <v>-99</v>
      </c>
    </row>
    <row r="11159" spans="1:16" x14ac:dyDescent="0.25">
      <c r="A11159" s="20" t="s">
        <v>19117</v>
      </c>
      <c r="B11159">
        <v>7</v>
      </c>
      <c r="C11159" t="s">
        <v>21821</v>
      </c>
      <c r="D11159" t="s">
        <v>91</v>
      </c>
      <c r="E11159" t="s">
        <v>15983</v>
      </c>
      <c r="F11159" t="s">
        <v>40</v>
      </c>
      <c r="G11159">
        <v>2</v>
      </c>
      <c r="H11159">
        <v>6</v>
      </c>
      <c r="I11159">
        <v>2014</v>
      </c>
      <c r="J11159" t="s">
        <v>75</v>
      </c>
      <c r="K11159">
        <v>1.0900000000000001</v>
      </c>
      <c r="L11159">
        <v>0.9</v>
      </c>
      <c r="M11159" s="54">
        <v>1.3</v>
      </c>
      <c r="N11159" t="s">
        <v>44</v>
      </c>
      <c r="O11159" t="s">
        <v>44</v>
      </c>
      <c r="P11159">
        <v>-99</v>
      </c>
    </row>
    <row r="11160" spans="1:16" x14ac:dyDescent="0.25">
      <c r="A11160" s="20" t="s">
        <v>19117</v>
      </c>
      <c r="B11160">
        <v>7</v>
      </c>
      <c r="C11160" t="s">
        <v>21821</v>
      </c>
      <c r="D11160" t="s">
        <v>91</v>
      </c>
      <c r="E11160" t="s">
        <v>15983</v>
      </c>
      <c r="F11160" t="s">
        <v>40</v>
      </c>
      <c r="G11160">
        <v>2</v>
      </c>
      <c r="H11160">
        <v>6</v>
      </c>
      <c r="I11160">
        <v>2014</v>
      </c>
      <c r="J11160" t="s">
        <v>75</v>
      </c>
      <c r="K11160" t="s">
        <v>44</v>
      </c>
      <c r="L11160" t="s">
        <v>44</v>
      </c>
      <c r="M11160" s="54" t="s">
        <v>44</v>
      </c>
      <c r="N11160" t="s">
        <v>44</v>
      </c>
      <c r="O11160" t="s">
        <v>44</v>
      </c>
      <c r="P11160">
        <v>-99</v>
      </c>
    </row>
    <row r="11161" spans="1:16" x14ac:dyDescent="0.25">
      <c r="A11161" s="20" t="s">
        <v>19117</v>
      </c>
      <c r="B11161">
        <v>7</v>
      </c>
      <c r="C11161" t="s">
        <v>21821</v>
      </c>
      <c r="D11161" t="s">
        <v>91</v>
      </c>
      <c r="E11161" t="s">
        <v>15983</v>
      </c>
      <c r="F11161" t="s">
        <v>40</v>
      </c>
      <c r="G11161">
        <v>2</v>
      </c>
      <c r="H11161">
        <v>6</v>
      </c>
      <c r="I11161">
        <v>2014</v>
      </c>
      <c r="J11161" t="s">
        <v>75</v>
      </c>
      <c r="K11161" t="s">
        <v>44</v>
      </c>
      <c r="L11161" t="s">
        <v>44</v>
      </c>
      <c r="M11161" s="54" t="s">
        <v>44</v>
      </c>
      <c r="N11161" t="s">
        <v>44</v>
      </c>
      <c r="O11161" t="s">
        <v>44</v>
      </c>
      <c r="P11161">
        <v>-99</v>
      </c>
    </row>
    <row r="11162" spans="1:16" x14ac:dyDescent="0.25">
      <c r="A11162" s="20" t="s">
        <v>19118</v>
      </c>
      <c r="B11162">
        <v>7</v>
      </c>
      <c r="C11162" t="s">
        <v>21821</v>
      </c>
      <c r="D11162" t="s">
        <v>91</v>
      </c>
      <c r="E11162" t="s">
        <v>15983</v>
      </c>
      <c r="F11162" t="s">
        <v>40</v>
      </c>
      <c r="G11162">
        <v>3</v>
      </c>
      <c r="H11162">
        <v>6</v>
      </c>
      <c r="I11162">
        <v>2014</v>
      </c>
      <c r="J11162" t="s">
        <v>75</v>
      </c>
      <c r="K11162">
        <v>1.1379999999999999</v>
      </c>
      <c r="L11162">
        <v>0.9</v>
      </c>
      <c r="M11162" s="54">
        <v>1.3</v>
      </c>
      <c r="N11162" t="s">
        <v>44</v>
      </c>
      <c r="O11162" t="s">
        <v>44</v>
      </c>
      <c r="P11162">
        <v>-99</v>
      </c>
    </row>
    <row r="11163" spans="1:16" x14ac:dyDescent="0.25">
      <c r="A11163" s="20" t="s">
        <v>19118</v>
      </c>
      <c r="B11163">
        <v>7</v>
      </c>
      <c r="C11163" t="s">
        <v>21821</v>
      </c>
      <c r="D11163" t="s">
        <v>91</v>
      </c>
      <c r="E11163" t="s">
        <v>15983</v>
      </c>
      <c r="F11163" t="s">
        <v>40</v>
      </c>
      <c r="G11163">
        <v>3</v>
      </c>
      <c r="H11163">
        <v>6</v>
      </c>
      <c r="I11163">
        <v>2014</v>
      </c>
      <c r="J11163" t="s">
        <v>75</v>
      </c>
      <c r="K11163">
        <v>1.109</v>
      </c>
      <c r="L11163">
        <v>0.7</v>
      </c>
      <c r="M11163" s="54">
        <v>1.5</v>
      </c>
      <c r="N11163" t="s">
        <v>44</v>
      </c>
      <c r="O11163" t="s">
        <v>44</v>
      </c>
      <c r="P11163">
        <v>-99</v>
      </c>
    </row>
    <row r="11164" spans="1:16" x14ac:dyDescent="0.25">
      <c r="A11164" s="20" t="s">
        <v>19118</v>
      </c>
      <c r="B11164">
        <v>7</v>
      </c>
      <c r="C11164" t="s">
        <v>21821</v>
      </c>
      <c r="D11164" t="s">
        <v>91</v>
      </c>
      <c r="E11164" t="s">
        <v>15983</v>
      </c>
      <c r="F11164" t="s">
        <v>40</v>
      </c>
      <c r="G11164">
        <v>3</v>
      </c>
      <c r="H11164">
        <v>6</v>
      </c>
      <c r="I11164">
        <v>2014</v>
      </c>
      <c r="J11164" t="s">
        <v>75</v>
      </c>
      <c r="K11164">
        <v>0.69599999999999995</v>
      </c>
      <c r="L11164">
        <v>0.5</v>
      </c>
      <c r="M11164" s="54">
        <v>0.9</v>
      </c>
      <c r="N11164" t="s">
        <v>44</v>
      </c>
      <c r="O11164" t="s">
        <v>44</v>
      </c>
      <c r="P11164">
        <v>-99</v>
      </c>
    </row>
    <row r="11165" spans="1:16" x14ac:dyDescent="0.25">
      <c r="A11165" s="20" t="s">
        <v>19118</v>
      </c>
      <c r="B11165">
        <v>7</v>
      </c>
      <c r="C11165" t="s">
        <v>21821</v>
      </c>
      <c r="D11165" t="s">
        <v>91</v>
      </c>
      <c r="E11165" t="s">
        <v>15983</v>
      </c>
      <c r="F11165" t="s">
        <v>40</v>
      </c>
      <c r="G11165">
        <v>3</v>
      </c>
      <c r="H11165">
        <v>6</v>
      </c>
      <c r="I11165">
        <v>2014</v>
      </c>
      <c r="J11165" t="s">
        <v>75</v>
      </c>
      <c r="K11165">
        <v>0.90300000000000002</v>
      </c>
      <c r="L11165">
        <v>0.7</v>
      </c>
      <c r="M11165" s="54">
        <v>1.1000000000000001</v>
      </c>
      <c r="N11165" t="s">
        <v>44</v>
      </c>
      <c r="O11165" t="s">
        <v>44</v>
      </c>
      <c r="P11165">
        <v>-99</v>
      </c>
    </row>
    <row r="11166" spans="1:16" x14ac:dyDescent="0.25">
      <c r="A11166" s="20" t="s">
        <v>19118</v>
      </c>
      <c r="B11166">
        <v>7</v>
      </c>
      <c r="C11166" t="s">
        <v>21821</v>
      </c>
      <c r="D11166" t="s">
        <v>91</v>
      </c>
      <c r="E11166" t="s">
        <v>15983</v>
      </c>
      <c r="F11166" t="s">
        <v>40</v>
      </c>
      <c r="G11166">
        <v>3</v>
      </c>
      <c r="H11166">
        <v>6</v>
      </c>
      <c r="I11166">
        <v>2014</v>
      </c>
      <c r="J11166" t="s">
        <v>75</v>
      </c>
      <c r="K11166">
        <v>0.90200000000000002</v>
      </c>
      <c r="L11166">
        <v>0.7</v>
      </c>
      <c r="M11166" s="54">
        <v>1.1000000000000001</v>
      </c>
      <c r="N11166" t="s">
        <v>44</v>
      </c>
      <c r="O11166" t="s">
        <v>44</v>
      </c>
      <c r="P11166">
        <v>-99</v>
      </c>
    </row>
    <row r="11167" spans="1:16" x14ac:dyDescent="0.25">
      <c r="A11167" s="20" t="s">
        <v>19118</v>
      </c>
      <c r="B11167">
        <v>7</v>
      </c>
      <c r="C11167" t="s">
        <v>21821</v>
      </c>
      <c r="D11167" t="s">
        <v>91</v>
      </c>
      <c r="E11167" t="s">
        <v>15983</v>
      </c>
      <c r="F11167" t="s">
        <v>40</v>
      </c>
      <c r="G11167">
        <v>3</v>
      </c>
      <c r="H11167">
        <v>6</v>
      </c>
      <c r="I11167">
        <v>2014</v>
      </c>
      <c r="J11167" t="s">
        <v>75</v>
      </c>
      <c r="K11167">
        <v>0.60899999999999999</v>
      </c>
      <c r="L11167">
        <v>0.3</v>
      </c>
      <c r="M11167" s="54">
        <v>0.9</v>
      </c>
      <c r="N11167" t="s">
        <v>44</v>
      </c>
      <c r="O11167" t="s">
        <v>44</v>
      </c>
      <c r="P11167">
        <v>-99</v>
      </c>
    </row>
    <row r="11168" spans="1:16" x14ac:dyDescent="0.25">
      <c r="A11168" s="20" t="s">
        <v>19118</v>
      </c>
      <c r="B11168">
        <v>7</v>
      </c>
      <c r="C11168" t="s">
        <v>21821</v>
      </c>
      <c r="D11168" t="s">
        <v>91</v>
      </c>
      <c r="E11168" t="s">
        <v>15983</v>
      </c>
      <c r="F11168" t="s">
        <v>40</v>
      </c>
      <c r="G11168">
        <v>3</v>
      </c>
      <c r="H11168">
        <v>6</v>
      </c>
      <c r="I11168">
        <v>2014</v>
      </c>
      <c r="J11168" t="s">
        <v>75</v>
      </c>
      <c r="K11168">
        <v>0.59799999999999998</v>
      </c>
      <c r="L11168">
        <v>0.3</v>
      </c>
      <c r="M11168" s="54">
        <v>0.9</v>
      </c>
      <c r="N11168" t="s">
        <v>44</v>
      </c>
      <c r="O11168" t="s">
        <v>44</v>
      </c>
      <c r="P11168">
        <v>-99</v>
      </c>
    </row>
    <row r="11169" spans="1:16" x14ac:dyDescent="0.25">
      <c r="A11169" s="20" t="s">
        <v>19118</v>
      </c>
      <c r="B11169">
        <v>7</v>
      </c>
      <c r="C11169" t="s">
        <v>21821</v>
      </c>
      <c r="D11169" t="s">
        <v>91</v>
      </c>
      <c r="E11169" t="s">
        <v>15983</v>
      </c>
      <c r="F11169" t="s">
        <v>40</v>
      </c>
      <c r="G11169">
        <v>3</v>
      </c>
      <c r="H11169">
        <v>6</v>
      </c>
      <c r="I11169">
        <v>2014</v>
      </c>
      <c r="J11169" t="s">
        <v>75</v>
      </c>
      <c r="K11169">
        <v>0.49399999999999999</v>
      </c>
      <c r="L11169">
        <v>0.4</v>
      </c>
      <c r="M11169" s="54">
        <v>0.6</v>
      </c>
      <c r="N11169" t="s">
        <v>44</v>
      </c>
      <c r="O11169" t="s">
        <v>44</v>
      </c>
      <c r="P11169">
        <v>-99</v>
      </c>
    </row>
    <row r="11170" spans="1:16" x14ac:dyDescent="0.25">
      <c r="A11170" s="20" t="s">
        <v>19118</v>
      </c>
      <c r="B11170">
        <v>7</v>
      </c>
      <c r="C11170" t="s">
        <v>21821</v>
      </c>
      <c r="D11170" t="s">
        <v>91</v>
      </c>
      <c r="E11170" t="s">
        <v>15983</v>
      </c>
      <c r="F11170" t="s">
        <v>40</v>
      </c>
      <c r="G11170">
        <v>3</v>
      </c>
      <c r="H11170">
        <v>6</v>
      </c>
      <c r="I11170">
        <v>2014</v>
      </c>
      <c r="J11170" t="s">
        <v>75</v>
      </c>
      <c r="K11170">
        <v>1.2949999999999999</v>
      </c>
      <c r="L11170">
        <v>0.9</v>
      </c>
      <c r="M11170" s="54">
        <v>1.6</v>
      </c>
      <c r="N11170" t="s">
        <v>44</v>
      </c>
      <c r="O11170" t="s">
        <v>44</v>
      </c>
      <c r="P11170">
        <v>-99</v>
      </c>
    </row>
    <row r="11171" spans="1:16" x14ac:dyDescent="0.25">
      <c r="A11171" s="20" t="s">
        <v>19118</v>
      </c>
      <c r="B11171">
        <v>7</v>
      </c>
      <c r="C11171" t="s">
        <v>21821</v>
      </c>
      <c r="D11171" t="s">
        <v>91</v>
      </c>
      <c r="E11171" t="s">
        <v>15983</v>
      </c>
      <c r="F11171" t="s">
        <v>40</v>
      </c>
      <c r="G11171">
        <v>3</v>
      </c>
      <c r="H11171">
        <v>6</v>
      </c>
      <c r="I11171">
        <v>2014</v>
      </c>
      <c r="J11171" t="s">
        <v>75</v>
      </c>
      <c r="K11171">
        <v>0.73299999999999998</v>
      </c>
      <c r="L11171">
        <v>0.4</v>
      </c>
      <c r="M11171" s="54">
        <v>1</v>
      </c>
      <c r="N11171" t="s">
        <v>44</v>
      </c>
      <c r="O11171" t="s">
        <v>44</v>
      </c>
      <c r="P11171">
        <v>-99</v>
      </c>
    </row>
    <row r="11172" spans="1:16" x14ac:dyDescent="0.25">
      <c r="A11172" s="20" t="s">
        <v>19118</v>
      </c>
      <c r="B11172">
        <v>7</v>
      </c>
      <c r="C11172" t="s">
        <v>21821</v>
      </c>
      <c r="D11172" t="s">
        <v>91</v>
      </c>
      <c r="E11172" t="s">
        <v>15983</v>
      </c>
      <c r="F11172" t="s">
        <v>40</v>
      </c>
      <c r="G11172">
        <v>3</v>
      </c>
      <c r="H11172">
        <v>6</v>
      </c>
      <c r="I11172">
        <v>2014</v>
      </c>
      <c r="J11172" t="s">
        <v>75</v>
      </c>
      <c r="K11172" t="s">
        <v>44</v>
      </c>
      <c r="L11172" t="s">
        <v>44</v>
      </c>
      <c r="M11172" s="54" t="s">
        <v>44</v>
      </c>
      <c r="N11172" t="s">
        <v>44</v>
      </c>
      <c r="O11172" t="s">
        <v>44</v>
      </c>
      <c r="P11172">
        <v>-99</v>
      </c>
    </row>
    <row r="11173" spans="1:16" x14ac:dyDescent="0.25">
      <c r="A11173" s="20" t="s">
        <v>19118</v>
      </c>
      <c r="B11173">
        <v>7</v>
      </c>
      <c r="C11173" t="s">
        <v>21821</v>
      </c>
      <c r="D11173" t="s">
        <v>91</v>
      </c>
      <c r="E11173" t="s">
        <v>15983</v>
      </c>
      <c r="F11173" t="s">
        <v>40</v>
      </c>
      <c r="G11173">
        <v>3</v>
      </c>
      <c r="H11173">
        <v>6</v>
      </c>
      <c r="I11173">
        <v>2014</v>
      </c>
      <c r="J11173" t="s">
        <v>75</v>
      </c>
      <c r="K11173">
        <v>1.0980000000000001</v>
      </c>
      <c r="L11173">
        <v>0.7</v>
      </c>
      <c r="M11173" s="54">
        <v>1.5</v>
      </c>
      <c r="N11173" t="s">
        <v>44</v>
      </c>
      <c r="O11173" t="s">
        <v>44</v>
      </c>
      <c r="P11173">
        <v>-99</v>
      </c>
    </row>
    <row r="11174" spans="1:16" x14ac:dyDescent="0.25">
      <c r="A11174" s="20" t="s">
        <v>19118</v>
      </c>
      <c r="B11174">
        <v>7</v>
      </c>
      <c r="C11174" t="s">
        <v>21821</v>
      </c>
      <c r="D11174" t="s">
        <v>91</v>
      </c>
      <c r="E11174" t="s">
        <v>15983</v>
      </c>
      <c r="F11174" t="s">
        <v>40</v>
      </c>
      <c r="G11174">
        <v>3</v>
      </c>
      <c r="H11174">
        <v>6</v>
      </c>
      <c r="I11174">
        <v>2014</v>
      </c>
      <c r="J11174" t="s">
        <v>75</v>
      </c>
      <c r="K11174">
        <v>1.3420000000000001</v>
      </c>
      <c r="L11174">
        <v>1.1000000000000001</v>
      </c>
      <c r="M11174" s="54">
        <v>1.6</v>
      </c>
      <c r="N11174" t="s">
        <v>44</v>
      </c>
      <c r="O11174" t="s">
        <v>44</v>
      </c>
      <c r="P11174">
        <v>-99</v>
      </c>
    </row>
    <row r="11175" spans="1:16" x14ac:dyDescent="0.25">
      <c r="A11175" s="20" t="s">
        <v>19118</v>
      </c>
      <c r="B11175">
        <v>7</v>
      </c>
      <c r="C11175" t="s">
        <v>21821</v>
      </c>
      <c r="D11175" t="s">
        <v>91</v>
      </c>
      <c r="E11175" t="s">
        <v>15983</v>
      </c>
      <c r="F11175" t="s">
        <v>40</v>
      </c>
      <c r="G11175">
        <v>3</v>
      </c>
      <c r="H11175">
        <v>6</v>
      </c>
      <c r="I11175">
        <v>2014</v>
      </c>
      <c r="J11175" t="s">
        <v>75</v>
      </c>
      <c r="K11175">
        <v>3.7919999999999998</v>
      </c>
      <c r="L11175">
        <v>1.8</v>
      </c>
      <c r="M11175" s="54">
        <v>5.8</v>
      </c>
      <c r="N11175" t="s">
        <v>44</v>
      </c>
      <c r="O11175" t="s">
        <v>44</v>
      </c>
      <c r="P11175">
        <v>-99</v>
      </c>
    </row>
    <row r="11176" spans="1:16" x14ac:dyDescent="0.25">
      <c r="A11176" s="20" t="s">
        <v>19118</v>
      </c>
      <c r="B11176">
        <v>7</v>
      </c>
      <c r="C11176" t="s">
        <v>21821</v>
      </c>
      <c r="D11176" t="s">
        <v>91</v>
      </c>
      <c r="E11176" t="s">
        <v>15983</v>
      </c>
      <c r="F11176" t="s">
        <v>40</v>
      </c>
      <c r="G11176">
        <v>3</v>
      </c>
      <c r="H11176">
        <v>6</v>
      </c>
      <c r="I11176">
        <v>2014</v>
      </c>
      <c r="J11176" t="s">
        <v>75</v>
      </c>
      <c r="K11176">
        <v>1.1759999999999999</v>
      </c>
      <c r="L11176">
        <v>0.7</v>
      </c>
      <c r="M11176" s="54">
        <v>1.6</v>
      </c>
      <c r="N11176" t="s">
        <v>44</v>
      </c>
      <c r="O11176" t="s">
        <v>44</v>
      </c>
      <c r="P11176">
        <v>-99</v>
      </c>
    </row>
    <row r="11177" spans="1:16" x14ac:dyDescent="0.25">
      <c r="A11177" s="20" t="s">
        <v>19118</v>
      </c>
      <c r="B11177">
        <v>7</v>
      </c>
      <c r="C11177" t="s">
        <v>21821</v>
      </c>
      <c r="D11177" t="s">
        <v>91</v>
      </c>
      <c r="E11177" t="s">
        <v>15983</v>
      </c>
      <c r="F11177" t="s">
        <v>40</v>
      </c>
      <c r="G11177">
        <v>3</v>
      </c>
      <c r="H11177">
        <v>6</v>
      </c>
      <c r="I11177">
        <v>2014</v>
      </c>
      <c r="J11177" t="s">
        <v>75</v>
      </c>
      <c r="K11177">
        <v>0.81200000000000006</v>
      </c>
      <c r="L11177">
        <v>0.5</v>
      </c>
      <c r="M11177" s="54">
        <v>1.1000000000000001</v>
      </c>
      <c r="N11177" t="s">
        <v>44</v>
      </c>
      <c r="O11177" t="s">
        <v>44</v>
      </c>
      <c r="P11177">
        <v>-99</v>
      </c>
    </row>
    <row r="11178" spans="1:16" x14ac:dyDescent="0.25">
      <c r="A11178" s="20" t="s">
        <v>19118</v>
      </c>
      <c r="B11178">
        <v>7</v>
      </c>
      <c r="C11178" t="s">
        <v>21821</v>
      </c>
      <c r="D11178" t="s">
        <v>91</v>
      </c>
      <c r="E11178" t="s">
        <v>15983</v>
      </c>
      <c r="F11178" t="s">
        <v>40</v>
      </c>
      <c r="G11178">
        <v>3</v>
      </c>
      <c r="H11178">
        <v>6</v>
      </c>
      <c r="I11178">
        <v>2014</v>
      </c>
      <c r="J11178" t="s">
        <v>75</v>
      </c>
      <c r="K11178" t="s">
        <v>44</v>
      </c>
      <c r="L11178" t="s">
        <v>44</v>
      </c>
      <c r="M11178" s="54" t="s">
        <v>44</v>
      </c>
      <c r="N11178" t="s">
        <v>44</v>
      </c>
      <c r="O11178" t="s">
        <v>44</v>
      </c>
      <c r="P11178">
        <v>-99</v>
      </c>
    </row>
    <row r="11179" spans="1:16" x14ac:dyDescent="0.25">
      <c r="A11179" s="20" t="s">
        <v>19118</v>
      </c>
      <c r="B11179">
        <v>7</v>
      </c>
      <c r="C11179" t="s">
        <v>21821</v>
      </c>
      <c r="D11179" t="s">
        <v>91</v>
      </c>
      <c r="E11179" t="s">
        <v>15983</v>
      </c>
      <c r="F11179" t="s">
        <v>40</v>
      </c>
      <c r="G11179">
        <v>3</v>
      </c>
      <c r="H11179">
        <v>6</v>
      </c>
      <c r="I11179">
        <v>2014</v>
      </c>
      <c r="J11179" t="s">
        <v>75</v>
      </c>
      <c r="K11179">
        <v>1.109</v>
      </c>
      <c r="L11179">
        <v>0.9</v>
      </c>
      <c r="M11179" s="54">
        <v>1.3</v>
      </c>
      <c r="N11179" t="s">
        <v>44</v>
      </c>
      <c r="O11179" t="s">
        <v>44</v>
      </c>
      <c r="P11179">
        <v>-99</v>
      </c>
    </row>
    <row r="11180" spans="1:16" x14ac:dyDescent="0.25">
      <c r="A11180" s="20" t="s">
        <v>19118</v>
      </c>
      <c r="B11180">
        <v>7</v>
      </c>
      <c r="C11180" t="s">
        <v>21821</v>
      </c>
      <c r="D11180" t="s">
        <v>91</v>
      </c>
      <c r="E11180" t="s">
        <v>15983</v>
      </c>
      <c r="F11180" t="s">
        <v>40</v>
      </c>
      <c r="G11180">
        <v>3</v>
      </c>
      <c r="H11180">
        <v>6</v>
      </c>
      <c r="I11180">
        <v>2014</v>
      </c>
      <c r="J11180" t="s">
        <v>75</v>
      </c>
      <c r="K11180" t="s">
        <v>44</v>
      </c>
      <c r="L11180" t="s">
        <v>44</v>
      </c>
      <c r="M11180" s="54" t="s">
        <v>44</v>
      </c>
      <c r="N11180" t="s">
        <v>44</v>
      </c>
      <c r="O11180" t="s">
        <v>44</v>
      </c>
      <c r="P11180">
        <v>-99</v>
      </c>
    </row>
    <row r="11181" spans="1:16" x14ac:dyDescent="0.25">
      <c r="A11181" s="20" t="s">
        <v>19118</v>
      </c>
      <c r="B11181">
        <v>7</v>
      </c>
      <c r="C11181" t="s">
        <v>21821</v>
      </c>
      <c r="D11181" t="s">
        <v>91</v>
      </c>
      <c r="E11181" t="s">
        <v>15983</v>
      </c>
      <c r="F11181" t="s">
        <v>40</v>
      </c>
      <c r="G11181">
        <v>3</v>
      </c>
      <c r="H11181">
        <v>6</v>
      </c>
      <c r="I11181">
        <v>2014</v>
      </c>
      <c r="J11181" t="s">
        <v>75</v>
      </c>
      <c r="K11181" t="s">
        <v>44</v>
      </c>
      <c r="L11181" t="s">
        <v>44</v>
      </c>
      <c r="M11181" s="54" t="s">
        <v>44</v>
      </c>
      <c r="N11181" t="s">
        <v>44</v>
      </c>
      <c r="O11181" t="s">
        <v>44</v>
      </c>
      <c r="P11181">
        <v>-99</v>
      </c>
    </row>
    <row r="11182" spans="1:16" x14ac:dyDescent="0.25">
      <c r="A11182" s="20" t="s">
        <v>19119</v>
      </c>
      <c r="B11182">
        <v>7</v>
      </c>
      <c r="C11182" t="s">
        <v>21821</v>
      </c>
      <c r="D11182" t="s">
        <v>91</v>
      </c>
      <c r="E11182" t="s">
        <v>15983</v>
      </c>
      <c r="F11182" t="s">
        <v>40</v>
      </c>
      <c r="G11182">
        <v>4</v>
      </c>
      <c r="H11182">
        <v>6</v>
      </c>
      <c r="I11182">
        <v>2014</v>
      </c>
      <c r="J11182" t="s">
        <v>75</v>
      </c>
      <c r="K11182">
        <v>1.151</v>
      </c>
      <c r="L11182">
        <v>1</v>
      </c>
      <c r="M11182" s="54">
        <v>1.3</v>
      </c>
      <c r="N11182" t="s">
        <v>44</v>
      </c>
      <c r="O11182" t="s">
        <v>44</v>
      </c>
      <c r="P11182">
        <v>-99</v>
      </c>
    </row>
    <row r="11183" spans="1:16" x14ac:dyDescent="0.25">
      <c r="A11183" s="20" t="s">
        <v>19119</v>
      </c>
      <c r="B11183">
        <v>7</v>
      </c>
      <c r="C11183" t="s">
        <v>21821</v>
      </c>
      <c r="D11183" t="s">
        <v>91</v>
      </c>
      <c r="E11183" t="s">
        <v>15983</v>
      </c>
      <c r="F11183" t="s">
        <v>40</v>
      </c>
      <c r="G11183">
        <v>4</v>
      </c>
      <c r="H11183">
        <v>6</v>
      </c>
      <c r="I11183">
        <v>2014</v>
      </c>
      <c r="J11183" t="s">
        <v>75</v>
      </c>
      <c r="K11183">
        <v>1.1220000000000001</v>
      </c>
      <c r="L11183">
        <v>0.7</v>
      </c>
      <c r="M11183" s="54">
        <v>1.5</v>
      </c>
      <c r="N11183" t="s">
        <v>44</v>
      </c>
      <c r="O11183" t="s">
        <v>44</v>
      </c>
      <c r="P11183">
        <v>-99</v>
      </c>
    </row>
    <row r="11184" spans="1:16" x14ac:dyDescent="0.25">
      <c r="A11184" s="20" t="s">
        <v>19119</v>
      </c>
      <c r="B11184">
        <v>7</v>
      </c>
      <c r="C11184" t="s">
        <v>21821</v>
      </c>
      <c r="D11184" t="s">
        <v>91</v>
      </c>
      <c r="E11184" t="s">
        <v>15983</v>
      </c>
      <c r="F11184" t="s">
        <v>40</v>
      </c>
      <c r="G11184">
        <v>4</v>
      </c>
      <c r="H11184">
        <v>6</v>
      </c>
      <c r="I11184">
        <v>2014</v>
      </c>
      <c r="J11184" t="s">
        <v>75</v>
      </c>
      <c r="K11184">
        <v>0.70399999999999996</v>
      </c>
      <c r="L11184">
        <v>0.5</v>
      </c>
      <c r="M11184" s="54">
        <v>0.9</v>
      </c>
      <c r="N11184" t="s">
        <v>44</v>
      </c>
      <c r="O11184" t="s">
        <v>44</v>
      </c>
      <c r="P11184">
        <v>-99</v>
      </c>
    </row>
    <row r="11185" spans="1:16" x14ac:dyDescent="0.25">
      <c r="A11185" s="20" t="s">
        <v>19119</v>
      </c>
      <c r="B11185">
        <v>7</v>
      </c>
      <c r="C11185" t="s">
        <v>21821</v>
      </c>
      <c r="D11185" t="s">
        <v>91</v>
      </c>
      <c r="E11185" t="s">
        <v>15983</v>
      </c>
      <c r="F11185" t="s">
        <v>40</v>
      </c>
      <c r="G11185">
        <v>4</v>
      </c>
      <c r="H11185">
        <v>6</v>
      </c>
      <c r="I11185">
        <v>2014</v>
      </c>
      <c r="J11185" t="s">
        <v>75</v>
      </c>
      <c r="K11185">
        <v>0.91400000000000003</v>
      </c>
      <c r="L11185">
        <v>0.7</v>
      </c>
      <c r="M11185" s="54">
        <v>1.1000000000000001</v>
      </c>
      <c r="N11185" t="s">
        <v>44</v>
      </c>
      <c r="O11185" t="s">
        <v>44</v>
      </c>
      <c r="P11185">
        <v>-99</v>
      </c>
    </row>
    <row r="11186" spans="1:16" x14ac:dyDescent="0.25">
      <c r="A11186" s="20" t="s">
        <v>19119</v>
      </c>
      <c r="B11186">
        <v>7</v>
      </c>
      <c r="C11186" t="s">
        <v>21821</v>
      </c>
      <c r="D11186" t="s">
        <v>91</v>
      </c>
      <c r="E11186" t="s">
        <v>15983</v>
      </c>
      <c r="F11186" t="s">
        <v>40</v>
      </c>
      <c r="G11186">
        <v>4</v>
      </c>
      <c r="H11186">
        <v>6</v>
      </c>
      <c r="I11186">
        <v>2014</v>
      </c>
      <c r="J11186" t="s">
        <v>75</v>
      </c>
      <c r="K11186">
        <v>0.91300000000000003</v>
      </c>
      <c r="L11186">
        <v>0.7</v>
      </c>
      <c r="M11186" s="54">
        <v>1.1000000000000001</v>
      </c>
      <c r="N11186" t="s">
        <v>44</v>
      </c>
      <c r="O11186" t="s">
        <v>44</v>
      </c>
      <c r="P11186">
        <v>-99</v>
      </c>
    </row>
    <row r="11187" spans="1:16" x14ac:dyDescent="0.25">
      <c r="A11187" s="20" t="s">
        <v>19119</v>
      </c>
      <c r="B11187">
        <v>7</v>
      </c>
      <c r="C11187" t="s">
        <v>21821</v>
      </c>
      <c r="D11187" t="s">
        <v>91</v>
      </c>
      <c r="E11187" t="s">
        <v>15983</v>
      </c>
      <c r="F11187" t="s">
        <v>40</v>
      </c>
      <c r="G11187">
        <v>4</v>
      </c>
      <c r="H11187">
        <v>6</v>
      </c>
      <c r="I11187">
        <v>2014</v>
      </c>
      <c r="J11187" t="s">
        <v>75</v>
      </c>
      <c r="K11187">
        <v>0.61599999999999999</v>
      </c>
      <c r="L11187">
        <v>0.4</v>
      </c>
      <c r="M11187" s="54">
        <v>0.9</v>
      </c>
      <c r="N11187" t="s">
        <v>44</v>
      </c>
      <c r="O11187" t="s">
        <v>44</v>
      </c>
      <c r="P11187">
        <v>-99</v>
      </c>
    </row>
    <row r="11188" spans="1:16" x14ac:dyDescent="0.25">
      <c r="A11188" s="20" t="s">
        <v>19119</v>
      </c>
      <c r="B11188">
        <v>7</v>
      </c>
      <c r="C11188" t="s">
        <v>21821</v>
      </c>
      <c r="D11188" t="s">
        <v>91</v>
      </c>
      <c r="E11188" t="s">
        <v>15983</v>
      </c>
      <c r="F11188" t="s">
        <v>40</v>
      </c>
      <c r="G11188">
        <v>4</v>
      </c>
      <c r="H11188">
        <v>6</v>
      </c>
      <c r="I11188">
        <v>2014</v>
      </c>
      <c r="J11188" t="s">
        <v>75</v>
      </c>
      <c r="K11188">
        <v>0.60499999999999998</v>
      </c>
      <c r="L11188">
        <v>0.3</v>
      </c>
      <c r="M11188" s="54">
        <v>0.9</v>
      </c>
      <c r="N11188" t="s">
        <v>44</v>
      </c>
      <c r="O11188" t="s">
        <v>44</v>
      </c>
      <c r="P11188">
        <v>-99</v>
      </c>
    </row>
    <row r="11189" spans="1:16" x14ac:dyDescent="0.25">
      <c r="A11189" s="20" t="s">
        <v>19119</v>
      </c>
      <c r="B11189">
        <v>7</v>
      </c>
      <c r="C11189" t="s">
        <v>21821</v>
      </c>
      <c r="D11189" t="s">
        <v>91</v>
      </c>
      <c r="E11189" t="s">
        <v>15983</v>
      </c>
      <c r="F11189" t="s">
        <v>40</v>
      </c>
      <c r="G11189">
        <v>4</v>
      </c>
      <c r="H11189">
        <v>6</v>
      </c>
      <c r="I11189">
        <v>2014</v>
      </c>
      <c r="J11189" t="s">
        <v>75</v>
      </c>
      <c r="K11189">
        <v>0.499</v>
      </c>
      <c r="L11189">
        <v>0.4</v>
      </c>
      <c r="M11189" s="54">
        <v>0.6</v>
      </c>
      <c r="N11189" t="s">
        <v>44</v>
      </c>
      <c r="O11189" t="s">
        <v>44</v>
      </c>
      <c r="P11189">
        <v>-99</v>
      </c>
    </row>
    <row r="11190" spans="1:16" x14ac:dyDescent="0.25">
      <c r="A11190" s="20" t="s">
        <v>19119</v>
      </c>
      <c r="B11190">
        <v>7</v>
      </c>
      <c r="C11190" t="s">
        <v>21821</v>
      </c>
      <c r="D11190" t="s">
        <v>91</v>
      </c>
      <c r="E11190" t="s">
        <v>15983</v>
      </c>
      <c r="F11190" t="s">
        <v>40</v>
      </c>
      <c r="G11190">
        <v>4</v>
      </c>
      <c r="H11190">
        <v>6</v>
      </c>
      <c r="I11190">
        <v>2014</v>
      </c>
      <c r="J11190" t="s">
        <v>75</v>
      </c>
      <c r="K11190">
        <v>1.31</v>
      </c>
      <c r="L11190">
        <v>1</v>
      </c>
      <c r="M11190" s="54">
        <v>1.7</v>
      </c>
      <c r="N11190" t="s">
        <v>44</v>
      </c>
      <c r="O11190" t="s">
        <v>44</v>
      </c>
      <c r="P11190">
        <v>-99</v>
      </c>
    </row>
    <row r="11191" spans="1:16" x14ac:dyDescent="0.25">
      <c r="A11191" s="20" t="s">
        <v>19119</v>
      </c>
      <c r="B11191">
        <v>7</v>
      </c>
      <c r="C11191" t="s">
        <v>21821</v>
      </c>
      <c r="D11191" t="s">
        <v>91</v>
      </c>
      <c r="E11191" t="s">
        <v>15983</v>
      </c>
      <c r="F11191" t="s">
        <v>40</v>
      </c>
      <c r="G11191">
        <v>4</v>
      </c>
      <c r="H11191">
        <v>6</v>
      </c>
      <c r="I11191">
        <v>2014</v>
      </c>
      <c r="J11191" t="s">
        <v>75</v>
      </c>
      <c r="K11191">
        <v>0.74199999999999999</v>
      </c>
      <c r="L11191">
        <v>0.4</v>
      </c>
      <c r="M11191" s="54">
        <v>1</v>
      </c>
      <c r="N11191" t="s">
        <v>44</v>
      </c>
      <c r="O11191" t="s">
        <v>44</v>
      </c>
      <c r="P11191">
        <v>-99</v>
      </c>
    </row>
    <row r="11192" spans="1:16" x14ac:dyDescent="0.25">
      <c r="A11192" s="20" t="s">
        <v>19119</v>
      </c>
      <c r="B11192">
        <v>7</v>
      </c>
      <c r="C11192" t="s">
        <v>21821</v>
      </c>
      <c r="D11192" t="s">
        <v>91</v>
      </c>
      <c r="E11192" t="s">
        <v>15983</v>
      </c>
      <c r="F11192" t="s">
        <v>40</v>
      </c>
      <c r="G11192">
        <v>4</v>
      </c>
      <c r="H11192">
        <v>6</v>
      </c>
      <c r="I11192">
        <v>2014</v>
      </c>
      <c r="J11192" t="s">
        <v>75</v>
      </c>
      <c r="K11192" t="s">
        <v>44</v>
      </c>
      <c r="L11192" t="s">
        <v>44</v>
      </c>
      <c r="M11192" s="54" t="s">
        <v>44</v>
      </c>
      <c r="N11192" t="s">
        <v>44</v>
      </c>
      <c r="O11192" t="s">
        <v>44</v>
      </c>
      <c r="P11192">
        <v>-99</v>
      </c>
    </row>
    <row r="11193" spans="1:16" x14ac:dyDescent="0.25">
      <c r="A11193" s="20" t="s">
        <v>19119</v>
      </c>
      <c r="B11193">
        <v>7</v>
      </c>
      <c r="C11193" t="s">
        <v>21821</v>
      </c>
      <c r="D11193" t="s">
        <v>91</v>
      </c>
      <c r="E11193" t="s">
        <v>15983</v>
      </c>
      <c r="F11193" t="s">
        <v>40</v>
      </c>
      <c r="G11193">
        <v>4</v>
      </c>
      <c r="H11193">
        <v>6</v>
      </c>
      <c r="I11193">
        <v>2014</v>
      </c>
      <c r="J11193" t="s">
        <v>75</v>
      </c>
      <c r="K11193">
        <v>1.111</v>
      </c>
      <c r="L11193">
        <v>0.7</v>
      </c>
      <c r="M11193" s="54">
        <v>1.5</v>
      </c>
      <c r="N11193" t="s">
        <v>44</v>
      </c>
      <c r="O11193" t="s">
        <v>44</v>
      </c>
      <c r="P11193">
        <v>-99</v>
      </c>
    </row>
    <row r="11194" spans="1:16" x14ac:dyDescent="0.25">
      <c r="A11194" s="20" t="s">
        <v>19119</v>
      </c>
      <c r="B11194">
        <v>7</v>
      </c>
      <c r="C11194" t="s">
        <v>21821</v>
      </c>
      <c r="D11194" t="s">
        <v>91</v>
      </c>
      <c r="E11194" t="s">
        <v>15983</v>
      </c>
      <c r="F11194" t="s">
        <v>40</v>
      </c>
      <c r="G11194">
        <v>4</v>
      </c>
      <c r="H11194">
        <v>6</v>
      </c>
      <c r="I11194">
        <v>2014</v>
      </c>
      <c r="J11194" t="s">
        <v>75</v>
      </c>
      <c r="K11194">
        <v>1.357</v>
      </c>
      <c r="L11194">
        <v>1.1000000000000001</v>
      </c>
      <c r="M11194" s="54">
        <v>1.6</v>
      </c>
      <c r="N11194" t="s">
        <v>44</v>
      </c>
      <c r="O11194" t="s">
        <v>44</v>
      </c>
      <c r="P11194">
        <v>-99</v>
      </c>
    </row>
    <row r="11195" spans="1:16" x14ac:dyDescent="0.25">
      <c r="A11195" s="20" t="s">
        <v>19119</v>
      </c>
      <c r="B11195">
        <v>7</v>
      </c>
      <c r="C11195" t="s">
        <v>21821</v>
      </c>
      <c r="D11195" t="s">
        <v>91</v>
      </c>
      <c r="E11195" t="s">
        <v>15983</v>
      </c>
      <c r="F11195" t="s">
        <v>40</v>
      </c>
      <c r="G11195">
        <v>4</v>
      </c>
      <c r="H11195">
        <v>6</v>
      </c>
      <c r="I11195">
        <v>2014</v>
      </c>
      <c r="J11195" t="s">
        <v>75</v>
      </c>
      <c r="K11195">
        <v>3.8359999999999999</v>
      </c>
      <c r="L11195">
        <v>1.8</v>
      </c>
      <c r="M11195" s="54">
        <v>5.8</v>
      </c>
      <c r="N11195" t="s">
        <v>44</v>
      </c>
      <c r="O11195" t="s">
        <v>44</v>
      </c>
      <c r="P11195">
        <v>-99</v>
      </c>
    </row>
    <row r="11196" spans="1:16" x14ac:dyDescent="0.25">
      <c r="A11196" s="20" t="s">
        <v>19119</v>
      </c>
      <c r="B11196">
        <v>7</v>
      </c>
      <c r="C11196" t="s">
        <v>21821</v>
      </c>
      <c r="D11196" t="s">
        <v>91</v>
      </c>
      <c r="E11196" t="s">
        <v>15983</v>
      </c>
      <c r="F11196" t="s">
        <v>40</v>
      </c>
      <c r="G11196">
        <v>4</v>
      </c>
      <c r="H11196">
        <v>6</v>
      </c>
      <c r="I11196">
        <v>2014</v>
      </c>
      <c r="J11196" t="s">
        <v>75</v>
      </c>
      <c r="K11196">
        <v>1.19</v>
      </c>
      <c r="L11196">
        <v>0.7</v>
      </c>
      <c r="M11196" s="54">
        <v>1.6</v>
      </c>
      <c r="N11196" t="s">
        <v>44</v>
      </c>
      <c r="O11196" t="s">
        <v>44</v>
      </c>
      <c r="P11196">
        <v>-99</v>
      </c>
    </row>
    <row r="11197" spans="1:16" x14ac:dyDescent="0.25">
      <c r="A11197" s="20" t="s">
        <v>19119</v>
      </c>
      <c r="B11197">
        <v>7</v>
      </c>
      <c r="C11197" t="s">
        <v>21821</v>
      </c>
      <c r="D11197" t="s">
        <v>91</v>
      </c>
      <c r="E11197" t="s">
        <v>15983</v>
      </c>
      <c r="F11197" t="s">
        <v>40</v>
      </c>
      <c r="G11197">
        <v>4</v>
      </c>
      <c r="H11197">
        <v>6</v>
      </c>
      <c r="I11197">
        <v>2014</v>
      </c>
      <c r="J11197" t="s">
        <v>75</v>
      </c>
      <c r="K11197">
        <v>0.82099999999999995</v>
      </c>
      <c r="L11197">
        <v>0.6</v>
      </c>
      <c r="M11197" s="54">
        <v>1.1000000000000001</v>
      </c>
      <c r="N11197" t="s">
        <v>44</v>
      </c>
      <c r="O11197" t="s">
        <v>44</v>
      </c>
      <c r="P11197">
        <v>-99</v>
      </c>
    </row>
    <row r="11198" spans="1:16" x14ac:dyDescent="0.25">
      <c r="A11198" s="20" t="s">
        <v>19119</v>
      </c>
      <c r="B11198">
        <v>7</v>
      </c>
      <c r="C11198" t="s">
        <v>21821</v>
      </c>
      <c r="D11198" t="s">
        <v>91</v>
      </c>
      <c r="E11198" t="s">
        <v>15983</v>
      </c>
      <c r="F11198" t="s">
        <v>40</v>
      </c>
      <c r="G11198">
        <v>4</v>
      </c>
      <c r="H11198">
        <v>6</v>
      </c>
      <c r="I11198">
        <v>2014</v>
      </c>
      <c r="J11198" t="s">
        <v>75</v>
      </c>
      <c r="K11198" t="s">
        <v>44</v>
      </c>
      <c r="L11198" t="s">
        <v>44</v>
      </c>
      <c r="M11198" s="54" t="s">
        <v>44</v>
      </c>
      <c r="N11198" t="s">
        <v>44</v>
      </c>
      <c r="O11198" t="s">
        <v>44</v>
      </c>
      <c r="P11198">
        <v>-99</v>
      </c>
    </row>
    <row r="11199" spans="1:16" x14ac:dyDescent="0.25">
      <c r="A11199" s="20" t="s">
        <v>19119</v>
      </c>
      <c r="B11199">
        <v>7</v>
      </c>
      <c r="C11199" t="s">
        <v>21821</v>
      </c>
      <c r="D11199" t="s">
        <v>91</v>
      </c>
      <c r="E11199" t="s">
        <v>15983</v>
      </c>
      <c r="F11199" t="s">
        <v>40</v>
      </c>
      <c r="G11199">
        <v>4</v>
      </c>
      <c r="H11199">
        <v>6</v>
      </c>
      <c r="I11199">
        <v>2014</v>
      </c>
      <c r="J11199" t="s">
        <v>75</v>
      </c>
      <c r="K11199">
        <v>1.1220000000000001</v>
      </c>
      <c r="L11199">
        <v>0.9</v>
      </c>
      <c r="M11199" s="54">
        <v>1.3</v>
      </c>
      <c r="N11199" t="s">
        <v>44</v>
      </c>
      <c r="O11199" t="s">
        <v>44</v>
      </c>
      <c r="P11199">
        <v>-99</v>
      </c>
    </row>
    <row r="11200" spans="1:16" x14ac:dyDescent="0.25">
      <c r="A11200" s="20" t="s">
        <v>19119</v>
      </c>
      <c r="B11200">
        <v>7</v>
      </c>
      <c r="C11200" t="s">
        <v>21821</v>
      </c>
      <c r="D11200" t="s">
        <v>91</v>
      </c>
      <c r="E11200" t="s">
        <v>15983</v>
      </c>
      <c r="F11200" t="s">
        <v>40</v>
      </c>
      <c r="G11200">
        <v>4</v>
      </c>
      <c r="H11200">
        <v>6</v>
      </c>
      <c r="I11200">
        <v>2014</v>
      </c>
      <c r="J11200" t="s">
        <v>75</v>
      </c>
      <c r="K11200" t="s">
        <v>44</v>
      </c>
      <c r="L11200" t="s">
        <v>44</v>
      </c>
      <c r="M11200" s="54" t="s">
        <v>44</v>
      </c>
      <c r="N11200" t="s">
        <v>44</v>
      </c>
      <c r="O11200" t="s">
        <v>44</v>
      </c>
      <c r="P11200">
        <v>-99</v>
      </c>
    </row>
    <row r="11201" spans="1:16" x14ac:dyDescent="0.25">
      <c r="A11201" s="20" t="s">
        <v>19119</v>
      </c>
      <c r="B11201">
        <v>7</v>
      </c>
      <c r="C11201" t="s">
        <v>21821</v>
      </c>
      <c r="D11201" t="s">
        <v>91</v>
      </c>
      <c r="E11201" t="s">
        <v>15983</v>
      </c>
      <c r="F11201" t="s">
        <v>40</v>
      </c>
      <c r="G11201">
        <v>4</v>
      </c>
      <c r="H11201">
        <v>6</v>
      </c>
      <c r="I11201">
        <v>2014</v>
      </c>
      <c r="J11201" t="s">
        <v>75</v>
      </c>
      <c r="K11201" t="s">
        <v>44</v>
      </c>
      <c r="L11201" t="s">
        <v>44</v>
      </c>
      <c r="M11201" s="54" t="s">
        <v>44</v>
      </c>
      <c r="N11201" t="s">
        <v>44</v>
      </c>
      <c r="O11201" t="s">
        <v>44</v>
      </c>
      <c r="P11201">
        <v>-99</v>
      </c>
    </row>
    <row r="11202" spans="1:16" x14ac:dyDescent="0.25">
      <c r="A11202" s="20" t="s">
        <v>19120</v>
      </c>
      <c r="B11202">
        <v>7</v>
      </c>
      <c r="C11202" t="s">
        <v>21821</v>
      </c>
      <c r="D11202" t="s">
        <v>91</v>
      </c>
      <c r="E11202" t="s">
        <v>15983</v>
      </c>
      <c r="F11202" t="s">
        <v>40</v>
      </c>
      <c r="G11202">
        <v>5</v>
      </c>
      <c r="H11202">
        <v>6</v>
      </c>
      <c r="I11202">
        <v>2014</v>
      </c>
      <c r="J11202" t="s">
        <v>75</v>
      </c>
      <c r="K11202">
        <v>1.034</v>
      </c>
      <c r="L11202">
        <v>0.9</v>
      </c>
      <c r="M11202" s="54">
        <v>1.2</v>
      </c>
      <c r="N11202" t="s">
        <v>44</v>
      </c>
      <c r="O11202" t="s">
        <v>44</v>
      </c>
      <c r="P11202">
        <v>-99</v>
      </c>
    </row>
    <row r="11203" spans="1:16" x14ac:dyDescent="0.25">
      <c r="A11203" s="20" t="s">
        <v>19120</v>
      </c>
      <c r="B11203">
        <v>7</v>
      </c>
      <c r="C11203" t="s">
        <v>21821</v>
      </c>
      <c r="D11203" t="s">
        <v>91</v>
      </c>
      <c r="E11203" t="s">
        <v>15983</v>
      </c>
      <c r="F11203" t="s">
        <v>40</v>
      </c>
      <c r="G11203">
        <v>5</v>
      </c>
      <c r="H11203">
        <v>6</v>
      </c>
      <c r="I11203">
        <v>2014</v>
      </c>
      <c r="J11203" t="s">
        <v>75</v>
      </c>
      <c r="K11203">
        <v>1.008</v>
      </c>
      <c r="L11203">
        <v>0.7</v>
      </c>
      <c r="M11203" s="54">
        <v>1.4</v>
      </c>
      <c r="N11203" t="s">
        <v>44</v>
      </c>
      <c r="O11203" t="s">
        <v>44</v>
      </c>
      <c r="P11203">
        <v>-99</v>
      </c>
    </row>
    <row r="11204" spans="1:16" x14ac:dyDescent="0.25">
      <c r="A11204" s="20" t="s">
        <v>19120</v>
      </c>
      <c r="B11204">
        <v>7</v>
      </c>
      <c r="C11204" t="s">
        <v>21821</v>
      </c>
      <c r="D11204" t="s">
        <v>91</v>
      </c>
      <c r="E11204" t="s">
        <v>15983</v>
      </c>
      <c r="F11204" t="s">
        <v>40</v>
      </c>
      <c r="G11204">
        <v>5</v>
      </c>
      <c r="H11204">
        <v>6</v>
      </c>
      <c r="I11204">
        <v>2014</v>
      </c>
      <c r="J11204" t="s">
        <v>75</v>
      </c>
      <c r="K11204">
        <v>0.63200000000000001</v>
      </c>
      <c r="L11204">
        <v>0.5</v>
      </c>
      <c r="M11204" s="54">
        <v>0.8</v>
      </c>
      <c r="N11204" t="s">
        <v>44</v>
      </c>
      <c r="O11204" t="s">
        <v>44</v>
      </c>
      <c r="P11204">
        <v>-99</v>
      </c>
    </row>
    <row r="11205" spans="1:16" x14ac:dyDescent="0.25">
      <c r="A11205" s="20" t="s">
        <v>19120</v>
      </c>
      <c r="B11205">
        <v>7</v>
      </c>
      <c r="C11205" t="s">
        <v>21821</v>
      </c>
      <c r="D11205" t="s">
        <v>91</v>
      </c>
      <c r="E11205" t="s">
        <v>15983</v>
      </c>
      <c r="F11205" t="s">
        <v>40</v>
      </c>
      <c r="G11205">
        <v>5</v>
      </c>
      <c r="H11205">
        <v>6</v>
      </c>
      <c r="I11205">
        <v>2014</v>
      </c>
      <c r="J11205" t="s">
        <v>75</v>
      </c>
      <c r="K11205">
        <v>0.82099999999999995</v>
      </c>
      <c r="L11205">
        <v>0.7</v>
      </c>
      <c r="M11205" s="54">
        <v>1</v>
      </c>
      <c r="N11205" t="s">
        <v>44</v>
      </c>
      <c r="O11205" t="s">
        <v>44</v>
      </c>
      <c r="P11205">
        <v>-99</v>
      </c>
    </row>
    <row r="11206" spans="1:16" x14ac:dyDescent="0.25">
      <c r="A11206" s="20" t="s">
        <v>19120</v>
      </c>
      <c r="B11206">
        <v>7</v>
      </c>
      <c r="C11206" t="s">
        <v>21821</v>
      </c>
      <c r="D11206" t="s">
        <v>91</v>
      </c>
      <c r="E11206" t="s">
        <v>15983</v>
      </c>
      <c r="F11206" t="s">
        <v>40</v>
      </c>
      <c r="G11206">
        <v>5</v>
      </c>
      <c r="H11206">
        <v>6</v>
      </c>
      <c r="I11206">
        <v>2014</v>
      </c>
      <c r="J11206" t="s">
        <v>75</v>
      </c>
      <c r="K11206">
        <v>0.82</v>
      </c>
      <c r="L11206">
        <v>0.6</v>
      </c>
      <c r="M11206" s="54">
        <v>1</v>
      </c>
      <c r="N11206" t="s">
        <v>44</v>
      </c>
      <c r="O11206" t="s">
        <v>44</v>
      </c>
      <c r="P11206">
        <v>-99</v>
      </c>
    </row>
    <row r="11207" spans="1:16" x14ac:dyDescent="0.25">
      <c r="A11207" s="20" t="s">
        <v>19120</v>
      </c>
      <c r="B11207">
        <v>7</v>
      </c>
      <c r="C11207" t="s">
        <v>21821</v>
      </c>
      <c r="D11207" t="s">
        <v>91</v>
      </c>
      <c r="E11207" t="s">
        <v>15983</v>
      </c>
      <c r="F11207" t="s">
        <v>40</v>
      </c>
      <c r="G11207">
        <v>5</v>
      </c>
      <c r="H11207">
        <v>6</v>
      </c>
      <c r="I11207">
        <v>2014</v>
      </c>
      <c r="J11207" t="s">
        <v>75</v>
      </c>
      <c r="K11207">
        <v>0.55300000000000005</v>
      </c>
      <c r="L11207">
        <v>0.3</v>
      </c>
      <c r="M11207" s="54">
        <v>0.8</v>
      </c>
      <c r="N11207" t="s">
        <v>44</v>
      </c>
      <c r="O11207" t="s">
        <v>44</v>
      </c>
      <c r="P11207">
        <v>-99</v>
      </c>
    </row>
    <row r="11208" spans="1:16" x14ac:dyDescent="0.25">
      <c r="A11208" s="20" t="s">
        <v>19120</v>
      </c>
      <c r="B11208">
        <v>7</v>
      </c>
      <c r="C11208" t="s">
        <v>21821</v>
      </c>
      <c r="D11208" t="s">
        <v>91</v>
      </c>
      <c r="E11208" t="s">
        <v>15983</v>
      </c>
      <c r="F11208" t="s">
        <v>40</v>
      </c>
      <c r="G11208">
        <v>5</v>
      </c>
      <c r="H11208">
        <v>6</v>
      </c>
      <c r="I11208">
        <v>2014</v>
      </c>
      <c r="J11208" t="s">
        <v>75</v>
      </c>
      <c r="K11208">
        <v>0.54300000000000004</v>
      </c>
      <c r="L11208">
        <v>0.3</v>
      </c>
      <c r="M11208" s="54">
        <v>0.8</v>
      </c>
      <c r="N11208" t="s">
        <v>44</v>
      </c>
      <c r="O11208" t="s">
        <v>44</v>
      </c>
      <c r="P11208">
        <v>-99</v>
      </c>
    </row>
    <row r="11209" spans="1:16" x14ac:dyDescent="0.25">
      <c r="A11209" s="20" t="s">
        <v>19120</v>
      </c>
      <c r="B11209">
        <v>7</v>
      </c>
      <c r="C11209" t="s">
        <v>21821</v>
      </c>
      <c r="D11209" t="s">
        <v>91</v>
      </c>
      <c r="E11209" t="s">
        <v>15983</v>
      </c>
      <c r="F11209" t="s">
        <v>40</v>
      </c>
      <c r="G11209">
        <v>5</v>
      </c>
      <c r="H11209">
        <v>6</v>
      </c>
      <c r="I11209">
        <v>2014</v>
      </c>
      <c r="J11209" t="s">
        <v>75</v>
      </c>
      <c r="K11209">
        <v>0.44900000000000001</v>
      </c>
      <c r="L11209">
        <v>0.4</v>
      </c>
      <c r="M11209" s="54">
        <v>0.5</v>
      </c>
      <c r="N11209" t="s">
        <v>44</v>
      </c>
      <c r="O11209" t="s">
        <v>44</v>
      </c>
      <c r="P11209">
        <v>-99</v>
      </c>
    </row>
    <row r="11210" spans="1:16" x14ac:dyDescent="0.25">
      <c r="A11210" s="20" t="s">
        <v>19120</v>
      </c>
      <c r="B11210">
        <v>7</v>
      </c>
      <c r="C11210" t="s">
        <v>21821</v>
      </c>
      <c r="D11210" t="s">
        <v>91</v>
      </c>
      <c r="E11210" t="s">
        <v>15983</v>
      </c>
      <c r="F11210" t="s">
        <v>40</v>
      </c>
      <c r="G11210">
        <v>5</v>
      </c>
      <c r="H11210">
        <v>6</v>
      </c>
      <c r="I11210">
        <v>2014</v>
      </c>
      <c r="J11210" t="s">
        <v>75</v>
      </c>
      <c r="K11210">
        <v>1.1759999999999999</v>
      </c>
      <c r="L11210">
        <v>0.9</v>
      </c>
      <c r="M11210" s="54">
        <v>1.5</v>
      </c>
      <c r="N11210" t="s">
        <v>44</v>
      </c>
      <c r="O11210" t="s">
        <v>44</v>
      </c>
      <c r="P11210">
        <v>-99</v>
      </c>
    </row>
    <row r="11211" spans="1:16" x14ac:dyDescent="0.25">
      <c r="A11211" s="20" t="s">
        <v>19120</v>
      </c>
      <c r="B11211">
        <v>7</v>
      </c>
      <c r="C11211" t="s">
        <v>21821</v>
      </c>
      <c r="D11211" t="s">
        <v>91</v>
      </c>
      <c r="E11211" t="s">
        <v>15983</v>
      </c>
      <c r="F11211" t="s">
        <v>40</v>
      </c>
      <c r="G11211">
        <v>5</v>
      </c>
      <c r="H11211">
        <v>6</v>
      </c>
      <c r="I11211">
        <v>2014</v>
      </c>
      <c r="J11211" t="s">
        <v>75</v>
      </c>
      <c r="K11211">
        <v>0.66600000000000004</v>
      </c>
      <c r="L11211">
        <v>0.4</v>
      </c>
      <c r="M11211" s="54">
        <v>0.9</v>
      </c>
      <c r="N11211" t="s">
        <v>44</v>
      </c>
      <c r="O11211" t="s">
        <v>44</v>
      </c>
      <c r="P11211">
        <v>-99</v>
      </c>
    </row>
    <row r="11212" spans="1:16" x14ac:dyDescent="0.25">
      <c r="A11212" s="20" t="s">
        <v>19120</v>
      </c>
      <c r="B11212">
        <v>7</v>
      </c>
      <c r="C11212" t="s">
        <v>21821</v>
      </c>
      <c r="D11212" t="s">
        <v>91</v>
      </c>
      <c r="E11212" t="s">
        <v>15983</v>
      </c>
      <c r="F11212" t="s">
        <v>40</v>
      </c>
      <c r="G11212">
        <v>5</v>
      </c>
      <c r="H11212">
        <v>6</v>
      </c>
      <c r="I11212">
        <v>2014</v>
      </c>
      <c r="J11212" t="s">
        <v>75</v>
      </c>
      <c r="K11212" t="s">
        <v>44</v>
      </c>
      <c r="L11212" t="s">
        <v>44</v>
      </c>
      <c r="M11212" s="54" t="s">
        <v>44</v>
      </c>
      <c r="N11212" t="s">
        <v>44</v>
      </c>
      <c r="O11212" t="s">
        <v>44</v>
      </c>
      <c r="P11212">
        <v>-99</v>
      </c>
    </row>
    <row r="11213" spans="1:16" x14ac:dyDescent="0.25">
      <c r="A11213" s="20" t="s">
        <v>19120</v>
      </c>
      <c r="B11213">
        <v>7</v>
      </c>
      <c r="C11213" t="s">
        <v>21821</v>
      </c>
      <c r="D11213" t="s">
        <v>91</v>
      </c>
      <c r="E11213" t="s">
        <v>15983</v>
      </c>
      <c r="F11213" t="s">
        <v>40</v>
      </c>
      <c r="G11213">
        <v>5</v>
      </c>
      <c r="H11213">
        <v>6</v>
      </c>
      <c r="I11213">
        <v>2014</v>
      </c>
      <c r="J11213" t="s">
        <v>75</v>
      </c>
      <c r="K11213">
        <v>0.998</v>
      </c>
      <c r="L11213">
        <v>0.6</v>
      </c>
      <c r="M11213" s="54">
        <v>1.4</v>
      </c>
      <c r="N11213" t="s">
        <v>44</v>
      </c>
      <c r="O11213" t="s">
        <v>44</v>
      </c>
      <c r="P11213">
        <v>-99</v>
      </c>
    </row>
    <row r="11214" spans="1:16" x14ac:dyDescent="0.25">
      <c r="A11214" s="20" t="s">
        <v>19120</v>
      </c>
      <c r="B11214">
        <v>7</v>
      </c>
      <c r="C11214" t="s">
        <v>21821</v>
      </c>
      <c r="D11214" t="s">
        <v>91</v>
      </c>
      <c r="E11214" t="s">
        <v>15983</v>
      </c>
      <c r="F11214" t="s">
        <v>40</v>
      </c>
      <c r="G11214">
        <v>5</v>
      </c>
      <c r="H11214">
        <v>6</v>
      </c>
      <c r="I11214">
        <v>2014</v>
      </c>
      <c r="J11214" t="s">
        <v>75</v>
      </c>
      <c r="K11214">
        <v>1.2190000000000001</v>
      </c>
      <c r="L11214">
        <v>1</v>
      </c>
      <c r="M11214" s="54">
        <v>1.4</v>
      </c>
      <c r="N11214" t="s">
        <v>44</v>
      </c>
      <c r="O11214" t="s">
        <v>44</v>
      </c>
      <c r="P11214">
        <v>-99</v>
      </c>
    </row>
    <row r="11215" spans="1:16" x14ac:dyDescent="0.25">
      <c r="A11215" s="20" t="s">
        <v>19120</v>
      </c>
      <c r="B11215">
        <v>7</v>
      </c>
      <c r="C11215" t="s">
        <v>21821</v>
      </c>
      <c r="D11215" t="s">
        <v>91</v>
      </c>
      <c r="E11215" t="s">
        <v>15983</v>
      </c>
      <c r="F11215" t="s">
        <v>40</v>
      </c>
      <c r="G11215">
        <v>5</v>
      </c>
      <c r="H11215">
        <v>6</v>
      </c>
      <c r="I11215">
        <v>2014</v>
      </c>
      <c r="J11215" t="s">
        <v>75</v>
      </c>
      <c r="K11215">
        <v>3.4460000000000002</v>
      </c>
      <c r="L11215">
        <v>1.7</v>
      </c>
      <c r="M11215" s="54">
        <v>5.2</v>
      </c>
      <c r="N11215" t="s">
        <v>44</v>
      </c>
      <c r="O11215" t="s">
        <v>44</v>
      </c>
      <c r="P11215">
        <v>-99</v>
      </c>
    </row>
    <row r="11216" spans="1:16" x14ac:dyDescent="0.25">
      <c r="A11216" s="20" t="s">
        <v>19120</v>
      </c>
      <c r="B11216">
        <v>7</v>
      </c>
      <c r="C11216" t="s">
        <v>21821</v>
      </c>
      <c r="D11216" t="s">
        <v>91</v>
      </c>
      <c r="E11216" t="s">
        <v>15983</v>
      </c>
      <c r="F11216" t="s">
        <v>40</v>
      </c>
      <c r="G11216">
        <v>5</v>
      </c>
      <c r="H11216">
        <v>6</v>
      </c>
      <c r="I11216">
        <v>2014</v>
      </c>
      <c r="J11216" t="s">
        <v>75</v>
      </c>
      <c r="K11216">
        <v>1.069</v>
      </c>
      <c r="L11216">
        <v>0.7</v>
      </c>
      <c r="M11216" s="54">
        <v>1.5</v>
      </c>
      <c r="N11216" t="s">
        <v>44</v>
      </c>
      <c r="O11216" t="s">
        <v>44</v>
      </c>
      <c r="P11216">
        <v>-99</v>
      </c>
    </row>
    <row r="11217" spans="1:16" x14ac:dyDescent="0.25">
      <c r="A11217" s="20" t="s">
        <v>19120</v>
      </c>
      <c r="B11217">
        <v>7</v>
      </c>
      <c r="C11217" t="s">
        <v>21821</v>
      </c>
      <c r="D11217" t="s">
        <v>91</v>
      </c>
      <c r="E11217" t="s">
        <v>15983</v>
      </c>
      <c r="F11217" t="s">
        <v>40</v>
      </c>
      <c r="G11217">
        <v>5</v>
      </c>
      <c r="H11217">
        <v>6</v>
      </c>
      <c r="I11217">
        <v>2014</v>
      </c>
      <c r="J11217" t="s">
        <v>75</v>
      </c>
      <c r="K11217">
        <v>0.73699999999999999</v>
      </c>
      <c r="L11217">
        <v>0.5</v>
      </c>
      <c r="M11217" s="54">
        <v>1</v>
      </c>
      <c r="N11217" t="s">
        <v>44</v>
      </c>
      <c r="O11217" t="s">
        <v>44</v>
      </c>
      <c r="P11217">
        <v>-99</v>
      </c>
    </row>
    <row r="11218" spans="1:16" x14ac:dyDescent="0.25">
      <c r="A11218" s="20" t="s">
        <v>19120</v>
      </c>
      <c r="B11218">
        <v>7</v>
      </c>
      <c r="C11218" t="s">
        <v>21821</v>
      </c>
      <c r="D11218" t="s">
        <v>91</v>
      </c>
      <c r="E11218" t="s">
        <v>15983</v>
      </c>
      <c r="F11218" t="s">
        <v>40</v>
      </c>
      <c r="G11218">
        <v>5</v>
      </c>
      <c r="H11218">
        <v>6</v>
      </c>
      <c r="I11218">
        <v>2014</v>
      </c>
      <c r="J11218" t="s">
        <v>75</v>
      </c>
      <c r="K11218" t="s">
        <v>44</v>
      </c>
      <c r="L11218" t="s">
        <v>44</v>
      </c>
      <c r="M11218" s="54" t="s">
        <v>44</v>
      </c>
      <c r="N11218" t="s">
        <v>44</v>
      </c>
      <c r="O11218" t="s">
        <v>44</v>
      </c>
      <c r="P11218">
        <v>-99</v>
      </c>
    </row>
    <row r="11219" spans="1:16" x14ac:dyDescent="0.25">
      <c r="A11219" s="20" t="s">
        <v>19120</v>
      </c>
      <c r="B11219">
        <v>7</v>
      </c>
      <c r="C11219" t="s">
        <v>21821</v>
      </c>
      <c r="D11219" t="s">
        <v>91</v>
      </c>
      <c r="E11219" t="s">
        <v>15983</v>
      </c>
      <c r="F11219" t="s">
        <v>40</v>
      </c>
      <c r="G11219">
        <v>5</v>
      </c>
      <c r="H11219">
        <v>6</v>
      </c>
      <c r="I11219">
        <v>2014</v>
      </c>
      <c r="J11219" t="s">
        <v>75</v>
      </c>
      <c r="K11219">
        <v>1.008</v>
      </c>
      <c r="L11219">
        <v>0.8</v>
      </c>
      <c r="M11219" s="54">
        <v>1.2</v>
      </c>
      <c r="N11219" t="s">
        <v>44</v>
      </c>
      <c r="O11219" t="s">
        <v>44</v>
      </c>
      <c r="P11219">
        <v>-99</v>
      </c>
    </row>
    <row r="11220" spans="1:16" x14ac:dyDescent="0.25">
      <c r="A11220" s="20" t="s">
        <v>19120</v>
      </c>
      <c r="B11220">
        <v>7</v>
      </c>
      <c r="C11220" t="s">
        <v>21821</v>
      </c>
      <c r="D11220" t="s">
        <v>91</v>
      </c>
      <c r="E11220" t="s">
        <v>15983</v>
      </c>
      <c r="F11220" t="s">
        <v>40</v>
      </c>
      <c r="G11220">
        <v>5</v>
      </c>
      <c r="H11220">
        <v>6</v>
      </c>
      <c r="I11220">
        <v>2014</v>
      </c>
      <c r="J11220" t="s">
        <v>75</v>
      </c>
      <c r="K11220" t="s">
        <v>44</v>
      </c>
      <c r="L11220" t="s">
        <v>44</v>
      </c>
      <c r="M11220" s="54" t="s">
        <v>44</v>
      </c>
      <c r="N11220" t="s">
        <v>44</v>
      </c>
      <c r="O11220" t="s">
        <v>44</v>
      </c>
      <c r="P11220">
        <v>-99</v>
      </c>
    </row>
    <row r="11221" spans="1:16" x14ac:dyDescent="0.25">
      <c r="A11221" s="20" t="s">
        <v>19120</v>
      </c>
      <c r="B11221">
        <v>7</v>
      </c>
      <c r="C11221" t="s">
        <v>21821</v>
      </c>
      <c r="D11221" t="s">
        <v>91</v>
      </c>
      <c r="E11221" t="s">
        <v>15983</v>
      </c>
      <c r="F11221" t="s">
        <v>40</v>
      </c>
      <c r="G11221">
        <v>5</v>
      </c>
      <c r="H11221">
        <v>6</v>
      </c>
      <c r="I11221">
        <v>2014</v>
      </c>
      <c r="J11221" t="s">
        <v>75</v>
      </c>
      <c r="K11221" t="s">
        <v>44</v>
      </c>
      <c r="L11221" t="s">
        <v>44</v>
      </c>
      <c r="M11221" s="54" t="s">
        <v>44</v>
      </c>
      <c r="N11221" t="s">
        <v>44</v>
      </c>
      <c r="O11221" t="s">
        <v>44</v>
      </c>
      <c r="P11221">
        <v>-99</v>
      </c>
    </row>
    <row r="11222" spans="1:16" x14ac:dyDescent="0.25">
      <c r="A11222" s="20" t="s">
        <v>19121</v>
      </c>
      <c r="B11222">
        <v>7</v>
      </c>
      <c r="C11222" t="s">
        <v>21821</v>
      </c>
      <c r="D11222" t="s">
        <v>91</v>
      </c>
      <c r="E11222" t="s">
        <v>15983</v>
      </c>
      <c r="F11222" t="s">
        <v>40</v>
      </c>
      <c r="G11222">
        <v>2</v>
      </c>
      <c r="H11222">
        <v>6</v>
      </c>
      <c r="I11222">
        <v>2014</v>
      </c>
      <c r="J11222" t="s">
        <v>43</v>
      </c>
      <c r="K11222">
        <v>1.44</v>
      </c>
      <c r="L11222">
        <v>0.51600000000000001</v>
      </c>
      <c r="M11222" s="54">
        <v>2.3639999999999999</v>
      </c>
      <c r="N11222">
        <v>373</v>
      </c>
      <c r="O11222" t="s">
        <v>44</v>
      </c>
      <c r="P11222">
        <v>5.17780373078498</v>
      </c>
    </row>
    <row r="11223" spans="1:16" x14ac:dyDescent="0.25">
      <c r="A11223" s="20" t="s">
        <v>19122</v>
      </c>
      <c r="B11223">
        <v>7</v>
      </c>
      <c r="C11223" t="s">
        <v>21821</v>
      </c>
      <c r="D11223" t="s">
        <v>91</v>
      </c>
      <c r="E11223" t="s">
        <v>15983</v>
      </c>
      <c r="F11223" t="s">
        <v>40</v>
      </c>
      <c r="G11223">
        <v>3</v>
      </c>
      <c r="H11223">
        <v>6</v>
      </c>
      <c r="I11223">
        <v>2014</v>
      </c>
      <c r="J11223" t="s">
        <v>43</v>
      </c>
      <c r="K11223">
        <v>0.92</v>
      </c>
      <c r="L11223">
        <v>0.55600000000000005</v>
      </c>
      <c r="M11223" s="54">
        <v>1.284</v>
      </c>
      <c r="N11223">
        <v>673</v>
      </c>
      <c r="O11223" t="s">
        <v>44</v>
      </c>
      <c r="P11223">
        <v>3.8547167224584999</v>
      </c>
    </row>
    <row r="11224" spans="1:16" x14ac:dyDescent="0.25">
      <c r="A11224" s="20" t="s">
        <v>19123</v>
      </c>
      <c r="B11224">
        <v>7</v>
      </c>
      <c r="C11224" t="s">
        <v>21821</v>
      </c>
      <c r="D11224" t="s">
        <v>91</v>
      </c>
      <c r="E11224" t="s">
        <v>15983</v>
      </c>
      <c r="F11224" t="s">
        <v>40</v>
      </c>
      <c r="G11224">
        <v>4</v>
      </c>
      <c r="H11224">
        <v>6</v>
      </c>
      <c r="I11224">
        <v>2014</v>
      </c>
      <c r="J11224" t="s">
        <v>43</v>
      </c>
      <c r="K11224">
        <v>0.89</v>
      </c>
      <c r="L11224">
        <v>0.54</v>
      </c>
      <c r="M11224" s="54">
        <v>1.24</v>
      </c>
      <c r="N11224">
        <v>764</v>
      </c>
      <c r="O11224" t="s">
        <v>44</v>
      </c>
      <c r="P11224">
        <v>3.6178730264621102</v>
      </c>
    </row>
    <row r="11225" spans="1:16" x14ac:dyDescent="0.25">
      <c r="A11225" s="20" t="s">
        <v>19124</v>
      </c>
      <c r="B11225">
        <v>7</v>
      </c>
      <c r="C11225" t="s">
        <v>21821</v>
      </c>
      <c r="D11225" t="s">
        <v>91</v>
      </c>
      <c r="E11225" t="s">
        <v>15983</v>
      </c>
      <c r="F11225" t="s">
        <v>40</v>
      </c>
      <c r="G11225">
        <v>5</v>
      </c>
      <c r="H11225">
        <v>6</v>
      </c>
      <c r="I11225">
        <v>2014</v>
      </c>
      <c r="J11225" t="s">
        <v>43</v>
      </c>
      <c r="K11225">
        <v>0.71</v>
      </c>
      <c r="L11225">
        <v>0.41099999999999998</v>
      </c>
      <c r="M11225" s="54">
        <v>1.0089999999999999</v>
      </c>
      <c r="N11225">
        <v>478</v>
      </c>
      <c r="O11225" t="s">
        <v>44</v>
      </c>
      <c r="P11225">
        <v>4.5738935374634799</v>
      </c>
    </row>
    <row r="11226" spans="1:16" x14ac:dyDescent="0.25">
      <c r="A11226" s="20" t="s">
        <v>19125</v>
      </c>
      <c r="B11226">
        <v>7</v>
      </c>
      <c r="C11226" t="s">
        <v>21821</v>
      </c>
      <c r="D11226" t="s">
        <v>91</v>
      </c>
      <c r="E11226" t="s">
        <v>15983</v>
      </c>
      <c r="F11226" t="s">
        <v>40</v>
      </c>
      <c r="G11226">
        <v>2</v>
      </c>
      <c r="H11226">
        <v>6</v>
      </c>
      <c r="I11226">
        <v>2014</v>
      </c>
      <c r="J11226" t="s">
        <v>45</v>
      </c>
      <c r="K11226">
        <v>0.64</v>
      </c>
      <c r="L11226">
        <v>0.41899999999999998</v>
      </c>
      <c r="M11226" s="54">
        <v>0.86099999999999999</v>
      </c>
      <c r="N11226">
        <v>961</v>
      </c>
      <c r="O11226" t="s">
        <v>44</v>
      </c>
      <c r="P11226">
        <v>3.2258064516128999</v>
      </c>
    </row>
    <row r="11227" spans="1:16" x14ac:dyDescent="0.25">
      <c r="A11227" s="20" t="s">
        <v>19126</v>
      </c>
      <c r="B11227">
        <v>7</v>
      </c>
      <c r="C11227" t="s">
        <v>21821</v>
      </c>
      <c r="D11227" t="s">
        <v>91</v>
      </c>
      <c r="E11227" t="s">
        <v>15983</v>
      </c>
      <c r="F11227" t="s">
        <v>40</v>
      </c>
      <c r="G11227">
        <v>3</v>
      </c>
      <c r="H11227">
        <v>6</v>
      </c>
      <c r="I11227">
        <v>2014</v>
      </c>
      <c r="J11227" t="s">
        <v>45</v>
      </c>
      <c r="K11227">
        <v>0.89</v>
      </c>
      <c r="L11227">
        <v>0.55400000000000005</v>
      </c>
      <c r="M11227" s="54">
        <v>1.226</v>
      </c>
      <c r="N11227">
        <v>756</v>
      </c>
      <c r="O11227" t="s">
        <v>44</v>
      </c>
      <c r="P11227">
        <v>3.63696483726654</v>
      </c>
    </row>
    <row r="11228" spans="1:16" x14ac:dyDescent="0.25">
      <c r="A11228" s="20" t="s">
        <v>19127</v>
      </c>
      <c r="B11228">
        <v>7</v>
      </c>
      <c r="C11228" t="s">
        <v>21821</v>
      </c>
      <c r="D11228" t="s">
        <v>91</v>
      </c>
      <c r="E11228" t="s">
        <v>15983</v>
      </c>
      <c r="F11228" t="s">
        <v>40</v>
      </c>
      <c r="G11228">
        <v>4</v>
      </c>
      <c r="H11228">
        <v>6</v>
      </c>
      <c r="I11228">
        <v>2014</v>
      </c>
      <c r="J11228" t="s">
        <v>45</v>
      </c>
      <c r="K11228">
        <v>0.84</v>
      </c>
      <c r="L11228">
        <v>0.56799999999999995</v>
      </c>
      <c r="M11228" s="54">
        <v>1.1120000000000001</v>
      </c>
      <c r="N11228">
        <v>1106</v>
      </c>
      <c r="O11228" t="s">
        <v>44</v>
      </c>
      <c r="P11228">
        <v>3.0069238966213199</v>
      </c>
    </row>
    <row r="11229" spans="1:16" x14ac:dyDescent="0.25">
      <c r="A11229" s="20" t="s">
        <v>19128</v>
      </c>
      <c r="B11229">
        <v>7</v>
      </c>
      <c r="C11229" t="s">
        <v>21821</v>
      </c>
      <c r="D11229" t="s">
        <v>91</v>
      </c>
      <c r="E11229" t="s">
        <v>15983</v>
      </c>
      <c r="F11229" t="s">
        <v>40</v>
      </c>
      <c r="G11229">
        <v>5</v>
      </c>
      <c r="H11229">
        <v>6</v>
      </c>
      <c r="I11229">
        <v>2014</v>
      </c>
      <c r="J11229" t="s">
        <v>45</v>
      </c>
      <c r="K11229">
        <v>0.54</v>
      </c>
      <c r="L11229">
        <v>0.33900000000000002</v>
      </c>
      <c r="M11229" s="54">
        <v>0.74099999999999999</v>
      </c>
      <c r="N11229">
        <v>239</v>
      </c>
      <c r="O11229" t="s">
        <v>44</v>
      </c>
      <c r="P11229">
        <v>6.46846227353151</v>
      </c>
    </row>
    <row r="11230" spans="1:16" x14ac:dyDescent="0.25">
      <c r="A11230" s="20" t="s">
        <v>19129</v>
      </c>
      <c r="B11230">
        <v>7</v>
      </c>
      <c r="C11230" t="s">
        <v>21821</v>
      </c>
      <c r="D11230" t="s">
        <v>91</v>
      </c>
      <c r="E11230" t="s">
        <v>15983</v>
      </c>
      <c r="F11230" t="s">
        <v>40</v>
      </c>
      <c r="G11230">
        <v>2</v>
      </c>
      <c r="H11230">
        <v>6</v>
      </c>
      <c r="I11230">
        <v>2014</v>
      </c>
      <c r="J11230" t="s">
        <v>46</v>
      </c>
      <c r="K11230">
        <v>0.79</v>
      </c>
      <c r="L11230">
        <v>0.55300000000000005</v>
      </c>
      <c r="M11230" s="54">
        <v>1.0269999999999999</v>
      </c>
      <c r="N11230">
        <v>327</v>
      </c>
      <c r="O11230" t="s">
        <v>44</v>
      </c>
      <c r="P11230">
        <v>5.5300126360933097</v>
      </c>
    </row>
    <row r="11231" spans="1:16" x14ac:dyDescent="0.25">
      <c r="A11231" s="20" t="s">
        <v>19130</v>
      </c>
      <c r="B11231">
        <v>7</v>
      </c>
      <c r="C11231" t="s">
        <v>21821</v>
      </c>
      <c r="D11231" t="s">
        <v>91</v>
      </c>
      <c r="E11231" t="s">
        <v>15983</v>
      </c>
      <c r="F11231" t="s">
        <v>40</v>
      </c>
      <c r="G11231">
        <v>3</v>
      </c>
      <c r="H11231">
        <v>6</v>
      </c>
      <c r="I11231">
        <v>2014</v>
      </c>
      <c r="J11231" t="s">
        <v>46</v>
      </c>
      <c r="K11231">
        <v>1.1000000000000001</v>
      </c>
      <c r="L11231">
        <v>0.73599999999999999</v>
      </c>
      <c r="M11231" s="54">
        <v>1.464</v>
      </c>
      <c r="N11231">
        <v>567</v>
      </c>
      <c r="O11231" t="s">
        <v>44</v>
      </c>
      <c r="P11231">
        <v>4.1996052556580796</v>
      </c>
    </row>
    <row r="11232" spans="1:16" x14ac:dyDescent="0.25">
      <c r="A11232" s="20" t="s">
        <v>19131</v>
      </c>
      <c r="B11232">
        <v>7</v>
      </c>
      <c r="C11232" t="s">
        <v>21821</v>
      </c>
      <c r="D11232" t="s">
        <v>91</v>
      </c>
      <c r="E11232" t="s">
        <v>15983</v>
      </c>
      <c r="F11232" t="s">
        <v>40</v>
      </c>
      <c r="G11232">
        <v>4</v>
      </c>
      <c r="H11232">
        <v>6</v>
      </c>
      <c r="I11232">
        <v>2014</v>
      </c>
      <c r="J11232" t="s">
        <v>46</v>
      </c>
      <c r="K11232">
        <v>1.1499999999999999</v>
      </c>
      <c r="L11232">
        <v>0.80600000000000005</v>
      </c>
      <c r="M11232" s="54">
        <v>1.494</v>
      </c>
      <c r="N11232">
        <v>340</v>
      </c>
      <c r="O11232" t="s">
        <v>44</v>
      </c>
      <c r="P11232">
        <v>5.4232614454663999</v>
      </c>
    </row>
    <row r="11233" spans="1:16" x14ac:dyDescent="0.25">
      <c r="A11233" s="20" t="s">
        <v>19132</v>
      </c>
      <c r="B11233">
        <v>7</v>
      </c>
      <c r="C11233" t="s">
        <v>21821</v>
      </c>
      <c r="D11233" t="s">
        <v>91</v>
      </c>
      <c r="E11233" t="s">
        <v>15983</v>
      </c>
      <c r="F11233" t="s">
        <v>40</v>
      </c>
      <c r="G11233">
        <v>5</v>
      </c>
      <c r="H11233">
        <v>6</v>
      </c>
      <c r="I11233">
        <v>2014</v>
      </c>
      <c r="J11233" t="s">
        <v>46</v>
      </c>
      <c r="K11233">
        <v>0.83</v>
      </c>
      <c r="L11233">
        <v>0.51900000000000002</v>
      </c>
      <c r="M11233" s="54">
        <v>1.141</v>
      </c>
      <c r="N11233">
        <v>114</v>
      </c>
      <c r="O11233" t="s">
        <v>44</v>
      </c>
      <c r="P11233">
        <v>9.3658581158169394</v>
      </c>
    </row>
    <row r="11234" spans="1:16" x14ac:dyDescent="0.25">
      <c r="A11234" s="20" t="s">
        <v>19133</v>
      </c>
      <c r="B11234">
        <v>7</v>
      </c>
      <c r="C11234" t="s">
        <v>21821</v>
      </c>
      <c r="D11234" t="s">
        <v>91</v>
      </c>
      <c r="E11234" t="s">
        <v>15983</v>
      </c>
      <c r="F11234" t="s">
        <v>40</v>
      </c>
      <c r="G11234">
        <v>2</v>
      </c>
      <c r="H11234">
        <v>6</v>
      </c>
      <c r="I11234">
        <v>2014</v>
      </c>
      <c r="J11234" t="s">
        <v>47</v>
      </c>
      <c r="K11234">
        <v>0.94</v>
      </c>
      <c r="L11234">
        <v>0.66500000000000004</v>
      </c>
      <c r="M11234" s="54">
        <v>1.2150000000000001</v>
      </c>
      <c r="N11234">
        <v>636</v>
      </c>
      <c r="O11234" t="s">
        <v>44</v>
      </c>
      <c r="P11234">
        <v>3.9652579285907201</v>
      </c>
    </row>
    <row r="11235" spans="1:16" x14ac:dyDescent="0.25">
      <c r="A11235" s="20" t="s">
        <v>19134</v>
      </c>
      <c r="B11235">
        <v>7</v>
      </c>
      <c r="C11235" t="s">
        <v>21821</v>
      </c>
      <c r="D11235" t="s">
        <v>91</v>
      </c>
      <c r="E11235" t="s">
        <v>15983</v>
      </c>
      <c r="F11235" t="s">
        <v>40</v>
      </c>
      <c r="G11235">
        <v>3</v>
      </c>
      <c r="H11235">
        <v>6</v>
      </c>
      <c r="I11235">
        <v>2014</v>
      </c>
      <c r="J11235" t="s">
        <v>47</v>
      </c>
      <c r="K11235">
        <v>1.1200000000000001</v>
      </c>
      <c r="L11235">
        <v>0.78200000000000003</v>
      </c>
      <c r="M11235" s="54">
        <v>1.458</v>
      </c>
      <c r="N11235">
        <v>578</v>
      </c>
      <c r="O11235" t="s">
        <v>44</v>
      </c>
      <c r="P11235">
        <v>4.1594516540385102</v>
      </c>
    </row>
    <row r="11236" spans="1:16" x14ac:dyDescent="0.25">
      <c r="A11236" s="20" t="s">
        <v>19135</v>
      </c>
      <c r="B11236">
        <v>7</v>
      </c>
      <c r="C11236" t="s">
        <v>21821</v>
      </c>
      <c r="D11236" t="s">
        <v>91</v>
      </c>
      <c r="E11236" t="s">
        <v>15983</v>
      </c>
      <c r="F11236" t="s">
        <v>40</v>
      </c>
      <c r="G11236">
        <v>4</v>
      </c>
      <c r="H11236">
        <v>6</v>
      </c>
      <c r="I11236">
        <v>2014</v>
      </c>
      <c r="J11236" t="s">
        <v>47</v>
      </c>
      <c r="K11236">
        <v>0.82</v>
      </c>
      <c r="L11236">
        <v>0.48499999999999999</v>
      </c>
      <c r="M11236" s="54">
        <v>1.155</v>
      </c>
      <c r="N11236">
        <v>373</v>
      </c>
      <c r="O11236" t="s">
        <v>44</v>
      </c>
      <c r="P11236">
        <v>5.17780373078498</v>
      </c>
    </row>
    <row r="11237" spans="1:16" x14ac:dyDescent="0.25">
      <c r="A11237" s="20" t="s">
        <v>19136</v>
      </c>
      <c r="B11237">
        <v>7</v>
      </c>
      <c r="C11237" t="s">
        <v>21821</v>
      </c>
      <c r="D11237" t="s">
        <v>91</v>
      </c>
      <c r="E11237" t="s">
        <v>15983</v>
      </c>
      <c r="F11237" t="s">
        <v>40</v>
      </c>
      <c r="G11237">
        <v>5</v>
      </c>
      <c r="H11237">
        <v>6</v>
      </c>
      <c r="I11237">
        <v>2014</v>
      </c>
      <c r="J11237" t="s">
        <v>47</v>
      </c>
      <c r="K11237">
        <v>0.91</v>
      </c>
      <c r="L11237">
        <v>0.63300000000000001</v>
      </c>
      <c r="M11237" s="54">
        <v>1.1870000000000001</v>
      </c>
      <c r="N11237">
        <v>787</v>
      </c>
      <c r="O11237" t="s">
        <v>44</v>
      </c>
      <c r="P11237">
        <v>3.5646150289976002</v>
      </c>
    </row>
    <row r="11238" spans="1:16" x14ac:dyDescent="0.25">
      <c r="A11238" s="20" t="s">
        <v>19137</v>
      </c>
      <c r="B11238">
        <v>7</v>
      </c>
      <c r="C11238" t="s">
        <v>21821</v>
      </c>
      <c r="D11238" t="s">
        <v>91</v>
      </c>
      <c r="E11238" t="s">
        <v>15983</v>
      </c>
      <c r="F11238" t="s">
        <v>40</v>
      </c>
      <c r="G11238">
        <v>2</v>
      </c>
      <c r="H11238">
        <v>6</v>
      </c>
      <c r="I11238">
        <v>2014</v>
      </c>
      <c r="J11238" t="s">
        <v>48</v>
      </c>
      <c r="K11238">
        <v>0.54</v>
      </c>
      <c r="L11238">
        <v>0.25900000000000001</v>
      </c>
      <c r="M11238" s="54">
        <v>0.82099999999999995</v>
      </c>
      <c r="N11238">
        <v>478</v>
      </c>
      <c r="O11238" t="s">
        <v>44</v>
      </c>
      <c r="P11238">
        <v>4.5738935374634799</v>
      </c>
    </row>
    <row r="11239" spans="1:16" x14ac:dyDescent="0.25">
      <c r="A11239" s="20" t="s">
        <v>19138</v>
      </c>
      <c r="B11239">
        <v>7</v>
      </c>
      <c r="C11239" t="s">
        <v>21821</v>
      </c>
      <c r="D11239" t="s">
        <v>91</v>
      </c>
      <c r="E11239" t="s">
        <v>15983</v>
      </c>
      <c r="F11239" t="s">
        <v>40</v>
      </c>
      <c r="G11239">
        <v>3</v>
      </c>
      <c r="H11239">
        <v>6</v>
      </c>
      <c r="I11239">
        <v>2014</v>
      </c>
      <c r="J11239" t="s">
        <v>48</v>
      </c>
      <c r="K11239">
        <v>0.55000000000000004</v>
      </c>
      <c r="L11239">
        <v>0.27</v>
      </c>
      <c r="M11239" s="54">
        <v>0.83</v>
      </c>
      <c r="N11239">
        <v>342</v>
      </c>
      <c r="O11239" t="s">
        <v>44</v>
      </c>
      <c r="P11239">
        <v>5.4073807043587498</v>
      </c>
    </row>
    <row r="11240" spans="1:16" x14ac:dyDescent="0.25">
      <c r="A11240" s="20" t="s">
        <v>19139</v>
      </c>
      <c r="B11240">
        <v>7</v>
      </c>
      <c r="C11240" t="s">
        <v>21821</v>
      </c>
      <c r="D11240" t="s">
        <v>91</v>
      </c>
      <c r="E11240" t="s">
        <v>15983</v>
      </c>
      <c r="F11240" t="s">
        <v>40</v>
      </c>
      <c r="G11240">
        <v>4</v>
      </c>
      <c r="H11240">
        <v>6</v>
      </c>
      <c r="I11240">
        <v>2014</v>
      </c>
      <c r="J11240" t="s">
        <v>48</v>
      </c>
      <c r="K11240">
        <v>0.78</v>
      </c>
      <c r="L11240">
        <v>0.376</v>
      </c>
      <c r="M11240" s="54">
        <v>1.1839999999999999</v>
      </c>
      <c r="N11240">
        <v>479</v>
      </c>
      <c r="O11240" t="s">
        <v>44</v>
      </c>
      <c r="P11240">
        <v>4.5691166238495402</v>
      </c>
    </row>
    <row r="11241" spans="1:16" x14ac:dyDescent="0.25">
      <c r="A11241" s="20" t="s">
        <v>19140</v>
      </c>
      <c r="B11241">
        <v>7</v>
      </c>
      <c r="C11241" t="s">
        <v>21821</v>
      </c>
      <c r="D11241" t="s">
        <v>91</v>
      </c>
      <c r="E11241" t="s">
        <v>15983</v>
      </c>
      <c r="F11241" t="s">
        <v>40</v>
      </c>
      <c r="G11241">
        <v>5</v>
      </c>
      <c r="H11241">
        <v>6</v>
      </c>
      <c r="I11241">
        <v>2014</v>
      </c>
      <c r="J11241" t="s">
        <v>48</v>
      </c>
      <c r="K11241">
        <v>0.47</v>
      </c>
      <c r="L11241">
        <v>0.24399999999999999</v>
      </c>
      <c r="M11241" s="54">
        <v>0.69599999999999995</v>
      </c>
      <c r="N11241">
        <v>554</v>
      </c>
      <c r="O11241" t="s">
        <v>44</v>
      </c>
      <c r="P11241">
        <v>4.2485928866208704</v>
      </c>
    </row>
    <row r="11242" spans="1:16" x14ac:dyDescent="0.25">
      <c r="A11242" s="20" t="s">
        <v>19141</v>
      </c>
      <c r="B11242">
        <v>7</v>
      </c>
      <c r="C11242" t="s">
        <v>21821</v>
      </c>
      <c r="D11242" t="s">
        <v>91</v>
      </c>
      <c r="E11242" t="s">
        <v>15983</v>
      </c>
      <c r="F11242" t="s">
        <v>40</v>
      </c>
      <c r="G11242">
        <v>2</v>
      </c>
      <c r="H11242">
        <v>6</v>
      </c>
      <c r="I11242">
        <v>2014</v>
      </c>
      <c r="J11242" t="s">
        <v>49</v>
      </c>
      <c r="K11242">
        <v>0.72</v>
      </c>
      <c r="L11242">
        <v>0.32900000000000001</v>
      </c>
      <c r="M11242" s="54">
        <v>1.111</v>
      </c>
      <c r="N11242">
        <v>222</v>
      </c>
      <c r="O11242" t="s">
        <v>44</v>
      </c>
      <c r="P11242">
        <v>6.7115605521402397</v>
      </c>
    </row>
    <row r="11243" spans="1:16" x14ac:dyDescent="0.25">
      <c r="A11243" s="20" t="s">
        <v>19142</v>
      </c>
      <c r="B11243">
        <v>7</v>
      </c>
      <c r="C11243" t="s">
        <v>21821</v>
      </c>
      <c r="D11243" t="s">
        <v>91</v>
      </c>
      <c r="E11243" t="s">
        <v>15983</v>
      </c>
      <c r="F11243" t="s">
        <v>40</v>
      </c>
      <c r="G11243">
        <v>3</v>
      </c>
      <c r="H11243">
        <v>6</v>
      </c>
      <c r="I11243">
        <v>2014</v>
      </c>
      <c r="J11243" t="s">
        <v>49</v>
      </c>
      <c r="K11243">
        <v>0.56999999999999995</v>
      </c>
      <c r="L11243">
        <v>0.27800000000000002</v>
      </c>
      <c r="M11243" s="54">
        <v>0.86199999999999999</v>
      </c>
      <c r="N11243">
        <v>281</v>
      </c>
      <c r="O11243" t="s">
        <v>44</v>
      </c>
      <c r="P11243">
        <v>5.9654998627189402</v>
      </c>
    </row>
    <row r="11244" spans="1:16" x14ac:dyDescent="0.25">
      <c r="A11244" s="20" t="s">
        <v>19143</v>
      </c>
      <c r="B11244">
        <v>7</v>
      </c>
      <c r="C11244" t="s">
        <v>21821</v>
      </c>
      <c r="D11244" t="s">
        <v>91</v>
      </c>
      <c r="E11244" t="s">
        <v>15983</v>
      </c>
      <c r="F11244" t="s">
        <v>40</v>
      </c>
      <c r="G11244">
        <v>4</v>
      </c>
      <c r="H11244">
        <v>6</v>
      </c>
      <c r="I11244">
        <v>2014</v>
      </c>
      <c r="J11244" t="s">
        <v>49</v>
      </c>
      <c r="K11244">
        <v>0.56000000000000005</v>
      </c>
      <c r="L11244">
        <v>0.27300000000000002</v>
      </c>
      <c r="M11244" s="54">
        <v>0.84699999999999998</v>
      </c>
      <c r="N11244">
        <v>452</v>
      </c>
      <c r="O11244" t="s">
        <v>44</v>
      </c>
      <c r="P11244">
        <v>4.7036043419179903</v>
      </c>
    </row>
    <row r="11245" spans="1:16" x14ac:dyDescent="0.25">
      <c r="A11245" s="20" t="s">
        <v>19144</v>
      </c>
      <c r="B11245">
        <v>7</v>
      </c>
      <c r="C11245" t="s">
        <v>21821</v>
      </c>
      <c r="D11245" t="s">
        <v>91</v>
      </c>
      <c r="E11245" t="s">
        <v>15983</v>
      </c>
      <c r="F11245" t="s">
        <v>40</v>
      </c>
      <c r="G11245">
        <v>5</v>
      </c>
      <c r="H11245">
        <v>6</v>
      </c>
      <c r="I11245">
        <v>2014</v>
      </c>
      <c r="J11245" t="s">
        <v>49</v>
      </c>
      <c r="K11245">
        <v>0.63</v>
      </c>
      <c r="L11245">
        <v>0.316</v>
      </c>
      <c r="M11245" s="54">
        <v>0.94399999999999995</v>
      </c>
      <c r="N11245">
        <v>211</v>
      </c>
      <c r="O11245" t="s">
        <v>44</v>
      </c>
      <c r="P11245">
        <v>6.8842839082151404</v>
      </c>
    </row>
    <row r="11246" spans="1:16" x14ac:dyDescent="0.25">
      <c r="A11246" s="20" t="s">
        <v>19145</v>
      </c>
      <c r="B11246">
        <v>7</v>
      </c>
      <c r="C11246" t="s">
        <v>21821</v>
      </c>
      <c r="D11246" t="s">
        <v>91</v>
      </c>
      <c r="E11246" t="s">
        <v>15983</v>
      </c>
      <c r="F11246" t="s">
        <v>40</v>
      </c>
      <c r="G11246">
        <v>2</v>
      </c>
      <c r="H11246">
        <v>6</v>
      </c>
      <c r="I11246">
        <v>2014</v>
      </c>
      <c r="J11246" t="s">
        <v>50</v>
      </c>
      <c r="K11246">
        <v>0.52</v>
      </c>
      <c r="L11246">
        <v>0.24399999999999999</v>
      </c>
      <c r="M11246" s="54">
        <v>0.79600000000000004</v>
      </c>
      <c r="N11246">
        <v>159</v>
      </c>
      <c r="O11246" t="s">
        <v>44</v>
      </c>
      <c r="P11246">
        <v>7.9305158571814403</v>
      </c>
    </row>
    <row r="11247" spans="1:16" x14ac:dyDescent="0.25">
      <c r="A11247" s="20" t="s">
        <v>19146</v>
      </c>
      <c r="B11247">
        <v>7</v>
      </c>
      <c r="C11247" t="s">
        <v>21821</v>
      </c>
      <c r="D11247" t="s">
        <v>91</v>
      </c>
      <c r="E11247" t="s">
        <v>15983</v>
      </c>
      <c r="F11247" t="s">
        <v>40</v>
      </c>
      <c r="G11247">
        <v>3</v>
      </c>
      <c r="H11247">
        <v>6</v>
      </c>
      <c r="I11247">
        <v>2014</v>
      </c>
      <c r="J11247" t="s">
        <v>50</v>
      </c>
      <c r="K11247">
        <v>0.38</v>
      </c>
      <c r="L11247">
        <v>0.22500000000000001</v>
      </c>
      <c r="M11247" s="54">
        <v>0.53500000000000003</v>
      </c>
      <c r="N11247">
        <v>124</v>
      </c>
      <c r="O11247" t="s">
        <v>44</v>
      </c>
      <c r="P11247">
        <v>8.9802651013387393</v>
      </c>
    </row>
    <row r="11248" spans="1:16" x14ac:dyDescent="0.25">
      <c r="A11248" s="20" t="s">
        <v>19147</v>
      </c>
      <c r="B11248">
        <v>7</v>
      </c>
      <c r="C11248" t="s">
        <v>21821</v>
      </c>
      <c r="D11248" t="s">
        <v>91</v>
      </c>
      <c r="E11248" t="s">
        <v>15983</v>
      </c>
      <c r="F11248" t="s">
        <v>40</v>
      </c>
      <c r="G11248">
        <v>4</v>
      </c>
      <c r="H11248">
        <v>6</v>
      </c>
      <c r="I11248">
        <v>2014</v>
      </c>
      <c r="J11248" t="s">
        <v>50</v>
      </c>
      <c r="K11248">
        <v>0.3</v>
      </c>
      <c r="L11248">
        <v>0.19</v>
      </c>
      <c r="M11248" s="54">
        <v>0.41</v>
      </c>
      <c r="N11248">
        <v>192</v>
      </c>
      <c r="O11248" t="s">
        <v>44</v>
      </c>
      <c r="P11248">
        <v>7.2168783648703201</v>
      </c>
    </row>
    <row r="11249" spans="1:16" x14ac:dyDescent="0.25">
      <c r="A11249" s="20" t="s">
        <v>19148</v>
      </c>
      <c r="B11249">
        <v>7</v>
      </c>
      <c r="C11249" t="s">
        <v>21821</v>
      </c>
      <c r="D11249" t="s">
        <v>91</v>
      </c>
      <c r="E11249" t="s">
        <v>15983</v>
      </c>
      <c r="F11249" t="s">
        <v>40</v>
      </c>
      <c r="G11249">
        <v>5</v>
      </c>
      <c r="H11249">
        <v>6</v>
      </c>
      <c r="I11249">
        <v>2014</v>
      </c>
      <c r="J11249" t="s">
        <v>50</v>
      </c>
      <c r="K11249">
        <v>0.48</v>
      </c>
      <c r="L11249">
        <v>0.29499999999999998</v>
      </c>
      <c r="M11249" s="54">
        <v>0.66500000000000004</v>
      </c>
      <c r="N11249">
        <v>329</v>
      </c>
      <c r="O11249" t="s">
        <v>44</v>
      </c>
      <c r="P11249">
        <v>5.5131784641997097</v>
      </c>
    </row>
    <row r="11250" spans="1:16" x14ac:dyDescent="0.25">
      <c r="A11250" s="20" t="s">
        <v>19149</v>
      </c>
      <c r="B11250">
        <v>7</v>
      </c>
      <c r="C11250" t="s">
        <v>21821</v>
      </c>
      <c r="D11250" t="s">
        <v>91</v>
      </c>
      <c r="E11250" t="s">
        <v>15983</v>
      </c>
      <c r="F11250" t="s">
        <v>40</v>
      </c>
      <c r="G11250">
        <v>2</v>
      </c>
      <c r="H11250">
        <v>6</v>
      </c>
      <c r="I11250">
        <v>2014</v>
      </c>
      <c r="J11250" t="s">
        <v>51</v>
      </c>
      <c r="K11250">
        <v>2.59</v>
      </c>
      <c r="L11250">
        <v>1.5409999999999999</v>
      </c>
      <c r="M11250" s="54">
        <v>3.6389999999999998</v>
      </c>
      <c r="N11250">
        <v>257</v>
      </c>
      <c r="O11250" t="s">
        <v>44</v>
      </c>
      <c r="P11250">
        <v>6.2378286155180502</v>
      </c>
    </row>
    <row r="11251" spans="1:16" x14ac:dyDescent="0.25">
      <c r="A11251" s="20" t="s">
        <v>19150</v>
      </c>
      <c r="B11251">
        <v>7</v>
      </c>
      <c r="C11251" t="s">
        <v>21821</v>
      </c>
      <c r="D11251" t="s">
        <v>91</v>
      </c>
      <c r="E11251" t="s">
        <v>15983</v>
      </c>
      <c r="F11251" t="s">
        <v>40</v>
      </c>
      <c r="G11251">
        <v>3</v>
      </c>
      <c r="H11251">
        <v>6</v>
      </c>
      <c r="I11251">
        <v>2014</v>
      </c>
      <c r="J11251" t="s">
        <v>51</v>
      </c>
      <c r="K11251">
        <v>1.42</v>
      </c>
      <c r="L11251">
        <v>0.66400000000000003</v>
      </c>
      <c r="M11251" s="54">
        <v>2.1760000000000002</v>
      </c>
      <c r="N11251">
        <v>330</v>
      </c>
      <c r="O11251" t="s">
        <v>44</v>
      </c>
      <c r="P11251">
        <v>5.5048188256317996</v>
      </c>
    </row>
    <row r="11252" spans="1:16" x14ac:dyDescent="0.25">
      <c r="A11252" s="20" t="s">
        <v>19151</v>
      </c>
      <c r="B11252">
        <v>7</v>
      </c>
      <c r="C11252" t="s">
        <v>21821</v>
      </c>
      <c r="D11252" t="s">
        <v>91</v>
      </c>
      <c r="E11252" t="s">
        <v>15983</v>
      </c>
      <c r="F11252" t="s">
        <v>40</v>
      </c>
      <c r="G11252">
        <v>4</v>
      </c>
      <c r="H11252">
        <v>6</v>
      </c>
      <c r="I11252">
        <v>2014</v>
      </c>
      <c r="J11252" t="s">
        <v>51</v>
      </c>
      <c r="K11252">
        <v>1.43</v>
      </c>
      <c r="L11252">
        <v>0.877</v>
      </c>
      <c r="M11252" s="54">
        <v>1.9830000000000001</v>
      </c>
      <c r="N11252">
        <v>416</v>
      </c>
      <c r="O11252" t="s">
        <v>44</v>
      </c>
      <c r="P11252">
        <v>4.9029033784546003</v>
      </c>
    </row>
    <row r="11253" spans="1:16" x14ac:dyDescent="0.25">
      <c r="A11253" s="20" t="s">
        <v>19152</v>
      </c>
      <c r="B11253">
        <v>7</v>
      </c>
      <c r="C11253" t="s">
        <v>21821</v>
      </c>
      <c r="D11253" t="s">
        <v>91</v>
      </c>
      <c r="E11253" t="s">
        <v>15983</v>
      </c>
      <c r="F11253" t="s">
        <v>40</v>
      </c>
      <c r="G11253">
        <v>5</v>
      </c>
      <c r="H11253">
        <v>6</v>
      </c>
      <c r="I11253">
        <v>2014</v>
      </c>
      <c r="J11253" t="s">
        <v>51</v>
      </c>
      <c r="K11253">
        <v>1.1399999999999999</v>
      </c>
      <c r="L11253">
        <v>0.65800000000000003</v>
      </c>
      <c r="M11253" s="54">
        <v>1.6220000000000001</v>
      </c>
      <c r="N11253">
        <v>893</v>
      </c>
      <c r="O11253" t="s">
        <v>44</v>
      </c>
      <c r="P11253">
        <v>3.3463724070512701</v>
      </c>
    </row>
    <row r="11254" spans="1:16" x14ac:dyDescent="0.25">
      <c r="A11254" s="20" t="s">
        <v>14305</v>
      </c>
      <c r="B11254">
        <v>8</v>
      </c>
      <c r="C11254" t="s">
        <v>21822</v>
      </c>
      <c r="D11254" t="s">
        <v>88</v>
      </c>
      <c r="E11254" t="s">
        <v>92</v>
      </c>
      <c r="F11254" t="s">
        <v>38</v>
      </c>
      <c r="G11254">
        <v>1</v>
      </c>
      <c r="H11254">
        <v>3</v>
      </c>
      <c r="I11254">
        <v>2014</v>
      </c>
      <c r="J11254" t="s">
        <v>52</v>
      </c>
      <c r="K11254" t="s">
        <v>44</v>
      </c>
      <c r="L11254" t="s">
        <v>44</v>
      </c>
      <c r="M11254" s="54" t="s">
        <v>44</v>
      </c>
      <c r="N11254">
        <v>4</v>
      </c>
      <c r="O11254">
        <v>17</v>
      </c>
      <c r="P11254">
        <v>50</v>
      </c>
    </row>
    <row r="11255" spans="1:16" x14ac:dyDescent="0.25">
      <c r="A11255" s="20" t="s">
        <v>14306</v>
      </c>
      <c r="B11255">
        <v>8</v>
      </c>
      <c r="C11255" t="s">
        <v>21822</v>
      </c>
      <c r="D11255" t="s">
        <v>88</v>
      </c>
      <c r="E11255" t="s">
        <v>92</v>
      </c>
      <c r="F11255" t="s">
        <v>38</v>
      </c>
      <c r="G11255">
        <v>2</v>
      </c>
      <c r="H11255">
        <v>3</v>
      </c>
      <c r="I11255">
        <v>2014</v>
      </c>
      <c r="J11255" t="s">
        <v>52</v>
      </c>
      <c r="K11255" t="s">
        <v>44</v>
      </c>
      <c r="L11255" t="s">
        <v>44</v>
      </c>
      <c r="M11255" s="54" t="s">
        <v>44</v>
      </c>
      <c r="N11255">
        <v>16</v>
      </c>
      <c r="O11255">
        <v>68</v>
      </c>
      <c r="P11255">
        <v>25</v>
      </c>
    </row>
    <row r="11256" spans="1:16" x14ac:dyDescent="0.25">
      <c r="A11256" s="20" t="s">
        <v>14307</v>
      </c>
      <c r="B11256">
        <v>8</v>
      </c>
      <c r="C11256" t="s">
        <v>21822</v>
      </c>
      <c r="D11256" t="s">
        <v>88</v>
      </c>
      <c r="E11256" t="s">
        <v>92</v>
      </c>
      <c r="F11256" t="s">
        <v>38</v>
      </c>
      <c r="G11256">
        <v>3</v>
      </c>
      <c r="H11256">
        <v>3</v>
      </c>
      <c r="I11256">
        <v>2014</v>
      </c>
      <c r="J11256" t="s">
        <v>52</v>
      </c>
      <c r="K11256" t="s">
        <v>44</v>
      </c>
      <c r="L11256" t="s">
        <v>44</v>
      </c>
      <c r="M11256" s="54" t="s">
        <v>44</v>
      </c>
      <c r="N11256">
        <v>12</v>
      </c>
      <c r="O11256">
        <v>60</v>
      </c>
      <c r="P11256">
        <v>28.867513459481302</v>
      </c>
    </row>
    <row r="11257" spans="1:16" x14ac:dyDescent="0.25">
      <c r="A11257" s="20" t="s">
        <v>14308</v>
      </c>
      <c r="B11257">
        <v>8</v>
      </c>
      <c r="C11257" t="s">
        <v>21822</v>
      </c>
      <c r="D11257" t="s">
        <v>88</v>
      </c>
      <c r="E11257" t="s">
        <v>92</v>
      </c>
      <c r="F11257" t="s">
        <v>38</v>
      </c>
      <c r="G11257">
        <v>4</v>
      </c>
      <c r="H11257">
        <v>3</v>
      </c>
      <c r="I11257">
        <v>2014</v>
      </c>
      <c r="J11257" t="s">
        <v>52</v>
      </c>
      <c r="K11257">
        <v>23.9</v>
      </c>
      <c r="L11257">
        <v>13.340511085516001</v>
      </c>
      <c r="M11257" s="54">
        <v>37.048418481267497</v>
      </c>
      <c r="N11257">
        <v>43</v>
      </c>
      <c r="O11257">
        <v>189</v>
      </c>
      <c r="P11257">
        <v>15.249857033260501</v>
      </c>
    </row>
    <row r="11258" spans="1:16" x14ac:dyDescent="0.25">
      <c r="A11258" s="20" t="s">
        <v>14309</v>
      </c>
      <c r="B11258">
        <v>8</v>
      </c>
      <c r="C11258" t="s">
        <v>21822</v>
      </c>
      <c r="D11258" t="s">
        <v>88</v>
      </c>
      <c r="E11258" t="s">
        <v>92</v>
      </c>
      <c r="F11258" t="s">
        <v>38</v>
      </c>
      <c r="G11258">
        <v>5</v>
      </c>
      <c r="H11258">
        <v>3</v>
      </c>
      <c r="I11258">
        <v>2014</v>
      </c>
      <c r="J11258" t="s">
        <v>52</v>
      </c>
      <c r="K11258" t="s">
        <v>44</v>
      </c>
      <c r="L11258" t="s">
        <v>44</v>
      </c>
      <c r="M11258" s="54" t="s">
        <v>44</v>
      </c>
      <c r="N11258">
        <v>10</v>
      </c>
      <c r="O11258">
        <v>42</v>
      </c>
      <c r="P11258">
        <v>31.6227766016838</v>
      </c>
    </row>
    <row r="11259" spans="1:16" x14ac:dyDescent="0.25">
      <c r="A11259" s="20" t="s">
        <v>14310</v>
      </c>
      <c r="B11259">
        <v>8</v>
      </c>
      <c r="C11259" t="s">
        <v>21822</v>
      </c>
      <c r="D11259" t="s">
        <v>88</v>
      </c>
      <c r="E11259" t="s">
        <v>92</v>
      </c>
      <c r="F11259" t="s">
        <v>38</v>
      </c>
      <c r="G11259">
        <v>1</v>
      </c>
      <c r="H11259">
        <v>3</v>
      </c>
      <c r="I11259">
        <v>2014</v>
      </c>
      <c r="J11259" t="s">
        <v>34</v>
      </c>
      <c r="K11259">
        <v>37.700000000000003</v>
      </c>
      <c r="L11259">
        <v>19.4307354550801</v>
      </c>
      <c r="M11259" s="54">
        <v>62.278836237622698</v>
      </c>
      <c r="N11259">
        <v>26</v>
      </c>
      <c r="O11259">
        <v>102</v>
      </c>
      <c r="P11259">
        <v>19.611613513818401</v>
      </c>
    </row>
    <row r="11260" spans="1:16" x14ac:dyDescent="0.25">
      <c r="A11260" s="20" t="s">
        <v>14311</v>
      </c>
      <c r="B11260">
        <v>8</v>
      </c>
      <c r="C11260" t="s">
        <v>21822</v>
      </c>
      <c r="D11260" t="s">
        <v>88</v>
      </c>
      <c r="E11260" t="s">
        <v>92</v>
      </c>
      <c r="F11260" t="s">
        <v>38</v>
      </c>
      <c r="G11260">
        <v>1</v>
      </c>
      <c r="H11260">
        <v>3</v>
      </c>
      <c r="I11260">
        <v>2014</v>
      </c>
      <c r="J11260" t="s">
        <v>53</v>
      </c>
      <c r="K11260" t="s">
        <v>44</v>
      </c>
      <c r="L11260" t="s">
        <v>44</v>
      </c>
      <c r="M11260" s="54" t="s">
        <v>44</v>
      </c>
      <c r="N11260">
        <v>2</v>
      </c>
      <c r="O11260">
        <v>6</v>
      </c>
      <c r="P11260">
        <v>70.710678118654698</v>
      </c>
    </row>
    <row r="11261" spans="1:16" x14ac:dyDescent="0.25">
      <c r="A11261" s="20" t="s">
        <v>14312</v>
      </c>
      <c r="B11261">
        <v>8</v>
      </c>
      <c r="C11261" t="s">
        <v>21822</v>
      </c>
      <c r="D11261" t="s">
        <v>88</v>
      </c>
      <c r="E11261" t="s">
        <v>92</v>
      </c>
      <c r="F11261" t="s">
        <v>38</v>
      </c>
      <c r="G11261">
        <v>2</v>
      </c>
      <c r="H11261">
        <v>3</v>
      </c>
      <c r="I11261">
        <v>2014</v>
      </c>
      <c r="J11261" t="s">
        <v>53</v>
      </c>
      <c r="K11261">
        <v>24.5</v>
      </c>
      <c r="L11261">
        <v>8.5626389844349298</v>
      </c>
      <c r="M11261" s="54">
        <v>45.757202911557599</v>
      </c>
      <c r="N11261">
        <v>27</v>
      </c>
      <c r="O11261">
        <v>110</v>
      </c>
      <c r="P11261">
        <v>19.245008972987499</v>
      </c>
    </row>
    <row r="11262" spans="1:16" x14ac:dyDescent="0.25">
      <c r="A11262" s="20" t="s">
        <v>14313</v>
      </c>
      <c r="B11262">
        <v>8</v>
      </c>
      <c r="C11262" t="s">
        <v>21822</v>
      </c>
      <c r="D11262" t="s">
        <v>88</v>
      </c>
      <c r="E11262" t="s">
        <v>92</v>
      </c>
      <c r="F11262" t="s">
        <v>38</v>
      </c>
      <c r="G11262">
        <v>3</v>
      </c>
      <c r="H11262">
        <v>3</v>
      </c>
      <c r="I11262">
        <v>2014</v>
      </c>
      <c r="J11262" t="s">
        <v>53</v>
      </c>
      <c r="K11262">
        <v>18.5</v>
      </c>
      <c r="L11262">
        <v>7.9774838509323898</v>
      </c>
      <c r="M11262" s="54">
        <v>31.998202572453501</v>
      </c>
      <c r="N11262">
        <v>34</v>
      </c>
      <c r="O11262">
        <v>222</v>
      </c>
      <c r="P11262">
        <v>17.149858514250901</v>
      </c>
    </row>
    <row r="11263" spans="1:16" x14ac:dyDescent="0.25">
      <c r="A11263" s="20" t="s">
        <v>14314</v>
      </c>
      <c r="B11263">
        <v>8</v>
      </c>
      <c r="C11263" t="s">
        <v>21822</v>
      </c>
      <c r="D11263" t="s">
        <v>88</v>
      </c>
      <c r="E11263" t="s">
        <v>92</v>
      </c>
      <c r="F11263" t="s">
        <v>38</v>
      </c>
      <c r="G11263">
        <v>4</v>
      </c>
      <c r="H11263">
        <v>3</v>
      </c>
      <c r="I11263">
        <v>2014</v>
      </c>
      <c r="J11263" t="s">
        <v>53</v>
      </c>
      <c r="K11263">
        <v>25</v>
      </c>
      <c r="L11263">
        <v>17.462133320407801</v>
      </c>
      <c r="M11263" s="54">
        <v>33.688755389470202</v>
      </c>
      <c r="N11263">
        <v>121</v>
      </c>
      <c r="O11263">
        <v>621</v>
      </c>
      <c r="P11263">
        <v>9.0909090909090899</v>
      </c>
    </row>
    <row r="11264" spans="1:16" x14ac:dyDescent="0.25">
      <c r="A11264" s="20" t="s">
        <v>14315</v>
      </c>
      <c r="B11264">
        <v>8</v>
      </c>
      <c r="C11264" t="s">
        <v>21822</v>
      </c>
      <c r="D11264" t="s">
        <v>88</v>
      </c>
      <c r="E11264" t="s">
        <v>92</v>
      </c>
      <c r="F11264" t="s">
        <v>38</v>
      </c>
      <c r="G11264">
        <v>5</v>
      </c>
      <c r="H11264">
        <v>3</v>
      </c>
      <c r="I11264">
        <v>2014</v>
      </c>
      <c r="J11264" t="s">
        <v>53</v>
      </c>
      <c r="K11264">
        <v>27</v>
      </c>
      <c r="L11264">
        <v>23.474349311079401</v>
      </c>
      <c r="M11264" s="54">
        <v>30.821780755675601</v>
      </c>
      <c r="N11264">
        <v>508</v>
      </c>
      <c r="O11264">
        <v>2417</v>
      </c>
      <c r="P11264">
        <v>4.4367825470805702</v>
      </c>
    </row>
    <row r="11265" spans="1:16" x14ac:dyDescent="0.25">
      <c r="A11265" s="20" t="s">
        <v>14316</v>
      </c>
      <c r="B11265">
        <v>8</v>
      </c>
      <c r="C11265" t="s">
        <v>21822</v>
      </c>
      <c r="D11265" t="s">
        <v>88</v>
      </c>
      <c r="E11265" t="s">
        <v>92</v>
      </c>
      <c r="F11265" t="s">
        <v>38</v>
      </c>
      <c r="G11265">
        <v>2</v>
      </c>
      <c r="H11265">
        <v>3</v>
      </c>
      <c r="I11265">
        <v>2014</v>
      </c>
      <c r="J11265" t="s">
        <v>34</v>
      </c>
      <c r="K11265">
        <v>31.8</v>
      </c>
      <c r="L11265">
        <v>17.464179808462902</v>
      </c>
      <c r="M11265" s="54">
        <v>49.846853728859898</v>
      </c>
      <c r="N11265">
        <v>41</v>
      </c>
      <c r="O11265">
        <v>202</v>
      </c>
      <c r="P11265">
        <v>15.6173761888606</v>
      </c>
    </row>
    <row r="11266" spans="1:16" x14ac:dyDescent="0.25">
      <c r="A11266" s="20" t="s">
        <v>14317</v>
      </c>
      <c r="B11266">
        <v>8</v>
      </c>
      <c r="C11266" t="s">
        <v>21822</v>
      </c>
      <c r="D11266" t="s">
        <v>88</v>
      </c>
      <c r="E11266" t="s">
        <v>92</v>
      </c>
      <c r="F11266" t="s">
        <v>38</v>
      </c>
      <c r="G11266">
        <v>1</v>
      </c>
      <c r="H11266">
        <v>3</v>
      </c>
      <c r="I11266">
        <v>2014</v>
      </c>
      <c r="J11266" t="s">
        <v>54</v>
      </c>
      <c r="K11266" t="s">
        <v>44</v>
      </c>
      <c r="L11266" t="s">
        <v>44</v>
      </c>
      <c r="M11266" s="54" t="s">
        <v>44</v>
      </c>
      <c r="N11266">
        <v>4</v>
      </c>
      <c r="O11266">
        <v>11</v>
      </c>
      <c r="P11266">
        <v>50</v>
      </c>
    </row>
    <row r="11267" spans="1:16" x14ac:dyDescent="0.25">
      <c r="A11267" s="20" t="s">
        <v>14318</v>
      </c>
      <c r="B11267">
        <v>8</v>
      </c>
      <c r="C11267" t="s">
        <v>21822</v>
      </c>
      <c r="D11267" t="s">
        <v>88</v>
      </c>
      <c r="E11267" t="s">
        <v>92</v>
      </c>
      <c r="F11267" t="s">
        <v>38</v>
      </c>
      <c r="G11267">
        <v>2</v>
      </c>
      <c r="H11267">
        <v>3</v>
      </c>
      <c r="I11267">
        <v>2014</v>
      </c>
      <c r="J11267" t="s">
        <v>54</v>
      </c>
      <c r="K11267" t="s">
        <v>44</v>
      </c>
      <c r="L11267" t="s">
        <v>44</v>
      </c>
      <c r="M11267" s="54" t="s">
        <v>44</v>
      </c>
      <c r="N11267">
        <v>3</v>
      </c>
      <c r="O11267">
        <v>26</v>
      </c>
      <c r="P11267">
        <v>57.735026918962603</v>
      </c>
    </row>
    <row r="11268" spans="1:16" x14ac:dyDescent="0.25">
      <c r="A11268" s="20" t="s">
        <v>14319</v>
      </c>
      <c r="B11268">
        <v>8</v>
      </c>
      <c r="C11268" t="s">
        <v>21822</v>
      </c>
      <c r="D11268" t="s">
        <v>88</v>
      </c>
      <c r="E11268" t="s">
        <v>92</v>
      </c>
      <c r="F11268" t="s">
        <v>38</v>
      </c>
      <c r="G11268">
        <v>3</v>
      </c>
      <c r="H11268">
        <v>3</v>
      </c>
      <c r="I11268">
        <v>2014</v>
      </c>
      <c r="J11268" t="s">
        <v>54</v>
      </c>
      <c r="K11268" t="s">
        <v>44</v>
      </c>
      <c r="L11268" t="s">
        <v>44</v>
      </c>
      <c r="M11268" s="54" t="s">
        <v>44</v>
      </c>
      <c r="N11268">
        <v>7</v>
      </c>
      <c r="O11268">
        <v>24</v>
      </c>
      <c r="P11268">
        <v>37.796447300922701</v>
      </c>
    </row>
    <row r="11269" spans="1:16" x14ac:dyDescent="0.25">
      <c r="A11269" s="20" t="s">
        <v>14320</v>
      </c>
      <c r="B11269">
        <v>8</v>
      </c>
      <c r="C11269" t="s">
        <v>21822</v>
      </c>
      <c r="D11269" t="s">
        <v>88</v>
      </c>
      <c r="E11269" t="s">
        <v>92</v>
      </c>
      <c r="F11269" t="s">
        <v>38</v>
      </c>
      <c r="G11269">
        <v>4</v>
      </c>
      <c r="H11269">
        <v>3</v>
      </c>
      <c r="I11269">
        <v>2014</v>
      </c>
      <c r="J11269" t="s">
        <v>54</v>
      </c>
      <c r="K11269" t="s">
        <v>44</v>
      </c>
      <c r="L11269" t="s">
        <v>44</v>
      </c>
      <c r="M11269" s="54" t="s">
        <v>44</v>
      </c>
      <c r="N11269">
        <v>6</v>
      </c>
      <c r="O11269">
        <v>35</v>
      </c>
      <c r="P11269">
        <v>40.824829046386299</v>
      </c>
    </row>
    <row r="11270" spans="1:16" x14ac:dyDescent="0.25">
      <c r="A11270" s="20" t="s">
        <v>14321</v>
      </c>
      <c r="B11270">
        <v>8</v>
      </c>
      <c r="C11270" t="s">
        <v>21822</v>
      </c>
      <c r="D11270" t="s">
        <v>88</v>
      </c>
      <c r="E11270" t="s">
        <v>92</v>
      </c>
      <c r="F11270" t="s">
        <v>38</v>
      </c>
      <c r="G11270">
        <v>5</v>
      </c>
      <c r="H11270">
        <v>3</v>
      </c>
      <c r="I11270">
        <v>2014</v>
      </c>
      <c r="J11270" t="s">
        <v>54</v>
      </c>
      <c r="K11270" t="s">
        <v>44</v>
      </c>
      <c r="L11270" t="s">
        <v>44</v>
      </c>
      <c r="M11270" s="54" t="s">
        <v>44</v>
      </c>
      <c r="N11270">
        <v>3</v>
      </c>
      <c r="O11270">
        <v>14</v>
      </c>
      <c r="P11270">
        <v>57.735026918962603</v>
      </c>
    </row>
    <row r="11271" spans="1:16" x14ac:dyDescent="0.25">
      <c r="A11271" s="20" t="s">
        <v>14322</v>
      </c>
      <c r="B11271">
        <v>8</v>
      </c>
      <c r="C11271" t="s">
        <v>21822</v>
      </c>
      <c r="D11271" t="s">
        <v>88</v>
      </c>
      <c r="E11271" t="s">
        <v>92</v>
      </c>
      <c r="F11271" t="s">
        <v>38</v>
      </c>
      <c r="G11271">
        <v>3</v>
      </c>
      <c r="H11271">
        <v>3</v>
      </c>
      <c r="I11271">
        <v>2014</v>
      </c>
      <c r="J11271" t="s">
        <v>34</v>
      </c>
      <c r="K11271">
        <v>28.6</v>
      </c>
      <c r="L11271">
        <v>18.243398807870399</v>
      </c>
      <c r="M11271" s="54">
        <v>41.189923696199003</v>
      </c>
      <c r="N11271">
        <v>57</v>
      </c>
      <c r="O11271">
        <v>325</v>
      </c>
      <c r="P11271">
        <v>13.245323570650401</v>
      </c>
    </row>
    <row r="11272" spans="1:16" x14ac:dyDescent="0.25">
      <c r="A11272" s="20" t="s">
        <v>14323</v>
      </c>
      <c r="B11272">
        <v>8</v>
      </c>
      <c r="C11272" t="s">
        <v>21822</v>
      </c>
      <c r="D11272" t="s">
        <v>88</v>
      </c>
      <c r="E11272" t="s">
        <v>92</v>
      </c>
      <c r="F11272" t="s">
        <v>38</v>
      </c>
      <c r="G11272">
        <v>1</v>
      </c>
      <c r="H11272">
        <v>3</v>
      </c>
      <c r="I11272">
        <v>2014</v>
      </c>
      <c r="J11272" t="s">
        <v>55</v>
      </c>
      <c r="K11272" t="s">
        <v>44</v>
      </c>
      <c r="L11272" t="s">
        <v>44</v>
      </c>
      <c r="M11272" s="54" t="s">
        <v>44</v>
      </c>
      <c r="N11272">
        <v>13</v>
      </c>
      <c r="O11272">
        <v>71</v>
      </c>
      <c r="P11272">
        <v>27.735009811261499</v>
      </c>
    </row>
    <row r="11273" spans="1:16" x14ac:dyDescent="0.25">
      <c r="A11273" s="20" t="s">
        <v>14324</v>
      </c>
      <c r="B11273">
        <v>8</v>
      </c>
      <c r="C11273" t="s">
        <v>21822</v>
      </c>
      <c r="D11273" t="s">
        <v>88</v>
      </c>
      <c r="E11273" t="s">
        <v>92</v>
      </c>
      <c r="F11273" t="s">
        <v>38</v>
      </c>
      <c r="G11273">
        <v>2</v>
      </c>
      <c r="H11273">
        <v>3</v>
      </c>
      <c r="I11273">
        <v>2014</v>
      </c>
      <c r="J11273" t="s">
        <v>55</v>
      </c>
      <c r="K11273">
        <v>52.7</v>
      </c>
      <c r="L11273">
        <v>42.216513888426</v>
      </c>
      <c r="M11273" s="54">
        <v>67.134469935859201</v>
      </c>
      <c r="N11273">
        <v>21</v>
      </c>
      <c r="O11273">
        <v>99</v>
      </c>
      <c r="P11273">
        <v>21.821789023599202</v>
      </c>
    </row>
    <row r="11274" spans="1:16" x14ac:dyDescent="0.25">
      <c r="A11274" s="20" t="s">
        <v>14325</v>
      </c>
      <c r="B11274">
        <v>8</v>
      </c>
      <c r="C11274" t="s">
        <v>21822</v>
      </c>
      <c r="D11274" t="s">
        <v>88</v>
      </c>
      <c r="E11274" t="s">
        <v>92</v>
      </c>
      <c r="F11274" t="s">
        <v>38</v>
      </c>
      <c r="G11274">
        <v>3</v>
      </c>
      <c r="H11274">
        <v>3</v>
      </c>
      <c r="I11274">
        <v>2014</v>
      </c>
      <c r="J11274" t="s">
        <v>55</v>
      </c>
      <c r="K11274">
        <v>27.9</v>
      </c>
      <c r="L11274">
        <v>16.1438711025454</v>
      </c>
      <c r="M11274" s="54">
        <v>42.908910222452299</v>
      </c>
      <c r="N11274">
        <v>36</v>
      </c>
      <c r="O11274">
        <v>197</v>
      </c>
      <c r="P11274">
        <v>16.6666666666667</v>
      </c>
    </row>
    <row r="11275" spans="1:16" x14ac:dyDescent="0.25">
      <c r="A11275" s="20" t="s">
        <v>14326</v>
      </c>
      <c r="B11275">
        <v>8</v>
      </c>
      <c r="C11275" t="s">
        <v>21822</v>
      </c>
      <c r="D11275" t="s">
        <v>88</v>
      </c>
      <c r="E11275" t="s">
        <v>92</v>
      </c>
      <c r="F11275" t="s">
        <v>38</v>
      </c>
      <c r="G11275">
        <v>4</v>
      </c>
      <c r="H11275">
        <v>3</v>
      </c>
      <c r="I11275">
        <v>2014</v>
      </c>
      <c r="J11275" t="s">
        <v>55</v>
      </c>
      <c r="K11275">
        <v>15.8</v>
      </c>
      <c r="L11275">
        <v>9.1725325846298595</v>
      </c>
      <c r="M11275" s="54">
        <v>23.869726620566802</v>
      </c>
      <c r="N11275">
        <v>55</v>
      </c>
      <c r="O11275">
        <v>251</v>
      </c>
      <c r="P11275">
        <v>13.483997249264799</v>
      </c>
    </row>
    <row r="11276" spans="1:16" x14ac:dyDescent="0.25">
      <c r="A11276" s="20" t="s">
        <v>14327</v>
      </c>
      <c r="B11276">
        <v>8</v>
      </c>
      <c r="C11276" t="s">
        <v>21822</v>
      </c>
      <c r="D11276" t="s">
        <v>88</v>
      </c>
      <c r="E11276" t="s">
        <v>92</v>
      </c>
      <c r="F11276" t="s">
        <v>38</v>
      </c>
      <c r="G11276">
        <v>5</v>
      </c>
      <c r="H11276">
        <v>3</v>
      </c>
      <c r="I11276">
        <v>2014</v>
      </c>
      <c r="J11276" t="s">
        <v>55</v>
      </c>
      <c r="K11276">
        <v>26.1</v>
      </c>
      <c r="L11276">
        <v>16.937766699678601</v>
      </c>
      <c r="M11276" s="54">
        <v>37.511080753320996</v>
      </c>
      <c r="N11276">
        <v>44</v>
      </c>
      <c r="O11276">
        <v>222</v>
      </c>
      <c r="P11276">
        <v>15.0755672288882</v>
      </c>
    </row>
    <row r="11277" spans="1:16" x14ac:dyDescent="0.25">
      <c r="A11277" s="20" t="s">
        <v>14328</v>
      </c>
      <c r="B11277">
        <v>8</v>
      </c>
      <c r="C11277" t="s">
        <v>21822</v>
      </c>
      <c r="D11277" t="s">
        <v>88</v>
      </c>
      <c r="E11277" t="s">
        <v>92</v>
      </c>
      <c r="F11277" t="s">
        <v>38</v>
      </c>
      <c r="G11277">
        <v>4</v>
      </c>
      <c r="H11277">
        <v>3</v>
      </c>
      <c r="I11277">
        <v>2014</v>
      </c>
      <c r="J11277" t="s">
        <v>34</v>
      </c>
      <c r="K11277">
        <v>33.700000000000003</v>
      </c>
      <c r="L11277">
        <v>22.1952393370557</v>
      </c>
      <c r="M11277" s="54">
        <v>48.069189007386697</v>
      </c>
      <c r="N11277">
        <v>47</v>
      </c>
      <c r="O11277">
        <v>237</v>
      </c>
      <c r="P11277">
        <v>14.5864991497895</v>
      </c>
    </row>
    <row r="11278" spans="1:16" x14ac:dyDescent="0.25">
      <c r="A11278" s="20" t="s">
        <v>14329</v>
      </c>
      <c r="B11278">
        <v>8</v>
      </c>
      <c r="C11278" t="s">
        <v>21822</v>
      </c>
      <c r="D11278" t="s">
        <v>88</v>
      </c>
      <c r="E11278" t="s">
        <v>92</v>
      </c>
      <c r="F11278" t="s">
        <v>38</v>
      </c>
      <c r="G11278">
        <v>1</v>
      </c>
      <c r="H11278">
        <v>3</v>
      </c>
      <c r="I11278">
        <v>2014</v>
      </c>
      <c r="J11278" t="s">
        <v>56</v>
      </c>
      <c r="K11278" t="s">
        <v>44</v>
      </c>
      <c r="L11278" t="s">
        <v>44</v>
      </c>
      <c r="M11278" s="54" t="s">
        <v>44</v>
      </c>
      <c r="N11278">
        <v>1</v>
      </c>
      <c r="O11278">
        <v>12</v>
      </c>
      <c r="P11278">
        <v>100</v>
      </c>
    </row>
    <row r="11279" spans="1:16" x14ac:dyDescent="0.25">
      <c r="A11279" s="20" t="s">
        <v>14330</v>
      </c>
      <c r="B11279">
        <v>8</v>
      </c>
      <c r="C11279" t="s">
        <v>21822</v>
      </c>
      <c r="D11279" t="s">
        <v>88</v>
      </c>
      <c r="E11279" t="s">
        <v>92</v>
      </c>
      <c r="F11279" t="s">
        <v>38</v>
      </c>
      <c r="G11279">
        <v>2</v>
      </c>
      <c r="H11279">
        <v>3</v>
      </c>
      <c r="I11279">
        <v>2014</v>
      </c>
      <c r="J11279" t="s">
        <v>56</v>
      </c>
      <c r="K11279" t="s">
        <v>44</v>
      </c>
      <c r="L11279" t="s">
        <v>44</v>
      </c>
      <c r="M11279" s="54" t="s">
        <v>44</v>
      </c>
      <c r="N11279">
        <v>16</v>
      </c>
      <c r="O11279">
        <v>59</v>
      </c>
      <c r="P11279">
        <v>25</v>
      </c>
    </row>
    <row r="11280" spans="1:16" x14ac:dyDescent="0.25">
      <c r="A11280" s="20" t="s">
        <v>14331</v>
      </c>
      <c r="B11280">
        <v>8</v>
      </c>
      <c r="C11280" t="s">
        <v>21822</v>
      </c>
      <c r="D11280" t="s">
        <v>88</v>
      </c>
      <c r="E11280" t="s">
        <v>92</v>
      </c>
      <c r="F11280" t="s">
        <v>38</v>
      </c>
      <c r="G11280">
        <v>3</v>
      </c>
      <c r="H11280">
        <v>3</v>
      </c>
      <c r="I11280">
        <v>2014</v>
      </c>
      <c r="J11280" t="s">
        <v>56</v>
      </c>
      <c r="K11280">
        <v>36.799999999999997</v>
      </c>
      <c r="L11280">
        <v>20.802852860876602</v>
      </c>
      <c r="M11280" s="54">
        <v>57.158814019171501</v>
      </c>
      <c r="N11280">
        <v>40</v>
      </c>
      <c r="O11280">
        <v>195</v>
      </c>
      <c r="P11280">
        <v>15.8113883008419</v>
      </c>
    </row>
    <row r="11281" spans="1:16" x14ac:dyDescent="0.25">
      <c r="A11281" s="20" t="s">
        <v>14332</v>
      </c>
      <c r="B11281">
        <v>8</v>
      </c>
      <c r="C11281" t="s">
        <v>21822</v>
      </c>
      <c r="D11281" t="s">
        <v>88</v>
      </c>
      <c r="E11281" t="s">
        <v>92</v>
      </c>
      <c r="F11281" t="s">
        <v>38</v>
      </c>
      <c r="G11281">
        <v>4</v>
      </c>
      <c r="H11281">
        <v>3</v>
      </c>
      <c r="I11281">
        <v>2014</v>
      </c>
      <c r="J11281" t="s">
        <v>56</v>
      </c>
      <c r="K11281" t="s">
        <v>44</v>
      </c>
      <c r="L11281" t="s">
        <v>44</v>
      </c>
      <c r="M11281" s="54" t="s">
        <v>44</v>
      </c>
      <c r="N11281">
        <v>16</v>
      </c>
      <c r="O11281">
        <v>78</v>
      </c>
      <c r="P11281">
        <v>25</v>
      </c>
    </row>
    <row r="11282" spans="1:16" x14ac:dyDescent="0.25">
      <c r="A11282" s="20" t="s">
        <v>14333</v>
      </c>
      <c r="B11282">
        <v>8</v>
      </c>
      <c r="C11282" t="s">
        <v>21822</v>
      </c>
      <c r="D11282" t="s">
        <v>88</v>
      </c>
      <c r="E11282" t="s">
        <v>92</v>
      </c>
      <c r="F11282" t="s">
        <v>38</v>
      </c>
      <c r="G11282">
        <v>5</v>
      </c>
      <c r="H11282">
        <v>3</v>
      </c>
      <c r="I11282">
        <v>2014</v>
      </c>
      <c r="J11282" t="s">
        <v>56</v>
      </c>
      <c r="K11282">
        <v>27.6</v>
      </c>
      <c r="L11282">
        <v>22.470296514842701</v>
      </c>
      <c r="M11282" s="54">
        <v>33.184578358900197</v>
      </c>
      <c r="N11282">
        <v>220</v>
      </c>
      <c r="O11282">
        <v>1227</v>
      </c>
      <c r="P11282">
        <v>6.7419986246324202</v>
      </c>
    </row>
    <row r="11283" spans="1:16" x14ac:dyDescent="0.25">
      <c r="A11283" s="20" t="s">
        <v>14334</v>
      </c>
      <c r="B11283">
        <v>8</v>
      </c>
      <c r="C11283" t="s">
        <v>21822</v>
      </c>
      <c r="D11283" t="s">
        <v>88</v>
      </c>
      <c r="E11283" t="s">
        <v>92</v>
      </c>
      <c r="F11283" t="s">
        <v>38</v>
      </c>
      <c r="G11283">
        <v>5</v>
      </c>
      <c r="H11283">
        <v>3</v>
      </c>
      <c r="I11283">
        <v>2014</v>
      </c>
      <c r="J11283" t="s">
        <v>34</v>
      </c>
      <c r="K11283">
        <v>30.1</v>
      </c>
      <c r="L11283">
        <v>24.421867395057799</v>
      </c>
      <c r="M11283" s="54">
        <v>36.359965773145099</v>
      </c>
      <c r="N11283">
        <v>179</v>
      </c>
      <c r="O11283">
        <v>745</v>
      </c>
      <c r="P11283">
        <v>7.4743509275193603</v>
      </c>
    </row>
    <row r="11284" spans="1:16" x14ac:dyDescent="0.25">
      <c r="A11284" s="20" t="s">
        <v>14335</v>
      </c>
      <c r="B11284">
        <v>8</v>
      </c>
      <c r="C11284" t="s">
        <v>21822</v>
      </c>
      <c r="D11284" t="s">
        <v>88</v>
      </c>
      <c r="E11284" t="s">
        <v>92</v>
      </c>
      <c r="F11284" t="s">
        <v>38</v>
      </c>
      <c r="G11284">
        <v>1</v>
      </c>
      <c r="H11284">
        <v>3</v>
      </c>
      <c r="I11284">
        <v>2014</v>
      </c>
      <c r="J11284" t="s">
        <v>57</v>
      </c>
      <c r="K11284" t="s">
        <v>44</v>
      </c>
      <c r="L11284" t="s">
        <v>44</v>
      </c>
      <c r="M11284" s="54" t="s">
        <v>44</v>
      </c>
      <c r="N11284">
        <v>8</v>
      </c>
      <c r="O11284">
        <v>36</v>
      </c>
      <c r="P11284">
        <v>35.355339059327399</v>
      </c>
    </row>
    <row r="11285" spans="1:16" x14ac:dyDescent="0.25">
      <c r="A11285" s="20" t="s">
        <v>14336</v>
      </c>
      <c r="B11285">
        <v>8</v>
      </c>
      <c r="C11285" t="s">
        <v>21822</v>
      </c>
      <c r="D11285" t="s">
        <v>88</v>
      </c>
      <c r="E11285" t="s">
        <v>92</v>
      </c>
      <c r="F11285" t="s">
        <v>38</v>
      </c>
      <c r="G11285">
        <v>2</v>
      </c>
      <c r="H11285">
        <v>3</v>
      </c>
      <c r="I11285">
        <v>2014</v>
      </c>
      <c r="J11285" t="s">
        <v>57</v>
      </c>
      <c r="K11285" t="s">
        <v>44</v>
      </c>
      <c r="L11285" t="s">
        <v>44</v>
      </c>
      <c r="M11285" s="54" t="s">
        <v>44</v>
      </c>
      <c r="N11285">
        <v>7</v>
      </c>
      <c r="O11285">
        <v>36</v>
      </c>
      <c r="P11285">
        <v>37.796447300922701</v>
      </c>
    </row>
    <row r="11286" spans="1:16" x14ac:dyDescent="0.25">
      <c r="A11286" s="20" t="s">
        <v>14337</v>
      </c>
      <c r="B11286">
        <v>8</v>
      </c>
      <c r="C11286" t="s">
        <v>21822</v>
      </c>
      <c r="D11286" t="s">
        <v>88</v>
      </c>
      <c r="E11286" t="s">
        <v>92</v>
      </c>
      <c r="F11286" t="s">
        <v>38</v>
      </c>
      <c r="G11286">
        <v>3</v>
      </c>
      <c r="H11286">
        <v>3</v>
      </c>
      <c r="I11286">
        <v>2014</v>
      </c>
      <c r="J11286" t="s">
        <v>57</v>
      </c>
      <c r="K11286">
        <v>27.9</v>
      </c>
      <c r="L11286">
        <v>15.7523329729406</v>
      </c>
      <c r="M11286" s="54">
        <v>43.534759828735098</v>
      </c>
      <c r="N11286">
        <v>35</v>
      </c>
      <c r="O11286">
        <v>166</v>
      </c>
      <c r="P11286">
        <v>16.903085094570301</v>
      </c>
    </row>
    <row r="11287" spans="1:16" x14ac:dyDescent="0.25">
      <c r="A11287" s="20" t="s">
        <v>14338</v>
      </c>
      <c r="B11287">
        <v>8</v>
      </c>
      <c r="C11287" t="s">
        <v>21822</v>
      </c>
      <c r="D11287" t="s">
        <v>88</v>
      </c>
      <c r="E11287" t="s">
        <v>92</v>
      </c>
      <c r="F11287" t="s">
        <v>38</v>
      </c>
      <c r="G11287">
        <v>4</v>
      </c>
      <c r="H11287">
        <v>3</v>
      </c>
      <c r="I11287">
        <v>2014</v>
      </c>
      <c r="J11287" t="s">
        <v>57</v>
      </c>
      <c r="K11287">
        <v>33.4</v>
      </c>
      <c r="L11287">
        <v>21.945227333504</v>
      </c>
      <c r="M11287" s="54">
        <v>47.7353329373572</v>
      </c>
      <c r="N11287">
        <v>43</v>
      </c>
      <c r="O11287">
        <v>204</v>
      </c>
      <c r="P11287">
        <v>15.249857033260501</v>
      </c>
    </row>
    <row r="11288" spans="1:16" x14ac:dyDescent="0.25">
      <c r="A11288" s="20" t="s">
        <v>14339</v>
      </c>
      <c r="B11288">
        <v>8</v>
      </c>
      <c r="C11288" t="s">
        <v>21822</v>
      </c>
      <c r="D11288" t="s">
        <v>88</v>
      </c>
      <c r="E11288" t="s">
        <v>92</v>
      </c>
      <c r="F11288" t="s">
        <v>38</v>
      </c>
      <c r="G11288">
        <v>5</v>
      </c>
      <c r="H11288">
        <v>3</v>
      </c>
      <c r="I11288">
        <v>2014</v>
      </c>
      <c r="J11288" t="s">
        <v>57</v>
      </c>
      <c r="K11288">
        <v>33.200000000000003</v>
      </c>
      <c r="L11288">
        <v>23.856640450755801</v>
      </c>
      <c r="M11288" s="54">
        <v>44.041998933384498</v>
      </c>
      <c r="N11288">
        <v>102</v>
      </c>
      <c r="O11288">
        <v>394</v>
      </c>
      <c r="P11288">
        <v>9.9014754297667409</v>
      </c>
    </row>
    <row r="11289" spans="1:16" x14ac:dyDescent="0.25">
      <c r="A11289" s="20" t="s">
        <v>14340</v>
      </c>
      <c r="B11289">
        <v>8</v>
      </c>
      <c r="C11289" t="s">
        <v>21822</v>
      </c>
      <c r="D11289" t="s">
        <v>88</v>
      </c>
      <c r="E11289" t="s">
        <v>92</v>
      </c>
      <c r="F11289" t="s">
        <v>38</v>
      </c>
      <c r="G11289">
        <v>1</v>
      </c>
      <c r="H11289">
        <v>3</v>
      </c>
      <c r="I11289">
        <v>2014</v>
      </c>
      <c r="J11289" t="s">
        <v>58</v>
      </c>
      <c r="K11289">
        <v>22.4</v>
      </c>
      <c r="L11289">
        <v>10.5833234307309</v>
      </c>
      <c r="M11289" s="54">
        <v>37.909352141873697</v>
      </c>
      <c r="N11289">
        <v>29</v>
      </c>
      <c r="O11289">
        <v>129</v>
      </c>
      <c r="P11289">
        <v>18.569533817705199</v>
      </c>
    </row>
    <row r="11290" spans="1:16" x14ac:dyDescent="0.25">
      <c r="A11290" s="20" t="s">
        <v>14341</v>
      </c>
      <c r="B11290">
        <v>8</v>
      </c>
      <c r="C11290" t="s">
        <v>21822</v>
      </c>
      <c r="D11290" t="s">
        <v>88</v>
      </c>
      <c r="E11290" t="s">
        <v>92</v>
      </c>
      <c r="F11290" t="s">
        <v>38</v>
      </c>
      <c r="G11290">
        <v>2</v>
      </c>
      <c r="H11290">
        <v>3</v>
      </c>
      <c r="I11290">
        <v>2014</v>
      </c>
      <c r="J11290" t="s">
        <v>58</v>
      </c>
      <c r="K11290">
        <v>14</v>
      </c>
      <c r="L11290">
        <v>6.8101106127619504</v>
      </c>
      <c r="M11290" s="54">
        <v>24.144632988603998</v>
      </c>
      <c r="N11290">
        <v>20</v>
      </c>
      <c r="O11290">
        <v>118</v>
      </c>
      <c r="P11290">
        <v>22.360679774997902</v>
      </c>
    </row>
    <row r="11291" spans="1:16" x14ac:dyDescent="0.25">
      <c r="A11291" s="20" t="s">
        <v>14342</v>
      </c>
      <c r="B11291">
        <v>8</v>
      </c>
      <c r="C11291" t="s">
        <v>21822</v>
      </c>
      <c r="D11291" t="s">
        <v>88</v>
      </c>
      <c r="E11291" t="s">
        <v>92</v>
      </c>
      <c r="F11291" t="s">
        <v>38</v>
      </c>
      <c r="G11291">
        <v>3</v>
      </c>
      <c r="H11291">
        <v>3</v>
      </c>
      <c r="I11291">
        <v>2014</v>
      </c>
      <c r="J11291" t="s">
        <v>58</v>
      </c>
      <c r="K11291">
        <v>27.5</v>
      </c>
      <c r="L11291">
        <v>19.380431254859001</v>
      </c>
      <c r="M11291" s="54">
        <v>36.981336593272403</v>
      </c>
      <c r="N11291">
        <v>103</v>
      </c>
      <c r="O11291">
        <v>503</v>
      </c>
      <c r="P11291">
        <v>9.8532927816429297</v>
      </c>
    </row>
    <row r="11292" spans="1:16" x14ac:dyDescent="0.25">
      <c r="A11292" s="20" t="s">
        <v>14343</v>
      </c>
      <c r="B11292">
        <v>8</v>
      </c>
      <c r="C11292" t="s">
        <v>21822</v>
      </c>
      <c r="D11292" t="s">
        <v>88</v>
      </c>
      <c r="E11292" t="s">
        <v>92</v>
      </c>
      <c r="F11292" t="s">
        <v>38</v>
      </c>
      <c r="G11292">
        <v>4</v>
      </c>
      <c r="H11292">
        <v>3</v>
      </c>
      <c r="I11292">
        <v>2014</v>
      </c>
      <c r="J11292" t="s">
        <v>58</v>
      </c>
      <c r="K11292">
        <v>25.1</v>
      </c>
      <c r="L11292">
        <v>19.946286375128999</v>
      </c>
      <c r="M11292" s="54">
        <v>30.717892637012799</v>
      </c>
      <c r="N11292">
        <v>218</v>
      </c>
      <c r="O11292">
        <v>1045</v>
      </c>
      <c r="P11292">
        <v>6.7728546147859596</v>
      </c>
    </row>
    <row r="11293" spans="1:16" x14ac:dyDescent="0.25">
      <c r="A11293" s="20" t="s">
        <v>14344</v>
      </c>
      <c r="B11293">
        <v>8</v>
      </c>
      <c r="C11293" t="s">
        <v>21822</v>
      </c>
      <c r="D11293" t="s">
        <v>88</v>
      </c>
      <c r="E11293" t="s">
        <v>92</v>
      </c>
      <c r="F11293" t="s">
        <v>38</v>
      </c>
      <c r="G11293">
        <v>5</v>
      </c>
      <c r="H11293">
        <v>3</v>
      </c>
      <c r="I11293">
        <v>2014</v>
      </c>
      <c r="J11293" t="s">
        <v>58</v>
      </c>
      <c r="K11293">
        <v>25</v>
      </c>
      <c r="L11293">
        <v>21.848776083031801</v>
      </c>
      <c r="M11293" s="54">
        <v>28.413654986839301</v>
      </c>
      <c r="N11293">
        <v>437</v>
      </c>
      <c r="O11293">
        <v>2121</v>
      </c>
      <c r="P11293">
        <v>4.7836487323494001</v>
      </c>
    </row>
    <row r="11294" spans="1:16" x14ac:dyDescent="0.25">
      <c r="A11294" s="20" t="s">
        <v>14345</v>
      </c>
      <c r="B11294">
        <v>8</v>
      </c>
      <c r="C11294" t="s">
        <v>21822</v>
      </c>
      <c r="D11294" t="s">
        <v>88</v>
      </c>
      <c r="E11294" t="s">
        <v>92</v>
      </c>
      <c r="F11294" t="s">
        <v>38</v>
      </c>
      <c r="G11294">
        <v>1</v>
      </c>
      <c r="H11294">
        <v>3</v>
      </c>
      <c r="I11294">
        <v>2014</v>
      </c>
      <c r="J11294" t="s">
        <v>59</v>
      </c>
      <c r="K11294" t="s">
        <v>44</v>
      </c>
      <c r="L11294" t="s">
        <v>44</v>
      </c>
      <c r="M11294" s="54" t="s">
        <v>44</v>
      </c>
      <c r="N11294">
        <v>2</v>
      </c>
      <c r="O11294">
        <v>17</v>
      </c>
      <c r="P11294">
        <v>70.710678118654698</v>
      </c>
    </row>
    <row r="11295" spans="1:16" x14ac:dyDescent="0.25">
      <c r="A11295" s="20" t="s">
        <v>14346</v>
      </c>
      <c r="B11295">
        <v>8</v>
      </c>
      <c r="C11295" t="s">
        <v>21822</v>
      </c>
      <c r="D11295" t="s">
        <v>88</v>
      </c>
      <c r="E11295" t="s">
        <v>92</v>
      </c>
      <c r="F11295" t="s">
        <v>38</v>
      </c>
      <c r="G11295">
        <v>2</v>
      </c>
      <c r="H11295">
        <v>3</v>
      </c>
      <c r="I11295">
        <v>2014</v>
      </c>
      <c r="J11295" t="s">
        <v>59</v>
      </c>
      <c r="K11295" t="s">
        <v>44</v>
      </c>
      <c r="L11295" t="s">
        <v>44</v>
      </c>
      <c r="M11295" s="54" t="s">
        <v>44</v>
      </c>
      <c r="N11295">
        <v>2</v>
      </c>
      <c r="O11295">
        <v>13</v>
      </c>
      <c r="P11295">
        <v>70.710678118654698</v>
      </c>
    </row>
    <row r="11296" spans="1:16" x14ac:dyDescent="0.25">
      <c r="A11296" s="20" t="s">
        <v>14347</v>
      </c>
      <c r="B11296">
        <v>8</v>
      </c>
      <c r="C11296" t="s">
        <v>21822</v>
      </c>
      <c r="D11296" t="s">
        <v>88</v>
      </c>
      <c r="E11296" t="s">
        <v>92</v>
      </c>
      <c r="F11296" t="s">
        <v>38</v>
      </c>
      <c r="G11296">
        <v>3</v>
      </c>
      <c r="H11296">
        <v>3</v>
      </c>
      <c r="I11296">
        <v>2014</v>
      </c>
      <c r="J11296" t="s">
        <v>59</v>
      </c>
      <c r="K11296" t="s">
        <v>44</v>
      </c>
      <c r="L11296" t="s">
        <v>44</v>
      </c>
      <c r="M11296" s="54" t="s">
        <v>44</v>
      </c>
      <c r="N11296">
        <v>4</v>
      </c>
      <c r="O11296">
        <v>27</v>
      </c>
      <c r="P11296">
        <v>50</v>
      </c>
    </row>
    <row r="11297" spans="1:16" x14ac:dyDescent="0.25">
      <c r="A11297" s="20" t="s">
        <v>14348</v>
      </c>
      <c r="B11297">
        <v>8</v>
      </c>
      <c r="C11297" t="s">
        <v>21822</v>
      </c>
      <c r="D11297" t="s">
        <v>88</v>
      </c>
      <c r="E11297" t="s">
        <v>92</v>
      </c>
      <c r="F11297" t="s">
        <v>38</v>
      </c>
      <c r="G11297">
        <v>4</v>
      </c>
      <c r="H11297">
        <v>3</v>
      </c>
      <c r="I11297">
        <v>2014</v>
      </c>
      <c r="J11297" t="s">
        <v>59</v>
      </c>
      <c r="K11297">
        <v>13.8</v>
      </c>
      <c r="L11297">
        <v>7.8301442631438798</v>
      </c>
      <c r="M11297" s="54">
        <v>21.5362565912069</v>
      </c>
      <c r="N11297">
        <v>37</v>
      </c>
      <c r="O11297">
        <v>169</v>
      </c>
      <c r="P11297">
        <v>16.439898730535699</v>
      </c>
    </row>
    <row r="11298" spans="1:16" x14ac:dyDescent="0.25">
      <c r="A11298" s="20" t="s">
        <v>14349</v>
      </c>
      <c r="B11298">
        <v>8</v>
      </c>
      <c r="C11298" t="s">
        <v>21822</v>
      </c>
      <c r="D11298" t="s">
        <v>88</v>
      </c>
      <c r="E11298" t="s">
        <v>92</v>
      </c>
      <c r="F11298" t="s">
        <v>38</v>
      </c>
      <c r="G11298">
        <v>5</v>
      </c>
      <c r="H11298">
        <v>3</v>
      </c>
      <c r="I11298">
        <v>2014</v>
      </c>
      <c r="J11298" t="s">
        <v>59</v>
      </c>
      <c r="K11298" t="s">
        <v>44</v>
      </c>
      <c r="L11298" t="s">
        <v>44</v>
      </c>
      <c r="M11298" s="54" t="s">
        <v>44</v>
      </c>
      <c r="N11298">
        <v>17</v>
      </c>
      <c r="O11298">
        <v>90</v>
      </c>
      <c r="P11298">
        <v>24.253562503633301</v>
      </c>
    </row>
    <row r="11299" spans="1:16" x14ac:dyDescent="0.25">
      <c r="A11299" s="20" t="s">
        <v>14350</v>
      </c>
      <c r="B11299">
        <v>8</v>
      </c>
      <c r="C11299" t="s">
        <v>21822</v>
      </c>
      <c r="D11299" t="s">
        <v>88</v>
      </c>
      <c r="E11299" t="s">
        <v>92</v>
      </c>
      <c r="F11299" t="s">
        <v>38</v>
      </c>
      <c r="G11299">
        <v>1</v>
      </c>
      <c r="H11299">
        <v>3</v>
      </c>
      <c r="I11299">
        <v>2014</v>
      </c>
      <c r="J11299" t="s">
        <v>60</v>
      </c>
      <c r="K11299">
        <v>36.200000000000003</v>
      </c>
      <c r="L11299">
        <v>25.5261568097078</v>
      </c>
      <c r="M11299" s="54">
        <v>49.747977284532197</v>
      </c>
      <c r="N11299">
        <v>37</v>
      </c>
      <c r="O11299">
        <v>169</v>
      </c>
      <c r="P11299">
        <v>16.439898730535699</v>
      </c>
    </row>
    <row r="11300" spans="1:16" x14ac:dyDescent="0.25">
      <c r="A11300" s="20" t="s">
        <v>14351</v>
      </c>
      <c r="B11300">
        <v>8</v>
      </c>
      <c r="C11300" t="s">
        <v>21822</v>
      </c>
      <c r="D11300" t="s">
        <v>88</v>
      </c>
      <c r="E11300" t="s">
        <v>92</v>
      </c>
      <c r="F11300" t="s">
        <v>38</v>
      </c>
      <c r="G11300">
        <v>2</v>
      </c>
      <c r="H11300">
        <v>3</v>
      </c>
      <c r="I11300">
        <v>2014</v>
      </c>
      <c r="J11300" t="s">
        <v>60</v>
      </c>
      <c r="K11300">
        <v>23.1</v>
      </c>
      <c r="L11300">
        <v>16.1879121287087</v>
      </c>
      <c r="M11300" s="54">
        <v>31.4751945981265</v>
      </c>
      <c r="N11300">
        <v>60</v>
      </c>
      <c r="O11300">
        <v>265</v>
      </c>
      <c r="P11300">
        <v>12.9099444873581</v>
      </c>
    </row>
    <row r="11301" spans="1:16" x14ac:dyDescent="0.25">
      <c r="A11301" s="20" t="s">
        <v>14352</v>
      </c>
      <c r="B11301">
        <v>8</v>
      </c>
      <c r="C11301" t="s">
        <v>21822</v>
      </c>
      <c r="D11301" t="s">
        <v>88</v>
      </c>
      <c r="E11301" t="s">
        <v>92</v>
      </c>
      <c r="F11301" t="s">
        <v>38</v>
      </c>
      <c r="G11301">
        <v>3</v>
      </c>
      <c r="H11301">
        <v>3</v>
      </c>
      <c r="I11301">
        <v>2014</v>
      </c>
      <c r="J11301" t="s">
        <v>60</v>
      </c>
      <c r="K11301">
        <v>27.6</v>
      </c>
      <c r="L11301">
        <v>20.508398083597299</v>
      </c>
      <c r="M11301" s="54">
        <v>35.773873315315001</v>
      </c>
      <c r="N11301">
        <v>116</v>
      </c>
      <c r="O11301">
        <v>447</v>
      </c>
      <c r="P11301">
        <v>9.2847669088525908</v>
      </c>
    </row>
    <row r="11302" spans="1:16" x14ac:dyDescent="0.25">
      <c r="A11302" s="20" t="s">
        <v>14353</v>
      </c>
      <c r="B11302">
        <v>8</v>
      </c>
      <c r="C11302" t="s">
        <v>21822</v>
      </c>
      <c r="D11302" t="s">
        <v>88</v>
      </c>
      <c r="E11302" t="s">
        <v>92</v>
      </c>
      <c r="F11302" t="s">
        <v>38</v>
      </c>
      <c r="G11302">
        <v>4</v>
      </c>
      <c r="H11302">
        <v>3</v>
      </c>
      <c r="I11302">
        <v>2014</v>
      </c>
      <c r="J11302" t="s">
        <v>60</v>
      </c>
      <c r="K11302">
        <v>22.9</v>
      </c>
      <c r="L11302">
        <v>17.1220587744005</v>
      </c>
      <c r="M11302" s="54">
        <v>29.5339545419023</v>
      </c>
      <c r="N11302">
        <v>119</v>
      </c>
      <c r="O11302">
        <v>518</v>
      </c>
      <c r="P11302">
        <v>9.16698497028211</v>
      </c>
    </row>
    <row r="11303" spans="1:16" x14ac:dyDescent="0.25">
      <c r="A11303" s="20" t="s">
        <v>14354</v>
      </c>
      <c r="B11303">
        <v>8</v>
      </c>
      <c r="C11303" t="s">
        <v>21822</v>
      </c>
      <c r="D11303" t="s">
        <v>88</v>
      </c>
      <c r="E11303" t="s">
        <v>92</v>
      </c>
      <c r="F11303" t="s">
        <v>38</v>
      </c>
      <c r="G11303">
        <v>5</v>
      </c>
      <c r="H11303">
        <v>3</v>
      </c>
      <c r="I11303">
        <v>2014</v>
      </c>
      <c r="J11303" t="s">
        <v>60</v>
      </c>
      <c r="K11303">
        <v>33.700000000000003</v>
      </c>
      <c r="L11303">
        <v>26.4650688783573</v>
      </c>
      <c r="M11303" s="54">
        <v>42.040546239871901</v>
      </c>
      <c r="N11303">
        <v>97</v>
      </c>
      <c r="O11303">
        <v>399</v>
      </c>
      <c r="P11303">
        <v>10.153461651336199</v>
      </c>
    </row>
    <row r="11304" spans="1:16" x14ac:dyDescent="0.25">
      <c r="A11304" s="20" t="s">
        <v>14355</v>
      </c>
      <c r="B11304">
        <v>8</v>
      </c>
      <c r="C11304" t="s">
        <v>21822</v>
      </c>
      <c r="D11304" t="s">
        <v>88</v>
      </c>
      <c r="E11304" t="s">
        <v>92</v>
      </c>
      <c r="F11304" t="s">
        <v>38</v>
      </c>
      <c r="G11304">
        <v>1</v>
      </c>
      <c r="H11304">
        <v>3</v>
      </c>
      <c r="I11304">
        <v>2014</v>
      </c>
      <c r="J11304" t="s">
        <v>61</v>
      </c>
      <c r="K11304" t="s">
        <v>44</v>
      </c>
      <c r="L11304" t="s">
        <v>44</v>
      </c>
      <c r="M11304" s="54" t="s">
        <v>44</v>
      </c>
      <c r="N11304">
        <v>1</v>
      </c>
      <c r="O11304">
        <v>4</v>
      </c>
      <c r="P11304">
        <v>100</v>
      </c>
    </row>
    <row r="11305" spans="1:16" x14ac:dyDescent="0.25">
      <c r="A11305" s="20" t="s">
        <v>14356</v>
      </c>
      <c r="B11305">
        <v>8</v>
      </c>
      <c r="C11305" t="s">
        <v>21822</v>
      </c>
      <c r="D11305" t="s">
        <v>88</v>
      </c>
      <c r="E11305" t="s">
        <v>92</v>
      </c>
      <c r="F11305" t="s">
        <v>38</v>
      </c>
      <c r="G11305">
        <v>2</v>
      </c>
      <c r="H11305">
        <v>3</v>
      </c>
      <c r="I11305">
        <v>2014</v>
      </c>
      <c r="J11305" t="s">
        <v>61</v>
      </c>
      <c r="K11305" t="s">
        <v>44</v>
      </c>
      <c r="L11305" t="s">
        <v>44</v>
      </c>
      <c r="M11305" s="54" t="s">
        <v>44</v>
      </c>
      <c r="N11305">
        <v>4</v>
      </c>
      <c r="O11305">
        <v>16</v>
      </c>
      <c r="P11305">
        <v>50</v>
      </c>
    </row>
    <row r="11306" spans="1:16" x14ac:dyDescent="0.25">
      <c r="A11306" s="20" t="s">
        <v>14357</v>
      </c>
      <c r="B11306">
        <v>8</v>
      </c>
      <c r="C11306" t="s">
        <v>21822</v>
      </c>
      <c r="D11306" t="s">
        <v>88</v>
      </c>
      <c r="E11306" t="s">
        <v>92</v>
      </c>
      <c r="F11306" t="s">
        <v>38</v>
      </c>
      <c r="G11306">
        <v>3</v>
      </c>
      <c r="H11306">
        <v>3</v>
      </c>
      <c r="I11306">
        <v>2014</v>
      </c>
      <c r="J11306" t="s">
        <v>61</v>
      </c>
      <c r="K11306" t="s">
        <v>44</v>
      </c>
      <c r="L11306" t="s">
        <v>44</v>
      </c>
      <c r="M11306" s="54" t="s">
        <v>44</v>
      </c>
      <c r="N11306">
        <v>3</v>
      </c>
      <c r="O11306">
        <v>22</v>
      </c>
      <c r="P11306">
        <v>57.735026918962603</v>
      </c>
    </row>
    <row r="11307" spans="1:16" x14ac:dyDescent="0.25">
      <c r="A11307" s="20" t="s">
        <v>14358</v>
      </c>
      <c r="B11307">
        <v>8</v>
      </c>
      <c r="C11307" t="s">
        <v>21822</v>
      </c>
      <c r="D11307" t="s">
        <v>88</v>
      </c>
      <c r="E11307" t="s">
        <v>92</v>
      </c>
      <c r="F11307" t="s">
        <v>38</v>
      </c>
      <c r="G11307">
        <v>4</v>
      </c>
      <c r="H11307">
        <v>3</v>
      </c>
      <c r="I11307">
        <v>2014</v>
      </c>
      <c r="J11307" t="s">
        <v>61</v>
      </c>
      <c r="K11307" t="s">
        <v>44</v>
      </c>
      <c r="L11307" t="s">
        <v>44</v>
      </c>
      <c r="M11307" s="54" t="s">
        <v>44</v>
      </c>
      <c r="N11307">
        <v>16</v>
      </c>
      <c r="O11307">
        <v>64</v>
      </c>
      <c r="P11307">
        <v>25</v>
      </c>
    </row>
    <row r="11308" spans="1:16" x14ac:dyDescent="0.25">
      <c r="A11308" s="20" t="s">
        <v>14359</v>
      </c>
      <c r="B11308">
        <v>8</v>
      </c>
      <c r="C11308" t="s">
        <v>21822</v>
      </c>
      <c r="D11308" t="s">
        <v>88</v>
      </c>
      <c r="E11308" t="s">
        <v>92</v>
      </c>
      <c r="F11308" t="s">
        <v>38</v>
      </c>
      <c r="G11308">
        <v>5</v>
      </c>
      <c r="H11308">
        <v>3</v>
      </c>
      <c r="I11308">
        <v>2014</v>
      </c>
      <c r="J11308" t="s">
        <v>61</v>
      </c>
      <c r="K11308" t="s">
        <v>44</v>
      </c>
      <c r="L11308" t="s">
        <v>44</v>
      </c>
      <c r="M11308" s="54" t="s">
        <v>44</v>
      </c>
      <c r="N11308">
        <v>3</v>
      </c>
      <c r="O11308">
        <v>7</v>
      </c>
      <c r="P11308">
        <v>57.735026918962603</v>
      </c>
    </row>
    <row r="11309" spans="1:16" x14ac:dyDescent="0.25">
      <c r="A11309" s="20" t="s">
        <v>14360</v>
      </c>
      <c r="B11309">
        <v>8</v>
      </c>
      <c r="C11309" t="s">
        <v>21822</v>
      </c>
      <c r="D11309" t="s">
        <v>88</v>
      </c>
      <c r="E11309" t="s">
        <v>92</v>
      </c>
      <c r="F11309" t="s">
        <v>38</v>
      </c>
      <c r="G11309">
        <v>1</v>
      </c>
      <c r="H11309">
        <v>3</v>
      </c>
      <c r="I11309">
        <v>2014</v>
      </c>
      <c r="J11309" t="s">
        <v>62</v>
      </c>
      <c r="K11309" t="s">
        <v>44</v>
      </c>
      <c r="L11309" t="s">
        <v>44</v>
      </c>
      <c r="M11309" s="54" t="s">
        <v>44</v>
      </c>
      <c r="N11309">
        <v>1</v>
      </c>
      <c r="O11309">
        <v>7</v>
      </c>
      <c r="P11309">
        <v>100</v>
      </c>
    </row>
    <row r="11310" spans="1:16" x14ac:dyDescent="0.25">
      <c r="A11310" s="20" t="s">
        <v>14361</v>
      </c>
      <c r="B11310">
        <v>8</v>
      </c>
      <c r="C11310" t="s">
        <v>21822</v>
      </c>
      <c r="D11310" t="s">
        <v>88</v>
      </c>
      <c r="E11310" t="s">
        <v>92</v>
      </c>
      <c r="F11310" t="s">
        <v>38</v>
      </c>
      <c r="G11310">
        <v>2</v>
      </c>
      <c r="H11310">
        <v>3</v>
      </c>
      <c r="I11310">
        <v>2014</v>
      </c>
      <c r="J11310" t="s">
        <v>62</v>
      </c>
      <c r="K11310" t="s">
        <v>44</v>
      </c>
      <c r="L11310" t="s">
        <v>44</v>
      </c>
      <c r="M11310" s="54" t="s">
        <v>44</v>
      </c>
      <c r="N11310">
        <v>5</v>
      </c>
      <c r="O11310">
        <v>30</v>
      </c>
      <c r="P11310">
        <v>44.721359549995803</v>
      </c>
    </row>
    <row r="11311" spans="1:16" x14ac:dyDescent="0.25">
      <c r="A11311" s="20" t="s">
        <v>14362</v>
      </c>
      <c r="B11311">
        <v>8</v>
      </c>
      <c r="C11311" t="s">
        <v>21822</v>
      </c>
      <c r="D11311" t="s">
        <v>88</v>
      </c>
      <c r="E11311" t="s">
        <v>92</v>
      </c>
      <c r="F11311" t="s">
        <v>38</v>
      </c>
      <c r="G11311">
        <v>3</v>
      </c>
      <c r="H11311">
        <v>3</v>
      </c>
      <c r="I11311">
        <v>2014</v>
      </c>
      <c r="J11311" t="s">
        <v>62</v>
      </c>
      <c r="K11311" t="s">
        <v>44</v>
      </c>
      <c r="L11311" t="s">
        <v>44</v>
      </c>
      <c r="M11311" s="54" t="s">
        <v>44</v>
      </c>
      <c r="N11311">
        <v>9</v>
      </c>
      <c r="O11311">
        <v>38</v>
      </c>
      <c r="P11311">
        <v>33.3333333333333</v>
      </c>
    </row>
    <row r="11312" spans="1:16" x14ac:dyDescent="0.25">
      <c r="A11312" s="20" t="s">
        <v>14363</v>
      </c>
      <c r="B11312">
        <v>8</v>
      </c>
      <c r="C11312" t="s">
        <v>21822</v>
      </c>
      <c r="D11312" t="s">
        <v>88</v>
      </c>
      <c r="E11312" t="s">
        <v>92</v>
      </c>
      <c r="F11312" t="s">
        <v>38</v>
      </c>
      <c r="G11312">
        <v>4</v>
      </c>
      <c r="H11312">
        <v>3</v>
      </c>
      <c r="I11312">
        <v>2014</v>
      </c>
      <c r="J11312" t="s">
        <v>62</v>
      </c>
      <c r="K11312">
        <v>14.2</v>
      </c>
      <c r="L11312">
        <v>8.5910970158251398</v>
      </c>
      <c r="M11312" s="54">
        <v>21.371401254589401</v>
      </c>
      <c r="N11312">
        <v>42</v>
      </c>
      <c r="O11312">
        <v>210</v>
      </c>
      <c r="P11312">
        <v>15.430334996209201</v>
      </c>
    </row>
    <row r="11313" spans="1:16" x14ac:dyDescent="0.25">
      <c r="A11313" s="20" t="s">
        <v>14364</v>
      </c>
      <c r="B11313">
        <v>8</v>
      </c>
      <c r="C11313" t="s">
        <v>21822</v>
      </c>
      <c r="D11313" t="s">
        <v>88</v>
      </c>
      <c r="E11313" t="s">
        <v>92</v>
      </c>
      <c r="F11313" t="s">
        <v>38</v>
      </c>
      <c r="G11313">
        <v>5</v>
      </c>
      <c r="H11313">
        <v>3</v>
      </c>
      <c r="I11313">
        <v>2014</v>
      </c>
      <c r="J11313" t="s">
        <v>62</v>
      </c>
      <c r="K11313">
        <v>18.2</v>
      </c>
      <c r="L11313">
        <v>12.2638438775647</v>
      </c>
      <c r="M11313" s="54">
        <v>25.063248448013098</v>
      </c>
      <c r="N11313">
        <v>87</v>
      </c>
      <c r="O11313">
        <v>431</v>
      </c>
      <c r="P11313">
        <v>10.7211253483779</v>
      </c>
    </row>
    <row r="11314" spans="1:16" x14ac:dyDescent="0.25">
      <c r="A11314" s="20" t="s">
        <v>14365</v>
      </c>
      <c r="B11314">
        <v>8</v>
      </c>
      <c r="C11314" t="s">
        <v>21822</v>
      </c>
      <c r="D11314" t="s">
        <v>88</v>
      </c>
      <c r="E11314" t="s">
        <v>92</v>
      </c>
      <c r="F11314" t="s">
        <v>38</v>
      </c>
      <c r="G11314">
        <v>1</v>
      </c>
      <c r="H11314">
        <v>3</v>
      </c>
      <c r="I11314">
        <v>2014</v>
      </c>
      <c r="J11314" t="s">
        <v>43</v>
      </c>
      <c r="K11314" t="s">
        <v>44</v>
      </c>
      <c r="L11314" t="s">
        <v>44</v>
      </c>
      <c r="M11314" s="54" t="s">
        <v>44</v>
      </c>
      <c r="N11314">
        <v>15</v>
      </c>
      <c r="O11314">
        <v>63</v>
      </c>
      <c r="P11314">
        <v>25.8198889747161</v>
      </c>
    </row>
    <row r="11315" spans="1:16" x14ac:dyDescent="0.25">
      <c r="A11315" s="20" t="s">
        <v>14366</v>
      </c>
      <c r="B11315">
        <v>8</v>
      </c>
      <c r="C11315" t="s">
        <v>21822</v>
      </c>
      <c r="D11315" t="s">
        <v>88</v>
      </c>
      <c r="E11315" t="s">
        <v>92</v>
      </c>
      <c r="F11315" t="s">
        <v>38</v>
      </c>
      <c r="G11315">
        <v>1</v>
      </c>
      <c r="H11315">
        <v>3</v>
      </c>
      <c r="I11315">
        <v>2014</v>
      </c>
      <c r="J11315" t="s">
        <v>75</v>
      </c>
      <c r="K11315">
        <v>26.24</v>
      </c>
      <c r="L11315">
        <v>20.617888887141699</v>
      </c>
      <c r="M11315" s="54">
        <v>32.417086463014698</v>
      </c>
      <c r="N11315">
        <v>247</v>
      </c>
      <c r="O11315">
        <v>1183</v>
      </c>
      <c r="P11315">
        <v>6.3628476297577796</v>
      </c>
    </row>
    <row r="11316" spans="1:16" x14ac:dyDescent="0.25">
      <c r="A11316" s="20" t="s">
        <v>14367</v>
      </c>
      <c r="B11316">
        <v>8</v>
      </c>
      <c r="C11316" t="s">
        <v>21822</v>
      </c>
      <c r="D11316" t="s">
        <v>88</v>
      </c>
      <c r="E11316" t="s">
        <v>92</v>
      </c>
      <c r="F11316" t="s">
        <v>38</v>
      </c>
      <c r="G11316">
        <v>2</v>
      </c>
      <c r="H11316">
        <v>3</v>
      </c>
      <c r="I11316">
        <v>2014</v>
      </c>
      <c r="J11316" t="s">
        <v>75</v>
      </c>
      <c r="K11316">
        <v>21.68</v>
      </c>
      <c r="L11316">
        <v>18.087132258938301</v>
      </c>
      <c r="M11316" s="54">
        <v>25.546336701078602</v>
      </c>
      <c r="N11316">
        <v>409</v>
      </c>
      <c r="O11316">
        <v>2067</v>
      </c>
      <c r="P11316">
        <v>4.9446817643414898</v>
      </c>
    </row>
    <row r="11317" spans="1:16" x14ac:dyDescent="0.25">
      <c r="A11317" s="20" t="s">
        <v>14368</v>
      </c>
      <c r="B11317">
        <v>8</v>
      </c>
      <c r="C11317" t="s">
        <v>21822</v>
      </c>
      <c r="D11317" t="s">
        <v>88</v>
      </c>
      <c r="E11317" t="s">
        <v>92</v>
      </c>
      <c r="F11317" t="s">
        <v>38</v>
      </c>
      <c r="G11317">
        <v>3</v>
      </c>
      <c r="H11317">
        <v>3</v>
      </c>
      <c r="I11317">
        <v>2014</v>
      </c>
      <c r="J11317" t="s">
        <v>75</v>
      </c>
      <c r="K11317">
        <v>27.13</v>
      </c>
      <c r="L11317">
        <v>24.181400123838898</v>
      </c>
      <c r="M11317" s="54">
        <v>30.237215808550101</v>
      </c>
      <c r="N11317">
        <v>763</v>
      </c>
      <c r="O11317">
        <v>3699</v>
      </c>
      <c r="P11317">
        <v>3.62024307127998</v>
      </c>
    </row>
    <row r="11318" spans="1:16" x14ac:dyDescent="0.25">
      <c r="A11318" s="20" t="s">
        <v>14369</v>
      </c>
      <c r="B11318">
        <v>8</v>
      </c>
      <c r="C11318" t="s">
        <v>21822</v>
      </c>
      <c r="D11318" t="s">
        <v>88</v>
      </c>
      <c r="E11318" t="s">
        <v>92</v>
      </c>
      <c r="F11318" t="s">
        <v>38</v>
      </c>
      <c r="G11318">
        <v>4</v>
      </c>
      <c r="H11318">
        <v>3</v>
      </c>
      <c r="I11318">
        <v>2014</v>
      </c>
      <c r="J11318" t="s">
        <v>75</v>
      </c>
      <c r="K11318">
        <v>23.48</v>
      </c>
      <c r="L11318">
        <v>21.451236016559701</v>
      </c>
      <c r="M11318" s="54">
        <v>25.588774122911801</v>
      </c>
      <c r="N11318">
        <v>1338</v>
      </c>
      <c r="O11318">
        <v>6684</v>
      </c>
      <c r="P11318">
        <v>2.7338327590690401</v>
      </c>
    </row>
    <row r="11319" spans="1:16" x14ac:dyDescent="0.25">
      <c r="A11319" s="20" t="s">
        <v>14370</v>
      </c>
      <c r="B11319">
        <v>8</v>
      </c>
      <c r="C11319" t="s">
        <v>21822</v>
      </c>
      <c r="D11319" t="s">
        <v>88</v>
      </c>
      <c r="E11319" t="s">
        <v>92</v>
      </c>
      <c r="F11319" t="s">
        <v>38</v>
      </c>
      <c r="G11319">
        <v>5</v>
      </c>
      <c r="H11319">
        <v>3</v>
      </c>
      <c r="I11319">
        <v>2014</v>
      </c>
      <c r="J11319" t="s">
        <v>75</v>
      </c>
      <c r="K11319">
        <v>26.45</v>
      </c>
      <c r="L11319">
        <v>25.186197386710599</v>
      </c>
      <c r="M11319" s="54">
        <v>27.751439249487699</v>
      </c>
      <c r="N11319">
        <v>3558</v>
      </c>
      <c r="O11319">
        <v>16811</v>
      </c>
      <c r="P11319">
        <v>1.67647479392993</v>
      </c>
    </row>
    <row r="11320" spans="1:16" x14ac:dyDescent="0.25">
      <c r="A11320" s="20" t="s">
        <v>14371</v>
      </c>
      <c r="B11320">
        <v>8</v>
      </c>
      <c r="C11320" t="s">
        <v>21822</v>
      </c>
      <c r="D11320" t="s">
        <v>88</v>
      </c>
      <c r="E11320" t="s">
        <v>92</v>
      </c>
      <c r="F11320" t="s">
        <v>38</v>
      </c>
      <c r="G11320">
        <v>2</v>
      </c>
      <c r="H11320">
        <v>3</v>
      </c>
      <c r="I11320">
        <v>2014</v>
      </c>
      <c r="J11320" t="s">
        <v>43</v>
      </c>
      <c r="K11320">
        <v>24</v>
      </c>
      <c r="L11320">
        <v>12.160997790860099</v>
      </c>
      <c r="M11320" s="54">
        <v>39.761228007168199</v>
      </c>
      <c r="N11320">
        <v>26</v>
      </c>
      <c r="O11320">
        <v>107</v>
      </c>
      <c r="P11320">
        <v>19.611613513818401</v>
      </c>
    </row>
    <row r="11321" spans="1:16" x14ac:dyDescent="0.25">
      <c r="A11321" s="20" t="s">
        <v>14372</v>
      </c>
      <c r="B11321">
        <v>8</v>
      </c>
      <c r="C11321" t="s">
        <v>21822</v>
      </c>
      <c r="D11321" t="s">
        <v>88</v>
      </c>
      <c r="E11321" t="s">
        <v>92</v>
      </c>
      <c r="F11321" t="s">
        <v>38</v>
      </c>
      <c r="G11321">
        <v>3</v>
      </c>
      <c r="H11321">
        <v>3</v>
      </c>
      <c r="I11321">
        <v>2014</v>
      </c>
      <c r="J11321" t="s">
        <v>43</v>
      </c>
      <c r="K11321">
        <v>20.9</v>
      </c>
      <c r="L11321">
        <v>13.1333028977746</v>
      </c>
      <c r="M11321" s="54">
        <v>30.146368488047401</v>
      </c>
      <c r="N11321">
        <v>75</v>
      </c>
      <c r="O11321">
        <v>335</v>
      </c>
      <c r="P11321">
        <v>11.5470053837925</v>
      </c>
    </row>
    <row r="11322" spans="1:16" x14ac:dyDescent="0.25">
      <c r="A11322" s="20" t="s">
        <v>14373</v>
      </c>
      <c r="B11322">
        <v>8</v>
      </c>
      <c r="C11322" t="s">
        <v>21822</v>
      </c>
      <c r="D11322" t="s">
        <v>88</v>
      </c>
      <c r="E11322" t="s">
        <v>92</v>
      </c>
      <c r="F11322" t="s">
        <v>38</v>
      </c>
      <c r="G11322">
        <v>4</v>
      </c>
      <c r="H11322">
        <v>3</v>
      </c>
      <c r="I11322">
        <v>2014</v>
      </c>
      <c r="J11322" t="s">
        <v>43</v>
      </c>
      <c r="K11322">
        <v>23.3</v>
      </c>
      <c r="L11322">
        <v>17.2528890187874</v>
      </c>
      <c r="M11322" s="54">
        <v>30.1053707933917</v>
      </c>
      <c r="N11322">
        <v>141</v>
      </c>
      <c r="O11322">
        <v>607</v>
      </c>
      <c r="P11322">
        <v>8.4215192106651902</v>
      </c>
    </row>
    <row r="11323" spans="1:16" x14ac:dyDescent="0.25">
      <c r="A11323" s="20" t="s">
        <v>14374</v>
      </c>
      <c r="B11323">
        <v>8</v>
      </c>
      <c r="C11323" t="s">
        <v>21822</v>
      </c>
      <c r="D11323" t="s">
        <v>88</v>
      </c>
      <c r="E11323" t="s">
        <v>92</v>
      </c>
      <c r="F11323" t="s">
        <v>38</v>
      </c>
      <c r="G11323">
        <v>5</v>
      </c>
      <c r="H11323">
        <v>3</v>
      </c>
      <c r="I11323">
        <v>2014</v>
      </c>
      <c r="J11323" t="s">
        <v>43</v>
      </c>
      <c r="K11323">
        <v>28.8</v>
      </c>
      <c r="L11323">
        <v>23.398679267723399</v>
      </c>
      <c r="M11323" s="54">
        <v>34.540682152803001</v>
      </c>
      <c r="N11323">
        <v>354</v>
      </c>
      <c r="O11323">
        <v>1516</v>
      </c>
      <c r="P11323">
        <v>5.3149400345273401</v>
      </c>
    </row>
    <row r="11324" spans="1:16" x14ac:dyDescent="0.25">
      <c r="A11324" s="20" t="s">
        <v>9748</v>
      </c>
      <c r="B11324">
        <v>8</v>
      </c>
      <c r="C11324" t="s">
        <v>21822</v>
      </c>
      <c r="D11324" t="s">
        <v>88</v>
      </c>
      <c r="E11324" t="s">
        <v>92</v>
      </c>
      <c r="F11324" t="s">
        <v>38</v>
      </c>
      <c r="G11324">
        <v>1</v>
      </c>
      <c r="H11324">
        <v>3</v>
      </c>
      <c r="I11324">
        <v>2014</v>
      </c>
      <c r="J11324" t="s">
        <v>45</v>
      </c>
      <c r="K11324" t="s">
        <v>44</v>
      </c>
      <c r="L11324" t="s">
        <v>44</v>
      </c>
      <c r="M11324" s="54" t="s">
        <v>44</v>
      </c>
      <c r="N11324">
        <v>14</v>
      </c>
      <c r="O11324">
        <v>122</v>
      </c>
      <c r="P11324">
        <v>26.726124191242398</v>
      </c>
    </row>
    <row r="11325" spans="1:16" x14ac:dyDescent="0.25">
      <c r="A11325" s="20" t="s">
        <v>9759</v>
      </c>
      <c r="B11325">
        <v>8</v>
      </c>
      <c r="C11325" t="s">
        <v>21822</v>
      </c>
      <c r="D11325" t="s">
        <v>88</v>
      </c>
      <c r="E11325" t="s">
        <v>92</v>
      </c>
      <c r="F11325" t="s">
        <v>38</v>
      </c>
      <c r="G11325">
        <v>2</v>
      </c>
      <c r="H11325">
        <v>3</v>
      </c>
      <c r="I11325">
        <v>2014</v>
      </c>
      <c r="J11325" t="s">
        <v>45</v>
      </c>
      <c r="K11325">
        <v>11.3</v>
      </c>
      <c r="L11325">
        <v>5.9496348413329896</v>
      </c>
      <c r="M11325" s="54">
        <v>18.355531955434799</v>
      </c>
      <c r="N11325">
        <v>30</v>
      </c>
      <c r="O11325">
        <v>169</v>
      </c>
      <c r="P11325">
        <v>18.257418583505501</v>
      </c>
    </row>
    <row r="11326" spans="1:16" x14ac:dyDescent="0.25">
      <c r="A11326" s="20" t="s">
        <v>9762</v>
      </c>
      <c r="B11326">
        <v>8</v>
      </c>
      <c r="C11326" t="s">
        <v>21822</v>
      </c>
      <c r="D11326" t="s">
        <v>88</v>
      </c>
      <c r="E11326" t="s">
        <v>92</v>
      </c>
      <c r="F11326" t="s">
        <v>38</v>
      </c>
      <c r="G11326">
        <v>3</v>
      </c>
      <c r="H11326">
        <v>3</v>
      </c>
      <c r="I11326">
        <v>2014</v>
      </c>
      <c r="J11326" t="s">
        <v>45</v>
      </c>
      <c r="K11326">
        <v>11.8</v>
      </c>
      <c r="L11326">
        <v>6.1143874125197799</v>
      </c>
      <c r="M11326" s="54">
        <v>19.3384058541264</v>
      </c>
      <c r="N11326">
        <v>30</v>
      </c>
      <c r="O11326">
        <v>165</v>
      </c>
      <c r="P11326">
        <v>18.257418583505501</v>
      </c>
    </row>
    <row r="11327" spans="1:16" x14ac:dyDescent="0.25">
      <c r="A11327" s="20" t="s">
        <v>9763</v>
      </c>
      <c r="B11327">
        <v>8</v>
      </c>
      <c r="C11327" t="s">
        <v>21822</v>
      </c>
      <c r="D11327" t="s">
        <v>88</v>
      </c>
      <c r="E11327" t="s">
        <v>92</v>
      </c>
      <c r="F11327" t="s">
        <v>38</v>
      </c>
      <c r="G11327">
        <v>4</v>
      </c>
      <c r="H11327">
        <v>3</v>
      </c>
      <c r="I11327">
        <v>2014</v>
      </c>
      <c r="J11327" t="s">
        <v>45</v>
      </c>
      <c r="K11327">
        <v>23.2</v>
      </c>
      <c r="L11327">
        <v>14.6027118025684</v>
      </c>
      <c r="M11327" s="54">
        <v>33.449056997183199</v>
      </c>
      <c r="N11327">
        <v>74</v>
      </c>
      <c r="O11327">
        <v>395</v>
      </c>
      <c r="P11327">
        <v>11.6247638743819</v>
      </c>
    </row>
    <row r="11328" spans="1:16" x14ac:dyDescent="0.25">
      <c r="A11328" s="20" t="s">
        <v>9764</v>
      </c>
      <c r="B11328">
        <v>8</v>
      </c>
      <c r="C11328" t="s">
        <v>21822</v>
      </c>
      <c r="D11328" t="s">
        <v>88</v>
      </c>
      <c r="E11328" t="s">
        <v>92</v>
      </c>
      <c r="F11328" t="s">
        <v>38</v>
      </c>
      <c r="G11328">
        <v>5</v>
      </c>
      <c r="H11328">
        <v>3</v>
      </c>
      <c r="I11328">
        <v>2014</v>
      </c>
      <c r="J11328" t="s">
        <v>45</v>
      </c>
      <c r="K11328">
        <v>36.1</v>
      </c>
      <c r="L11328">
        <v>23.851847748707101</v>
      </c>
      <c r="M11328" s="54">
        <v>51.703029005110501</v>
      </c>
      <c r="N11328">
        <v>37</v>
      </c>
      <c r="O11328">
        <v>177</v>
      </c>
      <c r="P11328">
        <v>16.439898730535699</v>
      </c>
    </row>
    <row r="11329" spans="1:16" x14ac:dyDescent="0.25">
      <c r="A11329" s="20" t="s">
        <v>9769</v>
      </c>
      <c r="B11329">
        <v>8</v>
      </c>
      <c r="C11329" t="s">
        <v>21822</v>
      </c>
      <c r="D11329" t="s">
        <v>88</v>
      </c>
      <c r="E11329" t="s">
        <v>92</v>
      </c>
      <c r="F11329" t="s">
        <v>38</v>
      </c>
      <c r="G11329">
        <v>1</v>
      </c>
      <c r="H11329">
        <v>3</v>
      </c>
      <c r="I11329">
        <v>2014</v>
      </c>
      <c r="J11329" t="s">
        <v>46</v>
      </c>
      <c r="K11329">
        <v>23.7</v>
      </c>
      <c r="L11329">
        <v>11.8283947980152</v>
      </c>
      <c r="M11329" s="54">
        <v>39.037117016684398</v>
      </c>
      <c r="N11329">
        <v>33</v>
      </c>
      <c r="O11329">
        <v>149</v>
      </c>
      <c r="P11329">
        <v>17.407765595569799</v>
      </c>
    </row>
    <row r="11330" spans="1:16" x14ac:dyDescent="0.25">
      <c r="A11330" s="20" t="s">
        <v>9780</v>
      </c>
      <c r="B11330">
        <v>8</v>
      </c>
      <c r="C11330" t="s">
        <v>21822</v>
      </c>
      <c r="D11330" t="s">
        <v>88</v>
      </c>
      <c r="E11330" t="s">
        <v>92</v>
      </c>
      <c r="F11330" t="s">
        <v>38</v>
      </c>
      <c r="G11330">
        <v>2</v>
      </c>
      <c r="H11330">
        <v>3</v>
      </c>
      <c r="I11330">
        <v>2014</v>
      </c>
      <c r="J11330" t="s">
        <v>46</v>
      </c>
      <c r="K11330">
        <v>21.9</v>
      </c>
      <c r="L11330">
        <v>6.4931653128271503</v>
      </c>
      <c r="M11330" s="54">
        <v>43.049404694539497</v>
      </c>
      <c r="N11330">
        <v>22</v>
      </c>
      <c r="O11330">
        <v>121</v>
      </c>
      <c r="P11330">
        <v>21.320071635561</v>
      </c>
    </row>
    <row r="11331" spans="1:16" x14ac:dyDescent="0.25">
      <c r="A11331" s="20" t="s">
        <v>9783</v>
      </c>
      <c r="B11331">
        <v>8</v>
      </c>
      <c r="C11331" t="s">
        <v>21822</v>
      </c>
      <c r="D11331" t="s">
        <v>88</v>
      </c>
      <c r="E11331" t="s">
        <v>92</v>
      </c>
      <c r="F11331" t="s">
        <v>38</v>
      </c>
      <c r="G11331">
        <v>3</v>
      </c>
      <c r="H11331">
        <v>3</v>
      </c>
      <c r="I11331">
        <v>2014</v>
      </c>
      <c r="J11331" t="s">
        <v>46</v>
      </c>
      <c r="K11331">
        <v>22.5</v>
      </c>
      <c r="L11331">
        <v>10.949126825009101</v>
      </c>
      <c r="M11331" s="54">
        <v>37.561432091079404</v>
      </c>
      <c r="N11331">
        <v>33</v>
      </c>
      <c r="O11331">
        <v>161</v>
      </c>
      <c r="P11331">
        <v>17.407765595569799</v>
      </c>
    </row>
    <row r="11332" spans="1:16" x14ac:dyDescent="0.25">
      <c r="A11332" s="20" t="s">
        <v>9784</v>
      </c>
      <c r="B11332">
        <v>8</v>
      </c>
      <c r="C11332" t="s">
        <v>21822</v>
      </c>
      <c r="D11332" t="s">
        <v>88</v>
      </c>
      <c r="E11332" t="s">
        <v>92</v>
      </c>
      <c r="F11332" t="s">
        <v>38</v>
      </c>
      <c r="G11332">
        <v>4</v>
      </c>
      <c r="H11332">
        <v>3</v>
      </c>
      <c r="I11332">
        <v>2014</v>
      </c>
      <c r="J11332" t="s">
        <v>46</v>
      </c>
      <c r="K11332">
        <v>16.5</v>
      </c>
      <c r="L11332">
        <v>10.9023395288306</v>
      </c>
      <c r="M11332" s="54">
        <v>23.714411222592201</v>
      </c>
      <c r="N11332">
        <v>39</v>
      </c>
      <c r="O11332">
        <v>235</v>
      </c>
      <c r="P11332">
        <v>16.012815380508702</v>
      </c>
    </row>
    <row r="11333" spans="1:16" x14ac:dyDescent="0.25">
      <c r="A11333" s="20" t="s">
        <v>9785</v>
      </c>
      <c r="B11333">
        <v>8</v>
      </c>
      <c r="C11333" t="s">
        <v>21822</v>
      </c>
      <c r="D11333" t="s">
        <v>88</v>
      </c>
      <c r="E11333" t="s">
        <v>92</v>
      </c>
      <c r="F11333" t="s">
        <v>38</v>
      </c>
      <c r="G11333">
        <v>5</v>
      </c>
      <c r="H11333">
        <v>3</v>
      </c>
      <c r="I11333">
        <v>2014</v>
      </c>
      <c r="J11333" t="s">
        <v>46</v>
      </c>
      <c r="K11333">
        <v>28.7</v>
      </c>
      <c r="L11333">
        <v>21.758478688312898</v>
      </c>
      <c r="M11333" s="54">
        <v>36.943309259033398</v>
      </c>
      <c r="N11333">
        <v>86</v>
      </c>
      <c r="O11333">
        <v>390</v>
      </c>
      <c r="P11333">
        <v>10.783277320343799</v>
      </c>
    </row>
    <row r="11334" spans="1:16" x14ac:dyDescent="0.25">
      <c r="A11334" s="20" t="s">
        <v>9790</v>
      </c>
      <c r="B11334">
        <v>8</v>
      </c>
      <c r="C11334" t="s">
        <v>21822</v>
      </c>
      <c r="D11334" t="s">
        <v>88</v>
      </c>
      <c r="E11334" t="s">
        <v>92</v>
      </c>
      <c r="F11334" t="s">
        <v>38</v>
      </c>
      <c r="G11334">
        <v>1</v>
      </c>
      <c r="H11334">
        <v>3</v>
      </c>
      <c r="I11334">
        <v>2014</v>
      </c>
      <c r="J11334" t="s">
        <v>47</v>
      </c>
      <c r="K11334">
        <v>12.7</v>
      </c>
      <c r="L11334">
        <v>8.0021035676531191</v>
      </c>
      <c r="M11334" s="54">
        <v>18.989339794585401</v>
      </c>
      <c r="N11334">
        <v>25</v>
      </c>
      <c r="O11334">
        <v>95</v>
      </c>
      <c r="P11334">
        <v>20</v>
      </c>
    </row>
    <row r="11335" spans="1:16" x14ac:dyDescent="0.25">
      <c r="A11335" s="20" t="s">
        <v>9801</v>
      </c>
      <c r="B11335">
        <v>8</v>
      </c>
      <c r="C11335" t="s">
        <v>21822</v>
      </c>
      <c r="D11335" t="s">
        <v>88</v>
      </c>
      <c r="E11335" t="s">
        <v>92</v>
      </c>
      <c r="F11335" t="s">
        <v>38</v>
      </c>
      <c r="G11335">
        <v>2</v>
      </c>
      <c r="H11335">
        <v>3</v>
      </c>
      <c r="I11335">
        <v>2014</v>
      </c>
      <c r="J11335" t="s">
        <v>47</v>
      </c>
      <c r="K11335">
        <v>24.2</v>
      </c>
      <c r="L11335">
        <v>12.5612541915658</v>
      </c>
      <c r="M11335" s="54">
        <v>39.276187923281</v>
      </c>
      <c r="N11335">
        <v>32</v>
      </c>
      <c r="O11335">
        <v>211</v>
      </c>
      <c r="P11335">
        <v>17.677669529663699</v>
      </c>
    </row>
    <row r="11336" spans="1:16" x14ac:dyDescent="0.25">
      <c r="A11336" s="20" t="s">
        <v>9804</v>
      </c>
      <c r="B11336">
        <v>8</v>
      </c>
      <c r="C11336" t="s">
        <v>21822</v>
      </c>
      <c r="D11336" t="s">
        <v>88</v>
      </c>
      <c r="E11336" t="s">
        <v>92</v>
      </c>
      <c r="F11336" t="s">
        <v>38</v>
      </c>
      <c r="G11336">
        <v>3</v>
      </c>
      <c r="H11336">
        <v>3</v>
      </c>
      <c r="I11336">
        <v>2014</v>
      </c>
      <c r="J11336" t="s">
        <v>47</v>
      </c>
      <c r="K11336">
        <v>30.8</v>
      </c>
      <c r="L11336">
        <v>22.6570574761265</v>
      </c>
      <c r="M11336" s="54">
        <v>40.610242569528801</v>
      </c>
      <c r="N11336">
        <v>70</v>
      </c>
      <c r="O11336">
        <v>304</v>
      </c>
      <c r="P11336">
        <v>11.952286093343901</v>
      </c>
    </row>
    <row r="11337" spans="1:16" x14ac:dyDescent="0.25">
      <c r="A11337" s="20" t="s">
        <v>9805</v>
      </c>
      <c r="B11337">
        <v>8</v>
      </c>
      <c r="C11337" t="s">
        <v>21822</v>
      </c>
      <c r="D11337" t="s">
        <v>88</v>
      </c>
      <c r="E11337" t="s">
        <v>92</v>
      </c>
      <c r="F11337" t="s">
        <v>38</v>
      </c>
      <c r="G11337">
        <v>4</v>
      </c>
      <c r="H11337">
        <v>3</v>
      </c>
      <c r="I11337">
        <v>2014</v>
      </c>
      <c r="J11337" t="s">
        <v>47</v>
      </c>
      <c r="K11337">
        <v>20.6</v>
      </c>
      <c r="L11337">
        <v>13.8688485306931</v>
      </c>
      <c r="M11337" s="54">
        <v>28.516891722344699</v>
      </c>
      <c r="N11337">
        <v>72</v>
      </c>
      <c r="O11337">
        <v>416</v>
      </c>
      <c r="P11337">
        <v>11.7851130197758</v>
      </c>
    </row>
    <row r="11338" spans="1:16" x14ac:dyDescent="0.25">
      <c r="A11338" s="20" t="s">
        <v>9806</v>
      </c>
      <c r="B11338">
        <v>8</v>
      </c>
      <c r="C11338" t="s">
        <v>21822</v>
      </c>
      <c r="D11338" t="s">
        <v>88</v>
      </c>
      <c r="E11338" t="s">
        <v>92</v>
      </c>
      <c r="F11338" t="s">
        <v>38</v>
      </c>
      <c r="G11338">
        <v>5</v>
      </c>
      <c r="H11338">
        <v>3</v>
      </c>
      <c r="I11338">
        <v>2014</v>
      </c>
      <c r="J11338" t="s">
        <v>47</v>
      </c>
      <c r="K11338">
        <v>25</v>
      </c>
      <c r="L11338">
        <v>22.4575329050334</v>
      </c>
      <c r="M11338" s="54">
        <v>27.621705788850299</v>
      </c>
      <c r="N11338">
        <v>639</v>
      </c>
      <c r="O11338">
        <v>3119</v>
      </c>
      <c r="P11338">
        <v>3.9559388606461798</v>
      </c>
    </row>
    <row r="11339" spans="1:16" x14ac:dyDescent="0.25">
      <c r="A11339" s="20" t="s">
        <v>9811</v>
      </c>
      <c r="B11339">
        <v>8</v>
      </c>
      <c r="C11339" t="s">
        <v>21822</v>
      </c>
      <c r="D11339" t="s">
        <v>88</v>
      </c>
      <c r="E11339" t="s">
        <v>92</v>
      </c>
      <c r="F11339" t="s">
        <v>38</v>
      </c>
      <c r="G11339">
        <v>1</v>
      </c>
      <c r="H11339">
        <v>3</v>
      </c>
      <c r="I11339">
        <v>2014</v>
      </c>
      <c r="J11339" t="s">
        <v>48</v>
      </c>
      <c r="K11339" t="s">
        <v>44</v>
      </c>
      <c r="L11339" t="s">
        <v>44</v>
      </c>
      <c r="M11339" s="54" t="s">
        <v>44</v>
      </c>
      <c r="N11339">
        <v>9</v>
      </c>
      <c r="O11339">
        <v>43</v>
      </c>
      <c r="P11339">
        <v>33.3333333333333</v>
      </c>
    </row>
    <row r="11340" spans="1:16" x14ac:dyDescent="0.25">
      <c r="A11340" s="20" t="s">
        <v>9822</v>
      </c>
      <c r="B11340">
        <v>8</v>
      </c>
      <c r="C11340" t="s">
        <v>21822</v>
      </c>
      <c r="D11340" t="s">
        <v>88</v>
      </c>
      <c r="E11340" t="s">
        <v>92</v>
      </c>
      <c r="F11340" t="s">
        <v>38</v>
      </c>
      <c r="G11340">
        <v>2</v>
      </c>
      <c r="H11340">
        <v>3</v>
      </c>
      <c r="I11340">
        <v>2014</v>
      </c>
      <c r="J11340" t="s">
        <v>48</v>
      </c>
      <c r="K11340">
        <v>15.8</v>
      </c>
      <c r="L11340">
        <v>6.7003254896503197</v>
      </c>
      <c r="M11340" s="54">
        <v>27.8192447204909</v>
      </c>
      <c r="N11340">
        <v>29</v>
      </c>
      <c r="O11340">
        <v>143</v>
      </c>
      <c r="P11340">
        <v>18.569533817705199</v>
      </c>
    </row>
    <row r="11341" spans="1:16" x14ac:dyDescent="0.25">
      <c r="A11341" s="20" t="s">
        <v>9825</v>
      </c>
      <c r="B11341">
        <v>8</v>
      </c>
      <c r="C11341" t="s">
        <v>21822</v>
      </c>
      <c r="D11341" t="s">
        <v>88</v>
      </c>
      <c r="E11341" t="s">
        <v>92</v>
      </c>
      <c r="F11341" t="s">
        <v>38</v>
      </c>
      <c r="G11341">
        <v>3</v>
      </c>
      <c r="H11341">
        <v>3</v>
      </c>
      <c r="I11341">
        <v>2014</v>
      </c>
      <c r="J11341" t="s">
        <v>48</v>
      </c>
      <c r="K11341">
        <v>22.1</v>
      </c>
      <c r="L11341">
        <v>4.1483564266639501</v>
      </c>
      <c r="M11341" s="54">
        <v>45.185407003668303</v>
      </c>
      <c r="N11341">
        <v>34</v>
      </c>
      <c r="O11341">
        <v>154</v>
      </c>
      <c r="P11341">
        <v>17.149858514250901</v>
      </c>
    </row>
    <row r="11342" spans="1:16" x14ac:dyDescent="0.25">
      <c r="A11342" s="20" t="s">
        <v>9826</v>
      </c>
      <c r="B11342">
        <v>8</v>
      </c>
      <c r="C11342" t="s">
        <v>21822</v>
      </c>
      <c r="D11342" t="s">
        <v>88</v>
      </c>
      <c r="E11342" t="s">
        <v>92</v>
      </c>
      <c r="F11342" t="s">
        <v>38</v>
      </c>
      <c r="G11342">
        <v>4</v>
      </c>
      <c r="H11342">
        <v>3</v>
      </c>
      <c r="I11342">
        <v>2014</v>
      </c>
      <c r="J11342" t="s">
        <v>48</v>
      </c>
      <c r="K11342">
        <v>22</v>
      </c>
      <c r="L11342">
        <v>14.182335321706701</v>
      </c>
      <c r="M11342" s="54">
        <v>31.274579462978899</v>
      </c>
      <c r="N11342">
        <v>72</v>
      </c>
      <c r="O11342">
        <v>430</v>
      </c>
      <c r="P11342">
        <v>11.7851130197758</v>
      </c>
    </row>
    <row r="11343" spans="1:16" x14ac:dyDescent="0.25">
      <c r="A11343" s="20" t="s">
        <v>9827</v>
      </c>
      <c r="B11343">
        <v>8</v>
      </c>
      <c r="C11343" t="s">
        <v>21822</v>
      </c>
      <c r="D11343" t="s">
        <v>88</v>
      </c>
      <c r="E11343" t="s">
        <v>92</v>
      </c>
      <c r="F11343" t="s">
        <v>38</v>
      </c>
      <c r="G11343">
        <v>5</v>
      </c>
      <c r="H11343">
        <v>3</v>
      </c>
      <c r="I11343">
        <v>2014</v>
      </c>
      <c r="J11343" t="s">
        <v>48</v>
      </c>
      <c r="K11343">
        <v>19.5</v>
      </c>
      <c r="L11343">
        <v>15.3974751068197</v>
      </c>
      <c r="M11343" s="54">
        <v>24.083569377421899</v>
      </c>
      <c r="N11343">
        <v>259</v>
      </c>
      <c r="O11343">
        <v>1375</v>
      </c>
      <c r="P11343">
        <v>6.2136976600120004</v>
      </c>
    </row>
    <row r="11344" spans="1:16" x14ac:dyDescent="0.25">
      <c r="A11344" s="20" t="s">
        <v>14375</v>
      </c>
      <c r="B11344">
        <v>8</v>
      </c>
      <c r="C11344" t="s">
        <v>21822</v>
      </c>
      <c r="D11344" t="s">
        <v>88</v>
      </c>
      <c r="E11344" t="s">
        <v>92</v>
      </c>
      <c r="F11344" t="s">
        <v>38</v>
      </c>
      <c r="G11344">
        <v>1</v>
      </c>
      <c r="H11344">
        <v>3</v>
      </c>
      <c r="I11344">
        <v>2014</v>
      </c>
      <c r="J11344" t="s">
        <v>49</v>
      </c>
      <c r="K11344" t="s">
        <v>44</v>
      </c>
      <c r="L11344" t="s">
        <v>44</v>
      </c>
      <c r="M11344" s="54" t="s">
        <v>44</v>
      </c>
      <c r="N11344">
        <v>14</v>
      </c>
      <c r="O11344">
        <v>71</v>
      </c>
      <c r="P11344">
        <v>26.726124191242398</v>
      </c>
    </row>
    <row r="11345" spans="1:16" x14ac:dyDescent="0.25">
      <c r="A11345" s="20" t="s">
        <v>14376</v>
      </c>
      <c r="B11345">
        <v>8</v>
      </c>
      <c r="C11345" t="s">
        <v>21822</v>
      </c>
      <c r="D11345" t="s">
        <v>88</v>
      </c>
      <c r="E11345" t="s">
        <v>92</v>
      </c>
      <c r="F11345" t="s">
        <v>38</v>
      </c>
      <c r="G11345">
        <v>2</v>
      </c>
      <c r="H11345">
        <v>3</v>
      </c>
      <c r="I11345">
        <v>2014</v>
      </c>
      <c r="J11345" t="s">
        <v>49</v>
      </c>
      <c r="K11345" t="s">
        <v>44</v>
      </c>
      <c r="L11345" t="s">
        <v>44</v>
      </c>
      <c r="M11345" s="54" t="s">
        <v>44</v>
      </c>
      <c r="N11345">
        <v>12</v>
      </c>
      <c r="O11345">
        <v>77</v>
      </c>
      <c r="P11345">
        <v>28.867513459481302</v>
      </c>
    </row>
    <row r="11346" spans="1:16" x14ac:dyDescent="0.25">
      <c r="A11346" s="20" t="s">
        <v>14377</v>
      </c>
      <c r="B11346">
        <v>8</v>
      </c>
      <c r="C11346" t="s">
        <v>21822</v>
      </c>
      <c r="D11346" t="s">
        <v>88</v>
      </c>
      <c r="E11346" t="s">
        <v>92</v>
      </c>
      <c r="F11346" t="s">
        <v>38</v>
      </c>
      <c r="G11346">
        <v>3</v>
      </c>
      <c r="H11346">
        <v>3</v>
      </c>
      <c r="I11346">
        <v>2014</v>
      </c>
      <c r="J11346" t="s">
        <v>49</v>
      </c>
      <c r="K11346">
        <v>26.2</v>
      </c>
      <c r="L11346">
        <v>13.167230307022701</v>
      </c>
      <c r="M11346" s="54">
        <v>44.356185336818797</v>
      </c>
      <c r="N11346">
        <v>21</v>
      </c>
      <c r="O11346">
        <v>126</v>
      </c>
      <c r="P11346">
        <v>21.821789023599202</v>
      </c>
    </row>
    <row r="11347" spans="1:16" x14ac:dyDescent="0.25">
      <c r="A11347" s="20" t="s">
        <v>14378</v>
      </c>
      <c r="B11347">
        <v>8</v>
      </c>
      <c r="C11347" t="s">
        <v>21822</v>
      </c>
      <c r="D11347" t="s">
        <v>88</v>
      </c>
      <c r="E11347" t="s">
        <v>92</v>
      </c>
      <c r="F11347" t="s">
        <v>38</v>
      </c>
      <c r="G11347">
        <v>4</v>
      </c>
      <c r="H11347">
        <v>3</v>
      </c>
      <c r="I11347">
        <v>2014</v>
      </c>
      <c r="J11347" t="s">
        <v>49</v>
      </c>
      <c r="K11347">
        <v>23.5</v>
      </c>
      <c r="L11347">
        <v>16.5069487516887</v>
      </c>
      <c r="M11347" s="54">
        <v>31.862587297948298</v>
      </c>
      <c r="N11347">
        <v>70</v>
      </c>
      <c r="O11347">
        <v>402</v>
      </c>
      <c r="P11347">
        <v>11.952286093343901</v>
      </c>
    </row>
    <row r="11348" spans="1:16" x14ac:dyDescent="0.25">
      <c r="A11348" s="20" t="s">
        <v>14379</v>
      </c>
      <c r="B11348">
        <v>8</v>
      </c>
      <c r="C11348" t="s">
        <v>21822</v>
      </c>
      <c r="D11348" t="s">
        <v>88</v>
      </c>
      <c r="E11348" t="s">
        <v>92</v>
      </c>
      <c r="F11348" t="s">
        <v>38</v>
      </c>
      <c r="G11348">
        <v>5</v>
      </c>
      <c r="H11348">
        <v>3</v>
      </c>
      <c r="I11348">
        <v>2014</v>
      </c>
      <c r="J11348" t="s">
        <v>49</v>
      </c>
      <c r="K11348">
        <v>30.2</v>
      </c>
      <c r="L11348">
        <v>21.722810059125202</v>
      </c>
      <c r="M11348" s="54">
        <v>40.476288989969198</v>
      </c>
      <c r="N11348">
        <v>62</v>
      </c>
      <c r="O11348">
        <v>353</v>
      </c>
      <c r="P11348">
        <v>12.700012700019</v>
      </c>
    </row>
    <row r="11349" spans="1:16" x14ac:dyDescent="0.25">
      <c r="A11349" s="20" t="s">
        <v>14380</v>
      </c>
      <c r="B11349">
        <v>8</v>
      </c>
      <c r="C11349" t="s">
        <v>21822</v>
      </c>
      <c r="D11349" t="s">
        <v>88</v>
      </c>
      <c r="E11349" t="s">
        <v>92</v>
      </c>
      <c r="F11349" t="s">
        <v>38</v>
      </c>
      <c r="G11349">
        <v>1</v>
      </c>
      <c r="H11349">
        <v>3</v>
      </c>
      <c r="I11349">
        <v>2014</v>
      </c>
      <c r="J11349" t="s">
        <v>50</v>
      </c>
      <c r="K11349" t="s">
        <v>44</v>
      </c>
      <c r="L11349" t="s">
        <v>44</v>
      </c>
      <c r="M11349" s="54" t="s">
        <v>44</v>
      </c>
      <c r="N11349">
        <v>4</v>
      </c>
      <c r="O11349">
        <v>30</v>
      </c>
      <c r="P11349">
        <v>50</v>
      </c>
    </row>
    <row r="11350" spans="1:16" x14ac:dyDescent="0.25">
      <c r="A11350" s="20" t="s">
        <v>14381</v>
      </c>
      <c r="B11350">
        <v>8</v>
      </c>
      <c r="C11350" t="s">
        <v>21822</v>
      </c>
      <c r="D11350" t="s">
        <v>88</v>
      </c>
      <c r="E11350" t="s">
        <v>92</v>
      </c>
      <c r="F11350" t="s">
        <v>38</v>
      </c>
      <c r="G11350">
        <v>2</v>
      </c>
      <c r="H11350">
        <v>3</v>
      </c>
      <c r="I11350">
        <v>2014</v>
      </c>
      <c r="J11350" t="s">
        <v>50</v>
      </c>
      <c r="K11350">
        <v>26.3</v>
      </c>
      <c r="L11350">
        <v>7.5481938666507604</v>
      </c>
      <c r="M11350" s="54">
        <v>52.5681926633589</v>
      </c>
      <c r="N11350">
        <v>20</v>
      </c>
      <c r="O11350">
        <v>104</v>
      </c>
      <c r="P11350">
        <v>22.360679774997902</v>
      </c>
    </row>
    <row r="11351" spans="1:16" x14ac:dyDescent="0.25">
      <c r="A11351" s="20" t="s">
        <v>14382</v>
      </c>
      <c r="B11351">
        <v>8</v>
      </c>
      <c r="C11351" t="s">
        <v>21822</v>
      </c>
      <c r="D11351" t="s">
        <v>88</v>
      </c>
      <c r="E11351" t="s">
        <v>92</v>
      </c>
      <c r="F11351" t="s">
        <v>38</v>
      </c>
      <c r="G11351">
        <v>3</v>
      </c>
      <c r="H11351">
        <v>3</v>
      </c>
      <c r="I11351">
        <v>2014</v>
      </c>
      <c r="J11351" t="s">
        <v>50</v>
      </c>
      <c r="K11351">
        <v>23.5</v>
      </c>
      <c r="L11351">
        <v>13.505966810189999</v>
      </c>
      <c r="M11351" s="54">
        <v>37.295854632517099</v>
      </c>
      <c r="N11351">
        <v>21</v>
      </c>
      <c r="O11351">
        <v>91</v>
      </c>
      <c r="P11351">
        <v>21.821789023599202</v>
      </c>
    </row>
    <row r="11352" spans="1:16" x14ac:dyDescent="0.25">
      <c r="A11352" s="20" t="s">
        <v>14383</v>
      </c>
      <c r="B11352">
        <v>8</v>
      </c>
      <c r="C11352" t="s">
        <v>21822</v>
      </c>
      <c r="D11352" t="s">
        <v>88</v>
      </c>
      <c r="E11352" t="s">
        <v>92</v>
      </c>
      <c r="F11352" t="s">
        <v>38</v>
      </c>
      <c r="G11352">
        <v>4</v>
      </c>
      <c r="H11352">
        <v>3</v>
      </c>
      <c r="I11352">
        <v>2014</v>
      </c>
      <c r="J11352" t="s">
        <v>50</v>
      </c>
      <c r="K11352">
        <v>27.1</v>
      </c>
      <c r="L11352">
        <v>17.904066592766501</v>
      </c>
      <c r="M11352" s="54">
        <v>38.075699883628403</v>
      </c>
      <c r="N11352">
        <v>76</v>
      </c>
      <c r="O11352">
        <v>378</v>
      </c>
      <c r="P11352">
        <v>11.470786693528099</v>
      </c>
    </row>
    <row r="11353" spans="1:16" x14ac:dyDescent="0.25">
      <c r="A11353" s="20" t="s">
        <v>14384</v>
      </c>
      <c r="B11353">
        <v>8</v>
      </c>
      <c r="C11353" t="s">
        <v>21822</v>
      </c>
      <c r="D11353" t="s">
        <v>88</v>
      </c>
      <c r="E11353" t="s">
        <v>92</v>
      </c>
      <c r="F11353" t="s">
        <v>38</v>
      </c>
      <c r="G11353">
        <v>5</v>
      </c>
      <c r="H11353">
        <v>3</v>
      </c>
      <c r="I11353">
        <v>2014</v>
      </c>
      <c r="J11353" t="s">
        <v>50</v>
      </c>
      <c r="K11353">
        <v>27.7</v>
      </c>
      <c r="L11353">
        <v>22.936704697952798</v>
      </c>
      <c r="M11353" s="54">
        <v>32.930426158309103</v>
      </c>
      <c r="N11353">
        <v>263</v>
      </c>
      <c r="O11353">
        <v>1086</v>
      </c>
      <c r="P11353">
        <v>6.1662641597820702</v>
      </c>
    </row>
    <row r="11354" spans="1:16" x14ac:dyDescent="0.25">
      <c r="A11354" s="20" t="s">
        <v>14385</v>
      </c>
      <c r="B11354">
        <v>8</v>
      </c>
      <c r="C11354" t="s">
        <v>21822</v>
      </c>
      <c r="D11354" t="s">
        <v>88</v>
      </c>
      <c r="E11354" t="s">
        <v>92</v>
      </c>
      <c r="F11354" t="s">
        <v>38</v>
      </c>
      <c r="G11354">
        <v>1</v>
      </c>
      <c r="H11354">
        <v>3</v>
      </c>
      <c r="I11354">
        <v>2014</v>
      </c>
      <c r="J11354" t="s">
        <v>51</v>
      </c>
      <c r="K11354" t="s">
        <v>44</v>
      </c>
      <c r="L11354" t="s">
        <v>44</v>
      </c>
      <c r="M11354" s="54" t="s">
        <v>44</v>
      </c>
      <c r="N11354">
        <v>5</v>
      </c>
      <c r="O11354">
        <v>29</v>
      </c>
      <c r="P11354">
        <v>44.721359549995803</v>
      </c>
    </row>
    <row r="11355" spans="1:16" x14ac:dyDescent="0.25">
      <c r="A11355" s="20" t="s">
        <v>14386</v>
      </c>
      <c r="B11355">
        <v>8</v>
      </c>
      <c r="C11355" t="s">
        <v>21822</v>
      </c>
      <c r="D11355" t="s">
        <v>88</v>
      </c>
      <c r="E11355" t="s">
        <v>92</v>
      </c>
      <c r="F11355" t="s">
        <v>38</v>
      </c>
      <c r="G11355">
        <v>2</v>
      </c>
      <c r="H11355">
        <v>3</v>
      </c>
      <c r="I11355">
        <v>2014</v>
      </c>
      <c r="J11355" t="s">
        <v>51</v>
      </c>
      <c r="K11355" t="s">
        <v>44</v>
      </c>
      <c r="L11355" t="s">
        <v>44</v>
      </c>
      <c r="M11355" s="54" t="s">
        <v>44</v>
      </c>
      <c r="N11355">
        <v>16</v>
      </c>
      <c r="O11355">
        <v>93</v>
      </c>
      <c r="P11355">
        <v>25</v>
      </c>
    </row>
    <row r="11356" spans="1:16" x14ac:dyDescent="0.25">
      <c r="A11356" s="20" t="s">
        <v>14387</v>
      </c>
      <c r="B11356">
        <v>8</v>
      </c>
      <c r="C11356" t="s">
        <v>21822</v>
      </c>
      <c r="D11356" t="s">
        <v>88</v>
      </c>
      <c r="E11356" t="s">
        <v>92</v>
      </c>
      <c r="F11356" t="s">
        <v>38</v>
      </c>
      <c r="G11356">
        <v>3</v>
      </c>
      <c r="H11356">
        <v>3</v>
      </c>
      <c r="I11356">
        <v>2014</v>
      </c>
      <c r="J11356" t="s">
        <v>51</v>
      </c>
      <c r="K11356">
        <v>32.4</v>
      </c>
      <c r="L11356">
        <v>19.9029488108898</v>
      </c>
      <c r="M11356" s="54">
        <v>49.557855412669703</v>
      </c>
      <c r="N11356">
        <v>23</v>
      </c>
      <c r="O11356">
        <v>137</v>
      </c>
      <c r="P11356">
        <v>20.851441405707501</v>
      </c>
    </row>
    <row r="11357" spans="1:16" x14ac:dyDescent="0.25">
      <c r="A11357" s="20" t="s">
        <v>14388</v>
      </c>
      <c r="B11357">
        <v>8</v>
      </c>
      <c r="C11357" t="s">
        <v>21822</v>
      </c>
      <c r="D11357" t="s">
        <v>88</v>
      </c>
      <c r="E11357" t="s">
        <v>92</v>
      </c>
      <c r="F11357" t="s">
        <v>38</v>
      </c>
      <c r="G11357">
        <v>4</v>
      </c>
      <c r="H11357">
        <v>3</v>
      </c>
      <c r="I11357">
        <v>2014</v>
      </c>
      <c r="J11357" t="s">
        <v>51</v>
      </c>
      <c r="K11357">
        <v>14.1</v>
      </c>
      <c r="L11357">
        <v>8.5642218555047904</v>
      </c>
      <c r="M11357" s="54">
        <v>21.340953725800201</v>
      </c>
      <c r="N11357">
        <v>31</v>
      </c>
      <c r="O11357">
        <v>200</v>
      </c>
      <c r="P11357">
        <v>17.9605302026775</v>
      </c>
    </row>
    <row r="11358" spans="1:16" x14ac:dyDescent="0.25">
      <c r="A11358" s="20" t="s">
        <v>14389</v>
      </c>
      <c r="B11358">
        <v>8</v>
      </c>
      <c r="C11358" t="s">
        <v>21822</v>
      </c>
      <c r="D11358" t="s">
        <v>88</v>
      </c>
      <c r="E11358" t="s">
        <v>92</v>
      </c>
      <c r="F11358" t="s">
        <v>38</v>
      </c>
      <c r="G11358">
        <v>5</v>
      </c>
      <c r="H11358">
        <v>3</v>
      </c>
      <c r="I11358">
        <v>2014</v>
      </c>
      <c r="J11358" t="s">
        <v>51</v>
      </c>
      <c r="K11358">
        <v>28.3</v>
      </c>
      <c r="L11358">
        <v>21.0201090535597</v>
      </c>
      <c r="M11358" s="54">
        <v>36.459451762929099</v>
      </c>
      <c r="N11358">
        <v>151</v>
      </c>
      <c r="O11358">
        <v>686</v>
      </c>
      <c r="P11358">
        <v>8.1378845877115893</v>
      </c>
    </row>
    <row r="11359" spans="1:16" x14ac:dyDescent="0.25">
      <c r="A11359" s="20" t="s">
        <v>14390</v>
      </c>
      <c r="B11359">
        <v>8</v>
      </c>
      <c r="C11359" t="s">
        <v>21822</v>
      </c>
      <c r="D11359" t="s">
        <v>88</v>
      </c>
      <c r="E11359" t="s">
        <v>93</v>
      </c>
      <c r="F11359" t="s">
        <v>42</v>
      </c>
      <c r="G11359">
        <v>1</v>
      </c>
      <c r="H11359">
        <v>4</v>
      </c>
      <c r="I11359">
        <v>2014</v>
      </c>
      <c r="J11359" t="s">
        <v>52</v>
      </c>
      <c r="K11359" t="s">
        <v>44</v>
      </c>
      <c r="L11359" t="s">
        <v>44</v>
      </c>
      <c r="M11359" s="54" t="s">
        <v>44</v>
      </c>
      <c r="N11359">
        <v>0</v>
      </c>
      <c r="O11359">
        <v>2</v>
      </c>
      <c r="P11359" t="s">
        <v>11517</v>
      </c>
    </row>
    <row r="11360" spans="1:16" x14ac:dyDescent="0.25">
      <c r="A11360" s="20" t="s">
        <v>14391</v>
      </c>
      <c r="B11360">
        <v>8</v>
      </c>
      <c r="C11360" t="s">
        <v>21822</v>
      </c>
      <c r="D11360" t="s">
        <v>88</v>
      </c>
      <c r="E11360" t="s">
        <v>93</v>
      </c>
      <c r="F11360" t="s">
        <v>42</v>
      </c>
      <c r="G11360">
        <v>2</v>
      </c>
      <c r="H11360">
        <v>4</v>
      </c>
      <c r="I11360">
        <v>2014</v>
      </c>
      <c r="J11360" t="s">
        <v>52</v>
      </c>
      <c r="K11360" t="s">
        <v>44</v>
      </c>
      <c r="L11360" t="s">
        <v>44</v>
      </c>
      <c r="M11360" s="54" t="s">
        <v>44</v>
      </c>
      <c r="N11360">
        <v>2</v>
      </c>
      <c r="O11360">
        <v>14</v>
      </c>
      <c r="P11360">
        <v>70.710678118654698</v>
      </c>
    </row>
    <row r="11361" spans="1:16" x14ac:dyDescent="0.25">
      <c r="A11361" s="20" t="s">
        <v>14392</v>
      </c>
      <c r="B11361">
        <v>8</v>
      </c>
      <c r="C11361" t="s">
        <v>21822</v>
      </c>
      <c r="D11361" t="s">
        <v>88</v>
      </c>
      <c r="E11361" t="s">
        <v>93</v>
      </c>
      <c r="F11361" t="s">
        <v>42</v>
      </c>
      <c r="G11361">
        <v>3</v>
      </c>
      <c r="H11361">
        <v>4</v>
      </c>
      <c r="I11361">
        <v>2014</v>
      </c>
      <c r="J11361" t="s">
        <v>52</v>
      </c>
      <c r="K11361" t="s">
        <v>44</v>
      </c>
      <c r="L11361" t="s">
        <v>44</v>
      </c>
      <c r="M11361" s="54" t="s">
        <v>44</v>
      </c>
      <c r="N11361">
        <v>2</v>
      </c>
      <c r="O11361">
        <v>11</v>
      </c>
      <c r="P11361">
        <v>70.710678118654698</v>
      </c>
    </row>
    <row r="11362" spans="1:16" x14ac:dyDescent="0.25">
      <c r="A11362" s="20" t="s">
        <v>14393</v>
      </c>
      <c r="B11362">
        <v>8</v>
      </c>
      <c r="C11362" t="s">
        <v>21822</v>
      </c>
      <c r="D11362" t="s">
        <v>88</v>
      </c>
      <c r="E11362" t="s">
        <v>93</v>
      </c>
      <c r="F11362" t="s">
        <v>42</v>
      </c>
      <c r="G11362">
        <v>4</v>
      </c>
      <c r="H11362">
        <v>4</v>
      </c>
      <c r="I11362">
        <v>2014</v>
      </c>
      <c r="J11362" t="s">
        <v>52</v>
      </c>
      <c r="K11362" t="s">
        <v>44</v>
      </c>
      <c r="L11362" t="s">
        <v>44</v>
      </c>
      <c r="M11362" s="54" t="s">
        <v>44</v>
      </c>
      <c r="N11362">
        <v>5</v>
      </c>
      <c r="O11362">
        <v>29</v>
      </c>
      <c r="P11362">
        <v>44.721359549995803</v>
      </c>
    </row>
    <row r="11363" spans="1:16" x14ac:dyDescent="0.25">
      <c r="A11363" s="20" t="s">
        <v>14394</v>
      </c>
      <c r="B11363">
        <v>8</v>
      </c>
      <c r="C11363" t="s">
        <v>21822</v>
      </c>
      <c r="D11363" t="s">
        <v>88</v>
      </c>
      <c r="E11363" t="s">
        <v>93</v>
      </c>
      <c r="F11363" t="s">
        <v>42</v>
      </c>
      <c r="G11363">
        <v>5</v>
      </c>
      <c r="H11363">
        <v>4</v>
      </c>
      <c r="I11363">
        <v>2014</v>
      </c>
      <c r="J11363" t="s">
        <v>52</v>
      </c>
      <c r="K11363" t="s">
        <v>44</v>
      </c>
      <c r="L11363" t="s">
        <v>44</v>
      </c>
      <c r="M11363" s="54" t="s">
        <v>44</v>
      </c>
      <c r="N11363">
        <v>0</v>
      </c>
      <c r="O11363">
        <v>8</v>
      </c>
      <c r="P11363" t="s">
        <v>11517</v>
      </c>
    </row>
    <row r="11364" spans="1:16" x14ac:dyDescent="0.25">
      <c r="A11364" s="20" t="s">
        <v>14395</v>
      </c>
      <c r="B11364">
        <v>8</v>
      </c>
      <c r="C11364" t="s">
        <v>21822</v>
      </c>
      <c r="D11364" t="s">
        <v>88</v>
      </c>
      <c r="E11364" t="s">
        <v>93</v>
      </c>
      <c r="F11364" t="s">
        <v>42</v>
      </c>
      <c r="G11364">
        <v>1</v>
      </c>
      <c r="H11364">
        <v>4</v>
      </c>
      <c r="I11364">
        <v>2014</v>
      </c>
      <c r="J11364" t="s">
        <v>34</v>
      </c>
      <c r="K11364">
        <v>22.9</v>
      </c>
      <c r="L11364">
        <v>12.049896235013099</v>
      </c>
      <c r="M11364" s="54">
        <v>37.737700012990302</v>
      </c>
      <c r="N11364">
        <v>24</v>
      </c>
      <c r="O11364">
        <v>148</v>
      </c>
      <c r="P11364">
        <v>20.412414523193199</v>
      </c>
    </row>
    <row r="11365" spans="1:16" x14ac:dyDescent="0.25">
      <c r="A11365" s="20" t="s">
        <v>14396</v>
      </c>
      <c r="B11365">
        <v>8</v>
      </c>
      <c r="C11365" t="s">
        <v>21822</v>
      </c>
      <c r="D11365" t="s">
        <v>88</v>
      </c>
      <c r="E11365" t="s">
        <v>93</v>
      </c>
      <c r="F11365" t="s">
        <v>42</v>
      </c>
      <c r="G11365">
        <v>1</v>
      </c>
      <c r="H11365">
        <v>4</v>
      </c>
      <c r="I11365">
        <v>2014</v>
      </c>
      <c r="J11365" t="s">
        <v>53</v>
      </c>
      <c r="K11365" t="s">
        <v>44</v>
      </c>
      <c r="L11365" t="s">
        <v>44</v>
      </c>
      <c r="M11365" s="54" t="s">
        <v>44</v>
      </c>
      <c r="N11365">
        <v>1</v>
      </c>
      <c r="O11365">
        <v>3</v>
      </c>
      <c r="P11365">
        <v>100</v>
      </c>
    </row>
    <row r="11366" spans="1:16" x14ac:dyDescent="0.25">
      <c r="A11366" s="20" t="s">
        <v>14397</v>
      </c>
      <c r="B11366">
        <v>8</v>
      </c>
      <c r="C11366" t="s">
        <v>21822</v>
      </c>
      <c r="D11366" t="s">
        <v>88</v>
      </c>
      <c r="E11366" t="s">
        <v>93</v>
      </c>
      <c r="F11366" t="s">
        <v>42</v>
      </c>
      <c r="G11366">
        <v>2</v>
      </c>
      <c r="H11366">
        <v>4</v>
      </c>
      <c r="I11366">
        <v>2014</v>
      </c>
      <c r="J11366" t="s">
        <v>53</v>
      </c>
      <c r="K11366" t="s">
        <v>44</v>
      </c>
      <c r="L11366" t="s">
        <v>44</v>
      </c>
      <c r="M11366" s="54" t="s">
        <v>44</v>
      </c>
      <c r="N11366">
        <v>1</v>
      </c>
      <c r="O11366">
        <v>3</v>
      </c>
      <c r="P11366">
        <v>100</v>
      </c>
    </row>
    <row r="11367" spans="1:16" x14ac:dyDescent="0.25">
      <c r="A11367" s="20" t="s">
        <v>14398</v>
      </c>
      <c r="B11367">
        <v>8</v>
      </c>
      <c r="C11367" t="s">
        <v>21822</v>
      </c>
      <c r="D11367" t="s">
        <v>88</v>
      </c>
      <c r="E11367" t="s">
        <v>93</v>
      </c>
      <c r="F11367" t="s">
        <v>42</v>
      </c>
      <c r="G11367">
        <v>3</v>
      </c>
      <c r="H11367">
        <v>4</v>
      </c>
      <c r="I11367">
        <v>2014</v>
      </c>
      <c r="J11367" t="s">
        <v>53</v>
      </c>
      <c r="K11367" t="s">
        <v>44</v>
      </c>
      <c r="L11367" t="s">
        <v>44</v>
      </c>
      <c r="M11367" s="54" t="s">
        <v>44</v>
      </c>
      <c r="N11367">
        <v>1</v>
      </c>
      <c r="O11367">
        <v>9</v>
      </c>
      <c r="P11367">
        <v>100</v>
      </c>
    </row>
    <row r="11368" spans="1:16" x14ac:dyDescent="0.25">
      <c r="A11368" s="20" t="s">
        <v>14399</v>
      </c>
      <c r="B11368">
        <v>8</v>
      </c>
      <c r="C11368" t="s">
        <v>21822</v>
      </c>
      <c r="D11368" t="s">
        <v>88</v>
      </c>
      <c r="E11368" t="s">
        <v>93</v>
      </c>
      <c r="F11368" t="s">
        <v>42</v>
      </c>
      <c r="G11368">
        <v>4</v>
      </c>
      <c r="H11368">
        <v>4</v>
      </c>
      <c r="I11368">
        <v>2014</v>
      </c>
      <c r="J11368" t="s">
        <v>53</v>
      </c>
      <c r="K11368" t="s">
        <v>44</v>
      </c>
      <c r="L11368" t="s">
        <v>44</v>
      </c>
      <c r="M11368" s="54" t="s">
        <v>44</v>
      </c>
      <c r="N11368">
        <v>9</v>
      </c>
      <c r="O11368">
        <v>36</v>
      </c>
      <c r="P11368">
        <v>33.3333333333333</v>
      </c>
    </row>
    <row r="11369" spans="1:16" x14ac:dyDescent="0.25">
      <c r="A11369" s="20" t="s">
        <v>14400</v>
      </c>
      <c r="B11369">
        <v>8</v>
      </c>
      <c r="C11369" t="s">
        <v>21822</v>
      </c>
      <c r="D11369" t="s">
        <v>88</v>
      </c>
      <c r="E11369" t="s">
        <v>93</v>
      </c>
      <c r="F11369" t="s">
        <v>42</v>
      </c>
      <c r="G11369">
        <v>5</v>
      </c>
      <c r="H11369">
        <v>4</v>
      </c>
      <c r="I11369">
        <v>2014</v>
      </c>
      <c r="J11369" t="s">
        <v>53</v>
      </c>
      <c r="K11369">
        <v>24</v>
      </c>
      <c r="L11369">
        <v>14.7862938986132</v>
      </c>
      <c r="M11369" s="54">
        <v>36.202379314368997</v>
      </c>
      <c r="N11369">
        <v>27</v>
      </c>
      <c r="O11369">
        <v>130</v>
      </c>
      <c r="P11369">
        <v>19.245008972987499</v>
      </c>
    </row>
    <row r="11370" spans="1:16" x14ac:dyDescent="0.25">
      <c r="A11370" s="20" t="s">
        <v>14401</v>
      </c>
      <c r="B11370">
        <v>8</v>
      </c>
      <c r="C11370" t="s">
        <v>21822</v>
      </c>
      <c r="D11370" t="s">
        <v>88</v>
      </c>
      <c r="E11370" t="s">
        <v>93</v>
      </c>
      <c r="F11370" t="s">
        <v>42</v>
      </c>
      <c r="G11370">
        <v>2</v>
      </c>
      <c r="H11370">
        <v>4</v>
      </c>
      <c r="I11370">
        <v>2014</v>
      </c>
      <c r="J11370" t="s">
        <v>34</v>
      </c>
      <c r="K11370">
        <v>25.6</v>
      </c>
      <c r="L11370">
        <v>17.9907293332104</v>
      </c>
      <c r="M11370" s="54">
        <v>34.3415097171182</v>
      </c>
      <c r="N11370">
        <v>114</v>
      </c>
      <c r="O11370">
        <v>558</v>
      </c>
      <c r="P11370">
        <v>9.3658581158169394</v>
      </c>
    </row>
    <row r="11371" spans="1:16" x14ac:dyDescent="0.25">
      <c r="A11371" s="20" t="s">
        <v>14402</v>
      </c>
      <c r="B11371">
        <v>8</v>
      </c>
      <c r="C11371" t="s">
        <v>21822</v>
      </c>
      <c r="D11371" t="s">
        <v>88</v>
      </c>
      <c r="E11371" t="s">
        <v>93</v>
      </c>
      <c r="F11371" t="s">
        <v>42</v>
      </c>
      <c r="G11371">
        <v>1</v>
      </c>
      <c r="H11371">
        <v>4</v>
      </c>
      <c r="I11371">
        <v>2014</v>
      </c>
      <c r="J11371" t="s">
        <v>54</v>
      </c>
      <c r="K11371" t="s">
        <v>44</v>
      </c>
      <c r="L11371" t="s">
        <v>44</v>
      </c>
      <c r="M11371" s="54" t="s">
        <v>44</v>
      </c>
      <c r="N11371">
        <v>0</v>
      </c>
      <c r="O11371">
        <v>1</v>
      </c>
      <c r="P11371" t="s">
        <v>11517</v>
      </c>
    </row>
    <row r="11372" spans="1:16" x14ac:dyDescent="0.25">
      <c r="A11372" s="20" t="s">
        <v>14403</v>
      </c>
      <c r="B11372">
        <v>8</v>
      </c>
      <c r="C11372" t="s">
        <v>21822</v>
      </c>
      <c r="D11372" t="s">
        <v>88</v>
      </c>
      <c r="E11372" t="s">
        <v>93</v>
      </c>
      <c r="F11372" t="s">
        <v>42</v>
      </c>
      <c r="G11372">
        <v>2</v>
      </c>
      <c r="H11372">
        <v>4</v>
      </c>
      <c r="I11372">
        <v>2014</v>
      </c>
      <c r="J11372" t="s">
        <v>54</v>
      </c>
      <c r="K11372" t="s">
        <v>44</v>
      </c>
      <c r="L11372" t="s">
        <v>44</v>
      </c>
      <c r="M11372" s="54" t="s">
        <v>44</v>
      </c>
      <c r="N11372">
        <v>1</v>
      </c>
      <c r="O11372">
        <v>3</v>
      </c>
      <c r="P11372">
        <v>100</v>
      </c>
    </row>
    <row r="11373" spans="1:16" x14ac:dyDescent="0.25">
      <c r="A11373" s="20" t="s">
        <v>14404</v>
      </c>
      <c r="B11373">
        <v>8</v>
      </c>
      <c r="C11373" t="s">
        <v>21822</v>
      </c>
      <c r="D11373" t="s">
        <v>88</v>
      </c>
      <c r="E11373" t="s">
        <v>93</v>
      </c>
      <c r="F11373" t="s">
        <v>42</v>
      </c>
      <c r="G11373">
        <v>3</v>
      </c>
      <c r="H11373">
        <v>4</v>
      </c>
      <c r="I11373">
        <v>2014</v>
      </c>
      <c r="J11373" t="s">
        <v>54</v>
      </c>
      <c r="K11373" t="s">
        <v>44</v>
      </c>
      <c r="L11373" t="s">
        <v>44</v>
      </c>
      <c r="M11373" s="54" t="s">
        <v>44</v>
      </c>
      <c r="N11373">
        <v>2</v>
      </c>
      <c r="O11373">
        <v>7</v>
      </c>
      <c r="P11373">
        <v>70.710678118654698</v>
      </c>
    </row>
    <row r="11374" spans="1:16" x14ac:dyDescent="0.25">
      <c r="A11374" s="20" t="s">
        <v>14405</v>
      </c>
      <c r="B11374">
        <v>8</v>
      </c>
      <c r="C11374" t="s">
        <v>21822</v>
      </c>
      <c r="D11374" t="s">
        <v>88</v>
      </c>
      <c r="E11374" t="s">
        <v>93</v>
      </c>
      <c r="F11374" t="s">
        <v>42</v>
      </c>
      <c r="G11374">
        <v>4</v>
      </c>
      <c r="H11374">
        <v>4</v>
      </c>
      <c r="I11374">
        <v>2014</v>
      </c>
      <c r="J11374" t="s">
        <v>54</v>
      </c>
      <c r="K11374" t="s">
        <v>44</v>
      </c>
      <c r="L11374" t="s">
        <v>44</v>
      </c>
      <c r="M11374" s="54" t="s">
        <v>44</v>
      </c>
      <c r="N11374">
        <v>0</v>
      </c>
      <c r="O11374">
        <v>10</v>
      </c>
      <c r="P11374" t="s">
        <v>11517</v>
      </c>
    </row>
    <row r="11375" spans="1:16" x14ac:dyDescent="0.25">
      <c r="A11375" s="20" t="s">
        <v>14406</v>
      </c>
      <c r="B11375">
        <v>8</v>
      </c>
      <c r="C11375" t="s">
        <v>21822</v>
      </c>
      <c r="D11375" t="s">
        <v>88</v>
      </c>
      <c r="E11375" t="s">
        <v>93</v>
      </c>
      <c r="F11375" t="s">
        <v>42</v>
      </c>
      <c r="G11375">
        <v>5</v>
      </c>
      <c r="H11375">
        <v>4</v>
      </c>
      <c r="I11375">
        <v>2014</v>
      </c>
      <c r="J11375" t="s">
        <v>54</v>
      </c>
      <c r="K11375" t="s">
        <v>44</v>
      </c>
      <c r="L11375" t="s">
        <v>44</v>
      </c>
      <c r="M11375" s="54" t="s">
        <v>44</v>
      </c>
      <c r="N11375">
        <v>2</v>
      </c>
      <c r="O11375">
        <v>5</v>
      </c>
      <c r="P11375">
        <v>70.710678118654698</v>
      </c>
    </row>
    <row r="11376" spans="1:16" x14ac:dyDescent="0.25">
      <c r="A11376" s="20" t="s">
        <v>14407</v>
      </c>
      <c r="B11376">
        <v>8</v>
      </c>
      <c r="C11376" t="s">
        <v>21822</v>
      </c>
      <c r="D11376" t="s">
        <v>88</v>
      </c>
      <c r="E11376" t="s">
        <v>93</v>
      </c>
      <c r="F11376" t="s">
        <v>42</v>
      </c>
      <c r="G11376">
        <v>3</v>
      </c>
      <c r="H11376">
        <v>4</v>
      </c>
      <c r="I11376">
        <v>2014</v>
      </c>
      <c r="J11376" t="s">
        <v>34</v>
      </c>
      <c r="K11376">
        <v>20.5</v>
      </c>
      <c r="L11376">
        <v>14.759100206134001</v>
      </c>
      <c r="M11376" s="54">
        <v>27.0311104760437</v>
      </c>
      <c r="N11376">
        <v>124</v>
      </c>
      <c r="O11376">
        <v>596</v>
      </c>
      <c r="P11376">
        <v>8.9802651013387393</v>
      </c>
    </row>
    <row r="11377" spans="1:16" x14ac:dyDescent="0.25">
      <c r="A11377" s="20" t="s">
        <v>14408</v>
      </c>
      <c r="B11377">
        <v>8</v>
      </c>
      <c r="C11377" t="s">
        <v>21822</v>
      </c>
      <c r="D11377" t="s">
        <v>88</v>
      </c>
      <c r="E11377" t="s">
        <v>93</v>
      </c>
      <c r="F11377" t="s">
        <v>42</v>
      </c>
      <c r="G11377">
        <v>1</v>
      </c>
      <c r="H11377">
        <v>4</v>
      </c>
      <c r="I11377">
        <v>2014</v>
      </c>
      <c r="J11377" t="s">
        <v>55</v>
      </c>
      <c r="K11377" t="s">
        <v>44</v>
      </c>
      <c r="L11377" t="s">
        <v>44</v>
      </c>
      <c r="M11377" s="54" t="s">
        <v>44</v>
      </c>
      <c r="N11377">
        <v>2</v>
      </c>
      <c r="O11377">
        <v>13</v>
      </c>
      <c r="P11377">
        <v>70.710678118654698</v>
      </c>
    </row>
    <row r="11378" spans="1:16" x14ac:dyDescent="0.25">
      <c r="A11378" s="20" t="s">
        <v>14409</v>
      </c>
      <c r="B11378">
        <v>8</v>
      </c>
      <c r="C11378" t="s">
        <v>21822</v>
      </c>
      <c r="D11378" t="s">
        <v>88</v>
      </c>
      <c r="E11378" t="s">
        <v>93</v>
      </c>
      <c r="F11378" t="s">
        <v>42</v>
      </c>
      <c r="G11378">
        <v>2</v>
      </c>
      <c r="H11378">
        <v>4</v>
      </c>
      <c r="I11378">
        <v>2014</v>
      </c>
      <c r="J11378" t="s">
        <v>55</v>
      </c>
      <c r="K11378" t="s">
        <v>44</v>
      </c>
      <c r="L11378" t="s">
        <v>44</v>
      </c>
      <c r="M11378" s="54" t="s">
        <v>44</v>
      </c>
      <c r="N11378">
        <v>2</v>
      </c>
      <c r="O11378">
        <v>25</v>
      </c>
      <c r="P11378">
        <v>70.710678118654698</v>
      </c>
    </row>
    <row r="11379" spans="1:16" x14ac:dyDescent="0.25">
      <c r="A11379" s="20" t="s">
        <v>14410</v>
      </c>
      <c r="B11379">
        <v>8</v>
      </c>
      <c r="C11379" t="s">
        <v>21822</v>
      </c>
      <c r="D11379" t="s">
        <v>88</v>
      </c>
      <c r="E11379" t="s">
        <v>93</v>
      </c>
      <c r="F11379" t="s">
        <v>42</v>
      </c>
      <c r="G11379">
        <v>3</v>
      </c>
      <c r="H11379">
        <v>4</v>
      </c>
      <c r="I11379">
        <v>2014</v>
      </c>
      <c r="J11379" t="s">
        <v>55</v>
      </c>
      <c r="K11379" t="s">
        <v>44</v>
      </c>
      <c r="L11379" t="s">
        <v>44</v>
      </c>
      <c r="M11379" s="54" t="s">
        <v>44</v>
      </c>
      <c r="N11379">
        <v>11</v>
      </c>
      <c r="O11379">
        <v>73</v>
      </c>
      <c r="P11379">
        <v>30.151134457776401</v>
      </c>
    </row>
    <row r="11380" spans="1:16" x14ac:dyDescent="0.25">
      <c r="A11380" s="20" t="s">
        <v>14411</v>
      </c>
      <c r="B11380">
        <v>8</v>
      </c>
      <c r="C11380" t="s">
        <v>21822</v>
      </c>
      <c r="D11380" t="s">
        <v>88</v>
      </c>
      <c r="E11380" t="s">
        <v>93</v>
      </c>
      <c r="F11380" t="s">
        <v>42</v>
      </c>
      <c r="G11380">
        <v>4</v>
      </c>
      <c r="H11380">
        <v>4</v>
      </c>
      <c r="I11380">
        <v>2014</v>
      </c>
      <c r="J11380" t="s">
        <v>55</v>
      </c>
      <c r="K11380">
        <v>26.8</v>
      </c>
      <c r="L11380">
        <v>14.475485795439401</v>
      </c>
      <c r="M11380" s="54">
        <v>44.115774726740902</v>
      </c>
      <c r="N11380">
        <v>20</v>
      </c>
      <c r="O11380">
        <v>106</v>
      </c>
      <c r="P11380">
        <v>22.360679774997902</v>
      </c>
    </row>
    <row r="11381" spans="1:16" x14ac:dyDescent="0.25">
      <c r="A11381" s="20" t="s">
        <v>14412</v>
      </c>
      <c r="B11381">
        <v>8</v>
      </c>
      <c r="C11381" t="s">
        <v>21822</v>
      </c>
      <c r="D11381" t="s">
        <v>88</v>
      </c>
      <c r="E11381" t="s">
        <v>93</v>
      </c>
      <c r="F11381" t="s">
        <v>42</v>
      </c>
      <c r="G11381">
        <v>5</v>
      </c>
      <c r="H11381">
        <v>4</v>
      </c>
      <c r="I11381">
        <v>2014</v>
      </c>
      <c r="J11381" t="s">
        <v>55</v>
      </c>
      <c r="K11381">
        <v>15</v>
      </c>
      <c r="L11381">
        <v>8.8216583083108393</v>
      </c>
      <c r="M11381" s="54">
        <v>23.750620731437301</v>
      </c>
      <c r="N11381">
        <v>19</v>
      </c>
      <c r="O11381">
        <v>92</v>
      </c>
      <c r="P11381">
        <v>22.941573387056199</v>
      </c>
    </row>
    <row r="11382" spans="1:16" x14ac:dyDescent="0.25">
      <c r="A11382" s="20" t="s">
        <v>14413</v>
      </c>
      <c r="B11382">
        <v>8</v>
      </c>
      <c r="C11382" t="s">
        <v>21822</v>
      </c>
      <c r="D11382" t="s">
        <v>88</v>
      </c>
      <c r="E11382" t="s">
        <v>93</v>
      </c>
      <c r="F11382" t="s">
        <v>42</v>
      </c>
      <c r="G11382">
        <v>4</v>
      </c>
      <c r="H11382">
        <v>4</v>
      </c>
      <c r="I11382">
        <v>2014</v>
      </c>
      <c r="J11382" t="s">
        <v>34</v>
      </c>
      <c r="K11382">
        <v>28.7</v>
      </c>
      <c r="L11382">
        <v>23.594048485144601</v>
      </c>
      <c r="M11382" s="54">
        <v>34.361577816544496</v>
      </c>
      <c r="N11382">
        <v>196</v>
      </c>
      <c r="O11382">
        <v>786</v>
      </c>
      <c r="P11382">
        <v>7.1428571428571397</v>
      </c>
    </row>
    <row r="11383" spans="1:16" x14ac:dyDescent="0.25">
      <c r="A11383" s="20" t="s">
        <v>15037</v>
      </c>
      <c r="B11383">
        <v>8</v>
      </c>
      <c r="C11383" t="s">
        <v>21822</v>
      </c>
      <c r="D11383" t="s">
        <v>88</v>
      </c>
      <c r="E11383" t="s">
        <v>93</v>
      </c>
      <c r="F11383" t="s">
        <v>42</v>
      </c>
      <c r="G11383">
        <v>2</v>
      </c>
      <c r="H11383">
        <v>4</v>
      </c>
      <c r="I11383">
        <v>2014</v>
      </c>
      <c r="J11383" t="s">
        <v>56</v>
      </c>
      <c r="K11383" t="s">
        <v>44</v>
      </c>
      <c r="L11383" t="s">
        <v>44</v>
      </c>
      <c r="M11383" s="54" t="s">
        <v>44</v>
      </c>
      <c r="N11383">
        <v>0</v>
      </c>
      <c r="O11383">
        <v>1</v>
      </c>
      <c r="P11383" t="s">
        <v>11517</v>
      </c>
    </row>
    <row r="11384" spans="1:16" x14ac:dyDescent="0.25">
      <c r="A11384" s="20" t="s">
        <v>14414</v>
      </c>
      <c r="B11384">
        <v>8</v>
      </c>
      <c r="C11384" t="s">
        <v>21822</v>
      </c>
      <c r="D11384" t="s">
        <v>88</v>
      </c>
      <c r="E11384" t="s">
        <v>93</v>
      </c>
      <c r="F11384" t="s">
        <v>42</v>
      </c>
      <c r="G11384">
        <v>3</v>
      </c>
      <c r="H11384">
        <v>4</v>
      </c>
      <c r="I11384">
        <v>2014</v>
      </c>
      <c r="J11384" t="s">
        <v>56</v>
      </c>
      <c r="K11384" t="s">
        <v>44</v>
      </c>
      <c r="L11384" t="s">
        <v>44</v>
      </c>
      <c r="M11384" s="54" t="s">
        <v>44</v>
      </c>
      <c r="N11384">
        <v>2</v>
      </c>
      <c r="O11384">
        <v>9</v>
      </c>
      <c r="P11384">
        <v>70.710678118654698</v>
      </c>
    </row>
    <row r="11385" spans="1:16" x14ac:dyDescent="0.25">
      <c r="A11385" s="20" t="s">
        <v>15001</v>
      </c>
      <c r="B11385">
        <v>8</v>
      </c>
      <c r="C11385" t="s">
        <v>21822</v>
      </c>
      <c r="D11385" t="s">
        <v>88</v>
      </c>
      <c r="E11385" t="s">
        <v>93</v>
      </c>
      <c r="F11385" t="s">
        <v>42</v>
      </c>
      <c r="G11385">
        <v>5</v>
      </c>
      <c r="H11385">
        <v>4</v>
      </c>
      <c r="I11385">
        <v>2014</v>
      </c>
      <c r="J11385" t="s">
        <v>56</v>
      </c>
      <c r="K11385" t="s">
        <v>44</v>
      </c>
      <c r="L11385" t="s">
        <v>44</v>
      </c>
      <c r="M11385" s="54" t="s">
        <v>44</v>
      </c>
      <c r="N11385">
        <v>16</v>
      </c>
      <c r="O11385">
        <v>52</v>
      </c>
      <c r="P11385">
        <v>25</v>
      </c>
    </row>
    <row r="11386" spans="1:16" x14ac:dyDescent="0.25">
      <c r="A11386" s="20" t="s">
        <v>14415</v>
      </c>
      <c r="B11386">
        <v>8</v>
      </c>
      <c r="C11386" t="s">
        <v>21822</v>
      </c>
      <c r="D11386" t="s">
        <v>88</v>
      </c>
      <c r="E11386" t="s">
        <v>93</v>
      </c>
      <c r="F11386" t="s">
        <v>42</v>
      </c>
      <c r="G11386">
        <v>5</v>
      </c>
      <c r="H11386">
        <v>4</v>
      </c>
      <c r="I11386">
        <v>2014</v>
      </c>
      <c r="J11386" t="s">
        <v>34</v>
      </c>
      <c r="K11386">
        <v>26.1</v>
      </c>
      <c r="L11386">
        <v>23.4313993000764</v>
      </c>
      <c r="M11386" s="54">
        <v>28.9851911727885</v>
      </c>
      <c r="N11386">
        <v>537</v>
      </c>
      <c r="O11386">
        <v>2539</v>
      </c>
      <c r="P11386">
        <v>4.3153185200210302</v>
      </c>
    </row>
    <row r="11387" spans="1:16" x14ac:dyDescent="0.25">
      <c r="A11387" s="20" t="s">
        <v>14416</v>
      </c>
      <c r="B11387">
        <v>8</v>
      </c>
      <c r="C11387" t="s">
        <v>21822</v>
      </c>
      <c r="D11387" t="s">
        <v>88</v>
      </c>
      <c r="E11387" t="s">
        <v>93</v>
      </c>
      <c r="F11387" t="s">
        <v>42</v>
      </c>
      <c r="G11387">
        <v>1</v>
      </c>
      <c r="H11387">
        <v>4</v>
      </c>
      <c r="I11387">
        <v>2014</v>
      </c>
      <c r="J11387" t="s">
        <v>57</v>
      </c>
      <c r="K11387" t="s">
        <v>44</v>
      </c>
      <c r="L11387" t="s">
        <v>44</v>
      </c>
      <c r="M11387" s="54" t="s">
        <v>44</v>
      </c>
      <c r="N11387">
        <v>1</v>
      </c>
      <c r="O11387">
        <v>2</v>
      </c>
      <c r="P11387">
        <v>100</v>
      </c>
    </row>
    <row r="11388" spans="1:16" x14ac:dyDescent="0.25">
      <c r="A11388" s="20" t="s">
        <v>14417</v>
      </c>
      <c r="B11388">
        <v>8</v>
      </c>
      <c r="C11388" t="s">
        <v>21822</v>
      </c>
      <c r="D11388" t="s">
        <v>88</v>
      </c>
      <c r="E11388" t="s">
        <v>93</v>
      </c>
      <c r="F11388" t="s">
        <v>42</v>
      </c>
      <c r="G11388">
        <v>2</v>
      </c>
      <c r="H11388">
        <v>4</v>
      </c>
      <c r="I11388">
        <v>2014</v>
      </c>
      <c r="J11388" t="s">
        <v>57</v>
      </c>
      <c r="K11388" t="s">
        <v>44</v>
      </c>
      <c r="L11388" t="s">
        <v>44</v>
      </c>
      <c r="M11388" s="54" t="s">
        <v>44</v>
      </c>
      <c r="N11388">
        <v>2</v>
      </c>
      <c r="O11388">
        <v>2</v>
      </c>
      <c r="P11388">
        <v>70.710678118654698</v>
      </c>
    </row>
    <row r="11389" spans="1:16" x14ac:dyDescent="0.25">
      <c r="A11389" s="20" t="s">
        <v>14418</v>
      </c>
      <c r="B11389">
        <v>8</v>
      </c>
      <c r="C11389" t="s">
        <v>21822</v>
      </c>
      <c r="D11389" t="s">
        <v>88</v>
      </c>
      <c r="E11389" t="s">
        <v>93</v>
      </c>
      <c r="F11389" t="s">
        <v>42</v>
      </c>
      <c r="G11389">
        <v>3</v>
      </c>
      <c r="H11389">
        <v>4</v>
      </c>
      <c r="I11389">
        <v>2014</v>
      </c>
      <c r="J11389" t="s">
        <v>57</v>
      </c>
      <c r="K11389" t="s">
        <v>44</v>
      </c>
      <c r="L11389" t="s">
        <v>44</v>
      </c>
      <c r="M11389" s="54" t="s">
        <v>44</v>
      </c>
      <c r="N11389">
        <v>5</v>
      </c>
      <c r="O11389">
        <v>27</v>
      </c>
      <c r="P11389">
        <v>44.721359549995803</v>
      </c>
    </row>
    <row r="11390" spans="1:16" x14ac:dyDescent="0.25">
      <c r="A11390" s="20" t="s">
        <v>14419</v>
      </c>
      <c r="B11390">
        <v>8</v>
      </c>
      <c r="C11390" t="s">
        <v>21822</v>
      </c>
      <c r="D11390" t="s">
        <v>88</v>
      </c>
      <c r="E11390" t="s">
        <v>93</v>
      </c>
      <c r="F11390" t="s">
        <v>42</v>
      </c>
      <c r="G11390">
        <v>4</v>
      </c>
      <c r="H11390">
        <v>4</v>
      </c>
      <c r="I11390">
        <v>2014</v>
      </c>
      <c r="J11390" t="s">
        <v>57</v>
      </c>
      <c r="K11390" t="s">
        <v>44</v>
      </c>
      <c r="L11390" t="s">
        <v>44</v>
      </c>
      <c r="M11390" s="54" t="s">
        <v>44</v>
      </c>
      <c r="N11390">
        <v>0</v>
      </c>
      <c r="O11390">
        <v>12</v>
      </c>
      <c r="P11390" t="s">
        <v>11517</v>
      </c>
    </row>
    <row r="11391" spans="1:16" x14ac:dyDescent="0.25">
      <c r="A11391" s="20" t="s">
        <v>14420</v>
      </c>
      <c r="B11391">
        <v>8</v>
      </c>
      <c r="C11391" t="s">
        <v>21822</v>
      </c>
      <c r="D11391" t="s">
        <v>88</v>
      </c>
      <c r="E11391" t="s">
        <v>93</v>
      </c>
      <c r="F11391" t="s">
        <v>42</v>
      </c>
      <c r="G11391">
        <v>5</v>
      </c>
      <c r="H11391">
        <v>4</v>
      </c>
      <c r="I11391">
        <v>2014</v>
      </c>
      <c r="J11391" t="s">
        <v>57</v>
      </c>
      <c r="K11391" t="s">
        <v>44</v>
      </c>
      <c r="L11391" t="s">
        <v>44</v>
      </c>
      <c r="M11391" s="54" t="s">
        <v>44</v>
      </c>
      <c r="N11391">
        <v>5</v>
      </c>
      <c r="O11391">
        <v>19</v>
      </c>
      <c r="P11391">
        <v>44.721359549995803</v>
      </c>
    </row>
    <row r="11392" spans="1:16" x14ac:dyDescent="0.25">
      <c r="A11392" s="20" t="s">
        <v>14421</v>
      </c>
      <c r="B11392">
        <v>8</v>
      </c>
      <c r="C11392" t="s">
        <v>21822</v>
      </c>
      <c r="D11392" t="s">
        <v>88</v>
      </c>
      <c r="E11392" t="s">
        <v>93</v>
      </c>
      <c r="F11392" t="s">
        <v>42</v>
      </c>
      <c r="G11392">
        <v>1</v>
      </c>
      <c r="H11392">
        <v>4</v>
      </c>
      <c r="I11392">
        <v>2014</v>
      </c>
      <c r="J11392" t="s">
        <v>58</v>
      </c>
      <c r="K11392" t="s">
        <v>44</v>
      </c>
      <c r="L11392" t="s">
        <v>44</v>
      </c>
      <c r="M11392" s="54" t="s">
        <v>44</v>
      </c>
      <c r="N11392">
        <v>5</v>
      </c>
      <c r="O11392">
        <v>18</v>
      </c>
      <c r="P11392">
        <v>44.721359549995803</v>
      </c>
    </row>
    <row r="11393" spans="1:16" x14ac:dyDescent="0.25">
      <c r="A11393" s="20" t="s">
        <v>14422</v>
      </c>
      <c r="B11393">
        <v>8</v>
      </c>
      <c r="C11393" t="s">
        <v>21822</v>
      </c>
      <c r="D11393" t="s">
        <v>88</v>
      </c>
      <c r="E11393" t="s">
        <v>93</v>
      </c>
      <c r="F11393" t="s">
        <v>42</v>
      </c>
      <c r="G11393">
        <v>2</v>
      </c>
      <c r="H11393">
        <v>4</v>
      </c>
      <c r="I11393">
        <v>2014</v>
      </c>
      <c r="J11393" t="s">
        <v>58</v>
      </c>
      <c r="K11393" t="s">
        <v>44</v>
      </c>
      <c r="L11393" t="s">
        <v>44</v>
      </c>
      <c r="M11393" s="54" t="s">
        <v>44</v>
      </c>
      <c r="N11393">
        <v>2</v>
      </c>
      <c r="O11393">
        <v>17</v>
      </c>
      <c r="P11393">
        <v>70.710678118654698</v>
      </c>
    </row>
    <row r="11394" spans="1:16" x14ac:dyDescent="0.25">
      <c r="A11394" s="20" t="s">
        <v>14423</v>
      </c>
      <c r="B11394">
        <v>8</v>
      </c>
      <c r="C11394" t="s">
        <v>21822</v>
      </c>
      <c r="D11394" t="s">
        <v>88</v>
      </c>
      <c r="E11394" t="s">
        <v>93</v>
      </c>
      <c r="F11394" t="s">
        <v>42</v>
      </c>
      <c r="G11394">
        <v>3</v>
      </c>
      <c r="H11394">
        <v>4</v>
      </c>
      <c r="I11394">
        <v>2014</v>
      </c>
      <c r="J11394" t="s">
        <v>58</v>
      </c>
      <c r="K11394" t="s">
        <v>44</v>
      </c>
      <c r="L11394" t="s">
        <v>44</v>
      </c>
      <c r="M11394" s="54" t="s">
        <v>44</v>
      </c>
      <c r="N11394">
        <v>11</v>
      </c>
      <c r="O11394">
        <v>59</v>
      </c>
      <c r="P11394">
        <v>30.151134457776401</v>
      </c>
    </row>
    <row r="11395" spans="1:16" x14ac:dyDescent="0.25">
      <c r="A11395" s="20" t="s">
        <v>14424</v>
      </c>
      <c r="B11395">
        <v>8</v>
      </c>
      <c r="C11395" t="s">
        <v>21822</v>
      </c>
      <c r="D11395" t="s">
        <v>88</v>
      </c>
      <c r="E11395" t="s">
        <v>93</v>
      </c>
      <c r="F11395" t="s">
        <v>42</v>
      </c>
      <c r="G11395">
        <v>4</v>
      </c>
      <c r="H11395">
        <v>4</v>
      </c>
      <c r="I11395">
        <v>2014</v>
      </c>
      <c r="J11395" t="s">
        <v>58</v>
      </c>
      <c r="K11395">
        <v>24.2</v>
      </c>
      <c r="L11395">
        <v>14.1349917905055</v>
      </c>
      <c r="M11395" s="54">
        <v>37.6507457588066</v>
      </c>
      <c r="N11395">
        <v>27</v>
      </c>
      <c r="O11395">
        <v>165</v>
      </c>
      <c r="P11395">
        <v>19.245008972987499</v>
      </c>
    </row>
    <row r="11396" spans="1:16" x14ac:dyDescent="0.25">
      <c r="A11396" s="20" t="s">
        <v>14425</v>
      </c>
      <c r="B11396">
        <v>8</v>
      </c>
      <c r="C11396" t="s">
        <v>21822</v>
      </c>
      <c r="D11396" t="s">
        <v>88</v>
      </c>
      <c r="E11396" t="s">
        <v>93</v>
      </c>
      <c r="F11396" t="s">
        <v>42</v>
      </c>
      <c r="G11396">
        <v>5</v>
      </c>
      <c r="H11396">
        <v>4</v>
      </c>
      <c r="I11396">
        <v>2014</v>
      </c>
      <c r="J11396" t="s">
        <v>58</v>
      </c>
      <c r="K11396">
        <v>26.4</v>
      </c>
      <c r="L11396">
        <v>20.5536879096408</v>
      </c>
      <c r="M11396" s="54">
        <v>33.279082539304</v>
      </c>
      <c r="N11396">
        <v>101</v>
      </c>
      <c r="O11396">
        <v>441</v>
      </c>
      <c r="P11396">
        <v>9.9503719020998904</v>
      </c>
    </row>
    <row r="11397" spans="1:16" x14ac:dyDescent="0.25">
      <c r="A11397" s="20" t="s">
        <v>14426</v>
      </c>
      <c r="B11397">
        <v>8</v>
      </c>
      <c r="C11397" t="s">
        <v>21822</v>
      </c>
      <c r="D11397" t="s">
        <v>88</v>
      </c>
      <c r="E11397" t="s">
        <v>93</v>
      </c>
      <c r="F11397" t="s">
        <v>42</v>
      </c>
      <c r="G11397">
        <v>1</v>
      </c>
      <c r="H11397">
        <v>4</v>
      </c>
      <c r="I11397">
        <v>2014</v>
      </c>
      <c r="J11397" t="s">
        <v>59</v>
      </c>
      <c r="K11397" t="s">
        <v>44</v>
      </c>
      <c r="L11397" t="s">
        <v>44</v>
      </c>
      <c r="M11397" s="54" t="s">
        <v>44</v>
      </c>
      <c r="N11397">
        <v>0</v>
      </c>
      <c r="O11397">
        <v>1</v>
      </c>
      <c r="P11397" t="s">
        <v>11517</v>
      </c>
    </row>
    <row r="11398" spans="1:16" x14ac:dyDescent="0.25">
      <c r="A11398" s="20" t="s">
        <v>14427</v>
      </c>
      <c r="B11398">
        <v>8</v>
      </c>
      <c r="C11398" t="s">
        <v>21822</v>
      </c>
      <c r="D11398" t="s">
        <v>88</v>
      </c>
      <c r="E11398" t="s">
        <v>93</v>
      </c>
      <c r="F11398" t="s">
        <v>42</v>
      </c>
      <c r="G11398">
        <v>2</v>
      </c>
      <c r="H11398">
        <v>4</v>
      </c>
      <c r="I11398">
        <v>2014</v>
      </c>
      <c r="J11398" t="s">
        <v>59</v>
      </c>
      <c r="K11398" t="s">
        <v>44</v>
      </c>
      <c r="L11398" t="s">
        <v>44</v>
      </c>
      <c r="M11398" s="54" t="s">
        <v>44</v>
      </c>
      <c r="N11398">
        <v>0</v>
      </c>
      <c r="O11398">
        <v>2</v>
      </c>
      <c r="P11398" t="s">
        <v>11517</v>
      </c>
    </row>
    <row r="11399" spans="1:16" x14ac:dyDescent="0.25">
      <c r="A11399" s="20" t="s">
        <v>14428</v>
      </c>
      <c r="B11399">
        <v>8</v>
      </c>
      <c r="C11399" t="s">
        <v>21822</v>
      </c>
      <c r="D11399" t="s">
        <v>88</v>
      </c>
      <c r="E11399" t="s">
        <v>93</v>
      </c>
      <c r="F11399" t="s">
        <v>42</v>
      </c>
      <c r="G11399">
        <v>3</v>
      </c>
      <c r="H11399">
        <v>4</v>
      </c>
      <c r="I11399">
        <v>2014</v>
      </c>
      <c r="J11399" t="s">
        <v>59</v>
      </c>
      <c r="K11399" t="s">
        <v>44</v>
      </c>
      <c r="L11399" t="s">
        <v>44</v>
      </c>
      <c r="M11399" s="54" t="s">
        <v>44</v>
      </c>
      <c r="N11399">
        <v>1</v>
      </c>
      <c r="O11399">
        <v>4</v>
      </c>
      <c r="P11399">
        <v>100</v>
      </c>
    </row>
    <row r="11400" spans="1:16" x14ac:dyDescent="0.25">
      <c r="A11400" s="20" t="s">
        <v>14429</v>
      </c>
      <c r="B11400">
        <v>8</v>
      </c>
      <c r="C11400" t="s">
        <v>21822</v>
      </c>
      <c r="D11400" t="s">
        <v>88</v>
      </c>
      <c r="E11400" t="s">
        <v>93</v>
      </c>
      <c r="F11400" t="s">
        <v>42</v>
      </c>
      <c r="G11400">
        <v>4</v>
      </c>
      <c r="H11400">
        <v>4</v>
      </c>
      <c r="I11400">
        <v>2014</v>
      </c>
      <c r="J11400" t="s">
        <v>59</v>
      </c>
      <c r="K11400" t="s">
        <v>44</v>
      </c>
      <c r="L11400" t="s">
        <v>44</v>
      </c>
      <c r="M11400" s="54" t="s">
        <v>44</v>
      </c>
      <c r="N11400">
        <v>4</v>
      </c>
      <c r="O11400">
        <v>22</v>
      </c>
      <c r="P11400">
        <v>50</v>
      </c>
    </row>
    <row r="11401" spans="1:16" x14ac:dyDescent="0.25">
      <c r="A11401" s="20" t="s">
        <v>14430</v>
      </c>
      <c r="B11401">
        <v>8</v>
      </c>
      <c r="C11401" t="s">
        <v>21822</v>
      </c>
      <c r="D11401" t="s">
        <v>88</v>
      </c>
      <c r="E11401" t="s">
        <v>93</v>
      </c>
      <c r="F11401" t="s">
        <v>42</v>
      </c>
      <c r="G11401">
        <v>5</v>
      </c>
      <c r="H11401">
        <v>4</v>
      </c>
      <c r="I11401">
        <v>2014</v>
      </c>
      <c r="J11401" t="s">
        <v>59</v>
      </c>
      <c r="K11401" t="s">
        <v>44</v>
      </c>
      <c r="L11401" t="s">
        <v>44</v>
      </c>
      <c r="M11401" s="54" t="s">
        <v>44</v>
      </c>
      <c r="N11401">
        <v>3</v>
      </c>
      <c r="O11401">
        <v>20</v>
      </c>
      <c r="P11401">
        <v>57.735026918962603</v>
      </c>
    </row>
    <row r="11402" spans="1:16" x14ac:dyDescent="0.25">
      <c r="A11402" s="20" t="s">
        <v>14431</v>
      </c>
      <c r="B11402">
        <v>8</v>
      </c>
      <c r="C11402" t="s">
        <v>21822</v>
      </c>
      <c r="D11402" t="s">
        <v>88</v>
      </c>
      <c r="E11402" t="s">
        <v>93</v>
      </c>
      <c r="F11402" t="s">
        <v>42</v>
      </c>
      <c r="G11402">
        <v>1</v>
      </c>
      <c r="H11402">
        <v>4</v>
      </c>
      <c r="I11402">
        <v>2014</v>
      </c>
      <c r="J11402" t="s">
        <v>60</v>
      </c>
      <c r="K11402">
        <v>32.1</v>
      </c>
      <c r="L11402">
        <v>18.3379675138703</v>
      </c>
      <c r="M11402" s="54">
        <v>50.289355480761699</v>
      </c>
      <c r="N11402">
        <v>29</v>
      </c>
      <c r="O11402">
        <v>115</v>
      </c>
      <c r="P11402">
        <v>18.569533817705199</v>
      </c>
    </row>
    <row r="11403" spans="1:16" x14ac:dyDescent="0.25">
      <c r="A11403" s="20" t="s">
        <v>14432</v>
      </c>
      <c r="B11403">
        <v>8</v>
      </c>
      <c r="C11403" t="s">
        <v>21822</v>
      </c>
      <c r="D11403" t="s">
        <v>88</v>
      </c>
      <c r="E11403" t="s">
        <v>93</v>
      </c>
      <c r="F11403" t="s">
        <v>42</v>
      </c>
      <c r="G11403">
        <v>2</v>
      </c>
      <c r="H11403">
        <v>4</v>
      </c>
      <c r="I11403">
        <v>2014</v>
      </c>
      <c r="J11403" t="s">
        <v>60</v>
      </c>
      <c r="K11403">
        <v>25.8</v>
      </c>
      <c r="L11403">
        <v>17.5027968193702</v>
      </c>
      <c r="M11403" s="54">
        <v>35.800153617166103</v>
      </c>
      <c r="N11403">
        <v>59</v>
      </c>
      <c r="O11403">
        <v>234</v>
      </c>
      <c r="P11403">
        <v>13.018891098082401</v>
      </c>
    </row>
    <row r="11404" spans="1:16" x14ac:dyDescent="0.25">
      <c r="A11404" s="20" t="s">
        <v>14433</v>
      </c>
      <c r="B11404">
        <v>8</v>
      </c>
      <c r="C11404" t="s">
        <v>21822</v>
      </c>
      <c r="D11404" t="s">
        <v>88</v>
      </c>
      <c r="E11404" t="s">
        <v>93</v>
      </c>
      <c r="F11404" t="s">
        <v>42</v>
      </c>
      <c r="G11404">
        <v>3</v>
      </c>
      <c r="H11404">
        <v>4</v>
      </c>
      <c r="I11404">
        <v>2014</v>
      </c>
      <c r="J11404" t="s">
        <v>60</v>
      </c>
      <c r="K11404">
        <v>19.3</v>
      </c>
      <c r="L11404">
        <v>13.906802341116</v>
      </c>
      <c r="M11404" s="54">
        <v>25.6483711313669</v>
      </c>
      <c r="N11404">
        <v>91</v>
      </c>
      <c r="O11404">
        <v>451</v>
      </c>
      <c r="P11404">
        <v>10.4828483672192</v>
      </c>
    </row>
    <row r="11405" spans="1:16" x14ac:dyDescent="0.25">
      <c r="A11405" s="20" t="s">
        <v>14434</v>
      </c>
      <c r="B11405">
        <v>8</v>
      </c>
      <c r="C11405" t="s">
        <v>21822</v>
      </c>
      <c r="D11405" t="s">
        <v>88</v>
      </c>
      <c r="E11405" t="s">
        <v>93</v>
      </c>
      <c r="F11405" t="s">
        <v>42</v>
      </c>
      <c r="G11405">
        <v>4</v>
      </c>
      <c r="H11405">
        <v>4</v>
      </c>
      <c r="I11405">
        <v>2014</v>
      </c>
      <c r="J11405" t="s">
        <v>60</v>
      </c>
      <c r="K11405">
        <v>24.4</v>
      </c>
      <c r="L11405">
        <v>20.528678286189098</v>
      </c>
      <c r="M11405" s="54">
        <v>28.581080799518499</v>
      </c>
      <c r="N11405">
        <v>237</v>
      </c>
      <c r="O11405">
        <v>1055</v>
      </c>
      <c r="P11405">
        <v>6.4956980246163099</v>
      </c>
    </row>
    <row r="11406" spans="1:16" x14ac:dyDescent="0.25">
      <c r="A11406" s="20" t="s">
        <v>14435</v>
      </c>
      <c r="B11406">
        <v>8</v>
      </c>
      <c r="C11406" t="s">
        <v>21822</v>
      </c>
      <c r="D11406" t="s">
        <v>88</v>
      </c>
      <c r="E11406" t="s">
        <v>93</v>
      </c>
      <c r="F11406" t="s">
        <v>42</v>
      </c>
      <c r="G11406">
        <v>5</v>
      </c>
      <c r="H11406">
        <v>4</v>
      </c>
      <c r="I11406">
        <v>2014</v>
      </c>
      <c r="J11406" t="s">
        <v>60</v>
      </c>
      <c r="K11406">
        <v>27.8</v>
      </c>
      <c r="L11406">
        <v>23.3363245332466</v>
      </c>
      <c r="M11406" s="54">
        <v>32.708742865710299</v>
      </c>
      <c r="N11406">
        <v>215</v>
      </c>
      <c r="O11406">
        <v>938</v>
      </c>
      <c r="P11406">
        <v>6.8199433947047297</v>
      </c>
    </row>
    <row r="11407" spans="1:16" x14ac:dyDescent="0.25">
      <c r="A11407" s="20" t="s">
        <v>14436</v>
      </c>
      <c r="B11407">
        <v>8</v>
      </c>
      <c r="C11407" t="s">
        <v>21822</v>
      </c>
      <c r="D11407" t="s">
        <v>88</v>
      </c>
      <c r="E11407" t="s">
        <v>93</v>
      </c>
      <c r="F11407" t="s">
        <v>42</v>
      </c>
      <c r="G11407">
        <v>2</v>
      </c>
      <c r="H11407">
        <v>4</v>
      </c>
      <c r="I11407">
        <v>2014</v>
      </c>
      <c r="J11407" t="s">
        <v>61</v>
      </c>
      <c r="K11407" t="s">
        <v>44</v>
      </c>
      <c r="L11407" t="s">
        <v>44</v>
      </c>
      <c r="M11407" s="54" t="s">
        <v>44</v>
      </c>
      <c r="N11407">
        <v>0</v>
      </c>
      <c r="O11407">
        <v>1</v>
      </c>
      <c r="P11407" t="s">
        <v>11517</v>
      </c>
    </row>
    <row r="11408" spans="1:16" x14ac:dyDescent="0.25">
      <c r="A11408" s="20" t="s">
        <v>14437</v>
      </c>
      <c r="B11408">
        <v>8</v>
      </c>
      <c r="C11408" t="s">
        <v>21822</v>
      </c>
      <c r="D11408" t="s">
        <v>88</v>
      </c>
      <c r="E11408" t="s">
        <v>93</v>
      </c>
      <c r="F11408" t="s">
        <v>42</v>
      </c>
      <c r="G11408">
        <v>3</v>
      </c>
      <c r="H11408">
        <v>4</v>
      </c>
      <c r="I11408">
        <v>2014</v>
      </c>
      <c r="J11408" t="s">
        <v>61</v>
      </c>
      <c r="K11408" t="s">
        <v>44</v>
      </c>
      <c r="L11408" t="s">
        <v>44</v>
      </c>
      <c r="M11408" s="54" t="s">
        <v>44</v>
      </c>
      <c r="N11408">
        <v>0</v>
      </c>
      <c r="O11408">
        <v>2</v>
      </c>
      <c r="P11408" t="s">
        <v>11517</v>
      </c>
    </row>
    <row r="11409" spans="1:16" x14ac:dyDescent="0.25">
      <c r="A11409" s="20" t="s">
        <v>14438</v>
      </c>
      <c r="B11409">
        <v>8</v>
      </c>
      <c r="C11409" t="s">
        <v>21822</v>
      </c>
      <c r="D11409" t="s">
        <v>88</v>
      </c>
      <c r="E11409" t="s">
        <v>93</v>
      </c>
      <c r="F11409" t="s">
        <v>42</v>
      </c>
      <c r="G11409">
        <v>4</v>
      </c>
      <c r="H11409">
        <v>4</v>
      </c>
      <c r="I11409">
        <v>2014</v>
      </c>
      <c r="J11409" t="s">
        <v>61</v>
      </c>
      <c r="K11409" t="s">
        <v>44</v>
      </c>
      <c r="L11409" t="s">
        <v>44</v>
      </c>
      <c r="M11409" s="54" t="s">
        <v>44</v>
      </c>
      <c r="N11409">
        <v>1</v>
      </c>
      <c r="O11409">
        <v>5</v>
      </c>
      <c r="P11409">
        <v>100</v>
      </c>
    </row>
    <row r="11410" spans="1:16" x14ac:dyDescent="0.25">
      <c r="A11410" s="20" t="s">
        <v>15038</v>
      </c>
      <c r="B11410">
        <v>8</v>
      </c>
      <c r="C11410" t="s">
        <v>21822</v>
      </c>
      <c r="D11410" t="s">
        <v>88</v>
      </c>
      <c r="E11410" t="s">
        <v>93</v>
      </c>
      <c r="F11410" t="s">
        <v>42</v>
      </c>
      <c r="G11410">
        <v>5</v>
      </c>
      <c r="H11410">
        <v>4</v>
      </c>
      <c r="I11410">
        <v>2014</v>
      </c>
      <c r="J11410" t="s">
        <v>61</v>
      </c>
      <c r="K11410" t="s">
        <v>44</v>
      </c>
      <c r="L11410" t="s">
        <v>44</v>
      </c>
      <c r="M11410" s="54" t="s">
        <v>44</v>
      </c>
      <c r="N11410">
        <v>0</v>
      </c>
      <c r="O11410">
        <v>3</v>
      </c>
      <c r="P11410" t="s">
        <v>11517</v>
      </c>
    </row>
    <row r="11411" spans="1:16" x14ac:dyDescent="0.25">
      <c r="A11411" s="20" t="s">
        <v>14439</v>
      </c>
      <c r="B11411">
        <v>8</v>
      </c>
      <c r="C11411" t="s">
        <v>21822</v>
      </c>
      <c r="D11411" t="s">
        <v>88</v>
      </c>
      <c r="E11411" t="s">
        <v>93</v>
      </c>
      <c r="F11411" t="s">
        <v>42</v>
      </c>
      <c r="G11411">
        <v>2</v>
      </c>
      <c r="H11411">
        <v>4</v>
      </c>
      <c r="I11411">
        <v>2014</v>
      </c>
      <c r="J11411" t="s">
        <v>62</v>
      </c>
      <c r="K11411" t="s">
        <v>44</v>
      </c>
      <c r="L11411" t="s">
        <v>44</v>
      </c>
      <c r="M11411" s="54" t="s">
        <v>44</v>
      </c>
      <c r="N11411">
        <v>2</v>
      </c>
      <c r="O11411">
        <v>4</v>
      </c>
      <c r="P11411">
        <v>70.710678118654698</v>
      </c>
    </row>
    <row r="11412" spans="1:16" x14ac:dyDescent="0.25">
      <c r="A11412" s="20" t="s">
        <v>14440</v>
      </c>
      <c r="B11412">
        <v>8</v>
      </c>
      <c r="C11412" t="s">
        <v>21822</v>
      </c>
      <c r="D11412" t="s">
        <v>88</v>
      </c>
      <c r="E11412" t="s">
        <v>93</v>
      </c>
      <c r="F11412" t="s">
        <v>42</v>
      </c>
      <c r="G11412">
        <v>3</v>
      </c>
      <c r="H11412">
        <v>4</v>
      </c>
      <c r="I11412">
        <v>2014</v>
      </c>
      <c r="J11412" t="s">
        <v>62</v>
      </c>
      <c r="K11412" t="s">
        <v>44</v>
      </c>
      <c r="L11412" t="s">
        <v>44</v>
      </c>
      <c r="M11412" s="54" t="s">
        <v>44</v>
      </c>
      <c r="N11412">
        <v>1</v>
      </c>
      <c r="O11412">
        <v>7</v>
      </c>
      <c r="P11412">
        <v>100</v>
      </c>
    </row>
    <row r="11413" spans="1:16" x14ac:dyDescent="0.25">
      <c r="A11413" s="20" t="s">
        <v>14441</v>
      </c>
      <c r="B11413">
        <v>8</v>
      </c>
      <c r="C11413" t="s">
        <v>21822</v>
      </c>
      <c r="D11413" t="s">
        <v>88</v>
      </c>
      <c r="E11413" t="s">
        <v>93</v>
      </c>
      <c r="F11413" t="s">
        <v>42</v>
      </c>
      <c r="G11413">
        <v>4</v>
      </c>
      <c r="H11413">
        <v>4</v>
      </c>
      <c r="I11413">
        <v>2014</v>
      </c>
      <c r="J11413" t="s">
        <v>62</v>
      </c>
      <c r="K11413" t="s">
        <v>44</v>
      </c>
      <c r="L11413" t="s">
        <v>44</v>
      </c>
      <c r="M11413" s="54" t="s">
        <v>44</v>
      </c>
      <c r="N11413">
        <v>1</v>
      </c>
      <c r="O11413">
        <v>12</v>
      </c>
      <c r="P11413">
        <v>100</v>
      </c>
    </row>
    <row r="11414" spans="1:16" x14ac:dyDescent="0.25">
      <c r="A11414" s="20" t="s">
        <v>15002</v>
      </c>
      <c r="B11414">
        <v>8</v>
      </c>
      <c r="C11414" t="s">
        <v>21822</v>
      </c>
      <c r="D11414" t="s">
        <v>88</v>
      </c>
      <c r="E11414" t="s">
        <v>93</v>
      </c>
      <c r="F11414" t="s">
        <v>42</v>
      </c>
      <c r="G11414">
        <v>5</v>
      </c>
      <c r="H11414">
        <v>4</v>
      </c>
      <c r="I11414">
        <v>2014</v>
      </c>
      <c r="J11414" t="s">
        <v>62</v>
      </c>
      <c r="K11414" t="s">
        <v>44</v>
      </c>
      <c r="L11414" t="s">
        <v>44</v>
      </c>
      <c r="M11414" s="54" t="s">
        <v>44</v>
      </c>
      <c r="N11414">
        <v>14</v>
      </c>
      <c r="O11414">
        <v>41</v>
      </c>
      <c r="P11414">
        <v>26.726124191242398</v>
      </c>
    </row>
    <row r="11415" spans="1:16" x14ac:dyDescent="0.25">
      <c r="A11415" s="20" t="s">
        <v>14442</v>
      </c>
      <c r="B11415">
        <v>8</v>
      </c>
      <c r="C11415" t="s">
        <v>21822</v>
      </c>
      <c r="D11415" t="s">
        <v>88</v>
      </c>
      <c r="E11415" t="s">
        <v>93</v>
      </c>
      <c r="F11415" t="s">
        <v>42</v>
      </c>
      <c r="G11415">
        <v>1</v>
      </c>
      <c r="H11415">
        <v>4</v>
      </c>
      <c r="I11415">
        <v>2014</v>
      </c>
      <c r="J11415" t="s">
        <v>43</v>
      </c>
      <c r="K11415" t="s">
        <v>44</v>
      </c>
      <c r="L11415" t="s">
        <v>44</v>
      </c>
      <c r="M11415" s="54" t="s">
        <v>44</v>
      </c>
      <c r="N11415">
        <v>4</v>
      </c>
      <c r="O11415">
        <v>7</v>
      </c>
      <c r="P11415">
        <v>50</v>
      </c>
    </row>
    <row r="11416" spans="1:16" x14ac:dyDescent="0.25">
      <c r="A11416" s="20" t="s">
        <v>14443</v>
      </c>
      <c r="B11416">
        <v>8</v>
      </c>
      <c r="C11416" t="s">
        <v>21822</v>
      </c>
      <c r="D11416" t="s">
        <v>88</v>
      </c>
      <c r="E11416" t="s">
        <v>93</v>
      </c>
      <c r="F11416" t="s">
        <v>42</v>
      </c>
      <c r="G11416">
        <v>1</v>
      </c>
      <c r="H11416">
        <v>4</v>
      </c>
      <c r="I11416">
        <v>2014</v>
      </c>
      <c r="J11416" t="s">
        <v>75</v>
      </c>
      <c r="K11416">
        <v>24.77</v>
      </c>
      <c r="L11416">
        <v>18.789732611316701</v>
      </c>
      <c r="M11416" s="54">
        <v>31.641305485186699</v>
      </c>
      <c r="N11416">
        <v>115</v>
      </c>
      <c r="O11416">
        <v>590</v>
      </c>
      <c r="P11416">
        <v>9.3250480824031392</v>
      </c>
    </row>
    <row r="11417" spans="1:16" x14ac:dyDescent="0.25">
      <c r="A11417" s="20" t="s">
        <v>14444</v>
      </c>
      <c r="B11417">
        <v>8</v>
      </c>
      <c r="C11417" t="s">
        <v>21822</v>
      </c>
      <c r="D11417" t="s">
        <v>88</v>
      </c>
      <c r="E11417" t="s">
        <v>93</v>
      </c>
      <c r="F11417" t="s">
        <v>42</v>
      </c>
      <c r="G11417">
        <v>2</v>
      </c>
      <c r="H11417">
        <v>4</v>
      </c>
      <c r="I11417">
        <v>2014</v>
      </c>
      <c r="J11417" t="s">
        <v>75</v>
      </c>
      <c r="K11417">
        <v>24.07</v>
      </c>
      <c r="L11417">
        <v>19.983094877536399</v>
      </c>
      <c r="M11417" s="54">
        <v>28.5289303257344</v>
      </c>
      <c r="N11417">
        <v>287</v>
      </c>
      <c r="O11417">
        <v>1382</v>
      </c>
      <c r="P11417">
        <v>5.9028133610095503</v>
      </c>
    </row>
    <row r="11418" spans="1:16" x14ac:dyDescent="0.25">
      <c r="A11418" s="20" t="s">
        <v>14445</v>
      </c>
      <c r="B11418">
        <v>8</v>
      </c>
      <c r="C11418" t="s">
        <v>21822</v>
      </c>
      <c r="D11418" t="s">
        <v>88</v>
      </c>
      <c r="E11418" t="s">
        <v>93</v>
      </c>
      <c r="F11418" t="s">
        <v>42</v>
      </c>
      <c r="G11418">
        <v>3</v>
      </c>
      <c r="H11418">
        <v>4</v>
      </c>
      <c r="I11418">
        <v>2014</v>
      </c>
      <c r="J11418" t="s">
        <v>75</v>
      </c>
      <c r="K11418">
        <v>22.1</v>
      </c>
      <c r="L11418">
        <v>18.929218555939102</v>
      </c>
      <c r="M11418" s="54">
        <v>25.532301414279601</v>
      </c>
      <c r="N11418">
        <v>372</v>
      </c>
      <c r="O11418">
        <v>1883</v>
      </c>
      <c r="P11418">
        <v>5.1847584736521304</v>
      </c>
    </row>
    <row r="11419" spans="1:16" x14ac:dyDescent="0.25">
      <c r="A11419" s="20" t="s">
        <v>14446</v>
      </c>
      <c r="B11419">
        <v>8</v>
      </c>
      <c r="C11419" t="s">
        <v>21822</v>
      </c>
      <c r="D11419" t="s">
        <v>88</v>
      </c>
      <c r="E11419" t="s">
        <v>93</v>
      </c>
      <c r="F11419" t="s">
        <v>42</v>
      </c>
      <c r="G11419">
        <v>4</v>
      </c>
      <c r="H11419">
        <v>4</v>
      </c>
      <c r="I11419">
        <v>2014</v>
      </c>
      <c r="J11419" t="s">
        <v>75</v>
      </c>
      <c r="K11419">
        <v>24.19</v>
      </c>
      <c r="L11419">
        <v>22.057236313743601</v>
      </c>
      <c r="M11419" s="54">
        <v>26.432386855468501</v>
      </c>
      <c r="N11419">
        <v>878</v>
      </c>
      <c r="O11419">
        <v>4042</v>
      </c>
      <c r="P11419">
        <v>3.3748365353141399</v>
      </c>
    </row>
    <row r="11420" spans="1:16" x14ac:dyDescent="0.25">
      <c r="A11420" s="20" t="s">
        <v>14447</v>
      </c>
      <c r="B11420">
        <v>8</v>
      </c>
      <c r="C11420" t="s">
        <v>21822</v>
      </c>
      <c r="D11420" t="s">
        <v>88</v>
      </c>
      <c r="E11420" t="s">
        <v>93</v>
      </c>
      <c r="F11420" t="s">
        <v>42</v>
      </c>
      <c r="G11420">
        <v>5</v>
      </c>
      <c r="H11420">
        <v>4</v>
      </c>
      <c r="I11420">
        <v>2014</v>
      </c>
      <c r="J11420" t="s">
        <v>75</v>
      </c>
      <c r="K11420">
        <v>26.38</v>
      </c>
      <c r="L11420">
        <v>25.263337226007899</v>
      </c>
      <c r="M11420" s="54">
        <v>27.528192668977098</v>
      </c>
      <c r="N11420">
        <v>3121</v>
      </c>
      <c r="O11420">
        <v>14283</v>
      </c>
      <c r="P11420">
        <v>1.7900003490501</v>
      </c>
    </row>
    <row r="11421" spans="1:16" x14ac:dyDescent="0.25">
      <c r="A11421" s="20" t="s">
        <v>14448</v>
      </c>
      <c r="B11421">
        <v>8</v>
      </c>
      <c r="C11421" t="s">
        <v>21822</v>
      </c>
      <c r="D11421" t="s">
        <v>88</v>
      </c>
      <c r="E11421" t="s">
        <v>93</v>
      </c>
      <c r="F11421" t="s">
        <v>42</v>
      </c>
      <c r="G11421">
        <v>2</v>
      </c>
      <c r="H11421">
        <v>4</v>
      </c>
      <c r="I11421">
        <v>2014</v>
      </c>
      <c r="J11421" t="s">
        <v>43</v>
      </c>
      <c r="K11421" t="s">
        <v>44</v>
      </c>
      <c r="L11421" t="s">
        <v>44</v>
      </c>
      <c r="M11421" s="54" t="s">
        <v>44</v>
      </c>
      <c r="N11421">
        <v>2</v>
      </c>
      <c r="O11421">
        <v>13</v>
      </c>
      <c r="P11421">
        <v>70.710678118654698</v>
      </c>
    </row>
    <row r="11422" spans="1:16" x14ac:dyDescent="0.25">
      <c r="A11422" s="20" t="s">
        <v>14449</v>
      </c>
      <c r="B11422">
        <v>8</v>
      </c>
      <c r="C11422" t="s">
        <v>21822</v>
      </c>
      <c r="D11422" t="s">
        <v>88</v>
      </c>
      <c r="E11422" t="s">
        <v>93</v>
      </c>
      <c r="F11422" t="s">
        <v>42</v>
      </c>
      <c r="G11422">
        <v>3</v>
      </c>
      <c r="H11422">
        <v>4</v>
      </c>
      <c r="I11422">
        <v>2014</v>
      </c>
      <c r="J11422" t="s">
        <v>43</v>
      </c>
      <c r="K11422" t="s">
        <v>44</v>
      </c>
      <c r="L11422" t="s">
        <v>44</v>
      </c>
      <c r="M11422" s="54" t="s">
        <v>44</v>
      </c>
      <c r="N11422">
        <v>6</v>
      </c>
      <c r="O11422">
        <v>32</v>
      </c>
      <c r="P11422">
        <v>40.824829046386299</v>
      </c>
    </row>
    <row r="11423" spans="1:16" x14ac:dyDescent="0.25">
      <c r="A11423" s="20" t="s">
        <v>14450</v>
      </c>
      <c r="B11423">
        <v>8</v>
      </c>
      <c r="C11423" t="s">
        <v>21822</v>
      </c>
      <c r="D11423" t="s">
        <v>88</v>
      </c>
      <c r="E11423" t="s">
        <v>93</v>
      </c>
      <c r="F11423" t="s">
        <v>42</v>
      </c>
      <c r="G11423">
        <v>4</v>
      </c>
      <c r="H11423">
        <v>4</v>
      </c>
      <c r="I11423">
        <v>2014</v>
      </c>
      <c r="J11423" t="s">
        <v>43</v>
      </c>
      <c r="K11423" t="s">
        <v>44</v>
      </c>
      <c r="L11423" t="s">
        <v>44</v>
      </c>
      <c r="M11423" s="54" t="s">
        <v>44</v>
      </c>
      <c r="N11423">
        <v>18</v>
      </c>
      <c r="O11423">
        <v>67</v>
      </c>
      <c r="P11423">
        <v>23.570226039551599</v>
      </c>
    </row>
    <row r="11424" spans="1:16" x14ac:dyDescent="0.25">
      <c r="A11424" s="20" t="s">
        <v>14451</v>
      </c>
      <c r="B11424">
        <v>8</v>
      </c>
      <c r="C11424" t="s">
        <v>21822</v>
      </c>
      <c r="D11424" t="s">
        <v>88</v>
      </c>
      <c r="E11424" t="s">
        <v>93</v>
      </c>
      <c r="F11424" t="s">
        <v>42</v>
      </c>
      <c r="G11424">
        <v>5</v>
      </c>
      <c r="H11424">
        <v>4</v>
      </c>
      <c r="I11424">
        <v>2014</v>
      </c>
      <c r="J11424" t="s">
        <v>43</v>
      </c>
      <c r="K11424" t="s">
        <v>44</v>
      </c>
      <c r="L11424" t="s">
        <v>44</v>
      </c>
      <c r="M11424" s="54" t="s">
        <v>44</v>
      </c>
      <c r="N11424">
        <v>17</v>
      </c>
      <c r="O11424">
        <v>87</v>
      </c>
      <c r="P11424">
        <v>24.253562503633301</v>
      </c>
    </row>
    <row r="11425" spans="1:16" x14ac:dyDescent="0.25">
      <c r="A11425" s="20" t="s">
        <v>9832</v>
      </c>
      <c r="B11425">
        <v>8</v>
      </c>
      <c r="C11425" t="s">
        <v>21822</v>
      </c>
      <c r="D11425" t="s">
        <v>88</v>
      </c>
      <c r="E11425" t="s">
        <v>93</v>
      </c>
      <c r="F11425" t="s">
        <v>42</v>
      </c>
      <c r="G11425">
        <v>1</v>
      </c>
      <c r="H11425">
        <v>4</v>
      </c>
      <c r="I11425">
        <v>2014</v>
      </c>
      <c r="J11425" t="s">
        <v>45</v>
      </c>
      <c r="K11425" t="s">
        <v>44</v>
      </c>
      <c r="L11425" t="s">
        <v>44</v>
      </c>
      <c r="M11425" s="54" t="s">
        <v>44</v>
      </c>
      <c r="N11425">
        <v>5</v>
      </c>
      <c r="O11425">
        <v>34</v>
      </c>
      <c r="P11425">
        <v>44.721359549995803</v>
      </c>
    </row>
    <row r="11426" spans="1:16" x14ac:dyDescent="0.25">
      <c r="A11426" s="20" t="s">
        <v>9843</v>
      </c>
      <c r="B11426">
        <v>8</v>
      </c>
      <c r="C11426" t="s">
        <v>21822</v>
      </c>
      <c r="D11426" t="s">
        <v>88</v>
      </c>
      <c r="E11426" t="s">
        <v>93</v>
      </c>
      <c r="F11426" t="s">
        <v>42</v>
      </c>
      <c r="G11426">
        <v>2</v>
      </c>
      <c r="H11426">
        <v>4</v>
      </c>
      <c r="I11426">
        <v>2014</v>
      </c>
      <c r="J11426" t="s">
        <v>45</v>
      </c>
      <c r="K11426" t="s">
        <v>44</v>
      </c>
      <c r="L11426" t="s">
        <v>44</v>
      </c>
      <c r="M11426" s="54" t="s">
        <v>44</v>
      </c>
      <c r="N11426">
        <v>6</v>
      </c>
      <c r="O11426">
        <v>51</v>
      </c>
      <c r="P11426">
        <v>40.824829046386299</v>
      </c>
    </row>
    <row r="11427" spans="1:16" x14ac:dyDescent="0.25">
      <c r="A11427" s="20" t="s">
        <v>9846</v>
      </c>
      <c r="B11427">
        <v>8</v>
      </c>
      <c r="C11427" t="s">
        <v>21822</v>
      </c>
      <c r="D11427" t="s">
        <v>88</v>
      </c>
      <c r="E11427" t="s">
        <v>93</v>
      </c>
      <c r="F11427" t="s">
        <v>42</v>
      </c>
      <c r="G11427">
        <v>3</v>
      </c>
      <c r="H11427">
        <v>4</v>
      </c>
      <c r="I11427">
        <v>2014</v>
      </c>
      <c r="J11427" t="s">
        <v>45</v>
      </c>
      <c r="K11427" t="s">
        <v>44</v>
      </c>
      <c r="L11427" t="s">
        <v>44</v>
      </c>
      <c r="M11427" s="54" t="s">
        <v>44</v>
      </c>
      <c r="N11427">
        <v>15</v>
      </c>
      <c r="O11427">
        <v>72</v>
      </c>
      <c r="P11427">
        <v>25.8198889747161</v>
      </c>
    </row>
    <row r="11428" spans="1:16" x14ac:dyDescent="0.25">
      <c r="A11428" s="20" t="s">
        <v>9847</v>
      </c>
      <c r="B11428">
        <v>8</v>
      </c>
      <c r="C11428" t="s">
        <v>21822</v>
      </c>
      <c r="D11428" t="s">
        <v>88</v>
      </c>
      <c r="E11428" t="s">
        <v>93</v>
      </c>
      <c r="F11428" t="s">
        <v>42</v>
      </c>
      <c r="G11428">
        <v>4</v>
      </c>
      <c r="H11428">
        <v>4</v>
      </c>
      <c r="I11428">
        <v>2014</v>
      </c>
      <c r="J11428" t="s">
        <v>45</v>
      </c>
      <c r="K11428">
        <v>17.2</v>
      </c>
      <c r="L11428">
        <v>9.9355843286652892</v>
      </c>
      <c r="M11428" s="54">
        <v>26.429809858458899</v>
      </c>
      <c r="N11428">
        <v>38</v>
      </c>
      <c r="O11428">
        <v>249</v>
      </c>
      <c r="P11428">
        <v>16.222142113076298</v>
      </c>
    </row>
    <row r="11429" spans="1:16" x14ac:dyDescent="0.25">
      <c r="A11429" s="20" t="s">
        <v>9848</v>
      </c>
      <c r="B11429">
        <v>8</v>
      </c>
      <c r="C11429" t="s">
        <v>21822</v>
      </c>
      <c r="D11429" t="s">
        <v>88</v>
      </c>
      <c r="E11429" t="s">
        <v>93</v>
      </c>
      <c r="F11429" t="s">
        <v>42</v>
      </c>
      <c r="G11429">
        <v>5</v>
      </c>
      <c r="H11429">
        <v>4</v>
      </c>
      <c r="I11429">
        <v>2014</v>
      </c>
      <c r="J11429" t="s">
        <v>45</v>
      </c>
      <c r="K11429">
        <v>36.299999999999997</v>
      </c>
      <c r="L11429">
        <v>25.052597554384199</v>
      </c>
      <c r="M11429" s="54">
        <v>50.594192637067898</v>
      </c>
      <c r="N11429">
        <v>39</v>
      </c>
      <c r="O11429">
        <v>150</v>
      </c>
      <c r="P11429">
        <v>16.012815380508702</v>
      </c>
    </row>
    <row r="11430" spans="1:16" x14ac:dyDescent="0.25">
      <c r="A11430" s="20" t="s">
        <v>9853</v>
      </c>
      <c r="B11430">
        <v>8</v>
      </c>
      <c r="C11430" t="s">
        <v>21822</v>
      </c>
      <c r="D11430" t="s">
        <v>88</v>
      </c>
      <c r="E11430" t="s">
        <v>93</v>
      </c>
      <c r="F11430" t="s">
        <v>42</v>
      </c>
      <c r="G11430">
        <v>1</v>
      </c>
      <c r="H11430">
        <v>4</v>
      </c>
      <c r="I11430">
        <v>2014</v>
      </c>
      <c r="J11430" t="s">
        <v>46</v>
      </c>
      <c r="K11430">
        <v>17</v>
      </c>
      <c r="L11430">
        <v>7.8270601104711899</v>
      </c>
      <c r="M11430" s="54">
        <v>29.798924727707501</v>
      </c>
      <c r="N11430">
        <v>20</v>
      </c>
      <c r="O11430">
        <v>136</v>
      </c>
      <c r="P11430">
        <v>22.360679774997902</v>
      </c>
    </row>
    <row r="11431" spans="1:16" x14ac:dyDescent="0.25">
      <c r="A11431" s="20" t="s">
        <v>9864</v>
      </c>
      <c r="B11431">
        <v>8</v>
      </c>
      <c r="C11431" t="s">
        <v>21822</v>
      </c>
      <c r="D11431" t="s">
        <v>88</v>
      </c>
      <c r="E11431" t="s">
        <v>93</v>
      </c>
      <c r="F11431" t="s">
        <v>42</v>
      </c>
      <c r="G11431">
        <v>2</v>
      </c>
      <c r="H11431">
        <v>4</v>
      </c>
      <c r="I11431">
        <v>2014</v>
      </c>
      <c r="J11431" t="s">
        <v>46</v>
      </c>
      <c r="K11431">
        <v>17.600000000000001</v>
      </c>
      <c r="L11431">
        <v>10.0604102996374</v>
      </c>
      <c r="M11431" s="54">
        <v>27.956501600427799</v>
      </c>
      <c r="N11431">
        <v>23</v>
      </c>
      <c r="O11431">
        <v>108</v>
      </c>
      <c r="P11431">
        <v>20.851441405707501</v>
      </c>
    </row>
    <row r="11432" spans="1:16" x14ac:dyDescent="0.25">
      <c r="A11432" s="20" t="s">
        <v>9867</v>
      </c>
      <c r="B11432">
        <v>8</v>
      </c>
      <c r="C11432" t="s">
        <v>21822</v>
      </c>
      <c r="D11432" t="s">
        <v>88</v>
      </c>
      <c r="E11432" t="s">
        <v>93</v>
      </c>
      <c r="F11432" t="s">
        <v>42</v>
      </c>
      <c r="G11432">
        <v>3</v>
      </c>
      <c r="H11432">
        <v>4</v>
      </c>
      <c r="I11432">
        <v>2014</v>
      </c>
      <c r="J11432" t="s">
        <v>46</v>
      </c>
      <c r="K11432" t="s">
        <v>44</v>
      </c>
      <c r="L11432" t="s">
        <v>44</v>
      </c>
      <c r="M11432" s="54" t="s">
        <v>44</v>
      </c>
      <c r="N11432">
        <v>17</v>
      </c>
      <c r="O11432">
        <v>113</v>
      </c>
      <c r="P11432">
        <v>24.253562503633301</v>
      </c>
    </row>
    <row r="11433" spans="1:16" x14ac:dyDescent="0.25">
      <c r="A11433" s="20" t="s">
        <v>9868</v>
      </c>
      <c r="B11433">
        <v>8</v>
      </c>
      <c r="C11433" t="s">
        <v>21822</v>
      </c>
      <c r="D11433" t="s">
        <v>88</v>
      </c>
      <c r="E11433" t="s">
        <v>93</v>
      </c>
      <c r="F11433" t="s">
        <v>42</v>
      </c>
      <c r="G11433">
        <v>4</v>
      </c>
      <c r="H11433">
        <v>4</v>
      </c>
      <c r="I11433">
        <v>2014</v>
      </c>
      <c r="J11433" t="s">
        <v>46</v>
      </c>
      <c r="K11433">
        <v>18.8</v>
      </c>
      <c r="L11433">
        <v>11.5271188432259</v>
      </c>
      <c r="M11433" s="54">
        <v>27.763710892095801</v>
      </c>
      <c r="N11433">
        <v>56</v>
      </c>
      <c r="O11433">
        <v>307</v>
      </c>
      <c r="P11433">
        <v>13.363062095621199</v>
      </c>
    </row>
    <row r="11434" spans="1:16" x14ac:dyDescent="0.25">
      <c r="A11434" s="20" t="s">
        <v>9869</v>
      </c>
      <c r="B11434">
        <v>8</v>
      </c>
      <c r="C11434" t="s">
        <v>21822</v>
      </c>
      <c r="D11434" t="s">
        <v>88</v>
      </c>
      <c r="E11434" t="s">
        <v>93</v>
      </c>
      <c r="F11434" t="s">
        <v>42</v>
      </c>
      <c r="G11434">
        <v>5</v>
      </c>
      <c r="H11434">
        <v>4</v>
      </c>
      <c r="I11434">
        <v>2014</v>
      </c>
      <c r="J11434" t="s">
        <v>46</v>
      </c>
      <c r="K11434">
        <v>24.5</v>
      </c>
      <c r="L11434">
        <v>19.672718686100499</v>
      </c>
      <c r="M11434" s="54">
        <v>29.880420072848999</v>
      </c>
      <c r="N11434">
        <v>190</v>
      </c>
      <c r="O11434">
        <v>815</v>
      </c>
      <c r="P11434">
        <v>7.25476250110012</v>
      </c>
    </row>
    <row r="11435" spans="1:16" x14ac:dyDescent="0.25">
      <c r="A11435" s="20" t="s">
        <v>9874</v>
      </c>
      <c r="B11435">
        <v>8</v>
      </c>
      <c r="C11435" t="s">
        <v>21822</v>
      </c>
      <c r="D11435" t="s">
        <v>88</v>
      </c>
      <c r="E11435" t="s">
        <v>93</v>
      </c>
      <c r="F11435" t="s">
        <v>42</v>
      </c>
      <c r="G11435">
        <v>1</v>
      </c>
      <c r="H11435">
        <v>4</v>
      </c>
      <c r="I11435">
        <v>2014</v>
      </c>
      <c r="J11435" t="s">
        <v>47</v>
      </c>
      <c r="K11435" t="s">
        <v>44</v>
      </c>
      <c r="L11435" t="s">
        <v>44</v>
      </c>
      <c r="M11435" s="54" t="s">
        <v>44</v>
      </c>
      <c r="N11435">
        <v>12</v>
      </c>
      <c r="O11435">
        <v>67</v>
      </c>
      <c r="P11435">
        <v>28.867513459481302</v>
      </c>
    </row>
    <row r="11436" spans="1:16" x14ac:dyDescent="0.25">
      <c r="A11436" s="20" t="s">
        <v>9885</v>
      </c>
      <c r="B11436">
        <v>8</v>
      </c>
      <c r="C11436" t="s">
        <v>21822</v>
      </c>
      <c r="D11436" t="s">
        <v>88</v>
      </c>
      <c r="E11436" t="s">
        <v>93</v>
      </c>
      <c r="F11436" t="s">
        <v>42</v>
      </c>
      <c r="G11436">
        <v>2</v>
      </c>
      <c r="H11436">
        <v>4</v>
      </c>
      <c r="I11436">
        <v>2014</v>
      </c>
      <c r="J11436" t="s">
        <v>47</v>
      </c>
      <c r="K11436">
        <v>26.9</v>
      </c>
      <c r="L11436">
        <v>18.4644559180907</v>
      </c>
      <c r="M11436" s="54">
        <v>37.294936691500901</v>
      </c>
      <c r="N11436">
        <v>52</v>
      </c>
      <c r="O11436">
        <v>258</v>
      </c>
      <c r="P11436">
        <v>13.8675049056307</v>
      </c>
    </row>
    <row r="11437" spans="1:16" x14ac:dyDescent="0.25">
      <c r="A11437" s="20" t="s">
        <v>9888</v>
      </c>
      <c r="B11437">
        <v>8</v>
      </c>
      <c r="C11437" t="s">
        <v>21822</v>
      </c>
      <c r="D11437" t="s">
        <v>88</v>
      </c>
      <c r="E11437" t="s">
        <v>93</v>
      </c>
      <c r="F11437" t="s">
        <v>42</v>
      </c>
      <c r="G11437">
        <v>3</v>
      </c>
      <c r="H11437">
        <v>4</v>
      </c>
      <c r="I11437">
        <v>2014</v>
      </c>
      <c r="J11437" t="s">
        <v>47</v>
      </c>
      <c r="K11437">
        <v>25.4</v>
      </c>
      <c r="L11437">
        <v>17.935459486701799</v>
      </c>
      <c r="M11437" s="54">
        <v>34.450455284359997</v>
      </c>
      <c r="N11437">
        <v>54</v>
      </c>
      <c r="O11437">
        <v>270</v>
      </c>
      <c r="P11437">
        <v>13.6082763487954</v>
      </c>
    </row>
    <row r="11438" spans="1:16" x14ac:dyDescent="0.25">
      <c r="A11438" s="20" t="s">
        <v>9889</v>
      </c>
      <c r="B11438">
        <v>8</v>
      </c>
      <c r="C11438" t="s">
        <v>21822</v>
      </c>
      <c r="D11438" t="s">
        <v>88</v>
      </c>
      <c r="E11438" t="s">
        <v>93</v>
      </c>
      <c r="F11438" t="s">
        <v>42</v>
      </c>
      <c r="G11438">
        <v>4</v>
      </c>
      <c r="H11438">
        <v>4</v>
      </c>
      <c r="I11438">
        <v>2014</v>
      </c>
      <c r="J11438" t="s">
        <v>47</v>
      </c>
      <c r="K11438">
        <v>23.4</v>
      </c>
      <c r="L11438">
        <v>18.9558437643459</v>
      </c>
      <c r="M11438" s="54">
        <v>28.453560566106098</v>
      </c>
      <c r="N11438">
        <v>182</v>
      </c>
      <c r="O11438">
        <v>807</v>
      </c>
      <c r="P11438">
        <v>7.4124931666110099</v>
      </c>
    </row>
    <row r="11439" spans="1:16" x14ac:dyDescent="0.25">
      <c r="A11439" s="20" t="s">
        <v>9890</v>
      </c>
      <c r="B11439">
        <v>8</v>
      </c>
      <c r="C11439" t="s">
        <v>21822</v>
      </c>
      <c r="D11439" t="s">
        <v>88</v>
      </c>
      <c r="E11439" t="s">
        <v>93</v>
      </c>
      <c r="F11439" t="s">
        <v>42</v>
      </c>
      <c r="G11439">
        <v>5</v>
      </c>
      <c r="H11439">
        <v>4</v>
      </c>
      <c r="I11439">
        <v>2014</v>
      </c>
      <c r="J11439" t="s">
        <v>47</v>
      </c>
      <c r="K11439">
        <v>26.8</v>
      </c>
      <c r="L11439">
        <v>25.393131138081898</v>
      </c>
      <c r="M11439" s="54">
        <v>28.3311702845401</v>
      </c>
      <c r="N11439">
        <v>1753</v>
      </c>
      <c r="O11439">
        <v>8037</v>
      </c>
      <c r="P11439">
        <v>2.38841088596216</v>
      </c>
    </row>
    <row r="11440" spans="1:16" x14ac:dyDescent="0.25">
      <c r="A11440" s="20" t="s">
        <v>9895</v>
      </c>
      <c r="B11440">
        <v>8</v>
      </c>
      <c r="C11440" t="s">
        <v>21822</v>
      </c>
      <c r="D11440" t="s">
        <v>88</v>
      </c>
      <c r="E11440" t="s">
        <v>93</v>
      </c>
      <c r="F11440" t="s">
        <v>42</v>
      </c>
      <c r="G11440">
        <v>1</v>
      </c>
      <c r="H11440">
        <v>4</v>
      </c>
      <c r="I11440">
        <v>2014</v>
      </c>
      <c r="J11440" t="s">
        <v>48</v>
      </c>
      <c r="K11440" t="s">
        <v>44</v>
      </c>
      <c r="L11440" t="s">
        <v>44</v>
      </c>
      <c r="M11440" s="54" t="s">
        <v>44</v>
      </c>
      <c r="N11440">
        <v>3</v>
      </c>
      <c r="O11440">
        <v>5</v>
      </c>
      <c r="P11440">
        <v>57.735026918962603</v>
      </c>
    </row>
    <row r="11441" spans="1:16" x14ac:dyDescent="0.25">
      <c r="A11441" s="20" t="s">
        <v>9906</v>
      </c>
      <c r="B11441">
        <v>8</v>
      </c>
      <c r="C11441" t="s">
        <v>21822</v>
      </c>
      <c r="D11441" t="s">
        <v>88</v>
      </c>
      <c r="E11441" t="s">
        <v>93</v>
      </c>
      <c r="F11441" t="s">
        <v>42</v>
      </c>
      <c r="G11441">
        <v>2</v>
      </c>
      <c r="H11441">
        <v>4</v>
      </c>
      <c r="I11441">
        <v>2014</v>
      </c>
      <c r="J11441" t="s">
        <v>48</v>
      </c>
      <c r="K11441" t="s">
        <v>44</v>
      </c>
      <c r="L11441" t="s">
        <v>44</v>
      </c>
      <c r="M11441" s="54" t="s">
        <v>44</v>
      </c>
      <c r="N11441">
        <v>2</v>
      </c>
      <c r="O11441">
        <v>15</v>
      </c>
      <c r="P11441">
        <v>70.710678118654698</v>
      </c>
    </row>
    <row r="11442" spans="1:16" x14ac:dyDescent="0.25">
      <c r="A11442" s="20" t="s">
        <v>9909</v>
      </c>
      <c r="B11442">
        <v>8</v>
      </c>
      <c r="C11442" t="s">
        <v>21822</v>
      </c>
      <c r="D11442" t="s">
        <v>88</v>
      </c>
      <c r="E11442" t="s">
        <v>93</v>
      </c>
      <c r="F11442" t="s">
        <v>42</v>
      </c>
      <c r="G11442">
        <v>3</v>
      </c>
      <c r="H11442">
        <v>4</v>
      </c>
      <c r="I11442">
        <v>2014</v>
      </c>
      <c r="J11442" t="s">
        <v>48</v>
      </c>
      <c r="K11442" t="s">
        <v>44</v>
      </c>
      <c r="L11442" t="s">
        <v>44</v>
      </c>
      <c r="M11442" s="54" t="s">
        <v>44</v>
      </c>
      <c r="N11442">
        <v>3</v>
      </c>
      <c r="O11442">
        <v>15</v>
      </c>
      <c r="P11442">
        <v>57.735026918962603</v>
      </c>
    </row>
    <row r="11443" spans="1:16" x14ac:dyDescent="0.25">
      <c r="A11443" s="20" t="s">
        <v>9910</v>
      </c>
      <c r="B11443">
        <v>8</v>
      </c>
      <c r="C11443" t="s">
        <v>21822</v>
      </c>
      <c r="D11443" t="s">
        <v>88</v>
      </c>
      <c r="E11443" t="s">
        <v>93</v>
      </c>
      <c r="F11443" t="s">
        <v>42</v>
      </c>
      <c r="G11443">
        <v>4</v>
      </c>
      <c r="H11443">
        <v>4</v>
      </c>
      <c r="I11443">
        <v>2014</v>
      </c>
      <c r="J11443" t="s">
        <v>48</v>
      </c>
      <c r="K11443" t="s">
        <v>44</v>
      </c>
      <c r="L11443" t="s">
        <v>44</v>
      </c>
      <c r="M11443" s="54" t="s">
        <v>44</v>
      </c>
      <c r="N11443">
        <v>12</v>
      </c>
      <c r="O11443">
        <v>47</v>
      </c>
      <c r="P11443">
        <v>28.867513459481302</v>
      </c>
    </row>
    <row r="11444" spans="1:16" x14ac:dyDescent="0.25">
      <c r="A11444" s="20" t="s">
        <v>9911</v>
      </c>
      <c r="B11444">
        <v>8</v>
      </c>
      <c r="C11444" t="s">
        <v>21822</v>
      </c>
      <c r="D11444" t="s">
        <v>88</v>
      </c>
      <c r="E11444" t="s">
        <v>93</v>
      </c>
      <c r="F11444" t="s">
        <v>42</v>
      </c>
      <c r="G11444">
        <v>5</v>
      </c>
      <c r="H11444">
        <v>4</v>
      </c>
      <c r="I11444">
        <v>2014</v>
      </c>
      <c r="J11444" t="s">
        <v>48</v>
      </c>
      <c r="K11444">
        <v>16.8</v>
      </c>
      <c r="L11444">
        <v>11.3704751048316</v>
      </c>
      <c r="M11444" s="54">
        <v>23.4416148962117</v>
      </c>
      <c r="N11444">
        <v>58</v>
      </c>
      <c r="O11444">
        <v>277</v>
      </c>
      <c r="P11444">
        <v>13.130643285972299</v>
      </c>
    </row>
    <row r="11445" spans="1:16" x14ac:dyDescent="0.25">
      <c r="A11445" s="20" t="s">
        <v>14452</v>
      </c>
      <c r="B11445">
        <v>8</v>
      </c>
      <c r="C11445" t="s">
        <v>21822</v>
      </c>
      <c r="D11445" t="s">
        <v>88</v>
      </c>
      <c r="E11445" t="s">
        <v>93</v>
      </c>
      <c r="F11445" t="s">
        <v>42</v>
      </c>
      <c r="G11445">
        <v>1</v>
      </c>
      <c r="H11445">
        <v>4</v>
      </c>
      <c r="I11445">
        <v>2014</v>
      </c>
      <c r="J11445" t="s">
        <v>49</v>
      </c>
      <c r="K11445" t="s">
        <v>44</v>
      </c>
      <c r="L11445" t="s">
        <v>44</v>
      </c>
      <c r="M11445" s="54" t="s">
        <v>44</v>
      </c>
      <c r="N11445">
        <v>9</v>
      </c>
      <c r="O11445">
        <v>33</v>
      </c>
      <c r="P11445">
        <v>33.3333333333333</v>
      </c>
    </row>
    <row r="11446" spans="1:16" x14ac:dyDescent="0.25">
      <c r="A11446" s="20" t="s">
        <v>14453</v>
      </c>
      <c r="B11446">
        <v>8</v>
      </c>
      <c r="C11446" t="s">
        <v>21822</v>
      </c>
      <c r="D11446" t="s">
        <v>88</v>
      </c>
      <c r="E11446" t="s">
        <v>93</v>
      </c>
      <c r="F11446" t="s">
        <v>42</v>
      </c>
      <c r="G11446">
        <v>2</v>
      </c>
      <c r="H11446">
        <v>4</v>
      </c>
      <c r="I11446">
        <v>2014</v>
      </c>
      <c r="J11446" t="s">
        <v>49</v>
      </c>
      <c r="K11446" t="s">
        <v>44</v>
      </c>
      <c r="L11446" t="s">
        <v>44</v>
      </c>
      <c r="M11446" s="54" t="s">
        <v>44</v>
      </c>
      <c r="N11446">
        <v>5</v>
      </c>
      <c r="O11446">
        <v>33</v>
      </c>
      <c r="P11446">
        <v>44.721359549995803</v>
      </c>
    </row>
    <row r="11447" spans="1:16" x14ac:dyDescent="0.25">
      <c r="A11447" s="20" t="s">
        <v>14454</v>
      </c>
      <c r="B11447">
        <v>8</v>
      </c>
      <c r="C11447" t="s">
        <v>21822</v>
      </c>
      <c r="D11447" t="s">
        <v>88</v>
      </c>
      <c r="E11447" t="s">
        <v>93</v>
      </c>
      <c r="F11447" t="s">
        <v>42</v>
      </c>
      <c r="G11447">
        <v>3</v>
      </c>
      <c r="H11447">
        <v>4</v>
      </c>
      <c r="I11447">
        <v>2014</v>
      </c>
      <c r="J11447" t="s">
        <v>49</v>
      </c>
      <c r="K11447" t="s">
        <v>44</v>
      </c>
      <c r="L11447" t="s">
        <v>44</v>
      </c>
      <c r="M11447" s="54" t="s">
        <v>44</v>
      </c>
      <c r="N11447">
        <v>17</v>
      </c>
      <c r="O11447">
        <v>86</v>
      </c>
      <c r="P11447">
        <v>24.253562503633301</v>
      </c>
    </row>
    <row r="11448" spans="1:16" x14ac:dyDescent="0.25">
      <c r="A11448" s="20" t="s">
        <v>14455</v>
      </c>
      <c r="B11448">
        <v>8</v>
      </c>
      <c r="C11448" t="s">
        <v>21822</v>
      </c>
      <c r="D11448" t="s">
        <v>88</v>
      </c>
      <c r="E11448" t="s">
        <v>93</v>
      </c>
      <c r="F11448" t="s">
        <v>42</v>
      </c>
      <c r="G11448">
        <v>4</v>
      </c>
      <c r="H11448">
        <v>4</v>
      </c>
      <c r="I11448">
        <v>2014</v>
      </c>
      <c r="J11448" t="s">
        <v>49</v>
      </c>
      <c r="K11448">
        <v>24.3</v>
      </c>
      <c r="L11448">
        <v>16.417179030605102</v>
      </c>
      <c r="M11448" s="54">
        <v>33.8585744045618</v>
      </c>
      <c r="N11448">
        <v>57</v>
      </c>
      <c r="O11448">
        <v>264</v>
      </c>
      <c r="P11448">
        <v>13.245323570650401</v>
      </c>
    </row>
    <row r="11449" spans="1:16" x14ac:dyDescent="0.25">
      <c r="A11449" s="20" t="s">
        <v>14456</v>
      </c>
      <c r="B11449">
        <v>8</v>
      </c>
      <c r="C11449" t="s">
        <v>21822</v>
      </c>
      <c r="D11449" t="s">
        <v>88</v>
      </c>
      <c r="E11449" t="s">
        <v>93</v>
      </c>
      <c r="F11449" t="s">
        <v>42</v>
      </c>
      <c r="G11449">
        <v>5</v>
      </c>
      <c r="H11449">
        <v>4</v>
      </c>
      <c r="I11449">
        <v>2014</v>
      </c>
      <c r="J11449" t="s">
        <v>49</v>
      </c>
      <c r="K11449">
        <v>23.6</v>
      </c>
      <c r="L11449">
        <v>15.783683375739599</v>
      </c>
      <c r="M11449" s="54">
        <v>33.071558515322003</v>
      </c>
      <c r="N11449">
        <v>64</v>
      </c>
      <c r="O11449">
        <v>360</v>
      </c>
      <c r="P11449">
        <v>12.5</v>
      </c>
    </row>
    <row r="11450" spans="1:16" x14ac:dyDescent="0.25">
      <c r="A11450" s="20" t="s">
        <v>14457</v>
      </c>
      <c r="B11450">
        <v>8</v>
      </c>
      <c r="C11450" t="s">
        <v>21822</v>
      </c>
      <c r="D11450" t="s">
        <v>88</v>
      </c>
      <c r="E11450" t="s">
        <v>93</v>
      </c>
      <c r="F11450" t="s">
        <v>42</v>
      </c>
      <c r="G11450">
        <v>1</v>
      </c>
      <c r="H11450">
        <v>4</v>
      </c>
      <c r="I11450">
        <v>2014</v>
      </c>
      <c r="J11450" t="s">
        <v>50</v>
      </c>
      <c r="K11450" t="s">
        <v>44</v>
      </c>
      <c r="L11450" t="s">
        <v>44</v>
      </c>
      <c r="M11450" s="54" t="s">
        <v>44</v>
      </c>
      <c r="N11450">
        <v>0</v>
      </c>
      <c r="O11450">
        <v>2</v>
      </c>
      <c r="P11450" t="s">
        <v>11517</v>
      </c>
    </row>
    <row r="11451" spans="1:16" x14ac:dyDescent="0.25">
      <c r="A11451" s="20" t="s">
        <v>14458</v>
      </c>
      <c r="B11451">
        <v>8</v>
      </c>
      <c r="C11451" t="s">
        <v>21822</v>
      </c>
      <c r="D11451" t="s">
        <v>88</v>
      </c>
      <c r="E11451" t="s">
        <v>93</v>
      </c>
      <c r="F11451" t="s">
        <v>42</v>
      </c>
      <c r="G11451">
        <v>2</v>
      </c>
      <c r="H11451">
        <v>4</v>
      </c>
      <c r="I11451">
        <v>2014</v>
      </c>
      <c r="J11451" t="s">
        <v>50</v>
      </c>
      <c r="K11451" t="s">
        <v>44</v>
      </c>
      <c r="L11451" t="s">
        <v>44</v>
      </c>
      <c r="M11451" s="54" t="s">
        <v>44</v>
      </c>
      <c r="N11451">
        <v>4</v>
      </c>
      <c r="O11451">
        <v>13</v>
      </c>
      <c r="P11451">
        <v>50</v>
      </c>
    </row>
    <row r="11452" spans="1:16" x14ac:dyDescent="0.25">
      <c r="A11452" s="20" t="s">
        <v>14459</v>
      </c>
      <c r="B11452">
        <v>8</v>
      </c>
      <c r="C11452" t="s">
        <v>21822</v>
      </c>
      <c r="D11452" t="s">
        <v>88</v>
      </c>
      <c r="E11452" t="s">
        <v>93</v>
      </c>
      <c r="F11452" t="s">
        <v>42</v>
      </c>
      <c r="G11452">
        <v>3</v>
      </c>
      <c r="H11452">
        <v>4</v>
      </c>
      <c r="I11452">
        <v>2014</v>
      </c>
      <c r="J11452" t="s">
        <v>50</v>
      </c>
      <c r="K11452" t="s">
        <v>44</v>
      </c>
      <c r="L11452" t="s">
        <v>44</v>
      </c>
      <c r="M11452" s="54" t="s">
        <v>44</v>
      </c>
      <c r="N11452">
        <v>4</v>
      </c>
      <c r="O11452">
        <v>11</v>
      </c>
      <c r="P11452">
        <v>50</v>
      </c>
    </row>
    <row r="11453" spans="1:16" x14ac:dyDescent="0.25">
      <c r="A11453" s="20" t="s">
        <v>14460</v>
      </c>
      <c r="B11453">
        <v>8</v>
      </c>
      <c r="C11453" t="s">
        <v>21822</v>
      </c>
      <c r="D11453" t="s">
        <v>88</v>
      </c>
      <c r="E11453" t="s">
        <v>93</v>
      </c>
      <c r="F11453" t="s">
        <v>42</v>
      </c>
      <c r="G11453">
        <v>4</v>
      </c>
      <c r="H11453">
        <v>4</v>
      </c>
      <c r="I11453">
        <v>2014</v>
      </c>
      <c r="J11453" t="s">
        <v>50</v>
      </c>
      <c r="K11453" t="s">
        <v>44</v>
      </c>
      <c r="L11453" t="s">
        <v>44</v>
      </c>
      <c r="M11453" s="54" t="s">
        <v>44</v>
      </c>
      <c r="N11453">
        <v>8</v>
      </c>
      <c r="O11453">
        <v>25</v>
      </c>
      <c r="P11453">
        <v>35.355339059327399</v>
      </c>
    </row>
    <row r="11454" spans="1:16" x14ac:dyDescent="0.25">
      <c r="A11454" s="20" t="s">
        <v>14461</v>
      </c>
      <c r="B11454">
        <v>8</v>
      </c>
      <c r="C11454" t="s">
        <v>21822</v>
      </c>
      <c r="D11454" t="s">
        <v>88</v>
      </c>
      <c r="E11454" t="s">
        <v>93</v>
      </c>
      <c r="F11454" t="s">
        <v>42</v>
      </c>
      <c r="G11454">
        <v>5</v>
      </c>
      <c r="H11454">
        <v>4</v>
      </c>
      <c r="I11454">
        <v>2014</v>
      </c>
      <c r="J11454" t="s">
        <v>50</v>
      </c>
      <c r="K11454">
        <v>21.9</v>
      </c>
      <c r="L11454">
        <v>10.189066032446</v>
      </c>
      <c r="M11454" s="54">
        <v>37.587082601854902</v>
      </c>
      <c r="N11454">
        <v>26</v>
      </c>
      <c r="O11454">
        <v>127</v>
      </c>
      <c r="P11454">
        <v>19.611613513818401</v>
      </c>
    </row>
    <row r="11455" spans="1:16" x14ac:dyDescent="0.25">
      <c r="A11455" s="20" t="s">
        <v>14462</v>
      </c>
      <c r="B11455">
        <v>8</v>
      </c>
      <c r="C11455" t="s">
        <v>21822</v>
      </c>
      <c r="D11455" t="s">
        <v>88</v>
      </c>
      <c r="E11455" t="s">
        <v>93</v>
      </c>
      <c r="F11455" t="s">
        <v>42</v>
      </c>
      <c r="G11455">
        <v>1</v>
      </c>
      <c r="H11455">
        <v>4</v>
      </c>
      <c r="I11455">
        <v>2014</v>
      </c>
      <c r="J11455" t="s">
        <v>51</v>
      </c>
      <c r="K11455" t="s">
        <v>44</v>
      </c>
      <c r="L11455" t="s">
        <v>44</v>
      </c>
      <c r="M11455" s="54" t="s">
        <v>44</v>
      </c>
      <c r="N11455">
        <v>0</v>
      </c>
      <c r="O11455">
        <v>3</v>
      </c>
      <c r="P11455" t="s">
        <v>11517</v>
      </c>
    </row>
    <row r="11456" spans="1:16" x14ac:dyDescent="0.25">
      <c r="A11456" s="20" t="s">
        <v>14463</v>
      </c>
      <c r="B11456">
        <v>8</v>
      </c>
      <c r="C11456" t="s">
        <v>21822</v>
      </c>
      <c r="D11456" t="s">
        <v>88</v>
      </c>
      <c r="E11456" t="s">
        <v>93</v>
      </c>
      <c r="F11456" t="s">
        <v>42</v>
      </c>
      <c r="G11456">
        <v>2</v>
      </c>
      <c r="H11456">
        <v>4</v>
      </c>
      <c r="I11456">
        <v>2014</v>
      </c>
      <c r="J11456" t="s">
        <v>51</v>
      </c>
      <c r="K11456" t="s">
        <v>44</v>
      </c>
      <c r="L11456" t="s">
        <v>44</v>
      </c>
      <c r="M11456" s="54" t="s">
        <v>44</v>
      </c>
      <c r="N11456">
        <v>8</v>
      </c>
      <c r="O11456">
        <v>27</v>
      </c>
      <c r="P11456">
        <v>35.355339059327399</v>
      </c>
    </row>
    <row r="11457" spans="1:16" x14ac:dyDescent="0.25">
      <c r="A11457" s="20" t="s">
        <v>14464</v>
      </c>
      <c r="B11457">
        <v>8</v>
      </c>
      <c r="C11457" t="s">
        <v>21822</v>
      </c>
      <c r="D11457" t="s">
        <v>88</v>
      </c>
      <c r="E11457" t="s">
        <v>93</v>
      </c>
      <c r="F11457" t="s">
        <v>42</v>
      </c>
      <c r="G11457">
        <v>3</v>
      </c>
      <c r="H11457">
        <v>4</v>
      </c>
      <c r="I11457">
        <v>2014</v>
      </c>
      <c r="J11457" t="s">
        <v>51</v>
      </c>
      <c r="K11457" t="s">
        <v>44</v>
      </c>
      <c r="L11457" t="s">
        <v>44</v>
      </c>
      <c r="M11457" s="54" t="s">
        <v>44</v>
      </c>
      <c r="N11457">
        <v>5</v>
      </c>
      <c r="O11457">
        <v>29</v>
      </c>
      <c r="P11457">
        <v>44.721359549995803</v>
      </c>
    </row>
    <row r="11458" spans="1:16" x14ac:dyDescent="0.25">
      <c r="A11458" s="20" t="s">
        <v>14465</v>
      </c>
      <c r="B11458">
        <v>8</v>
      </c>
      <c r="C11458" t="s">
        <v>21822</v>
      </c>
      <c r="D11458" t="s">
        <v>88</v>
      </c>
      <c r="E11458" t="s">
        <v>93</v>
      </c>
      <c r="F11458" t="s">
        <v>42</v>
      </c>
      <c r="G11458">
        <v>4</v>
      </c>
      <c r="H11458">
        <v>4</v>
      </c>
      <c r="I11458">
        <v>2014</v>
      </c>
      <c r="J11458" t="s">
        <v>51</v>
      </c>
      <c r="K11458" t="s">
        <v>44</v>
      </c>
      <c r="L11458" t="s">
        <v>44</v>
      </c>
      <c r="M11458" s="54" t="s">
        <v>44</v>
      </c>
      <c r="N11458">
        <v>7</v>
      </c>
      <c r="O11458">
        <v>38</v>
      </c>
      <c r="P11458">
        <v>37.796447300922701</v>
      </c>
    </row>
    <row r="11459" spans="1:16" x14ac:dyDescent="0.25">
      <c r="A11459" s="20" t="s">
        <v>14466</v>
      </c>
      <c r="B11459">
        <v>8</v>
      </c>
      <c r="C11459" t="s">
        <v>21822</v>
      </c>
      <c r="D11459" t="s">
        <v>88</v>
      </c>
      <c r="E11459" t="s">
        <v>93</v>
      </c>
      <c r="F11459" t="s">
        <v>42</v>
      </c>
      <c r="G11459">
        <v>5</v>
      </c>
      <c r="H11459">
        <v>4</v>
      </c>
      <c r="I11459">
        <v>2014</v>
      </c>
      <c r="J11459" t="s">
        <v>51</v>
      </c>
      <c r="K11459">
        <v>51.8</v>
      </c>
      <c r="L11459">
        <v>44.595310948851498</v>
      </c>
      <c r="M11459" s="54">
        <v>61.005484431323701</v>
      </c>
      <c r="N11459">
        <v>35</v>
      </c>
      <c r="O11459">
        <v>142</v>
      </c>
      <c r="P11459">
        <v>16.903085094570301</v>
      </c>
    </row>
    <row r="11460" spans="1:16" x14ac:dyDescent="0.25">
      <c r="A11460" s="20" t="s">
        <v>14467</v>
      </c>
      <c r="B11460">
        <v>8</v>
      </c>
      <c r="C11460" t="s">
        <v>21822</v>
      </c>
      <c r="D11460" t="s">
        <v>88</v>
      </c>
      <c r="E11460" t="s">
        <v>94</v>
      </c>
      <c r="F11460" t="s">
        <v>35</v>
      </c>
      <c r="G11460">
        <v>1</v>
      </c>
      <c r="H11460">
        <v>5</v>
      </c>
      <c r="I11460">
        <v>2014</v>
      </c>
      <c r="J11460" t="s">
        <v>52</v>
      </c>
      <c r="K11460" t="s">
        <v>44</v>
      </c>
      <c r="L11460" t="s">
        <v>44</v>
      </c>
      <c r="M11460" s="54" t="s">
        <v>44</v>
      </c>
      <c r="N11460">
        <v>0</v>
      </c>
      <c r="O11460">
        <v>1</v>
      </c>
      <c r="P11460" t="s">
        <v>11517</v>
      </c>
    </row>
    <row r="11461" spans="1:16" x14ac:dyDescent="0.25">
      <c r="A11461" s="20" t="s">
        <v>14468</v>
      </c>
      <c r="B11461">
        <v>8</v>
      </c>
      <c r="C11461" t="s">
        <v>21822</v>
      </c>
      <c r="D11461" t="s">
        <v>88</v>
      </c>
      <c r="E11461" t="s">
        <v>94</v>
      </c>
      <c r="F11461" t="s">
        <v>35</v>
      </c>
      <c r="G11461">
        <v>2</v>
      </c>
      <c r="H11461">
        <v>5</v>
      </c>
      <c r="I11461">
        <v>2014</v>
      </c>
      <c r="J11461" t="s">
        <v>52</v>
      </c>
      <c r="K11461" t="s">
        <v>44</v>
      </c>
      <c r="L11461" t="s">
        <v>44</v>
      </c>
      <c r="M11461" s="54" t="s">
        <v>44</v>
      </c>
      <c r="N11461">
        <v>3</v>
      </c>
      <c r="O11461">
        <v>12</v>
      </c>
      <c r="P11461">
        <v>57.735026918962603</v>
      </c>
    </row>
    <row r="11462" spans="1:16" x14ac:dyDescent="0.25">
      <c r="A11462" s="20" t="s">
        <v>14469</v>
      </c>
      <c r="B11462">
        <v>8</v>
      </c>
      <c r="C11462" t="s">
        <v>21822</v>
      </c>
      <c r="D11462" t="s">
        <v>88</v>
      </c>
      <c r="E11462" t="s">
        <v>94</v>
      </c>
      <c r="F11462" t="s">
        <v>35</v>
      </c>
      <c r="G11462">
        <v>3</v>
      </c>
      <c r="H11462">
        <v>5</v>
      </c>
      <c r="I11462">
        <v>2014</v>
      </c>
      <c r="J11462" t="s">
        <v>52</v>
      </c>
      <c r="K11462" t="s">
        <v>44</v>
      </c>
      <c r="L11462" t="s">
        <v>44</v>
      </c>
      <c r="M11462" s="54" t="s">
        <v>44</v>
      </c>
      <c r="N11462">
        <v>1</v>
      </c>
      <c r="O11462">
        <v>9</v>
      </c>
      <c r="P11462">
        <v>100</v>
      </c>
    </row>
    <row r="11463" spans="1:16" x14ac:dyDescent="0.25">
      <c r="A11463" s="20" t="s">
        <v>14470</v>
      </c>
      <c r="B11463">
        <v>8</v>
      </c>
      <c r="C11463" t="s">
        <v>21822</v>
      </c>
      <c r="D11463" t="s">
        <v>88</v>
      </c>
      <c r="E11463" t="s">
        <v>94</v>
      </c>
      <c r="F11463" t="s">
        <v>35</v>
      </c>
      <c r="G11463">
        <v>4</v>
      </c>
      <c r="H11463">
        <v>5</v>
      </c>
      <c r="I11463">
        <v>2014</v>
      </c>
      <c r="J11463" t="s">
        <v>52</v>
      </c>
      <c r="K11463" t="s">
        <v>44</v>
      </c>
      <c r="L11463" t="s">
        <v>44</v>
      </c>
      <c r="M11463" s="54" t="s">
        <v>44</v>
      </c>
      <c r="N11463">
        <v>7</v>
      </c>
      <c r="O11463">
        <v>20</v>
      </c>
      <c r="P11463">
        <v>37.796447300922701</v>
      </c>
    </row>
    <row r="11464" spans="1:16" x14ac:dyDescent="0.25">
      <c r="A11464" s="20" t="s">
        <v>14471</v>
      </c>
      <c r="B11464">
        <v>8</v>
      </c>
      <c r="C11464" t="s">
        <v>21822</v>
      </c>
      <c r="D11464" t="s">
        <v>88</v>
      </c>
      <c r="E11464" t="s">
        <v>94</v>
      </c>
      <c r="F11464" t="s">
        <v>35</v>
      </c>
      <c r="G11464">
        <v>5</v>
      </c>
      <c r="H11464">
        <v>5</v>
      </c>
      <c r="I11464">
        <v>2014</v>
      </c>
      <c r="J11464" t="s">
        <v>52</v>
      </c>
      <c r="K11464" t="s">
        <v>44</v>
      </c>
      <c r="L11464" t="s">
        <v>44</v>
      </c>
      <c r="M11464" s="54" t="s">
        <v>44</v>
      </c>
      <c r="N11464">
        <v>1</v>
      </c>
      <c r="O11464">
        <v>6</v>
      </c>
      <c r="P11464">
        <v>100</v>
      </c>
    </row>
    <row r="11465" spans="1:16" x14ac:dyDescent="0.25">
      <c r="A11465" s="20" t="s">
        <v>14472</v>
      </c>
      <c r="B11465">
        <v>8</v>
      </c>
      <c r="C11465" t="s">
        <v>21822</v>
      </c>
      <c r="D11465" t="s">
        <v>88</v>
      </c>
      <c r="E11465" t="s">
        <v>94</v>
      </c>
      <c r="F11465" t="s">
        <v>35</v>
      </c>
      <c r="G11465">
        <v>1</v>
      </c>
      <c r="H11465">
        <v>5</v>
      </c>
      <c r="I11465">
        <v>2014</v>
      </c>
      <c r="J11465" t="s">
        <v>34</v>
      </c>
      <c r="K11465">
        <v>13.7</v>
      </c>
      <c r="L11465">
        <v>9.0140925312019107</v>
      </c>
      <c r="M11465" s="54">
        <v>19.440827901830801</v>
      </c>
      <c r="N11465">
        <v>55</v>
      </c>
      <c r="O11465">
        <v>340</v>
      </c>
      <c r="P11465">
        <v>13.483997249264799</v>
      </c>
    </row>
    <row r="11466" spans="1:16" x14ac:dyDescent="0.25">
      <c r="A11466" s="20" t="s">
        <v>14473</v>
      </c>
      <c r="B11466">
        <v>8</v>
      </c>
      <c r="C11466" t="s">
        <v>21822</v>
      </c>
      <c r="D11466" t="s">
        <v>88</v>
      </c>
      <c r="E11466" t="s">
        <v>94</v>
      </c>
      <c r="F11466" t="s">
        <v>35</v>
      </c>
      <c r="G11466">
        <v>1</v>
      </c>
      <c r="H11466">
        <v>5</v>
      </c>
      <c r="I11466">
        <v>2014</v>
      </c>
      <c r="J11466" t="s">
        <v>53</v>
      </c>
      <c r="K11466" t="s">
        <v>44</v>
      </c>
      <c r="L11466" t="s">
        <v>44</v>
      </c>
      <c r="M11466" s="54" t="s">
        <v>44</v>
      </c>
      <c r="N11466">
        <v>0</v>
      </c>
      <c r="O11466">
        <v>2</v>
      </c>
      <c r="P11466" t="s">
        <v>11517</v>
      </c>
    </row>
    <row r="11467" spans="1:16" x14ac:dyDescent="0.25">
      <c r="A11467" s="20" t="s">
        <v>14474</v>
      </c>
      <c r="B11467">
        <v>8</v>
      </c>
      <c r="C11467" t="s">
        <v>21822</v>
      </c>
      <c r="D11467" t="s">
        <v>88</v>
      </c>
      <c r="E11467" t="s">
        <v>94</v>
      </c>
      <c r="F11467" t="s">
        <v>35</v>
      </c>
      <c r="G11467">
        <v>2</v>
      </c>
      <c r="H11467">
        <v>5</v>
      </c>
      <c r="I11467">
        <v>2014</v>
      </c>
      <c r="J11467" t="s">
        <v>53</v>
      </c>
      <c r="K11467" t="s">
        <v>44</v>
      </c>
      <c r="L11467" t="s">
        <v>44</v>
      </c>
      <c r="M11467" s="54" t="s">
        <v>44</v>
      </c>
      <c r="N11467">
        <v>1</v>
      </c>
      <c r="O11467">
        <v>4</v>
      </c>
      <c r="P11467">
        <v>100</v>
      </c>
    </row>
    <row r="11468" spans="1:16" x14ac:dyDescent="0.25">
      <c r="A11468" s="20" t="s">
        <v>14475</v>
      </c>
      <c r="B11468">
        <v>8</v>
      </c>
      <c r="C11468" t="s">
        <v>21822</v>
      </c>
      <c r="D11468" t="s">
        <v>88</v>
      </c>
      <c r="E11468" t="s">
        <v>94</v>
      </c>
      <c r="F11468" t="s">
        <v>35</v>
      </c>
      <c r="G11468">
        <v>3</v>
      </c>
      <c r="H11468">
        <v>5</v>
      </c>
      <c r="I11468">
        <v>2014</v>
      </c>
      <c r="J11468" t="s">
        <v>53</v>
      </c>
      <c r="K11468" t="s">
        <v>44</v>
      </c>
      <c r="L11468" t="s">
        <v>44</v>
      </c>
      <c r="M11468" s="54" t="s">
        <v>44</v>
      </c>
      <c r="N11468">
        <v>1</v>
      </c>
      <c r="O11468">
        <v>7</v>
      </c>
      <c r="P11468">
        <v>100</v>
      </c>
    </row>
    <row r="11469" spans="1:16" x14ac:dyDescent="0.25">
      <c r="A11469" s="20" t="s">
        <v>14476</v>
      </c>
      <c r="B11469">
        <v>8</v>
      </c>
      <c r="C11469" t="s">
        <v>21822</v>
      </c>
      <c r="D11469" t="s">
        <v>88</v>
      </c>
      <c r="E11469" t="s">
        <v>94</v>
      </c>
      <c r="F11469" t="s">
        <v>35</v>
      </c>
      <c r="G11469">
        <v>4</v>
      </c>
      <c r="H11469">
        <v>5</v>
      </c>
      <c r="I11469">
        <v>2014</v>
      </c>
      <c r="J11469" t="s">
        <v>53</v>
      </c>
      <c r="K11469" t="s">
        <v>44</v>
      </c>
      <c r="L11469" t="s">
        <v>44</v>
      </c>
      <c r="M11469" s="54" t="s">
        <v>44</v>
      </c>
      <c r="N11469">
        <v>7</v>
      </c>
      <c r="O11469">
        <v>24</v>
      </c>
      <c r="P11469">
        <v>37.796447300922701</v>
      </c>
    </row>
    <row r="11470" spans="1:16" x14ac:dyDescent="0.25">
      <c r="A11470" s="20" t="s">
        <v>14477</v>
      </c>
      <c r="B11470">
        <v>8</v>
      </c>
      <c r="C11470" t="s">
        <v>21822</v>
      </c>
      <c r="D11470" t="s">
        <v>88</v>
      </c>
      <c r="E11470" t="s">
        <v>94</v>
      </c>
      <c r="F11470" t="s">
        <v>35</v>
      </c>
      <c r="G11470">
        <v>5</v>
      </c>
      <c r="H11470">
        <v>5</v>
      </c>
      <c r="I11470">
        <v>2014</v>
      </c>
      <c r="J11470" t="s">
        <v>53</v>
      </c>
      <c r="K11470" t="s">
        <v>44</v>
      </c>
      <c r="L11470" t="s">
        <v>44</v>
      </c>
      <c r="M11470" s="54" t="s">
        <v>44</v>
      </c>
      <c r="N11470">
        <v>9</v>
      </c>
      <c r="O11470">
        <v>37</v>
      </c>
      <c r="P11470">
        <v>33.3333333333333</v>
      </c>
    </row>
    <row r="11471" spans="1:16" x14ac:dyDescent="0.25">
      <c r="A11471" s="20" t="s">
        <v>14478</v>
      </c>
      <c r="B11471">
        <v>8</v>
      </c>
      <c r="C11471" t="s">
        <v>21822</v>
      </c>
      <c r="D11471" t="s">
        <v>88</v>
      </c>
      <c r="E11471" t="s">
        <v>94</v>
      </c>
      <c r="F11471" t="s">
        <v>35</v>
      </c>
      <c r="G11471">
        <v>2</v>
      </c>
      <c r="H11471">
        <v>5</v>
      </c>
      <c r="I11471">
        <v>2014</v>
      </c>
      <c r="J11471" t="s">
        <v>34</v>
      </c>
      <c r="K11471">
        <v>14</v>
      </c>
      <c r="L11471">
        <v>8.1030604255551602</v>
      </c>
      <c r="M11471" s="54">
        <v>20.872487031276499</v>
      </c>
      <c r="N11471">
        <v>89</v>
      </c>
      <c r="O11471">
        <v>528</v>
      </c>
      <c r="P11471">
        <v>10.599978800063599</v>
      </c>
    </row>
    <row r="11472" spans="1:16" x14ac:dyDescent="0.25">
      <c r="A11472" s="20" t="s">
        <v>14479</v>
      </c>
      <c r="B11472">
        <v>8</v>
      </c>
      <c r="C11472" t="s">
        <v>21822</v>
      </c>
      <c r="D11472" t="s">
        <v>88</v>
      </c>
      <c r="E11472" t="s">
        <v>94</v>
      </c>
      <c r="F11472" t="s">
        <v>35</v>
      </c>
      <c r="G11472">
        <v>1</v>
      </c>
      <c r="H11472">
        <v>5</v>
      </c>
      <c r="I11472">
        <v>2014</v>
      </c>
      <c r="J11472" t="s">
        <v>54</v>
      </c>
      <c r="K11472" t="s">
        <v>44</v>
      </c>
      <c r="L11472" t="s">
        <v>44</v>
      </c>
      <c r="M11472" s="54" t="s">
        <v>44</v>
      </c>
      <c r="N11472">
        <v>1</v>
      </c>
      <c r="O11472">
        <v>2</v>
      </c>
      <c r="P11472">
        <v>100</v>
      </c>
    </row>
    <row r="11473" spans="1:16" x14ac:dyDescent="0.25">
      <c r="A11473" s="20" t="s">
        <v>14480</v>
      </c>
      <c r="B11473">
        <v>8</v>
      </c>
      <c r="C11473" t="s">
        <v>21822</v>
      </c>
      <c r="D11473" t="s">
        <v>88</v>
      </c>
      <c r="E11473" t="s">
        <v>94</v>
      </c>
      <c r="F11473" t="s">
        <v>35</v>
      </c>
      <c r="G11473">
        <v>2</v>
      </c>
      <c r="H11473">
        <v>5</v>
      </c>
      <c r="I11473">
        <v>2014</v>
      </c>
      <c r="J11473" t="s">
        <v>54</v>
      </c>
      <c r="K11473" t="s">
        <v>44</v>
      </c>
      <c r="L11473" t="s">
        <v>44</v>
      </c>
      <c r="M11473" s="54" t="s">
        <v>44</v>
      </c>
      <c r="N11473">
        <v>1</v>
      </c>
      <c r="O11473">
        <v>4</v>
      </c>
      <c r="P11473">
        <v>100</v>
      </c>
    </row>
    <row r="11474" spans="1:16" x14ac:dyDescent="0.25">
      <c r="A11474" s="20" t="s">
        <v>14481</v>
      </c>
      <c r="B11474">
        <v>8</v>
      </c>
      <c r="C11474" t="s">
        <v>21822</v>
      </c>
      <c r="D11474" t="s">
        <v>88</v>
      </c>
      <c r="E11474" t="s">
        <v>94</v>
      </c>
      <c r="F11474" t="s">
        <v>35</v>
      </c>
      <c r="G11474">
        <v>3</v>
      </c>
      <c r="H11474">
        <v>5</v>
      </c>
      <c r="I11474">
        <v>2014</v>
      </c>
      <c r="J11474" t="s">
        <v>54</v>
      </c>
      <c r="K11474" t="s">
        <v>44</v>
      </c>
      <c r="L11474" t="s">
        <v>44</v>
      </c>
      <c r="M11474" s="54" t="s">
        <v>44</v>
      </c>
      <c r="N11474">
        <v>0</v>
      </c>
      <c r="O11474">
        <v>9</v>
      </c>
      <c r="P11474" t="s">
        <v>11517</v>
      </c>
    </row>
    <row r="11475" spans="1:16" x14ac:dyDescent="0.25">
      <c r="A11475" s="20" t="s">
        <v>14482</v>
      </c>
      <c r="B11475">
        <v>8</v>
      </c>
      <c r="C11475" t="s">
        <v>21822</v>
      </c>
      <c r="D11475" t="s">
        <v>88</v>
      </c>
      <c r="E11475" t="s">
        <v>94</v>
      </c>
      <c r="F11475" t="s">
        <v>35</v>
      </c>
      <c r="G11475">
        <v>4</v>
      </c>
      <c r="H11475">
        <v>5</v>
      </c>
      <c r="I11475">
        <v>2014</v>
      </c>
      <c r="J11475" t="s">
        <v>54</v>
      </c>
      <c r="K11475" t="s">
        <v>44</v>
      </c>
      <c r="L11475" t="s">
        <v>44</v>
      </c>
      <c r="M11475" s="54" t="s">
        <v>44</v>
      </c>
      <c r="N11475">
        <v>2</v>
      </c>
      <c r="O11475">
        <v>7</v>
      </c>
      <c r="P11475">
        <v>70.710678118654698</v>
      </c>
    </row>
    <row r="11476" spans="1:16" x14ac:dyDescent="0.25">
      <c r="A11476" s="20" t="s">
        <v>14483</v>
      </c>
      <c r="B11476">
        <v>8</v>
      </c>
      <c r="C11476" t="s">
        <v>21822</v>
      </c>
      <c r="D11476" t="s">
        <v>88</v>
      </c>
      <c r="E11476" t="s">
        <v>94</v>
      </c>
      <c r="F11476" t="s">
        <v>35</v>
      </c>
      <c r="G11476">
        <v>5</v>
      </c>
      <c r="H11476">
        <v>5</v>
      </c>
      <c r="I11476">
        <v>2014</v>
      </c>
      <c r="J11476" t="s">
        <v>54</v>
      </c>
      <c r="K11476" t="s">
        <v>44</v>
      </c>
      <c r="L11476" t="s">
        <v>44</v>
      </c>
      <c r="M11476" s="54" t="s">
        <v>44</v>
      </c>
      <c r="N11476">
        <v>0</v>
      </c>
      <c r="O11476">
        <v>1</v>
      </c>
      <c r="P11476" t="s">
        <v>11517</v>
      </c>
    </row>
    <row r="11477" spans="1:16" x14ac:dyDescent="0.25">
      <c r="A11477" s="20" t="s">
        <v>14484</v>
      </c>
      <c r="B11477">
        <v>8</v>
      </c>
      <c r="C11477" t="s">
        <v>21822</v>
      </c>
      <c r="D11477" t="s">
        <v>88</v>
      </c>
      <c r="E11477" t="s">
        <v>94</v>
      </c>
      <c r="F11477" t="s">
        <v>35</v>
      </c>
      <c r="G11477">
        <v>3</v>
      </c>
      <c r="H11477">
        <v>5</v>
      </c>
      <c r="I11477">
        <v>2014</v>
      </c>
      <c r="J11477" t="s">
        <v>34</v>
      </c>
      <c r="K11477">
        <v>31.7</v>
      </c>
      <c r="L11477">
        <v>23.488833179804701</v>
      </c>
      <c r="M11477" s="54">
        <v>41.033333989206803</v>
      </c>
      <c r="N11477">
        <v>138</v>
      </c>
      <c r="O11477">
        <v>611</v>
      </c>
      <c r="P11477">
        <v>8.5125653075874901</v>
      </c>
    </row>
    <row r="11478" spans="1:16" x14ac:dyDescent="0.25">
      <c r="A11478" s="20" t="s">
        <v>14485</v>
      </c>
      <c r="B11478">
        <v>8</v>
      </c>
      <c r="C11478" t="s">
        <v>21822</v>
      </c>
      <c r="D11478" t="s">
        <v>88</v>
      </c>
      <c r="E11478" t="s">
        <v>94</v>
      </c>
      <c r="F11478" t="s">
        <v>35</v>
      </c>
      <c r="G11478">
        <v>1</v>
      </c>
      <c r="H11478">
        <v>5</v>
      </c>
      <c r="I11478">
        <v>2014</v>
      </c>
      <c r="J11478" t="s">
        <v>55</v>
      </c>
      <c r="K11478" t="s">
        <v>44</v>
      </c>
      <c r="L11478" t="s">
        <v>44</v>
      </c>
      <c r="M11478" s="54" t="s">
        <v>44</v>
      </c>
      <c r="N11478">
        <v>6</v>
      </c>
      <c r="O11478">
        <v>26</v>
      </c>
      <c r="P11478">
        <v>40.824829046386299</v>
      </c>
    </row>
    <row r="11479" spans="1:16" x14ac:dyDescent="0.25">
      <c r="A11479" s="20" t="s">
        <v>14486</v>
      </c>
      <c r="B11479">
        <v>8</v>
      </c>
      <c r="C11479" t="s">
        <v>21822</v>
      </c>
      <c r="D11479" t="s">
        <v>88</v>
      </c>
      <c r="E11479" t="s">
        <v>94</v>
      </c>
      <c r="F11479" t="s">
        <v>35</v>
      </c>
      <c r="G11479">
        <v>2</v>
      </c>
      <c r="H11479">
        <v>5</v>
      </c>
      <c r="I11479">
        <v>2014</v>
      </c>
      <c r="J11479" t="s">
        <v>55</v>
      </c>
      <c r="K11479" t="s">
        <v>44</v>
      </c>
      <c r="L11479" t="s">
        <v>44</v>
      </c>
      <c r="M11479" s="54" t="s">
        <v>44</v>
      </c>
      <c r="N11479">
        <v>6</v>
      </c>
      <c r="O11479">
        <v>36</v>
      </c>
      <c r="P11479">
        <v>40.824829046386299</v>
      </c>
    </row>
    <row r="11480" spans="1:16" x14ac:dyDescent="0.25">
      <c r="A11480" s="20" t="s">
        <v>14487</v>
      </c>
      <c r="B11480">
        <v>8</v>
      </c>
      <c r="C11480" t="s">
        <v>21822</v>
      </c>
      <c r="D11480" t="s">
        <v>88</v>
      </c>
      <c r="E11480" t="s">
        <v>94</v>
      </c>
      <c r="F11480" t="s">
        <v>35</v>
      </c>
      <c r="G11480">
        <v>3</v>
      </c>
      <c r="H11480">
        <v>5</v>
      </c>
      <c r="I11480">
        <v>2014</v>
      </c>
      <c r="J11480" t="s">
        <v>55</v>
      </c>
      <c r="K11480" t="s">
        <v>44</v>
      </c>
      <c r="L11480" t="s">
        <v>44</v>
      </c>
      <c r="M11480" s="54" t="s">
        <v>44</v>
      </c>
      <c r="N11480">
        <v>3</v>
      </c>
      <c r="O11480">
        <v>24</v>
      </c>
      <c r="P11480">
        <v>57.735026918962603</v>
      </c>
    </row>
    <row r="11481" spans="1:16" x14ac:dyDescent="0.25">
      <c r="A11481" s="20" t="s">
        <v>14488</v>
      </c>
      <c r="B11481">
        <v>8</v>
      </c>
      <c r="C11481" t="s">
        <v>21822</v>
      </c>
      <c r="D11481" t="s">
        <v>88</v>
      </c>
      <c r="E11481" t="s">
        <v>94</v>
      </c>
      <c r="F11481" t="s">
        <v>35</v>
      </c>
      <c r="G11481">
        <v>4</v>
      </c>
      <c r="H11481">
        <v>5</v>
      </c>
      <c r="I11481">
        <v>2014</v>
      </c>
      <c r="J11481" t="s">
        <v>55</v>
      </c>
      <c r="K11481" t="s">
        <v>44</v>
      </c>
      <c r="L11481" t="s">
        <v>44</v>
      </c>
      <c r="M11481" s="54" t="s">
        <v>44</v>
      </c>
      <c r="N11481">
        <v>3</v>
      </c>
      <c r="O11481">
        <v>35</v>
      </c>
      <c r="P11481">
        <v>57.735026918962603</v>
      </c>
    </row>
    <row r="11482" spans="1:16" x14ac:dyDescent="0.25">
      <c r="A11482" s="20" t="s">
        <v>14489</v>
      </c>
      <c r="B11482">
        <v>8</v>
      </c>
      <c r="C11482" t="s">
        <v>21822</v>
      </c>
      <c r="D11482" t="s">
        <v>88</v>
      </c>
      <c r="E11482" t="s">
        <v>94</v>
      </c>
      <c r="F11482" t="s">
        <v>35</v>
      </c>
      <c r="G11482">
        <v>5</v>
      </c>
      <c r="H11482">
        <v>5</v>
      </c>
      <c r="I11482">
        <v>2014</v>
      </c>
      <c r="J11482" t="s">
        <v>55</v>
      </c>
      <c r="K11482" t="s">
        <v>44</v>
      </c>
      <c r="L11482" t="s">
        <v>44</v>
      </c>
      <c r="M11482" s="54" t="s">
        <v>44</v>
      </c>
      <c r="N11482">
        <v>7</v>
      </c>
      <c r="O11482">
        <v>19</v>
      </c>
      <c r="P11482">
        <v>37.796447300922701</v>
      </c>
    </row>
    <row r="11483" spans="1:16" x14ac:dyDescent="0.25">
      <c r="A11483" s="20" t="s">
        <v>14490</v>
      </c>
      <c r="B11483">
        <v>8</v>
      </c>
      <c r="C11483" t="s">
        <v>21822</v>
      </c>
      <c r="D11483" t="s">
        <v>88</v>
      </c>
      <c r="E11483" t="s">
        <v>94</v>
      </c>
      <c r="F11483" t="s">
        <v>35</v>
      </c>
      <c r="G11483">
        <v>4</v>
      </c>
      <c r="H11483">
        <v>5</v>
      </c>
      <c r="I11483">
        <v>2014</v>
      </c>
      <c r="J11483" t="s">
        <v>34</v>
      </c>
      <c r="K11483">
        <v>29.1</v>
      </c>
      <c r="L11483">
        <v>18.592164940366999</v>
      </c>
      <c r="M11483" s="54">
        <v>41.4551629301384</v>
      </c>
      <c r="N11483">
        <v>81</v>
      </c>
      <c r="O11483">
        <v>347</v>
      </c>
      <c r="P11483">
        <v>11.1111111111111</v>
      </c>
    </row>
    <row r="11484" spans="1:16" x14ac:dyDescent="0.25">
      <c r="A11484" s="20" t="s">
        <v>15039</v>
      </c>
      <c r="B11484">
        <v>8</v>
      </c>
      <c r="C11484" t="s">
        <v>21822</v>
      </c>
      <c r="D11484" t="s">
        <v>88</v>
      </c>
      <c r="E11484" t="s">
        <v>94</v>
      </c>
      <c r="F11484" t="s">
        <v>35</v>
      </c>
      <c r="G11484">
        <v>2</v>
      </c>
      <c r="H11484">
        <v>5</v>
      </c>
      <c r="I11484">
        <v>2014</v>
      </c>
      <c r="J11484" t="s">
        <v>56</v>
      </c>
      <c r="K11484" t="s">
        <v>44</v>
      </c>
      <c r="L11484" t="s">
        <v>44</v>
      </c>
      <c r="M11484" s="54" t="s">
        <v>44</v>
      </c>
      <c r="N11484">
        <v>1</v>
      </c>
      <c r="O11484">
        <v>3</v>
      </c>
      <c r="P11484">
        <v>100</v>
      </c>
    </row>
    <row r="11485" spans="1:16" x14ac:dyDescent="0.25">
      <c r="A11485" s="20" t="s">
        <v>14491</v>
      </c>
      <c r="B11485">
        <v>8</v>
      </c>
      <c r="C11485" t="s">
        <v>21822</v>
      </c>
      <c r="D11485" t="s">
        <v>88</v>
      </c>
      <c r="E11485" t="s">
        <v>94</v>
      </c>
      <c r="F11485" t="s">
        <v>35</v>
      </c>
      <c r="G11485">
        <v>3</v>
      </c>
      <c r="H11485">
        <v>5</v>
      </c>
      <c r="I11485">
        <v>2014</v>
      </c>
      <c r="J11485" t="s">
        <v>56</v>
      </c>
      <c r="K11485" t="s">
        <v>44</v>
      </c>
      <c r="L11485" t="s">
        <v>44</v>
      </c>
      <c r="M11485" s="54" t="s">
        <v>44</v>
      </c>
      <c r="N11485">
        <v>0</v>
      </c>
      <c r="O11485">
        <v>3</v>
      </c>
      <c r="P11485" t="s">
        <v>11517</v>
      </c>
    </row>
    <row r="11486" spans="1:16" x14ac:dyDescent="0.25">
      <c r="A11486" s="20" t="s">
        <v>15003</v>
      </c>
      <c r="B11486">
        <v>8</v>
      </c>
      <c r="C11486" t="s">
        <v>21822</v>
      </c>
      <c r="D11486" t="s">
        <v>88</v>
      </c>
      <c r="E11486" t="s">
        <v>94</v>
      </c>
      <c r="F11486" t="s">
        <v>35</v>
      </c>
      <c r="G11486">
        <v>5</v>
      </c>
      <c r="H11486">
        <v>5</v>
      </c>
      <c r="I11486">
        <v>2014</v>
      </c>
      <c r="J11486" t="s">
        <v>56</v>
      </c>
      <c r="K11486" t="s">
        <v>44</v>
      </c>
      <c r="L11486" t="s">
        <v>44</v>
      </c>
      <c r="M11486" s="54" t="s">
        <v>44</v>
      </c>
      <c r="N11486">
        <v>2</v>
      </c>
      <c r="O11486">
        <v>8</v>
      </c>
      <c r="P11486">
        <v>70.710678118654698</v>
      </c>
    </row>
    <row r="11487" spans="1:16" x14ac:dyDescent="0.25">
      <c r="A11487" s="20" t="s">
        <v>14492</v>
      </c>
      <c r="B11487">
        <v>8</v>
      </c>
      <c r="C11487" t="s">
        <v>21822</v>
      </c>
      <c r="D11487" t="s">
        <v>88</v>
      </c>
      <c r="E11487" t="s">
        <v>94</v>
      </c>
      <c r="F11487" t="s">
        <v>35</v>
      </c>
      <c r="G11487">
        <v>5</v>
      </c>
      <c r="H11487">
        <v>5</v>
      </c>
      <c r="I11487">
        <v>2014</v>
      </c>
      <c r="J11487" t="s">
        <v>34</v>
      </c>
      <c r="K11487">
        <v>22.2</v>
      </c>
      <c r="L11487">
        <v>16.4654426367577</v>
      </c>
      <c r="M11487" s="54">
        <v>28.722665362703498</v>
      </c>
      <c r="N11487">
        <v>132</v>
      </c>
      <c r="O11487">
        <v>615</v>
      </c>
      <c r="P11487">
        <v>8.7038827977848907</v>
      </c>
    </row>
    <row r="11488" spans="1:16" x14ac:dyDescent="0.25">
      <c r="A11488" s="20" t="s">
        <v>14493</v>
      </c>
      <c r="B11488">
        <v>8</v>
      </c>
      <c r="C11488" t="s">
        <v>21822</v>
      </c>
      <c r="D11488" t="s">
        <v>88</v>
      </c>
      <c r="E11488" t="s">
        <v>94</v>
      </c>
      <c r="F11488" t="s">
        <v>35</v>
      </c>
      <c r="G11488">
        <v>1</v>
      </c>
      <c r="H11488">
        <v>5</v>
      </c>
      <c r="I11488">
        <v>2014</v>
      </c>
      <c r="J11488" t="s">
        <v>57</v>
      </c>
      <c r="K11488" t="s">
        <v>44</v>
      </c>
      <c r="L11488" t="s">
        <v>44</v>
      </c>
      <c r="M11488" s="54" t="s">
        <v>44</v>
      </c>
      <c r="N11488">
        <v>0</v>
      </c>
      <c r="O11488">
        <v>8</v>
      </c>
      <c r="P11488" t="s">
        <v>11517</v>
      </c>
    </row>
    <row r="11489" spans="1:16" x14ac:dyDescent="0.25">
      <c r="A11489" s="20" t="s">
        <v>14494</v>
      </c>
      <c r="B11489">
        <v>8</v>
      </c>
      <c r="C11489" t="s">
        <v>21822</v>
      </c>
      <c r="D11489" t="s">
        <v>88</v>
      </c>
      <c r="E11489" t="s">
        <v>94</v>
      </c>
      <c r="F11489" t="s">
        <v>35</v>
      </c>
      <c r="G11489">
        <v>2</v>
      </c>
      <c r="H11489">
        <v>5</v>
      </c>
      <c r="I11489">
        <v>2014</v>
      </c>
      <c r="J11489" t="s">
        <v>57</v>
      </c>
      <c r="K11489" t="s">
        <v>44</v>
      </c>
      <c r="L11489" t="s">
        <v>44</v>
      </c>
      <c r="M11489" s="54" t="s">
        <v>44</v>
      </c>
      <c r="N11489">
        <v>0</v>
      </c>
      <c r="O11489">
        <v>3</v>
      </c>
      <c r="P11489" t="s">
        <v>11517</v>
      </c>
    </row>
    <row r="11490" spans="1:16" x14ac:dyDescent="0.25">
      <c r="A11490" s="20" t="s">
        <v>14495</v>
      </c>
      <c r="B11490">
        <v>8</v>
      </c>
      <c r="C11490" t="s">
        <v>21822</v>
      </c>
      <c r="D11490" t="s">
        <v>88</v>
      </c>
      <c r="E11490" t="s">
        <v>94</v>
      </c>
      <c r="F11490" t="s">
        <v>35</v>
      </c>
      <c r="G11490">
        <v>3</v>
      </c>
      <c r="H11490">
        <v>5</v>
      </c>
      <c r="I11490">
        <v>2014</v>
      </c>
      <c r="J11490" t="s">
        <v>57</v>
      </c>
      <c r="K11490" t="s">
        <v>44</v>
      </c>
      <c r="L11490" t="s">
        <v>44</v>
      </c>
      <c r="M11490" s="54" t="s">
        <v>44</v>
      </c>
      <c r="N11490">
        <v>7</v>
      </c>
      <c r="O11490">
        <v>17</v>
      </c>
      <c r="P11490">
        <v>37.796447300922701</v>
      </c>
    </row>
    <row r="11491" spans="1:16" x14ac:dyDescent="0.25">
      <c r="A11491" s="20" t="s">
        <v>14496</v>
      </c>
      <c r="B11491">
        <v>8</v>
      </c>
      <c r="C11491" t="s">
        <v>21822</v>
      </c>
      <c r="D11491" t="s">
        <v>88</v>
      </c>
      <c r="E11491" t="s">
        <v>94</v>
      </c>
      <c r="F11491" t="s">
        <v>35</v>
      </c>
      <c r="G11491">
        <v>4</v>
      </c>
      <c r="H11491">
        <v>5</v>
      </c>
      <c r="I11491">
        <v>2014</v>
      </c>
      <c r="J11491" t="s">
        <v>57</v>
      </c>
      <c r="K11491" t="s">
        <v>44</v>
      </c>
      <c r="L11491" t="s">
        <v>44</v>
      </c>
      <c r="M11491" s="54" t="s">
        <v>44</v>
      </c>
      <c r="N11491">
        <v>2</v>
      </c>
      <c r="O11491">
        <v>22</v>
      </c>
      <c r="P11491">
        <v>70.710678118654698</v>
      </c>
    </row>
    <row r="11492" spans="1:16" x14ac:dyDescent="0.25">
      <c r="A11492" s="20" t="s">
        <v>14497</v>
      </c>
      <c r="B11492">
        <v>8</v>
      </c>
      <c r="C11492" t="s">
        <v>21822</v>
      </c>
      <c r="D11492" t="s">
        <v>88</v>
      </c>
      <c r="E11492" t="s">
        <v>94</v>
      </c>
      <c r="F11492" t="s">
        <v>35</v>
      </c>
      <c r="G11492">
        <v>5</v>
      </c>
      <c r="H11492">
        <v>5</v>
      </c>
      <c r="I11492">
        <v>2014</v>
      </c>
      <c r="J11492" t="s">
        <v>57</v>
      </c>
      <c r="K11492" t="s">
        <v>44</v>
      </c>
      <c r="L11492" t="s">
        <v>44</v>
      </c>
      <c r="M11492" s="54" t="s">
        <v>44</v>
      </c>
      <c r="N11492">
        <v>0</v>
      </c>
      <c r="O11492">
        <v>7</v>
      </c>
      <c r="P11492" t="s">
        <v>11517</v>
      </c>
    </row>
    <row r="11493" spans="1:16" x14ac:dyDescent="0.25">
      <c r="A11493" s="20" t="s">
        <v>14498</v>
      </c>
      <c r="B11493">
        <v>8</v>
      </c>
      <c r="C11493" t="s">
        <v>21822</v>
      </c>
      <c r="D11493" t="s">
        <v>88</v>
      </c>
      <c r="E11493" t="s">
        <v>94</v>
      </c>
      <c r="F11493" t="s">
        <v>35</v>
      </c>
      <c r="G11493">
        <v>1</v>
      </c>
      <c r="H11493">
        <v>5</v>
      </c>
      <c r="I11493">
        <v>2014</v>
      </c>
      <c r="J11493" t="s">
        <v>58</v>
      </c>
      <c r="K11493" t="s">
        <v>44</v>
      </c>
      <c r="L11493" t="s">
        <v>44</v>
      </c>
      <c r="M11493" s="54" t="s">
        <v>44</v>
      </c>
      <c r="N11493">
        <v>12</v>
      </c>
      <c r="O11493">
        <v>74</v>
      </c>
      <c r="P11493">
        <v>28.867513459481302</v>
      </c>
    </row>
    <row r="11494" spans="1:16" x14ac:dyDescent="0.25">
      <c r="A11494" s="20" t="s">
        <v>14499</v>
      </c>
      <c r="B11494">
        <v>8</v>
      </c>
      <c r="C11494" t="s">
        <v>21822</v>
      </c>
      <c r="D11494" t="s">
        <v>88</v>
      </c>
      <c r="E11494" t="s">
        <v>94</v>
      </c>
      <c r="F11494" t="s">
        <v>35</v>
      </c>
      <c r="G11494">
        <v>2</v>
      </c>
      <c r="H11494">
        <v>5</v>
      </c>
      <c r="I11494">
        <v>2014</v>
      </c>
      <c r="J11494" t="s">
        <v>58</v>
      </c>
      <c r="K11494" t="s">
        <v>44</v>
      </c>
      <c r="L11494" t="s">
        <v>44</v>
      </c>
      <c r="M11494" s="54" t="s">
        <v>44</v>
      </c>
      <c r="N11494">
        <v>14</v>
      </c>
      <c r="O11494">
        <v>56</v>
      </c>
      <c r="P11494">
        <v>26.726124191242398</v>
      </c>
    </row>
    <row r="11495" spans="1:16" x14ac:dyDescent="0.25">
      <c r="A11495" s="20" t="s">
        <v>14500</v>
      </c>
      <c r="B11495">
        <v>8</v>
      </c>
      <c r="C11495" t="s">
        <v>21822</v>
      </c>
      <c r="D11495" t="s">
        <v>88</v>
      </c>
      <c r="E11495" t="s">
        <v>94</v>
      </c>
      <c r="F11495" t="s">
        <v>35</v>
      </c>
      <c r="G11495">
        <v>3</v>
      </c>
      <c r="H11495">
        <v>5</v>
      </c>
      <c r="I11495">
        <v>2014</v>
      </c>
      <c r="J11495" t="s">
        <v>58</v>
      </c>
      <c r="K11495" t="s">
        <v>44</v>
      </c>
      <c r="L11495" t="s">
        <v>44</v>
      </c>
      <c r="M11495" s="54" t="s">
        <v>44</v>
      </c>
      <c r="N11495">
        <v>18</v>
      </c>
      <c r="O11495">
        <v>78</v>
      </c>
      <c r="P11495">
        <v>23.570226039551599</v>
      </c>
    </row>
    <row r="11496" spans="1:16" x14ac:dyDescent="0.25">
      <c r="A11496" s="20" t="s">
        <v>14501</v>
      </c>
      <c r="B11496">
        <v>8</v>
      </c>
      <c r="C11496" t="s">
        <v>21822</v>
      </c>
      <c r="D11496" t="s">
        <v>88</v>
      </c>
      <c r="E11496" t="s">
        <v>94</v>
      </c>
      <c r="F11496" t="s">
        <v>35</v>
      </c>
      <c r="G11496">
        <v>4</v>
      </c>
      <c r="H11496">
        <v>5</v>
      </c>
      <c r="I11496">
        <v>2014</v>
      </c>
      <c r="J11496" t="s">
        <v>58</v>
      </c>
      <c r="K11496" t="s">
        <v>44</v>
      </c>
      <c r="L11496" t="s">
        <v>44</v>
      </c>
      <c r="M11496" s="54" t="s">
        <v>44</v>
      </c>
      <c r="N11496">
        <v>13</v>
      </c>
      <c r="O11496">
        <v>85</v>
      </c>
      <c r="P11496">
        <v>27.735009811261499</v>
      </c>
    </row>
    <row r="11497" spans="1:16" x14ac:dyDescent="0.25">
      <c r="A11497" s="20" t="s">
        <v>14502</v>
      </c>
      <c r="B11497">
        <v>8</v>
      </c>
      <c r="C11497" t="s">
        <v>21822</v>
      </c>
      <c r="D11497" t="s">
        <v>88</v>
      </c>
      <c r="E11497" t="s">
        <v>94</v>
      </c>
      <c r="F11497" t="s">
        <v>35</v>
      </c>
      <c r="G11497">
        <v>5</v>
      </c>
      <c r="H11497">
        <v>5</v>
      </c>
      <c r="I11497">
        <v>2014</v>
      </c>
      <c r="J11497" t="s">
        <v>58</v>
      </c>
      <c r="K11497">
        <v>15.7</v>
      </c>
      <c r="L11497">
        <v>9.86854994951217</v>
      </c>
      <c r="M11497" s="54">
        <v>23.538769278117702</v>
      </c>
      <c r="N11497">
        <v>24</v>
      </c>
      <c r="O11497">
        <v>135</v>
      </c>
      <c r="P11497">
        <v>20.412414523193199</v>
      </c>
    </row>
    <row r="11498" spans="1:16" x14ac:dyDescent="0.25">
      <c r="A11498" s="20" t="s">
        <v>14503</v>
      </c>
      <c r="B11498">
        <v>8</v>
      </c>
      <c r="C11498" t="s">
        <v>21822</v>
      </c>
      <c r="D11498" t="s">
        <v>88</v>
      </c>
      <c r="E11498" t="s">
        <v>94</v>
      </c>
      <c r="F11498" t="s">
        <v>35</v>
      </c>
      <c r="G11498">
        <v>1</v>
      </c>
      <c r="H11498">
        <v>5</v>
      </c>
      <c r="I11498">
        <v>2014</v>
      </c>
      <c r="J11498" t="s">
        <v>59</v>
      </c>
      <c r="K11498" t="s">
        <v>44</v>
      </c>
      <c r="L11498" t="s">
        <v>44</v>
      </c>
      <c r="M11498" s="54" t="s">
        <v>44</v>
      </c>
      <c r="N11498">
        <v>0</v>
      </c>
      <c r="O11498">
        <v>2</v>
      </c>
      <c r="P11498" t="s">
        <v>11517</v>
      </c>
    </row>
    <row r="11499" spans="1:16" x14ac:dyDescent="0.25">
      <c r="A11499" s="20" t="s">
        <v>14504</v>
      </c>
      <c r="B11499">
        <v>8</v>
      </c>
      <c r="C11499" t="s">
        <v>21822</v>
      </c>
      <c r="D11499" t="s">
        <v>88</v>
      </c>
      <c r="E11499" t="s">
        <v>94</v>
      </c>
      <c r="F11499" t="s">
        <v>35</v>
      </c>
      <c r="G11499">
        <v>3</v>
      </c>
      <c r="H11499">
        <v>5</v>
      </c>
      <c r="I11499">
        <v>2014</v>
      </c>
      <c r="J11499" t="s">
        <v>59</v>
      </c>
      <c r="K11499" t="s">
        <v>44</v>
      </c>
      <c r="L11499" t="s">
        <v>44</v>
      </c>
      <c r="M11499" s="54" t="s">
        <v>44</v>
      </c>
      <c r="N11499">
        <v>1</v>
      </c>
      <c r="O11499">
        <v>2</v>
      </c>
      <c r="P11499">
        <v>100</v>
      </c>
    </row>
    <row r="11500" spans="1:16" x14ac:dyDescent="0.25">
      <c r="A11500" s="20" t="s">
        <v>15040</v>
      </c>
      <c r="B11500">
        <v>8</v>
      </c>
      <c r="C11500" t="s">
        <v>21822</v>
      </c>
      <c r="D11500" t="s">
        <v>88</v>
      </c>
      <c r="E11500" t="s">
        <v>94</v>
      </c>
      <c r="F11500" t="s">
        <v>35</v>
      </c>
      <c r="G11500">
        <v>4</v>
      </c>
      <c r="H11500">
        <v>5</v>
      </c>
      <c r="I11500">
        <v>2014</v>
      </c>
      <c r="J11500" t="s">
        <v>59</v>
      </c>
      <c r="K11500" t="s">
        <v>44</v>
      </c>
      <c r="L11500" t="s">
        <v>44</v>
      </c>
      <c r="M11500" s="54" t="s">
        <v>44</v>
      </c>
      <c r="N11500">
        <v>0</v>
      </c>
      <c r="O11500">
        <v>3</v>
      </c>
      <c r="P11500" t="s">
        <v>11517</v>
      </c>
    </row>
    <row r="11501" spans="1:16" x14ac:dyDescent="0.25">
      <c r="A11501" s="20" t="s">
        <v>14505</v>
      </c>
      <c r="B11501">
        <v>8</v>
      </c>
      <c r="C11501" t="s">
        <v>21822</v>
      </c>
      <c r="D11501" t="s">
        <v>88</v>
      </c>
      <c r="E11501" t="s">
        <v>94</v>
      </c>
      <c r="F11501" t="s">
        <v>35</v>
      </c>
      <c r="G11501">
        <v>5</v>
      </c>
      <c r="H11501">
        <v>5</v>
      </c>
      <c r="I11501">
        <v>2014</v>
      </c>
      <c r="J11501" t="s">
        <v>59</v>
      </c>
      <c r="K11501" t="s">
        <v>44</v>
      </c>
      <c r="L11501" t="s">
        <v>44</v>
      </c>
      <c r="M11501" s="54" t="s">
        <v>44</v>
      </c>
      <c r="N11501">
        <v>1</v>
      </c>
      <c r="O11501">
        <v>9</v>
      </c>
      <c r="P11501">
        <v>100</v>
      </c>
    </row>
    <row r="11502" spans="1:16" x14ac:dyDescent="0.25">
      <c r="A11502" s="20" t="s">
        <v>14506</v>
      </c>
      <c r="B11502">
        <v>8</v>
      </c>
      <c r="C11502" t="s">
        <v>21822</v>
      </c>
      <c r="D11502" t="s">
        <v>88</v>
      </c>
      <c r="E11502" t="s">
        <v>94</v>
      </c>
      <c r="F11502" t="s">
        <v>35</v>
      </c>
      <c r="G11502">
        <v>1</v>
      </c>
      <c r="H11502">
        <v>5</v>
      </c>
      <c r="I11502">
        <v>2014</v>
      </c>
      <c r="J11502" t="s">
        <v>60</v>
      </c>
      <c r="K11502">
        <v>20.399999999999999</v>
      </c>
      <c r="L11502">
        <v>10.187159284335699</v>
      </c>
      <c r="M11502" s="54">
        <v>33.001060887755202</v>
      </c>
      <c r="N11502">
        <v>51</v>
      </c>
      <c r="O11502">
        <v>296</v>
      </c>
      <c r="P11502">
        <v>14.0028008402801</v>
      </c>
    </row>
    <row r="11503" spans="1:16" x14ac:dyDescent="0.25">
      <c r="A11503" s="20" t="s">
        <v>14507</v>
      </c>
      <c r="B11503">
        <v>8</v>
      </c>
      <c r="C11503" t="s">
        <v>21822</v>
      </c>
      <c r="D11503" t="s">
        <v>88</v>
      </c>
      <c r="E11503" t="s">
        <v>94</v>
      </c>
      <c r="F11503" t="s">
        <v>35</v>
      </c>
      <c r="G11503">
        <v>2</v>
      </c>
      <c r="H11503">
        <v>5</v>
      </c>
      <c r="I11503">
        <v>2014</v>
      </c>
      <c r="J11503" t="s">
        <v>60</v>
      </c>
      <c r="K11503">
        <v>19.399999999999999</v>
      </c>
      <c r="L11503">
        <v>12.182311538001199</v>
      </c>
      <c r="M11503" s="54">
        <v>28.014110488552301</v>
      </c>
      <c r="N11503">
        <v>82</v>
      </c>
      <c r="O11503">
        <v>493</v>
      </c>
      <c r="P11503">
        <v>11.0431526074847</v>
      </c>
    </row>
    <row r="11504" spans="1:16" x14ac:dyDescent="0.25">
      <c r="A11504" s="20" t="s">
        <v>14508</v>
      </c>
      <c r="B11504">
        <v>8</v>
      </c>
      <c r="C11504" t="s">
        <v>21822</v>
      </c>
      <c r="D11504" t="s">
        <v>88</v>
      </c>
      <c r="E11504" t="s">
        <v>94</v>
      </c>
      <c r="F11504" t="s">
        <v>35</v>
      </c>
      <c r="G11504">
        <v>3</v>
      </c>
      <c r="H11504">
        <v>5</v>
      </c>
      <c r="I11504">
        <v>2014</v>
      </c>
      <c r="J11504" t="s">
        <v>60</v>
      </c>
      <c r="K11504">
        <v>25.4</v>
      </c>
      <c r="L11504">
        <v>16.955558329260999</v>
      </c>
      <c r="M11504" s="54">
        <v>35.179019666661603</v>
      </c>
      <c r="N11504">
        <v>100</v>
      </c>
      <c r="O11504">
        <v>476</v>
      </c>
      <c r="P11504">
        <v>10</v>
      </c>
    </row>
    <row r="11505" spans="1:16" x14ac:dyDescent="0.25">
      <c r="A11505" s="20" t="s">
        <v>14509</v>
      </c>
      <c r="B11505">
        <v>8</v>
      </c>
      <c r="C11505" t="s">
        <v>21822</v>
      </c>
      <c r="D11505" t="s">
        <v>88</v>
      </c>
      <c r="E11505" t="s">
        <v>94</v>
      </c>
      <c r="F11505" t="s">
        <v>35</v>
      </c>
      <c r="G11505">
        <v>4</v>
      </c>
      <c r="H11505">
        <v>5</v>
      </c>
      <c r="I11505">
        <v>2014</v>
      </c>
      <c r="J11505" t="s">
        <v>60</v>
      </c>
      <c r="K11505">
        <v>19.899999999999999</v>
      </c>
      <c r="L11505">
        <v>12.5636942016503</v>
      </c>
      <c r="M11505" s="54">
        <v>28.367882259529999</v>
      </c>
      <c r="N11505">
        <v>124</v>
      </c>
      <c r="O11505">
        <v>495</v>
      </c>
      <c r="P11505">
        <v>8.9802651013387393</v>
      </c>
    </row>
    <row r="11506" spans="1:16" x14ac:dyDescent="0.25">
      <c r="A11506" s="20" t="s">
        <v>14510</v>
      </c>
      <c r="B11506">
        <v>8</v>
      </c>
      <c r="C11506" t="s">
        <v>21822</v>
      </c>
      <c r="D11506" t="s">
        <v>88</v>
      </c>
      <c r="E11506" t="s">
        <v>94</v>
      </c>
      <c r="F11506" t="s">
        <v>35</v>
      </c>
      <c r="G11506">
        <v>5</v>
      </c>
      <c r="H11506">
        <v>5</v>
      </c>
      <c r="I11506">
        <v>2014</v>
      </c>
      <c r="J11506" t="s">
        <v>60</v>
      </c>
      <c r="K11506">
        <v>19.399999999999999</v>
      </c>
      <c r="L11506">
        <v>11.918360434039201</v>
      </c>
      <c r="M11506" s="54">
        <v>28.268421791638101</v>
      </c>
      <c r="N11506">
        <v>67</v>
      </c>
      <c r="O11506">
        <v>285</v>
      </c>
      <c r="P11506">
        <v>12.2169444356305</v>
      </c>
    </row>
    <row r="11507" spans="1:16" x14ac:dyDescent="0.25">
      <c r="A11507" s="20" t="s">
        <v>15004</v>
      </c>
      <c r="B11507">
        <v>8</v>
      </c>
      <c r="C11507" t="s">
        <v>21822</v>
      </c>
      <c r="D11507" t="s">
        <v>88</v>
      </c>
      <c r="E11507" t="s">
        <v>94</v>
      </c>
      <c r="F11507" t="s">
        <v>35</v>
      </c>
      <c r="G11507">
        <v>1</v>
      </c>
      <c r="H11507">
        <v>5</v>
      </c>
      <c r="I11507">
        <v>2014</v>
      </c>
      <c r="J11507" t="s">
        <v>61</v>
      </c>
      <c r="K11507" t="s">
        <v>44</v>
      </c>
      <c r="L11507" t="s">
        <v>44</v>
      </c>
      <c r="M11507" s="54" t="s">
        <v>44</v>
      </c>
      <c r="N11507">
        <v>0</v>
      </c>
      <c r="O11507">
        <v>1</v>
      </c>
      <c r="P11507" t="s">
        <v>11517</v>
      </c>
    </row>
    <row r="11508" spans="1:16" x14ac:dyDescent="0.25">
      <c r="A11508" s="20" t="s">
        <v>14511</v>
      </c>
      <c r="B11508">
        <v>8</v>
      </c>
      <c r="C11508" t="s">
        <v>21822</v>
      </c>
      <c r="D11508" t="s">
        <v>88</v>
      </c>
      <c r="E11508" t="s">
        <v>94</v>
      </c>
      <c r="F11508" t="s">
        <v>35</v>
      </c>
      <c r="G11508">
        <v>3</v>
      </c>
      <c r="H11508">
        <v>5</v>
      </c>
      <c r="I11508">
        <v>2014</v>
      </c>
      <c r="J11508" t="s">
        <v>61</v>
      </c>
      <c r="K11508" t="s">
        <v>44</v>
      </c>
      <c r="L11508" t="s">
        <v>44</v>
      </c>
      <c r="M11508" s="54" t="s">
        <v>44</v>
      </c>
      <c r="N11508">
        <v>2</v>
      </c>
      <c r="O11508">
        <v>5</v>
      </c>
      <c r="P11508">
        <v>70.710678118654698</v>
      </c>
    </row>
    <row r="11509" spans="1:16" x14ac:dyDescent="0.25">
      <c r="A11509" s="20" t="s">
        <v>15041</v>
      </c>
      <c r="B11509">
        <v>8</v>
      </c>
      <c r="C11509" t="s">
        <v>21822</v>
      </c>
      <c r="D11509" t="s">
        <v>88</v>
      </c>
      <c r="E11509" t="s">
        <v>94</v>
      </c>
      <c r="F11509" t="s">
        <v>35</v>
      </c>
      <c r="G11509">
        <v>4</v>
      </c>
      <c r="H11509">
        <v>5</v>
      </c>
      <c r="I11509">
        <v>2014</v>
      </c>
      <c r="J11509" t="s">
        <v>61</v>
      </c>
      <c r="K11509" t="s">
        <v>44</v>
      </c>
      <c r="L11509" t="s">
        <v>44</v>
      </c>
      <c r="M11509" s="54" t="s">
        <v>44</v>
      </c>
      <c r="N11509">
        <v>1</v>
      </c>
      <c r="O11509">
        <v>6</v>
      </c>
      <c r="P11509">
        <v>100</v>
      </c>
    </row>
    <row r="11510" spans="1:16" x14ac:dyDescent="0.25">
      <c r="A11510" s="20" t="s">
        <v>14512</v>
      </c>
      <c r="B11510">
        <v>8</v>
      </c>
      <c r="C11510" t="s">
        <v>21822</v>
      </c>
      <c r="D11510" t="s">
        <v>88</v>
      </c>
      <c r="E11510" t="s">
        <v>94</v>
      </c>
      <c r="F11510" t="s">
        <v>35</v>
      </c>
      <c r="G11510">
        <v>2</v>
      </c>
      <c r="H11510">
        <v>5</v>
      </c>
      <c r="I11510">
        <v>2014</v>
      </c>
      <c r="J11510" t="s">
        <v>62</v>
      </c>
      <c r="K11510" t="s">
        <v>44</v>
      </c>
      <c r="L11510" t="s">
        <v>44</v>
      </c>
      <c r="M11510" s="54" t="s">
        <v>44</v>
      </c>
      <c r="N11510">
        <v>0</v>
      </c>
      <c r="O11510">
        <v>1</v>
      </c>
      <c r="P11510" t="s">
        <v>11517</v>
      </c>
    </row>
    <row r="11511" spans="1:16" x14ac:dyDescent="0.25">
      <c r="A11511" s="20" t="s">
        <v>14513</v>
      </c>
      <c r="B11511">
        <v>8</v>
      </c>
      <c r="C11511" t="s">
        <v>21822</v>
      </c>
      <c r="D11511" t="s">
        <v>88</v>
      </c>
      <c r="E11511" t="s">
        <v>94</v>
      </c>
      <c r="F11511" t="s">
        <v>35</v>
      </c>
      <c r="G11511">
        <v>3</v>
      </c>
      <c r="H11511">
        <v>5</v>
      </c>
      <c r="I11511">
        <v>2014</v>
      </c>
      <c r="J11511" t="s">
        <v>62</v>
      </c>
      <c r="K11511" t="s">
        <v>44</v>
      </c>
      <c r="L11511" t="s">
        <v>44</v>
      </c>
      <c r="M11511" s="54" t="s">
        <v>44</v>
      </c>
      <c r="N11511">
        <v>0</v>
      </c>
      <c r="O11511">
        <v>2</v>
      </c>
      <c r="P11511" t="s">
        <v>11517</v>
      </c>
    </row>
    <row r="11512" spans="1:16" x14ac:dyDescent="0.25">
      <c r="A11512" s="20" t="s">
        <v>14514</v>
      </c>
      <c r="B11512">
        <v>8</v>
      </c>
      <c r="C11512" t="s">
        <v>21822</v>
      </c>
      <c r="D11512" t="s">
        <v>88</v>
      </c>
      <c r="E11512" t="s">
        <v>94</v>
      </c>
      <c r="F11512" t="s">
        <v>35</v>
      </c>
      <c r="G11512">
        <v>4</v>
      </c>
      <c r="H11512">
        <v>5</v>
      </c>
      <c r="I11512">
        <v>2014</v>
      </c>
      <c r="J11512" t="s">
        <v>62</v>
      </c>
      <c r="K11512" t="s">
        <v>44</v>
      </c>
      <c r="L11512" t="s">
        <v>44</v>
      </c>
      <c r="M11512" s="54" t="s">
        <v>44</v>
      </c>
      <c r="N11512">
        <v>4</v>
      </c>
      <c r="O11512">
        <v>10</v>
      </c>
      <c r="P11512">
        <v>50</v>
      </c>
    </row>
    <row r="11513" spans="1:16" x14ac:dyDescent="0.25">
      <c r="A11513" s="20" t="s">
        <v>15005</v>
      </c>
      <c r="B11513">
        <v>8</v>
      </c>
      <c r="C11513" t="s">
        <v>21822</v>
      </c>
      <c r="D11513" t="s">
        <v>88</v>
      </c>
      <c r="E11513" t="s">
        <v>94</v>
      </c>
      <c r="F11513" t="s">
        <v>35</v>
      </c>
      <c r="G11513">
        <v>5</v>
      </c>
      <c r="H11513">
        <v>5</v>
      </c>
      <c r="I11513">
        <v>2014</v>
      </c>
      <c r="J11513" t="s">
        <v>62</v>
      </c>
      <c r="K11513" t="s">
        <v>44</v>
      </c>
      <c r="L11513" t="s">
        <v>44</v>
      </c>
      <c r="M11513" s="54" t="s">
        <v>44</v>
      </c>
      <c r="N11513">
        <v>2</v>
      </c>
      <c r="O11513">
        <v>8</v>
      </c>
      <c r="P11513">
        <v>70.710678118654698</v>
      </c>
    </row>
    <row r="11514" spans="1:16" x14ac:dyDescent="0.25">
      <c r="A11514" s="20" t="s">
        <v>14515</v>
      </c>
      <c r="B11514">
        <v>8</v>
      </c>
      <c r="C11514" t="s">
        <v>21822</v>
      </c>
      <c r="D11514" t="s">
        <v>88</v>
      </c>
      <c r="E11514" t="s">
        <v>94</v>
      </c>
      <c r="F11514" t="s">
        <v>35</v>
      </c>
      <c r="G11514">
        <v>1</v>
      </c>
      <c r="H11514">
        <v>5</v>
      </c>
      <c r="I11514">
        <v>2014</v>
      </c>
      <c r="J11514" t="s">
        <v>43</v>
      </c>
      <c r="K11514" t="s">
        <v>44</v>
      </c>
      <c r="L11514" t="s">
        <v>44</v>
      </c>
      <c r="M11514" s="54" t="s">
        <v>44</v>
      </c>
      <c r="N11514">
        <v>1</v>
      </c>
      <c r="O11514">
        <v>11</v>
      </c>
      <c r="P11514">
        <v>100</v>
      </c>
    </row>
    <row r="11515" spans="1:16" x14ac:dyDescent="0.25">
      <c r="A11515" s="20" t="s">
        <v>14516</v>
      </c>
      <c r="B11515">
        <v>8</v>
      </c>
      <c r="C11515" t="s">
        <v>21822</v>
      </c>
      <c r="D11515" t="s">
        <v>88</v>
      </c>
      <c r="E11515" t="s">
        <v>94</v>
      </c>
      <c r="F11515" t="s">
        <v>35</v>
      </c>
      <c r="G11515">
        <v>1</v>
      </c>
      <c r="H11515">
        <v>5</v>
      </c>
      <c r="I11515">
        <v>2014</v>
      </c>
      <c r="J11515" t="s">
        <v>75</v>
      </c>
      <c r="K11515">
        <v>18.13</v>
      </c>
      <c r="L11515">
        <v>13.6771214746722</v>
      </c>
      <c r="M11515" s="54">
        <v>23.027990392207698</v>
      </c>
      <c r="N11515">
        <v>246</v>
      </c>
      <c r="O11515">
        <v>1553</v>
      </c>
      <c r="P11515">
        <v>6.3757671306333803</v>
      </c>
    </row>
    <row r="11516" spans="1:16" x14ac:dyDescent="0.25">
      <c r="A11516" s="20" t="s">
        <v>14517</v>
      </c>
      <c r="B11516">
        <v>8</v>
      </c>
      <c r="C11516" t="s">
        <v>21822</v>
      </c>
      <c r="D11516" t="s">
        <v>88</v>
      </c>
      <c r="E11516" t="s">
        <v>94</v>
      </c>
      <c r="F11516" t="s">
        <v>35</v>
      </c>
      <c r="G11516">
        <v>2</v>
      </c>
      <c r="H11516">
        <v>5</v>
      </c>
      <c r="I11516">
        <v>2014</v>
      </c>
      <c r="J11516" t="s">
        <v>75</v>
      </c>
      <c r="K11516">
        <v>16.86</v>
      </c>
      <c r="L11516">
        <v>12.999777159099899</v>
      </c>
      <c r="M11516" s="54">
        <v>21.055250501082799</v>
      </c>
      <c r="N11516">
        <v>327</v>
      </c>
      <c r="O11516">
        <v>1921</v>
      </c>
      <c r="P11516">
        <v>5.5300126360933097</v>
      </c>
    </row>
    <row r="11517" spans="1:16" x14ac:dyDescent="0.25">
      <c r="A11517" s="20" t="s">
        <v>14518</v>
      </c>
      <c r="B11517">
        <v>8</v>
      </c>
      <c r="C11517" t="s">
        <v>21822</v>
      </c>
      <c r="D11517" t="s">
        <v>88</v>
      </c>
      <c r="E11517" t="s">
        <v>94</v>
      </c>
      <c r="F11517" t="s">
        <v>35</v>
      </c>
      <c r="G11517">
        <v>3</v>
      </c>
      <c r="H11517">
        <v>5</v>
      </c>
      <c r="I11517">
        <v>2014</v>
      </c>
      <c r="J11517" t="s">
        <v>75</v>
      </c>
      <c r="K11517">
        <v>24.44</v>
      </c>
      <c r="L11517">
        <v>19.994715644490501</v>
      </c>
      <c r="M11517" s="54">
        <v>29.2386641605123</v>
      </c>
      <c r="N11517">
        <v>357</v>
      </c>
      <c r="O11517">
        <v>1802</v>
      </c>
      <c r="P11517">
        <v>5.29256124024963</v>
      </c>
    </row>
    <row r="11518" spans="1:16" x14ac:dyDescent="0.25">
      <c r="A11518" s="20" t="s">
        <v>14519</v>
      </c>
      <c r="B11518">
        <v>8</v>
      </c>
      <c r="C11518" t="s">
        <v>21822</v>
      </c>
      <c r="D11518" t="s">
        <v>88</v>
      </c>
      <c r="E11518" t="s">
        <v>94</v>
      </c>
      <c r="F11518" t="s">
        <v>35</v>
      </c>
      <c r="G11518">
        <v>4</v>
      </c>
      <c r="H11518">
        <v>5</v>
      </c>
      <c r="I11518">
        <v>2014</v>
      </c>
      <c r="J11518" t="s">
        <v>75</v>
      </c>
      <c r="K11518">
        <v>22.72</v>
      </c>
      <c r="L11518">
        <v>18.844147766386001</v>
      </c>
      <c r="M11518" s="54">
        <v>26.885618344688901</v>
      </c>
      <c r="N11518">
        <v>443</v>
      </c>
      <c r="O11518">
        <v>1971</v>
      </c>
      <c r="P11518">
        <v>4.7511433814558002</v>
      </c>
    </row>
    <row r="11519" spans="1:16" x14ac:dyDescent="0.25">
      <c r="A11519" s="20" t="s">
        <v>14520</v>
      </c>
      <c r="B11519">
        <v>8</v>
      </c>
      <c r="C11519" t="s">
        <v>21822</v>
      </c>
      <c r="D11519" t="s">
        <v>88</v>
      </c>
      <c r="E11519" t="s">
        <v>94</v>
      </c>
      <c r="F11519" t="s">
        <v>35</v>
      </c>
      <c r="G11519">
        <v>5</v>
      </c>
      <c r="H11519">
        <v>5</v>
      </c>
      <c r="I11519">
        <v>2014</v>
      </c>
      <c r="J11519" t="s">
        <v>75</v>
      </c>
      <c r="K11519">
        <v>25.35</v>
      </c>
      <c r="L11519">
        <v>22.011739001835299</v>
      </c>
      <c r="M11519" s="54">
        <v>28.889528793315101</v>
      </c>
      <c r="N11519">
        <v>589</v>
      </c>
      <c r="O11519">
        <v>2440</v>
      </c>
      <c r="P11519">
        <v>4.12042821715165</v>
      </c>
    </row>
    <row r="11520" spans="1:16" x14ac:dyDescent="0.25">
      <c r="A11520" s="20" t="s">
        <v>14521</v>
      </c>
      <c r="B11520">
        <v>8</v>
      </c>
      <c r="C11520" t="s">
        <v>21822</v>
      </c>
      <c r="D11520" t="s">
        <v>88</v>
      </c>
      <c r="E11520" t="s">
        <v>94</v>
      </c>
      <c r="F11520" t="s">
        <v>35</v>
      </c>
      <c r="G11520">
        <v>2</v>
      </c>
      <c r="H11520">
        <v>5</v>
      </c>
      <c r="I11520">
        <v>2014</v>
      </c>
      <c r="J11520" t="s">
        <v>43</v>
      </c>
      <c r="K11520" t="s">
        <v>44</v>
      </c>
      <c r="L11520" t="s">
        <v>44</v>
      </c>
      <c r="M11520" s="54" t="s">
        <v>44</v>
      </c>
      <c r="N11520">
        <v>3</v>
      </c>
      <c r="O11520">
        <v>22</v>
      </c>
      <c r="P11520">
        <v>57.735026918962603</v>
      </c>
    </row>
    <row r="11521" spans="1:16" x14ac:dyDescent="0.25">
      <c r="A11521" s="20" t="s">
        <v>14522</v>
      </c>
      <c r="B11521">
        <v>8</v>
      </c>
      <c r="C11521" t="s">
        <v>21822</v>
      </c>
      <c r="D11521" t="s">
        <v>88</v>
      </c>
      <c r="E11521" t="s">
        <v>94</v>
      </c>
      <c r="F11521" t="s">
        <v>35</v>
      </c>
      <c r="G11521">
        <v>3</v>
      </c>
      <c r="H11521">
        <v>5</v>
      </c>
      <c r="I11521">
        <v>2014</v>
      </c>
      <c r="J11521" t="s">
        <v>43</v>
      </c>
      <c r="K11521" t="s">
        <v>44</v>
      </c>
      <c r="L11521" t="s">
        <v>44</v>
      </c>
      <c r="M11521" s="54" t="s">
        <v>44</v>
      </c>
      <c r="N11521">
        <v>7</v>
      </c>
      <c r="O11521">
        <v>18</v>
      </c>
      <c r="P11521">
        <v>37.796447300922701</v>
      </c>
    </row>
    <row r="11522" spans="1:16" x14ac:dyDescent="0.25">
      <c r="A11522" s="20" t="s">
        <v>14523</v>
      </c>
      <c r="B11522">
        <v>8</v>
      </c>
      <c r="C11522" t="s">
        <v>21822</v>
      </c>
      <c r="D11522" t="s">
        <v>88</v>
      </c>
      <c r="E11522" t="s">
        <v>94</v>
      </c>
      <c r="F11522" t="s">
        <v>35</v>
      </c>
      <c r="G11522">
        <v>4</v>
      </c>
      <c r="H11522">
        <v>5</v>
      </c>
      <c r="I11522">
        <v>2014</v>
      </c>
      <c r="J11522" t="s">
        <v>43</v>
      </c>
      <c r="K11522" t="s">
        <v>44</v>
      </c>
      <c r="L11522" t="s">
        <v>44</v>
      </c>
      <c r="M11522" s="54" t="s">
        <v>44</v>
      </c>
      <c r="N11522">
        <v>13</v>
      </c>
      <c r="O11522">
        <v>53</v>
      </c>
      <c r="P11522">
        <v>27.735009811261499</v>
      </c>
    </row>
    <row r="11523" spans="1:16" x14ac:dyDescent="0.25">
      <c r="A11523" s="20" t="s">
        <v>14524</v>
      </c>
      <c r="B11523">
        <v>8</v>
      </c>
      <c r="C11523" t="s">
        <v>21822</v>
      </c>
      <c r="D11523" t="s">
        <v>88</v>
      </c>
      <c r="E11523" t="s">
        <v>94</v>
      </c>
      <c r="F11523" t="s">
        <v>35</v>
      </c>
      <c r="G11523">
        <v>5</v>
      </c>
      <c r="H11523">
        <v>5</v>
      </c>
      <c r="I11523">
        <v>2014</v>
      </c>
      <c r="J11523" t="s">
        <v>43</v>
      </c>
      <c r="K11523" t="s">
        <v>44</v>
      </c>
      <c r="L11523" t="s">
        <v>44</v>
      </c>
      <c r="M11523" s="54" t="s">
        <v>44</v>
      </c>
      <c r="N11523">
        <v>15</v>
      </c>
      <c r="O11523">
        <v>47</v>
      </c>
      <c r="P11523">
        <v>25.8198889747161</v>
      </c>
    </row>
    <row r="11524" spans="1:16" x14ac:dyDescent="0.25">
      <c r="A11524" s="20" t="s">
        <v>9916</v>
      </c>
      <c r="B11524">
        <v>8</v>
      </c>
      <c r="C11524" t="s">
        <v>21822</v>
      </c>
      <c r="D11524" t="s">
        <v>88</v>
      </c>
      <c r="E11524" t="s">
        <v>94</v>
      </c>
      <c r="F11524" t="s">
        <v>35</v>
      </c>
      <c r="G11524">
        <v>1</v>
      </c>
      <c r="H11524">
        <v>5</v>
      </c>
      <c r="I11524">
        <v>2014</v>
      </c>
      <c r="J11524" t="s">
        <v>45</v>
      </c>
      <c r="K11524" t="s">
        <v>44</v>
      </c>
      <c r="L11524" t="s">
        <v>44</v>
      </c>
      <c r="M11524" s="54" t="s">
        <v>44</v>
      </c>
      <c r="N11524">
        <v>7</v>
      </c>
      <c r="O11524">
        <v>84</v>
      </c>
      <c r="P11524">
        <v>37.796447300922701</v>
      </c>
    </row>
    <row r="11525" spans="1:16" x14ac:dyDescent="0.25">
      <c r="A11525" s="20" t="s">
        <v>9927</v>
      </c>
      <c r="B11525">
        <v>8</v>
      </c>
      <c r="C11525" t="s">
        <v>21822</v>
      </c>
      <c r="D11525" t="s">
        <v>88</v>
      </c>
      <c r="E11525" t="s">
        <v>94</v>
      </c>
      <c r="F11525" t="s">
        <v>35</v>
      </c>
      <c r="G11525">
        <v>2</v>
      </c>
      <c r="H11525">
        <v>5</v>
      </c>
      <c r="I11525">
        <v>2014</v>
      </c>
      <c r="J11525" t="s">
        <v>45</v>
      </c>
      <c r="K11525" t="s">
        <v>44</v>
      </c>
      <c r="L11525" t="s">
        <v>44</v>
      </c>
      <c r="M11525" s="54" t="s">
        <v>44</v>
      </c>
      <c r="N11525">
        <v>12</v>
      </c>
      <c r="O11525">
        <v>105</v>
      </c>
      <c r="P11525">
        <v>28.867513459481302</v>
      </c>
    </row>
    <row r="11526" spans="1:16" x14ac:dyDescent="0.25">
      <c r="A11526" s="20" t="s">
        <v>9930</v>
      </c>
      <c r="B11526">
        <v>8</v>
      </c>
      <c r="C11526" t="s">
        <v>21822</v>
      </c>
      <c r="D11526" t="s">
        <v>88</v>
      </c>
      <c r="E11526" t="s">
        <v>94</v>
      </c>
      <c r="F11526" t="s">
        <v>35</v>
      </c>
      <c r="G11526">
        <v>3</v>
      </c>
      <c r="H11526">
        <v>5</v>
      </c>
      <c r="I11526">
        <v>2014</v>
      </c>
      <c r="J11526" t="s">
        <v>45</v>
      </c>
      <c r="K11526" t="s">
        <v>44</v>
      </c>
      <c r="L11526" t="s">
        <v>44</v>
      </c>
      <c r="M11526" s="54" t="s">
        <v>44</v>
      </c>
      <c r="N11526">
        <v>9</v>
      </c>
      <c r="O11526">
        <v>54</v>
      </c>
      <c r="P11526">
        <v>33.3333333333333</v>
      </c>
    </row>
    <row r="11527" spans="1:16" x14ac:dyDescent="0.25">
      <c r="A11527" s="20" t="s">
        <v>9931</v>
      </c>
      <c r="B11527">
        <v>8</v>
      </c>
      <c r="C11527" t="s">
        <v>21822</v>
      </c>
      <c r="D11527" t="s">
        <v>88</v>
      </c>
      <c r="E11527" t="s">
        <v>94</v>
      </c>
      <c r="F11527" t="s">
        <v>35</v>
      </c>
      <c r="G11527">
        <v>4</v>
      </c>
      <c r="H11527">
        <v>5</v>
      </c>
      <c r="I11527">
        <v>2014</v>
      </c>
      <c r="J11527" t="s">
        <v>45</v>
      </c>
      <c r="K11527">
        <v>21.2</v>
      </c>
      <c r="L11527">
        <v>9.1354384984520305</v>
      </c>
      <c r="M11527" s="54">
        <v>38.319654703745599</v>
      </c>
      <c r="N11527">
        <v>19</v>
      </c>
      <c r="O11527">
        <v>130</v>
      </c>
      <c r="P11527">
        <v>22.941573387056199</v>
      </c>
    </row>
    <row r="11528" spans="1:16" x14ac:dyDescent="0.25">
      <c r="A11528" s="20" t="s">
        <v>9932</v>
      </c>
      <c r="B11528">
        <v>8</v>
      </c>
      <c r="C11528" t="s">
        <v>21822</v>
      </c>
      <c r="D11528" t="s">
        <v>88</v>
      </c>
      <c r="E11528" t="s">
        <v>94</v>
      </c>
      <c r="F11528" t="s">
        <v>35</v>
      </c>
      <c r="G11528">
        <v>5</v>
      </c>
      <c r="H11528">
        <v>5</v>
      </c>
      <c r="I11528">
        <v>2014</v>
      </c>
      <c r="J11528" t="s">
        <v>45</v>
      </c>
      <c r="K11528" t="s">
        <v>44</v>
      </c>
      <c r="L11528" t="s">
        <v>44</v>
      </c>
      <c r="M11528" s="54" t="s">
        <v>44</v>
      </c>
      <c r="N11528">
        <v>10</v>
      </c>
      <c r="O11528">
        <v>38</v>
      </c>
      <c r="P11528">
        <v>31.6227766016838</v>
      </c>
    </row>
    <row r="11529" spans="1:16" x14ac:dyDescent="0.25">
      <c r="A11529" s="20" t="s">
        <v>9937</v>
      </c>
      <c r="B11529">
        <v>8</v>
      </c>
      <c r="C11529" t="s">
        <v>21822</v>
      </c>
      <c r="D11529" t="s">
        <v>88</v>
      </c>
      <c r="E11529" t="s">
        <v>94</v>
      </c>
      <c r="F11529" t="s">
        <v>35</v>
      </c>
      <c r="G11529">
        <v>1</v>
      </c>
      <c r="H11529">
        <v>5</v>
      </c>
      <c r="I11529">
        <v>2014</v>
      </c>
      <c r="J11529" t="s">
        <v>46</v>
      </c>
      <c r="K11529">
        <v>10.9</v>
      </c>
      <c r="L11529">
        <v>5.0162520429174098</v>
      </c>
      <c r="M11529" s="54">
        <v>18.762956745694101</v>
      </c>
      <c r="N11529">
        <v>26</v>
      </c>
      <c r="O11529">
        <v>150</v>
      </c>
      <c r="P11529">
        <v>19.611613513818401</v>
      </c>
    </row>
    <row r="11530" spans="1:16" x14ac:dyDescent="0.25">
      <c r="A11530" s="20" t="s">
        <v>9948</v>
      </c>
      <c r="B11530">
        <v>8</v>
      </c>
      <c r="C11530" t="s">
        <v>21822</v>
      </c>
      <c r="D11530" t="s">
        <v>88</v>
      </c>
      <c r="E11530" t="s">
        <v>94</v>
      </c>
      <c r="F11530" t="s">
        <v>35</v>
      </c>
      <c r="G11530">
        <v>2</v>
      </c>
      <c r="H11530">
        <v>5</v>
      </c>
      <c r="I11530">
        <v>2014</v>
      </c>
      <c r="J11530" t="s">
        <v>46</v>
      </c>
      <c r="K11530" t="s">
        <v>44</v>
      </c>
      <c r="L11530" t="s">
        <v>44</v>
      </c>
      <c r="M11530" s="54" t="s">
        <v>44</v>
      </c>
      <c r="N11530">
        <v>14</v>
      </c>
      <c r="O11530">
        <v>99</v>
      </c>
      <c r="P11530">
        <v>26.726124191242398</v>
      </c>
    </row>
    <row r="11531" spans="1:16" x14ac:dyDescent="0.25">
      <c r="A11531" s="20" t="s">
        <v>9951</v>
      </c>
      <c r="B11531">
        <v>8</v>
      </c>
      <c r="C11531" t="s">
        <v>21822</v>
      </c>
      <c r="D11531" t="s">
        <v>88</v>
      </c>
      <c r="E11531" t="s">
        <v>94</v>
      </c>
      <c r="F11531" t="s">
        <v>35</v>
      </c>
      <c r="G11531">
        <v>3</v>
      </c>
      <c r="H11531">
        <v>5</v>
      </c>
      <c r="I11531">
        <v>2014</v>
      </c>
      <c r="J11531" t="s">
        <v>46</v>
      </c>
      <c r="K11531" t="s">
        <v>44</v>
      </c>
      <c r="L11531" t="s">
        <v>44</v>
      </c>
      <c r="M11531" s="54" t="s">
        <v>44</v>
      </c>
      <c r="N11531">
        <v>13</v>
      </c>
      <c r="O11531">
        <v>97</v>
      </c>
      <c r="P11531">
        <v>27.735009811261499</v>
      </c>
    </row>
    <row r="11532" spans="1:16" x14ac:dyDescent="0.25">
      <c r="A11532" s="20" t="s">
        <v>9952</v>
      </c>
      <c r="B11532">
        <v>8</v>
      </c>
      <c r="C11532" t="s">
        <v>21822</v>
      </c>
      <c r="D11532" t="s">
        <v>88</v>
      </c>
      <c r="E11532" t="s">
        <v>94</v>
      </c>
      <c r="F11532" t="s">
        <v>35</v>
      </c>
      <c r="G11532">
        <v>4</v>
      </c>
      <c r="H11532">
        <v>5</v>
      </c>
      <c r="I11532">
        <v>2014</v>
      </c>
      <c r="J11532" t="s">
        <v>46</v>
      </c>
      <c r="K11532">
        <v>25.6</v>
      </c>
      <c r="L11532">
        <v>6.5078942526503001</v>
      </c>
      <c r="M11532" s="54">
        <v>52.4960486953185</v>
      </c>
      <c r="N11532">
        <v>19</v>
      </c>
      <c r="O11532">
        <v>110</v>
      </c>
      <c r="P11532">
        <v>22.941573387056199</v>
      </c>
    </row>
    <row r="11533" spans="1:16" x14ac:dyDescent="0.25">
      <c r="A11533" s="20" t="s">
        <v>9953</v>
      </c>
      <c r="B11533">
        <v>8</v>
      </c>
      <c r="C11533" t="s">
        <v>21822</v>
      </c>
      <c r="D11533" t="s">
        <v>88</v>
      </c>
      <c r="E11533" t="s">
        <v>94</v>
      </c>
      <c r="F11533" t="s">
        <v>35</v>
      </c>
      <c r="G11533">
        <v>5</v>
      </c>
      <c r="H11533">
        <v>5</v>
      </c>
      <c r="I11533">
        <v>2014</v>
      </c>
      <c r="J11533" t="s">
        <v>46</v>
      </c>
      <c r="K11533" t="s">
        <v>44</v>
      </c>
      <c r="L11533" t="s">
        <v>44</v>
      </c>
      <c r="M11533" s="54" t="s">
        <v>44</v>
      </c>
      <c r="N11533">
        <v>6</v>
      </c>
      <c r="O11533">
        <v>41</v>
      </c>
      <c r="P11533">
        <v>40.824829046386299</v>
      </c>
    </row>
    <row r="11534" spans="1:16" x14ac:dyDescent="0.25">
      <c r="A11534" s="20" t="s">
        <v>9958</v>
      </c>
      <c r="B11534">
        <v>8</v>
      </c>
      <c r="C11534" t="s">
        <v>21822</v>
      </c>
      <c r="D11534" t="s">
        <v>88</v>
      </c>
      <c r="E11534" t="s">
        <v>94</v>
      </c>
      <c r="F11534" t="s">
        <v>35</v>
      </c>
      <c r="G11534">
        <v>1</v>
      </c>
      <c r="H11534">
        <v>5</v>
      </c>
      <c r="I11534">
        <v>2014</v>
      </c>
      <c r="J11534" t="s">
        <v>47</v>
      </c>
      <c r="K11534">
        <v>21</v>
      </c>
      <c r="L11534">
        <v>12.6773991535799</v>
      </c>
      <c r="M11534" s="54">
        <v>31.003543531403999</v>
      </c>
      <c r="N11534">
        <v>66</v>
      </c>
      <c r="O11534">
        <v>446</v>
      </c>
      <c r="P11534">
        <v>12.3091490979333</v>
      </c>
    </row>
    <row r="11535" spans="1:16" x14ac:dyDescent="0.25">
      <c r="A11535" s="20" t="s">
        <v>9969</v>
      </c>
      <c r="B11535">
        <v>8</v>
      </c>
      <c r="C11535" t="s">
        <v>21822</v>
      </c>
      <c r="D11535" t="s">
        <v>88</v>
      </c>
      <c r="E11535" t="s">
        <v>94</v>
      </c>
      <c r="F11535" t="s">
        <v>35</v>
      </c>
      <c r="G11535">
        <v>2</v>
      </c>
      <c r="H11535">
        <v>5</v>
      </c>
      <c r="I11535">
        <v>2014</v>
      </c>
      <c r="J11535" t="s">
        <v>47</v>
      </c>
      <c r="K11535">
        <v>18</v>
      </c>
      <c r="L11535">
        <v>10.1812822013735</v>
      </c>
      <c r="M11535" s="54">
        <v>27.311277434245302</v>
      </c>
      <c r="N11535">
        <v>81</v>
      </c>
      <c r="O11535">
        <v>454</v>
      </c>
      <c r="P11535">
        <v>11.1111111111111</v>
      </c>
    </row>
    <row r="11536" spans="1:16" x14ac:dyDescent="0.25">
      <c r="A11536" s="20" t="s">
        <v>9972</v>
      </c>
      <c r="B11536">
        <v>8</v>
      </c>
      <c r="C11536" t="s">
        <v>21822</v>
      </c>
      <c r="D11536" t="s">
        <v>88</v>
      </c>
      <c r="E11536" t="s">
        <v>94</v>
      </c>
      <c r="F11536" t="s">
        <v>35</v>
      </c>
      <c r="G11536">
        <v>3</v>
      </c>
      <c r="H11536">
        <v>5</v>
      </c>
      <c r="I11536">
        <v>2014</v>
      </c>
      <c r="J11536" t="s">
        <v>47</v>
      </c>
      <c r="K11536">
        <v>12.2</v>
      </c>
      <c r="L11536">
        <v>5.8362653575776102</v>
      </c>
      <c r="M11536" s="54">
        <v>20.237078518578102</v>
      </c>
      <c r="N11536">
        <v>45</v>
      </c>
      <c r="O11536">
        <v>293</v>
      </c>
      <c r="P11536">
        <v>14.907119849998599</v>
      </c>
    </row>
    <row r="11537" spans="1:16" x14ac:dyDescent="0.25">
      <c r="A11537" s="20" t="s">
        <v>9973</v>
      </c>
      <c r="B11537">
        <v>8</v>
      </c>
      <c r="C11537" t="s">
        <v>21822</v>
      </c>
      <c r="D11537" t="s">
        <v>88</v>
      </c>
      <c r="E11537" t="s">
        <v>94</v>
      </c>
      <c r="F11537" t="s">
        <v>35</v>
      </c>
      <c r="G11537">
        <v>4</v>
      </c>
      <c r="H11537">
        <v>5</v>
      </c>
      <c r="I11537">
        <v>2014</v>
      </c>
      <c r="J11537" t="s">
        <v>47</v>
      </c>
      <c r="K11537">
        <v>22.1</v>
      </c>
      <c r="L11537">
        <v>14.685580063146601</v>
      </c>
      <c r="M11537" s="54">
        <v>30.5008820069229</v>
      </c>
      <c r="N11537">
        <v>123</v>
      </c>
      <c r="O11537">
        <v>492</v>
      </c>
      <c r="P11537">
        <v>9.0166963466743208</v>
      </c>
    </row>
    <row r="11538" spans="1:16" x14ac:dyDescent="0.25">
      <c r="A11538" s="20" t="s">
        <v>9974</v>
      </c>
      <c r="B11538">
        <v>8</v>
      </c>
      <c r="C11538" t="s">
        <v>21822</v>
      </c>
      <c r="D11538" t="s">
        <v>88</v>
      </c>
      <c r="E11538" t="s">
        <v>94</v>
      </c>
      <c r="F11538" t="s">
        <v>35</v>
      </c>
      <c r="G11538">
        <v>5</v>
      </c>
      <c r="H11538">
        <v>5</v>
      </c>
      <c r="I11538">
        <v>2014</v>
      </c>
      <c r="J11538" t="s">
        <v>47</v>
      </c>
      <c r="K11538">
        <v>27.5</v>
      </c>
      <c r="L11538">
        <v>22.109959003362199</v>
      </c>
      <c r="M11538" s="54">
        <v>33.327530468558699</v>
      </c>
      <c r="N11538">
        <v>276</v>
      </c>
      <c r="O11538">
        <v>1001</v>
      </c>
      <c r="P11538">
        <v>6.0192926542884599</v>
      </c>
    </row>
    <row r="11539" spans="1:16" x14ac:dyDescent="0.25">
      <c r="A11539" s="20" t="s">
        <v>9979</v>
      </c>
      <c r="B11539">
        <v>8</v>
      </c>
      <c r="C11539" t="s">
        <v>21822</v>
      </c>
      <c r="D11539" t="s">
        <v>88</v>
      </c>
      <c r="E11539" t="s">
        <v>94</v>
      </c>
      <c r="F11539" t="s">
        <v>35</v>
      </c>
      <c r="G11539">
        <v>1</v>
      </c>
      <c r="H11539">
        <v>5</v>
      </c>
      <c r="I11539">
        <v>2014</v>
      </c>
      <c r="J11539" t="s">
        <v>48</v>
      </c>
      <c r="K11539" t="s">
        <v>44</v>
      </c>
      <c r="L11539" t="s">
        <v>44</v>
      </c>
      <c r="M11539" s="54" t="s">
        <v>44</v>
      </c>
      <c r="N11539">
        <v>3</v>
      </c>
      <c r="O11539">
        <v>10</v>
      </c>
      <c r="P11539">
        <v>57.735026918962603</v>
      </c>
    </row>
    <row r="11540" spans="1:16" x14ac:dyDescent="0.25">
      <c r="A11540" s="20" t="s">
        <v>9990</v>
      </c>
      <c r="B11540">
        <v>8</v>
      </c>
      <c r="C11540" t="s">
        <v>21822</v>
      </c>
      <c r="D11540" t="s">
        <v>88</v>
      </c>
      <c r="E11540" t="s">
        <v>94</v>
      </c>
      <c r="F11540" t="s">
        <v>35</v>
      </c>
      <c r="G11540">
        <v>2</v>
      </c>
      <c r="H11540">
        <v>5</v>
      </c>
      <c r="I11540">
        <v>2014</v>
      </c>
      <c r="J11540" t="s">
        <v>48</v>
      </c>
      <c r="K11540" t="s">
        <v>44</v>
      </c>
      <c r="L11540" t="s">
        <v>44</v>
      </c>
      <c r="M11540" s="54" t="s">
        <v>44</v>
      </c>
      <c r="N11540">
        <v>1</v>
      </c>
      <c r="O11540">
        <v>15</v>
      </c>
      <c r="P11540">
        <v>100</v>
      </c>
    </row>
    <row r="11541" spans="1:16" x14ac:dyDescent="0.25">
      <c r="A11541" s="20" t="s">
        <v>9993</v>
      </c>
      <c r="B11541">
        <v>8</v>
      </c>
      <c r="C11541" t="s">
        <v>21822</v>
      </c>
      <c r="D11541" t="s">
        <v>88</v>
      </c>
      <c r="E11541" t="s">
        <v>94</v>
      </c>
      <c r="F11541" t="s">
        <v>35</v>
      </c>
      <c r="G11541">
        <v>3</v>
      </c>
      <c r="H11541">
        <v>5</v>
      </c>
      <c r="I11541">
        <v>2014</v>
      </c>
      <c r="J11541" t="s">
        <v>48</v>
      </c>
      <c r="K11541" t="s">
        <v>44</v>
      </c>
      <c r="L11541" t="s">
        <v>44</v>
      </c>
      <c r="M11541" s="54" t="s">
        <v>44</v>
      </c>
      <c r="N11541">
        <v>2</v>
      </c>
      <c r="O11541">
        <v>6</v>
      </c>
      <c r="P11541">
        <v>70.710678118654698</v>
      </c>
    </row>
    <row r="11542" spans="1:16" x14ac:dyDescent="0.25">
      <c r="A11542" s="20" t="s">
        <v>9994</v>
      </c>
      <c r="B11542">
        <v>8</v>
      </c>
      <c r="C11542" t="s">
        <v>21822</v>
      </c>
      <c r="D11542" t="s">
        <v>88</v>
      </c>
      <c r="E11542" t="s">
        <v>94</v>
      </c>
      <c r="F11542" t="s">
        <v>35</v>
      </c>
      <c r="G11542">
        <v>4</v>
      </c>
      <c r="H11542">
        <v>5</v>
      </c>
      <c r="I11542">
        <v>2014</v>
      </c>
      <c r="J11542" t="s">
        <v>48</v>
      </c>
      <c r="K11542" t="s">
        <v>44</v>
      </c>
      <c r="L11542" t="s">
        <v>44</v>
      </c>
      <c r="M11542" s="54" t="s">
        <v>44</v>
      </c>
      <c r="N11542">
        <v>3</v>
      </c>
      <c r="O11542">
        <v>16</v>
      </c>
      <c r="P11542">
        <v>57.735026918962603</v>
      </c>
    </row>
    <row r="11543" spans="1:16" x14ac:dyDescent="0.25">
      <c r="A11543" s="20" t="s">
        <v>9995</v>
      </c>
      <c r="B11543">
        <v>8</v>
      </c>
      <c r="C11543" t="s">
        <v>21822</v>
      </c>
      <c r="D11543" t="s">
        <v>88</v>
      </c>
      <c r="E11543" t="s">
        <v>94</v>
      </c>
      <c r="F11543" t="s">
        <v>35</v>
      </c>
      <c r="G11543">
        <v>5</v>
      </c>
      <c r="H11543">
        <v>5</v>
      </c>
      <c r="I11543">
        <v>2014</v>
      </c>
      <c r="J11543" t="s">
        <v>48</v>
      </c>
      <c r="K11543" t="s">
        <v>44</v>
      </c>
      <c r="L11543" t="s">
        <v>44</v>
      </c>
      <c r="M11543" s="54" t="s">
        <v>44</v>
      </c>
      <c r="N11543">
        <v>8</v>
      </c>
      <c r="O11543">
        <v>41</v>
      </c>
      <c r="P11543">
        <v>35.355339059327399</v>
      </c>
    </row>
    <row r="11544" spans="1:16" x14ac:dyDescent="0.25">
      <c r="A11544" s="20" t="s">
        <v>14525</v>
      </c>
      <c r="B11544">
        <v>8</v>
      </c>
      <c r="C11544" t="s">
        <v>21822</v>
      </c>
      <c r="D11544" t="s">
        <v>88</v>
      </c>
      <c r="E11544" t="s">
        <v>94</v>
      </c>
      <c r="F11544" t="s">
        <v>35</v>
      </c>
      <c r="G11544">
        <v>1</v>
      </c>
      <c r="H11544">
        <v>5</v>
      </c>
      <c r="I11544">
        <v>2014</v>
      </c>
      <c r="J11544" t="s">
        <v>49</v>
      </c>
      <c r="K11544" t="s">
        <v>44</v>
      </c>
      <c r="L11544" t="s">
        <v>44</v>
      </c>
      <c r="M11544" s="54" t="s">
        <v>44</v>
      </c>
      <c r="N11544">
        <v>17</v>
      </c>
      <c r="O11544">
        <v>84</v>
      </c>
      <c r="P11544">
        <v>24.253562503633301</v>
      </c>
    </row>
    <row r="11545" spans="1:16" x14ac:dyDescent="0.25">
      <c r="A11545" s="20" t="s">
        <v>14526</v>
      </c>
      <c r="B11545">
        <v>8</v>
      </c>
      <c r="C11545" t="s">
        <v>21822</v>
      </c>
      <c r="D11545" t="s">
        <v>88</v>
      </c>
      <c r="E11545" t="s">
        <v>94</v>
      </c>
      <c r="F11545" t="s">
        <v>35</v>
      </c>
      <c r="G11545">
        <v>2</v>
      </c>
      <c r="H11545">
        <v>5</v>
      </c>
      <c r="I11545">
        <v>2014</v>
      </c>
      <c r="J11545" t="s">
        <v>49</v>
      </c>
      <c r="K11545" t="s">
        <v>44</v>
      </c>
      <c r="L11545" t="s">
        <v>44</v>
      </c>
      <c r="M11545" s="54" t="s">
        <v>44</v>
      </c>
      <c r="N11545">
        <v>11</v>
      </c>
      <c r="O11545">
        <v>38</v>
      </c>
      <c r="P11545">
        <v>30.151134457776401</v>
      </c>
    </row>
    <row r="11546" spans="1:16" x14ac:dyDescent="0.25">
      <c r="A11546" s="20" t="s">
        <v>14527</v>
      </c>
      <c r="B11546">
        <v>8</v>
      </c>
      <c r="C11546" t="s">
        <v>21822</v>
      </c>
      <c r="D11546" t="s">
        <v>88</v>
      </c>
      <c r="E11546" t="s">
        <v>94</v>
      </c>
      <c r="F11546" t="s">
        <v>35</v>
      </c>
      <c r="G11546">
        <v>3</v>
      </c>
      <c r="H11546">
        <v>5</v>
      </c>
      <c r="I11546">
        <v>2014</v>
      </c>
      <c r="J11546" t="s">
        <v>49</v>
      </c>
      <c r="K11546" t="s">
        <v>44</v>
      </c>
      <c r="L11546" t="s">
        <v>44</v>
      </c>
      <c r="M11546" s="54" t="s">
        <v>44</v>
      </c>
      <c r="N11546">
        <v>6</v>
      </c>
      <c r="O11546">
        <v>68</v>
      </c>
      <c r="P11546">
        <v>40.824829046386299</v>
      </c>
    </row>
    <row r="11547" spans="1:16" x14ac:dyDescent="0.25">
      <c r="A11547" s="20" t="s">
        <v>14528</v>
      </c>
      <c r="B11547">
        <v>8</v>
      </c>
      <c r="C11547" t="s">
        <v>21822</v>
      </c>
      <c r="D11547" t="s">
        <v>88</v>
      </c>
      <c r="E11547" t="s">
        <v>94</v>
      </c>
      <c r="F11547" t="s">
        <v>35</v>
      </c>
      <c r="G11547">
        <v>4</v>
      </c>
      <c r="H11547">
        <v>5</v>
      </c>
      <c r="I11547">
        <v>2014</v>
      </c>
      <c r="J11547" t="s">
        <v>49</v>
      </c>
      <c r="K11547" t="s">
        <v>44</v>
      </c>
      <c r="L11547" t="s">
        <v>44</v>
      </c>
      <c r="M11547" s="54" t="s">
        <v>44</v>
      </c>
      <c r="N11547">
        <v>15</v>
      </c>
      <c r="O11547">
        <v>76</v>
      </c>
      <c r="P11547">
        <v>25.8198889747161</v>
      </c>
    </row>
    <row r="11548" spans="1:16" x14ac:dyDescent="0.25">
      <c r="A11548" s="20" t="s">
        <v>14529</v>
      </c>
      <c r="B11548">
        <v>8</v>
      </c>
      <c r="C11548" t="s">
        <v>21822</v>
      </c>
      <c r="D11548" t="s">
        <v>88</v>
      </c>
      <c r="E11548" t="s">
        <v>94</v>
      </c>
      <c r="F11548" t="s">
        <v>35</v>
      </c>
      <c r="G11548">
        <v>5</v>
      </c>
      <c r="H11548">
        <v>5</v>
      </c>
      <c r="I11548">
        <v>2014</v>
      </c>
      <c r="J11548" t="s">
        <v>49</v>
      </c>
      <c r="K11548" t="s">
        <v>44</v>
      </c>
      <c r="L11548" t="s">
        <v>44</v>
      </c>
      <c r="M11548" s="54" t="s">
        <v>44</v>
      </c>
      <c r="N11548">
        <v>12</v>
      </c>
      <c r="O11548">
        <v>55</v>
      </c>
      <c r="P11548">
        <v>28.867513459481302</v>
      </c>
    </row>
    <row r="11549" spans="1:16" x14ac:dyDescent="0.25">
      <c r="A11549" s="20" t="s">
        <v>14530</v>
      </c>
      <c r="B11549">
        <v>8</v>
      </c>
      <c r="C11549" t="s">
        <v>21822</v>
      </c>
      <c r="D11549" t="s">
        <v>88</v>
      </c>
      <c r="E11549" t="s">
        <v>94</v>
      </c>
      <c r="F11549" t="s">
        <v>35</v>
      </c>
      <c r="G11549">
        <v>1</v>
      </c>
      <c r="H11549">
        <v>5</v>
      </c>
      <c r="I11549">
        <v>2014</v>
      </c>
      <c r="J11549" t="s">
        <v>50</v>
      </c>
      <c r="K11549" t="s">
        <v>44</v>
      </c>
      <c r="L11549" t="s">
        <v>44</v>
      </c>
      <c r="M11549" s="54" t="s">
        <v>44</v>
      </c>
      <c r="N11549">
        <v>0</v>
      </c>
      <c r="O11549">
        <v>4</v>
      </c>
      <c r="P11549" t="s">
        <v>11517</v>
      </c>
    </row>
    <row r="11550" spans="1:16" x14ac:dyDescent="0.25">
      <c r="A11550" s="20" t="s">
        <v>14531</v>
      </c>
      <c r="B11550">
        <v>8</v>
      </c>
      <c r="C11550" t="s">
        <v>21822</v>
      </c>
      <c r="D11550" t="s">
        <v>88</v>
      </c>
      <c r="E11550" t="s">
        <v>94</v>
      </c>
      <c r="F11550" t="s">
        <v>35</v>
      </c>
      <c r="G11550">
        <v>2</v>
      </c>
      <c r="H11550">
        <v>5</v>
      </c>
      <c r="I11550">
        <v>2014</v>
      </c>
      <c r="J11550" t="s">
        <v>50</v>
      </c>
      <c r="K11550" t="s">
        <v>44</v>
      </c>
      <c r="L11550" t="s">
        <v>44</v>
      </c>
      <c r="M11550" s="54" t="s">
        <v>44</v>
      </c>
      <c r="N11550">
        <v>3</v>
      </c>
      <c r="O11550">
        <v>12</v>
      </c>
      <c r="P11550">
        <v>57.735026918962603</v>
      </c>
    </row>
    <row r="11551" spans="1:16" x14ac:dyDescent="0.25">
      <c r="A11551" s="20" t="s">
        <v>14532</v>
      </c>
      <c r="B11551">
        <v>8</v>
      </c>
      <c r="C11551" t="s">
        <v>21822</v>
      </c>
      <c r="D11551" t="s">
        <v>88</v>
      </c>
      <c r="E11551" t="s">
        <v>94</v>
      </c>
      <c r="F11551" t="s">
        <v>35</v>
      </c>
      <c r="G11551">
        <v>3</v>
      </c>
      <c r="H11551">
        <v>5</v>
      </c>
      <c r="I11551">
        <v>2014</v>
      </c>
      <c r="J11551" t="s">
        <v>50</v>
      </c>
      <c r="K11551" t="s">
        <v>44</v>
      </c>
      <c r="L11551" t="s">
        <v>44</v>
      </c>
      <c r="M11551" s="54" t="s">
        <v>44</v>
      </c>
      <c r="N11551">
        <v>3</v>
      </c>
      <c r="O11551">
        <v>4</v>
      </c>
      <c r="P11551">
        <v>57.735026918962603</v>
      </c>
    </row>
    <row r="11552" spans="1:16" x14ac:dyDescent="0.25">
      <c r="A11552" s="20" t="s">
        <v>14533</v>
      </c>
      <c r="B11552">
        <v>8</v>
      </c>
      <c r="C11552" t="s">
        <v>21822</v>
      </c>
      <c r="D11552" t="s">
        <v>88</v>
      </c>
      <c r="E11552" t="s">
        <v>94</v>
      </c>
      <c r="F11552" t="s">
        <v>35</v>
      </c>
      <c r="G11552">
        <v>4</v>
      </c>
      <c r="H11552">
        <v>5</v>
      </c>
      <c r="I11552">
        <v>2014</v>
      </c>
      <c r="J11552" t="s">
        <v>50</v>
      </c>
      <c r="K11552" t="s">
        <v>44</v>
      </c>
      <c r="L11552" t="s">
        <v>44</v>
      </c>
      <c r="M11552" s="54" t="s">
        <v>44</v>
      </c>
      <c r="N11552">
        <v>0</v>
      </c>
      <c r="O11552">
        <v>9</v>
      </c>
      <c r="P11552" t="s">
        <v>11517</v>
      </c>
    </row>
    <row r="11553" spans="1:16" x14ac:dyDescent="0.25">
      <c r="A11553" s="20" t="s">
        <v>14534</v>
      </c>
      <c r="B11553">
        <v>8</v>
      </c>
      <c r="C11553" t="s">
        <v>21822</v>
      </c>
      <c r="D11553" t="s">
        <v>88</v>
      </c>
      <c r="E11553" t="s">
        <v>94</v>
      </c>
      <c r="F11553" t="s">
        <v>35</v>
      </c>
      <c r="G11553">
        <v>5</v>
      </c>
      <c r="H11553">
        <v>5</v>
      </c>
      <c r="I11553">
        <v>2014</v>
      </c>
      <c r="J11553" t="s">
        <v>50</v>
      </c>
      <c r="K11553" t="s">
        <v>44</v>
      </c>
      <c r="L11553" t="s">
        <v>44</v>
      </c>
      <c r="M11553" s="54" t="s">
        <v>44</v>
      </c>
      <c r="N11553">
        <v>7</v>
      </c>
      <c r="O11553">
        <v>33</v>
      </c>
      <c r="P11553">
        <v>37.796447300922701</v>
      </c>
    </row>
    <row r="11554" spans="1:16" x14ac:dyDescent="0.25">
      <c r="A11554" s="20" t="s">
        <v>14535</v>
      </c>
      <c r="B11554">
        <v>8</v>
      </c>
      <c r="C11554" t="s">
        <v>21822</v>
      </c>
      <c r="D11554" t="s">
        <v>88</v>
      </c>
      <c r="E11554" t="s">
        <v>94</v>
      </c>
      <c r="F11554" t="s">
        <v>35</v>
      </c>
      <c r="G11554">
        <v>1</v>
      </c>
      <c r="H11554">
        <v>5</v>
      </c>
      <c r="I11554">
        <v>2014</v>
      </c>
      <c r="J11554" t="s">
        <v>51</v>
      </c>
      <c r="K11554" t="s">
        <v>44</v>
      </c>
      <c r="L11554" t="s">
        <v>44</v>
      </c>
      <c r="M11554" s="54" t="s">
        <v>44</v>
      </c>
      <c r="N11554">
        <v>1</v>
      </c>
      <c r="O11554">
        <v>12</v>
      </c>
      <c r="P11554">
        <v>100</v>
      </c>
    </row>
    <row r="11555" spans="1:16" x14ac:dyDescent="0.25">
      <c r="A11555" s="20" t="s">
        <v>14536</v>
      </c>
      <c r="B11555">
        <v>8</v>
      </c>
      <c r="C11555" t="s">
        <v>21822</v>
      </c>
      <c r="D11555" t="s">
        <v>88</v>
      </c>
      <c r="E11555" t="s">
        <v>94</v>
      </c>
      <c r="F11555" t="s">
        <v>35</v>
      </c>
      <c r="G11555">
        <v>2</v>
      </c>
      <c r="H11555">
        <v>5</v>
      </c>
      <c r="I11555">
        <v>2014</v>
      </c>
      <c r="J11555" t="s">
        <v>51</v>
      </c>
      <c r="K11555" t="s">
        <v>44</v>
      </c>
      <c r="L11555" t="s">
        <v>44</v>
      </c>
      <c r="M11555" s="54" t="s">
        <v>44</v>
      </c>
      <c r="N11555">
        <v>5</v>
      </c>
      <c r="O11555">
        <v>36</v>
      </c>
      <c r="P11555">
        <v>44.721359549995803</v>
      </c>
    </row>
    <row r="11556" spans="1:16" x14ac:dyDescent="0.25">
      <c r="A11556" s="20" t="s">
        <v>14537</v>
      </c>
      <c r="B11556">
        <v>8</v>
      </c>
      <c r="C11556" t="s">
        <v>21822</v>
      </c>
      <c r="D11556" t="s">
        <v>88</v>
      </c>
      <c r="E11556" t="s">
        <v>94</v>
      </c>
      <c r="F11556" t="s">
        <v>35</v>
      </c>
      <c r="G11556">
        <v>3</v>
      </c>
      <c r="H11556">
        <v>5</v>
      </c>
      <c r="I11556">
        <v>2014</v>
      </c>
      <c r="J11556" t="s">
        <v>51</v>
      </c>
      <c r="K11556" t="s">
        <v>44</v>
      </c>
      <c r="L11556" t="s">
        <v>44</v>
      </c>
      <c r="M11556" s="54" t="s">
        <v>44</v>
      </c>
      <c r="N11556">
        <v>1</v>
      </c>
      <c r="O11556">
        <v>19</v>
      </c>
      <c r="P11556">
        <v>100</v>
      </c>
    </row>
    <row r="11557" spans="1:16" x14ac:dyDescent="0.25">
      <c r="A11557" s="20" t="s">
        <v>14538</v>
      </c>
      <c r="B11557">
        <v>8</v>
      </c>
      <c r="C11557" t="s">
        <v>21822</v>
      </c>
      <c r="D11557" t="s">
        <v>88</v>
      </c>
      <c r="E11557" t="s">
        <v>94</v>
      </c>
      <c r="F11557" t="s">
        <v>35</v>
      </c>
      <c r="G11557">
        <v>4</v>
      </c>
      <c r="H11557">
        <v>5</v>
      </c>
      <c r="I11557">
        <v>2014</v>
      </c>
      <c r="J11557" t="s">
        <v>51</v>
      </c>
      <c r="K11557" t="s">
        <v>44</v>
      </c>
      <c r="L11557" t="s">
        <v>44</v>
      </c>
      <c r="M11557" s="54" t="s">
        <v>44</v>
      </c>
      <c r="N11557">
        <v>7</v>
      </c>
      <c r="O11557">
        <v>31</v>
      </c>
      <c r="P11557">
        <v>37.796447300922701</v>
      </c>
    </row>
    <row r="11558" spans="1:16" x14ac:dyDescent="0.25">
      <c r="A11558" s="20" t="s">
        <v>14539</v>
      </c>
      <c r="B11558">
        <v>8</v>
      </c>
      <c r="C11558" t="s">
        <v>21822</v>
      </c>
      <c r="D11558" t="s">
        <v>88</v>
      </c>
      <c r="E11558" t="s">
        <v>94</v>
      </c>
      <c r="F11558" t="s">
        <v>35</v>
      </c>
      <c r="G11558">
        <v>5</v>
      </c>
      <c r="H11558">
        <v>5</v>
      </c>
      <c r="I11558">
        <v>2014</v>
      </c>
      <c r="J11558" t="s">
        <v>51</v>
      </c>
      <c r="K11558" t="s">
        <v>44</v>
      </c>
      <c r="L11558" t="s">
        <v>44</v>
      </c>
      <c r="M11558" s="54" t="s">
        <v>44</v>
      </c>
      <c r="N11558">
        <v>10</v>
      </c>
      <c r="O11558">
        <v>54</v>
      </c>
      <c r="P11558">
        <v>31.6227766016838</v>
      </c>
    </row>
    <row r="11559" spans="1:16" x14ac:dyDescent="0.25">
      <c r="A11559" s="20" t="s">
        <v>14540</v>
      </c>
      <c r="B11559">
        <v>8</v>
      </c>
      <c r="C11559" t="s">
        <v>21822</v>
      </c>
      <c r="D11559" t="s">
        <v>88</v>
      </c>
      <c r="E11559" t="s">
        <v>76</v>
      </c>
      <c r="F11559" t="s">
        <v>40</v>
      </c>
      <c r="G11559">
        <v>1</v>
      </c>
      <c r="H11559">
        <v>6</v>
      </c>
      <c r="I11559">
        <v>2014</v>
      </c>
      <c r="J11559" t="s">
        <v>52</v>
      </c>
      <c r="K11559">
        <v>21.9</v>
      </c>
      <c r="L11559">
        <v>2.5372281709769702</v>
      </c>
      <c r="M11559" s="54">
        <v>45.406723316511702</v>
      </c>
      <c r="N11559">
        <v>57</v>
      </c>
      <c r="O11559">
        <v>298</v>
      </c>
      <c r="P11559">
        <v>13.245323570650401</v>
      </c>
    </row>
    <row r="11560" spans="1:16" x14ac:dyDescent="0.25">
      <c r="A11560" s="20" t="s">
        <v>14541</v>
      </c>
      <c r="B11560">
        <v>8</v>
      </c>
      <c r="C11560" t="s">
        <v>21822</v>
      </c>
      <c r="D11560" t="s">
        <v>88</v>
      </c>
      <c r="E11560" t="s">
        <v>76</v>
      </c>
      <c r="F11560" t="s">
        <v>40</v>
      </c>
      <c r="G11560">
        <v>2</v>
      </c>
      <c r="H11560">
        <v>6</v>
      </c>
      <c r="I11560">
        <v>2014</v>
      </c>
      <c r="J11560" t="s">
        <v>52</v>
      </c>
      <c r="K11560">
        <v>19.5</v>
      </c>
      <c r="L11560">
        <v>9.4510397808255497</v>
      </c>
      <c r="M11560" s="54">
        <v>30.545444009287401</v>
      </c>
      <c r="N11560">
        <v>209</v>
      </c>
      <c r="O11560">
        <v>1090</v>
      </c>
      <c r="P11560">
        <v>6.9171446386607496</v>
      </c>
    </row>
    <row r="11561" spans="1:16" x14ac:dyDescent="0.25">
      <c r="A11561" s="20" t="s">
        <v>14542</v>
      </c>
      <c r="B11561">
        <v>8</v>
      </c>
      <c r="C11561" t="s">
        <v>21822</v>
      </c>
      <c r="D11561" t="s">
        <v>88</v>
      </c>
      <c r="E11561" t="s">
        <v>76</v>
      </c>
      <c r="F11561" t="s">
        <v>40</v>
      </c>
      <c r="G11561">
        <v>3</v>
      </c>
      <c r="H11561">
        <v>6</v>
      </c>
      <c r="I11561">
        <v>2014</v>
      </c>
      <c r="J11561" t="s">
        <v>52</v>
      </c>
      <c r="K11561">
        <v>30.9</v>
      </c>
      <c r="L11561">
        <v>14.397102616908301</v>
      </c>
      <c r="M11561" s="54">
        <v>49.676203758553903</v>
      </c>
      <c r="N11561">
        <v>138</v>
      </c>
      <c r="O11561">
        <v>741</v>
      </c>
      <c r="P11561">
        <v>8.5125653075874901</v>
      </c>
    </row>
    <row r="11562" spans="1:16" x14ac:dyDescent="0.25">
      <c r="A11562" s="20" t="s">
        <v>14543</v>
      </c>
      <c r="B11562">
        <v>8</v>
      </c>
      <c r="C11562" t="s">
        <v>21822</v>
      </c>
      <c r="D11562" t="s">
        <v>88</v>
      </c>
      <c r="E11562" t="s">
        <v>76</v>
      </c>
      <c r="F11562" t="s">
        <v>40</v>
      </c>
      <c r="G11562">
        <v>4</v>
      </c>
      <c r="H11562">
        <v>6</v>
      </c>
      <c r="I11562">
        <v>2014</v>
      </c>
      <c r="J11562" t="s">
        <v>52</v>
      </c>
      <c r="K11562">
        <v>20.8</v>
      </c>
      <c r="L11562">
        <v>13.179091785170799</v>
      </c>
      <c r="M11562" s="54">
        <v>29.191842890157702</v>
      </c>
      <c r="N11562">
        <v>239</v>
      </c>
      <c r="O11562">
        <v>1239</v>
      </c>
      <c r="P11562">
        <v>6.46846227353151</v>
      </c>
    </row>
    <row r="11563" spans="1:16" x14ac:dyDescent="0.25">
      <c r="A11563" s="20" t="s">
        <v>14544</v>
      </c>
      <c r="B11563">
        <v>8</v>
      </c>
      <c r="C11563" t="s">
        <v>21822</v>
      </c>
      <c r="D11563" t="s">
        <v>88</v>
      </c>
      <c r="E11563" t="s">
        <v>76</v>
      </c>
      <c r="F11563" t="s">
        <v>40</v>
      </c>
      <c r="G11563">
        <v>5</v>
      </c>
      <c r="H11563">
        <v>6</v>
      </c>
      <c r="I11563">
        <v>2014</v>
      </c>
      <c r="J11563" t="s">
        <v>52</v>
      </c>
      <c r="K11563">
        <v>8.1999999999999993</v>
      </c>
      <c r="L11563">
        <v>3.3711418222893199</v>
      </c>
      <c r="M11563" s="54">
        <v>14.4609768434199</v>
      </c>
      <c r="N11563">
        <v>35</v>
      </c>
      <c r="O11563">
        <v>192</v>
      </c>
      <c r="P11563">
        <v>16.903085094570301</v>
      </c>
    </row>
    <row r="11564" spans="1:16" x14ac:dyDescent="0.25">
      <c r="A11564" s="20" t="s">
        <v>14545</v>
      </c>
      <c r="B11564">
        <v>8</v>
      </c>
      <c r="C11564" t="s">
        <v>21822</v>
      </c>
      <c r="D11564" t="s">
        <v>88</v>
      </c>
      <c r="E11564" t="s">
        <v>76</v>
      </c>
      <c r="F11564" t="s">
        <v>40</v>
      </c>
      <c r="G11564">
        <v>1</v>
      </c>
      <c r="H11564">
        <v>6</v>
      </c>
      <c r="I11564">
        <v>2014</v>
      </c>
      <c r="J11564" t="s">
        <v>34</v>
      </c>
      <c r="K11564">
        <v>26.6</v>
      </c>
      <c r="L11564">
        <v>19.5510746042847</v>
      </c>
      <c r="M11564" s="54">
        <v>34.269935109486802</v>
      </c>
      <c r="N11564">
        <v>420</v>
      </c>
      <c r="O11564">
        <v>2028</v>
      </c>
      <c r="P11564">
        <v>4.87950036474267</v>
      </c>
    </row>
    <row r="11565" spans="1:16" x14ac:dyDescent="0.25">
      <c r="A11565" s="20" t="s">
        <v>14546</v>
      </c>
      <c r="B11565">
        <v>8</v>
      </c>
      <c r="C11565" t="s">
        <v>21822</v>
      </c>
      <c r="D11565" t="s">
        <v>88</v>
      </c>
      <c r="E11565" t="s">
        <v>76</v>
      </c>
      <c r="F11565" t="s">
        <v>40</v>
      </c>
      <c r="G11565">
        <v>1</v>
      </c>
      <c r="H11565">
        <v>6</v>
      </c>
      <c r="I11565">
        <v>2014</v>
      </c>
      <c r="J11565" t="s">
        <v>53</v>
      </c>
      <c r="K11565" t="s">
        <v>44</v>
      </c>
      <c r="L11565" t="s">
        <v>44</v>
      </c>
      <c r="M11565" s="54" t="s">
        <v>44</v>
      </c>
      <c r="N11565">
        <v>10</v>
      </c>
      <c r="O11565">
        <v>50</v>
      </c>
      <c r="P11565">
        <v>31.6227766016838</v>
      </c>
    </row>
    <row r="11566" spans="1:16" x14ac:dyDescent="0.25">
      <c r="A11566" s="20" t="s">
        <v>14547</v>
      </c>
      <c r="B11566">
        <v>8</v>
      </c>
      <c r="C11566" t="s">
        <v>21822</v>
      </c>
      <c r="D11566" t="s">
        <v>88</v>
      </c>
      <c r="E11566" t="s">
        <v>76</v>
      </c>
      <c r="F11566" t="s">
        <v>40</v>
      </c>
      <c r="G11566">
        <v>2</v>
      </c>
      <c r="H11566">
        <v>6</v>
      </c>
      <c r="I11566">
        <v>2014</v>
      </c>
      <c r="J11566" t="s">
        <v>53</v>
      </c>
      <c r="K11566">
        <v>31</v>
      </c>
      <c r="L11566">
        <v>15.8705747023882</v>
      </c>
      <c r="M11566" s="54">
        <v>48.424630799540203</v>
      </c>
      <c r="N11566">
        <v>108</v>
      </c>
      <c r="O11566">
        <v>532</v>
      </c>
      <c r="P11566">
        <v>9.6225044864937601</v>
      </c>
    </row>
    <row r="11567" spans="1:16" x14ac:dyDescent="0.25">
      <c r="A11567" s="20" t="s">
        <v>14548</v>
      </c>
      <c r="B11567">
        <v>8</v>
      </c>
      <c r="C11567" t="s">
        <v>21822</v>
      </c>
      <c r="D11567" t="s">
        <v>88</v>
      </c>
      <c r="E11567" t="s">
        <v>76</v>
      </c>
      <c r="F11567" t="s">
        <v>40</v>
      </c>
      <c r="G11567">
        <v>3</v>
      </c>
      <c r="H11567">
        <v>6</v>
      </c>
      <c r="I11567">
        <v>2014</v>
      </c>
      <c r="J11567" t="s">
        <v>53</v>
      </c>
      <c r="K11567">
        <v>19.600000000000001</v>
      </c>
      <c r="L11567">
        <v>8.9701604443023104</v>
      </c>
      <c r="M11567" s="54">
        <v>31.5130607776027</v>
      </c>
      <c r="N11567">
        <v>181</v>
      </c>
      <c r="O11567">
        <v>881</v>
      </c>
      <c r="P11567">
        <v>7.4329414624716597</v>
      </c>
    </row>
    <row r="11568" spans="1:16" x14ac:dyDescent="0.25">
      <c r="A11568" s="20" t="s">
        <v>14549</v>
      </c>
      <c r="B11568">
        <v>8</v>
      </c>
      <c r="C11568" t="s">
        <v>21822</v>
      </c>
      <c r="D11568" t="s">
        <v>88</v>
      </c>
      <c r="E11568" t="s">
        <v>76</v>
      </c>
      <c r="F11568" t="s">
        <v>40</v>
      </c>
      <c r="G11568">
        <v>4</v>
      </c>
      <c r="H11568">
        <v>6</v>
      </c>
      <c r="I11568">
        <v>2014</v>
      </c>
      <c r="J11568" t="s">
        <v>53</v>
      </c>
      <c r="K11568">
        <v>19</v>
      </c>
      <c r="L11568">
        <v>11.666766292613699</v>
      </c>
      <c r="M11568" s="54">
        <v>27.067450665945</v>
      </c>
      <c r="N11568">
        <v>319</v>
      </c>
      <c r="O11568">
        <v>1532</v>
      </c>
      <c r="P11568">
        <v>5.5989251095585404</v>
      </c>
    </row>
    <row r="11569" spans="1:16" x14ac:dyDescent="0.25">
      <c r="A11569" s="20" t="s">
        <v>14550</v>
      </c>
      <c r="B11569">
        <v>8</v>
      </c>
      <c r="C11569" t="s">
        <v>21822</v>
      </c>
      <c r="D11569" t="s">
        <v>88</v>
      </c>
      <c r="E11569" t="s">
        <v>76</v>
      </c>
      <c r="F11569" t="s">
        <v>40</v>
      </c>
      <c r="G11569">
        <v>5</v>
      </c>
      <c r="H11569">
        <v>6</v>
      </c>
      <c r="I11569">
        <v>2014</v>
      </c>
      <c r="J11569" t="s">
        <v>53</v>
      </c>
      <c r="K11569">
        <v>22</v>
      </c>
      <c r="L11569">
        <v>14.542503463154301</v>
      </c>
      <c r="M11569" s="54">
        <v>29.975050134303501</v>
      </c>
      <c r="N11569">
        <v>413</v>
      </c>
      <c r="O11569">
        <v>1774</v>
      </c>
      <c r="P11569">
        <v>4.9206783130512299</v>
      </c>
    </row>
    <row r="11570" spans="1:16" x14ac:dyDescent="0.25">
      <c r="A11570" s="20" t="s">
        <v>14551</v>
      </c>
      <c r="B11570">
        <v>8</v>
      </c>
      <c r="C11570" t="s">
        <v>21822</v>
      </c>
      <c r="D11570" t="s">
        <v>88</v>
      </c>
      <c r="E11570" t="s">
        <v>76</v>
      </c>
      <c r="F11570" t="s">
        <v>40</v>
      </c>
      <c r="G11570">
        <v>2</v>
      </c>
      <c r="H11570">
        <v>6</v>
      </c>
      <c r="I11570">
        <v>2014</v>
      </c>
      <c r="J11570" t="s">
        <v>34</v>
      </c>
      <c r="K11570">
        <v>27.1</v>
      </c>
      <c r="L11570">
        <v>20.3837209067696</v>
      </c>
      <c r="M11570" s="54">
        <v>34.393263178030203</v>
      </c>
      <c r="N11570">
        <v>384</v>
      </c>
      <c r="O11570">
        <v>1633</v>
      </c>
      <c r="P11570">
        <v>5.10310363079829</v>
      </c>
    </row>
    <row r="11571" spans="1:16" x14ac:dyDescent="0.25">
      <c r="A11571" s="20" t="s">
        <v>14552</v>
      </c>
      <c r="B11571">
        <v>8</v>
      </c>
      <c r="C11571" t="s">
        <v>21822</v>
      </c>
      <c r="D11571" t="s">
        <v>88</v>
      </c>
      <c r="E11571" t="s">
        <v>76</v>
      </c>
      <c r="F11571" t="s">
        <v>40</v>
      </c>
      <c r="G11571">
        <v>1</v>
      </c>
      <c r="H11571">
        <v>6</v>
      </c>
      <c r="I11571">
        <v>2014</v>
      </c>
      <c r="J11571" t="s">
        <v>54</v>
      </c>
      <c r="K11571">
        <v>33.9</v>
      </c>
      <c r="L11571">
        <v>13.082164177177599</v>
      </c>
      <c r="M11571" s="54">
        <v>58.9957958646553</v>
      </c>
      <c r="N11571">
        <v>64</v>
      </c>
      <c r="O11571">
        <v>313</v>
      </c>
      <c r="P11571">
        <v>12.5</v>
      </c>
    </row>
    <row r="11572" spans="1:16" x14ac:dyDescent="0.25">
      <c r="A11572" s="20" t="s">
        <v>14553</v>
      </c>
      <c r="B11572">
        <v>8</v>
      </c>
      <c r="C11572" t="s">
        <v>21822</v>
      </c>
      <c r="D11572" t="s">
        <v>88</v>
      </c>
      <c r="E11572" t="s">
        <v>76</v>
      </c>
      <c r="F11572" t="s">
        <v>40</v>
      </c>
      <c r="G11572">
        <v>2</v>
      </c>
      <c r="H11572">
        <v>6</v>
      </c>
      <c r="I11572">
        <v>2014</v>
      </c>
      <c r="J11572" t="s">
        <v>54</v>
      </c>
      <c r="K11572">
        <v>20</v>
      </c>
      <c r="L11572">
        <v>10.672488621181</v>
      </c>
      <c r="M11572" s="54">
        <v>30.914332878186201</v>
      </c>
      <c r="N11572">
        <v>92</v>
      </c>
      <c r="O11572">
        <v>473</v>
      </c>
      <c r="P11572">
        <v>10.425720702853701</v>
      </c>
    </row>
    <row r="11573" spans="1:16" x14ac:dyDescent="0.25">
      <c r="A11573" s="20" t="s">
        <v>14554</v>
      </c>
      <c r="B11573">
        <v>8</v>
      </c>
      <c r="C11573" t="s">
        <v>21822</v>
      </c>
      <c r="D11573" t="s">
        <v>88</v>
      </c>
      <c r="E11573" t="s">
        <v>76</v>
      </c>
      <c r="F11573" t="s">
        <v>40</v>
      </c>
      <c r="G11573">
        <v>3</v>
      </c>
      <c r="H11573">
        <v>6</v>
      </c>
      <c r="I11573">
        <v>2014</v>
      </c>
      <c r="J11573" t="s">
        <v>54</v>
      </c>
      <c r="K11573">
        <v>27</v>
      </c>
      <c r="L11573">
        <v>10.059851543716301</v>
      </c>
      <c r="M11573" s="54">
        <v>46.006100436801297</v>
      </c>
      <c r="N11573">
        <v>174</v>
      </c>
      <c r="O11573">
        <v>678</v>
      </c>
      <c r="P11573">
        <v>7.58098043578903</v>
      </c>
    </row>
    <row r="11574" spans="1:16" x14ac:dyDescent="0.25">
      <c r="A11574" s="20" t="s">
        <v>14555</v>
      </c>
      <c r="B11574">
        <v>8</v>
      </c>
      <c r="C11574" t="s">
        <v>21822</v>
      </c>
      <c r="D11574" t="s">
        <v>88</v>
      </c>
      <c r="E11574" t="s">
        <v>76</v>
      </c>
      <c r="F11574" t="s">
        <v>40</v>
      </c>
      <c r="G11574">
        <v>4</v>
      </c>
      <c r="H11574">
        <v>6</v>
      </c>
      <c r="I11574">
        <v>2014</v>
      </c>
      <c r="J11574" t="s">
        <v>54</v>
      </c>
      <c r="K11574">
        <v>21.2</v>
      </c>
      <c r="L11574">
        <v>11.517532232131</v>
      </c>
      <c r="M11574" s="54">
        <v>32.191226743201298</v>
      </c>
      <c r="N11574">
        <v>140</v>
      </c>
      <c r="O11574">
        <v>583</v>
      </c>
      <c r="P11574">
        <v>8.4515425472851593</v>
      </c>
    </row>
    <row r="11575" spans="1:16" x14ac:dyDescent="0.25">
      <c r="A11575" s="20" t="s">
        <v>14556</v>
      </c>
      <c r="B11575">
        <v>8</v>
      </c>
      <c r="C11575" t="s">
        <v>21822</v>
      </c>
      <c r="D11575" t="s">
        <v>88</v>
      </c>
      <c r="E11575" t="s">
        <v>76</v>
      </c>
      <c r="F11575" t="s">
        <v>40</v>
      </c>
      <c r="G11575">
        <v>5</v>
      </c>
      <c r="H11575">
        <v>6</v>
      </c>
      <c r="I11575">
        <v>2014</v>
      </c>
      <c r="J11575" t="s">
        <v>54</v>
      </c>
      <c r="K11575">
        <v>26.6</v>
      </c>
      <c r="L11575">
        <v>5.9835833031308097</v>
      </c>
      <c r="M11575" s="54">
        <v>54.525384647475498</v>
      </c>
      <c r="N11575">
        <v>25</v>
      </c>
      <c r="O11575">
        <v>138</v>
      </c>
      <c r="P11575">
        <v>20</v>
      </c>
    </row>
    <row r="11576" spans="1:16" x14ac:dyDescent="0.25">
      <c r="A11576" s="20" t="s">
        <v>14557</v>
      </c>
      <c r="B11576">
        <v>8</v>
      </c>
      <c r="C11576" t="s">
        <v>21822</v>
      </c>
      <c r="D11576" t="s">
        <v>88</v>
      </c>
      <c r="E11576" t="s">
        <v>76</v>
      </c>
      <c r="F11576" t="s">
        <v>40</v>
      </c>
      <c r="G11576">
        <v>3</v>
      </c>
      <c r="H11576">
        <v>6</v>
      </c>
      <c r="I11576">
        <v>2014</v>
      </c>
      <c r="J11576" t="s">
        <v>34</v>
      </c>
      <c r="K11576">
        <v>25.7</v>
      </c>
      <c r="L11576">
        <v>19.052724784103599</v>
      </c>
      <c r="M11576" s="54">
        <v>32.976782578850802</v>
      </c>
      <c r="N11576">
        <v>340</v>
      </c>
      <c r="O11576">
        <v>1477</v>
      </c>
      <c r="P11576">
        <v>5.4232614454663999</v>
      </c>
    </row>
    <row r="11577" spans="1:16" x14ac:dyDescent="0.25">
      <c r="A11577" s="20" t="s">
        <v>14558</v>
      </c>
      <c r="B11577">
        <v>8</v>
      </c>
      <c r="C11577" t="s">
        <v>21822</v>
      </c>
      <c r="D11577" t="s">
        <v>88</v>
      </c>
      <c r="E11577" t="s">
        <v>76</v>
      </c>
      <c r="F11577" t="s">
        <v>40</v>
      </c>
      <c r="G11577">
        <v>1</v>
      </c>
      <c r="H11577">
        <v>6</v>
      </c>
      <c r="I11577">
        <v>2014</v>
      </c>
      <c r="J11577" t="s">
        <v>55</v>
      </c>
      <c r="K11577">
        <v>31.3</v>
      </c>
      <c r="L11577">
        <v>22.763386830041298</v>
      </c>
      <c r="M11577" s="54">
        <v>40.613159748317301</v>
      </c>
      <c r="N11577">
        <v>368</v>
      </c>
      <c r="O11577">
        <v>1832</v>
      </c>
      <c r="P11577">
        <v>5.2128603514268699</v>
      </c>
    </row>
    <row r="11578" spans="1:16" x14ac:dyDescent="0.25">
      <c r="A11578" s="20" t="s">
        <v>14559</v>
      </c>
      <c r="B11578">
        <v>8</v>
      </c>
      <c r="C11578" t="s">
        <v>21822</v>
      </c>
      <c r="D11578" t="s">
        <v>88</v>
      </c>
      <c r="E11578" t="s">
        <v>76</v>
      </c>
      <c r="F11578" t="s">
        <v>40</v>
      </c>
      <c r="G11578">
        <v>2</v>
      </c>
      <c r="H11578">
        <v>6</v>
      </c>
      <c r="I11578">
        <v>2014</v>
      </c>
      <c r="J11578" t="s">
        <v>55</v>
      </c>
      <c r="K11578">
        <v>24.9</v>
      </c>
      <c r="L11578">
        <v>18.0137654974626</v>
      </c>
      <c r="M11578" s="54">
        <v>32.426469656071397</v>
      </c>
      <c r="N11578">
        <v>321</v>
      </c>
      <c r="O11578">
        <v>1608</v>
      </c>
      <c r="P11578">
        <v>5.5814557218594798</v>
      </c>
    </row>
    <row r="11579" spans="1:16" x14ac:dyDescent="0.25">
      <c r="A11579" s="20" t="s">
        <v>14560</v>
      </c>
      <c r="B11579">
        <v>8</v>
      </c>
      <c r="C11579" t="s">
        <v>21822</v>
      </c>
      <c r="D11579" t="s">
        <v>88</v>
      </c>
      <c r="E11579" t="s">
        <v>76</v>
      </c>
      <c r="F11579" t="s">
        <v>40</v>
      </c>
      <c r="G11579">
        <v>3</v>
      </c>
      <c r="H11579">
        <v>6</v>
      </c>
      <c r="I11579">
        <v>2014</v>
      </c>
      <c r="J11579" t="s">
        <v>55</v>
      </c>
      <c r="K11579">
        <v>32.1</v>
      </c>
      <c r="L11579">
        <v>25.523286014247901</v>
      </c>
      <c r="M11579" s="54">
        <v>39.078948405223002</v>
      </c>
      <c r="N11579">
        <v>587</v>
      </c>
      <c r="O11579">
        <v>2663</v>
      </c>
      <c r="P11579">
        <v>4.12744171706498</v>
      </c>
    </row>
    <row r="11580" spans="1:16" x14ac:dyDescent="0.25">
      <c r="A11580" s="20" t="s">
        <v>14561</v>
      </c>
      <c r="B11580">
        <v>8</v>
      </c>
      <c r="C11580" t="s">
        <v>21822</v>
      </c>
      <c r="D11580" t="s">
        <v>88</v>
      </c>
      <c r="E11580" t="s">
        <v>76</v>
      </c>
      <c r="F11580" t="s">
        <v>40</v>
      </c>
      <c r="G11580">
        <v>4</v>
      </c>
      <c r="H11580">
        <v>6</v>
      </c>
      <c r="I11580">
        <v>2014</v>
      </c>
      <c r="J11580" t="s">
        <v>55</v>
      </c>
      <c r="K11580">
        <v>23.8</v>
      </c>
      <c r="L11580">
        <v>17.059028239029701</v>
      </c>
      <c r="M11580" s="54">
        <v>31.090227514494899</v>
      </c>
      <c r="N11580">
        <v>385</v>
      </c>
      <c r="O11580">
        <v>1857</v>
      </c>
      <c r="P11580">
        <v>5.0964719143762602</v>
      </c>
    </row>
    <row r="11581" spans="1:16" x14ac:dyDescent="0.25">
      <c r="A11581" s="20" t="s">
        <v>14562</v>
      </c>
      <c r="B11581">
        <v>8</v>
      </c>
      <c r="C11581" t="s">
        <v>21822</v>
      </c>
      <c r="D11581" t="s">
        <v>88</v>
      </c>
      <c r="E11581" t="s">
        <v>76</v>
      </c>
      <c r="F11581" t="s">
        <v>40</v>
      </c>
      <c r="G11581">
        <v>5</v>
      </c>
      <c r="H11581">
        <v>6</v>
      </c>
      <c r="I11581">
        <v>2014</v>
      </c>
      <c r="J11581" t="s">
        <v>55</v>
      </c>
      <c r="K11581">
        <v>23.7</v>
      </c>
      <c r="L11581">
        <v>14.562872824840699</v>
      </c>
      <c r="M11581" s="54">
        <v>33.830184411627897</v>
      </c>
      <c r="N11581">
        <v>200</v>
      </c>
      <c r="O11581">
        <v>838</v>
      </c>
      <c r="P11581">
        <v>7.0710678118654799</v>
      </c>
    </row>
    <row r="11582" spans="1:16" x14ac:dyDescent="0.25">
      <c r="A11582" s="20" t="s">
        <v>14563</v>
      </c>
      <c r="B11582">
        <v>8</v>
      </c>
      <c r="C11582" t="s">
        <v>21822</v>
      </c>
      <c r="D11582" t="s">
        <v>88</v>
      </c>
      <c r="E11582" t="s">
        <v>76</v>
      </c>
      <c r="F11582" t="s">
        <v>40</v>
      </c>
      <c r="G11582">
        <v>4</v>
      </c>
      <c r="H11582">
        <v>6</v>
      </c>
      <c r="I11582">
        <v>2014</v>
      </c>
      <c r="J11582" t="s">
        <v>34</v>
      </c>
      <c r="K11582">
        <v>31.7</v>
      </c>
      <c r="L11582">
        <v>20.3519083286252</v>
      </c>
      <c r="M11582" s="54">
        <v>44.552427159292101</v>
      </c>
      <c r="N11582">
        <v>137</v>
      </c>
      <c r="O11582">
        <v>585</v>
      </c>
      <c r="P11582">
        <v>8.5435765771676095</v>
      </c>
    </row>
    <row r="11583" spans="1:16" x14ac:dyDescent="0.25">
      <c r="A11583" s="20" t="s">
        <v>14564</v>
      </c>
      <c r="B11583">
        <v>8</v>
      </c>
      <c r="C11583" t="s">
        <v>21822</v>
      </c>
      <c r="D11583" t="s">
        <v>88</v>
      </c>
      <c r="E11583" t="s">
        <v>76</v>
      </c>
      <c r="F11583" t="s">
        <v>40</v>
      </c>
      <c r="G11583">
        <v>1</v>
      </c>
      <c r="H11583">
        <v>6</v>
      </c>
      <c r="I11583">
        <v>2014</v>
      </c>
      <c r="J11583" t="s">
        <v>56</v>
      </c>
      <c r="K11583" t="s">
        <v>44</v>
      </c>
      <c r="L11583" t="s">
        <v>44</v>
      </c>
      <c r="M11583" s="54" t="s">
        <v>44</v>
      </c>
      <c r="N11583">
        <v>11</v>
      </c>
      <c r="O11583">
        <v>60</v>
      </c>
      <c r="P11583">
        <v>30.151134457776401</v>
      </c>
    </row>
    <row r="11584" spans="1:16" x14ac:dyDescent="0.25">
      <c r="A11584" s="20" t="s">
        <v>14565</v>
      </c>
      <c r="B11584">
        <v>8</v>
      </c>
      <c r="C11584" t="s">
        <v>21822</v>
      </c>
      <c r="D11584" t="s">
        <v>88</v>
      </c>
      <c r="E11584" t="s">
        <v>76</v>
      </c>
      <c r="F11584" t="s">
        <v>40</v>
      </c>
      <c r="G11584">
        <v>2</v>
      </c>
      <c r="H11584">
        <v>6</v>
      </c>
      <c r="I11584">
        <v>2014</v>
      </c>
      <c r="J11584" t="s">
        <v>56</v>
      </c>
      <c r="K11584">
        <v>44.3</v>
      </c>
      <c r="L11584">
        <v>22.1790198979465</v>
      </c>
      <c r="M11584" s="54">
        <v>71.880985017475894</v>
      </c>
      <c r="N11584">
        <v>46</v>
      </c>
      <c r="O11584">
        <v>141</v>
      </c>
      <c r="P11584">
        <v>14.7441956154897</v>
      </c>
    </row>
    <row r="11585" spans="1:16" x14ac:dyDescent="0.25">
      <c r="A11585" s="20" t="s">
        <v>14566</v>
      </c>
      <c r="B11585">
        <v>8</v>
      </c>
      <c r="C11585" t="s">
        <v>21822</v>
      </c>
      <c r="D11585" t="s">
        <v>88</v>
      </c>
      <c r="E11585" t="s">
        <v>76</v>
      </c>
      <c r="F11585" t="s">
        <v>40</v>
      </c>
      <c r="G11585">
        <v>3</v>
      </c>
      <c r="H11585">
        <v>6</v>
      </c>
      <c r="I11585">
        <v>2014</v>
      </c>
      <c r="J11585" t="s">
        <v>56</v>
      </c>
      <c r="K11585">
        <v>20.9</v>
      </c>
      <c r="L11585">
        <v>7.7674508409517999</v>
      </c>
      <c r="M11585" s="54">
        <v>37.107672617717903</v>
      </c>
      <c r="N11585">
        <v>51</v>
      </c>
      <c r="O11585">
        <v>248</v>
      </c>
      <c r="P11585">
        <v>14.0028008402801</v>
      </c>
    </row>
    <row r="11586" spans="1:16" x14ac:dyDescent="0.25">
      <c r="A11586" s="20" t="s">
        <v>14567</v>
      </c>
      <c r="B11586">
        <v>8</v>
      </c>
      <c r="C11586" t="s">
        <v>21822</v>
      </c>
      <c r="D11586" t="s">
        <v>88</v>
      </c>
      <c r="E11586" t="s">
        <v>76</v>
      </c>
      <c r="F11586" t="s">
        <v>40</v>
      </c>
      <c r="G11586">
        <v>4</v>
      </c>
      <c r="H11586">
        <v>6</v>
      </c>
      <c r="I11586">
        <v>2014</v>
      </c>
      <c r="J11586" t="s">
        <v>56</v>
      </c>
      <c r="K11586" t="s">
        <v>44</v>
      </c>
      <c r="L11586" t="s">
        <v>44</v>
      </c>
      <c r="M11586" s="54" t="s">
        <v>44</v>
      </c>
      <c r="N11586">
        <v>9</v>
      </c>
      <c r="O11586">
        <v>42</v>
      </c>
      <c r="P11586">
        <v>33.3333333333333</v>
      </c>
    </row>
    <row r="11587" spans="1:16" x14ac:dyDescent="0.25">
      <c r="A11587" s="20" t="s">
        <v>14568</v>
      </c>
      <c r="B11587">
        <v>8</v>
      </c>
      <c r="C11587" t="s">
        <v>21822</v>
      </c>
      <c r="D11587" t="s">
        <v>88</v>
      </c>
      <c r="E11587" t="s">
        <v>76</v>
      </c>
      <c r="F11587" t="s">
        <v>40</v>
      </c>
      <c r="G11587">
        <v>5</v>
      </c>
      <c r="H11587">
        <v>6</v>
      </c>
      <c r="I11587">
        <v>2014</v>
      </c>
      <c r="J11587" t="s">
        <v>56</v>
      </c>
      <c r="K11587">
        <v>41.5</v>
      </c>
      <c r="L11587">
        <v>24.835292685810401</v>
      </c>
      <c r="M11587" s="54">
        <v>60.766506680194098</v>
      </c>
      <c r="N11587">
        <v>111</v>
      </c>
      <c r="O11587">
        <v>477</v>
      </c>
      <c r="P11587">
        <v>9.4915799575249906</v>
      </c>
    </row>
    <row r="11588" spans="1:16" x14ac:dyDescent="0.25">
      <c r="A11588" s="20" t="s">
        <v>14569</v>
      </c>
      <c r="B11588">
        <v>8</v>
      </c>
      <c r="C11588" t="s">
        <v>21822</v>
      </c>
      <c r="D11588" t="s">
        <v>88</v>
      </c>
      <c r="E11588" t="s">
        <v>76</v>
      </c>
      <c r="F11588" t="s">
        <v>40</v>
      </c>
      <c r="G11588">
        <v>5</v>
      </c>
      <c r="H11588">
        <v>6</v>
      </c>
      <c r="I11588">
        <v>2014</v>
      </c>
      <c r="J11588" t="s">
        <v>34</v>
      </c>
      <c r="K11588">
        <v>30.1</v>
      </c>
      <c r="L11588">
        <v>21.9380726851562</v>
      </c>
      <c r="M11588" s="54">
        <v>39.088338252289702</v>
      </c>
      <c r="N11588">
        <v>218</v>
      </c>
      <c r="O11588">
        <v>930</v>
      </c>
      <c r="P11588">
        <v>6.7728546147859596</v>
      </c>
    </row>
    <row r="11589" spans="1:16" x14ac:dyDescent="0.25">
      <c r="A11589" s="20" t="s">
        <v>14570</v>
      </c>
      <c r="B11589">
        <v>8</v>
      </c>
      <c r="C11589" t="s">
        <v>21822</v>
      </c>
      <c r="D11589" t="s">
        <v>88</v>
      </c>
      <c r="E11589" t="s">
        <v>76</v>
      </c>
      <c r="F11589" t="s">
        <v>40</v>
      </c>
      <c r="G11589">
        <v>1</v>
      </c>
      <c r="H11589">
        <v>6</v>
      </c>
      <c r="I11589">
        <v>2014</v>
      </c>
      <c r="J11589" t="s">
        <v>57</v>
      </c>
      <c r="K11589">
        <v>31.1</v>
      </c>
      <c r="L11589">
        <v>10.5851860250336</v>
      </c>
      <c r="M11589" s="54">
        <v>54.9102184128758</v>
      </c>
      <c r="N11589">
        <v>102</v>
      </c>
      <c r="O11589">
        <v>424</v>
      </c>
      <c r="P11589">
        <v>9.9014754297667409</v>
      </c>
    </row>
    <row r="11590" spans="1:16" x14ac:dyDescent="0.25">
      <c r="A11590" s="20" t="s">
        <v>14571</v>
      </c>
      <c r="B11590">
        <v>8</v>
      </c>
      <c r="C11590" t="s">
        <v>21822</v>
      </c>
      <c r="D11590" t="s">
        <v>88</v>
      </c>
      <c r="E11590" t="s">
        <v>76</v>
      </c>
      <c r="F11590" t="s">
        <v>40</v>
      </c>
      <c r="G11590">
        <v>2</v>
      </c>
      <c r="H11590">
        <v>6</v>
      </c>
      <c r="I11590">
        <v>2014</v>
      </c>
      <c r="J11590" t="s">
        <v>57</v>
      </c>
      <c r="K11590">
        <v>35</v>
      </c>
      <c r="L11590">
        <v>19.197033613048301</v>
      </c>
      <c r="M11590" s="54">
        <v>54.017923259107597</v>
      </c>
      <c r="N11590">
        <v>67</v>
      </c>
      <c r="O11590">
        <v>246</v>
      </c>
      <c r="P11590">
        <v>12.2169444356305</v>
      </c>
    </row>
    <row r="11591" spans="1:16" x14ac:dyDescent="0.25">
      <c r="A11591" s="20" t="s">
        <v>14572</v>
      </c>
      <c r="B11591">
        <v>8</v>
      </c>
      <c r="C11591" t="s">
        <v>21822</v>
      </c>
      <c r="D11591" t="s">
        <v>88</v>
      </c>
      <c r="E11591" t="s">
        <v>76</v>
      </c>
      <c r="F11591" t="s">
        <v>40</v>
      </c>
      <c r="G11591">
        <v>3</v>
      </c>
      <c r="H11591">
        <v>6</v>
      </c>
      <c r="I11591">
        <v>2014</v>
      </c>
      <c r="J11591" t="s">
        <v>57</v>
      </c>
      <c r="K11591">
        <v>29.4</v>
      </c>
      <c r="L11591">
        <v>20.838617248628498</v>
      </c>
      <c r="M11591" s="54">
        <v>38.915085178797</v>
      </c>
      <c r="N11591">
        <v>240</v>
      </c>
      <c r="O11591">
        <v>995</v>
      </c>
      <c r="P11591">
        <v>6.4549722436790304</v>
      </c>
    </row>
    <row r="11592" spans="1:16" x14ac:dyDescent="0.25">
      <c r="A11592" s="20" t="s">
        <v>14573</v>
      </c>
      <c r="B11592">
        <v>8</v>
      </c>
      <c r="C11592" t="s">
        <v>21822</v>
      </c>
      <c r="D11592" t="s">
        <v>88</v>
      </c>
      <c r="E11592" t="s">
        <v>76</v>
      </c>
      <c r="F11592" t="s">
        <v>40</v>
      </c>
      <c r="G11592">
        <v>4</v>
      </c>
      <c r="H11592">
        <v>6</v>
      </c>
      <c r="I11592">
        <v>2014</v>
      </c>
      <c r="J11592" t="s">
        <v>57</v>
      </c>
      <c r="K11592">
        <v>34.4</v>
      </c>
      <c r="L11592">
        <v>24.0038910641459</v>
      </c>
      <c r="M11592" s="54">
        <v>45.987491262530099</v>
      </c>
      <c r="N11592">
        <v>216</v>
      </c>
      <c r="O11592">
        <v>896</v>
      </c>
      <c r="P11592">
        <v>6.8041381743977203</v>
      </c>
    </row>
    <row r="11593" spans="1:16" x14ac:dyDescent="0.25">
      <c r="A11593" s="20" t="s">
        <v>14574</v>
      </c>
      <c r="B11593">
        <v>8</v>
      </c>
      <c r="C11593" t="s">
        <v>21822</v>
      </c>
      <c r="D11593" t="s">
        <v>88</v>
      </c>
      <c r="E11593" t="s">
        <v>76</v>
      </c>
      <c r="F11593" t="s">
        <v>40</v>
      </c>
      <c r="G11593">
        <v>5</v>
      </c>
      <c r="H11593">
        <v>6</v>
      </c>
      <c r="I11593">
        <v>2014</v>
      </c>
      <c r="J11593" t="s">
        <v>57</v>
      </c>
      <c r="K11593">
        <v>37</v>
      </c>
      <c r="L11593">
        <v>20.4697348404199</v>
      </c>
      <c r="M11593" s="54">
        <v>55.705412272206999</v>
      </c>
      <c r="N11593">
        <v>157</v>
      </c>
      <c r="O11593">
        <v>613</v>
      </c>
      <c r="P11593">
        <v>7.9808688446762197</v>
      </c>
    </row>
    <row r="11594" spans="1:16" x14ac:dyDescent="0.25">
      <c r="A11594" s="20" t="s">
        <v>14575</v>
      </c>
      <c r="B11594">
        <v>8</v>
      </c>
      <c r="C11594" t="s">
        <v>21822</v>
      </c>
      <c r="D11594" t="s">
        <v>88</v>
      </c>
      <c r="E11594" t="s">
        <v>76</v>
      </c>
      <c r="F11594" t="s">
        <v>40</v>
      </c>
      <c r="G11594">
        <v>1</v>
      </c>
      <c r="H11594">
        <v>6</v>
      </c>
      <c r="I11594">
        <v>2014</v>
      </c>
      <c r="J11594" t="s">
        <v>58</v>
      </c>
      <c r="K11594">
        <v>27.6</v>
      </c>
      <c r="L11594">
        <v>16.680205412471398</v>
      </c>
      <c r="M11594" s="54">
        <v>39.828572426294997</v>
      </c>
      <c r="N11594">
        <v>177</v>
      </c>
      <c r="O11594">
        <v>871</v>
      </c>
      <c r="P11594">
        <v>7.5164602800282898</v>
      </c>
    </row>
    <row r="11595" spans="1:16" x14ac:dyDescent="0.25">
      <c r="A11595" s="20" t="s">
        <v>14576</v>
      </c>
      <c r="B11595">
        <v>8</v>
      </c>
      <c r="C11595" t="s">
        <v>21822</v>
      </c>
      <c r="D11595" t="s">
        <v>88</v>
      </c>
      <c r="E11595" t="s">
        <v>76</v>
      </c>
      <c r="F11595" t="s">
        <v>40</v>
      </c>
      <c r="G11595">
        <v>2</v>
      </c>
      <c r="H11595">
        <v>6</v>
      </c>
      <c r="I11595">
        <v>2014</v>
      </c>
      <c r="J11595" t="s">
        <v>58</v>
      </c>
      <c r="K11595">
        <v>16.100000000000001</v>
      </c>
      <c r="L11595">
        <v>10.9861914018403</v>
      </c>
      <c r="M11595" s="54">
        <v>21.946825364450799</v>
      </c>
      <c r="N11595">
        <v>137</v>
      </c>
      <c r="O11595">
        <v>607</v>
      </c>
      <c r="P11595">
        <v>8.5435765771676095</v>
      </c>
    </row>
    <row r="11596" spans="1:16" x14ac:dyDescent="0.25">
      <c r="A11596" s="20" t="s">
        <v>14577</v>
      </c>
      <c r="B11596">
        <v>8</v>
      </c>
      <c r="C11596" t="s">
        <v>21822</v>
      </c>
      <c r="D11596" t="s">
        <v>88</v>
      </c>
      <c r="E11596" t="s">
        <v>76</v>
      </c>
      <c r="F11596" t="s">
        <v>40</v>
      </c>
      <c r="G11596">
        <v>3</v>
      </c>
      <c r="H11596">
        <v>6</v>
      </c>
      <c r="I11596">
        <v>2014</v>
      </c>
      <c r="J11596" t="s">
        <v>58</v>
      </c>
      <c r="K11596">
        <v>21.3</v>
      </c>
      <c r="L11596">
        <v>14.273705897568201</v>
      </c>
      <c r="M11596" s="54">
        <v>28.875875654870399</v>
      </c>
      <c r="N11596">
        <v>354</v>
      </c>
      <c r="O11596">
        <v>1907</v>
      </c>
      <c r="P11596">
        <v>5.3149400345273401</v>
      </c>
    </row>
    <row r="11597" spans="1:16" x14ac:dyDescent="0.25">
      <c r="A11597" s="20" t="s">
        <v>14578</v>
      </c>
      <c r="B11597">
        <v>8</v>
      </c>
      <c r="C11597" t="s">
        <v>21822</v>
      </c>
      <c r="D11597" t="s">
        <v>88</v>
      </c>
      <c r="E11597" t="s">
        <v>76</v>
      </c>
      <c r="F11597" t="s">
        <v>40</v>
      </c>
      <c r="G11597">
        <v>4</v>
      </c>
      <c r="H11597">
        <v>6</v>
      </c>
      <c r="I11597">
        <v>2014</v>
      </c>
      <c r="J11597" t="s">
        <v>58</v>
      </c>
      <c r="K11597">
        <v>23.5</v>
      </c>
      <c r="L11597">
        <v>18.264699967117199</v>
      </c>
      <c r="M11597" s="54">
        <v>29.1648773506721</v>
      </c>
      <c r="N11597">
        <v>599</v>
      </c>
      <c r="O11597">
        <v>3093</v>
      </c>
      <c r="P11597">
        <v>4.0858892322271796</v>
      </c>
    </row>
    <row r="11598" spans="1:16" x14ac:dyDescent="0.25">
      <c r="A11598" s="20" t="s">
        <v>14579</v>
      </c>
      <c r="B11598">
        <v>8</v>
      </c>
      <c r="C11598" t="s">
        <v>21822</v>
      </c>
      <c r="D11598" t="s">
        <v>88</v>
      </c>
      <c r="E11598" t="s">
        <v>76</v>
      </c>
      <c r="F11598" t="s">
        <v>40</v>
      </c>
      <c r="G11598">
        <v>5</v>
      </c>
      <c r="H11598">
        <v>6</v>
      </c>
      <c r="I11598">
        <v>2014</v>
      </c>
      <c r="J11598" t="s">
        <v>58</v>
      </c>
      <c r="K11598">
        <v>25</v>
      </c>
      <c r="L11598">
        <v>19.830664787665501</v>
      </c>
      <c r="M11598" s="54">
        <v>30.548831284874399</v>
      </c>
      <c r="N11598">
        <v>540</v>
      </c>
      <c r="O11598">
        <v>2566</v>
      </c>
      <c r="P11598">
        <v>4.3033148291193504</v>
      </c>
    </row>
    <row r="11599" spans="1:16" x14ac:dyDescent="0.25">
      <c r="A11599" s="20" t="s">
        <v>14580</v>
      </c>
      <c r="B11599">
        <v>8</v>
      </c>
      <c r="C11599" t="s">
        <v>21822</v>
      </c>
      <c r="D11599" t="s">
        <v>88</v>
      </c>
      <c r="E11599" t="s">
        <v>76</v>
      </c>
      <c r="F11599" t="s">
        <v>40</v>
      </c>
      <c r="G11599">
        <v>1</v>
      </c>
      <c r="H11599">
        <v>6</v>
      </c>
      <c r="I11599">
        <v>2014</v>
      </c>
      <c r="J11599" t="s">
        <v>59</v>
      </c>
      <c r="K11599" t="s">
        <v>44</v>
      </c>
      <c r="L11599" t="s">
        <v>44</v>
      </c>
      <c r="M11599" s="54" t="s">
        <v>44</v>
      </c>
      <c r="N11599">
        <v>27</v>
      </c>
      <c r="O11599">
        <v>165</v>
      </c>
      <c r="P11599">
        <v>19.245008972987499</v>
      </c>
    </row>
    <row r="11600" spans="1:16" x14ac:dyDescent="0.25">
      <c r="A11600" s="20" t="s">
        <v>14581</v>
      </c>
      <c r="B11600">
        <v>8</v>
      </c>
      <c r="C11600" t="s">
        <v>21822</v>
      </c>
      <c r="D11600" t="s">
        <v>88</v>
      </c>
      <c r="E11600" t="s">
        <v>76</v>
      </c>
      <c r="F11600" t="s">
        <v>40</v>
      </c>
      <c r="G11600">
        <v>2</v>
      </c>
      <c r="H11600">
        <v>6</v>
      </c>
      <c r="I11600">
        <v>2014</v>
      </c>
      <c r="J11600" t="s">
        <v>59</v>
      </c>
      <c r="K11600">
        <v>57.1</v>
      </c>
      <c r="L11600">
        <v>38.600802898763803</v>
      </c>
      <c r="M11600" s="54">
        <v>81.375326404806202</v>
      </c>
      <c r="N11600">
        <v>30</v>
      </c>
      <c r="O11600">
        <v>145</v>
      </c>
      <c r="P11600">
        <v>18.257418583505501</v>
      </c>
    </row>
    <row r="11601" spans="1:16" x14ac:dyDescent="0.25">
      <c r="A11601" s="20" t="s">
        <v>14582</v>
      </c>
      <c r="B11601">
        <v>8</v>
      </c>
      <c r="C11601" t="s">
        <v>21822</v>
      </c>
      <c r="D11601" t="s">
        <v>88</v>
      </c>
      <c r="E11601" t="s">
        <v>76</v>
      </c>
      <c r="F11601" t="s">
        <v>40</v>
      </c>
      <c r="G11601">
        <v>3</v>
      </c>
      <c r="H11601">
        <v>6</v>
      </c>
      <c r="I11601">
        <v>2014</v>
      </c>
      <c r="J11601" t="s">
        <v>59</v>
      </c>
      <c r="K11601" t="s">
        <v>44</v>
      </c>
      <c r="L11601" t="s">
        <v>44</v>
      </c>
      <c r="M11601" s="54" t="s">
        <v>44</v>
      </c>
      <c r="N11601">
        <v>31</v>
      </c>
      <c r="O11601">
        <v>184</v>
      </c>
      <c r="P11601">
        <v>17.9605302026775</v>
      </c>
    </row>
    <row r="11602" spans="1:16" x14ac:dyDescent="0.25">
      <c r="A11602" s="20" t="s">
        <v>14583</v>
      </c>
      <c r="B11602">
        <v>8</v>
      </c>
      <c r="C11602" t="s">
        <v>21822</v>
      </c>
      <c r="D11602" t="s">
        <v>88</v>
      </c>
      <c r="E11602" t="s">
        <v>76</v>
      </c>
      <c r="F11602" t="s">
        <v>40</v>
      </c>
      <c r="G11602">
        <v>4</v>
      </c>
      <c r="H11602">
        <v>6</v>
      </c>
      <c r="I11602">
        <v>2014</v>
      </c>
      <c r="J11602" t="s">
        <v>59</v>
      </c>
      <c r="K11602">
        <v>35.200000000000003</v>
      </c>
      <c r="L11602">
        <v>19.960529856704099</v>
      </c>
      <c r="M11602" s="54">
        <v>52.553074007186602</v>
      </c>
      <c r="N11602">
        <v>122</v>
      </c>
      <c r="O11602">
        <v>592</v>
      </c>
      <c r="P11602">
        <v>9.0535746042518497</v>
      </c>
    </row>
    <row r="11603" spans="1:16" x14ac:dyDescent="0.25">
      <c r="A11603" s="20" t="s">
        <v>14584</v>
      </c>
      <c r="B11603">
        <v>8</v>
      </c>
      <c r="C11603" t="s">
        <v>21822</v>
      </c>
      <c r="D11603" t="s">
        <v>88</v>
      </c>
      <c r="E11603" t="s">
        <v>76</v>
      </c>
      <c r="F11603" t="s">
        <v>40</v>
      </c>
      <c r="G11603">
        <v>5</v>
      </c>
      <c r="H11603">
        <v>6</v>
      </c>
      <c r="I11603">
        <v>2014</v>
      </c>
      <c r="J11603" t="s">
        <v>59</v>
      </c>
      <c r="K11603">
        <v>14.9</v>
      </c>
      <c r="L11603">
        <v>7.2349910521711198</v>
      </c>
      <c r="M11603" s="54">
        <v>24.601329636250998</v>
      </c>
      <c r="N11603">
        <v>41</v>
      </c>
      <c r="O11603">
        <v>200</v>
      </c>
      <c r="P11603">
        <v>15.6173761888606</v>
      </c>
    </row>
    <row r="11604" spans="1:16" x14ac:dyDescent="0.25">
      <c r="A11604" s="20" t="s">
        <v>14585</v>
      </c>
      <c r="B11604">
        <v>8</v>
      </c>
      <c r="C11604" t="s">
        <v>21822</v>
      </c>
      <c r="D11604" t="s">
        <v>88</v>
      </c>
      <c r="E11604" t="s">
        <v>76</v>
      </c>
      <c r="F11604" t="s">
        <v>40</v>
      </c>
      <c r="G11604">
        <v>1</v>
      </c>
      <c r="H11604">
        <v>6</v>
      </c>
      <c r="I11604">
        <v>2014</v>
      </c>
      <c r="J11604" t="s">
        <v>60</v>
      </c>
      <c r="K11604">
        <v>25.5</v>
      </c>
      <c r="L11604">
        <v>19.2625418697634</v>
      </c>
      <c r="M11604" s="54">
        <v>32.074271957979498</v>
      </c>
      <c r="N11604">
        <v>532</v>
      </c>
      <c r="O11604">
        <v>2650</v>
      </c>
      <c r="P11604">
        <v>4.3355498476205998</v>
      </c>
    </row>
    <row r="11605" spans="1:16" x14ac:dyDescent="0.25">
      <c r="A11605" s="20" t="s">
        <v>14586</v>
      </c>
      <c r="B11605">
        <v>8</v>
      </c>
      <c r="C11605" t="s">
        <v>21822</v>
      </c>
      <c r="D11605" t="s">
        <v>88</v>
      </c>
      <c r="E11605" t="s">
        <v>76</v>
      </c>
      <c r="F11605" t="s">
        <v>40</v>
      </c>
      <c r="G11605">
        <v>2</v>
      </c>
      <c r="H11605">
        <v>6</v>
      </c>
      <c r="I11605">
        <v>2014</v>
      </c>
      <c r="J11605" t="s">
        <v>60</v>
      </c>
      <c r="K11605">
        <v>29.9</v>
      </c>
      <c r="L11605">
        <v>23.4933863893249</v>
      </c>
      <c r="M11605" s="54">
        <v>36.719066151431299</v>
      </c>
      <c r="N11605">
        <v>534</v>
      </c>
      <c r="O11605">
        <v>2553</v>
      </c>
      <c r="P11605">
        <v>4.3274232240791504</v>
      </c>
    </row>
    <row r="11606" spans="1:16" x14ac:dyDescent="0.25">
      <c r="A11606" s="20" t="s">
        <v>14587</v>
      </c>
      <c r="B11606">
        <v>8</v>
      </c>
      <c r="C11606" t="s">
        <v>21822</v>
      </c>
      <c r="D11606" t="s">
        <v>88</v>
      </c>
      <c r="E11606" t="s">
        <v>76</v>
      </c>
      <c r="F11606" t="s">
        <v>40</v>
      </c>
      <c r="G11606">
        <v>3</v>
      </c>
      <c r="H11606">
        <v>6</v>
      </c>
      <c r="I11606">
        <v>2014</v>
      </c>
      <c r="J11606" t="s">
        <v>60</v>
      </c>
      <c r="K11606">
        <v>30.2</v>
      </c>
      <c r="L11606">
        <v>23.317560930622601</v>
      </c>
      <c r="M11606" s="54">
        <v>37.464432971364403</v>
      </c>
      <c r="N11606">
        <v>590</v>
      </c>
      <c r="O11606">
        <v>2597</v>
      </c>
      <c r="P11606">
        <v>4.1169348479630896</v>
      </c>
    </row>
    <row r="11607" spans="1:16" x14ac:dyDescent="0.25">
      <c r="A11607" s="20" t="s">
        <v>14588</v>
      </c>
      <c r="B11607">
        <v>8</v>
      </c>
      <c r="C11607" t="s">
        <v>21822</v>
      </c>
      <c r="D11607" t="s">
        <v>88</v>
      </c>
      <c r="E11607" t="s">
        <v>76</v>
      </c>
      <c r="F11607" t="s">
        <v>40</v>
      </c>
      <c r="G11607">
        <v>4</v>
      </c>
      <c r="H11607">
        <v>6</v>
      </c>
      <c r="I11607">
        <v>2014</v>
      </c>
      <c r="J11607" t="s">
        <v>60</v>
      </c>
      <c r="K11607">
        <v>29.5</v>
      </c>
      <c r="L11607">
        <v>21.579170993433902</v>
      </c>
      <c r="M11607" s="54">
        <v>37.984164043829303</v>
      </c>
      <c r="N11607">
        <v>368</v>
      </c>
      <c r="O11607">
        <v>1585</v>
      </c>
      <c r="P11607">
        <v>5.2128603514268699</v>
      </c>
    </row>
    <row r="11608" spans="1:16" x14ac:dyDescent="0.25">
      <c r="A11608" s="20" t="s">
        <v>14589</v>
      </c>
      <c r="B11608">
        <v>8</v>
      </c>
      <c r="C11608" t="s">
        <v>21822</v>
      </c>
      <c r="D11608" t="s">
        <v>88</v>
      </c>
      <c r="E11608" t="s">
        <v>76</v>
      </c>
      <c r="F11608" t="s">
        <v>40</v>
      </c>
      <c r="G11608">
        <v>5</v>
      </c>
      <c r="H11608">
        <v>6</v>
      </c>
      <c r="I11608">
        <v>2014</v>
      </c>
      <c r="J11608" t="s">
        <v>60</v>
      </c>
      <c r="K11608">
        <v>27.6</v>
      </c>
      <c r="L11608">
        <v>19.235682737765998</v>
      </c>
      <c r="M11608" s="54">
        <v>36.867425629413397</v>
      </c>
      <c r="N11608">
        <v>186</v>
      </c>
      <c r="O11608">
        <v>646</v>
      </c>
      <c r="P11608">
        <v>7.3323557510676602</v>
      </c>
    </row>
    <row r="11609" spans="1:16" x14ac:dyDescent="0.25">
      <c r="A11609" s="20" t="s">
        <v>14590</v>
      </c>
      <c r="B11609">
        <v>8</v>
      </c>
      <c r="C11609" t="s">
        <v>21822</v>
      </c>
      <c r="D11609" t="s">
        <v>88</v>
      </c>
      <c r="E11609" t="s">
        <v>76</v>
      </c>
      <c r="F11609" t="s">
        <v>40</v>
      </c>
      <c r="G11609">
        <v>1</v>
      </c>
      <c r="H11609">
        <v>6</v>
      </c>
      <c r="I11609">
        <v>2014</v>
      </c>
      <c r="J11609" t="s">
        <v>61</v>
      </c>
      <c r="K11609" t="s">
        <v>44</v>
      </c>
      <c r="L11609" t="s">
        <v>44</v>
      </c>
      <c r="M11609" s="54" t="s">
        <v>44</v>
      </c>
      <c r="N11609">
        <v>24</v>
      </c>
      <c r="O11609">
        <v>86</v>
      </c>
      <c r="P11609">
        <v>20.412414523193199</v>
      </c>
    </row>
    <row r="11610" spans="1:16" x14ac:dyDescent="0.25">
      <c r="A11610" s="20" t="s">
        <v>14591</v>
      </c>
      <c r="B11610">
        <v>8</v>
      </c>
      <c r="C11610" t="s">
        <v>21822</v>
      </c>
      <c r="D11610" t="s">
        <v>88</v>
      </c>
      <c r="E11610" t="s">
        <v>76</v>
      </c>
      <c r="F11610" t="s">
        <v>40</v>
      </c>
      <c r="G11610">
        <v>2</v>
      </c>
      <c r="H11610">
        <v>6</v>
      </c>
      <c r="I11610">
        <v>2014</v>
      </c>
      <c r="J11610" t="s">
        <v>61</v>
      </c>
      <c r="K11610">
        <v>11.5</v>
      </c>
      <c r="L11610">
        <v>6.2029012809375299</v>
      </c>
      <c r="M11610" s="54">
        <v>18.264604263704399</v>
      </c>
      <c r="N11610">
        <v>42</v>
      </c>
      <c r="O11610">
        <v>187</v>
      </c>
      <c r="P11610">
        <v>15.430334996209201</v>
      </c>
    </row>
    <row r="11611" spans="1:16" x14ac:dyDescent="0.25">
      <c r="A11611" s="20" t="s">
        <v>14592</v>
      </c>
      <c r="B11611">
        <v>8</v>
      </c>
      <c r="C11611" t="s">
        <v>21822</v>
      </c>
      <c r="D11611" t="s">
        <v>88</v>
      </c>
      <c r="E11611" t="s">
        <v>76</v>
      </c>
      <c r="F11611" t="s">
        <v>40</v>
      </c>
      <c r="G11611">
        <v>3</v>
      </c>
      <c r="H11611">
        <v>6</v>
      </c>
      <c r="I11611">
        <v>2014</v>
      </c>
      <c r="J11611" t="s">
        <v>61</v>
      </c>
      <c r="K11611">
        <v>14.1</v>
      </c>
      <c r="L11611">
        <v>4.3630885852780601</v>
      </c>
      <c r="M11611" s="54">
        <v>26.1143109987397</v>
      </c>
      <c r="N11611">
        <v>54</v>
      </c>
      <c r="O11611">
        <v>283</v>
      </c>
      <c r="P11611">
        <v>13.6082763487954</v>
      </c>
    </row>
    <row r="11612" spans="1:16" x14ac:dyDescent="0.25">
      <c r="A11612" s="20" t="s">
        <v>14593</v>
      </c>
      <c r="B11612">
        <v>8</v>
      </c>
      <c r="C11612" t="s">
        <v>21822</v>
      </c>
      <c r="D11612" t="s">
        <v>88</v>
      </c>
      <c r="E11612" t="s">
        <v>76</v>
      </c>
      <c r="F11612" t="s">
        <v>40</v>
      </c>
      <c r="G11612">
        <v>4</v>
      </c>
      <c r="H11612">
        <v>6</v>
      </c>
      <c r="I11612">
        <v>2014</v>
      </c>
      <c r="J11612" t="s">
        <v>61</v>
      </c>
      <c r="K11612">
        <v>24.4</v>
      </c>
      <c r="L11612">
        <v>10.2969620080861</v>
      </c>
      <c r="M11612" s="54">
        <v>40.5232067393164</v>
      </c>
      <c r="N11612">
        <v>121</v>
      </c>
      <c r="O11612">
        <v>490</v>
      </c>
      <c r="P11612">
        <v>9.0909090909090899</v>
      </c>
    </row>
    <row r="11613" spans="1:16" x14ac:dyDescent="0.25">
      <c r="A11613" s="20" t="s">
        <v>14594</v>
      </c>
      <c r="B11613">
        <v>8</v>
      </c>
      <c r="C11613" t="s">
        <v>21822</v>
      </c>
      <c r="D11613" t="s">
        <v>88</v>
      </c>
      <c r="E11613" t="s">
        <v>76</v>
      </c>
      <c r="F11613" t="s">
        <v>40</v>
      </c>
      <c r="G11613">
        <v>5</v>
      </c>
      <c r="H11613">
        <v>6</v>
      </c>
      <c r="I11613">
        <v>2014</v>
      </c>
      <c r="J11613" t="s">
        <v>61</v>
      </c>
      <c r="K11613" t="s">
        <v>44</v>
      </c>
      <c r="L11613" t="s">
        <v>44</v>
      </c>
      <c r="M11613" s="54" t="s">
        <v>44</v>
      </c>
      <c r="N11613">
        <v>24</v>
      </c>
      <c r="O11613">
        <v>99</v>
      </c>
      <c r="P11613">
        <v>20.412414523193199</v>
      </c>
    </row>
    <row r="11614" spans="1:16" x14ac:dyDescent="0.25">
      <c r="A11614" s="20" t="s">
        <v>14595</v>
      </c>
      <c r="B11614">
        <v>8</v>
      </c>
      <c r="C11614" t="s">
        <v>21822</v>
      </c>
      <c r="D11614" t="s">
        <v>88</v>
      </c>
      <c r="E11614" t="s">
        <v>76</v>
      </c>
      <c r="F11614" t="s">
        <v>40</v>
      </c>
      <c r="G11614">
        <v>1</v>
      </c>
      <c r="H11614">
        <v>6</v>
      </c>
      <c r="I11614">
        <v>2014</v>
      </c>
      <c r="J11614" t="s">
        <v>62</v>
      </c>
      <c r="K11614" t="s">
        <v>44</v>
      </c>
      <c r="L11614" t="s">
        <v>44</v>
      </c>
      <c r="M11614" s="54" t="s">
        <v>44</v>
      </c>
      <c r="N11614">
        <v>12</v>
      </c>
      <c r="O11614">
        <v>59</v>
      </c>
      <c r="P11614">
        <v>28.867513459481302</v>
      </c>
    </row>
    <row r="11615" spans="1:16" x14ac:dyDescent="0.25">
      <c r="A11615" s="20" t="s">
        <v>14596</v>
      </c>
      <c r="B11615">
        <v>8</v>
      </c>
      <c r="C11615" t="s">
        <v>21822</v>
      </c>
      <c r="D11615" t="s">
        <v>88</v>
      </c>
      <c r="E11615" t="s">
        <v>76</v>
      </c>
      <c r="F11615" t="s">
        <v>40</v>
      </c>
      <c r="G11615">
        <v>2</v>
      </c>
      <c r="H11615">
        <v>6</v>
      </c>
      <c r="I11615">
        <v>2014</v>
      </c>
      <c r="J11615" t="s">
        <v>62</v>
      </c>
      <c r="K11615">
        <v>25</v>
      </c>
      <c r="L11615">
        <v>14.862491948072201</v>
      </c>
      <c r="M11615" s="54">
        <v>37.687762441216996</v>
      </c>
      <c r="N11615">
        <v>46</v>
      </c>
      <c r="O11615">
        <v>204</v>
      </c>
      <c r="P11615">
        <v>14.7441956154897</v>
      </c>
    </row>
    <row r="11616" spans="1:16" x14ac:dyDescent="0.25">
      <c r="A11616" s="20" t="s">
        <v>14597</v>
      </c>
      <c r="B11616">
        <v>8</v>
      </c>
      <c r="C11616" t="s">
        <v>21822</v>
      </c>
      <c r="D11616" t="s">
        <v>88</v>
      </c>
      <c r="E11616" t="s">
        <v>76</v>
      </c>
      <c r="F11616" t="s">
        <v>40</v>
      </c>
      <c r="G11616">
        <v>3</v>
      </c>
      <c r="H11616">
        <v>6</v>
      </c>
      <c r="I11616">
        <v>2014</v>
      </c>
      <c r="J11616" t="s">
        <v>62</v>
      </c>
      <c r="K11616" t="s">
        <v>44</v>
      </c>
      <c r="L11616" t="s">
        <v>44</v>
      </c>
      <c r="M11616" s="54" t="s">
        <v>44</v>
      </c>
      <c r="N11616">
        <v>49</v>
      </c>
      <c r="O11616">
        <v>258</v>
      </c>
      <c r="P11616">
        <v>14.285714285714301</v>
      </c>
    </row>
    <row r="11617" spans="1:16" x14ac:dyDescent="0.25">
      <c r="A11617" s="20" t="s">
        <v>14598</v>
      </c>
      <c r="B11617">
        <v>8</v>
      </c>
      <c r="C11617" t="s">
        <v>21822</v>
      </c>
      <c r="D11617" t="s">
        <v>88</v>
      </c>
      <c r="E11617" t="s">
        <v>76</v>
      </c>
      <c r="F11617" t="s">
        <v>40</v>
      </c>
      <c r="G11617">
        <v>4</v>
      </c>
      <c r="H11617">
        <v>6</v>
      </c>
      <c r="I11617">
        <v>2014</v>
      </c>
      <c r="J11617" t="s">
        <v>62</v>
      </c>
      <c r="K11617">
        <v>30.2</v>
      </c>
      <c r="L11617">
        <v>9.3190125610543095</v>
      </c>
      <c r="M11617" s="54">
        <v>54.6562707715713</v>
      </c>
      <c r="N11617">
        <v>87</v>
      </c>
      <c r="O11617">
        <v>407</v>
      </c>
      <c r="P11617">
        <v>10.7211253483779</v>
      </c>
    </row>
    <row r="11618" spans="1:16" x14ac:dyDescent="0.25">
      <c r="A11618" s="20" t="s">
        <v>14599</v>
      </c>
      <c r="B11618">
        <v>8</v>
      </c>
      <c r="C11618" t="s">
        <v>21822</v>
      </c>
      <c r="D11618" t="s">
        <v>88</v>
      </c>
      <c r="E11618" t="s">
        <v>76</v>
      </c>
      <c r="F11618" t="s">
        <v>40</v>
      </c>
      <c r="G11618">
        <v>5</v>
      </c>
      <c r="H11618">
        <v>6</v>
      </c>
      <c r="I11618">
        <v>2014</v>
      </c>
      <c r="J11618" t="s">
        <v>62</v>
      </c>
      <c r="K11618">
        <v>31.8</v>
      </c>
      <c r="L11618">
        <v>18.2715281464044</v>
      </c>
      <c r="M11618" s="54">
        <v>46.845493011198599</v>
      </c>
      <c r="N11618">
        <v>180</v>
      </c>
      <c r="O11618">
        <v>773</v>
      </c>
      <c r="P11618">
        <v>7.4535599249992996</v>
      </c>
    </row>
    <row r="11619" spans="1:16" x14ac:dyDescent="0.25">
      <c r="A11619" s="20" t="s">
        <v>14600</v>
      </c>
      <c r="B11619">
        <v>8</v>
      </c>
      <c r="C11619" t="s">
        <v>21822</v>
      </c>
      <c r="D11619" t="s">
        <v>88</v>
      </c>
      <c r="E11619" t="s">
        <v>76</v>
      </c>
      <c r="F11619" t="s">
        <v>40</v>
      </c>
      <c r="G11619">
        <v>1</v>
      </c>
      <c r="H11619">
        <v>6</v>
      </c>
      <c r="I11619">
        <v>2014</v>
      </c>
      <c r="J11619" t="s">
        <v>43</v>
      </c>
      <c r="K11619">
        <v>11.3</v>
      </c>
      <c r="L11619">
        <v>5.0913904330012301</v>
      </c>
      <c r="M11619" s="54">
        <v>18.726897098794701</v>
      </c>
      <c r="N11619">
        <v>82</v>
      </c>
      <c r="O11619">
        <v>443</v>
      </c>
      <c r="P11619">
        <v>11.0431526074847</v>
      </c>
    </row>
    <row r="11620" spans="1:16" x14ac:dyDescent="0.25">
      <c r="A11620" s="20" t="s">
        <v>14601</v>
      </c>
      <c r="B11620">
        <v>8</v>
      </c>
      <c r="C11620" t="s">
        <v>21822</v>
      </c>
      <c r="D11620" t="s">
        <v>88</v>
      </c>
      <c r="E11620" t="s">
        <v>76</v>
      </c>
      <c r="F11620" t="s">
        <v>40</v>
      </c>
      <c r="G11620">
        <v>1</v>
      </c>
      <c r="H11620">
        <v>6</v>
      </c>
      <c r="I11620">
        <v>2014</v>
      </c>
      <c r="J11620" t="s">
        <v>75</v>
      </c>
      <c r="K11620">
        <v>23.86</v>
      </c>
      <c r="L11620">
        <v>21.278278282837501</v>
      </c>
      <c r="M11620" s="54">
        <v>26.506303501177001</v>
      </c>
      <c r="N11620">
        <v>3232</v>
      </c>
      <c r="O11620">
        <v>16380</v>
      </c>
      <c r="P11620">
        <v>1.7589938618257299</v>
      </c>
    </row>
    <row r="11621" spans="1:16" x14ac:dyDescent="0.25">
      <c r="A11621" s="20" t="s">
        <v>14602</v>
      </c>
      <c r="B11621">
        <v>8</v>
      </c>
      <c r="C11621" t="s">
        <v>21822</v>
      </c>
      <c r="D11621" t="s">
        <v>88</v>
      </c>
      <c r="E11621" t="s">
        <v>76</v>
      </c>
      <c r="F11621" t="s">
        <v>40</v>
      </c>
      <c r="G11621">
        <v>2</v>
      </c>
      <c r="H11621">
        <v>6</v>
      </c>
      <c r="I11621">
        <v>2014</v>
      </c>
      <c r="J11621" t="s">
        <v>75</v>
      </c>
      <c r="K11621">
        <v>25.99</v>
      </c>
      <c r="L11621">
        <v>23.472295684857801</v>
      </c>
      <c r="M11621" s="54">
        <v>28.5622254933024</v>
      </c>
      <c r="N11621">
        <v>3579</v>
      </c>
      <c r="O11621">
        <v>16939</v>
      </c>
      <c r="P11621">
        <v>1.67154914905236</v>
      </c>
    </row>
    <row r="11622" spans="1:16" x14ac:dyDescent="0.25">
      <c r="A11622" s="20" t="s">
        <v>14603</v>
      </c>
      <c r="B11622">
        <v>8</v>
      </c>
      <c r="C11622" t="s">
        <v>21822</v>
      </c>
      <c r="D11622" t="s">
        <v>88</v>
      </c>
      <c r="E11622" t="s">
        <v>76</v>
      </c>
      <c r="F11622" t="s">
        <v>40</v>
      </c>
      <c r="G11622">
        <v>3</v>
      </c>
      <c r="H11622">
        <v>6</v>
      </c>
      <c r="I11622">
        <v>2014</v>
      </c>
      <c r="J11622" t="s">
        <v>75</v>
      </c>
      <c r="K11622">
        <v>25.92</v>
      </c>
      <c r="L11622">
        <v>23.578302815850201</v>
      </c>
      <c r="M11622" s="54">
        <v>28.3213501041933</v>
      </c>
      <c r="N11622">
        <v>4447</v>
      </c>
      <c r="O11622">
        <v>20912</v>
      </c>
      <c r="P11622">
        <v>1.49956893588749</v>
      </c>
    </row>
    <row r="11623" spans="1:16" x14ac:dyDescent="0.25">
      <c r="A11623" s="20" t="s">
        <v>14604</v>
      </c>
      <c r="B11623">
        <v>8</v>
      </c>
      <c r="C11623" t="s">
        <v>21822</v>
      </c>
      <c r="D11623" t="s">
        <v>88</v>
      </c>
      <c r="E11623" t="s">
        <v>76</v>
      </c>
      <c r="F11623" t="s">
        <v>40</v>
      </c>
      <c r="G11623">
        <v>4</v>
      </c>
      <c r="H11623">
        <v>6</v>
      </c>
      <c r="I11623">
        <v>2014</v>
      </c>
      <c r="J11623" t="s">
        <v>75</v>
      </c>
      <c r="K11623">
        <v>25.62</v>
      </c>
      <c r="L11623">
        <v>23.590581724485698</v>
      </c>
      <c r="M11623" s="54">
        <v>27.701688322369499</v>
      </c>
      <c r="N11623">
        <v>4699</v>
      </c>
      <c r="O11623">
        <v>22092</v>
      </c>
      <c r="P11623">
        <v>1.45880511526826</v>
      </c>
    </row>
    <row r="11624" spans="1:16" x14ac:dyDescent="0.25">
      <c r="A11624" s="20" t="s">
        <v>14605</v>
      </c>
      <c r="B11624">
        <v>8</v>
      </c>
      <c r="C11624" t="s">
        <v>21822</v>
      </c>
      <c r="D11624" t="s">
        <v>88</v>
      </c>
      <c r="E11624" t="s">
        <v>76</v>
      </c>
      <c r="F11624" t="s">
        <v>40</v>
      </c>
      <c r="G11624">
        <v>5</v>
      </c>
      <c r="H11624">
        <v>6</v>
      </c>
      <c r="I11624">
        <v>2014</v>
      </c>
      <c r="J11624" t="s">
        <v>75</v>
      </c>
      <c r="K11624">
        <v>25.77</v>
      </c>
      <c r="L11624">
        <v>23.5212562058821</v>
      </c>
      <c r="M11624" s="54">
        <v>28.066837110729001</v>
      </c>
      <c r="N11624">
        <v>4083</v>
      </c>
      <c r="O11624">
        <v>17704</v>
      </c>
      <c r="P11624">
        <v>1.56498547113357</v>
      </c>
    </row>
    <row r="11625" spans="1:16" x14ac:dyDescent="0.25">
      <c r="A11625" s="20" t="s">
        <v>14606</v>
      </c>
      <c r="B11625">
        <v>8</v>
      </c>
      <c r="C11625" t="s">
        <v>21822</v>
      </c>
      <c r="D11625" t="s">
        <v>88</v>
      </c>
      <c r="E11625" t="s">
        <v>76</v>
      </c>
      <c r="F11625" t="s">
        <v>40</v>
      </c>
      <c r="G11625">
        <v>2</v>
      </c>
      <c r="H11625">
        <v>6</v>
      </c>
      <c r="I11625">
        <v>2014</v>
      </c>
      <c r="J11625" t="s">
        <v>43</v>
      </c>
      <c r="K11625">
        <v>16.5</v>
      </c>
      <c r="L11625">
        <v>9.1214907545033004</v>
      </c>
      <c r="M11625" s="54">
        <v>24.844798579941699</v>
      </c>
      <c r="N11625">
        <v>164</v>
      </c>
      <c r="O11625">
        <v>844</v>
      </c>
      <c r="P11625">
        <v>7.8086880944303001</v>
      </c>
    </row>
    <row r="11626" spans="1:16" x14ac:dyDescent="0.25">
      <c r="A11626" s="20" t="s">
        <v>14607</v>
      </c>
      <c r="B11626">
        <v>8</v>
      </c>
      <c r="C11626" t="s">
        <v>21822</v>
      </c>
      <c r="D11626" t="s">
        <v>88</v>
      </c>
      <c r="E11626" t="s">
        <v>76</v>
      </c>
      <c r="F11626" t="s">
        <v>40</v>
      </c>
      <c r="G11626">
        <v>3</v>
      </c>
      <c r="H11626">
        <v>6</v>
      </c>
      <c r="I11626">
        <v>2014</v>
      </c>
      <c r="J11626" t="s">
        <v>43</v>
      </c>
      <c r="K11626">
        <v>35.1</v>
      </c>
      <c r="L11626">
        <v>24.0330535691796</v>
      </c>
      <c r="M11626" s="54">
        <v>47.197024665810602</v>
      </c>
      <c r="N11626">
        <v>336</v>
      </c>
      <c r="O11626">
        <v>1580</v>
      </c>
      <c r="P11626">
        <v>5.4554472558998102</v>
      </c>
    </row>
    <row r="11627" spans="1:16" x14ac:dyDescent="0.25">
      <c r="A11627" s="20" t="s">
        <v>14608</v>
      </c>
      <c r="B11627">
        <v>8</v>
      </c>
      <c r="C11627" t="s">
        <v>21822</v>
      </c>
      <c r="D11627" t="s">
        <v>88</v>
      </c>
      <c r="E11627" t="s">
        <v>76</v>
      </c>
      <c r="F11627" t="s">
        <v>40</v>
      </c>
      <c r="G11627">
        <v>4</v>
      </c>
      <c r="H11627">
        <v>6</v>
      </c>
      <c r="I11627">
        <v>2014</v>
      </c>
      <c r="J11627" t="s">
        <v>43</v>
      </c>
      <c r="K11627">
        <v>36.5</v>
      </c>
      <c r="L11627">
        <v>25.0475109173566</v>
      </c>
      <c r="M11627" s="54">
        <v>48.838418188792701</v>
      </c>
      <c r="N11627">
        <v>479</v>
      </c>
      <c r="O11627">
        <v>1866</v>
      </c>
      <c r="P11627">
        <v>4.5691166238495402</v>
      </c>
    </row>
    <row r="11628" spans="1:16" x14ac:dyDescent="0.25">
      <c r="A11628" s="20" t="s">
        <v>14609</v>
      </c>
      <c r="B11628">
        <v>8</v>
      </c>
      <c r="C11628" t="s">
        <v>21822</v>
      </c>
      <c r="D11628" t="s">
        <v>88</v>
      </c>
      <c r="E11628" t="s">
        <v>76</v>
      </c>
      <c r="F11628" t="s">
        <v>40</v>
      </c>
      <c r="G11628">
        <v>5</v>
      </c>
      <c r="H11628">
        <v>6</v>
      </c>
      <c r="I11628">
        <v>2014</v>
      </c>
      <c r="J11628" t="s">
        <v>43</v>
      </c>
      <c r="K11628">
        <v>28.9</v>
      </c>
      <c r="L11628">
        <v>17.846178041862899</v>
      </c>
      <c r="M11628" s="54">
        <v>40.793549308339799</v>
      </c>
      <c r="N11628">
        <v>367</v>
      </c>
      <c r="O11628">
        <v>1270</v>
      </c>
      <c r="P11628">
        <v>5.2199575097188102</v>
      </c>
    </row>
    <row r="11629" spans="1:16" x14ac:dyDescent="0.25">
      <c r="A11629" s="20" t="s">
        <v>14610</v>
      </c>
      <c r="B11629">
        <v>8</v>
      </c>
      <c r="C11629" t="s">
        <v>21822</v>
      </c>
      <c r="D11629" t="s">
        <v>88</v>
      </c>
      <c r="E11629" t="s">
        <v>76</v>
      </c>
      <c r="F11629" t="s">
        <v>40</v>
      </c>
      <c r="G11629">
        <v>1</v>
      </c>
      <c r="H11629">
        <v>6</v>
      </c>
      <c r="I11629">
        <v>2014</v>
      </c>
      <c r="J11629" t="s">
        <v>45</v>
      </c>
      <c r="K11629">
        <v>18.2</v>
      </c>
      <c r="L11629">
        <v>11.935057806297401</v>
      </c>
      <c r="M11629" s="54">
        <v>24.932888105306599</v>
      </c>
      <c r="N11629">
        <v>445</v>
      </c>
      <c r="O11629">
        <v>2486</v>
      </c>
      <c r="P11629">
        <v>4.7404546313997704</v>
      </c>
    </row>
    <row r="11630" spans="1:16" x14ac:dyDescent="0.25">
      <c r="A11630" s="20" t="s">
        <v>14611</v>
      </c>
      <c r="B11630">
        <v>8</v>
      </c>
      <c r="C11630" t="s">
        <v>21822</v>
      </c>
      <c r="D11630" t="s">
        <v>88</v>
      </c>
      <c r="E11630" t="s">
        <v>76</v>
      </c>
      <c r="F11630" t="s">
        <v>40</v>
      </c>
      <c r="G11630">
        <v>2</v>
      </c>
      <c r="H11630">
        <v>6</v>
      </c>
      <c r="I11630">
        <v>2014</v>
      </c>
      <c r="J11630" t="s">
        <v>45</v>
      </c>
      <c r="K11630">
        <v>21.6</v>
      </c>
      <c r="L11630">
        <v>15.2017627566513</v>
      </c>
      <c r="M11630" s="54">
        <v>28.4127871936874</v>
      </c>
      <c r="N11630">
        <v>398</v>
      </c>
      <c r="O11630">
        <v>2069</v>
      </c>
      <c r="P11630">
        <v>5.01254707117086</v>
      </c>
    </row>
    <row r="11631" spans="1:16" x14ac:dyDescent="0.25">
      <c r="A11631" s="20" t="s">
        <v>14612</v>
      </c>
      <c r="B11631">
        <v>8</v>
      </c>
      <c r="C11631" t="s">
        <v>21822</v>
      </c>
      <c r="D11631" t="s">
        <v>88</v>
      </c>
      <c r="E11631" t="s">
        <v>76</v>
      </c>
      <c r="F11631" t="s">
        <v>40</v>
      </c>
      <c r="G11631">
        <v>3</v>
      </c>
      <c r="H11631">
        <v>6</v>
      </c>
      <c r="I11631">
        <v>2014</v>
      </c>
      <c r="J11631" t="s">
        <v>45</v>
      </c>
      <c r="K11631">
        <v>14</v>
      </c>
      <c r="L11631">
        <v>9.0389156308538592</v>
      </c>
      <c r="M11631" s="54">
        <v>19.3588514048087</v>
      </c>
      <c r="N11631">
        <v>331</v>
      </c>
      <c r="O11631">
        <v>1652</v>
      </c>
      <c r="P11631">
        <v>5.4964970992931299</v>
      </c>
    </row>
    <row r="11632" spans="1:16" x14ac:dyDescent="0.25">
      <c r="A11632" s="20" t="s">
        <v>14613</v>
      </c>
      <c r="B11632">
        <v>8</v>
      </c>
      <c r="C11632" t="s">
        <v>21822</v>
      </c>
      <c r="D11632" t="s">
        <v>88</v>
      </c>
      <c r="E11632" t="s">
        <v>76</v>
      </c>
      <c r="F11632" t="s">
        <v>40</v>
      </c>
      <c r="G11632">
        <v>4</v>
      </c>
      <c r="H11632">
        <v>6</v>
      </c>
      <c r="I11632">
        <v>2014</v>
      </c>
      <c r="J11632" t="s">
        <v>45</v>
      </c>
      <c r="K11632">
        <v>21.3</v>
      </c>
      <c r="L11632">
        <v>16.493413794086599</v>
      </c>
      <c r="M11632" s="54">
        <v>26.400454490388</v>
      </c>
      <c r="N11632">
        <v>468</v>
      </c>
      <c r="O11632">
        <v>2328</v>
      </c>
      <c r="P11632">
        <v>4.6225016352102397</v>
      </c>
    </row>
    <row r="11633" spans="1:16" x14ac:dyDescent="0.25">
      <c r="A11633" s="20" t="s">
        <v>14614</v>
      </c>
      <c r="B11633">
        <v>8</v>
      </c>
      <c r="C11633" t="s">
        <v>21822</v>
      </c>
      <c r="D11633" t="s">
        <v>88</v>
      </c>
      <c r="E11633" t="s">
        <v>76</v>
      </c>
      <c r="F11633" t="s">
        <v>40</v>
      </c>
      <c r="G11633">
        <v>5</v>
      </c>
      <c r="H11633">
        <v>6</v>
      </c>
      <c r="I11633">
        <v>2014</v>
      </c>
      <c r="J11633" t="s">
        <v>45</v>
      </c>
      <c r="K11633">
        <v>28.5</v>
      </c>
      <c r="L11633">
        <v>18.803602836307199</v>
      </c>
      <c r="M11633" s="54">
        <v>39.626067599868399</v>
      </c>
      <c r="N11633">
        <v>123</v>
      </c>
      <c r="O11633">
        <v>533</v>
      </c>
      <c r="P11633">
        <v>9.0166963466743208</v>
      </c>
    </row>
    <row r="11634" spans="1:16" x14ac:dyDescent="0.25">
      <c r="A11634" s="20" t="s">
        <v>14615</v>
      </c>
      <c r="B11634">
        <v>8</v>
      </c>
      <c r="C11634" t="s">
        <v>21822</v>
      </c>
      <c r="D11634" t="s">
        <v>88</v>
      </c>
      <c r="E11634" t="s">
        <v>76</v>
      </c>
      <c r="F11634" t="s">
        <v>40</v>
      </c>
      <c r="G11634">
        <v>1</v>
      </c>
      <c r="H11634">
        <v>6</v>
      </c>
      <c r="I11634">
        <v>2014</v>
      </c>
      <c r="J11634" t="s">
        <v>46</v>
      </c>
      <c r="K11634">
        <v>22</v>
      </c>
      <c r="L11634">
        <v>15.4238474840812</v>
      </c>
      <c r="M11634" s="54">
        <v>29.0936854212596</v>
      </c>
      <c r="N11634">
        <v>271</v>
      </c>
      <c r="O11634">
        <v>1418</v>
      </c>
      <c r="P11634">
        <v>6.0745673923078698</v>
      </c>
    </row>
    <row r="11635" spans="1:16" x14ac:dyDescent="0.25">
      <c r="A11635" s="20" t="s">
        <v>14616</v>
      </c>
      <c r="B11635">
        <v>8</v>
      </c>
      <c r="C11635" t="s">
        <v>21822</v>
      </c>
      <c r="D11635" t="s">
        <v>88</v>
      </c>
      <c r="E11635" t="s">
        <v>76</v>
      </c>
      <c r="F11635" t="s">
        <v>40</v>
      </c>
      <c r="G11635">
        <v>2</v>
      </c>
      <c r="H11635">
        <v>6</v>
      </c>
      <c r="I11635">
        <v>2014</v>
      </c>
      <c r="J11635" t="s">
        <v>46</v>
      </c>
      <c r="K11635">
        <v>30</v>
      </c>
      <c r="L11635">
        <v>9.7155946162583593</v>
      </c>
      <c r="M11635" s="54">
        <v>52.935354168750202</v>
      </c>
      <c r="N11635">
        <v>136</v>
      </c>
      <c r="O11635">
        <v>680</v>
      </c>
      <c r="P11635">
        <v>8.5749292571254401</v>
      </c>
    </row>
    <row r="11636" spans="1:16" x14ac:dyDescent="0.25">
      <c r="A11636" s="20" t="s">
        <v>14617</v>
      </c>
      <c r="B11636">
        <v>8</v>
      </c>
      <c r="C11636" t="s">
        <v>21822</v>
      </c>
      <c r="D11636" t="s">
        <v>88</v>
      </c>
      <c r="E11636" t="s">
        <v>76</v>
      </c>
      <c r="F11636" t="s">
        <v>40</v>
      </c>
      <c r="G11636">
        <v>3</v>
      </c>
      <c r="H11636">
        <v>6</v>
      </c>
      <c r="I11636">
        <v>2014</v>
      </c>
      <c r="J11636" t="s">
        <v>46</v>
      </c>
      <c r="K11636">
        <v>24.3</v>
      </c>
      <c r="L11636">
        <v>16.6950818653985</v>
      </c>
      <c r="M11636" s="54">
        <v>32.699524662382501</v>
      </c>
      <c r="N11636">
        <v>270</v>
      </c>
      <c r="O11636">
        <v>1242</v>
      </c>
      <c r="P11636">
        <v>6.08580619450185</v>
      </c>
    </row>
    <row r="11637" spans="1:16" x14ac:dyDescent="0.25">
      <c r="A11637" s="20" t="s">
        <v>14618</v>
      </c>
      <c r="B11637">
        <v>8</v>
      </c>
      <c r="C11637" t="s">
        <v>21822</v>
      </c>
      <c r="D11637" t="s">
        <v>88</v>
      </c>
      <c r="E11637" t="s">
        <v>76</v>
      </c>
      <c r="F11637" t="s">
        <v>40</v>
      </c>
      <c r="G11637">
        <v>4</v>
      </c>
      <c r="H11637">
        <v>6</v>
      </c>
      <c r="I11637">
        <v>2014</v>
      </c>
      <c r="J11637" t="s">
        <v>46</v>
      </c>
      <c r="K11637">
        <v>26.6</v>
      </c>
      <c r="L11637">
        <v>19.183855348250301</v>
      </c>
      <c r="M11637" s="54">
        <v>34.901027547934802</v>
      </c>
      <c r="N11637">
        <v>168</v>
      </c>
      <c r="O11637">
        <v>786</v>
      </c>
      <c r="P11637">
        <v>7.7151674981046003</v>
      </c>
    </row>
    <row r="11638" spans="1:16" x14ac:dyDescent="0.25">
      <c r="A11638" s="20" t="s">
        <v>14619</v>
      </c>
      <c r="B11638">
        <v>8</v>
      </c>
      <c r="C11638" t="s">
        <v>21822</v>
      </c>
      <c r="D11638" t="s">
        <v>88</v>
      </c>
      <c r="E11638" t="s">
        <v>76</v>
      </c>
      <c r="F11638" t="s">
        <v>40</v>
      </c>
      <c r="G11638">
        <v>5</v>
      </c>
      <c r="H11638">
        <v>6</v>
      </c>
      <c r="I11638">
        <v>2014</v>
      </c>
      <c r="J11638" t="s">
        <v>46</v>
      </c>
      <c r="K11638">
        <v>22.1</v>
      </c>
      <c r="L11638">
        <v>11.061406097654601</v>
      </c>
      <c r="M11638" s="54">
        <v>35.357383357876998</v>
      </c>
      <c r="N11638">
        <v>66</v>
      </c>
      <c r="O11638">
        <v>266</v>
      </c>
      <c r="P11638">
        <v>12.3091490979333</v>
      </c>
    </row>
    <row r="11639" spans="1:16" x14ac:dyDescent="0.25">
      <c r="A11639" s="20" t="s">
        <v>14620</v>
      </c>
      <c r="B11639">
        <v>8</v>
      </c>
      <c r="C11639" t="s">
        <v>21822</v>
      </c>
      <c r="D11639" t="s">
        <v>88</v>
      </c>
      <c r="E11639" t="s">
        <v>76</v>
      </c>
      <c r="F11639" t="s">
        <v>40</v>
      </c>
      <c r="G11639">
        <v>1</v>
      </c>
      <c r="H11639">
        <v>6</v>
      </c>
      <c r="I11639">
        <v>2014</v>
      </c>
      <c r="J11639" t="s">
        <v>47</v>
      </c>
      <c r="K11639">
        <v>22.5</v>
      </c>
      <c r="L11639">
        <v>16.176309351722502</v>
      </c>
      <c r="M11639" s="54">
        <v>29.248179159932601</v>
      </c>
      <c r="N11639">
        <v>345</v>
      </c>
      <c r="O11639">
        <v>1652</v>
      </c>
      <c r="P11639">
        <v>5.3838190205816598</v>
      </c>
    </row>
    <row r="11640" spans="1:16" x14ac:dyDescent="0.25">
      <c r="A11640" s="20" t="s">
        <v>14621</v>
      </c>
      <c r="B11640">
        <v>8</v>
      </c>
      <c r="C11640" t="s">
        <v>21822</v>
      </c>
      <c r="D11640" t="s">
        <v>88</v>
      </c>
      <c r="E11640" t="s">
        <v>76</v>
      </c>
      <c r="F11640" t="s">
        <v>40</v>
      </c>
      <c r="G11640">
        <v>2</v>
      </c>
      <c r="H11640">
        <v>6</v>
      </c>
      <c r="I11640">
        <v>2014</v>
      </c>
      <c r="J11640" t="s">
        <v>47</v>
      </c>
      <c r="K11640">
        <v>24.9</v>
      </c>
      <c r="L11640">
        <v>17.943078009747001</v>
      </c>
      <c r="M11640" s="54">
        <v>32.527257931489601</v>
      </c>
      <c r="N11640">
        <v>352</v>
      </c>
      <c r="O11640">
        <v>1512</v>
      </c>
      <c r="P11640">
        <v>5.3300179088902597</v>
      </c>
    </row>
    <row r="11641" spans="1:16" x14ac:dyDescent="0.25">
      <c r="A11641" s="20" t="s">
        <v>14622</v>
      </c>
      <c r="B11641">
        <v>8</v>
      </c>
      <c r="C11641" t="s">
        <v>21822</v>
      </c>
      <c r="D11641" t="s">
        <v>88</v>
      </c>
      <c r="E11641" t="s">
        <v>76</v>
      </c>
      <c r="F11641" t="s">
        <v>40</v>
      </c>
      <c r="G11641">
        <v>3</v>
      </c>
      <c r="H11641">
        <v>6</v>
      </c>
      <c r="I11641">
        <v>2014</v>
      </c>
      <c r="J11641" t="s">
        <v>47</v>
      </c>
      <c r="K11641">
        <v>25.9</v>
      </c>
      <c r="L11641">
        <v>17.324993642231899</v>
      </c>
      <c r="M11641" s="54">
        <v>35.232765874905503</v>
      </c>
      <c r="N11641">
        <v>247</v>
      </c>
      <c r="O11641">
        <v>1207</v>
      </c>
      <c r="P11641">
        <v>6.3628476297577796</v>
      </c>
    </row>
    <row r="11642" spans="1:16" x14ac:dyDescent="0.25">
      <c r="A11642" s="20" t="s">
        <v>14623</v>
      </c>
      <c r="B11642">
        <v>8</v>
      </c>
      <c r="C11642" t="s">
        <v>21822</v>
      </c>
      <c r="D11642" t="s">
        <v>88</v>
      </c>
      <c r="E11642" t="s">
        <v>76</v>
      </c>
      <c r="F11642" t="s">
        <v>40</v>
      </c>
      <c r="G11642">
        <v>4</v>
      </c>
      <c r="H11642">
        <v>6</v>
      </c>
      <c r="I11642">
        <v>2014</v>
      </c>
      <c r="J11642" t="s">
        <v>47</v>
      </c>
      <c r="K11642">
        <v>20.9</v>
      </c>
      <c r="L11642">
        <v>11.6061747702914</v>
      </c>
      <c r="M11642" s="54">
        <v>31.281282609869098</v>
      </c>
      <c r="N11642">
        <v>180</v>
      </c>
      <c r="O11642">
        <v>882</v>
      </c>
      <c r="P11642">
        <v>7.4535599249992996</v>
      </c>
    </row>
    <row r="11643" spans="1:16" x14ac:dyDescent="0.25">
      <c r="A11643" s="20" t="s">
        <v>14624</v>
      </c>
      <c r="B11643">
        <v>8</v>
      </c>
      <c r="C11643" t="s">
        <v>21822</v>
      </c>
      <c r="D11643" t="s">
        <v>88</v>
      </c>
      <c r="E11643" t="s">
        <v>76</v>
      </c>
      <c r="F11643" t="s">
        <v>40</v>
      </c>
      <c r="G11643">
        <v>5</v>
      </c>
      <c r="H11643">
        <v>6</v>
      </c>
      <c r="I11643">
        <v>2014</v>
      </c>
      <c r="J11643" t="s">
        <v>47</v>
      </c>
      <c r="K11643">
        <v>25.3</v>
      </c>
      <c r="L11643">
        <v>19.4960251696894</v>
      </c>
      <c r="M11643" s="54">
        <v>31.575737452802102</v>
      </c>
      <c r="N11643">
        <v>475</v>
      </c>
      <c r="O11643">
        <v>1982</v>
      </c>
      <c r="P11643">
        <v>4.5883146774112404</v>
      </c>
    </row>
    <row r="11644" spans="1:16" x14ac:dyDescent="0.25">
      <c r="A11644" s="20" t="s">
        <v>14625</v>
      </c>
      <c r="B11644">
        <v>8</v>
      </c>
      <c r="C11644" t="s">
        <v>21822</v>
      </c>
      <c r="D11644" t="s">
        <v>88</v>
      </c>
      <c r="E11644" t="s">
        <v>76</v>
      </c>
      <c r="F11644" t="s">
        <v>40</v>
      </c>
      <c r="G11644">
        <v>1</v>
      </c>
      <c r="H11644">
        <v>6</v>
      </c>
      <c r="I11644">
        <v>2014</v>
      </c>
      <c r="J11644" t="s">
        <v>48</v>
      </c>
      <c r="K11644">
        <v>17.399999999999999</v>
      </c>
      <c r="L11644">
        <v>9.4870169527358303</v>
      </c>
      <c r="M11644" s="54">
        <v>26.698767515976101</v>
      </c>
      <c r="N11644">
        <v>91</v>
      </c>
      <c r="O11644">
        <v>436</v>
      </c>
      <c r="P11644">
        <v>10.4828483672192</v>
      </c>
    </row>
    <row r="11645" spans="1:16" x14ac:dyDescent="0.25">
      <c r="A11645" s="20" t="s">
        <v>14626</v>
      </c>
      <c r="B11645">
        <v>8</v>
      </c>
      <c r="C11645" t="s">
        <v>21822</v>
      </c>
      <c r="D11645" t="s">
        <v>88</v>
      </c>
      <c r="E11645" t="s">
        <v>76</v>
      </c>
      <c r="F11645" t="s">
        <v>40</v>
      </c>
      <c r="G11645">
        <v>2</v>
      </c>
      <c r="H11645">
        <v>6</v>
      </c>
      <c r="I11645">
        <v>2014</v>
      </c>
      <c r="J11645" t="s">
        <v>48</v>
      </c>
      <c r="K11645">
        <v>14.7</v>
      </c>
      <c r="L11645">
        <v>7.8629582778933198</v>
      </c>
      <c r="M11645" s="54">
        <v>22.191252242740401</v>
      </c>
      <c r="N11645">
        <v>214</v>
      </c>
      <c r="O11645">
        <v>1035</v>
      </c>
      <c r="P11645">
        <v>6.8358592702466296</v>
      </c>
    </row>
    <row r="11646" spans="1:16" x14ac:dyDescent="0.25">
      <c r="A11646" s="20" t="s">
        <v>14627</v>
      </c>
      <c r="B11646">
        <v>8</v>
      </c>
      <c r="C11646" t="s">
        <v>21822</v>
      </c>
      <c r="D11646" t="s">
        <v>88</v>
      </c>
      <c r="E11646" t="s">
        <v>76</v>
      </c>
      <c r="F11646" t="s">
        <v>40</v>
      </c>
      <c r="G11646">
        <v>3</v>
      </c>
      <c r="H11646">
        <v>6</v>
      </c>
      <c r="I11646">
        <v>2014</v>
      </c>
      <c r="J11646" t="s">
        <v>48</v>
      </c>
      <c r="K11646">
        <v>25.6</v>
      </c>
      <c r="L11646">
        <v>9.4240083123497698</v>
      </c>
      <c r="M11646" s="54">
        <v>43.727535935899702</v>
      </c>
      <c r="N11646">
        <v>158</v>
      </c>
      <c r="O11646">
        <v>762</v>
      </c>
      <c r="P11646">
        <v>7.9555728417573004</v>
      </c>
    </row>
    <row r="11647" spans="1:16" x14ac:dyDescent="0.25">
      <c r="A11647" s="20" t="s">
        <v>14628</v>
      </c>
      <c r="B11647">
        <v>8</v>
      </c>
      <c r="C11647" t="s">
        <v>21822</v>
      </c>
      <c r="D11647" t="s">
        <v>88</v>
      </c>
      <c r="E11647" t="s">
        <v>76</v>
      </c>
      <c r="F11647" t="s">
        <v>40</v>
      </c>
      <c r="G11647">
        <v>4</v>
      </c>
      <c r="H11647">
        <v>6</v>
      </c>
      <c r="I11647">
        <v>2014</v>
      </c>
      <c r="J11647" t="s">
        <v>48</v>
      </c>
      <c r="K11647">
        <v>30.3</v>
      </c>
      <c r="L11647">
        <v>21.061180190922801</v>
      </c>
      <c r="M11647" s="54">
        <v>40.569146934474702</v>
      </c>
      <c r="N11647">
        <v>203</v>
      </c>
      <c r="O11647">
        <v>1010</v>
      </c>
      <c r="P11647">
        <v>7.0186240634359596</v>
      </c>
    </row>
    <row r="11648" spans="1:16" x14ac:dyDescent="0.25">
      <c r="A11648" s="20" t="s">
        <v>14629</v>
      </c>
      <c r="B11648">
        <v>8</v>
      </c>
      <c r="C11648" t="s">
        <v>21822</v>
      </c>
      <c r="D11648" t="s">
        <v>88</v>
      </c>
      <c r="E11648" t="s">
        <v>76</v>
      </c>
      <c r="F11648" t="s">
        <v>40</v>
      </c>
      <c r="G11648">
        <v>5</v>
      </c>
      <c r="H11648">
        <v>6</v>
      </c>
      <c r="I11648">
        <v>2014</v>
      </c>
      <c r="J11648" t="s">
        <v>48</v>
      </c>
      <c r="K11648">
        <v>29.4</v>
      </c>
      <c r="L11648">
        <v>19.6813170872867</v>
      </c>
      <c r="M11648" s="54">
        <v>40.114612607092099</v>
      </c>
      <c r="N11648">
        <v>249</v>
      </c>
      <c r="O11648">
        <v>1211</v>
      </c>
      <c r="P11648">
        <v>6.3372425052447801</v>
      </c>
    </row>
    <row r="11649" spans="1:16" x14ac:dyDescent="0.25">
      <c r="A11649" s="20" t="s">
        <v>14630</v>
      </c>
      <c r="B11649">
        <v>8</v>
      </c>
      <c r="C11649" t="s">
        <v>21822</v>
      </c>
      <c r="D11649" t="s">
        <v>88</v>
      </c>
      <c r="E11649" t="s">
        <v>76</v>
      </c>
      <c r="F11649" t="s">
        <v>40</v>
      </c>
      <c r="G11649">
        <v>1</v>
      </c>
      <c r="H11649">
        <v>6</v>
      </c>
      <c r="I11649">
        <v>2014</v>
      </c>
      <c r="J11649" t="s">
        <v>49</v>
      </c>
      <c r="K11649">
        <v>10.3</v>
      </c>
      <c r="L11649">
        <v>5.9895771543211698</v>
      </c>
      <c r="M11649" s="54">
        <v>15.1983645462873</v>
      </c>
      <c r="N11649">
        <v>117</v>
      </c>
      <c r="O11649">
        <v>692</v>
      </c>
      <c r="P11649">
        <v>9.2450032704204794</v>
      </c>
    </row>
    <row r="11650" spans="1:16" x14ac:dyDescent="0.25">
      <c r="A11650" s="20" t="s">
        <v>14631</v>
      </c>
      <c r="B11650">
        <v>8</v>
      </c>
      <c r="C11650" t="s">
        <v>21822</v>
      </c>
      <c r="D11650" t="s">
        <v>88</v>
      </c>
      <c r="E11650" t="s">
        <v>76</v>
      </c>
      <c r="F11650" t="s">
        <v>40</v>
      </c>
      <c r="G11650">
        <v>2</v>
      </c>
      <c r="H11650">
        <v>6</v>
      </c>
      <c r="I11650">
        <v>2014</v>
      </c>
      <c r="J11650" t="s">
        <v>49</v>
      </c>
      <c r="K11650">
        <v>39.4</v>
      </c>
      <c r="L11650">
        <v>22.458670339750601</v>
      </c>
      <c r="M11650" s="54">
        <v>59.270408857367897</v>
      </c>
      <c r="N11650">
        <v>92</v>
      </c>
      <c r="O11650">
        <v>418</v>
      </c>
      <c r="P11650">
        <v>10.425720702853701</v>
      </c>
    </row>
    <row r="11651" spans="1:16" x14ac:dyDescent="0.25">
      <c r="A11651" s="20" t="s">
        <v>14632</v>
      </c>
      <c r="B11651">
        <v>8</v>
      </c>
      <c r="C11651" t="s">
        <v>21822</v>
      </c>
      <c r="D11651" t="s">
        <v>88</v>
      </c>
      <c r="E11651" t="s">
        <v>76</v>
      </c>
      <c r="F11651" t="s">
        <v>40</v>
      </c>
      <c r="G11651">
        <v>3</v>
      </c>
      <c r="H11651">
        <v>6</v>
      </c>
      <c r="I11651">
        <v>2014</v>
      </c>
      <c r="J11651" t="s">
        <v>49</v>
      </c>
      <c r="K11651">
        <v>16</v>
      </c>
      <c r="L11651">
        <v>10.214635112647001</v>
      </c>
      <c r="M11651" s="54">
        <v>22.595648667398802</v>
      </c>
      <c r="N11651">
        <v>103</v>
      </c>
      <c r="O11651">
        <v>563</v>
      </c>
      <c r="P11651">
        <v>9.8532927816429297</v>
      </c>
    </row>
    <row r="11652" spans="1:16" x14ac:dyDescent="0.25">
      <c r="A11652" s="20" t="s">
        <v>14633</v>
      </c>
      <c r="B11652">
        <v>8</v>
      </c>
      <c r="C11652" t="s">
        <v>21822</v>
      </c>
      <c r="D11652" t="s">
        <v>88</v>
      </c>
      <c r="E11652" t="s">
        <v>76</v>
      </c>
      <c r="F11652" t="s">
        <v>40</v>
      </c>
      <c r="G11652">
        <v>4</v>
      </c>
      <c r="H11652">
        <v>6</v>
      </c>
      <c r="I11652">
        <v>2014</v>
      </c>
      <c r="J11652" t="s">
        <v>49</v>
      </c>
      <c r="K11652">
        <v>27.8</v>
      </c>
      <c r="L11652">
        <v>18.937672843993301</v>
      </c>
      <c r="M11652" s="54">
        <v>37.701710079630402</v>
      </c>
      <c r="N11652">
        <v>183</v>
      </c>
      <c r="O11652">
        <v>954</v>
      </c>
      <c r="P11652">
        <v>7.3922127095457304</v>
      </c>
    </row>
    <row r="11653" spans="1:16" x14ac:dyDescent="0.25">
      <c r="A11653" s="20" t="s">
        <v>14634</v>
      </c>
      <c r="B11653">
        <v>8</v>
      </c>
      <c r="C11653" t="s">
        <v>21822</v>
      </c>
      <c r="D11653" t="s">
        <v>88</v>
      </c>
      <c r="E11653" t="s">
        <v>76</v>
      </c>
      <c r="F11653" t="s">
        <v>40</v>
      </c>
      <c r="G11653">
        <v>5</v>
      </c>
      <c r="H11653">
        <v>6</v>
      </c>
      <c r="I11653">
        <v>2014</v>
      </c>
      <c r="J11653" t="s">
        <v>49</v>
      </c>
      <c r="K11653">
        <v>12</v>
      </c>
      <c r="L11653">
        <v>6.98531228643742</v>
      </c>
      <c r="M11653" s="54">
        <v>17.9106847780286</v>
      </c>
      <c r="N11653">
        <v>84</v>
      </c>
      <c r="O11653">
        <v>442</v>
      </c>
      <c r="P11653">
        <v>10.910894511799601</v>
      </c>
    </row>
    <row r="11654" spans="1:16" x14ac:dyDescent="0.25">
      <c r="A11654" s="20" t="s">
        <v>14635</v>
      </c>
      <c r="B11654">
        <v>8</v>
      </c>
      <c r="C11654" t="s">
        <v>21822</v>
      </c>
      <c r="D11654" t="s">
        <v>88</v>
      </c>
      <c r="E11654" t="s">
        <v>76</v>
      </c>
      <c r="F11654" t="s">
        <v>40</v>
      </c>
      <c r="G11654">
        <v>1</v>
      </c>
      <c r="H11654">
        <v>6</v>
      </c>
      <c r="I11654">
        <v>2014</v>
      </c>
      <c r="J11654" t="s">
        <v>50</v>
      </c>
      <c r="K11654">
        <v>9</v>
      </c>
      <c r="L11654">
        <v>4.2856844722083496</v>
      </c>
      <c r="M11654" s="54">
        <v>15.3637397849329</v>
      </c>
      <c r="N11654">
        <v>26</v>
      </c>
      <c r="O11654">
        <v>151</v>
      </c>
      <c r="P11654">
        <v>19.611613513818401</v>
      </c>
    </row>
    <row r="11655" spans="1:16" x14ac:dyDescent="0.25">
      <c r="A11655" s="20" t="s">
        <v>14636</v>
      </c>
      <c r="B11655">
        <v>8</v>
      </c>
      <c r="C11655" t="s">
        <v>21822</v>
      </c>
      <c r="D11655" t="s">
        <v>88</v>
      </c>
      <c r="E11655" t="s">
        <v>76</v>
      </c>
      <c r="F11655" t="s">
        <v>40</v>
      </c>
      <c r="G11655">
        <v>2</v>
      </c>
      <c r="H11655">
        <v>6</v>
      </c>
      <c r="I11655">
        <v>2014</v>
      </c>
      <c r="J11655" t="s">
        <v>50</v>
      </c>
      <c r="K11655">
        <v>32.700000000000003</v>
      </c>
      <c r="L11655">
        <v>17.436086974102</v>
      </c>
      <c r="M11655" s="54">
        <v>50.310501134857802</v>
      </c>
      <c r="N11655">
        <v>100</v>
      </c>
      <c r="O11655">
        <v>398</v>
      </c>
      <c r="P11655">
        <v>10</v>
      </c>
    </row>
    <row r="11656" spans="1:16" x14ac:dyDescent="0.25">
      <c r="A11656" s="20" t="s">
        <v>14637</v>
      </c>
      <c r="B11656">
        <v>8</v>
      </c>
      <c r="C11656" t="s">
        <v>21822</v>
      </c>
      <c r="D11656" t="s">
        <v>88</v>
      </c>
      <c r="E11656" t="s">
        <v>76</v>
      </c>
      <c r="F11656" t="s">
        <v>40</v>
      </c>
      <c r="G11656">
        <v>3</v>
      </c>
      <c r="H11656">
        <v>6</v>
      </c>
      <c r="I11656">
        <v>2014</v>
      </c>
      <c r="J11656" t="s">
        <v>50</v>
      </c>
      <c r="K11656">
        <v>44.9</v>
      </c>
      <c r="L11656">
        <v>39.15705077498</v>
      </c>
      <c r="M11656" s="54">
        <v>51.737906178315399</v>
      </c>
      <c r="N11656">
        <v>68</v>
      </c>
      <c r="O11656">
        <v>281</v>
      </c>
      <c r="P11656">
        <v>12.126781251816601</v>
      </c>
    </row>
    <row r="11657" spans="1:16" x14ac:dyDescent="0.25">
      <c r="A11657" s="20" t="s">
        <v>14638</v>
      </c>
      <c r="B11657">
        <v>8</v>
      </c>
      <c r="C11657" t="s">
        <v>21822</v>
      </c>
      <c r="D11657" t="s">
        <v>88</v>
      </c>
      <c r="E11657" t="s">
        <v>76</v>
      </c>
      <c r="F11657" t="s">
        <v>40</v>
      </c>
      <c r="G11657">
        <v>4</v>
      </c>
      <c r="H11657">
        <v>6</v>
      </c>
      <c r="I11657">
        <v>2014</v>
      </c>
      <c r="J11657" t="s">
        <v>50</v>
      </c>
      <c r="K11657">
        <v>14.9</v>
      </c>
      <c r="L11657">
        <v>8.6883413898990298</v>
      </c>
      <c r="M11657" s="54">
        <v>22.065877118568999</v>
      </c>
      <c r="N11657">
        <v>106</v>
      </c>
      <c r="O11657">
        <v>471</v>
      </c>
      <c r="P11657">
        <v>9.7128586235726395</v>
      </c>
    </row>
    <row r="11658" spans="1:16" x14ac:dyDescent="0.25">
      <c r="A11658" s="20" t="s">
        <v>14639</v>
      </c>
      <c r="B11658">
        <v>8</v>
      </c>
      <c r="C11658" t="s">
        <v>21822</v>
      </c>
      <c r="D11658" t="s">
        <v>88</v>
      </c>
      <c r="E11658" t="s">
        <v>76</v>
      </c>
      <c r="F11658" t="s">
        <v>40</v>
      </c>
      <c r="G11658">
        <v>5</v>
      </c>
      <c r="H11658">
        <v>6</v>
      </c>
      <c r="I11658">
        <v>2014</v>
      </c>
      <c r="J11658" t="s">
        <v>50</v>
      </c>
      <c r="K11658">
        <v>31.1</v>
      </c>
      <c r="L11658">
        <v>20.276413614202099</v>
      </c>
      <c r="M11658" s="54">
        <v>43.218106949342499</v>
      </c>
      <c r="N11658">
        <v>200</v>
      </c>
      <c r="O11658">
        <v>797</v>
      </c>
      <c r="P11658">
        <v>7.0710678118654799</v>
      </c>
    </row>
    <row r="11659" spans="1:16" x14ac:dyDescent="0.25">
      <c r="A11659" s="20" t="s">
        <v>14640</v>
      </c>
      <c r="B11659">
        <v>8</v>
      </c>
      <c r="C11659" t="s">
        <v>21822</v>
      </c>
      <c r="D11659" t="s">
        <v>88</v>
      </c>
      <c r="E11659" t="s">
        <v>76</v>
      </c>
      <c r="F11659" t="s">
        <v>40</v>
      </c>
      <c r="G11659">
        <v>1</v>
      </c>
      <c r="H11659">
        <v>6</v>
      </c>
      <c r="I11659">
        <v>2014</v>
      </c>
      <c r="J11659" t="s">
        <v>51</v>
      </c>
      <c r="K11659">
        <v>11.4</v>
      </c>
      <c r="L11659">
        <v>3.1963278873988101</v>
      </c>
      <c r="M11659" s="54">
        <v>21.4867483190698</v>
      </c>
      <c r="N11659">
        <v>51</v>
      </c>
      <c r="O11659">
        <v>266</v>
      </c>
      <c r="P11659">
        <v>14.0028008402801</v>
      </c>
    </row>
    <row r="11660" spans="1:16" x14ac:dyDescent="0.25">
      <c r="A11660" s="20" t="s">
        <v>14641</v>
      </c>
      <c r="B11660">
        <v>8</v>
      </c>
      <c r="C11660" t="s">
        <v>21822</v>
      </c>
      <c r="D11660" t="s">
        <v>88</v>
      </c>
      <c r="E11660" t="s">
        <v>76</v>
      </c>
      <c r="F11660" t="s">
        <v>40</v>
      </c>
      <c r="G11660">
        <v>2</v>
      </c>
      <c r="H11660">
        <v>6</v>
      </c>
      <c r="I11660">
        <v>2014</v>
      </c>
      <c r="J11660" t="s">
        <v>51</v>
      </c>
      <c r="K11660">
        <v>22.1</v>
      </c>
      <c r="L11660">
        <v>8.8581457664727008</v>
      </c>
      <c r="M11660" s="54">
        <v>37.343341169843903</v>
      </c>
      <c r="N11660">
        <v>107</v>
      </c>
      <c r="O11660">
        <v>564</v>
      </c>
      <c r="P11660">
        <v>9.6673648904566392</v>
      </c>
    </row>
    <row r="11661" spans="1:16" x14ac:dyDescent="0.25">
      <c r="A11661" s="20" t="s">
        <v>14642</v>
      </c>
      <c r="B11661">
        <v>8</v>
      </c>
      <c r="C11661" t="s">
        <v>21822</v>
      </c>
      <c r="D11661" t="s">
        <v>88</v>
      </c>
      <c r="E11661" t="s">
        <v>76</v>
      </c>
      <c r="F11661" t="s">
        <v>40</v>
      </c>
      <c r="G11661">
        <v>3</v>
      </c>
      <c r="H11661">
        <v>6</v>
      </c>
      <c r="I11661">
        <v>2014</v>
      </c>
      <c r="J11661" t="s">
        <v>51</v>
      </c>
      <c r="K11661">
        <v>20.8</v>
      </c>
      <c r="L11661">
        <v>10.6725374139706</v>
      </c>
      <c r="M11661" s="54">
        <v>32.285803722983196</v>
      </c>
      <c r="N11661">
        <v>145</v>
      </c>
      <c r="O11661">
        <v>713</v>
      </c>
      <c r="P11661">
        <v>8.3045479853740005</v>
      </c>
    </row>
    <row r="11662" spans="1:16" x14ac:dyDescent="0.25">
      <c r="A11662" s="20" t="s">
        <v>14643</v>
      </c>
      <c r="B11662">
        <v>8</v>
      </c>
      <c r="C11662" t="s">
        <v>21822</v>
      </c>
      <c r="D11662" t="s">
        <v>88</v>
      </c>
      <c r="E11662" t="s">
        <v>76</v>
      </c>
      <c r="F11662" t="s">
        <v>40</v>
      </c>
      <c r="G11662">
        <v>4</v>
      </c>
      <c r="H11662">
        <v>6</v>
      </c>
      <c r="I11662">
        <v>2014</v>
      </c>
      <c r="J11662" t="s">
        <v>51</v>
      </c>
      <c r="K11662">
        <v>22.4</v>
      </c>
      <c r="L11662">
        <v>14.4440201185296</v>
      </c>
      <c r="M11662" s="54">
        <v>31.401885074761299</v>
      </c>
      <c r="N11662">
        <v>170</v>
      </c>
      <c r="O11662">
        <v>894</v>
      </c>
      <c r="P11662">
        <v>7.6696498884736997</v>
      </c>
    </row>
    <row r="11663" spans="1:16" x14ac:dyDescent="0.25">
      <c r="A11663" s="20" t="s">
        <v>14644</v>
      </c>
      <c r="B11663">
        <v>8</v>
      </c>
      <c r="C11663" t="s">
        <v>21822</v>
      </c>
      <c r="D11663" t="s">
        <v>88</v>
      </c>
      <c r="E11663" t="s">
        <v>76</v>
      </c>
      <c r="F11663" t="s">
        <v>40</v>
      </c>
      <c r="G11663">
        <v>5</v>
      </c>
      <c r="H11663">
        <v>6</v>
      </c>
      <c r="I11663">
        <v>2014</v>
      </c>
      <c r="J11663" t="s">
        <v>51</v>
      </c>
      <c r="K11663">
        <v>16.100000000000001</v>
      </c>
      <c r="L11663">
        <v>12.3693401824664</v>
      </c>
      <c r="M11663" s="54">
        <v>20.119273478469498</v>
      </c>
      <c r="N11663">
        <v>389</v>
      </c>
      <c r="O11663">
        <v>1957</v>
      </c>
      <c r="P11663">
        <v>5.0702012656339397</v>
      </c>
    </row>
    <row r="11664" spans="1:16" x14ac:dyDescent="0.25">
      <c r="A11664" s="20" t="s">
        <v>19153</v>
      </c>
      <c r="B11664">
        <v>8</v>
      </c>
      <c r="C11664" t="s">
        <v>21822</v>
      </c>
      <c r="D11664" t="s">
        <v>90</v>
      </c>
      <c r="E11664" t="s">
        <v>82</v>
      </c>
      <c r="F11664" t="s">
        <v>38</v>
      </c>
      <c r="G11664">
        <v>2</v>
      </c>
      <c r="H11664">
        <v>3</v>
      </c>
      <c r="I11664">
        <v>2014</v>
      </c>
      <c r="J11664" t="s">
        <v>52</v>
      </c>
      <c r="K11664" t="s">
        <v>44</v>
      </c>
      <c r="L11664" t="s">
        <v>44</v>
      </c>
      <c r="M11664" s="54" t="s">
        <v>44</v>
      </c>
      <c r="N11664">
        <v>16</v>
      </c>
      <c r="O11664" t="s">
        <v>44</v>
      </c>
      <c r="P11664">
        <v>25</v>
      </c>
    </row>
    <row r="11665" spans="1:16" x14ac:dyDescent="0.25">
      <c r="A11665" s="20" t="s">
        <v>19154</v>
      </c>
      <c r="B11665">
        <v>8</v>
      </c>
      <c r="C11665" t="s">
        <v>21822</v>
      </c>
      <c r="D11665" t="s">
        <v>90</v>
      </c>
      <c r="E11665" t="s">
        <v>82</v>
      </c>
      <c r="F11665" t="s">
        <v>38</v>
      </c>
      <c r="G11665">
        <v>3</v>
      </c>
      <c r="H11665">
        <v>3</v>
      </c>
      <c r="I11665">
        <v>2014</v>
      </c>
      <c r="J11665" t="s">
        <v>52</v>
      </c>
      <c r="K11665" t="s">
        <v>44</v>
      </c>
      <c r="L11665" t="s">
        <v>44</v>
      </c>
      <c r="M11665" s="54" t="s">
        <v>44</v>
      </c>
      <c r="N11665">
        <v>12</v>
      </c>
      <c r="O11665" t="s">
        <v>44</v>
      </c>
      <c r="P11665">
        <v>28.867513459481302</v>
      </c>
    </row>
    <row r="11666" spans="1:16" x14ac:dyDescent="0.25">
      <c r="A11666" s="20" t="s">
        <v>19155</v>
      </c>
      <c r="B11666">
        <v>8</v>
      </c>
      <c r="C11666" t="s">
        <v>21822</v>
      </c>
      <c r="D11666" t="s">
        <v>90</v>
      </c>
      <c r="E11666" t="s">
        <v>82</v>
      </c>
      <c r="F11666" t="s">
        <v>38</v>
      </c>
      <c r="G11666">
        <v>4</v>
      </c>
      <c r="H11666">
        <v>3</v>
      </c>
      <c r="I11666">
        <v>2014</v>
      </c>
      <c r="J11666" t="s">
        <v>52</v>
      </c>
      <c r="K11666" t="s">
        <v>44</v>
      </c>
      <c r="L11666" t="s">
        <v>44</v>
      </c>
      <c r="M11666" s="54" t="s">
        <v>44</v>
      </c>
      <c r="N11666">
        <v>43</v>
      </c>
      <c r="O11666" t="s">
        <v>44</v>
      </c>
      <c r="P11666">
        <v>15.249857033260501</v>
      </c>
    </row>
    <row r="11667" spans="1:16" x14ac:dyDescent="0.25">
      <c r="A11667" s="20" t="s">
        <v>19156</v>
      </c>
      <c r="B11667">
        <v>8</v>
      </c>
      <c r="C11667" t="s">
        <v>21822</v>
      </c>
      <c r="D11667" t="s">
        <v>90</v>
      </c>
      <c r="E11667" t="s">
        <v>82</v>
      </c>
      <c r="F11667" t="s">
        <v>38</v>
      </c>
      <c r="G11667">
        <v>5</v>
      </c>
      <c r="H11667">
        <v>3</v>
      </c>
      <c r="I11667">
        <v>2014</v>
      </c>
      <c r="J11667" t="s">
        <v>52</v>
      </c>
      <c r="K11667" t="s">
        <v>44</v>
      </c>
      <c r="L11667" t="s">
        <v>44</v>
      </c>
      <c r="M11667" s="54" t="s">
        <v>44</v>
      </c>
      <c r="N11667">
        <v>10</v>
      </c>
      <c r="O11667" t="s">
        <v>44</v>
      </c>
      <c r="P11667">
        <v>31.6227766016838</v>
      </c>
    </row>
    <row r="11668" spans="1:16" x14ac:dyDescent="0.25">
      <c r="A11668" s="20" t="s">
        <v>19157</v>
      </c>
      <c r="B11668">
        <v>8</v>
      </c>
      <c r="C11668" t="s">
        <v>21822</v>
      </c>
      <c r="D11668" t="s">
        <v>90</v>
      </c>
      <c r="E11668" t="s">
        <v>82</v>
      </c>
      <c r="F11668" t="s">
        <v>38</v>
      </c>
      <c r="G11668">
        <v>2</v>
      </c>
      <c r="H11668">
        <v>3</v>
      </c>
      <c r="I11668">
        <v>2014</v>
      </c>
      <c r="J11668" t="s">
        <v>53</v>
      </c>
      <c r="K11668" t="s">
        <v>44</v>
      </c>
      <c r="L11668" t="s">
        <v>44</v>
      </c>
      <c r="M11668" s="54" t="s">
        <v>44</v>
      </c>
      <c r="N11668">
        <v>27</v>
      </c>
      <c r="O11668" t="s">
        <v>44</v>
      </c>
      <c r="P11668">
        <v>19.245008972987499</v>
      </c>
    </row>
    <row r="11669" spans="1:16" x14ac:dyDescent="0.25">
      <c r="A11669" s="20" t="s">
        <v>19158</v>
      </c>
      <c r="B11669">
        <v>8</v>
      </c>
      <c r="C11669" t="s">
        <v>21822</v>
      </c>
      <c r="D11669" t="s">
        <v>90</v>
      </c>
      <c r="E11669" t="s">
        <v>82</v>
      </c>
      <c r="F11669" t="s">
        <v>38</v>
      </c>
      <c r="G11669">
        <v>3</v>
      </c>
      <c r="H11669">
        <v>3</v>
      </c>
      <c r="I11669">
        <v>2014</v>
      </c>
      <c r="J11669" t="s">
        <v>53</v>
      </c>
      <c r="K11669" t="s">
        <v>44</v>
      </c>
      <c r="L11669" t="s">
        <v>44</v>
      </c>
      <c r="M11669" s="54" t="s">
        <v>44</v>
      </c>
      <c r="N11669">
        <v>34</v>
      </c>
      <c r="O11669" t="s">
        <v>44</v>
      </c>
      <c r="P11669">
        <v>17.149858514250901</v>
      </c>
    </row>
    <row r="11670" spans="1:16" x14ac:dyDescent="0.25">
      <c r="A11670" s="20" t="s">
        <v>19159</v>
      </c>
      <c r="B11670">
        <v>8</v>
      </c>
      <c r="C11670" t="s">
        <v>21822</v>
      </c>
      <c r="D11670" t="s">
        <v>90</v>
      </c>
      <c r="E11670" t="s">
        <v>82</v>
      </c>
      <c r="F11670" t="s">
        <v>38</v>
      </c>
      <c r="G11670">
        <v>4</v>
      </c>
      <c r="H11670">
        <v>3</v>
      </c>
      <c r="I11670">
        <v>2014</v>
      </c>
      <c r="J11670" t="s">
        <v>53</v>
      </c>
      <c r="K11670" t="s">
        <v>44</v>
      </c>
      <c r="L11670" t="s">
        <v>44</v>
      </c>
      <c r="M11670" s="54" t="s">
        <v>44</v>
      </c>
      <c r="N11670">
        <v>121</v>
      </c>
      <c r="O11670" t="s">
        <v>44</v>
      </c>
      <c r="P11670">
        <v>9.0909090909090899</v>
      </c>
    </row>
    <row r="11671" spans="1:16" x14ac:dyDescent="0.25">
      <c r="A11671" s="20" t="s">
        <v>19160</v>
      </c>
      <c r="B11671">
        <v>8</v>
      </c>
      <c r="C11671" t="s">
        <v>21822</v>
      </c>
      <c r="D11671" t="s">
        <v>90</v>
      </c>
      <c r="E11671" t="s">
        <v>82</v>
      </c>
      <c r="F11671" t="s">
        <v>38</v>
      </c>
      <c r="G11671">
        <v>5</v>
      </c>
      <c r="H11671">
        <v>3</v>
      </c>
      <c r="I11671">
        <v>2014</v>
      </c>
      <c r="J11671" t="s">
        <v>53</v>
      </c>
      <c r="K11671" t="s">
        <v>44</v>
      </c>
      <c r="L11671" t="s">
        <v>44</v>
      </c>
      <c r="M11671" s="54" t="s">
        <v>44</v>
      </c>
      <c r="N11671">
        <v>508</v>
      </c>
      <c r="O11671" t="s">
        <v>44</v>
      </c>
      <c r="P11671">
        <v>4.4367825470805702</v>
      </c>
    </row>
    <row r="11672" spans="1:16" x14ac:dyDescent="0.25">
      <c r="A11672" s="20" t="s">
        <v>19161</v>
      </c>
      <c r="B11672">
        <v>8</v>
      </c>
      <c r="C11672" t="s">
        <v>21822</v>
      </c>
      <c r="D11672" t="s">
        <v>90</v>
      </c>
      <c r="E11672" t="s">
        <v>82</v>
      </c>
      <c r="F11672" t="s">
        <v>38</v>
      </c>
      <c r="G11672">
        <v>2</v>
      </c>
      <c r="H11672">
        <v>3</v>
      </c>
      <c r="I11672">
        <v>2014</v>
      </c>
      <c r="J11672" t="s">
        <v>34</v>
      </c>
      <c r="K11672">
        <v>-5.9567809818124502</v>
      </c>
      <c r="L11672">
        <v>-31.486000000000001</v>
      </c>
      <c r="M11672" s="54">
        <v>19.571999999999999</v>
      </c>
      <c r="N11672">
        <v>41</v>
      </c>
      <c r="O11672" t="s">
        <v>44</v>
      </c>
      <c r="P11672">
        <v>15.6173761888606</v>
      </c>
    </row>
    <row r="11673" spans="1:16" x14ac:dyDescent="0.25">
      <c r="A11673" s="20" t="s">
        <v>19162</v>
      </c>
      <c r="B11673">
        <v>8</v>
      </c>
      <c r="C11673" t="s">
        <v>21822</v>
      </c>
      <c r="D11673" t="s">
        <v>90</v>
      </c>
      <c r="E11673" t="s">
        <v>82</v>
      </c>
      <c r="F11673" t="s">
        <v>38</v>
      </c>
      <c r="G11673">
        <v>2</v>
      </c>
      <c r="H11673">
        <v>3</v>
      </c>
      <c r="I11673">
        <v>2014</v>
      </c>
      <c r="J11673" t="s">
        <v>54</v>
      </c>
      <c r="K11673" t="s">
        <v>44</v>
      </c>
      <c r="L11673" t="s">
        <v>44</v>
      </c>
      <c r="M11673" s="54" t="s">
        <v>44</v>
      </c>
      <c r="N11673">
        <v>3</v>
      </c>
      <c r="O11673" t="s">
        <v>44</v>
      </c>
      <c r="P11673">
        <v>57.735026918962603</v>
      </c>
    </row>
    <row r="11674" spans="1:16" x14ac:dyDescent="0.25">
      <c r="A11674" s="20" t="s">
        <v>19163</v>
      </c>
      <c r="B11674">
        <v>8</v>
      </c>
      <c r="C11674" t="s">
        <v>21822</v>
      </c>
      <c r="D11674" t="s">
        <v>90</v>
      </c>
      <c r="E11674" t="s">
        <v>82</v>
      </c>
      <c r="F11674" t="s">
        <v>38</v>
      </c>
      <c r="G11674">
        <v>3</v>
      </c>
      <c r="H11674">
        <v>3</v>
      </c>
      <c r="I11674">
        <v>2014</v>
      </c>
      <c r="J11674" t="s">
        <v>54</v>
      </c>
      <c r="K11674" t="s">
        <v>44</v>
      </c>
      <c r="L11674" t="s">
        <v>44</v>
      </c>
      <c r="M11674" s="54" t="s">
        <v>44</v>
      </c>
      <c r="N11674">
        <v>7</v>
      </c>
      <c r="O11674" t="s">
        <v>44</v>
      </c>
      <c r="P11674">
        <v>37.796447300922701</v>
      </c>
    </row>
    <row r="11675" spans="1:16" x14ac:dyDescent="0.25">
      <c r="A11675" s="20" t="s">
        <v>19164</v>
      </c>
      <c r="B11675">
        <v>8</v>
      </c>
      <c r="C11675" t="s">
        <v>21822</v>
      </c>
      <c r="D11675" t="s">
        <v>90</v>
      </c>
      <c r="E11675" t="s">
        <v>82</v>
      </c>
      <c r="F11675" t="s">
        <v>38</v>
      </c>
      <c r="G11675">
        <v>4</v>
      </c>
      <c r="H11675">
        <v>3</v>
      </c>
      <c r="I11675">
        <v>2014</v>
      </c>
      <c r="J11675" t="s">
        <v>54</v>
      </c>
      <c r="K11675" t="s">
        <v>44</v>
      </c>
      <c r="L11675" t="s">
        <v>44</v>
      </c>
      <c r="M11675" s="54" t="s">
        <v>44</v>
      </c>
      <c r="N11675">
        <v>6</v>
      </c>
      <c r="O11675" t="s">
        <v>44</v>
      </c>
      <c r="P11675">
        <v>40.824829046386299</v>
      </c>
    </row>
    <row r="11676" spans="1:16" x14ac:dyDescent="0.25">
      <c r="A11676" s="20" t="s">
        <v>19165</v>
      </c>
      <c r="B11676">
        <v>8</v>
      </c>
      <c r="C11676" t="s">
        <v>21822</v>
      </c>
      <c r="D11676" t="s">
        <v>90</v>
      </c>
      <c r="E11676" t="s">
        <v>82</v>
      </c>
      <c r="F11676" t="s">
        <v>38</v>
      </c>
      <c r="G11676">
        <v>5</v>
      </c>
      <c r="H11676">
        <v>3</v>
      </c>
      <c r="I11676">
        <v>2014</v>
      </c>
      <c r="J11676" t="s">
        <v>54</v>
      </c>
      <c r="K11676" t="s">
        <v>44</v>
      </c>
      <c r="L11676" t="s">
        <v>44</v>
      </c>
      <c r="M11676" s="54" t="s">
        <v>44</v>
      </c>
      <c r="N11676">
        <v>3</v>
      </c>
      <c r="O11676" t="s">
        <v>44</v>
      </c>
      <c r="P11676">
        <v>57.735026918962603</v>
      </c>
    </row>
    <row r="11677" spans="1:16" x14ac:dyDescent="0.25">
      <c r="A11677" s="20" t="s">
        <v>19166</v>
      </c>
      <c r="B11677">
        <v>8</v>
      </c>
      <c r="C11677" t="s">
        <v>21822</v>
      </c>
      <c r="D11677" t="s">
        <v>90</v>
      </c>
      <c r="E11677" t="s">
        <v>82</v>
      </c>
      <c r="F11677" t="s">
        <v>38</v>
      </c>
      <c r="G11677">
        <v>3</v>
      </c>
      <c r="H11677">
        <v>3</v>
      </c>
      <c r="I11677">
        <v>2014</v>
      </c>
      <c r="J11677" t="s">
        <v>34</v>
      </c>
      <c r="K11677">
        <v>-9.1454632039278607</v>
      </c>
      <c r="L11677">
        <v>-32.246000000000002</v>
      </c>
      <c r="M11677" s="54">
        <v>13.955</v>
      </c>
      <c r="N11677">
        <v>57</v>
      </c>
      <c r="O11677" t="s">
        <v>44</v>
      </c>
      <c r="P11677">
        <v>13.245323570650401</v>
      </c>
    </row>
    <row r="11678" spans="1:16" x14ac:dyDescent="0.25">
      <c r="A11678" s="20" t="s">
        <v>19167</v>
      </c>
      <c r="B11678">
        <v>8</v>
      </c>
      <c r="C11678" t="s">
        <v>21822</v>
      </c>
      <c r="D11678" t="s">
        <v>90</v>
      </c>
      <c r="E11678" t="s">
        <v>82</v>
      </c>
      <c r="F11678" t="s">
        <v>38</v>
      </c>
      <c r="G11678">
        <v>2</v>
      </c>
      <c r="H11678">
        <v>3</v>
      </c>
      <c r="I11678">
        <v>2014</v>
      </c>
      <c r="J11678" t="s">
        <v>55</v>
      </c>
      <c r="K11678">
        <v>34.566013591005998</v>
      </c>
      <c r="L11678">
        <v>18.891999999999999</v>
      </c>
      <c r="M11678" s="54">
        <v>50.24</v>
      </c>
      <c r="N11678">
        <v>21</v>
      </c>
      <c r="O11678" t="s">
        <v>44</v>
      </c>
      <c r="P11678">
        <v>21.821789023599202</v>
      </c>
    </row>
    <row r="11679" spans="1:16" x14ac:dyDescent="0.25">
      <c r="A11679" s="20" t="s">
        <v>19168</v>
      </c>
      <c r="B11679">
        <v>8</v>
      </c>
      <c r="C11679" t="s">
        <v>21822</v>
      </c>
      <c r="D11679" t="s">
        <v>90</v>
      </c>
      <c r="E11679" t="s">
        <v>82</v>
      </c>
      <c r="F11679" t="s">
        <v>38</v>
      </c>
      <c r="G11679">
        <v>3</v>
      </c>
      <c r="H11679">
        <v>3</v>
      </c>
      <c r="I11679">
        <v>2014</v>
      </c>
      <c r="J11679" t="s">
        <v>55</v>
      </c>
      <c r="K11679">
        <v>9.7782547954855392</v>
      </c>
      <c r="L11679">
        <v>-6.7080000000000002</v>
      </c>
      <c r="M11679" s="54">
        <v>26.265000000000001</v>
      </c>
      <c r="N11679">
        <v>36</v>
      </c>
      <c r="O11679" t="s">
        <v>44</v>
      </c>
      <c r="P11679">
        <v>16.6666666666667</v>
      </c>
    </row>
    <row r="11680" spans="1:16" x14ac:dyDescent="0.25">
      <c r="A11680" s="20" t="s">
        <v>19169</v>
      </c>
      <c r="B11680">
        <v>8</v>
      </c>
      <c r="C11680" t="s">
        <v>21822</v>
      </c>
      <c r="D11680" t="s">
        <v>90</v>
      </c>
      <c r="E11680" t="s">
        <v>82</v>
      </c>
      <c r="F11680" t="s">
        <v>38</v>
      </c>
      <c r="G11680">
        <v>4</v>
      </c>
      <c r="H11680">
        <v>3</v>
      </c>
      <c r="I11680">
        <v>2014</v>
      </c>
      <c r="J11680" t="s">
        <v>55</v>
      </c>
      <c r="K11680">
        <v>-2.3055833305909599</v>
      </c>
      <c r="L11680">
        <v>-14.901999999999999</v>
      </c>
      <c r="M11680" s="54">
        <v>10.291</v>
      </c>
      <c r="N11680">
        <v>55</v>
      </c>
      <c r="O11680" t="s">
        <v>44</v>
      </c>
      <c r="P11680">
        <v>13.483997249264799</v>
      </c>
    </row>
    <row r="11681" spans="1:16" x14ac:dyDescent="0.25">
      <c r="A11681" s="20" t="s">
        <v>19170</v>
      </c>
      <c r="B11681">
        <v>8</v>
      </c>
      <c r="C11681" t="s">
        <v>21822</v>
      </c>
      <c r="D11681" t="s">
        <v>90</v>
      </c>
      <c r="E11681" t="s">
        <v>82</v>
      </c>
      <c r="F11681" t="s">
        <v>38</v>
      </c>
      <c r="G11681">
        <v>5</v>
      </c>
      <c r="H11681">
        <v>3</v>
      </c>
      <c r="I11681">
        <v>2014</v>
      </c>
      <c r="J11681" t="s">
        <v>55</v>
      </c>
      <c r="K11681">
        <v>7.9814659291395804</v>
      </c>
      <c r="L11681">
        <v>-6.367</v>
      </c>
      <c r="M11681" s="54">
        <v>22.33</v>
      </c>
      <c r="N11681">
        <v>44</v>
      </c>
      <c r="O11681" t="s">
        <v>44</v>
      </c>
      <c r="P11681">
        <v>15.0755672288882</v>
      </c>
    </row>
    <row r="11682" spans="1:16" x14ac:dyDescent="0.25">
      <c r="A11682" s="20" t="s">
        <v>19171</v>
      </c>
      <c r="B11682">
        <v>8</v>
      </c>
      <c r="C11682" t="s">
        <v>21822</v>
      </c>
      <c r="D11682" t="s">
        <v>90</v>
      </c>
      <c r="E11682" t="s">
        <v>82</v>
      </c>
      <c r="F11682" t="s">
        <v>38</v>
      </c>
      <c r="G11682">
        <v>4</v>
      </c>
      <c r="H11682">
        <v>3</v>
      </c>
      <c r="I11682">
        <v>2014</v>
      </c>
      <c r="J11682" t="s">
        <v>34</v>
      </c>
      <c r="K11682">
        <v>-4.0031236948635502</v>
      </c>
      <c r="L11682">
        <v>-27.786999999999999</v>
      </c>
      <c r="M11682" s="54">
        <v>19.780999999999999</v>
      </c>
      <c r="N11682">
        <v>47</v>
      </c>
      <c r="O11682" t="s">
        <v>44</v>
      </c>
      <c r="P11682">
        <v>14.5864991497895</v>
      </c>
    </row>
    <row r="11683" spans="1:16" x14ac:dyDescent="0.25">
      <c r="A11683" s="20" t="s">
        <v>19172</v>
      </c>
      <c r="B11683">
        <v>8</v>
      </c>
      <c r="C11683" t="s">
        <v>21822</v>
      </c>
      <c r="D11683" t="s">
        <v>90</v>
      </c>
      <c r="E11683" t="s">
        <v>82</v>
      </c>
      <c r="F11683" t="s">
        <v>38</v>
      </c>
      <c r="G11683">
        <v>2</v>
      </c>
      <c r="H11683">
        <v>3</v>
      </c>
      <c r="I11683">
        <v>2014</v>
      </c>
      <c r="J11683" t="s">
        <v>56</v>
      </c>
      <c r="K11683" t="s">
        <v>44</v>
      </c>
      <c r="L11683" t="s">
        <v>44</v>
      </c>
      <c r="M11683" s="54" t="s">
        <v>44</v>
      </c>
      <c r="N11683">
        <v>16</v>
      </c>
      <c r="O11683" t="s">
        <v>44</v>
      </c>
      <c r="P11683">
        <v>25</v>
      </c>
    </row>
    <row r="11684" spans="1:16" x14ac:dyDescent="0.25">
      <c r="A11684" s="20" t="s">
        <v>19173</v>
      </c>
      <c r="B11684">
        <v>8</v>
      </c>
      <c r="C11684" t="s">
        <v>21822</v>
      </c>
      <c r="D11684" t="s">
        <v>90</v>
      </c>
      <c r="E11684" t="s">
        <v>82</v>
      </c>
      <c r="F11684" t="s">
        <v>38</v>
      </c>
      <c r="G11684">
        <v>3</v>
      </c>
      <c r="H11684">
        <v>3</v>
      </c>
      <c r="I11684">
        <v>2014</v>
      </c>
      <c r="J11684" t="s">
        <v>56</v>
      </c>
      <c r="K11684" t="s">
        <v>44</v>
      </c>
      <c r="L11684" t="s">
        <v>44</v>
      </c>
      <c r="M11684" s="54" t="s">
        <v>44</v>
      </c>
      <c r="N11684">
        <v>40</v>
      </c>
      <c r="O11684" t="s">
        <v>44</v>
      </c>
      <c r="P11684">
        <v>15.8113883008419</v>
      </c>
    </row>
    <row r="11685" spans="1:16" x14ac:dyDescent="0.25">
      <c r="A11685" s="20" t="s">
        <v>19174</v>
      </c>
      <c r="B11685">
        <v>8</v>
      </c>
      <c r="C11685" t="s">
        <v>21822</v>
      </c>
      <c r="D11685" t="s">
        <v>90</v>
      </c>
      <c r="E11685" t="s">
        <v>82</v>
      </c>
      <c r="F11685" t="s">
        <v>38</v>
      </c>
      <c r="G11685">
        <v>4</v>
      </c>
      <c r="H11685">
        <v>3</v>
      </c>
      <c r="I11685">
        <v>2014</v>
      </c>
      <c r="J11685" t="s">
        <v>56</v>
      </c>
      <c r="K11685" t="s">
        <v>44</v>
      </c>
      <c r="L11685" t="s">
        <v>44</v>
      </c>
      <c r="M11685" s="54" t="s">
        <v>44</v>
      </c>
      <c r="N11685">
        <v>16</v>
      </c>
      <c r="O11685" t="s">
        <v>44</v>
      </c>
      <c r="P11685">
        <v>25</v>
      </c>
    </row>
    <row r="11686" spans="1:16" x14ac:dyDescent="0.25">
      <c r="A11686" s="20" t="s">
        <v>19175</v>
      </c>
      <c r="B11686">
        <v>8</v>
      </c>
      <c r="C11686" t="s">
        <v>21822</v>
      </c>
      <c r="D11686" t="s">
        <v>90</v>
      </c>
      <c r="E11686" t="s">
        <v>82</v>
      </c>
      <c r="F11686" t="s">
        <v>38</v>
      </c>
      <c r="G11686">
        <v>5</v>
      </c>
      <c r="H11686">
        <v>3</v>
      </c>
      <c r="I11686">
        <v>2014</v>
      </c>
      <c r="J11686" t="s">
        <v>56</v>
      </c>
      <c r="K11686" t="s">
        <v>44</v>
      </c>
      <c r="L11686" t="s">
        <v>44</v>
      </c>
      <c r="M11686" s="54" t="s">
        <v>44</v>
      </c>
      <c r="N11686">
        <v>220</v>
      </c>
      <c r="O11686" t="s">
        <v>44</v>
      </c>
      <c r="P11686">
        <v>6.7419986246324202</v>
      </c>
    </row>
    <row r="11687" spans="1:16" x14ac:dyDescent="0.25">
      <c r="A11687" s="20" t="s">
        <v>19176</v>
      </c>
      <c r="B11687">
        <v>8</v>
      </c>
      <c r="C11687" t="s">
        <v>21822</v>
      </c>
      <c r="D11687" t="s">
        <v>90</v>
      </c>
      <c r="E11687" t="s">
        <v>82</v>
      </c>
      <c r="F11687" t="s">
        <v>38</v>
      </c>
      <c r="G11687">
        <v>5</v>
      </c>
      <c r="H11687">
        <v>3</v>
      </c>
      <c r="I11687">
        <v>2014</v>
      </c>
      <c r="J11687" t="s">
        <v>34</v>
      </c>
      <c r="K11687">
        <v>-7.6728898532238397</v>
      </c>
      <c r="L11687">
        <v>-28.777999999999999</v>
      </c>
      <c r="M11687" s="54">
        <v>13.432</v>
      </c>
      <c r="N11687">
        <v>179</v>
      </c>
      <c r="O11687" t="s">
        <v>44</v>
      </c>
      <c r="P11687">
        <v>7.4743509275193603</v>
      </c>
    </row>
    <row r="11688" spans="1:16" x14ac:dyDescent="0.25">
      <c r="A11688" s="20" t="s">
        <v>19177</v>
      </c>
      <c r="B11688">
        <v>8</v>
      </c>
      <c r="C11688" t="s">
        <v>21822</v>
      </c>
      <c r="D11688" t="s">
        <v>90</v>
      </c>
      <c r="E11688" t="s">
        <v>82</v>
      </c>
      <c r="F11688" t="s">
        <v>38</v>
      </c>
      <c r="G11688">
        <v>2</v>
      </c>
      <c r="H11688">
        <v>3</v>
      </c>
      <c r="I11688">
        <v>2014</v>
      </c>
      <c r="J11688" t="s">
        <v>57</v>
      </c>
      <c r="K11688" t="s">
        <v>44</v>
      </c>
      <c r="L11688" t="s">
        <v>44</v>
      </c>
      <c r="M11688" s="54" t="s">
        <v>44</v>
      </c>
      <c r="N11688">
        <v>7</v>
      </c>
      <c r="O11688" t="s">
        <v>44</v>
      </c>
      <c r="P11688">
        <v>37.796447300922701</v>
      </c>
    </row>
    <row r="11689" spans="1:16" x14ac:dyDescent="0.25">
      <c r="A11689" s="20" t="s">
        <v>19178</v>
      </c>
      <c r="B11689">
        <v>8</v>
      </c>
      <c r="C11689" t="s">
        <v>21822</v>
      </c>
      <c r="D11689" t="s">
        <v>90</v>
      </c>
      <c r="E11689" t="s">
        <v>82</v>
      </c>
      <c r="F11689" t="s">
        <v>38</v>
      </c>
      <c r="G11689">
        <v>3</v>
      </c>
      <c r="H11689">
        <v>3</v>
      </c>
      <c r="I11689">
        <v>2014</v>
      </c>
      <c r="J11689" t="s">
        <v>57</v>
      </c>
      <c r="K11689">
        <v>17.2985139470136</v>
      </c>
      <c r="L11689">
        <v>2.6120000000000001</v>
      </c>
      <c r="M11689" s="54">
        <v>31.984999999999999</v>
      </c>
      <c r="N11689">
        <v>35</v>
      </c>
      <c r="O11689" t="s">
        <v>44</v>
      </c>
      <c r="P11689">
        <v>16.903085094570301</v>
      </c>
    </row>
    <row r="11690" spans="1:16" x14ac:dyDescent="0.25">
      <c r="A11690" s="20" t="s">
        <v>19179</v>
      </c>
      <c r="B11690">
        <v>8</v>
      </c>
      <c r="C11690" t="s">
        <v>21822</v>
      </c>
      <c r="D11690" t="s">
        <v>90</v>
      </c>
      <c r="E11690" t="s">
        <v>82</v>
      </c>
      <c r="F11690" t="s">
        <v>38</v>
      </c>
      <c r="G11690">
        <v>4</v>
      </c>
      <c r="H11690">
        <v>3</v>
      </c>
      <c r="I11690">
        <v>2014</v>
      </c>
      <c r="J11690" t="s">
        <v>57</v>
      </c>
      <c r="K11690">
        <v>22.7788495297333</v>
      </c>
      <c r="L11690">
        <v>8.89</v>
      </c>
      <c r="M11690" s="54">
        <v>36.667000000000002</v>
      </c>
      <c r="N11690">
        <v>43</v>
      </c>
      <c r="O11690" t="s">
        <v>44</v>
      </c>
      <c r="P11690">
        <v>15.249857033260501</v>
      </c>
    </row>
    <row r="11691" spans="1:16" x14ac:dyDescent="0.25">
      <c r="A11691" s="20" t="s">
        <v>19180</v>
      </c>
      <c r="B11691">
        <v>8</v>
      </c>
      <c r="C11691" t="s">
        <v>21822</v>
      </c>
      <c r="D11691" t="s">
        <v>90</v>
      </c>
      <c r="E11691" t="s">
        <v>82</v>
      </c>
      <c r="F11691" t="s">
        <v>38</v>
      </c>
      <c r="G11691">
        <v>5</v>
      </c>
      <c r="H11691">
        <v>3</v>
      </c>
      <c r="I11691">
        <v>2014</v>
      </c>
      <c r="J11691" t="s">
        <v>57</v>
      </c>
      <c r="K11691">
        <v>22.6074369011538</v>
      </c>
      <c r="L11691">
        <v>10.920999999999999</v>
      </c>
      <c r="M11691" s="54">
        <v>34.293999999999997</v>
      </c>
      <c r="N11691">
        <v>102</v>
      </c>
      <c r="O11691" t="s">
        <v>44</v>
      </c>
      <c r="P11691">
        <v>9.9014754297667409</v>
      </c>
    </row>
    <row r="11692" spans="1:16" x14ac:dyDescent="0.25">
      <c r="A11692" s="20" t="s">
        <v>19181</v>
      </c>
      <c r="B11692">
        <v>8</v>
      </c>
      <c r="C11692" t="s">
        <v>21822</v>
      </c>
      <c r="D11692" t="s">
        <v>90</v>
      </c>
      <c r="E11692" t="s">
        <v>82</v>
      </c>
      <c r="F11692" t="s">
        <v>38</v>
      </c>
      <c r="G11692">
        <v>2</v>
      </c>
      <c r="H11692">
        <v>3</v>
      </c>
      <c r="I11692">
        <v>2014</v>
      </c>
      <c r="J11692" t="s">
        <v>58</v>
      </c>
      <c r="K11692">
        <v>-8.3225582398990792</v>
      </c>
      <c r="L11692">
        <v>-23.635000000000002</v>
      </c>
      <c r="M11692" s="54">
        <v>6.99</v>
      </c>
      <c r="N11692">
        <v>20</v>
      </c>
      <c r="O11692" t="s">
        <v>44</v>
      </c>
      <c r="P11692">
        <v>22.360679774997902</v>
      </c>
    </row>
    <row r="11693" spans="1:16" x14ac:dyDescent="0.25">
      <c r="A11693" s="20" t="s">
        <v>19182</v>
      </c>
      <c r="B11693">
        <v>8</v>
      </c>
      <c r="C11693" t="s">
        <v>21822</v>
      </c>
      <c r="D11693" t="s">
        <v>90</v>
      </c>
      <c r="E11693" t="s">
        <v>82</v>
      </c>
      <c r="F11693" t="s">
        <v>38</v>
      </c>
      <c r="G11693">
        <v>3</v>
      </c>
      <c r="H11693">
        <v>3</v>
      </c>
      <c r="I11693">
        <v>2014</v>
      </c>
      <c r="J11693" t="s">
        <v>58</v>
      </c>
      <c r="K11693">
        <v>5.1761649789425501</v>
      </c>
      <c r="L11693">
        <v>-10.372</v>
      </c>
      <c r="M11693" s="54">
        <v>20.725000000000001</v>
      </c>
      <c r="N11693">
        <v>103</v>
      </c>
      <c r="O11693" t="s">
        <v>44</v>
      </c>
      <c r="P11693">
        <v>9.8532927816429297</v>
      </c>
    </row>
    <row r="11694" spans="1:16" x14ac:dyDescent="0.25">
      <c r="A11694" s="20" t="s">
        <v>19183</v>
      </c>
      <c r="B11694">
        <v>8</v>
      </c>
      <c r="C11694" t="s">
        <v>21822</v>
      </c>
      <c r="D11694" t="s">
        <v>90</v>
      </c>
      <c r="E11694" t="s">
        <v>82</v>
      </c>
      <c r="F11694" t="s">
        <v>38</v>
      </c>
      <c r="G11694">
        <v>4</v>
      </c>
      <c r="H11694">
        <v>3</v>
      </c>
      <c r="I11694">
        <v>2014</v>
      </c>
      <c r="J11694" t="s">
        <v>58</v>
      </c>
      <c r="K11694">
        <v>2.7007301041678198</v>
      </c>
      <c r="L11694">
        <v>-11.308999999999999</v>
      </c>
      <c r="M11694" s="54">
        <v>16.710999999999999</v>
      </c>
      <c r="N11694">
        <v>218</v>
      </c>
      <c r="O11694" t="s">
        <v>44</v>
      </c>
      <c r="P11694">
        <v>6.7728546147859596</v>
      </c>
    </row>
    <row r="11695" spans="1:16" x14ac:dyDescent="0.25">
      <c r="A11695" s="20" t="s">
        <v>19184</v>
      </c>
      <c r="B11695">
        <v>8</v>
      </c>
      <c r="C11695" t="s">
        <v>21822</v>
      </c>
      <c r="D11695" t="s">
        <v>90</v>
      </c>
      <c r="E11695" t="s">
        <v>82</v>
      </c>
      <c r="F11695" t="s">
        <v>38</v>
      </c>
      <c r="G11695">
        <v>5</v>
      </c>
      <c r="H11695">
        <v>3</v>
      </c>
      <c r="I11695">
        <v>2014</v>
      </c>
      <c r="J11695" t="s">
        <v>58</v>
      </c>
      <c r="K11695">
        <v>2.65405750477071</v>
      </c>
      <c r="L11695">
        <v>-10.718</v>
      </c>
      <c r="M11695" s="54">
        <v>16.026</v>
      </c>
      <c r="N11695">
        <v>437</v>
      </c>
      <c r="O11695" t="s">
        <v>44</v>
      </c>
      <c r="P11695">
        <v>4.7836487323494001</v>
      </c>
    </row>
    <row r="11696" spans="1:16" x14ac:dyDescent="0.25">
      <c r="A11696" s="20" t="s">
        <v>19185</v>
      </c>
      <c r="B11696">
        <v>8</v>
      </c>
      <c r="C11696" t="s">
        <v>21822</v>
      </c>
      <c r="D11696" t="s">
        <v>90</v>
      </c>
      <c r="E11696" t="s">
        <v>82</v>
      </c>
      <c r="F11696" t="s">
        <v>38</v>
      </c>
      <c r="G11696">
        <v>2</v>
      </c>
      <c r="H11696">
        <v>3</v>
      </c>
      <c r="I11696">
        <v>2014</v>
      </c>
      <c r="J11696" t="s">
        <v>59</v>
      </c>
      <c r="K11696" t="s">
        <v>44</v>
      </c>
      <c r="L11696" t="s">
        <v>44</v>
      </c>
      <c r="M11696" s="54" t="s">
        <v>44</v>
      </c>
      <c r="N11696">
        <v>2</v>
      </c>
      <c r="O11696" t="s">
        <v>44</v>
      </c>
      <c r="P11696">
        <v>70.710678118654698</v>
      </c>
    </row>
    <row r="11697" spans="1:16" x14ac:dyDescent="0.25">
      <c r="A11697" s="20" t="s">
        <v>19186</v>
      </c>
      <c r="B11697">
        <v>8</v>
      </c>
      <c r="C11697" t="s">
        <v>21822</v>
      </c>
      <c r="D11697" t="s">
        <v>90</v>
      </c>
      <c r="E11697" t="s">
        <v>82</v>
      </c>
      <c r="F11697" t="s">
        <v>38</v>
      </c>
      <c r="G11697">
        <v>3</v>
      </c>
      <c r="H11697">
        <v>3</v>
      </c>
      <c r="I11697">
        <v>2014</v>
      </c>
      <c r="J11697" t="s">
        <v>59</v>
      </c>
      <c r="K11697" t="s">
        <v>44</v>
      </c>
      <c r="L11697" t="s">
        <v>44</v>
      </c>
      <c r="M11697" s="54" t="s">
        <v>44</v>
      </c>
      <c r="N11697">
        <v>4</v>
      </c>
      <c r="O11697" t="s">
        <v>44</v>
      </c>
      <c r="P11697">
        <v>50</v>
      </c>
    </row>
    <row r="11698" spans="1:16" x14ac:dyDescent="0.25">
      <c r="A11698" s="20" t="s">
        <v>19187</v>
      </c>
      <c r="B11698">
        <v>8</v>
      </c>
      <c r="C11698" t="s">
        <v>21822</v>
      </c>
      <c r="D11698" t="s">
        <v>90</v>
      </c>
      <c r="E11698" t="s">
        <v>82</v>
      </c>
      <c r="F11698" t="s">
        <v>38</v>
      </c>
      <c r="G11698">
        <v>4</v>
      </c>
      <c r="H11698">
        <v>3</v>
      </c>
      <c r="I11698">
        <v>2014</v>
      </c>
      <c r="J11698" t="s">
        <v>59</v>
      </c>
      <c r="K11698" t="s">
        <v>44</v>
      </c>
      <c r="L11698" t="s">
        <v>44</v>
      </c>
      <c r="M11698" s="54" t="s">
        <v>44</v>
      </c>
      <c r="N11698">
        <v>37</v>
      </c>
      <c r="O11698" t="s">
        <v>44</v>
      </c>
      <c r="P11698">
        <v>16.439898730535699</v>
      </c>
    </row>
    <row r="11699" spans="1:16" x14ac:dyDescent="0.25">
      <c r="A11699" s="20" t="s">
        <v>19188</v>
      </c>
      <c r="B11699">
        <v>8</v>
      </c>
      <c r="C11699" t="s">
        <v>21822</v>
      </c>
      <c r="D11699" t="s">
        <v>90</v>
      </c>
      <c r="E11699" t="s">
        <v>82</v>
      </c>
      <c r="F11699" t="s">
        <v>38</v>
      </c>
      <c r="G11699">
        <v>5</v>
      </c>
      <c r="H11699">
        <v>3</v>
      </c>
      <c r="I11699">
        <v>2014</v>
      </c>
      <c r="J11699" t="s">
        <v>59</v>
      </c>
      <c r="K11699" t="s">
        <v>44</v>
      </c>
      <c r="L11699" t="s">
        <v>44</v>
      </c>
      <c r="M11699" s="54" t="s">
        <v>44</v>
      </c>
      <c r="N11699">
        <v>17</v>
      </c>
      <c r="O11699" t="s">
        <v>44</v>
      </c>
      <c r="P11699">
        <v>24.253562503633301</v>
      </c>
    </row>
    <row r="11700" spans="1:16" x14ac:dyDescent="0.25">
      <c r="A11700" s="20" t="s">
        <v>19189</v>
      </c>
      <c r="B11700">
        <v>8</v>
      </c>
      <c r="C11700" t="s">
        <v>21822</v>
      </c>
      <c r="D11700" t="s">
        <v>90</v>
      </c>
      <c r="E11700" t="s">
        <v>82</v>
      </c>
      <c r="F11700" t="s">
        <v>38</v>
      </c>
      <c r="G11700">
        <v>2</v>
      </c>
      <c r="H11700">
        <v>3</v>
      </c>
      <c r="I11700">
        <v>2014</v>
      </c>
      <c r="J11700" t="s">
        <v>60</v>
      </c>
      <c r="K11700">
        <v>-13.058916128014999</v>
      </c>
      <c r="L11700">
        <v>-26.783999999999999</v>
      </c>
      <c r="M11700" s="54">
        <v>0.66600000000000004</v>
      </c>
      <c r="N11700">
        <v>60</v>
      </c>
      <c r="O11700" t="s">
        <v>44</v>
      </c>
      <c r="P11700">
        <v>12.9099444873581</v>
      </c>
    </row>
    <row r="11701" spans="1:16" x14ac:dyDescent="0.25">
      <c r="A11701" s="20" t="s">
        <v>19190</v>
      </c>
      <c r="B11701">
        <v>8</v>
      </c>
      <c r="C11701" t="s">
        <v>21822</v>
      </c>
      <c r="D11701" t="s">
        <v>90</v>
      </c>
      <c r="E11701" t="s">
        <v>82</v>
      </c>
      <c r="F11701" t="s">
        <v>38</v>
      </c>
      <c r="G11701">
        <v>3</v>
      </c>
      <c r="H11701">
        <v>3</v>
      </c>
      <c r="I11701">
        <v>2014</v>
      </c>
      <c r="J11701" t="s">
        <v>60</v>
      </c>
      <c r="K11701">
        <v>-8.5421947662787492</v>
      </c>
      <c r="L11701">
        <v>-22.303000000000001</v>
      </c>
      <c r="M11701" s="54">
        <v>5.2190000000000003</v>
      </c>
      <c r="N11701">
        <v>116</v>
      </c>
      <c r="O11701" t="s">
        <v>44</v>
      </c>
      <c r="P11701">
        <v>9.2847669088525908</v>
      </c>
    </row>
    <row r="11702" spans="1:16" x14ac:dyDescent="0.25">
      <c r="A11702" s="20" t="s">
        <v>19191</v>
      </c>
      <c r="B11702">
        <v>8</v>
      </c>
      <c r="C11702" t="s">
        <v>21822</v>
      </c>
      <c r="D11702" t="s">
        <v>90</v>
      </c>
      <c r="E11702" t="s">
        <v>82</v>
      </c>
      <c r="F11702" t="s">
        <v>38</v>
      </c>
      <c r="G11702">
        <v>4</v>
      </c>
      <c r="H11702">
        <v>3</v>
      </c>
      <c r="I11702">
        <v>2014</v>
      </c>
      <c r="J11702" t="s">
        <v>60</v>
      </c>
      <c r="K11702">
        <v>-13.251529362268901</v>
      </c>
      <c r="L11702">
        <v>-26.312999999999999</v>
      </c>
      <c r="M11702" s="54">
        <v>-0.19</v>
      </c>
      <c r="N11702">
        <v>119</v>
      </c>
      <c r="O11702" t="s">
        <v>44</v>
      </c>
      <c r="P11702">
        <v>9.16698497028211</v>
      </c>
    </row>
    <row r="11703" spans="1:16" x14ac:dyDescent="0.25">
      <c r="A11703" s="20" t="s">
        <v>19192</v>
      </c>
      <c r="B11703">
        <v>8</v>
      </c>
      <c r="C11703" t="s">
        <v>21822</v>
      </c>
      <c r="D11703" t="s">
        <v>90</v>
      </c>
      <c r="E11703" t="s">
        <v>82</v>
      </c>
      <c r="F11703" t="s">
        <v>38</v>
      </c>
      <c r="G11703">
        <v>5</v>
      </c>
      <c r="H11703">
        <v>3</v>
      </c>
      <c r="I11703">
        <v>2014</v>
      </c>
      <c r="J11703" t="s">
        <v>60</v>
      </c>
      <c r="K11703">
        <v>-2.4915972121882701</v>
      </c>
      <c r="L11703">
        <v>-16.324999999999999</v>
      </c>
      <c r="M11703" s="54">
        <v>11.340999999999999</v>
      </c>
      <c r="N11703">
        <v>97</v>
      </c>
      <c r="O11703" t="s">
        <v>44</v>
      </c>
      <c r="P11703">
        <v>10.153461651336199</v>
      </c>
    </row>
    <row r="11704" spans="1:16" x14ac:dyDescent="0.25">
      <c r="A11704" s="20" t="s">
        <v>19193</v>
      </c>
      <c r="B11704">
        <v>8</v>
      </c>
      <c r="C11704" t="s">
        <v>21822</v>
      </c>
      <c r="D11704" t="s">
        <v>90</v>
      </c>
      <c r="E11704" t="s">
        <v>82</v>
      </c>
      <c r="F11704" t="s">
        <v>38</v>
      </c>
      <c r="G11704">
        <v>2</v>
      </c>
      <c r="H11704">
        <v>3</v>
      </c>
      <c r="I11704">
        <v>2014</v>
      </c>
      <c r="J11704" t="s">
        <v>61</v>
      </c>
      <c r="K11704" t="s">
        <v>44</v>
      </c>
      <c r="L11704" t="s">
        <v>44</v>
      </c>
      <c r="M11704" s="54" t="s">
        <v>44</v>
      </c>
      <c r="N11704">
        <v>4</v>
      </c>
      <c r="O11704" t="s">
        <v>44</v>
      </c>
      <c r="P11704">
        <v>50</v>
      </c>
    </row>
    <row r="11705" spans="1:16" x14ac:dyDescent="0.25">
      <c r="A11705" s="20" t="s">
        <v>19194</v>
      </c>
      <c r="B11705">
        <v>8</v>
      </c>
      <c r="C11705" t="s">
        <v>21822</v>
      </c>
      <c r="D11705" t="s">
        <v>90</v>
      </c>
      <c r="E11705" t="s">
        <v>82</v>
      </c>
      <c r="F11705" t="s">
        <v>38</v>
      </c>
      <c r="G11705">
        <v>3</v>
      </c>
      <c r="H11705">
        <v>3</v>
      </c>
      <c r="I11705">
        <v>2014</v>
      </c>
      <c r="J11705" t="s">
        <v>61</v>
      </c>
      <c r="K11705" t="s">
        <v>44</v>
      </c>
      <c r="L11705" t="s">
        <v>44</v>
      </c>
      <c r="M11705" s="54" t="s">
        <v>44</v>
      </c>
      <c r="N11705">
        <v>3</v>
      </c>
      <c r="O11705" t="s">
        <v>44</v>
      </c>
      <c r="P11705">
        <v>57.735026918962603</v>
      </c>
    </row>
    <row r="11706" spans="1:16" x14ac:dyDescent="0.25">
      <c r="A11706" s="20" t="s">
        <v>19195</v>
      </c>
      <c r="B11706">
        <v>8</v>
      </c>
      <c r="C11706" t="s">
        <v>21822</v>
      </c>
      <c r="D11706" t="s">
        <v>90</v>
      </c>
      <c r="E11706" t="s">
        <v>82</v>
      </c>
      <c r="F11706" t="s">
        <v>38</v>
      </c>
      <c r="G11706">
        <v>4</v>
      </c>
      <c r="H11706">
        <v>3</v>
      </c>
      <c r="I11706">
        <v>2014</v>
      </c>
      <c r="J11706" t="s">
        <v>61</v>
      </c>
      <c r="K11706" t="s">
        <v>44</v>
      </c>
      <c r="L11706" t="s">
        <v>44</v>
      </c>
      <c r="M11706" s="54" t="s">
        <v>44</v>
      </c>
      <c r="N11706">
        <v>16</v>
      </c>
      <c r="O11706" t="s">
        <v>44</v>
      </c>
      <c r="P11706">
        <v>25</v>
      </c>
    </row>
    <row r="11707" spans="1:16" x14ac:dyDescent="0.25">
      <c r="A11707" s="20" t="s">
        <v>19196</v>
      </c>
      <c r="B11707">
        <v>8</v>
      </c>
      <c r="C11707" t="s">
        <v>21822</v>
      </c>
      <c r="D11707" t="s">
        <v>90</v>
      </c>
      <c r="E11707" t="s">
        <v>82</v>
      </c>
      <c r="F11707" t="s">
        <v>38</v>
      </c>
      <c r="G11707">
        <v>5</v>
      </c>
      <c r="H11707">
        <v>3</v>
      </c>
      <c r="I11707">
        <v>2014</v>
      </c>
      <c r="J11707" t="s">
        <v>61</v>
      </c>
      <c r="K11707" t="s">
        <v>44</v>
      </c>
      <c r="L11707" t="s">
        <v>44</v>
      </c>
      <c r="M11707" s="54" t="s">
        <v>44</v>
      </c>
      <c r="N11707">
        <v>3</v>
      </c>
      <c r="O11707" t="s">
        <v>44</v>
      </c>
      <c r="P11707">
        <v>57.735026918962603</v>
      </c>
    </row>
    <row r="11708" spans="1:16" x14ac:dyDescent="0.25">
      <c r="A11708" s="20" t="s">
        <v>19197</v>
      </c>
      <c r="B11708">
        <v>8</v>
      </c>
      <c r="C11708" t="s">
        <v>21822</v>
      </c>
      <c r="D11708" t="s">
        <v>90</v>
      </c>
      <c r="E11708" t="s">
        <v>82</v>
      </c>
      <c r="F11708" t="s">
        <v>38</v>
      </c>
      <c r="G11708">
        <v>2</v>
      </c>
      <c r="H11708">
        <v>3</v>
      </c>
      <c r="I11708">
        <v>2014</v>
      </c>
      <c r="J11708" t="s">
        <v>62</v>
      </c>
      <c r="K11708" t="s">
        <v>44</v>
      </c>
      <c r="L11708" t="s">
        <v>44</v>
      </c>
      <c r="M11708" s="54" t="s">
        <v>44</v>
      </c>
      <c r="N11708">
        <v>5</v>
      </c>
      <c r="O11708" t="s">
        <v>44</v>
      </c>
      <c r="P11708">
        <v>44.721359549995803</v>
      </c>
    </row>
    <row r="11709" spans="1:16" x14ac:dyDescent="0.25">
      <c r="A11709" s="20" t="s">
        <v>19198</v>
      </c>
      <c r="B11709">
        <v>8</v>
      </c>
      <c r="C11709" t="s">
        <v>21822</v>
      </c>
      <c r="D11709" t="s">
        <v>90</v>
      </c>
      <c r="E11709" t="s">
        <v>82</v>
      </c>
      <c r="F11709" t="s">
        <v>38</v>
      </c>
      <c r="G11709">
        <v>3</v>
      </c>
      <c r="H11709">
        <v>3</v>
      </c>
      <c r="I11709">
        <v>2014</v>
      </c>
      <c r="J11709" t="s">
        <v>62</v>
      </c>
      <c r="K11709" t="s">
        <v>44</v>
      </c>
      <c r="L11709" t="s">
        <v>44</v>
      </c>
      <c r="M11709" s="54" t="s">
        <v>44</v>
      </c>
      <c r="N11709">
        <v>9</v>
      </c>
      <c r="O11709" t="s">
        <v>44</v>
      </c>
      <c r="P11709">
        <v>33.3333333333333</v>
      </c>
    </row>
    <row r="11710" spans="1:16" x14ac:dyDescent="0.25">
      <c r="A11710" s="20" t="s">
        <v>19199</v>
      </c>
      <c r="B11710">
        <v>8</v>
      </c>
      <c r="C11710" t="s">
        <v>21822</v>
      </c>
      <c r="D11710" t="s">
        <v>90</v>
      </c>
      <c r="E11710" t="s">
        <v>82</v>
      </c>
      <c r="F11710" t="s">
        <v>38</v>
      </c>
      <c r="G11710">
        <v>4</v>
      </c>
      <c r="H11710">
        <v>3</v>
      </c>
      <c r="I11710">
        <v>2014</v>
      </c>
      <c r="J11710" t="s">
        <v>62</v>
      </c>
      <c r="K11710" t="s">
        <v>44</v>
      </c>
      <c r="L11710" t="s">
        <v>44</v>
      </c>
      <c r="M11710" s="54" t="s">
        <v>44</v>
      </c>
      <c r="N11710">
        <v>42</v>
      </c>
      <c r="O11710" t="s">
        <v>44</v>
      </c>
      <c r="P11710">
        <v>15.430334996209201</v>
      </c>
    </row>
    <row r="11711" spans="1:16" x14ac:dyDescent="0.25">
      <c r="A11711" s="20" t="s">
        <v>19200</v>
      </c>
      <c r="B11711">
        <v>8</v>
      </c>
      <c r="C11711" t="s">
        <v>21822</v>
      </c>
      <c r="D11711" t="s">
        <v>90</v>
      </c>
      <c r="E11711" t="s">
        <v>82</v>
      </c>
      <c r="F11711" t="s">
        <v>38</v>
      </c>
      <c r="G11711">
        <v>5</v>
      </c>
      <c r="H11711">
        <v>3</v>
      </c>
      <c r="I11711">
        <v>2014</v>
      </c>
      <c r="J11711" t="s">
        <v>62</v>
      </c>
      <c r="K11711" t="s">
        <v>44</v>
      </c>
      <c r="L11711" t="s">
        <v>44</v>
      </c>
      <c r="M11711" s="54" t="s">
        <v>44</v>
      </c>
      <c r="N11711">
        <v>87</v>
      </c>
      <c r="O11711" t="s">
        <v>44</v>
      </c>
      <c r="P11711">
        <v>10.7211253483779</v>
      </c>
    </row>
    <row r="11712" spans="1:16" x14ac:dyDescent="0.25">
      <c r="A11712" s="20" t="s">
        <v>19201</v>
      </c>
      <c r="B11712">
        <v>8</v>
      </c>
      <c r="C11712" t="s">
        <v>21822</v>
      </c>
      <c r="D11712" t="s">
        <v>90</v>
      </c>
      <c r="E11712" t="s">
        <v>82</v>
      </c>
      <c r="F11712" t="s">
        <v>38</v>
      </c>
      <c r="G11712">
        <v>2</v>
      </c>
      <c r="H11712">
        <v>3</v>
      </c>
      <c r="I11712">
        <v>2014</v>
      </c>
      <c r="J11712" t="s">
        <v>75</v>
      </c>
      <c r="K11712">
        <v>-16.053000000000001</v>
      </c>
      <c r="L11712">
        <v>-36.659999999999997</v>
      </c>
      <c r="M11712" s="54">
        <v>4.5599999999999996</v>
      </c>
      <c r="N11712" t="s">
        <v>44</v>
      </c>
      <c r="O11712" t="s">
        <v>44</v>
      </c>
      <c r="P11712">
        <v>-99</v>
      </c>
    </row>
    <row r="11713" spans="1:16" x14ac:dyDescent="0.25">
      <c r="A11713" s="20" t="s">
        <v>19201</v>
      </c>
      <c r="B11713">
        <v>8</v>
      </c>
      <c r="C11713" t="s">
        <v>21822</v>
      </c>
      <c r="D11713" t="s">
        <v>90</v>
      </c>
      <c r="E11713" t="s">
        <v>82</v>
      </c>
      <c r="F11713" t="s">
        <v>38</v>
      </c>
      <c r="G11713">
        <v>2</v>
      </c>
      <c r="H11713">
        <v>3</v>
      </c>
      <c r="I11713">
        <v>2014</v>
      </c>
      <c r="J11713" t="s">
        <v>75</v>
      </c>
      <c r="K11713">
        <v>1.5740000000000001</v>
      </c>
      <c r="L11713">
        <v>-11.9</v>
      </c>
      <c r="M11713" s="54">
        <v>15.05</v>
      </c>
      <c r="N11713" t="s">
        <v>44</v>
      </c>
      <c r="O11713" t="s">
        <v>44</v>
      </c>
      <c r="P11713">
        <v>-99</v>
      </c>
    </row>
    <row r="11714" spans="1:16" x14ac:dyDescent="0.25">
      <c r="A11714" s="20" t="s">
        <v>19201</v>
      </c>
      <c r="B11714">
        <v>8</v>
      </c>
      <c r="C11714" t="s">
        <v>21822</v>
      </c>
      <c r="D11714" t="s">
        <v>90</v>
      </c>
      <c r="E11714" t="s">
        <v>82</v>
      </c>
      <c r="F11714" t="s">
        <v>38</v>
      </c>
      <c r="G11714">
        <v>2</v>
      </c>
      <c r="H11714">
        <v>3</v>
      </c>
      <c r="I11714">
        <v>2014</v>
      </c>
      <c r="J11714" t="s">
        <v>75</v>
      </c>
      <c r="K11714">
        <v>-12.613</v>
      </c>
      <c r="L11714">
        <v>-17.46</v>
      </c>
      <c r="M11714" s="54">
        <v>-7.77</v>
      </c>
      <c r="N11714" t="s">
        <v>44</v>
      </c>
      <c r="O11714" t="s">
        <v>44</v>
      </c>
      <c r="P11714">
        <v>-99</v>
      </c>
    </row>
    <row r="11715" spans="1:16" x14ac:dyDescent="0.25">
      <c r="A11715" s="20" t="s">
        <v>19201</v>
      </c>
      <c r="B11715">
        <v>8</v>
      </c>
      <c r="C11715" t="s">
        <v>21822</v>
      </c>
      <c r="D11715" t="s">
        <v>90</v>
      </c>
      <c r="E11715" t="s">
        <v>82</v>
      </c>
      <c r="F11715" t="s">
        <v>38</v>
      </c>
      <c r="G11715">
        <v>2</v>
      </c>
      <c r="H11715">
        <v>3</v>
      </c>
      <c r="I11715">
        <v>2014</v>
      </c>
      <c r="J11715" t="s">
        <v>75</v>
      </c>
      <c r="K11715">
        <v>-1.9930000000000001</v>
      </c>
      <c r="L11715">
        <v>-15.47</v>
      </c>
      <c r="M11715" s="54">
        <v>11.48</v>
      </c>
      <c r="N11715" t="s">
        <v>44</v>
      </c>
      <c r="O11715" t="s">
        <v>44</v>
      </c>
      <c r="P11715">
        <v>-99</v>
      </c>
    </row>
    <row r="11716" spans="1:16" x14ac:dyDescent="0.25">
      <c r="A11716" s="20" t="s">
        <v>19201</v>
      </c>
      <c r="B11716">
        <v>8</v>
      </c>
      <c r="C11716" t="s">
        <v>21822</v>
      </c>
      <c r="D11716" t="s">
        <v>90</v>
      </c>
      <c r="E11716" t="s">
        <v>82</v>
      </c>
      <c r="F11716" t="s">
        <v>38</v>
      </c>
      <c r="G11716">
        <v>2</v>
      </c>
      <c r="H11716">
        <v>3</v>
      </c>
      <c r="I11716">
        <v>2014</v>
      </c>
      <c r="J11716" t="s">
        <v>75</v>
      </c>
      <c r="K11716">
        <v>9.0009999999999994</v>
      </c>
      <c r="L11716">
        <v>2.63</v>
      </c>
      <c r="M11716" s="54">
        <v>15.37</v>
      </c>
      <c r="N11716" t="s">
        <v>44</v>
      </c>
      <c r="O11716" t="s">
        <v>44</v>
      </c>
      <c r="P11716">
        <v>-99</v>
      </c>
    </row>
    <row r="11717" spans="1:16" x14ac:dyDescent="0.25">
      <c r="A11717" s="20" t="s">
        <v>19201</v>
      </c>
      <c r="B11717">
        <v>8</v>
      </c>
      <c r="C11717" t="s">
        <v>21822</v>
      </c>
      <c r="D11717" t="s">
        <v>90</v>
      </c>
      <c r="E11717" t="s">
        <v>82</v>
      </c>
      <c r="F11717" t="s">
        <v>38</v>
      </c>
      <c r="G11717">
        <v>2</v>
      </c>
      <c r="H11717">
        <v>3</v>
      </c>
      <c r="I11717">
        <v>2014</v>
      </c>
      <c r="J11717" t="s">
        <v>75</v>
      </c>
      <c r="K11717">
        <v>-29.193000000000001</v>
      </c>
      <c r="L11717">
        <v>-49.74</v>
      </c>
      <c r="M11717" s="54">
        <v>-8.65</v>
      </c>
      <c r="N11717" t="s">
        <v>44</v>
      </c>
      <c r="O11717" t="s">
        <v>44</v>
      </c>
      <c r="P11717">
        <v>-99</v>
      </c>
    </row>
    <row r="11718" spans="1:16" x14ac:dyDescent="0.25">
      <c r="A11718" s="20" t="s">
        <v>19201</v>
      </c>
      <c r="B11718">
        <v>8</v>
      </c>
      <c r="C11718" t="s">
        <v>21822</v>
      </c>
      <c r="D11718" t="s">
        <v>90</v>
      </c>
      <c r="E11718" t="s">
        <v>82</v>
      </c>
      <c r="F11718" t="s">
        <v>38</v>
      </c>
      <c r="G11718">
        <v>2</v>
      </c>
      <c r="H11718">
        <v>3</v>
      </c>
      <c r="I11718">
        <v>2014</v>
      </c>
      <c r="J11718" t="s">
        <v>75</v>
      </c>
      <c r="K11718">
        <v>-31.640999999999998</v>
      </c>
      <c r="L11718">
        <v>-47.01</v>
      </c>
      <c r="M11718" s="54">
        <v>-16.27</v>
      </c>
      <c r="N11718" t="s">
        <v>44</v>
      </c>
      <c r="O11718" t="s">
        <v>44</v>
      </c>
      <c r="P11718">
        <v>-99</v>
      </c>
    </row>
    <row r="11719" spans="1:16" x14ac:dyDescent="0.25">
      <c r="A11719" s="20" t="s">
        <v>19201</v>
      </c>
      <c r="B11719">
        <v>8</v>
      </c>
      <c r="C11719" t="s">
        <v>21822</v>
      </c>
      <c r="D11719" t="s">
        <v>90</v>
      </c>
      <c r="E11719" t="s">
        <v>82</v>
      </c>
      <c r="F11719" t="s">
        <v>38</v>
      </c>
      <c r="G11719">
        <v>2</v>
      </c>
      <c r="H11719">
        <v>3</v>
      </c>
      <c r="I11719">
        <v>2014</v>
      </c>
      <c r="J11719" t="s">
        <v>75</v>
      </c>
      <c r="K11719" t="s">
        <v>44</v>
      </c>
      <c r="L11719" t="s">
        <v>44</v>
      </c>
      <c r="M11719" s="54" t="s">
        <v>44</v>
      </c>
      <c r="N11719" t="s">
        <v>44</v>
      </c>
      <c r="O11719" t="s">
        <v>44</v>
      </c>
      <c r="P11719">
        <v>-99</v>
      </c>
    </row>
    <row r="11720" spans="1:16" x14ac:dyDescent="0.25">
      <c r="A11720" s="20" t="s">
        <v>19201</v>
      </c>
      <c r="B11720">
        <v>8</v>
      </c>
      <c r="C11720" t="s">
        <v>21822</v>
      </c>
      <c r="D11720" t="s">
        <v>90</v>
      </c>
      <c r="E11720" t="s">
        <v>82</v>
      </c>
      <c r="F11720" t="s">
        <v>38</v>
      </c>
      <c r="G11720">
        <v>2</v>
      </c>
      <c r="H11720">
        <v>3</v>
      </c>
      <c r="I11720">
        <v>2014</v>
      </c>
      <c r="J11720" t="s">
        <v>75</v>
      </c>
      <c r="K11720">
        <v>-2.12</v>
      </c>
      <c r="L11720">
        <v>-7.02</v>
      </c>
      <c r="M11720" s="54">
        <v>2.78</v>
      </c>
      <c r="N11720" t="s">
        <v>44</v>
      </c>
      <c r="O11720" t="s">
        <v>44</v>
      </c>
      <c r="P11720">
        <v>-99</v>
      </c>
    </row>
    <row r="11721" spans="1:16" x14ac:dyDescent="0.25">
      <c r="A11721" s="20" t="s">
        <v>19201</v>
      </c>
      <c r="B11721">
        <v>8</v>
      </c>
      <c r="C11721" t="s">
        <v>21822</v>
      </c>
      <c r="D11721" t="s">
        <v>90</v>
      </c>
      <c r="E11721" t="s">
        <v>82</v>
      </c>
      <c r="F11721" t="s">
        <v>38</v>
      </c>
      <c r="G11721">
        <v>2</v>
      </c>
      <c r="H11721">
        <v>3</v>
      </c>
      <c r="I11721">
        <v>2014</v>
      </c>
      <c r="J11721" t="s">
        <v>75</v>
      </c>
      <c r="K11721" t="s">
        <v>44</v>
      </c>
      <c r="L11721" t="s">
        <v>44</v>
      </c>
      <c r="M11721" s="54" t="s">
        <v>44</v>
      </c>
      <c r="N11721" t="s">
        <v>44</v>
      </c>
      <c r="O11721" t="s">
        <v>44</v>
      </c>
      <c r="P11721">
        <v>-99</v>
      </c>
    </row>
    <row r="11722" spans="1:16" x14ac:dyDescent="0.25">
      <c r="A11722" s="20" t="s">
        <v>19201</v>
      </c>
      <c r="B11722">
        <v>8</v>
      </c>
      <c r="C11722" t="s">
        <v>21822</v>
      </c>
      <c r="D11722" t="s">
        <v>90</v>
      </c>
      <c r="E11722" t="s">
        <v>82</v>
      </c>
      <c r="F11722" t="s">
        <v>38</v>
      </c>
      <c r="G11722">
        <v>2</v>
      </c>
      <c r="H11722">
        <v>3</v>
      </c>
      <c r="I11722">
        <v>2014</v>
      </c>
      <c r="J11722" t="s">
        <v>75</v>
      </c>
      <c r="K11722" t="s">
        <v>44</v>
      </c>
      <c r="L11722" t="s">
        <v>44</v>
      </c>
      <c r="M11722" s="54" t="s">
        <v>44</v>
      </c>
      <c r="N11722" t="s">
        <v>44</v>
      </c>
      <c r="O11722" t="s">
        <v>44</v>
      </c>
      <c r="P11722">
        <v>-99</v>
      </c>
    </row>
    <row r="11723" spans="1:16" x14ac:dyDescent="0.25">
      <c r="A11723" s="20" t="s">
        <v>19201</v>
      </c>
      <c r="B11723">
        <v>8</v>
      </c>
      <c r="C11723" t="s">
        <v>21822</v>
      </c>
      <c r="D11723" t="s">
        <v>90</v>
      </c>
      <c r="E11723" t="s">
        <v>82</v>
      </c>
      <c r="F11723" t="s">
        <v>38</v>
      </c>
      <c r="G11723">
        <v>2</v>
      </c>
      <c r="H11723">
        <v>3</v>
      </c>
      <c r="I11723">
        <v>2014</v>
      </c>
      <c r="J11723" t="s">
        <v>75</v>
      </c>
      <c r="K11723" t="s">
        <v>44</v>
      </c>
      <c r="L11723" t="s">
        <v>44</v>
      </c>
      <c r="M11723" s="54" t="s">
        <v>44</v>
      </c>
      <c r="N11723" t="s">
        <v>44</v>
      </c>
      <c r="O11723" t="s">
        <v>44</v>
      </c>
      <c r="P11723">
        <v>-99</v>
      </c>
    </row>
    <row r="11724" spans="1:16" x14ac:dyDescent="0.25">
      <c r="A11724" s="20" t="s">
        <v>19201</v>
      </c>
      <c r="B11724">
        <v>8</v>
      </c>
      <c r="C11724" t="s">
        <v>21822</v>
      </c>
      <c r="D11724" t="s">
        <v>90</v>
      </c>
      <c r="E11724" t="s">
        <v>82</v>
      </c>
      <c r="F11724" t="s">
        <v>38</v>
      </c>
      <c r="G11724">
        <v>2</v>
      </c>
      <c r="H11724">
        <v>3</v>
      </c>
      <c r="I11724">
        <v>2014</v>
      </c>
      <c r="J11724" t="s">
        <v>75</v>
      </c>
      <c r="K11724">
        <v>3.59</v>
      </c>
      <c r="L11724">
        <v>-7.46</v>
      </c>
      <c r="M11724" s="54">
        <v>14.64</v>
      </c>
      <c r="N11724" t="s">
        <v>44</v>
      </c>
      <c r="O11724" t="s">
        <v>44</v>
      </c>
      <c r="P11724">
        <v>-99</v>
      </c>
    </row>
    <row r="11725" spans="1:16" x14ac:dyDescent="0.25">
      <c r="A11725" s="20" t="s">
        <v>19201</v>
      </c>
      <c r="B11725">
        <v>8</v>
      </c>
      <c r="C11725" t="s">
        <v>21822</v>
      </c>
      <c r="D11725" t="s">
        <v>90</v>
      </c>
      <c r="E11725" t="s">
        <v>82</v>
      </c>
      <c r="F11725" t="s">
        <v>38</v>
      </c>
      <c r="G11725">
        <v>2</v>
      </c>
      <c r="H11725">
        <v>3</v>
      </c>
      <c r="I11725">
        <v>2014</v>
      </c>
      <c r="J11725" t="s">
        <v>75</v>
      </c>
      <c r="K11725" t="s">
        <v>44</v>
      </c>
      <c r="L11725" t="s">
        <v>44</v>
      </c>
      <c r="M11725" s="54" t="s">
        <v>44</v>
      </c>
      <c r="N11725" t="s">
        <v>44</v>
      </c>
      <c r="O11725" t="s">
        <v>44</v>
      </c>
      <c r="P11725">
        <v>-99</v>
      </c>
    </row>
    <row r="11726" spans="1:16" x14ac:dyDescent="0.25">
      <c r="A11726" s="20" t="s">
        <v>19201</v>
      </c>
      <c r="B11726">
        <v>8</v>
      </c>
      <c r="C11726" t="s">
        <v>21822</v>
      </c>
      <c r="D11726" t="s">
        <v>90</v>
      </c>
      <c r="E11726" t="s">
        <v>82</v>
      </c>
      <c r="F11726" t="s">
        <v>38</v>
      </c>
      <c r="G11726">
        <v>2</v>
      </c>
      <c r="H11726">
        <v>3</v>
      </c>
      <c r="I11726">
        <v>2014</v>
      </c>
      <c r="J11726" t="s">
        <v>75</v>
      </c>
      <c r="K11726">
        <v>11.08</v>
      </c>
      <c r="L11726">
        <v>3.76</v>
      </c>
      <c r="M11726" s="54">
        <v>18.399999999999999</v>
      </c>
      <c r="N11726" t="s">
        <v>44</v>
      </c>
      <c r="O11726" t="s">
        <v>44</v>
      </c>
      <c r="P11726">
        <v>-99</v>
      </c>
    </row>
    <row r="11727" spans="1:16" x14ac:dyDescent="0.25">
      <c r="A11727" s="20" t="s">
        <v>19201</v>
      </c>
      <c r="B11727">
        <v>8</v>
      </c>
      <c r="C11727" t="s">
        <v>21822</v>
      </c>
      <c r="D11727" t="s">
        <v>90</v>
      </c>
      <c r="E11727" t="s">
        <v>82</v>
      </c>
      <c r="F11727" t="s">
        <v>38</v>
      </c>
      <c r="G11727">
        <v>2</v>
      </c>
      <c r="H11727">
        <v>3</v>
      </c>
      <c r="I11727">
        <v>2014</v>
      </c>
      <c r="J11727" t="s">
        <v>75</v>
      </c>
      <c r="K11727">
        <v>-0.68100000000000005</v>
      </c>
      <c r="L11727">
        <v>-14.17</v>
      </c>
      <c r="M11727" s="54">
        <v>12.8</v>
      </c>
      <c r="N11727" t="s">
        <v>44</v>
      </c>
      <c r="O11727" t="s">
        <v>44</v>
      </c>
      <c r="P11727">
        <v>-99</v>
      </c>
    </row>
    <row r="11728" spans="1:16" x14ac:dyDescent="0.25">
      <c r="A11728" s="20" t="s">
        <v>19201</v>
      </c>
      <c r="B11728">
        <v>8</v>
      </c>
      <c r="C11728" t="s">
        <v>21822</v>
      </c>
      <c r="D11728" t="s">
        <v>90</v>
      </c>
      <c r="E11728" t="s">
        <v>82</v>
      </c>
      <c r="F11728" t="s">
        <v>38</v>
      </c>
      <c r="G11728">
        <v>2</v>
      </c>
      <c r="H11728">
        <v>3</v>
      </c>
      <c r="I11728">
        <v>2014</v>
      </c>
      <c r="J11728" t="s">
        <v>75</v>
      </c>
      <c r="K11728" t="s">
        <v>44</v>
      </c>
      <c r="L11728" t="s">
        <v>44</v>
      </c>
      <c r="M11728" s="54" t="s">
        <v>44</v>
      </c>
      <c r="N11728" t="s">
        <v>44</v>
      </c>
      <c r="O11728" t="s">
        <v>44</v>
      </c>
      <c r="P11728">
        <v>-99</v>
      </c>
    </row>
    <row r="11729" spans="1:16" x14ac:dyDescent="0.25">
      <c r="A11729" s="20" t="s">
        <v>19201</v>
      </c>
      <c r="B11729">
        <v>8</v>
      </c>
      <c r="C11729" t="s">
        <v>21822</v>
      </c>
      <c r="D11729" t="s">
        <v>90</v>
      </c>
      <c r="E11729" t="s">
        <v>82</v>
      </c>
      <c r="F11729" t="s">
        <v>38</v>
      </c>
      <c r="G11729">
        <v>2</v>
      </c>
      <c r="H11729">
        <v>3</v>
      </c>
      <c r="I11729">
        <v>2014</v>
      </c>
      <c r="J11729" t="s">
        <v>75</v>
      </c>
      <c r="K11729">
        <v>-14.477</v>
      </c>
      <c r="L11729">
        <v>-26.62</v>
      </c>
      <c r="M11729" s="54">
        <v>-2.33</v>
      </c>
      <c r="N11729" t="s">
        <v>44</v>
      </c>
      <c r="O11729" t="s">
        <v>44</v>
      </c>
      <c r="P11729">
        <v>-99</v>
      </c>
    </row>
    <row r="11730" spans="1:16" x14ac:dyDescent="0.25">
      <c r="A11730" s="20" t="s">
        <v>19201</v>
      </c>
      <c r="B11730">
        <v>8</v>
      </c>
      <c r="C11730" t="s">
        <v>21822</v>
      </c>
      <c r="D11730" t="s">
        <v>90</v>
      </c>
      <c r="E11730" t="s">
        <v>82</v>
      </c>
      <c r="F11730" t="s">
        <v>38</v>
      </c>
      <c r="G11730">
        <v>2</v>
      </c>
      <c r="H11730">
        <v>3</v>
      </c>
      <c r="I11730">
        <v>2014</v>
      </c>
      <c r="J11730" t="s">
        <v>75</v>
      </c>
      <c r="K11730" t="s">
        <v>44</v>
      </c>
      <c r="L11730" t="s">
        <v>44</v>
      </c>
      <c r="M11730" s="54" t="s">
        <v>44</v>
      </c>
      <c r="N11730" t="s">
        <v>44</v>
      </c>
      <c r="O11730" t="s">
        <v>44</v>
      </c>
      <c r="P11730">
        <v>-99</v>
      </c>
    </row>
    <row r="11731" spans="1:16" x14ac:dyDescent="0.25">
      <c r="A11731" s="20" t="s">
        <v>19201</v>
      </c>
      <c r="B11731">
        <v>8</v>
      </c>
      <c r="C11731" t="s">
        <v>21822</v>
      </c>
      <c r="D11731" t="s">
        <v>90</v>
      </c>
      <c r="E11731" t="s">
        <v>82</v>
      </c>
      <c r="F11731" t="s">
        <v>38</v>
      </c>
      <c r="G11731">
        <v>2</v>
      </c>
      <c r="H11731">
        <v>3</v>
      </c>
      <c r="I11731">
        <v>2014</v>
      </c>
      <c r="J11731" t="s">
        <v>75</v>
      </c>
      <c r="K11731" t="s">
        <v>44</v>
      </c>
      <c r="L11731" t="s">
        <v>44</v>
      </c>
      <c r="M11731" s="54" t="s">
        <v>44</v>
      </c>
      <c r="N11731" t="s">
        <v>44</v>
      </c>
      <c r="O11731" t="s">
        <v>44</v>
      </c>
      <c r="P11731">
        <v>-99</v>
      </c>
    </row>
    <row r="11732" spans="1:16" x14ac:dyDescent="0.25">
      <c r="A11732" s="20" t="s">
        <v>19202</v>
      </c>
      <c r="B11732">
        <v>8</v>
      </c>
      <c r="C11732" t="s">
        <v>21822</v>
      </c>
      <c r="D11732" t="s">
        <v>90</v>
      </c>
      <c r="E11732" t="s">
        <v>82</v>
      </c>
      <c r="F11732" t="s">
        <v>38</v>
      </c>
      <c r="G11732">
        <v>3</v>
      </c>
      <c r="H11732">
        <v>3</v>
      </c>
      <c r="I11732">
        <v>2014</v>
      </c>
      <c r="J11732" t="s">
        <v>75</v>
      </c>
      <c r="K11732">
        <v>-10.605</v>
      </c>
      <c r="L11732">
        <v>-31.1</v>
      </c>
      <c r="M11732" s="54">
        <v>9.89</v>
      </c>
      <c r="N11732" t="s">
        <v>44</v>
      </c>
      <c r="O11732" t="s">
        <v>44</v>
      </c>
      <c r="P11732">
        <v>-99</v>
      </c>
    </row>
    <row r="11733" spans="1:16" x14ac:dyDescent="0.25">
      <c r="A11733" s="20" t="s">
        <v>19202</v>
      </c>
      <c r="B11733">
        <v>8</v>
      </c>
      <c r="C11733" t="s">
        <v>21822</v>
      </c>
      <c r="D11733" t="s">
        <v>90</v>
      </c>
      <c r="E11733" t="s">
        <v>82</v>
      </c>
      <c r="F11733" t="s">
        <v>38</v>
      </c>
      <c r="G11733">
        <v>3</v>
      </c>
      <c r="H11733">
        <v>3</v>
      </c>
      <c r="I11733">
        <v>2014</v>
      </c>
      <c r="J11733" t="s">
        <v>75</v>
      </c>
      <c r="K11733">
        <v>7.0220000000000002</v>
      </c>
      <c r="L11733">
        <v>-6.29</v>
      </c>
      <c r="M11733" s="54">
        <v>20.329999999999998</v>
      </c>
      <c r="N11733" t="s">
        <v>44</v>
      </c>
      <c r="O11733" t="s">
        <v>44</v>
      </c>
      <c r="P11733">
        <v>-99</v>
      </c>
    </row>
    <row r="11734" spans="1:16" x14ac:dyDescent="0.25">
      <c r="A11734" s="20" t="s">
        <v>19202</v>
      </c>
      <c r="B11734">
        <v>8</v>
      </c>
      <c r="C11734" t="s">
        <v>21822</v>
      </c>
      <c r="D11734" t="s">
        <v>90</v>
      </c>
      <c r="E11734" t="s">
        <v>82</v>
      </c>
      <c r="F11734" t="s">
        <v>38</v>
      </c>
      <c r="G11734">
        <v>3</v>
      </c>
      <c r="H11734">
        <v>3</v>
      </c>
      <c r="I11734">
        <v>2014</v>
      </c>
      <c r="J11734" t="s">
        <v>75</v>
      </c>
      <c r="K11734">
        <v>-7.165</v>
      </c>
      <c r="L11734">
        <v>-11.51</v>
      </c>
      <c r="M11734" s="54">
        <v>-2.82</v>
      </c>
      <c r="N11734" t="s">
        <v>44</v>
      </c>
      <c r="O11734" t="s">
        <v>44</v>
      </c>
      <c r="P11734">
        <v>-99</v>
      </c>
    </row>
    <row r="11735" spans="1:16" x14ac:dyDescent="0.25">
      <c r="A11735" s="20" t="s">
        <v>19202</v>
      </c>
      <c r="B11735">
        <v>8</v>
      </c>
      <c r="C11735" t="s">
        <v>21822</v>
      </c>
      <c r="D11735" t="s">
        <v>90</v>
      </c>
      <c r="E11735" t="s">
        <v>82</v>
      </c>
      <c r="F11735" t="s">
        <v>38</v>
      </c>
      <c r="G11735">
        <v>3</v>
      </c>
      <c r="H11735">
        <v>3</v>
      </c>
      <c r="I11735">
        <v>2014</v>
      </c>
      <c r="J11735" t="s">
        <v>75</v>
      </c>
      <c r="K11735">
        <v>3.456</v>
      </c>
      <c r="L11735">
        <v>-9.85</v>
      </c>
      <c r="M11735" s="54">
        <v>16.760000000000002</v>
      </c>
      <c r="N11735" t="s">
        <v>44</v>
      </c>
      <c r="O11735" t="s">
        <v>44</v>
      </c>
      <c r="P11735">
        <v>-99</v>
      </c>
    </row>
    <row r="11736" spans="1:16" x14ac:dyDescent="0.25">
      <c r="A11736" s="20" t="s">
        <v>19202</v>
      </c>
      <c r="B11736">
        <v>8</v>
      </c>
      <c r="C11736" t="s">
        <v>21822</v>
      </c>
      <c r="D11736" t="s">
        <v>90</v>
      </c>
      <c r="E11736" t="s">
        <v>82</v>
      </c>
      <c r="F11736" t="s">
        <v>38</v>
      </c>
      <c r="G11736">
        <v>3</v>
      </c>
      <c r="H11736">
        <v>3</v>
      </c>
      <c r="I11736">
        <v>2014</v>
      </c>
      <c r="J11736" t="s">
        <v>75</v>
      </c>
      <c r="K11736">
        <v>14.449</v>
      </c>
      <c r="L11736">
        <v>8.4499999999999993</v>
      </c>
      <c r="M11736" s="54">
        <v>20.45</v>
      </c>
      <c r="N11736" t="s">
        <v>44</v>
      </c>
      <c r="O11736" t="s">
        <v>44</v>
      </c>
      <c r="P11736">
        <v>-99</v>
      </c>
    </row>
    <row r="11737" spans="1:16" x14ac:dyDescent="0.25">
      <c r="A11737" s="20" t="s">
        <v>19202</v>
      </c>
      <c r="B11737">
        <v>8</v>
      </c>
      <c r="C11737" t="s">
        <v>21822</v>
      </c>
      <c r="D11737" t="s">
        <v>90</v>
      </c>
      <c r="E11737" t="s">
        <v>82</v>
      </c>
      <c r="F11737" t="s">
        <v>38</v>
      </c>
      <c r="G11737">
        <v>3</v>
      </c>
      <c r="H11737">
        <v>3</v>
      </c>
      <c r="I11737">
        <v>2014</v>
      </c>
      <c r="J11737" t="s">
        <v>75</v>
      </c>
      <c r="K11737">
        <v>-23.745000000000001</v>
      </c>
      <c r="L11737">
        <v>-44.18</v>
      </c>
      <c r="M11737" s="54">
        <v>-3.31</v>
      </c>
      <c r="N11737" t="s">
        <v>44</v>
      </c>
      <c r="O11737" t="s">
        <v>44</v>
      </c>
      <c r="P11737">
        <v>-99</v>
      </c>
    </row>
    <row r="11738" spans="1:16" x14ac:dyDescent="0.25">
      <c r="A11738" s="20" t="s">
        <v>19202</v>
      </c>
      <c r="B11738">
        <v>8</v>
      </c>
      <c r="C11738" t="s">
        <v>21822</v>
      </c>
      <c r="D11738" t="s">
        <v>90</v>
      </c>
      <c r="E11738" t="s">
        <v>82</v>
      </c>
      <c r="F11738" t="s">
        <v>38</v>
      </c>
      <c r="G11738">
        <v>3</v>
      </c>
      <c r="H11738">
        <v>3</v>
      </c>
      <c r="I11738">
        <v>2014</v>
      </c>
      <c r="J11738" t="s">
        <v>75</v>
      </c>
      <c r="K11738">
        <v>-26.193000000000001</v>
      </c>
      <c r="L11738">
        <v>-41.42</v>
      </c>
      <c r="M11738" s="54">
        <v>-10.97</v>
      </c>
      <c r="N11738" t="s">
        <v>44</v>
      </c>
      <c r="O11738" t="s">
        <v>44</v>
      </c>
      <c r="P11738">
        <v>-99</v>
      </c>
    </row>
    <row r="11739" spans="1:16" x14ac:dyDescent="0.25">
      <c r="A11739" s="20" t="s">
        <v>19202</v>
      </c>
      <c r="B11739">
        <v>8</v>
      </c>
      <c r="C11739" t="s">
        <v>21822</v>
      </c>
      <c r="D11739" t="s">
        <v>90</v>
      </c>
      <c r="E11739" t="s">
        <v>82</v>
      </c>
      <c r="F11739" t="s">
        <v>38</v>
      </c>
      <c r="G11739">
        <v>3</v>
      </c>
      <c r="H11739">
        <v>3</v>
      </c>
      <c r="I11739">
        <v>2014</v>
      </c>
      <c r="J11739" t="s">
        <v>75</v>
      </c>
      <c r="K11739" t="s">
        <v>44</v>
      </c>
      <c r="L11739" t="s">
        <v>44</v>
      </c>
      <c r="M11739" s="54" t="s">
        <v>44</v>
      </c>
      <c r="N11739" t="s">
        <v>44</v>
      </c>
      <c r="O11739" t="s">
        <v>44</v>
      </c>
      <c r="P11739">
        <v>-99</v>
      </c>
    </row>
    <row r="11740" spans="1:16" x14ac:dyDescent="0.25">
      <c r="A11740" s="20" t="s">
        <v>19202</v>
      </c>
      <c r="B11740">
        <v>8</v>
      </c>
      <c r="C11740" t="s">
        <v>21822</v>
      </c>
      <c r="D11740" t="s">
        <v>90</v>
      </c>
      <c r="E11740" t="s">
        <v>82</v>
      </c>
      <c r="F11740" t="s">
        <v>38</v>
      </c>
      <c r="G11740">
        <v>3</v>
      </c>
      <c r="H11740">
        <v>3</v>
      </c>
      <c r="I11740">
        <v>2014</v>
      </c>
      <c r="J11740" t="s">
        <v>75</v>
      </c>
      <c r="K11740">
        <v>3.3279999999999998</v>
      </c>
      <c r="L11740">
        <v>-1.08</v>
      </c>
      <c r="M11740" s="54">
        <v>7.74</v>
      </c>
      <c r="N11740" t="s">
        <v>44</v>
      </c>
      <c r="O11740" t="s">
        <v>44</v>
      </c>
      <c r="P11740">
        <v>-99</v>
      </c>
    </row>
    <row r="11741" spans="1:16" x14ac:dyDescent="0.25">
      <c r="A11741" s="20" t="s">
        <v>19202</v>
      </c>
      <c r="B11741">
        <v>8</v>
      </c>
      <c r="C11741" t="s">
        <v>21822</v>
      </c>
      <c r="D11741" t="s">
        <v>90</v>
      </c>
      <c r="E11741" t="s">
        <v>82</v>
      </c>
      <c r="F11741" t="s">
        <v>38</v>
      </c>
      <c r="G11741">
        <v>3</v>
      </c>
      <c r="H11741">
        <v>3</v>
      </c>
      <c r="I11741">
        <v>2014</v>
      </c>
      <c r="J11741" t="s">
        <v>75</v>
      </c>
      <c r="K11741" t="s">
        <v>44</v>
      </c>
      <c r="L11741" t="s">
        <v>44</v>
      </c>
      <c r="M11741" s="54" t="s">
        <v>44</v>
      </c>
      <c r="N11741" t="s">
        <v>44</v>
      </c>
      <c r="O11741" t="s">
        <v>44</v>
      </c>
      <c r="P11741">
        <v>-99</v>
      </c>
    </row>
    <row r="11742" spans="1:16" x14ac:dyDescent="0.25">
      <c r="A11742" s="20" t="s">
        <v>19202</v>
      </c>
      <c r="B11742">
        <v>8</v>
      </c>
      <c r="C11742" t="s">
        <v>21822</v>
      </c>
      <c r="D11742" t="s">
        <v>90</v>
      </c>
      <c r="E11742" t="s">
        <v>82</v>
      </c>
      <c r="F11742" t="s">
        <v>38</v>
      </c>
      <c r="G11742">
        <v>3</v>
      </c>
      <c r="H11742">
        <v>3</v>
      </c>
      <c r="I11742">
        <v>2014</v>
      </c>
      <c r="J11742" t="s">
        <v>75</v>
      </c>
      <c r="K11742" t="s">
        <v>44</v>
      </c>
      <c r="L11742" t="s">
        <v>44</v>
      </c>
      <c r="M11742" s="54" t="s">
        <v>44</v>
      </c>
      <c r="N11742" t="s">
        <v>44</v>
      </c>
      <c r="O11742" t="s">
        <v>44</v>
      </c>
      <c r="P11742">
        <v>-99</v>
      </c>
    </row>
    <row r="11743" spans="1:16" x14ac:dyDescent="0.25">
      <c r="A11743" s="20" t="s">
        <v>19202</v>
      </c>
      <c r="B11743">
        <v>8</v>
      </c>
      <c r="C11743" t="s">
        <v>21822</v>
      </c>
      <c r="D11743" t="s">
        <v>90</v>
      </c>
      <c r="E11743" t="s">
        <v>82</v>
      </c>
      <c r="F11743" t="s">
        <v>38</v>
      </c>
      <c r="G11743">
        <v>3</v>
      </c>
      <c r="H11743">
        <v>3</v>
      </c>
      <c r="I11743">
        <v>2014</v>
      </c>
      <c r="J11743" t="s">
        <v>75</v>
      </c>
      <c r="K11743" t="s">
        <v>44</v>
      </c>
      <c r="L11743" t="s">
        <v>44</v>
      </c>
      <c r="M11743" s="54" t="s">
        <v>44</v>
      </c>
      <c r="N11743" t="s">
        <v>44</v>
      </c>
      <c r="O11743" t="s">
        <v>44</v>
      </c>
      <c r="P11743">
        <v>-99</v>
      </c>
    </row>
    <row r="11744" spans="1:16" x14ac:dyDescent="0.25">
      <c r="A11744" s="20" t="s">
        <v>19202</v>
      </c>
      <c r="B11744">
        <v>8</v>
      </c>
      <c r="C11744" t="s">
        <v>21822</v>
      </c>
      <c r="D11744" t="s">
        <v>90</v>
      </c>
      <c r="E11744" t="s">
        <v>82</v>
      </c>
      <c r="F11744" t="s">
        <v>38</v>
      </c>
      <c r="G11744">
        <v>3</v>
      </c>
      <c r="H11744">
        <v>3</v>
      </c>
      <c r="I11744">
        <v>2014</v>
      </c>
      <c r="J11744" t="s">
        <v>75</v>
      </c>
      <c r="K11744">
        <v>9.0380000000000003</v>
      </c>
      <c r="L11744">
        <v>-1.8</v>
      </c>
      <c r="M11744" s="54">
        <v>19.88</v>
      </c>
      <c r="N11744" t="s">
        <v>44</v>
      </c>
      <c r="O11744" t="s">
        <v>44</v>
      </c>
      <c r="P11744">
        <v>-99</v>
      </c>
    </row>
    <row r="11745" spans="1:16" x14ac:dyDescent="0.25">
      <c r="A11745" s="20" t="s">
        <v>19202</v>
      </c>
      <c r="B11745">
        <v>8</v>
      </c>
      <c r="C11745" t="s">
        <v>21822</v>
      </c>
      <c r="D11745" t="s">
        <v>90</v>
      </c>
      <c r="E11745" t="s">
        <v>82</v>
      </c>
      <c r="F11745" t="s">
        <v>38</v>
      </c>
      <c r="G11745">
        <v>3</v>
      </c>
      <c r="H11745">
        <v>3</v>
      </c>
      <c r="I11745">
        <v>2014</v>
      </c>
      <c r="J11745" t="s">
        <v>75</v>
      </c>
      <c r="K11745" t="s">
        <v>44</v>
      </c>
      <c r="L11745" t="s">
        <v>44</v>
      </c>
      <c r="M11745" s="54" t="s">
        <v>44</v>
      </c>
      <c r="N11745" t="s">
        <v>44</v>
      </c>
      <c r="O11745" t="s">
        <v>44</v>
      </c>
      <c r="P11745">
        <v>-99</v>
      </c>
    </row>
    <row r="11746" spans="1:16" x14ac:dyDescent="0.25">
      <c r="A11746" s="20" t="s">
        <v>19202</v>
      </c>
      <c r="B11746">
        <v>8</v>
      </c>
      <c r="C11746" t="s">
        <v>21822</v>
      </c>
      <c r="D11746" t="s">
        <v>90</v>
      </c>
      <c r="E11746" t="s">
        <v>82</v>
      </c>
      <c r="F11746" t="s">
        <v>38</v>
      </c>
      <c r="G11746">
        <v>3</v>
      </c>
      <c r="H11746">
        <v>3</v>
      </c>
      <c r="I11746">
        <v>2014</v>
      </c>
      <c r="J11746" t="s">
        <v>75</v>
      </c>
      <c r="K11746">
        <v>16.527999999999999</v>
      </c>
      <c r="L11746">
        <v>9.5299999999999994</v>
      </c>
      <c r="M11746" s="54">
        <v>23.53</v>
      </c>
      <c r="N11746" t="s">
        <v>44</v>
      </c>
      <c r="O11746" t="s">
        <v>44</v>
      </c>
      <c r="P11746">
        <v>-99</v>
      </c>
    </row>
    <row r="11747" spans="1:16" x14ac:dyDescent="0.25">
      <c r="A11747" s="20" t="s">
        <v>19202</v>
      </c>
      <c r="B11747">
        <v>8</v>
      </c>
      <c r="C11747" t="s">
        <v>21822</v>
      </c>
      <c r="D11747" t="s">
        <v>90</v>
      </c>
      <c r="E11747" t="s">
        <v>82</v>
      </c>
      <c r="F11747" t="s">
        <v>38</v>
      </c>
      <c r="G11747">
        <v>3</v>
      </c>
      <c r="H11747">
        <v>3</v>
      </c>
      <c r="I11747">
        <v>2014</v>
      </c>
      <c r="J11747" t="s">
        <v>75</v>
      </c>
      <c r="K11747">
        <v>4.7670000000000003</v>
      </c>
      <c r="L11747">
        <v>-8.5500000000000007</v>
      </c>
      <c r="M11747" s="54">
        <v>18.079999999999998</v>
      </c>
      <c r="N11747" t="s">
        <v>44</v>
      </c>
      <c r="O11747" t="s">
        <v>44</v>
      </c>
      <c r="P11747">
        <v>-99</v>
      </c>
    </row>
    <row r="11748" spans="1:16" x14ac:dyDescent="0.25">
      <c r="A11748" s="20" t="s">
        <v>19202</v>
      </c>
      <c r="B11748">
        <v>8</v>
      </c>
      <c r="C11748" t="s">
        <v>21822</v>
      </c>
      <c r="D11748" t="s">
        <v>90</v>
      </c>
      <c r="E11748" t="s">
        <v>82</v>
      </c>
      <c r="F11748" t="s">
        <v>38</v>
      </c>
      <c r="G11748">
        <v>3</v>
      </c>
      <c r="H11748">
        <v>3</v>
      </c>
      <c r="I11748">
        <v>2014</v>
      </c>
      <c r="J11748" t="s">
        <v>75</v>
      </c>
      <c r="K11748" t="s">
        <v>44</v>
      </c>
      <c r="L11748" t="s">
        <v>44</v>
      </c>
      <c r="M11748" s="54" t="s">
        <v>44</v>
      </c>
      <c r="N11748" t="s">
        <v>44</v>
      </c>
      <c r="O11748" t="s">
        <v>44</v>
      </c>
      <c r="P11748">
        <v>-99</v>
      </c>
    </row>
    <row r="11749" spans="1:16" x14ac:dyDescent="0.25">
      <c r="A11749" s="20" t="s">
        <v>19202</v>
      </c>
      <c r="B11749">
        <v>8</v>
      </c>
      <c r="C11749" t="s">
        <v>21822</v>
      </c>
      <c r="D11749" t="s">
        <v>90</v>
      </c>
      <c r="E11749" t="s">
        <v>82</v>
      </c>
      <c r="F11749" t="s">
        <v>38</v>
      </c>
      <c r="G11749">
        <v>3</v>
      </c>
      <c r="H11749">
        <v>3</v>
      </c>
      <c r="I11749">
        <v>2014</v>
      </c>
      <c r="J11749" t="s">
        <v>75</v>
      </c>
      <c r="K11749">
        <v>-9.0289999999999999</v>
      </c>
      <c r="L11749">
        <v>-20.98</v>
      </c>
      <c r="M11749" s="54">
        <v>2.93</v>
      </c>
      <c r="N11749" t="s">
        <v>44</v>
      </c>
      <c r="O11749" t="s">
        <v>44</v>
      </c>
      <c r="P11749">
        <v>-99</v>
      </c>
    </row>
    <row r="11750" spans="1:16" x14ac:dyDescent="0.25">
      <c r="A11750" s="20" t="s">
        <v>19202</v>
      </c>
      <c r="B11750">
        <v>8</v>
      </c>
      <c r="C11750" t="s">
        <v>21822</v>
      </c>
      <c r="D11750" t="s">
        <v>90</v>
      </c>
      <c r="E11750" t="s">
        <v>82</v>
      </c>
      <c r="F11750" t="s">
        <v>38</v>
      </c>
      <c r="G11750">
        <v>3</v>
      </c>
      <c r="H11750">
        <v>3</v>
      </c>
      <c r="I11750">
        <v>2014</v>
      </c>
      <c r="J11750" t="s">
        <v>75</v>
      </c>
      <c r="K11750" t="s">
        <v>44</v>
      </c>
      <c r="L11750" t="s">
        <v>44</v>
      </c>
      <c r="M11750" s="54" t="s">
        <v>44</v>
      </c>
      <c r="N11750" t="s">
        <v>44</v>
      </c>
      <c r="O11750" t="s">
        <v>44</v>
      </c>
      <c r="P11750">
        <v>-99</v>
      </c>
    </row>
    <row r="11751" spans="1:16" x14ac:dyDescent="0.25">
      <c r="A11751" s="20" t="s">
        <v>19202</v>
      </c>
      <c r="B11751">
        <v>8</v>
      </c>
      <c r="C11751" t="s">
        <v>21822</v>
      </c>
      <c r="D11751" t="s">
        <v>90</v>
      </c>
      <c r="E11751" t="s">
        <v>82</v>
      </c>
      <c r="F11751" t="s">
        <v>38</v>
      </c>
      <c r="G11751">
        <v>3</v>
      </c>
      <c r="H11751">
        <v>3</v>
      </c>
      <c r="I11751">
        <v>2014</v>
      </c>
      <c r="J11751" t="s">
        <v>75</v>
      </c>
      <c r="K11751" t="s">
        <v>44</v>
      </c>
      <c r="L11751" t="s">
        <v>44</v>
      </c>
      <c r="M11751" s="54" t="s">
        <v>44</v>
      </c>
      <c r="N11751" t="s">
        <v>44</v>
      </c>
      <c r="O11751" t="s">
        <v>44</v>
      </c>
      <c r="P11751">
        <v>-99</v>
      </c>
    </row>
    <row r="11752" spans="1:16" x14ac:dyDescent="0.25">
      <c r="A11752" s="20" t="s">
        <v>19203</v>
      </c>
      <c r="B11752">
        <v>8</v>
      </c>
      <c r="C11752" t="s">
        <v>21822</v>
      </c>
      <c r="D11752" t="s">
        <v>90</v>
      </c>
      <c r="E11752" t="s">
        <v>82</v>
      </c>
      <c r="F11752" t="s">
        <v>38</v>
      </c>
      <c r="G11752">
        <v>4</v>
      </c>
      <c r="H11752">
        <v>3</v>
      </c>
      <c r="I11752">
        <v>2014</v>
      </c>
      <c r="J11752" t="s">
        <v>75</v>
      </c>
      <c r="K11752">
        <v>-14.255000000000001</v>
      </c>
      <c r="L11752">
        <v>-34.64</v>
      </c>
      <c r="M11752" s="54">
        <v>6.13</v>
      </c>
      <c r="N11752" t="s">
        <v>44</v>
      </c>
      <c r="O11752" t="s">
        <v>44</v>
      </c>
      <c r="P11752">
        <v>-99</v>
      </c>
    </row>
    <row r="11753" spans="1:16" x14ac:dyDescent="0.25">
      <c r="A11753" s="20" t="s">
        <v>19203</v>
      </c>
      <c r="B11753">
        <v>8</v>
      </c>
      <c r="C11753" t="s">
        <v>21822</v>
      </c>
      <c r="D11753" t="s">
        <v>90</v>
      </c>
      <c r="E11753" t="s">
        <v>82</v>
      </c>
      <c r="F11753" t="s">
        <v>38</v>
      </c>
      <c r="G11753">
        <v>4</v>
      </c>
      <c r="H11753">
        <v>3</v>
      </c>
      <c r="I11753">
        <v>2014</v>
      </c>
      <c r="J11753" t="s">
        <v>75</v>
      </c>
      <c r="K11753">
        <v>3.3719999999999999</v>
      </c>
      <c r="L11753">
        <v>-9.75</v>
      </c>
      <c r="M11753" s="54">
        <v>16.5</v>
      </c>
      <c r="N11753" t="s">
        <v>44</v>
      </c>
      <c r="O11753" t="s">
        <v>44</v>
      </c>
      <c r="P11753">
        <v>-99</v>
      </c>
    </row>
    <row r="11754" spans="1:16" x14ac:dyDescent="0.25">
      <c r="A11754" s="20" t="s">
        <v>19203</v>
      </c>
      <c r="B11754">
        <v>8</v>
      </c>
      <c r="C11754" t="s">
        <v>21822</v>
      </c>
      <c r="D11754" t="s">
        <v>90</v>
      </c>
      <c r="E11754" t="s">
        <v>82</v>
      </c>
      <c r="F11754" t="s">
        <v>38</v>
      </c>
      <c r="G11754">
        <v>4</v>
      </c>
      <c r="H11754">
        <v>3</v>
      </c>
      <c r="I11754">
        <v>2014</v>
      </c>
      <c r="J11754" t="s">
        <v>75</v>
      </c>
      <c r="K11754">
        <v>-10.815</v>
      </c>
      <c r="L11754">
        <v>-14.58</v>
      </c>
      <c r="M11754" s="54">
        <v>-7.05</v>
      </c>
      <c r="N11754" t="s">
        <v>44</v>
      </c>
      <c r="O11754" t="s">
        <v>44</v>
      </c>
      <c r="P11754">
        <v>-99</v>
      </c>
    </row>
    <row r="11755" spans="1:16" x14ac:dyDescent="0.25">
      <c r="A11755" s="20" t="s">
        <v>19203</v>
      </c>
      <c r="B11755">
        <v>8</v>
      </c>
      <c r="C11755" t="s">
        <v>21822</v>
      </c>
      <c r="D11755" t="s">
        <v>90</v>
      </c>
      <c r="E11755" t="s">
        <v>82</v>
      </c>
      <c r="F11755" t="s">
        <v>38</v>
      </c>
      <c r="G11755">
        <v>4</v>
      </c>
      <c r="H11755">
        <v>3</v>
      </c>
      <c r="I11755">
        <v>2014</v>
      </c>
      <c r="J11755" t="s">
        <v>75</v>
      </c>
      <c r="K11755">
        <v>-0.19400000000000001</v>
      </c>
      <c r="L11755">
        <v>-13.32</v>
      </c>
      <c r="M11755" s="54">
        <v>12.93</v>
      </c>
      <c r="N11755" t="s">
        <v>44</v>
      </c>
      <c r="O11755" t="s">
        <v>44</v>
      </c>
      <c r="P11755">
        <v>-99</v>
      </c>
    </row>
    <row r="11756" spans="1:16" x14ac:dyDescent="0.25">
      <c r="A11756" s="20" t="s">
        <v>19203</v>
      </c>
      <c r="B11756">
        <v>8</v>
      </c>
      <c r="C11756" t="s">
        <v>21822</v>
      </c>
      <c r="D11756" t="s">
        <v>90</v>
      </c>
      <c r="E11756" t="s">
        <v>82</v>
      </c>
      <c r="F11756" t="s">
        <v>38</v>
      </c>
      <c r="G11756">
        <v>4</v>
      </c>
      <c r="H11756">
        <v>3</v>
      </c>
      <c r="I11756">
        <v>2014</v>
      </c>
      <c r="J11756" t="s">
        <v>75</v>
      </c>
      <c r="K11756">
        <v>10.798999999999999</v>
      </c>
      <c r="L11756">
        <v>5.21</v>
      </c>
      <c r="M11756" s="54">
        <v>16.38</v>
      </c>
      <c r="N11756" t="s">
        <v>44</v>
      </c>
      <c r="O11756" t="s">
        <v>44</v>
      </c>
      <c r="P11756">
        <v>-99</v>
      </c>
    </row>
    <row r="11757" spans="1:16" x14ac:dyDescent="0.25">
      <c r="A11757" s="20" t="s">
        <v>19203</v>
      </c>
      <c r="B11757">
        <v>8</v>
      </c>
      <c r="C11757" t="s">
        <v>21822</v>
      </c>
      <c r="D11757" t="s">
        <v>90</v>
      </c>
      <c r="E11757" t="s">
        <v>82</v>
      </c>
      <c r="F11757" t="s">
        <v>38</v>
      </c>
      <c r="G11757">
        <v>4</v>
      </c>
      <c r="H11757">
        <v>3</v>
      </c>
      <c r="I11757">
        <v>2014</v>
      </c>
      <c r="J11757" t="s">
        <v>75</v>
      </c>
      <c r="K11757">
        <v>-27.395</v>
      </c>
      <c r="L11757">
        <v>-47.71</v>
      </c>
      <c r="M11757" s="54">
        <v>-7.08</v>
      </c>
      <c r="N11757" t="s">
        <v>44</v>
      </c>
      <c r="O11757" t="s">
        <v>44</v>
      </c>
      <c r="P11757">
        <v>-99</v>
      </c>
    </row>
    <row r="11758" spans="1:16" x14ac:dyDescent="0.25">
      <c r="A11758" s="20" t="s">
        <v>19203</v>
      </c>
      <c r="B11758">
        <v>8</v>
      </c>
      <c r="C11758" t="s">
        <v>21822</v>
      </c>
      <c r="D11758" t="s">
        <v>90</v>
      </c>
      <c r="E11758" t="s">
        <v>82</v>
      </c>
      <c r="F11758" t="s">
        <v>38</v>
      </c>
      <c r="G11758">
        <v>4</v>
      </c>
      <c r="H11758">
        <v>3</v>
      </c>
      <c r="I11758">
        <v>2014</v>
      </c>
      <c r="J11758" t="s">
        <v>75</v>
      </c>
      <c r="K11758">
        <v>-29.843</v>
      </c>
      <c r="L11758">
        <v>-44.91</v>
      </c>
      <c r="M11758" s="54">
        <v>-14.78</v>
      </c>
      <c r="N11758" t="s">
        <v>44</v>
      </c>
      <c r="O11758" t="s">
        <v>44</v>
      </c>
      <c r="P11758">
        <v>-99</v>
      </c>
    </row>
    <row r="11759" spans="1:16" x14ac:dyDescent="0.25">
      <c r="A11759" s="20" t="s">
        <v>19203</v>
      </c>
      <c r="B11759">
        <v>8</v>
      </c>
      <c r="C11759" t="s">
        <v>21822</v>
      </c>
      <c r="D11759" t="s">
        <v>90</v>
      </c>
      <c r="E11759" t="s">
        <v>82</v>
      </c>
      <c r="F11759" t="s">
        <v>38</v>
      </c>
      <c r="G11759">
        <v>4</v>
      </c>
      <c r="H11759">
        <v>3</v>
      </c>
      <c r="I11759">
        <v>2014</v>
      </c>
      <c r="J11759" t="s">
        <v>75</v>
      </c>
      <c r="K11759" t="s">
        <v>44</v>
      </c>
      <c r="L11759" t="s">
        <v>44</v>
      </c>
      <c r="M11759" s="54" t="s">
        <v>44</v>
      </c>
      <c r="N11759" t="s">
        <v>44</v>
      </c>
      <c r="O11759" t="s">
        <v>44</v>
      </c>
      <c r="P11759">
        <v>-99</v>
      </c>
    </row>
    <row r="11760" spans="1:16" x14ac:dyDescent="0.25">
      <c r="A11760" s="20" t="s">
        <v>19203</v>
      </c>
      <c r="B11760">
        <v>8</v>
      </c>
      <c r="C11760" t="s">
        <v>21822</v>
      </c>
      <c r="D11760" t="s">
        <v>90</v>
      </c>
      <c r="E11760" t="s">
        <v>82</v>
      </c>
      <c r="F11760" t="s">
        <v>38</v>
      </c>
      <c r="G11760">
        <v>4</v>
      </c>
      <c r="H11760">
        <v>3</v>
      </c>
      <c r="I11760">
        <v>2014</v>
      </c>
      <c r="J11760" t="s">
        <v>75</v>
      </c>
      <c r="K11760">
        <v>-0.32200000000000001</v>
      </c>
      <c r="L11760">
        <v>-4.16</v>
      </c>
      <c r="M11760" s="54">
        <v>3.51</v>
      </c>
      <c r="N11760" t="s">
        <v>44</v>
      </c>
      <c r="O11760" t="s">
        <v>44</v>
      </c>
      <c r="P11760">
        <v>-99</v>
      </c>
    </row>
    <row r="11761" spans="1:16" x14ac:dyDescent="0.25">
      <c r="A11761" s="20" t="s">
        <v>19203</v>
      </c>
      <c r="B11761">
        <v>8</v>
      </c>
      <c r="C11761" t="s">
        <v>21822</v>
      </c>
      <c r="D11761" t="s">
        <v>90</v>
      </c>
      <c r="E11761" t="s">
        <v>82</v>
      </c>
      <c r="F11761" t="s">
        <v>38</v>
      </c>
      <c r="G11761">
        <v>4</v>
      </c>
      <c r="H11761">
        <v>3</v>
      </c>
      <c r="I11761">
        <v>2014</v>
      </c>
      <c r="J11761" t="s">
        <v>75</v>
      </c>
      <c r="K11761" t="s">
        <v>44</v>
      </c>
      <c r="L11761" t="s">
        <v>44</v>
      </c>
      <c r="M11761" s="54" t="s">
        <v>44</v>
      </c>
      <c r="N11761" t="s">
        <v>44</v>
      </c>
      <c r="O11761" t="s">
        <v>44</v>
      </c>
      <c r="P11761">
        <v>-99</v>
      </c>
    </row>
    <row r="11762" spans="1:16" x14ac:dyDescent="0.25">
      <c r="A11762" s="20" t="s">
        <v>19203</v>
      </c>
      <c r="B11762">
        <v>8</v>
      </c>
      <c r="C11762" t="s">
        <v>21822</v>
      </c>
      <c r="D11762" t="s">
        <v>90</v>
      </c>
      <c r="E11762" t="s">
        <v>82</v>
      </c>
      <c r="F11762" t="s">
        <v>38</v>
      </c>
      <c r="G11762">
        <v>4</v>
      </c>
      <c r="H11762">
        <v>3</v>
      </c>
      <c r="I11762">
        <v>2014</v>
      </c>
      <c r="J11762" t="s">
        <v>75</v>
      </c>
      <c r="K11762" t="s">
        <v>44</v>
      </c>
      <c r="L11762" t="s">
        <v>44</v>
      </c>
      <c r="M11762" s="54" t="s">
        <v>44</v>
      </c>
      <c r="N11762" t="s">
        <v>44</v>
      </c>
      <c r="O11762" t="s">
        <v>44</v>
      </c>
      <c r="P11762">
        <v>-99</v>
      </c>
    </row>
    <row r="11763" spans="1:16" x14ac:dyDescent="0.25">
      <c r="A11763" s="20" t="s">
        <v>19203</v>
      </c>
      <c r="B11763">
        <v>8</v>
      </c>
      <c r="C11763" t="s">
        <v>21822</v>
      </c>
      <c r="D11763" t="s">
        <v>90</v>
      </c>
      <c r="E11763" t="s">
        <v>82</v>
      </c>
      <c r="F11763" t="s">
        <v>38</v>
      </c>
      <c r="G11763">
        <v>4</v>
      </c>
      <c r="H11763">
        <v>3</v>
      </c>
      <c r="I11763">
        <v>2014</v>
      </c>
      <c r="J11763" t="s">
        <v>75</v>
      </c>
      <c r="K11763" t="s">
        <v>44</v>
      </c>
      <c r="L11763" t="s">
        <v>44</v>
      </c>
      <c r="M11763" s="54" t="s">
        <v>44</v>
      </c>
      <c r="N11763" t="s">
        <v>44</v>
      </c>
      <c r="O11763" t="s">
        <v>44</v>
      </c>
      <c r="P11763">
        <v>-99</v>
      </c>
    </row>
    <row r="11764" spans="1:16" x14ac:dyDescent="0.25">
      <c r="A11764" s="20" t="s">
        <v>19203</v>
      </c>
      <c r="B11764">
        <v>8</v>
      </c>
      <c r="C11764" t="s">
        <v>21822</v>
      </c>
      <c r="D11764" t="s">
        <v>90</v>
      </c>
      <c r="E11764" t="s">
        <v>82</v>
      </c>
      <c r="F11764" t="s">
        <v>38</v>
      </c>
      <c r="G11764">
        <v>4</v>
      </c>
      <c r="H11764">
        <v>3</v>
      </c>
      <c r="I11764">
        <v>2014</v>
      </c>
      <c r="J11764" t="s">
        <v>75</v>
      </c>
      <c r="K11764">
        <v>5.3879999999999999</v>
      </c>
      <c r="L11764">
        <v>-5.23</v>
      </c>
      <c r="M11764" s="54">
        <v>16</v>
      </c>
      <c r="N11764" t="s">
        <v>44</v>
      </c>
      <c r="O11764" t="s">
        <v>44</v>
      </c>
      <c r="P11764">
        <v>-99</v>
      </c>
    </row>
    <row r="11765" spans="1:16" x14ac:dyDescent="0.25">
      <c r="A11765" s="20" t="s">
        <v>19203</v>
      </c>
      <c r="B11765">
        <v>8</v>
      </c>
      <c r="C11765" t="s">
        <v>21822</v>
      </c>
      <c r="D11765" t="s">
        <v>90</v>
      </c>
      <c r="E11765" t="s">
        <v>82</v>
      </c>
      <c r="F11765" t="s">
        <v>38</v>
      </c>
      <c r="G11765">
        <v>4</v>
      </c>
      <c r="H11765">
        <v>3</v>
      </c>
      <c r="I11765">
        <v>2014</v>
      </c>
      <c r="J11765" t="s">
        <v>75</v>
      </c>
      <c r="K11765" t="s">
        <v>44</v>
      </c>
      <c r="L11765" t="s">
        <v>44</v>
      </c>
      <c r="M11765" s="54" t="s">
        <v>44</v>
      </c>
      <c r="N11765" t="s">
        <v>44</v>
      </c>
      <c r="O11765" t="s">
        <v>44</v>
      </c>
      <c r="P11765">
        <v>-99</v>
      </c>
    </row>
    <row r="11766" spans="1:16" x14ac:dyDescent="0.25">
      <c r="A11766" s="20" t="s">
        <v>19203</v>
      </c>
      <c r="B11766">
        <v>8</v>
      </c>
      <c r="C11766" t="s">
        <v>21822</v>
      </c>
      <c r="D11766" t="s">
        <v>90</v>
      </c>
      <c r="E11766" t="s">
        <v>82</v>
      </c>
      <c r="F11766" t="s">
        <v>38</v>
      </c>
      <c r="G11766">
        <v>4</v>
      </c>
      <c r="H11766">
        <v>3</v>
      </c>
      <c r="I11766">
        <v>2014</v>
      </c>
      <c r="J11766" t="s">
        <v>75</v>
      </c>
      <c r="K11766">
        <v>12.878</v>
      </c>
      <c r="L11766">
        <v>6.23</v>
      </c>
      <c r="M11766" s="54">
        <v>19.53</v>
      </c>
      <c r="N11766" t="s">
        <v>44</v>
      </c>
      <c r="O11766" t="s">
        <v>44</v>
      </c>
      <c r="P11766">
        <v>-99</v>
      </c>
    </row>
    <row r="11767" spans="1:16" x14ac:dyDescent="0.25">
      <c r="A11767" s="20" t="s">
        <v>19203</v>
      </c>
      <c r="B11767">
        <v>8</v>
      </c>
      <c r="C11767" t="s">
        <v>21822</v>
      </c>
      <c r="D11767" t="s">
        <v>90</v>
      </c>
      <c r="E11767" t="s">
        <v>82</v>
      </c>
      <c r="F11767" t="s">
        <v>38</v>
      </c>
      <c r="G11767">
        <v>4</v>
      </c>
      <c r="H11767">
        <v>3</v>
      </c>
      <c r="I11767">
        <v>2014</v>
      </c>
      <c r="J11767" t="s">
        <v>75</v>
      </c>
      <c r="K11767">
        <v>1.117</v>
      </c>
      <c r="L11767">
        <v>-12.02</v>
      </c>
      <c r="M11767" s="54">
        <v>14.25</v>
      </c>
      <c r="N11767" t="s">
        <v>44</v>
      </c>
      <c r="O11767" t="s">
        <v>44</v>
      </c>
      <c r="P11767">
        <v>-99</v>
      </c>
    </row>
    <row r="11768" spans="1:16" x14ac:dyDescent="0.25">
      <c r="A11768" s="20" t="s">
        <v>19203</v>
      </c>
      <c r="B11768">
        <v>8</v>
      </c>
      <c r="C11768" t="s">
        <v>21822</v>
      </c>
      <c r="D11768" t="s">
        <v>90</v>
      </c>
      <c r="E11768" t="s">
        <v>82</v>
      </c>
      <c r="F11768" t="s">
        <v>38</v>
      </c>
      <c r="G11768">
        <v>4</v>
      </c>
      <c r="H11768">
        <v>3</v>
      </c>
      <c r="I11768">
        <v>2014</v>
      </c>
      <c r="J11768" t="s">
        <v>75</v>
      </c>
      <c r="K11768" t="s">
        <v>44</v>
      </c>
      <c r="L11768" t="s">
        <v>44</v>
      </c>
      <c r="M11768" s="54" t="s">
        <v>44</v>
      </c>
      <c r="N11768" t="s">
        <v>44</v>
      </c>
      <c r="O11768" t="s">
        <v>44</v>
      </c>
      <c r="P11768">
        <v>-99</v>
      </c>
    </row>
    <row r="11769" spans="1:16" x14ac:dyDescent="0.25">
      <c r="A11769" s="20" t="s">
        <v>19203</v>
      </c>
      <c r="B11769">
        <v>8</v>
      </c>
      <c r="C11769" t="s">
        <v>21822</v>
      </c>
      <c r="D11769" t="s">
        <v>90</v>
      </c>
      <c r="E11769" t="s">
        <v>82</v>
      </c>
      <c r="F11769" t="s">
        <v>38</v>
      </c>
      <c r="G11769">
        <v>4</v>
      </c>
      <c r="H11769">
        <v>3</v>
      </c>
      <c r="I11769">
        <v>2014</v>
      </c>
      <c r="J11769" t="s">
        <v>75</v>
      </c>
      <c r="K11769">
        <v>-12.679</v>
      </c>
      <c r="L11769">
        <v>-24.43</v>
      </c>
      <c r="M11769" s="54">
        <v>-0.93</v>
      </c>
      <c r="N11769" t="s">
        <v>44</v>
      </c>
      <c r="O11769" t="s">
        <v>44</v>
      </c>
      <c r="P11769">
        <v>-99</v>
      </c>
    </row>
    <row r="11770" spans="1:16" x14ac:dyDescent="0.25">
      <c r="A11770" s="20" t="s">
        <v>19203</v>
      </c>
      <c r="B11770">
        <v>8</v>
      </c>
      <c r="C11770" t="s">
        <v>21822</v>
      </c>
      <c r="D11770" t="s">
        <v>90</v>
      </c>
      <c r="E11770" t="s">
        <v>82</v>
      </c>
      <c r="F11770" t="s">
        <v>38</v>
      </c>
      <c r="G11770">
        <v>4</v>
      </c>
      <c r="H11770">
        <v>3</v>
      </c>
      <c r="I11770">
        <v>2014</v>
      </c>
      <c r="J11770" t="s">
        <v>75</v>
      </c>
      <c r="K11770" t="s">
        <v>44</v>
      </c>
      <c r="L11770" t="s">
        <v>44</v>
      </c>
      <c r="M11770" s="54" t="s">
        <v>44</v>
      </c>
      <c r="N11770" t="s">
        <v>44</v>
      </c>
      <c r="O11770" t="s">
        <v>44</v>
      </c>
      <c r="P11770">
        <v>-99</v>
      </c>
    </row>
    <row r="11771" spans="1:16" x14ac:dyDescent="0.25">
      <c r="A11771" s="20" t="s">
        <v>19203</v>
      </c>
      <c r="B11771">
        <v>8</v>
      </c>
      <c r="C11771" t="s">
        <v>21822</v>
      </c>
      <c r="D11771" t="s">
        <v>90</v>
      </c>
      <c r="E11771" t="s">
        <v>82</v>
      </c>
      <c r="F11771" t="s">
        <v>38</v>
      </c>
      <c r="G11771">
        <v>4</v>
      </c>
      <c r="H11771">
        <v>3</v>
      </c>
      <c r="I11771">
        <v>2014</v>
      </c>
      <c r="J11771" t="s">
        <v>75</v>
      </c>
      <c r="K11771" t="s">
        <v>44</v>
      </c>
      <c r="L11771" t="s">
        <v>44</v>
      </c>
      <c r="M11771" s="54" t="s">
        <v>44</v>
      </c>
      <c r="N11771" t="s">
        <v>44</v>
      </c>
      <c r="O11771" t="s">
        <v>44</v>
      </c>
      <c r="P11771">
        <v>-99</v>
      </c>
    </row>
    <row r="11772" spans="1:16" x14ac:dyDescent="0.25">
      <c r="A11772" s="20" t="s">
        <v>19204</v>
      </c>
      <c r="B11772">
        <v>8</v>
      </c>
      <c r="C11772" t="s">
        <v>21822</v>
      </c>
      <c r="D11772" t="s">
        <v>90</v>
      </c>
      <c r="E11772" t="s">
        <v>82</v>
      </c>
      <c r="F11772" t="s">
        <v>38</v>
      </c>
      <c r="G11772">
        <v>5</v>
      </c>
      <c r="H11772">
        <v>3</v>
      </c>
      <c r="I11772">
        <v>2014</v>
      </c>
      <c r="J11772" t="s">
        <v>75</v>
      </c>
      <c r="K11772">
        <v>-11.28</v>
      </c>
      <c r="L11772">
        <v>-31.6</v>
      </c>
      <c r="M11772" s="54">
        <v>9.0399999999999991</v>
      </c>
      <c r="N11772" t="s">
        <v>44</v>
      </c>
      <c r="O11772" t="s">
        <v>44</v>
      </c>
      <c r="P11772">
        <v>-99</v>
      </c>
    </row>
    <row r="11773" spans="1:16" x14ac:dyDescent="0.25">
      <c r="A11773" s="20" t="s">
        <v>19204</v>
      </c>
      <c r="B11773">
        <v>8</v>
      </c>
      <c r="C11773" t="s">
        <v>21822</v>
      </c>
      <c r="D11773" t="s">
        <v>90</v>
      </c>
      <c r="E11773" t="s">
        <v>82</v>
      </c>
      <c r="F11773" t="s">
        <v>38</v>
      </c>
      <c r="G11773">
        <v>5</v>
      </c>
      <c r="H11773">
        <v>3</v>
      </c>
      <c r="I11773">
        <v>2014</v>
      </c>
      <c r="J11773" t="s">
        <v>75</v>
      </c>
      <c r="K11773">
        <v>6.3470000000000004</v>
      </c>
      <c r="L11773">
        <v>-6.68</v>
      </c>
      <c r="M11773" s="54">
        <v>19.37</v>
      </c>
      <c r="N11773" t="s">
        <v>44</v>
      </c>
      <c r="O11773" t="s">
        <v>44</v>
      </c>
      <c r="P11773">
        <v>-99</v>
      </c>
    </row>
    <row r="11774" spans="1:16" x14ac:dyDescent="0.25">
      <c r="A11774" s="20" t="s">
        <v>19204</v>
      </c>
      <c r="B11774">
        <v>8</v>
      </c>
      <c r="C11774" t="s">
        <v>21822</v>
      </c>
      <c r="D11774" t="s">
        <v>90</v>
      </c>
      <c r="E11774" t="s">
        <v>82</v>
      </c>
      <c r="F11774" t="s">
        <v>38</v>
      </c>
      <c r="G11774">
        <v>5</v>
      </c>
      <c r="H11774">
        <v>3</v>
      </c>
      <c r="I11774">
        <v>2014</v>
      </c>
      <c r="J11774" t="s">
        <v>75</v>
      </c>
      <c r="K11774">
        <v>-7.84</v>
      </c>
      <c r="L11774">
        <v>-11.24</v>
      </c>
      <c r="M11774" s="54">
        <v>-4.4400000000000004</v>
      </c>
      <c r="N11774" t="s">
        <v>44</v>
      </c>
      <c r="O11774" t="s">
        <v>44</v>
      </c>
      <c r="P11774">
        <v>-99</v>
      </c>
    </row>
    <row r="11775" spans="1:16" x14ac:dyDescent="0.25">
      <c r="A11775" s="20" t="s">
        <v>19204</v>
      </c>
      <c r="B11775">
        <v>8</v>
      </c>
      <c r="C11775" t="s">
        <v>21822</v>
      </c>
      <c r="D11775" t="s">
        <v>90</v>
      </c>
      <c r="E11775" t="s">
        <v>82</v>
      </c>
      <c r="F11775" t="s">
        <v>38</v>
      </c>
      <c r="G11775">
        <v>5</v>
      </c>
      <c r="H11775">
        <v>3</v>
      </c>
      <c r="I11775">
        <v>2014</v>
      </c>
      <c r="J11775" t="s">
        <v>75</v>
      </c>
      <c r="K11775">
        <v>2.78</v>
      </c>
      <c r="L11775">
        <v>-10.24</v>
      </c>
      <c r="M11775" s="54">
        <v>15.81</v>
      </c>
      <c r="N11775" t="s">
        <v>44</v>
      </c>
      <c r="O11775" t="s">
        <v>44</v>
      </c>
      <c r="P11775">
        <v>-99</v>
      </c>
    </row>
    <row r="11776" spans="1:16" x14ac:dyDescent="0.25">
      <c r="A11776" s="20" t="s">
        <v>19204</v>
      </c>
      <c r="B11776">
        <v>8</v>
      </c>
      <c r="C11776" t="s">
        <v>21822</v>
      </c>
      <c r="D11776" t="s">
        <v>90</v>
      </c>
      <c r="E11776" t="s">
        <v>82</v>
      </c>
      <c r="F11776" t="s">
        <v>38</v>
      </c>
      <c r="G11776">
        <v>5</v>
      </c>
      <c r="H11776">
        <v>3</v>
      </c>
      <c r="I11776">
        <v>2014</v>
      </c>
      <c r="J11776" t="s">
        <v>75</v>
      </c>
      <c r="K11776">
        <v>13.773999999999999</v>
      </c>
      <c r="L11776">
        <v>8.43</v>
      </c>
      <c r="M11776" s="54">
        <v>19.12</v>
      </c>
      <c r="N11776" t="s">
        <v>44</v>
      </c>
      <c r="O11776" t="s">
        <v>44</v>
      </c>
      <c r="P11776">
        <v>-99</v>
      </c>
    </row>
    <row r="11777" spans="1:16" x14ac:dyDescent="0.25">
      <c r="A11777" s="20" t="s">
        <v>19204</v>
      </c>
      <c r="B11777">
        <v>8</v>
      </c>
      <c r="C11777" t="s">
        <v>21822</v>
      </c>
      <c r="D11777" t="s">
        <v>90</v>
      </c>
      <c r="E11777" t="s">
        <v>82</v>
      </c>
      <c r="F11777" t="s">
        <v>38</v>
      </c>
      <c r="G11777">
        <v>5</v>
      </c>
      <c r="H11777">
        <v>3</v>
      </c>
      <c r="I11777">
        <v>2014</v>
      </c>
      <c r="J11777" t="s">
        <v>75</v>
      </c>
      <c r="K11777">
        <v>-24.420999999999999</v>
      </c>
      <c r="L11777">
        <v>-44.67</v>
      </c>
      <c r="M11777" s="54">
        <v>-4.17</v>
      </c>
      <c r="N11777" t="s">
        <v>44</v>
      </c>
      <c r="O11777" t="s">
        <v>44</v>
      </c>
      <c r="P11777">
        <v>-99</v>
      </c>
    </row>
    <row r="11778" spans="1:16" x14ac:dyDescent="0.25">
      <c r="A11778" s="20" t="s">
        <v>19204</v>
      </c>
      <c r="B11778">
        <v>8</v>
      </c>
      <c r="C11778" t="s">
        <v>21822</v>
      </c>
      <c r="D11778" t="s">
        <v>90</v>
      </c>
      <c r="E11778" t="s">
        <v>82</v>
      </c>
      <c r="F11778" t="s">
        <v>38</v>
      </c>
      <c r="G11778">
        <v>5</v>
      </c>
      <c r="H11778">
        <v>3</v>
      </c>
      <c r="I11778">
        <v>2014</v>
      </c>
      <c r="J11778" t="s">
        <v>75</v>
      </c>
      <c r="K11778">
        <v>-26.867999999999999</v>
      </c>
      <c r="L11778">
        <v>-41.85</v>
      </c>
      <c r="M11778" s="54">
        <v>-11.89</v>
      </c>
      <c r="N11778" t="s">
        <v>44</v>
      </c>
      <c r="O11778" t="s">
        <v>44</v>
      </c>
      <c r="P11778">
        <v>-99</v>
      </c>
    </row>
    <row r="11779" spans="1:16" x14ac:dyDescent="0.25">
      <c r="A11779" s="20" t="s">
        <v>19204</v>
      </c>
      <c r="B11779">
        <v>8</v>
      </c>
      <c r="C11779" t="s">
        <v>21822</v>
      </c>
      <c r="D11779" t="s">
        <v>90</v>
      </c>
      <c r="E11779" t="s">
        <v>82</v>
      </c>
      <c r="F11779" t="s">
        <v>38</v>
      </c>
      <c r="G11779">
        <v>5</v>
      </c>
      <c r="H11779">
        <v>3</v>
      </c>
      <c r="I11779">
        <v>2014</v>
      </c>
      <c r="J11779" t="s">
        <v>75</v>
      </c>
      <c r="K11779" t="s">
        <v>44</v>
      </c>
      <c r="L11779" t="s">
        <v>44</v>
      </c>
      <c r="M11779" s="54" t="s">
        <v>44</v>
      </c>
      <c r="N11779" t="s">
        <v>44</v>
      </c>
      <c r="O11779" t="s">
        <v>44</v>
      </c>
      <c r="P11779">
        <v>-99</v>
      </c>
    </row>
    <row r="11780" spans="1:16" x14ac:dyDescent="0.25">
      <c r="A11780" s="20" t="s">
        <v>19204</v>
      </c>
      <c r="B11780">
        <v>8</v>
      </c>
      <c r="C11780" t="s">
        <v>21822</v>
      </c>
      <c r="D11780" t="s">
        <v>90</v>
      </c>
      <c r="E11780" t="s">
        <v>82</v>
      </c>
      <c r="F11780" t="s">
        <v>38</v>
      </c>
      <c r="G11780">
        <v>5</v>
      </c>
      <c r="H11780">
        <v>3</v>
      </c>
      <c r="I11780">
        <v>2014</v>
      </c>
      <c r="J11780" t="s">
        <v>75</v>
      </c>
      <c r="K11780">
        <v>2.653</v>
      </c>
      <c r="L11780">
        <v>-0.83</v>
      </c>
      <c r="M11780" s="54">
        <v>6.13</v>
      </c>
      <c r="N11780" t="s">
        <v>44</v>
      </c>
      <c r="O11780" t="s">
        <v>44</v>
      </c>
      <c r="P11780">
        <v>-99</v>
      </c>
    </row>
    <row r="11781" spans="1:16" x14ac:dyDescent="0.25">
      <c r="A11781" s="20" t="s">
        <v>19204</v>
      </c>
      <c r="B11781">
        <v>8</v>
      </c>
      <c r="C11781" t="s">
        <v>21822</v>
      </c>
      <c r="D11781" t="s">
        <v>90</v>
      </c>
      <c r="E11781" t="s">
        <v>82</v>
      </c>
      <c r="F11781" t="s">
        <v>38</v>
      </c>
      <c r="G11781">
        <v>5</v>
      </c>
      <c r="H11781">
        <v>3</v>
      </c>
      <c r="I11781">
        <v>2014</v>
      </c>
      <c r="J11781" t="s">
        <v>75</v>
      </c>
      <c r="K11781" t="s">
        <v>44</v>
      </c>
      <c r="L11781" t="s">
        <v>44</v>
      </c>
      <c r="M11781" s="54" t="s">
        <v>44</v>
      </c>
      <c r="N11781" t="s">
        <v>44</v>
      </c>
      <c r="O11781" t="s">
        <v>44</v>
      </c>
      <c r="P11781">
        <v>-99</v>
      </c>
    </row>
    <row r="11782" spans="1:16" x14ac:dyDescent="0.25">
      <c r="A11782" s="20" t="s">
        <v>19204</v>
      </c>
      <c r="B11782">
        <v>8</v>
      </c>
      <c r="C11782" t="s">
        <v>21822</v>
      </c>
      <c r="D11782" t="s">
        <v>90</v>
      </c>
      <c r="E11782" t="s">
        <v>82</v>
      </c>
      <c r="F11782" t="s">
        <v>38</v>
      </c>
      <c r="G11782">
        <v>5</v>
      </c>
      <c r="H11782">
        <v>3</v>
      </c>
      <c r="I11782">
        <v>2014</v>
      </c>
      <c r="J11782" t="s">
        <v>75</v>
      </c>
      <c r="K11782" t="s">
        <v>44</v>
      </c>
      <c r="L11782" t="s">
        <v>44</v>
      </c>
      <c r="M11782" s="54" t="s">
        <v>44</v>
      </c>
      <c r="N11782" t="s">
        <v>44</v>
      </c>
      <c r="O11782" t="s">
        <v>44</v>
      </c>
      <c r="P11782">
        <v>-99</v>
      </c>
    </row>
    <row r="11783" spans="1:16" x14ac:dyDescent="0.25">
      <c r="A11783" s="20" t="s">
        <v>19204</v>
      </c>
      <c r="B11783">
        <v>8</v>
      </c>
      <c r="C11783" t="s">
        <v>21822</v>
      </c>
      <c r="D11783" t="s">
        <v>90</v>
      </c>
      <c r="E11783" t="s">
        <v>82</v>
      </c>
      <c r="F11783" t="s">
        <v>38</v>
      </c>
      <c r="G11783">
        <v>5</v>
      </c>
      <c r="H11783">
        <v>3</v>
      </c>
      <c r="I11783">
        <v>2014</v>
      </c>
      <c r="J11783" t="s">
        <v>75</v>
      </c>
      <c r="K11783" t="s">
        <v>44</v>
      </c>
      <c r="L11783" t="s">
        <v>44</v>
      </c>
      <c r="M11783" s="54" t="s">
        <v>44</v>
      </c>
      <c r="N11783" t="s">
        <v>44</v>
      </c>
      <c r="O11783" t="s">
        <v>44</v>
      </c>
      <c r="P11783">
        <v>-99</v>
      </c>
    </row>
    <row r="11784" spans="1:16" x14ac:dyDescent="0.25">
      <c r="A11784" s="20" t="s">
        <v>19204</v>
      </c>
      <c r="B11784">
        <v>8</v>
      </c>
      <c r="C11784" t="s">
        <v>21822</v>
      </c>
      <c r="D11784" t="s">
        <v>90</v>
      </c>
      <c r="E11784" t="s">
        <v>82</v>
      </c>
      <c r="F11784" t="s">
        <v>38</v>
      </c>
      <c r="G11784">
        <v>5</v>
      </c>
      <c r="H11784">
        <v>3</v>
      </c>
      <c r="I11784">
        <v>2014</v>
      </c>
      <c r="J11784" t="s">
        <v>75</v>
      </c>
      <c r="K11784">
        <v>8.3629999999999995</v>
      </c>
      <c r="L11784">
        <v>-2.13</v>
      </c>
      <c r="M11784" s="54">
        <v>18.86</v>
      </c>
      <c r="N11784" t="s">
        <v>44</v>
      </c>
      <c r="O11784" t="s">
        <v>44</v>
      </c>
      <c r="P11784">
        <v>-99</v>
      </c>
    </row>
    <row r="11785" spans="1:16" x14ac:dyDescent="0.25">
      <c r="A11785" s="20" t="s">
        <v>19204</v>
      </c>
      <c r="B11785">
        <v>8</v>
      </c>
      <c r="C11785" t="s">
        <v>21822</v>
      </c>
      <c r="D11785" t="s">
        <v>90</v>
      </c>
      <c r="E11785" t="s">
        <v>82</v>
      </c>
      <c r="F11785" t="s">
        <v>38</v>
      </c>
      <c r="G11785">
        <v>5</v>
      </c>
      <c r="H11785">
        <v>3</v>
      </c>
      <c r="I11785">
        <v>2014</v>
      </c>
      <c r="J11785" t="s">
        <v>75</v>
      </c>
      <c r="K11785" t="s">
        <v>44</v>
      </c>
      <c r="L11785" t="s">
        <v>44</v>
      </c>
      <c r="M11785" s="54" t="s">
        <v>44</v>
      </c>
      <c r="N11785" t="s">
        <v>44</v>
      </c>
      <c r="O11785" t="s">
        <v>44</v>
      </c>
      <c r="P11785">
        <v>-99</v>
      </c>
    </row>
    <row r="11786" spans="1:16" x14ac:dyDescent="0.25">
      <c r="A11786" s="20" t="s">
        <v>19204</v>
      </c>
      <c r="B11786">
        <v>8</v>
      </c>
      <c r="C11786" t="s">
        <v>21822</v>
      </c>
      <c r="D11786" t="s">
        <v>90</v>
      </c>
      <c r="E11786" t="s">
        <v>82</v>
      </c>
      <c r="F11786" t="s">
        <v>38</v>
      </c>
      <c r="G11786">
        <v>5</v>
      </c>
      <c r="H11786">
        <v>3</v>
      </c>
      <c r="I11786">
        <v>2014</v>
      </c>
      <c r="J11786" t="s">
        <v>75</v>
      </c>
      <c r="K11786">
        <v>15.853</v>
      </c>
      <c r="L11786">
        <v>9.4</v>
      </c>
      <c r="M11786" s="54">
        <v>22.3</v>
      </c>
      <c r="N11786" t="s">
        <v>44</v>
      </c>
      <c r="O11786" t="s">
        <v>44</v>
      </c>
      <c r="P11786">
        <v>-99</v>
      </c>
    </row>
    <row r="11787" spans="1:16" x14ac:dyDescent="0.25">
      <c r="A11787" s="20" t="s">
        <v>19204</v>
      </c>
      <c r="B11787">
        <v>8</v>
      </c>
      <c r="C11787" t="s">
        <v>21822</v>
      </c>
      <c r="D11787" t="s">
        <v>90</v>
      </c>
      <c r="E11787" t="s">
        <v>82</v>
      </c>
      <c r="F11787" t="s">
        <v>38</v>
      </c>
      <c r="G11787">
        <v>5</v>
      </c>
      <c r="H11787">
        <v>3</v>
      </c>
      <c r="I11787">
        <v>2014</v>
      </c>
      <c r="J11787" t="s">
        <v>75</v>
      </c>
      <c r="K11787">
        <v>4.0919999999999996</v>
      </c>
      <c r="L11787">
        <v>-8.94</v>
      </c>
      <c r="M11787" s="54">
        <v>17.13</v>
      </c>
      <c r="N11787" t="s">
        <v>44</v>
      </c>
      <c r="O11787" t="s">
        <v>44</v>
      </c>
      <c r="P11787">
        <v>-99</v>
      </c>
    </row>
    <row r="11788" spans="1:16" x14ac:dyDescent="0.25">
      <c r="A11788" s="20" t="s">
        <v>19204</v>
      </c>
      <c r="B11788">
        <v>8</v>
      </c>
      <c r="C11788" t="s">
        <v>21822</v>
      </c>
      <c r="D11788" t="s">
        <v>90</v>
      </c>
      <c r="E11788" t="s">
        <v>82</v>
      </c>
      <c r="F11788" t="s">
        <v>38</v>
      </c>
      <c r="G11788">
        <v>5</v>
      </c>
      <c r="H11788">
        <v>3</v>
      </c>
      <c r="I11788">
        <v>2014</v>
      </c>
      <c r="J11788" t="s">
        <v>75</v>
      </c>
      <c r="K11788" t="s">
        <v>44</v>
      </c>
      <c r="L11788" t="s">
        <v>44</v>
      </c>
      <c r="M11788" s="54" t="s">
        <v>44</v>
      </c>
      <c r="N11788" t="s">
        <v>44</v>
      </c>
      <c r="O11788" t="s">
        <v>44</v>
      </c>
      <c r="P11788">
        <v>-99</v>
      </c>
    </row>
    <row r="11789" spans="1:16" x14ac:dyDescent="0.25">
      <c r="A11789" s="20" t="s">
        <v>19204</v>
      </c>
      <c r="B11789">
        <v>8</v>
      </c>
      <c r="C11789" t="s">
        <v>21822</v>
      </c>
      <c r="D11789" t="s">
        <v>90</v>
      </c>
      <c r="E11789" t="s">
        <v>82</v>
      </c>
      <c r="F11789" t="s">
        <v>38</v>
      </c>
      <c r="G11789">
        <v>5</v>
      </c>
      <c r="H11789">
        <v>3</v>
      </c>
      <c r="I11789">
        <v>2014</v>
      </c>
      <c r="J11789" t="s">
        <v>75</v>
      </c>
      <c r="K11789">
        <v>-9.7040000000000006</v>
      </c>
      <c r="L11789">
        <v>-21.35</v>
      </c>
      <c r="M11789" s="54">
        <v>1.94</v>
      </c>
      <c r="N11789" t="s">
        <v>44</v>
      </c>
      <c r="O11789" t="s">
        <v>44</v>
      </c>
      <c r="P11789">
        <v>-99</v>
      </c>
    </row>
    <row r="11790" spans="1:16" x14ac:dyDescent="0.25">
      <c r="A11790" s="20" t="s">
        <v>19204</v>
      </c>
      <c r="B11790">
        <v>8</v>
      </c>
      <c r="C11790" t="s">
        <v>21822</v>
      </c>
      <c r="D11790" t="s">
        <v>90</v>
      </c>
      <c r="E11790" t="s">
        <v>82</v>
      </c>
      <c r="F11790" t="s">
        <v>38</v>
      </c>
      <c r="G11790">
        <v>5</v>
      </c>
      <c r="H11790">
        <v>3</v>
      </c>
      <c r="I11790">
        <v>2014</v>
      </c>
      <c r="J11790" t="s">
        <v>75</v>
      </c>
      <c r="K11790" t="s">
        <v>44</v>
      </c>
      <c r="L11790" t="s">
        <v>44</v>
      </c>
      <c r="M11790" s="54" t="s">
        <v>44</v>
      </c>
      <c r="N11790" t="s">
        <v>44</v>
      </c>
      <c r="O11790" t="s">
        <v>44</v>
      </c>
      <c r="P11790">
        <v>-99</v>
      </c>
    </row>
    <row r="11791" spans="1:16" x14ac:dyDescent="0.25">
      <c r="A11791" s="20" t="s">
        <v>19204</v>
      </c>
      <c r="B11791">
        <v>8</v>
      </c>
      <c r="C11791" t="s">
        <v>21822</v>
      </c>
      <c r="D11791" t="s">
        <v>90</v>
      </c>
      <c r="E11791" t="s">
        <v>82</v>
      </c>
      <c r="F11791" t="s">
        <v>38</v>
      </c>
      <c r="G11791">
        <v>5</v>
      </c>
      <c r="H11791">
        <v>3</v>
      </c>
      <c r="I11791">
        <v>2014</v>
      </c>
      <c r="J11791" t="s">
        <v>75</v>
      </c>
      <c r="K11791" t="s">
        <v>44</v>
      </c>
      <c r="L11791" t="s">
        <v>44</v>
      </c>
      <c r="M11791" s="54" t="s">
        <v>44</v>
      </c>
      <c r="N11791" t="s">
        <v>44</v>
      </c>
      <c r="O11791" t="s">
        <v>44</v>
      </c>
      <c r="P11791">
        <v>-99</v>
      </c>
    </row>
    <row r="11792" spans="1:16" x14ac:dyDescent="0.25">
      <c r="A11792" s="20" t="s">
        <v>19205</v>
      </c>
      <c r="B11792">
        <v>8</v>
      </c>
      <c r="C11792" t="s">
        <v>21822</v>
      </c>
      <c r="D11792" t="s">
        <v>90</v>
      </c>
      <c r="E11792" t="s">
        <v>82</v>
      </c>
      <c r="F11792" t="s">
        <v>38</v>
      </c>
      <c r="G11792">
        <v>2</v>
      </c>
      <c r="H11792">
        <v>3</v>
      </c>
      <c r="I11792">
        <v>2014</v>
      </c>
      <c r="J11792" t="s">
        <v>43</v>
      </c>
      <c r="K11792">
        <v>3.8440016316220902</v>
      </c>
      <c r="L11792">
        <v>-14.56</v>
      </c>
      <c r="M11792" s="54">
        <v>22.248000000000001</v>
      </c>
      <c r="N11792">
        <v>26</v>
      </c>
      <c r="O11792" t="s">
        <v>44</v>
      </c>
      <c r="P11792">
        <v>19.611613513818401</v>
      </c>
    </row>
    <row r="11793" spans="1:16" x14ac:dyDescent="0.25">
      <c r="A11793" s="20" t="s">
        <v>19206</v>
      </c>
      <c r="B11793">
        <v>8</v>
      </c>
      <c r="C11793" t="s">
        <v>21822</v>
      </c>
      <c r="D11793" t="s">
        <v>90</v>
      </c>
      <c r="E11793" t="s">
        <v>82</v>
      </c>
      <c r="F11793" t="s">
        <v>38</v>
      </c>
      <c r="G11793">
        <v>3</v>
      </c>
      <c r="H11793">
        <v>3</v>
      </c>
      <c r="I11793">
        <v>2014</v>
      </c>
      <c r="J11793" t="s">
        <v>43</v>
      </c>
      <c r="K11793">
        <v>0.804006776842634</v>
      </c>
      <c r="L11793">
        <v>-14.56</v>
      </c>
      <c r="M11793" s="54">
        <v>16.167999999999999</v>
      </c>
      <c r="N11793">
        <v>75</v>
      </c>
      <c r="O11793" t="s">
        <v>44</v>
      </c>
      <c r="P11793">
        <v>11.5470053837925</v>
      </c>
    </row>
    <row r="11794" spans="1:16" x14ac:dyDescent="0.25">
      <c r="A11794" s="20" t="s">
        <v>19207</v>
      </c>
      <c r="B11794">
        <v>8</v>
      </c>
      <c r="C11794" t="s">
        <v>21822</v>
      </c>
      <c r="D11794" t="s">
        <v>90</v>
      </c>
      <c r="E11794" t="s">
        <v>82</v>
      </c>
      <c r="F11794" t="s">
        <v>38</v>
      </c>
      <c r="G11794">
        <v>4</v>
      </c>
      <c r="H11794">
        <v>3</v>
      </c>
      <c r="I11794">
        <v>2014</v>
      </c>
      <c r="J11794" t="s">
        <v>43</v>
      </c>
      <c r="K11794">
        <v>3.17135161581801</v>
      </c>
      <c r="L11794">
        <v>-11.236000000000001</v>
      </c>
      <c r="M11794" s="54">
        <v>17.579000000000001</v>
      </c>
      <c r="N11794">
        <v>141</v>
      </c>
      <c r="O11794" t="s">
        <v>44</v>
      </c>
      <c r="P11794">
        <v>8.4215192106651902</v>
      </c>
    </row>
    <row r="11795" spans="1:16" x14ac:dyDescent="0.25">
      <c r="A11795" s="20" t="s">
        <v>19208</v>
      </c>
      <c r="B11795">
        <v>8</v>
      </c>
      <c r="C11795" t="s">
        <v>21822</v>
      </c>
      <c r="D11795" t="s">
        <v>90</v>
      </c>
      <c r="E11795" t="s">
        <v>82</v>
      </c>
      <c r="F11795" t="s">
        <v>38</v>
      </c>
      <c r="G11795">
        <v>5</v>
      </c>
      <c r="H11795">
        <v>3</v>
      </c>
      <c r="I11795">
        <v>2014</v>
      </c>
      <c r="J11795" t="s">
        <v>43</v>
      </c>
      <c r="K11795">
        <v>8.6441252019810708</v>
      </c>
      <c r="L11795">
        <v>-5.4370000000000003</v>
      </c>
      <c r="M11795" s="54">
        <v>22.725000000000001</v>
      </c>
      <c r="N11795">
        <v>354</v>
      </c>
      <c r="O11795" t="s">
        <v>44</v>
      </c>
      <c r="P11795">
        <v>5.3149400345273401</v>
      </c>
    </row>
    <row r="11796" spans="1:16" x14ac:dyDescent="0.25">
      <c r="A11796" s="20" t="s">
        <v>10011</v>
      </c>
      <c r="B11796">
        <v>8</v>
      </c>
      <c r="C11796" t="s">
        <v>21822</v>
      </c>
      <c r="D11796" t="s">
        <v>90</v>
      </c>
      <c r="E11796" t="s">
        <v>82</v>
      </c>
      <c r="F11796" t="s">
        <v>38</v>
      </c>
      <c r="G11796">
        <v>2</v>
      </c>
      <c r="H11796">
        <v>3</v>
      </c>
      <c r="I11796">
        <v>2014</v>
      </c>
      <c r="J11796" t="s">
        <v>45</v>
      </c>
      <c r="K11796">
        <v>-22.9819148438003</v>
      </c>
      <c r="L11796">
        <v>-29.666</v>
      </c>
      <c r="M11796" s="54">
        <v>-16.297999999999998</v>
      </c>
      <c r="N11796">
        <v>30</v>
      </c>
      <c r="O11796" t="s">
        <v>44</v>
      </c>
      <c r="P11796">
        <v>18.257418583505501</v>
      </c>
    </row>
    <row r="11797" spans="1:16" x14ac:dyDescent="0.25">
      <c r="A11797" s="20" t="s">
        <v>10014</v>
      </c>
      <c r="B11797">
        <v>8</v>
      </c>
      <c r="C11797" t="s">
        <v>21822</v>
      </c>
      <c r="D11797" t="s">
        <v>90</v>
      </c>
      <c r="E11797" t="s">
        <v>82</v>
      </c>
      <c r="F11797" t="s">
        <v>38</v>
      </c>
      <c r="G11797">
        <v>3</v>
      </c>
      <c r="H11797">
        <v>3</v>
      </c>
      <c r="I11797">
        <v>2014</v>
      </c>
      <c r="J11797" t="s">
        <v>45</v>
      </c>
      <c r="K11797">
        <v>-22.463605641409099</v>
      </c>
      <c r="L11797">
        <v>-29.492999999999999</v>
      </c>
      <c r="M11797" s="54">
        <v>-15.433999999999999</v>
      </c>
      <c r="N11797">
        <v>30</v>
      </c>
      <c r="O11797" t="s">
        <v>44</v>
      </c>
      <c r="P11797">
        <v>18.257418583505501</v>
      </c>
    </row>
    <row r="11798" spans="1:16" x14ac:dyDescent="0.25">
      <c r="A11798" s="20" t="s">
        <v>10015</v>
      </c>
      <c r="B11798">
        <v>8</v>
      </c>
      <c r="C11798" t="s">
        <v>21822</v>
      </c>
      <c r="D11798" t="s">
        <v>90</v>
      </c>
      <c r="E11798" t="s">
        <v>82</v>
      </c>
      <c r="F11798" t="s">
        <v>38</v>
      </c>
      <c r="G11798">
        <v>4</v>
      </c>
      <c r="H11798">
        <v>3</v>
      </c>
      <c r="I11798">
        <v>2014</v>
      </c>
      <c r="J11798" t="s">
        <v>45</v>
      </c>
      <c r="K11798">
        <v>-11.0807536578748</v>
      </c>
      <c r="L11798">
        <v>-20.74</v>
      </c>
      <c r="M11798" s="54">
        <v>-1.421</v>
      </c>
      <c r="N11798">
        <v>74</v>
      </c>
      <c r="O11798" t="s">
        <v>44</v>
      </c>
      <c r="P11798">
        <v>11.6247638743819</v>
      </c>
    </row>
    <row r="11799" spans="1:16" x14ac:dyDescent="0.25">
      <c r="A11799" s="20" t="s">
        <v>10016</v>
      </c>
      <c r="B11799">
        <v>8</v>
      </c>
      <c r="C11799" t="s">
        <v>21822</v>
      </c>
      <c r="D11799" t="s">
        <v>90</v>
      </c>
      <c r="E11799" t="s">
        <v>82</v>
      </c>
      <c r="F11799" t="s">
        <v>38</v>
      </c>
      <c r="G11799">
        <v>5</v>
      </c>
      <c r="H11799">
        <v>3</v>
      </c>
      <c r="I11799">
        <v>2014</v>
      </c>
      <c r="J11799" t="s">
        <v>45</v>
      </c>
      <c r="K11799">
        <v>1.7829840323778301</v>
      </c>
      <c r="L11799">
        <v>-11.891</v>
      </c>
      <c r="M11799" s="54">
        <v>15.457000000000001</v>
      </c>
      <c r="N11799">
        <v>37</v>
      </c>
      <c r="O11799" t="s">
        <v>44</v>
      </c>
      <c r="P11799">
        <v>16.439898730535699</v>
      </c>
    </row>
    <row r="11800" spans="1:16" x14ac:dyDescent="0.25">
      <c r="A11800" s="20" t="s">
        <v>10032</v>
      </c>
      <c r="B11800">
        <v>8</v>
      </c>
      <c r="C11800" t="s">
        <v>21822</v>
      </c>
      <c r="D11800" t="s">
        <v>90</v>
      </c>
      <c r="E11800" t="s">
        <v>82</v>
      </c>
      <c r="F11800" t="s">
        <v>38</v>
      </c>
      <c r="G11800">
        <v>2</v>
      </c>
      <c r="H11800">
        <v>3</v>
      </c>
      <c r="I11800">
        <v>2014</v>
      </c>
      <c r="J11800" t="s">
        <v>46</v>
      </c>
      <c r="K11800">
        <v>-1.79581323836707</v>
      </c>
      <c r="L11800">
        <v>-23.341000000000001</v>
      </c>
      <c r="M11800" s="54">
        <v>19.75</v>
      </c>
      <c r="N11800">
        <v>22</v>
      </c>
      <c r="O11800" t="s">
        <v>44</v>
      </c>
      <c r="P11800">
        <v>21.320071635561</v>
      </c>
    </row>
    <row r="11801" spans="1:16" x14ac:dyDescent="0.25">
      <c r="A11801" s="20" t="s">
        <v>10035</v>
      </c>
      <c r="B11801">
        <v>8</v>
      </c>
      <c r="C11801" t="s">
        <v>21822</v>
      </c>
      <c r="D11801" t="s">
        <v>90</v>
      </c>
      <c r="E11801" t="s">
        <v>82</v>
      </c>
      <c r="F11801" t="s">
        <v>38</v>
      </c>
      <c r="G11801">
        <v>3</v>
      </c>
      <c r="H11801">
        <v>3</v>
      </c>
      <c r="I11801">
        <v>2014</v>
      </c>
      <c r="J11801" t="s">
        <v>46</v>
      </c>
      <c r="K11801">
        <v>-1.1388937220266699</v>
      </c>
      <c r="L11801">
        <v>-19.27</v>
      </c>
      <c r="M11801" s="54">
        <v>16.992999999999999</v>
      </c>
      <c r="N11801">
        <v>33</v>
      </c>
      <c r="O11801" t="s">
        <v>44</v>
      </c>
      <c r="P11801">
        <v>17.407765595569799</v>
      </c>
    </row>
    <row r="11802" spans="1:16" x14ac:dyDescent="0.25">
      <c r="A11802" s="20" t="s">
        <v>10036</v>
      </c>
      <c r="B11802">
        <v>8</v>
      </c>
      <c r="C11802" t="s">
        <v>21822</v>
      </c>
      <c r="D11802" t="s">
        <v>90</v>
      </c>
      <c r="E11802" t="s">
        <v>82</v>
      </c>
      <c r="F11802" t="s">
        <v>38</v>
      </c>
      <c r="G11802">
        <v>4</v>
      </c>
      <c r="H11802">
        <v>3</v>
      </c>
      <c r="I11802">
        <v>2014</v>
      </c>
      <c r="J11802" t="s">
        <v>46</v>
      </c>
      <c r="K11802">
        <v>-7.1266664340981398</v>
      </c>
      <c r="L11802">
        <v>-21.465</v>
      </c>
      <c r="M11802" s="54">
        <v>7.2119999999999997</v>
      </c>
      <c r="N11802">
        <v>39</v>
      </c>
      <c r="O11802" t="s">
        <v>44</v>
      </c>
      <c r="P11802">
        <v>16.012815380508702</v>
      </c>
    </row>
    <row r="11803" spans="1:16" x14ac:dyDescent="0.25">
      <c r="A11803" s="20" t="s">
        <v>10037</v>
      </c>
      <c r="B11803">
        <v>8</v>
      </c>
      <c r="C11803" t="s">
        <v>21822</v>
      </c>
      <c r="D11803" t="s">
        <v>90</v>
      </c>
      <c r="E11803" t="s">
        <v>82</v>
      </c>
      <c r="F11803" t="s">
        <v>38</v>
      </c>
      <c r="G11803">
        <v>5</v>
      </c>
      <c r="H11803">
        <v>3</v>
      </c>
      <c r="I11803">
        <v>2014</v>
      </c>
      <c r="J11803" t="s">
        <v>46</v>
      </c>
      <c r="K11803">
        <v>5.0701931667579201</v>
      </c>
      <c r="L11803">
        <v>-9.843</v>
      </c>
      <c r="M11803" s="54">
        <v>19.984000000000002</v>
      </c>
      <c r="N11803">
        <v>86</v>
      </c>
      <c r="O11803" t="s">
        <v>44</v>
      </c>
      <c r="P11803">
        <v>10.783277320343799</v>
      </c>
    </row>
    <row r="11804" spans="1:16" x14ac:dyDescent="0.25">
      <c r="A11804" s="20" t="s">
        <v>10053</v>
      </c>
      <c r="B11804">
        <v>8</v>
      </c>
      <c r="C11804" t="s">
        <v>21822</v>
      </c>
      <c r="D11804" t="s">
        <v>90</v>
      </c>
      <c r="E11804" t="s">
        <v>82</v>
      </c>
      <c r="F11804" t="s">
        <v>38</v>
      </c>
      <c r="G11804">
        <v>2</v>
      </c>
      <c r="H11804">
        <v>3</v>
      </c>
      <c r="I11804">
        <v>2014</v>
      </c>
      <c r="J11804" t="s">
        <v>47</v>
      </c>
      <c r="K11804">
        <v>11.484366758676501</v>
      </c>
      <c r="L11804">
        <v>-2.2519999999999998</v>
      </c>
      <c r="M11804" s="54">
        <v>25.221</v>
      </c>
      <c r="N11804">
        <v>32</v>
      </c>
      <c r="O11804" t="s">
        <v>44</v>
      </c>
      <c r="P11804">
        <v>17.677669529663699</v>
      </c>
    </row>
    <row r="11805" spans="1:16" x14ac:dyDescent="0.25">
      <c r="A11805" s="20" t="s">
        <v>10056</v>
      </c>
      <c r="B11805">
        <v>8</v>
      </c>
      <c r="C11805" t="s">
        <v>21822</v>
      </c>
      <c r="D11805" t="s">
        <v>90</v>
      </c>
      <c r="E11805" t="s">
        <v>82</v>
      </c>
      <c r="F11805" t="s">
        <v>38</v>
      </c>
      <c r="G11805">
        <v>3</v>
      </c>
      <c r="H11805">
        <v>3</v>
      </c>
      <c r="I11805">
        <v>2014</v>
      </c>
      <c r="J11805" t="s">
        <v>47</v>
      </c>
      <c r="K11805">
        <v>18.157141099346099</v>
      </c>
      <c r="L11805">
        <v>8.0329999999999995</v>
      </c>
      <c r="M11805" s="54">
        <v>28.280999999999999</v>
      </c>
      <c r="N11805">
        <v>70</v>
      </c>
      <c r="O11805" t="s">
        <v>44</v>
      </c>
      <c r="P11805">
        <v>11.952286093343901</v>
      </c>
    </row>
    <row r="11806" spans="1:16" x14ac:dyDescent="0.25">
      <c r="A11806" s="20" t="s">
        <v>10057</v>
      </c>
      <c r="B11806">
        <v>8</v>
      </c>
      <c r="C11806" t="s">
        <v>21822</v>
      </c>
      <c r="D11806" t="s">
        <v>90</v>
      </c>
      <c r="E11806" t="s">
        <v>82</v>
      </c>
      <c r="F11806" t="s">
        <v>38</v>
      </c>
      <c r="G11806">
        <v>4</v>
      </c>
      <c r="H11806">
        <v>3</v>
      </c>
      <c r="I11806">
        <v>2014</v>
      </c>
      <c r="J11806" t="s">
        <v>47</v>
      </c>
      <c r="K11806">
        <v>7.8722299555018997</v>
      </c>
      <c r="L11806">
        <v>-0.92</v>
      </c>
      <c r="M11806" s="54">
        <v>16.664000000000001</v>
      </c>
      <c r="N11806">
        <v>72</v>
      </c>
      <c r="O11806" t="s">
        <v>44</v>
      </c>
      <c r="P11806">
        <v>11.7851130197758</v>
      </c>
    </row>
    <row r="11807" spans="1:16" x14ac:dyDescent="0.25">
      <c r="A11807" s="20" t="s">
        <v>10058</v>
      </c>
      <c r="B11807">
        <v>8</v>
      </c>
      <c r="C11807" t="s">
        <v>21822</v>
      </c>
      <c r="D11807" t="s">
        <v>90</v>
      </c>
      <c r="E11807" t="s">
        <v>82</v>
      </c>
      <c r="F11807" t="s">
        <v>38</v>
      </c>
      <c r="G11807">
        <v>5</v>
      </c>
      <c r="H11807">
        <v>3</v>
      </c>
      <c r="I11807">
        <v>2014</v>
      </c>
      <c r="J11807" t="s">
        <v>47</v>
      </c>
      <c r="K11807">
        <v>12.2845988435965</v>
      </c>
      <c r="L11807">
        <v>6.4960000000000004</v>
      </c>
      <c r="M11807" s="54">
        <v>18.073</v>
      </c>
      <c r="N11807">
        <v>639</v>
      </c>
      <c r="O11807" t="s">
        <v>44</v>
      </c>
      <c r="P11807">
        <v>3.9559388606461798</v>
      </c>
    </row>
    <row r="11808" spans="1:16" x14ac:dyDescent="0.25">
      <c r="A11808" s="20" t="s">
        <v>10074</v>
      </c>
      <c r="B11808">
        <v>8</v>
      </c>
      <c r="C11808" t="s">
        <v>21822</v>
      </c>
      <c r="D11808" t="s">
        <v>90</v>
      </c>
      <c r="E11808" t="s">
        <v>82</v>
      </c>
      <c r="F11808" t="s">
        <v>38</v>
      </c>
      <c r="G11808">
        <v>2</v>
      </c>
      <c r="H11808">
        <v>3</v>
      </c>
      <c r="I11808">
        <v>2014</v>
      </c>
      <c r="J11808" t="s">
        <v>48</v>
      </c>
      <c r="K11808">
        <v>-35.070981244282997</v>
      </c>
      <c r="L11808">
        <v>-57.633000000000003</v>
      </c>
      <c r="M11808" s="54">
        <v>-12.509</v>
      </c>
      <c r="N11808">
        <v>29</v>
      </c>
      <c r="O11808" t="s">
        <v>44</v>
      </c>
      <c r="P11808">
        <v>18.569533817705199</v>
      </c>
    </row>
    <row r="11809" spans="1:16" x14ac:dyDescent="0.25">
      <c r="A11809" s="20" t="s">
        <v>10077</v>
      </c>
      <c r="B11809">
        <v>8</v>
      </c>
      <c r="C11809" t="s">
        <v>21822</v>
      </c>
      <c r="D11809" t="s">
        <v>90</v>
      </c>
      <c r="E11809" t="s">
        <v>82</v>
      </c>
      <c r="F11809" t="s">
        <v>38</v>
      </c>
      <c r="G11809">
        <v>3</v>
      </c>
      <c r="H11809">
        <v>3</v>
      </c>
      <c r="I11809">
        <v>2014</v>
      </c>
      <c r="J11809" t="s">
        <v>48</v>
      </c>
      <c r="K11809">
        <v>-28.822098978362899</v>
      </c>
      <c r="L11809">
        <v>-56.951999999999998</v>
      </c>
      <c r="M11809" s="54">
        <v>-0.69199999999999995</v>
      </c>
      <c r="N11809">
        <v>34</v>
      </c>
      <c r="O11809" t="s">
        <v>44</v>
      </c>
      <c r="P11809">
        <v>17.149858514250901</v>
      </c>
    </row>
    <row r="11810" spans="1:16" x14ac:dyDescent="0.25">
      <c r="A11810" s="20" t="s">
        <v>10078</v>
      </c>
      <c r="B11810">
        <v>8</v>
      </c>
      <c r="C11810" t="s">
        <v>21822</v>
      </c>
      <c r="D11810" t="s">
        <v>90</v>
      </c>
      <c r="E11810" t="s">
        <v>82</v>
      </c>
      <c r="F11810" t="s">
        <v>38</v>
      </c>
      <c r="G11810">
        <v>4</v>
      </c>
      <c r="H11810">
        <v>3</v>
      </c>
      <c r="I11810">
        <v>2014</v>
      </c>
      <c r="J11810" t="s">
        <v>48</v>
      </c>
      <c r="K11810">
        <v>-28.893351935180899</v>
      </c>
      <c r="L11810">
        <v>-50.734000000000002</v>
      </c>
      <c r="M11810" s="54">
        <v>-7.0519999999999996</v>
      </c>
      <c r="N11810">
        <v>72</v>
      </c>
      <c r="O11810" t="s">
        <v>44</v>
      </c>
      <c r="P11810">
        <v>11.7851130197758</v>
      </c>
    </row>
    <row r="11811" spans="1:16" x14ac:dyDescent="0.25">
      <c r="A11811" s="20" t="s">
        <v>10079</v>
      </c>
      <c r="B11811">
        <v>8</v>
      </c>
      <c r="C11811" t="s">
        <v>21822</v>
      </c>
      <c r="D11811" t="s">
        <v>90</v>
      </c>
      <c r="E11811" t="s">
        <v>82</v>
      </c>
      <c r="F11811" t="s">
        <v>38</v>
      </c>
      <c r="G11811">
        <v>5</v>
      </c>
      <c r="H11811">
        <v>3</v>
      </c>
      <c r="I11811">
        <v>2014</v>
      </c>
      <c r="J11811" t="s">
        <v>48</v>
      </c>
      <c r="K11811">
        <v>-31.333115950135799</v>
      </c>
      <c r="L11811">
        <v>-51.991</v>
      </c>
      <c r="M11811" s="54">
        <v>-10.675000000000001</v>
      </c>
      <c r="N11811">
        <v>259</v>
      </c>
      <c r="O11811" t="s">
        <v>44</v>
      </c>
      <c r="P11811">
        <v>6.2136976600120004</v>
      </c>
    </row>
    <row r="11812" spans="1:16" x14ac:dyDescent="0.25">
      <c r="A11812" s="20" t="s">
        <v>19209</v>
      </c>
      <c r="B11812">
        <v>8</v>
      </c>
      <c r="C11812" t="s">
        <v>21822</v>
      </c>
      <c r="D11812" t="s">
        <v>90</v>
      </c>
      <c r="E11812" t="s">
        <v>82</v>
      </c>
      <c r="F11812" t="s">
        <v>38</v>
      </c>
      <c r="G11812">
        <v>2</v>
      </c>
      <c r="H11812">
        <v>3</v>
      </c>
      <c r="I11812">
        <v>2014</v>
      </c>
      <c r="J11812" t="s">
        <v>49</v>
      </c>
      <c r="K11812" t="s">
        <v>44</v>
      </c>
      <c r="L11812" t="s">
        <v>44</v>
      </c>
      <c r="M11812" s="54" t="s">
        <v>44</v>
      </c>
      <c r="N11812">
        <v>12</v>
      </c>
      <c r="O11812" t="s">
        <v>44</v>
      </c>
      <c r="P11812">
        <v>28.867513459481302</v>
      </c>
    </row>
    <row r="11813" spans="1:16" x14ac:dyDescent="0.25">
      <c r="A11813" s="20" t="s">
        <v>19210</v>
      </c>
      <c r="B11813">
        <v>8</v>
      </c>
      <c r="C11813" t="s">
        <v>21822</v>
      </c>
      <c r="D11813" t="s">
        <v>90</v>
      </c>
      <c r="E11813" t="s">
        <v>82</v>
      </c>
      <c r="F11813" t="s">
        <v>38</v>
      </c>
      <c r="G11813">
        <v>3</v>
      </c>
      <c r="H11813">
        <v>3</v>
      </c>
      <c r="I11813">
        <v>2014</v>
      </c>
      <c r="J11813" t="s">
        <v>49</v>
      </c>
      <c r="K11813">
        <v>-27.086704007582199</v>
      </c>
      <c r="L11813">
        <v>-48.006999999999998</v>
      </c>
      <c r="M11813" s="54">
        <v>-6.1660000000000004</v>
      </c>
      <c r="N11813">
        <v>21</v>
      </c>
      <c r="O11813" t="s">
        <v>44</v>
      </c>
      <c r="P11813">
        <v>21.821789023599202</v>
      </c>
    </row>
    <row r="11814" spans="1:16" x14ac:dyDescent="0.25">
      <c r="A11814" s="20" t="s">
        <v>19211</v>
      </c>
      <c r="B11814">
        <v>8</v>
      </c>
      <c r="C11814" t="s">
        <v>21822</v>
      </c>
      <c r="D11814" t="s">
        <v>90</v>
      </c>
      <c r="E11814" t="s">
        <v>82</v>
      </c>
      <c r="F11814" t="s">
        <v>38</v>
      </c>
      <c r="G11814">
        <v>4</v>
      </c>
      <c r="H11814">
        <v>3</v>
      </c>
      <c r="I11814">
        <v>2014</v>
      </c>
      <c r="J11814" t="s">
        <v>49</v>
      </c>
      <c r="K11814">
        <v>-29.8181472913585</v>
      </c>
      <c r="L11814">
        <v>-46.491</v>
      </c>
      <c r="M11814" s="54">
        <v>-13.145</v>
      </c>
      <c r="N11814">
        <v>70</v>
      </c>
      <c r="O11814" t="s">
        <v>44</v>
      </c>
      <c r="P11814">
        <v>11.952286093343901</v>
      </c>
    </row>
    <row r="11815" spans="1:16" x14ac:dyDescent="0.25">
      <c r="A11815" s="20" t="s">
        <v>19212</v>
      </c>
      <c r="B11815">
        <v>8</v>
      </c>
      <c r="C11815" t="s">
        <v>21822</v>
      </c>
      <c r="D11815" t="s">
        <v>90</v>
      </c>
      <c r="E11815" t="s">
        <v>82</v>
      </c>
      <c r="F11815" t="s">
        <v>38</v>
      </c>
      <c r="G11815">
        <v>5</v>
      </c>
      <c r="H11815">
        <v>3</v>
      </c>
      <c r="I11815">
        <v>2014</v>
      </c>
      <c r="J11815" t="s">
        <v>49</v>
      </c>
      <c r="K11815">
        <v>-23.106446360998099</v>
      </c>
      <c r="L11815">
        <v>-40.564999999999998</v>
      </c>
      <c r="M11815" s="54">
        <v>-5.6479999999999997</v>
      </c>
      <c r="N11815">
        <v>62</v>
      </c>
      <c r="O11815" t="s">
        <v>44</v>
      </c>
      <c r="P11815">
        <v>12.700012700019</v>
      </c>
    </row>
    <row r="11816" spans="1:16" x14ac:dyDescent="0.25">
      <c r="A11816" s="20" t="s">
        <v>19213</v>
      </c>
      <c r="B11816">
        <v>8</v>
      </c>
      <c r="C11816" t="s">
        <v>21822</v>
      </c>
      <c r="D11816" t="s">
        <v>90</v>
      </c>
      <c r="E11816" t="s">
        <v>82</v>
      </c>
      <c r="F11816" t="s">
        <v>38</v>
      </c>
      <c r="G11816">
        <v>2</v>
      </c>
      <c r="H11816">
        <v>3</v>
      </c>
      <c r="I11816">
        <v>2014</v>
      </c>
      <c r="J11816" t="s">
        <v>50</v>
      </c>
      <c r="K11816" t="s">
        <v>44</v>
      </c>
      <c r="L11816" t="s">
        <v>44</v>
      </c>
      <c r="M11816" s="54" t="s">
        <v>44</v>
      </c>
      <c r="N11816">
        <v>20</v>
      </c>
      <c r="O11816" t="s">
        <v>44</v>
      </c>
      <c r="P11816">
        <v>22.360679774997902</v>
      </c>
    </row>
    <row r="11817" spans="1:16" x14ac:dyDescent="0.25">
      <c r="A11817" s="20" t="s">
        <v>19214</v>
      </c>
      <c r="B11817">
        <v>8</v>
      </c>
      <c r="C11817" t="s">
        <v>21822</v>
      </c>
      <c r="D11817" t="s">
        <v>90</v>
      </c>
      <c r="E11817" t="s">
        <v>82</v>
      </c>
      <c r="F11817" t="s">
        <v>38</v>
      </c>
      <c r="G11817">
        <v>3</v>
      </c>
      <c r="H11817">
        <v>3</v>
      </c>
      <c r="I11817">
        <v>2014</v>
      </c>
      <c r="J11817" t="s">
        <v>50</v>
      </c>
      <c r="K11817" t="s">
        <v>44</v>
      </c>
      <c r="L11817" t="s">
        <v>44</v>
      </c>
      <c r="M11817" s="54" t="s">
        <v>44</v>
      </c>
      <c r="N11817">
        <v>21</v>
      </c>
      <c r="O11817" t="s">
        <v>44</v>
      </c>
      <c r="P11817">
        <v>21.821789023599202</v>
      </c>
    </row>
    <row r="11818" spans="1:16" x14ac:dyDescent="0.25">
      <c r="A11818" s="20" t="s">
        <v>19215</v>
      </c>
      <c r="B11818">
        <v>8</v>
      </c>
      <c r="C11818" t="s">
        <v>21822</v>
      </c>
      <c r="D11818" t="s">
        <v>90</v>
      </c>
      <c r="E11818" t="s">
        <v>82</v>
      </c>
      <c r="F11818" t="s">
        <v>38</v>
      </c>
      <c r="G11818">
        <v>4</v>
      </c>
      <c r="H11818">
        <v>3</v>
      </c>
      <c r="I11818">
        <v>2014</v>
      </c>
      <c r="J11818" t="s">
        <v>50</v>
      </c>
      <c r="K11818" t="s">
        <v>44</v>
      </c>
      <c r="L11818" t="s">
        <v>44</v>
      </c>
      <c r="M11818" s="54" t="s">
        <v>44</v>
      </c>
      <c r="N11818">
        <v>76</v>
      </c>
      <c r="O11818" t="s">
        <v>44</v>
      </c>
      <c r="P11818">
        <v>11.470786693528099</v>
      </c>
    </row>
    <row r="11819" spans="1:16" x14ac:dyDescent="0.25">
      <c r="A11819" s="20" t="s">
        <v>19216</v>
      </c>
      <c r="B11819">
        <v>8</v>
      </c>
      <c r="C11819" t="s">
        <v>21822</v>
      </c>
      <c r="D11819" t="s">
        <v>90</v>
      </c>
      <c r="E11819" t="s">
        <v>82</v>
      </c>
      <c r="F11819" t="s">
        <v>38</v>
      </c>
      <c r="G11819">
        <v>5</v>
      </c>
      <c r="H11819">
        <v>3</v>
      </c>
      <c r="I11819">
        <v>2014</v>
      </c>
      <c r="J11819" t="s">
        <v>50</v>
      </c>
      <c r="K11819" t="s">
        <v>44</v>
      </c>
      <c r="L11819" t="s">
        <v>44</v>
      </c>
      <c r="M11819" s="54" t="s">
        <v>44</v>
      </c>
      <c r="N11819">
        <v>263</v>
      </c>
      <c r="O11819" t="s">
        <v>44</v>
      </c>
      <c r="P11819">
        <v>6.1662641597820702</v>
      </c>
    </row>
    <row r="11820" spans="1:16" x14ac:dyDescent="0.25">
      <c r="A11820" s="20" t="s">
        <v>19217</v>
      </c>
      <c r="B11820">
        <v>8</v>
      </c>
      <c r="C11820" t="s">
        <v>21822</v>
      </c>
      <c r="D11820" t="s">
        <v>90</v>
      </c>
      <c r="E11820" t="s">
        <v>82</v>
      </c>
      <c r="F11820" t="s">
        <v>38</v>
      </c>
      <c r="G11820">
        <v>2</v>
      </c>
      <c r="H11820">
        <v>3</v>
      </c>
      <c r="I11820">
        <v>2014</v>
      </c>
      <c r="J11820" t="s">
        <v>51</v>
      </c>
      <c r="K11820" t="s">
        <v>44</v>
      </c>
      <c r="L11820" t="s">
        <v>44</v>
      </c>
      <c r="M11820" s="54" t="s">
        <v>44</v>
      </c>
      <c r="N11820">
        <v>16</v>
      </c>
      <c r="O11820" t="s">
        <v>44</v>
      </c>
      <c r="P11820">
        <v>25</v>
      </c>
    </row>
    <row r="11821" spans="1:16" x14ac:dyDescent="0.25">
      <c r="A11821" s="20" t="s">
        <v>19218</v>
      </c>
      <c r="B11821">
        <v>8</v>
      </c>
      <c r="C11821" t="s">
        <v>21822</v>
      </c>
      <c r="D11821" t="s">
        <v>90</v>
      </c>
      <c r="E11821" t="s">
        <v>82</v>
      </c>
      <c r="F11821" t="s">
        <v>38</v>
      </c>
      <c r="G11821">
        <v>3</v>
      </c>
      <c r="H11821">
        <v>3</v>
      </c>
      <c r="I11821">
        <v>2014</v>
      </c>
      <c r="J11821" t="s">
        <v>51</v>
      </c>
      <c r="K11821">
        <v>8.6340062704777303</v>
      </c>
      <c r="L11821">
        <v>-5.7169999999999996</v>
      </c>
      <c r="M11821" s="54">
        <v>22.984999999999999</v>
      </c>
      <c r="N11821">
        <v>23</v>
      </c>
      <c r="O11821" t="s">
        <v>44</v>
      </c>
      <c r="P11821">
        <v>20.851441405707501</v>
      </c>
    </row>
    <row r="11822" spans="1:16" x14ac:dyDescent="0.25">
      <c r="A11822" s="20" t="s">
        <v>19219</v>
      </c>
      <c r="B11822">
        <v>8</v>
      </c>
      <c r="C11822" t="s">
        <v>21822</v>
      </c>
      <c r="D11822" t="s">
        <v>90</v>
      </c>
      <c r="E11822" t="s">
        <v>82</v>
      </c>
      <c r="F11822" t="s">
        <v>38</v>
      </c>
      <c r="G11822">
        <v>4</v>
      </c>
      <c r="H11822">
        <v>3</v>
      </c>
      <c r="I11822">
        <v>2014</v>
      </c>
      <c r="J11822" t="s">
        <v>51</v>
      </c>
      <c r="K11822">
        <v>-9.6998448160458999</v>
      </c>
      <c r="L11822">
        <v>-16.585000000000001</v>
      </c>
      <c r="M11822" s="54">
        <v>-2.8149999999999999</v>
      </c>
      <c r="N11822">
        <v>31</v>
      </c>
      <c r="O11822" t="s">
        <v>44</v>
      </c>
      <c r="P11822">
        <v>17.9605302026775</v>
      </c>
    </row>
    <row r="11823" spans="1:16" x14ac:dyDescent="0.25">
      <c r="A11823" s="20" t="s">
        <v>19220</v>
      </c>
      <c r="B11823">
        <v>8</v>
      </c>
      <c r="C11823" t="s">
        <v>21822</v>
      </c>
      <c r="D11823" t="s">
        <v>90</v>
      </c>
      <c r="E11823" t="s">
        <v>82</v>
      </c>
      <c r="F11823" t="s">
        <v>38</v>
      </c>
      <c r="G11823">
        <v>5</v>
      </c>
      <c r="H11823">
        <v>3</v>
      </c>
      <c r="I11823">
        <v>2014</v>
      </c>
      <c r="J11823" t="s">
        <v>51</v>
      </c>
      <c r="K11823">
        <v>4.4738965982400103</v>
      </c>
      <c r="L11823">
        <v>-3.7450000000000001</v>
      </c>
      <c r="M11823" s="54">
        <v>12.693</v>
      </c>
      <c r="N11823">
        <v>151</v>
      </c>
      <c r="O11823" t="s">
        <v>44</v>
      </c>
      <c r="P11823">
        <v>8.1378845877115893</v>
      </c>
    </row>
    <row r="11824" spans="1:16" x14ac:dyDescent="0.25">
      <c r="A11824" s="20" t="s">
        <v>19221</v>
      </c>
      <c r="B11824">
        <v>8</v>
      </c>
      <c r="C11824" t="s">
        <v>21822</v>
      </c>
      <c r="D11824" t="s">
        <v>90</v>
      </c>
      <c r="E11824" t="s">
        <v>83</v>
      </c>
      <c r="F11824" t="s">
        <v>42</v>
      </c>
      <c r="G11824">
        <v>2</v>
      </c>
      <c r="H11824">
        <v>4</v>
      </c>
      <c r="I11824">
        <v>2014</v>
      </c>
      <c r="J11824" t="s">
        <v>52</v>
      </c>
      <c r="K11824" t="s">
        <v>44</v>
      </c>
      <c r="L11824" t="s">
        <v>44</v>
      </c>
      <c r="M11824" s="54" t="s">
        <v>44</v>
      </c>
      <c r="N11824">
        <v>2</v>
      </c>
      <c r="O11824" t="s">
        <v>44</v>
      </c>
      <c r="P11824">
        <v>70.710678118654698</v>
      </c>
    </row>
    <row r="11825" spans="1:16" x14ac:dyDescent="0.25">
      <c r="A11825" s="20" t="s">
        <v>19222</v>
      </c>
      <c r="B11825">
        <v>8</v>
      </c>
      <c r="C11825" t="s">
        <v>21822</v>
      </c>
      <c r="D11825" t="s">
        <v>90</v>
      </c>
      <c r="E11825" t="s">
        <v>83</v>
      </c>
      <c r="F11825" t="s">
        <v>42</v>
      </c>
      <c r="G11825">
        <v>3</v>
      </c>
      <c r="H11825">
        <v>4</v>
      </c>
      <c r="I11825">
        <v>2014</v>
      </c>
      <c r="J11825" t="s">
        <v>52</v>
      </c>
      <c r="K11825" t="s">
        <v>44</v>
      </c>
      <c r="L11825" t="s">
        <v>44</v>
      </c>
      <c r="M11825" s="54" t="s">
        <v>44</v>
      </c>
      <c r="N11825">
        <v>2</v>
      </c>
      <c r="O11825" t="s">
        <v>44</v>
      </c>
      <c r="P11825">
        <v>70.710678118654698</v>
      </c>
    </row>
    <row r="11826" spans="1:16" x14ac:dyDescent="0.25">
      <c r="A11826" s="20" t="s">
        <v>19223</v>
      </c>
      <c r="B11826">
        <v>8</v>
      </c>
      <c r="C11826" t="s">
        <v>21822</v>
      </c>
      <c r="D11826" t="s">
        <v>90</v>
      </c>
      <c r="E11826" t="s">
        <v>83</v>
      </c>
      <c r="F11826" t="s">
        <v>42</v>
      </c>
      <c r="G11826">
        <v>4</v>
      </c>
      <c r="H11826">
        <v>4</v>
      </c>
      <c r="I11826">
        <v>2014</v>
      </c>
      <c r="J11826" t="s">
        <v>52</v>
      </c>
      <c r="K11826" t="s">
        <v>44</v>
      </c>
      <c r="L11826" t="s">
        <v>44</v>
      </c>
      <c r="M11826" s="54" t="s">
        <v>44</v>
      </c>
      <c r="N11826">
        <v>5</v>
      </c>
      <c r="O11826" t="s">
        <v>44</v>
      </c>
      <c r="P11826">
        <v>44.721359549995803</v>
      </c>
    </row>
    <row r="11827" spans="1:16" x14ac:dyDescent="0.25">
      <c r="A11827" s="20" t="s">
        <v>19224</v>
      </c>
      <c r="B11827">
        <v>8</v>
      </c>
      <c r="C11827" t="s">
        <v>21822</v>
      </c>
      <c r="D11827" t="s">
        <v>90</v>
      </c>
      <c r="E11827" t="s">
        <v>83</v>
      </c>
      <c r="F11827" t="s">
        <v>42</v>
      </c>
      <c r="G11827">
        <v>5</v>
      </c>
      <c r="H11827">
        <v>4</v>
      </c>
      <c r="I11827">
        <v>2014</v>
      </c>
      <c r="J11827" t="s">
        <v>52</v>
      </c>
      <c r="K11827" t="s">
        <v>44</v>
      </c>
      <c r="L11827" t="s">
        <v>44</v>
      </c>
      <c r="M11827" s="54" t="s">
        <v>44</v>
      </c>
      <c r="N11827">
        <v>0</v>
      </c>
      <c r="O11827" t="s">
        <v>44</v>
      </c>
      <c r="P11827" t="s">
        <v>11517</v>
      </c>
    </row>
    <row r="11828" spans="1:16" x14ac:dyDescent="0.25">
      <c r="A11828" s="20" t="s">
        <v>19225</v>
      </c>
      <c r="B11828">
        <v>8</v>
      </c>
      <c r="C11828" t="s">
        <v>21822</v>
      </c>
      <c r="D11828" t="s">
        <v>90</v>
      </c>
      <c r="E11828" t="s">
        <v>83</v>
      </c>
      <c r="F11828" t="s">
        <v>42</v>
      </c>
      <c r="G11828">
        <v>2</v>
      </c>
      <c r="H11828">
        <v>4</v>
      </c>
      <c r="I11828">
        <v>2014</v>
      </c>
      <c r="J11828" t="s">
        <v>53</v>
      </c>
      <c r="K11828" t="s">
        <v>44</v>
      </c>
      <c r="L11828" t="s">
        <v>44</v>
      </c>
      <c r="M11828" s="54" t="s">
        <v>44</v>
      </c>
      <c r="N11828">
        <v>1</v>
      </c>
      <c r="O11828" t="s">
        <v>44</v>
      </c>
      <c r="P11828">
        <v>100</v>
      </c>
    </row>
    <row r="11829" spans="1:16" x14ac:dyDescent="0.25">
      <c r="A11829" s="20" t="s">
        <v>19226</v>
      </c>
      <c r="B11829">
        <v>8</v>
      </c>
      <c r="C11829" t="s">
        <v>21822</v>
      </c>
      <c r="D11829" t="s">
        <v>90</v>
      </c>
      <c r="E11829" t="s">
        <v>83</v>
      </c>
      <c r="F11829" t="s">
        <v>42</v>
      </c>
      <c r="G11829">
        <v>3</v>
      </c>
      <c r="H11829">
        <v>4</v>
      </c>
      <c r="I11829">
        <v>2014</v>
      </c>
      <c r="J11829" t="s">
        <v>53</v>
      </c>
      <c r="K11829" t="s">
        <v>44</v>
      </c>
      <c r="L11829" t="s">
        <v>44</v>
      </c>
      <c r="M11829" s="54" t="s">
        <v>44</v>
      </c>
      <c r="N11829">
        <v>1</v>
      </c>
      <c r="O11829" t="s">
        <v>44</v>
      </c>
      <c r="P11829">
        <v>100</v>
      </c>
    </row>
    <row r="11830" spans="1:16" x14ac:dyDescent="0.25">
      <c r="A11830" s="20" t="s">
        <v>19227</v>
      </c>
      <c r="B11830">
        <v>8</v>
      </c>
      <c r="C11830" t="s">
        <v>21822</v>
      </c>
      <c r="D11830" t="s">
        <v>90</v>
      </c>
      <c r="E11830" t="s">
        <v>83</v>
      </c>
      <c r="F11830" t="s">
        <v>42</v>
      </c>
      <c r="G11830">
        <v>4</v>
      </c>
      <c r="H11830">
        <v>4</v>
      </c>
      <c r="I11830">
        <v>2014</v>
      </c>
      <c r="J11830" t="s">
        <v>53</v>
      </c>
      <c r="K11830" t="s">
        <v>44</v>
      </c>
      <c r="L11830" t="s">
        <v>44</v>
      </c>
      <c r="M11830" s="54" t="s">
        <v>44</v>
      </c>
      <c r="N11830">
        <v>9</v>
      </c>
      <c r="O11830" t="s">
        <v>44</v>
      </c>
      <c r="P11830">
        <v>33.3333333333333</v>
      </c>
    </row>
    <row r="11831" spans="1:16" x14ac:dyDescent="0.25">
      <c r="A11831" s="20" t="s">
        <v>19228</v>
      </c>
      <c r="B11831">
        <v>8</v>
      </c>
      <c r="C11831" t="s">
        <v>21822</v>
      </c>
      <c r="D11831" t="s">
        <v>90</v>
      </c>
      <c r="E11831" t="s">
        <v>83</v>
      </c>
      <c r="F11831" t="s">
        <v>42</v>
      </c>
      <c r="G11831">
        <v>5</v>
      </c>
      <c r="H11831">
        <v>4</v>
      </c>
      <c r="I11831">
        <v>2014</v>
      </c>
      <c r="J11831" t="s">
        <v>53</v>
      </c>
      <c r="K11831" t="s">
        <v>44</v>
      </c>
      <c r="L11831" t="s">
        <v>44</v>
      </c>
      <c r="M11831" s="54" t="s">
        <v>44</v>
      </c>
      <c r="N11831">
        <v>27</v>
      </c>
      <c r="O11831" t="s">
        <v>44</v>
      </c>
      <c r="P11831">
        <v>19.245008972987499</v>
      </c>
    </row>
    <row r="11832" spans="1:16" x14ac:dyDescent="0.25">
      <c r="A11832" s="20" t="s">
        <v>19229</v>
      </c>
      <c r="B11832">
        <v>8</v>
      </c>
      <c r="C11832" t="s">
        <v>21822</v>
      </c>
      <c r="D11832" t="s">
        <v>90</v>
      </c>
      <c r="E11832" t="s">
        <v>83</v>
      </c>
      <c r="F11832" t="s">
        <v>42</v>
      </c>
      <c r="G11832">
        <v>2</v>
      </c>
      <c r="H11832">
        <v>4</v>
      </c>
      <c r="I11832">
        <v>2014</v>
      </c>
      <c r="J11832" t="s">
        <v>34</v>
      </c>
      <c r="K11832">
        <v>2.6516126729802001</v>
      </c>
      <c r="L11832">
        <v>-11.862</v>
      </c>
      <c r="M11832" s="54">
        <v>17.164999999999999</v>
      </c>
      <c r="N11832">
        <v>114</v>
      </c>
      <c r="O11832" t="s">
        <v>44</v>
      </c>
      <c r="P11832">
        <v>9.3658581158169394</v>
      </c>
    </row>
    <row r="11833" spans="1:16" x14ac:dyDescent="0.25">
      <c r="A11833" s="20" t="s">
        <v>19230</v>
      </c>
      <c r="B11833">
        <v>8</v>
      </c>
      <c r="C11833" t="s">
        <v>21822</v>
      </c>
      <c r="D11833" t="s">
        <v>90</v>
      </c>
      <c r="E11833" t="s">
        <v>83</v>
      </c>
      <c r="F11833" t="s">
        <v>42</v>
      </c>
      <c r="G11833">
        <v>2</v>
      </c>
      <c r="H11833">
        <v>4</v>
      </c>
      <c r="I11833">
        <v>2014</v>
      </c>
      <c r="J11833" t="s">
        <v>54</v>
      </c>
      <c r="K11833" t="s">
        <v>44</v>
      </c>
      <c r="L11833" t="s">
        <v>44</v>
      </c>
      <c r="M11833" s="54" t="s">
        <v>44</v>
      </c>
      <c r="N11833">
        <v>1</v>
      </c>
      <c r="O11833" t="s">
        <v>44</v>
      </c>
      <c r="P11833">
        <v>100</v>
      </c>
    </row>
    <row r="11834" spans="1:16" x14ac:dyDescent="0.25">
      <c r="A11834" s="20" t="s">
        <v>19231</v>
      </c>
      <c r="B11834">
        <v>8</v>
      </c>
      <c r="C11834" t="s">
        <v>21822</v>
      </c>
      <c r="D11834" t="s">
        <v>90</v>
      </c>
      <c r="E11834" t="s">
        <v>83</v>
      </c>
      <c r="F11834" t="s">
        <v>42</v>
      </c>
      <c r="G11834">
        <v>3</v>
      </c>
      <c r="H11834">
        <v>4</v>
      </c>
      <c r="I11834">
        <v>2014</v>
      </c>
      <c r="J11834" t="s">
        <v>54</v>
      </c>
      <c r="K11834" t="s">
        <v>44</v>
      </c>
      <c r="L11834" t="s">
        <v>44</v>
      </c>
      <c r="M11834" s="54" t="s">
        <v>44</v>
      </c>
      <c r="N11834">
        <v>2</v>
      </c>
      <c r="O11834" t="s">
        <v>44</v>
      </c>
      <c r="P11834">
        <v>70.710678118654698</v>
      </c>
    </row>
    <row r="11835" spans="1:16" x14ac:dyDescent="0.25">
      <c r="A11835" s="20" t="s">
        <v>19232</v>
      </c>
      <c r="B11835">
        <v>8</v>
      </c>
      <c r="C11835" t="s">
        <v>21822</v>
      </c>
      <c r="D11835" t="s">
        <v>90</v>
      </c>
      <c r="E11835" t="s">
        <v>83</v>
      </c>
      <c r="F11835" t="s">
        <v>42</v>
      </c>
      <c r="G11835">
        <v>4</v>
      </c>
      <c r="H11835">
        <v>4</v>
      </c>
      <c r="I11835">
        <v>2014</v>
      </c>
      <c r="J11835" t="s">
        <v>54</v>
      </c>
      <c r="K11835" t="s">
        <v>44</v>
      </c>
      <c r="L11835" t="s">
        <v>44</v>
      </c>
      <c r="M11835" s="54" t="s">
        <v>44</v>
      </c>
      <c r="N11835">
        <v>0</v>
      </c>
      <c r="O11835" t="s">
        <v>44</v>
      </c>
      <c r="P11835" t="s">
        <v>11517</v>
      </c>
    </row>
    <row r="11836" spans="1:16" x14ac:dyDescent="0.25">
      <c r="A11836" s="20" t="s">
        <v>19233</v>
      </c>
      <c r="B11836">
        <v>8</v>
      </c>
      <c r="C11836" t="s">
        <v>21822</v>
      </c>
      <c r="D11836" t="s">
        <v>90</v>
      </c>
      <c r="E11836" t="s">
        <v>83</v>
      </c>
      <c r="F11836" t="s">
        <v>42</v>
      </c>
      <c r="G11836">
        <v>5</v>
      </c>
      <c r="H11836">
        <v>4</v>
      </c>
      <c r="I11836">
        <v>2014</v>
      </c>
      <c r="J11836" t="s">
        <v>54</v>
      </c>
      <c r="K11836" t="s">
        <v>44</v>
      </c>
      <c r="L11836" t="s">
        <v>44</v>
      </c>
      <c r="M11836" s="54" t="s">
        <v>44</v>
      </c>
      <c r="N11836">
        <v>2</v>
      </c>
      <c r="O11836" t="s">
        <v>44</v>
      </c>
      <c r="P11836">
        <v>70.710678118654698</v>
      </c>
    </row>
    <row r="11837" spans="1:16" x14ac:dyDescent="0.25">
      <c r="A11837" s="20" t="s">
        <v>19234</v>
      </c>
      <c r="B11837">
        <v>8</v>
      </c>
      <c r="C11837" t="s">
        <v>21822</v>
      </c>
      <c r="D11837" t="s">
        <v>90</v>
      </c>
      <c r="E11837" t="s">
        <v>83</v>
      </c>
      <c r="F11837" t="s">
        <v>42</v>
      </c>
      <c r="G11837">
        <v>3</v>
      </c>
      <c r="H11837">
        <v>4</v>
      </c>
      <c r="I11837">
        <v>2014</v>
      </c>
      <c r="J11837" t="s">
        <v>34</v>
      </c>
      <c r="K11837">
        <v>-2.4599710280273501</v>
      </c>
      <c r="L11837">
        <v>-15.986000000000001</v>
      </c>
      <c r="M11837" s="54">
        <v>11.066000000000001</v>
      </c>
      <c r="N11837">
        <v>124</v>
      </c>
      <c r="O11837" t="s">
        <v>44</v>
      </c>
      <c r="P11837">
        <v>8.9802651013387393</v>
      </c>
    </row>
    <row r="11838" spans="1:16" x14ac:dyDescent="0.25">
      <c r="A11838" s="20" t="s">
        <v>19235</v>
      </c>
      <c r="B11838">
        <v>8</v>
      </c>
      <c r="C11838" t="s">
        <v>21822</v>
      </c>
      <c r="D11838" t="s">
        <v>90</v>
      </c>
      <c r="E11838" t="s">
        <v>83</v>
      </c>
      <c r="F11838" t="s">
        <v>42</v>
      </c>
      <c r="G11838">
        <v>2</v>
      </c>
      <c r="H11838">
        <v>4</v>
      </c>
      <c r="I11838">
        <v>2014</v>
      </c>
      <c r="J11838" t="s">
        <v>55</v>
      </c>
      <c r="K11838" t="s">
        <v>44</v>
      </c>
      <c r="L11838" t="s">
        <v>44</v>
      </c>
      <c r="M11838" s="54" t="s">
        <v>44</v>
      </c>
      <c r="N11838">
        <v>2</v>
      </c>
      <c r="O11838" t="s">
        <v>44</v>
      </c>
      <c r="P11838">
        <v>70.710678118654698</v>
      </c>
    </row>
    <row r="11839" spans="1:16" x14ac:dyDescent="0.25">
      <c r="A11839" s="20" t="s">
        <v>19236</v>
      </c>
      <c r="B11839">
        <v>8</v>
      </c>
      <c r="C11839" t="s">
        <v>21822</v>
      </c>
      <c r="D11839" t="s">
        <v>90</v>
      </c>
      <c r="E11839" t="s">
        <v>83</v>
      </c>
      <c r="F11839" t="s">
        <v>42</v>
      </c>
      <c r="G11839">
        <v>3</v>
      </c>
      <c r="H11839">
        <v>4</v>
      </c>
      <c r="I11839">
        <v>2014</v>
      </c>
      <c r="J11839" t="s">
        <v>55</v>
      </c>
      <c r="K11839" t="s">
        <v>44</v>
      </c>
      <c r="L11839" t="s">
        <v>44</v>
      </c>
      <c r="M11839" s="54" t="s">
        <v>44</v>
      </c>
      <c r="N11839">
        <v>11</v>
      </c>
      <c r="O11839" t="s">
        <v>44</v>
      </c>
      <c r="P11839">
        <v>30.151134457776401</v>
      </c>
    </row>
    <row r="11840" spans="1:16" x14ac:dyDescent="0.25">
      <c r="A11840" s="20" t="s">
        <v>19237</v>
      </c>
      <c r="B11840">
        <v>8</v>
      </c>
      <c r="C11840" t="s">
        <v>21822</v>
      </c>
      <c r="D11840" t="s">
        <v>90</v>
      </c>
      <c r="E11840" t="s">
        <v>83</v>
      </c>
      <c r="F11840" t="s">
        <v>42</v>
      </c>
      <c r="G11840">
        <v>4</v>
      </c>
      <c r="H11840">
        <v>4</v>
      </c>
      <c r="I11840">
        <v>2014</v>
      </c>
      <c r="J11840" t="s">
        <v>55</v>
      </c>
      <c r="K11840" t="s">
        <v>44</v>
      </c>
      <c r="L11840" t="s">
        <v>44</v>
      </c>
      <c r="M11840" s="54" t="s">
        <v>44</v>
      </c>
      <c r="N11840">
        <v>20</v>
      </c>
      <c r="O11840" t="s">
        <v>44</v>
      </c>
      <c r="P11840">
        <v>22.360679774997902</v>
      </c>
    </row>
    <row r="11841" spans="1:16" x14ac:dyDescent="0.25">
      <c r="A11841" s="20" t="s">
        <v>19238</v>
      </c>
      <c r="B11841">
        <v>8</v>
      </c>
      <c r="C11841" t="s">
        <v>21822</v>
      </c>
      <c r="D11841" t="s">
        <v>90</v>
      </c>
      <c r="E11841" t="s">
        <v>83</v>
      </c>
      <c r="F11841" t="s">
        <v>42</v>
      </c>
      <c r="G11841">
        <v>5</v>
      </c>
      <c r="H11841">
        <v>4</v>
      </c>
      <c r="I11841">
        <v>2014</v>
      </c>
      <c r="J11841" t="s">
        <v>55</v>
      </c>
      <c r="K11841" t="s">
        <v>44</v>
      </c>
      <c r="L11841" t="s">
        <v>44</v>
      </c>
      <c r="M11841" s="54" t="s">
        <v>44</v>
      </c>
      <c r="N11841">
        <v>19</v>
      </c>
      <c r="O11841" t="s">
        <v>44</v>
      </c>
      <c r="P11841">
        <v>22.941573387056199</v>
      </c>
    </row>
    <row r="11842" spans="1:16" x14ac:dyDescent="0.25">
      <c r="A11842" s="20" t="s">
        <v>19239</v>
      </c>
      <c r="B11842">
        <v>8</v>
      </c>
      <c r="C11842" t="s">
        <v>21822</v>
      </c>
      <c r="D11842" t="s">
        <v>90</v>
      </c>
      <c r="E11842" t="s">
        <v>83</v>
      </c>
      <c r="F11842" t="s">
        <v>42</v>
      </c>
      <c r="G11842">
        <v>4</v>
      </c>
      <c r="H11842">
        <v>4</v>
      </c>
      <c r="I11842">
        <v>2014</v>
      </c>
      <c r="J11842" t="s">
        <v>34</v>
      </c>
      <c r="K11842">
        <v>5.7465307728540598</v>
      </c>
      <c r="L11842">
        <v>-7.4809999999999999</v>
      </c>
      <c r="M11842" s="54">
        <v>18.974</v>
      </c>
      <c r="N11842">
        <v>196</v>
      </c>
      <c r="O11842" t="s">
        <v>44</v>
      </c>
      <c r="P11842">
        <v>7.1428571428571397</v>
      </c>
    </row>
    <row r="11843" spans="1:16" x14ac:dyDescent="0.25">
      <c r="A11843" s="20" t="s">
        <v>19240</v>
      </c>
      <c r="B11843">
        <v>8</v>
      </c>
      <c r="C11843" t="s">
        <v>21822</v>
      </c>
      <c r="D11843" t="s">
        <v>90</v>
      </c>
      <c r="E11843" t="s">
        <v>83</v>
      </c>
      <c r="F11843" t="s">
        <v>42</v>
      </c>
      <c r="G11843">
        <v>2</v>
      </c>
      <c r="H11843">
        <v>4</v>
      </c>
      <c r="I11843">
        <v>2014</v>
      </c>
      <c r="J11843" t="s">
        <v>56</v>
      </c>
      <c r="K11843" t="s">
        <v>44</v>
      </c>
      <c r="L11843" t="s">
        <v>44</v>
      </c>
      <c r="M11843" s="54" t="s">
        <v>44</v>
      </c>
      <c r="N11843">
        <v>0</v>
      </c>
      <c r="O11843" t="s">
        <v>44</v>
      </c>
      <c r="P11843" t="s">
        <v>11517</v>
      </c>
    </row>
    <row r="11844" spans="1:16" x14ac:dyDescent="0.25">
      <c r="A11844" s="20" t="s">
        <v>19241</v>
      </c>
      <c r="B11844">
        <v>8</v>
      </c>
      <c r="C11844" t="s">
        <v>21822</v>
      </c>
      <c r="D11844" t="s">
        <v>90</v>
      </c>
      <c r="E11844" t="s">
        <v>83</v>
      </c>
      <c r="F11844" t="s">
        <v>42</v>
      </c>
      <c r="G11844">
        <v>3</v>
      </c>
      <c r="H11844">
        <v>4</v>
      </c>
      <c r="I11844">
        <v>2014</v>
      </c>
      <c r="J11844" t="s">
        <v>56</v>
      </c>
      <c r="K11844" t="s">
        <v>44</v>
      </c>
      <c r="L11844" t="s">
        <v>44</v>
      </c>
      <c r="M11844" s="54" t="s">
        <v>44</v>
      </c>
      <c r="N11844">
        <v>2</v>
      </c>
      <c r="O11844" t="s">
        <v>44</v>
      </c>
      <c r="P11844">
        <v>70.710678118654698</v>
      </c>
    </row>
    <row r="11845" spans="1:16" x14ac:dyDescent="0.25">
      <c r="A11845" s="20" t="s">
        <v>19242</v>
      </c>
      <c r="B11845">
        <v>8</v>
      </c>
      <c r="C11845" t="s">
        <v>21822</v>
      </c>
      <c r="D11845" t="s">
        <v>90</v>
      </c>
      <c r="E11845" t="s">
        <v>83</v>
      </c>
      <c r="F11845" t="s">
        <v>42</v>
      </c>
      <c r="G11845">
        <v>5</v>
      </c>
      <c r="H11845">
        <v>4</v>
      </c>
      <c r="I11845">
        <v>2014</v>
      </c>
      <c r="J11845" t="s">
        <v>56</v>
      </c>
      <c r="K11845" t="s">
        <v>44</v>
      </c>
      <c r="L11845" t="s">
        <v>44</v>
      </c>
      <c r="M11845" s="54" t="s">
        <v>44</v>
      </c>
      <c r="N11845">
        <v>16</v>
      </c>
      <c r="O11845" t="s">
        <v>44</v>
      </c>
      <c r="P11845">
        <v>25</v>
      </c>
    </row>
    <row r="11846" spans="1:16" x14ac:dyDescent="0.25">
      <c r="A11846" s="20" t="s">
        <v>19243</v>
      </c>
      <c r="B11846">
        <v>8</v>
      </c>
      <c r="C11846" t="s">
        <v>21822</v>
      </c>
      <c r="D11846" t="s">
        <v>90</v>
      </c>
      <c r="E11846" t="s">
        <v>83</v>
      </c>
      <c r="F11846" t="s">
        <v>42</v>
      </c>
      <c r="G11846">
        <v>5</v>
      </c>
      <c r="H11846">
        <v>4</v>
      </c>
      <c r="I11846">
        <v>2014</v>
      </c>
      <c r="J11846" t="s">
        <v>34</v>
      </c>
      <c r="K11846">
        <v>3.1735111653613699</v>
      </c>
      <c r="L11846">
        <v>-9.26</v>
      </c>
      <c r="M11846" s="54">
        <v>15.606999999999999</v>
      </c>
      <c r="N11846">
        <v>537</v>
      </c>
      <c r="O11846" t="s">
        <v>44</v>
      </c>
      <c r="P11846">
        <v>4.3153185200210302</v>
      </c>
    </row>
    <row r="11847" spans="1:16" x14ac:dyDescent="0.25">
      <c r="A11847" s="20" t="s">
        <v>19244</v>
      </c>
      <c r="B11847">
        <v>8</v>
      </c>
      <c r="C11847" t="s">
        <v>21822</v>
      </c>
      <c r="D11847" t="s">
        <v>90</v>
      </c>
      <c r="E11847" t="s">
        <v>83</v>
      </c>
      <c r="F11847" t="s">
        <v>42</v>
      </c>
      <c r="G11847">
        <v>2</v>
      </c>
      <c r="H11847">
        <v>4</v>
      </c>
      <c r="I11847">
        <v>2014</v>
      </c>
      <c r="J11847" t="s">
        <v>57</v>
      </c>
      <c r="K11847" t="s">
        <v>44</v>
      </c>
      <c r="L11847" t="s">
        <v>44</v>
      </c>
      <c r="M11847" s="54" t="s">
        <v>44</v>
      </c>
      <c r="N11847">
        <v>2</v>
      </c>
      <c r="O11847" t="s">
        <v>44</v>
      </c>
      <c r="P11847">
        <v>70.710678118654698</v>
      </c>
    </row>
    <row r="11848" spans="1:16" x14ac:dyDescent="0.25">
      <c r="A11848" s="20" t="s">
        <v>19245</v>
      </c>
      <c r="B11848">
        <v>8</v>
      </c>
      <c r="C11848" t="s">
        <v>21822</v>
      </c>
      <c r="D11848" t="s">
        <v>90</v>
      </c>
      <c r="E11848" t="s">
        <v>83</v>
      </c>
      <c r="F11848" t="s">
        <v>42</v>
      </c>
      <c r="G11848">
        <v>3</v>
      </c>
      <c r="H11848">
        <v>4</v>
      </c>
      <c r="I11848">
        <v>2014</v>
      </c>
      <c r="J11848" t="s">
        <v>57</v>
      </c>
      <c r="K11848" t="s">
        <v>44</v>
      </c>
      <c r="L11848" t="s">
        <v>44</v>
      </c>
      <c r="M11848" s="54" t="s">
        <v>44</v>
      </c>
      <c r="N11848">
        <v>5</v>
      </c>
      <c r="O11848" t="s">
        <v>44</v>
      </c>
      <c r="P11848">
        <v>44.721359549995803</v>
      </c>
    </row>
    <row r="11849" spans="1:16" x14ac:dyDescent="0.25">
      <c r="A11849" s="20" t="s">
        <v>19246</v>
      </c>
      <c r="B11849">
        <v>8</v>
      </c>
      <c r="C11849" t="s">
        <v>21822</v>
      </c>
      <c r="D11849" t="s">
        <v>90</v>
      </c>
      <c r="E11849" t="s">
        <v>83</v>
      </c>
      <c r="F11849" t="s">
        <v>42</v>
      </c>
      <c r="G11849">
        <v>4</v>
      </c>
      <c r="H11849">
        <v>4</v>
      </c>
      <c r="I11849">
        <v>2014</v>
      </c>
      <c r="J11849" t="s">
        <v>57</v>
      </c>
      <c r="K11849" t="s">
        <v>44</v>
      </c>
      <c r="L11849" t="s">
        <v>44</v>
      </c>
      <c r="M11849" s="54" t="s">
        <v>44</v>
      </c>
      <c r="N11849">
        <v>0</v>
      </c>
      <c r="O11849" t="s">
        <v>44</v>
      </c>
      <c r="P11849" t="s">
        <v>11517</v>
      </c>
    </row>
    <row r="11850" spans="1:16" x14ac:dyDescent="0.25">
      <c r="A11850" s="20" t="s">
        <v>19247</v>
      </c>
      <c r="B11850">
        <v>8</v>
      </c>
      <c r="C11850" t="s">
        <v>21822</v>
      </c>
      <c r="D11850" t="s">
        <v>90</v>
      </c>
      <c r="E11850" t="s">
        <v>83</v>
      </c>
      <c r="F11850" t="s">
        <v>42</v>
      </c>
      <c r="G11850">
        <v>5</v>
      </c>
      <c r="H11850">
        <v>4</v>
      </c>
      <c r="I11850">
        <v>2014</v>
      </c>
      <c r="J11850" t="s">
        <v>57</v>
      </c>
      <c r="K11850" t="s">
        <v>44</v>
      </c>
      <c r="L11850" t="s">
        <v>44</v>
      </c>
      <c r="M11850" s="54" t="s">
        <v>44</v>
      </c>
      <c r="N11850">
        <v>5</v>
      </c>
      <c r="O11850" t="s">
        <v>44</v>
      </c>
      <c r="P11850">
        <v>44.721359549995803</v>
      </c>
    </row>
    <row r="11851" spans="1:16" x14ac:dyDescent="0.25">
      <c r="A11851" s="20" t="s">
        <v>19248</v>
      </c>
      <c r="B11851">
        <v>8</v>
      </c>
      <c r="C11851" t="s">
        <v>21822</v>
      </c>
      <c r="D11851" t="s">
        <v>90</v>
      </c>
      <c r="E11851" t="s">
        <v>83</v>
      </c>
      <c r="F11851" t="s">
        <v>42</v>
      </c>
      <c r="G11851">
        <v>2</v>
      </c>
      <c r="H11851">
        <v>4</v>
      </c>
      <c r="I11851">
        <v>2014</v>
      </c>
      <c r="J11851" t="s">
        <v>58</v>
      </c>
      <c r="K11851" t="s">
        <v>44</v>
      </c>
      <c r="L11851" t="s">
        <v>44</v>
      </c>
      <c r="M11851" s="54" t="s">
        <v>44</v>
      </c>
      <c r="N11851">
        <v>2</v>
      </c>
      <c r="O11851" t="s">
        <v>44</v>
      </c>
      <c r="P11851">
        <v>70.710678118654698</v>
      </c>
    </row>
    <row r="11852" spans="1:16" x14ac:dyDescent="0.25">
      <c r="A11852" s="20" t="s">
        <v>19249</v>
      </c>
      <c r="B11852">
        <v>8</v>
      </c>
      <c r="C11852" t="s">
        <v>21822</v>
      </c>
      <c r="D11852" t="s">
        <v>90</v>
      </c>
      <c r="E11852" t="s">
        <v>83</v>
      </c>
      <c r="F11852" t="s">
        <v>42</v>
      </c>
      <c r="G11852">
        <v>3</v>
      </c>
      <c r="H11852">
        <v>4</v>
      </c>
      <c r="I11852">
        <v>2014</v>
      </c>
      <c r="J11852" t="s">
        <v>58</v>
      </c>
      <c r="K11852" t="s">
        <v>44</v>
      </c>
      <c r="L11852" t="s">
        <v>44</v>
      </c>
      <c r="M11852" s="54" t="s">
        <v>44</v>
      </c>
      <c r="N11852">
        <v>11</v>
      </c>
      <c r="O11852" t="s">
        <v>44</v>
      </c>
      <c r="P11852">
        <v>30.151134457776401</v>
      </c>
    </row>
    <row r="11853" spans="1:16" x14ac:dyDescent="0.25">
      <c r="A11853" s="20" t="s">
        <v>19250</v>
      </c>
      <c r="B11853">
        <v>8</v>
      </c>
      <c r="C11853" t="s">
        <v>21822</v>
      </c>
      <c r="D11853" t="s">
        <v>90</v>
      </c>
      <c r="E11853" t="s">
        <v>83</v>
      </c>
      <c r="F11853" t="s">
        <v>42</v>
      </c>
      <c r="G11853">
        <v>4</v>
      </c>
      <c r="H11853">
        <v>4</v>
      </c>
      <c r="I11853">
        <v>2014</v>
      </c>
      <c r="J11853" t="s">
        <v>58</v>
      </c>
      <c r="K11853" t="s">
        <v>44</v>
      </c>
      <c r="L11853" t="s">
        <v>44</v>
      </c>
      <c r="M11853" s="54" t="s">
        <v>44</v>
      </c>
      <c r="N11853">
        <v>27</v>
      </c>
      <c r="O11853" t="s">
        <v>44</v>
      </c>
      <c r="P11853">
        <v>19.245008972987499</v>
      </c>
    </row>
    <row r="11854" spans="1:16" x14ac:dyDescent="0.25">
      <c r="A11854" s="20" t="s">
        <v>19251</v>
      </c>
      <c r="B11854">
        <v>8</v>
      </c>
      <c r="C11854" t="s">
        <v>21822</v>
      </c>
      <c r="D11854" t="s">
        <v>90</v>
      </c>
      <c r="E11854" t="s">
        <v>83</v>
      </c>
      <c r="F11854" t="s">
        <v>42</v>
      </c>
      <c r="G11854">
        <v>5</v>
      </c>
      <c r="H11854">
        <v>4</v>
      </c>
      <c r="I11854">
        <v>2014</v>
      </c>
      <c r="J11854" t="s">
        <v>58</v>
      </c>
      <c r="K11854" t="s">
        <v>44</v>
      </c>
      <c r="L11854" t="s">
        <v>44</v>
      </c>
      <c r="M11854" s="54" t="s">
        <v>44</v>
      </c>
      <c r="N11854">
        <v>101</v>
      </c>
      <c r="O11854" t="s">
        <v>44</v>
      </c>
      <c r="P11854">
        <v>9.9503719020998904</v>
      </c>
    </row>
    <row r="11855" spans="1:16" x14ac:dyDescent="0.25">
      <c r="A11855" s="20" t="s">
        <v>19252</v>
      </c>
      <c r="B11855">
        <v>8</v>
      </c>
      <c r="C11855" t="s">
        <v>21822</v>
      </c>
      <c r="D11855" t="s">
        <v>90</v>
      </c>
      <c r="E11855" t="s">
        <v>83</v>
      </c>
      <c r="F11855" t="s">
        <v>42</v>
      </c>
      <c r="G11855">
        <v>2</v>
      </c>
      <c r="H11855">
        <v>4</v>
      </c>
      <c r="I11855">
        <v>2014</v>
      </c>
      <c r="J11855" t="s">
        <v>59</v>
      </c>
      <c r="K11855" t="s">
        <v>44</v>
      </c>
      <c r="L11855" t="s">
        <v>44</v>
      </c>
      <c r="M11855" s="54" t="s">
        <v>44</v>
      </c>
      <c r="N11855">
        <v>0</v>
      </c>
      <c r="O11855" t="s">
        <v>44</v>
      </c>
      <c r="P11855" t="s">
        <v>11517</v>
      </c>
    </row>
    <row r="11856" spans="1:16" x14ac:dyDescent="0.25">
      <c r="A11856" s="20" t="s">
        <v>19253</v>
      </c>
      <c r="B11856">
        <v>8</v>
      </c>
      <c r="C11856" t="s">
        <v>21822</v>
      </c>
      <c r="D11856" t="s">
        <v>90</v>
      </c>
      <c r="E11856" t="s">
        <v>83</v>
      </c>
      <c r="F11856" t="s">
        <v>42</v>
      </c>
      <c r="G11856">
        <v>3</v>
      </c>
      <c r="H11856">
        <v>4</v>
      </c>
      <c r="I11856">
        <v>2014</v>
      </c>
      <c r="J11856" t="s">
        <v>59</v>
      </c>
      <c r="K11856" t="s">
        <v>44</v>
      </c>
      <c r="L11856" t="s">
        <v>44</v>
      </c>
      <c r="M11856" s="54" t="s">
        <v>44</v>
      </c>
      <c r="N11856">
        <v>1</v>
      </c>
      <c r="O11856" t="s">
        <v>44</v>
      </c>
      <c r="P11856">
        <v>100</v>
      </c>
    </row>
    <row r="11857" spans="1:16" x14ac:dyDescent="0.25">
      <c r="A11857" s="20" t="s">
        <v>19254</v>
      </c>
      <c r="B11857">
        <v>8</v>
      </c>
      <c r="C11857" t="s">
        <v>21822</v>
      </c>
      <c r="D11857" t="s">
        <v>90</v>
      </c>
      <c r="E11857" t="s">
        <v>83</v>
      </c>
      <c r="F11857" t="s">
        <v>42</v>
      </c>
      <c r="G11857">
        <v>4</v>
      </c>
      <c r="H11857">
        <v>4</v>
      </c>
      <c r="I11857">
        <v>2014</v>
      </c>
      <c r="J11857" t="s">
        <v>59</v>
      </c>
      <c r="K11857" t="s">
        <v>44</v>
      </c>
      <c r="L11857" t="s">
        <v>44</v>
      </c>
      <c r="M11857" s="54" t="s">
        <v>44</v>
      </c>
      <c r="N11857">
        <v>4</v>
      </c>
      <c r="O11857" t="s">
        <v>44</v>
      </c>
      <c r="P11857">
        <v>50</v>
      </c>
    </row>
    <row r="11858" spans="1:16" x14ac:dyDescent="0.25">
      <c r="A11858" s="20" t="s">
        <v>19255</v>
      </c>
      <c r="B11858">
        <v>8</v>
      </c>
      <c r="C11858" t="s">
        <v>21822</v>
      </c>
      <c r="D11858" t="s">
        <v>90</v>
      </c>
      <c r="E11858" t="s">
        <v>83</v>
      </c>
      <c r="F11858" t="s">
        <v>42</v>
      </c>
      <c r="G11858">
        <v>5</v>
      </c>
      <c r="H11858">
        <v>4</v>
      </c>
      <c r="I11858">
        <v>2014</v>
      </c>
      <c r="J11858" t="s">
        <v>59</v>
      </c>
      <c r="K11858" t="s">
        <v>44</v>
      </c>
      <c r="L11858" t="s">
        <v>44</v>
      </c>
      <c r="M11858" s="54" t="s">
        <v>44</v>
      </c>
      <c r="N11858">
        <v>3</v>
      </c>
      <c r="O11858" t="s">
        <v>44</v>
      </c>
      <c r="P11858">
        <v>57.735026918962603</v>
      </c>
    </row>
    <row r="11859" spans="1:16" x14ac:dyDescent="0.25">
      <c r="A11859" s="20" t="s">
        <v>19256</v>
      </c>
      <c r="B11859">
        <v>8</v>
      </c>
      <c r="C11859" t="s">
        <v>21822</v>
      </c>
      <c r="D11859" t="s">
        <v>90</v>
      </c>
      <c r="E11859" t="s">
        <v>83</v>
      </c>
      <c r="F11859" t="s">
        <v>42</v>
      </c>
      <c r="G11859">
        <v>2</v>
      </c>
      <c r="H11859">
        <v>4</v>
      </c>
      <c r="I11859">
        <v>2014</v>
      </c>
      <c r="J11859" t="s">
        <v>60</v>
      </c>
      <c r="K11859">
        <v>-6.3425995931018502</v>
      </c>
      <c r="L11859">
        <v>-23.893999999999998</v>
      </c>
      <c r="M11859" s="54">
        <v>11.209</v>
      </c>
      <c r="N11859">
        <v>59</v>
      </c>
      <c r="O11859" t="s">
        <v>44</v>
      </c>
      <c r="P11859">
        <v>13.018891098082401</v>
      </c>
    </row>
    <row r="11860" spans="1:16" x14ac:dyDescent="0.25">
      <c r="A11860" s="20" t="s">
        <v>19257</v>
      </c>
      <c r="B11860">
        <v>8</v>
      </c>
      <c r="C11860" t="s">
        <v>21822</v>
      </c>
      <c r="D11860" t="s">
        <v>90</v>
      </c>
      <c r="E11860" t="s">
        <v>83</v>
      </c>
      <c r="F11860" t="s">
        <v>42</v>
      </c>
      <c r="G11860">
        <v>3</v>
      </c>
      <c r="H11860">
        <v>4</v>
      </c>
      <c r="I11860">
        <v>2014</v>
      </c>
      <c r="J11860" t="s">
        <v>60</v>
      </c>
      <c r="K11860">
        <v>-12.7884825429812</v>
      </c>
      <c r="L11860">
        <v>-28.995000000000001</v>
      </c>
      <c r="M11860" s="54">
        <v>3.4180000000000001</v>
      </c>
      <c r="N11860">
        <v>91</v>
      </c>
      <c r="O11860" t="s">
        <v>44</v>
      </c>
      <c r="P11860">
        <v>10.4828483672192</v>
      </c>
    </row>
    <row r="11861" spans="1:16" x14ac:dyDescent="0.25">
      <c r="A11861" s="20" t="s">
        <v>19258</v>
      </c>
      <c r="B11861">
        <v>8</v>
      </c>
      <c r="C11861" t="s">
        <v>21822</v>
      </c>
      <c r="D11861" t="s">
        <v>90</v>
      </c>
      <c r="E11861" t="s">
        <v>83</v>
      </c>
      <c r="F11861" t="s">
        <v>42</v>
      </c>
      <c r="G11861">
        <v>4</v>
      </c>
      <c r="H11861">
        <v>4</v>
      </c>
      <c r="I11861">
        <v>2014</v>
      </c>
      <c r="J11861" t="s">
        <v>60</v>
      </c>
      <c r="K11861">
        <v>-7.7480553867088204</v>
      </c>
      <c r="L11861">
        <v>-23.425000000000001</v>
      </c>
      <c r="M11861" s="54">
        <v>7.9279999999999999</v>
      </c>
      <c r="N11861">
        <v>237</v>
      </c>
      <c r="O11861" t="s">
        <v>44</v>
      </c>
      <c r="P11861">
        <v>6.4956980246163099</v>
      </c>
    </row>
    <row r="11862" spans="1:16" x14ac:dyDescent="0.25">
      <c r="A11862" s="20" t="s">
        <v>19259</v>
      </c>
      <c r="B11862">
        <v>8</v>
      </c>
      <c r="C11862" t="s">
        <v>21822</v>
      </c>
      <c r="D11862" t="s">
        <v>90</v>
      </c>
      <c r="E11862" t="s">
        <v>83</v>
      </c>
      <c r="F11862" t="s">
        <v>42</v>
      </c>
      <c r="G11862">
        <v>5</v>
      </c>
      <c r="H11862">
        <v>4</v>
      </c>
      <c r="I11862">
        <v>2014</v>
      </c>
      <c r="J11862" t="s">
        <v>60</v>
      </c>
      <c r="K11862">
        <v>-4.3234977426334797</v>
      </c>
      <c r="L11862">
        <v>-20.175000000000001</v>
      </c>
      <c r="M11862" s="54">
        <v>11.528</v>
      </c>
      <c r="N11862">
        <v>215</v>
      </c>
      <c r="O11862" t="s">
        <v>44</v>
      </c>
      <c r="P11862">
        <v>6.8199433947047297</v>
      </c>
    </row>
    <row r="11863" spans="1:16" x14ac:dyDescent="0.25">
      <c r="A11863" s="20" t="s">
        <v>19260</v>
      </c>
      <c r="B11863">
        <v>8</v>
      </c>
      <c r="C11863" t="s">
        <v>21822</v>
      </c>
      <c r="D11863" t="s">
        <v>90</v>
      </c>
      <c r="E11863" t="s">
        <v>83</v>
      </c>
      <c r="F11863" t="s">
        <v>42</v>
      </c>
      <c r="G11863">
        <v>2</v>
      </c>
      <c r="H11863">
        <v>4</v>
      </c>
      <c r="I11863">
        <v>2014</v>
      </c>
      <c r="J11863" t="s">
        <v>61</v>
      </c>
      <c r="K11863" t="s">
        <v>44</v>
      </c>
      <c r="L11863" t="s">
        <v>44</v>
      </c>
      <c r="M11863" s="54" t="s">
        <v>44</v>
      </c>
      <c r="N11863">
        <v>0</v>
      </c>
      <c r="O11863" t="s">
        <v>44</v>
      </c>
      <c r="P11863" t="s">
        <v>11517</v>
      </c>
    </row>
    <row r="11864" spans="1:16" x14ac:dyDescent="0.25">
      <c r="A11864" s="20" t="s">
        <v>19261</v>
      </c>
      <c r="B11864">
        <v>8</v>
      </c>
      <c r="C11864" t="s">
        <v>21822</v>
      </c>
      <c r="D11864" t="s">
        <v>90</v>
      </c>
      <c r="E11864" t="s">
        <v>83</v>
      </c>
      <c r="F11864" t="s">
        <v>42</v>
      </c>
      <c r="G11864">
        <v>3</v>
      </c>
      <c r="H11864">
        <v>4</v>
      </c>
      <c r="I11864">
        <v>2014</v>
      </c>
      <c r="J11864" t="s">
        <v>61</v>
      </c>
      <c r="K11864" t="s">
        <v>44</v>
      </c>
      <c r="L11864" t="s">
        <v>44</v>
      </c>
      <c r="M11864" s="54" t="s">
        <v>44</v>
      </c>
      <c r="N11864">
        <v>0</v>
      </c>
      <c r="O11864" t="s">
        <v>44</v>
      </c>
      <c r="P11864" t="s">
        <v>11517</v>
      </c>
    </row>
    <row r="11865" spans="1:16" x14ac:dyDescent="0.25">
      <c r="A11865" s="20" t="s">
        <v>19262</v>
      </c>
      <c r="B11865">
        <v>8</v>
      </c>
      <c r="C11865" t="s">
        <v>21822</v>
      </c>
      <c r="D11865" t="s">
        <v>90</v>
      </c>
      <c r="E11865" t="s">
        <v>83</v>
      </c>
      <c r="F11865" t="s">
        <v>42</v>
      </c>
      <c r="G11865">
        <v>4</v>
      </c>
      <c r="H11865">
        <v>4</v>
      </c>
      <c r="I11865">
        <v>2014</v>
      </c>
      <c r="J11865" t="s">
        <v>61</v>
      </c>
      <c r="K11865" t="s">
        <v>44</v>
      </c>
      <c r="L11865" t="s">
        <v>44</v>
      </c>
      <c r="M11865" s="54" t="s">
        <v>44</v>
      </c>
      <c r="N11865">
        <v>1</v>
      </c>
      <c r="O11865" t="s">
        <v>44</v>
      </c>
      <c r="P11865">
        <v>100</v>
      </c>
    </row>
    <row r="11866" spans="1:16" x14ac:dyDescent="0.25">
      <c r="A11866" s="20" t="s">
        <v>19263</v>
      </c>
      <c r="B11866">
        <v>8</v>
      </c>
      <c r="C11866" t="s">
        <v>21822</v>
      </c>
      <c r="D11866" t="s">
        <v>90</v>
      </c>
      <c r="E11866" t="s">
        <v>83</v>
      </c>
      <c r="F11866" t="s">
        <v>42</v>
      </c>
      <c r="G11866">
        <v>5</v>
      </c>
      <c r="H11866">
        <v>4</v>
      </c>
      <c r="I11866">
        <v>2014</v>
      </c>
      <c r="J11866" t="s">
        <v>61</v>
      </c>
      <c r="K11866" t="s">
        <v>44</v>
      </c>
      <c r="L11866" t="s">
        <v>44</v>
      </c>
      <c r="M11866" s="54" t="s">
        <v>44</v>
      </c>
      <c r="N11866">
        <v>0</v>
      </c>
      <c r="O11866" t="s">
        <v>44</v>
      </c>
      <c r="P11866" t="s">
        <v>11517</v>
      </c>
    </row>
    <row r="11867" spans="1:16" x14ac:dyDescent="0.25">
      <c r="A11867" s="20" t="s">
        <v>19264</v>
      </c>
      <c r="B11867">
        <v>8</v>
      </c>
      <c r="C11867" t="s">
        <v>21822</v>
      </c>
      <c r="D11867" t="s">
        <v>90</v>
      </c>
      <c r="E11867" t="s">
        <v>83</v>
      </c>
      <c r="F11867" t="s">
        <v>42</v>
      </c>
      <c r="G11867">
        <v>2</v>
      </c>
      <c r="H11867">
        <v>4</v>
      </c>
      <c r="I11867">
        <v>2014</v>
      </c>
      <c r="J11867" t="s">
        <v>62</v>
      </c>
      <c r="K11867" t="s">
        <v>44</v>
      </c>
      <c r="L11867" t="s">
        <v>44</v>
      </c>
      <c r="M11867" s="54" t="s">
        <v>44</v>
      </c>
      <c r="N11867">
        <v>2</v>
      </c>
      <c r="O11867" t="s">
        <v>44</v>
      </c>
      <c r="P11867">
        <v>70.710678118654698</v>
      </c>
    </row>
    <row r="11868" spans="1:16" x14ac:dyDescent="0.25">
      <c r="A11868" s="20" t="s">
        <v>19265</v>
      </c>
      <c r="B11868">
        <v>8</v>
      </c>
      <c r="C11868" t="s">
        <v>21822</v>
      </c>
      <c r="D11868" t="s">
        <v>90</v>
      </c>
      <c r="E11868" t="s">
        <v>83</v>
      </c>
      <c r="F11868" t="s">
        <v>42</v>
      </c>
      <c r="G11868">
        <v>3</v>
      </c>
      <c r="H11868">
        <v>4</v>
      </c>
      <c r="I11868">
        <v>2014</v>
      </c>
      <c r="J11868" t="s">
        <v>62</v>
      </c>
      <c r="K11868" t="s">
        <v>44</v>
      </c>
      <c r="L11868" t="s">
        <v>44</v>
      </c>
      <c r="M11868" s="54" t="s">
        <v>44</v>
      </c>
      <c r="N11868">
        <v>1</v>
      </c>
      <c r="O11868" t="s">
        <v>44</v>
      </c>
      <c r="P11868">
        <v>100</v>
      </c>
    </row>
    <row r="11869" spans="1:16" x14ac:dyDescent="0.25">
      <c r="A11869" s="20" t="s">
        <v>19266</v>
      </c>
      <c r="B11869">
        <v>8</v>
      </c>
      <c r="C11869" t="s">
        <v>21822</v>
      </c>
      <c r="D11869" t="s">
        <v>90</v>
      </c>
      <c r="E11869" t="s">
        <v>83</v>
      </c>
      <c r="F11869" t="s">
        <v>42</v>
      </c>
      <c r="G11869">
        <v>4</v>
      </c>
      <c r="H11869">
        <v>4</v>
      </c>
      <c r="I11869">
        <v>2014</v>
      </c>
      <c r="J11869" t="s">
        <v>62</v>
      </c>
      <c r="K11869" t="s">
        <v>44</v>
      </c>
      <c r="L11869" t="s">
        <v>44</v>
      </c>
      <c r="M11869" s="54" t="s">
        <v>44</v>
      </c>
      <c r="N11869">
        <v>1</v>
      </c>
      <c r="O11869" t="s">
        <v>44</v>
      </c>
      <c r="P11869">
        <v>100</v>
      </c>
    </row>
    <row r="11870" spans="1:16" x14ac:dyDescent="0.25">
      <c r="A11870" s="20" t="s">
        <v>19267</v>
      </c>
      <c r="B11870">
        <v>8</v>
      </c>
      <c r="C11870" t="s">
        <v>21822</v>
      </c>
      <c r="D11870" t="s">
        <v>90</v>
      </c>
      <c r="E11870" t="s">
        <v>83</v>
      </c>
      <c r="F11870" t="s">
        <v>42</v>
      </c>
      <c r="G11870">
        <v>5</v>
      </c>
      <c r="H11870">
        <v>4</v>
      </c>
      <c r="I11870">
        <v>2014</v>
      </c>
      <c r="J11870" t="s">
        <v>62</v>
      </c>
      <c r="K11870" t="s">
        <v>44</v>
      </c>
      <c r="L11870" t="s">
        <v>44</v>
      </c>
      <c r="M11870" s="54" t="s">
        <v>44</v>
      </c>
      <c r="N11870">
        <v>14</v>
      </c>
      <c r="O11870" t="s">
        <v>44</v>
      </c>
      <c r="P11870">
        <v>26.726124191242398</v>
      </c>
    </row>
    <row r="11871" spans="1:16" x14ac:dyDescent="0.25">
      <c r="A11871" s="20" t="s">
        <v>19268</v>
      </c>
      <c r="B11871">
        <v>8</v>
      </c>
      <c r="C11871" t="s">
        <v>21822</v>
      </c>
      <c r="D11871" t="s">
        <v>90</v>
      </c>
      <c r="E11871" t="s">
        <v>83</v>
      </c>
      <c r="F11871" t="s">
        <v>42</v>
      </c>
      <c r="G11871">
        <v>2</v>
      </c>
      <c r="H11871">
        <v>4</v>
      </c>
      <c r="I11871">
        <v>2014</v>
      </c>
      <c r="J11871" t="s">
        <v>75</v>
      </c>
      <c r="K11871">
        <v>1.123</v>
      </c>
      <c r="L11871">
        <v>-11.71</v>
      </c>
      <c r="M11871" s="54">
        <v>13.96</v>
      </c>
      <c r="N11871" t="s">
        <v>44</v>
      </c>
      <c r="O11871" t="s">
        <v>44</v>
      </c>
      <c r="P11871">
        <v>-99</v>
      </c>
    </row>
    <row r="11872" spans="1:16" x14ac:dyDescent="0.25">
      <c r="A11872" s="20" t="s">
        <v>19268</v>
      </c>
      <c r="B11872">
        <v>8</v>
      </c>
      <c r="C11872" t="s">
        <v>21822</v>
      </c>
      <c r="D11872" t="s">
        <v>90</v>
      </c>
      <c r="E11872" t="s">
        <v>83</v>
      </c>
      <c r="F11872" t="s">
        <v>42</v>
      </c>
      <c r="G11872">
        <v>2</v>
      </c>
      <c r="H11872">
        <v>4</v>
      </c>
      <c r="I11872">
        <v>2014</v>
      </c>
      <c r="J11872" t="s">
        <v>75</v>
      </c>
      <c r="K11872" t="s">
        <v>44</v>
      </c>
      <c r="L11872" t="s">
        <v>44</v>
      </c>
      <c r="M11872" s="54" t="s">
        <v>44</v>
      </c>
      <c r="N11872" t="s">
        <v>44</v>
      </c>
      <c r="O11872" t="s">
        <v>44</v>
      </c>
      <c r="P11872">
        <v>-99</v>
      </c>
    </row>
    <row r="11873" spans="1:16" x14ac:dyDescent="0.25">
      <c r="A11873" s="20" t="s">
        <v>19268</v>
      </c>
      <c r="B11873">
        <v>8</v>
      </c>
      <c r="C11873" t="s">
        <v>21822</v>
      </c>
      <c r="D11873" t="s">
        <v>90</v>
      </c>
      <c r="E11873" t="s">
        <v>83</v>
      </c>
      <c r="F11873" t="s">
        <v>42</v>
      </c>
      <c r="G11873">
        <v>2</v>
      </c>
      <c r="H11873">
        <v>4</v>
      </c>
      <c r="I11873">
        <v>2014</v>
      </c>
      <c r="J11873" t="s">
        <v>75</v>
      </c>
      <c r="K11873" t="s">
        <v>44</v>
      </c>
      <c r="L11873" t="s">
        <v>44</v>
      </c>
      <c r="M11873" s="54" t="s">
        <v>44</v>
      </c>
      <c r="N11873" t="s">
        <v>44</v>
      </c>
      <c r="O11873" t="s">
        <v>44</v>
      </c>
      <c r="P11873">
        <v>-99</v>
      </c>
    </row>
    <row r="11874" spans="1:16" x14ac:dyDescent="0.25">
      <c r="A11874" s="20" t="s">
        <v>19268</v>
      </c>
      <c r="B11874">
        <v>8</v>
      </c>
      <c r="C11874" t="s">
        <v>21822</v>
      </c>
      <c r="D11874" t="s">
        <v>90</v>
      </c>
      <c r="E11874" t="s">
        <v>83</v>
      </c>
      <c r="F11874" t="s">
        <v>42</v>
      </c>
      <c r="G11874">
        <v>2</v>
      </c>
      <c r="H11874">
        <v>4</v>
      </c>
      <c r="I11874">
        <v>2014</v>
      </c>
      <c r="J11874" t="s">
        <v>75</v>
      </c>
      <c r="K11874">
        <v>7.08</v>
      </c>
      <c r="L11874">
        <v>-4.0599999999999996</v>
      </c>
      <c r="M11874" s="54">
        <v>18.22</v>
      </c>
      <c r="N11874" t="s">
        <v>44</v>
      </c>
      <c r="O11874" t="s">
        <v>44</v>
      </c>
      <c r="P11874">
        <v>-99</v>
      </c>
    </row>
    <row r="11875" spans="1:16" x14ac:dyDescent="0.25">
      <c r="A11875" s="20" t="s">
        <v>19268</v>
      </c>
      <c r="B11875">
        <v>8</v>
      </c>
      <c r="C11875" t="s">
        <v>21822</v>
      </c>
      <c r="D11875" t="s">
        <v>90</v>
      </c>
      <c r="E11875" t="s">
        <v>83</v>
      </c>
      <c r="F11875" t="s">
        <v>42</v>
      </c>
      <c r="G11875">
        <v>2</v>
      </c>
      <c r="H11875">
        <v>4</v>
      </c>
      <c r="I11875">
        <v>2014</v>
      </c>
      <c r="J11875" t="s">
        <v>75</v>
      </c>
      <c r="K11875" t="s">
        <v>44</v>
      </c>
      <c r="L11875" t="s">
        <v>44</v>
      </c>
      <c r="M11875" s="54" t="s">
        <v>44</v>
      </c>
      <c r="N11875" t="s">
        <v>44</v>
      </c>
      <c r="O11875" t="s">
        <v>44</v>
      </c>
      <c r="P11875">
        <v>-99</v>
      </c>
    </row>
    <row r="11876" spans="1:16" x14ac:dyDescent="0.25">
      <c r="A11876" s="20" t="s">
        <v>19268</v>
      </c>
      <c r="B11876">
        <v>8</v>
      </c>
      <c r="C11876" t="s">
        <v>21822</v>
      </c>
      <c r="D11876" t="s">
        <v>90</v>
      </c>
      <c r="E11876" t="s">
        <v>83</v>
      </c>
      <c r="F11876" t="s">
        <v>42</v>
      </c>
      <c r="G11876">
        <v>2</v>
      </c>
      <c r="H11876">
        <v>4</v>
      </c>
      <c r="I11876">
        <v>2014</v>
      </c>
      <c r="J11876" t="s">
        <v>75</v>
      </c>
      <c r="K11876" t="s">
        <v>44</v>
      </c>
      <c r="L11876" t="s">
        <v>44</v>
      </c>
      <c r="M11876" s="54" t="s">
        <v>44</v>
      </c>
      <c r="N11876" t="s">
        <v>44</v>
      </c>
      <c r="O11876" t="s">
        <v>44</v>
      </c>
      <c r="P11876">
        <v>-99</v>
      </c>
    </row>
    <row r="11877" spans="1:16" x14ac:dyDescent="0.25">
      <c r="A11877" s="20" t="s">
        <v>19268</v>
      </c>
      <c r="B11877">
        <v>8</v>
      </c>
      <c r="C11877" t="s">
        <v>21822</v>
      </c>
      <c r="D11877" t="s">
        <v>90</v>
      </c>
      <c r="E11877" t="s">
        <v>83</v>
      </c>
      <c r="F11877" t="s">
        <v>42</v>
      </c>
      <c r="G11877">
        <v>2</v>
      </c>
      <c r="H11877">
        <v>4</v>
      </c>
      <c r="I11877">
        <v>2014</v>
      </c>
      <c r="J11877" t="s">
        <v>75</v>
      </c>
      <c r="K11877">
        <v>-8.6630000000000003</v>
      </c>
      <c r="L11877">
        <v>-27.08</v>
      </c>
      <c r="M11877" s="54">
        <v>9.75</v>
      </c>
      <c r="N11877" t="s">
        <v>44</v>
      </c>
      <c r="O11877" t="s">
        <v>44</v>
      </c>
      <c r="P11877">
        <v>-99</v>
      </c>
    </row>
    <row r="11878" spans="1:16" x14ac:dyDescent="0.25">
      <c r="A11878" s="20" t="s">
        <v>19268</v>
      </c>
      <c r="B11878">
        <v>8</v>
      </c>
      <c r="C11878" t="s">
        <v>21822</v>
      </c>
      <c r="D11878" t="s">
        <v>90</v>
      </c>
      <c r="E11878" t="s">
        <v>83</v>
      </c>
      <c r="F11878" t="s">
        <v>42</v>
      </c>
      <c r="G11878">
        <v>2</v>
      </c>
      <c r="H11878">
        <v>4</v>
      </c>
      <c r="I11878">
        <v>2014</v>
      </c>
      <c r="J11878" t="s">
        <v>75</v>
      </c>
      <c r="K11878" t="s">
        <v>44</v>
      </c>
      <c r="L11878" t="s">
        <v>44</v>
      </c>
      <c r="M11878" s="54" t="s">
        <v>44</v>
      </c>
      <c r="N11878" t="s">
        <v>44</v>
      </c>
      <c r="O11878" t="s">
        <v>44</v>
      </c>
      <c r="P11878">
        <v>-99</v>
      </c>
    </row>
    <row r="11879" spans="1:16" x14ac:dyDescent="0.25">
      <c r="A11879" s="20" t="s">
        <v>19268</v>
      </c>
      <c r="B11879">
        <v>8</v>
      </c>
      <c r="C11879" t="s">
        <v>21822</v>
      </c>
      <c r="D11879" t="s">
        <v>90</v>
      </c>
      <c r="E11879" t="s">
        <v>83</v>
      </c>
      <c r="F11879" t="s">
        <v>42</v>
      </c>
      <c r="G11879">
        <v>2</v>
      </c>
      <c r="H11879">
        <v>4</v>
      </c>
      <c r="I11879">
        <v>2014</v>
      </c>
      <c r="J11879" t="s">
        <v>75</v>
      </c>
      <c r="K11879" t="s">
        <v>44</v>
      </c>
      <c r="L11879" t="s">
        <v>44</v>
      </c>
      <c r="M11879" s="54" t="s">
        <v>44</v>
      </c>
      <c r="N11879" t="s">
        <v>44</v>
      </c>
      <c r="O11879" t="s">
        <v>44</v>
      </c>
      <c r="P11879">
        <v>-99</v>
      </c>
    </row>
    <row r="11880" spans="1:16" x14ac:dyDescent="0.25">
      <c r="A11880" s="20" t="s">
        <v>19268</v>
      </c>
      <c r="B11880">
        <v>8</v>
      </c>
      <c r="C11880" t="s">
        <v>21822</v>
      </c>
      <c r="D11880" t="s">
        <v>90</v>
      </c>
      <c r="E11880" t="s">
        <v>83</v>
      </c>
      <c r="F11880" t="s">
        <v>42</v>
      </c>
      <c r="G11880">
        <v>2</v>
      </c>
      <c r="H11880">
        <v>4</v>
      </c>
      <c r="I11880">
        <v>2014</v>
      </c>
      <c r="J11880" t="s">
        <v>75</v>
      </c>
      <c r="K11880" t="s">
        <v>44</v>
      </c>
      <c r="L11880" t="s">
        <v>44</v>
      </c>
      <c r="M11880" s="54" t="s">
        <v>44</v>
      </c>
      <c r="N11880" t="s">
        <v>44</v>
      </c>
      <c r="O11880" t="s">
        <v>44</v>
      </c>
      <c r="P11880">
        <v>-99</v>
      </c>
    </row>
    <row r="11881" spans="1:16" x14ac:dyDescent="0.25">
      <c r="A11881" s="20" t="s">
        <v>19268</v>
      </c>
      <c r="B11881">
        <v>8</v>
      </c>
      <c r="C11881" t="s">
        <v>21822</v>
      </c>
      <c r="D11881" t="s">
        <v>90</v>
      </c>
      <c r="E11881" t="s">
        <v>83</v>
      </c>
      <c r="F11881" t="s">
        <v>42</v>
      </c>
      <c r="G11881">
        <v>2</v>
      </c>
      <c r="H11881">
        <v>4</v>
      </c>
      <c r="I11881">
        <v>2014</v>
      </c>
      <c r="J11881" t="s">
        <v>75</v>
      </c>
      <c r="K11881" t="s">
        <v>44</v>
      </c>
      <c r="L11881" t="s">
        <v>44</v>
      </c>
      <c r="M11881" s="54" t="s">
        <v>44</v>
      </c>
      <c r="N11881" t="s">
        <v>44</v>
      </c>
      <c r="O11881" t="s">
        <v>44</v>
      </c>
      <c r="P11881">
        <v>-99</v>
      </c>
    </row>
    <row r="11882" spans="1:16" x14ac:dyDescent="0.25">
      <c r="A11882" s="20" t="s">
        <v>19268</v>
      </c>
      <c r="B11882">
        <v>8</v>
      </c>
      <c r="C11882" t="s">
        <v>21822</v>
      </c>
      <c r="D11882" t="s">
        <v>90</v>
      </c>
      <c r="E11882" t="s">
        <v>83</v>
      </c>
      <c r="F11882" t="s">
        <v>42</v>
      </c>
      <c r="G11882">
        <v>2</v>
      </c>
      <c r="H11882">
        <v>4</v>
      </c>
      <c r="I11882">
        <v>2014</v>
      </c>
      <c r="J11882" t="s">
        <v>75</v>
      </c>
      <c r="K11882" t="s">
        <v>44</v>
      </c>
      <c r="L11882" t="s">
        <v>44</v>
      </c>
      <c r="M11882" s="54" t="s">
        <v>44</v>
      </c>
      <c r="N11882" t="s">
        <v>44</v>
      </c>
      <c r="O11882" t="s">
        <v>44</v>
      </c>
      <c r="P11882">
        <v>-99</v>
      </c>
    </row>
    <row r="11883" spans="1:16" x14ac:dyDescent="0.25">
      <c r="A11883" s="20" t="s">
        <v>19268</v>
      </c>
      <c r="B11883">
        <v>8</v>
      </c>
      <c r="C11883" t="s">
        <v>21822</v>
      </c>
      <c r="D11883" t="s">
        <v>90</v>
      </c>
      <c r="E11883" t="s">
        <v>83</v>
      </c>
      <c r="F11883" t="s">
        <v>42</v>
      </c>
      <c r="G11883">
        <v>2</v>
      </c>
      <c r="H11883">
        <v>4</v>
      </c>
      <c r="I11883">
        <v>2014</v>
      </c>
      <c r="J11883" t="s">
        <v>75</v>
      </c>
      <c r="K11883" t="s">
        <v>44</v>
      </c>
      <c r="L11883" t="s">
        <v>44</v>
      </c>
      <c r="M11883" s="54" t="s">
        <v>44</v>
      </c>
      <c r="N11883" t="s">
        <v>44</v>
      </c>
      <c r="O11883" t="s">
        <v>44</v>
      </c>
      <c r="P11883">
        <v>-99</v>
      </c>
    </row>
    <row r="11884" spans="1:16" x14ac:dyDescent="0.25">
      <c r="A11884" s="20" t="s">
        <v>19268</v>
      </c>
      <c r="B11884">
        <v>8</v>
      </c>
      <c r="C11884" t="s">
        <v>21822</v>
      </c>
      <c r="D11884" t="s">
        <v>90</v>
      </c>
      <c r="E11884" t="s">
        <v>83</v>
      </c>
      <c r="F11884" t="s">
        <v>42</v>
      </c>
      <c r="G11884">
        <v>2</v>
      </c>
      <c r="H11884">
        <v>4</v>
      </c>
      <c r="I11884">
        <v>2014</v>
      </c>
      <c r="J11884" t="s">
        <v>75</v>
      </c>
      <c r="K11884" t="s">
        <v>44</v>
      </c>
      <c r="L11884" t="s">
        <v>44</v>
      </c>
      <c r="M11884" s="54" t="s">
        <v>44</v>
      </c>
      <c r="N11884" t="s">
        <v>44</v>
      </c>
      <c r="O11884" t="s">
        <v>44</v>
      </c>
      <c r="P11884">
        <v>-99</v>
      </c>
    </row>
    <row r="11885" spans="1:16" x14ac:dyDescent="0.25">
      <c r="A11885" s="20" t="s">
        <v>19268</v>
      </c>
      <c r="B11885">
        <v>8</v>
      </c>
      <c r="C11885" t="s">
        <v>21822</v>
      </c>
      <c r="D11885" t="s">
        <v>90</v>
      </c>
      <c r="E11885" t="s">
        <v>83</v>
      </c>
      <c r="F11885" t="s">
        <v>42</v>
      </c>
      <c r="G11885">
        <v>2</v>
      </c>
      <c r="H11885">
        <v>4</v>
      </c>
      <c r="I11885">
        <v>2014</v>
      </c>
      <c r="J11885" t="s">
        <v>75</v>
      </c>
      <c r="K11885" t="s">
        <v>44</v>
      </c>
      <c r="L11885" t="s">
        <v>44</v>
      </c>
      <c r="M11885" s="54" t="s">
        <v>44</v>
      </c>
      <c r="N11885" t="s">
        <v>44</v>
      </c>
      <c r="O11885" t="s">
        <v>44</v>
      </c>
      <c r="P11885">
        <v>-99</v>
      </c>
    </row>
    <row r="11886" spans="1:16" x14ac:dyDescent="0.25">
      <c r="A11886" s="20" t="s">
        <v>19268</v>
      </c>
      <c r="B11886">
        <v>8</v>
      </c>
      <c r="C11886" t="s">
        <v>21822</v>
      </c>
      <c r="D11886" t="s">
        <v>90</v>
      </c>
      <c r="E11886" t="s">
        <v>83</v>
      </c>
      <c r="F11886" t="s">
        <v>42</v>
      </c>
      <c r="G11886">
        <v>2</v>
      </c>
      <c r="H11886">
        <v>4</v>
      </c>
      <c r="I11886">
        <v>2014</v>
      </c>
      <c r="J11886" t="s">
        <v>75</v>
      </c>
      <c r="K11886" t="s">
        <v>44</v>
      </c>
      <c r="L11886" t="s">
        <v>44</v>
      </c>
      <c r="M11886" s="54" t="s">
        <v>44</v>
      </c>
      <c r="N11886" t="s">
        <v>44</v>
      </c>
      <c r="O11886" t="s">
        <v>44</v>
      </c>
      <c r="P11886">
        <v>-99</v>
      </c>
    </row>
    <row r="11887" spans="1:16" x14ac:dyDescent="0.25">
      <c r="A11887" s="20" t="s">
        <v>19268</v>
      </c>
      <c r="B11887">
        <v>8</v>
      </c>
      <c r="C11887" t="s">
        <v>21822</v>
      </c>
      <c r="D11887" t="s">
        <v>90</v>
      </c>
      <c r="E11887" t="s">
        <v>83</v>
      </c>
      <c r="F11887" t="s">
        <v>42</v>
      </c>
      <c r="G11887">
        <v>2</v>
      </c>
      <c r="H11887">
        <v>4</v>
      </c>
      <c r="I11887">
        <v>2014</v>
      </c>
      <c r="J11887" t="s">
        <v>75</v>
      </c>
      <c r="K11887">
        <v>-8.0399999999999991</v>
      </c>
      <c r="L11887">
        <v>-23.78</v>
      </c>
      <c r="M11887" s="54">
        <v>7.7</v>
      </c>
      <c r="N11887" t="s">
        <v>44</v>
      </c>
      <c r="O11887" t="s">
        <v>44</v>
      </c>
      <c r="P11887">
        <v>-99</v>
      </c>
    </row>
    <row r="11888" spans="1:16" x14ac:dyDescent="0.25">
      <c r="A11888" s="20" t="s">
        <v>19269</v>
      </c>
      <c r="B11888">
        <v>8</v>
      </c>
      <c r="C11888" t="s">
        <v>21822</v>
      </c>
      <c r="D11888" t="s">
        <v>90</v>
      </c>
      <c r="E11888" t="s">
        <v>83</v>
      </c>
      <c r="F11888" t="s">
        <v>42</v>
      </c>
      <c r="G11888">
        <v>3</v>
      </c>
      <c r="H11888">
        <v>4</v>
      </c>
      <c r="I11888">
        <v>2014</v>
      </c>
      <c r="J11888" t="s">
        <v>75</v>
      </c>
      <c r="K11888">
        <v>-0.84199999999999997</v>
      </c>
      <c r="L11888">
        <v>-13.4</v>
      </c>
      <c r="M11888" s="54">
        <v>11.71</v>
      </c>
      <c r="N11888" t="s">
        <v>44</v>
      </c>
      <c r="O11888" t="s">
        <v>44</v>
      </c>
      <c r="P11888">
        <v>-99</v>
      </c>
    </row>
    <row r="11889" spans="1:16" x14ac:dyDescent="0.25">
      <c r="A11889" s="20" t="s">
        <v>19269</v>
      </c>
      <c r="B11889">
        <v>8</v>
      </c>
      <c r="C11889" t="s">
        <v>21822</v>
      </c>
      <c r="D11889" t="s">
        <v>90</v>
      </c>
      <c r="E11889" t="s">
        <v>83</v>
      </c>
      <c r="F11889" t="s">
        <v>42</v>
      </c>
      <c r="G11889">
        <v>3</v>
      </c>
      <c r="H11889">
        <v>4</v>
      </c>
      <c r="I11889">
        <v>2014</v>
      </c>
      <c r="J11889" t="s">
        <v>75</v>
      </c>
      <c r="K11889" t="s">
        <v>44</v>
      </c>
      <c r="L11889" t="s">
        <v>44</v>
      </c>
      <c r="M11889" s="54" t="s">
        <v>44</v>
      </c>
      <c r="N11889" t="s">
        <v>44</v>
      </c>
      <c r="O11889" t="s">
        <v>44</v>
      </c>
      <c r="P11889">
        <v>-99</v>
      </c>
    </row>
    <row r="11890" spans="1:16" x14ac:dyDescent="0.25">
      <c r="A11890" s="20" t="s">
        <v>19269</v>
      </c>
      <c r="B11890">
        <v>8</v>
      </c>
      <c r="C11890" t="s">
        <v>21822</v>
      </c>
      <c r="D11890" t="s">
        <v>90</v>
      </c>
      <c r="E11890" t="s">
        <v>83</v>
      </c>
      <c r="F11890" t="s">
        <v>42</v>
      </c>
      <c r="G11890">
        <v>3</v>
      </c>
      <c r="H11890">
        <v>4</v>
      </c>
      <c r="I11890">
        <v>2014</v>
      </c>
      <c r="J11890" t="s">
        <v>75</v>
      </c>
      <c r="K11890" t="s">
        <v>44</v>
      </c>
      <c r="L11890" t="s">
        <v>44</v>
      </c>
      <c r="M11890" s="54" t="s">
        <v>44</v>
      </c>
      <c r="N11890" t="s">
        <v>44</v>
      </c>
      <c r="O11890" t="s">
        <v>44</v>
      </c>
      <c r="P11890">
        <v>-99</v>
      </c>
    </row>
    <row r="11891" spans="1:16" x14ac:dyDescent="0.25">
      <c r="A11891" s="20" t="s">
        <v>19269</v>
      </c>
      <c r="B11891">
        <v>8</v>
      </c>
      <c r="C11891" t="s">
        <v>21822</v>
      </c>
      <c r="D11891" t="s">
        <v>90</v>
      </c>
      <c r="E11891" t="s">
        <v>83</v>
      </c>
      <c r="F11891" t="s">
        <v>42</v>
      </c>
      <c r="G11891">
        <v>3</v>
      </c>
      <c r="H11891">
        <v>4</v>
      </c>
      <c r="I11891">
        <v>2014</v>
      </c>
      <c r="J11891" t="s">
        <v>75</v>
      </c>
      <c r="K11891">
        <v>5.1150000000000002</v>
      </c>
      <c r="L11891">
        <v>-5.7</v>
      </c>
      <c r="M11891" s="54">
        <v>15.93</v>
      </c>
      <c r="N11891" t="s">
        <v>44</v>
      </c>
      <c r="O11891" t="s">
        <v>44</v>
      </c>
      <c r="P11891">
        <v>-99</v>
      </c>
    </row>
    <row r="11892" spans="1:16" x14ac:dyDescent="0.25">
      <c r="A11892" s="20" t="s">
        <v>19269</v>
      </c>
      <c r="B11892">
        <v>8</v>
      </c>
      <c r="C11892" t="s">
        <v>21822</v>
      </c>
      <c r="D11892" t="s">
        <v>90</v>
      </c>
      <c r="E11892" t="s">
        <v>83</v>
      </c>
      <c r="F11892" t="s">
        <v>42</v>
      </c>
      <c r="G11892">
        <v>3</v>
      </c>
      <c r="H11892">
        <v>4</v>
      </c>
      <c r="I11892">
        <v>2014</v>
      </c>
      <c r="J11892" t="s">
        <v>75</v>
      </c>
      <c r="K11892" t="s">
        <v>44</v>
      </c>
      <c r="L11892" t="s">
        <v>44</v>
      </c>
      <c r="M11892" s="54" t="s">
        <v>44</v>
      </c>
      <c r="N11892" t="s">
        <v>44</v>
      </c>
      <c r="O11892" t="s">
        <v>44</v>
      </c>
      <c r="P11892">
        <v>-99</v>
      </c>
    </row>
    <row r="11893" spans="1:16" x14ac:dyDescent="0.25">
      <c r="A11893" s="20" t="s">
        <v>19269</v>
      </c>
      <c r="B11893">
        <v>8</v>
      </c>
      <c r="C11893" t="s">
        <v>21822</v>
      </c>
      <c r="D11893" t="s">
        <v>90</v>
      </c>
      <c r="E11893" t="s">
        <v>83</v>
      </c>
      <c r="F11893" t="s">
        <v>42</v>
      </c>
      <c r="G11893">
        <v>3</v>
      </c>
      <c r="H11893">
        <v>4</v>
      </c>
      <c r="I11893">
        <v>2014</v>
      </c>
      <c r="J11893" t="s">
        <v>75</v>
      </c>
      <c r="K11893" t="s">
        <v>44</v>
      </c>
      <c r="L11893" t="s">
        <v>44</v>
      </c>
      <c r="M11893" s="54" t="s">
        <v>44</v>
      </c>
      <c r="N11893" t="s">
        <v>44</v>
      </c>
      <c r="O11893" t="s">
        <v>44</v>
      </c>
      <c r="P11893">
        <v>-99</v>
      </c>
    </row>
    <row r="11894" spans="1:16" x14ac:dyDescent="0.25">
      <c r="A11894" s="20" t="s">
        <v>19269</v>
      </c>
      <c r="B11894">
        <v>8</v>
      </c>
      <c r="C11894" t="s">
        <v>21822</v>
      </c>
      <c r="D11894" t="s">
        <v>90</v>
      </c>
      <c r="E11894" t="s">
        <v>83</v>
      </c>
      <c r="F11894" t="s">
        <v>42</v>
      </c>
      <c r="G11894">
        <v>3</v>
      </c>
      <c r="H11894">
        <v>4</v>
      </c>
      <c r="I11894">
        <v>2014</v>
      </c>
      <c r="J11894" t="s">
        <v>75</v>
      </c>
      <c r="K11894">
        <v>-10.628</v>
      </c>
      <c r="L11894">
        <v>-28.85</v>
      </c>
      <c r="M11894" s="54">
        <v>7.59</v>
      </c>
      <c r="N11894" t="s">
        <v>44</v>
      </c>
      <c r="O11894" t="s">
        <v>44</v>
      </c>
      <c r="P11894">
        <v>-99</v>
      </c>
    </row>
    <row r="11895" spans="1:16" x14ac:dyDescent="0.25">
      <c r="A11895" s="20" t="s">
        <v>19269</v>
      </c>
      <c r="B11895">
        <v>8</v>
      </c>
      <c r="C11895" t="s">
        <v>21822</v>
      </c>
      <c r="D11895" t="s">
        <v>90</v>
      </c>
      <c r="E11895" t="s">
        <v>83</v>
      </c>
      <c r="F11895" t="s">
        <v>42</v>
      </c>
      <c r="G11895">
        <v>3</v>
      </c>
      <c r="H11895">
        <v>4</v>
      </c>
      <c r="I11895">
        <v>2014</v>
      </c>
      <c r="J11895" t="s">
        <v>75</v>
      </c>
      <c r="K11895" t="s">
        <v>44</v>
      </c>
      <c r="L11895" t="s">
        <v>44</v>
      </c>
      <c r="M11895" s="54" t="s">
        <v>44</v>
      </c>
      <c r="N11895" t="s">
        <v>44</v>
      </c>
      <c r="O11895" t="s">
        <v>44</v>
      </c>
      <c r="P11895">
        <v>-99</v>
      </c>
    </row>
    <row r="11896" spans="1:16" x14ac:dyDescent="0.25">
      <c r="A11896" s="20" t="s">
        <v>19269</v>
      </c>
      <c r="B11896">
        <v>8</v>
      </c>
      <c r="C11896" t="s">
        <v>21822</v>
      </c>
      <c r="D11896" t="s">
        <v>90</v>
      </c>
      <c r="E11896" t="s">
        <v>83</v>
      </c>
      <c r="F11896" t="s">
        <v>42</v>
      </c>
      <c r="G11896">
        <v>3</v>
      </c>
      <c r="H11896">
        <v>4</v>
      </c>
      <c r="I11896">
        <v>2014</v>
      </c>
      <c r="J11896" t="s">
        <v>75</v>
      </c>
      <c r="K11896" t="s">
        <v>44</v>
      </c>
      <c r="L11896" t="s">
        <v>44</v>
      </c>
      <c r="M11896" s="54" t="s">
        <v>44</v>
      </c>
      <c r="N11896" t="s">
        <v>44</v>
      </c>
      <c r="O11896" t="s">
        <v>44</v>
      </c>
      <c r="P11896">
        <v>-99</v>
      </c>
    </row>
    <row r="11897" spans="1:16" x14ac:dyDescent="0.25">
      <c r="A11897" s="20" t="s">
        <v>19269</v>
      </c>
      <c r="B11897">
        <v>8</v>
      </c>
      <c r="C11897" t="s">
        <v>21822</v>
      </c>
      <c r="D11897" t="s">
        <v>90</v>
      </c>
      <c r="E11897" t="s">
        <v>83</v>
      </c>
      <c r="F11897" t="s">
        <v>42</v>
      </c>
      <c r="G11897">
        <v>3</v>
      </c>
      <c r="H11897">
        <v>4</v>
      </c>
      <c r="I11897">
        <v>2014</v>
      </c>
      <c r="J11897" t="s">
        <v>75</v>
      </c>
      <c r="K11897" t="s">
        <v>44</v>
      </c>
      <c r="L11897" t="s">
        <v>44</v>
      </c>
      <c r="M11897" s="54" t="s">
        <v>44</v>
      </c>
      <c r="N11897" t="s">
        <v>44</v>
      </c>
      <c r="O11897" t="s">
        <v>44</v>
      </c>
      <c r="P11897">
        <v>-99</v>
      </c>
    </row>
    <row r="11898" spans="1:16" x14ac:dyDescent="0.25">
      <c r="A11898" s="20" t="s">
        <v>19269</v>
      </c>
      <c r="B11898">
        <v>8</v>
      </c>
      <c r="C11898" t="s">
        <v>21822</v>
      </c>
      <c r="D11898" t="s">
        <v>90</v>
      </c>
      <c r="E11898" t="s">
        <v>83</v>
      </c>
      <c r="F11898" t="s">
        <v>42</v>
      </c>
      <c r="G11898">
        <v>3</v>
      </c>
      <c r="H11898">
        <v>4</v>
      </c>
      <c r="I11898">
        <v>2014</v>
      </c>
      <c r="J11898" t="s">
        <v>75</v>
      </c>
      <c r="K11898" t="s">
        <v>44</v>
      </c>
      <c r="L11898" t="s">
        <v>44</v>
      </c>
      <c r="M11898" s="54" t="s">
        <v>44</v>
      </c>
      <c r="N11898" t="s">
        <v>44</v>
      </c>
      <c r="O11898" t="s">
        <v>44</v>
      </c>
      <c r="P11898">
        <v>-99</v>
      </c>
    </row>
    <row r="11899" spans="1:16" x14ac:dyDescent="0.25">
      <c r="A11899" s="20" t="s">
        <v>19269</v>
      </c>
      <c r="B11899">
        <v>8</v>
      </c>
      <c r="C11899" t="s">
        <v>21822</v>
      </c>
      <c r="D11899" t="s">
        <v>90</v>
      </c>
      <c r="E11899" t="s">
        <v>83</v>
      </c>
      <c r="F11899" t="s">
        <v>42</v>
      </c>
      <c r="G11899">
        <v>3</v>
      </c>
      <c r="H11899">
        <v>4</v>
      </c>
      <c r="I11899">
        <v>2014</v>
      </c>
      <c r="J11899" t="s">
        <v>75</v>
      </c>
      <c r="K11899" t="s">
        <v>44</v>
      </c>
      <c r="L11899" t="s">
        <v>44</v>
      </c>
      <c r="M11899" s="54" t="s">
        <v>44</v>
      </c>
      <c r="N11899" t="s">
        <v>44</v>
      </c>
      <c r="O11899" t="s">
        <v>44</v>
      </c>
      <c r="P11899">
        <v>-99</v>
      </c>
    </row>
    <row r="11900" spans="1:16" x14ac:dyDescent="0.25">
      <c r="A11900" s="20" t="s">
        <v>19269</v>
      </c>
      <c r="B11900">
        <v>8</v>
      </c>
      <c r="C11900" t="s">
        <v>21822</v>
      </c>
      <c r="D11900" t="s">
        <v>90</v>
      </c>
      <c r="E11900" t="s">
        <v>83</v>
      </c>
      <c r="F11900" t="s">
        <v>42</v>
      </c>
      <c r="G11900">
        <v>3</v>
      </c>
      <c r="H11900">
        <v>4</v>
      </c>
      <c r="I11900">
        <v>2014</v>
      </c>
      <c r="J11900" t="s">
        <v>75</v>
      </c>
      <c r="K11900" t="s">
        <v>44</v>
      </c>
      <c r="L11900" t="s">
        <v>44</v>
      </c>
      <c r="M11900" s="54" t="s">
        <v>44</v>
      </c>
      <c r="N11900" t="s">
        <v>44</v>
      </c>
      <c r="O11900" t="s">
        <v>44</v>
      </c>
      <c r="P11900">
        <v>-99</v>
      </c>
    </row>
    <row r="11901" spans="1:16" x14ac:dyDescent="0.25">
      <c r="A11901" s="20" t="s">
        <v>19269</v>
      </c>
      <c r="B11901">
        <v>8</v>
      </c>
      <c r="C11901" t="s">
        <v>21822</v>
      </c>
      <c r="D11901" t="s">
        <v>90</v>
      </c>
      <c r="E11901" t="s">
        <v>83</v>
      </c>
      <c r="F11901" t="s">
        <v>42</v>
      </c>
      <c r="G11901">
        <v>3</v>
      </c>
      <c r="H11901">
        <v>4</v>
      </c>
      <c r="I11901">
        <v>2014</v>
      </c>
      <c r="J11901" t="s">
        <v>75</v>
      </c>
      <c r="K11901" t="s">
        <v>44</v>
      </c>
      <c r="L11901" t="s">
        <v>44</v>
      </c>
      <c r="M11901" s="54" t="s">
        <v>44</v>
      </c>
      <c r="N11901" t="s">
        <v>44</v>
      </c>
      <c r="O11901" t="s">
        <v>44</v>
      </c>
      <c r="P11901">
        <v>-99</v>
      </c>
    </row>
    <row r="11902" spans="1:16" x14ac:dyDescent="0.25">
      <c r="A11902" s="20" t="s">
        <v>19269</v>
      </c>
      <c r="B11902">
        <v>8</v>
      </c>
      <c r="C11902" t="s">
        <v>21822</v>
      </c>
      <c r="D11902" t="s">
        <v>90</v>
      </c>
      <c r="E11902" t="s">
        <v>83</v>
      </c>
      <c r="F11902" t="s">
        <v>42</v>
      </c>
      <c r="G11902">
        <v>3</v>
      </c>
      <c r="H11902">
        <v>4</v>
      </c>
      <c r="I11902">
        <v>2014</v>
      </c>
      <c r="J11902" t="s">
        <v>75</v>
      </c>
      <c r="K11902" t="s">
        <v>44</v>
      </c>
      <c r="L11902" t="s">
        <v>44</v>
      </c>
      <c r="M11902" s="54" t="s">
        <v>44</v>
      </c>
      <c r="N11902" t="s">
        <v>44</v>
      </c>
      <c r="O11902" t="s">
        <v>44</v>
      </c>
      <c r="P11902">
        <v>-99</v>
      </c>
    </row>
    <row r="11903" spans="1:16" x14ac:dyDescent="0.25">
      <c r="A11903" s="20" t="s">
        <v>19269</v>
      </c>
      <c r="B11903">
        <v>8</v>
      </c>
      <c r="C11903" t="s">
        <v>21822</v>
      </c>
      <c r="D11903" t="s">
        <v>90</v>
      </c>
      <c r="E11903" t="s">
        <v>83</v>
      </c>
      <c r="F11903" t="s">
        <v>42</v>
      </c>
      <c r="G11903">
        <v>3</v>
      </c>
      <c r="H11903">
        <v>4</v>
      </c>
      <c r="I11903">
        <v>2014</v>
      </c>
      <c r="J11903" t="s">
        <v>75</v>
      </c>
      <c r="K11903" t="s">
        <v>44</v>
      </c>
      <c r="L11903" t="s">
        <v>44</v>
      </c>
      <c r="M11903" s="54" t="s">
        <v>44</v>
      </c>
      <c r="N11903" t="s">
        <v>44</v>
      </c>
      <c r="O11903" t="s">
        <v>44</v>
      </c>
      <c r="P11903">
        <v>-99</v>
      </c>
    </row>
    <row r="11904" spans="1:16" x14ac:dyDescent="0.25">
      <c r="A11904" s="20" t="s">
        <v>19269</v>
      </c>
      <c r="B11904">
        <v>8</v>
      </c>
      <c r="C11904" t="s">
        <v>21822</v>
      </c>
      <c r="D11904" t="s">
        <v>90</v>
      </c>
      <c r="E11904" t="s">
        <v>83</v>
      </c>
      <c r="F11904" t="s">
        <v>42</v>
      </c>
      <c r="G11904">
        <v>3</v>
      </c>
      <c r="H11904">
        <v>4</v>
      </c>
      <c r="I11904">
        <v>2014</v>
      </c>
      <c r="J11904" t="s">
        <v>75</v>
      </c>
      <c r="K11904">
        <v>-10.005000000000001</v>
      </c>
      <c r="L11904">
        <v>-25.52</v>
      </c>
      <c r="M11904" s="54">
        <v>5.51</v>
      </c>
      <c r="N11904" t="s">
        <v>44</v>
      </c>
      <c r="O11904" t="s">
        <v>44</v>
      </c>
      <c r="P11904">
        <v>-99</v>
      </c>
    </row>
    <row r="11905" spans="1:16" x14ac:dyDescent="0.25">
      <c r="A11905" s="20" t="s">
        <v>19270</v>
      </c>
      <c r="B11905">
        <v>8</v>
      </c>
      <c r="C11905" t="s">
        <v>21822</v>
      </c>
      <c r="D11905" t="s">
        <v>90</v>
      </c>
      <c r="E11905" t="s">
        <v>83</v>
      </c>
      <c r="F11905" t="s">
        <v>42</v>
      </c>
      <c r="G11905">
        <v>4</v>
      </c>
      <c r="H11905">
        <v>4</v>
      </c>
      <c r="I11905">
        <v>2014</v>
      </c>
      <c r="J11905" t="s">
        <v>75</v>
      </c>
      <c r="K11905">
        <v>1.244</v>
      </c>
      <c r="L11905">
        <v>-11.08</v>
      </c>
      <c r="M11905" s="54">
        <v>13.56</v>
      </c>
      <c r="N11905" t="s">
        <v>44</v>
      </c>
      <c r="O11905" t="s">
        <v>44</v>
      </c>
      <c r="P11905">
        <v>-99</v>
      </c>
    </row>
    <row r="11906" spans="1:16" x14ac:dyDescent="0.25">
      <c r="A11906" s="20" t="s">
        <v>19270</v>
      </c>
      <c r="B11906">
        <v>8</v>
      </c>
      <c r="C11906" t="s">
        <v>21822</v>
      </c>
      <c r="D11906" t="s">
        <v>90</v>
      </c>
      <c r="E11906" t="s">
        <v>83</v>
      </c>
      <c r="F11906" t="s">
        <v>42</v>
      </c>
      <c r="G11906">
        <v>4</v>
      </c>
      <c r="H11906">
        <v>4</v>
      </c>
      <c r="I11906">
        <v>2014</v>
      </c>
      <c r="J11906" t="s">
        <v>75</v>
      </c>
      <c r="K11906" t="s">
        <v>44</v>
      </c>
      <c r="L11906" t="s">
        <v>44</v>
      </c>
      <c r="M11906" s="54" t="s">
        <v>44</v>
      </c>
      <c r="N11906" t="s">
        <v>44</v>
      </c>
      <c r="O11906" t="s">
        <v>44</v>
      </c>
      <c r="P11906">
        <v>-99</v>
      </c>
    </row>
    <row r="11907" spans="1:16" x14ac:dyDescent="0.25">
      <c r="A11907" s="20" t="s">
        <v>19270</v>
      </c>
      <c r="B11907">
        <v>8</v>
      </c>
      <c r="C11907" t="s">
        <v>21822</v>
      </c>
      <c r="D11907" t="s">
        <v>90</v>
      </c>
      <c r="E11907" t="s">
        <v>83</v>
      </c>
      <c r="F11907" t="s">
        <v>42</v>
      </c>
      <c r="G11907">
        <v>4</v>
      </c>
      <c r="H11907">
        <v>4</v>
      </c>
      <c r="I11907">
        <v>2014</v>
      </c>
      <c r="J11907" t="s">
        <v>75</v>
      </c>
      <c r="K11907" t="s">
        <v>44</v>
      </c>
      <c r="L11907" t="s">
        <v>44</v>
      </c>
      <c r="M11907" s="54" t="s">
        <v>44</v>
      </c>
      <c r="N11907" t="s">
        <v>44</v>
      </c>
      <c r="O11907" t="s">
        <v>44</v>
      </c>
      <c r="P11907">
        <v>-99</v>
      </c>
    </row>
    <row r="11908" spans="1:16" x14ac:dyDescent="0.25">
      <c r="A11908" s="20" t="s">
        <v>19270</v>
      </c>
      <c r="B11908">
        <v>8</v>
      </c>
      <c r="C11908" t="s">
        <v>21822</v>
      </c>
      <c r="D11908" t="s">
        <v>90</v>
      </c>
      <c r="E11908" t="s">
        <v>83</v>
      </c>
      <c r="F11908" t="s">
        <v>42</v>
      </c>
      <c r="G11908">
        <v>4</v>
      </c>
      <c r="H11908">
        <v>4</v>
      </c>
      <c r="I11908">
        <v>2014</v>
      </c>
      <c r="J11908" t="s">
        <v>75</v>
      </c>
      <c r="K11908">
        <v>7.2009999999999996</v>
      </c>
      <c r="L11908">
        <v>-3.34</v>
      </c>
      <c r="M11908" s="54">
        <v>17.739999999999998</v>
      </c>
      <c r="N11908" t="s">
        <v>44</v>
      </c>
      <c r="O11908" t="s">
        <v>44</v>
      </c>
      <c r="P11908">
        <v>-99</v>
      </c>
    </row>
    <row r="11909" spans="1:16" x14ac:dyDescent="0.25">
      <c r="A11909" s="20" t="s">
        <v>19270</v>
      </c>
      <c r="B11909">
        <v>8</v>
      </c>
      <c r="C11909" t="s">
        <v>21822</v>
      </c>
      <c r="D11909" t="s">
        <v>90</v>
      </c>
      <c r="E11909" t="s">
        <v>83</v>
      </c>
      <c r="F11909" t="s">
        <v>42</v>
      </c>
      <c r="G11909">
        <v>4</v>
      </c>
      <c r="H11909">
        <v>4</v>
      </c>
      <c r="I11909">
        <v>2014</v>
      </c>
      <c r="J11909" t="s">
        <v>75</v>
      </c>
      <c r="K11909" t="s">
        <v>44</v>
      </c>
      <c r="L11909" t="s">
        <v>44</v>
      </c>
      <c r="M11909" s="54" t="s">
        <v>44</v>
      </c>
      <c r="N11909" t="s">
        <v>44</v>
      </c>
      <c r="O11909" t="s">
        <v>44</v>
      </c>
      <c r="P11909">
        <v>-99</v>
      </c>
    </row>
    <row r="11910" spans="1:16" x14ac:dyDescent="0.25">
      <c r="A11910" s="20" t="s">
        <v>19270</v>
      </c>
      <c r="B11910">
        <v>8</v>
      </c>
      <c r="C11910" t="s">
        <v>21822</v>
      </c>
      <c r="D11910" t="s">
        <v>90</v>
      </c>
      <c r="E11910" t="s">
        <v>83</v>
      </c>
      <c r="F11910" t="s">
        <v>42</v>
      </c>
      <c r="G11910">
        <v>4</v>
      </c>
      <c r="H11910">
        <v>4</v>
      </c>
      <c r="I11910">
        <v>2014</v>
      </c>
      <c r="J11910" t="s">
        <v>75</v>
      </c>
      <c r="K11910" t="s">
        <v>44</v>
      </c>
      <c r="L11910" t="s">
        <v>44</v>
      </c>
      <c r="M11910" s="54" t="s">
        <v>44</v>
      </c>
      <c r="N11910" t="s">
        <v>44</v>
      </c>
      <c r="O11910" t="s">
        <v>44</v>
      </c>
      <c r="P11910">
        <v>-99</v>
      </c>
    </row>
    <row r="11911" spans="1:16" x14ac:dyDescent="0.25">
      <c r="A11911" s="20" t="s">
        <v>19270</v>
      </c>
      <c r="B11911">
        <v>8</v>
      </c>
      <c r="C11911" t="s">
        <v>21822</v>
      </c>
      <c r="D11911" t="s">
        <v>90</v>
      </c>
      <c r="E11911" t="s">
        <v>83</v>
      </c>
      <c r="F11911" t="s">
        <v>42</v>
      </c>
      <c r="G11911">
        <v>4</v>
      </c>
      <c r="H11911">
        <v>4</v>
      </c>
      <c r="I11911">
        <v>2014</v>
      </c>
      <c r="J11911" t="s">
        <v>75</v>
      </c>
      <c r="K11911">
        <v>-8.5419999999999998</v>
      </c>
      <c r="L11911">
        <v>-26.6</v>
      </c>
      <c r="M11911" s="54">
        <v>9.52</v>
      </c>
      <c r="N11911" t="s">
        <v>44</v>
      </c>
      <c r="O11911" t="s">
        <v>44</v>
      </c>
      <c r="P11911">
        <v>-99</v>
      </c>
    </row>
    <row r="11912" spans="1:16" x14ac:dyDescent="0.25">
      <c r="A11912" s="20" t="s">
        <v>19270</v>
      </c>
      <c r="B11912">
        <v>8</v>
      </c>
      <c r="C11912" t="s">
        <v>21822</v>
      </c>
      <c r="D11912" t="s">
        <v>90</v>
      </c>
      <c r="E11912" t="s">
        <v>83</v>
      </c>
      <c r="F11912" t="s">
        <v>42</v>
      </c>
      <c r="G11912">
        <v>4</v>
      </c>
      <c r="H11912">
        <v>4</v>
      </c>
      <c r="I11912">
        <v>2014</v>
      </c>
      <c r="J11912" t="s">
        <v>75</v>
      </c>
      <c r="K11912" t="s">
        <v>44</v>
      </c>
      <c r="L11912" t="s">
        <v>44</v>
      </c>
      <c r="M11912" s="54" t="s">
        <v>44</v>
      </c>
      <c r="N11912" t="s">
        <v>44</v>
      </c>
      <c r="O11912" t="s">
        <v>44</v>
      </c>
      <c r="P11912">
        <v>-99</v>
      </c>
    </row>
    <row r="11913" spans="1:16" x14ac:dyDescent="0.25">
      <c r="A11913" s="20" t="s">
        <v>19270</v>
      </c>
      <c r="B11913">
        <v>8</v>
      </c>
      <c r="C11913" t="s">
        <v>21822</v>
      </c>
      <c r="D11913" t="s">
        <v>90</v>
      </c>
      <c r="E11913" t="s">
        <v>83</v>
      </c>
      <c r="F11913" t="s">
        <v>42</v>
      </c>
      <c r="G11913">
        <v>4</v>
      </c>
      <c r="H11913">
        <v>4</v>
      </c>
      <c r="I11913">
        <v>2014</v>
      </c>
      <c r="J11913" t="s">
        <v>75</v>
      </c>
      <c r="K11913" t="s">
        <v>44</v>
      </c>
      <c r="L11913" t="s">
        <v>44</v>
      </c>
      <c r="M11913" s="54" t="s">
        <v>44</v>
      </c>
      <c r="N11913" t="s">
        <v>44</v>
      </c>
      <c r="O11913" t="s">
        <v>44</v>
      </c>
      <c r="P11913">
        <v>-99</v>
      </c>
    </row>
    <row r="11914" spans="1:16" x14ac:dyDescent="0.25">
      <c r="A11914" s="20" t="s">
        <v>19270</v>
      </c>
      <c r="B11914">
        <v>8</v>
      </c>
      <c r="C11914" t="s">
        <v>21822</v>
      </c>
      <c r="D11914" t="s">
        <v>90</v>
      </c>
      <c r="E11914" t="s">
        <v>83</v>
      </c>
      <c r="F11914" t="s">
        <v>42</v>
      </c>
      <c r="G11914">
        <v>4</v>
      </c>
      <c r="H11914">
        <v>4</v>
      </c>
      <c r="I11914">
        <v>2014</v>
      </c>
      <c r="J11914" t="s">
        <v>75</v>
      </c>
      <c r="K11914" t="s">
        <v>44</v>
      </c>
      <c r="L11914" t="s">
        <v>44</v>
      </c>
      <c r="M11914" s="54" t="s">
        <v>44</v>
      </c>
      <c r="N11914" t="s">
        <v>44</v>
      </c>
      <c r="O11914" t="s">
        <v>44</v>
      </c>
      <c r="P11914">
        <v>-99</v>
      </c>
    </row>
    <row r="11915" spans="1:16" x14ac:dyDescent="0.25">
      <c r="A11915" s="20" t="s">
        <v>19270</v>
      </c>
      <c r="B11915">
        <v>8</v>
      </c>
      <c r="C11915" t="s">
        <v>21822</v>
      </c>
      <c r="D11915" t="s">
        <v>90</v>
      </c>
      <c r="E11915" t="s">
        <v>83</v>
      </c>
      <c r="F11915" t="s">
        <v>42</v>
      </c>
      <c r="G11915">
        <v>4</v>
      </c>
      <c r="H11915">
        <v>4</v>
      </c>
      <c r="I11915">
        <v>2014</v>
      </c>
      <c r="J11915" t="s">
        <v>75</v>
      </c>
      <c r="K11915" t="s">
        <v>44</v>
      </c>
      <c r="L11915" t="s">
        <v>44</v>
      </c>
      <c r="M11915" s="54" t="s">
        <v>44</v>
      </c>
      <c r="N11915" t="s">
        <v>44</v>
      </c>
      <c r="O11915" t="s">
        <v>44</v>
      </c>
      <c r="P11915">
        <v>-99</v>
      </c>
    </row>
    <row r="11916" spans="1:16" x14ac:dyDescent="0.25">
      <c r="A11916" s="20" t="s">
        <v>19270</v>
      </c>
      <c r="B11916">
        <v>8</v>
      </c>
      <c r="C11916" t="s">
        <v>21822</v>
      </c>
      <c r="D11916" t="s">
        <v>90</v>
      </c>
      <c r="E11916" t="s">
        <v>83</v>
      </c>
      <c r="F11916" t="s">
        <v>42</v>
      </c>
      <c r="G11916">
        <v>4</v>
      </c>
      <c r="H11916">
        <v>4</v>
      </c>
      <c r="I11916">
        <v>2014</v>
      </c>
      <c r="J11916" t="s">
        <v>75</v>
      </c>
      <c r="K11916" t="s">
        <v>44</v>
      </c>
      <c r="L11916" t="s">
        <v>44</v>
      </c>
      <c r="M11916" s="54" t="s">
        <v>44</v>
      </c>
      <c r="N11916" t="s">
        <v>44</v>
      </c>
      <c r="O11916" t="s">
        <v>44</v>
      </c>
      <c r="P11916">
        <v>-99</v>
      </c>
    </row>
    <row r="11917" spans="1:16" x14ac:dyDescent="0.25">
      <c r="A11917" s="20" t="s">
        <v>19270</v>
      </c>
      <c r="B11917">
        <v>8</v>
      </c>
      <c r="C11917" t="s">
        <v>21822</v>
      </c>
      <c r="D11917" t="s">
        <v>90</v>
      </c>
      <c r="E11917" t="s">
        <v>83</v>
      </c>
      <c r="F11917" t="s">
        <v>42</v>
      </c>
      <c r="G11917">
        <v>4</v>
      </c>
      <c r="H11917">
        <v>4</v>
      </c>
      <c r="I11917">
        <v>2014</v>
      </c>
      <c r="J11917" t="s">
        <v>75</v>
      </c>
      <c r="K11917" t="s">
        <v>44</v>
      </c>
      <c r="L11917" t="s">
        <v>44</v>
      </c>
      <c r="M11917" s="54" t="s">
        <v>44</v>
      </c>
      <c r="N11917" t="s">
        <v>44</v>
      </c>
      <c r="O11917" t="s">
        <v>44</v>
      </c>
      <c r="P11917">
        <v>-99</v>
      </c>
    </row>
    <row r="11918" spans="1:16" x14ac:dyDescent="0.25">
      <c r="A11918" s="20" t="s">
        <v>19270</v>
      </c>
      <c r="B11918">
        <v>8</v>
      </c>
      <c r="C11918" t="s">
        <v>21822</v>
      </c>
      <c r="D11918" t="s">
        <v>90</v>
      </c>
      <c r="E11918" t="s">
        <v>83</v>
      </c>
      <c r="F11918" t="s">
        <v>42</v>
      </c>
      <c r="G11918">
        <v>4</v>
      </c>
      <c r="H11918">
        <v>4</v>
      </c>
      <c r="I11918">
        <v>2014</v>
      </c>
      <c r="J11918" t="s">
        <v>75</v>
      </c>
      <c r="K11918" t="s">
        <v>44</v>
      </c>
      <c r="L11918" t="s">
        <v>44</v>
      </c>
      <c r="M11918" s="54" t="s">
        <v>44</v>
      </c>
      <c r="N11918" t="s">
        <v>44</v>
      </c>
      <c r="O11918" t="s">
        <v>44</v>
      </c>
      <c r="P11918">
        <v>-99</v>
      </c>
    </row>
    <row r="11919" spans="1:16" x14ac:dyDescent="0.25">
      <c r="A11919" s="20" t="s">
        <v>19270</v>
      </c>
      <c r="B11919">
        <v>8</v>
      </c>
      <c r="C11919" t="s">
        <v>21822</v>
      </c>
      <c r="D11919" t="s">
        <v>90</v>
      </c>
      <c r="E11919" t="s">
        <v>83</v>
      </c>
      <c r="F11919" t="s">
        <v>42</v>
      </c>
      <c r="G11919">
        <v>4</v>
      </c>
      <c r="H11919">
        <v>4</v>
      </c>
      <c r="I11919">
        <v>2014</v>
      </c>
      <c r="J11919" t="s">
        <v>75</v>
      </c>
      <c r="K11919" t="s">
        <v>44</v>
      </c>
      <c r="L11919" t="s">
        <v>44</v>
      </c>
      <c r="M11919" s="54" t="s">
        <v>44</v>
      </c>
      <c r="N11919" t="s">
        <v>44</v>
      </c>
      <c r="O11919" t="s">
        <v>44</v>
      </c>
      <c r="P11919">
        <v>-99</v>
      </c>
    </row>
    <row r="11920" spans="1:16" x14ac:dyDescent="0.25">
      <c r="A11920" s="20" t="s">
        <v>19270</v>
      </c>
      <c r="B11920">
        <v>8</v>
      </c>
      <c r="C11920" t="s">
        <v>21822</v>
      </c>
      <c r="D11920" t="s">
        <v>90</v>
      </c>
      <c r="E11920" t="s">
        <v>83</v>
      </c>
      <c r="F11920" t="s">
        <v>42</v>
      </c>
      <c r="G11920">
        <v>4</v>
      </c>
      <c r="H11920">
        <v>4</v>
      </c>
      <c r="I11920">
        <v>2014</v>
      </c>
      <c r="J11920" t="s">
        <v>75</v>
      </c>
      <c r="K11920" t="s">
        <v>44</v>
      </c>
      <c r="L11920" t="s">
        <v>44</v>
      </c>
      <c r="M11920" s="54" t="s">
        <v>44</v>
      </c>
      <c r="N11920" t="s">
        <v>44</v>
      </c>
      <c r="O11920" t="s">
        <v>44</v>
      </c>
      <c r="P11920">
        <v>-99</v>
      </c>
    </row>
    <row r="11921" spans="1:16" x14ac:dyDescent="0.25">
      <c r="A11921" s="20" t="s">
        <v>19270</v>
      </c>
      <c r="B11921">
        <v>8</v>
      </c>
      <c r="C11921" t="s">
        <v>21822</v>
      </c>
      <c r="D11921" t="s">
        <v>90</v>
      </c>
      <c r="E11921" t="s">
        <v>83</v>
      </c>
      <c r="F11921" t="s">
        <v>42</v>
      </c>
      <c r="G11921">
        <v>4</v>
      </c>
      <c r="H11921">
        <v>4</v>
      </c>
      <c r="I11921">
        <v>2014</v>
      </c>
      <c r="J11921" t="s">
        <v>75</v>
      </c>
      <c r="K11921">
        <v>-7.9189999999999996</v>
      </c>
      <c r="L11921">
        <v>-23.24</v>
      </c>
      <c r="M11921" s="54">
        <v>7.4</v>
      </c>
      <c r="N11921" t="s">
        <v>44</v>
      </c>
      <c r="O11921" t="s">
        <v>44</v>
      </c>
      <c r="P11921">
        <v>-99</v>
      </c>
    </row>
    <row r="11922" spans="1:16" x14ac:dyDescent="0.25">
      <c r="A11922" s="20" t="s">
        <v>19271</v>
      </c>
      <c r="B11922">
        <v>8</v>
      </c>
      <c r="C11922" t="s">
        <v>21822</v>
      </c>
      <c r="D11922" t="s">
        <v>90</v>
      </c>
      <c r="E11922" t="s">
        <v>83</v>
      </c>
      <c r="F11922" t="s">
        <v>42</v>
      </c>
      <c r="G11922">
        <v>5</v>
      </c>
      <c r="H11922">
        <v>4</v>
      </c>
      <c r="I11922">
        <v>2014</v>
      </c>
      <c r="J11922" t="s">
        <v>75</v>
      </c>
      <c r="K11922">
        <v>3.4350000000000001</v>
      </c>
      <c r="L11922">
        <v>-8.74</v>
      </c>
      <c r="M11922" s="54">
        <v>15.61</v>
      </c>
      <c r="N11922" t="s">
        <v>44</v>
      </c>
      <c r="O11922" t="s">
        <v>44</v>
      </c>
      <c r="P11922">
        <v>-99</v>
      </c>
    </row>
    <row r="11923" spans="1:16" x14ac:dyDescent="0.25">
      <c r="A11923" s="20" t="s">
        <v>19271</v>
      </c>
      <c r="B11923">
        <v>8</v>
      </c>
      <c r="C11923" t="s">
        <v>21822</v>
      </c>
      <c r="D11923" t="s">
        <v>90</v>
      </c>
      <c r="E11923" t="s">
        <v>83</v>
      </c>
      <c r="F11923" t="s">
        <v>42</v>
      </c>
      <c r="G11923">
        <v>5</v>
      </c>
      <c r="H11923">
        <v>4</v>
      </c>
      <c r="I11923">
        <v>2014</v>
      </c>
      <c r="J11923" t="s">
        <v>75</v>
      </c>
      <c r="K11923" t="s">
        <v>44</v>
      </c>
      <c r="L11923" t="s">
        <v>44</v>
      </c>
      <c r="M11923" s="54" t="s">
        <v>44</v>
      </c>
      <c r="N11923" t="s">
        <v>44</v>
      </c>
      <c r="O11923" t="s">
        <v>44</v>
      </c>
      <c r="P11923">
        <v>-99</v>
      </c>
    </row>
    <row r="11924" spans="1:16" x14ac:dyDescent="0.25">
      <c r="A11924" s="20" t="s">
        <v>19271</v>
      </c>
      <c r="B11924">
        <v>8</v>
      </c>
      <c r="C11924" t="s">
        <v>21822</v>
      </c>
      <c r="D11924" t="s">
        <v>90</v>
      </c>
      <c r="E11924" t="s">
        <v>83</v>
      </c>
      <c r="F11924" t="s">
        <v>42</v>
      </c>
      <c r="G11924">
        <v>5</v>
      </c>
      <c r="H11924">
        <v>4</v>
      </c>
      <c r="I11924">
        <v>2014</v>
      </c>
      <c r="J11924" t="s">
        <v>75</v>
      </c>
      <c r="K11924" t="s">
        <v>44</v>
      </c>
      <c r="L11924" t="s">
        <v>44</v>
      </c>
      <c r="M11924" s="54" t="s">
        <v>44</v>
      </c>
      <c r="N11924" t="s">
        <v>44</v>
      </c>
      <c r="O11924" t="s">
        <v>44</v>
      </c>
      <c r="P11924">
        <v>-99</v>
      </c>
    </row>
    <row r="11925" spans="1:16" x14ac:dyDescent="0.25">
      <c r="A11925" s="20" t="s">
        <v>19271</v>
      </c>
      <c r="B11925">
        <v>8</v>
      </c>
      <c r="C11925" t="s">
        <v>21822</v>
      </c>
      <c r="D11925" t="s">
        <v>90</v>
      </c>
      <c r="E11925" t="s">
        <v>83</v>
      </c>
      <c r="F11925" t="s">
        <v>42</v>
      </c>
      <c r="G11925">
        <v>5</v>
      </c>
      <c r="H11925">
        <v>4</v>
      </c>
      <c r="I11925">
        <v>2014</v>
      </c>
      <c r="J11925" t="s">
        <v>75</v>
      </c>
      <c r="K11925">
        <v>9.3919999999999995</v>
      </c>
      <c r="L11925">
        <v>-0.98</v>
      </c>
      <c r="M11925" s="54">
        <v>19.760000000000002</v>
      </c>
      <c r="N11925" t="s">
        <v>44</v>
      </c>
      <c r="O11925" t="s">
        <v>44</v>
      </c>
      <c r="P11925">
        <v>-99</v>
      </c>
    </row>
    <row r="11926" spans="1:16" x14ac:dyDescent="0.25">
      <c r="A11926" s="20" t="s">
        <v>19271</v>
      </c>
      <c r="B11926">
        <v>8</v>
      </c>
      <c r="C11926" t="s">
        <v>21822</v>
      </c>
      <c r="D11926" t="s">
        <v>90</v>
      </c>
      <c r="E11926" t="s">
        <v>83</v>
      </c>
      <c r="F11926" t="s">
        <v>42</v>
      </c>
      <c r="G11926">
        <v>5</v>
      </c>
      <c r="H11926">
        <v>4</v>
      </c>
      <c r="I11926">
        <v>2014</v>
      </c>
      <c r="J11926" t="s">
        <v>75</v>
      </c>
      <c r="K11926" t="s">
        <v>44</v>
      </c>
      <c r="L11926" t="s">
        <v>44</v>
      </c>
      <c r="M11926" s="54" t="s">
        <v>44</v>
      </c>
      <c r="N11926" t="s">
        <v>44</v>
      </c>
      <c r="O11926" t="s">
        <v>44</v>
      </c>
      <c r="P11926">
        <v>-99</v>
      </c>
    </row>
    <row r="11927" spans="1:16" x14ac:dyDescent="0.25">
      <c r="A11927" s="20" t="s">
        <v>19271</v>
      </c>
      <c r="B11927">
        <v>8</v>
      </c>
      <c r="C11927" t="s">
        <v>21822</v>
      </c>
      <c r="D11927" t="s">
        <v>90</v>
      </c>
      <c r="E11927" t="s">
        <v>83</v>
      </c>
      <c r="F11927" t="s">
        <v>42</v>
      </c>
      <c r="G11927">
        <v>5</v>
      </c>
      <c r="H11927">
        <v>4</v>
      </c>
      <c r="I11927">
        <v>2014</v>
      </c>
      <c r="J11927" t="s">
        <v>75</v>
      </c>
      <c r="K11927" t="s">
        <v>44</v>
      </c>
      <c r="L11927" t="s">
        <v>44</v>
      </c>
      <c r="M11927" s="54" t="s">
        <v>44</v>
      </c>
      <c r="N11927" t="s">
        <v>44</v>
      </c>
      <c r="O11927" t="s">
        <v>44</v>
      </c>
      <c r="P11927">
        <v>-99</v>
      </c>
    </row>
    <row r="11928" spans="1:16" x14ac:dyDescent="0.25">
      <c r="A11928" s="20" t="s">
        <v>19271</v>
      </c>
      <c r="B11928">
        <v>8</v>
      </c>
      <c r="C11928" t="s">
        <v>21822</v>
      </c>
      <c r="D11928" t="s">
        <v>90</v>
      </c>
      <c r="E11928" t="s">
        <v>83</v>
      </c>
      <c r="F11928" t="s">
        <v>42</v>
      </c>
      <c r="G11928">
        <v>5</v>
      </c>
      <c r="H11928">
        <v>4</v>
      </c>
      <c r="I11928">
        <v>2014</v>
      </c>
      <c r="J11928" t="s">
        <v>75</v>
      </c>
      <c r="K11928">
        <v>-6.3520000000000003</v>
      </c>
      <c r="L11928">
        <v>-24.32</v>
      </c>
      <c r="M11928" s="54">
        <v>11.61</v>
      </c>
      <c r="N11928" t="s">
        <v>44</v>
      </c>
      <c r="O11928" t="s">
        <v>44</v>
      </c>
      <c r="P11928">
        <v>-99</v>
      </c>
    </row>
    <row r="11929" spans="1:16" x14ac:dyDescent="0.25">
      <c r="A11929" s="20" t="s">
        <v>19271</v>
      </c>
      <c r="B11929">
        <v>8</v>
      </c>
      <c r="C11929" t="s">
        <v>21822</v>
      </c>
      <c r="D11929" t="s">
        <v>90</v>
      </c>
      <c r="E11929" t="s">
        <v>83</v>
      </c>
      <c r="F11929" t="s">
        <v>42</v>
      </c>
      <c r="G11929">
        <v>5</v>
      </c>
      <c r="H11929">
        <v>4</v>
      </c>
      <c r="I11929">
        <v>2014</v>
      </c>
      <c r="J11929" t="s">
        <v>75</v>
      </c>
      <c r="K11929" t="s">
        <v>44</v>
      </c>
      <c r="L11929" t="s">
        <v>44</v>
      </c>
      <c r="M11929" s="54" t="s">
        <v>44</v>
      </c>
      <c r="N11929" t="s">
        <v>44</v>
      </c>
      <c r="O11929" t="s">
        <v>44</v>
      </c>
      <c r="P11929">
        <v>-99</v>
      </c>
    </row>
    <row r="11930" spans="1:16" x14ac:dyDescent="0.25">
      <c r="A11930" s="20" t="s">
        <v>19271</v>
      </c>
      <c r="B11930">
        <v>8</v>
      </c>
      <c r="C11930" t="s">
        <v>21822</v>
      </c>
      <c r="D11930" t="s">
        <v>90</v>
      </c>
      <c r="E11930" t="s">
        <v>83</v>
      </c>
      <c r="F11930" t="s">
        <v>42</v>
      </c>
      <c r="G11930">
        <v>5</v>
      </c>
      <c r="H11930">
        <v>4</v>
      </c>
      <c r="I11930">
        <v>2014</v>
      </c>
      <c r="J11930" t="s">
        <v>75</v>
      </c>
      <c r="K11930" t="s">
        <v>44</v>
      </c>
      <c r="L11930" t="s">
        <v>44</v>
      </c>
      <c r="M11930" s="54" t="s">
        <v>44</v>
      </c>
      <c r="N11930" t="s">
        <v>44</v>
      </c>
      <c r="O11930" t="s">
        <v>44</v>
      </c>
      <c r="P11930">
        <v>-99</v>
      </c>
    </row>
    <row r="11931" spans="1:16" x14ac:dyDescent="0.25">
      <c r="A11931" s="20" t="s">
        <v>19271</v>
      </c>
      <c r="B11931">
        <v>8</v>
      </c>
      <c r="C11931" t="s">
        <v>21822</v>
      </c>
      <c r="D11931" t="s">
        <v>90</v>
      </c>
      <c r="E11931" t="s">
        <v>83</v>
      </c>
      <c r="F11931" t="s">
        <v>42</v>
      </c>
      <c r="G11931">
        <v>5</v>
      </c>
      <c r="H11931">
        <v>4</v>
      </c>
      <c r="I11931">
        <v>2014</v>
      </c>
      <c r="J11931" t="s">
        <v>75</v>
      </c>
      <c r="K11931" t="s">
        <v>44</v>
      </c>
      <c r="L11931" t="s">
        <v>44</v>
      </c>
      <c r="M11931" s="54" t="s">
        <v>44</v>
      </c>
      <c r="N11931" t="s">
        <v>44</v>
      </c>
      <c r="O11931" t="s">
        <v>44</v>
      </c>
      <c r="P11931">
        <v>-99</v>
      </c>
    </row>
    <row r="11932" spans="1:16" x14ac:dyDescent="0.25">
      <c r="A11932" s="20" t="s">
        <v>19271</v>
      </c>
      <c r="B11932">
        <v>8</v>
      </c>
      <c r="C11932" t="s">
        <v>21822</v>
      </c>
      <c r="D11932" t="s">
        <v>90</v>
      </c>
      <c r="E11932" t="s">
        <v>83</v>
      </c>
      <c r="F11932" t="s">
        <v>42</v>
      </c>
      <c r="G11932">
        <v>5</v>
      </c>
      <c r="H11932">
        <v>4</v>
      </c>
      <c r="I11932">
        <v>2014</v>
      </c>
      <c r="J11932" t="s">
        <v>75</v>
      </c>
      <c r="K11932" t="s">
        <v>44</v>
      </c>
      <c r="L11932" t="s">
        <v>44</v>
      </c>
      <c r="M11932" s="54" t="s">
        <v>44</v>
      </c>
      <c r="N11932" t="s">
        <v>44</v>
      </c>
      <c r="O11932" t="s">
        <v>44</v>
      </c>
      <c r="P11932">
        <v>-99</v>
      </c>
    </row>
    <row r="11933" spans="1:16" x14ac:dyDescent="0.25">
      <c r="A11933" s="20" t="s">
        <v>19271</v>
      </c>
      <c r="B11933">
        <v>8</v>
      </c>
      <c r="C11933" t="s">
        <v>21822</v>
      </c>
      <c r="D11933" t="s">
        <v>90</v>
      </c>
      <c r="E11933" t="s">
        <v>83</v>
      </c>
      <c r="F11933" t="s">
        <v>42</v>
      </c>
      <c r="G11933">
        <v>5</v>
      </c>
      <c r="H11933">
        <v>4</v>
      </c>
      <c r="I11933">
        <v>2014</v>
      </c>
      <c r="J11933" t="s">
        <v>75</v>
      </c>
      <c r="K11933" t="s">
        <v>44</v>
      </c>
      <c r="L11933" t="s">
        <v>44</v>
      </c>
      <c r="M11933" s="54" t="s">
        <v>44</v>
      </c>
      <c r="N11933" t="s">
        <v>44</v>
      </c>
      <c r="O11933" t="s">
        <v>44</v>
      </c>
      <c r="P11933">
        <v>-99</v>
      </c>
    </row>
    <row r="11934" spans="1:16" x14ac:dyDescent="0.25">
      <c r="A11934" s="20" t="s">
        <v>19271</v>
      </c>
      <c r="B11934">
        <v>8</v>
      </c>
      <c r="C11934" t="s">
        <v>21822</v>
      </c>
      <c r="D11934" t="s">
        <v>90</v>
      </c>
      <c r="E11934" t="s">
        <v>83</v>
      </c>
      <c r="F11934" t="s">
        <v>42</v>
      </c>
      <c r="G11934">
        <v>5</v>
      </c>
      <c r="H11934">
        <v>4</v>
      </c>
      <c r="I11934">
        <v>2014</v>
      </c>
      <c r="J11934" t="s">
        <v>75</v>
      </c>
      <c r="K11934" t="s">
        <v>44</v>
      </c>
      <c r="L11934" t="s">
        <v>44</v>
      </c>
      <c r="M11934" s="54" t="s">
        <v>44</v>
      </c>
      <c r="N11934" t="s">
        <v>44</v>
      </c>
      <c r="O11934" t="s">
        <v>44</v>
      </c>
      <c r="P11934">
        <v>-99</v>
      </c>
    </row>
    <row r="11935" spans="1:16" x14ac:dyDescent="0.25">
      <c r="A11935" s="20" t="s">
        <v>19271</v>
      </c>
      <c r="B11935">
        <v>8</v>
      </c>
      <c r="C11935" t="s">
        <v>21822</v>
      </c>
      <c r="D11935" t="s">
        <v>90</v>
      </c>
      <c r="E11935" t="s">
        <v>83</v>
      </c>
      <c r="F11935" t="s">
        <v>42</v>
      </c>
      <c r="G11935">
        <v>5</v>
      </c>
      <c r="H11935">
        <v>4</v>
      </c>
      <c r="I11935">
        <v>2014</v>
      </c>
      <c r="J11935" t="s">
        <v>75</v>
      </c>
      <c r="K11935" t="s">
        <v>44</v>
      </c>
      <c r="L11935" t="s">
        <v>44</v>
      </c>
      <c r="M11935" s="54" t="s">
        <v>44</v>
      </c>
      <c r="N11935" t="s">
        <v>44</v>
      </c>
      <c r="O11935" t="s">
        <v>44</v>
      </c>
      <c r="P11935">
        <v>-99</v>
      </c>
    </row>
    <row r="11936" spans="1:16" x14ac:dyDescent="0.25">
      <c r="A11936" s="20" t="s">
        <v>19271</v>
      </c>
      <c r="B11936">
        <v>8</v>
      </c>
      <c r="C11936" t="s">
        <v>21822</v>
      </c>
      <c r="D11936" t="s">
        <v>90</v>
      </c>
      <c r="E11936" t="s">
        <v>83</v>
      </c>
      <c r="F11936" t="s">
        <v>42</v>
      </c>
      <c r="G11936">
        <v>5</v>
      </c>
      <c r="H11936">
        <v>4</v>
      </c>
      <c r="I11936">
        <v>2014</v>
      </c>
      <c r="J11936" t="s">
        <v>75</v>
      </c>
      <c r="K11936" t="s">
        <v>44</v>
      </c>
      <c r="L11936" t="s">
        <v>44</v>
      </c>
      <c r="M11936" s="54" t="s">
        <v>44</v>
      </c>
      <c r="N11936" t="s">
        <v>44</v>
      </c>
      <c r="O11936" t="s">
        <v>44</v>
      </c>
      <c r="P11936">
        <v>-99</v>
      </c>
    </row>
    <row r="11937" spans="1:16" x14ac:dyDescent="0.25">
      <c r="A11937" s="20" t="s">
        <v>19271</v>
      </c>
      <c r="B11937">
        <v>8</v>
      </c>
      <c r="C11937" t="s">
        <v>21822</v>
      </c>
      <c r="D11937" t="s">
        <v>90</v>
      </c>
      <c r="E11937" t="s">
        <v>83</v>
      </c>
      <c r="F11937" t="s">
        <v>42</v>
      </c>
      <c r="G11937">
        <v>5</v>
      </c>
      <c r="H11937">
        <v>4</v>
      </c>
      <c r="I11937">
        <v>2014</v>
      </c>
      <c r="J11937" t="s">
        <v>75</v>
      </c>
      <c r="K11937" t="s">
        <v>44</v>
      </c>
      <c r="L11937" t="s">
        <v>44</v>
      </c>
      <c r="M11937" s="54" t="s">
        <v>44</v>
      </c>
      <c r="N11937" t="s">
        <v>44</v>
      </c>
      <c r="O11937" t="s">
        <v>44</v>
      </c>
      <c r="P11937">
        <v>-99</v>
      </c>
    </row>
    <row r="11938" spans="1:16" x14ac:dyDescent="0.25">
      <c r="A11938" s="20" t="s">
        <v>19271</v>
      </c>
      <c r="B11938">
        <v>8</v>
      </c>
      <c r="C11938" t="s">
        <v>21822</v>
      </c>
      <c r="D11938" t="s">
        <v>90</v>
      </c>
      <c r="E11938" t="s">
        <v>83</v>
      </c>
      <c r="F11938" t="s">
        <v>42</v>
      </c>
      <c r="G11938">
        <v>5</v>
      </c>
      <c r="H11938">
        <v>4</v>
      </c>
      <c r="I11938">
        <v>2014</v>
      </c>
      <c r="J11938" t="s">
        <v>75</v>
      </c>
      <c r="K11938">
        <v>-5.7279999999999998</v>
      </c>
      <c r="L11938">
        <v>-20.94</v>
      </c>
      <c r="M11938" s="54">
        <v>9.48</v>
      </c>
      <c r="N11938" t="s">
        <v>44</v>
      </c>
      <c r="O11938" t="s">
        <v>44</v>
      </c>
      <c r="P11938">
        <v>-99</v>
      </c>
    </row>
    <row r="11939" spans="1:16" x14ac:dyDescent="0.25">
      <c r="A11939" s="20" t="s">
        <v>19272</v>
      </c>
      <c r="B11939">
        <v>8</v>
      </c>
      <c r="C11939" t="s">
        <v>21822</v>
      </c>
      <c r="D11939" t="s">
        <v>90</v>
      </c>
      <c r="E11939" t="s">
        <v>83</v>
      </c>
      <c r="F11939" t="s">
        <v>42</v>
      </c>
      <c r="G11939">
        <v>2</v>
      </c>
      <c r="H11939">
        <v>4</v>
      </c>
      <c r="I11939">
        <v>2014</v>
      </c>
      <c r="J11939" t="s">
        <v>43</v>
      </c>
      <c r="K11939" t="s">
        <v>44</v>
      </c>
      <c r="L11939" t="s">
        <v>44</v>
      </c>
      <c r="M11939" s="54" t="s">
        <v>44</v>
      </c>
      <c r="N11939">
        <v>2</v>
      </c>
      <c r="O11939" t="s">
        <v>44</v>
      </c>
      <c r="P11939">
        <v>70.710678118654698</v>
      </c>
    </row>
    <row r="11940" spans="1:16" x14ac:dyDescent="0.25">
      <c r="A11940" s="20" t="s">
        <v>19273</v>
      </c>
      <c r="B11940">
        <v>8</v>
      </c>
      <c r="C11940" t="s">
        <v>21822</v>
      </c>
      <c r="D11940" t="s">
        <v>90</v>
      </c>
      <c r="E11940" t="s">
        <v>83</v>
      </c>
      <c r="F11940" t="s">
        <v>42</v>
      </c>
      <c r="G11940">
        <v>3</v>
      </c>
      <c r="H11940">
        <v>4</v>
      </c>
      <c r="I11940">
        <v>2014</v>
      </c>
      <c r="J11940" t="s">
        <v>43</v>
      </c>
      <c r="K11940" t="s">
        <v>44</v>
      </c>
      <c r="L11940" t="s">
        <v>44</v>
      </c>
      <c r="M11940" s="54" t="s">
        <v>44</v>
      </c>
      <c r="N11940">
        <v>6</v>
      </c>
      <c r="O11940" t="s">
        <v>44</v>
      </c>
      <c r="P11940">
        <v>40.824829046386299</v>
      </c>
    </row>
    <row r="11941" spans="1:16" x14ac:dyDescent="0.25">
      <c r="A11941" s="20" t="s">
        <v>19274</v>
      </c>
      <c r="B11941">
        <v>8</v>
      </c>
      <c r="C11941" t="s">
        <v>21822</v>
      </c>
      <c r="D11941" t="s">
        <v>90</v>
      </c>
      <c r="E11941" t="s">
        <v>83</v>
      </c>
      <c r="F11941" t="s">
        <v>42</v>
      </c>
      <c r="G11941">
        <v>4</v>
      </c>
      <c r="H11941">
        <v>4</v>
      </c>
      <c r="I11941">
        <v>2014</v>
      </c>
      <c r="J11941" t="s">
        <v>43</v>
      </c>
      <c r="K11941" t="s">
        <v>44</v>
      </c>
      <c r="L11941" t="s">
        <v>44</v>
      </c>
      <c r="M11941" s="54" t="s">
        <v>44</v>
      </c>
      <c r="N11941">
        <v>18</v>
      </c>
      <c r="O11941" t="s">
        <v>44</v>
      </c>
      <c r="P11941">
        <v>23.570226039551599</v>
      </c>
    </row>
    <row r="11942" spans="1:16" x14ac:dyDescent="0.25">
      <c r="A11942" s="20" t="s">
        <v>19275</v>
      </c>
      <c r="B11942">
        <v>8</v>
      </c>
      <c r="C11942" t="s">
        <v>21822</v>
      </c>
      <c r="D11942" t="s">
        <v>90</v>
      </c>
      <c r="E11942" t="s">
        <v>83</v>
      </c>
      <c r="F11942" t="s">
        <v>42</v>
      </c>
      <c r="G11942">
        <v>5</v>
      </c>
      <c r="H11942">
        <v>4</v>
      </c>
      <c r="I11942">
        <v>2014</v>
      </c>
      <c r="J11942" t="s">
        <v>43</v>
      </c>
      <c r="K11942" t="s">
        <v>44</v>
      </c>
      <c r="L11942" t="s">
        <v>44</v>
      </c>
      <c r="M11942" s="54" t="s">
        <v>44</v>
      </c>
      <c r="N11942">
        <v>17</v>
      </c>
      <c r="O11942" t="s">
        <v>44</v>
      </c>
      <c r="P11942">
        <v>24.253562503633301</v>
      </c>
    </row>
    <row r="11943" spans="1:16" x14ac:dyDescent="0.25">
      <c r="A11943" s="20" t="s">
        <v>10095</v>
      </c>
      <c r="B11943">
        <v>8</v>
      </c>
      <c r="C11943" t="s">
        <v>21822</v>
      </c>
      <c r="D11943" t="s">
        <v>90</v>
      </c>
      <c r="E11943" t="s">
        <v>83</v>
      </c>
      <c r="F11943" t="s">
        <v>42</v>
      </c>
      <c r="G11943">
        <v>2</v>
      </c>
      <c r="H11943">
        <v>4</v>
      </c>
      <c r="I11943">
        <v>2014</v>
      </c>
      <c r="J11943" t="s">
        <v>45</v>
      </c>
      <c r="K11943" t="s">
        <v>44</v>
      </c>
      <c r="L11943" t="s">
        <v>44</v>
      </c>
      <c r="M11943" s="54" t="s">
        <v>44</v>
      </c>
      <c r="N11943">
        <v>6</v>
      </c>
      <c r="O11943" t="s">
        <v>44</v>
      </c>
      <c r="P11943">
        <v>40.824829046386299</v>
      </c>
    </row>
    <row r="11944" spans="1:16" x14ac:dyDescent="0.25">
      <c r="A11944" s="20" t="s">
        <v>10098</v>
      </c>
      <c r="B11944">
        <v>8</v>
      </c>
      <c r="C11944" t="s">
        <v>21822</v>
      </c>
      <c r="D11944" t="s">
        <v>90</v>
      </c>
      <c r="E11944" t="s">
        <v>83</v>
      </c>
      <c r="F11944" t="s">
        <v>42</v>
      </c>
      <c r="G11944">
        <v>3</v>
      </c>
      <c r="H11944">
        <v>4</v>
      </c>
      <c r="I11944">
        <v>2014</v>
      </c>
      <c r="J11944" t="s">
        <v>45</v>
      </c>
      <c r="K11944" t="s">
        <v>44</v>
      </c>
      <c r="L11944" t="s">
        <v>44</v>
      </c>
      <c r="M11944" s="54" t="s">
        <v>44</v>
      </c>
      <c r="N11944">
        <v>15</v>
      </c>
      <c r="O11944" t="s">
        <v>44</v>
      </c>
      <c r="P11944">
        <v>25.8198889747161</v>
      </c>
    </row>
    <row r="11945" spans="1:16" x14ac:dyDescent="0.25">
      <c r="A11945" s="20" t="s">
        <v>10099</v>
      </c>
      <c r="B11945">
        <v>8</v>
      </c>
      <c r="C11945" t="s">
        <v>21822</v>
      </c>
      <c r="D11945" t="s">
        <v>90</v>
      </c>
      <c r="E11945" t="s">
        <v>83</v>
      </c>
      <c r="F11945" t="s">
        <v>42</v>
      </c>
      <c r="G11945">
        <v>4</v>
      </c>
      <c r="H11945">
        <v>4</v>
      </c>
      <c r="I11945">
        <v>2014</v>
      </c>
      <c r="J11945" t="s">
        <v>45</v>
      </c>
      <c r="K11945" t="s">
        <v>44</v>
      </c>
      <c r="L11945" t="s">
        <v>44</v>
      </c>
      <c r="M11945" s="54" t="s">
        <v>44</v>
      </c>
      <c r="N11945">
        <v>38</v>
      </c>
      <c r="O11945" t="s">
        <v>44</v>
      </c>
      <c r="P11945">
        <v>16.222142113076298</v>
      </c>
    </row>
    <row r="11946" spans="1:16" x14ac:dyDescent="0.25">
      <c r="A11946" s="20" t="s">
        <v>10100</v>
      </c>
      <c r="B11946">
        <v>8</v>
      </c>
      <c r="C11946" t="s">
        <v>21822</v>
      </c>
      <c r="D11946" t="s">
        <v>90</v>
      </c>
      <c r="E11946" t="s">
        <v>83</v>
      </c>
      <c r="F11946" t="s">
        <v>42</v>
      </c>
      <c r="G11946">
        <v>5</v>
      </c>
      <c r="H11946">
        <v>4</v>
      </c>
      <c r="I11946">
        <v>2014</v>
      </c>
      <c r="J11946" t="s">
        <v>45</v>
      </c>
      <c r="K11946" t="s">
        <v>44</v>
      </c>
      <c r="L11946" t="s">
        <v>44</v>
      </c>
      <c r="M11946" s="54" t="s">
        <v>44</v>
      </c>
      <c r="N11946">
        <v>39</v>
      </c>
      <c r="O11946" t="s">
        <v>44</v>
      </c>
      <c r="P11946">
        <v>16.012815380508702</v>
      </c>
    </row>
    <row r="11947" spans="1:16" x14ac:dyDescent="0.25">
      <c r="A11947" s="20" t="s">
        <v>10116</v>
      </c>
      <c r="B11947">
        <v>8</v>
      </c>
      <c r="C11947" t="s">
        <v>21822</v>
      </c>
      <c r="D11947" t="s">
        <v>90</v>
      </c>
      <c r="E11947" t="s">
        <v>83</v>
      </c>
      <c r="F11947" t="s">
        <v>42</v>
      </c>
      <c r="G11947">
        <v>2</v>
      </c>
      <c r="H11947">
        <v>4</v>
      </c>
      <c r="I11947">
        <v>2014</v>
      </c>
      <c r="J11947" t="s">
        <v>46</v>
      </c>
      <c r="K11947">
        <v>0.63354328682967098</v>
      </c>
      <c r="L11947">
        <v>-12.689</v>
      </c>
      <c r="M11947" s="54">
        <v>13.956</v>
      </c>
      <c r="N11947">
        <v>23</v>
      </c>
      <c r="O11947" t="s">
        <v>44</v>
      </c>
      <c r="P11947">
        <v>20.851441405707501</v>
      </c>
    </row>
    <row r="11948" spans="1:16" x14ac:dyDescent="0.25">
      <c r="A11948" s="20" t="s">
        <v>10119</v>
      </c>
      <c r="B11948">
        <v>8</v>
      </c>
      <c r="C11948" t="s">
        <v>21822</v>
      </c>
      <c r="D11948" t="s">
        <v>90</v>
      </c>
      <c r="E11948" t="s">
        <v>83</v>
      </c>
      <c r="F11948" t="s">
        <v>42</v>
      </c>
      <c r="G11948">
        <v>3</v>
      </c>
      <c r="H11948">
        <v>4</v>
      </c>
      <c r="I11948">
        <v>2014</v>
      </c>
      <c r="J11948" t="s">
        <v>46</v>
      </c>
      <c r="K11948" t="s">
        <v>44</v>
      </c>
      <c r="L11948" t="s">
        <v>44</v>
      </c>
      <c r="M11948" s="54" t="s">
        <v>44</v>
      </c>
      <c r="N11948">
        <v>17</v>
      </c>
      <c r="O11948" t="s">
        <v>44</v>
      </c>
      <c r="P11948">
        <v>24.253562503633301</v>
      </c>
    </row>
    <row r="11949" spans="1:16" x14ac:dyDescent="0.25">
      <c r="A11949" s="20" t="s">
        <v>10120</v>
      </c>
      <c r="B11949">
        <v>8</v>
      </c>
      <c r="C11949" t="s">
        <v>21822</v>
      </c>
      <c r="D11949" t="s">
        <v>90</v>
      </c>
      <c r="E11949" t="s">
        <v>83</v>
      </c>
      <c r="F11949" t="s">
        <v>42</v>
      </c>
      <c r="G11949">
        <v>4</v>
      </c>
      <c r="H11949">
        <v>4</v>
      </c>
      <c r="I11949">
        <v>2014</v>
      </c>
      <c r="J11949" t="s">
        <v>46</v>
      </c>
      <c r="K11949">
        <v>1.8503189616432301</v>
      </c>
      <c r="L11949">
        <v>-11.095000000000001</v>
      </c>
      <c r="M11949" s="54">
        <v>14.795999999999999</v>
      </c>
      <c r="N11949">
        <v>56</v>
      </c>
      <c r="O11949" t="s">
        <v>44</v>
      </c>
      <c r="P11949">
        <v>13.363062095621199</v>
      </c>
    </row>
    <row r="11950" spans="1:16" x14ac:dyDescent="0.25">
      <c r="A11950" s="20" t="s">
        <v>10121</v>
      </c>
      <c r="B11950">
        <v>8</v>
      </c>
      <c r="C11950" t="s">
        <v>21822</v>
      </c>
      <c r="D11950" t="s">
        <v>90</v>
      </c>
      <c r="E11950" t="s">
        <v>83</v>
      </c>
      <c r="F11950" t="s">
        <v>42</v>
      </c>
      <c r="G11950">
        <v>5</v>
      </c>
      <c r="H11950">
        <v>4</v>
      </c>
      <c r="I11950">
        <v>2014</v>
      </c>
      <c r="J11950" t="s">
        <v>46</v>
      </c>
      <c r="K11950">
        <v>7.5129974270490898</v>
      </c>
      <c r="L11950">
        <v>-3.9489999999999998</v>
      </c>
      <c r="M11950" s="54">
        <v>18.975000000000001</v>
      </c>
      <c r="N11950">
        <v>190</v>
      </c>
      <c r="O11950" t="s">
        <v>44</v>
      </c>
      <c r="P11950">
        <v>7.25476250110012</v>
      </c>
    </row>
    <row r="11951" spans="1:16" x14ac:dyDescent="0.25">
      <c r="A11951" s="20" t="s">
        <v>10137</v>
      </c>
      <c r="B11951">
        <v>8</v>
      </c>
      <c r="C11951" t="s">
        <v>21822</v>
      </c>
      <c r="D11951" t="s">
        <v>90</v>
      </c>
      <c r="E11951" t="s">
        <v>83</v>
      </c>
      <c r="F11951" t="s">
        <v>42</v>
      </c>
      <c r="G11951">
        <v>2</v>
      </c>
      <c r="H11951">
        <v>4</v>
      </c>
      <c r="I11951">
        <v>2014</v>
      </c>
      <c r="J11951" t="s">
        <v>47</v>
      </c>
      <c r="K11951" t="s">
        <v>44</v>
      </c>
      <c r="L11951" t="s">
        <v>44</v>
      </c>
      <c r="M11951" s="54" t="s">
        <v>44</v>
      </c>
      <c r="N11951">
        <v>52</v>
      </c>
      <c r="O11951" t="s">
        <v>44</v>
      </c>
      <c r="P11951">
        <v>13.8675049056307</v>
      </c>
    </row>
    <row r="11952" spans="1:16" x14ac:dyDescent="0.25">
      <c r="A11952" s="20" t="s">
        <v>10140</v>
      </c>
      <c r="B11952">
        <v>8</v>
      </c>
      <c r="C11952" t="s">
        <v>21822</v>
      </c>
      <c r="D11952" t="s">
        <v>90</v>
      </c>
      <c r="E11952" t="s">
        <v>83</v>
      </c>
      <c r="F11952" t="s">
        <v>42</v>
      </c>
      <c r="G11952">
        <v>3</v>
      </c>
      <c r="H11952">
        <v>4</v>
      </c>
      <c r="I11952">
        <v>2014</v>
      </c>
      <c r="J11952" t="s">
        <v>47</v>
      </c>
      <c r="K11952" t="s">
        <v>44</v>
      </c>
      <c r="L11952" t="s">
        <v>44</v>
      </c>
      <c r="M11952" s="54" t="s">
        <v>44</v>
      </c>
      <c r="N11952">
        <v>54</v>
      </c>
      <c r="O11952" t="s">
        <v>44</v>
      </c>
      <c r="P11952">
        <v>13.6082763487954</v>
      </c>
    </row>
    <row r="11953" spans="1:16" x14ac:dyDescent="0.25">
      <c r="A11953" s="20" t="s">
        <v>10141</v>
      </c>
      <c r="B11953">
        <v>8</v>
      </c>
      <c r="C11953" t="s">
        <v>21822</v>
      </c>
      <c r="D11953" t="s">
        <v>90</v>
      </c>
      <c r="E11953" t="s">
        <v>83</v>
      </c>
      <c r="F11953" t="s">
        <v>42</v>
      </c>
      <c r="G11953">
        <v>4</v>
      </c>
      <c r="H11953">
        <v>4</v>
      </c>
      <c r="I11953">
        <v>2014</v>
      </c>
      <c r="J11953" t="s">
        <v>47</v>
      </c>
      <c r="K11953" t="s">
        <v>44</v>
      </c>
      <c r="L11953" t="s">
        <v>44</v>
      </c>
      <c r="M11953" s="54" t="s">
        <v>44</v>
      </c>
      <c r="N11953">
        <v>182</v>
      </c>
      <c r="O11953" t="s">
        <v>44</v>
      </c>
      <c r="P11953">
        <v>7.4124931666110099</v>
      </c>
    </row>
    <row r="11954" spans="1:16" x14ac:dyDescent="0.25">
      <c r="A11954" s="20" t="s">
        <v>10142</v>
      </c>
      <c r="B11954">
        <v>8</v>
      </c>
      <c r="C11954" t="s">
        <v>21822</v>
      </c>
      <c r="D11954" t="s">
        <v>90</v>
      </c>
      <c r="E11954" t="s">
        <v>83</v>
      </c>
      <c r="F11954" t="s">
        <v>42</v>
      </c>
      <c r="G11954">
        <v>5</v>
      </c>
      <c r="H11954">
        <v>4</v>
      </c>
      <c r="I11954">
        <v>2014</v>
      </c>
      <c r="J11954" t="s">
        <v>47</v>
      </c>
      <c r="K11954" t="s">
        <v>44</v>
      </c>
      <c r="L11954" t="s">
        <v>44</v>
      </c>
      <c r="M11954" s="54" t="s">
        <v>44</v>
      </c>
      <c r="N11954">
        <v>1753</v>
      </c>
      <c r="O11954" t="s">
        <v>44</v>
      </c>
      <c r="P11954">
        <v>2.38841088596216</v>
      </c>
    </row>
    <row r="11955" spans="1:16" x14ac:dyDescent="0.25">
      <c r="A11955" s="20" t="s">
        <v>10158</v>
      </c>
      <c r="B11955">
        <v>8</v>
      </c>
      <c r="C11955" t="s">
        <v>21822</v>
      </c>
      <c r="D11955" t="s">
        <v>90</v>
      </c>
      <c r="E11955" t="s">
        <v>83</v>
      </c>
      <c r="F11955" t="s">
        <v>42</v>
      </c>
      <c r="G11955">
        <v>2</v>
      </c>
      <c r="H11955">
        <v>4</v>
      </c>
      <c r="I11955">
        <v>2014</v>
      </c>
      <c r="J11955" t="s">
        <v>48</v>
      </c>
      <c r="K11955" t="s">
        <v>44</v>
      </c>
      <c r="L11955" t="s">
        <v>44</v>
      </c>
      <c r="M11955" s="54" t="s">
        <v>44</v>
      </c>
      <c r="N11955">
        <v>2</v>
      </c>
      <c r="O11955" t="s">
        <v>44</v>
      </c>
      <c r="P11955">
        <v>70.710678118654698</v>
      </c>
    </row>
    <row r="11956" spans="1:16" x14ac:dyDescent="0.25">
      <c r="A11956" s="20" t="s">
        <v>10161</v>
      </c>
      <c r="B11956">
        <v>8</v>
      </c>
      <c r="C11956" t="s">
        <v>21822</v>
      </c>
      <c r="D11956" t="s">
        <v>90</v>
      </c>
      <c r="E11956" t="s">
        <v>83</v>
      </c>
      <c r="F11956" t="s">
        <v>42</v>
      </c>
      <c r="G11956">
        <v>3</v>
      </c>
      <c r="H11956">
        <v>4</v>
      </c>
      <c r="I11956">
        <v>2014</v>
      </c>
      <c r="J11956" t="s">
        <v>48</v>
      </c>
      <c r="K11956" t="s">
        <v>44</v>
      </c>
      <c r="L11956" t="s">
        <v>44</v>
      </c>
      <c r="M11956" s="54" t="s">
        <v>44</v>
      </c>
      <c r="N11956">
        <v>3</v>
      </c>
      <c r="O11956" t="s">
        <v>44</v>
      </c>
      <c r="P11956">
        <v>57.735026918962603</v>
      </c>
    </row>
    <row r="11957" spans="1:16" x14ac:dyDescent="0.25">
      <c r="A11957" s="20" t="s">
        <v>10162</v>
      </c>
      <c r="B11957">
        <v>8</v>
      </c>
      <c r="C11957" t="s">
        <v>21822</v>
      </c>
      <c r="D11957" t="s">
        <v>90</v>
      </c>
      <c r="E11957" t="s">
        <v>83</v>
      </c>
      <c r="F11957" t="s">
        <v>42</v>
      </c>
      <c r="G11957">
        <v>4</v>
      </c>
      <c r="H11957">
        <v>4</v>
      </c>
      <c r="I11957">
        <v>2014</v>
      </c>
      <c r="J11957" t="s">
        <v>48</v>
      </c>
      <c r="K11957" t="s">
        <v>44</v>
      </c>
      <c r="L11957" t="s">
        <v>44</v>
      </c>
      <c r="M11957" s="54" t="s">
        <v>44</v>
      </c>
      <c r="N11957">
        <v>12</v>
      </c>
      <c r="O11957" t="s">
        <v>44</v>
      </c>
      <c r="P11957">
        <v>28.867513459481302</v>
      </c>
    </row>
    <row r="11958" spans="1:16" x14ac:dyDescent="0.25">
      <c r="A11958" s="20" t="s">
        <v>10163</v>
      </c>
      <c r="B11958">
        <v>8</v>
      </c>
      <c r="C11958" t="s">
        <v>21822</v>
      </c>
      <c r="D11958" t="s">
        <v>90</v>
      </c>
      <c r="E11958" t="s">
        <v>83</v>
      </c>
      <c r="F11958" t="s">
        <v>42</v>
      </c>
      <c r="G11958">
        <v>5</v>
      </c>
      <c r="H11958">
        <v>4</v>
      </c>
      <c r="I11958">
        <v>2014</v>
      </c>
      <c r="J11958" t="s">
        <v>48</v>
      </c>
      <c r="K11958" t="s">
        <v>44</v>
      </c>
      <c r="L11958" t="s">
        <v>44</v>
      </c>
      <c r="M11958" s="54" t="s">
        <v>44</v>
      </c>
      <c r="N11958">
        <v>58</v>
      </c>
      <c r="O11958" t="s">
        <v>44</v>
      </c>
      <c r="P11958">
        <v>13.130643285972299</v>
      </c>
    </row>
    <row r="11959" spans="1:16" x14ac:dyDescent="0.25">
      <c r="A11959" s="20" t="s">
        <v>19276</v>
      </c>
      <c r="B11959">
        <v>8</v>
      </c>
      <c r="C11959" t="s">
        <v>21822</v>
      </c>
      <c r="D11959" t="s">
        <v>90</v>
      </c>
      <c r="E11959" t="s">
        <v>83</v>
      </c>
      <c r="F11959" t="s">
        <v>42</v>
      </c>
      <c r="G11959">
        <v>2</v>
      </c>
      <c r="H11959">
        <v>4</v>
      </c>
      <c r="I11959">
        <v>2014</v>
      </c>
      <c r="J11959" t="s">
        <v>49</v>
      </c>
      <c r="K11959" t="s">
        <v>44</v>
      </c>
      <c r="L11959" t="s">
        <v>44</v>
      </c>
      <c r="M11959" s="54" t="s">
        <v>44</v>
      </c>
      <c r="N11959">
        <v>5</v>
      </c>
      <c r="O11959" t="s">
        <v>44</v>
      </c>
      <c r="P11959">
        <v>44.721359549995803</v>
      </c>
    </row>
    <row r="11960" spans="1:16" x14ac:dyDescent="0.25">
      <c r="A11960" s="20" t="s">
        <v>19277</v>
      </c>
      <c r="B11960">
        <v>8</v>
      </c>
      <c r="C11960" t="s">
        <v>21822</v>
      </c>
      <c r="D11960" t="s">
        <v>90</v>
      </c>
      <c r="E11960" t="s">
        <v>83</v>
      </c>
      <c r="F11960" t="s">
        <v>42</v>
      </c>
      <c r="G11960">
        <v>3</v>
      </c>
      <c r="H11960">
        <v>4</v>
      </c>
      <c r="I11960">
        <v>2014</v>
      </c>
      <c r="J11960" t="s">
        <v>49</v>
      </c>
      <c r="K11960" t="s">
        <v>44</v>
      </c>
      <c r="L11960" t="s">
        <v>44</v>
      </c>
      <c r="M11960" s="54" t="s">
        <v>44</v>
      </c>
      <c r="N11960">
        <v>17</v>
      </c>
      <c r="O11960" t="s">
        <v>44</v>
      </c>
      <c r="P11960">
        <v>24.253562503633301</v>
      </c>
    </row>
    <row r="11961" spans="1:16" x14ac:dyDescent="0.25">
      <c r="A11961" s="20" t="s">
        <v>19278</v>
      </c>
      <c r="B11961">
        <v>8</v>
      </c>
      <c r="C11961" t="s">
        <v>21822</v>
      </c>
      <c r="D11961" t="s">
        <v>90</v>
      </c>
      <c r="E11961" t="s">
        <v>83</v>
      </c>
      <c r="F11961" t="s">
        <v>42</v>
      </c>
      <c r="G11961">
        <v>4</v>
      </c>
      <c r="H11961">
        <v>4</v>
      </c>
      <c r="I11961">
        <v>2014</v>
      </c>
      <c r="J11961" t="s">
        <v>49</v>
      </c>
      <c r="K11961">
        <v>-8.4528926596049097</v>
      </c>
      <c r="L11961">
        <v>-28.257000000000001</v>
      </c>
      <c r="M11961" s="54">
        <v>11.351000000000001</v>
      </c>
      <c r="N11961">
        <v>57</v>
      </c>
      <c r="O11961" t="s">
        <v>44</v>
      </c>
      <c r="P11961">
        <v>13.245323570650401</v>
      </c>
    </row>
    <row r="11962" spans="1:16" x14ac:dyDescent="0.25">
      <c r="A11962" s="20" t="s">
        <v>19279</v>
      </c>
      <c r="B11962">
        <v>8</v>
      </c>
      <c r="C11962" t="s">
        <v>21822</v>
      </c>
      <c r="D11962" t="s">
        <v>90</v>
      </c>
      <c r="E11962" t="s">
        <v>83</v>
      </c>
      <c r="F11962" t="s">
        <v>42</v>
      </c>
      <c r="G11962">
        <v>5</v>
      </c>
      <c r="H11962">
        <v>4</v>
      </c>
      <c r="I11962">
        <v>2014</v>
      </c>
      <c r="J11962" t="s">
        <v>49</v>
      </c>
      <c r="K11962">
        <v>-9.1076206678329807</v>
      </c>
      <c r="L11962">
        <v>-28.888000000000002</v>
      </c>
      <c r="M11962" s="54">
        <v>10.673</v>
      </c>
      <c r="N11962">
        <v>64</v>
      </c>
      <c r="O11962" t="s">
        <v>44</v>
      </c>
      <c r="P11962">
        <v>12.5</v>
      </c>
    </row>
    <row r="11963" spans="1:16" x14ac:dyDescent="0.25">
      <c r="A11963" s="20" t="s">
        <v>19280</v>
      </c>
      <c r="B11963">
        <v>8</v>
      </c>
      <c r="C11963" t="s">
        <v>21822</v>
      </c>
      <c r="D11963" t="s">
        <v>90</v>
      </c>
      <c r="E11963" t="s">
        <v>83</v>
      </c>
      <c r="F11963" t="s">
        <v>42</v>
      </c>
      <c r="G11963">
        <v>2</v>
      </c>
      <c r="H11963">
        <v>4</v>
      </c>
      <c r="I11963">
        <v>2014</v>
      </c>
      <c r="J11963" t="s">
        <v>50</v>
      </c>
      <c r="K11963" t="s">
        <v>44</v>
      </c>
      <c r="L11963" t="s">
        <v>44</v>
      </c>
      <c r="M11963" s="54" t="s">
        <v>44</v>
      </c>
      <c r="N11963">
        <v>4</v>
      </c>
      <c r="O11963" t="s">
        <v>44</v>
      </c>
      <c r="P11963">
        <v>50</v>
      </c>
    </row>
    <row r="11964" spans="1:16" x14ac:dyDescent="0.25">
      <c r="A11964" s="20" t="s">
        <v>19281</v>
      </c>
      <c r="B11964">
        <v>8</v>
      </c>
      <c r="C11964" t="s">
        <v>21822</v>
      </c>
      <c r="D11964" t="s">
        <v>90</v>
      </c>
      <c r="E11964" t="s">
        <v>83</v>
      </c>
      <c r="F11964" t="s">
        <v>42</v>
      </c>
      <c r="G11964">
        <v>3</v>
      </c>
      <c r="H11964">
        <v>4</v>
      </c>
      <c r="I11964">
        <v>2014</v>
      </c>
      <c r="J11964" t="s">
        <v>50</v>
      </c>
      <c r="K11964" t="s">
        <v>44</v>
      </c>
      <c r="L11964" t="s">
        <v>44</v>
      </c>
      <c r="M11964" s="54" t="s">
        <v>44</v>
      </c>
      <c r="N11964">
        <v>4</v>
      </c>
      <c r="O11964" t="s">
        <v>44</v>
      </c>
      <c r="P11964">
        <v>50</v>
      </c>
    </row>
    <row r="11965" spans="1:16" x14ac:dyDescent="0.25">
      <c r="A11965" s="20" t="s">
        <v>19282</v>
      </c>
      <c r="B11965">
        <v>8</v>
      </c>
      <c r="C11965" t="s">
        <v>21822</v>
      </c>
      <c r="D11965" t="s">
        <v>90</v>
      </c>
      <c r="E11965" t="s">
        <v>83</v>
      </c>
      <c r="F11965" t="s">
        <v>42</v>
      </c>
      <c r="G11965">
        <v>4</v>
      </c>
      <c r="H11965">
        <v>4</v>
      </c>
      <c r="I11965">
        <v>2014</v>
      </c>
      <c r="J11965" t="s">
        <v>50</v>
      </c>
      <c r="K11965" t="s">
        <v>44</v>
      </c>
      <c r="L11965" t="s">
        <v>44</v>
      </c>
      <c r="M11965" s="54" t="s">
        <v>44</v>
      </c>
      <c r="N11965">
        <v>8</v>
      </c>
      <c r="O11965" t="s">
        <v>44</v>
      </c>
      <c r="P11965">
        <v>35.355339059327399</v>
      </c>
    </row>
    <row r="11966" spans="1:16" x14ac:dyDescent="0.25">
      <c r="A11966" s="20" t="s">
        <v>19283</v>
      </c>
      <c r="B11966">
        <v>8</v>
      </c>
      <c r="C11966" t="s">
        <v>21822</v>
      </c>
      <c r="D11966" t="s">
        <v>90</v>
      </c>
      <c r="E11966" t="s">
        <v>83</v>
      </c>
      <c r="F11966" t="s">
        <v>42</v>
      </c>
      <c r="G11966">
        <v>5</v>
      </c>
      <c r="H11966">
        <v>4</v>
      </c>
      <c r="I11966">
        <v>2014</v>
      </c>
      <c r="J11966" t="s">
        <v>50</v>
      </c>
      <c r="K11966" t="s">
        <v>44</v>
      </c>
      <c r="L11966" t="s">
        <v>44</v>
      </c>
      <c r="M11966" s="54" t="s">
        <v>44</v>
      </c>
      <c r="N11966">
        <v>26</v>
      </c>
      <c r="O11966" t="s">
        <v>44</v>
      </c>
      <c r="P11966">
        <v>19.611613513818401</v>
      </c>
    </row>
    <row r="11967" spans="1:16" x14ac:dyDescent="0.25">
      <c r="A11967" s="20" t="s">
        <v>19284</v>
      </c>
      <c r="B11967">
        <v>8</v>
      </c>
      <c r="C11967" t="s">
        <v>21822</v>
      </c>
      <c r="D11967" t="s">
        <v>90</v>
      </c>
      <c r="E11967" t="s">
        <v>83</v>
      </c>
      <c r="F11967" t="s">
        <v>42</v>
      </c>
      <c r="G11967">
        <v>2</v>
      </c>
      <c r="H11967">
        <v>4</v>
      </c>
      <c r="I11967">
        <v>2014</v>
      </c>
      <c r="J11967" t="s">
        <v>51</v>
      </c>
      <c r="K11967" t="s">
        <v>44</v>
      </c>
      <c r="L11967" t="s">
        <v>44</v>
      </c>
      <c r="M11967" s="54" t="s">
        <v>44</v>
      </c>
      <c r="N11967">
        <v>8</v>
      </c>
      <c r="O11967" t="s">
        <v>44</v>
      </c>
      <c r="P11967">
        <v>35.355339059327399</v>
      </c>
    </row>
    <row r="11968" spans="1:16" x14ac:dyDescent="0.25">
      <c r="A11968" s="20" t="s">
        <v>19285</v>
      </c>
      <c r="B11968">
        <v>8</v>
      </c>
      <c r="C11968" t="s">
        <v>21822</v>
      </c>
      <c r="D11968" t="s">
        <v>90</v>
      </c>
      <c r="E11968" t="s">
        <v>83</v>
      </c>
      <c r="F11968" t="s">
        <v>42</v>
      </c>
      <c r="G11968">
        <v>3</v>
      </c>
      <c r="H11968">
        <v>4</v>
      </c>
      <c r="I11968">
        <v>2014</v>
      </c>
      <c r="J11968" t="s">
        <v>51</v>
      </c>
      <c r="K11968" t="s">
        <v>44</v>
      </c>
      <c r="L11968" t="s">
        <v>44</v>
      </c>
      <c r="M11968" s="54" t="s">
        <v>44</v>
      </c>
      <c r="N11968">
        <v>5</v>
      </c>
      <c r="O11968" t="s">
        <v>44</v>
      </c>
      <c r="P11968">
        <v>44.721359549995803</v>
      </c>
    </row>
    <row r="11969" spans="1:16" x14ac:dyDescent="0.25">
      <c r="A11969" s="20" t="s">
        <v>19286</v>
      </c>
      <c r="B11969">
        <v>8</v>
      </c>
      <c r="C11969" t="s">
        <v>21822</v>
      </c>
      <c r="D11969" t="s">
        <v>90</v>
      </c>
      <c r="E11969" t="s">
        <v>83</v>
      </c>
      <c r="F11969" t="s">
        <v>42</v>
      </c>
      <c r="G11969">
        <v>4</v>
      </c>
      <c r="H11969">
        <v>4</v>
      </c>
      <c r="I11969">
        <v>2014</v>
      </c>
      <c r="J11969" t="s">
        <v>51</v>
      </c>
      <c r="K11969" t="s">
        <v>44</v>
      </c>
      <c r="L11969" t="s">
        <v>44</v>
      </c>
      <c r="M11969" s="54" t="s">
        <v>44</v>
      </c>
      <c r="N11969">
        <v>7</v>
      </c>
      <c r="O11969" t="s">
        <v>44</v>
      </c>
      <c r="P11969">
        <v>37.796447300922701</v>
      </c>
    </row>
    <row r="11970" spans="1:16" x14ac:dyDescent="0.25">
      <c r="A11970" s="20" t="s">
        <v>19287</v>
      </c>
      <c r="B11970">
        <v>8</v>
      </c>
      <c r="C11970" t="s">
        <v>21822</v>
      </c>
      <c r="D11970" t="s">
        <v>90</v>
      </c>
      <c r="E11970" t="s">
        <v>83</v>
      </c>
      <c r="F11970" t="s">
        <v>42</v>
      </c>
      <c r="G11970">
        <v>5</v>
      </c>
      <c r="H11970">
        <v>4</v>
      </c>
      <c r="I11970">
        <v>2014</v>
      </c>
      <c r="J11970" t="s">
        <v>51</v>
      </c>
      <c r="K11970" t="s">
        <v>44</v>
      </c>
      <c r="L11970" t="s">
        <v>44</v>
      </c>
      <c r="M11970" s="54" t="s">
        <v>44</v>
      </c>
      <c r="N11970">
        <v>35</v>
      </c>
      <c r="O11970" t="s">
        <v>44</v>
      </c>
      <c r="P11970">
        <v>16.903085094570301</v>
      </c>
    </row>
    <row r="11971" spans="1:16" x14ac:dyDescent="0.25">
      <c r="A11971" s="20" t="s">
        <v>19288</v>
      </c>
      <c r="B11971">
        <v>8</v>
      </c>
      <c r="C11971" t="s">
        <v>21822</v>
      </c>
      <c r="D11971" t="s">
        <v>90</v>
      </c>
      <c r="E11971" t="s">
        <v>81</v>
      </c>
      <c r="F11971" t="s">
        <v>35</v>
      </c>
      <c r="G11971">
        <v>2</v>
      </c>
      <c r="H11971">
        <v>5</v>
      </c>
      <c r="I11971">
        <v>2014</v>
      </c>
      <c r="J11971" t="s">
        <v>52</v>
      </c>
      <c r="K11971" t="s">
        <v>44</v>
      </c>
      <c r="L11971" t="s">
        <v>44</v>
      </c>
      <c r="M11971" s="54" t="s">
        <v>44</v>
      </c>
      <c r="N11971">
        <v>3</v>
      </c>
      <c r="O11971" t="s">
        <v>44</v>
      </c>
      <c r="P11971">
        <v>57.735026918962603</v>
      </c>
    </row>
    <row r="11972" spans="1:16" x14ac:dyDescent="0.25">
      <c r="A11972" s="20" t="s">
        <v>19289</v>
      </c>
      <c r="B11972">
        <v>8</v>
      </c>
      <c r="C11972" t="s">
        <v>21822</v>
      </c>
      <c r="D11972" t="s">
        <v>90</v>
      </c>
      <c r="E11972" t="s">
        <v>81</v>
      </c>
      <c r="F11972" t="s">
        <v>35</v>
      </c>
      <c r="G11972">
        <v>3</v>
      </c>
      <c r="H11972">
        <v>5</v>
      </c>
      <c r="I11972">
        <v>2014</v>
      </c>
      <c r="J11972" t="s">
        <v>52</v>
      </c>
      <c r="K11972" t="s">
        <v>44</v>
      </c>
      <c r="L11972" t="s">
        <v>44</v>
      </c>
      <c r="M11972" s="54" t="s">
        <v>44</v>
      </c>
      <c r="N11972">
        <v>1</v>
      </c>
      <c r="O11972" t="s">
        <v>44</v>
      </c>
      <c r="P11972">
        <v>100</v>
      </c>
    </row>
    <row r="11973" spans="1:16" x14ac:dyDescent="0.25">
      <c r="A11973" s="20" t="s">
        <v>19290</v>
      </c>
      <c r="B11973">
        <v>8</v>
      </c>
      <c r="C11973" t="s">
        <v>21822</v>
      </c>
      <c r="D11973" t="s">
        <v>90</v>
      </c>
      <c r="E11973" t="s">
        <v>81</v>
      </c>
      <c r="F11973" t="s">
        <v>35</v>
      </c>
      <c r="G11973">
        <v>4</v>
      </c>
      <c r="H11973">
        <v>5</v>
      </c>
      <c r="I11973">
        <v>2014</v>
      </c>
      <c r="J11973" t="s">
        <v>52</v>
      </c>
      <c r="K11973" t="s">
        <v>44</v>
      </c>
      <c r="L11973" t="s">
        <v>44</v>
      </c>
      <c r="M11973" s="54" t="s">
        <v>44</v>
      </c>
      <c r="N11973">
        <v>7</v>
      </c>
      <c r="O11973" t="s">
        <v>44</v>
      </c>
      <c r="P11973">
        <v>37.796447300922701</v>
      </c>
    </row>
    <row r="11974" spans="1:16" x14ac:dyDescent="0.25">
      <c r="A11974" s="20" t="s">
        <v>19291</v>
      </c>
      <c r="B11974">
        <v>8</v>
      </c>
      <c r="C11974" t="s">
        <v>21822</v>
      </c>
      <c r="D11974" t="s">
        <v>90</v>
      </c>
      <c r="E11974" t="s">
        <v>81</v>
      </c>
      <c r="F11974" t="s">
        <v>35</v>
      </c>
      <c r="G11974">
        <v>5</v>
      </c>
      <c r="H11974">
        <v>5</v>
      </c>
      <c r="I11974">
        <v>2014</v>
      </c>
      <c r="J11974" t="s">
        <v>52</v>
      </c>
      <c r="K11974" t="s">
        <v>44</v>
      </c>
      <c r="L11974" t="s">
        <v>44</v>
      </c>
      <c r="M11974" s="54" t="s">
        <v>44</v>
      </c>
      <c r="N11974">
        <v>1</v>
      </c>
      <c r="O11974" t="s">
        <v>44</v>
      </c>
      <c r="P11974">
        <v>100</v>
      </c>
    </row>
    <row r="11975" spans="1:16" x14ac:dyDescent="0.25">
      <c r="A11975" s="20" t="s">
        <v>19292</v>
      </c>
      <c r="B11975">
        <v>8</v>
      </c>
      <c r="C11975" t="s">
        <v>21822</v>
      </c>
      <c r="D11975" t="s">
        <v>90</v>
      </c>
      <c r="E11975" t="s">
        <v>81</v>
      </c>
      <c r="F11975" t="s">
        <v>35</v>
      </c>
      <c r="G11975">
        <v>2</v>
      </c>
      <c r="H11975">
        <v>5</v>
      </c>
      <c r="I11975">
        <v>2014</v>
      </c>
      <c r="J11975" t="s">
        <v>53</v>
      </c>
      <c r="K11975" t="s">
        <v>44</v>
      </c>
      <c r="L11975" t="s">
        <v>44</v>
      </c>
      <c r="M11975" s="54" t="s">
        <v>44</v>
      </c>
      <c r="N11975">
        <v>1</v>
      </c>
      <c r="O11975" t="s">
        <v>44</v>
      </c>
      <c r="P11975">
        <v>100</v>
      </c>
    </row>
    <row r="11976" spans="1:16" x14ac:dyDescent="0.25">
      <c r="A11976" s="20" t="s">
        <v>19293</v>
      </c>
      <c r="B11976">
        <v>8</v>
      </c>
      <c r="C11976" t="s">
        <v>21822</v>
      </c>
      <c r="D11976" t="s">
        <v>90</v>
      </c>
      <c r="E11976" t="s">
        <v>81</v>
      </c>
      <c r="F11976" t="s">
        <v>35</v>
      </c>
      <c r="G11976">
        <v>3</v>
      </c>
      <c r="H11976">
        <v>5</v>
      </c>
      <c r="I11976">
        <v>2014</v>
      </c>
      <c r="J11976" t="s">
        <v>53</v>
      </c>
      <c r="K11976" t="s">
        <v>44</v>
      </c>
      <c r="L11976" t="s">
        <v>44</v>
      </c>
      <c r="M11976" s="54" t="s">
        <v>44</v>
      </c>
      <c r="N11976">
        <v>1</v>
      </c>
      <c r="O11976" t="s">
        <v>44</v>
      </c>
      <c r="P11976">
        <v>100</v>
      </c>
    </row>
    <row r="11977" spans="1:16" x14ac:dyDescent="0.25">
      <c r="A11977" s="20" t="s">
        <v>19294</v>
      </c>
      <c r="B11977">
        <v>8</v>
      </c>
      <c r="C11977" t="s">
        <v>21822</v>
      </c>
      <c r="D11977" t="s">
        <v>90</v>
      </c>
      <c r="E11977" t="s">
        <v>81</v>
      </c>
      <c r="F11977" t="s">
        <v>35</v>
      </c>
      <c r="G11977">
        <v>4</v>
      </c>
      <c r="H11977">
        <v>5</v>
      </c>
      <c r="I11977">
        <v>2014</v>
      </c>
      <c r="J11977" t="s">
        <v>53</v>
      </c>
      <c r="K11977" t="s">
        <v>44</v>
      </c>
      <c r="L11977" t="s">
        <v>44</v>
      </c>
      <c r="M11977" s="54" t="s">
        <v>44</v>
      </c>
      <c r="N11977">
        <v>7</v>
      </c>
      <c r="O11977" t="s">
        <v>44</v>
      </c>
      <c r="P11977">
        <v>37.796447300922701</v>
      </c>
    </row>
    <row r="11978" spans="1:16" x14ac:dyDescent="0.25">
      <c r="A11978" s="20" t="s">
        <v>19295</v>
      </c>
      <c r="B11978">
        <v>8</v>
      </c>
      <c r="C11978" t="s">
        <v>21822</v>
      </c>
      <c r="D11978" t="s">
        <v>90</v>
      </c>
      <c r="E11978" t="s">
        <v>81</v>
      </c>
      <c r="F11978" t="s">
        <v>35</v>
      </c>
      <c r="G11978">
        <v>5</v>
      </c>
      <c r="H11978">
        <v>5</v>
      </c>
      <c r="I11978">
        <v>2014</v>
      </c>
      <c r="J11978" t="s">
        <v>53</v>
      </c>
      <c r="K11978" t="s">
        <v>44</v>
      </c>
      <c r="L11978" t="s">
        <v>44</v>
      </c>
      <c r="M11978" s="54" t="s">
        <v>44</v>
      </c>
      <c r="N11978">
        <v>9</v>
      </c>
      <c r="O11978" t="s">
        <v>44</v>
      </c>
      <c r="P11978">
        <v>33.3333333333333</v>
      </c>
    </row>
    <row r="11979" spans="1:16" x14ac:dyDescent="0.25">
      <c r="A11979" s="20" t="s">
        <v>19296</v>
      </c>
      <c r="B11979">
        <v>8</v>
      </c>
      <c r="C11979" t="s">
        <v>21822</v>
      </c>
      <c r="D11979" t="s">
        <v>90</v>
      </c>
      <c r="E11979" t="s">
        <v>81</v>
      </c>
      <c r="F11979" t="s">
        <v>35</v>
      </c>
      <c r="G11979">
        <v>2</v>
      </c>
      <c r="H11979">
        <v>5</v>
      </c>
      <c r="I11979">
        <v>2014</v>
      </c>
      <c r="J11979" t="s">
        <v>34</v>
      </c>
      <c r="K11979">
        <v>0.28007258169442101</v>
      </c>
      <c r="L11979">
        <v>-7.7050000000000001</v>
      </c>
      <c r="M11979" s="54">
        <v>8.2650000000000006</v>
      </c>
      <c r="N11979">
        <v>89</v>
      </c>
      <c r="O11979" t="s">
        <v>44</v>
      </c>
      <c r="P11979">
        <v>10.599978800063599</v>
      </c>
    </row>
    <row r="11980" spans="1:16" x14ac:dyDescent="0.25">
      <c r="A11980" s="20" t="s">
        <v>19297</v>
      </c>
      <c r="B11980">
        <v>8</v>
      </c>
      <c r="C11980" t="s">
        <v>21822</v>
      </c>
      <c r="D11980" t="s">
        <v>90</v>
      </c>
      <c r="E11980" t="s">
        <v>81</v>
      </c>
      <c r="F11980" t="s">
        <v>35</v>
      </c>
      <c r="G11980">
        <v>2</v>
      </c>
      <c r="H11980">
        <v>5</v>
      </c>
      <c r="I11980">
        <v>2014</v>
      </c>
      <c r="J11980" t="s">
        <v>54</v>
      </c>
      <c r="K11980" t="s">
        <v>44</v>
      </c>
      <c r="L11980" t="s">
        <v>44</v>
      </c>
      <c r="M11980" s="54" t="s">
        <v>44</v>
      </c>
      <c r="N11980">
        <v>1</v>
      </c>
      <c r="O11980" t="s">
        <v>44</v>
      </c>
      <c r="P11980">
        <v>100</v>
      </c>
    </row>
    <row r="11981" spans="1:16" x14ac:dyDescent="0.25">
      <c r="A11981" s="20" t="s">
        <v>19298</v>
      </c>
      <c r="B11981">
        <v>8</v>
      </c>
      <c r="C11981" t="s">
        <v>21822</v>
      </c>
      <c r="D11981" t="s">
        <v>90</v>
      </c>
      <c r="E11981" t="s">
        <v>81</v>
      </c>
      <c r="F11981" t="s">
        <v>35</v>
      </c>
      <c r="G11981">
        <v>3</v>
      </c>
      <c r="H11981">
        <v>5</v>
      </c>
      <c r="I11981">
        <v>2014</v>
      </c>
      <c r="J11981" t="s">
        <v>54</v>
      </c>
      <c r="K11981" t="s">
        <v>44</v>
      </c>
      <c r="L11981" t="s">
        <v>44</v>
      </c>
      <c r="M11981" s="54" t="s">
        <v>44</v>
      </c>
      <c r="N11981">
        <v>0</v>
      </c>
      <c r="O11981" t="s">
        <v>44</v>
      </c>
      <c r="P11981" t="s">
        <v>11517</v>
      </c>
    </row>
    <row r="11982" spans="1:16" x14ac:dyDescent="0.25">
      <c r="A11982" s="20" t="s">
        <v>19299</v>
      </c>
      <c r="B11982">
        <v>8</v>
      </c>
      <c r="C11982" t="s">
        <v>21822</v>
      </c>
      <c r="D11982" t="s">
        <v>90</v>
      </c>
      <c r="E11982" t="s">
        <v>81</v>
      </c>
      <c r="F11982" t="s">
        <v>35</v>
      </c>
      <c r="G11982">
        <v>4</v>
      </c>
      <c r="H11982">
        <v>5</v>
      </c>
      <c r="I11982">
        <v>2014</v>
      </c>
      <c r="J11982" t="s">
        <v>54</v>
      </c>
      <c r="K11982" t="s">
        <v>44</v>
      </c>
      <c r="L11982" t="s">
        <v>44</v>
      </c>
      <c r="M11982" s="54" t="s">
        <v>44</v>
      </c>
      <c r="N11982">
        <v>2</v>
      </c>
      <c r="O11982" t="s">
        <v>44</v>
      </c>
      <c r="P11982">
        <v>70.710678118654698</v>
      </c>
    </row>
    <row r="11983" spans="1:16" x14ac:dyDescent="0.25">
      <c r="A11983" s="20" t="s">
        <v>19300</v>
      </c>
      <c r="B11983">
        <v>8</v>
      </c>
      <c r="C11983" t="s">
        <v>21822</v>
      </c>
      <c r="D11983" t="s">
        <v>90</v>
      </c>
      <c r="E11983" t="s">
        <v>81</v>
      </c>
      <c r="F11983" t="s">
        <v>35</v>
      </c>
      <c r="G11983">
        <v>5</v>
      </c>
      <c r="H11983">
        <v>5</v>
      </c>
      <c r="I11983">
        <v>2014</v>
      </c>
      <c r="J11983" t="s">
        <v>54</v>
      </c>
      <c r="K11983" t="s">
        <v>44</v>
      </c>
      <c r="L11983" t="s">
        <v>44</v>
      </c>
      <c r="M11983" s="54" t="s">
        <v>44</v>
      </c>
      <c r="N11983">
        <v>0</v>
      </c>
      <c r="O11983" t="s">
        <v>44</v>
      </c>
      <c r="P11983" t="s">
        <v>11517</v>
      </c>
    </row>
    <row r="11984" spans="1:16" x14ac:dyDescent="0.25">
      <c r="A11984" s="20" t="s">
        <v>19301</v>
      </c>
      <c r="B11984">
        <v>8</v>
      </c>
      <c r="C11984" t="s">
        <v>21822</v>
      </c>
      <c r="D11984" t="s">
        <v>90</v>
      </c>
      <c r="E11984" t="s">
        <v>81</v>
      </c>
      <c r="F11984" t="s">
        <v>35</v>
      </c>
      <c r="G11984">
        <v>3</v>
      </c>
      <c r="H11984">
        <v>5</v>
      </c>
      <c r="I11984">
        <v>2014</v>
      </c>
      <c r="J11984" t="s">
        <v>34</v>
      </c>
      <c r="K11984">
        <v>18.001800901405598</v>
      </c>
      <c r="L11984">
        <v>8.0630000000000006</v>
      </c>
      <c r="M11984" s="54">
        <v>27.940999999999999</v>
      </c>
      <c r="N11984">
        <v>138</v>
      </c>
      <c r="O11984" t="s">
        <v>44</v>
      </c>
      <c r="P11984">
        <v>8.5125653075874901</v>
      </c>
    </row>
    <row r="11985" spans="1:16" x14ac:dyDescent="0.25">
      <c r="A11985" s="20" t="s">
        <v>19302</v>
      </c>
      <c r="B11985">
        <v>8</v>
      </c>
      <c r="C11985" t="s">
        <v>21822</v>
      </c>
      <c r="D11985" t="s">
        <v>90</v>
      </c>
      <c r="E11985" t="s">
        <v>81</v>
      </c>
      <c r="F11985" t="s">
        <v>35</v>
      </c>
      <c r="G11985">
        <v>2</v>
      </c>
      <c r="H11985">
        <v>5</v>
      </c>
      <c r="I11985">
        <v>2014</v>
      </c>
      <c r="J11985" t="s">
        <v>55</v>
      </c>
      <c r="K11985" t="s">
        <v>44</v>
      </c>
      <c r="L11985" t="s">
        <v>44</v>
      </c>
      <c r="M11985" s="54" t="s">
        <v>44</v>
      </c>
      <c r="N11985">
        <v>6</v>
      </c>
      <c r="O11985" t="s">
        <v>44</v>
      </c>
      <c r="P11985">
        <v>40.824829046386299</v>
      </c>
    </row>
    <row r="11986" spans="1:16" x14ac:dyDescent="0.25">
      <c r="A11986" s="20" t="s">
        <v>19303</v>
      </c>
      <c r="B11986">
        <v>8</v>
      </c>
      <c r="C11986" t="s">
        <v>21822</v>
      </c>
      <c r="D11986" t="s">
        <v>90</v>
      </c>
      <c r="E11986" t="s">
        <v>81</v>
      </c>
      <c r="F11986" t="s">
        <v>35</v>
      </c>
      <c r="G11986">
        <v>3</v>
      </c>
      <c r="H11986">
        <v>5</v>
      </c>
      <c r="I11986">
        <v>2014</v>
      </c>
      <c r="J11986" t="s">
        <v>55</v>
      </c>
      <c r="K11986" t="s">
        <v>44</v>
      </c>
      <c r="L11986" t="s">
        <v>44</v>
      </c>
      <c r="M11986" s="54" t="s">
        <v>44</v>
      </c>
      <c r="N11986">
        <v>3</v>
      </c>
      <c r="O11986" t="s">
        <v>44</v>
      </c>
      <c r="P11986">
        <v>57.735026918962603</v>
      </c>
    </row>
    <row r="11987" spans="1:16" x14ac:dyDescent="0.25">
      <c r="A11987" s="20" t="s">
        <v>19304</v>
      </c>
      <c r="B11987">
        <v>8</v>
      </c>
      <c r="C11987" t="s">
        <v>21822</v>
      </c>
      <c r="D11987" t="s">
        <v>90</v>
      </c>
      <c r="E11987" t="s">
        <v>81</v>
      </c>
      <c r="F11987" t="s">
        <v>35</v>
      </c>
      <c r="G11987">
        <v>4</v>
      </c>
      <c r="H11987">
        <v>5</v>
      </c>
      <c r="I11987">
        <v>2014</v>
      </c>
      <c r="J11987" t="s">
        <v>55</v>
      </c>
      <c r="K11987" t="s">
        <v>44</v>
      </c>
      <c r="L11987" t="s">
        <v>44</v>
      </c>
      <c r="M11987" s="54" t="s">
        <v>44</v>
      </c>
      <c r="N11987">
        <v>3</v>
      </c>
      <c r="O11987" t="s">
        <v>44</v>
      </c>
      <c r="P11987">
        <v>57.735026918962603</v>
      </c>
    </row>
    <row r="11988" spans="1:16" x14ac:dyDescent="0.25">
      <c r="A11988" s="20" t="s">
        <v>19305</v>
      </c>
      <c r="B11988">
        <v>8</v>
      </c>
      <c r="C11988" t="s">
        <v>21822</v>
      </c>
      <c r="D11988" t="s">
        <v>90</v>
      </c>
      <c r="E11988" t="s">
        <v>81</v>
      </c>
      <c r="F11988" t="s">
        <v>35</v>
      </c>
      <c r="G11988">
        <v>5</v>
      </c>
      <c r="H11988">
        <v>5</v>
      </c>
      <c r="I11988">
        <v>2014</v>
      </c>
      <c r="J11988" t="s">
        <v>55</v>
      </c>
      <c r="K11988" t="s">
        <v>44</v>
      </c>
      <c r="L11988" t="s">
        <v>44</v>
      </c>
      <c r="M11988" s="54" t="s">
        <v>44</v>
      </c>
      <c r="N11988">
        <v>7</v>
      </c>
      <c r="O11988" t="s">
        <v>44</v>
      </c>
      <c r="P11988">
        <v>37.796447300922701</v>
      </c>
    </row>
    <row r="11989" spans="1:16" x14ac:dyDescent="0.25">
      <c r="A11989" s="20" t="s">
        <v>19306</v>
      </c>
      <c r="B11989">
        <v>8</v>
      </c>
      <c r="C11989" t="s">
        <v>21822</v>
      </c>
      <c r="D11989" t="s">
        <v>90</v>
      </c>
      <c r="E11989" t="s">
        <v>81</v>
      </c>
      <c r="F11989" t="s">
        <v>35</v>
      </c>
      <c r="G11989">
        <v>4</v>
      </c>
      <c r="H11989">
        <v>5</v>
      </c>
      <c r="I11989">
        <v>2014</v>
      </c>
      <c r="J11989" t="s">
        <v>34</v>
      </c>
      <c r="K11989">
        <v>15.375116357387601</v>
      </c>
      <c r="L11989">
        <v>3.1960000000000002</v>
      </c>
      <c r="M11989" s="54">
        <v>27.553999999999998</v>
      </c>
      <c r="N11989">
        <v>81</v>
      </c>
      <c r="O11989" t="s">
        <v>44</v>
      </c>
      <c r="P11989">
        <v>11.1111111111111</v>
      </c>
    </row>
    <row r="11990" spans="1:16" x14ac:dyDescent="0.25">
      <c r="A11990" s="20" t="s">
        <v>19307</v>
      </c>
      <c r="B11990">
        <v>8</v>
      </c>
      <c r="C11990" t="s">
        <v>21822</v>
      </c>
      <c r="D11990" t="s">
        <v>90</v>
      </c>
      <c r="E11990" t="s">
        <v>81</v>
      </c>
      <c r="F11990" t="s">
        <v>35</v>
      </c>
      <c r="G11990">
        <v>2</v>
      </c>
      <c r="H11990">
        <v>5</v>
      </c>
      <c r="I11990">
        <v>2014</v>
      </c>
      <c r="J11990" t="s">
        <v>56</v>
      </c>
      <c r="K11990" t="s">
        <v>44</v>
      </c>
      <c r="L11990" t="s">
        <v>44</v>
      </c>
      <c r="M11990" s="54" t="s">
        <v>44</v>
      </c>
      <c r="N11990">
        <v>1</v>
      </c>
      <c r="O11990" t="s">
        <v>44</v>
      </c>
      <c r="P11990">
        <v>100</v>
      </c>
    </row>
    <row r="11991" spans="1:16" x14ac:dyDescent="0.25">
      <c r="A11991" s="20" t="s">
        <v>19308</v>
      </c>
      <c r="B11991">
        <v>8</v>
      </c>
      <c r="C11991" t="s">
        <v>21822</v>
      </c>
      <c r="D11991" t="s">
        <v>90</v>
      </c>
      <c r="E11991" t="s">
        <v>81</v>
      </c>
      <c r="F11991" t="s">
        <v>35</v>
      </c>
      <c r="G11991">
        <v>3</v>
      </c>
      <c r="H11991">
        <v>5</v>
      </c>
      <c r="I11991">
        <v>2014</v>
      </c>
      <c r="J11991" t="s">
        <v>56</v>
      </c>
      <c r="K11991" t="s">
        <v>44</v>
      </c>
      <c r="L11991" t="s">
        <v>44</v>
      </c>
      <c r="M11991" s="54" t="s">
        <v>44</v>
      </c>
      <c r="N11991">
        <v>0</v>
      </c>
      <c r="O11991" t="s">
        <v>44</v>
      </c>
      <c r="P11991" t="s">
        <v>11517</v>
      </c>
    </row>
    <row r="11992" spans="1:16" x14ac:dyDescent="0.25">
      <c r="A11992" s="20" t="s">
        <v>19309</v>
      </c>
      <c r="B11992">
        <v>8</v>
      </c>
      <c r="C11992" t="s">
        <v>21822</v>
      </c>
      <c r="D11992" t="s">
        <v>90</v>
      </c>
      <c r="E11992" t="s">
        <v>81</v>
      </c>
      <c r="F11992" t="s">
        <v>35</v>
      </c>
      <c r="G11992">
        <v>5</v>
      </c>
      <c r="H11992">
        <v>5</v>
      </c>
      <c r="I11992">
        <v>2014</v>
      </c>
      <c r="J11992" t="s">
        <v>56</v>
      </c>
      <c r="K11992" t="s">
        <v>44</v>
      </c>
      <c r="L11992" t="s">
        <v>44</v>
      </c>
      <c r="M11992" s="54" t="s">
        <v>44</v>
      </c>
      <c r="N11992">
        <v>2</v>
      </c>
      <c r="O11992" t="s">
        <v>44</v>
      </c>
      <c r="P11992">
        <v>70.710678118654698</v>
      </c>
    </row>
    <row r="11993" spans="1:16" x14ac:dyDescent="0.25">
      <c r="A11993" s="20" t="s">
        <v>19310</v>
      </c>
      <c r="B11993">
        <v>8</v>
      </c>
      <c r="C11993" t="s">
        <v>21822</v>
      </c>
      <c r="D11993" t="s">
        <v>90</v>
      </c>
      <c r="E11993" t="s">
        <v>81</v>
      </c>
      <c r="F11993" t="s">
        <v>35</v>
      </c>
      <c r="G11993">
        <v>5</v>
      </c>
      <c r="H11993">
        <v>5</v>
      </c>
      <c r="I11993">
        <v>2014</v>
      </c>
      <c r="J11993" t="s">
        <v>34</v>
      </c>
      <c r="K11993">
        <v>8.4930667744026707</v>
      </c>
      <c r="L11993">
        <v>0.67600000000000005</v>
      </c>
      <c r="M11993" s="54">
        <v>16.309999999999999</v>
      </c>
      <c r="N11993">
        <v>132</v>
      </c>
      <c r="O11993" t="s">
        <v>44</v>
      </c>
      <c r="P11993">
        <v>8.7038827977848907</v>
      </c>
    </row>
    <row r="11994" spans="1:16" x14ac:dyDescent="0.25">
      <c r="A11994" s="20" t="s">
        <v>19311</v>
      </c>
      <c r="B11994">
        <v>8</v>
      </c>
      <c r="C11994" t="s">
        <v>21822</v>
      </c>
      <c r="D11994" t="s">
        <v>90</v>
      </c>
      <c r="E11994" t="s">
        <v>81</v>
      </c>
      <c r="F11994" t="s">
        <v>35</v>
      </c>
      <c r="G11994">
        <v>2</v>
      </c>
      <c r="H11994">
        <v>5</v>
      </c>
      <c r="I11994">
        <v>2014</v>
      </c>
      <c r="J11994" t="s">
        <v>57</v>
      </c>
      <c r="K11994" t="s">
        <v>44</v>
      </c>
      <c r="L11994" t="s">
        <v>44</v>
      </c>
      <c r="M11994" s="54" t="s">
        <v>44</v>
      </c>
      <c r="N11994">
        <v>0</v>
      </c>
      <c r="O11994" t="s">
        <v>44</v>
      </c>
      <c r="P11994" t="s">
        <v>11517</v>
      </c>
    </row>
    <row r="11995" spans="1:16" x14ac:dyDescent="0.25">
      <c r="A11995" s="20" t="s">
        <v>19312</v>
      </c>
      <c r="B11995">
        <v>8</v>
      </c>
      <c r="C11995" t="s">
        <v>21822</v>
      </c>
      <c r="D11995" t="s">
        <v>90</v>
      </c>
      <c r="E11995" t="s">
        <v>81</v>
      </c>
      <c r="F11995" t="s">
        <v>35</v>
      </c>
      <c r="G11995">
        <v>3</v>
      </c>
      <c r="H11995">
        <v>5</v>
      </c>
      <c r="I11995">
        <v>2014</v>
      </c>
      <c r="J11995" t="s">
        <v>57</v>
      </c>
      <c r="K11995" t="s">
        <v>44</v>
      </c>
      <c r="L11995" t="s">
        <v>44</v>
      </c>
      <c r="M11995" s="54" t="s">
        <v>44</v>
      </c>
      <c r="N11995">
        <v>7</v>
      </c>
      <c r="O11995" t="s">
        <v>44</v>
      </c>
      <c r="P11995">
        <v>37.796447300922701</v>
      </c>
    </row>
    <row r="11996" spans="1:16" x14ac:dyDescent="0.25">
      <c r="A11996" s="20" t="s">
        <v>19313</v>
      </c>
      <c r="B11996">
        <v>8</v>
      </c>
      <c r="C11996" t="s">
        <v>21822</v>
      </c>
      <c r="D11996" t="s">
        <v>90</v>
      </c>
      <c r="E11996" t="s">
        <v>81</v>
      </c>
      <c r="F11996" t="s">
        <v>35</v>
      </c>
      <c r="G11996">
        <v>4</v>
      </c>
      <c r="H11996">
        <v>5</v>
      </c>
      <c r="I11996">
        <v>2014</v>
      </c>
      <c r="J11996" t="s">
        <v>57</v>
      </c>
      <c r="K11996" t="s">
        <v>44</v>
      </c>
      <c r="L11996" t="s">
        <v>44</v>
      </c>
      <c r="M11996" s="54" t="s">
        <v>44</v>
      </c>
      <c r="N11996">
        <v>2</v>
      </c>
      <c r="O11996" t="s">
        <v>44</v>
      </c>
      <c r="P11996">
        <v>70.710678118654698</v>
      </c>
    </row>
    <row r="11997" spans="1:16" x14ac:dyDescent="0.25">
      <c r="A11997" s="20" t="s">
        <v>19314</v>
      </c>
      <c r="B11997">
        <v>8</v>
      </c>
      <c r="C11997" t="s">
        <v>21822</v>
      </c>
      <c r="D11997" t="s">
        <v>90</v>
      </c>
      <c r="E11997" t="s">
        <v>81</v>
      </c>
      <c r="F11997" t="s">
        <v>35</v>
      </c>
      <c r="G11997">
        <v>5</v>
      </c>
      <c r="H11997">
        <v>5</v>
      </c>
      <c r="I11997">
        <v>2014</v>
      </c>
      <c r="J11997" t="s">
        <v>57</v>
      </c>
      <c r="K11997" t="s">
        <v>44</v>
      </c>
      <c r="L11997" t="s">
        <v>44</v>
      </c>
      <c r="M11997" s="54" t="s">
        <v>44</v>
      </c>
      <c r="N11997">
        <v>0</v>
      </c>
      <c r="O11997" t="s">
        <v>44</v>
      </c>
      <c r="P11997" t="s">
        <v>11517</v>
      </c>
    </row>
    <row r="11998" spans="1:16" x14ac:dyDescent="0.25">
      <c r="A11998" s="20" t="s">
        <v>19315</v>
      </c>
      <c r="B11998">
        <v>8</v>
      </c>
      <c r="C11998" t="s">
        <v>21822</v>
      </c>
      <c r="D11998" t="s">
        <v>90</v>
      </c>
      <c r="E11998" t="s">
        <v>81</v>
      </c>
      <c r="F11998" t="s">
        <v>35</v>
      </c>
      <c r="G11998">
        <v>2</v>
      </c>
      <c r="H11998">
        <v>5</v>
      </c>
      <c r="I11998">
        <v>2014</v>
      </c>
      <c r="J11998" t="s">
        <v>58</v>
      </c>
      <c r="K11998" t="s">
        <v>44</v>
      </c>
      <c r="L11998" t="s">
        <v>44</v>
      </c>
      <c r="M11998" s="54" t="s">
        <v>44</v>
      </c>
      <c r="N11998">
        <v>14</v>
      </c>
      <c r="O11998" t="s">
        <v>44</v>
      </c>
      <c r="P11998">
        <v>26.726124191242398</v>
      </c>
    </row>
    <row r="11999" spans="1:16" x14ac:dyDescent="0.25">
      <c r="A11999" s="20" t="s">
        <v>19316</v>
      </c>
      <c r="B11999">
        <v>8</v>
      </c>
      <c r="C11999" t="s">
        <v>21822</v>
      </c>
      <c r="D11999" t="s">
        <v>90</v>
      </c>
      <c r="E11999" t="s">
        <v>81</v>
      </c>
      <c r="F11999" t="s">
        <v>35</v>
      </c>
      <c r="G11999">
        <v>3</v>
      </c>
      <c r="H11999">
        <v>5</v>
      </c>
      <c r="I11999">
        <v>2014</v>
      </c>
      <c r="J11999" t="s">
        <v>58</v>
      </c>
      <c r="K11999" t="s">
        <v>44</v>
      </c>
      <c r="L11999" t="s">
        <v>44</v>
      </c>
      <c r="M11999" s="54" t="s">
        <v>44</v>
      </c>
      <c r="N11999">
        <v>18</v>
      </c>
      <c r="O11999" t="s">
        <v>44</v>
      </c>
      <c r="P11999">
        <v>23.570226039551599</v>
      </c>
    </row>
    <row r="12000" spans="1:16" x14ac:dyDescent="0.25">
      <c r="A12000" s="20" t="s">
        <v>19317</v>
      </c>
      <c r="B12000">
        <v>8</v>
      </c>
      <c r="C12000" t="s">
        <v>21822</v>
      </c>
      <c r="D12000" t="s">
        <v>90</v>
      </c>
      <c r="E12000" t="s">
        <v>81</v>
      </c>
      <c r="F12000" t="s">
        <v>35</v>
      </c>
      <c r="G12000">
        <v>4</v>
      </c>
      <c r="H12000">
        <v>5</v>
      </c>
      <c r="I12000">
        <v>2014</v>
      </c>
      <c r="J12000" t="s">
        <v>58</v>
      </c>
      <c r="K12000" t="s">
        <v>44</v>
      </c>
      <c r="L12000" t="s">
        <v>44</v>
      </c>
      <c r="M12000" s="54" t="s">
        <v>44</v>
      </c>
      <c r="N12000">
        <v>13</v>
      </c>
      <c r="O12000" t="s">
        <v>44</v>
      </c>
      <c r="P12000">
        <v>27.735009811261499</v>
      </c>
    </row>
    <row r="12001" spans="1:16" x14ac:dyDescent="0.25">
      <c r="A12001" s="20" t="s">
        <v>19318</v>
      </c>
      <c r="B12001">
        <v>8</v>
      </c>
      <c r="C12001" t="s">
        <v>21822</v>
      </c>
      <c r="D12001" t="s">
        <v>90</v>
      </c>
      <c r="E12001" t="s">
        <v>81</v>
      </c>
      <c r="F12001" t="s">
        <v>35</v>
      </c>
      <c r="G12001">
        <v>5</v>
      </c>
      <c r="H12001">
        <v>5</v>
      </c>
      <c r="I12001">
        <v>2014</v>
      </c>
      <c r="J12001" t="s">
        <v>58</v>
      </c>
      <c r="K12001" t="s">
        <v>44</v>
      </c>
      <c r="L12001" t="s">
        <v>44</v>
      </c>
      <c r="M12001" s="54" t="s">
        <v>44</v>
      </c>
      <c r="N12001">
        <v>24</v>
      </c>
      <c r="O12001" t="s">
        <v>44</v>
      </c>
      <c r="P12001">
        <v>20.412414523193199</v>
      </c>
    </row>
    <row r="12002" spans="1:16" x14ac:dyDescent="0.25">
      <c r="A12002" s="20" t="s">
        <v>19319</v>
      </c>
      <c r="B12002">
        <v>8</v>
      </c>
      <c r="C12002" t="s">
        <v>21822</v>
      </c>
      <c r="D12002" t="s">
        <v>90</v>
      </c>
      <c r="E12002" t="s">
        <v>81</v>
      </c>
      <c r="F12002" t="s">
        <v>35</v>
      </c>
      <c r="G12002">
        <v>3</v>
      </c>
      <c r="H12002">
        <v>5</v>
      </c>
      <c r="I12002">
        <v>2014</v>
      </c>
      <c r="J12002" t="s">
        <v>59</v>
      </c>
      <c r="K12002" t="s">
        <v>44</v>
      </c>
      <c r="L12002" t="s">
        <v>44</v>
      </c>
      <c r="M12002" s="54" t="s">
        <v>44</v>
      </c>
      <c r="N12002">
        <v>1</v>
      </c>
      <c r="O12002" t="s">
        <v>44</v>
      </c>
      <c r="P12002">
        <v>100</v>
      </c>
    </row>
    <row r="12003" spans="1:16" x14ac:dyDescent="0.25">
      <c r="A12003" s="20" t="s">
        <v>19320</v>
      </c>
      <c r="B12003">
        <v>8</v>
      </c>
      <c r="C12003" t="s">
        <v>21822</v>
      </c>
      <c r="D12003" t="s">
        <v>90</v>
      </c>
      <c r="E12003" t="s">
        <v>81</v>
      </c>
      <c r="F12003" t="s">
        <v>35</v>
      </c>
      <c r="G12003">
        <v>4</v>
      </c>
      <c r="H12003">
        <v>5</v>
      </c>
      <c r="I12003">
        <v>2014</v>
      </c>
      <c r="J12003" t="s">
        <v>59</v>
      </c>
      <c r="K12003" t="s">
        <v>44</v>
      </c>
      <c r="L12003" t="s">
        <v>44</v>
      </c>
      <c r="M12003" s="54" t="s">
        <v>44</v>
      </c>
      <c r="N12003">
        <v>0</v>
      </c>
      <c r="O12003" t="s">
        <v>44</v>
      </c>
      <c r="P12003" t="s">
        <v>11517</v>
      </c>
    </row>
    <row r="12004" spans="1:16" x14ac:dyDescent="0.25">
      <c r="A12004" s="20" t="s">
        <v>19321</v>
      </c>
      <c r="B12004">
        <v>8</v>
      </c>
      <c r="C12004" t="s">
        <v>21822</v>
      </c>
      <c r="D12004" t="s">
        <v>90</v>
      </c>
      <c r="E12004" t="s">
        <v>81</v>
      </c>
      <c r="F12004" t="s">
        <v>35</v>
      </c>
      <c r="G12004">
        <v>5</v>
      </c>
      <c r="H12004">
        <v>5</v>
      </c>
      <c r="I12004">
        <v>2014</v>
      </c>
      <c r="J12004" t="s">
        <v>59</v>
      </c>
      <c r="K12004" t="s">
        <v>44</v>
      </c>
      <c r="L12004" t="s">
        <v>44</v>
      </c>
      <c r="M12004" s="54" t="s">
        <v>44</v>
      </c>
      <c r="N12004">
        <v>1</v>
      </c>
      <c r="O12004" t="s">
        <v>44</v>
      </c>
      <c r="P12004">
        <v>100</v>
      </c>
    </row>
    <row r="12005" spans="1:16" x14ac:dyDescent="0.25">
      <c r="A12005" s="20" t="s">
        <v>19322</v>
      </c>
      <c r="B12005">
        <v>8</v>
      </c>
      <c r="C12005" t="s">
        <v>21822</v>
      </c>
      <c r="D12005" t="s">
        <v>90</v>
      </c>
      <c r="E12005" t="s">
        <v>81</v>
      </c>
      <c r="F12005" t="s">
        <v>35</v>
      </c>
      <c r="G12005">
        <v>2</v>
      </c>
      <c r="H12005">
        <v>5</v>
      </c>
      <c r="I12005">
        <v>2014</v>
      </c>
      <c r="J12005" t="s">
        <v>60</v>
      </c>
      <c r="K12005">
        <v>-0.95813013966067095</v>
      </c>
      <c r="L12005">
        <v>-14.358000000000001</v>
      </c>
      <c r="M12005" s="54">
        <v>12.442</v>
      </c>
      <c r="N12005">
        <v>82</v>
      </c>
      <c r="O12005" t="s">
        <v>44</v>
      </c>
      <c r="P12005">
        <v>11.0431526074847</v>
      </c>
    </row>
    <row r="12006" spans="1:16" x14ac:dyDescent="0.25">
      <c r="A12006" s="20" t="s">
        <v>19323</v>
      </c>
      <c r="B12006">
        <v>8</v>
      </c>
      <c r="C12006" t="s">
        <v>21822</v>
      </c>
      <c r="D12006" t="s">
        <v>90</v>
      </c>
      <c r="E12006" t="s">
        <v>81</v>
      </c>
      <c r="F12006" t="s">
        <v>35</v>
      </c>
      <c r="G12006">
        <v>3</v>
      </c>
      <c r="H12006">
        <v>5</v>
      </c>
      <c r="I12006">
        <v>2014</v>
      </c>
      <c r="J12006" t="s">
        <v>60</v>
      </c>
      <c r="K12006">
        <v>4.9836563154615696</v>
      </c>
      <c r="L12006">
        <v>-9.1300000000000008</v>
      </c>
      <c r="M12006" s="54">
        <v>19.097999999999999</v>
      </c>
      <c r="N12006">
        <v>100</v>
      </c>
      <c r="O12006" t="s">
        <v>44</v>
      </c>
      <c r="P12006">
        <v>10</v>
      </c>
    </row>
    <row r="12007" spans="1:16" x14ac:dyDescent="0.25">
      <c r="A12007" s="20" t="s">
        <v>19324</v>
      </c>
      <c r="B12007">
        <v>8</v>
      </c>
      <c r="C12007" t="s">
        <v>21822</v>
      </c>
      <c r="D12007" t="s">
        <v>90</v>
      </c>
      <c r="E12007" t="s">
        <v>81</v>
      </c>
      <c r="F12007" t="s">
        <v>35</v>
      </c>
      <c r="G12007">
        <v>4</v>
      </c>
      <c r="H12007">
        <v>5</v>
      </c>
      <c r="I12007">
        <v>2014</v>
      </c>
      <c r="J12007" t="s">
        <v>60</v>
      </c>
      <c r="K12007">
        <v>-0.46800105613145998</v>
      </c>
      <c r="L12007">
        <v>-13.885999999999999</v>
      </c>
      <c r="M12007" s="54">
        <v>12.95</v>
      </c>
      <c r="N12007">
        <v>124</v>
      </c>
      <c r="O12007" t="s">
        <v>44</v>
      </c>
      <c r="P12007">
        <v>8.9802651013387393</v>
      </c>
    </row>
    <row r="12008" spans="1:16" x14ac:dyDescent="0.25">
      <c r="A12008" s="20" t="s">
        <v>19325</v>
      </c>
      <c r="B12008">
        <v>8</v>
      </c>
      <c r="C12008" t="s">
        <v>21822</v>
      </c>
      <c r="D12008" t="s">
        <v>90</v>
      </c>
      <c r="E12008" t="s">
        <v>81</v>
      </c>
      <c r="F12008" t="s">
        <v>35</v>
      </c>
      <c r="G12008">
        <v>5</v>
      </c>
      <c r="H12008">
        <v>5</v>
      </c>
      <c r="I12008">
        <v>2014</v>
      </c>
      <c r="J12008" t="s">
        <v>60</v>
      </c>
      <c r="K12008">
        <v>-1.05567923806048</v>
      </c>
      <c r="L12008">
        <v>-14.586</v>
      </c>
      <c r="M12008" s="54">
        <v>12.475</v>
      </c>
      <c r="N12008">
        <v>67</v>
      </c>
      <c r="O12008" t="s">
        <v>44</v>
      </c>
      <c r="P12008">
        <v>12.2169444356305</v>
      </c>
    </row>
    <row r="12009" spans="1:16" x14ac:dyDescent="0.25">
      <c r="A12009" s="20" t="s">
        <v>19326</v>
      </c>
      <c r="B12009">
        <v>8</v>
      </c>
      <c r="C12009" t="s">
        <v>21822</v>
      </c>
      <c r="D12009" t="s">
        <v>90</v>
      </c>
      <c r="E12009" t="s">
        <v>81</v>
      </c>
      <c r="F12009" t="s">
        <v>35</v>
      </c>
      <c r="G12009">
        <v>3</v>
      </c>
      <c r="H12009">
        <v>5</v>
      </c>
      <c r="I12009">
        <v>2014</v>
      </c>
      <c r="J12009" t="s">
        <v>61</v>
      </c>
      <c r="K12009" t="s">
        <v>44</v>
      </c>
      <c r="L12009" t="s">
        <v>44</v>
      </c>
      <c r="M12009" s="54" t="s">
        <v>44</v>
      </c>
      <c r="N12009">
        <v>2</v>
      </c>
      <c r="O12009" t="s">
        <v>44</v>
      </c>
      <c r="P12009">
        <v>70.710678118654698</v>
      </c>
    </row>
    <row r="12010" spans="1:16" x14ac:dyDescent="0.25">
      <c r="A12010" s="20" t="s">
        <v>19327</v>
      </c>
      <c r="B12010">
        <v>8</v>
      </c>
      <c r="C12010" t="s">
        <v>21822</v>
      </c>
      <c r="D12010" t="s">
        <v>90</v>
      </c>
      <c r="E12010" t="s">
        <v>81</v>
      </c>
      <c r="F12010" t="s">
        <v>35</v>
      </c>
      <c r="G12010">
        <v>4</v>
      </c>
      <c r="H12010">
        <v>5</v>
      </c>
      <c r="I12010">
        <v>2014</v>
      </c>
      <c r="J12010" t="s">
        <v>61</v>
      </c>
      <c r="K12010" t="s">
        <v>44</v>
      </c>
      <c r="L12010" t="s">
        <v>44</v>
      </c>
      <c r="M12010" s="54" t="s">
        <v>44</v>
      </c>
      <c r="N12010">
        <v>1</v>
      </c>
      <c r="O12010" t="s">
        <v>44</v>
      </c>
      <c r="P12010">
        <v>100</v>
      </c>
    </row>
    <row r="12011" spans="1:16" x14ac:dyDescent="0.25">
      <c r="A12011" s="20" t="s">
        <v>19328</v>
      </c>
      <c r="B12011">
        <v>8</v>
      </c>
      <c r="C12011" t="s">
        <v>21822</v>
      </c>
      <c r="D12011" t="s">
        <v>90</v>
      </c>
      <c r="E12011" t="s">
        <v>81</v>
      </c>
      <c r="F12011" t="s">
        <v>35</v>
      </c>
      <c r="G12011">
        <v>2</v>
      </c>
      <c r="H12011">
        <v>5</v>
      </c>
      <c r="I12011">
        <v>2014</v>
      </c>
      <c r="J12011" t="s">
        <v>62</v>
      </c>
      <c r="K12011" t="s">
        <v>44</v>
      </c>
      <c r="L12011" t="s">
        <v>44</v>
      </c>
      <c r="M12011" s="54" t="s">
        <v>44</v>
      </c>
      <c r="N12011">
        <v>0</v>
      </c>
      <c r="O12011" t="s">
        <v>44</v>
      </c>
      <c r="P12011" t="s">
        <v>11517</v>
      </c>
    </row>
    <row r="12012" spans="1:16" x14ac:dyDescent="0.25">
      <c r="A12012" s="20" t="s">
        <v>19329</v>
      </c>
      <c r="B12012">
        <v>8</v>
      </c>
      <c r="C12012" t="s">
        <v>21822</v>
      </c>
      <c r="D12012" t="s">
        <v>90</v>
      </c>
      <c r="E12012" t="s">
        <v>81</v>
      </c>
      <c r="F12012" t="s">
        <v>35</v>
      </c>
      <c r="G12012">
        <v>3</v>
      </c>
      <c r="H12012">
        <v>5</v>
      </c>
      <c r="I12012">
        <v>2014</v>
      </c>
      <c r="J12012" t="s">
        <v>62</v>
      </c>
      <c r="K12012" t="s">
        <v>44</v>
      </c>
      <c r="L12012" t="s">
        <v>44</v>
      </c>
      <c r="M12012" s="54" t="s">
        <v>44</v>
      </c>
      <c r="N12012">
        <v>0</v>
      </c>
      <c r="O12012" t="s">
        <v>44</v>
      </c>
      <c r="P12012" t="s">
        <v>11517</v>
      </c>
    </row>
    <row r="12013" spans="1:16" x14ac:dyDescent="0.25">
      <c r="A12013" s="20" t="s">
        <v>19330</v>
      </c>
      <c r="B12013">
        <v>8</v>
      </c>
      <c r="C12013" t="s">
        <v>21822</v>
      </c>
      <c r="D12013" t="s">
        <v>90</v>
      </c>
      <c r="E12013" t="s">
        <v>81</v>
      </c>
      <c r="F12013" t="s">
        <v>35</v>
      </c>
      <c r="G12013">
        <v>4</v>
      </c>
      <c r="H12013">
        <v>5</v>
      </c>
      <c r="I12013">
        <v>2014</v>
      </c>
      <c r="J12013" t="s">
        <v>62</v>
      </c>
      <c r="K12013" t="s">
        <v>44</v>
      </c>
      <c r="L12013" t="s">
        <v>44</v>
      </c>
      <c r="M12013" s="54" t="s">
        <v>44</v>
      </c>
      <c r="N12013">
        <v>4</v>
      </c>
      <c r="O12013" t="s">
        <v>44</v>
      </c>
      <c r="P12013">
        <v>50</v>
      </c>
    </row>
    <row r="12014" spans="1:16" x14ac:dyDescent="0.25">
      <c r="A12014" s="20" t="s">
        <v>19331</v>
      </c>
      <c r="B12014">
        <v>8</v>
      </c>
      <c r="C12014" t="s">
        <v>21822</v>
      </c>
      <c r="D12014" t="s">
        <v>90</v>
      </c>
      <c r="E12014" t="s">
        <v>81</v>
      </c>
      <c r="F12014" t="s">
        <v>35</v>
      </c>
      <c r="G12014">
        <v>5</v>
      </c>
      <c r="H12014">
        <v>5</v>
      </c>
      <c r="I12014">
        <v>2014</v>
      </c>
      <c r="J12014" t="s">
        <v>62</v>
      </c>
      <c r="K12014" t="s">
        <v>44</v>
      </c>
      <c r="L12014" t="s">
        <v>44</v>
      </c>
      <c r="M12014" s="54" t="s">
        <v>44</v>
      </c>
      <c r="N12014">
        <v>2</v>
      </c>
      <c r="O12014" t="s">
        <v>44</v>
      </c>
      <c r="P12014">
        <v>70.710678118654698</v>
      </c>
    </row>
    <row r="12015" spans="1:16" x14ac:dyDescent="0.25">
      <c r="A12015" s="20" t="s">
        <v>19332</v>
      </c>
      <c r="B12015">
        <v>8</v>
      </c>
      <c r="C12015" t="s">
        <v>21822</v>
      </c>
      <c r="D12015" t="s">
        <v>90</v>
      </c>
      <c r="E12015" t="s">
        <v>81</v>
      </c>
      <c r="F12015" t="s">
        <v>35</v>
      </c>
      <c r="G12015">
        <v>2</v>
      </c>
      <c r="H12015">
        <v>5</v>
      </c>
      <c r="I12015">
        <v>2014</v>
      </c>
      <c r="J12015" t="s">
        <v>75</v>
      </c>
      <c r="K12015">
        <v>3.157</v>
      </c>
      <c r="L12015">
        <v>-3.25</v>
      </c>
      <c r="M12015" s="54">
        <v>9.56</v>
      </c>
      <c r="N12015" t="s">
        <v>44</v>
      </c>
      <c r="O12015" t="s">
        <v>44</v>
      </c>
      <c r="P12015">
        <v>-99</v>
      </c>
    </row>
    <row r="12016" spans="1:16" x14ac:dyDescent="0.25">
      <c r="A12016" s="20" t="s">
        <v>19332</v>
      </c>
      <c r="B12016">
        <v>8</v>
      </c>
      <c r="C12016" t="s">
        <v>21822</v>
      </c>
      <c r="D12016" t="s">
        <v>90</v>
      </c>
      <c r="E12016" t="s">
        <v>81</v>
      </c>
      <c r="F12016" t="s">
        <v>35</v>
      </c>
      <c r="G12016">
        <v>2</v>
      </c>
      <c r="H12016">
        <v>5</v>
      </c>
      <c r="I12016">
        <v>2014</v>
      </c>
      <c r="J12016" t="s">
        <v>75</v>
      </c>
      <c r="K12016" t="s">
        <v>44</v>
      </c>
      <c r="L12016" t="s">
        <v>44</v>
      </c>
      <c r="M12016" s="54" t="s">
        <v>44</v>
      </c>
      <c r="N12016" t="s">
        <v>44</v>
      </c>
      <c r="O12016" t="s">
        <v>44</v>
      </c>
      <c r="P12016">
        <v>-99</v>
      </c>
    </row>
    <row r="12017" spans="1:16" x14ac:dyDescent="0.25">
      <c r="A12017" s="20" t="s">
        <v>19332</v>
      </c>
      <c r="B12017">
        <v>8</v>
      </c>
      <c r="C12017" t="s">
        <v>21822</v>
      </c>
      <c r="D12017" t="s">
        <v>90</v>
      </c>
      <c r="E12017" t="s">
        <v>81</v>
      </c>
      <c r="F12017" t="s">
        <v>35</v>
      </c>
      <c r="G12017">
        <v>2</v>
      </c>
      <c r="H12017">
        <v>5</v>
      </c>
      <c r="I12017">
        <v>2014</v>
      </c>
      <c r="J12017" t="s">
        <v>75</v>
      </c>
      <c r="K12017">
        <v>12.167</v>
      </c>
      <c r="L12017">
        <v>5.77</v>
      </c>
      <c r="M12017" s="54">
        <v>18.57</v>
      </c>
      <c r="N12017" t="s">
        <v>44</v>
      </c>
      <c r="O12017" t="s">
        <v>44</v>
      </c>
      <c r="P12017">
        <v>-99</v>
      </c>
    </row>
    <row r="12018" spans="1:16" x14ac:dyDescent="0.25">
      <c r="A12018" s="20" t="s">
        <v>19332</v>
      </c>
      <c r="B12018">
        <v>8</v>
      </c>
      <c r="C12018" t="s">
        <v>21822</v>
      </c>
      <c r="D12018" t="s">
        <v>90</v>
      </c>
      <c r="E12018" t="s">
        <v>81</v>
      </c>
      <c r="F12018" t="s">
        <v>35</v>
      </c>
      <c r="G12018">
        <v>2</v>
      </c>
      <c r="H12018">
        <v>5</v>
      </c>
      <c r="I12018">
        <v>2014</v>
      </c>
      <c r="J12018" t="s">
        <v>75</v>
      </c>
      <c r="K12018">
        <v>5.9740000000000002</v>
      </c>
      <c r="L12018">
        <v>-1.65</v>
      </c>
      <c r="M12018" s="54">
        <v>13.6</v>
      </c>
      <c r="N12018" t="s">
        <v>44</v>
      </c>
      <c r="O12018" t="s">
        <v>44</v>
      </c>
      <c r="P12018">
        <v>-99</v>
      </c>
    </row>
    <row r="12019" spans="1:16" x14ac:dyDescent="0.25">
      <c r="A12019" s="20" t="s">
        <v>19332</v>
      </c>
      <c r="B12019">
        <v>8</v>
      </c>
      <c r="C12019" t="s">
        <v>21822</v>
      </c>
      <c r="D12019" t="s">
        <v>90</v>
      </c>
      <c r="E12019" t="s">
        <v>81</v>
      </c>
      <c r="F12019" t="s">
        <v>35</v>
      </c>
      <c r="G12019">
        <v>2</v>
      </c>
      <c r="H12019">
        <v>5</v>
      </c>
      <c r="I12019">
        <v>2014</v>
      </c>
      <c r="J12019" t="s">
        <v>75</v>
      </c>
      <c r="K12019">
        <v>-4.1399999999999997</v>
      </c>
      <c r="L12019">
        <v>-13.85</v>
      </c>
      <c r="M12019" s="54">
        <v>5.57</v>
      </c>
      <c r="N12019" t="s">
        <v>44</v>
      </c>
      <c r="O12019" t="s">
        <v>44</v>
      </c>
      <c r="P12019">
        <v>-99</v>
      </c>
    </row>
    <row r="12020" spans="1:16" x14ac:dyDescent="0.25">
      <c r="A12020" s="20" t="s">
        <v>19332</v>
      </c>
      <c r="B12020">
        <v>8</v>
      </c>
      <c r="C12020" t="s">
        <v>21822</v>
      </c>
      <c r="D12020" t="s">
        <v>90</v>
      </c>
      <c r="E12020" t="s">
        <v>81</v>
      </c>
      <c r="F12020" t="s">
        <v>35</v>
      </c>
      <c r="G12020">
        <v>2</v>
      </c>
      <c r="H12020">
        <v>5</v>
      </c>
      <c r="I12020">
        <v>2014</v>
      </c>
      <c r="J12020" t="s">
        <v>75</v>
      </c>
      <c r="K12020" t="s">
        <v>44</v>
      </c>
      <c r="L12020" t="s">
        <v>44</v>
      </c>
      <c r="M12020" s="54" t="s">
        <v>44</v>
      </c>
      <c r="N12020" t="s">
        <v>44</v>
      </c>
      <c r="O12020" t="s">
        <v>44</v>
      </c>
      <c r="P12020">
        <v>-99</v>
      </c>
    </row>
    <row r="12021" spans="1:16" x14ac:dyDescent="0.25">
      <c r="A12021" s="20" t="s">
        <v>19332</v>
      </c>
      <c r="B12021">
        <v>8</v>
      </c>
      <c r="C12021" t="s">
        <v>21822</v>
      </c>
      <c r="D12021" t="s">
        <v>90</v>
      </c>
      <c r="E12021" t="s">
        <v>81</v>
      </c>
      <c r="F12021" t="s">
        <v>35</v>
      </c>
      <c r="G12021">
        <v>2</v>
      </c>
      <c r="H12021">
        <v>5</v>
      </c>
      <c r="I12021">
        <v>2014</v>
      </c>
      <c r="J12021" t="s">
        <v>75</v>
      </c>
      <c r="K12021">
        <v>-22.818999999999999</v>
      </c>
      <c r="L12021">
        <v>-31.24</v>
      </c>
      <c r="M12021" s="54">
        <v>-14.4</v>
      </c>
      <c r="N12021" t="s">
        <v>44</v>
      </c>
      <c r="O12021" t="s">
        <v>44</v>
      </c>
      <c r="P12021">
        <v>-99</v>
      </c>
    </row>
    <row r="12022" spans="1:16" x14ac:dyDescent="0.25">
      <c r="A12022" s="20" t="s">
        <v>19332</v>
      </c>
      <c r="B12022">
        <v>8</v>
      </c>
      <c r="C12022" t="s">
        <v>21822</v>
      </c>
      <c r="D12022" t="s">
        <v>90</v>
      </c>
      <c r="E12022" t="s">
        <v>81</v>
      </c>
      <c r="F12022" t="s">
        <v>35</v>
      </c>
      <c r="G12022">
        <v>2</v>
      </c>
      <c r="H12022">
        <v>5</v>
      </c>
      <c r="I12022">
        <v>2014</v>
      </c>
      <c r="J12022" t="s">
        <v>75</v>
      </c>
      <c r="K12022" t="s">
        <v>44</v>
      </c>
      <c r="L12022" t="s">
        <v>44</v>
      </c>
      <c r="M12022" s="54" t="s">
        <v>44</v>
      </c>
      <c r="N12022" t="s">
        <v>44</v>
      </c>
      <c r="O12022" t="s">
        <v>44</v>
      </c>
      <c r="P12022">
        <v>-99</v>
      </c>
    </row>
    <row r="12023" spans="1:16" x14ac:dyDescent="0.25">
      <c r="A12023" s="20" t="s">
        <v>19332</v>
      </c>
      <c r="B12023">
        <v>8</v>
      </c>
      <c r="C12023" t="s">
        <v>21822</v>
      </c>
      <c r="D12023" t="s">
        <v>90</v>
      </c>
      <c r="E12023" t="s">
        <v>81</v>
      </c>
      <c r="F12023" t="s">
        <v>35</v>
      </c>
      <c r="G12023">
        <v>2</v>
      </c>
      <c r="H12023">
        <v>5</v>
      </c>
      <c r="I12023">
        <v>2014</v>
      </c>
      <c r="J12023" t="s">
        <v>75</v>
      </c>
      <c r="K12023" t="s">
        <v>44</v>
      </c>
      <c r="L12023" t="s">
        <v>44</v>
      </c>
      <c r="M12023" s="54" t="s">
        <v>44</v>
      </c>
      <c r="N12023" t="s">
        <v>44</v>
      </c>
      <c r="O12023" t="s">
        <v>44</v>
      </c>
      <c r="P12023">
        <v>-99</v>
      </c>
    </row>
    <row r="12024" spans="1:16" x14ac:dyDescent="0.25">
      <c r="A12024" s="20" t="s">
        <v>19332</v>
      </c>
      <c r="B12024">
        <v>8</v>
      </c>
      <c r="C12024" t="s">
        <v>21822</v>
      </c>
      <c r="D12024" t="s">
        <v>90</v>
      </c>
      <c r="E12024" t="s">
        <v>81</v>
      </c>
      <c r="F12024" t="s">
        <v>35</v>
      </c>
      <c r="G12024">
        <v>2</v>
      </c>
      <c r="H12024">
        <v>5</v>
      </c>
      <c r="I12024">
        <v>2014</v>
      </c>
      <c r="J12024" t="s">
        <v>75</v>
      </c>
      <c r="K12024" t="s">
        <v>44</v>
      </c>
      <c r="L12024" t="s">
        <v>44</v>
      </c>
      <c r="M12024" s="54" t="s">
        <v>44</v>
      </c>
      <c r="N12024" t="s">
        <v>44</v>
      </c>
      <c r="O12024" t="s">
        <v>44</v>
      </c>
      <c r="P12024">
        <v>-99</v>
      </c>
    </row>
    <row r="12025" spans="1:16" x14ac:dyDescent="0.25">
      <c r="A12025" s="20" t="s">
        <v>19332</v>
      </c>
      <c r="B12025">
        <v>8</v>
      </c>
      <c r="C12025" t="s">
        <v>21822</v>
      </c>
      <c r="D12025" t="s">
        <v>90</v>
      </c>
      <c r="E12025" t="s">
        <v>81</v>
      </c>
      <c r="F12025" t="s">
        <v>35</v>
      </c>
      <c r="G12025">
        <v>2</v>
      </c>
      <c r="H12025">
        <v>5</v>
      </c>
      <c r="I12025">
        <v>2014</v>
      </c>
      <c r="J12025" t="s">
        <v>75</v>
      </c>
      <c r="K12025" t="s">
        <v>44</v>
      </c>
      <c r="L12025" t="s">
        <v>44</v>
      </c>
      <c r="M12025" s="54" t="s">
        <v>44</v>
      </c>
      <c r="N12025" t="s">
        <v>44</v>
      </c>
      <c r="O12025" t="s">
        <v>44</v>
      </c>
      <c r="P12025">
        <v>-99</v>
      </c>
    </row>
    <row r="12026" spans="1:16" x14ac:dyDescent="0.25">
      <c r="A12026" s="20" t="s">
        <v>19332</v>
      </c>
      <c r="B12026">
        <v>8</v>
      </c>
      <c r="C12026" t="s">
        <v>21822</v>
      </c>
      <c r="D12026" t="s">
        <v>90</v>
      </c>
      <c r="E12026" t="s">
        <v>81</v>
      </c>
      <c r="F12026" t="s">
        <v>35</v>
      </c>
      <c r="G12026">
        <v>2</v>
      </c>
      <c r="H12026">
        <v>5</v>
      </c>
      <c r="I12026">
        <v>2014</v>
      </c>
      <c r="J12026" t="s">
        <v>75</v>
      </c>
      <c r="K12026" t="s">
        <v>44</v>
      </c>
      <c r="L12026" t="s">
        <v>44</v>
      </c>
      <c r="M12026" s="54" t="s">
        <v>44</v>
      </c>
      <c r="N12026" t="s">
        <v>44</v>
      </c>
      <c r="O12026" t="s">
        <v>44</v>
      </c>
      <c r="P12026">
        <v>-99</v>
      </c>
    </row>
    <row r="12027" spans="1:16" x14ac:dyDescent="0.25">
      <c r="A12027" s="20" t="s">
        <v>19332</v>
      </c>
      <c r="B12027">
        <v>8</v>
      </c>
      <c r="C12027" t="s">
        <v>21822</v>
      </c>
      <c r="D12027" t="s">
        <v>90</v>
      </c>
      <c r="E12027" t="s">
        <v>81</v>
      </c>
      <c r="F12027" t="s">
        <v>35</v>
      </c>
      <c r="G12027">
        <v>2</v>
      </c>
      <c r="H12027">
        <v>5</v>
      </c>
      <c r="I12027">
        <v>2014</v>
      </c>
      <c r="J12027" t="s">
        <v>75</v>
      </c>
      <c r="K12027">
        <v>-5.7380000000000004</v>
      </c>
      <c r="L12027">
        <v>-23.67</v>
      </c>
      <c r="M12027" s="54">
        <v>12.2</v>
      </c>
      <c r="N12027" t="s">
        <v>44</v>
      </c>
      <c r="O12027" t="s">
        <v>44</v>
      </c>
      <c r="P12027">
        <v>-99</v>
      </c>
    </row>
    <row r="12028" spans="1:16" x14ac:dyDescent="0.25">
      <c r="A12028" s="20" t="s">
        <v>19332</v>
      </c>
      <c r="B12028">
        <v>8</v>
      </c>
      <c r="C12028" t="s">
        <v>21822</v>
      </c>
      <c r="D12028" t="s">
        <v>90</v>
      </c>
      <c r="E12028" t="s">
        <v>81</v>
      </c>
      <c r="F12028" t="s">
        <v>35</v>
      </c>
      <c r="G12028">
        <v>2</v>
      </c>
      <c r="H12028">
        <v>5</v>
      </c>
      <c r="I12028">
        <v>2014</v>
      </c>
      <c r="J12028" t="s">
        <v>75</v>
      </c>
      <c r="K12028" t="s">
        <v>44</v>
      </c>
      <c r="L12028" t="s">
        <v>44</v>
      </c>
      <c r="M12028" s="54" t="s">
        <v>44</v>
      </c>
      <c r="N12028" t="s">
        <v>44</v>
      </c>
      <c r="O12028" t="s">
        <v>44</v>
      </c>
      <c r="P12028">
        <v>-99</v>
      </c>
    </row>
    <row r="12029" spans="1:16" x14ac:dyDescent="0.25">
      <c r="A12029" s="20" t="s">
        <v>19332</v>
      </c>
      <c r="B12029">
        <v>8</v>
      </c>
      <c r="C12029" t="s">
        <v>21822</v>
      </c>
      <c r="D12029" t="s">
        <v>90</v>
      </c>
      <c r="E12029" t="s">
        <v>81</v>
      </c>
      <c r="F12029" t="s">
        <v>35</v>
      </c>
      <c r="G12029">
        <v>2</v>
      </c>
      <c r="H12029">
        <v>5</v>
      </c>
      <c r="I12029">
        <v>2014</v>
      </c>
      <c r="J12029" t="s">
        <v>75</v>
      </c>
      <c r="K12029" t="s">
        <v>44</v>
      </c>
      <c r="L12029" t="s">
        <v>44</v>
      </c>
      <c r="M12029" s="54" t="s">
        <v>44</v>
      </c>
      <c r="N12029" t="s">
        <v>44</v>
      </c>
      <c r="O12029" t="s">
        <v>44</v>
      </c>
      <c r="P12029">
        <v>-99</v>
      </c>
    </row>
    <row r="12030" spans="1:16" x14ac:dyDescent="0.25">
      <c r="A12030" s="20" t="s">
        <v>19332</v>
      </c>
      <c r="B12030">
        <v>8</v>
      </c>
      <c r="C12030" t="s">
        <v>21822</v>
      </c>
      <c r="D12030" t="s">
        <v>90</v>
      </c>
      <c r="E12030" t="s">
        <v>81</v>
      </c>
      <c r="F12030" t="s">
        <v>35</v>
      </c>
      <c r="G12030">
        <v>2</v>
      </c>
      <c r="H12030">
        <v>5</v>
      </c>
      <c r="I12030">
        <v>2014</v>
      </c>
      <c r="J12030" t="s">
        <v>75</v>
      </c>
      <c r="K12030" t="s">
        <v>44</v>
      </c>
      <c r="L12030" t="s">
        <v>44</v>
      </c>
      <c r="M12030" s="54" t="s">
        <v>44</v>
      </c>
      <c r="N12030" t="s">
        <v>44</v>
      </c>
      <c r="O12030" t="s">
        <v>44</v>
      </c>
      <c r="P12030">
        <v>-99</v>
      </c>
    </row>
    <row r="12031" spans="1:16" x14ac:dyDescent="0.25">
      <c r="A12031" s="20" t="s">
        <v>19332</v>
      </c>
      <c r="B12031">
        <v>8</v>
      </c>
      <c r="C12031" t="s">
        <v>21822</v>
      </c>
      <c r="D12031" t="s">
        <v>90</v>
      </c>
      <c r="E12031" t="s">
        <v>81</v>
      </c>
      <c r="F12031" t="s">
        <v>35</v>
      </c>
      <c r="G12031">
        <v>2</v>
      </c>
      <c r="H12031">
        <v>5</v>
      </c>
      <c r="I12031">
        <v>2014</v>
      </c>
      <c r="J12031" t="s">
        <v>75</v>
      </c>
      <c r="K12031">
        <v>-3.5449999999999999</v>
      </c>
      <c r="L12031">
        <v>-15.22</v>
      </c>
      <c r="M12031" s="54">
        <v>8.1300000000000008</v>
      </c>
      <c r="N12031" t="s">
        <v>44</v>
      </c>
      <c r="O12031" t="s">
        <v>44</v>
      </c>
      <c r="P12031">
        <v>-99</v>
      </c>
    </row>
    <row r="12032" spans="1:16" x14ac:dyDescent="0.25">
      <c r="A12032" s="20" t="s">
        <v>19332</v>
      </c>
      <c r="B12032">
        <v>8</v>
      </c>
      <c r="C12032" t="s">
        <v>21822</v>
      </c>
      <c r="D12032" t="s">
        <v>90</v>
      </c>
      <c r="E12032" t="s">
        <v>81</v>
      </c>
      <c r="F12032" t="s">
        <v>35</v>
      </c>
      <c r="G12032">
        <v>2</v>
      </c>
      <c r="H12032">
        <v>5</v>
      </c>
      <c r="I12032">
        <v>2014</v>
      </c>
      <c r="J12032" t="s">
        <v>75</v>
      </c>
      <c r="K12032" t="s">
        <v>44</v>
      </c>
      <c r="L12032" t="s">
        <v>44</v>
      </c>
      <c r="M12032" s="54" t="s">
        <v>44</v>
      </c>
      <c r="N12032" t="s">
        <v>44</v>
      </c>
      <c r="O12032" t="s">
        <v>44</v>
      </c>
      <c r="P12032">
        <v>-99</v>
      </c>
    </row>
    <row r="12033" spans="1:16" x14ac:dyDescent="0.25">
      <c r="A12033" s="20" t="s">
        <v>19333</v>
      </c>
      <c r="B12033">
        <v>8</v>
      </c>
      <c r="C12033" t="s">
        <v>21822</v>
      </c>
      <c r="D12033" t="s">
        <v>90</v>
      </c>
      <c r="E12033" t="s">
        <v>81</v>
      </c>
      <c r="F12033" t="s">
        <v>35</v>
      </c>
      <c r="G12033">
        <v>3</v>
      </c>
      <c r="H12033">
        <v>5</v>
      </c>
      <c r="I12033">
        <v>2014</v>
      </c>
      <c r="J12033" t="s">
        <v>75</v>
      </c>
      <c r="K12033">
        <v>10.73</v>
      </c>
      <c r="L12033">
        <v>3.95</v>
      </c>
      <c r="M12033" s="54">
        <v>17.510000000000002</v>
      </c>
      <c r="N12033" t="s">
        <v>44</v>
      </c>
      <c r="O12033" t="s">
        <v>44</v>
      </c>
      <c r="P12033">
        <v>-99</v>
      </c>
    </row>
    <row r="12034" spans="1:16" x14ac:dyDescent="0.25">
      <c r="A12034" s="20" t="s">
        <v>19333</v>
      </c>
      <c r="B12034">
        <v>8</v>
      </c>
      <c r="C12034" t="s">
        <v>21822</v>
      </c>
      <c r="D12034" t="s">
        <v>90</v>
      </c>
      <c r="E12034" t="s">
        <v>81</v>
      </c>
      <c r="F12034" t="s">
        <v>35</v>
      </c>
      <c r="G12034">
        <v>3</v>
      </c>
      <c r="H12034">
        <v>5</v>
      </c>
      <c r="I12034">
        <v>2014</v>
      </c>
      <c r="J12034" t="s">
        <v>75</v>
      </c>
      <c r="K12034" t="s">
        <v>44</v>
      </c>
      <c r="L12034" t="s">
        <v>44</v>
      </c>
      <c r="M12034" s="54" t="s">
        <v>44</v>
      </c>
      <c r="N12034" t="s">
        <v>44</v>
      </c>
      <c r="O12034" t="s">
        <v>44</v>
      </c>
      <c r="P12034">
        <v>-99</v>
      </c>
    </row>
    <row r="12035" spans="1:16" x14ac:dyDescent="0.25">
      <c r="A12035" s="20" t="s">
        <v>19333</v>
      </c>
      <c r="B12035">
        <v>8</v>
      </c>
      <c r="C12035" t="s">
        <v>21822</v>
      </c>
      <c r="D12035" t="s">
        <v>90</v>
      </c>
      <c r="E12035" t="s">
        <v>81</v>
      </c>
      <c r="F12035" t="s">
        <v>35</v>
      </c>
      <c r="G12035">
        <v>3</v>
      </c>
      <c r="H12035">
        <v>5</v>
      </c>
      <c r="I12035">
        <v>2014</v>
      </c>
      <c r="J12035" t="s">
        <v>75</v>
      </c>
      <c r="K12035">
        <v>19.739999999999998</v>
      </c>
      <c r="L12035">
        <v>12.96</v>
      </c>
      <c r="M12035" s="54">
        <v>26.52</v>
      </c>
      <c r="N12035" t="s">
        <v>44</v>
      </c>
      <c r="O12035" t="s">
        <v>44</v>
      </c>
      <c r="P12035">
        <v>-99</v>
      </c>
    </row>
    <row r="12036" spans="1:16" x14ac:dyDescent="0.25">
      <c r="A12036" s="20" t="s">
        <v>19333</v>
      </c>
      <c r="B12036">
        <v>8</v>
      </c>
      <c r="C12036" t="s">
        <v>21822</v>
      </c>
      <c r="D12036" t="s">
        <v>90</v>
      </c>
      <c r="E12036" t="s">
        <v>81</v>
      </c>
      <c r="F12036" t="s">
        <v>35</v>
      </c>
      <c r="G12036">
        <v>3</v>
      </c>
      <c r="H12036">
        <v>5</v>
      </c>
      <c r="I12036">
        <v>2014</v>
      </c>
      <c r="J12036" t="s">
        <v>75</v>
      </c>
      <c r="K12036">
        <v>13.547000000000001</v>
      </c>
      <c r="L12036">
        <v>5.6</v>
      </c>
      <c r="M12036" s="54">
        <v>21.49</v>
      </c>
      <c r="N12036" t="s">
        <v>44</v>
      </c>
      <c r="O12036" t="s">
        <v>44</v>
      </c>
      <c r="P12036">
        <v>-99</v>
      </c>
    </row>
    <row r="12037" spans="1:16" x14ac:dyDescent="0.25">
      <c r="A12037" s="20" t="s">
        <v>19333</v>
      </c>
      <c r="B12037">
        <v>8</v>
      </c>
      <c r="C12037" t="s">
        <v>21822</v>
      </c>
      <c r="D12037" t="s">
        <v>90</v>
      </c>
      <c r="E12037" t="s">
        <v>81</v>
      </c>
      <c r="F12037" t="s">
        <v>35</v>
      </c>
      <c r="G12037">
        <v>3</v>
      </c>
      <c r="H12037">
        <v>5</v>
      </c>
      <c r="I12037">
        <v>2014</v>
      </c>
      <c r="J12037" t="s">
        <v>75</v>
      </c>
      <c r="K12037">
        <v>3.4329999999999998</v>
      </c>
      <c r="L12037">
        <v>-6.53</v>
      </c>
      <c r="M12037" s="54">
        <v>13.4</v>
      </c>
      <c r="N12037" t="s">
        <v>44</v>
      </c>
      <c r="O12037" t="s">
        <v>44</v>
      </c>
      <c r="P12037">
        <v>-99</v>
      </c>
    </row>
    <row r="12038" spans="1:16" x14ac:dyDescent="0.25">
      <c r="A12038" s="20" t="s">
        <v>19333</v>
      </c>
      <c r="B12038">
        <v>8</v>
      </c>
      <c r="C12038" t="s">
        <v>21822</v>
      </c>
      <c r="D12038" t="s">
        <v>90</v>
      </c>
      <c r="E12038" t="s">
        <v>81</v>
      </c>
      <c r="F12038" t="s">
        <v>35</v>
      </c>
      <c r="G12038">
        <v>3</v>
      </c>
      <c r="H12038">
        <v>5</v>
      </c>
      <c r="I12038">
        <v>2014</v>
      </c>
      <c r="J12038" t="s">
        <v>75</v>
      </c>
      <c r="K12038" t="s">
        <v>44</v>
      </c>
      <c r="L12038" t="s">
        <v>44</v>
      </c>
      <c r="M12038" s="54" t="s">
        <v>44</v>
      </c>
      <c r="N12038" t="s">
        <v>44</v>
      </c>
      <c r="O12038" t="s">
        <v>44</v>
      </c>
      <c r="P12038">
        <v>-99</v>
      </c>
    </row>
    <row r="12039" spans="1:16" x14ac:dyDescent="0.25">
      <c r="A12039" s="20" t="s">
        <v>19333</v>
      </c>
      <c r="B12039">
        <v>8</v>
      </c>
      <c r="C12039" t="s">
        <v>21822</v>
      </c>
      <c r="D12039" t="s">
        <v>90</v>
      </c>
      <c r="E12039" t="s">
        <v>81</v>
      </c>
      <c r="F12039" t="s">
        <v>35</v>
      </c>
      <c r="G12039">
        <v>3</v>
      </c>
      <c r="H12039">
        <v>5</v>
      </c>
      <c r="I12039">
        <v>2014</v>
      </c>
      <c r="J12039" t="s">
        <v>75</v>
      </c>
      <c r="K12039">
        <v>-15.246</v>
      </c>
      <c r="L12039">
        <v>-23.96</v>
      </c>
      <c r="M12039" s="54">
        <v>-6.54</v>
      </c>
      <c r="N12039" t="s">
        <v>44</v>
      </c>
      <c r="O12039" t="s">
        <v>44</v>
      </c>
      <c r="P12039">
        <v>-99</v>
      </c>
    </row>
    <row r="12040" spans="1:16" x14ac:dyDescent="0.25">
      <c r="A12040" s="20" t="s">
        <v>19333</v>
      </c>
      <c r="B12040">
        <v>8</v>
      </c>
      <c r="C12040" t="s">
        <v>21822</v>
      </c>
      <c r="D12040" t="s">
        <v>90</v>
      </c>
      <c r="E12040" t="s">
        <v>81</v>
      </c>
      <c r="F12040" t="s">
        <v>35</v>
      </c>
      <c r="G12040">
        <v>3</v>
      </c>
      <c r="H12040">
        <v>5</v>
      </c>
      <c r="I12040">
        <v>2014</v>
      </c>
      <c r="J12040" t="s">
        <v>75</v>
      </c>
      <c r="K12040" t="s">
        <v>44</v>
      </c>
      <c r="L12040" t="s">
        <v>44</v>
      </c>
      <c r="M12040" s="54" t="s">
        <v>44</v>
      </c>
      <c r="N12040" t="s">
        <v>44</v>
      </c>
      <c r="O12040" t="s">
        <v>44</v>
      </c>
      <c r="P12040">
        <v>-99</v>
      </c>
    </row>
    <row r="12041" spans="1:16" x14ac:dyDescent="0.25">
      <c r="A12041" s="20" t="s">
        <v>19333</v>
      </c>
      <c r="B12041">
        <v>8</v>
      </c>
      <c r="C12041" t="s">
        <v>21822</v>
      </c>
      <c r="D12041" t="s">
        <v>90</v>
      </c>
      <c r="E12041" t="s">
        <v>81</v>
      </c>
      <c r="F12041" t="s">
        <v>35</v>
      </c>
      <c r="G12041">
        <v>3</v>
      </c>
      <c r="H12041">
        <v>5</v>
      </c>
      <c r="I12041">
        <v>2014</v>
      </c>
      <c r="J12041" t="s">
        <v>75</v>
      </c>
      <c r="K12041" t="s">
        <v>44</v>
      </c>
      <c r="L12041" t="s">
        <v>44</v>
      </c>
      <c r="M12041" s="54" t="s">
        <v>44</v>
      </c>
      <c r="N12041" t="s">
        <v>44</v>
      </c>
      <c r="O12041" t="s">
        <v>44</v>
      </c>
      <c r="P12041">
        <v>-99</v>
      </c>
    </row>
    <row r="12042" spans="1:16" x14ac:dyDescent="0.25">
      <c r="A12042" s="20" t="s">
        <v>19333</v>
      </c>
      <c r="B12042">
        <v>8</v>
      </c>
      <c r="C12042" t="s">
        <v>21822</v>
      </c>
      <c r="D12042" t="s">
        <v>90</v>
      </c>
      <c r="E12042" t="s">
        <v>81</v>
      </c>
      <c r="F12042" t="s">
        <v>35</v>
      </c>
      <c r="G12042">
        <v>3</v>
      </c>
      <c r="H12042">
        <v>5</v>
      </c>
      <c r="I12042">
        <v>2014</v>
      </c>
      <c r="J12042" t="s">
        <v>75</v>
      </c>
      <c r="K12042" t="s">
        <v>44</v>
      </c>
      <c r="L12042" t="s">
        <v>44</v>
      </c>
      <c r="M12042" s="54" t="s">
        <v>44</v>
      </c>
      <c r="N12042" t="s">
        <v>44</v>
      </c>
      <c r="O12042" t="s">
        <v>44</v>
      </c>
      <c r="P12042">
        <v>-99</v>
      </c>
    </row>
    <row r="12043" spans="1:16" x14ac:dyDescent="0.25">
      <c r="A12043" s="20" t="s">
        <v>19333</v>
      </c>
      <c r="B12043">
        <v>8</v>
      </c>
      <c r="C12043" t="s">
        <v>21822</v>
      </c>
      <c r="D12043" t="s">
        <v>90</v>
      </c>
      <c r="E12043" t="s">
        <v>81</v>
      </c>
      <c r="F12043" t="s">
        <v>35</v>
      </c>
      <c r="G12043">
        <v>3</v>
      </c>
      <c r="H12043">
        <v>5</v>
      </c>
      <c r="I12043">
        <v>2014</v>
      </c>
      <c r="J12043" t="s">
        <v>75</v>
      </c>
      <c r="K12043" t="s">
        <v>44</v>
      </c>
      <c r="L12043" t="s">
        <v>44</v>
      </c>
      <c r="M12043" s="54" t="s">
        <v>44</v>
      </c>
      <c r="N12043" t="s">
        <v>44</v>
      </c>
      <c r="O12043" t="s">
        <v>44</v>
      </c>
      <c r="P12043">
        <v>-99</v>
      </c>
    </row>
    <row r="12044" spans="1:16" x14ac:dyDescent="0.25">
      <c r="A12044" s="20" t="s">
        <v>19333</v>
      </c>
      <c r="B12044">
        <v>8</v>
      </c>
      <c r="C12044" t="s">
        <v>21822</v>
      </c>
      <c r="D12044" t="s">
        <v>90</v>
      </c>
      <c r="E12044" t="s">
        <v>81</v>
      </c>
      <c r="F12044" t="s">
        <v>35</v>
      </c>
      <c r="G12044">
        <v>3</v>
      </c>
      <c r="H12044">
        <v>5</v>
      </c>
      <c r="I12044">
        <v>2014</v>
      </c>
      <c r="J12044" t="s">
        <v>75</v>
      </c>
      <c r="K12044" t="s">
        <v>44</v>
      </c>
      <c r="L12044" t="s">
        <v>44</v>
      </c>
      <c r="M12044" s="54" t="s">
        <v>44</v>
      </c>
      <c r="N12044" t="s">
        <v>44</v>
      </c>
      <c r="O12044" t="s">
        <v>44</v>
      </c>
      <c r="P12044">
        <v>-99</v>
      </c>
    </row>
    <row r="12045" spans="1:16" x14ac:dyDescent="0.25">
      <c r="A12045" s="20" t="s">
        <v>19333</v>
      </c>
      <c r="B12045">
        <v>8</v>
      </c>
      <c r="C12045" t="s">
        <v>21822</v>
      </c>
      <c r="D12045" t="s">
        <v>90</v>
      </c>
      <c r="E12045" t="s">
        <v>81</v>
      </c>
      <c r="F12045" t="s">
        <v>35</v>
      </c>
      <c r="G12045">
        <v>3</v>
      </c>
      <c r="H12045">
        <v>5</v>
      </c>
      <c r="I12045">
        <v>2014</v>
      </c>
      <c r="J12045" t="s">
        <v>75</v>
      </c>
      <c r="K12045">
        <v>1.835</v>
      </c>
      <c r="L12045">
        <v>-16.239999999999998</v>
      </c>
      <c r="M12045" s="54">
        <v>19.91</v>
      </c>
      <c r="N12045" t="s">
        <v>44</v>
      </c>
      <c r="O12045" t="s">
        <v>44</v>
      </c>
      <c r="P12045">
        <v>-99</v>
      </c>
    </row>
    <row r="12046" spans="1:16" x14ac:dyDescent="0.25">
      <c r="A12046" s="20" t="s">
        <v>19333</v>
      </c>
      <c r="B12046">
        <v>8</v>
      </c>
      <c r="C12046" t="s">
        <v>21822</v>
      </c>
      <c r="D12046" t="s">
        <v>90</v>
      </c>
      <c r="E12046" t="s">
        <v>81</v>
      </c>
      <c r="F12046" t="s">
        <v>35</v>
      </c>
      <c r="G12046">
        <v>3</v>
      </c>
      <c r="H12046">
        <v>5</v>
      </c>
      <c r="I12046">
        <v>2014</v>
      </c>
      <c r="J12046" t="s">
        <v>75</v>
      </c>
      <c r="K12046" t="s">
        <v>44</v>
      </c>
      <c r="L12046" t="s">
        <v>44</v>
      </c>
      <c r="M12046" s="54" t="s">
        <v>44</v>
      </c>
      <c r="N12046" t="s">
        <v>44</v>
      </c>
      <c r="O12046" t="s">
        <v>44</v>
      </c>
      <c r="P12046">
        <v>-99</v>
      </c>
    </row>
    <row r="12047" spans="1:16" x14ac:dyDescent="0.25">
      <c r="A12047" s="20" t="s">
        <v>19333</v>
      </c>
      <c r="B12047">
        <v>8</v>
      </c>
      <c r="C12047" t="s">
        <v>21822</v>
      </c>
      <c r="D12047" t="s">
        <v>90</v>
      </c>
      <c r="E12047" t="s">
        <v>81</v>
      </c>
      <c r="F12047" t="s">
        <v>35</v>
      </c>
      <c r="G12047">
        <v>3</v>
      </c>
      <c r="H12047">
        <v>5</v>
      </c>
      <c r="I12047">
        <v>2014</v>
      </c>
      <c r="J12047" t="s">
        <v>75</v>
      </c>
      <c r="K12047" t="s">
        <v>44</v>
      </c>
      <c r="L12047" t="s">
        <v>44</v>
      </c>
      <c r="M12047" s="54" t="s">
        <v>44</v>
      </c>
      <c r="N12047" t="s">
        <v>44</v>
      </c>
      <c r="O12047" t="s">
        <v>44</v>
      </c>
      <c r="P12047">
        <v>-99</v>
      </c>
    </row>
    <row r="12048" spans="1:16" x14ac:dyDescent="0.25">
      <c r="A12048" s="20" t="s">
        <v>19333</v>
      </c>
      <c r="B12048">
        <v>8</v>
      </c>
      <c r="C12048" t="s">
        <v>21822</v>
      </c>
      <c r="D12048" t="s">
        <v>90</v>
      </c>
      <c r="E12048" t="s">
        <v>81</v>
      </c>
      <c r="F12048" t="s">
        <v>35</v>
      </c>
      <c r="G12048">
        <v>3</v>
      </c>
      <c r="H12048">
        <v>5</v>
      </c>
      <c r="I12048">
        <v>2014</v>
      </c>
      <c r="J12048" t="s">
        <v>75</v>
      </c>
      <c r="K12048" t="s">
        <v>44</v>
      </c>
      <c r="L12048" t="s">
        <v>44</v>
      </c>
      <c r="M12048" s="54" t="s">
        <v>44</v>
      </c>
      <c r="N12048" t="s">
        <v>44</v>
      </c>
      <c r="O12048" t="s">
        <v>44</v>
      </c>
      <c r="P12048">
        <v>-99</v>
      </c>
    </row>
    <row r="12049" spans="1:16" x14ac:dyDescent="0.25">
      <c r="A12049" s="20" t="s">
        <v>19333</v>
      </c>
      <c r="B12049">
        <v>8</v>
      </c>
      <c r="C12049" t="s">
        <v>21822</v>
      </c>
      <c r="D12049" t="s">
        <v>90</v>
      </c>
      <c r="E12049" t="s">
        <v>81</v>
      </c>
      <c r="F12049" t="s">
        <v>35</v>
      </c>
      <c r="G12049">
        <v>3</v>
      </c>
      <c r="H12049">
        <v>5</v>
      </c>
      <c r="I12049">
        <v>2014</v>
      </c>
      <c r="J12049" t="s">
        <v>75</v>
      </c>
      <c r="K12049">
        <v>4.0279999999999996</v>
      </c>
      <c r="L12049">
        <v>-7.86</v>
      </c>
      <c r="M12049" s="54">
        <v>15.92</v>
      </c>
      <c r="N12049" t="s">
        <v>44</v>
      </c>
      <c r="O12049" t="s">
        <v>44</v>
      </c>
      <c r="P12049">
        <v>-99</v>
      </c>
    </row>
    <row r="12050" spans="1:16" x14ac:dyDescent="0.25">
      <c r="A12050" s="20" t="s">
        <v>19333</v>
      </c>
      <c r="B12050">
        <v>8</v>
      </c>
      <c r="C12050" t="s">
        <v>21822</v>
      </c>
      <c r="D12050" t="s">
        <v>90</v>
      </c>
      <c r="E12050" t="s">
        <v>81</v>
      </c>
      <c r="F12050" t="s">
        <v>35</v>
      </c>
      <c r="G12050">
        <v>3</v>
      </c>
      <c r="H12050">
        <v>5</v>
      </c>
      <c r="I12050">
        <v>2014</v>
      </c>
      <c r="J12050" t="s">
        <v>75</v>
      </c>
      <c r="K12050" t="s">
        <v>44</v>
      </c>
      <c r="L12050" t="s">
        <v>44</v>
      </c>
      <c r="M12050" s="54" t="s">
        <v>44</v>
      </c>
      <c r="N12050" t="s">
        <v>44</v>
      </c>
      <c r="O12050" t="s">
        <v>44</v>
      </c>
      <c r="P12050">
        <v>-99</v>
      </c>
    </row>
    <row r="12051" spans="1:16" x14ac:dyDescent="0.25">
      <c r="A12051" s="20" t="s">
        <v>19334</v>
      </c>
      <c r="B12051">
        <v>8</v>
      </c>
      <c r="C12051" t="s">
        <v>21822</v>
      </c>
      <c r="D12051" t="s">
        <v>90</v>
      </c>
      <c r="E12051" t="s">
        <v>81</v>
      </c>
      <c r="F12051" t="s">
        <v>35</v>
      </c>
      <c r="G12051">
        <v>4</v>
      </c>
      <c r="H12051">
        <v>5</v>
      </c>
      <c r="I12051">
        <v>2014</v>
      </c>
      <c r="J12051" t="s">
        <v>75</v>
      </c>
      <c r="K12051">
        <v>9.0180000000000007</v>
      </c>
      <c r="L12051">
        <v>2.61</v>
      </c>
      <c r="M12051" s="54">
        <v>15.42</v>
      </c>
      <c r="N12051" t="s">
        <v>44</v>
      </c>
      <c r="O12051" t="s">
        <v>44</v>
      </c>
      <c r="P12051">
        <v>-99</v>
      </c>
    </row>
    <row r="12052" spans="1:16" x14ac:dyDescent="0.25">
      <c r="A12052" s="20" t="s">
        <v>19334</v>
      </c>
      <c r="B12052">
        <v>8</v>
      </c>
      <c r="C12052" t="s">
        <v>21822</v>
      </c>
      <c r="D12052" t="s">
        <v>90</v>
      </c>
      <c r="E12052" t="s">
        <v>81</v>
      </c>
      <c r="F12052" t="s">
        <v>35</v>
      </c>
      <c r="G12052">
        <v>4</v>
      </c>
      <c r="H12052">
        <v>5</v>
      </c>
      <c r="I12052">
        <v>2014</v>
      </c>
      <c r="J12052" t="s">
        <v>75</v>
      </c>
      <c r="K12052" t="s">
        <v>44</v>
      </c>
      <c r="L12052" t="s">
        <v>44</v>
      </c>
      <c r="M12052" s="54" t="s">
        <v>44</v>
      </c>
      <c r="N12052" t="s">
        <v>44</v>
      </c>
      <c r="O12052" t="s">
        <v>44</v>
      </c>
      <c r="P12052">
        <v>-99</v>
      </c>
    </row>
    <row r="12053" spans="1:16" x14ac:dyDescent="0.25">
      <c r="A12053" s="20" t="s">
        <v>19334</v>
      </c>
      <c r="B12053">
        <v>8</v>
      </c>
      <c r="C12053" t="s">
        <v>21822</v>
      </c>
      <c r="D12053" t="s">
        <v>90</v>
      </c>
      <c r="E12053" t="s">
        <v>81</v>
      </c>
      <c r="F12053" t="s">
        <v>35</v>
      </c>
      <c r="G12053">
        <v>4</v>
      </c>
      <c r="H12053">
        <v>5</v>
      </c>
      <c r="I12053">
        <v>2014</v>
      </c>
      <c r="J12053" t="s">
        <v>75</v>
      </c>
      <c r="K12053">
        <v>18.027000000000001</v>
      </c>
      <c r="L12053">
        <v>11.63</v>
      </c>
      <c r="M12053" s="54">
        <v>24.43</v>
      </c>
      <c r="N12053" t="s">
        <v>44</v>
      </c>
      <c r="O12053" t="s">
        <v>44</v>
      </c>
      <c r="P12053">
        <v>-99</v>
      </c>
    </row>
    <row r="12054" spans="1:16" x14ac:dyDescent="0.25">
      <c r="A12054" s="20" t="s">
        <v>19334</v>
      </c>
      <c r="B12054">
        <v>8</v>
      </c>
      <c r="C12054" t="s">
        <v>21822</v>
      </c>
      <c r="D12054" t="s">
        <v>90</v>
      </c>
      <c r="E12054" t="s">
        <v>81</v>
      </c>
      <c r="F12054" t="s">
        <v>35</v>
      </c>
      <c r="G12054">
        <v>4</v>
      </c>
      <c r="H12054">
        <v>5</v>
      </c>
      <c r="I12054">
        <v>2014</v>
      </c>
      <c r="J12054" t="s">
        <v>75</v>
      </c>
      <c r="K12054">
        <v>11.835000000000001</v>
      </c>
      <c r="L12054">
        <v>4.21</v>
      </c>
      <c r="M12054" s="54">
        <v>19.46</v>
      </c>
      <c r="N12054" t="s">
        <v>44</v>
      </c>
      <c r="O12054" t="s">
        <v>44</v>
      </c>
      <c r="P12054">
        <v>-99</v>
      </c>
    </row>
    <row r="12055" spans="1:16" x14ac:dyDescent="0.25">
      <c r="A12055" s="20" t="s">
        <v>19334</v>
      </c>
      <c r="B12055">
        <v>8</v>
      </c>
      <c r="C12055" t="s">
        <v>21822</v>
      </c>
      <c r="D12055" t="s">
        <v>90</v>
      </c>
      <c r="E12055" t="s">
        <v>81</v>
      </c>
      <c r="F12055" t="s">
        <v>35</v>
      </c>
      <c r="G12055">
        <v>4</v>
      </c>
      <c r="H12055">
        <v>5</v>
      </c>
      <c r="I12055">
        <v>2014</v>
      </c>
      <c r="J12055" t="s">
        <v>75</v>
      </c>
      <c r="K12055">
        <v>1.7210000000000001</v>
      </c>
      <c r="L12055">
        <v>-7.99</v>
      </c>
      <c r="M12055" s="54">
        <v>11.43</v>
      </c>
      <c r="N12055" t="s">
        <v>44</v>
      </c>
      <c r="O12055" t="s">
        <v>44</v>
      </c>
      <c r="P12055">
        <v>-99</v>
      </c>
    </row>
    <row r="12056" spans="1:16" x14ac:dyDescent="0.25">
      <c r="A12056" s="20" t="s">
        <v>19334</v>
      </c>
      <c r="B12056">
        <v>8</v>
      </c>
      <c r="C12056" t="s">
        <v>21822</v>
      </c>
      <c r="D12056" t="s">
        <v>90</v>
      </c>
      <c r="E12056" t="s">
        <v>81</v>
      </c>
      <c r="F12056" t="s">
        <v>35</v>
      </c>
      <c r="G12056">
        <v>4</v>
      </c>
      <c r="H12056">
        <v>5</v>
      </c>
      <c r="I12056">
        <v>2014</v>
      </c>
      <c r="J12056" t="s">
        <v>75</v>
      </c>
      <c r="K12056" t="s">
        <v>44</v>
      </c>
      <c r="L12056" t="s">
        <v>44</v>
      </c>
      <c r="M12056" s="54" t="s">
        <v>44</v>
      </c>
      <c r="N12056" t="s">
        <v>44</v>
      </c>
      <c r="O12056" t="s">
        <v>44</v>
      </c>
      <c r="P12056">
        <v>-99</v>
      </c>
    </row>
    <row r="12057" spans="1:16" x14ac:dyDescent="0.25">
      <c r="A12057" s="20" t="s">
        <v>19334</v>
      </c>
      <c r="B12057">
        <v>8</v>
      </c>
      <c r="C12057" t="s">
        <v>21822</v>
      </c>
      <c r="D12057" t="s">
        <v>90</v>
      </c>
      <c r="E12057" t="s">
        <v>81</v>
      </c>
      <c r="F12057" t="s">
        <v>35</v>
      </c>
      <c r="G12057">
        <v>4</v>
      </c>
      <c r="H12057">
        <v>5</v>
      </c>
      <c r="I12057">
        <v>2014</v>
      </c>
      <c r="J12057" t="s">
        <v>75</v>
      </c>
      <c r="K12057">
        <v>-16.957999999999998</v>
      </c>
      <c r="L12057">
        <v>-25.37</v>
      </c>
      <c r="M12057" s="54">
        <v>-8.5399999999999991</v>
      </c>
      <c r="N12057" t="s">
        <v>44</v>
      </c>
      <c r="O12057" t="s">
        <v>44</v>
      </c>
      <c r="P12057">
        <v>-99</v>
      </c>
    </row>
    <row r="12058" spans="1:16" x14ac:dyDescent="0.25">
      <c r="A12058" s="20" t="s">
        <v>19334</v>
      </c>
      <c r="B12058">
        <v>8</v>
      </c>
      <c r="C12058" t="s">
        <v>21822</v>
      </c>
      <c r="D12058" t="s">
        <v>90</v>
      </c>
      <c r="E12058" t="s">
        <v>81</v>
      </c>
      <c r="F12058" t="s">
        <v>35</v>
      </c>
      <c r="G12058">
        <v>4</v>
      </c>
      <c r="H12058">
        <v>5</v>
      </c>
      <c r="I12058">
        <v>2014</v>
      </c>
      <c r="J12058" t="s">
        <v>75</v>
      </c>
      <c r="K12058" t="s">
        <v>44</v>
      </c>
      <c r="L12058" t="s">
        <v>44</v>
      </c>
      <c r="M12058" s="54" t="s">
        <v>44</v>
      </c>
      <c r="N12058" t="s">
        <v>44</v>
      </c>
      <c r="O12058" t="s">
        <v>44</v>
      </c>
      <c r="P12058">
        <v>-99</v>
      </c>
    </row>
    <row r="12059" spans="1:16" x14ac:dyDescent="0.25">
      <c r="A12059" s="20" t="s">
        <v>19334</v>
      </c>
      <c r="B12059">
        <v>8</v>
      </c>
      <c r="C12059" t="s">
        <v>21822</v>
      </c>
      <c r="D12059" t="s">
        <v>90</v>
      </c>
      <c r="E12059" t="s">
        <v>81</v>
      </c>
      <c r="F12059" t="s">
        <v>35</v>
      </c>
      <c r="G12059">
        <v>4</v>
      </c>
      <c r="H12059">
        <v>5</v>
      </c>
      <c r="I12059">
        <v>2014</v>
      </c>
      <c r="J12059" t="s">
        <v>75</v>
      </c>
      <c r="K12059" t="s">
        <v>44</v>
      </c>
      <c r="L12059" t="s">
        <v>44</v>
      </c>
      <c r="M12059" s="54" t="s">
        <v>44</v>
      </c>
      <c r="N12059" t="s">
        <v>44</v>
      </c>
      <c r="O12059" t="s">
        <v>44</v>
      </c>
      <c r="P12059">
        <v>-99</v>
      </c>
    </row>
    <row r="12060" spans="1:16" x14ac:dyDescent="0.25">
      <c r="A12060" s="20" t="s">
        <v>19334</v>
      </c>
      <c r="B12060">
        <v>8</v>
      </c>
      <c r="C12060" t="s">
        <v>21822</v>
      </c>
      <c r="D12060" t="s">
        <v>90</v>
      </c>
      <c r="E12060" t="s">
        <v>81</v>
      </c>
      <c r="F12060" t="s">
        <v>35</v>
      </c>
      <c r="G12060">
        <v>4</v>
      </c>
      <c r="H12060">
        <v>5</v>
      </c>
      <c r="I12060">
        <v>2014</v>
      </c>
      <c r="J12060" t="s">
        <v>75</v>
      </c>
      <c r="K12060" t="s">
        <v>44</v>
      </c>
      <c r="L12060" t="s">
        <v>44</v>
      </c>
      <c r="M12060" s="54" t="s">
        <v>44</v>
      </c>
      <c r="N12060" t="s">
        <v>44</v>
      </c>
      <c r="O12060" t="s">
        <v>44</v>
      </c>
      <c r="P12060">
        <v>-99</v>
      </c>
    </row>
    <row r="12061" spans="1:16" x14ac:dyDescent="0.25">
      <c r="A12061" s="20" t="s">
        <v>19334</v>
      </c>
      <c r="B12061">
        <v>8</v>
      </c>
      <c r="C12061" t="s">
        <v>21822</v>
      </c>
      <c r="D12061" t="s">
        <v>90</v>
      </c>
      <c r="E12061" t="s">
        <v>81</v>
      </c>
      <c r="F12061" t="s">
        <v>35</v>
      </c>
      <c r="G12061">
        <v>4</v>
      </c>
      <c r="H12061">
        <v>5</v>
      </c>
      <c r="I12061">
        <v>2014</v>
      </c>
      <c r="J12061" t="s">
        <v>75</v>
      </c>
      <c r="K12061" t="s">
        <v>44</v>
      </c>
      <c r="L12061" t="s">
        <v>44</v>
      </c>
      <c r="M12061" s="54" t="s">
        <v>44</v>
      </c>
      <c r="N12061" t="s">
        <v>44</v>
      </c>
      <c r="O12061" t="s">
        <v>44</v>
      </c>
      <c r="P12061">
        <v>-99</v>
      </c>
    </row>
    <row r="12062" spans="1:16" x14ac:dyDescent="0.25">
      <c r="A12062" s="20" t="s">
        <v>19334</v>
      </c>
      <c r="B12062">
        <v>8</v>
      </c>
      <c r="C12062" t="s">
        <v>21822</v>
      </c>
      <c r="D12062" t="s">
        <v>90</v>
      </c>
      <c r="E12062" t="s">
        <v>81</v>
      </c>
      <c r="F12062" t="s">
        <v>35</v>
      </c>
      <c r="G12062">
        <v>4</v>
      </c>
      <c r="H12062">
        <v>5</v>
      </c>
      <c r="I12062">
        <v>2014</v>
      </c>
      <c r="J12062" t="s">
        <v>75</v>
      </c>
      <c r="K12062" t="s">
        <v>44</v>
      </c>
      <c r="L12062" t="s">
        <v>44</v>
      </c>
      <c r="M12062" s="54" t="s">
        <v>44</v>
      </c>
      <c r="N12062" t="s">
        <v>44</v>
      </c>
      <c r="O12062" t="s">
        <v>44</v>
      </c>
      <c r="P12062">
        <v>-99</v>
      </c>
    </row>
    <row r="12063" spans="1:16" x14ac:dyDescent="0.25">
      <c r="A12063" s="20" t="s">
        <v>19334</v>
      </c>
      <c r="B12063">
        <v>8</v>
      </c>
      <c r="C12063" t="s">
        <v>21822</v>
      </c>
      <c r="D12063" t="s">
        <v>90</v>
      </c>
      <c r="E12063" t="s">
        <v>81</v>
      </c>
      <c r="F12063" t="s">
        <v>35</v>
      </c>
      <c r="G12063">
        <v>4</v>
      </c>
      <c r="H12063">
        <v>5</v>
      </c>
      <c r="I12063">
        <v>2014</v>
      </c>
      <c r="J12063" t="s">
        <v>75</v>
      </c>
      <c r="K12063">
        <v>0.123</v>
      </c>
      <c r="L12063">
        <v>-17.809999999999999</v>
      </c>
      <c r="M12063" s="54">
        <v>18.059999999999999</v>
      </c>
      <c r="N12063" t="s">
        <v>44</v>
      </c>
      <c r="O12063" t="s">
        <v>44</v>
      </c>
      <c r="P12063">
        <v>-99</v>
      </c>
    </row>
    <row r="12064" spans="1:16" x14ac:dyDescent="0.25">
      <c r="A12064" s="20" t="s">
        <v>19334</v>
      </c>
      <c r="B12064">
        <v>8</v>
      </c>
      <c r="C12064" t="s">
        <v>21822</v>
      </c>
      <c r="D12064" t="s">
        <v>90</v>
      </c>
      <c r="E12064" t="s">
        <v>81</v>
      </c>
      <c r="F12064" t="s">
        <v>35</v>
      </c>
      <c r="G12064">
        <v>4</v>
      </c>
      <c r="H12064">
        <v>5</v>
      </c>
      <c r="I12064">
        <v>2014</v>
      </c>
      <c r="J12064" t="s">
        <v>75</v>
      </c>
      <c r="K12064" t="s">
        <v>44</v>
      </c>
      <c r="L12064" t="s">
        <v>44</v>
      </c>
      <c r="M12064" s="54" t="s">
        <v>44</v>
      </c>
      <c r="N12064" t="s">
        <v>44</v>
      </c>
      <c r="O12064" t="s">
        <v>44</v>
      </c>
      <c r="P12064">
        <v>-99</v>
      </c>
    </row>
    <row r="12065" spans="1:16" x14ac:dyDescent="0.25">
      <c r="A12065" s="20" t="s">
        <v>19334</v>
      </c>
      <c r="B12065">
        <v>8</v>
      </c>
      <c r="C12065" t="s">
        <v>21822</v>
      </c>
      <c r="D12065" t="s">
        <v>90</v>
      </c>
      <c r="E12065" t="s">
        <v>81</v>
      </c>
      <c r="F12065" t="s">
        <v>35</v>
      </c>
      <c r="G12065">
        <v>4</v>
      </c>
      <c r="H12065">
        <v>5</v>
      </c>
      <c r="I12065">
        <v>2014</v>
      </c>
      <c r="J12065" t="s">
        <v>75</v>
      </c>
      <c r="K12065" t="s">
        <v>44</v>
      </c>
      <c r="L12065" t="s">
        <v>44</v>
      </c>
      <c r="M12065" s="54" t="s">
        <v>44</v>
      </c>
      <c r="N12065" t="s">
        <v>44</v>
      </c>
      <c r="O12065" t="s">
        <v>44</v>
      </c>
      <c r="P12065">
        <v>-99</v>
      </c>
    </row>
    <row r="12066" spans="1:16" x14ac:dyDescent="0.25">
      <c r="A12066" s="20" t="s">
        <v>19334</v>
      </c>
      <c r="B12066">
        <v>8</v>
      </c>
      <c r="C12066" t="s">
        <v>21822</v>
      </c>
      <c r="D12066" t="s">
        <v>90</v>
      </c>
      <c r="E12066" t="s">
        <v>81</v>
      </c>
      <c r="F12066" t="s">
        <v>35</v>
      </c>
      <c r="G12066">
        <v>4</v>
      </c>
      <c r="H12066">
        <v>5</v>
      </c>
      <c r="I12066">
        <v>2014</v>
      </c>
      <c r="J12066" t="s">
        <v>75</v>
      </c>
      <c r="K12066" t="s">
        <v>44</v>
      </c>
      <c r="L12066" t="s">
        <v>44</v>
      </c>
      <c r="M12066" s="54" t="s">
        <v>44</v>
      </c>
      <c r="N12066" t="s">
        <v>44</v>
      </c>
      <c r="O12066" t="s">
        <v>44</v>
      </c>
      <c r="P12066">
        <v>-99</v>
      </c>
    </row>
    <row r="12067" spans="1:16" x14ac:dyDescent="0.25">
      <c r="A12067" s="20" t="s">
        <v>19334</v>
      </c>
      <c r="B12067">
        <v>8</v>
      </c>
      <c r="C12067" t="s">
        <v>21822</v>
      </c>
      <c r="D12067" t="s">
        <v>90</v>
      </c>
      <c r="E12067" t="s">
        <v>81</v>
      </c>
      <c r="F12067" t="s">
        <v>35</v>
      </c>
      <c r="G12067">
        <v>4</v>
      </c>
      <c r="H12067">
        <v>5</v>
      </c>
      <c r="I12067">
        <v>2014</v>
      </c>
      <c r="J12067" t="s">
        <v>75</v>
      </c>
      <c r="K12067">
        <v>2.3159999999999998</v>
      </c>
      <c r="L12067">
        <v>-9.36</v>
      </c>
      <c r="M12067" s="54">
        <v>13.99</v>
      </c>
      <c r="N12067" t="s">
        <v>44</v>
      </c>
      <c r="O12067" t="s">
        <v>44</v>
      </c>
      <c r="P12067">
        <v>-99</v>
      </c>
    </row>
    <row r="12068" spans="1:16" x14ac:dyDescent="0.25">
      <c r="A12068" s="20" t="s">
        <v>19334</v>
      </c>
      <c r="B12068">
        <v>8</v>
      </c>
      <c r="C12068" t="s">
        <v>21822</v>
      </c>
      <c r="D12068" t="s">
        <v>90</v>
      </c>
      <c r="E12068" t="s">
        <v>81</v>
      </c>
      <c r="F12068" t="s">
        <v>35</v>
      </c>
      <c r="G12068">
        <v>4</v>
      </c>
      <c r="H12068">
        <v>5</v>
      </c>
      <c r="I12068">
        <v>2014</v>
      </c>
      <c r="J12068" t="s">
        <v>75</v>
      </c>
      <c r="K12068" t="s">
        <v>44</v>
      </c>
      <c r="L12068" t="s">
        <v>44</v>
      </c>
      <c r="M12068" s="54" t="s">
        <v>44</v>
      </c>
      <c r="N12068" t="s">
        <v>44</v>
      </c>
      <c r="O12068" t="s">
        <v>44</v>
      </c>
      <c r="P12068">
        <v>-99</v>
      </c>
    </row>
    <row r="12069" spans="1:16" x14ac:dyDescent="0.25">
      <c r="A12069" s="20" t="s">
        <v>19335</v>
      </c>
      <c r="B12069">
        <v>8</v>
      </c>
      <c r="C12069" t="s">
        <v>21822</v>
      </c>
      <c r="D12069" t="s">
        <v>90</v>
      </c>
      <c r="E12069" t="s">
        <v>81</v>
      </c>
      <c r="F12069" t="s">
        <v>35</v>
      </c>
      <c r="G12069">
        <v>5</v>
      </c>
      <c r="H12069">
        <v>5</v>
      </c>
      <c r="I12069">
        <v>2014</v>
      </c>
      <c r="J12069" t="s">
        <v>75</v>
      </c>
      <c r="K12069">
        <v>11.641</v>
      </c>
      <c r="L12069">
        <v>5.57</v>
      </c>
      <c r="M12069" s="54">
        <v>17.71</v>
      </c>
      <c r="N12069" t="s">
        <v>44</v>
      </c>
      <c r="O12069" t="s">
        <v>44</v>
      </c>
      <c r="P12069">
        <v>-99</v>
      </c>
    </row>
    <row r="12070" spans="1:16" x14ac:dyDescent="0.25">
      <c r="A12070" s="20" t="s">
        <v>19335</v>
      </c>
      <c r="B12070">
        <v>8</v>
      </c>
      <c r="C12070" t="s">
        <v>21822</v>
      </c>
      <c r="D12070" t="s">
        <v>90</v>
      </c>
      <c r="E12070" t="s">
        <v>81</v>
      </c>
      <c r="F12070" t="s">
        <v>35</v>
      </c>
      <c r="G12070">
        <v>5</v>
      </c>
      <c r="H12070">
        <v>5</v>
      </c>
      <c r="I12070">
        <v>2014</v>
      </c>
      <c r="J12070" t="s">
        <v>75</v>
      </c>
      <c r="K12070" t="s">
        <v>44</v>
      </c>
      <c r="L12070" t="s">
        <v>44</v>
      </c>
      <c r="M12070" s="54" t="s">
        <v>44</v>
      </c>
      <c r="N12070" t="s">
        <v>44</v>
      </c>
      <c r="O12070" t="s">
        <v>44</v>
      </c>
      <c r="P12070">
        <v>-99</v>
      </c>
    </row>
    <row r="12071" spans="1:16" x14ac:dyDescent="0.25">
      <c r="A12071" s="20" t="s">
        <v>19335</v>
      </c>
      <c r="B12071">
        <v>8</v>
      </c>
      <c r="C12071" t="s">
        <v>21822</v>
      </c>
      <c r="D12071" t="s">
        <v>90</v>
      </c>
      <c r="E12071" t="s">
        <v>81</v>
      </c>
      <c r="F12071" t="s">
        <v>35</v>
      </c>
      <c r="G12071">
        <v>5</v>
      </c>
      <c r="H12071">
        <v>5</v>
      </c>
      <c r="I12071">
        <v>2014</v>
      </c>
      <c r="J12071" t="s">
        <v>75</v>
      </c>
      <c r="K12071">
        <v>20.65</v>
      </c>
      <c r="L12071">
        <v>14.59</v>
      </c>
      <c r="M12071" s="54">
        <v>26.71</v>
      </c>
      <c r="N12071" t="s">
        <v>44</v>
      </c>
      <c r="O12071" t="s">
        <v>44</v>
      </c>
      <c r="P12071">
        <v>-99</v>
      </c>
    </row>
    <row r="12072" spans="1:16" x14ac:dyDescent="0.25">
      <c r="A12072" s="20" t="s">
        <v>19335</v>
      </c>
      <c r="B12072">
        <v>8</v>
      </c>
      <c r="C12072" t="s">
        <v>21822</v>
      </c>
      <c r="D12072" t="s">
        <v>90</v>
      </c>
      <c r="E12072" t="s">
        <v>81</v>
      </c>
      <c r="F12072" t="s">
        <v>35</v>
      </c>
      <c r="G12072">
        <v>5</v>
      </c>
      <c r="H12072">
        <v>5</v>
      </c>
      <c r="I12072">
        <v>2014</v>
      </c>
      <c r="J12072" t="s">
        <v>75</v>
      </c>
      <c r="K12072">
        <v>14.458</v>
      </c>
      <c r="L12072">
        <v>7.12</v>
      </c>
      <c r="M12072" s="54">
        <v>21.8</v>
      </c>
      <c r="N12072" t="s">
        <v>44</v>
      </c>
      <c r="O12072" t="s">
        <v>44</v>
      </c>
      <c r="P12072">
        <v>-99</v>
      </c>
    </row>
    <row r="12073" spans="1:16" x14ac:dyDescent="0.25">
      <c r="A12073" s="20" t="s">
        <v>19335</v>
      </c>
      <c r="B12073">
        <v>8</v>
      </c>
      <c r="C12073" t="s">
        <v>21822</v>
      </c>
      <c r="D12073" t="s">
        <v>90</v>
      </c>
      <c r="E12073" t="s">
        <v>81</v>
      </c>
      <c r="F12073" t="s">
        <v>35</v>
      </c>
      <c r="G12073">
        <v>5</v>
      </c>
      <c r="H12073">
        <v>5</v>
      </c>
      <c r="I12073">
        <v>2014</v>
      </c>
      <c r="J12073" t="s">
        <v>75</v>
      </c>
      <c r="K12073">
        <v>4.343</v>
      </c>
      <c r="L12073">
        <v>-5.15</v>
      </c>
      <c r="M12073" s="54">
        <v>13.84</v>
      </c>
      <c r="N12073" t="s">
        <v>44</v>
      </c>
      <c r="O12073" t="s">
        <v>44</v>
      </c>
      <c r="P12073">
        <v>-99</v>
      </c>
    </row>
    <row r="12074" spans="1:16" x14ac:dyDescent="0.25">
      <c r="A12074" s="20" t="s">
        <v>19335</v>
      </c>
      <c r="B12074">
        <v>8</v>
      </c>
      <c r="C12074" t="s">
        <v>21822</v>
      </c>
      <c r="D12074" t="s">
        <v>90</v>
      </c>
      <c r="E12074" t="s">
        <v>81</v>
      </c>
      <c r="F12074" t="s">
        <v>35</v>
      </c>
      <c r="G12074">
        <v>5</v>
      </c>
      <c r="H12074">
        <v>5</v>
      </c>
      <c r="I12074">
        <v>2014</v>
      </c>
      <c r="J12074" t="s">
        <v>75</v>
      </c>
      <c r="K12074" t="s">
        <v>44</v>
      </c>
      <c r="L12074" t="s">
        <v>44</v>
      </c>
      <c r="M12074" s="54" t="s">
        <v>44</v>
      </c>
      <c r="N12074" t="s">
        <v>44</v>
      </c>
      <c r="O12074" t="s">
        <v>44</v>
      </c>
      <c r="P12074">
        <v>-99</v>
      </c>
    </row>
    <row r="12075" spans="1:16" x14ac:dyDescent="0.25">
      <c r="A12075" s="20" t="s">
        <v>19335</v>
      </c>
      <c r="B12075">
        <v>8</v>
      </c>
      <c r="C12075" t="s">
        <v>21822</v>
      </c>
      <c r="D12075" t="s">
        <v>90</v>
      </c>
      <c r="E12075" t="s">
        <v>81</v>
      </c>
      <c r="F12075" t="s">
        <v>35</v>
      </c>
      <c r="G12075">
        <v>5</v>
      </c>
      <c r="H12075">
        <v>5</v>
      </c>
      <c r="I12075">
        <v>2014</v>
      </c>
      <c r="J12075" t="s">
        <v>75</v>
      </c>
      <c r="K12075">
        <v>-14.336</v>
      </c>
      <c r="L12075">
        <v>-22.5</v>
      </c>
      <c r="M12075" s="54">
        <v>-6.17</v>
      </c>
      <c r="N12075" t="s">
        <v>44</v>
      </c>
      <c r="O12075" t="s">
        <v>44</v>
      </c>
      <c r="P12075">
        <v>-99</v>
      </c>
    </row>
    <row r="12076" spans="1:16" x14ac:dyDescent="0.25">
      <c r="A12076" s="20" t="s">
        <v>19335</v>
      </c>
      <c r="B12076">
        <v>8</v>
      </c>
      <c r="C12076" t="s">
        <v>21822</v>
      </c>
      <c r="D12076" t="s">
        <v>90</v>
      </c>
      <c r="E12076" t="s">
        <v>81</v>
      </c>
      <c r="F12076" t="s">
        <v>35</v>
      </c>
      <c r="G12076">
        <v>5</v>
      </c>
      <c r="H12076">
        <v>5</v>
      </c>
      <c r="I12076">
        <v>2014</v>
      </c>
      <c r="J12076" t="s">
        <v>75</v>
      </c>
      <c r="K12076" t="s">
        <v>44</v>
      </c>
      <c r="L12076" t="s">
        <v>44</v>
      </c>
      <c r="M12076" s="54" t="s">
        <v>44</v>
      </c>
      <c r="N12076" t="s">
        <v>44</v>
      </c>
      <c r="O12076" t="s">
        <v>44</v>
      </c>
      <c r="P12076">
        <v>-99</v>
      </c>
    </row>
    <row r="12077" spans="1:16" x14ac:dyDescent="0.25">
      <c r="A12077" s="20" t="s">
        <v>19335</v>
      </c>
      <c r="B12077">
        <v>8</v>
      </c>
      <c r="C12077" t="s">
        <v>21822</v>
      </c>
      <c r="D12077" t="s">
        <v>90</v>
      </c>
      <c r="E12077" t="s">
        <v>81</v>
      </c>
      <c r="F12077" t="s">
        <v>35</v>
      </c>
      <c r="G12077">
        <v>5</v>
      </c>
      <c r="H12077">
        <v>5</v>
      </c>
      <c r="I12077">
        <v>2014</v>
      </c>
      <c r="J12077" t="s">
        <v>75</v>
      </c>
      <c r="K12077" t="s">
        <v>44</v>
      </c>
      <c r="L12077" t="s">
        <v>44</v>
      </c>
      <c r="M12077" s="54" t="s">
        <v>44</v>
      </c>
      <c r="N12077" t="s">
        <v>44</v>
      </c>
      <c r="O12077" t="s">
        <v>44</v>
      </c>
      <c r="P12077">
        <v>-99</v>
      </c>
    </row>
    <row r="12078" spans="1:16" x14ac:dyDescent="0.25">
      <c r="A12078" s="20" t="s">
        <v>19335</v>
      </c>
      <c r="B12078">
        <v>8</v>
      </c>
      <c r="C12078" t="s">
        <v>21822</v>
      </c>
      <c r="D12078" t="s">
        <v>90</v>
      </c>
      <c r="E12078" t="s">
        <v>81</v>
      </c>
      <c r="F12078" t="s">
        <v>35</v>
      </c>
      <c r="G12078">
        <v>5</v>
      </c>
      <c r="H12078">
        <v>5</v>
      </c>
      <c r="I12078">
        <v>2014</v>
      </c>
      <c r="J12078" t="s">
        <v>75</v>
      </c>
      <c r="K12078" t="s">
        <v>44</v>
      </c>
      <c r="L12078" t="s">
        <v>44</v>
      </c>
      <c r="M12078" s="54" t="s">
        <v>44</v>
      </c>
      <c r="N12078" t="s">
        <v>44</v>
      </c>
      <c r="O12078" t="s">
        <v>44</v>
      </c>
      <c r="P12078">
        <v>-99</v>
      </c>
    </row>
    <row r="12079" spans="1:16" x14ac:dyDescent="0.25">
      <c r="A12079" s="20" t="s">
        <v>19335</v>
      </c>
      <c r="B12079">
        <v>8</v>
      </c>
      <c r="C12079" t="s">
        <v>21822</v>
      </c>
      <c r="D12079" t="s">
        <v>90</v>
      </c>
      <c r="E12079" t="s">
        <v>81</v>
      </c>
      <c r="F12079" t="s">
        <v>35</v>
      </c>
      <c r="G12079">
        <v>5</v>
      </c>
      <c r="H12079">
        <v>5</v>
      </c>
      <c r="I12079">
        <v>2014</v>
      </c>
      <c r="J12079" t="s">
        <v>75</v>
      </c>
      <c r="K12079" t="s">
        <v>44</v>
      </c>
      <c r="L12079" t="s">
        <v>44</v>
      </c>
      <c r="M12079" s="54" t="s">
        <v>44</v>
      </c>
      <c r="N12079" t="s">
        <v>44</v>
      </c>
      <c r="O12079" t="s">
        <v>44</v>
      </c>
      <c r="P12079">
        <v>-99</v>
      </c>
    </row>
    <row r="12080" spans="1:16" x14ac:dyDescent="0.25">
      <c r="A12080" s="20" t="s">
        <v>19335</v>
      </c>
      <c r="B12080">
        <v>8</v>
      </c>
      <c r="C12080" t="s">
        <v>21822</v>
      </c>
      <c r="D12080" t="s">
        <v>90</v>
      </c>
      <c r="E12080" t="s">
        <v>81</v>
      </c>
      <c r="F12080" t="s">
        <v>35</v>
      </c>
      <c r="G12080">
        <v>5</v>
      </c>
      <c r="H12080">
        <v>5</v>
      </c>
      <c r="I12080">
        <v>2014</v>
      </c>
      <c r="J12080" t="s">
        <v>75</v>
      </c>
      <c r="K12080" t="s">
        <v>44</v>
      </c>
      <c r="L12080" t="s">
        <v>44</v>
      </c>
      <c r="M12080" s="54" t="s">
        <v>44</v>
      </c>
      <c r="N12080" t="s">
        <v>44</v>
      </c>
      <c r="O12080" t="s">
        <v>44</v>
      </c>
      <c r="P12080">
        <v>-99</v>
      </c>
    </row>
    <row r="12081" spans="1:16" x14ac:dyDescent="0.25">
      <c r="A12081" s="20" t="s">
        <v>19335</v>
      </c>
      <c r="B12081">
        <v>8</v>
      </c>
      <c r="C12081" t="s">
        <v>21822</v>
      </c>
      <c r="D12081" t="s">
        <v>90</v>
      </c>
      <c r="E12081" t="s">
        <v>81</v>
      </c>
      <c r="F12081" t="s">
        <v>35</v>
      </c>
      <c r="G12081">
        <v>5</v>
      </c>
      <c r="H12081">
        <v>5</v>
      </c>
      <c r="I12081">
        <v>2014</v>
      </c>
      <c r="J12081" t="s">
        <v>75</v>
      </c>
      <c r="K12081">
        <v>2.746</v>
      </c>
      <c r="L12081">
        <v>-15.07</v>
      </c>
      <c r="M12081" s="54">
        <v>20.56</v>
      </c>
      <c r="N12081" t="s">
        <v>44</v>
      </c>
      <c r="O12081" t="s">
        <v>44</v>
      </c>
      <c r="P12081">
        <v>-99</v>
      </c>
    </row>
    <row r="12082" spans="1:16" x14ac:dyDescent="0.25">
      <c r="A12082" s="20" t="s">
        <v>19335</v>
      </c>
      <c r="B12082">
        <v>8</v>
      </c>
      <c r="C12082" t="s">
        <v>21822</v>
      </c>
      <c r="D12082" t="s">
        <v>90</v>
      </c>
      <c r="E12082" t="s">
        <v>81</v>
      </c>
      <c r="F12082" t="s">
        <v>35</v>
      </c>
      <c r="G12082">
        <v>5</v>
      </c>
      <c r="H12082">
        <v>5</v>
      </c>
      <c r="I12082">
        <v>2014</v>
      </c>
      <c r="J12082" t="s">
        <v>75</v>
      </c>
      <c r="K12082" t="s">
        <v>44</v>
      </c>
      <c r="L12082" t="s">
        <v>44</v>
      </c>
      <c r="M12082" s="54" t="s">
        <v>44</v>
      </c>
      <c r="N12082" t="s">
        <v>44</v>
      </c>
      <c r="O12082" t="s">
        <v>44</v>
      </c>
      <c r="P12082">
        <v>-99</v>
      </c>
    </row>
    <row r="12083" spans="1:16" x14ac:dyDescent="0.25">
      <c r="A12083" s="20" t="s">
        <v>19335</v>
      </c>
      <c r="B12083">
        <v>8</v>
      </c>
      <c r="C12083" t="s">
        <v>21822</v>
      </c>
      <c r="D12083" t="s">
        <v>90</v>
      </c>
      <c r="E12083" t="s">
        <v>81</v>
      </c>
      <c r="F12083" t="s">
        <v>35</v>
      </c>
      <c r="G12083">
        <v>5</v>
      </c>
      <c r="H12083">
        <v>5</v>
      </c>
      <c r="I12083">
        <v>2014</v>
      </c>
      <c r="J12083" t="s">
        <v>75</v>
      </c>
      <c r="K12083" t="s">
        <v>44</v>
      </c>
      <c r="L12083" t="s">
        <v>44</v>
      </c>
      <c r="M12083" s="54" t="s">
        <v>44</v>
      </c>
      <c r="N12083" t="s">
        <v>44</v>
      </c>
      <c r="O12083" t="s">
        <v>44</v>
      </c>
      <c r="P12083">
        <v>-99</v>
      </c>
    </row>
    <row r="12084" spans="1:16" x14ac:dyDescent="0.25">
      <c r="A12084" s="20" t="s">
        <v>19335</v>
      </c>
      <c r="B12084">
        <v>8</v>
      </c>
      <c r="C12084" t="s">
        <v>21822</v>
      </c>
      <c r="D12084" t="s">
        <v>90</v>
      </c>
      <c r="E12084" t="s">
        <v>81</v>
      </c>
      <c r="F12084" t="s">
        <v>35</v>
      </c>
      <c r="G12084">
        <v>5</v>
      </c>
      <c r="H12084">
        <v>5</v>
      </c>
      <c r="I12084">
        <v>2014</v>
      </c>
      <c r="J12084" t="s">
        <v>75</v>
      </c>
      <c r="K12084" t="s">
        <v>44</v>
      </c>
      <c r="L12084" t="s">
        <v>44</v>
      </c>
      <c r="M12084" s="54" t="s">
        <v>44</v>
      </c>
      <c r="N12084" t="s">
        <v>44</v>
      </c>
      <c r="O12084" t="s">
        <v>44</v>
      </c>
      <c r="P12084">
        <v>-99</v>
      </c>
    </row>
    <row r="12085" spans="1:16" x14ac:dyDescent="0.25">
      <c r="A12085" s="20" t="s">
        <v>19335</v>
      </c>
      <c r="B12085">
        <v>8</v>
      </c>
      <c r="C12085" t="s">
        <v>21822</v>
      </c>
      <c r="D12085" t="s">
        <v>90</v>
      </c>
      <c r="E12085" t="s">
        <v>81</v>
      </c>
      <c r="F12085" t="s">
        <v>35</v>
      </c>
      <c r="G12085">
        <v>5</v>
      </c>
      <c r="H12085">
        <v>5</v>
      </c>
      <c r="I12085">
        <v>2014</v>
      </c>
      <c r="J12085" t="s">
        <v>75</v>
      </c>
      <c r="K12085">
        <v>4.9390000000000001</v>
      </c>
      <c r="L12085">
        <v>-6.55</v>
      </c>
      <c r="M12085" s="54">
        <v>16.43</v>
      </c>
      <c r="N12085" t="s">
        <v>44</v>
      </c>
      <c r="O12085" t="s">
        <v>44</v>
      </c>
      <c r="P12085">
        <v>-99</v>
      </c>
    </row>
    <row r="12086" spans="1:16" x14ac:dyDescent="0.25">
      <c r="A12086" s="20" t="s">
        <v>19335</v>
      </c>
      <c r="B12086">
        <v>8</v>
      </c>
      <c r="C12086" t="s">
        <v>21822</v>
      </c>
      <c r="D12086" t="s">
        <v>90</v>
      </c>
      <c r="E12086" t="s">
        <v>81</v>
      </c>
      <c r="F12086" t="s">
        <v>35</v>
      </c>
      <c r="G12086">
        <v>5</v>
      </c>
      <c r="H12086">
        <v>5</v>
      </c>
      <c r="I12086">
        <v>2014</v>
      </c>
      <c r="J12086" t="s">
        <v>75</v>
      </c>
      <c r="K12086" t="s">
        <v>44</v>
      </c>
      <c r="L12086" t="s">
        <v>44</v>
      </c>
      <c r="M12086" s="54" t="s">
        <v>44</v>
      </c>
      <c r="N12086" t="s">
        <v>44</v>
      </c>
      <c r="O12086" t="s">
        <v>44</v>
      </c>
      <c r="P12086">
        <v>-99</v>
      </c>
    </row>
    <row r="12087" spans="1:16" x14ac:dyDescent="0.25">
      <c r="A12087" s="20" t="s">
        <v>19336</v>
      </c>
      <c r="B12087">
        <v>8</v>
      </c>
      <c r="C12087" t="s">
        <v>21822</v>
      </c>
      <c r="D12087" t="s">
        <v>90</v>
      </c>
      <c r="E12087" t="s">
        <v>81</v>
      </c>
      <c r="F12087" t="s">
        <v>35</v>
      </c>
      <c r="G12087">
        <v>2</v>
      </c>
      <c r="H12087">
        <v>5</v>
      </c>
      <c r="I12087">
        <v>2014</v>
      </c>
      <c r="J12087" t="s">
        <v>43</v>
      </c>
      <c r="K12087" t="s">
        <v>44</v>
      </c>
      <c r="L12087" t="s">
        <v>44</v>
      </c>
      <c r="M12087" s="54" t="s">
        <v>44</v>
      </c>
      <c r="N12087">
        <v>3</v>
      </c>
      <c r="O12087" t="s">
        <v>44</v>
      </c>
      <c r="P12087">
        <v>57.735026918962603</v>
      </c>
    </row>
    <row r="12088" spans="1:16" x14ac:dyDescent="0.25">
      <c r="A12088" s="20" t="s">
        <v>19337</v>
      </c>
      <c r="B12088">
        <v>8</v>
      </c>
      <c r="C12088" t="s">
        <v>21822</v>
      </c>
      <c r="D12088" t="s">
        <v>90</v>
      </c>
      <c r="E12088" t="s">
        <v>81</v>
      </c>
      <c r="F12088" t="s">
        <v>35</v>
      </c>
      <c r="G12088">
        <v>3</v>
      </c>
      <c r="H12088">
        <v>5</v>
      </c>
      <c r="I12088">
        <v>2014</v>
      </c>
      <c r="J12088" t="s">
        <v>43</v>
      </c>
      <c r="K12088" t="s">
        <v>44</v>
      </c>
      <c r="L12088" t="s">
        <v>44</v>
      </c>
      <c r="M12088" s="54" t="s">
        <v>44</v>
      </c>
      <c r="N12088">
        <v>7</v>
      </c>
      <c r="O12088" t="s">
        <v>44</v>
      </c>
      <c r="P12088">
        <v>37.796447300922701</v>
      </c>
    </row>
    <row r="12089" spans="1:16" x14ac:dyDescent="0.25">
      <c r="A12089" s="20" t="s">
        <v>19338</v>
      </c>
      <c r="B12089">
        <v>8</v>
      </c>
      <c r="C12089" t="s">
        <v>21822</v>
      </c>
      <c r="D12089" t="s">
        <v>90</v>
      </c>
      <c r="E12089" t="s">
        <v>81</v>
      </c>
      <c r="F12089" t="s">
        <v>35</v>
      </c>
      <c r="G12089">
        <v>4</v>
      </c>
      <c r="H12089">
        <v>5</v>
      </c>
      <c r="I12089">
        <v>2014</v>
      </c>
      <c r="J12089" t="s">
        <v>43</v>
      </c>
      <c r="K12089" t="s">
        <v>44</v>
      </c>
      <c r="L12089" t="s">
        <v>44</v>
      </c>
      <c r="M12089" s="54" t="s">
        <v>44</v>
      </c>
      <c r="N12089">
        <v>13</v>
      </c>
      <c r="O12089" t="s">
        <v>44</v>
      </c>
      <c r="P12089">
        <v>27.735009811261499</v>
      </c>
    </row>
    <row r="12090" spans="1:16" x14ac:dyDescent="0.25">
      <c r="A12090" s="20" t="s">
        <v>19339</v>
      </c>
      <c r="B12090">
        <v>8</v>
      </c>
      <c r="C12090" t="s">
        <v>21822</v>
      </c>
      <c r="D12090" t="s">
        <v>90</v>
      </c>
      <c r="E12090" t="s">
        <v>81</v>
      </c>
      <c r="F12090" t="s">
        <v>35</v>
      </c>
      <c r="G12090">
        <v>5</v>
      </c>
      <c r="H12090">
        <v>5</v>
      </c>
      <c r="I12090">
        <v>2014</v>
      </c>
      <c r="J12090" t="s">
        <v>43</v>
      </c>
      <c r="K12090" t="s">
        <v>44</v>
      </c>
      <c r="L12090" t="s">
        <v>44</v>
      </c>
      <c r="M12090" s="54" t="s">
        <v>44</v>
      </c>
      <c r="N12090">
        <v>15</v>
      </c>
      <c r="O12090" t="s">
        <v>44</v>
      </c>
      <c r="P12090">
        <v>25.8198889747161</v>
      </c>
    </row>
    <row r="12091" spans="1:16" x14ac:dyDescent="0.25">
      <c r="A12091" s="20" t="s">
        <v>10179</v>
      </c>
      <c r="B12091">
        <v>8</v>
      </c>
      <c r="C12091" t="s">
        <v>21822</v>
      </c>
      <c r="D12091" t="s">
        <v>90</v>
      </c>
      <c r="E12091" t="s">
        <v>81</v>
      </c>
      <c r="F12091" t="s">
        <v>35</v>
      </c>
      <c r="G12091">
        <v>2</v>
      </c>
      <c r="H12091">
        <v>5</v>
      </c>
      <c r="I12091">
        <v>2014</v>
      </c>
      <c r="J12091" t="s">
        <v>45</v>
      </c>
      <c r="K12091" t="s">
        <v>44</v>
      </c>
      <c r="L12091" t="s">
        <v>44</v>
      </c>
      <c r="M12091" s="54" t="s">
        <v>44</v>
      </c>
      <c r="N12091">
        <v>12</v>
      </c>
      <c r="O12091" t="s">
        <v>44</v>
      </c>
      <c r="P12091">
        <v>28.867513459481302</v>
      </c>
    </row>
    <row r="12092" spans="1:16" x14ac:dyDescent="0.25">
      <c r="A12092" s="20" t="s">
        <v>10182</v>
      </c>
      <c r="B12092">
        <v>8</v>
      </c>
      <c r="C12092" t="s">
        <v>21822</v>
      </c>
      <c r="D12092" t="s">
        <v>90</v>
      </c>
      <c r="E12092" t="s">
        <v>81</v>
      </c>
      <c r="F12092" t="s">
        <v>35</v>
      </c>
      <c r="G12092">
        <v>3</v>
      </c>
      <c r="H12092">
        <v>5</v>
      </c>
      <c r="I12092">
        <v>2014</v>
      </c>
      <c r="J12092" t="s">
        <v>45</v>
      </c>
      <c r="K12092" t="s">
        <v>44</v>
      </c>
      <c r="L12092" t="s">
        <v>44</v>
      </c>
      <c r="M12092" s="54" t="s">
        <v>44</v>
      </c>
      <c r="N12092">
        <v>9</v>
      </c>
      <c r="O12092" t="s">
        <v>44</v>
      </c>
      <c r="P12092">
        <v>33.3333333333333</v>
      </c>
    </row>
    <row r="12093" spans="1:16" x14ac:dyDescent="0.25">
      <c r="A12093" s="20" t="s">
        <v>10183</v>
      </c>
      <c r="B12093">
        <v>8</v>
      </c>
      <c r="C12093" t="s">
        <v>21822</v>
      </c>
      <c r="D12093" t="s">
        <v>90</v>
      </c>
      <c r="E12093" t="s">
        <v>81</v>
      </c>
      <c r="F12093" t="s">
        <v>35</v>
      </c>
      <c r="G12093">
        <v>4</v>
      </c>
      <c r="H12093">
        <v>5</v>
      </c>
      <c r="I12093">
        <v>2014</v>
      </c>
      <c r="J12093" t="s">
        <v>45</v>
      </c>
      <c r="K12093">
        <v>16.546308386341899</v>
      </c>
      <c r="L12093">
        <v>1.9830000000000001</v>
      </c>
      <c r="M12093" s="54">
        <v>31.109000000000002</v>
      </c>
      <c r="N12093">
        <v>19</v>
      </c>
      <c r="O12093" t="s">
        <v>44</v>
      </c>
      <c r="P12093">
        <v>22.941573387056199</v>
      </c>
    </row>
    <row r="12094" spans="1:16" x14ac:dyDescent="0.25">
      <c r="A12094" s="20" t="s">
        <v>10184</v>
      </c>
      <c r="B12094">
        <v>8</v>
      </c>
      <c r="C12094" t="s">
        <v>21822</v>
      </c>
      <c r="D12094" t="s">
        <v>90</v>
      </c>
      <c r="E12094" t="s">
        <v>81</v>
      </c>
      <c r="F12094" t="s">
        <v>35</v>
      </c>
      <c r="G12094">
        <v>5</v>
      </c>
      <c r="H12094">
        <v>5</v>
      </c>
      <c r="I12094">
        <v>2014</v>
      </c>
      <c r="J12094" t="s">
        <v>45</v>
      </c>
      <c r="K12094" t="s">
        <v>44</v>
      </c>
      <c r="L12094" t="s">
        <v>44</v>
      </c>
      <c r="M12094" s="54" t="s">
        <v>44</v>
      </c>
      <c r="N12094">
        <v>10</v>
      </c>
      <c r="O12094" t="s">
        <v>44</v>
      </c>
      <c r="P12094">
        <v>31.6227766016838</v>
      </c>
    </row>
    <row r="12095" spans="1:16" x14ac:dyDescent="0.25">
      <c r="A12095" s="20" t="s">
        <v>10200</v>
      </c>
      <c r="B12095">
        <v>8</v>
      </c>
      <c r="C12095" t="s">
        <v>21822</v>
      </c>
      <c r="D12095" t="s">
        <v>90</v>
      </c>
      <c r="E12095" t="s">
        <v>81</v>
      </c>
      <c r="F12095" t="s">
        <v>35</v>
      </c>
      <c r="G12095">
        <v>2</v>
      </c>
      <c r="H12095">
        <v>5</v>
      </c>
      <c r="I12095">
        <v>2014</v>
      </c>
      <c r="J12095" t="s">
        <v>46</v>
      </c>
      <c r="K12095" t="s">
        <v>44</v>
      </c>
      <c r="L12095" t="s">
        <v>44</v>
      </c>
      <c r="M12095" s="54" t="s">
        <v>44</v>
      </c>
      <c r="N12095">
        <v>14</v>
      </c>
      <c r="O12095" t="s">
        <v>44</v>
      </c>
      <c r="P12095">
        <v>26.726124191242398</v>
      </c>
    </row>
    <row r="12096" spans="1:16" x14ac:dyDescent="0.25">
      <c r="A12096" s="20" t="s">
        <v>10203</v>
      </c>
      <c r="B12096">
        <v>8</v>
      </c>
      <c r="C12096" t="s">
        <v>21822</v>
      </c>
      <c r="D12096" t="s">
        <v>90</v>
      </c>
      <c r="E12096" t="s">
        <v>81</v>
      </c>
      <c r="F12096" t="s">
        <v>35</v>
      </c>
      <c r="G12096">
        <v>3</v>
      </c>
      <c r="H12096">
        <v>5</v>
      </c>
      <c r="I12096">
        <v>2014</v>
      </c>
      <c r="J12096" t="s">
        <v>46</v>
      </c>
      <c r="K12096" t="s">
        <v>44</v>
      </c>
      <c r="L12096" t="s">
        <v>44</v>
      </c>
      <c r="M12096" s="54" t="s">
        <v>44</v>
      </c>
      <c r="N12096">
        <v>13</v>
      </c>
      <c r="O12096" t="s">
        <v>44</v>
      </c>
      <c r="P12096">
        <v>27.735009811261499</v>
      </c>
    </row>
    <row r="12097" spans="1:16" x14ac:dyDescent="0.25">
      <c r="A12097" s="20" t="s">
        <v>10204</v>
      </c>
      <c r="B12097">
        <v>8</v>
      </c>
      <c r="C12097" t="s">
        <v>21822</v>
      </c>
      <c r="D12097" t="s">
        <v>90</v>
      </c>
      <c r="E12097" t="s">
        <v>81</v>
      </c>
      <c r="F12097" t="s">
        <v>35</v>
      </c>
      <c r="G12097">
        <v>4</v>
      </c>
      <c r="H12097">
        <v>5</v>
      </c>
      <c r="I12097">
        <v>2014</v>
      </c>
      <c r="J12097" t="s">
        <v>46</v>
      </c>
      <c r="K12097">
        <v>14.697605081760001</v>
      </c>
      <c r="L12097">
        <v>-7.8049999999999997</v>
      </c>
      <c r="M12097" s="54">
        <v>37.200000000000003</v>
      </c>
      <c r="N12097">
        <v>19</v>
      </c>
      <c r="O12097" t="s">
        <v>44</v>
      </c>
      <c r="P12097">
        <v>22.941573387056199</v>
      </c>
    </row>
    <row r="12098" spans="1:16" x14ac:dyDescent="0.25">
      <c r="A12098" s="20" t="s">
        <v>10205</v>
      </c>
      <c r="B12098">
        <v>8</v>
      </c>
      <c r="C12098" t="s">
        <v>21822</v>
      </c>
      <c r="D12098" t="s">
        <v>90</v>
      </c>
      <c r="E12098" t="s">
        <v>81</v>
      </c>
      <c r="F12098" t="s">
        <v>35</v>
      </c>
      <c r="G12098">
        <v>5</v>
      </c>
      <c r="H12098">
        <v>5</v>
      </c>
      <c r="I12098">
        <v>2014</v>
      </c>
      <c r="J12098" t="s">
        <v>46</v>
      </c>
      <c r="K12098" t="s">
        <v>44</v>
      </c>
      <c r="L12098" t="s">
        <v>44</v>
      </c>
      <c r="M12098" s="54" t="s">
        <v>44</v>
      </c>
      <c r="N12098">
        <v>6</v>
      </c>
      <c r="O12098" t="s">
        <v>44</v>
      </c>
      <c r="P12098">
        <v>40.824829046386299</v>
      </c>
    </row>
    <row r="12099" spans="1:16" x14ac:dyDescent="0.25">
      <c r="A12099" s="20" t="s">
        <v>10221</v>
      </c>
      <c r="B12099">
        <v>8</v>
      </c>
      <c r="C12099" t="s">
        <v>21822</v>
      </c>
      <c r="D12099" t="s">
        <v>90</v>
      </c>
      <c r="E12099" t="s">
        <v>81</v>
      </c>
      <c r="F12099" t="s">
        <v>35</v>
      </c>
      <c r="G12099">
        <v>2</v>
      </c>
      <c r="H12099">
        <v>5</v>
      </c>
      <c r="I12099">
        <v>2014</v>
      </c>
      <c r="J12099" t="s">
        <v>47</v>
      </c>
      <c r="K12099">
        <v>-2.9630643474165899</v>
      </c>
      <c r="L12099">
        <v>-15.113</v>
      </c>
      <c r="M12099" s="54">
        <v>9.1869999999999994</v>
      </c>
      <c r="N12099">
        <v>81</v>
      </c>
      <c r="O12099" t="s">
        <v>44</v>
      </c>
      <c r="P12099">
        <v>11.1111111111111</v>
      </c>
    </row>
    <row r="12100" spans="1:16" x14ac:dyDescent="0.25">
      <c r="A12100" s="20" t="s">
        <v>10224</v>
      </c>
      <c r="B12100">
        <v>8</v>
      </c>
      <c r="C12100" t="s">
        <v>21822</v>
      </c>
      <c r="D12100" t="s">
        <v>90</v>
      </c>
      <c r="E12100" t="s">
        <v>81</v>
      </c>
      <c r="F12100" t="s">
        <v>35</v>
      </c>
      <c r="G12100">
        <v>3</v>
      </c>
      <c r="H12100">
        <v>5</v>
      </c>
      <c r="I12100">
        <v>2014</v>
      </c>
      <c r="J12100" t="s">
        <v>47</v>
      </c>
      <c r="K12100">
        <v>-8.7635437081968597</v>
      </c>
      <c r="L12100">
        <v>-20.001999999999999</v>
      </c>
      <c r="M12100" s="54">
        <v>2.4750000000000001</v>
      </c>
      <c r="N12100">
        <v>45</v>
      </c>
      <c r="O12100" t="s">
        <v>44</v>
      </c>
      <c r="P12100">
        <v>14.907119849998599</v>
      </c>
    </row>
    <row r="12101" spans="1:16" x14ac:dyDescent="0.25">
      <c r="A12101" s="20" t="s">
        <v>10225</v>
      </c>
      <c r="B12101">
        <v>8</v>
      </c>
      <c r="C12101" t="s">
        <v>21822</v>
      </c>
      <c r="D12101" t="s">
        <v>90</v>
      </c>
      <c r="E12101" t="s">
        <v>81</v>
      </c>
      <c r="F12101" t="s">
        <v>35</v>
      </c>
      <c r="G12101">
        <v>4</v>
      </c>
      <c r="H12101">
        <v>5</v>
      </c>
      <c r="I12101">
        <v>2014</v>
      </c>
      <c r="J12101" t="s">
        <v>47</v>
      </c>
      <c r="K12101">
        <v>1.0615033670463401</v>
      </c>
      <c r="L12101">
        <v>-10.691000000000001</v>
      </c>
      <c r="M12101" s="54">
        <v>12.814</v>
      </c>
      <c r="N12101">
        <v>123</v>
      </c>
      <c r="O12101" t="s">
        <v>44</v>
      </c>
      <c r="P12101">
        <v>9.0166963466743208</v>
      </c>
    </row>
    <row r="12102" spans="1:16" x14ac:dyDescent="0.25">
      <c r="A12102" s="20" t="s">
        <v>10226</v>
      </c>
      <c r="B12102">
        <v>8</v>
      </c>
      <c r="C12102" t="s">
        <v>21822</v>
      </c>
      <c r="D12102" t="s">
        <v>90</v>
      </c>
      <c r="E12102" t="s">
        <v>81</v>
      </c>
      <c r="F12102" t="s">
        <v>35</v>
      </c>
      <c r="G12102">
        <v>5</v>
      </c>
      <c r="H12102">
        <v>5</v>
      </c>
      <c r="I12102">
        <v>2014</v>
      </c>
      <c r="J12102" t="s">
        <v>47</v>
      </c>
      <c r="K12102">
        <v>6.4660202751623101</v>
      </c>
      <c r="L12102">
        <v>-3.9750000000000001</v>
      </c>
      <c r="M12102" s="54">
        <v>16.907</v>
      </c>
      <c r="N12102">
        <v>276</v>
      </c>
      <c r="O12102" t="s">
        <v>44</v>
      </c>
      <c r="P12102">
        <v>6.0192926542884599</v>
      </c>
    </row>
    <row r="12103" spans="1:16" x14ac:dyDescent="0.25">
      <c r="A12103" s="20" t="s">
        <v>10242</v>
      </c>
      <c r="B12103">
        <v>8</v>
      </c>
      <c r="C12103" t="s">
        <v>21822</v>
      </c>
      <c r="D12103" t="s">
        <v>90</v>
      </c>
      <c r="E12103" t="s">
        <v>81</v>
      </c>
      <c r="F12103" t="s">
        <v>35</v>
      </c>
      <c r="G12103">
        <v>2</v>
      </c>
      <c r="H12103">
        <v>5</v>
      </c>
      <c r="I12103">
        <v>2014</v>
      </c>
      <c r="J12103" t="s">
        <v>48</v>
      </c>
      <c r="K12103" t="s">
        <v>44</v>
      </c>
      <c r="L12103" t="s">
        <v>44</v>
      </c>
      <c r="M12103" s="54" t="s">
        <v>44</v>
      </c>
      <c r="N12103">
        <v>1</v>
      </c>
      <c r="O12103" t="s">
        <v>44</v>
      </c>
      <c r="P12103">
        <v>100</v>
      </c>
    </row>
    <row r="12104" spans="1:16" x14ac:dyDescent="0.25">
      <c r="A12104" s="20" t="s">
        <v>10245</v>
      </c>
      <c r="B12104">
        <v>8</v>
      </c>
      <c r="C12104" t="s">
        <v>21822</v>
      </c>
      <c r="D12104" t="s">
        <v>90</v>
      </c>
      <c r="E12104" t="s">
        <v>81</v>
      </c>
      <c r="F12104" t="s">
        <v>35</v>
      </c>
      <c r="G12104">
        <v>3</v>
      </c>
      <c r="H12104">
        <v>5</v>
      </c>
      <c r="I12104">
        <v>2014</v>
      </c>
      <c r="J12104" t="s">
        <v>48</v>
      </c>
      <c r="K12104" t="s">
        <v>44</v>
      </c>
      <c r="L12104" t="s">
        <v>44</v>
      </c>
      <c r="M12104" s="54" t="s">
        <v>44</v>
      </c>
      <c r="N12104">
        <v>2</v>
      </c>
      <c r="O12104" t="s">
        <v>44</v>
      </c>
      <c r="P12104">
        <v>70.710678118654698</v>
      </c>
    </row>
    <row r="12105" spans="1:16" x14ac:dyDescent="0.25">
      <c r="A12105" s="20" t="s">
        <v>10246</v>
      </c>
      <c r="B12105">
        <v>8</v>
      </c>
      <c r="C12105" t="s">
        <v>21822</v>
      </c>
      <c r="D12105" t="s">
        <v>90</v>
      </c>
      <c r="E12105" t="s">
        <v>81</v>
      </c>
      <c r="F12105" t="s">
        <v>35</v>
      </c>
      <c r="G12105">
        <v>4</v>
      </c>
      <c r="H12105">
        <v>5</v>
      </c>
      <c r="I12105">
        <v>2014</v>
      </c>
      <c r="J12105" t="s">
        <v>48</v>
      </c>
      <c r="K12105" t="s">
        <v>44</v>
      </c>
      <c r="L12105" t="s">
        <v>44</v>
      </c>
      <c r="M12105" s="54" t="s">
        <v>44</v>
      </c>
      <c r="N12105">
        <v>3</v>
      </c>
      <c r="O12105" t="s">
        <v>44</v>
      </c>
      <c r="P12105">
        <v>57.735026918962603</v>
      </c>
    </row>
    <row r="12106" spans="1:16" x14ac:dyDescent="0.25">
      <c r="A12106" s="20" t="s">
        <v>10247</v>
      </c>
      <c r="B12106">
        <v>8</v>
      </c>
      <c r="C12106" t="s">
        <v>21822</v>
      </c>
      <c r="D12106" t="s">
        <v>90</v>
      </c>
      <c r="E12106" t="s">
        <v>81</v>
      </c>
      <c r="F12106" t="s">
        <v>35</v>
      </c>
      <c r="G12106">
        <v>5</v>
      </c>
      <c r="H12106">
        <v>5</v>
      </c>
      <c r="I12106">
        <v>2014</v>
      </c>
      <c r="J12106" t="s">
        <v>48</v>
      </c>
      <c r="K12106" t="s">
        <v>44</v>
      </c>
      <c r="L12106" t="s">
        <v>44</v>
      </c>
      <c r="M12106" s="54" t="s">
        <v>44</v>
      </c>
      <c r="N12106">
        <v>8</v>
      </c>
      <c r="O12106" t="s">
        <v>44</v>
      </c>
      <c r="P12106">
        <v>35.355339059327399</v>
      </c>
    </row>
    <row r="12107" spans="1:16" x14ac:dyDescent="0.25">
      <c r="A12107" s="20" t="s">
        <v>19340</v>
      </c>
      <c r="B12107">
        <v>8</v>
      </c>
      <c r="C12107" t="s">
        <v>21822</v>
      </c>
      <c r="D12107" t="s">
        <v>90</v>
      </c>
      <c r="E12107" t="s">
        <v>81</v>
      </c>
      <c r="F12107" t="s">
        <v>35</v>
      </c>
      <c r="G12107">
        <v>2</v>
      </c>
      <c r="H12107">
        <v>5</v>
      </c>
      <c r="I12107">
        <v>2014</v>
      </c>
      <c r="J12107" t="s">
        <v>49</v>
      </c>
      <c r="K12107" t="s">
        <v>44</v>
      </c>
      <c r="L12107" t="s">
        <v>44</v>
      </c>
      <c r="M12107" s="54" t="s">
        <v>44</v>
      </c>
      <c r="N12107">
        <v>11</v>
      </c>
      <c r="O12107" t="s">
        <v>44</v>
      </c>
      <c r="P12107">
        <v>30.151134457776401</v>
      </c>
    </row>
    <row r="12108" spans="1:16" x14ac:dyDescent="0.25">
      <c r="A12108" s="20" t="s">
        <v>19341</v>
      </c>
      <c r="B12108">
        <v>8</v>
      </c>
      <c r="C12108" t="s">
        <v>21822</v>
      </c>
      <c r="D12108" t="s">
        <v>90</v>
      </c>
      <c r="E12108" t="s">
        <v>81</v>
      </c>
      <c r="F12108" t="s">
        <v>35</v>
      </c>
      <c r="G12108">
        <v>3</v>
      </c>
      <c r="H12108">
        <v>5</v>
      </c>
      <c r="I12108">
        <v>2014</v>
      </c>
      <c r="J12108" t="s">
        <v>49</v>
      </c>
      <c r="K12108" t="s">
        <v>44</v>
      </c>
      <c r="L12108" t="s">
        <v>44</v>
      </c>
      <c r="M12108" s="54" t="s">
        <v>44</v>
      </c>
      <c r="N12108">
        <v>6</v>
      </c>
      <c r="O12108" t="s">
        <v>44</v>
      </c>
      <c r="P12108">
        <v>40.824829046386299</v>
      </c>
    </row>
    <row r="12109" spans="1:16" x14ac:dyDescent="0.25">
      <c r="A12109" s="20" t="s">
        <v>19342</v>
      </c>
      <c r="B12109">
        <v>8</v>
      </c>
      <c r="C12109" t="s">
        <v>21822</v>
      </c>
      <c r="D12109" t="s">
        <v>90</v>
      </c>
      <c r="E12109" t="s">
        <v>81</v>
      </c>
      <c r="F12109" t="s">
        <v>35</v>
      </c>
      <c r="G12109">
        <v>4</v>
      </c>
      <c r="H12109">
        <v>5</v>
      </c>
      <c r="I12109">
        <v>2014</v>
      </c>
      <c r="J12109" t="s">
        <v>49</v>
      </c>
      <c r="K12109" t="s">
        <v>44</v>
      </c>
      <c r="L12109" t="s">
        <v>44</v>
      </c>
      <c r="M12109" s="54" t="s">
        <v>44</v>
      </c>
      <c r="N12109">
        <v>15</v>
      </c>
      <c r="O12109" t="s">
        <v>44</v>
      </c>
      <c r="P12109">
        <v>25.8198889747161</v>
      </c>
    </row>
    <row r="12110" spans="1:16" x14ac:dyDescent="0.25">
      <c r="A12110" s="20" t="s">
        <v>19343</v>
      </c>
      <c r="B12110">
        <v>8</v>
      </c>
      <c r="C12110" t="s">
        <v>21822</v>
      </c>
      <c r="D12110" t="s">
        <v>90</v>
      </c>
      <c r="E12110" t="s">
        <v>81</v>
      </c>
      <c r="F12110" t="s">
        <v>35</v>
      </c>
      <c r="G12110">
        <v>5</v>
      </c>
      <c r="H12110">
        <v>5</v>
      </c>
      <c r="I12110">
        <v>2014</v>
      </c>
      <c r="J12110" t="s">
        <v>49</v>
      </c>
      <c r="K12110" t="s">
        <v>44</v>
      </c>
      <c r="L12110" t="s">
        <v>44</v>
      </c>
      <c r="M12110" s="54" t="s">
        <v>44</v>
      </c>
      <c r="N12110">
        <v>12</v>
      </c>
      <c r="O12110" t="s">
        <v>44</v>
      </c>
      <c r="P12110">
        <v>28.867513459481302</v>
      </c>
    </row>
    <row r="12111" spans="1:16" x14ac:dyDescent="0.25">
      <c r="A12111" s="20" t="s">
        <v>19344</v>
      </c>
      <c r="B12111">
        <v>8</v>
      </c>
      <c r="C12111" t="s">
        <v>21822</v>
      </c>
      <c r="D12111" t="s">
        <v>90</v>
      </c>
      <c r="E12111" t="s">
        <v>81</v>
      </c>
      <c r="F12111" t="s">
        <v>35</v>
      </c>
      <c r="G12111">
        <v>2</v>
      </c>
      <c r="H12111">
        <v>5</v>
      </c>
      <c r="I12111">
        <v>2014</v>
      </c>
      <c r="J12111" t="s">
        <v>50</v>
      </c>
      <c r="K12111" t="s">
        <v>44</v>
      </c>
      <c r="L12111" t="s">
        <v>44</v>
      </c>
      <c r="M12111" s="54" t="s">
        <v>44</v>
      </c>
      <c r="N12111">
        <v>3</v>
      </c>
      <c r="O12111" t="s">
        <v>44</v>
      </c>
      <c r="P12111">
        <v>57.735026918962603</v>
      </c>
    </row>
    <row r="12112" spans="1:16" x14ac:dyDescent="0.25">
      <c r="A12112" s="20" t="s">
        <v>19345</v>
      </c>
      <c r="B12112">
        <v>8</v>
      </c>
      <c r="C12112" t="s">
        <v>21822</v>
      </c>
      <c r="D12112" t="s">
        <v>90</v>
      </c>
      <c r="E12112" t="s">
        <v>81</v>
      </c>
      <c r="F12112" t="s">
        <v>35</v>
      </c>
      <c r="G12112">
        <v>3</v>
      </c>
      <c r="H12112">
        <v>5</v>
      </c>
      <c r="I12112">
        <v>2014</v>
      </c>
      <c r="J12112" t="s">
        <v>50</v>
      </c>
      <c r="K12112" t="s">
        <v>44</v>
      </c>
      <c r="L12112" t="s">
        <v>44</v>
      </c>
      <c r="M12112" s="54" t="s">
        <v>44</v>
      </c>
      <c r="N12112">
        <v>3</v>
      </c>
      <c r="O12112" t="s">
        <v>44</v>
      </c>
      <c r="P12112">
        <v>57.735026918962603</v>
      </c>
    </row>
    <row r="12113" spans="1:16" x14ac:dyDescent="0.25">
      <c r="A12113" s="20" t="s">
        <v>19346</v>
      </c>
      <c r="B12113">
        <v>8</v>
      </c>
      <c r="C12113" t="s">
        <v>21822</v>
      </c>
      <c r="D12113" t="s">
        <v>90</v>
      </c>
      <c r="E12113" t="s">
        <v>81</v>
      </c>
      <c r="F12113" t="s">
        <v>35</v>
      </c>
      <c r="G12113">
        <v>4</v>
      </c>
      <c r="H12113">
        <v>5</v>
      </c>
      <c r="I12113">
        <v>2014</v>
      </c>
      <c r="J12113" t="s">
        <v>50</v>
      </c>
      <c r="K12113" t="s">
        <v>44</v>
      </c>
      <c r="L12113" t="s">
        <v>44</v>
      </c>
      <c r="M12113" s="54" t="s">
        <v>44</v>
      </c>
      <c r="N12113">
        <v>0</v>
      </c>
      <c r="O12113" t="s">
        <v>44</v>
      </c>
      <c r="P12113" t="s">
        <v>11517</v>
      </c>
    </row>
    <row r="12114" spans="1:16" x14ac:dyDescent="0.25">
      <c r="A12114" s="20" t="s">
        <v>19347</v>
      </c>
      <c r="B12114">
        <v>8</v>
      </c>
      <c r="C12114" t="s">
        <v>21822</v>
      </c>
      <c r="D12114" t="s">
        <v>90</v>
      </c>
      <c r="E12114" t="s">
        <v>81</v>
      </c>
      <c r="F12114" t="s">
        <v>35</v>
      </c>
      <c r="G12114">
        <v>5</v>
      </c>
      <c r="H12114">
        <v>5</v>
      </c>
      <c r="I12114">
        <v>2014</v>
      </c>
      <c r="J12114" t="s">
        <v>50</v>
      </c>
      <c r="K12114" t="s">
        <v>44</v>
      </c>
      <c r="L12114" t="s">
        <v>44</v>
      </c>
      <c r="M12114" s="54" t="s">
        <v>44</v>
      </c>
      <c r="N12114">
        <v>7</v>
      </c>
      <c r="O12114" t="s">
        <v>44</v>
      </c>
      <c r="P12114">
        <v>37.796447300922701</v>
      </c>
    </row>
    <row r="12115" spans="1:16" x14ac:dyDescent="0.25">
      <c r="A12115" s="20" t="s">
        <v>19348</v>
      </c>
      <c r="B12115">
        <v>8</v>
      </c>
      <c r="C12115" t="s">
        <v>21822</v>
      </c>
      <c r="D12115" t="s">
        <v>90</v>
      </c>
      <c r="E12115" t="s">
        <v>81</v>
      </c>
      <c r="F12115" t="s">
        <v>35</v>
      </c>
      <c r="G12115">
        <v>2</v>
      </c>
      <c r="H12115">
        <v>5</v>
      </c>
      <c r="I12115">
        <v>2014</v>
      </c>
      <c r="J12115" t="s">
        <v>51</v>
      </c>
      <c r="K12115" t="s">
        <v>44</v>
      </c>
      <c r="L12115" t="s">
        <v>44</v>
      </c>
      <c r="M12115" s="54" t="s">
        <v>44</v>
      </c>
      <c r="N12115">
        <v>5</v>
      </c>
      <c r="O12115" t="s">
        <v>44</v>
      </c>
      <c r="P12115">
        <v>44.721359549995803</v>
      </c>
    </row>
    <row r="12116" spans="1:16" x14ac:dyDescent="0.25">
      <c r="A12116" s="20" t="s">
        <v>19349</v>
      </c>
      <c r="B12116">
        <v>8</v>
      </c>
      <c r="C12116" t="s">
        <v>21822</v>
      </c>
      <c r="D12116" t="s">
        <v>90</v>
      </c>
      <c r="E12116" t="s">
        <v>81</v>
      </c>
      <c r="F12116" t="s">
        <v>35</v>
      </c>
      <c r="G12116">
        <v>3</v>
      </c>
      <c r="H12116">
        <v>5</v>
      </c>
      <c r="I12116">
        <v>2014</v>
      </c>
      <c r="J12116" t="s">
        <v>51</v>
      </c>
      <c r="K12116" t="s">
        <v>44</v>
      </c>
      <c r="L12116" t="s">
        <v>44</v>
      </c>
      <c r="M12116" s="54" t="s">
        <v>44</v>
      </c>
      <c r="N12116">
        <v>1</v>
      </c>
      <c r="O12116" t="s">
        <v>44</v>
      </c>
      <c r="P12116">
        <v>100</v>
      </c>
    </row>
    <row r="12117" spans="1:16" x14ac:dyDescent="0.25">
      <c r="A12117" s="20" t="s">
        <v>19350</v>
      </c>
      <c r="B12117">
        <v>8</v>
      </c>
      <c r="C12117" t="s">
        <v>21822</v>
      </c>
      <c r="D12117" t="s">
        <v>90</v>
      </c>
      <c r="E12117" t="s">
        <v>81</v>
      </c>
      <c r="F12117" t="s">
        <v>35</v>
      </c>
      <c r="G12117">
        <v>4</v>
      </c>
      <c r="H12117">
        <v>5</v>
      </c>
      <c r="I12117">
        <v>2014</v>
      </c>
      <c r="J12117" t="s">
        <v>51</v>
      </c>
      <c r="K12117" t="s">
        <v>44</v>
      </c>
      <c r="L12117" t="s">
        <v>44</v>
      </c>
      <c r="M12117" s="54" t="s">
        <v>44</v>
      </c>
      <c r="N12117">
        <v>7</v>
      </c>
      <c r="O12117" t="s">
        <v>44</v>
      </c>
      <c r="P12117">
        <v>37.796447300922701</v>
      </c>
    </row>
    <row r="12118" spans="1:16" x14ac:dyDescent="0.25">
      <c r="A12118" s="20" t="s">
        <v>19351</v>
      </c>
      <c r="B12118">
        <v>8</v>
      </c>
      <c r="C12118" t="s">
        <v>21822</v>
      </c>
      <c r="D12118" t="s">
        <v>90</v>
      </c>
      <c r="E12118" t="s">
        <v>81</v>
      </c>
      <c r="F12118" t="s">
        <v>35</v>
      </c>
      <c r="G12118">
        <v>5</v>
      </c>
      <c r="H12118">
        <v>5</v>
      </c>
      <c r="I12118">
        <v>2014</v>
      </c>
      <c r="J12118" t="s">
        <v>51</v>
      </c>
      <c r="K12118" t="s">
        <v>44</v>
      </c>
      <c r="L12118" t="s">
        <v>44</v>
      </c>
      <c r="M12118" s="54" t="s">
        <v>44</v>
      </c>
      <c r="N12118">
        <v>10</v>
      </c>
      <c r="O12118" t="s">
        <v>44</v>
      </c>
      <c r="P12118">
        <v>31.6227766016838</v>
      </c>
    </row>
    <row r="12119" spans="1:16" x14ac:dyDescent="0.25">
      <c r="A12119" s="20" t="s">
        <v>19352</v>
      </c>
      <c r="B12119">
        <v>8</v>
      </c>
      <c r="C12119" t="s">
        <v>21822</v>
      </c>
      <c r="D12119" t="s">
        <v>90</v>
      </c>
      <c r="E12119" t="s">
        <v>15684</v>
      </c>
      <c r="F12119" t="s">
        <v>40</v>
      </c>
      <c r="G12119">
        <v>2</v>
      </c>
      <c r="H12119">
        <v>6</v>
      </c>
      <c r="I12119">
        <v>2014</v>
      </c>
      <c r="J12119" t="s">
        <v>52</v>
      </c>
      <c r="K12119">
        <v>-2.4050374218670201</v>
      </c>
      <c r="L12119">
        <v>-25.527999999999999</v>
      </c>
      <c r="M12119" s="54">
        <v>20.718</v>
      </c>
      <c r="N12119">
        <v>209</v>
      </c>
      <c r="O12119" t="s">
        <v>44</v>
      </c>
      <c r="P12119">
        <v>6.9171446386607496</v>
      </c>
    </row>
    <row r="12120" spans="1:16" x14ac:dyDescent="0.25">
      <c r="A12120" s="20" t="s">
        <v>19353</v>
      </c>
      <c r="B12120">
        <v>8</v>
      </c>
      <c r="C12120" t="s">
        <v>21822</v>
      </c>
      <c r="D12120" t="s">
        <v>90</v>
      </c>
      <c r="E12120" t="s">
        <v>15684</v>
      </c>
      <c r="F12120" t="s">
        <v>40</v>
      </c>
      <c r="G12120">
        <v>3</v>
      </c>
      <c r="H12120">
        <v>6</v>
      </c>
      <c r="I12120">
        <v>2014</v>
      </c>
      <c r="J12120" t="s">
        <v>52</v>
      </c>
      <c r="K12120">
        <v>9.0600145531253595</v>
      </c>
      <c r="L12120">
        <v>-17.861999999999998</v>
      </c>
      <c r="M12120" s="54">
        <v>35.981999999999999</v>
      </c>
      <c r="N12120">
        <v>138</v>
      </c>
      <c r="O12120" t="s">
        <v>44</v>
      </c>
      <c r="P12120">
        <v>8.5125653075874901</v>
      </c>
    </row>
    <row r="12121" spans="1:16" x14ac:dyDescent="0.25">
      <c r="A12121" s="20" t="s">
        <v>19354</v>
      </c>
      <c r="B12121">
        <v>8</v>
      </c>
      <c r="C12121" t="s">
        <v>21822</v>
      </c>
      <c r="D12121" t="s">
        <v>90</v>
      </c>
      <c r="E12121" t="s">
        <v>15684</v>
      </c>
      <c r="F12121" t="s">
        <v>40</v>
      </c>
      <c r="G12121">
        <v>4</v>
      </c>
      <c r="H12121">
        <v>6</v>
      </c>
      <c r="I12121">
        <v>2014</v>
      </c>
      <c r="J12121" t="s">
        <v>52</v>
      </c>
      <c r="K12121">
        <v>-1.0607295240202901</v>
      </c>
      <c r="L12121">
        <v>-23.183</v>
      </c>
      <c r="M12121" s="54">
        <v>21.061</v>
      </c>
      <c r="N12121">
        <v>239</v>
      </c>
      <c r="O12121" t="s">
        <v>44</v>
      </c>
      <c r="P12121">
        <v>6.46846227353151</v>
      </c>
    </row>
    <row r="12122" spans="1:16" x14ac:dyDescent="0.25">
      <c r="A12122" s="20" t="s">
        <v>19355</v>
      </c>
      <c r="B12122">
        <v>8</v>
      </c>
      <c r="C12122" t="s">
        <v>21822</v>
      </c>
      <c r="D12122" t="s">
        <v>90</v>
      </c>
      <c r="E12122" t="s">
        <v>15684</v>
      </c>
      <c r="F12122" t="s">
        <v>40</v>
      </c>
      <c r="G12122">
        <v>5</v>
      </c>
      <c r="H12122">
        <v>6</v>
      </c>
      <c r="I12122">
        <v>2014</v>
      </c>
      <c r="J12122" t="s">
        <v>52</v>
      </c>
      <c r="K12122">
        <v>-13.642733428979801</v>
      </c>
      <c r="L12122">
        <v>-34.984000000000002</v>
      </c>
      <c r="M12122" s="54">
        <v>7.6980000000000004</v>
      </c>
      <c r="N12122">
        <v>35</v>
      </c>
      <c r="O12122" t="s">
        <v>44</v>
      </c>
      <c r="P12122">
        <v>16.903085094570301</v>
      </c>
    </row>
    <row r="12123" spans="1:16" x14ac:dyDescent="0.25">
      <c r="A12123" s="20" t="s">
        <v>19356</v>
      </c>
      <c r="B12123">
        <v>8</v>
      </c>
      <c r="C12123" t="s">
        <v>21822</v>
      </c>
      <c r="D12123" t="s">
        <v>90</v>
      </c>
      <c r="E12123" t="s">
        <v>15684</v>
      </c>
      <c r="F12123" t="s">
        <v>40</v>
      </c>
      <c r="G12123">
        <v>2</v>
      </c>
      <c r="H12123">
        <v>6</v>
      </c>
      <c r="I12123">
        <v>2014</v>
      </c>
      <c r="J12123" t="s">
        <v>53</v>
      </c>
      <c r="K12123" t="s">
        <v>44</v>
      </c>
      <c r="L12123" t="s">
        <v>44</v>
      </c>
      <c r="M12123" s="54" t="s">
        <v>44</v>
      </c>
      <c r="N12123">
        <v>108</v>
      </c>
      <c r="O12123" t="s">
        <v>44</v>
      </c>
      <c r="P12123">
        <v>9.6225044864937601</v>
      </c>
    </row>
    <row r="12124" spans="1:16" x14ac:dyDescent="0.25">
      <c r="A12124" s="20" t="s">
        <v>19357</v>
      </c>
      <c r="B12124">
        <v>8</v>
      </c>
      <c r="C12124" t="s">
        <v>21822</v>
      </c>
      <c r="D12124" t="s">
        <v>90</v>
      </c>
      <c r="E12124" t="s">
        <v>15684</v>
      </c>
      <c r="F12124" t="s">
        <v>40</v>
      </c>
      <c r="G12124">
        <v>3</v>
      </c>
      <c r="H12124">
        <v>6</v>
      </c>
      <c r="I12124">
        <v>2014</v>
      </c>
      <c r="J12124" t="s">
        <v>53</v>
      </c>
      <c r="K12124" t="s">
        <v>44</v>
      </c>
      <c r="L12124" t="s">
        <v>44</v>
      </c>
      <c r="M12124" s="54" t="s">
        <v>44</v>
      </c>
      <c r="N12124">
        <v>181</v>
      </c>
      <c r="O12124" t="s">
        <v>44</v>
      </c>
      <c r="P12124">
        <v>7.4329414624716597</v>
      </c>
    </row>
    <row r="12125" spans="1:16" x14ac:dyDescent="0.25">
      <c r="A12125" s="20" t="s">
        <v>19358</v>
      </c>
      <c r="B12125">
        <v>8</v>
      </c>
      <c r="C12125" t="s">
        <v>21822</v>
      </c>
      <c r="D12125" t="s">
        <v>90</v>
      </c>
      <c r="E12125" t="s">
        <v>15684</v>
      </c>
      <c r="F12125" t="s">
        <v>40</v>
      </c>
      <c r="G12125">
        <v>4</v>
      </c>
      <c r="H12125">
        <v>6</v>
      </c>
      <c r="I12125">
        <v>2014</v>
      </c>
      <c r="J12125" t="s">
        <v>53</v>
      </c>
      <c r="K12125" t="s">
        <v>44</v>
      </c>
      <c r="L12125" t="s">
        <v>44</v>
      </c>
      <c r="M12125" s="54" t="s">
        <v>44</v>
      </c>
      <c r="N12125">
        <v>319</v>
      </c>
      <c r="O12125" t="s">
        <v>44</v>
      </c>
      <c r="P12125">
        <v>5.5989251095585404</v>
      </c>
    </row>
    <row r="12126" spans="1:16" x14ac:dyDescent="0.25">
      <c r="A12126" s="20" t="s">
        <v>19359</v>
      </c>
      <c r="B12126">
        <v>8</v>
      </c>
      <c r="C12126" t="s">
        <v>21822</v>
      </c>
      <c r="D12126" t="s">
        <v>90</v>
      </c>
      <c r="E12126" t="s">
        <v>15684</v>
      </c>
      <c r="F12126" t="s">
        <v>40</v>
      </c>
      <c r="G12126">
        <v>5</v>
      </c>
      <c r="H12126">
        <v>6</v>
      </c>
      <c r="I12126">
        <v>2014</v>
      </c>
      <c r="J12126" t="s">
        <v>53</v>
      </c>
      <c r="K12126" t="s">
        <v>44</v>
      </c>
      <c r="L12126" t="s">
        <v>44</v>
      </c>
      <c r="M12126" s="54" t="s">
        <v>44</v>
      </c>
      <c r="N12126">
        <v>413</v>
      </c>
      <c r="O12126" t="s">
        <v>44</v>
      </c>
      <c r="P12126">
        <v>4.9206783130512299</v>
      </c>
    </row>
    <row r="12127" spans="1:16" x14ac:dyDescent="0.25">
      <c r="A12127" s="20" t="s">
        <v>19360</v>
      </c>
      <c r="B12127">
        <v>8</v>
      </c>
      <c r="C12127" t="s">
        <v>21822</v>
      </c>
      <c r="D12127" t="s">
        <v>90</v>
      </c>
      <c r="E12127" t="s">
        <v>15684</v>
      </c>
      <c r="F12127" t="s">
        <v>40</v>
      </c>
      <c r="G12127">
        <v>2</v>
      </c>
      <c r="H12127">
        <v>6</v>
      </c>
      <c r="I12127">
        <v>2014</v>
      </c>
      <c r="J12127" t="s">
        <v>34</v>
      </c>
      <c r="K12127">
        <v>0.479170553200998</v>
      </c>
      <c r="L12127">
        <v>-9.5489999999999995</v>
      </c>
      <c r="M12127" s="54">
        <v>10.507999999999999</v>
      </c>
      <c r="N12127">
        <v>384</v>
      </c>
      <c r="O12127" t="s">
        <v>44</v>
      </c>
      <c r="P12127">
        <v>5.10310363079829</v>
      </c>
    </row>
    <row r="12128" spans="1:16" x14ac:dyDescent="0.25">
      <c r="A12128" s="20" t="s">
        <v>19361</v>
      </c>
      <c r="B12128">
        <v>8</v>
      </c>
      <c r="C12128" t="s">
        <v>21822</v>
      </c>
      <c r="D12128" t="s">
        <v>90</v>
      </c>
      <c r="E12128" t="s">
        <v>15684</v>
      </c>
      <c r="F12128" t="s">
        <v>40</v>
      </c>
      <c r="G12128">
        <v>2</v>
      </c>
      <c r="H12128">
        <v>6</v>
      </c>
      <c r="I12128">
        <v>2014</v>
      </c>
      <c r="J12128" t="s">
        <v>54</v>
      </c>
      <c r="K12128">
        <v>-13.8970051071509</v>
      </c>
      <c r="L12128">
        <v>-38.171999999999997</v>
      </c>
      <c r="M12128" s="54">
        <v>10.378</v>
      </c>
      <c r="N12128">
        <v>92</v>
      </c>
      <c r="O12128" t="s">
        <v>44</v>
      </c>
      <c r="P12128">
        <v>10.425720702853701</v>
      </c>
    </row>
    <row r="12129" spans="1:16" x14ac:dyDescent="0.25">
      <c r="A12129" s="20" t="s">
        <v>19362</v>
      </c>
      <c r="B12129">
        <v>8</v>
      </c>
      <c r="C12129" t="s">
        <v>21822</v>
      </c>
      <c r="D12129" t="s">
        <v>90</v>
      </c>
      <c r="E12129" t="s">
        <v>15684</v>
      </c>
      <c r="F12129" t="s">
        <v>40</v>
      </c>
      <c r="G12129">
        <v>3</v>
      </c>
      <c r="H12129">
        <v>6</v>
      </c>
      <c r="I12129">
        <v>2014</v>
      </c>
      <c r="J12129" t="s">
        <v>54</v>
      </c>
      <c r="K12129">
        <v>-6.8846756721798004</v>
      </c>
      <c r="L12129">
        <v>-35.216999999999999</v>
      </c>
      <c r="M12129" s="54">
        <v>21.446999999999999</v>
      </c>
      <c r="N12129">
        <v>174</v>
      </c>
      <c r="O12129" t="s">
        <v>44</v>
      </c>
      <c r="P12129">
        <v>7.58098043578903</v>
      </c>
    </row>
    <row r="12130" spans="1:16" x14ac:dyDescent="0.25">
      <c r="A12130" s="20" t="s">
        <v>19363</v>
      </c>
      <c r="B12130">
        <v>8</v>
      </c>
      <c r="C12130" t="s">
        <v>21822</v>
      </c>
      <c r="D12130" t="s">
        <v>90</v>
      </c>
      <c r="E12130" t="s">
        <v>15684</v>
      </c>
      <c r="F12130" t="s">
        <v>40</v>
      </c>
      <c r="G12130">
        <v>4</v>
      </c>
      <c r="H12130">
        <v>6</v>
      </c>
      <c r="I12130">
        <v>2014</v>
      </c>
      <c r="J12130" t="s">
        <v>54</v>
      </c>
      <c r="K12130">
        <v>-12.7007669655985</v>
      </c>
      <c r="L12130">
        <v>-37.084000000000003</v>
      </c>
      <c r="M12130" s="54">
        <v>11.683</v>
      </c>
      <c r="N12130">
        <v>140</v>
      </c>
      <c r="O12130" t="s">
        <v>44</v>
      </c>
      <c r="P12130">
        <v>8.4515425472851593</v>
      </c>
    </row>
    <row r="12131" spans="1:16" x14ac:dyDescent="0.25">
      <c r="A12131" s="20" t="s">
        <v>19364</v>
      </c>
      <c r="B12131">
        <v>8</v>
      </c>
      <c r="C12131" t="s">
        <v>21822</v>
      </c>
      <c r="D12131" t="s">
        <v>90</v>
      </c>
      <c r="E12131" t="s">
        <v>15684</v>
      </c>
      <c r="F12131" t="s">
        <v>40</v>
      </c>
      <c r="G12131">
        <v>5</v>
      </c>
      <c r="H12131">
        <v>6</v>
      </c>
      <c r="I12131">
        <v>2014</v>
      </c>
      <c r="J12131" t="s">
        <v>54</v>
      </c>
      <c r="K12131">
        <v>-7.2588766086744698</v>
      </c>
      <c r="L12131">
        <v>-39.179000000000002</v>
      </c>
      <c r="M12131" s="54">
        <v>24.661000000000001</v>
      </c>
      <c r="N12131">
        <v>25</v>
      </c>
      <c r="O12131" t="s">
        <v>44</v>
      </c>
      <c r="P12131">
        <v>20</v>
      </c>
    </row>
    <row r="12132" spans="1:16" x14ac:dyDescent="0.25">
      <c r="A12132" s="20" t="s">
        <v>19365</v>
      </c>
      <c r="B12132">
        <v>8</v>
      </c>
      <c r="C12132" t="s">
        <v>21822</v>
      </c>
      <c r="D12132" t="s">
        <v>90</v>
      </c>
      <c r="E12132" t="s">
        <v>15684</v>
      </c>
      <c r="F12132" t="s">
        <v>40</v>
      </c>
      <c r="G12132">
        <v>3</v>
      </c>
      <c r="H12132">
        <v>6</v>
      </c>
      <c r="I12132">
        <v>2014</v>
      </c>
      <c r="J12132" t="s">
        <v>34</v>
      </c>
      <c r="K12132">
        <v>-0.90951788894542696</v>
      </c>
      <c r="L12132">
        <v>-10.904999999999999</v>
      </c>
      <c r="M12132" s="54">
        <v>9.0860000000000003</v>
      </c>
      <c r="N12132">
        <v>340</v>
      </c>
      <c r="O12132" t="s">
        <v>44</v>
      </c>
      <c r="P12132">
        <v>5.4232614454663999</v>
      </c>
    </row>
    <row r="12133" spans="1:16" x14ac:dyDescent="0.25">
      <c r="A12133" s="20" t="s">
        <v>19366</v>
      </c>
      <c r="B12133">
        <v>8</v>
      </c>
      <c r="C12133" t="s">
        <v>21822</v>
      </c>
      <c r="D12133" t="s">
        <v>90</v>
      </c>
      <c r="E12133" t="s">
        <v>15684</v>
      </c>
      <c r="F12133" t="s">
        <v>40</v>
      </c>
      <c r="G12133">
        <v>2</v>
      </c>
      <c r="H12133">
        <v>6</v>
      </c>
      <c r="I12133">
        <v>2014</v>
      </c>
      <c r="J12133" t="s">
        <v>55</v>
      </c>
      <c r="K12133">
        <v>-6.4215130352760799</v>
      </c>
      <c r="L12133">
        <v>-17.731999999999999</v>
      </c>
      <c r="M12133" s="54">
        <v>4.8890000000000002</v>
      </c>
      <c r="N12133">
        <v>321</v>
      </c>
      <c r="O12133" t="s">
        <v>44</v>
      </c>
      <c r="P12133">
        <v>5.5814557218594798</v>
      </c>
    </row>
    <row r="12134" spans="1:16" x14ac:dyDescent="0.25">
      <c r="A12134" s="20" t="s">
        <v>19367</v>
      </c>
      <c r="B12134">
        <v>8</v>
      </c>
      <c r="C12134" t="s">
        <v>21822</v>
      </c>
      <c r="D12134" t="s">
        <v>90</v>
      </c>
      <c r="E12134" t="s">
        <v>15684</v>
      </c>
      <c r="F12134" t="s">
        <v>40</v>
      </c>
      <c r="G12134">
        <v>3</v>
      </c>
      <c r="H12134">
        <v>6</v>
      </c>
      <c r="I12134">
        <v>2014</v>
      </c>
      <c r="J12134" t="s">
        <v>55</v>
      </c>
      <c r="K12134">
        <v>0.75043397346143004</v>
      </c>
      <c r="L12134">
        <v>-10.316000000000001</v>
      </c>
      <c r="M12134" s="54">
        <v>11.817</v>
      </c>
      <c r="N12134">
        <v>587</v>
      </c>
      <c r="O12134" t="s">
        <v>44</v>
      </c>
      <c r="P12134">
        <v>4.12744171706498</v>
      </c>
    </row>
    <row r="12135" spans="1:16" x14ac:dyDescent="0.25">
      <c r="A12135" s="20" t="s">
        <v>19368</v>
      </c>
      <c r="B12135">
        <v>8</v>
      </c>
      <c r="C12135" t="s">
        <v>21822</v>
      </c>
      <c r="D12135" t="s">
        <v>90</v>
      </c>
      <c r="E12135" t="s">
        <v>15684</v>
      </c>
      <c r="F12135" t="s">
        <v>40</v>
      </c>
      <c r="G12135">
        <v>4</v>
      </c>
      <c r="H12135">
        <v>6</v>
      </c>
      <c r="I12135">
        <v>2014</v>
      </c>
      <c r="J12135" t="s">
        <v>55</v>
      </c>
      <c r="K12135">
        <v>-7.5338215311760504</v>
      </c>
      <c r="L12135">
        <v>-18.733000000000001</v>
      </c>
      <c r="M12135" s="54">
        <v>3.6659999999999999</v>
      </c>
      <c r="N12135">
        <v>385</v>
      </c>
      <c r="O12135" t="s">
        <v>44</v>
      </c>
      <c r="P12135">
        <v>5.0964719143762602</v>
      </c>
    </row>
    <row r="12136" spans="1:16" x14ac:dyDescent="0.25">
      <c r="A12136" s="20" t="s">
        <v>19369</v>
      </c>
      <c r="B12136">
        <v>8</v>
      </c>
      <c r="C12136" t="s">
        <v>21822</v>
      </c>
      <c r="D12136" t="s">
        <v>90</v>
      </c>
      <c r="E12136" t="s">
        <v>15684</v>
      </c>
      <c r="F12136" t="s">
        <v>40</v>
      </c>
      <c r="G12136">
        <v>5</v>
      </c>
      <c r="H12136">
        <v>6</v>
      </c>
      <c r="I12136">
        <v>2014</v>
      </c>
      <c r="J12136" t="s">
        <v>55</v>
      </c>
      <c r="K12136">
        <v>-7.6522599236624096</v>
      </c>
      <c r="L12136">
        <v>-20.571000000000002</v>
      </c>
      <c r="M12136" s="54">
        <v>5.2670000000000003</v>
      </c>
      <c r="N12136">
        <v>200</v>
      </c>
      <c r="O12136" t="s">
        <v>44</v>
      </c>
      <c r="P12136">
        <v>7.0710678118654799</v>
      </c>
    </row>
    <row r="12137" spans="1:16" x14ac:dyDescent="0.25">
      <c r="A12137" s="20" t="s">
        <v>19370</v>
      </c>
      <c r="B12137">
        <v>8</v>
      </c>
      <c r="C12137" t="s">
        <v>21822</v>
      </c>
      <c r="D12137" t="s">
        <v>90</v>
      </c>
      <c r="E12137" t="s">
        <v>15684</v>
      </c>
      <c r="F12137" t="s">
        <v>40</v>
      </c>
      <c r="G12137">
        <v>4</v>
      </c>
      <c r="H12137">
        <v>6</v>
      </c>
      <c r="I12137">
        <v>2014</v>
      </c>
      <c r="J12137" t="s">
        <v>34</v>
      </c>
      <c r="K12137">
        <v>5.0404308923444701</v>
      </c>
      <c r="L12137">
        <v>-8.8409999999999993</v>
      </c>
      <c r="M12137" s="54">
        <v>18.922000000000001</v>
      </c>
      <c r="N12137">
        <v>137</v>
      </c>
      <c r="O12137" t="s">
        <v>44</v>
      </c>
      <c r="P12137">
        <v>8.5435765771676095</v>
      </c>
    </row>
    <row r="12138" spans="1:16" x14ac:dyDescent="0.25">
      <c r="A12138" s="20" t="s">
        <v>19371</v>
      </c>
      <c r="B12138">
        <v>8</v>
      </c>
      <c r="C12138" t="s">
        <v>21822</v>
      </c>
      <c r="D12138" t="s">
        <v>90</v>
      </c>
      <c r="E12138" t="s">
        <v>15684</v>
      </c>
      <c r="F12138" t="s">
        <v>40</v>
      </c>
      <c r="G12138">
        <v>2</v>
      </c>
      <c r="H12138">
        <v>6</v>
      </c>
      <c r="I12138">
        <v>2014</v>
      </c>
      <c r="J12138" t="s">
        <v>56</v>
      </c>
      <c r="K12138">
        <v>38.7519913796067</v>
      </c>
      <c r="L12138">
        <v>14.25</v>
      </c>
      <c r="M12138" s="54">
        <v>63.253999999999998</v>
      </c>
      <c r="N12138">
        <v>46</v>
      </c>
      <c r="O12138" t="s">
        <v>44</v>
      </c>
      <c r="P12138">
        <v>14.7441956154897</v>
      </c>
    </row>
    <row r="12139" spans="1:16" x14ac:dyDescent="0.25">
      <c r="A12139" s="20" t="s">
        <v>19372</v>
      </c>
      <c r="B12139">
        <v>8</v>
      </c>
      <c r="C12139" t="s">
        <v>21822</v>
      </c>
      <c r="D12139" t="s">
        <v>90</v>
      </c>
      <c r="E12139" t="s">
        <v>15684</v>
      </c>
      <c r="F12139" t="s">
        <v>40</v>
      </c>
      <c r="G12139">
        <v>3</v>
      </c>
      <c r="H12139">
        <v>6</v>
      </c>
      <c r="I12139">
        <v>2014</v>
      </c>
      <c r="J12139" t="s">
        <v>56</v>
      </c>
      <c r="K12139">
        <v>15.3561567463804</v>
      </c>
      <c r="L12139">
        <v>0.187</v>
      </c>
      <c r="M12139" s="54">
        <v>30.526</v>
      </c>
      <c r="N12139">
        <v>51</v>
      </c>
      <c r="O12139" t="s">
        <v>44</v>
      </c>
      <c r="P12139">
        <v>14.0028008402801</v>
      </c>
    </row>
    <row r="12140" spans="1:16" x14ac:dyDescent="0.25">
      <c r="A12140" s="20" t="s">
        <v>19373</v>
      </c>
      <c r="B12140">
        <v>8</v>
      </c>
      <c r="C12140" t="s">
        <v>21822</v>
      </c>
      <c r="D12140" t="s">
        <v>90</v>
      </c>
      <c r="E12140" t="s">
        <v>15684</v>
      </c>
      <c r="F12140" t="s">
        <v>40</v>
      </c>
      <c r="G12140">
        <v>4</v>
      </c>
      <c r="H12140">
        <v>6</v>
      </c>
      <c r="I12140">
        <v>2014</v>
      </c>
      <c r="J12140" t="s">
        <v>56</v>
      </c>
      <c r="K12140" t="s">
        <v>44</v>
      </c>
      <c r="L12140" t="s">
        <v>44</v>
      </c>
      <c r="M12140" s="54" t="s">
        <v>44</v>
      </c>
      <c r="N12140">
        <v>9</v>
      </c>
      <c r="O12140" t="s">
        <v>44</v>
      </c>
      <c r="P12140">
        <v>33.3333333333333</v>
      </c>
    </row>
    <row r="12141" spans="1:16" x14ac:dyDescent="0.25">
      <c r="A12141" s="20" t="s">
        <v>19374</v>
      </c>
      <c r="B12141">
        <v>8</v>
      </c>
      <c r="C12141" t="s">
        <v>21822</v>
      </c>
      <c r="D12141" t="s">
        <v>90</v>
      </c>
      <c r="E12141" t="s">
        <v>15684</v>
      </c>
      <c r="F12141" t="s">
        <v>40</v>
      </c>
      <c r="G12141">
        <v>5</v>
      </c>
      <c r="H12141">
        <v>6</v>
      </c>
      <c r="I12141">
        <v>2014</v>
      </c>
      <c r="J12141" t="s">
        <v>56</v>
      </c>
      <c r="K12141">
        <v>35.980121964229198</v>
      </c>
      <c r="L12141">
        <v>17.608000000000001</v>
      </c>
      <c r="M12141" s="54">
        <v>54.351999999999997</v>
      </c>
      <c r="N12141">
        <v>111</v>
      </c>
      <c r="O12141" t="s">
        <v>44</v>
      </c>
      <c r="P12141">
        <v>9.4915799575249906</v>
      </c>
    </row>
    <row r="12142" spans="1:16" x14ac:dyDescent="0.25">
      <c r="A12142" s="20" t="s">
        <v>19375</v>
      </c>
      <c r="B12142">
        <v>8</v>
      </c>
      <c r="C12142" t="s">
        <v>21822</v>
      </c>
      <c r="D12142" t="s">
        <v>90</v>
      </c>
      <c r="E12142" t="s">
        <v>15684</v>
      </c>
      <c r="F12142" t="s">
        <v>40</v>
      </c>
      <c r="G12142">
        <v>5</v>
      </c>
      <c r="H12142">
        <v>6</v>
      </c>
      <c r="I12142">
        <v>2014</v>
      </c>
      <c r="J12142" t="s">
        <v>34</v>
      </c>
      <c r="K12142">
        <v>3.4380287431486698</v>
      </c>
      <c r="L12142">
        <v>-7.6859999999999999</v>
      </c>
      <c r="M12142" s="54">
        <v>14.561999999999999</v>
      </c>
      <c r="N12142">
        <v>218</v>
      </c>
      <c r="O12142" t="s">
        <v>44</v>
      </c>
      <c r="P12142">
        <v>6.7728546147859596</v>
      </c>
    </row>
    <row r="12143" spans="1:16" x14ac:dyDescent="0.25">
      <c r="A12143" s="20" t="s">
        <v>19376</v>
      </c>
      <c r="B12143">
        <v>8</v>
      </c>
      <c r="C12143" t="s">
        <v>21822</v>
      </c>
      <c r="D12143" t="s">
        <v>90</v>
      </c>
      <c r="E12143" t="s">
        <v>15684</v>
      </c>
      <c r="F12143" t="s">
        <v>40</v>
      </c>
      <c r="G12143">
        <v>2</v>
      </c>
      <c r="H12143">
        <v>6</v>
      </c>
      <c r="I12143">
        <v>2014</v>
      </c>
      <c r="J12143" t="s">
        <v>57</v>
      </c>
      <c r="K12143">
        <v>3.9088921631384901</v>
      </c>
      <c r="L12143">
        <v>-23.466999999999999</v>
      </c>
      <c r="M12143" s="54">
        <v>31.285</v>
      </c>
      <c r="N12143">
        <v>67</v>
      </c>
      <c r="O12143" t="s">
        <v>44</v>
      </c>
      <c r="P12143">
        <v>12.2169444356305</v>
      </c>
    </row>
    <row r="12144" spans="1:16" x14ac:dyDescent="0.25">
      <c r="A12144" s="20" t="s">
        <v>19377</v>
      </c>
      <c r="B12144">
        <v>8</v>
      </c>
      <c r="C12144" t="s">
        <v>21822</v>
      </c>
      <c r="D12144" t="s">
        <v>90</v>
      </c>
      <c r="E12144" t="s">
        <v>15684</v>
      </c>
      <c r="F12144" t="s">
        <v>40</v>
      </c>
      <c r="G12144">
        <v>3</v>
      </c>
      <c r="H12144">
        <v>6</v>
      </c>
      <c r="I12144">
        <v>2014</v>
      </c>
      <c r="J12144" t="s">
        <v>57</v>
      </c>
      <c r="K12144">
        <v>-1.67398032505813</v>
      </c>
      <c r="L12144">
        <v>-25.013000000000002</v>
      </c>
      <c r="M12144" s="54">
        <v>21.664999999999999</v>
      </c>
      <c r="N12144">
        <v>240</v>
      </c>
      <c r="O12144" t="s">
        <v>44</v>
      </c>
      <c r="P12144">
        <v>6.4549722436790304</v>
      </c>
    </row>
    <row r="12145" spans="1:16" x14ac:dyDescent="0.25">
      <c r="A12145" s="20" t="s">
        <v>19378</v>
      </c>
      <c r="B12145">
        <v>8</v>
      </c>
      <c r="C12145" t="s">
        <v>21822</v>
      </c>
      <c r="D12145" t="s">
        <v>90</v>
      </c>
      <c r="E12145" t="s">
        <v>15684</v>
      </c>
      <c r="F12145" t="s">
        <v>40</v>
      </c>
      <c r="G12145">
        <v>4</v>
      </c>
      <c r="H12145">
        <v>6</v>
      </c>
      <c r="I12145">
        <v>2014</v>
      </c>
      <c r="J12145" t="s">
        <v>57</v>
      </c>
      <c r="K12145">
        <v>3.3227971585259999</v>
      </c>
      <c r="L12145">
        <v>-20.808</v>
      </c>
      <c r="M12145" s="54">
        <v>27.454000000000001</v>
      </c>
      <c r="N12145">
        <v>216</v>
      </c>
      <c r="O12145" t="s">
        <v>44</v>
      </c>
      <c r="P12145">
        <v>6.8041381743977203</v>
      </c>
    </row>
    <row r="12146" spans="1:16" x14ac:dyDescent="0.25">
      <c r="A12146" s="20" t="s">
        <v>19379</v>
      </c>
      <c r="B12146">
        <v>8</v>
      </c>
      <c r="C12146" t="s">
        <v>21822</v>
      </c>
      <c r="D12146" t="s">
        <v>90</v>
      </c>
      <c r="E12146" t="s">
        <v>15684</v>
      </c>
      <c r="F12146" t="s">
        <v>40</v>
      </c>
      <c r="G12146">
        <v>5</v>
      </c>
      <c r="H12146">
        <v>6</v>
      </c>
      <c r="I12146">
        <v>2014</v>
      </c>
      <c r="J12146" t="s">
        <v>57</v>
      </c>
      <c r="K12146">
        <v>5.9260053188155704</v>
      </c>
      <c r="L12146">
        <v>-21.701000000000001</v>
      </c>
      <c r="M12146" s="54">
        <v>33.552999999999997</v>
      </c>
      <c r="N12146">
        <v>157</v>
      </c>
      <c r="O12146" t="s">
        <v>44</v>
      </c>
      <c r="P12146">
        <v>7.9808688446762197</v>
      </c>
    </row>
    <row r="12147" spans="1:16" x14ac:dyDescent="0.25">
      <c r="A12147" s="20" t="s">
        <v>19380</v>
      </c>
      <c r="B12147">
        <v>8</v>
      </c>
      <c r="C12147" t="s">
        <v>21822</v>
      </c>
      <c r="D12147" t="s">
        <v>90</v>
      </c>
      <c r="E12147" t="s">
        <v>15684</v>
      </c>
      <c r="F12147" t="s">
        <v>40</v>
      </c>
      <c r="G12147">
        <v>2</v>
      </c>
      <c r="H12147">
        <v>6</v>
      </c>
      <c r="I12147">
        <v>2014</v>
      </c>
      <c r="J12147" t="s">
        <v>58</v>
      </c>
      <c r="K12147">
        <v>-11.4899656533712</v>
      </c>
      <c r="L12147">
        <v>-24.036999999999999</v>
      </c>
      <c r="M12147" s="54">
        <v>1.0569999999999999</v>
      </c>
      <c r="N12147">
        <v>137</v>
      </c>
      <c r="O12147" t="s">
        <v>44</v>
      </c>
      <c r="P12147">
        <v>8.5435765771676095</v>
      </c>
    </row>
    <row r="12148" spans="1:16" x14ac:dyDescent="0.25">
      <c r="A12148" s="20" t="s">
        <v>19381</v>
      </c>
      <c r="B12148">
        <v>8</v>
      </c>
      <c r="C12148" t="s">
        <v>21822</v>
      </c>
      <c r="D12148" t="s">
        <v>90</v>
      </c>
      <c r="E12148" t="s">
        <v>15684</v>
      </c>
      <c r="F12148" t="s">
        <v>40</v>
      </c>
      <c r="G12148">
        <v>3</v>
      </c>
      <c r="H12148">
        <v>6</v>
      </c>
      <c r="I12148">
        <v>2014</v>
      </c>
      <c r="J12148" t="s">
        <v>58</v>
      </c>
      <c r="K12148">
        <v>-6.3217479325716903</v>
      </c>
      <c r="L12148">
        <v>-19.759</v>
      </c>
      <c r="M12148" s="54">
        <v>7.1159999999999997</v>
      </c>
      <c r="N12148">
        <v>354</v>
      </c>
      <c r="O12148" t="s">
        <v>44</v>
      </c>
      <c r="P12148">
        <v>5.3149400345273401</v>
      </c>
    </row>
    <row r="12149" spans="1:16" x14ac:dyDescent="0.25">
      <c r="A12149" s="20" t="s">
        <v>19382</v>
      </c>
      <c r="B12149">
        <v>8</v>
      </c>
      <c r="C12149" t="s">
        <v>21822</v>
      </c>
      <c r="D12149" t="s">
        <v>90</v>
      </c>
      <c r="E12149" t="s">
        <v>15684</v>
      </c>
      <c r="F12149" t="s">
        <v>40</v>
      </c>
      <c r="G12149">
        <v>4</v>
      </c>
      <c r="H12149">
        <v>6</v>
      </c>
      <c r="I12149">
        <v>2014</v>
      </c>
      <c r="J12149" t="s">
        <v>58</v>
      </c>
      <c r="K12149">
        <v>-4.0590816228436202</v>
      </c>
      <c r="L12149">
        <v>-16.620999999999999</v>
      </c>
      <c r="M12149" s="54">
        <v>8.5030000000000001</v>
      </c>
      <c r="N12149">
        <v>599</v>
      </c>
      <c r="O12149" t="s">
        <v>44</v>
      </c>
      <c r="P12149">
        <v>4.0858892322271796</v>
      </c>
    </row>
    <row r="12150" spans="1:16" x14ac:dyDescent="0.25">
      <c r="A12150" s="20" t="s">
        <v>19383</v>
      </c>
      <c r="B12150">
        <v>8</v>
      </c>
      <c r="C12150" t="s">
        <v>21822</v>
      </c>
      <c r="D12150" t="s">
        <v>90</v>
      </c>
      <c r="E12150" t="s">
        <v>15684</v>
      </c>
      <c r="F12150" t="s">
        <v>40</v>
      </c>
      <c r="G12150">
        <v>5</v>
      </c>
      <c r="H12150">
        <v>6</v>
      </c>
      <c r="I12150">
        <v>2014</v>
      </c>
      <c r="J12150" t="s">
        <v>58</v>
      </c>
      <c r="K12150">
        <v>-2.5900202923826798</v>
      </c>
      <c r="L12150">
        <v>-15.112</v>
      </c>
      <c r="M12150" s="54">
        <v>9.9320000000000004</v>
      </c>
      <c r="N12150">
        <v>540</v>
      </c>
      <c r="O12150" t="s">
        <v>44</v>
      </c>
      <c r="P12150">
        <v>4.3033148291193504</v>
      </c>
    </row>
    <row r="12151" spans="1:16" x14ac:dyDescent="0.25">
      <c r="A12151" s="20" t="s">
        <v>19384</v>
      </c>
      <c r="B12151">
        <v>8</v>
      </c>
      <c r="C12151" t="s">
        <v>21822</v>
      </c>
      <c r="D12151" t="s">
        <v>90</v>
      </c>
      <c r="E12151" t="s">
        <v>15684</v>
      </c>
      <c r="F12151" t="s">
        <v>40</v>
      </c>
      <c r="G12151">
        <v>2</v>
      </c>
      <c r="H12151">
        <v>6</v>
      </c>
      <c r="I12151">
        <v>2014</v>
      </c>
      <c r="J12151" t="s">
        <v>59</v>
      </c>
      <c r="K12151" t="s">
        <v>44</v>
      </c>
      <c r="L12151" t="s">
        <v>44</v>
      </c>
      <c r="M12151" s="54" t="s">
        <v>44</v>
      </c>
      <c r="N12151">
        <v>30</v>
      </c>
      <c r="O12151" t="s">
        <v>44</v>
      </c>
      <c r="P12151">
        <v>18.257418583505501</v>
      </c>
    </row>
    <row r="12152" spans="1:16" x14ac:dyDescent="0.25">
      <c r="A12152" s="20" t="s">
        <v>19385</v>
      </c>
      <c r="B12152">
        <v>8</v>
      </c>
      <c r="C12152" t="s">
        <v>21822</v>
      </c>
      <c r="D12152" t="s">
        <v>90</v>
      </c>
      <c r="E12152" t="s">
        <v>15684</v>
      </c>
      <c r="F12152" t="s">
        <v>40</v>
      </c>
      <c r="G12152">
        <v>3</v>
      </c>
      <c r="H12152">
        <v>6</v>
      </c>
      <c r="I12152">
        <v>2014</v>
      </c>
      <c r="J12152" t="s">
        <v>59</v>
      </c>
      <c r="K12152" t="s">
        <v>44</v>
      </c>
      <c r="L12152" t="s">
        <v>44</v>
      </c>
      <c r="M12152" s="54" t="s">
        <v>44</v>
      </c>
      <c r="N12152">
        <v>31</v>
      </c>
      <c r="O12152" t="s">
        <v>44</v>
      </c>
      <c r="P12152">
        <v>17.9605302026775</v>
      </c>
    </row>
    <row r="12153" spans="1:16" x14ac:dyDescent="0.25">
      <c r="A12153" s="20" t="s">
        <v>19386</v>
      </c>
      <c r="B12153">
        <v>8</v>
      </c>
      <c r="C12153" t="s">
        <v>21822</v>
      </c>
      <c r="D12153" t="s">
        <v>90</v>
      </c>
      <c r="E12153" t="s">
        <v>15684</v>
      </c>
      <c r="F12153" t="s">
        <v>40</v>
      </c>
      <c r="G12153">
        <v>4</v>
      </c>
      <c r="H12153">
        <v>6</v>
      </c>
      <c r="I12153">
        <v>2014</v>
      </c>
      <c r="J12153" t="s">
        <v>59</v>
      </c>
      <c r="K12153" t="s">
        <v>44</v>
      </c>
      <c r="L12153" t="s">
        <v>44</v>
      </c>
      <c r="M12153" s="54" t="s">
        <v>44</v>
      </c>
      <c r="N12153">
        <v>122</v>
      </c>
      <c r="O12153" t="s">
        <v>44</v>
      </c>
      <c r="P12153">
        <v>9.0535746042518497</v>
      </c>
    </row>
    <row r="12154" spans="1:16" x14ac:dyDescent="0.25">
      <c r="A12154" s="20" t="s">
        <v>19387</v>
      </c>
      <c r="B12154">
        <v>8</v>
      </c>
      <c r="C12154" t="s">
        <v>21822</v>
      </c>
      <c r="D12154" t="s">
        <v>90</v>
      </c>
      <c r="E12154" t="s">
        <v>15684</v>
      </c>
      <c r="F12154" t="s">
        <v>40</v>
      </c>
      <c r="G12154">
        <v>5</v>
      </c>
      <c r="H12154">
        <v>6</v>
      </c>
      <c r="I12154">
        <v>2014</v>
      </c>
      <c r="J12154" t="s">
        <v>59</v>
      </c>
      <c r="K12154" t="s">
        <v>44</v>
      </c>
      <c r="L12154" t="s">
        <v>44</v>
      </c>
      <c r="M12154" s="54" t="s">
        <v>44</v>
      </c>
      <c r="N12154">
        <v>41</v>
      </c>
      <c r="O12154" t="s">
        <v>44</v>
      </c>
      <c r="P12154">
        <v>15.6173761888606</v>
      </c>
    </row>
    <row r="12155" spans="1:16" x14ac:dyDescent="0.25">
      <c r="A12155" s="20" t="s">
        <v>19388</v>
      </c>
      <c r="B12155">
        <v>8</v>
      </c>
      <c r="C12155" t="s">
        <v>21822</v>
      </c>
      <c r="D12155" t="s">
        <v>90</v>
      </c>
      <c r="E12155" t="s">
        <v>15684</v>
      </c>
      <c r="F12155" t="s">
        <v>40</v>
      </c>
      <c r="G12155">
        <v>2</v>
      </c>
      <c r="H12155">
        <v>6</v>
      </c>
      <c r="I12155">
        <v>2014</v>
      </c>
      <c r="J12155" t="s">
        <v>60</v>
      </c>
      <c r="K12155">
        <v>4.4315720056143997</v>
      </c>
      <c r="L12155">
        <v>-4.6719999999999997</v>
      </c>
      <c r="M12155" s="54">
        <v>13.535</v>
      </c>
      <c r="N12155">
        <v>534</v>
      </c>
      <c r="O12155" t="s">
        <v>44</v>
      </c>
      <c r="P12155">
        <v>4.3274232240791504</v>
      </c>
    </row>
    <row r="12156" spans="1:16" x14ac:dyDescent="0.25">
      <c r="A12156" s="20" t="s">
        <v>19389</v>
      </c>
      <c r="B12156">
        <v>8</v>
      </c>
      <c r="C12156" t="s">
        <v>21822</v>
      </c>
      <c r="D12156" t="s">
        <v>90</v>
      </c>
      <c r="E12156" t="s">
        <v>15684</v>
      </c>
      <c r="F12156" t="s">
        <v>40</v>
      </c>
      <c r="G12156">
        <v>3</v>
      </c>
      <c r="H12156">
        <v>6</v>
      </c>
      <c r="I12156">
        <v>2014</v>
      </c>
      <c r="J12156" t="s">
        <v>60</v>
      </c>
      <c r="K12156">
        <v>4.7126350479991901</v>
      </c>
      <c r="L12156">
        <v>-4.726</v>
      </c>
      <c r="M12156" s="54">
        <v>14.151</v>
      </c>
      <c r="N12156">
        <v>590</v>
      </c>
      <c r="O12156" t="s">
        <v>44</v>
      </c>
      <c r="P12156">
        <v>4.1169348479630896</v>
      </c>
    </row>
    <row r="12157" spans="1:16" x14ac:dyDescent="0.25">
      <c r="A12157" s="20" t="s">
        <v>19390</v>
      </c>
      <c r="B12157">
        <v>8</v>
      </c>
      <c r="C12157" t="s">
        <v>21822</v>
      </c>
      <c r="D12157" t="s">
        <v>90</v>
      </c>
      <c r="E12157" t="s">
        <v>15684</v>
      </c>
      <c r="F12157" t="s">
        <v>40</v>
      </c>
      <c r="G12157">
        <v>4</v>
      </c>
      <c r="H12157">
        <v>6</v>
      </c>
      <c r="I12157">
        <v>2014</v>
      </c>
      <c r="J12157" t="s">
        <v>60</v>
      </c>
      <c r="K12157">
        <v>4.0021054049845803</v>
      </c>
      <c r="L12157">
        <v>-6.2729999999999997</v>
      </c>
      <c r="M12157" s="54">
        <v>14.278</v>
      </c>
      <c r="N12157">
        <v>368</v>
      </c>
      <c r="O12157" t="s">
        <v>44</v>
      </c>
      <c r="P12157">
        <v>5.2128603514268699</v>
      </c>
    </row>
    <row r="12158" spans="1:16" x14ac:dyDescent="0.25">
      <c r="A12158" s="20" t="s">
        <v>19391</v>
      </c>
      <c r="B12158">
        <v>8</v>
      </c>
      <c r="C12158" t="s">
        <v>21822</v>
      </c>
      <c r="D12158" t="s">
        <v>90</v>
      </c>
      <c r="E12158" t="s">
        <v>15684</v>
      </c>
      <c r="F12158" t="s">
        <v>40</v>
      </c>
      <c r="G12158">
        <v>5</v>
      </c>
      <c r="H12158">
        <v>6</v>
      </c>
      <c r="I12158">
        <v>2014</v>
      </c>
      <c r="J12158" t="s">
        <v>60</v>
      </c>
      <c r="K12158">
        <v>2.10932063820277</v>
      </c>
      <c r="L12158">
        <v>-8.609</v>
      </c>
      <c r="M12158" s="54">
        <v>12.827</v>
      </c>
      <c r="N12158">
        <v>186</v>
      </c>
      <c r="O12158" t="s">
        <v>44</v>
      </c>
      <c r="P12158">
        <v>7.3323557510676602</v>
      </c>
    </row>
    <row r="12159" spans="1:16" x14ac:dyDescent="0.25">
      <c r="A12159" s="20" t="s">
        <v>19392</v>
      </c>
      <c r="B12159">
        <v>8</v>
      </c>
      <c r="C12159" t="s">
        <v>21822</v>
      </c>
      <c r="D12159" t="s">
        <v>90</v>
      </c>
      <c r="E12159" t="s">
        <v>15684</v>
      </c>
      <c r="F12159" t="s">
        <v>40</v>
      </c>
      <c r="G12159">
        <v>2</v>
      </c>
      <c r="H12159">
        <v>6</v>
      </c>
      <c r="I12159">
        <v>2014</v>
      </c>
      <c r="J12159" t="s">
        <v>61</v>
      </c>
      <c r="K12159" t="s">
        <v>44</v>
      </c>
      <c r="L12159" t="s">
        <v>44</v>
      </c>
      <c r="M12159" s="54" t="s">
        <v>44</v>
      </c>
      <c r="N12159">
        <v>42</v>
      </c>
      <c r="O12159" t="s">
        <v>44</v>
      </c>
      <c r="P12159">
        <v>15.430334996209201</v>
      </c>
    </row>
    <row r="12160" spans="1:16" x14ac:dyDescent="0.25">
      <c r="A12160" s="20" t="s">
        <v>19393</v>
      </c>
      <c r="B12160">
        <v>8</v>
      </c>
      <c r="C12160" t="s">
        <v>21822</v>
      </c>
      <c r="D12160" t="s">
        <v>90</v>
      </c>
      <c r="E12160" t="s">
        <v>15684</v>
      </c>
      <c r="F12160" t="s">
        <v>40</v>
      </c>
      <c r="G12160">
        <v>3</v>
      </c>
      <c r="H12160">
        <v>6</v>
      </c>
      <c r="I12160">
        <v>2014</v>
      </c>
      <c r="J12160" t="s">
        <v>61</v>
      </c>
      <c r="K12160" t="s">
        <v>44</v>
      </c>
      <c r="L12160" t="s">
        <v>44</v>
      </c>
      <c r="M12160" s="54" t="s">
        <v>44</v>
      </c>
      <c r="N12160">
        <v>54</v>
      </c>
      <c r="O12160" t="s">
        <v>44</v>
      </c>
      <c r="P12160">
        <v>13.6082763487954</v>
      </c>
    </row>
    <row r="12161" spans="1:16" x14ac:dyDescent="0.25">
      <c r="A12161" s="20" t="s">
        <v>19394</v>
      </c>
      <c r="B12161">
        <v>8</v>
      </c>
      <c r="C12161" t="s">
        <v>21822</v>
      </c>
      <c r="D12161" t="s">
        <v>90</v>
      </c>
      <c r="E12161" t="s">
        <v>15684</v>
      </c>
      <c r="F12161" t="s">
        <v>40</v>
      </c>
      <c r="G12161">
        <v>4</v>
      </c>
      <c r="H12161">
        <v>6</v>
      </c>
      <c r="I12161">
        <v>2014</v>
      </c>
      <c r="J12161" t="s">
        <v>61</v>
      </c>
      <c r="K12161" t="s">
        <v>44</v>
      </c>
      <c r="L12161" t="s">
        <v>44</v>
      </c>
      <c r="M12161" s="54" t="s">
        <v>44</v>
      </c>
      <c r="N12161">
        <v>121</v>
      </c>
      <c r="O12161" t="s">
        <v>44</v>
      </c>
      <c r="P12161">
        <v>9.0909090909090899</v>
      </c>
    </row>
    <row r="12162" spans="1:16" x14ac:dyDescent="0.25">
      <c r="A12162" s="20" t="s">
        <v>19395</v>
      </c>
      <c r="B12162">
        <v>8</v>
      </c>
      <c r="C12162" t="s">
        <v>21822</v>
      </c>
      <c r="D12162" t="s">
        <v>90</v>
      </c>
      <c r="E12162" t="s">
        <v>15684</v>
      </c>
      <c r="F12162" t="s">
        <v>40</v>
      </c>
      <c r="G12162">
        <v>5</v>
      </c>
      <c r="H12162">
        <v>6</v>
      </c>
      <c r="I12162">
        <v>2014</v>
      </c>
      <c r="J12162" t="s">
        <v>61</v>
      </c>
      <c r="K12162" t="s">
        <v>44</v>
      </c>
      <c r="L12162" t="s">
        <v>44</v>
      </c>
      <c r="M12162" s="54" t="s">
        <v>44</v>
      </c>
      <c r="N12162">
        <v>24</v>
      </c>
      <c r="O12162" t="s">
        <v>44</v>
      </c>
      <c r="P12162">
        <v>20.412414523193199</v>
      </c>
    </row>
    <row r="12163" spans="1:16" x14ac:dyDescent="0.25">
      <c r="A12163" s="20" t="s">
        <v>19396</v>
      </c>
      <c r="B12163">
        <v>8</v>
      </c>
      <c r="C12163" t="s">
        <v>21822</v>
      </c>
      <c r="D12163" t="s">
        <v>90</v>
      </c>
      <c r="E12163" t="s">
        <v>15684</v>
      </c>
      <c r="F12163" t="s">
        <v>40</v>
      </c>
      <c r="G12163">
        <v>2</v>
      </c>
      <c r="H12163">
        <v>6</v>
      </c>
      <c r="I12163">
        <v>2014</v>
      </c>
      <c r="J12163" t="s">
        <v>62</v>
      </c>
      <c r="K12163" t="s">
        <v>44</v>
      </c>
      <c r="L12163" t="s">
        <v>44</v>
      </c>
      <c r="M12163" s="54" t="s">
        <v>44</v>
      </c>
      <c r="N12163">
        <v>46</v>
      </c>
      <c r="O12163" t="s">
        <v>44</v>
      </c>
      <c r="P12163">
        <v>14.7441956154897</v>
      </c>
    </row>
    <row r="12164" spans="1:16" x14ac:dyDescent="0.25">
      <c r="A12164" s="20" t="s">
        <v>19397</v>
      </c>
      <c r="B12164">
        <v>8</v>
      </c>
      <c r="C12164" t="s">
        <v>21822</v>
      </c>
      <c r="D12164" t="s">
        <v>90</v>
      </c>
      <c r="E12164" t="s">
        <v>15684</v>
      </c>
      <c r="F12164" t="s">
        <v>40</v>
      </c>
      <c r="G12164">
        <v>3</v>
      </c>
      <c r="H12164">
        <v>6</v>
      </c>
      <c r="I12164">
        <v>2014</v>
      </c>
      <c r="J12164" t="s">
        <v>62</v>
      </c>
      <c r="K12164" t="s">
        <v>44</v>
      </c>
      <c r="L12164" t="s">
        <v>44</v>
      </c>
      <c r="M12164" s="54" t="s">
        <v>44</v>
      </c>
      <c r="N12164">
        <v>49</v>
      </c>
      <c r="O12164" t="s">
        <v>44</v>
      </c>
      <c r="P12164">
        <v>14.285714285714301</v>
      </c>
    </row>
    <row r="12165" spans="1:16" x14ac:dyDescent="0.25">
      <c r="A12165" s="20" t="s">
        <v>19398</v>
      </c>
      <c r="B12165">
        <v>8</v>
      </c>
      <c r="C12165" t="s">
        <v>21822</v>
      </c>
      <c r="D12165" t="s">
        <v>90</v>
      </c>
      <c r="E12165" t="s">
        <v>15684</v>
      </c>
      <c r="F12165" t="s">
        <v>40</v>
      </c>
      <c r="G12165">
        <v>4</v>
      </c>
      <c r="H12165">
        <v>6</v>
      </c>
      <c r="I12165">
        <v>2014</v>
      </c>
      <c r="J12165" t="s">
        <v>62</v>
      </c>
      <c r="K12165" t="s">
        <v>44</v>
      </c>
      <c r="L12165" t="s">
        <v>44</v>
      </c>
      <c r="M12165" s="54" t="s">
        <v>44</v>
      </c>
      <c r="N12165">
        <v>87</v>
      </c>
      <c r="O12165" t="s">
        <v>44</v>
      </c>
      <c r="P12165">
        <v>10.7211253483779</v>
      </c>
    </row>
    <row r="12166" spans="1:16" x14ac:dyDescent="0.25">
      <c r="A12166" s="20" t="s">
        <v>19399</v>
      </c>
      <c r="B12166">
        <v>8</v>
      </c>
      <c r="C12166" t="s">
        <v>21822</v>
      </c>
      <c r="D12166" t="s">
        <v>90</v>
      </c>
      <c r="E12166" t="s">
        <v>15684</v>
      </c>
      <c r="F12166" t="s">
        <v>40</v>
      </c>
      <c r="G12166">
        <v>5</v>
      </c>
      <c r="H12166">
        <v>6</v>
      </c>
      <c r="I12166">
        <v>2014</v>
      </c>
      <c r="J12166" t="s">
        <v>62</v>
      </c>
      <c r="K12166" t="s">
        <v>44</v>
      </c>
      <c r="L12166" t="s">
        <v>44</v>
      </c>
      <c r="M12166" s="54" t="s">
        <v>44</v>
      </c>
      <c r="N12166">
        <v>180</v>
      </c>
      <c r="O12166" t="s">
        <v>44</v>
      </c>
      <c r="P12166">
        <v>7.4535599249992996</v>
      </c>
    </row>
    <row r="12167" spans="1:16" x14ac:dyDescent="0.25">
      <c r="A12167" s="20" t="s">
        <v>19400</v>
      </c>
      <c r="B12167">
        <v>8</v>
      </c>
      <c r="C12167" t="s">
        <v>21822</v>
      </c>
      <c r="D12167" t="s">
        <v>90</v>
      </c>
      <c r="E12167" t="s">
        <v>15684</v>
      </c>
      <c r="F12167" t="s">
        <v>40</v>
      </c>
      <c r="G12167">
        <v>2</v>
      </c>
      <c r="H12167">
        <v>6</v>
      </c>
      <c r="I12167">
        <v>2014</v>
      </c>
      <c r="J12167" t="s">
        <v>75</v>
      </c>
      <c r="K12167">
        <v>-0.65900000000000003</v>
      </c>
      <c r="L12167">
        <v>-8.35</v>
      </c>
      <c r="M12167" s="54">
        <v>7.04</v>
      </c>
      <c r="N12167" t="s">
        <v>44</v>
      </c>
      <c r="O12167" t="s">
        <v>44</v>
      </c>
      <c r="P12167">
        <v>-99</v>
      </c>
    </row>
    <row r="12168" spans="1:16" x14ac:dyDescent="0.25">
      <c r="A12168" s="20" t="s">
        <v>19400</v>
      </c>
      <c r="B12168">
        <v>8</v>
      </c>
      <c r="C12168" t="s">
        <v>21822</v>
      </c>
      <c r="D12168" t="s">
        <v>90</v>
      </c>
      <c r="E12168" t="s">
        <v>15684</v>
      </c>
      <c r="F12168" t="s">
        <v>40</v>
      </c>
      <c r="G12168">
        <v>2</v>
      </c>
      <c r="H12168">
        <v>6</v>
      </c>
      <c r="I12168">
        <v>2014</v>
      </c>
      <c r="J12168" t="s">
        <v>75</v>
      </c>
      <c r="K12168">
        <v>14.635999999999999</v>
      </c>
      <c r="L12168">
        <v>7.55</v>
      </c>
      <c r="M12168" s="54">
        <v>21.72</v>
      </c>
      <c r="N12168" t="s">
        <v>44</v>
      </c>
      <c r="O12168" t="s">
        <v>44</v>
      </c>
      <c r="P12168">
        <v>-99</v>
      </c>
    </row>
    <row r="12169" spans="1:16" x14ac:dyDescent="0.25">
      <c r="A12169" s="20" t="s">
        <v>19400</v>
      </c>
      <c r="B12169">
        <v>8</v>
      </c>
      <c r="C12169" t="s">
        <v>21822</v>
      </c>
      <c r="D12169" t="s">
        <v>90</v>
      </c>
      <c r="E12169" t="s">
        <v>15684</v>
      </c>
      <c r="F12169" t="s">
        <v>40</v>
      </c>
      <c r="G12169">
        <v>2</v>
      </c>
      <c r="H12169">
        <v>6</v>
      </c>
      <c r="I12169">
        <v>2014</v>
      </c>
      <c r="J12169" t="s">
        <v>75</v>
      </c>
      <c r="K12169">
        <v>7.78</v>
      </c>
      <c r="L12169">
        <v>0.88</v>
      </c>
      <c r="M12169" s="54">
        <v>14.68</v>
      </c>
      <c r="N12169" t="s">
        <v>44</v>
      </c>
      <c r="O12169" t="s">
        <v>44</v>
      </c>
      <c r="P12169">
        <v>-99</v>
      </c>
    </row>
    <row r="12170" spans="1:16" x14ac:dyDescent="0.25">
      <c r="A12170" s="20" t="s">
        <v>19400</v>
      </c>
      <c r="B12170">
        <v>8</v>
      </c>
      <c r="C12170" t="s">
        <v>21822</v>
      </c>
      <c r="D12170" t="s">
        <v>90</v>
      </c>
      <c r="E12170" t="s">
        <v>15684</v>
      </c>
      <c r="F12170" t="s">
        <v>40</v>
      </c>
      <c r="G12170">
        <v>2</v>
      </c>
      <c r="H12170">
        <v>6</v>
      </c>
      <c r="I12170">
        <v>2014</v>
      </c>
      <c r="J12170" t="s">
        <v>75</v>
      </c>
      <c r="K12170">
        <v>4.0350000000000001</v>
      </c>
      <c r="L12170">
        <v>-3.15</v>
      </c>
      <c r="M12170" s="54">
        <v>11.22</v>
      </c>
      <c r="N12170" t="s">
        <v>44</v>
      </c>
      <c r="O12170" t="s">
        <v>44</v>
      </c>
      <c r="P12170">
        <v>-99</v>
      </c>
    </row>
    <row r="12171" spans="1:16" x14ac:dyDescent="0.25">
      <c r="A12171" s="20" t="s">
        <v>19400</v>
      </c>
      <c r="B12171">
        <v>8</v>
      </c>
      <c r="C12171" t="s">
        <v>21822</v>
      </c>
      <c r="D12171" t="s">
        <v>90</v>
      </c>
      <c r="E12171" t="s">
        <v>15684</v>
      </c>
      <c r="F12171" t="s">
        <v>40</v>
      </c>
      <c r="G12171">
        <v>2</v>
      </c>
      <c r="H12171">
        <v>6</v>
      </c>
      <c r="I12171">
        <v>2014</v>
      </c>
      <c r="J12171" t="s">
        <v>75</v>
      </c>
      <c r="K12171">
        <v>3.5339999999999998</v>
      </c>
      <c r="L12171">
        <v>-3.39</v>
      </c>
      <c r="M12171" s="54">
        <v>10.46</v>
      </c>
      <c r="N12171" t="s">
        <v>44</v>
      </c>
      <c r="O12171" t="s">
        <v>44</v>
      </c>
      <c r="P12171">
        <v>-99</v>
      </c>
    </row>
    <row r="12172" spans="1:16" x14ac:dyDescent="0.25">
      <c r="A12172" s="20" t="s">
        <v>19400</v>
      </c>
      <c r="B12172">
        <v>8</v>
      </c>
      <c r="C12172" t="s">
        <v>21822</v>
      </c>
      <c r="D12172" t="s">
        <v>90</v>
      </c>
      <c r="E12172" t="s">
        <v>15684</v>
      </c>
      <c r="F12172" t="s">
        <v>40</v>
      </c>
      <c r="G12172">
        <v>2</v>
      </c>
      <c r="H12172">
        <v>6</v>
      </c>
      <c r="I12172">
        <v>2014</v>
      </c>
      <c r="J12172" t="s">
        <v>75</v>
      </c>
      <c r="K12172">
        <v>8.5630000000000006</v>
      </c>
      <c r="L12172">
        <v>-0.18</v>
      </c>
      <c r="M12172" s="54">
        <v>17.3</v>
      </c>
      <c r="N12172" t="s">
        <v>44</v>
      </c>
      <c r="O12172" t="s">
        <v>44</v>
      </c>
      <c r="P12172">
        <v>-99</v>
      </c>
    </row>
    <row r="12173" spans="1:16" x14ac:dyDescent="0.25">
      <c r="A12173" s="20" t="s">
        <v>19400</v>
      </c>
      <c r="B12173">
        <v>8</v>
      </c>
      <c r="C12173" t="s">
        <v>21822</v>
      </c>
      <c r="D12173" t="s">
        <v>90</v>
      </c>
      <c r="E12173" t="s">
        <v>15684</v>
      </c>
      <c r="F12173" t="s">
        <v>40</v>
      </c>
      <c r="G12173">
        <v>2</v>
      </c>
      <c r="H12173">
        <v>6</v>
      </c>
      <c r="I12173">
        <v>2014</v>
      </c>
      <c r="J12173" t="s">
        <v>75</v>
      </c>
      <c r="K12173">
        <v>15.708</v>
      </c>
      <c r="L12173">
        <v>10.55</v>
      </c>
      <c r="M12173" s="54">
        <v>20.87</v>
      </c>
      <c r="N12173" t="s">
        <v>44</v>
      </c>
      <c r="O12173" t="s">
        <v>44</v>
      </c>
      <c r="P12173">
        <v>-99</v>
      </c>
    </row>
    <row r="12174" spans="1:16" x14ac:dyDescent="0.25">
      <c r="A12174" s="20" t="s">
        <v>19400</v>
      </c>
      <c r="B12174">
        <v>8</v>
      </c>
      <c r="C12174" t="s">
        <v>21822</v>
      </c>
      <c r="D12174" t="s">
        <v>90</v>
      </c>
      <c r="E12174" t="s">
        <v>15684</v>
      </c>
      <c r="F12174" t="s">
        <v>40</v>
      </c>
      <c r="G12174">
        <v>2</v>
      </c>
      <c r="H12174">
        <v>6</v>
      </c>
      <c r="I12174">
        <v>2014</v>
      </c>
      <c r="J12174" t="s">
        <v>75</v>
      </c>
      <c r="K12174">
        <v>16.968</v>
      </c>
      <c r="L12174">
        <v>11.15</v>
      </c>
      <c r="M12174" s="54">
        <v>22.79</v>
      </c>
      <c r="N12174" t="s">
        <v>44</v>
      </c>
      <c r="O12174" t="s">
        <v>44</v>
      </c>
      <c r="P12174">
        <v>-99</v>
      </c>
    </row>
    <row r="12175" spans="1:16" x14ac:dyDescent="0.25">
      <c r="A12175" s="20" t="s">
        <v>19400</v>
      </c>
      <c r="B12175">
        <v>8</v>
      </c>
      <c r="C12175" t="s">
        <v>21822</v>
      </c>
      <c r="D12175" t="s">
        <v>90</v>
      </c>
      <c r="E12175" t="s">
        <v>15684</v>
      </c>
      <c r="F12175" t="s">
        <v>40</v>
      </c>
      <c r="G12175">
        <v>2</v>
      </c>
      <c r="H12175">
        <v>6</v>
      </c>
      <c r="I12175">
        <v>2014</v>
      </c>
      <c r="J12175" t="s">
        <v>75</v>
      </c>
      <c r="K12175">
        <v>14.596</v>
      </c>
      <c r="L12175">
        <v>5.44</v>
      </c>
      <c r="M12175" s="54">
        <v>23.76</v>
      </c>
      <c r="N12175" t="s">
        <v>44</v>
      </c>
      <c r="O12175" t="s">
        <v>44</v>
      </c>
      <c r="P12175">
        <v>-99</v>
      </c>
    </row>
    <row r="12176" spans="1:16" x14ac:dyDescent="0.25">
      <c r="A12176" s="20" t="s">
        <v>19400</v>
      </c>
      <c r="B12176">
        <v>8</v>
      </c>
      <c r="C12176" t="s">
        <v>21822</v>
      </c>
      <c r="D12176" t="s">
        <v>90</v>
      </c>
      <c r="E12176" t="s">
        <v>15684</v>
      </c>
      <c r="F12176" t="s">
        <v>40</v>
      </c>
      <c r="G12176">
        <v>2</v>
      </c>
      <c r="H12176">
        <v>6</v>
      </c>
      <c r="I12176">
        <v>2014</v>
      </c>
      <c r="J12176" t="s">
        <v>75</v>
      </c>
      <c r="K12176">
        <v>4.1239999999999997</v>
      </c>
      <c r="L12176">
        <v>-16.71</v>
      </c>
      <c r="M12176" s="54">
        <v>24.95</v>
      </c>
      <c r="N12176" t="s">
        <v>44</v>
      </c>
      <c r="O12176" t="s">
        <v>44</v>
      </c>
      <c r="P12176">
        <v>-99</v>
      </c>
    </row>
    <row r="12177" spans="1:16" x14ac:dyDescent="0.25">
      <c r="A12177" s="20" t="s">
        <v>19400</v>
      </c>
      <c r="B12177">
        <v>8</v>
      </c>
      <c r="C12177" t="s">
        <v>21822</v>
      </c>
      <c r="D12177" t="s">
        <v>90</v>
      </c>
      <c r="E12177" t="s">
        <v>15684</v>
      </c>
      <c r="F12177" t="s">
        <v>40</v>
      </c>
      <c r="G12177">
        <v>2</v>
      </c>
      <c r="H12177">
        <v>6</v>
      </c>
      <c r="I12177">
        <v>2014</v>
      </c>
      <c r="J12177" t="s">
        <v>75</v>
      </c>
      <c r="K12177" t="s">
        <v>44</v>
      </c>
      <c r="L12177" t="s">
        <v>44</v>
      </c>
      <c r="M12177" s="54" t="s">
        <v>44</v>
      </c>
      <c r="N12177" t="s">
        <v>44</v>
      </c>
      <c r="O12177" t="s">
        <v>44</v>
      </c>
      <c r="P12177">
        <v>-99</v>
      </c>
    </row>
    <row r="12178" spans="1:16" x14ac:dyDescent="0.25">
      <c r="A12178" s="20" t="s">
        <v>19400</v>
      </c>
      <c r="B12178">
        <v>8</v>
      </c>
      <c r="C12178" t="s">
        <v>21822</v>
      </c>
      <c r="D12178" t="s">
        <v>90</v>
      </c>
      <c r="E12178" t="s">
        <v>15684</v>
      </c>
      <c r="F12178" t="s">
        <v>40</v>
      </c>
      <c r="G12178">
        <v>2</v>
      </c>
      <c r="H12178">
        <v>6</v>
      </c>
      <c r="I12178">
        <v>2014</v>
      </c>
      <c r="J12178" t="s">
        <v>75</v>
      </c>
      <c r="K12178">
        <v>-7.9210000000000003</v>
      </c>
      <c r="L12178">
        <v>-30.26</v>
      </c>
      <c r="M12178" s="54">
        <v>14.41</v>
      </c>
      <c r="N12178" t="s">
        <v>44</v>
      </c>
      <c r="O12178" t="s">
        <v>44</v>
      </c>
      <c r="P12178">
        <v>-99</v>
      </c>
    </row>
    <row r="12179" spans="1:16" x14ac:dyDescent="0.25">
      <c r="A12179" s="20" t="s">
        <v>19400</v>
      </c>
      <c r="B12179">
        <v>8</v>
      </c>
      <c r="C12179" t="s">
        <v>21822</v>
      </c>
      <c r="D12179" t="s">
        <v>90</v>
      </c>
      <c r="E12179" t="s">
        <v>15684</v>
      </c>
      <c r="F12179" t="s">
        <v>40</v>
      </c>
      <c r="G12179">
        <v>2</v>
      </c>
      <c r="H12179">
        <v>6</v>
      </c>
      <c r="I12179">
        <v>2014</v>
      </c>
      <c r="J12179" t="s">
        <v>75</v>
      </c>
      <c r="K12179">
        <v>-5.3579999999999997</v>
      </c>
      <c r="L12179">
        <v>-14.52</v>
      </c>
      <c r="M12179" s="54">
        <v>3.8</v>
      </c>
      <c r="N12179" t="s">
        <v>44</v>
      </c>
      <c r="O12179" t="s">
        <v>44</v>
      </c>
      <c r="P12179">
        <v>-99</v>
      </c>
    </row>
    <row r="12180" spans="1:16" x14ac:dyDescent="0.25">
      <c r="A12180" s="20" t="s">
        <v>19400</v>
      </c>
      <c r="B12180">
        <v>8</v>
      </c>
      <c r="C12180" t="s">
        <v>21822</v>
      </c>
      <c r="D12180" t="s">
        <v>90</v>
      </c>
      <c r="E12180" t="s">
        <v>15684</v>
      </c>
      <c r="F12180" t="s">
        <v>40</v>
      </c>
      <c r="G12180">
        <v>2</v>
      </c>
      <c r="H12180">
        <v>6</v>
      </c>
      <c r="I12180">
        <v>2014</v>
      </c>
      <c r="J12180" t="s">
        <v>75</v>
      </c>
      <c r="K12180">
        <v>20.431000000000001</v>
      </c>
      <c r="L12180">
        <v>14.33</v>
      </c>
      <c r="M12180" s="54">
        <v>26.53</v>
      </c>
      <c r="N12180" t="s">
        <v>44</v>
      </c>
      <c r="O12180" t="s">
        <v>44</v>
      </c>
      <c r="P12180">
        <v>-99</v>
      </c>
    </row>
    <row r="12181" spans="1:16" x14ac:dyDescent="0.25">
      <c r="A12181" s="20" t="s">
        <v>19400</v>
      </c>
      <c r="B12181">
        <v>8</v>
      </c>
      <c r="C12181" t="s">
        <v>21822</v>
      </c>
      <c r="D12181" t="s">
        <v>90</v>
      </c>
      <c r="E12181" t="s">
        <v>15684</v>
      </c>
      <c r="F12181" t="s">
        <v>40</v>
      </c>
      <c r="G12181">
        <v>2</v>
      </c>
      <c r="H12181">
        <v>6</v>
      </c>
      <c r="I12181">
        <v>2014</v>
      </c>
      <c r="J12181" t="s">
        <v>75</v>
      </c>
      <c r="K12181">
        <v>-5.1319999999999997</v>
      </c>
      <c r="L12181">
        <v>-26.86</v>
      </c>
      <c r="M12181" s="54">
        <v>16.600000000000001</v>
      </c>
      <c r="N12181" t="s">
        <v>44</v>
      </c>
      <c r="O12181" t="s">
        <v>44</v>
      </c>
      <c r="P12181">
        <v>-99</v>
      </c>
    </row>
    <row r="12182" spans="1:16" x14ac:dyDescent="0.25">
      <c r="A12182" s="20" t="s">
        <v>19400</v>
      </c>
      <c r="B12182">
        <v>8</v>
      </c>
      <c r="C12182" t="s">
        <v>21822</v>
      </c>
      <c r="D12182" t="s">
        <v>90</v>
      </c>
      <c r="E12182" t="s">
        <v>15684</v>
      </c>
      <c r="F12182" t="s">
        <v>40</v>
      </c>
      <c r="G12182">
        <v>2</v>
      </c>
      <c r="H12182">
        <v>6</v>
      </c>
      <c r="I12182">
        <v>2014</v>
      </c>
      <c r="J12182" t="s">
        <v>75</v>
      </c>
      <c r="K12182">
        <v>-1.623</v>
      </c>
      <c r="L12182">
        <v>-13.25</v>
      </c>
      <c r="M12182" s="54">
        <v>10</v>
      </c>
      <c r="N12182" t="s">
        <v>44</v>
      </c>
      <c r="O12182" t="s">
        <v>44</v>
      </c>
      <c r="P12182">
        <v>-99</v>
      </c>
    </row>
    <row r="12183" spans="1:16" x14ac:dyDescent="0.25">
      <c r="A12183" s="20" t="s">
        <v>19400</v>
      </c>
      <c r="B12183">
        <v>8</v>
      </c>
      <c r="C12183" t="s">
        <v>21822</v>
      </c>
      <c r="D12183" t="s">
        <v>90</v>
      </c>
      <c r="E12183" t="s">
        <v>15684</v>
      </c>
      <c r="F12183" t="s">
        <v>40</v>
      </c>
      <c r="G12183">
        <v>2</v>
      </c>
      <c r="H12183">
        <v>6</v>
      </c>
      <c r="I12183">
        <v>2014</v>
      </c>
      <c r="J12183" t="s">
        <v>75</v>
      </c>
      <c r="K12183" t="s">
        <v>44</v>
      </c>
      <c r="L12183" t="s">
        <v>44</v>
      </c>
      <c r="M12183" s="54" t="s">
        <v>44</v>
      </c>
      <c r="N12183" t="s">
        <v>44</v>
      </c>
      <c r="O12183" t="s">
        <v>44</v>
      </c>
      <c r="P12183">
        <v>-99</v>
      </c>
    </row>
    <row r="12184" spans="1:16" x14ac:dyDescent="0.25">
      <c r="A12184" s="20" t="s">
        <v>19400</v>
      </c>
      <c r="B12184">
        <v>8</v>
      </c>
      <c r="C12184" t="s">
        <v>21822</v>
      </c>
      <c r="D12184" t="s">
        <v>90</v>
      </c>
      <c r="E12184" t="s">
        <v>15684</v>
      </c>
      <c r="F12184" t="s">
        <v>40</v>
      </c>
      <c r="G12184">
        <v>2</v>
      </c>
      <c r="H12184">
        <v>6</v>
      </c>
      <c r="I12184">
        <v>2014</v>
      </c>
      <c r="J12184" t="s">
        <v>75</v>
      </c>
      <c r="K12184">
        <v>0.52300000000000002</v>
      </c>
      <c r="L12184">
        <v>-6.3</v>
      </c>
      <c r="M12184" s="54">
        <v>7.35</v>
      </c>
      <c r="N12184" t="s">
        <v>44</v>
      </c>
      <c r="O12184" t="s">
        <v>44</v>
      </c>
      <c r="P12184">
        <v>-99</v>
      </c>
    </row>
    <row r="12185" spans="1:16" x14ac:dyDescent="0.25">
      <c r="A12185" s="20" t="s">
        <v>19400</v>
      </c>
      <c r="B12185">
        <v>8</v>
      </c>
      <c r="C12185" t="s">
        <v>21822</v>
      </c>
      <c r="D12185" t="s">
        <v>90</v>
      </c>
      <c r="E12185" t="s">
        <v>15684</v>
      </c>
      <c r="F12185" t="s">
        <v>40</v>
      </c>
      <c r="G12185">
        <v>2</v>
      </c>
      <c r="H12185">
        <v>6</v>
      </c>
      <c r="I12185">
        <v>2014</v>
      </c>
      <c r="J12185" t="s">
        <v>75</v>
      </c>
      <c r="K12185" t="s">
        <v>44</v>
      </c>
      <c r="L12185" t="s">
        <v>44</v>
      </c>
      <c r="M12185" s="54" t="s">
        <v>44</v>
      </c>
      <c r="N12185" t="s">
        <v>44</v>
      </c>
      <c r="O12185" t="s">
        <v>44</v>
      </c>
      <c r="P12185">
        <v>-99</v>
      </c>
    </row>
    <row r="12186" spans="1:16" x14ac:dyDescent="0.25">
      <c r="A12186" s="20" t="s">
        <v>19400</v>
      </c>
      <c r="B12186">
        <v>8</v>
      </c>
      <c r="C12186" t="s">
        <v>21822</v>
      </c>
      <c r="D12186" t="s">
        <v>90</v>
      </c>
      <c r="E12186" t="s">
        <v>15684</v>
      </c>
      <c r="F12186" t="s">
        <v>40</v>
      </c>
      <c r="G12186">
        <v>2</v>
      </c>
      <c r="H12186">
        <v>6</v>
      </c>
      <c r="I12186">
        <v>2014</v>
      </c>
      <c r="J12186" t="s">
        <v>75</v>
      </c>
      <c r="K12186" t="s">
        <v>44</v>
      </c>
      <c r="L12186" t="s">
        <v>44</v>
      </c>
      <c r="M12186" s="54" t="s">
        <v>44</v>
      </c>
      <c r="N12186" t="s">
        <v>44</v>
      </c>
      <c r="O12186" t="s">
        <v>44</v>
      </c>
      <c r="P12186">
        <v>-99</v>
      </c>
    </row>
    <row r="12187" spans="1:16" x14ac:dyDescent="0.25">
      <c r="A12187" s="20" t="s">
        <v>19401</v>
      </c>
      <c r="B12187">
        <v>8</v>
      </c>
      <c r="C12187" t="s">
        <v>21822</v>
      </c>
      <c r="D12187" t="s">
        <v>90</v>
      </c>
      <c r="E12187" t="s">
        <v>15684</v>
      </c>
      <c r="F12187" t="s">
        <v>40</v>
      </c>
      <c r="G12187">
        <v>3</v>
      </c>
      <c r="H12187">
        <v>6</v>
      </c>
      <c r="I12187">
        <v>2014</v>
      </c>
      <c r="J12187" t="s">
        <v>75</v>
      </c>
      <c r="K12187">
        <v>-0.72099999999999997</v>
      </c>
      <c r="L12187">
        <v>-8.36</v>
      </c>
      <c r="M12187" s="54">
        <v>6.92</v>
      </c>
      <c r="N12187" t="s">
        <v>44</v>
      </c>
      <c r="O12187" t="s">
        <v>44</v>
      </c>
      <c r="P12187">
        <v>-99</v>
      </c>
    </row>
    <row r="12188" spans="1:16" x14ac:dyDescent="0.25">
      <c r="A12188" s="20" t="s">
        <v>19401</v>
      </c>
      <c r="B12188">
        <v>8</v>
      </c>
      <c r="C12188" t="s">
        <v>21822</v>
      </c>
      <c r="D12188" t="s">
        <v>90</v>
      </c>
      <c r="E12188" t="s">
        <v>15684</v>
      </c>
      <c r="F12188" t="s">
        <v>40</v>
      </c>
      <c r="G12188">
        <v>3</v>
      </c>
      <c r="H12188">
        <v>6</v>
      </c>
      <c r="I12188">
        <v>2014</v>
      </c>
      <c r="J12188" t="s">
        <v>75</v>
      </c>
      <c r="K12188">
        <v>14.574</v>
      </c>
      <c r="L12188">
        <v>7.55</v>
      </c>
      <c r="M12188" s="54">
        <v>21.6</v>
      </c>
      <c r="N12188" t="s">
        <v>44</v>
      </c>
      <c r="O12188" t="s">
        <v>44</v>
      </c>
      <c r="P12188">
        <v>-99</v>
      </c>
    </row>
    <row r="12189" spans="1:16" x14ac:dyDescent="0.25">
      <c r="A12189" s="20" t="s">
        <v>19401</v>
      </c>
      <c r="B12189">
        <v>8</v>
      </c>
      <c r="C12189" t="s">
        <v>21822</v>
      </c>
      <c r="D12189" t="s">
        <v>90</v>
      </c>
      <c r="E12189" t="s">
        <v>15684</v>
      </c>
      <c r="F12189" t="s">
        <v>40</v>
      </c>
      <c r="G12189">
        <v>3</v>
      </c>
      <c r="H12189">
        <v>6</v>
      </c>
      <c r="I12189">
        <v>2014</v>
      </c>
      <c r="J12189" t="s">
        <v>75</v>
      </c>
      <c r="K12189">
        <v>7.718</v>
      </c>
      <c r="L12189">
        <v>0.88</v>
      </c>
      <c r="M12189" s="54">
        <v>14.56</v>
      </c>
      <c r="N12189" t="s">
        <v>44</v>
      </c>
      <c r="O12189" t="s">
        <v>44</v>
      </c>
      <c r="P12189">
        <v>-99</v>
      </c>
    </row>
    <row r="12190" spans="1:16" x14ac:dyDescent="0.25">
      <c r="A12190" s="20" t="s">
        <v>19401</v>
      </c>
      <c r="B12190">
        <v>8</v>
      </c>
      <c r="C12190" t="s">
        <v>21822</v>
      </c>
      <c r="D12190" t="s">
        <v>90</v>
      </c>
      <c r="E12190" t="s">
        <v>15684</v>
      </c>
      <c r="F12190" t="s">
        <v>40</v>
      </c>
      <c r="G12190">
        <v>3</v>
      </c>
      <c r="H12190">
        <v>6</v>
      </c>
      <c r="I12190">
        <v>2014</v>
      </c>
      <c r="J12190" t="s">
        <v>75</v>
      </c>
      <c r="K12190">
        <v>3.9729999999999999</v>
      </c>
      <c r="L12190">
        <v>-3.16</v>
      </c>
      <c r="M12190" s="54">
        <v>11.1</v>
      </c>
      <c r="N12190" t="s">
        <v>44</v>
      </c>
      <c r="O12190" t="s">
        <v>44</v>
      </c>
      <c r="P12190">
        <v>-99</v>
      </c>
    </row>
    <row r="12191" spans="1:16" x14ac:dyDescent="0.25">
      <c r="A12191" s="20" t="s">
        <v>19401</v>
      </c>
      <c r="B12191">
        <v>8</v>
      </c>
      <c r="C12191" t="s">
        <v>21822</v>
      </c>
      <c r="D12191" t="s">
        <v>90</v>
      </c>
      <c r="E12191" t="s">
        <v>15684</v>
      </c>
      <c r="F12191" t="s">
        <v>40</v>
      </c>
      <c r="G12191">
        <v>3</v>
      </c>
      <c r="H12191">
        <v>6</v>
      </c>
      <c r="I12191">
        <v>2014</v>
      </c>
      <c r="J12191" t="s">
        <v>75</v>
      </c>
      <c r="K12191">
        <v>3.472</v>
      </c>
      <c r="L12191">
        <v>-3.39</v>
      </c>
      <c r="M12191" s="54">
        <v>10.34</v>
      </c>
      <c r="N12191" t="s">
        <v>44</v>
      </c>
      <c r="O12191" t="s">
        <v>44</v>
      </c>
      <c r="P12191">
        <v>-99</v>
      </c>
    </row>
    <row r="12192" spans="1:16" x14ac:dyDescent="0.25">
      <c r="A12192" s="20" t="s">
        <v>19401</v>
      </c>
      <c r="B12192">
        <v>8</v>
      </c>
      <c r="C12192" t="s">
        <v>21822</v>
      </c>
      <c r="D12192" t="s">
        <v>90</v>
      </c>
      <c r="E12192" t="s">
        <v>15684</v>
      </c>
      <c r="F12192" t="s">
        <v>40</v>
      </c>
      <c r="G12192">
        <v>3</v>
      </c>
      <c r="H12192">
        <v>6</v>
      </c>
      <c r="I12192">
        <v>2014</v>
      </c>
      <c r="J12192" t="s">
        <v>75</v>
      </c>
      <c r="K12192">
        <v>8.5009999999999994</v>
      </c>
      <c r="L12192">
        <v>-0.19</v>
      </c>
      <c r="M12192" s="54">
        <v>17.190000000000001</v>
      </c>
      <c r="N12192" t="s">
        <v>44</v>
      </c>
      <c r="O12192" t="s">
        <v>44</v>
      </c>
      <c r="P12192">
        <v>-99</v>
      </c>
    </row>
    <row r="12193" spans="1:16" x14ac:dyDescent="0.25">
      <c r="A12193" s="20" t="s">
        <v>19401</v>
      </c>
      <c r="B12193">
        <v>8</v>
      </c>
      <c r="C12193" t="s">
        <v>21822</v>
      </c>
      <c r="D12193" t="s">
        <v>90</v>
      </c>
      <c r="E12193" t="s">
        <v>15684</v>
      </c>
      <c r="F12193" t="s">
        <v>40</v>
      </c>
      <c r="G12193">
        <v>3</v>
      </c>
      <c r="H12193">
        <v>6</v>
      </c>
      <c r="I12193">
        <v>2014</v>
      </c>
      <c r="J12193" t="s">
        <v>75</v>
      </c>
      <c r="K12193">
        <v>15.646000000000001</v>
      </c>
      <c r="L12193">
        <v>10.57</v>
      </c>
      <c r="M12193" s="54">
        <v>20.72</v>
      </c>
      <c r="N12193" t="s">
        <v>44</v>
      </c>
      <c r="O12193" t="s">
        <v>44</v>
      </c>
      <c r="P12193">
        <v>-99</v>
      </c>
    </row>
    <row r="12194" spans="1:16" x14ac:dyDescent="0.25">
      <c r="A12194" s="20" t="s">
        <v>19401</v>
      </c>
      <c r="B12194">
        <v>8</v>
      </c>
      <c r="C12194" t="s">
        <v>21822</v>
      </c>
      <c r="D12194" t="s">
        <v>90</v>
      </c>
      <c r="E12194" t="s">
        <v>15684</v>
      </c>
      <c r="F12194" t="s">
        <v>40</v>
      </c>
      <c r="G12194">
        <v>3</v>
      </c>
      <c r="H12194">
        <v>6</v>
      </c>
      <c r="I12194">
        <v>2014</v>
      </c>
      <c r="J12194" t="s">
        <v>75</v>
      </c>
      <c r="K12194">
        <v>16.905999999999999</v>
      </c>
      <c r="L12194">
        <v>11.16</v>
      </c>
      <c r="M12194" s="54">
        <v>22.66</v>
      </c>
      <c r="N12194" t="s">
        <v>44</v>
      </c>
      <c r="O12194" t="s">
        <v>44</v>
      </c>
      <c r="P12194">
        <v>-99</v>
      </c>
    </row>
    <row r="12195" spans="1:16" x14ac:dyDescent="0.25">
      <c r="A12195" s="20" t="s">
        <v>19401</v>
      </c>
      <c r="B12195">
        <v>8</v>
      </c>
      <c r="C12195" t="s">
        <v>21822</v>
      </c>
      <c r="D12195" t="s">
        <v>90</v>
      </c>
      <c r="E12195" t="s">
        <v>15684</v>
      </c>
      <c r="F12195" t="s">
        <v>40</v>
      </c>
      <c r="G12195">
        <v>3</v>
      </c>
      <c r="H12195">
        <v>6</v>
      </c>
      <c r="I12195">
        <v>2014</v>
      </c>
      <c r="J12195" t="s">
        <v>75</v>
      </c>
      <c r="K12195">
        <v>14.534000000000001</v>
      </c>
      <c r="L12195">
        <v>5.42</v>
      </c>
      <c r="M12195" s="54">
        <v>23.65</v>
      </c>
      <c r="N12195" t="s">
        <v>44</v>
      </c>
      <c r="O12195" t="s">
        <v>44</v>
      </c>
      <c r="P12195">
        <v>-99</v>
      </c>
    </row>
    <row r="12196" spans="1:16" x14ac:dyDescent="0.25">
      <c r="A12196" s="20" t="s">
        <v>19401</v>
      </c>
      <c r="B12196">
        <v>8</v>
      </c>
      <c r="C12196" t="s">
        <v>21822</v>
      </c>
      <c r="D12196" t="s">
        <v>90</v>
      </c>
      <c r="E12196" t="s">
        <v>15684</v>
      </c>
      <c r="F12196" t="s">
        <v>40</v>
      </c>
      <c r="G12196">
        <v>3</v>
      </c>
      <c r="H12196">
        <v>6</v>
      </c>
      <c r="I12196">
        <v>2014</v>
      </c>
      <c r="J12196" t="s">
        <v>75</v>
      </c>
      <c r="K12196">
        <v>4.0609999999999999</v>
      </c>
      <c r="L12196">
        <v>-16.75</v>
      </c>
      <c r="M12196" s="54">
        <v>24.87</v>
      </c>
      <c r="N12196" t="s">
        <v>44</v>
      </c>
      <c r="O12196" t="s">
        <v>44</v>
      </c>
      <c r="P12196">
        <v>-99</v>
      </c>
    </row>
    <row r="12197" spans="1:16" x14ac:dyDescent="0.25">
      <c r="A12197" s="20" t="s">
        <v>19401</v>
      </c>
      <c r="B12197">
        <v>8</v>
      </c>
      <c r="C12197" t="s">
        <v>21822</v>
      </c>
      <c r="D12197" t="s">
        <v>90</v>
      </c>
      <c r="E12197" t="s">
        <v>15684</v>
      </c>
      <c r="F12197" t="s">
        <v>40</v>
      </c>
      <c r="G12197">
        <v>3</v>
      </c>
      <c r="H12197">
        <v>6</v>
      </c>
      <c r="I12197">
        <v>2014</v>
      </c>
      <c r="J12197" t="s">
        <v>75</v>
      </c>
      <c r="K12197" t="s">
        <v>44</v>
      </c>
      <c r="L12197" t="s">
        <v>44</v>
      </c>
      <c r="M12197" s="54" t="s">
        <v>44</v>
      </c>
      <c r="N12197" t="s">
        <v>44</v>
      </c>
      <c r="O12197" t="s">
        <v>44</v>
      </c>
      <c r="P12197">
        <v>-99</v>
      </c>
    </row>
    <row r="12198" spans="1:16" x14ac:dyDescent="0.25">
      <c r="A12198" s="20" t="s">
        <v>19401</v>
      </c>
      <c r="B12198">
        <v>8</v>
      </c>
      <c r="C12198" t="s">
        <v>21822</v>
      </c>
      <c r="D12198" t="s">
        <v>90</v>
      </c>
      <c r="E12198" t="s">
        <v>15684</v>
      </c>
      <c r="F12198" t="s">
        <v>40</v>
      </c>
      <c r="G12198">
        <v>3</v>
      </c>
      <c r="H12198">
        <v>6</v>
      </c>
      <c r="I12198">
        <v>2014</v>
      </c>
      <c r="J12198" t="s">
        <v>75</v>
      </c>
      <c r="K12198">
        <v>-7.9829999999999997</v>
      </c>
      <c r="L12198">
        <v>-30.3</v>
      </c>
      <c r="M12198" s="54">
        <v>14.33</v>
      </c>
      <c r="N12198" t="s">
        <v>44</v>
      </c>
      <c r="O12198" t="s">
        <v>44</v>
      </c>
      <c r="P12198">
        <v>-99</v>
      </c>
    </row>
    <row r="12199" spans="1:16" x14ac:dyDescent="0.25">
      <c r="A12199" s="20" t="s">
        <v>19401</v>
      </c>
      <c r="B12199">
        <v>8</v>
      </c>
      <c r="C12199" t="s">
        <v>21822</v>
      </c>
      <c r="D12199" t="s">
        <v>90</v>
      </c>
      <c r="E12199" t="s">
        <v>15684</v>
      </c>
      <c r="F12199" t="s">
        <v>40</v>
      </c>
      <c r="G12199">
        <v>3</v>
      </c>
      <c r="H12199">
        <v>6</v>
      </c>
      <c r="I12199">
        <v>2014</v>
      </c>
      <c r="J12199" t="s">
        <v>75</v>
      </c>
      <c r="K12199">
        <v>-5.42</v>
      </c>
      <c r="L12199">
        <v>-14.54</v>
      </c>
      <c r="M12199" s="54">
        <v>3.7</v>
      </c>
      <c r="N12199" t="s">
        <v>44</v>
      </c>
      <c r="O12199" t="s">
        <v>44</v>
      </c>
      <c r="P12199">
        <v>-99</v>
      </c>
    </row>
    <row r="12200" spans="1:16" x14ac:dyDescent="0.25">
      <c r="A12200" s="20" t="s">
        <v>19401</v>
      </c>
      <c r="B12200">
        <v>8</v>
      </c>
      <c r="C12200" t="s">
        <v>21822</v>
      </c>
      <c r="D12200" t="s">
        <v>90</v>
      </c>
      <c r="E12200" t="s">
        <v>15684</v>
      </c>
      <c r="F12200" t="s">
        <v>40</v>
      </c>
      <c r="G12200">
        <v>3</v>
      </c>
      <c r="H12200">
        <v>6</v>
      </c>
      <c r="I12200">
        <v>2014</v>
      </c>
      <c r="J12200" t="s">
        <v>75</v>
      </c>
      <c r="K12200">
        <v>20.369</v>
      </c>
      <c r="L12200">
        <v>14.34</v>
      </c>
      <c r="M12200" s="54">
        <v>26.4</v>
      </c>
      <c r="N12200" t="s">
        <v>44</v>
      </c>
      <c r="O12200" t="s">
        <v>44</v>
      </c>
      <c r="P12200">
        <v>-99</v>
      </c>
    </row>
    <row r="12201" spans="1:16" x14ac:dyDescent="0.25">
      <c r="A12201" s="20" t="s">
        <v>19401</v>
      </c>
      <c r="B12201">
        <v>8</v>
      </c>
      <c r="C12201" t="s">
        <v>21822</v>
      </c>
      <c r="D12201" t="s">
        <v>90</v>
      </c>
      <c r="E12201" t="s">
        <v>15684</v>
      </c>
      <c r="F12201" t="s">
        <v>40</v>
      </c>
      <c r="G12201">
        <v>3</v>
      </c>
      <c r="H12201">
        <v>6</v>
      </c>
      <c r="I12201">
        <v>2014</v>
      </c>
      <c r="J12201" t="s">
        <v>75</v>
      </c>
      <c r="K12201">
        <v>-5.1950000000000003</v>
      </c>
      <c r="L12201">
        <v>-26.91</v>
      </c>
      <c r="M12201" s="54">
        <v>16.52</v>
      </c>
      <c r="N12201" t="s">
        <v>44</v>
      </c>
      <c r="O12201" t="s">
        <v>44</v>
      </c>
      <c r="P12201">
        <v>-99</v>
      </c>
    </row>
    <row r="12202" spans="1:16" x14ac:dyDescent="0.25">
      <c r="A12202" s="20" t="s">
        <v>19401</v>
      </c>
      <c r="B12202">
        <v>8</v>
      </c>
      <c r="C12202" t="s">
        <v>21822</v>
      </c>
      <c r="D12202" t="s">
        <v>90</v>
      </c>
      <c r="E12202" t="s">
        <v>15684</v>
      </c>
      <c r="F12202" t="s">
        <v>40</v>
      </c>
      <c r="G12202">
        <v>3</v>
      </c>
      <c r="H12202">
        <v>6</v>
      </c>
      <c r="I12202">
        <v>2014</v>
      </c>
      <c r="J12202" t="s">
        <v>75</v>
      </c>
      <c r="K12202">
        <v>-1.6850000000000001</v>
      </c>
      <c r="L12202">
        <v>-13.27</v>
      </c>
      <c r="M12202" s="54">
        <v>9.9</v>
      </c>
      <c r="N12202" t="s">
        <v>44</v>
      </c>
      <c r="O12202" t="s">
        <v>44</v>
      </c>
      <c r="P12202">
        <v>-99</v>
      </c>
    </row>
    <row r="12203" spans="1:16" x14ac:dyDescent="0.25">
      <c r="A12203" s="20" t="s">
        <v>19401</v>
      </c>
      <c r="B12203">
        <v>8</v>
      </c>
      <c r="C12203" t="s">
        <v>21822</v>
      </c>
      <c r="D12203" t="s">
        <v>90</v>
      </c>
      <c r="E12203" t="s">
        <v>15684</v>
      </c>
      <c r="F12203" t="s">
        <v>40</v>
      </c>
      <c r="G12203">
        <v>3</v>
      </c>
      <c r="H12203">
        <v>6</v>
      </c>
      <c r="I12203">
        <v>2014</v>
      </c>
      <c r="J12203" t="s">
        <v>75</v>
      </c>
      <c r="K12203" t="s">
        <v>44</v>
      </c>
      <c r="L12203" t="s">
        <v>44</v>
      </c>
      <c r="M12203" s="54" t="s">
        <v>44</v>
      </c>
      <c r="N12203" t="s">
        <v>44</v>
      </c>
      <c r="O12203" t="s">
        <v>44</v>
      </c>
      <c r="P12203">
        <v>-99</v>
      </c>
    </row>
    <row r="12204" spans="1:16" x14ac:dyDescent="0.25">
      <c r="A12204" s="20" t="s">
        <v>19401</v>
      </c>
      <c r="B12204">
        <v>8</v>
      </c>
      <c r="C12204" t="s">
        <v>21822</v>
      </c>
      <c r="D12204" t="s">
        <v>90</v>
      </c>
      <c r="E12204" t="s">
        <v>15684</v>
      </c>
      <c r="F12204" t="s">
        <v>40</v>
      </c>
      <c r="G12204">
        <v>3</v>
      </c>
      <c r="H12204">
        <v>6</v>
      </c>
      <c r="I12204">
        <v>2014</v>
      </c>
      <c r="J12204" t="s">
        <v>75</v>
      </c>
      <c r="K12204">
        <v>0.46100000000000002</v>
      </c>
      <c r="L12204">
        <v>-6.3</v>
      </c>
      <c r="M12204" s="54">
        <v>7.22</v>
      </c>
      <c r="N12204" t="s">
        <v>44</v>
      </c>
      <c r="O12204" t="s">
        <v>44</v>
      </c>
      <c r="P12204">
        <v>-99</v>
      </c>
    </row>
    <row r="12205" spans="1:16" x14ac:dyDescent="0.25">
      <c r="A12205" s="20" t="s">
        <v>19401</v>
      </c>
      <c r="B12205">
        <v>8</v>
      </c>
      <c r="C12205" t="s">
        <v>21822</v>
      </c>
      <c r="D12205" t="s">
        <v>90</v>
      </c>
      <c r="E12205" t="s">
        <v>15684</v>
      </c>
      <c r="F12205" t="s">
        <v>40</v>
      </c>
      <c r="G12205">
        <v>3</v>
      </c>
      <c r="H12205">
        <v>6</v>
      </c>
      <c r="I12205">
        <v>2014</v>
      </c>
      <c r="J12205" t="s">
        <v>75</v>
      </c>
      <c r="K12205" t="s">
        <v>44</v>
      </c>
      <c r="L12205" t="s">
        <v>44</v>
      </c>
      <c r="M12205" s="54" t="s">
        <v>44</v>
      </c>
      <c r="N12205" t="s">
        <v>44</v>
      </c>
      <c r="O12205" t="s">
        <v>44</v>
      </c>
      <c r="P12205">
        <v>-99</v>
      </c>
    </row>
    <row r="12206" spans="1:16" x14ac:dyDescent="0.25">
      <c r="A12206" s="20" t="s">
        <v>19401</v>
      </c>
      <c r="B12206">
        <v>8</v>
      </c>
      <c r="C12206" t="s">
        <v>21822</v>
      </c>
      <c r="D12206" t="s">
        <v>90</v>
      </c>
      <c r="E12206" t="s">
        <v>15684</v>
      </c>
      <c r="F12206" t="s">
        <v>40</v>
      </c>
      <c r="G12206">
        <v>3</v>
      </c>
      <c r="H12206">
        <v>6</v>
      </c>
      <c r="I12206">
        <v>2014</v>
      </c>
      <c r="J12206" t="s">
        <v>75</v>
      </c>
      <c r="K12206" t="s">
        <v>44</v>
      </c>
      <c r="L12206" t="s">
        <v>44</v>
      </c>
      <c r="M12206" s="54" t="s">
        <v>44</v>
      </c>
      <c r="N12206" t="s">
        <v>44</v>
      </c>
      <c r="O12206" t="s">
        <v>44</v>
      </c>
      <c r="P12206">
        <v>-99</v>
      </c>
    </row>
    <row r="12207" spans="1:16" x14ac:dyDescent="0.25">
      <c r="A12207" s="20" t="s">
        <v>19402</v>
      </c>
      <c r="B12207">
        <v>8</v>
      </c>
      <c r="C12207" t="s">
        <v>21822</v>
      </c>
      <c r="D12207" t="s">
        <v>90</v>
      </c>
      <c r="E12207" t="s">
        <v>15684</v>
      </c>
      <c r="F12207" t="s">
        <v>40</v>
      </c>
      <c r="G12207">
        <v>4</v>
      </c>
      <c r="H12207">
        <v>6</v>
      </c>
      <c r="I12207">
        <v>2014</v>
      </c>
      <c r="J12207" t="s">
        <v>75</v>
      </c>
      <c r="K12207">
        <v>-1.02</v>
      </c>
      <c r="L12207">
        <v>-8.57</v>
      </c>
      <c r="M12207" s="54">
        <v>6.53</v>
      </c>
      <c r="N12207" t="s">
        <v>44</v>
      </c>
      <c r="O12207" t="s">
        <v>44</v>
      </c>
      <c r="P12207">
        <v>-99</v>
      </c>
    </row>
    <row r="12208" spans="1:16" x14ac:dyDescent="0.25">
      <c r="A12208" s="20" t="s">
        <v>19402</v>
      </c>
      <c r="B12208">
        <v>8</v>
      </c>
      <c r="C12208" t="s">
        <v>21822</v>
      </c>
      <c r="D12208" t="s">
        <v>90</v>
      </c>
      <c r="E12208" t="s">
        <v>15684</v>
      </c>
      <c r="F12208" t="s">
        <v>40</v>
      </c>
      <c r="G12208">
        <v>4</v>
      </c>
      <c r="H12208">
        <v>6</v>
      </c>
      <c r="I12208">
        <v>2014</v>
      </c>
      <c r="J12208" t="s">
        <v>75</v>
      </c>
      <c r="K12208">
        <v>14.273999999999999</v>
      </c>
      <c r="L12208">
        <v>7.35</v>
      </c>
      <c r="M12208" s="54">
        <v>21.2</v>
      </c>
      <c r="N12208" t="s">
        <v>44</v>
      </c>
      <c r="O12208" t="s">
        <v>44</v>
      </c>
      <c r="P12208">
        <v>-99</v>
      </c>
    </row>
    <row r="12209" spans="1:16" x14ac:dyDescent="0.25">
      <c r="A12209" s="20" t="s">
        <v>19402</v>
      </c>
      <c r="B12209">
        <v>8</v>
      </c>
      <c r="C12209" t="s">
        <v>21822</v>
      </c>
      <c r="D12209" t="s">
        <v>90</v>
      </c>
      <c r="E12209" t="s">
        <v>15684</v>
      </c>
      <c r="F12209" t="s">
        <v>40</v>
      </c>
      <c r="G12209">
        <v>4</v>
      </c>
      <c r="H12209">
        <v>6</v>
      </c>
      <c r="I12209">
        <v>2014</v>
      </c>
      <c r="J12209" t="s">
        <v>75</v>
      </c>
      <c r="K12209">
        <v>7.4180000000000001</v>
      </c>
      <c r="L12209">
        <v>0.68</v>
      </c>
      <c r="M12209" s="54">
        <v>14.16</v>
      </c>
      <c r="N12209" t="s">
        <v>44</v>
      </c>
      <c r="O12209" t="s">
        <v>44</v>
      </c>
      <c r="P12209">
        <v>-99</v>
      </c>
    </row>
    <row r="12210" spans="1:16" x14ac:dyDescent="0.25">
      <c r="A12210" s="20" t="s">
        <v>19402</v>
      </c>
      <c r="B12210">
        <v>8</v>
      </c>
      <c r="C12210" t="s">
        <v>21822</v>
      </c>
      <c r="D12210" t="s">
        <v>90</v>
      </c>
      <c r="E12210" t="s">
        <v>15684</v>
      </c>
      <c r="F12210" t="s">
        <v>40</v>
      </c>
      <c r="G12210">
        <v>4</v>
      </c>
      <c r="H12210">
        <v>6</v>
      </c>
      <c r="I12210">
        <v>2014</v>
      </c>
      <c r="J12210" t="s">
        <v>75</v>
      </c>
      <c r="K12210">
        <v>3.673</v>
      </c>
      <c r="L12210">
        <v>-3.36</v>
      </c>
      <c r="M12210" s="54">
        <v>10.7</v>
      </c>
      <c r="N12210" t="s">
        <v>44</v>
      </c>
      <c r="O12210" t="s">
        <v>44</v>
      </c>
      <c r="P12210">
        <v>-99</v>
      </c>
    </row>
    <row r="12211" spans="1:16" x14ac:dyDescent="0.25">
      <c r="A12211" s="20" t="s">
        <v>19402</v>
      </c>
      <c r="B12211">
        <v>8</v>
      </c>
      <c r="C12211" t="s">
        <v>21822</v>
      </c>
      <c r="D12211" t="s">
        <v>90</v>
      </c>
      <c r="E12211" t="s">
        <v>15684</v>
      </c>
      <c r="F12211" t="s">
        <v>40</v>
      </c>
      <c r="G12211">
        <v>4</v>
      </c>
      <c r="H12211">
        <v>6</v>
      </c>
      <c r="I12211">
        <v>2014</v>
      </c>
      <c r="J12211" t="s">
        <v>75</v>
      </c>
      <c r="K12211">
        <v>3.173</v>
      </c>
      <c r="L12211">
        <v>-3.59</v>
      </c>
      <c r="M12211" s="54">
        <v>9.93</v>
      </c>
      <c r="N12211" t="s">
        <v>44</v>
      </c>
      <c r="O12211" t="s">
        <v>44</v>
      </c>
      <c r="P12211">
        <v>-99</v>
      </c>
    </row>
    <row r="12212" spans="1:16" x14ac:dyDescent="0.25">
      <c r="A12212" s="20" t="s">
        <v>19402</v>
      </c>
      <c r="B12212">
        <v>8</v>
      </c>
      <c r="C12212" t="s">
        <v>21822</v>
      </c>
      <c r="D12212" t="s">
        <v>90</v>
      </c>
      <c r="E12212" t="s">
        <v>15684</v>
      </c>
      <c r="F12212" t="s">
        <v>40</v>
      </c>
      <c r="G12212">
        <v>4</v>
      </c>
      <c r="H12212">
        <v>6</v>
      </c>
      <c r="I12212">
        <v>2014</v>
      </c>
      <c r="J12212" t="s">
        <v>75</v>
      </c>
      <c r="K12212">
        <v>8.2010000000000005</v>
      </c>
      <c r="L12212">
        <v>-0.41</v>
      </c>
      <c r="M12212" s="54">
        <v>16.809999999999999</v>
      </c>
      <c r="N12212" t="s">
        <v>44</v>
      </c>
      <c r="O12212" t="s">
        <v>44</v>
      </c>
      <c r="P12212">
        <v>-99</v>
      </c>
    </row>
    <row r="12213" spans="1:16" x14ac:dyDescent="0.25">
      <c r="A12213" s="20" t="s">
        <v>19402</v>
      </c>
      <c r="B12213">
        <v>8</v>
      </c>
      <c r="C12213" t="s">
        <v>21822</v>
      </c>
      <c r="D12213" t="s">
        <v>90</v>
      </c>
      <c r="E12213" t="s">
        <v>15684</v>
      </c>
      <c r="F12213" t="s">
        <v>40</v>
      </c>
      <c r="G12213">
        <v>4</v>
      </c>
      <c r="H12213">
        <v>6</v>
      </c>
      <c r="I12213">
        <v>2014</v>
      </c>
      <c r="J12213" t="s">
        <v>75</v>
      </c>
      <c r="K12213">
        <v>15.346</v>
      </c>
      <c r="L12213">
        <v>10.41</v>
      </c>
      <c r="M12213" s="54">
        <v>20.28</v>
      </c>
      <c r="N12213" t="s">
        <v>44</v>
      </c>
      <c r="O12213" t="s">
        <v>44</v>
      </c>
      <c r="P12213">
        <v>-99</v>
      </c>
    </row>
    <row r="12214" spans="1:16" x14ac:dyDescent="0.25">
      <c r="A12214" s="20" t="s">
        <v>19402</v>
      </c>
      <c r="B12214">
        <v>8</v>
      </c>
      <c r="C12214" t="s">
        <v>21822</v>
      </c>
      <c r="D12214" t="s">
        <v>90</v>
      </c>
      <c r="E12214" t="s">
        <v>15684</v>
      </c>
      <c r="F12214" t="s">
        <v>40</v>
      </c>
      <c r="G12214">
        <v>4</v>
      </c>
      <c r="H12214">
        <v>6</v>
      </c>
      <c r="I12214">
        <v>2014</v>
      </c>
      <c r="J12214" t="s">
        <v>75</v>
      </c>
      <c r="K12214">
        <v>16.606000000000002</v>
      </c>
      <c r="L12214">
        <v>10.98</v>
      </c>
      <c r="M12214" s="54">
        <v>22.23</v>
      </c>
      <c r="N12214" t="s">
        <v>44</v>
      </c>
      <c r="O12214" t="s">
        <v>44</v>
      </c>
      <c r="P12214">
        <v>-99</v>
      </c>
    </row>
    <row r="12215" spans="1:16" x14ac:dyDescent="0.25">
      <c r="A12215" s="20" t="s">
        <v>19402</v>
      </c>
      <c r="B12215">
        <v>8</v>
      </c>
      <c r="C12215" t="s">
        <v>21822</v>
      </c>
      <c r="D12215" t="s">
        <v>90</v>
      </c>
      <c r="E12215" t="s">
        <v>15684</v>
      </c>
      <c r="F12215" t="s">
        <v>40</v>
      </c>
      <c r="G12215">
        <v>4</v>
      </c>
      <c r="H12215">
        <v>6</v>
      </c>
      <c r="I12215">
        <v>2014</v>
      </c>
      <c r="J12215" t="s">
        <v>75</v>
      </c>
      <c r="K12215">
        <v>14.234</v>
      </c>
      <c r="L12215">
        <v>5.2</v>
      </c>
      <c r="M12215" s="54">
        <v>23.27</v>
      </c>
      <c r="N12215" t="s">
        <v>44</v>
      </c>
      <c r="O12215" t="s">
        <v>44</v>
      </c>
      <c r="P12215">
        <v>-99</v>
      </c>
    </row>
    <row r="12216" spans="1:16" x14ac:dyDescent="0.25">
      <c r="A12216" s="20" t="s">
        <v>19402</v>
      </c>
      <c r="B12216">
        <v>8</v>
      </c>
      <c r="C12216" t="s">
        <v>21822</v>
      </c>
      <c r="D12216" t="s">
        <v>90</v>
      </c>
      <c r="E12216" t="s">
        <v>15684</v>
      </c>
      <c r="F12216" t="s">
        <v>40</v>
      </c>
      <c r="G12216">
        <v>4</v>
      </c>
      <c r="H12216">
        <v>6</v>
      </c>
      <c r="I12216">
        <v>2014</v>
      </c>
      <c r="J12216" t="s">
        <v>75</v>
      </c>
      <c r="K12216">
        <v>3.762</v>
      </c>
      <c r="L12216">
        <v>-17.010000000000002</v>
      </c>
      <c r="M12216" s="54">
        <v>24.54</v>
      </c>
      <c r="N12216" t="s">
        <v>44</v>
      </c>
      <c r="O12216" t="s">
        <v>44</v>
      </c>
      <c r="P12216">
        <v>-99</v>
      </c>
    </row>
    <row r="12217" spans="1:16" x14ac:dyDescent="0.25">
      <c r="A12217" s="20" t="s">
        <v>19402</v>
      </c>
      <c r="B12217">
        <v>8</v>
      </c>
      <c r="C12217" t="s">
        <v>21822</v>
      </c>
      <c r="D12217" t="s">
        <v>90</v>
      </c>
      <c r="E12217" t="s">
        <v>15684</v>
      </c>
      <c r="F12217" t="s">
        <v>40</v>
      </c>
      <c r="G12217">
        <v>4</v>
      </c>
      <c r="H12217">
        <v>6</v>
      </c>
      <c r="I12217">
        <v>2014</v>
      </c>
      <c r="J12217" t="s">
        <v>75</v>
      </c>
      <c r="K12217" t="s">
        <v>44</v>
      </c>
      <c r="L12217" t="s">
        <v>44</v>
      </c>
      <c r="M12217" s="54" t="s">
        <v>44</v>
      </c>
      <c r="N12217" t="s">
        <v>44</v>
      </c>
      <c r="O12217" t="s">
        <v>44</v>
      </c>
      <c r="P12217">
        <v>-99</v>
      </c>
    </row>
    <row r="12218" spans="1:16" x14ac:dyDescent="0.25">
      <c r="A12218" s="20" t="s">
        <v>19402</v>
      </c>
      <c r="B12218">
        <v>8</v>
      </c>
      <c r="C12218" t="s">
        <v>21822</v>
      </c>
      <c r="D12218" t="s">
        <v>90</v>
      </c>
      <c r="E12218" t="s">
        <v>15684</v>
      </c>
      <c r="F12218" t="s">
        <v>40</v>
      </c>
      <c r="G12218">
        <v>4</v>
      </c>
      <c r="H12218">
        <v>6</v>
      </c>
      <c r="I12218">
        <v>2014</v>
      </c>
      <c r="J12218" t="s">
        <v>75</v>
      </c>
      <c r="K12218">
        <v>-8.2829999999999995</v>
      </c>
      <c r="L12218">
        <v>-30.57</v>
      </c>
      <c r="M12218" s="54">
        <v>14</v>
      </c>
      <c r="N12218" t="s">
        <v>44</v>
      </c>
      <c r="O12218" t="s">
        <v>44</v>
      </c>
      <c r="P12218">
        <v>-99</v>
      </c>
    </row>
    <row r="12219" spans="1:16" x14ac:dyDescent="0.25">
      <c r="A12219" s="20" t="s">
        <v>19402</v>
      </c>
      <c r="B12219">
        <v>8</v>
      </c>
      <c r="C12219" t="s">
        <v>21822</v>
      </c>
      <c r="D12219" t="s">
        <v>90</v>
      </c>
      <c r="E12219" t="s">
        <v>15684</v>
      </c>
      <c r="F12219" t="s">
        <v>40</v>
      </c>
      <c r="G12219">
        <v>4</v>
      </c>
      <c r="H12219">
        <v>6</v>
      </c>
      <c r="I12219">
        <v>2014</v>
      </c>
      <c r="J12219" t="s">
        <v>75</v>
      </c>
      <c r="K12219">
        <v>-5.72</v>
      </c>
      <c r="L12219">
        <v>-14.76</v>
      </c>
      <c r="M12219" s="54">
        <v>3.32</v>
      </c>
      <c r="N12219" t="s">
        <v>44</v>
      </c>
      <c r="O12219" t="s">
        <v>44</v>
      </c>
      <c r="P12219">
        <v>-99</v>
      </c>
    </row>
    <row r="12220" spans="1:16" x14ac:dyDescent="0.25">
      <c r="A12220" s="20" t="s">
        <v>19402</v>
      </c>
      <c r="B12220">
        <v>8</v>
      </c>
      <c r="C12220" t="s">
        <v>21822</v>
      </c>
      <c r="D12220" t="s">
        <v>90</v>
      </c>
      <c r="E12220" t="s">
        <v>15684</v>
      </c>
      <c r="F12220" t="s">
        <v>40</v>
      </c>
      <c r="G12220">
        <v>4</v>
      </c>
      <c r="H12220">
        <v>6</v>
      </c>
      <c r="I12220">
        <v>2014</v>
      </c>
      <c r="J12220" t="s">
        <v>75</v>
      </c>
      <c r="K12220">
        <v>20.068999999999999</v>
      </c>
      <c r="L12220">
        <v>14.16</v>
      </c>
      <c r="M12220" s="54">
        <v>25.98</v>
      </c>
      <c r="N12220" t="s">
        <v>44</v>
      </c>
      <c r="O12220" t="s">
        <v>44</v>
      </c>
      <c r="P12220">
        <v>-99</v>
      </c>
    </row>
    <row r="12221" spans="1:16" x14ac:dyDescent="0.25">
      <c r="A12221" s="20" t="s">
        <v>19402</v>
      </c>
      <c r="B12221">
        <v>8</v>
      </c>
      <c r="C12221" t="s">
        <v>21822</v>
      </c>
      <c r="D12221" t="s">
        <v>90</v>
      </c>
      <c r="E12221" t="s">
        <v>15684</v>
      </c>
      <c r="F12221" t="s">
        <v>40</v>
      </c>
      <c r="G12221">
        <v>4</v>
      </c>
      <c r="H12221">
        <v>6</v>
      </c>
      <c r="I12221">
        <v>2014</v>
      </c>
      <c r="J12221" t="s">
        <v>75</v>
      </c>
      <c r="K12221">
        <v>-5.4939999999999998</v>
      </c>
      <c r="L12221">
        <v>-27.17</v>
      </c>
      <c r="M12221" s="54">
        <v>16.18</v>
      </c>
      <c r="N12221" t="s">
        <v>44</v>
      </c>
      <c r="O12221" t="s">
        <v>44</v>
      </c>
      <c r="P12221">
        <v>-99</v>
      </c>
    </row>
    <row r="12222" spans="1:16" x14ac:dyDescent="0.25">
      <c r="A12222" s="20" t="s">
        <v>19402</v>
      </c>
      <c r="B12222">
        <v>8</v>
      </c>
      <c r="C12222" t="s">
        <v>21822</v>
      </c>
      <c r="D12222" t="s">
        <v>90</v>
      </c>
      <c r="E12222" t="s">
        <v>15684</v>
      </c>
      <c r="F12222" t="s">
        <v>40</v>
      </c>
      <c r="G12222">
        <v>4</v>
      </c>
      <c r="H12222">
        <v>6</v>
      </c>
      <c r="I12222">
        <v>2014</v>
      </c>
      <c r="J12222" t="s">
        <v>75</v>
      </c>
      <c r="K12222">
        <v>-1.9850000000000001</v>
      </c>
      <c r="L12222">
        <v>-13.51</v>
      </c>
      <c r="M12222" s="54">
        <v>9.5399999999999991</v>
      </c>
      <c r="N12222" t="s">
        <v>44</v>
      </c>
      <c r="O12222" t="s">
        <v>44</v>
      </c>
      <c r="P12222">
        <v>-99</v>
      </c>
    </row>
    <row r="12223" spans="1:16" x14ac:dyDescent="0.25">
      <c r="A12223" s="20" t="s">
        <v>19402</v>
      </c>
      <c r="B12223">
        <v>8</v>
      </c>
      <c r="C12223" t="s">
        <v>21822</v>
      </c>
      <c r="D12223" t="s">
        <v>90</v>
      </c>
      <c r="E12223" t="s">
        <v>15684</v>
      </c>
      <c r="F12223" t="s">
        <v>40</v>
      </c>
      <c r="G12223">
        <v>4</v>
      </c>
      <c r="H12223">
        <v>6</v>
      </c>
      <c r="I12223">
        <v>2014</v>
      </c>
      <c r="J12223" t="s">
        <v>75</v>
      </c>
      <c r="K12223" t="s">
        <v>44</v>
      </c>
      <c r="L12223" t="s">
        <v>44</v>
      </c>
      <c r="M12223" s="54" t="s">
        <v>44</v>
      </c>
      <c r="N12223" t="s">
        <v>44</v>
      </c>
      <c r="O12223" t="s">
        <v>44</v>
      </c>
      <c r="P12223">
        <v>-99</v>
      </c>
    </row>
    <row r="12224" spans="1:16" x14ac:dyDescent="0.25">
      <c r="A12224" s="20" t="s">
        <v>19402</v>
      </c>
      <c r="B12224">
        <v>8</v>
      </c>
      <c r="C12224" t="s">
        <v>21822</v>
      </c>
      <c r="D12224" t="s">
        <v>90</v>
      </c>
      <c r="E12224" t="s">
        <v>15684</v>
      </c>
      <c r="F12224" t="s">
        <v>40</v>
      </c>
      <c r="G12224">
        <v>4</v>
      </c>
      <c r="H12224">
        <v>6</v>
      </c>
      <c r="I12224">
        <v>2014</v>
      </c>
      <c r="J12224" t="s">
        <v>75</v>
      </c>
      <c r="K12224">
        <v>0.161</v>
      </c>
      <c r="L12224">
        <v>-6.5</v>
      </c>
      <c r="M12224" s="54">
        <v>6.82</v>
      </c>
      <c r="N12224" t="s">
        <v>44</v>
      </c>
      <c r="O12224" t="s">
        <v>44</v>
      </c>
      <c r="P12224">
        <v>-99</v>
      </c>
    </row>
    <row r="12225" spans="1:16" x14ac:dyDescent="0.25">
      <c r="A12225" s="20" t="s">
        <v>19402</v>
      </c>
      <c r="B12225">
        <v>8</v>
      </c>
      <c r="C12225" t="s">
        <v>21822</v>
      </c>
      <c r="D12225" t="s">
        <v>90</v>
      </c>
      <c r="E12225" t="s">
        <v>15684</v>
      </c>
      <c r="F12225" t="s">
        <v>40</v>
      </c>
      <c r="G12225">
        <v>4</v>
      </c>
      <c r="H12225">
        <v>6</v>
      </c>
      <c r="I12225">
        <v>2014</v>
      </c>
      <c r="J12225" t="s">
        <v>75</v>
      </c>
      <c r="K12225" t="s">
        <v>44</v>
      </c>
      <c r="L12225" t="s">
        <v>44</v>
      </c>
      <c r="M12225" s="54" t="s">
        <v>44</v>
      </c>
      <c r="N12225" t="s">
        <v>44</v>
      </c>
      <c r="O12225" t="s">
        <v>44</v>
      </c>
      <c r="P12225">
        <v>-99</v>
      </c>
    </row>
    <row r="12226" spans="1:16" x14ac:dyDescent="0.25">
      <c r="A12226" s="20" t="s">
        <v>19402</v>
      </c>
      <c r="B12226">
        <v>8</v>
      </c>
      <c r="C12226" t="s">
        <v>21822</v>
      </c>
      <c r="D12226" t="s">
        <v>90</v>
      </c>
      <c r="E12226" t="s">
        <v>15684</v>
      </c>
      <c r="F12226" t="s">
        <v>40</v>
      </c>
      <c r="G12226">
        <v>4</v>
      </c>
      <c r="H12226">
        <v>6</v>
      </c>
      <c r="I12226">
        <v>2014</v>
      </c>
      <c r="J12226" t="s">
        <v>75</v>
      </c>
      <c r="K12226" t="s">
        <v>44</v>
      </c>
      <c r="L12226" t="s">
        <v>44</v>
      </c>
      <c r="M12226" s="54" t="s">
        <v>44</v>
      </c>
      <c r="N12226" t="s">
        <v>44</v>
      </c>
      <c r="O12226" t="s">
        <v>44</v>
      </c>
      <c r="P12226">
        <v>-99</v>
      </c>
    </row>
    <row r="12227" spans="1:16" x14ac:dyDescent="0.25">
      <c r="A12227" s="20" t="s">
        <v>19403</v>
      </c>
      <c r="B12227">
        <v>8</v>
      </c>
      <c r="C12227" t="s">
        <v>21822</v>
      </c>
      <c r="D12227" t="s">
        <v>90</v>
      </c>
      <c r="E12227" t="s">
        <v>15684</v>
      </c>
      <c r="F12227" t="s">
        <v>40</v>
      </c>
      <c r="G12227">
        <v>5</v>
      </c>
      <c r="H12227">
        <v>6</v>
      </c>
      <c r="I12227">
        <v>2014</v>
      </c>
      <c r="J12227" t="s">
        <v>75</v>
      </c>
      <c r="K12227">
        <v>-0.877</v>
      </c>
      <c r="L12227">
        <v>-8.49</v>
      </c>
      <c r="M12227" s="54">
        <v>6.73</v>
      </c>
      <c r="N12227" t="s">
        <v>44</v>
      </c>
      <c r="O12227" t="s">
        <v>44</v>
      </c>
      <c r="P12227">
        <v>-99</v>
      </c>
    </row>
    <row r="12228" spans="1:16" x14ac:dyDescent="0.25">
      <c r="A12228" s="20" t="s">
        <v>19403</v>
      </c>
      <c r="B12228">
        <v>8</v>
      </c>
      <c r="C12228" t="s">
        <v>21822</v>
      </c>
      <c r="D12228" t="s">
        <v>90</v>
      </c>
      <c r="E12228" t="s">
        <v>15684</v>
      </c>
      <c r="F12228" t="s">
        <v>40</v>
      </c>
      <c r="G12228">
        <v>5</v>
      </c>
      <c r="H12228">
        <v>6</v>
      </c>
      <c r="I12228">
        <v>2014</v>
      </c>
      <c r="J12228" t="s">
        <v>75</v>
      </c>
      <c r="K12228">
        <v>14.417999999999999</v>
      </c>
      <c r="L12228">
        <v>7.42</v>
      </c>
      <c r="M12228" s="54">
        <v>21.41</v>
      </c>
      <c r="N12228" t="s">
        <v>44</v>
      </c>
      <c r="O12228" t="s">
        <v>44</v>
      </c>
      <c r="P12228">
        <v>-99</v>
      </c>
    </row>
    <row r="12229" spans="1:16" x14ac:dyDescent="0.25">
      <c r="A12229" s="20" t="s">
        <v>19403</v>
      </c>
      <c r="B12229">
        <v>8</v>
      </c>
      <c r="C12229" t="s">
        <v>21822</v>
      </c>
      <c r="D12229" t="s">
        <v>90</v>
      </c>
      <c r="E12229" t="s">
        <v>15684</v>
      </c>
      <c r="F12229" t="s">
        <v>40</v>
      </c>
      <c r="G12229">
        <v>5</v>
      </c>
      <c r="H12229">
        <v>6</v>
      </c>
      <c r="I12229">
        <v>2014</v>
      </c>
      <c r="J12229" t="s">
        <v>75</v>
      </c>
      <c r="K12229">
        <v>7.5620000000000003</v>
      </c>
      <c r="L12229">
        <v>0.76</v>
      </c>
      <c r="M12229" s="54">
        <v>14.37</v>
      </c>
      <c r="N12229" t="s">
        <v>44</v>
      </c>
      <c r="O12229" t="s">
        <v>44</v>
      </c>
      <c r="P12229">
        <v>-99</v>
      </c>
    </row>
    <row r="12230" spans="1:16" x14ac:dyDescent="0.25">
      <c r="A12230" s="20" t="s">
        <v>19403</v>
      </c>
      <c r="B12230">
        <v>8</v>
      </c>
      <c r="C12230" t="s">
        <v>21822</v>
      </c>
      <c r="D12230" t="s">
        <v>90</v>
      </c>
      <c r="E12230" t="s">
        <v>15684</v>
      </c>
      <c r="F12230" t="s">
        <v>40</v>
      </c>
      <c r="G12230">
        <v>5</v>
      </c>
      <c r="H12230">
        <v>6</v>
      </c>
      <c r="I12230">
        <v>2014</v>
      </c>
      <c r="J12230" t="s">
        <v>75</v>
      </c>
      <c r="K12230">
        <v>3.8170000000000002</v>
      </c>
      <c r="L12230">
        <v>-3.28</v>
      </c>
      <c r="M12230" s="54">
        <v>10.91</v>
      </c>
      <c r="N12230" t="s">
        <v>44</v>
      </c>
      <c r="O12230" t="s">
        <v>44</v>
      </c>
      <c r="P12230">
        <v>-99</v>
      </c>
    </row>
    <row r="12231" spans="1:16" x14ac:dyDescent="0.25">
      <c r="A12231" s="20" t="s">
        <v>19403</v>
      </c>
      <c r="B12231">
        <v>8</v>
      </c>
      <c r="C12231" t="s">
        <v>21822</v>
      </c>
      <c r="D12231" t="s">
        <v>90</v>
      </c>
      <c r="E12231" t="s">
        <v>15684</v>
      </c>
      <c r="F12231" t="s">
        <v>40</v>
      </c>
      <c r="G12231">
        <v>5</v>
      </c>
      <c r="H12231">
        <v>6</v>
      </c>
      <c r="I12231">
        <v>2014</v>
      </c>
      <c r="J12231" t="s">
        <v>75</v>
      </c>
      <c r="K12231">
        <v>3.3159999999999998</v>
      </c>
      <c r="L12231">
        <v>-3.51</v>
      </c>
      <c r="M12231" s="54">
        <v>10.15</v>
      </c>
      <c r="N12231" t="s">
        <v>44</v>
      </c>
      <c r="O12231" t="s">
        <v>44</v>
      </c>
      <c r="P12231">
        <v>-99</v>
      </c>
    </row>
    <row r="12232" spans="1:16" x14ac:dyDescent="0.25">
      <c r="A12232" s="20" t="s">
        <v>19403</v>
      </c>
      <c r="B12232">
        <v>8</v>
      </c>
      <c r="C12232" t="s">
        <v>21822</v>
      </c>
      <c r="D12232" t="s">
        <v>90</v>
      </c>
      <c r="E12232" t="s">
        <v>15684</v>
      </c>
      <c r="F12232" t="s">
        <v>40</v>
      </c>
      <c r="G12232">
        <v>5</v>
      </c>
      <c r="H12232">
        <v>6</v>
      </c>
      <c r="I12232">
        <v>2014</v>
      </c>
      <c r="J12232" t="s">
        <v>75</v>
      </c>
      <c r="K12232">
        <v>8.3450000000000006</v>
      </c>
      <c r="L12232">
        <v>-0.32</v>
      </c>
      <c r="M12232" s="54">
        <v>17.010000000000002</v>
      </c>
      <c r="N12232" t="s">
        <v>44</v>
      </c>
      <c r="O12232" t="s">
        <v>44</v>
      </c>
      <c r="P12232">
        <v>-99</v>
      </c>
    </row>
    <row r="12233" spans="1:16" x14ac:dyDescent="0.25">
      <c r="A12233" s="20" t="s">
        <v>19403</v>
      </c>
      <c r="B12233">
        <v>8</v>
      </c>
      <c r="C12233" t="s">
        <v>21822</v>
      </c>
      <c r="D12233" t="s">
        <v>90</v>
      </c>
      <c r="E12233" t="s">
        <v>15684</v>
      </c>
      <c r="F12233" t="s">
        <v>40</v>
      </c>
      <c r="G12233">
        <v>5</v>
      </c>
      <c r="H12233">
        <v>6</v>
      </c>
      <c r="I12233">
        <v>2014</v>
      </c>
      <c r="J12233" t="s">
        <v>75</v>
      </c>
      <c r="K12233">
        <v>15.49</v>
      </c>
      <c r="L12233">
        <v>10.46</v>
      </c>
      <c r="M12233" s="54">
        <v>20.52</v>
      </c>
      <c r="N12233" t="s">
        <v>44</v>
      </c>
      <c r="O12233" t="s">
        <v>44</v>
      </c>
      <c r="P12233">
        <v>-99</v>
      </c>
    </row>
    <row r="12234" spans="1:16" x14ac:dyDescent="0.25">
      <c r="A12234" s="20" t="s">
        <v>19403</v>
      </c>
      <c r="B12234">
        <v>8</v>
      </c>
      <c r="C12234" t="s">
        <v>21822</v>
      </c>
      <c r="D12234" t="s">
        <v>90</v>
      </c>
      <c r="E12234" t="s">
        <v>15684</v>
      </c>
      <c r="F12234" t="s">
        <v>40</v>
      </c>
      <c r="G12234">
        <v>5</v>
      </c>
      <c r="H12234">
        <v>6</v>
      </c>
      <c r="I12234">
        <v>2014</v>
      </c>
      <c r="J12234" t="s">
        <v>75</v>
      </c>
      <c r="K12234">
        <v>16.75</v>
      </c>
      <c r="L12234">
        <v>11.04</v>
      </c>
      <c r="M12234" s="54">
        <v>22.46</v>
      </c>
      <c r="N12234" t="s">
        <v>44</v>
      </c>
      <c r="O12234" t="s">
        <v>44</v>
      </c>
      <c r="P12234">
        <v>-99</v>
      </c>
    </row>
    <row r="12235" spans="1:16" x14ac:dyDescent="0.25">
      <c r="A12235" s="20" t="s">
        <v>19403</v>
      </c>
      <c r="B12235">
        <v>8</v>
      </c>
      <c r="C12235" t="s">
        <v>21822</v>
      </c>
      <c r="D12235" t="s">
        <v>90</v>
      </c>
      <c r="E12235" t="s">
        <v>15684</v>
      </c>
      <c r="F12235" t="s">
        <v>40</v>
      </c>
      <c r="G12235">
        <v>5</v>
      </c>
      <c r="H12235">
        <v>6</v>
      </c>
      <c r="I12235">
        <v>2014</v>
      </c>
      <c r="J12235" t="s">
        <v>75</v>
      </c>
      <c r="K12235">
        <v>14.378</v>
      </c>
      <c r="L12235">
        <v>5.29</v>
      </c>
      <c r="M12235" s="54">
        <v>23.47</v>
      </c>
      <c r="N12235" t="s">
        <v>44</v>
      </c>
      <c r="O12235" t="s">
        <v>44</v>
      </c>
      <c r="P12235">
        <v>-99</v>
      </c>
    </row>
    <row r="12236" spans="1:16" x14ac:dyDescent="0.25">
      <c r="A12236" s="20" t="s">
        <v>19403</v>
      </c>
      <c r="B12236">
        <v>8</v>
      </c>
      <c r="C12236" t="s">
        <v>21822</v>
      </c>
      <c r="D12236" t="s">
        <v>90</v>
      </c>
      <c r="E12236" t="s">
        <v>15684</v>
      </c>
      <c r="F12236" t="s">
        <v>40</v>
      </c>
      <c r="G12236">
        <v>5</v>
      </c>
      <c r="H12236">
        <v>6</v>
      </c>
      <c r="I12236">
        <v>2014</v>
      </c>
      <c r="J12236" t="s">
        <v>75</v>
      </c>
      <c r="K12236">
        <v>3.9060000000000001</v>
      </c>
      <c r="L12236">
        <v>-16.89</v>
      </c>
      <c r="M12236" s="54">
        <v>24.7</v>
      </c>
      <c r="N12236" t="s">
        <v>44</v>
      </c>
      <c r="O12236" t="s">
        <v>44</v>
      </c>
      <c r="P12236">
        <v>-99</v>
      </c>
    </row>
    <row r="12237" spans="1:16" x14ac:dyDescent="0.25">
      <c r="A12237" s="20" t="s">
        <v>19403</v>
      </c>
      <c r="B12237">
        <v>8</v>
      </c>
      <c r="C12237" t="s">
        <v>21822</v>
      </c>
      <c r="D12237" t="s">
        <v>90</v>
      </c>
      <c r="E12237" t="s">
        <v>15684</v>
      </c>
      <c r="F12237" t="s">
        <v>40</v>
      </c>
      <c r="G12237">
        <v>5</v>
      </c>
      <c r="H12237">
        <v>6</v>
      </c>
      <c r="I12237">
        <v>2014</v>
      </c>
      <c r="J12237" t="s">
        <v>75</v>
      </c>
      <c r="K12237" t="s">
        <v>44</v>
      </c>
      <c r="L12237" t="s">
        <v>44</v>
      </c>
      <c r="M12237" s="54" t="s">
        <v>44</v>
      </c>
      <c r="N12237" t="s">
        <v>44</v>
      </c>
      <c r="O12237" t="s">
        <v>44</v>
      </c>
      <c r="P12237">
        <v>-99</v>
      </c>
    </row>
    <row r="12238" spans="1:16" x14ac:dyDescent="0.25">
      <c r="A12238" s="20" t="s">
        <v>19403</v>
      </c>
      <c r="B12238">
        <v>8</v>
      </c>
      <c r="C12238" t="s">
        <v>21822</v>
      </c>
      <c r="D12238" t="s">
        <v>90</v>
      </c>
      <c r="E12238" t="s">
        <v>15684</v>
      </c>
      <c r="F12238" t="s">
        <v>40</v>
      </c>
      <c r="G12238">
        <v>5</v>
      </c>
      <c r="H12238">
        <v>6</v>
      </c>
      <c r="I12238">
        <v>2014</v>
      </c>
      <c r="J12238" t="s">
        <v>75</v>
      </c>
      <c r="K12238">
        <v>-8.1389999999999993</v>
      </c>
      <c r="L12238">
        <v>-30.44</v>
      </c>
      <c r="M12238" s="54">
        <v>14.17</v>
      </c>
      <c r="N12238" t="s">
        <v>44</v>
      </c>
      <c r="O12238" t="s">
        <v>44</v>
      </c>
      <c r="P12238">
        <v>-99</v>
      </c>
    </row>
    <row r="12239" spans="1:16" x14ac:dyDescent="0.25">
      <c r="A12239" s="20" t="s">
        <v>19403</v>
      </c>
      <c r="B12239">
        <v>8</v>
      </c>
      <c r="C12239" t="s">
        <v>21822</v>
      </c>
      <c r="D12239" t="s">
        <v>90</v>
      </c>
      <c r="E12239" t="s">
        <v>15684</v>
      </c>
      <c r="F12239" t="s">
        <v>40</v>
      </c>
      <c r="G12239">
        <v>5</v>
      </c>
      <c r="H12239">
        <v>6</v>
      </c>
      <c r="I12239">
        <v>2014</v>
      </c>
      <c r="J12239" t="s">
        <v>75</v>
      </c>
      <c r="K12239">
        <v>-5.5759999999999996</v>
      </c>
      <c r="L12239">
        <v>-14.67</v>
      </c>
      <c r="M12239" s="54">
        <v>3.51</v>
      </c>
      <c r="N12239" t="s">
        <v>44</v>
      </c>
      <c r="O12239" t="s">
        <v>44</v>
      </c>
      <c r="P12239">
        <v>-99</v>
      </c>
    </row>
    <row r="12240" spans="1:16" x14ac:dyDescent="0.25">
      <c r="A12240" s="20" t="s">
        <v>19403</v>
      </c>
      <c r="B12240">
        <v>8</v>
      </c>
      <c r="C12240" t="s">
        <v>21822</v>
      </c>
      <c r="D12240" t="s">
        <v>90</v>
      </c>
      <c r="E12240" t="s">
        <v>15684</v>
      </c>
      <c r="F12240" t="s">
        <v>40</v>
      </c>
      <c r="G12240">
        <v>5</v>
      </c>
      <c r="H12240">
        <v>6</v>
      </c>
      <c r="I12240">
        <v>2014</v>
      </c>
      <c r="J12240" t="s">
        <v>75</v>
      </c>
      <c r="K12240">
        <v>20.213000000000001</v>
      </c>
      <c r="L12240">
        <v>14.22</v>
      </c>
      <c r="M12240" s="54">
        <v>26.2</v>
      </c>
      <c r="N12240" t="s">
        <v>44</v>
      </c>
      <c r="O12240" t="s">
        <v>44</v>
      </c>
      <c r="P12240">
        <v>-99</v>
      </c>
    </row>
    <row r="12241" spans="1:16" x14ac:dyDescent="0.25">
      <c r="A12241" s="20" t="s">
        <v>19403</v>
      </c>
      <c r="B12241">
        <v>8</v>
      </c>
      <c r="C12241" t="s">
        <v>21822</v>
      </c>
      <c r="D12241" t="s">
        <v>90</v>
      </c>
      <c r="E12241" t="s">
        <v>15684</v>
      </c>
      <c r="F12241" t="s">
        <v>40</v>
      </c>
      <c r="G12241">
        <v>5</v>
      </c>
      <c r="H12241">
        <v>6</v>
      </c>
      <c r="I12241">
        <v>2014</v>
      </c>
      <c r="J12241" t="s">
        <v>75</v>
      </c>
      <c r="K12241">
        <v>-5.35</v>
      </c>
      <c r="L12241">
        <v>-27.05</v>
      </c>
      <c r="M12241" s="54">
        <v>16.350000000000001</v>
      </c>
      <c r="N12241" t="s">
        <v>44</v>
      </c>
      <c r="O12241" t="s">
        <v>44</v>
      </c>
      <c r="P12241">
        <v>-99</v>
      </c>
    </row>
    <row r="12242" spans="1:16" x14ac:dyDescent="0.25">
      <c r="A12242" s="20" t="s">
        <v>19403</v>
      </c>
      <c r="B12242">
        <v>8</v>
      </c>
      <c r="C12242" t="s">
        <v>21822</v>
      </c>
      <c r="D12242" t="s">
        <v>90</v>
      </c>
      <c r="E12242" t="s">
        <v>15684</v>
      </c>
      <c r="F12242" t="s">
        <v>40</v>
      </c>
      <c r="G12242">
        <v>5</v>
      </c>
      <c r="H12242">
        <v>6</v>
      </c>
      <c r="I12242">
        <v>2014</v>
      </c>
      <c r="J12242" t="s">
        <v>75</v>
      </c>
      <c r="K12242">
        <v>-1.841</v>
      </c>
      <c r="L12242">
        <v>-13.41</v>
      </c>
      <c r="M12242" s="54">
        <v>9.73</v>
      </c>
      <c r="N12242" t="s">
        <v>44</v>
      </c>
      <c r="O12242" t="s">
        <v>44</v>
      </c>
      <c r="P12242">
        <v>-99</v>
      </c>
    </row>
    <row r="12243" spans="1:16" x14ac:dyDescent="0.25">
      <c r="A12243" s="20" t="s">
        <v>19403</v>
      </c>
      <c r="B12243">
        <v>8</v>
      </c>
      <c r="C12243" t="s">
        <v>21822</v>
      </c>
      <c r="D12243" t="s">
        <v>90</v>
      </c>
      <c r="E12243" t="s">
        <v>15684</v>
      </c>
      <c r="F12243" t="s">
        <v>40</v>
      </c>
      <c r="G12243">
        <v>5</v>
      </c>
      <c r="H12243">
        <v>6</v>
      </c>
      <c r="I12243">
        <v>2014</v>
      </c>
      <c r="J12243" t="s">
        <v>75</v>
      </c>
      <c r="K12243" t="s">
        <v>44</v>
      </c>
      <c r="L12243" t="s">
        <v>44</v>
      </c>
      <c r="M12243" s="54" t="s">
        <v>44</v>
      </c>
      <c r="N12243" t="s">
        <v>44</v>
      </c>
      <c r="O12243" t="s">
        <v>44</v>
      </c>
      <c r="P12243">
        <v>-99</v>
      </c>
    </row>
    <row r="12244" spans="1:16" x14ac:dyDescent="0.25">
      <c r="A12244" s="20" t="s">
        <v>19403</v>
      </c>
      <c r="B12244">
        <v>8</v>
      </c>
      <c r="C12244" t="s">
        <v>21822</v>
      </c>
      <c r="D12244" t="s">
        <v>90</v>
      </c>
      <c r="E12244" t="s">
        <v>15684</v>
      </c>
      <c r="F12244" t="s">
        <v>40</v>
      </c>
      <c r="G12244">
        <v>5</v>
      </c>
      <c r="H12244">
        <v>6</v>
      </c>
      <c r="I12244">
        <v>2014</v>
      </c>
      <c r="J12244" t="s">
        <v>75</v>
      </c>
      <c r="K12244">
        <v>0.30499999999999999</v>
      </c>
      <c r="L12244">
        <v>-6.42</v>
      </c>
      <c r="M12244" s="54">
        <v>7.03</v>
      </c>
      <c r="N12244" t="s">
        <v>44</v>
      </c>
      <c r="O12244" t="s">
        <v>44</v>
      </c>
      <c r="P12244">
        <v>-99</v>
      </c>
    </row>
    <row r="12245" spans="1:16" x14ac:dyDescent="0.25">
      <c r="A12245" s="20" t="s">
        <v>19403</v>
      </c>
      <c r="B12245">
        <v>8</v>
      </c>
      <c r="C12245" t="s">
        <v>21822</v>
      </c>
      <c r="D12245" t="s">
        <v>90</v>
      </c>
      <c r="E12245" t="s">
        <v>15684</v>
      </c>
      <c r="F12245" t="s">
        <v>40</v>
      </c>
      <c r="G12245">
        <v>5</v>
      </c>
      <c r="H12245">
        <v>6</v>
      </c>
      <c r="I12245">
        <v>2014</v>
      </c>
      <c r="J12245" t="s">
        <v>75</v>
      </c>
      <c r="K12245" t="s">
        <v>44</v>
      </c>
      <c r="L12245" t="s">
        <v>44</v>
      </c>
      <c r="M12245" s="54" t="s">
        <v>44</v>
      </c>
      <c r="N12245" t="s">
        <v>44</v>
      </c>
      <c r="O12245" t="s">
        <v>44</v>
      </c>
      <c r="P12245">
        <v>-99</v>
      </c>
    </row>
    <row r="12246" spans="1:16" x14ac:dyDescent="0.25">
      <c r="A12246" s="20" t="s">
        <v>19403</v>
      </c>
      <c r="B12246">
        <v>8</v>
      </c>
      <c r="C12246" t="s">
        <v>21822</v>
      </c>
      <c r="D12246" t="s">
        <v>90</v>
      </c>
      <c r="E12246" t="s">
        <v>15684</v>
      </c>
      <c r="F12246" t="s">
        <v>40</v>
      </c>
      <c r="G12246">
        <v>5</v>
      </c>
      <c r="H12246">
        <v>6</v>
      </c>
      <c r="I12246">
        <v>2014</v>
      </c>
      <c r="J12246" t="s">
        <v>75</v>
      </c>
      <c r="K12246" t="s">
        <v>44</v>
      </c>
      <c r="L12246" t="s">
        <v>44</v>
      </c>
      <c r="M12246" s="54" t="s">
        <v>44</v>
      </c>
      <c r="N12246" t="s">
        <v>44</v>
      </c>
      <c r="O12246" t="s">
        <v>44</v>
      </c>
      <c r="P12246">
        <v>-99</v>
      </c>
    </row>
    <row r="12247" spans="1:16" x14ac:dyDescent="0.25">
      <c r="A12247" s="20" t="s">
        <v>19404</v>
      </c>
      <c r="B12247">
        <v>8</v>
      </c>
      <c r="C12247" t="s">
        <v>21822</v>
      </c>
      <c r="D12247" t="s">
        <v>90</v>
      </c>
      <c r="E12247" t="s">
        <v>15684</v>
      </c>
      <c r="F12247" t="s">
        <v>40</v>
      </c>
      <c r="G12247">
        <v>2</v>
      </c>
      <c r="H12247">
        <v>6</v>
      </c>
      <c r="I12247">
        <v>2014</v>
      </c>
      <c r="J12247" t="s">
        <v>43</v>
      </c>
      <c r="K12247">
        <v>5.1777504396741998</v>
      </c>
      <c r="L12247">
        <v>-4.9749999999999996</v>
      </c>
      <c r="M12247" s="54">
        <v>15.331</v>
      </c>
      <c r="N12247">
        <v>164</v>
      </c>
      <c r="O12247" t="s">
        <v>44</v>
      </c>
      <c r="P12247">
        <v>7.8086880944303001</v>
      </c>
    </row>
    <row r="12248" spans="1:16" x14ac:dyDescent="0.25">
      <c r="A12248" s="20" t="s">
        <v>19405</v>
      </c>
      <c r="B12248">
        <v>8</v>
      </c>
      <c r="C12248" t="s">
        <v>21822</v>
      </c>
      <c r="D12248" t="s">
        <v>90</v>
      </c>
      <c r="E12248" t="s">
        <v>15684</v>
      </c>
      <c r="F12248" t="s">
        <v>40</v>
      </c>
      <c r="G12248">
        <v>3</v>
      </c>
      <c r="H12248">
        <v>6</v>
      </c>
      <c r="I12248">
        <v>2014</v>
      </c>
      <c r="J12248" t="s">
        <v>43</v>
      </c>
      <c r="K12248">
        <v>23.7968536107769</v>
      </c>
      <c r="L12248">
        <v>10.6</v>
      </c>
      <c r="M12248" s="54">
        <v>36.993000000000002</v>
      </c>
      <c r="N12248">
        <v>336</v>
      </c>
      <c r="O12248" t="s">
        <v>44</v>
      </c>
      <c r="P12248">
        <v>5.4554472558998102</v>
      </c>
    </row>
    <row r="12249" spans="1:16" x14ac:dyDescent="0.25">
      <c r="A12249" s="20" t="s">
        <v>19406</v>
      </c>
      <c r="B12249">
        <v>8</v>
      </c>
      <c r="C12249" t="s">
        <v>21822</v>
      </c>
      <c r="D12249" t="s">
        <v>90</v>
      </c>
      <c r="E12249" t="s">
        <v>15684</v>
      </c>
      <c r="F12249" t="s">
        <v>40</v>
      </c>
      <c r="G12249">
        <v>4</v>
      </c>
      <c r="H12249">
        <v>6</v>
      </c>
      <c r="I12249">
        <v>2014</v>
      </c>
      <c r="J12249" t="s">
        <v>43</v>
      </c>
      <c r="K12249">
        <v>25.190449142802599</v>
      </c>
      <c r="L12249">
        <v>11.701000000000001</v>
      </c>
      <c r="M12249" s="54">
        <v>38.68</v>
      </c>
      <c r="N12249">
        <v>479</v>
      </c>
      <c r="O12249" t="s">
        <v>44</v>
      </c>
      <c r="P12249">
        <v>4.5691166238495402</v>
      </c>
    </row>
    <row r="12250" spans="1:16" x14ac:dyDescent="0.25">
      <c r="A12250" s="20" t="s">
        <v>19407</v>
      </c>
      <c r="B12250">
        <v>8</v>
      </c>
      <c r="C12250" t="s">
        <v>21822</v>
      </c>
      <c r="D12250" t="s">
        <v>90</v>
      </c>
      <c r="E12250" t="s">
        <v>15684</v>
      </c>
      <c r="F12250" t="s">
        <v>40</v>
      </c>
      <c r="G12250">
        <v>5</v>
      </c>
      <c r="H12250">
        <v>6</v>
      </c>
      <c r="I12250">
        <v>2014</v>
      </c>
      <c r="J12250" t="s">
        <v>43</v>
      </c>
      <c r="K12250">
        <v>17.5261400672475</v>
      </c>
      <c r="L12250">
        <v>4.4160000000000004</v>
      </c>
      <c r="M12250" s="54">
        <v>30.637</v>
      </c>
      <c r="N12250">
        <v>367</v>
      </c>
      <c r="O12250" t="s">
        <v>44</v>
      </c>
      <c r="P12250">
        <v>5.2199575097188102</v>
      </c>
    </row>
    <row r="12251" spans="1:16" x14ac:dyDescent="0.25">
      <c r="A12251" s="20" t="s">
        <v>19408</v>
      </c>
      <c r="B12251">
        <v>8</v>
      </c>
      <c r="C12251" t="s">
        <v>21822</v>
      </c>
      <c r="D12251" t="s">
        <v>90</v>
      </c>
      <c r="E12251" t="s">
        <v>15684</v>
      </c>
      <c r="F12251" t="s">
        <v>40</v>
      </c>
      <c r="G12251">
        <v>2</v>
      </c>
      <c r="H12251">
        <v>6</v>
      </c>
      <c r="I12251">
        <v>2014</v>
      </c>
      <c r="J12251" t="s">
        <v>45</v>
      </c>
      <c r="K12251">
        <v>3.3562045532417701</v>
      </c>
      <c r="L12251">
        <v>-5.7930000000000001</v>
      </c>
      <c r="M12251" s="54">
        <v>12.505000000000001</v>
      </c>
      <c r="N12251">
        <v>398</v>
      </c>
      <c r="O12251" t="s">
        <v>44</v>
      </c>
      <c r="P12251">
        <v>5.01254707117086</v>
      </c>
    </row>
    <row r="12252" spans="1:16" x14ac:dyDescent="0.25">
      <c r="A12252" s="20" t="s">
        <v>19409</v>
      </c>
      <c r="B12252">
        <v>8</v>
      </c>
      <c r="C12252" t="s">
        <v>21822</v>
      </c>
      <c r="D12252" t="s">
        <v>90</v>
      </c>
      <c r="E12252" t="s">
        <v>15684</v>
      </c>
      <c r="F12252" t="s">
        <v>40</v>
      </c>
      <c r="G12252">
        <v>3</v>
      </c>
      <c r="H12252">
        <v>6</v>
      </c>
      <c r="I12252">
        <v>2014</v>
      </c>
      <c r="J12252" t="s">
        <v>45</v>
      </c>
      <c r="K12252">
        <v>-4.2170571533022496</v>
      </c>
      <c r="L12252">
        <v>-12.407</v>
      </c>
      <c r="M12252" s="54">
        <v>3.9729999999999999</v>
      </c>
      <c r="N12252">
        <v>331</v>
      </c>
      <c r="O12252" t="s">
        <v>44</v>
      </c>
      <c r="P12252">
        <v>5.4964970992931299</v>
      </c>
    </row>
    <row r="12253" spans="1:16" x14ac:dyDescent="0.25">
      <c r="A12253" s="20" t="s">
        <v>19410</v>
      </c>
      <c r="B12253">
        <v>8</v>
      </c>
      <c r="C12253" t="s">
        <v>21822</v>
      </c>
      <c r="D12253" t="s">
        <v>90</v>
      </c>
      <c r="E12253" t="s">
        <v>15684</v>
      </c>
      <c r="F12253" t="s">
        <v>40</v>
      </c>
      <c r="G12253">
        <v>4</v>
      </c>
      <c r="H12253">
        <v>6</v>
      </c>
      <c r="I12253">
        <v>2014</v>
      </c>
      <c r="J12253" t="s">
        <v>45</v>
      </c>
      <c r="K12253">
        <v>3.0715754042101699</v>
      </c>
      <c r="L12253">
        <v>-5</v>
      </c>
      <c r="M12253" s="54">
        <v>11.143000000000001</v>
      </c>
      <c r="N12253">
        <v>468</v>
      </c>
      <c r="O12253" t="s">
        <v>44</v>
      </c>
      <c r="P12253">
        <v>4.6225016352102397</v>
      </c>
    </row>
    <row r="12254" spans="1:16" x14ac:dyDescent="0.25">
      <c r="A12254" s="20" t="s">
        <v>19411</v>
      </c>
      <c r="B12254">
        <v>8</v>
      </c>
      <c r="C12254" t="s">
        <v>21822</v>
      </c>
      <c r="D12254" t="s">
        <v>90</v>
      </c>
      <c r="E12254" t="s">
        <v>15684</v>
      </c>
      <c r="F12254" t="s">
        <v>40</v>
      </c>
      <c r="G12254">
        <v>5</v>
      </c>
      <c r="H12254">
        <v>6</v>
      </c>
      <c r="I12254">
        <v>2014</v>
      </c>
      <c r="J12254" t="s">
        <v>45</v>
      </c>
      <c r="K12254">
        <v>10.3122285129165</v>
      </c>
      <c r="L12254">
        <v>-1.708</v>
      </c>
      <c r="M12254" s="54">
        <v>22.332999999999998</v>
      </c>
      <c r="N12254">
        <v>123</v>
      </c>
      <c r="O12254" t="s">
        <v>44</v>
      </c>
      <c r="P12254">
        <v>9.0166963466743208</v>
      </c>
    </row>
    <row r="12255" spans="1:16" x14ac:dyDescent="0.25">
      <c r="A12255" s="20" t="s">
        <v>19412</v>
      </c>
      <c r="B12255">
        <v>8</v>
      </c>
      <c r="C12255" t="s">
        <v>21822</v>
      </c>
      <c r="D12255" t="s">
        <v>90</v>
      </c>
      <c r="E12255" t="s">
        <v>15684</v>
      </c>
      <c r="F12255" t="s">
        <v>40</v>
      </c>
      <c r="G12255">
        <v>2</v>
      </c>
      <c r="H12255">
        <v>6</v>
      </c>
      <c r="I12255">
        <v>2014</v>
      </c>
      <c r="J12255" t="s">
        <v>46</v>
      </c>
      <c r="K12255">
        <v>7.9991678732895597</v>
      </c>
      <c r="L12255">
        <v>-14.167999999999999</v>
      </c>
      <c r="M12255" s="54">
        <v>30.166</v>
      </c>
      <c r="N12255">
        <v>136</v>
      </c>
      <c r="O12255" t="s">
        <v>44</v>
      </c>
      <c r="P12255">
        <v>8.5749292571254401</v>
      </c>
    </row>
    <row r="12256" spans="1:16" x14ac:dyDescent="0.25">
      <c r="A12256" s="20" t="s">
        <v>19413</v>
      </c>
      <c r="B12256">
        <v>8</v>
      </c>
      <c r="C12256" t="s">
        <v>21822</v>
      </c>
      <c r="D12256" t="s">
        <v>90</v>
      </c>
      <c r="E12256" t="s">
        <v>15684</v>
      </c>
      <c r="F12256" t="s">
        <v>40</v>
      </c>
      <c r="G12256">
        <v>3</v>
      </c>
      <c r="H12256">
        <v>6</v>
      </c>
      <c r="I12256">
        <v>2014</v>
      </c>
      <c r="J12256" t="s">
        <v>46</v>
      </c>
      <c r="K12256">
        <v>2.38529686607554</v>
      </c>
      <c r="L12256">
        <v>-7.9710000000000001</v>
      </c>
      <c r="M12256" s="54">
        <v>12.742000000000001</v>
      </c>
      <c r="N12256">
        <v>270</v>
      </c>
      <c r="O12256" t="s">
        <v>44</v>
      </c>
      <c r="P12256">
        <v>6.08580619450185</v>
      </c>
    </row>
    <row r="12257" spans="1:16" x14ac:dyDescent="0.25">
      <c r="A12257" s="20" t="s">
        <v>19414</v>
      </c>
      <c r="B12257">
        <v>8</v>
      </c>
      <c r="C12257" t="s">
        <v>21822</v>
      </c>
      <c r="D12257" t="s">
        <v>90</v>
      </c>
      <c r="E12257" t="s">
        <v>15684</v>
      </c>
      <c r="F12257" t="s">
        <v>40</v>
      </c>
      <c r="G12257">
        <v>4</v>
      </c>
      <c r="H12257">
        <v>6</v>
      </c>
      <c r="I12257">
        <v>2014</v>
      </c>
      <c r="J12257" t="s">
        <v>46</v>
      </c>
      <c r="K12257">
        <v>4.64164019921306</v>
      </c>
      <c r="L12257">
        <v>-5.5819999999999999</v>
      </c>
      <c r="M12257" s="54">
        <v>14.865</v>
      </c>
      <c r="N12257">
        <v>168</v>
      </c>
      <c r="O12257" t="s">
        <v>44</v>
      </c>
      <c r="P12257">
        <v>7.7151674981046003</v>
      </c>
    </row>
    <row r="12258" spans="1:16" x14ac:dyDescent="0.25">
      <c r="A12258" s="20" t="s">
        <v>19415</v>
      </c>
      <c r="B12258">
        <v>8</v>
      </c>
      <c r="C12258" t="s">
        <v>21822</v>
      </c>
      <c r="D12258" t="s">
        <v>90</v>
      </c>
      <c r="E12258" t="s">
        <v>15684</v>
      </c>
      <c r="F12258" t="s">
        <v>40</v>
      </c>
      <c r="G12258">
        <v>5</v>
      </c>
      <c r="H12258">
        <v>6</v>
      </c>
      <c r="I12258">
        <v>2014</v>
      </c>
      <c r="J12258" t="s">
        <v>46</v>
      </c>
      <c r="K12258">
        <v>0.147411662495191</v>
      </c>
      <c r="L12258">
        <v>-13.391</v>
      </c>
      <c r="M12258" s="54">
        <v>13.686</v>
      </c>
      <c r="N12258">
        <v>66</v>
      </c>
      <c r="O12258" t="s">
        <v>44</v>
      </c>
      <c r="P12258">
        <v>12.3091490979333</v>
      </c>
    </row>
    <row r="12259" spans="1:16" x14ac:dyDescent="0.25">
      <c r="A12259" s="20" t="s">
        <v>19416</v>
      </c>
      <c r="B12259">
        <v>8</v>
      </c>
      <c r="C12259" t="s">
        <v>21822</v>
      </c>
      <c r="D12259" t="s">
        <v>90</v>
      </c>
      <c r="E12259" t="s">
        <v>15684</v>
      </c>
      <c r="F12259" t="s">
        <v>40</v>
      </c>
      <c r="G12259">
        <v>2</v>
      </c>
      <c r="H12259">
        <v>6</v>
      </c>
      <c r="I12259">
        <v>2014</v>
      </c>
      <c r="J12259" t="s">
        <v>47</v>
      </c>
      <c r="K12259">
        <v>2.4956687756251901</v>
      </c>
      <c r="L12259">
        <v>-7.16</v>
      </c>
      <c r="M12259" s="54">
        <v>12.151999999999999</v>
      </c>
      <c r="N12259">
        <v>352</v>
      </c>
      <c r="O12259" t="s">
        <v>44</v>
      </c>
      <c r="P12259">
        <v>5.3300179088902597</v>
      </c>
    </row>
    <row r="12260" spans="1:16" x14ac:dyDescent="0.25">
      <c r="A12260" s="20" t="s">
        <v>19417</v>
      </c>
      <c r="B12260">
        <v>8</v>
      </c>
      <c r="C12260" t="s">
        <v>21822</v>
      </c>
      <c r="D12260" t="s">
        <v>90</v>
      </c>
      <c r="E12260" t="s">
        <v>15684</v>
      </c>
      <c r="F12260" t="s">
        <v>40</v>
      </c>
      <c r="G12260">
        <v>3</v>
      </c>
      <c r="H12260">
        <v>6</v>
      </c>
      <c r="I12260">
        <v>2014</v>
      </c>
      <c r="J12260" t="s">
        <v>47</v>
      </c>
      <c r="K12260">
        <v>3.4049740472563998</v>
      </c>
      <c r="L12260">
        <v>-7.5060000000000002</v>
      </c>
      <c r="M12260" s="54">
        <v>14.316000000000001</v>
      </c>
      <c r="N12260">
        <v>247</v>
      </c>
      <c r="O12260" t="s">
        <v>44</v>
      </c>
      <c r="P12260">
        <v>6.3628476297577796</v>
      </c>
    </row>
    <row r="12261" spans="1:16" x14ac:dyDescent="0.25">
      <c r="A12261" s="20" t="s">
        <v>19418</v>
      </c>
      <c r="B12261">
        <v>8</v>
      </c>
      <c r="C12261" t="s">
        <v>21822</v>
      </c>
      <c r="D12261" t="s">
        <v>90</v>
      </c>
      <c r="E12261" t="s">
        <v>15684</v>
      </c>
      <c r="F12261" t="s">
        <v>40</v>
      </c>
      <c r="G12261">
        <v>4</v>
      </c>
      <c r="H12261">
        <v>6</v>
      </c>
      <c r="I12261">
        <v>2014</v>
      </c>
      <c r="J12261" t="s">
        <v>47</v>
      </c>
      <c r="K12261">
        <v>-1.5517095144286699</v>
      </c>
      <c r="L12261">
        <v>-13.151999999999999</v>
      </c>
      <c r="M12261" s="54">
        <v>10.048</v>
      </c>
      <c r="N12261">
        <v>180</v>
      </c>
      <c r="O12261" t="s">
        <v>44</v>
      </c>
      <c r="P12261">
        <v>7.4535599249992996</v>
      </c>
    </row>
    <row r="12262" spans="1:16" x14ac:dyDescent="0.25">
      <c r="A12262" s="20" t="s">
        <v>19419</v>
      </c>
      <c r="B12262">
        <v>8</v>
      </c>
      <c r="C12262" t="s">
        <v>21822</v>
      </c>
      <c r="D12262" t="s">
        <v>90</v>
      </c>
      <c r="E12262" t="s">
        <v>15684</v>
      </c>
      <c r="F12262" t="s">
        <v>40</v>
      </c>
      <c r="G12262">
        <v>5</v>
      </c>
      <c r="H12262">
        <v>6</v>
      </c>
      <c r="I12262">
        <v>2014</v>
      </c>
      <c r="J12262" t="s">
        <v>47</v>
      </c>
      <c r="K12262">
        <v>2.8791328364789002</v>
      </c>
      <c r="L12262">
        <v>-5.9039999999999999</v>
      </c>
      <c r="M12262" s="54">
        <v>11.662000000000001</v>
      </c>
      <c r="N12262">
        <v>475</v>
      </c>
      <c r="O12262" t="s">
        <v>44</v>
      </c>
      <c r="P12262">
        <v>4.5883146774112404</v>
      </c>
    </row>
    <row r="12263" spans="1:16" x14ac:dyDescent="0.25">
      <c r="A12263" s="20" t="s">
        <v>19420</v>
      </c>
      <c r="B12263">
        <v>8</v>
      </c>
      <c r="C12263" t="s">
        <v>21822</v>
      </c>
      <c r="D12263" t="s">
        <v>90</v>
      </c>
      <c r="E12263" t="s">
        <v>15684</v>
      </c>
      <c r="F12263" t="s">
        <v>40</v>
      </c>
      <c r="G12263">
        <v>2</v>
      </c>
      <c r="H12263">
        <v>6</v>
      </c>
      <c r="I12263">
        <v>2014</v>
      </c>
      <c r="J12263" t="s">
        <v>48</v>
      </c>
      <c r="K12263">
        <v>-2.7589931596270798</v>
      </c>
      <c r="L12263">
        <v>-13.691000000000001</v>
      </c>
      <c r="M12263" s="54">
        <v>8.173</v>
      </c>
      <c r="N12263">
        <v>214</v>
      </c>
      <c r="O12263" t="s">
        <v>44</v>
      </c>
      <c r="P12263">
        <v>6.8358592702466296</v>
      </c>
    </row>
    <row r="12264" spans="1:16" x14ac:dyDescent="0.25">
      <c r="A12264" s="20" t="s">
        <v>19421</v>
      </c>
      <c r="B12264">
        <v>8</v>
      </c>
      <c r="C12264" t="s">
        <v>21822</v>
      </c>
      <c r="D12264" t="s">
        <v>90</v>
      </c>
      <c r="E12264" t="s">
        <v>15684</v>
      </c>
      <c r="F12264" t="s">
        <v>40</v>
      </c>
      <c r="G12264">
        <v>3</v>
      </c>
      <c r="H12264">
        <v>6</v>
      </c>
      <c r="I12264">
        <v>2014</v>
      </c>
      <c r="J12264" t="s">
        <v>48</v>
      </c>
      <c r="K12264">
        <v>8.1403653579520991</v>
      </c>
      <c r="L12264">
        <v>-10.621</v>
      </c>
      <c r="M12264" s="54">
        <v>26.902000000000001</v>
      </c>
      <c r="N12264">
        <v>158</v>
      </c>
      <c r="O12264" t="s">
        <v>44</v>
      </c>
      <c r="P12264">
        <v>7.9555728417573004</v>
      </c>
    </row>
    <row r="12265" spans="1:16" x14ac:dyDescent="0.25">
      <c r="A12265" s="20" t="s">
        <v>19422</v>
      </c>
      <c r="B12265">
        <v>8</v>
      </c>
      <c r="C12265" t="s">
        <v>21822</v>
      </c>
      <c r="D12265" t="s">
        <v>90</v>
      </c>
      <c r="E12265" t="s">
        <v>15684</v>
      </c>
      <c r="F12265" t="s">
        <v>40</v>
      </c>
      <c r="G12265">
        <v>4</v>
      </c>
      <c r="H12265">
        <v>6</v>
      </c>
      <c r="I12265">
        <v>2014</v>
      </c>
      <c r="J12265" t="s">
        <v>48</v>
      </c>
      <c r="K12265">
        <v>12.8844965360974</v>
      </c>
      <c r="L12265">
        <v>0.17</v>
      </c>
      <c r="M12265" s="54">
        <v>25.599</v>
      </c>
      <c r="N12265">
        <v>203</v>
      </c>
      <c r="O12265" t="s">
        <v>44</v>
      </c>
      <c r="P12265">
        <v>7.0186240634359596</v>
      </c>
    </row>
    <row r="12266" spans="1:16" x14ac:dyDescent="0.25">
      <c r="A12266" s="20" t="s">
        <v>19423</v>
      </c>
      <c r="B12266">
        <v>8</v>
      </c>
      <c r="C12266" t="s">
        <v>21822</v>
      </c>
      <c r="D12266" t="s">
        <v>90</v>
      </c>
      <c r="E12266" t="s">
        <v>15684</v>
      </c>
      <c r="F12266" t="s">
        <v>40</v>
      </c>
      <c r="G12266">
        <v>5</v>
      </c>
      <c r="H12266">
        <v>6</v>
      </c>
      <c r="I12266">
        <v>2014</v>
      </c>
      <c r="J12266" t="s">
        <v>48</v>
      </c>
      <c r="K12266">
        <v>11.995004341768301</v>
      </c>
      <c r="L12266">
        <v>-1.08</v>
      </c>
      <c r="M12266" s="54">
        <v>25.07</v>
      </c>
      <c r="N12266">
        <v>249</v>
      </c>
      <c r="O12266" t="s">
        <v>44</v>
      </c>
      <c r="P12266">
        <v>6.3372425052447801</v>
      </c>
    </row>
    <row r="12267" spans="1:16" x14ac:dyDescent="0.25">
      <c r="A12267" s="20" t="s">
        <v>19424</v>
      </c>
      <c r="B12267">
        <v>8</v>
      </c>
      <c r="C12267" t="s">
        <v>21822</v>
      </c>
      <c r="D12267" t="s">
        <v>90</v>
      </c>
      <c r="E12267" t="s">
        <v>15684</v>
      </c>
      <c r="F12267" t="s">
        <v>40</v>
      </c>
      <c r="G12267">
        <v>2</v>
      </c>
      <c r="H12267">
        <v>6</v>
      </c>
      <c r="I12267">
        <v>2014</v>
      </c>
      <c r="J12267" t="s">
        <v>49</v>
      </c>
      <c r="K12267">
        <v>29.1614302140955</v>
      </c>
      <c r="L12267">
        <v>10.709</v>
      </c>
      <c r="M12267" s="54">
        <v>47.613</v>
      </c>
      <c r="N12267">
        <v>92</v>
      </c>
      <c r="O12267" t="s">
        <v>44</v>
      </c>
      <c r="P12267">
        <v>10.425720702853701</v>
      </c>
    </row>
    <row r="12268" spans="1:16" x14ac:dyDescent="0.25">
      <c r="A12268" s="20" t="s">
        <v>19425</v>
      </c>
      <c r="B12268">
        <v>8</v>
      </c>
      <c r="C12268" t="s">
        <v>21822</v>
      </c>
      <c r="D12268" t="s">
        <v>90</v>
      </c>
      <c r="E12268" t="s">
        <v>15684</v>
      </c>
      <c r="F12268" t="s">
        <v>40</v>
      </c>
      <c r="G12268">
        <v>3</v>
      </c>
      <c r="H12268">
        <v>6</v>
      </c>
      <c r="I12268">
        <v>2014</v>
      </c>
      <c r="J12268" t="s">
        <v>49</v>
      </c>
      <c r="K12268">
        <v>5.6742606353320699</v>
      </c>
      <c r="L12268">
        <v>-1.8440000000000001</v>
      </c>
      <c r="M12268" s="54">
        <v>13.193</v>
      </c>
      <c r="N12268">
        <v>103</v>
      </c>
      <c r="O12268" t="s">
        <v>44</v>
      </c>
      <c r="P12268">
        <v>9.8532927816429297</v>
      </c>
    </row>
    <row r="12269" spans="1:16" x14ac:dyDescent="0.25">
      <c r="A12269" s="20" t="s">
        <v>19426</v>
      </c>
      <c r="B12269">
        <v>8</v>
      </c>
      <c r="C12269" t="s">
        <v>21822</v>
      </c>
      <c r="D12269" t="s">
        <v>90</v>
      </c>
      <c r="E12269" t="s">
        <v>15684</v>
      </c>
      <c r="F12269" t="s">
        <v>40</v>
      </c>
      <c r="G12269">
        <v>4</v>
      </c>
      <c r="H12269">
        <v>6</v>
      </c>
      <c r="I12269">
        <v>2014</v>
      </c>
      <c r="J12269" t="s">
        <v>49</v>
      </c>
      <c r="K12269">
        <v>17.5272355274512</v>
      </c>
      <c r="L12269">
        <v>7.2889999999999997</v>
      </c>
      <c r="M12269" s="54">
        <v>27.765000000000001</v>
      </c>
      <c r="N12269">
        <v>183</v>
      </c>
      <c r="O12269" t="s">
        <v>44</v>
      </c>
      <c r="P12269">
        <v>7.3922127095457304</v>
      </c>
    </row>
    <row r="12270" spans="1:16" x14ac:dyDescent="0.25">
      <c r="A12270" s="20" t="s">
        <v>19427</v>
      </c>
      <c r="B12270">
        <v>8</v>
      </c>
      <c r="C12270" t="s">
        <v>21822</v>
      </c>
      <c r="D12270" t="s">
        <v>90</v>
      </c>
      <c r="E12270" t="s">
        <v>15684</v>
      </c>
      <c r="F12270" t="s">
        <v>40</v>
      </c>
      <c r="G12270">
        <v>5</v>
      </c>
      <c r="H12270">
        <v>6</v>
      </c>
      <c r="I12270">
        <v>2014</v>
      </c>
      <c r="J12270" t="s">
        <v>49</v>
      </c>
      <c r="K12270">
        <v>1.7273341908581099</v>
      </c>
      <c r="L12270">
        <v>-5.2229999999999999</v>
      </c>
      <c r="M12270" s="54">
        <v>8.6780000000000008</v>
      </c>
      <c r="N12270">
        <v>84</v>
      </c>
      <c r="O12270" t="s">
        <v>44</v>
      </c>
      <c r="P12270">
        <v>10.910894511799601</v>
      </c>
    </row>
    <row r="12271" spans="1:16" x14ac:dyDescent="0.25">
      <c r="A12271" s="20" t="s">
        <v>19428</v>
      </c>
      <c r="B12271">
        <v>8</v>
      </c>
      <c r="C12271" t="s">
        <v>21822</v>
      </c>
      <c r="D12271" t="s">
        <v>90</v>
      </c>
      <c r="E12271" t="s">
        <v>15684</v>
      </c>
      <c r="F12271" t="s">
        <v>40</v>
      </c>
      <c r="G12271">
        <v>2</v>
      </c>
      <c r="H12271">
        <v>6</v>
      </c>
      <c r="I12271">
        <v>2014</v>
      </c>
      <c r="J12271" t="s">
        <v>50</v>
      </c>
      <c r="K12271">
        <v>23.635139629900401</v>
      </c>
      <c r="L12271">
        <v>6.7960000000000003</v>
      </c>
      <c r="M12271" s="54">
        <v>40.473999999999997</v>
      </c>
      <c r="N12271">
        <v>100</v>
      </c>
      <c r="O12271" t="s">
        <v>44</v>
      </c>
      <c r="P12271">
        <v>10</v>
      </c>
    </row>
    <row r="12272" spans="1:16" x14ac:dyDescent="0.25">
      <c r="A12272" s="20" t="s">
        <v>19429</v>
      </c>
      <c r="B12272">
        <v>8</v>
      </c>
      <c r="C12272" t="s">
        <v>21822</v>
      </c>
      <c r="D12272" t="s">
        <v>90</v>
      </c>
      <c r="E12272" t="s">
        <v>15684</v>
      </c>
      <c r="F12272" t="s">
        <v>40</v>
      </c>
      <c r="G12272">
        <v>3</v>
      </c>
      <c r="H12272">
        <v>6</v>
      </c>
      <c r="I12272">
        <v>2014</v>
      </c>
      <c r="J12272" t="s">
        <v>50</v>
      </c>
      <c r="K12272">
        <v>35.863159015400697</v>
      </c>
      <c r="L12272">
        <v>27.83</v>
      </c>
      <c r="M12272" s="54">
        <v>43.896999999999998</v>
      </c>
      <c r="N12272">
        <v>68</v>
      </c>
      <c r="O12272" t="s">
        <v>44</v>
      </c>
      <c r="P12272">
        <v>12.126781251816601</v>
      </c>
    </row>
    <row r="12273" spans="1:16" x14ac:dyDescent="0.25">
      <c r="A12273" s="20" t="s">
        <v>19430</v>
      </c>
      <c r="B12273">
        <v>8</v>
      </c>
      <c r="C12273" t="s">
        <v>21822</v>
      </c>
      <c r="D12273" t="s">
        <v>90</v>
      </c>
      <c r="E12273" t="s">
        <v>15684</v>
      </c>
      <c r="F12273" t="s">
        <v>40</v>
      </c>
      <c r="G12273">
        <v>4</v>
      </c>
      <c r="H12273">
        <v>6</v>
      </c>
      <c r="I12273">
        <v>2014</v>
      </c>
      <c r="J12273" t="s">
        <v>50</v>
      </c>
      <c r="K12273">
        <v>5.8771664180006704</v>
      </c>
      <c r="L12273">
        <v>-2.4870000000000001</v>
      </c>
      <c r="M12273" s="54">
        <v>14.241</v>
      </c>
      <c r="N12273">
        <v>106</v>
      </c>
      <c r="O12273" t="s">
        <v>44</v>
      </c>
      <c r="P12273">
        <v>9.7128586235726395</v>
      </c>
    </row>
    <row r="12274" spans="1:16" x14ac:dyDescent="0.25">
      <c r="A12274" s="20" t="s">
        <v>19431</v>
      </c>
      <c r="B12274">
        <v>8</v>
      </c>
      <c r="C12274" t="s">
        <v>21822</v>
      </c>
      <c r="D12274" t="s">
        <v>90</v>
      </c>
      <c r="E12274" t="s">
        <v>15684</v>
      </c>
      <c r="F12274" t="s">
        <v>40</v>
      </c>
      <c r="G12274">
        <v>5</v>
      </c>
      <c r="H12274">
        <v>6</v>
      </c>
      <c r="I12274">
        <v>2014</v>
      </c>
      <c r="J12274" t="s">
        <v>50</v>
      </c>
      <c r="K12274">
        <v>22.128066769311499</v>
      </c>
      <c r="L12274">
        <v>9.7089999999999996</v>
      </c>
      <c r="M12274" s="54">
        <v>34.546999999999997</v>
      </c>
      <c r="N12274">
        <v>200</v>
      </c>
      <c r="O12274" t="s">
        <v>44</v>
      </c>
      <c r="P12274">
        <v>7.0710678118654799</v>
      </c>
    </row>
    <row r="12275" spans="1:16" x14ac:dyDescent="0.25">
      <c r="A12275" s="20" t="s">
        <v>19432</v>
      </c>
      <c r="B12275">
        <v>8</v>
      </c>
      <c r="C12275" t="s">
        <v>21822</v>
      </c>
      <c r="D12275" t="s">
        <v>90</v>
      </c>
      <c r="E12275" t="s">
        <v>15684</v>
      </c>
      <c r="F12275" t="s">
        <v>40</v>
      </c>
      <c r="G12275">
        <v>2</v>
      </c>
      <c r="H12275">
        <v>6</v>
      </c>
      <c r="I12275">
        <v>2014</v>
      </c>
      <c r="J12275" t="s">
        <v>51</v>
      </c>
      <c r="K12275">
        <v>10.6885844469906</v>
      </c>
      <c r="L12275">
        <v>-5.7450000000000001</v>
      </c>
      <c r="M12275" s="54">
        <v>27.123000000000001</v>
      </c>
      <c r="N12275">
        <v>107</v>
      </c>
      <c r="O12275" t="s">
        <v>44</v>
      </c>
      <c r="P12275">
        <v>9.6673648904566392</v>
      </c>
    </row>
    <row r="12276" spans="1:16" x14ac:dyDescent="0.25">
      <c r="A12276" s="20" t="s">
        <v>19433</v>
      </c>
      <c r="B12276">
        <v>8</v>
      </c>
      <c r="C12276" t="s">
        <v>21822</v>
      </c>
      <c r="D12276" t="s">
        <v>90</v>
      </c>
      <c r="E12276" t="s">
        <v>15684</v>
      </c>
      <c r="F12276" t="s">
        <v>40</v>
      </c>
      <c r="G12276">
        <v>3</v>
      </c>
      <c r="H12276">
        <v>6</v>
      </c>
      <c r="I12276">
        <v>2014</v>
      </c>
      <c r="J12276" t="s">
        <v>51</v>
      </c>
      <c r="K12276">
        <v>9.4233281247069804</v>
      </c>
      <c r="L12276">
        <v>-4.3319999999999999</v>
      </c>
      <c r="M12276" s="54">
        <v>23.178000000000001</v>
      </c>
      <c r="N12276">
        <v>145</v>
      </c>
      <c r="O12276" t="s">
        <v>44</v>
      </c>
      <c r="P12276">
        <v>8.3045479853740005</v>
      </c>
    </row>
    <row r="12277" spans="1:16" x14ac:dyDescent="0.25">
      <c r="A12277" s="20" t="s">
        <v>19434</v>
      </c>
      <c r="B12277">
        <v>8</v>
      </c>
      <c r="C12277" t="s">
        <v>21822</v>
      </c>
      <c r="D12277" t="s">
        <v>90</v>
      </c>
      <c r="E12277" t="s">
        <v>15684</v>
      </c>
      <c r="F12277" t="s">
        <v>40</v>
      </c>
      <c r="G12277">
        <v>4</v>
      </c>
      <c r="H12277">
        <v>6</v>
      </c>
      <c r="I12277">
        <v>2014</v>
      </c>
      <c r="J12277" t="s">
        <v>51</v>
      </c>
      <c r="K12277">
        <v>11.050648031898399</v>
      </c>
      <c r="L12277">
        <v>-1.0529999999999999</v>
      </c>
      <c r="M12277" s="54">
        <v>23.154</v>
      </c>
      <c r="N12277">
        <v>170</v>
      </c>
      <c r="O12277" t="s">
        <v>44</v>
      </c>
      <c r="P12277">
        <v>7.6696498884736997</v>
      </c>
    </row>
    <row r="12278" spans="1:16" x14ac:dyDescent="0.25">
      <c r="A12278" s="20" t="s">
        <v>19435</v>
      </c>
      <c r="B12278">
        <v>8</v>
      </c>
      <c r="C12278" t="s">
        <v>21822</v>
      </c>
      <c r="D12278" t="s">
        <v>90</v>
      </c>
      <c r="E12278" t="s">
        <v>15684</v>
      </c>
      <c r="F12278" t="s">
        <v>40</v>
      </c>
      <c r="G12278">
        <v>5</v>
      </c>
      <c r="H12278">
        <v>6</v>
      </c>
      <c r="I12278">
        <v>2014</v>
      </c>
      <c r="J12278" t="s">
        <v>51</v>
      </c>
      <c r="K12278">
        <v>4.7089136144133397</v>
      </c>
      <c r="L12278">
        <v>-4.8869999999999996</v>
      </c>
      <c r="M12278" s="54">
        <v>14.305</v>
      </c>
      <c r="N12278">
        <v>389</v>
      </c>
      <c r="O12278" t="s">
        <v>44</v>
      </c>
      <c r="P12278">
        <v>5.0702012656339397</v>
      </c>
    </row>
    <row r="12279" spans="1:16" x14ac:dyDescent="0.25">
      <c r="A12279" s="20" t="s">
        <v>19436</v>
      </c>
      <c r="B12279">
        <v>8</v>
      </c>
      <c r="C12279" t="s">
        <v>21822</v>
      </c>
      <c r="D12279" t="s">
        <v>91</v>
      </c>
      <c r="E12279" t="s">
        <v>79</v>
      </c>
      <c r="F12279" t="s">
        <v>38</v>
      </c>
      <c r="G12279">
        <v>2</v>
      </c>
      <c r="H12279">
        <v>3</v>
      </c>
      <c r="I12279">
        <v>2014</v>
      </c>
      <c r="J12279" t="s">
        <v>52</v>
      </c>
      <c r="K12279" t="s">
        <v>44</v>
      </c>
      <c r="L12279" t="s">
        <v>44</v>
      </c>
      <c r="M12279" s="54" t="s">
        <v>44</v>
      </c>
      <c r="N12279">
        <v>16</v>
      </c>
      <c r="O12279" t="s">
        <v>44</v>
      </c>
      <c r="P12279">
        <v>25</v>
      </c>
    </row>
    <row r="12280" spans="1:16" x14ac:dyDescent="0.25">
      <c r="A12280" s="20" t="s">
        <v>19437</v>
      </c>
      <c r="B12280">
        <v>8</v>
      </c>
      <c r="C12280" t="s">
        <v>21822</v>
      </c>
      <c r="D12280" t="s">
        <v>91</v>
      </c>
      <c r="E12280" t="s">
        <v>79</v>
      </c>
      <c r="F12280" t="s">
        <v>38</v>
      </c>
      <c r="G12280">
        <v>3</v>
      </c>
      <c r="H12280">
        <v>3</v>
      </c>
      <c r="I12280">
        <v>2014</v>
      </c>
      <c r="J12280" t="s">
        <v>52</v>
      </c>
      <c r="K12280" t="s">
        <v>44</v>
      </c>
      <c r="L12280" t="s">
        <v>44</v>
      </c>
      <c r="M12280" s="54" t="s">
        <v>44</v>
      </c>
      <c r="N12280">
        <v>12</v>
      </c>
      <c r="O12280" t="s">
        <v>44</v>
      </c>
      <c r="P12280">
        <v>28.867513459481302</v>
      </c>
    </row>
    <row r="12281" spans="1:16" x14ac:dyDescent="0.25">
      <c r="A12281" s="20" t="s">
        <v>19438</v>
      </c>
      <c r="B12281">
        <v>8</v>
      </c>
      <c r="C12281" t="s">
        <v>21822</v>
      </c>
      <c r="D12281" t="s">
        <v>91</v>
      </c>
      <c r="E12281" t="s">
        <v>79</v>
      </c>
      <c r="F12281" t="s">
        <v>38</v>
      </c>
      <c r="G12281">
        <v>4</v>
      </c>
      <c r="H12281">
        <v>3</v>
      </c>
      <c r="I12281">
        <v>2014</v>
      </c>
      <c r="J12281" t="s">
        <v>52</v>
      </c>
      <c r="K12281" t="s">
        <v>44</v>
      </c>
      <c r="L12281" t="s">
        <v>44</v>
      </c>
      <c r="M12281" s="54" t="s">
        <v>44</v>
      </c>
      <c r="N12281">
        <v>43</v>
      </c>
      <c r="O12281" t="s">
        <v>44</v>
      </c>
      <c r="P12281">
        <v>15.249857033260501</v>
      </c>
    </row>
    <row r="12282" spans="1:16" x14ac:dyDescent="0.25">
      <c r="A12282" s="20" t="s">
        <v>19439</v>
      </c>
      <c r="B12282">
        <v>8</v>
      </c>
      <c r="C12282" t="s">
        <v>21822</v>
      </c>
      <c r="D12282" t="s">
        <v>91</v>
      </c>
      <c r="E12282" t="s">
        <v>79</v>
      </c>
      <c r="F12282" t="s">
        <v>38</v>
      </c>
      <c r="G12282">
        <v>5</v>
      </c>
      <c r="H12282">
        <v>3</v>
      </c>
      <c r="I12282">
        <v>2014</v>
      </c>
      <c r="J12282" t="s">
        <v>52</v>
      </c>
      <c r="K12282" t="s">
        <v>44</v>
      </c>
      <c r="L12282" t="s">
        <v>44</v>
      </c>
      <c r="M12282" s="54" t="s">
        <v>44</v>
      </c>
      <c r="N12282">
        <v>10</v>
      </c>
      <c r="O12282" t="s">
        <v>44</v>
      </c>
      <c r="P12282">
        <v>31.6227766016838</v>
      </c>
    </row>
    <row r="12283" spans="1:16" x14ac:dyDescent="0.25">
      <c r="A12283" s="20" t="s">
        <v>19440</v>
      </c>
      <c r="B12283">
        <v>8</v>
      </c>
      <c r="C12283" t="s">
        <v>21822</v>
      </c>
      <c r="D12283" t="s">
        <v>91</v>
      </c>
      <c r="E12283" t="s">
        <v>79</v>
      </c>
      <c r="F12283" t="s">
        <v>38</v>
      </c>
      <c r="G12283">
        <v>2</v>
      </c>
      <c r="H12283">
        <v>3</v>
      </c>
      <c r="I12283">
        <v>2014</v>
      </c>
      <c r="J12283" t="s">
        <v>53</v>
      </c>
      <c r="K12283" t="s">
        <v>44</v>
      </c>
      <c r="L12283" t="s">
        <v>44</v>
      </c>
      <c r="M12283" s="54" t="s">
        <v>44</v>
      </c>
      <c r="N12283">
        <v>27</v>
      </c>
      <c r="O12283" t="s">
        <v>44</v>
      </c>
      <c r="P12283">
        <v>19.245008972987499</v>
      </c>
    </row>
    <row r="12284" spans="1:16" x14ac:dyDescent="0.25">
      <c r="A12284" s="20" t="s">
        <v>19441</v>
      </c>
      <c r="B12284">
        <v>8</v>
      </c>
      <c r="C12284" t="s">
        <v>21822</v>
      </c>
      <c r="D12284" t="s">
        <v>91</v>
      </c>
      <c r="E12284" t="s">
        <v>79</v>
      </c>
      <c r="F12284" t="s">
        <v>38</v>
      </c>
      <c r="G12284">
        <v>3</v>
      </c>
      <c r="H12284">
        <v>3</v>
      </c>
      <c r="I12284">
        <v>2014</v>
      </c>
      <c r="J12284" t="s">
        <v>53</v>
      </c>
      <c r="K12284" t="s">
        <v>44</v>
      </c>
      <c r="L12284" t="s">
        <v>44</v>
      </c>
      <c r="M12284" s="54" t="s">
        <v>44</v>
      </c>
      <c r="N12284">
        <v>34</v>
      </c>
      <c r="O12284" t="s">
        <v>44</v>
      </c>
      <c r="P12284">
        <v>17.149858514250901</v>
      </c>
    </row>
    <row r="12285" spans="1:16" x14ac:dyDescent="0.25">
      <c r="A12285" s="20" t="s">
        <v>19442</v>
      </c>
      <c r="B12285">
        <v>8</v>
      </c>
      <c r="C12285" t="s">
        <v>21822</v>
      </c>
      <c r="D12285" t="s">
        <v>91</v>
      </c>
      <c r="E12285" t="s">
        <v>79</v>
      </c>
      <c r="F12285" t="s">
        <v>38</v>
      </c>
      <c r="G12285">
        <v>4</v>
      </c>
      <c r="H12285">
        <v>3</v>
      </c>
      <c r="I12285">
        <v>2014</v>
      </c>
      <c r="J12285" t="s">
        <v>53</v>
      </c>
      <c r="K12285" t="s">
        <v>44</v>
      </c>
      <c r="L12285" t="s">
        <v>44</v>
      </c>
      <c r="M12285" s="54" t="s">
        <v>44</v>
      </c>
      <c r="N12285">
        <v>121</v>
      </c>
      <c r="O12285" t="s">
        <v>44</v>
      </c>
      <c r="P12285">
        <v>9.0909090909090899</v>
      </c>
    </row>
    <row r="12286" spans="1:16" x14ac:dyDescent="0.25">
      <c r="A12286" s="20" t="s">
        <v>19443</v>
      </c>
      <c r="B12286">
        <v>8</v>
      </c>
      <c r="C12286" t="s">
        <v>21822</v>
      </c>
      <c r="D12286" t="s">
        <v>91</v>
      </c>
      <c r="E12286" t="s">
        <v>79</v>
      </c>
      <c r="F12286" t="s">
        <v>38</v>
      </c>
      <c r="G12286">
        <v>5</v>
      </c>
      <c r="H12286">
        <v>3</v>
      </c>
      <c r="I12286">
        <v>2014</v>
      </c>
      <c r="J12286" t="s">
        <v>53</v>
      </c>
      <c r="K12286" t="s">
        <v>44</v>
      </c>
      <c r="L12286" t="s">
        <v>44</v>
      </c>
      <c r="M12286" s="54" t="s">
        <v>44</v>
      </c>
      <c r="N12286">
        <v>508</v>
      </c>
      <c r="O12286" t="s">
        <v>44</v>
      </c>
      <c r="P12286">
        <v>4.4367825470805702</v>
      </c>
    </row>
    <row r="12287" spans="1:16" x14ac:dyDescent="0.25">
      <c r="A12287" s="20" t="s">
        <v>19444</v>
      </c>
      <c r="B12287">
        <v>8</v>
      </c>
      <c r="C12287" t="s">
        <v>21822</v>
      </c>
      <c r="D12287" t="s">
        <v>91</v>
      </c>
      <c r="E12287" t="s">
        <v>79</v>
      </c>
      <c r="F12287" t="s">
        <v>38</v>
      </c>
      <c r="G12287">
        <v>2</v>
      </c>
      <c r="H12287">
        <v>3</v>
      </c>
      <c r="I12287">
        <v>2014</v>
      </c>
      <c r="J12287" t="s">
        <v>34</v>
      </c>
      <c r="K12287">
        <v>0.84</v>
      </c>
      <c r="L12287">
        <v>0.22900000000000001</v>
      </c>
      <c r="M12287" s="54">
        <v>1.4510000000000001</v>
      </c>
      <c r="N12287">
        <v>41</v>
      </c>
      <c r="O12287" t="s">
        <v>44</v>
      </c>
      <c r="P12287">
        <v>15.6173761888606</v>
      </c>
    </row>
    <row r="12288" spans="1:16" x14ac:dyDescent="0.25">
      <c r="A12288" s="20" t="s">
        <v>19445</v>
      </c>
      <c r="B12288">
        <v>8</v>
      </c>
      <c r="C12288" t="s">
        <v>21822</v>
      </c>
      <c r="D12288" t="s">
        <v>91</v>
      </c>
      <c r="E12288" t="s">
        <v>79</v>
      </c>
      <c r="F12288" t="s">
        <v>38</v>
      </c>
      <c r="G12288">
        <v>2</v>
      </c>
      <c r="H12288">
        <v>3</v>
      </c>
      <c r="I12288">
        <v>2014</v>
      </c>
      <c r="J12288" t="s">
        <v>54</v>
      </c>
      <c r="K12288" t="s">
        <v>44</v>
      </c>
      <c r="L12288" t="s">
        <v>44</v>
      </c>
      <c r="M12288" s="54" t="s">
        <v>44</v>
      </c>
      <c r="N12288">
        <v>3</v>
      </c>
      <c r="O12288" t="s">
        <v>44</v>
      </c>
      <c r="P12288">
        <v>57.735026918962603</v>
      </c>
    </row>
    <row r="12289" spans="1:16" x14ac:dyDescent="0.25">
      <c r="A12289" s="20" t="s">
        <v>19446</v>
      </c>
      <c r="B12289">
        <v>8</v>
      </c>
      <c r="C12289" t="s">
        <v>21822</v>
      </c>
      <c r="D12289" t="s">
        <v>91</v>
      </c>
      <c r="E12289" t="s">
        <v>79</v>
      </c>
      <c r="F12289" t="s">
        <v>38</v>
      </c>
      <c r="G12289">
        <v>3</v>
      </c>
      <c r="H12289">
        <v>3</v>
      </c>
      <c r="I12289">
        <v>2014</v>
      </c>
      <c r="J12289" t="s">
        <v>54</v>
      </c>
      <c r="K12289" t="s">
        <v>44</v>
      </c>
      <c r="L12289" t="s">
        <v>44</v>
      </c>
      <c r="M12289" s="54" t="s">
        <v>44</v>
      </c>
      <c r="N12289">
        <v>7</v>
      </c>
      <c r="O12289" t="s">
        <v>44</v>
      </c>
      <c r="P12289">
        <v>37.796447300922701</v>
      </c>
    </row>
    <row r="12290" spans="1:16" x14ac:dyDescent="0.25">
      <c r="A12290" s="20" t="s">
        <v>19447</v>
      </c>
      <c r="B12290">
        <v>8</v>
      </c>
      <c r="C12290" t="s">
        <v>21822</v>
      </c>
      <c r="D12290" t="s">
        <v>91</v>
      </c>
      <c r="E12290" t="s">
        <v>79</v>
      </c>
      <c r="F12290" t="s">
        <v>38</v>
      </c>
      <c r="G12290">
        <v>4</v>
      </c>
      <c r="H12290">
        <v>3</v>
      </c>
      <c r="I12290">
        <v>2014</v>
      </c>
      <c r="J12290" t="s">
        <v>54</v>
      </c>
      <c r="K12290" t="s">
        <v>44</v>
      </c>
      <c r="L12290" t="s">
        <v>44</v>
      </c>
      <c r="M12290" s="54" t="s">
        <v>44</v>
      </c>
      <c r="N12290">
        <v>6</v>
      </c>
      <c r="O12290" t="s">
        <v>44</v>
      </c>
      <c r="P12290">
        <v>40.824829046386299</v>
      </c>
    </row>
    <row r="12291" spans="1:16" x14ac:dyDescent="0.25">
      <c r="A12291" s="20" t="s">
        <v>19448</v>
      </c>
      <c r="B12291">
        <v>8</v>
      </c>
      <c r="C12291" t="s">
        <v>21822</v>
      </c>
      <c r="D12291" t="s">
        <v>91</v>
      </c>
      <c r="E12291" t="s">
        <v>79</v>
      </c>
      <c r="F12291" t="s">
        <v>38</v>
      </c>
      <c r="G12291">
        <v>5</v>
      </c>
      <c r="H12291">
        <v>3</v>
      </c>
      <c r="I12291">
        <v>2014</v>
      </c>
      <c r="J12291" t="s">
        <v>54</v>
      </c>
      <c r="K12291" t="s">
        <v>44</v>
      </c>
      <c r="L12291" t="s">
        <v>44</v>
      </c>
      <c r="M12291" s="54" t="s">
        <v>44</v>
      </c>
      <c r="N12291">
        <v>3</v>
      </c>
      <c r="O12291" t="s">
        <v>44</v>
      </c>
      <c r="P12291">
        <v>57.735026918962603</v>
      </c>
    </row>
    <row r="12292" spans="1:16" x14ac:dyDescent="0.25">
      <c r="A12292" s="20" t="s">
        <v>19449</v>
      </c>
      <c r="B12292">
        <v>8</v>
      </c>
      <c r="C12292" t="s">
        <v>21822</v>
      </c>
      <c r="D12292" t="s">
        <v>91</v>
      </c>
      <c r="E12292" t="s">
        <v>79</v>
      </c>
      <c r="F12292" t="s">
        <v>38</v>
      </c>
      <c r="G12292">
        <v>3</v>
      </c>
      <c r="H12292">
        <v>3</v>
      </c>
      <c r="I12292">
        <v>2014</v>
      </c>
      <c r="J12292" t="s">
        <v>34</v>
      </c>
      <c r="K12292">
        <v>0.76</v>
      </c>
      <c r="L12292">
        <v>0.25800000000000001</v>
      </c>
      <c r="M12292" s="54">
        <v>1.262</v>
      </c>
      <c r="N12292">
        <v>57</v>
      </c>
      <c r="O12292" t="s">
        <v>44</v>
      </c>
      <c r="P12292">
        <v>13.245323570650401</v>
      </c>
    </row>
    <row r="12293" spans="1:16" x14ac:dyDescent="0.25">
      <c r="A12293" s="20" t="s">
        <v>19450</v>
      </c>
      <c r="B12293">
        <v>8</v>
      </c>
      <c r="C12293" t="s">
        <v>21822</v>
      </c>
      <c r="D12293" t="s">
        <v>91</v>
      </c>
      <c r="E12293" t="s">
        <v>79</v>
      </c>
      <c r="F12293" t="s">
        <v>38</v>
      </c>
      <c r="G12293">
        <v>2</v>
      </c>
      <c r="H12293">
        <v>3</v>
      </c>
      <c r="I12293">
        <v>2014</v>
      </c>
      <c r="J12293" t="s">
        <v>55</v>
      </c>
      <c r="K12293">
        <v>2.91</v>
      </c>
      <c r="L12293">
        <v>1.113</v>
      </c>
      <c r="M12293" s="54">
        <v>4.7069999999999999</v>
      </c>
      <c r="N12293">
        <v>21</v>
      </c>
      <c r="O12293" t="s">
        <v>44</v>
      </c>
      <c r="P12293">
        <v>21.821789023599202</v>
      </c>
    </row>
    <row r="12294" spans="1:16" x14ac:dyDescent="0.25">
      <c r="A12294" s="20" t="s">
        <v>19451</v>
      </c>
      <c r="B12294">
        <v>8</v>
      </c>
      <c r="C12294" t="s">
        <v>21822</v>
      </c>
      <c r="D12294" t="s">
        <v>91</v>
      </c>
      <c r="E12294" t="s">
        <v>79</v>
      </c>
      <c r="F12294" t="s">
        <v>38</v>
      </c>
      <c r="G12294">
        <v>3</v>
      </c>
      <c r="H12294">
        <v>3</v>
      </c>
      <c r="I12294">
        <v>2014</v>
      </c>
      <c r="J12294" t="s">
        <v>55</v>
      </c>
      <c r="K12294">
        <v>1.54</v>
      </c>
      <c r="L12294">
        <v>0.40600000000000003</v>
      </c>
      <c r="M12294" s="54">
        <v>2.6739999999999999</v>
      </c>
      <c r="N12294">
        <v>36</v>
      </c>
      <c r="O12294" t="s">
        <v>44</v>
      </c>
      <c r="P12294">
        <v>16.6666666666667</v>
      </c>
    </row>
    <row r="12295" spans="1:16" x14ac:dyDescent="0.25">
      <c r="A12295" s="20" t="s">
        <v>19452</v>
      </c>
      <c r="B12295">
        <v>8</v>
      </c>
      <c r="C12295" t="s">
        <v>21822</v>
      </c>
      <c r="D12295" t="s">
        <v>91</v>
      </c>
      <c r="E12295" t="s">
        <v>79</v>
      </c>
      <c r="F12295" t="s">
        <v>38</v>
      </c>
      <c r="G12295">
        <v>4</v>
      </c>
      <c r="H12295">
        <v>3</v>
      </c>
      <c r="I12295">
        <v>2014</v>
      </c>
      <c r="J12295" t="s">
        <v>55</v>
      </c>
      <c r="K12295">
        <v>0.87</v>
      </c>
      <c r="L12295">
        <v>0.23300000000000001</v>
      </c>
      <c r="M12295" s="54">
        <v>1.5069999999999999</v>
      </c>
      <c r="N12295">
        <v>55</v>
      </c>
      <c r="O12295" t="s">
        <v>44</v>
      </c>
      <c r="P12295">
        <v>13.483997249264799</v>
      </c>
    </row>
    <row r="12296" spans="1:16" x14ac:dyDescent="0.25">
      <c r="A12296" s="20" t="s">
        <v>19453</v>
      </c>
      <c r="B12296">
        <v>8</v>
      </c>
      <c r="C12296" t="s">
        <v>21822</v>
      </c>
      <c r="D12296" t="s">
        <v>91</v>
      </c>
      <c r="E12296" t="s">
        <v>79</v>
      </c>
      <c r="F12296" t="s">
        <v>38</v>
      </c>
      <c r="G12296">
        <v>5</v>
      </c>
      <c r="H12296">
        <v>3</v>
      </c>
      <c r="I12296">
        <v>2014</v>
      </c>
      <c r="J12296" t="s">
        <v>55</v>
      </c>
      <c r="K12296">
        <v>1.44</v>
      </c>
      <c r="L12296">
        <v>0.44700000000000001</v>
      </c>
      <c r="M12296" s="54">
        <v>2.4329999999999998</v>
      </c>
      <c r="N12296">
        <v>44</v>
      </c>
      <c r="O12296" t="s">
        <v>44</v>
      </c>
      <c r="P12296">
        <v>15.0755672288882</v>
      </c>
    </row>
    <row r="12297" spans="1:16" x14ac:dyDescent="0.25">
      <c r="A12297" s="20" t="s">
        <v>19454</v>
      </c>
      <c r="B12297">
        <v>8</v>
      </c>
      <c r="C12297" t="s">
        <v>21822</v>
      </c>
      <c r="D12297" t="s">
        <v>91</v>
      </c>
      <c r="E12297" t="s">
        <v>79</v>
      </c>
      <c r="F12297" t="s">
        <v>38</v>
      </c>
      <c r="G12297">
        <v>4</v>
      </c>
      <c r="H12297">
        <v>3</v>
      </c>
      <c r="I12297">
        <v>2014</v>
      </c>
      <c r="J12297" t="s">
        <v>34</v>
      </c>
      <c r="K12297">
        <v>0.89</v>
      </c>
      <c r="L12297">
        <v>0.308</v>
      </c>
      <c r="M12297" s="54">
        <v>1.472</v>
      </c>
      <c r="N12297">
        <v>47</v>
      </c>
      <c r="O12297" t="s">
        <v>44</v>
      </c>
      <c r="P12297">
        <v>14.5864991497895</v>
      </c>
    </row>
    <row r="12298" spans="1:16" x14ac:dyDescent="0.25">
      <c r="A12298" s="20" t="s">
        <v>19455</v>
      </c>
      <c r="B12298">
        <v>8</v>
      </c>
      <c r="C12298" t="s">
        <v>21822</v>
      </c>
      <c r="D12298" t="s">
        <v>91</v>
      </c>
      <c r="E12298" t="s">
        <v>79</v>
      </c>
      <c r="F12298" t="s">
        <v>38</v>
      </c>
      <c r="G12298">
        <v>2</v>
      </c>
      <c r="H12298">
        <v>3</v>
      </c>
      <c r="I12298">
        <v>2014</v>
      </c>
      <c r="J12298" t="s">
        <v>56</v>
      </c>
      <c r="K12298" t="s">
        <v>44</v>
      </c>
      <c r="L12298" t="s">
        <v>44</v>
      </c>
      <c r="M12298" s="54" t="s">
        <v>44</v>
      </c>
      <c r="N12298">
        <v>16</v>
      </c>
      <c r="O12298" t="s">
        <v>44</v>
      </c>
      <c r="P12298">
        <v>25</v>
      </c>
    </row>
    <row r="12299" spans="1:16" x14ac:dyDescent="0.25">
      <c r="A12299" s="20" t="s">
        <v>19456</v>
      </c>
      <c r="B12299">
        <v>8</v>
      </c>
      <c r="C12299" t="s">
        <v>21822</v>
      </c>
      <c r="D12299" t="s">
        <v>91</v>
      </c>
      <c r="E12299" t="s">
        <v>79</v>
      </c>
      <c r="F12299" t="s">
        <v>38</v>
      </c>
      <c r="G12299">
        <v>3</v>
      </c>
      <c r="H12299">
        <v>3</v>
      </c>
      <c r="I12299">
        <v>2014</v>
      </c>
      <c r="J12299" t="s">
        <v>56</v>
      </c>
      <c r="K12299" t="s">
        <v>44</v>
      </c>
      <c r="L12299" t="s">
        <v>44</v>
      </c>
      <c r="M12299" s="54" t="s">
        <v>44</v>
      </c>
      <c r="N12299">
        <v>40</v>
      </c>
      <c r="O12299" t="s">
        <v>44</v>
      </c>
      <c r="P12299">
        <v>15.8113883008419</v>
      </c>
    </row>
    <row r="12300" spans="1:16" x14ac:dyDescent="0.25">
      <c r="A12300" s="20" t="s">
        <v>19457</v>
      </c>
      <c r="B12300">
        <v>8</v>
      </c>
      <c r="C12300" t="s">
        <v>21822</v>
      </c>
      <c r="D12300" t="s">
        <v>91</v>
      </c>
      <c r="E12300" t="s">
        <v>79</v>
      </c>
      <c r="F12300" t="s">
        <v>38</v>
      </c>
      <c r="G12300">
        <v>4</v>
      </c>
      <c r="H12300">
        <v>3</v>
      </c>
      <c r="I12300">
        <v>2014</v>
      </c>
      <c r="J12300" t="s">
        <v>56</v>
      </c>
      <c r="K12300" t="s">
        <v>44</v>
      </c>
      <c r="L12300" t="s">
        <v>44</v>
      </c>
      <c r="M12300" s="54" t="s">
        <v>44</v>
      </c>
      <c r="N12300">
        <v>16</v>
      </c>
      <c r="O12300" t="s">
        <v>44</v>
      </c>
      <c r="P12300">
        <v>25</v>
      </c>
    </row>
    <row r="12301" spans="1:16" x14ac:dyDescent="0.25">
      <c r="A12301" s="20" t="s">
        <v>19458</v>
      </c>
      <c r="B12301">
        <v>8</v>
      </c>
      <c r="C12301" t="s">
        <v>21822</v>
      </c>
      <c r="D12301" t="s">
        <v>91</v>
      </c>
      <c r="E12301" t="s">
        <v>79</v>
      </c>
      <c r="F12301" t="s">
        <v>38</v>
      </c>
      <c r="G12301">
        <v>5</v>
      </c>
      <c r="H12301">
        <v>3</v>
      </c>
      <c r="I12301">
        <v>2014</v>
      </c>
      <c r="J12301" t="s">
        <v>56</v>
      </c>
      <c r="K12301" t="s">
        <v>44</v>
      </c>
      <c r="L12301" t="s">
        <v>44</v>
      </c>
      <c r="M12301" s="54" t="s">
        <v>44</v>
      </c>
      <c r="N12301">
        <v>220</v>
      </c>
      <c r="O12301" t="s">
        <v>44</v>
      </c>
      <c r="P12301">
        <v>6.7419986246324202</v>
      </c>
    </row>
    <row r="12302" spans="1:16" x14ac:dyDescent="0.25">
      <c r="A12302" s="20" t="s">
        <v>19459</v>
      </c>
      <c r="B12302">
        <v>8</v>
      </c>
      <c r="C12302" t="s">
        <v>21822</v>
      </c>
      <c r="D12302" t="s">
        <v>91</v>
      </c>
      <c r="E12302" t="s">
        <v>79</v>
      </c>
      <c r="F12302" t="s">
        <v>38</v>
      </c>
      <c r="G12302">
        <v>5</v>
      </c>
      <c r="H12302">
        <v>3</v>
      </c>
      <c r="I12302">
        <v>2014</v>
      </c>
      <c r="J12302" t="s">
        <v>34</v>
      </c>
      <c r="K12302">
        <v>0.8</v>
      </c>
      <c r="L12302">
        <v>0.34499999999999997</v>
      </c>
      <c r="M12302" s="54">
        <v>1.2549999999999999</v>
      </c>
      <c r="N12302">
        <v>179</v>
      </c>
      <c r="O12302" t="s">
        <v>44</v>
      </c>
      <c r="P12302">
        <v>7.4743509275193603</v>
      </c>
    </row>
    <row r="12303" spans="1:16" x14ac:dyDescent="0.25">
      <c r="A12303" s="20" t="s">
        <v>19460</v>
      </c>
      <c r="B12303">
        <v>8</v>
      </c>
      <c r="C12303" t="s">
        <v>21822</v>
      </c>
      <c r="D12303" t="s">
        <v>91</v>
      </c>
      <c r="E12303" t="s">
        <v>79</v>
      </c>
      <c r="F12303" t="s">
        <v>38</v>
      </c>
      <c r="G12303">
        <v>2</v>
      </c>
      <c r="H12303">
        <v>3</v>
      </c>
      <c r="I12303">
        <v>2014</v>
      </c>
      <c r="J12303" t="s">
        <v>57</v>
      </c>
      <c r="K12303" t="s">
        <v>44</v>
      </c>
      <c r="L12303" t="s">
        <v>44</v>
      </c>
      <c r="M12303" s="54" t="s">
        <v>44</v>
      </c>
      <c r="N12303">
        <v>7</v>
      </c>
      <c r="O12303" t="s">
        <v>44</v>
      </c>
      <c r="P12303">
        <v>37.796447300922701</v>
      </c>
    </row>
    <row r="12304" spans="1:16" x14ac:dyDescent="0.25">
      <c r="A12304" s="20" t="s">
        <v>19461</v>
      </c>
      <c r="B12304">
        <v>8</v>
      </c>
      <c r="C12304" t="s">
        <v>21822</v>
      </c>
      <c r="D12304" t="s">
        <v>91</v>
      </c>
      <c r="E12304" t="s">
        <v>79</v>
      </c>
      <c r="F12304" t="s">
        <v>38</v>
      </c>
      <c r="G12304">
        <v>3</v>
      </c>
      <c r="H12304">
        <v>3</v>
      </c>
      <c r="I12304">
        <v>2014</v>
      </c>
      <c r="J12304" t="s">
        <v>57</v>
      </c>
      <c r="K12304">
        <v>2.63</v>
      </c>
      <c r="L12304">
        <v>0.623</v>
      </c>
      <c r="M12304" s="54">
        <v>4.6369999999999996</v>
      </c>
      <c r="N12304">
        <v>35</v>
      </c>
      <c r="O12304" t="s">
        <v>44</v>
      </c>
      <c r="P12304">
        <v>16.903085094570301</v>
      </c>
    </row>
    <row r="12305" spans="1:16" x14ac:dyDescent="0.25">
      <c r="A12305" s="20" t="s">
        <v>19462</v>
      </c>
      <c r="B12305">
        <v>8</v>
      </c>
      <c r="C12305" t="s">
        <v>21822</v>
      </c>
      <c r="D12305" t="s">
        <v>91</v>
      </c>
      <c r="E12305" t="s">
        <v>79</v>
      </c>
      <c r="F12305" t="s">
        <v>38</v>
      </c>
      <c r="G12305">
        <v>4</v>
      </c>
      <c r="H12305">
        <v>3</v>
      </c>
      <c r="I12305">
        <v>2014</v>
      </c>
      <c r="J12305" t="s">
        <v>57</v>
      </c>
      <c r="K12305">
        <v>3.15</v>
      </c>
      <c r="L12305">
        <v>0.93899999999999995</v>
      </c>
      <c r="M12305" s="54">
        <v>5.3609999999999998</v>
      </c>
      <c r="N12305">
        <v>43</v>
      </c>
      <c r="O12305" t="s">
        <v>44</v>
      </c>
      <c r="P12305">
        <v>15.249857033260501</v>
      </c>
    </row>
    <row r="12306" spans="1:16" x14ac:dyDescent="0.25">
      <c r="A12306" s="20" t="s">
        <v>19463</v>
      </c>
      <c r="B12306">
        <v>8</v>
      </c>
      <c r="C12306" t="s">
        <v>21822</v>
      </c>
      <c r="D12306" t="s">
        <v>91</v>
      </c>
      <c r="E12306" t="s">
        <v>79</v>
      </c>
      <c r="F12306" t="s">
        <v>38</v>
      </c>
      <c r="G12306">
        <v>5</v>
      </c>
      <c r="H12306">
        <v>3</v>
      </c>
      <c r="I12306">
        <v>2014</v>
      </c>
      <c r="J12306" t="s">
        <v>57</v>
      </c>
      <c r="K12306">
        <v>3.13</v>
      </c>
      <c r="L12306">
        <v>1.044</v>
      </c>
      <c r="M12306" s="54">
        <v>5.2160000000000002</v>
      </c>
      <c r="N12306">
        <v>102</v>
      </c>
      <c r="O12306" t="s">
        <v>44</v>
      </c>
      <c r="P12306">
        <v>9.9014754297667409</v>
      </c>
    </row>
    <row r="12307" spans="1:16" x14ac:dyDescent="0.25">
      <c r="A12307" s="20" t="s">
        <v>19464</v>
      </c>
      <c r="B12307">
        <v>8</v>
      </c>
      <c r="C12307" t="s">
        <v>21822</v>
      </c>
      <c r="D12307" t="s">
        <v>91</v>
      </c>
      <c r="E12307" t="s">
        <v>79</v>
      </c>
      <c r="F12307" t="s">
        <v>38</v>
      </c>
      <c r="G12307">
        <v>2</v>
      </c>
      <c r="H12307">
        <v>3</v>
      </c>
      <c r="I12307">
        <v>2014</v>
      </c>
      <c r="J12307" t="s">
        <v>58</v>
      </c>
      <c r="K12307">
        <v>0.63</v>
      </c>
      <c r="L12307">
        <v>0.115</v>
      </c>
      <c r="M12307" s="54">
        <v>1.145</v>
      </c>
      <c r="N12307">
        <v>20</v>
      </c>
      <c r="O12307" t="s">
        <v>44</v>
      </c>
      <c r="P12307">
        <v>22.360679774997902</v>
      </c>
    </row>
    <row r="12308" spans="1:16" x14ac:dyDescent="0.25">
      <c r="A12308" s="20" t="s">
        <v>19465</v>
      </c>
      <c r="B12308">
        <v>8</v>
      </c>
      <c r="C12308" t="s">
        <v>21822</v>
      </c>
      <c r="D12308" t="s">
        <v>91</v>
      </c>
      <c r="E12308" t="s">
        <v>79</v>
      </c>
      <c r="F12308" t="s">
        <v>38</v>
      </c>
      <c r="G12308">
        <v>3</v>
      </c>
      <c r="H12308">
        <v>3</v>
      </c>
      <c r="I12308">
        <v>2014</v>
      </c>
      <c r="J12308" t="s">
        <v>58</v>
      </c>
      <c r="K12308">
        <v>1.23</v>
      </c>
      <c r="L12308">
        <v>0.41899999999999998</v>
      </c>
      <c r="M12308" s="54">
        <v>2.0409999999999999</v>
      </c>
      <c r="N12308">
        <v>103</v>
      </c>
      <c r="O12308" t="s">
        <v>44</v>
      </c>
      <c r="P12308">
        <v>9.8532927816429297</v>
      </c>
    </row>
    <row r="12309" spans="1:16" x14ac:dyDescent="0.25">
      <c r="A12309" s="20" t="s">
        <v>19466</v>
      </c>
      <c r="B12309">
        <v>8</v>
      </c>
      <c r="C12309" t="s">
        <v>21822</v>
      </c>
      <c r="D12309" t="s">
        <v>91</v>
      </c>
      <c r="E12309" t="s">
        <v>79</v>
      </c>
      <c r="F12309" t="s">
        <v>38</v>
      </c>
      <c r="G12309">
        <v>4</v>
      </c>
      <c r="H12309">
        <v>3</v>
      </c>
      <c r="I12309">
        <v>2014</v>
      </c>
      <c r="J12309" t="s">
        <v>58</v>
      </c>
      <c r="K12309">
        <v>1.1200000000000001</v>
      </c>
      <c r="L12309">
        <v>0.42799999999999999</v>
      </c>
      <c r="M12309" s="54">
        <v>1.8120000000000001</v>
      </c>
      <c r="N12309">
        <v>218</v>
      </c>
      <c r="O12309" t="s">
        <v>44</v>
      </c>
      <c r="P12309">
        <v>6.7728546147859596</v>
      </c>
    </row>
    <row r="12310" spans="1:16" x14ac:dyDescent="0.25">
      <c r="A12310" s="20" t="s">
        <v>19467</v>
      </c>
      <c r="B12310">
        <v>8</v>
      </c>
      <c r="C12310" t="s">
        <v>21822</v>
      </c>
      <c r="D12310" t="s">
        <v>91</v>
      </c>
      <c r="E12310" t="s">
        <v>79</v>
      </c>
      <c r="F12310" t="s">
        <v>38</v>
      </c>
      <c r="G12310">
        <v>5</v>
      </c>
      <c r="H12310">
        <v>3</v>
      </c>
      <c r="I12310">
        <v>2014</v>
      </c>
      <c r="J12310" t="s">
        <v>58</v>
      </c>
      <c r="K12310">
        <v>1.1200000000000001</v>
      </c>
      <c r="L12310">
        <v>0.45500000000000002</v>
      </c>
      <c r="M12310" s="54">
        <v>1.7849999999999999</v>
      </c>
      <c r="N12310">
        <v>437</v>
      </c>
      <c r="O12310" t="s">
        <v>44</v>
      </c>
      <c r="P12310">
        <v>4.7836487323494001</v>
      </c>
    </row>
    <row r="12311" spans="1:16" x14ac:dyDescent="0.25">
      <c r="A12311" s="20" t="s">
        <v>19468</v>
      </c>
      <c r="B12311">
        <v>8</v>
      </c>
      <c r="C12311" t="s">
        <v>21822</v>
      </c>
      <c r="D12311" t="s">
        <v>91</v>
      </c>
      <c r="E12311" t="s">
        <v>79</v>
      </c>
      <c r="F12311" t="s">
        <v>38</v>
      </c>
      <c r="G12311">
        <v>2</v>
      </c>
      <c r="H12311">
        <v>3</v>
      </c>
      <c r="I12311">
        <v>2014</v>
      </c>
      <c r="J12311" t="s">
        <v>59</v>
      </c>
      <c r="K12311" t="s">
        <v>44</v>
      </c>
      <c r="L12311" t="s">
        <v>44</v>
      </c>
      <c r="M12311" s="54" t="s">
        <v>44</v>
      </c>
      <c r="N12311">
        <v>2</v>
      </c>
      <c r="O12311" t="s">
        <v>44</v>
      </c>
      <c r="P12311">
        <v>70.710678118654698</v>
      </c>
    </row>
    <row r="12312" spans="1:16" x14ac:dyDescent="0.25">
      <c r="A12312" s="20" t="s">
        <v>19469</v>
      </c>
      <c r="B12312">
        <v>8</v>
      </c>
      <c r="C12312" t="s">
        <v>21822</v>
      </c>
      <c r="D12312" t="s">
        <v>91</v>
      </c>
      <c r="E12312" t="s">
        <v>79</v>
      </c>
      <c r="F12312" t="s">
        <v>38</v>
      </c>
      <c r="G12312">
        <v>3</v>
      </c>
      <c r="H12312">
        <v>3</v>
      </c>
      <c r="I12312">
        <v>2014</v>
      </c>
      <c r="J12312" t="s">
        <v>59</v>
      </c>
      <c r="K12312" t="s">
        <v>44</v>
      </c>
      <c r="L12312" t="s">
        <v>44</v>
      </c>
      <c r="M12312" s="54" t="s">
        <v>44</v>
      </c>
      <c r="N12312">
        <v>4</v>
      </c>
      <c r="O12312" t="s">
        <v>44</v>
      </c>
      <c r="P12312">
        <v>50</v>
      </c>
    </row>
    <row r="12313" spans="1:16" x14ac:dyDescent="0.25">
      <c r="A12313" s="20" t="s">
        <v>19470</v>
      </c>
      <c r="B12313">
        <v>8</v>
      </c>
      <c r="C12313" t="s">
        <v>21822</v>
      </c>
      <c r="D12313" t="s">
        <v>91</v>
      </c>
      <c r="E12313" t="s">
        <v>79</v>
      </c>
      <c r="F12313" t="s">
        <v>38</v>
      </c>
      <c r="G12313">
        <v>4</v>
      </c>
      <c r="H12313">
        <v>3</v>
      </c>
      <c r="I12313">
        <v>2014</v>
      </c>
      <c r="J12313" t="s">
        <v>59</v>
      </c>
      <c r="K12313" t="s">
        <v>44</v>
      </c>
      <c r="L12313" t="s">
        <v>44</v>
      </c>
      <c r="M12313" s="54" t="s">
        <v>44</v>
      </c>
      <c r="N12313">
        <v>37</v>
      </c>
      <c r="O12313" t="s">
        <v>44</v>
      </c>
      <c r="P12313">
        <v>16.439898730535699</v>
      </c>
    </row>
    <row r="12314" spans="1:16" x14ac:dyDescent="0.25">
      <c r="A12314" s="20" t="s">
        <v>19471</v>
      </c>
      <c r="B12314">
        <v>8</v>
      </c>
      <c r="C12314" t="s">
        <v>21822</v>
      </c>
      <c r="D12314" t="s">
        <v>91</v>
      </c>
      <c r="E12314" t="s">
        <v>79</v>
      </c>
      <c r="F12314" t="s">
        <v>38</v>
      </c>
      <c r="G12314">
        <v>5</v>
      </c>
      <c r="H12314">
        <v>3</v>
      </c>
      <c r="I12314">
        <v>2014</v>
      </c>
      <c r="J12314" t="s">
        <v>59</v>
      </c>
      <c r="K12314" t="s">
        <v>44</v>
      </c>
      <c r="L12314" t="s">
        <v>44</v>
      </c>
      <c r="M12314" s="54" t="s">
        <v>44</v>
      </c>
      <c r="N12314">
        <v>17</v>
      </c>
      <c r="O12314" t="s">
        <v>44</v>
      </c>
      <c r="P12314">
        <v>24.253562503633301</v>
      </c>
    </row>
    <row r="12315" spans="1:16" x14ac:dyDescent="0.25">
      <c r="A12315" s="20" t="s">
        <v>19472</v>
      </c>
      <c r="B12315">
        <v>8</v>
      </c>
      <c r="C12315" t="s">
        <v>21822</v>
      </c>
      <c r="D12315" t="s">
        <v>91</v>
      </c>
      <c r="E12315" t="s">
        <v>79</v>
      </c>
      <c r="F12315" t="s">
        <v>38</v>
      </c>
      <c r="G12315">
        <v>2</v>
      </c>
      <c r="H12315">
        <v>3</v>
      </c>
      <c r="I12315">
        <v>2014</v>
      </c>
      <c r="J12315" t="s">
        <v>60</v>
      </c>
      <c r="K12315">
        <v>0.64</v>
      </c>
      <c r="L12315">
        <v>0.35099999999999998</v>
      </c>
      <c r="M12315" s="54">
        <v>0.92900000000000005</v>
      </c>
      <c r="N12315">
        <v>60</v>
      </c>
      <c r="O12315" t="s">
        <v>44</v>
      </c>
      <c r="P12315">
        <v>12.9099444873581</v>
      </c>
    </row>
    <row r="12316" spans="1:16" x14ac:dyDescent="0.25">
      <c r="A12316" s="20" t="s">
        <v>19473</v>
      </c>
      <c r="B12316">
        <v>8</v>
      </c>
      <c r="C12316" t="s">
        <v>21822</v>
      </c>
      <c r="D12316" t="s">
        <v>91</v>
      </c>
      <c r="E12316" t="s">
        <v>79</v>
      </c>
      <c r="F12316" t="s">
        <v>38</v>
      </c>
      <c r="G12316">
        <v>3</v>
      </c>
      <c r="H12316">
        <v>3</v>
      </c>
      <c r="I12316">
        <v>2014</v>
      </c>
      <c r="J12316" t="s">
        <v>60</v>
      </c>
      <c r="K12316">
        <v>0.76</v>
      </c>
      <c r="L12316">
        <v>0.44</v>
      </c>
      <c r="M12316" s="54">
        <v>1.08</v>
      </c>
      <c r="N12316">
        <v>116</v>
      </c>
      <c r="O12316" t="s">
        <v>44</v>
      </c>
      <c r="P12316">
        <v>9.2847669088525908</v>
      </c>
    </row>
    <row r="12317" spans="1:16" x14ac:dyDescent="0.25">
      <c r="A12317" s="20" t="s">
        <v>19474</v>
      </c>
      <c r="B12317">
        <v>8</v>
      </c>
      <c r="C12317" t="s">
        <v>21822</v>
      </c>
      <c r="D12317" t="s">
        <v>91</v>
      </c>
      <c r="E12317" t="s">
        <v>79</v>
      </c>
      <c r="F12317" t="s">
        <v>38</v>
      </c>
      <c r="G12317">
        <v>4</v>
      </c>
      <c r="H12317">
        <v>3</v>
      </c>
      <c r="I12317">
        <v>2014</v>
      </c>
      <c r="J12317" t="s">
        <v>60</v>
      </c>
      <c r="K12317">
        <v>0.63</v>
      </c>
      <c r="L12317">
        <v>0.36699999999999999</v>
      </c>
      <c r="M12317" s="54">
        <v>0.89300000000000002</v>
      </c>
      <c r="N12317">
        <v>119</v>
      </c>
      <c r="O12317" t="s">
        <v>44</v>
      </c>
      <c r="P12317">
        <v>9.16698497028211</v>
      </c>
    </row>
    <row r="12318" spans="1:16" x14ac:dyDescent="0.25">
      <c r="A12318" s="20" t="s">
        <v>19475</v>
      </c>
      <c r="B12318">
        <v>8</v>
      </c>
      <c r="C12318" t="s">
        <v>21822</v>
      </c>
      <c r="D12318" t="s">
        <v>91</v>
      </c>
      <c r="E12318" t="s">
        <v>79</v>
      </c>
      <c r="F12318" t="s">
        <v>38</v>
      </c>
      <c r="G12318">
        <v>5</v>
      </c>
      <c r="H12318">
        <v>3</v>
      </c>
      <c r="I12318">
        <v>2014</v>
      </c>
      <c r="J12318" t="s">
        <v>60</v>
      </c>
      <c r="K12318">
        <v>0.93</v>
      </c>
      <c r="L12318">
        <v>0.56599999999999995</v>
      </c>
      <c r="M12318" s="54">
        <v>1.294</v>
      </c>
      <c r="N12318">
        <v>97</v>
      </c>
      <c r="O12318" t="s">
        <v>44</v>
      </c>
      <c r="P12318">
        <v>10.153461651336199</v>
      </c>
    </row>
    <row r="12319" spans="1:16" x14ac:dyDescent="0.25">
      <c r="A12319" s="20" t="s">
        <v>19476</v>
      </c>
      <c r="B12319">
        <v>8</v>
      </c>
      <c r="C12319" t="s">
        <v>21822</v>
      </c>
      <c r="D12319" t="s">
        <v>91</v>
      </c>
      <c r="E12319" t="s">
        <v>79</v>
      </c>
      <c r="F12319" t="s">
        <v>38</v>
      </c>
      <c r="G12319">
        <v>2</v>
      </c>
      <c r="H12319">
        <v>3</v>
      </c>
      <c r="I12319">
        <v>2014</v>
      </c>
      <c r="J12319" t="s">
        <v>61</v>
      </c>
      <c r="K12319" t="s">
        <v>44</v>
      </c>
      <c r="L12319" t="s">
        <v>44</v>
      </c>
      <c r="M12319" s="54" t="s">
        <v>44</v>
      </c>
      <c r="N12319">
        <v>4</v>
      </c>
      <c r="O12319" t="s">
        <v>44</v>
      </c>
      <c r="P12319">
        <v>50</v>
      </c>
    </row>
    <row r="12320" spans="1:16" x14ac:dyDescent="0.25">
      <c r="A12320" s="20" t="s">
        <v>19477</v>
      </c>
      <c r="B12320">
        <v>8</v>
      </c>
      <c r="C12320" t="s">
        <v>21822</v>
      </c>
      <c r="D12320" t="s">
        <v>91</v>
      </c>
      <c r="E12320" t="s">
        <v>79</v>
      </c>
      <c r="F12320" t="s">
        <v>38</v>
      </c>
      <c r="G12320">
        <v>3</v>
      </c>
      <c r="H12320">
        <v>3</v>
      </c>
      <c r="I12320">
        <v>2014</v>
      </c>
      <c r="J12320" t="s">
        <v>61</v>
      </c>
      <c r="K12320" t="s">
        <v>44</v>
      </c>
      <c r="L12320" t="s">
        <v>44</v>
      </c>
      <c r="M12320" s="54" t="s">
        <v>44</v>
      </c>
      <c r="N12320">
        <v>3</v>
      </c>
      <c r="O12320" t="s">
        <v>44</v>
      </c>
      <c r="P12320">
        <v>57.735026918962603</v>
      </c>
    </row>
    <row r="12321" spans="1:16" x14ac:dyDescent="0.25">
      <c r="A12321" s="20" t="s">
        <v>19478</v>
      </c>
      <c r="B12321">
        <v>8</v>
      </c>
      <c r="C12321" t="s">
        <v>21822</v>
      </c>
      <c r="D12321" t="s">
        <v>91</v>
      </c>
      <c r="E12321" t="s">
        <v>79</v>
      </c>
      <c r="F12321" t="s">
        <v>38</v>
      </c>
      <c r="G12321">
        <v>4</v>
      </c>
      <c r="H12321">
        <v>3</v>
      </c>
      <c r="I12321">
        <v>2014</v>
      </c>
      <c r="J12321" t="s">
        <v>61</v>
      </c>
      <c r="K12321" t="s">
        <v>44</v>
      </c>
      <c r="L12321" t="s">
        <v>44</v>
      </c>
      <c r="M12321" s="54" t="s">
        <v>44</v>
      </c>
      <c r="N12321">
        <v>16</v>
      </c>
      <c r="O12321" t="s">
        <v>44</v>
      </c>
      <c r="P12321">
        <v>25</v>
      </c>
    </row>
    <row r="12322" spans="1:16" x14ac:dyDescent="0.25">
      <c r="A12322" s="20" t="s">
        <v>19479</v>
      </c>
      <c r="B12322">
        <v>8</v>
      </c>
      <c r="C12322" t="s">
        <v>21822</v>
      </c>
      <c r="D12322" t="s">
        <v>91</v>
      </c>
      <c r="E12322" t="s">
        <v>79</v>
      </c>
      <c r="F12322" t="s">
        <v>38</v>
      </c>
      <c r="G12322">
        <v>5</v>
      </c>
      <c r="H12322">
        <v>3</v>
      </c>
      <c r="I12322">
        <v>2014</v>
      </c>
      <c r="J12322" t="s">
        <v>61</v>
      </c>
      <c r="K12322" t="s">
        <v>44</v>
      </c>
      <c r="L12322" t="s">
        <v>44</v>
      </c>
      <c r="M12322" s="54" t="s">
        <v>44</v>
      </c>
      <c r="N12322">
        <v>3</v>
      </c>
      <c r="O12322" t="s">
        <v>44</v>
      </c>
      <c r="P12322">
        <v>57.735026918962603</v>
      </c>
    </row>
    <row r="12323" spans="1:16" x14ac:dyDescent="0.25">
      <c r="A12323" s="20" t="s">
        <v>19480</v>
      </c>
      <c r="B12323">
        <v>8</v>
      </c>
      <c r="C12323" t="s">
        <v>21822</v>
      </c>
      <c r="D12323" t="s">
        <v>91</v>
      </c>
      <c r="E12323" t="s">
        <v>79</v>
      </c>
      <c r="F12323" t="s">
        <v>38</v>
      </c>
      <c r="G12323">
        <v>2</v>
      </c>
      <c r="H12323">
        <v>3</v>
      </c>
      <c r="I12323">
        <v>2014</v>
      </c>
      <c r="J12323" t="s">
        <v>62</v>
      </c>
      <c r="K12323" t="s">
        <v>44</v>
      </c>
      <c r="L12323" t="s">
        <v>44</v>
      </c>
      <c r="M12323" s="54" t="s">
        <v>44</v>
      </c>
      <c r="N12323">
        <v>5</v>
      </c>
      <c r="O12323" t="s">
        <v>44</v>
      </c>
      <c r="P12323">
        <v>44.721359549995803</v>
      </c>
    </row>
    <row r="12324" spans="1:16" x14ac:dyDescent="0.25">
      <c r="A12324" s="20" t="s">
        <v>19481</v>
      </c>
      <c r="B12324">
        <v>8</v>
      </c>
      <c r="C12324" t="s">
        <v>21822</v>
      </c>
      <c r="D12324" t="s">
        <v>91</v>
      </c>
      <c r="E12324" t="s">
        <v>79</v>
      </c>
      <c r="F12324" t="s">
        <v>38</v>
      </c>
      <c r="G12324">
        <v>3</v>
      </c>
      <c r="H12324">
        <v>3</v>
      </c>
      <c r="I12324">
        <v>2014</v>
      </c>
      <c r="J12324" t="s">
        <v>62</v>
      </c>
      <c r="K12324" t="s">
        <v>44</v>
      </c>
      <c r="L12324" t="s">
        <v>44</v>
      </c>
      <c r="M12324" s="54" t="s">
        <v>44</v>
      </c>
      <c r="N12324">
        <v>9</v>
      </c>
      <c r="O12324" t="s">
        <v>44</v>
      </c>
      <c r="P12324">
        <v>33.3333333333333</v>
      </c>
    </row>
    <row r="12325" spans="1:16" x14ac:dyDescent="0.25">
      <c r="A12325" s="20" t="s">
        <v>19482</v>
      </c>
      <c r="B12325">
        <v>8</v>
      </c>
      <c r="C12325" t="s">
        <v>21822</v>
      </c>
      <c r="D12325" t="s">
        <v>91</v>
      </c>
      <c r="E12325" t="s">
        <v>79</v>
      </c>
      <c r="F12325" t="s">
        <v>38</v>
      </c>
      <c r="G12325">
        <v>4</v>
      </c>
      <c r="H12325">
        <v>3</v>
      </c>
      <c r="I12325">
        <v>2014</v>
      </c>
      <c r="J12325" t="s">
        <v>62</v>
      </c>
      <c r="K12325" t="s">
        <v>44</v>
      </c>
      <c r="L12325" t="s">
        <v>44</v>
      </c>
      <c r="M12325" s="54" t="s">
        <v>44</v>
      </c>
      <c r="N12325">
        <v>42</v>
      </c>
      <c r="O12325" t="s">
        <v>44</v>
      </c>
      <c r="P12325">
        <v>15.430334996209201</v>
      </c>
    </row>
    <row r="12326" spans="1:16" x14ac:dyDescent="0.25">
      <c r="A12326" s="20" t="s">
        <v>19483</v>
      </c>
      <c r="B12326">
        <v>8</v>
      </c>
      <c r="C12326" t="s">
        <v>21822</v>
      </c>
      <c r="D12326" t="s">
        <v>91</v>
      </c>
      <c r="E12326" t="s">
        <v>79</v>
      </c>
      <c r="F12326" t="s">
        <v>38</v>
      </c>
      <c r="G12326">
        <v>5</v>
      </c>
      <c r="H12326">
        <v>3</v>
      </c>
      <c r="I12326">
        <v>2014</v>
      </c>
      <c r="J12326" t="s">
        <v>62</v>
      </c>
      <c r="K12326" t="s">
        <v>44</v>
      </c>
      <c r="L12326" t="s">
        <v>44</v>
      </c>
      <c r="M12326" s="54" t="s">
        <v>44</v>
      </c>
      <c r="N12326">
        <v>87</v>
      </c>
      <c r="O12326" t="s">
        <v>44</v>
      </c>
      <c r="P12326">
        <v>10.7211253483779</v>
      </c>
    </row>
    <row r="12327" spans="1:16" x14ac:dyDescent="0.25">
      <c r="A12327" s="20" t="s">
        <v>19484</v>
      </c>
      <c r="B12327">
        <v>8</v>
      </c>
      <c r="C12327" t="s">
        <v>21822</v>
      </c>
      <c r="D12327" t="s">
        <v>91</v>
      </c>
      <c r="E12327" t="s">
        <v>79</v>
      </c>
      <c r="F12327" t="s">
        <v>38</v>
      </c>
      <c r="G12327">
        <v>2</v>
      </c>
      <c r="H12327">
        <v>3</v>
      </c>
      <c r="I12327">
        <v>2014</v>
      </c>
      <c r="J12327" t="s">
        <v>75</v>
      </c>
      <c r="K12327">
        <v>0.57499999999999996</v>
      </c>
      <c r="L12327">
        <v>0.3</v>
      </c>
      <c r="M12327" s="54">
        <v>0.9</v>
      </c>
      <c r="N12327" t="s">
        <v>44</v>
      </c>
      <c r="O12327" t="s">
        <v>44</v>
      </c>
      <c r="P12327">
        <v>-99</v>
      </c>
    </row>
    <row r="12328" spans="1:16" x14ac:dyDescent="0.25">
      <c r="A12328" s="20" t="s">
        <v>19484</v>
      </c>
      <c r="B12328">
        <v>8</v>
      </c>
      <c r="C12328" t="s">
        <v>21822</v>
      </c>
      <c r="D12328" t="s">
        <v>91</v>
      </c>
      <c r="E12328" t="s">
        <v>79</v>
      </c>
      <c r="F12328" t="s">
        <v>38</v>
      </c>
      <c r="G12328">
        <v>2</v>
      </c>
      <c r="H12328">
        <v>3</v>
      </c>
      <c r="I12328">
        <v>2014</v>
      </c>
      <c r="J12328" t="s">
        <v>75</v>
      </c>
      <c r="K12328">
        <v>1.0780000000000001</v>
      </c>
      <c r="L12328">
        <v>0.4</v>
      </c>
      <c r="M12328" s="54">
        <v>1.8</v>
      </c>
      <c r="N12328" t="s">
        <v>44</v>
      </c>
      <c r="O12328" t="s">
        <v>44</v>
      </c>
      <c r="P12328">
        <v>-99</v>
      </c>
    </row>
    <row r="12329" spans="1:16" x14ac:dyDescent="0.25">
      <c r="A12329" s="20" t="s">
        <v>19484</v>
      </c>
      <c r="B12329">
        <v>8</v>
      </c>
      <c r="C12329" t="s">
        <v>21822</v>
      </c>
      <c r="D12329" t="s">
        <v>91</v>
      </c>
      <c r="E12329" t="s">
        <v>79</v>
      </c>
      <c r="F12329" t="s">
        <v>38</v>
      </c>
      <c r="G12329">
        <v>2</v>
      </c>
      <c r="H12329">
        <v>3</v>
      </c>
      <c r="I12329">
        <v>2014</v>
      </c>
      <c r="J12329" t="s">
        <v>75</v>
      </c>
      <c r="K12329">
        <v>0.63200000000000001</v>
      </c>
      <c r="L12329">
        <v>0.5</v>
      </c>
      <c r="M12329" s="54">
        <v>0.8</v>
      </c>
      <c r="N12329" t="s">
        <v>44</v>
      </c>
      <c r="O12329" t="s">
        <v>44</v>
      </c>
      <c r="P12329">
        <v>-99</v>
      </c>
    </row>
    <row r="12330" spans="1:16" x14ac:dyDescent="0.25">
      <c r="A12330" s="20" t="s">
        <v>19484</v>
      </c>
      <c r="B12330">
        <v>8</v>
      </c>
      <c r="C12330" t="s">
        <v>21822</v>
      </c>
      <c r="D12330" t="s">
        <v>91</v>
      </c>
      <c r="E12330" t="s">
        <v>79</v>
      </c>
      <c r="F12330" t="s">
        <v>38</v>
      </c>
      <c r="G12330">
        <v>2</v>
      </c>
      <c r="H12330">
        <v>3</v>
      </c>
      <c r="I12330">
        <v>2014</v>
      </c>
      <c r="J12330" t="s">
        <v>75</v>
      </c>
      <c r="K12330">
        <v>0.91600000000000004</v>
      </c>
      <c r="L12330">
        <v>0.4</v>
      </c>
      <c r="M12330" s="54">
        <v>1.4</v>
      </c>
      <c r="N12330" t="s">
        <v>44</v>
      </c>
      <c r="O12330" t="s">
        <v>44</v>
      </c>
      <c r="P12330">
        <v>-99</v>
      </c>
    </row>
    <row r="12331" spans="1:16" x14ac:dyDescent="0.25">
      <c r="A12331" s="20" t="s">
        <v>19484</v>
      </c>
      <c r="B12331">
        <v>8</v>
      </c>
      <c r="C12331" t="s">
        <v>21822</v>
      </c>
      <c r="D12331" t="s">
        <v>91</v>
      </c>
      <c r="E12331" t="s">
        <v>79</v>
      </c>
      <c r="F12331" t="s">
        <v>38</v>
      </c>
      <c r="G12331">
        <v>2</v>
      </c>
      <c r="H12331">
        <v>3</v>
      </c>
      <c r="I12331">
        <v>2014</v>
      </c>
      <c r="J12331" t="s">
        <v>75</v>
      </c>
      <c r="K12331">
        <v>1.71</v>
      </c>
      <c r="L12331">
        <v>1</v>
      </c>
      <c r="M12331" s="54">
        <v>2.5</v>
      </c>
      <c r="N12331" t="s">
        <v>44</v>
      </c>
      <c r="O12331" t="s">
        <v>44</v>
      </c>
      <c r="P12331">
        <v>-99</v>
      </c>
    </row>
    <row r="12332" spans="1:16" x14ac:dyDescent="0.25">
      <c r="A12332" s="20" t="s">
        <v>19484</v>
      </c>
      <c r="B12332">
        <v>8</v>
      </c>
      <c r="C12332" t="s">
        <v>21822</v>
      </c>
      <c r="D12332" t="s">
        <v>91</v>
      </c>
      <c r="E12332" t="s">
        <v>79</v>
      </c>
      <c r="F12332" t="s">
        <v>38</v>
      </c>
      <c r="G12332">
        <v>2</v>
      </c>
      <c r="H12332">
        <v>3</v>
      </c>
      <c r="I12332">
        <v>2014</v>
      </c>
      <c r="J12332" t="s">
        <v>75</v>
      </c>
      <c r="K12332">
        <v>0.42599999999999999</v>
      </c>
      <c r="L12332">
        <v>0.2</v>
      </c>
      <c r="M12332" s="54">
        <v>0.6</v>
      </c>
      <c r="N12332" t="s">
        <v>44</v>
      </c>
      <c r="O12332" t="s">
        <v>44</v>
      </c>
      <c r="P12332">
        <v>-99</v>
      </c>
    </row>
    <row r="12333" spans="1:16" x14ac:dyDescent="0.25">
      <c r="A12333" s="20" t="s">
        <v>19484</v>
      </c>
      <c r="B12333">
        <v>8</v>
      </c>
      <c r="C12333" t="s">
        <v>21822</v>
      </c>
      <c r="D12333" t="s">
        <v>91</v>
      </c>
      <c r="E12333" t="s">
        <v>79</v>
      </c>
      <c r="F12333" t="s">
        <v>38</v>
      </c>
      <c r="G12333">
        <v>2</v>
      </c>
      <c r="H12333">
        <v>3</v>
      </c>
      <c r="I12333">
        <v>2014</v>
      </c>
      <c r="J12333" t="s">
        <v>75</v>
      </c>
      <c r="K12333">
        <v>0.40699999999999997</v>
      </c>
      <c r="L12333">
        <v>0.3</v>
      </c>
      <c r="M12333" s="54">
        <v>0.5</v>
      </c>
      <c r="N12333" t="s">
        <v>44</v>
      </c>
      <c r="O12333" t="s">
        <v>44</v>
      </c>
      <c r="P12333">
        <v>-99</v>
      </c>
    </row>
    <row r="12334" spans="1:16" x14ac:dyDescent="0.25">
      <c r="A12334" s="20" t="s">
        <v>19484</v>
      </c>
      <c r="B12334">
        <v>8</v>
      </c>
      <c r="C12334" t="s">
        <v>21822</v>
      </c>
      <c r="D12334" t="s">
        <v>91</v>
      </c>
      <c r="E12334" t="s">
        <v>79</v>
      </c>
      <c r="F12334" t="s">
        <v>38</v>
      </c>
      <c r="G12334">
        <v>2</v>
      </c>
      <c r="H12334">
        <v>3</v>
      </c>
      <c r="I12334">
        <v>2014</v>
      </c>
      <c r="J12334" t="s">
        <v>75</v>
      </c>
      <c r="K12334" t="s">
        <v>44</v>
      </c>
      <c r="L12334" t="s">
        <v>44</v>
      </c>
      <c r="M12334" s="54" t="s">
        <v>44</v>
      </c>
      <c r="N12334" t="s">
        <v>44</v>
      </c>
      <c r="O12334" t="s">
        <v>44</v>
      </c>
      <c r="P12334">
        <v>-99</v>
      </c>
    </row>
    <row r="12335" spans="1:16" x14ac:dyDescent="0.25">
      <c r="A12335" s="20" t="s">
        <v>19484</v>
      </c>
      <c r="B12335">
        <v>8</v>
      </c>
      <c r="C12335" t="s">
        <v>21822</v>
      </c>
      <c r="D12335" t="s">
        <v>91</v>
      </c>
      <c r="E12335" t="s">
        <v>79</v>
      </c>
      <c r="F12335" t="s">
        <v>38</v>
      </c>
      <c r="G12335">
        <v>2</v>
      </c>
      <c r="H12335">
        <v>3</v>
      </c>
      <c r="I12335">
        <v>2014</v>
      </c>
      <c r="J12335" t="s">
        <v>75</v>
      </c>
      <c r="K12335">
        <v>0.91100000000000003</v>
      </c>
      <c r="L12335">
        <v>0.7</v>
      </c>
      <c r="M12335" s="54">
        <v>1.1000000000000001</v>
      </c>
      <c r="N12335" t="s">
        <v>44</v>
      </c>
      <c r="O12335" t="s">
        <v>44</v>
      </c>
      <c r="P12335">
        <v>-99</v>
      </c>
    </row>
    <row r="12336" spans="1:16" x14ac:dyDescent="0.25">
      <c r="A12336" s="20" t="s">
        <v>19484</v>
      </c>
      <c r="B12336">
        <v>8</v>
      </c>
      <c r="C12336" t="s">
        <v>21822</v>
      </c>
      <c r="D12336" t="s">
        <v>91</v>
      </c>
      <c r="E12336" t="s">
        <v>79</v>
      </c>
      <c r="F12336" t="s">
        <v>38</v>
      </c>
      <c r="G12336">
        <v>2</v>
      </c>
      <c r="H12336">
        <v>3</v>
      </c>
      <c r="I12336">
        <v>2014</v>
      </c>
      <c r="J12336" t="s">
        <v>75</v>
      </c>
      <c r="K12336" t="s">
        <v>44</v>
      </c>
      <c r="L12336" t="s">
        <v>44</v>
      </c>
      <c r="M12336" s="54" t="s">
        <v>44</v>
      </c>
      <c r="N12336" t="s">
        <v>44</v>
      </c>
      <c r="O12336" t="s">
        <v>44</v>
      </c>
      <c r="P12336">
        <v>-99</v>
      </c>
    </row>
    <row r="12337" spans="1:16" x14ac:dyDescent="0.25">
      <c r="A12337" s="20" t="s">
        <v>19484</v>
      </c>
      <c r="B12337">
        <v>8</v>
      </c>
      <c r="C12337" t="s">
        <v>21822</v>
      </c>
      <c r="D12337" t="s">
        <v>91</v>
      </c>
      <c r="E12337" t="s">
        <v>79</v>
      </c>
      <c r="F12337" t="s">
        <v>38</v>
      </c>
      <c r="G12337">
        <v>2</v>
      </c>
      <c r="H12337">
        <v>3</v>
      </c>
      <c r="I12337">
        <v>2014</v>
      </c>
      <c r="J12337" t="s">
        <v>75</v>
      </c>
      <c r="K12337" t="s">
        <v>44</v>
      </c>
      <c r="L12337" t="s">
        <v>44</v>
      </c>
      <c r="M12337" s="54" t="s">
        <v>44</v>
      </c>
      <c r="N12337" t="s">
        <v>44</v>
      </c>
      <c r="O12337" t="s">
        <v>44</v>
      </c>
      <c r="P12337">
        <v>-99</v>
      </c>
    </row>
    <row r="12338" spans="1:16" x14ac:dyDescent="0.25">
      <c r="A12338" s="20" t="s">
        <v>19484</v>
      </c>
      <c r="B12338">
        <v>8</v>
      </c>
      <c r="C12338" t="s">
        <v>21822</v>
      </c>
      <c r="D12338" t="s">
        <v>91</v>
      </c>
      <c r="E12338" t="s">
        <v>79</v>
      </c>
      <c r="F12338" t="s">
        <v>38</v>
      </c>
      <c r="G12338">
        <v>2</v>
      </c>
      <c r="H12338">
        <v>3</v>
      </c>
      <c r="I12338">
        <v>2014</v>
      </c>
      <c r="J12338" t="s">
        <v>75</v>
      </c>
      <c r="K12338" t="s">
        <v>44</v>
      </c>
      <c r="L12338" t="s">
        <v>44</v>
      </c>
      <c r="M12338" s="54" t="s">
        <v>44</v>
      </c>
      <c r="N12338" t="s">
        <v>44</v>
      </c>
      <c r="O12338" t="s">
        <v>44</v>
      </c>
      <c r="P12338">
        <v>-99</v>
      </c>
    </row>
    <row r="12339" spans="1:16" x14ac:dyDescent="0.25">
      <c r="A12339" s="20" t="s">
        <v>19484</v>
      </c>
      <c r="B12339">
        <v>8</v>
      </c>
      <c r="C12339" t="s">
        <v>21822</v>
      </c>
      <c r="D12339" t="s">
        <v>91</v>
      </c>
      <c r="E12339" t="s">
        <v>79</v>
      </c>
      <c r="F12339" t="s">
        <v>38</v>
      </c>
      <c r="G12339">
        <v>2</v>
      </c>
      <c r="H12339">
        <v>3</v>
      </c>
      <c r="I12339">
        <v>2014</v>
      </c>
      <c r="J12339" t="s">
        <v>75</v>
      </c>
      <c r="K12339">
        <v>1.198</v>
      </c>
      <c r="L12339">
        <v>0.5</v>
      </c>
      <c r="M12339" s="54">
        <v>1.9</v>
      </c>
      <c r="N12339" t="s">
        <v>44</v>
      </c>
      <c r="O12339" t="s">
        <v>44</v>
      </c>
      <c r="P12339">
        <v>-99</v>
      </c>
    </row>
    <row r="12340" spans="1:16" x14ac:dyDescent="0.25">
      <c r="A12340" s="20" t="s">
        <v>19484</v>
      </c>
      <c r="B12340">
        <v>8</v>
      </c>
      <c r="C12340" t="s">
        <v>21822</v>
      </c>
      <c r="D12340" t="s">
        <v>91</v>
      </c>
      <c r="E12340" t="s">
        <v>79</v>
      </c>
      <c r="F12340" t="s">
        <v>38</v>
      </c>
      <c r="G12340">
        <v>2</v>
      </c>
      <c r="H12340">
        <v>3</v>
      </c>
      <c r="I12340">
        <v>2014</v>
      </c>
      <c r="J12340" t="s">
        <v>75</v>
      </c>
      <c r="K12340" t="s">
        <v>44</v>
      </c>
      <c r="L12340" t="s">
        <v>44</v>
      </c>
      <c r="M12340" s="54" t="s">
        <v>44</v>
      </c>
      <c r="N12340" t="s">
        <v>44</v>
      </c>
      <c r="O12340" t="s">
        <v>44</v>
      </c>
      <c r="P12340">
        <v>-99</v>
      </c>
    </row>
    <row r="12341" spans="1:16" x14ac:dyDescent="0.25">
      <c r="A12341" s="20" t="s">
        <v>19484</v>
      </c>
      <c r="B12341">
        <v>8</v>
      </c>
      <c r="C12341" t="s">
        <v>21822</v>
      </c>
      <c r="D12341" t="s">
        <v>91</v>
      </c>
      <c r="E12341" t="s">
        <v>79</v>
      </c>
      <c r="F12341" t="s">
        <v>38</v>
      </c>
      <c r="G12341">
        <v>2</v>
      </c>
      <c r="H12341">
        <v>3</v>
      </c>
      <c r="I12341">
        <v>2014</v>
      </c>
      <c r="J12341" t="s">
        <v>75</v>
      </c>
      <c r="K12341">
        <v>2.0449999999999999</v>
      </c>
      <c r="L12341">
        <v>0.8</v>
      </c>
      <c r="M12341" s="54">
        <v>3.3</v>
      </c>
      <c r="N12341" t="s">
        <v>44</v>
      </c>
      <c r="O12341" t="s">
        <v>44</v>
      </c>
      <c r="P12341">
        <v>-99</v>
      </c>
    </row>
    <row r="12342" spans="1:16" x14ac:dyDescent="0.25">
      <c r="A12342" s="20" t="s">
        <v>19484</v>
      </c>
      <c r="B12342">
        <v>8</v>
      </c>
      <c r="C12342" t="s">
        <v>21822</v>
      </c>
      <c r="D12342" t="s">
        <v>91</v>
      </c>
      <c r="E12342" t="s">
        <v>79</v>
      </c>
      <c r="F12342" t="s">
        <v>38</v>
      </c>
      <c r="G12342">
        <v>2</v>
      </c>
      <c r="H12342">
        <v>3</v>
      </c>
      <c r="I12342">
        <v>2014</v>
      </c>
      <c r="J12342" t="s">
        <v>75</v>
      </c>
      <c r="K12342">
        <v>0.97</v>
      </c>
      <c r="L12342">
        <v>0.4</v>
      </c>
      <c r="M12342" s="54">
        <v>1.6</v>
      </c>
      <c r="N12342" t="s">
        <v>44</v>
      </c>
      <c r="O12342" t="s">
        <v>44</v>
      </c>
      <c r="P12342">
        <v>-99</v>
      </c>
    </row>
    <row r="12343" spans="1:16" x14ac:dyDescent="0.25">
      <c r="A12343" s="20" t="s">
        <v>19484</v>
      </c>
      <c r="B12343">
        <v>8</v>
      </c>
      <c r="C12343" t="s">
        <v>21822</v>
      </c>
      <c r="D12343" t="s">
        <v>91</v>
      </c>
      <c r="E12343" t="s">
        <v>79</v>
      </c>
      <c r="F12343" t="s">
        <v>38</v>
      </c>
      <c r="G12343">
        <v>2</v>
      </c>
      <c r="H12343">
        <v>3</v>
      </c>
      <c r="I12343">
        <v>2014</v>
      </c>
      <c r="J12343" t="s">
        <v>75</v>
      </c>
      <c r="K12343" t="s">
        <v>44</v>
      </c>
      <c r="L12343" t="s">
        <v>44</v>
      </c>
      <c r="M12343" s="54" t="s">
        <v>44</v>
      </c>
      <c r="N12343" t="s">
        <v>44</v>
      </c>
      <c r="O12343" t="s">
        <v>44</v>
      </c>
      <c r="P12343">
        <v>-99</v>
      </c>
    </row>
    <row r="12344" spans="1:16" x14ac:dyDescent="0.25">
      <c r="A12344" s="20" t="s">
        <v>19484</v>
      </c>
      <c r="B12344">
        <v>8</v>
      </c>
      <c r="C12344" t="s">
        <v>21822</v>
      </c>
      <c r="D12344" t="s">
        <v>91</v>
      </c>
      <c r="E12344" t="s">
        <v>79</v>
      </c>
      <c r="F12344" t="s">
        <v>38</v>
      </c>
      <c r="G12344">
        <v>2</v>
      </c>
      <c r="H12344">
        <v>3</v>
      </c>
      <c r="I12344">
        <v>2014</v>
      </c>
      <c r="J12344" t="s">
        <v>75</v>
      </c>
      <c r="K12344">
        <v>0.6</v>
      </c>
      <c r="L12344">
        <v>0.4</v>
      </c>
      <c r="M12344" s="54">
        <v>0.8</v>
      </c>
      <c r="N12344" t="s">
        <v>44</v>
      </c>
      <c r="O12344" t="s">
        <v>44</v>
      </c>
      <c r="P12344">
        <v>-99</v>
      </c>
    </row>
    <row r="12345" spans="1:16" x14ac:dyDescent="0.25">
      <c r="A12345" s="20" t="s">
        <v>19484</v>
      </c>
      <c r="B12345">
        <v>8</v>
      </c>
      <c r="C12345" t="s">
        <v>21822</v>
      </c>
      <c r="D12345" t="s">
        <v>91</v>
      </c>
      <c r="E12345" t="s">
        <v>79</v>
      </c>
      <c r="F12345" t="s">
        <v>38</v>
      </c>
      <c r="G12345">
        <v>2</v>
      </c>
      <c r="H12345">
        <v>3</v>
      </c>
      <c r="I12345">
        <v>2014</v>
      </c>
      <c r="J12345" t="s">
        <v>75</v>
      </c>
      <c r="K12345" t="s">
        <v>44</v>
      </c>
      <c r="L12345" t="s">
        <v>44</v>
      </c>
      <c r="M12345" s="54" t="s">
        <v>44</v>
      </c>
      <c r="N12345" t="s">
        <v>44</v>
      </c>
      <c r="O12345" t="s">
        <v>44</v>
      </c>
      <c r="P12345">
        <v>-99</v>
      </c>
    </row>
    <row r="12346" spans="1:16" x14ac:dyDescent="0.25">
      <c r="A12346" s="20" t="s">
        <v>19484</v>
      </c>
      <c r="B12346">
        <v>8</v>
      </c>
      <c r="C12346" t="s">
        <v>21822</v>
      </c>
      <c r="D12346" t="s">
        <v>91</v>
      </c>
      <c r="E12346" t="s">
        <v>79</v>
      </c>
      <c r="F12346" t="s">
        <v>38</v>
      </c>
      <c r="G12346">
        <v>2</v>
      </c>
      <c r="H12346">
        <v>3</v>
      </c>
      <c r="I12346">
        <v>2014</v>
      </c>
      <c r="J12346" t="s">
        <v>75</v>
      </c>
      <c r="K12346" t="s">
        <v>44</v>
      </c>
      <c r="L12346" t="s">
        <v>44</v>
      </c>
      <c r="M12346" s="54" t="s">
        <v>44</v>
      </c>
      <c r="N12346" t="s">
        <v>44</v>
      </c>
      <c r="O12346" t="s">
        <v>44</v>
      </c>
      <c r="P12346">
        <v>-99</v>
      </c>
    </row>
    <row r="12347" spans="1:16" x14ac:dyDescent="0.25">
      <c r="A12347" s="20" t="s">
        <v>19485</v>
      </c>
      <c r="B12347">
        <v>8</v>
      </c>
      <c r="C12347" t="s">
        <v>21822</v>
      </c>
      <c r="D12347" t="s">
        <v>91</v>
      </c>
      <c r="E12347" t="s">
        <v>79</v>
      </c>
      <c r="F12347" t="s">
        <v>38</v>
      </c>
      <c r="G12347">
        <v>3</v>
      </c>
      <c r="H12347">
        <v>3</v>
      </c>
      <c r="I12347">
        <v>2014</v>
      </c>
      <c r="J12347" t="s">
        <v>75</v>
      </c>
      <c r="K12347">
        <v>0.71899999999999997</v>
      </c>
      <c r="L12347">
        <v>0.3</v>
      </c>
      <c r="M12347" s="54">
        <v>1.1000000000000001</v>
      </c>
      <c r="N12347" t="s">
        <v>44</v>
      </c>
      <c r="O12347" t="s">
        <v>44</v>
      </c>
      <c r="P12347">
        <v>-99</v>
      </c>
    </row>
    <row r="12348" spans="1:16" x14ac:dyDescent="0.25">
      <c r="A12348" s="20" t="s">
        <v>19485</v>
      </c>
      <c r="B12348">
        <v>8</v>
      </c>
      <c r="C12348" t="s">
        <v>21822</v>
      </c>
      <c r="D12348" t="s">
        <v>91</v>
      </c>
      <c r="E12348" t="s">
        <v>79</v>
      </c>
      <c r="F12348" t="s">
        <v>38</v>
      </c>
      <c r="G12348">
        <v>3</v>
      </c>
      <c r="H12348">
        <v>3</v>
      </c>
      <c r="I12348">
        <v>2014</v>
      </c>
      <c r="J12348" t="s">
        <v>75</v>
      </c>
      <c r="K12348">
        <v>1.349</v>
      </c>
      <c r="L12348">
        <v>0.5</v>
      </c>
      <c r="M12348" s="54">
        <v>2.2000000000000002</v>
      </c>
      <c r="N12348" t="s">
        <v>44</v>
      </c>
      <c r="O12348" t="s">
        <v>44</v>
      </c>
      <c r="P12348">
        <v>-99</v>
      </c>
    </row>
    <row r="12349" spans="1:16" x14ac:dyDescent="0.25">
      <c r="A12349" s="20" t="s">
        <v>19485</v>
      </c>
      <c r="B12349">
        <v>8</v>
      </c>
      <c r="C12349" t="s">
        <v>21822</v>
      </c>
      <c r="D12349" t="s">
        <v>91</v>
      </c>
      <c r="E12349" t="s">
        <v>79</v>
      </c>
      <c r="F12349" t="s">
        <v>38</v>
      </c>
      <c r="G12349">
        <v>3</v>
      </c>
      <c r="H12349">
        <v>3</v>
      </c>
      <c r="I12349">
        <v>2014</v>
      </c>
      <c r="J12349" t="s">
        <v>75</v>
      </c>
      <c r="K12349">
        <v>0.79100000000000004</v>
      </c>
      <c r="L12349">
        <v>0.7</v>
      </c>
      <c r="M12349" s="54">
        <v>0.9</v>
      </c>
      <c r="N12349" t="s">
        <v>44</v>
      </c>
      <c r="O12349" t="s">
        <v>44</v>
      </c>
      <c r="P12349">
        <v>-99</v>
      </c>
    </row>
    <row r="12350" spans="1:16" x14ac:dyDescent="0.25">
      <c r="A12350" s="20" t="s">
        <v>19485</v>
      </c>
      <c r="B12350">
        <v>8</v>
      </c>
      <c r="C12350" t="s">
        <v>21822</v>
      </c>
      <c r="D12350" t="s">
        <v>91</v>
      </c>
      <c r="E12350" t="s">
        <v>79</v>
      </c>
      <c r="F12350" t="s">
        <v>38</v>
      </c>
      <c r="G12350">
        <v>3</v>
      </c>
      <c r="H12350">
        <v>3</v>
      </c>
      <c r="I12350">
        <v>2014</v>
      </c>
      <c r="J12350" t="s">
        <v>75</v>
      </c>
      <c r="K12350">
        <v>1.1459999999999999</v>
      </c>
      <c r="L12350">
        <v>0.5</v>
      </c>
      <c r="M12350" s="54">
        <v>1.8</v>
      </c>
      <c r="N12350" t="s">
        <v>44</v>
      </c>
      <c r="O12350" t="s">
        <v>44</v>
      </c>
      <c r="P12350">
        <v>-99</v>
      </c>
    </row>
    <row r="12351" spans="1:16" x14ac:dyDescent="0.25">
      <c r="A12351" s="20" t="s">
        <v>19485</v>
      </c>
      <c r="B12351">
        <v>8</v>
      </c>
      <c r="C12351" t="s">
        <v>21822</v>
      </c>
      <c r="D12351" t="s">
        <v>91</v>
      </c>
      <c r="E12351" t="s">
        <v>79</v>
      </c>
      <c r="F12351" t="s">
        <v>38</v>
      </c>
      <c r="G12351">
        <v>3</v>
      </c>
      <c r="H12351">
        <v>3</v>
      </c>
      <c r="I12351">
        <v>2014</v>
      </c>
      <c r="J12351" t="s">
        <v>75</v>
      </c>
      <c r="K12351">
        <v>2.14</v>
      </c>
      <c r="L12351">
        <v>1.2</v>
      </c>
      <c r="M12351" s="54">
        <v>3</v>
      </c>
      <c r="N12351" t="s">
        <v>44</v>
      </c>
      <c r="O12351" t="s">
        <v>44</v>
      </c>
      <c r="P12351">
        <v>-99</v>
      </c>
    </row>
    <row r="12352" spans="1:16" x14ac:dyDescent="0.25">
      <c r="A12352" s="20" t="s">
        <v>19485</v>
      </c>
      <c r="B12352">
        <v>8</v>
      </c>
      <c r="C12352" t="s">
        <v>21822</v>
      </c>
      <c r="D12352" t="s">
        <v>91</v>
      </c>
      <c r="E12352" t="s">
        <v>79</v>
      </c>
      <c r="F12352" t="s">
        <v>38</v>
      </c>
      <c r="G12352">
        <v>3</v>
      </c>
      <c r="H12352">
        <v>3</v>
      </c>
      <c r="I12352">
        <v>2014</v>
      </c>
      <c r="J12352" t="s">
        <v>75</v>
      </c>
      <c r="K12352">
        <v>0.53300000000000003</v>
      </c>
      <c r="L12352">
        <v>0.3</v>
      </c>
      <c r="M12352" s="54">
        <v>0.8</v>
      </c>
      <c r="N12352" t="s">
        <v>44</v>
      </c>
      <c r="O12352" t="s">
        <v>44</v>
      </c>
      <c r="P12352">
        <v>-99</v>
      </c>
    </row>
    <row r="12353" spans="1:16" x14ac:dyDescent="0.25">
      <c r="A12353" s="20" t="s">
        <v>19485</v>
      </c>
      <c r="B12353">
        <v>8</v>
      </c>
      <c r="C12353" t="s">
        <v>21822</v>
      </c>
      <c r="D12353" t="s">
        <v>91</v>
      </c>
      <c r="E12353" t="s">
        <v>79</v>
      </c>
      <c r="F12353" t="s">
        <v>38</v>
      </c>
      <c r="G12353">
        <v>3</v>
      </c>
      <c r="H12353">
        <v>3</v>
      </c>
      <c r="I12353">
        <v>2014</v>
      </c>
      <c r="J12353" t="s">
        <v>75</v>
      </c>
      <c r="K12353">
        <v>0.50900000000000001</v>
      </c>
      <c r="L12353">
        <v>0.4</v>
      </c>
      <c r="M12353" s="54">
        <v>0.7</v>
      </c>
      <c r="N12353" t="s">
        <v>44</v>
      </c>
      <c r="O12353" t="s">
        <v>44</v>
      </c>
      <c r="P12353">
        <v>-99</v>
      </c>
    </row>
    <row r="12354" spans="1:16" x14ac:dyDescent="0.25">
      <c r="A12354" s="20" t="s">
        <v>19485</v>
      </c>
      <c r="B12354">
        <v>8</v>
      </c>
      <c r="C12354" t="s">
        <v>21822</v>
      </c>
      <c r="D12354" t="s">
        <v>91</v>
      </c>
      <c r="E12354" t="s">
        <v>79</v>
      </c>
      <c r="F12354" t="s">
        <v>38</v>
      </c>
      <c r="G12354">
        <v>3</v>
      </c>
      <c r="H12354">
        <v>3</v>
      </c>
      <c r="I12354">
        <v>2014</v>
      </c>
      <c r="J12354" t="s">
        <v>75</v>
      </c>
      <c r="K12354" t="s">
        <v>44</v>
      </c>
      <c r="L12354" t="s">
        <v>44</v>
      </c>
      <c r="M12354" s="54" t="s">
        <v>44</v>
      </c>
      <c r="N12354" t="s">
        <v>44</v>
      </c>
      <c r="O12354" t="s">
        <v>44</v>
      </c>
      <c r="P12354">
        <v>-99</v>
      </c>
    </row>
    <row r="12355" spans="1:16" x14ac:dyDescent="0.25">
      <c r="A12355" s="20" t="s">
        <v>19485</v>
      </c>
      <c r="B12355">
        <v>8</v>
      </c>
      <c r="C12355" t="s">
        <v>21822</v>
      </c>
      <c r="D12355" t="s">
        <v>91</v>
      </c>
      <c r="E12355" t="s">
        <v>79</v>
      </c>
      <c r="F12355" t="s">
        <v>38</v>
      </c>
      <c r="G12355">
        <v>3</v>
      </c>
      <c r="H12355">
        <v>3</v>
      </c>
      <c r="I12355">
        <v>2014</v>
      </c>
      <c r="J12355" t="s">
        <v>75</v>
      </c>
      <c r="K12355">
        <v>1.1399999999999999</v>
      </c>
      <c r="L12355">
        <v>0.9</v>
      </c>
      <c r="M12355" s="54">
        <v>1.3</v>
      </c>
      <c r="N12355" t="s">
        <v>44</v>
      </c>
      <c r="O12355" t="s">
        <v>44</v>
      </c>
      <c r="P12355">
        <v>-99</v>
      </c>
    </row>
    <row r="12356" spans="1:16" x14ac:dyDescent="0.25">
      <c r="A12356" s="20" t="s">
        <v>19485</v>
      </c>
      <c r="B12356">
        <v>8</v>
      </c>
      <c r="C12356" t="s">
        <v>21822</v>
      </c>
      <c r="D12356" t="s">
        <v>91</v>
      </c>
      <c r="E12356" t="s">
        <v>79</v>
      </c>
      <c r="F12356" t="s">
        <v>38</v>
      </c>
      <c r="G12356">
        <v>3</v>
      </c>
      <c r="H12356">
        <v>3</v>
      </c>
      <c r="I12356">
        <v>2014</v>
      </c>
      <c r="J12356" t="s">
        <v>75</v>
      </c>
      <c r="K12356" t="s">
        <v>44</v>
      </c>
      <c r="L12356" t="s">
        <v>44</v>
      </c>
      <c r="M12356" s="54" t="s">
        <v>44</v>
      </c>
      <c r="N12356" t="s">
        <v>44</v>
      </c>
      <c r="O12356" t="s">
        <v>44</v>
      </c>
      <c r="P12356">
        <v>-99</v>
      </c>
    </row>
    <row r="12357" spans="1:16" x14ac:dyDescent="0.25">
      <c r="A12357" s="20" t="s">
        <v>19485</v>
      </c>
      <c r="B12357">
        <v>8</v>
      </c>
      <c r="C12357" t="s">
        <v>21822</v>
      </c>
      <c r="D12357" t="s">
        <v>91</v>
      </c>
      <c r="E12357" t="s">
        <v>79</v>
      </c>
      <c r="F12357" t="s">
        <v>38</v>
      </c>
      <c r="G12357">
        <v>3</v>
      </c>
      <c r="H12357">
        <v>3</v>
      </c>
      <c r="I12357">
        <v>2014</v>
      </c>
      <c r="J12357" t="s">
        <v>75</v>
      </c>
      <c r="K12357" t="s">
        <v>44</v>
      </c>
      <c r="L12357" t="s">
        <v>44</v>
      </c>
      <c r="M12357" s="54" t="s">
        <v>44</v>
      </c>
      <c r="N12357" t="s">
        <v>44</v>
      </c>
      <c r="O12357" t="s">
        <v>44</v>
      </c>
      <c r="P12357">
        <v>-99</v>
      </c>
    </row>
    <row r="12358" spans="1:16" x14ac:dyDescent="0.25">
      <c r="A12358" s="20" t="s">
        <v>19485</v>
      </c>
      <c r="B12358">
        <v>8</v>
      </c>
      <c r="C12358" t="s">
        <v>21822</v>
      </c>
      <c r="D12358" t="s">
        <v>91</v>
      </c>
      <c r="E12358" t="s">
        <v>79</v>
      </c>
      <c r="F12358" t="s">
        <v>38</v>
      </c>
      <c r="G12358">
        <v>3</v>
      </c>
      <c r="H12358">
        <v>3</v>
      </c>
      <c r="I12358">
        <v>2014</v>
      </c>
      <c r="J12358" t="s">
        <v>75</v>
      </c>
      <c r="K12358" t="s">
        <v>44</v>
      </c>
      <c r="L12358" t="s">
        <v>44</v>
      </c>
      <c r="M12358" s="54" t="s">
        <v>44</v>
      </c>
      <c r="N12358" t="s">
        <v>44</v>
      </c>
      <c r="O12358" t="s">
        <v>44</v>
      </c>
      <c r="P12358">
        <v>-99</v>
      </c>
    </row>
    <row r="12359" spans="1:16" x14ac:dyDescent="0.25">
      <c r="A12359" s="20" t="s">
        <v>19485</v>
      </c>
      <c r="B12359">
        <v>8</v>
      </c>
      <c r="C12359" t="s">
        <v>21822</v>
      </c>
      <c r="D12359" t="s">
        <v>91</v>
      </c>
      <c r="E12359" t="s">
        <v>79</v>
      </c>
      <c r="F12359" t="s">
        <v>38</v>
      </c>
      <c r="G12359">
        <v>3</v>
      </c>
      <c r="H12359">
        <v>3</v>
      </c>
      <c r="I12359">
        <v>2014</v>
      </c>
      <c r="J12359" t="s">
        <v>75</v>
      </c>
      <c r="K12359">
        <v>1.5</v>
      </c>
      <c r="L12359">
        <v>0.6</v>
      </c>
      <c r="M12359" s="54">
        <v>2.4</v>
      </c>
      <c r="N12359" t="s">
        <v>44</v>
      </c>
      <c r="O12359" t="s">
        <v>44</v>
      </c>
      <c r="P12359">
        <v>-99</v>
      </c>
    </row>
    <row r="12360" spans="1:16" x14ac:dyDescent="0.25">
      <c r="A12360" s="20" t="s">
        <v>19485</v>
      </c>
      <c r="B12360">
        <v>8</v>
      </c>
      <c r="C12360" t="s">
        <v>21822</v>
      </c>
      <c r="D12360" t="s">
        <v>91</v>
      </c>
      <c r="E12360" t="s">
        <v>79</v>
      </c>
      <c r="F12360" t="s">
        <v>38</v>
      </c>
      <c r="G12360">
        <v>3</v>
      </c>
      <c r="H12360">
        <v>3</v>
      </c>
      <c r="I12360">
        <v>2014</v>
      </c>
      <c r="J12360" t="s">
        <v>75</v>
      </c>
      <c r="K12360" t="s">
        <v>44</v>
      </c>
      <c r="L12360" t="s">
        <v>44</v>
      </c>
      <c r="M12360" s="54" t="s">
        <v>44</v>
      </c>
      <c r="N12360" t="s">
        <v>44</v>
      </c>
      <c r="O12360" t="s">
        <v>44</v>
      </c>
      <c r="P12360">
        <v>-99</v>
      </c>
    </row>
    <row r="12361" spans="1:16" x14ac:dyDescent="0.25">
      <c r="A12361" s="20" t="s">
        <v>19485</v>
      </c>
      <c r="B12361">
        <v>8</v>
      </c>
      <c r="C12361" t="s">
        <v>21822</v>
      </c>
      <c r="D12361" t="s">
        <v>91</v>
      </c>
      <c r="E12361" t="s">
        <v>79</v>
      </c>
      <c r="F12361" t="s">
        <v>38</v>
      </c>
      <c r="G12361">
        <v>3</v>
      </c>
      <c r="H12361">
        <v>3</v>
      </c>
      <c r="I12361">
        <v>2014</v>
      </c>
      <c r="J12361" t="s">
        <v>75</v>
      </c>
      <c r="K12361">
        <v>2.5590000000000002</v>
      </c>
      <c r="L12361">
        <v>1</v>
      </c>
      <c r="M12361" s="54">
        <v>4.0999999999999996</v>
      </c>
      <c r="N12361" t="s">
        <v>44</v>
      </c>
      <c r="O12361" t="s">
        <v>44</v>
      </c>
      <c r="P12361">
        <v>-99</v>
      </c>
    </row>
    <row r="12362" spans="1:16" x14ac:dyDescent="0.25">
      <c r="A12362" s="20" t="s">
        <v>19485</v>
      </c>
      <c r="B12362">
        <v>8</v>
      </c>
      <c r="C12362" t="s">
        <v>21822</v>
      </c>
      <c r="D12362" t="s">
        <v>91</v>
      </c>
      <c r="E12362" t="s">
        <v>79</v>
      </c>
      <c r="F12362" t="s">
        <v>38</v>
      </c>
      <c r="G12362">
        <v>3</v>
      </c>
      <c r="H12362">
        <v>3</v>
      </c>
      <c r="I12362">
        <v>2014</v>
      </c>
      <c r="J12362" t="s">
        <v>75</v>
      </c>
      <c r="K12362">
        <v>1.2130000000000001</v>
      </c>
      <c r="L12362">
        <v>0.5</v>
      </c>
      <c r="M12362" s="54">
        <v>1.9</v>
      </c>
      <c r="N12362" t="s">
        <v>44</v>
      </c>
      <c r="O12362" t="s">
        <v>44</v>
      </c>
      <c r="P12362">
        <v>-99</v>
      </c>
    </row>
    <row r="12363" spans="1:16" x14ac:dyDescent="0.25">
      <c r="A12363" s="20" t="s">
        <v>19485</v>
      </c>
      <c r="B12363">
        <v>8</v>
      </c>
      <c r="C12363" t="s">
        <v>21822</v>
      </c>
      <c r="D12363" t="s">
        <v>91</v>
      </c>
      <c r="E12363" t="s">
        <v>79</v>
      </c>
      <c r="F12363" t="s">
        <v>38</v>
      </c>
      <c r="G12363">
        <v>3</v>
      </c>
      <c r="H12363">
        <v>3</v>
      </c>
      <c r="I12363">
        <v>2014</v>
      </c>
      <c r="J12363" t="s">
        <v>75</v>
      </c>
      <c r="K12363" t="s">
        <v>44</v>
      </c>
      <c r="L12363" t="s">
        <v>44</v>
      </c>
      <c r="M12363" s="54" t="s">
        <v>44</v>
      </c>
      <c r="N12363" t="s">
        <v>44</v>
      </c>
      <c r="O12363" t="s">
        <v>44</v>
      </c>
      <c r="P12363">
        <v>-99</v>
      </c>
    </row>
    <row r="12364" spans="1:16" x14ac:dyDescent="0.25">
      <c r="A12364" s="20" t="s">
        <v>19485</v>
      </c>
      <c r="B12364">
        <v>8</v>
      </c>
      <c r="C12364" t="s">
        <v>21822</v>
      </c>
      <c r="D12364" t="s">
        <v>91</v>
      </c>
      <c r="E12364" t="s">
        <v>79</v>
      </c>
      <c r="F12364" t="s">
        <v>38</v>
      </c>
      <c r="G12364">
        <v>3</v>
      </c>
      <c r="H12364">
        <v>3</v>
      </c>
      <c r="I12364">
        <v>2014</v>
      </c>
      <c r="J12364" t="s">
        <v>75</v>
      </c>
      <c r="K12364">
        <v>0.75</v>
      </c>
      <c r="L12364">
        <v>0.5</v>
      </c>
      <c r="M12364" s="54">
        <v>1</v>
      </c>
      <c r="N12364" t="s">
        <v>44</v>
      </c>
      <c r="O12364" t="s">
        <v>44</v>
      </c>
      <c r="P12364">
        <v>-99</v>
      </c>
    </row>
    <row r="12365" spans="1:16" x14ac:dyDescent="0.25">
      <c r="A12365" s="20" t="s">
        <v>19485</v>
      </c>
      <c r="B12365">
        <v>8</v>
      </c>
      <c r="C12365" t="s">
        <v>21822</v>
      </c>
      <c r="D12365" t="s">
        <v>91</v>
      </c>
      <c r="E12365" t="s">
        <v>79</v>
      </c>
      <c r="F12365" t="s">
        <v>38</v>
      </c>
      <c r="G12365">
        <v>3</v>
      </c>
      <c r="H12365">
        <v>3</v>
      </c>
      <c r="I12365">
        <v>2014</v>
      </c>
      <c r="J12365" t="s">
        <v>75</v>
      </c>
      <c r="K12365" t="s">
        <v>44</v>
      </c>
      <c r="L12365" t="s">
        <v>44</v>
      </c>
      <c r="M12365" s="54" t="s">
        <v>44</v>
      </c>
      <c r="N12365" t="s">
        <v>44</v>
      </c>
      <c r="O12365" t="s">
        <v>44</v>
      </c>
      <c r="P12365">
        <v>-99</v>
      </c>
    </row>
    <row r="12366" spans="1:16" x14ac:dyDescent="0.25">
      <c r="A12366" s="20" t="s">
        <v>19485</v>
      </c>
      <c r="B12366">
        <v>8</v>
      </c>
      <c r="C12366" t="s">
        <v>21822</v>
      </c>
      <c r="D12366" t="s">
        <v>91</v>
      </c>
      <c r="E12366" t="s">
        <v>79</v>
      </c>
      <c r="F12366" t="s">
        <v>38</v>
      </c>
      <c r="G12366">
        <v>3</v>
      </c>
      <c r="H12366">
        <v>3</v>
      </c>
      <c r="I12366">
        <v>2014</v>
      </c>
      <c r="J12366" t="s">
        <v>75</v>
      </c>
      <c r="K12366" t="s">
        <v>44</v>
      </c>
      <c r="L12366" t="s">
        <v>44</v>
      </c>
      <c r="M12366" s="54" t="s">
        <v>44</v>
      </c>
      <c r="N12366" t="s">
        <v>44</v>
      </c>
      <c r="O12366" t="s">
        <v>44</v>
      </c>
      <c r="P12366">
        <v>-99</v>
      </c>
    </row>
    <row r="12367" spans="1:16" x14ac:dyDescent="0.25">
      <c r="A12367" s="20" t="s">
        <v>19486</v>
      </c>
      <c r="B12367">
        <v>8</v>
      </c>
      <c r="C12367" t="s">
        <v>21822</v>
      </c>
      <c r="D12367" t="s">
        <v>91</v>
      </c>
      <c r="E12367" t="s">
        <v>79</v>
      </c>
      <c r="F12367" t="s">
        <v>38</v>
      </c>
      <c r="G12367">
        <v>4</v>
      </c>
      <c r="H12367">
        <v>3</v>
      </c>
      <c r="I12367">
        <v>2014</v>
      </c>
      <c r="J12367" t="s">
        <v>75</v>
      </c>
      <c r="K12367">
        <v>0.622</v>
      </c>
      <c r="L12367">
        <v>0.3</v>
      </c>
      <c r="M12367" s="54">
        <v>1</v>
      </c>
      <c r="N12367" t="s">
        <v>44</v>
      </c>
      <c r="O12367" t="s">
        <v>44</v>
      </c>
      <c r="P12367">
        <v>-99</v>
      </c>
    </row>
    <row r="12368" spans="1:16" x14ac:dyDescent="0.25">
      <c r="A12368" s="20" t="s">
        <v>19486</v>
      </c>
      <c r="B12368">
        <v>8</v>
      </c>
      <c r="C12368" t="s">
        <v>21822</v>
      </c>
      <c r="D12368" t="s">
        <v>91</v>
      </c>
      <c r="E12368" t="s">
        <v>79</v>
      </c>
      <c r="F12368" t="s">
        <v>38</v>
      </c>
      <c r="G12368">
        <v>4</v>
      </c>
      <c r="H12368">
        <v>3</v>
      </c>
      <c r="I12368">
        <v>2014</v>
      </c>
      <c r="J12368" t="s">
        <v>75</v>
      </c>
      <c r="K12368">
        <v>1.1679999999999999</v>
      </c>
      <c r="L12368">
        <v>0.4</v>
      </c>
      <c r="M12368" s="54">
        <v>1.9</v>
      </c>
      <c r="N12368" t="s">
        <v>44</v>
      </c>
      <c r="O12368" t="s">
        <v>44</v>
      </c>
      <c r="P12368">
        <v>-99</v>
      </c>
    </row>
    <row r="12369" spans="1:16" x14ac:dyDescent="0.25">
      <c r="A12369" s="20" t="s">
        <v>19486</v>
      </c>
      <c r="B12369">
        <v>8</v>
      </c>
      <c r="C12369" t="s">
        <v>21822</v>
      </c>
      <c r="D12369" t="s">
        <v>91</v>
      </c>
      <c r="E12369" t="s">
        <v>79</v>
      </c>
      <c r="F12369" t="s">
        <v>38</v>
      </c>
      <c r="G12369">
        <v>4</v>
      </c>
      <c r="H12369">
        <v>3</v>
      </c>
      <c r="I12369">
        <v>2014</v>
      </c>
      <c r="J12369" t="s">
        <v>75</v>
      </c>
      <c r="K12369">
        <v>0.68500000000000005</v>
      </c>
      <c r="L12369">
        <v>0.6</v>
      </c>
      <c r="M12369" s="54">
        <v>0.8</v>
      </c>
      <c r="N12369" t="s">
        <v>44</v>
      </c>
      <c r="O12369" t="s">
        <v>44</v>
      </c>
      <c r="P12369">
        <v>-99</v>
      </c>
    </row>
    <row r="12370" spans="1:16" x14ac:dyDescent="0.25">
      <c r="A12370" s="20" t="s">
        <v>19486</v>
      </c>
      <c r="B12370">
        <v>8</v>
      </c>
      <c r="C12370" t="s">
        <v>21822</v>
      </c>
      <c r="D12370" t="s">
        <v>91</v>
      </c>
      <c r="E12370" t="s">
        <v>79</v>
      </c>
      <c r="F12370" t="s">
        <v>38</v>
      </c>
      <c r="G12370">
        <v>4</v>
      </c>
      <c r="H12370">
        <v>3</v>
      </c>
      <c r="I12370">
        <v>2014</v>
      </c>
      <c r="J12370" t="s">
        <v>75</v>
      </c>
      <c r="K12370">
        <v>0.99199999999999999</v>
      </c>
      <c r="L12370">
        <v>0.4</v>
      </c>
      <c r="M12370" s="54">
        <v>1.5</v>
      </c>
      <c r="N12370" t="s">
        <v>44</v>
      </c>
      <c r="O12370" t="s">
        <v>44</v>
      </c>
      <c r="P12370">
        <v>-99</v>
      </c>
    </row>
    <row r="12371" spans="1:16" x14ac:dyDescent="0.25">
      <c r="A12371" s="20" t="s">
        <v>19486</v>
      </c>
      <c r="B12371">
        <v>8</v>
      </c>
      <c r="C12371" t="s">
        <v>21822</v>
      </c>
      <c r="D12371" t="s">
        <v>91</v>
      </c>
      <c r="E12371" t="s">
        <v>79</v>
      </c>
      <c r="F12371" t="s">
        <v>38</v>
      </c>
      <c r="G12371">
        <v>4</v>
      </c>
      <c r="H12371">
        <v>3</v>
      </c>
      <c r="I12371">
        <v>2014</v>
      </c>
      <c r="J12371" t="s">
        <v>75</v>
      </c>
      <c r="K12371">
        <v>1.8520000000000001</v>
      </c>
      <c r="L12371">
        <v>1.1000000000000001</v>
      </c>
      <c r="M12371" s="54">
        <v>2.6</v>
      </c>
      <c r="N12371" t="s">
        <v>44</v>
      </c>
      <c r="O12371" t="s">
        <v>44</v>
      </c>
      <c r="P12371">
        <v>-99</v>
      </c>
    </row>
    <row r="12372" spans="1:16" x14ac:dyDescent="0.25">
      <c r="A12372" s="20" t="s">
        <v>19486</v>
      </c>
      <c r="B12372">
        <v>8</v>
      </c>
      <c r="C12372" t="s">
        <v>21822</v>
      </c>
      <c r="D12372" t="s">
        <v>91</v>
      </c>
      <c r="E12372" t="s">
        <v>79</v>
      </c>
      <c r="F12372" t="s">
        <v>38</v>
      </c>
      <c r="G12372">
        <v>4</v>
      </c>
      <c r="H12372">
        <v>3</v>
      </c>
      <c r="I12372">
        <v>2014</v>
      </c>
      <c r="J12372" t="s">
        <v>75</v>
      </c>
      <c r="K12372">
        <v>0.46200000000000002</v>
      </c>
      <c r="L12372">
        <v>0.3</v>
      </c>
      <c r="M12372" s="54">
        <v>0.6</v>
      </c>
      <c r="N12372" t="s">
        <v>44</v>
      </c>
      <c r="O12372" t="s">
        <v>44</v>
      </c>
      <c r="P12372">
        <v>-99</v>
      </c>
    </row>
    <row r="12373" spans="1:16" x14ac:dyDescent="0.25">
      <c r="A12373" s="20" t="s">
        <v>19486</v>
      </c>
      <c r="B12373">
        <v>8</v>
      </c>
      <c r="C12373" t="s">
        <v>21822</v>
      </c>
      <c r="D12373" t="s">
        <v>91</v>
      </c>
      <c r="E12373" t="s">
        <v>79</v>
      </c>
      <c r="F12373" t="s">
        <v>38</v>
      </c>
      <c r="G12373">
        <v>4</v>
      </c>
      <c r="H12373">
        <v>3</v>
      </c>
      <c r="I12373">
        <v>2014</v>
      </c>
      <c r="J12373" t="s">
        <v>75</v>
      </c>
      <c r="K12373">
        <v>0.44</v>
      </c>
      <c r="L12373">
        <v>0.3</v>
      </c>
      <c r="M12373" s="54">
        <v>0.6</v>
      </c>
      <c r="N12373" t="s">
        <v>44</v>
      </c>
      <c r="O12373" t="s">
        <v>44</v>
      </c>
      <c r="P12373">
        <v>-99</v>
      </c>
    </row>
    <row r="12374" spans="1:16" x14ac:dyDescent="0.25">
      <c r="A12374" s="20" t="s">
        <v>19486</v>
      </c>
      <c r="B12374">
        <v>8</v>
      </c>
      <c r="C12374" t="s">
        <v>21822</v>
      </c>
      <c r="D12374" t="s">
        <v>91</v>
      </c>
      <c r="E12374" t="s">
        <v>79</v>
      </c>
      <c r="F12374" t="s">
        <v>38</v>
      </c>
      <c r="G12374">
        <v>4</v>
      </c>
      <c r="H12374">
        <v>3</v>
      </c>
      <c r="I12374">
        <v>2014</v>
      </c>
      <c r="J12374" t="s">
        <v>75</v>
      </c>
      <c r="K12374" t="s">
        <v>44</v>
      </c>
      <c r="L12374" t="s">
        <v>44</v>
      </c>
      <c r="M12374" s="54" t="s">
        <v>44</v>
      </c>
      <c r="N12374" t="s">
        <v>44</v>
      </c>
      <c r="O12374" t="s">
        <v>44</v>
      </c>
      <c r="P12374">
        <v>-99</v>
      </c>
    </row>
    <row r="12375" spans="1:16" x14ac:dyDescent="0.25">
      <c r="A12375" s="20" t="s">
        <v>19486</v>
      </c>
      <c r="B12375">
        <v>8</v>
      </c>
      <c r="C12375" t="s">
        <v>21822</v>
      </c>
      <c r="D12375" t="s">
        <v>91</v>
      </c>
      <c r="E12375" t="s">
        <v>79</v>
      </c>
      <c r="F12375" t="s">
        <v>38</v>
      </c>
      <c r="G12375">
        <v>4</v>
      </c>
      <c r="H12375">
        <v>3</v>
      </c>
      <c r="I12375">
        <v>2014</v>
      </c>
      <c r="J12375" t="s">
        <v>75</v>
      </c>
      <c r="K12375">
        <v>0.98599999999999999</v>
      </c>
      <c r="L12375">
        <v>0.8</v>
      </c>
      <c r="M12375" s="54">
        <v>1.1000000000000001</v>
      </c>
      <c r="N12375" t="s">
        <v>44</v>
      </c>
      <c r="O12375" t="s">
        <v>44</v>
      </c>
      <c r="P12375">
        <v>-99</v>
      </c>
    </row>
    <row r="12376" spans="1:16" x14ac:dyDescent="0.25">
      <c r="A12376" s="20" t="s">
        <v>19486</v>
      </c>
      <c r="B12376">
        <v>8</v>
      </c>
      <c r="C12376" t="s">
        <v>21822</v>
      </c>
      <c r="D12376" t="s">
        <v>91</v>
      </c>
      <c r="E12376" t="s">
        <v>79</v>
      </c>
      <c r="F12376" t="s">
        <v>38</v>
      </c>
      <c r="G12376">
        <v>4</v>
      </c>
      <c r="H12376">
        <v>3</v>
      </c>
      <c r="I12376">
        <v>2014</v>
      </c>
      <c r="J12376" t="s">
        <v>75</v>
      </c>
      <c r="K12376" t="s">
        <v>44</v>
      </c>
      <c r="L12376" t="s">
        <v>44</v>
      </c>
      <c r="M12376" s="54" t="s">
        <v>44</v>
      </c>
      <c r="N12376" t="s">
        <v>44</v>
      </c>
      <c r="O12376" t="s">
        <v>44</v>
      </c>
      <c r="P12376">
        <v>-99</v>
      </c>
    </row>
    <row r="12377" spans="1:16" x14ac:dyDescent="0.25">
      <c r="A12377" s="20" t="s">
        <v>19486</v>
      </c>
      <c r="B12377">
        <v>8</v>
      </c>
      <c r="C12377" t="s">
        <v>21822</v>
      </c>
      <c r="D12377" t="s">
        <v>91</v>
      </c>
      <c r="E12377" t="s">
        <v>79</v>
      </c>
      <c r="F12377" t="s">
        <v>38</v>
      </c>
      <c r="G12377">
        <v>4</v>
      </c>
      <c r="H12377">
        <v>3</v>
      </c>
      <c r="I12377">
        <v>2014</v>
      </c>
      <c r="J12377" t="s">
        <v>75</v>
      </c>
      <c r="K12377" t="s">
        <v>44</v>
      </c>
      <c r="L12377" t="s">
        <v>44</v>
      </c>
      <c r="M12377" s="54" t="s">
        <v>44</v>
      </c>
      <c r="N12377" t="s">
        <v>44</v>
      </c>
      <c r="O12377" t="s">
        <v>44</v>
      </c>
      <c r="P12377">
        <v>-99</v>
      </c>
    </row>
    <row r="12378" spans="1:16" x14ac:dyDescent="0.25">
      <c r="A12378" s="20" t="s">
        <v>19486</v>
      </c>
      <c r="B12378">
        <v>8</v>
      </c>
      <c r="C12378" t="s">
        <v>21822</v>
      </c>
      <c r="D12378" t="s">
        <v>91</v>
      </c>
      <c r="E12378" t="s">
        <v>79</v>
      </c>
      <c r="F12378" t="s">
        <v>38</v>
      </c>
      <c r="G12378">
        <v>4</v>
      </c>
      <c r="H12378">
        <v>3</v>
      </c>
      <c r="I12378">
        <v>2014</v>
      </c>
      <c r="J12378" t="s">
        <v>75</v>
      </c>
      <c r="K12378" t="s">
        <v>44</v>
      </c>
      <c r="L12378" t="s">
        <v>44</v>
      </c>
      <c r="M12378" s="54" t="s">
        <v>44</v>
      </c>
      <c r="N12378" t="s">
        <v>44</v>
      </c>
      <c r="O12378" t="s">
        <v>44</v>
      </c>
      <c r="P12378">
        <v>-99</v>
      </c>
    </row>
    <row r="12379" spans="1:16" x14ac:dyDescent="0.25">
      <c r="A12379" s="20" t="s">
        <v>19486</v>
      </c>
      <c r="B12379">
        <v>8</v>
      </c>
      <c r="C12379" t="s">
        <v>21822</v>
      </c>
      <c r="D12379" t="s">
        <v>91</v>
      </c>
      <c r="E12379" t="s">
        <v>79</v>
      </c>
      <c r="F12379" t="s">
        <v>38</v>
      </c>
      <c r="G12379">
        <v>4</v>
      </c>
      <c r="H12379">
        <v>3</v>
      </c>
      <c r="I12379">
        <v>2014</v>
      </c>
      <c r="J12379" t="s">
        <v>75</v>
      </c>
      <c r="K12379">
        <v>1.298</v>
      </c>
      <c r="L12379">
        <v>0.5</v>
      </c>
      <c r="M12379" s="54">
        <v>2.1</v>
      </c>
      <c r="N12379" t="s">
        <v>44</v>
      </c>
      <c r="O12379" t="s">
        <v>44</v>
      </c>
      <c r="P12379">
        <v>-99</v>
      </c>
    </row>
    <row r="12380" spans="1:16" x14ac:dyDescent="0.25">
      <c r="A12380" s="20" t="s">
        <v>19486</v>
      </c>
      <c r="B12380">
        <v>8</v>
      </c>
      <c r="C12380" t="s">
        <v>21822</v>
      </c>
      <c r="D12380" t="s">
        <v>91</v>
      </c>
      <c r="E12380" t="s">
        <v>79</v>
      </c>
      <c r="F12380" t="s">
        <v>38</v>
      </c>
      <c r="G12380">
        <v>4</v>
      </c>
      <c r="H12380">
        <v>3</v>
      </c>
      <c r="I12380">
        <v>2014</v>
      </c>
      <c r="J12380" t="s">
        <v>75</v>
      </c>
      <c r="K12380" t="s">
        <v>44</v>
      </c>
      <c r="L12380" t="s">
        <v>44</v>
      </c>
      <c r="M12380" s="54" t="s">
        <v>44</v>
      </c>
      <c r="N12380" t="s">
        <v>44</v>
      </c>
      <c r="O12380" t="s">
        <v>44</v>
      </c>
      <c r="P12380">
        <v>-99</v>
      </c>
    </row>
    <row r="12381" spans="1:16" x14ac:dyDescent="0.25">
      <c r="A12381" s="20" t="s">
        <v>19486</v>
      </c>
      <c r="B12381">
        <v>8</v>
      </c>
      <c r="C12381" t="s">
        <v>21822</v>
      </c>
      <c r="D12381" t="s">
        <v>91</v>
      </c>
      <c r="E12381" t="s">
        <v>79</v>
      </c>
      <c r="F12381" t="s">
        <v>38</v>
      </c>
      <c r="G12381">
        <v>4</v>
      </c>
      <c r="H12381">
        <v>3</v>
      </c>
      <c r="I12381">
        <v>2014</v>
      </c>
      <c r="J12381" t="s">
        <v>75</v>
      </c>
      <c r="K12381">
        <v>2.2149999999999999</v>
      </c>
      <c r="L12381">
        <v>0.9</v>
      </c>
      <c r="M12381" s="54">
        <v>3.6</v>
      </c>
      <c r="N12381" t="s">
        <v>44</v>
      </c>
      <c r="O12381" t="s">
        <v>44</v>
      </c>
      <c r="P12381">
        <v>-99</v>
      </c>
    </row>
    <row r="12382" spans="1:16" x14ac:dyDescent="0.25">
      <c r="A12382" s="20" t="s">
        <v>19486</v>
      </c>
      <c r="B12382">
        <v>8</v>
      </c>
      <c r="C12382" t="s">
        <v>21822</v>
      </c>
      <c r="D12382" t="s">
        <v>91</v>
      </c>
      <c r="E12382" t="s">
        <v>79</v>
      </c>
      <c r="F12382" t="s">
        <v>38</v>
      </c>
      <c r="G12382">
        <v>4</v>
      </c>
      <c r="H12382">
        <v>3</v>
      </c>
      <c r="I12382">
        <v>2014</v>
      </c>
      <c r="J12382" t="s">
        <v>75</v>
      </c>
      <c r="K12382">
        <v>1.05</v>
      </c>
      <c r="L12382">
        <v>0.4</v>
      </c>
      <c r="M12382" s="54">
        <v>1.7</v>
      </c>
      <c r="N12382" t="s">
        <v>44</v>
      </c>
      <c r="O12382" t="s">
        <v>44</v>
      </c>
      <c r="P12382">
        <v>-99</v>
      </c>
    </row>
    <row r="12383" spans="1:16" x14ac:dyDescent="0.25">
      <c r="A12383" s="20" t="s">
        <v>19486</v>
      </c>
      <c r="B12383">
        <v>8</v>
      </c>
      <c r="C12383" t="s">
        <v>21822</v>
      </c>
      <c r="D12383" t="s">
        <v>91</v>
      </c>
      <c r="E12383" t="s">
        <v>79</v>
      </c>
      <c r="F12383" t="s">
        <v>38</v>
      </c>
      <c r="G12383">
        <v>4</v>
      </c>
      <c r="H12383">
        <v>3</v>
      </c>
      <c r="I12383">
        <v>2014</v>
      </c>
      <c r="J12383" t="s">
        <v>75</v>
      </c>
      <c r="K12383" t="s">
        <v>44</v>
      </c>
      <c r="L12383" t="s">
        <v>44</v>
      </c>
      <c r="M12383" s="54" t="s">
        <v>44</v>
      </c>
      <c r="N12383" t="s">
        <v>44</v>
      </c>
      <c r="O12383" t="s">
        <v>44</v>
      </c>
      <c r="P12383">
        <v>-99</v>
      </c>
    </row>
    <row r="12384" spans="1:16" x14ac:dyDescent="0.25">
      <c r="A12384" s="20" t="s">
        <v>19486</v>
      </c>
      <c r="B12384">
        <v>8</v>
      </c>
      <c r="C12384" t="s">
        <v>21822</v>
      </c>
      <c r="D12384" t="s">
        <v>91</v>
      </c>
      <c r="E12384" t="s">
        <v>79</v>
      </c>
      <c r="F12384" t="s">
        <v>38</v>
      </c>
      <c r="G12384">
        <v>4</v>
      </c>
      <c r="H12384">
        <v>3</v>
      </c>
      <c r="I12384">
        <v>2014</v>
      </c>
      <c r="J12384" t="s">
        <v>75</v>
      </c>
      <c r="K12384">
        <v>0.64900000000000002</v>
      </c>
      <c r="L12384">
        <v>0.4</v>
      </c>
      <c r="M12384" s="54">
        <v>0.9</v>
      </c>
      <c r="N12384" t="s">
        <v>44</v>
      </c>
      <c r="O12384" t="s">
        <v>44</v>
      </c>
      <c r="P12384">
        <v>-99</v>
      </c>
    </row>
    <row r="12385" spans="1:16" x14ac:dyDescent="0.25">
      <c r="A12385" s="20" t="s">
        <v>19486</v>
      </c>
      <c r="B12385">
        <v>8</v>
      </c>
      <c r="C12385" t="s">
        <v>21822</v>
      </c>
      <c r="D12385" t="s">
        <v>91</v>
      </c>
      <c r="E12385" t="s">
        <v>79</v>
      </c>
      <c r="F12385" t="s">
        <v>38</v>
      </c>
      <c r="G12385">
        <v>4</v>
      </c>
      <c r="H12385">
        <v>3</v>
      </c>
      <c r="I12385">
        <v>2014</v>
      </c>
      <c r="J12385" t="s">
        <v>75</v>
      </c>
      <c r="K12385" t="s">
        <v>44</v>
      </c>
      <c r="L12385" t="s">
        <v>44</v>
      </c>
      <c r="M12385" s="54" t="s">
        <v>44</v>
      </c>
      <c r="N12385" t="s">
        <v>44</v>
      </c>
      <c r="O12385" t="s">
        <v>44</v>
      </c>
      <c r="P12385">
        <v>-99</v>
      </c>
    </row>
    <row r="12386" spans="1:16" x14ac:dyDescent="0.25">
      <c r="A12386" s="20" t="s">
        <v>19486</v>
      </c>
      <c r="B12386">
        <v>8</v>
      </c>
      <c r="C12386" t="s">
        <v>21822</v>
      </c>
      <c r="D12386" t="s">
        <v>91</v>
      </c>
      <c r="E12386" t="s">
        <v>79</v>
      </c>
      <c r="F12386" t="s">
        <v>38</v>
      </c>
      <c r="G12386">
        <v>4</v>
      </c>
      <c r="H12386">
        <v>3</v>
      </c>
      <c r="I12386">
        <v>2014</v>
      </c>
      <c r="J12386" t="s">
        <v>75</v>
      </c>
      <c r="K12386" t="s">
        <v>44</v>
      </c>
      <c r="L12386" t="s">
        <v>44</v>
      </c>
      <c r="M12386" s="54" t="s">
        <v>44</v>
      </c>
      <c r="N12386" t="s">
        <v>44</v>
      </c>
      <c r="O12386" t="s">
        <v>44</v>
      </c>
      <c r="P12386">
        <v>-99</v>
      </c>
    </row>
    <row r="12387" spans="1:16" x14ac:dyDescent="0.25">
      <c r="A12387" s="20" t="s">
        <v>19487</v>
      </c>
      <c r="B12387">
        <v>8</v>
      </c>
      <c r="C12387" t="s">
        <v>21822</v>
      </c>
      <c r="D12387" t="s">
        <v>91</v>
      </c>
      <c r="E12387" t="s">
        <v>79</v>
      </c>
      <c r="F12387" t="s">
        <v>38</v>
      </c>
      <c r="G12387">
        <v>5</v>
      </c>
      <c r="H12387">
        <v>3</v>
      </c>
      <c r="I12387">
        <v>2014</v>
      </c>
      <c r="J12387" t="s">
        <v>75</v>
      </c>
      <c r="K12387">
        <v>0.70099999999999996</v>
      </c>
      <c r="L12387">
        <v>0.3</v>
      </c>
      <c r="M12387" s="54">
        <v>1.1000000000000001</v>
      </c>
      <c r="N12387" t="s">
        <v>44</v>
      </c>
      <c r="O12387" t="s">
        <v>44</v>
      </c>
      <c r="P12387">
        <v>-99</v>
      </c>
    </row>
    <row r="12388" spans="1:16" x14ac:dyDescent="0.25">
      <c r="A12388" s="20" t="s">
        <v>19487</v>
      </c>
      <c r="B12388">
        <v>8</v>
      </c>
      <c r="C12388" t="s">
        <v>21822</v>
      </c>
      <c r="D12388" t="s">
        <v>91</v>
      </c>
      <c r="E12388" t="s">
        <v>79</v>
      </c>
      <c r="F12388" t="s">
        <v>38</v>
      </c>
      <c r="G12388">
        <v>5</v>
      </c>
      <c r="H12388">
        <v>3</v>
      </c>
      <c r="I12388">
        <v>2014</v>
      </c>
      <c r="J12388" t="s">
        <v>75</v>
      </c>
      <c r="K12388">
        <v>1.3160000000000001</v>
      </c>
      <c r="L12388">
        <v>0.5</v>
      </c>
      <c r="M12388" s="54">
        <v>2.2000000000000002</v>
      </c>
      <c r="N12388" t="s">
        <v>44</v>
      </c>
      <c r="O12388" t="s">
        <v>44</v>
      </c>
      <c r="P12388">
        <v>-99</v>
      </c>
    </row>
    <row r="12389" spans="1:16" x14ac:dyDescent="0.25">
      <c r="A12389" s="20" t="s">
        <v>19487</v>
      </c>
      <c r="B12389">
        <v>8</v>
      </c>
      <c r="C12389" t="s">
        <v>21822</v>
      </c>
      <c r="D12389" t="s">
        <v>91</v>
      </c>
      <c r="E12389" t="s">
        <v>79</v>
      </c>
      <c r="F12389" t="s">
        <v>38</v>
      </c>
      <c r="G12389">
        <v>5</v>
      </c>
      <c r="H12389">
        <v>3</v>
      </c>
      <c r="I12389">
        <v>2014</v>
      </c>
      <c r="J12389" t="s">
        <v>75</v>
      </c>
      <c r="K12389">
        <v>0.77100000000000002</v>
      </c>
      <c r="L12389">
        <v>0.7</v>
      </c>
      <c r="M12389" s="54">
        <v>0.9</v>
      </c>
      <c r="N12389" t="s">
        <v>44</v>
      </c>
      <c r="O12389" t="s">
        <v>44</v>
      </c>
      <c r="P12389">
        <v>-99</v>
      </c>
    </row>
    <row r="12390" spans="1:16" x14ac:dyDescent="0.25">
      <c r="A12390" s="20" t="s">
        <v>19487</v>
      </c>
      <c r="B12390">
        <v>8</v>
      </c>
      <c r="C12390" t="s">
        <v>21822</v>
      </c>
      <c r="D12390" t="s">
        <v>91</v>
      </c>
      <c r="E12390" t="s">
        <v>79</v>
      </c>
      <c r="F12390" t="s">
        <v>38</v>
      </c>
      <c r="G12390">
        <v>5</v>
      </c>
      <c r="H12390">
        <v>3</v>
      </c>
      <c r="I12390">
        <v>2014</v>
      </c>
      <c r="J12390" t="s">
        <v>75</v>
      </c>
      <c r="K12390">
        <v>1.117</v>
      </c>
      <c r="L12390">
        <v>0.5</v>
      </c>
      <c r="M12390" s="54">
        <v>1.7</v>
      </c>
      <c r="N12390" t="s">
        <v>44</v>
      </c>
      <c r="O12390" t="s">
        <v>44</v>
      </c>
      <c r="P12390">
        <v>-99</v>
      </c>
    </row>
    <row r="12391" spans="1:16" x14ac:dyDescent="0.25">
      <c r="A12391" s="20" t="s">
        <v>19487</v>
      </c>
      <c r="B12391">
        <v>8</v>
      </c>
      <c r="C12391" t="s">
        <v>21822</v>
      </c>
      <c r="D12391" t="s">
        <v>91</v>
      </c>
      <c r="E12391" t="s">
        <v>79</v>
      </c>
      <c r="F12391" t="s">
        <v>38</v>
      </c>
      <c r="G12391">
        <v>5</v>
      </c>
      <c r="H12391">
        <v>3</v>
      </c>
      <c r="I12391">
        <v>2014</v>
      </c>
      <c r="J12391" t="s">
        <v>75</v>
      </c>
      <c r="K12391">
        <v>2.0859999999999999</v>
      </c>
      <c r="L12391">
        <v>1.2</v>
      </c>
      <c r="M12391" s="54">
        <v>2.9</v>
      </c>
      <c r="N12391" t="s">
        <v>44</v>
      </c>
      <c r="O12391" t="s">
        <v>44</v>
      </c>
      <c r="P12391">
        <v>-99</v>
      </c>
    </row>
    <row r="12392" spans="1:16" x14ac:dyDescent="0.25">
      <c r="A12392" s="20" t="s">
        <v>19487</v>
      </c>
      <c r="B12392">
        <v>8</v>
      </c>
      <c r="C12392" t="s">
        <v>21822</v>
      </c>
      <c r="D12392" t="s">
        <v>91</v>
      </c>
      <c r="E12392" t="s">
        <v>79</v>
      </c>
      <c r="F12392" t="s">
        <v>38</v>
      </c>
      <c r="G12392">
        <v>5</v>
      </c>
      <c r="H12392">
        <v>3</v>
      </c>
      <c r="I12392">
        <v>2014</v>
      </c>
      <c r="J12392" t="s">
        <v>75</v>
      </c>
      <c r="K12392">
        <v>0.52</v>
      </c>
      <c r="L12392">
        <v>0.3</v>
      </c>
      <c r="M12392" s="54">
        <v>0.7</v>
      </c>
      <c r="N12392" t="s">
        <v>44</v>
      </c>
      <c r="O12392" t="s">
        <v>44</v>
      </c>
      <c r="P12392">
        <v>-99</v>
      </c>
    </row>
    <row r="12393" spans="1:16" x14ac:dyDescent="0.25">
      <c r="A12393" s="20" t="s">
        <v>19487</v>
      </c>
      <c r="B12393">
        <v>8</v>
      </c>
      <c r="C12393" t="s">
        <v>21822</v>
      </c>
      <c r="D12393" t="s">
        <v>91</v>
      </c>
      <c r="E12393" t="s">
        <v>79</v>
      </c>
      <c r="F12393" t="s">
        <v>38</v>
      </c>
      <c r="G12393">
        <v>5</v>
      </c>
      <c r="H12393">
        <v>3</v>
      </c>
      <c r="I12393">
        <v>2014</v>
      </c>
      <c r="J12393" t="s">
        <v>75</v>
      </c>
      <c r="K12393">
        <v>0.496</v>
      </c>
      <c r="L12393">
        <v>0.4</v>
      </c>
      <c r="M12393" s="54">
        <v>0.6</v>
      </c>
      <c r="N12393" t="s">
        <v>44</v>
      </c>
      <c r="O12393" t="s">
        <v>44</v>
      </c>
      <c r="P12393">
        <v>-99</v>
      </c>
    </row>
    <row r="12394" spans="1:16" x14ac:dyDescent="0.25">
      <c r="A12394" s="20" t="s">
        <v>19487</v>
      </c>
      <c r="B12394">
        <v>8</v>
      </c>
      <c r="C12394" t="s">
        <v>21822</v>
      </c>
      <c r="D12394" t="s">
        <v>91</v>
      </c>
      <c r="E12394" t="s">
        <v>79</v>
      </c>
      <c r="F12394" t="s">
        <v>38</v>
      </c>
      <c r="G12394">
        <v>5</v>
      </c>
      <c r="H12394">
        <v>3</v>
      </c>
      <c r="I12394">
        <v>2014</v>
      </c>
      <c r="J12394" t="s">
        <v>75</v>
      </c>
      <c r="K12394" t="s">
        <v>44</v>
      </c>
      <c r="L12394" t="s">
        <v>44</v>
      </c>
      <c r="M12394" s="54" t="s">
        <v>44</v>
      </c>
      <c r="N12394" t="s">
        <v>44</v>
      </c>
      <c r="O12394" t="s">
        <v>44</v>
      </c>
      <c r="P12394">
        <v>-99</v>
      </c>
    </row>
    <row r="12395" spans="1:16" x14ac:dyDescent="0.25">
      <c r="A12395" s="20" t="s">
        <v>19487</v>
      </c>
      <c r="B12395">
        <v>8</v>
      </c>
      <c r="C12395" t="s">
        <v>21822</v>
      </c>
      <c r="D12395" t="s">
        <v>91</v>
      </c>
      <c r="E12395" t="s">
        <v>79</v>
      </c>
      <c r="F12395" t="s">
        <v>38</v>
      </c>
      <c r="G12395">
        <v>5</v>
      </c>
      <c r="H12395">
        <v>3</v>
      </c>
      <c r="I12395">
        <v>2014</v>
      </c>
      <c r="J12395" t="s">
        <v>75</v>
      </c>
      <c r="K12395">
        <v>1.111</v>
      </c>
      <c r="L12395">
        <v>1</v>
      </c>
      <c r="M12395" s="54">
        <v>1.3</v>
      </c>
      <c r="N12395" t="s">
        <v>44</v>
      </c>
      <c r="O12395" t="s">
        <v>44</v>
      </c>
      <c r="P12395">
        <v>-99</v>
      </c>
    </row>
    <row r="12396" spans="1:16" x14ac:dyDescent="0.25">
      <c r="A12396" s="20" t="s">
        <v>19487</v>
      </c>
      <c r="B12396">
        <v>8</v>
      </c>
      <c r="C12396" t="s">
        <v>21822</v>
      </c>
      <c r="D12396" t="s">
        <v>91</v>
      </c>
      <c r="E12396" t="s">
        <v>79</v>
      </c>
      <c r="F12396" t="s">
        <v>38</v>
      </c>
      <c r="G12396">
        <v>5</v>
      </c>
      <c r="H12396">
        <v>3</v>
      </c>
      <c r="I12396">
        <v>2014</v>
      </c>
      <c r="J12396" t="s">
        <v>75</v>
      </c>
      <c r="K12396" t="s">
        <v>44</v>
      </c>
      <c r="L12396" t="s">
        <v>44</v>
      </c>
      <c r="M12396" s="54" t="s">
        <v>44</v>
      </c>
      <c r="N12396" t="s">
        <v>44</v>
      </c>
      <c r="O12396" t="s">
        <v>44</v>
      </c>
      <c r="P12396">
        <v>-99</v>
      </c>
    </row>
    <row r="12397" spans="1:16" x14ac:dyDescent="0.25">
      <c r="A12397" s="20" t="s">
        <v>19487</v>
      </c>
      <c r="B12397">
        <v>8</v>
      </c>
      <c r="C12397" t="s">
        <v>21822</v>
      </c>
      <c r="D12397" t="s">
        <v>91</v>
      </c>
      <c r="E12397" t="s">
        <v>79</v>
      </c>
      <c r="F12397" t="s">
        <v>38</v>
      </c>
      <c r="G12397">
        <v>5</v>
      </c>
      <c r="H12397">
        <v>3</v>
      </c>
      <c r="I12397">
        <v>2014</v>
      </c>
      <c r="J12397" t="s">
        <v>75</v>
      </c>
      <c r="K12397" t="s">
        <v>44</v>
      </c>
      <c r="L12397" t="s">
        <v>44</v>
      </c>
      <c r="M12397" s="54" t="s">
        <v>44</v>
      </c>
      <c r="N12397" t="s">
        <v>44</v>
      </c>
      <c r="O12397" t="s">
        <v>44</v>
      </c>
      <c r="P12397">
        <v>-99</v>
      </c>
    </row>
    <row r="12398" spans="1:16" x14ac:dyDescent="0.25">
      <c r="A12398" s="20" t="s">
        <v>19487</v>
      </c>
      <c r="B12398">
        <v>8</v>
      </c>
      <c r="C12398" t="s">
        <v>21822</v>
      </c>
      <c r="D12398" t="s">
        <v>91</v>
      </c>
      <c r="E12398" t="s">
        <v>79</v>
      </c>
      <c r="F12398" t="s">
        <v>38</v>
      </c>
      <c r="G12398">
        <v>5</v>
      </c>
      <c r="H12398">
        <v>3</v>
      </c>
      <c r="I12398">
        <v>2014</v>
      </c>
      <c r="J12398" t="s">
        <v>75</v>
      </c>
      <c r="K12398" t="s">
        <v>44</v>
      </c>
      <c r="L12398" t="s">
        <v>44</v>
      </c>
      <c r="M12398" s="54" t="s">
        <v>44</v>
      </c>
      <c r="N12398" t="s">
        <v>44</v>
      </c>
      <c r="O12398" t="s">
        <v>44</v>
      </c>
      <c r="P12398">
        <v>-99</v>
      </c>
    </row>
    <row r="12399" spans="1:16" x14ac:dyDescent="0.25">
      <c r="A12399" s="20" t="s">
        <v>19487</v>
      </c>
      <c r="B12399">
        <v>8</v>
      </c>
      <c r="C12399" t="s">
        <v>21822</v>
      </c>
      <c r="D12399" t="s">
        <v>91</v>
      </c>
      <c r="E12399" t="s">
        <v>79</v>
      </c>
      <c r="F12399" t="s">
        <v>38</v>
      </c>
      <c r="G12399">
        <v>5</v>
      </c>
      <c r="H12399">
        <v>3</v>
      </c>
      <c r="I12399">
        <v>2014</v>
      </c>
      <c r="J12399" t="s">
        <v>75</v>
      </c>
      <c r="K12399">
        <v>1.462</v>
      </c>
      <c r="L12399">
        <v>0.6</v>
      </c>
      <c r="M12399" s="54">
        <v>2.2999999999999998</v>
      </c>
      <c r="N12399" t="s">
        <v>44</v>
      </c>
      <c r="O12399" t="s">
        <v>44</v>
      </c>
      <c r="P12399">
        <v>-99</v>
      </c>
    </row>
    <row r="12400" spans="1:16" x14ac:dyDescent="0.25">
      <c r="A12400" s="20" t="s">
        <v>19487</v>
      </c>
      <c r="B12400">
        <v>8</v>
      </c>
      <c r="C12400" t="s">
        <v>21822</v>
      </c>
      <c r="D12400" t="s">
        <v>91</v>
      </c>
      <c r="E12400" t="s">
        <v>79</v>
      </c>
      <c r="F12400" t="s">
        <v>38</v>
      </c>
      <c r="G12400">
        <v>5</v>
      </c>
      <c r="H12400">
        <v>3</v>
      </c>
      <c r="I12400">
        <v>2014</v>
      </c>
      <c r="J12400" t="s">
        <v>75</v>
      </c>
      <c r="K12400" t="s">
        <v>44</v>
      </c>
      <c r="L12400" t="s">
        <v>44</v>
      </c>
      <c r="M12400" s="54" t="s">
        <v>44</v>
      </c>
      <c r="N12400" t="s">
        <v>44</v>
      </c>
      <c r="O12400" t="s">
        <v>44</v>
      </c>
      <c r="P12400">
        <v>-99</v>
      </c>
    </row>
    <row r="12401" spans="1:16" x14ac:dyDescent="0.25">
      <c r="A12401" s="20" t="s">
        <v>19487</v>
      </c>
      <c r="B12401">
        <v>8</v>
      </c>
      <c r="C12401" t="s">
        <v>21822</v>
      </c>
      <c r="D12401" t="s">
        <v>91</v>
      </c>
      <c r="E12401" t="s">
        <v>79</v>
      </c>
      <c r="F12401" t="s">
        <v>38</v>
      </c>
      <c r="G12401">
        <v>5</v>
      </c>
      <c r="H12401">
        <v>3</v>
      </c>
      <c r="I12401">
        <v>2014</v>
      </c>
      <c r="J12401" t="s">
        <v>75</v>
      </c>
      <c r="K12401">
        <v>2.496</v>
      </c>
      <c r="L12401">
        <v>1</v>
      </c>
      <c r="M12401" s="54">
        <v>4</v>
      </c>
      <c r="N12401" t="s">
        <v>44</v>
      </c>
      <c r="O12401" t="s">
        <v>44</v>
      </c>
      <c r="P12401">
        <v>-99</v>
      </c>
    </row>
    <row r="12402" spans="1:16" x14ac:dyDescent="0.25">
      <c r="A12402" s="20" t="s">
        <v>19487</v>
      </c>
      <c r="B12402">
        <v>8</v>
      </c>
      <c r="C12402" t="s">
        <v>21822</v>
      </c>
      <c r="D12402" t="s">
        <v>91</v>
      </c>
      <c r="E12402" t="s">
        <v>79</v>
      </c>
      <c r="F12402" t="s">
        <v>38</v>
      </c>
      <c r="G12402">
        <v>5</v>
      </c>
      <c r="H12402">
        <v>3</v>
      </c>
      <c r="I12402">
        <v>2014</v>
      </c>
      <c r="J12402" t="s">
        <v>75</v>
      </c>
      <c r="K12402">
        <v>1.1830000000000001</v>
      </c>
      <c r="L12402">
        <v>0.5</v>
      </c>
      <c r="M12402" s="54">
        <v>1.9</v>
      </c>
      <c r="N12402" t="s">
        <v>44</v>
      </c>
      <c r="O12402" t="s">
        <v>44</v>
      </c>
      <c r="P12402">
        <v>-99</v>
      </c>
    </row>
    <row r="12403" spans="1:16" x14ac:dyDescent="0.25">
      <c r="A12403" s="20" t="s">
        <v>19487</v>
      </c>
      <c r="B12403">
        <v>8</v>
      </c>
      <c r="C12403" t="s">
        <v>21822</v>
      </c>
      <c r="D12403" t="s">
        <v>91</v>
      </c>
      <c r="E12403" t="s">
        <v>79</v>
      </c>
      <c r="F12403" t="s">
        <v>38</v>
      </c>
      <c r="G12403">
        <v>5</v>
      </c>
      <c r="H12403">
        <v>3</v>
      </c>
      <c r="I12403">
        <v>2014</v>
      </c>
      <c r="J12403" t="s">
        <v>75</v>
      </c>
      <c r="K12403" t="s">
        <v>44</v>
      </c>
      <c r="L12403" t="s">
        <v>44</v>
      </c>
      <c r="M12403" s="54" t="s">
        <v>44</v>
      </c>
      <c r="N12403" t="s">
        <v>44</v>
      </c>
      <c r="O12403" t="s">
        <v>44</v>
      </c>
      <c r="P12403">
        <v>-99</v>
      </c>
    </row>
    <row r="12404" spans="1:16" x14ac:dyDescent="0.25">
      <c r="A12404" s="20" t="s">
        <v>19487</v>
      </c>
      <c r="B12404">
        <v>8</v>
      </c>
      <c r="C12404" t="s">
        <v>21822</v>
      </c>
      <c r="D12404" t="s">
        <v>91</v>
      </c>
      <c r="E12404" t="s">
        <v>79</v>
      </c>
      <c r="F12404" t="s">
        <v>38</v>
      </c>
      <c r="G12404">
        <v>5</v>
      </c>
      <c r="H12404">
        <v>3</v>
      </c>
      <c r="I12404">
        <v>2014</v>
      </c>
      <c r="J12404" t="s">
        <v>75</v>
      </c>
      <c r="K12404">
        <v>0.73199999999999998</v>
      </c>
      <c r="L12404">
        <v>0.5</v>
      </c>
      <c r="M12404" s="54">
        <v>1</v>
      </c>
      <c r="N12404" t="s">
        <v>44</v>
      </c>
      <c r="O12404" t="s">
        <v>44</v>
      </c>
      <c r="P12404">
        <v>-99</v>
      </c>
    </row>
    <row r="12405" spans="1:16" x14ac:dyDescent="0.25">
      <c r="A12405" s="20" t="s">
        <v>19487</v>
      </c>
      <c r="B12405">
        <v>8</v>
      </c>
      <c r="C12405" t="s">
        <v>21822</v>
      </c>
      <c r="D12405" t="s">
        <v>91</v>
      </c>
      <c r="E12405" t="s">
        <v>79</v>
      </c>
      <c r="F12405" t="s">
        <v>38</v>
      </c>
      <c r="G12405">
        <v>5</v>
      </c>
      <c r="H12405">
        <v>3</v>
      </c>
      <c r="I12405">
        <v>2014</v>
      </c>
      <c r="J12405" t="s">
        <v>75</v>
      </c>
      <c r="K12405" t="s">
        <v>44</v>
      </c>
      <c r="L12405" t="s">
        <v>44</v>
      </c>
      <c r="M12405" s="54" t="s">
        <v>44</v>
      </c>
      <c r="N12405" t="s">
        <v>44</v>
      </c>
      <c r="O12405" t="s">
        <v>44</v>
      </c>
      <c r="P12405">
        <v>-99</v>
      </c>
    </row>
    <row r="12406" spans="1:16" x14ac:dyDescent="0.25">
      <c r="A12406" s="20" t="s">
        <v>19487</v>
      </c>
      <c r="B12406">
        <v>8</v>
      </c>
      <c r="C12406" t="s">
        <v>21822</v>
      </c>
      <c r="D12406" t="s">
        <v>91</v>
      </c>
      <c r="E12406" t="s">
        <v>79</v>
      </c>
      <c r="F12406" t="s">
        <v>38</v>
      </c>
      <c r="G12406">
        <v>5</v>
      </c>
      <c r="H12406">
        <v>3</v>
      </c>
      <c r="I12406">
        <v>2014</v>
      </c>
      <c r="J12406" t="s">
        <v>75</v>
      </c>
      <c r="K12406" t="s">
        <v>44</v>
      </c>
      <c r="L12406" t="s">
        <v>44</v>
      </c>
      <c r="M12406" s="54" t="s">
        <v>44</v>
      </c>
      <c r="N12406" t="s">
        <v>44</v>
      </c>
      <c r="O12406" t="s">
        <v>44</v>
      </c>
      <c r="P12406">
        <v>-99</v>
      </c>
    </row>
    <row r="12407" spans="1:16" x14ac:dyDescent="0.25">
      <c r="A12407" s="20" t="s">
        <v>19488</v>
      </c>
      <c r="B12407">
        <v>8</v>
      </c>
      <c r="C12407" t="s">
        <v>21822</v>
      </c>
      <c r="D12407" t="s">
        <v>91</v>
      </c>
      <c r="E12407" t="s">
        <v>79</v>
      </c>
      <c r="F12407" t="s">
        <v>38</v>
      </c>
      <c r="G12407">
        <v>2</v>
      </c>
      <c r="H12407">
        <v>3</v>
      </c>
      <c r="I12407">
        <v>2014</v>
      </c>
      <c r="J12407" t="s">
        <v>43</v>
      </c>
      <c r="K12407">
        <v>1.19</v>
      </c>
      <c r="L12407">
        <v>0.184</v>
      </c>
      <c r="M12407" s="54">
        <v>2.1960000000000002</v>
      </c>
      <c r="N12407">
        <v>26</v>
      </c>
      <c r="O12407" t="s">
        <v>44</v>
      </c>
      <c r="P12407">
        <v>19.611613513818401</v>
      </c>
    </row>
    <row r="12408" spans="1:16" x14ac:dyDescent="0.25">
      <c r="A12408" s="20" t="s">
        <v>19489</v>
      </c>
      <c r="B12408">
        <v>8</v>
      </c>
      <c r="C12408" t="s">
        <v>21822</v>
      </c>
      <c r="D12408" t="s">
        <v>91</v>
      </c>
      <c r="E12408" t="s">
        <v>79</v>
      </c>
      <c r="F12408" t="s">
        <v>38</v>
      </c>
      <c r="G12408">
        <v>3</v>
      </c>
      <c r="H12408">
        <v>3</v>
      </c>
      <c r="I12408">
        <v>2014</v>
      </c>
      <c r="J12408" t="s">
        <v>43</v>
      </c>
      <c r="K12408">
        <v>1.04</v>
      </c>
      <c r="L12408">
        <v>0.254</v>
      </c>
      <c r="M12408" s="54">
        <v>1.8260000000000001</v>
      </c>
      <c r="N12408">
        <v>75</v>
      </c>
      <c r="O12408" t="s">
        <v>44</v>
      </c>
      <c r="P12408">
        <v>11.5470053837925</v>
      </c>
    </row>
    <row r="12409" spans="1:16" x14ac:dyDescent="0.25">
      <c r="A12409" s="20" t="s">
        <v>19490</v>
      </c>
      <c r="B12409">
        <v>8</v>
      </c>
      <c r="C12409" t="s">
        <v>21822</v>
      </c>
      <c r="D12409" t="s">
        <v>91</v>
      </c>
      <c r="E12409" t="s">
        <v>79</v>
      </c>
      <c r="F12409" t="s">
        <v>38</v>
      </c>
      <c r="G12409">
        <v>4</v>
      </c>
      <c r="H12409">
        <v>3</v>
      </c>
      <c r="I12409">
        <v>2014</v>
      </c>
      <c r="J12409" t="s">
        <v>43</v>
      </c>
      <c r="K12409">
        <v>1.1599999999999999</v>
      </c>
      <c r="L12409">
        <v>0.35099999999999998</v>
      </c>
      <c r="M12409" s="54">
        <v>1.9690000000000001</v>
      </c>
      <c r="N12409">
        <v>141</v>
      </c>
      <c r="O12409" t="s">
        <v>44</v>
      </c>
      <c r="P12409">
        <v>8.4215192106651902</v>
      </c>
    </row>
    <row r="12410" spans="1:16" x14ac:dyDescent="0.25">
      <c r="A12410" s="20" t="s">
        <v>19491</v>
      </c>
      <c r="B12410">
        <v>8</v>
      </c>
      <c r="C12410" t="s">
        <v>21822</v>
      </c>
      <c r="D12410" t="s">
        <v>91</v>
      </c>
      <c r="E12410" t="s">
        <v>79</v>
      </c>
      <c r="F12410" t="s">
        <v>38</v>
      </c>
      <c r="G12410">
        <v>5</v>
      </c>
      <c r="H12410">
        <v>3</v>
      </c>
      <c r="I12410">
        <v>2014</v>
      </c>
      <c r="J12410" t="s">
        <v>43</v>
      </c>
      <c r="K12410">
        <v>1.43</v>
      </c>
      <c r="L12410">
        <v>0.46800000000000003</v>
      </c>
      <c r="M12410" s="54">
        <v>2.3919999999999999</v>
      </c>
      <c r="N12410">
        <v>354</v>
      </c>
      <c r="O12410" t="s">
        <v>44</v>
      </c>
      <c r="P12410">
        <v>5.3149400345273401</v>
      </c>
    </row>
    <row r="12411" spans="1:16" x14ac:dyDescent="0.25">
      <c r="A12411" s="20" t="s">
        <v>10263</v>
      </c>
      <c r="B12411">
        <v>8</v>
      </c>
      <c r="C12411" t="s">
        <v>21822</v>
      </c>
      <c r="D12411" t="s">
        <v>91</v>
      </c>
      <c r="E12411" t="s">
        <v>79</v>
      </c>
      <c r="F12411" t="s">
        <v>38</v>
      </c>
      <c r="G12411">
        <v>2</v>
      </c>
      <c r="H12411">
        <v>3</v>
      </c>
      <c r="I12411">
        <v>2014</v>
      </c>
      <c r="J12411" t="s">
        <v>45</v>
      </c>
      <c r="K12411">
        <v>0.33</v>
      </c>
      <c r="L12411">
        <v>0.155</v>
      </c>
      <c r="M12411" s="54">
        <v>0.505</v>
      </c>
      <c r="N12411">
        <v>30</v>
      </c>
      <c r="O12411" t="s">
        <v>44</v>
      </c>
      <c r="P12411">
        <v>18.257418583505501</v>
      </c>
    </row>
    <row r="12412" spans="1:16" x14ac:dyDescent="0.25">
      <c r="A12412" s="20" t="s">
        <v>10266</v>
      </c>
      <c r="B12412">
        <v>8</v>
      </c>
      <c r="C12412" t="s">
        <v>21822</v>
      </c>
      <c r="D12412" t="s">
        <v>91</v>
      </c>
      <c r="E12412" t="s">
        <v>79</v>
      </c>
      <c r="F12412" t="s">
        <v>38</v>
      </c>
      <c r="G12412">
        <v>3</v>
      </c>
      <c r="H12412">
        <v>3</v>
      </c>
      <c r="I12412">
        <v>2014</v>
      </c>
      <c r="J12412" t="s">
        <v>45</v>
      </c>
      <c r="K12412">
        <v>0.34</v>
      </c>
      <c r="L12412">
        <v>0.154</v>
      </c>
      <c r="M12412" s="54">
        <v>0.52600000000000002</v>
      </c>
      <c r="N12412">
        <v>30</v>
      </c>
      <c r="O12412" t="s">
        <v>44</v>
      </c>
      <c r="P12412">
        <v>18.257418583505501</v>
      </c>
    </row>
    <row r="12413" spans="1:16" x14ac:dyDescent="0.25">
      <c r="A12413" s="20" t="s">
        <v>10267</v>
      </c>
      <c r="B12413">
        <v>8</v>
      </c>
      <c r="C12413" t="s">
        <v>21822</v>
      </c>
      <c r="D12413" t="s">
        <v>91</v>
      </c>
      <c r="E12413" t="s">
        <v>79</v>
      </c>
      <c r="F12413" t="s">
        <v>38</v>
      </c>
      <c r="G12413">
        <v>4</v>
      </c>
      <c r="H12413">
        <v>3</v>
      </c>
      <c r="I12413">
        <v>2014</v>
      </c>
      <c r="J12413" t="s">
        <v>45</v>
      </c>
      <c r="K12413">
        <v>0.68</v>
      </c>
      <c r="L12413">
        <v>0.40699999999999997</v>
      </c>
      <c r="M12413" s="54">
        <v>0.95299999999999996</v>
      </c>
      <c r="N12413">
        <v>74</v>
      </c>
      <c r="O12413" t="s">
        <v>44</v>
      </c>
      <c r="P12413">
        <v>11.6247638743819</v>
      </c>
    </row>
    <row r="12414" spans="1:16" x14ac:dyDescent="0.25">
      <c r="A12414" s="20" t="s">
        <v>10268</v>
      </c>
      <c r="B12414">
        <v>8</v>
      </c>
      <c r="C12414" t="s">
        <v>21822</v>
      </c>
      <c r="D12414" t="s">
        <v>91</v>
      </c>
      <c r="E12414" t="s">
        <v>79</v>
      </c>
      <c r="F12414" t="s">
        <v>38</v>
      </c>
      <c r="G12414">
        <v>5</v>
      </c>
      <c r="H12414">
        <v>3</v>
      </c>
      <c r="I12414">
        <v>2014</v>
      </c>
      <c r="J12414" t="s">
        <v>45</v>
      </c>
      <c r="K12414">
        <v>1.05</v>
      </c>
      <c r="L12414">
        <v>0.65</v>
      </c>
      <c r="M12414" s="54">
        <v>1.45</v>
      </c>
      <c r="N12414">
        <v>37</v>
      </c>
      <c r="O12414" t="s">
        <v>44</v>
      </c>
      <c r="P12414">
        <v>16.439898730535699</v>
      </c>
    </row>
    <row r="12415" spans="1:16" x14ac:dyDescent="0.25">
      <c r="A12415" s="20" t="s">
        <v>10284</v>
      </c>
      <c r="B12415">
        <v>8</v>
      </c>
      <c r="C12415" t="s">
        <v>21822</v>
      </c>
      <c r="D12415" t="s">
        <v>91</v>
      </c>
      <c r="E12415" t="s">
        <v>79</v>
      </c>
      <c r="F12415" t="s">
        <v>38</v>
      </c>
      <c r="G12415">
        <v>2</v>
      </c>
      <c r="H12415">
        <v>3</v>
      </c>
      <c r="I12415">
        <v>2014</v>
      </c>
      <c r="J12415" t="s">
        <v>46</v>
      </c>
      <c r="K12415">
        <v>0.92</v>
      </c>
      <c r="L12415">
        <v>3.4000000000000002E-2</v>
      </c>
      <c r="M12415" s="54">
        <v>1.806</v>
      </c>
      <c r="N12415">
        <v>22</v>
      </c>
      <c r="O12415" t="s">
        <v>44</v>
      </c>
      <c r="P12415">
        <v>21.320071635561</v>
      </c>
    </row>
    <row r="12416" spans="1:16" x14ac:dyDescent="0.25">
      <c r="A12416" s="20" t="s">
        <v>10287</v>
      </c>
      <c r="B12416">
        <v>8</v>
      </c>
      <c r="C12416" t="s">
        <v>21822</v>
      </c>
      <c r="D12416" t="s">
        <v>91</v>
      </c>
      <c r="E12416" t="s">
        <v>79</v>
      </c>
      <c r="F12416" t="s">
        <v>38</v>
      </c>
      <c r="G12416">
        <v>3</v>
      </c>
      <c r="H12416">
        <v>3</v>
      </c>
      <c r="I12416">
        <v>2014</v>
      </c>
      <c r="J12416" t="s">
        <v>46</v>
      </c>
      <c r="K12416">
        <v>0.95</v>
      </c>
      <c r="L12416">
        <v>0.20300000000000001</v>
      </c>
      <c r="M12416" s="54">
        <v>1.6970000000000001</v>
      </c>
      <c r="N12416">
        <v>33</v>
      </c>
      <c r="O12416" t="s">
        <v>44</v>
      </c>
      <c r="P12416">
        <v>17.407765595569799</v>
      </c>
    </row>
    <row r="12417" spans="1:16" x14ac:dyDescent="0.25">
      <c r="A12417" s="20" t="s">
        <v>10288</v>
      </c>
      <c r="B12417">
        <v>8</v>
      </c>
      <c r="C12417" t="s">
        <v>21822</v>
      </c>
      <c r="D12417" t="s">
        <v>91</v>
      </c>
      <c r="E12417" t="s">
        <v>79</v>
      </c>
      <c r="F12417" t="s">
        <v>38</v>
      </c>
      <c r="G12417">
        <v>4</v>
      </c>
      <c r="H12417">
        <v>3</v>
      </c>
      <c r="I12417">
        <v>2014</v>
      </c>
      <c r="J12417" t="s">
        <v>46</v>
      </c>
      <c r="K12417">
        <v>0.7</v>
      </c>
      <c r="L12417">
        <v>0.23799999999999999</v>
      </c>
      <c r="M12417" s="54">
        <v>1.1619999999999999</v>
      </c>
      <c r="N12417">
        <v>39</v>
      </c>
      <c r="O12417" t="s">
        <v>44</v>
      </c>
      <c r="P12417">
        <v>16.012815380508702</v>
      </c>
    </row>
    <row r="12418" spans="1:16" x14ac:dyDescent="0.25">
      <c r="A12418" s="20" t="s">
        <v>10289</v>
      </c>
      <c r="B12418">
        <v>8</v>
      </c>
      <c r="C12418" t="s">
        <v>21822</v>
      </c>
      <c r="D12418" t="s">
        <v>91</v>
      </c>
      <c r="E12418" t="s">
        <v>79</v>
      </c>
      <c r="F12418" t="s">
        <v>38</v>
      </c>
      <c r="G12418">
        <v>5</v>
      </c>
      <c r="H12418">
        <v>3</v>
      </c>
      <c r="I12418">
        <v>2014</v>
      </c>
      <c r="J12418" t="s">
        <v>46</v>
      </c>
      <c r="K12418">
        <v>1.21</v>
      </c>
      <c r="L12418">
        <v>0.47599999999999998</v>
      </c>
      <c r="M12418" s="54">
        <v>1.944</v>
      </c>
      <c r="N12418">
        <v>86</v>
      </c>
      <c r="O12418" t="s">
        <v>44</v>
      </c>
      <c r="P12418">
        <v>10.783277320343799</v>
      </c>
    </row>
    <row r="12419" spans="1:16" x14ac:dyDescent="0.25">
      <c r="A12419" s="20" t="s">
        <v>10305</v>
      </c>
      <c r="B12419">
        <v>8</v>
      </c>
      <c r="C12419" t="s">
        <v>21822</v>
      </c>
      <c r="D12419" t="s">
        <v>91</v>
      </c>
      <c r="E12419" t="s">
        <v>79</v>
      </c>
      <c r="F12419" t="s">
        <v>38</v>
      </c>
      <c r="G12419">
        <v>2</v>
      </c>
      <c r="H12419">
        <v>3</v>
      </c>
      <c r="I12419">
        <v>2014</v>
      </c>
      <c r="J12419" t="s">
        <v>47</v>
      </c>
      <c r="K12419">
        <v>1.91</v>
      </c>
      <c r="L12419">
        <v>0.63900000000000001</v>
      </c>
      <c r="M12419" s="54">
        <v>3.181</v>
      </c>
      <c r="N12419">
        <v>32</v>
      </c>
      <c r="O12419" t="s">
        <v>44</v>
      </c>
      <c r="P12419">
        <v>17.677669529663699</v>
      </c>
    </row>
    <row r="12420" spans="1:16" x14ac:dyDescent="0.25">
      <c r="A12420" s="20" t="s">
        <v>10308</v>
      </c>
      <c r="B12420">
        <v>8</v>
      </c>
      <c r="C12420" t="s">
        <v>21822</v>
      </c>
      <c r="D12420" t="s">
        <v>91</v>
      </c>
      <c r="E12420" t="s">
        <v>79</v>
      </c>
      <c r="F12420" t="s">
        <v>38</v>
      </c>
      <c r="G12420">
        <v>3</v>
      </c>
      <c r="H12420">
        <v>3</v>
      </c>
      <c r="I12420">
        <v>2014</v>
      </c>
      <c r="J12420" t="s">
        <v>47</v>
      </c>
      <c r="K12420">
        <v>2.4300000000000002</v>
      </c>
      <c r="L12420">
        <v>1.2210000000000001</v>
      </c>
      <c r="M12420" s="54">
        <v>3.6389999999999998</v>
      </c>
      <c r="N12420">
        <v>70</v>
      </c>
      <c r="O12420" t="s">
        <v>44</v>
      </c>
      <c r="P12420">
        <v>11.952286093343901</v>
      </c>
    </row>
    <row r="12421" spans="1:16" x14ac:dyDescent="0.25">
      <c r="A12421" s="20" t="s">
        <v>10309</v>
      </c>
      <c r="B12421">
        <v>8</v>
      </c>
      <c r="C12421" t="s">
        <v>21822</v>
      </c>
      <c r="D12421" t="s">
        <v>91</v>
      </c>
      <c r="E12421" t="s">
        <v>79</v>
      </c>
      <c r="F12421" t="s">
        <v>38</v>
      </c>
      <c r="G12421">
        <v>4</v>
      </c>
      <c r="H12421">
        <v>3</v>
      </c>
      <c r="I12421">
        <v>2014</v>
      </c>
      <c r="J12421" t="s">
        <v>47</v>
      </c>
      <c r="K12421">
        <v>1.62</v>
      </c>
      <c r="L12421">
        <v>0.752</v>
      </c>
      <c r="M12421" s="54">
        <v>2.488</v>
      </c>
      <c r="N12421">
        <v>72</v>
      </c>
      <c r="O12421" t="s">
        <v>44</v>
      </c>
      <c r="P12421">
        <v>11.7851130197758</v>
      </c>
    </row>
    <row r="12422" spans="1:16" x14ac:dyDescent="0.25">
      <c r="A12422" s="20" t="s">
        <v>10310</v>
      </c>
      <c r="B12422">
        <v>8</v>
      </c>
      <c r="C12422" t="s">
        <v>21822</v>
      </c>
      <c r="D12422" t="s">
        <v>91</v>
      </c>
      <c r="E12422" t="s">
        <v>79</v>
      </c>
      <c r="F12422" t="s">
        <v>38</v>
      </c>
      <c r="G12422">
        <v>5</v>
      </c>
      <c r="H12422">
        <v>3</v>
      </c>
      <c r="I12422">
        <v>2014</v>
      </c>
      <c r="J12422" t="s">
        <v>47</v>
      </c>
      <c r="K12422">
        <v>1.97</v>
      </c>
      <c r="L12422">
        <v>1.139</v>
      </c>
      <c r="M12422" s="54">
        <v>2.8010000000000002</v>
      </c>
      <c r="N12422">
        <v>639</v>
      </c>
      <c r="O12422" t="s">
        <v>44</v>
      </c>
      <c r="P12422">
        <v>3.9559388606461798</v>
      </c>
    </row>
    <row r="12423" spans="1:16" x14ac:dyDescent="0.25">
      <c r="A12423" s="20" t="s">
        <v>19492</v>
      </c>
      <c r="B12423">
        <v>8</v>
      </c>
      <c r="C12423" t="s">
        <v>21822</v>
      </c>
      <c r="D12423" t="s">
        <v>91</v>
      </c>
      <c r="E12423" t="s">
        <v>79</v>
      </c>
      <c r="F12423" t="s">
        <v>38</v>
      </c>
      <c r="G12423">
        <v>2</v>
      </c>
      <c r="H12423">
        <v>3</v>
      </c>
      <c r="I12423">
        <v>2014</v>
      </c>
      <c r="J12423" t="s">
        <v>48</v>
      </c>
      <c r="K12423">
        <v>0.31</v>
      </c>
      <c r="L12423">
        <v>7.6999999999999999E-2</v>
      </c>
      <c r="M12423" s="54">
        <v>0.54300000000000004</v>
      </c>
      <c r="N12423">
        <v>29</v>
      </c>
      <c r="O12423" t="s">
        <v>44</v>
      </c>
      <c r="P12423">
        <v>18.569533817705199</v>
      </c>
    </row>
    <row r="12424" spans="1:16" x14ac:dyDescent="0.25">
      <c r="A12424" s="20" t="s">
        <v>19493</v>
      </c>
      <c r="B12424">
        <v>8</v>
      </c>
      <c r="C12424" t="s">
        <v>21822</v>
      </c>
      <c r="D12424" t="s">
        <v>91</v>
      </c>
      <c r="E12424" t="s">
        <v>79</v>
      </c>
      <c r="F12424" t="s">
        <v>38</v>
      </c>
      <c r="G12424">
        <v>3</v>
      </c>
      <c r="H12424">
        <v>3</v>
      </c>
      <c r="I12424">
        <v>2014</v>
      </c>
      <c r="J12424" t="s">
        <v>48</v>
      </c>
      <c r="K12424">
        <v>0.43</v>
      </c>
      <c r="L12424">
        <v>8.9999999999999993E-3</v>
      </c>
      <c r="M12424" s="54">
        <v>0.85099999999999998</v>
      </c>
      <c r="N12424">
        <v>34</v>
      </c>
      <c r="O12424" t="s">
        <v>44</v>
      </c>
      <c r="P12424">
        <v>17.149858514250901</v>
      </c>
    </row>
    <row r="12425" spans="1:16" x14ac:dyDescent="0.25">
      <c r="A12425" s="20" t="s">
        <v>19494</v>
      </c>
      <c r="B12425">
        <v>8</v>
      </c>
      <c r="C12425" t="s">
        <v>21822</v>
      </c>
      <c r="D12425" t="s">
        <v>91</v>
      </c>
      <c r="E12425" t="s">
        <v>79</v>
      </c>
      <c r="F12425" t="s">
        <v>38</v>
      </c>
      <c r="G12425">
        <v>4</v>
      </c>
      <c r="H12425">
        <v>3</v>
      </c>
      <c r="I12425">
        <v>2014</v>
      </c>
      <c r="J12425" t="s">
        <v>48</v>
      </c>
      <c r="K12425">
        <v>0.43</v>
      </c>
      <c r="L12425">
        <v>0.193</v>
      </c>
      <c r="M12425" s="54">
        <v>0.66700000000000004</v>
      </c>
      <c r="N12425">
        <v>72</v>
      </c>
      <c r="O12425" t="s">
        <v>44</v>
      </c>
      <c r="P12425">
        <v>11.7851130197758</v>
      </c>
    </row>
    <row r="12426" spans="1:16" x14ac:dyDescent="0.25">
      <c r="A12426" s="20" t="s">
        <v>19495</v>
      </c>
      <c r="B12426">
        <v>8</v>
      </c>
      <c r="C12426" t="s">
        <v>21822</v>
      </c>
      <c r="D12426" t="s">
        <v>91</v>
      </c>
      <c r="E12426" t="s">
        <v>79</v>
      </c>
      <c r="F12426" t="s">
        <v>38</v>
      </c>
      <c r="G12426">
        <v>5</v>
      </c>
      <c r="H12426">
        <v>3</v>
      </c>
      <c r="I12426">
        <v>2014</v>
      </c>
      <c r="J12426" t="s">
        <v>48</v>
      </c>
      <c r="K12426">
        <v>0.38</v>
      </c>
      <c r="L12426">
        <v>0.20599999999999999</v>
      </c>
      <c r="M12426" s="54">
        <v>0.55400000000000005</v>
      </c>
      <c r="N12426">
        <v>259</v>
      </c>
      <c r="O12426" t="s">
        <v>44</v>
      </c>
      <c r="P12426">
        <v>6.2136976600120004</v>
      </c>
    </row>
    <row r="12427" spans="1:16" x14ac:dyDescent="0.25">
      <c r="A12427" s="20" t="s">
        <v>19496</v>
      </c>
      <c r="B12427">
        <v>8</v>
      </c>
      <c r="C12427" t="s">
        <v>21822</v>
      </c>
      <c r="D12427" t="s">
        <v>91</v>
      </c>
      <c r="E12427" t="s">
        <v>79</v>
      </c>
      <c r="F12427" t="s">
        <v>38</v>
      </c>
      <c r="G12427">
        <v>2</v>
      </c>
      <c r="H12427">
        <v>3</v>
      </c>
      <c r="I12427">
        <v>2014</v>
      </c>
      <c r="J12427" t="s">
        <v>49</v>
      </c>
      <c r="K12427" t="s">
        <v>44</v>
      </c>
      <c r="L12427" t="s">
        <v>44</v>
      </c>
      <c r="M12427" s="54" t="s">
        <v>44</v>
      </c>
      <c r="N12427">
        <v>12</v>
      </c>
      <c r="O12427" t="s">
        <v>44</v>
      </c>
      <c r="P12427">
        <v>28.867513459481302</v>
      </c>
    </row>
    <row r="12428" spans="1:16" x14ac:dyDescent="0.25">
      <c r="A12428" s="20" t="s">
        <v>19497</v>
      </c>
      <c r="B12428">
        <v>8</v>
      </c>
      <c r="C12428" t="s">
        <v>21822</v>
      </c>
      <c r="D12428" t="s">
        <v>91</v>
      </c>
      <c r="E12428" t="s">
        <v>79</v>
      </c>
      <c r="F12428" t="s">
        <v>38</v>
      </c>
      <c r="G12428">
        <v>3</v>
      </c>
      <c r="H12428">
        <v>3</v>
      </c>
      <c r="I12428">
        <v>2014</v>
      </c>
      <c r="J12428" t="s">
        <v>49</v>
      </c>
      <c r="K12428">
        <v>0.49</v>
      </c>
      <c r="L12428">
        <v>0.182</v>
      </c>
      <c r="M12428" s="54">
        <v>0.79800000000000004</v>
      </c>
      <c r="N12428">
        <v>21</v>
      </c>
      <c r="O12428" t="s">
        <v>44</v>
      </c>
      <c r="P12428">
        <v>21.821789023599202</v>
      </c>
    </row>
    <row r="12429" spans="1:16" x14ac:dyDescent="0.25">
      <c r="A12429" s="20" t="s">
        <v>19498</v>
      </c>
      <c r="B12429">
        <v>8</v>
      </c>
      <c r="C12429" t="s">
        <v>21822</v>
      </c>
      <c r="D12429" t="s">
        <v>91</v>
      </c>
      <c r="E12429" t="s">
        <v>79</v>
      </c>
      <c r="F12429" t="s">
        <v>38</v>
      </c>
      <c r="G12429">
        <v>4</v>
      </c>
      <c r="H12429">
        <v>3</v>
      </c>
      <c r="I12429">
        <v>2014</v>
      </c>
      <c r="J12429" t="s">
        <v>49</v>
      </c>
      <c r="K12429">
        <v>0.44</v>
      </c>
      <c r="L12429">
        <v>0.254</v>
      </c>
      <c r="M12429" s="54">
        <v>0.626</v>
      </c>
      <c r="N12429">
        <v>70</v>
      </c>
      <c r="O12429" t="s">
        <v>44</v>
      </c>
      <c r="P12429">
        <v>11.952286093343901</v>
      </c>
    </row>
    <row r="12430" spans="1:16" x14ac:dyDescent="0.25">
      <c r="A12430" s="20" t="s">
        <v>19499</v>
      </c>
      <c r="B12430">
        <v>8</v>
      </c>
      <c r="C12430" t="s">
        <v>21822</v>
      </c>
      <c r="D12430" t="s">
        <v>91</v>
      </c>
      <c r="E12430" t="s">
        <v>79</v>
      </c>
      <c r="F12430" t="s">
        <v>38</v>
      </c>
      <c r="G12430">
        <v>5</v>
      </c>
      <c r="H12430">
        <v>3</v>
      </c>
      <c r="I12430">
        <v>2014</v>
      </c>
      <c r="J12430" t="s">
        <v>49</v>
      </c>
      <c r="K12430">
        <v>0.56999999999999995</v>
      </c>
      <c r="L12430">
        <v>0.33800000000000002</v>
      </c>
      <c r="M12430" s="54">
        <v>0.80200000000000005</v>
      </c>
      <c r="N12430">
        <v>62</v>
      </c>
      <c r="O12430" t="s">
        <v>44</v>
      </c>
      <c r="P12430">
        <v>12.700012700019</v>
      </c>
    </row>
    <row r="12431" spans="1:16" x14ac:dyDescent="0.25">
      <c r="A12431" s="20" t="s">
        <v>19500</v>
      </c>
      <c r="B12431">
        <v>8</v>
      </c>
      <c r="C12431" t="s">
        <v>21822</v>
      </c>
      <c r="D12431" t="s">
        <v>91</v>
      </c>
      <c r="E12431" t="s">
        <v>79</v>
      </c>
      <c r="F12431" t="s">
        <v>38</v>
      </c>
      <c r="G12431">
        <v>2</v>
      </c>
      <c r="H12431">
        <v>3</v>
      </c>
      <c r="I12431">
        <v>2014</v>
      </c>
      <c r="J12431" t="s">
        <v>50</v>
      </c>
      <c r="K12431" t="s">
        <v>44</v>
      </c>
      <c r="L12431" t="s">
        <v>44</v>
      </c>
      <c r="M12431" s="54" t="s">
        <v>44</v>
      </c>
      <c r="N12431">
        <v>20</v>
      </c>
      <c r="O12431" t="s">
        <v>44</v>
      </c>
      <c r="P12431">
        <v>22.360679774997902</v>
      </c>
    </row>
    <row r="12432" spans="1:16" x14ac:dyDescent="0.25">
      <c r="A12432" s="20" t="s">
        <v>19501</v>
      </c>
      <c r="B12432">
        <v>8</v>
      </c>
      <c r="C12432" t="s">
        <v>21822</v>
      </c>
      <c r="D12432" t="s">
        <v>91</v>
      </c>
      <c r="E12432" t="s">
        <v>79</v>
      </c>
      <c r="F12432" t="s">
        <v>38</v>
      </c>
      <c r="G12432">
        <v>3</v>
      </c>
      <c r="H12432">
        <v>3</v>
      </c>
      <c r="I12432">
        <v>2014</v>
      </c>
      <c r="J12432" t="s">
        <v>50</v>
      </c>
      <c r="K12432" t="s">
        <v>44</v>
      </c>
      <c r="L12432" t="s">
        <v>44</v>
      </c>
      <c r="M12432" s="54" t="s">
        <v>44</v>
      </c>
      <c r="N12432">
        <v>21</v>
      </c>
      <c r="O12432" t="s">
        <v>44</v>
      </c>
      <c r="P12432">
        <v>21.821789023599202</v>
      </c>
    </row>
    <row r="12433" spans="1:16" x14ac:dyDescent="0.25">
      <c r="A12433" s="20" t="s">
        <v>19502</v>
      </c>
      <c r="B12433">
        <v>8</v>
      </c>
      <c r="C12433" t="s">
        <v>21822</v>
      </c>
      <c r="D12433" t="s">
        <v>91</v>
      </c>
      <c r="E12433" t="s">
        <v>79</v>
      </c>
      <c r="F12433" t="s">
        <v>38</v>
      </c>
      <c r="G12433">
        <v>4</v>
      </c>
      <c r="H12433">
        <v>3</v>
      </c>
      <c r="I12433">
        <v>2014</v>
      </c>
      <c r="J12433" t="s">
        <v>50</v>
      </c>
      <c r="K12433" t="s">
        <v>44</v>
      </c>
      <c r="L12433" t="s">
        <v>44</v>
      </c>
      <c r="M12433" s="54" t="s">
        <v>44</v>
      </c>
      <c r="N12433">
        <v>76</v>
      </c>
      <c r="O12433" t="s">
        <v>44</v>
      </c>
      <c r="P12433">
        <v>11.470786693528099</v>
      </c>
    </row>
    <row r="12434" spans="1:16" x14ac:dyDescent="0.25">
      <c r="A12434" s="20" t="s">
        <v>19503</v>
      </c>
      <c r="B12434">
        <v>8</v>
      </c>
      <c r="C12434" t="s">
        <v>21822</v>
      </c>
      <c r="D12434" t="s">
        <v>91</v>
      </c>
      <c r="E12434" t="s">
        <v>79</v>
      </c>
      <c r="F12434" t="s">
        <v>38</v>
      </c>
      <c r="G12434">
        <v>5</v>
      </c>
      <c r="H12434">
        <v>3</v>
      </c>
      <c r="I12434">
        <v>2014</v>
      </c>
      <c r="J12434" t="s">
        <v>50</v>
      </c>
      <c r="K12434" t="s">
        <v>44</v>
      </c>
      <c r="L12434" t="s">
        <v>44</v>
      </c>
      <c r="M12434" s="54" t="s">
        <v>44</v>
      </c>
      <c r="N12434">
        <v>263</v>
      </c>
      <c r="O12434" t="s">
        <v>44</v>
      </c>
      <c r="P12434">
        <v>6.1662641597820702</v>
      </c>
    </row>
    <row r="12435" spans="1:16" x14ac:dyDescent="0.25">
      <c r="A12435" s="20" t="s">
        <v>19504</v>
      </c>
      <c r="B12435">
        <v>8</v>
      </c>
      <c r="C12435" t="s">
        <v>21822</v>
      </c>
      <c r="D12435" t="s">
        <v>91</v>
      </c>
      <c r="E12435" t="s">
        <v>79</v>
      </c>
      <c r="F12435" t="s">
        <v>38</v>
      </c>
      <c r="G12435">
        <v>2</v>
      </c>
      <c r="H12435">
        <v>3</v>
      </c>
      <c r="I12435">
        <v>2014</v>
      </c>
      <c r="J12435" t="s">
        <v>51</v>
      </c>
      <c r="K12435" t="s">
        <v>44</v>
      </c>
      <c r="L12435" t="s">
        <v>44</v>
      </c>
      <c r="M12435" s="54" t="s">
        <v>44</v>
      </c>
      <c r="N12435">
        <v>16</v>
      </c>
      <c r="O12435" t="s">
        <v>44</v>
      </c>
      <c r="P12435">
        <v>25</v>
      </c>
    </row>
    <row r="12436" spans="1:16" x14ac:dyDescent="0.25">
      <c r="A12436" s="20" t="s">
        <v>19505</v>
      </c>
      <c r="B12436">
        <v>8</v>
      </c>
      <c r="C12436" t="s">
        <v>21822</v>
      </c>
      <c r="D12436" t="s">
        <v>91</v>
      </c>
      <c r="E12436" t="s">
        <v>79</v>
      </c>
      <c r="F12436" t="s">
        <v>38</v>
      </c>
      <c r="G12436">
        <v>3</v>
      </c>
      <c r="H12436">
        <v>3</v>
      </c>
      <c r="I12436">
        <v>2014</v>
      </c>
      <c r="J12436" t="s">
        <v>51</v>
      </c>
      <c r="K12436">
        <v>1.36</v>
      </c>
      <c r="L12436">
        <v>0.74399999999999999</v>
      </c>
      <c r="M12436" s="54">
        <v>1.976</v>
      </c>
      <c r="N12436">
        <v>23</v>
      </c>
      <c r="O12436" t="s">
        <v>44</v>
      </c>
      <c r="P12436">
        <v>20.851441405707501</v>
      </c>
    </row>
    <row r="12437" spans="1:16" x14ac:dyDescent="0.25">
      <c r="A12437" s="20" t="s">
        <v>19506</v>
      </c>
      <c r="B12437">
        <v>8</v>
      </c>
      <c r="C12437" t="s">
        <v>21822</v>
      </c>
      <c r="D12437" t="s">
        <v>91</v>
      </c>
      <c r="E12437" t="s">
        <v>79</v>
      </c>
      <c r="F12437" t="s">
        <v>38</v>
      </c>
      <c r="G12437">
        <v>4</v>
      </c>
      <c r="H12437">
        <v>3</v>
      </c>
      <c r="I12437">
        <v>2014</v>
      </c>
      <c r="J12437" t="s">
        <v>51</v>
      </c>
      <c r="K12437">
        <v>0.59</v>
      </c>
      <c r="L12437">
        <v>0.32200000000000001</v>
      </c>
      <c r="M12437" s="54">
        <v>0.85799999999999998</v>
      </c>
      <c r="N12437">
        <v>31</v>
      </c>
      <c r="O12437" t="s">
        <v>44</v>
      </c>
      <c r="P12437">
        <v>17.9605302026775</v>
      </c>
    </row>
    <row r="12438" spans="1:16" x14ac:dyDescent="0.25">
      <c r="A12438" s="20" t="s">
        <v>19507</v>
      </c>
      <c r="B12438">
        <v>8</v>
      </c>
      <c r="C12438" t="s">
        <v>21822</v>
      </c>
      <c r="D12438" t="s">
        <v>91</v>
      </c>
      <c r="E12438" t="s">
        <v>79</v>
      </c>
      <c r="F12438" t="s">
        <v>38</v>
      </c>
      <c r="G12438">
        <v>5</v>
      </c>
      <c r="H12438">
        <v>3</v>
      </c>
      <c r="I12438">
        <v>2014</v>
      </c>
      <c r="J12438" t="s">
        <v>51</v>
      </c>
      <c r="K12438">
        <v>1.19</v>
      </c>
      <c r="L12438">
        <v>0.83399999999999996</v>
      </c>
      <c r="M12438" s="54">
        <v>1.546</v>
      </c>
      <c r="N12438">
        <v>151</v>
      </c>
      <c r="O12438" t="s">
        <v>44</v>
      </c>
      <c r="P12438">
        <v>8.1378845877115893</v>
      </c>
    </row>
    <row r="12439" spans="1:16" x14ac:dyDescent="0.25">
      <c r="A12439" s="20" t="s">
        <v>19508</v>
      </c>
      <c r="B12439">
        <v>8</v>
      </c>
      <c r="C12439" t="s">
        <v>21822</v>
      </c>
      <c r="D12439" t="s">
        <v>91</v>
      </c>
      <c r="E12439" t="s">
        <v>80</v>
      </c>
      <c r="F12439" t="s">
        <v>42</v>
      </c>
      <c r="G12439">
        <v>2</v>
      </c>
      <c r="H12439">
        <v>4</v>
      </c>
      <c r="I12439">
        <v>2014</v>
      </c>
      <c r="J12439" t="s">
        <v>52</v>
      </c>
      <c r="K12439" t="s">
        <v>44</v>
      </c>
      <c r="L12439" t="s">
        <v>44</v>
      </c>
      <c r="M12439" s="54" t="s">
        <v>44</v>
      </c>
      <c r="N12439">
        <v>2</v>
      </c>
      <c r="O12439" t="s">
        <v>44</v>
      </c>
      <c r="P12439">
        <v>70.710678118654698</v>
      </c>
    </row>
    <row r="12440" spans="1:16" x14ac:dyDescent="0.25">
      <c r="A12440" s="20" t="s">
        <v>19509</v>
      </c>
      <c r="B12440">
        <v>8</v>
      </c>
      <c r="C12440" t="s">
        <v>21822</v>
      </c>
      <c r="D12440" t="s">
        <v>91</v>
      </c>
      <c r="E12440" t="s">
        <v>80</v>
      </c>
      <c r="F12440" t="s">
        <v>42</v>
      </c>
      <c r="G12440">
        <v>3</v>
      </c>
      <c r="H12440">
        <v>4</v>
      </c>
      <c r="I12440">
        <v>2014</v>
      </c>
      <c r="J12440" t="s">
        <v>52</v>
      </c>
      <c r="K12440" t="s">
        <v>44</v>
      </c>
      <c r="L12440" t="s">
        <v>44</v>
      </c>
      <c r="M12440" s="54" t="s">
        <v>44</v>
      </c>
      <c r="N12440">
        <v>2</v>
      </c>
      <c r="O12440" t="s">
        <v>44</v>
      </c>
      <c r="P12440">
        <v>70.710678118654698</v>
      </c>
    </row>
    <row r="12441" spans="1:16" x14ac:dyDescent="0.25">
      <c r="A12441" s="20" t="s">
        <v>19510</v>
      </c>
      <c r="B12441">
        <v>8</v>
      </c>
      <c r="C12441" t="s">
        <v>21822</v>
      </c>
      <c r="D12441" t="s">
        <v>91</v>
      </c>
      <c r="E12441" t="s">
        <v>80</v>
      </c>
      <c r="F12441" t="s">
        <v>42</v>
      </c>
      <c r="G12441">
        <v>4</v>
      </c>
      <c r="H12441">
        <v>4</v>
      </c>
      <c r="I12441">
        <v>2014</v>
      </c>
      <c r="J12441" t="s">
        <v>52</v>
      </c>
      <c r="K12441" t="s">
        <v>44</v>
      </c>
      <c r="L12441" t="s">
        <v>44</v>
      </c>
      <c r="M12441" s="54" t="s">
        <v>44</v>
      </c>
      <c r="N12441">
        <v>5</v>
      </c>
      <c r="O12441" t="s">
        <v>44</v>
      </c>
      <c r="P12441">
        <v>44.721359549995803</v>
      </c>
    </row>
    <row r="12442" spans="1:16" x14ac:dyDescent="0.25">
      <c r="A12442" s="20" t="s">
        <v>19511</v>
      </c>
      <c r="B12442">
        <v>8</v>
      </c>
      <c r="C12442" t="s">
        <v>21822</v>
      </c>
      <c r="D12442" t="s">
        <v>91</v>
      </c>
      <c r="E12442" t="s">
        <v>80</v>
      </c>
      <c r="F12442" t="s">
        <v>42</v>
      </c>
      <c r="G12442">
        <v>5</v>
      </c>
      <c r="H12442">
        <v>4</v>
      </c>
      <c r="I12442">
        <v>2014</v>
      </c>
      <c r="J12442" t="s">
        <v>52</v>
      </c>
      <c r="K12442" t="s">
        <v>44</v>
      </c>
      <c r="L12442" t="s">
        <v>44</v>
      </c>
      <c r="M12442" s="54" t="s">
        <v>44</v>
      </c>
      <c r="N12442">
        <v>0</v>
      </c>
      <c r="O12442" t="s">
        <v>44</v>
      </c>
      <c r="P12442" t="s">
        <v>44</v>
      </c>
    </row>
    <row r="12443" spans="1:16" x14ac:dyDescent="0.25">
      <c r="A12443" s="20" t="s">
        <v>19512</v>
      </c>
      <c r="B12443">
        <v>8</v>
      </c>
      <c r="C12443" t="s">
        <v>21822</v>
      </c>
      <c r="D12443" t="s">
        <v>91</v>
      </c>
      <c r="E12443" t="s">
        <v>80</v>
      </c>
      <c r="F12443" t="s">
        <v>42</v>
      </c>
      <c r="G12443">
        <v>2</v>
      </c>
      <c r="H12443">
        <v>4</v>
      </c>
      <c r="I12443">
        <v>2014</v>
      </c>
      <c r="J12443" t="s">
        <v>53</v>
      </c>
      <c r="K12443" t="s">
        <v>44</v>
      </c>
      <c r="L12443" t="s">
        <v>44</v>
      </c>
      <c r="M12443" s="54" t="s">
        <v>44</v>
      </c>
      <c r="N12443">
        <v>1</v>
      </c>
      <c r="O12443" t="s">
        <v>44</v>
      </c>
      <c r="P12443">
        <v>100</v>
      </c>
    </row>
    <row r="12444" spans="1:16" x14ac:dyDescent="0.25">
      <c r="A12444" s="20" t="s">
        <v>19513</v>
      </c>
      <c r="B12444">
        <v>8</v>
      </c>
      <c r="C12444" t="s">
        <v>21822</v>
      </c>
      <c r="D12444" t="s">
        <v>91</v>
      </c>
      <c r="E12444" t="s">
        <v>80</v>
      </c>
      <c r="F12444" t="s">
        <v>42</v>
      </c>
      <c r="G12444">
        <v>3</v>
      </c>
      <c r="H12444">
        <v>4</v>
      </c>
      <c r="I12444">
        <v>2014</v>
      </c>
      <c r="J12444" t="s">
        <v>53</v>
      </c>
      <c r="K12444" t="s">
        <v>44</v>
      </c>
      <c r="L12444" t="s">
        <v>44</v>
      </c>
      <c r="M12444" s="54" t="s">
        <v>44</v>
      </c>
      <c r="N12444">
        <v>1</v>
      </c>
      <c r="O12444" t="s">
        <v>44</v>
      </c>
      <c r="P12444">
        <v>100</v>
      </c>
    </row>
    <row r="12445" spans="1:16" x14ac:dyDescent="0.25">
      <c r="A12445" s="20" t="s">
        <v>19514</v>
      </c>
      <c r="B12445">
        <v>8</v>
      </c>
      <c r="C12445" t="s">
        <v>21822</v>
      </c>
      <c r="D12445" t="s">
        <v>91</v>
      </c>
      <c r="E12445" t="s">
        <v>80</v>
      </c>
      <c r="F12445" t="s">
        <v>42</v>
      </c>
      <c r="G12445">
        <v>4</v>
      </c>
      <c r="H12445">
        <v>4</v>
      </c>
      <c r="I12445">
        <v>2014</v>
      </c>
      <c r="J12445" t="s">
        <v>53</v>
      </c>
      <c r="K12445" t="s">
        <v>44</v>
      </c>
      <c r="L12445" t="s">
        <v>44</v>
      </c>
      <c r="M12445" s="54" t="s">
        <v>44</v>
      </c>
      <c r="N12445">
        <v>9</v>
      </c>
      <c r="O12445" t="s">
        <v>44</v>
      </c>
      <c r="P12445">
        <v>33.3333333333333</v>
      </c>
    </row>
    <row r="12446" spans="1:16" x14ac:dyDescent="0.25">
      <c r="A12446" s="20" t="s">
        <v>19515</v>
      </c>
      <c r="B12446">
        <v>8</v>
      </c>
      <c r="C12446" t="s">
        <v>21822</v>
      </c>
      <c r="D12446" t="s">
        <v>91</v>
      </c>
      <c r="E12446" t="s">
        <v>80</v>
      </c>
      <c r="F12446" t="s">
        <v>42</v>
      </c>
      <c r="G12446">
        <v>5</v>
      </c>
      <c r="H12446">
        <v>4</v>
      </c>
      <c r="I12446">
        <v>2014</v>
      </c>
      <c r="J12446" t="s">
        <v>53</v>
      </c>
      <c r="K12446" t="s">
        <v>44</v>
      </c>
      <c r="L12446" t="s">
        <v>44</v>
      </c>
      <c r="M12446" s="54" t="s">
        <v>44</v>
      </c>
      <c r="N12446">
        <v>27</v>
      </c>
      <c r="O12446" t="s">
        <v>44</v>
      </c>
      <c r="P12446">
        <v>19.245008972987499</v>
      </c>
    </row>
    <row r="12447" spans="1:16" x14ac:dyDescent="0.25">
      <c r="A12447" s="20" t="s">
        <v>19516</v>
      </c>
      <c r="B12447">
        <v>8</v>
      </c>
      <c r="C12447" t="s">
        <v>21822</v>
      </c>
      <c r="D12447" t="s">
        <v>91</v>
      </c>
      <c r="E12447" t="s">
        <v>80</v>
      </c>
      <c r="F12447" t="s">
        <v>42</v>
      </c>
      <c r="G12447">
        <v>2</v>
      </c>
      <c r="H12447">
        <v>4</v>
      </c>
      <c r="I12447">
        <v>2014</v>
      </c>
      <c r="J12447" t="s">
        <v>34</v>
      </c>
      <c r="K12447">
        <v>1.1200000000000001</v>
      </c>
      <c r="L12447">
        <v>0.436</v>
      </c>
      <c r="M12447" s="54">
        <v>1.804</v>
      </c>
      <c r="N12447">
        <v>114</v>
      </c>
      <c r="O12447" t="s">
        <v>44</v>
      </c>
      <c r="P12447">
        <v>9.3658581158169394</v>
      </c>
    </row>
    <row r="12448" spans="1:16" x14ac:dyDescent="0.25">
      <c r="A12448" s="20" t="s">
        <v>19517</v>
      </c>
      <c r="B12448">
        <v>8</v>
      </c>
      <c r="C12448" t="s">
        <v>21822</v>
      </c>
      <c r="D12448" t="s">
        <v>91</v>
      </c>
      <c r="E12448" t="s">
        <v>80</v>
      </c>
      <c r="F12448" t="s">
        <v>42</v>
      </c>
      <c r="G12448">
        <v>2</v>
      </c>
      <c r="H12448">
        <v>4</v>
      </c>
      <c r="I12448">
        <v>2014</v>
      </c>
      <c r="J12448" t="s">
        <v>54</v>
      </c>
      <c r="K12448" t="s">
        <v>44</v>
      </c>
      <c r="L12448" t="s">
        <v>44</v>
      </c>
      <c r="M12448" s="54" t="s">
        <v>44</v>
      </c>
      <c r="N12448">
        <v>1</v>
      </c>
      <c r="O12448" t="s">
        <v>44</v>
      </c>
      <c r="P12448">
        <v>100</v>
      </c>
    </row>
    <row r="12449" spans="1:16" x14ac:dyDescent="0.25">
      <c r="A12449" s="20" t="s">
        <v>19518</v>
      </c>
      <c r="B12449">
        <v>8</v>
      </c>
      <c r="C12449" t="s">
        <v>21822</v>
      </c>
      <c r="D12449" t="s">
        <v>91</v>
      </c>
      <c r="E12449" t="s">
        <v>80</v>
      </c>
      <c r="F12449" t="s">
        <v>42</v>
      </c>
      <c r="G12449">
        <v>3</v>
      </c>
      <c r="H12449">
        <v>4</v>
      </c>
      <c r="I12449">
        <v>2014</v>
      </c>
      <c r="J12449" t="s">
        <v>54</v>
      </c>
      <c r="K12449" t="s">
        <v>44</v>
      </c>
      <c r="L12449" t="s">
        <v>44</v>
      </c>
      <c r="M12449" s="54" t="s">
        <v>44</v>
      </c>
      <c r="N12449">
        <v>2</v>
      </c>
      <c r="O12449" t="s">
        <v>44</v>
      </c>
      <c r="P12449">
        <v>70.710678118654698</v>
      </c>
    </row>
    <row r="12450" spans="1:16" x14ac:dyDescent="0.25">
      <c r="A12450" s="20" t="s">
        <v>19519</v>
      </c>
      <c r="B12450">
        <v>8</v>
      </c>
      <c r="C12450" t="s">
        <v>21822</v>
      </c>
      <c r="D12450" t="s">
        <v>91</v>
      </c>
      <c r="E12450" t="s">
        <v>80</v>
      </c>
      <c r="F12450" t="s">
        <v>42</v>
      </c>
      <c r="G12450">
        <v>4</v>
      </c>
      <c r="H12450">
        <v>4</v>
      </c>
      <c r="I12450">
        <v>2014</v>
      </c>
      <c r="J12450" t="s">
        <v>54</v>
      </c>
      <c r="K12450" t="s">
        <v>44</v>
      </c>
      <c r="L12450" t="s">
        <v>44</v>
      </c>
      <c r="M12450" s="54" t="s">
        <v>44</v>
      </c>
      <c r="N12450">
        <v>0</v>
      </c>
      <c r="O12450" t="s">
        <v>44</v>
      </c>
      <c r="P12450" t="s">
        <v>44</v>
      </c>
    </row>
    <row r="12451" spans="1:16" x14ac:dyDescent="0.25">
      <c r="A12451" s="20" t="s">
        <v>19520</v>
      </c>
      <c r="B12451">
        <v>8</v>
      </c>
      <c r="C12451" t="s">
        <v>21822</v>
      </c>
      <c r="D12451" t="s">
        <v>91</v>
      </c>
      <c r="E12451" t="s">
        <v>80</v>
      </c>
      <c r="F12451" t="s">
        <v>42</v>
      </c>
      <c r="G12451">
        <v>5</v>
      </c>
      <c r="H12451">
        <v>4</v>
      </c>
      <c r="I12451">
        <v>2014</v>
      </c>
      <c r="J12451" t="s">
        <v>54</v>
      </c>
      <c r="K12451" t="s">
        <v>44</v>
      </c>
      <c r="L12451" t="s">
        <v>44</v>
      </c>
      <c r="M12451" s="54" t="s">
        <v>44</v>
      </c>
      <c r="N12451">
        <v>2</v>
      </c>
      <c r="O12451" t="s">
        <v>44</v>
      </c>
      <c r="P12451">
        <v>70.710678118654698</v>
      </c>
    </row>
    <row r="12452" spans="1:16" x14ac:dyDescent="0.25">
      <c r="A12452" s="20" t="s">
        <v>19521</v>
      </c>
      <c r="B12452">
        <v>8</v>
      </c>
      <c r="C12452" t="s">
        <v>21822</v>
      </c>
      <c r="D12452" t="s">
        <v>91</v>
      </c>
      <c r="E12452" t="s">
        <v>80</v>
      </c>
      <c r="F12452" t="s">
        <v>42</v>
      </c>
      <c r="G12452">
        <v>3</v>
      </c>
      <c r="H12452">
        <v>4</v>
      </c>
      <c r="I12452">
        <v>2014</v>
      </c>
      <c r="J12452" t="s">
        <v>34</v>
      </c>
      <c r="K12452">
        <v>0.89</v>
      </c>
      <c r="L12452">
        <v>0.35099999999999998</v>
      </c>
      <c r="M12452" s="54">
        <v>1.429</v>
      </c>
      <c r="N12452">
        <v>124</v>
      </c>
      <c r="O12452" t="s">
        <v>44</v>
      </c>
      <c r="P12452">
        <v>8.9802651013387393</v>
      </c>
    </row>
    <row r="12453" spans="1:16" x14ac:dyDescent="0.25">
      <c r="A12453" s="20" t="s">
        <v>19522</v>
      </c>
      <c r="B12453">
        <v>8</v>
      </c>
      <c r="C12453" t="s">
        <v>21822</v>
      </c>
      <c r="D12453" t="s">
        <v>91</v>
      </c>
      <c r="E12453" t="s">
        <v>80</v>
      </c>
      <c r="F12453" t="s">
        <v>42</v>
      </c>
      <c r="G12453">
        <v>2</v>
      </c>
      <c r="H12453">
        <v>4</v>
      </c>
      <c r="I12453">
        <v>2014</v>
      </c>
      <c r="J12453" t="s">
        <v>55</v>
      </c>
      <c r="K12453" t="s">
        <v>44</v>
      </c>
      <c r="L12453" t="s">
        <v>44</v>
      </c>
      <c r="M12453" s="54" t="s">
        <v>44</v>
      </c>
      <c r="N12453">
        <v>2</v>
      </c>
      <c r="O12453" t="s">
        <v>44</v>
      </c>
      <c r="P12453">
        <v>70.710678118654698</v>
      </c>
    </row>
    <row r="12454" spans="1:16" x14ac:dyDescent="0.25">
      <c r="A12454" s="20" t="s">
        <v>19523</v>
      </c>
      <c r="B12454">
        <v>8</v>
      </c>
      <c r="C12454" t="s">
        <v>21822</v>
      </c>
      <c r="D12454" t="s">
        <v>91</v>
      </c>
      <c r="E12454" t="s">
        <v>80</v>
      </c>
      <c r="F12454" t="s">
        <v>42</v>
      </c>
      <c r="G12454">
        <v>3</v>
      </c>
      <c r="H12454">
        <v>4</v>
      </c>
      <c r="I12454">
        <v>2014</v>
      </c>
      <c r="J12454" t="s">
        <v>55</v>
      </c>
      <c r="K12454" t="s">
        <v>44</v>
      </c>
      <c r="L12454" t="s">
        <v>44</v>
      </c>
      <c r="M12454" s="54" t="s">
        <v>44</v>
      </c>
      <c r="N12454">
        <v>11</v>
      </c>
      <c r="O12454" t="s">
        <v>44</v>
      </c>
      <c r="P12454">
        <v>30.151134457776401</v>
      </c>
    </row>
    <row r="12455" spans="1:16" x14ac:dyDescent="0.25">
      <c r="A12455" s="20" t="s">
        <v>19524</v>
      </c>
      <c r="B12455">
        <v>8</v>
      </c>
      <c r="C12455" t="s">
        <v>21822</v>
      </c>
      <c r="D12455" t="s">
        <v>91</v>
      </c>
      <c r="E12455" t="s">
        <v>80</v>
      </c>
      <c r="F12455" t="s">
        <v>42</v>
      </c>
      <c r="G12455">
        <v>4</v>
      </c>
      <c r="H12455">
        <v>4</v>
      </c>
      <c r="I12455">
        <v>2014</v>
      </c>
      <c r="J12455" t="s">
        <v>55</v>
      </c>
      <c r="K12455" t="s">
        <v>44</v>
      </c>
      <c r="L12455" t="s">
        <v>44</v>
      </c>
      <c r="M12455" s="54" t="s">
        <v>44</v>
      </c>
      <c r="N12455">
        <v>20</v>
      </c>
      <c r="O12455" t="s">
        <v>44</v>
      </c>
      <c r="P12455">
        <v>22.360679774997902</v>
      </c>
    </row>
    <row r="12456" spans="1:16" x14ac:dyDescent="0.25">
      <c r="A12456" s="20" t="s">
        <v>19525</v>
      </c>
      <c r="B12456">
        <v>8</v>
      </c>
      <c r="C12456" t="s">
        <v>21822</v>
      </c>
      <c r="D12456" t="s">
        <v>91</v>
      </c>
      <c r="E12456" t="s">
        <v>80</v>
      </c>
      <c r="F12456" t="s">
        <v>42</v>
      </c>
      <c r="G12456">
        <v>5</v>
      </c>
      <c r="H12456">
        <v>4</v>
      </c>
      <c r="I12456">
        <v>2014</v>
      </c>
      <c r="J12456" t="s">
        <v>55</v>
      </c>
      <c r="K12456" t="s">
        <v>44</v>
      </c>
      <c r="L12456" t="s">
        <v>44</v>
      </c>
      <c r="M12456" s="54" t="s">
        <v>44</v>
      </c>
      <c r="N12456">
        <v>19</v>
      </c>
      <c r="O12456" t="s">
        <v>44</v>
      </c>
      <c r="P12456">
        <v>22.941573387056199</v>
      </c>
    </row>
    <row r="12457" spans="1:16" x14ac:dyDescent="0.25">
      <c r="A12457" s="20" t="s">
        <v>19526</v>
      </c>
      <c r="B12457">
        <v>8</v>
      </c>
      <c r="C12457" t="s">
        <v>21822</v>
      </c>
      <c r="D12457" t="s">
        <v>91</v>
      </c>
      <c r="E12457" t="s">
        <v>80</v>
      </c>
      <c r="F12457" t="s">
        <v>42</v>
      </c>
      <c r="G12457">
        <v>4</v>
      </c>
      <c r="H12457">
        <v>4</v>
      </c>
      <c r="I12457">
        <v>2014</v>
      </c>
      <c r="J12457" t="s">
        <v>34</v>
      </c>
      <c r="K12457">
        <v>1.25</v>
      </c>
      <c r="L12457">
        <v>0.55000000000000004</v>
      </c>
      <c r="M12457" s="54">
        <v>1.95</v>
      </c>
      <c r="N12457">
        <v>196</v>
      </c>
      <c r="O12457" t="s">
        <v>44</v>
      </c>
      <c r="P12457">
        <v>7.1428571428571397</v>
      </c>
    </row>
    <row r="12458" spans="1:16" x14ac:dyDescent="0.25">
      <c r="A12458" s="20" t="s">
        <v>19527</v>
      </c>
      <c r="B12458">
        <v>8</v>
      </c>
      <c r="C12458" t="s">
        <v>21822</v>
      </c>
      <c r="D12458" t="s">
        <v>91</v>
      </c>
      <c r="E12458" t="s">
        <v>80</v>
      </c>
      <c r="F12458" t="s">
        <v>42</v>
      </c>
      <c r="G12458">
        <v>2</v>
      </c>
      <c r="H12458">
        <v>4</v>
      </c>
      <c r="I12458">
        <v>2014</v>
      </c>
      <c r="J12458" t="s">
        <v>56</v>
      </c>
      <c r="K12458" t="s">
        <v>44</v>
      </c>
      <c r="L12458" t="s">
        <v>44</v>
      </c>
      <c r="M12458" s="54" t="s">
        <v>44</v>
      </c>
      <c r="N12458">
        <v>0</v>
      </c>
      <c r="O12458" t="s">
        <v>44</v>
      </c>
      <c r="P12458" t="s">
        <v>44</v>
      </c>
    </row>
    <row r="12459" spans="1:16" x14ac:dyDescent="0.25">
      <c r="A12459" s="20" t="s">
        <v>19528</v>
      </c>
      <c r="B12459">
        <v>8</v>
      </c>
      <c r="C12459" t="s">
        <v>21822</v>
      </c>
      <c r="D12459" t="s">
        <v>91</v>
      </c>
      <c r="E12459" t="s">
        <v>80</v>
      </c>
      <c r="F12459" t="s">
        <v>42</v>
      </c>
      <c r="G12459">
        <v>3</v>
      </c>
      <c r="H12459">
        <v>4</v>
      </c>
      <c r="I12459">
        <v>2014</v>
      </c>
      <c r="J12459" t="s">
        <v>56</v>
      </c>
      <c r="K12459" t="s">
        <v>44</v>
      </c>
      <c r="L12459" t="s">
        <v>44</v>
      </c>
      <c r="M12459" s="54" t="s">
        <v>44</v>
      </c>
      <c r="N12459">
        <v>2</v>
      </c>
      <c r="O12459" t="s">
        <v>44</v>
      </c>
      <c r="P12459">
        <v>70.710678118654698</v>
      </c>
    </row>
    <row r="12460" spans="1:16" x14ac:dyDescent="0.25">
      <c r="A12460" s="20" t="s">
        <v>19529</v>
      </c>
      <c r="B12460">
        <v>8</v>
      </c>
      <c r="C12460" t="s">
        <v>21822</v>
      </c>
      <c r="D12460" t="s">
        <v>91</v>
      </c>
      <c r="E12460" t="s">
        <v>80</v>
      </c>
      <c r="F12460" t="s">
        <v>42</v>
      </c>
      <c r="G12460">
        <v>5</v>
      </c>
      <c r="H12460">
        <v>4</v>
      </c>
      <c r="I12460">
        <v>2014</v>
      </c>
      <c r="J12460" t="s">
        <v>56</v>
      </c>
      <c r="K12460" t="s">
        <v>44</v>
      </c>
      <c r="L12460" t="s">
        <v>44</v>
      </c>
      <c r="M12460" s="54" t="s">
        <v>44</v>
      </c>
      <c r="N12460">
        <v>16</v>
      </c>
      <c r="O12460" t="s">
        <v>44</v>
      </c>
      <c r="P12460">
        <v>25</v>
      </c>
    </row>
    <row r="12461" spans="1:16" x14ac:dyDescent="0.25">
      <c r="A12461" s="20" t="s">
        <v>19530</v>
      </c>
      <c r="B12461">
        <v>8</v>
      </c>
      <c r="C12461" t="s">
        <v>21822</v>
      </c>
      <c r="D12461" t="s">
        <v>91</v>
      </c>
      <c r="E12461" t="s">
        <v>80</v>
      </c>
      <c r="F12461" t="s">
        <v>42</v>
      </c>
      <c r="G12461">
        <v>5</v>
      </c>
      <c r="H12461">
        <v>4</v>
      </c>
      <c r="I12461">
        <v>2014</v>
      </c>
      <c r="J12461" t="s">
        <v>34</v>
      </c>
      <c r="K12461">
        <v>1.1399999999999999</v>
      </c>
      <c r="L12461">
        <v>0.52700000000000002</v>
      </c>
      <c r="M12461" s="54">
        <v>1.7529999999999999</v>
      </c>
      <c r="N12461">
        <v>537</v>
      </c>
      <c r="O12461" t="s">
        <v>44</v>
      </c>
      <c r="P12461">
        <v>4.3153185200210302</v>
      </c>
    </row>
    <row r="12462" spans="1:16" x14ac:dyDescent="0.25">
      <c r="A12462" s="20" t="s">
        <v>19531</v>
      </c>
      <c r="B12462">
        <v>8</v>
      </c>
      <c r="C12462" t="s">
        <v>21822</v>
      </c>
      <c r="D12462" t="s">
        <v>91</v>
      </c>
      <c r="E12462" t="s">
        <v>80</v>
      </c>
      <c r="F12462" t="s">
        <v>42</v>
      </c>
      <c r="G12462">
        <v>2</v>
      </c>
      <c r="H12462">
        <v>4</v>
      </c>
      <c r="I12462">
        <v>2014</v>
      </c>
      <c r="J12462" t="s">
        <v>57</v>
      </c>
      <c r="K12462" t="s">
        <v>44</v>
      </c>
      <c r="L12462" t="s">
        <v>44</v>
      </c>
      <c r="M12462" s="54" t="s">
        <v>44</v>
      </c>
      <c r="N12462">
        <v>2</v>
      </c>
      <c r="O12462" t="s">
        <v>44</v>
      </c>
      <c r="P12462">
        <v>70.710678118654698</v>
      </c>
    </row>
    <row r="12463" spans="1:16" x14ac:dyDescent="0.25">
      <c r="A12463" s="20" t="s">
        <v>19532</v>
      </c>
      <c r="B12463">
        <v>8</v>
      </c>
      <c r="C12463" t="s">
        <v>21822</v>
      </c>
      <c r="D12463" t="s">
        <v>91</v>
      </c>
      <c r="E12463" t="s">
        <v>80</v>
      </c>
      <c r="F12463" t="s">
        <v>42</v>
      </c>
      <c r="G12463">
        <v>3</v>
      </c>
      <c r="H12463">
        <v>4</v>
      </c>
      <c r="I12463">
        <v>2014</v>
      </c>
      <c r="J12463" t="s">
        <v>57</v>
      </c>
      <c r="K12463" t="s">
        <v>44</v>
      </c>
      <c r="L12463" t="s">
        <v>44</v>
      </c>
      <c r="M12463" s="54" t="s">
        <v>44</v>
      </c>
      <c r="N12463">
        <v>5</v>
      </c>
      <c r="O12463" t="s">
        <v>44</v>
      </c>
      <c r="P12463">
        <v>44.721359549995803</v>
      </c>
    </row>
    <row r="12464" spans="1:16" x14ac:dyDescent="0.25">
      <c r="A12464" s="20" t="s">
        <v>19533</v>
      </c>
      <c r="B12464">
        <v>8</v>
      </c>
      <c r="C12464" t="s">
        <v>21822</v>
      </c>
      <c r="D12464" t="s">
        <v>91</v>
      </c>
      <c r="E12464" t="s">
        <v>80</v>
      </c>
      <c r="F12464" t="s">
        <v>42</v>
      </c>
      <c r="G12464">
        <v>4</v>
      </c>
      <c r="H12464">
        <v>4</v>
      </c>
      <c r="I12464">
        <v>2014</v>
      </c>
      <c r="J12464" t="s">
        <v>57</v>
      </c>
      <c r="K12464" t="s">
        <v>44</v>
      </c>
      <c r="L12464" t="s">
        <v>44</v>
      </c>
      <c r="M12464" s="54" t="s">
        <v>44</v>
      </c>
      <c r="N12464">
        <v>0</v>
      </c>
      <c r="O12464" t="s">
        <v>44</v>
      </c>
      <c r="P12464" t="s">
        <v>44</v>
      </c>
    </row>
    <row r="12465" spans="1:16" x14ac:dyDescent="0.25">
      <c r="A12465" s="20" t="s">
        <v>19534</v>
      </c>
      <c r="B12465">
        <v>8</v>
      </c>
      <c r="C12465" t="s">
        <v>21822</v>
      </c>
      <c r="D12465" t="s">
        <v>91</v>
      </c>
      <c r="E12465" t="s">
        <v>80</v>
      </c>
      <c r="F12465" t="s">
        <v>42</v>
      </c>
      <c r="G12465">
        <v>5</v>
      </c>
      <c r="H12465">
        <v>4</v>
      </c>
      <c r="I12465">
        <v>2014</v>
      </c>
      <c r="J12465" t="s">
        <v>57</v>
      </c>
      <c r="K12465" t="s">
        <v>44</v>
      </c>
      <c r="L12465" t="s">
        <v>44</v>
      </c>
      <c r="M12465" s="54" t="s">
        <v>44</v>
      </c>
      <c r="N12465">
        <v>5</v>
      </c>
      <c r="O12465" t="s">
        <v>44</v>
      </c>
      <c r="P12465">
        <v>44.721359549995803</v>
      </c>
    </row>
    <row r="12466" spans="1:16" x14ac:dyDescent="0.25">
      <c r="A12466" s="20" t="s">
        <v>19535</v>
      </c>
      <c r="B12466">
        <v>8</v>
      </c>
      <c r="C12466" t="s">
        <v>21822</v>
      </c>
      <c r="D12466" t="s">
        <v>91</v>
      </c>
      <c r="E12466" t="s">
        <v>80</v>
      </c>
      <c r="F12466" t="s">
        <v>42</v>
      </c>
      <c r="G12466">
        <v>2</v>
      </c>
      <c r="H12466">
        <v>4</v>
      </c>
      <c r="I12466">
        <v>2014</v>
      </c>
      <c r="J12466" t="s">
        <v>58</v>
      </c>
      <c r="K12466" t="s">
        <v>44</v>
      </c>
      <c r="L12466" t="s">
        <v>44</v>
      </c>
      <c r="M12466" s="54" t="s">
        <v>44</v>
      </c>
      <c r="N12466">
        <v>2</v>
      </c>
      <c r="O12466" t="s">
        <v>44</v>
      </c>
      <c r="P12466">
        <v>70.710678118654698</v>
      </c>
    </row>
    <row r="12467" spans="1:16" x14ac:dyDescent="0.25">
      <c r="A12467" s="20" t="s">
        <v>19536</v>
      </c>
      <c r="B12467">
        <v>8</v>
      </c>
      <c r="C12467" t="s">
        <v>21822</v>
      </c>
      <c r="D12467" t="s">
        <v>91</v>
      </c>
      <c r="E12467" t="s">
        <v>80</v>
      </c>
      <c r="F12467" t="s">
        <v>42</v>
      </c>
      <c r="G12467">
        <v>3</v>
      </c>
      <c r="H12467">
        <v>4</v>
      </c>
      <c r="I12467">
        <v>2014</v>
      </c>
      <c r="J12467" t="s">
        <v>58</v>
      </c>
      <c r="K12467" t="s">
        <v>44</v>
      </c>
      <c r="L12467" t="s">
        <v>44</v>
      </c>
      <c r="M12467" s="54" t="s">
        <v>44</v>
      </c>
      <c r="N12467">
        <v>11</v>
      </c>
      <c r="O12467" t="s">
        <v>44</v>
      </c>
      <c r="P12467">
        <v>30.151134457776401</v>
      </c>
    </row>
    <row r="12468" spans="1:16" x14ac:dyDescent="0.25">
      <c r="A12468" s="20" t="s">
        <v>19537</v>
      </c>
      <c r="B12468">
        <v>8</v>
      </c>
      <c r="C12468" t="s">
        <v>21822</v>
      </c>
      <c r="D12468" t="s">
        <v>91</v>
      </c>
      <c r="E12468" t="s">
        <v>80</v>
      </c>
      <c r="F12468" t="s">
        <v>42</v>
      </c>
      <c r="G12468">
        <v>4</v>
      </c>
      <c r="H12468">
        <v>4</v>
      </c>
      <c r="I12468">
        <v>2014</v>
      </c>
      <c r="J12468" t="s">
        <v>58</v>
      </c>
      <c r="K12468" t="s">
        <v>44</v>
      </c>
      <c r="L12468" t="s">
        <v>44</v>
      </c>
      <c r="M12468" s="54" t="s">
        <v>44</v>
      </c>
      <c r="N12468">
        <v>27</v>
      </c>
      <c r="O12468" t="s">
        <v>44</v>
      </c>
      <c r="P12468">
        <v>19.245008972987499</v>
      </c>
    </row>
    <row r="12469" spans="1:16" x14ac:dyDescent="0.25">
      <c r="A12469" s="20" t="s">
        <v>19538</v>
      </c>
      <c r="B12469">
        <v>8</v>
      </c>
      <c r="C12469" t="s">
        <v>21822</v>
      </c>
      <c r="D12469" t="s">
        <v>91</v>
      </c>
      <c r="E12469" t="s">
        <v>80</v>
      </c>
      <c r="F12469" t="s">
        <v>42</v>
      </c>
      <c r="G12469">
        <v>5</v>
      </c>
      <c r="H12469">
        <v>4</v>
      </c>
      <c r="I12469">
        <v>2014</v>
      </c>
      <c r="J12469" t="s">
        <v>58</v>
      </c>
      <c r="K12469" t="s">
        <v>44</v>
      </c>
      <c r="L12469" t="s">
        <v>44</v>
      </c>
      <c r="M12469" s="54" t="s">
        <v>44</v>
      </c>
      <c r="N12469">
        <v>101</v>
      </c>
      <c r="O12469" t="s">
        <v>44</v>
      </c>
      <c r="P12469">
        <v>9.9503719020998904</v>
      </c>
    </row>
    <row r="12470" spans="1:16" x14ac:dyDescent="0.25">
      <c r="A12470" s="20" t="s">
        <v>19539</v>
      </c>
      <c r="B12470">
        <v>8</v>
      </c>
      <c r="C12470" t="s">
        <v>21822</v>
      </c>
      <c r="D12470" t="s">
        <v>91</v>
      </c>
      <c r="E12470" t="s">
        <v>80</v>
      </c>
      <c r="F12470" t="s">
        <v>42</v>
      </c>
      <c r="G12470">
        <v>2</v>
      </c>
      <c r="H12470">
        <v>4</v>
      </c>
      <c r="I12470">
        <v>2014</v>
      </c>
      <c r="J12470" t="s">
        <v>59</v>
      </c>
      <c r="K12470" t="s">
        <v>44</v>
      </c>
      <c r="L12470" t="s">
        <v>44</v>
      </c>
      <c r="M12470" s="54" t="s">
        <v>44</v>
      </c>
      <c r="N12470">
        <v>0</v>
      </c>
      <c r="O12470" t="s">
        <v>44</v>
      </c>
      <c r="P12470" t="s">
        <v>44</v>
      </c>
    </row>
    <row r="12471" spans="1:16" x14ac:dyDescent="0.25">
      <c r="A12471" s="20" t="s">
        <v>19540</v>
      </c>
      <c r="B12471">
        <v>8</v>
      </c>
      <c r="C12471" t="s">
        <v>21822</v>
      </c>
      <c r="D12471" t="s">
        <v>91</v>
      </c>
      <c r="E12471" t="s">
        <v>80</v>
      </c>
      <c r="F12471" t="s">
        <v>42</v>
      </c>
      <c r="G12471">
        <v>3</v>
      </c>
      <c r="H12471">
        <v>4</v>
      </c>
      <c r="I12471">
        <v>2014</v>
      </c>
      <c r="J12471" t="s">
        <v>59</v>
      </c>
      <c r="K12471" t="s">
        <v>44</v>
      </c>
      <c r="L12471" t="s">
        <v>44</v>
      </c>
      <c r="M12471" s="54" t="s">
        <v>44</v>
      </c>
      <c r="N12471">
        <v>1</v>
      </c>
      <c r="O12471" t="s">
        <v>44</v>
      </c>
      <c r="P12471">
        <v>100</v>
      </c>
    </row>
    <row r="12472" spans="1:16" x14ac:dyDescent="0.25">
      <c r="A12472" s="20" t="s">
        <v>19541</v>
      </c>
      <c r="B12472">
        <v>8</v>
      </c>
      <c r="C12472" t="s">
        <v>21822</v>
      </c>
      <c r="D12472" t="s">
        <v>91</v>
      </c>
      <c r="E12472" t="s">
        <v>80</v>
      </c>
      <c r="F12472" t="s">
        <v>42</v>
      </c>
      <c r="G12472">
        <v>4</v>
      </c>
      <c r="H12472">
        <v>4</v>
      </c>
      <c r="I12472">
        <v>2014</v>
      </c>
      <c r="J12472" t="s">
        <v>59</v>
      </c>
      <c r="K12472" t="s">
        <v>44</v>
      </c>
      <c r="L12472" t="s">
        <v>44</v>
      </c>
      <c r="M12472" s="54" t="s">
        <v>44</v>
      </c>
      <c r="N12472">
        <v>4</v>
      </c>
      <c r="O12472" t="s">
        <v>44</v>
      </c>
      <c r="P12472">
        <v>50</v>
      </c>
    </row>
    <row r="12473" spans="1:16" x14ac:dyDescent="0.25">
      <c r="A12473" s="20" t="s">
        <v>19542</v>
      </c>
      <c r="B12473">
        <v>8</v>
      </c>
      <c r="C12473" t="s">
        <v>21822</v>
      </c>
      <c r="D12473" t="s">
        <v>91</v>
      </c>
      <c r="E12473" t="s">
        <v>80</v>
      </c>
      <c r="F12473" t="s">
        <v>42</v>
      </c>
      <c r="G12473">
        <v>5</v>
      </c>
      <c r="H12473">
        <v>4</v>
      </c>
      <c r="I12473">
        <v>2014</v>
      </c>
      <c r="J12473" t="s">
        <v>59</v>
      </c>
      <c r="K12473" t="s">
        <v>44</v>
      </c>
      <c r="L12473" t="s">
        <v>44</v>
      </c>
      <c r="M12473" s="54" t="s">
        <v>44</v>
      </c>
      <c r="N12473">
        <v>3</v>
      </c>
      <c r="O12473" t="s">
        <v>44</v>
      </c>
      <c r="P12473">
        <v>57.735026918962603</v>
      </c>
    </row>
    <row r="12474" spans="1:16" x14ac:dyDescent="0.25">
      <c r="A12474" s="20" t="s">
        <v>19543</v>
      </c>
      <c r="B12474">
        <v>8</v>
      </c>
      <c r="C12474" t="s">
        <v>21822</v>
      </c>
      <c r="D12474" t="s">
        <v>91</v>
      </c>
      <c r="E12474" t="s">
        <v>80</v>
      </c>
      <c r="F12474" t="s">
        <v>42</v>
      </c>
      <c r="G12474">
        <v>2</v>
      </c>
      <c r="H12474">
        <v>4</v>
      </c>
      <c r="I12474">
        <v>2014</v>
      </c>
      <c r="J12474" t="s">
        <v>60</v>
      </c>
      <c r="K12474">
        <v>0.8</v>
      </c>
      <c r="L12474">
        <v>0.33200000000000002</v>
      </c>
      <c r="M12474" s="54">
        <v>1.268</v>
      </c>
      <c r="N12474">
        <v>59</v>
      </c>
      <c r="O12474" t="s">
        <v>44</v>
      </c>
      <c r="P12474">
        <v>13.018891098082401</v>
      </c>
    </row>
    <row r="12475" spans="1:16" x14ac:dyDescent="0.25">
      <c r="A12475" s="20" t="s">
        <v>19544</v>
      </c>
      <c r="B12475">
        <v>8</v>
      </c>
      <c r="C12475" t="s">
        <v>21822</v>
      </c>
      <c r="D12475" t="s">
        <v>91</v>
      </c>
      <c r="E12475" t="s">
        <v>80</v>
      </c>
      <c r="F12475" t="s">
        <v>42</v>
      </c>
      <c r="G12475">
        <v>3</v>
      </c>
      <c r="H12475">
        <v>4</v>
      </c>
      <c r="I12475">
        <v>2014</v>
      </c>
      <c r="J12475" t="s">
        <v>60</v>
      </c>
      <c r="K12475">
        <v>0.6</v>
      </c>
      <c r="L12475">
        <v>0.26500000000000001</v>
      </c>
      <c r="M12475" s="54">
        <v>0.93500000000000005</v>
      </c>
      <c r="N12475">
        <v>91</v>
      </c>
      <c r="O12475" t="s">
        <v>44</v>
      </c>
      <c r="P12475">
        <v>10.4828483672192</v>
      </c>
    </row>
    <row r="12476" spans="1:16" x14ac:dyDescent="0.25">
      <c r="A12476" s="20" t="s">
        <v>19545</v>
      </c>
      <c r="B12476">
        <v>8</v>
      </c>
      <c r="C12476" t="s">
        <v>21822</v>
      </c>
      <c r="D12476" t="s">
        <v>91</v>
      </c>
      <c r="E12476" t="s">
        <v>80</v>
      </c>
      <c r="F12476" t="s">
        <v>42</v>
      </c>
      <c r="G12476">
        <v>4</v>
      </c>
      <c r="H12476">
        <v>4</v>
      </c>
      <c r="I12476">
        <v>2014</v>
      </c>
      <c r="J12476" t="s">
        <v>60</v>
      </c>
      <c r="K12476">
        <v>0.76</v>
      </c>
      <c r="L12476">
        <v>0.38100000000000001</v>
      </c>
      <c r="M12476" s="54">
        <v>1.139</v>
      </c>
      <c r="N12476">
        <v>237</v>
      </c>
      <c r="O12476" t="s">
        <v>44</v>
      </c>
      <c r="P12476">
        <v>6.4956980246163099</v>
      </c>
    </row>
    <row r="12477" spans="1:16" x14ac:dyDescent="0.25">
      <c r="A12477" s="20" t="s">
        <v>19546</v>
      </c>
      <c r="B12477">
        <v>8</v>
      </c>
      <c r="C12477" t="s">
        <v>21822</v>
      </c>
      <c r="D12477" t="s">
        <v>91</v>
      </c>
      <c r="E12477" t="s">
        <v>80</v>
      </c>
      <c r="F12477" t="s">
        <v>42</v>
      </c>
      <c r="G12477">
        <v>5</v>
      </c>
      <c r="H12477">
        <v>4</v>
      </c>
      <c r="I12477">
        <v>2014</v>
      </c>
      <c r="J12477" t="s">
        <v>60</v>
      </c>
      <c r="K12477">
        <v>0.87</v>
      </c>
      <c r="L12477">
        <v>0.437</v>
      </c>
      <c r="M12477" s="54">
        <v>1.3029999999999999</v>
      </c>
      <c r="N12477">
        <v>215</v>
      </c>
      <c r="O12477" t="s">
        <v>44</v>
      </c>
      <c r="P12477">
        <v>6.8199433947047297</v>
      </c>
    </row>
    <row r="12478" spans="1:16" x14ac:dyDescent="0.25">
      <c r="A12478" s="20" t="s">
        <v>19547</v>
      </c>
      <c r="B12478">
        <v>8</v>
      </c>
      <c r="C12478" t="s">
        <v>21822</v>
      </c>
      <c r="D12478" t="s">
        <v>91</v>
      </c>
      <c r="E12478" t="s">
        <v>80</v>
      </c>
      <c r="F12478" t="s">
        <v>42</v>
      </c>
      <c r="G12478">
        <v>2</v>
      </c>
      <c r="H12478">
        <v>4</v>
      </c>
      <c r="I12478">
        <v>2014</v>
      </c>
      <c r="J12478" t="s">
        <v>61</v>
      </c>
      <c r="K12478" t="s">
        <v>44</v>
      </c>
      <c r="L12478" t="s">
        <v>44</v>
      </c>
      <c r="M12478" s="54" t="s">
        <v>44</v>
      </c>
      <c r="N12478">
        <v>0</v>
      </c>
      <c r="O12478" t="s">
        <v>44</v>
      </c>
      <c r="P12478" t="s">
        <v>44</v>
      </c>
    </row>
    <row r="12479" spans="1:16" x14ac:dyDescent="0.25">
      <c r="A12479" s="20" t="s">
        <v>19548</v>
      </c>
      <c r="B12479">
        <v>8</v>
      </c>
      <c r="C12479" t="s">
        <v>21822</v>
      </c>
      <c r="D12479" t="s">
        <v>91</v>
      </c>
      <c r="E12479" t="s">
        <v>80</v>
      </c>
      <c r="F12479" t="s">
        <v>42</v>
      </c>
      <c r="G12479">
        <v>3</v>
      </c>
      <c r="H12479">
        <v>4</v>
      </c>
      <c r="I12479">
        <v>2014</v>
      </c>
      <c r="J12479" t="s">
        <v>61</v>
      </c>
      <c r="K12479" t="s">
        <v>44</v>
      </c>
      <c r="L12479" t="s">
        <v>44</v>
      </c>
      <c r="M12479" s="54" t="s">
        <v>44</v>
      </c>
      <c r="N12479">
        <v>0</v>
      </c>
      <c r="O12479" t="s">
        <v>44</v>
      </c>
      <c r="P12479" t="s">
        <v>44</v>
      </c>
    </row>
    <row r="12480" spans="1:16" x14ac:dyDescent="0.25">
      <c r="A12480" s="20" t="s">
        <v>19549</v>
      </c>
      <c r="B12480">
        <v>8</v>
      </c>
      <c r="C12480" t="s">
        <v>21822</v>
      </c>
      <c r="D12480" t="s">
        <v>91</v>
      </c>
      <c r="E12480" t="s">
        <v>80</v>
      </c>
      <c r="F12480" t="s">
        <v>42</v>
      </c>
      <c r="G12480">
        <v>4</v>
      </c>
      <c r="H12480">
        <v>4</v>
      </c>
      <c r="I12480">
        <v>2014</v>
      </c>
      <c r="J12480" t="s">
        <v>61</v>
      </c>
      <c r="K12480" t="s">
        <v>44</v>
      </c>
      <c r="L12480" t="s">
        <v>44</v>
      </c>
      <c r="M12480" s="54" t="s">
        <v>44</v>
      </c>
      <c r="N12480">
        <v>1</v>
      </c>
      <c r="O12480" t="s">
        <v>44</v>
      </c>
      <c r="P12480">
        <v>100</v>
      </c>
    </row>
    <row r="12481" spans="1:16" x14ac:dyDescent="0.25">
      <c r="A12481" s="20" t="s">
        <v>19550</v>
      </c>
      <c r="B12481">
        <v>8</v>
      </c>
      <c r="C12481" t="s">
        <v>21822</v>
      </c>
      <c r="D12481" t="s">
        <v>91</v>
      </c>
      <c r="E12481" t="s">
        <v>80</v>
      </c>
      <c r="F12481" t="s">
        <v>42</v>
      </c>
      <c r="G12481">
        <v>5</v>
      </c>
      <c r="H12481">
        <v>4</v>
      </c>
      <c r="I12481">
        <v>2014</v>
      </c>
      <c r="J12481" t="s">
        <v>61</v>
      </c>
      <c r="K12481" t="s">
        <v>44</v>
      </c>
      <c r="L12481" t="s">
        <v>44</v>
      </c>
      <c r="M12481" s="54" t="s">
        <v>44</v>
      </c>
      <c r="N12481">
        <v>0</v>
      </c>
      <c r="O12481" t="s">
        <v>44</v>
      </c>
      <c r="P12481" t="s">
        <v>44</v>
      </c>
    </row>
    <row r="12482" spans="1:16" x14ac:dyDescent="0.25">
      <c r="A12482" s="20" t="s">
        <v>19551</v>
      </c>
      <c r="B12482">
        <v>8</v>
      </c>
      <c r="C12482" t="s">
        <v>21822</v>
      </c>
      <c r="D12482" t="s">
        <v>91</v>
      </c>
      <c r="E12482" t="s">
        <v>80</v>
      </c>
      <c r="F12482" t="s">
        <v>42</v>
      </c>
      <c r="G12482">
        <v>2</v>
      </c>
      <c r="H12482">
        <v>4</v>
      </c>
      <c r="I12482">
        <v>2014</v>
      </c>
      <c r="J12482" t="s">
        <v>62</v>
      </c>
      <c r="K12482" t="s">
        <v>44</v>
      </c>
      <c r="L12482" t="s">
        <v>44</v>
      </c>
      <c r="M12482" s="54" t="s">
        <v>44</v>
      </c>
      <c r="N12482">
        <v>2</v>
      </c>
      <c r="O12482" t="s">
        <v>44</v>
      </c>
      <c r="P12482">
        <v>70.710678118654698</v>
      </c>
    </row>
    <row r="12483" spans="1:16" x14ac:dyDescent="0.25">
      <c r="A12483" s="20" t="s">
        <v>19552</v>
      </c>
      <c r="B12483">
        <v>8</v>
      </c>
      <c r="C12483" t="s">
        <v>21822</v>
      </c>
      <c r="D12483" t="s">
        <v>91</v>
      </c>
      <c r="E12483" t="s">
        <v>80</v>
      </c>
      <c r="F12483" t="s">
        <v>42</v>
      </c>
      <c r="G12483">
        <v>3</v>
      </c>
      <c r="H12483">
        <v>4</v>
      </c>
      <c r="I12483">
        <v>2014</v>
      </c>
      <c r="J12483" t="s">
        <v>62</v>
      </c>
      <c r="K12483" t="s">
        <v>44</v>
      </c>
      <c r="L12483" t="s">
        <v>44</v>
      </c>
      <c r="M12483" s="54" t="s">
        <v>44</v>
      </c>
      <c r="N12483">
        <v>1</v>
      </c>
      <c r="O12483" t="s">
        <v>44</v>
      </c>
      <c r="P12483">
        <v>100</v>
      </c>
    </row>
    <row r="12484" spans="1:16" x14ac:dyDescent="0.25">
      <c r="A12484" s="20" t="s">
        <v>19553</v>
      </c>
      <c r="B12484">
        <v>8</v>
      </c>
      <c r="C12484" t="s">
        <v>21822</v>
      </c>
      <c r="D12484" t="s">
        <v>91</v>
      </c>
      <c r="E12484" t="s">
        <v>80</v>
      </c>
      <c r="F12484" t="s">
        <v>42</v>
      </c>
      <c r="G12484">
        <v>4</v>
      </c>
      <c r="H12484">
        <v>4</v>
      </c>
      <c r="I12484">
        <v>2014</v>
      </c>
      <c r="J12484" t="s">
        <v>62</v>
      </c>
      <c r="K12484" t="s">
        <v>44</v>
      </c>
      <c r="L12484" t="s">
        <v>44</v>
      </c>
      <c r="M12484" s="54" t="s">
        <v>44</v>
      </c>
      <c r="N12484">
        <v>1</v>
      </c>
      <c r="O12484" t="s">
        <v>44</v>
      </c>
      <c r="P12484">
        <v>100</v>
      </c>
    </row>
    <row r="12485" spans="1:16" x14ac:dyDescent="0.25">
      <c r="A12485" s="20" t="s">
        <v>19554</v>
      </c>
      <c r="B12485">
        <v>8</v>
      </c>
      <c r="C12485" t="s">
        <v>21822</v>
      </c>
      <c r="D12485" t="s">
        <v>91</v>
      </c>
      <c r="E12485" t="s">
        <v>80</v>
      </c>
      <c r="F12485" t="s">
        <v>42</v>
      </c>
      <c r="G12485">
        <v>5</v>
      </c>
      <c r="H12485">
        <v>4</v>
      </c>
      <c r="I12485">
        <v>2014</v>
      </c>
      <c r="J12485" t="s">
        <v>62</v>
      </c>
      <c r="K12485" t="s">
        <v>44</v>
      </c>
      <c r="L12485" t="s">
        <v>44</v>
      </c>
      <c r="M12485" s="54" t="s">
        <v>44</v>
      </c>
      <c r="N12485">
        <v>14</v>
      </c>
      <c r="O12485" t="s">
        <v>44</v>
      </c>
      <c r="P12485">
        <v>26.726124191242398</v>
      </c>
    </row>
    <row r="12486" spans="1:16" x14ac:dyDescent="0.25">
      <c r="A12486" s="20" t="s">
        <v>19555</v>
      </c>
      <c r="B12486">
        <v>8</v>
      </c>
      <c r="C12486" t="s">
        <v>21822</v>
      </c>
      <c r="D12486" t="s">
        <v>91</v>
      </c>
      <c r="E12486" t="s">
        <v>80</v>
      </c>
      <c r="F12486" t="s">
        <v>42</v>
      </c>
      <c r="G12486">
        <v>2</v>
      </c>
      <c r="H12486">
        <v>4</v>
      </c>
      <c r="I12486">
        <v>2014</v>
      </c>
      <c r="J12486" t="s">
        <v>75</v>
      </c>
      <c r="K12486">
        <v>1.0489999999999999</v>
      </c>
      <c r="L12486">
        <v>0.5</v>
      </c>
      <c r="M12486" s="54">
        <v>1.6</v>
      </c>
      <c r="N12486" t="s">
        <v>44</v>
      </c>
      <c r="O12486" t="s">
        <v>44</v>
      </c>
      <c r="P12486">
        <v>-99</v>
      </c>
    </row>
    <row r="12487" spans="1:16" x14ac:dyDescent="0.25">
      <c r="A12487" s="20" t="s">
        <v>19555</v>
      </c>
      <c r="B12487">
        <v>8</v>
      </c>
      <c r="C12487" t="s">
        <v>21822</v>
      </c>
      <c r="D12487" t="s">
        <v>91</v>
      </c>
      <c r="E12487" t="s">
        <v>80</v>
      </c>
      <c r="F12487" t="s">
        <v>42</v>
      </c>
      <c r="G12487">
        <v>2</v>
      </c>
      <c r="H12487">
        <v>4</v>
      </c>
      <c r="I12487">
        <v>2014</v>
      </c>
      <c r="J12487" t="s">
        <v>75</v>
      </c>
      <c r="K12487" t="s">
        <v>44</v>
      </c>
      <c r="L12487" t="s">
        <v>44</v>
      </c>
      <c r="M12487" s="54" t="s">
        <v>44</v>
      </c>
      <c r="N12487" t="s">
        <v>44</v>
      </c>
      <c r="O12487" t="s">
        <v>44</v>
      </c>
      <c r="P12487">
        <v>-99</v>
      </c>
    </row>
    <row r="12488" spans="1:16" x14ac:dyDescent="0.25">
      <c r="A12488" s="20" t="s">
        <v>19555</v>
      </c>
      <c r="B12488">
        <v>8</v>
      </c>
      <c r="C12488" t="s">
        <v>21822</v>
      </c>
      <c r="D12488" t="s">
        <v>91</v>
      </c>
      <c r="E12488" t="s">
        <v>80</v>
      </c>
      <c r="F12488" t="s">
        <v>42</v>
      </c>
      <c r="G12488">
        <v>2</v>
      </c>
      <c r="H12488">
        <v>4</v>
      </c>
      <c r="I12488">
        <v>2014</v>
      </c>
      <c r="J12488" t="s">
        <v>75</v>
      </c>
      <c r="K12488" t="s">
        <v>44</v>
      </c>
      <c r="L12488" t="s">
        <v>44</v>
      </c>
      <c r="M12488" s="54" t="s">
        <v>44</v>
      </c>
      <c r="N12488" t="s">
        <v>44</v>
      </c>
      <c r="O12488" t="s">
        <v>44</v>
      </c>
      <c r="P12488">
        <v>-99</v>
      </c>
    </row>
    <row r="12489" spans="1:16" x14ac:dyDescent="0.25">
      <c r="A12489" s="20" t="s">
        <v>19555</v>
      </c>
      <c r="B12489">
        <v>8</v>
      </c>
      <c r="C12489" t="s">
        <v>21822</v>
      </c>
      <c r="D12489" t="s">
        <v>91</v>
      </c>
      <c r="E12489" t="s">
        <v>80</v>
      </c>
      <c r="F12489" t="s">
        <v>42</v>
      </c>
      <c r="G12489">
        <v>2</v>
      </c>
      <c r="H12489">
        <v>4</v>
      </c>
      <c r="I12489">
        <v>2014</v>
      </c>
      <c r="J12489" t="s">
        <v>75</v>
      </c>
      <c r="K12489">
        <v>1.417</v>
      </c>
      <c r="L12489">
        <v>0.5</v>
      </c>
      <c r="M12489" s="54">
        <v>2.2999999999999998</v>
      </c>
      <c r="N12489" t="s">
        <v>44</v>
      </c>
      <c r="O12489" t="s">
        <v>44</v>
      </c>
      <c r="P12489">
        <v>-99</v>
      </c>
    </row>
    <row r="12490" spans="1:16" x14ac:dyDescent="0.25">
      <c r="A12490" s="20" t="s">
        <v>19555</v>
      </c>
      <c r="B12490">
        <v>8</v>
      </c>
      <c r="C12490" t="s">
        <v>21822</v>
      </c>
      <c r="D12490" t="s">
        <v>91</v>
      </c>
      <c r="E12490" t="s">
        <v>80</v>
      </c>
      <c r="F12490" t="s">
        <v>42</v>
      </c>
      <c r="G12490">
        <v>2</v>
      </c>
      <c r="H12490">
        <v>4</v>
      </c>
      <c r="I12490">
        <v>2014</v>
      </c>
      <c r="J12490" t="s">
        <v>75</v>
      </c>
      <c r="K12490" t="s">
        <v>44</v>
      </c>
      <c r="L12490" t="s">
        <v>44</v>
      </c>
      <c r="M12490" s="54" t="s">
        <v>44</v>
      </c>
      <c r="N12490" t="s">
        <v>44</v>
      </c>
      <c r="O12490" t="s">
        <v>44</v>
      </c>
      <c r="P12490">
        <v>-99</v>
      </c>
    </row>
    <row r="12491" spans="1:16" x14ac:dyDescent="0.25">
      <c r="A12491" s="20" t="s">
        <v>19555</v>
      </c>
      <c r="B12491">
        <v>8</v>
      </c>
      <c r="C12491" t="s">
        <v>21822</v>
      </c>
      <c r="D12491" t="s">
        <v>91</v>
      </c>
      <c r="E12491" t="s">
        <v>80</v>
      </c>
      <c r="F12491" t="s">
        <v>42</v>
      </c>
      <c r="G12491">
        <v>2</v>
      </c>
      <c r="H12491">
        <v>4</v>
      </c>
      <c r="I12491">
        <v>2014</v>
      </c>
      <c r="J12491" t="s">
        <v>75</v>
      </c>
      <c r="K12491" t="s">
        <v>44</v>
      </c>
      <c r="L12491" t="s">
        <v>44</v>
      </c>
      <c r="M12491" s="54" t="s">
        <v>44</v>
      </c>
      <c r="N12491" t="s">
        <v>44</v>
      </c>
      <c r="O12491" t="s">
        <v>44</v>
      </c>
      <c r="P12491">
        <v>-99</v>
      </c>
    </row>
    <row r="12492" spans="1:16" x14ac:dyDescent="0.25">
      <c r="A12492" s="20" t="s">
        <v>19555</v>
      </c>
      <c r="B12492">
        <v>8</v>
      </c>
      <c r="C12492" t="s">
        <v>21822</v>
      </c>
      <c r="D12492" t="s">
        <v>91</v>
      </c>
      <c r="E12492" t="s">
        <v>80</v>
      </c>
      <c r="F12492" t="s">
        <v>42</v>
      </c>
      <c r="G12492">
        <v>2</v>
      </c>
      <c r="H12492">
        <v>4</v>
      </c>
      <c r="I12492">
        <v>2014</v>
      </c>
      <c r="J12492" t="s">
        <v>75</v>
      </c>
      <c r="K12492">
        <v>0.73499999999999999</v>
      </c>
      <c r="L12492">
        <v>0.3</v>
      </c>
      <c r="M12492" s="54">
        <v>1.2</v>
      </c>
      <c r="N12492" t="s">
        <v>44</v>
      </c>
      <c r="O12492" t="s">
        <v>44</v>
      </c>
      <c r="P12492">
        <v>-99</v>
      </c>
    </row>
    <row r="12493" spans="1:16" x14ac:dyDescent="0.25">
      <c r="A12493" s="20" t="s">
        <v>19555</v>
      </c>
      <c r="B12493">
        <v>8</v>
      </c>
      <c r="C12493" t="s">
        <v>21822</v>
      </c>
      <c r="D12493" t="s">
        <v>91</v>
      </c>
      <c r="E12493" t="s">
        <v>80</v>
      </c>
      <c r="F12493" t="s">
        <v>42</v>
      </c>
      <c r="G12493">
        <v>2</v>
      </c>
      <c r="H12493">
        <v>4</v>
      </c>
      <c r="I12493">
        <v>2014</v>
      </c>
      <c r="J12493" t="s">
        <v>75</v>
      </c>
      <c r="K12493" t="s">
        <v>44</v>
      </c>
      <c r="L12493" t="s">
        <v>44</v>
      </c>
      <c r="M12493" s="54" t="s">
        <v>44</v>
      </c>
      <c r="N12493" t="s">
        <v>44</v>
      </c>
      <c r="O12493" t="s">
        <v>44</v>
      </c>
      <c r="P12493">
        <v>-99</v>
      </c>
    </row>
    <row r="12494" spans="1:16" x14ac:dyDescent="0.25">
      <c r="A12494" s="20" t="s">
        <v>19555</v>
      </c>
      <c r="B12494">
        <v>8</v>
      </c>
      <c r="C12494" t="s">
        <v>21822</v>
      </c>
      <c r="D12494" t="s">
        <v>91</v>
      </c>
      <c r="E12494" t="s">
        <v>80</v>
      </c>
      <c r="F12494" t="s">
        <v>42</v>
      </c>
      <c r="G12494">
        <v>2</v>
      </c>
      <c r="H12494">
        <v>4</v>
      </c>
      <c r="I12494">
        <v>2014</v>
      </c>
      <c r="J12494" t="s">
        <v>75</v>
      </c>
      <c r="K12494" t="s">
        <v>44</v>
      </c>
      <c r="L12494" t="s">
        <v>44</v>
      </c>
      <c r="M12494" s="54" t="s">
        <v>44</v>
      </c>
      <c r="N12494" t="s">
        <v>44</v>
      </c>
      <c r="O12494" t="s">
        <v>44</v>
      </c>
      <c r="P12494">
        <v>-99</v>
      </c>
    </row>
    <row r="12495" spans="1:16" x14ac:dyDescent="0.25">
      <c r="A12495" s="20" t="s">
        <v>19555</v>
      </c>
      <c r="B12495">
        <v>8</v>
      </c>
      <c r="C12495" t="s">
        <v>21822</v>
      </c>
      <c r="D12495" t="s">
        <v>91</v>
      </c>
      <c r="E12495" t="s">
        <v>80</v>
      </c>
      <c r="F12495" t="s">
        <v>42</v>
      </c>
      <c r="G12495">
        <v>2</v>
      </c>
      <c r="H12495">
        <v>4</v>
      </c>
      <c r="I12495">
        <v>2014</v>
      </c>
      <c r="J12495" t="s">
        <v>75</v>
      </c>
      <c r="K12495" t="s">
        <v>44</v>
      </c>
      <c r="L12495" t="s">
        <v>44</v>
      </c>
      <c r="M12495" s="54" t="s">
        <v>44</v>
      </c>
      <c r="N12495" t="s">
        <v>44</v>
      </c>
      <c r="O12495" t="s">
        <v>44</v>
      </c>
      <c r="P12495">
        <v>-99</v>
      </c>
    </row>
    <row r="12496" spans="1:16" x14ac:dyDescent="0.25">
      <c r="A12496" s="20" t="s">
        <v>19555</v>
      </c>
      <c r="B12496">
        <v>8</v>
      </c>
      <c r="C12496" t="s">
        <v>21822</v>
      </c>
      <c r="D12496" t="s">
        <v>91</v>
      </c>
      <c r="E12496" t="s">
        <v>80</v>
      </c>
      <c r="F12496" t="s">
        <v>42</v>
      </c>
      <c r="G12496">
        <v>2</v>
      </c>
      <c r="H12496">
        <v>4</v>
      </c>
      <c r="I12496">
        <v>2014</v>
      </c>
      <c r="J12496" t="s">
        <v>75</v>
      </c>
      <c r="K12496" t="s">
        <v>44</v>
      </c>
      <c r="L12496" t="s">
        <v>44</v>
      </c>
      <c r="M12496" s="54" t="s">
        <v>44</v>
      </c>
      <c r="N12496" t="s">
        <v>44</v>
      </c>
      <c r="O12496" t="s">
        <v>44</v>
      </c>
      <c r="P12496">
        <v>-99</v>
      </c>
    </row>
    <row r="12497" spans="1:16" x14ac:dyDescent="0.25">
      <c r="A12497" s="20" t="s">
        <v>19555</v>
      </c>
      <c r="B12497">
        <v>8</v>
      </c>
      <c r="C12497" t="s">
        <v>21822</v>
      </c>
      <c r="D12497" t="s">
        <v>91</v>
      </c>
      <c r="E12497" t="s">
        <v>80</v>
      </c>
      <c r="F12497" t="s">
        <v>42</v>
      </c>
      <c r="G12497">
        <v>2</v>
      </c>
      <c r="H12497">
        <v>4</v>
      </c>
      <c r="I12497">
        <v>2014</v>
      </c>
      <c r="J12497" t="s">
        <v>75</v>
      </c>
      <c r="K12497" t="s">
        <v>44</v>
      </c>
      <c r="L12497" t="s">
        <v>44</v>
      </c>
      <c r="M12497" s="54" t="s">
        <v>44</v>
      </c>
      <c r="N12497" t="s">
        <v>44</v>
      </c>
      <c r="O12497" t="s">
        <v>44</v>
      </c>
      <c r="P12497">
        <v>-99</v>
      </c>
    </row>
    <row r="12498" spans="1:16" x14ac:dyDescent="0.25">
      <c r="A12498" s="20" t="s">
        <v>19555</v>
      </c>
      <c r="B12498">
        <v>8</v>
      </c>
      <c r="C12498" t="s">
        <v>21822</v>
      </c>
      <c r="D12498" t="s">
        <v>91</v>
      </c>
      <c r="E12498" t="s">
        <v>80</v>
      </c>
      <c r="F12498" t="s">
        <v>42</v>
      </c>
      <c r="G12498">
        <v>2</v>
      </c>
      <c r="H12498">
        <v>4</v>
      </c>
      <c r="I12498">
        <v>2014</v>
      </c>
      <c r="J12498" t="s">
        <v>75</v>
      </c>
      <c r="K12498" t="s">
        <v>44</v>
      </c>
      <c r="L12498" t="s">
        <v>44</v>
      </c>
      <c r="M12498" s="54" t="s">
        <v>44</v>
      </c>
      <c r="N12498" t="s">
        <v>44</v>
      </c>
      <c r="O12498" t="s">
        <v>44</v>
      </c>
      <c r="P12498">
        <v>-99</v>
      </c>
    </row>
    <row r="12499" spans="1:16" x14ac:dyDescent="0.25">
      <c r="A12499" s="20" t="s">
        <v>19555</v>
      </c>
      <c r="B12499">
        <v>8</v>
      </c>
      <c r="C12499" t="s">
        <v>21822</v>
      </c>
      <c r="D12499" t="s">
        <v>91</v>
      </c>
      <c r="E12499" t="s">
        <v>80</v>
      </c>
      <c r="F12499" t="s">
        <v>42</v>
      </c>
      <c r="G12499">
        <v>2</v>
      </c>
      <c r="H12499">
        <v>4</v>
      </c>
      <c r="I12499">
        <v>2014</v>
      </c>
      <c r="J12499" t="s">
        <v>75</v>
      </c>
      <c r="K12499" t="s">
        <v>44</v>
      </c>
      <c r="L12499" t="s">
        <v>44</v>
      </c>
      <c r="M12499" s="54" t="s">
        <v>44</v>
      </c>
      <c r="N12499" t="s">
        <v>44</v>
      </c>
      <c r="O12499" t="s">
        <v>44</v>
      </c>
      <c r="P12499">
        <v>-99</v>
      </c>
    </row>
    <row r="12500" spans="1:16" x14ac:dyDescent="0.25">
      <c r="A12500" s="20" t="s">
        <v>19555</v>
      </c>
      <c r="B12500">
        <v>8</v>
      </c>
      <c r="C12500" t="s">
        <v>21822</v>
      </c>
      <c r="D12500" t="s">
        <v>91</v>
      </c>
      <c r="E12500" t="s">
        <v>80</v>
      </c>
      <c r="F12500" t="s">
        <v>42</v>
      </c>
      <c r="G12500">
        <v>2</v>
      </c>
      <c r="H12500">
        <v>4</v>
      </c>
      <c r="I12500">
        <v>2014</v>
      </c>
      <c r="J12500" t="s">
        <v>75</v>
      </c>
      <c r="K12500" t="s">
        <v>44</v>
      </c>
      <c r="L12500" t="s">
        <v>44</v>
      </c>
      <c r="M12500" s="54" t="s">
        <v>44</v>
      </c>
      <c r="N12500" t="s">
        <v>44</v>
      </c>
      <c r="O12500" t="s">
        <v>44</v>
      </c>
      <c r="P12500">
        <v>-99</v>
      </c>
    </row>
    <row r="12501" spans="1:16" x14ac:dyDescent="0.25">
      <c r="A12501" s="20" t="s">
        <v>19555</v>
      </c>
      <c r="B12501">
        <v>8</v>
      </c>
      <c r="C12501" t="s">
        <v>21822</v>
      </c>
      <c r="D12501" t="s">
        <v>91</v>
      </c>
      <c r="E12501" t="s">
        <v>80</v>
      </c>
      <c r="F12501" t="s">
        <v>42</v>
      </c>
      <c r="G12501">
        <v>2</v>
      </c>
      <c r="H12501">
        <v>4</v>
      </c>
      <c r="I12501">
        <v>2014</v>
      </c>
      <c r="J12501" t="s">
        <v>75</v>
      </c>
      <c r="K12501" t="s">
        <v>44</v>
      </c>
      <c r="L12501" t="s">
        <v>44</v>
      </c>
      <c r="M12501" s="54" t="s">
        <v>44</v>
      </c>
      <c r="N12501" t="s">
        <v>44</v>
      </c>
      <c r="O12501" t="s">
        <v>44</v>
      </c>
      <c r="P12501">
        <v>-99</v>
      </c>
    </row>
    <row r="12502" spans="1:16" x14ac:dyDescent="0.25">
      <c r="A12502" s="20" t="s">
        <v>19555</v>
      </c>
      <c r="B12502">
        <v>8</v>
      </c>
      <c r="C12502" t="s">
        <v>21822</v>
      </c>
      <c r="D12502" t="s">
        <v>91</v>
      </c>
      <c r="E12502" t="s">
        <v>80</v>
      </c>
      <c r="F12502" t="s">
        <v>42</v>
      </c>
      <c r="G12502">
        <v>2</v>
      </c>
      <c r="H12502">
        <v>4</v>
      </c>
      <c r="I12502">
        <v>2014</v>
      </c>
      <c r="J12502" t="s">
        <v>75</v>
      </c>
      <c r="K12502">
        <v>0.75</v>
      </c>
      <c r="L12502">
        <v>0.4</v>
      </c>
      <c r="M12502" s="54">
        <v>1.1000000000000001</v>
      </c>
      <c r="N12502" t="s">
        <v>44</v>
      </c>
      <c r="O12502" t="s">
        <v>44</v>
      </c>
      <c r="P12502">
        <v>-99</v>
      </c>
    </row>
    <row r="12503" spans="1:16" x14ac:dyDescent="0.25">
      <c r="A12503" s="20" t="s">
        <v>19556</v>
      </c>
      <c r="B12503">
        <v>8</v>
      </c>
      <c r="C12503" t="s">
        <v>21822</v>
      </c>
      <c r="D12503" t="s">
        <v>91</v>
      </c>
      <c r="E12503" t="s">
        <v>80</v>
      </c>
      <c r="F12503" t="s">
        <v>42</v>
      </c>
      <c r="G12503">
        <v>3</v>
      </c>
      <c r="H12503">
        <v>4</v>
      </c>
      <c r="I12503">
        <v>2014</v>
      </c>
      <c r="J12503" t="s">
        <v>75</v>
      </c>
      <c r="K12503">
        <v>0.96299999999999997</v>
      </c>
      <c r="L12503">
        <v>0.4</v>
      </c>
      <c r="M12503" s="54">
        <v>1.5</v>
      </c>
      <c r="N12503" t="s">
        <v>44</v>
      </c>
      <c r="O12503" t="s">
        <v>44</v>
      </c>
      <c r="P12503">
        <v>-99</v>
      </c>
    </row>
    <row r="12504" spans="1:16" x14ac:dyDescent="0.25">
      <c r="A12504" s="20" t="s">
        <v>19556</v>
      </c>
      <c r="B12504">
        <v>8</v>
      </c>
      <c r="C12504" t="s">
        <v>21822</v>
      </c>
      <c r="D12504" t="s">
        <v>91</v>
      </c>
      <c r="E12504" t="s">
        <v>80</v>
      </c>
      <c r="F12504" t="s">
        <v>42</v>
      </c>
      <c r="G12504">
        <v>3</v>
      </c>
      <c r="H12504">
        <v>4</v>
      </c>
      <c r="I12504">
        <v>2014</v>
      </c>
      <c r="J12504" t="s">
        <v>75</v>
      </c>
      <c r="K12504" t="s">
        <v>44</v>
      </c>
      <c r="L12504" t="s">
        <v>44</v>
      </c>
      <c r="M12504" s="54" t="s">
        <v>44</v>
      </c>
      <c r="N12504" t="s">
        <v>44</v>
      </c>
      <c r="O12504" t="s">
        <v>44</v>
      </c>
      <c r="P12504">
        <v>-99</v>
      </c>
    </row>
    <row r="12505" spans="1:16" x14ac:dyDescent="0.25">
      <c r="A12505" s="20" t="s">
        <v>19556</v>
      </c>
      <c r="B12505">
        <v>8</v>
      </c>
      <c r="C12505" t="s">
        <v>21822</v>
      </c>
      <c r="D12505" t="s">
        <v>91</v>
      </c>
      <c r="E12505" t="s">
        <v>80</v>
      </c>
      <c r="F12505" t="s">
        <v>42</v>
      </c>
      <c r="G12505">
        <v>3</v>
      </c>
      <c r="H12505">
        <v>4</v>
      </c>
      <c r="I12505">
        <v>2014</v>
      </c>
      <c r="J12505" t="s">
        <v>75</v>
      </c>
      <c r="K12505" t="s">
        <v>44</v>
      </c>
      <c r="L12505" t="s">
        <v>44</v>
      </c>
      <c r="M12505" s="54" t="s">
        <v>44</v>
      </c>
      <c r="N12505" t="s">
        <v>44</v>
      </c>
      <c r="O12505" t="s">
        <v>44</v>
      </c>
      <c r="P12505">
        <v>-99</v>
      </c>
    </row>
    <row r="12506" spans="1:16" x14ac:dyDescent="0.25">
      <c r="A12506" s="20" t="s">
        <v>19556</v>
      </c>
      <c r="B12506">
        <v>8</v>
      </c>
      <c r="C12506" t="s">
        <v>21822</v>
      </c>
      <c r="D12506" t="s">
        <v>91</v>
      </c>
      <c r="E12506" t="s">
        <v>80</v>
      </c>
      <c r="F12506" t="s">
        <v>42</v>
      </c>
      <c r="G12506">
        <v>3</v>
      </c>
      <c r="H12506">
        <v>4</v>
      </c>
      <c r="I12506">
        <v>2014</v>
      </c>
      <c r="J12506" t="s">
        <v>75</v>
      </c>
      <c r="K12506">
        <v>1.3009999999999999</v>
      </c>
      <c r="L12506">
        <v>0.5</v>
      </c>
      <c r="M12506" s="54">
        <v>2.1</v>
      </c>
      <c r="N12506" t="s">
        <v>44</v>
      </c>
      <c r="O12506" t="s">
        <v>44</v>
      </c>
      <c r="P12506">
        <v>-99</v>
      </c>
    </row>
    <row r="12507" spans="1:16" x14ac:dyDescent="0.25">
      <c r="A12507" s="20" t="s">
        <v>19556</v>
      </c>
      <c r="B12507">
        <v>8</v>
      </c>
      <c r="C12507" t="s">
        <v>21822</v>
      </c>
      <c r="D12507" t="s">
        <v>91</v>
      </c>
      <c r="E12507" t="s">
        <v>80</v>
      </c>
      <c r="F12507" t="s">
        <v>42</v>
      </c>
      <c r="G12507">
        <v>3</v>
      </c>
      <c r="H12507">
        <v>4</v>
      </c>
      <c r="I12507">
        <v>2014</v>
      </c>
      <c r="J12507" t="s">
        <v>75</v>
      </c>
      <c r="K12507" t="s">
        <v>44</v>
      </c>
      <c r="L12507" t="s">
        <v>44</v>
      </c>
      <c r="M12507" s="54" t="s">
        <v>44</v>
      </c>
      <c r="N12507" t="s">
        <v>44</v>
      </c>
      <c r="O12507" t="s">
        <v>44</v>
      </c>
      <c r="P12507">
        <v>-99</v>
      </c>
    </row>
    <row r="12508" spans="1:16" x14ac:dyDescent="0.25">
      <c r="A12508" s="20" t="s">
        <v>19556</v>
      </c>
      <c r="B12508">
        <v>8</v>
      </c>
      <c r="C12508" t="s">
        <v>21822</v>
      </c>
      <c r="D12508" t="s">
        <v>91</v>
      </c>
      <c r="E12508" t="s">
        <v>80</v>
      </c>
      <c r="F12508" t="s">
        <v>42</v>
      </c>
      <c r="G12508">
        <v>3</v>
      </c>
      <c r="H12508">
        <v>4</v>
      </c>
      <c r="I12508">
        <v>2014</v>
      </c>
      <c r="J12508" t="s">
        <v>75</v>
      </c>
      <c r="K12508" t="s">
        <v>44</v>
      </c>
      <c r="L12508" t="s">
        <v>44</v>
      </c>
      <c r="M12508" s="54" t="s">
        <v>44</v>
      </c>
      <c r="N12508" t="s">
        <v>44</v>
      </c>
      <c r="O12508" t="s">
        <v>44</v>
      </c>
      <c r="P12508">
        <v>-99</v>
      </c>
    </row>
    <row r="12509" spans="1:16" x14ac:dyDescent="0.25">
      <c r="A12509" s="20" t="s">
        <v>19556</v>
      </c>
      <c r="B12509">
        <v>8</v>
      </c>
      <c r="C12509" t="s">
        <v>21822</v>
      </c>
      <c r="D12509" t="s">
        <v>91</v>
      </c>
      <c r="E12509" t="s">
        <v>80</v>
      </c>
      <c r="F12509" t="s">
        <v>42</v>
      </c>
      <c r="G12509">
        <v>3</v>
      </c>
      <c r="H12509">
        <v>4</v>
      </c>
      <c r="I12509">
        <v>2014</v>
      </c>
      <c r="J12509" t="s">
        <v>75</v>
      </c>
      <c r="K12509">
        <v>0.67500000000000004</v>
      </c>
      <c r="L12509">
        <v>0.3</v>
      </c>
      <c r="M12509" s="54">
        <v>1.1000000000000001</v>
      </c>
      <c r="N12509" t="s">
        <v>44</v>
      </c>
      <c r="O12509" t="s">
        <v>44</v>
      </c>
      <c r="P12509">
        <v>-99</v>
      </c>
    </row>
    <row r="12510" spans="1:16" x14ac:dyDescent="0.25">
      <c r="A12510" s="20" t="s">
        <v>19556</v>
      </c>
      <c r="B12510">
        <v>8</v>
      </c>
      <c r="C12510" t="s">
        <v>21822</v>
      </c>
      <c r="D12510" t="s">
        <v>91</v>
      </c>
      <c r="E12510" t="s">
        <v>80</v>
      </c>
      <c r="F12510" t="s">
        <v>42</v>
      </c>
      <c r="G12510">
        <v>3</v>
      </c>
      <c r="H12510">
        <v>4</v>
      </c>
      <c r="I12510">
        <v>2014</v>
      </c>
      <c r="J12510" t="s">
        <v>75</v>
      </c>
      <c r="K12510" t="s">
        <v>44</v>
      </c>
      <c r="L12510" t="s">
        <v>44</v>
      </c>
      <c r="M12510" s="54" t="s">
        <v>44</v>
      </c>
      <c r="N12510" t="s">
        <v>44</v>
      </c>
      <c r="O12510" t="s">
        <v>44</v>
      </c>
      <c r="P12510">
        <v>-99</v>
      </c>
    </row>
    <row r="12511" spans="1:16" x14ac:dyDescent="0.25">
      <c r="A12511" s="20" t="s">
        <v>19556</v>
      </c>
      <c r="B12511">
        <v>8</v>
      </c>
      <c r="C12511" t="s">
        <v>21822</v>
      </c>
      <c r="D12511" t="s">
        <v>91</v>
      </c>
      <c r="E12511" t="s">
        <v>80</v>
      </c>
      <c r="F12511" t="s">
        <v>42</v>
      </c>
      <c r="G12511">
        <v>3</v>
      </c>
      <c r="H12511">
        <v>4</v>
      </c>
      <c r="I12511">
        <v>2014</v>
      </c>
      <c r="J12511" t="s">
        <v>75</v>
      </c>
      <c r="K12511" t="s">
        <v>44</v>
      </c>
      <c r="L12511" t="s">
        <v>44</v>
      </c>
      <c r="M12511" s="54" t="s">
        <v>44</v>
      </c>
      <c r="N12511" t="s">
        <v>44</v>
      </c>
      <c r="O12511" t="s">
        <v>44</v>
      </c>
      <c r="P12511">
        <v>-99</v>
      </c>
    </row>
    <row r="12512" spans="1:16" x14ac:dyDescent="0.25">
      <c r="A12512" s="20" t="s">
        <v>19556</v>
      </c>
      <c r="B12512">
        <v>8</v>
      </c>
      <c r="C12512" t="s">
        <v>21822</v>
      </c>
      <c r="D12512" t="s">
        <v>91</v>
      </c>
      <c r="E12512" t="s">
        <v>80</v>
      </c>
      <c r="F12512" t="s">
        <v>42</v>
      </c>
      <c r="G12512">
        <v>3</v>
      </c>
      <c r="H12512">
        <v>4</v>
      </c>
      <c r="I12512">
        <v>2014</v>
      </c>
      <c r="J12512" t="s">
        <v>75</v>
      </c>
      <c r="K12512" t="s">
        <v>44</v>
      </c>
      <c r="L12512" t="s">
        <v>44</v>
      </c>
      <c r="M12512" s="54" t="s">
        <v>44</v>
      </c>
      <c r="N12512" t="s">
        <v>44</v>
      </c>
      <c r="O12512" t="s">
        <v>44</v>
      </c>
      <c r="P12512">
        <v>-99</v>
      </c>
    </row>
    <row r="12513" spans="1:16" x14ac:dyDescent="0.25">
      <c r="A12513" s="20" t="s">
        <v>19556</v>
      </c>
      <c r="B12513">
        <v>8</v>
      </c>
      <c r="C12513" t="s">
        <v>21822</v>
      </c>
      <c r="D12513" t="s">
        <v>91</v>
      </c>
      <c r="E12513" t="s">
        <v>80</v>
      </c>
      <c r="F12513" t="s">
        <v>42</v>
      </c>
      <c r="G12513">
        <v>3</v>
      </c>
      <c r="H12513">
        <v>4</v>
      </c>
      <c r="I12513">
        <v>2014</v>
      </c>
      <c r="J12513" t="s">
        <v>75</v>
      </c>
      <c r="K12513" t="s">
        <v>44</v>
      </c>
      <c r="L12513" t="s">
        <v>44</v>
      </c>
      <c r="M12513" s="54" t="s">
        <v>44</v>
      </c>
      <c r="N12513" t="s">
        <v>44</v>
      </c>
      <c r="O12513" t="s">
        <v>44</v>
      </c>
      <c r="P12513">
        <v>-99</v>
      </c>
    </row>
    <row r="12514" spans="1:16" x14ac:dyDescent="0.25">
      <c r="A12514" s="20" t="s">
        <v>19556</v>
      </c>
      <c r="B12514">
        <v>8</v>
      </c>
      <c r="C12514" t="s">
        <v>21822</v>
      </c>
      <c r="D12514" t="s">
        <v>91</v>
      </c>
      <c r="E12514" t="s">
        <v>80</v>
      </c>
      <c r="F12514" t="s">
        <v>42</v>
      </c>
      <c r="G12514">
        <v>3</v>
      </c>
      <c r="H12514">
        <v>4</v>
      </c>
      <c r="I12514">
        <v>2014</v>
      </c>
      <c r="J12514" t="s">
        <v>75</v>
      </c>
      <c r="K12514" t="s">
        <v>44</v>
      </c>
      <c r="L12514" t="s">
        <v>44</v>
      </c>
      <c r="M12514" s="54" t="s">
        <v>44</v>
      </c>
      <c r="N12514" t="s">
        <v>44</v>
      </c>
      <c r="O12514" t="s">
        <v>44</v>
      </c>
      <c r="P12514">
        <v>-99</v>
      </c>
    </row>
    <row r="12515" spans="1:16" x14ac:dyDescent="0.25">
      <c r="A12515" s="20" t="s">
        <v>19556</v>
      </c>
      <c r="B12515">
        <v>8</v>
      </c>
      <c r="C12515" t="s">
        <v>21822</v>
      </c>
      <c r="D12515" t="s">
        <v>91</v>
      </c>
      <c r="E12515" t="s">
        <v>80</v>
      </c>
      <c r="F12515" t="s">
        <v>42</v>
      </c>
      <c r="G12515">
        <v>3</v>
      </c>
      <c r="H12515">
        <v>4</v>
      </c>
      <c r="I12515">
        <v>2014</v>
      </c>
      <c r="J12515" t="s">
        <v>75</v>
      </c>
      <c r="K12515" t="s">
        <v>44</v>
      </c>
      <c r="L12515" t="s">
        <v>44</v>
      </c>
      <c r="M12515" s="54" t="s">
        <v>44</v>
      </c>
      <c r="N12515" t="s">
        <v>44</v>
      </c>
      <c r="O12515" t="s">
        <v>44</v>
      </c>
      <c r="P12515">
        <v>-99</v>
      </c>
    </row>
    <row r="12516" spans="1:16" x14ac:dyDescent="0.25">
      <c r="A12516" s="20" t="s">
        <v>19556</v>
      </c>
      <c r="B12516">
        <v>8</v>
      </c>
      <c r="C12516" t="s">
        <v>21822</v>
      </c>
      <c r="D12516" t="s">
        <v>91</v>
      </c>
      <c r="E12516" t="s">
        <v>80</v>
      </c>
      <c r="F12516" t="s">
        <v>42</v>
      </c>
      <c r="G12516">
        <v>3</v>
      </c>
      <c r="H12516">
        <v>4</v>
      </c>
      <c r="I12516">
        <v>2014</v>
      </c>
      <c r="J12516" t="s">
        <v>75</v>
      </c>
      <c r="K12516" t="s">
        <v>44</v>
      </c>
      <c r="L12516" t="s">
        <v>44</v>
      </c>
      <c r="M12516" s="54" t="s">
        <v>44</v>
      </c>
      <c r="N12516" t="s">
        <v>44</v>
      </c>
      <c r="O12516" t="s">
        <v>44</v>
      </c>
      <c r="P12516">
        <v>-99</v>
      </c>
    </row>
    <row r="12517" spans="1:16" x14ac:dyDescent="0.25">
      <c r="A12517" s="20" t="s">
        <v>19556</v>
      </c>
      <c r="B12517">
        <v>8</v>
      </c>
      <c r="C12517" t="s">
        <v>21822</v>
      </c>
      <c r="D12517" t="s">
        <v>91</v>
      </c>
      <c r="E12517" t="s">
        <v>80</v>
      </c>
      <c r="F12517" t="s">
        <v>42</v>
      </c>
      <c r="G12517">
        <v>3</v>
      </c>
      <c r="H12517">
        <v>4</v>
      </c>
      <c r="I12517">
        <v>2014</v>
      </c>
      <c r="J12517" t="s">
        <v>75</v>
      </c>
      <c r="K12517" t="s">
        <v>44</v>
      </c>
      <c r="L12517" t="s">
        <v>44</v>
      </c>
      <c r="M12517" s="54" t="s">
        <v>44</v>
      </c>
      <c r="N12517" t="s">
        <v>44</v>
      </c>
      <c r="O12517" t="s">
        <v>44</v>
      </c>
      <c r="P12517">
        <v>-99</v>
      </c>
    </row>
    <row r="12518" spans="1:16" x14ac:dyDescent="0.25">
      <c r="A12518" s="20" t="s">
        <v>19556</v>
      </c>
      <c r="B12518">
        <v>8</v>
      </c>
      <c r="C12518" t="s">
        <v>21822</v>
      </c>
      <c r="D12518" t="s">
        <v>91</v>
      </c>
      <c r="E12518" t="s">
        <v>80</v>
      </c>
      <c r="F12518" t="s">
        <v>42</v>
      </c>
      <c r="G12518">
        <v>3</v>
      </c>
      <c r="H12518">
        <v>4</v>
      </c>
      <c r="I12518">
        <v>2014</v>
      </c>
      <c r="J12518" t="s">
        <v>75</v>
      </c>
      <c r="K12518" t="s">
        <v>44</v>
      </c>
      <c r="L12518" t="s">
        <v>44</v>
      </c>
      <c r="M12518" s="54" t="s">
        <v>44</v>
      </c>
      <c r="N12518" t="s">
        <v>44</v>
      </c>
      <c r="O12518" t="s">
        <v>44</v>
      </c>
      <c r="P12518">
        <v>-99</v>
      </c>
    </row>
    <row r="12519" spans="1:16" x14ac:dyDescent="0.25">
      <c r="A12519" s="20" t="s">
        <v>19556</v>
      </c>
      <c r="B12519">
        <v>8</v>
      </c>
      <c r="C12519" t="s">
        <v>21822</v>
      </c>
      <c r="D12519" t="s">
        <v>91</v>
      </c>
      <c r="E12519" t="s">
        <v>80</v>
      </c>
      <c r="F12519" t="s">
        <v>42</v>
      </c>
      <c r="G12519">
        <v>3</v>
      </c>
      <c r="H12519">
        <v>4</v>
      </c>
      <c r="I12519">
        <v>2014</v>
      </c>
      <c r="J12519" t="s">
        <v>75</v>
      </c>
      <c r="K12519">
        <v>0.68799999999999994</v>
      </c>
      <c r="L12519">
        <v>0.3</v>
      </c>
      <c r="M12519" s="54">
        <v>1</v>
      </c>
      <c r="N12519" t="s">
        <v>44</v>
      </c>
      <c r="O12519" t="s">
        <v>44</v>
      </c>
      <c r="P12519">
        <v>-99</v>
      </c>
    </row>
    <row r="12520" spans="1:16" x14ac:dyDescent="0.25">
      <c r="A12520" s="20" t="s">
        <v>19557</v>
      </c>
      <c r="B12520">
        <v>8</v>
      </c>
      <c r="C12520" t="s">
        <v>21822</v>
      </c>
      <c r="D12520" t="s">
        <v>91</v>
      </c>
      <c r="E12520" t="s">
        <v>80</v>
      </c>
      <c r="F12520" t="s">
        <v>42</v>
      </c>
      <c r="G12520">
        <v>4</v>
      </c>
      <c r="H12520">
        <v>4</v>
      </c>
      <c r="I12520">
        <v>2014</v>
      </c>
      <c r="J12520" t="s">
        <v>75</v>
      </c>
      <c r="K12520">
        <v>1.054</v>
      </c>
      <c r="L12520">
        <v>0.5</v>
      </c>
      <c r="M12520" s="54">
        <v>1.6</v>
      </c>
      <c r="N12520" t="s">
        <v>44</v>
      </c>
      <c r="O12520" t="s">
        <v>44</v>
      </c>
      <c r="P12520">
        <v>-99</v>
      </c>
    </row>
    <row r="12521" spans="1:16" x14ac:dyDescent="0.25">
      <c r="A12521" s="20" t="s">
        <v>19557</v>
      </c>
      <c r="B12521">
        <v>8</v>
      </c>
      <c r="C12521" t="s">
        <v>21822</v>
      </c>
      <c r="D12521" t="s">
        <v>91</v>
      </c>
      <c r="E12521" t="s">
        <v>80</v>
      </c>
      <c r="F12521" t="s">
        <v>42</v>
      </c>
      <c r="G12521">
        <v>4</v>
      </c>
      <c r="H12521">
        <v>4</v>
      </c>
      <c r="I12521">
        <v>2014</v>
      </c>
      <c r="J12521" t="s">
        <v>75</v>
      </c>
      <c r="K12521" t="s">
        <v>44</v>
      </c>
      <c r="L12521" t="s">
        <v>44</v>
      </c>
      <c r="M12521" s="54" t="s">
        <v>44</v>
      </c>
      <c r="N12521" t="s">
        <v>44</v>
      </c>
      <c r="O12521" t="s">
        <v>44</v>
      </c>
      <c r="P12521">
        <v>-99</v>
      </c>
    </row>
    <row r="12522" spans="1:16" x14ac:dyDescent="0.25">
      <c r="A12522" s="20" t="s">
        <v>19557</v>
      </c>
      <c r="B12522">
        <v>8</v>
      </c>
      <c r="C12522" t="s">
        <v>21822</v>
      </c>
      <c r="D12522" t="s">
        <v>91</v>
      </c>
      <c r="E12522" t="s">
        <v>80</v>
      </c>
      <c r="F12522" t="s">
        <v>42</v>
      </c>
      <c r="G12522">
        <v>4</v>
      </c>
      <c r="H12522">
        <v>4</v>
      </c>
      <c r="I12522">
        <v>2014</v>
      </c>
      <c r="J12522" t="s">
        <v>75</v>
      </c>
      <c r="K12522" t="s">
        <v>44</v>
      </c>
      <c r="L12522" t="s">
        <v>44</v>
      </c>
      <c r="M12522" s="54" t="s">
        <v>44</v>
      </c>
      <c r="N12522" t="s">
        <v>44</v>
      </c>
      <c r="O12522" t="s">
        <v>44</v>
      </c>
      <c r="P12522">
        <v>-99</v>
      </c>
    </row>
    <row r="12523" spans="1:16" x14ac:dyDescent="0.25">
      <c r="A12523" s="20" t="s">
        <v>19557</v>
      </c>
      <c r="B12523">
        <v>8</v>
      </c>
      <c r="C12523" t="s">
        <v>21822</v>
      </c>
      <c r="D12523" t="s">
        <v>91</v>
      </c>
      <c r="E12523" t="s">
        <v>80</v>
      </c>
      <c r="F12523" t="s">
        <v>42</v>
      </c>
      <c r="G12523">
        <v>4</v>
      </c>
      <c r="H12523">
        <v>4</v>
      </c>
      <c r="I12523">
        <v>2014</v>
      </c>
      <c r="J12523" t="s">
        <v>75</v>
      </c>
      <c r="K12523">
        <v>1.4239999999999999</v>
      </c>
      <c r="L12523">
        <v>0.6</v>
      </c>
      <c r="M12523" s="54">
        <v>2.2999999999999998</v>
      </c>
      <c r="N12523" t="s">
        <v>44</v>
      </c>
      <c r="O12523" t="s">
        <v>44</v>
      </c>
      <c r="P12523">
        <v>-99</v>
      </c>
    </row>
    <row r="12524" spans="1:16" x14ac:dyDescent="0.25">
      <c r="A12524" s="20" t="s">
        <v>19557</v>
      </c>
      <c r="B12524">
        <v>8</v>
      </c>
      <c r="C12524" t="s">
        <v>21822</v>
      </c>
      <c r="D12524" t="s">
        <v>91</v>
      </c>
      <c r="E12524" t="s">
        <v>80</v>
      </c>
      <c r="F12524" t="s">
        <v>42</v>
      </c>
      <c r="G12524">
        <v>4</v>
      </c>
      <c r="H12524">
        <v>4</v>
      </c>
      <c r="I12524">
        <v>2014</v>
      </c>
      <c r="J12524" t="s">
        <v>75</v>
      </c>
      <c r="K12524" t="s">
        <v>44</v>
      </c>
      <c r="L12524" t="s">
        <v>44</v>
      </c>
      <c r="M12524" s="54" t="s">
        <v>44</v>
      </c>
      <c r="N12524" t="s">
        <v>44</v>
      </c>
      <c r="O12524" t="s">
        <v>44</v>
      </c>
      <c r="P12524">
        <v>-99</v>
      </c>
    </row>
    <row r="12525" spans="1:16" x14ac:dyDescent="0.25">
      <c r="A12525" s="20" t="s">
        <v>19557</v>
      </c>
      <c r="B12525">
        <v>8</v>
      </c>
      <c r="C12525" t="s">
        <v>21822</v>
      </c>
      <c r="D12525" t="s">
        <v>91</v>
      </c>
      <c r="E12525" t="s">
        <v>80</v>
      </c>
      <c r="F12525" t="s">
        <v>42</v>
      </c>
      <c r="G12525">
        <v>4</v>
      </c>
      <c r="H12525">
        <v>4</v>
      </c>
      <c r="I12525">
        <v>2014</v>
      </c>
      <c r="J12525" t="s">
        <v>75</v>
      </c>
      <c r="K12525" t="s">
        <v>44</v>
      </c>
      <c r="L12525" t="s">
        <v>44</v>
      </c>
      <c r="M12525" s="54" t="s">
        <v>44</v>
      </c>
      <c r="N12525" t="s">
        <v>44</v>
      </c>
      <c r="O12525" t="s">
        <v>44</v>
      </c>
      <c r="P12525">
        <v>-99</v>
      </c>
    </row>
    <row r="12526" spans="1:16" x14ac:dyDescent="0.25">
      <c r="A12526" s="20" t="s">
        <v>19557</v>
      </c>
      <c r="B12526">
        <v>8</v>
      </c>
      <c r="C12526" t="s">
        <v>21822</v>
      </c>
      <c r="D12526" t="s">
        <v>91</v>
      </c>
      <c r="E12526" t="s">
        <v>80</v>
      </c>
      <c r="F12526" t="s">
        <v>42</v>
      </c>
      <c r="G12526">
        <v>4</v>
      </c>
      <c r="H12526">
        <v>4</v>
      </c>
      <c r="I12526">
        <v>2014</v>
      </c>
      <c r="J12526" t="s">
        <v>75</v>
      </c>
      <c r="K12526">
        <v>0.73899999999999999</v>
      </c>
      <c r="L12526">
        <v>0.3</v>
      </c>
      <c r="M12526" s="54">
        <v>1.1000000000000001</v>
      </c>
      <c r="N12526" t="s">
        <v>44</v>
      </c>
      <c r="O12526" t="s">
        <v>44</v>
      </c>
      <c r="P12526">
        <v>-99</v>
      </c>
    </row>
    <row r="12527" spans="1:16" x14ac:dyDescent="0.25">
      <c r="A12527" s="20" t="s">
        <v>19557</v>
      </c>
      <c r="B12527">
        <v>8</v>
      </c>
      <c r="C12527" t="s">
        <v>21822</v>
      </c>
      <c r="D12527" t="s">
        <v>91</v>
      </c>
      <c r="E12527" t="s">
        <v>80</v>
      </c>
      <c r="F12527" t="s">
        <v>42</v>
      </c>
      <c r="G12527">
        <v>4</v>
      </c>
      <c r="H12527">
        <v>4</v>
      </c>
      <c r="I12527">
        <v>2014</v>
      </c>
      <c r="J12527" t="s">
        <v>75</v>
      </c>
      <c r="K12527" t="s">
        <v>44</v>
      </c>
      <c r="L12527" t="s">
        <v>44</v>
      </c>
      <c r="M12527" s="54" t="s">
        <v>44</v>
      </c>
      <c r="N12527" t="s">
        <v>44</v>
      </c>
      <c r="O12527" t="s">
        <v>44</v>
      </c>
      <c r="P12527">
        <v>-99</v>
      </c>
    </row>
    <row r="12528" spans="1:16" x14ac:dyDescent="0.25">
      <c r="A12528" s="20" t="s">
        <v>19557</v>
      </c>
      <c r="B12528">
        <v>8</v>
      </c>
      <c r="C12528" t="s">
        <v>21822</v>
      </c>
      <c r="D12528" t="s">
        <v>91</v>
      </c>
      <c r="E12528" t="s">
        <v>80</v>
      </c>
      <c r="F12528" t="s">
        <v>42</v>
      </c>
      <c r="G12528">
        <v>4</v>
      </c>
      <c r="H12528">
        <v>4</v>
      </c>
      <c r="I12528">
        <v>2014</v>
      </c>
      <c r="J12528" t="s">
        <v>75</v>
      </c>
      <c r="K12528" t="s">
        <v>44</v>
      </c>
      <c r="L12528" t="s">
        <v>44</v>
      </c>
      <c r="M12528" s="54" t="s">
        <v>44</v>
      </c>
      <c r="N12528" t="s">
        <v>44</v>
      </c>
      <c r="O12528" t="s">
        <v>44</v>
      </c>
      <c r="P12528">
        <v>-99</v>
      </c>
    </row>
    <row r="12529" spans="1:16" x14ac:dyDescent="0.25">
      <c r="A12529" s="20" t="s">
        <v>19557</v>
      </c>
      <c r="B12529">
        <v>8</v>
      </c>
      <c r="C12529" t="s">
        <v>21822</v>
      </c>
      <c r="D12529" t="s">
        <v>91</v>
      </c>
      <c r="E12529" t="s">
        <v>80</v>
      </c>
      <c r="F12529" t="s">
        <v>42</v>
      </c>
      <c r="G12529">
        <v>4</v>
      </c>
      <c r="H12529">
        <v>4</v>
      </c>
      <c r="I12529">
        <v>2014</v>
      </c>
      <c r="J12529" t="s">
        <v>75</v>
      </c>
      <c r="K12529" t="s">
        <v>44</v>
      </c>
      <c r="L12529" t="s">
        <v>44</v>
      </c>
      <c r="M12529" s="54" t="s">
        <v>44</v>
      </c>
      <c r="N12529" t="s">
        <v>44</v>
      </c>
      <c r="O12529" t="s">
        <v>44</v>
      </c>
      <c r="P12529">
        <v>-99</v>
      </c>
    </row>
    <row r="12530" spans="1:16" x14ac:dyDescent="0.25">
      <c r="A12530" s="20" t="s">
        <v>19557</v>
      </c>
      <c r="B12530">
        <v>8</v>
      </c>
      <c r="C12530" t="s">
        <v>21822</v>
      </c>
      <c r="D12530" t="s">
        <v>91</v>
      </c>
      <c r="E12530" t="s">
        <v>80</v>
      </c>
      <c r="F12530" t="s">
        <v>42</v>
      </c>
      <c r="G12530">
        <v>4</v>
      </c>
      <c r="H12530">
        <v>4</v>
      </c>
      <c r="I12530">
        <v>2014</v>
      </c>
      <c r="J12530" t="s">
        <v>75</v>
      </c>
      <c r="K12530" t="s">
        <v>44</v>
      </c>
      <c r="L12530" t="s">
        <v>44</v>
      </c>
      <c r="M12530" s="54" t="s">
        <v>44</v>
      </c>
      <c r="N12530" t="s">
        <v>44</v>
      </c>
      <c r="O12530" t="s">
        <v>44</v>
      </c>
      <c r="P12530">
        <v>-99</v>
      </c>
    </row>
    <row r="12531" spans="1:16" x14ac:dyDescent="0.25">
      <c r="A12531" s="20" t="s">
        <v>19557</v>
      </c>
      <c r="B12531">
        <v>8</v>
      </c>
      <c r="C12531" t="s">
        <v>21822</v>
      </c>
      <c r="D12531" t="s">
        <v>91</v>
      </c>
      <c r="E12531" t="s">
        <v>80</v>
      </c>
      <c r="F12531" t="s">
        <v>42</v>
      </c>
      <c r="G12531">
        <v>4</v>
      </c>
      <c r="H12531">
        <v>4</v>
      </c>
      <c r="I12531">
        <v>2014</v>
      </c>
      <c r="J12531" t="s">
        <v>75</v>
      </c>
      <c r="K12531" t="s">
        <v>44</v>
      </c>
      <c r="L12531" t="s">
        <v>44</v>
      </c>
      <c r="M12531" s="54" t="s">
        <v>44</v>
      </c>
      <c r="N12531" t="s">
        <v>44</v>
      </c>
      <c r="O12531" t="s">
        <v>44</v>
      </c>
      <c r="P12531">
        <v>-99</v>
      </c>
    </row>
    <row r="12532" spans="1:16" x14ac:dyDescent="0.25">
      <c r="A12532" s="20" t="s">
        <v>19557</v>
      </c>
      <c r="B12532">
        <v>8</v>
      </c>
      <c r="C12532" t="s">
        <v>21822</v>
      </c>
      <c r="D12532" t="s">
        <v>91</v>
      </c>
      <c r="E12532" t="s">
        <v>80</v>
      </c>
      <c r="F12532" t="s">
        <v>42</v>
      </c>
      <c r="G12532">
        <v>4</v>
      </c>
      <c r="H12532">
        <v>4</v>
      </c>
      <c r="I12532">
        <v>2014</v>
      </c>
      <c r="J12532" t="s">
        <v>75</v>
      </c>
      <c r="K12532" t="s">
        <v>44</v>
      </c>
      <c r="L12532" t="s">
        <v>44</v>
      </c>
      <c r="M12532" s="54" t="s">
        <v>44</v>
      </c>
      <c r="N12532" t="s">
        <v>44</v>
      </c>
      <c r="O12532" t="s">
        <v>44</v>
      </c>
      <c r="P12532">
        <v>-99</v>
      </c>
    </row>
    <row r="12533" spans="1:16" x14ac:dyDescent="0.25">
      <c r="A12533" s="20" t="s">
        <v>19557</v>
      </c>
      <c r="B12533">
        <v>8</v>
      </c>
      <c r="C12533" t="s">
        <v>21822</v>
      </c>
      <c r="D12533" t="s">
        <v>91</v>
      </c>
      <c r="E12533" t="s">
        <v>80</v>
      </c>
      <c r="F12533" t="s">
        <v>42</v>
      </c>
      <c r="G12533">
        <v>4</v>
      </c>
      <c r="H12533">
        <v>4</v>
      </c>
      <c r="I12533">
        <v>2014</v>
      </c>
      <c r="J12533" t="s">
        <v>75</v>
      </c>
      <c r="K12533" t="s">
        <v>44</v>
      </c>
      <c r="L12533" t="s">
        <v>44</v>
      </c>
      <c r="M12533" s="54" t="s">
        <v>44</v>
      </c>
      <c r="N12533" t="s">
        <v>44</v>
      </c>
      <c r="O12533" t="s">
        <v>44</v>
      </c>
      <c r="P12533">
        <v>-99</v>
      </c>
    </row>
    <row r="12534" spans="1:16" x14ac:dyDescent="0.25">
      <c r="A12534" s="20" t="s">
        <v>19557</v>
      </c>
      <c r="B12534">
        <v>8</v>
      </c>
      <c r="C12534" t="s">
        <v>21822</v>
      </c>
      <c r="D12534" t="s">
        <v>91</v>
      </c>
      <c r="E12534" t="s">
        <v>80</v>
      </c>
      <c r="F12534" t="s">
        <v>42</v>
      </c>
      <c r="G12534">
        <v>4</v>
      </c>
      <c r="H12534">
        <v>4</v>
      </c>
      <c r="I12534">
        <v>2014</v>
      </c>
      <c r="J12534" t="s">
        <v>75</v>
      </c>
      <c r="K12534" t="s">
        <v>44</v>
      </c>
      <c r="L12534" t="s">
        <v>44</v>
      </c>
      <c r="M12534" s="54" t="s">
        <v>44</v>
      </c>
      <c r="N12534" t="s">
        <v>44</v>
      </c>
      <c r="O12534" t="s">
        <v>44</v>
      </c>
      <c r="P12534">
        <v>-99</v>
      </c>
    </row>
    <row r="12535" spans="1:16" x14ac:dyDescent="0.25">
      <c r="A12535" s="20" t="s">
        <v>19557</v>
      </c>
      <c r="B12535">
        <v>8</v>
      </c>
      <c r="C12535" t="s">
        <v>21822</v>
      </c>
      <c r="D12535" t="s">
        <v>91</v>
      </c>
      <c r="E12535" t="s">
        <v>80</v>
      </c>
      <c r="F12535" t="s">
        <v>42</v>
      </c>
      <c r="G12535">
        <v>4</v>
      </c>
      <c r="H12535">
        <v>4</v>
      </c>
      <c r="I12535">
        <v>2014</v>
      </c>
      <c r="J12535" t="s">
        <v>75</v>
      </c>
      <c r="K12535" t="s">
        <v>44</v>
      </c>
      <c r="L12535" t="s">
        <v>44</v>
      </c>
      <c r="M12535" s="54" t="s">
        <v>44</v>
      </c>
      <c r="N12535" t="s">
        <v>44</v>
      </c>
      <c r="O12535" t="s">
        <v>44</v>
      </c>
      <c r="P12535">
        <v>-99</v>
      </c>
    </row>
    <row r="12536" spans="1:16" x14ac:dyDescent="0.25">
      <c r="A12536" s="20" t="s">
        <v>19557</v>
      </c>
      <c r="B12536">
        <v>8</v>
      </c>
      <c r="C12536" t="s">
        <v>21822</v>
      </c>
      <c r="D12536" t="s">
        <v>91</v>
      </c>
      <c r="E12536" t="s">
        <v>80</v>
      </c>
      <c r="F12536" t="s">
        <v>42</v>
      </c>
      <c r="G12536">
        <v>4</v>
      </c>
      <c r="H12536">
        <v>4</v>
      </c>
      <c r="I12536">
        <v>2014</v>
      </c>
      <c r="J12536" t="s">
        <v>75</v>
      </c>
      <c r="K12536">
        <v>0.753</v>
      </c>
      <c r="L12536">
        <v>0.4</v>
      </c>
      <c r="M12536" s="54">
        <v>1.1000000000000001</v>
      </c>
      <c r="N12536" t="s">
        <v>44</v>
      </c>
      <c r="O12536" t="s">
        <v>44</v>
      </c>
      <c r="P12536">
        <v>-99</v>
      </c>
    </row>
    <row r="12537" spans="1:16" x14ac:dyDescent="0.25">
      <c r="A12537" s="20" t="s">
        <v>19558</v>
      </c>
      <c r="B12537">
        <v>8</v>
      </c>
      <c r="C12537" t="s">
        <v>21822</v>
      </c>
      <c r="D12537" t="s">
        <v>91</v>
      </c>
      <c r="E12537" t="s">
        <v>80</v>
      </c>
      <c r="F12537" t="s">
        <v>42</v>
      </c>
      <c r="G12537">
        <v>5</v>
      </c>
      <c r="H12537">
        <v>4</v>
      </c>
      <c r="I12537">
        <v>2014</v>
      </c>
      <c r="J12537" t="s">
        <v>75</v>
      </c>
      <c r="K12537">
        <v>1.1499999999999999</v>
      </c>
      <c r="L12537">
        <v>0.5</v>
      </c>
      <c r="M12537" s="54">
        <v>1.8</v>
      </c>
      <c r="N12537" t="s">
        <v>44</v>
      </c>
      <c r="O12537" t="s">
        <v>44</v>
      </c>
      <c r="P12537">
        <v>-99</v>
      </c>
    </row>
    <row r="12538" spans="1:16" x14ac:dyDescent="0.25">
      <c r="A12538" s="20" t="s">
        <v>19558</v>
      </c>
      <c r="B12538">
        <v>8</v>
      </c>
      <c r="C12538" t="s">
        <v>21822</v>
      </c>
      <c r="D12538" t="s">
        <v>91</v>
      </c>
      <c r="E12538" t="s">
        <v>80</v>
      </c>
      <c r="F12538" t="s">
        <v>42</v>
      </c>
      <c r="G12538">
        <v>5</v>
      </c>
      <c r="H12538">
        <v>4</v>
      </c>
      <c r="I12538">
        <v>2014</v>
      </c>
      <c r="J12538" t="s">
        <v>75</v>
      </c>
      <c r="K12538" t="s">
        <v>44</v>
      </c>
      <c r="L12538" t="s">
        <v>44</v>
      </c>
      <c r="M12538" s="54" t="s">
        <v>44</v>
      </c>
      <c r="N12538" t="s">
        <v>44</v>
      </c>
      <c r="O12538" t="s">
        <v>44</v>
      </c>
      <c r="P12538">
        <v>-99</v>
      </c>
    </row>
    <row r="12539" spans="1:16" x14ac:dyDescent="0.25">
      <c r="A12539" s="20" t="s">
        <v>19558</v>
      </c>
      <c r="B12539">
        <v>8</v>
      </c>
      <c r="C12539" t="s">
        <v>21822</v>
      </c>
      <c r="D12539" t="s">
        <v>91</v>
      </c>
      <c r="E12539" t="s">
        <v>80</v>
      </c>
      <c r="F12539" t="s">
        <v>42</v>
      </c>
      <c r="G12539">
        <v>5</v>
      </c>
      <c r="H12539">
        <v>4</v>
      </c>
      <c r="I12539">
        <v>2014</v>
      </c>
      <c r="J12539" t="s">
        <v>75</v>
      </c>
      <c r="K12539" t="s">
        <v>44</v>
      </c>
      <c r="L12539" t="s">
        <v>44</v>
      </c>
      <c r="M12539" s="54" t="s">
        <v>44</v>
      </c>
      <c r="N12539" t="s">
        <v>44</v>
      </c>
      <c r="O12539" t="s">
        <v>44</v>
      </c>
      <c r="P12539">
        <v>-99</v>
      </c>
    </row>
    <row r="12540" spans="1:16" x14ac:dyDescent="0.25">
      <c r="A12540" s="20" t="s">
        <v>19558</v>
      </c>
      <c r="B12540">
        <v>8</v>
      </c>
      <c r="C12540" t="s">
        <v>21822</v>
      </c>
      <c r="D12540" t="s">
        <v>91</v>
      </c>
      <c r="E12540" t="s">
        <v>80</v>
      </c>
      <c r="F12540" t="s">
        <v>42</v>
      </c>
      <c r="G12540">
        <v>5</v>
      </c>
      <c r="H12540">
        <v>4</v>
      </c>
      <c r="I12540">
        <v>2014</v>
      </c>
      <c r="J12540" t="s">
        <v>75</v>
      </c>
      <c r="K12540">
        <v>1.5529999999999999</v>
      </c>
      <c r="L12540">
        <v>0.6</v>
      </c>
      <c r="M12540" s="54">
        <v>2.5</v>
      </c>
      <c r="N12540" t="s">
        <v>44</v>
      </c>
      <c r="O12540" t="s">
        <v>44</v>
      </c>
      <c r="P12540">
        <v>-99</v>
      </c>
    </row>
    <row r="12541" spans="1:16" x14ac:dyDescent="0.25">
      <c r="A12541" s="20" t="s">
        <v>19558</v>
      </c>
      <c r="B12541">
        <v>8</v>
      </c>
      <c r="C12541" t="s">
        <v>21822</v>
      </c>
      <c r="D12541" t="s">
        <v>91</v>
      </c>
      <c r="E12541" t="s">
        <v>80</v>
      </c>
      <c r="F12541" t="s">
        <v>42</v>
      </c>
      <c r="G12541">
        <v>5</v>
      </c>
      <c r="H12541">
        <v>4</v>
      </c>
      <c r="I12541">
        <v>2014</v>
      </c>
      <c r="J12541" t="s">
        <v>75</v>
      </c>
      <c r="K12541" t="s">
        <v>44</v>
      </c>
      <c r="L12541" t="s">
        <v>44</v>
      </c>
      <c r="M12541" s="54" t="s">
        <v>44</v>
      </c>
      <c r="N12541" t="s">
        <v>44</v>
      </c>
      <c r="O12541" t="s">
        <v>44</v>
      </c>
      <c r="P12541">
        <v>-99</v>
      </c>
    </row>
    <row r="12542" spans="1:16" x14ac:dyDescent="0.25">
      <c r="A12542" s="20" t="s">
        <v>19558</v>
      </c>
      <c r="B12542">
        <v>8</v>
      </c>
      <c r="C12542" t="s">
        <v>21822</v>
      </c>
      <c r="D12542" t="s">
        <v>91</v>
      </c>
      <c r="E12542" t="s">
        <v>80</v>
      </c>
      <c r="F12542" t="s">
        <v>42</v>
      </c>
      <c r="G12542">
        <v>5</v>
      </c>
      <c r="H12542">
        <v>4</v>
      </c>
      <c r="I12542">
        <v>2014</v>
      </c>
      <c r="J12542" t="s">
        <v>75</v>
      </c>
      <c r="K12542" t="s">
        <v>44</v>
      </c>
      <c r="L12542" t="s">
        <v>44</v>
      </c>
      <c r="M12542" s="54" t="s">
        <v>44</v>
      </c>
      <c r="N12542" t="s">
        <v>44</v>
      </c>
      <c r="O12542" t="s">
        <v>44</v>
      </c>
      <c r="P12542">
        <v>-99</v>
      </c>
    </row>
    <row r="12543" spans="1:16" x14ac:dyDescent="0.25">
      <c r="A12543" s="20" t="s">
        <v>19558</v>
      </c>
      <c r="B12543">
        <v>8</v>
      </c>
      <c r="C12543" t="s">
        <v>21822</v>
      </c>
      <c r="D12543" t="s">
        <v>91</v>
      </c>
      <c r="E12543" t="s">
        <v>80</v>
      </c>
      <c r="F12543" t="s">
        <v>42</v>
      </c>
      <c r="G12543">
        <v>5</v>
      </c>
      <c r="H12543">
        <v>4</v>
      </c>
      <c r="I12543">
        <v>2014</v>
      </c>
      <c r="J12543" t="s">
        <v>75</v>
      </c>
      <c r="K12543">
        <v>0.80600000000000005</v>
      </c>
      <c r="L12543">
        <v>0.4</v>
      </c>
      <c r="M12543" s="54">
        <v>1.2</v>
      </c>
      <c r="N12543" t="s">
        <v>44</v>
      </c>
      <c r="O12543" t="s">
        <v>44</v>
      </c>
      <c r="P12543">
        <v>-99</v>
      </c>
    </row>
    <row r="12544" spans="1:16" x14ac:dyDescent="0.25">
      <c r="A12544" s="20" t="s">
        <v>19558</v>
      </c>
      <c r="B12544">
        <v>8</v>
      </c>
      <c r="C12544" t="s">
        <v>21822</v>
      </c>
      <c r="D12544" t="s">
        <v>91</v>
      </c>
      <c r="E12544" t="s">
        <v>80</v>
      </c>
      <c r="F12544" t="s">
        <v>42</v>
      </c>
      <c r="G12544">
        <v>5</v>
      </c>
      <c r="H12544">
        <v>4</v>
      </c>
      <c r="I12544">
        <v>2014</v>
      </c>
      <c r="J12544" t="s">
        <v>75</v>
      </c>
      <c r="K12544" t="s">
        <v>44</v>
      </c>
      <c r="L12544" t="s">
        <v>44</v>
      </c>
      <c r="M12544" s="54" t="s">
        <v>44</v>
      </c>
      <c r="N12544" t="s">
        <v>44</v>
      </c>
      <c r="O12544" t="s">
        <v>44</v>
      </c>
      <c r="P12544">
        <v>-99</v>
      </c>
    </row>
    <row r="12545" spans="1:16" x14ac:dyDescent="0.25">
      <c r="A12545" s="20" t="s">
        <v>19558</v>
      </c>
      <c r="B12545">
        <v>8</v>
      </c>
      <c r="C12545" t="s">
        <v>21822</v>
      </c>
      <c r="D12545" t="s">
        <v>91</v>
      </c>
      <c r="E12545" t="s">
        <v>80</v>
      </c>
      <c r="F12545" t="s">
        <v>42</v>
      </c>
      <c r="G12545">
        <v>5</v>
      </c>
      <c r="H12545">
        <v>4</v>
      </c>
      <c r="I12545">
        <v>2014</v>
      </c>
      <c r="J12545" t="s">
        <v>75</v>
      </c>
      <c r="K12545" t="s">
        <v>44</v>
      </c>
      <c r="L12545" t="s">
        <v>44</v>
      </c>
      <c r="M12545" s="54" t="s">
        <v>44</v>
      </c>
      <c r="N12545" t="s">
        <v>44</v>
      </c>
      <c r="O12545" t="s">
        <v>44</v>
      </c>
      <c r="P12545">
        <v>-99</v>
      </c>
    </row>
    <row r="12546" spans="1:16" x14ac:dyDescent="0.25">
      <c r="A12546" s="20" t="s">
        <v>19558</v>
      </c>
      <c r="B12546">
        <v>8</v>
      </c>
      <c r="C12546" t="s">
        <v>21822</v>
      </c>
      <c r="D12546" t="s">
        <v>91</v>
      </c>
      <c r="E12546" t="s">
        <v>80</v>
      </c>
      <c r="F12546" t="s">
        <v>42</v>
      </c>
      <c r="G12546">
        <v>5</v>
      </c>
      <c r="H12546">
        <v>4</v>
      </c>
      <c r="I12546">
        <v>2014</v>
      </c>
      <c r="J12546" t="s">
        <v>75</v>
      </c>
      <c r="K12546" t="s">
        <v>44</v>
      </c>
      <c r="L12546" t="s">
        <v>44</v>
      </c>
      <c r="M12546" s="54" t="s">
        <v>44</v>
      </c>
      <c r="N12546" t="s">
        <v>44</v>
      </c>
      <c r="O12546" t="s">
        <v>44</v>
      </c>
      <c r="P12546">
        <v>-99</v>
      </c>
    </row>
    <row r="12547" spans="1:16" x14ac:dyDescent="0.25">
      <c r="A12547" s="20" t="s">
        <v>19558</v>
      </c>
      <c r="B12547">
        <v>8</v>
      </c>
      <c r="C12547" t="s">
        <v>21822</v>
      </c>
      <c r="D12547" t="s">
        <v>91</v>
      </c>
      <c r="E12547" t="s">
        <v>80</v>
      </c>
      <c r="F12547" t="s">
        <v>42</v>
      </c>
      <c r="G12547">
        <v>5</v>
      </c>
      <c r="H12547">
        <v>4</v>
      </c>
      <c r="I12547">
        <v>2014</v>
      </c>
      <c r="J12547" t="s">
        <v>75</v>
      </c>
      <c r="K12547" t="s">
        <v>44</v>
      </c>
      <c r="L12547" t="s">
        <v>44</v>
      </c>
      <c r="M12547" s="54" t="s">
        <v>44</v>
      </c>
      <c r="N12547" t="s">
        <v>44</v>
      </c>
      <c r="O12547" t="s">
        <v>44</v>
      </c>
      <c r="P12547">
        <v>-99</v>
      </c>
    </row>
    <row r="12548" spans="1:16" x14ac:dyDescent="0.25">
      <c r="A12548" s="20" t="s">
        <v>19558</v>
      </c>
      <c r="B12548">
        <v>8</v>
      </c>
      <c r="C12548" t="s">
        <v>21822</v>
      </c>
      <c r="D12548" t="s">
        <v>91</v>
      </c>
      <c r="E12548" t="s">
        <v>80</v>
      </c>
      <c r="F12548" t="s">
        <v>42</v>
      </c>
      <c r="G12548">
        <v>5</v>
      </c>
      <c r="H12548">
        <v>4</v>
      </c>
      <c r="I12548">
        <v>2014</v>
      </c>
      <c r="J12548" t="s">
        <v>75</v>
      </c>
      <c r="K12548" t="s">
        <v>44</v>
      </c>
      <c r="L12548" t="s">
        <v>44</v>
      </c>
      <c r="M12548" s="54" t="s">
        <v>44</v>
      </c>
      <c r="N12548" t="s">
        <v>44</v>
      </c>
      <c r="O12548" t="s">
        <v>44</v>
      </c>
      <c r="P12548">
        <v>-99</v>
      </c>
    </row>
    <row r="12549" spans="1:16" x14ac:dyDescent="0.25">
      <c r="A12549" s="20" t="s">
        <v>19558</v>
      </c>
      <c r="B12549">
        <v>8</v>
      </c>
      <c r="C12549" t="s">
        <v>21822</v>
      </c>
      <c r="D12549" t="s">
        <v>91</v>
      </c>
      <c r="E12549" t="s">
        <v>80</v>
      </c>
      <c r="F12549" t="s">
        <v>42</v>
      </c>
      <c r="G12549">
        <v>5</v>
      </c>
      <c r="H12549">
        <v>4</v>
      </c>
      <c r="I12549">
        <v>2014</v>
      </c>
      <c r="J12549" t="s">
        <v>75</v>
      </c>
      <c r="K12549" t="s">
        <v>44</v>
      </c>
      <c r="L12549" t="s">
        <v>44</v>
      </c>
      <c r="M12549" s="54" t="s">
        <v>44</v>
      </c>
      <c r="N12549" t="s">
        <v>44</v>
      </c>
      <c r="O12549" t="s">
        <v>44</v>
      </c>
      <c r="P12549">
        <v>-99</v>
      </c>
    </row>
    <row r="12550" spans="1:16" x14ac:dyDescent="0.25">
      <c r="A12550" s="20" t="s">
        <v>19558</v>
      </c>
      <c r="B12550">
        <v>8</v>
      </c>
      <c r="C12550" t="s">
        <v>21822</v>
      </c>
      <c r="D12550" t="s">
        <v>91</v>
      </c>
      <c r="E12550" t="s">
        <v>80</v>
      </c>
      <c r="F12550" t="s">
        <v>42</v>
      </c>
      <c r="G12550">
        <v>5</v>
      </c>
      <c r="H12550">
        <v>4</v>
      </c>
      <c r="I12550">
        <v>2014</v>
      </c>
      <c r="J12550" t="s">
        <v>75</v>
      </c>
      <c r="K12550" t="s">
        <v>44</v>
      </c>
      <c r="L12550" t="s">
        <v>44</v>
      </c>
      <c r="M12550" s="54" t="s">
        <v>44</v>
      </c>
      <c r="N12550" t="s">
        <v>44</v>
      </c>
      <c r="O12550" t="s">
        <v>44</v>
      </c>
      <c r="P12550">
        <v>-99</v>
      </c>
    </row>
    <row r="12551" spans="1:16" x14ac:dyDescent="0.25">
      <c r="A12551" s="20" t="s">
        <v>19558</v>
      </c>
      <c r="B12551">
        <v>8</v>
      </c>
      <c r="C12551" t="s">
        <v>21822</v>
      </c>
      <c r="D12551" t="s">
        <v>91</v>
      </c>
      <c r="E12551" t="s">
        <v>80</v>
      </c>
      <c r="F12551" t="s">
        <v>42</v>
      </c>
      <c r="G12551">
        <v>5</v>
      </c>
      <c r="H12551">
        <v>4</v>
      </c>
      <c r="I12551">
        <v>2014</v>
      </c>
      <c r="J12551" t="s">
        <v>75</v>
      </c>
      <c r="K12551" t="s">
        <v>44</v>
      </c>
      <c r="L12551" t="s">
        <v>44</v>
      </c>
      <c r="M12551" s="54" t="s">
        <v>44</v>
      </c>
      <c r="N12551" t="s">
        <v>44</v>
      </c>
      <c r="O12551" t="s">
        <v>44</v>
      </c>
      <c r="P12551">
        <v>-99</v>
      </c>
    </row>
    <row r="12552" spans="1:16" x14ac:dyDescent="0.25">
      <c r="A12552" s="20" t="s">
        <v>19558</v>
      </c>
      <c r="B12552">
        <v>8</v>
      </c>
      <c r="C12552" t="s">
        <v>21822</v>
      </c>
      <c r="D12552" t="s">
        <v>91</v>
      </c>
      <c r="E12552" t="s">
        <v>80</v>
      </c>
      <c r="F12552" t="s">
        <v>42</v>
      </c>
      <c r="G12552">
        <v>5</v>
      </c>
      <c r="H12552">
        <v>4</v>
      </c>
      <c r="I12552">
        <v>2014</v>
      </c>
      <c r="J12552" t="s">
        <v>75</v>
      </c>
      <c r="K12552" t="s">
        <v>44</v>
      </c>
      <c r="L12552" t="s">
        <v>44</v>
      </c>
      <c r="M12552" s="54" t="s">
        <v>44</v>
      </c>
      <c r="N12552" t="s">
        <v>44</v>
      </c>
      <c r="O12552" t="s">
        <v>44</v>
      </c>
      <c r="P12552">
        <v>-99</v>
      </c>
    </row>
    <row r="12553" spans="1:16" x14ac:dyDescent="0.25">
      <c r="A12553" s="20" t="s">
        <v>19558</v>
      </c>
      <c r="B12553">
        <v>8</v>
      </c>
      <c r="C12553" t="s">
        <v>21822</v>
      </c>
      <c r="D12553" t="s">
        <v>91</v>
      </c>
      <c r="E12553" t="s">
        <v>80</v>
      </c>
      <c r="F12553" t="s">
        <v>42</v>
      </c>
      <c r="G12553">
        <v>5</v>
      </c>
      <c r="H12553">
        <v>4</v>
      </c>
      <c r="I12553">
        <v>2014</v>
      </c>
      <c r="J12553" t="s">
        <v>75</v>
      </c>
      <c r="K12553">
        <v>0.82199999999999995</v>
      </c>
      <c r="L12553">
        <v>0.4</v>
      </c>
      <c r="M12553" s="54">
        <v>1.2</v>
      </c>
      <c r="N12553" t="s">
        <v>44</v>
      </c>
      <c r="O12553" t="s">
        <v>44</v>
      </c>
      <c r="P12553">
        <v>-99</v>
      </c>
    </row>
    <row r="12554" spans="1:16" x14ac:dyDescent="0.25">
      <c r="A12554" s="20" t="s">
        <v>19559</v>
      </c>
      <c r="B12554">
        <v>8</v>
      </c>
      <c r="C12554" t="s">
        <v>21822</v>
      </c>
      <c r="D12554" t="s">
        <v>91</v>
      </c>
      <c r="E12554" t="s">
        <v>80</v>
      </c>
      <c r="F12554" t="s">
        <v>42</v>
      </c>
      <c r="G12554">
        <v>2</v>
      </c>
      <c r="H12554">
        <v>4</v>
      </c>
      <c r="I12554">
        <v>2014</v>
      </c>
      <c r="J12554" t="s">
        <v>43</v>
      </c>
      <c r="K12554" t="s">
        <v>44</v>
      </c>
      <c r="L12554" t="s">
        <v>44</v>
      </c>
      <c r="M12554" s="54" t="s">
        <v>44</v>
      </c>
      <c r="N12554">
        <v>2</v>
      </c>
      <c r="O12554" t="s">
        <v>44</v>
      </c>
      <c r="P12554">
        <v>70.710678118654698</v>
      </c>
    </row>
    <row r="12555" spans="1:16" x14ac:dyDescent="0.25">
      <c r="A12555" s="20" t="s">
        <v>19560</v>
      </c>
      <c r="B12555">
        <v>8</v>
      </c>
      <c r="C12555" t="s">
        <v>21822</v>
      </c>
      <c r="D12555" t="s">
        <v>91</v>
      </c>
      <c r="E12555" t="s">
        <v>80</v>
      </c>
      <c r="F12555" t="s">
        <v>42</v>
      </c>
      <c r="G12555">
        <v>3</v>
      </c>
      <c r="H12555">
        <v>4</v>
      </c>
      <c r="I12555">
        <v>2014</v>
      </c>
      <c r="J12555" t="s">
        <v>43</v>
      </c>
      <c r="K12555" t="s">
        <v>44</v>
      </c>
      <c r="L12555" t="s">
        <v>44</v>
      </c>
      <c r="M12555" s="54" t="s">
        <v>44</v>
      </c>
      <c r="N12555">
        <v>6</v>
      </c>
      <c r="O12555" t="s">
        <v>44</v>
      </c>
      <c r="P12555">
        <v>40.824829046386299</v>
      </c>
    </row>
    <row r="12556" spans="1:16" x14ac:dyDescent="0.25">
      <c r="A12556" s="20" t="s">
        <v>19561</v>
      </c>
      <c r="B12556">
        <v>8</v>
      </c>
      <c r="C12556" t="s">
        <v>21822</v>
      </c>
      <c r="D12556" t="s">
        <v>91</v>
      </c>
      <c r="E12556" t="s">
        <v>80</v>
      </c>
      <c r="F12556" t="s">
        <v>42</v>
      </c>
      <c r="G12556">
        <v>4</v>
      </c>
      <c r="H12556">
        <v>4</v>
      </c>
      <c r="I12556">
        <v>2014</v>
      </c>
      <c r="J12556" t="s">
        <v>43</v>
      </c>
      <c r="K12556" t="s">
        <v>44</v>
      </c>
      <c r="L12556" t="s">
        <v>44</v>
      </c>
      <c r="M12556" s="54" t="s">
        <v>44</v>
      </c>
      <c r="N12556">
        <v>18</v>
      </c>
      <c r="O12556" t="s">
        <v>44</v>
      </c>
      <c r="P12556">
        <v>23.570226039551599</v>
      </c>
    </row>
    <row r="12557" spans="1:16" x14ac:dyDescent="0.25">
      <c r="A12557" s="20" t="s">
        <v>19562</v>
      </c>
      <c r="B12557">
        <v>8</v>
      </c>
      <c r="C12557" t="s">
        <v>21822</v>
      </c>
      <c r="D12557" t="s">
        <v>91</v>
      </c>
      <c r="E12557" t="s">
        <v>80</v>
      </c>
      <c r="F12557" t="s">
        <v>42</v>
      </c>
      <c r="G12557">
        <v>5</v>
      </c>
      <c r="H12557">
        <v>4</v>
      </c>
      <c r="I12557">
        <v>2014</v>
      </c>
      <c r="J12557" t="s">
        <v>43</v>
      </c>
      <c r="K12557" t="s">
        <v>44</v>
      </c>
      <c r="L12557" t="s">
        <v>44</v>
      </c>
      <c r="M12557" s="54" t="s">
        <v>44</v>
      </c>
      <c r="N12557">
        <v>17</v>
      </c>
      <c r="O12557" t="s">
        <v>44</v>
      </c>
      <c r="P12557">
        <v>24.253562503633301</v>
      </c>
    </row>
    <row r="12558" spans="1:16" x14ac:dyDescent="0.25">
      <c r="A12558" s="20" t="s">
        <v>10326</v>
      </c>
      <c r="B12558">
        <v>8</v>
      </c>
      <c r="C12558" t="s">
        <v>21822</v>
      </c>
      <c r="D12558" t="s">
        <v>91</v>
      </c>
      <c r="E12558" t="s">
        <v>80</v>
      </c>
      <c r="F12558" t="s">
        <v>42</v>
      </c>
      <c r="G12558">
        <v>2</v>
      </c>
      <c r="H12558">
        <v>4</v>
      </c>
      <c r="I12558">
        <v>2014</v>
      </c>
      <c r="J12558" t="s">
        <v>45</v>
      </c>
      <c r="K12558" t="s">
        <v>44</v>
      </c>
      <c r="L12558" t="s">
        <v>44</v>
      </c>
      <c r="M12558" s="54" t="s">
        <v>44</v>
      </c>
      <c r="N12558">
        <v>6</v>
      </c>
      <c r="O12558" t="s">
        <v>44</v>
      </c>
      <c r="P12558">
        <v>40.824829046386299</v>
      </c>
    </row>
    <row r="12559" spans="1:16" x14ac:dyDescent="0.25">
      <c r="A12559" s="20" t="s">
        <v>10329</v>
      </c>
      <c r="B12559">
        <v>8</v>
      </c>
      <c r="C12559" t="s">
        <v>21822</v>
      </c>
      <c r="D12559" t="s">
        <v>91</v>
      </c>
      <c r="E12559" t="s">
        <v>80</v>
      </c>
      <c r="F12559" t="s">
        <v>42</v>
      </c>
      <c r="G12559">
        <v>3</v>
      </c>
      <c r="H12559">
        <v>4</v>
      </c>
      <c r="I12559">
        <v>2014</v>
      </c>
      <c r="J12559" t="s">
        <v>45</v>
      </c>
      <c r="K12559" t="s">
        <v>44</v>
      </c>
      <c r="L12559" t="s">
        <v>44</v>
      </c>
      <c r="M12559" s="54" t="s">
        <v>44</v>
      </c>
      <c r="N12559">
        <v>15</v>
      </c>
      <c r="O12559" t="s">
        <v>44</v>
      </c>
      <c r="P12559">
        <v>25.8198889747161</v>
      </c>
    </row>
    <row r="12560" spans="1:16" x14ac:dyDescent="0.25">
      <c r="A12560" s="20" t="s">
        <v>10330</v>
      </c>
      <c r="B12560">
        <v>8</v>
      </c>
      <c r="C12560" t="s">
        <v>21822</v>
      </c>
      <c r="D12560" t="s">
        <v>91</v>
      </c>
      <c r="E12560" t="s">
        <v>80</v>
      </c>
      <c r="F12560" t="s">
        <v>42</v>
      </c>
      <c r="G12560">
        <v>4</v>
      </c>
      <c r="H12560">
        <v>4</v>
      </c>
      <c r="I12560">
        <v>2014</v>
      </c>
      <c r="J12560" t="s">
        <v>45</v>
      </c>
      <c r="K12560" t="s">
        <v>44</v>
      </c>
      <c r="L12560" t="s">
        <v>44</v>
      </c>
      <c r="M12560" s="54" t="s">
        <v>44</v>
      </c>
      <c r="N12560">
        <v>38</v>
      </c>
      <c r="O12560" t="s">
        <v>44</v>
      </c>
      <c r="P12560">
        <v>16.222142113076298</v>
      </c>
    </row>
    <row r="12561" spans="1:16" x14ac:dyDescent="0.25">
      <c r="A12561" s="20" t="s">
        <v>10331</v>
      </c>
      <c r="B12561">
        <v>8</v>
      </c>
      <c r="C12561" t="s">
        <v>21822</v>
      </c>
      <c r="D12561" t="s">
        <v>91</v>
      </c>
      <c r="E12561" t="s">
        <v>80</v>
      </c>
      <c r="F12561" t="s">
        <v>42</v>
      </c>
      <c r="G12561">
        <v>5</v>
      </c>
      <c r="H12561">
        <v>4</v>
      </c>
      <c r="I12561">
        <v>2014</v>
      </c>
      <c r="J12561" t="s">
        <v>45</v>
      </c>
      <c r="K12561" t="s">
        <v>44</v>
      </c>
      <c r="L12561" t="s">
        <v>44</v>
      </c>
      <c r="M12561" s="54" t="s">
        <v>44</v>
      </c>
      <c r="N12561">
        <v>39</v>
      </c>
      <c r="O12561" t="s">
        <v>44</v>
      </c>
      <c r="P12561">
        <v>16.012815380508702</v>
      </c>
    </row>
    <row r="12562" spans="1:16" x14ac:dyDescent="0.25">
      <c r="A12562" s="20" t="s">
        <v>10347</v>
      </c>
      <c r="B12562">
        <v>8</v>
      </c>
      <c r="C12562" t="s">
        <v>21822</v>
      </c>
      <c r="D12562" t="s">
        <v>91</v>
      </c>
      <c r="E12562" t="s">
        <v>80</v>
      </c>
      <c r="F12562" t="s">
        <v>42</v>
      </c>
      <c r="G12562">
        <v>2</v>
      </c>
      <c r="H12562">
        <v>4</v>
      </c>
      <c r="I12562">
        <v>2014</v>
      </c>
      <c r="J12562" t="s">
        <v>46</v>
      </c>
      <c r="K12562">
        <v>1.04</v>
      </c>
      <c r="L12562">
        <v>0.23799999999999999</v>
      </c>
      <c r="M12562" s="54">
        <v>1.8420000000000001</v>
      </c>
      <c r="N12562">
        <v>23</v>
      </c>
      <c r="O12562" t="s">
        <v>44</v>
      </c>
      <c r="P12562">
        <v>20.851441405707501</v>
      </c>
    </row>
    <row r="12563" spans="1:16" x14ac:dyDescent="0.25">
      <c r="A12563" s="20" t="s">
        <v>10350</v>
      </c>
      <c r="B12563">
        <v>8</v>
      </c>
      <c r="C12563" t="s">
        <v>21822</v>
      </c>
      <c r="D12563" t="s">
        <v>91</v>
      </c>
      <c r="E12563" t="s">
        <v>80</v>
      </c>
      <c r="F12563" t="s">
        <v>42</v>
      </c>
      <c r="G12563">
        <v>3</v>
      </c>
      <c r="H12563">
        <v>4</v>
      </c>
      <c r="I12563">
        <v>2014</v>
      </c>
      <c r="J12563" t="s">
        <v>46</v>
      </c>
      <c r="K12563" t="s">
        <v>44</v>
      </c>
      <c r="L12563" t="s">
        <v>44</v>
      </c>
      <c r="M12563" s="54" t="s">
        <v>44</v>
      </c>
      <c r="N12563">
        <v>17</v>
      </c>
      <c r="O12563" t="s">
        <v>44</v>
      </c>
      <c r="P12563">
        <v>24.253562503633301</v>
      </c>
    </row>
    <row r="12564" spans="1:16" x14ac:dyDescent="0.25">
      <c r="A12564" s="20" t="s">
        <v>10351</v>
      </c>
      <c r="B12564">
        <v>8</v>
      </c>
      <c r="C12564" t="s">
        <v>21822</v>
      </c>
      <c r="D12564" t="s">
        <v>91</v>
      </c>
      <c r="E12564" t="s">
        <v>80</v>
      </c>
      <c r="F12564" t="s">
        <v>42</v>
      </c>
      <c r="G12564">
        <v>4</v>
      </c>
      <c r="H12564">
        <v>4</v>
      </c>
      <c r="I12564">
        <v>2014</v>
      </c>
      <c r="J12564" t="s">
        <v>46</v>
      </c>
      <c r="K12564">
        <v>1.1100000000000001</v>
      </c>
      <c r="L12564">
        <v>0.29399999999999998</v>
      </c>
      <c r="M12564" s="54">
        <v>1.9259999999999999</v>
      </c>
      <c r="N12564">
        <v>56</v>
      </c>
      <c r="O12564" t="s">
        <v>44</v>
      </c>
      <c r="P12564">
        <v>13.363062095621199</v>
      </c>
    </row>
    <row r="12565" spans="1:16" x14ac:dyDescent="0.25">
      <c r="A12565" s="20" t="s">
        <v>10352</v>
      </c>
      <c r="B12565">
        <v>8</v>
      </c>
      <c r="C12565" t="s">
        <v>21822</v>
      </c>
      <c r="D12565" t="s">
        <v>91</v>
      </c>
      <c r="E12565" t="s">
        <v>80</v>
      </c>
      <c r="F12565" t="s">
        <v>42</v>
      </c>
      <c r="G12565">
        <v>5</v>
      </c>
      <c r="H12565">
        <v>4</v>
      </c>
      <c r="I12565">
        <v>2014</v>
      </c>
      <c r="J12565" t="s">
        <v>46</v>
      </c>
      <c r="K12565">
        <v>1.44</v>
      </c>
      <c r="L12565">
        <v>0.51600000000000001</v>
      </c>
      <c r="M12565" s="54">
        <v>2.3639999999999999</v>
      </c>
      <c r="N12565">
        <v>190</v>
      </c>
      <c r="O12565" t="s">
        <v>44</v>
      </c>
      <c r="P12565">
        <v>7.25476250110012</v>
      </c>
    </row>
    <row r="12566" spans="1:16" x14ac:dyDescent="0.25">
      <c r="A12566" s="20" t="s">
        <v>10368</v>
      </c>
      <c r="B12566">
        <v>8</v>
      </c>
      <c r="C12566" t="s">
        <v>21822</v>
      </c>
      <c r="D12566" t="s">
        <v>91</v>
      </c>
      <c r="E12566" t="s">
        <v>80</v>
      </c>
      <c r="F12566" t="s">
        <v>42</v>
      </c>
      <c r="G12566">
        <v>2</v>
      </c>
      <c r="H12566">
        <v>4</v>
      </c>
      <c r="I12566">
        <v>2014</v>
      </c>
      <c r="J12566" t="s">
        <v>47</v>
      </c>
      <c r="K12566" t="s">
        <v>44</v>
      </c>
      <c r="L12566" t="s">
        <v>44</v>
      </c>
      <c r="M12566" s="54" t="s">
        <v>44</v>
      </c>
      <c r="N12566">
        <v>52</v>
      </c>
      <c r="O12566" t="s">
        <v>44</v>
      </c>
      <c r="P12566">
        <v>13.8675049056307</v>
      </c>
    </row>
    <row r="12567" spans="1:16" x14ac:dyDescent="0.25">
      <c r="A12567" s="20" t="s">
        <v>10371</v>
      </c>
      <c r="B12567">
        <v>8</v>
      </c>
      <c r="C12567" t="s">
        <v>21822</v>
      </c>
      <c r="D12567" t="s">
        <v>91</v>
      </c>
      <c r="E12567" t="s">
        <v>80</v>
      </c>
      <c r="F12567" t="s">
        <v>42</v>
      </c>
      <c r="G12567">
        <v>3</v>
      </c>
      <c r="H12567">
        <v>4</v>
      </c>
      <c r="I12567">
        <v>2014</v>
      </c>
      <c r="J12567" t="s">
        <v>47</v>
      </c>
      <c r="K12567" t="s">
        <v>44</v>
      </c>
      <c r="L12567" t="s">
        <v>44</v>
      </c>
      <c r="M12567" s="54" t="s">
        <v>44</v>
      </c>
      <c r="N12567">
        <v>54</v>
      </c>
      <c r="O12567" t="s">
        <v>44</v>
      </c>
      <c r="P12567">
        <v>13.6082763487954</v>
      </c>
    </row>
    <row r="12568" spans="1:16" x14ac:dyDescent="0.25">
      <c r="A12568" s="20" t="s">
        <v>10372</v>
      </c>
      <c r="B12568">
        <v>8</v>
      </c>
      <c r="C12568" t="s">
        <v>21822</v>
      </c>
      <c r="D12568" t="s">
        <v>91</v>
      </c>
      <c r="E12568" t="s">
        <v>80</v>
      </c>
      <c r="F12568" t="s">
        <v>42</v>
      </c>
      <c r="G12568">
        <v>4</v>
      </c>
      <c r="H12568">
        <v>4</v>
      </c>
      <c r="I12568">
        <v>2014</v>
      </c>
      <c r="J12568" t="s">
        <v>47</v>
      </c>
      <c r="K12568" t="s">
        <v>44</v>
      </c>
      <c r="L12568" t="s">
        <v>44</v>
      </c>
      <c r="M12568" s="54" t="s">
        <v>44</v>
      </c>
      <c r="N12568">
        <v>182</v>
      </c>
      <c r="O12568" t="s">
        <v>44</v>
      </c>
      <c r="P12568">
        <v>7.4124931666110099</v>
      </c>
    </row>
    <row r="12569" spans="1:16" x14ac:dyDescent="0.25">
      <c r="A12569" s="20" t="s">
        <v>10373</v>
      </c>
      <c r="B12569">
        <v>8</v>
      </c>
      <c r="C12569" t="s">
        <v>21822</v>
      </c>
      <c r="D12569" t="s">
        <v>91</v>
      </c>
      <c r="E12569" t="s">
        <v>80</v>
      </c>
      <c r="F12569" t="s">
        <v>42</v>
      </c>
      <c r="G12569">
        <v>5</v>
      </c>
      <c r="H12569">
        <v>4</v>
      </c>
      <c r="I12569">
        <v>2014</v>
      </c>
      <c r="J12569" t="s">
        <v>47</v>
      </c>
      <c r="K12569" t="s">
        <v>44</v>
      </c>
      <c r="L12569" t="s">
        <v>44</v>
      </c>
      <c r="M12569" s="54" t="s">
        <v>44</v>
      </c>
      <c r="N12569">
        <v>1753</v>
      </c>
      <c r="O12569" t="s">
        <v>44</v>
      </c>
      <c r="P12569">
        <v>2.38841088596216</v>
      </c>
    </row>
    <row r="12570" spans="1:16" x14ac:dyDescent="0.25">
      <c r="A12570" s="20" t="s">
        <v>19563</v>
      </c>
      <c r="B12570">
        <v>8</v>
      </c>
      <c r="C12570" t="s">
        <v>21822</v>
      </c>
      <c r="D12570" t="s">
        <v>91</v>
      </c>
      <c r="E12570" t="s">
        <v>80</v>
      </c>
      <c r="F12570" t="s">
        <v>42</v>
      </c>
      <c r="G12570">
        <v>2</v>
      </c>
      <c r="H12570">
        <v>4</v>
      </c>
      <c r="I12570">
        <v>2014</v>
      </c>
      <c r="J12570" t="s">
        <v>48</v>
      </c>
      <c r="K12570" t="s">
        <v>44</v>
      </c>
      <c r="L12570" t="s">
        <v>44</v>
      </c>
      <c r="M12570" s="54" t="s">
        <v>44</v>
      </c>
      <c r="N12570">
        <v>2</v>
      </c>
      <c r="O12570" t="s">
        <v>44</v>
      </c>
      <c r="P12570">
        <v>70.710678118654698</v>
      </c>
    </row>
    <row r="12571" spans="1:16" x14ac:dyDescent="0.25">
      <c r="A12571" s="20" t="s">
        <v>19564</v>
      </c>
      <c r="B12571">
        <v>8</v>
      </c>
      <c r="C12571" t="s">
        <v>21822</v>
      </c>
      <c r="D12571" t="s">
        <v>91</v>
      </c>
      <c r="E12571" t="s">
        <v>80</v>
      </c>
      <c r="F12571" t="s">
        <v>42</v>
      </c>
      <c r="G12571">
        <v>3</v>
      </c>
      <c r="H12571">
        <v>4</v>
      </c>
      <c r="I12571">
        <v>2014</v>
      </c>
      <c r="J12571" t="s">
        <v>48</v>
      </c>
      <c r="K12571" t="s">
        <v>44</v>
      </c>
      <c r="L12571" t="s">
        <v>44</v>
      </c>
      <c r="M12571" s="54" t="s">
        <v>44</v>
      </c>
      <c r="N12571">
        <v>3</v>
      </c>
      <c r="O12571" t="s">
        <v>44</v>
      </c>
      <c r="P12571">
        <v>57.735026918962603</v>
      </c>
    </row>
    <row r="12572" spans="1:16" x14ac:dyDescent="0.25">
      <c r="A12572" s="20" t="s">
        <v>19565</v>
      </c>
      <c r="B12572">
        <v>8</v>
      </c>
      <c r="C12572" t="s">
        <v>21822</v>
      </c>
      <c r="D12572" t="s">
        <v>91</v>
      </c>
      <c r="E12572" t="s">
        <v>80</v>
      </c>
      <c r="F12572" t="s">
        <v>42</v>
      </c>
      <c r="G12572">
        <v>4</v>
      </c>
      <c r="H12572">
        <v>4</v>
      </c>
      <c r="I12572">
        <v>2014</v>
      </c>
      <c r="J12572" t="s">
        <v>48</v>
      </c>
      <c r="K12572" t="s">
        <v>44</v>
      </c>
      <c r="L12572" t="s">
        <v>44</v>
      </c>
      <c r="M12572" s="54" t="s">
        <v>44</v>
      </c>
      <c r="N12572">
        <v>12</v>
      </c>
      <c r="O12572" t="s">
        <v>44</v>
      </c>
      <c r="P12572">
        <v>28.867513459481302</v>
      </c>
    </row>
    <row r="12573" spans="1:16" x14ac:dyDescent="0.25">
      <c r="A12573" s="20" t="s">
        <v>19566</v>
      </c>
      <c r="B12573">
        <v>8</v>
      </c>
      <c r="C12573" t="s">
        <v>21822</v>
      </c>
      <c r="D12573" t="s">
        <v>91</v>
      </c>
      <c r="E12573" t="s">
        <v>80</v>
      </c>
      <c r="F12573" t="s">
        <v>42</v>
      </c>
      <c r="G12573">
        <v>5</v>
      </c>
      <c r="H12573">
        <v>4</v>
      </c>
      <c r="I12573">
        <v>2014</v>
      </c>
      <c r="J12573" t="s">
        <v>48</v>
      </c>
      <c r="K12573" t="s">
        <v>44</v>
      </c>
      <c r="L12573" t="s">
        <v>44</v>
      </c>
      <c r="M12573" s="54" t="s">
        <v>44</v>
      </c>
      <c r="N12573">
        <v>58</v>
      </c>
      <c r="O12573" t="s">
        <v>44</v>
      </c>
      <c r="P12573">
        <v>13.130643285972299</v>
      </c>
    </row>
    <row r="12574" spans="1:16" x14ac:dyDescent="0.25">
      <c r="A12574" s="20" t="s">
        <v>19567</v>
      </c>
      <c r="B12574">
        <v>8</v>
      </c>
      <c r="C12574" t="s">
        <v>21822</v>
      </c>
      <c r="D12574" t="s">
        <v>91</v>
      </c>
      <c r="E12574" t="s">
        <v>80</v>
      </c>
      <c r="F12574" t="s">
        <v>42</v>
      </c>
      <c r="G12574">
        <v>2</v>
      </c>
      <c r="H12574">
        <v>4</v>
      </c>
      <c r="I12574">
        <v>2014</v>
      </c>
      <c r="J12574" t="s">
        <v>49</v>
      </c>
      <c r="K12574" t="s">
        <v>44</v>
      </c>
      <c r="L12574" t="s">
        <v>44</v>
      </c>
      <c r="M12574" s="54" t="s">
        <v>44</v>
      </c>
      <c r="N12574">
        <v>5</v>
      </c>
      <c r="O12574" t="s">
        <v>44</v>
      </c>
      <c r="P12574">
        <v>44.721359549995803</v>
      </c>
    </row>
    <row r="12575" spans="1:16" x14ac:dyDescent="0.25">
      <c r="A12575" s="20" t="s">
        <v>19568</v>
      </c>
      <c r="B12575">
        <v>8</v>
      </c>
      <c r="C12575" t="s">
        <v>21822</v>
      </c>
      <c r="D12575" t="s">
        <v>91</v>
      </c>
      <c r="E12575" t="s">
        <v>80</v>
      </c>
      <c r="F12575" t="s">
        <v>42</v>
      </c>
      <c r="G12575">
        <v>3</v>
      </c>
      <c r="H12575">
        <v>4</v>
      </c>
      <c r="I12575">
        <v>2014</v>
      </c>
      <c r="J12575" t="s">
        <v>49</v>
      </c>
      <c r="K12575" t="s">
        <v>44</v>
      </c>
      <c r="L12575" t="s">
        <v>44</v>
      </c>
      <c r="M12575" s="54" t="s">
        <v>44</v>
      </c>
      <c r="N12575">
        <v>17</v>
      </c>
      <c r="O12575" t="s">
        <v>44</v>
      </c>
      <c r="P12575">
        <v>24.253562503633301</v>
      </c>
    </row>
    <row r="12576" spans="1:16" x14ac:dyDescent="0.25">
      <c r="A12576" s="20" t="s">
        <v>19569</v>
      </c>
      <c r="B12576">
        <v>8</v>
      </c>
      <c r="C12576" t="s">
        <v>21822</v>
      </c>
      <c r="D12576" t="s">
        <v>91</v>
      </c>
      <c r="E12576" t="s">
        <v>80</v>
      </c>
      <c r="F12576" t="s">
        <v>42</v>
      </c>
      <c r="G12576">
        <v>4</v>
      </c>
      <c r="H12576">
        <v>4</v>
      </c>
      <c r="I12576">
        <v>2014</v>
      </c>
      <c r="J12576" t="s">
        <v>49</v>
      </c>
      <c r="K12576">
        <v>0.74</v>
      </c>
      <c r="L12576">
        <v>0.25900000000000001</v>
      </c>
      <c r="M12576" s="54">
        <v>1.2210000000000001</v>
      </c>
      <c r="N12576">
        <v>57</v>
      </c>
      <c r="O12576" t="s">
        <v>44</v>
      </c>
      <c r="P12576">
        <v>13.245323570650401</v>
      </c>
    </row>
    <row r="12577" spans="1:16" x14ac:dyDescent="0.25">
      <c r="A12577" s="20" t="s">
        <v>19570</v>
      </c>
      <c r="B12577">
        <v>8</v>
      </c>
      <c r="C12577" t="s">
        <v>21822</v>
      </c>
      <c r="D12577" t="s">
        <v>91</v>
      </c>
      <c r="E12577" t="s">
        <v>80</v>
      </c>
      <c r="F12577" t="s">
        <v>42</v>
      </c>
      <c r="G12577">
        <v>5</v>
      </c>
      <c r="H12577">
        <v>4</v>
      </c>
      <c r="I12577">
        <v>2014</v>
      </c>
      <c r="J12577" t="s">
        <v>49</v>
      </c>
      <c r="K12577">
        <v>0.72</v>
      </c>
      <c r="L12577">
        <v>0.249</v>
      </c>
      <c r="M12577" s="54">
        <v>1.1910000000000001</v>
      </c>
      <c r="N12577">
        <v>64</v>
      </c>
      <c r="O12577" t="s">
        <v>44</v>
      </c>
      <c r="P12577">
        <v>12.5</v>
      </c>
    </row>
    <row r="12578" spans="1:16" x14ac:dyDescent="0.25">
      <c r="A12578" s="20" t="s">
        <v>19571</v>
      </c>
      <c r="B12578">
        <v>8</v>
      </c>
      <c r="C12578" t="s">
        <v>21822</v>
      </c>
      <c r="D12578" t="s">
        <v>91</v>
      </c>
      <c r="E12578" t="s">
        <v>80</v>
      </c>
      <c r="F12578" t="s">
        <v>42</v>
      </c>
      <c r="G12578">
        <v>2</v>
      </c>
      <c r="H12578">
        <v>4</v>
      </c>
      <c r="I12578">
        <v>2014</v>
      </c>
      <c r="J12578" t="s">
        <v>50</v>
      </c>
      <c r="K12578" t="s">
        <v>44</v>
      </c>
      <c r="L12578" t="s">
        <v>44</v>
      </c>
      <c r="M12578" s="54" t="s">
        <v>44</v>
      </c>
      <c r="N12578">
        <v>4</v>
      </c>
      <c r="O12578" t="s">
        <v>44</v>
      </c>
      <c r="P12578">
        <v>50</v>
      </c>
    </row>
    <row r="12579" spans="1:16" x14ac:dyDescent="0.25">
      <c r="A12579" s="20" t="s">
        <v>19572</v>
      </c>
      <c r="B12579">
        <v>8</v>
      </c>
      <c r="C12579" t="s">
        <v>21822</v>
      </c>
      <c r="D12579" t="s">
        <v>91</v>
      </c>
      <c r="E12579" t="s">
        <v>80</v>
      </c>
      <c r="F12579" t="s">
        <v>42</v>
      </c>
      <c r="G12579">
        <v>3</v>
      </c>
      <c r="H12579">
        <v>4</v>
      </c>
      <c r="I12579">
        <v>2014</v>
      </c>
      <c r="J12579" t="s">
        <v>50</v>
      </c>
      <c r="K12579" t="s">
        <v>44</v>
      </c>
      <c r="L12579" t="s">
        <v>44</v>
      </c>
      <c r="M12579" s="54" t="s">
        <v>44</v>
      </c>
      <c r="N12579">
        <v>4</v>
      </c>
      <c r="O12579" t="s">
        <v>44</v>
      </c>
      <c r="P12579">
        <v>50</v>
      </c>
    </row>
    <row r="12580" spans="1:16" x14ac:dyDescent="0.25">
      <c r="A12580" s="20" t="s">
        <v>19573</v>
      </c>
      <c r="B12580">
        <v>8</v>
      </c>
      <c r="C12580" t="s">
        <v>21822</v>
      </c>
      <c r="D12580" t="s">
        <v>91</v>
      </c>
      <c r="E12580" t="s">
        <v>80</v>
      </c>
      <c r="F12580" t="s">
        <v>42</v>
      </c>
      <c r="G12580">
        <v>4</v>
      </c>
      <c r="H12580">
        <v>4</v>
      </c>
      <c r="I12580">
        <v>2014</v>
      </c>
      <c r="J12580" t="s">
        <v>50</v>
      </c>
      <c r="K12580" t="s">
        <v>44</v>
      </c>
      <c r="L12580" t="s">
        <v>44</v>
      </c>
      <c r="M12580" s="54" t="s">
        <v>44</v>
      </c>
      <c r="N12580">
        <v>8</v>
      </c>
      <c r="O12580" t="s">
        <v>44</v>
      </c>
      <c r="P12580">
        <v>35.355339059327399</v>
      </c>
    </row>
    <row r="12581" spans="1:16" x14ac:dyDescent="0.25">
      <c r="A12581" s="20" t="s">
        <v>19574</v>
      </c>
      <c r="B12581">
        <v>8</v>
      </c>
      <c r="C12581" t="s">
        <v>21822</v>
      </c>
      <c r="D12581" t="s">
        <v>91</v>
      </c>
      <c r="E12581" t="s">
        <v>80</v>
      </c>
      <c r="F12581" t="s">
        <v>42</v>
      </c>
      <c r="G12581">
        <v>5</v>
      </c>
      <c r="H12581">
        <v>4</v>
      </c>
      <c r="I12581">
        <v>2014</v>
      </c>
      <c r="J12581" t="s">
        <v>50</v>
      </c>
      <c r="K12581" t="s">
        <v>44</v>
      </c>
      <c r="L12581" t="s">
        <v>44</v>
      </c>
      <c r="M12581" s="54" t="s">
        <v>44</v>
      </c>
      <c r="N12581">
        <v>26</v>
      </c>
      <c r="O12581" t="s">
        <v>44</v>
      </c>
      <c r="P12581">
        <v>19.611613513818401</v>
      </c>
    </row>
    <row r="12582" spans="1:16" x14ac:dyDescent="0.25">
      <c r="A12582" s="20" t="s">
        <v>19575</v>
      </c>
      <c r="B12582">
        <v>8</v>
      </c>
      <c r="C12582" t="s">
        <v>21822</v>
      </c>
      <c r="D12582" t="s">
        <v>91</v>
      </c>
      <c r="E12582" t="s">
        <v>80</v>
      </c>
      <c r="F12582" t="s">
        <v>42</v>
      </c>
      <c r="G12582">
        <v>2</v>
      </c>
      <c r="H12582">
        <v>4</v>
      </c>
      <c r="I12582">
        <v>2014</v>
      </c>
      <c r="J12582" t="s">
        <v>51</v>
      </c>
      <c r="K12582" t="s">
        <v>44</v>
      </c>
      <c r="L12582" t="s">
        <v>44</v>
      </c>
      <c r="M12582" s="54" t="s">
        <v>44</v>
      </c>
      <c r="N12582">
        <v>8</v>
      </c>
      <c r="O12582" t="s">
        <v>44</v>
      </c>
      <c r="P12582">
        <v>35.355339059327399</v>
      </c>
    </row>
    <row r="12583" spans="1:16" x14ac:dyDescent="0.25">
      <c r="A12583" s="20" t="s">
        <v>19576</v>
      </c>
      <c r="B12583">
        <v>8</v>
      </c>
      <c r="C12583" t="s">
        <v>21822</v>
      </c>
      <c r="D12583" t="s">
        <v>91</v>
      </c>
      <c r="E12583" t="s">
        <v>80</v>
      </c>
      <c r="F12583" t="s">
        <v>42</v>
      </c>
      <c r="G12583">
        <v>3</v>
      </c>
      <c r="H12583">
        <v>4</v>
      </c>
      <c r="I12583">
        <v>2014</v>
      </c>
      <c r="J12583" t="s">
        <v>51</v>
      </c>
      <c r="K12583" t="s">
        <v>44</v>
      </c>
      <c r="L12583" t="s">
        <v>44</v>
      </c>
      <c r="M12583" s="54" t="s">
        <v>44</v>
      </c>
      <c r="N12583">
        <v>5</v>
      </c>
      <c r="O12583" t="s">
        <v>44</v>
      </c>
      <c r="P12583">
        <v>44.721359549995803</v>
      </c>
    </row>
    <row r="12584" spans="1:16" x14ac:dyDescent="0.25">
      <c r="A12584" s="20" t="s">
        <v>19577</v>
      </c>
      <c r="B12584">
        <v>8</v>
      </c>
      <c r="C12584" t="s">
        <v>21822</v>
      </c>
      <c r="D12584" t="s">
        <v>91</v>
      </c>
      <c r="E12584" t="s">
        <v>80</v>
      </c>
      <c r="F12584" t="s">
        <v>42</v>
      </c>
      <c r="G12584">
        <v>4</v>
      </c>
      <c r="H12584">
        <v>4</v>
      </c>
      <c r="I12584">
        <v>2014</v>
      </c>
      <c r="J12584" t="s">
        <v>51</v>
      </c>
      <c r="K12584" t="s">
        <v>44</v>
      </c>
      <c r="L12584" t="s">
        <v>44</v>
      </c>
      <c r="M12584" s="54" t="s">
        <v>44</v>
      </c>
      <c r="N12584">
        <v>7</v>
      </c>
      <c r="O12584" t="s">
        <v>44</v>
      </c>
      <c r="P12584">
        <v>37.796447300922701</v>
      </c>
    </row>
    <row r="12585" spans="1:16" x14ac:dyDescent="0.25">
      <c r="A12585" s="20" t="s">
        <v>19578</v>
      </c>
      <c r="B12585">
        <v>8</v>
      </c>
      <c r="C12585" t="s">
        <v>21822</v>
      </c>
      <c r="D12585" t="s">
        <v>91</v>
      </c>
      <c r="E12585" t="s">
        <v>80</v>
      </c>
      <c r="F12585" t="s">
        <v>42</v>
      </c>
      <c r="G12585">
        <v>5</v>
      </c>
      <c r="H12585">
        <v>4</v>
      </c>
      <c r="I12585">
        <v>2014</v>
      </c>
      <c r="J12585" t="s">
        <v>51</v>
      </c>
      <c r="K12585" t="s">
        <v>44</v>
      </c>
      <c r="L12585" t="s">
        <v>44</v>
      </c>
      <c r="M12585" s="54" t="s">
        <v>44</v>
      </c>
      <c r="N12585">
        <v>35</v>
      </c>
      <c r="O12585" t="s">
        <v>44</v>
      </c>
      <c r="P12585">
        <v>16.903085094570301</v>
      </c>
    </row>
    <row r="12586" spans="1:16" x14ac:dyDescent="0.25">
      <c r="A12586" s="20" t="s">
        <v>19579</v>
      </c>
      <c r="B12586">
        <v>8</v>
      </c>
      <c r="C12586" t="s">
        <v>21822</v>
      </c>
      <c r="D12586" t="s">
        <v>91</v>
      </c>
      <c r="E12586" t="s">
        <v>78</v>
      </c>
      <c r="F12586" t="s">
        <v>35</v>
      </c>
      <c r="G12586">
        <v>2</v>
      </c>
      <c r="H12586">
        <v>5</v>
      </c>
      <c r="I12586">
        <v>2014</v>
      </c>
      <c r="J12586" t="s">
        <v>52</v>
      </c>
      <c r="K12586" t="s">
        <v>44</v>
      </c>
      <c r="L12586" t="s">
        <v>44</v>
      </c>
      <c r="M12586" s="54" t="s">
        <v>44</v>
      </c>
      <c r="N12586">
        <v>3</v>
      </c>
      <c r="O12586" t="s">
        <v>44</v>
      </c>
      <c r="P12586">
        <v>57.735026918962603</v>
      </c>
    </row>
    <row r="12587" spans="1:16" x14ac:dyDescent="0.25">
      <c r="A12587" s="20" t="s">
        <v>19580</v>
      </c>
      <c r="B12587">
        <v>8</v>
      </c>
      <c r="C12587" t="s">
        <v>21822</v>
      </c>
      <c r="D12587" t="s">
        <v>91</v>
      </c>
      <c r="E12587" t="s">
        <v>78</v>
      </c>
      <c r="F12587" t="s">
        <v>35</v>
      </c>
      <c r="G12587">
        <v>3</v>
      </c>
      <c r="H12587">
        <v>5</v>
      </c>
      <c r="I12587">
        <v>2014</v>
      </c>
      <c r="J12587" t="s">
        <v>52</v>
      </c>
      <c r="K12587" t="s">
        <v>44</v>
      </c>
      <c r="L12587" t="s">
        <v>44</v>
      </c>
      <c r="M12587" s="54" t="s">
        <v>44</v>
      </c>
      <c r="N12587">
        <v>1</v>
      </c>
      <c r="O12587" t="s">
        <v>44</v>
      </c>
      <c r="P12587">
        <v>100</v>
      </c>
    </row>
    <row r="12588" spans="1:16" x14ac:dyDescent="0.25">
      <c r="A12588" s="20" t="s">
        <v>19581</v>
      </c>
      <c r="B12588">
        <v>8</v>
      </c>
      <c r="C12588" t="s">
        <v>21822</v>
      </c>
      <c r="D12588" t="s">
        <v>91</v>
      </c>
      <c r="E12588" t="s">
        <v>78</v>
      </c>
      <c r="F12588" t="s">
        <v>35</v>
      </c>
      <c r="G12588">
        <v>4</v>
      </c>
      <c r="H12588">
        <v>5</v>
      </c>
      <c r="I12588">
        <v>2014</v>
      </c>
      <c r="J12588" t="s">
        <v>52</v>
      </c>
      <c r="K12588" t="s">
        <v>44</v>
      </c>
      <c r="L12588" t="s">
        <v>44</v>
      </c>
      <c r="M12588" s="54" t="s">
        <v>44</v>
      </c>
      <c r="N12588">
        <v>7</v>
      </c>
      <c r="O12588" t="s">
        <v>44</v>
      </c>
      <c r="P12588">
        <v>37.796447300922701</v>
      </c>
    </row>
    <row r="12589" spans="1:16" x14ac:dyDescent="0.25">
      <c r="A12589" s="20" t="s">
        <v>19582</v>
      </c>
      <c r="B12589">
        <v>8</v>
      </c>
      <c r="C12589" t="s">
        <v>21822</v>
      </c>
      <c r="D12589" t="s">
        <v>91</v>
      </c>
      <c r="E12589" t="s">
        <v>78</v>
      </c>
      <c r="F12589" t="s">
        <v>35</v>
      </c>
      <c r="G12589">
        <v>5</v>
      </c>
      <c r="H12589">
        <v>5</v>
      </c>
      <c r="I12589">
        <v>2014</v>
      </c>
      <c r="J12589" t="s">
        <v>52</v>
      </c>
      <c r="K12589" t="s">
        <v>44</v>
      </c>
      <c r="L12589" t="s">
        <v>44</v>
      </c>
      <c r="M12589" s="54" t="s">
        <v>44</v>
      </c>
      <c r="N12589">
        <v>1</v>
      </c>
      <c r="O12589" t="s">
        <v>44</v>
      </c>
      <c r="P12589">
        <v>100</v>
      </c>
    </row>
    <row r="12590" spans="1:16" x14ac:dyDescent="0.25">
      <c r="A12590" s="20" t="s">
        <v>19583</v>
      </c>
      <c r="B12590">
        <v>8</v>
      </c>
      <c r="C12590" t="s">
        <v>21822</v>
      </c>
      <c r="D12590" t="s">
        <v>91</v>
      </c>
      <c r="E12590" t="s">
        <v>78</v>
      </c>
      <c r="F12590" t="s">
        <v>35</v>
      </c>
      <c r="G12590">
        <v>2</v>
      </c>
      <c r="H12590">
        <v>5</v>
      </c>
      <c r="I12590">
        <v>2014</v>
      </c>
      <c r="J12590" t="s">
        <v>53</v>
      </c>
      <c r="K12590" t="s">
        <v>44</v>
      </c>
      <c r="L12590" t="s">
        <v>44</v>
      </c>
      <c r="M12590" s="54" t="s">
        <v>44</v>
      </c>
      <c r="N12590">
        <v>1</v>
      </c>
      <c r="O12590" t="s">
        <v>44</v>
      </c>
      <c r="P12590">
        <v>100</v>
      </c>
    </row>
    <row r="12591" spans="1:16" x14ac:dyDescent="0.25">
      <c r="A12591" s="20" t="s">
        <v>19584</v>
      </c>
      <c r="B12591">
        <v>8</v>
      </c>
      <c r="C12591" t="s">
        <v>21822</v>
      </c>
      <c r="D12591" t="s">
        <v>91</v>
      </c>
      <c r="E12591" t="s">
        <v>78</v>
      </c>
      <c r="F12591" t="s">
        <v>35</v>
      </c>
      <c r="G12591">
        <v>3</v>
      </c>
      <c r="H12591">
        <v>5</v>
      </c>
      <c r="I12591">
        <v>2014</v>
      </c>
      <c r="J12591" t="s">
        <v>53</v>
      </c>
      <c r="K12591" t="s">
        <v>44</v>
      </c>
      <c r="L12591" t="s">
        <v>44</v>
      </c>
      <c r="M12591" s="54" t="s">
        <v>44</v>
      </c>
      <c r="N12591">
        <v>1</v>
      </c>
      <c r="O12591" t="s">
        <v>44</v>
      </c>
      <c r="P12591">
        <v>100</v>
      </c>
    </row>
    <row r="12592" spans="1:16" x14ac:dyDescent="0.25">
      <c r="A12592" s="20" t="s">
        <v>19585</v>
      </c>
      <c r="B12592">
        <v>8</v>
      </c>
      <c r="C12592" t="s">
        <v>21822</v>
      </c>
      <c r="D12592" t="s">
        <v>91</v>
      </c>
      <c r="E12592" t="s">
        <v>78</v>
      </c>
      <c r="F12592" t="s">
        <v>35</v>
      </c>
      <c r="G12592">
        <v>4</v>
      </c>
      <c r="H12592">
        <v>5</v>
      </c>
      <c r="I12592">
        <v>2014</v>
      </c>
      <c r="J12592" t="s">
        <v>53</v>
      </c>
      <c r="K12592" t="s">
        <v>44</v>
      </c>
      <c r="L12592" t="s">
        <v>44</v>
      </c>
      <c r="M12592" s="54" t="s">
        <v>44</v>
      </c>
      <c r="N12592">
        <v>7</v>
      </c>
      <c r="O12592" t="s">
        <v>44</v>
      </c>
      <c r="P12592">
        <v>37.796447300922701</v>
      </c>
    </row>
    <row r="12593" spans="1:16" x14ac:dyDescent="0.25">
      <c r="A12593" s="20" t="s">
        <v>19586</v>
      </c>
      <c r="B12593">
        <v>8</v>
      </c>
      <c r="C12593" t="s">
        <v>21822</v>
      </c>
      <c r="D12593" t="s">
        <v>91</v>
      </c>
      <c r="E12593" t="s">
        <v>78</v>
      </c>
      <c r="F12593" t="s">
        <v>35</v>
      </c>
      <c r="G12593">
        <v>5</v>
      </c>
      <c r="H12593">
        <v>5</v>
      </c>
      <c r="I12593">
        <v>2014</v>
      </c>
      <c r="J12593" t="s">
        <v>53</v>
      </c>
      <c r="K12593" t="s">
        <v>44</v>
      </c>
      <c r="L12593" t="s">
        <v>44</v>
      </c>
      <c r="M12593" s="54" t="s">
        <v>44</v>
      </c>
      <c r="N12593">
        <v>9</v>
      </c>
      <c r="O12593" t="s">
        <v>44</v>
      </c>
      <c r="P12593">
        <v>33.3333333333333</v>
      </c>
    </row>
    <row r="12594" spans="1:16" x14ac:dyDescent="0.25">
      <c r="A12594" s="20" t="s">
        <v>19587</v>
      </c>
      <c r="B12594">
        <v>8</v>
      </c>
      <c r="C12594" t="s">
        <v>21822</v>
      </c>
      <c r="D12594" t="s">
        <v>91</v>
      </c>
      <c r="E12594" t="s">
        <v>78</v>
      </c>
      <c r="F12594" t="s">
        <v>35</v>
      </c>
      <c r="G12594">
        <v>2</v>
      </c>
      <c r="H12594">
        <v>5</v>
      </c>
      <c r="I12594">
        <v>2014</v>
      </c>
      <c r="J12594" t="s">
        <v>34</v>
      </c>
      <c r="K12594">
        <v>1.02</v>
      </c>
      <c r="L12594">
        <v>0.433</v>
      </c>
      <c r="M12594" s="54">
        <v>1.607</v>
      </c>
      <c r="N12594">
        <v>89</v>
      </c>
      <c r="O12594" t="s">
        <v>44</v>
      </c>
      <c r="P12594">
        <v>10.599978800063599</v>
      </c>
    </row>
    <row r="12595" spans="1:16" x14ac:dyDescent="0.25">
      <c r="A12595" s="20" t="s">
        <v>19588</v>
      </c>
      <c r="B12595">
        <v>8</v>
      </c>
      <c r="C12595" t="s">
        <v>21822</v>
      </c>
      <c r="D12595" t="s">
        <v>91</v>
      </c>
      <c r="E12595" t="s">
        <v>78</v>
      </c>
      <c r="F12595" t="s">
        <v>35</v>
      </c>
      <c r="G12595">
        <v>2</v>
      </c>
      <c r="H12595">
        <v>5</v>
      </c>
      <c r="I12595">
        <v>2014</v>
      </c>
      <c r="J12595" t="s">
        <v>54</v>
      </c>
      <c r="K12595" t="s">
        <v>44</v>
      </c>
      <c r="L12595" t="s">
        <v>44</v>
      </c>
      <c r="M12595" s="54" t="s">
        <v>44</v>
      </c>
      <c r="N12595">
        <v>1</v>
      </c>
      <c r="O12595" t="s">
        <v>44</v>
      </c>
      <c r="P12595">
        <v>100</v>
      </c>
    </row>
    <row r="12596" spans="1:16" x14ac:dyDescent="0.25">
      <c r="A12596" s="20" t="s">
        <v>19589</v>
      </c>
      <c r="B12596">
        <v>8</v>
      </c>
      <c r="C12596" t="s">
        <v>21822</v>
      </c>
      <c r="D12596" t="s">
        <v>91</v>
      </c>
      <c r="E12596" t="s">
        <v>78</v>
      </c>
      <c r="F12596" t="s">
        <v>35</v>
      </c>
      <c r="G12596">
        <v>3</v>
      </c>
      <c r="H12596">
        <v>5</v>
      </c>
      <c r="I12596">
        <v>2014</v>
      </c>
      <c r="J12596" t="s">
        <v>54</v>
      </c>
      <c r="K12596" t="s">
        <v>44</v>
      </c>
      <c r="L12596" t="s">
        <v>44</v>
      </c>
      <c r="M12596" s="54" t="s">
        <v>44</v>
      </c>
      <c r="N12596">
        <v>0</v>
      </c>
      <c r="O12596" t="s">
        <v>44</v>
      </c>
      <c r="P12596" t="s">
        <v>44</v>
      </c>
    </row>
    <row r="12597" spans="1:16" x14ac:dyDescent="0.25">
      <c r="A12597" s="20" t="s">
        <v>19590</v>
      </c>
      <c r="B12597">
        <v>8</v>
      </c>
      <c r="C12597" t="s">
        <v>21822</v>
      </c>
      <c r="D12597" t="s">
        <v>91</v>
      </c>
      <c r="E12597" t="s">
        <v>78</v>
      </c>
      <c r="F12597" t="s">
        <v>35</v>
      </c>
      <c r="G12597">
        <v>4</v>
      </c>
      <c r="H12597">
        <v>5</v>
      </c>
      <c r="I12597">
        <v>2014</v>
      </c>
      <c r="J12597" t="s">
        <v>54</v>
      </c>
      <c r="K12597" t="s">
        <v>44</v>
      </c>
      <c r="L12597" t="s">
        <v>44</v>
      </c>
      <c r="M12597" s="54" t="s">
        <v>44</v>
      </c>
      <c r="N12597">
        <v>2</v>
      </c>
      <c r="O12597" t="s">
        <v>44</v>
      </c>
      <c r="P12597">
        <v>70.710678118654698</v>
      </c>
    </row>
    <row r="12598" spans="1:16" x14ac:dyDescent="0.25">
      <c r="A12598" s="20" t="s">
        <v>19591</v>
      </c>
      <c r="B12598">
        <v>8</v>
      </c>
      <c r="C12598" t="s">
        <v>21822</v>
      </c>
      <c r="D12598" t="s">
        <v>91</v>
      </c>
      <c r="E12598" t="s">
        <v>78</v>
      </c>
      <c r="F12598" t="s">
        <v>35</v>
      </c>
      <c r="G12598">
        <v>5</v>
      </c>
      <c r="H12598">
        <v>5</v>
      </c>
      <c r="I12598">
        <v>2014</v>
      </c>
      <c r="J12598" t="s">
        <v>54</v>
      </c>
      <c r="K12598" t="s">
        <v>44</v>
      </c>
      <c r="L12598" t="s">
        <v>44</v>
      </c>
      <c r="M12598" s="54" t="s">
        <v>44</v>
      </c>
      <c r="N12598">
        <v>0</v>
      </c>
      <c r="O12598" t="s">
        <v>44</v>
      </c>
      <c r="P12598" t="s">
        <v>44</v>
      </c>
    </row>
    <row r="12599" spans="1:16" x14ac:dyDescent="0.25">
      <c r="A12599" s="20" t="s">
        <v>19592</v>
      </c>
      <c r="B12599">
        <v>8</v>
      </c>
      <c r="C12599" t="s">
        <v>21822</v>
      </c>
      <c r="D12599" t="s">
        <v>91</v>
      </c>
      <c r="E12599" t="s">
        <v>78</v>
      </c>
      <c r="F12599" t="s">
        <v>35</v>
      </c>
      <c r="G12599">
        <v>3</v>
      </c>
      <c r="H12599">
        <v>5</v>
      </c>
      <c r="I12599">
        <v>2014</v>
      </c>
      <c r="J12599" t="s">
        <v>34</v>
      </c>
      <c r="K12599">
        <v>2.31</v>
      </c>
      <c r="L12599">
        <v>1.256</v>
      </c>
      <c r="M12599" s="54">
        <v>3.3639999999999999</v>
      </c>
      <c r="N12599">
        <v>138</v>
      </c>
      <c r="O12599" t="s">
        <v>44</v>
      </c>
      <c r="P12599">
        <v>8.5125653075874901</v>
      </c>
    </row>
    <row r="12600" spans="1:16" x14ac:dyDescent="0.25">
      <c r="A12600" s="20" t="s">
        <v>19593</v>
      </c>
      <c r="B12600">
        <v>8</v>
      </c>
      <c r="C12600" t="s">
        <v>21822</v>
      </c>
      <c r="D12600" t="s">
        <v>91</v>
      </c>
      <c r="E12600" t="s">
        <v>78</v>
      </c>
      <c r="F12600" t="s">
        <v>35</v>
      </c>
      <c r="G12600">
        <v>2</v>
      </c>
      <c r="H12600">
        <v>5</v>
      </c>
      <c r="I12600">
        <v>2014</v>
      </c>
      <c r="J12600" t="s">
        <v>55</v>
      </c>
      <c r="K12600" t="s">
        <v>44</v>
      </c>
      <c r="L12600" t="s">
        <v>44</v>
      </c>
      <c r="M12600" s="54" t="s">
        <v>44</v>
      </c>
      <c r="N12600">
        <v>6</v>
      </c>
      <c r="O12600" t="s">
        <v>44</v>
      </c>
      <c r="P12600">
        <v>40.824829046386299</v>
      </c>
    </row>
    <row r="12601" spans="1:16" x14ac:dyDescent="0.25">
      <c r="A12601" s="20" t="s">
        <v>19594</v>
      </c>
      <c r="B12601">
        <v>8</v>
      </c>
      <c r="C12601" t="s">
        <v>21822</v>
      </c>
      <c r="D12601" t="s">
        <v>91</v>
      </c>
      <c r="E12601" t="s">
        <v>78</v>
      </c>
      <c r="F12601" t="s">
        <v>35</v>
      </c>
      <c r="G12601">
        <v>3</v>
      </c>
      <c r="H12601">
        <v>5</v>
      </c>
      <c r="I12601">
        <v>2014</v>
      </c>
      <c r="J12601" t="s">
        <v>55</v>
      </c>
      <c r="K12601" t="s">
        <v>44</v>
      </c>
      <c r="L12601" t="s">
        <v>44</v>
      </c>
      <c r="M12601" s="54" t="s">
        <v>44</v>
      </c>
      <c r="N12601">
        <v>3</v>
      </c>
      <c r="O12601" t="s">
        <v>44</v>
      </c>
      <c r="P12601">
        <v>57.735026918962603</v>
      </c>
    </row>
    <row r="12602" spans="1:16" x14ac:dyDescent="0.25">
      <c r="A12602" s="20" t="s">
        <v>19595</v>
      </c>
      <c r="B12602">
        <v>8</v>
      </c>
      <c r="C12602" t="s">
        <v>21822</v>
      </c>
      <c r="D12602" t="s">
        <v>91</v>
      </c>
      <c r="E12602" t="s">
        <v>78</v>
      </c>
      <c r="F12602" t="s">
        <v>35</v>
      </c>
      <c r="G12602">
        <v>4</v>
      </c>
      <c r="H12602">
        <v>5</v>
      </c>
      <c r="I12602">
        <v>2014</v>
      </c>
      <c r="J12602" t="s">
        <v>55</v>
      </c>
      <c r="K12602" t="s">
        <v>44</v>
      </c>
      <c r="L12602" t="s">
        <v>44</v>
      </c>
      <c r="M12602" s="54" t="s">
        <v>44</v>
      </c>
      <c r="N12602">
        <v>3</v>
      </c>
      <c r="O12602" t="s">
        <v>44</v>
      </c>
      <c r="P12602">
        <v>57.735026918962603</v>
      </c>
    </row>
    <row r="12603" spans="1:16" x14ac:dyDescent="0.25">
      <c r="A12603" s="20" t="s">
        <v>19596</v>
      </c>
      <c r="B12603">
        <v>8</v>
      </c>
      <c r="C12603" t="s">
        <v>21822</v>
      </c>
      <c r="D12603" t="s">
        <v>91</v>
      </c>
      <c r="E12603" t="s">
        <v>78</v>
      </c>
      <c r="F12603" t="s">
        <v>35</v>
      </c>
      <c r="G12603">
        <v>5</v>
      </c>
      <c r="H12603">
        <v>5</v>
      </c>
      <c r="I12603">
        <v>2014</v>
      </c>
      <c r="J12603" t="s">
        <v>55</v>
      </c>
      <c r="K12603" t="s">
        <v>44</v>
      </c>
      <c r="L12603" t="s">
        <v>44</v>
      </c>
      <c r="M12603" s="54" t="s">
        <v>44</v>
      </c>
      <c r="N12603">
        <v>7</v>
      </c>
      <c r="O12603" t="s">
        <v>44</v>
      </c>
      <c r="P12603">
        <v>37.796447300922701</v>
      </c>
    </row>
    <row r="12604" spans="1:16" x14ac:dyDescent="0.25">
      <c r="A12604" s="20" t="s">
        <v>19597</v>
      </c>
      <c r="B12604">
        <v>8</v>
      </c>
      <c r="C12604" t="s">
        <v>21822</v>
      </c>
      <c r="D12604" t="s">
        <v>91</v>
      </c>
      <c r="E12604" t="s">
        <v>78</v>
      </c>
      <c r="F12604" t="s">
        <v>35</v>
      </c>
      <c r="G12604">
        <v>4</v>
      </c>
      <c r="H12604">
        <v>5</v>
      </c>
      <c r="I12604">
        <v>2014</v>
      </c>
      <c r="J12604" t="s">
        <v>34</v>
      </c>
      <c r="K12604">
        <v>2.12</v>
      </c>
      <c r="L12604">
        <v>0.997</v>
      </c>
      <c r="M12604" s="54">
        <v>3.2429999999999999</v>
      </c>
      <c r="N12604">
        <v>81</v>
      </c>
      <c r="O12604" t="s">
        <v>44</v>
      </c>
      <c r="P12604">
        <v>11.1111111111111</v>
      </c>
    </row>
    <row r="12605" spans="1:16" x14ac:dyDescent="0.25">
      <c r="A12605" s="20" t="s">
        <v>19598</v>
      </c>
      <c r="B12605">
        <v>8</v>
      </c>
      <c r="C12605" t="s">
        <v>21822</v>
      </c>
      <c r="D12605" t="s">
        <v>91</v>
      </c>
      <c r="E12605" t="s">
        <v>78</v>
      </c>
      <c r="F12605" t="s">
        <v>35</v>
      </c>
      <c r="G12605">
        <v>2</v>
      </c>
      <c r="H12605">
        <v>5</v>
      </c>
      <c r="I12605">
        <v>2014</v>
      </c>
      <c r="J12605" t="s">
        <v>56</v>
      </c>
      <c r="K12605" t="s">
        <v>44</v>
      </c>
      <c r="L12605" t="s">
        <v>44</v>
      </c>
      <c r="M12605" s="54" t="s">
        <v>44</v>
      </c>
      <c r="N12605">
        <v>1</v>
      </c>
      <c r="O12605" t="s">
        <v>44</v>
      </c>
      <c r="P12605">
        <v>100</v>
      </c>
    </row>
    <row r="12606" spans="1:16" x14ac:dyDescent="0.25">
      <c r="A12606" s="20" t="s">
        <v>19599</v>
      </c>
      <c r="B12606">
        <v>8</v>
      </c>
      <c r="C12606" t="s">
        <v>21822</v>
      </c>
      <c r="D12606" t="s">
        <v>91</v>
      </c>
      <c r="E12606" t="s">
        <v>78</v>
      </c>
      <c r="F12606" t="s">
        <v>35</v>
      </c>
      <c r="G12606">
        <v>3</v>
      </c>
      <c r="H12606">
        <v>5</v>
      </c>
      <c r="I12606">
        <v>2014</v>
      </c>
      <c r="J12606" t="s">
        <v>56</v>
      </c>
      <c r="K12606" t="s">
        <v>44</v>
      </c>
      <c r="L12606" t="s">
        <v>44</v>
      </c>
      <c r="M12606" s="54" t="s">
        <v>44</v>
      </c>
      <c r="N12606">
        <v>0</v>
      </c>
      <c r="O12606" t="s">
        <v>44</v>
      </c>
      <c r="P12606" t="s">
        <v>44</v>
      </c>
    </row>
    <row r="12607" spans="1:16" x14ac:dyDescent="0.25">
      <c r="A12607" s="20" t="s">
        <v>19600</v>
      </c>
      <c r="B12607">
        <v>8</v>
      </c>
      <c r="C12607" t="s">
        <v>21822</v>
      </c>
      <c r="D12607" t="s">
        <v>91</v>
      </c>
      <c r="E12607" t="s">
        <v>78</v>
      </c>
      <c r="F12607" t="s">
        <v>35</v>
      </c>
      <c r="G12607">
        <v>5</v>
      </c>
      <c r="H12607">
        <v>5</v>
      </c>
      <c r="I12607">
        <v>2014</v>
      </c>
      <c r="J12607" t="s">
        <v>56</v>
      </c>
      <c r="K12607" t="s">
        <v>44</v>
      </c>
      <c r="L12607" t="s">
        <v>44</v>
      </c>
      <c r="M12607" s="54" t="s">
        <v>44</v>
      </c>
      <c r="N12607">
        <v>2</v>
      </c>
      <c r="O12607" t="s">
        <v>44</v>
      </c>
      <c r="P12607">
        <v>70.710678118654698</v>
      </c>
    </row>
    <row r="12608" spans="1:16" x14ac:dyDescent="0.25">
      <c r="A12608" s="20" t="s">
        <v>19601</v>
      </c>
      <c r="B12608">
        <v>8</v>
      </c>
      <c r="C12608" t="s">
        <v>21822</v>
      </c>
      <c r="D12608" t="s">
        <v>91</v>
      </c>
      <c r="E12608" t="s">
        <v>78</v>
      </c>
      <c r="F12608" t="s">
        <v>35</v>
      </c>
      <c r="G12608">
        <v>5</v>
      </c>
      <c r="H12608">
        <v>5</v>
      </c>
      <c r="I12608">
        <v>2014</v>
      </c>
      <c r="J12608" t="s">
        <v>34</v>
      </c>
      <c r="K12608">
        <v>1.62</v>
      </c>
      <c r="L12608">
        <v>0.88300000000000001</v>
      </c>
      <c r="M12608" s="54">
        <v>2.3570000000000002</v>
      </c>
      <c r="N12608">
        <v>132</v>
      </c>
      <c r="O12608" t="s">
        <v>44</v>
      </c>
      <c r="P12608">
        <v>8.7038827977848907</v>
      </c>
    </row>
    <row r="12609" spans="1:16" x14ac:dyDescent="0.25">
      <c r="A12609" s="20" t="s">
        <v>19602</v>
      </c>
      <c r="B12609">
        <v>8</v>
      </c>
      <c r="C12609" t="s">
        <v>21822</v>
      </c>
      <c r="D12609" t="s">
        <v>91</v>
      </c>
      <c r="E12609" t="s">
        <v>78</v>
      </c>
      <c r="F12609" t="s">
        <v>35</v>
      </c>
      <c r="G12609">
        <v>2</v>
      </c>
      <c r="H12609">
        <v>5</v>
      </c>
      <c r="I12609">
        <v>2014</v>
      </c>
      <c r="J12609" t="s">
        <v>57</v>
      </c>
      <c r="K12609" t="s">
        <v>44</v>
      </c>
      <c r="L12609" t="s">
        <v>44</v>
      </c>
      <c r="M12609" s="54" t="s">
        <v>44</v>
      </c>
      <c r="N12609">
        <v>0</v>
      </c>
      <c r="O12609" t="s">
        <v>44</v>
      </c>
      <c r="P12609" t="s">
        <v>44</v>
      </c>
    </row>
    <row r="12610" spans="1:16" x14ac:dyDescent="0.25">
      <c r="A12610" s="20" t="s">
        <v>19603</v>
      </c>
      <c r="B12610">
        <v>8</v>
      </c>
      <c r="C12610" t="s">
        <v>21822</v>
      </c>
      <c r="D12610" t="s">
        <v>91</v>
      </c>
      <c r="E12610" t="s">
        <v>78</v>
      </c>
      <c r="F12610" t="s">
        <v>35</v>
      </c>
      <c r="G12610">
        <v>3</v>
      </c>
      <c r="H12610">
        <v>5</v>
      </c>
      <c r="I12610">
        <v>2014</v>
      </c>
      <c r="J12610" t="s">
        <v>57</v>
      </c>
      <c r="K12610" t="s">
        <v>44</v>
      </c>
      <c r="L12610" t="s">
        <v>44</v>
      </c>
      <c r="M12610" s="54" t="s">
        <v>44</v>
      </c>
      <c r="N12610">
        <v>7</v>
      </c>
      <c r="O12610" t="s">
        <v>44</v>
      </c>
      <c r="P12610">
        <v>37.796447300922701</v>
      </c>
    </row>
    <row r="12611" spans="1:16" x14ac:dyDescent="0.25">
      <c r="A12611" s="20" t="s">
        <v>19604</v>
      </c>
      <c r="B12611">
        <v>8</v>
      </c>
      <c r="C12611" t="s">
        <v>21822</v>
      </c>
      <c r="D12611" t="s">
        <v>91</v>
      </c>
      <c r="E12611" t="s">
        <v>78</v>
      </c>
      <c r="F12611" t="s">
        <v>35</v>
      </c>
      <c r="G12611">
        <v>4</v>
      </c>
      <c r="H12611">
        <v>5</v>
      </c>
      <c r="I12611">
        <v>2014</v>
      </c>
      <c r="J12611" t="s">
        <v>57</v>
      </c>
      <c r="K12611" t="s">
        <v>44</v>
      </c>
      <c r="L12611" t="s">
        <v>44</v>
      </c>
      <c r="M12611" s="54" t="s">
        <v>44</v>
      </c>
      <c r="N12611">
        <v>2</v>
      </c>
      <c r="O12611" t="s">
        <v>44</v>
      </c>
      <c r="P12611">
        <v>70.710678118654698</v>
      </c>
    </row>
    <row r="12612" spans="1:16" x14ac:dyDescent="0.25">
      <c r="A12612" s="20" t="s">
        <v>19605</v>
      </c>
      <c r="B12612">
        <v>8</v>
      </c>
      <c r="C12612" t="s">
        <v>21822</v>
      </c>
      <c r="D12612" t="s">
        <v>91</v>
      </c>
      <c r="E12612" t="s">
        <v>78</v>
      </c>
      <c r="F12612" t="s">
        <v>35</v>
      </c>
      <c r="G12612">
        <v>5</v>
      </c>
      <c r="H12612">
        <v>5</v>
      </c>
      <c r="I12612">
        <v>2014</v>
      </c>
      <c r="J12612" t="s">
        <v>57</v>
      </c>
      <c r="K12612" t="s">
        <v>44</v>
      </c>
      <c r="L12612" t="s">
        <v>44</v>
      </c>
      <c r="M12612" s="54" t="s">
        <v>44</v>
      </c>
      <c r="N12612">
        <v>0</v>
      </c>
      <c r="O12612" t="s">
        <v>44</v>
      </c>
      <c r="P12612" t="s">
        <v>44</v>
      </c>
    </row>
    <row r="12613" spans="1:16" x14ac:dyDescent="0.25">
      <c r="A12613" s="20" t="s">
        <v>19606</v>
      </c>
      <c r="B12613">
        <v>8</v>
      </c>
      <c r="C12613" t="s">
        <v>21822</v>
      </c>
      <c r="D12613" t="s">
        <v>91</v>
      </c>
      <c r="E12613" t="s">
        <v>78</v>
      </c>
      <c r="F12613" t="s">
        <v>35</v>
      </c>
      <c r="G12613">
        <v>2</v>
      </c>
      <c r="H12613">
        <v>5</v>
      </c>
      <c r="I12613">
        <v>2014</v>
      </c>
      <c r="J12613" t="s">
        <v>58</v>
      </c>
      <c r="K12613" t="s">
        <v>44</v>
      </c>
      <c r="L12613" t="s">
        <v>44</v>
      </c>
      <c r="M12613" s="54" t="s">
        <v>44</v>
      </c>
      <c r="N12613">
        <v>14</v>
      </c>
      <c r="O12613" t="s">
        <v>44</v>
      </c>
      <c r="P12613">
        <v>26.726124191242398</v>
      </c>
    </row>
    <row r="12614" spans="1:16" x14ac:dyDescent="0.25">
      <c r="A12614" s="20" t="s">
        <v>19607</v>
      </c>
      <c r="B12614">
        <v>8</v>
      </c>
      <c r="C12614" t="s">
        <v>21822</v>
      </c>
      <c r="D12614" t="s">
        <v>91</v>
      </c>
      <c r="E12614" t="s">
        <v>78</v>
      </c>
      <c r="F12614" t="s">
        <v>35</v>
      </c>
      <c r="G12614">
        <v>3</v>
      </c>
      <c r="H12614">
        <v>5</v>
      </c>
      <c r="I12614">
        <v>2014</v>
      </c>
      <c r="J12614" t="s">
        <v>58</v>
      </c>
      <c r="K12614" t="s">
        <v>44</v>
      </c>
      <c r="L12614" t="s">
        <v>44</v>
      </c>
      <c r="M12614" s="54" t="s">
        <v>44</v>
      </c>
      <c r="N12614">
        <v>18</v>
      </c>
      <c r="O12614" t="s">
        <v>44</v>
      </c>
      <c r="P12614">
        <v>23.570226039551599</v>
      </c>
    </row>
    <row r="12615" spans="1:16" x14ac:dyDescent="0.25">
      <c r="A12615" s="20" t="s">
        <v>19608</v>
      </c>
      <c r="B12615">
        <v>8</v>
      </c>
      <c r="C12615" t="s">
        <v>21822</v>
      </c>
      <c r="D12615" t="s">
        <v>91</v>
      </c>
      <c r="E12615" t="s">
        <v>78</v>
      </c>
      <c r="F12615" t="s">
        <v>35</v>
      </c>
      <c r="G12615">
        <v>4</v>
      </c>
      <c r="H12615">
        <v>5</v>
      </c>
      <c r="I12615">
        <v>2014</v>
      </c>
      <c r="J12615" t="s">
        <v>58</v>
      </c>
      <c r="K12615" t="s">
        <v>44</v>
      </c>
      <c r="L12615" t="s">
        <v>44</v>
      </c>
      <c r="M12615" s="54" t="s">
        <v>44</v>
      </c>
      <c r="N12615">
        <v>13</v>
      </c>
      <c r="O12615" t="s">
        <v>44</v>
      </c>
      <c r="P12615">
        <v>27.735009811261499</v>
      </c>
    </row>
    <row r="12616" spans="1:16" x14ac:dyDescent="0.25">
      <c r="A12616" s="20" t="s">
        <v>19609</v>
      </c>
      <c r="B12616">
        <v>8</v>
      </c>
      <c r="C12616" t="s">
        <v>21822</v>
      </c>
      <c r="D12616" t="s">
        <v>91</v>
      </c>
      <c r="E12616" t="s">
        <v>78</v>
      </c>
      <c r="F12616" t="s">
        <v>35</v>
      </c>
      <c r="G12616">
        <v>5</v>
      </c>
      <c r="H12616">
        <v>5</v>
      </c>
      <c r="I12616">
        <v>2014</v>
      </c>
      <c r="J12616" t="s">
        <v>58</v>
      </c>
      <c r="K12616" t="s">
        <v>44</v>
      </c>
      <c r="L12616" t="s">
        <v>44</v>
      </c>
      <c r="M12616" s="54" t="s">
        <v>44</v>
      </c>
      <c r="N12616">
        <v>24</v>
      </c>
      <c r="O12616" t="s">
        <v>44</v>
      </c>
      <c r="P12616">
        <v>20.412414523193199</v>
      </c>
    </row>
    <row r="12617" spans="1:16" x14ac:dyDescent="0.25">
      <c r="A12617" s="20" t="s">
        <v>19610</v>
      </c>
      <c r="B12617">
        <v>8</v>
      </c>
      <c r="C12617" t="s">
        <v>21822</v>
      </c>
      <c r="D12617" t="s">
        <v>91</v>
      </c>
      <c r="E12617" t="s">
        <v>78</v>
      </c>
      <c r="F12617" t="s">
        <v>35</v>
      </c>
      <c r="G12617">
        <v>3</v>
      </c>
      <c r="H12617">
        <v>5</v>
      </c>
      <c r="I12617">
        <v>2014</v>
      </c>
      <c r="J12617" t="s">
        <v>59</v>
      </c>
      <c r="K12617" t="s">
        <v>44</v>
      </c>
      <c r="L12617" t="s">
        <v>44</v>
      </c>
      <c r="M12617" s="54" t="s">
        <v>44</v>
      </c>
      <c r="N12617">
        <v>1</v>
      </c>
      <c r="O12617" t="s">
        <v>44</v>
      </c>
      <c r="P12617">
        <v>100</v>
      </c>
    </row>
    <row r="12618" spans="1:16" x14ac:dyDescent="0.25">
      <c r="A12618" s="20" t="s">
        <v>19611</v>
      </c>
      <c r="B12618">
        <v>8</v>
      </c>
      <c r="C12618" t="s">
        <v>21822</v>
      </c>
      <c r="D12618" t="s">
        <v>91</v>
      </c>
      <c r="E12618" t="s">
        <v>78</v>
      </c>
      <c r="F12618" t="s">
        <v>35</v>
      </c>
      <c r="G12618">
        <v>4</v>
      </c>
      <c r="H12618">
        <v>5</v>
      </c>
      <c r="I12618">
        <v>2014</v>
      </c>
      <c r="J12618" t="s">
        <v>59</v>
      </c>
      <c r="K12618" t="s">
        <v>44</v>
      </c>
      <c r="L12618" t="s">
        <v>44</v>
      </c>
      <c r="M12618" s="54" t="s">
        <v>44</v>
      </c>
      <c r="N12618">
        <v>0</v>
      </c>
      <c r="O12618" t="s">
        <v>44</v>
      </c>
      <c r="P12618" t="s">
        <v>44</v>
      </c>
    </row>
    <row r="12619" spans="1:16" x14ac:dyDescent="0.25">
      <c r="A12619" s="20" t="s">
        <v>19612</v>
      </c>
      <c r="B12619">
        <v>8</v>
      </c>
      <c r="C12619" t="s">
        <v>21822</v>
      </c>
      <c r="D12619" t="s">
        <v>91</v>
      </c>
      <c r="E12619" t="s">
        <v>78</v>
      </c>
      <c r="F12619" t="s">
        <v>35</v>
      </c>
      <c r="G12619">
        <v>5</v>
      </c>
      <c r="H12619">
        <v>5</v>
      </c>
      <c r="I12619">
        <v>2014</v>
      </c>
      <c r="J12619" t="s">
        <v>59</v>
      </c>
      <c r="K12619" t="s">
        <v>44</v>
      </c>
      <c r="L12619" t="s">
        <v>44</v>
      </c>
      <c r="M12619" s="54" t="s">
        <v>44</v>
      </c>
      <c r="N12619">
        <v>1</v>
      </c>
      <c r="O12619" t="s">
        <v>44</v>
      </c>
      <c r="P12619">
        <v>100</v>
      </c>
    </row>
    <row r="12620" spans="1:16" x14ac:dyDescent="0.25">
      <c r="A12620" s="20" t="s">
        <v>19613</v>
      </c>
      <c r="B12620">
        <v>8</v>
      </c>
      <c r="C12620" t="s">
        <v>21822</v>
      </c>
      <c r="D12620" t="s">
        <v>91</v>
      </c>
      <c r="E12620" t="s">
        <v>78</v>
      </c>
      <c r="F12620" t="s">
        <v>35</v>
      </c>
      <c r="G12620">
        <v>2</v>
      </c>
      <c r="H12620">
        <v>5</v>
      </c>
      <c r="I12620">
        <v>2014</v>
      </c>
      <c r="J12620" t="s">
        <v>60</v>
      </c>
      <c r="K12620">
        <v>0.95</v>
      </c>
      <c r="L12620">
        <v>0.314</v>
      </c>
      <c r="M12620" s="54">
        <v>1.5860000000000001</v>
      </c>
      <c r="N12620">
        <v>82</v>
      </c>
      <c r="O12620" t="s">
        <v>44</v>
      </c>
      <c r="P12620">
        <v>11.0431526074847</v>
      </c>
    </row>
    <row r="12621" spans="1:16" x14ac:dyDescent="0.25">
      <c r="A12621" s="20" t="s">
        <v>19614</v>
      </c>
      <c r="B12621">
        <v>8</v>
      </c>
      <c r="C12621" t="s">
        <v>21822</v>
      </c>
      <c r="D12621" t="s">
        <v>91</v>
      </c>
      <c r="E12621" t="s">
        <v>78</v>
      </c>
      <c r="F12621" t="s">
        <v>35</v>
      </c>
      <c r="G12621">
        <v>3</v>
      </c>
      <c r="H12621">
        <v>5</v>
      </c>
      <c r="I12621">
        <v>2014</v>
      </c>
      <c r="J12621" t="s">
        <v>60</v>
      </c>
      <c r="K12621">
        <v>1.24</v>
      </c>
      <c r="L12621">
        <v>0.442</v>
      </c>
      <c r="M12621" s="54">
        <v>2.0379999999999998</v>
      </c>
      <c r="N12621">
        <v>100</v>
      </c>
      <c r="O12621" t="s">
        <v>44</v>
      </c>
      <c r="P12621">
        <v>10</v>
      </c>
    </row>
    <row r="12622" spans="1:16" x14ac:dyDescent="0.25">
      <c r="A12622" s="20" t="s">
        <v>19615</v>
      </c>
      <c r="B12622">
        <v>8</v>
      </c>
      <c r="C12622" t="s">
        <v>21822</v>
      </c>
      <c r="D12622" t="s">
        <v>91</v>
      </c>
      <c r="E12622" t="s">
        <v>78</v>
      </c>
      <c r="F12622" t="s">
        <v>35</v>
      </c>
      <c r="G12622">
        <v>4</v>
      </c>
      <c r="H12622">
        <v>5</v>
      </c>
      <c r="I12622">
        <v>2014</v>
      </c>
      <c r="J12622" t="s">
        <v>60</v>
      </c>
      <c r="K12622">
        <v>0.98</v>
      </c>
      <c r="L12622">
        <v>0.33300000000000002</v>
      </c>
      <c r="M12622" s="54">
        <v>1.627</v>
      </c>
      <c r="N12622">
        <v>124</v>
      </c>
      <c r="O12622" t="s">
        <v>44</v>
      </c>
      <c r="P12622">
        <v>8.9802651013387393</v>
      </c>
    </row>
    <row r="12623" spans="1:16" x14ac:dyDescent="0.25">
      <c r="A12623" s="20" t="s">
        <v>19616</v>
      </c>
      <c r="B12623">
        <v>8</v>
      </c>
      <c r="C12623" t="s">
        <v>21822</v>
      </c>
      <c r="D12623" t="s">
        <v>91</v>
      </c>
      <c r="E12623" t="s">
        <v>78</v>
      </c>
      <c r="F12623" t="s">
        <v>35</v>
      </c>
      <c r="G12623">
        <v>5</v>
      </c>
      <c r="H12623">
        <v>5</v>
      </c>
      <c r="I12623">
        <v>2014</v>
      </c>
      <c r="J12623" t="s">
        <v>60</v>
      </c>
      <c r="K12623">
        <v>0.95</v>
      </c>
      <c r="L12623">
        <v>0.309</v>
      </c>
      <c r="M12623" s="54">
        <v>1.591</v>
      </c>
      <c r="N12623">
        <v>67</v>
      </c>
      <c r="O12623" t="s">
        <v>44</v>
      </c>
      <c r="P12623">
        <v>12.2169444356305</v>
      </c>
    </row>
    <row r="12624" spans="1:16" x14ac:dyDescent="0.25">
      <c r="A12624" s="20" t="s">
        <v>19617</v>
      </c>
      <c r="B12624">
        <v>8</v>
      </c>
      <c r="C12624" t="s">
        <v>21822</v>
      </c>
      <c r="D12624" t="s">
        <v>91</v>
      </c>
      <c r="E12624" t="s">
        <v>78</v>
      </c>
      <c r="F12624" t="s">
        <v>35</v>
      </c>
      <c r="G12624">
        <v>3</v>
      </c>
      <c r="H12624">
        <v>5</v>
      </c>
      <c r="I12624">
        <v>2014</v>
      </c>
      <c r="J12624" t="s">
        <v>61</v>
      </c>
      <c r="K12624" t="s">
        <v>44</v>
      </c>
      <c r="L12624" t="s">
        <v>44</v>
      </c>
      <c r="M12624" s="54" t="s">
        <v>44</v>
      </c>
      <c r="N12624">
        <v>2</v>
      </c>
      <c r="O12624" t="s">
        <v>44</v>
      </c>
      <c r="P12624">
        <v>70.710678118654698</v>
      </c>
    </row>
    <row r="12625" spans="1:16" x14ac:dyDescent="0.25">
      <c r="A12625" s="20" t="s">
        <v>19618</v>
      </c>
      <c r="B12625">
        <v>8</v>
      </c>
      <c r="C12625" t="s">
        <v>21822</v>
      </c>
      <c r="D12625" t="s">
        <v>91</v>
      </c>
      <c r="E12625" t="s">
        <v>78</v>
      </c>
      <c r="F12625" t="s">
        <v>35</v>
      </c>
      <c r="G12625">
        <v>4</v>
      </c>
      <c r="H12625">
        <v>5</v>
      </c>
      <c r="I12625">
        <v>2014</v>
      </c>
      <c r="J12625" t="s">
        <v>61</v>
      </c>
      <c r="K12625" t="s">
        <v>44</v>
      </c>
      <c r="L12625" t="s">
        <v>44</v>
      </c>
      <c r="M12625" s="54" t="s">
        <v>44</v>
      </c>
      <c r="N12625">
        <v>1</v>
      </c>
      <c r="O12625" t="s">
        <v>44</v>
      </c>
      <c r="P12625">
        <v>100</v>
      </c>
    </row>
    <row r="12626" spans="1:16" x14ac:dyDescent="0.25">
      <c r="A12626" s="20" t="s">
        <v>19619</v>
      </c>
      <c r="B12626">
        <v>8</v>
      </c>
      <c r="C12626" t="s">
        <v>21822</v>
      </c>
      <c r="D12626" t="s">
        <v>91</v>
      </c>
      <c r="E12626" t="s">
        <v>78</v>
      </c>
      <c r="F12626" t="s">
        <v>35</v>
      </c>
      <c r="G12626">
        <v>2</v>
      </c>
      <c r="H12626">
        <v>5</v>
      </c>
      <c r="I12626">
        <v>2014</v>
      </c>
      <c r="J12626" t="s">
        <v>62</v>
      </c>
      <c r="K12626" t="s">
        <v>44</v>
      </c>
      <c r="L12626" t="s">
        <v>44</v>
      </c>
      <c r="M12626" s="54" t="s">
        <v>44</v>
      </c>
      <c r="N12626">
        <v>0</v>
      </c>
      <c r="O12626" t="s">
        <v>44</v>
      </c>
      <c r="P12626" t="s">
        <v>44</v>
      </c>
    </row>
    <row r="12627" spans="1:16" x14ac:dyDescent="0.25">
      <c r="A12627" s="20" t="s">
        <v>19620</v>
      </c>
      <c r="B12627">
        <v>8</v>
      </c>
      <c r="C12627" t="s">
        <v>21822</v>
      </c>
      <c r="D12627" t="s">
        <v>91</v>
      </c>
      <c r="E12627" t="s">
        <v>78</v>
      </c>
      <c r="F12627" t="s">
        <v>35</v>
      </c>
      <c r="G12627">
        <v>3</v>
      </c>
      <c r="H12627">
        <v>5</v>
      </c>
      <c r="I12627">
        <v>2014</v>
      </c>
      <c r="J12627" t="s">
        <v>62</v>
      </c>
      <c r="K12627" t="s">
        <v>44</v>
      </c>
      <c r="L12627" t="s">
        <v>44</v>
      </c>
      <c r="M12627" s="54" t="s">
        <v>44</v>
      </c>
      <c r="N12627">
        <v>0</v>
      </c>
      <c r="O12627" t="s">
        <v>44</v>
      </c>
      <c r="P12627" t="s">
        <v>44</v>
      </c>
    </row>
    <row r="12628" spans="1:16" x14ac:dyDescent="0.25">
      <c r="A12628" s="20" t="s">
        <v>19621</v>
      </c>
      <c r="B12628">
        <v>8</v>
      </c>
      <c r="C12628" t="s">
        <v>21822</v>
      </c>
      <c r="D12628" t="s">
        <v>91</v>
      </c>
      <c r="E12628" t="s">
        <v>78</v>
      </c>
      <c r="F12628" t="s">
        <v>35</v>
      </c>
      <c r="G12628">
        <v>4</v>
      </c>
      <c r="H12628">
        <v>5</v>
      </c>
      <c r="I12628">
        <v>2014</v>
      </c>
      <c r="J12628" t="s">
        <v>62</v>
      </c>
      <c r="K12628" t="s">
        <v>44</v>
      </c>
      <c r="L12628" t="s">
        <v>44</v>
      </c>
      <c r="M12628" s="54" t="s">
        <v>44</v>
      </c>
      <c r="N12628">
        <v>4</v>
      </c>
      <c r="O12628" t="s">
        <v>44</v>
      </c>
      <c r="P12628">
        <v>50</v>
      </c>
    </row>
    <row r="12629" spans="1:16" x14ac:dyDescent="0.25">
      <c r="A12629" s="20" t="s">
        <v>19622</v>
      </c>
      <c r="B12629">
        <v>8</v>
      </c>
      <c r="C12629" t="s">
        <v>21822</v>
      </c>
      <c r="D12629" t="s">
        <v>91</v>
      </c>
      <c r="E12629" t="s">
        <v>78</v>
      </c>
      <c r="F12629" t="s">
        <v>35</v>
      </c>
      <c r="G12629">
        <v>5</v>
      </c>
      <c r="H12629">
        <v>5</v>
      </c>
      <c r="I12629">
        <v>2014</v>
      </c>
      <c r="J12629" t="s">
        <v>62</v>
      </c>
      <c r="K12629" t="s">
        <v>44</v>
      </c>
      <c r="L12629" t="s">
        <v>44</v>
      </c>
      <c r="M12629" s="54" t="s">
        <v>44</v>
      </c>
      <c r="N12629">
        <v>2</v>
      </c>
      <c r="O12629" t="s">
        <v>44</v>
      </c>
      <c r="P12629">
        <v>70.710678118654698</v>
      </c>
    </row>
    <row r="12630" spans="1:16" x14ac:dyDescent="0.25">
      <c r="A12630" s="20" t="s">
        <v>19623</v>
      </c>
      <c r="B12630">
        <v>8</v>
      </c>
      <c r="C12630" t="s">
        <v>21822</v>
      </c>
      <c r="D12630" t="s">
        <v>91</v>
      </c>
      <c r="E12630" t="s">
        <v>78</v>
      </c>
      <c r="F12630" t="s">
        <v>35</v>
      </c>
      <c r="G12630">
        <v>2</v>
      </c>
      <c r="H12630">
        <v>5</v>
      </c>
      <c r="I12630">
        <v>2014</v>
      </c>
      <c r="J12630" t="s">
        <v>75</v>
      </c>
      <c r="K12630">
        <v>1.23</v>
      </c>
      <c r="L12630">
        <v>0.7</v>
      </c>
      <c r="M12630" s="54">
        <v>1.8</v>
      </c>
      <c r="N12630" t="s">
        <v>44</v>
      </c>
      <c r="O12630" t="s">
        <v>44</v>
      </c>
      <c r="P12630">
        <v>-99</v>
      </c>
    </row>
    <row r="12631" spans="1:16" x14ac:dyDescent="0.25">
      <c r="A12631" s="20" t="s">
        <v>19623</v>
      </c>
      <c r="B12631">
        <v>8</v>
      </c>
      <c r="C12631" t="s">
        <v>21822</v>
      </c>
      <c r="D12631" t="s">
        <v>91</v>
      </c>
      <c r="E12631" t="s">
        <v>78</v>
      </c>
      <c r="F12631" t="s">
        <v>35</v>
      </c>
      <c r="G12631">
        <v>2</v>
      </c>
      <c r="H12631">
        <v>5</v>
      </c>
      <c r="I12631">
        <v>2014</v>
      </c>
      <c r="J12631" t="s">
        <v>75</v>
      </c>
      <c r="K12631" t="s">
        <v>44</v>
      </c>
      <c r="L12631" t="s">
        <v>44</v>
      </c>
      <c r="M12631" s="54" t="s">
        <v>44</v>
      </c>
      <c r="N12631" t="s">
        <v>44</v>
      </c>
      <c r="O12631" t="s">
        <v>44</v>
      </c>
      <c r="P12631">
        <v>-99</v>
      </c>
    </row>
    <row r="12632" spans="1:16" x14ac:dyDescent="0.25">
      <c r="A12632" s="20" t="s">
        <v>19623</v>
      </c>
      <c r="B12632">
        <v>8</v>
      </c>
      <c r="C12632" t="s">
        <v>21822</v>
      </c>
      <c r="D12632" t="s">
        <v>91</v>
      </c>
      <c r="E12632" t="s">
        <v>78</v>
      </c>
      <c r="F12632" t="s">
        <v>35</v>
      </c>
      <c r="G12632">
        <v>2</v>
      </c>
      <c r="H12632">
        <v>5</v>
      </c>
      <c r="I12632">
        <v>2014</v>
      </c>
      <c r="J12632" t="s">
        <v>75</v>
      </c>
      <c r="K12632">
        <v>3.5910000000000002</v>
      </c>
      <c r="L12632">
        <v>-0.3</v>
      </c>
      <c r="M12632" s="54">
        <v>7.5</v>
      </c>
      <c r="N12632" t="s">
        <v>44</v>
      </c>
      <c r="O12632" t="s">
        <v>44</v>
      </c>
      <c r="P12632">
        <v>-99</v>
      </c>
    </row>
    <row r="12633" spans="1:16" x14ac:dyDescent="0.25">
      <c r="A12633" s="20" t="s">
        <v>19623</v>
      </c>
      <c r="B12633">
        <v>8</v>
      </c>
      <c r="C12633" t="s">
        <v>21822</v>
      </c>
      <c r="D12633" t="s">
        <v>91</v>
      </c>
      <c r="E12633" t="s">
        <v>78</v>
      </c>
      <c r="F12633" t="s">
        <v>35</v>
      </c>
      <c r="G12633">
        <v>2</v>
      </c>
      <c r="H12633">
        <v>5</v>
      </c>
      <c r="I12633">
        <v>2014</v>
      </c>
      <c r="J12633" t="s">
        <v>75</v>
      </c>
      <c r="K12633">
        <v>1.5489999999999999</v>
      </c>
      <c r="L12633">
        <v>0.6</v>
      </c>
      <c r="M12633" s="54">
        <v>2.5</v>
      </c>
      <c r="N12633" t="s">
        <v>44</v>
      </c>
      <c r="O12633" t="s">
        <v>44</v>
      </c>
      <c r="P12633">
        <v>-99</v>
      </c>
    </row>
    <row r="12634" spans="1:16" x14ac:dyDescent="0.25">
      <c r="A12634" s="20" t="s">
        <v>19623</v>
      </c>
      <c r="B12634">
        <v>8</v>
      </c>
      <c r="C12634" t="s">
        <v>21822</v>
      </c>
      <c r="D12634" t="s">
        <v>91</v>
      </c>
      <c r="E12634" t="s">
        <v>78</v>
      </c>
      <c r="F12634" t="s">
        <v>35</v>
      </c>
      <c r="G12634">
        <v>2</v>
      </c>
      <c r="H12634">
        <v>5</v>
      </c>
      <c r="I12634">
        <v>2014</v>
      </c>
      <c r="J12634" t="s">
        <v>75</v>
      </c>
      <c r="K12634">
        <v>0.80300000000000005</v>
      </c>
      <c r="L12634">
        <v>0.4</v>
      </c>
      <c r="M12634" s="54">
        <v>1.2</v>
      </c>
      <c r="N12634" t="s">
        <v>44</v>
      </c>
      <c r="O12634" t="s">
        <v>44</v>
      </c>
      <c r="P12634">
        <v>-99</v>
      </c>
    </row>
    <row r="12635" spans="1:16" x14ac:dyDescent="0.25">
      <c r="A12635" s="20" t="s">
        <v>19623</v>
      </c>
      <c r="B12635">
        <v>8</v>
      </c>
      <c r="C12635" t="s">
        <v>21822</v>
      </c>
      <c r="D12635" t="s">
        <v>91</v>
      </c>
      <c r="E12635" t="s">
        <v>78</v>
      </c>
      <c r="F12635" t="s">
        <v>35</v>
      </c>
      <c r="G12635">
        <v>2</v>
      </c>
      <c r="H12635">
        <v>5</v>
      </c>
      <c r="I12635">
        <v>2014</v>
      </c>
      <c r="J12635" t="s">
        <v>75</v>
      </c>
      <c r="K12635" t="s">
        <v>44</v>
      </c>
      <c r="L12635" t="s">
        <v>44</v>
      </c>
      <c r="M12635" s="54" t="s">
        <v>44</v>
      </c>
      <c r="N12635" t="s">
        <v>44</v>
      </c>
      <c r="O12635" t="s">
        <v>44</v>
      </c>
      <c r="P12635">
        <v>-99</v>
      </c>
    </row>
    <row r="12636" spans="1:16" x14ac:dyDescent="0.25">
      <c r="A12636" s="20" t="s">
        <v>19623</v>
      </c>
      <c r="B12636">
        <v>8</v>
      </c>
      <c r="C12636" t="s">
        <v>21822</v>
      </c>
      <c r="D12636" t="s">
        <v>91</v>
      </c>
      <c r="E12636" t="s">
        <v>78</v>
      </c>
      <c r="F12636" t="s">
        <v>35</v>
      </c>
      <c r="G12636">
        <v>2</v>
      </c>
      <c r="H12636">
        <v>5</v>
      </c>
      <c r="I12636">
        <v>2014</v>
      </c>
      <c r="J12636" t="s">
        <v>75</v>
      </c>
      <c r="K12636">
        <v>0.42499999999999999</v>
      </c>
      <c r="L12636">
        <v>0.3</v>
      </c>
      <c r="M12636" s="54">
        <v>0.6</v>
      </c>
      <c r="N12636" t="s">
        <v>44</v>
      </c>
      <c r="O12636" t="s">
        <v>44</v>
      </c>
      <c r="P12636">
        <v>-99</v>
      </c>
    </row>
    <row r="12637" spans="1:16" x14ac:dyDescent="0.25">
      <c r="A12637" s="20" t="s">
        <v>19623</v>
      </c>
      <c r="B12637">
        <v>8</v>
      </c>
      <c r="C12637" t="s">
        <v>21822</v>
      </c>
      <c r="D12637" t="s">
        <v>91</v>
      </c>
      <c r="E12637" t="s">
        <v>78</v>
      </c>
      <c r="F12637" t="s">
        <v>35</v>
      </c>
      <c r="G12637">
        <v>2</v>
      </c>
      <c r="H12637">
        <v>5</v>
      </c>
      <c r="I12637">
        <v>2014</v>
      </c>
      <c r="J12637" t="s">
        <v>75</v>
      </c>
      <c r="K12637" t="s">
        <v>44</v>
      </c>
      <c r="L12637" t="s">
        <v>44</v>
      </c>
      <c r="M12637" s="54" t="s">
        <v>44</v>
      </c>
      <c r="N12637" t="s">
        <v>44</v>
      </c>
      <c r="O12637" t="s">
        <v>44</v>
      </c>
      <c r="P12637">
        <v>-99</v>
      </c>
    </row>
    <row r="12638" spans="1:16" x14ac:dyDescent="0.25">
      <c r="A12638" s="20" t="s">
        <v>19623</v>
      </c>
      <c r="B12638">
        <v>8</v>
      </c>
      <c r="C12638" t="s">
        <v>21822</v>
      </c>
      <c r="D12638" t="s">
        <v>91</v>
      </c>
      <c r="E12638" t="s">
        <v>78</v>
      </c>
      <c r="F12638" t="s">
        <v>35</v>
      </c>
      <c r="G12638">
        <v>2</v>
      </c>
      <c r="H12638">
        <v>5</v>
      </c>
      <c r="I12638">
        <v>2014</v>
      </c>
      <c r="J12638" t="s">
        <v>75</v>
      </c>
      <c r="K12638" t="s">
        <v>44</v>
      </c>
      <c r="L12638" t="s">
        <v>44</v>
      </c>
      <c r="M12638" s="54" t="s">
        <v>44</v>
      </c>
      <c r="N12638" t="s">
        <v>44</v>
      </c>
      <c r="O12638" t="s">
        <v>44</v>
      </c>
      <c r="P12638">
        <v>-99</v>
      </c>
    </row>
    <row r="12639" spans="1:16" x14ac:dyDescent="0.25">
      <c r="A12639" s="20" t="s">
        <v>19623</v>
      </c>
      <c r="B12639">
        <v>8</v>
      </c>
      <c r="C12639" t="s">
        <v>21822</v>
      </c>
      <c r="D12639" t="s">
        <v>91</v>
      </c>
      <c r="E12639" t="s">
        <v>78</v>
      </c>
      <c r="F12639" t="s">
        <v>35</v>
      </c>
      <c r="G12639">
        <v>2</v>
      </c>
      <c r="H12639">
        <v>5</v>
      </c>
      <c r="I12639">
        <v>2014</v>
      </c>
      <c r="J12639" t="s">
        <v>75</v>
      </c>
      <c r="K12639" t="s">
        <v>44</v>
      </c>
      <c r="L12639" t="s">
        <v>44</v>
      </c>
      <c r="M12639" s="54" t="s">
        <v>44</v>
      </c>
      <c r="N12639" t="s">
        <v>44</v>
      </c>
      <c r="O12639" t="s">
        <v>44</v>
      </c>
      <c r="P12639">
        <v>-99</v>
      </c>
    </row>
    <row r="12640" spans="1:16" x14ac:dyDescent="0.25">
      <c r="A12640" s="20" t="s">
        <v>19623</v>
      </c>
      <c r="B12640">
        <v>8</v>
      </c>
      <c r="C12640" t="s">
        <v>21822</v>
      </c>
      <c r="D12640" t="s">
        <v>91</v>
      </c>
      <c r="E12640" t="s">
        <v>78</v>
      </c>
      <c r="F12640" t="s">
        <v>35</v>
      </c>
      <c r="G12640">
        <v>2</v>
      </c>
      <c r="H12640">
        <v>5</v>
      </c>
      <c r="I12640">
        <v>2014</v>
      </c>
      <c r="J12640" t="s">
        <v>75</v>
      </c>
      <c r="K12640" t="s">
        <v>44</v>
      </c>
      <c r="L12640" t="s">
        <v>44</v>
      </c>
      <c r="M12640" s="54" t="s">
        <v>44</v>
      </c>
      <c r="N12640" t="s">
        <v>44</v>
      </c>
      <c r="O12640" t="s">
        <v>44</v>
      </c>
      <c r="P12640">
        <v>-99</v>
      </c>
    </row>
    <row r="12641" spans="1:16" x14ac:dyDescent="0.25">
      <c r="A12641" s="20" t="s">
        <v>19623</v>
      </c>
      <c r="B12641">
        <v>8</v>
      </c>
      <c r="C12641" t="s">
        <v>21822</v>
      </c>
      <c r="D12641" t="s">
        <v>91</v>
      </c>
      <c r="E12641" t="s">
        <v>78</v>
      </c>
      <c r="F12641" t="s">
        <v>35</v>
      </c>
      <c r="G12641">
        <v>2</v>
      </c>
      <c r="H12641">
        <v>5</v>
      </c>
      <c r="I12641">
        <v>2014</v>
      </c>
      <c r="J12641" t="s">
        <v>75</v>
      </c>
      <c r="K12641" t="s">
        <v>44</v>
      </c>
      <c r="L12641" t="s">
        <v>44</v>
      </c>
      <c r="M12641" s="54" t="s">
        <v>44</v>
      </c>
      <c r="N12641" t="s">
        <v>44</v>
      </c>
      <c r="O12641" t="s">
        <v>44</v>
      </c>
      <c r="P12641">
        <v>-99</v>
      </c>
    </row>
    <row r="12642" spans="1:16" x14ac:dyDescent="0.25">
      <c r="A12642" s="20" t="s">
        <v>19623</v>
      </c>
      <c r="B12642">
        <v>8</v>
      </c>
      <c r="C12642" t="s">
        <v>21822</v>
      </c>
      <c r="D12642" t="s">
        <v>91</v>
      </c>
      <c r="E12642" t="s">
        <v>78</v>
      </c>
      <c r="F12642" t="s">
        <v>35</v>
      </c>
      <c r="G12642">
        <v>2</v>
      </c>
      <c r="H12642">
        <v>5</v>
      </c>
      <c r="I12642">
        <v>2014</v>
      </c>
      <c r="J12642" t="s">
        <v>75</v>
      </c>
      <c r="K12642">
        <v>0.746</v>
      </c>
      <c r="L12642">
        <v>0.1</v>
      </c>
      <c r="M12642" s="54">
        <v>1.3</v>
      </c>
      <c r="N12642" t="s">
        <v>44</v>
      </c>
      <c r="O12642" t="s">
        <v>44</v>
      </c>
      <c r="P12642">
        <v>-99</v>
      </c>
    </row>
    <row r="12643" spans="1:16" x14ac:dyDescent="0.25">
      <c r="A12643" s="20" t="s">
        <v>19623</v>
      </c>
      <c r="B12643">
        <v>8</v>
      </c>
      <c r="C12643" t="s">
        <v>21822</v>
      </c>
      <c r="D12643" t="s">
        <v>91</v>
      </c>
      <c r="E12643" t="s">
        <v>78</v>
      </c>
      <c r="F12643" t="s">
        <v>35</v>
      </c>
      <c r="G12643">
        <v>2</v>
      </c>
      <c r="H12643">
        <v>5</v>
      </c>
      <c r="I12643">
        <v>2014</v>
      </c>
      <c r="J12643" t="s">
        <v>75</v>
      </c>
      <c r="K12643" t="s">
        <v>44</v>
      </c>
      <c r="L12643" t="s">
        <v>44</v>
      </c>
      <c r="M12643" s="54" t="s">
        <v>44</v>
      </c>
      <c r="N12643" t="s">
        <v>44</v>
      </c>
      <c r="O12643" t="s">
        <v>44</v>
      </c>
      <c r="P12643">
        <v>-99</v>
      </c>
    </row>
    <row r="12644" spans="1:16" x14ac:dyDescent="0.25">
      <c r="A12644" s="20" t="s">
        <v>19623</v>
      </c>
      <c r="B12644">
        <v>8</v>
      </c>
      <c r="C12644" t="s">
        <v>21822</v>
      </c>
      <c r="D12644" t="s">
        <v>91</v>
      </c>
      <c r="E12644" t="s">
        <v>78</v>
      </c>
      <c r="F12644" t="s">
        <v>35</v>
      </c>
      <c r="G12644">
        <v>2</v>
      </c>
      <c r="H12644">
        <v>5</v>
      </c>
      <c r="I12644">
        <v>2014</v>
      </c>
      <c r="J12644" t="s">
        <v>75</v>
      </c>
      <c r="K12644" t="s">
        <v>44</v>
      </c>
      <c r="L12644" t="s">
        <v>44</v>
      </c>
      <c r="M12644" s="54" t="s">
        <v>44</v>
      </c>
      <c r="N12644" t="s">
        <v>44</v>
      </c>
      <c r="O12644" t="s">
        <v>44</v>
      </c>
      <c r="P12644">
        <v>-99</v>
      </c>
    </row>
    <row r="12645" spans="1:16" x14ac:dyDescent="0.25">
      <c r="A12645" s="20" t="s">
        <v>19623</v>
      </c>
      <c r="B12645">
        <v>8</v>
      </c>
      <c r="C12645" t="s">
        <v>21822</v>
      </c>
      <c r="D12645" t="s">
        <v>91</v>
      </c>
      <c r="E12645" t="s">
        <v>78</v>
      </c>
      <c r="F12645" t="s">
        <v>35</v>
      </c>
      <c r="G12645">
        <v>2</v>
      </c>
      <c r="H12645">
        <v>5</v>
      </c>
      <c r="I12645">
        <v>2014</v>
      </c>
      <c r="J12645" t="s">
        <v>75</v>
      </c>
      <c r="K12645" t="s">
        <v>44</v>
      </c>
      <c r="L12645" t="s">
        <v>44</v>
      </c>
      <c r="M12645" s="54" t="s">
        <v>44</v>
      </c>
      <c r="N12645" t="s">
        <v>44</v>
      </c>
      <c r="O12645" t="s">
        <v>44</v>
      </c>
      <c r="P12645">
        <v>-99</v>
      </c>
    </row>
    <row r="12646" spans="1:16" x14ac:dyDescent="0.25">
      <c r="A12646" s="20" t="s">
        <v>19623</v>
      </c>
      <c r="B12646">
        <v>8</v>
      </c>
      <c r="C12646" t="s">
        <v>21822</v>
      </c>
      <c r="D12646" t="s">
        <v>91</v>
      </c>
      <c r="E12646" t="s">
        <v>78</v>
      </c>
      <c r="F12646" t="s">
        <v>35</v>
      </c>
      <c r="G12646">
        <v>2</v>
      </c>
      <c r="H12646">
        <v>5</v>
      </c>
      <c r="I12646">
        <v>2014</v>
      </c>
      <c r="J12646" t="s">
        <v>75</v>
      </c>
      <c r="K12646">
        <v>0.82599999999999996</v>
      </c>
      <c r="L12646">
        <v>0.3</v>
      </c>
      <c r="M12646" s="54">
        <v>1.3</v>
      </c>
      <c r="N12646" t="s">
        <v>44</v>
      </c>
      <c r="O12646" t="s">
        <v>44</v>
      </c>
      <c r="P12646">
        <v>-99</v>
      </c>
    </row>
    <row r="12647" spans="1:16" x14ac:dyDescent="0.25">
      <c r="A12647" s="20" t="s">
        <v>19623</v>
      </c>
      <c r="B12647">
        <v>8</v>
      </c>
      <c r="C12647" t="s">
        <v>21822</v>
      </c>
      <c r="D12647" t="s">
        <v>91</v>
      </c>
      <c r="E12647" t="s">
        <v>78</v>
      </c>
      <c r="F12647" t="s">
        <v>35</v>
      </c>
      <c r="G12647">
        <v>2</v>
      </c>
      <c r="H12647">
        <v>5</v>
      </c>
      <c r="I12647">
        <v>2014</v>
      </c>
      <c r="J12647" t="s">
        <v>75</v>
      </c>
      <c r="K12647" t="s">
        <v>44</v>
      </c>
      <c r="L12647" t="s">
        <v>44</v>
      </c>
      <c r="M12647" s="54" t="s">
        <v>44</v>
      </c>
      <c r="N12647" t="s">
        <v>44</v>
      </c>
      <c r="O12647" t="s">
        <v>44</v>
      </c>
      <c r="P12647">
        <v>-99</v>
      </c>
    </row>
    <row r="12648" spans="1:16" x14ac:dyDescent="0.25">
      <c r="A12648" s="20" t="s">
        <v>19624</v>
      </c>
      <c r="B12648">
        <v>8</v>
      </c>
      <c r="C12648" t="s">
        <v>21822</v>
      </c>
      <c r="D12648" t="s">
        <v>91</v>
      </c>
      <c r="E12648" t="s">
        <v>78</v>
      </c>
      <c r="F12648" t="s">
        <v>35</v>
      </c>
      <c r="G12648">
        <v>3</v>
      </c>
      <c r="H12648">
        <v>5</v>
      </c>
      <c r="I12648">
        <v>2014</v>
      </c>
      <c r="J12648" t="s">
        <v>75</v>
      </c>
      <c r="K12648">
        <v>1.7829999999999999</v>
      </c>
      <c r="L12648">
        <v>1</v>
      </c>
      <c r="M12648" s="54">
        <v>2.5</v>
      </c>
      <c r="N12648" t="s">
        <v>44</v>
      </c>
      <c r="O12648" t="s">
        <v>44</v>
      </c>
      <c r="P12648">
        <v>-99</v>
      </c>
    </row>
    <row r="12649" spans="1:16" x14ac:dyDescent="0.25">
      <c r="A12649" s="20" t="s">
        <v>19624</v>
      </c>
      <c r="B12649">
        <v>8</v>
      </c>
      <c r="C12649" t="s">
        <v>21822</v>
      </c>
      <c r="D12649" t="s">
        <v>91</v>
      </c>
      <c r="E12649" t="s">
        <v>78</v>
      </c>
      <c r="F12649" t="s">
        <v>35</v>
      </c>
      <c r="G12649">
        <v>3</v>
      </c>
      <c r="H12649">
        <v>5</v>
      </c>
      <c r="I12649">
        <v>2014</v>
      </c>
      <c r="J12649" t="s">
        <v>75</v>
      </c>
      <c r="K12649" t="s">
        <v>44</v>
      </c>
      <c r="L12649" t="s">
        <v>44</v>
      </c>
      <c r="M12649" s="54" t="s">
        <v>44</v>
      </c>
      <c r="N12649" t="s">
        <v>44</v>
      </c>
      <c r="O12649" t="s">
        <v>44</v>
      </c>
      <c r="P12649">
        <v>-99</v>
      </c>
    </row>
    <row r="12650" spans="1:16" x14ac:dyDescent="0.25">
      <c r="A12650" s="20" t="s">
        <v>19624</v>
      </c>
      <c r="B12650">
        <v>8</v>
      </c>
      <c r="C12650" t="s">
        <v>21822</v>
      </c>
      <c r="D12650" t="s">
        <v>91</v>
      </c>
      <c r="E12650" t="s">
        <v>78</v>
      </c>
      <c r="F12650" t="s">
        <v>35</v>
      </c>
      <c r="G12650">
        <v>3</v>
      </c>
      <c r="H12650">
        <v>5</v>
      </c>
      <c r="I12650">
        <v>2014</v>
      </c>
      <c r="J12650" t="s">
        <v>75</v>
      </c>
      <c r="K12650">
        <v>5.2039999999999997</v>
      </c>
      <c r="L12650">
        <v>-0.4</v>
      </c>
      <c r="M12650" s="54">
        <v>10.8</v>
      </c>
      <c r="N12650" t="s">
        <v>44</v>
      </c>
      <c r="O12650" t="s">
        <v>44</v>
      </c>
      <c r="P12650">
        <v>-99</v>
      </c>
    </row>
    <row r="12651" spans="1:16" x14ac:dyDescent="0.25">
      <c r="A12651" s="20" t="s">
        <v>19624</v>
      </c>
      <c r="B12651">
        <v>8</v>
      </c>
      <c r="C12651" t="s">
        <v>21822</v>
      </c>
      <c r="D12651" t="s">
        <v>91</v>
      </c>
      <c r="E12651" t="s">
        <v>78</v>
      </c>
      <c r="F12651" t="s">
        <v>35</v>
      </c>
      <c r="G12651">
        <v>3</v>
      </c>
      <c r="H12651">
        <v>5</v>
      </c>
      <c r="I12651">
        <v>2014</v>
      </c>
      <c r="J12651" t="s">
        <v>75</v>
      </c>
      <c r="K12651">
        <v>2.2440000000000002</v>
      </c>
      <c r="L12651">
        <v>0.8</v>
      </c>
      <c r="M12651" s="54">
        <v>3.6</v>
      </c>
      <c r="N12651" t="s">
        <v>44</v>
      </c>
      <c r="O12651" t="s">
        <v>44</v>
      </c>
      <c r="P12651">
        <v>-99</v>
      </c>
    </row>
    <row r="12652" spans="1:16" x14ac:dyDescent="0.25">
      <c r="A12652" s="20" t="s">
        <v>19624</v>
      </c>
      <c r="B12652">
        <v>8</v>
      </c>
      <c r="C12652" t="s">
        <v>21822</v>
      </c>
      <c r="D12652" t="s">
        <v>91</v>
      </c>
      <c r="E12652" t="s">
        <v>78</v>
      </c>
      <c r="F12652" t="s">
        <v>35</v>
      </c>
      <c r="G12652">
        <v>3</v>
      </c>
      <c r="H12652">
        <v>5</v>
      </c>
      <c r="I12652">
        <v>2014</v>
      </c>
      <c r="J12652" t="s">
        <v>75</v>
      </c>
      <c r="K12652">
        <v>1.163</v>
      </c>
      <c r="L12652">
        <v>0.6</v>
      </c>
      <c r="M12652" s="54">
        <v>1.7</v>
      </c>
      <c r="N12652" t="s">
        <v>44</v>
      </c>
      <c r="O12652" t="s">
        <v>44</v>
      </c>
      <c r="P12652">
        <v>-99</v>
      </c>
    </row>
    <row r="12653" spans="1:16" x14ac:dyDescent="0.25">
      <c r="A12653" s="20" t="s">
        <v>19624</v>
      </c>
      <c r="B12653">
        <v>8</v>
      </c>
      <c r="C12653" t="s">
        <v>21822</v>
      </c>
      <c r="D12653" t="s">
        <v>91</v>
      </c>
      <c r="E12653" t="s">
        <v>78</v>
      </c>
      <c r="F12653" t="s">
        <v>35</v>
      </c>
      <c r="G12653">
        <v>3</v>
      </c>
      <c r="H12653">
        <v>5</v>
      </c>
      <c r="I12653">
        <v>2014</v>
      </c>
      <c r="J12653" t="s">
        <v>75</v>
      </c>
      <c r="K12653" t="s">
        <v>44</v>
      </c>
      <c r="L12653" t="s">
        <v>44</v>
      </c>
      <c r="M12653" s="54" t="s">
        <v>44</v>
      </c>
      <c r="N12653" t="s">
        <v>44</v>
      </c>
      <c r="O12653" t="s">
        <v>44</v>
      </c>
      <c r="P12653">
        <v>-99</v>
      </c>
    </row>
    <row r="12654" spans="1:16" x14ac:dyDescent="0.25">
      <c r="A12654" s="20" t="s">
        <v>19624</v>
      </c>
      <c r="B12654">
        <v>8</v>
      </c>
      <c r="C12654" t="s">
        <v>21822</v>
      </c>
      <c r="D12654" t="s">
        <v>91</v>
      </c>
      <c r="E12654" t="s">
        <v>78</v>
      </c>
      <c r="F12654" t="s">
        <v>35</v>
      </c>
      <c r="G12654">
        <v>3</v>
      </c>
      <c r="H12654">
        <v>5</v>
      </c>
      <c r="I12654">
        <v>2014</v>
      </c>
      <c r="J12654" t="s">
        <v>75</v>
      </c>
      <c r="K12654">
        <v>0.61599999999999999</v>
      </c>
      <c r="L12654">
        <v>0.5</v>
      </c>
      <c r="M12654" s="54">
        <v>0.8</v>
      </c>
      <c r="N12654" t="s">
        <v>44</v>
      </c>
      <c r="O12654" t="s">
        <v>44</v>
      </c>
      <c r="P12654">
        <v>-99</v>
      </c>
    </row>
    <row r="12655" spans="1:16" x14ac:dyDescent="0.25">
      <c r="A12655" s="20" t="s">
        <v>19624</v>
      </c>
      <c r="B12655">
        <v>8</v>
      </c>
      <c r="C12655" t="s">
        <v>21822</v>
      </c>
      <c r="D12655" t="s">
        <v>91</v>
      </c>
      <c r="E12655" t="s">
        <v>78</v>
      </c>
      <c r="F12655" t="s">
        <v>35</v>
      </c>
      <c r="G12655">
        <v>3</v>
      </c>
      <c r="H12655">
        <v>5</v>
      </c>
      <c r="I12655">
        <v>2014</v>
      </c>
      <c r="J12655" t="s">
        <v>75</v>
      </c>
      <c r="K12655" t="s">
        <v>44</v>
      </c>
      <c r="L12655" t="s">
        <v>44</v>
      </c>
      <c r="M12655" s="54" t="s">
        <v>44</v>
      </c>
      <c r="N12655" t="s">
        <v>44</v>
      </c>
      <c r="O12655" t="s">
        <v>44</v>
      </c>
      <c r="P12655">
        <v>-99</v>
      </c>
    </row>
    <row r="12656" spans="1:16" x14ac:dyDescent="0.25">
      <c r="A12656" s="20" t="s">
        <v>19624</v>
      </c>
      <c r="B12656">
        <v>8</v>
      </c>
      <c r="C12656" t="s">
        <v>21822</v>
      </c>
      <c r="D12656" t="s">
        <v>91</v>
      </c>
      <c r="E12656" t="s">
        <v>78</v>
      </c>
      <c r="F12656" t="s">
        <v>35</v>
      </c>
      <c r="G12656">
        <v>3</v>
      </c>
      <c r="H12656">
        <v>5</v>
      </c>
      <c r="I12656">
        <v>2014</v>
      </c>
      <c r="J12656" t="s">
        <v>75</v>
      </c>
      <c r="K12656" t="s">
        <v>44</v>
      </c>
      <c r="L12656" t="s">
        <v>44</v>
      </c>
      <c r="M12656" s="54" t="s">
        <v>44</v>
      </c>
      <c r="N12656" t="s">
        <v>44</v>
      </c>
      <c r="O12656" t="s">
        <v>44</v>
      </c>
      <c r="P12656">
        <v>-99</v>
      </c>
    </row>
    <row r="12657" spans="1:16" x14ac:dyDescent="0.25">
      <c r="A12657" s="20" t="s">
        <v>19624</v>
      </c>
      <c r="B12657">
        <v>8</v>
      </c>
      <c r="C12657" t="s">
        <v>21822</v>
      </c>
      <c r="D12657" t="s">
        <v>91</v>
      </c>
      <c r="E12657" t="s">
        <v>78</v>
      </c>
      <c r="F12657" t="s">
        <v>35</v>
      </c>
      <c r="G12657">
        <v>3</v>
      </c>
      <c r="H12657">
        <v>5</v>
      </c>
      <c r="I12657">
        <v>2014</v>
      </c>
      <c r="J12657" t="s">
        <v>75</v>
      </c>
      <c r="K12657" t="s">
        <v>44</v>
      </c>
      <c r="L12657" t="s">
        <v>44</v>
      </c>
      <c r="M12657" s="54" t="s">
        <v>44</v>
      </c>
      <c r="N12657" t="s">
        <v>44</v>
      </c>
      <c r="O12657" t="s">
        <v>44</v>
      </c>
      <c r="P12657">
        <v>-99</v>
      </c>
    </row>
    <row r="12658" spans="1:16" x14ac:dyDescent="0.25">
      <c r="A12658" s="20" t="s">
        <v>19624</v>
      </c>
      <c r="B12658">
        <v>8</v>
      </c>
      <c r="C12658" t="s">
        <v>21822</v>
      </c>
      <c r="D12658" t="s">
        <v>91</v>
      </c>
      <c r="E12658" t="s">
        <v>78</v>
      </c>
      <c r="F12658" t="s">
        <v>35</v>
      </c>
      <c r="G12658">
        <v>3</v>
      </c>
      <c r="H12658">
        <v>5</v>
      </c>
      <c r="I12658">
        <v>2014</v>
      </c>
      <c r="J12658" t="s">
        <v>75</v>
      </c>
      <c r="K12658" t="s">
        <v>44</v>
      </c>
      <c r="L12658" t="s">
        <v>44</v>
      </c>
      <c r="M12658" s="54" t="s">
        <v>44</v>
      </c>
      <c r="N12658" t="s">
        <v>44</v>
      </c>
      <c r="O12658" t="s">
        <v>44</v>
      </c>
      <c r="P12658">
        <v>-99</v>
      </c>
    </row>
    <row r="12659" spans="1:16" x14ac:dyDescent="0.25">
      <c r="A12659" s="20" t="s">
        <v>19624</v>
      </c>
      <c r="B12659">
        <v>8</v>
      </c>
      <c r="C12659" t="s">
        <v>21822</v>
      </c>
      <c r="D12659" t="s">
        <v>91</v>
      </c>
      <c r="E12659" t="s">
        <v>78</v>
      </c>
      <c r="F12659" t="s">
        <v>35</v>
      </c>
      <c r="G12659">
        <v>3</v>
      </c>
      <c r="H12659">
        <v>5</v>
      </c>
      <c r="I12659">
        <v>2014</v>
      </c>
      <c r="J12659" t="s">
        <v>75</v>
      </c>
      <c r="K12659" t="s">
        <v>44</v>
      </c>
      <c r="L12659" t="s">
        <v>44</v>
      </c>
      <c r="M12659" s="54" t="s">
        <v>44</v>
      </c>
      <c r="N12659" t="s">
        <v>44</v>
      </c>
      <c r="O12659" t="s">
        <v>44</v>
      </c>
      <c r="P12659">
        <v>-99</v>
      </c>
    </row>
    <row r="12660" spans="1:16" x14ac:dyDescent="0.25">
      <c r="A12660" s="20" t="s">
        <v>19624</v>
      </c>
      <c r="B12660">
        <v>8</v>
      </c>
      <c r="C12660" t="s">
        <v>21822</v>
      </c>
      <c r="D12660" t="s">
        <v>91</v>
      </c>
      <c r="E12660" t="s">
        <v>78</v>
      </c>
      <c r="F12660" t="s">
        <v>35</v>
      </c>
      <c r="G12660">
        <v>3</v>
      </c>
      <c r="H12660">
        <v>5</v>
      </c>
      <c r="I12660">
        <v>2014</v>
      </c>
      <c r="J12660" t="s">
        <v>75</v>
      </c>
      <c r="K12660">
        <v>1.081</v>
      </c>
      <c r="L12660">
        <v>0.2</v>
      </c>
      <c r="M12660" s="54">
        <v>1.9</v>
      </c>
      <c r="N12660" t="s">
        <v>44</v>
      </c>
      <c r="O12660" t="s">
        <v>44</v>
      </c>
      <c r="P12660">
        <v>-99</v>
      </c>
    </row>
    <row r="12661" spans="1:16" x14ac:dyDescent="0.25">
      <c r="A12661" s="20" t="s">
        <v>19624</v>
      </c>
      <c r="B12661">
        <v>8</v>
      </c>
      <c r="C12661" t="s">
        <v>21822</v>
      </c>
      <c r="D12661" t="s">
        <v>91</v>
      </c>
      <c r="E12661" t="s">
        <v>78</v>
      </c>
      <c r="F12661" t="s">
        <v>35</v>
      </c>
      <c r="G12661">
        <v>3</v>
      </c>
      <c r="H12661">
        <v>5</v>
      </c>
      <c r="I12661">
        <v>2014</v>
      </c>
      <c r="J12661" t="s">
        <v>75</v>
      </c>
      <c r="K12661" t="s">
        <v>44</v>
      </c>
      <c r="L12661" t="s">
        <v>44</v>
      </c>
      <c r="M12661" s="54" t="s">
        <v>44</v>
      </c>
      <c r="N12661" t="s">
        <v>44</v>
      </c>
      <c r="O12661" t="s">
        <v>44</v>
      </c>
      <c r="P12661">
        <v>-99</v>
      </c>
    </row>
    <row r="12662" spans="1:16" x14ac:dyDescent="0.25">
      <c r="A12662" s="20" t="s">
        <v>19624</v>
      </c>
      <c r="B12662">
        <v>8</v>
      </c>
      <c r="C12662" t="s">
        <v>21822</v>
      </c>
      <c r="D12662" t="s">
        <v>91</v>
      </c>
      <c r="E12662" t="s">
        <v>78</v>
      </c>
      <c r="F12662" t="s">
        <v>35</v>
      </c>
      <c r="G12662">
        <v>3</v>
      </c>
      <c r="H12662">
        <v>5</v>
      </c>
      <c r="I12662">
        <v>2014</v>
      </c>
      <c r="J12662" t="s">
        <v>75</v>
      </c>
      <c r="K12662" t="s">
        <v>44</v>
      </c>
      <c r="L12662" t="s">
        <v>44</v>
      </c>
      <c r="M12662" s="54" t="s">
        <v>44</v>
      </c>
      <c r="N12662" t="s">
        <v>44</v>
      </c>
      <c r="O12662" t="s">
        <v>44</v>
      </c>
      <c r="P12662">
        <v>-99</v>
      </c>
    </row>
    <row r="12663" spans="1:16" x14ac:dyDescent="0.25">
      <c r="A12663" s="20" t="s">
        <v>19624</v>
      </c>
      <c r="B12663">
        <v>8</v>
      </c>
      <c r="C12663" t="s">
        <v>21822</v>
      </c>
      <c r="D12663" t="s">
        <v>91</v>
      </c>
      <c r="E12663" t="s">
        <v>78</v>
      </c>
      <c r="F12663" t="s">
        <v>35</v>
      </c>
      <c r="G12663">
        <v>3</v>
      </c>
      <c r="H12663">
        <v>5</v>
      </c>
      <c r="I12663">
        <v>2014</v>
      </c>
      <c r="J12663" t="s">
        <v>75</v>
      </c>
      <c r="K12663" t="s">
        <v>44</v>
      </c>
      <c r="L12663" t="s">
        <v>44</v>
      </c>
      <c r="M12663" s="54" t="s">
        <v>44</v>
      </c>
      <c r="N12663" t="s">
        <v>44</v>
      </c>
      <c r="O12663" t="s">
        <v>44</v>
      </c>
      <c r="P12663">
        <v>-99</v>
      </c>
    </row>
    <row r="12664" spans="1:16" x14ac:dyDescent="0.25">
      <c r="A12664" s="20" t="s">
        <v>19624</v>
      </c>
      <c r="B12664">
        <v>8</v>
      </c>
      <c r="C12664" t="s">
        <v>21822</v>
      </c>
      <c r="D12664" t="s">
        <v>91</v>
      </c>
      <c r="E12664" t="s">
        <v>78</v>
      </c>
      <c r="F12664" t="s">
        <v>35</v>
      </c>
      <c r="G12664">
        <v>3</v>
      </c>
      <c r="H12664">
        <v>5</v>
      </c>
      <c r="I12664">
        <v>2014</v>
      </c>
      <c r="J12664" t="s">
        <v>75</v>
      </c>
      <c r="K12664">
        <v>1.1970000000000001</v>
      </c>
      <c r="L12664">
        <v>0.5</v>
      </c>
      <c r="M12664" s="54">
        <v>1.9</v>
      </c>
      <c r="N12664" t="s">
        <v>44</v>
      </c>
      <c r="O12664" t="s">
        <v>44</v>
      </c>
      <c r="P12664">
        <v>-99</v>
      </c>
    </row>
    <row r="12665" spans="1:16" x14ac:dyDescent="0.25">
      <c r="A12665" s="20" t="s">
        <v>19624</v>
      </c>
      <c r="B12665">
        <v>8</v>
      </c>
      <c r="C12665" t="s">
        <v>21822</v>
      </c>
      <c r="D12665" t="s">
        <v>91</v>
      </c>
      <c r="E12665" t="s">
        <v>78</v>
      </c>
      <c r="F12665" t="s">
        <v>35</v>
      </c>
      <c r="G12665">
        <v>3</v>
      </c>
      <c r="H12665">
        <v>5</v>
      </c>
      <c r="I12665">
        <v>2014</v>
      </c>
      <c r="J12665" t="s">
        <v>75</v>
      </c>
      <c r="K12665" t="s">
        <v>44</v>
      </c>
      <c r="L12665" t="s">
        <v>44</v>
      </c>
      <c r="M12665" s="54" t="s">
        <v>44</v>
      </c>
      <c r="N12665" t="s">
        <v>44</v>
      </c>
      <c r="O12665" t="s">
        <v>44</v>
      </c>
      <c r="P12665">
        <v>-99</v>
      </c>
    </row>
    <row r="12666" spans="1:16" x14ac:dyDescent="0.25">
      <c r="A12666" s="20" t="s">
        <v>19625</v>
      </c>
      <c r="B12666">
        <v>8</v>
      </c>
      <c r="C12666" t="s">
        <v>21822</v>
      </c>
      <c r="D12666" t="s">
        <v>91</v>
      </c>
      <c r="E12666" t="s">
        <v>78</v>
      </c>
      <c r="F12666" t="s">
        <v>35</v>
      </c>
      <c r="G12666">
        <v>4</v>
      </c>
      <c r="H12666">
        <v>5</v>
      </c>
      <c r="I12666">
        <v>2014</v>
      </c>
      <c r="J12666" t="s">
        <v>75</v>
      </c>
      <c r="K12666">
        <v>1.6579999999999999</v>
      </c>
      <c r="L12666">
        <v>1</v>
      </c>
      <c r="M12666" s="54">
        <v>2.2999999999999998</v>
      </c>
      <c r="N12666" t="s">
        <v>44</v>
      </c>
      <c r="O12666" t="s">
        <v>44</v>
      </c>
      <c r="P12666">
        <v>-99</v>
      </c>
    </row>
    <row r="12667" spans="1:16" x14ac:dyDescent="0.25">
      <c r="A12667" s="20" t="s">
        <v>19625</v>
      </c>
      <c r="B12667">
        <v>8</v>
      </c>
      <c r="C12667" t="s">
        <v>21822</v>
      </c>
      <c r="D12667" t="s">
        <v>91</v>
      </c>
      <c r="E12667" t="s">
        <v>78</v>
      </c>
      <c r="F12667" t="s">
        <v>35</v>
      </c>
      <c r="G12667">
        <v>4</v>
      </c>
      <c r="H12667">
        <v>5</v>
      </c>
      <c r="I12667">
        <v>2014</v>
      </c>
      <c r="J12667" t="s">
        <v>75</v>
      </c>
      <c r="K12667" t="s">
        <v>44</v>
      </c>
      <c r="L12667" t="s">
        <v>44</v>
      </c>
      <c r="M12667" s="54" t="s">
        <v>44</v>
      </c>
      <c r="N12667" t="s">
        <v>44</v>
      </c>
      <c r="O12667" t="s">
        <v>44</v>
      </c>
      <c r="P12667">
        <v>-99</v>
      </c>
    </row>
    <row r="12668" spans="1:16" x14ac:dyDescent="0.25">
      <c r="A12668" s="20" t="s">
        <v>19625</v>
      </c>
      <c r="B12668">
        <v>8</v>
      </c>
      <c r="C12668" t="s">
        <v>21822</v>
      </c>
      <c r="D12668" t="s">
        <v>91</v>
      </c>
      <c r="E12668" t="s">
        <v>78</v>
      </c>
      <c r="F12668" t="s">
        <v>35</v>
      </c>
      <c r="G12668">
        <v>4</v>
      </c>
      <c r="H12668">
        <v>5</v>
      </c>
      <c r="I12668">
        <v>2014</v>
      </c>
      <c r="J12668" t="s">
        <v>75</v>
      </c>
      <c r="K12668">
        <v>4.8390000000000004</v>
      </c>
      <c r="L12668">
        <v>-0.4</v>
      </c>
      <c r="M12668" s="54">
        <v>10.1</v>
      </c>
      <c r="N12668" t="s">
        <v>44</v>
      </c>
      <c r="O12668" t="s">
        <v>44</v>
      </c>
      <c r="P12668">
        <v>-99</v>
      </c>
    </row>
    <row r="12669" spans="1:16" x14ac:dyDescent="0.25">
      <c r="A12669" s="20" t="s">
        <v>19625</v>
      </c>
      <c r="B12669">
        <v>8</v>
      </c>
      <c r="C12669" t="s">
        <v>21822</v>
      </c>
      <c r="D12669" t="s">
        <v>91</v>
      </c>
      <c r="E12669" t="s">
        <v>78</v>
      </c>
      <c r="F12669" t="s">
        <v>35</v>
      </c>
      <c r="G12669">
        <v>4</v>
      </c>
      <c r="H12669">
        <v>5</v>
      </c>
      <c r="I12669">
        <v>2014</v>
      </c>
      <c r="J12669" t="s">
        <v>75</v>
      </c>
      <c r="K12669">
        <v>2.0870000000000002</v>
      </c>
      <c r="L12669">
        <v>0.8</v>
      </c>
      <c r="M12669" s="54">
        <v>3.4</v>
      </c>
      <c r="N12669" t="s">
        <v>44</v>
      </c>
      <c r="O12669" t="s">
        <v>44</v>
      </c>
      <c r="P12669">
        <v>-99</v>
      </c>
    </row>
    <row r="12670" spans="1:16" x14ac:dyDescent="0.25">
      <c r="A12670" s="20" t="s">
        <v>19625</v>
      </c>
      <c r="B12670">
        <v>8</v>
      </c>
      <c r="C12670" t="s">
        <v>21822</v>
      </c>
      <c r="D12670" t="s">
        <v>91</v>
      </c>
      <c r="E12670" t="s">
        <v>78</v>
      </c>
      <c r="F12670" t="s">
        <v>35</v>
      </c>
      <c r="G12670">
        <v>4</v>
      </c>
      <c r="H12670">
        <v>5</v>
      </c>
      <c r="I12670">
        <v>2014</v>
      </c>
      <c r="J12670" t="s">
        <v>75</v>
      </c>
      <c r="K12670">
        <v>1.0820000000000001</v>
      </c>
      <c r="L12670">
        <v>0.6</v>
      </c>
      <c r="M12670" s="54">
        <v>1.6</v>
      </c>
      <c r="N12670" t="s">
        <v>44</v>
      </c>
      <c r="O12670" t="s">
        <v>44</v>
      </c>
      <c r="P12670">
        <v>-99</v>
      </c>
    </row>
    <row r="12671" spans="1:16" x14ac:dyDescent="0.25">
      <c r="A12671" s="20" t="s">
        <v>19625</v>
      </c>
      <c r="B12671">
        <v>8</v>
      </c>
      <c r="C12671" t="s">
        <v>21822</v>
      </c>
      <c r="D12671" t="s">
        <v>91</v>
      </c>
      <c r="E12671" t="s">
        <v>78</v>
      </c>
      <c r="F12671" t="s">
        <v>35</v>
      </c>
      <c r="G12671">
        <v>4</v>
      </c>
      <c r="H12671">
        <v>5</v>
      </c>
      <c r="I12671">
        <v>2014</v>
      </c>
      <c r="J12671" t="s">
        <v>75</v>
      </c>
      <c r="K12671" t="s">
        <v>44</v>
      </c>
      <c r="L12671" t="s">
        <v>44</v>
      </c>
      <c r="M12671" s="54" t="s">
        <v>44</v>
      </c>
      <c r="N12671" t="s">
        <v>44</v>
      </c>
      <c r="O12671" t="s">
        <v>44</v>
      </c>
      <c r="P12671">
        <v>-99</v>
      </c>
    </row>
    <row r="12672" spans="1:16" x14ac:dyDescent="0.25">
      <c r="A12672" s="20" t="s">
        <v>19625</v>
      </c>
      <c r="B12672">
        <v>8</v>
      </c>
      <c r="C12672" t="s">
        <v>21822</v>
      </c>
      <c r="D12672" t="s">
        <v>91</v>
      </c>
      <c r="E12672" t="s">
        <v>78</v>
      </c>
      <c r="F12672" t="s">
        <v>35</v>
      </c>
      <c r="G12672">
        <v>4</v>
      </c>
      <c r="H12672">
        <v>5</v>
      </c>
      <c r="I12672">
        <v>2014</v>
      </c>
      <c r="J12672" t="s">
        <v>75</v>
      </c>
      <c r="K12672">
        <v>0.57299999999999995</v>
      </c>
      <c r="L12672">
        <v>0.4</v>
      </c>
      <c r="M12672" s="54">
        <v>0.7</v>
      </c>
      <c r="N12672" t="s">
        <v>44</v>
      </c>
      <c r="O12672" t="s">
        <v>44</v>
      </c>
      <c r="P12672">
        <v>-99</v>
      </c>
    </row>
    <row r="12673" spans="1:16" x14ac:dyDescent="0.25">
      <c r="A12673" s="20" t="s">
        <v>19625</v>
      </c>
      <c r="B12673">
        <v>8</v>
      </c>
      <c r="C12673" t="s">
        <v>21822</v>
      </c>
      <c r="D12673" t="s">
        <v>91</v>
      </c>
      <c r="E12673" t="s">
        <v>78</v>
      </c>
      <c r="F12673" t="s">
        <v>35</v>
      </c>
      <c r="G12673">
        <v>4</v>
      </c>
      <c r="H12673">
        <v>5</v>
      </c>
      <c r="I12673">
        <v>2014</v>
      </c>
      <c r="J12673" t="s">
        <v>75</v>
      </c>
      <c r="K12673" t="s">
        <v>44</v>
      </c>
      <c r="L12673" t="s">
        <v>44</v>
      </c>
      <c r="M12673" s="54" t="s">
        <v>44</v>
      </c>
      <c r="N12673" t="s">
        <v>44</v>
      </c>
      <c r="O12673" t="s">
        <v>44</v>
      </c>
      <c r="P12673">
        <v>-99</v>
      </c>
    </row>
    <row r="12674" spans="1:16" x14ac:dyDescent="0.25">
      <c r="A12674" s="20" t="s">
        <v>19625</v>
      </c>
      <c r="B12674">
        <v>8</v>
      </c>
      <c r="C12674" t="s">
        <v>21822</v>
      </c>
      <c r="D12674" t="s">
        <v>91</v>
      </c>
      <c r="E12674" t="s">
        <v>78</v>
      </c>
      <c r="F12674" t="s">
        <v>35</v>
      </c>
      <c r="G12674">
        <v>4</v>
      </c>
      <c r="H12674">
        <v>5</v>
      </c>
      <c r="I12674">
        <v>2014</v>
      </c>
      <c r="J12674" t="s">
        <v>75</v>
      </c>
      <c r="K12674" t="s">
        <v>44</v>
      </c>
      <c r="L12674" t="s">
        <v>44</v>
      </c>
      <c r="M12674" s="54" t="s">
        <v>44</v>
      </c>
      <c r="N12674" t="s">
        <v>44</v>
      </c>
      <c r="O12674" t="s">
        <v>44</v>
      </c>
      <c r="P12674">
        <v>-99</v>
      </c>
    </row>
    <row r="12675" spans="1:16" x14ac:dyDescent="0.25">
      <c r="A12675" s="20" t="s">
        <v>19625</v>
      </c>
      <c r="B12675">
        <v>8</v>
      </c>
      <c r="C12675" t="s">
        <v>21822</v>
      </c>
      <c r="D12675" t="s">
        <v>91</v>
      </c>
      <c r="E12675" t="s">
        <v>78</v>
      </c>
      <c r="F12675" t="s">
        <v>35</v>
      </c>
      <c r="G12675">
        <v>4</v>
      </c>
      <c r="H12675">
        <v>5</v>
      </c>
      <c r="I12675">
        <v>2014</v>
      </c>
      <c r="J12675" t="s">
        <v>75</v>
      </c>
      <c r="K12675" t="s">
        <v>44</v>
      </c>
      <c r="L12675" t="s">
        <v>44</v>
      </c>
      <c r="M12675" s="54" t="s">
        <v>44</v>
      </c>
      <c r="N12675" t="s">
        <v>44</v>
      </c>
      <c r="O12675" t="s">
        <v>44</v>
      </c>
      <c r="P12675">
        <v>-99</v>
      </c>
    </row>
    <row r="12676" spans="1:16" x14ac:dyDescent="0.25">
      <c r="A12676" s="20" t="s">
        <v>19625</v>
      </c>
      <c r="B12676">
        <v>8</v>
      </c>
      <c r="C12676" t="s">
        <v>21822</v>
      </c>
      <c r="D12676" t="s">
        <v>91</v>
      </c>
      <c r="E12676" t="s">
        <v>78</v>
      </c>
      <c r="F12676" t="s">
        <v>35</v>
      </c>
      <c r="G12676">
        <v>4</v>
      </c>
      <c r="H12676">
        <v>5</v>
      </c>
      <c r="I12676">
        <v>2014</v>
      </c>
      <c r="J12676" t="s">
        <v>75</v>
      </c>
      <c r="K12676" t="s">
        <v>44</v>
      </c>
      <c r="L12676" t="s">
        <v>44</v>
      </c>
      <c r="M12676" s="54" t="s">
        <v>44</v>
      </c>
      <c r="N12676" t="s">
        <v>44</v>
      </c>
      <c r="O12676" t="s">
        <v>44</v>
      </c>
      <c r="P12676">
        <v>-99</v>
      </c>
    </row>
    <row r="12677" spans="1:16" x14ac:dyDescent="0.25">
      <c r="A12677" s="20" t="s">
        <v>19625</v>
      </c>
      <c r="B12677">
        <v>8</v>
      </c>
      <c r="C12677" t="s">
        <v>21822</v>
      </c>
      <c r="D12677" t="s">
        <v>91</v>
      </c>
      <c r="E12677" t="s">
        <v>78</v>
      </c>
      <c r="F12677" t="s">
        <v>35</v>
      </c>
      <c r="G12677">
        <v>4</v>
      </c>
      <c r="H12677">
        <v>5</v>
      </c>
      <c r="I12677">
        <v>2014</v>
      </c>
      <c r="J12677" t="s">
        <v>75</v>
      </c>
      <c r="K12677" t="s">
        <v>44</v>
      </c>
      <c r="L12677" t="s">
        <v>44</v>
      </c>
      <c r="M12677" s="54" t="s">
        <v>44</v>
      </c>
      <c r="N12677" t="s">
        <v>44</v>
      </c>
      <c r="O12677" t="s">
        <v>44</v>
      </c>
      <c r="P12677">
        <v>-99</v>
      </c>
    </row>
    <row r="12678" spans="1:16" x14ac:dyDescent="0.25">
      <c r="A12678" s="20" t="s">
        <v>19625</v>
      </c>
      <c r="B12678">
        <v>8</v>
      </c>
      <c r="C12678" t="s">
        <v>21822</v>
      </c>
      <c r="D12678" t="s">
        <v>91</v>
      </c>
      <c r="E12678" t="s">
        <v>78</v>
      </c>
      <c r="F12678" t="s">
        <v>35</v>
      </c>
      <c r="G12678">
        <v>4</v>
      </c>
      <c r="H12678">
        <v>5</v>
      </c>
      <c r="I12678">
        <v>2014</v>
      </c>
      <c r="J12678" t="s">
        <v>75</v>
      </c>
      <c r="K12678">
        <v>1.0049999999999999</v>
      </c>
      <c r="L12678">
        <v>0.2</v>
      </c>
      <c r="M12678" s="54">
        <v>1.8</v>
      </c>
      <c r="N12678" t="s">
        <v>44</v>
      </c>
      <c r="O12678" t="s">
        <v>44</v>
      </c>
      <c r="P12678">
        <v>-99</v>
      </c>
    </row>
    <row r="12679" spans="1:16" x14ac:dyDescent="0.25">
      <c r="A12679" s="20" t="s">
        <v>19625</v>
      </c>
      <c r="B12679">
        <v>8</v>
      </c>
      <c r="C12679" t="s">
        <v>21822</v>
      </c>
      <c r="D12679" t="s">
        <v>91</v>
      </c>
      <c r="E12679" t="s">
        <v>78</v>
      </c>
      <c r="F12679" t="s">
        <v>35</v>
      </c>
      <c r="G12679">
        <v>4</v>
      </c>
      <c r="H12679">
        <v>5</v>
      </c>
      <c r="I12679">
        <v>2014</v>
      </c>
      <c r="J12679" t="s">
        <v>75</v>
      </c>
      <c r="K12679" t="s">
        <v>44</v>
      </c>
      <c r="L12679" t="s">
        <v>44</v>
      </c>
      <c r="M12679" s="54" t="s">
        <v>44</v>
      </c>
      <c r="N12679" t="s">
        <v>44</v>
      </c>
      <c r="O12679" t="s">
        <v>44</v>
      </c>
      <c r="P12679">
        <v>-99</v>
      </c>
    </row>
    <row r="12680" spans="1:16" x14ac:dyDescent="0.25">
      <c r="A12680" s="20" t="s">
        <v>19625</v>
      </c>
      <c r="B12680">
        <v>8</v>
      </c>
      <c r="C12680" t="s">
        <v>21822</v>
      </c>
      <c r="D12680" t="s">
        <v>91</v>
      </c>
      <c r="E12680" t="s">
        <v>78</v>
      </c>
      <c r="F12680" t="s">
        <v>35</v>
      </c>
      <c r="G12680">
        <v>4</v>
      </c>
      <c r="H12680">
        <v>5</v>
      </c>
      <c r="I12680">
        <v>2014</v>
      </c>
      <c r="J12680" t="s">
        <v>75</v>
      </c>
      <c r="K12680" t="s">
        <v>44</v>
      </c>
      <c r="L12680" t="s">
        <v>44</v>
      </c>
      <c r="M12680" s="54" t="s">
        <v>44</v>
      </c>
      <c r="N12680" t="s">
        <v>44</v>
      </c>
      <c r="O12680" t="s">
        <v>44</v>
      </c>
      <c r="P12680">
        <v>-99</v>
      </c>
    </row>
    <row r="12681" spans="1:16" x14ac:dyDescent="0.25">
      <c r="A12681" s="20" t="s">
        <v>19625</v>
      </c>
      <c r="B12681">
        <v>8</v>
      </c>
      <c r="C12681" t="s">
        <v>21822</v>
      </c>
      <c r="D12681" t="s">
        <v>91</v>
      </c>
      <c r="E12681" t="s">
        <v>78</v>
      </c>
      <c r="F12681" t="s">
        <v>35</v>
      </c>
      <c r="G12681">
        <v>4</v>
      </c>
      <c r="H12681">
        <v>5</v>
      </c>
      <c r="I12681">
        <v>2014</v>
      </c>
      <c r="J12681" t="s">
        <v>75</v>
      </c>
      <c r="K12681" t="s">
        <v>44</v>
      </c>
      <c r="L12681" t="s">
        <v>44</v>
      </c>
      <c r="M12681" s="54" t="s">
        <v>44</v>
      </c>
      <c r="N12681" t="s">
        <v>44</v>
      </c>
      <c r="O12681" t="s">
        <v>44</v>
      </c>
      <c r="P12681">
        <v>-99</v>
      </c>
    </row>
    <row r="12682" spans="1:16" x14ac:dyDescent="0.25">
      <c r="A12682" s="20" t="s">
        <v>19625</v>
      </c>
      <c r="B12682">
        <v>8</v>
      </c>
      <c r="C12682" t="s">
        <v>21822</v>
      </c>
      <c r="D12682" t="s">
        <v>91</v>
      </c>
      <c r="E12682" t="s">
        <v>78</v>
      </c>
      <c r="F12682" t="s">
        <v>35</v>
      </c>
      <c r="G12682">
        <v>4</v>
      </c>
      <c r="H12682">
        <v>5</v>
      </c>
      <c r="I12682">
        <v>2014</v>
      </c>
      <c r="J12682" t="s">
        <v>75</v>
      </c>
      <c r="K12682">
        <v>1.1140000000000001</v>
      </c>
      <c r="L12682">
        <v>0.5</v>
      </c>
      <c r="M12682" s="54">
        <v>1.7</v>
      </c>
      <c r="N12682" t="s">
        <v>44</v>
      </c>
      <c r="O12682" t="s">
        <v>44</v>
      </c>
      <c r="P12682">
        <v>-99</v>
      </c>
    </row>
    <row r="12683" spans="1:16" x14ac:dyDescent="0.25">
      <c r="A12683" s="20" t="s">
        <v>19625</v>
      </c>
      <c r="B12683">
        <v>8</v>
      </c>
      <c r="C12683" t="s">
        <v>21822</v>
      </c>
      <c r="D12683" t="s">
        <v>91</v>
      </c>
      <c r="E12683" t="s">
        <v>78</v>
      </c>
      <c r="F12683" t="s">
        <v>35</v>
      </c>
      <c r="G12683">
        <v>4</v>
      </c>
      <c r="H12683">
        <v>5</v>
      </c>
      <c r="I12683">
        <v>2014</v>
      </c>
      <c r="J12683" t="s">
        <v>75</v>
      </c>
      <c r="K12683" t="s">
        <v>44</v>
      </c>
      <c r="L12683" t="s">
        <v>44</v>
      </c>
      <c r="M12683" s="54" t="s">
        <v>44</v>
      </c>
      <c r="N12683" t="s">
        <v>44</v>
      </c>
      <c r="O12683" t="s">
        <v>44</v>
      </c>
      <c r="P12683">
        <v>-99</v>
      </c>
    </row>
    <row r="12684" spans="1:16" x14ac:dyDescent="0.25">
      <c r="A12684" s="20" t="s">
        <v>19626</v>
      </c>
      <c r="B12684">
        <v>8</v>
      </c>
      <c r="C12684" t="s">
        <v>21822</v>
      </c>
      <c r="D12684" t="s">
        <v>91</v>
      </c>
      <c r="E12684" t="s">
        <v>78</v>
      </c>
      <c r="F12684" t="s">
        <v>35</v>
      </c>
      <c r="G12684">
        <v>5</v>
      </c>
      <c r="H12684">
        <v>5</v>
      </c>
      <c r="I12684">
        <v>2014</v>
      </c>
      <c r="J12684" t="s">
        <v>75</v>
      </c>
      <c r="K12684">
        <v>1.849</v>
      </c>
      <c r="L12684">
        <v>1.1000000000000001</v>
      </c>
      <c r="M12684" s="54">
        <v>2.6</v>
      </c>
      <c r="N12684" t="s">
        <v>44</v>
      </c>
      <c r="O12684" t="s">
        <v>44</v>
      </c>
      <c r="P12684">
        <v>-99</v>
      </c>
    </row>
    <row r="12685" spans="1:16" x14ac:dyDescent="0.25">
      <c r="A12685" s="20" t="s">
        <v>19626</v>
      </c>
      <c r="B12685">
        <v>8</v>
      </c>
      <c r="C12685" t="s">
        <v>21822</v>
      </c>
      <c r="D12685" t="s">
        <v>91</v>
      </c>
      <c r="E12685" t="s">
        <v>78</v>
      </c>
      <c r="F12685" t="s">
        <v>35</v>
      </c>
      <c r="G12685">
        <v>5</v>
      </c>
      <c r="H12685">
        <v>5</v>
      </c>
      <c r="I12685">
        <v>2014</v>
      </c>
      <c r="J12685" t="s">
        <v>75</v>
      </c>
      <c r="K12685" t="s">
        <v>44</v>
      </c>
      <c r="L12685" t="s">
        <v>44</v>
      </c>
      <c r="M12685" s="54" t="s">
        <v>44</v>
      </c>
      <c r="N12685" t="s">
        <v>44</v>
      </c>
      <c r="O12685" t="s">
        <v>44</v>
      </c>
      <c r="P12685">
        <v>-99</v>
      </c>
    </row>
    <row r="12686" spans="1:16" x14ac:dyDescent="0.25">
      <c r="A12686" s="20" t="s">
        <v>19626</v>
      </c>
      <c r="B12686">
        <v>8</v>
      </c>
      <c r="C12686" t="s">
        <v>21822</v>
      </c>
      <c r="D12686" t="s">
        <v>91</v>
      </c>
      <c r="E12686" t="s">
        <v>78</v>
      </c>
      <c r="F12686" t="s">
        <v>35</v>
      </c>
      <c r="G12686">
        <v>5</v>
      </c>
      <c r="H12686">
        <v>5</v>
      </c>
      <c r="I12686">
        <v>2014</v>
      </c>
      <c r="J12686" t="s">
        <v>75</v>
      </c>
      <c r="K12686">
        <v>5.3970000000000002</v>
      </c>
      <c r="L12686">
        <v>-0.4</v>
      </c>
      <c r="M12686" s="54">
        <v>11.2</v>
      </c>
      <c r="N12686" t="s">
        <v>44</v>
      </c>
      <c r="O12686" t="s">
        <v>44</v>
      </c>
      <c r="P12686">
        <v>-99</v>
      </c>
    </row>
    <row r="12687" spans="1:16" x14ac:dyDescent="0.25">
      <c r="A12687" s="20" t="s">
        <v>19626</v>
      </c>
      <c r="B12687">
        <v>8</v>
      </c>
      <c r="C12687" t="s">
        <v>21822</v>
      </c>
      <c r="D12687" t="s">
        <v>91</v>
      </c>
      <c r="E12687" t="s">
        <v>78</v>
      </c>
      <c r="F12687" t="s">
        <v>35</v>
      </c>
      <c r="G12687">
        <v>5</v>
      </c>
      <c r="H12687">
        <v>5</v>
      </c>
      <c r="I12687">
        <v>2014</v>
      </c>
      <c r="J12687" t="s">
        <v>75</v>
      </c>
      <c r="K12687">
        <v>2.3279999999999998</v>
      </c>
      <c r="L12687">
        <v>0.9</v>
      </c>
      <c r="M12687" s="54">
        <v>3.8</v>
      </c>
      <c r="N12687" t="s">
        <v>44</v>
      </c>
      <c r="O12687" t="s">
        <v>44</v>
      </c>
      <c r="P12687">
        <v>-99</v>
      </c>
    </row>
    <row r="12688" spans="1:16" x14ac:dyDescent="0.25">
      <c r="A12688" s="20" t="s">
        <v>19626</v>
      </c>
      <c r="B12688">
        <v>8</v>
      </c>
      <c r="C12688" t="s">
        <v>21822</v>
      </c>
      <c r="D12688" t="s">
        <v>91</v>
      </c>
      <c r="E12688" t="s">
        <v>78</v>
      </c>
      <c r="F12688" t="s">
        <v>35</v>
      </c>
      <c r="G12688">
        <v>5</v>
      </c>
      <c r="H12688">
        <v>5</v>
      </c>
      <c r="I12688">
        <v>2014</v>
      </c>
      <c r="J12688" t="s">
        <v>75</v>
      </c>
      <c r="K12688">
        <v>1.2070000000000001</v>
      </c>
      <c r="L12688">
        <v>0.7</v>
      </c>
      <c r="M12688" s="54">
        <v>1.7</v>
      </c>
      <c r="N12688" t="s">
        <v>44</v>
      </c>
      <c r="O12688" t="s">
        <v>44</v>
      </c>
      <c r="P12688">
        <v>-99</v>
      </c>
    </row>
    <row r="12689" spans="1:16" x14ac:dyDescent="0.25">
      <c r="A12689" s="20" t="s">
        <v>19626</v>
      </c>
      <c r="B12689">
        <v>8</v>
      </c>
      <c r="C12689" t="s">
        <v>21822</v>
      </c>
      <c r="D12689" t="s">
        <v>91</v>
      </c>
      <c r="E12689" t="s">
        <v>78</v>
      </c>
      <c r="F12689" t="s">
        <v>35</v>
      </c>
      <c r="G12689">
        <v>5</v>
      </c>
      <c r="H12689">
        <v>5</v>
      </c>
      <c r="I12689">
        <v>2014</v>
      </c>
      <c r="J12689" t="s">
        <v>75</v>
      </c>
      <c r="K12689" t="s">
        <v>44</v>
      </c>
      <c r="L12689" t="s">
        <v>44</v>
      </c>
      <c r="M12689" s="54" t="s">
        <v>44</v>
      </c>
      <c r="N12689" t="s">
        <v>44</v>
      </c>
      <c r="O12689" t="s">
        <v>44</v>
      </c>
      <c r="P12689">
        <v>-99</v>
      </c>
    </row>
    <row r="12690" spans="1:16" x14ac:dyDescent="0.25">
      <c r="A12690" s="20" t="s">
        <v>19626</v>
      </c>
      <c r="B12690">
        <v>8</v>
      </c>
      <c r="C12690" t="s">
        <v>21822</v>
      </c>
      <c r="D12690" t="s">
        <v>91</v>
      </c>
      <c r="E12690" t="s">
        <v>78</v>
      </c>
      <c r="F12690" t="s">
        <v>35</v>
      </c>
      <c r="G12690">
        <v>5</v>
      </c>
      <c r="H12690">
        <v>5</v>
      </c>
      <c r="I12690">
        <v>2014</v>
      </c>
      <c r="J12690" t="s">
        <v>75</v>
      </c>
      <c r="K12690">
        <v>0.63900000000000001</v>
      </c>
      <c r="L12690">
        <v>0.5</v>
      </c>
      <c r="M12690" s="54">
        <v>0.8</v>
      </c>
      <c r="N12690" t="s">
        <v>44</v>
      </c>
      <c r="O12690" t="s">
        <v>44</v>
      </c>
      <c r="P12690">
        <v>-99</v>
      </c>
    </row>
    <row r="12691" spans="1:16" x14ac:dyDescent="0.25">
      <c r="A12691" s="20" t="s">
        <v>19626</v>
      </c>
      <c r="B12691">
        <v>8</v>
      </c>
      <c r="C12691" t="s">
        <v>21822</v>
      </c>
      <c r="D12691" t="s">
        <v>91</v>
      </c>
      <c r="E12691" t="s">
        <v>78</v>
      </c>
      <c r="F12691" t="s">
        <v>35</v>
      </c>
      <c r="G12691">
        <v>5</v>
      </c>
      <c r="H12691">
        <v>5</v>
      </c>
      <c r="I12691">
        <v>2014</v>
      </c>
      <c r="J12691" t="s">
        <v>75</v>
      </c>
      <c r="K12691" t="s">
        <v>44</v>
      </c>
      <c r="L12691" t="s">
        <v>44</v>
      </c>
      <c r="M12691" s="54" t="s">
        <v>44</v>
      </c>
      <c r="N12691" t="s">
        <v>44</v>
      </c>
      <c r="O12691" t="s">
        <v>44</v>
      </c>
      <c r="P12691">
        <v>-99</v>
      </c>
    </row>
    <row r="12692" spans="1:16" x14ac:dyDescent="0.25">
      <c r="A12692" s="20" t="s">
        <v>19626</v>
      </c>
      <c r="B12692">
        <v>8</v>
      </c>
      <c r="C12692" t="s">
        <v>21822</v>
      </c>
      <c r="D12692" t="s">
        <v>91</v>
      </c>
      <c r="E12692" t="s">
        <v>78</v>
      </c>
      <c r="F12692" t="s">
        <v>35</v>
      </c>
      <c r="G12692">
        <v>5</v>
      </c>
      <c r="H12692">
        <v>5</v>
      </c>
      <c r="I12692">
        <v>2014</v>
      </c>
      <c r="J12692" t="s">
        <v>75</v>
      </c>
      <c r="K12692" t="s">
        <v>44</v>
      </c>
      <c r="L12692" t="s">
        <v>44</v>
      </c>
      <c r="M12692" s="54" t="s">
        <v>44</v>
      </c>
      <c r="N12692" t="s">
        <v>44</v>
      </c>
      <c r="O12692" t="s">
        <v>44</v>
      </c>
      <c r="P12692">
        <v>-99</v>
      </c>
    </row>
    <row r="12693" spans="1:16" x14ac:dyDescent="0.25">
      <c r="A12693" s="20" t="s">
        <v>19626</v>
      </c>
      <c r="B12693">
        <v>8</v>
      </c>
      <c r="C12693" t="s">
        <v>21822</v>
      </c>
      <c r="D12693" t="s">
        <v>91</v>
      </c>
      <c r="E12693" t="s">
        <v>78</v>
      </c>
      <c r="F12693" t="s">
        <v>35</v>
      </c>
      <c r="G12693">
        <v>5</v>
      </c>
      <c r="H12693">
        <v>5</v>
      </c>
      <c r="I12693">
        <v>2014</v>
      </c>
      <c r="J12693" t="s">
        <v>75</v>
      </c>
      <c r="K12693" t="s">
        <v>44</v>
      </c>
      <c r="L12693" t="s">
        <v>44</v>
      </c>
      <c r="M12693" s="54" t="s">
        <v>44</v>
      </c>
      <c r="N12693" t="s">
        <v>44</v>
      </c>
      <c r="O12693" t="s">
        <v>44</v>
      </c>
      <c r="P12693">
        <v>-99</v>
      </c>
    </row>
    <row r="12694" spans="1:16" x14ac:dyDescent="0.25">
      <c r="A12694" s="20" t="s">
        <v>19626</v>
      </c>
      <c r="B12694">
        <v>8</v>
      </c>
      <c r="C12694" t="s">
        <v>21822</v>
      </c>
      <c r="D12694" t="s">
        <v>91</v>
      </c>
      <c r="E12694" t="s">
        <v>78</v>
      </c>
      <c r="F12694" t="s">
        <v>35</v>
      </c>
      <c r="G12694">
        <v>5</v>
      </c>
      <c r="H12694">
        <v>5</v>
      </c>
      <c r="I12694">
        <v>2014</v>
      </c>
      <c r="J12694" t="s">
        <v>75</v>
      </c>
      <c r="K12694" t="s">
        <v>44</v>
      </c>
      <c r="L12694" t="s">
        <v>44</v>
      </c>
      <c r="M12694" s="54" t="s">
        <v>44</v>
      </c>
      <c r="N12694" t="s">
        <v>44</v>
      </c>
      <c r="O12694" t="s">
        <v>44</v>
      </c>
      <c r="P12694">
        <v>-99</v>
      </c>
    </row>
    <row r="12695" spans="1:16" x14ac:dyDescent="0.25">
      <c r="A12695" s="20" t="s">
        <v>19626</v>
      </c>
      <c r="B12695">
        <v>8</v>
      </c>
      <c r="C12695" t="s">
        <v>21822</v>
      </c>
      <c r="D12695" t="s">
        <v>91</v>
      </c>
      <c r="E12695" t="s">
        <v>78</v>
      </c>
      <c r="F12695" t="s">
        <v>35</v>
      </c>
      <c r="G12695">
        <v>5</v>
      </c>
      <c r="H12695">
        <v>5</v>
      </c>
      <c r="I12695">
        <v>2014</v>
      </c>
      <c r="J12695" t="s">
        <v>75</v>
      </c>
      <c r="K12695" t="s">
        <v>44</v>
      </c>
      <c r="L12695" t="s">
        <v>44</v>
      </c>
      <c r="M12695" s="54" t="s">
        <v>44</v>
      </c>
      <c r="N12695" t="s">
        <v>44</v>
      </c>
      <c r="O12695" t="s">
        <v>44</v>
      </c>
      <c r="P12695">
        <v>-99</v>
      </c>
    </row>
    <row r="12696" spans="1:16" x14ac:dyDescent="0.25">
      <c r="A12696" s="20" t="s">
        <v>19626</v>
      </c>
      <c r="B12696">
        <v>8</v>
      </c>
      <c r="C12696" t="s">
        <v>21822</v>
      </c>
      <c r="D12696" t="s">
        <v>91</v>
      </c>
      <c r="E12696" t="s">
        <v>78</v>
      </c>
      <c r="F12696" t="s">
        <v>35</v>
      </c>
      <c r="G12696">
        <v>5</v>
      </c>
      <c r="H12696">
        <v>5</v>
      </c>
      <c r="I12696">
        <v>2014</v>
      </c>
      <c r="J12696" t="s">
        <v>75</v>
      </c>
      <c r="K12696">
        <v>1.121</v>
      </c>
      <c r="L12696">
        <v>0.2</v>
      </c>
      <c r="M12696" s="54">
        <v>2</v>
      </c>
      <c r="N12696" t="s">
        <v>44</v>
      </c>
      <c r="O12696" t="s">
        <v>44</v>
      </c>
      <c r="P12696">
        <v>-99</v>
      </c>
    </row>
    <row r="12697" spans="1:16" x14ac:dyDescent="0.25">
      <c r="A12697" s="20" t="s">
        <v>19626</v>
      </c>
      <c r="B12697">
        <v>8</v>
      </c>
      <c r="C12697" t="s">
        <v>21822</v>
      </c>
      <c r="D12697" t="s">
        <v>91</v>
      </c>
      <c r="E12697" t="s">
        <v>78</v>
      </c>
      <c r="F12697" t="s">
        <v>35</v>
      </c>
      <c r="G12697">
        <v>5</v>
      </c>
      <c r="H12697">
        <v>5</v>
      </c>
      <c r="I12697">
        <v>2014</v>
      </c>
      <c r="J12697" t="s">
        <v>75</v>
      </c>
      <c r="K12697" t="s">
        <v>44</v>
      </c>
      <c r="L12697" t="s">
        <v>44</v>
      </c>
      <c r="M12697" s="54" t="s">
        <v>44</v>
      </c>
      <c r="N12697" t="s">
        <v>44</v>
      </c>
      <c r="O12697" t="s">
        <v>44</v>
      </c>
      <c r="P12697">
        <v>-99</v>
      </c>
    </row>
    <row r="12698" spans="1:16" x14ac:dyDescent="0.25">
      <c r="A12698" s="20" t="s">
        <v>19626</v>
      </c>
      <c r="B12698">
        <v>8</v>
      </c>
      <c r="C12698" t="s">
        <v>21822</v>
      </c>
      <c r="D12698" t="s">
        <v>91</v>
      </c>
      <c r="E12698" t="s">
        <v>78</v>
      </c>
      <c r="F12698" t="s">
        <v>35</v>
      </c>
      <c r="G12698">
        <v>5</v>
      </c>
      <c r="H12698">
        <v>5</v>
      </c>
      <c r="I12698">
        <v>2014</v>
      </c>
      <c r="J12698" t="s">
        <v>75</v>
      </c>
      <c r="K12698" t="s">
        <v>44</v>
      </c>
      <c r="L12698" t="s">
        <v>44</v>
      </c>
      <c r="M12698" s="54" t="s">
        <v>44</v>
      </c>
      <c r="N12698" t="s">
        <v>44</v>
      </c>
      <c r="O12698" t="s">
        <v>44</v>
      </c>
      <c r="P12698">
        <v>-99</v>
      </c>
    </row>
    <row r="12699" spans="1:16" x14ac:dyDescent="0.25">
      <c r="A12699" s="20" t="s">
        <v>19626</v>
      </c>
      <c r="B12699">
        <v>8</v>
      </c>
      <c r="C12699" t="s">
        <v>21822</v>
      </c>
      <c r="D12699" t="s">
        <v>91</v>
      </c>
      <c r="E12699" t="s">
        <v>78</v>
      </c>
      <c r="F12699" t="s">
        <v>35</v>
      </c>
      <c r="G12699">
        <v>5</v>
      </c>
      <c r="H12699">
        <v>5</v>
      </c>
      <c r="I12699">
        <v>2014</v>
      </c>
      <c r="J12699" t="s">
        <v>75</v>
      </c>
      <c r="K12699" t="s">
        <v>44</v>
      </c>
      <c r="L12699" t="s">
        <v>44</v>
      </c>
      <c r="M12699" s="54" t="s">
        <v>44</v>
      </c>
      <c r="N12699" t="s">
        <v>44</v>
      </c>
      <c r="O12699" t="s">
        <v>44</v>
      </c>
      <c r="P12699">
        <v>-99</v>
      </c>
    </row>
    <row r="12700" spans="1:16" x14ac:dyDescent="0.25">
      <c r="A12700" s="20" t="s">
        <v>19626</v>
      </c>
      <c r="B12700">
        <v>8</v>
      </c>
      <c r="C12700" t="s">
        <v>21822</v>
      </c>
      <c r="D12700" t="s">
        <v>91</v>
      </c>
      <c r="E12700" t="s">
        <v>78</v>
      </c>
      <c r="F12700" t="s">
        <v>35</v>
      </c>
      <c r="G12700">
        <v>5</v>
      </c>
      <c r="H12700">
        <v>5</v>
      </c>
      <c r="I12700">
        <v>2014</v>
      </c>
      <c r="J12700" t="s">
        <v>75</v>
      </c>
      <c r="K12700">
        <v>1.242</v>
      </c>
      <c r="L12700">
        <v>0.6</v>
      </c>
      <c r="M12700" s="54">
        <v>1.9</v>
      </c>
      <c r="N12700" t="s">
        <v>44</v>
      </c>
      <c r="O12700" t="s">
        <v>44</v>
      </c>
      <c r="P12700">
        <v>-99</v>
      </c>
    </row>
    <row r="12701" spans="1:16" x14ac:dyDescent="0.25">
      <c r="A12701" s="20" t="s">
        <v>19626</v>
      </c>
      <c r="B12701">
        <v>8</v>
      </c>
      <c r="C12701" t="s">
        <v>21822</v>
      </c>
      <c r="D12701" t="s">
        <v>91</v>
      </c>
      <c r="E12701" t="s">
        <v>78</v>
      </c>
      <c r="F12701" t="s">
        <v>35</v>
      </c>
      <c r="G12701">
        <v>5</v>
      </c>
      <c r="H12701">
        <v>5</v>
      </c>
      <c r="I12701">
        <v>2014</v>
      </c>
      <c r="J12701" t="s">
        <v>75</v>
      </c>
      <c r="K12701" t="s">
        <v>44</v>
      </c>
      <c r="L12701" t="s">
        <v>44</v>
      </c>
      <c r="M12701" s="54" t="s">
        <v>44</v>
      </c>
      <c r="N12701" t="s">
        <v>44</v>
      </c>
      <c r="O12701" t="s">
        <v>44</v>
      </c>
      <c r="P12701">
        <v>-99</v>
      </c>
    </row>
    <row r="12702" spans="1:16" x14ac:dyDescent="0.25">
      <c r="A12702" s="20" t="s">
        <v>19627</v>
      </c>
      <c r="B12702">
        <v>8</v>
      </c>
      <c r="C12702" t="s">
        <v>21822</v>
      </c>
      <c r="D12702" t="s">
        <v>91</v>
      </c>
      <c r="E12702" t="s">
        <v>78</v>
      </c>
      <c r="F12702" t="s">
        <v>35</v>
      </c>
      <c r="G12702">
        <v>2</v>
      </c>
      <c r="H12702">
        <v>5</v>
      </c>
      <c r="I12702">
        <v>2014</v>
      </c>
      <c r="J12702" t="s">
        <v>43</v>
      </c>
      <c r="K12702" t="s">
        <v>44</v>
      </c>
      <c r="L12702" t="s">
        <v>44</v>
      </c>
      <c r="M12702" s="54" t="s">
        <v>44</v>
      </c>
      <c r="N12702">
        <v>3</v>
      </c>
      <c r="O12702" t="s">
        <v>44</v>
      </c>
      <c r="P12702">
        <v>57.735026918962603</v>
      </c>
    </row>
    <row r="12703" spans="1:16" x14ac:dyDescent="0.25">
      <c r="A12703" s="20" t="s">
        <v>19628</v>
      </c>
      <c r="B12703">
        <v>8</v>
      </c>
      <c r="C12703" t="s">
        <v>21822</v>
      </c>
      <c r="D12703" t="s">
        <v>91</v>
      </c>
      <c r="E12703" t="s">
        <v>78</v>
      </c>
      <c r="F12703" t="s">
        <v>35</v>
      </c>
      <c r="G12703">
        <v>3</v>
      </c>
      <c r="H12703">
        <v>5</v>
      </c>
      <c r="I12703">
        <v>2014</v>
      </c>
      <c r="J12703" t="s">
        <v>43</v>
      </c>
      <c r="K12703" t="s">
        <v>44</v>
      </c>
      <c r="L12703" t="s">
        <v>44</v>
      </c>
      <c r="M12703" s="54" t="s">
        <v>44</v>
      </c>
      <c r="N12703">
        <v>7</v>
      </c>
      <c r="O12703" t="s">
        <v>44</v>
      </c>
      <c r="P12703">
        <v>37.796447300922701</v>
      </c>
    </row>
    <row r="12704" spans="1:16" x14ac:dyDescent="0.25">
      <c r="A12704" s="20" t="s">
        <v>19629</v>
      </c>
      <c r="B12704">
        <v>8</v>
      </c>
      <c r="C12704" t="s">
        <v>21822</v>
      </c>
      <c r="D12704" t="s">
        <v>91</v>
      </c>
      <c r="E12704" t="s">
        <v>78</v>
      </c>
      <c r="F12704" t="s">
        <v>35</v>
      </c>
      <c r="G12704">
        <v>4</v>
      </c>
      <c r="H12704">
        <v>5</v>
      </c>
      <c r="I12704">
        <v>2014</v>
      </c>
      <c r="J12704" t="s">
        <v>43</v>
      </c>
      <c r="K12704" t="s">
        <v>44</v>
      </c>
      <c r="L12704" t="s">
        <v>44</v>
      </c>
      <c r="M12704" s="54" t="s">
        <v>44</v>
      </c>
      <c r="N12704">
        <v>13</v>
      </c>
      <c r="O12704" t="s">
        <v>44</v>
      </c>
      <c r="P12704">
        <v>27.735009811261499</v>
      </c>
    </row>
    <row r="12705" spans="1:16" x14ac:dyDescent="0.25">
      <c r="A12705" s="20" t="s">
        <v>19630</v>
      </c>
      <c r="B12705">
        <v>8</v>
      </c>
      <c r="C12705" t="s">
        <v>21822</v>
      </c>
      <c r="D12705" t="s">
        <v>91</v>
      </c>
      <c r="E12705" t="s">
        <v>78</v>
      </c>
      <c r="F12705" t="s">
        <v>35</v>
      </c>
      <c r="G12705">
        <v>5</v>
      </c>
      <c r="H12705">
        <v>5</v>
      </c>
      <c r="I12705">
        <v>2014</v>
      </c>
      <c r="J12705" t="s">
        <v>43</v>
      </c>
      <c r="K12705" t="s">
        <v>44</v>
      </c>
      <c r="L12705" t="s">
        <v>44</v>
      </c>
      <c r="M12705" s="54" t="s">
        <v>44</v>
      </c>
      <c r="N12705">
        <v>15</v>
      </c>
      <c r="O12705" t="s">
        <v>44</v>
      </c>
      <c r="P12705">
        <v>25.8198889747161</v>
      </c>
    </row>
    <row r="12706" spans="1:16" x14ac:dyDescent="0.25">
      <c r="A12706" s="20" t="s">
        <v>10389</v>
      </c>
      <c r="B12706">
        <v>8</v>
      </c>
      <c r="C12706" t="s">
        <v>21822</v>
      </c>
      <c r="D12706" t="s">
        <v>91</v>
      </c>
      <c r="E12706" t="s">
        <v>78</v>
      </c>
      <c r="F12706" t="s">
        <v>35</v>
      </c>
      <c r="G12706">
        <v>2</v>
      </c>
      <c r="H12706">
        <v>5</v>
      </c>
      <c r="I12706">
        <v>2014</v>
      </c>
      <c r="J12706" t="s">
        <v>45</v>
      </c>
      <c r="K12706" t="s">
        <v>44</v>
      </c>
      <c r="L12706" t="s">
        <v>44</v>
      </c>
      <c r="M12706" s="54" t="s">
        <v>44</v>
      </c>
      <c r="N12706">
        <v>12</v>
      </c>
      <c r="O12706" t="s">
        <v>44</v>
      </c>
      <c r="P12706">
        <v>28.867513459481302</v>
      </c>
    </row>
    <row r="12707" spans="1:16" x14ac:dyDescent="0.25">
      <c r="A12707" s="20" t="s">
        <v>10392</v>
      </c>
      <c r="B12707">
        <v>8</v>
      </c>
      <c r="C12707" t="s">
        <v>21822</v>
      </c>
      <c r="D12707" t="s">
        <v>91</v>
      </c>
      <c r="E12707" t="s">
        <v>78</v>
      </c>
      <c r="F12707" t="s">
        <v>35</v>
      </c>
      <c r="G12707">
        <v>3</v>
      </c>
      <c r="H12707">
        <v>5</v>
      </c>
      <c r="I12707">
        <v>2014</v>
      </c>
      <c r="J12707" t="s">
        <v>45</v>
      </c>
      <c r="K12707" t="s">
        <v>44</v>
      </c>
      <c r="L12707" t="s">
        <v>44</v>
      </c>
      <c r="M12707" s="54" t="s">
        <v>44</v>
      </c>
      <c r="N12707">
        <v>9</v>
      </c>
      <c r="O12707" t="s">
        <v>44</v>
      </c>
      <c r="P12707">
        <v>33.3333333333333</v>
      </c>
    </row>
    <row r="12708" spans="1:16" x14ac:dyDescent="0.25">
      <c r="A12708" s="20" t="s">
        <v>10393</v>
      </c>
      <c r="B12708">
        <v>8</v>
      </c>
      <c r="C12708" t="s">
        <v>21822</v>
      </c>
      <c r="D12708" t="s">
        <v>91</v>
      </c>
      <c r="E12708" t="s">
        <v>78</v>
      </c>
      <c r="F12708" t="s">
        <v>35</v>
      </c>
      <c r="G12708">
        <v>4</v>
      </c>
      <c r="H12708">
        <v>5</v>
      </c>
      <c r="I12708">
        <v>2014</v>
      </c>
      <c r="J12708" t="s">
        <v>45</v>
      </c>
      <c r="K12708">
        <v>4.5199999999999996</v>
      </c>
      <c r="L12708">
        <v>-1.1240000000000001</v>
      </c>
      <c r="M12708" s="54">
        <v>10.164</v>
      </c>
      <c r="N12708">
        <v>19</v>
      </c>
      <c r="O12708" t="s">
        <v>44</v>
      </c>
      <c r="P12708">
        <v>22.941573387056199</v>
      </c>
    </row>
    <row r="12709" spans="1:16" x14ac:dyDescent="0.25">
      <c r="A12709" s="20" t="s">
        <v>10394</v>
      </c>
      <c r="B12709">
        <v>8</v>
      </c>
      <c r="C12709" t="s">
        <v>21822</v>
      </c>
      <c r="D12709" t="s">
        <v>91</v>
      </c>
      <c r="E12709" t="s">
        <v>78</v>
      </c>
      <c r="F12709" t="s">
        <v>35</v>
      </c>
      <c r="G12709">
        <v>5</v>
      </c>
      <c r="H12709">
        <v>5</v>
      </c>
      <c r="I12709">
        <v>2014</v>
      </c>
      <c r="J12709" t="s">
        <v>45</v>
      </c>
      <c r="K12709" t="s">
        <v>44</v>
      </c>
      <c r="L12709" t="s">
        <v>44</v>
      </c>
      <c r="M12709" s="54" t="s">
        <v>44</v>
      </c>
      <c r="N12709">
        <v>10</v>
      </c>
      <c r="O12709" t="s">
        <v>44</v>
      </c>
      <c r="P12709">
        <v>31.6227766016838</v>
      </c>
    </row>
    <row r="12710" spans="1:16" x14ac:dyDescent="0.25">
      <c r="A12710" s="20" t="s">
        <v>10410</v>
      </c>
      <c r="B12710">
        <v>8</v>
      </c>
      <c r="C12710" t="s">
        <v>21822</v>
      </c>
      <c r="D12710" t="s">
        <v>91</v>
      </c>
      <c r="E12710" t="s">
        <v>78</v>
      </c>
      <c r="F12710" t="s">
        <v>35</v>
      </c>
      <c r="G12710">
        <v>2</v>
      </c>
      <c r="H12710">
        <v>5</v>
      </c>
      <c r="I12710">
        <v>2014</v>
      </c>
      <c r="J12710" t="s">
        <v>46</v>
      </c>
      <c r="K12710" t="s">
        <v>44</v>
      </c>
      <c r="L12710" t="s">
        <v>44</v>
      </c>
      <c r="M12710" s="54" t="s">
        <v>44</v>
      </c>
      <c r="N12710">
        <v>14</v>
      </c>
      <c r="O12710" t="s">
        <v>44</v>
      </c>
      <c r="P12710">
        <v>26.726124191242398</v>
      </c>
    </row>
    <row r="12711" spans="1:16" x14ac:dyDescent="0.25">
      <c r="A12711" s="20" t="s">
        <v>10413</v>
      </c>
      <c r="B12711">
        <v>8</v>
      </c>
      <c r="C12711" t="s">
        <v>21822</v>
      </c>
      <c r="D12711" t="s">
        <v>91</v>
      </c>
      <c r="E12711" t="s">
        <v>78</v>
      </c>
      <c r="F12711" t="s">
        <v>35</v>
      </c>
      <c r="G12711">
        <v>3</v>
      </c>
      <c r="H12711">
        <v>5</v>
      </c>
      <c r="I12711">
        <v>2014</v>
      </c>
      <c r="J12711" t="s">
        <v>46</v>
      </c>
      <c r="K12711" t="s">
        <v>44</v>
      </c>
      <c r="L12711" t="s">
        <v>44</v>
      </c>
      <c r="M12711" s="54" t="s">
        <v>44</v>
      </c>
      <c r="N12711">
        <v>13</v>
      </c>
      <c r="O12711" t="s">
        <v>44</v>
      </c>
      <c r="P12711">
        <v>27.735009811261499</v>
      </c>
    </row>
    <row r="12712" spans="1:16" x14ac:dyDescent="0.25">
      <c r="A12712" s="20" t="s">
        <v>10414</v>
      </c>
      <c r="B12712">
        <v>8</v>
      </c>
      <c r="C12712" t="s">
        <v>21822</v>
      </c>
      <c r="D12712" t="s">
        <v>91</v>
      </c>
      <c r="E12712" t="s">
        <v>78</v>
      </c>
      <c r="F12712" t="s">
        <v>35</v>
      </c>
      <c r="G12712">
        <v>4</v>
      </c>
      <c r="H12712">
        <v>5</v>
      </c>
      <c r="I12712">
        <v>2014</v>
      </c>
      <c r="J12712" t="s">
        <v>46</v>
      </c>
      <c r="K12712">
        <v>2.35</v>
      </c>
      <c r="L12712">
        <v>-7.5999999999999998E-2</v>
      </c>
      <c r="M12712" s="54">
        <v>4.7759999999999998</v>
      </c>
      <c r="N12712">
        <v>19</v>
      </c>
      <c r="O12712" t="s">
        <v>44</v>
      </c>
      <c r="P12712">
        <v>22.941573387056199</v>
      </c>
    </row>
    <row r="12713" spans="1:16" x14ac:dyDescent="0.25">
      <c r="A12713" s="20" t="s">
        <v>10415</v>
      </c>
      <c r="B12713">
        <v>8</v>
      </c>
      <c r="C12713" t="s">
        <v>21822</v>
      </c>
      <c r="D12713" t="s">
        <v>91</v>
      </c>
      <c r="E12713" t="s">
        <v>78</v>
      </c>
      <c r="F12713" t="s">
        <v>35</v>
      </c>
      <c r="G12713">
        <v>5</v>
      </c>
      <c r="H12713">
        <v>5</v>
      </c>
      <c r="I12713">
        <v>2014</v>
      </c>
      <c r="J12713" t="s">
        <v>46</v>
      </c>
      <c r="K12713" t="s">
        <v>44</v>
      </c>
      <c r="L12713" t="s">
        <v>44</v>
      </c>
      <c r="M12713" s="54" t="s">
        <v>44</v>
      </c>
      <c r="N12713">
        <v>6</v>
      </c>
      <c r="O12713" t="s">
        <v>44</v>
      </c>
      <c r="P12713">
        <v>40.824829046386299</v>
      </c>
    </row>
    <row r="12714" spans="1:16" x14ac:dyDescent="0.25">
      <c r="A12714" s="20" t="s">
        <v>10431</v>
      </c>
      <c r="B12714">
        <v>8</v>
      </c>
      <c r="C12714" t="s">
        <v>21822</v>
      </c>
      <c r="D12714" t="s">
        <v>91</v>
      </c>
      <c r="E12714" t="s">
        <v>78</v>
      </c>
      <c r="F12714" t="s">
        <v>35</v>
      </c>
      <c r="G12714">
        <v>2</v>
      </c>
      <c r="H12714">
        <v>5</v>
      </c>
      <c r="I12714">
        <v>2014</v>
      </c>
      <c r="J12714" t="s">
        <v>47</v>
      </c>
      <c r="K12714">
        <v>0.86</v>
      </c>
      <c r="L12714">
        <v>0.32300000000000001</v>
      </c>
      <c r="M12714" s="54">
        <v>1.397</v>
      </c>
      <c r="N12714">
        <v>81</v>
      </c>
      <c r="O12714" t="s">
        <v>44</v>
      </c>
      <c r="P12714">
        <v>11.1111111111111</v>
      </c>
    </row>
    <row r="12715" spans="1:16" x14ac:dyDescent="0.25">
      <c r="A12715" s="20" t="s">
        <v>10434</v>
      </c>
      <c r="B12715">
        <v>8</v>
      </c>
      <c r="C12715" t="s">
        <v>21822</v>
      </c>
      <c r="D12715" t="s">
        <v>91</v>
      </c>
      <c r="E12715" t="s">
        <v>78</v>
      </c>
      <c r="F12715" t="s">
        <v>35</v>
      </c>
      <c r="G12715">
        <v>3</v>
      </c>
      <c r="H12715">
        <v>5</v>
      </c>
      <c r="I12715">
        <v>2014</v>
      </c>
      <c r="J12715" t="s">
        <v>47</v>
      </c>
      <c r="K12715">
        <v>0.57999999999999996</v>
      </c>
      <c r="L12715">
        <v>0.16900000000000001</v>
      </c>
      <c r="M12715" s="54">
        <v>0.99099999999999999</v>
      </c>
      <c r="N12715">
        <v>45</v>
      </c>
      <c r="O12715" t="s">
        <v>44</v>
      </c>
      <c r="P12715">
        <v>14.907119849998599</v>
      </c>
    </row>
    <row r="12716" spans="1:16" x14ac:dyDescent="0.25">
      <c r="A12716" s="20" t="s">
        <v>10435</v>
      </c>
      <c r="B12716">
        <v>8</v>
      </c>
      <c r="C12716" t="s">
        <v>21822</v>
      </c>
      <c r="D12716" t="s">
        <v>91</v>
      </c>
      <c r="E12716" t="s">
        <v>78</v>
      </c>
      <c r="F12716" t="s">
        <v>35</v>
      </c>
      <c r="G12716">
        <v>4</v>
      </c>
      <c r="H12716">
        <v>5</v>
      </c>
      <c r="I12716">
        <v>2014</v>
      </c>
      <c r="J12716" t="s">
        <v>47</v>
      </c>
      <c r="K12716">
        <v>1.05</v>
      </c>
      <c r="L12716">
        <v>0.47399999999999998</v>
      </c>
      <c r="M12716" s="54">
        <v>1.6259999999999999</v>
      </c>
      <c r="N12716">
        <v>123</v>
      </c>
      <c r="O12716" t="s">
        <v>44</v>
      </c>
      <c r="P12716">
        <v>9.0166963466743208</v>
      </c>
    </row>
    <row r="12717" spans="1:16" x14ac:dyDescent="0.25">
      <c r="A12717" s="20" t="s">
        <v>10436</v>
      </c>
      <c r="B12717">
        <v>8</v>
      </c>
      <c r="C12717" t="s">
        <v>21822</v>
      </c>
      <c r="D12717" t="s">
        <v>91</v>
      </c>
      <c r="E12717" t="s">
        <v>78</v>
      </c>
      <c r="F12717" t="s">
        <v>35</v>
      </c>
      <c r="G12717">
        <v>5</v>
      </c>
      <c r="H12717">
        <v>5</v>
      </c>
      <c r="I12717">
        <v>2014</v>
      </c>
      <c r="J12717" t="s">
        <v>47</v>
      </c>
      <c r="K12717">
        <v>1.31</v>
      </c>
      <c r="L12717">
        <v>0.69899999999999995</v>
      </c>
      <c r="M12717" s="54">
        <v>1.921</v>
      </c>
      <c r="N12717">
        <v>276</v>
      </c>
      <c r="O12717" t="s">
        <v>44</v>
      </c>
      <c r="P12717">
        <v>6.0192926542884599</v>
      </c>
    </row>
    <row r="12718" spans="1:16" x14ac:dyDescent="0.25">
      <c r="A12718" s="20" t="s">
        <v>19631</v>
      </c>
      <c r="B12718">
        <v>8</v>
      </c>
      <c r="C12718" t="s">
        <v>21822</v>
      </c>
      <c r="D12718" t="s">
        <v>91</v>
      </c>
      <c r="E12718" t="s">
        <v>78</v>
      </c>
      <c r="F12718" t="s">
        <v>35</v>
      </c>
      <c r="G12718">
        <v>2</v>
      </c>
      <c r="H12718">
        <v>5</v>
      </c>
      <c r="I12718">
        <v>2014</v>
      </c>
      <c r="J12718" t="s">
        <v>48</v>
      </c>
      <c r="K12718" t="s">
        <v>44</v>
      </c>
      <c r="L12718" t="s">
        <v>44</v>
      </c>
      <c r="M12718" s="54" t="s">
        <v>44</v>
      </c>
      <c r="N12718">
        <v>1</v>
      </c>
      <c r="O12718" t="s">
        <v>44</v>
      </c>
      <c r="P12718">
        <v>100</v>
      </c>
    </row>
    <row r="12719" spans="1:16" x14ac:dyDescent="0.25">
      <c r="A12719" s="20" t="s">
        <v>19632</v>
      </c>
      <c r="B12719">
        <v>8</v>
      </c>
      <c r="C12719" t="s">
        <v>21822</v>
      </c>
      <c r="D12719" t="s">
        <v>91</v>
      </c>
      <c r="E12719" t="s">
        <v>78</v>
      </c>
      <c r="F12719" t="s">
        <v>35</v>
      </c>
      <c r="G12719">
        <v>3</v>
      </c>
      <c r="H12719">
        <v>5</v>
      </c>
      <c r="I12719">
        <v>2014</v>
      </c>
      <c r="J12719" t="s">
        <v>48</v>
      </c>
      <c r="K12719" t="s">
        <v>44</v>
      </c>
      <c r="L12719" t="s">
        <v>44</v>
      </c>
      <c r="M12719" s="54" t="s">
        <v>44</v>
      </c>
      <c r="N12719">
        <v>2</v>
      </c>
      <c r="O12719" t="s">
        <v>44</v>
      </c>
      <c r="P12719">
        <v>70.710678118654698</v>
      </c>
    </row>
    <row r="12720" spans="1:16" x14ac:dyDescent="0.25">
      <c r="A12720" s="20" t="s">
        <v>19633</v>
      </c>
      <c r="B12720">
        <v>8</v>
      </c>
      <c r="C12720" t="s">
        <v>21822</v>
      </c>
      <c r="D12720" t="s">
        <v>91</v>
      </c>
      <c r="E12720" t="s">
        <v>78</v>
      </c>
      <c r="F12720" t="s">
        <v>35</v>
      </c>
      <c r="G12720">
        <v>4</v>
      </c>
      <c r="H12720">
        <v>5</v>
      </c>
      <c r="I12720">
        <v>2014</v>
      </c>
      <c r="J12720" t="s">
        <v>48</v>
      </c>
      <c r="K12720" t="s">
        <v>44</v>
      </c>
      <c r="L12720" t="s">
        <v>44</v>
      </c>
      <c r="M12720" s="54" t="s">
        <v>44</v>
      </c>
      <c r="N12720">
        <v>3</v>
      </c>
      <c r="O12720" t="s">
        <v>44</v>
      </c>
      <c r="P12720">
        <v>57.735026918962603</v>
      </c>
    </row>
    <row r="12721" spans="1:16" x14ac:dyDescent="0.25">
      <c r="A12721" s="20" t="s">
        <v>19634</v>
      </c>
      <c r="B12721">
        <v>8</v>
      </c>
      <c r="C12721" t="s">
        <v>21822</v>
      </c>
      <c r="D12721" t="s">
        <v>91</v>
      </c>
      <c r="E12721" t="s">
        <v>78</v>
      </c>
      <c r="F12721" t="s">
        <v>35</v>
      </c>
      <c r="G12721">
        <v>5</v>
      </c>
      <c r="H12721">
        <v>5</v>
      </c>
      <c r="I12721">
        <v>2014</v>
      </c>
      <c r="J12721" t="s">
        <v>48</v>
      </c>
      <c r="K12721" t="s">
        <v>44</v>
      </c>
      <c r="L12721" t="s">
        <v>44</v>
      </c>
      <c r="M12721" s="54" t="s">
        <v>44</v>
      </c>
      <c r="N12721">
        <v>8</v>
      </c>
      <c r="O12721" t="s">
        <v>44</v>
      </c>
      <c r="P12721">
        <v>35.355339059327399</v>
      </c>
    </row>
    <row r="12722" spans="1:16" x14ac:dyDescent="0.25">
      <c r="A12722" s="20" t="s">
        <v>19635</v>
      </c>
      <c r="B12722">
        <v>8</v>
      </c>
      <c r="C12722" t="s">
        <v>21822</v>
      </c>
      <c r="D12722" t="s">
        <v>91</v>
      </c>
      <c r="E12722" t="s">
        <v>78</v>
      </c>
      <c r="F12722" t="s">
        <v>35</v>
      </c>
      <c r="G12722">
        <v>2</v>
      </c>
      <c r="H12722">
        <v>5</v>
      </c>
      <c r="I12722">
        <v>2014</v>
      </c>
      <c r="J12722" t="s">
        <v>49</v>
      </c>
      <c r="K12722" t="s">
        <v>44</v>
      </c>
      <c r="L12722" t="s">
        <v>44</v>
      </c>
      <c r="M12722" s="54" t="s">
        <v>44</v>
      </c>
      <c r="N12722">
        <v>11</v>
      </c>
      <c r="O12722" t="s">
        <v>44</v>
      </c>
      <c r="P12722">
        <v>30.151134457776401</v>
      </c>
    </row>
    <row r="12723" spans="1:16" x14ac:dyDescent="0.25">
      <c r="A12723" s="20" t="s">
        <v>19636</v>
      </c>
      <c r="B12723">
        <v>8</v>
      </c>
      <c r="C12723" t="s">
        <v>21822</v>
      </c>
      <c r="D12723" t="s">
        <v>91</v>
      </c>
      <c r="E12723" t="s">
        <v>78</v>
      </c>
      <c r="F12723" t="s">
        <v>35</v>
      </c>
      <c r="G12723">
        <v>3</v>
      </c>
      <c r="H12723">
        <v>5</v>
      </c>
      <c r="I12723">
        <v>2014</v>
      </c>
      <c r="J12723" t="s">
        <v>49</v>
      </c>
      <c r="K12723" t="s">
        <v>44</v>
      </c>
      <c r="L12723" t="s">
        <v>44</v>
      </c>
      <c r="M12723" s="54" t="s">
        <v>44</v>
      </c>
      <c r="N12723">
        <v>6</v>
      </c>
      <c r="O12723" t="s">
        <v>44</v>
      </c>
      <c r="P12723">
        <v>40.824829046386299</v>
      </c>
    </row>
    <row r="12724" spans="1:16" x14ac:dyDescent="0.25">
      <c r="A12724" s="20" t="s">
        <v>19637</v>
      </c>
      <c r="B12724">
        <v>8</v>
      </c>
      <c r="C12724" t="s">
        <v>21822</v>
      </c>
      <c r="D12724" t="s">
        <v>91</v>
      </c>
      <c r="E12724" t="s">
        <v>78</v>
      </c>
      <c r="F12724" t="s">
        <v>35</v>
      </c>
      <c r="G12724">
        <v>4</v>
      </c>
      <c r="H12724">
        <v>5</v>
      </c>
      <c r="I12724">
        <v>2014</v>
      </c>
      <c r="J12724" t="s">
        <v>49</v>
      </c>
      <c r="K12724" t="s">
        <v>44</v>
      </c>
      <c r="L12724" t="s">
        <v>44</v>
      </c>
      <c r="M12724" s="54" t="s">
        <v>44</v>
      </c>
      <c r="N12724">
        <v>15</v>
      </c>
      <c r="O12724" t="s">
        <v>44</v>
      </c>
      <c r="P12724">
        <v>25.8198889747161</v>
      </c>
    </row>
    <row r="12725" spans="1:16" x14ac:dyDescent="0.25">
      <c r="A12725" s="20" t="s">
        <v>19638</v>
      </c>
      <c r="B12725">
        <v>8</v>
      </c>
      <c r="C12725" t="s">
        <v>21822</v>
      </c>
      <c r="D12725" t="s">
        <v>91</v>
      </c>
      <c r="E12725" t="s">
        <v>78</v>
      </c>
      <c r="F12725" t="s">
        <v>35</v>
      </c>
      <c r="G12725">
        <v>5</v>
      </c>
      <c r="H12725">
        <v>5</v>
      </c>
      <c r="I12725">
        <v>2014</v>
      </c>
      <c r="J12725" t="s">
        <v>49</v>
      </c>
      <c r="K12725" t="s">
        <v>44</v>
      </c>
      <c r="L12725" t="s">
        <v>44</v>
      </c>
      <c r="M12725" s="54" t="s">
        <v>44</v>
      </c>
      <c r="N12725">
        <v>12</v>
      </c>
      <c r="O12725" t="s">
        <v>44</v>
      </c>
      <c r="P12725">
        <v>28.867513459481302</v>
      </c>
    </row>
    <row r="12726" spans="1:16" x14ac:dyDescent="0.25">
      <c r="A12726" s="20" t="s">
        <v>19639</v>
      </c>
      <c r="B12726">
        <v>8</v>
      </c>
      <c r="C12726" t="s">
        <v>21822</v>
      </c>
      <c r="D12726" t="s">
        <v>91</v>
      </c>
      <c r="E12726" t="s">
        <v>78</v>
      </c>
      <c r="F12726" t="s">
        <v>35</v>
      </c>
      <c r="G12726">
        <v>2</v>
      </c>
      <c r="H12726">
        <v>5</v>
      </c>
      <c r="I12726">
        <v>2014</v>
      </c>
      <c r="J12726" t="s">
        <v>50</v>
      </c>
      <c r="K12726" t="s">
        <v>44</v>
      </c>
      <c r="L12726" t="s">
        <v>44</v>
      </c>
      <c r="M12726" s="54" t="s">
        <v>44</v>
      </c>
      <c r="N12726">
        <v>3</v>
      </c>
      <c r="O12726" t="s">
        <v>44</v>
      </c>
      <c r="P12726">
        <v>57.735026918962603</v>
      </c>
    </row>
    <row r="12727" spans="1:16" x14ac:dyDescent="0.25">
      <c r="A12727" s="20" t="s">
        <v>19640</v>
      </c>
      <c r="B12727">
        <v>8</v>
      </c>
      <c r="C12727" t="s">
        <v>21822</v>
      </c>
      <c r="D12727" t="s">
        <v>91</v>
      </c>
      <c r="E12727" t="s">
        <v>78</v>
      </c>
      <c r="F12727" t="s">
        <v>35</v>
      </c>
      <c r="G12727">
        <v>3</v>
      </c>
      <c r="H12727">
        <v>5</v>
      </c>
      <c r="I12727">
        <v>2014</v>
      </c>
      <c r="J12727" t="s">
        <v>50</v>
      </c>
      <c r="K12727" t="s">
        <v>44</v>
      </c>
      <c r="L12727" t="s">
        <v>44</v>
      </c>
      <c r="M12727" s="54" t="s">
        <v>44</v>
      </c>
      <c r="N12727">
        <v>3</v>
      </c>
      <c r="O12727" t="s">
        <v>44</v>
      </c>
      <c r="P12727">
        <v>57.735026918962603</v>
      </c>
    </row>
    <row r="12728" spans="1:16" x14ac:dyDescent="0.25">
      <c r="A12728" s="20" t="s">
        <v>19641</v>
      </c>
      <c r="B12728">
        <v>8</v>
      </c>
      <c r="C12728" t="s">
        <v>21822</v>
      </c>
      <c r="D12728" t="s">
        <v>91</v>
      </c>
      <c r="E12728" t="s">
        <v>78</v>
      </c>
      <c r="F12728" t="s">
        <v>35</v>
      </c>
      <c r="G12728">
        <v>4</v>
      </c>
      <c r="H12728">
        <v>5</v>
      </c>
      <c r="I12728">
        <v>2014</v>
      </c>
      <c r="J12728" t="s">
        <v>50</v>
      </c>
      <c r="K12728" t="s">
        <v>44</v>
      </c>
      <c r="L12728" t="s">
        <v>44</v>
      </c>
      <c r="M12728" s="54" t="s">
        <v>44</v>
      </c>
      <c r="N12728">
        <v>0</v>
      </c>
      <c r="O12728" t="s">
        <v>44</v>
      </c>
      <c r="P12728" t="s">
        <v>44</v>
      </c>
    </row>
    <row r="12729" spans="1:16" x14ac:dyDescent="0.25">
      <c r="A12729" s="20" t="s">
        <v>19642</v>
      </c>
      <c r="B12729">
        <v>8</v>
      </c>
      <c r="C12729" t="s">
        <v>21822</v>
      </c>
      <c r="D12729" t="s">
        <v>91</v>
      </c>
      <c r="E12729" t="s">
        <v>78</v>
      </c>
      <c r="F12729" t="s">
        <v>35</v>
      </c>
      <c r="G12729">
        <v>5</v>
      </c>
      <c r="H12729">
        <v>5</v>
      </c>
      <c r="I12729">
        <v>2014</v>
      </c>
      <c r="J12729" t="s">
        <v>50</v>
      </c>
      <c r="K12729" t="s">
        <v>44</v>
      </c>
      <c r="L12729" t="s">
        <v>44</v>
      </c>
      <c r="M12729" s="54" t="s">
        <v>44</v>
      </c>
      <c r="N12729">
        <v>7</v>
      </c>
      <c r="O12729" t="s">
        <v>44</v>
      </c>
      <c r="P12729">
        <v>37.796447300922701</v>
      </c>
    </row>
    <row r="12730" spans="1:16" x14ac:dyDescent="0.25">
      <c r="A12730" s="20" t="s">
        <v>19643</v>
      </c>
      <c r="B12730">
        <v>8</v>
      </c>
      <c r="C12730" t="s">
        <v>21822</v>
      </c>
      <c r="D12730" t="s">
        <v>91</v>
      </c>
      <c r="E12730" t="s">
        <v>78</v>
      </c>
      <c r="F12730" t="s">
        <v>35</v>
      </c>
      <c r="G12730">
        <v>2</v>
      </c>
      <c r="H12730">
        <v>5</v>
      </c>
      <c r="I12730">
        <v>2014</v>
      </c>
      <c r="J12730" t="s">
        <v>51</v>
      </c>
      <c r="K12730" t="s">
        <v>44</v>
      </c>
      <c r="L12730" t="s">
        <v>44</v>
      </c>
      <c r="M12730" s="54" t="s">
        <v>44</v>
      </c>
      <c r="N12730">
        <v>5</v>
      </c>
      <c r="O12730" t="s">
        <v>44</v>
      </c>
      <c r="P12730">
        <v>44.721359549995803</v>
      </c>
    </row>
    <row r="12731" spans="1:16" x14ac:dyDescent="0.25">
      <c r="A12731" s="20" t="s">
        <v>19644</v>
      </c>
      <c r="B12731">
        <v>8</v>
      </c>
      <c r="C12731" t="s">
        <v>21822</v>
      </c>
      <c r="D12731" t="s">
        <v>91</v>
      </c>
      <c r="E12731" t="s">
        <v>78</v>
      </c>
      <c r="F12731" t="s">
        <v>35</v>
      </c>
      <c r="G12731">
        <v>3</v>
      </c>
      <c r="H12731">
        <v>5</v>
      </c>
      <c r="I12731">
        <v>2014</v>
      </c>
      <c r="J12731" t="s">
        <v>51</v>
      </c>
      <c r="K12731" t="s">
        <v>44</v>
      </c>
      <c r="L12731" t="s">
        <v>44</v>
      </c>
      <c r="M12731" s="54" t="s">
        <v>44</v>
      </c>
      <c r="N12731">
        <v>1</v>
      </c>
      <c r="O12731" t="s">
        <v>44</v>
      </c>
      <c r="P12731">
        <v>100</v>
      </c>
    </row>
    <row r="12732" spans="1:16" x14ac:dyDescent="0.25">
      <c r="A12732" s="20" t="s">
        <v>19645</v>
      </c>
      <c r="B12732">
        <v>8</v>
      </c>
      <c r="C12732" t="s">
        <v>21822</v>
      </c>
      <c r="D12732" t="s">
        <v>91</v>
      </c>
      <c r="E12732" t="s">
        <v>78</v>
      </c>
      <c r="F12732" t="s">
        <v>35</v>
      </c>
      <c r="G12732">
        <v>4</v>
      </c>
      <c r="H12732">
        <v>5</v>
      </c>
      <c r="I12732">
        <v>2014</v>
      </c>
      <c r="J12732" t="s">
        <v>51</v>
      </c>
      <c r="K12732" t="s">
        <v>44</v>
      </c>
      <c r="L12732" t="s">
        <v>44</v>
      </c>
      <c r="M12732" s="54" t="s">
        <v>44</v>
      </c>
      <c r="N12732">
        <v>7</v>
      </c>
      <c r="O12732" t="s">
        <v>44</v>
      </c>
      <c r="P12732">
        <v>37.796447300922701</v>
      </c>
    </row>
    <row r="12733" spans="1:16" x14ac:dyDescent="0.25">
      <c r="A12733" s="20" t="s">
        <v>19646</v>
      </c>
      <c r="B12733">
        <v>8</v>
      </c>
      <c r="C12733" t="s">
        <v>21822</v>
      </c>
      <c r="D12733" t="s">
        <v>91</v>
      </c>
      <c r="E12733" t="s">
        <v>78</v>
      </c>
      <c r="F12733" t="s">
        <v>35</v>
      </c>
      <c r="G12733">
        <v>5</v>
      </c>
      <c r="H12733">
        <v>5</v>
      </c>
      <c r="I12733">
        <v>2014</v>
      </c>
      <c r="J12733" t="s">
        <v>51</v>
      </c>
      <c r="K12733" t="s">
        <v>44</v>
      </c>
      <c r="L12733" t="s">
        <v>44</v>
      </c>
      <c r="M12733" s="54" t="s">
        <v>44</v>
      </c>
      <c r="N12733">
        <v>10</v>
      </c>
      <c r="O12733" t="s">
        <v>44</v>
      </c>
      <c r="P12733">
        <v>31.6227766016838</v>
      </c>
    </row>
    <row r="12734" spans="1:16" x14ac:dyDescent="0.25">
      <c r="A12734" s="20" t="s">
        <v>19647</v>
      </c>
      <c r="B12734">
        <v>8</v>
      </c>
      <c r="C12734" t="s">
        <v>21822</v>
      </c>
      <c r="D12734" t="s">
        <v>91</v>
      </c>
      <c r="E12734" t="s">
        <v>15983</v>
      </c>
      <c r="F12734" t="s">
        <v>40</v>
      </c>
      <c r="G12734">
        <v>2</v>
      </c>
      <c r="H12734">
        <v>6</v>
      </c>
      <c r="I12734">
        <v>2014</v>
      </c>
      <c r="J12734" t="s">
        <v>52</v>
      </c>
      <c r="K12734">
        <v>0.89</v>
      </c>
      <c r="L12734">
        <v>-7.5999999999999998E-2</v>
      </c>
      <c r="M12734" s="54">
        <v>1.8560000000000001</v>
      </c>
      <c r="N12734">
        <v>209</v>
      </c>
      <c r="O12734" t="s">
        <v>44</v>
      </c>
      <c r="P12734">
        <v>6.9171446386607496</v>
      </c>
    </row>
    <row r="12735" spans="1:16" x14ac:dyDescent="0.25">
      <c r="A12735" s="20" t="s">
        <v>19648</v>
      </c>
      <c r="B12735">
        <v>8</v>
      </c>
      <c r="C12735" t="s">
        <v>21822</v>
      </c>
      <c r="D12735" t="s">
        <v>91</v>
      </c>
      <c r="E12735" t="s">
        <v>15983</v>
      </c>
      <c r="F12735" t="s">
        <v>40</v>
      </c>
      <c r="G12735">
        <v>3</v>
      </c>
      <c r="H12735">
        <v>6</v>
      </c>
      <c r="I12735">
        <v>2014</v>
      </c>
      <c r="J12735" t="s">
        <v>52</v>
      </c>
      <c r="K12735">
        <v>1.41</v>
      </c>
      <c r="L12735">
        <v>-0.14299999999999999</v>
      </c>
      <c r="M12735" s="54">
        <v>2.9630000000000001</v>
      </c>
      <c r="N12735">
        <v>138</v>
      </c>
      <c r="O12735" t="s">
        <v>44</v>
      </c>
      <c r="P12735">
        <v>8.5125653075874901</v>
      </c>
    </row>
    <row r="12736" spans="1:16" x14ac:dyDescent="0.25">
      <c r="A12736" s="20" t="s">
        <v>19649</v>
      </c>
      <c r="B12736">
        <v>8</v>
      </c>
      <c r="C12736" t="s">
        <v>21822</v>
      </c>
      <c r="D12736" t="s">
        <v>91</v>
      </c>
      <c r="E12736" t="s">
        <v>15983</v>
      </c>
      <c r="F12736" t="s">
        <v>40</v>
      </c>
      <c r="G12736">
        <v>4</v>
      </c>
      <c r="H12736">
        <v>6</v>
      </c>
      <c r="I12736">
        <v>2014</v>
      </c>
      <c r="J12736" t="s">
        <v>52</v>
      </c>
      <c r="K12736">
        <v>0.95</v>
      </c>
      <c r="L12736">
        <v>-1.9E-2</v>
      </c>
      <c r="M12736" s="54">
        <v>1.919</v>
      </c>
      <c r="N12736">
        <v>239</v>
      </c>
      <c r="O12736" t="s">
        <v>44</v>
      </c>
      <c r="P12736">
        <v>6.46846227353151</v>
      </c>
    </row>
    <row r="12737" spans="1:16" x14ac:dyDescent="0.25">
      <c r="A12737" s="20" t="s">
        <v>19650</v>
      </c>
      <c r="B12737">
        <v>8</v>
      </c>
      <c r="C12737" t="s">
        <v>21822</v>
      </c>
      <c r="D12737" t="s">
        <v>91</v>
      </c>
      <c r="E12737" t="s">
        <v>15983</v>
      </c>
      <c r="F12737" t="s">
        <v>40</v>
      </c>
      <c r="G12737">
        <v>5</v>
      </c>
      <c r="H12737">
        <v>6</v>
      </c>
      <c r="I12737">
        <v>2014</v>
      </c>
      <c r="J12737" t="s">
        <v>52</v>
      </c>
      <c r="K12737">
        <v>0.38</v>
      </c>
      <c r="L12737">
        <v>-0.05</v>
      </c>
      <c r="M12737" s="54">
        <v>0.81</v>
      </c>
      <c r="N12737">
        <v>35</v>
      </c>
      <c r="O12737" t="s">
        <v>44</v>
      </c>
      <c r="P12737">
        <v>16.903085094570301</v>
      </c>
    </row>
    <row r="12738" spans="1:16" x14ac:dyDescent="0.25">
      <c r="A12738" s="20" t="s">
        <v>19651</v>
      </c>
      <c r="B12738">
        <v>8</v>
      </c>
      <c r="C12738" t="s">
        <v>21822</v>
      </c>
      <c r="D12738" t="s">
        <v>91</v>
      </c>
      <c r="E12738" t="s">
        <v>15983</v>
      </c>
      <c r="F12738" t="s">
        <v>40</v>
      </c>
      <c r="G12738">
        <v>2</v>
      </c>
      <c r="H12738">
        <v>6</v>
      </c>
      <c r="I12738">
        <v>2014</v>
      </c>
      <c r="J12738" t="s">
        <v>53</v>
      </c>
      <c r="K12738" t="s">
        <v>44</v>
      </c>
      <c r="L12738" t="s">
        <v>44</v>
      </c>
      <c r="M12738" s="54" t="s">
        <v>44</v>
      </c>
      <c r="N12738">
        <v>108</v>
      </c>
      <c r="O12738" t="s">
        <v>44</v>
      </c>
      <c r="P12738">
        <v>9.6225044864937601</v>
      </c>
    </row>
    <row r="12739" spans="1:16" x14ac:dyDescent="0.25">
      <c r="A12739" s="20" t="s">
        <v>19652</v>
      </c>
      <c r="B12739">
        <v>8</v>
      </c>
      <c r="C12739" t="s">
        <v>21822</v>
      </c>
      <c r="D12739" t="s">
        <v>91</v>
      </c>
      <c r="E12739" t="s">
        <v>15983</v>
      </c>
      <c r="F12739" t="s">
        <v>40</v>
      </c>
      <c r="G12739">
        <v>3</v>
      </c>
      <c r="H12739">
        <v>6</v>
      </c>
      <c r="I12739">
        <v>2014</v>
      </c>
      <c r="J12739" t="s">
        <v>53</v>
      </c>
      <c r="K12739" t="s">
        <v>44</v>
      </c>
      <c r="L12739" t="s">
        <v>44</v>
      </c>
      <c r="M12739" s="54" t="s">
        <v>44</v>
      </c>
      <c r="N12739">
        <v>181</v>
      </c>
      <c r="O12739" t="s">
        <v>44</v>
      </c>
      <c r="P12739">
        <v>7.4329414624716597</v>
      </c>
    </row>
    <row r="12740" spans="1:16" x14ac:dyDescent="0.25">
      <c r="A12740" s="20" t="s">
        <v>19653</v>
      </c>
      <c r="B12740">
        <v>8</v>
      </c>
      <c r="C12740" t="s">
        <v>21822</v>
      </c>
      <c r="D12740" t="s">
        <v>91</v>
      </c>
      <c r="E12740" t="s">
        <v>15983</v>
      </c>
      <c r="F12740" t="s">
        <v>40</v>
      </c>
      <c r="G12740">
        <v>4</v>
      </c>
      <c r="H12740">
        <v>6</v>
      </c>
      <c r="I12740">
        <v>2014</v>
      </c>
      <c r="J12740" t="s">
        <v>53</v>
      </c>
      <c r="K12740" t="s">
        <v>44</v>
      </c>
      <c r="L12740" t="s">
        <v>44</v>
      </c>
      <c r="M12740" s="54" t="s">
        <v>44</v>
      </c>
      <c r="N12740">
        <v>319</v>
      </c>
      <c r="O12740" t="s">
        <v>44</v>
      </c>
      <c r="P12740">
        <v>5.5989251095585404</v>
      </c>
    </row>
    <row r="12741" spans="1:16" x14ac:dyDescent="0.25">
      <c r="A12741" s="20" t="s">
        <v>19654</v>
      </c>
      <c r="B12741">
        <v>8</v>
      </c>
      <c r="C12741" t="s">
        <v>21822</v>
      </c>
      <c r="D12741" t="s">
        <v>91</v>
      </c>
      <c r="E12741" t="s">
        <v>15983</v>
      </c>
      <c r="F12741" t="s">
        <v>40</v>
      </c>
      <c r="G12741">
        <v>5</v>
      </c>
      <c r="H12741">
        <v>6</v>
      </c>
      <c r="I12741">
        <v>2014</v>
      </c>
      <c r="J12741" t="s">
        <v>53</v>
      </c>
      <c r="K12741" t="s">
        <v>44</v>
      </c>
      <c r="L12741" t="s">
        <v>44</v>
      </c>
      <c r="M12741" s="54" t="s">
        <v>44</v>
      </c>
      <c r="N12741">
        <v>413</v>
      </c>
      <c r="O12741" t="s">
        <v>44</v>
      </c>
      <c r="P12741">
        <v>4.9206783130512299</v>
      </c>
    </row>
    <row r="12742" spans="1:16" x14ac:dyDescent="0.25">
      <c r="A12742" s="20" t="s">
        <v>19655</v>
      </c>
      <c r="B12742">
        <v>8</v>
      </c>
      <c r="C12742" t="s">
        <v>21822</v>
      </c>
      <c r="D12742" t="s">
        <v>91</v>
      </c>
      <c r="E12742" t="s">
        <v>15983</v>
      </c>
      <c r="F12742" t="s">
        <v>40</v>
      </c>
      <c r="G12742">
        <v>2</v>
      </c>
      <c r="H12742">
        <v>6</v>
      </c>
      <c r="I12742">
        <v>2014</v>
      </c>
      <c r="J12742" t="s">
        <v>34</v>
      </c>
      <c r="K12742">
        <v>1.02</v>
      </c>
      <c r="L12742">
        <v>0.64</v>
      </c>
      <c r="M12742" s="54">
        <v>1.4</v>
      </c>
      <c r="N12742">
        <v>384</v>
      </c>
      <c r="O12742" t="s">
        <v>44</v>
      </c>
      <c r="P12742">
        <v>5.10310363079829</v>
      </c>
    </row>
    <row r="12743" spans="1:16" x14ac:dyDescent="0.25">
      <c r="A12743" s="20" t="s">
        <v>19656</v>
      </c>
      <c r="B12743">
        <v>8</v>
      </c>
      <c r="C12743" t="s">
        <v>21822</v>
      </c>
      <c r="D12743" t="s">
        <v>91</v>
      </c>
      <c r="E12743" t="s">
        <v>15983</v>
      </c>
      <c r="F12743" t="s">
        <v>40</v>
      </c>
      <c r="G12743">
        <v>2</v>
      </c>
      <c r="H12743">
        <v>6</v>
      </c>
      <c r="I12743">
        <v>2014</v>
      </c>
      <c r="J12743" t="s">
        <v>54</v>
      </c>
      <c r="K12743">
        <v>0.59</v>
      </c>
      <c r="L12743">
        <v>0.107</v>
      </c>
      <c r="M12743" s="54">
        <v>1.073</v>
      </c>
      <c r="N12743">
        <v>92</v>
      </c>
      <c r="O12743" t="s">
        <v>44</v>
      </c>
      <c r="P12743">
        <v>10.425720702853701</v>
      </c>
    </row>
    <row r="12744" spans="1:16" x14ac:dyDescent="0.25">
      <c r="A12744" s="20" t="s">
        <v>19657</v>
      </c>
      <c r="B12744">
        <v>8</v>
      </c>
      <c r="C12744" t="s">
        <v>21822</v>
      </c>
      <c r="D12744" t="s">
        <v>91</v>
      </c>
      <c r="E12744" t="s">
        <v>15983</v>
      </c>
      <c r="F12744" t="s">
        <v>40</v>
      </c>
      <c r="G12744">
        <v>3</v>
      </c>
      <c r="H12744">
        <v>6</v>
      </c>
      <c r="I12744">
        <v>2014</v>
      </c>
      <c r="J12744" t="s">
        <v>54</v>
      </c>
      <c r="K12744">
        <v>0.8</v>
      </c>
      <c r="L12744">
        <v>6.4000000000000001E-2</v>
      </c>
      <c r="M12744" s="54">
        <v>1.536</v>
      </c>
      <c r="N12744">
        <v>174</v>
      </c>
      <c r="O12744" t="s">
        <v>44</v>
      </c>
      <c r="P12744">
        <v>7.58098043578903</v>
      </c>
    </row>
    <row r="12745" spans="1:16" x14ac:dyDescent="0.25">
      <c r="A12745" s="20" t="s">
        <v>19658</v>
      </c>
      <c r="B12745">
        <v>8</v>
      </c>
      <c r="C12745" t="s">
        <v>21822</v>
      </c>
      <c r="D12745" t="s">
        <v>91</v>
      </c>
      <c r="E12745" t="s">
        <v>15983</v>
      </c>
      <c r="F12745" t="s">
        <v>40</v>
      </c>
      <c r="G12745">
        <v>4</v>
      </c>
      <c r="H12745">
        <v>6</v>
      </c>
      <c r="I12745">
        <v>2014</v>
      </c>
      <c r="J12745" t="s">
        <v>54</v>
      </c>
      <c r="K12745">
        <v>0.63</v>
      </c>
      <c r="L12745">
        <v>0.124</v>
      </c>
      <c r="M12745" s="54">
        <v>1.1359999999999999</v>
      </c>
      <c r="N12745">
        <v>140</v>
      </c>
      <c r="O12745" t="s">
        <v>44</v>
      </c>
      <c r="P12745">
        <v>8.4515425472851593</v>
      </c>
    </row>
    <row r="12746" spans="1:16" x14ac:dyDescent="0.25">
      <c r="A12746" s="20" t="s">
        <v>19659</v>
      </c>
      <c r="B12746">
        <v>8</v>
      </c>
      <c r="C12746" t="s">
        <v>21822</v>
      </c>
      <c r="D12746" t="s">
        <v>91</v>
      </c>
      <c r="E12746" t="s">
        <v>15983</v>
      </c>
      <c r="F12746" t="s">
        <v>40</v>
      </c>
      <c r="G12746">
        <v>5</v>
      </c>
      <c r="H12746">
        <v>6</v>
      </c>
      <c r="I12746">
        <v>2014</v>
      </c>
      <c r="J12746" t="s">
        <v>54</v>
      </c>
      <c r="K12746">
        <v>0.79</v>
      </c>
      <c r="L12746">
        <v>-0.06</v>
      </c>
      <c r="M12746" s="54">
        <v>1.64</v>
      </c>
      <c r="N12746">
        <v>25</v>
      </c>
      <c r="O12746" t="s">
        <v>44</v>
      </c>
      <c r="P12746">
        <v>20</v>
      </c>
    </row>
    <row r="12747" spans="1:16" x14ac:dyDescent="0.25">
      <c r="A12747" s="20" t="s">
        <v>19660</v>
      </c>
      <c r="B12747">
        <v>8</v>
      </c>
      <c r="C12747" t="s">
        <v>21822</v>
      </c>
      <c r="D12747" t="s">
        <v>91</v>
      </c>
      <c r="E12747" t="s">
        <v>15983</v>
      </c>
      <c r="F12747" t="s">
        <v>40</v>
      </c>
      <c r="G12747">
        <v>3</v>
      </c>
      <c r="H12747">
        <v>6</v>
      </c>
      <c r="I12747">
        <v>2014</v>
      </c>
      <c r="J12747" t="s">
        <v>34</v>
      </c>
      <c r="K12747">
        <v>0.97</v>
      </c>
      <c r="L12747">
        <v>0.60199999999999998</v>
      </c>
      <c r="M12747" s="54">
        <v>1.3380000000000001</v>
      </c>
      <c r="N12747">
        <v>340</v>
      </c>
      <c r="O12747" t="s">
        <v>44</v>
      </c>
      <c r="P12747">
        <v>5.4232614454663999</v>
      </c>
    </row>
    <row r="12748" spans="1:16" x14ac:dyDescent="0.25">
      <c r="A12748" s="20" t="s">
        <v>19661</v>
      </c>
      <c r="B12748">
        <v>8</v>
      </c>
      <c r="C12748" t="s">
        <v>21822</v>
      </c>
      <c r="D12748" t="s">
        <v>91</v>
      </c>
      <c r="E12748" t="s">
        <v>15983</v>
      </c>
      <c r="F12748" t="s">
        <v>40</v>
      </c>
      <c r="G12748">
        <v>2</v>
      </c>
      <c r="H12748">
        <v>6</v>
      </c>
      <c r="I12748">
        <v>2014</v>
      </c>
      <c r="J12748" t="s">
        <v>55</v>
      </c>
      <c r="K12748">
        <v>0.8</v>
      </c>
      <c r="L12748">
        <v>0.48199999999999998</v>
      </c>
      <c r="M12748" s="54">
        <v>1.1180000000000001</v>
      </c>
      <c r="N12748">
        <v>321</v>
      </c>
      <c r="O12748" t="s">
        <v>44</v>
      </c>
      <c r="P12748">
        <v>5.5814557218594798</v>
      </c>
    </row>
    <row r="12749" spans="1:16" x14ac:dyDescent="0.25">
      <c r="A12749" s="20" t="s">
        <v>19662</v>
      </c>
      <c r="B12749">
        <v>8</v>
      </c>
      <c r="C12749" t="s">
        <v>21822</v>
      </c>
      <c r="D12749" t="s">
        <v>91</v>
      </c>
      <c r="E12749" t="s">
        <v>15983</v>
      </c>
      <c r="F12749" t="s">
        <v>40</v>
      </c>
      <c r="G12749">
        <v>3</v>
      </c>
      <c r="H12749">
        <v>6</v>
      </c>
      <c r="I12749">
        <v>2014</v>
      </c>
      <c r="J12749" t="s">
        <v>55</v>
      </c>
      <c r="K12749">
        <v>1.02</v>
      </c>
      <c r="L12749">
        <v>0.66200000000000003</v>
      </c>
      <c r="M12749" s="54">
        <v>1.3779999999999999</v>
      </c>
      <c r="N12749">
        <v>587</v>
      </c>
      <c r="O12749" t="s">
        <v>44</v>
      </c>
      <c r="P12749">
        <v>4.12744171706498</v>
      </c>
    </row>
    <row r="12750" spans="1:16" x14ac:dyDescent="0.25">
      <c r="A12750" s="20" t="s">
        <v>19663</v>
      </c>
      <c r="B12750">
        <v>8</v>
      </c>
      <c r="C12750" t="s">
        <v>21822</v>
      </c>
      <c r="D12750" t="s">
        <v>91</v>
      </c>
      <c r="E12750" t="s">
        <v>15983</v>
      </c>
      <c r="F12750" t="s">
        <v>40</v>
      </c>
      <c r="G12750">
        <v>4</v>
      </c>
      <c r="H12750">
        <v>6</v>
      </c>
      <c r="I12750">
        <v>2014</v>
      </c>
      <c r="J12750" t="s">
        <v>55</v>
      </c>
      <c r="K12750">
        <v>0.76</v>
      </c>
      <c r="L12750">
        <v>0.45300000000000001</v>
      </c>
      <c r="M12750" s="54">
        <v>1.0669999999999999</v>
      </c>
      <c r="N12750">
        <v>385</v>
      </c>
      <c r="O12750" t="s">
        <v>44</v>
      </c>
      <c r="P12750">
        <v>5.0964719143762602</v>
      </c>
    </row>
    <row r="12751" spans="1:16" x14ac:dyDescent="0.25">
      <c r="A12751" s="20" t="s">
        <v>19664</v>
      </c>
      <c r="B12751">
        <v>8</v>
      </c>
      <c r="C12751" t="s">
        <v>21822</v>
      </c>
      <c r="D12751" t="s">
        <v>91</v>
      </c>
      <c r="E12751" t="s">
        <v>15983</v>
      </c>
      <c r="F12751" t="s">
        <v>40</v>
      </c>
      <c r="G12751">
        <v>5</v>
      </c>
      <c r="H12751">
        <v>6</v>
      </c>
      <c r="I12751">
        <v>2014</v>
      </c>
      <c r="J12751" t="s">
        <v>55</v>
      </c>
      <c r="K12751">
        <v>0.76</v>
      </c>
      <c r="L12751">
        <v>0.39100000000000001</v>
      </c>
      <c r="M12751" s="54">
        <v>1.129</v>
      </c>
      <c r="N12751">
        <v>200</v>
      </c>
      <c r="O12751" t="s">
        <v>44</v>
      </c>
      <c r="P12751">
        <v>7.0710678118654799</v>
      </c>
    </row>
    <row r="12752" spans="1:16" x14ac:dyDescent="0.25">
      <c r="A12752" s="20" t="s">
        <v>19665</v>
      </c>
      <c r="B12752">
        <v>8</v>
      </c>
      <c r="C12752" t="s">
        <v>21822</v>
      </c>
      <c r="D12752" t="s">
        <v>91</v>
      </c>
      <c r="E12752" t="s">
        <v>15983</v>
      </c>
      <c r="F12752" t="s">
        <v>40</v>
      </c>
      <c r="G12752">
        <v>4</v>
      </c>
      <c r="H12752">
        <v>6</v>
      </c>
      <c r="I12752">
        <v>2014</v>
      </c>
      <c r="J12752" t="s">
        <v>34</v>
      </c>
      <c r="K12752">
        <v>1.19</v>
      </c>
      <c r="L12752">
        <v>0.64</v>
      </c>
      <c r="M12752" s="54">
        <v>1.74</v>
      </c>
      <c r="N12752">
        <v>137</v>
      </c>
      <c r="O12752" t="s">
        <v>44</v>
      </c>
      <c r="P12752">
        <v>8.5435765771676095</v>
      </c>
    </row>
    <row r="12753" spans="1:16" x14ac:dyDescent="0.25">
      <c r="A12753" s="20" t="s">
        <v>19666</v>
      </c>
      <c r="B12753">
        <v>8</v>
      </c>
      <c r="C12753" t="s">
        <v>21822</v>
      </c>
      <c r="D12753" t="s">
        <v>91</v>
      </c>
      <c r="E12753" t="s">
        <v>15983</v>
      </c>
      <c r="F12753" t="s">
        <v>40</v>
      </c>
      <c r="G12753">
        <v>2</v>
      </c>
      <c r="H12753">
        <v>6</v>
      </c>
      <c r="I12753">
        <v>2014</v>
      </c>
      <c r="J12753" t="s">
        <v>56</v>
      </c>
      <c r="K12753">
        <v>7.98</v>
      </c>
      <c r="L12753">
        <v>-1.071</v>
      </c>
      <c r="M12753" s="54">
        <v>17.030999999999999</v>
      </c>
      <c r="N12753">
        <v>46</v>
      </c>
      <c r="O12753" t="s">
        <v>44</v>
      </c>
      <c r="P12753">
        <v>14.7441956154897</v>
      </c>
    </row>
    <row r="12754" spans="1:16" x14ac:dyDescent="0.25">
      <c r="A12754" s="20" t="s">
        <v>19667</v>
      </c>
      <c r="B12754">
        <v>8</v>
      </c>
      <c r="C12754" t="s">
        <v>21822</v>
      </c>
      <c r="D12754" t="s">
        <v>91</v>
      </c>
      <c r="E12754" t="s">
        <v>15983</v>
      </c>
      <c r="F12754" t="s">
        <v>40</v>
      </c>
      <c r="G12754">
        <v>3</v>
      </c>
      <c r="H12754">
        <v>6</v>
      </c>
      <c r="I12754">
        <v>2014</v>
      </c>
      <c r="J12754" t="s">
        <v>56</v>
      </c>
      <c r="K12754">
        <v>3.76</v>
      </c>
      <c r="L12754">
        <v>-0.77800000000000002</v>
      </c>
      <c r="M12754" s="54">
        <v>8.298</v>
      </c>
      <c r="N12754">
        <v>51</v>
      </c>
      <c r="O12754" t="s">
        <v>44</v>
      </c>
      <c r="P12754">
        <v>14.0028008402801</v>
      </c>
    </row>
    <row r="12755" spans="1:16" x14ac:dyDescent="0.25">
      <c r="A12755" s="20" t="s">
        <v>19668</v>
      </c>
      <c r="B12755">
        <v>8</v>
      </c>
      <c r="C12755" t="s">
        <v>21822</v>
      </c>
      <c r="D12755" t="s">
        <v>91</v>
      </c>
      <c r="E12755" t="s">
        <v>15983</v>
      </c>
      <c r="F12755" t="s">
        <v>40</v>
      </c>
      <c r="G12755">
        <v>4</v>
      </c>
      <c r="H12755">
        <v>6</v>
      </c>
      <c r="I12755">
        <v>2014</v>
      </c>
      <c r="J12755" t="s">
        <v>56</v>
      </c>
      <c r="K12755" t="s">
        <v>44</v>
      </c>
      <c r="L12755" t="s">
        <v>44</v>
      </c>
      <c r="M12755" s="54" t="s">
        <v>44</v>
      </c>
      <c r="N12755">
        <v>9</v>
      </c>
      <c r="O12755" t="s">
        <v>44</v>
      </c>
      <c r="P12755">
        <v>33.3333333333333</v>
      </c>
    </row>
    <row r="12756" spans="1:16" x14ac:dyDescent="0.25">
      <c r="A12756" s="20" t="s">
        <v>19669</v>
      </c>
      <c r="B12756">
        <v>8</v>
      </c>
      <c r="C12756" t="s">
        <v>21822</v>
      </c>
      <c r="D12756" t="s">
        <v>91</v>
      </c>
      <c r="E12756" t="s">
        <v>15983</v>
      </c>
      <c r="F12756" t="s">
        <v>40</v>
      </c>
      <c r="G12756">
        <v>5</v>
      </c>
      <c r="H12756">
        <v>6</v>
      </c>
      <c r="I12756">
        <v>2014</v>
      </c>
      <c r="J12756" t="s">
        <v>56</v>
      </c>
      <c r="K12756">
        <v>7.48</v>
      </c>
      <c r="L12756">
        <v>-0.626</v>
      </c>
      <c r="M12756" s="54">
        <v>15.586</v>
      </c>
      <c r="N12756">
        <v>111</v>
      </c>
      <c r="O12756" t="s">
        <v>44</v>
      </c>
      <c r="P12756">
        <v>9.4915799575249906</v>
      </c>
    </row>
    <row r="12757" spans="1:16" x14ac:dyDescent="0.25">
      <c r="A12757" s="20" t="s">
        <v>19670</v>
      </c>
      <c r="B12757">
        <v>8</v>
      </c>
      <c r="C12757" t="s">
        <v>21822</v>
      </c>
      <c r="D12757" t="s">
        <v>91</v>
      </c>
      <c r="E12757" t="s">
        <v>15983</v>
      </c>
      <c r="F12757" t="s">
        <v>40</v>
      </c>
      <c r="G12757">
        <v>5</v>
      </c>
      <c r="H12757">
        <v>6</v>
      </c>
      <c r="I12757">
        <v>2014</v>
      </c>
      <c r="J12757" t="s">
        <v>34</v>
      </c>
      <c r="K12757">
        <v>1.1299999999999999</v>
      </c>
      <c r="L12757">
        <v>0.68899999999999995</v>
      </c>
      <c r="M12757" s="54">
        <v>1.571</v>
      </c>
      <c r="N12757">
        <v>218</v>
      </c>
      <c r="O12757" t="s">
        <v>44</v>
      </c>
      <c r="P12757">
        <v>6.7728546147859596</v>
      </c>
    </row>
    <row r="12758" spans="1:16" x14ac:dyDescent="0.25">
      <c r="A12758" s="20" t="s">
        <v>19671</v>
      </c>
      <c r="B12758">
        <v>8</v>
      </c>
      <c r="C12758" t="s">
        <v>21822</v>
      </c>
      <c r="D12758" t="s">
        <v>91</v>
      </c>
      <c r="E12758" t="s">
        <v>15983</v>
      </c>
      <c r="F12758" t="s">
        <v>40</v>
      </c>
      <c r="G12758">
        <v>2</v>
      </c>
      <c r="H12758">
        <v>6</v>
      </c>
      <c r="I12758">
        <v>2014</v>
      </c>
      <c r="J12758" t="s">
        <v>57</v>
      </c>
      <c r="K12758">
        <v>1.1299999999999999</v>
      </c>
      <c r="L12758">
        <v>0.18</v>
      </c>
      <c r="M12758" s="54">
        <v>2.08</v>
      </c>
      <c r="N12758">
        <v>67</v>
      </c>
      <c r="O12758" t="s">
        <v>44</v>
      </c>
      <c r="P12758">
        <v>12.2169444356305</v>
      </c>
    </row>
    <row r="12759" spans="1:16" x14ac:dyDescent="0.25">
      <c r="A12759" s="20" t="s">
        <v>19672</v>
      </c>
      <c r="B12759">
        <v>8</v>
      </c>
      <c r="C12759" t="s">
        <v>21822</v>
      </c>
      <c r="D12759" t="s">
        <v>91</v>
      </c>
      <c r="E12759" t="s">
        <v>15983</v>
      </c>
      <c r="F12759" t="s">
        <v>40</v>
      </c>
      <c r="G12759">
        <v>3</v>
      </c>
      <c r="H12759">
        <v>6</v>
      </c>
      <c r="I12759">
        <v>2014</v>
      </c>
      <c r="J12759" t="s">
        <v>57</v>
      </c>
      <c r="K12759">
        <v>0.95</v>
      </c>
      <c r="L12759">
        <v>0.23400000000000001</v>
      </c>
      <c r="M12759" s="54">
        <v>1.6659999999999999</v>
      </c>
      <c r="N12759">
        <v>240</v>
      </c>
      <c r="O12759" t="s">
        <v>44</v>
      </c>
      <c r="P12759">
        <v>6.4549722436790304</v>
      </c>
    </row>
    <row r="12760" spans="1:16" x14ac:dyDescent="0.25">
      <c r="A12760" s="20" t="s">
        <v>19673</v>
      </c>
      <c r="B12760">
        <v>8</v>
      </c>
      <c r="C12760" t="s">
        <v>21822</v>
      </c>
      <c r="D12760" t="s">
        <v>91</v>
      </c>
      <c r="E12760" t="s">
        <v>15983</v>
      </c>
      <c r="F12760" t="s">
        <v>40</v>
      </c>
      <c r="G12760">
        <v>4</v>
      </c>
      <c r="H12760">
        <v>6</v>
      </c>
      <c r="I12760">
        <v>2014</v>
      </c>
      <c r="J12760" t="s">
        <v>57</v>
      </c>
      <c r="K12760">
        <v>1.1100000000000001</v>
      </c>
      <c r="L12760">
        <v>0.26800000000000002</v>
      </c>
      <c r="M12760" s="54">
        <v>1.952</v>
      </c>
      <c r="N12760">
        <v>216</v>
      </c>
      <c r="O12760" t="s">
        <v>44</v>
      </c>
      <c r="P12760">
        <v>6.8041381743977203</v>
      </c>
    </row>
    <row r="12761" spans="1:16" x14ac:dyDescent="0.25">
      <c r="A12761" s="20" t="s">
        <v>19674</v>
      </c>
      <c r="B12761">
        <v>8</v>
      </c>
      <c r="C12761" t="s">
        <v>21822</v>
      </c>
      <c r="D12761" t="s">
        <v>91</v>
      </c>
      <c r="E12761" t="s">
        <v>15983</v>
      </c>
      <c r="F12761" t="s">
        <v>40</v>
      </c>
      <c r="G12761">
        <v>5</v>
      </c>
      <c r="H12761">
        <v>6</v>
      </c>
      <c r="I12761">
        <v>2014</v>
      </c>
      <c r="J12761" t="s">
        <v>57</v>
      </c>
      <c r="K12761">
        <v>1.19</v>
      </c>
      <c r="L12761">
        <v>0.19600000000000001</v>
      </c>
      <c r="M12761" s="54">
        <v>2.1840000000000002</v>
      </c>
      <c r="N12761">
        <v>157</v>
      </c>
      <c r="O12761" t="s">
        <v>44</v>
      </c>
      <c r="P12761">
        <v>7.9808688446762197</v>
      </c>
    </row>
    <row r="12762" spans="1:16" x14ac:dyDescent="0.25">
      <c r="A12762" s="20" t="s">
        <v>19675</v>
      </c>
      <c r="B12762">
        <v>8</v>
      </c>
      <c r="C12762" t="s">
        <v>21822</v>
      </c>
      <c r="D12762" t="s">
        <v>91</v>
      </c>
      <c r="E12762" t="s">
        <v>15983</v>
      </c>
      <c r="F12762" t="s">
        <v>40</v>
      </c>
      <c r="G12762">
        <v>2</v>
      </c>
      <c r="H12762">
        <v>6</v>
      </c>
      <c r="I12762">
        <v>2014</v>
      </c>
      <c r="J12762" t="s">
        <v>58</v>
      </c>
      <c r="K12762">
        <v>0.57999999999999996</v>
      </c>
      <c r="L12762">
        <v>0.27100000000000002</v>
      </c>
      <c r="M12762" s="54">
        <v>0.88900000000000001</v>
      </c>
      <c r="N12762">
        <v>137</v>
      </c>
      <c r="O12762" t="s">
        <v>44</v>
      </c>
      <c r="P12762">
        <v>8.5435765771676095</v>
      </c>
    </row>
    <row r="12763" spans="1:16" x14ac:dyDescent="0.25">
      <c r="A12763" s="20" t="s">
        <v>19676</v>
      </c>
      <c r="B12763">
        <v>8</v>
      </c>
      <c r="C12763" t="s">
        <v>21822</v>
      </c>
      <c r="D12763" t="s">
        <v>91</v>
      </c>
      <c r="E12763" t="s">
        <v>15983</v>
      </c>
      <c r="F12763" t="s">
        <v>40</v>
      </c>
      <c r="G12763">
        <v>3</v>
      </c>
      <c r="H12763">
        <v>6</v>
      </c>
      <c r="I12763">
        <v>2014</v>
      </c>
      <c r="J12763" t="s">
        <v>58</v>
      </c>
      <c r="K12763">
        <v>0.77</v>
      </c>
      <c r="L12763">
        <v>0.36</v>
      </c>
      <c r="M12763" s="54">
        <v>1.18</v>
      </c>
      <c r="N12763">
        <v>354</v>
      </c>
      <c r="O12763" t="s">
        <v>44</v>
      </c>
      <c r="P12763">
        <v>5.3149400345273401</v>
      </c>
    </row>
    <row r="12764" spans="1:16" x14ac:dyDescent="0.25">
      <c r="A12764" s="20" t="s">
        <v>19677</v>
      </c>
      <c r="B12764">
        <v>8</v>
      </c>
      <c r="C12764" t="s">
        <v>21822</v>
      </c>
      <c r="D12764" t="s">
        <v>91</v>
      </c>
      <c r="E12764" t="s">
        <v>15983</v>
      </c>
      <c r="F12764" t="s">
        <v>40</v>
      </c>
      <c r="G12764">
        <v>4</v>
      </c>
      <c r="H12764">
        <v>6</v>
      </c>
      <c r="I12764">
        <v>2014</v>
      </c>
      <c r="J12764" t="s">
        <v>58</v>
      </c>
      <c r="K12764">
        <v>0.85</v>
      </c>
      <c r="L12764">
        <v>0.44900000000000001</v>
      </c>
      <c r="M12764" s="54">
        <v>1.2509999999999999</v>
      </c>
      <c r="N12764">
        <v>599</v>
      </c>
      <c r="O12764" t="s">
        <v>44</v>
      </c>
      <c r="P12764">
        <v>4.0858892322271796</v>
      </c>
    </row>
    <row r="12765" spans="1:16" x14ac:dyDescent="0.25">
      <c r="A12765" s="20" t="s">
        <v>19678</v>
      </c>
      <c r="B12765">
        <v>8</v>
      </c>
      <c r="C12765" t="s">
        <v>21822</v>
      </c>
      <c r="D12765" t="s">
        <v>91</v>
      </c>
      <c r="E12765" t="s">
        <v>15983</v>
      </c>
      <c r="F12765" t="s">
        <v>40</v>
      </c>
      <c r="G12765">
        <v>5</v>
      </c>
      <c r="H12765">
        <v>6</v>
      </c>
      <c r="I12765">
        <v>2014</v>
      </c>
      <c r="J12765" t="s">
        <v>58</v>
      </c>
      <c r="K12765">
        <v>0.91</v>
      </c>
      <c r="L12765">
        <v>0.49099999999999999</v>
      </c>
      <c r="M12765" s="54">
        <v>1.329</v>
      </c>
      <c r="N12765">
        <v>540</v>
      </c>
      <c r="O12765" t="s">
        <v>44</v>
      </c>
      <c r="P12765">
        <v>4.3033148291193504</v>
      </c>
    </row>
    <row r="12766" spans="1:16" x14ac:dyDescent="0.25">
      <c r="A12766" s="20" t="s">
        <v>19679</v>
      </c>
      <c r="B12766">
        <v>8</v>
      </c>
      <c r="C12766" t="s">
        <v>21822</v>
      </c>
      <c r="D12766" t="s">
        <v>91</v>
      </c>
      <c r="E12766" t="s">
        <v>15983</v>
      </c>
      <c r="F12766" t="s">
        <v>40</v>
      </c>
      <c r="G12766">
        <v>2</v>
      </c>
      <c r="H12766">
        <v>6</v>
      </c>
      <c r="I12766">
        <v>2014</v>
      </c>
      <c r="J12766" t="s">
        <v>59</v>
      </c>
      <c r="K12766" t="s">
        <v>44</v>
      </c>
      <c r="L12766" t="s">
        <v>44</v>
      </c>
      <c r="M12766" s="54" t="s">
        <v>44</v>
      </c>
      <c r="N12766">
        <v>30</v>
      </c>
      <c r="O12766" t="s">
        <v>44</v>
      </c>
      <c r="P12766">
        <v>18.257418583505501</v>
      </c>
    </row>
    <row r="12767" spans="1:16" x14ac:dyDescent="0.25">
      <c r="A12767" s="20" t="s">
        <v>19680</v>
      </c>
      <c r="B12767">
        <v>8</v>
      </c>
      <c r="C12767" t="s">
        <v>21822</v>
      </c>
      <c r="D12767" t="s">
        <v>91</v>
      </c>
      <c r="E12767" t="s">
        <v>15983</v>
      </c>
      <c r="F12767" t="s">
        <v>40</v>
      </c>
      <c r="G12767">
        <v>3</v>
      </c>
      <c r="H12767">
        <v>6</v>
      </c>
      <c r="I12767">
        <v>2014</v>
      </c>
      <c r="J12767" t="s">
        <v>59</v>
      </c>
      <c r="K12767" t="s">
        <v>44</v>
      </c>
      <c r="L12767" t="s">
        <v>44</v>
      </c>
      <c r="M12767" s="54" t="s">
        <v>44</v>
      </c>
      <c r="N12767">
        <v>31</v>
      </c>
      <c r="O12767" t="s">
        <v>44</v>
      </c>
      <c r="P12767">
        <v>17.9605302026775</v>
      </c>
    </row>
    <row r="12768" spans="1:16" x14ac:dyDescent="0.25">
      <c r="A12768" s="20" t="s">
        <v>19681</v>
      </c>
      <c r="B12768">
        <v>8</v>
      </c>
      <c r="C12768" t="s">
        <v>21822</v>
      </c>
      <c r="D12768" t="s">
        <v>91</v>
      </c>
      <c r="E12768" t="s">
        <v>15983</v>
      </c>
      <c r="F12768" t="s">
        <v>40</v>
      </c>
      <c r="G12768">
        <v>4</v>
      </c>
      <c r="H12768">
        <v>6</v>
      </c>
      <c r="I12768">
        <v>2014</v>
      </c>
      <c r="J12768" t="s">
        <v>59</v>
      </c>
      <c r="K12768" t="s">
        <v>44</v>
      </c>
      <c r="L12768" t="s">
        <v>44</v>
      </c>
      <c r="M12768" s="54" t="s">
        <v>44</v>
      </c>
      <c r="N12768">
        <v>122</v>
      </c>
      <c r="O12768" t="s">
        <v>44</v>
      </c>
      <c r="P12768">
        <v>9.0535746042518497</v>
      </c>
    </row>
    <row r="12769" spans="1:16" x14ac:dyDescent="0.25">
      <c r="A12769" s="20" t="s">
        <v>19682</v>
      </c>
      <c r="B12769">
        <v>8</v>
      </c>
      <c r="C12769" t="s">
        <v>21822</v>
      </c>
      <c r="D12769" t="s">
        <v>91</v>
      </c>
      <c r="E12769" t="s">
        <v>15983</v>
      </c>
      <c r="F12769" t="s">
        <v>40</v>
      </c>
      <c r="G12769">
        <v>5</v>
      </c>
      <c r="H12769">
        <v>6</v>
      </c>
      <c r="I12769">
        <v>2014</v>
      </c>
      <c r="J12769" t="s">
        <v>59</v>
      </c>
      <c r="K12769" t="s">
        <v>44</v>
      </c>
      <c r="L12769" t="s">
        <v>44</v>
      </c>
      <c r="M12769" s="54" t="s">
        <v>44</v>
      </c>
      <c r="N12769">
        <v>41</v>
      </c>
      <c r="O12769" t="s">
        <v>44</v>
      </c>
      <c r="P12769">
        <v>15.6173761888606</v>
      </c>
    </row>
    <row r="12770" spans="1:16" x14ac:dyDescent="0.25">
      <c r="A12770" s="20" t="s">
        <v>19683</v>
      </c>
      <c r="B12770">
        <v>8</v>
      </c>
      <c r="C12770" t="s">
        <v>21822</v>
      </c>
      <c r="D12770" t="s">
        <v>91</v>
      </c>
      <c r="E12770" t="s">
        <v>15983</v>
      </c>
      <c r="F12770" t="s">
        <v>40</v>
      </c>
      <c r="G12770">
        <v>2</v>
      </c>
      <c r="H12770">
        <v>6</v>
      </c>
      <c r="I12770">
        <v>2014</v>
      </c>
      <c r="J12770" t="s">
        <v>60</v>
      </c>
      <c r="K12770">
        <v>1.17</v>
      </c>
      <c r="L12770">
        <v>0.78100000000000003</v>
      </c>
      <c r="M12770" s="54">
        <v>1.5589999999999999</v>
      </c>
      <c r="N12770">
        <v>534</v>
      </c>
      <c r="O12770" t="s">
        <v>44</v>
      </c>
      <c r="P12770">
        <v>4.3274232240791504</v>
      </c>
    </row>
    <row r="12771" spans="1:16" x14ac:dyDescent="0.25">
      <c r="A12771" s="20" t="s">
        <v>19684</v>
      </c>
      <c r="B12771">
        <v>8</v>
      </c>
      <c r="C12771" t="s">
        <v>21822</v>
      </c>
      <c r="D12771" t="s">
        <v>91</v>
      </c>
      <c r="E12771" t="s">
        <v>15983</v>
      </c>
      <c r="F12771" t="s">
        <v>40</v>
      </c>
      <c r="G12771">
        <v>3</v>
      </c>
      <c r="H12771">
        <v>6</v>
      </c>
      <c r="I12771">
        <v>2014</v>
      </c>
      <c r="J12771" t="s">
        <v>60</v>
      </c>
      <c r="K12771">
        <v>1.19</v>
      </c>
      <c r="L12771">
        <v>0.78700000000000003</v>
      </c>
      <c r="M12771" s="54">
        <v>1.593</v>
      </c>
      <c r="N12771">
        <v>590</v>
      </c>
      <c r="O12771" t="s">
        <v>44</v>
      </c>
      <c r="P12771">
        <v>4.1169348479630896</v>
      </c>
    </row>
    <row r="12772" spans="1:16" x14ac:dyDescent="0.25">
      <c r="A12772" s="20" t="s">
        <v>19685</v>
      </c>
      <c r="B12772">
        <v>8</v>
      </c>
      <c r="C12772" t="s">
        <v>21822</v>
      </c>
      <c r="D12772" t="s">
        <v>91</v>
      </c>
      <c r="E12772" t="s">
        <v>15983</v>
      </c>
      <c r="F12772" t="s">
        <v>40</v>
      </c>
      <c r="G12772">
        <v>4</v>
      </c>
      <c r="H12772">
        <v>6</v>
      </c>
      <c r="I12772">
        <v>2014</v>
      </c>
      <c r="J12772" t="s">
        <v>60</v>
      </c>
      <c r="K12772">
        <v>1.1599999999999999</v>
      </c>
      <c r="L12772">
        <v>0.73099999999999998</v>
      </c>
      <c r="M12772" s="54">
        <v>1.589</v>
      </c>
      <c r="N12772">
        <v>368</v>
      </c>
      <c r="O12772" t="s">
        <v>44</v>
      </c>
      <c r="P12772">
        <v>5.2128603514268699</v>
      </c>
    </row>
    <row r="12773" spans="1:16" x14ac:dyDescent="0.25">
      <c r="A12773" s="20" t="s">
        <v>19686</v>
      </c>
      <c r="B12773">
        <v>8</v>
      </c>
      <c r="C12773" t="s">
        <v>21822</v>
      </c>
      <c r="D12773" t="s">
        <v>91</v>
      </c>
      <c r="E12773" t="s">
        <v>15983</v>
      </c>
      <c r="F12773" t="s">
        <v>40</v>
      </c>
      <c r="G12773">
        <v>5</v>
      </c>
      <c r="H12773">
        <v>6</v>
      </c>
      <c r="I12773">
        <v>2014</v>
      </c>
      <c r="J12773" t="s">
        <v>60</v>
      </c>
      <c r="K12773">
        <v>1.08</v>
      </c>
      <c r="L12773">
        <v>0.64700000000000002</v>
      </c>
      <c r="M12773" s="54">
        <v>1.5129999999999999</v>
      </c>
      <c r="N12773">
        <v>186</v>
      </c>
      <c r="O12773" t="s">
        <v>44</v>
      </c>
      <c r="P12773">
        <v>7.3323557510676602</v>
      </c>
    </row>
    <row r="12774" spans="1:16" x14ac:dyDescent="0.25">
      <c r="A12774" s="20" t="s">
        <v>19687</v>
      </c>
      <c r="B12774">
        <v>8</v>
      </c>
      <c r="C12774" t="s">
        <v>21822</v>
      </c>
      <c r="D12774" t="s">
        <v>91</v>
      </c>
      <c r="E12774" t="s">
        <v>15983</v>
      </c>
      <c r="F12774" t="s">
        <v>40</v>
      </c>
      <c r="G12774">
        <v>2</v>
      </c>
      <c r="H12774">
        <v>6</v>
      </c>
      <c r="I12774">
        <v>2014</v>
      </c>
      <c r="J12774" t="s">
        <v>61</v>
      </c>
      <c r="K12774" t="s">
        <v>44</v>
      </c>
      <c r="L12774" t="s">
        <v>44</v>
      </c>
      <c r="M12774" s="54" t="s">
        <v>44</v>
      </c>
      <c r="N12774">
        <v>42</v>
      </c>
      <c r="O12774" t="s">
        <v>44</v>
      </c>
      <c r="P12774">
        <v>15.430334996209201</v>
      </c>
    </row>
    <row r="12775" spans="1:16" x14ac:dyDescent="0.25">
      <c r="A12775" s="20" t="s">
        <v>19688</v>
      </c>
      <c r="B12775">
        <v>8</v>
      </c>
      <c r="C12775" t="s">
        <v>21822</v>
      </c>
      <c r="D12775" t="s">
        <v>91</v>
      </c>
      <c r="E12775" t="s">
        <v>15983</v>
      </c>
      <c r="F12775" t="s">
        <v>40</v>
      </c>
      <c r="G12775">
        <v>3</v>
      </c>
      <c r="H12775">
        <v>6</v>
      </c>
      <c r="I12775">
        <v>2014</v>
      </c>
      <c r="J12775" t="s">
        <v>61</v>
      </c>
      <c r="K12775" t="s">
        <v>44</v>
      </c>
      <c r="L12775" t="s">
        <v>44</v>
      </c>
      <c r="M12775" s="54" t="s">
        <v>44</v>
      </c>
      <c r="N12775">
        <v>54</v>
      </c>
      <c r="O12775" t="s">
        <v>44</v>
      </c>
      <c r="P12775">
        <v>13.6082763487954</v>
      </c>
    </row>
    <row r="12776" spans="1:16" x14ac:dyDescent="0.25">
      <c r="A12776" s="20" t="s">
        <v>19689</v>
      </c>
      <c r="B12776">
        <v>8</v>
      </c>
      <c r="C12776" t="s">
        <v>21822</v>
      </c>
      <c r="D12776" t="s">
        <v>91</v>
      </c>
      <c r="E12776" t="s">
        <v>15983</v>
      </c>
      <c r="F12776" t="s">
        <v>40</v>
      </c>
      <c r="G12776">
        <v>4</v>
      </c>
      <c r="H12776">
        <v>6</v>
      </c>
      <c r="I12776">
        <v>2014</v>
      </c>
      <c r="J12776" t="s">
        <v>61</v>
      </c>
      <c r="K12776" t="s">
        <v>44</v>
      </c>
      <c r="L12776" t="s">
        <v>44</v>
      </c>
      <c r="M12776" s="54" t="s">
        <v>44</v>
      </c>
      <c r="N12776">
        <v>121</v>
      </c>
      <c r="O12776" t="s">
        <v>44</v>
      </c>
      <c r="P12776">
        <v>9.0909090909090899</v>
      </c>
    </row>
    <row r="12777" spans="1:16" x14ac:dyDescent="0.25">
      <c r="A12777" s="20" t="s">
        <v>19690</v>
      </c>
      <c r="B12777">
        <v>8</v>
      </c>
      <c r="C12777" t="s">
        <v>21822</v>
      </c>
      <c r="D12777" t="s">
        <v>91</v>
      </c>
      <c r="E12777" t="s">
        <v>15983</v>
      </c>
      <c r="F12777" t="s">
        <v>40</v>
      </c>
      <c r="G12777">
        <v>5</v>
      </c>
      <c r="H12777">
        <v>6</v>
      </c>
      <c r="I12777">
        <v>2014</v>
      </c>
      <c r="J12777" t="s">
        <v>61</v>
      </c>
      <c r="K12777" t="s">
        <v>44</v>
      </c>
      <c r="L12777" t="s">
        <v>44</v>
      </c>
      <c r="M12777" s="54" t="s">
        <v>44</v>
      </c>
      <c r="N12777">
        <v>24</v>
      </c>
      <c r="O12777" t="s">
        <v>44</v>
      </c>
      <c r="P12777">
        <v>20.412414523193199</v>
      </c>
    </row>
    <row r="12778" spans="1:16" x14ac:dyDescent="0.25">
      <c r="A12778" s="20" t="s">
        <v>19691</v>
      </c>
      <c r="B12778">
        <v>8</v>
      </c>
      <c r="C12778" t="s">
        <v>21822</v>
      </c>
      <c r="D12778" t="s">
        <v>91</v>
      </c>
      <c r="E12778" t="s">
        <v>15983</v>
      </c>
      <c r="F12778" t="s">
        <v>40</v>
      </c>
      <c r="G12778">
        <v>2</v>
      </c>
      <c r="H12778">
        <v>6</v>
      </c>
      <c r="I12778">
        <v>2014</v>
      </c>
      <c r="J12778" t="s">
        <v>62</v>
      </c>
      <c r="K12778" t="s">
        <v>44</v>
      </c>
      <c r="L12778" t="s">
        <v>44</v>
      </c>
      <c r="M12778" s="54" t="s">
        <v>44</v>
      </c>
      <c r="N12778">
        <v>46</v>
      </c>
      <c r="O12778" t="s">
        <v>44</v>
      </c>
      <c r="P12778">
        <v>14.7441956154897</v>
      </c>
    </row>
    <row r="12779" spans="1:16" x14ac:dyDescent="0.25">
      <c r="A12779" s="20" t="s">
        <v>19692</v>
      </c>
      <c r="B12779">
        <v>8</v>
      </c>
      <c r="C12779" t="s">
        <v>21822</v>
      </c>
      <c r="D12779" t="s">
        <v>91</v>
      </c>
      <c r="E12779" t="s">
        <v>15983</v>
      </c>
      <c r="F12779" t="s">
        <v>40</v>
      </c>
      <c r="G12779">
        <v>3</v>
      </c>
      <c r="H12779">
        <v>6</v>
      </c>
      <c r="I12779">
        <v>2014</v>
      </c>
      <c r="J12779" t="s">
        <v>62</v>
      </c>
      <c r="K12779" t="s">
        <v>44</v>
      </c>
      <c r="L12779" t="s">
        <v>44</v>
      </c>
      <c r="M12779" s="54" t="s">
        <v>44</v>
      </c>
      <c r="N12779">
        <v>49</v>
      </c>
      <c r="O12779" t="s">
        <v>44</v>
      </c>
      <c r="P12779">
        <v>14.285714285714301</v>
      </c>
    </row>
    <row r="12780" spans="1:16" x14ac:dyDescent="0.25">
      <c r="A12780" s="20" t="s">
        <v>19693</v>
      </c>
      <c r="B12780">
        <v>8</v>
      </c>
      <c r="C12780" t="s">
        <v>21822</v>
      </c>
      <c r="D12780" t="s">
        <v>91</v>
      </c>
      <c r="E12780" t="s">
        <v>15983</v>
      </c>
      <c r="F12780" t="s">
        <v>40</v>
      </c>
      <c r="G12780">
        <v>4</v>
      </c>
      <c r="H12780">
        <v>6</v>
      </c>
      <c r="I12780">
        <v>2014</v>
      </c>
      <c r="J12780" t="s">
        <v>62</v>
      </c>
      <c r="K12780" t="s">
        <v>44</v>
      </c>
      <c r="L12780" t="s">
        <v>44</v>
      </c>
      <c r="M12780" s="54" t="s">
        <v>44</v>
      </c>
      <c r="N12780">
        <v>87</v>
      </c>
      <c r="O12780" t="s">
        <v>44</v>
      </c>
      <c r="P12780">
        <v>10.7211253483779</v>
      </c>
    </row>
    <row r="12781" spans="1:16" x14ac:dyDescent="0.25">
      <c r="A12781" s="20" t="s">
        <v>19694</v>
      </c>
      <c r="B12781">
        <v>8</v>
      </c>
      <c r="C12781" t="s">
        <v>21822</v>
      </c>
      <c r="D12781" t="s">
        <v>91</v>
      </c>
      <c r="E12781" t="s">
        <v>15983</v>
      </c>
      <c r="F12781" t="s">
        <v>40</v>
      </c>
      <c r="G12781">
        <v>5</v>
      </c>
      <c r="H12781">
        <v>6</v>
      </c>
      <c r="I12781">
        <v>2014</v>
      </c>
      <c r="J12781" t="s">
        <v>62</v>
      </c>
      <c r="K12781" t="s">
        <v>44</v>
      </c>
      <c r="L12781" t="s">
        <v>44</v>
      </c>
      <c r="M12781" s="54" t="s">
        <v>44</v>
      </c>
      <c r="N12781">
        <v>180</v>
      </c>
      <c r="O12781" t="s">
        <v>44</v>
      </c>
      <c r="P12781">
        <v>7.4535599249992996</v>
      </c>
    </row>
    <row r="12782" spans="1:16" x14ac:dyDescent="0.25">
      <c r="A12782" s="20" t="s">
        <v>19695</v>
      </c>
      <c r="B12782">
        <v>8</v>
      </c>
      <c r="C12782" t="s">
        <v>21822</v>
      </c>
      <c r="D12782" t="s">
        <v>91</v>
      </c>
      <c r="E12782" t="s">
        <v>15983</v>
      </c>
      <c r="F12782" t="s">
        <v>40</v>
      </c>
      <c r="G12782">
        <v>2</v>
      </c>
      <c r="H12782">
        <v>6</v>
      </c>
      <c r="I12782">
        <v>2014</v>
      </c>
      <c r="J12782" t="s">
        <v>75</v>
      </c>
      <c r="K12782">
        <v>0.97499999999999998</v>
      </c>
      <c r="L12782">
        <v>0.7</v>
      </c>
      <c r="M12782" s="54">
        <v>1.3</v>
      </c>
      <c r="N12782" t="s">
        <v>44</v>
      </c>
      <c r="O12782" t="s">
        <v>44</v>
      </c>
      <c r="P12782">
        <v>-99</v>
      </c>
    </row>
    <row r="12783" spans="1:16" x14ac:dyDescent="0.25">
      <c r="A12783" s="20" t="s">
        <v>19695</v>
      </c>
      <c r="B12783">
        <v>8</v>
      </c>
      <c r="C12783" t="s">
        <v>21822</v>
      </c>
      <c r="D12783" t="s">
        <v>91</v>
      </c>
      <c r="E12783" t="s">
        <v>15983</v>
      </c>
      <c r="F12783" t="s">
        <v>40</v>
      </c>
      <c r="G12783">
        <v>2</v>
      </c>
      <c r="H12783">
        <v>6</v>
      </c>
      <c r="I12783">
        <v>2014</v>
      </c>
      <c r="J12783" t="s">
        <v>75</v>
      </c>
      <c r="K12783">
        <v>2.29</v>
      </c>
      <c r="L12783">
        <v>0.9</v>
      </c>
      <c r="M12783" s="54">
        <v>3.6</v>
      </c>
      <c r="N12783" t="s">
        <v>44</v>
      </c>
      <c r="O12783" t="s">
        <v>44</v>
      </c>
      <c r="P12783">
        <v>-99</v>
      </c>
    </row>
    <row r="12784" spans="1:16" x14ac:dyDescent="0.25">
      <c r="A12784" s="20" t="s">
        <v>19695</v>
      </c>
      <c r="B12784">
        <v>8</v>
      </c>
      <c r="C12784" t="s">
        <v>21822</v>
      </c>
      <c r="D12784" t="s">
        <v>91</v>
      </c>
      <c r="E12784" t="s">
        <v>15983</v>
      </c>
      <c r="F12784" t="s">
        <v>40</v>
      </c>
      <c r="G12784">
        <v>2</v>
      </c>
      <c r="H12784">
        <v>6</v>
      </c>
      <c r="I12784">
        <v>2014</v>
      </c>
      <c r="J12784" t="s">
        <v>75</v>
      </c>
      <c r="K12784">
        <v>1.427</v>
      </c>
      <c r="L12784">
        <v>0.9</v>
      </c>
      <c r="M12784" s="54">
        <v>1.9</v>
      </c>
      <c r="N12784" t="s">
        <v>44</v>
      </c>
      <c r="O12784" t="s">
        <v>44</v>
      </c>
      <c r="P12784">
        <v>-99</v>
      </c>
    </row>
    <row r="12785" spans="1:16" x14ac:dyDescent="0.25">
      <c r="A12785" s="20" t="s">
        <v>19695</v>
      </c>
      <c r="B12785">
        <v>8</v>
      </c>
      <c r="C12785" t="s">
        <v>21822</v>
      </c>
      <c r="D12785" t="s">
        <v>91</v>
      </c>
      <c r="E12785" t="s">
        <v>15983</v>
      </c>
      <c r="F12785" t="s">
        <v>40</v>
      </c>
      <c r="G12785">
        <v>2</v>
      </c>
      <c r="H12785">
        <v>6</v>
      </c>
      <c r="I12785">
        <v>2014</v>
      </c>
      <c r="J12785" t="s">
        <v>75</v>
      </c>
      <c r="K12785">
        <v>1.1839999999999999</v>
      </c>
      <c r="L12785">
        <v>0.8</v>
      </c>
      <c r="M12785" s="54">
        <v>1.6</v>
      </c>
      <c r="N12785" t="s">
        <v>44</v>
      </c>
      <c r="O12785" t="s">
        <v>44</v>
      </c>
      <c r="P12785">
        <v>-99</v>
      </c>
    </row>
    <row r="12786" spans="1:16" x14ac:dyDescent="0.25">
      <c r="A12786" s="20" t="s">
        <v>19695</v>
      </c>
      <c r="B12786">
        <v>8</v>
      </c>
      <c r="C12786" t="s">
        <v>21822</v>
      </c>
      <c r="D12786" t="s">
        <v>91</v>
      </c>
      <c r="E12786" t="s">
        <v>15983</v>
      </c>
      <c r="F12786" t="s">
        <v>40</v>
      </c>
      <c r="G12786">
        <v>2</v>
      </c>
      <c r="H12786">
        <v>6</v>
      </c>
      <c r="I12786">
        <v>2014</v>
      </c>
      <c r="J12786" t="s">
        <v>75</v>
      </c>
      <c r="K12786">
        <v>1.157</v>
      </c>
      <c r="L12786">
        <v>0.8</v>
      </c>
      <c r="M12786" s="54">
        <v>1.5</v>
      </c>
      <c r="N12786" t="s">
        <v>44</v>
      </c>
      <c r="O12786" t="s">
        <v>44</v>
      </c>
      <c r="P12786">
        <v>-99</v>
      </c>
    </row>
    <row r="12787" spans="1:16" x14ac:dyDescent="0.25">
      <c r="A12787" s="20" t="s">
        <v>19695</v>
      </c>
      <c r="B12787">
        <v>8</v>
      </c>
      <c r="C12787" t="s">
        <v>21822</v>
      </c>
      <c r="D12787" t="s">
        <v>91</v>
      </c>
      <c r="E12787" t="s">
        <v>15983</v>
      </c>
      <c r="F12787" t="s">
        <v>40</v>
      </c>
      <c r="G12787">
        <v>2</v>
      </c>
      <c r="H12787">
        <v>6</v>
      </c>
      <c r="I12787">
        <v>2014</v>
      </c>
      <c r="J12787" t="s">
        <v>75</v>
      </c>
      <c r="K12787">
        <v>1.4910000000000001</v>
      </c>
      <c r="L12787">
        <v>0.8</v>
      </c>
      <c r="M12787" s="54">
        <v>2.2000000000000002</v>
      </c>
      <c r="N12787" t="s">
        <v>44</v>
      </c>
      <c r="O12787" t="s">
        <v>44</v>
      </c>
      <c r="P12787">
        <v>-99</v>
      </c>
    </row>
    <row r="12788" spans="1:16" x14ac:dyDescent="0.25">
      <c r="A12788" s="20" t="s">
        <v>19695</v>
      </c>
      <c r="B12788">
        <v>8</v>
      </c>
      <c r="C12788" t="s">
        <v>21822</v>
      </c>
      <c r="D12788" t="s">
        <v>91</v>
      </c>
      <c r="E12788" t="s">
        <v>15983</v>
      </c>
      <c r="F12788" t="s">
        <v>40</v>
      </c>
      <c r="G12788">
        <v>2</v>
      </c>
      <c r="H12788">
        <v>6</v>
      </c>
      <c r="I12788">
        <v>2014</v>
      </c>
      <c r="J12788" t="s">
        <v>75</v>
      </c>
      <c r="K12788">
        <v>2.528</v>
      </c>
      <c r="L12788">
        <v>1.4</v>
      </c>
      <c r="M12788" s="54">
        <v>3.7</v>
      </c>
      <c r="N12788" t="s">
        <v>44</v>
      </c>
      <c r="O12788" t="s">
        <v>44</v>
      </c>
      <c r="P12788">
        <v>-99</v>
      </c>
    </row>
    <row r="12789" spans="1:16" x14ac:dyDescent="0.25">
      <c r="A12789" s="20" t="s">
        <v>19695</v>
      </c>
      <c r="B12789">
        <v>8</v>
      </c>
      <c r="C12789" t="s">
        <v>21822</v>
      </c>
      <c r="D12789" t="s">
        <v>91</v>
      </c>
      <c r="E12789" t="s">
        <v>15983</v>
      </c>
      <c r="F12789" t="s">
        <v>40</v>
      </c>
      <c r="G12789">
        <v>2</v>
      </c>
      <c r="H12789">
        <v>6</v>
      </c>
      <c r="I12789">
        <v>2014</v>
      </c>
      <c r="J12789" t="s">
        <v>75</v>
      </c>
      <c r="K12789">
        <v>2.8820000000000001</v>
      </c>
      <c r="L12789">
        <v>1.2</v>
      </c>
      <c r="M12789" s="54">
        <v>4.5999999999999996</v>
      </c>
      <c r="N12789" t="s">
        <v>44</v>
      </c>
      <c r="O12789" t="s">
        <v>44</v>
      </c>
      <c r="P12789">
        <v>-99</v>
      </c>
    </row>
    <row r="12790" spans="1:16" x14ac:dyDescent="0.25">
      <c r="A12790" s="20" t="s">
        <v>19695</v>
      </c>
      <c r="B12790">
        <v>8</v>
      </c>
      <c r="C12790" t="s">
        <v>21822</v>
      </c>
      <c r="D12790" t="s">
        <v>91</v>
      </c>
      <c r="E12790" t="s">
        <v>15983</v>
      </c>
      <c r="F12790" t="s">
        <v>40</v>
      </c>
      <c r="G12790">
        <v>2</v>
      </c>
      <c r="H12790">
        <v>6</v>
      </c>
      <c r="I12790">
        <v>2014</v>
      </c>
      <c r="J12790" t="s">
        <v>75</v>
      </c>
      <c r="K12790">
        <v>2.2810000000000001</v>
      </c>
      <c r="L12790">
        <v>0.5</v>
      </c>
      <c r="M12790" s="54">
        <v>4.0999999999999996</v>
      </c>
      <c r="N12790" t="s">
        <v>44</v>
      </c>
      <c r="O12790" t="s">
        <v>44</v>
      </c>
      <c r="P12790">
        <v>-99</v>
      </c>
    </row>
    <row r="12791" spans="1:16" x14ac:dyDescent="0.25">
      <c r="A12791" s="20" t="s">
        <v>19695</v>
      </c>
      <c r="B12791">
        <v>8</v>
      </c>
      <c r="C12791" t="s">
        <v>21822</v>
      </c>
      <c r="D12791" t="s">
        <v>91</v>
      </c>
      <c r="E12791" t="s">
        <v>15983</v>
      </c>
      <c r="F12791" t="s">
        <v>40</v>
      </c>
      <c r="G12791">
        <v>2</v>
      </c>
      <c r="H12791">
        <v>6</v>
      </c>
      <c r="I12791">
        <v>2014</v>
      </c>
      <c r="J12791" t="s">
        <v>75</v>
      </c>
      <c r="K12791">
        <v>1.1890000000000001</v>
      </c>
      <c r="L12791">
        <v>0.1</v>
      </c>
      <c r="M12791" s="54">
        <v>2.2999999999999998</v>
      </c>
      <c r="N12791" t="s">
        <v>44</v>
      </c>
      <c r="O12791" t="s">
        <v>44</v>
      </c>
      <c r="P12791">
        <v>-99</v>
      </c>
    </row>
    <row r="12792" spans="1:16" x14ac:dyDescent="0.25">
      <c r="A12792" s="20" t="s">
        <v>19695</v>
      </c>
      <c r="B12792">
        <v>8</v>
      </c>
      <c r="C12792" t="s">
        <v>21822</v>
      </c>
      <c r="D12792" t="s">
        <v>91</v>
      </c>
      <c r="E12792" t="s">
        <v>15983</v>
      </c>
      <c r="F12792" t="s">
        <v>40</v>
      </c>
      <c r="G12792">
        <v>2</v>
      </c>
      <c r="H12792">
        <v>6</v>
      </c>
      <c r="I12792">
        <v>2014</v>
      </c>
      <c r="J12792" t="s">
        <v>75</v>
      </c>
      <c r="K12792" t="s">
        <v>44</v>
      </c>
      <c r="L12792" t="s">
        <v>44</v>
      </c>
      <c r="M12792" s="54" t="s">
        <v>44</v>
      </c>
      <c r="N12792" t="s">
        <v>44</v>
      </c>
      <c r="O12792" t="s">
        <v>44</v>
      </c>
      <c r="P12792">
        <v>-99</v>
      </c>
    </row>
    <row r="12793" spans="1:16" x14ac:dyDescent="0.25">
      <c r="A12793" s="20" t="s">
        <v>19695</v>
      </c>
      <c r="B12793">
        <v>8</v>
      </c>
      <c r="C12793" t="s">
        <v>21822</v>
      </c>
      <c r="D12793" t="s">
        <v>91</v>
      </c>
      <c r="E12793" t="s">
        <v>15983</v>
      </c>
      <c r="F12793" t="s">
        <v>40</v>
      </c>
      <c r="G12793">
        <v>2</v>
      </c>
      <c r="H12793">
        <v>6</v>
      </c>
      <c r="I12793">
        <v>2014</v>
      </c>
      <c r="J12793" t="s">
        <v>75</v>
      </c>
      <c r="K12793">
        <v>0.76600000000000001</v>
      </c>
      <c r="L12793">
        <v>0.3</v>
      </c>
      <c r="M12793" s="54">
        <v>1.3</v>
      </c>
      <c r="N12793" t="s">
        <v>44</v>
      </c>
      <c r="O12793" t="s">
        <v>44</v>
      </c>
      <c r="P12793">
        <v>-99</v>
      </c>
    </row>
    <row r="12794" spans="1:16" x14ac:dyDescent="0.25">
      <c r="A12794" s="20" t="s">
        <v>19695</v>
      </c>
      <c r="B12794">
        <v>8</v>
      </c>
      <c r="C12794" t="s">
        <v>21822</v>
      </c>
      <c r="D12794" t="s">
        <v>91</v>
      </c>
      <c r="E12794" t="s">
        <v>15983</v>
      </c>
      <c r="F12794" t="s">
        <v>40</v>
      </c>
      <c r="G12794">
        <v>2</v>
      </c>
      <c r="H12794">
        <v>6</v>
      </c>
      <c r="I12794">
        <v>2014</v>
      </c>
      <c r="J12794" t="s">
        <v>75</v>
      </c>
      <c r="K12794">
        <v>0.82899999999999996</v>
      </c>
      <c r="L12794">
        <v>0.6</v>
      </c>
      <c r="M12794" s="54">
        <v>1.1000000000000001</v>
      </c>
      <c r="N12794" t="s">
        <v>44</v>
      </c>
      <c r="O12794" t="s">
        <v>44</v>
      </c>
      <c r="P12794">
        <v>-99</v>
      </c>
    </row>
    <row r="12795" spans="1:16" x14ac:dyDescent="0.25">
      <c r="A12795" s="20" t="s">
        <v>19695</v>
      </c>
      <c r="B12795">
        <v>8</v>
      </c>
      <c r="C12795" t="s">
        <v>21822</v>
      </c>
      <c r="D12795" t="s">
        <v>91</v>
      </c>
      <c r="E12795" t="s">
        <v>15983</v>
      </c>
      <c r="F12795" t="s">
        <v>40</v>
      </c>
      <c r="G12795">
        <v>2</v>
      </c>
      <c r="H12795">
        <v>6</v>
      </c>
      <c r="I12795">
        <v>2014</v>
      </c>
      <c r="J12795" t="s">
        <v>75</v>
      </c>
      <c r="K12795">
        <v>4.6779999999999999</v>
      </c>
      <c r="L12795">
        <v>0</v>
      </c>
      <c r="M12795" s="54">
        <v>9.4</v>
      </c>
      <c r="N12795" t="s">
        <v>44</v>
      </c>
      <c r="O12795" t="s">
        <v>44</v>
      </c>
      <c r="P12795">
        <v>-99</v>
      </c>
    </row>
    <row r="12796" spans="1:16" x14ac:dyDescent="0.25">
      <c r="A12796" s="20" t="s">
        <v>19695</v>
      </c>
      <c r="B12796">
        <v>8</v>
      </c>
      <c r="C12796" t="s">
        <v>21822</v>
      </c>
      <c r="D12796" t="s">
        <v>91</v>
      </c>
      <c r="E12796" t="s">
        <v>15983</v>
      </c>
      <c r="F12796" t="s">
        <v>40</v>
      </c>
      <c r="G12796">
        <v>2</v>
      </c>
      <c r="H12796">
        <v>6</v>
      </c>
      <c r="I12796">
        <v>2014</v>
      </c>
      <c r="J12796" t="s">
        <v>75</v>
      </c>
      <c r="K12796">
        <v>0.83499999999999996</v>
      </c>
      <c r="L12796">
        <v>0.3</v>
      </c>
      <c r="M12796" s="54">
        <v>1.4</v>
      </c>
      <c r="N12796" t="s">
        <v>44</v>
      </c>
      <c r="O12796" t="s">
        <v>44</v>
      </c>
      <c r="P12796">
        <v>-99</v>
      </c>
    </row>
    <row r="12797" spans="1:16" x14ac:dyDescent="0.25">
      <c r="A12797" s="20" t="s">
        <v>19695</v>
      </c>
      <c r="B12797">
        <v>8</v>
      </c>
      <c r="C12797" t="s">
        <v>21822</v>
      </c>
      <c r="D12797" t="s">
        <v>91</v>
      </c>
      <c r="E12797" t="s">
        <v>15983</v>
      </c>
      <c r="F12797" t="s">
        <v>40</v>
      </c>
      <c r="G12797">
        <v>2</v>
      </c>
      <c r="H12797">
        <v>6</v>
      </c>
      <c r="I12797">
        <v>2014</v>
      </c>
      <c r="J12797" t="s">
        <v>75</v>
      </c>
      <c r="K12797">
        <v>0.94099999999999995</v>
      </c>
      <c r="L12797">
        <v>0.5</v>
      </c>
      <c r="M12797" s="54">
        <v>1.3</v>
      </c>
      <c r="N12797" t="s">
        <v>44</v>
      </c>
      <c r="O12797" t="s">
        <v>44</v>
      </c>
      <c r="P12797">
        <v>-99</v>
      </c>
    </row>
    <row r="12798" spans="1:16" x14ac:dyDescent="0.25">
      <c r="A12798" s="20" t="s">
        <v>19695</v>
      </c>
      <c r="B12798">
        <v>8</v>
      </c>
      <c r="C12798" t="s">
        <v>21822</v>
      </c>
      <c r="D12798" t="s">
        <v>91</v>
      </c>
      <c r="E12798" t="s">
        <v>15983</v>
      </c>
      <c r="F12798" t="s">
        <v>40</v>
      </c>
      <c r="G12798">
        <v>2</v>
      </c>
      <c r="H12798">
        <v>6</v>
      </c>
      <c r="I12798">
        <v>2014</v>
      </c>
      <c r="J12798" t="s">
        <v>75</v>
      </c>
      <c r="K12798" t="s">
        <v>44</v>
      </c>
      <c r="L12798" t="s">
        <v>44</v>
      </c>
      <c r="M12798" s="54" t="s">
        <v>44</v>
      </c>
      <c r="N12798" t="s">
        <v>44</v>
      </c>
      <c r="O12798" t="s">
        <v>44</v>
      </c>
      <c r="P12798">
        <v>-99</v>
      </c>
    </row>
    <row r="12799" spans="1:16" x14ac:dyDescent="0.25">
      <c r="A12799" s="20" t="s">
        <v>19695</v>
      </c>
      <c r="B12799">
        <v>8</v>
      </c>
      <c r="C12799" t="s">
        <v>21822</v>
      </c>
      <c r="D12799" t="s">
        <v>91</v>
      </c>
      <c r="E12799" t="s">
        <v>15983</v>
      </c>
      <c r="F12799" t="s">
        <v>40</v>
      </c>
      <c r="G12799">
        <v>2</v>
      </c>
      <c r="H12799">
        <v>6</v>
      </c>
      <c r="I12799">
        <v>2014</v>
      </c>
      <c r="J12799" t="s">
        <v>75</v>
      </c>
      <c r="K12799">
        <v>1.0209999999999999</v>
      </c>
      <c r="L12799">
        <v>0.7</v>
      </c>
      <c r="M12799" s="54">
        <v>1.3</v>
      </c>
      <c r="N12799" t="s">
        <v>44</v>
      </c>
      <c r="O12799" t="s">
        <v>44</v>
      </c>
      <c r="P12799">
        <v>-99</v>
      </c>
    </row>
    <row r="12800" spans="1:16" x14ac:dyDescent="0.25">
      <c r="A12800" s="20" t="s">
        <v>19695</v>
      </c>
      <c r="B12800">
        <v>8</v>
      </c>
      <c r="C12800" t="s">
        <v>21822</v>
      </c>
      <c r="D12800" t="s">
        <v>91</v>
      </c>
      <c r="E12800" t="s">
        <v>15983</v>
      </c>
      <c r="F12800" t="s">
        <v>40</v>
      </c>
      <c r="G12800">
        <v>2</v>
      </c>
      <c r="H12800">
        <v>6</v>
      </c>
      <c r="I12800">
        <v>2014</v>
      </c>
      <c r="J12800" t="s">
        <v>75</v>
      </c>
      <c r="K12800" t="s">
        <v>44</v>
      </c>
      <c r="L12800" t="s">
        <v>44</v>
      </c>
      <c r="M12800" s="54" t="s">
        <v>44</v>
      </c>
      <c r="N12800" t="s">
        <v>44</v>
      </c>
      <c r="O12800" t="s">
        <v>44</v>
      </c>
      <c r="P12800">
        <v>-99</v>
      </c>
    </row>
    <row r="12801" spans="1:16" x14ac:dyDescent="0.25">
      <c r="A12801" s="20" t="s">
        <v>19695</v>
      </c>
      <c r="B12801">
        <v>8</v>
      </c>
      <c r="C12801" t="s">
        <v>21822</v>
      </c>
      <c r="D12801" t="s">
        <v>91</v>
      </c>
      <c r="E12801" t="s">
        <v>15983</v>
      </c>
      <c r="F12801" t="s">
        <v>40</v>
      </c>
      <c r="G12801">
        <v>2</v>
      </c>
      <c r="H12801">
        <v>6</v>
      </c>
      <c r="I12801">
        <v>2014</v>
      </c>
      <c r="J12801" t="s">
        <v>75</v>
      </c>
      <c r="K12801" t="s">
        <v>44</v>
      </c>
      <c r="L12801" t="s">
        <v>44</v>
      </c>
      <c r="M12801" s="54" t="s">
        <v>44</v>
      </c>
      <c r="N12801" t="s">
        <v>44</v>
      </c>
      <c r="O12801" t="s">
        <v>44</v>
      </c>
      <c r="P12801">
        <v>-99</v>
      </c>
    </row>
    <row r="12802" spans="1:16" x14ac:dyDescent="0.25">
      <c r="A12802" s="20" t="s">
        <v>19696</v>
      </c>
      <c r="B12802">
        <v>8</v>
      </c>
      <c r="C12802" t="s">
        <v>21822</v>
      </c>
      <c r="D12802" t="s">
        <v>91</v>
      </c>
      <c r="E12802" t="s">
        <v>15983</v>
      </c>
      <c r="F12802" t="s">
        <v>40</v>
      </c>
      <c r="G12802">
        <v>3</v>
      </c>
      <c r="H12802">
        <v>6</v>
      </c>
      <c r="I12802">
        <v>2014</v>
      </c>
      <c r="J12802" t="s">
        <v>75</v>
      </c>
      <c r="K12802">
        <v>0.97299999999999998</v>
      </c>
      <c r="L12802">
        <v>0.7</v>
      </c>
      <c r="M12802" s="54">
        <v>1.3</v>
      </c>
      <c r="N12802" t="s">
        <v>44</v>
      </c>
      <c r="O12802" t="s">
        <v>44</v>
      </c>
      <c r="P12802">
        <v>-99</v>
      </c>
    </row>
    <row r="12803" spans="1:16" x14ac:dyDescent="0.25">
      <c r="A12803" s="20" t="s">
        <v>19696</v>
      </c>
      <c r="B12803">
        <v>8</v>
      </c>
      <c r="C12803" t="s">
        <v>21822</v>
      </c>
      <c r="D12803" t="s">
        <v>91</v>
      </c>
      <c r="E12803" t="s">
        <v>15983</v>
      </c>
      <c r="F12803" t="s">
        <v>40</v>
      </c>
      <c r="G12803">
        <v>3</v>
      </c>
      <c r="H12803">
        <v>6</v>
      </c>
      <c r="I12803">
        <v>2014</v>
      </c>
      <c r="J12803" t="s">
        <v>75</v>
      </c>
      <c r="K12803">
        <v>2.2839999999999998</v>
      </c>
      <c r="L12803">
        <v>0.9</v>
      </c>
      <c r="M12803" s="54">
        <v>3.6</v>
      </c>
      <c r="N12803" t="s">
        <v>44</v>
      </c>
      <c r="O12803" t="s">
        <v>44</v>
      </c>
      <c r="P12803">
        <v>-99</v>
      </c>
    </row>
    <row r="12804" spans="1:16" x14ac:dyDescent="0.25">
      <c r="A12804" s="20" t="s">
        <v>19696</v>
      </c>
      <c r="B12804">
        <v>8</v>
      </c>
      <c r="C12804" t="s">
        <v>21822</v>
      </c>
      <c r="D12804" t="s">
        <v>91</v>
      </c>
      <c r="E12804" t="s">
        <v>15983</v>
      </c>
      <c r="F12804" t="s">
        <v>40</v>
      </c>
      <c r="G12804">
        <v>3</v>
      </c>
      <c r="H12804">
        <v>6</v>
      </c>
      <c r="I12804">
        <v>2014</v>
      </c>
      <c r="J12804" t="s">
        <v>75</v>
      </c>
      <c r="K12804">
        <v>1.4239999999999999</v>
      </c>
      <c r="L12804">
        <v>0.9</v>
      </c>
      <c r="M12804" s="54">
        <v>1.9</v>
      </c>
      <c r="N12804" t="s">
        <v>44</v>
      </c>
      <c r="O12804" t="s">
        <v>44</v>
      </c>
      <c r="P12804">
        <v>-99</v>
      </c>
    </row>
    <row r="12805" spans="1:16" x14ac:dyDescent="0.25">
      <c r="A12805" s="20" t="s">
        <v>19696</v>
      </c>
      <c r="B12805">
        <v>8</v>
      </c>
      <c r="C12805" t="s">
        <v>21822</v>
      </c>
      <c r="D12805" t="s">
        <v>91</v>
      </c>
      <c r="E12805" t="s">
        <v>15983</v>
      </c>
      <c r="F12805" t="s">
        <v>40</v>
      </c>
      <c r="G12805">
        <v>3</v>
      </c>
      <c r="H12805">
        <v>6</v>
      </c>
      <c r="I12805">
        <v>2014</v>
      </c>
      <c r="J12805" t="s">
        <v>75</v>
      </c>
      <c r="K12805">
        <v>1.181</v>
      </c>
      <c r="L12805">
        <v>0.8</v>
      </c>
      <c r="M12805" s="54">
        <v>1.6</v>
      </c>
      <c r="N12805" t="s">
        <v>44</v>
      </c>
      <c r="O12805" t="s">
        <v>44</v>
      </c>
      <c r="P12805">
        <v>-99</v>
      </c>
    </row>
    <row r="12806" spans="1:16" x14ac:dyDescent="0.25">
      <c r="A12806" s="20" t="s">
        <v>19696</v>
      </c>
      <c r="B12806">
        <v>8</v>
      </c>
      <c r="C12806" t="s">
        <v>21822</v>
      </c>
      <c r="D12806" t="s">
        <v>91</v>
      </c>
      <c r="E12806" t="s">
        <v>15983</v>
      </c>
      <c r="F12806" t="s">
        <v>40</v>
      </c>
      <c r="G12806">
        <v>3</v>
      </c>
      <c r="H12806">
        <v>6</v>
      </c>
      <c r="I12806">
        <v>2014</v>
      </c>
      <c r="J12806" t="s">
        <v>75</v>
      </c>
      <c r="K12806">
        <v>1.155</v>
      </c>
      <c r="L12806">
        <v>0.8</v>
      </c>
      <c r="M12806" s="54">
        <v>1.5</v>
      </c>
      <c r="N12806" t="s">
        <v>44</v>
      </c>
      <c r="O12806" t="s">
        <v>44</v>
      </c>
      <c r="P12806">
        <v>-99</v>
      </c>
    </row>
    <row r="12807" spans="1:16" x14ac:dyDescent="0.25">
      <c r="A12807" s="20" t="s">
        <v>19696</v>
      </c>
      <c r="B12807">
        <v>8</v>
      </c>
      <c r="C12807" t="s">
        <v>21822</v>
      </c>
      <c r="D12807" t="s">
        <v>91</v>
      </c>
      <c r="E12807" t="s">
        <v>15983</v>
      </c>
      <c r="F12807" t="s">
        <v>40</v>
      </c>
      <c r="G12807">
        <v>3</v>
      </c>
      <c r="H12807">
        <v>6</v>
      </c>
      <c r="I12807">
        <v>2014</v>
      </c>
      <c r="J12807" t="s">
        <v>75</v>
      </c>
      <c r="K12807">
        <v>1.488</v>
      </c>
      <c r="L12807">
        <v>0.8</v>
      </c>
      <c r="M12807" s="54">
        <v>2.2000000000000002</v>
      </c>
      <c r="N12807" t="s">
        <v>44</v>
      </c>
      <c r="O12807" t="s">
        <v>44</v>
      </c>
      <c r="P12807">
        <v>-99</v>
      </c>
    </row>
    <row r="12808" spans="1:16" x14ac:dyDescent="0.25">
      <c r="A12808" s="20" t="s">
        <v>19696</v>
      </c>
      <c r="B12808">
        <v>8</v>
      </c>
      <c r="C12808" t="s">
        <v>21822</v>
      </c>
      <c r="D12808" t="s">
        <v>91</v>
      </c>
      <c r="E12808" t="s">
        <v>15983</v>
      </c>
      <c r="F12808" t="s">
        <v>40</v>
      </c>
      <c r="G12808">
        <v>3</v>
      </c>
      <c r="H12808">
        <v>6</v>
      </c>
      <c r="I12808">
        <v>2014</v>
      </c>
      <c r="J12808" t="s">
        <v>75</v>
      </c>
      <c r="K12808">
        <v>2.5219999999999998</v>
      </c>
      <c r="L12808">
        <v>1.4</v>
      </c>
      <c r="M12808" s="54">
        <v>3.6</v>
      </c>
      <c r="N12808" t="s">
        <v>44</v>
      </c>
      <c r="O12808" t="s">
        <v>44</v>
      </c>
      <c r="P12808">
        <v>-99</v>
      </c>
    </row>
    <row r="12809" spans="1:16" x14ac:dyDescent="0.25">
      <c r="A12809" s="20" t="s">
        <v>19696</v>
      </c>
      <c r="B12809">
        <v>8</v>
      </c>
      <c r="C12809" t="s">
        <v>21822</v>
      </c>
      <c r="D12809" t="s">
        <v>91</v>
      </c>
      <c r="E12809" t="s">
        <v>15983</v>
      </c>
      <c r="F12809" t="s">
        <v>40</v>
      </c>
      <c r="G12809">
        <v>3</v>
      </c>
      <c r="H12809">
        <v>6</v>
      </c>
      <c r="I12809">
        <v>2014</v>
      </c>
      <c r="J12809" t="s">
        <v>75</v>
      </c>
      <c r="K12809">
        <v>2.875</v>
      </c>
      <c r="L12809">
        <v>1.2</v>
      </c>
      <c r="M12809" s="54">
        <v>4.5999999999999996</v>
      </c>
      <c r="N12809" t="s">
        <v>44</v>
      </c>
      <c r="O12809" t="s">
        <v>44</v>
      </c>
      <c r="P12809">
        <v>-99</v>
      </c>
    </row>
    <row r="12810" spans="1:16" x14ac:dyDescent="0.25">
      <c r="A12810" s="20" t="s">
        <v>19696</v>
      </c>
      <c r="B12810">
        <v>8</v>
      </c>
      <c r="C12810" t="s">
        <v>21822</v>
      </c>
      <c r="D12810" t="s">
        <v>91</v>
      </c>
      <c r="E12810" t="s">
        <v>15983</v>
      </c>
      <c r="F12810" t="s">
        <v>40</v>
      </c>
      <c r="G12810">
        <v>3</v>
      </c>
      <c r="H12810">
        <v>6</v>
      </c>
      <c r="I12810">
        <v>2014</v>
      </c>
      <c r="J12810" t="s">
        <v>75</v>
      </c>
      <c r="K12810">
        <v>2.2759999999999998</v>
      </c>
      <c r="L12810">
        <v>0.5</v>
      </c>
      <c r="M12810" s="54">
        <v>4</v>
      </c>
      <c r="N12810" t="s">
        <v>44</v>
      </c>
      <c r="O12810" t="s">
        <v>44</v>
      </c>
      <c r="P12810">
        <v>-99</v>
      </c>
    </row>
    <row r="12811" spans="1:16" x14ac:dyDescent="0.25">
      <c r="A12811" s="20" t="s">
        <v>19696</v>
      </c>
      <c r="B12811">
        <v>8</v>
      </c>
      <c r="C12811" t="s">
        <v>21822</v>
      </c>
      <c r="D12811" t="s">
        <v>91</v>
      </c>
      <c r="E12811" t="s">
        <v>15983</v>
      </c>
      <c r="F12811" t="s">
        <v>40</v>
      </c>
      <c r="G12811">
        <v>3</v>
      </c>
      <c r="H12811">
        <v>6</v>
      </c>
      <c r="I12811">
        <v>2014</v>
      </c>
      <c r="J12811" t="s">
        <v>75</v>
      </c>
      <c r="K12811">
        <v>1.1859999999999999</v>
      </c>
      <c r="L12811">
        <v>0.1</v>
      </c>
      <c r="M12811" s="54">
        <v>2.2999999999999998</v>
      </c>
      <c r="N12811" t="s">
        <v>44</v>
      </c>
      <c r="O12811" t="s">
        <v>44</v>
      </c>
      <c r="P12811">
        <v>-99</v>
      </c>
    </row>
    <row r="12812" spans="1:16" x14ac:dyDescent="0.25">
      <c r="A12812" s="20" t="s">
        <v>19696</v>
      </c>
      <c r="B12812">
        <v>8</v>
      </c>
      <c r="C12812" t="s">
        <v>21822</v>
      </c>
      <c r="D12812" t="s">
        <v>91</v>
      </c>
      <c r="E12812" t="s">
        <v>15983</v>
      </c>
      <c r="F12812" t="s">
        <v>40</v>
      </c>
      <c r="G12812">
        <v>3</v>
      </c>
      <c r="H12812">
        <v>6</v>
      </c>
      <c r="I12812">
        <v>2014</v>
      </c>
      <c r="J12812" t="s">
        <v>75</v>
      </c>
      <c r="K12812" t="s">
        <v>44</v>
      </c>
      <c r="L12812" t="s">
        <v>44</v>
      </c>
      <c r="M12812" s="54" t="s">
        <v>44</v>
      </c>
      <c r="N12812" t="s">
        <v>44</v>
      </c>
      <c r="O12812" t="s">
        <v>44</v>
      </c>
      <c r="P12812">
        <v>-99</v>
      </c>
    </row>
    <row r="12813" spans="1:16" x14ac:dyDescent="0.25">
      <c r="A12813" s="20" t="s">
        <v>19696</v>
      </c>
      <c r="B12813">
        <v>8</v>
      </c>
      <c r="C12813" t="s">
        <v>21822</v>
      </c>
      <c r="D12813" t="s">
        <v>91</v>
      </c>
      <c r="E12813" t="s">
        <v>15983</v>
      </c>
      <c r="F12813" t="s">
        <v>40</v>
      </c>
      <c r="G12813">
        <v>3</v>
      </c>
      <c r="H12813">
        <v>6</v>
      </c>
      <c r="I12813">
        <v>2014</v>
      </c>
      <c r="J12813" t="s">
        <v>75</v>
      </c>
      <c r="K12813">
        <v>0.76500000000000001</v>
      </c>
      <c r="L12813">
        <v>0.3</v>
      </c>
      <c r="M12813" s="54">
        <v>1.3</v>
      </c>
      <c r="N12813" t="s">
        <v>44</v>
      </c>
      <c r="O12813" t="s">
        <v>44</v>
      </c>
      <c r="P12813">
        <v>-99</v>
      </c>
    </row>
    <row r="12814" spans="1:16" x14ac:dyDescent="0.25">
      <c r="A12814" s="20" t="s">
        <v>19696</v>
      </c>
      <c r="B12814">
        <v>8</v>
      </c>
      <c r="C12814" t="s">
        <v>21822</v>
      </c>
      <c r="D12814" t="s">
        <v>91</v>
      </c>
      <c r="E12814" t="s">
        <v>15983</v>
      </c>
      <c r="F12814" t="s">
        <v>40</v>
      </c>
      <c r="G12814">
        <v>3</v>
      </c>
      <c r="H12814">
        <v>6</v>
      </c>
      <c r="I12814">
        <v>2014</v>
      </c>
      <c r="J12814" t="s">
        <v>75</v>
      </c>
      <c r="K12814">
        <v>0.82699999999999996</v>
      </c>
      <c r="L12814">
        <v>0.6</v>
      </c>
      <c r="M12814" s="54">
        <v>1.1000000000000001</v>
      </c>
      <c r="N12814" t="s">
        <v>44</v>
      </c>
      <c r="O12814" t="s">
        <v>44</v>
      </c>
      <c r="P12814">
        <v>-99</v>
      </c>
    </row>
    <row r="12815" spans="1:16" x14ac:dyDescent="0.25">
      <c r="A12815" s="20" t="s">
        <v>19696</v>
      </c>
      <c r="B12815">
        <v>8</v>
      </c>
      <c r="C12815" t="s">
        <v>21822</v>
      </c>
      <c r="D12815" t="s">
        <v>91</v>
      </c>
      <c r="E12815" t="s">
        <v>15983</v>
      </c>
      <c r="F12815" t="s">
        <v>40</v>
      </c>
      <c r="G12815">
        <v>3</v>
      </c>
      <c r="H12815">
        <v>6</v>
      </c>
      <c r="I12815">
        <v>2014</v>
      </c>
      <c r="J12815" t="s">
        <v>75</v>
      </c>
      <c r="K12815">
        <v>4.6669999999999998</v>
      </c>
      <c r="L12815">
        <v>0</v>
      </c>
      <c r="M12815" s="54">
        <v>9.3000000000000007</v>
      </c>
      <c r="N12815" t="s">
        <v>44</v>
      </c>
      <c r="O12815" t="s">
        <v>44</v>
      </c>
      <c r="P12815">
        <v>-99</v>
      </c>
    </row>
    <row r="12816" spans="1:16" x14ac:dyDescent="0.25">
      <c r="A12816" s="20" t="s">
        <v>19696</v>
      </c>
      <c r="B12816">
        <v>8</v>
      </c>
      <c r="C12816" t="s">
        <v>21822</v>
      </c>
      <c r="D12816" t="s">
        <v>91</v>
      </c>
      <c r="E12816" t="s">
        <v>15983</v>
      </c>
      <c r="F12816" t="s">
        <v>40</v>
      </c>
      <c r="G12816">
        <v>3</v>
      </c>
      <c r="H12816">
        <v>6</v>
      </c>
      <c r="I12816">
        <v>2014</v>
      </c>
      <c r="J12816" t="s">
        <v>75</v>
      </c>
      <c r="K12816">
        <v>0.83299999999999996</v>
      </c>
      <c r="L12816">
        <v>0.3</v>
      </c>
      <c r="M12816" s="54">
        <v>1.4</v>
      </c>
      <c r="N12816" t="s">
        <v>44</v>
      </c>
      <c r="O12816" t="s">
        <v>44</v>
      </c>
      <c r="P12816">
        <v>-99</v>
      </c>
    </row>
    <row r="12817" spans="1:16" x14ac:dyDescent="0.25">
      <c r="A12817" s="20" t="s">
        <v>19696</v>
      </c>
      <c r="B12817">
        <v>8</v>
      </c>
      <c r="C12817" t="s">
        <v>21822</v>
      </c>
      <c r="D12817" t="s">
        <v>91</v>
      </c>
      <c r="E12817" t="s">
        <v>15983</v>
      </c>
      <c r="F12817" t="s">
        <v>40</v>
      </c>
      <c r="G12817">
        <v>3</v>
      </c>
      <c r="H12817">
        <v>6</v>
      </c>
      <c r="I12817">
        <v>2014</v>
      </c>
      <c r="J12817" t="s">
        <v>75</v>
      </c>
      <c r="K12817">
        <v>0.93899999999999995</v>
      </c>
      <c r="L12817">
        <v>0.5</v>
      </c>
      <c r="M12817" s="54">
        <v>1.3</v>
      </c>
      <c r="N12817" t="s">
        <v>44</v>
      </c>
      <c r="O12817" t="s">
        <v>44</v>
      </c>
      <c r="P12817">
        <v>-99</v>
      </c>
    </row>
    <row r="12818" spans="1:16" x14ac:dyDescent="0.25">
      <c r="A12818" s="20" t="s">
        <v>19696</v>
      </c>
      <c r="B12818">
        <v>8</v>
      </c>
      <c r="C12818" t="s">
        <v>21822</v>
      </c>
      <c r="D12818" t="s">
        <v>91</v>
      </c>
      <c r="E12818" t="s">
        <v>15983</v>
      </c>
      <c r="F12818" t="s">
        <v>40</v>
      </c>
      <c r="G12818">
        <v>3</v>
      </c>
      <c r="H12818">
        <v>6</v>
      </c>
      <c r="I12818">
        <v>2014</v>
      </c>
      <c r="J12818" t="s">
        <v>75</v>
      </c>
      <c r="K12818" t="s">
        <v>44</v>
      </c>
      <c r="L12818" t="s">
        <v>44</v>
      </c>
      <c r="M12818" s="54" t="s">
        <v>44</v>
      </c>
      <c r="N12818" t="s">
        <v>44</v>
      </c>
      <c r="O12818" t="s">
        <v>44</v>
      </c>
      <c r="P12818">
        <v>-99</v>
      </c>
    </row>
    <row r="12819" spans="1:16" x14ac:dyDescent="0.25">
      <c r="A12819" s="20" t="s">
        <v>19696</v>
      </c>
      <c r="B12819">
        <v>8</v>
      </c>
      <c r="C12819" t="s">
        <v>21822</v>
      </c>
      <c r="D12819" t="s">
        <v>91</v>
      </c>
      <c r="E12819" t="s">
        <v>15983</v>
      </c>
      <c r="F12819" t="s">
        <v>40</v>
      </c>
      <c r="G12819">
        <v>3</v>
      </c>
      <c r="H12819">
        <v>6</v>
      </c>
      <c r="I12819">
        <v>2014</v>
      </c>
      <c r="J12819" t="s">
        <v>75</v>
      </c>
      <c r="K12819">
        <v>1.018</v>
      </c>
      <c r="L12819">
        <v>0.7</v>
      </c>
      <c r="M12819" s="54">
        <v>1.3</v>
      </c>
      <c r="N12819" t="s">
        <v>44</v>
      </c>
      <c r="O12819" t="s">
        <v>44</v>
      </c>
      <c r="P12819">
        <v>-99</v>
      </c>
    </row>
    <row r="12820" spans="1:16" x14ac:dyDescent="0.25">
      <c r="A12820" s="20" t="s">
        <v>19696</v>
      </c>
      <c r="B12820">
        <v>8</v>
      </c>
      <c r="C12820" t="s">
        <v>21822</v>
      </c>
      <c r="D12820" t="s">
        <v>91</v>
      </c>
      <c r="E12820" t="s">
        <v>15983</v>
      </c>
      <c r="F12820" t="s">
        <v>40</v>
      </c>
      <c r="G12820">
        <v>3</v>
      </c>
      <c r="H12820">
        <v>6</v>
      </c>
      <c r="I12820">
        <v>2014</v>
      </c>
      <c r="J12820" t="s">
        <v>75</v>
      </c>
      <c r="K12820" t="s">
        <v>44</v>
      </c>
      <c r="L12820" t="s">
        <v>44</v>
      </c>
      <c r="M12820" s="54" t="s">
        <v>44</v>
      </c>
      <c r="N12820" t="s">
        <v>44</v>
      </c>
      <c r="O12820" t="s">
        <v>44</v>
      </c>
      <c r="P12820">
        <v>-99</v>
      </c>
    </row>
    <row r="12821" spans="1:16" x14ac:dyDescent="0.25">
      <c r="A12821" s="20" t="s">
        <v>19696</v>
      </c>
      <c r="B12821">
        <v>8</v>
      </c>
      <c r="C12821" t="s">
        <v>21822</v>
      </c>
      <c r="D12821" t="s">
        <v>91</v>
      </c>
      <c r="E12821" t="s">
        <v>15983</v>
      </c>
      <c r="F12821" t="s">
        <v>40</v>
      </c>
      <c r="G12821">
        <v>3</v>
      </c>
      <c r="H12821">
        <v>6</v>
      </c>
      <c r="I12821">
        <v>2014</v>
      </c>
      <c r="J12821" t="s">
        <v>75</v>
      </c>
      <c r="K12821" t="s">
        <v>44</v>
      </c>
      <c r="L12821" t="s">
        <v>44</v>
      </c>
      <c r="M12821" s="54" t="s">
        <v>44</v>
      </c>
      <c r="N12821" t="s">
        <v>44</v>
      </c>
      <c r="O12821" t="s">
        <v>44</v>
      </c>
      <c r="P12821">
        <v>-99</v>
      </c>
    </row>
    <row r="12822" spans="1:16" x14ac:dyDescent="0.25">
      <c r="A12822" s="20" t="s">
        <v>19697</v>
      </c>
      <c r="B12822">
        <v>8</v>
      </c>
      <c r="C12822" t="s">
        <v>21822</v>
      </c>
      <c r="D12822" t="s">
        <v>91</v>
      </c>
      <c r="E12822" t="s">
        <v>15983</v>
      </c>
      <c r="F12822" t="s">
        <v>40</v>
      </c>
      <c r="G12822">
        <v>4</v>
      </c>
      <c r="H12822">
        <v>6</v>
      </c>
      <c r="I12822">
        <v>2014</v>
      </c>
      <c r="J12822" t="s">
        <v>75</v>
      </c>
      <c r="K12822">
        <v>0.96199999999999997</v>
      </c>
      <c r="L12822">
        <v>0.7</v>
      </c>
      <c r="M12822" s="54">
        <v>1.2</v>
      </c>
      <c r="N12822" t="s">
        <v>44</v>
      </c>
      <c r="O12822" t="s">
        <v>44</v>
      </c>
      <c r="P12822">
        <v>-99</v>
      </c>
    </row>
    <row r="12823" spans="1:16" x14ac:dyDescent="0.25">
      <c r="A12823" s="20" t="s">
        <v>19697</v>
      </c>
      <c r="B12823">
        <v>8</v>
      </c>
      <c r="C12823" t="s">
        <v>21822</v>
      </c>
      <c r="D12823" t="s">
        <v>91</v>
      </c>
      <c r="E12823" t="s">
        <v>15983</v>
      </c>
      <c r="F12823" t="s">
        <v>40</v>
      </c>
      <c r="G12823">
        <v>4</v>
      </c>
      <c r="H12823">
        <v>6</v>
      </c>
      <c r="I12823">
        <v>2014</v>
      </c>
      <c r="J12823" t="s">
        <v>75</v>
      </c>
      <c r="K12823">
        <v>2.258</v>
      </c>
      <c r="L12823">
        <v>0.9</v>
      </c>
      <c r="M12823" s="54">
        <v>3.6</v>
      </c>
      <c r="N12823" t="s">
        <v>44</v>
      </c>
      <c r="O12823" t="s">
        <v>44</v>
      </c>
      <c r="P12823">
        <v>-99</v>
      </c>
    </row>
    <row r="12824" spans="1:16" x14ac:dyDescent="0.25">
      <c r="A12824" s="20" t="s">
        <v>19697</v>
      </c>
      <c r="B12824">
        <v>8</v>
      </c>
      <c r="C12824" t="s">
        <v>21822</v>
      </c>
      <c r="D12824" t="s">
        <v>91</v>
      </c>
      <c r="E12824" t="s">
        <v>15983</v>
      </c>
      <c r="F12824" t="s">
        <v>40</v>
      </c>
      <c r="G12824">
        <v>4</v>
      </c>
      <c r="H12824">
        <v>6</v>
      </c>
      <c r="I12824">
        <v>2014</v>
      </c>
      <c r="J12824" t="s">
        <v>75</v>
      </c>
      <c r="K12824">
        <v>1.407</v>
      </c>
      <c r="L12824">
        <v>0.9</v>
      </c>
      <c r="M12824" s="54">
        <v>1.9</v>
      </c>
      <c r="N12824" t="s">
        <v>44</v>
      </c>
      <c r="O12824" t="s">
        <v>44</v>
      </c>
      <c r="P12824">
        <v>-99</v>
      </c>
    </row>
    <row r="12825" spans="1:16" x14ac:dyDescent="0.25">
      <c r="A12825" s="20" t="s">
        <v>19697</v>
      </c>
      <c r="B12825">
        <v>8</v>
      </c>
      <c r="C12825" t="s">
        <v>21822</v>
      </c>
      <c r="D12825" t="s">
        <v>91</v>
      </c>
      <c r="E12825" t="s">
        <v>15983</v>
      </c>
      <c r="F12825" t="s">
        <v>40</v>
      </c>
      <c r="G12825">
        <v>4</v>
      </c>
      <c r="H12825">
        <v>6</v>
      </c>
      <c r="I12825">
        <v>2014</v>
      </c>
      <c r="J12825" t="s">
        <v>75</v>
      </c>
      <c r="K12825">
        <v>1.167</v>
      </c>
      <c r="L12825">
        <v>0.8</v>
      </c>
      <c r="M12825" s="54">
        <v>1.5</v>
      </c>
      <c r="N12825" t="s">
        <v>44</v>
      </c>
      <c r="O12825" t="s">
        <v>44</v>
      </c>
      <c r="P12825">
        <v>-99</v>
      </c>
    </row>
    <row r="12826" spans="1:16" x14ac:dyDescent="0.25">
      <c r="A12826" s="20" t="s">
        <v>19697</v>
      </c>
      <c r="B12826">
        <v>8</v>
      </c>
      <c r="C12826" t="s">
        <v>21822</v>
      </c>
      <c r="D12826" t="s">
        <v>91</v>
      </c>
      <c r="E12826" t="s">
        <v>15983</v>
      </c>
      <c r="F12826" t="s">
        <v>40</v>
      </c>
      <c r="G12826">
        <v>4</v>
      </c>
      <c r="H12826">
        <v>6</v>
      </c>
      <c r="I12826">
        <v>2014</v>
      </c>
      <c r="J12826" t="s">
        <v>75</v>
      </c>
      <c r="K12826">
        <v>1.141</v>
      </c>
      <c r="L12826">
        <v>0.8</v>
      </c>
      <c r="M12826" s="54">
        <v>1.5</v>
      </c>
      <c r="N12826" t="s">
        <v>44</v>
      </c>
      <c r="O12826" t="s">
        <v>44</v>
      </c>
      <c r="P12826">
        <v>-99</v>
      </c>
    </row>
    <row r="12827" spans="1:16" x14ac:dyDescent="0.25">
      <c r="A12827" s="20" t="s">
        <v>19697</v>
      </c>
      <c r="B12827">
        <v>8</v>
      </c>
      <c r="C12827" t="s">
        <v>21822</v>
      </c>
      <c r="D12827" t="s">
        <v>91</v>
      </c>
      <c r="E12827" t="s">
        <v>15983</v>
      </c>
      <c r="F12827" t="s">
        <v>40</v>
      </c>
      <c r="G12827">
        <v>4</v>
      </c>
      <c r="H12827">
        <v>6</v>
      </c>
      <c r="I12827">
        <v>2014</v>
      </c>
      <c r="J12827" t="s">
        <v>75</v>
      </c>
      <c r="K12827">
        <v>1.4710000000000001</v>
      </c>
      <c r="L12827">
        <v>0.8</v>
      </c>
      <c r="M12827" s="54">
        <v>2.2000000000000002</v>
      </c>
      <c r="N12827" t="s">
        <v>44</v>
      </c>
      <c r="O12827" t="s">
        <v>44</v>
      </c>
      <c r="P12827">
        <v>-99</v>
      </c>
    </row>
    <row r="12828" spans="1:16" x14ac:dyDescent="0.25">
      <c r="A12828" s="20" t="s">
        <v>19697</v>
      </c>
      <c r="B12828">
        <v>8</v>
      </c>
      <c r="C12828" t="s">
        <v>21822</v>
      </c>
      <c r="D12828" t="s">
        <v>91</v>
      </c>
      <c r="E12828" t="s">
        <v>15983</v>
      </c>
      <c r="F12828" t="s">
        <v>40</v>
      </c>
      <c r="G12828">
        <v>4</v>
      </c>
      <c r="H12828">
        <v>6</v>
      </c>
      <c r="I12828">
        <v>2014</v>
      </c>
      <c r="J12828" t="s">
        <v>75</v>
      </c>
      <c r="K12828">
        <v>2.4929999999999999</v>
      </c>
      <c r="L12828">
        <v>1.4</v>
      </c>
      <c r="M12828" s="54">
        <v>3.6</v>
      </c>
      <c r="N12828" t="s">
        <v>44</v>
      </c>
      <c r="O12828" t="s">
        <v>44</v>
      </c>
      <c r="P12828">
        <v>-99</v>
      </c>
    </row>
    <row r="12829" spans="1:16" x14ac:dyDescent="0.25">
      <c r="A12829" s="20" t="s">
        <v>19697</v>
      </c>
      <c r="B12829">
        <v>8</v>
      </c>
      <c r="C12829" t="s">
        <v>21822</v>
      </c>
      <c r="D12829" t="s">
        <v>91</v>
      </c>
      <c r="E12829" t="s">
        <v>15983</v>
      </c>
      <c r="F12829" t="s">
        <v>40</v>
      </c>
      <c r="G12829">
        <v>4</v>
      </c>
      <c r="H12829">
        <v>6</v>
      </c>
      <c r="I12829">
        <v>2014</v>
      </c>
      <c r="J12829" t="s">
        <v>75</v>
      </c>
      <c r="K12829">
        <v>2.8420000000000001</v>
      </c>
      <c r="L12829">
        <v>1.2</v>
      </c>
      <c r="M12829" s="54">
        <v>4.5</v>
      </c>
      <c r="N12829" t="s">
        <v>44</v>
      </c>
      <c r="O12829" t="s">
        <v>44</v>
      </c>
      <c r="P12829">
        <v>-99</v>
      </c>
    </row>
    <row r="12830" spans="1:16" x14ac:dyDescent="0.25">
      <c r="A12830" s="20" t="s">
        <v>19697</v>
      </c>
      <c r="B12830">
        <v>8</v>
      </c>
      <c r="C12830" t="s">
        <v>21822</v>
      </c>
      <c r="D12830" t="s">
        <v>91</v>
      </c>
      <c r="E12830" t="s">
        <v>15983</v>
      </c>
      <c r="F12830" t="s">
        <v>40</v>
      </c>
      <c r="G12830">
        <v>4</v>
      </c>
      <c r="H12830">
        <v>6</v>
      </c>
      <c r="I12830">
        <v>2014</v>
      </c>
      <c r="J12830" t="s">
        <v>75</v>
      </c>
      <c r="K12830">
        <v>2.25</v>
      </c>
      <c r="L12830">
        <v>0.5</v>
      </c>
      <c r="M12830" s="54">
        <v>4</v>
      </c>
      <c r="N12830" t="s">
        <v>44</v>
      </c>
      <c r="O12830" t="s">
        <v>44</v>
      </c>
      <c r="P12830">
        <v>-99</v>
      </c>
    </row>
    <row r="12831" spans="1:16" x14ac:dyDescent="0.25">
      <c r="A12831" s="20" t="s">
        <v>19697</v>
      </c>
      <c r="B12831">
        <v>8</v>
      </c>
      <c r="C12831" t="s">
        <v>21822</v>
      </c>
      <c r="D12831" t="s">
        <v>91</v>
      </c>
      <c r="E12831" t="s">
        <v>15983</v>
      </c>
      <c r="F12831" t="s">
        <v>40</v>
      </c>
      <c r="G12831">
        <v>4</v>
      </c>
      <c r="H12831">
        <v>6</v>
      </c>
      <c r="I12831">
        <v>2014</v>
      </c>
      <c r="J12831" t="s">
        <v>75</v>
      </c>
      <c r="K12831">
        <v>1.1719999999999999</v>
      </c>
      <c r="L12831">
        <v>0.1</v>
      </c>
      <c r="M12831" s="54">
        <v>2.2999999999999998</v>
      </c>
      <c r="N12831" t="s">
        <v>44</v>
      </c>
      <c r="O12831" t="s">
        <v>44</v>
      </c>
      <c r="P12831">
        <v>-99</v>
      </c>
    </row>
    <row r="12832" spans="1:16" x14ac:dyDescent="0.25">
      <c r="A12832" s="20" t="s">
        <v>19697</v>
      </c>
      <c r="B12832">
        <v>8</v>
      </c>
      <c r="C12832" t="s">
        <v>21822</v>
      </c>
      <c r="D12832" t="s">
        <v>91</v>
      </c>
      <c r="E12832" t="s">
        <v>15983</v>
      </c>
      <c r="F12832" t="s">
        <v>40</v>
      </c>
      <c r="G12832">
        <v>4</v>
      </c>
      <c r="H12832">
        <v>6</v>
      </c>
      <c r="I12832">
        <v>2014</v>
      </c>
      <c r="J12832" t="s">
        <v>75</v>
      </c>
      <c r="K12832" t="s">
        <v>44</v>
      </c>
      <c r="L12832" t="s">
        <v>44</v>
      </c>
      <c r="M12832" s="54" t="s">
        <v>44</v>
      </c>
      <c r="N12832" t="s">
        <v>44</v>
      </c>
      <c r="O12832" t="s">
        <v>44</v>
      </c>
      <c r="P12832">
        <v>-99</v>
      </c>
    </row>
    <row r="12833" spans="1:16" x14ac:dyDescent="0.25">
      <c r="A12833" s="20" t="s">
        <v>19697</v>
      </c>
      <c r="B12833">
        <v>8</v>
      </c>
      <c r="C12833" t="s">
        <v>21822</v>
      </c>
      <c r="D12833" t="s">
        <v>91</v>
      </c>
      <c r="E12833" t="s">
        <v>15983</v>
      </c>
      <c r="F12833" t="s">
        <v>40</v>
      </c>
      <c r="G12833">
        <v>4</v>
      </c>
      <c r="H12833">
        <v>6</v>
      </c>
      <c r="I12833">
        <v>2014</v>
      </c>
      <c r="J12833" t="s">
        <v>75</v>
      </c>
      <c r="K12833">
        <v>0.75600000000000001</v>
      </c>
      <c r="L12833">
        <v>0.3</v>
      </c>
      <c r="M12833" s="54">
        <v>1.3</v>
      </c>
      <c r="N12833" t="s">
        <v>44</v>
      </c>
      <c r="O12833" t="s">
        <v>44</v>
      </c>
      <c r="P12833">
        <v>-99</v>
      </c>
    </row>
    <row r="12834" spans="1:16" x14ac:dyDescent="0.25">
      <c r="A12834" s="20" t="s">
        <v>19697</v>
      </c>
      <c r="B12834">
        <v>8</v>
      </c>
      <c r="C12834" t="s">
        <v>21822</v>
      </c>
      <c r="D12834" t="s">
        <v>91</v>
      </c>
      <c r="E12834" t="s">
        <v>15983</v>
      </c>
      <c r="F12834" t="s">
        <v>40</v>
      </c>
      <c r="G12834">
        <v>4</v>
      </c>
      <c r="H12834">
        <v>6</v>
      </c>
      <c r="I12834">
        <v>2014</v>
      </c>
      <c r="J12834" t="s">
        <v>75</v>
      </c>
      <c r="K12834">
        <v>0.81799999999999995</v>
      </c>
      <c r="L12834">
        <v>0.6</v>
      </c>
      <c r="M12834" s="54">
        <v>1.1000000000000001</v>
      </c>
      <c r="N12834" t="s">
        <v>44</v>
      </c>
      <c r="O12834" t="s">
        <v>44</v>
      </c>
      <c r="P12834">
        <v>-99</v>
      </c>
    </row>
    <row r="12835" spans="1:16" x14ac:dyDescent="0.25">
      <c r="A12835" s="20" t="s">
        <v>19697</v>
      </c>
      <c r="B12835">
        <v>8</v>
      </c>
      <c r="C12835" t="s">
        <v>21822</v>
      </c>
      <c r="D12835" t="s">
        <v>91</v>
      </c>
      <c r="E12835" t="s">
        <v>15983</v>
      </c>
      <c r="F12835" t="s">
        <v>40</v>
      </c>
      <c r="G12835">
        <v>4</v>
      </c>
      <c r="H12835">
        <v>6</v>
      </c>
      <c r="I12835">
        <v>2014</v>
      </c>
      <c r="J12835" t="s">
        <v>75</v>
      </c>
      <c r="K12835">
        <v>4.6130000000000004</v>
      </c>
      <c r="L12835">
        <v>0</v>
      </c>
      <c r="M12835" s="54">
        <v>9.1999999999999993</v>
      </c>
      <c r="N12835" t="s">
        <v>44</v>
      </c>
      <c r="O12835" t="s">
        <v>44</v>
      </c>
      <c r="P12835">
        <v>-99</v>
      </c>
    </row>
    <row r="12836" spans="1:16" x14ac:dyDescent="0.25">
      <c r="A12836" s="20" t="s">
        <v>19697</v>
      </c>
      <c r="B12836">
        <v>8</v>
      </c>
      <c r="C12836" t="s">
        <v>21822</v>
      </c>
      <c r="D12836" t="s">
        <v>91</v>
      </c>
      <c r="E12836" t="s">
        <v>15983</v>
      </c>
      <c r="F12836" t="s">
        <v>40</v>
      </c>
      <c r="G12836">
        <v>4</v>
      </c>
      <c r="H12836">
        <v>6</v>
      </c>
      <c r="I12836">
        <v>2014</v>
      </c>
      <c r="J12836" t="s">
        <v>75</v>
      </c>
      <c r="K12836">
        <v>0.82299999999999995</v>
      </c>
      <c r="L12836">
        <v>0.2</v>
      </c>
      <c r="M12836" s="54">
        <v>1.4</v>
      </c>
      <c r="N12836" t="s">
        <v>44</v>
      </c>
      <c r="O12836" t="s">
        <v>44</v>
      </c>
      <c r="P12836">
        <v>-99</v>
      </c>
    </row>
    <row r="12837" spans="1:16" x14ac:dyDescent="0.25">
      <c r="A12837" s="20" t="s">
        <v>19697</v>
      </c>
      <c r="B12837">
        <v>8</v>
      </c>
      <c r="C12837" t="s">
        <v>21822</v>
      </c>
      <c r="D12837" t="s">
        <v>91</v>
      </c>
      <c r="E12837" t="s">
        <v>15983</v>
      </c>
      <c r="F12837" t="s">
        <v>40</v>
      </c>
      <c r="G12837">
        <v>4</v>
      </c>
      <c r="H12837">
        <v>6</v>
      </c>
      <c r="I12837">
        <v>2014</v>
      </c>
      <c r="J12837" t="s">
        <v>75</v>
      </c>
      <c r="K12837">
        <v>0.92800000000000005</v>
      </c>
      <c r="L12837">
        <v>0.5</v>
      </c>
      <c r="M12837" s="54">
        <v>1.3</v>
      </c>
      <c r="N12837" t="s">
        <v>44</v>
      </c>
      <c r="O12837" t="s">
        <v>44</v>
      </c>
      <c r="P12837">
        <v>-99</v>
      </c>
    </row>
    <row r="12838" spans="1:16" x14ac:dyDescent="0.25">
      <c r="A12838" s="20" t="s">
        <v>19697</v>
      </c>
      <c r="B12838">
        <v>8</v>
      </c>
      <c r="C12838" t="s">
        <v>21822</v>
      </c>
      <c r="D12838" t="s">
        <v>91</v>
      </c>
      <c r="E12838" t="s">
        <v>15983</v>
      </c>
      <c r="F12838" t="s">
        <v>40</v>
      </c>
      <c r="G12838">
        <v>4</v>
      </c>
      <c r="H12838">
        <v>6</v>
      </c>
      <c r="I12838">
        <v>2014</v>
      </c>
      <c r="J12838" t="s">
        <v>75</v>
      </c>
      <c r="K12838" t="s">
        <v>44</v>
      </c>
      <c r="L12838" t="s">
        <v>44</v>
      </c>
      <c r="M12838" s="54" t="s">
        <v>44</v>
      </c>
      <c r="N12838" t="s">
        <v>44</v>
      </c>
      <c r="O12838" t="s">
        <v>44</v>
      </c>
      <c r="P12838">
        <v>-99</v>
      </c>
    </row>
    <row r="12839" spans="1:16" x14ac:dyDescent="0.25">
      <c r="A12839" s="20" t="s">
        <v>19697</v>
      </c>
      <c r="B12839">
        <v>8</v>
      </c>
      <c r="C12839" t="s">
        <v>21822</v>
      </c>
      <c r="D12839" t="s">
        <v>91</v>
      </c>
      <c r="E12839" t="s">
        <v>15983</v>
      </c>
      <c r="F12839" t="s">
        <v>40</v>
      </c>
      <c r="G12839">
        <v>4</v>
      </c>
      <c r="H12839">
        <v>6</v>
      </c>
      <c r="I12839">
        <v>2014</v>
      </c>
      <c r="J12839" t="s">
        <v>75</v>
      </c>
      <c r="K12839">
        <v>1.006</v>
      </c>
      <c r="L12839">
        <v>0.7</v>
      </c>
      <c r="M12839" s="54">
        <v>1.3</v>
      </c>
      <c r="N12839" t="s">
        <v>44</v>
      </c>
      <c r="O12839" t="s">
        <v>44</v>
      </c>
      <c r="P12839">
        <v>-99</v>
      </c>
    </row>
    <row r="12840" spans="1:16" x14ac:dyDescent="0.25">
      <c r="A12840" s="20" t="s">
        <v>19697</v>
      </c>
      <c r="B12840">
        <v>8</v>
      </c>
      <c r="C12840" t="s">
        <v>21822</v>
      </c>
      <c r="D12840" t="s">
        <v>91</v>
      </c>
      <c r="E12840" t="s">
        <v>15983</v>
      </c>
      <c r="F12840" t="s">
        <v>40</v>
      </c>
      <c r="G12840">
        <v>4</v>
      </c>
      <c r="H12840">
        <v>6</v>
      </c>
      <c r="I12840">
        <v>2014</v>
      </c>
      <c r="J12840" t="s">
        <v>75</v>
      </c>
      <c r="K12840" t="s">
        <v>44</v>
      </c>
      <c r="L12840" t="s">
        <v>44</v>
      </c>
      <c r="M12840" s="54" t="s">
        <v>44</v>
      </c>
      <c r="N12840" t="s">
        <v>44</v>
      </c>
      <c r="O12840" t="s">
        <v>44</v>
      </c>
      <c r="P12840">
        <v>-99</v>
      </c>
    </row>
    <row r="12841" spans="1:16" x14ac:dyDescent="0.25">
      <c r="A12841" s="20" t="s">
        <v>19697</v>
      </c>
      <c r="B12841">
        <v>8</v>
      </c>
      <c r="C12841" t="s">
        <v>21822</v>
      </c>
      <c r="D12841" t="s">
        <v>91</v>
      </c>
      <c r="E12841" t="s">
        <v>15983</v>
      </c>
      <c r="F12841" t="s">
        <v>40</v>
      </c>
      <c r="G12841">
        <v>4</v>
      </c>
      <c r="H12841">
        <v>6</v>
      </c>
      <c r="I12841">
        <v>2014</v>
      </c>
      <c r="J12841" t="s">
        <v>75</v>
      </c>
      <c r="K12841" t="s">
        <v>44</v>
      </c>
      <c r="L12841" t="s">
        <v>44</v>
      </c>
      <c r="M12841" s="54" t="s">
        <v>44</v>
      </c>
      <c r="N12841" t="s">
        <v>44</v>
      </c>
      <c r="O12841" t="s">
        <v>44</v>
      </c>
      <c r="P12841">
        <v>-99</v>
      </c>
    </row>
    <row r="12842" spans="1:16" x14ac:dyDescent="0.25">
      <c r="A12842" s="20" t="s">
        <v>19698</v>
      </c>
      <c r="B12842">
        <v>8</v>
      </c>
      <c r="C12842" t="s">
        <v>21822</v>
      </c>
      <c r="D12842" t="s">
        <v>91</v>
      </c>
      <c r="E12842" t="s">
        <v>15983</v>
      </c>
      <c r="F12842" t="s">
        <v>40</v>
      </c>
      <c r="G12842">
        <v>5</v>
      </c>
      <c r="H12842">
        <v>6</v>
      </c>
      <c r="I12842">
        <v>2014</v>
      </c>
      <c r="J12842" t="s">
        <v>75</v>
      </c>
      <c r="K12842">
        <v>0.96699999999999997</v>
      </c>
      <c r="L12842">
        <v>0.7</v>
      </c>
      <c r="M12842" s="54">
        <v>1.2</v>
      </c>
      <c r="N12842" t="s">
        <v>44</v>
      </c>
      <c r="O12842" t="s">
        <v>44</v>
      </c>
      <c r="P12842">
        <v>-99</v>
      </c>
    </row>
    <row r="12843" spans="1:16" x14ac:dyDescent="0.25">
      <c r="A12843" s="20" t="s">
        <v>19698</v>
      </c>
      <c r="B12843">
        <v>8</v>
      </c>
      <c r="C12843" t="s">
        <v>21822</v>
      </c>
      <c r="D12843" t="s">
        <v>91</v>
      </c>
      <c r="E12843" t="s">
        <v>15983</v>
      </c>
      <c r="F12843" t="s">
        <v>40</v>
      </c>
      <c r="G12843">
        <v>5</v>
      </c>
      <c r="H12843">
        <v>6</v>
      </c>
      <c r="I12843">
        <v>2014</v>
      </c>
      <c r="J12843" t="s">
        <v>75</v>
      </c>
      <c r="K12843">
        <v>2.27</v>
      </c>
      <c r="L12843">
        <v>0.9</v>
      </c>
      <c r="M12843" s="54">
        <v>3.6</v>
      </c>
      <c r="N12843" t="s">
        <v>44</v>
      </c>
      <c r="O12843" t="s">
        <v>44</v>
      </c>
      <c r="P12843">
        <v>-99</v>
      </c>
    </row>
    <row r="12844" spans="1:16" x14ac:dyDescent="0.25">
      <c r="A12844" s="20" t="s">
        <v>19698</v>
      </c>
      <c r="B12844">
        <v>8</v>
      </c>
      <c r="C12844" t="s">
        <v>21822</v>
      </c>
      <c r="D12844" t="s">
        <v>91</v>
      </c>
      <c r="E12844" t="s">
        <v>15983</v>
      </c>
      <c r="F12844" t="s">
        <v>40</v>
      </c>
      <c r="G12844">
        <v>5</v>
      </c>
      <c r="H12844">
        <v>6</v>
      </c>
      <c r="I12844">
        <v>2014</v>
      </c>
      <c r="J12844" t="s">
        <v>75</v>
      </c>
      <c r="K12844">
        <v>1.415</v>
      </c>
      <c r="L12844">
        <v>0.9</v>
      </c>
      <c r="M12844" s="54">
        <v>1.9</v>
      </c>
      <c r="N12844" t="s">
        <v>44</v>
      </c>
      <c r="O12844" t="s">
        <v>44</v>
      </c>
      <c r="P12844">
        <v>-99</v>
      </c>
    </row>
    <row r="12845" spans="1:16" x14ac:dyDescent="0.25">
      <c r="A12845" s="20" t="s">
        <v>19698</v>
      </c>
      <c r="B12845">
        <v>8</v>
      </c>
      <c r="C12845" t="s">
        <v>21822</v>
      </c>
      <c r="D12845" t="s">
        <v>91</v>
      </c>
      <c r="E12845" t="s">
        <v>15983</v>
      </c>
      <c r="F12845" t="s">
        <v>40</v>
      </c>
      <c r="G12845">
        <v>5</v>
      </c>
      <c r="H12845">
        <v>6</v>
      </c>
      <c r="I12845">
        <v>2014</v>
      </c>
      <c r="J12845" t="s">
        <v>75</v>
      </c>
      <c r="K12845">
        <v>1.1739999999999999</v>
      </c>
      <c r="L12845">
        <v>0.8</v>
      </c>
      <c r="M12845" s="54">
        <v>1.5</v>
      </c>
      <c r="N12845" t="s">
        <v>44</v>
      </c>
      <c r="O12845" t="s">
        <v>44</v>
      </c>
      <c r="P12845">
        <v>-99</v>
      </c>
    </row>
    <row r="12846" spans="1:16" x14ac:dyDescent="0.25">
      <c r="A12846" s="20" t="s">
        <v>19698</v>
      </c>
      <c r="B12846">
        <v>8</v>
      </c>
      <c r="C12846" t="s">
        <v>21822</v>
      </c>
      <c r="D12846" t="s">
        <v>91</v>
      </c>
      <c r="E12846" t="s">
        <v>15983</v>
      </c>
      <c r="F12846" t="s">
        <v>40</v>
      </c>
      <c r="G12846">
        <v>5</v>
      </c>
      <c r="H12846">
        <v>6</v>
      </c>
      <c r="I12846">
        <v>2014</v>
      </c>
      <c r="J12846" t="s">
        <v>75</v>
      </c>
      <c r="K12846">
        <v>1.1479999999999999</v>
      </c>
      <c r="L12846">
        <v>0.8</v>
      </c>
      <c r="M12846" s="54">
        <v>1.5</v>
      </c>
      <c r="N12846" t="s">
        <v>44</v>
      </c>
      <c r="O12846" t="s">
        <v>44</v>
      </c>
      <c r="P12846">
        <v>-99</v>
      </c>
    </row>
    <row r="12847" spans="1:16" x14ac:dyDescent="0.25">
      <c r="A12847" s="20" t="s">
        <v>19698</v>
      </c>
      <c r="B12847">
        <v>8</v>
      </c>
      <c r="C12847" t="s">
        <v>21822</v>
      </c>
      <c r="D12847" t="s">
        <v>91</v>
      </c>
      <c r="E12847" t="s">
        <v>15983</v>
      </c>
      <c r="F12847" t="s">
        <v>40</v>
      </c>
      <c r="G12847">
        <v>5</v>
      </c>
      <c r="H12847">
        <v>6</v>
      </c>
      <c r="I12847">
        <v>2014</v>
      </c>
      <c r="J12847" t="s">
        <v>75</v>
      </c>
      <c r="K12847">
        <v>1.4790000000000001</v>
      </c>
      <c r="L12847">
        <v>0.8</v>
      </c>
      <c r="M12847" s="54">
        <v>2.2000000000000002</v>
      </c>
      <c r="N12847" t="s">
        <v>44</v>
      </c>
      <c r="O12847" t="s">
        <v>44</v>
      </c>
      <c r="P12847">
        <v>-99</v>
      </c>
    </row>
    <row r="12848" spans="1:16" x14ac:dyDescent="0.25">
      <c r="A12848" s="20" t="s">
        <v>19698</v>
      </c>
      <c r="B12848">
        <v>8</v>
      </c>
      <c r="C12848" t="s">
        <v>21822</v>
      </c>
      <c r="D12848" t="s">
        <v>91</v>
      </c>
      <c r="E12848" t="s">
        <v>15983</v>
      </c>
      <c r="F12848" t="s">
        <v>40</v>
      </c>
      <c r="G12848">
        <v>5</v>
      </c>
      <c r="H12848">
        <v>6</v>
      </c>
      <c r="I12848">
        <v>2014</v>
      </c>
      <c r="J12848" t="s">
        <v>75</v>
      </c>
      <c r="K12848">
        <v>2.5070000000000001</v>
      </c>
      <c r="L12848">
        <v>1.4</v>
      </c>
      <c r="M12848" s="54">
        <v>3.6</v>
      </c>
      <c r="N12848" t="s">
        <v>44</v>
      </c>
      <c r="O12848" t="s">
        <v>44</v>
      </c>
      <c r="P12848">
        <v>-99</v>
      </c>
    </row>
    <row r="12849" spans="1:16" x14ac:dyDescent="0.25">
      <c r="A12849" s="20" t="s">
        <v>19698</v>
      </c>
      <c r="B12849">
        <v>8</v>
      </c>
      <c r="C12849" t="s">
        <v>21822</v>
      </c>
      <c r="D12849" t="s">
        <v>91</v>
      </c>
      <c r="E12849" t="s">
        <v>15983</v>
      </c>
      <c r="F12849" t="s">
        <v>40</v>
      </c>
      <c r="G12849">
        <v>5</v>
      </c>
      <c r="H12849">
        <v>6</v>
      </c>
      <c r="I12849">
        <v>2014</v>
      </c>
      <c r="J12849" t="s">
        <v>75</v>
      </c>
      <c r="K12849">
        <v>2.8580000000000001</v>
      </c>
      <c r="L12849">
        <v>1.2</v>
      </c>
      <c r="M12849" s="54">
        <v>4.5</v>
      </c>
      <c r="N12849" t="s">
        <v>44</v>
      </c>
      <c r="O12849" t="s">
        <v>44</v>
      </c>
      <c r="P12849">
        <v>-99</v>
      </c>
    </row>
    <row r="12850" spans="1:16" x14ac:dyDescent="0.25">
      <c r="A12850" s="20" t="s">
        <v>19698</v>
      </c>
      <c r="B12850">
        <v>8</v>
      </c>
      <c r="C12850" t="s">
        <v>21822</v>
      </c>
      <c r="D12850" t="s">
        <v>91</v>
      </c>
      <c r="E12850" t="s">
        <v>15983</v>
      </c>
      <c r="F12850" t="s">
        <v>40</v>
      </c>
      <c r="G12850">
        <v>5</v>
      </c>
      <c r="H12850">
        <v>6</v>
      </c>
      <c r="I12850">
        <v>2014</v>
      </c>
      <c r="J12850" t="s">
        <v>75</v>
      </c>
      <c r="K12850">
        <v>2.262</v>
      </c>
      <c r="L12850">
        <v>0.5</v>
      </c>
      <c r="M12850" s="54">
        <v>4</v>
      </c>
      <c r="N12850" t="s">
        <v>44</v>
      </c>
      <c r="O12850" t="s">
        <v>44</v>
      </c>
      <c r="P12850">
        <v>-99</v>
      </c>
    </row>
    <row r="12851" spans="1:16" x14ac:dyDescent="0.25">
      <c r="A12851" s="20" t="s">
        <v>19698</v>
      </c>
      <c r="B12851">
        <v>8</v>
      </c>
      <c r="C12851" t="s">
        <v>21822</v>
      </c>
      <c r="D12851" t="s">
        <v>91</v>
      </c>
      <c r="E12851" t="s">
        <v>15983</v>
      </c>
      <c r="F12851" t="s">
        <v>40</v>
      </c>
      <c r="G12851">
        <v>5</v>
      </c>
      <c r="H12851">
        <v>6</v>
      </c>
      <c r="I12851">
        <v>2014</v>
      </c>
      <c r="J12851" t="s">
        <v>75</v>
      </c>
      <c r="K12851">
        <v>1.179</v>
      </c>
      <c r="L12851">
        <v>0.1</v>
      </c>
      <c r="M12851" s="54">
        <v>2.2999999999999998</v>
      </c>
      <c r="N12851" t="s">
        <v>44</v>
      </c>
      <c r="O12851" t="s">
        <v>44</v>
      </c>
      <c r="P12851">
        <v>-99</v>
      </c>
    </row>
    <row r="12852" spans="1:16" x14ac:dyDescent="0.25">
      <c r="A12852" s="20" t="s">
        <v>19698</v>
      </c>
      <c r="B12852">
        <v>8</v>
      </c>
      <c r="C12852" t="s">
        <v>21822</v>
      </c>
      <c r="D12852" t="s">
        <v>91</v>
      </c>
      <c r="E12852" t="s">
        <v>15983</v>
      </c>
      <c r="F12852" t="s">
        <v>40</v>
      </c>
      <c r="G12852">
        <v>5</v>
      </c>
      <c r="H12852">
        <v>6</v>
      </c>
      <c r="I12852">
        <v>2014</v>
      </c>
      <c r="J12852" t="s">
        <v>75</v>
      </c>
      <c r="K12852" t="s">
        <v>44</v>
      </c>
      <c r="L12852" t="s">
        <v>44</v>
      </c>
      <c r="M12852" s="54" t="s">
        <v>44</v>
      </c>
      <c r="N12852" t="s">
        <v>44</v>
      </c>
      <c r="O12852" t="s">
        <v>44</v>
      </c>
      <c r="P12852">
        <v>-99</v>
      </c>
    </row>
    <row r="12853" spans="1:16" x14ac:dyDescent="0.25">
      <c r="A12853" s="20" t="s">
        <v>19698</v>
      </c>
      <c r="B12853">
        <v>8</v>
      </c>
      <c r="C12853" t="s">
        <v>21822</v>
      </c>
      <c r="D12853" t="s">
        <v>91</v>
      </c>
      <c r="E12853" t="s">
        <v>15983</v>
      </c>
      <c r="F12853" t="s">
        <v>40</v>
      </c>
      <c r="G12853">
        <v>5</v>
      </c>
      <c r="H12853">
        <v>6</v>
      </c>
      <c r="I12853">
        <v>2014</v>
      </c>
      <c r="J12853" t="s">
        <v>75</v>
      </c>
      <c r="K12853">
        <v>0.76</v>
      </c>
      <c r="L12853">
        <v>0.3</v>
      </c>
      <c r="M12853" s="54">
        <v>1.3</v>
      </c>
      <c r="N12853" t="s">
        <v>44</v>
      </c>
      <c r="O12853" t="s">
        <v>44</v>
      </c>
      <c r="P12853">
        <v>-99</v>
      </c>
    </row>
    <row r="12854" spans="1:16" x14ac:dyDescent="0.25">
      <c r="A12854" s="20" t="s">
        <v>19698</v>
      </c>
      <c r="B12854">
        <v>8</v>
      </c>
      <c r="C12854" t="s">
        <v>21822</v>
      </c>
      <c r="D12854" t="s">
        <v>91</v>
      </c>
      <c r="E12854" t="s">
        <v>15983</v>
      </c>
      <c r="F12854" t="s">
        <v>40</v>
      </c>
      <c r="G12854">
        <v>5</v>
      </c>
      <c r="H12854">
        <v>6</v>
      </c>
      <c r="I12854">
        <v>2014</v>
      </c>
      <c r="J12854" t="s">
        <v>75</v>
      </c>
      <c r="K12854">
        <v>0.82199999999999995</v>
      </c>
      <c r="L12854">
        <v>0.6</v>
      </c>
      <c r="M12854" s="54">
        <v>1.1000000000000001</v>
      </c>
      <c r="N12854" t="s">
        <v>44</v>
      </c>
      <c r="O12854" t="s">
        <v>44</v>
      </c>
      <c r="P12854">
        <v>-99</v>
      </c>
    </row>
    <row r="12855" spans="1:16" x14ac:dyDescent="0.25">
      <c r="A12855" s="20" t="s">
        <v>19698</v>
      </c>
      <c r="B12855">
        <v>8</v>
      </c>
      <c r="C12855" t="s">
        <v>21822</v>
      </c>
      <c r="D12855" t="s">
        <v>91</v>
      </c>
      <c r="E12855" t="s">
        <v>15983</v>
      </c>
      <c r="F12855" t="s">
        <v>40</v>
      </c>
      <c r="G12855">
        <v>5</v>
      </c>
      <c r="H12855">
        <v>6</v>
      </c>
      <c r="I12855">
        <v>2014</v>
      </c>
      <c r="J12855" t="s">
        <v>75</v>
      </c>
      <c r="K12855">
        <v>4.6390000000000002</v>
      </c>
      <c r="L12855">
        <v>0</v>
      </c>
      <c r="M12855" s="54">
        <v>9.3000000000000007</v>
      </c>
      <c r="N12855" t="s">
        <v>44</v>
      </c>
      <c r="O12855" t="s">
        <v>44</v>
      </c>
      <c r="P12855">
        <v>-99</v>
      </c>
    </row>
    <row r="12856" spans="1:16" x14ac:dyDescent="0.25">
      <c r="A12856" s="20" t="s">
        <v>19698</v>
      </c>
      <c r="B12856">
        <v>8</v>
      </c>
      <c r="C12856" t="s">
        <v>21822</v>
      </c>
      <c r="D12856" t="s">
        <v>91</v>
      </c>
      <c r="E12856" t="s">
        <v>15983</v>
      </c>
      <c r="F12856" t="s">
        <v>40</v>
      </c>
      <c r="G12856">
        <v>5</v>
      </c>
      <c r="H12856">
        <v>6</v>
      </c>
      <c r="I12856">
        <v>2014</v>
      </c>
      <c r="J12856" t="s">
        <v>75</v>
      </c>
      <c r="K12856">
        <v>0.82799999999999996</v>
      </c>
      <c r="L12856">
        <v>0.2</v>
      </c>
      <c r="M12856" s="54">
        <v>1.4</v>
      </c>
      <c r="N12856" t="s">
        <v>44</v>
      </c>
      <c r="O12856" t="s">
        <v>44</v>
      </c>
      <c r="P12856">
        <v>-99</v>
      </c>
    </row>
    <row r="12857" spans="1:16" x14ac:dyDescent="0.25">
      <c r="A12857" s="20" t="s">
        <v>19698</v>
      </c>
      <c r="B12857">
        <v>8</v>
      </c>
      <c r="C12857" t="s">
        <v>21822</v>
      </c>
      <c r="D12857" t="s">
        <v>91</v>
      </c>
      <c r="E12857" t="s">
        <v>15983</v>
      </c>
      <c r="F12857" t="s">
        <v>40</v>
      </c>
      <c r="G12857">
        <v>5</v>
      </c>
      <c r="H12857">
        <v>6</v>
      </c>
      <c r="I12857">
        <v>2014</v>
      </c>
      <c r="J12857" t="s">
        <v>75</v>
      </c>
      <c r="K12857">
        <v>0.93300000000000005</v>
      </c>
      <c r="L12857">
        <v>0.5</v>
      </c>
      <c r="M12857" s="54">
        <v>1.3</v>
      </c>
      <c r="N12857" t="s">
        <v>44</v>
      </c>
      <c r="O12857" t="s">
        <v>44</v>
      </c>
      <c r="P12857">
        <v>-99</v>
      </c>
    </row>
    <row r="12858" spans="1:16" x14ac:dyDescent="0.25">
      <c r="A12858" s="20" t="s">
        <v>19698</v>
      </c>
      <c r="B12858">
        <v>8</v>
      </c>
      <c r="C12858" t="s">
        <v>21822</v>
      </c>
      <c r="D12858" t="s">
        <v>91</v>
      </c>
      <c r="E12858" t="s">
        <v>15983</v>
      </c>
      <c r="F12858" t="s">
        <v>40</v>
      </c>
      <c r="G12858">
        <v>5</v>
      </c>
      <c r="H12858">
        <v>6</v>
      </c>
      <c r="I12858">
        <v>2014</v>
      </c>
      <c r="J12858" t="s">
        <v>75</v>
      </c>
      <c r="K12858" t="s">
        <v>44</v>
      </c>
      <c r="L12858" t="s">
        <v>44</v>
      </c>
      <c r="M12858" s="54" t="s">
        <v>44</v>
      </c>
      <c r="N12858" t="s">
        <v>44</v>
      </c>
      <c r="O12858" t="s">
        <v>44</v>
      </c>
      <c r="P12858">
        <v>-99</v>
      </c>
    </row>
    <row r="12859" spans="1:16" x14ac:dyDescent="0.25">
      <c r="A12859" s="20" t="s">
        <v>19698</v>
      </c>
      <c r="B12859">
        <v>8</v>
      </c>
      <c r="C12859" t="s">
        <v>21822</v>
      </c>
      <c r="D12859" t="s">
        <v>91</v>
      </c>
      <c r="E12859" t="s">
        <v>15983</v>
      </c>
      <c r="F12859" t="s">
        <v>40</v>
      </c>
      <c r="G12859">
        <v>5</v>
      </c>
      <c r="H12859">
        <v>6</v>
      </c>
      <c r="I12859">
        <v>2014</v>
      </c>
      <c r="J12859" t="s">
        <v>75</v>
      </c>
      <c r="K12859">
        <v>1.012</v>
      </c>
      <c r="L12859">
        <v>0.7</v>
      </c>
      <c r="M12859" s="54">
        <v>1.3</v>
      </c>
      <c r="N12859" t="s">
        <v>44</v>
      </c>
      <c r="O12859" t="s">
        <v>44</v>
      </c>
      <c r="P12859">
        <v>-99</v>
      </c>
    </row>
    <row r="12860" spans="1:16" x14ac:dyDescent="0.25">
      <c r="A12860" s="20" t="s">
        <v>19698</v>
      </c>
      <c r="B12860">
        <v>8</v>
      </c>
      <c r="C12860" t="s">
        <v>21822</v>
      </c>
      <c r="D12860" t="s">
        <v>91</v>
      </c>
      <c r="E12860" t="s">
        <v>15983</v>
      </c>
      <c r="F12860" t="s">
        <v>40</v>
      </c>
      <c r="G12860">
        <v>5</v>
      </c>
      <c r="H12860">
        <v>6</v>
      </c>
      <c r="I12860">
        <v>2014</v>
      </c>
      <c r="J12860" t="s">
        <v>75</v>
      </c>
      <c r="K12860" t="s">
        <v>44</v>
      </c>
      <c r="L12860" t="s">
        <v>44</v>
      </c>
      <c r="M12860" s="54" t="s">
        <v>44</v>
      </c>
      <c r="N12860" t="s">
        <v>44</v>
      </c>
      <c r="O12860" t="s">
        <v>44</v>
      </c>
      <c r="P12860">
        <v>-99</v>
      </c>
    </row>
    <row r="12861" spans="1:16" x14ac:dyDescent="0.25">
      <c r="A12861" s="20" t="s">
        <v>19698</v>
      </c>
      <c r="B12861">
        <v>8</v>
      </c>
      <c r="C12861" t="s">
        <v>21822</v>
      </c>
      <c r="D12861" t="s">
        <v>91</v>
      </c>
      <c r="E12861" t="s">
        <v>15983</v>
      </c>
      <c r="F12861" t="s">
        <v>40</v>
      </c>
      <c r="G12861">
        <v>5</v>
      </c>
      <c r="H12861">
        <v>6</v>
      </c>
      <c r="I12861">
        <v>2014</v>
      </c>
      <c r="J12861" t="s">
        <v>75</v>
      </c>
      <c r="K12861" t="s">
        <v>44</v>
      </c>
      <c r="L12861" t="s">
        <v>44</v>
      </c>
      <c r="M12861" s="54" t="s">
        <v>44</v>
      </c>
      <c r="N12861" t="s">
        <v>44</v>
      </c>
      <c r="O12861" t="s">
        <v>44</v>
      </c>
      <c r="P12861">
        <v>-99</v>
      </c>
    </row>
    <row r="12862" spans="1:16" x14ac:dyDescent="0.25">
      <c r="A12862" s="20" t="s">
        <v>19699</v>
      </c>
      <c r="B12862">
        <v>8</v>
      </c>
      <c r="C12862" t="s">
        <v>21822</v>
      </c>
      <c r="D12862" t="s">
        <v>91</v>
      </c>
      <c r="E12862" t="s">
        <v>15983</v>
      </c>
      <c r="F12862" t="s">
        <v>40</v>
      </c>
      <c r="G12862">
        <v>2</v>
      </c>
      <c r="H12862">
        <v>6</v>
      </c>
      <c r="I12862">
        <v>2014</v>
      </c>
      <c r="J12862" t="s">
        <v>43</v>
      </c>
      <c r="K12862">
        <v>1.46</v>
      </c>
      <c r="L12862">
        <v>0.373</v>
      </c>
      <c r="M12862" s="54">
        <v>2.5470000000000002</v>
      </c>
      <c r="N12862">
        <v>164</v>
      </c>
      <c r="O12862" t="s">
        <v>44</v>
      </c>
      <c r="P12862">
        <v>7.8086880944303001</v>
      </c>
    </row>
    <row r="12863" spans="1:16" x14ac:dyDescent="0.25">
      <c r="A12863" s="20" t="s">
        <v>19700</v>
      </c>
      <c r="B12863">
        <v>8</v>
      </c>
      <c r="C12863" t="s">
        <v>21822</v>
      </c>
      <c r="D12863" t="s">
        <v>91</v>
      </c>
      <c r="E12863" t="s">
        <v>15983</v>
      </c>
      <c r="F12863" t="s">
        <v>40</v>
      </c>
      <c r="G12863">
        <v>3</v>
      </c>
      <c r="H12863">
        <v>6</v>
      </c>
      <c r="I12863">
        <v>2014</v>
      </c>
      <c r="J12863" t="s">
        <v>43</v>
      </c>
      <c r="K12863">
        <v>3.1</v>
      </c>
      <c r="L12863">
        <v>1.0329999999999999</v>
      </c>
      <c r="M12863" s="54">
        <v>5.1669999999999998</v>
      </c>
      <c r="N12863">
        <v>336</v>
      </c>
      <c r="O12863" t="s">
        <v>44</v>
      </c>
      <c r="P12863">
        <v>5.4554472558998102</v>
      </c>
    </row>
    <row r="12864" spans="1:16" x14ac:dyDescent="0.25">
      <c r="A12864" s="20" t="s">
        <v>19701</v>
      </c>
      <c r="B12864">
        <v>8</v>
      </c>
      <c r="C12864" t="s">
        <v>21822</v>
      </c>
      <c r="D12864" t="s">
        <v>91</v>
      </c>
      <c r="E12864" t="s">
        <v>15983</v>
      </c>
      <c r="F12864" t="s">
        <v>40</v>
      </c>
      <c r="G12864">
        <v>4</v>
      </c>
      <c r="H12864">
        <v>6</v>
      </c>
      <c r="I12864">
        <v>2014</v>
      </c>
      <c r="J12864" t="s">
        <v>43</v>
      </c>
      <c r="K12864">
        <v>3.22</v>
      </c>
      <c r="L12864">
        <v>1.0760000000000001</v>
      </c>
      <c r="M12864" s="54">
        <v>5.3639999999999999</v>
      </c>
      <c r="N12864">
        <v>479</v>
      </c>
      <c r="O12864" t="s">
        <v>44</v>
      </c>
      <c r="P12864">
        <v>4.5691166238495402</v>
      </c>
    </row>
    <row r="12865" spans="1:16" x14ac:dyDescent="0.25">
      <c r="A12865" s="20" t="s">
        <v>19702</v>
      </c>
      <c r="B12865">
        <v>8</v>
      </c>
      <c r="C12865" t="s">
        <v>21822</v>
      </c>
      <c r="D12865" t="s">
        <v>91</v>
      </c>
      <c r="E12865" t="s">
        <v>15983</v>
      </c>
      <c r="F12865" t="s">
        <v>40</v>
      </c>
      <c r="G12865">
        <v>5</v>
      </c>
      <c r="H12865">
        <v>6</v>
      </c>
      <c r="I12865">
        <v>2014</v>
      </c>
      <c r="J12865" t="s">
        <v>43</v>
      </c>
      <c r="K12865">
        <v>2.54</v>
      </c>
      <c r="L12865">
        <v>0.753</v>
      </c>
      <c r="M12865" s="54">
        <v>4.327</v>
      </c>
      <c r="N12865">
        <v>367</v>
      </c>
      <c r="O12865" t="s">
        <v>44</v>
      </c>
      <c r="P12865">
        <v>5.2199575097188102</v>
      </c>
    </row>
    <row r="12866" spans="1:16" x14ac:dyDescent="0.25">
      <c r="A12866" s="20" t="s">
        <v>19703</v>
      </c>
      <c r="B12866">
        <v>8</v>
      </c>
      <c r="C12866" t="s">
        <v>21822</v>
      </c>
      <c r="D12866" t="s">
        <v>91</v>
      </c>
      <c r="E12866" t="s">
        <v>15983</v>
      </c>
      <c r="F12866" t="s">
        <v>40</v>
      </c>
      <c r="G12866">
        <v>2</v>
      </c>
      <c r="H12866">
        <v>6</v>
      </c>
      <c r="I12866">
        <v>2014</v>
      </c>
      <c r="J12866" t="s">
        <v>45</v>
      </c>
      <c r="K12866">
        <v>1.18</v>
      </c>
      <c r="L12866">
        <v>0.63</v>
      </c>
      <c r="M12866" s="54">
        <v>1.73</v>
      </c>
      <c r="N12866">
        <v>398</v>
      </c>
      <c r="O12866" t="s">
        <v>44</v>
      </c>
      <c r="P12866">
        <v>5.01254707117086</v>
      </c>
    </row>
    <row r="12867" spans="1:16" x14ac:dyDescent="0.25">
      <c r="A12867" s="20" t="s">
        <v>19704</v>
      </c>
      <c r="B12867">
        <v>8</v>
      </c>
      <c r="C12867" t="s">
        <v>21822</v>
      </c>
      <c r="D12867" t="s">
        <v>91</v>
      </c>
      <c r="E12867" t="s">
        <v>15983</v>
      </c>
      <c r="F12867" t="s">
        <v>40</v>
      </c>
      <c r="G12867">
        <v>3</v>
      </c>
      <c r="H12867">
        <v>6</v>
      </c>
      <c r="I12867">
        <v>2014</v>
      </c>
      <c r="J12867" t="s">
        <v>45</v>
      </c>
      <c r="K12867">
        <v>0.77</v>
      </c>
      <c r="L12867">
        <v>0.38100000000000001</v>
      </c>
      <c r="M12867" s="54">
        <v>1.159</v>
      </c>
      <c r="N12867">
        <v>331</v>
      </c>
      <c r="O12867" t="s">
        <v>44</v>
      </c>
      <c r="P12867">
        <v>5.4964970992931299</v>
      </c>
    </row>
    <row r="12868" spans="1:16" x14ac:dyDescent="0.25">
      <c r="A12868" s="20" t="s">
        <v>19705</v>
      </c>
      <c r="B12868">
        <v>8</v>
      </c>
      <c r="C12868" t="s">
        <v>21822</v>
      </c>
      <c r="D12868" t="s">
        <v>91</v>
      </c>
      <c r="E12868" t="s">
        <v>15983</v>
      </c>
      <c r="F12868" t="s">
        <v>40</v>
      </c>
      <c r="G12868">
        <v>4</v>
      </c>
      <c r="H12868">
        <v>6</v>
      </c>
      <c r="I12868">
        <v>2014</v>
      </c>
      <c r="J12868" t="s">
        <v>45</v>
      </c>
      <c r="K12868">
        <v>1.17</v>
      </c>
      <c r="L12868">
        <v>0.67800000000000005</v>
      </c>
      <c r="M12868" s="54">
        <v>1.6619999999999999</v>
      </c>
      <c r="N12868">
        <v>468</v>
      </c>
      <c r="O12868" t="s">
        <v>44</v>
      </c>
      <c r="P12868">
        <v>4.6225016352102397</v>
      </c>
    </row>
    <row r="12869" spans="1:16" x14ac:dyDescent="0.25">
      <c r="A12869" s="20" t="s">
        <v>19706</v>
      </c>
      <c r="B12869">
        <v>8</v>
      </c>
      <c r="C12869" t="s">
        <v>21822</v>
      </c>
      <c r="D12869" t="s">
        <v>91</v>
      </c>
      <c r="E12869" t="s">
        <v>15983</v>
      </c>
      <c r="F12869" t="s">
        <v>40</v>
      </c>
      <c r="G12869">
        <v>5</v>
      </c>
      <c r="H12869">
        <v>6</v>
      </c>
      <c r="I12869">
        <v>2014</v>
      </c>
      <c r="J12869" t="s">
        <v>45</v>
      </c>
      <c r="K12869">
        <v>1.57</v>
      </c>
      <c r="L12869">
        <v>0.78500000000000003</v>
      </c>
      <c r="M12869" s="54">
        <v>2.355</v>
      </c>
      <c r="N12869">
        <v>123</v>
      </c>
      <c r="O12869" t="s">
        <v>44</v>
      </c>
      <c r="P12869">
        <v>9.0166963466743208</v>
      </c>
    </row>
    <row r="12870" spans="1:16" x14ac:dyDescent="0.25">
      <c r="A12870" s="20" t="s">
        <v>19707</v>
      </c>
      <c r="B12870">
        <v>8</v>
      </c>
      <c r="C12870" t="s">
        <v>21822</v>
      </c>
      <c r="D12870" t="s">
        <v>91</v>
      </c>
      <c r="E12870" t="s">
        <v>15983</v>
      </c>
      <c r="F12870" t="s">
        <v>40</v>
      </c>
      <c r="G12870">
        <v>2</v>
      </c>
      <c r="H12870">
        <v>6</v>
      </c>
      <c r="I12870">
        <v>2014</v>
      </c>
      <c r="J12870" t="s">
        <v>46</v>
      </c>
      <c r="K12870">
        <v>1.36</v>
      </c>
      <c r="L12870">
        <v>0.311</v>
      </c>
      <c r="M12870" s="54">
        <v>2.4089999999999998</v>
      </c>
      <c r="N12870">
        <v>136</v>
      </c>
      <c r="O12870" t="s">
        <v>44</v>
      </c>
      <c r="P12870">
        <v>8.5749292571254401</v>
      </c>
    </row>
    <row r="12871" spans="1:16" x14ac:dyDescent="0.25">
      <c r="A12871" s="20" t="s">
        <v>19708</v>
      </c>
      <c r="B12871">
        <v>8</v>
      </c>
      <c r="C12871" t="s">
        <v>21822</v>
      </c>
      <c r="D12871" t="s">
        <v>91</v>
      </c>
      <c r="E12871" t="s">
        <v>15983</v>
      </c>
      <c r="F12871" t="s">
        <v>40</v>
      </c>
      <c r="G12871">
        <v>3</v>
      </c>
      <c r="H12871">
        <v>6</v>
      </c>
      <c r="I12871">
        <v>2014</v>
      </c>
      <c r="J12871" t="s">
        <v>46</v>
      </c>
      <c r="K12871">
        <v>1.1100000000000001</v>
      </c>
      <c r="L12871">
        <v>0.61599999999999999</v>
      </c>
      <c r="M12871" s="54">
        <v>1.6040000000000001</v>
      </c>
      <c r="N12871">
        <v>270</v>
      </c>
      <c r="O12871" t="s">
        <v>44</v>
      </c>
      <c r="P12871">
        <v>6.08580619450185</v>
      </c>
    </row>
    <row r="12872" spans="1:16" x14ac:dyDescent="0.25">
      <c r="A12872" s="20" t="s">
        <v>19709</v>
      </c>
      <c r="B12872">
        <v>8</v>
      </c>
      <c r="C12872" t="s">
        <v>21822</v>
      </c>
      <c r="D12872" t="s">
        <v>91</v>
      </c>
      <c r="E12872" t="s">
        <v>15983</v>
      </c>
      <c r="F12872" t="s">
        <v>40</v>
      </c>
      <c r="G12872">
        <v>4</v>
      </c>
      <c r="H12872">
        <v>6</v>
      </c>
      <c r="I12872">
        <v>2014</v>
      </c>
      <c r="J12872" t="s">
        <v>46</v>
      </c>
      <c r="K12872">
        <v>1.21</v>
      </c>
      <c r="L12872">
        <v>0.69899999999999995</v>
      </c>
      <c r="M12872" s="54">
        <v>1.7210000000000001</v>
      </c>
      <c r="N12872">
        <v>168</v>
      </c>
      <c r="O12872" t="s">
        <v>44</v>
      </c>
      <c r="P12872">
        <v>7.7151674981046003</v>
      </c>
    </row>
    <row r="12873" spans="1:16" x14ac:dyDescent="0.25">
      <c r="A12873" s="20" t="s">
        <v>19710</v>
      </c>
      <c r="B12873">
        <v>8</v>
      </c>
      <c r="C12873" t="s">
        <v>21822</v>
      </c>
      <c r="D12873" t="s">
        <v>91</v>
      </c>
      <c r="E12873" t="s">
        <v>15983</v>
      </c>
      <c r="F12873" t="s">
        <v>40</v>
      </c>
      <c r="G12873">
        <v>5</v>
      </c>
      <c r="H12873">
        <v>6</v>
      </c>
      <c r="I12873">
        <v>2014</v>
      </c>
      <c r="J12873" t="s">
        <v>46</v>
      </c>
      <c r="K12873">
        <v>1.01</v>
      </c>
      <c r="L12873">
        <v>0.39200000000000002</v>
      </c>
      <c r="M12873" s="54">
        <v>1.6279999999999999</v>
      </c>
      <c r="N12873">
        <v>66</v>
      </c>
      <c r="O12873" t="s">
        <v>44</v>
      </c>
      <c r="P12873">
        <v>12.3091490979333</v>
      </c>
    </row>
    <row r="12874" spans="1:16" x14ac:dyDescent="0.25">
      <c r="A12874" s="20" t="s">
        <v>19711</v>
      </c>
      <c r="B12874">
        <v>8</v>
      </c>
      <c r="C12874" t="s">
        <v>21822</v>
      </c>
      <c r="D12874" t="s">
        <v>91</v>
      </c>
      <c r="E12874" t="s">
        <v>15983</v>
      </c>
      <c r="F12874" t="s">
        <v>40</v>
      </c>
      <c r="G12874">
        <v>2</v>
      </c>
      <c r="H12874">
        <v>6</v>
      </c>
      <c r="I12874">
        <v>2014</v>
      </c>
      <c r="J12874" t="s">
        <v>47</v>
      </c>
      <c r="K12874">
        <v>1.1100000000000001</v>
      </c>
      <c r="L12874">
        <v>0.65800000000000003</v>
      </c>
      <c r="M12874" s="54">
        <v>1.5620000000000001</v>
      </c>
      <c r="N12874">
        <v>352</v>
      </c>
      <c r="O12874" t="s">
        <v>44</v>
      </c>
      <c r="P12874">
        <v>5.3300179088902597</v>
      </c>
    </row>
    <row r="12875" spans="1:16" x14ac:dyDescent="0.25">
      <c r="A12875" s="20" t="s">
        <v>19712</v>
      </c>
      <c r="B12875">
        <v>8</v>
      </c>
      <c r="C12875" t="s">
        <v>21822</v>
      </c>
      <c r="D12875" t="s">
        <v>91</v>
      </c>
      <c r="E12875" t="s">
        <v>15983</v>
      </c>
      <c r="F12875" t="s">
        <v>40</v>
      </c>
      <c r="G12875">
        <v>3</v>
      </c>
      <c r="H12875">
        <v>6</v>
      </c>
      <c r="I12875">
        <v>2014</v>
      </c>
      <c r="J12875" t="s">
        <v>47</v>
      </c>
      <c r="K12875">
        <v>1.1499999999999999</v>
      </c>
      <c r="L12875">
        <v>0.63700000000000001</v>
      </c>
      <c r="M12875" s="54">
        <v>1.663</v>
      </c>
      <c r="N12875">
        <v>247</v>
      </c>
      <c r="O12875" t="s">
        <v>44</v>
      </c>
      <c r="P12875">
        <v>6.3628476297577796</v>
      </c>
    </row>
    <row r="12876" spans="1:16" x14ac:dyDescent="0.25">
      <c r="A12876" s="20" t="s">
        <v>19713</v>
      </c>
      <c r="B12876">
        <v>8</v>
      </c>
      <c r="C12876" t="s">
        <v>21822</v>
      </c>
      <c r="D12876" t="s">
        <v>91</v>
      </c>
      <c r="E12876" t="s">
        <v>15983</v>
      </c>
      <c r="F12876" t="s">
        <v>40</v>
      </c>
      <c r="G12876">
        <v>4</v>
      </c>
      <c r="H12876">
        <v>6</v>
      </c>
      <c r="I12876">
        <v>2014</v>
      </c>
      <c r="J12876" t="s">
        <v>47</v>
      </c>
      <c r="K12876">
        <v>0.93</v>
      </c>
      <c r="L12876">
        <v>0.42399999999999999</v>
      </c>
      <c r="M12876" s="54">
        <v>1.4359999999999999</v>
      </c>
      <c r="N12876">
        <v>180</v>
      </c>
      <c r="O12876" t="s">
        <v>44</v>
      </c>
      <c r="P12876">
        <v>7.4535599249992996</v>
      </c>
    </row>
    <row r="12877" spans="1:16" x14ac:dyDescent="0.25">
      <c r="A12877" s="20" t="s">
        <v>19714</v>
      </c>
      <c r="B12877">
        <v>8</v>
      </c>
      <c r="C12877" t="s">
        <v>21822</v>
      </c>
      <c r="D12877" t="s">
        <v>91</v>
      </c>
      <c r="E12877" t="s">
        <v>15983</v>
      </c>
      <c r="F12877" t="s">
        <v>40</v>
      </c>
      <c r="G12877">
        <v>5</v>
      </c>
      <c r="H12877">
        <v>6</v>
      </c>
      <c r="I12877">
        <v>2014</v>
      </c>
      <c r="J12877" t="s">
        <v>47</v>
      </c>
      <c r="K12877">
        <v>1.1299999999999999</v>
      </c>
      <c r="L12877">
        <v>0.71099999999999997</v>
      </c>
      <c r="M12877" s="54">
        <v>1.5489999999999999</v>
      </c>
      <c r="N12877">
        <v>475</v>
      </c>
      <c r="O12877" t="s">
        <v>44</v>
      </c>
      <c r="P12877">
        <v>4.5883146774112404</v>
      </c>
    </row>
    <row r="12878" spans="1:16" x14ac:dyDescent="0.25">
      <c r="A12878" s="20" t="s">
        <v>19715</v>
      </c>
      <c r="B12878">
        <v>8</v>
      </c>
      <c r="C12878" t="s">
        <v>21822</v>
      </c>
      <c r="D12878" t="s">
        <v>91</v>
      </c>
      <c r="E12878" t="s">
        <v>15983</v>
      </c>
      <c r="F12878" t="s">
        <v>40</v>
      </c>
      <c r="G12878">
        <v>2</v>
      </c>
      <c r="H12878">
        <v>6</v>
      </c>
      <c r="I12878">
        <v>2014</v>
      </c>
      <c r="J12878" t="s">
        <v>48</v>
      </c>
      <c r="K12878">
        <v>0.84</v>
      </c>
      <c r="L12878">
        <v>0.26900000000000002</v>
      </c>
      <c r="M12878" s="54">
        <v>1.411</v>
      </c>
      <c r="N12878">
        <v>214</v>
      </c>
      <c r="O12878" t="s">
        <v>44</v>
      </c>
      <c r="P12878">
        <v>6.8358592702466296</v>
      </c>
    </row>
    <row r="12879" spans="1:16" x14ac:dyDescent="0.25">
      <c r="A12879" s="20" t="s">
        <v>19716</v>
      </c>
      <c r="B12879">
        <v>8</v>
      </c>
      <c r="C12879" t="s">
        <v>21822</v>
      </c>
      <c r="D12879" t="s">
        <v>91</v>
      </c>
      <c r="E12879" t="s">
        <v>15983</v>
      </c>
      <c r="F12879" t="s">
        <v>40</v>
      </c>
      <c r="G12879">
        <v>3</v>
      </c>
      <c r="H12879">
        <v>6</v>
      </c>
      <c r="I12879">
        <v>2014</v>
      </c>
      <c r="J12879" t="s">
        <v>48</v>
      </c>
      <c r="K12879">
        <v>1.47</v>
      </c>
      <c r="L12879">
        <v>0.27600000000000002</v>
      </c>
      <c r="M12879" s="54">
        <v>2.6640000000000001</v>
      </c>
      <c r="N12879">
        <v>158</v>
      </c>
      <c r="O12879" t="s">
        <v>44</v>
      </c>
      <c r="P12879">
        <v>7.9555728417573004</v>
      </c>
    </row>
    <row r="12880" spans="1:16" x14ac:dyDescent="0.25">
      <c r="A12880" s="20" t="s">
        <v>19717</v>
      </c>
      <c r="B12880">
        <v>8</v>
      </c>
      <c r="C12880" t="s">
        <v>21822</v>
      </c>
      <c r="D12880" t="s">
        <v>91</v>
      </c>
      <c r="E12880" t="s">
        <v>15983</v>
      </c>
      <c r="F12880" t="s">
        <v>40</v>
      </c>
      <c r="G12880">
        <v>4</v>
      </c>
      <c r="H12880">
        <v>6</v>
      </c>
      <c r="I12880">
        <v>2014</v>
      </c>
      <c r="J12880" t="s">
        <v>48</v>
      </c>
      <c r="K12880">
        <v>1.74</v>
      </c>
      <c r="L12880">
        <v>0.74</v>
      </c>
      <c r="M12880" s="54">
        <v>2.74</v>
      </c>
      <c r="N12880">
        <v>203</v>
      </c>
      <c r="O12880" t="s">
        <v>44</v>
      </c>
      <c r="P12880">
        <v>7.0186240634359596</v>
      </c>
    </row>
    <row r="12881" spans="1:16" x14ac:dyDescent="0.25">
      <c r="A12881" s="20" t="s">
        <v>19718</v>
      </c>
      <c r="B12881">
        <v>8</v>
      </c>
      <c r="C12881" t="s">
        <v>21822</v>
      </c>
      <c r="D12881" t="s">
        <v>91</v>
      </c>
      <c r="E12881" t="s">
        <v>15983</v>
      </c>
      <c r="F12881" t="s">
        <v>40</v>
      </c>
      <c r="G12881">
        <v>5</v>
      </c>
      <c r="H12881">
        <v>6</v>
      </c>
      <c r="I12881">
        <v>2014</v>
      </c>
      <c r="J12881" t="s">
        <v>48</v>
      </c>
      <c r="K12881">
        <v>1.69</v>
      </c>
      <c r="L12881">
        <v>0.69499999999999995</v>
      </c>
      <c r="M12881" s="54">
        <v>2.6850000000000001</v>
      </c>
      <c r="N12881">
        <v>249</v>
      </c>
      <c r="O12881" t="s">
        <v>44</v>
      </c>
      <c r="P12881">
        <v>6.3372425052447801</v>
      </c>
    </row>
    <row r="12882" spans="1:16" x14ac:dyDescent="0.25">
      <c r="A12882" s="20" t="s">
        <v>19719</v>
      </c>
      <c r="B12882">
        <v>8</v>
      </c>
      <c r="C12882" t="s">
        <v>21822</v>
      </c>
      <c r="D12882" t="s">
        <v>91</v>
      </c>
      <c r="E12882" t="s">
        <v>15983</v>
      </c>
      <c r="F12882" t="s">
        <v>40</v>
      </c>
      <c r="G12882">
        <v>2</v>
      </c>
      <c r="H12882">
        <v>6</v>
      </c>
      <c r="I12882">
        <v>2014</v>
      </c>
      <c r="J12882" t="s">
        <v>49</v>
      </c>
      <c r="K12882">
        <v>3.84</v>
      </c>
      <c r="L12882">
        <v>1.4219999999999999</v>
      </c>
      <c r="M12882" s="54">
        <v>6.258</v>
      </c>
      <c r="N12882">
        <v>92</v>
      </c>
      <c r="O12882" t="s">
        <v>44</v>
      </c>
      <c r="P12882">
        <v>10.425720702853701</v>
      </c>
    </row>
    <row r="12883" spans="1:16" x14ac:dyDescent="0.25">
      <c r="A12883" s="20" t="s">
        <v>19720</v>
      </c>
      <c r="B12883">
        <v>8</v>
      </c>
      <c r="C12883" t="s">
        <v>21822</v>
      </c>
      <c r="D12883" t="s">
        <v>91</v>
      </c>
      <c r="E12883" t="s">
        <v>15983</v>
      </c>
      <c r="F12883" t="s">
        <v>40</v>
      </c>
      <c r="G12883">
        <v>3</v>
      </c>
      <c r="H12883">
        <v>6</v>
      </c>
      <c r="I12883">
        <v>2014</v>
      </c>
      <c r="J12883" t="s">
        <v>49</v>
      </c>
      <c r="K12883">
        <v>1.55</v>
      </c>
      <c r="L12883">
        <v>0.65300000000000002</v>
      </c>
      <c r="M12883" s="54">
        <v>2.4470000000000001</v>
      </c>
      <c r="N12883">
        <v>103</v>
      </c>
      <c r="O12883" t="s">
        <v>44</v>
      </c>
      <c r="P12883">
        <v>9.8532927816429297</v>
      </c>
    </row>
    <row r="12884" spans="1:16" x14ac:dyDescent="0.25">
      <c r="A12884" s="20" t="s">
        <v>19721</v>
      </c>
      <c r="B12884">
        <v>8</v>
      </c>
      <c r="C12884" t="s">
        <v>21822</v>
      </c>
      <c r="D12884" t="s">
        <v>91</v>
      </c>
      <c r="E12884" t="s">
        <v>15983</v>
      </c>
      <c r="F12884" t="s">
        <v>40</v>
      </c>
      <c r="G12884">
        <v>4</v>
      </c>
      <c r="H12884">
        <v>6</v>
      </c>
      <c r="I12884">
        <v>2014</v>
      </c>
      <c r="J12884" t="s">
        <v>49</v>
      </c>
      <c r="K12884">
        <v>2.71</v>
      </c>
      <c r="L12884">
        <v>1.2270000000000001</v>
      </c>
      <c r="M12884" s="54">
        <v>4.1929999999999996</v>
      </c>
      <c r="N12884">
        <v>183</v>
      </c>
      <c r="O12884" t="s">
        <v>44</v>
      </c>
      <c r="P12884">
        <v>7.3922127095457304</v>
      </c>
    </row>
    <row r="12885" spans="1:16" x14ac:dyDescent="0.25">
      <c r="A12885" s="20" t="s">
        <v>19722</v>
      </c>
      <c r="B12885">
        <v>8</v>
      </c>
      <c r="C12885" t="s">
        <v>21822</v>
      </c>
      <c r="D12885" t="s">
        <v>91</v>
      </c>
      <c r="E12885" t="s">
        <v>15983</v>
      </c>
      <c r="F12885" t="s">
        <v>40</v>
      </c>
      <c r="G12885">
        <v>5</v>
      </c>
      <c r="H12885">
        <v>6</v>
      </c>
      <c r="I12885">
        <v>2014</v>
      </c>
      <c r="J12885" t="s">
        <v>49</v>
      </c>
      <c r="K12885">
        <v>1.17</v>
      </c>
      <c r="L12885">
        <v>0.44400000000000001</v>
      </c>
      <c r="M12885" s="54">
        <v>1.8959999999999999</v>
      </c>
      <c r="N12885">
        <v>84</v>
      </c>
      <c r="O12885" t="s">
        <v>44</v>
      </c>
      <c r="P12885">
        <v>10.910894511799601</v>
      </c>
    </row>
    <row r="12886" spans="1:16" x14ac:dyDescent="0.25">
      <c r="A12886" s="20" t="s">
        <v>19723</v>
      </c>
      <c r="B12886">
        <v>8</v>
      </c>
      <c r="C12886" t="s">
        <v>21822</v>
      </c>
      <c r="D12886" t="s">
        <v>91</v>
      </c>
      <c r="E12886" t="s">
        <v>15983</v>
      </c>
      <c r="F12886" t="s">
        <v>40</v>
      </c>
      <c r="G12886">
        <v>2</v>
      </c>
      <c r="H12886">
        <v>6</v>
      </c>
      <c r="I12886">
        <v>2014</v>
      </c>
      <c r="J12886" t="s">
        <v>50</v>
      </c>
      <c r="K12886">
        <v>3.62</v>
      </c>
      <c r="L12886">
        <v>0.86699999999999999</v>
      </c>
      <c r="M12886" s="54">
        <v>6.3730000000000002</v>
      </c>
      <c r="N12886">
        <v>100</v>
      </c>
      <c r="O12886" t="s">
        <v>44</v>
      </c>
      <c r="P12886">
        <v>10</v>
      </c>
    </row>
    <row r="12887" spans="1:16" x14ac:dyDescent="0.25">
      <c r="A12887" s="20" t="s">
        <v>19724</v>
      </c>
      <c r="B12887">
        <v>8</v>
      </c>
      <c r="C12887" t="s">
        <v>21822</v>
      </c>
      <c r="D12887" t="s">
        <v>91</v>
      </c>
      <c r="E12887" t="s">
        <v>15983</v>
      </c>
      <c r="F12887" t="s">
        <v>40</v>
      </c>
      <c r="G12887">
        <v>3</v>
      </c>
      <c r="H12887">
        <v>6</v>
      </c>
      <c r="I12887">
        <v>2014</v>
      </c>
      <c r="J12887" t="s">
        <v>50</v>
      </c>
      <c r="K12887">
        <v>4.9800000000000004</v>
      </c>
      <c r="L12887">
        <v>2.0089999999999999</v>
      </c>
      <c r="M12887" s="54">
        <v>7.9509999999999996</v>
      </c>
      <c r="N12887">
        <v>68</v>
      </c>
      <c r="O12887" t="s">
        <v>44</v>
      </c>
      <c r="P12887">
        <v>12.126781251816601</v>
      </c>
    </row>
    <row r="12888" spans="1:16" x14ac:dyDescent="0.25">
      <c r="A12888" s="20" t="s">
        <v>19725</v>
      </c>
      <c r="B12888">
        <v>8</v>
      </c>
      <c r="C12888" t="s">
        <v>21822</v>
      </c>
      <c r="D12888" t="s">
        <v>91</v>
      </c>
      <c r="E12888" t="s">
        <v>15983</v>
      </c>
      <c r="F12888" t="s">
        <v>40</v>
      </c>
      <c r="G12888">
        <v>4</v>
      </c>
      <c r="H12888">
        <v>6</v>
      </c>
      <c r="I12888">
        <v>2014</v>
      </c>
      <c r="J12888" t="s">
        <v>50</v>
      </c>
      <c r="K12888">
        <v>1.65</v>
      </c>
      <c r="L12888">
        <v>0.44800000000000001</v>
      </c>
      <c r="M12888" s="54">
        <v>2.8519999999999999</v>
      </c>
      <c r="N12888">
        <v>106</v>
      </c>
      <c r="O12888" t="s">
        <v>44</v>
      </c>
      <c r="P12888">
        <v>9.7128586235726395</v>
      </c>
    </row>
    <row r="12889" spans="1:16" x14ac:dyDescent="0.25">
      <c r="A12889" s="20" t="s">
        <v>19726</v>
      </c>
      <c r="B12889">
        <v>8</v>
      </c>
      <c r="C12889" t="s">
        <v>21822</v>
      </c>
      <c r="D12889" t="s">
        <v>91</v>
      </c>
      <c r="E12889" t="s">
        <v>15983</v>
      </c>
      <c r="F12889" t="s">
        <v>40</v>
      </c>
      <c r="G12889">
        <v>5</v>
      </c>
      <c r="H12889">
        <v>6</v>
      </c>
      <c r="I12889">
        <v>2014</v>
      </c>
      <c r="J12889" t="s">
        <v>50</v>
      </c>
      <c r="K12889">
        <v>3.45</v>
      </c>
      <c r="L12889">
        <v>1.085</v>
      </c>
      <c r="M12889" s="54">
        <v>5.8150000000000004</v>
      </c>
      <c r="N12889">
        <v>200</v>
      </c>
      <c r="O12889" t="s">
        <v>44</v>
      </c>
      <c r="P12889">
        <v>7.0710678118654799</v>
      </c>
    </row>
    <row r="12890" spans="1:16" x14ac:dyDescent="0.25">
      <c r="A12890" s="20" t="s">
        <v>19727</v>
      </c>
      <c r="B12890">
        <v>8</v>
      </c>
      <c r="C12890" t="s">
        <v>21822</v>
      </c>
      <c r="D12890" t="s">
        <v>91</v>
      </c>
      <c r="E12890" t="s">
        <v>15983</v>
      </c>
      <c r="F12890" t="s">
        <v>40</v>
      </c>
      <c r="G12890">
        <v>2</v>
      </c>
      <c r="H12890">
        <v>6</v>
      </c>
      <c r="I12890">
        <v>2014</v>
      </c>
      <c r="J12890" t="s">
        <v>51</v>
      </c>
      <c r="K12890">
        <v>1.94</v>
      </c>
      <c r="L12890">
        <v>8.9999999999999993E-3</v>
      </c>
      <c r="M12890" s="54">
        <v>3.871</v>
      </c>
      <c r="N12890">
        <v>107</v>
      </c>
      <c r="O12890" t="s">
        <v>44</v>
      </c>
      <c r="P12890">
        <v>9.6673648904566392</v>
      </c>
    </row>
    <row r="12891" spans="1:16" x14ac:dyDescent="0.25">
      <c r="A12891" s="20" t="s">
        <v>19728</v>
      </c>
      <c r="B12891">
        <v>8</v>
      </c>
      <c r="C12891" t="s">
        <v>21822</v>
      </c>
      <c r="D12891" t="s">
        <v>91</v>
      </c>
      <c r="E12891" t="s">
        <v>15983</v>
      </c>
      <c r="F12891" t="s">
        <v>40</v>
      </c>
      <c r="G12891">
        <v>3</v>
      </c>
      <c r="H12891">
        <v>6</v>
      </c>
      <c r="I12891">
        <v>2014</v>
      </c>
      <c r="J12891" t="s">
        <v>51</v>
      </c>
      <c r="K12891">
        <v>1.83</v>
      </c>
      <c r="L12891">
        <v>0.14000000000000001</v>
      </c>
      <c r="M12891" s="54">
        <v>3.52</v>
      </c>
      <c r="N12891">
        <v>145</v>
      </c>
      <c r="O12891" t="s">
        <v>44</v>
      </c>
      <c r="P12891">
        <v>8.3045479853740005</v>
      </c>
    </row>
    <row r="12892" spans="1:16" x14ac:dyDescent="0.25">
      <c r="A12892" s="20" t="s">
        <v>19729</v>
      </c>
      <c r="B12892">
        <v>8</v>
      </c>
      <c r="C12892" t="s">
        <v>21822</v>
      </c>
      <c r="D12892" t="s">
        <v>91</v>
      </c>
      <c r="E12892" t="s">
        <v>15983</v>
      </c>
      <c r="F12892" t="s">
        <v>40</v>
      </c>
      <c r="G12892">
        <v>4</v>
      </c>
      <c r="H12892">
        <v>6</v>
      </c>
      <c r="I12892">
        <v>2014</v>
      </c>
      <c r="J12892" t="s">
        <v>51</v>
      </c>
      <c r="K12892">
        <v>1.97</v>
      </c>
      <c r="L12892">
        <v>0.28199999999999997</v>
      </c>
      <c r="M12892" s="54">
        <v>3.6579999999999999</v>
      </c>
      <c r="N12892">
        <v>170</v>
      </c>
      <c r="O12892" t="s">
        <v>44</v>
      </c>
      <c r="P12892">
        <v>7.6696498884736997</v>
      </c>
    </row>
    <row r="12893" spans="1:16" x14ac:dyDescent="0.25">
      <c r="A12893" s="20" t="s">
        <v>19730</v>
      </c>
      <c r="B12893">
        <v>8</v>
      </c>
      <c r="C12893" t="s">
        <v>21822</v>
      </c>
      <c r="D12893" t="s">
        <v>91</v>
      </c>
      <c r="E12893" t="s">
        <v>15983</v>
      </c>
      <c r="F12893" t="s">
        <v>40</v>
      </c>
      <c r="G12893">
        <v>5</v>
      </c>
      <c r="H12893">
        <v>6</v>
      </c>
      <c r="I12893">
        <v>2014</v>
      </c>
      <c r="J12893" t="s">
        <v>51</v>
      </c>
      <c r="K12893">
        <v>1.41</v>
      </c>
      <c r="L12893">
        <v>0.26700000000000002</v>
      </c>
      <c r="M12893" s="54">
        <v>2.5529999999999999</v>
      </c>
      <c r="N12893">
        <v>389</v>
      </c>
      <c r="O12893" t="s">
        <v>44</v>
      </c>
      <c r="P12893">
        <v>5.0702012656339397</v>
      </c>
    </row>
    <row r="12894" spans="1:16" x14ac:dyDescent="0.25">
      <c r="A12894" s="20" t="s">
        <v>14645</v>
      </c>
      <c r="B12894">
        <v>9</v>
      </c>
      <c r="C12894" t="s">
        <v>21823</v>
      </c>
      <c r="D12894" t="s">
        <v>88</v>
      </c>
      <c r="E12894" t="s">
        <v>92</v>
      </c>
      <c r="F12894" t="s">
        <v>38</v>
      </c>
      <c r="G12894">
        <v>1</v>
      </c>
      <c r="H12894">
        <v>3</v>
      </c>
      <c r="I12894">
        <v>2014</v>
      </c>
      <c r="J12894" t="s">
        <v>52</v>
      </c>
      <c r="K12894" t="s">
        <v>44</v>
      </c>
      <c r="L12894" t="s">
        <v>44</v>
      </c>
      <c r="M12894" s="54" t="s">
        <v>44</v>
      </c>
      <c r="N12894">
        <v>2</v>
      </c>
      <c r="O12894">
        <v>7</v>
      </c>
      <c r="P12894">
        <v>70.710678118654698</v>
      </c>
    </row>
    <row r="12895" spans="1:16" x14ac:dyDescent="0.25">
      <c r="A12895" s="20" t="s">
        <v>14646</v>
      </c>
      <c r="B12895">
        <v>9</v>
      </c>
      <c r="C12895" t="s">
        <v>21823</v>
      </c>
      <c r="D12895" t="s">
        <v>88</v>
      </c>
      <c r="E12895" t="s">
        <v>92</v>
      </c>
      <c r="F12895" t="s">
        <v>38</v>
      </c>
      <c r="G12895">
        <v>2</v>
      </c>
      <c r="H12895">
        <v>3</v>
      </c>
      <c r="I12895">
        <v>2014</v>
      </c>
      <c r="J12895" t="s">
        <v>52</v>
      </c>
      <c r="K12895" t="s">
        <v>44</v>
      </c>
      <c r="L12895" t="s">
        <v>44</v>
      </c>
      <c r="M12895" s="54" t="s">
        <v>44</v>
      </c>
      <c r="N12895">
        <v>22</v>
      </c>
      <c r="O12895">
        <v>32</v>
      </c>
      <c r="P12895">
        <v>21.320071635561</v>
      </c>
    </row>
    <row r="12896" spans="1:16" x14ac:dyDescent="0.25">
      <c r="A12896" s="20" t="s">
        <v>14647</v>
      </c>
      <c r="B12896">
        <v>9</v>
      </c>
      <c r="C12896" t="s">
        <v>21823</v>
      </c>
      <c r="D12896" t="s">
        <v>88</v>
      </c>
      <c r="E12896" t="s">
        <v>92</v>
      </c>
      <c r="F12896" t="s">
        <v>38</v>
      </c>
      <c r="G12896">
        <v>3</v>
      </c>
      <c r="H12896">
        <v>3</v>
      </c>
      <c r="I12896">
        <v>2014</v>
      </c>
      <c r="J12896" t="s">
        <v>52</v>
      </c>
      <c r="K12896" t="s">
        <v>44</v>
      </c>
      <c r="L12896" t="s">
        <v>44</v>
      </c>
      <c r="M12896" s="54" t="s">
        <v>44</v>
      </c>
      <c r="N12896">
        <v>14</v>
      </c>
      <c r="O12896">
        <v>24</v>
      </c>
      <c r="P12896">
        <v>26.726124191242398</v>
      </c>
    </row>
    <row r="12897" spans="1:16" x14ac:dyDescent="0.25">
      <c r="A12897" s="20" t="s">
        <v>14648</v>
      </c>
      <c r="B12897">
        <v>9</v>
      </c>
      <c r="C12897" t="s">
        <v>21823</v>
      </c>
      <c r="D12897" t="s">
        <v>88</v>
      </c>
      <c r="E12897" t="s">
        <v>92</v>
      </c>
      <c r="F12897" t="s">
        <v>38</v>
      </c>
      <c r="G12897">
        <v>4</v>
      </c>
      <c r="H12897">
        <v>3</v>
      </c>
      <c r="I12897">
        <v>2014</v>
      </c>
      <c r="J12897" t="s">
        <v>52</v>
      </c>
      <c r="K12897" t="s">
        <v>44</v>
      </c>
      <c r="L12897" t="s">
        <v>44</v>
      </c>
      <c r="M12897" s="54" t="s">
        <v>44</v>
      </c>
      <c r="N12897">
        <v>38</v>
      </c>
      <c r="O12897">
        <v>78</v>
      </c>
      <c r="P12897">
        <v>16.222142113076298</v>
      </c>
    </row>
    <row r="12898" spans="1:16" x14ac:dyDescent="0.25">
      <c r="A12898" s="20" t="s">
        <v>14649</v>
      </c>
      <c r="B12898">
        <v>9</v>
      </c>
      <c r="C12898" t="s">
        <v>21823</v>
      </c>
      <c r="D12898" t="s">
        <v>88</v>
      </c>
      <c r="E12898" t="s">
        <v>92</v>
      </c>
      <c r="F12898" t="s">
        <v>38</v>
      </c>
      <c r="G12898">
        <v>5</v>
      </c>
      <c r="H12898">
        <v>3</v>
      </c>
      <c r="I12898">
        <v>2014</v>
      </c>
      <c r="J12898" t="s">
        <v>52</v>
      </c>
      <c r="K12898" t="s">
        <v>44</v>
      </c>
      <c r="L12898" t="s">
        <v>44</v>
      </c>
      <c r="M12898" s="54" t="s">
        <v>44</v>
      </c>
      <c r="N12898">
        <v>10</v>
      </c>
      <c r="O12898">
        <v>17</v>
      </c>
      <c r="P12898">
        <v>31.6227766016838</v>
      </c>
    </row>
    <row r="12899" spans="1:16" x14ac:dyDescent="0.25">
      <c r="A12899" s="20" t="s">
        <v>14650</v>
      </c>
      <c r="B12899">
        <v>9</v>
      </c>
      <c r="C12899" t="s">
        <v>21823</v>
      </c>
      <c r="D12899" t="s">
        <v>88</v>
      </c>
      <c r="E12899" t="s">
        <v>92</v>
      </c>
      <c r="F12899" t="s">
        <v>38</v>
      </c>
      <c r="G12899">
        <v>1</v>
      </c>
      <c r="H12899">
        <v>3</v>
      </c>
      <c r="I12899">
        <v>2014</v>
      </c>
      <c r="J12899" t="s">
        <v>34</v>
      </c>
      <c r="K12899">
        <v>87.9</v>
      </c>
      <c r="L12899">
        <v>77.278679391420695</v>
      </c>
      <c r="M12899" s="54">
        <v>101.566067803886</v>
      </c>
      <c r="N12899">
        <v>33</v>
      </c>
      <c r="O12899">
        <v>42</v>
      </c>
      <c r="P12899">
        <v>17.407765595569799</v>
      </c>
    </row>
    <row r="12900" spans="1:16" x14ac:dyDescent="0.25">
      <c r="A12900" s="20" t="s">
        <v>14651</v>
      </c>
      <c r="B12900">
        <v>9</v>
      </c>
      <c r="C12900" t="s">
        <v>21823</v>
      </c>
      <c r="D12900" t="s">
        <v>88</v>
      </c>
      <c r="E12900" t="s">
        <v>92</v>
      </c>
      <c r="F12900" t="s">
        <v>38</v>
      </c>
      <c r="G12900">
        <v>1</v>
      </c>
      <c r="H12900">
        <v>3</v>
      </c>
      <c r="I12900">
        <v>2014</v>
      </c>
      <c r="J12900" t="s">
        <v>53</v>
      </c>
      <c r="K12900" t="s">
        <v>44</v>
      </c>
      <c r="L12900" t="s">
        <v>44</v>
      </c>
      <c r="M12900" s="54" t="s">
        <v>44</v>
      </c>
      <c r="N12900">
        <v>2</v>
      </c>
      <c r="O12900">
        <v>3</v>
      </c>
      <c r="P12900">
        <v>70.710678118654698</v>
      </c>
    </row>
    <row r="12901" spans="1:16" x14ac:dyDescent="0.25">
      <c r="A12901" s="20" t="s">
        <v>14652</v>
      </c>
      <c r="B12901">
        <v>9</v>
      </c>
      <c r="C12901" t="s">
        <v>21823</v>
      </c>
      <c r="D12901" t="s">
        <v>88</v>
      </c>
      <c r="E12901" t="s">
        <v>92</v>
      </c>
      <c r="F12901" t="s">
        <v>38</v>
      </c>
      <c r="G12901">
        <v>2</v>
      </c>
      <c r="H12901">
        <v>3</v>
      </c>
      <c r="I12901">
        <v>2014</v>
      </c>
      <c r="J12901" t="s">
        <v>53</v>
      </c>
      <c r="K12901" t="s">
        <v>44</v>
      </c>
      <c r="L12901" t="s">
        <v>44</v>
      </c>
      <c r="M12901" s="54" t="s">
        <v>44</v>
      </c>
      <c r="N12901">
        <v>42</v>
      </c>
      <c r="O12901">
        <v>51</v>
      </c>
      <c r="P12901">
        <v>15.430334996209201</v>
      </c>
    </row>
    <row r="12902" spans="1:16" x14ac:dyDescent="0.25">
      <c r="A12902" s="20" t="s">
        <v>14653</v>
      </c>
      <c r="B12902">
        <v>9</v>
      </c>
      <c r="C12902" t="s">
        <v>21823</v>
      </c>
      <c r="D12902" t="s">
        <v>88</v>
      </c>
      <c r="E12902" t="s">
        <v>92</v>
      </c>
      <c r="F12902" t="s">
        <v>38</v>
      </c>
      <c r="G12902">
        <v>3</v>
      </c>
      <c r="H12902">
        <v>3</v>
      </c>
      <c r="I12902">
        <v>2014</v>
      </c>
      <c r="J12902" t="s">
        <v>53</v>
      </c>
      <c r="K12902">
        <v>85.2</v>
      </c>
      <c r="L12902">
        <v>70.304384983327395</v>
      </c>
      <c r="M12902" s="54">
        <v>102.842948056466</v>
      </c>
      <c r="N12902">
        <v>78</v>
      </c>
      <c r="O12902">
        <v>93</v>
      </c>
      <c r="P12902">
        <v>11.322770341446001</v>
      </c>
    </row>
    <row r="12903" spans="1:16" x14ac:dyDescent="0.25">
      <c r="A12903" s="20" t="s">
        <v>14654</v>
      </c>
      <c r="B12903">
        <v>9</v>
      </c>
      <c r="C12903" t="s">
        <v>21823</v>
      </c>
      <c r="D12903" t="s">
        <v>88</v>
      </c>
      <c r="E12903" t="s">
        <v>92</v>
      </c>
      <c r="F12903" t="s">
        <v>38</v>
      </c>
      <c r="G12903">
        <v>4</v>
      </c>
      <c r="H12903">
        <v>3</v>
      </c>
      <c r="I12903">
        <v>2014</v>
      </c>
      <c r="J12903" t="s">
        <v>53</v>
      </c>
      <c r="K12903">
        <v>95</v>
      </c>
      <c r="L12903">
        <v>92.907189151594594</v>
      </c>
      <c r="M12903" s="54">
        <v>97.251353926639197</v>
      </c>
      <c r="N12903">
        <v>199</v>
      </c>
      <c r="O12903">
        <v>241</v>
      </c>
      <c r="P12903">
        <v>7.0888120500833596</v>
      </c>
    </row>
    <row r="12904" spans="1:16" x14ac:dyDescent="0.25">
      <c r="A12904" s="20" t="s">
        <v>14655</v>
      </c>
      <c r="B12904">
        <v>9</v>
      </c>
      <c r="C12904" t="s">
        <v>21823</v>
      </c>
      <c r="D12904" t="s">
        <v>88</v>
      </c>
      <c r="E12904" t="s">
        <v>92</v>
      </c>
      <c r="F12904" t="s">
        <v>38</v>
      </c>
      <c r="G12904">
        <v>5</v>
      </c>
      <c r="H12904">
        <v>3</v>
      </c>
      <c r="I12904">
        <v>2014</v>
      </c>
      <c r="J12904" t="s">
        <v>53</v>
      </c>
      <c r="K12904">
        <v>80.599999999999994</v>
      </c>
      <c r="L12904">
        <v>71.997341450824294</v>
      </c>
      <c r="M12904" s="54">
        <v>89.642838632826198</v>
      </c>
      <c r="N12904">
        <v>741</v>
      </c>
      <c r="O12904">
        <v>950</v>
      </c>
      <c r="P12904">
        <v>3.6735917918532199</v>
      </c>
    </row>
    <row r="12905" spans="1:16" x14ac:dyDescent="0.25">
      <c r="A12905" s="20" t="s">
        <v>14656</v>
      </c>
      <c r="B12905">
        <v>9</v>
      </c>
      <c r="C12905" t="s">
        <v>21823</v>
      </c>
      <c r="D12905" t="s">
        <v>88</v>
      </c>
      <c r="E12905" t="s">
        <v>92</v>
      </c>
      <c r="F12905" t="s">
        <v>38</v>
      </c>
      <c r="G12905">
        <v>2</v>
      </c>
      <c r="H12905">
        <v>3</v>
      </c>
      <c r="I12905">
        <v>2014</v>
      </c>
      <c r="J12905" t="s">
        <v>34</v>
      </c>
      <c r="K12905" t="s">
        <v>44</v>
      </c>
      <c r="L12905" t="s">
        <v>44</v>
      </c>
      <c r="M12905" s="54" t="s">
        <v>44</v>
      </c>
      <c r="N12905">
        <v>54</v>
      </c>
      <c r="O12905">
        <v>72</v>
      </c>
      <c r="P12905">
        <v>13.6082763487954</v>
      </c>
    </row>
    <row r="12906" spans="1:16" x14ac:dyDescent="0.25">
      <c r="A12906" s="20" t="s">
        <v>14657</v>
      </c>
      <c r="B12906">
        <v>9</v>
      </c>
      <c r="C12906" t="s">
        <v>21823</v>
      </c>
      <c r="D12906" t="s">
        <v>88</v>
      </c>
      <c r="E12906" t="s">
        <v>92</v>
      </c>
      <c r="F12906" t="s">
        <v>38</v>
      </c>
      <c r="G12906">
        <v>1</v>
      </c>
      <c r="H12906">
        <v>3</v>
      </c>
      <c r="I12906">
        <v>2014</v>
      </c>
      <c r="J12906" t="s">
        <v>54</v>
      </c>
      <c r="K12906" t="s">
        <v>44</v>
      </c>
      <c r="L12906" t="s">
        <v>44</v>
      </c>
      <c r="M12906" s="54" t="s">
        <v>44</v>
      </c>
      <c r="N12906">
        <v>2</v>
      </c>
      <c r="O12906">
        <v>3</v>
      </c>
      <c r="P12906">
        <v>70.710678118654698</v>
      </c>
    </row>
    <row r="12907" spans="1:16" x14ac:dyDescent="0.25">
      <c r="A12907" s="20" t="s">
        <v>14658</v>
      </c>
      <c r="B12907">
        <v>9</v>
      </c>
      <c r="C12907" t="s">
        <v>21823</v>
      </c>
      <c r="D12907" t="s">
        <v>88</v>
      </c>
      <c r="E12907" t="s">
        <v>92</v>
      </c>
      <c r="F12907" t="s">
        <v>38</v>
      </c>
      <c r="G12907">
        <v>2</v>
      </c>
      <c r="H12907">
        <v>3</v>
      </c>
      <c r="I12907">
        <v>2014</v>
      </c>
      <c r="J12907" t="s">
        <v>54</v>
      </c>
      <c r="K12907" t="s">
        <v>44</v>
      </c>
      <c r="L12907" t="s">
        <v>44</v>
      </c>
      <c r="M12907" s="54" t="s">
        <v>44</v>
      </c>
      <c r="N12907">
        <v>5</v>
      </c>
      <c r="O12907">
        <v>9</v>
      </c>
      <c r="P12907">
        <v>44.721359549995803</v>
      </c>
    </row>
    <row r="12908" spans="1:16" x14ac:dyDescent="0.25">
      <c r="A12908" s="20" t="s">
        <v>14659</v>
      </c>
      <c r="B12908">
        <v>9</v>
      </c>
      <c r="C12908" t="s">
        <v>21823</v>
      </c>
      <c r="D12908" t="s">
        <v>88</v>
      </c>
      <c r="E12908" t="s">
        <v>92</v>
      </c>
      <c r="F12908" t="s">
        <v>38</v>
      </c>
      <c r="G12908">
        <v>3</v>
      </c>
      <c r="H12908">
        <v>3</v>
      </c>
      <c r="I12908">
        <v>2014</v>
      </c>
      <c r="J12908" t="s">
        <v>54</v>
      </c>
      <c r="K12908" t="s">
        <v>44</v>
      </c>
      <c r="L12908" t="s">
        <v>44</v>
      </c>
      <c r="M12908" s="54" t="s">
        <v>44</v>
      </c>
      <c r="N12908">
        <v>1</v>
      </c>
      <c r="O12908">
        <v>6</v>
      </c>
      <c r="P12908">
        <v>100</v>
      </c>
    </row>
    <row r="12909" spans="1:16" x14ac:dyDescent="0.25">
      <c r="A12909" s="20" t="s">
        <v>14660</v>
      </c>
      <c r="B12909">
        <v>9</v>
      </c>
      <c r="C12909" t="s">
        <v>21823</v>
      </c>
      <c r="D12909" t="s">
        <v>88</v>
      </c>
      <c r="E12909" t="s">
        <v>92</v>
      </c>
      <c r="F12909" t="s">
        <v>38</v>
      </c>
      <c r="G12909">
        <v>4</v>
      </c>
      <c r="H12909">
        <v>3</v>
      </c>
      <c r="I12909">
        <v>2014</v>
      </c>
      <c r="J12909" t="s">
        <v>54</v>
      </c>
      <c r="K12909" t="s">
        <v>44</v>
      </c>
      <c r="L12909" t="s">
        <v>44</v>
      </c>
      <c r="M12909" s="54" t="s">
        <v>44</v>
      </c>
      <c r="N12909">
        <v>8</v>
      </c>
      <c r="O12909">
        <v>15</v>
      </c>
      <c r="P12909">
        <v>35.355339059327399</v>
      </c>
    </row>
    <row r="12910" spans="1:16" x14ac:dyDescent="0.25">
      <c r="A12910" s="20" t="s">
        <v>14661</v>
      </c>
      <c r="B12910">
        <v>9</v>
      </c>
      <c r="C12910" t="s">
        <v>21823</v>
      </c>
      <c r="D12910" t="s">
        <v>88</v>
      </c>
      <c r="E12910" t="s">
        <v>92</v>
      </c>
      <c r="F12910" t="s">
        <v>38</v>
      </c>
      <c r="G12910">
        <v>5</v>
      </c>
      <c r="H12910">
        <v>3</v>
      </c>
      <c r="I12910">
        <v>2014</v>
      </c>
      <c r="J12910" t="s">
        <v>54</v>
      </c>
      <c r="K12910" t="s">
        <v>44</v>
      </c>
      <c r="L12910" t="s">
        <v>44</v>
      </c>
      <c r="M12910" s="54" t="s">
        <v>44</v>
      </c>
      <c r="N12910">
        <v>4</v>
      </c>
      <c r="O12910">
        <v>4</v>
      </c>
      <c r="P12910">
        <v>50</v>
      </c>
    </row>
    <row r="12911" spans="1:16" x14ac:dyDescent="0.25">
      <c r="A12911" s="20" t="s">
        <v>14662</v>
      </c>
      <c r="B12911">
        <v>9</v>
      </c>
      <c r="C12911" t="s">
        <v>21823</v>
      </c>
      <c r="D12911" t="s">
        <v>88</v>
      </c>
      <c r="E12911" t="s">
        <v>92</v>
      </c>
      <c r="F12911" t="s">
        <v>38</v>
      </c>
      <c r="G12911">
        <v>3</v>
      </c>
      <c r="H12911">
        <v>3</v>
      </c>
      <c r="I12911">
        <v>2014</v>
      </c>
      <c r="J12911" t="s">
        <v>34</v>
      </c>
      <c r="K12911">
        <v>80.5</v>
      </c>
      <c r="L12911">
        <v>70.9196633728628</v>
      </c>
      <c r="M12911" s="54">
        <v>91.723915578595395</v>
      </c>
      <c r="N12911">
        <v>88</v>
      </c>
      <c r="O12911">
        <v>132</v>
      </c>
      <c r="P12911">
        <v>10.6600358177805</v>
      </c>
    </row>
    <row r="12912" spans="1:16" x14ac:dyDescent="0.25">
      <c r="A12912" s="20" t="s">
        <v>14663</v>
      </c>
      <c r="B12912">
        <v>9</v>
      </c>
      <c r="C12912" t="s">
        <v>21823</v>
      </c>
      <c r="D12912" t="s">
        <v>88</v>
      </c>
      <c r="E12912" t="s">
        <v>92</v>
      </c>
      <c r="F12912" t="s">
        <v>38</v>
      </c>
      <c r="G12912">
        <v>1</v>
      </c>
      <c r="H12912">
        <v>3</v>
      </c>
      <c r="I12912">
        <v>2014</v>
      </c>
      <c r="J12912" t="s">
        <v>55</v>
      </c>
      <c r="K12912" t="s">
        <v>44</v>
      </c>
      <c r="L12912" t="s">
        <v>44</v>
      </c>
      <c r="M12912" s="54" t="s">
        <v>44</v>
      </c>
      <c r="N12912">
        <v>18</v>
      </c>
      <c r="O12912">
        <v>33</v>
      </c>
      <c r="P12912">
        <v>23.570226039551599</v>
      </c>
    </row>
    <row r="12913" spans="1:16" x14ac:dyDescent="0.25">
      <c r="A12913" s="20" t="s">
        <v>14664</v>
      </c>
      <c r="B12913">
        <v>9</v>
      </c>
      <c r="C12913" t="s">
        <v>21823</v>
      </c>
      <c r="D12913" t="s">
        <v>88</v>
      </c>
      <c r="E12913" t="s">
        <v>92</v>
      </c>
      <c r="F12913" t="s">
        <v>38</v>
      </c>
      <c r="G12913">
        <v>2</v>
      </c>
      <c r="H12913">
        <v>3</v>
      </c>
      <c r="I12913">
        <v>2014</v>
      </c>
      <c r="J12913" t="s">
        <v>55</v>
      </c>
      <c r="K12913" t="s">
        <v>44</v>
      </c>
      <c r="L12913" t="s">
        <v>44</v>
      </c>
      <c r="M12913" s="54" t="s">
        <v>44</v>
      </c>
      <c r="N12913">
        <v>26</v>
      </c>
      <c r="O12913">
        <v>42</v>
      </c>
      <c r="P12913">
        <v>19.611613513818401</v>
      </c>
    </row>
    <row r="12914" spans="1:16" x14ac:dyDescent="0.25">
      <c r="A12914" s="20" t="s">
        <v>14665</v>
      </c>
      <c r="B12914">
        <v>9</v>
      </c>
      <c r="C12914" t="s">
        <v>21823</v>
      </c>
      <c r="D12914" t="s">
        <v>88</v>
      </c>
      <c r="E12914" t="s">
        <v>92</v>
      </c>
      <c r="F12914" t="s">
        <v>38</v>
      </c>
      <c r="G12914">
        <v>3</v>
      </c>
      <c r="H12914">
        <v>3</v>
      </c>
      <c r="I12914">
        <v>2014</v>
      </c>
      <c r="J12914" t="s">
        <v>55</v>
      </c>
      <c r="K12914">
        <v>83.8</v>
      </c>
      <c r="L12914">
        <v>73.104214020217697</v>
      </c>
      <c r="M12914" s="54">
        <v>97.055079482140101</v>
      </c>
      <c r="N12914">
        <v>49</v>
      </c>
      <c r="O12914">
        <v>84</v>
      </c>
      <c r="P12914">
        <v>14.285714285714301</v>
      </c>
    </row>
    <row r="12915" spans="1:16" x14ac:dyDescent="0.25">
      <c r="A12915" s="20" t="s">
        <v>14666</v>
      </c>
      <c r="B12915">
        <v>9</v>
      </c>
      <c r="C12915" t="s">
        <v>21823</v>
      </c>
      <c r="D12915" t="s">
        <v>88</v>
      </c>
      <c r="E12915" t="s">
        <v>92</v>
      </c>
      <c r="F12915" t="s">
        <v>38</v>
      </c>
      <c r="G12915">
        <v>4</v>
      </c>
      <c r="H12915">
        <v>3</v>
      </c>
      <c r="I12915">
        <v>2014</v>
      </c>
      <c r="J12915" t="s">
        <v>55</v>
      </c>
      <c r="K12915">
        <v>67.400000000000006</v>
      </c>
      <c r="L12915">
        <v>53.945100237685502</v>
      </c>
      <c r="M12915" s="54">
        <v>83.730556280925796</v>
      </c>
      <c r="N12915">
        <v>57</v>
      </c>
      <c r="O12915">
        <v>108</v>
      </c>
      <c r="P12915">
        <v>13.245323570650401</v>
      </c>
    </row>
    <row r="12916" spans="1:16" x14ac:dyDescent="0.25">
      <c r="A12916" s="20" t="s">
        <v>14667</v>
      </c>
      <c r="B12916">
        <v>9</v>
      </c>
      <c r="C12916" t="s">
        <v>21823</v>
      </c>
      <c r="D12916" t="s">
        <v>88</v>
      </c>
      <c r="E12916" t="s">
        <v>92</v>
      </c>
      <c r="F12916" t="s">
        <v>38</v>
      </c>
      <c r="G12916">
        <v>5</v>
      </c>
      <c r="H12916">
        <v>3</v>
      </c>
      <c r="I12916">
        <v>2014</v>
      </c>
      <c r="J12916" t="s">
        <v>55</v>
      </c>
      <c r="K12916">
        <v>53.2</v>
      </c>
      <c r="L12916">
        <v>44.578312696485199</v>
      </c>
      <c r="M12916" s="54">
        <v>64.129637062107307</v>
      </c>
      <c r="N12916">
        <v>38</v>
      </c>
      <c r="O12916">
        <v>83</v>
      </c>
      <c r="P12916">
        <v>16.222142113076298</v>
      </c>
    </row>
    <row r="12917" spans="1:16" x14ac:dyDescent="0.25">
      <c r="A12917" s="20" t="s">
        <v>14668</v>
      </c>
      <c r="B12917">
        <v>9</v>
      </c>
      <c r="C12917" t="s">
        <v>21823</v>
      </c>
      <c r="D12917" t="s">
        <v>88</v>
      </c>
      <c r="E12917" t="s">
        <v>92</v>
      </c>
      <c r="F12917" t="s">
        <v>38</v>
      </c>
      <c r="G12917">
        <v>4</v>
      </c>
      <c r="H12917">
        <v>3</v>
      </c>
      <c r="I12917">
        <v>2014</v>
      </c>
      <c r="J12917" t="s">
        <v>34</v>
      </c>
      <c r="K12917" t="s">
        <v>44</v>
      </c>
      <c r="L12917" t="s">
        <v>44</v>
      </c>
      <c r="M12917" s="54" t="s">
        <v>44</v>
      </c>
      <c r="N12917">
        <v>49</v>
      </c>
      <c r="O12917">
        <v>77</v>
      </c>
      <c r="P12917">
        <v>14.285714285714301</v>
      </c>
    </row>
    <row r="12918" spans="1:16" x14ac:dyDescent="0.25">
      <c r="A12918" s="20" t="s">
        <v>14669</v>
      </c>
      <c r="B12918">
        <v>9</v>
      </c>
      <c r="C12918" t="s">
        <v>21823</v>
      </c>
      <c r="D12918" t="s">
        <v>88</v>
      </c>
      <c r="E12918" t="s">
        <v>92</v>
      </c>
      <c r="F12918" t="s">
        <v>38</v>
      </c>
      <c r="G12918">
        <v>1</v>
      </c>
      <c r="H12918">
        <v>3</v>
      </c>
      <c r="I12918">
        <v>2014</v>
      </c>
      <c r="J12918" t="s">
        <v>56</v>
      </c>
      <c r="K12918" t="s">
        <v>44</v>
      </c>
      <c r="L12918" t="s">
        <v>44</v>
      </c>
      <c r="M12918" s="54" t="s">
        <v>44</v>
      </c>
      <c r="N12918">
        <v>5</v>
      </c>
      <c r="O12918">
        <v>5</v>
      </c>
      <c r="P12918">
        <v>44.721359549995803</v>
      </c>
    </row>
    <row r="12919" spans="1:16" x14ac:dyDescent="0.25">
      <c r="A12919" s="20" t="s">
        <v>14670</v>
      </c>
      <c r="B12919">
        <v>9</v>
      </c>
      <c r="C12919" t="s">
        <v>21823</v>
      </c>
      <c r="D12919" t="s">
        <v>88</v>
      </c>
      <c r="E12919" t="s">
        <v>92</v>
      </c>
      <c r="F12919" t="s">
        <v>38</v>
      </c>
      <c r="G12919">
        <v>2</v>
      </c>
      <c r="H12919">
        <v>3</v>
      </c>
      <c r="I12919">
        <v>2014</v>
      </c>
      <c r="J12919" t="s">
        <v>56</v>
      </c>
      <c r="K12919" t="s">
        <v>44</v>
      </c>
      <c r="L12919" t="s">
        <v>44</v>
      </c>
      <c r="M12919" s="54" t="s">
        <v>44</v>
      </c>
      <c r="N12919">
        <v>13</v>
      </c>
      <c r="O12919">
        <v>29</v>
      </c>
      <c r="P12919">
        <v>27.735009811261499</v>
      </c>
    </row>
    <row r="12920" spans="1:16" x14ac:dyDescent="0.25">
      <c r="A12920" s="20" t="s">
        <v>14671</v>
      </c>
      <c r="B12920">
        <v>9</v>
      </c>
      <c r="C12920" t="s">
        <v>21823</v>
      </c>
      <c r="D12920" t="s">
        <v>88</v>
      </c>
      <c r="E12920" t="s">
        <v>92</v>
      </c>
      <c r="F12920" t="s">
        <v>38</v>
      </c>
      <c r="G12920">
        <v>3</v>
      </c>
      <c r="H12920">
        <v>3</v>
      </c>
      <c r="I12920">
        <v>2014</v>
      </c>
      <c r="J12920" t="s">
        <v>56</v>
      </c>
      <c r="K12920">
        <v>23.7</v>
      </c>
      <c r="L12920">
        <v>9.6065841617739505</v>
      </c>
      <c r="M12920" s="54">
        <v>40.989012654195399</v>
      </c>
      <c r="N12920">
        <v>54</v>
      </c>
      <c r="O12920">
        <v>82</v>
      </c>
      <c r="P12920">
        <v>13.6082763487954</v>
      </c>
    </row>
    <row r="12921" spans="1:16" x14ac:dyDescent="0.25">
      <c r="A12921" s="20" t="s">
        <v>14672</v>
      </c>
      <c r="B12921">
        <v>9</v>
      </c>
      <c r="C12921" t="s">
        <v>21823</v>
      </c>
      <c r="D12921" t="s">
        <v>88</v>
      </c>
      <c r="E12921" t="s">
        <v>92</v>
      </c>
      <c r="F12921" t="s">
        <v>38</v>
      </c>
      <c r="G12921">
        <v>4</v>
      </c>
      <c r="H12921">
        <v>3</v>
      </c>
      <c r="I12921">
        <v>2014</v>
      </c>
      <c r="J12921" t="s">
        <v>56</v>
      </c>
      <c r="K12921" t="s">
        <v>44</v>
      </c>
      <c r="L12921" t="s">
        <v>44</v>
      </c>
      <c r="M12921" s="54" t="s">
        <v>44</v>
      </c>
      <c r="N12921">
        <v>22</v>
      </c>
      <c r="O12921">
        <v>37</v>
      </c>
      <c r="P12921">
        <v>21.320071635561</v>
      </c>
    </row>
    <row r="12922" spans="1:16" x14ac:dyDescent="0.25">
      <c r="A12922" s="20" t="s">
        <v>14673</v>
      </c>
      <c r="B12922">
        <v>9</v>
      </c>
      <c r="C12922" t="s">
        <v>21823</v>
      </c>
      <c r="D12922" t="s">
        <v>88</v>
      </c>
      <c r="E12922" t="s">
        <v>92</v>
      </c>
      <c r="F12922" t="s">
        <v>38</v>
      </c>
      <c r="G12922">
        <v>5</v>
      </c>
      <c r="H12922">
        <v>3</v>
      </c>
      <c r="I12922">
        <v>2014</v>
      </c>
      <c r="J12922" t="s">
        <v>56</v>
      </c>
      <c r="K12922">
        <v>57.8</v>
      </c>
      <c r="L12922">
        <v>36.215238036657702</v>
      </c>
      <c r="M12922" s="54">
        <v>81.105443898307001</v>
      </c>
      <c r="N12922">
        <v>339</v>
      </c>
      <c r="O12922">
        <v>502</v>
      </c>
      <c r="P12922">
        <v>5.4312544659356803</v>
      </c>
    </row>
    <row r="12923" spans="1:16" x14ac:dyDescent="0.25">
      <c r="A12923" s="20" t="s">
        <v>14674</v>
      </c>
      <c r="B12923">
        <v>9</v>
      </c>
      <c r="C12923" t="s">
        <v>21823</v>
      </c>
      <c r="D12923" t="s">
        <v>88</v>
      </c>
      <c r="E12923" t="s">
        <v>92</v>
      </c>
      <c r="F12923" t="s">
        <v>38</v>
      </c>
      <c r="G12923">
        <v>5</v>
      </c>
      <c r="H12923">
        <v>3</v>
      </c>
      <c r="I12923">
        <v>2014</v>
      </c>
      <c r="J12923" t="s">
        <v>34</v>
      </c>
      <c r="K12923" t="s">
        <v>44</v>
      </c>
      <c r="L12923" t="s">
        <v>44</v>
      </c>
      <c r="M12923" s="54" t="s">
        <v>44</v>
      </c>
      <c r="N12923">
        <v>186</v>
      </c>
      <c r="O12923">
        <v>250</v>
      </c>
      <c r="P12923">
        <v>7.3323557510676602</v>
      </c>
    </row>
    <row r="12924" spans="1:16" x14ac:dyDescent="0.25">
      <c r="A12924" s="20" t="s">
        <v>14675</v>
      </c>
      <c r="B12924">
        <v>9</v>
      </c>
      <c r="C12924" t="s">
        <v>21823</v>
      </c>
      <c r="D12924" t="s">
        <v>88</v>
      </c>
      <c r="E12924" t="s">
        <v>92</v>
      </c>
      <c r="F12924" t="s">
        <v>38</v>
      </c>
      <c r="G12924">
        <v>1</v>
      </c>
      <c r="H12924">
        <v>3</v>
      </c>
      <c r="I12924">
        <v>2014</v>
      </c>
      <c r="J12924" t="s">
        <v>57</v>
      </c>
      <c r="K12924" t="s">
        <v>44</v>
      </c>
      <c r="L12924" t="s">
        <v>44</v>
      </c>
      <c r="M12924" s="54" t="s">
        <v>44</v>
      </c>
      <c r="N12924">
        <v>8</v>
      </c>
      <c r="O12924">
        <v>13</v>
      </c>
      <c r="P12924">
        <v>35.355339059327399</v>
      </c>
    </row>
    <row r="12925" spans="1:16" x14ac:dyDescent="0.25">
      <c r="A12925" s="20" t="s">
        <v>14676</v>
      </c>
      <c r="B12925">
        <v>9</v>
      </c>
      <c r="C12925" t="s">
        <v>21823</v>
      </c>
      <c r="D12925" t="s">
        <v>88</v>
      </c>
      <c r="E12925" t="s">
        <v>92</v>
      </c>
      <c r="F12925" t="s">
        <v>38</v>
      </c>
      <c r="G12925">
        <v>2</v>
      </c>
      <c r="H12925">
        <v>3</v>
      </c>
      <c r="I12925">
        <v>2014</v>
      </c>
      <c r="J12925" t="s">
        <v>57</v>
      </c>
      <c r="K12925" t="s">
        <v>44</v>
      </c>
      <c r="L12925" t="s">
        <v>44</v>
      </c>
      <c r="M12925" s="54" t="s">
        <v>44</v>
      </c>
      <c r="N12925">
        <v>7</v>
      </c>
      <c r="O12925">
        <v>13</v>
      </c>
      <c r="P12925">
        <v>37.796447300922701</v>
      </c>
    </row>
    <row r="12926" spans="1:16" x14ac:dyDescent="0.25">
      <c r="A12926" s="20" t="s">
        <v>14677</v>
      </c>
      <c r="B12926">
        <v>9</v>
      </c>
      <c r="C12926" t="s">
        <v>21823</v>
      </c>
      <c r="D12926" t="s">
        <v>88</v>
      </c>
      <c r="E12926" t="s">
        <v>92</v>
      </c>
      <c r="F12926" t="s">
        <v>38</v>
      </c>
      <c r="G12926">
        <v>3</v>
      </c>
      <c r="H12926">
        <v>3</v>
      </c>
      <c r="I12926">
        <v>2014</v>
      </c>
      <c r="J12926" t="s">
        <v>57</v>
      </c>
      <c r="K12926" t="s">
        <v>44</v>
      </c>
      <c r="L12926" t="s">
        <v>44</v>
      </c>
      <c r="M12926" s="54" t="s">
        <v>44</v>
      </c>
      <c r="N12926">
        <v>25</v>
      </c>
      <c r="O12926">
        <v>63</v>
      </c>
      <c r="P12926">
        <v>20</v>
      </c>
    </row>
    <row r="12927" spans="1:16" x14ac:dyDescent="0.25">
      <c r="A12927" s="20" t="s">
        <v>14678</v>
      </c>
      <c r="B12927">
        <v>9</v>
      </c>
      <c r="C12927" t="s">
        <v>21823</v>
      </c>
      <c r="D12927" t="s">
        <v>88</v>
      </c>
      <c r="E12927" t="s">
        <v>92</v>
      </c>
      <c r="F12927" t="s">
        <v>38</v>
      </c>
      <c r="G12927">
        <v>4</v>
      </c>
      <c r="H12927">
        <v>3</v>
      </c>
      <c r="I12927">
        <v>2014</v>
      </c>
      <c r="J12927" t="s">
        <v>57</v>
      </c>
      <c r="K12927" t="s">
        <v>44</v>
      </c>
      <c r="L12927" t="s">
        <v>44</v>
      </c>
      <c r="M12927" s="54" t="s">
        <v>44</v>
      </c>
      <c r="N12927">
        <v>36</v>
      </c>
      <c r="O12927">
        <v>84</v>
      </c>
      <c r="P12927">
        <v>16.6666666666667</v>
      </c>
    </row>
    <row r="12928" spans="1:16" x14ac:dyDescent="0.25">
      <c r="A12928" s="20" t="s">
        <v>14679</v>
      </c>
      <c r="B12928">
        <v>9</v>
      </c>
      <c r="C12928" t="s">
        <v>21823</v>
      </c>
      <c r="D12928" t="s">
        <v>88</v>
      </c>
      <c r="E12928" t="s">
        <v>92</v>
      </c>
      <c r="F12928" t="s">
        <v>38</v>
      </c>
      <c r="G12928">
        <v>5</v>
      </c>
      <c r="H12928">
        <v>3</v>
      </c>
      <c r="I12928">
        <v>2014</v>
      </c>
      <c r="J12928" t="s">
        <v>57</v>
      </c>
      <c r="K12928">
        <v>51.5</v>
      </c>
      <c r="L12928">
        <v>46.013582262744897</v>
      </c>
      <c r="M12928" s="54">
        <v>58.114746660041099</v>
      </c>
      <c r="N12928">
        <v>67</v>
      </c>
      <c r="O12928">
        <v>146</v>
      </c>
      <c r="P12928">
        <v>12.2169444356305</v>
      </c>
    </row>
    <row r="12929" spans="1:16" x14ac:dyDescent="0.25">
      <c r="A12929" s="20" t="s">
        <v>14680</v>
      </c>
      <c r="B12929">
        <v>9</v>
      </c>
      <c r="C12929" t="s">
        <v>21823</v>
      </c>
      <c r="D12929" t="s">
        <v>88</v>
      </c>
      <c r="E12929" t="s">
        <v>92</v>
      </c>
      <c r="F12929" t="s">
        <v>38</v>
      </c>
      <c r="G12929">
        <v>1</v>
      </c>
      <c r="H12929">
        <v>3</v>
      </c>
      <c r="I12929">
        <v>2014</v>
      </c>
      <c r="J12929" t="s">
        <v>58</v>
      </c>
      <c r="K12929" t="s">
        <v>44</v>
      </c>
      <c r="L12929" t="s">
        <v>44</v>
      </c>
      <c r="M12929" s="54" t="s">
        <v>44</v>
      </c>
      <c r="N12929">
        <v>26</v>
      </c>
      <c r="O12929">
        <v>43</v>
      </c>
      <c r="P12929">
        <v>19.611613513818401</v>
      </c>
    </row>
    <row r="12930" spans="1:16" x14ac:dyDescent="0.25">
      <c r="A12930" s="20" t="s">
        <v>14681</v>
      </c>
      <c r="B12930">
        <v>9</v>
      </c>
      <c r="C12930" t="s">
        <v>21823</v>
      </c>
      <c r="D12930" t="s">
        <v>88</v>
      </c>
      <c r="E12930" t="s">
        <v>92</v>
      </c>
      <c r="F12930" t="s">
        <v>38</v>
      </c>
      <c r="G12930">
        <v>2</v>
      </c>
      <c r="H12930">
        <v>3</v>
      </c>
      <c r="I12930">
        <v>2014</v>
      </c>
      <c r="J12930" t="s">
        <v>58</v>
      </c>
      <c r="K12930">
        <v>45.1</v>
      </c>
      <c r="L12930">
        <v>34.622596710550297</v>
      </c>
      <c r="M12930" s="54">
        <v>58.966402552791102</v>
      </c>
      <c r="N12930">
        <v>30</v>
      </c>
      <c r="O12930">
        <v>54</v>
      </c>
      <c r="P12930">
        <v>18.257418583505501</v>
      </c>
    </row>
    <row r="12931" spans="1:16" x14ac:dyDescent="0.25">
      <c r="A12931" s="20" t="s">
        <v>14682</v>
      </c>
      <c r="B12931">
        <v>9</v>
      </c>
      <c r="C12931" t="s">
        <v>21823</v>
      </c>
      <c r="D12931" t="s">
        <v>88</v>
      </c>
      <c r="E12931" t="s">
        <v>92</v>
      </c>
      <c r="F12931" t="s">
        <v>38</v>
      </c>
      <c r="G12931">
        <v>3</v>
      </c>
      <c r="H12931">
        <v>3</v>
      </c>
      <c r="I12931">
        <v>2014</v>
      </c>
      <c r="J12931" t="s">
        <v>58</v>
      </c>
      <c r="K12931" t="s">
        <v>44</v>
      </c>
      <c r="L12931" t="s">
        <v>44</v>
      </c>
      <c r="M12931" s="54" t="s">
        <v>44</v>
      </c>
      <c r="N12931">
        <v>116</v>
      </c>
      <c r="O12931">
        <v>198</v>
      </c>
      <c r="P12931">
        <v>9.2847669088525908</v>
      </c>
    </row>
    <row r="12932" spans="1:16" x14ac:dyDescent="0.25">
      <c r="A12932" s="20" t="s">
        <v>14683</v>
      </c>
      <c r="B12932">
        <v>9</v>
      </c>
      <c r="C12932" t="s">
        <v>21823</v>
      </c>
      <c r="D12932" t="s">
        <v>88</v>
      </c>
      <c r="E12932" t="s">
        <v>92</v>
      </c>
      <c r="F12932" t="s">
        <v>38</v>
      </c>
      <c r="G12932">
        <v>4</v>
      </c>
      <c r="H12932">
        <v>3</v>
      </c>
      <c r="I12932">
        <v>2014</v>
      </c>
      <c r="J12932" t="s">
        <v>58</v>
      </c>
      <c r="K12932" t="s">
        <v>44</v>
      </c>
      <c r="L12932" t="s">
        <v>44</v>
      </c>
      <c r="M12932" s="54" t="s">
        <v>44</v>
      </c>
      <c r="N12932">
        <v>239</v>
      </c>
      <c r="O12932">
        <v>413</v>
      </c>
      <c r="P12932">
        <v>6.46846227353151</v>
      </c>
    </row>
    <row r="12933" spans="1:16" x14ac:dyDescent="0.25">
      <c r="A12933" s="20" t="s">
        <v>14684</v>
      </c>
      <c r="B12933">
        <v>9</v>
      </c>
      <c r="C12933" t="s">
        <v>21823</v>
      </c>
      <c r="D12933" t="s">
        <v>88</v>
      </c>
      <c r="E12933" t="s">
        <v>92</v>
      </c>
      <c r="F12933" t="s">
        <v>38</v>
      </c>
      <c r="G12933">
        <v>5</v>
      </c>
      <c r="H12933">
        <v>3</v>
      </c>
      <c r="I12933">
        <v>2014</v>
      </c>
      <c r="J12933" t="s">
        <v>58</v>
      </c>
      <c r="K12933">
        <v>55.5</v>
      </c>
      <c r="L12933">
        <v>40.377696765124398</v>
      </c>
      <c r="M12933" s="54">
        <v>71.789157199284702</v>
      </c>
      <c r="N12933">
        <v>441</v>
      </c>
      <c r="O12933">
        <v>803</v>
      </c>
      <c r="P12933">
        <v>4.7619047619047601</v>
      </c>
    </row>
    <row r="12934" spans="1:16" x14ac:dyDescent="0.25">
      <c r="A12934" s="20" t="s">
        <v>14685</v>
      </c>
      <c r="B12934">
        <v>9</v>
      </c>
      <c r="C12934" t="s">
        <v>21823</v>
      </c>
      <c r="D12934" t="s">
        <v>88</v>
      </c>
      <c r="E12934" t="s">
        <v>92</v>
      </c>
      <c r="F12934" t="s">
        <v>38</v>
      </c>
      <c r="G12934">
        <v>1</v>
      </c>
      <c r="H12934">
        <v>3</v>
      </c>
      <c r="I12934">
        <v>2014</v>
      </c>
      <c r="J12934" t="s">
        <v>59</v>
      </c>
      <c r="K12934" t="s">
        <v>44</v>
      </c>
      <c r="L12934" t="s">
        <v>44</v>
      </c>
      <c r="M12934" s="54" t="s">
        <v>44</v>
      </c>
      <c r="N12934">
        <v>3</v>
      </c>
      <c r="O12934">
        <v>9</v>
      </c>
      <c r="P12934">
        <v>57.735026918962603</v>
      </c>
    </row>
    <row r="12935" spans="1:16" x14ac:dyDescent="0.25">
      <c r="A12935" s="20" t="s">
        <v>14686</v>
      </c>
      <c r="B12935">
        <v>9</v>
      </c>
      <c r="C12935" t="s">
        <v>21823</v>
      </c>
      <c r="D12935" t="s">
        <v>88</v>
      </c>
      <c r="E12935" t="s">
        <v>92</v>
      </c>
      <c r="F12935" t="s">
        <v>38</v>
      </c>
      <c r="G12935">
        <v>2</v>
      </c>
      <c r="H12935">
        <v>3</v>
      </c>
      <c r="I12935">
        <v>2014</v>
      </c>
      <c r="J12935" t="s">
        <v>59</v>
      </c>
      <c r="K12935" t="s">
        <v>44</v>
      </c>
      <c r="L12935" t="s">
        <v>44</v>
      </c>
      <c r="M12935" s="54" t="s">
        <v>44</v>
      </c>
      <c r="N12935">
        <v>3</v>
      </c>
      <c r="O12935">
        <v>9</v>
      </c>
      <c r="P12935">
        <v>57.735026918962603</v>
      </c>
    </row>
    <row r="12936" spans="1:16" x14ac:dyDescent="0.25">
      <c r="A12936" s="20" t="s">
        <v>14687</v>
      </c>
      <c r="B12936">
        <v>9</v>
      </c>
      <c r="C12936" t="s">
        <v>21823</v>
      </c>
      <c r="D12936" t="s">
        <v>88</v>
      </c>
      <c r="E12936" t="s">
        <v>92</v>
      </c>
      <c r="F12936" t="s">
        <v>38</v>
      </c>
      <c r="G12936">
        <v>3</v>
      </c>
      <c r="H12936">
        <v>3</v>
      </c>
      <c r="I12936">
        <v>2014</v>
      </c>
      <c r="J12936" t="s">
        <v>59</v>
      </c>
      <c r="K12936" t="s">
        <v>44</v>
      </c>
      <c r="L12936" t="s">
        <v>44</v>
      </c>
      <c r="M12936" s="54" t="s">
        <v>44</v>
      </c>
      <c r="N12936">
        <v>7</v>
      </c>
      <c r="O12936">
        <v>14</v>
      </c>
      <c r="P12936">
        <v>37.796447300922701</v>
      </c>
    </row>
    <row r="12937" spans="1:16" x14ac:dyDescent="0.25">
      <c r="A12937" s="20" t="s">
        <v>14688</v>
      </c>
      <c r="B12937">
        <v>9</v>
      </c>
      <c r="C12937" t="s">
        <v>21823</v>
      </c>
      <c r="D12937" t="s">
        <v>88</v>
      </c>
      <c r="E12937" t="s">
        <v>92</v>
      </c>
      <c r="F12937" t="s">
        <v>38</v>
      </c>
      <c r="G12937">
        <v>4</v>
      </c>
      <c r="H12937">
        <v>3</v>
      </c>
      <c r="I12937">
        <v>2014</v>
      </c>
      <c r="J12937" t="s">
        <v>59</v>
      </c>
      <c r="K12937" t="s">
        <v>44</v>
      </c>
      <c r="L12937" t="s">
        <v>44</v>
      </c>
      <c r="M12937" s="54" t="s">
        <v>44</v>
      </c>
      <c r="N12937">
        <v>27</v>
      </c>
      <c r="O12937">
        <v>66</v>
      </c>
      <c r="P12937">
        <v>19.245008972987499</v>
      </c>
    </row>
    <row r="12938" spans="1:16" x14ac:dyDescent="0.25">
      <c r="A12938" s="20" t="s">
        <v>14689</v>
      </c>
      <c r="B12938">
        <v>9</v>
      </c>
      <c r="C12938" t="s">
        <v>21823</v>
      </c>
      <c r="D12938" t="s">
        <v>88</v>
      </c>
      <c r="E12938" t="s">
        <v>92</v>
      </c>
      <c r="F12938" t="s">
        <v>38</v>
      </c>
      <c r="G12938">
        <v>5</v>
      </c>
      <c r="H12938">
        <v>3</v>
      </c>
      <c r="I12938">
        <v>2014</v>
      </c>
      <c r="J12938" t="s">
        <v>59</v>
      </c>
      <c r="K12938" t="s">
        <v>44</v>
      </c>
      <c r="L12938" t="s">
        <v>44</v>
      </c>
      <c r="M12938" s="54" t="s">
        <v>44</v>
      </c>
      <c r="N12938">
        <v>19</v>
      </c>
      <c r="O12938">
        <v>39</v>
      </c>
      <c r="P12938">
        <v>22.941573387056199</v>
      </c>
    </row>
    <row r="12939" spans="1:16" x14ac:dyDescent="0.25">
      <c r="A12939" s="20" t="s">
        <v>14690</v>
      </c>
      <c r="B12939">
        <v>9</v>
      </c>
      <c r="C12939" t="s">
        <v>21823</v>
      </c>
      <c r="D12939" t="s">
        <v>88</v>
      </c>
      <c r="E12939" t="s">
        <v>92</v>
      </c>
      <c r="F12939" t="s">
        <v>38</v>
      </c>
      <c r="G12939">
        <v>1</v>
      </c>
      <c r="H12939">
        <v>3</v>
      </c>
      <c r="I12939">
        <v>2014</v>
      </c>
      <c r="J12939" t="s">
        <v>60</v>
      </c>
      <c r="K12939">
        <v>42.2</v>
      </c>
      <c r="L12939">
        <v>31.369595127445901</v>
      </c>
      <c r="M12939" s="54">
        <v>55.747432035779397</v>
      </c>
      <c r="N12939">
        <v>45</v>
      </c>
      <c r="O12939">
        <v>72</v>
      </c>
      <c r="P12939">
        <v>14.907119849998599</v>
      </c>
    </row>
    <row r="12940" spans="1:16" x14ac:dyDescent="0.25">
      <c r="A12940" s="20" t="s">
        <v>14691</v>
      </c>
      <c r="B12940">
        <v>9</v>
      </c>
      <c r="C12940" t="s">
        <v>21823</v>
      </c>
      <c r="D12940" t="s">
        <v>88</v>
      </c>
      <c r="E12940" t="s">
        <v>92</v>
      </c>
      <c r="F12940" t="s">
        <v>38</v>
      </c>
      <c r="G12940">
        <v>2</v>
      </c>
      <c r="H12940">
        <v>3</v>
      </c>
      <c r="I12940">
        <v>2014</v>
      </c>
      <c r="J12940" t="s">
        <v>60</v>
      </c>
      <c r="K12940">
        <v>72.7</v>
      </c>
      <c r="L12940">
        <v>53.037634218262902</v>
      </c>
      <c r="M12940" s="54">
        <v>96.721069296169802</v>
      </c>
      <c r="N12940">
        <v>57</v>
      </c>
      <c r="O12940">
        <v>94</v>
      </c>
      <c r="P12940">
        <v>13.245323570650401</v>
      </c>
    </row>
    <row r="12941" spans="1:16" x14ac:dyDescent="0.25">
      <c r="A12941" s="20" t="s">
        <v>14692</v>
      </c>
      <c r="B12941">
        <v>9</v>
      </c>
      <c r="C12941" t="s">
        <v>21823</v>
      </c>
      <c r="D12941" t="s">
        <v>88</v>
      </c>
      <c r="E12941" t="s">
        <v>92</v>
      </c>
      <c r="F12941" t="s">
        <v>38</v>
      </c>
      <c r="G12941">
        <v>3</v>
      </c>
      <c r="H12941">
        <v>3</v>
      </c>
      <c r="I12941">
        <v>2014</v>
      </c>
      <c r="J12941" t="s">
        <v>60</v>
      </c>
      <c r="K12941" t="s">
        <v>44</v>
      </c>
      <c r="L12941" t="s">
        <v>44</v>
      </c>
      <c r="M12941" s="54" t="s">
        <v>44</v>
      </c>
      <c r="N12941">
        <v>108</v>
      </c>
      <c r="O12941">
        <v>164</v>
      </c>
      <c r="P12941">
        <v>9.6225044864937601</v>
      </c>
    </row>
    <row r="12942" spans="1:16" x14ac:dyDescent="0.25">
      <c r="A12942" s="20" t="s">
        <v>14693</v>
      </c>
      <c r="B12942">
        <v>9</v>
      </c>
      <c r="C12942" t="s">
        <v>21823</v>
      </c>
      <c r="D12942" t="s">
        <v>88</v>
      </c>
      <c r="E12942" t="s">
        <v>92</v>
      </c>
      <c r="F12942" t="s">
        <v>38</v>
      </c>
      <c r="G12942">
        <v>4</v>
      </c>
      <c r="H12942">
        <v>3</v>
      </c>
      <c r="I12942">
        <v>2014</v>
      </c>
      <c r="J12942" t="s">
        <v>60</v>
      </c>
      <c r="K12942">
        <v>77.2</v>
      </c>
      <c r="L12942">
        <v>69.553805398105197</v>
      </c>
      <c r="M12942" s="54">
        <v>86.077840888153403</v>
      </c>
      <c r="N12942">
        <v>115</v>
      </c>
      <c r="O12942">
        <v>190</v>
      </c>
      <c r="P12942">
        <v>9.3250480824031392</v>
      </c>
    </row>
    <row r="12943" spans="1:16" x14ac:dyDescent="0.25">
      <c r="A12943" s="20" t="s">
        <v>14694</v>
      </c>
      <c r="B12943">
        <v>9</v>
      </c>
      <c r="C12943" t="s">
        <v>21823</v>
      </c>
      <c r="D12943" t="s">
        <v>88</v>
      </c>
      <c r="E12943" t="s">
        <v>92</v>
      </c>
      <c r="F12943" t="s">
        <v>38</v>
      </c>
      <c r="G12943">
        <v>5</v>
      </c>
      <c r="H12943">
        <v>3</v>
      </c>
      <c r="I12943">
        <v>2014</v>
      </c>
      <c r="J12943" t="s">
        <v>60</v>
      </c>
      <c r="K12943" t="s">
        <v>44</v>
      </c>
      <c r="L12943" t="s">
        <v>44</v>
      </c>
      <c r="M12943" s="54" t="s">
        <v>44</v>
      </c>
      <c r="N12943">
        <v>95</v>
      </c>
      <c r="O12943">
        <v>137</v>
      </c>
      <c r="P12943">
        <v>10.259783520851499</v>
      </c>
    </row>
    <row r="12944" spans="1:16" x14ac:dyDescent="0.25">
      <c r="A12944" s="20" t="s">
        <v>14695</v>
      </c>
      <c r="B12944">
        <v>9</v>
      </c>
      <c r="C12944" t="s">
        <v>21823</v>
      </c>
      <c r="D12944" t="s">
        <v>88</v>
      </c>
      <c r="E12944" t="s">
        <v>92</v>
      </c>
      <c r="F12944" t="s">
        <v>38</v>
      </c>
      <c r="G12944">
        <v>1</v>
      </c>
      <c r="H12944">
        <v>3</v>
      </c>
      <c r="I12944">
        <v>2014</v>
      </c>
      <c r="J12944" t="s">
        <v>61</v>
      </c>
      <c r="K12944" t="s">
        <v>44</v>
      </c>
      <c r="L12944" t="s">
        <v>44</v>
      </c>
      <c r="M12944" s="54" t="s">
        <v>44</v>
      </c>
      <c r="N12944">
        <v>0</v>
      </c>
      <c r="O12944">
        <v>1</v>
      </c>
      <c r="P12944" t="s">
        <v>11517</v>
      </c>
    </row>
    <row r="12945" spans="1:16" x14ac:dyDescent="0.25">
      <c r="A12945" s="20" t="s">
        <v>14696</v>
      </c>
      <c r="B12945">
        <v>9</v>
      </c>
      <c r="C12945" t="s">
        <v>21823</v>
      </c>
      <c r="D12945" t="s">
        <v>88</v>
      </c>
      <c r="E12945" t="s">
        <v>92</v>
      </c>
      <c r="F12945" t="s">
        <v>38</v>
      </c>
      <c r="G12945">
        <v>2</v>
      </c>
      <c r="H12945">
        <v>3</v>
      </c>
      <c r="I12945">
        <v>2014</v>
      </c>
      <c r="J12945" t="s">
        <v>61</v>
      </c>
      <c r="K12945" t="s">
        <v>44</v>
      </c>
      <c r="L12945" t="s">
        <v>44</v>
      </c>
      <c r="M12945" s="54" t="s">
        <v>44</v>
      </c>
      <c r="N12945">
        <v>1</v>
      </c>
      <c r="O12945">
        <v>3</v>
      </c>
      <c r="P12945">
        <v>100</v>
      </c>
    </row>
    <row r="12946" spans="1:16" x14ac:dyDescent="0.25">
      <c r="A12946" s="20" t="s">
        <v>14697</v>
      </c>
      <c r="B12946">
        <v>9</v>
      </c>
      <c r="C12946" t="s">
        <v>21823</v>
      </c>
      <c r="D12946" t="s">
        <v>88</v>
      </c>
      <c r="E12946" t="s">
        <v>92</v>
      </c>
      <c r="F12946" t="s">
        <v>38</v>
      </c>
      <c r="G12946">
        <v>3</v>
      </c>
      <c r="H12946">
        <v>3</v>
      </c>
      <c r="I12946">
        <v>2014</v>
      </c>
      <c r="J12946" t="s">
        <v>61</v>
      </c>
      <c r="K12946" t="s">
        <v>44</v>
      </c>
      <c r="L12946" t="s">
        <v>44</v>
      </c>
      <c r="M12946" s="54" t="s">
        <v>44</v>
      </c>
      <c r="N12946">
        <v>0</v>
      </c>
      <c r="O12946">
        <v>12</v>
      </c>
      <c r="P12946" t="s">
        <v>11517</v>
      </c>
    </row>
    <row r="12947" spans="1:16" x14ac:dyDescent="0.25">
      <c r="A12947" s="20" t="s">
        <v>14698</v>
      </c>
      <c r="B12947">
        <v>9</v>
      </c>
      <c r="C12947" t="s">
        <v>21823</v>
      </c>
      <c r="D12947" t="s">
        <v>88</v>
      </c>
      <c r="E12947" t="s">
        <v>92</v>
      </c>
      <c r="F12947" t="s">
        <v>38</v>
      </c>
      <c r="G12947">
        <v>4</v>
      </c>
      <c r="H12947">
        <v>3</v>
      </c>
      <c r="I12947">
        <v>2014</v>
      </c>
      <c r="J12947" t="s">
        <v>61</v>
      </c>
      <c r="K12947" t="s">
        <v>44</v>
      </c>
      <c r="L12947" t="s">
        <v>44</v>
      </c>
      <c r="M12947" s="54" t="s">
        <v>44</v>
      </c>
      <c r="N12947">
        <v>2</v>
      </c>
      <c r="O12947">
        <v>23</v>
      </c>
      <c r="P12947">
        <v>70.710678118654698</v>
      </c>
    </row>
    <row r="12948" spans="1:16" x14ac:dyDescent="0.25">
      <c r="A12948" s="20" t="s">
        <v>14699</v>
      </c>
      <c r="B12948">
        <v>9</v>
      </c>
      <c r="C12948" t="s">
        <v>21823</v>
      </c>
      <c r="D12948" t="s">
        <v>88</v>
      </c>
      <c r="E12948" t="s">
        <v>92</v>
      </c>
      <c r="F12948" t="s">
        <v>38</v>
      </c>
      <c r="G12948">
        <v>5</v>
      </c>
      <c r="H12948">
        <v>3</v>
      </c>
      <c r="I12948">
        <v>2014</v>
      </c>
      <c r="J12948" t="s">
        <v>61</v>
      </c>
      <c r="K12948" t="s">
        <v>44</v>
      </c>
      <c r="L12948" t="s">
        <v>44</v>
      </c>
      <c r="M12948" s="54" t="s">
        <v>44</v>
      </c>
      <c r="N12948">
        <v>0</v>
      </c>
      <c r="O12948">
        <v>2</v>
      </c>
      <c r="P12948" t="s">
        <v>11517</v>
      </c>
    </row>
    <row r="12949" spans="1:16" x14ac:dyDescent="0.25">
      <c r="A12949" s="20" t="s">
        <v>14700</v>
      </c>
      <c r="B12949">
        <v>9</v>
      </c>
      <c r="C12949" t="s">
        <v>21823</v>
      </c>
      <c r="D12949" t="s">
        <v>88</v>
      </c>
      <c r="E12949" t="s">
        <v>92</v>
      </c>
      <c r="F12949" t="s">
        <v>38</v>
      </c>
      <c r="G12949">
        <v>1</v>
      </c>
      <c r="H12949">
        <v>3</v>
      </c>
      <c r="I12949">
        <v>2014</v>
      </c>
      <c r="J12949" t="s">
        <v>62</v>
      </c>
      <c r="K12949" t="s">
        <v>44</v>
      </c>
      <c r="L12949" t="s">
        <v>44</v>
      </c>
      <c r="M12949" s="54" t="s">
        <v>44</v>
      </c>
      <c r="N12949">
        <v>3</v>
      </c>
      <c r="O12949">
        <v>3</v>
      </c>
      <c r="P12949">
        <v>57.735026918962603</v>
      </c>
    </row>
    <row r="12950" spans="1:16" x14ac:dyDescent="0.25">
      <c r="A12950" s="20" t="s">
        <v>14701</v>
      </c>
      <c r="B12950">
        <v>9</v>
      </c>
      <c r="C12950" t="s">
        <v>21823</v>
      </c>
      <c r="D12950" t="s">
        <v>88</v>
      </c>
      <c r="E12950" t="s">
        <v>92</v>
      </c>
      <c r="F12950" t="s">
        <v>38</v>
      </c>
      <c r="G12950">
        <v>2</v>
      </c>
      <c r="H12950">
        <v>3</v>
      </c>
      <c r="I12950">
        <v>2014</v>
      </c>
      <c r="J12950" t="s">
        <v>62</v>
      </c>
      <c r="K12950" t="s">
        <v>44</v>
      </c>
      <c r="L12950" t="s">
        <v>44</v>
      </c>
      <c r="M12950" s="54" t="s">
        <v>44</v>
      </c>
      <c r="N12950">
        <v>10</v>
      </c>
      <c r="O12950">
        <v>13</v>
      </c>
      <c r="P12950">
        <v>31.6227766016838</v>
      </c>
    </row>
    <row r="12951" spans="1:16" x14ac:dyDescent="0.25">
      <c r="A12951" s="20" t="s">
        <v>14702</v>
      </c>
      <c r="B12951">
        <v>9</v>
      </c>
      <c r="C12951" t="s">
        <v>21823</v>
      </c>
      <c r="D12951" t="s">
        <v>88</v>
      </c>
      <c r="E12951" t="s">
        <v>92</v>
      </c>
      <c r="F12951" t="s">
        <v>38</v>
      </c>
      <c r="G12951">
        <v>3</v>
      </c>
      <c r="H12951">
        <v>3</v>
      </c>
      <c r="I12951">
        <v>2014</v>
      </c>
      <c r="J12951" t="s">
        <v>62</v>
      </c>
      <c r="K12951" t="s">
        <v>44</v>
      </c>
      <c r="L12951" t="s">
        <v>44</v>
      </c>
      <c r="M12951" s="54" t="s">
        <v>44</v>
      </c>
      <c r="N12951">
        <v>9</v>
      </c>
      <c r="O12951">
        <v>15</v>
      </c>
      <c r="P12951">
        <v>33.3333333333333</v>
      </c>
    </row>
    <row r="12952" spans="1:16" x14ac:dyDescent="0.25">
      <c r="A12952" s="20" t="s">
        <v>14703</v>
      </c>
      <c r="B12952">
        <v>9</v>
      </c>
      <c r="C12952" t="s">
        <v>21823</v>
      </c>
      <c r="D12952" t="s">
        <v>88</v>
      </c>
      <c r="E12952" t="s">
        <v>92</v>
      </c>
      <c r="F12952" t="s">
        <v>38</v>
      </c>
      <c r="G12952">
        <v>4</v>
      </c>
      <c r="H12952">
        <v>3</v>
      </c>
      <c r="I12952">
        <v>2014</v>
      </c>
      <c r="J12952" t="s">
        <v>62</v>
      </c>
      <c r="K12952" t="s">
        <v>44</v>
      </c>
      <c r="L12952" t="s">
        <v>44</v>
      </c>
      <c r="M12952" s="54" t="s">
        <v>44</v>
      </c>
      <c r="N12952">
        <v>37</v>
      </c>
      <c r="O12952">
        <v>73</v>
      </c>
      <c r="P12952">
        <v>16.439898730535699</v>
      </c>
    </row>
    <row r="12953" spans="1:16" x14ac:dyDescent="0.25">
      <c r="A12953" s="20" t="s">
        <v>14704</v>
      </c>
      <c r="B12953">
        <v>9</v>
      </c>
      <c r="C12953" t="s">
        <v>21823</v>
      </c>
      <c r="D12953" t="s">
        <v>88</v>
      </c>
      <c r="E12953" t="s">
        <v>92</v>
      </c>
      <c r="F12953" t="s">
        <v>38</v>
      </c>
      <c r="G12953">
        <v>5</v>
      </c>
      <c r="H12953">
        <v>3</v>
      </c>
      <c r="I12953">
        <v>2014</v>
      </c>
      <c r="J12953" t="s">
        <v>62</v>
      </c>
      <c r="K12953" t="s">
        <v>44</v>
      </c>
      <c r="L12953" t="s">
        <v>44</v>
      </c>
      <c r="M12953" s="54" t="s">
        <v>44</v>
      </c>
      <c r="N12953">
        <v>112</v>
      </c>
      <c r="O12953">
        <v>166</v>
      </c>
      <c r="P12953">
        <v>9.4491118252306805</v>
      </c>
    </row>
    <row r="12954" spans="1:16" x14ac:dyDescent="0.25">
      <c r="A12954" s="20" t="s">
        <v>14705</v>
      </c>
      <c r="B12954">
        <v>9</v>
      </c>
      <c r="C12954" t="s">
        <v>21823</v>
      </c>
      <c r="D12954" t="s">
        <v>88</v>
      </c>
      <c r="E12954" t="s">
        <v>92</v>
      </c>
      <c r="F12954" t="s">
        <v>38</v>
      </c>
      <c r="G12954">
        <v>1</v>
      </c>
      <c r="H12954">
        <v>3</v>
      </c>
      <c r="I12954">
        <v>2014</v>
      </c>
      <c r="J12954" t="s">
        <v>43</v>
      </c>
      <c r="K12954" t="s">
        <v>44</v>
      </c>
      <c r="L12954" t="s">
        <v>44</v>
      </c>
      <c r="M12954" s="54" t="s">
        <v>44</v>
      </c>
      <c r="N12954">
        <v>14</v>
      </c>
      <c r="O12954">
        <v>22</v>
      </c>
      <c r="P12954">
        <v>26.726124191242398</v>
      </c>
    </row>
    <row r="12955" spans="1:16" x14ac:dyDescent="0.25">
      <c r="A12955" s="20" t="s">
        <v>14706</v>
      </c>
      <c r="B12955">
        <v>9</v>
      </c>
      <c r="C12955" t="s">
        <v>21823</v>
      </c>
      <c r="D12955" t="s">
        <v>88</v>
      </c>
      <c r="E12955" t="s">
        <v>92</v>
      </c>
      <c r="F12955" t="s">
        <v>38</v>
      </c>
      <c r="G12955">
        <v>1</v>
      </c>
      <c r="H12955">
        <v>3</v>
      </c>
      <c r="I12955">
        <v>2014</v>
      </c>
      <c r="J12955" t="s">
        <v>75</v>
      </c>
      <c r="K12955">
        <v>56.72</v>
      </c>
      <c r="L12955">
        <v>40.5213210030402</v>
      </c>
      <c r="M12955" s="54">
        <v>74.341078357125795</v>
      </c>
      <c r="N12955">
        <v>308</v>
      </c>
      <c r="O12955">
        <v>501</v>
      </c>
      <c r="P12955">
        <v>5.6980288229819003</v>
      </c>
    </row>
    <row r="12956" spans="1:16" x14ac:dyDescent="0.25">
      <c r="A12956" s="20" t="s">
        <v>14707</v>
      </c>
      <c r="B12956">
        <v>9</v>
      </c>
      <c r="C12956" t="s">
        <v>21823</v>
      </c>
      <c r="D12956" t="s">
        <v>88</v>
      </c>
      <c r="E12956" t="s">
        <v>92</v>
      </c>
      <c r="F12956" t="s">
        <v>38</v>
      </c>
      <c r="G12956">
        <v>2</v>
      </c>
      <c r="H12956">
        <v>3</v>
      </c>
      <c r="I12956">
        <v>2014</v>
      </c>
      <c r="J12956" t="s">
        <v>75</v>
      </c>
      <c r="K12956">
        <v>61.42</v>
      </c>
      <c r="L12956">
        <v>49.734607086119198</v>
      </c>
      <c r="M12956" s="54">
        <v>73.855944900985506</v>
      </c>
      <c r="N12956">
        <v>570</v>
      </c>
      <c r="O12956">
        <v>875</v>
      </c>
      <c r="P12956">
        <v>4.1885390829169502</v>
      </c>
    </row>
    <row r="12957" spans="1:16" x14ac:dyDescent="0.25">
      <c r="A12957" s="20" t="s">
        <v>14708</v>
      </c>
      <c r="B12957">
        <v>9</v>
      </c>
      <c r="C12957" t="s">
        <v>21823</v>
      </c>
      <c r="D12957" t="s">
        <v>88</v>
      </c>
      <c r="E12957" t="s">
        <v>92</v>
      </c>
      <c r="F12957" t="s">
        <v>38</v>
      </c>
      <c r="G12957">
        <v>3</v>
      </c>
      <c r="H12957">
        <v>3</v>
      </c>
      <c r="I12957">
        <v>2014</v>
      </c>
      <c r="J12957" t="s">
        <v>75</v>
      </c>
      <c r="K12957">
        <v>62.52</v>
      </c>
      <c r="L12957">
        <v>52.748686051506702</v>
      </c>
      <c r="M12957" s="54">
        <v>72.789816689735602</v>
      </c>
      <c r="N12957">
        <v>908</v>
      </c>
      <c r="O12957">
        <v>1477</v>
      </c>
      <c r="P12957">
        <v>3.3186165579998601</v>
      </c>
    </row>
    <row r="12958" spans="1:16" x14ac:dyDescent="0.25">
      <c r="A12958" s="20" t="s">
        <v>14709</v>
      </c>
      <c r="B12958">
        <v>9</v>
      </c>
      <c r="C12958" t="s">
        <v>21823</v>
      </c>
      <c r="D12958" t="s">
        <v>88</v>
      </c>
      <c r="E12958" t="s">
        <v>92</v>
      </c>
      <c r="F12958" t="s">
        <v>38</v>
      </c>
      <c r="G12958">
        <v>4</v>
      </c>
      <c r="H12958">
        <v>3</v>
      </c>
      <c r="I12958">
        <v>2014</v>
      </c>
      <c r="J12958" t="s">
        <v>75</v>
      </c>
      <c r="K12958">
        <v>61.32</v>
      </c>
      <c r="L12958">
        <v>54.016928185050801</v>
      </c>
      <c r="M12958" s="54">
        <v>68.901872983382006</v>
      </c>
      <c r="N12958">
        <v>1534</v>
      </c>
      <c r="O12958">
        <v>2662</v>
      </c>
      <c r="P12958">
        <v>2.5532146059408301</v>
      </c>
    </row>
    <row r="12959" spans="1:16" x14ac:dyDescent="0.25">
      <c r="A12959" s="20" t="s">
        <v>14710</v>
      </c>
      <c r="B12959">
        <v>9</v>
      </c>
      <c r="C12959" t="s">
        <v>21823</v>
      </c>
      <c r="D12959" t="s">
        <v>88</v>
      </c>
      <c r="E12959" t="s">
        <v>92</v>
      </c>
      <c r="F12959" t="s">
        <v>38</v>
      </c>
      <c r="G12959">
        <v>5</v>
      </c>
      <c r="H12959">
        <v>3</v>
      </c>
      <c r="I12959">
        <v>2014</v>
      </c>
      <c r="J12959" t="s">
        <v>75</v>
      </c>
      <c r="K12959">
        <v>68.64</v>
      </c>
      <c r="L12959">
        <v>63.390358116531601</v>
      </c>
      <c r="M12959" s="54">
        <v>74.018050383605399</v>
      </c>
      <c r="N12959">
        <v>4151</v>
      </c>
      <c r="O12959">
        <v>6390</v>
      </c>
      <c r="P12959">
        <v>1.55211406098238</v>
      </c>
    </row>
    <row r="12960" spans="1:16" x14ac:dyDescent="0.25">
      <c r="A12960" s="20" t="s">
        <v>14711</v>
      </c>
      <c r="B12960">
        <v>9</v>
      </c>
      <c r="C12960" t="s">
        <v>21823</v>
      </c>
      <c r="D12960" t="s">
        <v>88</v>
      </c>
      <c r="E12960" t="s">
        <v>92</v>
      </c>
      <c r="F12960" t="s">
        <v>38</v>
      </c>
      <c r="G12960">
        <v>2</v>
      </c>
      <c r="H12960">
        <v>3</v>
      </c>
      <c r="I12960">
        <v>2014</v>
      </c>
      <c r="J12960" t="s">
        <v>43</v>
      </c>
      <c r="K12960" t="s">
        <v>44</v>
      </c>
      <c r="L12960" t="s">
        <v>44</v>
      </c>
      <c r="M12960" s="54" t="s">
        <v>44</v>
      </c>
      <c r="N12960">
        <v>26</v>
      </c>
      <c r="O12960">
        <v>43</v>
      </c>
      <c r="P12960">
        <v>19.611613513818401</v>
      </c>
    </row>
    <row r="12961" spans="1:16" x14ac:dyDescent="0.25">
      <c r="A12961" s="20" t="s">
        <v>14712</v>
      </c>
      <c r="B12961">
        <v>9</v>
      </c>
      <c r="C12961" t="s">
        <v>21823</v>
      </c>
      <c r="D12961" t="s">
        <v>88</v>
      </c>
      <c r="E12961" t="s">
        <v>92</v>
      </c>
      <c r="F12961" t="s">
        <v>38</v>
      </c>
      <c r="G12961">
        <v>3</v>
      </c>
      <c r="H12961">
        <v>3</v>
      </c>
      <c r="I12961">
        <v>2014</v>
      </c>
      <c r="J12961" t="s">
        <v>43</v>
      </c>
      <c r="K12961">
        <v>79.7</v>
      </c>
      <c r="L12961">
        <v>66.929240746027702</v>
      </c>
      <c r="M12961" s="54">
        <v>94.767718785909395</v>
      </c>
      <c r="N12961">
        <v>81</v>
      </c>
      <c r="O12961">
        <v>125</v>
      </c>
      <c r="P12961">
        <v>11.1111111111111</v>
      </c>
    </row>
    <row r="12962" spans="1:16" x14ac:dyDescent="0.25">
      <c r="A12962" s="20" t="s">
        <v>14713</v>
      </c>
      <c r="B12962">
        <v>9</v>
      </c>
      <c r="C12962" t="s">
        <v>21823</v>
      </c>
      <c r="D12962" t="s">
        <v>88</v>
      </c>
      <c r="E12962" t="s">
        <v>92</v>
      </c>
      <c r="F12962" t="s">
        <v>38</v>
      </c>
      <c r="G12962">
        <v>4</v>
      </c>
      <c r="H12962">
        <v>3</v>
      </c>
      <c r="I12962">
        <v>2014</v>
      </c>
      <c r="J12962" t="s">
        <v>43</v>
      </c>
      <c r="K12962" t="s">
        <v>44</v>
      </c>
      <c r="L12962" t="s">
        <v>44</v>
      </c>
      <c r="M12962" s="54" t="s">
        <v>44</v>
      </c>
      <c r="N12962">
        <v>95</v>
      </c>
      <c r="O12962">
        <v>201</v>
      </c>
      <c r="P12962">
        <v>10.259783520851499</v>
      </c>
    </row>
    <row r="12963" spans="1:16" x14ac:dyDescent="0.25">
      <c r="A12963" s="20" t="s">
        <v>14714</v>
      </c>
      <c r="B12963">
        <v>9</v>
      </c>
      <c r="C12963" t="s">
        <v>21823</v>
      </c>
      <c r="D12963" t="s">
        <v>88</v>
      </c>
      <c r="E12963" t="s">
        <v>92</v>
      </c>
      <c r="F12963" t="s">
        <v>38</v>
      </c>
      <c r="G12963">
        <v>5</v>
      </c>
      <c r="H12963">
        <v>3</v>
      </c>
      <c r="I12963">
        <v>2014</v>
      </c>
      <c r="J12963" t="s">
        <v>43</v>
      </c>
      <c r="K12963">
        <v>65.7</v>
      </c>
      <c r="L12963">
        <v>56.3882378393414</v>
      </c>
      <c r="M12963" s="54">
        <v>75.833685449021701</v>
      </c>
      <c r="N12963">
        <v>290</v>
      </c>
      <c r="O12963">
        <v>544</v>
      </c>
      <c r="P12963">
        <v>5.8722021951470298</v>
      </c>
    </row>
    <row r="12964" spans="1:16" x14ac:dyDescent="0.25">
      <c r="A12964" s="20" t="s">
        <v>10630</v>
      </c>
      <c r="B12964">
        <v>9</v>
      </c>
      <c r="C12964" t="s">
        <v>21823</v>
      </c>
      <c r="D12964" t="s">
        <v>88</v>
      </c>
      <c r="E12964" t="s">
        <v>92</v>
      </c>
      <c r="F12964" t="s">
        <v>38</v>
      </c>
      <c r="G12964">
        <v>1</v>
      </c>
      <c r="H12964">
        <v>3</v>
      </c>
      <c r="I12964">
        <v>2014</v>
      </c>
      <c r="J12964" t="s">
        <v>45</v>
      </c>
      <c r="K12964" t="s">
        <v>44</v>
      </c>
      <c r="L12964" t="s">
        <v>44</v>
      </c>
      <c r="M12964" s="54" t="s">
        <v>44</v>
      </c>
      <c r="N12964">
        <v>28</v>
      </c>
      <c r="O12964">
        <v>56</v>
      </c>
      <c r="P12964">
        <v>18.8982236504614</v>
      </c>
    </row>
    <row r="12965" spans="1:16" x14ac:dyDescent="0.25">
      <c r="A12965" s="20" t="s">
        <v>10641</v>
      </c>
      <c r="B12965">
        <v>9</v>
      </c>
      <c r="C12965" t="s">
        <v>21823</v>
      </c>
      <c r="D12965" t="s">
        <v>88</v>
      </c>
      <c r="E12965" t="s">
        <v>92</v>
      </c>
      <c r="F12965" t="s">
        <v>38</v>
      </c>
      <c r="G12965">
        <v>2</v>
      </c>
      <c r="H12965">
        <v>3</v>
      </c>
      <c r="I12965">
        <v>2014</v>
      </c>
      <c r="J12965" t="s">
        <v>45</v>
      </c>
      <c r="K12965" t="s">
        <v>44</v>
      </c>
      <c r="L12965" t="s">
        <v>44</v>
      </c>
      <c r="M12965" s="54" t="s">
        <v>44</v>
      </c>
      <c r="N12965">
        <v>39</v>
      </c>
      <c r="O12965">
        <v>66</v>
      </c>
      <c r="P12965">
        <v>16.012815380508702</v>
      </c>
    </row>
    <row r="12966" spans="1:16" x14ac:dyDescent="0.25">
      <c r="A12966" s="20" t="s">
        <v>10644</v>
      </c>
      <c r="B12966">
        <v>9</v>
      </c>
      <c r="C12966" t="s">
        <v>21823</v>
      </c>
      <c r="D12966" t="s">
        <v>88</v>
      </c>
      <c r="E12966" t="s">
        <v>92</v>
      </c>
      <c r="F12966" t="s">
        <v>38</v>
      </c>
      <c r="G12966">
        <v>3</v>
      </c>
      <c r="H12966">
        <v>3</v>
      </c>
      <c r="I12966">
        <v>2014</v>
      </c>
      <c r="J12966" t="s">
        <v>45</v>
      </c>
      <c r="K12966">
        <v>40.1</v>
      </c>
      <c r="L12966">
        <v>23.707064758195799</v>
      </c>
      <c r="M12966" s="54">
        <v>61.070218995857402</v>
      </c>
      <c r="N12966">
        <v>37</v>
      </c>
      <c r="O12966">
        <v>62</v>
      </c>
      <c r="P12966">
        <v>16.439898730535699</v>
      </c>
    </row>
    <row r="12967" spans="1:16" x14ac:dyDescent="0.25">
      <c r="A12967" s="20" t="s">
        <v>10645</v>
      </c>
      <c r="B12967">
        <v>9</v>
      </c>
      <c r="C12967" t="s">
        <v>21823</v>
      </c>
      <c r="D12967" t="s">
        <v>88</v>
      </c>
      <c r="E12967" t="s">
        <v>92</v>
      </c>
      <c r="F12967" t="s">
        <v>38</v>
      </c>
      <c r="G12967">
        <v>4</v>
      </c>
      <c r="H12967">
        <v>3</v>
      </c>
      <c r="I12967">
        <v>2014</v>
      </c>
      <c r="J12967" t="s">
        <v>45</v>
      </c>
      <c r="K12967">
        <v>56.7</v>
      </c>
      <c r="L12967">
        <v>38.239178087164198</v>
      </c>
      <c r="M12967" s="54">
        <v>77.899120336824893</v>
      </c>
      <c r="N12967">
        <v>109</v>
      </c>
      <c r="O12967">
        <v>178</v>
      </c>
      <c r="P12967">
        <v>9.5782628522115107</v>
      </c>
    </row>
    <row r="12968" spans="1:16" x14ac:dyDescent="0.25">
      <c r="A12968" s="20" t="s">
        <v>10646</v>
      </c>
      <c r="B12968">
        <v>9</v>
      </c>
      <c r="C12968" t="s">
        <v>21823</v>
      </c>
      <c r="D12968" t="s">
        <v>88</v>
      </c>
      <c r="E12968" t="s">
        <v>92</v>
      </c>
      <c r="F12968" t="s">
        <v>38</v>
      </c>
      <c r="G12968">
        <v>5</v>
      </c>
      <c r="H12968">
        <v>3</v>
      </c>
      <c r="I12968">
        <v>2014</v>
      </c>
      <c r="J12968" t="s">
        <v>45</v>
      </c>
      <c r="K12968">
        <v>83.3</v>
      </c>
      <c r="L12968">
        <v>76.353936414700101</v>
      </c>
      <c r="M12968" s="54">
        <v>91.854426696828</v>
      </c>
      <c r="N12968">
        <v>47</v>
      </c>
      <c r="O12968">
        <v>76</v>
      </c>
      <c r="P12968">
        <v>14.5864991497895</v>
      </c>
    </row>
    <row r="12969" spans="1:16" x14ac:dyDescent="0.25">
      <c r="A12969" s="20" t="s">
        <v>10651</v>
      </c>
      <c r="B12969">
        <v>9</v>
      </c>
      <c r="C12969" t="s">
        <v>21823</v>
      </c>
      <c r="D12969" t="s">
        <v>88</v>
      </c>
      <c r="E12969" t="s">
        <v>92</v>
      </c>
      <c r="F12969" t="s">
        <v>38</v>
      </c>
      <c r="G12969">
        <v>1</v>
      </c>
      <c r="H12969">
        <v>3</v>
      </c>
      <c r="I12969">
        <v>2014</v>
      </c>
      <c r="J12969" t="s">
        <v>46</v>
      </c>
      <c r="K12969" t="s">
        <v>44</v>
      </c>
      <c r="L12969" t="s">
        <v>44</v>
      </c>
      <c r="M12969" s="54" t="s">
        <v>44</v>
      </c>
      <c r="N12969">
        <v>40</v>
      </c>
      <c r="O12969">
        <v>60</v>
      </c>
      <c r="P12969">
        <v>15.8113883008419</v>
      </c>
    </row>
    <row r="12970" spans="1:16" x14ac:dyDescent="0.25">
      <c r="A12970" s="20" t="s">
        <v>10662</v>
      </c>
      <c r="B12970">
        <v>9</v>
      </c>
      <c r="C12970" t="s">
        <v>21823</v>
      </c>
      <c r="D12970" t="s">
        <v>88</v>
      </c>
      <c r="E12970" t="s">
        <v>92</v>
      </c>
      <c r="F12970" t="s">
        <v>38</v>
      </c>
      <c r="G12970">
        <v>2</v>
      </c>
      <c r="H12970">
        <v>3</v>
      </c>
      <c r="I12970">
        <v>2014</v>
      </c>
      <c r="J12970" t="s">
        <v>46</v>
      </c>
      <c r="K12970">
        <v>61.4</v>
      </c>
      <c r="L12970">
        <v>55.6141183696488</v>
      </c>
      <c r="M12970" s="54">
        <v>68.7284423205369</v>
      </c>
      <c r="N12970">
        <v>37</v>
      </c>
      <c r="O12970">
        <v>51</v>
      </c>
      <c r="P12970">
        <v>16.439898730535699</v>
      </c>
    </row>
    <row r="12971" spans="1:16" x14ac:dyDescent="0.25">
      <c r="A12971" s="20" t="s">
        <v>10665</v>
      </c>
      <c r="B12971">
        <v>9</v>
      </c>
      <c r="C12971" t="s">
        <v>21823</v>
      </c>
      <c r="D12971" t="s">
        <v>88</v>
      </c>
      <c r="E12971" t="s">
        <v>92</v>
      </c>
      <c r="F12971" t="s">
        <v>38</v>
      </c>
      <c r="G12971">
        <v>3</v>
      </c>
      <c r="H12971">
        <v>3</v>
      </c>
      <c r="I12971">
        <v>2014</v>
      </c>
      <c r="J12971" t="s">
        <v>46</v>
      </c>
      <c r="K12971" t="s">
        <v>44</v>
      </c>
      <c r="L12971" t="s">
        <v>44</v>
      </c>
      <c r="M12971" s="54" t="s">
        <v>44</v>
      </c>
      <c r="N12971">
        <v>46</v>
      </c>
      <c r="O12971">
        <v>71</v>
      </c>
      <c r="P12971">
        <v>14.7441956154897</v>
      </c>
    </row>
    <row r="12972" spans="1:16" x14ac:dyDescent="0.25">
      <c r="A12972" s="20" t="s">
        <v>10666</v>
      </c>
      <c r="B12972">
        <v>9</v>
      </c>
      <c r="C12972" t="s">
        <v>21823</v>
      </c>
      <c r="D12972" t="s">
        <v>88</v>
      </c>
      <c r="E12972" t="s">
        <v>92</v>
      </c>
      <c r="F12972" t="s">
        <v>38</v>
      </c>
      <c r="G12972">
        <v>4</v>
      </c>
      <c r="H12972">
        <v>3</v>
      </c>
      <c r="I12972">
        <v>2014</v>
      </c>
      <c r="J12972" t="s">
        <v>46</v>
      </c>
      <c r="K12972">
        <v>57.3</v>
      </c>
      <c r="L12972">
        <v>40.9791336472735</v>
      </c>
      <c r="M12972" s="54">
        <v>77.160292917755697</v>
      </c>
      <c r="N12972">
        <v>59</v>
      </c>
      <c r="O12972">
        <v>91</v>
      </c>
      <c r="P12972">
        <v>13.018891098082401</v>
      </c>
    </row>
    <row r="12973" spans="1:16" x14ac:dyDescent="0.25">
      <c r="A12973" s="20" t="s">
        <v>10667</v>
      </c>
      <c r="B12973">
        <v>9</v>
      </c>
      <c r="C12973" t="s">
        <v>21823</v>
      </c>
      <c r="D12973" t="s">
        <v>88</v>
      </c>
      <c r="E12973" t="s">
        <v>92</v>
      </c>
      <c r="F12973" t="s">
        <v>38</v>
      </c>
      <c r="G12973">
        <v>5</v>
      </c>
      <c r="H12973">
        <v>3</v>
      </c>
      <c r="I12973">
        <v>2014</v>
      </c>
      <c r="J12973" t="s">
        <v>46</v>
      </c>
      <c r="K12973" t="s">
        <v>44</v>
      </c>
      <c r="L12973" t="s">
        <v>44</v>
      </c>
      <c r="M12973" s="54" t="s">
        <v>44</v>
      </c>
      <c r="N12973">
        <v>95</v>
      </c>
      <c r="O12973">
        <v>148</v>
      </c>
      <c r="P12973">
        <v>10.259783520851499</v>
      </c>
    </row>
    <row r="12974" spans="1:16" x14ac:dyDescent="0.25">
      <c r="A12974" s="20" t="s">
        <v>10672</v>
      </c>
      <c r="B12974">
        <v>9</v>
      </c>
      <c r="C12974" t="s">
        <v>21823</v>
      </c>
      <c r="D12974" t="s">
        <v>88</v>
      </c>
      <c r="E12974" t="s">
        <v>92</v>
      </c>
      <c r="F12974" t="s">
        <v>38</v>
      </c>
      <c r="G12974">
        <v>1</v>
      </c>
      <c r="H12974">
        <v>3</v>
      </c>
      <c r="I12974">
        <v>2014</v>
      </c>
      <c r="J12974" t="s">
        <v>47</v>
      </c>
      <c r="K12974" t="s">
        <v>44</v>
      </c>
      <c r="L12974" t="s">
        <v>44</v>
      </c>
      <c r="M12974" s="54" t="s">
        <v>44</v>
      </c>
      <c r="N12974">
        <v>31</v>
      </c>
      <c r="O12974">
        <v>37</v>
      </c>
      <c r="P12974">
        <v>17.9605302026775</v>
      </c>
    </row>
    <row r="12975" spans="1:16" x14ac:dyDescent="0.25">
      <c r="A12975" s="20" t="s">
        <v>10683</v>
      </c>
      <c r="B12975">
        <v>9</v>
      </c>
      <c r="C12975" t="s">
        <v>21823</v>
      </c>
      <c r="D12975" t="s">
        <v>88</v>
      </c>
      <c r="E12975" t="s">
        <v>92</v>
      </c>
      <c r="F12975" t="s">
        <v>38</v>
      </c>
      <c r="G12975">
        <v>2</v>
      </c>
      <c r="H12975">
        <v>3</v>
      </c>
      <c r="I12975">
        <v>2014</v>
      </c>
      <c r="J12975" t="s">
        <v>47</v>
      </c>
      <c r="K12975">
        <v>90.5</v>
      </c>
      <c r="L12975">
        <v>85.968933660794505</v>
      </c>
      <c r="M12975" s="54">
        <v>95.923166829107899</v>
      </c>
      <c r="N12975">
        <v>85</v>
      </c>
      <c r="O12975">
        <v>104</v>
      </c>
      <c r="P12975">
        <v>10.8465228909328</v>
      </c>
    </row>
    <row r="12976" spans="1:16" x14ac:dyDescent="0.25">
      <c r="A12976" s="20" t="s">
        <v>10686</v>
      </c>
      <c r="B12976">
        <v>9</v>
      </c>
      <c r="C12976" t="s">
        <v>21823</v>
      </c>
      <c r="D12976" t="s">
        <v>88</v>
      </c>
      <c r="E12976" t="s">
        <v>92</v>
      </c>
      <c r="F12976" t="s">
        <v>38</v>
      </c>
      <c r="G12976">
        <v>3</v>
      </c>
      <c r="H12976">
        <v>3</v>
      </c>
      <c r="I12976">
        <v>2014</v>
      </c>
      <c r="J12976" t="s">
        <v>47</v>
      </c>
      <c r="K12976">
        <v>93.3</v>
      </c>
      <c r="L12976">
        <v>91.132736851105406</v>
      </c>
      <c r="M12976" s="54">
        <v>95.951004969882305</v>
      </c>
      <c r="N12976">
        <v>84</v>
      </c>
      <c r="O12976">
        <v>117</v>
      </c>
      <c r="P12976">
        <v>10.910894511799601</v>
      </c>
    </row>
    <row r="12977" spans="1:16" x14ac:dyDescent="0.25">
      <c r="A12977" s="20" t="s">
        <v>10687</v>
      </c>
      <c r="B12977">
        <v>9</v>
      </c>
      <c r="C12977" t="s">
        <v>21823</v>
      </c>
      <c r="D12977" t="s">
        <v>88</v>
      </c>
      <c r="E12977" t="s">
        <v>92</v>
      </c>
      <c r="F12977" t="s">
        <v>38</v>
      </c>
      <c r="G12977">
        <v>4</v>
      </c>
      <c r="H12977">
        <v>3</v>
      </c>
      <c r="I12977">
        <v>2014</v>
      </c>
      <c r="J12977" t="s">
        <v>47</v>
      </c>
      <c r="K12977">
        <v>76.5</v>
      </c>
      <c r="L12977">
        <v>66.379442644600601</v>
      </c>
      <c r="M12977" s="54">
        <v>88.067291069575603</v>
      </c>
      <c r="N12977">
        <v>134</v>
      </c>
      <c r="O12977">
        <v>177</v>
      </c>
      <c r="P12977">
        <v>8.6386842558135992</v>
      </c>
    </row>
    <row r="12978" spans="1:16" x14ac:dyDescent="0.25">
      <c r="A12978" s="20" t="s">
        <v>10688</v>
      </c>
      <c r="B12978">
        <v>9</v>
      </c>
      <c r="C12978" t="s">
        <v>21823</v>
      </c>
      <c r="D12978" t="s">
        <v>88</v>
      </c>
      <c r="E12978" t="s">
        <v>92</v>
      </c>
      <c r="F12978" t="s">
        <v>38</v>
      </c>
      <c r="G12978">
        <v>5</v>
      </c>
      <c r="H12978">
        <v>3</v>
      </c>
      <c r="I12978">
        <v>2014</v>
      </c>
      <c r="J12978" t="s">
        <v>47</v>
      </c>
      <c r="K12978">
        <v>79.5</v>
      </c>
      <c r="L12978">
        <v>71.176718249388799</v>
      </c>
      <c r="M12978" s="54">
        <v>88.2030747550006</v>
      </c>
      <c r="N12978">
        <v>911</v>
      </c>
      <c r="O12978">
        <v>1156</v>
      </c>
      <c r="P12978">
        <v>3.3131478096128602</v>
      </c>
    </row>
    <row r="12979" spans="1:16" x14ac:dyDescent="0.25">
      <c r="A12979" s="20" t="s">
        <v>10693</v>
      </c>
      <c r="B12979">
        <v>9</v>
      </c>
      <c r="C12979" t="s">
        <v>21823</v>
      </c>
      <c r="D12979" t="s">
        <v>88</v>
      </c>
      <c r="E12979" t="s">
        <v>92</v>
      </c>
      <c r="F12979" t="s">
        <v>38</v>
      </c>
      <c r="G12979">
        <v>1</v>
      </c>
      <c r="H12979">
        <v>3</v>
      </c>
      <c r="I12979">
        <v>2014</v>
      </c>
      <c r="J12979" t="s">
        <v>48</v>
      </c>
      <c r="K12979" t="s">
        <v>44</v>
      </c>
      <c r="L12979" t="s">
        <v>44</v>
      </c>
      <c r="M12979" s="54" t="s">
        <v>44</v>
      </c>
      <c r="N12979">
        <v>16</v>
      </c>
      <c r="O12979">
        <v>23</v>
      </c>
      <c r="P12979">
        <v>25</v>
      </c>
    </row>
    <row r="12980" spans="1:16" x14ac:dyDescent="0.25">
      <c r="A12980" s="20" t="s">
        <v>10704</v>
      </c>
      <c r="B12980">
        <v>9</v>
      </c>
      <c r="C12980" t="s">
        <v>21823</v>
      </c>
      <c r="D12980" t="s">
        <v>88</v>
      </c>
      <c r="E12980" t="s">
        <v>92</v>
      </c>
      <c r="F12980" t="s">
        <v>38</v>
      </c>
      <c r="G12980">
        <v>2</v>
      </c>
      <c r="H12980">
        <v>3</v>
      </c>
      <c r="I12980">
        <v>2014</v>
      </c>
      <c r="J12980" t="s">
        <v>48</v>
      </c>
      <c r="K12980" t="s">
        <v>44</v>
      </c>
      <c r="L12980" t="s">
        <v>44</v>
      </c>
      <c r="M12980" s="54" t="s">
        <v>44</v>
      </c>
      <c r="N12980">
        <v>46</v>
      </c>
      <c r="O12980">
        <v>68</v>
      </c>
      <c r="P12980">
        <v>14.7441956154897</v>
      </c>
    </row>
    <row r="12981" spans="1:16" x14ac:dyDescent="0.25">
      <c r="A12981" s="20" t="s">
        <v>10707</v>
      </c>
      <c r="B12981">
        <v>9</v>
      </c>
      <c r="C12981" t="s">
        <v>21823</v>
      </c>
      <c r="D12981" t="s">
        <v>88</v>
      </c>
      <c r="E12981" t="s">
        <v>92</v>
      </c>
      <c r="F12981" t="s">
        <v>38</v>
      </c>
      <c r="G12981">
        <v>3</v>
      </c>
      <c r="H12981">
        <v>3</v>
      </c>
      <c r="I12981">
        <v>2014</v>
      </c>
      <c r="J12981" t="s">
        <v>48</v>
      </c>
      <c r="K12981" t="s">
        <v>44</v>
      </c>
      <c r="L12981" t="s">
        <v>44</v>
      </c>
      <c r="M12981" s="54" t="s">
        <v>44</v>
      </c>
      <c r="N12981">
        <v>40</v>
      </c>
      <c r="O12981">
        <v>69</v>
      </c>
      <c r="P12981">
        <v>15.8113883008419</v>
      </c>
    </row>
    <row r="12982" spans="1:16" x14ac:dyDescent="0.25">
      <c r="A12982" s="20" t="s">
        <v>10708</v>
      </c>
      <c r="B12982">
        <v>9</v>
      </c>
      <c r="C12982" t="s">
        <v>21823</v>
      </c>
      <c r="D12982" t="s">
        <v>88</v>
      </c>
      <c r="E12982" t="s">
        <v>92</v>
      </c>
      <c r="F12982" t="s">
        <v>38</v>
      </c>
      <c r="G12982">
        <v>4</v>
      </c>
      <c r="H12982">
        <v>3</v>
      </c>
      <c r="I12982">
        <v>2014</v>
      </c>
      <c r="J12982" t="s">
        <v>48</v>
      </c>
      <c r="K12982">
        <v>50.1</v>
      </c>
      <c r="L12982">
        <v>31.967338354256999</v>
      </c>
      <c r="M12982" s="54">
        <v>71.062900615117499</v>
      </c>
      <c r="N12982">
        <v>101</v>
      </c>
      <c r="O12982">
        <v>195</v>
      </c>
      <c r="P12982">
        <v>9.9503719020998904</v>
      </c>
    </row>
    <row r="12983" spans="1:16" x14ac:dyDescent="0.25">
      <c r="A12983" s="20" t="s">
        <v>10709</v>
      </c>
      <c r="B12983">
        <v>9</v>
      </c>
      <c r="C12983" t="s">
        <v>21823</v>
      </c>
      <c r="D12983" t="s">
        <v>88</v>
      </c>
      <c r="E12983" t="s">
        <v>92</v>
      </c>
      <c r="F12983" t="s">
        <v>38</v>
      </c>
      <c r="G12983">
        <v>5</v>
      </c>
      <c r="H12983">
        <v>3</v>
      </c>
      <c r="I12983">
        <v>2014</v>
      </c>
      <c r="J12983" t="s">
        <v>48</v>
      </c>
      <c r="K12983" t="s">
        <v>44</v>
      </c>
      <c r="L12983" t="s">
        <v>44</v>
      </c>
      <c r="M12983" s="54" t="s">
        <v>44</v>
      </c>
      <c r="N12983">
        <v>317</v>
      </c>
      <c r="O12983">
        <v>569</v>
      </c>
      <c r="P12983">
        <v>5.6165595630173</v>
      </c>
    </row>
    <row r="12984" spans="1:16" x14ac:dyDescent="0.25">
      <c r="A12984" s="20" t="s">
        <v>14715</v>
      </c>
      <c r="B12984">
        <v>9</v>
      </c>
      <c r="C12984" t="s">
        <v>21823</v>
      </c>
      <c r="D12984" t="s">
        <v>88</v>
      </c>
      <c r="E12984" t="s">
        <v>92</v>
      </c>
      <c r="F12984" t="s">
        <v>38</v>
      </c>
      <c r="G12984">
        <v>1</v>
      </c>
      <c r="H12984">
        <v>3</v>
      </c>
      <c r="I12984">
        <v>2014</v>
      </c>
      <c r="J12984" t="s">
        <v>49</v>
      </c>
      <c r="K12984" t="s">
        <v>44</v>
      </c>
      <c r="L12984" t="s">
        <v>44</v>
      </c>
      <c r="M12984" s="54" t="s">
        <v>44</v>
      </c>
      <c r="N12984">
        <v>18</v>
      </c>
      <c r="O12984">
        <v>36</v>
      </c>
      <c r="P12984">
        <v>23.570226039551599</v>
      </c>
    </row>
    <row r="12985" spans="1:16" x14ac:dyDescent="0.25">
      <c r="A12985" s="20" t="s">
        <v>14716</v>
      </c>
      <c r="B12985">
        <v>9</v>
      </c>
      <c r="C12985" t="s">
        <v>21823</v>
      </c>
      <c r="D12985" t="s">
        <v>88</v>
      </c>
      <c r="E12985" t="s">
        <v>92</v>
      </c>
      <c r="F12985" t="s">
        <v>38</v>
      </c>
      <c r="G12985">
        <v>2</v>
      </c>
      <c r="H12985">
        <v>3</v>
      </c>
      <c r="I12985">
        <v>2014</v>
      </c>
      <c r="J12985" t="s">
        <v>49</v>
      </c>
      <c r="K12985" t="s">
        <v>44</v>
      </c>
      <c r="L12985" t="s">
        <v>44</v>
      </c>
      <c r="M12985" s="54" t="s">
        <v>44</v>
      </c>
      <c r="N12985">
        <v>22</v>
      </c>
      <c r="O12985">
        <v>36</v>
      </c>
      <c r="P12985">
        <v>21.320071635561</v>
      </c>
    </row>
    <row r="12986" spans="1:16" x14ac:dyDescent="0.25">
      <c r="A12986" s="20" t="s">
        <v>14717</v>
      </c>
      <c r="B12986">
        <v>9</v>
      </c>
      <c r="C12986" t="s">
        <v>21823</v>
      </c>
      <c r="D12986" t="s">
        <v>88</v>
      </c>
      <c r="E12986" t="s">
        <v>92</v>
      </c>
      <c r="F12986" t="s">
        <v>38</v>
      </c>
      <c r="G12986">
        <v>3</v>
      </c>
      <c r="H12986">
        <v>3</v>
      </c>
      <c r="I12986">
        <v>2014</v>
      </c>
      <c r="J12986" t="s">
        <v>49</v>
      </c>
      <c r="K12986" t="s">
        <v>44</v>
      </c>
      <c r="L12986" t="s">
        <v>44</v>
      </c>
      <c r="M12986" s="54" t="s">
        <v>44</v>
      </c>
      <c r="N12986">
        <v>28</v>
      </c>
      <c r="O12986">
        <v>53</v>
      </c>
      <c r="P12986">
        <v>18.8982236504614</v>
      </c>
    </row>
    <row r="12987" spans="1:16" x14ac:dyDescent="0.25">
      <c r="A12987" s="20" t="s">
        <v>14718</v>
      </c>
      <c r="B12987">
        <v>9</v>
      </c>
      <c r="C12987" t="s">
        <v>21823</v>
      </c>
      <c r="D12987" t="s">
        <v>88</v>
      </c>
      <c r="E12987" t="s">
        <v>92</v>
      </c>
      <c r="F12987" t="s">
        <v>38</v>
      </c>
      <c r="G12987">
        <v>4</v>
      </c>
      <c r="H12987">
        <v>3</v>
      </c>
      <c r="I12987">
        <v>2014</v>
      </c>
      <c r="J12987" t="s">
        <v>49</v>
      </c>
      <c r="K12987">
        <v>64.7</v>
      </c>
      <c r="L12987">
        <v>53.783595259188601</v>
      </c>
      <c r="M12987" s="54">
        <v>77.506599945672093</v>
      </c>
      <c r="N12987">
        <v>89</v>
      </c>
      <c r="O12987">
        <v>186</v>
      </c>
      <c r="P12987">
        <v>10.599978800063599</v>
      </c>
    </row>
    <row r="12988" spans="1:16" x14ac:dyDescent="0.25">
      <c r="A12988" s="20" t="s">
        <v>14719</v>
      </c>
      <c r="B12988">
        <v>9</v>
      </c>
      <c r="C12988" t="s">
        <v>21823</v>
      </c>
      <c r="D12988" t="s">
        <v>88</v>
      </c>
      <c r="E12988" t="s">
        <v>92</v>
      </c>
      <c r="F12988" t="s">
        <v>38</v>
      </c>
      <c r="G12988">
        <v>5</v>
      </c>
      <c r="H12988">
        <v>3</v>
      </c>
      <c r="I12988">
        <v>2014</v>
      </c>
      <c r="J12988" t="s">
        <v>49</v>
      </c>
      <c r="K12988" t="s">
        <v>44</v>
      </c>
      <c r="L12988" t="s">
        <v>44</v>
      </c>
      <c r="M12988" s="54" t="s">
        <v>44</v>
      </c>
      <c r="N12988">
        <v>95</v>
      </c>
      <c r="O12988">
        <v>182</v>
      </c>
      <c r="P12988">
        <v>10.259783520851499</v>
      </c>
    </row>
    <row r="12989" spans="1:16" x14ac:dyDescent="0.25">
      <c r="A12989" s="20" t="s">
        <v>14720</v>
      </c>
      <c r="B12989">
        <v>9</v>
      </c>
      <c r="C12989" t="s">
        <v>21823</v>
      </c>
      <c r="D12989" t="s">
        <v>88</v>
      </c>
      <c r="E12989" t="s">
        <v>92</v>
      </c>
      <c r="F12989" t="s">
        <v>38</v>
      </c>
      <c r="G12989">
        <v>1</v>
      </c>
      <c r="H12989">
        <v>3</v>
      </c>
      <c r="I12989">
        <v>2014</v>
      </c>
      <c r="J12989" t="s">
        <v>50</v>
      </c>
      <c r="K12989" t="s">
        <v>44</v>
      </c>
      <c r="L12989" t="s">
        <v>44</v>
      </c>
      <c r="M12989" s="54" t="s">
        <v>44</v>
      </c>
      <c r="N12989">
        <v>5</v>
      </c>
      <c r="O12989">
        <v>17</v>
      </c>
      <c r="P12989">
        <v>44.721359549995803</v>
      </c>
    </row>
    <row r="12990" spans="1:16" x14ac:dyDescent="0.25">
      <c r="A12990" s="20" t="s">
        <v>14721</v>
      </c>
      <c r="B12990">
        <v>9</v>
      </c>
      <c r="C12990" t="s">
        <v>21823</v>
      </c>
      <c r="D12990" t="s">
        <v>88</v>
      </c>
      <c r="E12990" t="s">
        <v>92</v>
      </c>
      <c r="F12990" t="s">
        <v>38</v>
      </c>
      <c r="G12990">
        <v>2</v>
      </c>
      <c r="H12990">
        <v>3</v>
      </c>
      <c r="I12990">
        <v>2014</v>
      </c>
      <c r="J12990" t="s">
        <v>50</v>
      </c>
      <c r="K12990" t="s">
        <v>44</v>
      </c>
      <c r="L12990" t="s">
        <v>44</v>
      </c>
      <c r="M12990" s="54" t="s">
        <v>44</v>
      </c>
      <c r="N12990">
        <v>23</v>
      </c>
      <c r="O12990">
        <v>42</v>
      </c>
      <c r="P12990">
        <v>20.851441405707501</v>
      </c>
    </row>
    <row r="12991" spans="1:16" x14ac:dyDescent="0.25">
      <c r="A12991" s="20" t="s">
        <v>14722</v>
      </c>
      <c r="B12991">
        <v>9</v>
      </c>
      <c r="C12991" t="s">
        <v>21823</v>
      </c>
      <c r="D12991" t="s">
        <v>88</v>
      </c>
      <c r="E12991" t="s">
        <v>92</v>
      </c>
      <c r="F12991" t="s">
        <v>38</v>
      </c>
      <c r="G12991">
        <v>3</v>
      </c>
      <c r="H12991">
        <v>3</v>
      </c>
      <c r="I12991">
        <v>2014</v>
      </c>
      <c r="J12991" t="s">
        <v>50</v>
      </c>
      <c r="K12991" t="s">
        <v>44</v>
      </c>
      <c r="L12991" t="s">
        <v>44</v>
      </c>
      <c r="M12991" s="54" t="s">
        <v>44</v>
      </c>
      <c r="N12991">
        <v>17</v>
      </c>
      <c r="O12991">
        <v>41</v>
      </c>
      <c r="P12991">
        <v>24.253562503633301</v>
      </c>
    </row>
    <row r="12992" spans="1:16" x14ac:dyDescent="0.25">
      <c r="A12992" s="20" t="s">
        <v>14723</v>
      </c>
      <c r="B12992">
        <v>9</v>
      </c>
      <c r="C12992" t="s">
        <v>21823</v>
      </c>
      <c r="D12992" t="s">
        <v>88</v>
      </c>
      <c r="E12992" t="s">
        <v>92</v>
      </c>
      <c r="F12992" t="s">
        <v>38</v>
      </c>
      <c r="G12992">
        <v>4</v>
      </c>
      <c r="H12992">
        <v>3</v>
      </c>
      <c r="I12992">
        <v>2014</v>
      </c>
      <c r="J12992" t="s">
        <v>50</v>
      </c>
      <c r="K12992">
        <v>63.5</v>
      </c>
      <c r="L12992">
        <v>44.770382708115697</v>
      </c>
      <c r="M12992" s="54">
        <v>85.5747649028458</v>
      </c>
      <c r="N12992">
        <v>79</v>
      </c>
      <c r="O12992">
        <v>153</v>
      </c>
      <c r="P12992">
        <v>11.250879009260199</v>
      </c>
    </row>
    <row r="12993" spans="1:16" x14ac:dyDescent="0.25">
      <c r="A12993" s="20" t="s">
        <v>14724</v>
      </c>
      <c r="B12993">
        <v>9</v>
      </c>
      <c r="C12993" t="s">
        <v>21823</v>
      </c>
      <c r="D12993" t="s">
        <v>88</v>
      </c>
      <c r="E12993" t="s">
        <v>92</v>
      </c>
      <c r="F12993" t="s">
        <v>38</v>
      </c>
      <c r="G12993">
        <v>5</v>
      </c>
      <c r="H12993">
        <v>3</v>
      </c>
      <c r="I12993">
        <v>2014</v>
      </c>
      <c r="J12993" t="s">
        <v>50</v>
      </c>
      <c r="K12993">
        <v>75.7</v>
      </c>
      <c r="L12993">
        <v>63.805780522522397</v>
      </c>
      <c r="M12993" s="54">
        <v>88.832107628953295</v>
      </c>
      <c r="N12993">
        <v>198</v>
      </c>
      <c r="O12993">
        <v>353</v>
      </c>
      <c r="P12993">
        <v>7.1066905451870204</v>
      </c>
    </row>
    <row r="12994" spans="1:16" x14ac:dyDescent="0.25">
      <c r="A12994" s="20" t="s">
        <v>14725</v>
      </c>
      <c r="B12994">
        <v>9</v>
      </c>
      <c r="C12994" t="s">
        <v>21823</v>
      </c>
      <c r="D12994" t="s">
        <v>88</v>
      </c>
      <c r="E12994" t="s">
        <v>92</v>
      </c>
      <c r="F12994" t="s">
        <v>38</v>
      </c>
      <c r="G12994">
        <v>1</v>
      </c>
      <c r="H12994">
        <v>3</v>
      </c>
      <c r="I12994">
        <v>2014</v>
      </c>
      <c r="J12994" t="s">
        <v>51</v>
      </c>
      <c r="K12994" t="s">
        <v>44</v>
      </c>
      <c r="L12994" t="s">
        <v>44</v>
      </c>
      <c r="M12994" s="54" t="s">
        <v>44</v>
      </c>
      <c r="N12994">
        <v>9</v>
      </c>
      <c r="O12994">
        <v>16</v>
      </c>
      <c r="P12994">
        <v>33.3333333333333</v>
      </c>
    </row>
    <row r="12995" spans="1:16" x14ac:dyDescent="0.25">
      <c r="A12995" s="20" t="s">
        <v>14726</v>
      </c>
      <c r="B12995">
        <v>9</v>
      </c>
      <c r="C12995" t="s">
        <v>21823</v>
      </c>
      <c r="D12995" t="s">
        <v>88</v>
      </c>
      <c r="E12995" t="s">
        <v>92</v>
      </c>
      <c r="F12995" t="s">
        <v>38</v>
      </c>
      <c r="G12995">
        <v>2</v>
      </c>
      <c r="H12995">
        <v>3</v>
      </c>
      <c r="I12995">
        <v>2014</v>
      </c>
      <c r="J12995" t="s">
        <v>51</v>
      </c>
      <c r="K12995" t="s">
        <v>44</v>
      </c>
      <c r="L12995" t="s">
        <v>44</v>
      </c>
      <c r="M12995" s="54" t="s">
        <v>44</v>
      </c>
      <c r="N12995">
        <v>22</v>
      </c>
      <c r="O12995">
        <v>44</v>
      </c>
      <c r="P12995">
        <v>21.320071635561</v>
      </c>
    </row>
    <row r="12996" spans="1:16" x14ac:dyDescent="0.25">
      <c r="A12996" s="20" t="s">
        <v>14727</v>
      </c>
      <c r="B12996">
        <v>9</v>
      </c>
      <c r="C12996" t="s">
        <v>21823</v>
      </c>
      <c r="D12996" t="s">
        <v>88</v>
      </c>
      <c r="E12996" t="s">
        <v>92</v>
      </c>
      <c r="F12996" t="s">
        <v>38</v>
      </c>
      <c r="G12996">
        <v>3</v>
      </c>
      <c r="H12996">
        <v>3</v>
      </c>
      <c r="I12996">
        <v>2014</v>
      </c>
      <c r="J12996" t="s">
        <v>51</v>
      </c>
      <c r="K12996" t="s">
        <v>44</v>
      </c>
      <c r="L12996" t="s">
        <v>44</v>
      </c>
      <c r="M12996" s="54" t="s">
        <v>44</v>
      </c>
      <c r="N12996">
        <v>26</v>
      </c>
      <c r="O12996">
        <v>52</v>
      </c>
      <c r="P12996">
        <v>19.611613513818401</v>
      </c>
    </row>
    <row r="12997" spans="1:16" x14ac:dyDescent="0.25">
      <c r="A12997" s="20" t="s">
        <v>14728</v>
      </c>
      <c r="B12997">
        <v>9</v>
      </c>
      <c r="C12997" t="s">
        <v>21823</v>
      </c>
      <c r="D12997" t="s">
        <v>88</v>
      </c>
      <c r="E12997" t="s">
        <v>92</v>
      </c>
      <c r="F12997" t="s">
        <v>38</v>
      </c>
      <c r="G12997">
        <v>4</v>
      </c>
      <c r="H12997">
        <v>3</v>
      </c>
      <c r="I12997">
        <v>2014</v>
      </c>
      <c r="J12997" t="s">
        <v>51</v>
      </c>
      <c r="K12997" t="s">
        <v>44</v>
      </c>
      <c r="L12997" t="s">
        <v>44</v>
      </c>
      <c r="M12997" s="54" t="s">
        <v>44</v>
      </c>
      <c r="N12997">
        <v>39</v>
      </c>
      <c r="O12997">
        <v>76</v>
      </c>
      <c r="P12997">
        <v>16.012815380508702</v>
      </c>
    </row>
    <row r="12998" spans="1:16" x14ac:dyDescent="0.25">
      <c r="A12998" s="20" t="s">
        <v>14729</v>
      </c>
      <c r="B12998">
        <v>9</v>
      </c>
      <c r="C12998" t="s">
        <v>21823</v>
      </c>
      <c r="D12998" t="s">
        <v>88</v>
      </c>
      <c r="E12998" t="s">
        <v>92</v>
      </c>
      <c r="F12998" t="s">
        <v>38</v>
      </c>
      <c r="G12998">
        <v>5</v>
      </c>
      <c r="H12998">
        <v>3</v>
      </c>
      <c r="I12998">
        <v>2014</v>
      </c>
      <c r="J12998" t="s">
        <v>51</v>
      </c>
      <c r="K12998">
        <v>69.099999999999994</v>
      </c>
      <c r="L12998">
        <v>58.547043428732202</v>
      </c>
      <c r="M12998" s="54">
        <v>81.021302638460696</v>
      </c>
      <c r="N12998">
        <v>146</v>
      </c>
      <c r="O12998">
        <v>263</v>
      </c>
      <c r="P12998">
        <v>8.2760588860236801</v>
      </c>
    </row>
    <row r="12999" spans="1:16" x14ac:dyDescent="0.25">
      <c r="A12999" s="20" t="s">
        <v>14730</v>
      </c>
      <c r="B12999">
        <v>9</v>
      </c>
      <c r="C12999" t="s">
        <v>21823</v>
      </c>
      <c r="D12999" t="s">
        <v>88</v>
      </c>
      <c r="E12999" t="s">
        <v>93</v>
      </c>
      <c r="F12999" t="s">
        <v>42</v>
      </c>
      <c r="G12999">
        <v>1</v>
      </c>
      <c r="H12999">
        <v>4</v>
      </c>
      <c r="I12999">
        <v>2014</v>
      </c>
      <c r="J12999" t="s">
        <v>52</v>
      </c>
      <c r="K12999" t="s">
        <v>44</v>
      </c>
      <c r="L12999" t="s">
        <v>44</v>
      </c>
      <c r="M12999" s="54" t="s">
        <v>44</v>
      </c>
      <c r="N12999">
        <v>1</v>
      </c>
      <c r="O12999">
        <v>1</v>
      </c>
      <c r="P12999">
        <v>100</v>
      </c>
    </row>
    <row r="13000" spans="1:16" x14ac:dyDescent="0.25">
      <c r="A13000" s="20" t="s">
        <v>14731</v>
      </c>
      <c r="B13000">
        <v>9</v>
      </c>
      <c r="C13000" t="s">
        <v>21823</v>
      </c>
      <c r="D13000" t="s">
        <v>88</v>
      </c>
      <c r="E13000" t="s">
        <v>93</v>
      </c>
      <c r="F13000" t="s">
        <v>42</v>
      </c>
      <c r="G13000">
        <v>2</v>
      </c>
      <c r="H13000">
        <v>4</v>
      </c>
      <c r="I13000">
        <v>2014</v>
      </c>
      <c r="J13000" t="s">
        <v>52</v>
      </c>
      <c r="K13000" t="s">
        <v>44</v>
      </c>
      <c r="L13000" t="s">
        <v>44</v>
      </c>
      <c r="M13000" s="54" t="s">
        <v>44</v>
      </c>
      <c r="N13000">
        <v>4</v>
      </c>
      <c r="O13000">
        <v>8</v>
      </c>
      <c r="P13000">
        <v>50</v>
      </c>
    </row>
    <row r="13001" spans="1:16" x14ac:dyDescent="0.25">
      <c r="A13001" s="20" t="s">
        <v>14732</v>
      </c>
      <c r="B13001">
        <v>9</v>
      </c>
      <c r="C13001" t="s">
        <v>21823</v>
      </c>
      <c r="D13001" t="s">
        <v>88</v>
      </c>
      <c r="E13001" t="s">
        <v>93</v>
      </c>
      <c r="F13001" t="s">
        <v>42</v>
      </c>
      <c r="G13001">
        <v>3</v>
      </c>
      <c r="H13001">
        <v>4</v>
      </c>
      <c r="I13001">
        <v>2014</v>
      </c>
      <c r="J13001" t="s">
        <v>52</v>
      </c>
      <c r="K13001" t="s">
        <v>44</v>
      </c>
      <c r="L13001" t="s">
        <v>44</v>
      </c>
      <c r="M13001" s="54" t="s">
        <v>44</v>
      </c>
      <c r="N13001">
        <v>3</v>
      </c>
      <c r="O13001">
        <v>5</v>
      </c>
      <c r="P13001">
        <v>57.735026918962603</v>
      </c>
    </row>
    <row r="13002" spans="1:16" x14ac:dyDescent="0.25">
      <c r="A13002" s="20" t="s">
        <v>14733</v>
      </c>
      <c r="B13002">
        <v>9</v>
      </c>
      <c r="C13002" t="s">
        <v>21823</v>
      </c>
      <c r="D13002" t="s">
        <v>88</v>
      </c>
      <c r="E13002" t="s">
        <v>93</v>
      </c>
      <c r="F13002" t="s">
        <v>42</v>
      </c>
      <c r="G13002">
        <v>4</v>
      </c>
      <c r="H13002">
        <v>4</v>
      </c>
      <c r="I13002">
        <v>2014</v>
      </c>
      <c r="J13002" t="s">
        <v>52</v>
      </c>
      <c r="K13002" t="s">
        <v>44</v>
      </c>
      <c r="L13002" t="s">
        <v>44</v>
      </c>
      <c r="M13002" s="54" t="s">
        <v>44</v>
      </c>
      <c r="N13002">
        <v>3</v>
      </c>
      <c r="O13002">
        <v>6</v>
      </c>
      <c r="P13002">
        <v>57.735026918962603</v>
      </c>
    </row>
    <row r="13003" spans="1:16" x14ac:dyDescent="0.25">
      <c r="A13003" s="20" t="s">
        <v>14734</v>
      </c>
      <c r="B13003">
        <v>9</v>
      </c>
      <c r="C13003" t="s">
        <v>21823</v>
      </c>
      <c r="D13003" t="s">
        <v>88</v>
      </c>
      <c r="E13003" t="s">
        <v>93</v>
      </c>
      <c r="F13003" t="s">
        <v>42</v>
      </c>
      <c r="G13003">
        <v>5</v>
      </c>
      <c r="H13003">
        <v>4</v>
      </c>
      <c r="I13003">
        <v>2014</v>
      </c>
      <c r="J13003" t="s">
        <v>52</v>
      </c>
      <c r="K13003" t="s">
        <v>44</v>
      </c>
      <c r="L13003" t="s">
        <v>44</v>
      </c>
      <c r="M13003" s="54" t="s">
        <v>44</v>
      </c>
      <c r="N13003">
        <v>4</v>
      </c>
      <c r="O13003">
        <v>4</v>
      </c>
      <c r="P13003">
        <v>50</v>
      </c>
    </row>
    <row r="13004" spans="1:16" x14ac:dyDescent="0.25">
      <c r="A13004" s="20" t="s">
        <v>14735</v>
      </c>
      <c r="B13004">
        <v>9</v>
      </c>
      <c r="C13004" t="s">
        <v>21823</v>
      </c>
      <c r="D13004" t="s">
        <v>88</v>
      </c>
      <c r="E13004" t="s">
        <v>93</v>
      </c>
      <c r="F13004" t="s">
        <v>42</v>
      </c>
      <c r="G13004">
        <v>1</v>
      </c>
      <c r="H13004">
        <v>4</v>
      </c>
      <c r="I13004">
        <v>2014</v>
      </c>
      <c r="J13004" t="s">
        <v>34</v>
      </c>
      <c r="K13004">
        <v>87.4</v>
      </c>
      <c r="L13004">
        <v>80.8255863031833</v>
      </c>
      <c r="M13004" s="54">
        <v>95.652415454535102</v>
      </c>
      <c r="N13004">
        <v>40</v>
      </c>
      <c r="O13004">
        <v>58</v>
      </c>
      <c r="P13004">
        <v>15.8113883008419</v>
      </c>
    </row>
    <row r="13005" spans="1:16" x14ac:dyDescent="0.25">
      <c r="A13005" s="20" t="s">
        <v>14736</v>
      </c>
      <c r="B13005">
        <v>9</v>
      </c>
      <c r="C13005" t="s">
        <v>21823</v>
      </c>
      <c r="D13005" t="s">
        <v>88</v>
      </c>
      <c r="E13005" t="s">
        <v>93</v>
      </c>
      <c r="F13005" t="s">
        <v>42</v>
      </c>
      <c r="G13005">
        <v>1</v>
      </c>
      <c r="H13005">
        <v>4</v>
      </c>
      <c r="I13005">
        <v>2014</v>
      </c>
      <c r="J13005" t="s">
        <v>53</v>
      </c>
      <c r="K13005" t="s">
        <v>44</v>
      </c>
      <c r="L13005" t="s">
        <v>44</v>
      </c>
      <c r="M13005" s="54" t="s">
        <v>44</v>
      </c>
      <c r="N13005">
        <v>0</v>
      </c>
      <c r="O13005">
        <v>1</v>
      </c>
      <c r="P13005" t="s">
        <v>11517</v>
      </c>
    </row>
    <row r="13006" spans="1:16" x14ac:dyDescent="0.25">
      <c r="A13006" s="20" t="s">
        <v>14737</v>
      </c>
      <c r="B13006">
        <v>9</v>
      </c>
      <c r="C13006" t="s">
        <v>21823</v>
      </c>
      <c r="D13006" t="s">
        <v>88</v>
      </c>
      <c r="E13006" t="s">
        <v>93</v>
      </c>
      <c r="F13006" t="s">
        <v>42</v>
      </c>
      <c r="G13006">
        <v>2</v>
      </c>
      <c r="H13006">
        <v>4</v>
      </c>
      <c r="I13006">
        <v>2014</v>
      </c>
      <c r="J13006" t="s">
        <v>53</v>
      </c>
      <c r="K13006" t="s">
        <v>44</v>
      </c>
      <c r="L13006" t="s">
        <v>44</v>
      </c>
      <c r="M13006" s="54" t="s">
        <v>44</v>
      </c>
      <c r="N13006">
        <v>1</v>
      </c>
      <c r="O13006">
        <v>1</v>
      </c>
      <c r="P13006">
        <v>100</v>
      </c>
    </row>
    <row r="13007" spans="1:16" x14ac:dyDescent="0.25">
      <c r="A13007" s="20" t="s">
        <v>14738</v>
      </c>
      <c r="B13007">
        <v>9</v>
      </c>
      <c r="C13007" t="s">
        <v>21823</v>
      </c>
      <c r="D13007" t="s">
        <v>88</v>
      </c>
      <c r="E13007" t="s">
        <v>93</v>
      </c>
      <c r="F13007" t="s">
        <v>42</v>
      </c>
      <c r="G13007">
        <v>3</v>
      </c>
      <c r="H13007">
        <v>4</v>
      </c>
      <c r="I13007">
        <v>2014</v>
      </c>
      <c r="J13007" t="s">
        <v>53</v>
      </c>
      <c r="K13007" t="s">
        <v>44</v>
      </c>
      <c r="L13007" t="s">
        <v>44</v>
      </c>
      <c r="M13007" s="54" t="s">
        <v>44</v>
      </c>
      <c r="N13007">
        <v>2</v>
      </c>
      <c r="O13007">
        <v>2</v>
      </c>
      <c r="P13007">
        <v>70.710678118654698</v>
      </c>
    </row>
    <row r="13008" spans="1:16" x14ac:dyDescent="0.25">
      <c r="A13008" s="20" t="s">
        <v>14739</v>
      </c>
      <c r="B13008">
        <v>9</v>
      </c>
      <c r="C13008" t="s">
        <v>21823</v>
      </c>
      <c r="D13008" t="s">
        <v>88</v>
      </c>
      <c r="E13008" t="s">
        <v>93</v>
      </c>
      <c r="F13008" t="s">
        <v>42</v>
      </c>
      <c r="G13008">
        <v>4</v>
      </c>
      <c r="H13008">
        <v>4</v>
      </c>
      <c r="I13008">
        <v>2014</v>
      </c>
      <c r="J13008" t="s">
        <v>53</v>
      </c>
      <c r="K13008" t="s">
        <v>44</v>
      </c>
      <c r="L13008" t="s">
        <v>44</v>
      </c>
      <c r="M13008" s="54" t="s">
        <v>44</v>
      </c>
      <c r="N13008">
        <v>11</v>
      </c>
      <c r="O13008">
        <v>12</v>
      </c>
      <c r="P13008">
        <v>30.151134457776401</v>
      </c>
    </row>
    <row r="13009" spans="1:16" x14ac:dyDescent="0.25">
      <c r="A13009" s="20" t="s">
        <v>14740</v>
      </c>
      <c r="B13009">
        <v>9</v>
      </c>
      <c r="C13009" t="s">
        <v>21823</v>
      </c>
      <c r="D13009" t="s">
        <v>88</v>
      </c>
      <c r="E13009" t="s">
        <v>93</v>
      </c>
      <c r="F13009" t="s">
        <v>42</v>
      </c>
      <c r="G13009">
        <v>5</v>
      </c>
      <c r="H13009">
        <v>4</v>
      </c>
      <c r="I13009">
        <v>2014</v>
      </c>
      <c r="J13009" t="s">
        <v>53</v>
      </c>
      <c r="K13009" t="s">
        <v>44</v>
      </c>
      <c r="L13009" t="s">
        <v>44</v>
      </c>
      <c r="M13009" s="54" t="s">
        <v>44</v>
      </c>
      <c r="N13009">
        <v>31</v>
      </c>
      <c r="O13009">
        <v>38</v>
      </c>
      <c r="P13009">
        <v>17.9605302026775</v>
      </c>
    </row>
    <row r="13010" spans="1:16" x14ac:dyDescent="0.25">
      <c r="A13010" s="20" t="s">
        <v>14741</v>
      </c>
      <c r="B13010">
        <v>9</v>
      </c>
      <c r="C13010" t="s">
        <v>21823</v>
      </c>
      <c r="D13010" t="s">
        <v>88</v>
      </c>
      <c r="E13010" t="s">
        <v>93</v>
      </c>
      <c r="F13010" t="s">
        <v>42</v>
      </c>
      <c r="G13010">
        <v>2</v>
      </c>
      <c r="H13010">
        <v>4</v>
      </c>
      <c r="I13010">
        <v>2014</v>
      </c>
      <c r="J13010" t="s">
        <v>34</v>
      </c>
      <c r="K13010" t="s">
        <v>44</v>
      </c>
      <c r="L13010" t="s">
        <v>44</v>
      </c>
      <c r="M13010" s="54" t="s">
        <v>44</v>
      </c>
      <c r="N13010">
        <v>138</v>
      </c>
      <c r="O13010">
        <v>189</v>
      </c>
      <c r="P13010">
        <v>8.5125653075874901</v>
      </c>
    </row>
    <row r="13011" spans="1:16" x14ac:dyDescent="0.25">
      <c r="A13011" s="20" t="s">
        <v>14742</v>
      </c>
      <c r="B13011">
        <v>9</v>
      </c>
      <c r="C13011" t="s">
        <v>21823</v>
      </c>
      <c r="D13011" t="s">
        <v>88</v>
      </c>
      <c r="E13011" t="s">
        <v>93</v>
      </c>
      <c r="F13011" t="s">
        <v>42</v>
      </c>
      <c r="G13011">
        <v>3</v>
      </c>
      <c r="H13011">
        <v>4</v>
      </c>
      <c r="I13011">
        <v>2014</v>
      </c>
      <c r="J13011" t="s">
        <v>54</v>
      </c>
      <c r="K13011" t="s">
        <v>44</v>
      </c>
      <c r="L13011" t="s">
        <v>44</v>
      </c>
      <c r="M13011" s="54" t="s">
        <v>44</v>
      </c>
      <c r="N13011">
        <v>1</v>
      </c>
      <c r="O13011">
        <v>2</v>
      </c>
      <c r="P13011">
        <v>100</v>
      </c>
    </row>
    <row r="13012" spans="1:16" x14ac:dyDescent="0.25">
      <c r="A13012" s="20" t="s">
        <v>14743</v>
      </c>
      <c r="B13012">
        <v>9</v>
      </c>
      <c r="C13012" t="s">
        <v>21823</v>
      </c>
      <c r="D13012" t="s">
        <v>88</v>
      </c>
      <c r="E13012" t="s">
        <v>93</v>
      </c>
      <c r="F13012" t="s">
        <v>42</v>
      </c>
      <c r="G13012">
        <v>4</v>
      </c>
      <c r="H13012">
        <v>4</v>
      </c>
      <c r="I13012">
        <v>2014</v>
      </c>
      <c r="J13012" t="s">
        <v>54</v>
      </c>
      <c r="K13012" t="s">
        <v>44</v>
      </c>
      <c r="L13012" t="s">
        <v>44</v>
      </c>
      <c r="M13012" s="54" t="s">
        <v>44</v>
      </c>
      <c r="N13012">
        <v>2</v>
      </c>
      <c r="O13012">
        <v>3</v>
      </c>
      <c r="P13012">
        <v>70.710678118654698</v>
      </c>
    </row>
    <row r="13013" spans="1:16" x14ac:dyDescent="0.25">
      <c r="A13013" s="20" t="s">
        <v>14744</v>
      </c>
      <c r="B13013">
        <v>9</v>
      </c>
      <c r="C13013" t="s">
        <v>21823</v>
      </c>
      <c r="D13013" t="s">
        <v>88</v>
      </c>
      <c r="E13013" t="s">
        <v>93</v>
      </c>
      <c r="F13013" t="s">
        <v>42</v>
      </c>
      <c r="G13013">
        <v>3</v>
      </c>
      <c r="H13013">
        <v>4</v>
      </c>
      <c r="I13013">
        <v>2014</v>
      </c>
      <c r="J13013" t="s">
        <v>34</v>
      </c>
      <c r="K13013">
        <v>80.3</v>
      </c>
      <c r="L13013">
        <v>72.695748355003204</v>
      </c>
      <c r="M13013" s="54">
        <v>89.007897733512607</v>
      </c>
      <c r="N13013">
        <v>137</v>
      </c>
      <c r="O13013">
        <v>188</v>
      </c>
      <c r="P13013">
        <v>8.5435765771676095</v>
      </c>
    </row>
    <row r="13014" spans="1:16" x14ac:dyDescent="0.25">
      <c r="A13014" s="20" t="s">
        <v>14745</v>
      </c>
      <c r="B13014">
        <v>9</v>
      </c>
      <c r="C13014" t="s">
        <v>21823</v>
      </c>
      <c r="D13014" t="s">
        <v>88</v>
      </c>
      <c r="E13014" t="s">
        <v>93</v>
      </c>
      <c r="F13014" t="s">
        <v>42</v>
      </c>
      <c r="G13014">
        <v>1</v>
      </c>
      <c r="H13014">
        <v>4</v>
      </c>
      <c r="I13014">
        <v>2014</v>
      </c>
      <c r="J13014" t="s">
        <v>55</v>
      </c>
      <c r="K13014" t="s">
        <v>44</v>
      </c>
      <c r="L13014" t="s">
        <v>44</v>
      </c>
      <c r="M13014" s="54" t="s">
        <v>44</v>
      </c>
      <c r="N13014">
        <v>6</v>
      </c>
      <c r="O13014">
        <v>7</v>
      </c>
      <c r="P13014">
        <v>40.824829046386299</v>
      </c>
    </row>
    <row r="13015" spans="1:16" x14ac:dyDescent="0.25">
      <c r="A13015" s="20" t="s">
        <v>14746</v>
      </c>
      <c r="B13015">
        <v>9</v>
      </c>
      <c r="C13015" t="s">
        <v>21823</v>
      </c>
      <c r="D13015" t="s">
        <v>88</v>
      </c>
      <c r="E13015" t="s">
        <v>93</v>
      </c>
      <c r="F13015" t="s">
        <v>42</v>
      </c>
      <c r="G13015">
        <v>2</v>
      </c>
      <c r="H13015">
        <v>4</v>
      </c>
      <c r="I13015">
        <v>2014</v>
      </c>
      <c r="J13015" t="s">
        <v>55</v>
      </c>
      <c r="K13015" t="s">
        <v>44</v>
      </c>
      <c r="L13015" t="s">
        <v>44</v>
      </c>
      <c r="M13015" s="54" t="s">
        <v>44</v>
      </c>
      <c r="N13015">
        <v>7</v>
      </c>
      <c r="O13015">
        <v>13</v>
      </c>
      <c r="P13015">
        <v>37.796447300922701</v>
      </c>
    </row>
    <row r="13016" spans="1:16" x14ac:dyDescent="0.25">
      <c r="A13016" s="20" t="s">
        <v>14747</v>
      </c>
      <c r="B13016">
        <v>9</v>
      </c>
      <c r="C13016" t="s">
        <v>21823</v>
      </c>
      <c r="D13016" t="s">
        <v>88</v>
      </c>
      <c r="E13016" t="s">
        <v>93</v>
      </c>
      <c r="F13016" t="s">
        <v>42</v>
      </c>
      <c r="G13016">
        <v>3</v>
      </c>
      <c r="H13016">
        <v>4</v>
      </c>
      <c r="I13016">
        <v>2014</v>
      </c>
      <c r="J13016" t="s">
        <v>55</v>
      </c>
      <c r="K13016" t="s">
        <v>44</v>
      </c>
      <c r="L13016" t="s">
        <v>44</v>
      </c>
      <c r="M13016" s="54" t="s">
        <v>44</v>
      </c>
      <c r="N13016">
        <v>14</v>
      </c>
      <c r="O13016">
        <v>27</v>
      </c>
      <c r="P13016">
        <v>26.726124191242398</v>
      </c>
    </row>
    <row r="13017" spans="1:16" x14ac:dyDescent="0.25">
      <c r="A13017" s="20" t="s">
        <v>14748</v>
      </c>
      <c r="B13017">
        <v>9</v>
      </c>
      <c r="C13017" t="s">
        <v>21823</v>
      </c>
      <c r="D13017" t="s">
        <v>88</v>
      </c>
      <c r="E13017" t="s">
        <v>93</v>
      </c>
      <c r="F13017" t="s">
        <v>42</v>
      </c>
      <c r="G13017">
        <v>4</v>
      </c>
      <c r="H13017">
        <v>4</v>
      </c>
      <c r="I13017">
        <v>2014</v>
      </c>
      <c r="J13017" t="s">
        <v>55</v>
      </c>
      <c r="K13017">
        <v>39</v>
      </c>
      <c r="L13017">
        <v>22.451326121789599</v>
      </c>
      <c r="M13017" s="54">
        <v>61.993527717275903</v>
      </c>
      <c r="N13017">
        <v>21</v>
      </c>
      <c r="O13017">
        <v>37</v>
      </c>
      <c r="P13017">
        <v>21.821789023599202</v>
      </c>
    </row>
    <row r="13018" spans="1:16" x14ac:dyDescent="0.25">
      <c r="A13018" s="20" t="s">
        <v>14749</v>
      </c>
      <c r="B13018">
        <v>9</v>
      </c>
      <c r="C13018" t="s">
        <v>21823</v>
      </c>
      <c r="D13018" t="s">
        <v>88</v>
      </c>
      <c r="E13018" t="s">
        <v>93</v>
      </c>
      <c r="F13018" t="s">
        <v>42</v>
      </c>
      <c r="G13018">
        <v>5</v>
      </c>
      <c r="H13018">
        <v>4</v>
      </c>
      <c r="I13018">
        <v>2014</v>
      </c>
      <c r="J13018" t="s">
        <v>55</v>
      </c>
      <c r="K13018" t="s">
        <v>44</v>
      </c>
      <c r="L13018" t="s">
        <v>44</v>
      </c>
      <c r="M13018" s="54" t="s">
        <v>44</v>
      </c>
      <c r="N13018">
        <v>18</v>
      </c>
      <c r="O13018">
        <v>30</v>
      </c>
      <c r="P13018">
        <v>23.570226039551599</v>
      </c>
    </row>
    <row r="13019" spans="1:16" x14ac:dyDescent="0.25">
      <c r="A13019" s="20" t="s">
        <v>14750</v>
      </c>
      <c r="B13019">
        <v>9</v>
      </c>
      <c r="C13019" t="s">
        <v>21823</v>
      </c>
      <c r="D13019" t="s">
        <v>88</v>
      </c>
      <c r="E13019" t="s">
        <v>93</v>
      </c>
      <c r="F13019" t="s">
        <v>42</v>
      </c>
      <c r="G13019">
        <v>4</v>
      </c>
      <c r="H13019">
        <v>4</v>
      </c>
      <c r="I13019">
        <v>2014</v>
      </c>
      <c r="J13019" t="s">
        <v>34</v>
      </c>
      <c r="K13019">
        <v>48.9</v>
      </c>
      <c r="L13019">
        <v>41.355067535547697</v>
      </c>
      <c r="M13019" s="54">
        <v>57.280600115835</v>
      </c>
      <c r="N13019">
        <v>189</v>
      </c>
      <c r="O13019">
        <v>256</v>
      </c>
      <c r="P13019">
        <v>7.2739296745330799</v>
      </c>
    </row>
    <row r="13020" spans="1:16" x14ac:dyDescent="0.25">
      <c r="A13020" s="20" t="s">
        <v>14751</v>
      </c>
      <c r="B13020">
        <v>9</v>
      </c>
      <c r="C13020" t="s">
        <v>21823</v>
      </c>
      <c r="D13020" t="s">
        <v>88</v>
      </c>
      <c r="E13020" t="s">
        <v>93</v>
      </c>
      <c r="F13020" t="s">
        <v>42</v>
      </c>
      <c r="G13020">
        <v>3</v>
      </c>
      <c r="H13020">
        <v>4</v>
      </c>
      <c r="I13020">
        <v>2014</v>
      </c>
      <c r="J13020" t="s">
        <v>56</v>
      </c>
      <c r="K13020" t="s">
        <v>44</v>
      </c>
      <c r="L13020" t="s">
        <v>44</v>
      </c>
      <c r="M13020" s="54" t="s">
        <v>44</v>
      </c>
      <c r="N13020">
        <v>3</v>
      </c>
      <c r="O13020">
        <v>6</v>
      </c>
      <c r="P13020">
        <v>57.735026918962603</v>
      </c>
    </row>
    <row r="13021" spans="1:16" x14ac:dyDescent="0.25">
      <c r="A13021" s="20" t="s">
        <v>15006</v>
      </c>
      <c r="B13021">
        <v>9</v>
      </c>
      <c r="C13021" t="s">
        <v>21823</v>
      </c>
      <c r="D13021" t="s">
        <v>88</v>
      </c>
      <c r="E13021" t="s">
        <v>93</v>
      </c>
      <c r="F13021" t="s">
        <v>42</v>
      </c>
      <c r="G13021">
        <v>5</v>
      </c>
      <c r="H13021">
        <v>4</v>
      </c>
      <c r="I13021">
        <v>2014</v>
      </c>
      <c r="J13021" t="s">
        <v>56</v>
      </c>
      <c r="K13021" t="s">
        <v>44</v>
      </c>
      <c r="L13021" t="s">
        <v>44</v>
      </c>
      <c r="M13021" s="54" t="s">
        <v>44</v>
      </c>
      <c r="N13021">
        <v>9</v>
      </c>
      <c r="O13021">
        <v>16</v>
      </c>
      <c r="P13021">
        <v>33.3333333333333</v>
      </c>
    </row>
    <row r="13022" spans="1:16" x14ac:dyDescent="0.25">
      <c r="A13022" s="20" t="s">
        <v>14752</v>
      </c>
      <c r="B13022">
        <v>9</v>
      </c>
      <c r="C13022" t="s">
        <v>21823</v>
      </c>
      <c r="D13022" t="s">
        <v>88</v>
      </c>
      <c r="E13022" t="s">
        <v>93</v>
      </c>
      <c r="F13022" t="s">
        <v>42</v>
      </c>
      <c r="G13022">
        <v>5</v>
      </c>
      <c r="H13022">
        <v>4</v>
      </c>
      <c r="I13022">
        <v>2014</v>
      </c>
      <c r="J13022" t="s">
        <v>34</v>
      </c>
      <c r="K13022">
        <v>70.599999999999994</v>
      </c>
      <c r="L13022">
        <v>60.471706389041202</v>
      </c>
      <c r="M13022" s="54">
        <v>81.361743792091005</v>
      </c>
      <c r="N13022">
        <v>641</v>
      </c>
      <c r="O13022">
        <v>824</v>
      </c>
      <c r="P13022">
        <v>3.9497625276668198</v>
      </c>
    </row>
    <row r="13023" spans="1:16" x14ac:dyDescent="0.25">
      <c r="A13023" s="20" t="s">
        <v>14753</v>
      </c>
      <c r="B13023">
        <v>9</v>
      </c>
      <c r="C13023" t="s">
        <v>21823</v>
      </c>
      <c r="D13023" t="s">
        <v>88</v>
      </c>
      <c r="E13023" t="s">
        <v>93</v>
      </c>
      <c r="F13023" t="s">
        <v>42</v>
      </c>
      <c r="G13023">
        <v>1</v>
      </c>
      <c r="H13023">
        <v>4</v>
      </c>
      <c r="I13023">
        <v>2014</v>
      </c>
      <c r="J13023" t="s">
        <v>57</v>
      </c>
      <c r="K13023" t="s">
        <v>44</v>
      </c>
      <c r="L13023" t="s">
        <v>44</v>
      </c>
      <c r="M13023" s="54" t="s">
        <v>44</v>
      </c>
      <c r="N13023">
        <v>0</v>
      </c>
      <c r="O13023">
        <v>1</v>
      </c>
      <c r="P13023" t="s">
        <v>11517</v>
      </c>
    </row>
    <row r="13024" spans="1:16" x14ac:dyDescent="0.25">
      <c r="A13024" s="20" t="s">
        <v>14754</v>
      </c>
      <c r="B13024">
        <v>9</v>
      </c>
      <c r="C13024" t="s">
        <v>21823</v>
      </c>
      <c r="D13024" t="s">
        <v>88</v>
      </c>
      <c r="E13024" t="s">
        <v>93</v>
      </c>
      <c r="F13024" t="s">
        <v>42</v>
      </c>
      <c r="G13024">
        <v>3</v>
      </c>
      <c r="H13024">
        <v>4</v>
      </c>
      <c r="I13024">
        <v>2014</v>
      </c>
      <c r="J13024" t="s">
        <v>57</v>
      </c>
      <c r="K13024" t="s">
        <v>44</v>
      </c>
      <c r="L13024" t="s">
        <v>44</v>
      </c>
      <c r="M13024" s="54" t="s">
        <v>44</v>
      </c>
      <c r="N13024">
        <v>8</v>
      </c>
      <c r="O13024">
        <v>9</v>
      </c>
      <c r="P13024">
        <v>35.355339059327399</v>
      </c>
    </row>
    <row r="13025" spans="1:16" x14ac:dyDescent="0.25">
      <c r="A13025" s="20" t="s">
        <v>14755</v>
      </c>
      <c r="B13025">
        <v>9</v>
      </c>
      <c r="C13025" t="s">
        <v>21823</v>
      </c>
      <c r="D13025" t="s">
        <v>88</v>
      </c>
      <c r="E13025" t="s">
        <v>93</v>
      </c>
      <c r="F13025" t="s">
        <v>42</v>
      </c>
      <c r="G13025">
        <v>4</v>
      </c>
      <c r="H13025">
        <v>4</v>
      </c>
      <c r="I13025">
        <v>2014</v>
      </c>
      <c r="J13025" t="s">
        <v>57</v>
      </c>
      <c r="K13025" t="s">
        <v>44</v>
      </c>
      <c r="L13025" t="s">
        <v>44</v>
      </c>
      <c r="M13025" s="54" t="s">
        <v>44</v>
      </c>
      <c r="N13025">
        <v>2</v>
      </c>
      <c r="O13025">
        <v>3</v>
      </c>
      <c r="P13025">
        <v>70.710678118654698</v>
      </c>
    </row>
    <row r="13026" spans="1:16" x14ac:dyDescent="0.25">
      <c r="A13026" s="20" t="s">
        <v>14756</v>
      </c>
      <c r="B13026">
        <v>9</v>
      </c>
      <c r="C13026" t="s">
        <v>21823</v>
      </c>
      <c r="D13026" t="s">
        <v>88</v>
      </c>
      <c r="E13026" t="s">
        <v>93</v>
      </c>
      <c r="F13026" t="s">
        <v>42</v>
      </c>
      <c r="G13026">
        <v>5</v>
      </c>
      <c r="H13026">
        <v>4</v>
      </c>
      <c r="I13026">
        <v>2014</v>
      </c>
      <c r="J13026" t="s">
        <v>57</v>
      </c>
      <c r="K13026" t="s">
        <v>44</v>
      </c>
      <c r="L13026" t="s">
        <v>44</v>
      </c>
      <c r="M13026" s="54" t="s">
        <v>44</v>
      </c>
      <c r="N13026">
        <v>5</v>
      </c>
      <c r="O13026">
        <v>7</v>
      </c>
      <c r="P13026">
        <v>44.721359549995803</v>
      </c>
    </row>
    <row r="13027" spans="1:16" x14ac:dyDescent="0.25">
      <c r="A13027" s="20" t="s">
        <v>14757</v>
      </c>
      <c r="B13027">
        <v>9</v>
      </c>
      <c r="C13027" t="s">
        <v>21823</v>
      </c>
      <c r="D13027" t="s">
        <v>88</v>
      </c>
      <c r="E13027" t="s">
        <v>93</v>
      </c>
      <c r="F13027" t="s">
        <v>42</v>
      </c>
      <c r="G13027">
        <v>1</v>
      </c>
      <c r="H13027">
        <v>4</v>
      </c>
      <c r="I13027">
        <v>2014</v>
      </c>
      <c r="J13027" t="s">
        <v>58</v>
      </c>
      <c r="K13027" t="s">
        <v>44</v>
      </c>
      <c r="L13027" t="s">
        <v>44</v>
      </c>
      <c r="M13027" s="54" t="s">
        <v>44</v>
      </c>
      <c r="N13027">
        <v>3</v>
      </c>
      <c r="O13027">
        <v>4</v>
      </c>
      <c r="P13027">
        <v>57.735026918962603</v>
      </c>
    </row>
    <row r="13028" spans="1:16" x14ac:dyDescent="0.25">
      <c r="A13028" s="20" t="s">
        <v>14758</v>
      </c>
      <c r="B13028">
        <v>9</v>
      </c>
      <c r="C13028" t="s">
        <v>21823</v>
      </c>
      <c r="D13028" t="s">
        <v>88</v>
      </c>
      <c r="E13028" t="s">
        <v>93</v>
      </c>
      <c r="F13028" t="s">
        <v>42</v>
      </c>
      <c r="G13028">
        <v>2</v>
      </c>
      <c r="H13028">
        <v>4</v>
      </c>
      <c r="I13028">
        <v>2014</v>
      </c>
      <c r="J13028" t="s">
        <v>58</v>
      </c>
      <c r="K13028" t="s">
        <v>44</v>
      </c>
      <c r="L13028" t="s">
        <v>44</v>
      </c>
      <c r="M13028" s="54" t="s">
        <v>44</v>
      </c>
      <c r="N13028">
        <v>3</v>
      </c>
      <c r="O13028">
        <v>3</v>
      </c>
      <c r="P13028">
        <v>57.735026918962603</v>
      </c>
    </row>
    <row r="13029" spans="1:16" x14ac:dyDescent="0.25">
      <c r="A13029" s="20" t="s">
        <v>14759</v>
      </c>
      <c r="B13029">
        <v>9</v>
      </c>
      <c r="C13029" t="s">
        <v>21823</v>
      </c>
      <c r="D13029" t="s">
        <v>88</v>
      </c>
      <c r="E13029" t="s">
        <v>93</v>
      </c>
      <c r="F13029" t="s">
        <v>42</v>
      </c>
      <c r="G13029">
        <v>3</v>
      </c>
      <c r="H13029">
        <v>4</v>
      </c>
      <c r="I13029">
        <v>2014</v>
      </c>
      <c r="J13029" t="s">
        <v>58</v>
      </c>
      <c r="K13029" t="s">
        <v>44</v>
      </c>
      <c r="L13029" t="s">
        <v>44</v>
      </c>
      <c r="M13029" s="54" t="s">
        <v>44</v>
      </c>
      <c r="N13029">
        <v>12</v>
      </c>
      <c r="O13029">
        <v>17</v>
      </c>
      <c r="P13029">
        <v>28.867513459481302</v>
      </c>
    </row>
    <row r="13030" spans="1:16" x14ac:dyDescent="0.25">
      <c r="A13030" s="20" t="s">
        <v>14760</v>
      </c>
      <c r="B13030">
        <v>9</v>
      </c>
      <c r="C13030" t="s">
        <v>21823</v>
      </c>
      <c r="D13030" t="s">
        <v>88</v>
      </c>
      <c r="E13030" t="s">
        <v>93</v>
      </c>
      <c r="F13030" t="s">
        <v>42</v>
      </c>
      <c r="G13030">
        <v>4</v>
      </c>
      <c r="H13030">
        <v>4</v>
      </c>
      <c r="I13030">
        <v>2014</v>
      </c>
      <c r="J13030" t="s">
        <v>58</v>
      </c>
      <c r="K13030">
        <v>76.900000000000006</v>
      </c>
      <c r="L13030">
        <v>63.111952105077599</v>
      </c>
      <c r="M13030" s="54">
        <v>94.396092330333602</v>
      </c>
      <c r="N13030">
        <v>39</v>
      </c>
      <c r="O13030">
        <v>58</v>
      </c>
      <c r="P13030">
        <v>16.012815380508702</v>
      </c>
    </row>
    <row r="13031" spans="1:16" x14ac:dyDescent="0.25">
      <c r="A13031" s="20" t="s">
        <v>14761</v>
      </c>
      <c r="B13031">
        <v>9</v>
      </c>
      <c r="C13031" t="s">
        <v>21823</v>
      </c>
      <c r="D13031" t="s">
        <v>88</v>
      </c>
      <c r="E13031" t="s">
        <v>93</v>
      </c>
      <c r="F13031" t="s">
        <v>42</v>
      </c>
      <c r="G13031">
        <v>5</v>
      </c>
      <c r="H13031">
        <v>4</v>
      </c>
      <c r="I13031">
        <v>2014</v>
      </c>
      <c r="J13031" t="s">
        <v>58</v>
      </c>
      <c r="K13031">
        <v>57.4</v>
      </c>
      <c r="L13031">
        <v>35.343235799874797</v>
      </c>
      <c r="M13031" s="54">
        <v>83.5015259931684</v>
      </c>
      <c r="N13031">
        <v>82</v>
      </c>
      <c r="O13031">
        <v>147</v>
      </c>
      <c r="P13031">
        <v>11.0431526074847</v>
      </c>
    </row>
    <row r="13032" spans="1:16" x14ac:dyDescent="0.25">
      <c r="A13032" s="20" t="s">
        <v>14762</v>
      </c>
      <c r="B13032">
        <v>9</v>
      </c>
      <c r="C13032" t="s">
        <v>21823</v>
      </c>
      <c r="D13032" t="s">
        <v>88</v>
      </c>
      <c r="E13032" t="s">
        <v>93</v>
      </c>
      <c r="F13032" t="s">
        <v>42</v>
      </c>
      <c r="G13032">
        <v>1</v>
      </c>
      <c r="H13032">
        <v>4</v>
      </c>
      <c r="I13032">
        <v>2014</v>
      </c>
      <c r="J13032" t="s">
        <v>59</v>
      </c>
      <c r="K13032" t="s">
        <v>44</v>
      </c>
      <c r="L13032" t="s">
        <v>44</v>
      </c>
      <c r="M13032" s="54" t="s">
        <v>44</v>
      </c>
      <c r="N13032">
        <v>1</v>
      </c>
      <c r="O13032">
        <v>1</v>
      </c>
      <c r="P13032">
        <v>100</v>
      </c>
    </row>
    <row r="13033" spans="1:16" x14ac:dyDescent="0.25">
      <c r="A13033" s="20" t="s">
        <v>14763</v>
      </c>
      <c r="B13033">
        <v>9</v>
      </c>
      <c r="C13033" t="s">
        <v>21823</v>
      </c>
      <c r="D13033" t="s">
        <v>88</v>
      </c>
      <c r="E13033" t="s">
        <v>93</v>
      </c>
      <c r="F13033" t="s">
        <v>42</v>
      </c>
      <c r="G13033">
        <v>2</v>
      </c>
      <c r="H13033">
        <v>4</v>
      </c>
      <c r="I13033">
        <v>2014</v>
      </c>
      <c r="J13033" t="s">
        <v>59</v>
      </c>
      <c r="K13033" t="s">
        <v>44</v>
      </c>
      <c r="L13033" t="s">
        <v>44</v>
      </c>
      <c r="M13033" s="54" t="s">
        <v>44</v>
      </c>
      <c r="N13033">
        <v>1</v>
      </c>
      <c r="O13033">
        <v>2</v>
      </c>
      <c r="P13033">
        <v>100</v>
      </c>
    </row>
    <row r="13034" spans="1:16" x14ac:dyDescent="0.25">
      <c r="A13034" s="20" t="s">
        <v>14764</v>
      </c>
      <c r="B13034">
        <v>9</v>
      </c>
      <c r="C13034" t="s">
        <v>21823</v>
      </c>
      <c r="D13034" t="s">
        <v>88</v>
      </c>
      <c r="E13034" t="s">
        <v>93</v>
      </c>
      <c r="F13034" t="s">
        <v>42</v>
      </c>
      <c r="G13034">
        <v>3</v>
      </c>
      <c r="H13034">
        <v>4</v>
      </c>
      <c r="I13034">
        <v>2014</v>
      </c>
      <c r="J13034" t="s">
        <v>59</v>
      </c>
      <c r="K13034" t="s">
        <v>44</v>
      </c>
      <c r="L13034" t="s">
        <v>44</v>
      </c>
      <c r="M13034" s="54" t="s">
        <v>44</v>
      </c>
      <c r="N13034">
        <v>1</v>
      </c>
      <c r="O13034">
        <v>2</v>
      </c>
      <c r="P13034">
        <v>100</v>
      </c>
    </row>
    <row r="13035" spans="1:16" x14ac:dyDescent="0.25">
      <c r="A13035" s="20" t="s">
        <v>14765</v>
      </c>
      <c r="B13035">
        <v>9</v>
      </c>
      <c r="C13035" t="s">
        <v>21823</v>
      </c>
      <c r="D13035" t="s">
        <v>88</v>
      </c>
      <c r="E13035" t="s">
        <v>93</v>
      </c>
      <c r="F13035" t="s">
        <v>42</v>
      </c>
      <c r="G13035">
        <v>4</v>
      </c>
      <c r="H13035">
        <v>4</v>
      </c>
      <c r="I13035">
        <v>2014</v>
      </c>
      <c r="J13035" t="s">
        <v>59</v>
      </c>
      <c r="K13035" t="s">
        <v>44</v>
      </c>
      <c r="L13035" t="s">
        <v>44</v>
      </c>
      <c r="M13035" s="54" t="s">
        <v>44</v>
      </c>
      <c r="N13035">
        <v>2</v>
      </c>
      <c r="O13035">
        <v>10</v>
      </c>
      <c r="P13035">
        <v>70.710678118654698</v>
      </c>
    </row>
    <row r="13036" spans="1:16" x14ac:dyDescent="0.25">
      <c r="A13036" s="20" t="s">
        <v>14766</v>
      </c>
      <c r="B13036">
        <v>9</v>
      </c>
      <c r="C13036" t="s">
        <v>21823</v>
      </c>
      <c r="D13036" t="s">
        <v>88</v>
      </c>
      <c r="E13036" t="s">
        <v>93</v>
      </c>
      <c r="F13036" t="s">
        <v>42</v>
      </c>
      <c r="G13036">
        <v>5</v>
      </c>
      <c r="H13036">
        <v>4</v>
      </c>
      <c r="I13036">
        <v>2014</v>
      </c>
      <c r="J13036" t="s">
        <v>59</v>
      </c>
      <c r="K13036" t="s">
        <v>44</v>
      </c>
      <c r="L13036" t="s">
        <v>44</v>
      </c>
      <c r="M13036" s="54" t="s">
        <v>44</v>
      </c>
      <c r="N13036">
        <v>4</v>
      </c>
      <c r="O13036">
        <v>10</v>
      </c>
      <c r="P13036">
        <v>50</v>
      </c>
    </row>
    <row r="13037" spans="1:16" x14ac:dyDescent="0.25">
      <c r="A13037" s="20" t="s">
        <v>14767</v>
      </c>
      <c r="B13037">
        <v>9</v>
      </c>
      <c r="C13037" t="s">
        <v>21823</v>
      </c>
      <c r="D13037" t="s">
        <v>88</v>
      </c>
      <c r="E13037" t="s">
        <v>93</v>
      </c>
      <c r="F13037" t="s">
        <v>42</v>
      </c>
      <c r="G13037">
        <v>1</v>
      </c>
      <c r="H13037">
        <v>4</v>
      </c>
      <c r="I13037">
        <v>2014</v>
      </c>
      <c r="J13037" t="s">
        <v>60</v>
      </c>
      <c r="K13037">
        <v>32.200000000000003</v>
      </c>
      <c r="L13037">
        <v>25.103958614140101</v>
      </c>
      <c r="M13037" s="54">
        <v>41.9804566502998</v>
      </c>
      <c r="N13037">
        <v>23</v>
      </c>
      <c r="O13037">
        <v>36</v>
      </c>
      <c r="P13037">
        <v>20.851441405707501</v>
      </c>
    </row>
    <row r="13038" spans="1:16" x14ac:dyDescent="0.25">
      <c r="A13038" s="20" t="s">
        <v>14768</v>
      </c>
      <c r="B13038">
        <v>9</v>
      </c>
      <c r="C13038" t="s">
        <v>21823</v>
      </c>
      <c r="D13038" t="s">
        <v>88</v>
      </c>
      <c r="E13038" t="s">
        <v>93</v>
      </c>
      <c r="F13038" t="s">
        <v>42</v>
      </c>
      <c r="G13038">
        <v>2</v>
      </c>
      <c r="H13038">
        <v>4</v>
      </c>
      <c r="I13038">
        <v>2014</v>
      </c>
      <c r="J13038" t="s">
        <v>60</v>
      </c>
      <c r="K13038">
        <v>81</v>
      </c>
      <c r="L13038">
        <v>62.928442684659899</v>
      </c>
      <c r="M13038" s="54">
        <v>103.12096941871999</v>
      </c>
      <c r="N13038">
        <v>56</v>
      </c>
      <c r="O13038">
        <v>72</v>
      </c>
      <c r="P13038">
        <v>13.363062095621199</v>
      </c>
    </row>
    <row r="13039" spans="1:16" x14ac:dyDescent="0.25">
      <c r="A13039" s="20" t="s">
        <v>14769</v>
      </c>
      <c r="B13039">
        <v>9</v>
      </c>
      <c r="C13039" t="s">
        <v>21823</v>
      </c>
      <c r="D13039" t="s">
        <v>88</v>
      </c>
      <c r="E13039" t="s">
        <v>93</v>
      </c>
      <c r="F13039" t="s">
        <v>42</v>
      </c>
      <c r="G13039">
        <v>3</v>
      </c>
      <c r="H13039">
        <v>4</v>
      </c>
      <c r="I13039">
        <v>2014</v>
      </c>
      <c r="J13039" t="s">
        <v>60</v>
      </c>
      <c r="K13039">
        <v>77</v>
      </c>
      <c r="L13039">
        <v>68.931658856573605</v>
      </c>
      <c r="M13039" s="54">
        <v>86.357363490122907</v>
      </c>
      <c r="N13039">
        <v>106</v>
      </c>
      <c r="O13039">
        <v>151</v>
      </c>
      <c r="P13039">
        <v>9.7128586235726395</v>
      </c>
    </row>
    <row r="13040" spans="1:16" x14ac:dyDescent="0.25">
      <c r="A13040" s="20" t="s">
        <v>14770</v>
      </c>
      <c r="B13040">
        <v>9</v>
      </c>
      <c r="C13040" t="s">
        <v>21823</v>
      </c>
      <c r="D13040" t="s">
        <v>88</v>
      </c>
      <c r="E13040" t="s">
        <v>93</v>
      </c>
      <c r="F13040" t="s">
        <v>42</v>
      </c>
      <c r="G13040">
        <v>4</v>
      </c>
      <c r="H13040">
        <v>4</v>
      </c>
      <c r="I13040">
        <v>2014</v>
      </c>
      <c r="J13040" t="s">
        <v>60</v>
      </c>
      <c r="K13040">
        <v>69.7</v>
      </c>
      <c r="L13040">
        <v>58.314720777259097</v>
      </c>
      <c r="M13040" s="54">
        <v>82.3175754531796</v>
      </c>
      <c r="N13040">
        <v>245</v>
      </c>
      <c r="O13040">
        <v>337</v>
      </c>
      <c r="P13040">
        <v>6.3887656499994003</v>
      </c>
    </row>
    <row r="13041" spans="1:16" x14ac:dyDescent="0.25">
      <c r="A13041" s="20" t="s">
        <v>14771</v>
      </c>
      <c r="B13041">
        <v>9</v>
      </c>
      <c r="C13041" t="s">
        <v>21823</v>
      </c>
      <c r="D13041" t="s">
        <v>88</v>
      </c>
      <c r="E13041" t="s">
        <v>93</v>
      </c>
      <c r="F13041" t="s">
        <v>42</v>
      </c>
      <c r="G13041">
        <v>5</v>
      </c>
      <c r="H13041">
        <v>4</v>
      </c>
      <c r="I13041">
        <v>2014</v>
      </c>
      <c r="J13041" t="s">
        <v>60</v>
      </c>
      <c r="K13041">
        <v>59.5</v>
      </c>
      <c r="L13041">
        <v>46.011355606168102</v>
      </c>
      <c r="M13041" s="54">
        <v>74.3711750265456</v>
      </c>
      <c r="N13041">
        <v>242</v>
      </c>
      <c r="O13041">
        <v>312</v>
      </c>
      <c r="P13041">
        <v>6.4282434653322502</v>
      </c>
    </row>
    <row r="13042" spans="1:16" x14ac:dyDescent="0.25">
      <c r="A13042" s="20" t="s">
        <v>14772</v>
      </c>
      <c r="B13042">
        <v>9</v>
      </c>
      <c r="C13042" t="s">
        <v>21823</v>
      </c>
      <c r="D13042" t="s">
        <v>88</v>
      </c>
      <c r="E13042" t="s">
        <v>93</v>
      </c>
      <c r="F13042" t="s">
        <v>42</v>
      </c>
      <c r="G13042">
        <v>3</v>
      </c>
      <c r="H13042">
        <v>4</v>
      </c>
      <c r="I13042">
        <v>2014</v>
      </c>
      <c r="J13042" t="s">
        <v>61</v>
      </c>
      <c r="K13042" t="s">
        <v>44</v>
      </c>
      <c r="L13042" t="s">
        <v>44</v>
      </c>
      <c r="M13042" s="54" t="s">
        <v>44</v>
      </c>
      <c r="N13042">
        <v>0</v>
      </c>
      <c r="O13042">
        <v>1</v>
      </c>
      <c r="P13042" t="s">
        <v>11517</v>
      </c>
    </row>
    <row r="13043" spans="1:16" x14ac:dyDescent="0.25">
      <c r="A13043" s="20" t="s">
        <v>14773</v>
      </c>
      <c r="B13043">
        <v>9</v>
      </c>
      <c r="C13043" t="s">
        <v>21823</v>
      </c>
      <c r="D13043" t="s">
        <v>88</v>
      </c>
      <c r="E13043" t="s">
        <v>93</v>
      </c>
      <c r="F13043" t="s">
        <v>42</v>
      </c>
      <c r="G13043">
        <v>4</v>
      </c>
      <c r="H13043">
        <v>4</v>
      </c>
      <c r="I13043">
        <v>2014</v>
      </c>
      <c r="J13043" t="s">
        <v>61</v>
      </c>
      <c r="K13043" t="s">
        <v>44</v>
      </c>
      <c r="L13043" t="s">
        <v>44</v>
      </c>
      <c r="M13043" s="54" t="s">
        <v>44</v>
      </c>
      <c r="N13043">
        <v>0</v>
      </c>
      <c r="O13043">
        <v>1</v>
      </c>
      <c r="P13043" t="s">
        <v>11517</v>
      </c>
    </row>
    <row r="13044" spans="1:16" x14ac:dyDescent="0.25">
      <c r="A13044" s="20" t="s">
        <v>15042</v>
      </c>
      <c r="B13044">
        <v>9</v>
      </c>
      <c r="C13044" t="s">
        <v>21823</v>
      </c>
      <c r="D13044" t="s">
        <v>88</v>
      </c>
      <c r="E13044" t="s">
        <v>93</v>
      </c>
      <c r="F13044" t="s">
        <v>42</v>
      </c>
      <c r="G13044">
        <v>5</v>
      </c>
      <c r="H13044">
        <v>4</v>
      </c>
      <c r="I13044">
        <v>2014</v>
      </c>
      <c r="J13044" t="s">
        <v>61</v>
      </c>
      <c r="K13044" t="s">
        <v>44</v>
      </c>
      <c r="L13044" t="s">
        <v>44</v>
      </c>
      <c r="M13044" s="54" t="s">
        <v>44</v>
      </c>
      <c r="N13044">
        <v>0</v>
      </c>
      <c r="O13044">
        <v>2</v>
      </c>
      <c r="P13044" t="s">
        <v>11517</v>
      </c>
    </row>
    <row r="13045" spans="1:16" x14ac:dyDescent="0.25">
      <c r="A13045" s="20" t="s">
        <v>14774</v>
      </c>
      <c r="B13045">
        <v>9</v>
      </c>
      <c r="C13045" t="s">
        <v>21823</v>
      </c>
      <c r="D13045" t="s">
        <v>88</v>
      </c>
      <c r="E13045" t="s">
        <v>93</v>
      </c>
      <c r="F13045" t="s">
        <v>42</v>
      </c>
      <c r="G13045">
        <v>2</v>
      </c>
      <c r="H13045">
        <v>4</v>
      </c>
      <c r="I13045">
        <v>2014</v>
      </c>
      <c r="J13045" t="s">
        <v>62</v>
      </c>
      <c r="K13045" t="s">
        <v>44</v>
      </c>
      <c r="L13045" t="s">
        <v>44</v>
      </c>
      <c r="M13045" s="54" t="s">
        <v>44</v>
      </c>
      <c r="N13045">
        <v>0</v>
      </c>
      <c r="O13045">
        <v>1</v>
      </c>
      <c r="P13045" t="s">
        <v>11517</v>
      </c>
    </row>
    <row r="13046" spans="1:16" x14ac:dyDescent="0.25">
      <c r="A13046" s="20" t="s">
        <v>14775</v>
      </c>
      <c r="B13046">
        <v>9</v>
      </c>
      <c r="C13046" t="s">
        <v>21823</v>
      </c>
      <c r="D13046" t="s">
        <v>88</v>
      </c>
      <c r="E13046" t="s">
        <v>93</v>
      </c>
      <c r="F13046" t="s">
        <v>42</v>
      </c>
      <c r="G13046">
        <v>3</v>
      </c>
      <c r="H13046">
        <v>4</v>
      </c>
      <c r="I13046">
        <v>2014</v>
      </c>
      <c r="J13046" t="s">
        <v>62</v>
      </c>
      <c r="K13046" t="s">
        <v>44</v>
      </c>
      <c r="L13046" t="s">
        <v>44</v>
      </c>
      <c r="M13046" s="54" t="s">
        <v>44</v>
      </c>
      <c r="N13046">
        <v>1</v>
      </c>
      <c r="O13046">
        <v>1</v>
      </c>
      <c r="P13046">
        <v>100</v>
      </c>
    </row>
    <row r="13047" spans="1:16" x14ac:dyDescent="0.25">
      <c r="A13047" s="20" t="s">
        <v>14776</v>
      </c>
      <c r="B13047">
        <v>9</v>
      </c>
      <c r="C13047" t="s">
        <v>21823</v>
      </c>
      <c r="D13047" t="s">
        <v>88</v>
      </c>
      <c r="E13047" t="s">
        <v>93</v>
      </c>
      <c r="F13047" t="s">
        <v>42</v>
      </c>
      <c r="G13047">
        <v>4</v>
      </c>
      <c r="H13047">
        <v>4</v>
      </c>
      <c r="I13047">
        <v>2014</v>
      </c>
      <c r="J13047" t="s">
        <v>62</v>
      </c>
      <c r="K13047" t="s">
        <v>44</v>
      </c>
      <c r="L13047" t="s">
        <v>44</v>
      </c>
      <c r="M13047" s="54" t="s">
        <v>44</v>
      </c>
      <c r="N13047">
        <v>2</v>
      </c>
      <c r="O13047">
        <v>4</v>
      </c>
      <c r="P13047">
        <v>70.710678118654698</v>
      </c>
    </row>
    <row r="13048" spans="1:16" x14ac:dyDescent="0.25">
      <c r="A13048" s="20" t="s">
        <v>15007</v>
      </c>
      <c r="B13048">
        <v>9</v>
      </c>
      <c r="C13048" t="s">
        <v>21823</v>
      </c>
      <c r="D13048" t="s">
        <v>88</v>
      </c>
      <c r="E13048" t="s">
        <v>93</v>
      </c>
      <c r="F13048" t="s">
        <v>42</v>
      </c>
      <c r="G13048">
        <v>5</v>
      </c>
      <c r="H13048">
        <v>4</v>
      </c>
      <c r="I13048">
        <v>2014</v>
      </c>
      <c r="J13048" t="s">
        <v>62</v>
      </c>
      <c r="K13048" t="s">
        <v>44</v>
      </c>
      <c r="L13048" t="s">
        <v>44</v>
      </c>
      <c r="M13048" s="54" t="s">
        <v>44</v>
      </c>
      <c r="N13048">
        <v>13</v>
      </c>
      <c r="O13048">
        <v>16</v>
      </c>
      <c r="P13048">
        <v>27.735009811261499</v>
      </c>
    </row>
    <row r="13049" spans="1:16" x14ac:dyDescent="0.25">
      <c r="A13049" s="20" t="s">
        <v>14777</v>
      </c>
      <c r="B13049">
        <v>9</v>
      </c>
      <c r="C13049" t="s">
        <v>21823</v>
      </c>
      <c r="D13049" t="s">
        <v>88</v>
      </c>
      <c r="E13049" t="s">
        <v>93</v>
      </c>
      <c r="F13049" t="s">
        <v>42</v>
      </c>
      <c r="G13049">
        <v>1</v>
      </c>
      <c r="H13049">
        <v>4</v>
      </c>
      <c r="I13049">
        <v>2014</v>
      </c>
      <c r="J13049" t="s">
        <v>75</v>
      </c>
      <c r="K13049">
        <v>69.52</v>
      </c>
      <c r="L13049">
        <v>52.355078748609998</v>
      </c>
      <c r="M13049" s="54">
        <v>88.842195026904193</v>
      </c>
      <c r="N13049">
        <v>158</v>
      </c>
      <c r="O13049">
        <v>232</v>
      </c>
      <c r="P13049">
        <v>7.9555728417573004</v>
      </c>
    </row>
    <row r="13050" spans="1:16" x14ac:dyDescent="0.25">
      <c r="A13050" s="20" t="s">
        <v>14778</v>
      </c>
      <c r="B13050">
        <v>9</v>
      </c>
      <c r="C13050" t="s">
        <v>21823</v>
      </c>
      <c r="D13050" t="s">
        <v>88</v>
      </c>
      <c r="E13050" t="s">
        <v>93</v>
      </c>
      <c r="F13050" t="s">
        <v>42</v>
      </c>
      <c r="G13050">
        <v>2</v>
      </c>
      <c r="H13050">
        <v>4</v>
      </c>
      <c r="I13050">
        <v>2014</v>
      </c>
      <c r="J13050" t="s">
        <v>75</v>
      </c>
      <c r="K13050">
        <v>65.930000000000007</v>
      </c>
      <c r="L13050">
        <v>45.312870804544197</v>
      </c>
      <c r="M13050" s="54">
        <v>88.212765378284999</v>
      </c>
      <c r="N13050">
        <v>361</v>
      </c>
      <c r="O13050">
        <v>495</v>
      </c>
      <c r="P13050">
        <v>5.2631578947368398</v>
      </c>
    </row>
    <row r="13051" spans="1:16" x14ac:dyDescent="0.25">
      <c r="A13051" s="20" t="s">
        <v>14779</v>
      </c>
      <c r="B13051">
        <v>9</v>
      </c>
      <c r="C13051" t="s">
        <v>21823</v>
      </c>
      <c r="D13051" t="s">
        <v>88</v>
      </c>
      <c r="E13051" t="s">
        <v>93</v>
      </c>
      <c r="F13051" t="s">
        <v>42</v>
      </c>
      <c r="G13051">
        <v>3</v>
      </c>
      <c r="H13051">
        <v>4</v>
      </c>
      <c r="I13051">
        <v>2014</v>
      </c>
      <c r="J13051" t="s">
        <v>75</v>
      </c>
      <c r="K13051">
        <v>74.88</v>
      </c>
      <c r="L13051">
        <v>66.343678310993894</v>
      </c>
      <c r="M13051" s="54">
        <v>84.042719545862795</v>
      </c>
      <c r="N13051">
        <v>445</v>
      </c>
      <c r="O13051">
        <v>639</v>
      </c>
      <c r="P13051">
        <v>4.7404546313997704</v>
      </c>
    </row>
    <row r="13052" spans="1:16" x14ac:dyDescent="0.25">
      <c r="A13052" s="20" t="s">
        <v>14780</v>
      </c>
      <c r="B13052">
        <v>9</v>
      </c>
      <c r="C13052" t="s">
        <v>21823</v>
      </c>
      <c r="D13052" t="s">
        <v>88</v>
      </c>
      <c r="E13052" t="s">
        <v>93</v>
      </c>
      <c r="F13052" t="s">
        <v>42</v>
      </c>
      <c r="G13052">
        <v>4</v>
      </c>
      <c r="H13052">
        <v>4</v>
      </c>
      <c r="I13052">
        <v>2014</v>
      </c>
      <c r="J13052" t="s">
        <v>75</v>
      </c>
      <c r="K13052">
        <v>63.6</v>
      </c>
      <c r="L13052">
        <v>57.010389815936598</v>
      </c>
      <c r="M13052" s="54">
        <v>70.508474276788206</v>
      </c>
      <c r="N13052">
        <v>952</v>
      </c>
      <c r="O13052">
        <v>1363</v>
      </c>
      <c r="P13052">
        <v>3.2410186177608198</v>
      </c>
    </row>
    <row r="13053" spans="1:16" x14ac:dyDescent="0.25">
      <c r="A13053" s="20" t="s">
        <v>14781</v>
      </c>
      <c r="B13053">
        <v>9</v>
      </c>
      <c r="C13053" t="s">
        <v>21823</v>
      </c>
      <c r="D13053" t="s">
        <v>88</v>
      </c>
      <c r="E13053" t="s">
        <v>93</v>
      </c>
      <c r="F13053" t="s">
        <v>42</v>
      </c>
      <c r="G13053">
        <v>5</v>
      </c>
      <c r="H13053">
        <v>4</v>
      </c>
      <c r="I13053">
        <v>2014</v>
      </c>
      <c r="J13053" t="s">
        <v>75</v>
      </c>
      <c r="K13053">
        <v>70.03</v>
      </c>
      <c r="L13053">
        <v>66.2733197791013</v>
      </c>
      <c r="M13053" s="54">
        <v>73.8734713918453</v>
      </c>
      <c r="N13053">
        <v>3609</v>
      </c>
      <c r="O13053">
        <v>4665</v>
      </c>
      <c r="P13053">
        <v>1.6645872314630701</v>
      </c>
    </row>
    <row r="13054" spans="1:16" x14ac:dyDescent="0.25">
      <c r="A13054" s="20" t="s">
        <v>14782</v>
      </c>
      <c r="B13054">
        <v>9</v>
      </c>
      <c r="C13054" t="s">
        <v>21823</v>
      </c>
      <c r="D13054" t="s">
        <v>88</v>
      </c>
      <c r="E13054" t="s">
        <v>93</v>
      </c>
      <c r="F13054" t="s">
        <v>42</v>
      </c>
      <c r="G13054">
        <v>2</v>
      </c>
      <c r="H13054">
        <v>4</v>
      </c>
      <c r="I13054">
        <v>2014</v>
      </c>
      <c r="J13054" t="s">
        <v>43</v>
      </c>
      <c r="K13054" t="s">
        <v>44</v>
      </c>
      <c r="L13054" t="s">
        <v>44</v>
      </c>
      <c r="M13054" s="54" t="s">
        <v>44</v>
      </c>
      <c r="N13054">
        <v>2</v>
      </c>
      <c r="O13054">
        <v>4</v>
      </c>
      <c r="P13054">
        <v>70.710678118654698</v>
      </c>
    </row>
    <row r="13055" spans="1:16" x14ac:dyDescent="0.25">
      <c r="A13055" s="20" t="s">
        <v>14783</v>
      </c>
      <c r="B13055">
        <v>9</v>
      </c>
      <c r="C13055" t="s">
        <v>21823</v>
      </c>
      <c r="D13055" t="s">
        <v>88</v>
      </c>
      <c r="E13055" t="s">
        <v>93</v>
      </c>
      <c r="F13055" t="s">
        <v>42</v>
      </c>
      <c r="G13055">
        <v>3</v>
      </c>
      <c r="H13055">
        <v>4</v>
      </c>
      <c r="I13055">
        <v>2014</v>
      </c>
      <c r="J13055" t="s">
        <v>43</v>
      </c>
      <c r="K13055" t="s">
        <v>44</v>
      </c>
      <c r="L13055" t="s">
        <v>44</v>
      </c>
      <c r="M13055" s="54" t="s">
        <v>44</v>
      </c>
      <c r="N13055">
        <v>7</v>
      </c>
      <c r="O13055">
        <v>8</v>
      </c>
      <c r="P13055">
        <v>37.796447300922701</v>
      </c>
    </row>
    <row r="13056" spans="1:16" x14ac:dyDescent="0.25">
      <c r="A13056" s="20" t="s">
        <v>14784</v>
      </c>
      <c r="B13056">
        <v>9</v>
      </c>
      <c r="C13056" t="s">
        <v>21823</v>
      </c>
      <c r="D13056" t="s">
        <v>88</v>
      </c>
      <c r="E13056" t="s">
        <v>93</v>
      </c>
      <c r="F13056" t="s">
        <v>42</v>
      </c>
      <c r="G13056">
        <v>4</v>
      </c>
      <c r="H13056">
        <v>4</v>
      </c>
      <c r="I13056">
        <v>2014</v>
      </c>
      <c r="J13056" t="s">
        <v>43</v>
      </c>
      <c r="K13056" t="s">
        <v>44</v>
      </c>
      <c r="L13056" t="s">
        <v>44</v>
      </c>
      <c r="M13056" s="54" t="s">
        <v>44</v>
      </c>
      <c r="N13056">
        <v>9</v>
      </c>
      <c r="O13056">
        <v>20</v>
      </c>
      <c r="P13056">
        <v>33.3333333333333</v>
      </c>
    </row>
    <row r="13057" spans="1:16" x14ac:dyDescent="0.25">
      <c r="A13057" s="20" t="s">
        <v>14785</v>
      </c>
      <c r="B13057">
        <v>9</v>
      </c>
      <c r="C13057" t="s">
        <v>21823</v>
      </c>
      <c r="D13057" t="s">
        <v>88</v>
      </c>
      <c r="E13057" t="s">
        <v>93</v>
      </c>
      <c r="F13057" t="s">
        <v>42</v>
      </c>
      <c r="G13057">
        <v>5</v>
      </c>
      <c r="H13057">
        <v>4</v>
      </c>
      <c r="I13057">
        <v>2014</v>
      </c>
      <c r="J13057" t="s">
        <v>43</v>
      </c>
      <c r="K13057" t="s">
        <v>44</v>
      </c>
      <c r="L13057" t="s">
        <v>44</v>
      </c>
      <c r="M13057" s="54" t="s">
        <v>44</v>
      </c>
      <c r="N13057">
        <v>12</v>
      </c>
      <c r="O13057">
        <v>26</v>
      </c>
      <c r="P13057">
        <v>28.867513459481302</v>
      </c>
    </row>
    <row r="13058" spans="1:16" x14ac:dyDescent="0.25">
      <c r="A13058" s="20" t="s">
        <v>10714</v>
      </c>
      <c r="B13058">
        <v>9</v>
      </c>
      <c r="C13058" t="s">
        <v>21823</v>
      </c>
      <c r="D13058" t="s">
        <v>88</v>
      </c>
      <c r="E13058" t="s">
        <v>93</v>
      </c>
      <c r="F13058" t="s">
        <v>42</v>
      </c>
      <c r="G13058">
        <v>1</v>
      </c>
      <c r="H13058">
        <v>4</v>
      </c>
      <c r="I13058">
        <v>2014</v>
      </c>
      <c r="J13058" t="s">
        <v>45</v>
      </c>
      <c r="K13058" t="s">
        <v>44</v>
      </c>
      <c r="L13058" t="s">
        <v>44</v>
      </c>
      <c r="M13058" s="54" t="s">
        <v>44</v>
      </c>
      <c r="N13058">
        <v>11</v>
      </c>
      <c r="O13058">
        <v>18</v>
      </c>
      <c r="P13058">
        <v>30.151134457776401</v>
      </c>
    </row>
    <row r="13059" spans="1:16" x14ac:dyDescent="0.25">
      <c r="A13059" s="20" t="s">
        <v>10725</v>
      </c>
      <c r="B13059">
        <v>9</v>
      </c>
      <c r="C13059" t="s">
        <v>21823</v>
      </c>
      <c r="D13059" t="s">
        <v>88</v>
      </c>
      <c r="E13059" t="s">
        <v>93</v>
      </c>
      <c r="F13059" t="s">
        <v>42</v>
      </c>
      <c r="G13059">
        <v>2</v>
      </c>
      <c r="H13059">
        <v>4</v>
      </c>
      <c r="I13059">
        <v>2014</v>
      </c>
      <c r="J13059" t="s">
        <v>45</v>
      </c>
      <c r="K13059" t="s">
        <v>44</v>
      </c>
      <c r="L13059" t="s">
        <v>44</v>
      </c>
      <c r="M13059" s="54" t="s">
        <v>44</v>
      </c>
      <c r="N13059">
        <v>16</v>
      </c>
      <c r="O13059">
        <v>22</v>
      </c>
      <c r="P13059">
        <v>25</v>
      </c>
    </row>
    <row r="13060" spans="1:16" x14ac:dyDescent="0.25">
      <c r="A13060" s="20" t="s">
        <v>10728</v>
      </c>
      <c r="B13060">
        <v>9</v>
      </c>
      <c r="C13060" t="s">
        <v>21823</v>
      </c>
      <c r="D13060" t="s">
        <v>88</v>
      </c>
      <c r="E13060" t="s">
        <v>93</v>
      </c>
      <c r="F13060" t="s">
        <v>42</v>
      </c>
      <c r="G13060">
        <v>3</v>
      </c>
      <c r="H13060">
        <v>4</v>
      </c>
      <c r="I13060">
        <v>2014</v>
      </c>
      <c r="J13060" t="s">
        <v>45</v>
      </c>
      <c r="K13060" t="s">
        <v>44</v>
      </c>
      <c r="L13060" t="s">
        <v>44</v>
      </c>
      <c r="M13060" s="54" t="s">
        <v>44</v>
      </c>
      <c r="N13060">
        <v>20</v>
      </c>
      <c r="O13060">
        <v>29</v>
      </c>
      <c r="P13060">
        <v>22.360679774997902</v>
      </c>
    </row>
    <row r="13061" spans="1:16" x14ac:dyDescent="0.25">
      <c r="A13061" s="20" t="s">
        <v>10729</v>
      </c>
      <c r="B13061">
        <v>9</v>
      </c>
      <c r="C13061" t="s">
        <v>21823</v>
      </c>
      <c r="D13061" t="s">
        <v>88</v>
      </c>
      <c r="E13061" t="s">
        <v>93</v>
      </c>
      <c r="F13061" t="s">
        <v>42</v>
      </c>
      <c r="G13061">
        <v>4</v>
      </c>
      <c r="H13061">
        <v>4</v>
      </c>
      <c r="I13061">
        <v>2014</v>
      </c>
      <c r="J13061" t="s">
        <v>45</v>
      </c>
      <c r="K13061">
        <v>44.8</v>
      </c>
      <c r="L13061">
        <v>32.5999126646253</v>
      </c>
      <c r="M13061" s="54">
        <v>59.867808907157801</v>
      </c>
      <c r="N13061">
        <v>50</v>
      </c>
      <c r="O13061">
        <v>86</v>
      </c>
      <c r="P13061">
        <v>14.142135623731001</v>
      </c>
    </row>
    <row r="13062" spans="1:16" x14ac:dyDescent="0.25">
      <c r="A13062" s="20" t="s">
        <v>10730</v>
      </c>
      <c r="B13062">
        <v>9</v>
      </c>
      <c r="C13062" t="s">
        <v>21823</v>
      </c>
      <c r="D13062" t="s">
        <v>88</v>
      </c>
      <c r="E13062" t="s">
        <v>93</v>
      </c>
      <c r="F13062" t="s">
        <v>42</v>
      </c>
      <c r="G13062">
        <v>5</v>
      </c>
      <c r="H13062">
        <v>4</v>
      </c>
      <c r="I13062">
        <v>2014</v>
      </c>
      <c r="J13062" t="s">
        <v>45</v>
      </c>
      <c r="K13062">
        <v>90.9</v>
      </c>
      <c r="L13062">
        <v>87.552404728830595</v>
      </c>
      <c r="M13062" s="54">
        <v>95.341750461388997</v>
      </c>
      <c r="N13062">
        <v>30</v>
      </c>
      <c r="O13062">
        <v>44</v>
      </c>
      <c r="P13062">
        <v>18.257418583505501</v>
      </c>
    </row>
    <row r="13063" spans="1:16" x14ac:dyDescent="0.25">
      <c r="A13063" s="20" t="s">
        <v>10735</v>
      </c>
      <c r="B13063">
        <v>9</v>
      </c>
      <c r="C13063" t="s">
        <v>21823</v>
      </c>
      <c r="D13063" t="s">
        <v>88</v>
      </c>
      <c r="E13063" t="s">
        <v>93</v>
      </c>
      <c r="F13063" t="s">
        <v>42</v>
      </c>
      <c r="G13063">
        <v>1</v>
      </c>
      <c r="H13063">
        <v>4</v>
      </c>
      <c r="I13063">
        <v>2014</v>
      </c>
      <c r="J13063" t="s">
        <v>46</v>
      </c>
      <c r="K13063" t="s">
        <v>44</v>
      </c>
      <c r="L13063" t="s">
        <v>44</v>
      </c>
      <c r="M13063" s="54" t="s">
        <v>44</v>
      </c>
      <c r="N13063">
        <v>43</v>
      </c>
      <c r="O13063">
        <v>60</v>
      </c>
      <c r="P13063">
        <v>15.249857033260501</v>
      </c>
    </row>
    <row r="13064" spans="1:16" x14ac:dyDescent="0.25">
      <c r="A13064" s="20" t="s">
        <v>10746</v>
      </c>
      <c r="B13064">
        <v>9</v>
      </c>
      <c r="C13064" t="s">
        <v>21823</v>
      </c>
      <c r="D13064" t="s">
        <v>88</v>
      </c>
      <c r="E13064" t="s">
        <v>93</v>
      </c>
      <c r="F13064" t="s">
        <v>42</v>
      </c>
      <c r="G13064">
        <v>2</v>
      </c>
      <c r="H13064">
        <v>4</v>
      </c>
      <c r="I13064">
        <v>2014</v>
      </c>
      <c r="J13064" t="s">
        <v>46</v>
      </c>
      <c r="K13064" t="s">
        <v>44</v>
      </c>
      <c r="L13064" t="s">
        <v>44</v>
      </c>
      <c r="M13064" s="54" t="s">
        <v>44</v>
      </c>
      <c r="N13064">
        <v>35</v>
      </c>
      <c r="O13064">
        <v>50</v>
      </c>
      <c r="P13064">
        <v>16.903085094570301</v>
      </c>
    </row>
    <row r="13065" spans="1:16" x14ac:dyDescent="0.25">
      <c r="A13065" s="20" t="s">
        <v>10749</v>
      </c>
      <c r="B13065">
        <v>9</v>
      </c>
      <c r="C13065" t="s">
        <v>21823</v>
      </c>
      <c r="D13065" t="s">
        <v>88</v>
      </c>
      <c r="E13065" t="s">
        <v>93</v>
      </c>
      <c r="F13065" t="s">
        <v>42</v>
      </c>
      <c r="G13065">
        <v>3</v>
      </c>
      <c r="H13065">
        <v>4</v>
      </c>
      <c r="I13065">
        <v>2014</v>
      </c>
      <c r="J13065" t="s">
        <v>46</v>
      </c>
      <c r="K13065" t="s">
        <v>44</v>
      </c>
      <c r="L13065" t="s">
        <v>44</v>
      </c>
      <c r="M13065" s="54" t="s">
        <v>44</v>
      </c>
      <c r="N13065">
        <v>31</v>
      </c>
      <c r="O13065">
        <v>49</v>
      </c>
      <c r="P13065">
        <v>17.9605302026775</v>
      </c>
    </row>
    <row r="13066" spans="1:16" x14ac:dyDescent="0.25">
      <c r="A13066" s="20" t="s">
        <v>10750</v>
      </c>
      <c r="B13066">
        <v>9</v>
      </c>
      <c r="C13066" t="s">
        <v>21823</v>
      </c>
      <c r="D13066" t="s">
        <v>88</v>
      </c>
      <c r="E13066" t="s">
        <v>93</v>
      </c>
      <c r="F13066" t="s">
        <v>42</v>
      </c>
      <c r="G13066">
        <v>4</v>
      </c>
      <c r="H13066">
        <v>4</v>
      </c>
      <c r="I13066">
        <v>2014</v>
      </c>
      <c r="J13066" t="s">
        <v>46</v>
      </c>
      <c r="K13066">
        <v>60</v>
      </c>
      <c r="L13066">
        <v>37.111308412993097</v>
      </c>
      <c r="M13066" s="54">
        <v>86.913747239067007</v>
      </c>
      <c r="N13066">
        <v>81</v>
      </c>
      <c r="O13066">
        <v>119</v>
      </c>
      <c r="P13066">
        <v>11.1111111111111</v>
      </c>
    </row>
    <row r="13067" spans="1:16" x14ac:dyDescent="0.25">
      <c r="A13067" s="20" t="s">
        <v>10751</v>
      </c>
      <c r="B13067">
        <v>9</v>
      </c>
      <c r="C13067" t="s">
        <v>21823</v>
      </c>
      <c r="D13067" t="s">
        <v>88</v>
      </c>
      <c r="E13067" t="s">
        <v>93</v>
      </c>
      <c r="F13067" t="s">
        <v>42</v>
      </c>
      <c r="G13067">
        <v>5</v>
      </c>
      <c r="H13067">
        <v>4</v>
      </c>
      <c r="I13067">
        <v>2014</v>
      </c>
      <c r="J13067" t="s">
        <v>46</v>
      </c>
      <c r="K13067">
        <v>52.5</v>
      </c>
      <c r="L13067">
        <v>35.982113511569203</v>
      </c>
      <c r="M13067" s="54">
        <v>70.975696457934902</v>
      </c>
      <c r="N13067">
        <v>182</v>
      </c>
      <c r="O13067">
        <v>282</v>
      </c>
      <c r="P13067">
        <v>7.4124931666110099</v>
      </c>
    </row>
    <row r="13068" spans="1:16" x14ac:dyDescent="0.25">
      <c r="A13068" s="20" t="s">
        <v>10756</v>
      </c>
      <c r="B13068">
        <v>9</v>
      </c>
      <c r="C13068" t="s">
        <v>21823</v>
      </c>
      <c r="D13068" t="s">
        <v>88</v>
      </c>
      <c r="E13068" t="s">
        <v>93</v>
      </c>
      <c r="F13068" t="s">
        <v>42</v>
      </c>
      <c r="G13068">
        <v>1</v>
      </c>
      <c r="H13068">
        <v>4</v>
      </c>
      <c r="I13068">
        <v>2014</v>
      </c>
      <c r="J13068" t="s">
        <v>47</v>
      </c>
      <c r="K13068" t="s">
        <v>44</v>
      </c>
      <c r="L13068" t="s">
        <v>44</v>
      </c>
      <c r="M13068" s="54" t="s">
        <v>44</v>
      </c>
      <c r="N13068">
        <v>21</v>
      </c>
      <c r="O13068">
        <v>27</v>
      </c>
      <c r="P13068">
        <v>21.821789023599202</v>
      </c>
    </row>
    <row r="13069" spans="1:16" x14ac:dyDescent="0.25">
      <c r="A13069" s="20" t="s">
        <v>10767</v>
      </c>
      <c r="B13069">
        <v>9</v>
      </c>
      <c r="C13069" t="s">
        <v>21823</v>
      </c>
      <c r="D13069" t="s">
        <v>88</v>
      </c>
      <c r="E13069" t="s">
        <v>93</v>
      </c>
      <c r="F13069" t="s">
        <v>42</v>
      </c>
      <c r="G13069">
        <v>2</v>
      </c>
      <c r="H13069">
        <v>4</v>
      </c>
      <c r="I13069">
        <v>2014</v>
      </c>
      <c r="J13069" t="s">
        <v>47</v>
      </c>
      <c r="K13069">
        <v>55.5</v>
      </c>
      <c r="L13069">
        <v>45.317319517116097</v>
      </c>
      <c r="M13069" s="54">
        <v>67.583253436531905</v>
      </c>
      <c r="N13069">
        <v>82</v>
      </c>
      <c r="O13069">
        <v>101</v>
      </c>
      <c r="P13069">
        <v>11.0431526074847</v>
      </c>
    </row>
    <row r="13070" spans="1:16" x14ac:dyDescent="0.25">
      <c r="A13070" s="20" t="s">
        <v>10770</v>
      </c>
      <c r="B13070">
        <v>9</v>
      </c>
      <c r="C13070" t="s">
        <v>21823</v>
      </c>
      <c r="D13070" t="s">
        <v>88</v>
      </c>
      <c r="E13070" t="s">
        <v>93</v>
      </c>
      <c r="F13070" t="s">
        <v>42</v>
      </c>
      <c r="G13070">
        <v>3</v>
      </c>
      <c r="H13070">
        <v>4</v>
      </c>
      <c r="I13070">
        <v>2014</v>
      </c>
      <c r="J13070" t="s">
        <v>47</v>
      </c>
      <c r="K13070">
        <v>87.8</v>
      </c>
      <c r="L13070">
        <v>80.633924410967893</v>
      </c>
      <c r="M13070" s="54">
        <v>96.492166292451898</v>
      </c>
      <c r="N13070">
        <v>68</v>
      </c>
      <c r="O13070">
        <v>85</v>
      </c>
      <c r="P13070">
        <v>12.126781251816601</v>
      </c>
    </row>
    <row r="13071" spans="1:16" x14ac:dyDescent="0.25">
      <c r="A13071" s="20" t="s">
        <v>10771</v>
      </c>
      <c r="B13071">
        <v>9</v>
      </c>
      <c r="C13071" t="s">
        <v>21823</v>
      </c>
      <c r="D13071" t="s">
        <v>88</v>
      </c>
      <c r="E13071" t="s">
        <v>93</v>
      </c>
      <c r="F13071" t="s">
        <v>42</v>
      </c>
      <c r="G13071">
        <v>4</v>
      </c>
      <c r="H13071">
        <v>4</v>
      </c>
      <c r="I13071">
        <v>2014</v>
      </c>
      <c r="J13071" t="s">
        <v>47</v>
      </c>
      <c r="K13071">
        <v>63.1</v>
      </c>
      <c r="L13071">
        <v>49.123691850002103</v>
      </c>
      <c r="M13071" s="54">
        <v>78.605098966088505</v>
      </c>
      <c r="N13071">
        <v>218</v>
      </c>
      <c r="O13071">
        <v>271</v>
      </c>
      <c r="P13071">
        <v>6.7728546147859596</v>
      </c>
    </row>
    <row r="13072" spans="1:16" x14ac:dyDescent="0.25">
      <c r="A13072" s="20" t="s">
        <v>10772</v>
      </c>
      <c r="B13072">
        <v>9</v>
      </c>
      <c r="C13072" t="s">
        <v>21823</v>
      </c>
      <c r="D13072" t="s">
        <v>88</v>
      </c>
      <c r="E13072" t="s">
        <v>93</v>
      </c>
      <c r="F13072" t="s">
        <v>42</v>
      </c>
      <c r="G13072">
        <v>5</v>
      </c>
      <c r="H13072">
        <v>4</v>
      </c>
      <c r="I13072">
        <v>2014</v>
      </c>
      <c r="J13072" t="s">
        <v>47</v>
      </c>
      <c r="K13072">
        <v>72.8</v>
      </c>
      <c r="L13072">
        <v>68.131903871202994</v>
      </c>
      <c r="M13072" s="54">
        <v>77.530330637766895</v>
      </c>
      <c r="N13072">
        <v>2139</v>
      </c>
      <c r="O13072">
        <v>2586</v>
      </c>
      <c r="P13072">
        <v>2.1621937503220501</v>
      </c>
    </row>
    <row r="13073" spans="1:16" x14ac:dyDescent="0.25">
      <c r="A13073" s="20" t="s">
        <v>10777</v>
      </c>
      <c r="B13073">
        <v>9</v>
      </c>
      <c r="C13073" t="s">
        <v>21823</v>
      </c>
      <c r="D13073" t="s">
        <v>88</v>
      </c>
      <c r="E13073" t="s">
        <v>93</v>
      </c>
      <c r="F13073" t="s">
        <v>42</v>
      </c>
      <c r="G13073">
        <v>1</v>
      </c>
      <c r="H13073">
        <v>4</v>
      </c>
      <c r="I13073">
        <v>2014</v>
      </c>
      <c r="J13073" t="s">
        <v>48</v>
      </c>
      <c r="K13073" t="s">
        <v>44</v>
      </c>
      <c r="L13073" t="s">
        <v>44</v>
      </c>
      <c r="M13073" s="54" t="s">
        <v>44</v>
      </c>
      <c r="N13073">
        <v>0</v>
      </c>
      <c r="O13073">
        <v>2</v>
      </c>
      <c r="P13073" t="s">
        <v>11517</v>
      </c>
    </row>
    <row r="13074" spans="1:16" x14ac:dyDescent="0.25">
      <c r="A13074" s="20" t="s">
        <v>10788</v>
      </c>
      <c r="B13074">
        <v>9</v>
      </c>
      <c r="C13074" t="s">
        <v>21823</v>
      </c>
      <c r="D13074" t="s">
        <v>88</v>
      </c>
      <c r="E13074" t="s">
        <v>93</v>
      </c>
      <c r="F13074" t="s">
        <v>42</v>
      </c>
      <c r="G13074">
        <v>2</v>
      </c>
      <c r="H13074">
        <v>4</v>
      </c>
      <c r="I13074">
        <v>2014</v>
      </c>
      <c r="J13074" t="s">
        <v>48</v>
      </c>
      <c r="K13074" t="s">
        <v>44</v>
      </c>
      <c r="L13074" t="s">
        <v>44</v>
      </c>
      <c r="M13074" s="54" t="s">
        <v>44</v>
      </c>
      <c r="N13074">
        <v>3</v>
      </c>
      <c r="O13074">
        <v>6</v>
      </c>
      <c r="P13074">
        <v>57.735026918962603</v>
      </c>
    </row>
    <row r="13075" spans="1:16" x14ac:dyDescent="0.25">
      <c r="A13075" s="20" t="s">
        <v>10791</v>
      </c>
      <c r="B13075">
        <v>9</v>
      </c>
      <c r="C13075" t="s">
        <v>21823</v>
      </c>
      <c r="D13075" t="s">
        <v>88</v>
      </c>
      <c r="E13075" t="s">
        <v>93</v>
      </c>
      <c r="F13075" t="s">
        <v>42</v>
      </c>
      <c r="G13075">
        <v>3</v>
      </c>
      <c r="H13075">
        <v>4</v>
      </c>
      <c r="I13075">
        <v>2014</v>
      </c>
      <c r="J13075" t="s">
        <v>48</v>
      </c>
      <c r="K13075" t="s">
        <v>44</v>
      </c>
      <c r="L13075" t="s">
        <v>44</v>
      </c>
      <c r="M13075" s="54" t="s">
        <v>44</v>
      </c>
      <c r="N13075">
        <v>3</v>
      </c>
      <c r="O13075">
        <v>7</v>
      </c>
      <c r="P13075">
        <v>57.735026918962603</v>
      </c>
    </row>
    <row r="13076" spans="1:16" x14ac:dyDescent="0.25">
      <c r="A13076" s="20" t="s">
        <v>10792</v>
      </c>
      <c r="B13076">
        <v>9</v>
      </c>
      <c r="C13076" t="s">
        <v>21823</v>
      </c>
      <c r="D13076" t="s">
        <v>88</v>
      </c>
      <c r="E13076" t="s">
        <v>93</v>
      </c>
      <c r="F13076" t="s">
        <v>42</v>
      </c>
      <c r="G13076">
        <v>4</v>
      </c>
      <c r="H13076">
        <v>4</v>
      </c>
      <c r="I13076">
        <v>2014</v>
      </c>
      <c r="J13076" t="s">
        <v>48</v>
      </c>
      <c r="K13076" t="s">
        <v>44</v>
      </c>
      <c r="L13076" t="s">
        <v>44</v>
      </c>
      <c r="M13076" s="54" t="s">
        <v>44</v>
      </c>
      <c r="N13076">
        <v>12</v>
      </c>
      <c r="O13076">
        <v>20</v>
      </c>
      <c r="P13076">
        <v>28.867513459481302</v>
      </c>
    </row>
    <row r="13077" spans="1:16" x14ac:dyDescent="0.25">
      <c r="A13077" s="20" t="s">
        <v>10793</v>
      </c>
      <c r="B13077">
        <v>9</v>
      </c>
      <c r="C13077" t="s">
        <v>21823</v>
      </c>
      <c r="D13077" t="s">
        <v>88</v>
      </c>
      <c r="E13077" t="s">
        <v>93</v>
      </c>
      <c r="F13077" t="s">
        <v>42</v>
      </c>
      <c r="G13077">
        <v>5</v>
      </c>
      <c r="H13077">
        <v>4</v>
      </c>
      <c r="I13077">
        <v>2014</v>
      </c>
      <c r="J13077" t="s">
        <v>48</v>
      </c>
      <c r="K13077">
        <v>75</v>
      </c>
      <c r="L13077">
        <v>62.688816200025101</v>
      </c>
      <c r="M13077" s="54">
        <v>89.870483863476196</v>
      </c>
      <c r="N13077">
        <v>59</v>
      </c>
      <c r="O13077">
        <v>92</v>
      </c>
      <c r="P13077">
        <v>13.018891098082401</v>
      </c>
    </row>
    <row r="13078" spans="1:16" x14ac:dyDescent="0.25">
      <c r="A13078" s="20" t="s">
        <v>14786</v>
      </c>
      <c r="B13078">
        <v>9</v>
      </c>
      <c r="C13078" t="s">
        <v>21823</v>
      </c>
      <c r="D13078" t="s">
        <v>88</v>
      </c>
      <c r="E13078" t="s">
        <v>93</v>
      </c>
      <c r="F13078" t="s">
        <v>42</v>
      </c>
      <c r="G13078">
        <v>1</v>
      </c>
      <c r="H13078">
        <v>4</v>
      </c>
      <c r="I13078">
        <v>2014</v>
      </c>
      <c r="J13078" t="s">
        <v>49</v>
      </c>
      <c r="K13078" t="s">
        <v>44</v>
      </c>
      <c r="L13078" t="s">
        <v>44</v>
      </c>
      <c r="M13078" s="54" t="s">
        <v>44</v>
      </c>
      <c r="N13078">
        <v>8</v>
      </c>
      <c r="O13078">
        <v>12</v>
      </c>
      <c r="P13078">
        <v>35.355339059327399</v>
      </c>
    </row>
    <row r="13079" spans="1:16" x14ac:dyDescent="0.25">
      <c r="A13079" s="20" t="s">
        <v>14787</v>
      </c>
      <c r="B13079">
        <v>9</v>
      </c>
      <c r="C13079" t="s">
        <v>21823</v>
      </c>
      <c r="D13079" t="s">
        <v>88</v>
      </c>
      <c r="E13079" t="s">
        <v>93</v>
      </c>
      <c r="F13079" t="s">
        <v>42</v>
      </c>
      <c r="G13079">
        <v>2</v>
      </c>
      <c r="H13079">
        <v>4</v>
      </c>
      <c r="I13079">
        <v>2014</v>
      </c>
      <c r="J13079" t="s">
        <v>49</v>
      </c>
      <c r="K13079" t="s">
        <v>44</v>
      </c>
      <c r="L13079" t="s">
        <v>44</v>
      </c>
      <c r="M13079" s="54" t="s">
        <v>44</v>
      </c>
      <c r="N13079">
        <v>8</v>
      </c>
      <c r="O13079">
        <v>14</v>
      </c>
      <c r="P13079">
        <v>35.355339059327399</v>
      </c>
    </row>
    <row r="13080" spans="1:16" x14ac:dyDescent="0.25">
      <c r="A13080" s="20" t="s">
        <v>14788</v>
      </c>
      <c r="B13080">
        <v>9</v>
      </c>
      <c r="C13080" t="s">
        <v>21823</v>
      </c>
      <c r="D13080" t="s">
        <v>88</v>
      </c>
      <c r="E13080" t="s">
        <v>93</v>
      </c>
      <c r="F13080" t="s">
        <v>42</v>
      </c>
      <c r="G13080">
        <v>3</v>
      </c>
      <c r="H13080">
        <v>4</v>
      </c>
      <c r="I13080">
        <v>2014</v>
      </c>
      <c r="J13080" t="s">
        <v>49</v>
      </c>
      <c r="K13080" t="s">
        <v>44</v>
      </c>
      <c r="L13080" t="s">
        <v>44</v>
      </c>
      <c r="M13080" s="54" t="s">
        <v>44</v>
      </c>
      <c r="N13080">
        <v>19</v>
      </c>
      <c r="O13080">
        <v>34</v>
      </c>
      <c r="P13080">
        <v>22.941573387056199</v>
      </c>
    </row>
    <row r="13081" spans="1:16" x14ac:dyDescent="0.25">
      <c r="A13081" s="20" t="s">
        <v>14789</v>
      </c>
      <c r="B13081">
        <v>9</v>
      </c>
      <c r="C13081" t="s">
        <v>21823</v>
      </c>
      <c r="D13081" t="s">
        <v>88</v>
      </c>
      <c r="E13081" t="s">
        <v>93</v>
      </c>
      <c r="F13081" t="s">
        <v>42</v>
      </c>
      <c r="G13081">
        <v>4</v>
      </c>
      <c r="H13081">
        <v>4</v>
      </c>
      <c r="I13081">
        <v>2014</v>
      </c>
      <c r="J13081" t="s">
        <v>49</v>
      </c>
      <c r="K13081">
        <v>58.7</v>
      </c>
      <c r="L13081">
        <v>37.341823500149097</v>
      </c>
      <c r="M13081" s="54">
        <v>84.792373617556805</v>
      </c>
      <c r="N13081">
        <v>55</v>
      </c>
      <c r="O13081">
        <v>99</v>
      </c>
      <c r="P13081">
        <v>13.483997249264799</v>
      </c>
    </row>
    <row r="13082" spans="1:16" x14ac:dyDescent="0.25">
      <c r="A13082" s="20" t="s">
        <v>14790</v>
      </c>
      <c r="B13082">
        <v>9</v>
      </c>
      <c r="C13082" t="s">
        <v>21823</v>
      </c>
      <c r="D13082" t="s">
        <v>88</v>
      </c>
      <c r="E13082" t="s">
        <v>93</v>
      </c>
      <c r="F13082" t="s">
        <v>42</v>
      </c>
      <c r="G13082">
        <v>5</v>
      </c>
      <c r="H13082">
        <v>4</v>
      </c>
      <c r="I13082">
        <v>2014</v>
      </c>
      <c r="J13082" t="s">
        <v>49</v>
      </c>
      <c r="K13082">
        <v>41.6</v>
      </c>
      <c r="L13082">
        <v>31.572028028363199</v>
      </c>
      <c r="M13082" s="54">
        <v>53.421544273171698</v>
      </c>
      <c r="N13082">
        <v>76</v>
      </c>
      <c r="O13082">
        <v>135</v>
      </c>
      <c r="P13082">
        <v>11.470786693528099</v>
      </c>
    </row>
    <row r="13083" spans="1:16" x14ac:dyDescent="0.25">
      <c r="A13083" s="20" t="s">
        <v>14791</v>
      </c>
      <c r="B13083">
        <v>9</v>
      </c>
      <c r="C13083" t="s">
        <v>21823</v>
      </c>
      <c r="D13083" t="s">
        <v>88</v>
      </c>
      <c r="E13083" t="s">
        <v>93</v>
      </c>
      <c r="F13083" t="s">
        <v>42</v>
      </c>
      <c r="G13083">
        <v>1</v>
      </c>
      <c r="H13083">
        <v>4</v>
      </c>
      <c r="I13083">
        <v>2014</v>
      </c>
      <c r="J13083" t="s">
        <v>50</v>
      </c>
      <c r="K13083" t="s">
        <v>44</v>
      </c>
      <c r="L13083" t="s">
        <v>44</v>
      </c>
      <c r="M13083" s="54" t="s">
        <v>44</v>
      </c>
      <c r="N13083">
        <v>0</v>
      </c>
      <c r="O13083">
        <v>1</v>
      </c>
      <c r="P13083" t="s">
        <v>11517</v>
      </c>
    </row>
    <row r="13084" spans="1:16" x14ac:dyDescent="0.25">
      <c r="A13084" s="20" t="s">
        <v>14792</v>
      </c>
      <c r="B13084">
        <v>9</v>
      </c>
      <c r="C13084" t="s">
        <v>21823</v>
      </c>
      <c r="D13084" t="s">
        <v>88</v>
      </c>
      <c r="E13084" t="s">
        <v>93</v>
      </c>
      <c r="F13084" t="s">
        <v>42</v>
      </c>
      <c r="G13084">
        <v>2</v>
      </c>
      <c r="H13084">
        <v>4</v>
      </c>
      <c r="I13084">
        <v>2014</v>
      </c>
      <c r="J13084" t="s">
        <v>50</v>
      </c>
      <c r="K13084" t="s">
        <v>44</v>
      </c>
      <c r="L13084" t="s">
        <v>44</v>
      </c>
      <c r="M13084" s="54" t="s">
        <v>44</v>
      </c>
      <c r="N13084">
        <v>1</v>
      </c>
      <c r="O13084">
        <v>1</v>
      </c>
      <c r="P13084">
        <v>100</v>
      </c>
    </row>
    <row r="13085" spans="1:16" x14ac:dyDescent="0.25">
      <c r="A13085" s="20" t="s">
        <v>14793</v>
      </c>
      <c r="B13085">
        <v>9</v>
      </c>
      <c r="C13085" t="s">
        <v>21823</v>
      </c>
      <c r="D13085" t="s">
        <v>88</v>
      </c>
      <c r="E13085" t="s">
        <v>93</v>
      </c>
      <c r="F13085" t="s">
        <v>42</v>
      </c>
      <c r="G13085">
        <v>3</v>
      </c>
      <c r="H13085">
        <v>4</v>
      </c>
      <c r="I13085">
        <v>2014</v>
      </c>
      <c r="J13085" t="s">
        <v>50</v>
      </c>
      <c r="K13085" t="s">
        <v>44</v>
      </c>
      <c r="L13085" t="s">
        <v>44</v>
      </c>
      <c r="M13085" s="54" t="s">
        <v>44</v>
      </c>
      <c r="N13085">
        <v>3</v>
      </c>
      <c r="O13085">
        <v>5</v>
      </c>
      <c r="P13085">
        <v>57.735026918962603</v>
      </c>
    </row>
    <row r="13086" spans="1:16" x14ac:dyDescent="0.25">
      <c r="A13086" s="20" t="s">
        <v>14794</v>
      </c>
      <c r="B13086">
        <v>9</v>
      </c>
      <c r="C13086" t="s">
        <v>21823</v>
      </c>
      <c r="D13086" t="s">
        <v>88</v>
      </c>
      <c r="E13086" t="s">
        <v>93</v>
      </c>
      <c r="F13086" t="s">
        <v>42</v>
      </c>
      <c r="G13086">
        <v>4</v>
      </c>
      <c r="H13086">
        <v>4</v>
      </c>
      <c r="I13086">
        <v>2014</v>
      </c>
      <c r="J13086" t="s">
        <v>50</v>
      </c>
      <c r="K13086" t="s">
        <v>44</v>
      </c>
      <c r="L13086" t="s">
        <v>44</v>
      </c>
      <c r="M13086" s="54" t="s">
        <v>44</v>
      </c>
      <c r="N13086">
        <v>4</v>
      </c>
      <c r="O13086">
        <v>8</v>
      </c>
      <c r="P13086">
        <v>50</v>
      </c>
    </row>
    <row r="13087" spans="1:16" x14ac:dyDescent="0.25">
      <c r="A13087" s="20" t="s">
        <v>14795</v>
      </c>
      <c r="B13087">
        <v>9</v>
      </c>
      <c r="C13087" t="s">
        <v>21823</v>
      </c>
      <c r="D13087" t="s">
        <v>88</v>
      </c>
      <c r="E13087" t="s">
        <v>93</v>
      </c>
      <c r="F13087" t="s">
        <v>42</v>
      </c>
      <c r="G13087">
        <v>5</v>
      </c>
      <c r="H13087">
        <v>4</v>
      </c>
      <c r="I13087">
        <v>2014</v>
      </c>
      <c r="J13087" t="s">
        <v>50</v>
      </c>
      <c r="K13087">
        <v>87.5</v>
      </c>
      <c r="L13087">
        <v>80.982445765351301</v>
      </c>
      <c r="M13087" s="54">
        <v>95.863928449183206</v>
      </c>
      <c r="N13087">
        <v>33</v>
      </c>
      <c r="O13087">
        <v>52</v>
      </c>
      <c r="P13087">
        <v>17.407765595569799</v>
      </c>
    </row>
    <row r="13088" spans="1:16" x14ac:dyDescent="0.25">
      <c r="A13088" s="20" t="s">
        <v>14796</v>
      </c>
      <c r="B13088">
        <v>9</v>
      </c>
      <c r="C13088" t="s">
        <v>21823</v>
      </c>
      <c r="D13088" t="s">
        <v>88</v>
      </c>
      <c r="E13088" t="s">
        <v>93</v>
      </c>
      <c r="F13088" t="s">
        <v>42</v>
      </c>
      <c r="G13088">
        <v>1</v>
      </c>
      <c r="H13088">
        <v>4</v>
      </c>
      <c r="I13088">
        <v>2014</v>
      </c>
      <c r="J13088" t="s">
        <v>51</v>
      </c>
      <c r="K13088" t="s">
        <v>44</v>
      </c>
      <c r="L13088" t="s">
        <v>44</v>
      </c>
      <c r="M13088" s="54" t="s">
        <v>44</v>
      </c>
      <c r="N13088">
        <v>1</v>
      </c>
      <c r="O13088">
        <v>3</v>
      </c>
      <c r="P13088">
        <v>100</v>
      </c>
    </row>
    <row r="13089" spans="1:16" x14ac:dyDescent="0.25">
      <c r="A13089" s="20" t="s">
        <v>14797</v>
      </c>
      <c r="B13089">
        <v>9</v>
      </c>
      <c r="C13089" t="s">
        <v>21823</v>
      </c>
      <c r="D13089" t="s">
        <v>88</v>
      </c>
      <c r="E13089" t="s">
        <v>93</v>
      </c>
      <c r="F13089" t="s">
        <v>42</v>
      </c>
      <c r="G13089">
        <v>2</v>
      </c>
      <c r="H13089">
        <v>4</v>
      </c>
      <c r="I13089">
        <v>2014</v>
      </c>
      <c r="J13089" t="s">
        <v>51</v>
      </c>
      <c r="K13089" t="s">
        <v>44</v>
      </c>
      <c r="L13089" t="s">
        <v>44</v>
      </c>
      <c r="M13089" s="54" t="s">
        <v>44</v>
      </c>
      <c r="N13089">
        <v>4</v>
      </c>
      <c r="O13089">
        <v>8</v>
      </c>
      <c r="P13089">
        <v>50</v>
      </c>
    </row>
    <row r="13090" spans="1:16" x14ac:dyDescent="0.25">
      <c r="A13090" s="20" t="s">
        <v>14798</v>
      </c>
      <c r="B13090">
        <v>9</v>
      </c>
      <c r="C13090" t="s">
        <v>21823</v>
      </c>
      <c r="D13090" t="s">
        <v>88</v>
      </c>
      <c r="E13090" t="s">
        <v>93</v>
      </c>
      <c r="F13090" t="s">
        <v>42</v>
      </c>
      <c r="G13090">
        <v>3</v>
      </c>
      <c r="H13090">
        <v>4</v>
      </c>
      <c r="I13090">
        <v>2014</v>
      </c>
      <c r="J13090" t="s">
        <v>51</v>
      </c>
      <c r="K13090" t="s">
        <v>44</v>
      </c>
      <c r="L13090" t="s">
        <v>44</v>
      </c>
      <c r="M13090" s="54" t="s">
        <v>44</v>
      </c>
      <c r="N13090">
        <v>6</v>
      </c>
      <c r="O13090">
        <v>11</v>
      </c>
      <c r="P13090">
        <v>40.824829046386299</v>
      </c>
    </row>
    <row r="13091" spans="1:16" x14ac:dyDescent="0.25">
      <c r="A13091" s="20" t="s">
        <v>14799</v>
      </c>
      <c r="B13091">
        <v>9</v>
      </c>
      <c r="C13091" t="s">
        <v>21823</v>
      </c>
      <c r="D13091" t="s">
        <v>88</v>
      </c>
      <c r="E13091" t="s">
        <v>93</v>
      </c>
      <c r="F13091" t="s">
        <v>42</v>
      </c>
      <c r="G13091">
        <v>4</v>
      </c>
      <c r="H13091">
        <v>4</v>
      </c>
      <c r="I13091">
        <v>2014</v>
      </c>
      <c r="J13091" t="s">
        <v>51</v>
      </c>
      <c r="K13091" t="s">
        <v>44</v>
      </c>
      <c r="L13091" t="s">
        <v>44</v>
      </c>
      <c r="M13091" s="54" t="s">
        <v>44</v>
      </c>
      <c r="N13091">
        <v>7</v>
      </c>
      <c r="O13091">
        <v>13</v>
      </c>
      <c r="P13091">
        <v>37.796447300922701</v>
      </c>
    </row>
    <row r="13092" spans="1:16" x14ac:dyDescent="0.25">
      <c r="A13092" s="20" t="s">
        <v>14800</v>
      </c>
      <c r="B13092">
        <v>9</v>
      </c>
      <c r="C13092" t="s">
        <v>21823</v>
      </c>
      <c r="D13092" t="s">
        <v>88</v>
      </c>
      <c r="E13092" t="s">
        <v>93</v>
      </c>
      <c r="F13092" t="s">
        <v>42</v>
      </c>
      <c r="G13092">
        <v>5</v>
      </c>
      <c r="H13092">
        <v>4</v>
      </c>
      <c r="I13092">
        <v>2014</v>
      </c>
      <c r="J13092" t="s">
        <v>51</v>
      </c>
      <c r="K13092" t="s">
        <v>44</v>
      </c>
      <c r="L13092" t="s">
        <v>44</v>
      </c>
      <c r="M13092" s="54" t="s">
        <v>44</v>
      </c>
      <c r="N13092">
        <v>29</v>
      </c>
      <c r="O13092">
        <v>42</v>
      </c>
      <c r="P13092">
        <v>18.569533817705199</v>
      </c>
    </row>
    <row r="13093" spans="1:16" x14ac:dyDescent="0.25">
      <c r="A13093" s="20" t="s">
        <v>14801</v>
      </c>
      <c r="B13093">
        <v>9</v>
      </c>
      <c r="C13093" t="s">
        <v>21823</v>
      </c>
      <c r="D13093" t="s">
        <v>88</v>
      </c>
      <c r="E13093" t="s">
        <v>94</v>
      </c>
      <c r="F13093" t="s">
        <v>35</v>
      </c>
      <c r="G13093">
        <v>1</v>
      </c>
      <c r="H13093">
        <v>5</v>
      </c>
      <c r="I13093">
        <v>2014</v>
      </c>
      <c r="J13093" t="s">
        <v>52</v>
      </c>
      <c r="K13093" t="s">
        <v>44</v>
      </c>
      <c r="L13093" t="s">
        <v>44</v>
      </c>
      <c r="M13093" s="54" t="s">
        <v>44</v>
      </c>
      <c r="N13093">
        <v>0</v>
      </c>
      <c r="O13093">
        <v>1</v>
      </c>
      <c r="P13093" t="s">
        <v>11517</v>
      </c>
    </row>
    <row r="13094" spans="1:16" x14ac:dyDescent="0.25">
      <c r="A13094" s="20" t="s">
        <v>14802</v>
      </c>
      <c r="B13094">
        <v>9</v>
      </c>
      <c r="C13094" t="s">
        <v>21823</v>
      </c>
      <c r="D13094" t="s">
        <v>88</v>
      </c>
      <c r="E13094" t="s">
        <v>94</v>
      </c>
      <c r="F13094" t="s">
        <v>35</v>
      </c>
      <c r="G13094">
        <v>2</v>
      </c>
      <c r="H13094">
        <v>5</v>
      </c>
      <c r="I13094">
        <v>2014</v>
      </c>
      <c r="J13094" t="s">
        <v>52</v>
      </c>
      <c r="K13094" t="s">
        <v>44</v>
      </c>
      <c r="L13094" t="s">
        <v>44</v>
      </c>
      <c r="M13094" s="54" t="s">
        <v>44</v>
      </c>
      <c r="N13094">
        <v>2</v>
      </c>
      <c r="O13094">
        <v>5</v>
      </c>
      <c r="P13094">
        <v>70.710678118654698</v>
      </c>
    </row>
    <row r="13095" spans="1:16" x14ac:dyDescent="0.25">
      <c r="A13095" s="20" t="s">
        <v>14803</v>
      </c>
      <c r="B13095">
        <v>9</v>
      </c>
      <c r="C13095" t="s">
        <v>21823</v>
      </c>
      <c r="D13095" t="s">
        <v>88</v>
      </c>
      <c r="E13095" t="s">
        <v>94</v>
      </c>
      <c r="F13095" t="s">
        <v>35</v>
      </c>
      <c r="G13095">
        <v>3</v>
      </c>
      <c r="H13095">
        <v>5</v>
      </c>
      <c r="I13095">
        <v>2014</v>
      </c>
      <c r="J13095" t="s">
        <v>52</v>
      </c>
      <c r="K13095" t="s">
        <v>44</v>
      </c>
      <c r="L13095" t="s">
        <v>44</v>
      </c>
      <c r="M13095" s="54" t="s">
        <v>44</v>
      </c>
      <c r="N13095">
        <v>3</v>
      </c>
      <c r="O13095">
        <v>4</v>
      </c>
      <c r="P13095">
        <v>57.735026918962603</v>
      </c>
    </row>
    <row r="13096" spans="1:16" x14ac:dyDescent="0.25">
      <c r="A13096" s="20" t="s">
        <v>14804</v>
      </c>
      <c r="B13096">
        <v>9</v>
      </c>
      <c r="C13096" t="s">
        <v>21823</v>
      </c>
      <c r="D13096" t="s">
        <v>88</v>
      </c>
      <c r="E13096" t="s">
        <v>94</v>
      </c>
      <c r="F13096" t="s">
        <v>35</v>
      </c>
      <c r="G13096">
        <v>4</v>
      </c>
      <c r="H13096">
        <v>5</v>
      </c>
      <c r="I13096">
        <v>2014</v>
      </c>
      <c r="J13096" t="s">
        <v>52</v>
      </c>
      <c r="K13096" t="s">
        <v>44</v>
      </c>
      <c r="L13096" t="s">
        <v>44</v>
      </c>
      <c r="M13096" s="54" t="s">
        <v>44</v>
      </c>
      <c r="N13096">
        <v>5</v>
      </c>
      <c r="O13096">
        <v>6</v>
      </c>
      <c r="P13096">
        <v>44.721359549995803</v>
      </c>
    </row>
    <row r="13097" spans="1:16" x14ac:dyDescent="0.25">
      <c r="A13097" s="20" t="s">
        <v>14805</v>
      </c>
      <c r="B13097">
        <v>9</v>
      </c>
      <c r="C13097" t="s">
        <v>21823</v>
      </c>
      <c r="D13097" t="s">
        <v>88</v>
      </c>
      <c r="E13097" t="s">
        <v>94</v>
      </c>
      <c r="F13097" t="s">
        <v>35</v>
      </c>
      <c r="G13097">
        <v>5</v>
      </c>
      <c r="H13097">
        <v>5</v>
      </c>
      <c r="I13097">
        <v>2014</v>
      </c>
      <c r="J13097" t="s">
        <v>52</v>
      </c>
      <c r="K13097" t="s">
        <v>44</v>
      </c>
      <c r="L13097" t="s">
        <v>44</v>
      </c>
      <c r="M13097" s="54" t="s">
        <v>44</v>
      </c>
      <c r="N13097">
        <v>0</v>
      </c>
      <c r="O13097">
        <v>1</v>
      </c>
      <c r="P13097" t="s">
        <v>11517</v>
      </c>
    </row>
    <row r="13098" spans="1:16" x14ac:dyDescent="0.25">
      <c r="A13098" s="20" t="s">
        <v>14806</v>
      </c>
      <c r="B13098">
        <v>9</v>
      </c>
      <c r="C13098" t="s">
        <v>21823</v>
      </c>
      <c r="D13098" t="s">
        <v>88</v>
      </c>
      <c r="E13098" t="s">
        <v>94</v>
      </c>
      <c r="F13098" t="s">
        <v>35</v>
      </c>
      <c r="G13098">
        <v>1</v>
      </c>
      <c r="H13098">
        <v>5</v>
      </c>
      <c r="I13098">
        <v>2014</v>
      </c>
      <c r="J13098" t="s">
        <v>34</v>
      </c>
      <c r="K13098">
        <v>91.4</v>
      </c>
      <c r="L13098">
        <v>86.187890475268304</v>
      </c>
      <c r="M13098" s="54">
        <v>97.594975605554794</v>
      </c>
      <c r="N13098">
        <v>82</v>
      </c>
      <c r="O13098">
        <v>103</v>
      </c>
      <c r="P13098">
        <v>11.0431526074847</v>
      </c>
    </row>
    <row r="13099" spans="1:16" x14ac:dyDescent="0.25">
      <c r="A13099" s="20" t="s">
        <v>14807</v>
      </c>
      <c r="B13099">
        <v>9</v>
      </c>
      <c r="C13099" t="s">
        <v>21823</v>
      </c>
      <c r="D13099" t="s">
        <v>88</v>
      </c>
      <c r="E13099" t="s">
        <v>94</v>
      </c>
      <c r="F13099" t="s">
        <v>35</v>
      </c>
      <c r="G13099">
        <v>2</v>
      </c>
      <c r="H13099">
        <v>5</v>
      </c>
      <c r="I13099">
        <v>2014</v>
      </c>
      <c r="J13099" t="s">
        <v>53</v>
      </c>
      <c r="K13099" t="s">
        <v>44</v>
      </c>
      <c r="L13099" t="s">
        <v>44</v>
      </c>
      <c r="M13099" s="54" t="s">
        <v>44</v>
      </c>
      <c r="N13099">
        <v>1</v>
      </c>
      <c r="O13099">
        <v>1</v>
      </c>
      <c r="P13099">
        <v>100</v>
      </c>
    </row>
    <row r="13100" spans="1:16" x14ac:dyDescent="0.25">
      <c r="A13100" s="20" t="s">
        <v>14808</v>
      </c>
      <c r="B13100">
        <v>9</v>
      </c>
      <c r="C13100" t="s">
        <v>21823</v>
      </c>
      <c r="D13100" t="s">
        <v>88</v>
      </c>
      <c r="E13100" t="s">
        <v>94</v>
      </c>
      <c r="F13100" t="s">
        <v>35</v>
      </c>
      <c r="G13100">
        <v>3</v>
      </c>
      <c r="H13100">
        <v>5</v>
      </c>
      <c r="I13100">
        <v>2014</v>
      </c>
      <c r="J13100" t="s">
        <v>53</v>
      </c>
      <c r="K13100" t="s">
        <v>44</v>
      </c>
      <c r="L13100" t="s">
        <v>44</v>
      </c>
      <c r="M13100" s="54" t="s">
        <v>44</v>
      </c>
      <c r="N13100">
        <v>2</v>
      </c>
      <c r="O13100">
        <v>2</v>
      </c>
      <c r="P13100">
        <v>70.710678118654698</v>
      </c>
    </row>
    <row r="13101" spans="1:16" x14ac:dyDescent="0.25">
      <c r="A13101" s="20" t="s">
        <v>14809</v>
      </c>
      <c r="B13101">
        <v>9</v>
      </c>
      <c r="C13101" t="s">
        <v>21823</v>
      </c>
      <c r="D13101" t="s">
        <v>88</v>
      </c>
      <c r="E13101" t="s">
        <v>94</v>
      </c>
      <c r="F13101" t="s">
        <v>35</v>
      </c>
      <c r="G13101">
        <v>4</v>
      </c>
      <c r="H13101">
        <v>5</v>
      </c>
      <c r="I13101">
        <v>2014</v>
      </c>
      <c r="J13101" t="s">
        <v>53</v>
      </c>
      <c r="K13101" t="s">
        <v>44</v>
      </c>
      <c r="L13101" t="s">
        <v>44</v>
      </c>
      <c r="M13101" s="54" t="s">
        <v>44</v>
      </c>
      <c r="N13101">
        <v>5</v>
      </c>
      <c r="O13101">
        <v>5</v>
      </c>
      <c r="P13101">
        <v>44.721359549995803</v>
      </c>
    </row>
    <row r="13102" spans="1:16" x14ac:dyDescent="0.25">
      <c r="A13102" s="20" t="s">
        <v>14810</v>
      </c>
      <c r="B13102">
        <v>9</v>
      </c>
      <c r="C13102" t="s">
        <v>21823</v>
      </c>
      <c r="D13102" t="s">
        <v>88</v>
      </c>
      <c r="E13102" t="s">
        <v>94</v>
      </c>
      <c r="F13102" t="s">
        <v>35</v>
      </c>
      <c r="G13102">
        <v>5</v>
      </c>
      <c r="H13102">
        <v>5</v>
      </c>
      <c r="I13102">
        <v>2014</v>
      </c>
      <c r="J13102" t="s">
        <v>53</v>
      </c>
      <c r="K13102" t="s">
        <v>44</v>
      </c>
      <c r="L13102" t="s">
        <v>44</v>
      </c>
      <c r="M13102" s="54" t="s">
        <v>44</v>
      </c>
      <c r="N13102">
        <v>10</v>
      </c>
      <c r="O13102">
        <v>13</v>
      </c>
      <c r="P13102">
        <v>31.6227766016838</v>
      </c>
    </row>
    <row r="13103" spans="1:16" x14ac:dyDescent="0.25">
      <c r="A13103" s="20" t="s">
        <v>14811</v>
      </c>
      <c r="B13103">
        <v>9</v>
      </c>
      <c r="C13103" t="s">
        <v>21823</v>
      </c>
      <c r="D13103" t="s">
        <v>88</v>
      </c>
      <c r="E13103" t="s">
        <v>94</v>
      </c>
      <c r="F13103" t="s">
        <v>35</v>
      </c>
      <c r="G13103">
        <v>2</v>
      </c>
      <c r="H13103">
        <v>5</v>
      </c>
      <c r="I13103">
        <v>2014</v>
      </c>
      <c r="J13103" t="s">
        <v>34</v>
      </c>
      <c r="K13103">
        <v>80.5</v>
      </c>
      <c r="L13103">
        <v>70.830402015705701</v>
      </c>
      <c r="M13103" s="54">
        <v>91.434549253431697</v>
      </c>
      <c r="N13103">
        <v>136</v>
      </c>
      <c r="O13103">
        <v>176</v>
      </c>
      <c r="P13103">
        <v>8.5749292571254401</v>
      </c>
    </row>
    <row r="13104" spans="1:16" x14ac:dyDescent="0.25">
      <c r="A13104" s="20" t="s">
        <v>14812</v>
      </c>
      <c r="B13104">
        <v>9</v>
      </c>
      <c r="C13104" t="s">
        <v>21823</v>
      </c>
      <c r="D13104" t="s">
        <v>88</v>
      </c>
      <c r="E13104" t="s">
        <v>94</v>
      </c>
      <c r="F13104" t="s">
        <v>35</v>
      </c>
      <c r="G13104">
        <v>1</v>
      </c>
      <c r="H13104">
        <v>5</v>
      </c>
      <c r="I13104">
        <v>2014</v>
      </c>
      <c r="J13104" t="s">
        <v>54</v>
      </c>
      <c r="K13104" t="s">
        <v>44</v>
      </c>
      <c r="L13104" t="s">
        <v>44</v>
      </c>
      <c r="M13104" s="54" t="s">
        <v>44</v>
      </c>
      <c r="N13104">
        <v>0</v>
      </c>
      <c r="O13104">
        <v>1</v>
      </c>
      <c r="P13104" t="s">
        <v>11517</v>
      </c>
    </row>
    <row r="13105" spans="1:16" x14ac:dyDescent="0.25">
      <c r="A13105" s="20" t="s">
        <v>14813</v>
      </c>
      <c r="B13105">
        <v>9</v>
      </c>
      <c r="C13105" t="s">
        <v>21823</v>
      </c>
      <c r="D13105" t="s">
        <v>88</v>
      </c>
      <c r="E13105" t="s">
        <v>94</v>
      </c>
      <c r="F13105" t="s">
        <v>35</v>
      </c>
      <c r="G13105">
        <v>2</v>
      </c>
      <c r="H13105">
        <v>5</v>
      </c>
      <c r="I13105">
        <v>2014</v>
      </c>
      <c r="J13105" t="s">
        <v>54</v>
      </c>
      <c r="K13105" t="s">
        <v>44</v>
      </c>
      <c r="L13105" t="s">
        <v>44</v>
      </c>
      <c r="M13105" s="54" t="s">
        <v>44</v>
      </c>
      <c r="N13105">
        <v>1</v>
      </c>
      <c r="O13105">
        <v>1</v>
      </c>
      <c r="P13105">
        <v>100</v>
      </c>
    </row>
    <row r="13106" spans="1:16" x14ac:dyDescent="0.25">
      <c r="A13106" s="20" t="s">
        <v>14814</v>
      </c>
      <c r="B13106">
        <v>9</v>
      </c>
      <c r="C13106" t="s">
        <v>21823</v>
      </c>
      <c r="D13106" t="s">
        <v>88</v>
      </c>
      <c r="E13106" t="s">
        <v>94</v>
      </c>
      <c r="F13106" t="s">
        <v>35</v>
      </c>
      <c r="G13106">
        <v>3</v>
      </c>
      <c r="H13106">
        <v>5</v>
      </c>
      <c r="I13106">
        <v>2014</v>
      </c>
      <c r="J13106" t="s">
        <v>54</v>
      </c>
      <c r="K13106" t="s">
        <v>44</v>
      </c>
      <c r="L13106" t="s">
        <v>44</v>
      </c>
      <c r="M13106" s="54" t="s">
        <v>44</v>
      </c>
      <c r="N13106">
        <v>2</v>
      </c>
      <c r="O13106">
        <v>6</v>
      </c>
      <c r="P13106">
        <v>70.710678118654698</v>
      </c>
    </row>
    <row r="13107" spans="1:16" x14ac:dyDescent="0.25">
      <c r="A13107" s="20" t="s">
        <v>14815</v>
      </c>
      <c r="B13107">
        <v>9</v>
      </c>
      <c r="C13107" t="s">
        <v>21823</v>
      </c>
      <c r="D13107" t="s">
        <v>88</v>
      </c>
      <c r="E13107" t="s">
        <v>94</v>
      </c>
      <c r="F13107" t="s">
        <v>35</v>
      </c>
      <c r="G13107">
        <v>4</v>
      </c>
      <c r="H13107">
        <v>5</v>
      </c>
      <c r="I13107">
        <v>2014</v>
      </c>
      <c r="J13107" t="s">
        <v>54</v>
      </c>
      <c r="K13107" t="s">
        <v>44</v>
      </c>
      <c r="L13107" t="s">
        <v>44</v>
      </c>
      <c r="M13107" s="54" t="s">
        <v>44</v>
      </c>
      <c r="N13107">
        <v>1</v>
      </c>
      <c r="O13107">
        <v>1</v>
      </c>
      <c r="P13107">
        <v>100</v>
      </c>
    </row>
    <row r="13108" spans="1:16" x14ac:dyDescent="0.25">
      <c r="A13108" s="20" t="s">
        <v>14816</v>
      </c>
      <c r="B13108">
        <v>9</v>
      </c>
      <c r="C13108" t="s">
        <v>21823</v>
      </c>
      <c r="D13108" t="s">
        <v>88</v>
      </c>
      <c r="E13108" t="s">
        <v>94</v>
      </c>
      <c r="F13108" t="s">
        <v>35</v>
      </c>
      <c r="G13108">
        <v>5</v>
      </c>
      <c r="H13108">
        <v>5</v>
      </c>
      <c r="I13108">
        <v>2014</v>
      </c>
      <c r="J13108" t="s">
        <v>54</v>
      </c>
      <c r="K13108" t="s">
        <v>44</v>
      </c>
      <c r="L13108" t="s">
        <v>44</v>
      </c>
      <c r="M13108" s="54" t="s">
        <v>44</v>
      </c>
      <c r="N13108">
        <v>1</v>
      </c>
      <c r="O13108">
        <v>1</v>
      </c>
      <c r="P13108">
        <v>100</v>
      </c>
    </row>
    <row r="13109" spans="1:16" x14ac:dyDescent="0.25">
      <c r="A13109" s="20" t="s">
        <v>14817</v>
      </c>
      <c r="B13109">
        <v>9</v>
      </c>
      <c r="C13109" t="s">
        <v>21823</v>
      </c>
      <c r="D13109" t="s">
        <v>88</v>
      </c>
      <c r="E13109" t="s">
        <v>94</v>
      </c>
      <c r="F13109" t="s">
        <v>35</v>
      </c>
      <c r="G13109">
        <v>3</v>
      </c>
      <c r="H13109">
        <v>5</v>
      </c>
      <c r="I13109">
        <v>2014</v>
      </c>
      <c r="J13109" t="s">
        <v>34</v>
      </c>
      <c r="K13109">
        <v>61.7</v>
      </c>
      <c r="L13109">
        <v>39.597336423179399</v>
      </c>
      <c r="M13109" s="54">
        <v>86.766016338606804</v>
      </c>
      <c r="N13109">
        <v>148</v>
      </c>
      <c r="O13109">
        <v>184</v>
      </c>
      <c r="P13109">
        <v>8.2199493652678708</v>
      </c>
    </row>
    <row r="13110" spans="1:16" x14ac:dyDescent="0.25">
      <c r="A13110" s="20" t="s">
        <v>14818</v>
      </c>
      <c r="B13110">
        <v>9</v>
      </c>
      <c r="C13110" t="s">
        <v>21823</v>
      </c>
      <c r="D13110" t="s">
        <v>88</v>
      </c>
      <c r="E13110" t="s">
        <v>94</v>
      </c>
      <c r="F13110" t="s">
        <v>35</v>
      </c>
      <c r="G13110">
        <v>1</v>
      </c>
      <c r="H13110">
        <v>5</v>
      </c>
      <c r="I13110">
        <v>2014</v>
      </c>
      <c r="J13110" t="s">
        <v>55</v>
      </c>
      <c r="K13110" t="s">
        <v>44</v>
      </c>
      <c r="L13110" t="s">
        <v>44</v>
      </c>
      <c r="M13110" s="54" t="s">
        <v>44</v>
      </c>
      <c r="N13110">
        <v>6</v>
      </c>
      <c r="O13110">
        <v>11</v>
      </c>
      <c r="P13110">
        <v>40.824829046386299</v>
      </c>
    </row>
    <row r="13111" spans="1:16" x14ac:dyDescent="0.25">
      <c r="A13111" s="20" t="s">
        <v>14819</v>
      </c>
      <c r="B13111">
        <v>9</v>
      </c>
      <c r="C13111" t="s">
        <v>21823</v>
      </c>
      <c r="D13111" t="s">
        <v>88</v>
      </c>
      <c r="E13111" t="s">
        <v>94</v>
      </c>
      <c r="F13111" t="s">
        <v>35</v>
      </c>
      <c r="G13111">
        <v>2</v>
      </c>
      <c r="H13111">
        <v>5</v>
      </c>
      <c r="I13111">
        <v>2014</v>
      </c>
      <c r="J13111" t="s">
        <v>55</v>
      </c>
      <c r="K13111" t="s">
        <v>44</v>
      </c>
      <c r="L13111" t="s">
        <v>44</v>
      </c>
      <c r="M13111" s="54" t="s">
        <v>44</v>
      </c>
      <c r="N13111">
        <v>9</v>
      </c>
      <c r="O13111">
        <v>17</v>
      </c>
      <c r="P13111">
        <v>33.3333333333333</v>
      </c>
    </row>
    <row r="13112" spans="1:16" x14ac:dyDescent="0.25">
      <c r="A13112" s="20" t="s">
        <v>14820</v>
      </c>
      <c r="B13112">
        <v>9</v>
      </c>
      <c r="C13112" t="s">
        <v>21823</v>
      </c>
      <c r="D13112" t="s">
        <v>88</v>
      </c>
      <c r="E13112" t="s">
        <v>94</v>
      </c>
      <c r="F13112" t="s">
        <v>35</v>
      </c>
      <c r="G13112">
        <v>3</v>
      </c>
      <c r="H13112">
        <v>5</v>
      </c>
      <c r="I13112">
        <v>2014</v>
      </c>
      <c r="J13112" t="s">
        <v>55</v>
      </c>
      <c r="K13112" t="s">
        <v>44</v>
      </c>
      <c r="L13112" t="s">
        <v>44</v>
      </c>
      <c r="M13112" s="54" t="s">
        <v>44</v>
      </c>
      <c r="N13112">
        <v>6</v>
      </c>
      <c r="O13112">
        <v>13</v>
      </c>
      <c r="P13112">
        <v>40.824829046386299</v>
      </c>
    </row>
    <row r="13113" spans="1:16" x14ac:dyDescent="0.25">
      <c r="A13113" s="20" t="s">
        <v>14821</v>
      </c>
      <c r="B13113">
        <v>9</v>
      </c>
      <c r="C13113" t="s">
        <v>21823</v>
      </c>
      <c r="D13113" t="s">
        <v>88</v>
      </c>
      <c r="E13113" t="s">
        <v>94</v>
      </c>
      <c r="F13113" t="s">
        <v>35</v>
      </c>
      <c r="G13113">
        <v>4</v>
      </c>
      <c r="H13113">
        <v>5</v>
      </c>
      <c r="I13113">
        <v>2014</v>
      </c>
      <c r="J13113" t="s">
        <v>55</v>
      </c>
      <c r="K13113" t="s">
        <v>44</v>
      </c>
      <c r="L13113" t="s">
        <v>44</v>
      </c>
      <c r="M13113" s="54" t="s">
        <v>44</v>
      </c>
      <c r="N13113">
        <v>7</v>
      </c>
      <c r="O13113">
        <v>12</v>
      </c>
      <c r="P13113">
        <v>37.796447300922701</v>
      </c>
    </row>
    <row r="13114" spans="1:16" x14ac:dyDescent="0.25">
      <c r="A13114" s="20" t="s">
        <v>14822</v>
      </c>
      <c r="B13114">
        <v>9</v>
      </c>
      <c r="C13114" t="s">
        <v>21823</v>
      </c>
      <c r="D13114" t="s">
        <v>88</v>
      </c>
      <c r="E13114" t="s">
        <v>94</v>
      </c>
      <c r="F13114" t="s">
        <v>35</v>
      </c>
      <c r="G13114">
        <v>5</v>
      </c>
      <c r="H13114">
        <v>5</v>
      </c>
      <c r="I13114">
        <v>2014</v>
      </c>
      <c r="J13114" t="s">
        <v>55</v>
      </c>
      <c r="K13114" t="s">
        <v>44</v>
      </c>
      <c r="L13114" t="s">
        <v>44</v>
      </c>
      <c r="M13114" s="54" t="s">
        <v>44</v>
      </c>
      <c r="N13114">
        <v>3</v>
      </c>
      <c r="O13114">
        <v>6</v>
      </c>
      <c r="P13114">
        <v>57.735026918962603</v>
      </c>
    </row>
    <row r="13115" spans="1:16" x14ac:dyDescent="0.25">
      <c r="A13115" s="20" t="s">
        <v>14823</v>
      </c>
      <c r="B13115">
        <v>9</v>
      </c>
      <c r="C13115" t="s">
        <v>21823</v>
      </c>
      <c r="D13115" t="s">
        <v>88</v>
      </c>
      <c r="E13115" t="s">
        <v>94</v>
      </c>
      <c r="F13115" t="s">
        <v>35</v>
      </c>
      <c r="G13115">
        <v>4</v>
      </c>
      <c r="H13115">
        <v>5</v>
      </c>
      <c r="I13115">
        <v>2014</v>
      </c>
      <c r="J13115" t="s">
        <v>34</v>
      </c>
      <c r="K13115" t="s">
        <v>44</v>
      </c>
      <c r="L13115" t="s">
        <v>44</v>
      </c>
      <c r="M13115" s="54" t="s">
        <v>44</v>
      </c>
      <c r="N13115">
        <v>94</v>
      </c>
      <c r="O13115">
        <v>116</v>
      </c>
      <c r="P13115">
        <v>10.3142124625879</v>
      </c>
    </row>
    <row r="13116" spans="1:16" x14ac:dyDescent="0.25">
      <c r="A13116" s="20" t="s">
        <v>15043</v>
      </c>
      <c r="B13116">
        <v>9</v>
      </c>
      <c r="C13116" t="s">
        <v>21823</v>
      </c>
      <c r="D13116" t="s">
        <v>88</v>
      </c>
      <c r="E13116" t="s">
        <v>94</v>
      </c>
      <c r="F13116" t="s">
        <v>35</v>
      </c>
      <c r="G13116">
        <v>2</v>
      </c>
      <c r="H13116">
        <v>5</v>
      </c>
      <c r="I13116">
        <v>2014</v>
      </c>
      <c r="J13116" t="s">
        <v>56</v>
      </c>
      <c r="K13116" t="s">
        <v>44</v>
      </c>
      <c r="L13116" t="s">
        <v>44</v>
      </c>
      <c r="M13116" s="54" t="s">
        <v>44</v>
      </c>
      <c r="N13116">
        <v>1</v>
      </c>
      <c r="O13116">
        <v>2</v>
      </c>
      <c r="P13116">
        <v>100</v>
      </c>
    </row>
    <row r="13117" spans="1:16" x14ac:dyDescent="0.25">
      <c r="A13117" s="20" t="s">
        <v>14824</v>
      </c>
      <c r="B13117">
        <v>9</v>
      </c>
      <c r="C13117" t="s">
        <v>21823</v>
      </c>
      <c r="D13117" t="s">
        <v>88</v>
      </c>
      <c r="E13117" t="s">
        <v>94</v>
      </c>
      <c r="F13117" t="s">
        <v>35</v>
      </c>
      <c r="G13117">
        <v>3</v>
      </c>
      <c r="H13117">
        <v>5</v>
      </c>
      <c r="I13117">
        <v>2014</v>
      </c>
      <c r="J13117" t="s">
        <v>56</v>
      </c>
      <c r="K13117" t="s">
        <v>44</v>
      </c>
      <c r="L13117" t="s">
        <v>44</v>
      </c>
      <c r="M13117" s="54" t="s">
        <v>44</v>
      </c>
      <c r="N13117">
        <v>0</v>
      </c>
      <c r="O13117">
        <v>1</v>
      </c>
      <c r="P13117" t="s">
        <v>11517</v>
      </c>
    </row>
    <row r="13118" spans="1:16" x14ac:dyDescent="0.25">
      <c r="A13118" s="20" t="s">
        <v>15008</v>
      </c>
      <c r="B13118">
        <v>9</v>
      </c>
      <c r="C13118" t="s">
        <v>21823</v>
      </c>
      <c r="D13118" t="s">
        <v>88</v>
      </c>
      <c r="E13118" t="s">
        <v>94</v>
      </c>
      <c r="F13118" t="s">
        <v>35</v>
      </c>
      <c r="G13118">
        <v>5</v>
      </c>
      <c r="H13118">
        <v>5</v>
      </c>
      <c r="I13118">
        <v>2014</v>
      </c>
      <c r="J13118" t="s">
        <v>56</v>
      </c>
      <c r="K13118" t="s">
        <v>44</v>
      </c>
      <c r="L13118" t="s">
        <v>44</v>
      </c>
      <c r="M13118" s="54" t="s">
        <v>44</v>
      </c>
      <c r="N13118">
        <v>1</v>
      </c>
      <c r="O13118">
        <v>2</v>
      </c>
      <c r="P13118">
        <v>100</v>
      </c>
    </row>
    <row r="13119" spans="1:16" x14ac:dyDescent="0.25">
      <c r="A13119" s="20" t="s">
        <v>14825</v>
      </c>
      <c r="B13119">
        <v>9</v>
      </c>
      <c r="C13119" t="s">
        <v>21823</v>
      </c>
      <c r="D13119" t="s">
        <v>88</v>
      </c>
      <c r="E13119" t="s">
        <v>94</v>
      </c>
      <c r="F13119" t="s">
        <v>35</v>
      </c>
      <c r="G13119">
        <v>5</v>
      </c>
      <c r="H13119">
        <v>5</v>
      </c>
      <c r="I13119">
        <v>2014</v>
      </c>
      <c r="J13119" t="s">
        <v>34</v>
      </c>
      <c r="K13119">
        <v>84</v>
      </c>
      <c r="L13119">
        <v>77.588353772952203</v>
      </c>
      <c r="M13119" s="54">
        <v>91.243869497697503</v>
      </c>
      <c r="N13119">
        <v>152</v>
      </c>
      <c r="O13119">
        <v>202</v>
      </c>
      <c r="P13119">
        <v>8.1110710565381297</v>
      </c>
    </row>
    <row r="13120" spans="1:16" x14ac:dyDescent="0.25">
      <c r="A13120" s="20" t="s">
        <v>14826</v>
      </c>
      <c r="B13120">
        <v>9</v>
      </c>
      <c r="C13120" t="s">
        <v>21823</v>
      </c>
      <c r="D13120" t="s">
        <v>88</v>
      </c>
      <c r="E13120" t="s">
        <v>94</v>
      </c>
      <c r="F13120" t="s">
        <v>35</v>
      </c>
      <c r="G13120">
        <v>1</v>
      </c>
      <c r="H13120">
        <v>5</v>
      </c>
      <c r="I13120">
        <v>2014</v>
      </c>
      <c r="J13120" t="s">
        <v>57</v>
      </c>
      <c r="K13120" t="s">
        <v>44</v>
      </c>
      <c r="L13120" t="s">
        <v>44</v>
      </c>
      <c r="M13120" s="54" t="s">
        <v>44</v>
      </c>
      <c r="N13120">
        <v>1</v>
      </c>
      <c r="O13120">
        <v>3</v>
      </c>
      <c r="P13120">
        <v>100</v>
      </c>
    </row>
    <row r="13121" spans="1:16" x14ac:dyDescent="0.25">
      <c r="A13121" s="20" t="s">
        <v>14827</v>
      </c>
      <c r="B13121">
        <v>9</v>
      </c>
      <c r="C13121" t="s">
        <v>21823</v>
      </c>
      <c r="D13121" t="s">
        <v>88</v>
      </c>
      <c r="E13121" t="s">
        <v>94</v>
      </c>
      <c r="F13121" t="s">
        <v>35</v>
      </c>
      <c r="G13121">
        <v>2</v>
      </c>
      <c r="H13121">
        <v>5</v>
      </c>
      <c r="I13121">
        <v>2014</v>
      </c>
      <c r="J13121" t="s">
        <v>57</v>
      </c>
      <c r="K13121" t="s">
        <v>44</v>
      </c>
      <c r="L13121" t="s">
        <v>44</v>
      </c>
      <c r="M13121" s="54" t="s">
        <v>44</v>
      </c>
      <c r="N13121">
        <v>0</v>
      </c>
      <c r="O13121">
        <v>1</v>
      </c>
      <c r="P13121" t="s">
        <v>11517</v>
      </c>
    </row>
    <row r="13122" spans="1:16" x14ac:dyDescent="0.25">
      <c r="A13122" s="20" t="s">
        <v>14828</v>
      </c>
      <c r="B13122">
        <v>9</v>
      </c>
      <c r="C13122" t="s">
        <v>21823</v>
      </c>
      <c r="D13122" t="s">
        <v>88</v>
      </c>
      <c r="E13122" t="s">
        <v>94</v>
      </c>
      <c r="F13122" t="s">
        <v>35</v>
      </c>
      <c r="G13122">
        <v>3</v>
      </c>
      <c r="H13122">
        <v>5</v>
      </c>
      <c r="I13122">
        <v>2014</v>
      </c>
      <c r="J13122" t="s">
        <v>57</v>
      </c>
      <c r="K13122" t="s">
        <v>44</v>
      </c>
      <c r="L13122" t="s">
        <v>44</v>
      </c>
      <c r="M13122" s="54" t="s">
        <v>44</v>
      </c>
      <c r="N13122">
        <v>2</v>
      </c>
      <c r="O13122">
        <v>4</v>
      </c>
      <c r="P13122">
        <v>70.710678118654698</v>
      </c>
    </row>
    <row r="13123" spans="1:16" x14ac:dyDescent="0.25">
      <c r="A13123" s="20" t="s">
        <v>14829</v>
      </c>
      <c r="B13123">
        <v>9</v>
      </c>
      <c r="C13123" t="s">
        <v>21823</v>
      </c>
      <c r="D13123" t="s">
        <v>88</v>
      </c>
      <c r="E13123" t="s">
        <v>94</v>
      </c>
      <c r="F13123" t="s">
        <v>35</v>
      </c>
      <c r="G13123">
        <v>4</v>
      </c>
      <c r="H13123">
        <v>5</v>
      </c>
      <c r="I13123">
        <v>2014</v>
      </c>
      <c r="J13123" t="s">
        <v>57</v>
      </c>
      <c r="K13123" t="s">
        <v>44</v>
      </c>
      <c r="L13123" t="s">
        <v>44</v>
      </c>
      <c r="M13123" s="54" t="s">
        <v>44</v>
      </c>
      <c r="N13123">
        <v>4</v>
      </c>
      <c r="O13123">
        <v>7</v>
      </c>
      <c r="P13123">
        <v>50</v>
      </c>
    </row>
    <row r="13124" spans="1:16" x14ac:dyDescent="0.25">
      <c r="A13124" s="20" t="s">
        <v>14830</v>
      </c>
      <c r="B13124">
        <v>9</v>
      </c>
      <c r="C13124" t="s">
        <v>21823</v>
      </c>
      <c r="D13124" t="s">
        <v>88</v>
      </c>
      <c r="E13124" t="s">
        <v>94</v>
      </c>
      <c r="F13124" t="s">
        <v>35</v>
      </c>
      <c r="G13124">
        <v>5</v>
      </c>
      <c r="H13124">
        <v>5</v>
      </c>
      <c r="I13124">
        <v>2014</v>
      </c>
      <c r="J13124" t="s">
        <v>57</v>
      </c>
      <c r="K13124" t="s">
        <v>44</v>
      </c>
      <c r="L13124" t="s">
        <v>44</v>
      </c>
      <c r="M13124" s="54" t="s">
        <v>44</v>
      </c>
      <c r="N13124">
        <v>2</v>
      </c>
      <c r="O13124">
        <v>3</v>
      </c>
      <c r="P13124">
        <v>70.710678118654698</v>
      </c>
    </row>
    <row r="13125" spans="1:16" x14ac:dyDescent="0.25">
      <c r="A13125" s="20" t="s">
        <v>14831</v>
      </c>
      <c r="B13125">
        <v>9</v>
      </c>
      <c r="C13125" t="s">
        <v>21823</v>
      </c>
      <c r="D13125" t="s">
        <v>88</v>
      </c>
      <c r="E13125" t="s">
        <v>94</v>
      </c>
      <c r="F13125" t="s">
        <v>35</v>
      </c>
      <c r="G13125">
        <v>1</v>
      </c>
      <c r="H13125">
        <v>5</v>
      </c>
      <c r="I13125">
        <v>2014</v>
      </c>
      <c r="J13125" t="s">
        <v>58</v>
      </c>
      <c r="K13125" t="s">
        <v>44</v>
      </c>
      <c r="L13125" t="s">
        <v>44</v>
      </c>
      <c r="M13125" s="54" t="s">
        <v>44</v>
      </c>
      <c r="N13125">
        <v>17</v>
      </c>
      <c r="O13125">
        <v>20</v>
      </c>
      <c r="P13125">
        <v>24.253562503633301</v>
      </c>
    </row>
    <row r="13126" spans="1:16" x14ac:dyDescent="0.25">
      <c r="A13126" s="20" t="s">
        <v>14832</v>
      </c>
      <c r="B13126">
        <v>9</v>
      </c>
      <c r="C13126" t="s">
        <v>21823</v>
      </c>
      <c r="D13126" t="s">
        <v>88</v>
      </c>
      <c r="E13126" t="s">
        <v>94</v>
      </c>
      <c r="F13126" t="s">
        <v>35</v>
      </c>
      <c r="G13126">
        <v>2</v>
      </c>
      <c r="H13126">
        <v>5</v>
      </c>
      <c r="I13126">
        <v>2014</v>
      </c>
      <c r="J13126" t="s">
        <v>58</v>
      </c>
      <c r="K13126" t="s">
        <v>44</v>
      </c>
      <c r="L13126" t="s">
        <v>44</v>
      </c>
      <c r="M13126" s="54" t="s">
        <v>44</v>
      </c>
      <c r="N13126">
        <v>11</v>
      </c>
      <c r="O13126">
        <v>16</v>
      </c>
      <c r="P13126">
        <v>30.151134457776401</v>
      </c>
    </row>
    <row r="13127" spans="1:16" x14ac:dyDescent="0.25">
      <c r="A13127" s="20" t="s">
        <v>14833</v>
      </c>
      <c r="B13127">
        <v>9</v>
      </c>
      <c r="C13127" t="s">
        <v>21823</v>
      </c>
      <c r="D13127" t="s">
        <v>88</v>
      </c>
      <c r="E13127" t="s">
        <v>94</v>
      </c>
      <c r="F13127" t="s">
        <v>35</v>
      </c>
      <c r="G13127">
        <v>3</v>
      </c>
      <c r="H13127">
        <v>5</v>
      </c>
      <c r="I13127">
        <v>2014</v>
      </c>
      <c r="J13127" t="s">
        <v>58</v>
      </c>
      <c r="K13127" t="s">
        <v>44</v>
      </c>
      <c r="L13127" t="s">
        <v>44</v>
      </c>
      <c r="M13127" s="54" t="s">
        <v>44</v>
      </c>
      <c r="N13127">
        <v>17</v>
      </c>
      <c r="O13127">
        <v>25</v>
      </c>
      <c r="P13127">
        <v>24.253562503633301</v>
      </c>
    </row>
    <row r="13128" spans="1:16" x14ac:dyDescent="0.25">
      <c r="A13128" s="20" t="s">
        <v>14834</v>
      </c>
      <c r="B13128">
        <v>9</v>
      </c>
      <c r="C13128" t="s">
        <v>21823</v>
      </c>
      <c r="D13128" t="s">
        <v>88</v>
      </c>
      <c r="E13128" t="s">
        <v>94</v>
      </c>
      <c r="F13128" t="s">
        <v>35</v>
      </c>
      <c r="G13128">
        <v>4</v>
      </c>
      <c r="H13128">
        <v>5</v>
      </c>
      <c r="I13128">
        <v>2014</v>
      </c>
      <c r="J13128" t="s">
        <v>58</v>
      </c>
      <c r="K13128" t="s">
        <v>44</v>
      </c>
      <c r="L13128" t="s">
        <v>44</v>
      </c>
      <c r="M13128" s="54" t="s">
        <v>44</v>
      </c>
      <c r="N13128">
        <v>14</v>
      </c>
      <c r="O13128">
        <v>26</v>
      </c>
      <c r="P13128">
        <v>26.726124191242398</v>
      </c>
    </row>
    <row r="13129" spans="1:16" x14ac:dyDescent="0.25">
      <c r="A13129" s="20" t="s">
        <v>14835</v>
      </c>
      <c r="B13129">
        <v>9</v>
      </c>
      <c r="C13129" t="s">
        <v>21823</v>
      </c>
      <c r="D13129" t="s">
        <v>88</v>
      </c>
      <c r="E13129" t="s">
        <v>94</v>
      </c>
      <c r="F13129" t="s">
        <v>35</v>
      </c>
      <c r="G13129">
        <v>5</v>
      </c>
      <c r="H13129">
        <v>5</v>
      </c>
      <c r="I13129">
        <v>2014</v>
      </c>
      <c r="J13129" t="s">
        <v>58</v>
      </c>
      <c r="K13129" t="s">
        <v>44</v>
      </c>
      <c r="L13129" t="s">
        <v>44</v>
      </c>
      <c r="M13129" s="54" t="s">
        <v>44</v>
      </c>
      <c r="N13129">
        <v>38</v>
      </c>
      <c r="O13129">
        <v>54</v>
      </c>
      <c r="P13129">
        <v>16.222142113076298</v>
      </c>
    </row>
    <row r="13130" spans="1:16" x14ac:dyDescent="0.25">
      <c r="A13130" s="20" t="s">
        <v>15044</v>
      </c>
      <c r="B13130">
        <v>9</v>
      </c>
      <c r="C13130" t="s">
        <v>21823</v>
      </c>
      <c r="D13130" t="s">
        <v>88</v>
      </c>
      <c r="E13130" t="s">
        <v>94</v>
      </c>
      <c r="F13130" t="s">
        <v>35</v>
      </c>
      <c r="G13130">
        <v>4</v>
      </c>
      <c r="H13130">
        <v>5</v>
      </c>
      <c r="I13130">
        <v>2014</v>
      </c>
      <c r="J13130" t="s">
        <v>59</v>
      </c>
      <c r="K13130" t="s">
        <v>44</v>
      </c>
      <c r="L13130" t="s">
        <v>44</v>
      </c>
      <c r="M13130" s="54" t="s">
        <v>44</v>
      </c>
      <c r="N13130">
        <v>1</v>
      </c>
      <c r="O13130">
        <v>2</v>
      </c>
      <c r="P13130">
        <v>100</v>
      </c>
    </row>
    <row r="13131" spans="1:16" x14ac:dyDescent="0.25">
      <c r="A13131" s="20" t="s">
        <v>14836</v>
      </c>
      <c r="B13131">
        <v>9</v>
      </c>
      <c r="C13131" t="s">
        <v>21823</v>
      </c>
      <c r="D13131" t="s">
        <v>88</v>
      </c>
      <c r="E13131" t="s">
        <v>94</v>
      </c>
      <c r="F13131" t="s">
        <v>35</v>
      </c>
      <c r="G13131">
        <v>5</v>
      </c>
      <c r="H13131">
        <v>5</v>
      </c>
      <c r="I13131">
        <v>2014</v>
      </c>
      <c r="J13131" t="s">
        <v>59</v>
      </c>
      <c r="K13131" t="s">
        <v>44</v>
      </c>
      <c r="L13131" t="s">
        <v>44</v>
      </c>
      <c r="M13131" s="54" t="s">
        <v>44</v>
      </c>
      <c r="N13131">
        <v>2</v>
      </c>
      <c r="O13131">
        <v>7</v>
      </c>
      <c r="P13131">
        <v>70.710678118654698</v>
      </c>
    </row>
    <row r="13132" spans="1:16" x14ac:dyDescent="0.25">
      <c r="A13132" s="20" t="s">
        <v>14837</v>
      </c>
      <c r="B13132">
        <v>9</v>
      </c>
      <c r="C13132" t="s">
        <v>21823</v>
      </c>
      <c r="D13132" t="s">
        <v>88</v>
      </c>
      <c r="E13132" t="s">
        <v>94</v>
      </c>
      <c r="F13132" t="s">
        <v>35</v>
      </c>
      <c r="G13132">
        <v>1</v>
      </c>
      <c r="H13132">
        <v>5</v>
      </c>
      <c r="I13132">
        <v>2014</v>
      </c>
      <c r="J13132" t="s">
        <v>60</v>
      </c>
      <c r="K13132">
        <v>87.6</v>
      </c>
      <c r="L13132">
        <v>78.430946757303403</v>
      </c>
      <c r="M13132" s="54">
        <v>98.481712778501304</v>
      </c>
      <c r="N13132">
        <v>85</v>
      </c>
      <c r="O13132">
        <v>106</v>
      </c>
      <c r="P13132">
        <v>10.8465228909328</v>
      </c>
    </row>
    <row r="13133" spans="1:16" x14ac:dyDescent="0.25">
      <c r="A13133" s="20" t="s">
        <v>14838</v>
      </c>
      <c r="B13133">
        <v>9</v>
      </c>
      <c r="C13133" t="s">
        <v>21823</v>
      </c>
      <c r="D13133" t="s">
        <v>88</v>
      </c>
      <c r="E13133" t="s">
        <v>94</v>
      </c>
      <c r="F13133" t="s">
        <v>35</v>
      </c>
      <c r="G13133">
        <v>2</v>
      </c>
      <c r="H13133">
        <v>5</v>
      </c>
      <c r="I13133">
        <v>2014</v>
      </c>
      <c r="J13133" t="s">
        <v>60</v>
      </c>
      <c r="K13133">
        <v>72.599999999999994</v>
      </c>
      <c r="L13133">
        <v>52.601217859859503</v>
      </c>
      <c r="M13133" s="54">
        <v>95.333606111450806</v>
      </c>
      <c r="N13133">
        <v>128</v>
      </c>
      <c r="O13133">
        <v>175</v>
      </c>
      <c r="P13133">
        <v>8.8388347648318408</v>
      </c>
    </row>
    <row r="13134" spans="1:16" x14ac:dyDescent="0.25">
      <c r="A13134" s="20" t="s">
        <v>14839</v>
      </c>
      <c r="B13134">
        <v>9</v>
      </c>
      <c r="C13134" t="s">
        <v>21823</v>
      </c>
      <c r="D13134" t="s">
        <v>88</v>
      </c>
      <c r="E13134" t="s">
        <v>94</v>
      </c>
      <c r="F13134" t="s">
        <v>35</v>
      </c>
      <c r="G13134">
        <v>3</v>
      </c>
      <c r="H13134">
        <v>5</v>
      </c>
      <c r="I13134">
        <v>2014</v>
      </c>
      <c r="J13134" t="s">
        <v>60</v>
      </c>
      <c r="K13134">
        <v>90.8</v>
      </c>
      <c r="L13134">
        <v>87.511027175351003</v>
      </c>
      <c r="M13134" s="54">
        <v>94.457494992411199</v>
      </c>
      <c r="N13134">
        <v>127</v>
      </c>
      <c r="O13134">
        <v>161</v>
      </c>
      <c r="P13134">
        <v>8.8735650941611404</v>
      </c>
    </row>
    <row r="13135" spans="1:16" x14ac:dyDescent="0.25">
      <c r="A13135" s="20" t="s">
        <v>14840</v>
      </c>
      <c r="B13135">
        <v>9</v>
      </c>
      <c r="C13135" t="s">
        <v>21823</v>
      </c>
      <c r="D13135" t="s">
        <v>88</v>
      </c>
      <c r="E13135" t="s">
        <v>94</v>
      </c>
      <c r="F13135" t="s">
        <v>35</v>
      </c>
      <c r="G13135">
        <v>4</v>
      </c>
      <c r="H13135">
        <v>5</v>
      </c>
      <c r="I13135">
        <v>2014</v>
      </c>
      <c r="J13135" t="s">
        <v>60</v>
      </c>
      <c r="K13135">
        <v>93.8</v>
      </c>
      <c r="L13135">
        <v>90.846337706106496</v>
      </c>
      <c r="M13135" s="54">
        <v>97.079213436745803</v>
      </c>
      <c r="N13135">
        <v>121</v>
      </c>
      <c r="O13135">
        <v>142</v>
      </c>
      <c r="P13135">
        <v>9.0909090909090899</v>
      </c>
    </row>
    <row r="13136" spans="1:16" x14ac:dyDescent="0.25">
      <c r="A13136" s="20" t="s">
        <v>14841</v>
      </c>
      <c r="B13136">
        <v>9</v>
      </c>
      <c r="C13136" t="s">
        <v>21823</v>
      </c>
      <c r="D13136" t="s">
        <v>88</v>
      </c>
      <c r="E13136" t="s">
        <v>94</v>
      </c>
      <c r="F13136" t="s">
        <v>35</v>
      </c>
      <c r="G13136">
        <v>5</v>
      </c>
      <c r="H13136">
        <v>5</v>
      </c>
      <c r="I13136">
        <v>2014</v>
      </c>
      <c r="J13136" t="s">
        <v>60</v>
      </c>
      <c r="K13136">
        <v>95.4</v>
      </c>
      <c r="L13136">
        <v>92.281309580145404</v>
      </c>
      <c r="M13136" s="54">
        <v>99.129050264229406</v>
      </c>
      <c r="N13136">
        <v>70</v>
      </c>
      <c r="O13136">
        <v>82</v>
      </c>
      <c r="P13136">
        <v>11.952286093343901</v>
      </c>
    </row>
    <row r="13137" spans="1:16" x14ac:dyDescent="0.25">
      <c r="A13137" s="20" t="s">
        <v>15009</v>
      </c>
      <c r="B13137">
        <v>9</v>
      </c>
      <c r="C13137" t="s">
        <v>21823</v>
      </c>
      <c r="D13137" t="s">
        <v>88</v>
      </c>
      <c r="E13137" t="s">
        <v>94</v>
      </c>
      <c r="F13137" t="s">
        <v>35</v>
      </c>
      <c r="G13137">
        <v>1</v>
      </c>
      <c r="H13137">
        <v>5</v>
      </c>
      <c r="I13137">
        <v>2014</v>
      </c>
      <c r="J13137" t="s">
        <v>61</v>
      </c>
      <c r="K13137" t="s">
        <v>44</v>
      </c>
      <c r="L13137" t="s">
        <v>44</v>
      </c>
      <c r="M13137" s="54" t="s">
        <v>44</v>
      </c>
      <c r="N13137">
        <v>0</v>
      </c>
      <c r="O13137">
        <v>1</v>
      </c>
      <c r="P13137" t="s">
        <v>11517</v>
      </c>
    </row>
    <row r="13138" spans="1:16" x14ac:dyDescent="0.25">
      <c r="A13138" s="20" t="s">
        <v>14842</v>
      </c>
      <c r="B13138">
        <v>9</v>
      </c>
      <c r="C13138" t="s">
        <v>21823</v>
      </c>
      <c r="D13138" t="s">
        <v>88</v>
      </c>
      <c r="E13138" t="s">
        <v>94</v>
      </c>
      <c r="F13138" t="s">
        <v>35</v>
      </c>
      <c r="G13138">
        <v>3</v>
      </c>
      <c r="H13138">
        <v>5</v>
      </c>
      <c r="I13138">
        <v>2014</v>
      </c>
      <c r="J13138" t="s">
        <v>61</v>
      </c>
      <c r="K13138" t="s">
        <v>44</v>
      </c>
      <c r="L13138" t="s">
        <v>44</v>
      </c>
      <c r="M13138" s="54" t="s">
        <v>44</v>
      </c>
      <c r="N13138">
        <v>0</v>
      </c>
      <c r="O13138">
        <v>2</v>
      </c>
      <c r="P13138" t="s">
        <v>11517</v>
      </c>
    </row>
    <row r="13139" spans="1:16" x14ac:dyDescent="0.25">
      <c r="A13139" s="20" t="s">
        <v>15045</v>
      </c>
      <c r="B13139">
        <v>9</v>
      </c>
      <c r="C13139" t="s">
        <v>21823</v>
      </c>
      <c r="D13139" t="s">
        <v>88</v>
      </c>
      <c r="E13139" t="s">
        <v>94</v>
      </c>
      <c r="F13139" t="s">
        <v>35</v>
      </c>
      <c r="G13139">
        <v>4</v>
      </c>
      <c r="H13139">
        <v>5</v>
      </c>
      <c r="I13139">
        <v>2014</v>
      </c>
      <c r="J13139" t="s">
        <v>61</v>
      </c>
      <c r="K13139" t="s">
        <v>44</v>
      </c>
      <c r="L13139" t="s">
        <v>44</v>
      </c>
      <c r="M13139" s="54" t="s">
        <v>44</v>
      </c>
      <c r="N13139">
        <v>0</v>
      </c>
      <c r="O13139">
        <v>3</v>
      </c>
      <c r="P13139" t="s">
        <v>11517</v>
      </c>
    </row>
    <row r="13140" spans="1:16" x14ac:dyDescent="0.25">
      <c r="A13140" s="20" t="s">
        <v>14843</v>
      </c>
      <c r="B13140">
        <v>9</v>
      </c>
      <c r="C13140" t="s">
        <v>21823</v>
      </c>
      <c r="D13140" t="s">
        <v>88</v>
      </c>
      <c r="E13140" t="s">
        <v>94</v>
      </c>
      <c r="F13140" t="s">
        <v>35</v>
      </c>
      <c r="G13140">
        <v>3</v>
      </c>
      <c r="H13140">
        <v>5</v>
      </c>
      <c r="I13140">
        <v>2014</v>
      </c>
      <c r="J13140" t="s">
        <v>62</v>
      </c>
      <c r="K13140" t="s">
        <v>44</v>
      </c>
      <c r="L13140" t="s">
        <v>44</v>
      </c>
      <c r="M13140" s="54" t="s">
        <v>44</v>
      </c>
      <c r="N13140">
        <v>0</v>
      </c>
      <c r="O13140">
        <v>1</v>
      </c>
      <c r="P13140" t="s">
        <v>11517</v>
      </c>
    </row>
    <row r="13141" spans="1:16" x14ac:dyDescent="0.25">
      <c r="A13141" s="20" t="s">
        <v>14844</v>
      </c>
      <c r="B13141">
        <v>9</v>
      </c>
      <c r="C13141" t="s">
        <v>21823</v>
      </c>
      <c r="D13141" t="s">
        <v>88</v>
      </c>
      <c r="E13141" t="s">
        <v>94</v>
      </c>
      <c r="F13141" t="s">
        <v>35</v>
      </c>
      <c r="G13141">
        <v>4</v>
      </c>
      <c r="H13141">
        <v>5</v>
      </c>
      <c r="I13141">
        <v>2014</v>
      </c>
      <c r="J13141" t="s">
        <v>62</v>
      </c>
      <c r="K13141" t="s">
        <v>44</v>
      </c>
      <c r="L13141" t="s">
        <v>44</v>
      </c>
      <c r="M13141" s="54" t="s">
        <v>44</v>
      </c>
      <c r="N13141">
        <v>1</v>
      </c>
      <c r="O13141">
        <v>4</v>
      </c>
      <c r="P13141">
        <v>100</v>
      </c>
    </row>
    <row r="13142" spans="1:16" x14ac:dyDescent="0.25">
      <c r="A13142" s="20" t="s">
        <v>15010</v>
      </c>
      <c r="B13142">
        <v>9</v>
      </c>
      <c r="C13142" t="s">
        <v>21823</v>
      </c>
      <c r="D13142" t="s">
        <v>88</v>
      </c>
      <c r="E13142" t="s">
        <v>94</v>
      </c>
      <c r="F13142" t="s">
        <v>35</v>
      </c>
      <c r="G13142">
        <v>5</v>
      </c>
      <c r="H13142">
        <v>5</v>
      </c>
      <c r="I13142">
        <v>2014</v>
      </c>
      <c r="J13142" t="s">
        <v>62</v>
      </c>
      <c r="K13142" t="s">
        <v>44</v>
      </c>
      <c r="L13142" t="s">
        <v>44</v>
      </c>
      <c r="M13142" s="54" t="s">
        <v>44</v>
      </c>
      <c r="N13142">
        <v>2</v>
      </c>
      <c r="O13142">
        <v>3</v>
      </c>
      <c r="P13142">
        <v>70.710678118654698</v>
      </c>
    </row>
    <row r="13143" spans="1:16" x14ac:dyDescent="0.25">
      <c r="A13143" s="20" t="s">
        <v>14845</v>
      </c>
      <c r="B13143">
        <v>9</v>
      </c>
      <c r="C13143" t="s">
        <v>21823</v>
      </c>
      <c r="D13143" t="s">
        <v>88</v>
      </c>
      <c r="E13143" t="s">
        <v>94</v>
      </c>
      <c r="F13143" t="s">
        <v>35</v>
      </c>
      <c r="G13143">
        <v>1</v>
      </c>
      <c r="H13143">
        <v>5</v>
      </c>
      <c r="I13143">
        <v>2014</v>
      </c>
      <c r="J13143" t="s">
        <v>43</v>
      </c>
      <c r="K13143" t="s">
        <v>44</v>
      </c>
      <c r="L13143" t="s">
        <v>44</v>
      </c>
      <c r="M13143" s="54" t="s">
        <v>44</v>
      </c>
      <c r="N13143">
        <v>3</v>
      </c>
      <c r="O13143">
        <v>5</v>
      </c>
      <c r="P13143">
        <v>57.735026918962603</v>
      </c>
    </row>
    <row r="13144" spans="1:16" x14ac:dyDescent="0.25">
      <c r="A13144" s="20" t="s">
        <v>14846</v>
      </c>
      <c r="B13144">
        <v>9</v>
      </c>
      <c r="C13144" t="s">
        <v>21823</v>
      </c>
      <c r="D13144" t="s">
        <v>88</v>
      </c>
      <c r="E13144" t="s">
        <v>94</v>
      </c>
      <c r="F13144" t="s">
        <v>35</v>
      </c>
      <c r="G13144">
        <v>1</v>
      </c>
      <c r="H13144">
        <v>5</v>
      </c>
      <c r="I13144">
        <v>2014</v>
      </c>
      <c r="J13144" t="s">
        <v>75</v>
      </c>
      <c r="K13144">
        <v>78.63</v>
      </c>
      <c r="L13144">
        <v>72.087794983876407</v>
      </c>
      <c r="M13144" s="54">
        <v>85.664461449834604</v>
      </c>
      <c r="N13144">
        <v>426</v>
      </c>
      <c r="O13144">
        <v>565</v>
      </c>
      <c r="P13144">
        <v>4.8450158311150897</v>
      </c>
    </row>
    <row r="13145" spans="1:16" x14ac:dyDescent="0.25">
      <c r="A13145" s="20" t="s">
        <v>14847</v>
      </c>
      <c r="B13145">
        <v>9</v>
      </c>
      <c r="C13145" t="s">
        <v>21823</v>
      </c>
      <c r="D13145" t="s">
        <v>88</v>
      </c>
      <c r="E13145" t="s">
        <v>94</v>
      </c>
      <c r="F13145" t="s">
        <v>35</v>
      </c>
      <c r="G13145">
        <v>2</v>
      </c>
      <c r="H13145">
        <v>5</v>
      </c>
      <c r="I13145">
        <v>2014</v>
      </c>
      <c r="J13145" t="s">
        <v>75</v>
      </c>
      <c r="K13145">
        <v>71.08</v>
      </c>
      <c r="L13145">
        <v>57.9537045942389</v>
      </c>
      <c r="M13145" s="54">
        <v>85.101621856313102</v>
      </c>
      <c r="N13145">
        <v>509</v>
      </c>
      <c r="O13145">
        <v>678</v>
      </c>
      <c r="P13145">
        <v>4.4324220717793601</v>
      </c>
    </row>
    <row r="13146" spans="1:16" x14ac:dyDescent="0.25">
      <c r="A13146" s="20" t="s">
        <v>14848</v>
      </c>
      <c r="B13146">
        <v>9</v>
      </c>
      <c r="C13146" t="s">
        <v>21823</v>
      </c>
      <c r="D13146" t="s">
        <v>88</v>
      </c>
      <c r="E13146" t="s">
        <v>94</v>
      </c>
      <c r="F13146" t="s">
        <v>35</v>
      </c>
      <c r="G13146">
        <v>3</v>
      </c>
      <c r="H13146">
        <v>5</v>
      </c>
      <c r="I13146">
        <v>2014</v>
      </c>
      <c r="J13146" t="s">
        <v>75</v>
      </c>
      <c r="K13146">
        <v>64.87</v>
      </c>
      <c r="L13146">
        <v>51.298214186864797</v>
      </c>
      <c r="M13146" s="54">
        <v>79.419036834592603</v>
      </c>
      <c r="N13146">
        <v>462</v>
      </c>
      <c r="O13146">
        <v>619</v>
      </c>
      <c r="P13146">
        <v>4.6524210519923503</v>
      </c>
    </row>
    <row r="13147" spans="1:16" x14ac:dyDescent="0.25">
      <c r="A13147" s="20" t="s">
        <v>14849</v>
      </c>
      <c r="B13147">
        <v>9</v>
      </c>
      <c r="C13147" t="s">
        <v>21823</v>
      </c>
      <c r="D13147" t="s">
        <v>88</v>
      </c>
      <c r="E13147" t="s">
        <v>94</v>
      </c>
      <c r="F13147" t="s">
        <v>35</v>
      </c>
      <c r="G13147">
        <v>4</v>
      </c>
      <c r="H13147">
        <v>5</v>
      </c>
      <c r="I13147">
        <v>2014</v>
      </c>
      <c r="J13147" t="s">
        <v>75</v>
      </c>
      <c r="K13147">
        <v>78.22</v>
      </c>
      <c r="L13147">
        <v>65.2187398440838</v>
      </c>
      <c r="M13147" s="54">
        <v>92.112032122525605</v>
      </c>
      <c r="N13147">
        <v>496</v>
      </c>
      <c r="O13147">
        <v>646</v>
      </c>
      <c r="P13147">
        <v>4.4901325506693697</v>
      </c>
    </row>
    <row r="13148" spans="1:16" x14ac:dyDescent="0.25">
      <c r="A13148" s="20" t="s">
        <v>14850</v>
      </c>
      <c r="B13148">
        <v>9</v>
      </c>
      <c r="C13148" t="s">
        <v>21823</v>
      </c>
      <c r="D13148" t="s">
        <v>88</v>
      </c>
      <c r="E13148" t="s">
        <v>94</v>
      </c>
      <c r="F13148" t="s">
        <v>35</v>
      </c>
      <c r="G13148">
        <v>5</v>
      </c>
      <c r="H13148">
        <v>5</v>
      </c>
      <c r="I13148">
        <v>2014</v>
      </c>
      <c r="J13148" t="s">
        <v>75</v>
      </c>
      <c r="K13148">
        <v>80.319999999999993</v>
      </c>
      <c r="L13148">
        <v>71.922328311258099</v>
      </c>
      <c r="M13148" s="54">
        <v>89.244049682043894</v>
      </c>
      <c r="N13148">
        <v>607</v>
      </c>
      <c r="O13148">
        <v>795</v>
      </c>
      <c r="P13148">
        <v>4.0588747923409896</v>
      </c>
    </row>
    <row r="13149" spans="1:16" x14ac:dyDescent="0.25">
      <c r="A13149" s="20" t="s">
        <v>14851</v>
      </c>
      <c r="B13149">
        <v>9</v>
      </c>
      <c r="C13149" t="s">
        <v>21823</v>
      </c>
      <c r="D13149" t="s">
        <v>88</v>
      </c>
      <c r="E13149" t="s">
        <v>94</v>
      </c>
      <c r="F13149" t="s">
        <v>35</v>
      </c>
      <c r="G13149">
        <v>2</v>
      </c>
      <c r="H13149">
        <v>5</v>
      </c>
      <c r="I13149">
        <v>2014</v>
      </c>
      <c r="J13149" t="s">
        <v>43</v>
      </c>
      <c r="K13149" t="s">
        <v>44</v>
      </c>
      <c r="L13149" t="s">
        <v>44</v>
      </c>
      <c r="M13149" s="54" t="s">
        <v>44</v>
      </c>
      <c r="N13149">
        <v>2</v>
      </c>
      <c r="O13149">
        <v>4</v>
      </c>
      <c r="P13149">
        <v>70.710678118654698</v>
      </c>
    </row>
    <row r="13150" spans="1:16" x14ac:dyDescent="0.25">
      <c r="A13150" s="20" t="s">
        <v>14852</v>
      </c>
      <c r="B13150">
        <v>9</v>
      </c>
      <c r="C13150" t="s">
        <v>21823</v>
      </c>
      <c r="D13150" t="s">
        <v>88</v>
      </c>
      <c r="E13150" t="s">
        <v>94</v>
      </c>
      <c r="F13150" t="s">
        <v>35</v>
      </c>
      <c r="G13150">
        <v>3</v>
      </c>
      <c r="H13150">
        <v>5</v>
      </c>
      <c r="I13150">
        <v>2014</v>
      </c>
      <c r="J13150" t="s">
        <v>43</v>
      </c>
      <c r="K13150" t="s">
        <v>44</v>
      </c>
      <c r="L13150" t="s">
        <v>44</v>
      </c>
      <c r="M13150" s="54" t="s">
        <v>44</v>
      </c>
      <c r="N13150">
        <v>2</v>
      </c>
      <c r="O13150">
        <v>4</v>
      </c>
      <c r="P13150">
        <v>70.710678118654698</v>
      </c>
    </row>
    <row r="13151" spans="1:16" x14ac:dyDescent="0.25">
      <c r="A13151" s="20" t="s">
        <v>14853</v>
      </c>
      <c r="B13151">
        <v>9</v>
      </c>
      <c r="C13151" t="s">
        <v>21823</v>
      </c>
      <c r="D13151" t="s">
        <v>88</v>
      </c>
      <c r="E13151" t="s">
        <v>94</v>
      </c>
      <c r="F13151" t="s">
        <v>35</v>
      </c>
      <c r="G13151">
        <v>4</v>
      </c>
      <c r="H13151">
        <v>5</v>
      </c>
      <c r="I13151">
        <v>2014</v>
      </c>
      <c r="J13151" t="s">
        <v>43</v>
      </c>
      <c r="K13151" t="s">
        <v>44</v>
      </c>
      <c r="L13151" t="s">
        <v>44</v>
      </c>
      <c r="M13151" s="54" t="s">
        <v>44</v>
      </c>
      <c r="N13151">
        <v>9</v>
      </c>
      <c r="O13151">
        <v>16</v>
      </c>
      <c r="P13151">
        <v>33.3333333333333</v>
      </c>
    </row>
    <row r="13152" spans="1:16" x14ac:dyDescent="0.25">
      <c r="A13152" s="20" t="s">
        <v>14854</v>
      </c>
      <c r="B13152">
        <v>9</v>
      </c>
      <c r="C13152" t="s">
        <v>21823</v>
      </c>
      <c r="D13152" t="s">
        <v>88</v>
      </c>
      <c r="E13152" t="s">
        <v>94</v>
      </c>
      <c r="F13152" t="s">
        <v>35</v>
      </c>
      <c r="G13152">
        <v>5</v>
      </c>
      <c r="H13152">
        <v>5</v>
      </c>
      <c r="I13152">
        <v>2014</v>
      </c>
      <c r="J13152" t="s">
        <v>43</v>
      </c>
      <c r="K13152" t="s">
        <v>44</v>
      </c>
      <c r="L13152" t="s">
        <v>44</v>
      </c>
      <c r="M13152" s="54" t="s">
        <v>44</v>
      </c>
      <c r="N13152">
        <v>9</v>
      </c>
      <c r="O13152">
        <v>12</v>
      </c>
      <c r="P13152">
        <v>33.3333333333333</v>
      </c>
    </row>
    <row r="13153" spans="1:16" x14ac:dyDescent="0.25">
      <c r="A13153" s="20" t="s">
        <v>10798</v>
      </c>
      <c r="B13153">
        <v>9</v>
      </c>
      <c r="C13153" t="s">
        <v>21823</v>
      </c>
      <c r="D13153" t="s">
        <v>88</v>
      </c>
      <c r="E13153" t="s">
        <v>94</v>
      </c>
      <c r="F13153" t="s">
        <v>35</v>
      </c>
      <c r="G13153">
        <v>1</v>
      </c>
      <c r="H13153">
        <v>5</v>
      </c>
      <c r="I13153">
        <v>2014</v>
      </c>
      <c r="J13153" t="s">
        <v>45</v>
      </c>
      <c r="K13153" t="s">
        <v>44</v>
      </c>
      <c r="L13153" t="s">
        <v>44</v>
      </c>
      <c r="M13153" s="54" t="s">
        <v>44</v>
      </c>
      <c r="N13153">
        <v>27</v>
      </c>
      <c r="O13153">
        <v>33</v>
      </c>
      <c r="P13153">
        <v>19.245008972987499</v>
      </c>
    </row>
    <row r="13154" spans="1:16" x14ac:dyDescent="0.25">
      <c r="A13154" s="20" t="s">
        <v>10809</v>
      </c>
      <c r="B13154">
        <v>9</v>
      </c>
      <c r="C13154" t="s">
        <v>21823</v>
      </c>
      <c r="D13154" t="s">
        <v>88</v>
      </c>
      <c r="E13154" t="s">
        <v>94</v>
      </c>
      <c r="F13154" t="s">
        <v>35</v>
      </c>
      <c r="G13154">
        <v>2</v>
      </c>
      <c r="H13154">
        <v>5</v>
      </c>
      <c r="I13154">
        <v>2014</v>
      </c>
      <c r="J13154" t="s">
        <v>45</v>
      </c>
      <c r="K13154">
        <v>92.2</v>
      </c>
      <c r="L13154">
        <v>88.072206785603399</v>
      </c>
      <c r="M13154" s="54">
        <v>97.938969703993294</v>
      </c>
      <c r="N13154">
        <v>21</v>
      </c>
      <c r="O13154">
        <v>32</v>
      </c>
      <c r="P13154">
        <v>21.821789023599202</v>
      </c>
    </row>
    <row r="13155" spans="1:16" x14ac:dyDescent="0.25">
      <c r="A13155" s="20" t="s">
        <v>10812</v>
      </c>
      <c r="B13155">
        <v>9</v>
      </c>
      <c r="C13155" t="s">
        <v>21823</v>
      </c>
      <c r="D13155" t="s">
        <v>88</v>
      </c>
      <c r="E13155" t="s">
        <v>94</v>
      </c>
      <c r="F13155" t="s">
        <v>35</v>
      </c>
      <c r="G13155">
        <v>3</v>
      </c>
      <c r="H13155">
        <v>5</v>
      </c>
      <c r="I13155">
        <v>2014</v>
      </c>
      <c r="J13155" t="s">
        <v>45</v>
      </c>
      <c r="K13155" t="s">
        <v>44</v>
      </c>
      <c r="L13155" t="s">
        <v>44</v>
      </c>
      <c r="M13155" s="54" t="s">
        <v>44</v>
      </c>
      <c r="N13155">
        <v>12</v>
      </c>
      <c r="O13155">
        <v>20</v>
      </c>
      <c r="P13155">
        <v>28.867513459481302</v>
      </c>
    </row>
    <row r="13156" spans="1:16" x14ac:dyDescent="0.25">
      <c r="A13156" s="20" t="s">
        <v>10813</v>
      </c>
      <c r="B13156">
        <v>9</v>
      </c>
      <c r="C13156" t="s">
        <v>21823</v>
      </c>
      <c r="D13156" t="s">
        <v>88</v>
      </c>
      <c r="E13156" t="s">
        <v>94</v>
      </c>
      <c r="F13156" t="s">
        <v>35</v>
      </c>
      <c r="G13156">
        <v>4</v>
      </c>
      <c r="H13156">
        <v>5</v>
      </c>
      <c r="I13156">
        <v>2014</v>
      </c>
      <c r="J13156" t="s">
        <v>45</v>
      </c>
      <c r="K13156">
        <v>47.3</v>
      </c>
      <c r="L13156">
        <v>35.970452656237903</v>
      </c>
      <c r="M13156" s="54">
        <v>62.517818752920398</v>
      </c>
      <c r="N13156">
        <v>27</v>
      </c>
      <c r="O13156">
        <v>43</v>
      </c>
      <c r="P13156">
        <v>19.245008972987499</v>
      </c>
    </row>
    <row r="13157" spans="1:16" x14ac:dyDescent="0.25">
      <c r="A13157" s="20" t="s">
        <v>10814</v>
      </c>
      <c r="B13157">
        <v>9</v>
      </c>
      <c r="C13157" t="s">
        <v>21823</v>
      </c>
      <c r="D13157" t="s">
        <v>88</v>
      </c>
      <c r="E13157" t="s">
        <v>94</v>
      </c>
      <c r="F13157" t="s">
        <v>35</v>
      </c>
      <c r="G13157">
        <v>5</v>
      </c>
      <c r="H13157">
        <v>5</v>
      </c>
      <c r="I13157">
        <v>2014</v>
      </c>
      <c r="J13157" t="s">
        <v>45</v>
      </c>
      <c r="K13157" t="s">
        <v>44</v>
      </c>
      <c r="L13157" t="s">
        <v>44</v>
      </c>
      <c r="M13157" s="54" t="s">
        <v>44</v>
      </c>
      <c r="N13157">
        <v>8</v>
      </c>
      <c r="O13157">
        <v>12</v>
      </c>
      <c r="P13157">
        <v>35.355339059327399</v>
      </c>
    </row>
    <row r="13158" spans="1:16" x14ac:dyDescent="0.25">
      <c r="A13158" s="20" t="s">
        <v>10819</v>
      </c>
      <c r="B13158">
        <v>9</v>
      </c>
      <c r="C13158" t="s">
        <v>21823</v>
      </c>
      <c r="D13158" t="s">
        <v>88</v>
      </c>
      <c r="E13158" t="s">
        <v>94</v>
      </c>
      <c r="F13158" t="s">
        <v>35</v>
      </c>
      <c r="G13158">
        <v>1</v>
      </c>
      <c r="H13158">
        <v>5</v>
      </c>
      <c r="I13158">
        <v>2014</v>
      </c>
      <c r="J13158" t="s">
        <v>46</v>
      </c>
      <c r="K13158" t="s">
        <v>44</v>
      </c>
      <c r="L13158" t="s">
        <v>44</v>
      </c>
      <c r="M13158" s="54" t="s">
        <v>44</v>
      </c>
      <c r="N13158">
        <v>40</v>
      </c>
      <c r="O13158">
        <v>68</v>
      </c>
      <c r="P13158">
        <v>15.8113883008419</v>
      </c>
    </row>
    <row r="13159" spans="1:16" x14ac:dyDescent="0.25">
      <c r="A13159" s="20" t="s">
        <v>10830</v>
      </c>
      <c r="B13159">
        <v>9</v>
      </c>
      <c r="C13159" t="s">
        <v>21823</v>
      </c>
      <c r="D13159" t="s">
        <v>88</v>
      </c>
      <c r="E13159" t="s">
        <v>94</v>
      </c>
      <c r="F13159" t="s">
        <v>35</v>
      </c>
      <c r="G13159">
        <v>2</v>
      </c>
      <c r="H13159">
        <v>5</v>
      </c>
      <c r="I13159">
        <v>2014</v>
      </c>
      <c r="J13159" t="s">
        <v>46</v>
      </c>
      <c r="K13159">
        <v>46.5</v>
      </c>
      <c r="L13159">
        <v>33.036213380633001</v>
      </c>
      <c r="M13159" s="54">
        <v>64.355953215301099</v>
      </c>
      <c r="N13159">
        <v>27</v>
      </c>
      <c r="O13159">
        <v>42</v>
      </c>
      <c r="P13159">
        <v>19.245008972987499</v>
      </c>
    </row>
    <row r="13160" spans="1:16" x14ac:dyDescent="0.25">
      <c r="A13160" s="20" t="s">
        <v>10833</v>
      </c>
      <c r="B13160">
        <v>9</v>
      </c>
      <c r="C13160" t="s">
        <v>21823</v>
      </c>
      <c r="D13160" t="s">
        <v>88</v>
      </c>
      <c r="E13160" t="s">
        <v>94</v>
      </c>
      <c r="F13160" t="s">
        <v>35</v>
      </c>
      <c r="G13160">
        <v>3</v>
      </c>
      <c r="H13160">
        <v>5</v>
      </c>
      <c r="I13160">
        <v>2014</v>
      </c>
      <c r="J13160" t="s">
        <v>46</v>
      </c>
      <c r="K13160">
        <v>36.6</v>
      </c>
      <c r="L13160">
        <v>17.8596224161012</v>
      </c>
      <c r="M13160" s="54">
        <v>61.614303271103203</v>
      </c>
      <c r="N13160">
        <v>27</v>
      </c>
      <c r="O13160">
        <v>48</v>
      </c>
      <c r="P13160">
        <v>19.245008972987499</v>
      </c>
    </row>
    <row r="13161" spans="1:16" x14ac:dyDescent="0.25">
      <c r="A13161" s="20" t="s">
        <v>10834</v>
      </c>
      <c r="B13161">
        <v>9</v>
      </c>
      <c r="C13161" t="s">
        <v>21823</v>
      </c>
      <c r="D13161" t="s">
        <v>88</v>
      </c>
      <c r="E13161" t="s">
        <v>94</v>
      </c>
      <c r="F13161" t="s">
        <v>35</v>
      </c>
      <c r="G13161">
        <v>4</v>
      </c>
      <c r="H13161">
        <v>5</v>
      </c>
      <c r="I13161">
        <v>2014</v>
      </c>
      <c r="J13161" t="s">
        <v>46</v>
      </c>
      <c r="K13161" t="s">
        <v>44</v>
      </c>
      <c r="L13161" t="s">
        <v>44</v>
      </c>
      <c r="M13161" s="54" t="s">
        <v>44</v>
      </c>
      <c r="N13161">
        <v>33</v>
      </c>
      <c r="O13161">
        <v>43</v>
      </c>
      <c r="P13161">
        <v>17.407765595569799</v>
      </c>
    </row>
    <row r="13162" spans="1:16" x14ac:dyDescent="0.25">
      <c r="A13162" s="20" t="s">
        <v>10835</v>
      </c>
      <c r="B13162">
        <v>9</v>
      </c>
      <c r="C13162" t="s">
        <v>21823</v>
      </c>
      <c r="D13162" t="s">
        <v>88</v>
      </c>
      <c r="E13162" t="s">
        <v>94</v>
      </c>
      <c r="F13162" t="s">
        <v>35</v>
      </c>
      <c r="G13162">
        <v>5</v>
      </c>
      <c r="H13162">
        <v>5</v>
      </c>
      <c r="I13162">
        <v>2014</v>
      </c>
      <c r="J13162" t="s">
        <v>46</v>
      </c>
      <c r="K13162" t="s">
        <v>44</v>
      </c>
      <c r="L13162" t="s">
        <v>44</v>
      </c>
      <c r="M13162" s="54" t="s">
        <v>44</v>
      </c>
      <c r="N13162">
        <v>7</v>
      </c>
      <c r="O13162">
        <v>10</v>
      </c>
      <c r="P13162">
        <v>37.796447300922701</v>
      </c>
    </row>
    <row r="13163" spans="1:16" x14ac:dyDescent="0.25">
      <c r="A13163" s="20" t="s">
        <v>10840</v>
      </c>
      <c r="B13163">
        <v>9</v>
      </c>
      <c r="C13163" t="s">
        <v>21823</v>
      </c>
      <c r="D13163" t="s">
        <v>88</v>
      </c>
      <c r="E13163" t="s">
        <v>94</v>
      </c>
      <c r="F13163" t="s">
        <v>35</v>
      </c>
      <c r="G13163">
        <v>1</v>
      </c>
      <c r="H13163">
        <v>5</v>
      </c>
      <c r="I13163">
        <v>2014</v>
      </c>
      <c r="J13163" t="s">
        <v>47</v>
      </c>
      <c r="K13163" t="s">
        <v>44</v>
      </c>
      <c r="L13163" t="s">
        <v>44</v>
      </c>
      <c r="M13163" s="54" t="s">
        <v>44</v>
      </c>
      <c r="N13163">
        <v>134</v>
      </c>
      <c r="O13163">
        <v>166</v>
      </c>
      <c r="P13163">
        <v>8.6386842558135992</v>
      </c>
    </row>
    <row r="13164" spans="1:16" x14ac:dyDescent="0.25">
      <c r="A13164" s="20" t="s">
        <v>10851</v>
      </c>
      <c r="B13164">
        <v>9</v>
      </c>
      <c r="C13164" t="s">
        <v>21823</v>
      </c>
      <c r="D13164" t="s">
        <v>88</v>
      </c>
      <c r="E13164" t="s">
        <v>94</v>
      </c>
      <c r="F13164" t="s">
        <v>35</v>
      </c>
      <c r="G13164">
        <v>2</v>
      </c>
      <c r="H13164">
        <v>5</v>
      </c>
      <c r="I13164">
        <v>2014</v>
      </c>
      <c r="J13164" t="s">
        <v>47</v>
      </c>
      <c r="K13164" t="s">
        <v>44</v>
      </c>
      <c r="L13164" t="s">
        <v>44</v>
      </c>
      <c r="M13164" s="54" t="s">
        <v>44</v>
      </c>
      <c r="N13164">
        <v>138</v>
      </c>
      <c r="O13164">
        <v>162</v>
      </c>
      <c r="P13164">
        <v>8.5125653075874901</v>
      </c>
    </row>
    <row r="13165" spans="1:16" x14ac:dyDescent="0.25">
      <c r="A13165" s="20" t="s">
        <v>10854</v>
      </c>
      <c r="B13165">
        <v>9</v>
      </c>
      <c r="C13165" t="s">
        <v>21823</v>
      </c>
      <c r="D13165" t="s">
        <v>88</v>
      </c>
      <c r="E13165" t="s">
        <v>94</v>
      </c>
      <c r="F13165" t="s">
        <v>35</v>
      </c>
      <c r="G13165">
        <v>3</v>
      </c>
      <c r="H13165">
        <v>5</v>
      </c>
      <c r="I13165">
        <v>2014</v>
      </c>
      <c r="J13165" t="s">
        <v>47</v>
      </c>
      <c r="K13165" t="s">
        <v>44</v>
      </c>
      <c r="L13165" t="s">
        <v>44</v>
      </c>
      <c r="M13165" s="54" t="s">
        <v>44</v>
      </c>
      <c r="N13165">
        <v>80</v>
      </c>
      <c r="O13165">
        <v>96</v>
      </c>
      <c r="P13165">
        <v>11.180339887498899</v>
      </c>
    </row>
    <row r="13166" spans="1:16" x14ac:dyDescent="0.25">
      <c r="A13166" s="20" t="s">
        <v>10855</v>
      </c>
      <c r="B13166">
        <v>9</v>
      </c>
      <c r="C13166" t="s">
        <v>21823</v>
      </c>
      <c r="D13166" t="s">
        <v>88</v>
      </c>
      <c r="E13166" t="s">
        <v>94</v>
      </c>
      <c r="F13166" t="s">
        <v>35</v>
      </c>
      <c r="G13166">
        <v>4</v>
      </c>
      <c r="H13166">
        <v>5</v>
      </c>
      <c r="I13166">
        <v>2014</v>
      </c>
      <c r="J13166" t="s">
        <v>47</v>
      </c>
      <c r="K13166">
        <v>80.099999999999994</v>
      </c>
      <c r="L13166">
        <v>61.481988830667397</v>
      </c>
      <c r="M13166" s="54">
        <v>101.333894378561</v>
      </c>
      <c r="N13166">
        <v>129</v>
      </c>
      <c r="O13166">
        <v>160</v>
      </c>
      <c r="P13166">
        <v>8.8045090632562406</v>
      </c>
    </row>
    <row r="13167" spans="1:16" x14ac:dyDescent="0.25">
      <c r="A13167" s="20" t="s">
        <v>10856</v>
      </c>
      <c r="B13167">
        <v>9</v>
      </c>
      <c r="C13167" t="s">
        <v>21823</v>
      </c>
      <c r="D13167" t="s">
        <v>88</v>
      </c>
      <c r="E13167" t="s">
        <v>94</v>
      </c>
      <c r="F13167" t="s">
        <v>35</v>
      </c>
      <c r="G13167">
        <v>5</v>
      </c>
      <c r="H13167">
        <v>5</v>
      </c>
      <c r="I13167">
        <v>2014</v>
      </c>
      <c r="J13167" t="s">
        <v>47</v>
      </c>
      <c r="K13167">
        <v>76.8</v>
      </c>
      <c r="L13167">
        <v>60.540220216449598</v>
      </c>
      <c r="M13167" s="54">
        <v>94.677566002194098</v>
      </c>
      <c r="N13167">
        <v>253</v>
      </c>
      <c r="O13167">
        <v>316</v>
      </c>
      <c r="P13167">
        <v>6.2869461346193098</v>
      </c>
    </row>
    <row r="13168" spans="1:16" x14ac:dyDescent="0.25">
      <c r="A13168" s="20" t="s">
        <v>10861</v>
      </c>
      <c r="B13168">
        <v>9</v>
      </c>
      <c r="C13168" t="s">
        <v>21823</v>
      </c>
      <c r="D13168" t="s">
        <v>88</v>
      </c>
      <c r="E13168" t="s">
        <v>94</v>
      </c>
      <c r="F13168" t="s">
        <v>35</v>
      </c>
      <c r="G13168">
        <v>1</v>
      </c>
      <c r="H13168">
        <v>5</v>
      </c>
      <c r="I13168">
        <v>2014</v>
      </c>
      <c r="J13168" t="s">
        <v>48</v>
      </c>
      <c r="K13168" t="s">
        <v>44</v>
      </c>
      <c r="L13168" t="s">
        <v>44</v>
      </c>
      <c r="M13168" s="54" t="s">
        <v>44</v>
      </c>
      <c r="N13168">
        <v>2</v>
      </c>
      <c r="O13168">
        <v>3</v>
      </c>
      <c r="P13168">
        <v>70.710678118654698</v>
      </c>
    </row>
    <row r="13169" spans="1:16" x14ac:dyDescent="0.25">
      <c r="A13169" s="20" t="s">
        <v>10872</v>
      </c>
      <c r="B13169">
        <v>9</v>
      </c>
      <c r="C13169" t="s">
        <v>21823</v>
      </c>
      <c r="D13169" t="s">
        <v>88</v>
      </c>
      <c r="E13169" t="s">
        <v>94</v>
      </c>
      <c r="F13169" t="s">
        <v>35</v>
      </c>
      <c r="G13169">
        <v>2</v>
      </c>
      <c r="H13169">
        <v>5</v>
      </c>
      <c r="I13169">
        <v>2014</v>
      </c>
      <c r="J13169" t="s">
        <v>48</v>
      </c>
      <c r="K13169" t="s">
        <v>44</v>
      </c>
      <c r="L13169" t="s">
        <v>44</v>
      </c>
      <c r="M13169" s="54" t="s">
        <v>44</v>
      </c>
      <c r="N13169">
        <v>4</v>
      </c>
      <c r="O13169">
        <v>6</v>
      </c>
      <c r="P13169">
        <v>50</v>
      </c>
    </row>
    <row r="13170" spans="1:16" x14ac:dyDescent="0.25">
      <c r="A13170" s="20" t="s">
        <v>10875</v>
      </c>
      <c r="B13170">
        <v>9</v>
      </c>
      <c r="C13170" t="s">
        <v>21823</v>
      </c>
      <c r="D13170" t="s">
        <v>88</v>
      </c>
      <c r="E13170" t="s">
        <v>94</v>
      </c>
      <c r="F13170" t="s">
        <v>35</v>
      </c>
      <c r="G13170">
        <v>3</v>
      </c>
      <c r="H13170">
        <v>5</v>
      </c>
      <c r="I13170">
        <v>2014</v>
      </c>
      <c r="J13170" t="s">
        <v>48</v>
      </c>
      <c r="K13170" t="s">
        <v>44</v>
      </c>
      <c r="L13170" t="s">
        <v>44</v>
      </c>
      <c r="M13170" s="54" t="s">
        <v>44</v>
      </c>
      <c r="N13170">
        <v>2</v>
      </c>
      <c r="O13170">
        <v>3</v>
      </c>
      <c r="P13170">
        <v>70.710678118654698</v>
      </c>
    </row>
    <row r="13171" spans="1:16" x14ac:dyDescent="0.25">
      <c r="A13171" s="20" t="s">
        <v>10876</v>
      </c>
      <c r="B13171">
        <v>9</v>
      </c>
      <c r="C13171" t="s">
        <v>21823</v>
      </c>
      <c r="D13171" t="s">
        <v>88</v>
      </c>
      <c r="E13171" t="s">
        <v>94</v>
      </c>
      <c r="F13171" t="s">
        <v>35</v>
      </c>
      <c r="G13171">
        <v>4</v>
      </c>
      <c r="H13171">
        <v>5</v>
      </c>
      <c r="I13171">
        <v>2014</v>
      </c>
      <c r="J13171" t="s">
        <v>48</v>
      </c>
      <c r="K13171" t="s">
        <v>44</v>
      </c>
      <c r="L13171" t="s">
        <v>44</v>
      </c>
      <c r="M13171" s="54" t="s">
        <v>44</v>
      </c>
      <c r="N13171">
        <v>4</v>
      </c>
      <c r="O13171">
        <v>6</v>
      </c>
      <c r="P13171">
        <v>50</v>
      </c>
    </row>
    <row r="13172" spans="1:16" x14ac:dyDescent="0.25">
      <c r="A13172" s="20" t="s">
        <v>10877</v>
      </c>
      <c r="B13172">
        <v>9</v>
      </c>
      <c r="C13172" t="s">
        <v>21823</v>
      </c>
      <c r="D13172" t="s">
        <v>88</v>
      </c>
      <c r="E13172" t="s">
        <v>94</v>
      </c>
      <c r="F13172" t="s">
        <v>35</v>
      </c>
      <c r="G13172">
        <v>5</v>
      </c>
      <c r="H13172">
        <v>5</v>
      </c>
      <c r="I13172">
        <v>2014</v>
      </c>
      <c r="J13172" t="s">
        <v>48</v>
      </c>
      <c r="K13172" t="s">
        <v>44</v>
      </c>
      <c r="L13172" t="s">
        <v>44</v>
      </c>
      <c r="M13172" s="54" t="s">
        <v>44</v>
      </c>
      <c r="N13172">
        <v>13</v>
      </c>
      <c r="O13172">
        <v>20</v>
      </c>
      <c r="P13172">
        <v>27.735009811261499</v>
      </c>
    </row>
    <row r="13173" spans="1:16" x14ac:dyDescent="0.25">
      <c r="A13173" s="20" t="s">
        <v>14855</v>
      </c>
      <c r="B13173">
        <v>9</v>
      </c>
      <c r="C13173" t="s">
        <v>21823</v>
      </c>
      <c r="D13173" t="s">
        <v>88</v>
      </c>
      <c r="E13173" t="s">
        <v>94</v>
      </c>
      <c r="F13173" t="s">
        <v>35</v>
      </c>
      <c r="G13173">
        <v>1</v>
      </c>
      <c r="H13173">
        <v>5</v>
      </c>
      <c r="I13173">
        <v>2014</v>
      </c>
      <c r="J13173" t="s">
        <v>49</v>
      </c>
      <c r="K13173" t="s">
        <v>44</v>
      </c>
      <c r="L13173" t="s">
        <v>44</v>
      </c>
      <c r="M13173" s="54" t="s">
        <v>44</v>
      </c>
      <c r="N13173">
        <v>23</v>
      </c>
      <c r="O13173">
        <v>37</v>
      </c>
      <c r="P13173">
        <v>20.851441405707501</v>
      </c>
    </row>
    <row r="13174" spans="1:16" x14ac:dyDescent="0.25">
      <c r="A13174" s="20" t="s">
        <v>14856</v>
      </c>
      <c r="B13174">
        <v>9</v>
      </c>
      <c r="C13174" t="s">
        <v>21823</v>
      </c>
      <c r="D13174" t="s">
        <v>88</v>
      </c>
      <c r="E13174" t="s">
        <v>94</v>
      </c>
      <c r="F13174" t="s">
        <v>35</v>
      </c>
      <c r="G13174">
        <v>2</v>
      </c>
      <c r="H13174">
        <v>5</v>
      </c>
      <c r="I13174">
        <v>2014</v>
      </c>
      <c r="J13174" t="s">
        <v>49</v>
      </c>
      <c r="K13174" t="s">
        <v>44</v>
      </c>
      <c r="L13174" t="s">
        <v>44</v>
      </c>
      <c r="M13174" s="54" t="s">
        <v>44</v>
      </c>
      <c r="N13174">
        <v>14</v>
      </c>
      <c r="O13174">
        <v>17</v>
      </c>
      <c r="P13174">
        <v>26.726124191242398</v>
      </c>
    </row>
    <row r="13175" spans="1:16" x14ac:dyDescent="0.25">
      <c r="A13175" s="20" t="s">
        <v>14857</v>
      </c>
      <c r="B13175">
        <v>9</v>
      </c>
      <c r="C13175" t="s">
        <v>21823</v>
      </c>
      <c r="D13175" t="s">
        <v>88</v>
      </c>
      <c r="E13175" t="s">
        <v>94</v>
      </c>
      <c r="F13175" t="s">
        <v>35</v>
      </c>
      <c r="G13175">
        <v>3</v>
      </c>
      <c r="H13175">
        <v>5</v>
      </c>
      <c r="I13175">
        <v>2014</v>
      </c>
      <c r="J13175" t="s">
        <v>49</v>
      </c>
      <c r="K13175" t="s">
        <v>44</v>
      </c>
      <c r="L13175" t="s">
        <v>44</v>
      </c>
      <c r="M13175" s="54" t="s">
        <v>44</v>
      </c>
      <c r="N13175">
        <v>27</v>
      </c>
      <c r="O13175">
        <v>38</v>
      </c>
      <c r="P13175">
        <v>19.245008972987499</v>
      </c>
    </row>
    <row r="13176" spans="1:16" x14ac:dyDescent="0.25">
      <c r="A13176" s="20" t="s">
        <v>14858</v>
      </c>
      <c r="B13176">
        <v>9</v>
      </c>
      <c r="C13176" t="s">
        <v>21823</v>
      </c>
      <c r="D13176" t="s">
        <v>88</v>
      </c>
      <c r="E13176" t="s">
        <v>94</v>
      </c>
      <c r="F13176" t="s">
        <v>35</v>
      </c>
      <c r="G13176">
        <v>4</v>
      </c>
      <c r="H13176">
        <v>5</v>
      </c>
      <c r="I13176">
        <v>2014</v>
      </c>
      <c r="J13176" t="s">
        <v>49</v>
      </c>
      <c r="K13176" t="s">
        <v>44</v>
      </c>
      <c r="L13176" t="s">
        <v>44</v>
      </c>
      <c r="M13176" s="54" t="s">
        <v>44</v>
      </c>
      <c r="N13176">
        <v>27</v>
      </c>
      <c r="O13176">
        <v>37</v>
      </c>
      <c r="P13176">
        <v>19.245008972987499</v>
      </c>
    </row>
    <row r="13177" spans="1:16" x14ac:dyDescent="0.25">
      <c r="A13177" s="20" t="s">
        <v>14859</v>
      </c>
      <c r="B13177">
        <v>9</v>
      </c>
      <c r="C13177" t="s">
        <v>21823</v>
      </c>
      <c r="D13177" t="s">
        <v>88</v>
      </c>
      <c r="E13177" t="s">
        <v>94</v>
      </c>
      <c r="F13177" t="s">
        <v>35</v>
      </c>
      <c r="G13177">
        <v>5</v>
      </c>
      <c r="H13177">
        <v>5</v>
      </c>
      <c r="I13177">
        <v>2014</v>
      </c>
      <c r="J13177" t="s">
        <v>49</v>
      </c>
      <c r="K13177" t="s">
        <v>44</v>
      </c>
      <c r="L13177" t="s">
        <v>44</v>
      </c>
      <c r="M13177" s="54" t="s">
        <v>44</v>
      </c>
      <c r="N13177">
        <v>14</v>
      </c>
      <c r="O13177">
        <v>18</v>
      </c>
      <c r="P13177">
        <v>26.726124191242398</v>
      </c>
    </row>
    <row r="13178" spans="1:16" x14ac:dyDescent="0.25">
      <c r="A13178" s="20" t="s">
        <v>14860</v>
      </c>
      <c r="B13178">
        <v>9</v>
      </c>
      <c r="C13178" t="s">
        <v>21823</v>
      </c>
      <c r="D13178" t="s">
        <v>88</v>
      </c>
      <c r="E13178" t="s">
        <v>94</v>
      </c>
      <c r="F13178" t="s">
        <v>35</v>
      </c>
      <c r="G13178">
        <v>1</v>
      </c>
      <c r="H13178">
        <v>5</v>
      </c>
      <c r="I13178">
        <v>2014</v>
      </c>
      <c r="J13178" t="s">
        <v>50</v>
      </c>
      <c r="K13178" t="s">
        <v>44</v>
      </c>
      <c r="L13178" t="s">
        <v>44</v>
      </c>
      <c r="M13178" s="54" t="s">
        <v>44</v>
      </c>
      <c r="N13178">
        <v>1</v>
      </c>
      <c r="O13178">
        <v>1</v>
      </c>
      <c r="P13178">
        <v>100</v>
      </c>
    </row>
    <row r="13179" spans="1:16" x14ac:dyDescent="0.25">
      <c r="A13179" s="20" t="s">
        <v>14861</v>
      </c>
      <c r="B13179">
        <v>9</v>
      </c>
      <c r="C13179" t="s">
        <v>21823</v>
      </c>
      <c r="D13179" t="s">
        <v>88</v>
      </c>
      <c r="E13179" t="s">
        <v>94</v>
      </c>
      <c r="F13179" t="s">
        <v>35</v>
      </c>
      <c r="G13179">
        <v>2</v>
      </c>
      <c r="H13179">
        <v>5</v>
      </c>
      <c r="I13179">
        <v>2014</v>
      </c>
      <c r="J13179" t="s">
        <v>50</v>
      </c>
      <c r="K13179" t="s">
        <v>44</v>
      </c>
      <c r="L13179" t="s">
        <v>44</v>
      </c>
      <c r="M13179" s="54" t="s">
        <v>44</v>
      </c>
      <c r="N13179">
        <v>4</v>
      </c>
      <c r="O13179">
        <v>5</v>
      </c>
      <c r="P13179">
        <v>50</v>
      </c>
    </row>
    <row r="13180" spans="1:16" x14ac:dyDescent="0.25">
      <c r="A13180" s="20" t="s">
        <v>14862</v>
      </c>
      <c r="B13180">
        <v>9</v>
      </c>
      <c r="C13180" t="s">
        <v>21823</v>
      </c>
      <c r="D13180" t="s">
        <v>88</v>
      </c>
      <c r="E13180" t="s">
        <v>94</v>
      </c>
      <c r="F13180" t="s">
        <v>35</v>
      </c>
      <c r="G13180">
        <v>3</v>
      </c>
      <c r="H13180">
        <v>5</v>
      </c>
      <c r="I13180">
        <v>2014</v>
      </c>
      <c r="J13180" t="s">
        <v>50</v>
      </c>
      <c r="K13180" t="s">
        <v>44</v>
      </c>
      <c r="L13180" t="s">
        <v>44</v>
      </c>
      <c r="M13180" s="54" t="s">
        <v>44</v>
      </c>
      <c r="N13180">
        <v>1</v>
      </c>
      <c r="O13180">
        <v>1</v>
      </c>
      <c r="P13180">
        <v>100</v>
      </c>
    </row>
    <row r="13181" spans="1:16" x14ac:dyDescent="0.25">
      <c r="A13181" s="20" t="s">
        <v>14863</v>
      </c>
      <c r="B13181">
        <v>9</v>
      </c>
      <c r="C13181" t="s">
        <v>21823</v>
      </c>
      <c r="D13181" t="s">
        <v>88</v>
      </c>
      <c r="E13181" t="s">
        <v>94</v>
      </c>
      <c r="F13181" t="s">
        <v>35</v>
      </c>
      <c r="G13181">
        <v>4</v>
      </c>
      <c r="H13181">
        <v>5</v>
      </c>
      <c r="I13181">
        <v>2014</v>
      </c>
      <c r="J13181" t="s">
        <v>50</v>
      </c>
      <c r="K13181" t="s">
        <v>44</v>
      </c>
      <c r="L13181" t="s">
        <v>44</v>
      </c>
      <c r="M13181" s="54" t="s">
        <v>44</v>
      </c>
      <c r="N13181">
        <v>3</v>
      </c>
      <c r="O13181">
        <v>3</v>
      </c>
      <c r="P13181">
        <v>57.735026918962603</v>
      </c>
    </row>
    <row r="13182" spans="1:16" x14ac:dyDescent="0.25">
      <c r="A13182" s="20" t="s">
        <v>14864</v>
      </c>
      <c r="B13182">
        <v>9</v>
      </c>
      <c r="C13182" t="s">
        <v>21823</v>
      </c>
      <c r="D13182" t="s">
        <v>88</v>
      </c>
      <c r="E13182" t="s">
        <v>94</v>
      </c>
      <c r="F13182" t="s">
        <v>35</v>
      </c>
      <c r="G13182">
        <v>5</v>
      </c>
      <c r="H13182">
        <v>5</v>
      </c>
      <c r="I13182">
        <v>2014</v>
      </c>
      <c r="J13182" t="s">
        <v>50</v>
      </c>
      <c r="K13182" t="s">
        <v>44</v>
      </c>
      <c r="L13182" t="s">
        <v>44</v>
      </c>
      <c r="M13182" s="54" t="s">
        <v>44</v>
      </c>
      <c r="N13182">
        <v>9</v>
      </c>
      <c r="O13182">
        <v>10</v>
      </c>
      <c r="P13182">
        <v>33.3333333333333</v>
      </c>
    </row>
    <row r="13183" spans="1:16" x14ac:dyDescent="0.25">
      <c r="A13183" s="20" t="s">
        <v>14865</v>
      </c>
      <c r="B13183">
        <v>9</v>
      </c>
      <c r="C13183" t="s">
        <v>21823</v>
      </c>
      <c r="D13183" t="s">
        <v>88</v>
      </c>
      <c r="E13183" t="s">
        <v>94</v>
      </c>
      <c r="F13183" t="s">
        <v>35</v>
      </c>
      <c r="G13183">
        <v>1</v>
      </c>
      <c r="H13183">
        <v>5</v>
      </c>
      <c r="I13183">
        <v>2014</v>
      </c>
      <c r="J13183" t="s">
        <v>51</v>
      </c>
      <c r="K13183" t="s">
        <v>44</v>
      </c>
      <c r="L13183" t="s">
        <v>44</v>
      </c>
      <c r="M13183" s="54" t="s">
        <v>44</v>
      </c>
      <c r="N13183">
        <v>5</v>
      </c>
      <c r="O13183">
        <v>6</v>
      </c>
      <c r="P13183">
        <v>44.721359549995803</v>
      </c>
    </row>
    <row r="13184" spans="1:16" x14ac:dyDescent="0.25">
      <c r="A13184" s="20" t="s">
        <v>14866</v>
      </c>
      <c r="B13184">
        <v>9</v>
      </c>
      <c r="C13184" t="s">
        <v>21823</v>
      </c>
      <c r="D13184" t="s">
        <v>88</v>
      </c>
      <c r="E13184" t="s">
        <v>94</v>
      </c>
      <c r="F13184" t="s">
        <v>35</v>
      </c>
      <c r="G13184">
        <v>2</v>
      </c>
      <c r="H13184">
        <v>5</v>
      </c>
      <c r="I13184">
        <v>2014</v>
      </c>
      <c r="J13184" t="s">
        <v>51</v>
      </c>
      <c r="K13184" t="s">
        <v>44</v>
      </c>
      <c r="L13184" t="s">
        <v>44</v>
      </c>
      <c r="M13184" s="54" t="s">
        <v>44</v>
      </c>
      <c r="N13184">
        <v>10</v>
      </c>
      <c r="O13184">
        <v>16</v>
      </c>
      <c r="P13184">
        <v>31.6227766016838</v>
      </c>
    </row>
    <row r="13185" spans="1:16" x14ac:dyDescent="0.25">
      <c r="A13185" s="20" t="s">
        <v>14867</v>
      </c>
      <c r="B13185">
        <v>9</v>
      </c>
      <c r="C13185" t="s">
        <v>21823</v>
      </c>
      <c r="D13185" t="s">
        <v>88</v>
      </c>
      <c r="E13185" t="s">
        <v>94</v>
      </c>
      <c r="F13185" t="s">
        <v>35</v>
      </c>
      <c r="G13185">
        <v>3</v>
      </c>
      <c r="H13185">
        <v>5</v>
      </c>
      <c r="I13185">
        <v>2014</v>
      </c>
      <c r="J13185" t="s">
        <v>51</v>
      </c>
      <c r="K13185" t="s">
        <v>44</v>
      </c>
      <c r="L13185" t="s">
        <v>44</v>
      </c>
      <c r="M13185" s="54" t="s">
        <v>44</v>
      </c>
      <c r="N13185">
        <v>4</v>
      </c>
      <c r="O13185">
        <v>6</v>
      </c>
      <c r="P13185">
        <v>50</v>
      </c>
    </row>
    <row r="13186" spans="1:16" x14ac:dyDescent="0.25">
      <c r="A13186" s="20" t="s">
        <v>14868</v>
      </c>
      <c r="B13186">
        <v>9</v>
      </c>
      <c r="C13186" t="s">
        <v>21823</v>
      </c>
      <c r="D13186" t="s">
        <v>88</v>
      </c>
      <c r="E13186" t="s">
        <v>94</v>
      </c>
      <c r="F13186" t="s">
        <v>35</v>
      </c>
      <c r="G13186">
        <v>4</v>
      </c>
      <c r="H13186">
        <v>5</v>
      </c>
      <c r="I13186">
        <v>2014</v>
      </c>
      <c r="J13186" t="s">
        <v>51</v>
      </c>
      <c r="K13186" t="s">
        <v>44</v>
      </c>
      <c r="L13186" t="s">
        <v>44</v>
      </c>
      <c r="M13186" s="54" t="s">
        <v>44</v>
      </c>
      <c r="N13186">
        <v>11</v>
      </c>
      <c r="O13186">
        <v>14</v>
      </c>
      <c r="P13186">
        <v>30.151134457776401</v>
      </c>
    </row>
    <row r="13187" spans="1:16" x14ac:dyDescent="0.25">
      <c r="A13187" s="20" t="s">
        <v>14869</v>
      </c>
      <c r="B13187">
        <v>9</v>
      </c>
      <c r="C13187" t="s">
        <v>21823</v>
      </c>
      <c r="D13187" t="s">
        <v>88</v>
      </c>
      <c r="E13187" t="s">
        <v>94</v>
      </c>
      <c r="F13187" t="s">
        <v>35</v>
      </c>
      <c r="G13187">
        <v>5</v>
      </c>
      <c r="H13187">
        <v>5</v>
      </c>
      <c r="I13187">
        <v>2014</v>
      </c>
      <c r="J13187" t="s">
        <v>51</v>
      </c>
      <c r="K13187" t="s">
        <v>44</v>
      </c>
      <c r="L13187" t="s">
        <v>44</v>
      </c>
      <c r="M13187" s="54" t="s">
        <v>44</v>
      </c>
      <c r="N13187">
        <v>13</v>
      </c>
      <c r="O13187">
        <v>23</v>
      </c>
      <c r="P13187">
        <v>27.735009811261499</v>
      </c>
    </row>
    <row r="13188" spans="1:16" x14ac:dyDescent="0.25">
      <c r="A13188" s="20" t="s">
        <v>14870</v>
      </c>
      <c r="B13188">
        <v>9</v>
      </c>
      <c r="C13188" t="s">
        <v>21823</v>
      </c>
      <c r="D13188" t="s">
        <v>88</v>
      </c>
      <c r="E13188" t="s">
        <v>76</v>
      </c>
      <c r="F13188" t="s">
        <v>40</v>
      </c>
      <c r="G13188">
        <v>1</v>
      </c>
      <c r="H13188">
        <v>6</v>
      </c>
      <c r="I13188">
        <v>2014</v>
      </c>
      <c r="J13188" t="s">
        <v>52</v>
      </c>
      <c r="K13188" t="s">
        <v>44</v>
      </c>
      <c r="L13188" t="s">
        <v>44</v>
      </c>
      <c r="M13188" s="54" t="s">
        <v>44</v>
      </c>
      <c r="N13188">
        <v>71</v>
      </c>
      <c r="O13188">
        <v>141</v>
      </c>
      <c r="P13188">
        <v>11.8678165819385</v>
      </c>
    </row>
    <row r="13189" spans="1:16" x14ac:dyDescent="0.25">
      <c r="A13189" s="20" t="s">
        <v>14871</v>
      </c>
      <c r="B13189">
        <v>9</v>
      </c>
      <c r="C13189" t="s">
        <v>21823</v>
      </c>
      <c r="D13189" t="s">
        <v>88</v>
      </c>
      <c r="E13189" t="s">
        <v>76</v>
      </c>
      <c r="F13189" t="s">
        <v>40</v>
      </c>
      <c r="G13189">
        <v>2</v>
      </c>
      <c r="H13189">
        <v>6</v>
      </c>
      <c r="I13189">
        <v>2014</v>
      </c>
      <c r="J13189" t="s">
        <v>52</v>
      </c>
      <c r="K13189" t="s">
        <v>44</v>
      </c>
      <c r="L13189" t="s">
        <v>44</v>
      </c>
      <c r="M13189" s="54" t="s">
        <v>44</v>
      </c>
      <c r="N13189">
        <v>296</v>
      </c>
      <c r="O13189">
        <v>537</v>
      </c>
      <c r="P13189">
        <v>5.8123819371909597</v>
      </c>
    </row>
    <row r="13190" spans="1:16" x14ac:dyDescent="0.25">
      <c r="A13190" s="20" t="s">
        <v>14872</v>
      </c>
      <c r="B13190">
        <v>9</v>
      </c>
      <c r="C13190" t="s">
        <v>21823</v>
      </c>
      <c r="D13190" t="s">
        <v>88</v>
      </c>
      <c r="E13190" t="s">
        <v>76</v>
      </c>
      <c r="F13190" t="s">
        <v>40</v>
      </c>
      <c r="G13190">
        <v>3</v>
      </c>
      <c r="H13190">
        <v>6</v>
      </c>
      <c r="I13190">
        <v>2014</v>
      </c>
      <c r="J13190" t="s">
        <v>52</v>
      </c>
      <c r="K13190" t="s">
        <v>44</v>
      </c>
      <c r="L13190" t="s">
        <v>44</v>
      </c>
      <c r="M13190" s="54" t="s">
        <v>44</v>
      </c>
      <c r="N13190">
        <v>182</v>
      </c>
      <c r="O13190">
        <v>342</v>
      </c>
      <c r="P13190">
        <v>7.4124931666110099</v>
      </c>
    </row>
    <row r="13191" spans="1:16" x14ac:dyDescent="0.25">
      <c r="A13191" s="20" t="s">
        <v>14873</v>
      </c>
      <c r="B13191">
        <v>9</v>
      </c>
      <c r="C13191" t="s">
        <v>21823</v>
      </c>
      <c r="D13191" t="s">
        <v>88</v>
      </c>
      <c r="E13191" t="s">
        <v>76</v>
      </c>
      <c r="F13191" t="s">
        <v>40</v>
      </c>
      <c r="G13191">
        <v>4</v>
      </c>
      <c r="H13191">
        <v>6</v>
      </c>
      <c r="I13191">
        <v>2014</v>
      </c>
      <c r="J13191" t="s">
        <v>52</v>
      </c>
      <c r="K13191">
        <v>35.299999999999997</v>
      </c>
      <c r="L13191">
        <v>25.350899142301099</v>
      </c>
      <c r="M13191" s="54">
        <v>46.213292564865597</v>
      </c>
      <c r="N13191">
        <v>315</v>
      </c>
      <c r="O13191">
        <v>592</v>
      </c>
      <c r="P13191">
        <v>5.6343616981901103</v>
      </c>
    </row>
    <row r="13192" spans="1:16" x14ac:dyDescent="0.25">
      <c r="A13192" s="20" t="s">
        <v>14874</v>
      </c>
      <c r="B13192">
        <v>9</v>
      </c>
      <c r="C13192" t="s">
        <v>21823</v>
      </c>
      <c r="D13192" t="s">
        <v>88</v>
      </c>
      <c r="E13192" t="s">
        <v>76</v>
      </c>
      <c r="F13192" t="s">
        <v>40</v>
      </c>
      <c r="G13192">
        <v>5</v>
      </c>
      <c r="H13192">
        <v>6</v>
      </c>
      <c r="I13192">
        <v>2014</v>
      </c>
      <c r="J13192" t="s">
        <v>52</v>
      </c>
      <c r="K13192" t="s">
        <v>44</v>
      </c>
      <c r="L13192" t="s">
        <v>44</v>
      </c>
      <c r="M13192" s="54" t="s">
        <v>44</v>
      </c>
      <c r="N13192">
        <v>46</v>
      </c>
      <c r="O13192">
        <v>93</v>
      </c>
      <c r="P13192">
        <v>14.7441956154897</v>
      </c>
    </row>
    <row r="13193" spans="1:16" x14ac:dyDescent="0.25">
      <c r="A13193" s="20" t="s">
        <v>14875</v>
      </c>
      <c r="B13193">
        <v>9</v>
      </c>
      <c r="C13193" t="s">
        <v>21823</v>
      </c>
      <c r="D13193" t="s">
        <v>88</v>
      </c>
      <c r="E13193" t="s">
        <v>76</v>
      </c>
      <c r="F13193" t="s">
        <v>40</v>
      </c>
      <c r="G13193">
        <v>1</v>
      </c>
      <c r="H13193">
        <v>6</v>
      </c>
      <c r="I13193">
        <v>2014</v>
      </c>
      <c r="J13193" t="s">
        <v>34</v>
      </c>
      <c r="K13193" t="s">
        <v>44</v>
      </c>
      <c r="L13193" t="s">
        <v>44</v>
      </c>
      <c r="M13193" s="54" t="s">
        <v>44</v>
      </c>
      <c r="N13193">
        <v>625</v>
      </c>
      <c r="O13193">
        <v>837</v>
      </c>
      <c r="P13193">
        <v>4</v>
      </c>
    </row>
    <row r="13194" spans="1:16" x14ac:dyDescent="0.25">
      <c r="A13194" s="20" t="s">
        <v>14876</v>
      </c>
      <c r="B13194">
        <v>9</v>
      </c>
      <c r="C13194" t="s">
        <v>21823</v>
      </c>
      <c r="D13194" t="s">
        <v>88</v>
      </c>
      <c r="E13194" t="s">
        <v>76</v>
      </c>
      <c r="F13194" t="s">
        <v>40</v>
      </c>
      <c r="G13194">
        <v>1</v>
      </c>
      <c r="H13194">
        <v>6</v>
      </c>
      <c r="I13194">
        <v>2014</v>
      </c>
      <c r="J13194" t="s">
        <v>53</v>
      </c>
      <c r="K13194" t="s">
        <v>44</v>
      </c>
      <c r="L13194" t="s">
        <v>44</v>
      </c>
      <c r="M13194" s="54" t="s">
        <v>44</v>
      </c>
      <c r="N13194">
        <v>18</v>
      </c>
      <c r="O13194">
        <v>27</v>
      </c>
      <c r="P13194">
        <v>23.570226039551599</v>
      </c>
    </row>
    <row r="13195" spans="1:16" x14ac:dyDescent="0.25">
      <c r="A13195" s="20" t="s">
        <v>14877</v>
      </c>
      <c r="B13195">
        <v>9</v>
      </c>
      <c r="C13195" t="s">
        <v>21823</v>
      </c>
      <c r="D13195" t="s">
        <v>88</v>
      </c>
      <c r="E13195" t="s">
        <v>76</v>
      </c>
      <c r="F13195" t="s">
        <v>40</v>
      </c>
      <c r="G13195">
        <v>2</v>
      </c>
      <c r="H13195">
        <v>6</v>
      </c>
      <c r="I13195">
        <v>2014</v>
      </c>
      <c r="J13195" t="s">
        <v>53</v>
      </c>
      <c r="K13195">
        <v>91.1</v>
      </c>
      <c r="L13195">
        <v>86.223401701875204</v>
      </c>
      <c r="M13195" s="54">
        <v>96.535754186584001</v>
      </c>
      <c r="N13195">
        <v>163</v>
      </c>
      <c r="O13195">
        <v>214</v>
      </c>
      <c r="P13195">
        <v>7.8326044998795696</v>
      </c>
    </row>
    <row r="13196" spans="1:16" x14ac:dyDescent="0.25">
      <c r="A13196" s="20" t="s">
        <v>14878</v>
      </c>
      <c r="B13196">
        <v>9</v>
      </c>
      <c r="C13196" t="s">
        <v>21823</v>
      </c>
      <c r="D13196" t="s">
        <v>88</v>
      </c>
      <c r="E13196" t="s">
        <v>76</v>
      </c>
      <c r="F13196" t="s">
        <v>40</v>
      </c>
      <c r="G13196">
        <v>3</v>
      </c>
      <c r="H13196">
        <v>6</v>
      </c>
      <c r="I13196">
        <v>2014</v>
      </c>
      <c r="J13196" t="s">
        <v>53</v>
      </c>
      <c r="K13196">
        <v>74.5</v>
      </c>
      <c r="L13196">
        <v>55.379918148334802</v>
      </c>
      <c r="M13196" s="54">
        <v>95.425204071134999</v>
      </c>
      <c r="N13196">
        <v>301</v>
      </c>
      <c r="O13196">
        <v>399</v>
      </c>
      <c r="P13196">
        <v>5.7639041770423498</v>
      </c>
    </row>
    <row r="13197" spans="1:16" x14ac:dyDescent="0.25">
      <c r="A13197" s="20" t="s">
        <v>14879</v>
      </c>
      <c r="B13197">
        <v>9</v>
      </c>
      <c r="C13197" t="s">
        <v>21823</v>
      </c>
      <c r="D13197" t="s">
        <v>88</v>
      </c>
      <c r="E13197" t="s">
        <v>76</v>
      </c>
      <c r="F13197" t="s">
        <v>40</v>
      </c>
      <c r="G13197">
        <v>4</v>
      </c>
      <c r="H13197">
        <v>6</v>
      </c>
      <c r="I13197">
        <v>2014</v>
      </c>
      <c r="J13197" t="s">
        <v>53</v>
      </c>
      <c r="K13197" t="s">
        <v>44</v>
      </c>
      <c r="L13197" t="s">
        <v>44</v>
      </c>
      <c r="M13197" s="54" t="s">
        <v>44</v>
      </c>
      <c r="N13197">
        <v>468</v>
      </c>
      <c r="O13197">
        <v>653</v>
      </c>
      <c r="P13197">
        <v>4.6225016352102397</v>
      </c>
    </row>
    <row r="13198" spans="1:16" x14ac:dyDescent="0.25">
      <c r="A13198" s="20" t="s">
        <v>14880</v>
      </c>
      <c r="B13198">
        <v>9</v>
      </c>
      <c r="C13198" t="s">
        <v>21823</v>
      </c>
      <c r="D13198" t="s">
        <v>88</v>
      </c>
      <c r="E13198" t="s">
        <v>76</v>
      </c>
      <c r="F13198" t="s">
        <v>40</v>
      </c>
      <c r="G13198">
        <v>5</v>
      </c>
      <c r="H13198">
        <v>6</v>
      </c>
      <c r="I13198">
        <v>2014</v>
      </c>
      <c r="J13198" t="s">
        <v>53</v>
      </c>
      <c r="K13198">
        <v>64.2</v>
      </c>
      <c r="L13198">
        <v>42.737848545973698</v>
      </c>
      <c r="M13198" s="54">
        <v>86.937000454908897</v>
      </c>
      <c r="N13198">
        <v>584</v>
      </c>
      <c r="O13198">
        <v>768</v>
      </c>
      <c r="P13198">
        <v>4.1380294430118401</v>
      </c>
    </row>
    <row r="13199" spans="1:16" x14ac:dyDescent="0.25">
      <c r="A13199" s="20" t="s">
        <v>14881</v>
      </c>
      <c r="B13199">
        <v>9</v>
      </c>
      <c r="C13199" t="s">
        <v>21823</v>
      </c>
      <c r="D13199" t="s">
        <v>88</v>
      </c>
      <c r="E13199" t="s">
        <v>76</v>
      </c>
      <c r="F13199" t="s">
        <v>40</v>
      </c>
      <c r="G13199">
        <v>2</v>
      </c>
      <c r="H13199">
        <v>6</v>
      </c>
      <c r="I13199">
        <v>2014</v>
      </c>
      <c r="J13199" t="s">
        <v>34</v>
      </c>
      <c r="K13199">
        <v>66.8</v>
      </c>
      <c r="L13199">
        <v>46.006700589390803</v>
      </c>
      <c r="M13199" s="54">
        <v>89.070674577336007</v>
      </c>
      <c r="N13199">
        <v>447</v>
      </c>
      <c r="O13199">
        <v>642</v>
      </c>
      <c r="P13199">
        <v>4.7298376984040198</v>
      </c>
    </row>
    <row r="13200" spans="1:16" x14ac:dyDescent="0.25">
      <c r="A13200" s="20" t="s">
        <v>14882</v>
      </c>
      <c r="B13200">
        <v>9</v>
      </c>
      <c r="C13200" t="s">
        <v>21823</v>
      </c>
      <c r="D13200" t="s">
        <v>88</v>
      </c>
      <c r="E13200" t="s">
        <v>76</v>
      </c>
      <c r="F13200" t="s">
        <v>40</v>
      </c>
      <c r="G13200">
        <v>1</v>
      </c>
      <c r="H13200">
        <v>6</v>
      </c>
      <c r="I13200">
        <v>2014</v>
      </c>
      <c r="J13200" t="s">
        <v>54</v>
      </c>
      <c r="K13200" t="s">
        <v>44</v>
      </c>
      <c r="L13200" t="s">
        <v>44</v>
      </c>
      <c r="M13200" s="54" t="s">
        <v>44</v>
      </c>
      <c r="N13200">
        <v>75</v>
      </c>
      <c r="O13200">
        <v>155</v>
      </c>
      <c r="P13200">
        <v>11.5470053837925</v>
      </c>
    </row>
    <row r="13201" spans="1:16" x14ac:dyDescent="0.25">
      <c r="A13201" s="20" t="s">
        <v>14883</v>
      </c>
      <c r="B13201">
        <v>9</v>
      </c>
      <c r="C13201" t="s">
        <v>21823</v>
      </c>
      <c r="D13201" t="s">
        <v>88</v>
      </c>
      <c r="E13201" t="s">
        <v>76</v>
      </c>
      <c r="F13201" t="s">
        <v>40</v>
      </c>
      <c r="G13201">
        <v>2</v>
      </c>
      <c r="H13201">
        <v>6</v>
      </c>
      <c r="I13201">
        <v>2014</v>
      </c>
      <c r="J13201" t="s">
        <v>54</v>
      </c>
      <c r="K13201" t="s">
        <v>44</v>
      </c>
      <c r="L13201" t="s">
        <v>44</v>
      </c>
      <c r="M13201" s="54" t="s">
        <v>44</v>
      </c>
      <c r="N13201">
        <v>109</v>
      </c>
      <c r="O13201">
        <v>232</v>
      </c>
      <c r="P13201">
        <v>9.5782628522115107</v>
      </c>
    </row>
    <row r="13202" spans="1:16" x14ac:dyDescent="0.25">
      <c r="A13202" s="20" t="s">
        <v>14884</v>
      </c>
      <c r="B13202">
        <v>9</v>
      </c>
      <c r="C13202" t="s">
        <v>21823</v>
      </c>
      <c r="D13202" t="s">
        <v>88</v>
      </c>
      <c r="E13202" t="s">
        <v>76</v>
      </c>
      <c r="F13202" t="s">
        <v>40</v>
      </c>
      <c r="G13202">
        <v>3</v>
      </c>
      <c r="H13202">
        <v>6</v>
      </c>
      <c r="I13202">
        <v>2014</v>
      </c>
      <c r="J13202" t="s">
        <v>54</v>
      </c>
      <c r="K13202" t="s">
        <v>44</v>
      </c>
      <c r="L13202" t="s">
        <v>44</v>
      </c>
      <c r="M13202" s="54" t="s">
        <v>44</v>
      </c>
      <c r="N13202">
        <v>144</v>
      </c>
      <c r="O13202">
        <v>283</v>
      </c>
      <c r="P13202">
        <v>8.3333333333333304</v>
      </c>
    </row>
    <row r="13203" spans="1:16" x14ac:dyDescent="0.25">
      <c r="A13203" s="20" t="s">
        <v>14885</v>
      </c>
      <c r="B13203">
        <v>9</v>
      </c>
      <c r="C13203" t="s">
        <v>21823</v>
      </c>
      <c r="D13203" t="s">
        <v>88</v>
      </c>
      <c r="E13203" t="s">
        <v>76</v>
      </c>
      <c r="F13203" t="s">
        <v>40</v>
      </c>
      <c r="G13203">
        <v>4</v>
      </c>
      <c r="H13203">
        <v>6</v>
      </c>
      <c r="I13203">
        <v>2014</v>
      </c>
      <c r="J13203" t="s">
        <v>54</v>
      </c>
      <c r="K13203">
        <v>57.5</v>
      </c>
      <c r="L13203">
        <v>51.136630045903097</v>
      </c>
      <c r="M13203" s="54">
        <v>64.661985960754507</v>
      </c>
      <c r="N13203">
        <v>130</v>
      </c>
      <c r="O13203">
        <v>262</v>
      </c>
      <c r="P13203">
        <v>8.7705801930702894</v>
      </c>
    </row>
    <row r="13204" spans="1:16" x14ac:dyDescent="0.25">
      <c r="A13204" s="20" t="s">
        <v>14886</v>
      </c>
      <c r="B13204">
        <v>9</v>
      </c>
      <c r="C13204" t="s">
        <v>21823</v>
      </c>
      <c r="D13204" t="s">
        <v>88</v>
      </c>
      <c r="E13204" t="s">
        <v>76</v>
      </c>
      <c r="F13204" t="s">
        <v>40</v>
      </c>
      <c r="G13204">
        <v>5</v>
      </c>
      <c r="H13204">
        <v>6</v>
      </c>
      <c r="I13204">
        <v>2014</v>
      </c>
      <c r="J13204" t="s">
        <v>54</v>
      </c>
      <c r="K13204" t="s">
        <v>44</v>
      </c>
      <c r="L13204" t="s">
        <v>44</v>
      </c>
      <c r="M13204" s="54" t="s">
        <v>44</v>
      </c>
      <c r="N13204">
        <v>28</v>
      </c>
      <c r="O13204">
        <v>65</v>
      </c>
      <c r="P13204">
        <v>18.8982236504614</v>
      </c>
    </row>
    <row r="13205" spans="1:16" x14ac:dyDescent="0.25">
      <c r="A13205" s="20" t="s">
        <v>14887</v>
      </c>
      <c r="B13205">
        <v>9</v>
      </c>
      <c r="C13205" t="s">
        <v>21823</v>
      </c>
      <c r="D13205" t="s">
        <v>88</v>
      </c>
      <c r="E13205" t="s">
        <v>76</v>
      </c>
      <c r="F13205" t="s">
        <v>40</v>
      </c>
      <c r="G13205">
        <v>3</v>
      </c>
      <c r="H13205">
        <v>6</v>
      </c>
      <c r="I13205">
        <v>2014</v>
      </c>
      <c r="J13205" t="s">
        <v>34</v>
      </c>
      <c r="K13205">
        <v>39.9</v>
      </c>
      <c r="L13205">
        <v>27.874362742629199</v>
      </c>
      <c r="M13205" s="54">
        <v>52.995143825677701</v>
      </c>
      <c r="N13205">
        <v>361</v>
      </c>
      <c r="O13205">
        <v>559</v>
      </c>
      <c r="P13205">
        <v>5.2631578947368398</v>
      </c>
    </row>
    <row r="13206" spans="1:16" x14ac:dyDescent="0.25">
      <c r="A13206" s="20" t="s">
        <v>14888</v>
      </c>
      <c r="B13206">
        <v>9</v>
      </c>
      <c r="C13206" t="s">
        <v>21823</v>
      </c>
      <c r="D13206" t="s">
        <v>88</v>
      </c>
      <c r="E13206" t="s">
        <v>76</v>
      </c>
      <c r="F13206" t="s">
        <v>40</v>
      </c>
      <c r="G13206">
        <v>1</v>
      </c>
      <c r="H13206">
        <v>6</v>
      </c>
      <c r="I13206">
        <v>2014</v>
      </c>
      <c r="J13206" t="s">
        <v>55</v>
      </c>
      <c r="K13206" t="s">
        <v>44</v>
      </c>
      <c r="L13206" t="s">
        <v>44</v>
      </c>
      <c r="M13206" s="54" t="s">
        <v>44</v>
      </c>
      <c r="N13206">
        <v>438</v>
      </c>
      <c r="O13206">
        <v>798</v>
      </c>
      <c r="P13206">
        <v>4.7781848256749697</v>
      </c>
    </row>
    <row r="13207" spans="1:16" x14ac:dyDescent="0.25">
      <c r="A13207" s="20" t="s">
        <v>14889</v>
      </c>
      <c r="B13207">
        <v>9</v>
      </c>
      <c r="C13207" t="s">
        <v>21823</v>
      </c>
      <c r="D13207" t="s">
        <v>88</v>
      </c>
      <c r="E13207" t="s">
        <v>76</v>
      </c>
      <c r="F13207" t="s">
        <v>40</v>
      </c>
      <c r="G13207">
        <v>2</v>
      </c>
      <c r="H13207">
        <v>6</v>
      </c>
      <c r="I13207">
        <v>2014</v>
      </c>
      <c r="J13207" t="s">
        <v>55</v>
      </c>
      <c r="K13207" t="s">
        <v>44</v>
      </c>
      <c r="L13207" t="s">
        <v>44</v>
      </c>
      <c r="M13207" s="54" t="s">
        <v>44</v>
      </c>
      <c r="N13207">
        <v>403</v>
      </c>
      <c r="O13207">
        <v>754</v>
      </c>
      <c r="P13207">
        <v>4.9813548138671804</v>
      </c>
    </row>
    <row r="13208" spans="1:16" x14ac:dyDescent="0.25">
      <c r="A13208" s="20" t="s">
        <v>14890</v>
      </c>
      <c r="B13208">
        <v>9</v>
      </c>
      <c r="C13208" t="s">
        <v>21823</v>
      </c>
      <c r="D13208" t="s">
        <v>88</v>
      </c>
      <c r="E13208" t="s">
        <v>76</v>
      </c>
      <c r="F13208" t="s">
        <v>40</v>
      </c>
      <c r="G13208">
        <v>3</v>
      </c>
      <c r="H13208">
        <v>6</v>
      </c>
      <c r="I13208">
        <v>2014</v>
      </c>
      <c r="J13208" t="s">
        <v>55</v>
      </c>
      <c r="K13208">
        <v>42.4</v>
      </c>
      <c r="L13208">
        <v>34.098679906750903</v>
      </c>
      <c r="M13208" s="54">
        <v>51.243472871860398</v>
      </c>
      <c r="N13208">
        <v>637</v>
      </c>
      <c r="O13208">
        <v>1253</v>
      </c>
      <c r="P13208">
        <v>3.96214425875164</v>
      </c>
    </row>
    <row r="13209" spans="1:16" x14ac:dyDescent="0.25">
      <c r="A13209" s="20" t="s">
        <v>14891</v>
      </c>
      <c r="B13209">
        <v>9</v>
      </c>
      <c r="C13209" t="s">
        <v>21823</v>
      </c>
      <c r="D13209" t="s">
        <v>88</v>
      </c>
      <c r="E13209" t="s">
        <v>76</v>
      </c>
      <c r="F13209" t="s">
        <v>40</v>
      </c>
      <c r="G13209">
        <v>4</v>
      </c>
      <c r="H13209">
        <v>6</v>
      </c>
      <c r="I13209">
        <v>2014</v>
      </c>
      <c r="J13209" t="s">
        <v>55</v>
      </c>
      <c r="K13209">
        <v>31.4</v>
      </c>
      <c r="L13209">
        <v>22.4609148215993</v>
      </c>
      <c r="M13209" s="54">
        <v>41.034019341454702</v>
      </c>
      <c r="N13209">
        <v>437</v>
      </c>
      <c r="O13209">
        <v>872</v>
      </c>
      <c r="P13209">
        <v>4.7836487323494001</v>
      </c>
    </row>
    <row r="13210" spans="1:16" x14ac:dyDescent="0.25">
      <c r="A13210" s="20" t="s">
        <v>14892</v>
      </c>
      <c r="B13210">
        <v>9</v>
      </c>
      <c r="C13210" t="s">
        <v>21823</v>
      </c>
      <c r="D13210" t="s">
        <v>88</v>
      </c>
      <c r="E13210" t="s">
        <v>76</v>
      </c>
      <c r="F13210" t="s">
        <v>40</v>
      </c>
      <c r="G13210">
        <v>5</v>
      </c>
      <c r="H13210">
        <v>6</v>
      </c>
      <c r="I13210">
        <v>2014</v>
      </c>
      <c r="J13210" t="s">
        <v>55</v>
      </c>
      <c r="K13210" t="s">
        <v>44</v>
      </c>
      <c r="L13210" t="s">
        <v>44</v>
      </c>
      <c r="M13210" s="54" t="s">
        <v>44</v>
      </c>
      <c r="N13210">
        <v>157</v>
      </c>
      <c r="O13210">
        <v>367</v>
      </c>
      <c r="P13210">
        <v>7.9808688446762197</v>
      </c>
    </row>
    <row r="13211" spans="1:16" x14ac:dyDescent="0.25">
      <c r="A13211" s="20" t="s">
        <v>14893</v>
      </c>
      <c r="B13211">
        <v>9</v>
      </c>
      <c r="C13211" t="s">
        <v>21823</v>
      </c>
      <c r="D13211" t="s">
        <v>88</v>
      </c>
      <c r="E13211" t="s">
        <v>76</v>
      </c>
      <c r="F13211" t="s">
        <v>40</v>
      </c>
      <c r="G13211">
        <v>4</v>
      </c>
      <c r="H13211">
        <v>6</v>
      </c>
      <c r="I13211">
        <v>2014</v>
      </c>
      <c r="J13211" t="s">
        <v>34</v>
      </c>
      <c r="K13211">
        <v>51.8</v>
      </c>
      <c r="L13211">
        <v>46.013196022321701</v>
      </c>
      <c r="M13211" s="54">
        <v>58.397853047380302</v>
      </c>
      <c r="N13211">
        <v>155</v>
      </c>
      <c r="O13211">
        <v>238</v>
      </c>
      <c r="P13211">
        <v>8.0321932890249901</v>
      </c>
    </row>
    <row r="13212" spans="1:16" x14ac:dyDescent="0.25">
      <c r="A13212" s="20" t="s">
        <v>14894</v>
      </c>
      <c r="B13212">
        <v>9</v>
      </c>
      <c r="C13212" t="s">
        <v>21823</v>
      </c>
      <c r="D13212" t="s">
        <v>88</v>
      </c>
      <c r="E13212" t="s">
        <v>76</v>
      </c>
      <c r="F13212" t="s">
        <v>40</v>
      </c>
      <c r="G13212">
        <v>1</v>
      </c>
      <c r="H13212">
        <v>6</v>
      </c>
      <c r="I13212">
        <v>2014</v>
      </c>
      <c r="J13212" t="s">
        <v>56</v>
      </c>
      <c r="K13212" t="s">
        <v>44</v>
      </c>
      <c r="L13212" t="s">
        <v>44</v>
      </c>
      <c r="M13212" s="54" t="s">
        <v>44</v>
      </c>
      <c r="N13212">
        <v>13</v>
      </c>
      <c r="O13212">
        <v>17</v>
      </c>
      <c r="P13212">
        <v>27.735009811261499</v>
      </c>
    </row>
    <row r="13213" spans="1:16" x14ac:dyDescent="0.25">
      <c r="A13213" s="20" t="s">
        <v>14895</v>
      </c>
      <c r="B13213">
        <v>9</v>
      </c>
      <c r="C13213" t="s">
        <v>21823</v>
      </c>
      <c r="D13213" t="s">
        <v>88</v>
      </c>
      <c r="E13213" t="s">
        <v>76</v>
      </c>
      <c r="F13213" t="s">
        <v>40</v>
      </c>
      <c r="G13213">
        <v>2</v>
      </c>
      <c r="H13213">
        <v>6</v>
      </c>
      <c r="I13213">
        <v>2014</v>
      </c>
      <c r="J13213" t="s">
        <v>56</v>
      </c>
      <c r="K13213" t="s">
        <v>44</v>
      </c>
      <c r="L13213" t="s">
        <v>44</v>
      </c>
      <c r="M13213" s="54" t="s">
        <v>44</v>
      </c>
      <c r="N13213">
        <v>23</v>
      </c>
      <c r="O13213">
        <v>54</v>
      </c>
      <c r="P13213">
        <v>20.851441405707501</v>
      </c>
    </row>
    <row r="13214" spans="1:16" x14ac:dyDescent="0.25">
      <c r="A13214" s="20" t="s">
        <v>14896</v>
      </c>
      <c r="B13214">
        <v>9</v>
      </c>
      <c r="C13214" t="s">
        <v>21823</v>
      </c>
      <c r="D13214" t="s">
        <v>88</v>
      </c>
      <c r="E13214" t="s">
        <v>76</v>
      </c>
      <c r="F13214" t="s">
        <v>40</v>
      </c>
      <c r="G13214">
        <v>3</v>
      </c>
      <c r="H13214">
        <v>6</v>
      </c>
      <c r="I13214">
        <v>2014</v>
      </c>
      <c r="J13214" t="s">
        <v>56</v>
      </c>
      <c r="K13214" t="s">
        <v>44</v>
      </c>
      <c r="L13214" t="s">
        <v>44</v>
      </c>
      <c r="M13214" s="54" t="s">
        <v>44</v>
      </c>
      <c r="N13214">
        <v>62</v>
      </c>
      <c r="O13214">
        <v>104</v>
      </c>
      <c r="P13214">
        <v>12.700012700019</v>
      </c>
    </row>
    <row r="13215" spans="1:16" x14ac:dyDescent="0.25">
      <c r="A13215" s="20" t="s">
        <v>14897</v>
      </c>
      <c r="B13215">
        <v>9</v>
      </c>
      <c r="C13215" t="s">
        <v>21823</v>
      </c>
      <c r="D13215" t="s">
        <v>88</v>
      </c>
      <c r="E13215" t="s">
        <v>76</v>
      </c>
      <c r="F13215" t="s">
        <v>40</v>
      </c>
      <c r="G13215">
        <v>4</v>
      </c>
      <c r="H13215">
        <v>6</v>
      </c>
      <c r="I13215">
        <v>2014</v>
      </c>
      <c r="J13215" t="s">
        <v>56</v>
      </c>
      <c r="K13215" t="s">
        <v>44</v>
      </c>
      <c r="L13215" t="s">
        <v>44</v>
      </c>
      <c r="M13215" s="54" t="s">
        <v>44</v>
      </c>
      <c r="N13215">
        <v>11</v>
      </c>
      <c r="O13215">
        <v>16</v>
      </c>
      <c r="P13215">
        <v>30.151134457776401</v>
      </c>
    </row>
    <row r="13216" spans="1:16" x14ac:dyDescent="0.25">
      <c r="A13216" s="20" t="s">
        <v>14898</v>
      </c>
      <c r="B13216">
        <v>9</v>
      </c>
      <c r="C13216" t="s">
        <v>21823</v>
      </c>
      <c r="D13216" t="s">
        <v>88</v>
      </c>
      <c r="E13216" t="s">
        <v>76</v>
      </c>
      <c r="F13216" t="s">
        <v>40</v>
      </c>
      <c r="G13216">
        <v>5</v>
      </c>
      <c r="H13216">
        <v>6</v>
      </c>
      <c r="I13216">
        <v>2014</v>
      </c>
      <c r="J13216" t="s">
        <v>56</v>
      </c>
      <c r="K13216" t="s">
        <v>44</v>
      </c>
      <c r="L13216" t="s">
        <v>44</v>
      </c>
      <c r="M13216" s="54" t="s">
        <v>44</v>
      </c>
      <c r="N13216">
        <v>130</v>
      </c>
      <c r="O13216">
        <v>225</v>
      </c>
      <c r="P13216">
        <v>8.7705801930702894</v>
      </c>
    </row>
    <row r="13217" spans="1:16" x14ac:dyDescent="0.25">
      <c r="A13217" s="20" t="s">
        <v>14899</v>
      </c>
      <c r="B13217">
        <v>9</v>
      </c>
      <c r="C13217" t="s">
        <v>21823</v>
      </c>
      <c r="D13217" t="s">
        <v>88</v>
      </c>
      <c r="E13217" t="s">
        <v>76</v>
      </c>
      <c r="F13217" t="s">
        <v>40</v>
      </c>
      <c r="G13217">
        <v>5</v>
      </c>
      <c r="H13217">
        <v>6</v>
      </c>
      <c r="I13217">
        <v>2014</v>
      </c>
      <c r="J13217" t="s">
        <v>34</v>
      </c>
      <c r="K13217">
        <v>66.400000000000006</v>
      </c>
      <c r="L13217">
        <v>51.257713944775297</v>
      </c>
      <c r="M13217" s="54">
        <v>83.020044109637794</v>
      </c>
      <c r="N13217">
        <v>227</v>
      </c>
      <c r="O13217">
        <v>346</v>
      </c>
      <c r="P13217">
        <v>6.6372331159997202</v>
      </c>
    </row>
    <row r="13218" spans="1:16" x14ac:dyDescent="0.25">
      <c r="A13218" s="20" t="s">
        <v>14900</v>
      </c>
      <c r="B13218">
        <v>9</v>
      </c>
      <c r="C13218" t="s">
        <v>21823</v>
      </c>
      <c r="D13218" t="s">
        <v>88</v>
      </c>
      <c r="E13218" t="s">
        <v>76</v>
      </c>
      <c r="F13218" t="s">
        <v>40</v>
      </c>
      <c r="G13218">
        <v>1</v>
      </c>
      <c r="H13218">
        <v>6</v>
      </c>
      <c r="I13218">
        <v>2014</v>
      </c>
      <c r="J13218" t="s">
        <v>57</v>
      </c>
      <c r="K13218" t="s">
        <v>44</v>
      </c>
      <c r="L13218" t="s">
        <v>44</v>
      </c>
      <c r="M13218" s="54" t="s">
        <v>44</v>
      </c>
      <c r="N13218">
        <v>66</v>
      </c>
      <c r="O13218">
        <v>171</v>
      </c>
      <c r="P13218">
        <v>12.3091490979333</v>
      </c>
    </row>
    <row r="13219" spans="1:16" x14ac:dyDescent="0.25">
      <c r="A13219" s="20" t="s">
        <v>14901</v>
      </c>
      <c r="B13219">
        <v>9</v>
      </c>
      <c r="C13219" t="s">
        <v>21823</v>
      </c>
      <c r="D13219" t="s">
        <v>88</v>
      </c>
      <c r="E13219" t="s">
        <v>76</v>
      </c>
      <c r="F13219" t="s">
        <v>40</v>
      </c>
      <c r="G13219">
        <v>2</v>
      </c>
      <c r="H13219">
        <v>6</v>
      </c>
      <c r="I13219">
        <v>2014</v>
      </c>
      <c r="J13219" t="s">
        <v>57</v>
      </c>
      <c r="K13219">
        <v>74.5</v>
      </c>
      <c r="L13219">
        <v>67.010129767659095</v>
      </c>
      <c r="M13219" s="54">
        <v>83.899126868664894</v>
      </c>
      <c r="N13219">
        <v>43</v>
      </c>
      <c r="O13219">
        <v>99</v>
      </c>
      <c r="P13219">
        <v>15.249857033260501</v>
      </c>
    </row>
    <row r="13220" spans="1:16" x14ac:dyDescent="0.25">
      <c r="A13220" s="20" t="s">
        <v>14902</v>
      </c>
      <c r="B13220">
        <v>9</v>
      </c>
      <c r="C13220" t="s">
        <v>21823</v>
      </c>
      <c r="D13220" t="s">
        <v>88</v>
      </c>
      <c r="E13220" t="s">
        <v>76</v>
      </c>
      <c r="F13220" t="s">
        <v>40</v>
      </c>
      <c r="G13220">
        <v>3</v>
      </c>
      <c r="H13220">
        <v>6</v>
      </c>
      <c r="I13220">
        <v>2014</v>
      </c>
      <c r="J13220" t="s">
        <v>57</v>
      </c>
      <c r="K13220">
        <v>66.5</v>
      </c>
      <c r="L13220">
        <v>55.878897297819897</v>
      </c>
      <c r="M13220" s="54">
        <v>78.331548817998893</v>
      </c>
      <c r="N13220">
        <v>170</v>
      </c>
      <c r="O13220">
        <v>428</v>
      </c>
      <c r="P13220">
        <v>7.6696498884736997</v>
      </c>
    </row>
    <row r="13221" spans="1:16" x14ac:dyDescent="0.25">
      <c r="A13221" s="20" t="s">
        <v>14903</v>
      </c>
      <c r="B13221">
        <v>9</v>
      </c>
      <c r="C13221" t="s">
        <v>21823</v>
      </c>
      <c r="D13221" t="s">
        <v>88</v>
      </c>
      <c r="E13221" t="s">
        <v>76</v>
      </c>
      <c r="F13221" t="s">
        <v>40</v>
      </c>
      <c r="G13221">
        <v>4</v>
      </c>
      <c r="H13221">
        <v>6</v>
      </c>
      <c r="I13221">
        <v>2014</v>
      </c>
      <c r="J13221" t="s">
        <v>57</v>
      </c>
      <c r="K13221">
        <v>51.7</v>
      </c>
      <c r="L13221">
        <v>45.4149372012944</v>
      </c>
      <c r="M13221" s="54">
        <v>58.714913257371002</v>
      </c>
      <c r="N13221">
        <v>185</v>
      </c>
      <c r="O13221">
        <v>396</v>
      </c>
      <c r="P13221">
        <v>7.3521462209380797</v>
      </c>
    </row>
    <row r="13222" spans="1:16" x14ac:dyDescent="0.25">
      <c r="A13222" s="20" t="s">
        <v>14904</v>
      </c>
      <c r="B13222">
        <v>9</v>
      </c>
      <c r="C13222" t="s">
        <v>21823</v>
      </c>
      <c r="D13222" t="s">
        <v>88</v>
      </c>
      <c r="E13222" t="s">
        <v>76</v>
      </c>
      <c r="F13222" t="s">
        <v>40</v>
      </c>
      <c r="G13222">
        <v>5</v>
      </c>
      <c r="H13222">
        <v>6</v>
      </c>
      <c r="I13222">
        <v>2014</v>
      </c>
      <c r="J13222" t="s">
        <v>57</v>
      </c>
      <c r="K13222" t="s">
        <v>44</v>
      </c>
      <c r="L13222" t="s">
        <v>44</v>
      </c>
      <c r="M13222" s="54" t="s">
        <v>44</v>
      </c>
      <c r="N13222">
        <v>105</v>
      </c>
      <c r="O13222">
        <v>270</v>
      </c>
      <c r="P13222">
        <v>9.7590007294853294</v>
      </c>
    </row>
    <row r="13223" spans="1:16" x14ac:dyDescent="0.25">
      <c r="A13223" s="20" t="s">
        <v>14905</v>
      </c>
      <c r="B13223">
        <v>9</v>
      </c>
      <c r="C13223" t="s">
        <v>21823</v>
      </c>
      <c r="D13223" t="s">
        <v>88</v>
      </c>
      <c r="E13223" t="s">
        <v>76</v>
      </c>
      <c r="F13223" t="s">
        <v>40</v>
      </c>
      <c r="G13223">
        <v>1</v>
      </c>
      <c r="H13223">
        <v>6</v>
      </c>
      <c r="I13223">
        <v>2014</v>
      </c>
      <c r="J13223" t="s">
        <v>58</v>
      </c>
      <c r="K13223">
        <v>44.7</v>
      </c>
      <c r="L13223">
        <v>34.846795582343098</v>
      </c>
      <c r="M13223" s="54">
        <v>55.567814745786897</v>
      </c>
      <c r="N13223">
        <v>216</v>
      </c>
      <c r="O13223">
        <v>377</v>
      </c>
      <c r="P13223">
        <v>6.8041381743977203</v>
      </c>
    </row>
    <row r="13224" spans="1:16" x14ac:dyDescent="0.25">
      <c r="A13224" s="20" t="s">
        <v>14906</v>
      </c>
      <c r="B13224">
        <v>9</v>
      </c>
      <c r="C13224" t="s">
        <v>21823</v>
      </c>
      <c r="D13224" t="s">
        <v>88</v>
      </c>
      <c r="E13224" t="s">
        <v>76</v>
      </c>
      <c r="F13224" t="s">
        <v>40</v>
      </c>
      <c r="G13224">
        <v>2</v>
      </c>
      <c r="H13224">
        <v>6</v>
      </c>
      <c r="I13224">
        <v>2014</v>
      </c>
      <c r="J13224" t="s">
        <v>58</v>
      </c>
      <c r="K13224" t="s">
        <v>44</v>
      </c>
      <c r="L13224" t="s">
        <v>44</v>
      </c>
      <c r="M13224" s="54" t="s">
        <v>44</v>
      </c>
      <c r="N13224">
        <v>141</v>
      </c>
      <c r="O13224">
        <v>264</v>
      </c>
      <c r="P13224">
        <v>8.4215192106651902</v>
      </c>
    </row>
    <row r="13225" spans="1:16" x14ac:dyDescent="0.25">
      <c r="A13225" s="20" t="s">
        <v>14907</v>
      </c>
      <c r="B13225">
        <v>9</v>
      </c>
      <c r="C13225" t="s">
        <v>21823</v>
      </c>
      <c r="D13225" t="s">
        <v>88</v>
      </c>
      <c r="E13225" t="s">
        <v>76</v>
      </c>
      <c r="F13225" t="s">
        <v>40</v>
      </c>
      <c r="G13225">
        <v>3</v>
      </c>
      <c r="H13225">
        <v>6</v>
      </c>
      <c r="I13225">
        <v>2014</v>
      </c>
      <c r="J13225" t="s">
        <v>58</v>
      </c>
      <c r="K13225">
        <v>36.700000000000003</v>
      </c>
      <c r="L13225">
        <v>28.4717435532934</v>
      </c>
      <c r="M13225" s="54">
        <v>45.571660729544099</v>
      </c>
      <c r="N13225">
        <v>458</v>
      </c>
      <c r="O13225">
        <v>846</v>
      </c>
      <c r="P13225">
        <v>4.6726931351599799</v>
      </c>
    </row>
    <row r="13226" spans="1:16" x14ac:dyDescent="0.25">
      <c r="A13226" s="20" t="s">
        <v>14908</v>
      </c>
      <c r="B13226">
        <v>9</v>
      </c>
      <c r="C13226" t="s">
        <v>21823</v>
      </c>
      <c r="D13226" t="s">
        <v>88</v>
      </c>
      <c r="E13226" t="s">
        <v>76</v>
      </c>
      <c r="F13226" t="s">
        <v>40</v>
      </c>
      <c r="G13226">
        <v>4</v>
      </c>
      <c r="H13226">
        <v>6</v>
      </c>
      <c r="I13226">
        <v>2014</v>
      </c>
      <c r="J13226" t="s">
        <v>58</v>
      </c>
      <c r="K13226">
        <v>36.5</v>
      </c>
      <c r="L13226">
        <v>29.2716616981699</v>
      </c>
      <c r="M13226" s="54">
        <v>44.154182041913501</v>
      </c>
      <c r="N13226">
        <v>755</v>
      </c>
      <c r="O13226">
        <v>1472</v>
      </c>
      <c r="P13226">
        <v>3.6393726262341901</v>
      </c>
    </row>
    <row r="13227" spans="1:16" x14ac:dyDescent="0.25">
      <c r="A13227" s="20" t="s">
        <v>14909</v>
      </c>
      <c r="B13227">
        <v>9</v>
      </c>
      <c r="C13227" t="s">
        <v>21823</v>
      </c>
      <c r="D13227" t="s">
        <v>88</v>
      </c>
      <c r="E13227" t="s">
        <v>76</v>
      </c>
      <c r="F13227" t="s">
        <v>40</v>
      </c>
      <c r="G13227">
        <v>5</v>
      </c>
      <c r="H13227">
        <v>6</v>
      </c>
      <c r="I13227">
        <v>2014</v>
      </c>
      <c r="J13227" t="s">
        <v>58</v>
      </c>
      <c r="K13227">
        <v>39.799999999999997</v>
      </c>
      <c r="L13227">
        <v>31.737343565646299</v>
      </c>
      <c r="M13227" s="54">
        <v>48.299158346309298</v>
      </c>
      <c r="N13227">
        <v>676</v>
      </c>
      <c r="O13227">
        <v>1163</v>
      </c>
      <c r="P13227">
        <v>3.8461538461538498</v>
      </c>
    </row>
    <row r="13228" spans="1:16" x14ac:dyDescent="0.25">
      <c r="A13228" s="20" t="s">
        <v>14910</v>
      </c>
      <c r="B13228">
        <v>9</v>
      </c>
      <c r="C13228" t="s">
        <v>21823</v>
      </c>
      <c r="D13228" t="s">
        <v>88</v>
      </c>
      <c r="E13228" t="s">
        <v>76</v>
      </c>
      <c r="F13228" t="s">
        <v>40</v>
      </c>
      <c r="G13228">
        <v>1</v>
      </c>
      <c r="H13228">
        <v>6</v>
      </c>
      <c r="I13228">
        <v>2014</v>
      </c>
      <c r="J13228" t="s">
        <v>59</v>
      </c>
      <c r="K13228" t="s">
        <v>44</v>
      </c>
      <c r="L13228" t="s">
        <v>44</v>
      </c>
      <c r="M13228" s="54" t="s">
        <v>44</v>
      </c>
      <c r="N13228">
        <v>39</v>
      </c>
      <c r="O13228">
        <v>79</v>
      </c>
      <c r="P13228">
        <v>16.012815380508702</v>
      </c>
    </row>
    <row r="13229" spans="1:16" x14ac:dyDescent="0.25">
      <c r="A13229" s="20" t="s">
        <v>14911</v>
      </c>
      <c r="B13229">
        <v>9</v>
      </c>
      <c r="C13229" t="s">
        <v>21823</v>
      </c>
      <c r="D13229" t="s">
        <v>88</v>
      </c>
      <c r="E13229" t="s">
        <v>76</v>
      </c>
      <c r="F13229" t="s">
        <v>40</v>
      </c>
      <c r="G13229">
        <v>2</v>
      </c>
      <c r="H13229">
        <v>6</v>
      </c>
      <c r="I13229">
        <v>2014</v>
      </c>
      <c r="J13229" t="s">
        <v>59</v>
      </c>
      <c r="K13229" t="s">
        <v>44</v>
      </c>
      <c r="L13229" t="s">
        <v>44</v>
      </c>
      <c r="M13229" s="54" t="s">
        <v>44</v>
      </c>
      <c r="N13229">
        <v>29</v>
      </c>
      <c r="O13229">
        <v>69</v>
      </c>
      <c r="P13229">
        <v>18.569533817705199</v>
      </c>
    </row>
    <row r="13230" spans="1:16" x14ac:dyDescent="0.25">
      <c r="A13230" s="20" t="s">
        <v>14912</v>
      </c>
      <c r="B13230">
        <v>9</v>
      </c>
      <c r="C13230" t="s">
        <v>21823</v>
      </c>
      <c r="D13230" t="s">
        <v>88</v>
      </c>
      <c r="E13230" t="s">
        <v>76</v>
      </c>
      <c r="F13230" t="s">
        <v>40</v>
      </c>
      <c r="G13230">
        <v>3</v>
      </c>
      <c r="H13230">
        <v>6</v>
      </c>
      <c r="I13230">
        <v>2014</v>
      </c>
      <c r="J13230" t="s">
        <v>59</v>
      </c>
      <c r="K13230" t="s">
        <v>44</v>
      </c>
      <c r="L13230" t="s">
        <v>44</v>
      </c>
      <c r="M13230" s="54" t="s">
        <v>44</v>
      </c>
      <c r="N13230">
        <v>39</v>
      </c>
      <c r="O13230">
        <v>89</v>
      </c>
      <c r="P13230">
        <v>16.012815380508702</v>
      </c>
    </row>
    <row r="13231" spans="1:16" x14ac:dyDescent="0.25">
      <c r="A13231" s="20" t="s">
        <v>14913</v>
      </c>
      <c r="B13231">
        <v>9</v>
      </c>
      <c r="C13231" t="s">
        <v>21823</v>
      </c>
      <c r="D13231" t="s">
        <v>88</v>
      </c>
      <c r="E13231" t="s">
        <v>76</v>
      </c>
      <c r="F13231" t="s">
        <v>40</v>
      </c>
      <c r="G13231">
        <v>4</v>
      </c>
      <c r="H13231">
        <v>6</v>
      </c>
      <c r="I13231">
        <v>2014</v>
      </c>
      <c r="J13231" t="s">
        <v>59</v>
      </c>
      <c r="K13231" t="s">
        <v>44</v>
      </c>
      <c r="L13231" t="s">
        <v>44</v>
      </c>
      <c r="M13231" s="54" t="s">
        <v>44</v>
      </c>
      <c r="N13231">
        <v>96</v>
      </c>
      <c r="O13231">
        <v>278</v>
      </c>
      <c r="P13231">
        <v>10.2062072615966</v>
      </c>
    </row>
    <row r="13232" spans="1:16" x14ac:dyDescent="0.25">
      <c r="A13232" s="20" t="s">
        <v>14914</v>
      </c>
      <c r="B13232">
        <v>9</v>
      </c>
      <c r="C13232" t="s">
        <v>21823</v>
      </c>
      <c r="D13232" t="s">
        <v>88</v>
      </c>
      <c r="E13232" t="s">
        <v>76</v>
      </c>
      <c r="F13232" t="s">
        <v>40</v>
      </c>
      <c r="G13232">
        <v>5</v>
      </c>
      <c r="H13232">
        <v>6</v>
      </c>
      <c r="I13232">
        <v>2014</v>
      </c>
      <c r="J13232" t="s">
        <v>59</v>
      </c>
      <c r="K13232">
        <v>44.5</v>
      </c>
      <c r="L13232">
        <v>36.517494997764999</v>
      </c>
      <c r="M13232" s="54">
        <v>55.242906813054702</v>
      </c>
      <c r="N13232">
        <v>25</v>
      </c>
      <c r="O13232">
        <v>86</v>
      </c>
      <c r="P13232">
        <v>20</v>
      </c>
    </row>
    <row r="13233" spans="1:16" x14ac:dyDescent="0.25">
      <c r="A13233" s="20" t="s">
        <v>14915</v>
      </c>
      <c r="B13233">
        <v>9</v>
      </c>
      <c r="C13233" t="s">
        <v>21823</v>
      </c>
      <c r="D13233" t="s">
        <v>88</v>
      </c>
      <c r="E13233" t="s">
        <v>76</v>
      </c>
      <c r="F13233" t="s">
        <v>40</v>
      </c>
      <c r="G13233">
        <v>1</v>
      </c>
      <c r="H13233">
        <v>6</v>
      </c>
      <c r="I13233">
        <v>2014</v>
      </c>
      <c r="J13233" t="s">
        <v>60</v>
      </c>
      <c r="K13233" t="s">
        <v>44</v>
      </c>
      <c r="L13233" t="s">
        <v>44</v>
      </c>
      <c r="M13233" s="54" t="s">
        <v>44</v>
      </c>
      <c r="N13233">
        <v>749</v>
      </c>
      <c r="O13233">
        <v>1126</v>
      </c>
      <c r="P13233">
        <v>3.65392047620935</v>
      </c>
    </row>
    <row r="13234" spans="1:16" x14ac:dyDescent="0.25">
      <c r="A13234" s="20" t="s">
        <v>14916</v>
      </c>
      <c r="B13234">
        <v>9</v>
      </c>
      <c r="C13234" t="s">
        <v>21823</v>
      </c>
      <c r="D13234" t="s">
        <v>88</v>
      </c>
      <c r="E13234" t="s">
        <v>76</v>
      </c>
      <c r="F13234" t="s">
        <v>40</v>
      </c>
      <c r="G13234">
        <v>2</v>
      </c>
      <c r="H13234">
        <v>6</v>
      </c>
      <c r="I13234">
        <v>2014</v>
      </c>
      <c r="J13234" t="s">
        <v>60</v>
      </c>
      <c r="K13234" t="s">
        <v>44</v>
      </c>
      <c r="L13234" t="s">
        <v>44</v>
      </c>
      <c r="M13234" s="54" t="s">
        <v>44</v>
      </c>
      <c r="N13234">
        <v>686</v>
      </c>
      <c r="O13234">
        <v>1084</v>
      </c>
      <c r="P13234">
        <v>3.8180177416060599</v>
      </c>
    </row>
    <row r="13235" spans="1:16" x14ac:dyDescent="0.25">
      <c r="A13235" s="20" t="s">
        <v>14917</v>
      </c>
      <c r="B13235">
        <v>9</v>
      </c>
      <c r="C13235" t="s">
        <v>21823</v>
      </c>
      <c r="D13235" t="s">
        <v>88</v>
      </c>
      <c r="E13235" t="s">
        <v>76</v>
      </c>
      <c r="F13235" t="s">
        <v>40</v>
      </c>
      <c r="G13235">
        <v>3</v>
      </c>
      <c r="H13235">
        <v>6</v>
      </c>
      <c r="I13235">
        <v>2014</v>
      </c>
      <c r="J13235" t="s">
        <v>60</v>
      </c>
      <c r="K13235" t="s">
        <v>44</v>
      </c>
      <c r="L13235" t="s">
        <v>44</v>
      </c>
      <c r="M13235" s="54" t="s">
        <v>44</v>
      </c>
      <c r="N13235">
        <v>712</v>
      </c>
      <c r="O13235">
        <v>1126</v>
      </c>
      <c r="P13235">
        <v>3.7476584449793102</v>
      </c>
    </row>
    <row r="13236" spans="1:16" x14ac:dyDescent="0.25">
      <c r="A13236" s="20" t="s">
        <v>14918</v>
      </c>
      <c r="B13236">
        <v>9</v>
      </c>
      <c r="C13236" t="s">
        <v>21823</v>
      </c>
      <c r="D13236" t="s">
        <v>88</v>
      </c>
      <c r="E13236" t="s">
        <v>76</v>
      </c>
      <c r="F13236" t="s">
        <v>40</v>
      </c>
      <c r="G13236">
        <v>4</v>
      </c>
      <c r="H13236">
        <v>6</v>
      </c>
      <c r="I13236">
        <v>2014</v>
      </c>
      <c r="J13236" t="s">
        <v>60</v>
      </c>
      <c r="K13236" t="s">
        <v>44</v>
      </c>
      <c r="L13236" t="s">
        <v>44</v>
      </c>
      <c r="M13236" s="54" t="s">
        <v>44</v>
      </c>
      <c r="N13236">
        <v>378</v>
      </c>
      <c r="O13236">
        <v>596</v>
      </c>
      <c r="P13236">
        <v>5.1434449987363999</v>
      </c>
    </row>
    <row r="13237" spans="1:16" x14ac:dyDescent="0.25">
      <c r="A13237" s="20" t="s">
        <v>14919</v>
      </c>
      <c r="B13237">
        <v>9</v>
      </c>
      <c r="C13237" t="s">
        <v>21823</v>
      </c>
      <c r="D13237" t="s">
        <v>88</v>
      </c>
      <c r="E13237" t="s">
        <v>76</v>
      </c>
      <c r="F13237" t="s">
        <v>40</v>
      </c>
      <c r="G13237">
        <v>5</v>
      </c>
      <c r="H13237">
        <v>6</v>
      </c>
      <c r="I13237">
        <v>2014</v>
      </c>
      <c r="J13237" t="s">
        <v>60</v>
      </c>
      <c r="K13237" t="s">
        <v>44</v>
      </c>
      <c r="L13237" t="s">
        <v>44</v>
      </c>
      <c r="M13237" s="54" t="s">
        <v>44</v>
      </c>
      <c r="N13237">
        <v>144</v>
      </c>
      <c r="O13237">
        <v>229</v>
      </c>
      <c r="P13237">
        <v>8.3333333333333304</v>
      </c>
    </row>
    <row r="13238" spans="1:16" x14ac:dyDescent="0.25">
      <c r="A13238" s="20" t="s">
        <v>14920</v>
      </c>
      <c r="B13238">
        <v>9</v>
      </c>
      <c r="C13238" t="s">
        <v>21823</v>
      </c>
      <c r="D13238" t="s">
        <v>88</v>
      </c>
      <c r="E13238" t="s">
        <v>76</v>
      </c>
      <c r="F13238" t="s">
        <v>40</v>
      </c>
      <c r="G13238">
        <v>1</v>
      </c>
      <c r="H13238">
        <v>6</v>
      </c>
      <c r="I13238">
        <v>2014</v>
      </c>
      <c r="J13238" t="s">
        <v>61</v>
      </c>
      <c r="K13238" t="s">
        <v>44</v>
      </c>
      <c r="L13238" t="s">
        <v>44</v>
      </c>
      <c r="M13238" s="54" t="s">
        <v>44</v>
      </c>
      <c r="N13238">
        <v>1</v>
      </c>
      <c r="O13238">
        <v>25</v>
      </c>
      <c r="P13238">
        <v>100</v>
      </c>
    </row>
    <row r="13239" spans="1:16" x14ac:dyDescent="0.25">
      <c r="A13239" s="20" t="s">
        <v>14921</v>
      </c>
      <c r="B13239">
        <v>9</v>
      </c>
      <c r="C13239" t="s">
        <v>21823</v>
      </c>
      <c r="D13239" t="s">
        <v>88</v>
      </c>
      <c r="E13239" t="s">
        <v>76</v>
      </c>
      <c r="F13239" t="s">
        <v>40</v>
      </c>
      <c r="G13239">
        <v>2</v>
      </c>
      <c r="H13239">
        <v>6</v>
      </c>
      <c r="I13239">
        <v>2014</v>
      </c>
      <c r="J13239" t="s">
        <v>61</v>
      </c>
      <c r="K13239" t="s">
        <v>44</v>
      </c>
      <c r="L13239" t="s">
        <v>44</v>
      </c>
      <c r="M13239" s="54" t="s">
        <v>44</v>
      </c>
      <c r="N13239">
        <v>3</v>
      </c>
      <c r="O13239">
        <v>69</v>
      </c>
      <c r="P13239">
        <v>57.735026918962603</v>
      </c>
    </row>
    <row r="13240" spans="1:16" x14ac:dyDescent="0.25">
      <c r="A13240" s="20" t="s">
        <v>14922</v>
      </c>
      <c r="B13240">
        <v>9</v>
      </c>
      <c r="C13240" t="s">
        <v>21823</v>
      </c>
      <c r="D13240" t="s">
        <v>88</v>
      </c>
      <c r="E13240" t="s">
        <v>76</v>
      </c>
      <c r="F13240" t="s">
        <v>40</v>
      </c>
      <c r="G13240">
        <v>3</v>
      </c>
      <c r="H13240">
        <v>6</v>
      </c>
      <c r="I13240">
        <v>2014</v>
      </c>
      <c r="J13240" t="s">
        <v>61</v>
      </c>
      <c r="K13240" t="s">
        <v>44</v>
      </c>
      <c r="L13240" t="s">
        <v>44</v>
      </c>
      <c r="M13240" s="54" t="s">
        <v>44</v>
      </c>
      <c r="N13240">
        <v>2</v>
      </c>
      <c r="O13240">
        <v>120</v>
      </c>
      <c r="P13240">
        <v>70.710678118654698</v>
      </c>
    </row>
    <row r="13241" spans="1:16" x14ac:dyDescent="0.25">
      <c r="A13241" s="20" t="s">
        <v>14923</v>
      </c>
      <c r="B13241">
        <v>9</v>
      </c>
      <c r="C13241" t="s">
        <v>21823</v>
      </c>
      <c r="D13241" t="s">
        <v>88</v>
      </c>
      <c r="E13241" t="s">
        <v>76</v>
      </c>
      <c r="F13241" t="s">
        <v>40</v>
      </c>
      <c r="G13241">
        <v>4</v>
      </c>
      <c r="H13241">
        <v>6</v>
      </c>
      <c r="I13241">
        <v>2014</v>
      </c>
      <c r="J13241" t="s">
        <v>61</v>
      </c>
      <c r="K13241" t="s">
        <v>44</v>
      </c>
      <c r="L13241" t="s">
        <v>44</v>
      </c>
      <c r="M13241" s="54" t="s">
        <v>44</v>
      </c>
      <c r="N13241">
        <v>5</v>
      </c>
      <c r="O13241">
        <v>190</v>
      </c>
      <c r="P13241">
        <v>44.721359549995803</v>
      </c>
    </row>
    <row r="13242" spans="1:16" x14ac:dyDescent="0.25">
      <c r="A13242" s="20" t="s">
        <v>14924</v>
      </c>
      <c r="B13242">
        <v>9</v>
      </c>
      <c r="C13242" t="s">
        <v>21823</v>
      </c>
      <c r="D13242" t="s">
        <v>88</v>
      </c>
      <c r="E13242" t="s">
        <v>76</v>
      </c>
      <c r="F13242" t="s">
        <v>40</v>
      </c>
      <c r="G13242">
        <v>5</v>
      </c>
      <c r="H13242">
        <v>6</v>
      </c>
      <c r="I13242">
        <v>2014</v>
      </c>
      <c r="J13242" t="s">
        <v>61</v>
      </c>
      <c r="K13242" t="s">
        <v>44</v>
      </c>
      <c r="L13242" t="s">
        <v>44</v>
      </c>
      <c r="M13242" s="54" t="s">
        <v>44</v>
      </c>
      <c r="N13242">
        <v>0</v>
      </c>
      <c r="O13242">
        <v>38</v>
      </c>
      <c r="P13242" t="s">
        <v>11517</v>
      </c>
    </row>
    <row r="13243" spans="1:16" x14ac:dyDescent="0.25">
      <c r="A13243" s="20" t="s">
        <v>14925</v>
      </c>
      <c r="B13243">
        <v>9</v>
      </c>
      <c r="C13243" t="s">
        <v>21823</v>
      </c>
      <c r="D13243" t="s">
        <v>88</v>
      </c>
      <c r="E13243" t="s">
        <v>76</v>
      </c>
      <c r="F13243" t="s">
        <v>40</v>
      </c>
      <c r="G13243">
        <v>1</v>
      </c>
      <c r="H13243">
        <v>6</v>
      </c>
      <c r="I13243">
        <v>2014</v>
      </c>
      <c r="J13243" t="s">
        <v>62</v>
      </c>
      <c r="K13243" t="s">
        <v>44</v>
      </c>
      <c r="L13243" t="s">
        <v>44</v>
      </c>
      <c r="M13243" s="54" t="s">
        <v>44</v>
      </c>
      <c r="N13243">
        <v>21</v>
      </c>
      <c r="O13243">
        <v>35</v>
      </c>
      <c r="P13243">
        <v>21.821789023599202</v>
      </c>
    </row>
    <row r="13244" spans="1:16" x14ac:dyDescent="0.25">
      <c r="A13244" s="20" t="s">
        <v>14926</v>
      </c>
      <c r="B13244">
        <v>9</v>
      </c>
      <c r="C13244" t="s">
        <v>21823</v>
      </c>
      <c r="D13244" t="s">
        <v>88</v>
      </c>
      <c r="E13244" t="s">
        <v>76</v>
      </c>
      <c r="F13244" t="s">
        <v>40</v>
      </c>
      <c r="G13244">
        <v>2</v>
      </c>
      <c r="H13244">
        <v>6</v>
      </c>
      <c r="I13244">
        <v>2014</v>
      </c>
      <c r="J13244" t="s">
        <v>62</v>
      </c>
      <c r="K13244" t="s">
        <v>44</v>
      </c>
      <c r="L13244" t="s">
        <v>44</v>
      </c>
      <c r="M13244" s="54" t="s">
        <v>44</v>
      </c>
      <c r="N13244">
        <v>54</v>
      </c>
      <c r="O13244">
        <v>101</v>
      </c>
      <c r="P13244">
        <v>13.6082763487954</v>
      </c>
    </row>
    <row r="13245" spans="1:16" x14ac:dyDescent="0.25">
      <c r="A13245" s="20" t="s">
        <v>14927</v>
      </c>
      <c r="B13245">
        <v>9</v>
      </c>
      <c r="C13245" t="s">
        <v>21823</v>
      </c>
      <c r="D13245" t="s">
        <v>88</v>
      </c>
      <c r="E13245" t="s">
        <v>76</v>
      </c>
      <c r="F13245" t="s">
        <v>40</v>
      </c>
      <c r="G13245">
        <v>3</v>
      </c>
      <c r="H13245">
        <v>6</v>
      </c>
      <c r="I13245">
        <v>2014</v>
      </c>
      <c r="J13245" t="s">
        <v>62</v>
      </c>
      <c r="K13245" t="s">
        <v>44</v>
      </c>
      <c r="L13245" t="s">
        <v>44</v>
      </c>
      <c r="M13245" s="54" t="s">
        <v>44</v>
      </c>
      <c r="N13245">
        <v>90</v>
      </c>
      <c r="O13245">
        <v>126</v>
      </c>
      <c r="P13245">
        <v>10.540925533894599</v>
      </c>
    </row>
    <row r="13246" spans="1:16" x14ac:dyDescent="0.25">
      <c r="A13246" s="20" t="s">
        <v>14928</v>
      </c>
      <c r="B13246">
        <v>9</v>
      </c>
      <c r="C13246" t="s">
        <v>21823</v>
      </c>
      <c r="D13246" t="s">
        <v>88</v>
      </c>
      <c r="E13246" t="s">
        <v>76</v>
      </c>
      <c r="F13246" t="s">
        <v>40</v>
      </c>
      <c r="G13246">
        <v>4</v>
      </c>
      <c r="H13246">
        <v>6</v>
      </c>
      <c r="I13246">
        <v>2014</v>
      </c>
      <c r="J13246" t="s">
        <v>62</v>
      </c>
      <c r="K13246" t="s">
        <v>44</v>
      </c>
      <c r="L13246" t="s">
        <v>44</v>
      </c>
      <c r="M13246" s="54" t="s">
        <v>44</v>
      </c>
      <c r="N13246">
        <v>101</v>
      </c>
      <c r="O13246">
        <v>190</v>
      </c>
      <c r="P13246">
        <v>9.9503719020998904</v>
      </c>
    </row>
    <row r="13247" spans="1:16" x14ac:dyDescent="0.25">
      <c r="A13247" s="20" t="s">
        <v>14929</v>
      </c>
      <c r="B13247">
        <v>9</v>
      </c>
      <c r="C13247" t="s">
        <v>21823</v>
      </c>
      <c r="D13247" t="s">
        <v>88</v>
      </c>
      <c r="E13247" t="s">
        <v>76</v>
      </c>
      <c r="F13247" t="s">
        <v>40</v>
      </c>
      <c r="G13247">
        <v>5</v>
      </c>
      <c r="H13247">
        <v>6</v>
      </c>
      <c r="I13247">
        <v>2014</v>
      </c>
      <c r="J13247" t="s">
        <v>62</v>
      </c>
      <c r="K13247" t="s">
        <v>44</v>
      </c>
      <c r="L13247" t="s">
        <v>44</v>
      </c>
      <c r="M13247" s="54" t="s">
        <v>44</v>
      </c>
      <c r="N13247">
        <v>230</v>
      </c>
      <c r="O13247">
        <v>357</v>
      </c>
      <c r="P13247">
        <v>6.59380473395787</v>
      </c>
    </row>
    <row r="13248" spans="1:16" x14ac:dyDescent="0.25">
      <c r="A13248" s="20" t="s">
        <v>14930</v>
      </c>
      <c r="B13248">
        <v>9</v>
      </c>
      <c r="C13248" t="s">
        <v>21823</v>
      </c>
      <c r="D13248" t="s">
        <v>88</v>
      </c>
      <c r="E13248" t="s">
        <v>76</v>
      </c>
      <c r="F13248" t="s">
        <v>40</v>
      </c>
      <c r="G13248">
        <v>1</v>
      </c>
      <c r="H13248">
        <v>6</v>
      </c>
      <c r="I13248">
        <v>2014</v>
      </c>
      <c r="J13248" t="s">
        <v>43</v>
      </c>
      <c r="K13248" t="s">
        <v>44</v>
      </c>
      <c r="L13248" t="s">
        <v>44</v>
      </c>
      <c r="M13248" s="54" t="s">
        <v>44</v>
      </c>
      <c r="N13248">
        <v>106</v>
      </c>
      <c r="O13248">
        <v>204</v>
      </c>
      <c r="P13248">
        <v>9.7128586235726395</v>
      </c>
    </row>
    <row r="13249" spans="1:16" x14ac:dyDescent="0.25">
      <c r="A13249" s="20" t="s">
        <v>14931</v>
      </c>
      <c r="B13249">
        <v>9</v>
      </c>
      <c r="C13249" t="s">
        <v>21823</v>
      </c>
      <c r="D13249" t="s">
        <v>88</v>
      </c>
      <c r="E13249" t="s">
        <v>76</v>
      </c>
      <c r="F13249" t="s">
        <v>40</v>
      </c>
      <c r="G13249">
        <v>1</v>
      </c>
      <c r="H13249">
        <v>6</v>
      </c>
      <c r="I13249">
        <v>2014</v>
      </c>
      <c r="J13249" t="s">
        <v>75</v>
      </c>
      <c r="K13249">
        <v>48.53</v>
      </c>
      <c r="L13249">
        <v>41.330617553458801</v>
      </c>
      <c r="M13249" s="54">
        <v>55.899954458224599</v>
      </c>
      <c r="N13249">
        <v>4351</v>
      </c>
      <c r="O13249">
        <v>7294</v>
      </c>
      <c r="P13249">
        <v>1.51602184178722</v>
      </c>
    </row>
    <row r="13250" spans="1:16" x14ac:dyDescent="0.25">
      <c r="A13250" s="20" t="s">
        <v>14932</v>
      </c>
      <c r="B13250">
        <v>9</v>
      </c>
      <c r="C13250" t="s">
        <v>21823</v>
      </c>
      <c r="D13250" t="s">
        <v>88</v>
      </c>
      <c r="E13250" t="s">
        <v>76</v>
      </c>
      <c r="F13250" t="s">
        <v>40</v>
      </c>
      <c r="G13250">
        <v>2</v>
      </c>
      <c r="H13250">
        <v>6</v>
      </c>
      <c r="I13250">
        <v>2014</v>
      </c>
      <c r="J13250" t="s">
        <v>75</v>
      </c>
      <c r="K13250">
        <v>67.010000000000005</v>
      </c>
      <c r="L13250">
        <v>60.117402124420899</v>
      </c>
      <c r="M13250" s="54">
        <v>74.068752880018295</v>
      </c>
      <c r="N13250">
        <v>4289</v>
      </c>
      <c r="O13250">
        <v>7532</v>
      </c>
      <c r="P13250">
        <v>1.5269400167902001</v>
      </c>
    </row>
    <row r="13251" spans="1:16" x14ac:dyDescent="0.25">
      <c r="A13251" s="20" t="s">
        <v>14933</v>
      </c>
      <c r="B13251">
        <v>9</v>
      </c>
      <c r="C13251" t="s">
        <v>21823</v>
      </c>
      <c r="D13251" t="s">
        <v>88</v>
      </c>
      <c r="E13251" t="s">
        <v>76</v>
      </c>
      <c r="F13251" t="s">
        <v>40</v>
      </c>
      <c r="G13251">
        <v>3</v>
      </c>
      <c r="H13251">
        <v>6</v>
      </c>
      <c r="I13251">
        <v>2014</v>
      </c>
      <c r="J13251" t="s">
        <v>75</v>
      </c>
      <c r="K13251">
        <v>54.81</v>
      </c>
      <c r="L13251">
        <v>46.956556733348698</v>
      </c>
      <c r="M13251" s="54">
        <v>62.8232532471729</v>
      </c>
      <c r="N13251">
        <v>5250</v>
      </c>
      <c r="O13251">
        <v>9326</v>
      </c>
      <c r="P13251">
        <v>1.3801311186847101</v>
      </c>
    </row>
    <row r="13252" spans="1:16" x14ac:dyDescent="0.25">
      <c r="A13252" s="20" t="s">
        <v>14934</v>
      </c>
      <c r="B13252">
        <v>9</v>
      </c>
      <c r="C13252" t="s">
        <v>21823</v>
      </c>
      <c r="D13252" t="s">
        <v>88</v>
      </c>
      <c r="E13252" t="s">
        <v>76</v>
      </c>
      <c r="F13252" t="s">
        <v>40</v>
      </c>
      <c r="G13252">
        <v>4</v>
      </c>
      <c r="H13252">
        <v>6</v>
      </c>
      <c r="I13252">
        <v>2014</v>
      </c>
      <c r="J13252" t="s">
        <v>75</v>
      </c>
      <c r="K13252">
        <v>48.08</v>
      </c>
      <c r="L13252">
        <v>42.044400906487603</v>
      </c>
      <c r="M13252" s="54">
        <v>54.237236951773099</v>
      </c>
      <c r="N13252">
        <v>5246</v>
      </c>
      <c r="O13252">
        <v>9877</v>
      </c>
      <c r="P13252">
        <v>1.3806571835479799</v>
      </c>
    </row>
    <row r="13253" spans="1:16" x14ac:dyDescent="0.25">
      <c r="A13253" s="20" t="s">
        <v>14935</v>
      </c>
      <c r="B13253">
        <v>9</v>
      </c>
      <c r="C13253" t="s">
        <v>21823</v>
      </c>
      <c r="D13253" t="s">
        <v>88</v>
      </c>
      <c r="E13253" t="s">
        <v>76</v>
      </c>
      <c r="F13253" t="s">
        <v>40</v>
      </c>
      <c r="G13253">
        <v>5</v>
      </c>
      <c r="H13253">
        <v>6</v>
      </c>
      <c r="I13253">
        <v>2014</v>
      </c>
      <c r="J13253" t="s">
        <v>75</v>
      </c>
      <c r="K13253">
        <v>57.05</v>
      </c>
      <c r="L13253">
        <v>49.069718856862103</v>
      </c>
      <c r="M13253" s="54">
        <v>65.210241433037396</v>
      </c>
      <c r="N13253">
        <v>4297</v>
      </c>
      <c r="O13253">
        <v>7612</v>
      </c>
      <c r="P13253">
        <v>1.52551795360227</v>
      </c>
    </row>
    <row r="13254" spans="1:16" x14ac:dyDescent="0.25">
      <c r="A13254" s="20" t="s">
        <v>14936</v>
      </c>
      <c r="B13254">
        <v>9</v>
      </c>
      <c r="C13254" t="s">
        <v>21823</v>
      </c>
      <c r="D13254" t="s">
        <v>88</v>
      </c>
      <c r="E13254" t="s">
        <v>76</v>
      </c>
      <c r="F13254" t="s">
        <v>40</v>
      </c>
      <c r="G13254">
        <v>2</v>
      </c>
      <c r="H13254">
        <v>6</v>
      </c>
      <c r="I13254">
        <v>2014</v>
      </c>
      <c r="J13254" t="s">
        <v>43</v>
      </c>
      <c r="K13254">
        <v>51.8</v>
      </c>
      <c r="L13254">
        <v>47.331566419260497</v>
      </c>
      <c r="M13254" s="54">
        <v>56.678175222947402</v>
      </c>
      <c r="N13254">
        <v>191</v>
      </c>
      <c r="O13254">
        <v>373</v>
      </c>
      <c r="P13254">
        <v>7.2357460529242204</v>
      </c>
    </row>
    <row r="13255" spans="1:16" x14ac:dyDescent="0.25">
      <c r="A13255" s="20" t="s">
        <v>14937</v>
      </c>
      <c r="B13255">
        <v>9</v>
      </c>
      <c r="C13255" t="s">
        <v>21823</v>
      </c>
      <c r="D13255" t="s">
        <v>88</v>
      </c>
      <c r="E13255" t="s">
        <v>76</v>
      </c>
      <c r="F13255" t="s">
        <v>40</v>
      </c>
      <c r="G13255">
        <v>3</v>
      </c>
      <c r="H13255">
        <v>6</v>
      </c>
      <c r="I13255">
        <v>2014</v>
      </c>
      <c r="J13255" t="s">
        <v>43</v>
      </c>
      <c r="K13255" t="s">
        <v>44</v>
      </c>
      <c r="L13255" t="s">
        <v>44</v>
      </c>
      <c r="M13255" s="54" t="s">
        <v>44</v>
      </c>
      <c r="N13255">
        <v>377</v>
      </c>
      <c r="O13255">
        <v>673</v>
      </c>
      <c r="P13255">
        <v>5.1502620262460503</v>
      </c>
    </row>
    <row r="13256" spans="1:16" x14ac:dyDescent="0.25">
      <c r="A13256" s="20" t="s">
        <v>14938</v>
      </c>
      <c r="B13256">
        <v>9</v>
      </c>
      <c r="C13256" t="s">
        <v>21823</v>
      </c>
      <c r="D13256" t="s">
        <v>88</v>
      </c>
      <c r="E13256" t="s">
        <v>76</v>
      </c>
      <c r="F13256" t="s">
        <v>40</v>
      </c>
      <c r="G13256">
        <v>4</v>
      </c>
      <c r="H13256">
        <v>6</v>
      </c>
      <c r="I13256">
        <v>2014</v>
      </c>
      <c r="J13256" t="s">
        <v>43</v>
      </c>
      <c r="K13256" t="s">
        <v>44</v>
      </c>
      <c r="L13256" t="s">
        <v>44</v>
      </c>
      <c r="M13256" s="54" t="s">
        <v>44</v>
      </c>
      <c r="N13256">
        <v>405</v>
      </c>
      <c r="O13256">
        <v>764</v>
      </c>
      <c r="P13256">
        <v>4.9690399499995301</v>
      </c>
    </row>
    <row r="13257" spans="1:16" x14ac:dyDescent="0.25">
      <c r="A13257" s="20" t="s">
        <v>14939</v>
      </c>
      <c r="B13257">
        <v>9</v>
      </c>
      <c r="C13257" t="s">
        <v>21823</v>
      </c>
      <c r="D13257" t="s">
        <v>88</v>
      </c>
      <c r="E13257" t="s">
        <v>76</v>
      </c>
      <c r="F13257" t="s">
        <v>40</v>
      </c>
      <c r="G13257">
        <v>5</v>
      </c>
      <c r="H13257">
        <v>6</v>
      </c>
      <c r="I13257">
        <v>2014</v>
      </c>
      <c r="J13257" t="s">
        <v>43</v>
      </c>
      <c r="K13257" t="s">
        <v>44</v>
      </c>
      <c r="L13257" t="s">
        <v>44</v>
      </c>
      <c r="M13257" s="54" t="s">
        <v>44</v>
      </c>
      <c r="N13257">
        <v>198</v>
      </c>
      <c r="O13257">
        <v>478</v>
      </c>
      <c r="P13257">
        <v>7.1066905451870204</v>
      </c>
    </row>
    <row r="13258" spans="1:16" x14ac:dyDescent="0.25">
      <c r="A13258" s="20" t="s">
        <v>14940</v>
      </c>
      <c r="B13258">
        <v>9</v>
      </c>
      <c r="C13258" t="s">
        <v>21823</v>
      </c>
      <c r="D13258" t="s">
        <v>88</v>
      </c>
      <c r="E13258" t="s">
        <v>76</v>
      </c>
      <c r="F13258" t="s">
        <v>40</v>
      </c>
      <c r="G13258">
        <v>1</v>
      </c>
      <c r="H13258">
        <v>6</v>
      </c>
      <c r="I13258">
        <v>2014</v>
      </c>
      <c r="J13258" t="s">
        <v>45</v>
      </c>
      <c r="K13258">
        <v>33.1</v>
      </c>
      <c r="L13258">
        <v>25.873192165062299</v>
      </c>
      <c r="M13258" s="54">
        <v>40.789323670434499</v>
      </c>
      <c r="N13258">
        <v>592</v>
      </c>
      <c r="O13258">
        <v>1217</v>
      </c>
      <c r="P13258">
        <v>4.1099746826339301</v>
      </c>
    </row>
    <row r="13259" spans="1:16" x14ac:dyDescent="0.25">
      <c r="A13259" s="20" t="s">
        <v>14941</v>
      </c>
      <c r="B13259">
        <v>9</v>
      </c>
      <c r="C13259" t="s">
        <v>21823</v>
      </c>
      <c r="D13259" t="s">
        <v>88</v>
      </c>
      <c r="E13259" t="s">
        <v>76</v>
      </c>
      <c r="F13259" t="s">
        <v>40</v>
      </c>
      <c r="G13259">
        <v>2</v>
      </c>
      <c r="H13259">
        <v>6</v>
      </c>
      <c r="I13259">
        <v>2014</v>
      </c>
      <c r="J13259" t="s">
        <v>45</v>
      </c>
      <c r="K13259">
        <v>67.3</v>
      </c>
      <c r="L13259">
        <v>58.4250135784159</v>
      </c>
      <c r="M13259" s="54">
        <v>76.837421954253401</v>
      </c>
      <c r="N13259">
        <v>495</v>
      </c>
      <c r="O13259">
        <v>961</v>
      </c>
      <c r="P13259">
        <v>4.49466574975495</v>
      </c>
    </row>
    <row r="13260" spans="1:16" x14ac:dyDescent="0.25">
      <c r="A13260" s="20" t="s">
        <v>14942</v>
      </c>
      <c r="B13260">
        <v>9</v>
      </c>
      <c r="C13260" t="s">
        <v>21823</v>
      </c>
      <c r="D13260" t="s">
        <v>88</v>
      </c>
      <c r="E13260" t="s">
        <v>76</v>
      </c>
      <c r="F13260" t="s">
        <v>40</v>
      </c>
      <c r="G13260">
        <v>3</v>
      </c>
      <c r="H13260">
        <v>6</v>
      </c>
      <c r="I13260">
        <v>2014</v>
      </c>
      <c r="J13260" t="s">
        <v>45</v>
      </c>
      <c r="K13260">
        <v>48.9</v>
      </c>
      <c r="L13260">
        <v>31.956074941908401</v>
      </c>
      <c r="M13260" s="54">
        <v>67.204633411636607</v>
      </c>
      <c r="N13260">
        <v>364</v>
      </c>
      <c r="O13260">
        <v>756</v>
      </c>
      <c r="P13260">
        <v>5.2414241836095901</v>
      </c>
    </row>
    <row r="13261" spans="1:16" x14ac:dyDescent="0.25">
      <c r="A13261" s="20" t="s">
        <v>14943</v>
      </c>
      <c r="B13261">
        <v>9</v>
      </c>
      <c r="C13261" t="s">
        <v>21823</v>
      </c>
      <c r="D13261" t="s">
        <v>88</v>
      </c>
      <c r="E13261" t="s">
        <v>76</v>
      </c>
      <c r="F13261" t="s">
        <v>40</v>
      </c>
      <c r="G13261">
        <v>4</v>
      </c>
      <c r="H13261">
        <v>6</v>
      </c>
      <c r="I13261">
        <v>2014</v>
      </c>
      <c r="J13261" t="s">
        <v>45</v>
      </c>
      <c r="K13261">
        <v>51.4</v>
      </c>
      <c r="L13261">
        <v>38.929255526934703</v>
      </c>
      <c r="M13261" s="54">
        <v>64.690812400327502</v>
      </c>
      <c r="N13261">
        <v>560</v>
      </c>
      <c r="O13261">
        <v>1106</v>
      </c>
      <c r="P13261">
        <v>4.2257712736425797</v>
      </c>
    </row>
    <row r="13262" spans="1:16" x14ac:dyDescent="0.25">
      <c r="A13262" s="20" t="s">
        <v>14944</v>
      </c>
      <c r="B13262">
        <v>9</v>
      </c>
      <c r="C13262" t="s">
        <v>21823</v>
      </c>
      <c r="D13262" t="s">
        <v>88</v>
      </c>
      <c r="E13262" t="s">
        <v>76</v>
      </c>
      <c r="F13262" t="s">
        <v>40</v>
      </c>
      <c r="G13262">
        <v>5</v>
      </c>
      <c r="H13262">
        <v>6</v>
      </c>
      <c r="I13262">
        <v>2014</v>
      </c>
      <c r="J13262" t="s">
        <v>45</v>
      </c>
      <c r="K13262" t="s">
        <v>44</v>
      </c>
      <c r="L13262" t="s">
        <v>44</v>
      </c>
      <c r="M13262" s="54" t="s">
        <v>44</v>
      </c>
      <c r="N13262">
        <v>110</v>
      </c>
      <c r="O13262">
        <v>239</v>
      </c>
      <c r="P13262">
        <v>9.5346258924559208</v>
      </c>
    </row>
    <row r="13263" spans="1:16" x14ac:dyDescent="0.25">
      <c r="A13263" s="20" t="s">
        <v>14945</v>
      </c>
      <c r="B13263">
        <v>9</v>
      </c>
      <c r="C13263" t="s">
        <v>21823</v>
      </c>
      <c r="D13263" t="s">
        <v>88</v>
      </c>
      <c r="E13263" t="s">
        <v>76</v>
      </c>
      <c r="F13263" t="s">
        <v>40</v>
      </c>
      <c r="G13263">
        <v>1</v>
      </c>
      <c r="H13263">
        <v>6</v>
      </c>
      <c r="I13263">
        <v>2014</v>
      </c>
      <c r="J13263" t="s">
        <v>46</v>
      </c>
      <c r="K13263">
        <v>50.6</v>
      </c>
      <c r="L13263">
        <v>43.899551756721202</v>
      </c>
      <c r="M13263" s="54">
        <v>57.735033821202698</v>
      </c>
      <c r="N13263">
        <v>415</v>
      </c>
      <c r="O13263">
        <v>675</v>
      </c>
      <c r="P13263">
        <v>4.9088069367381602</v>
      </c>
    </row>
    <row r="13264" spans="1:16" x14ac:dyDescent="0.25">
      <c r="A13264" s="20" t="s">
        <v>14946</v>
      </c>
      <c r="B13264">
        <v>9</v>
      </c>
      <c r="C13264" t="s">
        <v>21823</v>
      </c>
      <c r="D13264" t="s">
        <v>88</v>
      </c>
      <c r="E13264" t="s">
        <v>76</v>
      </c>
      <c r="F13264" t="s">
        <v>40</v>
      </c>
      <c r="G13264">
        <v>2</v>
      </c>
      <c r="H13264">
        <v>6</v>
      </c>
      <c r="I13264">
        <v>2014</v>
      </c>
      <c r="J13264" t="s">
        <v>46</v>
      </c>
      <c r="K13264" t="s">
        <v>44</v>
      </c>
      <c r="L13264" t="s">
        <v>44</v>
      </c>
      <c r="M13264" s="54" t="s">
        <v>44</v>
      </c>
      <c r="N13264">
        <v>174</v>
      </c>
      <c r="O13264">
        <v>327</v>
      </c>
      <c r="P13264">
        <v>7.58098043578903</v>
      </c>
    </row>
    <row r="13265" spans="1:16" x14ac:dyDescent="0.25">
      <c r="A13265" s="20" t="s">
        <v>14947</v>
      </c>
      <c r="B13265">
        <v>9</v>
      </c>
      <c r="C13265" t="s">
        <v>21823</v>
      </c>
      <c r="D13265" t="s">
        <v>88</v>
      </c>
      <c r="E13265" t="s">
        <v>76</v>
      </c>
      <c r="F13265" t="s">
        <v>40</v>
      </c>
      <c r="G13265">
        <v>3</v>
      </c>
      <c r="H13265">
        <v>6</v>
      </c>
      <c r="I13265">
        <v>2014</v>
      </c>
      <c r="J13265" t="s">
        <v>46</v>
      </c>
      <c r="K13265">
        <v>58.6</v>
      </c>
      <c r="L13265">
        <v>40.884287345449998</v>
      </c>
      <c r="M13265" s="54">
        <v>77.749635976437403</v>
      </c>
      <c r="N13265">
        <v>330</v>
      </c>
      <c r="O13265">
        <v>567</v>
      </c>
      <c r="P13265">
        <v>5.5048188256317996</v>
      </c>
    </row>
    <row r="13266" spans="1:16" x14ac:dyDescent="0.25">
      <c r="A13266" s="20" t="s">
        <v>14948</v>
      </c>
      <c r="B13266">
        <v>9</v>
      </c>
      <c r="C13266" t="s">
        <v>21823</v>
      </c>
      <c r="D13266" t="s">
        <v>88</v>
      </c>
      <c r="E13266" t="s">
        <v>76</v>
      </c>
      <c r="F13266" t="s">
        <v>40</v>
      </c>
      <c r="G13266">
        <v>4</v>
      </c>
      <c r="H13266">
        <v>6</v>
      </c>
      <c r="I13266">
        <v>2014</v>
      </c>
      <c r="J13266" t="s">
        <v>46</v>
      </c>
      <c r="K13266">
        <v>47</v>
      </c>
      <c r="L13266">
        <v>37.265206458603501</v>
      </c>
      <c r="M13266" s="54">
        <v>57.710313194292297</v>
      </c>
      <c r="N13266">
        <v>209</v>
      </c>
      <c r="O13266">
        <v>340</v>
      </c>
      <c r="P13266">
        <v>6.9171446386607496</v>
      </c>
    </row>
    <row r="13267" spans="1:16" x14ac:dyDescent="0.25">
      <c r="A13267" s="20" t="s">
        <v>14949</v>
      </c>
      <c r="B13267">
        <v>9</v>
      </c>
      <c r="C13267" t="s">
        <v>21823</v>
      </c>
      <c r="D13267" t="s">
        <v>88</v>
      </c>
      <c r="E13267" t="s">
        <v>76</v>
      </c>
      <c r="F13267" t="s">
        <v>40</v>
      </c>
      <c r="G13267">
        <v>5</v>
      </c>
      <c r="H13267">
        <v>6</v>
      </c>
      <c r="I13267">
        <v>2014</v>
      </c>
      <c r="J13267" t="s">
        <v>46</v>
      </c>
      <c r="K13267" t="s">
        <v>44</v>
      </c>
      <c r="L13267" t="s">
        <v>44</v>
      </c>
      <c r="M13267" s="54" t="s">
        <v>44</v>
      </c>
      <c r="N13267">
        <v>82</v>
      </c>
      <c r="O13267">
        <v>114</v>
      </c>
      <c r="P13267">
        <v>11.0431526074847</v>
      </c>
    </row>
    <row r="13268" spans="1:16" x14ac:dyDescent="0.25">
      <c r="A13268" s="20" t="s">
        <v>14950</v>
      </c>
      <c r="B13268">
        <v>9</v>
      </c>
      <c r="C13268" t="s">
        <v>21823</v>
      </c>
      <c r="D13268" t="s">
        <v>88</v>
      </c>
      <c r="E13268" t="s">
        <v>76</v>
      </c>
      <c r="F13268" t="s">
        <v>40</v>
      </c>
      <c r="G13268">
        <v>1</v>
      </c>
      <c r="H13268">
        <v>6</v>
      </c>
      <c r="I13268">
        <v>2014</v>
      </c>
      <c r="J13268" t="s">
        <v>47</v>
      </c>
      <c r="K13268">
        <v>63.3</v>
      </c>
      <c r="L13268">
        <v>42.175202921469001</v>
      </c>
      <c r="M13268" s="54">
        <v>85.848345760095398</v>
      </c>
      <c r="N13268">
        <v>464</v>
      </c>
      <c r="O13268">
        <v>680</v>
      </c>
      <c r="P13268">
        <v>4.6423834544262998</v>
      </c>
    </row>
    <row r="13269" spans="1:16" x14ac:dyDescent="0.25">
      <c r="A13269" s="20" t="s">
        <v>14951</v>
      </c>
      <c r="B13269">
        <v>9</v>
      </c>
      <c r="C13269" t="s">
        <v>21823</v>
      </c>
      <c r="D13269" t="s">
        <v>88</v>
      </c>
      <c r="E13269" t="s">
        <v>76</v>
      </c>
      <c r="F13269" t="s">
        <v>40</v>
      </c>
      <c r="G13269">
        <v>2</v>
      </c>
      <c r="H13269">
        <v>6</v>
      </c>
      <c r="I13269">
        <v>2014</v>
      </c>
      <c r="J13269" t="s">
        <v>47</v>
      </c>
      <c r="K13269">
        <v>79.099999999999994</v>
      </c>
      <c r="L13269">
        <v>71.441764503419705</v>
      </c>
      <c r="M13269" s="54">
        <v>87.308659686854895</v>
      </c>
      <c r="N13269">
        <v>431</v>
      </c>
      <c r="O13269">
        <v>636</v>
      </c>
      <c r="P13269">
        <v>4.81683050859088</v>
      </c>
    </row>
    <row r="13270" spans="1:16" x14ac:dyDescent="0.25">
      <c r="A13270" s="20" t="s">
        <v>14952</v>
      </c>
      <c r="B13270">
        <v>9</v>
      </c>
      <c r="C13270" t="s">
        <v>21823</v>
      </c>
      <c r="D13270" t="s">
        <v>88</v>
      </c>
      <c r="E13270" t="s">
        <v>76</v>
      </c>
      <c r="F13270" t="s">
        <v>40</v>
      </c>
      <c r="G13270">
        <v>3</v>
      </c>
      <c r="H13270">
        <v>6</v>
      </c>
      <c r="I13270">
        <v>2014</v>
      </c>
      <c r="J13270" t="s">
        <v>47</v>
      </c>
      <c r="K13270">
        <v>79</v>
      </c>
      <c r="L13270">
        <v>71.9001986576435</v>
      </c>
      <c r="M13270" s="54">
        <v>86.614539108618899</v>
      </c>
      <c r="N13270">
        <v>448</v>
      </c>
      <c r="O13270">
        <v>578</v>
      </c>
      <c r="P13270">
        <v>4.7245559126153402</v>
      </c>
    </row>
    <row r="13271" spans="1:16" x14ac:dyDescent="0.25">
      <c r="A13271" s="20" t="s">
        <v>14953</v>
      </c>
      <c r="B13271">
        <v>9</v>
      </c>
      <c r="C13271" t="s">
        <v>21823</v>
      </c>
      <c r="D13271" t="s">
        <v>88</v>
      </c>
      <c r="E13271" t="s">
        <v>76</v>
      </c>
      <c r="F13271" t="s">
        <v>40</v>
      </c>
      <c r="G13271">
        <v>4</v>
      </c>
      <c r="H13271">
        <v>6</v>
      </c>
      <c r="I13271">
        <v>2014</v>
      </c>
      <c r="J13271" t="s">
        <v>47</v>
      </c>
      <c r="K13271">
        <v>70.599999999999994</v>
      </c>
      <c r="L13271">
        <v>51.466786462719902</v>
      </c>
      <c r="M13271" s="54">
        <v>91.725577402647303</v>
      </c>
      <c r="N13271">
        <v>235</v>
      </c>
      <c r="O13271">
        <v>373</v>
      </c>
      <c r="P13271">
        <v>6.5232807305344203</v>
      </c>
    </row>
    <row r="13272" spans="1:16" x14ac:dyDescent="0.25">
      <c r="A13272" s="20" t="s">
        <v>14954</v>
      </c>
      <c r="B13272">
        <v>9</v>
      </c>
      <c r="C13272" t="s">
        <v>21823</v>
      </c>
      <c r="D13272" t="s">
        <v>88</v>
      </c>
      <c r="E13272" t="s">
        <v>76</v>
      </c>
      <c r="F13272" t="s">
        <v>40</v>
      </c>
      <c r="G13272">
        <v>5</v>
      </c>
      <c r="H13272">
        <v>6</v>
      </c>
      <c r="I13272">
        <v>2014</v>
      </c>
      <c r="J13272" t="s">
        <v>47</v>
      </c>
      <c r="K13272">
        <v>71.7</v>
      </c>
      <c r="L13272">
        <v>63.298275142973203</v>
      </c>
      <c r="M13272" s="54">
        <v>80.661352217129206</v>
      </c>
      <c r="N13272">
        <v>552</v>
      </c>
      <c r="O13272">
        <v>787</v>
      </c>
      <c r="P13272">
        <v>4.2562826537937397</v>
      </c>
    </row>
    <row r="13273" spans="1:16" x14ac:dyDescent="0.25">
      <c r="A13273" s="20" t="s">
        <v>14955</v>
      </c>
      <c r="B13273">
        <v>9</v>
      </c>
      <c r="C13273" t="s">
        <v>21823</v>
      </c>
      <c r="D13273" t="s">
        <v>88</v>
      </c>
      <c r="E13273" t="s">
        <v>76</v>
      </c>
      <c r="F13273" t="s">
        <v>40</v>
      </c>
      <c r="G13273">
        <v>1</v>
      </c>
      <c r="H13273">
        <v>6</v>
      </c>
      <c r="I13273">
        <v>2014</v>
      </c>
      <c r="J13273" t="s">
        <v>48</v>
      </c>
      <c r="K13273">
        <v>38.200000000000003</v>
      </c>
      <c r="L13273">
        <v>18.979949728093501</v>
      </c>
      <c r="M13273" s="54">
        <v>60.341405888687397</v>
      </c>
      <c r="N13273">
        <v>118</v>
      </c>
      <c r="O13273">
        <v>205</v>
      </c>
      <c r="P13273">
        <v>9.2057461789832296</v>
      </c>
    </row>
    <row r="13274" spans="1:16" x14ac:dyDescent="0.25">
      <c r="A13274" s="20" t="s">
        <v>14956</v>
      </c>
      <c r="B13274">
        <v>9</v>
      </c>
      <c r="C13274" t="s">
        <v>21823</v>
      </c>
      <c r="D13274" t="s">
        <v>88</v>
      </c>
      <c r="E13274" t="s">
        <v>76</v>
      </c>
      <c r="F13274" t="s">
        <v>40</v>
      </c>
      <c r="G13274">
        <v>2</v>
      </c>
      <c r="H13274">
        <v>6</v>
      </c>
      <c r="I13274">
        <v>2014</v>
      </c>
      <c r="J13274" t="s">
        <v>48</v>
      </c>
      <c r="K13274" t="s">
        <v>44</v>
      </c>
      <c r="L13274" t="s">
        <v>44</v>
      </c>
      <c r="M13274" s="54" t="s">
        <v>44</v>
      </c>
      <c r="N13274">
        <v>239</v>
      </c>
      <c r="O13274">
        <v>478</v>
      </c>
      <c r="P13274">
        <v>6.46846227353151</v>
      </c>
    </row>
    <row r="13275" spans="1:16" x14ac:dyDescent="0.25">
      <c r="A13275" s="20" t="s">
        <v>14957</v>
      </c>
      <c r="B13275">
        <v>9</v>
      </c>
      <c r="C13275" t="s">
        <v>21823</v>
      </c>
      <c r="D13275" t="s">
        <v>88</v>
      </c>
      <c r="E13275" t="s">
        <v>76</v>
      </c>
      <c r="F13275" t="s">
        <v>40</v>
      </c>
      <c r="G13275">
        <v>3</v>
      </c>
      <c r="H13275">
        <v>6</v>
      </c>
      <c r="I13275">
        <v>2014</v>
      </c>
      <c r="J13275" t="s">
        <v>48</v>
      </c>
      <c r="K13275" t="s">
        <v>44</v>
      </c>
      <c r="L13275" t="s">
        <v>44</v>
      </c>
      <c r="M13275" s="54" t="s">
        <v>44</v>
      </c>
      <c r="N13275">
        <v>162</v>
      </c>
      <c r="O13275">
        <v>342</v>
      </c>
      <c r="P13275">
        <v>7.8567420131838599</v>
      </c>
    </row>
    <row r="13276" spans="1:16" x14ac:dyDescent="0.25">
      <c r="A13276" s="20" t="s">
        <v>14958</v>
      </c>
      <c r="B13276">
        <v>9</v>
      </c>
      <c r="C13276" t="s">
        <v>21823</v>
      </c>
      <c r="D13276" t="s">
        <v>88</v>
      </c>
      <c r="E13276" t="s">
        <v>76</v>
      </c>
      <c r="F13276" t="s">
        <v>40</v>
      </c>
      <c r="G13276">
        <v>4</v>
      </c>
      <c r="H13276">
        <v>6</v>
      </c>
      <c r="I13276">
        <v>2014</v>
      </c>
      <c r="J13276" t="s">
        <v>48</v>
      </c>
      <c r="K13276">
        <v>54.5</v>
      </c>
      <c r="L13276">
        <v>34.934855387071501</v>
      </c>
      <c r="M13276" s="54">
        <v>76.106373406000102</v>
      </c>
      <c r="N13276">
        <v>244</v>
      </c>
      <c r="O13276">
        <v>479</v>
      </c>
      <c r="P13276">
        <v>6.4018439966448</v>
      </c>
    </row>
    <row r="13277" spans="1:16" x14ac:dyDescent="0.25">
      <c r="A13277" s="20" t="s">
        <v>14959</v>
      </c>
      <c r="B13277">
        <v>9</v>
      </c>
      <c r="C13277" t="s">
        <v>21823</v>
      </c>
      <c r="D13277" t="s">
        <v>88</v>
      </c>
      <c r="E13277" t="s">
        <v>76</v>
      </c>
      <c r="F13277" t="s">
        <v>40</v>
      </c>
      <c r="G13277">
        <v>5</v>
      </c>
      <c r="H13277">
        <v>6</v>
      </c>
      <c r="I13277">
        <v>2014</v>
      </c>
      <c r="J13277" t="s">
        <v>48</v>
      </c>
      <c r="K13277" t="s">
        <v>44</v>
      </c>
      <c r="L13277" t="s">
        <v>44</v>
      </c>
      <c r="M13277" s="54" t="s">
        <v>44</v>
      </c>
      <c r="N13277">
        <v>260</v>
      </c>
      <c r="O13277">
        <v>554</v>
      </c>
      <c r="P13277">
        <v>6.2017367294604204</v>
      </c>
    </row>
    <row r="13278" spans="1:16" x14ac:dyDescent="0.25">
      <c r="A13278" s="20" t="s">
        <v>14960</v>
      </c>
      <c r="B13278">
        <v>9</v>
      </c>
      <c r="C13278" t="s">
        <v>21823</v>
      </c>
      <c r="D13278" t="s">
        <v>88</v>
      </c>
      <c r="E13278" t="s">
        <v>76</v>
      </c>
      <c r="F13278" t="s">
        <v>40</v>
      </c>
      <c r="G13278">
        <v>1</v>
      </c>
      <c r="H13278">
        <v>6</v>
      </c>
      <c r="I13278">
        <v>2014</v>
      </c>
      <c r="J13278" t="s">
        <v>49</v>
      </c>
      <c r="K13278">
        <v>46.8</v>
      </c>
      <c r="L13278">
        <v>37.459964706661999</v>
      </c>
      <c r="M13278" s="54">
        <v>57.099640979671001</v>
      </c>
      <c r="N13278">
        <v>216</v>
      </c>
      <c r="O13278">
        <v>336</v>
      </c>
      <c r="P13278">
        <v>6.8041381743977203</v>
      </c>
    </row>
    <row r="13279" spans="1:16" x14ac:dyDescent="0.25">
      <c r="A13279" s="20" t="s">
        <v>14961</v>
      </c>
      <c r="B13279">
        <v>9</v>
      </c>
      <c r="C13279" t="s">
        <v>21823</v>
      </c>
      <c r="D13279" t="s">
        <v>88</v>
      </c>
      <c r="E13279" t="s">
        <v>76</v>
      </c>
      <c r="F13279" t="s">
        <v>40</v>
      </c>
      <c r="G13279">
        <v>2</v>
      </c>
      <c r="H13279">
        <v>6</v>
      </c>
      <c r="I13279">
        <v>2014</v>
      </c>
      <c r="J13279" t="s">
        <v>49</v>
      </c>
      <c r="K13279" t="s">
        <v>44</v>
      </c>
      <c r="L13279" t="s">
        <v>44</v>
      </c>
      <c r="M13279" s="54" t="s">
        <v>44</v>
      </c>
      <c r="N13279">
        <v>134</v>
      </c>
      <c r="O13279">
        <v>222</v>
      </c>
      <c r="P13279">
        <v>8.6386842558135992</v>
      </c>
    </row>
    <row r="13280" spans="1:16" x14ac:dyDescent="0.25">
      <c r="A13280" s="20" t="s">
        <v>14962</v>
      </c>
      <c r="B13280">
        <v>9</v>
      </c>
      <c r="C13280" t="s">
        <v>21823</v>
      </c>
      <c r="D13280" t="s">
        <v>88</v>
      </c>
      <c r="E13280" t="s">
        <v>76</v>
      </c>
      <c r="F13280" t="s">
        <v>40</v>
      </c>
      <c r="G13280">
        <v>3</v>
      </c>
      <c r="H13280">
        <v>6</v>
      </c>
      <c r="I13280">
        <v>2014</v>
      </c>
      <c r="J13280" t="s">
        <v>49</v>
      </c>
      <c r="K13280" t="s">
        <v>44</v>
      </c>
      <c r="L13280" t="s">
        <v>44</v>
      </c>
      <c r="M13280" s="54" t="s">
        <v>44</v>
      </c>
      <c r="N13280">
        <v>162</v>
      </c>
      <c r="O13280">
        <v>281</v>
      </c>
      <c r="P13280">
        <v>7.8567420131838599</v>
      </c>
    </row>
    <row r="13281" spans="1:16" x14ac:dyDescent="0.25">
      <c r="A13281" s="20" t="s">
        <v>14963</v>
      </c>
      <c r="B13281">
        <v>9</v>
      </c>
      <c r="C13281" t="s">
        <v>21823</v>
      </c>
      <c r="D13281" t="s">
        <v>88</v>
      </c>
      <c r="E13281" t="s">
        <v>76</v>
      </c>
      <c r="F13281" t="s">
        <v>40</v>
      </c>
      <c r="G13281">
        <v>4</v>
      </c>
      <c r="H13281">
        <v>6</v>
      </c>
      <c r="I13281">
        <v>2014</v>
      </c>
      <c r="J13281" t="s">
        <v>49</v>
      </c>
      <c r="K13281">
        <v>29.5</v>
      </c>
      <c r="L13281">
        <v>14.6319627517107</v>
      </c>
      <c r="M13281" s="54">
        <v>45.939378033023502</v>
      </c>
      <c r="N13281">
        <v>244</v>
      </c>
      <c r="O13281">
        <v>452</v>
      </c>
      <c r="P13281">
        <v>6.4018439966448</v>
      </c>
    </row>
    <row r="13282" spans="1:16" x14ac:dyDescent="0.25">
      <c r="A13282" s="20" t="s">
        <v>14964</v>
      </c>
      <c r="B13282">
        <v>9</v>
      </c>
      <c r="C13282" t="s">
        <v>21823</v>
      </c>
      <c r="D13282" t="s">
        <v>88</v>
      </c>
      <c r="E13282" t="s">
        <v>76</v>
      </c>
      <c r="F13282" t="s">
        <v>40</v>
      </c>
      <c r="G13282">
        <v>5</v>
      </c>
      <c r="H13282">
        <v>6</v>
      </c>
      <c r="I13282">
        <v>2014</v>
      </c>
      <c r="J13282" t="s">
        <v>49</v>
      </c>
      <c r="K13282" t="s">
        <v>44</v>
      </c>
      <c r="L13282" t="s">
        <v>44</v>
      </c>
      <c r="M13282" s="54" t="s">
        <v>44</v>
      </c>
      <c r="N13282">
        <v>115</v>
      </c>
      <c r="O13282">
        <v>211</v>
      </c>
      <c r="P13282">
        <v>9.3250480824031392</v>
      </c>
    </row>
    <row r="13283" spans="1:16" x14ac:dyDescent="0.25">
      <c r="A13283" s="20" t="s">
        <v>14965</v>
      </c>
      <c r="B13283">
        <v>9</v>
      </c>
      <c r="C13283" t="s">
        <v>21823</v>
      </c>
      <c r="D13283" t="s">
        <v>88</v>
      </c>
      <c r="E13283" t="s">
        <v>76</v>
      </c>
      <c r="F13283" t="s">
        <v>40</v>
      </c>
      <c r="G13283">
        <v>1</v>
      </c>
      <c r="H13283">
        <v>6</v>
      </c>
      <c r="I13283">
        <v>2014</v>
      </c>
      <c r="J13283" t="s">
        <v>50</v>
      </c>
      <c r="K13283" t="s">
        <v>44</v>
      </c>
      <c r="L13283" t="s">
        <v>44</v>
      </c>
      <c r="M13283" s="54" t="s">
        <v>44</v>
      </c>
      <c r="N13283">
        <v>35</v>
      </c>
      <c r="O13283">
        <v>71</v>
      </c>
      <c r="P13283">
        <v>16.903085094570301</v>
      </c>
    </row>
    <row r="13284" spans="1:16" x14ac:dyDescent="0.25">
      <c r="A13284" s="20" t="s">
        <v>14966</v>
      </c>
      <c r="B13284">
        <v>9</v>
      </c>
      <c r="C13284" t="s">
        <v>21823</v>
      </c>
      <c r="D13284" t="s">
        <v>88</v>
      </c>
      <c r="E13284" t="s">
        <v>76</v>
      </c>
      <c r="F13284" t="s">
        <v>40</v>
      </c>
      <c r="G13284">
        <v>2</v>
      </c>
      <c r="H13284">
        <v>6</v>
      </c>
      <c r="I13284">
        <v>2014</v>
      </c>
      <c r="J13284" t="s">
        <v>50</v>
      </c>
      <c r="K13284">
        <v>82.6</v>
      </c>
      <c r="L13284">
        <v>76.588225284990997</v>
      </c>
      <c r="M13284" s="54">
        <v>89.749369954240194</v>
      </c>
      <c r="N13284">
        <v>80</v>
      </c>
      <c r="O13284">
        <v>159</v>
      </c>
      <c r="P13284">
        <v>11.180339887498899</v>
      </c>
    </row>
    <row r="13285" spans="1:16" x14ac:dyDescent="0.25">
      <c r="A13285" s="20" t="s">
        <v>14967</v>
      </c>
      <c r="B13285">
        <v>9</v>
      </c>
      <c r="C13285" t="s">
        <v>21823</v>
      </c>
      <c r="D13285" t="s">
        <v>88</v>
      </c>
      <c r="E13285" t="s">
        <v>76</v>
      </c>
      <c r="F13285" t="s">
        <v>40</v>
      </c>
      <c r="G13285">
        <v>3</v>
      </c>
      <c r="H13285">
        <v>6</v>
      </c>
      <c r="I13285">
        <v>2014</v>
      </c>
      <c r="J13285" t="s">
        <v>50</v>
      </c>
      <c r="K13285" t="s">
        <v>44</v>
      </c>
      <c r="L13285" t="s">
        <v>44</v>
      </c>
      <c r="M13285" s="54" t="s">
        <v>44</v>
      </c>
      <c r="N13285">
        <v>67</v>
      </c>
      <c r="O13285">
        <v>124</v>
      </c>
      <c r="P13285">
        <v>12.2169444356305</v>
      </c>
    </row>
    <row r="13286" spans="1:16" x14ac:dyDescent="0.25">
      <c r="A13286" s="20" t="s">
        <v>14968</v>
      </c>
      <c r="B13286">
        <v>9</v>
      </c>
      <c r="C13286" t="s">
        <v>21823</v>
      </c>
      <c r="D13286" t="s">
        <v>88</v>
      </c>
      <c r="E13286" t="s">
        <v>76</v>
      </c>
      <c r="F13286" t="s">
        <v>40</v>
      </c>
      <c r="G13286">
        <v>4</v>
      </c>
      <c r="H13286">
        <v>6</v>
      </c>
      <c r="I13286">
        <v>2014</v>
      </c>
      <c r="J13286" t="s">
        <v>50</v>
      </c>
      <c r="K13286" t="s">
        <v>44</v>
      </c>
      <c r="L13286" t="s">
        <v>44</v>
      </c>
      <c r="M13286" s="54" t="s">
        <v>44</v>
      </c>
      <c r="N13286">
        <v>102</v>
      </c>
      <c r="O13286">
        <v>192</v>
      </c>
      <c r="P13286">
        <v>9.9014754297667409</v>
      </c>
    </row>
    <row r="13287" spans="1:16" x14ac:dyDescent="0.25">
      <c r="A13287" s="20" t="s">
        <v>14969</v>
      </c>
      <c r="B13287">
        <v>9</v>
      </c>
      <c r="C13287" t="s">
        <v>21823</v>
      </c>
      <c r="D13287" t="s">
        <v>88</v>
      </c>
      <c r="E13287" t="s">
        <v>76</v>
      </c>
      <c r="F13287" t="s">
        <v>40</v>
      </c>
      <c r="G13287">
        <v>5</v>
      </c>
      <c r="H13287">
        <v>6</v>
      </c>
      <c r="I13287">
        <v>2014</v>
      </c>
      <c r="J13287" t="s">
        <v>50</v>
      </c>
      <c r="K13287">
        <v>41.7</v>
      </c>
      <c r="L13287">
        <v>29.284062815181699</v>
      </c>
      <c r="M13287" s="54">
        <v>55.573259422601197</v>
      </c>
      <c r="N13287">
        <v>173</v>
      </c>
      <c r="O13287">
        <v>329</v>
      </c>
      <c r="P13287">
        <v>7.6028592126970604</v>
      </c>
    </row>
    <row r="13288" spans="1:16" x14ac:dyDescent="0.25">
      <c r="A13288" s="20" t="s">
        <v>14970</v>
      </c>
      <c r="B13288">
        <v>9</v>
      </c>
      <c r="C13288" t="s">
        <v>21823</v>
      </c>
      <c r="D13288" t="s">
        <v>88</v>
      </c>
      <c r="E13288" t="s">
        <v>76</v>
      </c>
      <c r="F13288" t="s">
        <v>40</v>
      </c>
      <c r="G13288">
        <v>1</v>
      </c>
      <c r="H13288">
        <v>6</v>
      </c>
      <c r="I13288">
        <v>2014</v>
      </c>
      <c r="J13288" t="s">
        <v>51</v>
      </c>
      <c r="K13288" t="s">
        <v>44</v>
      </c>
      <c r="L13288" t="s">
        <v>44</v>
      </c>
      <c r="M13288" s="54" t="s">
        <v>44</v>
      </c>
      <c r="N13288">
        <v>73</v>
      </c>
      <c r="O13288">
        <v>118</v>
      </c>
      <c r="P13288">
        <v>11.7041147196131</v>
      </c>
    </row>
    <row r="13289" spans="1:16" x14ac:dyDescent="0.25">
      <c r="A13289" s="20" t="s">
        <v>14971</v>
      </c>
      <c r="B13289">
        <v>9</v>
      </c>
      <c r="C13289" t="s">
        <v>21823</v>
      </c>
      <c r="D13289" t="s">
        <v>88</v>
      </c>
      <c r="E13289" t="s">
        <v>76</v>
      </c>
      <c r="F13289" t="s">
        <v>40</v>
      </c>
      <c r="G13289">
        <v>2</v>
      </c>
      <c r="H13289">
        <v>6</v>
      </c>
      <c r="I13289">
        <v>2014</v>
      </c>
      <c r="J13289" t="s">
        <v>51</v>
      </c>
      <c r="K13289">
        <v>66.3</v>
      </c>
      <c r="L13289">
        <v>54.034548932059103</v>
      </c>
      <c r="M13289" s="54">
        <v>80.178842686140996</v>
      </c>
      <c r="N13289">
        <v>148</v>
      </c>
      <c r="O13289">
        <v>257</v>
      </c>
      <c r="P13289">
        <v>8.2199493652678708</v>
      </c>
    </row>
    <row r="13290" spans="1:16" x14ac:dyDescent="0.25">
      <c r="A13290" s="20" t="s">
        <v>14972</v>
      </c>
      <c r="B13290">
        <v>9</v>
      </c>
      <c r="C13290" t="s">
        <v>21823</v>
      </c>
      <c r="D13290" t="s">
        <v>88</v>
      </c>
      <c r="E13290" t="s">
        <v>76</v>
      </c>
      <c r="F13290" t="s">
        <v>40</v>
      </c>
      <c r="G13290">
        <v>3</v>
      </c>
      <c r="H13290">
        <v>6</v>
      </c>
      <c r="I13290">
        <v>2014</v>
      </c>
      <c r="J13290" t="s">
        <v>51</v>
      </c>
      <c r="K13290">
        <v>41.4</v>
      </c>
      <c r="L13290">
        <v>20.8793802114578</v>
      </c>
      <c r="M13290" s="54">
        <v>64.274771342514299</v>
      </c>
      <c r="N13290">
        <v>182</v>
      </c>
      <c r="O13290">
        <v>330</v>
      </c>
      <c r="P13290">
        <v>7.4124931666110099</v>
      </c>
    </row>
    <row r="13291" spans="1:16" x14ac:dyDescent="0.25">
      <c r="A13291" s="20" t="s">
        <v>14973</v>
      </c>
      <c r="B13291">
        <v>9</v>
      </c>
      <c r="C13291" t="s">
        <v>21823</v>
      </c>
      <c r="D13291" t="s">
        <v>88</v>
      </c>
      <c r="E13291" t="s">
        <v>76</v>
      </c>
      <c r="F13291" t="s">
        <v>40</v>
      </c>
      <c r="G13291">
        <v>4</v>
      </c>
      <c r="H13291">
        <v>6</v>
      </c>
      <c r="I13291">
        <v>2014</v>
      </c>
      <c r="J13291" t="s">
        <v>51</v>
      </c>
      <c r="K13291">
        <v>62.7</v>
      </c>
      <c r="L13291">
        <v>51.5567642629753</v>
      </c>
      <c r="M13291" s="54">
        <v>74.951110760260306</v>
      </c>
      <c r="N13291">
        <v>211</v>
      </c>
      <c r="O13291">
        <v>416</v>
      </c>
      <c r="P13291">
        <v>6.8842839082151404</v>
      </c>
    </row>
    <row r="13292" spans="1:16" x14ac:dyDescent="0.25">
      <c r="A13292" s="20" t="s">
        <v>14974</v>
      </c>
      <c r="B13292">
        <v>9</v>
      </c>
      <c r="C13292" t="s">
        <v>21823</v>
      </c>
      <c r="D13292" t="s">
        <v>88</v>
      </c>
      <c r="E13292" t="s">
        <v>76</v>
      </c>
      <c r="F13292" t="s">
        <v>40</v>
      </c>
      <c r="G13292">
        <v>5</v>
      </c>
      <c r="H13292">
        <v>6</v>
      </c>
      <c r="I13292">
        <v>2014</v>
      </c>
      <c r="J13292" t="s">
        <v>51</v>
      </c>
      <c r="K13292">
        <v>68</v>
      </c>
      <c r="L13292">
        <v>54.093772757284498</v>
      </c>
      <c r="M13292" s="54">
        <v>82.978862480512504</v>
      </c>
      <c r="N13292">
        <v>455</v>
      </c>
      <c r="O13292">
        <v>893</v>
      </c>
      <c r="P13292">
        <v>4.6880723093849497</v>
      </c>
    </row>
    <row r="13293" spans="1:16" x14ac:dyDescent="0.25">
      <c r="A13293" s="20" t="s">
        <v>19731</v>
      </c>
      <c r="B13293">
        <v>9</v>
      </c>
      <c r="C13293" t="s">
        <v>21823</v>
      </c>
      <c r="D13293" t="s">
        <v>90</v>
      </c>
      <c r="E13293" t="s">
        <v>82</v>
      </c>
      <c r="F13293" t="s">
        <v>38</v>
      </c>
      <c r="G13293">
        <v>2</v>
      </c>
      <c r="H13293">
        <v>3</v>
      </c>
      <c r="I13293">
        <v>2014</v>
      </c>
      <c r="J13293" t="s">
        <v>52</v>
      </c>
      <c r="K13293" t="s">
        <v>44</v>
      </c>
      <c r="L13293" t="s">
        <v>44</v>
      </c>
      <c r="M13293" s="54" t="s">
        <v>44</v>
      </c>
      <c r="N13293">
        <v>22</v>
      </c>
      <c r="O13293" t="s">
        <v>44</v>
      </c>
      <c r="P13293">
        <v>21.320071635561</v>
      </c>
    </row>
    <row r="13294" spans="1:16" x14ac:dyDescent="0.25">
      <c r="A13294" s="20" t="s">
        <v>19732</v>
      </c>
      <c r="B13294">
        <v>9</v>
      </c>
      <c r="C13294" t="s">
        <v>21823</v>
      </c>
      <c r="D13294" t="s">
        <v>90</v>
      </c>
      <c r="E13294" t="s">
        <v>82</v>
      </c>
      <c r="F13294" t="s">
        <v>38</v>
      </c>
      <c r="G13294">
        <v>3</v>
      </c>
      <c r="H13294">
        <v>3</v>
      </c>
      <c r="I13294">
        <v>2014</v>
      </c>
      <c r="J13294" t="s">
        <v>52</v>
      </c>
      <c r="K13294" t="s">
        <v>44</v>
      </c>
      <c r="L13294" t="s">
        <v>44</v>
      </c>
      <c r="M13294" s="54" t="s">
        <v>44</v>
      </c>
      <c r="N13294">
        <v>14</v>
      </c>
      <c r="O13294" t="s">
        <v>44</v>
      </c>
      <c r="P13294">
        <v>26.726124191242398</v>
      </c>
    </row>
    <row r="13295" spans="1:16" x14ac:dyDescent="0.25">
      <c r="A13295" s="20" t="s">
        <v>19733</v>
      </c>
      <c r="B13295">
        <v>9</v>
      </c>
      <c r="C13295" t="s">
        <v>21823</v>
      </c>
      <c r="D13295" t="s">
        <v>90</v>
      </c>
      <c r="E13295" t="s">
        <v>82</v>
      </c>
      <c r="F13295" t="s">
        <v>38</v>
      </c>
      <c r="G13295">
        <v>4</v>
      </c>
      <c r="H13295">
        <v>3</v>
      </c>
      <c r="I13295">
        <v>2014</v>
      </c>
      <c r="J13295" t="s">
        <v>52</v>
      </c>
      <c r="K13295" t="s">
        <v>44</v>
      </c>
      <c r="L13295" t="s">
        <v>44</v>
      </c>
      <c r="M13295" s="54" t="s">
        <v>44</v>
      </c>
      <c r="N13295">
        <v>38</v>
      </c>
      <c r="O13295" t="s">
        <v>44</v>
      </c>
      <c r="P13295">
        <v>16.222142113076298</v>
      </c>
    </row>
    <row r="13296" spans="1:16" x14ac:dyDescent="0.25">
      <c r="A13296" s="20" t="s">
        <v>19734</v>
      </c>
      <c r="B13296">
        <v>9</v>
      </c>
      <c r="C13296" t="s">
        <v>21823</v>
      </c>
      <c r="D13296" t="s">
        <v>90</v>
      </c>
      <c r="E13296" t="s">
        <v>82</v>
      </c>
      <c r="F13296" t="s">
        <v>38</v>
      </c>
      <c r="G13296">
        <v>5</v>
      </c>
      <c r="H13296">
        <v>3</v>
      </c>
      <c r="I13296">
        <v>2014</v>
      </c>
      <c r="J13296" t="s">
        <v>52</v>
      </c>
      <c r="K13296" t="s">
        <v>44</v>
      </c>
      <c r="L13296" t="s">
        <v>44</v>
      </c>
      <c r="M13296" s="54" t="s">
        <v>44</v>
      </c>
      <c r="N13296">
        <v>10</v>
      </c>
      <c r="O13296" t="s">
        <v>44</v>
      </c>
      <c r="P13296">
        <v>31.6227766016838</v>
      </c>
    </row>
    <row r="13297" spans="1:16" x14ac:dyDescent="0.25">
      <c r="A13297" s="20" t="s">
        <v>19735</v>
      </c>
      <c r="B13297">
        <v>9</v>
      </c>
      <c r="C13297" t="s">
        <v>21823</v>
      </c>
      <c r="D13297" t="s">
        <v>90</v>
      </c>
      <c r="E13297" t="s">
        <v>82</v>
      </c>
      <c r="F13297" t="s">
        <v>38</v>
      </c>
      <c r="G13297">
        <v>2</v>
      </c>
      <c r="H13297">
        <v>3</v>
      </c>
      <c r="I13297">
        <v>2014</v>
      </c>
      <c r="J13297" t="s">
        <v>53</v>
      </c>
      <c r="K13297" t="s">
        <v>44</v>
      </c>
      <c r="L13297" t="s">
        <v>44</v>
      </c>
      <c r="M13297" s="54" t="s">
        <v>44</v>
      </c>
      <c r="N13297">
        <v>42</v>
      </c>
      <c r="O13297" t="s">
        <v>44</v>
      </c>
      <c r="P13297">
        <v>15.430334996209201</v>
      </c>
    </row>
    <row r="13298" spans="1:16" x14ac:dyDescent="0.25">
      <c r="A13298" s="20" t="s">
        <v>19736</v>
      </c>
      <c r="B13298">
        <v>9</v>
      </c>
      <c r="C13298" t="s">
        <v>21823</v>
      </c>
      <c r="D13298" t="s">
        <v>90</v>
      </c>
      <c r="E13298" t="s">
        <v>82</v>
      </c>
      <c r="F13298" t="s">
        <v>38</v>
      </c>
      <c r="G13298">
        <v>3</v>
      </c>
      <c r="H13298">
        <v>3</v>
      </c>
      <c r="I13298">
        <v>2014</v>
      </c>
      <c r="J13298" t="s">
        <v>53</v>
      </c>
      <c r="K13298" t="s">
        <v>44</v>
      </c>
      <c r="L13298" t="s">
        <v>44</v>
      </c>
      <c r="M13298" s="54" t="s">
        <v>44</v>
      </c>
      <c r="N13298">
        <v>78</v>
      </c>
      <c r="O13298" t="s">
        <v>44</v>
      </c>
      <c r="P13298">
        <v>11.322770341446001</v>
      </c>
    </row>
    <row r="13299" spans="1:16" x14ac:dyDescent="0.25">
      <c r="A13299" s="20" t="s">
        <v>19737</v>
      </c>
      <c r="B13299">
        <v>9</v>
      </c>
      <c r="C13299" t="s">
        <v>21823</v>
      </c>
      <c r="D13299" t="s">
        <v>90</v>
      </c>
      <c r="E13299" t="s">
        <v>82</v>
      </c>
      <c r="F13299" t="s">
        <v>38</v>
      </c>
      <c r="G13299">
        <v>4</v>
      </c>
      <c r="H13299">
        <v>3</v>
      </c>
      <c r="I13299">
        <v>2014</v>
      </c>
      <c r="J13299" t="s">
        <v>53</v>
      </c>
      <c r="K13299" t="s">
        <v>44</v>
      </c>
      <c r="L13299" t="s">
        <v>44</v>
      </c>
      <c r="M13299" s="54" t="s">
        <v>44</v>
      </c>
      <c r="N13299">
        <v>199</v>
      </c>
      <c r="O13299" t="s">
        <v>44</v>
      </c>
      <c r="P13299">
        <v>7.0888120500833596</v>
      </c>
    </row>
    <row r="13300" spans="1:16" x14ac:dyDescent="0.25">
      <c r="A13300" s="20" t="s">
        <v>19738</v>
      </c>
      <c r="B13300">
        <v>9</v>
      </c>
      <c r="C13300" t="s">
        <v>21823</v>
      </c>
      <c r="D13300" t="s">
        <v>90</v>
      </c>
      <c r="E13300" t="s">
        <v>82</v>
      </c>
      <c r="F13300" t="s">
        <v>38</v>
      </c>
      <c r="G13300">
        <v>5</v>
      </c>
      <c r="H13300">
        <v>3</v>
      </c>
      <c r="I13300">
        <v>2014</v>
      </c>
      <c r="J13300" t="s">
        <v>53</v>
      </c>
      <c r="K13300" t="s">
        <v>44</v>
      </c>
      <c r="L13300" t="s">
        <v>44</v>
      </c>
      <c r="M13300" s="54" t="s">
        <v>44</v>
      </c>
      <c r="N13300">
        <v>741</v>
      </c>
      <c r="O13300" t="s">
        <v>44</v>
      </c>
      <c r="P13300">
        <v>3.6735917918532199</v>
      </c>
    </row>
    <row r="13301" spans="1:16" x14ac:dyDescent="0.25">
      <c r="A13301" s="20" t="s">
        <v>19739</v>
      </c>
      <c r="B13301">
        <v>9</v>
      </c>
      <c r="C13301" t="s">
        <v>21823</v>
      </c>
      <c r="D13301" t="s">
        <v>90</v>
      </c>
      <c r="E13301" t="s">
        <v>82</v>
      </c>
      <c r="F13301" t="s">
        <v>38</v>
      </c>
      <c r="G13301">
        <v>2</v>
      </c>
      <c r="H13301">
        <v>3</v>
      </c>
      <c r="I13301">
        <v>2014</v>
      </c>
      <c r="J13301" t="s">
        <v>34</v>
      </c>
      <c r="K13301" t="s">
        <v>44</v>
      </c>
      <c r="L13301" t="s">
        <v>44</v>
      </c>
      <c r="M13301" s="54" t="s">
        <v>44</v>
      </c>
      <c r="N13301">
        <v>54</v>
      </c>
      <c r="O13301" t="s">
        <v>44</v>
      </c>
      <c r="P13301">
        <v>13.6082763487954</v>
      </c>
    </row>
    <row r="13302" spans="1:16" x14ac:dyDescent="0.25">
      <c r="A13302" s="20" t="s">
        <v>19740</v>
      </c>
      <c r="B13302">
        <v>9</v>
      </c>
      <c r="C13302" t="s">
        <v>21823</v>
      </c>
      <c r="D13302" t="s">
        <v>90</v>
      </c>
      <c r="E13302" t="s">
        <v>82</v>
      </c>
      <c r="F13302" t="s">
        <v>38</v>
      </c>
      <c r="G13302">
        <v>2</v>
      </c>
      <c r="H13302">
        <v>3</v>
      </c>
      <c r="I13302">
        <v>2014</v>
      </c>
      <c r="J13302" t="s">
        <v>54</v>
      </c>
      <c r="K13302" t="s">
        <v>44</v>
      </c>
      <c r="L13302" t="s">
        <v>44</v>
      </c>
      <c r="M13302" s="54" t="s">
        <v>44</v>
      </c>
      <c r="N13302">
        <v>5</v>
      </c>
      <c r="O13302" t="s">
        <v>44</v>
      </c>
      <c r="P13302">
        <v>44.721359549995803</v>
      </c>
    </row>
    <row r="13303" spans="1:16" x14ac:dyDescent="0.25">
      <c r="A13303" s="20" t="s">
        <v>19741</v>
      </c>
      <c r="B13303">
        <v>9</v>
      </c>
      <c r="C13303" t="s">
        <v>21823</v>
      </c>
      <c r="D13303" t="s">
        <v>90</v>
      </c>
      <c r="E13303" t="s">
        <v>82</v>
      </c>
      <c r="F13303" t="s">
        <v>38</v>
      </c>
      <c r="G13303">
        <v>3</v>
      </c>
      <c r="H13303">
        <v>3</v>
      </c>
      <c r="I13303">
        <v>2014</v>
      </c>
      <c r="J13303" t="s">
        <v>54</v>
      </c>
      <c r="K13303" t="s">
        <v>44</v>
      </c>
      <c r="L13303" t="s">
        <v>44</v>
      </c>
      <c r="M13303" s="54" t="s">
        <v>44</v>
      </c>
      <c r="N13303">
        <v>1</v>
      </c>
      <c r="O13303" t="s">
        <v>44</v>
      </c>
      <c r="P13303">
        <v>100</v>
      </c>
    </row>
    <row r="13304" spans="1:16" x14ac:dyDescent="0.25">
      <c r="A13304" s="20" t="s">
        <v>19742</v>
      </c>
      <c r="B13304">
        <v>9</v>
      </c>
      <c r="C13304" t="s">
        <v>21823</v>
      </c>
      <c r="D13304" t="s">
        <v>90</v>
      </c>
      <c r="E13304" t="s">
        <v>82</v>
      </c>
      <c r="F13304" t="s">
        <v>38</v>
      </c>
      <c r="G13304">
        <v>4</v>
      </c>
      <c r="H13304">
        <v>3</v>
      </c>
      <c r="I13304">
        <v>2014</v>
      </c>
      <c r="J13304" t="s">
        <v>54</v>
      </c>
      <c r="K13304" t="s">
        <v>44</v>
      </c>
      <c r="L13304" t="s">
        <v>44</v>
      </c>
      <c r="M13304" s="54" t="s">
        <v>44</v>
      </c>
      <c r="N13304">
        <v>8</v>
      </c>
      <c r="O13304" t="s">
        <v>44</v>
      </c>
      <c r="P13304">
        <v>35.355339059327399</v>
      </c>
    </row>
    <row r="13305" spans="1:16" x14ac:dyDescent="0.25">
      <c r="A13305" s="20" t="s">
        <v>19743</v>
      </c>
      <c r="B13305">
        <v>9</v>
      </c>
      <c r="C13305" t="s">
        <v>21823</v>
      </c>
      <c r="D13305" t="s">
        <v>90</v>
      </c>
      <c r="E13305" t="s">
        <v>82</v>
      </c>
      <c r="F13305" t="s">
        <v>38</v>
      </c>
      <c r="G13305">
        <v>5</v>
      </c>
      <c r="H13305">
        <v>3</v>
      </c>
      <c r="I13305">
        <v>2014</v>
      </c>
      <c r="J13305" t="s">
        <v>54</v>
      </c>
      <c r="K13305" t="s">
        <v>44</v>
      </c>
      <c r="L13305" t="s">
        <v>44</v>
      </c>
      <c r="M13305" s="54" t="s">
        <v>44</v>
      </c>
      <c r="N13305">
        <v>4</v>
      </c>
      <c r="O13305" t="s">
        <v>44</v>
      </c>
      <c r="P13305">
        <v>50</v>
      </c>
    </row>
    <row r="13306" spans="1:16" x14ac:dyDescent="0.25">
      <c r="A13306" s="20" t="s">
        <v>19744</v>
      </c>
      <c r="B13306">
        <v>9</v>
      </c>
      <c r="C13306" t="s">
        <v>21823</v>
      </c>
      <c r="D13306" t="s">
        <v>90</v>
      </c>
      <c r="E13306" t="s">
        <v>82</v>
      </c>
      <c r="F13306" t="s">
        <v>38</v>
      </c>
      <c r="G13306">
        <v>3</v>
      </c>
      <c r="H13306">
        <v>3</v>
      </c>
      <c r="I13306">
        <v>2014</v>
      </c>
      <c r="J13306" t="s">
        <v>34</v>
      </c>
      <c r="K13306">
        <v>-7.3530019036973897</v>
      </c>
      <c r="L13306">
        <v>-22.716999999999999</v>
      </c>
      <c r="M13306" s="54">
        <v>8.0109999999999992</v>
      </c>
      <c r="N13306">
        <v>88</v>
      </c>
      <c r="O13306" t="s">
        <v>44</v>
      </c>
      <c r="P13306">
        <v>10.6600358177805</v>
      </c>
    </row>
    <row r="13307" spans="1:16" x14ac:dyDescent="0.25">
      <c r="A13307" s="20" t="s">
        <v>19745</v>
      </c>
      <c r="B13307">
        <v>9</v>
      </c>
      <c r="C13307" t="s">
        <v>21823</v>
      </c>
      <c r="D13307" t="s">
        <v>90</v>
      </c>
      <c r="E13307" t="s">
        <v>82</v>
      </c>
      <c r="F13307" t="s">
        <v>38</v>
      </c>
      <c r="G13307">
        <v>2</v>
      </c>
      <c r="H13307">
        <v>3</v>
      </c>
      <c r="I13307">
        <v>2014</v>
      </c>
      <c r="J13307" t="s">
        <v>55</v>
      </c>
      <c r="K13307" t="s">
        <v>44</v>
      </c>
      <c r="L13307" t="s">
        <v>44</v>
      </c>
      <c r="M13307" s="54" t="s">
        <v>44</v>
      </c>
      <c r="N13307">
        <v>26</v>
      </c>
      <c r="O13307" t="s">
        <v>44</v>
      </c>
      <c r="P13307">
        <v>19.611613513818401</v>
      </c>
    </row>
    <row r="13308" spans="1:16" x14ac:dyDescent="0.25">
      <c r="A13308" s="20" t="s">
        <v>19746</v>
      </c>
      <c r="B13308">
        <v>9</v>
      </c>
      <c r="C13308" t="s">
        <v>21823</v>
      </c>
      <c r="D13308" t="s">
        <v>90</v>
      </c>
      <c r="E13308" t="s">
        <v>82</v>
      </c>
      <c r="F13308" t="s">
        <v>38</v>
      </c>
      <c r="G13308">
        <v>3</v>
      </c>
      <c r="H13308">
        <v>3</v>
      </c>
      <c r="I13308">
        <v>2014</v>
      </c>
      <c r="J13308" t="s">
        <v>55</v>
      </c>
      <c r="K13308" t="s">
        <v>44</v>
      </c>
      <c r="L13308" t="s">
        <v>44</v>
      </c>
      <c r="M13308" s="54" t="s">
        <v>44</v>
      </c>
      <c r="N13308">
        <v>49</v>
      </c>
      <c r="O13308" t="s">
        <v>44</v>
      </c>
      <c r="P13308">
        <v>14.285714285714301</v>
      </c>
    </row>
    <row r="13309" spans="1:16" x14ac:dyDescent="0.25">
      <c r="A13309" s="20" t="s">
        <v>19747</v>
      </c>
      <c r="B13309">
        <v>9</v>
      </c>
      <c r="C13309" t="s">
        <v>21823</v>
      </c>
      <c r="D13309" t="s">
        <v>90</v>
      </c>
      <c r="E13309" t="s">
        <v>82</v>
      </c>
      <c r="F13309" t="s">
        <v>38</v>
      </c>
      <c r="G13309">
        <v>4</v>
      </c>
      <c r="H13309">
        <v>3</v>
      </c>
      <c r="I13309">
        <v>2014</v>
      </c>
      <c r="J13309" t="s">
        <v>55</v>
      </c>
      <c r="K13309" t="s">
        <v>44</v>
      </c>
      <c r="L13309" t="s">
        <v>44</v>
      </c>
      <c r="M13309" s="54" t="s">
        <v>44</v>
      </c>
      <c r="N13309">
        <v>57</v>
      </c>
      <c r="O13309" t="s">
        <v>44</v>
      </c>
      <c r="P13309">
        <v>13.245323570650401</v>
      </c>
    </row>
    <row r="13310" spans="1:16" x14ac:dyDescent="0.25">
      <c r="A13310" s="20" t="s">
        <v>19748</v>
      </c>
      <c r="B13310">
        <v>9</v>
      </c>
      <c r="C13310" t="s">
        <v>21823</v>
      </c>
      <c r="D13310" t="s">
        <v>90</v>
      </c>
      <c r="E13310" t="s">
        <v>82</v>
      </c>
      <c r="F13310" t="s">
        <v>38</v>
      </c>
      <c r="G13310">
        <v>5</v>
      </c>
      <c r="H13310">
        <v>3</v>
      </c>
      <c r="I13310">
        <v>2014</v>
      </c>
      <c r="J13310" t="s">
        <v>55</v>
      </c>
      <c r="K13310" t="s">
        <v>44</v>
      </c>
      <c r="L13310" t="s">
        <v>44</v>
      </c>
      <c r="M13310" s="54" t="s">
        <v>44</v>
      </c>
      <c r="N13310">
        <v>38</v>
      </c>
      <c r="O13310" t="s">
        <v>44</v>
      </c>
      <c r="P13310">
        <v>16.222142113076298</v>
      </c>
    </row>
    <row r="13311" spans="1:16" x14ac:dyDescent="0.25">
      <c r="A13311" s="20" t="s">
        <v>19749</v>
      </c>
      <c r="B13311">
        <v>9</v>
      </c>
      <c r="C13311" t="s">
        <v>21823</v>
      </c>
      <c r="D13311" t="s">
        <v>90</v>
      </c>
      <c r="E13311" t="s">
        <v>82</v>
      </c>
      <c r="F13311" t="s">
        <v>38</v>
      </c>
      <c r="G13311">
        <v>4</v>
      </c>
      <c r="H13311">
        <v>3</v>
      </c>
      <c r="I13311">
        <v>2014</v>
      </c>
      <c r="J13311" t="s">
        <v>34</v>
      </c>
      <c r="K13311" t="s">
        <v>44</v>
      </c>
      <c r="L13311" t="s">
        <v>44</v>
      </c>
      <c r="M13311" s="54" t="s">
        <v>44</v>
      </c>
      <c r="N13311">
        <v>49</v>
      </c>
      <c r="O13311" t="s">
        <v>44</v>
      </c>
      <c r="P13311">
        <v>14.285714285714301</v>
      </c>
    </row>
    <row r="13312" spans="1:16" x14ac:dyDescent="0.25">
      <c r="A13312" s="20" t="s">
        <v>19750</v>
      </c>
      <c r="B13312">
        <v>9</v>
      </c>
      <c r="C13312" t="s">
        <v>21823</v>
      </c>
      <c r="D13312" t="s">
        <v>90</v>
      </c>
      <c r="E13312" t="s">
        <v>82</v>
      </c>
      <c r="F13312" t="s">
        <v>38</v>
      </c>
      <c r="G13312">
        <v>2</v>
      </c>
      <c r="H13312">
        <v>3</v>
      </c>
      <c r="I13312">
        <v>2014</v>
      </c>
      <c r="J13312" t="s">
        <v>56</v>
      </c>
      <c r="K13312" t="s">
        <v>44</v>
      </c>
      <c r="L13312" t="s">
        <v>44</v>
      </c>
      <c r="M13312" s="54" t="s">
        <v>44</v>
      </c>
      <c r="N13312">
        <v>13</v>
      </c>
      <c r="O13312" t="s">
        <v>44</v>
      </c>
      <c r="P13312">
        <v>27.735009811261499</v>
      </c>
    </row>
    <row r="13313" spans="1:16" x14ac:dyDescent="0.25">
      <c r="A13313" s="20" t="s">
        <v>19751</v>
      </c>
      <c r="B13313">
        <v>9</v>
      </c>
      <c r="C13313" t="s">
        <v>21823</v>
      </c>
      <c r="D13313" t="s">
        <v>90</v>
      </c>
      <c r="E13313" t="s">
        <v>82</v>
      </c>
      <c r="F13313" t="s">
        <v>38</v>
      </c>
      <c r="G13313">
        <v>3</v>
      </c>
      <c r="H13313">
        <v>3</v>
      </c>
      <c r="I13313">
        <v>2014</v>
      </c>
      <c r="J13313" t="s">
        <v>56</v>
      </c>
      <c r="K13313" t="s">
        <v>44</v>
      </c>
      <c r="L13313" t="s">
        <v>44</v>
      </c>
      <c r="M13313" s="54" t="s">
        <v>44</v>
      </c>
      <c r="N13313">
        <v>54</v>
      </c>
      <c r="O13313" t="s">
        <v>44</v>
      </c>
      <c r="P13313">
        <v>13.6082763487954</v>
      </c>
    </row>
    <row r="13314" spans="1:16" x14ac:dyDescent="0.25">
      <c r="A13314" s="20" t="s">
        <v>19752</v>
      </c>
      <c r="B13314">
        <v>9</v>
      </c>
      <c r="C13314" t="s">
        <v>21823</v>
      </c>
      <c r="D13314" t="s">
        <v>90</v>
      </c>
      <c r="E13314" t="s">
        <v>82</v>
      </c>
      <c r="F13314" t="s">
        <v>38</v>
      </c>
      <c r="G13314">
        <v>4</v>
      </c>
      <c r="H13314">
        <v>3</v>
      </c>
      <c r="I13314">
        <v>2014</v>
      </c>
      <c r="J13314" t="s">
        <v>56</v>
      </c>
      <c r="K13314" t="s">
        <v>44</v>
      </c>
      <c r="L13314" t="s">
        <v>44</v>
      </c>
      <c r="M13314" s="54" t="s">
        <v>44</v>
      </c>
      <c r="N13314">
        <v>22</v>
      </c>
      <c r="O13314" t="s">
        <v>44</v>
      </c>
      <c r="P13314">
        <v>21.320071635561</v>
      </c>
    </row>
    <row r="13315" spans="1:16" x14ac:dyDescent="0.25">
      <c r="A13315" s="20" t="s">
        <v>19753</v>
      </c>
      <c r="B13315">
        <v>9</v>
      </c>
      <c r="C13315" t="s">
        <v>21823</v>
      </c>
      <c r="D13315" t="s">
        <v>90</v>
      </c>
      <c r="E13315" t="s">
        <v>82</v>
      </c>
      <c r="F13315" t="s">
        <v>38</v>
      </c>
      <c r="G13315">
        <v>5</v>
      </c>
      <c r="H13315">
        <v>3</v>
      </c>
      <c r="I13315">
        <v>2014</v>
      </c>
      <c r="J13315" t="s">
        <v>56</v>
      </c>
      <c r="K13315" t="s">
        <v>44</v>
      </c>
      <c r="L13315" t="s">
        <v>44</v>
      </c>
      <c r="M13315" s="54" t="s">
        <v>44</v>
      </c>
      <c r="N13315">
        <v>339</v>
      </c>
      <c r="O13315" t="s">
        <v>44</v>
      </c>
      <c r="P13315">
        <v>5.4312544659356803</v>
      </c>
    </row>
    <row r="13316" spans="1:16" x14ac:dyDescent="0.25">
      <c r="A13316" s="20" t="s">
        <v>19754</v>
      </c>
      <c r="B13316">
        <v>9</v>
      </c>
      <c r="C13316" t="s">
        <v>21823</v>
      </c>
      <c r="D13316" t="s">
        <v>90</v>
      </c>
      <c r="E13316" t="s">
        <v>82</v>
      </c>
      <c r="F13316" t="s">
        <v>38</v>
      </c>
      <c r="G13316">
        <v>5</v>
      </c>
      <c r="H13316">
        <v>3</v>
      </c>
      <c r="I13316">
        <v>2014</v>
      </c>
      <c r="J13316" t="s">
        <v>34</v>
      </c>
      <c r="K13316" t="s">
        <v>44</v>
      </c>
      <c r="L13316" t="s">
        <v>44</v>
      </c>
      <c r="M13316" s="54" t="s">
        <v>44</v>
      </c>
      <c r="N13316">
        <v>186</v>
      </c>
      <c r="O13316" t="s">
        <v>44</v>
      </c>
      <c r="P13316">
        <v>7.3323557510676602</v>
      </c>
    </row>
    <row r="13317" spans="1:16" x14ac:dyDescent="0.25">
      <c r="A13317" s="20" t="s">
        <v>19755</v>
      </c>
      <c r="B13317">
        <v>9</v>
      </c>
      <c r="C13317" t="s">
        <v>21823</v>
      </c>
      <c r="D13317" t="s">
        <v>90</v>
      </c>
      <c r="E13317" t="s">
        <v>82</v>
      </c>
      <c r="F13317" t="s">
        <v>38</v>
      </c>
      <c r="G13317">
        <v>2</v>
      </c>
      <c r="H13317">
        <v>3</v>
      </c>
      <c r="I13317">
        <v>2014</v>
      </c>
      <c r="J13317" t="s">
        <v>57</v>
      </c>
      <c r="K13317" t="s">
        <v>44</v>
      </c>
      <c r="L13317" t="s">
        <v>44</v>
      </c>
      <c r="M13317" s="54" t="s">
        <v>44</v>
      </c>
      <c r="N13317">
        <v>7</v>
      </c>
      <c r="O13317" t="s">
        <v>44</v>
      </c>
      <c r="P13317">
        <v>37.796447300922701</v>
      </c>
    </row>
    <row r="13318" spans="1:16" x14ac:dyDescent="0.25">
      <c r="A13318" s="20" t="s">
        <v>19756</v>
      </c>
      <c r="B13318">
        <v>9</v>
      </c>
      <c r="C13318" t="s">
        <v>21823</v>
      </c>
      <c r="D13318" t="s">
        <v>90</v>
      </c>
      <c r="E13318" t="s">
        <v>82</v>
      </c>
      <c r="F13318" t="s">
        <v>38</v>
      </c>
      <c r="G13318">
        <v>3</v>
      </c>
      <c r="H13318">
        <v>3</v>
      </c>
      <c r="I13318">
        <v>2014</v>
      </c>
      <c r="J13318" t="s">
        <v>57</v>
      </c>
      <c r="K13318" t="s">
        <v>44</v>
      </c>
      <c r="L13318" t="s">
        <v>44</v>
      </c>
      <c r="M13318" s="54" t="s">
        <v>44</v>
      </c>
      <c r="N13318">
        <v>25</v>
      </c>
      <c r="O13318" t="s">
        <v>44</v>
      </c>
      <c r="P13318">
        <v>20</v>
      </c>
    </row>
    <row r="13319" spans="1:16" x14ac:dyDescent="0.25">
      <c r="A13319" s="20" t="s">
        <v>19757</v>
      </c>
      <c r="B13319">
        <v>9</v>
      </c>
      <c r="C13319" t="s">
        <v>21823</v>
      </c>
      <c r="D13319" t="s">
        <v>90</v>
      </c>
      <c r="E13319" t="s">
        <v>82</v>
      </c>
      <c r="F13319" t="s">
        <v>38</v>
      </c>
      <c r="G13319">
        <v>4</v>
      </c>
      <c r="H13319">
        <v>3</v>
      </c>
      <c r="I13319">
        <v>2014</v>
      </c>
      <c r="J13319" t="s">
        <v>57</v>
      </c>
      <c r="K13319" t="s">
        <v>44</v>
      </c>
      <c r="L13319" t="s">
        <v>44</v>
      </c>
      <c r="M13319" s="54" t="s">
        <v>44</v>
      </c>
      <c r="N13319">
        <v>36</v>
      </c>
      <c r="O13319" t="s">
        <v>44</v>
      </c>
      <c r="P13319">
        <v>16.6666666666667</v>
      </c>
    </row>
    <row r="13320" spans="1:16" x14ac:dyDescent="0.25">
      <c r="A13320" s="20" t="s">
        <v>19758</v>
      </c>
      <c r="B13320">
        <v>9</v>
      </c>
      <c r="C13320" t="s">
        <v>21823</v>
      </c>
      <c r="D13320" t="s">
        <v>90</v>
      </c>
      <c r="E13320" t="s">
        <v>82</v>
      </c>
      <c r="F13320" t="s">
        <v>38</v>
      </c>
      <c r="G13320">
        <v>5</v>
      </c>
      <c r="H13320">
        <v>3</v>
      </c>
      <c r="I13320">
        <v>2014</v>
      </c>
      <c r="J13320" t="s">
        <v>57</v>
      </c>
      <c r="K13320" t="s">
        <v>44</v>
      </c>
      <c r="L13320" t="s">
        <v>44</v>
      </c>
      <c r="M13320" s="54" t="s">
        <v>44</v>
      </c>
      <c r="N13320">
        <v>67</v>
      </c>
      <c r="O13320" t="s">
        <v>44</v>
      </c>
      <c r="P13320">
        <v>12.2169444356305</v>
      </c>
    </row>
    <row r="13321" spans="1:16" x14ac:dyDescent="0.25">
      <c r="A13321" s="20" t="s">
        <v>19759</v>
      </c>
      <c r="B13321">
        <v>9</v>
      </c>
      <c r="C13321" t="s">
        <v>21823</v>
      </c>
      <c r="D13321" t="s">
        <v>90</v>
      </c>
      <c r="E13321" t="s">
        <v>82</v>
      </c>
      <c r="F13321" t="s">
        <v>38</v>
      </c>
      <c r="G13321">
        <v>2</v>
      </c>
      <c r="H13321">
        <v>3</v>
      </c>
      <c r="I13321">
        <v>2014</v>
      </c>
      <c r="J13321" t="s">
        <v>58</v>
      </c>
      <c r="K13321" t="s">
        <v>44</v>
      </c>
      <c r="L13321" t="s">
        <v>44</v>
      </c>
      <c r="M13321" s="54" t="s">
        <v>44</v>
      </c>
      <c r="N13321">
        <v>30</v>
      </c>
      <c r="O13321" t="s">
        <v>44</v>
      </c>
      <c r="P13321">
        <v>18.257418583505501</v>
      </c>
    </row>
    <row r="13322" spans="1:16" x14ac:dyDescent="0.25">
      <c r="A13322" s="20" t="s">
        <v>19760</v>
      </c>
      <c r="B13322">
        <v>9</v>
      </c>
      <c r="C13322" t="s">
        <v>21823</v>
      </c>
      <c r="D13322" t="s">
        <v>90</v>
      </c>
      <c r="E13322" t="s">
        <v>82</v>
      </c>
      <c r="F13322" t="s">
        <v>38</v>
      </c>
      <c r="G13322">
        <v>3</v>
      </c>
      <c r="H13322">
        <v>3</v>
      </c>
      <c r="I13322">
        <v>2014</v>
      </c>
      <c r="J13322" t="s">
        <v>58</v>
      </c>
      <c r="K13322" t="s">
        <v>44</v>
      </c>
      <c r="L13322" t="s">
        <v>44</v>
      </c>
      <c r="M13322" s="54" t="s">
        <v>44</v>
      </c>
      <c r="N13322">
        <v>116</v>
      </c>
      <c r="O13322" t="s">
        <v>44</v>
      </c>
      <c r="P13322">
        <v>9.2847669088525908</v>
      </c>
    </row>
    <row r="13323" spans="1:16" x14ac:dyDescent="0.25">
      <c r="A13323" s="20" t="s">
        <v>19761</v>
      </c>
      <c r="B13323">
        <v>9</v>
      </c>
      <c r="C13323" t="s">
        <v>21823</v>
      </c>
      <c r="D13323" t="s">
        <v>90</v>
      </c>
      <c r="E13323" t="s">
        <v>82</v>
      </c>
      <c r="F13323" t="s">
        <v>38</v>
      </c>
      <c r="G13323">
        <v>4</v>
      </c>
      <c r="H13323">
        <v>3</v>
      </c>
      <c r="I13323">
        <v>2014</v>
      </c>
      <c r="J13323" t="s">
        <v>58</v>
      </c>
      <c r="K13323" t="s">
        <v>44</v>
      </c>
      <c r="L13323" t="s">
        <v>44</v>
      </c>
      <c r="M13323" s="54" t="s">
        <v>44</v>
      </c>
      <c r="N13323">
        <v>239</v>
      </c>
      <c r="O13323" t="s">
        <v>44</v>
      </c>
      <c r="P13323">
        <v>6.46846227353151</v>
      </c>
    </row>
    <row r="13324" spans="1:16" x14ac:dyDescent="0.25">
      <c r="A13324" s="20" t="s">
        <v>19762</v>
      </c>
      <c r="B13324">
        <v>9</v>
      </c>
      <c r="C13324" t="s">
        <v>21823</v>
      </c>
      <c r="D13324" t="s">
        <v>90</v>
      </c>
      <c r="E13324" t="s">
        <v>82</v>
      </c>
      <c r="F13324" t="s">
        <v>38</v>
      </c>
      <c r="G13324">
        <v>5</v>
      </c>
      <c r="H13324">
        <v>3</v>
      </c>
      <c r="I13324">
        <v>2014</v>
      </c>
      <c r="J13324" t="s">
        <v>58</v>
      </c>
      <c r="K13324" t="s">
        <v>44</v>
      </c>
      <c r="L13324" t="s">
        <v>44</v>
      </c>
      <c r="M13324" s="54" t="s">
        <v>44</v>
      </c>
      <c r="N13324">
        <v>441</v>
      </c>
      <c r="O13324" t="s">
        <v>44</v>
      </c>
      <c r="P13324">
        <v>4.7619047619047601</v>
      </c>
    </row>
    <row r="13325" spans="1:16" x14ac:dyDescent="0.25">
      <c r="A13325" s="20" t="s">
        <v>19763</v>
      </c>
      <c r="B13325">
        <v>9</v>
      </c>
      <c r="C13325" t="s">
        <v>21823</v>
      </c>
      <c r="D13325" t="s">
        <v>90</v>
      </c>
      <c r="E13325" t="s">
        <v>82</v>
      </c>
      <c r="F13325" t="s">
        <v>38</v>
      </c>
      <c r="G13325">
        <v>2</v>
      </c>
      <c r="H13325">
        <v>3</v>
      </c>
      <c r="I13325">
        <v>2014</v>
      </c>
      <c r="J13325" t="s">
        <v>59</v>
      </c>
      <c r="K13325" t="s">
        <v>44</v>
      </c>
      <c r="L13325" t="s">
        <v>44</v>
      </c>
      <c r="M13325" s="54" t="s">
        <v>44</v>
      </c>
      <c r="N13325">
        <v>3</v>
      </c>
      <c r="O13325" t="s">
        <v>44</v>
      </c>
      <c r="P13325">
        <v>57.735026918962603</v>
      </c>
    </row>
    <row r="13326" spans="1:16" x14ac:dyDescent="0.25">
      <c r="A13326" s="20" t="s">
        <v>19764</v>
      </c>
      <c r="B13326">
        <v>9</v>
      </c>
      <c r="C13326" t="s">
        <v>21823</v>
      </c>
      <c r="D13326" t="s">
        <v>90</v>
      </c>
      <c r="E13326" t="s">
        <v>82</v>
      </c>
      <c r="F13326" t="s">
        <v>38</v>
      </c>
      <c r="G13326">
        <v>3</v>
      </c>
      <c r="H13326">
        <v>3</v>
      </c>
      <c r="I13326">
        <v>2014</v>
      </c>
      <c r="J13326" t="s">
        <v>59</v>
      </c>
      <c r="K13326" t="s">
        <v>44</v>
      </c>
      <c r="L13326" t="s">
        <v>44</v>
      </c>
      <c r="M13326" s="54" t="s">
        <v>44</v>
      </c>
      <c r="N13326">
        <v>7</v>
      </c>
      <c r="O13326" t="s">
        <v>44</v>
      </c>
      <c r="P13326">
        <v>37.796447300922701</v>
      </c>
    </row>
    <row r="13327" spans="1:16" x14ac:dyDescent="0.25">
      <c r="A13327" s="20" t="s">
        <v>19765</v>
      </c>
      <c r="B13327">
        <v>9</v>
      </c>
      <c r="C13327" t="s">
        <v>21823</v>
      </c>
      <c r="D13327" t="s">
        <v>90</v>
      </c>
      <c r="E13327" t="s">
        <v>82</v>
      </c>
      <c r="F13327" t="s">
        <v>38</v>
      </c>
      <c r="G13327">
        <v>4</v>
      </c>
      <c r="H13327">
        <v>3</v>
      </c>
      <c r="I13327">
        <v>2014</v>
      </c>
      <c r="J13327" t="s">
        <v>59</v>
      </c>
      <c r="K13327" t="s">
        <v>44</v>
      </c>
      <c r="L13327" t="s">
        <v>44</v>
      </c>
      <c r="M13327" s="54" t="s">
        <v>44</v>
      </c>
      <c r="N13327">
        <v>27</v>
      </c>
      <c r="O13327" t="s">
        <v>44</v>
      </c>
      <c r="P13327">
        <v>19.245008972987499</v>
      </c>
    </row>
    <row r="13328" spans="1:16" x14ac:dyDescent="0.25">
      <c r="A13328" s="20" t="s">
        <v>19766</v>
      </c>
      <c r="B13328">
        <v>9</v>
      </c>
      <c r="C13328" t="s">
        <v>21823</v>
      </c>
      <c r="D13328" t="s">
        <v>90</v>
      </c>
      <c r="E13328" t="s">
        <v>82</v>
      </c>
      <c r="F13328" t="s">
        <v>38</v>
      </c>
      <c r="G13328">
        <v>5</v>
      </c>
      <c r="H13328">
        <v>3</v>
      </c>
      <c r="I13328">
        <v>2014</v>
      </c>
      <c r="J13328" t="s">
        <v>59</v>
      </c>
      <c r="K13328" t="s">
        <v>44</v>
      </c>
      <c r="L13328" t="s">
        <v>44</v>
      </c>
      <c r="M13328" s="54" t="s">
        <v>44</v>
      </c>
      <c r="N13328">
        <v>19</v>
      </c>
      <c r="O13328" t="s">
        <v>44</v>
      </c>
      <c r="P13328">
        <v>22.941573387056199</v>
      </c>
    </row>
    <row r="13329" spans="1:16" x14ac:dyDescent="0.25">
      <c r="A13329" s="20" t="s">
        <v>19767</v>
      </c>
      <c r="B13329">
        <v>9</v>
      </c>
      <c r="C13329" t="s">
        <v>21823</v>
      </c>
      <c r="D13329" t="s">
        <v>90</v>
      </c>
      <c r="E13329" t="s">
        <v>82</v>
      </c>
      <c r="F13329" t="s">
        <v>38</v>
      </c>
      <c r="G13329">
        <v>2</v>
      </c>
      <c r="H13329">
        <v>3</v>
      </c>
      <c r="I13329">
        <v>2014</v>
      </c>
      <c r="J13329" t="s">
        <v>60</v>
      </c>
      <c r="K13329">
        <v>30.521464429450401</v>
      </c>
      <c r="L13329">
        <v>6.423</v>
      </c>
      <c r="M13329" s="54">
        <v>54.619</v>
      </c>
      <c r="N13329">
        <v>57</v>
      </c>
      <c r="O13329" t="s">
        <v>44</v>
      </c>
      <c r="P13329">
        <v>13.245323570650401</v>
      </c>
    </row>
    <row r="13330" spans="1:16" x14ac:dyDescent="0.25">
      <c r="A13330" s="20" t="s">
        <v>19768</v>
      </c>
      <c r="B13330">
        <v>9</v>
      </c>
      <c r="C13330" t="s">
        <v>21823</v>
      </c>
      <c r="D13330" t="s">
        <v>90</v>
      </c>
      <c r="E13330" t="s">
        <v>82</v>
      </c>
      <c r="F13330" t="s">
        <v>38</v>
      </c>
      <c r="G13330">
        <v>3</v>
      </c>
      <c r="H13330">
        <v>3</v>
      </c>
      <c r="I13330">
        <v>2014</v>
      </c>
      <c r="J13330" t="s">
        <v>60</v>
      </c>
      <c r="K13330" t="s">
        <v>44</v>
      </c>
      <c r="L13330" t="s">
        <v>44</v>
      </c>
      <c r="M13330" s="54" t="s">
        <v>44</v>
      </c>
      <c r="N13330">
        <v>108</v>
      </c>
      <c r="O13330" t="s">
        <v>44</v>
      </c>
      <c r="P13330">
        <v>9.6225044864937601</v>
      </c>
    </row>
    <row r="13331" spans="1:16" x14ac:dyDescent="0.25">
      <c r="A13331" s="20" t="s">
        <v>19769</v>
      </c>
      <c r="B13331">
        <v>9</v>
      </c>
      <c r="C13331" t="s">
        <v>21823</v>
      </c>
      <c r="D13331" t="s">
        <v>90</v>
      </c>
      <c r="E13331" t="s">
        <v>82</v>
      </c>
      <c r="F13331" t="s">
        <v>38</v>
      </c>
      <c r="G13331">
        <v>4</v>
      </c>
      <c r="H13331">
        <v>3</v>
      </c>
      <c r="I13331">
        <v>2014</v>
      </c>
      <c r="J13331" t="s">
        <v>60</v>
      </c>
      <c r="K13331">
        <v>35.035817503159699</v>
      </c>
      <c r="L13331">
        <v>20.829000000000001</v>
      </c>
      <c r="M13331" s="54">
        <v>49.241999999999997</v>
      </c>
      <c r="N13331">
        <v>115</v>
      </c>
      <c r="O13331" t="s">
        <v>44</v>
      </c>
      <c r="P13331">
        <v>9.3250480824031392</v>
      </c>
    </row>
    <row r="13332" spans="1:16" x14ac:dyDescent="0.25">
      <c r="A13332" s="20" t="s">
        <v>19770</v>
      </c>
      <c r="B13332">
        <v>9</v>
      </c>
      <c r="C13332" t="s">
        <v>21823</v>
      </c>
      <c r="D13332" t="s">
        <v>90</v>
      </c>
      <c r="E13332" t="s">
        <v>82</v>
      </c>
      <c r="F13332" t="s">
        <v>38</v>
      </c>
      <c r="G13332">
        <v>5</v>
      </c>
      <c r="H13332">
        <v>3</v>
      </c>
      <c r="I13332">
        <v>2014</v>
      </c>
      <c r="J13332" t="s">
        <v>60</v>
      </c>
      <c r="K13332" t="s">
        <v>44</v>
      </c>
      <c r="L13332" t="s">
        <v>44</v>
      </c>
      <c r="M13332" s="54" t="s">
        <v>44</v>
      </c>
      <c r="N13332">
        <v>95</v>
      </c>
      <c r="O13332" t="s">
        <v>44</v>
      </c>
      <c r="P13332">
        <v>10.259783520851499</v>
      </c>
    </row>
    <row r="13333" spans="1:16" x14ac:dyDescent="0.25">
      <c r="A13333" s="20" t="s">
        <v>19771</v>
      </c>
      <c r="B13333">
        <v>9</v>
      </c>
      <c r="C13333" t="s">
        <v>21823</v>
      </c>
      <c r="D13333" t="s">
        <v>90</v>
      </c>
      <c r="E13333" t="s">
        <v>82</v>
      </c>
      <c r="F13333" t="s">
        <v>38</v>
      </c>
      <c r="G13333">
        <v>2</v>
      </c>
      <c r="H13333">
        <v>3</v>
      </c>
      <c r="I13333">
        <v>2014</v>
      </c>
      <c r="J13333" t="s">
        <v>61</v>
      </c>
      <c r="K13333" t="s">
        <v>44</v>
      </c>
      <c r="L13333" t="s">
        <v>44</v>
      </c>
      <c r="M13333" s="54" t="s">
        <v>44</v>
      </c>
      <c r="N13333">
        <v>1</v>
      </c>
      <c r="O13333" t="s">
        <v>44</v>
      </c>
      <c r="P13333">
        <v>100</v>
      </c>
    </row>
    <row r="13334" spans="1:16" x14ac:dyDescent="0.25">
      <c r="A13334" s="20" t="s">
        <v>19772</v>
      </c>
      <c r="B13334">
        <v>9</v>
      </c>
      <c r="C13334" t="s">
        <v>21823</v>
      </c>
      <c r="D13334" t="s">
        <v>90</v>
      </c>
      <c r="E13334" t="s">
        <v>82</v>
      </c>
      <c r="F13334" t="s">
        <v>38</v>
      </c>
      <c r="G13334">
        <v>3</v>
      </c>
      <c r="H13334">
        <v>3</v>
      </c>
      <c r="I13334">
        <v>2014</v>
      </c>
      <c r="J13334" t="s">
        <v>61</v>
      </c>
      <c r="K13334" t="s">
        <v>44</v>
      </c>
      <c r="L13334" t="s">
        <v>44</v>
      </c>
      <c r="M13334" s="54" t="s">
        <v>44</v>
      </c>
      <c r="N13334">
        <v>0</v>
      </c>
      <c r="O13334" t="s">
        <v>44</v>
      </c>
      <c r="P13334" t="s">
        <v>11517</v>
      </c>
    </row>
    <row r="13335" spans="1:16" x14ac:dyDescent="0.25">
      <c r="A13335" s="20" t="s">
        <v>19773</v>
      </c>
      <c r="B13335">
        <v>9</v>
      </c>
      <c r="C13335" t="s">
        <v>21823</v>
      </c>
      <c r="D13335" t="s">
        <v>90</v>
      </c>
      <c r="E13335" t="s">
        <v>82</v>
      </c>
      <c r="F13335" t="s">
        <v>38</v>
      </c>
      <c r="G13335">
        <v>4</v>
      </c>
      <c r="H13335">
        <v>3</v>
      </c>
      <c r="I13335">
        <v>2014</v>
      </c>
      <c r="J13335" t="s">
        <v>61</v>
      </c>
      <c r="K13335" t="s">
        <v>44</v>
      </c>
      <c r="L13335" t="s">
        <v>44</v>
      </c>
      <c r="M13335" s="54" t="s">
        <v>44</v>
      </c>
      <c r="N13335">
        <v>2</v>
      </c>
      <c r="O13335" t="s">
        <v>44</v>
      </c>
      <c r="P13335">
        <v>70.710678118654698</v>
      </c>
    </row>
    <row r="13336" spans="1:16" x14ac:dyDescent="0.25">
      <c r="A13336" s="20" t="s">
        <v>19774</v>
      </c>
      <c r="B13336">
        <v>9</v>
      </c>
      <c r="C13336" t="s">
        <v>21823</v>
      </c>
      <c r="D13336" t="s">
        <v>90</v>
      </c>
      <c r="E13336" t="s">
        <v>82</v>
      </c>
      <c r="F13336" t="s">
        <v>38</v>
      </c>
      <c r="G13336">
        <v>5</v>
      </c>
      <c r="H13336">
        <v>3</v>
      </c>
      <c r="I13336">
        <v>2014</v>
      </c>
      <c r="J13336" t="s">
        <v>61</v>
      </c>
      <c r="K13336" t="s">
        <v>44</v>
      </c>
      <c r="L13336" t="s">
        <v>44</v>
      </c>
      <c r="M13336" s="54" t="s">
        <v>44</v>
      </c>
      <c r="N13336">
        <v>0</v>
      </c>
      <c r="O13336" t="s">
        <v>44</v>
      </c>
      <c r="P13336" t="s">
        <v>11517</v>
      </c>
    </row>
    <row r="13337" spans="1:16" x14ac:dyDescent="0.25">
      <c r="A13337" s="20" t="s">
        <v>19775</v>
      </c>
      <c r="B13337">
        <v>9</v>
      </c>
      <c r="C13337" t="s">
        <v>21823</v>
      </c>
      <c r="D13337" t="s">
        <v>90</v>
      </c>
      <c r="E13337" t="s">
        <v>82</v>
      </c>
      <c r="F13337" t="s">
        <v>38</v>
      </c>
      <c r="G13337">
        <v>2</v>
      </c>
      <c r="H13337">
        <v>3</v>
      </c>
      <c r="I13337">
        <v>2014</v>
      </c>
      <c r="J13337" t="s">
        <v>62</v>
      </c>
      <c r="K13337" t="s">
        <v>44</v>
      </c>
      <c r="L13337" t="s">
        <v>44</v>
      </c>
      <c r="M13337" s="54" t="s">
        <v>44</v>
      </c>
      <c r="N13337">
        <v>10</v>
      </c>
      <c r="O13337" t="s">
        <v>44</v>
      </c>
      <c r="P13337">
        <v>31.6227766016838</v>
      </c>
    </row>
    <row r="13338" spans="1:16" x14ac:dyDescent="0.25">
      <c r="A13338" s="20" t="s">
        <v>19776</v>
      </c>
      <c r="B13338">
        <v>9</v>
      </c>
      <c r="C13338" t="s">
        <v>21823</v>
      </c>
      <c r="D13338" t="s">
        <v>90</v>
      </c>
      <c r="E13338" t="s">
        <v>82</v>
      </c>
      <c r="F13338" t="s">
        <v>38</v>
      </c>
      <c r="G13338">
        <v>3</v>
      </c>
      <c r="H13338">
        <v>3</v>
      </c>
      <c r="I13338">
        <v>2014</v>
      </c>
      <c r="J13338" t="s">
        <v>62</v>
      </c>
      <c r="K13338" t="s">
        <v>44</v>
      </c>
      <c r="L13338" t="s">
        <v>44</v>
      </c>
      <c r="M13338" s="54" t="s">
        <v>44</v>
      </c>
      <c r="N13338">
        <v>9</v>
      </c>
      <c r="O13338" t="s">
        <v>44</v>
      </c>
      <c r="P13338">
        <v>33.3333333333333</v>
      </c>
    </row>
    <row r="13339" spans="1:16" x14ac:dyDescent="0.25">
      <c r="A13339" s="20" t="s">
        <v>19777</v>
      </c>
      <c r="B13339">
        <v>9</v>
      </c>
      <c r="C13339" t="s">
        <v>21823</v>
      </c>
      <c r="D13339" t="s">
        <v>90</v>
      </c>
      <c r="E13339" t="s">
        <v>82</v>
      </c>
      <c r="F13339" t="s">
        <v>38</v>
      </c>
      <c r="G13339">
        <v>4</v>
      </c>
      <c r="H13339">
        <v>3</v>
      </c>
      <c r="I13339">
        <v>2014</v>
      </c>
      <c r="J13339" t="s">
        <v>62</v>
      </c>
      <c r="K13339" t="s">
        <v>44</v>
      </c>
      <c r="L13339" t="s">
        <v>44</v>
      </c>
      <c r="M13339" s="54" t="s">
        <v>44</v>
      </c>
      <c r="N13339">
        <v>37</v>
      </c>
      <c r="O13339" t="s">
        <v>44</v>
      </c>
      <c r="P13339">
        <v>16.439898730535699</v>
      </c>
    </row>
    <row r="13340" spans="1:16" x14ac:dyDescent="0.25">
      <c r="A13340" s="20" t="s">
        <v>19778</v>
      </c>
      <c r="B13340">
        <v>9</v>
      </c>
      <c r="C13340" t="s">
        <v>21823</v>
      </c>
      <c r="D13340" t="s">
        <v>90</v>
      </c>
      <c r="E13340" t="s">
        <v>82</v>
      </c>
      <c r="F13340" t="s">
        <v>38</v>
      </c>
      <c r="G13340">
        <v>5</v>
      </c>
      <c r="H13340">
        <v>3</v>
      </c>
      <c r="I13340">
        <v>2014</v>
      </c>
      <c r="J13340" t="s">
        <v>62</v>
      </c>
      <c r="K13340" t="s">
        <v>44</v>
      </c>
      <c r="L13340" t="s">
        <v>44</v>
      </c>
      <c r="M13340" s="54" t="s">
        <v>44</v>
      </c>
      <c r="N13340">
        <v>112</v>
      </c>
      <c r="O13340" t="s">
        <v>44</v>
      </c>
      <c r="P13340">
        <v>9.4491118252306805</v>
      </c>
    </row>
    <row r="13341" spans="1:16" x14ac:dyDescent="0.25">
      <c r="A13341" s="20" t="s">
        <v>19779</v>
      </c>
      <c r="B13341">
        <v>9</v>
      </c>
      <c r="C13341" t="s">
        <v>21823</v>
      </c>
      <c r="D13341" t="s">
        <v>90</v>
      </c>
      <c r="E13341" t="s">
        <v>82</v>
      </c>
      <c r="F13341" t="s">
        <v>38</v>
      </c>
      <c r="G13341">
        <v>2</v>
      </c>
      <c r="H13341">
        <v>3</v>
      </c>
      <c r="I13341">
        <v>2014</v>
      </c>
      <c r="J13341" t="s">
        <v>75</v>
      </c>
      <c r="K13341">
        <v>-26.43</v>
      </c>
      <c r="L13341">
        <v>-43.05</v>
      </c>
      <c r="M13341" s="54">
        <v>-9.81</v>
      </c>
      <c r="N13341" t="s">
        <v>44</v>
      </c>
      <c r="O13341" t="s">
        <v>44</v>
      </c>
      <c r="P13341">
        <v>-99</v>
      </c>
    </row>
    <row r="13342" spans="1:16" x14ac:dyDescent="0.25">
      <c r="A13342" s="20" t="s">
        <v>19779</v>
      </c>
      <c r="B13342">
        <v>9</v>
      </c>
      <c r="C13342" t="s">
        <v>21823</v>
      </c>
      <c r="D13342" t="s">
        <v>90</v>
      </c>
      <c r="E13342" t="s">
        <v>82</v>
      </c>
      <c r="F13342" t="s">
        <v>38</v>
      </c>
      <c r="G13342">
        <v>2</v>
      </c>
      <c r="H13342">
        <v>3</v>
      </c>
      <c r="I13342">
        <v>2014</v>
      </c>
      <c r="J13342" t="s">
        <v>75</v>
      </c>
      <c r="K13342" t="s">
        <v>44</v>
      </c>
      <c r="L13342" t="s">
        <v>44</v>
      </c>
      <c r="M13342" s="54" t="s">
        <v>44</v>
      </c>
      <c r="N13342" t="s">
        <v>44</v>
      </c>
      <c r="O13342" t="s">
        <v>44</v>
      </c>
      <c r="P13342">
        <v>-99</v>
      </c>
    </row>
    <row r="13343" spans="1:16" x14ac:dyDescent="0.25">
      <c r="A13343" s="20" t="s">
        <v>19779</v>
      </c>
      <c r="B13343">
        <v>9</v>
      </c>
      <c r="C13343" t="s">
        <v>21823</v>
      </c>
      <c r="D13343" t="s">
        <v>90</v>
      </c>
      <c r="E13343" t="s">
        <v>82</v>
      </c>
      <c r="F13343" t="s">
        <v>38</v>
      </c>
      <c r="G13343">
        <v>2</v>
      </c>
      <c r="H13343">
        <v>3</v>
      </c>
      <c r="I13343">
        <v>2014</v>
      </c>
      <c r="J13343" t="s">
        <v>75</v>
      </c>
      <c r="K13343" t="s">
        <v>44</v>
      </c>
      <c r="L13343" t="s">
        <v>44</v>
      </c>
      <c r="M13343" s="54" t="s">
        <v>44</v>
      </c>
      <c r="N13343" t="s">
        <v>44</v>
      </c>
      <c r="O13343" t="s">
        <v>44</v>
      </c>
      <c r="P13343">
        <v>-99</v>
      </c>
    </row>
    <row r="13344" spans="1:16" x14ac:dyDescent="0.25">
      <c r="A13344" s="20" t="s">
        <v>19779</v>
      </c>
      <c r="B13344">
        <v>9</v>
      </c>
      <c r="C13344" t="s">
        <v>21823</v>
      </c>
      <c r="D13344" t="s">
        <v>90</v>
      </c>
      <c r="E13344" t="s">
        <v>82</v>
      </c>
      <c r="F13344" t="s">
        <v>38</v>
      </c>
      <c r="G13344">
        <v>2</v>
      </c>
      <c r="H13344">
        <v>3</v>
      </c>
      <c r="I13344">
        <v>2014</v>
      </c>
      <c r="J13344" t="s">
        <v>75</v>
      </c>
      <c r="K13344" t="s">
        <v>44</v>
      </c>
      <c r="L13344" t="s">
        <v>44</v>
      </c>
      <c r="M13344" s="54" t="s">
        <v>44</v>
      </c>
      <c r="N13344" t="s">
        <v>44</v>
      </c>
      <c r="O13344" t="s">
        <v>44</v>
      </c>
      <c r="P13344">
        <v>-99</v>
      </c>
    </row>
    <row r="13345" spans="1:16" x14ac:dyDescent="0.25">
      <c r="A13345" s="20" t="s">
        <v>19779</v>
      </c>
      <c r="B13345">
        <v>9</v>
      </c>
      <c r="C13345" t="s">
        <v>21823</v>
      </c>
      <c r="D13345" t="s">
        <v>90</v>
      </c>
      <c r="E13345" t="s">
        <v>82</v>
      </c>
      <c r="F13345" t="s">
        <v>38</v>
      </c>
      <c r="G13345">
        <v>2</v>
      </c>
      <c r="H13345">
        <v>3</v>
      </c>
      <c r="I13345">
        <v>2014</v>
      </c>
      <c r="J13345" t="s">
        <v>75</v>
      </c>
      <c r="K13345" t="s">
        <v>44</v>
      </c>
      <c r="L13345" t="s">
        <v>44</v>
      </c>
      <c r="M13345" s="54" t="s">
        <v>44</v>
      </c>
      <c r="N13345" t="s">
        <v>44</v>
      </c>
      <c r="O13345" t="s">
        <v>44</v>
      </c>
      <c r="P13345">
        <v>-99</v>
      </c>
    </row>
    <row r="13346" spans="1:16" x14ac:dyDescent="0.25">
      <c r="A13346" s="20" t="s">
        <v>19779</v>
      </c>
      <c r="B13346">
        <v>9</v>
      </c>
      <c r="C13346" t="s">
        <v>21823</v>
      </c>
      <c r="D13346" t="s">
        <v>90</v>
      </c>
      <c r="E13346" t="s">
        <v>82</v>
      </c>
      <c r="F13346" t="s">
        <v>38</v>
      </c>
      <c r="G13346">
        <v>2</v>
      </c>
      <c r="H13346">
        <v>3</v>
      </c>
      <c r="I13346">
        <v>2014</v>
      </c>
      <c r="J13346" t="s">
        <v>75</v>
      </c>
      <c r="K13346" t="s">
        <v>44</v>
      </c>
      <c r="L13346" t="s">
        <v>44</v>
      </c>
      <c r="M13346" s="54" t="s">
        <v>44</v>
      </c>
      <c r="N13346" t="s">
        <v>44</v>
      </c>
      <c r="O13346" t="s">
        <v>44</v>
      </c>
      <c r="P13346">
        <v>-99</v>
      </c>
    </row>
    <row r="13347" spans="1:16" x14ac:dyDescent="0.25">
      <c r="A13347" s="20" t="s">
        <v>19779</v>
      </c>
      <c r="B13347">
        <v>9</v>
      </c>
      <c r="C13347" t="s">
        <v>21823</v>
      </c>
      <c r="D13347" t="s">
        <v>90</v>
      </c>
      <c r="E13347" t="s">
        <v>82</v>
      </c>
      <c r="F13347" t="s">
        <v>38</v>
      </c>
      <c r="G13347">
        <v>2</v>
      </c>
      <c r="H13347">
        <v>3</v>
      </c>
      <c r="I13347">
        <v>2014</v>
      </c>
      <c r="J13347" t="s">
        <v>75</v>
      </c>
      <c r="K13347" t="s">
        <v>44</v>
      </c>
      <c r="L13347" t="s">
        <v>44</v>
      </c>
      <c r="M13347" s="54" t="s">
        <v>44</v>
      </c>
      <c r="N13347" t="s">
        <v>44</v>
      </c>
      <c r="O13347" t="s">
        <v>44</v>
      </c>
      <c r="P13347">
        <v>-99</v>
      </c>
    </row>
    <row r="13348" spans="1:16" x14ac:dyDescent="0.25">
      <c r="A13348" s="20" t="s">
        <v>19779</v>
      </c>
      <c r="B13348">
        <v>9</v>
      </c>
      <c r="C13348" t="s">
        <v>21823</v>
      </c>
      <c r="D13348" t="s">
        <v>90</v>
      </c>
      <c r="E13348" t="s">
        <v>82</v>
      </c>
      <c r="F13348" t="s">
        <v>38</v>
      </c>
      <c r="G13348">
        <v>2</v>
      </c>
      <c r="H13348">
        <v>3</v>
      </c>
      <c r="I13348">
        <v>2014</v>
      </c>
      <c r="J13348" t="s">
        <v>75</v>
      </c>
      <c r="K13348" t="s">
        <v>44</v>
      </c>
      <c r="L13348" t="s">
        <v>44</v>
      </c>
      <c r="M13348" s="54" t="s">
        <v>44</v>
      </c>
      <c r="N13348" t="s">
        <v>44</v>
      </c>
      <c r="O13348" t="s">
        <v>44</v>
      </c>
      <c r="P13348">
        <v>-99</v>
      </c>
    </row>
    <row r="13349" spans="1:16" x14ac:dyDescent="0.25">
      <c r="A13349" s="20" t="s">
        <v>19779</v>
      </c>
      <c r="B13349">
        <v>9</v>
      </c>
      <c r="C13349" t="s">
        <v>21823</v>
      </c>
      <c r="D13349" t="s">
        <v>90</v>
      </c>
      <c r="E13349" t="s">
        <v>82</v>
      </c>
      <c r="F13349" t="s">
        <v>38</v>
      </c>
      <c r="G13349">
        <v>2</v>
      </c>
      <c r="H13349">
        <v>3</v>
      </c>
      <c r="I13349">
        <v>2014</v>
      </c>
      <c r="J13349" t="s">
        <v>75</v>
      </c>
      <c r="K13349" t="s">
        <v>44</v>
      </c>
      <c r="L13349" t="s">
        <v>44</v>
      </c>
      <c r="M13349" s="54" t="s">
        <v>44</v>
      </c>
      <c r="N13349" t="s">
        <v>44</v>
      </c>
      <c r="O13349" t="s">
        <v>44</v>
      </c>
      <c r="P13349">
        <v>-99</v>
      </c>
    </row>
    <row r="13350" spans="1:16" x14ac:dyDescent="0.25">
      <c r="A13350" s="20" t="s">
        <v>19779</v>
      </c>
      <c r="B13350">
        <v>9</v>
      </c>
      <c r="C13350" t="s">
        <v>21823</v>
      </c>
      <c r="D13350" t="s">
        <v>90</v>
      </c>
      <c r="E13350" t="s">
        <v>82</v>
      </c>
      <c r="F13350" t="s">
        <v>38</v>
      </c>
      <c r="G13350">
        <v>2</v>
      </c>
      <c r="H13350">
        <v>3</v>
      </c>
      <c r="I13350">
        <v>2014</v>
      </c>
      <c r="J13350" t="s">
        <v>75</v>
      </c>
      <c r="K13350" t="s">
        <v>44</v>
      </c>
      <c r="L13350" t="s">
        <v>44</v>
      </c>
      <c r="M13350" s="54" t="s">
        <v>44</v>
      </c>
      <c r="N13350" t="s">
        <v>44</v>
      </c>
      <c r="O13350" t="s">
        <v>44</v>
      </c>
      <c r="P13350">
        <v>-99</v>
      </c>
    </row>
    <row r="13351" spans="1:16" x14ac:dyDescent="0.25">
      <c r="A13351" s="20" t="s">
        <v>19779</v>
      </c>
      <c r="B13351">
        <v>9</v>
      </c>
      <c r="C13351" t="s">
        <v>21823</v>
      </c>
      <c r="D13351" t="s">
        <v>90</v>
      </c>
      <c r="E13351" t="s">
        <v>82</v>
      </c>
      <c r="F13351" t="s">
        <v>38</v>
      </c>
      <c r="G13351">
        <v>2</v>
      </c>
      <c r="H13351">
        <v>3</v>
      </c>
      <c r="I13351">
        <v>2014</v>
      </c>
      <c r="J13351" t="s">
        <v>75</v>
      </c>
      <c r="K13351" t="s">
        <v>44</v>
      </c>
      <c r="L13351" t="s">
        <v>44</v>
      </c>
      <c r="M13351" s="54" t="s">
        <v>44</v>
      </c>
      <c r="N13351" t="s">
        <v>44</v>
      </c>
      <c r="O13351" t="s">
        <v>44</v>
      </c>
      <c r="P13351">
        <v>-99</v>
      </c>
    </row>
    <row r="13352" spans="1:16" x14ac:dyDescent="0.25">
      <c r="A13352" s="20" t="s">
        <v>19779</v>
      </c>
      <c r="B13352">
        <v>9</v>
      </c>
      <c r="C13352" t="s">
        <v>21823</v>
      </c>
      <c r="D13352" t="s">
        <v>90</v>
      </c>
      <c r="E13352" t="s">
        <v>82</v>
      </c>
      <c r="F13352" t="s">
        <v>38</v>
      </c>
      <c r="G13352">
        <v>2</v>
      </c>
      <c r="H13352">
        <v>3</v>
      </c>
      <c r="I13352">
        <v>2014</v>
      </c>
      <c r="J13352" t="s">
        <v>75</v>
      </c>
      <c r="K13352" t="s">
        <v>44</v>
      </c>
      <c r="L13352" t="s">
        <v>44</v>
      </c>
      <c r="M13352" s="54" t="s">
        <v>44</v>
      </c>
      <c r="N13352" t="s">
        <v>44</v>
      </c>
      <c r="O13352" t="s">
        <v>44</v>
      </c>
      <c r="P13352">
        <v>-99</v>
      </c>
    </row>
    <row r="13353" spans="1:16" x14ac:dyDescent="0.25">
      <c r="A13353" s="20" t="s">
        <v>19779</v>
      </c>
      <c r="B13353">
        <v>9</v>
      </c>
      <c r="C13353" t="s">
        <v>21823</v>
      </c>
      <c r="D13353" t="s">
        <v>90</v>
      </c>
      <c r="E13353" t="s">
        <v>82</v>
      </c>
      <c r="F13353" t="s">
        <v>38</v>
      </c>
      <c r="G13353">
        <v>2</v>
      </c>
      <c r="H13353">
        <v>3</v>
      </c>
      <c r="I13353">
        <v>2014</v>
      </c>
      <c r="J13353" t="s">
        <v>75</v>
      </c>
      <c r="K13353" t="s">
        <v>44</v>
      </c>
      <c r="L13353" t="s">
        <v>44</v>
      </c>
      <c r="M13353" s="54" t="s">
        <v>44</v>
      </c>
      <c r="N13353" t="s">
        <v>44</v>
      </c>
      <c r="O13353" t="s">
        <v>44</v>
      </c>
      <c r="P13353">
        <v>-99</v>
      </c>
    </row>
    <row r="13354" spans="1:16" x14ac:dyDescent="0.25">
      <c r="A13354" s="20" t="s">
        <v>19779</v>
      </c>
      <c r="B13354">
        <v>9</v>
      </c>
      <c r="C13354" t="s">
        <v>21823</v>
      </c>
      <c r="D13354" t="s">
        <v>90</v>
      </c>
      <c r="E13354" t="s">
        <v>82</v>
      </c>
      <c r="F13354" t="s">
        <v>38</v>
      </c>
      <c r="G13354">
        <v>2</v>
      </c>
      <c r="H13354">
        <v>3</v>
      </c>
      <c r="I13354">
        <v>2014</v>
      </c>
      <c r="J13354" t="s">
        <v>75</v>
      </c>
      <c r="K13354" t="s">
        <v>44</v>
      </c>
      <c r="L13354" t="s">
        <v>44</v>
      </c>
      <c r="M13354" s="54" t="s">
        <v>44</v>
      </c>
      <c r="N13354" t="s">
        <v>44</v>
      </c>
      <c r="O13354" t="s">
        <v>44</v>
      </c>
      <c r="P13354">
        <v>-99</v>
      </c>
    </row>
    <row r="13355" spans="1:16" x14ac:dyDescent="0.25">
      <c r="A13355" s="20" t="s">
        <v>19779</v>
      </c>
      <c r="B13355">
        <v>9</v>
      </c>
      <c r="C13355" t="s">
        <v>21823</v>
      </c>
      <c r="D13355" t="s">
        <v>90</v>
      </c>
      <c r="E13355" t="s">
        <v>82</v>
      </c>
      <c r="F13355" t="s">
        <v>38</v>
      </c>
      <c r="G13355">
        <v>2</v>
      </c>
      <c r="H13355">
        <v>3</v>
      </c>
      <c r="I13355">
        <v>2014</v>
      </c>
      <c r="J13355" t="s">
        <v>75</v>
      </c>
      <c r="K13355" t="s">
        <v>44</v>
      </c>
      <c r="L13355" t="s">
        <v>44</v>
      </c>
      <c r="M13355" s="54" t="s">
        <v>44</v>
      </c>
      <c r="N13355" t="s">
        <v>44</v>
      </c>
      <c r="O13355" t="s">
        <v>44</v>
      </c>
      <c r="P13355">
        <v>-99</v>
      </c>
    </row>
    <row r="13356" spans="1:16" x14ac:dyDescent="0.25">
      <c r="A13356" s="20" t="s">
        <v>19779</v>
      </c>
      <c r="B13356">
        <v>9</v>
      </c>
      <c r="C13356" t="s">
        <v>21823</v>
      </c>
      <c r="D13356" t="s">
        <v>90</v>
      </c>
      <c r="E13356" t="s">
        <v>82</v>
      </c>
      <c r="F13356" t="s">
        <v>38</v>
      </c>
      <c r="G13356">
        <v>2</v>
      </c>
      <c r="H13356">
        <v>3</v>
      </c>
      <c r="I13356">
        <v>2014</v>
      </c>
      <c r="J13356" t="s">
        <v>75</v>
      </c>
      <c r="K13356" t="s">
        <v>44</v>
      </c>
      <c r="L13356" t="s">
        <v>44</v>
      </c>
      <c r="M13356" s="54" t="s">
        <v>44</v>
      </c>
      <c r="N13356" t="s">
        <v>44</v>
      </c>
      <c r="O13356" t="s">
        <v>44</v>
      </c>
      <c r="P13356">
        <v>-99</v>
      </c>
    </row>
    <row r="13357" spans="1:16" x14ac:dyDescent="0.25">
      <c r="A13357" s="20" t="s">
        <v>19779</v>
      </c>
      <c r="B13357">
        <v>9</v>
      </c>
      <c r="C13357" t="s">
        <v>21823</v>
      </c>
      <c r="D13357" t="s">
        <v>90</v>
      </c>
      <c r="E13357" t="s">
        <v>82</v>
      </c>
      <c r="F13357" t="s">
        <v>38</v>
      </c>
      <c r="G13357">
        <v>2</v>
      </c>
      <c r="H13357">
        <v>3</v>
      </c>
      <c r="I13357">
        <v>2014</v>
      </c>
      <c r="J13357" t="s">
        <v>75</v>
      </c>
      <c r="K13357" t="s">
        <v>44</v>
      </c>
      <c r="L13357" t="s">
        <v>44</v>
      </c>
      <c r="M13357" s="54" t="s">
        <v>44</v>
      </c>
      <c r="N13357" t="s">
        <v>44</v>
      </c>
      <c r="O13357" t="s">
        <v>44</v>
      </c>
      <c r="P13357">
        <v>-99</v>
      </c>
    </row>
    <row r="13358" spans="1:16" x14ac:dyDescent="0.25">
      <c r="A13358" s="20" t="s">
        <v>19779</v>
      </c>
      <c r="B13358">
        <v>9</v>
      </c>
      <c r="C13358" t="s">
        <v>21823</v>
      </c>
      <c r="D13358" t="s">
        <v>90</v>
      </c>
      <c r="E13358" t="s">
        <v>82</v>
      </c>
      <c r="F13358" t="s">
        <v>38</v>
      </c>
      <c r="G13358">
        <v>2</v>
      </c>
      <c r="H13358">
        <v>3</v>
      </c>
      <c r="I13358">
        <v>2014</v>
      </c>
      <c r="J13358" t="s">
        <v>75</v>
      </c>
      <c r="K13358">
        <v>19.213000000000001</v>
      </c>
      <c r="L13358">
        <v>2.5</v>
      </c>
      <c r="M13358" s="54">
        <v>35.92</v>
      </c>
      <c r="N13358" t="s">
        <v>44</v>
      </c>
      <c r="O13358" t="s">
        <v>44</v>
      </c>
      <c r="P13358">
        <v>-99</v>
      </c>
    </row>
    <row r="13359" spans="1:16" x14ac:dyDescent="0.25">
      <c r="A13359" s="20" t="s">
        <v>19779</v>
      </c>
      <c r="B13359">
        <v>9</v>
      </c>
      <c r="C13359" t="s">
        <v>21823</v>
      </c>
      <c r="D13359" t="s">
        <v>90</v>
      </c>
      <c r="E13359" t="s">
        <v>82</v>
      </c>
      <c r="F13359" t="s">
        <v>38</v>
      </c>
      <c r="G13359">
        <v>2</v>
      </c>
      <c r="H13359">
        <v>3</v>
      </c>
      <c r="I13359">
        <v>2014</v>
      </c>
      <c r="J13359" t="s">
        <v>75</v>
      </c>
      <c r="K13359" t="s">
        <v>44</v>
      </c>
      <c r="L13359" t="s">
        <v>44</v>
      </c>
      <c r="M13359" s="54" t="s">
        <v>44</v>
      </c>
      <c r="N13359" t="s">
        <v>44</v>
      </c>
      <c r="O13359" t="s">
        <v>44</v>
      </c>
      <c r="P13359">
        <v>-99</v>
      </c>
    </row>
    <row r="13360" spans="1:16" x14ac:dyDescent="0.25">
      <c r="A13360" s="20" t="s">
        <v>19779</v>
      </c>
      <c r="B13360">
        <v>9</v>
      </c>
      <c r="C13360" t="s">
        <v>21823</v>
      </c>
      <c r="D13360" t="s">
        <v>90</v>
      </c>
      <c r="E13360" t="s">
        <v>82</v>
      </c>
      <c r="F13360" t="s">
        <v>38</v>
      </c>
      <c r="G13360">
        <v>2</v>
      </c>
      <c r="H13360">
        <v>3</v>
      </c>
      <c r="I13360">
        <v>2014</v>
      </c>
      <c r="J13360" t="s">
        <v>75</v>
      </c>
      <c r="K13360" t="s">
        <v>44</v>
      </c>
      <c r="L13360" t="s">
        <v>44</v>
      </c>
      <c r="M13360" s="54" t="s">
        <v>44</v>
      </c>
      <c r="N13360" t="s">
        <v>44</v>
      </c>
      <c r="O13360" t="s">
        <v>44</v>
      </c>
      <c r="P13360">
        <v>-99</v>
      </c>
    </row>
    <row r="13361" spans="1:16" x14ac:dyDescent="0.25">
      <c r="A13361" s="20" t="s">
        <v>19780</v>
      </c>
      <c r="B13361">
        <v>9</v>
      </c>
      <c r="C13361" t="s">
        <v>21823</v>
      </c>
      <c r="D13361" t="s">
        <v>90</v>
      </c>
      <c r="E13361" t="s">
        <v>82</v>
      </c>
      <c r="F13361" t="s">
        <v>38</v>
      </c>
      <c r="G13361">
        <v>3</v>
      </c>
      <c r="H13361">
        <v>3</v>
      </c>
      <c r="I13361">
        <v>2014</v>
      </c>
      <c r="J13361" t="s">
        <v>75</v>
      </c>
      <c r="K13361">
        <v>-25.327999999999999</v>
      </c>
      <c r="L13361">
        <v>-40.58</v>
      </c>
      <c r="M13361" s="54">
        <v>-10.08</v>
      </c>
      <c r="N13361" t="s">
        <v>44</v>
      </c>
      <c r="O13361" t="s">
        <v>44</v>
      </c>
      <c r="P13361">
        <v>-99</v>
      </c>
    </row>
    <row r="13362" spans="1:16" x14ac:dyDescent="0.25">
      <c r="A13362" s="20" t="s">
        <v>19780</v>
      </c>
      <c r="B13362">
        <v>9</v>
      </c>
      <c r="C13362" t="s">
        <v>21823</v>
      </c>
      <c r="D13362" t="s">
        <v>90</v>
      </c>
      <c r="E13362" t="s">
        <v>82</v>
      </c>
      <c r="F13362" t="s">
        <v>38</v>
      </c>
      <c r="G13362">
        <v>3</v>
      </c>
      <c r="H13362">
        <v>3</v>
      </c>
      <c r="I13362">
        <v>2014</v>
      </c>
      <c r="J13362" t="s">
        <v>75</v>
      </c>
      <c r="K13362" t="s">
        <v>44</v>
      </c>
      <c r="L13362" t="s">
        <v>44</v>
      </c>
      <c r="M13362" s="54" t="s">
        <v>44</v>
      </c>
      <c r="N13362" t="s">
        <v>44</v>
      </c>
      <c r="O13362" t="s">
        <v>44</v>
      </c>
      <c r="P13362">
        <v>-99</v>
      </c>
    </row>
    <row r="13363" spans="1:16" x14ac:dyDescent="0.25">
      <c r="A13363" s="20" t="s">
        <v>19780</v>
      </c>
      <c r="B13363">
        <v>9</v>
      </c>
      <c r="C13363" t="s">
        <v>21823</v>
      </c>
      <c r="D13363" t="s">
        <v>90</v>
      </c>
      <c r="E13363" t="s">
        <v>82</v>
      </c>
      <c r="F13363" t="s">
        <v>38</v>
      </c>
      <c r="G13363">
        <v>3</v>
      </c>
      <c r="H13363">
        <v>3</v>
      </c>
      <c r="I13363">
        <v>2014</v>
      </c>
      <c r="J13363" t="s">
        <v>75</v>
      </c>
      <c r="K13363" t="s">
        <v>44</v>
      </c>
      <c r="L13363" t="s">
        <v>44</v>
      </c>
      <c r="M13363" s="54" t="s">
        <v>44</v>
      </c>
      <c r="N13363" t="s">
        <v>44</v>
      </c>
      <c r="O13363" t="s">
        <v>44</v>
      </c>
      <c r="P13363">
        <v>-99</v>
      </c>
    </row>
    <row r="13364" spans="1:16" x14ac:dyDescent="0.25">
      <c r="A13364" s="20" t="s">
        <v>19780</v>
      </c>
      <c r="B13364">
        <v>9</v>
      </c>
      <c r="C13364" t="s">
        <v>21823</v>
      </c>
      <c r="D13364" t="s">
        <v>90</v>
      </c>
      <c r="E13364" t="s">
        <v>82</v>
      </c>
      <c r="F13364" t="s">
        <v>38</v>
      </c>
      <c r="G13364">
        <v>3</v>
      </c>
      <c r="H13364">
        <v>3</v>
      </c>
      <c r="I13364">
        <v>2014</v>
      </c>
      <c r="J13364" t="s">
        <v>75</v>
      </c>
      <c r="K13364" t="s">
        <v>44</v>
      </c>
      <c r="L13364" t="s">
        <v>44</v>
      </c>
      <c r="M13364" s="54" t="s">
        <v>44</v>
      </c>
      <c r="N13364" t="s">
        <v>44</v>
      </c>
      <c r="O13364" t="s">
        <v>44</v>
      </c>
      <c r="P13364">
        <v>-99</v>
      </c>
    </row>
    <row r="13365" spans="1:16" x14ac:dyDescent="0.25">
      <c r="A13365" s="20" t="s">
        <v>19780</v>
      </c>
      <c r="B13365">
        <v>9</v>
      </c>
      <c r="C13365" t="s">
        <v>21823</v>
      </c>
      <c r="D13365" t="s">
        <v>90</v>
      </c>
      <c r="E13365" t="s">
        <v>82</v>
      </c>
      <c r="F13365" t="s">
        <v>38</v>
      </c>
      <c r="G13365">
        <v>3</v>
      </c>
      <c r="H13365">
        <v>3</v>
      </c>
      <c r="I13365">
        <v>2014</v>
      </c>
      <c r="J13365" t="s">
        <v>75</v>
      </c>
      <c r="K13365" t="s">
        <v>44</v>
      </c>
      <c r="L13365" t="s">
        <v>44</v>
      </c>
      <c r="M13365" s="54" t="s">
        <v>44</v>
      </c>
      <c r="N13365" t="s">
        <v>44</v>
      </c>
      <c r="O13365" t="s">
        <v>44</v>
      </c>
      <c r="P13365">
        <v>-99</v>
      </c>
    </row>
    <row r="13366" spans="1:16" x14ac:dyDescent="0.25">
      <c r="A13366" s="20" t="s">
        <v>19780</v>
      </c>
      <c r="B13366">
        <v>9</v>
      </c>
      <c r="C13366" t="s">
        <v>21823</v>
      </c>
      <c r="D13366" t="s">
        <v>90</v>
      </c>
      <c r="E13366" t="s">
        <v>82</v>
      </c>
      <c r="F13366" t="s">
        <v>38</v>
      </c>
      <c r="G13366">
        <v>3</v>
      </c>
      <c r="H13366">
        <v>3</v>
      </c>
      <c r="I13366">
        <v>2014</v>
      </c>
      <c r="J13366" t="s">
        <v>75</v>
      </c>
      <c r="K13366" t="s">
        <v>44</v>
      </c>
      <c r="L13366" t="s">
        <v>44</v>
      </c>
      <c r="M13366" s="54" t="s">
        <v>44</v>
      </c>
      <c r="N13366" t="s">
        <v>44</v>
      </c>
      <c r="O13366" t="s">
        <v>44</v>
      </c>
      <c r="P13366">
        <v>-99</v>
      </c>
    </row>
    <row r="13367" spans="1:16" x14ac:dyDescent="0.25">
      <c r="A13367" s="20" t="s">
        <v>19780</v>
      </c>
      <c r="B13367">
        <v>9</v>
      </c>
      <c r="C13367" t="s">
        <v>21823</v>
      </c>
      <c r="D13367" t="s">
        <v>90</v>
      </c>
      <c r="E13367" t="s">
        <v>82</v>
      </c>
      <c r="F13367" t="s">
        <v>38</v>
      </c>
      <c r="G13367">
        <v>3</v>
      </c>
      <c r="H13367">
        <v>3</v>
      </c>
      <c r="I13367">
        <v>2014</v>
      </c>
      <c r="J13367" t="s">
        <v>75</v>
      </c>
      <c r="K13367" t="s">
        <v>44</v>
      </c>
      <c r="L13367" t="s">
        <v>44</v>
      </c>
      <c r="M13367" s="54" t="s">
        <v>44</v>
      </c>
      <c r="N13367" t="s">
        <v>44</v>
      </c>
      <c r="O13367" t="s">
        <v>44</v>
      </c>
      <c r="P13367">
        <v>-99</v>
      </c>
    </row>
    <row r="13368" spans="1:16" x14ac:dyDescent="0.25">
      <c r="A13368" s="20" t="s">
        <v>19780</v>
      </c>
      <c r="B13368">
        <v>9</v>
      </c>
      <c r="C13368" t="s">
        <v>21823</v>
      </c>
      <c r="D13368" t="s">
        <v>90</v>
      </c>
      <c r="E13368" t="s">
        <v>82</v>
      </c>
      <c r="F13368" t="s">
        <v>38</v>
      </c>
      <c r="G13368">
        <v>3</v>
      </c>
      <c r="H13368">
        <v>3</v>
      </c>
      <c r="I13368">
        <v>2014</v>
      </c>
      <c r="J13368" t="s">
        <v>75</v>
      </c>
      <c r="K13368" t="s">
        <v>44</v>
      </c>
      <c r="L13368" t="s">
        <v>44</v>
      </c>
      <c r="M13368" s="54" t="s">
        <v>44</v>
      </c>
      <c r="N13368" t="s">
        <v>44</v>
      </c>
      <c r="O13368" t="s">
        <v>44</v>
      </c>
      <c r="P13368">
        <v>-99</v>
      </c>
    </row>
    <row r="13369" spans="1:16" x14ac:dyDescent="0.25">
      <c r="A13369" s="20" t="s">
        <v>19780</v>
      </c>
      <c r="B13369">
        <v>9</v>
      </c>
      <c r="C13369" t="s">
        <v>21823</v>
      </c>
      <c r="D13369" t="s">
        <v>90</v>
      </c>
      <c r="E13369" t="s">
        <v>82</v>
      </c>
      <c r="F13369" t="s">
        <v>38</v>
      </c>
      <c r="G13369">
        <v>3</v>
      </c>
      <c r="H13369">
        <v>3</v>
      </c>
      <c r="I13369">
        <v>2014</v>
      </c>
      <c r="J13369" t="s">
        <v>75</v>
      </c>
      <c r="K13369" t="s">
        <v>44</v>
      </c>
      <c r="L13369" t="s">
        <v>44</v>
      </c>
      <c r="M13369" s="54" t="s">
        <v>44</v>
      </c>
      <c r="N13369" t="s">
        <v>44</v>
      </c>
      <c r="O13369" t="s">
        <v>44</v>
      </c>
      <c r="P13369">
        <v>-99</v>
      </c>
    </row>
    <row r="13370" spans="1:16" x14ac:dyDescent="0.25">
      <c r="A13370" s="20" t="s">
        <v>19780</v>
      </c>
      <c r="B13370">
        <v>9</v>
      </c>
      <c r="C13370" t="s">
        <v>21823</v>
      </c>
      <c r="D13370" t="s">
        <v>90</v>
      </c>
      <c r="E13370" t="s">
        <v>82</v>
      </c>
      <c r="F13370" t="s">
        <v>38</v>
      </c>
      <c r="G13370">
        <v>3</v>
      </c>
      <c r="H13370">
        <v>3</v>
      </c>
      <c r="I13370">
        <v>2014</v>
      </c>
      <c r="J13370" t="s">
        <v>75</v>
      </c>
      <c r="K13370" t="s">
        <v>44</v>
      </c>
      <c r="L13370" t="s">
        <v>44</v>
      </c>
      <c r="M13370" s="54" t="s">
        <v>44</v>
      </c>
      <c r="N13370" t="s">
        <v>44</v>
      </c>
      <c r="O13370" t="s">
        <v>44</v>
      </c>
      <c r="P13370">
        <v>-99</v>
      </c>
    </row>
    <row r="13371" spans="1:16" x14ac:dyDescent="0.25">
      <c r="A13371" s="20" t="s">
        <v>19780</v>
      </c>
      <c r="B13371">
        <v>9</v>
      </c>
      <c r="C13371" t="s">
        <v>21823</v>
      </c>
      <c r="D13371" t="s">
        <v>90</v>
      </c>
      <c r="E13371" t="s">
        <v>82</v>
      </c>
      <c r="F13371" t="s">
        <v>38</v>
      </c>
      <c r="G13371">
        <v>3</v>
      </c>
      <c r="H13371">
        <v>3</v>
      </c>
      <c r="I13371">
        <v>2014</v>
      </c>
      <c r="J13371" t="s">
        <v>75</v>
      </c>
      <c r="K13371" t="s">
        <v>44</v>
      </c>
      <c r="L13371" t="s">
        <v>44</v>
      </c>
      <c r="M13371" s="54" t="s">
        <v>44</v>
      </c>
      <c r="N13371" t="s">
        <v>44</v>
      </c>
      <c r="O13371" t="s">
        <v>44</v>
      </c>
      <c r="P13371">
        <v>-99</v>
      </c>
    </row>
    <row r="13372" spans="1:16" x14ac:dyDescent="0.25">
      <c r="A13372" s="20" t="s">
        <v>19780</v>
      </c>
      <c r="B13372">
        <v>9</v>
      </c>
      <c r="C13372" t="s">
        <v>21823</v>
      </c>
      <c r="D13372" t="s">
        <v>90</v>
      </c>
      <c r="E13372" t="s">
        <v>82</v>
      </c>
      <c r="F13372" t="s">
        <v>38</v>
      </c>
      <c r="G13372">
        <v>3</v>
      </c>
      <c r="H13372">
        <v>3</v>
      </c>
      <c r="I13372">
        <v>2014</v>
      </c>
      <c r="J13372" t="s">
        <v>75</v>
      </c>
      <c r="K13372" t="s">
        <v>44</v>
      </c>
      <c r="L13372" t="s">
        <v>44</v>
      </c>
      <c r="M13372" s="54" t="s">
        <v>44</v>
      </c>
      <c r="N13372" t="s">
        <v>44</v>
      </c>
      <c r="O13372" t="s">
        <v>44</v>
      </c>
      <c r="P13372">
        <v>-99</v>
      </c>
    </row>
    <row r="13373" spans="1:16" x14ac:dyDescent="0.25">
      <c r="A13373" s="20" t="s">
        <v>19780</v>
      </c>
      <c r="B13373">
        <v>9</v>
      </c>
      <c r="C13373" t="s">
        <v>21823</v>
      </c>
      <c r="D13373" t="s">
        <v>90</v>
      </c>
      <c r="E13373" t="s">
        <v>82</v>
      </c>
      <c r="F13373" t="s">
        <v>38</v>
      </c>
      <c r="G13373">
        <v>3</v>
      </c>
      <c r="H13373">
        <v>3</v>
      </c>
      <c r="I13373">
        <v>2014</v>
      </c>
      <c r="J13373" t="s">
        <v>75</v>
      </c>
      <c r="K13373" t="s">
        <v>44</v>
      </c>
      <c r="L13373" t="s">
        <v>44</v>
      </c>
      <c r="M13373" s="54" t="s">
        <v>44</v>
      </c>
      <c r="N13373" t="s">
        <v>44</v>
      </c>
      <c r="O13373" t="s">
        <v>44</v>
      </c>
      <c r="P13373">
        <v>-99</v>
      </c>
    </row>
    <row r="13374" spans="1:16" x14ac:dyDescent="0.25">
      <c r="A13374" s="20" t="s">
        <v>19780</v>
      </c>
      <c r="B13374">
        <v>9</v>
      </c>
      <c r="C13374" t="s">
        <v>21823</v>
      </c>
      <c r="D13374" t="s">
        <v>90</v>
      </c>
      <c r="E13374" t="s">
        <v>82</v>
      </c>
      <c r="F13374" t="s">
        <v>38</v>
      </c>
      <c r="G13374">
        <v>3</v>
      </c>
      <c r="H13374">
        <v>3</v>
      </c>
      <c r="I13374">
        <v>2014</v>
      </c>
      <c r="J13374" t="s">
        <v>75</v>
      </c>
      <c r="K13374" t="s">
        <v>44</v>
      </c>
      <c r="L13374" t="s">
        <v>44</v>
      </c>
      <c r="M13374" s="54" t="s">
        <v>44</v>
      </c>
      <c r="N13374" t="s">
        <v>44</v>
      </c>
      <c r="O13374" t="s">
        <v>44</v>
      </c>
      <c r="P13374">
        <v>-99</v>
      </c>
    </row>
    <row r="13375" spans="1:16" x14ac:dyDescent="0.25">
      <c r="A13375" s="20" t="s">
        <v>19780</v>
      </c>
      <c r="B13375">
        <v>9</v>
      </c>
      <c r="C13375" t="s">
        <v>21823</v>
      </c>
      <c r="D13375" t="s">
        <v>90</v>
      </c>
      <c r="E13375" t="s">
        <v>82</v>
      </c>
      <c r="F13375" t="s">
        <v>38</v>
      </c>
      <c r="G13375">
        <v>3</v>
      </c>
      <c r="H13375">
        <v>3</v>
      </c>
      <c r="I13375">
        <v>2014</v>
      </c>
      <c r="J13375" t="s">
        <v>75</v>
      </c>
      <c r="K13375" t="s">
        <v>44</v>
      </c>
      <c r="L13375" t="s">
        <v>44</v>
      </c>
      <c r="M13375" s="54" t="s">
        <v>44</v>
      </c>
      <c r="N13375" t="s">
        <v>44</v>
      </c>
      <c r="O13375" t="s">
        <v>44</v>
      </c>
      <c r="P13375">
        <v>-99</v>
      </c>
    </row>
    <row r="13376" spans="1:16" x14ac:dyDescent="0.25">
      <c r="A13376" s="20" t="s">
        <v>19780</v>
      </c>
      <c r="B13376">
        <v>9</v>
      </c>
      <c r="C13376" t="s">
        <v>21823</v>
      </c>
      <c r="D13376" t="s">
        <v>90</v>
      </c>
      <c r="E13376" t="s">
        <v>82</v>
      </c>
      <c r="F13376" t="s">
        <v>38</v>
      </c>
      <c r="G13376">
        <v>3</v>
      </c>
      <c r="H13376">
        <v>3</v>
      </c>
      <c r="I13376">
        <v>2014</v>
      </c>
      <c r="J13376" t="s">
        <v>75</v>
      </c>
      <c r="K13376" t="s">
        <v>44</v>
      </c>
      <c r="L13376" t="s">
        <v>44</v>
      </c>
      <c r="M13376" s="54" t="s">
        <v>44</v>
      </c>
      <c r="N13376" t="s">
        <v>44</v>
      </c>
      <c r="O13376" t="s">
        <v>44</v>
      </c>
      <c r="P13376">
        <v>-99</v>
      </c>
    </row>
    <row r="13377" spans="1:16" x14ac:dyDescent="0.25">
      <c r="A13377" s="20" t="s">
        <v>19780</v>
      </c>
      <c r="B13377">
        <v>9</v>
      </c>
      <c r="C13377" t="s">
        <v>21823</v>
      </c>
      <c r="D13377" t="s">
        <v>90</v>
      </c>
      <c r="E13377" t="s">
        <v>82</v>
      </c>
      <c r="F13377" t="s">
        <v>38</v>
      </c>
      <c r="G13377">
        <v>3</v>
      </c>
      <c r="H13377">
        <v>3</v>
      </c>
      <c r="I13377">
        <v>2014</v>
      </c>
      <c r="J13377" t="s">
        <v>75</v>
      </c>
      <c r="K13377" t="s">
        <v>44</v>
      </c>
      <c r="L13377" t="s">
        <v>44</v>
      </c>
      <c r="M13377" s="54" t="s">
        <v>44</v>
      </c>
      <c r="N13377" t="s">
        <v>44</v>
      </c>
      <c r="O13377" t="s">
        <v>44</v>
      </c>
      <c r="P13377">
        <v>-99</v>
      </c>
    </row>
    <row r="13378" spans="1:16" x14ac:dyDescent="0.25">
      <c r="A13378" s="20" t="s">
        <v>19780</v>
      </c>
      <c r="B13378">
        <v>9</v>
      </c>
      <c r="C13378" t="s">
        <v>21823</v>
      </c>
      <c r="D13378" t="s">
        <v>90</v>
      </c>
      <c r="E13378" t="s">
        <v>82</v>
      </c>
      <c r="F13378" t="s">
        <v>38</v>
      </c>
      <c r="G13378">
        <v>3</v>
      </c>
      <c r="H13378">
        <v>3</v>
      </c>
      <c r="I13378">
        <v>2014</v>
      </c>
      <c r="J13378" t="s">
        <v>75</v>
      </c>
      <c r="K13378">
        <v>20.315000000000001</v>
      </c>
      <c r="L13378">
        <v>4.97</v>
      </c>
      <c r="M13378" s="54">
        <v>35.659999999999997</v>
      </c>
      <c r="N13378" t="s">
        <v>44</v>
      </c>
      <c r="O13378" t="s">
        <v>44</v>
      </c>
      <c r="P13378">
        <v>-99</v>
      </c>
    </row>
    <row r="13379" spans="1:16" x14ac:dyDescent="0.25">
      <c r="A13379" s="20" t="s">
        <v>19780</v>
      </c>
      <c r="B13379">
        <v>9</v>
      </c>
      <c r="C13379" t="s">
        <v>21823</v>
      </c>
      <c r="D13379" t="s">
        <v>90</v>
      </c>
      <c r="E13379" t="s">
        <v>82</v>
      </c>
      <c r="F13379" t="s">
        <v>38</v>
      </c>
      <c r="G13379">
        <v>3</v>
      </c>
      <c r="H13379">
        <v>3</v>
      </c>
      <c r="I13379">
        <v>2014</v>
      </c>
      <c r="J13379" t="s">
        <v>75</v>
      </c>
      <c r="K13379" t="s">
        <v>44</v>
      </c>
      <c r="L13379" t="s">
        <v>44</v>
      </c>
      <c r="M13379" s="54" t="s">
        <v>44</v>
      </c>
      <c r="N13379" t="s">
        <v>44</v>
      </c>
      <c r="O13379" t="s">
        <v>44</v>
      </c>
      <c r="P13379">
        <v>-99</v>
      </c>
    </row>
    <row r="13380" spans="1:16" x14ac:dyDescent="0.25">
      <c r="A13380" s="20" t="s">
        <v>19780</v>
      </c>
      <c r="B13380">
        <v>9</v>
      </c>
      <c r="C13380" t="s">
        <v>21823</v>
      </c>
      <c r="D13380" t="s">
        <v>90</v>
      </c>
      <c r="E13380" t="s">
        <v>82</v>
      </c>
      <c r="F13380" t="s">
        <v>38</v>
      </c>
      <c r="G13380">
        <v>3</v>
      </c>
      <c r="H13380">
        <v>3</v>
      </c>
      <c r="I13380">
        <v>2014</v>
      </c>
      <c r="J13380" t="s">
        <v>75</v>
      </c>
      <c r="K13380" t="s">
        <v>44</v>
      </c>
      <c r="L13380" t="s">
        <v>44</v>
      </c>
      <c r="M13380" s="54" t="s">
        <v>44</v>
      </c>
      <c r="N13380" t="s">
        <v>44</v>
      </c>
      <c r="O13380" t="s">
        <v>44</v>
      </c>
      <c r="P13380">
        <v>-99</v>
      </c>
    </row>
    <row r="13381" spans="1:16" x14ac:dyDescent="0.25">
      <c r="A13381" s="20" t="s">
        <v>19781</v>
      </c>
      <c r="B13381">
        <v>9</v>
      </c>
      <c r="C13381" t="s">
        <v>21823</v>
      </c>
      <c r="D13381" t="s">
        <v>90</v>
      </c>
      <c r="E13381" t="s">
        <v>82</v>
      </c>
      <c r="F13381" t="s">
        <v>38</v>
      </c>
      <c r="G13381">
        <v>4</v>
      </c>
      <c r="H13381">
        <v>3</v>
      </c>
      <c r="I13381">
        <v>2014</v>
      </c>
      <c r="J13381" t="s">
        <v>75</v>
      </c>
      <c r="K13381">
        <v>-26.532</v>
      </c>
      <c r="L13381">
        <v>-40.26</v>
      </c>
      <c r="M13381" s="54">
        <v>-12.8</v>
      </c>
      <c r="N13381" t="s">
        <v>44</v>
      </c>
      <c r="O13381" t="s">
        <v>44</v>
      </c>
      <c r="P13381">
        <v>-99</v>
      </c>
    </row>
    <row r="13382" spans="1:16" x14ac:dyDescent="0.25">
      <c r="A13382" s="20" t="s">
        <v>19781</v>
      </c>
      <c r="B13382">
        <v>9</v>
      </c>
      <c r="C13382" t="s">
        <v>21823</v>
      </c>
      <c r="D13382" t="s">
        <v>90</v>
      </c>
      <c r="E13382" t="s">
        <v>82</v>
      </c>
      <c r="F13382" t="s">
        <v>38</v>
      </c>
      <c r="G13382">
        <v>4</v>
      </c>
      <c r="H13382">
        <v>3</v>
      </c>
      <c r="I13382">
        <v>2014</v>
      </c>
      <c r="J13382" t="s">
        <v>75</v>
      </c>
      <c r="K13382" t="s">
        <v>44</v>
      </c>
      <c r="L13382" t="s">
        <v>44</v>
      </c>
      <c r="M13382" s="54" t="s">
        <v>44</v>
      </c>
      <c r="N13382" t="s">
        <v>44</v>
      </c>
      <c r="O13382" t="s">
        <v>44</v>
      </c>
      <c r="P13382">
        <v>-99</v>
      </c>
    </row>
    <row r="13383" spans="1:16" x14ac:dyDescent="0.25">
      <c r="A13383" s="20" t="s">
        <v>19781</v>
      </c>
      <c r="B13383">
        <v>9</v>
      </c>
      <c r="C13383" t="s">
        <v>21823</v>
      </c>
      <c r="D13383" t="s">
        <v>90</v>
      </c>
      <c r="E13383" t="s">
        <v>82</v>
      </c>
      <c r="F13383" t="s">
        <v>38</v>
      </c>
      <c r="G13383">
        <v>4</v>
      </c>
      <c r="H13383">
        <v>3</v>
      </c>
      <c r="I13383">
        <v>2014</v>
      </c>
      <c r="J13383" t="s">
        <v>75</v>
      </c>
      <c r="K13383" t="s">
        <v>44</v>
      </c>
      <c r="L13383" t="s">
        <v>44</v>
      </c>
      <c r="M13383" s="54" t="s">
        <v>44</v>
      </c>
      <c r="N13383" t="s">
        <v>44</v>
      </c>
      <c r="O13383" t="s">
        <v>44</v>
      </c>
      <c r="P13383">
        <v>-99</v>
      </c>
    </row>
    <row r="13384" spans="1:16" x14ac:dyDescent="0.25">
      <c r="A13384" s="20" t="s">
        <v>19781</v>
      </c>
      <c r="B13384">
        <v>9</v>
      </c>
      <c r="C13384" t="s">
        <v>21823</v>
      </c>
      <c r="D13384" t="s">
        <v>90</v>
      </c>
      <c r="E13384" t="s">
        <v>82</v>
      </c>
      <c r="F13384" t="s">
        <v>38</v>
      </c>
      <c r="G13384">
        <v>4</v>
      </c>
      <c r="H13384">
        <v>3</v>
      </c>
      <c r="I13384">
        <v>2014</v>
      </c>
      <c r="J13384" t="s">
        <v>75</v>
      </c>
      <c r="K13384" t="s">
        <v>44</v>
      </c>
      <c r="L13384" t="s">
        <v>44</v>
      </c>
      <c r="M13384" s="54" t="s">
        <v>44</v>
      </c>
      <c r="N13384" t="s">
        <v>44</v>
      </c>
      <c r="O13384" t="s">
        <v>44</v>
      </c>
      <c r="P13384">
        <v>-99</v>
      </c>
    </row>
    <row r="13385" spans="1:16" x14ac:dyDescent="0.25">
      <c r="A13385" s="20" t="s">
        <v>19781</v>
      </c>
      <c r="B13385">
        <v>9</v>
      </c>
      <c r="C13385" t="s">
        <v>21823</v>
      </c>
      <c r="D13385" t="s">
        <v>90</v>
      </c>
      <c r="E13385" t="s">
        <v>82</v>
      </c>
      <c r="F13385" t="s">
        <v>38</v>
      </c>
      <c r="G13385">
        <v>4</v>
      </c>
      <c r="H13385">
        <v>3</v>
      </c>
      <c r="I13385">
        <v>2014</v>
      </c>
      <c r="J13385" t="s">
        <v>75</v>
      </c>
      <c r="K13385" t="s">
        <v>44</v>
      </c>
      <c r="L13385" t="s">
        <v>44</v>
      </c>
      <c r="M13385" s="54" t="s">
        <v>44</v>
      </c>
      <c r="N13385" t="s">
        <v>44</v>
      </c>
      <c r="O13385" t="s">
        <v>44</v>
      </c>
      <c r="P13385">
        <v>-99</v>
      </c>
    </row>
    <row r="13386" spans="1:16" x14ac:dyDescent="0.25">
      <c r="A13386" s="20" t="s">
        <v>19781</v>
      </c>
      <c r="B13386">
        <v>9</v>
      </c>
      <c r="C13386" t="s">
        <v>21823</v>
      </c>
      <c r="D13386" t="s">
        <v>90</v>
      </c>
      <c r="E13386" t="s">
        <v>82</v>
      </c>
      <c r="F13386" t="s">
        <v>38</v>
      </c>
      <c r="G13386">
        <v>4</v>
      </c>
      <c r="H13386">
        <v>3</v>
      </c>
      <c r="I13386">
        <v>2014</v>
      </c>
      <c r="J13386" t="s">
        <v>75</v>
      </c>
      <c r="K13386" t="s">
        <v>44</v>
      </c>
      <c r="L13386" t="s">
        <v>44</v>
      </c>
      <c r="M13386" s="54" t="s">
        <v>44</v>
      </c>
      <c r="N13386" t="s">
        <v>44</v>
      </c>
      <c r="O13386" t="s">
        <v>44</v>
      </c>
      <c r="P13386">
        <v>-99</v>
      </c>
    </row>
    <row r="13387" spans="1:16" x14ac:dyDescent="0.25">
      <c r="A13387" s="20" t="s">
        <v>19781</v>
      </c>
      <c r="B13387">
        <v>9</v>
      </c>
      <c r="C13387" t="s">
        <v>21823</v>
      </c>
      <c r="D13387" t="s">
        <v>90</v>
      </c>
      <c r="E13387" t="s">
        <v>82</v>
      </c>
      <c r="F13387" t="s">
        <v>38</v>
      </c>
      <c r="G13387">
        <v>4</v>
      </c>
      <c r="H13387">
        <v>3</v>
      </c>
      <c r="I13387">
        <v>2014</v>
      </c>
      <c r="J13387" t="s">
        <v>75</v>
      </c>
      <c r="K13387" t="s">
        <v>44</v>
      </c>
      <c r="L13387" t="s">
        <v>44</v>
      </c>
      <c r="M13387" s="54" t="s">
        <v>44</v>
      </c>
      <c r="N13387" t="s">
        <v>44</v>
      </c>
      <c r="O13387" t="s">
        <v>44</v>
      </c>
      <c r="P13387">
        <v>-99</v>
      </c>
    </row>
    <row r="13388" spans="1:16" x14ac:dyDescent="0.25">
      <c r="A13388" s="20" t="s">
        <v>19781</v>
      </c>
      <c r="B13388">
        <v>9</v>
      </c>
      <c r="C13388" t="s">
        <v>21823</v>
      </c>
      <c r="D13388" t="s">
        <v>90</v>
      </c>
      <c r="E13388" t="s">
        <v>82</v>
      </c>
      <c r="F13388" t="s">
        <v>38</v>
      </c>
      <c r="G13388">
        <v>4</v>
      </c>
      <c r="H13388">
        <v>3</v>
      </c>
      <c r="I13388">
        <v>2014</v>
      </c>
      <c r="J13388" t="s">
        <v>75</v>
      </c>
      <c r="K13388" t="s">
        <v>44</v>
      </c>
      <c r="L13388" t="s">
        <v>44</v>
      </c>
      <c r="M13388" s="54" t="s">
        <v>44</v>
      </c>
      <c r="N13388" t="s">
        <v>44</v>
      </c>
      <c r="O13388" t="s">
        <v>44</v>
      </c>
      <c r="P13388">
        <v>-99</v>
      </c>
    </row>
    <row r="13389" spans="1:16" x14ac:dyDescent="0.25">
      <c r="A13389" s="20" t="s">
        <v>19781</v>
      </c>
      <c r="B13389">
        <v>9</v>
      </c>
      <c r="C13389" t="s">
        <v>21823</v>
      </c>
      <c r="D13389" t="s">
        <v>90</v>
      </c>
      <c r="E13389" t="s">
        <v>82</v>
      </c>
      <c r="F13389" t="s">
        <v>38</v>
      </c>
      <c r="G13389">
        <v>4</v>
      </c>
      <c r="H13389">
        <v>3</v>
      </c>
      <c r="I13389">
        <v>2014</v>
      </c>
      <c r="J13389" t="s">
        <v>75</v>
      </c>
      <c r="K13389" t="s">
        <v>44</v>
      </c>
      <c r="L13389" t="s">
        <v>44</v>
      </c>
      <c r="M13389" s="54" t="s">
        <v>44</v>
      </c>
      <c r="N13389" t="s">
        <v>44</v>
      </c>
      <c r="O13389" t="s">
        <v>44</v>
      </c>
      <c r="P13389">
        <v>-99</v>
      </c>
    </row>
    <row r="13390" spans="1:16" x14ac:dyDescent="0.25">
      <c r="A13390" s="20" t="s">
        <v>19781</v>
      </c>
      <c r="B13390">
        <v>9</v>
      </c>
      <c r="C13390" t="s">
        <v>21823</v>
      </c>
      <c r="D13390" t="s">
        <v>90</v>
      </c>
      <c r="E13390" t="s">
        <v>82</v>
      </c>
      <c r="F13390" t="s">
        <v>38</v>
      </c>
      <c r="G13390">
        <v>4</v>
      </c>
      <c r="H13390">
        <v>3</v>
      </c>
      <c r="I13390">
        <v>2014</v>
      </c>
      <c r="J13390" t="s">
        <v>75</v>
      </c>
      <c r="K13390" t="s">
        <v>44</v>
      </c>
      <c r="L13390" t="s">
        <v>44</v>
      </c>
      <c r="M13390" s="54" t="s">
        <v>44</v>
      </c>
      <c r="N13390" t="s">
        <v>44</v>
      </c>
      <c r="O13390" t="s">
        <v>44</v>
      </c>
      <c r="P13390">
        <v>-99</v>
      </c>
    </row>
    <row r="13391" spans="1:16" x14ac:dyDescent="0.25">
      <c r="A13391" s="20" t="s">
        <v>19781</v>
      </c>
      <c r="B13391">
        <v>9</v>
      </c>
      <c r="C13391" t="s">
        <v>21823</v>
      </c>
      <c r="D13391" t="s">
        <v>90</v>
      </c>
      <c r="E13391" t="s">
        <v>82</v>
      </c>
      <c r="F13391" t="s">
        <v>38</v>
      </c>
      <c r="G13391">
        <v>4</v>
      </c>
      <c r="H13391">
        <v>3</v>
      </c>
      <c r="I13391">
        <v>2014</v>
      </c>
      <c r="J13391" t="s">
        <v>75</v>
      </c>
      <c r="K13391" t="s">
        <v>44</v>
      </c>
      <c r="L13391" t="s">
        <v>44</v>
      </c>
      <c r="M13391" s="54" t="s">
        <v>44</v>
      </c>
      <c r="N13391" t="s">
        <v>44</v>
      </c>
      <c r="O13391" t="s">
        <v>44</v>
      </c>
      <c r="P13391">
        <v>-99</v>
      </c>
    </row>
    <row r="13392" spans="1:16" x14ac:dyDescent="0.25">
      <c r="A13392" s="20" t="s">
        <v>19781</v>
      </c>
      <c r="B13392">
        <v>9</v>
      </c>
      <c r="C13392" t="s">
        <v>21823</v>
      </c>
      <c r="D13392" t="s">
        <v>90</v>
      </c>
      <c r="E13392" t="s">
        <v>82</v>
      </c>
      <c r="F13392" t="s">
        <v>38</v>
      </c>
      <c r="G13392">
        <v>4</v>
      </c>
      <c r="H13392">
        <v>3</v>
      </c>
      <c r="I13392">
        <v>2014</v>
      </c>
      <c r="J13392" t="s">
        <v>75</v>
      </c>
      <c r="K13392" t="s">
        <v>44</v>
      </c>
      <c r="L13392" t="s">
        <v>44</v>
      </c>
      <c r="M13392" s="54" t="s">
        <v>44</v>
      </c>
      <c r="N13392" t="s">
        <v>44</v>
      </c>
      <c r="O13392" t="s">
        <v>44</v>
      </c>
      <c r="P13392">
        <v>-99</v>
      </c>
    </row>
    <row r="13393" spans="1:16" x14ac:dyDescent="0.25">
      <c r="A13393" s="20" t="s">
        <v>19781</v>
      </c>
      <c r="B13393">
        <v>9</v>
      </c>
      <c r="C13393" t="s">
        <v>21823</v>
      </c>
      <c r="D13393" t="s">
        <v>90</v>
      </c>
      <c r="E13393" t="s">
        <v>82</v>
      </c>
      <c r="F13393" t="s">
        <v>38</v>
      </c>
      <c r="G13393">
        <v>4</v>
      </c>
      <c r="H13393">
        <v>3</v>
      </c>
      <c r="I13393">
        <v>2014</v>
      </c>
      <c r="J13393" t="s">
        <v>75</v>
      </c>
      <c r="K13393" t="s">
        <v>44</v>
      </c>
      <c r="L13393" t="s">
        <v>44</v>
      </c>
      <c r="M13393" s="54" t="s">
        <v>44</v>
      </c>
      <c r="N13393" t="s">
        <v>44</v>
      </c>
      <c r="O13393" t="s">
        <v>44</v>
      </c>
      <c r="P13393">
        <v>-99</v>
      </c>
    </row>
    <row r="13394" spans="1:16" x14ac:dyDescent="0.25">
      <c r="A13394" s="20" t="s">
        <v>19781</v>
      </c>
      <c r="B13394">
        <v>9</v>
      </c>
      <c r="C13394" t="s">
        <v>21823</v>
      </c>
      <c r="D13394" t="s">
        <v>90</v>
      </c>
      <c r="E13394" t="s">
        <v>82</v>
      </c>
      <c r="F13394" t="s">
        <v>38</v>
      </c>
      <c r="G13394">
        <v>4</v>
      </c>
      <c r="H13394">
        <v>3</v>
      </c>
      <c r="I13394">
        <v>2014</v>
      </c>
      <c r="J13394" t="s">
        <v>75</v>
      </c>
      <c r="K13394" t="s">
        <v>44</v>
      </c>
      <c r="L13394" t="s">
        <v>44</v>
      </c>
      <c r="M13394" s="54" t="s">
        <v>44</v>
      </c>
      <c r="N13394" t="s">
        <v>44</v>
      </c>
      <c r="O13394" t="s">
        <v>44</v>
      </c>
      <c r="P13394">
        <v>-99</v>
      </c>
    </row>
    <row r="13395" spans="1:16" x14ac:dyDescent="0.25">
      <c r="A13395" s="20" t="s">
        <v>19781</v>
      </c>
      <c r="B13395">
        <v>9</v>
      </c>
      <c r="C13395" t="s">
        <v>21823</v>
      </c>
      <c r="D13395" t="s">
        <v>90</v>
      </c>
      <c r="E13395" t="s">
        <v>82</v>
      </c>
      <c r="F13395" t="s">
        <v>38</v>
      </c>
      <c r="G13395">
        <v>4</v>
      </c>
      <c r="H13395">
        <v>3</v>
      </c>
      <c r="I13395">
        <v>2014</v>
      </c>
      <c r="J13395" t="s">
        <v>75</v>
      </c>
      <c r="K13395" t="s">
        <v>44</v>
      </c>
      <c r="L13395" t="s">
        <v>44</v>
      </c>
      <c r="M13395" s="54" t="s">
        <v>44</v>
      </c>
      <c r="N13395" t="s">
        <v>44</v>
      </c>
      <c r="O13395" t="s">
        <v>44</v>
      </c>
      <c r="P13395">
        <v>-99</v>
      </c>
    </row>
    <row r="13396" spans="1:16" x14ac:dyDescent="0.25">
      <c r="A13396" s="20" t="s">
        <v>19781</v>
      </c>
      <c r="B13396">
        <v>9</v>
      </c>
      <c r="C13396" t="s">
        <v>21823</v>
      </c>
      <c r="D13396" t="s">
        <v>90</v>
      </c>
      <c r="E13396" t="s">
        <v>82</v>
      </c>
      <c r="F13396" t="s">
        <v>38</v>
      </c>
      <c r="G13396">
        <v>4</v>
      </c>
      <c r="H13396">
        <v>3</v>
      </c>
      <c r="I13396">
        <v>2014</v>
      </c>
      <c r="J13396" t="s">
        <v>75</v>
      </c>
      <c r="K13396" t="s">
        <v>44</v>
      </c>
      <c r="L13396" t="s">
        <v>44</v>
      </c>
      <c r="M13396" s="54" t="s">
        <v>44</v>
      </c>
      <c r="N13396" t="s">
        <v>44</v>
      </c>
      <c r="O13396" t="s">
        <v>44</v>
      </c>
      <c r="P13396">
        <v>-99</v>
      </c>
    </row>
    <row r="13397" spans="1:16" x14ac:dyDescent="0.25">
      <c r="A13397" s="20" t="s">
        <v>19781</v>
      </c>
      <c r="B13397">
        <v>9</v>
      </c>
      <c r="C13397" t="s">
        <v>21823</v>
      </c>
      <c r="D13397" t="s">
        <v>90</v>
      </c>
      <c r="E13397" t="s">
        <v>82</v>
      </c>
      <c r="F13397" t="s">
        <v>38</v>
      </c>
      <c r="G13397">
        <v>4</v>
      </c>
      <c r="H13397">
        <v>3</v>
      </c>
      <c r="I13397">
        <v>2014</v>
      </c>
      <c r="J13397" t="s">
        <v>75</v>
      </c>
      <c r="K13397" t="s">
        <v>44</v>
      </c>
      <c r="L13397" t="s">
        <v>44</v>
      </c>
      <c r="M13397" s="54" t="s">
        <v>44</v>
      </c>
      <c r="N13397" t="s">
        <v>44</v>
      </c>
      <c r="O13397" t="s">
        <v>44</v>
      </c>
      <c r="P13397">
        <v>-99</v>
      </c>
    </row>
    <row r="13398" spans="1:16" x14ac:dyDescent="0.25">
      <c r="A13398" s="20" t="s">
        <v>19781</v>
      </c>
      <c r="B13398">
        <v>9</v>
      </c>
      <c r="C13398" t="s">
        <v>21823</v>
      </c>
      <c r="D13398" t="s">
        <v>90</v>
      </c>
      <c r="E13398" t="s">
        <v>82</v>
      </c>
      <c r="F13398" t="s">
        <v>38</v>
      </c>
      <c r="G13398">
        <v>4</v>
      </c>
      <c r="H13398">
        <v>3</v>
      </c>
      <c r="I13398">
        <v>2014</v>
      </c>
      <c r="J13398" t="s">
        <v>75</v>
      </c>
      <c r="K13398">
        <v>19.111000000000001</v>
      </c>
      <c r="L13398">
        <v>5.27</v>
      </c>
      <c r="M13398" s="54">
        <v>32.950000000000003</v>
      </c>
      <c r="N13398" t="s">
        <v>44</v>
      </c>
      <c r="O13398" t="s">
        <v>44</v>
      </c>
      <c r="P13398">
        <v>-99</v>
      </c>
    </row>
    <row r="13399" spans="1:16" x14ac:dyDescent="0.25">
      <c r="A13399" s="20" t="s">
        <v>19781</v>
      </c>
      <c r="B13399">
        <v>9</v>
      </c>
      <c r="C13399" t="s">
        <v>21823</v>
      </c>
      <c r="D13399" t="s">
        <v>90</v>
      </c>
      <c r="E13399" t="s">
        <v>82</v>
      </c>
      <c r="F13399" t="s">
        <v>38</v>
      </c>
      <c r="G13399">
        <v>4</v>
      </c>
      <c r="H13399">
        <v>3</v>
      </c>
      <c r="I13399">
        <v>2014</v>
      </c>
      <c r="J13399" t="s">
        <v>75</v>
      </c>
      <c r="K13399" t="s">
        <v>44</v>
      </c>
      <c r="L13399" t="s">
        <v>44</v>
      </c>
      <c r="M13399" s="54" t="s">
        <v>44</v>
      </c>
      <c r="N13399" t="s">
        <v>44</v>
      </c>
      <c r="O13399" t="s">
        <v>44</v>
      </c>
      <c r="P13399">
        <v>-99</v>
      </c>
    </row>
    <row r="13400" spans="1:16" x14ac:dyDescent="0.25">
      <c r="A13400" s="20" t="s">
        <v>19781</v>
      </c>
      <c r="B13400">
        <v>9</v>
      </c>
      <c r="C13400" t="s">
        <v>21823</v>
      </c>
      <c r="D13400" t="s">
        <v>90</v>
      </c>
      <c r="E13400" t="s">
        <v>82</v>
      </c>
      <c r="F13400" t="s">
        <v>38</v>
      </c>
      <c r="G13400">
        <v>4</v>
      </c>
      <c r="H13400">
        <v>3</v>
      </c>
      <c r="I13400">
        <v>2014</v>
      </c>
      <c r="J13400" t="s">
        <v>75</v>
      </c>
      <c r="K13400" t="s">
        <v>44</v>
      </c>
      <c r="L13400" t="s">
        <v>44</v>
      </c>
      <c r="M13400" s="54" t="s">
        <v>44</v>
      </c>
      <c r="N13400" t="s">
        <v>44</v>
      </c>
      <c r="O13400" t="s">
        <v>44</v>
      </c>
      <c r="P13400">
        <v>-99</v>
      </c>
    </row>
    <row r="13401" spans="1:16" x14ac:dyDescent="0.25">
      <c r="A13401" s="20" t="s">
        <v>19782</v>
      </c>
      <c r="B13401">
        <v>9</v>
      </c>
      <c r="C13401" t="s">
        <v>21823</v>
      </c>
      <c r="D13401" t="s">
        <v>90</v>
      </c>
      <c r="E13401" t="s">
        <v>82</v>
      </c>
      <c r="F13401" t="s">
        <v>38</v>
      </c>
      <c r="G13401">
        <v>5</v>
      </c>
      <c r="H13401">
        <v>3</v>
      </c>
      <c r="I13401">
        <v>2014</v>
      </c>
      <c r="J13401" t="s">
        <v>75</v>
      </c>
      <c r="K13401">
        <v>-19.207999999999998</v>
      </c>
      <c r="L13401">
        <v>-31.93</v>
      </c>
      <c r="M13401" s="54">
        <v>-6.48</v>
      </c>
      <c r="N13401" t="s">
        <v>44</v>
      </c>
      <c r="O13401" t="s">
        <v>44</v>
      </c>
      <c r="P13401">
        <v>-99</v>
      </c>
    </row>
    <row r="13402" spans="1:16" x14ac:dyDescent="0.25">
      <c r="A13402" s="20" t="s">
        <v>19782</v>
      </c>
      <c r="B13402">
        <v>9</v>
      </c>
      <c r="C13402" t="s">
        <v>21823</v>
      </c>
      <c r="D13402" t="s">
        <v>90</v>
      </c>
      <c r="E13402" t="s">
        <v>82</v>
      </c>
      <c r="F13402" t="s">
        <v>38</v>
      </c>
      <c r="G13402">
        <v>5</v>
      </c>
      <c r="H13402">
        <v>3</v>
      </c>
      <c r="I13402">
        <v>2014</v>
      </c>
      <c r="J13402" t="s">
        <v>75</v>
      </c>
      <c r="K13402" t="s">
        <v>44</v>
      </c>
      <c r="L13402" t="s">
        <v>44</v>
      </c>
      <c r="M13402" s="54" t="s">
        <v>44</v>
      </c>
      <c r="N13402" t="s">
        <v>44</v>
      </c>
      <c r="O13402" t="s">
        <v>44</v>
      </c>
      <c r="P13402">
        <v>-99</v>
      </c>
    </row>
    <row r="13403" spans="1:16" x14ac:dyDescent="0.25">
      <c r="A13403" s="20" t="s">
        <v>19782</v>
      </c>
      <c r="B13403">
        <v>9</v>
      </c>
      <c r="C13403" t="s">
        <v>21823</v>
      </c>
      <c r="D13403" t="s">
        <v>90</v>
      </c>
      <c r="E13403" t="s">
        <v>82</v>
      </c>
      <c r="F13403" t="s">
        <v>38</v>
      </c>
      <c r="G13403">
        <v>5</v>
      </c>
      <c r="H13403">
        <v>3</v>
      </c>
      <c r="I13403">
        <v>2014</v>
      </c>
      <c r="J13403" t="s">
        <v>75</v>
      </c>
      <c r="K13403" t="s">
        <v>44</v>
      </c>
      <c r="L13403" t="s">
        <v>44</v>
      </c>
      <c r="M13403" s="54" t="s">
        <v>44</v>
      </c>
      <c r="N13403" t="s">
        <v>44</v>
      </c>
      <c r="O13403" t="s">
        <v>44</v>
      </c>
      <c r="P13403">
        <v>-99</v>
      </c>
    </row>
    <row r="13404" spans="1:16" x14ac:dyDescent="0.25">
      <c r="A13404" s="20" t="s">
        <v>19782</v>
      </c>
      <c r="B13404">
        <v>9</v>
      </c>
      <c r="C13404" t="s">
        <v>21823</v>
      </c>
      <c r="D13404" t="s">
        <v>90</v>
      </c>
      <c r="E13404" t="s">
        <v>82</v>
      </c>
      <c r="F13404" t="s">
        <v>38</v>
      </c>
      <c r="G13404">
        <v>5</v>
      </c>
      <c r="H13404">
        <v>3</v>
      </c>
      <c r="I13404">
        <v>2014</v>
      </c>
      <c r="J13404" t="s">
        <v>75</v>
      </c>
      <c r="K13404" t="s">
        <v>44</v>
      </c>
      <c r="L13404" t="s">
        <v>44</v>
      </c>
      <c r="M13404" s="54" t="s">
        <v>44</v>
      </c>
      <c r="N13404" t="s">
        <v>44</v>
      </c>
      <c r="O13404" t="s">
        <v>44</v>
      </c>
      <c r="P13404">
        <v>-99</v>
      </c>
    </row>
    <row r="13405" spans="1:16" x14ac:dyDescent="0.25">
      <c r="A13405" s="20" t="s">
        <v>19782</v>
      </c>
      <c r="B13405">
        <v>9</v>
      </c>
      <c r="C13405" t="s">
        <v>21823</v>
      </c>
      <c r="D13405" t="s">
        <v>90</v>
      </c>
      <c r="E13405" t="s">
        <v>82</v>
      </c>
      <c r="F13405" t="s">
        <v>38</v>
      </c>
      <c r="G13405">
        <v>5</v>
      </c>
      <c r="H13405">
        <v>3</v>
      </c>
      <c r="I13405">
        <v>2014</v>
      </c>
      <c r="J13405" t="s">
        <v>75</v>
      </c>
      <c r="K13405" t="s">
        <v>44</v>
      </c>
      <c r="L13405" t="s">
        <v>44</v>
      </c>
      <c r="M13405" s="54" t="s">
        <v>44</v>
      </c>
      <c r="N13405" t="s">
        <v>44</v>
      </c>
      <c r="O13405" t="s">
        <v>44</v>
      </c>
      <c r="P13405">
        <v>-99</v>
      </c>
    </row>
    <row r="13406" spans="1:16" x14ac:dyDescent="0.25">
      <c r="A13406" s="20" t="s">
        <v>19782</v>
      </c>
      <c r="B13406">
        <v>9</v>
      </c>
      <c r="C13406" t="s">
        <v>21823</v>
      </c>
      <c r="D13406" t="s">
        <v>90</v>
      </c>
      <c r="E13406" t="s">
        <v>82</v>
      </c>
      <c r="F13406" t="s">
        <v>38</v>
      </c>
      <c r="G13406">
        <v>5</v>
      </c>
      <c r="H13406">
        <v>3</v>
      </c>
      <c r="I13406">
        <v>2014</v>
      </c>
      <c r="J13406" t="s">
        <v>75</v>
      </c>
      <c r="K13406" t="s">
        <v>44</v>
      </c>
      <c r="L13406" t="s">
        <v>44</v>
      </c>
      <c r="M13406" s="54" t="s">
        <v>44</v>
      </c>
      <c r="N13406" t="s">
        <v>44</v>
      </c>
      <c r="O13406" t="s">
        <v>44</v>
      </c>
      <c r="P13406">
        <v>-99</v>
      </c>
    </row>
    <row r="13407" spans="1:16" x14ac:dyDescent="0.25">
      <c r="A13407" s="20" t="s">
        <v>19782</v>
      </c>
      <c r="B13407">
        <v>9</v>
      </c>
      <c r="C13407" t="s">
        <v>21823</v>
      </c>
      <c r="D13407" t="s">
        <v>90</v>
      </c>
      <c r="E13407" t="s">
        <v>82</v>
      </c>
      <c r="F13407" t="s">
        <v>38</v>
      </c>
      <c r="G13407">
        <v>5</v>
      </c>
      <c r="H13407">
        <v>3</v>
      </c>
      <c r="I13407">
        <v>2014</v>
      </c>
      <c r="J13407" t="s">
        <v>75</v>
      </c>
      <c r="K13407" t="s">
        <v>44</v>
      </c>
      <c r="L13407" t="s">
        <v>44</v>
      </c>
      <c r="M13407" s="54" t="s">
        <v>44</v>
      </c>
      <c r="N13407" t="s">
        <v>44</v>
      </c>
      <c r="O13407" t="s">
        <v>44</v>
      </c>
      <c r="P13407">
        <v>-99</v>
      </c>
    </row>
    <row r="13408" spans="1:16" x14ac:dyDescent="0.25">
      <c r="A13408" s="20" t="s">
        <v>19782</v>
      </c>
      <c r="B13408">
        <v>9</v>
      </c>
      <c r="C13408" t="s">
        <v>21823</v>
      </c>
      <c r="D13408" t="s">
        <v>90</v>
      </c>
      <c r="E13408" t="s">
        <v>82</v>
      </c>
      <c r="F13408" t="s">
        <v>38</v>
      </c>
      <c r="G13408">
        <v>5</v>
      </c>
      <c r="H13408">
        <v>3</v>
      </c>
      <c r="I13408">
        <v>2014</v>
      </c>
      <c r="J13408" t="s">
        <v>75</v>
      </c>
      <c r="K13408" t="s">
        <v>44</v>
      </c>
      <c r="L13408" t="s">
        <v>44</v>
      </c>
      <c r="M13408" s="54" t="s">
        <v>44</v>
      </c>
      <c r="N13408" t="s">
        <v>44</v>
      </c>
      <c r="O13408" t="s">
        <v>44</v>
      </c>
      <c r="P13408">
        <v>-99</v>
      </c>
    </row>
    <row r="13409" spans="1:16" x14ac:dyDescent="0.25">
      <c r="A13409" s="20" t="s">
        <v>19782</v>
      </c>
      <c r="B13409">
        <v>9</v>
      </c>
      <c r="C13409" t="s">
        <v>21823</v>
      </c>
      <c r="D13409" t="s">
        <v>90</v>
      </c>
      <c r="E13409" t="s">
        <v>82</v>
      </c>
      <c r="F13409" t="s">
        <v>38</v>
      </c>
      <c r="G13409">
        <v>5</v>
      </c>
      <c r="H13409">
        <v>3</v>
      </c>
      <c r="I13409">
        <v>2014</v>
      </c>
      <c r="J13409" t="s">
        <v>75</v>
      </c>
      <c r="K13409" t="s">
        <v>44</v>
      </c>
      <c r="L13409" t="s">
        <v>44</v>
      </c>
      <c r="M13409" s="54" t="s">
        <v>44</v>
      </c>
      <c r="N13409" t="s">
        <v>44</v>
      </c>
      <c r="O13409" t="s">
        <v>44</v>
      </c>
      <c r="P13409">
        <v>-99</v>
      </c>
    </row>
    <row r="13410" spans="1:16" x14ac:dyDescent="0.25">
      <c r="A13410" s="20" t="s">
        <v>19782</v>
      </c>
      <c r="B13410">
        <v>9</v>
      </c>
      <c r="C13410" t="s">
        <v>21823</v>
      </c>
      <c r="D13410" t="s">
        <v>90</v>
      </c>
      <c r="E13410" t="s">
        <v>82</v>
      </c>
      <c r="F13410" t="s">
        <v>38</v>
      </c>
      <c r="G13410">
        <v>5</v>
      </c>
      <c r="H13410">
        <v>3</v>
      </c>
      <c r="I13410">
        <v>2014</v>
      </c>
      <c r="J13410" t="s">
        <v>75</v>
      </c>
      <c r="K13410" t="s">
        <v>44</v>
      </c>
      <c r="L13410" t="s">
        <v>44</v>
      </c>
      <c r="M13410" s="54" t="s">
        <v>44</v>
      </c>
      <c r="N13410" t="s">
        <v>44</v>
      </c>
      <c r="O13410" t="s">
        <v>44</v>
      </c>
      <c r="P13410">
        <v>-99</v>
      </c>
    </row>
    <row r="13411" spans="1:16" x14ac:dyDescent="0.25">
      <c r="A13411" s="20" t="s">
        <v>19782</v>
      </c>
      <c r="B13411">
        <v>9</v>
      </c>
      <c r="C13411" t="s">
        <v>21823</v>
      </c>
      <c r="D13411" t="s">
        <v>90</v>
      </c>
      <c r="E13411" t="s">
        <v>82</v>
      </c>
      <c r="F13411" t="s">
        <v>38</v>
      </c>
      <c r="G13411">
        <v>5</v>
      </c>
      <c r="H13411">
        <v>3</v>
      </c>
      <c r="I13411">
        <v>2014</v>
      </c>
      <c r="J13411" t="s">
        <v>75</v>
      </c>
      <c r="K13411" t="s">
        <v>44</v>
      </c>
      <c r="L13411" t="s">
        <v>44</v>
      </c>
      <c r="M13411" s="54" t="s">
        <v>44</v>
      </c>
      <c r="N13411" t="s">
        <v>44</v>
      </c>
      <c r="O13411" t="s">
        <v>44</v>
      </c>
      <c r="P13411">
        <v>-99</v>
      </c>
    </row>
    <row r="13412" spans="1:16" x14ac:dyDescent="0.25">
      <c r="A13412" s="20" t="s">
        <v>19782</v>
      </c>
      <c r="B13412">
        <v>9</v>
      </c>
      <c r="C13412" t="s">
        <v>21823</v>
      </c>
      <c r="D13412" t="s">
        <v>90</v>
      </c>
      <c r="E13412" t="s">
        <v>82</v>
      </c>
      <c r="F13412" t="s">
        <v>38</v>
      </c>
      <c r="G13412">
        <v>5</v>
      </c>
      <c r="H13412">
        <v>3</v>
      </c>
      <c r="I13412">
        <v>2014</v>
      </c>
      <c r="J13412" t="s">
        <v>75</v>
      </c>
      <c r="K13412" t="s">
        <v>44</v>
      </c>
      <c r="L13412" t="s">
        <v>44</v>
      </c>
      <c r="M13412" s="54" t="s">
        <v>44</v>
      </c>
      <c r="N13412" t="s">
        <v>44</v>
      </c>
      <c r="O13412" t="s">
        <v>44</v>
      </c>
      <c r="P13412">
        <v>-99</v>
      </c>
    </row>
    <row r="13413" spans="1:16" x14ac:dyDescent="0.25">
      <c r="A13413" s="20" t="s">
        <v>19782</v>
      </c>
      <c r="B13413">
        <v>9</v>
      </c>
      <c r="C13413" t="s">
        <v>21823</v>
      </c>
      <c r="D13413" t="s">
        <v>90</v>
      </c>
      <c r="E13413" t="s">
        <v>82</v>
      </c>
      <c r="F13413" t="s">
        <v>38</v>
      </c>
      <c r="G13413">
        <v>5</v>
      </c>
      <c r="H13413">
        <v>3</v>
      </c>
      <c r="I13413">
        <v>2014</v>
      </c>
      <c r="J13413" t="s">
        <v>75</v>
      </c>
      <c r="K13413" t="s">
        <v>44</v>
      </c>
      <c r="L13413" t="s">
        <v>44</v>
      </c>
      <c r="M13413" s="54" t="s">
        <v>44</v>
      </c>
      <c r="N13413" t="s">
        <v>44</v>
      </c>
      <c r="O13413" t="s">
        <v>44</v>
      </c>
      <c r="P13413">
        <v>-99</v>
      </c>
    </row>
    <row r="13414" spans="1:16" x14ac:dyDescent="0.25">
      <c r="A13414" s="20" t="s">
        <v>19782</v>
      </c>
      <c r="B13414">
        <v>9</v>
      </c>
      <c r="C13414" t="s">
        <v>21823</v>
      </c>
      <c r="D13414" t="s">
        <v>90</v>
      </c>
      <c r="E13414" t="s">
        <v>82</v>
      </c>
      <c r="F13414" t="s">
        <v>38</v>
      </c>
      <c r="G13414">
        <v>5</v>
      </c>
      <c r="H13414">
        <v>3</v>
      </c>
      <c r="I13414">
        <v>2014</v>
      </c>
      <c r="J13414" t="s">
        <v>75</v>
      </c>
      <c r="K13414" t="s">
        <v>44</v>
      </c>
      <c r="L13414" t="s">
        <v>44</v>
      </c>
      <c r="M13414" s="54" t="s">
        <v>44</v>
      </c>
      <c r="N13414" t="s">
        <v>44</v>
      </c>
      <c r="O13414" t="s">
        <v>44</v>
      </c>
      <c r="P13414">
        <v>-99</v>
      </c>
    </row>
    <row r="13415" spans="1:16" x14ac:dyDescent="0.25">
      <c r="A13415" s="20" t="s">
        <v>19782</v>
      </c>
      <c r="B13415">
        <v>9</v>
      </c>
      <c r="C13415" t="s">
        <v>21823</v>
      </c>
      <c r="D13415" t="s">
        <v>90</v>
      </c>
      <c r="E13415" t="s">
        <v>82</v>
      </c>
      <c r="F13415" t="s">
        <v>38</v>
      </c>
      <c r="G13415">
        <v>5</v>
      </c>
      <c r="H13415">
        <v>3</v>
      </c>
      <c r="I13415">
        <v>2014</v>
      </c>
      <c r="J13415" t="s">
        <v>75</v>
      </c>
      <c r="K13415" t="s">
        <v>44</v>
      </c>
      <c r="L13415" t="s">
        <v>44</v>
      </c>
      <c r="M13415" s="54" t="s">
        <v>44</v>
      </c>
      <c r="N13415" t="s">
        <v>44</v>
      </c>
      <c r="O13415" t="s">
        <v>44</v>
      </c>
      <c r="P13415">
        <v>-99</v>
      </c>
    </row>
    <row r="13416" spans="1:16" x14ac:dyDescent="0.25">
      <c r="A13416" s="20" t="s">
        <v>19782</v>
      </c>
      <c r="B13416">
        <v>9</v>
      </c>
      <c r="C13416" t="s">
        <v>21823</v>
      </c>
      <c r="D13416" t="s">
        <v>90</v>
      </c>
      <c r="E13416" t="s">
        <v>82</v>
      </c>
      <c r="F13416" t="s">
        <v>38</v>
      </c>
      <c r="G13416">
        <v>5</v>
      </c>
      <c r="H13416">
        <v>3</v>
      </c>
      <c r="I13416">
        <v>2014</v>
      </c>
      <c r="J13416" t="s">
        <v>75</v>
      </c>
      <c r="K13416" t="s">
        <v>44</v>
      </c>
      <c r="L13416" t="s">
        <v>44</v>
      </c>
      <c r="M13416" s="54" t="s">
        <v>44</v>
      </c>
      <c r="N13416" t="s">
        <v>44</v>
      </c>
      <c r="O13416" t="s">
        <v>44</v>
      </c>
      <c r="P13416">
        <v>-99</v>
      </c>
    </row>
    <row r="13417" spans="1:16" x14ac:dyDescent="0.25">
      <c r="A13417" s="20" t="s">
        <v>19782</v>
      </c>
      <c r="B13417">
        <v>9</v>
      </c>
      <c r="C13417" t="s">
        <v>21823</v>
      </c>
      <c r="D13417" t="s">
        <v>90</v>
      </c>
      <c r="E13417" t="s">
        <v>82</v>
      </c>
      <c r="F13417" t="s">
        <v>38</v>
      </c>
      <c r="G13417">
        <v>5</v>
      </c>
      <c r="H13417">
        <v>3</v>
      </c>
      <c r="I13417">
        <v>2014</v>
      </c>
      <c r="J13417" t="s">
        <v>75</v>
      </c>
      <c r="K13417" t="s">
        <v>44</v>
      </c>
      <c r="L13417" t="s">
        <v>44</v>
      </c>
      <c r="M13417" s="54" t="s">
        <v>44</v>
      </c>
      <c r="N13417" t="s">
        <v>44</v>
      </c>
      <c r="O13417" t="s">
        <v>44</v>
      </c>
      <c r="P13417">
        <v>-99</v>
      </c>
    </row>
    <row r="13418" spans="1:16" x14ac:dyDescent="0.25">
      <c r="A13418" s="20" t="s">
        <v>19782</v>
      </c>
      <c r="B13418">
        <v>9</v>
      </c>
      <c r="C13418" t="s">
        <v>21823</v>
      </c>
      <c r="D13418" t="s">
        <v>90</v>
      </c>
      <c r="E13418" t="s">
        <v>82</v>
      </c>
      <c r="F13418" t="s">
        <v>38</v>
      </c>
      <c r="G13418">
        <v>5</v>
      </c>
      <c r="H13418">
        <v>3</v>
      </c>
      <c r="I13418">
        <v>2014</v>
      </c>
      <c r="J13418" t="s">
        <v>75</v>
      </c>
      <c r="K13418">
        <v>26.434999999999999</v>
      </c>
      <c r="L13418">
        <v>13.59</v>
      </c>
      <c r="M13418" s="54">
        <v>39.28</v>
      </c>
      <c r="N13418" t="s">
        <v>44</v>
      </c>
      <c r="O13418" t="s">
        <v>44</v>
      </c>
      <c r="P13418">
        <v>-99</v>
      </c>
    </row>
    <row r="13419" spans="1:16" x14ac:dyDescent="0.25">
      <c r="A13419" s="20" t="s">
        <v>19782</v>
      </c>
      <c r="B13419">
        <v>9</v>
      </c>
      <c r="C13419" t="s">
        <v>21823</v>
      </c>
      <c r="D13419" t="s">
        <v>90</v>
      </c>
      <c r="E13419" t="s">
        <v>82</v>
      </c>
      <c r="F13419" t="s">
        <v>38</v>
      </c>
      <c r="G13419">
        <v>5</v>
      </c>
      <c r="H13419">
        <v>3</v>
      </c>
      <c r="I13419">
        <v>2014</v>
      </c>
      <c r="J13419" t="s">
        <v>75</v>
      </c>
      <c r="K13419" t="s">
        <v>44</v>
      </c>
      <c r="L13419" t="s">
        <v>44</v>
      </c>
      <c r="M13419" s="54" t="s">
        <v>44</v>
      </c>
      <c r="N13419" t="s">
        <v>44</v>
      </c>
      <c r="O13419" t="s">
        <v>44</v>
      </c>
      <c r="P13419">
        <v>-99</v>
      </c>
    </row>
    <row r="13420" spans="1:16" x14ac:dyDescent="0.25">
      <c r="A13420" s="20" t="s">
        <v>19782</v>
      </c>
      <c r="B13420">
        <v>9</v>
      </c>
      <c r="C13420" t="s">
        <v>21823</v>
      </c>
      <c r="D13420" t="s">
        <v>90</v>
      </c>
      <c r="E13420" t="s">
        <v>82</v>
      </c>
      <c r="F13420" t="s">
        <v>38</v>
      </c>
      <c r="G13420">
        <v>5</v>
      </c>
      <c r="H13420">
        <v>3</v>
      </c>
      <c r="I13420">
        <v>2014</v>
      </c>
      <c r="J13420" t="s">
        <v>75</v>
      </c>
      <c r="K13420" t="s">
        <v>44</v>
      </c>
      <c r="L13420" t="s">
        <v>44</v>
      </c>
      <c r="M13420" s="54" t="s">
        <v>44</v>
      </c>
      <c r="N13420" t="s">
        <v>44</v>
      </c>
      <c r="O13420" t="s">
        <v>44</v>
      </c>
      <c r="P13420">
        <v>-99</v>
      </c>
    </row>
    <row r="13421" spans="1:16" x14ac:dyDescent="0.25">
      <c r="A13421" s="20" t="s">
        <v>19783</v>
      </c>
      <c r="B13421">
        <v>9</v>
      </c>
      <c r="C13421" t="s">
        <v>21823</v>
      </c>
      <c r="D13421" t="s">
        <v>90</v>
      </c>
      <c r="E13421" t="s">
        <v>82</v>
      </c>
      <c r="F13421" t="s">
        <v>38</v>
      </c>
      <c r="G13421">
        <v>2</v>
      </c>
      <c r="H13421">
        <v>3</v>
      </c>
      <c r="I13421">
        <v>2014</v>
      </c>
      <c r="J13421" t="s">
        <v>43</v>
      </c>
      <c r="K13421" t="s">
        <v>44</v>
      </c>
      <c r="L13421" t="s">
        <v>44</v>
      </c>
      <c r="M13421" s="54" t="s">
        <v>44</v>
      </c>
      <c r="N13421">
        <v>26</v>
      </c>
      <c r="O13421" t="s">
        <v>44</v>
      </c>
      <c r="P13421">
        <v>19.611613513818401</v>
      </c>
    </row>
    <row r="13422" spans="1:16" x14ac:dyDescent="0.25">
      <c r="A13422" s="20" t="s">
        <v>19784</v>
      </c>
      <c r="B13422">
        <v>9</v>
      </c>
      <c r="C13422" t="s">
        <v>21823</v>
      </c>
      <c r="D13422" t="s">
        <v>90</v>
      </c>
      <c r="E13422" t="s">
        <v>82</v>
      </c>
      <c r="F13422" t="s">
        <v>38</v>
      </c>
      <c r="G13422">
        <v>3</v>
      </c>
      <c r="H13422">
        <v>3</v>
      </c>
      <c r="I13422">
        <v>2014</v>
      </c>
      <c r="J13422" t="s">
        <v>43</v>
      </c>
      <c r="K13422" t="s">
        <v>44</v>
      </c>
      <c r="L13422" t="s">
        <v>44</v>
      </c>
      <c r="M13422" s="54" t="s">
        <v>44</v>
      </c>
      <c r="N13422">
        <v>81</v>
      </c>
      <c r="O13422" t="s">
        <v>44</v>
      </c>
      <c r="P13422">
        <v>11.1111111111111</v>
      </c>
    </row>
    <row r="13423" spans="1:16" x14ac:dyDescent="0.25">
      <c r="A13423" s="20" t="s">
        <v>19785</v>
      </c>
      <c r="B13423">
        <v>9</v>
      </c>
      <c r="C13423" t="s">
        <v>21823</v>
      </c>
      <c r="D13423" t="s">
        <v>90</v>
      </c>
      <c r="E13423" t="s">
        <v>82</v>
      </c>
      <c r="F13423" t="s">
        <v>38</v>
      </c>
      <c r="G13423">
        <v>4</v>
      </c>
      <c r="H13423">
        <v>3</v>
      </c>
      <c r="I13423">
        <v>2014</v>
      </c>
      <c r="J13423" t="s">
        <v>43</v>
      </c>
      <c r="K13423" t="s">
        <v>44</v>
      </c>
      <c r="L13423" t="s">
        <v>44</v>
      </c>
      <c r="M13423" s="54" t="s">
        <v>44</v>
      </c>
      <c r="N13423">
        <v>95</v>
      </c>
      <c r="O13423" t="s">
        <v>44</v>
      </c>
      <c r="P13423">
        <v>10.259783520851499</v>
      </c>
    </row>
    <row r="13424" spans="1:16" x14ac:dyDescent="0.25">
      <c r="A13424" s="20" t="s">
        <v>19786</v>
      </c>
      <c r="B13424">
        <v>9</v>
      </c>
      <c r="C13424" t="s">
        <v>21823</v>
      </c>
      <c r="D13424" t="s">
        <v>90</v>
      </c>
      <c r="E13424" t="s">
        <v>82</v>
      </c>
      <c r="F13424" t="s">
        <v>38</v>
      </c>
      <c r="G13424">
        <v>5</v>
      </c>
      <c r="H13424">
        <v>3</v>
      </c>
      <c r="I13424">
        <v>2014</v>
      </c>
      <c r="J13424" t="s">
        <v>43</v>
      </c>
      <c r="K13424" t="s">
        <v>44</v>
      </c>
      <c r="L13424" t="s">
        <v>44</v>
      </c>
      <c r="M13424" s="54" t="s">
        <v>44</v>
      </c>
      <c r="N13424">
        <v>290</v>
      </c>
      <c r="O13424" t="s">
        <v>44</v>
      </c>
      <c r="P13424">
        <v>5.8722021951470298</v>
      </c>
    </row>
    <row r="13425" spans="1:16" x14ac:dyDescent="0.25">
      <c r="A13425" s="20" t="s">
        <v>10893</v>
      </c>
      <c r="B13425">
        <v>9</v>
      </c>
      <c r="C13425" t="s">
        <v>21823</v>
      </c>
      <c r="D13425" t="s">
        <v>90</v>
      </c>
      <c r="E13425" t="s">
        <v>82</v>
      </c>
      <c r="F13425" t="s">
        <v>38</v>
      </c>
      <c r="G13425">
        <v>2</v>
      </c>
      <c r="H13425">
        <v>3</v>
      </c>
      <c r="I13425">
        <v>2014</v>
      </c>
      <c r="J13425" t="s">
        <v>45</v>
      </c>
      <c r="K13425" t="s">
        <v>44</v>
      </c>
      <c r="L13425" t="s">
        <v>44</v>
      </c>
      <c r="M13425" s="54" t="s">
        <v>44</v>
      </c>
      <c r="N13425">
        <v>39</v>
      </c>
      <c r="O13425" t="s">
        <v>44</v>
      </c>
      <c r="P13425">
        <v>16.012815380508702</v>
      </c>
    </row>
    <row r="13426" spans="1:16" x14ac:dyDescent="0.25">
      <c r="A13426" s="20" t="s">
        <v>10896</v>
      </c>
      <c r="B13426">
        <v>9</v>
      </c>
      <c r="C13426" t="s">
        <v>21823</v>
      </c>
      <c r="D13426" t="s">
        <v>90</v>
      </c>
      <c r="E13426" t="s">
        <v>82</v>
      </c>
      <c r="F13426" t="s">
        <v>38</v>
      </c>
      <c r="G13426">
        <v>3</v>
      </c>
      <c r="H13426">
        <v>3</v>
      </c>
      <c r="I13426">
        <v>2014</v>
      </c>
      <c r="J13426" t="s">
        <v>45</v>
      </c>
      <c r="K13426" t="s">
        <v>44</v>
      </c>
      <c r="L13426" t="s">
        <v>44</v>
      </c>
      <c r="M13426" s="54" t="s">
        <v>44</v>
      </c>
      <c r="N13426">
        <v>37</v>
      </c>
      <c r="O13426" t="s">
        <v>44</v>
      </c>
      <c r="P13426">
        <v>16.439898730535699</v>
      </c>
    </row>
    <row r="13427" spans="1:16" x14ac:dyDescent="0.25">
      <c r="A13427" s="20" t="s">
        <v>10897</v>
      </c>
      <c r="B13427">
        <v>9</v>
      </c>
      <c r="C13427" t="s">
        <v>21823</v>
      </c>
      <c r="D13427" t="s">
        <v>90</v>
      </c>
      <c r="E13427" t="s">
        <v>82</v>
      </c>
      <c r="F13427" t="s">
        <v>38</v>
      </c>
      <c r="G13427">
        <v>4</v>
      </c>
      <c r="H13427">
        <v>3</v>
      </c>
      <c r="I13427">
        <v>2014</v>
      </c>
      <c r="J13427" t="s">
        <v>45</v>
      </c>
      <c r="K13427" t="s">
        <v>44</v>
      </c>
      <c r="L13427" t="s">
        <v>44</v>
      </c>
      <c r="M13427" s="54" t="s">
        <v>44</v>
      </c>
      <c r="N13427">
        <v>109</v>
      </c>
      <c r="O13427" t="s">
        <v>44</v>
      </c>
      <c r="P13427">
        <v>9.5782628522115107</v>
      </c>
    </row>
    <row r="13428" spans="1:16" x14ac:dyDescent="0.25">
      <c r="A13428" s="20" t="s">
        <v>10898</v>
      </c>
      <c r="B13428">
        <v>9</v>
      </c>
      <c r="C13428" t="s">
        <v>21823</v>
      </c>
      <c r="D13428" t="s">
        <v>90</v>
      </c>
      <c r="E13428" t="s">
        <v>82</v>
      </c>
      <c r="F13428" t="s">
        <v>38</v>
      </c>
      <c r="G13428">
        <v>5</v>
      </c>
      <c r="H13428">
        <v>3</v>
      </c>
      <c r="I13428">
        <v>2014</v>
      </c>
      <c r="J13428" t="s">
        <v>45</v>
      </c>
      <c r="K13428" t="s">
        <v>44</v>
      </c>
      <c r="L13428" t="s">
        <v>44</v>
      </c>
      <c r="M13428" s="54" t="s">
        <v>44</v>
      </c>
      <c r="N13428">
        <v>47</v>
      </c>
      <c r="O13428" t="s">
        <v>44</v>
      </c>
      <c r="P13428">
        <v>14.5864991497895</v>
      </c>
    </row>
    <row r="13429" spans="1:16" x14ac:dyDescent="0.25">
      <c r="A13429" s="20" t="s">
        <v>10914</v>
      </c>
      <c r="B13429">
        <v>9</v>
      </c>
      <c r="C13429" t="s">
        <v>21823</v>
      </c>
      <c r="D13429" t="s">
        <v>90</v>
      </c>
      <c r="E13429" t="s">
        <v>82</v>
      </c>
      <c r="F13429" t="s">
        <v>38</v>
      </c>
      <c r="G13429">
        <v>2</v>
      </c>
      <c r="H13429">
        <v>3</v>
      </c>
      <c r="I13429">
        <v>2014</v>
      </c>
      <c r="J13429" t="s">
        <v>46</v>
      </c>
      <c r="K13429" t="s">
        <v>44</v>
      </c>
      <c r="L13429" t="s">
        <v>44</v>
      </c>
      <c r="M13429" s="54" t="s">
        <v>44</v>
      </c>
      <c r="N13429">
        <v>37</v>
      </c>
      <c r="O13429" t="s">
        <v>44</v>
      </c>
      <c r="P13429">
        <v>16.439898730535699</v>
      </c>
    </row>
    <row r="13430" spans="1:16" x14ac:dyDescent="0.25">
      <c r="A13430" s="20" t="s">
        <v>10917</v>
      </c>
      <c r="B13430">
        <v>9</v>
      </c>
      <c r="C13430" t="s">
        <v>21823</v>
      </c>
      <c r="D13430" t="s">
        <v>90</v>
      </c>
      <c r="E13430" t="s">
        <v>82</v>
      </c>
      <c r="F13430" t="s">
        <v>38</v>
      </c>
      <c r="G13430">
        <v>3</v>
      </c>
      <c r="H13430">
        <v>3</v>
      </c>
      <c r="I13430">
        <v>2014</v>
      </c>
      <c r="J13430" t="s">
        <v>46</v>
      </c>
      <c r="K13430" t="s">
        <v>44</v>
      </c>
      <c r="L13430" t="s">
        <v>44</v>
      </c>
      <c r="M13430" s="54" t="s">
        <v>44</v>
      </c>
      <c r="N13430">
        <v>46</v>
      </c>
      <c r="O13430" t="s">
        <v>44</v>
      </c>
      <c r="P13430">
        <v>14.7441956154897</v>
      </c>
    </row>
    <row r="13431" spans="1:16" x14ac:dyDescent="0.25">
      <c r="A13431" s="20" t="s">
        <v>10918</v>
      </c>
      <c r="B13431">
        <v>9</v>
      </c>
      <c r="C13431" t="s">
        <v>21823</v>
      </c>
      <c r="D13431" t="s">
        <v>90</v>
      </c>
      <c r="E13431" t="s">
        <v>82</v>
      </c>
      <c r="F13431" t="s">
        <v>38</v>
      </c>
      <c r="G13431">
        <v>4</v>
      </c>
      <c r="H13431">
        <v>3</v>
      </c>
      <c r="I13431">
        <v>2014</v>
      </c>
      <c r="J13431" t="s">
        <v>46</v>
      </c>
      <c r="K13431" t="s">
        <v>44</v>
      </c>
      <c r="L13431" t="s">
        <v>44</v>
      </c>
      <c r="M13431" s="54" t="s">
        <v>44</v>
      </c>
      <c r="N13431">
        <v>59</v>
      </c>
      <c r="O13431" t="s">
        <v>44</v>
      </c>
      <c r="P13431">
        <v>13.018891098082401</v>
      </c>
    </row>
    <row r="13432" spans="1:16" x14ac:dyDescent="0.25">
      <c r="A13432" s="20" t="s">
        <v>10919</v>
      </c>
      <c r="B13432">
        <v>9</v>
      </c>
      <c r="C13432" t="s">
        <v>21823</v>
      </c>
      <c r="D13432" t="s">
        <v>90</v>
      </c>
      <c r="E13432" t="s">
        <v>82</v>
      </c>
      <c r="F13432" t="s">
        <v>38</v>
      </c>
      <c r="G13432">
        <v>5</v>
      </c>
      <c r="H13432">
        <v>3</v>
      </c>
      <c r="I13432">
        <v>2014</v>
      </c>
      <c r="J13432" t="s">
        <v>46</v>
      </c>
      <c r="K13432" t="s">
        <v>44</v>
      </c>
      <c r="L13432" t="s">
        <v>44</v>
      </c>
      <c r="M13432" s="54" t="s">
        <v>44</v>
      </c>
      <c r="N13432">
        <v>95</v>
      </c>
      <c r="O13432" t="s">
        <v>44</v>
      </c>
      <c r="P13432">
        <v>10.259783520851499</v>
      </c>
    </row>
    <row r="13433" spans="1:16" x14ac:dyDescent="0.25">
      <c r="A13433" s="20" t="s">
        <v>10935</v>
      </c>
      <c r="B13433">
        <v>9</v>
      </c>
      <c r="C13433" t="s">
        <v>21823</v>
      </c>
      <c r="D13433" t="s">
        <v>90</v>
      </c>
      <c r="E13433" t="s">
        <v>82</v>
      </c>
      <c r="F13433" t="s">
        <v>38</v>
      </c>
      <c r="G13433">
        <v>2</v>
      </c>
      <c r="H13433">
        <v>3</v>
      </c>
      <c r="I13433">
        <v>2014</v>
      </c>
      <c r="J13433" t="s">
        <v>47</v>
      </c>
      <c r="K13433" t="s">
        <v>44</v>
      </c>
      <c r="L13433" t="s">
        <v>44</v>
      </c>
      <c r="M13433" s="54" t="s">
        <v>44</v>
      </c>
      <c r="N13433">
        <v>85</v>
      </c>
      <c r="O13433" t="s">
        <v>44</v>
      </c>
      <c r="P13433">
        <v>10.8465228909328</v>
      </c>
    </row>
    <row r="13434" spans="1:16" x14ac:dyDescent="0.25">
      <c r="A13434" s="20" t="s">
        <v>10938</v>
      </c>
      <c r="B13434">
        <v>9</v>
      </c>
      <c r="C13434" t="s">
        <v>21823</v>
      </c>
      <c r="D13434" t="s">
        <v>90</v>
      </c>
      <c r="E13434" t="s">
        <v>82</v>
      </c>
      <c r="F13434" t="s">
        <v>38</v>
      </c>
      <c r="G13434">
        <v>3</v>
      </c>
      <c r="H13434">
        <v>3</v>
      </c>
      <c r="I13434">
        <v>2014</v>
      </c>
      <c r="J13434" t="s">
        <v>47</v>
      </c>
      <c r="K13434" t="s">
        <v>44</v>
      </c>
      <c r="L13434" t="s">
        <v>44</v>
      </c>
      <c r="M13434" s="54" t="s">
        <v>44</v>
      </c>
      <c r="N13434">
        <v>84</v>
      </c>
      <c r="O13434" t="s">
        <v>44</v>
      </c>
      <c r="P13434">
        <v>10.910894511799601</v>
      </c>
    </row>
    <row r="13435" spans="1:16" x14ac:dyDescent="0.25">
      <c r="A13435" s="20" t="s">
        <v>10939</v>
      </c>
      <c r="B13435">
        <v>9</v>
      </c>
      <c r="C13435" t="s">
        <v>21823</v>
      </c>
      <c r="D13435" t="s">
        <v>90</v>
      </c>
      <c r="E13435" t="s">
        <v>82</v>
      </c>
      <c r="F13435" t="s">
        <v>38</v>
      </c>
      <c r="G13435">
        <v>4</v>
      </c>
      <c r="H13435">
        <v>3</v>
      </c>
      <c r="I13435">
        <v>2014</v>
      </c>
      <c r="J13435" t="s">
        <v>47</v>
      </c>
      <c r="K13435" t="s">
        <v>44</v>
      </c>
      <c r="L13435" t="s">
        <v>44</v>
      </c>
      <c r="M13435" s="54" t="s">
        <v>44</v>
      </c>
      <c r="N13435">
        <v>134</v>
      </c>
      <c r="O13435" t="s">
        <v>44</v>
      </c>
      <c r="P13435">
        <v>8.6386842558135992</v>
      </c>
    </row>
    <row r="13436" spans="1:16" x14ac:dyDescent="0.25">
      <c r="A13436" s="20" t="s">
        <v>10940</v>
      </c>
      <c r="B13436">
        <v>9</v>
      </c>
      <c r="C13436" t="s">
        <v>21823</v>
      </c>
      <c r="D13436" t="s">
        <v>90</v>
      </c>
      <c r="E13436" t="s">
        <v>82</v>
      </c>
      <c r="F13436" t="s">
        <v>38</v>
      </c>
      <c r="G13436">
        <v>5</v>
      </c>
      <c r="H13436">
        <v>3</v>
      </c>
      <c r="I13436">
        <v>2014</v>
      </c>
      <c r="J13436" t="s">
        <v>47</v>
      </c>
      <c r="K13436" t="s">
        <v>44</v>
      </c>
      <c r="L13436" t="s">
        <v>44</v>
      </c>
      <c r="M13436" s="54" t="s">
        <v>44</v>
      </c>
      <c r="N13436">
        <v>911</v>
      </c>
      <c r="O13436" t="s">
        <v>44</v>
      </c>
      <c r="P13436">
        <v>3.3131478096128602</v>
      </c>
    </row>
    <row r="13437" spans="1:16" x14ac:dyDescent="0.25">
      <c r="A13437" s="20" t="s">
        <v>10956</v>
      </c>
      <c r="B13437">
        <v>9</v>
      </c>
      <c r="C13437" t="s">
        <v>21823</v>
      </c>
      <c r="D13437" t="s">
        <v>90</v>
      </c>
      <c r="E13437" t="s">
        <v>82</v>
      </c>
      <c r="F13437" t="s">
        <v>38</v>
      </c>
      <c r="G13437">
        <v>2</v>
      </c>
      <c r="H13437">
        <v>3</v>
      </c>
      <c r="I13437">
        <v>2014</v>
      </c>
      <c r="J13437" t="s">
        <v>48</v>
      </c>
      <c r="K13437" t="s">
        <v>44</v>
      </c>
      <c r="L13437" t="s">
        <v>44</v>
      </c>
      <c r="M13437" s="54" t="s">
        <v>44</v>
      </c>
      <c r="N13437">
        <v>46</v>
      </c>
      <c r="O13437" t="s">
        <v>44</v>
      </c>
      <c r="P13437">
        <v>14.7441956154897</v>
      </c>
    </row>
    <row r="13438" spans="1:16" x14ac:dyDescent="0.25">
      <c r="A13438" s="20" t="s">
        <v>10959</v>
      </c>
      <c r="B13438">
        <v>9</v>
      </c>
      <c r="C13438" t="s">
        <v>21823</v>
      </c>
      <c r="D13438" t="s">
        <v>90</v>
      </c>
      <c r="E13438" t="s">
        <v>82</v>
      </c>
      <c r="F13438" t="s">
        <v>38</v>
      </c>
      <c r="G13438">
        <v>3</v>
      </c>
      <c r="H13438">
        <v>3</v>
      </c>
      <c r="I13438">
        <v>2014</v>
      </c>
      <c r="J13438" t="s">
        <v>48</v>
      </c>
      <c r="K13438" t="s">
        <v>44</v>
      </c>
      <c r="L13438" t="s">
        <v>44</v>
      </c>
      <c r="M13438" s="54" t="s">
        <v>44</v>
      </c>
      <c r="N13438">
        <v>40</v>
      </c>
      <c r="O13438" t="s">
        <v>44</v>
      </c>
      <c r="P13438">
        <v>15.8113883008419</v>
      </c>
    </row>
    <row r="13439" spans="1:16" x14ac:dyDescent="0.25">
      <c r="A13439" s="20" t="s">
        <v>10960</v>
      </c>
      <c r="B13439">
        <v>9</v>
      </c>
      <c r="C13439" t="s">
        <v>21823</v>
      </c>
      <c r="D13439" t="s">
        <v>90</v>
      </c>
      <c r="E13439" t="s">
        <v>82</v>
      </c>
      <c r="F13439" t="s">
        <v>38</v>
      </c>
      <c r="G13439">
        <v>4</v>
      </c>
      <c r="H13439">
        <v>3</v>
      </c>
      <c r="I13439">
        <v>2014</v>
      </c>
      <c r="J13439" t="s">
        <v>48</v>
      </c>
      <c r="K13439" t="s">
        <v>44</v>
      </c>
      <c r="L13439" t="s">
        <v>44</v>
      </c>
      <c r="M13439" s="54" t="s">
        <v>44</v>
      </c>
      <c r="N13439">
        <v>101</v>
      </c>
      <c r="O13439" t="s">
        <v>44</v>
      </c>
      <c r="P13439">
        <v>9.9503719020998904</v>
      </c>
    </row>
    <row r="13440" spans="1:16" x14ac:dyDescent="0.25">
      <c r="A13440" s="20" t="s">
        <v>10961</v>
      </c>
      <c r="B13440">
        <v>9</v>
      </c>
      <c r="C13440" t="s">
        <v>21823</v>
      </c>
      <c r="D13440" t="s">
        <v>90</v>
      </c>
      <c r="E13440" t="s">
        <v>82</v>
      </c>
      <c r="F13440" t="s">
        <v>38</v>
      </c>
      <c r="G13440">
        <v>5</v>
      </c>
      <c r="H13440">
        <v>3</v>
      </c>
      <c r="I13440">
        <v>2014</v>
      </c>
      <c r="J13440" t="s">
        <v>48</v>
      </c>
      <c r="K13440" t="s">
        <v>44</v>
      </c>
      <c r="L13440" t="s">
        <v>44</v>
      </c>
      <c r="M13440" s="54" t="s">
        <v>44</v>
      </c>
      <c r="N13440">
        <v>317</v>
      </c>
      <c r="O13440" t="s">
        <v>44</v>
      </c>
      <c r="P13440">
        <v>5.6165595630173</v>
      </c>
    </row>
    <row r="13441" spans="1:16" x14ac:dyDescent="0.25">
      <c r="A13441" s="20" t="s">
        <v>19787</v>
      </c>
      <c r="B13441">
        <v>9</v>
      </c>
      <c r="C13441" t="s">
        <v>21823</v>
      </c>
      <c r="D13441" t="s">
        <v>90</v>
      </c>
      <c r="E13441" t="s">
        <v>82</v>
      </c>
      <c r="F13441" t="s">
        <v>38</v>
      </c>
      <c r="G13441">
        <v>2</v>
      </c>
      <c r="H13441">
        <v>3</v>
      </c>
      <c r="I13441">
        <v>2014</v>
      </c>
      <c r="J13441" t="s">
        <v>49</v>
      </c>
      <c r="K13441" t="s">
        <v>44</v>
      </c>
      <c r="L13441" t="s">
        <v>44</v>
      </c>
      <c r="M13441" s="54" t="s">
        <v>44</v>
      </c>
      <c r="N13441">
        <v>22</v>
      </c>
      <c r="O13441" t="s">
        <v>44</v>
      </c>
      <c r="P13441">
        <v>21.320071635561</v>
      </c>
    </row>
    <row r="13442" spans="1:16" x14ac:dyDescent="0.25">
      <c r="A13442" s="20" t="s">
        <v>19788</v>
      </c>
      <c r="B13442">
        <v>9</v>
      </c>
      <c r="C13442" t="s">
        <v>21823</v>
      </c>
      <c r="D13442" t="s">
        <v>90</v>
      </c>
      <c r="E13442" t="s">
        <v>82</v>
      </c>
      <c r="F13442" t="s">
        <v>38</v>
      </c>
      <c r="G13442">
        <v>3</v>
      </c>
      <c r="H13442">
        <v>3</v>
      </c>
      <c r="I13442">
        <v>2014</v>
      </c>
      <c r="J13442" t="s">
        <v>49</v>
      </c>
      <c r="K13442" t="s">
        <v>44</v>
      </c>
      <c r="L13442" t="s">
        <v>44</v>
      </c>
      <c r="M13442" s="54" t="s">
        <v>44</v>
      </c>
      <c r="N13442">
        <v>28</v>
      </c>
      <c r="O13442" t="s">
        <v>44</v>
      </c>
      <c r="P13442">
        <v>18.8982236504614</v>
      </c>
    </row>
    <row r="13443" spans="1:16" x14ac:dyDescent="0.25">
      <c r="A13443" s="20" t="s">
        <v>19789</v>
      </c>
      <c r="B13443">
        <v>9</v>
      </c>
      <c r="C13443" t="s">
        <v>21823</v>
      </c>
      <c r="D13443" t="s">
        <v>90</v>
      </c>
      <c r="E13443" t="s">
        <v>82</v>
      </c>
      <c r="F13443" t="s">
        <v>38</v>
      </c>
      <c r="G13443">
        <v>4</v>
      </c>
      <c r="H13443">
        <v>3</v>
      </c>
      <c r="I13443">
        <v>2014</v>
      </c>
      <c r="J13443" t="s">
        <v>49</v>
      </c>
      <c r="K13443" t="s">
        <v>44</v>
      </c>
      <c r="L13443" t="s">
        <v>44</v>
      </c>
      <c r="M13443" s="54" t="s">
        <v>44</v>
      </c>
      <c r="N13443">
        <v>89</v>
      </c>
      <c r="O13443" t="s">
        <v>44</v>
      </c>
      <c r="P13443">
        <v>10.599978800063599</v>
      </c>
    </row>
    <row r="13444" spans="1:16" x14ac:dyDescent="0.25">
      <c r="A13444" s="20" t="s">
        <v>19790</v>
      </c>
      <c r="B13444">
        <v>9</v>
      </c>
      <c r="C13444" t="s">
        <v>21823</v>
      </c>
      <c r="D13444" t="s">
        <v>90</v>
      </c>
      <c r="E13444" t="s">
        <v>82</v>
      </c>
      <c r="F13444" t="s">
        <v>38</v>
      </c>
      <c r="G13444">
        <v>5</v>
      </c>
      <c r="H13444">
        <v>3</v>
      </c>
      <c r="I13444">
        <v>2014</v>
      </c>
      <c r="J13444" t="s">
        <v>49</v>
      </c>
      <c r="K13444" t="s">
        <v>44</v>
      </c>
      <c r="L13444" t="s">
        <v>44</v>
      </c>
      <c r="M13444" s="54" t="s">
        <v>44</v>
      </c>
      <c r="N13444">
        <v>95</v>
      </c>
      <c r="O13444" t="s">
        <v>44</v>
      </c>
      <c r="P13444">
        <v>10.259783520851499</v>
      </c>
    </row>
    <row r="13445" spans="1:16" x14ac:dyDescent="0.25">
      <c r="A13445" s="20" t="s">
        <v>19791</v>
      </c>
      <c r="B13445">
        <v>9</v>
      </c>
      <c r="C13445" t="s">
        <v>21823</v>
      </c>
      <c r="D13445" t="s">
        <v>90</v>
      </c>
      <c r="E13445" t="s">
        <v>82</v>
      </c>
      <c r="F13445" t="s">
        <v>38</v>
      </c>
      <c r="G13445">
        <v>2</v>
      </c>
      <c r="H13445">
        <v>3</v>
      </c>
      <c r="I13445">
        <v>2014</v>
      </c>
      <c r="J13445" t="s">
        <v>50</v>
      </c>
      <c r="K13445" t="s">
        <v>44</v>
      </c>
      <c r="L13445" t="s">
        <v>44</v>
      </c>
      <c r="M13445" s="54" t="s">
        <v>44</v>
      </c>
      <c r="N13445">
        <v>23</v>
      </c>
      <c r="O13445" t="s">
        <v>44</v>
      </c>
      <c r="P13445">
        <v>20.851441405707501</v>
      </c>
    </row>
    <row r="13446" spans="1:16" x14ac:dyDescent="0.25">
      <c r="A13446" s="20" t="s">
        <v>19792</v>
      </c>
      <c r="B13446">
        <v>9</v>
      </c>
      <c r="C13446" t="s">
        <v>21823</v>
      </c>
      <c r="D13446" t="s">
        <v>90</v>
      </c>
      <c r="E13446" t="s">
        <v>82</v>
      </c>
      <c r="F13446" t="s">
        <v>38</v>
      </c>
      <c r="G13446">
        <v>3</v>
      </c>
      <c r="H13446">
        <v>3</v>
      </c>
      <c r="I13446">
        <v>2014</v>
      </c>
      <c r="J13446" t="s">
        <v>50</v>
      </c>
      <c r="K13446" t="s">
        <v>44</v>
      </c>
      <c r="L13446" t="s">
        <v>44</v>
      </c>
      <c r="M13446" s="54" t="s">
        <v>44</v>
      </c>
      <c r="N13446">
        <v>17</v>
      </c>
      <c r="O13446" t="s">
        <v>44</v>
      </c>
      <c r="P13446">
        <v>24.253562503633301</v>
      </c>
    </row>
    <row r="13447" spans="1:16" x14ac:dyDescent="0.25">
      <c r="A13447" s="20" t="s">
        <v>19793</v>
      </c>
      <c r="B13447">
        <v>9</v>
      </c>
      <c r="C13447" t="s">
        <v>21823</v>
      </c>
      <c r="D13447" t="s">
        <v>90</v>
      </c>
      <c r="E13447" t="s">
        <v>82</v>
      </c>
      <c r="F13447" t="s">
        <v>38</v>
      </c>
      <c r="G13447">
        <v>4</v>
      </c>
      <c r="H13447">
        <v>3</v>
      </c>
      <c r="I13447">
        <v>2014</v>
      </c>
      <c r="J13447" t="s">
        <v>50</v>
      </c>
      <c r="K13447" t="s">
        <v>44</v>
      </c>
      <c r="L13447" t="s">
        <v>44</v>
      </c>
      <c r="M13447" s="54" t="s">
        <v>44</v>
      </c>
      <c r="N13447">
        <v>79</v>
      </c>
      <c r="O13447" t="s">
        <v>44</v>
      </c>
      <c r="P13447">
        <v>11.250879009260199</v>
      </c>
    </row>
    <row r="13448" spans="1:16" x14ac:dyDescent="0.25">
      <c r="A13448" s="20" t="s">
        <v>19794</v>
      </c>
      <c r="B13448">
        <v>9</v>
      </c>
      <c r="C13448" t="s">
        <v>21823</v>
      </c>
      <c r="D13448" t="s">
        <v>90</v>
      </c>
      <c r="E13448" t="s">
        <v>82</v>
      </c>
      <c r="F13448" t="s">
        <v>38</v>
      </c>
      <c r="G13448">
        <v>5</v>
      </c>
      <c r="H13448">
        <v>3</v>
      </c>
      <c r="I13448">
        <v>2014</v>
      </c>
      <c r="J13448" t="s">
        <v>50</v>
      </c>
      <c r="K13448" t="s">
        <v>44</v>
      </c>
      <c r="L13448" t="s">
        <v>44</v>
      </c>
      <c r="M13448" s="54" t="s">
        <v>44</v>
      </c>
      <c r="N13448">
        <v>198</v>
      </c>
      <c r="O13448" t="s">
        <v>44</v>
      </c>
      <c r="P13448">
        <v>7.1066905451870204</v>
      </c>
    </row>
    <row r="13449" spans="1:16" x14ac:dyDescent="0.25">
      <c r="A13449" s="20" t="s">
        <v>19795</v>
      </c>
      <c r="B13449">
        <v>9</v>
      </c>
      <c r="C13449" t="s">
        <v>21823</v>
      </c>
      <c r="D13449" t="s">
        <v>90</v>
      </c>
      <c r="E13449" t="s">
        <v>82</v>
      </c>
      <c r="F13449" t="s">
        <v>38</v>
      </c>
      <c r="G13449">
        <v>2</v>
      </c>
      <c r="H13449">
        <v>3</v>
      </c>
      <c r="I13449">
        <v>2014</v>
      </c>
      <c r="J13449" t="s">
        <v>51</v>
      </c>
      <c r="K13449" t="s">
        <v>44</v>
      </c>
      <c r="L13449" t="s">
        <v>44</v>
      </c>
      <c r="M13449" s="54" t="s">
        <v>44</v>
      </c>
      <c r="N13449">
        <v>22</v>
      </c>
      <c r="O13449" t="s">
        <v>44</v>
      </c>
      <c r="P13449">
        <v>21.320071635561</v>
      </c>
    </row>
    <row r="13450" spans="1:16" x14ac:dyDescent="0.25">
      <c r="A13450" s="20" t="s">
        <v>19796</v>
      </c>
      <c r="B13450">
        <v>9</v>
      </c>
      <c r="C13450" t="s">
        <v>21823</v>
      </c>
      <c r="D13450" t="s">
        <v>90</v>
      </c>
      <c r="E13450" t="s">
        <v>82</v>
      </c>
      <c r="F13450" t="s">
        <v>38</v>
      </c>
      <c r="G13450">
        <v>3</v>
      </c>
      <c r="H13450">
        <v>3</v>
      </c>
      <c r="I13450">
        <v>2014</v>
      </c>
      <c r="J13450" t="s">
        <v>51</v>
      </c>
      <c r="K13450" t="s">
        <v>44</v>
      </c>
      <c r="L13450" t="s">
        <v>44</v>
      </c>
      <c r="M13450" s="54" t="s">
        <v>44</v>
      </c>
      <c r="N13450">
        <v>26</v>
      </c>
      <c r="O13450" t="s">
        <v>44</v>
      </c>
      <c r="P13450">
        <v>19.611613513818401</v>
      </c>
    </row>
    <row r="13451" spans="1:16" x14ac:dyDescent="0.25">
      <c r="A13451" s="20" t="s">
        <v>19797</v>
      </c>
      <c r="B13451">
        <v>9</v>
      </c>
      <c r="C13451" t="s">
        <v>21823</v>
      </c>
      <c r="D13451" t="s">
        <v>90</v>
      </c>
      <c r="E13451" t="s">
        <v>82</v>
      </c>
      <c r="F13451" t="s">
        <v>38</v>
      </c>
      <c r="G13451">
        <v>4</v>
      </c>
      <c r="H13451">
        <v>3</v>
      </c>
      <c r="I13451">
        <v>2014</v>
      </c>
      <c r="J13451" t="s">
        <v>51</v>
      </c>
      <c r="K13451" t="s">
        <v>44</v>
      </c>
      <c r="L13451" t="s">
        <v>44</v>
      </c>
      <c r="M13451" s="54" t="s">
        <v>44</v>
      </c>
      <c r="N13451">
        <v>39</v>
      </c>
      <c r="O13451" t="s">
        <v>44</v>
      </c>
      <c r="P13451">
        <v>16.012815380508702</v>
      </c>
    </row>
    <row r="13452" spans="1:16" x14ac:dyDescent="0.25">
      <c r="A13452" s="20" t="s">
        <v>19798</v>
      </c>
      <c r="B13452">
        <v>9</v>
      </c>
      <c r="C13452" t="s">
        <v>21823</v>
      </c>
      <c r="D13452" t="s">
        <v>90</v>
      </c>
      <c r="E13452" t="s">
        <v>82</v>
      </c>
      <c r="F13452" t="s">
        <v>38</v>
      </c>
      <c r="G13452">
        <v>5</v>
      </c>
      <c r="H13452">
        <v>3</v>
      </c>
      <c r="I13452">
        <v>2014</v>
      </c>
      <c r="J13452" t="s">
        <v>51</v>
      </c>
      <c r="K13452" t="s">
        <v>44</v>
      </c>
      <c r="L13452" t="s">
        <v>44</v>
      </c>
      <c r="M13452" s="54" t="s">
        <v>44</v>
      </c>
      <c r="N13452">
        <v>146</v>
      </c>
      <c r="O13452" t="s">
        <v>44</v>
      </c>
      <c r="P13452">
        <v>8.2760588860236801</v>
      </c>
    </row>
    <row r="13453" spans="1:16" x14ac:dyDescent="0.25">
      <c r="A13453" s="20" t="s">
        <v>19799</v>
      </c>
      <c r="B13453">
        <v>9</v>
      </c>
      <c r="C13453" t="s">
        <v>21823</v>
      </c>
      <c r="D13453" t="s">
        <v>90</v>
      </c>
      <c r="E13453" t="s">
        <v>83</v>
      </c>
      <c r="F13453" t="s">
        <v>42</v>
      </c>
      <c r="G13453">
        <v>2</v>
      </c>
      <c r="H13453">
        <v>4</v>
      </c>
      <c r="I13453">
        <v>2014</v>
      </c>
      <c r="J13453" t="s">
        <v>52</v>
      </c>
      <c r="K13453" t="s">
        <v>44</v>
      </c>
      <c r="L13453" t="s">
        <v>44</v>
      </c>
      <c r="M13453" s="54" t="s">
        <v>44</v>
      </c>
      <c r="N13453">
        <v>4</v>
      </c>
      <c r="O13453" t="s">
        <v>44</v>
      </c>
      <c r="P13453">
        <v>50</v>
      </c>
    </row>
    <row r="13454" spans="1:16" x14ac:dyDescent="0.25">
      <c r="A13454" s="20" t="s">
        <v>19800</v>
      </c>
      <c r="B13454">
        <v>9</v>
      </c>
      <c r="C13454" t="s">
        <v>21823</v>
      </c>
      <c r="D13454" t="s">
        <v>90</v>
      </c>
      <c r="E13454" t="s">
        <v>83</v>
      </c>
      <c r="F13454" t="s">
        <v>42</v>
      </c>
      <c r="G13454">
        <v>3</v>
      </c>
      <c r="H13454">
        <v>4</v>
      </c>
      <c r="I13454">
        <v>2014</v>
      </c>
      <c r="J13454" t="s">
        <v>52</v>
      </c>
      <c r="K13454" t="s">
        <v>44</v>
      </c>
      <c r="L13454" t="s">
        <v>44</v>
      </c>
      <c r="M13454" s="54" t="s">
        <v>44</v>
      </c>
      <c r="N13454">
        <v>3</v>
      </c>
      <c r="O13454" t="s">
        <v>44</v>
      </c>
      <c r="P13454">
        <v>57.735026918962603</v>
      </c>
    </row>
    <row r="13455" spans="1:16" x14ac:dyDescent="0.25">
      <c r="A13455" s="20" t="s">
        <v>19801</v>
      </c>
      <c r="B13455">
        <v>9</v>
      </c>
      <c r="C13455" t="s">
        <v>21823</v>
      </c>
      <c r="D13455" t="s">
        <v>90</v>
      </c>
      <c r="E13455" t="s">
        <v>83</v>
      </c>
      <c r="F13455" t="s">
        <v>42</v>
      </c>
      <c r="G13455">
        <v>4</v>
      </c>
      <c r="H13455">
        <v>4</v>
      </c>
      <c r="I13455">
        <v>2014</v>
      </c>
      <c r="J13455" t="s">
        <v>52</v>
      </c>
      <c r="K13455" t="s">
        <v>44</v>
      </c>
      <c r="L13455" t="s">
        <v>44</v>
      </c>
      <c r="M13455" s="54" t="s">
        <v>44</v>
      </c>
      <c r="N13455">
        <v>3</v>
      </c>
      <c r="O13455" t="s">
        <v>44</v>
      </c>
      <c r="P13455">
        <v>57.735026918962603</v>
      </c>
    </row>
    <row r="13456" spans="1:16" x14ac:dyDescent="0.25">
      <c r="A13456" s="20" t="s">
        <v>19802</v>
      </c>
      <c r="B13456">
        <v>9</v>
      </c>
      <c r="C13456" t="s">
        <v>21823</v>
      </c>
      <c r="D13456" t="s">
        <v>90</v>
      </c>
      <c r="E13456" t="s">
        <v>83</v>
      </c>
      <c r="F13456" t="s">
        <v>42</v>
      </c>
      <c r="G13456">
        <v>5</v>
      </c>
      <c r="H13456">
        <v>4</v>
      </c>
      <c r="I13456">
        <v>2014</v>
      </c>
      <c r="J13456" t="s">
        <v>52</v>
      </c>
      <c r="K13456" t="s">
        <v>44</v>
      </c>
      <c r="L13456" t="s">
        <v>44</v>
      </c>
      <c r="M13456" s="54" t="s">
        <v>44</v>
      </c>
      <c r="N13456">
        <v>4</v>
      </c>
      <c r="O13456" t="s">
        <v>44</v>
      </c>
      <c r="P13456">
        <v>50</v>
      </c>
    </row>
    <row r="13457" spans="1:16" x14ac:dyDescent="0.25">
      <c r="A13457" s="20" t="s">
        <v>19803</v>
      </c>
      <c r="B13457">
        <v>9</v>
      </c>
      <c r="C13457" t="s">
        <v>21823</v>
      </c>
      <c r="D13457" t="s">
        <v>90</v>
      </c>
      <c r="E13457" t="s">
        <v>83</v>
      </c>
      <c r="F13457" t="s">
        <v>42</v>
      </c>
      <c r="G13457">
        <v>2</v>
      </c>
      <c r="H13457">
        <v>4</v>
      </c>
      <c r="I13457">
        <v>2014</v>
      </c>
      <c r="J13457" t="s">
        <v>53</v>
      </c>
      <c r="K13457" t="s">
        <v>44</v>
      </c>
      <c r="L13457" t="s">
        <v>44</v>
      </c>
      <c r="M13457" s="54" t="s">
        <v>44</v>
      </c>
      <c r="N13457">
        <v>1</v>
      </c>
      <c r="O13457" t="s">
        <v>44</v>
      </c>
      <c r="P13457">
        <v>100</v>
      </c>
    </row>
    <row r="13458" spans="1:16" x14ac:dyDescent="0.25">
      <c r="A13458" s="20" t="s">
        <v>19804</v>
      </c>
      <c r="B13458">
        <v>9</v>
      </c>
      <c r="C13458" t="s">
        <v>21823</v>
      </c>
      <c r="D13458" t="s">
        <v>90</v>
      </c>
      <c r="E13458" t="s">
        <v>83</v>
      </c>
      <c r="F13458" t="s">
        <v>42</v>
      </c>
      <c r="G13458">
        <v>3</v>
      </c>
      <c r="H13458">
        <v>4</v>
      </c>
      <c r="I13458">
        <v>2014</v>
      </c>
      <c r="J13458" t="s">
        <v>53</v>
      </c>
      <c r="K13458" t="s">
        <v>44</v>
      </c>
      <c r="L13458" t="s">
        <v>44</v>
      </c>
      <c r="M13458" s="54" t="s">
        <v>44</v>
      </c>
      <c r="N13458">
        <v>2</v>
      </c>
      <c r="O13458" t="s">
        <v>44</v>
      </c>
      <c r="P13458">
        <v>70.710678118654698</v>
      </c>
    </row>
    <row r="13459" spans="1:16" x14ac:dyDescent="0.25">
      <c r="A13459" s="20" t="s">
        <v>19805</v>
      </c>
      <c r="B13459">
        <v>9</v>
      </c>
      <c r="C13459" t="s">
        <v>21823</v>
      </c>
      <c r="D13459" t="s">
        <v>90</v>
      </c>
      <c r="E13459" t="s">
        <v>83</v>
      </c>
      <c r="F13459" t="s">
        <v>42</v>
      </c>
      <c r="G13459">
        <v>4</v>
      </c>
      <c r="H13459">
        <v>4</v>
      </c>
      <c r="I13459">
        <v>2014</v>
      </c>
      <c r="J13459" t="s">
        <v>53</v>
      </c>
      <c r="K13459" t="s">
        <v>44</v>
      </c>
      <c r="L13459" t="s">
        <v>44</v>
      </c>
      <c r="M13459" s="54" t="s">
        <v>44</v>
      </c>
      <c r="N13459">
        <v>11</v>
      </c>
      <c r="O13459" t="s">
        <v>44</v>
      </c>
      <c r="P13459">
        <v>30.151134457776401</v>
      </c>
    </row>
    <row r="13460" spans="1:16" x14ac:dyDescent="0.25">
      <c r="A13460" s="20" t="s">
        <v>19806</v>
      </c>
      <c r="B13460">
        <v>9</v>
      </c>
      <c r="C13460" t="s">
        <v>21823</v>
      </c>
      <c r="D13460" t="s">
        <v>90</v>
      </c>
      <c r="E13460" t="s">
        <v>83</v>
      </c>
      <c r="F13460" t="s">
        <v>42</v>
      </c>
      <c r="G13460">
        <v>5</v>
      </c>
      <c r="H13460">
        <v>4</v>
      </c>
      <c r="I13460">
        <v>2014</v>
      </c>
      <c r="J13460" t="s">
        <v>53</v>
      </c>
      <c r="K13460" t="s">
        <v>44</v>
      </c>
      <c r="L13460" t="s">
        <v>44</v>
      </c>
      <c r="M13460" s="54" t="s">
        <v>44</v>
      </c>
      <c r="N13460">
        <v>31</v>
      </c>
      <c r="O13460" t="s">
        <v>44</v>
      </c>
      <c r="P13460">
        <v>17.9605302026775</v>
      </c>
    </row>
    <row r="13461" spans="1:16" x14ac:dyDescent="0.25">
      <c r="A13461" s="20" t="s">
        <v>19807</v>
      </c>
      <c r="B13461">
        <v>9</v>
      </c>
      <c r="C13461" t="s">
        <v>21823</v>
      </c>
      <c r="D13461" t="s">
        <v>90</v>
      </c>
      <c r="E13461" t="s">
        <v>83</v>
      </c>
      <c r="F13461" t="s">
        <v>42</v>
      </c>
      <c r="G13461">
        <v>2</v>
      </c>
      <c r="H13461">
        <v>4</v>
      </c>
      <c r="I13461">
        <v>2014</v>
      </c>
      <c r="J13461" t="s">
        <v>34</v>
      </c>
      <c r="K13461" t="s">
        <v>44</v>
      </c>
      <c r="L13461" t="s">
        <v>44</v>
      </c>
      <c r="M13461" s="54" t="s">
        <v>44</v>
      </c>
      <c r="N13461">
        <v>138</v>
      </c>
      <c r="O13461" t="s">
        <v>44</v>
      </c>
      <c r="P13461">
        <v>8.5125653075874901</v>
      </c>
    </row>
    <row r="13462" spans="1:16" x14ac:dyDescent="0.25">
      <c r="A13462" s="20" t="s">
        <v>19808</v>
      </c>
      <c r="B13462">
        <v>9</v>
      </c>
      <c r="C13462" t="s">
        <v>21823</v>
      </c>
      <c r="D13462" t="s">
        <v>90</v>
      </c>
      <c r="E13462" t="s">
        <v>83</v>
      </c>
      <c r="F13462" t="s">
        <v>42</v>
      </c>
      <c r="G13462">
        <v>3</v>
      </c>
      <c r="H13462">
        <v>4</v>
      </c>
      <c r="I13462">
        <v>2014</v>
      </c>
      <c r="J13462" t="s">
        <v>54</v>
      </c>
      <c r="K13462" t="s">
        <v>44</v>
      </c>
      <c r="L13462" t="s">
        <v>44</v>
      </c>
      <c r="M13462" s="54" t="s">
        <v>44</v>
      </c>
      <c r="N13462">
        <v>1</v>
      </c>
      <c r="O13462" t="s">
        <v>44</v>
      </c>
      <c r="P13462">
        <v>100</v>
      </c>
    </row>
    <row r="13463" spans="1:16" x14ac:dyDescent="0.25">
      <c r="A13463" s="20" t="s">
        <v>19809</v>
      </c>
      <c r="B13463">
        <v>9</v>
      </c>
      <c r="C13463" t="s">
        <v>21823</v>
      </c>
      <c r="D13463" t="s">
        <v>90</v>
      </c>
      <c r="E13463" t="s">
        <v>83</v>
      </c>
      <c r="F13463" t="s">
        <v>42</v>
      </c>
      <c r="G13463">
        <v>4</v>
      </c>
      <c r="H13463">
        <v>4</v>
      </c>
      <c r="I13463">
        <v>2014</v>
      </c>
      <c r="J13463" t="s">
        <v>54</v>
      </c>
      <c r="K13463" t="s">
        <v>44</v>
      </c>
      <c r="L13463" t="s">
        <v>44</v>
      </c>
      <c r="M13463" s="54" t="s">
        <v>44</v>
      </c>
      <c r="N13463">
        <v>2</v>
      </c>
      <c r="O13463" t="s">
        <v>44</v>
      </c>
      <c r="P13463">
        <v>70.710678118654698</v>
      </c>
    </row>
    <row r="13464" spans="1:16" x14ac:dyDescent="0.25">
      <c r="A13464" s="20" t="s">
        <v>19810</v>
      </c>
      <c r="B13464">
        <v>9</v>
      </c>
      <c r="C13464" t="s">
        <v>21823</v>
      </c>
      <c r="D13464" t="s">
        <v>90</v>
      </c>
      <c r="E13464" t="s">
        <v>83</v>
      </c>
      <c r="F13464" t="s">
        <v>42</v>
      </c>
      <c r="G13464">
        <v>3</v>
      </c>
      <c r="H13464">
        <v>4</v>
      </c>
      <c r="I13464">
        <v>2014</v>
      </c>
      <c r="J13464" t="s">
        <v>34</v>
      </c>
      <c r="K13464">
        <v>-7.0331280499781199</v>
      </c>
      <c r="L13464">
        <v>-17.707000000000001</v>
      </c>
      <c r="M13464" s="54">
        <v>3.641</v>
      </c>
      <c r="N13464">
        <v>137</v>
      </c>
      <c r="O13464" t="s">
        <v>44</v>
      </c>
      <c r="P13464">
        <v>8.5435765771676095</v>
      </c>
    </row>
    <row r="13465" spans="1:16" x14ac:dyDescent="0.25">
      <c r="A13465" s="20" t="s">
        <v>19811</v>
      </c>
      <c r="B13465">
        <v>9</v>
      </c>
      <c r="C13465" t="s">
        <v>21823</v>
      </c>
      <c r="D13465" t="s">
        <v>90</v>
      </c>
      <c r="E13465" t="s">
        <v>83</v>
      </c>
      <c r="F13465" t="s">
        <v>42</v>
      </c>
      <c r="G13465">
        <v>2</v>
      </c>
      <c r="H13465">
        <v>4</v>
      </c>
      <c r="I13465">
        <v>2014</v>
      </c>
      <c r="J13465" t="s">
        <v>55</v>
      </c>
      <c r="K13465" t="s">
        <v>44</v>
      </c>
      <c r="L13465" t="s">
        <v>44</v>
      </c>
      <c r="M13465" s="54" t="s">
        <v>44</v>
      </c>
      <c r="N13465">
        <v>7</v>
      </c>
      <c r="O13465" t="s">
        <v>44</v>
      </c>
      <c r="P13465">
        <v>37.796447300922701</v>
      </c>
    </row>
    <row r="13466" spans="1:16" x14ac:dyDescent="0.25">
      <c r="A13466" s="20" t="s">
        <v>19812</v>
      </c>
      <c r="B13466">
        <v>9</v>
      </c>
      <c r="C13466" t="s">
        <v>21823</v>
      </c>
      <c r="D13466" t="s">
        <v>90</v>
      </c>
      <c r="E13466" t="s">
        <v>83</v>
      </c>
      <c r="F13466" t="s">
        <v>42</v>
      </c>
      <c r="G13466">
        <v>3</v>
      </c>
      <c r="H13466">
        <v>4</v>
      </c>
      <c r="I13466">
        <v>2014</v>
      </c>
      <c r="J13466" t="s">
        <v>55</v>
      </c>
      <c r="K13466" t="s">
        <v>44</v>
      </c>
      <c r="L13466" t="s">
        <v>44</v>
      </c>
      <c r="M13466" s="54" t="s">
        <v>44</v>
      </c>
      <c r="N13466">
        <v>14</v>
      </c>
      <c r="O13466" t="s">
        <v>44</v>
      </c>
      <c r="P13466">
        <v>26.726124191242398</v>
      </c>
    </row>
    <row r="13467" spans="1:16" x14ac:dyDescent="0.25">
      <c r="A13467" s="20" t="s">
        <v>19813</v>
      </c>
      <c r="B13467">
        <v>9</v>
      </c>
      <c r="C13467" t="s">
        <v>21823</v>
      </c>
      <c r="D13467" t="s">
        <v>90</v>
      </c>
      <c r="E13467" t="s">
        <v>83</v>
      </c>
      <c r="F13467" t="s">
        <v>42</v>
      </c>
      <c r="G13467">
        <v>4</v>
      </c>
      <c r="H13467">
        <v>4</v>
      </c>
      <c r="I13467">
        <v>2014</v>
      </c>
      <c r="J13467" t="s">
        <v>55</v>
      </c>
      <c r="K13467" t="s">
        <v>44</v>
      </c>
      <c r="L13467" t="s">
        <v>44</v>
      </c>
      <c r="M13467" s="54" t="s">
        <v>44</v>
      </c>
      <c r="N13467">
        <v>21</v>
      </c>
      <c r="O13467" t="s">
        <v>44</v>
      </c>
      <c r="P13467">
        <v>21.821789023599202</v>
      </c>
    </row>
    <row r="13468" spans="1:16" x14ac:dyDescent="0.25">
      <c r="A13468" s="20" t="s">
        <v>19814</v>
      </c>
      <c r="B13468">
        <v>9</v>
      </c>
      <c r="C13468" t="s">
        <v>21823</v>
      </c>
      <c r="D13468" t="s">
        <v>90</v>
      </c>
      <c r="E13468" t="s">
        <v>83</v>
      </c>
      <c r="F13468" t="s">
        <v>42</v>
      </c>
      <c r="G13468">
        <v>5</v>
      </c>
      <c r="H13468">
        <v>4</v>
      </c>
      <c r="I13468">
        <v>2014</v>
      </c>
      <c r="J13468" t="s">
        <v>55</v>
      </c>
      <c r="K13468" t="s">
        <v>44</v>
      </c>
      <c r="L13468" t="s">
        <v>44</v>
      </c>
      <c r="M13468" s="54" t="s">
        <v>44</v>
      </c>
      <c r="N13468">
        <v>18</v>
      </c>
      <c r="O13468" t="s">
        <v>44</v>
      </c>
      <c r="P13468">
        <v>23.570226039551599</v>
      </c>
    </row>
    <row r="13469" spans="1:16" x14ac:dyDescent="0.25">
      <c r="A13469" s="20" t="s">
        <v>19815</v>
      </c>
      <c r="B13469">
        <v>9</v>
      </c>
      <c r="C13469" t="s">
        <v>21823</v>
      </c>
      <c r="D13469" t="s">
        <v>90</v>
      </c>
      <c r="E13469" t="s">
        <v>83</v>
      </c>
      <c r="F13469" t="s">
        <v>42</v>
      </c>
      <c r="G13469">
        <v>4</v>
      </c>
      <c r="H13469">
        <v>4</v>
      </c>
      <c r="I13469">
        <v>2014</v>
      </c>
      <c r="J13469" t="s">
        <v>34</v>
      </c>
      <c r="K13469">
        <v>-38.479595129618197</v>
      </c>
      <c r="L13469">
        <v>-49.033000000000001</v>
      </c>
      <c r="M13469" s="54">
        <v>-27.925999999999998</v>
      </c>
      <c r="N13469">
        <v>189</v>
      </c>
      <c r="O13469" t="s">
        <v>44</v>
      </c>
      <c r="P13469">
        <v>7.2739296745330799</v>
      </c>
    </row>
    <row r="13470" spans="1:16" x14ac:dyDescent="0.25">
      <c r="A13470" s="20" t="s">
        <v>19816</v>
      </c>
      <c r="B13470">
        <v>9</v>
      </c>
      <c r="C13470" t="s">
        <v>21823</v>
      </c>
      <c r="D13470" t="s">
        <v>90</v>
      </c>
      <c r="E13470" t="s">
        <v>83</v>
      </c>
      <c r="F13470" t="s">
        <v>42</v>
      </c>
      <c r="G13470">
        <v>3</v>
      </c>
      <c r="H13470">
        <v>4</v>
      </c>
      <c r="I13470">
        <v>2014</v>
      </c>
      <c r="J13470" t="s">
        <v>56</v>
      </c>
      <c r="K13470" t="s">
        <v>44</v>
      </c>
      <c r="L13470" t="s">
        <v>44</v>
      </c>
      <c r="M13470" s="54" t="s">
        <v>44</v>
      </c>
      <c r="N13470">
        <v>3</v>
      </c>
      <c r="O13470" t="s">
        <v>44</v>
      </c>
      <c r="P13470">
        <v>57.735026918962603</v>
      </c>
    </row>
    <row r="13471" spans="1:16" x14ac:dyDescent="0.25">
      <c r="A13471" s="20" t="s">
        <v>19817</v>
      </c>
      <c r="B13471">
        <v>9</v>
      </c>
      <c r="C13471" t="s">
        <v>21823</v>
      </c>
      <c r="D13471" t="s">
        <v>90</v>
      </c>
      <c r="E13471" t="s">
        <v>83</v>
      </c>
      <c r="F13471" t="s">
        <v>42</v>
      </c>
      <c r="G13471">
        <v>5</v>
      </c>
      <c r="H13471">
        <v>4</v>
      </c>
      <c r="I13471">
        <v>2014</v>
      </c>
      <c r="J13471" t="s">
        <v>56</v>
      </c>
      <c r="K13471" t="s">
        <v>44</v>
      </c>
      <c r="L13471" t="s">
        <v>44</v>
      </c>
      <c r="M13471" s="54" t="s">
        <v>44</v>
      </c>
      <c r="N13471">
        <v>9</v>
      </c>
      <c r="O13471" t="s">
        <v>44</v>
      </c>
      <c r="P13471">
        <v>33.3333333333333</v>
      </c>
    </row>
    <row r="13472" spans="1:16" x14ac:dyDescent="0.25">
      <c r="A13472" s="20" t="s">
        <v>19818</v>
      </c>
      <c r="B13472">
        <v>9</v>
      </c>
      <c r="C13472" t="s">
        <v>21823</v>
      </c>
      <c r="D13472" t="s">
        <v>90</v>
      </c>
      <c r="E13472" t="s">
        <v>83</v>
      </c>
      <c r="F13472" t="s">
        <v>42</v>
      </c>
      <c r="G13472">
        <v>5</v>
      </c>
      <c r="H13472">
        <v>4</v>
      </c>
      <c r="I13472">
        <v>2014</v>
      </c>
      <c r="J13472" t="s">
        <v>34</v>
      </c>
      <c r="K13472">
        <v>-16.756531958477801</v>
      </c>
      <c r="L13472">
        <v>-29.295999999999999</v>
      </c>
      <c r="M13472" s="54">
        <v>-4.2169999999999996</v>
      </c>
      <c r="N13472">
        <v>641</v>
      </c>
      <c r="O13472" t="s">
        <v>44</v>
      </c>
      <c r="P13472">
        <v>3.9497625276668198</v>
      </c>
    </row>
    <row r="13473" spans="1:16" x14ac:dyDescent="0.25">
      <c r="A13473" s="20" t="s">
        <v>19819</v>
      </c>
      <c r="B13473">
        <v>9</v>
      </c>
      <c r="C13473" t="s">
        <v>21823</v>
      </c>
      <c r="D13473" t="s">
        <v>90</v>
      </c>
      <c r="E13473" t="s">
        <v>83</v>
      </c>
      <c r="F13473" t="s">
        <v>42</v>
      </c>
      <c r="G13473">
        <v>3</v>
      </c>
      <c r="H13473">
        <v>4</v>
      </c>
      <c r="I13473">
        <v>2014</v>
      </c>
      <c r="J13473" t="s">
        <v>57</v>
      </c>
      <c r="K13473" t="s">
        <v>44</v>
      </c>
      <c r="L13473" t="s">
        <v>44</v>
      </c>
      <c r="M13473" s="54" t="s">
        <v>44</v>
      </c>
      <c r="N13473">
        <v>8</v>
      </c>
      <c r="O13473" t="s">
        <v>44</v>
      </c>
      <c r="P13473">
        <v>35.355339059327399</v>
      </c>
    </row>
    <row r="13474" spans="1:16" x14ac:dyDescent="0.25">
      <c r="A13474" s="20" t="s">
        <v>19820</v>
      </c>
      <c r="B13474">
        <v>9</v>
      </c>
      <c r="C13474" t="s">
        <v>21823</v>
      </c>
      <c r="D13474" t="s">
        <v>90</v>
      </c>
      <c r="E13474" t="s">
        <v>83</v>
      </c>
      <c r="F13474" t="s">
        <v>42</v>
      </c>
      <c r="G13474">
        <v>4</v>
      </c>
      <c r="H13474">
        <v>4</v>
      </c>
      <c r="I13474">
        <v>2014</v>
      </c>
      <c r="J13474" t="s">
        <v>57</v>
      </c>
      <c r="K13474" t="s">
        <v>44</v>
      </c>
      <c r="L13474" t="s">
        <v>44</v>
      </c>
      <c r="M13474" s="54" t="s">
        <v>44</v>
      </c>
      <c r="N13474">
        <v>2</v>
      </c>
      <c r="O13474" t="s">
        <v>44</v>
      </c>
      <c r="P13474">
        <v>70.710678118654698</v>
      </c>
    </row>
    <row r="13475" spans="1:16" x14ac:dyDescent="0.25">
      <c r="A13475" s="20" t="s">
        <v>19821</v>
      </c>
      <c r="B13475">
        <v>9</v>
      </c>
      <c r="C13475" t="s">
        <v>21823</v>
      </c>
      <c r="D13475" t="s">
        <v>90</v>
      </c>
      <c r="E13475" t="s">
        <v>83</v>
      </c>
      <c r="F13475" t="s">
        <v>42</v>
      </c>
      <c r="G13475">
        <v>5</v>
      </c>
      <c r="H13475">
        <v>4</v>
      </c>
      <c r="I13475">
        <v>2014</v>
      </c>
      <c r="J13475" t="s">
        <v>57</v>
      </c>
      <c r="K13475" t="s">
        <v>44</v>
      </c>
      <c r="L13475" t="s">
        <v>44</v>
      </c>
      <c r="M13475" s="54" t="s">
        <v>44</v>
      </c>
      <c r="N13475">
        <v>5</v>
      </c>
      <c r="O13475" t="s">
        <v>44</v>
      </c>
      <c r="P13475">
        <v>44.721359549995803</v>
      </c>
    </row>
    <row r="13476" spans="1:16" x14ac:dyDescent="0.25">
      <c r="A13476" s="20" t="s">
        <v>19822</v>
      </c>
      <c r="B13476">
        <v>9</v>
      </c>
      <c r="C13476" t="s">
        <v>21823</v>
      </c>
      <c r="D13476" t="s">
        <v>90</v>
      </c>
      <c r="E13476" t="s">
        <v>83</v>
      </c>
      <c r="F13476" t="s">
        <v>42</v>
      </c>
      <c r="G13476">
        <v>2</v>
      </c>
      <c r="H13476">
        <v>4</v>
      </c>
      <c r="I13476">
        <v>2014</v>
      </c>
      <c r="J13476" t="s">
        <v>58</v>
      </c>
      <c r="K13476" t="s">
        <v>44</v>
      </c>
      <c r="L13476" t="s">
        <v>44</v>
      </c>
      <c r="M13476" s="54" t="s">
        <v>44</v>
      </c>
      <c r="N13476">
        <v>3</v>
      </c>
      <c r="O13476" t="s">
        <v>44</v>
      </c>
      <c r="P13476">
        <v>57.735026918962603</v>
      </c>
    </row>
    <row r="13477" spans="1:16" x14ac:dyDescent="0.25">
      <c r="A13477" s="20" t="s">
        <v>19823</v>
      </c>
      <c r="B13477">
        <v>9</v>
      </c>
      <c r="C13477" t="s">
        <v>21823</v>
      </c>
      <c r="D13477" t="s">
        <v>90</v>
      </c>
      <c r="E13477" t="s">
        <v>83</v>
      </c>
      <c r="F13477" t="s">
        <v>42</v>
      </c>
      <c r="G13477">
        <v>3</v>
      </c>
      <c r="H13477">
        <v>4</v>
      </c>
      <c r="I13477">
        <v>2014</v>
      </c>
      <c r="J13477" t="s">
        <v>58</v>
      </c>
      <c r="K13477" t="s">
        <v>44</v>
      </c>
      <c r="L13477" t="s">
        <v>44</v>
      </c>
      <c r="M13477" s="54" t="s">
        <v>44</v>
      </c>
      <c r="N13477">
        <v>12</v>
      </c>
      <c r="O13477" t="s">
        <v>44</v>
      </c>
      <c r="P13477">
        <v>28.867513459481302</v>
      </c>
    </row>
    <row r="13478" spans="1:16" x14ac:dyDescent="0.25">
      <c r="A13478" s="20" t="s">
        <v>19824</v>
      </c>
      <c r="B13478">
        <v>9</v>
      </c>
      <c r="C13478" t="s">
        <v>21823</v>
      </c>
      <c r="D13478" t="s">
        <v>90</v>
      </c>
      <c r="E13478" t="s">
        <v>83</v>
      </c>
      <c r="F13478" t="s">
        <v>42</v>
      </c>
      <c r="G13478">
        <v>4</v>
      </c>
      <c r="H13478">
        <v>4</v>
      </c>
      <c r="I13478">
        <v>2014</v>
      </c>
      <c r="J13478" t="s">
        <v>58</v>
      </c>
      <c r="K13478" t="s">
        <v>44</v>
      </c>
      <c r="L13478" t="s">
        <v>44</v>
      </c>
      <c r="M13478" s="54" t="s">
        <v>44</v>
      </c>
      <c r="N13478">
        <v>39</v>
      </c>
      <c r="O13478" t="s">
        <v>44</v>
      </c>
      <c r="P13478">
        <v>16.012815380508702</v>
      </c>
    </row>
    <row r="13479" spans="1:16" x14ac:dyDescent="0.25">
      <c r="A13479" s="20" t="s">
        <v>19825</v>
      </c>
      <c r="B13479">
        <v>9</v>
      </c>
      <c r="C13479" t="s">
        <v>21823</v>
      </c>
      <c r="D13479" t="s">
        <v>90</v>
      </c>
      <c r="E13479" t="s">
        <v>83</v>
      </c>
      <c r="F13479" t="s">
        <v>42</v>
      </c>
      <c r="G13479">
        <v>5</v>
      </c>
      <c r="H13479">
        <v>4</v>
      </c>
      <c r="I13479">
        <v>2014</v>
      </c>
      <c r="J13479" t="s">
        <v>58</v>
      </c>
      <c r="K13479" t="s">
        <v>44</v>
      </c>
      <c r="L13479" t="s">
        <v>44</v>
      </c>
      <c r="M13479" s="54" t="s">
        <v>44</v>
      </c>
      <c r="N13479">
        <v>82</v>
      </c>
      <c r="O13479" t="s">
        <v>44</v>
      </c>
      <c r="P13479">
        <v>11.0431526074847</v>
      </c>
    </row>
    <row r="13480" spans="1:16" x14ac:dyDescent="0.25">
      <c r="A13480" s="20" t="s">
        <v>19826</v>
      </c>
      <c r="B13480">
        <v>9</v>
      </c>
      <c r="C13480" t="s">
        <v>21823</v>
      </c>
      <c r="D13480" t="s">
        <v>90</v>
      </c>
      <c r="E13480" t="s">
        <v>83</v>
      </c>
      <c r="F13480" t="s">
        <v>42</v>
      </c>
      <c r="G13480">
        <v>2</v>
      </c>
      <c r="H13480">
        <v>4</v>
      </c>
      <c r="I13480">
        <v>2014</v>
      </c>
      <c r="J13480" t="s">
        <v>59</v>
      </c>
      <c r="K13480" t="s">
        <v>44</v>
      </c>
      <c r="L13480" t="s">
        <v>44</v>
      </c>
      <c r="M13480" s="54" t="s">
        <v>44</v>
      </c>
      <c r="N13480">
        <v>1</v>
      </c>
      <c r="O13480" t="s">
        <v>44</v>
      </c>
      <c r="P13480">
        <v>100</v>
      </c>
    </row>
    <row r="13481" spans="1:16" x14ac:dyDescent="0.25">
      <c r="A13481" s="20" t="s">
        <v>19827</v>
      </c>
      <c r="B13481">
        <v>9</v>
      </c>
      <c r="C13481" t="s">
        <v>21823</v>
      </c>
      <c r="D13481" t="s">
        <v>90</v>
      </c>
      <c r="E13481" t="s">
        <v>83</v>
      </c>
      <c r="F13481" t="s">
        <v>42</v>
      </c>
      <c r="G13481">
        <v>3</v>
      </c>
      <c r="H13481">
        <v>4</v>
      </c>
      <c r="I13481">
        <v>2014</v>
      </c>
      <c r="J13481" t="s">
        <v>59</v>
      </c>
      <c r="K13481" t="s">
        <v>44</v>
      </c>
      <c r="L13481" t="s">
        <v>44</v>
      </c>
      <c r="M13481" s="54" t="s">
        <v>44</v>
      </c>
      <c r="N13481">
        <v>1</v>
      </c>
      <c r="O13481" t="s">
        <v>44</v>
      </c>
      <c r="P13481">
        <v>100</v>
      </c>
    </row>
    <row r="13482" spans="1:16" x14ac:dyDescent="0.25">
      <c r="A13482" s="20" t="s">
        <v>19828</v>
      </c>
      <c r="B13482">
        <v>9</v>
      </c>
      <c r="C13482" t="s">
        <v>21823</v>
      </c>
      <c r="D13482" t="s">
        <v>90</v>
      </c>
      <c r="E13482" t="s">
        <v>83</v>
      </c>
      <c r="F13482" t="s">
        <v>42</v>
      </c>
      <c r="G13482">
        <v>4</v>
      </c>
      <c r="H13482">
        <v>4</v>
      </c>
      <c r="I13482">
        <v>2014</v>
      </c>
      <c r="J13482" t="s">
        <v>59</v>
      </c>
      <c r="K13482" t="s">
        <v>44</v>
      </c>
      <c r="L13482" t="s">
        <v>44</v>
      </c>
      <c r="M13482" s="54" t="s">
        <v>44</v>
      </c>
      <c r="N13482">
        <v>2</v>
      </c>
      <c r="O13482" t="s">
        <v>44</v>
      </c>
      <c r="P13482">
        <v>70.710678118654698</v>
      </c>
    </row>
    <row r="13483" spans="1:16" x14ac:dyDescent="0.25">
      <c r="A13483" s="20" t="s">
        <v>19829</v>
      </c>
      <c r="B13483">
        <v>9</v>
      </c>
      <c r="C13483" t="s">
        <v>21823</v>
      </c>
      <c r="D13483" t="s">
        <v>90</v>
      </c>
      <c r="E13483" t="s">
        <v>83</v>
      </c>
      <c r="F13483" t="s">
        <v>42</v>
      </c>
      <c r="G13483">
        <v>5</v>
      </c>
      <c r="H13483">
        <v>4</v>
      </c>
      <c r="I13483">
        <v>2014</v>
      </c>
      <c r="J13483" t="s">
        <v>59</v>
      </c>
      <c r="K13483" t="s">
        <v>44</v>
      </c>
      <c r="L13483" t="s">
        <v>44</v>
      </c>
      <c r="M13483" s="54" t="s">
        <v>44</v>
      </c>
      <c r="N13483">
        <v>4</v>
      </c>
      <c r="O13483" t="s">
        <v>44</v>
      </c>
      <c r="P13483">
        <v>50</v>
      </c>
    </row>
    <row r="13484" spans="1:16" x14ac:dyDescent="0.25">
      <c r="A13484" s="20" t="s">
        <v>19830</v>
      </c>
      <c r="B13484">
        <v>9</v>
      </c>
      <c r="C13484" t="s">
        <v>21823</v>
      </c>
      <c r="D13484" t="s">
        <v>90</v>
      </c>
      <c r="E13484" t="s">
        <v>83</v>
      </c>
      <c r="F13484" t="s">
        <v>42</v>
      </c>
      <c r="G13484">
        <v>2</v>
      </c>
      <c r="H13484">
        <v>4</v>
      </c>
      <c r="I13484">
        <v>2014</v>
      </c>
      <c r="J13484" t="s">
        <v>60</v>
      </c>
      <c r="K13484">
        <v>48.793863517807203</v>
      </c>
      <c r="L13484">
        <v>27.847000000000001</v>
      </c>
      <c r="M13484" s="54">
        <v>69.741</v>
      </c>
      <c r="N13484">
        <v>56</v>
      </c>
      <c r="O13484" t="s">
        <v>44</v>
      </c>
      <c r="P13484">
        <v>13.363062095621199</v>
      </c>
    </row>
    <row r="13485" spans="1:16" x14ac:dyDescent="0.25">
      <c r="A13485" s="20" t="s">
        <v>19831</v>
      </c>
      <c r="B13485">
        <v>9</v>
      </c>
      <c r="C13485" t="s">
        <v>21823</v>
      </c>
      <c r="D13485" t="s">
        <v>90</v>
      </c>
      <c r="E13485" t="s">
        <v>83</v>
      </c>
      <c r="F13485" t="s">
        <v>42</v>
      </c>
      <c r="G13485">
        <v>3</v>
      </c>
      <c r="H13485">
        <v>4</v>
      </c>
      <c r="I13485">
        <v>2014</v>
      </c>
      <c r="J13485" t="s">
        <v>60</v>
      </c>
      <c r="K13485">
        <v>44.7809827289529</v>
      </c>
      <c r="L13485">
        <v>33.146000000000001</v>
      </c>
      <c r="M13485" s="54">
        <v>56.415999999999997</v>
      </c>
      <c r="N13485">
        <v>106</v>
      </c>
      <c r="O13485" t="s">
        <v>44</v>
      </c>
      <c r="P13485">
        <v>9.7128586235726395</v>
      </c>
    </row>
    <row r="13486" spans="1:16" x14ac:dyDescent="0.25">
      <c r="A13486" s="20" t="s">
        <v>19832</v>
      </c>
      <c r="B13486">
        <v>9</v>
      </c>
      <c r="C13486" t="s">
        <v>21823</v>
      </c>
      <c r="D13486" t="s">
        <v>90</v>
      </c>
      <c r="E13486" t="s">
        <v>83</v>
      </c>
      <c r="F13486" t="s">
        <v>42</v>
      </c>
      <c r="G13486">
        <v>4</v>
      </c>
      <c r="H13486">
        <v>4</v>
      </c>
      <c r="I13486">
        <v>2014</v>
      </c>
      <c r="J13486" t="s">
        <v>60</v>
      </c>
      <c r="K13486">
        <v>37.512441309348297</v>
      </c>
      <c r="L13486">
        <v>23.28</v>
      </c>
      <c r="M13486" s="54">
        <v>51.744999999999997</v>
      </c>
      <c r="N13486">
        <v>245</v>
      </c>
      <c r="O13486" t="s">
        <v>44</v>
      </c>
      <c r="P13486">
        <v>6.3887656499994003</v>
      </c>
    </row>
    <row r="13487" spans="1:16" x14ac:dyDescent="0.25">
      <c r="A13487" s="20" t="s">
        <v>19833</v>
      </c>
      <c r="B13487">
        <v>9</v>
      </c>
      <c r="C13487" t="s">
        <v>21823</v>
      </c>
      <c r="D13487" t="s">
        <v>90</v>
      </c>
      <c r="E13487" t="s">
        <v>83</v>
      </c>
      <c r="F13487" t="s">
        <v>42</v>
      </c>
      <c r="G13487">
        <v>5</v>
      </c>
      <c r="H13487">
        <v>4</v>
      </c>
      <c r="I13487">
        <v>2014</v>
      </c>
      <c r="J13487" t="s">
        <v>60</v>
      </c>
      <c r="K13487">
        <v>27.280192406471301</v>
      </c>
      <c r="L13487">
        <v>11.228</v>
      </c>
      <c r="M13487" s="54">
        <v>43.332000000000001</v>
      </c>
      <c r="N13487">
        <v>242</v>
      </c>
      <c r="O13487" t="s">
        <v>44</v>
      </c>
      <c r="P13487">
        <v>6.4282434653322502</v>
      </c>
    </row>
    <row r="13488" spans="1:16" x14ac:dyDescent="0.25">
      <c r="A13488" s="20" t="s">
        <v>19834</v>
      </c>
      <c r="B13488">
        <v>9</v>
      </c>
      <c r="C13488" t="s">
        <v>21823</v>
      </c>
      <c r="D13488" t="s">
        <v>90</v>
      </c>
      <c r="E13488" t="s">
        <v>83</v>
      </c>
      <c r="F13488" t="s">
        <v>42</v>
      </c>
      <c r="G13488">
        <v>3</v>
      </c>
      <c r="H13488">
        <v>4</v>
      </c>
      <c r="I13488">
        <v>2014</v>
      </c>
      <c r="J13488" t="s">
        <v>61</v>
      </c>
      <c r="K13488" t="s">
        <v>44</v>
      </c>
      <c r="L13488" t="s">
        <v>44</v>
      </c>
      <c r="M13488" s="54" t="s">
        <v>44</v>
      </c>
      <c r="N13488">
        <v>0</v>
      </c>
      <c r="O13488" t="s">
        <v>44</v>
      </c>
      <c r="P13488" t="s">
        <v>11517</v>
      </c>
    </row>
    <row r="13489" spans="1:16" x14ac:dyDescent="0.25">
      <c r="A13489" s="20" t="s">
        <v>19835</v>
      </c>
      <c r="B13489">
        <v>9</v>
      </c>
      <c r="C13489" t="s">
        <v>21823</v>
      </c>
      <c r="D13489" t="s">
        <v>90</v>
      </c>
      <c r="E13489" t="s">
        <v>83</v>
      </c>
      <c r="F13489" t="s">
        <v>42</v>
      </c>
      <c r="G13489">
        <v>4</v>
      </c>
      <c r="H13489">
        <v>4</v>
      </c>
      <c r="I13489">
        <v>2014</v>
      </c>
      <c r="J13489" t="s">
        <v>61</v>
      </c>
      <c r="K13489" t="s">
        <v>44</v>
      </c>
      <c r="L13489" t="s">
        <v>44</v>
      </c>
      <c r="M13489" s="54" t="s">
        <v>44</v>
      </c>
      <c r="N13489">
        <v>0</v>
      </c>
      <c r="O13489" t="s">
        <v>44</v>
      </c>
      <c r="P13489" t="s">
        <v>11517</v>
      </c>
    </row>
    <row r="13490" spans="1:16" x14ac:dyDescent="0.25">
      <c r="A13490" s="20" t="s">
        <v>19836</v>
      </c>
      <c r="B13490">
        <v>9</v>
      </c>
      <c r="C13490" t="s">
        <v>21823</v>
      </c>
      <c r="D13490" t="s">
        <v>90</v>
      </c>
      <c r="E13490" t="s">
        <v>83</v>
      </c>
      <c r="F13490" t="s">
        <v>42</v>
      </c>
      <c r="G13490">
        <v>5</v>
      </c>
      <c r="H13490">
        <v>4</v>
      </c>
      <c r="I13490">
        <v>2014</v>
      </c>
      <c r="J13490" t="s">
        <v>61</v>
      </c>
      <c r="K13490" t="s">
        <v>44</v>
      </c>
      <c r="L13490" t="s">
        <v>44</v>
      </c>
      <c r="M13490" s="54" t="s">
        <v>44</v>
      </c>
      <c r="N13490">
        <v>0</v>
      </c>
      <c r="O13490" t="s">
        <v>44</v>
      </c>
      <c r="P13490" t="s">
        <v>11517</v>
      </c>
    </row>
    <row r="13491" spans="1:16" x14ac:dyDescent="0.25">
      <c r="A13491" s="20" t="s">
        <v>19837</v>
      </c>
      <c r="B13491">
        <v>9</v>
      </c>
      <c r="C13491" t="s">
        <v>21823</v>
      </c>
      <c r="D13491" t="s">
        <v>90</v>
      </c>
      <c r="E13491" t="s">
        <v>83</v>
      </c>
      <c r="F13491" t="s">
        <v>42</v>
      </c>
      <c r="G13491">
        <v>2</v>
      </c>
      <c r="H13491">
        <v>4</v>
      </c>
      <c r="I13491">
        <v>2014</v>
      </c>
      <c r="J13491" t="s">
        <v>62</v>
      </c>
      <c r="K13491" t="s">
        <v>44</v>
      </c>
      <c r="L13491" t="s">
        <v>44</v>
      </c>
      <c r="M13491" s="54" t="s">
        <v>44</v>
      </c>
      <c r="N13491">
        <v>0</v>
      </c>
      <c r="O13491" t="s">
        <v>44</v>
      </c>
      <c r="P13491" t="s">
        <v>11517</v>
      </c>
    </row>
    <row r="13492" spans="1:16" x14ac:dyDescent="0.25">
      <c r="A13492" s="20" t="s">
        <v>19838</v>
      </c>
      <c r="B13492">
        <v>9</v>
      </c>
      <c r="C13492" t="s">
        <v>21823</v>
      </c>
      <c r="D13492" t="s">
        <v>90</v>
      </c>
      <c r="E13492" t="s">
        <v>83</v>
      </c>
      <c r="F13492" t="s">
        <v>42</v>
      </c>
      <c r="G13492">
        <v>3</v>
      </c>
      <c r="H13492">
        <v>4</v>
      </c>
      <c r="I13492">
        <v>2014</v>
      </c>
      <c r="J13492" t="s">
        <v>62</v>
      </c>
      <c r="K13492" t="s">
        <v>44</v>
      </c>
      <c r="L13492" t="s">
        <v>44</v>
      </c>
      <c r="M13492" s="54" t="s">
        <v>44</v>
      </c>
      <c r="N13492">
        <v>1</v>
      </c>
      <c r="O13492" t="s">
        <v>44</v>
      </c>
      <c r="P13492">
        <v>100</v>
      </c>
    </row>
    <row r="13493" spans="1:16" x14ac:dyDescent="0.25">
      <c r="A13493" s="20" t="s">
        <v>19839</v>
      </c>
      <c r="B13493">
        <v>9</v>
      </c>
      <c r="C13493" t="s">
        <v>21823</v>
      </c>
      <c r="D13493" t="s">
        <v>90</v>
      </c>
      <c r="E13493" t="s">
        <v>83</v>
      </c>
      <c r="F13493" t="s">
        <v>42</v>
      </c>
      <c r="G13493">
        <v>4</v>
      </c>
      <c r="H13493">
        <v>4</v>
      </c>
      <c r="I13493">
        <v>2014</v>
      </c>
      <c r="J13493" t="s">
        <v>62</v>
      </c>
      <c r="K13493" t="s">
        <v>44</v>
      </c>
      <c r="L13493" t="s">
        <v>44</v>
      </c>
      <c r="M13493" s="54" t="s">
        <v>44</v>
      </c>
      <c r="N13493">
        <v>2</v>
      </c>
      <c r="O13493" t="s">
        <v>44</v>
      </c>
      <c r="P13493">
        <v>70.710678118654698</v>
      </c>
    </row>
    <row r="13494" spans="1:16" x14ac:dyDescent="0.25">
      <c r="A13494" s="20" t="s">
        <v>19840</v>
      </c>
      <c r="B13494">
        <v>9</v>
      </c>
      <c r="C13494" t="s">
        <v>21823</v>
      </c>
      <c r="D13494" t="s">
        <v>90</v>
      </c>
      <c r="E13494" t="s">
        <v>83</v>
      </c>
      <c r="F13494" t="s">
        <v>42</v>
      </c>
      <c r="G13494">
        <v>5</v>
      </c>
      <c r="H13494">
        <v>4</v>
      </c>
      <c r="I13494">
        <v>2014</v>
      </c>
      <c r="J13494" t="s">
        <v>62</v>
      </c>
      <c r="K13494" t="s">
        <v>44</v>
      </c>
      <c r="L13494" t="s">
        <v>44</v>
      </c>
      <c r="M13494" s="54" t="s">
        <v>44</v>
      </c>
      <c r="N13494">
        <v>13</v>
      </c>
      <c r="O13494" t="s">
        <v>44</v>
      </c>
      <c r="P13494">
        <v>27.735009811261499</v>
      </c>
    </row>
    <row r="13495" spans="1:16" x14ac:dyDescent="0.25">
      <c r="A13495" s="20" t="s">
        <v>19841</v>
      </c>
      <c r="B13495">
        <v>9</v>
      </c>
      <c r="C13495" t="s">
        <v>21823</v>
      </c>
      <c r="D13495" t="s">
        <v>90</v>
      </c>
      <c r="E13495" t="s">
        <v>83</v>
      </c>
      <c r="F13495" t="s">
        <v>42</v>
      </c>
      <c r="G13495">
        <v>2</v>
      </c>
      <c r="H13495">
        <v>4</v>
      </c>
      <c r="I13495">
        <v>2014</v>
      </c>
      <c r="J13495" t="s">
        <v>75</v>
      </c>
      <c r="K13495">
        <v>-21.442</v>
      </c>
      <c r="L13495">
        <v>-43.76</v>
      </c>
      <c r="M13495" s="54">
        <v>0.87</v>
      </c>
      <c r="N13495" t="s">
        <v>44</v>
      </c>
      <c r="O13495" t="s">
        <v>44</v>
      </c>
      <c r="P13495">
        <v>-99</v>
      </c>
    </row>
    <row r="13496" spans="1:16" x14ac:dyDescent="0.25">
      <c r="A13496" s="20" t="s">
        <v>19841</v>
      </c>
      <c r="B13496">
        <v>9</v>
      </c>
      <c r="C13496" t="s">
        <v>21823</v>
      </c>
      <c r="D13496" t="s">
        <v>90</v>
      </c>
      <c r="E13496" t="s">
        <v>83</v>
      </c>
      <c r="F13496" t="s">
        <v>42</v>
      </c>
      <c r="G13496">
        <v>2</v>
      </c>
      <c r="H13496">
        <v>4</v>
      </c>
      <c r="I13496">
        <v>2014</v>
      </c>
      <c r="J13496" t="s">
        <v>75</v>
      </c>
      <c r="K13496" t="s">
        <v>44</v>
      </c>
      <c r="L13496" t="s">
        <v>44</v>
      </c>
      <c r="M13496" s="54" t="s">
        <v>44</v>
      </c>
      <c r="N13496" t="s">
        <v>44</v>
      </c>
      <c r="O13496" t="s">
        <v>44</v>
      </c>
      <c r="P13496">
        <v>-99</v>
      </c>
    </row>
    <row r="13497" spans="1:16" x14ac:dyDescent="0.25">
      <c r="A13497" s="20" t="s">
        <v>19841</v>
      </c>
      <c r="B13497">
        <v>9</v>
      </c>
      <c r="C13497" t="s">
        <v>21823</v>
      </c>
      <c r="D13497" t="s">
        <v>90</v>
      </c>
      <c r="E13497" t="s">
        <v>83</v>
      </c>
      <c r="F13497" t="s">
        <v>42</v>
      </c>
      <c r="G13497">
        <v>2</v>
      </c>
      <c r="H13497">
        <v>4</v>
      </c>
      <c r="I13497">
        <v>2014</v>
      </c>
      <c r="J13497" t="s">
        <v>75</v>
      </c>
      <c r="K13497" t="s">
        <v>44</v>
      </c>
      <c r="L13497" t="s">
        <v>44</v>
      </c>
      <c r="M13497" s="54" t="s">
        <v>44</v>
      </c>
      <c r="N13497" t="s">
        <v>44</v>
      </c>
      <c r="O13497" t="s">
        <v>44</v>
      </c>
      <c r="P13497">
        <v>-99</v>
      </c>
    </row>
    <row r="13498" spans="1:16" x14ac:dyDescent="0.25">
      <c r="A13498" s="20" t="s">
        <v>19841</v>
      </c>
      <c r="B13498">
        <v>9</v>
      </c>
      <c r="C13498" t="s">
        <v>21823</v>
      </c>
      <c r="D13498" t="s">
        <v>90</v>
      </c>
      <c r="E13498" t="s">
        <v>83</v>
      </c>
      <c r="F13498" t="s">
        <v>42</v>
      </c>
      <c r="G13498">
        <v>2</v>
      </c>
      <c r="H13498">
        <v>4</v>
      </c>
      <c r="I13498">
        <v>2014</v>
      </c>
      <c r="J13498" t="s">
        <v>75</v>
      </c>
      <c r="K13498" t="s">
        <v>44</v>
      </c>
      <c r="L13498" t="s">
        <v>44</v>
      </c>
      <c r="M13498" s="54" t="s">
        <v>44</v>
      </c>
      <c r="N13498" t="s">
        <v>44</v>
      </c>
      <c r="O13498" t="s">
        <v>44</v>
      </c>
      <c r="P13498">
        <v>-99</v>
      </c>
    </row>
    <row r="13499" spans="1:16" x14ac:dyDescent="0.25">
      <c r="A13499" s="20" t="s">
        <v>19841</v>
      </c>
      <c r="B13499">
        <v>9</v>
      </c>
      <c r="C13499" t="s">
        <v>21823</v>
      </c>
      <c r="D13499" t="s">
        <v>90</v>
      </c>
      <c r="E13499" t="s">
        <v>83</v>
      </c>
      <c r="F13499" t="s">
        <v>42</v>
      </c>
      <c r="G13499">
        <v>2</v>
      </c>
      <c r="H13499">
        <v>4</v>
      </c>
      <c r="I13499">
        <v>2014</v>
      </c>
      <c r="J13499" t="s">
        <v>75</v>
      </c>
      <c r="K13499" t="s">
        <v>44</v>
      </c>
      <c r="L13499" t="s">
        <v>44</v>
      </c>
      <c r="M13499" s="54" t="s">
        <v>44</v>
      </c>
      <c r="N13499" t="s">
        <v>44</v>
      </c>
      <c r="O13499" t="s">
        <v>44</v>
      </c>
      <c r="P13499">
        <v>-99</v>
      </c>
    </row>
    <row r="13500" spans="1:16" x14ac:dyDescent="0.25">
      <c r="A13500" s="20" t="s">
        <v>19841</v>
      </c>
      <c r="B13500">
        <v>9</v>
      </c>
      <c r="C13500" t="s">
        <v>21823</v>
      </c>
      <c r="D13500" t="s">
        <v>90</v>
      </c>
      <c r="E13500" t="s">
        <v>83</v>
      </c>
      <c r="F13500" t="s">
        <v>42</v>
      </c>
      <c r="G13500">
        <v>2</v>
      </c>
      <c r="H13500">
        <v>4</v>
      </c>
      <c r="I13500">
        <v>2014</v>
      </c>
      <c r="J13500" t="s">
        <v>75</v>
      </c>
      <c r="K13500">
        <v>1.05</v>
      </c>
      <c r="L13500">
        <v>-21.02</v>
      </c>
      <c r="M13500" s="54">
        <v>23.12</v>
      </c>
      <c r="N13500" t="s">
        <v>44</v>
      </c>
      <c r="O13500" t="s">
        <v>44</v>
      </c>
      <c r="P13500">
        <v>-99</v>
      </c>
    </row>
    <row r="13501" spans="1:16" x14ac:dyDescent="0.25">
      <c r="A13501" s="20" t="s">
        <v>19841</v>
      </c>
      <c r="B13501">
        <v>9</v>
      </c>
      <c r="C13501" t="s">
        <v>21823</v>
      </c>
      <c r="D13501" t="s">
        <v>90</v>
      </c>
      <c r="E13501" t="s">
        <v>83</v>
      </c>
      <c r="F13501" t="s">
        <v>42</v>
      </c>
      <c r="G13501">
        <v>2</v>
      </c>
      <c r="H13501">
        <v>4</v>
      </c>
      <c r="I13501">
        <v>2014</v>
      </c>
      <c r="J13501" t="s">
        <v>75</v>
      </c>
      <c r="K13501" t="s">
        <v>44</v>
      </c>
      <c r="L13501" t="s">
        <v>44</v>
      </c>
      <c r="M13501" s="54" t="s">
        <v>44</v>
      </c>
      <c r="N13501" t="s">
        <v>44</v>
      </c>
      <c r="O13501" t="s">
        <v>44</v>
      </c>
      <c r="P13501">
        <v>-99</v>
      </c>
    </row>
    <row r="13502" spans="1:16" x14ac:dyDescent="0.25">
      <c r="A13502" s="20" t="s">
        <v>19841</v>
      </c>
      <c r="B13502">
        <v>9</v>
      </c>
      <c r="C13502" t="s">
        <v>21823</v>
      </c>
      <c r="D13502" t="s">
        <v>90</v>
      </c>
      <c r="E13502" t="s">
        <v>83</v>
      </c>
      <c r="F13502" t="s">
        <v>42</v>
      </c>
      <c r="G13502">
        <v>2</v>
      </c>
      <c r="H13502">
        <v>4</v>
      </c>
      <c r="I13502">
        <v>2014</v>
      </c>
      <c r="J13502" t="s">
        <v>75</v>
      </c>
      <c r="K13502" t="s">
        <v>44</v>
      </c>
      <c r="L13502" t="s">
        <v>44</v>
      </c>
      <c r="M13502" s="54" t="s">
        <v>44</v>
      </c>
      <c r="N13502" t="s">
        <v>44</v>
      </c>
      <c r="O13502" t="s">
        <v>44</v>
      </c>
      <c r="P13502">
        <v>-99</v>
      </c>
    </row>
    <row r="13503" spans="1:16" x14ac:dyDescent="0.25">
      <c r="A13503" s="20" t="s">
        <v>19841</v>
      </c>
      <c r="B13503">
        <v>9</v>
      </c>
      <c r="C13503" t="s">
        <v>21823</v>
      </c>
      <c r="D13503" t="s">
        <v>90</v>
      </c>
      <c r="E13503" t="s">
        <v>83</v>
      </c>
      <c r="F13503" t="s">
        <v>42</v>
      </c>
      <c r="G13503">
        <v>2</v>
      </c>
      <c r="H13503">
        <v>4</v>
      </c>
      <c r="I13503">
        <v>2014</v>
      </c>
      <c r="J13503" t="s">
        <v>75</v>
      </c>
      <c r="K13503" t="s">
        <v>44</v>
      </c>
      <c r="L13503" t="s">
        <v>44</v>
      </c>
      <c r="M13503" s="54" t="s">
        <v>44</v>
      </c>
      <c r="N13503" t="s">
        <v>44</v>
      </c>
      <c r="O13503" t="s">
        <v>44</v>
      </c>
      <c r="P13503">
        <v>-99</v>
      </c>
    </row>
    <row r="13504" spans="1:16" x14ac:dyDescent="0.25">
      <c r="A13504" s="20" t="s">
        <v>19841</v>
      </c>
      <c r="B13504">
        <v>9</v>
      </c>
      <c r="C13504" t="s">
        <v>21823</v>
      </c>
      <c r="D13504" t="s">
        <v>90</v>
      </c>
      <c r="E13504" t="s">
        <v>83</v>
      </c>
      <c r="F13504" t="s">
        <v>42</v>
      </c>
      <c r="G13504">
        <v>2</v>
      </c>
      <c r="H13504">
        <v>4</v>
      </c>
      <c r="I13504">
        <v>2014</v>
      </c>
      <c r="J13504" t="s">
        <v>75</v>
      </c>
      <c r="K13504" t="s">
        <v>44</v>
      </c>
      <c r="L13504" t="s">
        <v>44</v>
      </c>
      <c r="M13504" s="54" t="s">
        <v>44</v>
      </c>
      <c r="N13504" t="s">
        <v>44</v>
      </c>
      <c r="O13504" t="s">
        <v>44</v>
      </c>
      <c r="P13504">
        <v>-99</v>
      </c>
    </row>
    <row r="13505" spans="1:16" x14ac:dyDescent="0.25">
      <c r="A13505" s="20" t="s">
        <v>19841</v>
      </c>
      <c r="B13505">
        <v>9</v>
      </c>
      <c r="C13505" t="s">
        <v>21823</v>
      </c>
      <c r="D13505" t="s">
        <v>90</v>
      </c>
      <c r="E13505" t="s">
        <v>83</v>
      </c>
      <c r="F13505" t="s">
        <v>42</v>
      </c>
      <c r="G13505">
        <v>2</v>
      </c>
      <c r="H13505">
        <v>4</v>
      </c>
      <c r="I13505">
        <v>2014</v>
      </c>
      <c r="J13505" t="s">
        <v>75</v>
      </c>
      <c r="K13505" t="s">
        <v>44</v>
      </c>
      <c r="L13505" t="s">
        <v>44</v>
      </c>
      <c r="M13505" s="54" t="s">
        <v>44</v>
      </c>
      <c r="N13505" t="s">
        <v>44</v>
      </c>
      <c r="O13505" t="s">
        <v>44</v>
      </c>
      <c r="P13505">
        <v>-99</v>
      </c>
    </row>
    <row r="13506" spans="1:16" x14ac:dyDescent="0.25">
      <c r="A13506" s="20" t="s">
        <v>19841</v>
      </c>
      <c r="B13506">
        <v>9</v>
      </c>
      <c r="C13506" t="s">
        <v>21823</v>
      </c>
      <c r="D13506" t="s">
        <v>90</v>
      </c>
      <c r="E13506" t="s">
        <v>83</v>
      </c>
      <c r="F13506" t="s">
        <v>42</v>
      </c>
      <c r="G13506">
        <v>2</v>
      </c>
      <c r="H13506">
        <v>4</v>
      </c>
      <c r="I13506">
        <v>2014</v>
      </c>
      <c r="J13506" t="s">
        <v>75</v>
      </c>
      <c r="K13506" t="s">
        <v>44</v>
      </c>
      <c r="L13506" t="s">
        <v>44</v>
      </c>
      <c r="M13506" s="54" t="s">
        <v>44</v>
      </c>
      <c r="N13506" t="s">
        <v>44</v>
      </c>
      <c r="O13506" t="s">
        <v>44</v>
      </c>
      <c r="P13506">
        <v>-99</v>
      </c>
    </row>
    <row r="13507" spans="1:16" x14ac:dyDescent="0.25">
      <c r="A13507" s="20" t="s">
        <v>19841</v>
      </c>
      <c r="B13507">
        <v>9</v>
      </c>
      <c r="C13507" t="s">
        <v>21823</v>
      </c>
      <c r="D13507" t="s">
        <v>90</v>
      </c>
      <c r="E13507" t="s">
        <v>83</v>
      </c>
      <c r="F13507" t="s">
        <v>42</v>
      </c>
      <c r="G13507">
        <v>2</v>
      </c>
      <c r="H13507">
        <v>4</v>
      </c>
      <c r="I13507">
        <v>2014</v>
      </c>
      <c r="J13507" t="s">
        <v>75</v>
      </c>
      <c r="K13507" t="s">
        <v>44</v>
      </c>
      <c r="L13507" t="s">
        <v>44</v>
      </c>
      <c r="M13507" s="54" t="s">
        <v>44</v>
      </c>
      <c r="N13507" t="s">
        <v>44</v>
      </c>
      <c r="O13507" t="s">
        <v>44</v>
      </c>
      <c r="P13507">
        <v>-99</v>
      </c>
    </row>
    <row r="13508" spans="1:16" x14ac:dyDescent="0.25">
      <c r="A13508" s="20" t="s">
        <v>19841</v>
      </c>
      <c r="B13508">
        <v>9</v>
      </c>
      <c r="C13508" t="s">
        <v>21823</v>
      </c>
      <c r="D13508" t="s">
        <v>90</v>
      </c>
      <c r="E13508" t="s">
        <v>83</v>
      </c>
      <c r="F13508" t="s">
        <v>42</v>
      </c>
      <c r="G13508">
        <v>2</v>
      </c>
      <c r="H13508">
        <v>4</v>
      </c>
      <c r="I13508">
        <v>2014</v>
      </c>
      <c r="J13508" t="s">
        <v>75</v>
      </c>
      <c r="K13508" t="s">
        <v>44</v>
      </c>
      <c r="L13508" t="s">
        <v>44</v>
      </c>
      <c r="M13508" s="54" t="s">
        <v>44</v>
      </c>
      <c r="N13508" t="s">
        <v>44</v>
      </c>
      <c r="O13508" t="s">
        <v>44</v>
      </c>
      <c r="P13508">
        <v>-99</v>
      </c>
    </row>
    <row r="13509" spans="1:16" x14ac:dyDescent="0.25">
      <c r="A13509" s="20" t="s">
        <v>19841</v>
      </c>
      <c r="B13509">
        <v>9</v>
      </c>
      <c r="C13509" t="s">
        <v>21823</v>
      </c>
      <c r="D13509" t="s">
        <v>90</v>
      </c>
      <c r="E13509" t="s">
        <v>83</v>
      </c>
      <c r="F13509" t="s">
        <v>42</v>
      </c>
      <c r="G13509">
        <v>2</v>
      </c>
      <c r="H13509">
        <v>4</v>
      </c>
      <c r="I13509">
        <v>2014</v>
      </c>
      <c r="J13509" t="s">
        <v>75</v>
      </c>
      <c r="K13509">
        <v>33.691000000000003</v>
      </c>
      <c r="L13509">
        <v>11.09</v>
      </c>
      <c r="M13509" s="54">
        <v>56.29</v>
      </c>
      <c r="N13509" t="s">
        <v>44</v>
      </c>
      <c r="O13509" t="s">
        <v>44</v>
      </c>
      <c r="P13509">
        <v>-99</v>
      </c>
    </row>
    <row r="13510" spans="1:16" x14ac:dyDescent="0.25">
      <c r="A13510" s="20" t="s">
        <v>19842</v>
      </c>
      <c r="B13510">
        <v>9</v>
      </c>
      <c r="C13510" t="s">
        <v>21823</v>
      </c>
      <c r="D13510" t="s">
        <v>90</v>
      </c>
      <c r="E13510" t="s">
        <v>83</v>
      </c>
      <c r="F13510" t="s">
        <v>42</v>
      </c>
      <c r="G13510">
        <v>3</v>
      </c>
      <c r="H13510">
        <v>4</v>
      </c>
      <c r="I13510">
        <v>2014</v>
      </c>
      <c r="J13510" t="s">
        <v>75</v>
      </c>
      <c r="K13510">
        <v>-12.484999999999999</v>
      </c>
      <c r="L13510">
        <v>-23.74</v>
      </c>
      <c r="M13510" s="54">
        <v>-1.23</v>
      </c>
      <c r="N13510" t="s">
        <v>44</v>
      </c>
      <c r="O13510" t="s">
        <v>44</v>
      </c>
      <c r="P13510">
        <v>-99</v>
      </c>
    </row>
    <row r="13511" spans="1:16" x14ac:dyDescent="0.25">
      <c r="A13511" s="20" t="s">
        <v>19842</v>
      </c>
      <c r="B13511">
        <v>9</v>
      </c>
      <c r="C13511" t="s">
        <v>21823</v>
      </c>
      <c r="D13511" t="s">
        <v>90</v>
      </c>
      <c r="E13511" t="s">
        <v>83</v>
      </c>
      <c r="F13511" t="s">
        <v>42</v>
      </c>
      <c r="G13511">
        <v>3</v>
      </c>
      <c r="H13511">
        <v>4</v>
      </c>
      <c r="I13511">
        <v>2014</v>
      </c>
      <c r="J13511" t="s">
        <v>75</v>
      </c>
      <c r="K13511" t="s">
        <v>44</v>
      </c>
      <c r="L13511" t="s">
        <v>44</v>
      </c>
      <c r="M13511" s="54" t="s">
        <v>44</v>
      </c>
      <c r="N13511" t="s">
        <v>44</v>
      </c>
      <c r="O13511" t="s">
        <v>44</v>
      </c>
      <c r="P13511">
        <v>-99</v>
      </c>
    </row>
    <row r="13512" spans="1:16" x14ac:dyDescent="0.25">
      <c r="A13512" s="20" t="s">
        <v>19842</v>
      </c>
      <c r="B13512">
        <v>9</v>
      </c>
      <c r="C13512" t="s">
        <v>21823</v>
      </c>
      <c r="D13512" t="s">
        <v>90</v>
      </c>
      <c r="E13512" t="s">
        <v>83</v>
      </c>
      <c r="F13512" t="s">
        <v>42</v>
      </c>
      <c r="G13512">
        <v>3</v>
      </c>
      <c r="H13512">
        <v>4</v>
      </c>
      <c r="I13512">
        <v>2014</v>
      </c>
      <c r="J13512" t="s">
        <v>75</v>
      </c>
      <c r="K13512" t="s">
        <v>44</v>
      </c>
      <c r="L13512" t="s">
        <v>44</v>
      </c>
      <c r="M13512" s="54" t="s">
        <v>44</v>
      </c>
      <c r="N13512" t="s">
        <v>44</v>
      </c>
      <c r="O13512" t="s">
        <v>44</v>
      </c>
      <c r="P13512">
        <v>-99</v>
      </c>
    </row>
    <row r="13513" spans="1:16" x14ac:dyDescent="0.25">
      <c r="A13513" s="20" t="s">
        <v>19842</v>
      </c>
      <c r="B13513">
        <v>9</v>
      </c>
      <c r="C13513" t="s">
        <v>21823</v>
      </c>
      <c r="D13513" t="s">
        <v>90</v>
      </c>
      <c r="E13513" t="s">
        <v>83</v>
      </c>
      <c r="F13513" t="s">
        <v>42</v>
      </c>
      <c r="G13513">
        <v>3</v>
      </c>
      <c r="H13513">
        <v>4</v>
      </c>
      <c r="I13513">
        <v>2014</v>
      </c>
      <c r="J13513" t="s">
        <v>75</v>
      </c>
      <c r="K13513" t="s">
        <v>44</v>
      </c>
      <c r="L13513" t="s">
        <v>44</v>
      </c>
      <c r="M13513" s="54" t="s">
        <v>44</v>
      </c>
      <c r="N13513" t="s">
        <v>44</v>
      </c>
      <c r="O13513" t="s">
        <v>44</v>
      </c>
      <c r="P13513">
        <v>-99</v>
      </c>
    </row>
    <row r="13514" spans="1:16" x14ac:dyDescent="0.25">
      <c r="A13514" s="20" t="s">
        <v>19842</v>
      </c>
      <c r="B13514">
        <v>9</v>
      </c>
      <c r="C13514" t="s">
        <v>21823</v>
      </c>
      <c r="D13514" t="s">
        <v>90</v>
      </c>
      <c r="E13514" t="s">
        <v>83</v>
      </c>
      <c r="F13514" t="s">
        <v>42</v>
      </c>
      <c r="G13514">
        <v>3</v>
      </c>
      <c r="H13514">
        <v>4</v>
      </c>
      <c r="I13514">
        <v>2014</v>
      </c>
      <c r="J13514" t="s">
        <v>75</v>
      </c>
      <c r="K13514" t="s">
        <v>44</v>
      </c>
      <c r="L13514" t="s">
        <v>44</v>
      </c>
      <c r="M13514" s="54" t="s">
        <v>44</v>
      </c>
      <c r="N13514" t="s">
        <v>44</v>
      </c>
      <c r="O13514" t="s">
        <v>44</v>
      </c>
      <c r="P13514">
        <v>-99</v>
      </c>
    </row>
    <row r="13515" spans="1:16" x14ac:dyDescent="0.25">
      <c r="A13515" s="20" t="s">
        <v>19842</v>
      </c>
      <c r="B13515">
        <v>9</v>
      </c>
      <c r="C13515" t="s">
        <v>21823</v>
      </c>
      <c r="D13515" t="s">
        <v>90</v>
      </c>
      <c r="E13515" t="s">
        <v>83</v>
      </c>
      <c r="F13515" t="s">
        <v>42</v>
      </c>
      <c r="G13515">
        <v>3</v>
      </c>
      <c r="H13515">
        <v>4</v>
      </c>
      <c r="I13515">
        <v>2014</v>
      </c>
      <c r="J13515" t="s">
        <v>75</v>
      </c>
      <c r="K13515">
        <v>10.006</v>
      </c>
      <c r="L13515">
        <v>-0.76</v>
      </c>
      <c r="M13515" s="54">
        <v>20.78</v>
      </c>
      <c r="N13515" t="s">
        <v>44</v>
      </c>
      <c r="O13515" t="s">
        <v>44</v>
      </c>
      <c r="P13515">
        <v>-99</v>
      </c>
    </row>
    <row r="13516" spans="1:16" x14ac:dyDescent="0.25">
      <c r="A13516" s="20" t="s">
        <v>19842</v>
      </c>
      <c r="B13516">
        <v>9</v>
      </c>
      <c r="C13516" t="s">
        <v>21823</v>
      </c>
      <c r="D13516" t="s">
        <v>90</v>
      </c>
      <c r="E13516" t="s">
        <v>83</v>
      </c>
      <c r="F13516" t="s">
        <v>42</v>
      </c>
      <c r="G13516">
        <v>3</v>
      </c>
      <c r="H13516">
        <v>4</v>
      </c>
      <c r="I13516">
        <v>2014</v>
      </c>
      <c r="J13516" t="s">
        <v>75</v>
      </c>
      <c r="K13516" t="s">
        <v>44</v>
      </c>
      <c r="L13516" t="s">
        <v>44</v>
      </c>
      <c r="M13516" s="54" t="s">
        <v>44</v>
      </c>
      <c r="N13516" t="s">
        <v>44</v>
      </c>
      <c r="O13516" t="s">
        <v>44</v>
      </c>
      <c r="P13516">
        <v>-99</v>
      </c>
    </row>
    <row r="13517" spans="1:16" x14ac:dyDescent="0.25">
      <c r="A13517" s="20" t="s">
        <v>19842</v>
      </c>
      <c r="B13517">
        <v>9</v>
      </c>
      <c r="C13517" t="s">
        <v>21823</v>
      </c>
      <c r="D13517" t="s">
        <v>90</v>
      </c>
      <c r="E13517" t="s">
        <v>83</v>
      </c>
      <c r="F13517" t="s">
        <v>42</v>
      </c>
      <c r="G13517">
        <v>3</v>
      </c>
      <c r="H13517">
        <v>4</v>
      </c>
      <c r="I13517">
        <v>2014</v>
      </c>
      <c r="J13517" t="s">
        <v>75</v>
      </c>
      <c r="K13517" t="s">
        <v>44</v>
      </c>
      <c r="L13517" t="s">
        <v>44</v>
      </c>
      <c r="M13517" s="54" t="s">
        <v>44</v>
      </c>
      <c r="N13517" t="s">
        <v>44</v>
      </c>
      <c r="O13517" t="s">
        <v>44</v>
      </c>
      <c r="P13517">
        <v>-99</v>
      </c>
    </row>
    <row r="13518" spans="1:16" x14ac:dyDescent="0.25">
      <c r="A13518" s="20" t="s">
        <v>19842</v>
      </c>
      <c r="B13518">
        <v>9</v>
      </c>
      <c r="C13518" t="s">
        <v>21823</v>
      </c>
      <c r="D13518" t="s">
        <v>90</v>
      </c>
      <c r="E13518" t="s">
        <v>83</v>
      </c>
      <c r="F13518" t="s">
        <v>42</v>
      </c>
      <c r="G13518">
        <v>3</v>
      </c>
      <c r="H13518">
        <v>4</v>
      </c>
      <c r="I13518">
        <v>2014</v>
      </c>
      <c r="J13518" t="s">
        <v>75</v>
      </c>
      <c r="K13518" t="s">
        <v>44</v>
      </c>
      <c r="L13518" t="s">
        <v>44</v>
      </c>
      <c r="M13518" s="54" t="s">
        <v>44</v>
      </c>
      <c r="N13518" t="s">
        <v>44</v>
      </c>
      <c r="O13518" t="s">
        <v>44</v>
      </c>
      <c r="P13518">
        <v>-99</v>
      </c>
    </row>
    <row r="13519" spans="1:16" x14ac:dyDescent="0.25">
      <c r="A13519" s="20" t="s">
        <v>19842</v>
      </c>
      <c r="B13519">
        <v>9</v>
      </c>
      <c r="C13519" t="s">
        <v>21823</v>
      </c>
      <c r="D13519" t="s">
        <v>90</v>
      </c>
      <c r="E13519" t="s">
        <v>83</v>
      </c>
      <c r="F13519" t="s">
        <v>42</v>
      </c>
      <c r="G13519">
        <v>3</v>
      </c>
      <c r="H13519">
        <v>4</v>
      </c>
      <c r="I13519">
        <v>2014</v>
      </c>
      <c r="J13519" t="s">
        <v>75</v>
      </c>
      <c r="K13519" t="s">
        <v>44</v>
      </c>
      <c r="L13519" t="s">
        <v>44</v>
      </c>
      <c r="M13519" s="54" t="s">
        <v>44</v>
      </c>
      <c r="N13519" t="s">
        <v>44</v>
      </c>
      <c r="O13519" t="s">
        <v>44</v>
      </c>
      <c r="P13519">
        <v>-99</v>
      </c>
    </row>
    <row r="13520" spans="1:16" x14ac:dyDescent="0.25">
      <c r="A13520" s="20" t="s">
        <v>19842</v>
      </c>
      <c r="B13520">
        <v>9</v>
      </c>
      <c r="C13520" t="s">
        <v>21823</v>
      </c>
      <c r="D13520" t="s">
        <v>90</v>
      </c>
      <c r="E13520" t="s">
        <v>83</v>
      </c>
      <c r="F13520" t="s">
        <v>42</v>
      </c>
      <c r="G13520">
        <v>3</v>
      </c>
      <c r="H13520">
        <v>4</v>
      </c>
      <c r="I13520">
        <v>2014</v>
      </c>
      <c r="J13520" t="s">
        <v>75</v>
      </c>
      <c r="K13520" t="s">
        <v>44</v>
      </c>
      <c r="L13520" t="s">
        <v>44</v>
      </c>
      <c r="M13520" s="54" t="s">
        <v>44</v>
      </c>
      <c r="N13520" t="s">
        <v>44</v>
      </c>
      <c r="O13520" t="s">
        <v>44</v>
      </c>
      <c r="P13520">
        <v>-99</v>
      </c>
    </row>
    <row r="13521" spans="1:16" x14ac:dyDescent="0.25">
      <c r="A13521" s="20" t="s">
        <v>19842</v>
      </c>
      <c r="B13521">
        <v>9</v>
      </c>
      <c r="C13521" t="s">
        <v>21823</v>
      </c>
      <c r="D13521" t="s">
        <v>90</v>
      </c>
      <c r="E13521" t="s">
        <v>83</v>
      </c>
      <c r="F13521" t="s">
        <v>42</v>
      </c>
      <c r="G13521">
        <v>3</v>
      </c>
      <c r="H13521">
        <v>4</v>
      </c>
      <c r="I13521">
        <v>2014</v>
      </c>
      <c r="J13521" t="s">
        <v>75</v>
      </c>
      <c r="K13521" t="s">
        <v>44</v>
      </c>
      <c r="L13521" t="s">
        <v>44</v>
      </c>
      <c r="M13521" s="54" t="s">
        <v>44</v>
      </c>
      <c r="N13521" t="s">
        <v>44</v>
      </c>
      <c r="O13521" t="s">
        <v>44</v>
      </c>
      <c r="P13521">
        <v>-99</v>
      </c>
    </row>
    <row r="13522" spans="1:16" x14ac:dyDescent="0.25">
      <c r="A13522" s="20" t="s">
        <v>19842</v>
      </c>
      <c r="B13522">
        <v>9</v>
      </c>
      <c r="C13522" t="s">
        <v>21823</v>
      </c>
      <c r="D13522" t="s">
        <v>90</v>
      </c>
      <c r="E13522" t="s">
        <v>83</v>
      </c>
      <c r="F13522" t="s">
        <v>42</v>
      </c>
      <c r="G13522">
        <v>3</v>
      </c>
      <c r="H13522">
        <v>4</v>
      </c>
      <c r="I13522">
        <v>2014</v>
      </c>
      <c r="J13522" t="s">
        <v>75</v>
      </c>
      <c r="K13522" t="s">
        <v>44</v>
      </c>
      <c r="L13522" t="s">
        <v>44</v>
      </c>
      <c r="M13522" s="54" t="s">
        <v>44</v>
      </c>
      <c r="N13522" t="s">
        <v>44</v>
      </c>
      <c r="O13522" t="s">
        <v>44</v>
      </c>
      <c r="P13522">
        <v>-99</v>
      </c>
    </row>
    <row r="13523" spans="1:16" x14ac:dyDescent="0.25">
      <c r="A13523" s="20" t="s">
        <v>19842</v>
      </c>
      <c r="B13523">
        <v>9</v>
      </c>
      <c r="C13523" t="s">
        <v>21823</v>
      </c>
      <c r="D13523" t="s">
        <v>90</v>
      </c>
      <c r="E13523" t="s">
        <v>83</v>
      </c>
      <c r="F13523" t="s">
        <v>42</v>
      </c>
      <c r="G13523">
        <v>3</v>
      </c>
      <c r="H13523">
        <v>4</v>
      </c>
      <c r="I13523">
        <v>2014</v>
      </c>
      <c r="J13523" t="s">
        <v>75</v>
      </c>
      <c r="K13523" t="s">
        <v>44</v>
      </c>
      <c r="L13523" t="s">
        <v>44</v>
      </c>
      <c r="M13523" s="54" t="s">
        <v>44</v>
      </c>
      <c r="N13523" t="s">
        <v>44</v>
      </c>
      <c r="O13523" t="s">
        <v>44</v>
      </c>
      <c r="P13523">
        <v>-99</v>
      </c>
    </row>
    <row r="13524" spans="1:16" x14ac:dyDescent="0.25">
      <c r="A13524" s="20" t="s">
        <v>19842</v>
      </c>
      <c r="B13524">
        <v>9</v>
      </c>
      <c r="C13524" t="s">
        <v>21823</v>
      </c>
      <c r="D13524" t="s">
        <v>90</v>
      </c>
      <c r="E13524" t="s">
        <v>83</v>
      </c>
      <c r="F13524" t="s">
        <v>42</v>
      </c>
      <c r="G13524">
        <v>3</v>
      </c>
      <c r="H13524">
        <v>4</v>
      </c>
      <c r="I13524">
        <v>2014</v>
      </c>
      <c r="J13524" t="s">
        <v>75</v>
      </c>
      <c r="K13524">
        <v>42.646999999999998</v>
      </c>
      <c r="L13524">
        <v>30.83</v>
      </c>
      <c r="M13524" s="54">
        <v>54.47</v>
      </c>
      <c r="N13524" t="s">
        <v>44</v>
      </c>
      <c r="O13524" t="s">
        <v>44</v>
      </c>
      <c r="P13524">
        <v>-99</v>
      </c>
    </row>
    <row r="13525" spans="1:16" x14ac:dyDescent="0.25">
      <c r="A13525" s="20" t="s">
        <v>19843</v>
      </c>
      <c r="B13525">
        <v>9</v>
      </c>
      <c r="C13525" t="s">
        <v>21823</v>
      </c>
      <c r="D13525" t="s">
        <v>90</v>
      </c>
      <c r="E13525" t="s">
        <v>83</v>
      </c>
      <c r="F13525" t="s">
        <v>42</v>
      </c>
      <c r="G13525">
        <v>4</v>
      </c>
      <c r="H13525">
        <v>4</v>
      </c>
      <c r="I13525">
        <v>2014</v>
      </c>
      <c r="J13525" t="s">
        <v>75</v>
      </c>
      <c r="K13525">
        <v>-23.77</v>
      </c>
      <c r="L13525">
        <v>-33.53</v>
      </c>
      <c r="M13525" s="54">
        <v>-14.02</v>
      </c>
      <c r="N13525" t="s">
        <v>44</v>
      </c>
      <c r="O13525" t="s">
        <v>44</v>
      </c>
      <c r="P13525">
        <v>-99</v>
      </c>
    </row>
    <row r="13526" spans="1:16" x14ac:dyDescent="0.25">
      <c r="A13526" s="20" t="s">
        <v>19843</v>
      </c>
      <c r="B13526">
        <v>9</v>
      </c>
      <c r="C13526" t="s">
        <v>21823</v>
      </c>
      <c r="D13526" t="s">
        <v>90</v>
      </c>
      <c r="E13526" t="s">
        <v>83</v>
      </c>
      <c r="F13526" t="s">
        <v>42</v>
      </c>
      <c r="G13526">
        <v>4</v>
      </c>
      <c r="H13526">
        <v>4</v>
      </c>
      <c r="I13526">
        <v>2014</v>
      </c>
      <c r="J13526" t="s">
        <v>75</v>
      </c>
      <c r="K13526" t="s">
        <v>44</v>
      </c>
      <c r="L13526" t="s">
        <v>44</v>
      </c>
      <c r="M13526" s="54" t="s">
        <v>44</v>
      </c>
      <c r="N13526" t="s">
        <v>44</v>
      </c>
      <c r="O13526" t="s">
        <v>44</v>
      </c>
      <c r="P13526">
        <v>-99</v>
      </c>
    </row>
    <row r="13527" spans="1:16" x14ac:dyDescent="0.25">
      <c r="A13527" s="20" t="s">
        <v>19843</v>
      </c>
      <c r="B13527">
        <v>9</v>
      </c>
      <c r="C13527" t="s">
        <v>21823</v>
      </c>
      <c r="D13527" t="s">
        <v>90</v>
      </c>
      <c r="E13527" t="s">
        <v>83</v>
      </c>
      <c r="F13527" t="s">
        <v>42</v>
      </c>
      <c r="G13527">
        <v>4</v>
      </c>
      <c r="H13527">
        <v>4</v>
      </c>
      <c r="I13527">
        <v>2014</v>
      </c>
      <c r="J13527" t="s">
        <v>75</v>
      </c>
      <c r="K13527" t="s">
        <v>44</v>
      </c>
      <c r="L13527" t="s">
        <v>44</v>
      </c>
      <c r="M13527" s="54" t="s">
        <v>44</v>
      </c>
      <c r="N13527" t="s">
        <v>44</v>
      </c>
      <c r="O13527" t="s">
        <v>44</v>
      </c>
      <c r="P13527">
        <v>-99</v>
      </c>
    </row>
    <row r="13528" spans="1:16" x14ac:dyDescent="0.25">
      <c r="A13528" s="20" t="s">
        <v>19843</v>
      </c>
      <c r="B13528">
        <v>9</v>
      </c>
      <c r="C13528" t="s">
        <v>21823</v>
      </c>
      <c r="D13528" t="s">
        <v>90</v>
      </c>
      <c r="E13528" t="s">
        <v>83</v>
      </c>
      <c r="F13528" t="s">
        <v>42</v>
      </c>
      <c r="G13528">
        <v>4</v>
      </c>
      <c r="H13528">
        <v>4</v>
      </c>
      <c r="I13528">
        <v>2014</v>
      </c>
      <c r="J13528" t="s">
        <v>75</v>
      </c>
      <c r="K13528" t="s">
        <v>44</v>
      </c>
      <c r="L13528" t="s">
        <v>44</v>
      </c>
      <c r="M13528" s="54" t="s">
        <v>44</v>
      </c>
      <c r="N13528" t="s">
        <v>44</v>
      </c>
      <c r="O13528" t="s">
        <v>44</v>
      </c>
      <c r="P13528">
        <v>-99</v>
      </c>
    </row>
    <row r="13529" spans="1:16" x14ac:dyDescent="0.25">
      <c r="A13529" s="20" t="s">
        <v>19843</v>
      </c>
      <c r="B13529">
        <v>9</v>
      </c>
      <c r="C13529" t="s">
        <v>21823</v>
      </c>
      <c r="D13529" t="s">
        <v>90</v>
      </c>
      <c r="E13529" t="s">
        <v>83</v>
      </c>
      <c r="F13529" t="s">
        <v>42</v>
      </c>
      <c r="G13529">
        <v>4</v>
      </c>
      <c r="H13529">
        <v>4</v>
      </c>
      <c r="I13529">
        <v>2014</v>
      </c>
      <c r="J13529" t="s">
        <v>75</v>
      </c>
      <c r="K13529" t="s">
        <v>44</v>
      </c>
      <c r="L13529" t="s">
        <v>44</v>
      </c>
      <c r="M13529" s="54" t="s">
        <v>44</v>
      </c>
      <c r="N13529" t="s">
        <v>44</v>
      </c>
      <c r="O13529" t="s">
        <v>44</v>
      </c>
      <c r="P13529">
        <v>-99</v>
      </c>
    </row>
    <row r="13530" spans="1:16" x14ac:dyDescent="0.25">
      <c r="A13530" s="20" t="s">
        <v>19843</v>
      </c>
      <c r="B13530">
        <v>9</v>
      </c>
      <c r="C13530" t="s">
        <v>21823</v>
      </c>
      <c r="D13530" t="s">
        <v>90</v>
      </c>
      <c r="E13530" t="s">
        <v>83</v>
      </c>
      <c r="F13530" t="s">
        <v>42</v>
      </c>
      <c r="G13530">
        <v>4</v>
      </c>
      <c r="H13530">
        <v>4</v>
      </c>
      <c r="I13530">
        <v>2014</v>
      </c>
      <c r="J13530" t="s">
        <v>75</v>
      </c>
      <c r="K13530">
        <v>-1.2789999999999999</v>
      </c>
      <c r="L13530">
        <v>-10.46</v>
      </c>
      <c r="M13530" s="54">
        <v>7.91</v>
      </c>
      <c r="N13530" t="s">
        <v>44</v>
      </c>
      <c r="O13530" t="s">
        <v>44</v>
      </c>
      <c r="P13530">
        <v>-99</v>
      </c>
    </row>
    <row r="13531" spans="1:16" x14ac:dyDescent="0.25">
      <c r="A13531" s="20" t="s">
        <v>19843</v>
      </c>
      <c r="B13531">
        <v>9</v>
      </c>
      <c r="C13531" t="s">
        <v>21823</v>
      </c>
      <c r="D13531" t="s">
        <v>90</v>
      </c>
      <c r="E13531" t="s">
        <v>83</v>
      </c>
      <c r="F13531" t="s">
        <v>42</v>
      </c>
      <c r="G13531">
        <v>4</v>
      </c>
      <c r="H13531">
        <v>4</v>
      </c>
      <c r="I13531">
        <v>2014</v>
      </c>
      <c r="J13531" t="s">
        <v>75</v>
      </c>
      <c r="K13531" t="s">
        <v>44</v>
      </c>
      <c r="L13531" t="s">
        <v>44</v>
      </c>
      <c r="M13531" s="54" t="s">
        <v>44</v>
      </c>
      <c r="N13531" t="s">
        <v>44</v>
      </c>
      <c r="O13531" t="s">
        <v>44</v>
      </c>
      <c r="P13531">
        <v>-99</v>
      </c>
    </row>
    <row r="13532" spans="1:16" x14ac:dyDescent="0.25">
      <c r="A13532" s="20" t="s">
        <v>19843</v>
      </c>
      <c r="B13532">
        <v>9</v>
      </c>
      <c r="C13532" t="s">
        <v>21823</v>
      </c>
      <c r="D13532" t="s">
        <v>90</v>
      </c>
      <c r="E13532" t="s">
        <v>83</v>
      </c>
      <c r="F13532" t="s">
        <v>42</v>
      </c>
      <c r="G13532">
        <v>4</v>
      </c>
      <c r="H13532">
        <v>4</v>
      </c>
      <c r="I13532">
        <v>2014</v>
      </c>
      <c r="J13532" t="s">
        <v>75</v>
      </c>
      <c r="K13532" t="s">
        <v>44</v>
      </c>
      <c r="L13532" t="s">
        <v>44</v>
      </c>
      <c r="M13532" s="54" t="s">
        <v>44</v>
      </c>
      <c r="N13532" t="s">
        <v>44</v>
      </c>
      <c r="O13532" t="s">
        <v>44</v>
      </c>
      <c r="P13532">
        <v>-99</v>
      </c>
    </row>
    <row r="13533" spans="1:16" x14ac:dyDescent="0.25">
      <c r="A13533" s="20" t="s">
        <v>19843</v>
      </c>
      <c r="B13533">
        <v>9</v>
      </c>
      <c r="C13533" t="s">
        <v>21823</v>
      </c>
      <c r="D13533" t="s">
        <v>90</v>
      </c>
      <c r="E13533" t="s">
        <v>83</v>
      </c>
      <c r="F13533" t="s">
        <v>42</v>
      </c>
      <c r="G13533">
        <v>4</v>
      </c>
      <c r="H13533">
        <v>4</v>
      </c>
      <c r="I13533">
        <v>2014</v>
      </c>
      <c r="J13533" t="s">
        <v>75</v>
      </c>
      <c r="K13533" t="s">
        <v>44</v>
      </c>
      <c r="L13533" t="s">
        <v>44</v>
      </c>
      <c r="M13533" s="54" t="s">
        <v>44</v>
      </c>
      <c r="N13533" t="s">
        <v>44</v>
      </c>
      <c r="O13533" t="s">
        <v>44</v>
      </c>
      <c r="P13533">
        <v>-99</v>
      </c>
    </row>
    <row r="13534" spans="1:16" x14ac:dyDescent="0.25">
      <c r="A13534" s="20" t="s">
        <v>19843</v>
      </c>
      <c r="B13534">
        <v>9</v>
      </c>
      <c r="C13534" t="s">
        <v>21823</v>
      </c>
      <c r="D13534" t="s">
        <v>90</v>
      </c>
      <c r="E13534" t="s">
        <v>83</v>
      </c>
      <c r="F13534" t="s">
        <v>42</v>
      </c>
      <c r="G13534">
        <v>4</v>
      </c>
      <c r="H13534">
        <v>4</v>
      </c>
      <c r="I13534">
        <v>2014</v>
      </c>
      <c r="J13534" t="s">
        <v>75</v>
      </c>
      <c r="K13534" t="s">
        <v>44</v>
      </c>
      <c r="L13534" t="s">
        <v>44</v>
      </c>
      <c r="M13534" s="54" t="s">
        <v>44</v>
      </c>
      <c r="N13534" t="s">
        <v>44</v>
      </c>
      <c r="O13534" t="s">
        <v>44</v>
      </c>
      <c r="P13534">
        <v>-99</v>
      </c>
    </row>
    <row r="13535" spans="1:16" x14ac:dyDescent="0.25">
      <c r="A13535" s="20" t="s">
        <v>19843</v>
      </c>
      <c r="B13535">
        <v>9</v>
      </c>
      <c r="C13535" t="s">
        <v>21823</v>
      </c>
      <c r="D13535" t="s">
        <v>90</v>
      </c>
      <c r="E13535" t="s">
        <v>83</v>
      </c>
      <c r="F13535" t="s">
        <v>42</v>
      </c>
      <c r="G13535">
        <v>4</v>
      </c>
      <c r="H13535">
        <v>4</v>
      </c>
      <c r="I13535">
        <v>2014</v>
      </c>
      <c r="J13535" t="s">
        <v>75</v>
      </c>
      <c r="K13535" t="s">
        <v>44</v>
      </c>
      <c r="L13535" t="s">
        <v>44</v>
      </c>
      <c r="M13535" s="54" t="s">
        <v>44</v>
      </c>
      <c r="N13535" t="s">
        <v>44</v>
      </c>
      <c r="O13535" t="s">
        <v>44</v>
      </c>
      <c r="P13535">
        <v>-99</v>
      </c>
    </row>
    <row r="13536" spans="1:16" x14ac:dyDescent="0.25">
      <c r="A13536" s="20" t="s">
        <v>19843</v>
      </c>
      <c r="B13536">
        <v>9</v>
      </c>
      <c r="C13536" t="s">
        <v>21823</v>
      </c>
      <c r="D13536" t="s">
        <v>90</v>
      </c>
      <c r="E13536" t="s">
        <v>83</v>
      </c>
      <c r="F13536" t="s">
        <v>42</v>
      </c>
      <c r="G13536">
        <v>4</v>
      </c>
      <c r="H13536">
        <v>4</v>
      </c>
      <c r="I13536">
        <v>2014</v>
      </c>
      <c r="J13536" t="s">
        <v>75</v>
      </c>
      <c r="K13536" t="s">
        <v>44</v>
      </c>
      <c r="L13536" t="s">
        <v>44</v>
      </c>
      <c r="M13536" s="54" t="s">
        <v>44</v>
      </c>
      <c r="N13536" t="s">
        <v>44</v>
      </c>
      <c r="O13536" t="s">
        <v>44</v>
      </c>
      <c r="P13536">
        <v>-99</v>
      </c>
    </row>
    <row r="13537" spans="1:16" x14ac:dyDescent="0.25">
      <c r="A13537" s="20" t="s">
        <v>19843</v>
      </c>
      <c r="B13537">
        <v>9</v>
      </c>
      <c r="C13537" t="s">
        <v>21823</v>
      </c>
      <c r="D13537" t="s">
        <v>90</v>
      </c>
      <c r="E13537" t="s">
        <v>83</v>
      </c>
      <c r="F13537" t="s">
        <v>42</v>
      </c>
      <c r="G13537">
        <v>4</v>
      </c>
      <c r="H13537">
        <v>4</v>
      </c>
      <c r="I13537">
        <v>2014</v>
      </c>
      <c r="J13537" t="s">
        <v>75</v>
      </c>
      <c r="K13537" t="s">
        <v>44</v>
      </c>
      <c r="L13537" t="s">
        <v>44</v>
      </c>
      <c r="M13537" s="54" t="s">
        <v>44</v>
      </c>
      <c r="N13537" t="s">
        <v>44</v>
      </c>
      <c r="O13537" t="s">
        <v>44</v>
      </c>
      <c r="P13537">
        <v>-99</v>
      </c>
    </row>
    <row r="13538" spans="1:16" x14ac:dyDescent="0.25">
      <c r="A13538" s="20" t="s">
        <v>19843</v>
      </c>
      <c r="B13538">
        <v>9</v>
      </c>
      <c r="C13538" t="s">
        <v>21823</v>
      </c>
      <c r="D13538" t="s">
        <v>90</v>
      </c>
      <c r="E13538" t="s">
        <v>83</v>
      </c>
      <c r="F13538" t="s">
        <v>42</v>
      </c>
      <c r="G13538">
        <v>4</v>
      </c>
      <c r="H13538">
        <v>4</v>
      </c>
      <c r="I13538">
        <v>2014</v>
      </c>
      <c r="J13538" t="s">
        <v>75</v>
      </c>
      <c r="K13538" t="s">
        <v>44</v>
      </c>
      <c r="L13538" t="s">
        <v>44</v>
      </c>
      <c r="M13538" s="54" t="s">
        <v>44</v>
      </c>
      <c r="N13538" t="s">
        <v>44</v>
      </c>
      <c r="O13538" t="s">
        <v>44</v>
      </c>
      <c r="P13538">
        <v>-99</v>
      </c>
    </row>
    <row r="13539" spans="1:16" x14ac:dyDescent="0.25">
      <c r="A13539" s="20" t="s">
        <v>19843</v>
      </c>
      <c r="B13539">
        <v>9</v>
      </c>
      <c r="C13539" t="s">
        <v>21823</v>
      </c>
      <c r="D13539" t="s">
        <v>90</v>
      </c>
      <c r="E13539" t="s">
        <v>83</v>
      </c>
      <c r="F13539" t="s">
        <v>42</v>
      </c>
      <c r="G13539">
        <v>4</v>
      </c>
      <c r="H13539">
        <v>4</v>
      </c>
      <c r="I13539">
        <v>2014</v>
      </c>
      <c r="J13539" t="s">
        <v>75</v>
      </c>
      <c r="K13539">
        <v>31.361999999999998</v>
      </c>
      <c r="L13539">
        <v>20.97</v>
      </c>
      <c r="M13539" s="54">
        <v>41.76</v>
      </c>
      <c r="N13539" t="s">
        <v>44</v>
      </c>
      <c r="O13539" t="s">
        <v>44</v>
      </c>
      <c r="P13539">
        <v>-99</v>
      </c>
    </row>
    <row r="13540" spans="1:16" x14ac:dyDescent="0.25">
      <c r="A13540" s="20" t="s">
        <v>19844</v>
      </c>
      <c r="B13540">
        <v>9</v>
      </c>
      <c r="C13540" t="s">
        <v>21823</v>
      </c>
      <c r="D13540" t="s">
        <v>90</v>
      </c>
      <c r="E13540" t="s">
        <v>83</v>
      </c>
      <c r="F13540" t="s">
        <v>42</v>
      </c>
      <c r="G13540">
        <v>5</v>
      </c>
      <c r="H13540">
        <v>4</v>
      </c>
      <c r="I13540">
        <v>2014</v>
      </c>
      <c r="J13540" t="s">
        <v>75</v>
      </c>
      <c r="K13540">
        <v>-17.341000000000001</v>
      </c>
      <c r="L13540">
        <v>-25.38</v>
      </c>
      <c r="M13540" s="54">
        <v>-9.3000000000000007</v>
      </c>
      <c r="N13540" t="s">
        <v>44</v>
      </c>
      <c r="O13540" t="s">
        <v>44</v>
      </c>
      <c r="P13540">
        <v>-99</v>
      </c>
    </row>
    <row r="13541" spans="1:16" x14ac:dyDescent="0.25">
      <c r="A13541" s="20" t="s">
        <v>19844</v>
      </c>
      <c r="B13541">
        <v>9</v>
      </c>
      <c r="C13541" t="s">
        <v>21823</v>
      </c>
      <c r="D13541" t="s">
        <v>90</v>
      </c>
      <c r="E13541" t="s">
        <v>83</v>
      </c>
      <c r="F13541" t="s">
        <v>42</v>
      </c>
      <c r="G13541">
        <v>5</v>
      </c>
      <c r="H13541">
        <v>4</v>
      </c>
      <c r="I13541">
        <v>2014</v>
      </c>
      <c r="J13541" t="s">
        <v>75</v>
      </c>
      <c r="K13541" t="s">
        <v>44</v>
      </c>
      <c r="L13541" t="s">
        <v>44</v>
      </c>
      <c r="M13541" s="54" t="s">
        <v>44</v>
      </c>
      <c r="N13541" t="s">
        <v>44</v>
      </c>
      <c r="O13541" t="s">
        <v>44</v>
      </c>
      <c r="P13541">
        <v>-99</v>
      </c>
    </row>
    <row r="13542" spans="1:16" x14ac:dyDescent="0.25">
      <c r="A13542" s="20" t="s">
        <v>19844</v>
      </c>
      <c r="B13542">
        <v>9</v>
      </c>
      <c r="C13542" t="s">
        <v>21823</v>
      </c>
      <c r="D13542" t="s">
        <v>90</v>
      </c>
      <c r="E13542" t="s">
        <v>83</v>
      </c>
      <c r="F13542" t="s">
        <v>42</v>
      </c>
      <c r="G13542">
        <v>5</v>
      </c>
      <c r="H13542">
        <v>4</v>
      </c>
      <c r="I13542">
        <v>2014</v>
      </c>
      <c r="J13542" t="s">
        <v>75</v>
      </c>
      <c r="K13542" t="s">
        <v>44</v>
      </c>
      <c r="L13542" t="s">
        <v>44</v>
      </c>
      <c r="M13542" s="54" t="s">
        <v>44</v>
      </c>
      <c r="N13542" t="s">
        <v>44</v>
      </c>
      <c r="O13542" t="s">
        <v>44</v>
      </c>
      <c r="P13542">
        <v>-99</v>
      </c>
    </row>
    <row r="13543" spans="1:16" x14ac:dyDescent="0.25">
      <c r="A13543" s="20" t="s">
        <v>19844</v>
      </c>
      <c r="B13543">
        <v>9</v>
      </c>
      <c r="C13543" t="s">
        <v>21823</v>
      </c>
      <c r="D13543" t="s">
        <v>90</v>
      </c>
      <c r="E13543" t="s">
        <v>83</v>
      </c>
      <c r="F13543" t="s">
        <v>42</v>
      </c>
      <c r="G13543">
        <v>5</v>
      </c>
      <c r="H13543">
        <v>4</v>
      </c>
      <c r="I13543">
        <v>2014</v>
      </c>
      <c r="J13543" t="s">
        <v>75</v>
      </c>
      <c r="K13543" t="s">
        <v>44</v>
      </c>
      <c r="L13543" t="s">
        <v>44</v>
      </c>
      <c r="M13543" s="54" t="s">
        <v>44</v>
      </c>
      <c r="N13543" t="s">
        <v>44</v>
      </c>
      <c r="O13543" t="s">
        <v>44</v>
      </c>
      <c r="P13543">
        <v>-99</v>
      </c>
    </row>
    <row r="13544" spans="1:16" x14ac:dyDescent="0.25">
      <c r="A13544" s="20" t="s">
        <v>19844</v>
      </c>
      <c r="B13544">
        <v>9</v>
      </c>
      <c r="C13544" t="s">
        <v>21823</v>
      </c>
      <c r="D13544" t="s">
        <v>90</v>
      </c>
      <c r="E13544" t="s">
        <v>83</v>
      </c>
      <c r="F13544" t="s">
        <v>42</v>
      </c>
      <c r="G13544">
        <v>5</v>
      </c>
      <c r="H13544">
        <v>4</v>
      </c>
      <c r="I13544">
        <v>2014</v>
      </c>
      <c r="J13544" t="s">
        <v>75</v>
      </c>
      <c r="K13544" t="s">
        <v>44</v>
      </c>
      <c r="L13544" t="s">
        <v>44</v>
      </c>
      <c r="M13544" s="54" t="s">
        <v>44</v>
      </c>
      <c r="N13544" t="s">
        <v>44</v>
      </c>
      <c r="O13544" t="s">
        <v>44</v>
      </c>
      <c r="P13544">
        <v>-99</v>
      </c>
    </row>
    <row r="13545" spans="1:16" x14ac:dyDescent="0.25">
      <c r="A13545" s="20" t="s">
        <v>19844</v>
      </c>
      <c r="B13545">
        <v>9</v>
      </c>
      <c r="C13545" t="s">
        <v>21823</v>
      </c>
      <c r="D13545" t="s">
        <v>90</v>
      </c>
      <c r="E13545" t="s">
        <v>83</v>
      </c>
      <c r="F13545" t="s">
        <v>42</v>
      </c>
      <c r="G13545">
        <v>5</v>
      </c>
      <c r="H13545">
        <v>4</v>
      </c>
      <c r="I13545">
        <v>2014</v>
      </c>
      <c r="J13545" t="s">
        <v>75</v>
      </c>
      <c r="K13545">
        <v>5.15</v>
      </c>
      <c r="L13545">
        <v>-2.19</v>
      </c>
      <c r="M13545" s="54">
        <v>12.49</v>
      </c>
      <c r="N13545" t="s">
        <v>44</v>
      </c>
      <c r="O13545" t="s">
        <v>44</v>
      </c>
      <c r="P13545">
        <v>-99</v>
      </c>
    </row>
    <row r="13546" spans="1:16" x14ac:dyDescent="0.25">
      <c r="A13546" s="20" t="s">
        <v>19844</v>
      </c>
      <c r="B13546">
        <v>9</v>
      </c>
      <c r="C13546" t="s">
        <v>21823</v>
      </c>
      <c r="D13546" t="s">
        <v>90</v>
      </c>
      <c r="E13546" t="s">
        <v>83</v>
      </c>
      <c r="F13546" t="s">
        <v>42</v>
      </c>
      <c r="G13546">
        <v>5</v>
      </c>
      <c r="H13546">
        <v>4</v>
      </c>
      <c r="I13546">
        <v>2014</v>
      </c>
      <c r="J13546" t="s">
        <v>75</v>
      </c>
      <c r="K13546" t="s">
        <v>44</v>
      </c>
      <c r="L13546" t="s">
        <v>44</v>
      </c>
      <c r="M13546" s="54" t="s">
        <v>44</v>
      </c>
      <c r="N13546" t="s">
        <v>44</v>
      </c>
      <c r="O13546" t="s">
        <v>44</v>
      </c>
      <c r="P13546">
        <v>-99</v>
      </c>
    </row>
    <row r="13547" spans="1:16" x14ac:dyDescent="0.25">
      <c r="A13547" s="20" t="s">
        <v>19844</v>
      </c>
      <c r="B13547">
        <v>9</v>
      </c>
      <c r="C13547" t="s">
        <v>21823</v>
      </c>
      <c r="D13547" t="s">
        <v>90</v>
      </c>
      <c r="E13547" t="s">
        <v>83</v>
      </c>
      <c r="F13547" t="s">
        <v>42</v>
      </c>
      <c r="G13547">
        <v>5</v>
      </c>
      <c r="H13547">
        <v>4</v>
      </c>
      <c r="I13547">
        <v>2014</v>
      </c>
      <c r="J13547" t="s">
        <v>75</v>
      </c>
      <c r="K13547" t="s">
        <v>44</v>
      </c>
      <c r="L13547" t="s">
        <v>44</v>
      </c>
      <c r="M13547" s="54" t="s">
        <v>44</v>
      </c>
      <c r="N13547" t="s">
        <v>44</v>
      </c>
      <c r="O13547" t="s">
        <v>44</v>
      </c>
      <c r="P13547">
        <v>-99</v>
      </c>
    </row>
    <row r="13548" spans="1:16" x14ac:dyDescent="0.25">
      <c r="A13548" s="20" t="s">
        <v>19844</v>
      </c>
      <c r="B13548">
        <v>9</v>
      </c>
      <c r="C13548" t="s">
        <v>21823</v>
      </c>
      <c r="D13548" t="s">
        <v>90</v>
      </c>
      <c r="E13548" t="s">
        <v>83</v>
      </c>
      <c r="F13548" t="s">
        <v>42</v>
      </c>
      <c r="G13548">
        <v>5</v>
      </c>
      <c r="H13548">
        <v>4</v>
      </c>
      <c r="I13548">
        <v>2014</v>
      </c>
      <c r="J13548" t="s">
        <v>75</v>
      </c>
      <c r="K13548" t="s">
        <v>44</v>
      </c>
      <c r="L13548" t="s">
        <v>44</v>
      </c>
      <c r="M13548" s="54" t="s">
        <v>44</v>
      </c>
      <c r="N13548" t="s">
        <v>44</v>
      </c>
      <c r="O13548" t="s">
        <v>44</v>
      </c>
      <c r="P13548">
        <v>-99</v>
      </c>
    </row>
    <row r="13549" spans="1:16" x14ac:dyDescent="0.25">
      <c r="A13549" s="20" t="s">
        <v>19844</v>
      </c>
      <c r="B13549">
        <v>9</v>
      </c>
      <c r="C13549" t="s">
        <v>21823</v>
      </c>
      <c r="D13549" t="s">
        <v>90</v>
      </c>
      <c r="E13549" t="s">
        <v>83</v>
      </c>
      <c r="F13549" t="s">
        <v>42</v>
      </c>
      <c r="G13549">
        <v>5</v>
      </c>
      <c r="H13549">
        <v>4</v>
      </c>
      <c r="I13549">
        <v>2014</v>
      </c>
      <c r="J13549" t="s">
        <v>75</v>
      </c>
      <c r="K13549" t="s">
        <v>44</v>
      </c>
      <c r="L13549" t="s">
        <v>44</v>
      </c>
      <c r="M13549" s="54" t="s">
        <v>44</v>
      </c>
      <c r="N13549" t="s">
        <v>44</v>
      </c>
      <c r="O13549" t="s">
        <v>44</v>
      </c>
      <c r="P13549">
        <v>-99</v>
      </c>
    </row>
    <row r="13550" spans="1:16" x14ac:dyDescent="0.25">
      <c r="A13550" s="20" t="s">
        <v>19844</v>
      </c>
      <c r="B13550">
        <v>9</v>
      </c>
      <c r="C13550" t="s">
        <v>21823</v>
      </c>
      <c r="D13550" t="s">
        <v>90</v>
      </c>
      <c r="E13550" t="s">
        <v>83</v>
      </c>
      <c r="F13550" t="s">
        <v>42</v>
      </c>
      <c r="G13550">
        <v>5</v>
      </c>
      <c r="H13550">
        <v>4</v>
      </c>
      <c r="I13550">
        <v>2014</v>
      </c>
      <c r="J13550" t="s">
        <v>75</v>
      </c>
      <c r="K13550" t="s">
        <v>44</v>
      </c>
      <c r="L13550" t="s">
        <v>44</v>
      </c>
      <c r="M13550" s="54" t="s">
        <v>44</v>
      </c>
      <c r="N13550" t="s">
        <v>44</v>
      </c>
      <c r="O13550" t="s">
        <v>44</v>
      </c>
      <c r="P13550">
        <v>-99</v>
      </c>
    </row>
    <row r="13551" spans="1:16" x14ac:dyDescent="0.25">
      <c r="A13551" s="20" t="s">
        <v>19844</v>
      </c>
      <c r="B13551">
        <v>9</v>
      </c>
      <c r="C13551" t="s">
        <v>21823</v>
      </c>
      <c r="D13551" t="s">
        <v>90</v>
      </c>
      <c r="E13551" t="s">
        <v>83</v>
      </c>
      <c r="F13551" t="s">
        <v>42</v>
      </c>
      <c r="G13551">
        <v>5</v>
      </c>
      <c r="H13551">
        <v>4</v>
      </c>
      <c r="I13551">
        <v>2014</v>
      </c>
      <c r="J13551" t="s">
        <v>75</v>
      </c>
      <c r="K13551" t="s">
        <v>44</v>
      </c>
      <c r="L13551" t="s">
        <v>44</v>
      </c>
      <c r="M13551" s="54" t="s">
        <v>44</v>
      </c>
      <c r="N13551" t="s">
        <v>44</v>
      </c>
      <c r="O13551" t="s">
        <v>44</v>
      </c>
      <c r="P13551">
        <v>-99</v>
      </c>
    </row>
    <row r="13552" spans="1:16" x14ac:dyDescent="0.25">
      <c r="A13552" s="20" t="s">
        <v>19844</v>
      </c>
      <c r="B13552">
        <v>9</v>
      </c>
      <c r="C13552" t="s">
        <v>21823</v>
      </c>
      <c r="D13552" t="s">
        <v>90</v>
      </c>
      <c r="E13552" t="s">
        <v>83</v>
      </c>
      <c r="F13552" t="s">
        <v>42</v>
      </c>
      <c r="G13552">
        <v>5</v>
      </c>
      <c r="H13552">
        <v>4</v>
      </c>
      <c r="I13552">
        <v>2014</v>
      </c>
      <c r="J13552" t="s">
        <v>75</v>
      </c>
      <c r="K13552" t="s">
        <v>44</v>
      </c>
      <c r="L13552" t="s">
        <v>44</v>
      </c>
      <c r="M13552" s="54" t="s">
        <v>44</v>
      </c>
      <c r="N13552" t="s">
        <v>44</v>
      </c>
      <c r="O13552" t="s">
        <v>44</v>
      </c>
      <c r="P13552">
        <v>-99</v>
      </c>
    </row>
    <row r="13553" spans="1:16" x14ac:dyDescent="0.25">
      <c r="A13553" s="20" t="s">
        <v>19844</v>
      </c>
      <c r="B13553">
        <v>9</v>
      </c>
      <c r="C13553" t="s">
        <v>21823</v>
      </c>
      <c r="D13553" t="s">
        <v>90</v>
      </c>
      <c r="E13553" t="s">
        <v>83</v>
      </c>
      <c r="F13553" t="s">
        <v>42</v>
      </c>
      <c r="G13553">
        <v>5</v>
      </c>
      <c r="H13553">
        <v>4</v>
      </c>
      <c r="I13553">
        <v>2014</v>
      </c>
      <c r="J13553" t="s">
        <v>75</v>
      </c>
      <c r="K13553" t="s">
        <v>44</v>
      </c>
      <c r="L13553" t="s">
        <v>44</v>
      </c>
      <c r="M13553" s="54" t="s">
        <v>44</v>
      </c>
      <c r="N13553" t="s">
        <v>44</v>
      </c>
      <c r="O13553" t="s">
        <v>44</v>
      </c>
      <c r="P13553">
        <v>-99</v>
      </c>
    </row>
    <row r="13554" spans="1:16" x14ac:dyDescent="0.25">
      <c r="A13554" s="20" t="s">
        <v>19844</v>
      </c>
      <c r="B13554">
        <v>9</v>
      </c>
      <c r="C13554" t="s">
        <v>21823</v>
      </c>
      <c r="D13554" t="s">
        <v>90</v>
      </c>
      <c r="E13554" t="s">
        <v>83</v>
      </c>
      <c r="F13554" t="s">
        <v>42</v>
      </c>
      <c r="G13554">
        <v>5</v>
      </c>
      <c r="H13554">
        <v>4</v>
      </c>
      <c r="I13554">
        <v>2014</v>
      </c>
      <c r="J13554" t="s">
        <v>75</v>
      </c>
      <c r="K13554">
        <v>37.790999999999997</v>
      </c>
      <c r="L13554">
        <v>28.98</v>
      </c>
      <c r="M13554" s="54">
        <v>46.6</v>
      </c>
      <c r="N13554" t="s">
        <v>44</v>
      </c>
      <c r="O13554" t="s">
        <v>44</v>
      </c>
      <c r="P13554">
        <v>-99</v>
      </c>
    </row>
    <row r="13555" spans="1:16" x14ac:dyDescent="0.25">
      <c r="A13555" s="20" t="s">
        <v>19845</v>
      </c>
      <c r="B13555">
        <v>9</v>
      </c>
      <c r="C13555" t="s">
        <v>21823</v>
      </c>
      <c r="D13555" t="s">
        <v>90</v>
      </c>
      <c r="E13555" t="s">
        <v>83</v>
      </c>
      <c r="F13555" t="s">
        <v>42</v>
      </c>
      <c r="G13555">
        <v>2</v>
      </c>
      <c r="H13555">
        <v>4</v>
      </c>
      <c r="I13555">
        <v>2014</v>
      </c>
      <c r="J13555" t="s">
        <v>43</v>
      </c>
      <c r="K13555" t="s">
        <v>44</v>
      </c>
      <c r="L13555" t="s">
        <v>44</v>
      </c>
      <c r="M13555" s="54" t="s">
        <v>44</v>
      </c>
      <c r="N13555">
        <v>2</v>
      </c>
      <c r="O13555" t="s">
        <v>44</v>
      </c>
      <c r="P13555">
        <v>70.710678118654698</v>
      </c>
    </row>
    <row r="13556" spans="1:16" x14ac:dyDescent="0.25">
      <c r="A13556" s="20" t="s">
        <v>19846</v>
      </c>
      <c r="B13556">
        <v>9</v>
      </c>
      <c r="C13556" t="s">
        <v>21823</v>
      </c>
      <c r="D13556" t="s">
        <v>90</v>
      </c>
      <c r="E13556" t="s">
        <v>83</v>
      </c>
      <c r="F13556" t="s">
        <v>42</v>
      </c>
      <c r="G13556">
        <v>3</v>
      </c>
      <c r="H13556">
        <v>4</v>
      </c>
      <c r="I13556">
        <v>2014</v>
      </c>
      <c r="J13556" t="s">
        <v>43</v>
      </c>
      <c r="K13556" t="s">
        <v>44</v>
      </c>
      <c r="L13556" t="s">
        <v>44</v>
      </c>
      <c r="M13556" s="54" t="s">
        <v>44</v>
      </c>
      <c r="N13556">
        <v>7</v>
      </c>
      <c r="O13556" t="s">
        <v>44</v>
      </c>
      <c r="P13556">
        <v>37.796447300922701</v>
      </c>
    </row>
    <row r="13557" spans="1:16" x14ac:dyDescent="0.25">
      <c r="A13557" s="20" t="s">
        <v>19847</v>
      </c>
      <c r="B13557">
        <v>9</v>
      </c>
      <c r="C13557" t="s">
        <v>21823</v>
      </c>
      <c r="D13557" t="s">
        <v>90</v>
      </c>
      <c r="E13557" t="s">
        <v>83</v>
      </c>
      <c r="F13557" t="s">
        <v>42</v>
      </c>
      <c r="G13557">
        <v>4</v>
      </c>
      <c r="H13557">
        <v>4</v>
      </c>
      <c r="I13557">
        <v>2014</v>
      </c>
      <c r="J13557" t="s">
        <v>43</v>
      </c>
      <c r="K13557" t="s">
        <v>44</v>
      </c>
      <c r="L13557" t="s">
        <v>44</v>
      </c>
      <c r="M13557" s="54" t="s">
        <v>44</v>
      </c>
      <c r="N13557">
        <v>9</v>
      </c>
      <c r="O13557" t="s">
        <v>44</v>
      </c>
      <c r="P13557">
        <v>33.3333333333333</v>
      </c>
    </row>
    <row r="13558" spans="1:16" x14ac:dyDescent="0.25">
      <c r="A13558" s="20" t="s">
        <v>19848</v>
      </c>
      <c r="B13558">
        <v>9</v>
      </c>
      <c r="C13558" t="s">
        <v>21823</v>
      </c>
      <c r="D13558" t="s">
        <v>90</v>
      </c>
      <c r="E13558" t="s">
        <v>83</v>
      </c>
      <c r="F13558" t="s">
        <v>42</v>
      </c>
      <c r="G13558">
        <v>5</v>
      </c>
      <c r="H13558">
        <v>4</v>
      </c>
      <c r="I13558">
        <v>2014</v>
      </c>
      <c r="J13558" t="s">
        <v>43</v>
      </c>
      <c r="K13558" t="s">
        <v>44</v>
      </c>
      <c r="L13558" t="s">
        <v>44</v>
      </c>
      <c r="M13558" s="54" t="s">
        <v>44</v>
      </c>
      <c r="N13558">
        <v>12</v>
      </c>
      <c r="O13558" t="s">
        <v>44</v>
      </c>
      <c r="P13558">
        <v>28.867513459481302</v>
      </c>
    </row>
    <row r="13559" spans="1:16" x14ac:dyDescent="0.25">
      <c r="A13559" s="20" t="s">
        <v>10977</v>
      </c>
      <c r="B13559">
        <v>9</v>
      </c>
      <c r="C13559" t="s">
        <v>21823</v>
      </c>
      <c r="D13559" t="s">
        <v>90</v>
      </c>
      <c r="E13559" t="s">
        <v>83</v>
      </c>
      <c r="F13559" t="s">
        <v>42</v>
      </c>
      <c r="G13559">
        <v>2</v>
      </c>
      <c r="H13559">
        <v>4</v>
      </c>
      <c r="I13559">
        <v>2014</v>
      </c>
      <c r="J13559" t="s">
        <v>45</v>
      </c>
      <c r="K13559" t="s">
        <v>44</v>
      </c>
      <c r="L13559" t="s">
        <v>44</v>
      </c>
      <c r="M13559" s="54" t="s">
        <v>44</v>
      </c>
      <c r="N13559">
        <v>16</v>
      </c>
      <c r="O13559" t="s">
        <v>44</v>
      </c>
      <c r="P13559">
        <v>25</v>
      </c>
    </row>
    <row r="13560" spans="1:16" x14ac:dyDescent="0.25">
      <c r="A13560" s="20" t="s">
        <v>10980</v>
      </c>
      <c r="B13560">
        <v>9</v>
      </c>
      <c r="C13560" t="s">
        <v>21823</v>
      </c>
      <c r="D13560" t="s">
        <v>90</v>
      </c>
      <c r="E13560" t="s">
        <v>83</v>
      </c>
      <c r="F13560" t="s">
        <v>42</v>
      </c>
      <c r="G13560">
        <v>3</v>
      </c>
      <c r="H13560">
        <v>4</v>
      </c>
      <c r="I13560">
        <v>2014</v>
      </c>
      <c r="J13560" t="s">
        <v>45</v>
      </c>
      <c r="K13560" t="s">
        <v>44</v>
      </c>
      <c r="L13560" t="s">
        <v>44</v>
      </c>
      <c r="M13560" s="54" t="s">
        <v>44</v>
      </c>
      <c r="N13560">
        <v>20</v>
      </c>
      <c r="O13560" t="s">
        <v>44</v>
      </c>
      <c r="P13560">
        <v>22.360679774997902</v>
      </c>
    </row>
    <row r="13561" spans="1:16" x14ac:dyDescent="0.25">
      <c r="A13561" s="20" t="s">
        <v>10981</v>
      </c>
      <c r="B13561">
        <v>9</v>
      </c>
      <c r="C13561" t="s">
        <v>21823</v>
      </c>
      <c r="D13561" t="s">
        <v>90</v>
      </c>
      <c r="E13561" t="s">
        <v>83</v>
      </c>
      <c r="F13561" t="s">
        <v>42</v>
      </c>
      <c r="G13561">
        <v>4</v>
      </c>
      <c r="H13561">
        <v>4</v>
      </c>
      <c r="I13561">
        <v>2014</v>
      </c>
      <c r="J13561" t="s">
        <v>45</v>
      </c>
      <c r="K13561" t="s">
        <v>44</v>
      </c>
      <c r="L13561" t="s">
        <v>44</v>
      </c>
      <c r="M13561" s="54" t="s">
        <v>44</v>
      </c>
      <c r="N13561">
        <v>50</v>
      </c>
      <c r="O13561" t="s">
        <v>44</v>
      </c>
      <c r="P13561">
        <v>14.142135623731001</v>
      </c>
    </row>
    <row r="13562" spans="1:16" x14ac:dyDescent="0.25">
      <c r="A13562" s="20" t="s">
        <v>10982</v>
      </c>
      <c r="B13562">
        <v>9</v>
      </c>
      <c r="C13562" t="s">
        <v>21823</v>
      </c>
      <c r="D13562" t="s">
        <v>90</v>
      </c>
      <c r="E13562" t="s">
        <v>83</v>
      </c>
      <c r="F13562" t="s">
        <v>42</v>
      </c>
      <c r="G13562">
        <v>5</v>
      </c>
      <c r="H13562">
        <v>4</v>
      </c>
      <c r="I13562">
        <v>2014</v>
      </c>
      <c r="J13562" t="s">
        <v>45</v>
      </c>
      <c r="K13562" t="s">
        <v>44</v>
      </c>
      <c r="L13562" t="s">
        <v>44</v>
      </c>
      <c r="M13562" s="54" t="s">
        <v>44</v>
      </c>
      <c r="N13562">
        <v>30</v>
      </c>
      <c r="O13562" t="s">
        <v>44</v>
      </c>
      <c r="P13562">
        <v>18.257418583505501</v>
      </c>
    </row>
    <row r="13563" spans="1:16" x14ac:dyDescent="0.25">
      <c r="A13563" s="20" t="s">
        <v>10998</v>
      </c>
      <c r="B13563">
        <v>9</v>
      </c>
      <c r="C13563" t="s">
        <v>21823</v>
      </c>
      <c r="D13563" t="s">
        <v>90</v>
      </c>
      <c r="E13563" t="s">
        <v>83</v>
      </c>
      <c r="F13563" t="s">
        <v>42</v>
      </c>
      <c r="G13563">
        <v>2</v>
      </c>
      <c r="H13563">
        <v>4</v>
      </c>
      <c r="I13563">
        <v>2014</v>
      </c>
      <c r="J13563" t="s">
        <v>46</v>
      </c>
      <c r="K13563" t="s">
        <v>44</v>
      </c>
      <c r="L13563" t="s">
        <v>44</v>
      </c>
      <c r="M13563" s="54" t="s">
        <v>44</v>
      </c>
      <c r="N13563">
        <v>35</v>
      </c>
      <c r="O13563" t="s">
        <v>44</v>
      </c>
      <c r="P13563">
        <v>16.903085094570301</v>
      </c>
    </row>
    <row r="13564" spans="1:16" x14ac:dyDescent="0.25">
      <c r="A13564" s="20" t="s">
        <v>11001</v>
      </c>
      <c r="B13564">
        <v>9</v>
      </c>
      <c r="C13564" t="s">
        <v>21823</v>
      </c>
      <c r="D13564" t="s">
        <v>90</v>
      </c>
      <c r="E13564" t="s">
        <v>83</v>
      </c>
      <c r="F13564" t="s">
        <v>42</v>
      </c>
      <c r="G13564">
        <v>3</v>
      </c>
      <c r="H13564">
        <v>4</v>
      </c>
      <c r="I13564">
        <v>2014</v>
      </c>
      <c r="J13564" t="s">
        <v>46</v>
      </c>
      <c r="K13564" t="s">
        <v>44</v>
      </c>
      <c r="L13564" t="s">
        <v>44</v>
      </c>
      <c r="M13564" s="54" t="s">
        <v>44</v>
      </c>
      <c r="N13564">
        <v>31</v>
      </c>
      <c r="O13564" t="s">
        <v>44</v>
      </c>
      <c r="P13564">
        <v>17.9605302026775</v>
      </c>
    </row>
    <row r="13565" spans="1:16" x14ac:dyDescent="0.25">
      <c r="A13565" s="20" t="s">
        <v>11002</v>
      </c>
      <c r="B13565">
        <v>9</v>
      </c>
      <c r="C13565" t="s">
        <v>21823</v>
      </c>
      <c r="D13565" t="s">
        <v>90</v>
      </c>
      <c r="E13565" t="s">
        <v>83</v>
      </c>
      <c r="F13565" t="s">
        <v>42</v>
      </c>
      <c r="G13565">
        <v>4</v>
      </c>
      <c r="H13565">
        <v>4</v>
      </c>
      <c r="I13565">
        <v>2014</v>
      </c>
      <c r="J13565" t="s">
        <v>46</v>
      </c>
      <c r="K13565" t="s">
        <v>44</v>
      </c>
      <c r="L13565" t="s">
        <v>44</v>
      </c>
      <c r="M13565" s="54" t="s">
        <v>44</v>
      </c>
      <c r="N13565">
        <v>81</v>
      </c>
      <c r="O13565" t="s">
        <v>44</v>
      </c>
      <c r="P13565">
        <v>11.1111111111111</v>
      </c>
    </row>
    <row r="13566" spans="1:16" x14ac:dyDescent="0.25">
      <c r="A13566" s="20" t="s">
        <v>11003</v>
      </c>
      <c r="B13566">
        <v>9</v>
      </c>
      <c r="C13566" t="s">
        <v>21823</v>
      </c>
      <c r="D13566" t="s">
        <v>90</v>
      </c>
      <c r="E13566" t="s">
        <v>83</v>
      </c>
      <c r="F13566" t="s">
        <v>42</v>
      </c>
      <c r="G13566">
        <v>5</v>
      </c>
      <c r="H13566">
        <v>4</v>
      </c>
      <c r="I13566">
        <v>2014</v>
      </c>
      <c r="J13566" t="s">
        <v>46</v>
      </c>
      <c r="K13566" t="s">
        <v>44</v>
      </c>
      <c r="L13566" t="s">
        <v>44</v>
      </c>
      <c r="M13566" s="54" t="s">
        <v>44</v>
      </c>
      <c r="N13566">
        <v>182</v>
      </c>
      <c r="O13566" t="s">
        <v>44</v>
      </c>
      <c r="P13566">
        <v>7.4124931666110099</v>
      </c>
    </row>
    <row r="13567" spans="1:16" x14ac:dyDescent="0.25">
      <c r="A13567" s="20" t="s">
        <v>11019</v>
      </c>
      <c r="B13567">
        <v>9</v>
      </c>
      <c r="C13567" t="s">
        <v>21823</v>
      </c>
      <c r="D13567" t="s">
        <v>90</v>
      </c>
      <c r="E13567" t="s">
        <v>83</v>
      </c>
      <c r="F13567" t="s">
        <v>42</v>
      </c>
      <c r="G13567">
        <v>2</v>
      </c>
      <c r="H13567">
        <v>4</v>
      </c>
      <c r="I13567">
        <v>2014</v>
      </c>
      <c r="J13567" t="s">
        <v>47</v>
      </c>
      <c r="K13567" t="s">
        <v>44</v>
      </c>
      <c r="L13567" t="s">
        <v>44</v>
      </c>
      <c r="M13567" s="54" t="s">
        <v>44</v>
      </c>
      <c r="N13567">
        <v>82</v>
      </c>
      <c r="O13567" t="s">
        <v>44</v>
      </c>
      <c r="P13567">
        <v>11.0431526074847</v>
      </c>
    </row>
    <row r="13568" spans="1:16" x14ac:dyDescent="0.25">
      <c r="A13568" s="20" t="s">
        <v>11022</v>
      </c>
      <c r="B13568">
        <v>9</v>
      </c>
      <c r="C13568" t="s">
        <v>21823</v>
      </c>
      <c r="D13568" t="s">
        <v>90</v>
      </c>
      <c r="E13568" t="s">
        <v>83</v>
      </c>
      <c r="F13568" t="s">
        <v>42</v>
      </c>
      <c r="G13568">
        <v>3</v>
      </c>
      <c r="H13568">
        <v>4</v>
      </c>
      <c r="I13568">
        <v>2014</v>
      </c>
      <c r="J13568" t="s">
        <v>47</v>
      </c>
      <c r="K13568" t="s">
        <v>44</v>
      </c>
      <c r="L13568" t="s">
        <v>44</v>
      </c>
      <c r="M13568" s="54" t="s">
        <v>44</v>
      </c>
      <c r="N13568">
        <v>68</v>
      </c>
      <c r="O13568" t="s">
        <v>44</v>
      </c>
      <c r="P13568">
        <v>12.126781251816601</v>
      </c>
    </row>
    <row r="13569" spans="1:16" x14ac:dyDescent="0.25">
      <c r="A13569" s="20" t="s">
        <v>11023</v>
      </c>
      <c r="B13569">
        <v>9</v>
      </c>
      <c r="C13569" t="s">
        <v>21823</v>
      </c>
      <c r="D13569" t="s">
        <v>90</v>
      </c>
      <c r="E13569" t="s">
        <v>83</v>
      </c>
      <c r="F13569" t="s">
        <v>42</v>
      </c>
      <c r="G13569">
        <v>4</v>
      </c>
      <c r="H13569">
        <v>4</v>
      </c>
      <c r="I13569">
        <v>2014</v>
      </c>
      <c r="J13569" t="s">
        <v>47</v>
      </c>
      <c r="K13569" t="s">
        <v>44</v>
      </c>
      <c r="L13569" t="s">
        <v>44</v>
      </c>
      <c r="M13569" s="54" t="s">
        <v>44</v>
      </c>
      <c r="N13569">
        <v>218</v>
      </c>
      <c r="O13569" t="s">
        <v>44</v>
      </c>
      <c r="P13569">
        <v>6.7728546147859596</v>
      </c>
    </row>
    <row r="13570" spans="1:16" x14ac:dyDescent="0.25">
      <c r="A13570" s="20" t="s">
        <v>11024</v>
      </c>
      <c r="B13570">
        <v>9</v>
      </c>
      <c r="C13570" t="s">
        <v>21823</v>
      </c>
      <c r="D13570" t="s">
        <v>90</v>
      </c>
      <c r="E13570" t="s">
        <v>83</v>
      </c>
      <c r="F13570" t="s">
        <v>42</v>
      </c>
      <c r="G13570">
        <v>5</v>
      </c>
      <c r="H13570">
        <v>4</v>
      </c>
      <c r="I13570">
        <v>2014</v>
      </c>
      <c r="J13570" t="s">
        <v>47</v>
      </c>
      <c r="K13570" t="s">
        <v>44</v>
      </c>
      <c r="L13570" t="s">
        <v>44</v>
      </c>
      <c r="M13570" s="54" t="s">
        <v>44</v>
      </c>
      <c r="N13570">
        <v>2139</v>
      </c>
      <c r="O13570" t="s">
        <v>44</v>
      </c>
      <c r="P13570">
        <v>2.1621937503220501</v>
      </c>
    </row>
    <row r="13571" spans="1:16" x14ac:dyDescent="0.25">
      <c r="A13571" s="20" t="s">
        <v>11040</v>
      </c>
      <c r="B13571">
        <v>9</v>
      </c>
      <c r="C13571" t="s">
        <v>21823</v>
      </c>
      <c r="D13571" t="s">
        <v>90</v>
      </c>
      <c r="E13571" t="s">
        <v>83</v>
      </c>
      <c r="F13571" t="s">
        <v>42</v>
      </c>
      <c r="G13571">
        <v>2</v>
      </c>
      <c r="H13571">
        <v>4</v>
      </c>
      <c r="I13571">
        <v>2014</v>
      </c>
      <c r="J13571" t="s">
        <v>48</v>
      </c>
      <c r="K13571" t="s">
        <v>44</v>
      </c>
      <c r="L13571" t="s">
        <v>44</v>
      </c>
      <c r="M13571" s="54" t="s">
        <v>44</v>
      </c>
      <c r="N13571">
        <v>3</v>
      </c>
      <c r="O13571" t="s">
        <v>44</v>
      </c>
      <c r="P13571">
        <v>57.735026918962603</v>
      </c>
    </row>
    <row r="13572" spans="1:16" x14ac:dyDescent="0.25">
      <c r="A13572" s="20" t="s">
        <v>11043</v>
      </c>
      <c r="B13572">
        <v>9</v>
      </c>
      <c r="C13572" t="s">
        <v>21823</v>
      </c>
      <c r="D13572" t="s">
        <v>90</v>
      </c>
      <c r="E13572" t="s">
        <v>83</v>
      </c>
      <c r="F13572" t="s">
        <v>42</v>
      </c>
      <c r="G13572">
        <v>3</v>
      </c>
      <c r="H13572">
        <v>4</v>
      </c>
      <c r="I13572">
        <v>2014</v>
      </c>
      <c r="J13572" t="s">
        <v>48</v>
      </c>
      <c r="K13572" t="s">
        <v>44</v>
      </c>
      <c r="L13572" t="s">
        <v>44</v>
      </c>
      <c r="M13572" s="54" t="s">
        <v>44</v>
      </c>
      <c r="N13572">
        <v>3</v>
      </c>
      <c r="O13572" t="s">
        <v>44</v>
      </c>
      <c r="P13572">
        <v>57.735026918962603</v>
      </c>
    </row>
    <row r="13573" spans="1:16" x14ac:dyDescent="0.25">
      <c r="A13573" s="20" t="s">
        <v>11044</v>
      </c>
      <c r="B13573">
        <v>9</v>
      </c>
      <c r="C13573" t="s">
        <v>21823</v>
      </c>
      <c r="D13573" t="s">
        <v>90</v>
      </c>
      <c r="E13573" t="s">
        <v>83</v>
      </c>
      <c r="F13573" t="s">
        <v>42</v>
      </c>
      <c r="G13573">
        <v>4</v>
      </c>
      <c r="H13573">
        <v>4</v>
      </c>
      <c r="I13573">
        <v>2014</v>
      </c>
      <c r="J13573" t="s">
        <v>48</v>
      </c>
      <c r="K13573" t="s">
        <v>44</v>
      </c>
      <c r="L13573" t="s">
        <v>44</v>
      </c>
      <c r="M13573" s="54" t="s">
        <v>44</v>
      </c>
      <c r="N13573">
        <v>12</v>
      </c>
      <c r="O13573" t="s">
        <v>44</v>
      </c>
      <c r="P13573">
        <v>28.867513459481302</v>
      </c>
    </row>
    <row r="13574" spans="1:16" x14ac:dyDescent="0.25">
      <c r="A13574" s="20" t="s">
        <v>11045</v>
      </c>
      <c r="B13574">
        <v>9</v>
      </c>
      <c r="C13574" t="s">
        <v>21823</v>
      </c>
      <c r="D13574" t="s">
        <v>90</v>
      </c>
      <c r="E13574" t="s">
        <v>83</v>
      </c>
      <c r="F13574" t="s">
        <v>42</v>
      </c>
      <c r="G13574">
        <v>5</v>
      </c>
      <c r="H13574">
        <v>4</v>
      </c>
      <c r="I13574">
        <v>2014</v>
      </c>
      <c r="J13574" t="s">
        <v>48</v>
      </c>
      <c r="K13574" t="s">
        <v>44</v>
      </c>
      <c r="L13574" t="s">
        <v>44</v>
      </c>
      <c r="M13574" s="54" t="s">
        <v>44</v>
      </c>
      <c r="N13574">
        <v>59</v>
      </c>
      <c r="O13574" t="s">
        <v>44</v>
      </c>
      <c r="P13574">
        <v>13.018891098082401</v>
      </c>
    </row>
    <row r="13575" spans="1:16" x14ac:dyDescent="0.25">
      <c r="A13575" s="20" t="s">
        <v>19849</v>
      </c>
      <c r="B13575">
        <v>9</v>
      </c>
      <c r="C13575" t="s">
        <v>21823</v>
      </c>
      <c r="D13575" t="s">
        <v>90</v>
      </c>
      <c r="E13575" t="s">
        <v>83</v>
      </c>
      <c r="F13575" t="s">
        <v>42</v>
      </c>
      <c r="G13575">
        <v>2</v>
      </c>
      <c r="H13575">
        <v>4</v>
      </c>
      <c r="I13575">
        <v>2014</v>
      </c>
      <c r="J13575" t="s">
        <v>49</v>
      </c>
      <c r="K13575" t="s">
        <v>44</v>
      </c>
      <c r="L13575" t="s">
        <v>44</v>
      </c>
      <c r="M13575" s="54" t="s">
        <v>44</v>
      </c>
      <c r="N13575">
        <v>8</v>
      </c>
      <c r="O13575" t="s">
        <v>44</v>
      </c>
      <c r="P13575">
        <v>35.355339059327399</v>
      </c>
    </row>
    <row r="13576" spans="1:16" x14ac:dyDescent="0.25">
      <c r="A13576" s="20" t="s">
        <v>19850</v>
      </c>
      <c r="B13576">
        <v>9</v>
      </c>
      <c r="C13576" t="s">
        <v>21823</v>
      </c>
      <c r="D13576" t="s">
        <v>90</v>
      </c>
      <c r="E13576" t="s">
        <v>83</v>
      </c>
      <c r="F13576" t="s">
        <v>42</v>
      </c>
      <c r="G13576">
        <v>3</v>
      </c>
      <c r="H13576">
        <v>4</v>
      </c>
      <c r="I13576">
        <v>2014</v>
      </c>
      <c r="J13576" t="s">
        <v>49</v>
      </c>
      <c r="K13576" t="s">
        <v>44</v>
      </c>
      <c r="L13576" t="s">
        <v>44</v>
      </c>
      <c r="M13576" s="54" t="s">
        <v>44</v>
      </c>
      <c r="N13576">
        <v>19</v>
      </c>
      <c r="O13576" t="s">
        <v>44</v>
      </c>
      <c r="P13576">
        <v>22.941573387056199</v>
      </c>
    </row>
    <row r="13577" spans="1:16" x14ac:dyDescent="0.25">
      <c r="A13577" s="20" t="s">
        <v>19851</v>
      </c>
      <c r="B13577">
        <v>9</v>
      </c>
      <c r="C13577" t="s">
        <v>21823</v>
      </c>
      <c r="D13577" t="s">
        <v>90</v>
      </c>
      <c r="E13577" t="s">
        <v>83</v>
      </c>
      <c r="F13577" t="s">
        <v>42</v>
      </c>
      <c r="G13577">
        <v>4</v>
      </c>
      <c r="H13577">
        <v>4</v>
      </c>
      <c r="I13577">
        <v>2014</v>
      </c>
      <c r="J13577" t="s">
        <v>49</v>
      </c>
      <c r="K13577">
        <v>-6.1866979655712102</v>
      </c>
      <c r="L13577">
        <v>-29.904</v>
      </c>
      <c r="M13577" s="54">
        <v>17.530999999999999</v>
      </c>
      <c r="N13577">
        <v>55</v>
      </c>
      <c r="O13577" t="s">
        <v>44</v>
      </c>
      <c r="P13577">
        <v>13.483997249264799</v>
      </c>
    </row>
    <row r="13578" spans="1:16" x14ac:dyDescent="0.25">
      <c r="A13578" s="20" t="s">
        <v>19852</v>
      </c>
      <c r="B13578">
        <v>9</v>
      </c>
      <c r="C13578" t="s">
        <v>21823</v>
      </c>
      <c r="D13578" t="s">
        <v>90</v>
      </c>
      <c r="E13578" t="s">
        <v>83</v>
      </c>
      <c r="F13578" t="s">
        <v>42</v>
      </c>
      <c r="G13578">
        <v>5</v>
      </c>
      <c r="H13578">
        <v>4</v>
      </c>
      <c r="I13578">
        <v>2014</v>
      </c>
      <c r="J13578" t="s">
        <v>49</v>
      </c>
      <c r="K13578">
        <v>-23.310528828445399</v>
      </c>
      <c r="L13578">
        <v>-35.628999999999998</v>
      </c>
      <c r="M13578" s="54">
        <v>-10.992000000000001</v>
      </c>
      <c r="N13578">
        <v>76</v>
      </c>
      <c r="O13578" t="s">
        <v>44</v>
      </c>
      <c r="P13578">
        <v>11.470786693528099</v>
      </c>
    </row>
    <row r="13579" spans="1:16" x14ac:dyDescent="0.25">
      <c r="A13579" s="20" t="s">
        <v>19853</v>
      </c>
      <c r="B13579">
        <v>9</v>
      </c>
      <c r="C13579" t="s">
        <v>21823</v>
      </c>
      <c r="D13579" t="s">
        <v>90</v>
      </c>
      <c r="E13579" t="s">
        <v>83</v>
      </c>
      <c r="F13579" t="s">
        <v>42</v>
      </c>
      <c r="G13579">
        <v>2</v>
      </c>
      <c r="H13579">
        <v>4</v>
      </c>
      <c r="I13579">
        <v>2014</v>
      </c>
      <c r="J13579" t="s">
        <v>50</v>
      </c>
      <c r="K13579" t="s">
        <v>44</v>
      </c>
      <c r="L13579" t="s">
        <v>44</v>
      </c>
      <c r="M13579" s="54" t="s">
        <v>44</v>
      </c>
      <c r="N13579">
        <v>1</v>
      </c>
      <c r="O13579" t="s">
        <v>44</v>
      </c>
      <c r="P13579">
        <v>100</v>
      </c>
    </row>
    <row r="13580" spans="1:16" x14ac:dyDescent="0.25">
      <c r="A13580" s="20" t="s">
        <v>19854</v>
      </c>
      <c r="B13580">
        <v>9</v>
      </c>
      <c r="C13580" t="s">
        <v>21823</v>
      </c>
      <c r="D13580" t="s">
        <v>90</v>
      </c>
      <c r="E13580" t="s">
        <v>83</v>
      </c>
      <c r="F13580" t="s">
        <v>42</v>
      </c>
      <c r="G13580">
        <v>3</v>
      </c>
      <c r="H13580">
        <v>4</v>
      </c>
      <c r="I13580">
        <v>2014</v>
      </c>
      <c r="J13580" t="s">
        <v>50</v>
      </c>
      <c r="K13580" t="s">
        <v>44</v>
      </c>
      <c r="L13580" t="s">
        <v>44</v>
      </c>
      <c r="M13580" s="54" t="s">
        <v>44</v>
      </c>
      <c r="N13580">
        <v>3</v>
      </c>
      <c r="O13580" t="s">
        <v>44</v>
      </c>
      <c r="P13580">
        <v>57.735026918962603</v>
      </c>
    </row>
    <row r="13581" spans="1:16" x14ac:dyDescent="0.25">
      <c r="A13581" s="20" t="s">
        <v>19855</v>
      </c>
      <c r="B13581">
        <v>9</v>
      </c>
      <c r="C13581" t="s">
        <v>21823</v>
      </c>
      <c r="D13581" t="s">
        <v>90</v>
      </c>
      <c r="E13581" t="s">
        <v>83</v>
      </c>
      <c r="F13581" t="s">
        <v>42</v>
      </c>
      <c r="G13581">
        <v>4</v>
      </c>
      <c r="H13581">
        <v>4</v>
      </c>
      <c r="I13581">
        <v>2014</v>
      </c>
      <c r="J13581" t="s">
        <v>50</v>
      </c>
      <c r="K13581" t="s">
        <v>44</v>
      </c>
      <c r="L13581" t="s">
        <v>44</v>
      </c>
      <c r="M13581" s="54" t="s">
        <v>44</v>
      </c>
      <c r="N13581">
        <v>4</v>
      </c>
      <c r="O13581" t="s">
        <v>44</v>
      </c>
      <c r="P13581">
        <v>50</v>
      </c>
    </row>
    <row r="13582" spans="1:16" x14ac:dyDescent="0.25">
      <c r="A13582" s="20" t="s">
        <v>19856</v>
      </c>
      <c r="B13582">
        <v>9</v>
      </c>
      <c r="C13582" t="s">
        <v>21823</v>
      </c>
      <c r="D13582" t="s">
        <v>90</v>
      </c>
      <c r="E13582" t="s">
        <v>83</v>
      </c>
      <c r="F13582" t="s">
        <v>42</v>
      </c>
      <c r="G13582">
        <v>5</v>
      </c>
      <c r="H13582">
        <v>4</v>
      </c>
      <c r="I13582">
        <v>2014</v>
      </c>
      <c r="J13582" t="s">
        <v>50</v>
      </c>
      <c r="K13582" t="s">
        <v>44</v>
      </c>
      <c r="L13582" t="s">
        <v>44</v>
      </c>
      <c r="M13582" s="54" t="s">
        <v>44</v>
      </c>
      <c r="N13582">
        <v>33</v>
      </c>
      <c r="O13582" t="s">
        <v>44</v>
      </c>
      <c r="P13582">
        <v>17.407765595569799</v>
      </c>
    </row>
    <row r="13583" spans="1:16" x14ac:dyDescent="0.25">
      <c r="A13583" s="20" t="s">
        <v>19857</v>
      </c>
      <c r="B13583">
        <v>9</v>
      </c>
      <c r="C13583" t="s">
        <v>21823</v>
      </c>
      <c r="D13583" t="s">
        <v>90</v>
      </c>
      <c r="E13583" t="s">
        <v>83</v>
      </c>
      <c r="F13583" t="s">
        <v>42</v>
      </c>
      <c r="G13583">
        <v>2</v>
      </c>
      <c r="H13583">
        <v>4</v>
      </c>
      <c r="I13583">
        <v>2014</v>
      </c>
      <c r="J13583" t="s">
        <v>51</v>
      </c>
      <c r="K13583" t="s">
        <v>44</v>
      </c>
      <c r="L13583" t="s">
        <v>44</v>
      </c>
      <c r="M13583" s="54" t="s">
        <v>44</v>
      </c>
      <c r="N13583">
        <v>4</v>
      </c>
      <c r="O13583" t="s">
        <v>44</v>
      </c>
      <c r="P13583">
        <v>50</v>
      </c>
    </row>
    <row r="13584" spans="1:16" x14ac:dyDescent="0.25">
      <c r="A13584" s="20" t="s">
        <v>19858</v>
      </c>
      <c r="B13584">
        <v>9</v>
      </c>
      <c r="C13584" t="s">
        <v>21823</v>
      </c>
      <c r="D13584" t="s">
        <v>90</v>
      </c>
      <c r="E13584" t="s">
        <v>83</v>
      </c>
      <c r="F13584" t="s">
        <v>42</v>
      </c>
      <c r="G13584">
        <v>3</v>
      </c>
      <c r="H13584">
        <v>4</v>
      </c>
      <c r="I13584">
        <v>2014</v>
      </c>
      <c r="J13584" t="s">
        <v>51</v>
      </c>
      <c r="K13584" t="s">
        <v>44</v>
      </c>
      <c r="L13584" t="s">
        <v>44</v>
      </c>
      <c r="M13584" s="54" t="s">
        <v>44</v>
      </c>
      <c r="N13584">
        <v>6</v>
      </c>
      <c r="O13584" t="s">
        <v>44</v>
      </c>
      <c r="P13584">
        <v>40.824829046386299</v>
      </c>
    </row>
    <row r="13585" spans="1:16" x14ac:dyDescent="0.25">
      <c r="A13585" s="20" t="s">
        <v>19859</v>
      </c>
      <c r="B13585">
        <v>9</v>
      </c>
      <c r="C13585" t="s">
        <v>21823</v>
      </c>
      <c r="D13585" t="s">
        <v>90</v>
      </c>
      <c r="E13585" t="s">
        <v>83</v>
      </c>
      <c r="F13585" t="s">
        <v>42</v>
      </c>
      <c r="G13585">
        <v>4</v>
      </c>
      <c r="H13585">
        <v>4</v>
      </c>
      <c r="I13585">
        <v>2014</v>
      </c>
      <c r="J13585" t="s">
        <v>51</v>
      </c>
      <c r="K13585" t="s">
        <v>44</v>
      </c>
      <c r="L13585" t="s">
        <v>44</v>
      </c>
      <c r="M13585" s="54" t="s">
        <v>44</v>
      </c>
      <c r="N13585">
        <v>7</v>
      </c>
      <c r="O13585" t="s">
        <v>44</v>
      </c>
      <c r="P13585">
        <v>37.796447300922701</v>
      </c>
    </row>
    <row r="13586" spans="1:16" x14ac:dyDescent="0.25">
      <c r="A13586" s="20" t="s">
        <v>19860</v>
      </c>
      <c r="B13586">
        <v>9</v>
      </c>
      <c r="C13586" t="s">
        <v>21823</v>
      </c>
      <c r="D13586" t="s">
        <v>90</v>
      </c>
      <c r="E13586" t="s">
        <v>83</v>
      </c>
      <c r="F13586" t="s">
        <v>42</v>
      </c>
      <c r="G13586">
        <v>5</v>
      </c>
      <c r="H13586">
        <v>4</v>
      </c>
      <c r="I13586">
        <v>2014</v>
      </c>
      <c r="J13586" t="s">
        <v>51</v>
      </c>
      <c r="K13586" t="s">
        <v>44</v>
      </c>
      <c r="L13586" t="s">
        <v>44</v>
      </c>
      <c r="M13586" s="54" t="s">
        <v>44</v>
      </c>
      <c r="N13586">
        <v>29</v>
      </c>
      <c r="O13586" t="s">
        <v>44</v>
      </c>
      <c r="P13586">
        <v>18.569533817705199</v>
      </c>
    </row>
    <row r="13587" spans="1:16" x14ac:dyDescent="0.25">
      <c r="A13587" s="20" t="s">
        <v>19861</v>
      </c>
      <c r="B13587">
        <v>9</v>
      </c>
      <c r="C13587" t="s">
        <v>21823</v>
      </c>
      <c r="D13587" t="s">
        <v>90</v>
      </c>
      <c r="E13587" t="s">
        <v>81</v>
      </c>
      <c r="F13587" t="s">
        <v>35</v>
      </c>
      <c r="G13587">
        <v>2</v>
      </c>
      <c r="H13587">
        <v>5</v>
      </c>
      <c r="I13587">
        <v>2014</v>
      </c>
      <c r="J13587" t="s">
        <v>52</v>
      </c>
      <c r="K13587" t="s">
        <v>44</v>
      </c>
      <c r="L13587" t="s">
        <v>44</v>
      </c>
      <c r="M13587" s="54" t="s">
        <v>44</v>
      </c>
      <c r="N13587">
        <v>2</v>
      </c>
      <c r="O13587" t="s">
        <v>44</v>
      </c>
      <c r="P13587">
        <v>70.710678118654698</v>
      </c>
    </row>
    <row r="13588" spans="1:16" x14ac:dyDescent="0.25">
      <c r="A13588" s="20" t="s">
        <v>19862</v>
      </c>
      <c r="B13588">
        <v>9</v>
      </c>
      <c r="C13588" t="s">
        <v>21823</v>
      </c>
      <c r="D13588" t="s">
        <v>90</v>
      </c>
      <c r="E13588" t="s">
        <v>81</v>
      </c>
      <c r="F13588" t="s">
        <v>35</v>
      </c>
      <c r="G13588">
        <v>3</v>
      </c>
      <c r="H13588">
        <v>5</v>
      </c>
      <c r="I13588">
        <v>2014</v>
      </c>
      <c r="J13588" t="s">
        <v>52</v>
      </c>
      <c r="K13588" t="s">
        <v>44</v>
      </c>
      <c r="L13588" t="s">
        <v>44</v>
      </c>
      <c r="M13588" s="54" t="s">
        <v>44</v>
      </c>
      <c r="N13588">
        <v>3</v>
      </c>
      <c r="O13588" t="s">
        <v>44</v>
      </c>
      <c r="P13588">
        <v>57.735026918962603</v>
      </c>
    </row>
    <row r="13589" spans="1:16" x14ac:dyDescent="0.25">
      <c r="A13589" s="20" t="s">
        <v>19863</v>
      </c>
      <c r="B13589">
        <v>9</v>
      </c>
      <c r="C13589" t="s">
        <v>21823</v>
      </c>
      <c r="D13589" t="s">
        <v>90</v>
      </c>
      <c r="E13589" t="s">
        <v>81</v>
      </c>
      <c r="F13589" t="s">
        <v>35</v>
      </c>
      <c r="G13589">
        <v>4</v>
      </c>
      <c r="H13589">
        <v>5</v>
      </c>
      <c r="I13589">
        <v>2014</v>
      </c>
      <c r="J13589" t="s">
        <v>52</v>
      </c>
      <c r="K13589" t="s">
        <v>44</v>
      </c>
      <c r="L13589" t="s">
        <v>44</v>
      </c>
      <c r="M13589" s="54" t="s">
        <v>44</v>
      </c>
      <c r="N13589">
        <v>5</v>
      </c>
      <c r="O13589" t="s">
        <v>44</v>
      </c>
      <c r="P13589">
        <v>44.721359549995803</v>
      </c>
    </row>
    <row r="13590" spans="1:16" x14ac:dyDescent="0.25">
      <c r="A13590" s="20" t="s">
        <v>19864</v>
      </c>
      <c r="B13590">
        <v>9</v>
      </c>
      <c r="C13590" t="s">
        <v>21823</v>
      </c>
      <c r="D13590" t="s">
        <v>90</v>
      </c>
      <c r="E13590" t="s">
        <v>81</v>
      </c>
      <c r="F13590" t="s">
        <v>35</v>
      </c>
      <c r="G13590">
        <v>5</v>
      </c>
      <c r="H13590">
        <v>5</v>
      </c>
      <c r="I13590">
        <v>2014</v>
      </c>
      <c r="J13590" t="s">
        <v>52</v>
      </c>
      <c r="K13590" t="s">
        <v>44</v>
      </c>
      <c r="L13590" t="s">
        <v>44</v>
      </c>
      <c r="M13590" s="54" t="s">
        <v>44</v>
      </c>
      <c r="N13590">
        <v>0</v>
      </c>
      <c r="O13590" t="s">
        <v>44</v>
      </c>
      <c r="P13590" t="s">
        <v>11517</v>
      </c>
    </row>
    <row r="13591" spans="1:16" x14ac:dyDescent="0.25">
      <c r="A13591" s="20" t="s">
        <v>19865</v>
      </c>
      <c r="B13591">
        <v>9</v>
      </c>
      <c r="C13591" t="s">
        <v>21823</v>
      </c>
      <c r="D13591" t="s">
        <v>90</v>
      </c>
      <c r="E13591" t="s">
        <v>81</v>
      </c>
      <c r="F13591" t="s">
        <v>35</v>
      </c>
      <c r="G13591">
        <v>2</v>
      </c>
      <c r="H13591">
        <v>5</v>
      </c>
      <c r="I13591">
        <v>2014</v>
      </c>
      <c r="J13591" t="s">
        <v>53</v>
      </c>
      <c r="K13591" t="s">
        <v>44</v>
      </c>
      <c r="L13591" t="s">
        <v>44</v>
      </c>
      <c r="M13591" s="54" t="s">
        <v>44</v>
      </c>
      <c r="N13591">
        <v>1</v>
      </c>
      <c r="O13591" t="s">
        <v>44</v>
      </c>
      <c r="P13591">
        <v>100</v>
      </c>
    </row>
    <row r="13592" spans="1:16" x14ac:dyDescent="0.25">
      <c r="A13592" s="20" t="s">
        <v>19866</v>
      </c>
      <c r="B13592">
        <v>9</v>
      </c>
      <c r="C13592" t="s">
        <v>21823</v>
      </c>
      <c r="D13592" t="s">
        <v>90</v>
      </c>
      <c r="E13592" t="s">
        <v>81</v>
      </c>
      <c r="F13592" t="s">
        <v>35</v>
      </c>
      <c r="G13592">
        <v>3</v>
      </c>
      <c r="H13592">
        <v>5</v>
      </c>
      <c r="I13592">
        <v>2014</v>
      </c>
      <c r="J13592" t="s">
        <v>53</v>
      </c>
      <c r="K13592" t="s">
        <v>44</v>
      </c>
      <c r="L13592" t="s">
        <v>44</v>
      </c>
      <c r="M13592" s="54" t="s">
        <v>44</v>
      </c>
      <c r="N13592">
        <v>2</v>
      </c>
      <c r="O13592" t="s">
        <v>44</v>
      </c>
      <c r="P13592">
        <v>70.710678118654698</v>
      </c>
    </row>
    <row r="13593" spans="1:16" x14ac:dyDescent="0.25">
      <c r="A13593" s="20" t="s">
        <v>19867</v>
      </c>
      <c r="B13593">
        <v>9</v>
      </c>
      <c r="C13593" t="s">
        <v>21823</v>
      </c>
      <c r="D13593" t="s">
        <v>90</v>
      </c>
      <c r="E13593" t="s">
        <v>81</v>
      </c>
      <c r="F13593" t="s">
        <v>35</v>
      </c>
      <c r="G13593">
        <v>4</v>
      </c>
      <c r="H13593">
        <v>5</v>
      </c>
      <c r="I13593">
        <v>2014</v>
      </c>
      <c r="J13593" t="s">
        <v>53</v>
      </c>
      <c r="K13593" t="s">
        <v>44</v>
      </c>
      <c r="L13593" t="s">
        <v>44</v>
      </c>
      <c r="M13593" s="54" t="s">
        <v>44</v>
      </c>
      <c r="N13593">
        <v>5</v>
      </c>
      <c r="O13593" t="s">
        <v>44</v>
      </c>
      <c r="P13593">
        <v>44.721359549995803</v>
      </c>
    </row>
    <row r="13594" spans="1:16" x14ac:dyDescent="0.25">
      <c r="A13594" s="20" t="s">
        <v>19868</v>
      </c>
      <c r="B13594">
        <v>9</v>
      </c>
      <c r="C13594" t="s">
        <v>21823</v>
      </c>
      <c r="D13594" t="s">
        <v>90</v>
      </c>
      <c r="E13594" t="s">
        <v>81</v>
      </c>
      <c r="F13594" t="s">
        <v>35</v>
      </c>
      <c r="G13594">
        <v>5</v>
      </c>
      <c r="H13594">
        <v>5</v>
      </c>
      <c r="I13594">
        <v>2014</v>
      </c>
      <c r="J13594" t="s">
        <v>53</v>
      </c>
      <c r="K13594" t="s">
        <v>44</v>
      </c>
      <c r="L13594" t="s">
        <v>44</v>
      </c>
      <c r="M13594" s="54" t="s">
        <v>44</v>
      </c>
      <c r="N13594">
        <v>10</v>
      </c>
      <c r="O13594" t="s">
        <v>44</v>
      </c>
      <c r="P13594">
        <v>31.6227766016838</v>
      </c>
    </row>
    <row r="13595" spans="1:16" x14ac:dyDescent="0.25">
      <c r="A13595" s="20" t="s">
        <v>19869</v>
      </c>
      <c r="B13595">
        <v>9</v>
      </c>
      <c r="C13595" t="s">
        <v>21823</v>
      </c>
      <c r="D13595" t="s">
        <v>90</v>
      </c>
      <c r="E13595" t="s">
        <v>81</v>
      </c>
      <c r="F13595" t="s">
        <v>35</v>
      </c>
      <c r="G13595">
        <v>2</v>
      </c>
      <c r="H13595">
        <v>5</v>
      </c>
      <c r="I13595">
        <v>2014</v>
      </c>
      <c r="J13595" t="s">
        <v>34</v>
      </c>
      <c r="K13595">
        <v>-10.946776905082199</v>
      </c>
      <c r="L13595">
        <v>-22.437999999999999</v>
      </c>
      <c r="M13595" s="54">
        <v>0.54400000000000004</v>
      </c>
      <c r="N13595">
        <v>136</v>
      </c>
      <c r="O13595" t="s">
        <v>44</v>
      </c>
      <c r="P13595">
        <v>8.5749292571254401</v>
      </c>
    </row>
    <row r="13596" spans="1:16" x14ac:dyDescent="0.25">
      <c r="A13596" s="20" t="s">
        <v>19870</v>
      </c>
      <c r="B13596">
        <v>9</v>
      </c>
      <c r="C13596" t="s">
        <v>21823</v>
      </c>
      <c r="D13596" t="s">
        <v>90</v>
      </c>
      <c r="E13596" t="s">
        <v>81</v>
      </c>
      <c r="F13596" t="s">
        <v>35</v>
      </c>
      <c r="G13596">
        <v>2</v>
      </c>
      <c r="H13596">
        <v>5</v>
      </c>
      <c r="I13596">
        <v>2014</v>
      </c>
      <c r="J13596" t="s">
        <v>54</v>
      </c>
      <c r="K13596" t="s">
        <v>44</v>
      </c>
      <c r="L13596" t="s">
        <v>44</v>
      </c>
      <c r="M13596" s="54" t="s">
        <v>44</v>
      </c>
      <c r="N13596">
        <v>1</v>
      </c>
      <c r="O13596" t="s">
        <v>44</v>
      </c>
      <c r="P13596">
        <v>100</v>
      </c>
    </row>
    <row r="13597" spans="1:16" x14ac:dyDescent="0.25">
      <c r="A13597" s="20" t="s">
        <v>19871</v>
      </c>
      <c r="B13597">
        <v>9</v>
      </c>
      <c r="C13597" t="s">
        <v>21823</v>
      </c>
      <c r="D13597" t="s">
        <v>90</v>
      </c>
      <c r="E13597" t="s">
        <v>81</v>
      </c>
      <c r="F13597" t="s">
        <v>35</v>
      </c>
      <c r="G13597">
        <v>3</v>
      </c>
      <c r="H13597">
        <v>5</v>
      </c>
      <c r="I13597">
        <v>2014</v>
      </c>
      <c r="J13597" t="s">
        <v>54</v>
      </c>
      <c r="K13597" t="s">
        <v>44</v>
      </c>
      <c r="L13597" t="s">
        <v>44</v>
      </c>
      <c r="M13597" s="54" t="s">
        <v>44</v>
      </c>
      <c r="N13597">
        <v>2</v>
      </c>
      <c r="O13597" t="s">
        <v>44</v>
      </c>
      <c r="P13597">
        <v>70.710678118654698</v>
      </c>
    </row>
    <row r="13598" spans="1:16" x14ac:dyDescent="0.25">
      <c r="A13598" s="20" t="s">
        <v>19872</v>
      </c>
      <c r="B13598">
        <v>9</v>
      </c>
      <c r="C13598" t="s">
        <v>21823</v>
      </c>
      <c r="D13598" t="s">
        <v>90</v>
      </c>
      <c r="E13598" t="s">
        <v>81</v>
      </c>
      <c r="F13598" t="s">
        <v>35</v>
      </c>
      <c r="G13598">
        <v>4</v>
      </c>
      <c r="H13598">
        <v>5</v>
      </c>
      <c r="I13598">
        <v>2014</v>
      </c>
      <c r="J13598" t="s">
        <v>54</v>
      </c>
      <c r="K13598" t="s">
        <v>44</v>
      </c>
      <c r="L13598" t="s">
        <v>44</v>
      </c>
      <c r="M13598" s="54" t="s">
        <v>44</v>
      </c>
      <c r="N13598">
        <v>1</v>
      </c>
      <c r="O13598" t="s">
        <v>44</v>
      </c>
      <c r="P13598">
        <v>100</v>
      </c>
    </row>
    <row r="13599" spans="1:16" x14ac:dyDescent="0.25">
      <c r="A13599" s="20" t="s">
        <v>19873</v>
      </c>
      <c r="B13599">
        <v>9</v>
      </c>
      <c r="C13599" t="s">
        <v>21823</v>
      </c>
      <c r="D13599" t="s">
        <v>90</v>
      </c>
      <c r="E13599" t="s">
        <v>81</v>
      </c>
      <c r="F13599" t="s">
        <v>35</v>
      </c>
      <c r="G13599">
        <v>5</v>
      </c>
      <c r="H13599">
        <v>5</v>
      </c>
      <c r="I13599">
        <v>2014</v>
      </c>
      <c r="J13599" t="s">
        <v>54</v>
      </c>
      <c r="K13599" t="s">
        <v>44</v>
      </c>
      <c r="L13599" t="s">
        <v>44</v>
      </c>
      <c r="M13599" s="54" t="s">
        <v>44</v>
      </c>
      <c r="N13599">
        <v>1</v>
      </c>
      <c r="O13599" t="s">
        <v>44</v>
      </c>
      <c r="P13599">
        <v>100</v>
      </c>
    </row>
    <row r="13600" spans="1:16" x14ac:dyDescent="0.25">
      <c r="A13600" s="20" t="s">
        <v>19874</v>
      </c>
      <c r="B13600">
        <v>9</v>
      </c>
      <c r="C13600" t="s">
        <v>21823</v>
      </c>
      <c r="D13600" t="s">
        <v>90</v>
      </c>
      <c r="E13600" t="s">
        <v>81</v>
      </c>
      <c r="F13600" t="s">
        <v>35</v>
      </c>
      <c r="G13600">
        <v>3</v>
      </c>
      <c r="H13600">
        <v>5</v>
      </c>
      <c r="I13600">
        <v>2014</v>
      </c>
      <c r="J13600" t="s">
        <v>34</v>
      </c>
      <c r="K13600">
        <v>-29.680587435517001</v>
      </c>
      <c r="L13600">
        <v>-53.408999999999999</v>
      </c>
      <c r="M13600" s="54">
        <v>-5.952</v>
      </c>
      <c r="N13600">
        <v>148</v>
      </c>
      <c r="O13600" t="s">
        <v>44</v>
      </c>
      <c r="P13600">
        <v>8.2199493652678708</v>
      </c>
    </row>
    <row r="13601" spans="1:16" x14ac:dyDescent="0.25">
      <c r="A13601" s="20" t="s">
        <v>19875</v>
      </c>
      <c r="B13601">
        <v>9</v>
      </c>
      <c r="C13601" t="s">
        <v>21823</v>
      </c>
      <c r="D13601" t="s">
        <v>90</v>
      </c>
      <c r="E13601" t="s">
        <v>81</v>
      </c>
      <c r="F13601" t="s">
        <v>35</v>
      </c>
      <c r="G13601">
        <v>2</v>
      </c>
      <c r="H13601">
        <v>5</v>
      </c>
      <c r="I13601">
        <v>2014</v>
      </c>
      <c r="J13601" t="s">
        <v>55</v>
      </c>
      <c r="K13601" t="s">
        <v>44</v>
      </c>
      <c r="L13601" t="s">
        <v>44</v>
      </c>
      <c r="M13601" s="54" t="s">
        <v>44</v>
      </c>
      <c r="N13601">
        <v>9</v>
      </c>
      <c r="O13601" t="s">
        <v>44</v>
      </c>
      <c r="P13601">
        <v>33.3333333333333</v>
      </c>
    </row>
    <row r="13602" spans="1:16" x14ac:dyDescent="0.25">
      <c r="A13602" s="20" t="s">
        <v>19876</v>
      </c>
      <c r="B13602">
        <v>9</v>
      </c>
      <c r="C13602" t="s">
        <v>21823</v>
      </c>
      <c r="D13602" t="s">
        <v>90</v>
      </c>
      <c r="E13602" t="s">
        <v>81</v>
      </c>
      <c r="F13602" t="s">
        <v>35</v>
      </c>
      <c r="G13602">
        <v>3</v>
      </c>
      <c r="H13602">
        <v>5</v>
      </c>
      <c r="I13602">
        <v>2014</v>
      </c>
      <c r="J13602" t="s">
        <v>55</v>
      </c>
      <c r="K13602" t="s">
        <v>44</v>
      </c>
      <c r="L13602" t="s">
        <v>44</v>
      </c>
      <c r="M13602" s="54" t="s">
        <v>44</v>
      </c>
      <c r="N13602">
        <v>6</v>
      </c>
      <c r="O13602" t="s">
        <v>44</v>
      </c>
      <c r="P13602">
        <v>40.824829046386299</v>
      </c>
    </row>
    <row r="13603" spans="1:16" x14ac:dyDescent="0.25">
      <c r="A13603" s="20" t="s">
        <v>19877</v>
      </c>
      <c r="B13603">
        <v>9</v>
      </c>
      <c r="C13603" t="s">
        <v>21823</v>
      </c>
      <c r="D13603" t="s">
        <v>90</v>
      </c>
      <c r="E13603" t="s">
        <v>81</v>
      </c>
      <c r="F13603" t="s">
        <v>35</v>
      </c>
      <c r="G13603">
        <v>4</v>
      </c>
      <c r="H13603">
        <v>5</v>
      </c>
      <c r="I13603">
        <v>2014</v>
      </c>
      <c r="J13603" t="s">
        <v>55</v>
      </c>
      <c r="K13603" t="s">
        <v>44</v>
      </c>
      <c r="L13603" t="s">
        <v>44</v>
      </c>
      <c r="M13603" s="54" t="s">
        <v>44</v>
      </c>
      <c r="N13603">
        <v>7</v>
      </c>
      <c r="O13603" t="s">
        <v>44</v>
      </c>
      <c r="P13603">
        <v>37.796447300922701</v>
      </c>
    </row>
    <row r="13604" spans="1:16" x14ac:dyDescent="0.25">
      <c r="A13604" s="20" t="s">
        <v>19878</v>
      </c>
      <c r="B13604">
        <v>9</v>
      </c>
      <c r="C13604" t="s">
        <v>21823</v>
      </c>
      <c r="D13604" t="s">
        <v>90</v>
      </c>
      <c r="E13604" t="s">
        <v>81</v>
      </c>
      <c r="F13604" t="s">
        <v>35</v>
      </c>
      <c r="G13604">
        <v>5</v>
      </c>
      <c r="H13604">
        <v>5</v>
      </c>
      <c r="I13604">
        <v>2014</v>
      </c>
      <c r="J13604" t="s">
        <v>55</v>
      </c>
      <c r="K13604" t="s">
        <v>44</v>
      </c>
      <c r="L13604" t="s">
        <v>44</v>
      </c>
      <c r="M13604" s="54" t="s">
        <v>44</v>
      </c>
      <c r="N13604">
        <v>3</v>
      </c>
      <c r="O13604" t="s">
        <v>44</v>
      </c>
      <c r="P13604">
        <v>57.735026918962603</v>
      </c>
    </row>
    <row r="13605" spans="1:16" x14ac:dyDescent="0.25">
      <c r="A13605" s="20" t="s">
        <v>19879</v>
      </c>
      <c r="B13605">
        <v>9</v>
      </c>
      <c r="C13605" t="s">
        <v>21823</v>
      </c>
      <c r="D13605" t="s">
        <v>90</v>
      </c>
      <c r="E13605" t="s">
        <v>81</v>
      </c>
      <c r="F13605" t="s">
        <v>35</v>
      </c>
      <c r="G13605">
        <v>4</v>
      </c>
      <c r="H13605">
        <v>5</v>
      </c>
      <c r="I13605">
        <v>2014</v>
      </c>
      <c r="J13605" t="s">
        <v>34</v>
      </c>
      <c r="K13605" t="s">
        <v>44</v>
      </c>
      <c r="L13605" t="s">
        <v>44</v>
      </c>
      <c r="M13605" s="54" t="s">
        <v>44</v>
      </c>
      <c r="N13605">
        <v>94</v>
      </c>
      <c r="O13605" t="s">
        <v>44</v>
      </c>
      <c r="P13605">
        <v>10.3142124625879</v>
      </c>
    </row>
    <row r="13606" spans="1:16" x14ac:dyDescent="0.25">
      <c r="A13606" s="20" t="s">
        <v>19880</v>
      </c>
      <c r="B13606">
        <v>9</v>
      </c>
      <c r="C13606" t="s">
        <v>21823</v>
      </c>
      <c r="D13606" t="s">
        <v>90</v>
      </c>
      <c r="E13606" t="s">
        <v>81</v>
      </c>
      <c r="F13606" t="s">
        <v>35</v>
      </c>
      <c r="G13606">
        <v>2</v>
      </c>
      <c r="H13606">
        <v>5</v>
      </c>
      <c r="I13606">
        <v>2014</v>
      </c>
      <c r="J13606" t="s">
        <v>56</v>
      </c>
      <c r="K13606" t="s">
        <v>44</v>
      </c>
      <c r="L13606" t="s">
        <v>44</v>
      </c>
      <c r="M13606" s="54" t="s">
        <v>44</v>
      </c>
      <c r="N13606">
        <v>1</v>
      </c>
      <c r="O13606" t="s">
        <v>44</v>
      </c>
      <c r="P13606">
        <v>100</v>
      </c>
    </row>
    <row r="13607" spans="1:16" x14ac:dyDescent="0.25">
      <c r="A13607" s="20" t="s">
        <v>19881</v>
      </c>
      <c r="B13607">
        <v>9</v>
      </c>
      <c r="C13607" t="s">
        <v>21823</v>
      </c>
      <c r="D13607" t="s">
        <v>90</v>
      </c>
      <c r="E13607" t="s">
        <v>81</v>
      </c>
      <c r="F13607" t="s">
        <v>35</v>
      </c>
      <c r="G13607">
        <v>3</v>
      </c>
      <c r="H13607">
        <v>5</v>
      </c>
      <c r="I13607">
        <v>2014</v>
      </c>
      <c r="J13607" t="s">
        <v>56</v>
      </c>
      <c r="K13607" t="s">
        <v>44</v>
      </c>
      <c r="L13607" t="s">
        <v>44</v>
      </c>
      <c r="M13607" s="54" t="s">
        <v>44</v>
      </c>
      <c r="N13607">
        <v>0</v>
      </c>
      <c r="O13607" t="s">
        <v>44</v>
      </c>
      <c r="P13607" t="s">
        <v>11517</v>
      </c>
    </row>
    <row r="13608" spans="1:16" x14ac:dyDescent="0.25">
      <c r="A13608" s="20" t="s">
        <v>19882</v>
      </c>
      <c r="B13608">
        <v>9</v>
      </c>
      <c r="C13608" t="s">
        <v>21823</v>
      </c>
      <c r="D13608" t="s">
        <v>90</v>
      </c>
      <c r="E13608" t="s">
        <v>81</v>
      </c>
      <c r="F13608" t="s">
        <v>35</v>
      </c>
      <c r="G13608">
        <v>5</v>
      </c>
      <c r="H13608">
        <v>5</v>
      </c>
      <c r="I13608">
        <v>2014</v>
      </c>
      <c r="J13608" t="s">
        <v>56</v>
      </c>
      <c r="K13608" t="s">
        <v>44</v>
      </c>
      <c r="L13608" t="s">
        <v>44</v>
      </c>
      <c r="M13608" s="54" t="s">
        <v>44</v>
      </c>
      <c r="N13608">
        <v>1</v>
      </c>
      <c r="O13608" t="s">
        <v>44</v>
      </c>
      <c r="P13608">
        <v>100</v>
      </c>
    </row>
    <row r="13609" spans="1:16" x14ac:dyDescent="0.25">
      <c r="A13609" s="20" t="s">
        <v>19883</v>
      </c>
      <c r="B13609">
        <v>9</v>
      </c>
      <c r="C13609" t="s">
        <v>21823</v>
      </c>
      <c r="D13609" t="s">
        <v>90</v>
      </c>
      <c r="E13609" t="s">
        <v>81</v>
      </c>
      <c r="F13609" t="s">
        <v>35</v>
      </c>
      <c r="G13609">
        <v>5</v>
      </c>
      <c r="H13609">
        <v>5</v>
      </c>
      <c r="I13609">
        <v>2014</v>
      </c>
      <c r="J13609" t="s">
        <v>34</v>
      </c>
      <c r="K13609">
        <v>-7.41843613171251</v>
      </c>
      <c r="L13609">
        <v>-16.096</v>
      </c>
      <c r="M13609" s="54">
        <v>1.2589999999999999</v>
      </c>
      <c r="N13609">
        <v>152</v>
      </c>
      <c r="O13609" t="s">
        <v>44</v>
      </c>
      <c r="P13609">
        <v>8.1110710565381297</v>
      </c>
    </row>
    <row r="13610" spans="1:16" x14ac:dyDescent="0.25">
      <c r="A13610" s="20" t="s">
        <v>19884</v>
      </c>
      <c r="B13610">
        <v>9</v>
      </c>
      <c r="C13610" t="s">
        <v>21823</v>
      </c>
      <c r="D13610" t="s">
        <v>90</v>
      </c>
      <c r="E13610" t="s">
        <v>81</v>
      </c>
      <c r="F13610" t="s">
        <v>35</v>
      </c>
      <c r="G13610">
        <v>2</v>
      </c>
      <c r="H13610">
        <v>5</v>
      </c>
      <c r="I13610">
        <v>2014</v>
      </c>
      <c r="J13610" t="s">
        <v>57</v>
      </c>
      <c r="K13610" t="s">
        <v>44</v>
      </c>
      <c r="L13610" t="s">
        <v>44</v>
      </c>
      <c r="M13610" s="54" t="s">
        <v>44</v>
      </c>
      <c r="N13610">
        <v>0</v>
      </c>
      <c r="O13610" t="s">
        <v>44</v>
      </c>
      <c r="P13610" t="s">
        <v>11517</v>
      </c>
    </row>
    <row r="13611" spans="1:16" x14ac:dyDescent="0.25">
      <c r="A13611" s="20" t="s">
        <v>19885</v>
      </c>
      <c r="B13611">
        <v>9</v>
      </c>
      <c r="C13611" t="s">
        <v>21823</v>
      </c>
      <c r="D13611" t="s">
        <v>90</v>
      </c>
      <c r="E13611" t="s">
        <v>81</v>
      </c>
      <c r="F13611" t="s">
        <v>35</v>
      </c>
      <c r="G13611">
        <v>3</v>
      </c>
      <c r="H13611">
        <v>5</v>
      </c>
      <c r="I13611">
        <v>2014</v>
      </c>
      <c r="J13611" t="s">
        <v>57</v>
      </c>
      <c r="K13611" t="s">
        <v>44</v>
      </c>
      <c r="L13611" t="s">
        <v>44</v>
      </c>
      <c r="M13611" s="54" t="s">
        <v>44</v>
      </c>
      <c r="N13611">
        <v>2</v>
      </c>
      <c r="O13611" t="s">
        <v>44</v>
      </c>
      <c r="P13611">
        <v>70.710678118654698</v>
      </c>
    </row>
    <row r="13612" spans="1:16" x14ac:dyDescent="0.25">
      <c r="A13612" s="20" t="s">
        <v>19886</v>
      </c>
      <c r="B13612">
        <v>9</v>
      </c>
      <c r="C13612" t="s">
        <v>21823</v>
      </c>
      <c r="D13612" t="s">
        <v>90</v>
      </c>
      <c r="E13612" t="s">
        <v>81</v>
      </c>
      <c r="F13612" t="s">
        <v>35</v>
      </c>
      <c r="G13612">
        <v>4</v>
      </c>
      <c r="H13612">
        <v>5</v>
      </c>
      <c r="I13612">
        <v>2014</v>
      </c>
      <c r="J13612" t="s">
        <v>57</v>
      </c>
      <c r="K13612" t="s">
        <v>44</v>
      </c>
      <c r="L13612" t="s">
        <v>44</v>
      </c>
      <c r="M13612" s="54" t="s">
        <v>44</v>
      </c>
      <c r="N13612">
        <v>4</v>
      </c>
      <c r="O13612" t="s">
        <v>44</v>
      </c>
      <c r="P13612">
        <v>50</v>
      </c>
    </row>
    <row r="13613" spans="1:16" x14ac:dyDescent="0.25">
      <c r="A13613" s="20" t="s">
        <v>19887</v>
      </c>
      <c r="B13613">
        <v>9</v>
      </c>
      <c r="C13613" t="s">
        <v>21823</v>
      </c>
      <c r="D13613" t="s">
        <v>90</v>
      </c>
      <c r="E13613" t="s">
        <v>81</v>
      </c>
      <c r="F13613" t="s">
        <v>35</v>
      </c>
      <c r="G13613">
        <v>5</v>
      </c>
      <c r="H13613">
        <v>5</v>
      </c>
      <c r="I13613">
        <v>2014</v>
      </c>
      <c r="J13613" t="s">
        <v>57</v>
      </c>
      <c r="K13613" t="s">
        <v>44</v>
      </c>
      <c r="L13613" t="s">
        <v>44</v>
      </c>
      <c r="M13613" s="54" t="s">
        <v>44</v>
      </c>
      <c r="N13613">
        <v>2</v>
      </c>
      <c r="O13613" t="s">
        <v>44</v>
      </c>
      <c r="P13613">
        <v>70.710678118654698</v>
      </c>
    </row>
    <row r="13614" spans="1:16" x14ac:dyDescent="0.25">
      <c r="A13614" s="20" t="s">
        <v>19888</v>
      </c>
      <c r="B13614">
        <v>9</v>
      </c>
      <c r="C13614" t="s">
        <v>21823</v>
      </c>
      <c r="D13614" t="s">
        <v>90</v>
      </c>
      <c r="E13614" t="s">
        <v>81</v>
      </c>
      <c r="F13614" t="s">
        <v>35</v>
      </c>
      <c r="G13614">
        <v>2</v>
      </c>
      <c r="H13614">
        <v>5</v>
      </c>
      <c r="I13614">
        <v>2014</v>
      </c>
      <c r="J13614" t="s">
        <v>58</v>
      </c>
      <c r="K13614" t="s">
        <v>44</v>
      </c>
      <c r="L13614" t="s">
        <v>44</v>
      </c>
      <c r="M13614" s="54" t="s">
        <v>44</v>
      </c>
      <c r="N13614">
        <v>11</v>
      </c>
      <c r="O13614" t="s">
        <v>44</v>
      </c>
      <c r="P13614">
        <v>30.151134457776401</v>
      </c>
    </row>
    <row r="13615" spans="1:16" x14ac:dyDescent="0.25">
      <c r="A13615" s="20" t="s">
        <v>19889</v>
      </c>
      <c r="B13615">
        <v>9</v>
      </c>
      <c r="C13615" t="s">
        <v>21823</v>
      </c>
      <c r="D13615" t="s">
        <v>90</v>
      </c>
      <c r="E13615" t="s">
        <v>81</v>
      </c>
      <c r="F13615" t="s">
        <v>35</v>
      </c>
      <c r="G13615">
        <v>3</v>
      </c>
      <c r="H13615">
        <v>5</v>
      </c>
      <c r="I13615">
        <v>2014</v>
      </c>
      <c r="J13615" t="s">
        <v>58</v>
      </c>
      <c r="K13615" t="s">
        <v>44</v>
      </c>
      <c r="L13615" t="s">
        <v>44</v>
      </c>
      <c r="M13615" s="54" t="s">
        <v>44</v>
      </c>
      <c r="N13615">
        <v>17</v>
      </c>
      <c r="O13615" t="s">
        <v>44</v>
      </c>
      <c r="P13615">
        <v>24.253562503633301</v>
      </c>
    </row>
    <row r="13616" spans="1:16" x14ac:dyDescent="0.25">
      <c r="A13616" s="20" t="s">
        <v>19890</v>
      </c>
      <c r="B13616">
        <v>9</v>
      </c>
      <c r="C13616" t="s">
        <v>21823</v>
      </c>
      <c r="D13616" t="s">
        <v>90</v>
      </c>
      <c r="E13616" t="s">
        <v>81</v>
      </c>
      <c r="F13616" t="s">
        <v>35</v>
      </c>
      <c r="G13616">
        <v>4</v>
      </c>
      <c r="H13616">
        <v>5</v>
      </c>
      <c r="I13616">
        <v>2014</v>
      </c>
      <c r="J13616" t="s">
        <v>58</v>
      </c>
      <c r="K13616" t="s">
        <v>44</v>
      </c>
      <c r="L13616" t="s">
        <v>44</v>
      </c>
      <c r="M13616" s="54" t="s">
        <v>44</v>
      </c>
      <c r="N13616">
        <v>14</v>
      </c>
      <c r="O13616" t="s">
        <v>44</v>
      </c>
      <c r="P13616">
        <v>26.726124191242398</v>
      </c>
    </row>
    <row r="13617" spans="1:16" x14ac:dyDescent="0.25">
      <c r="A13617" s="20" t="s">
        <v>19891</v>
      </c>
      <c r="B13617">
        <v>9</v>
      </c>
      <c r="C13617" t="s">
        <v>21823</v>
      </c>
      <c r="D13617" t="s">
        <v>90</v>
      </c>
      <c r="E13617" t="s">
        <v>81</v>
      </c>
      <c r="F13617" t="s">
        <v>35</v>
      </c>
      <c r="G13617">
        <v>5</v>
      </c>
      <c r="H13617">
        <v>5</v>
      </c>
      <c r="I13617">
        <v>2014</v>
      </c>
      <c r="J13617" t="s">
        <v>58</v>
      </c>
      <c r="K13617" t="s">
        <v>44</v>
      </c>
      <c r="L13617" t="s">
        <v>44</v>
      </c>
      <c r="M13617" s="54" t="s">
        <v>44</v>
      </c>
      <c r="N13617">
        <v>38</v>
      </c>
      <c r="O13617" t="s">
        <v>44</v>
      </c>
      <c r="P13617">
        <v>16.222142113076298</v>
      </c>
    </row>
    <row r="13618" spans="1:16" x14ac:dyDescent="0.25">
      <c r="A13618" s="20" t="s">
        <v>19892</v>
      </c>
      <c r="B13618">
        <v>9</v>
      </c>
      <c r="C13618" t="s">
        <v>21823</v>
      </c>
      <c r="D13618" t="s">
        <v>90</v>
      </c>
      <c r="E13618" t="s">
        <v>81</v>
      </c>
      <c r="F13618" t="s">
        <v>35</v>
      </c>
      <c r="G13618">
        <v>4</v>
      </c>
      <c r="H13618">
        <v>5</v>
      </c>
      <c r="I13618">
        <v>2014</v>
      </c>
      <c r="J13618" t="s">
        <v>59</v>
      </c>
      <c r="K13618" t="s">
        <v>44</v>
      </c>
      <c r="L13618" t="s">
        <v>44</v>
      </c>
      <c r="M13618" s="54" t="s">
        <v>44</v>
      </c>
      <c r="N13618">
        <v>1</v>
      </c>
      <c r="O13618" t="s">
        <v>44</v>
      </c>
      <c r="P13618">
        <v>100</v>
      </c>
    </row>
    <row r="13619" spans="1:16" x14ac:dyDescent="0.25">
      <c r="A13619" s="20" t="s">
        <v>19893</v>
      </c>
      <c r="B13619">
        <v>9</v>
      </c>
      <c r="C13619" t="s">
        <v>21823</v>
      </c>
      <c r="D13619" t="s">
        <v>90</v>
      </c>
      <c r="E13619" t="s">
        <v>81</v>
      </c>
      <c r="F13619" t="s">
        <v>35</v>
      </c>
      <c r="G13619">
        <v>5</v>
      </c>
      <c r="H13619">
        <v>5</v>
      </c>
      <c r="I13619">
        <v>2014</v>
      </c>
      <c r="J13619" t="s">
        <v>59</v>
      </c>
      <c r="K13619" t="s">
        <v>44</v>
      </c>
      <c r="L13619" t="s">
        <v>44</v>
      </c>
      <c r="M13619" s="54" t="s">
        <v>44</v>
      </c>
      <c r="N13619">
        <v>2</v>
      </c>
      <c r="O13619" t="s">
        <v>44</v>
      </c>
      <c r="P13619">
        <v>70.710678118654698</v>
      </c>
    </row>
    <row r="13620" spans="1:16" x14ac:dyDescent="0.25">
      <c r="A13620" s="20" t="s">
        <v>19894</v>
      </c>
      <c r="B13620">
        <v>9</v>
      </c>
      <c r="C13620" t="s">
        <v>21823</v>
      </c>
      <c r="D13620" t="s">
        <v>90</v>
      </c>
      <c r="E13620" t="s">
        <v>81</v>
      </c>
      <c r="F13620" t="s">
        <v>35</v>
      </c>
      <c r="G13620">
        <v>2</v>
      </c>
      <c r="H13620">
        <v>5</v>
      </c>
      <c r="I13620">
        <v>2014</v>
      </c>
      <c r="J13620" t="s">
        <v>60</v>
      </c>
      <c r="K13620">
        <v>-15.083070756555101</v>
      </c>
      <c r="L13620">
        <v>-38.110999999999997</v>
      </c>
      <c r="M13620" s="54">
        <v>7.9450000000000003</v>
      </c>
      <c r="N13620">
        <v>128</v>
      </c>
      <c r="O13620" t="s">
        <v>44</v>
      </c>
      <c r="P13620">
        <v>8.8388347648318408</v>
      </c>
    </row>
    <row r="13621" spans="1:16" x14ac:dyDescent="0.25">
      <c r="A13621" s="20" t="s">
        <v>19895</v>
      </c>
      <c r="B13621">
        <v>9</v>
      </c>
      <c r="C13621" t="s">
        <v>21823</v>
      </c>
      <c r="D13621" t="s">
        <v>90</v>
      </c>
      <c r="E13621" t="s">
        <v>81</v>
      </c>
      <c r="F13621" t="s">
        <v>35</v>
      </c>
      <c r="G13621">
        <v>3</v>
      </c>
      <c r="H13621">
        <v>5</v>
      </c>
      <c r="I13621">
        <v>2014</v>
      </c>
      <c r="J13621" t="s">
        <v>60</v>
      </c>
      <c r="K13621">
        <v>3.1068411467304</v>
      </c>
      <c r="L13621">
        <v>-7.2039999999999997</v>
      </c>
      <c r="M13621" s="54">
        <v>13.417</v>
      </c>
      <c r="N13621">
        <v>127</v>
      </c>
      <c r="O13621" t="s">
        <v>44</v>
      </c>
      <c r="P13621">
        <v>8.8735650941611404</v>
      </c>
    </row>
    <row r="13622" spans="1:16" x14ac:dyDescent="0.25">
      <c r="A13622" s="20" t="s">
        <v>19896</v>
      </c>
      <c r="B13622">
        <v>9</v>
      </c>
      <c r="C13622" t="s">
        <v>21823</v>
      </c>
      <c r="D13622" t="s">
        <v>90</v>
      </c>
      <c r="E13622" t="s">
        <v>81</v>
      </c>
      <c r="F13622" t="s">
        <v>35</v>
      </c>
      <c r="G13622">
        <v>4</v>
      </c>
      <c r="H13622">
        <v>5</v>
      </c>
      <c r="I13622">
        <v>2014</v>
      </c>
      <c r="J13622" t="s">
        <v>60</v>
      </c>
      <c r="K13622">
        <v>6.1038129884989303</v>
      </c>
      <c r="L13622">
        <v>-4.0970000000000004</v>
      </c>
      <c r="M13622" s="54">
        <v>16.303999999999998</v>
      </c>
      <c r="N13622">
        <v>121</v>
      </c>
      <c r="O13622" t="s">
        <v>44</v>
      </c>
      <c r="P13622">
        <v>9.0909090909090899</v>
      </c>
    </row>
    <row r="13623" spans="1:16" x14ac:dyDescent="0.25">
      <c r="A13623" s="20" t="s">
        <v>19897</v>
      </c>
      <c r="B13623">
        <v>9</v>
      </c>
      <c r="C13623" t="s">
        <v>21823</v>
      </c>
      <c r="D13623" t="s">
        <v>90</v>
      </c>
      <c r="E13623" t="s">
        <v>81</v>
      </c>
      <c r="F13623" t="s">
        <v>35</v>
      </c>
      <c r="G13623">
        <v>5</v>
      </c>
      <c r="H13623">
        <v>5</v>
      </c>
      <c r="I13623">
        <v>2014</v>
      </c>
      <c r="J13623" t="s">
        <v>60</v>
      </c>
      <c r="K13623">
        <v>7.75249598289835</v>
      </c>
      <c r="L13623">
        <v>-2.5329999999999999</v>
      </c>
      <c r="M13623" s="54">
        <v>18.038</v>
      </c>
      <c r="N13623">
        <v>70</v>
      </c>
      <c r="O13623" t="s">
        <v>44</v>
      </c>
      <c r="P13623">
        <v>11.952286093343901</v>
      </c>
    </row>
    <row r="13624" spans="1:16" x14ac:dyDescent="0.25">
      <c r="A13624" s="20" t="s">
        <v>19898</v>
      </c>
      <c r="B13624">
        <v>9</v>
      </c>
      <c r="C13624" t="s">
        <v>21823</v>
      </c>
      <c r="D13624" t="s">
        <v>90</v>
      </c>
      <c r="E13624" t="s">
        <v>81</v>
      </c>
      <c r="F13624" t="s">
        <v>35</v>
      </c>
      <c r="G13624">
        <v>3</v>
      </c>
      <c r="H13624">
        <v>5</v>
      </c>
      <c r="I13624">
        <v>2014</v>
      </c>
      <c r="J13624" t="s">
        <v>61</v>
      </c>
      <c r="K13624" t="s">
        <v>44</v>
      </c>
      <c r="L13624" t="s">
        <v>44</v>
      </c>
      <c r="M13624" s="54" t="s">
        <v>44</v>
      </c>
      <c r="N13624">
        <v>0</v>
      </c>
      <c r="O13624" t="s">
        <v>44</v>
      </c>
      <c r="P13624" t="s">
        <v>11517</v>
      </c>
    </row>
    <row r="13625" spans="1:16" x14ac:dyDescent="0.25">
      <c r="A13625" s="20" t="s">
        <v>19899</v>
      </c>
      <c r="B13625">
        <v>9</v>
      </c>
      <c r="C13625" t="s">
        <v>21823</v>
      </c>
      <c r="D13625" t="s">
        <v>90</v>
      </c>
      <c r="E13625" t="s">
        <v>81</v>
      </c>
      <c r="F13625" t="s">
        <v>35</v>
      </c>
      <c r="G13625">
        <v>4</v>
      </c>
      <c r="H13625">
        <v>5</v>
      </c>
      <c r="I13625">
        <v>2014</v>
      </c>
      <c r="J13625" t="s">
        <v>61</v>
      </c>
      <c r="K13625" t="s">
        <v>44</v>
      </c>
      <c r="L13625" t="s">
        <v>44</v>
      </c>
      <c r="M13625" s="54" t="s">
        <v>44</v>
      </c>
      <c r="N13625">
        <v>0</v>
      </c>
      <c r="O13625" t="s">
        <v>44</v>
      </c>
      <c r="P13625" t="s">
        <v>11517</v>
      </c>
    </row>
    <row r="13626" spans="1:16" x14ac:dyDescent="0.25">
      <c r="A13626" s="20" t="s">
        <v>19900</v>
      </c>
      <c r="B13626">
        <v>9</v>
      </c>
      <c r="C13626" t="s">
        <v>21823</v>
      </c>
      <c r="D13626" t="s">
        <v>90</v>
      </c>
      <c r="E13626" t="s">
        <v>81</v>
      </c>
      <c r="F13626" t="s">
        <v>35</v>
      </c>
      <c r="G13626">
        <v>3</v>
      </c>
      <c r="H13626">
        <v>5</v>
      </c>
      <c r="I13626">
        <v>2014</v>
      </c>
      <c r="J13626" t="s">
        <v>62</v>
      </c>
      <c r="K13626" t="s">
        <v>44</v>
      </c>
      <c r="L13626" t="s">
        <v>44</v>
      </c>
      <c r="M13626" s="54" t="s">
        <v>44</v>
      </c>
      <c r="N13626">
        <v>0</v>
      </c>
      <c r="O13626" t="s">
        <v>44</v>
      </c>
      <c r="P13626" t="s">
        <v>11517</v>
      </c>
    </row>
    <row r="13627" spans="1:16" x14ac:dyDescent="0.25">
      <c r="A13627" s="20" t="s">
        <v>19901</v>
      </c>
      <c r="B13627">
        <v>9</v>
      </c>
      <c r="C13627" t="s">
        <v>21823</v>
      </c>
      <c r="D13627" t="s">
        <v>90</v>
      </c>
      <c r="E13627" t="s">
        <v>81</v>
      </c>
      <c r="F13627" t="s">
        <v>35</v>
      </c>
      <c r="G13627">
        <v>4</v>
      </c>
      <c r="H13627">
        <v>5</v>
      </c>
      <c r="I13627">
        <v>2014</v>
      </c>
      <c r="J13627" t="s">
        <v>62</v>
      </c>
      <c r="K13627" t="s">
        <v>44</v>
      </c>
      <c r="L13627" t="s">
        <v>44</v>
      </c>
      <c r="M13627" s="54" t="s">
        <v>44</v>
      </c>
      <c r="N13627">
        <v>1</v>
      </c>
      <c r="O13627" t="s">
        <v>44</v>
      </c>
      <c r="P13627">
        <v>100</v>
      </c>
    </row>
    <row r="13628" spans="1:16" x14ac:dyDescent="0.25">
      <c r="A13628" s="20" t="s">
        <v>19902</v>
      </c>
      <c r="B13628">
        <v>9</v>
      </c>
      <c r="C13628" t="s">
        <v>21823</v>
      </c>
      <c r="D13628" t="s">
        <v>90</v>
      </c>
      <c r="E13628" t="s">
        <v>81</v>
      </c>
      <c r="F13628" t="s">
        <v>35</v>
      </c>
      <c r="G13628">
        <v>5</v>
      </c>
      <c r="H13628">
        <v>5</v>
      </c>
      <c r="I13628">
        <v>2014</v>
      </c>
      <c r="J13628" t="s">
        <v>62</v>
      </c>
      <c r="K13628" t="s">
        <v>44</v>
      </c>
      <c r="L13628" t="s">
        <v>44</v>
      </c>
      <c r="M13628" s="54" t="s">
        <v>44</v>
      </c>
      <c r="N13628">
        <v>2</v>
      </c>
      <c r="O13628" t="s">
        <v>44</v>
      </c>
      <c r="P13628">
        <v>70.710678118654698</v>
      </c>
    </row>
    <row r="13629" spans="1:16" x14ac:dyDescent="0.25">
      <c r="A13629" s="20" t="s">
        <v>19903</v>
      </c>
      <c r="B13629">
        <v>9</v>
      </c>
      <c r="C13629" t="s">
        <v>21823</v>
      </c>
      <c r="D13629" t="s">
        <v>90</v>
      </c>
      <c r="E13629" t="s">
        <v>81</v>
      </c>
      <c r="F13629" t="s">
        <v>35</v>
      </c>
      <c r="G13629">
        <v>2</v>
      </c>
      <c r="H13629">
        <v>5</v>
      </c>
      <c r="I13629">
        <v>2014</v>
      </c>
      <c r="J13629" t="s">
        <v>75</v>
      </c>
      <c r="K13629">
        <v>-20.341999999999999</v>
      </c>
      <c r="L13629">
        <v>-34.86</v>
      </c>
      <c r="M13629" s="54">
        <v>-5.83</v>
      </c>
      <c r="N13629" t="s">
        <v>44</v>
      </c>
      <c r="O13629" t="s">
        <v>44</v>
      </c>
      <c r="P13629">
        <v>-99</v>
      </c>
    </row>
    <row r="13630" spans="1:16" x14ac:dyDescent="0.25">
      <c r="A13630" s="20" t="s">
        <v>19903</v>
      </c>
      <c r="B13630">
        <v>9</v>
      </c>
      <c r="C13630" t="s">
        <v>21823</v>
      </c>
      <c r="D13630" t="s">
        <v>90</v>
      </c>
      <c r="E13630" t="s">
        <v>81</v>
      </c>
      <c r="F13630" t="s">
        <v>35</v>
      </c>
      <c r="G13630">
        <v>2</v>
      </c>
      <c r="H13630">
        <v>5</v>
      </c>
      <c r="I13630">
        <v>2014</v>
      </c>
      <c r="J13630" t="s">
        <v>75</v>
      </c>
      <c r="K13630" t="s">
        <v>44</v>
      </c>
      <c r="L13630" t="s">
        <v>44</v>
      </c>
      <c r="M13630" s="54" t="s">
        <v>44</v>
      </c>
      <c r="N13630" t="s">
        <v>44</v>
      </c>
      <c r="O13630" t="s">
        <v>44</v>
      </c>
      <c r="P13630">
        <v>-99</v>
      </c>
    </row>
    <row r="13631" spans="1:16" x14ac:dyDescent="0.25">
      <c r="A13631" s="20" t="s">
        <v>19903</v>
      </c>
      <c r="B13631">
        <v>9</v>
      </c>
      <c r="C13631" t="s">
        <v>21823</v>
      </c>
      <c r="D13631" t="s">
        <v>90</v>
      </c>
      <c r="E13631" t="s">
        <v>81</v>
      </c>
      <c r="F13631" t="s">
        <v>35</v>
      </c>
      <c r="G13631">
        <v>2</v>
      </c>
      <c r="H13631">
        <v>5</v>
      </c>
      <c r="I13631">
        <v>2014</v>
      </c>
      <c r="J13631" t="s">
        <v>75</v>
      </c>
      <c r="K13631" t="s">
        <v>44</v>
      </c>
      <c r="L13631" t="s">
        <v>44</v>
      </c>
      <c r="M13631" s="54" t="s">
        <v>44</v>
      </c>
      <c r="N13631" t="s">
        <v>44</v>
      </c>
      <c r="O13631" t="s">
        <v>44</v>
      </c>
      <c r="P13631">
        <v>-99</v>
      </c>
    </row>
    <row r="13632" spans="1:16" x14ac:dyDescent="0.25">
      <c r="A13632" s="20" t="s">
        <v>19903</v>
      </c>
      <c r="B13632">
        <v>9</v>
      </c>
      <c r="C13632" t="s">
        <v>21823</v>
      </c>
      <c r="D13632" t="s">
        <v>90</v>
      </c>
      <c r="E13632" t="s">
        <v>81</v>
      </c>
      <c r="F13632" t="s">
        <v>35</v>
      </c>
      <c r="G13632">
        <v>2</v>
      </c>
      <c r="H13632">
        <v>5</v>
      </c>
      <c r="I13632">
        <v>2014</v>
      </c>
      <c r="J13632" t="s">
        <v>75</v>
      </c>
      <c r="K13632" t="s">
        <v>44</v>
      </c>
      <c r="L13632" t="s">
        <v>44</v>
      </c>
      <c r="M13632" s="54" t="s">
        <v>44</v>
      </c>
      <c r="N13632" t="s">
        <v>44</v>
      </c>
      <c r="O13632" t="s">
        <v>44</v>
      </c>
      <c r="P13632">
        <v>-99</v>
      </c>
    </row>
    <row r="13633" spans="1:16" x14ac:dyDescent="0.25">
      <c r="A13633" s="20" t="s">
        <v>19903</v>
      </c>
      <c r="B13633">
        <v>9</v>
      </c>
      <c r="C13633" t="s">
        <v>21823</v>
      </c>
      <c r="D13633" t="s">
        <v>90</v>
      </c>
      <c r="E13633" t="s">
        <v>81</v>
      </c>
      <c r="F13633" t="s">
        <v>35</v>
      </c>
      <c r="G13633">
        <v>2</v>
      </c>
      <c r="H13633">
        <v>5</v>
      </c>
      <c r="I13633">
        <v>2014</v>
      </c>
      <c r="J13633" t="s">
        <v>75</v>
      </c>
      <c r="K13633" t="s">
        <v>44</v>
      </c>
      <c r="L13633" t="s">
        <v>44</v>
      </c>
      <c r="M13633" s="54" t="s">
        <v>44</v>
      </c>
      <c r="N13633" t="s">
        <v>44</v>
      </c>
      <c r="O13633" t="s">
        <v>44</v>
      </c>
      <c r="P13633">
        <v>-99</v>
      </c>
    </row>
    <row r="13634" spans="1:16" x14ac:dyDescent="0.25">
      <c r="A13634" s="20" t="s">
        <v>19903</v>
      </c>
      <c r="B13634">
        <v>9</v>
      </c>
      <c r="C13634" t="s">
        <v>21823</v>
      </c>
      <c r="D13634" t="s">
        <v>90</v>
      </c>
      <c r="E13634" t="s">
        <v>81</v>
      </c>
      <c r="F13634" t="s">
        <v>35</v>
      </c>
      <c r="G13634">
        <v>2</v>
      </c>
      <c r="H13634">
        <v>5</v>
      </c>
      <c r="I13634">
        <v>2014</v>
      </c>
      <c r="J13634" t="s">
        <v>75</v>
      </c>
      <c r="K13634" t="s">
        <v>44</v>
      </c>
      <c r="L13634" t="s">
        <v>44</v>
      </c>
      <c r="M13634" s="54" t="s">
        <v>44</v>
      </c>
      <c r="N13634" t="s">
        <v>44</v>
      </c>
      <c r="O13634" t="s">
        <v>44</v>
      </c>
      <c r="P13634">
        <v>-99</v>
      </c>
    </row>
    <row r="13635" spans="1:16" x14ac:dyDescent="0.25">
      <c r="A13635" s="20" t="s">
        <v>19903</v>
      </c>
      <c r="B13635">
        <v>9</v>
      </c>
      <c r="C13635" t="s">
        <v>21823</v>
      </c>
      <c r="D13635" t="s">
        <v>90</v>
      </c>
      <c r="E13635" t="s">
        <v>81</v>
      </c>
      <c r="F13635" t="s">
        <v>35</v>
      </c>
      <c r="G13635">
        <v>2</v>
      </c>
      <c r="H13635">
        <v>5</v>
      </c>
      <c r="I13635">
        <v>2014</v>
      </c>
      <c r="J13635" t="s">
        <v>75</v>
      </c>
      <c r="K13635" t="s">
        <v>44</v>
      </c>
      <c r="L13635" t="s">
        <v>44</v>
      </c>
      <c r="M13635" s="54" t="s">
        <v>44</v>
      </c>
      <c r="N13635" t="s">
        <v>44</v>
      </c>
      <c r="O13635" t="s">
        <v>44</v>
      </c>
      <c r="P13635">
        <v>-99</v>
      </c>
    </row>
    <row r="13636" spans="1:16" x14ac:dyDescent="0.25">
      <c r="A13636" s="20" t="s">
        <v>19903</v>
      </c>
      <c r="B13636">
        <v>9</v>
      </c>
      <c r="C13636" t="s">
        <v>21823</v>
      </c>
      <c r="D13636" t="s">
        <v>90</v>
      </c>
      <c r="E13636" t="s">
        <v>81</v>
      </c>
      <c r="F13636" t="s">
        <v>35</v>
      </c>
      <c r="G13636">
        <v>2</v>
      </c>
      <c r="H13636">
        <v>5</v>
      </c>
      <c r="I13636">
        <v>2014</v>
      </c>
      <c r="J13636" t="s">
        <v>75</v>
      </c>
      <c r="K13636" t="s">
        <v>44</v>
      </c>
      <c r="L13636" t="s">
        <v>44</v>
      </c>
      <c r="M13636" s="54" t="s">
        <v>44</v>
      </c>
      <c r="N13636" t="s">
        <v>44</v>
      </c>
      <c r="O13636" t="s">
        <v>44</v>
      </c>
      <c r="P13636">
        <v>-99</v>
      </c>
    </row>
    <row r="13637" spans="1:16" x14ac:dyDescent="0.25">
      <c r="A13637" s="20" t="s">
        <v>19903</v>
      </c>
      <c r="B13637">
        <v>9</v>
      </c>
      <c r="C13637" t="s">
        <v>21823</v>
      </c>
      <c r="D13637" t="s">
        <v>90</v>
      </c>
      <c r="E13637" t="s">
        <v>81</v>
      </c>
      <c r="F13637" t="s">
        <v>35</v>
      </c>
      <c r="G13637">
        <v>2</v>
      </c>
      <c r="H13637">
        <v>5</v>
      </c>
      <c r="I13637">
        <v>2014</v>
      </c>
      <c r="J13637" t="s">
        <v>75</v>
      </c>
      <c r="K13637" t="s">
        <v>44</v>
      </c>
      <c r="L13637" t="s">
        <v>44</v>
      </c>
      <c r="M13637" s="54" t="s">
        <v>44</v>
      </c>
      <c r="N13637" t="s">
        <v>44</v>
      </c>
      <c r="O13637" t="s">
        <v>44</v>
      </c>
      <c r="P13637">
        <v>-99</v>
      </c>
    </row>
    <row r="13638" spans="1:16" x14ac:dyDescent="0.25">
      <c r="A13638" s="20" t="s">
        <v>19903</v>
      </c>
      <c r="B13638">
        <v>9</v>
      </c>
      <c r="C13638" t="s">
        <v>21823</v>
      </c>
      <c r="D13638" t="s">
        <v>90</v>
      </c>
      <c r="E13638" t="s">
        <v>81</v>
      </c>
      <c r="F13638" t="s">
        <v>35</v>
      </c>
      <c r="G13638">
        <v>2</v>
      </c>
      <c r="H13638">
        <v>5</v>
      </c>
      <c r="I13638">
        <v>2014</v>
      </c>
      <c r="J13638" t="s">
        <v>75</v>
      </c>
      <c r="K13638" t="s">
        <v>44</v>
      </c>
      <c r="L13638" t="s">
        <v>44</v>
      </c>
      <c r="M13638" s="54" t="s">
        <v>44</v>
      </c>
      <c r="N13638" t="s">
        <v>44</v>
      </c>
      <c r="O13638" t="s">
        <v>44</v>
      </c>
      <c r="P13638">
        <v>-99</v>
      </c>
    </row>
    <row r="13639" spans="1:16" x14ac:dyDescent="0.25">
      <c r="A13639" s="20" t="s">
        <v>19903</v>
      </c>
      <c r="B13639">
        <v>9</v>
      </c>
      <c r="C13639" t="s">
        <v>21823</v>
      </c>
      <c r="D13639" t="s">
        <v>90</v>
      </c>
      <c r="E13639" t="s">
        <v>81</v>
      </c>
      <c r="F13639" t="s">
        <v>35</v>
      </c>
      <c r="G13639">
        <v>2</v>
      </c>
      <c r="H13639">
        <v>5</v>
      </c>
      <c r="I13639">
        <v>2014</v>
      </c>
      <c r="J13639" t="s">
        <v>75</v>
      </c>
      <c r="K13639" t="s">
        <v>44</v>
      </c>
      <c r="L13639" t="s">
        <v>44</v>
      </c>
      <c r="M13639" s="54" t="s">
        <v>44</v>
      </c>
      <c r="N13639" t="s">
        <v>44</v>
      </c>
      <c r="O13639" t="s">
        <v>44</v>
      </c>
      <c r="P13639">
        <v>-99</v>
      </c>
    </row>
    <row r="13640" spans="1:16" x14ac:dyDescent="0.25">
      <c r="A13640" s="20" t="s">
        <v>19903</v>
      </c>
      <c r="B13640">
        <v>9</v>
      </c>
      <c r="C13640" t="s">
        <v>21823</v>
      </c>
      <c r="D13640" t="s">
        <v>90</v>
      </c>
      <c r="E13640" t="s">
        <v>81</v>
      </c>
      <c r="F13640" t="s">
        <v>35</v>
      </c>
      <c r="G13640">
        <v>2</v>
      </c>
      <c r="H13640">
        <v>5</v>
      </c>
      <c r="I13640">
        <v>2014</v>
      </c>
      <c r="J13640" t="s">
        <v>75</v>
      </c>
      <c r="K13640" t="s">
        <v>44</v>
      </c>
      <c r="L13640" t="s">
        <v>44</v>
      </c>
      <c r="M13640" s="54" t="s">
        <v>44</v>
      </c>
      <c r="N13640" t="s">
        <v>44</v>
      </c>
      <c r="O13640" t="s">
        <v>44</v>
      </c>
      <c r="P13640">
        <v>-99</v>
      </c>
    </row>
    <row r="13641" spans="1:16" x14ac:dyDescent="0.25">
      <c r="A13641" s="20" t="s">
        <v>19903</v>
      </c>
      <c r="B13641">
        <v>9</v>
      </c>
      <c r="C13641" t="s">
        <v>21823</v>
      </c>
      <c r="D13641" t="s">
        <v>90</v>
      </c>
      <c r="E13641" t="s">
        <v>81</v>
      </c>
      <c r="F13641" t="s">
        <v>35</v>
      </c>
      <c r="G13641">
        <v>2</v>
      </c>
      <c r="H13641">
        <v>5</v>
      </c>
      <c r="I13641">
        <v>2014</v>
      </c>
      <c r="J13641" t="s">
        <v>75</v>
      </c>
      <c r="K13641" t="s">
        <v>44</v>
      </c>
      <c r="L13641" t="s">
        <v>44</v>
      </c>
      <c r="M13641" s="54" t="s">
        <v>44</v>
      </c>
      <c r="N13641" t="s">
        <v>44</v>
      </c>
      <c r="O13641" t="s">
        <v>44</v>
      </c>
      <c r="P13641">
        <v>-99</v>
      </c>
    </row>
    <row r="13642" spans="1:16" x14ac:dyDescent="0.25">
      <c r="A13642" s="20" t="s">
        <v>19903</v>
      </c>
      <c r="B13642">
        <v>9</v>
      </c>
      <c r="C13642" t="s">
        <v>21823</v>
      </c>
      <c r="D13642" t="s">
        <v>90</v>
      </c>
      <c r="E13642" t="s">
        <v>81</v>
      </c>
      <c r="F13642" t="s">
        <v>35</v>
      </c>
      <c r="G13642">
        <v>2</v>
      </c>
      <c r="H13642">
        <v>5</v>
      </c>
      <c r="I13642">
        <v>2014</v>
      </c>
      <c r="J13642" t="s">
        <v>75</v>
      </c>
      <c r="K13642" t="s">
        <v>44</v>
      </c>
      <c r="L13642" t="s">
        <v>44</v>
      </c>
      <c r="M13642" s="54" t="s">
        <v>44</v>
      </c>
      <c r="N13642" t="s">
        <v>44</v>
      </c>
      <c r="O13642" t="s">
        <v>44</v>
      </c>
      <c r="P13642">
        <v>-99</v>
      </c>
    </row>
    <row r="13643" spans="1:16" x14ac:dyDescent="0.25">
      <c r="A13643" s="20" t="s">
        <v>19903</v>
      </c>
      <c r="B13643">
        <v>9</v>
      </c>
      <c r="C13643" t="s">
        <v>21823</v>
      </c>
      <c r="D13643" t="s">
        <v>90</v>
      </c>
      <c r="E13643" t="s">
        <v>81</v>
      </c>
      <c r="F13643" t="s">
        <v>35</v>
      </c>
      <c r="G13643">
        <v>2</v>
      </c>
      <c r="H13643">
        <v>5</v>
      </c>
      <c r="I13643">
        <v>2014</v>
      </c>
      <c r="J13643" t="s">
        <v>75</v>
      </c>
      <c r="K13643">
        <v>-16.567</v>
      </c>
      <c r="L13643">
        <v>-33.14</v>
      </c>
      <c r="M13643" s="54">
        <v>0.01</v>
      </c>
      <c r="N13643" t="s">
        <v>44</v>
      </c>
      <c r="O13643" t="s">
        <v>44</v>
      </c>
      <c r="P13643">
        <v>-99</v>
      </c>
    </row>
    <row r="13644" spans="1:16" x14ac:dyDescent="0.25">
      <c r="A13644" s="20" t="s">
        <v>19903</v>
      </c>
      <c r="B13644">
        <v>9</v>
      </c>
      <c r="C13644" t="s">
        <v>21823</v>
      </c>
      <c r="D13644" t="s">
        <v>90</v>
      </c>
      <c r="E13644" t="s">
        <v>81</v>
      </c>
      <c r="F13644" t="s">
        <v>35</v>
      </c>
      <c r="G13644">
        <v>2</v>
      </c>
      <c r="H13644">
        <v>5</v>
      </c>
      <c r="I13644">
        <v>2014</v>
      </c>
      <c r="J13644" t="s">
        <v>75</v>
      </c>
      <c r="K13644" t="s">
        <v>44</v>
      </c>
      <c r="L13644" t="s">
        <v>44</v>
      </c>
      <c r="M13644" s="54" t="s">
        <v>44</v>
      </c>
      <c r="N13644" t="s">
        <v>44</v>
      </c>
      <c r="O13644" t="s">
        <v>44</v>
      </c>
      <c r="P13644">
        <v>-99</v>
      </c>
    </row>
    <row r="13645" spans="1:16" x14ac:dyDescent="0.25">
      <c r="A13645" s="20" t="s">
        <v>19904</v>
      </c>
      <c r="B13645">
        <v>9</v>
      </c>
      <c r="C13645" t="s">
        <v>21823</v>
      </c>
      <c r="D13645" t="s">
        <v>90</v>
      </c>
      <c r="E13645" t="s">
        <v>81</v>
      </c>
      <c r="F13645" t="s">
        <v>35</v>
      </c>
      <c r="G13645">
        <v>3</v>
      </c>
      <c r="H13645">
        <v>5</v>
      </c>
      <c r="I13645">
        <v>2014</v>
      </c>
      <c r="J13645" t="s">
        <v>75</v>
      </c>
      <c r="K13645">
        <v>-26.55</v>
      </c>
      <c r="L13645">
        <v>-41.5</v>
      </c>
      <c r="M13645" s="54">
        <v>-11.6</v>
      </c>
      <c r="N13645" t="s">
        <v>44</v>
      </c>
      <c r="O13645" t="s">
        <v>44</v>
      </c>
      <c r="P13645">
        <v>-99</v>
      </c>
    </row>
    <row r="13646" spans="1:16" x14ac:dyDescent="0.25">
      <c r="A13646" s="20" t="s">
        <v>19904</v>
      </c>
      <c r="B13646">
        <v>9</v>
      </c>
      <c r="C13646" t="s">
        <v>21823</v>
      </c>
      <c r="D13646" t="s">
        <v>90</v>
      </c>
      <c r="E13646" t="s">
        <v>81</v>
      </c>
      <c r="F13646" t="s">
        <v>35</v>
      </c>
      <c r="G13646">
        <v>3</v>
      </c>
      <c r="H13646">
        <v>5</v>
      </c>
      <c r="I13646">
        <v>2014</v>
      </c>
      <c r="J13646" t="s">
        <v>75</v>
      </c>
      <c r="K13646" t="s">
        <v>44</v>
      </c>
      <c r="L13646" t="s">
        <v>44</v>
      </c>
      <c r="M13646" s="54" t="s">
        <v>44</v>
      </c>
      <c r="N13646" t="s">
        <v>44</v>
      </c>
      <c r="O13646" t="s">
        <v>44</v>
      </c>
      <c r="P13646">
        <v>-99</v>
      </c>
    </row>
    <row r="13647" spans="1:16" x14ac:dyDescent="0.25">
      <c r="A13647" s="20" t="s">
        <v>19904</v>
      </c>
      <c r="B13647">
        <v>9</v>
      </c>
      <c r="C13647" t="s">
        <v>21823</v>
      </c>
      <c r="D13647" t="s">
        <v>90</v>
      </c>
      <c r="E13647" t="s">
        <v>81</v>
      </c>
      <c r="F13647" t="s">
        <v>35</v>
      </c>
      <c r="G13647">
        <v>3</v>
      </c>
      <c r="H13647">
        <v>5</v>
      </c>
      <c r="I13647">
        <v>2014</v>
      </c>
      <c r="J13647" t="s">
        <v>75</v>
      </c>
      <c r="K13647" t="s">
        <v>44</v>
      </c>
      <c r="L13647" t="s">
        <v>44</v>
      </c>
      <c r="M13647" s="54" t="s">
        <v>44</v>
      </c>
      <c r="N13647" t="s">
        <v>44</v>
      </c>
      <c r="O13647" t="s">
        <v>44</v>
      </c>
      <c r="P13647">
        <v>-99</v>
      </c>
    </row>
    <row r="13648" spans="1:16" x14ac:dyDescent="0.25">
      <c r="A13648" s="20" t="s">
        <v>19904</v>
      </c>
      <c r="B13648">
        <v>9</v>
      </c>
      <c r="C13648" t="s">
        <v>21823</v>
      </c>
      <c r="D13648" t="s">
        <v>90</v>
      </c>
      <c r="E13648" t="s">
        <v>81</v>
      </c>
      <c r="F13648" t="s">
        <v>35</v>
      </c>
      <c r="G13648">
        <v>3</v>
      </c>
      <c r="H13648">
        <v>5</v>
      </c>
      <c r="I13648">
        <v>2014</v>
      </c>
      <c r="J13648" t="s">
        <v>75</v>
      </c>
      <c r="K13648" t="s">
        <v>44</v>
      </c>
      <c r="L13648" t="s">
        <v>44</v>
      </c>
      <c r="M13648" s="54" t="s">
        <v>44</v>
      </c>
      <c r="N13648" t="s">
        <v>44</v>
      </c>
      <c r="O13648" t="s">
        <v>44</v>
      </c>
      <c r="P13648">
        <v>-99</v>
      </c>
    </row>
    <row r="13649" spans="1:16" x14ac:dyDescent="0.25">
      <c r="A13649" s="20" t="s">
        <v>19904</v>
      </c>
      <c r="B13649">
        <v>9</v>
      </c>
      <c r="C13649" t="s">
        <v>21823</v>
      </c>
      <c r="D13649" t="s">
        <v>90</v>
      </c>
      <c r="E13649" t="s">
        <v>81</v>
      </c>
      <c r="F13649" t="s">
        <v>35</v>
      </c>
      <c r="G13649">
        <v>3</v>
      </c>
      <c r="H13649">
        <v>5</v>
      </c>
      <c r="I13649">
        <v>2014</v>
      </c>
      <c r="J13649" t="s">
        <v>75</v>
      </c>
      <c r="K13649" t="s">
        <v>44</v>
      </c>
      <c r="L13649" t="s">
        <v>44</v>
      </c>
      <c r="M13649" s="54" t="s">
        <v>44</v>
      </c>
      <c r="N13649" t="s">
        <v>44</v>
      </c>
      <c r="O13649" t="s">
        <v>44</v>
      </c>
      <c r="P13649">
        <v>-99</v>
      </c>
    </row>
    <row r="13650" spans="1:16" x14ac:dyDescent="0.25">
      <c r="A13650" s="20" t="s">
        <v>19904</v>
      </c>
      <c r="B13650">
        <v>9</v>
      </c>
      <c r="C13650" t="s">
        <v>21823</v>
      </c>
      <c r="D13650" t="s">
        <v>90</v>
      </c>
      <c r="E13650" t="s">
        <v>81</v>
      </c>
      <c r="F13650" t="s">
        <v>35</v>
      </c>
      <c r="G13650">
        <v>3</v>
      </c>
      <c r="H13650">
        <v>5</v>
      </c>
      <c r="I13650">
        <v>2014</v>
      </c>
      <c r="J13650" t="s">
        <v>75</v>
      </c>
      <c r="K13650" t="s">
        <v>44</v>
      </c>
      <c r="L13650" t="s">
        <v>44</v>
      </c>
      <c r="M13650" s="54" t="s">
        <v>44</v>
      </c>
      <c r="N13650" t="s">
        <v>44</v>
      </c>
      <c r="O13650" t="s">
        <v>44</v>
      </c>
      <c r="P13650">
        <v>-99</v>
      </c>
    </row>
    <row r="13651" spans="1:16" x14ac:dyDescent="0.25">
      <c r="A13651" s="20" t="s">
        <v>19904</v>
      </c>
      <c r="B13651">
        <v>9</v>
      </c>
      <c r="C13651" t="s">
        <v>21823</v>
      </c>
      <c r="D13651" t="s">
        <v>90</v>
      </c>
      <c r="E13651" t="s">
        <v>81</v>
      </c>
      <c r="F13651" t="s">
        <v>35</v>
      </c>
      <c r="G13651">
        <v>3</v>
      </c>
      <c r="H13651">
        <v>5</v>
      </c>
      <c r="I13651">
        <v>2014</v>
      </c>
      <c r="J13651" t="s">
        <v>75</v>
      </c>
      <c r="K13651" t="s">
        <v>44</v>
      </c>
      <c r="L13651" t="s">
        <v>44</v>
      </c>
      <c r="M13651" s="54" t="s">
        <v>44</v>
      </c>
      <c r="N13651" t="s">
        <v>44</v>
      </c>
      <c r="O13651" t="s">
        <v>44</v>
      </c>
      <c r="P13651">
        <v>-99</v>
      </c>
    </row>
    <row r="13652" spans="1:16" x14ac:dyDescent="0.25">
      <c r="A13652" s="20" t="s">
        <v>19904</v>
      </c>
      <c r="B13652">
        <v>9</v>
      </c>
      <c r="C13652" t="s">
        <v>21823</v>
      </c>
      <c r="D13652" t="s">
        <v>90</v>
      </c>
      <c r="E13652" t="s">
        <v>81</v>
      </c>
      <c r="F13652" t="s">
        <v>35</v>
      </c>
      <c r="G13652">
        <v>3</v>
      </c>
      <c r="H13652">
        <v>5</v>
      </c>
      <c r="I13652">
        <v>2014</v>
      </c>
      <c r="J13652" t="s">
        <v>75</v>
      </c>
      <c r="K13652" t="s">
        <v>44</v>
      </c>
      <c r="L13652" t="s">
        <v>44</v>
      </c>
      <c r="M13652" s="54" t="s">
        <v>44</v>
      </c>
      <c r="N13652" t="s">
        <v>44</v>
      </c>
      <c r="O13652" t="s">
        <v>44</v>
      </c>
      <c r="P13652">
        <v>-99</v>
      </c>
    </row>
    <row r="13653" spans="1:16" x14ac:dyDescent="0.25">
      <c r="A13653" s="20" t="s">
        <v>19904</v>
      </c>
      <c r="B13653">
        <v>9</v>
      </c>
      <c r="C13653" t="s">
        <v>21823</v>
      </c>
      <c r="D13653" t="s">
        <v>90</v>
      </c>
      <c r="E13653" t="s">
        <v>81</v>
      </c>
      <c r="F13653" t="s">
        <v>35</v>
      </c>
      <c r="G13653">
        <v>3</v>
      </c>
      <c r="H13653">
        <v>5</v>
      </c>
      <c r="I13653">
        <v>2014</v>
      </c>
      <c r="J13653" t="s">
        <v>75</v>
      </c>
      <c r="K13653" t="s">
        <v>44</v>
      </c>
      <c r="L13653" t="s">
        <v>44</v>
      </c>
      <c r="M13653" s="54" t="s">
        <v>44</v>
      </c>
      <c r="N13653" t="s">
        <v>44</v>
      </c>
      <c r="O13653" t="s">
        <v>44</v>
      </c>
      <c r="P13653">
        <v>-99</v>
      </c>
    </row>
    <row r="13654" spans="1:16" x14ac:dyDescent="0.25">
      <c r="A13654" s="20" t="s">
        <v>19904</v>
      </c>
      <c r="B13654">
        <v>9</v>
      </c>
      <c r="C13654" t="s">
        <v>21823</v>
      </c>
      <c r="D13654" t="s">
        <v>90</v>
      </c>
      <c r="E13654" t="s">
        <v>81</v>
      </c>
      <c r="F13654" t="s">
        <v>35</v>
      </c>
      <c r="G13654">
        <v>3</v>
      </c>
      <c r="H13654">
        <v>5</v>
      </c>
      <c r="I13654">
        <v>2014</v>
      </c>
      <c r="J13654" t="s">
        <v>75</v>
      </c>
      <c r="K13654" t="s">
        <v>44</v>
      </c>
      <c r="L13654" t="s">
        <v>44</v>
      </c>
      <c r="M13654" s="54" t="s">
        <v>44</v>
      </c>
      <c r="N13654" t="s">
        <v>44</v>
      </c>
      <c r="O13654" t="s">
        <v>44</v>
      </c>
      <c r="P13654">
        <v>-99</v>
      </c>
    </row>
    <row r="13655" spans="1:16" x14ac:dyDescent="0.25">
      <c r="A13655" s="20" t="s">
        <v>19904</v>
      </c>
      <c r="B13655">
        <v>9</v>
      </c>
      <c r="C13655" t="s">
        <v>21823</v>
      </c>
      <c r="D13655" t="s">
        <v>90</v>
      </c>
      <c r="E13655" t="s">
        <v>81</v>
      </c>
      <c r="F13655" t="s">
        <v>35</v>
      </c>
      <c r="G13655">
        <v>3</v>
      </c>
      <c r="H13655">
        <v>5</v>
      </c>
      <c r="I13655">
        <v>2014</v>
      </c>
      <c r="J13655" t="s">
        <v>75</v>
      </c>
      <c r="K13655" t="s">
        <v>44</v>
      </c>
      <c r="L13655" t="s">
        <v>44</v>
      </c>
      <c r="M13655" s="54" t="s">
        <v>44</v>
      </c>
      <c r="N13655" t="s">
        <v>44</v>
      </c>
      <c r="O13655" t="s">
        <v>44</v>
      </c>
      <c r="P13655">
        <v>-99</v>
      </c>
    </row>
    <row r="13656" spans="1:16" x14ac:dyDescent="0.25">
      <c r="A13656" s="20" t="s">
        <v>19904</v>
      </c>
      <c r="B13656">
        <v>9</v>
      </c>
      <c r="C13656" t="s">
        <v>21823</v>
      </c>
      <c r="D13656" t="s">
        <v>90</v>
      </c>
      <c r="E13656" t="s">
        <v>81</v>
      </c>
      <c r="F13656" t="s">
        <v>35</v>
      </c>
      <c r="G13656">
        <v>3</v>
      </c>
      <c r="H13656">
        <v>5</v>
      </c>
      <c r="I13656">
        <v>2014</v>
      </c>
      <c r="J13656" t="s">
        <v>75</v>
      </c>
      <c r="K13656" t="s">
        <v>44</v>
      </c>
      <c r="L13656" t="s">
        <v>44</v>
      </c>
      <c r="M13656" s="54" t="s">
        <v>44</v>
      </c>
      <c r="N13656" t="s">
        <v>44</v>
      </c>
      <c r="O13656" t="s">
        <v>44</v>
      </c>
      <c r="P13656">
        <v>-99</v>
      </c>
    </row>
    <row r="13657" spans="1:16" x14ac:dyDescent="0.25">
      <c r="A13657" s="20" t="s">
        <v>19904</v>
      </c>
      <c r="B13657">
        <v>9</v>
      </c>
      <c r="C13657" t="s">
        <v>21823</v>
      </c>
      <c r="D13657" t="s">
        <v>90</v>
      </c>
      <c r="E13657" t="s">
        <v>81</v>
      </c>
      <c r="F13657" t="s">
        <v>35</v>
      </c>
      <c r="G13657">
        <v>3</v>
      </c>
      <c r="H13657">
        <v>5</v>
      </c>
      <c r="I13657">
        <v>2014</v>
      </c>
      <c r="J13657" t="s">
        <v>75</v>
      </c>
      <c r="K13657" t="s">
        <v>44</v>
      </c>
      <c r="L13657" t="s">
        <v>44</v>
      </c>
      <c r="M13657" s="54" t="s">
        <v>44</v>
      </c>
      <c r="N13657" t="s">
        <v>44</v>
      </c>
      <c r="O13657" t="s">
        <v>44</v>
      </c>
      <c r="P13657">
        <v>-99</v>
      </c>
    </row>
    <row r="13658" spans="1:16" x14ac:dyDescent="0.25">
      <c r="A13658" s="20" t="s">
        <v>19904</v>
      </c>
      <c r="B13658">
        <v>9</v>
      </c>
      <c r="C13658" t="s">
        <v>21823</v>
      </c>
      <c r="D13658" t="s">
        <v>90</v>
      </c>
      <c r="E13658" t="s">
        <v>81</v>
      </c>
      <c r="F13658" t="s">
        <v>35</v>
      </c>
      <c r="G13658">
        <v>3</v>
      </c>
      <c r="H13658">
        <v>5</v>
      </c>
      <c r="I13658">
        <v>2014</v>
      </c>
      <c r="J13658" t="s">
        <v>75</v>
      </c>
      <c r="K13658" t="s">
        <v>44</v>
      </c>
      <c r="L13658" t="s">
        <v>44</v>
      </c>
      <c r="M13658" s="54" t="s">
        <v>44</v>
      </c>
      <c r="N13658" t="s">
        <v>44</v>
      </c>
      <c r="O13658" t="s">
        <v>44</v>
      </c>
      <c r="P13658">
        <v>-99</v>
      </c>
    </row>
    <row r="13659" spans="1:16" x14ac:dyDescent="0.25">
      <c r="A13659" s="20" t="s">
        <v>19904</v>
      </c>
      <c r="B13659">
        <v>9</v>
      </c>
      <c r="C13659" t="s">
        <v>21823</v>
      </c>
      <c r="D13659" t="s">
        <v>90</v>
      </c>
      <c r="E13659" t="s">
        <v>81</v>
      </c>
      <c r="F13659" t="s">
        <v>35</v>
      </c>
      <c r="G13659">
        <v>3</v>
      </c>
      <c r="H13659">
        <v>5</v>
      </c>
      <c r="I13659">
        <v>2014</v>
      </c>
      <c r="J13659" t="s">
        <v>75</v>
      </c>
      <c r="K13659">
        <v>-22.774999999999999</v>
      </c>
      <c r="L13659">
        <v>-39.74</v>
      </c>
      <c r="M13659" s="54">
        <v>-5.81</v>
      </c>
      <c r="N13659" t="s">
        <v>44</v>
      </c>
      <c r="O13659" t="s">
        <v>44</v>
      </c>
      <c r="P13659">
        <v>-99</v>
      </c>
    </row>
    <row r="13660" spans="1:16" x14ac:dyDescent="0.25">
      <c r="A13660" s="20" t="s">
        <v>19904</v>
      </c>
      <c r="B13660">
        <v>9</v>
      </c>
      <c r="C13660" t="s">
        <v>21823</v>
      </c>
      <c r="D13660" t="s">
        <v>90</v>
      </c>
      <c r="E13660" t="s">
        <v>81</v>
      </c>
      <c r="F13660" t="s">
        <v>35</v>
      </c>
      <c r="G13660">
        <v>3</v>
      </c>
      <c r="H13660">
        <v>5</v>
      </c>
      <c r="I13660">
        <v>2014</v>
      </c>
      <c r="J13660" t="s">
        <v>75</v>
      </c>
      <c r="K13660" t="s">
        <v>44</v>
      </c>
      <c r="L13660" t="s">
        <v>44</v>
      </c>
      <c r="M13660" s="54" t="s">
        <v>44</v>
      </c>
      <c r="N13660" t="s">
        <v>44</v>
      </c>
      <c r="O13660" t="s">
        <v>44</v>
      </c>
      <c r="P13660">
        <v>-99</v>
      </c>
    </row>
    <row r="13661" spans="1:16" x14ac:dyDescent="0.25">
      <c r="A13661" s="20" t="s">
        <v>19905</v>
      </c>
      <c r="B13661">
        <v>9</v>
      </c>
      <c r="C13661" t="s">
        <v>21823</v>
      </c>
      <c r="D13661" t="s">
        <v>90</v>
      </c>
      <c r="E13661" t="s">
        <v>81</v>
      </c>
      <c r="F13661" t="s">
        <v>35</v>
      </c>
      <c r="G13661">
        <v>4</v>
      </c>
      <c r="H13661">
        <v>5</v>
      </c>
      <c r="I13661">
        <v>2014</v>
      </c>
      <c r="J13661" t="s">
        <v>75</v>
      </c>
      <c r="K13661">
        <v>-13.205</v>
      </c>
      <c r="L13661">
        <v>-27.6</v>
      </c>
      <c r="M13661" s="54">
        <v>1.19</v>
      </c>
      <c r="N13661" t="s">
        <v>44</v>
      </c>
      <c r="O13661" t="s">
        <v>44</v>
      </c>
      <c r="P13661">
        <v>-99</v>
      </c>
    </row>
    <row r="13662" spans="1:16" x14ac:dyDescent="0.25">
      <c r="A13662" s="20" t="s">
        <v>19905</v>
      </c>
      <c r="B13662">
        <v>9</v>
      </c>
      <c r="C13662" t="s">
        <v>21823</v>
      </c>
      <c r="D13662" t="s">
        <v>90</v>
      </c>
      <c r="E13662" t="s">
        <v>81</v>
      </c>
      <c r="F13662" t="s">
        <v>35</v>
      </c>
      <c r="G13662">
        <v>4</v>
      </c>
      <c r="H13662">
        <v>5</v>
      </c>
      <c r="I13662">
        <v>2014</v>
      </c>
      <c r="J13662" t="s">
        <v>75</v>
      </c>
      <c r="K13662" t="s">
        <v>44</v>
      </c>
      <c r="L13662" t="s">
        <v>44</v>
      </c>
      <c r="M13662" s="54" t="s">
        <v>44</v>
      </c>
      <c r="N13662" t="s">
        <v>44</v>
      </c>
      <c r="O13662" t="s">
        <v>44</v>
      </c>
      <c r="P13662">
        <v>-99</v>
      </c>
    </row>
    <row r="13663" spans="1:16" x14ac:dyDescent="0.25">
      <c r="A13663" s="20" t="s">
        <v>19905</v>
      </c>
      <c r="B13663">
        <v>9</v>
      </c>
      <c r="C13663" t="s">
        <v>21823</v>
      </c>
      <c r="D13663" t="s">
        <v>90</v>
      </c>
      <c r="E13663" t="s">
        <v>81</v>
      </c>
      <c r="F13663" t="s">
        <v>35</v>
      </c>
      <c r="G13663">
        <v>4</v>
      </c>
      <c r="H13663">
        <v>5</v>
      </c>
      <c r="I13663">
        <v>2014</v>
      </c>
      <c r="J13663" t="s">
        <v>75</v>
      </c>
      <c r="K13663" t="s">
        <v>44</v>
      </c>
      <c r="L13663" t="s">
        <v>44</v>
      </c>
      <c r="M13663" s="54" t="s">
        <v>44</v>
      </c>
      <c r="N13663" t="s">
        <v>44</v>
      </c>
      <c r="O13663" t="s">
        <v>44</v>
      </c>
      <c r="P13663">
        <v>-99</v>
      </c>
    </row>
    <row r="13664" spans="1:16" x14ac:dyDescent="0.25">
      <c r="A13664" s="20" t="s">
        <v>19905</v>
      </c>
      <c r="B13664">
        <v>9</v>
      </c>
      <c r="C13664" t="s">
        <v>21823</v>
      </c>
      <c r="D13664" t="s">
        <v>90</v>
      </c>
      <c r="E13664" t="s">
        <v>81</v>
      </c>
      <c r="F13664" t="s">
        <v>35</v>
      </c>
      <c r="G13664">
        <v>4</v>
      </c>
      <c r="H13664">
        <v>5</v>
      </c>
      <c r="I13664">
        <v>2014</v>
      </c>
      <c r="J13664" t="s">
        <v>75</v>
      </c>
      <c r="K13664" t="s">
        <v>44</v>
      </c>
      <c r="L13664" t="s">
        <v>44</v>
      </c>
      <c r="M13664" s="54" t="s">
        <v>44</v>
      </c>
      <c r="N13664" t="s">
        <v>44</v>
      </c>
      <c r="O13664" t="s">
        <v>44</v>
      </c>
      <c r="P13664">
        <v>-99</v>
      </c>
    </row>
    <row r="13665" spans="1:16" x14ac:dyDescent="0.25">
      <c r="A13665" s="20" t="s">
        <v>19905</v>
      </c>
      <c r="B13665">
        <v>9</v>
      </c>
      <c r="C13665" t="s">
        <v>21823</v>
      </c>
      <c r="D13665" t="s">
        <v>90</v>
      </c>
      <c r="E13665" t="s">
        <v>81</v>
      </c>
      <c r="F13665" t="s">
        <v>35</v>
      </c>
      <c r="G13665">
        <v>4</v>
      </c>
      <c r="H13665">
        <v>5</v>
      </c>
      <c r="I13665">
        <v>2014</v>
      </c>
      <c r="J13665" t="s">
        <v>75</v>
      </c>
      <c r="K13665" t="s">
        <v>44</v>
      </c>
      <c r="L13665" t="s">
        <v>44</v>
      </c>
      <c r="M13665" s="54" t="s">
        <v>44</v>
      </c>
      <c r="N13665" t="s">
        <v>44</v>
      </c>
      <c r="O13665" t="s">
        <v>44</v>
      </c>
      <c r="P13665">
        <v>-99</v>
      </c>
    </row>
    <row r="13666" spans="1:16" x14ac:dyDescent="0.25">
      <c r="A13666" s="20" t="s">
        <v>19905</v>
      </c>
      <c r="B13666">
        <v>9</v>
      </c>
      <c r="C13666" t="s">
        <v>21823</v>
      </c>
      <c r="D13666" t="s">
        <v>90</v>
      </c>
      <c r="E13666" t="s">
        <v>81</v>
      </c>
      <c r="F13666" t="s">
        <v>35</v>
      </c>
      <c r="G13666">
        <v>4</v>
      </c>
      <c r="H13666">
        <v>5</v>
      </c>
      <c r="I13666">
        <v>2014</v>
      </c>
      <c r="J13666" t="s">
        <v>75</v>
      </c>
      <c r="K13666" t="s">
        <v>44</v>
      </c>
      <c r="L13666" t="s">
        <v>44</v>
      </c>
      <c r="M13666" s="54" t="s">
        <v>44</v>
      </c>
      <c r="N13666" t="s">
        <v>44</v>
      </c>
      <c r="O13666" t="s">
        <v>44</v>
      </c>
      <c r="P13666">
        <v>-99</v>
      </c>
    </row>
    <row r="13667" spans="1:16" x14ac:dyDescent="0.25">
      <c r="A13667" s="20" t="s">
        <v>19905</v>
      </c>
      <c r="B13667">
        <v>9</v>
      </c>
      <c r="C13667" t="s">
        <v>21823</v>
      </c>
      <c r="D13667" t="s">
        <v>90</v>
      </c>
      <c r="E13667" t="s">
        <v>81</v>
      </c>
      <c r="F13667" t="s">
        <v>35</v>
      </c>
      <c r="G13667">
        <v>4</v>
      </c>
      <c r="H13667">
        <v>5</v>
      </c>
      <c r="I13667">
        <v>2014</v>
      </c>
      <c r="J13667" t="s">
        <v>75</v>
      </c>
      <c r="K13667" t="s">
        <v>44</v>
      </c>
      <c r="L13667" t="s">
        <v>44</v>
      </c>
      <c r="M13667" s="54" t="s">
        <v>44</v>
      </c>
      <c r="N13667" t="s">
        <v>44</v>
      </c>
      <c r="O13667" t="s">
        <v>44</v>
      </c>
      <c r="P13667">
        <v>-99</v>
      </c>
    </row>
    <row r="13668" spans="1:16" x14ac:dyDescent="0.25">
      <c r="A13668" s="20" t="s">
        <v>19905</v>
      </c>
      <c r="B13668">
        <v>9</v>
      </c>
      <c r="C13668" t="s">
        <v>21823</v>
      </c>
      <c r="D13668" t="s">
        <v>90</v>
      </c>
      <c r="E13668" t="s">
        <v>81</v>
      </c>
      <c r="F13668" t="s">
        <v>35</v>
      </c>
      <c r="G13668">
        <v>4</v>
      </c>
      <c r="H13668">
        <v>5</v>
      </c>
      <c r="I13668">
        <v>2014</v>
      </c>
      <c r="J13668" t="s">
        <v>75</v>
      </c>
      <c r="K13668" t="s">
        <v>44</v>
      </c>
      <c r="L13668" t="s">
        <v>44</v>
      </c>
      <c r="M13668" s="54" t="s">
        <v>44</v>
      </c>
      <c r="N13668" t="s">
        <v>44</v>
      </c>
      <c r="O13668" t="s">
        <v>44</v>
      </c>
      <c r="P13668">
        <v>-99</v>
      </c>
    </row>
    <row r="13669" spans="1:16" x14ac:dyDescent="0.25">
      <c r="A13669" s="20" t="s">
        <v>19905</v>
      </c>
      <c r="B13669">
        <v>9</v>
      </c>
      <c r="C13669" t="s">
        <v>21823</v>
      </c>
      <c r="D13669" t="s">
        <v>90</v>
      </c>
      <c r="E13669" t="s">
        <v>81</v>
      </c>
      <c r="F13669" t="s">
        <v>35</v>
      </c>
      <c r="G13669">
        <v>4</v>
      </c>
      <c r="H13669">
        <v>5</v>
      </c>
      <c r="I13669">
        <v>2014</v>
      </c>
      <c r="J13669" t="s">
        <v>75</v>
      </c>
      <c r="K13669" t="s">
        <v>44</v>
      </c>
      <c r="L13669" t="s">
        <v>44</v>
      </c>
      <c r="M13669" s="54" t="s">
        <v>44</v>
      </c>
      <c r="N13669" t="s">
        <v>44</v>
      </c>
      <c r="O13669" t="s">
        <v>44</v>
      </c>
      <c r="P13669">
        <v>-99</v>
      </c>
    </row>
    <row r="13670" spans="1:16" x14ac:dyDescent="0.25">
      <c r="A13670" s="20" t="s">
        <v>19905</v>
      </c>
      <c r="B13670">
        <v>9</v>
      </c>
      <c r="C13670" t="s">
        <v>21823</v>
      </c>
      <c r="D13670" t="s">
        <v>90</v>
      </c>
      <c r="E13670" t="s">
        <v>81</v>
      </c>
      <c r="F13670" t="s">
        <v>35</v>
      </c>
      <c r="G13670">
        <v>4</v>
      </c>
      <c r="H13670">
        <v>5</v>
      </c>
      <c r="I13670">
        <v>2014</v>
      </c>
      <c r="J13670" t="s">
        <v>75</v>
      </c>
      <c r="K13670" t="s">
        <v>44</v>
      </c>
      <c r="L13670" t="s">
        <v>44</v>
      </c>
      <c r="M13670" s="54" t="s">
        <v>44</v>
      </c>
      <c r="N13670" t="s">
        <v>44</v>
      </c>
      <c r="O13670" t="s">
        <v>44</v>
      </c>
      <c r="P13670">
        <v>-99</v>
      </c>
    </row>
    <row r="13671" spans="1:16" x14ac:dyDescent="0.25">
      <c r="A13671" s="20" t="s">
        <v>19905</v>
      </c>
      <c r="B13671">
        <v>9</v>
      </c>
      <c r="C13671" t="s">
        <v>21823</v>
      </c>
      <c r="D13671" t="s">
        <v>90</v>
      </c>
      <c r="E13671" t="s">
        <v>81</v>
      </c>
      <c r="F13671" t="s">
        <v>35</v>
      </c>
      <c r="G13671">
        <v>4</v>
      </c>
      <c r="H13671">
        <v>5</v>
      </c>
      <c r="I13671">
        <v>2014</v>
      </c>
      <c r="J13671" t="s">
        <v>75</v>
      </c>
      <c r="K13671" t="s">
        <v>44</v>
      </c>
      <c r="L13671" t="s">
        <v>44</v>
      </c>
      <c r="M13671" s="54" t="s">
        <v>44</v>
      </c>
      <c r="N13671" t="s">
        <v>44</v>
      </c>
      <c r="O13671" t="s">
        <v>44</v>
      </c>
      <c r="P13671">
        <v>-99</v>
      </c>
    </row>
    <row r="13672" spans="1:16" x14ac:dyDescent="0.25">
      <c r="A13672" s="20" t="s">
        <v>19905</v>
      </c>
      <c r="B13672">
        <v>9</v>
      </c>
      <c r="C13672" t="s">
        <v>21823</v>
      </c>
      <c r="D13672" t="s">
        <v>90</v>
      </c>
      <c r="E13672" t="s">
        <v>81</v>
      </c>
      <c r="F13672" t="s">
        <v>35</v>
      </c>
      <c r="G13672">
        <v>4</v>
      </c>
      <c r="H13672">
        <v>5</v>
      </c>
      <c r="I13672">
        <v>2014</v>
      </c>
      <c r="J13672" t="s">
        <v>75</v>
      </c>
      <c r="K13672" t="s">
        <v>44</v>
      </c>
      <c r="L13672" t="s">
        <v>44</v>
      </c>
      <c r="M13672" s="54" t="s">
        <v>44</v>
      </c>
      <c r="N13672" t="s">
        <v>44</v>
      </c>
      <c r="O13672" t="s">
        <v>44</v>
      </c>
      <c r="P13672">
        <v>-99</v>
      </c>
    </row>
    <row r="13673" spans="1:16" x14ac:dyDescent="0.25">
      <c r="A13673" s="20" t="s">
        <v>19905</v>
      </c>
      <c r="B13673">
        <v>9</v>
      </c>
      <c r="C13673" t="s">
        <v>21823</v>
      </c>
      <c r="D13673" t="s">
        <v>90</v>
      </c>
      <c r="E13673" t="s">
        <v>81</v>
      </c>
      <c r="F13673" t="s">
        <v>35</v>
      </c>
      <c r="G13673">
        <v>4</v>
      </c>
      <c r="H13673">
        <v>5</v>
      </c>
      <c r="I13673">
        <v>2014</v>
      </c>
      <c r="J13673" t="s">
        <v>75</v>
      </c>
      <c r="K13673" t="s">
        <v>44</v>
      </c>
      <c r="L13673" t="s">
        <v>44</v>
      </c>
      <c r="M13673" s="54" t="s">
        <v>44</v>
      </c>
      <c r="N13673" t="s">
        <v>44</v>
      </c>
      <c r="O13673" t="s">
        <v>44</v>
      </c>
      <c r="P13673">
        <v>-99</v>
      </c>
    </row>
    <row r="13674" spans="1:16" x14ac:dyDescent="0.25">
      <c r="A13674" s="20" t="s">
        <v>19905</v>
      </c>
      <c r="B13674">
        <v>9</v>
      </c>
      <c r="C13674" t="s">
        <v>21823</v>
      </c>
      <c r="D13674" t="s">
        <v>90</v>
      </c>
      <c r="E13674" t="s">
        <v>81</v>
      </c>
      <c r="F13674" t="s">
        <v>35</v>
      </c>
      <c r="G13674">
        <v>4</v>
      </c>
      <c r="H13674">
        <v>5</v>
      </c>
      <c r="I13674">
        <v>2014</v>
      </c>
      <c r="J13674" t="s">
        <v>75</v>
      </c>
      <c r="K13674" t="s">
        <v>44</v>
      </c>
      <c r="L13674" t="s">
        <v>44</v>
      </c>
      <c r="M13674" s="54" t="s">
        <v>44</v>
      </c>
      <c r="N13674" t="s">
        <v>44</v>
      </c>
      <c r="O13674" t="s">
        <v>44</v>
      </c>
      <c r="P13674">
        <v>-99</v>
      </c>
    </row>
    <row r="13675" spans="1:16" x14ac:dyDescent="0.25">
      <c r="A13675" s="20" t="s">
        <v>19905</v>
      </c>
      <c r="B13675">
        <v>9</v>
      </c>
      <c r="C13675" t="s">
        <v>21823</v>
      </c>
      <c r="D13675" t="s">
        <v>90</v>
      </c>
      <c r="E13675" t="s">
        <v>81</v>
      </c>
      <c r="F13675" t="s">
        <v>35</v>
      </c>
      <c r="G13675">
        <v>4</v>
      </c>
      <c r="H13675">
        <v>5</v>
      </c>
      <c r="I13675">
        <v>2014</v>
      </c>
      <c r="J13675" t="s">
        <v>75</v>
      </c>
      <c r="K13675">
        <v>-9.43</v>
      </c>
      <c r="L13675">
        <v>-25.91</v>
      </c>
      <c r="M13675" s="54">
        <v>7.04</v>
      </c>
      <c r="N13675" t="s">
        <v>44</v>
      </c>
      <c r="O13675" t="s">
        <v>44</v>
      </c>
      <c r="P13675">
        <v>-99</v>
      </c>
    </row>
    <row r="13676" spans="1:16" x14ac:dyDescent="0.25">
      <c r="A13676" s="20" t="s">
        <v>19905</v>
      </c>
      <c r="B13676">
        <v>9</v>
      </c>
      <c r="C13676" t="s">
        <v>21823</v>
      </c>
      <c r="D13676" t="s">
        <v>90</v>
      </c>
      <c r="E13676" t="s">
        <v>81</v>
      </c>
      <c r="F13676" t="s">
        <v>35</v>
      </c>
      <c r="G13676">
        <v>4</v>
      </c>
      <c r="H13676">
        <v>5</v>
      </c>
      <c r="I13676">
        <v>2014</v>
      </c>
      <c r="J13676" t="s">
        <v>75</v>
      </c>
      <c r="K13676" t="s">
        <v>44</v>
      </c>
      <c r="L13676" t="s">
        <v>44</v>
      </c>
      <c r="M13676" s="54" t="s">
        <v>44</v>
      </c>
      <c r="N13676" t="s">
        <v>44</v>
      </c>
      <c r="O13676" t="s">
        <v>44</v>
      </c>
      <c r="P13676">
        <v>-99</v>
      </c>
    </row>
    <row r="13677" spans="1:16" x14ac:dyDescent="0.25">
      <c r="A13677" s="20" t="s">
        <v>19906</v>
      </c>
      <c r="B13677">
        <v>9</v>
      </c>
      <c r="C13677" t="s">
        <v>21823</v>
      </c>
      <c r="D13677" t="s">
        <v>90</v>
      </c>
      <c r="E13677" t="s">
        <v>81</v>
      </c>
      <c r="F13677" t="s">
        <v>35</v>
      </c>
      <c r="G13677">
        <v>5</v>
      </c>
      <c r="H13677">
        <v>5</v>
      </c>
      <c r="I13677">
        <v>2014</v>
      </c>
      <c r="J13677" t="s">
        <v>75</v>
      </c>
      <c r="K13677">
        <v>-11.101000000000001</v>
      </c>
      <c r="L13677">
        <v>-21.3</v>
      </c>
      <c r="M13677" s="54">
        <v>-0.9</v>
      </c>
      <c r="N13677" t="s">
        <v>44</v>
      </c>
      <c r="O13677" t="s">
        <v>44</v>
      </c>
      <c r="P13677">
        <v>-99</v>
      </c>
    </row>
    <row r="13678" spans="1:16" x14ac:dyDescent="0.25">
      <c r="A13678" s="20" t="s">
        <v>19906</v>
      </c>
      <c r="B13678">
        <v>9</v>
      </c>
      <c r="C13678" t="s">
        <v>21823</v>
      </c>
      <c r="D13678" t="s">
        <v>90</v>
      </c>
      <c r="E13678" t="s">
        <v>81</v>
      </c>
      <c r="F13678" t="s">
        <v>35</v>
      </c>
      <c r="G13678">
        <v>5</v>
      </c>
      <c r="H13678">
        <v>5</v>
      </c>
      <c r="I13678">
        <v>2014</v>
      </c>
      <c r="J13678" t="s">
        <v>75</v>
      </c>
      <c r="K13678" t="s">
        <v>44</v>
      </c>
      <c r="L13678" t="s">
        <v>44</v>
      </c>
      <c r="M13678" s="54" t="s">
        <v>44</v>
      </c>
      <c r="N13678" t="s">
        <v>44</v>
      </c>
      <c r="O13678" t="s">
        <v>44</v>
      </c>
      <c r="P13678">
        <v>-99</v>
      </c>
    </row>
    <row r="13679" spans="1:16" x14ac:dyDescent="0.25">
      <c r="A13679" s="20" t="s">
        <v>19906</v>
      </c>
      <c r="B13679">
        <v>9</v>
      </c>
      <c r="C13679" t="s">
        <v>21823</v>
      </c>
      <c r="D13679" t="s">
        <v>90</v>
      </c>
      <c r="E13679" t="s">
        <v>81</v>
      </c>
      <c r="F13679" t="s">
        <v>35</v>
      </c>
      <c r="G13679">
        <v>5</v>
      </c>
      <c r="H13679">
        <v>5</v>
      </c>
      <c r="I13679">
        <v>2014</v>
      </c>
      <c r="J13679" t="s">
        <v>75</v>
      </c>
      <c r="K13679" t="s">
        <v>44</v>
      </c>
      <c r="L13679" t="s">
        <v>44</v>
      </c>
      <c r="M13679" s="54" t="s">
        <v>44</v>
      </c>
      <c r="N13679" t="s">
        <v>44</v>
      </c>
      <c r="O13679" t="s">
        <v>44</v>
      </c>
      <c r="P13679">
        <v>-99</v>
      </c>
    </row>
    <row r="13680" spans="1:16" x14ac:dyDescent="0.25">
      <c r="A13680" s="20" t="s">
        <v>19906</v>
      </c>
      <c r="B13680">
        <v>9</v>
      </c>
      <c r="C13680" t="s">
        <v>21823</v>
      </c>
      <c r="D13680" t="s">
        <v>90</v>
      </c>
      <c r="E13680" t="s">
        <v>81</v>
      </c>
      <c r="F13680" t="s">
        <v>35</v>
      </c>
      <c r="G13680">
        <v>5</v>
      </c>
      <c r="H13680">
        <v>5</v>
      </c>
      <c r="I13680">
        <v>2014</v>
      </c>
      <c r="J13680" t="s">
        <v>75</v>
      </c>
      <c r="K13680" t="s">
        <v>44</v>
      </c>
      <c r="L13680" t="s">
        <v>44</v>
      </c>
      <c r="M13680" s="54" t="s">
        <v>44</v>
      </c>
      <c r="N13680" t="s">
        <v>44</v>
      </c>
      <c r="O13680" t="s">
        <v>44</v>
      </c>
      <c r="P13680">
        <v>-99</v>
      </c>
    </row>
    <row r="13681" spans="1:16" x14ac:dyDescent="0.25">
      <c r="A13681" s="20" t="s">
        <v>19906</v>
      </c>
      <c r="B13681">
        <v>9</v>
      </c>
      <c r="C13681" t="s">
        <v>21823</v>
      </c>
      <c r="D13681" t="s">
        <v>90</v>
      </c>
      <c r="E13681" t="s">
        <v>81</v>
      </c>
      <c r="F13681" t="s">
        <v>35</v>
      </c>
      <c r="G13681">
        <v>5</v>
      </c>
      <c r="H13681">
        <v>5</v>
      </c>
      <c r="I13681">
        <v>2014</v>
      </c>
      <c r="J13681" t="s">
        <v>75</v>
      </c>
      <c r="K13681" t="s">
        <v>44</v>
      </c>
      <c r="L13681" t="s">
        <v>44</v>
      </c>
      <c r="M13681" s="54" t="s">
        <v>44</v>
      </c>
      <c r="N13681" t="s">
        <v>44</v>
      </c>
      <c r="O13681" t="s">
        <v>44</v>
      </c>
      <c r="P13681">
        <v>-99</v>
      </c>
    </row>
    <row r="13682" spans="1:16" x14ac:dyDescent="0.25">
      <c r="A13682" s="20" t="s">
        <v>19906</v>
      </c>
      <c r="B13682">
        <v>9</v>
      </c>
      <c r="C13682" t="s">
        <v>21823</v>
      </c>
      <c r="D13682" t="s">
        <v>90</v>
      </c>
      <c r="E13682" t="s">
        <v>81</v>
      </c>
      <c r="F13682" t="s">
        <v>35</v>
      </c>
      <c r="G13682">
        <v>5</v>
      </c>
      <c r="H13682">
        <v>5</v>
      </c>
      <c r="I13682">
        <v>2014</v>
      </c>
      <c r="J13682" t="s">
        <v>75</v>
      </c>
      <c r="K13682" t="s">
        <v>44</v>
      </c>
      <c r="L13682" t="s">
        <v>44</v>
      </c>
      <c r="M13682" s="54" t="s">
        <v>44</v>
      </c>
      <c r="N13682" t="s">
        <v>44</v>
      </c>
      <c r="O13682" t="s">
        <v>44</v>
      </c>
      <c r="P13682">
        <v>-99</v>
      </c>
    </row>
    <row r="13683" spans="1:16" x14ac:dyDescent="0.25">
      <c r="A13683" s="20" t="s">
        <v>19906</v>
      </c>
      <c r="B13683">
        <v>9</v>
      </c>
      <c r="C13683" t="s">
        <v>21823</v>
      </c>
      <c r="D13683" t="s">
        <v>90</v>
      </c>
      <c r="E13683" t="s">
        <v>81</v>
      </c>
      <c r="F13683" t="s">
        <v>35</v>
      </c>
      <c r="G13683">
        <v>5</v>
      </c>
      <c r="H13683">
        <v>5</v>
      </c>
      <c r="I13683">
        <v>2014</v>
      </c>
      <c r="J13683" t="s">
        <v>75</v>
      </c>
      <c r="K13683" t="s">
        <v>44</v>
      </c>
      <c r="L13683" t="s">
        <v>44</v>
      </c>
      <c r="M13683" s="54" t="s">
        <v>44</v>
      </c>
      <c r="N13683" t="s">
        <v>44</v>
      </c>
      <c r="O13683" t="s">
        <v>44</v>
      </c>
      <c r="P13683">
        <v>-99</v>
      </c>
    </row>
    <row r="13684" spans="1:16" x14ac:dyDescent="0.25">
      <c r="A13684" s="20" t="s">
        <v>19906</v>
      </c>
      <c r="B13684">
        <v>9</v>
      </c>
      <c r="C13684" t="s">
        <v>21823</v>
      </c>
      <c r="D13684" t="s">
        <v>90</v>
      </c>
      <c r="E13684" t="s">
        <v>81</v>
      </c>
      <c r="F13684" t="s">
        <v>35</v>
      </c>
      <c r="G13684">
        <v>5</v>
      </c>
      <c r="H13684">
        <v>5</v>
      </c>
      <c r="I13684">
        <v>2014</v>
      </c>
      <c r="J13684" t="s">
        <v>75</v>
      </c>
      <c r="K13684" t="s">
        <v>44</v>
      </c>
      <c r="L13684" t="s">
        <v>44</v>
      </c>
      <c r="M13684" s="54" t="s">
        <v>44</v>
      </c>
      <c r="N13684" t="s">
        <v>44</v>
      </c>
      <c r="O13684" t="s">
        <v>44</v>
      </c>
      <c r="P13684">
        <v>-99</v>
      </c>
    </row>
    <row r="13685" spans="1:16" x14ac:dyDescent="0.25">
      <c r="A13685" s="20" t="s">
        <v>19906</v>
      </c>
      <c r="B13685">
        <v>9</v>
      </c>
      <c r="C13685" t="s">
        <v>21823</v>
      </c>
      <c r="D13685" t="s">
        <v>90</v>
      </c>
      <c r="E13685" t="s">
        <v>81</v>
      </c>
      <c r="F13685" t="s">
        <v>35</v>
      </c>
      <c r="G13685">
        <v>5</v>
      </c>
      <c r="H13685">
        <v>5</v>
      </c>
      <c r="I13685">
        <v>2014</v>
      </c>
      <c r="J13685" t="s">
        <v>75</v>
      </c>
      <c r="K13685" t="s">
        <v>44</v>
      </c>
      <c r="L13685" t="s">
        <v>44</v>
      </c>
      <c r="M13685" s="54" t="s">
        <v>44</v>
      </c>
      <c r="N13685" t="s">
        <v>44</v>
      </c>
      <c r="O13685" t="s">
        <v>44</v>
      </c>
      <c r="P13685">
        <v>-99</v>
      </c>
    </row>
    <row r="13686" spans="1:16" x14ac:dyDescent="0.25">
      <c r="A13686" s="20" t="s">
        <v>19906</v>
      </c>
      <c r="B13686">
        <v>9</v>
      </c>
      <c r="C13686" t="s">
        <v>21823</v>
      </c>
      <c r="D13686" t="s">
        <v>90</v>
      </c>
      <c r="E13686" t="s">
        <v>81</v>
      </c>
      <c r="F13686" t="s">
        <v>35</v>
      </c>
      <c r="G13686">
        <v>5</v>
      </c>
      <c r="H13686">
        <v>5</v>
      </c>
      <c r="I13686">
        <v>2014</v>
      </c>
      <c r="J13686" t="s">
        <v>75</v>
      </c>
      <c r="K13686" t="s">
        <v>44</v>
      </c>
      <c r="L13686" t="s">
        <v>44</v>
      </c>
      <c r="M13686" s="54" t="s">
        <v>44</v>
      </c>
      <c r="N13686" t="s">
        <v>44</v>
      </c>
      <c r="O13686" t="s">
        <v>44</v>
      </c>
      <c r="P13686">
        <v>-99</v>
      </c>
    </row>
    <row r="13687" spans="1:16" x14ac:dyDescent="0.25">
      <c r="A13687" s="20" t="s">
        <v>19906</v>
      </c>
      <c r="B13687">
        <v>9</v>
      </c>
      <c r="C13687" t="s">
        <v>21823</v>
      </c>
      <c r="D13687" t="s">
        <v>90</v>
      </c>
      <c r="E13687" t="s">
        <v>81</v>
      </c>
      <c r="F13687" t="s">
        <v>35</v>
      </c>
      <c r="G13687">
        <v>5</v>
      </c>
      <c r="H13687">
        <v>5</v>
      </c>
      <c r="I13687">
        <v>2014</v>
      </c>
      <c r="J13687" t="s">
        <v>75</v>
      </c>
      <c r="K13687" t="s">
        <v>44</v>
      </c>
      <c r="L13687" t="s">
        <v>44</v>
      </c>
      <c r="M13687" s="54" t="s">
        <v>44</v>
      </c>
      <c r="N13687" t="s">
        <v>44</v>
      </c>
      <c r="O13687" t="s">
        <v>44</v>
      </c>
      <c r="P13687">
        <v>-99</v>
      </c>
    </row>
    <row r="13688" spans="1:16" x14ac:dyDescent="0.25">
      <c r="A13688" s="20" t="s">
        <v>19906</v>
      </c>
      <c r="B13688">
        <v>9</v>
      </c>
      <c r="C13688" t="s">
        <v>21823</v>
      </c>
      <c r="D13688" t="s">
        <v>90</v>
      </c>
      <c r="E13688" t="s">
        <v>81</v>
      </c>
      <c r="F13688" t="s">
        <v>35</v>
      </c>
      <c r="G13688">
        <v>5</v>
      </c>
      <c r="H13688">
        <v>5</v>
      </c>
      <c r="I13688">
        <v>2014</v>
      </c>
      <c r="J13688" t="s">
        <v>75</v>
      </c>
      <c r="K13688" t="s">
        <v>44</v>
      </c>
      <c r="L13688" t="s">
        <v>44</v>
      </c>
      <c r="M13688" s="54" t="s">
        <v>44</v>
      </c>
      <c r="N13688" t="s">
        <v>44</v>
      </c>
      <c r="O13688" t="s">
        <v>44</v>
      </c>
      <c r="P13688">
        <v>-99</v>
      </c>
    </row>
    <row r="13689" spans="1:16" x14ac:dyDescent="0.25">
      <c r="A13689" s="20" t="s">
        <v>19906</v>
      </c>
      <c r="B13689">
        <v>9</v>
      </c>
      <c r="C13689" t="s">
        <v>21823</v>
      </c>
      <c r="D13689" t="s">
        <v>90</v>
      </c>
      <c r="E13689" t="s">
        <v>81</v>
      </c>
      <c r="F13689" t="s">
        <v>35</v>
      </c>
      <c r="G13689">
        <v>5</v>
      </c>
      <c r="H13689">
        <v>5</v>
      </c>
      <c r="I13689">
        <v>2014</v>
      </c>
      <c r="J13689" t="s">
        <v>75</v>
      </c>
      <c r="K13689" t="s">
        <v>44</v>
      </c>
      <c r="L13689" t="s">
        <v>44</v>
      </c>
      <c r="M13689" s="54" t="s">
        <v>44</v>
      </c>
      <c r="N13689" t="s">
        <v>44</v>
      </c>
      <c r="O13689" t="s">
        <v>44</v>
      </c>
      <c r="P13689">
        <v>-99</v>
      </c>
    </row>
    <row r="13690" spans="1:16" x14ac:dyDescent="0.25">
      <c r="A13690" s="20" t="s">
        <v>19906</v>
      </c>
      <c r="B13690">
        <v>9</v>
      </c>
      <c r="C13690" t="s">
        <v>21823</v>
      </c>
      <c r="D13690" t="s">
        <v>90</v>
      </c>
      <c r="E13690" t="s">
        <v>81</v>
      </c>
      <c r="F13690" t="s">
        <v>35</v>
      </c>
      <c r="G13690">
        <v>5</v>
      </c>
      <c r="H13690">
        <v>5</v>
      </c>
      <c r="I13690">
        <v>2014</v>
      </c>
      <c r="J13690" t="s">
        <v>75</v>
      </c>
      <c r="K13690" t="s">
        <v>44</v>
      </c>
      <c r="L13690" t="s">
        <v>44</v>
      </c>
      <c r="M13690" s="54" t="s">
        <v>44</v>
      </c>
      <c r="N13690" t="s">
        <v>44</v>
      </c>
      <c r="O13690" t="s">
        <v>44</v>
      </c>
      <c r="P13690">
        <v>-99</v>
      </c>
    </row>
    <row r="13691" spans="1:16" x14ac:dyDescent="0.25">
      <c r="A13691" s="20" t="s">
        <v>19906</v>
      </c>
      <c r="B13691">
        <v>9</v>
      </c>
      <c r="C13691" t="s">
        <v>21823</v>
      </c>
      <c r="D13691" t="s">
        <v>90</v>
      </c>
      <c r="E13691" t="s">
        <v>81</v>
      </c>
      <c r="F13691" t="s">
        <v>35</v>
      </c>
      <c r="G13691">
        <v>5</v>
      </c>
      <c r="H13691">
        <v>5</v>
      </c>
      <c r="I13691">
        <v>2014</v>
      </c>
      <c r="J13691" t="s">
        <v>75</v>
      </c>
      <c r="K13691">
        <v>-7.3259999999999996</v>
      </c>
      <c r="L13691">
        <v>-20.3</v>
      </c>
      <c r="M13691" s="54">
        <v>5.64</v>
      </c>
      <c r="N13691" t="s">
        <v>44</v>
      </c>
      <c r="O13691" t="s">
        <v>44</v>
      </c>
      <c r="P13691">
        <v>-99</v>
      </c>
    </row>
    <row r="13692" spans="1:16" x14ac:dyDescent="0.25">
      <c r="A13692" s="20" t="s">
        <v>19906</v>
      </c>
      <c r="B13692">
        <v>9</v>
      </c>
      <c r="C13692" t="s">
        <v>21823</v>
      </c>
      <c r="D13692" t="s">
        <v>90</v>
      </c>
      <c r="E13692" t="s">
        <v>81</v>
      </c>
      <c r="F13692" t="s">
        <v>35</v>
      </c>
      <c r="G13692">
        <v>5</v>
      </c>
      <c r="H13692">
        <v>5</v>
      </c>
      <c r="I13692">
        <v>2014</v>
      </c>
      <c r="J13692" t="s">
        <v>75</v>
      </c>
      <c r="K13692" t="s">
        <v>44</v>
      </c>
      <c r="L13692" t="s">
        <v>44</v>
      </c>
      <c r="M13692" s="54" t="s">
        <v>44</v>
      </c>
      <c r="N13692" t="s">
        <v>44</v>
      </c>
      <c r="O13692" t="s">
        <v>44</v>
      </c>
      <c r="P13692">
        <v>-99</v>
      </c>
    </row>
    <row r="13693" spans="1:16" x14ac:dyDescent="0.25">
      <c r="A13693" s="20" t="s">
        <v>19907</v>
      </c>
      <c r="B13693">
        <v>9</v>
      </c>
      <c r="C13693" t="s">
        <v>21823</v>
      </c>
      <c r="D13693" t="s">
        <v>90</v>
      </c>
      <c r="E13693" t="s">
        <v>81</v>
      </c>
      <c r="F13693" t="s">
        <v>35</v>
      </c>
      <c r="G13693">
        <v>2</v>
      </c>
      <c r="H13693">
        <v>5</v>
      </c>
      <c r="I13693">
        <v>2014</v>
      </c>
      <c r="J13693" t="s">
        <v>43</v>
      </c>
      <c r="K13693" t="s">
        <v>44</v>
      </c>
      <c r="L13693" t="s">
        <v>44</v>
      </c>
      <c r="M13693" s="54" t="s">
        <v>44</v>
      </c>
      <c r="N13693">
        <v>2</v>
      </c>
      <c r="O13693" t="s">
        <v>44</v>
      </c>
      <c r="P13693">
        <v>70.710678118654698</v>
      </c>
    </row>
    <row r="13694" spans="1:16" x14ac:dyDescent="0.25">
      <c r="A13694" s="20" t="s">
        <v>19908</v>
      </c>
      <c r="B13694">
        <v>9</v>
      </c>
      <c r="C13694" t="s">
        <v>21823</v>
      </c>
      <c r="D13694" t="s">
        <v>90</v>
      </c>
      <c r="E13694" t="s">
        <v>81</v>
      </c>
      <c r="F13694" t="s">
        <v>35</v>
      </c>
      <c r="G13694">
        <v>3</v>
      </c>
      <c r="H13694">
        <v>5</v>
      </c>
      <c r="I13694">
        <v>2014</v>
      </c>
      <c r="J13694" t="s">
        <v>43</v>
      </c>
      <c r="K13694" t="s">
        <v>44</v>
      </c>
      <c r="L13694" t="s">
        <v>44</v>
      </c>
      <c r="M13694" s="54" t="s">
        <v>44</v>
      </c>
      <c r="N13694">
        <v>2</v>
      </c>
      <c r="O13694" t="s">
        <v>44</v>
      </c>
      <c r="P13694">
        <v>70.710678118654698</v>
      </c>
    </row>
    <row r="13695" spans="1:16" x14ac:dyDescent="0.25">
      <c r="A13695" s="20" t="s">
        <v>19909</v>
      </c>
      <c r="B13695">
        <v>9</v>
      </c>
      <c r="C13695" t="s">
        <v>21823</v>
      </c>
      <c r="D13695" t="s">
        <v>90</v>
      </c>
      <c r="E13695" t="s">
        <v>81</v>
      </c>
      <c r="F13695" t="s">
        <v>35</v>
      </c>
      <c r="G13695">
        <v>4</v>
      </c>
      <c r="H13695">
        <v>5</v>
      </c>
      <c r="I13695">
        <v>2014</v>
      </c>
      <c r="J13695" t="s">
        <v>43</v>
      </c>
      <c r="K13695" t="s">
        <v>44</v>
      </c>
      <c r="L13695" t="s">
        <v>44</v>
      </c>
      <c r="M13695" s="54" t="s">
        <v>44</v>
      </c>
      <c r="N13695">
        <v>9</v>
      </c>
      <c r="O13695" t="s">
        <v>44</v>
      </c>
      <c r="P13695">
        <v>33.3333333333333</v>
      </c>
    </row>
    <row r="13696" spans="1:16" x14ac:dyDescent="0.25">
      <c r="A13696" s="20" t="s">
        <v>19910</v>
      </c>
      <c r="B13696">
        <v>9</v>
      </c>
      <c r="C13696" t="s">
        <v>21823</v>
      </c>
      <c r="D13696" t="s">
        <v>90</v>
      </c>
      <c r="E13696" t="s">
        <v>81</v>
      </c>
      <c r="F13696" t="s">
        <v>35</v>
      </c>
      <c r="G13696">
        <v>5</v>
      </c>
      <c r="H13696">
        <v>5</v>
      </c>
      <c r="I13696">
        <v>2014</v>
      </c>
      <c r="J13696" t="s">
        <v>43</v>
      </c>
      <c r="K13696" t="s">
        <v>44</v>
      </c>
      <c r="L13696" t="s">
        <v>44</v>
      </c>
      <c r="M13696" s="54" t="s">
        <v>44</v>
      </c>
      <c r="N13696">
        <v>9</v>
      </c>
      <c r="O13696" t="s">
        <v>44</v>
      </c>
      <c r="P13696">
        <v>33.3333333333333</v>
      </c>
    </row>
    <row r="13697" spans="1:16" x14ac:dyDescent="0.25">
      <c r="A13697" s="20" t="s">
        <v>11061</v>
      </c>
      <c r="B13697">
        <v>9</v>
      </c>
      <c r="C13697" t="s">
        <v>21823</v>
      </c>
      <c r="D13697" t="s">
        <v>90</v>
      </c>
      <c r="E13697" t="s">
        <v>81</v>
      </c>
      <c r="F13697" t="s">
        <v>35</v>
      </c>
      <c r="G13697">
        <v>2</v>
      </c>
      <c r="H13697">
        <v>5</v>
      </c>
      <c r="I13697">
        <v>2014</v>
      </c>
      <c r="J13697" t="s">
        <v>45</v>
      </c>
      <c r="K13697" t="s">
        <v>44</v>
      </c>
      <c r="L13697" t="s">
        <v>44</v>
      </c>
      <c r="M13697" s="54" t="s">
        <v>44</v>
      </c>
      <c r="N13697">
        <v>21</v>
      </c>
      <c r="O13697" t="s">
        <v>44</v>
      </c>
      <c r="P13697">
        <v>21.821789023599202</v>
      </c>
    </row>
    <row r="13698" spans="1:16" x14ac:dyDescent="0.25">
      <c r="A13698" s="20" t="s">
        <v>11064</v>
      </c>
      <c r="B13698">
        <v>9</v>
      </c>
      <c r="C13698" t="s">
        <v>21823</v>
      </c>
      <c r="D13698" t="s">
        <v>90</v>
      </c>
      <c r="E13698" t="s">
        <v>81</v>
      </c>
      <c r="F13698" t="s">
        <v>35</v>
      </c>
      <c r="G13698">
        <v>3</v>
      </c>
      <c r="H13698">
        <v>5</v>
      </c>
      <c r="I13698">
        <v>2014</v>
      </c>
      <c r="J13698" t="s">
        <v>45</v>
      </c>
      <c r="K13698" t="s">
        <v>44</v>
      </c>
      <c r="L13698" t="s">
        <v>44</v>
      </c>
      <c r="M13698" s="54" t="s">
        <v>44</v>
      </c>
      <c r="N13698">
        <v>12</v>
      </c>
      <c r="O13698" t="s">
        <v>44</v>
      </c>
      <c r="P13698">
        <v>28.867513459481302</v>
      </c>
    </row>
    <row r="13699" spans="1:16" x14ac:dyDescent="0.25">
      <c r="A13699" s="20" t="s">
        <v>11065</v>
      </c>
      <c r="B13699">
        <v>9</v>
      </c>
      <c r="C13699" t="s">
        <v>21823</v>
      </c>
      <c r="D13699" t="s">
        <v>90</v>
      </c>
      <c r="E13699" t="s">
        <v>81</v>
      </c>
      <c r="F13699" t="s">
        <v>35</v>
      </c>
      <c r="G13699">
        <v>4</v>
      </c>
      <c r="H13699">
        <v>5</v>
      </c>
      <c r="I13699">
        <v>2014</v>
      </c>
      <c r="J13699" t="s">
        <v>45</v>
      </c>
      <c r="K13699" t="s">
        <v>44</v>
      </c>
      <c r="L13699" t="s">
        <v>44</v>
      </c>
      <c r="M13699" s="54" t="s">
        <v>44</v>
      </c>
      <c r="N13699">
        <v>27</v>
      </c>
      <c r="O13699" t="s">
        <v>44</v>
      </c>
      <c r="P13699">
        <v>19.245008972987499</v>
      </c>
    </row>
    <row r="13700" spans="1:16" x14ac:dyDescent="0.25">
      <c r="A13700" s="20" t="s">
        <v>11066</v>
      </c>
      <c r="B13700">
        <v>9</v>
      </c>
      <c r="C13700" t="s">
        <v>21823</v>
      </c>
      <c r="D13700" t="s">
        <v>90</v>
      </c>
      <c r="E13700" t="s">
        <v>81</v>
      </c>
      <c r="F13700" t="s">
        <v>35</v>
      </c>
      <c r="G13700">
        <v>5</v>
      </c>
      <c r="H13700">
        <v>5</v>
      </c>
      <c r="I13700">
        <v>2014</v>
      </c>
      <c r="J13700" t="s">
        <v>45</v>
      </c>
      <c r="K13700" t="s">
        <v>44</v>
      </c>
      <c r="L13700" t="s">
        <v>44</v>
      </c>
      <c r="M13700" s="54" t="s">
        <v>44</v>
      </c>
      <c r="N13700">
        <v>8</v>
      </c>
      <c r="O13700" t="s">
        <v>44</v>
      </c>
      <c r="P13700">
        <v>35.355339059327399</v>
      </c>
    </row>
    <row r="13701" spans="1:16" x14ac:dyDescent="0.25">
      <c r="A13701" s="20" t="s">
        <v>11082</v>
      </c>
      <c r="B13701">
        <v>9</v>
      </c>
      <c r="C13701" t="s">
        <v>21823</v>
      </c>
      <c r="D13701" t="s">
        <v>90</v>
      </c>
      <c r="E13701" t="s">
        <v>81</v>
      </c>
      <c r="F13701" t="s">
        <v>35</v>
      </c>
      <c r="G13701">
        <v>2</v>
      </c>
      <c r="H13701">
        <v>5</v>
      </c>
      <c r="I13701">
        <v>2014</v>
      </c>
      <c r="J13701" t="s">
        <v>46</v>
      </c>
      <c r="K13701" t="s">
        <v>44</v>
      </c>
      <c r="L13701" t="s">
        <v>44</v>
      </c>
      <c r="M13701" s="54" t="s">
        <v>44</v>
      </c>
      <c r="N13701">
        <v>27</v>
      </c>
      <c r="O13701" t="s">
        <v>44</v>
      </c>
      <c r="P13701">
        <v>19.245008972987499</v>
      </c>
    </row>
    <row r="13702" spans="1:16" x14ac:dyDescent="0.25">
      <c r="A13702" s="20" t="s">
        <v>11085</v>
      </c>
      <c r="B13702">
        <v>9</v>
      </c>
      <c r="C13702" t="s">
        <v>21823</v>
      </c>
      <c r="D13702" t="s">
        <v>90</v>
      </c>
      <c r="E13702" t="s">
        <v>81</v>
      </c>
      <c r="F13702" t="s">
        <v>35</v>
      </c>
      <c r="G13702">
        <v>3</v>
      </c>
      <c r="H13702">
        <v>5</v>
      </c>
      <c r="I13702">
        <v>2014</v>
      </c>
      <c r="J13702" t="s">
        <v>46</v>
      </c>
      <c r="K13702" t="s">
        <v>44</v>
      </c>
      <c r="L13702" t="s">
        <v>44</v>
      </c>
      <c r="M13702" s="54" t="s">
        <v>44</v>
      </c>
      <c r="N13702">
        <v>27</v>
      </c>
      <c r="O13702" t="s">
        <v>44</v>
      </c>
      <c r="P13702">
        <v>19.245008972987499</v>
      </c>
    </row>
    <row r="13703" spans="1:16" x14ac:dyDescent="0.25">
      <c r="A13703" s="20" t="s">
        <v>11086</v>
      </c>
      <c r="B13703">
        <v>9</v>
      </c>
      <c r="C13703" t="s">
        <v>21823</v>
      </c>
      <c r="D13703" t="s">
        <v>90</v>
      </c>
      <c r="E13703" t="s">
        <v>81</v>
      </c>
      <c r="F13703" t="s">
        <v>35</v>
      </c>
      <c r="G13703">
        <v>4</v>
      </c>
      <c r="H13703">
        <v>5</v>
      </c>
      <c r="I13703">
        <v>2014</v>
      </c>
      <c r="J13703" t="s">
        <v>46</v>
      </c>
      <c r="K13703" t="s">
        <v>44</v>
      </c>
      <c r="L13703" t="s">
        <v>44</v>
      </c>
      <c r="M13703" s="54" t="s">
        <v>44</v>
      </c>
      <c r="N13703">
        <v>33</v>
      </c>
      <c r="O13703" t="s">
        <v>44</v>
      </c>
      <c r="P13703">
        <v>17.407765595569799</v>
      </c>
    </row>
    <row r="13704" spans="1:16" x14ac:dyDescent="0.25">
      <c r="A13704" s="20" t="s">
        <v>11087</v>
      </c>
      <c r="B13704">
        <v>9</v>
      </c>
      <c r="C13704" t="s">
        <v>21823</v>
      </c>
      <c r="D13704" t="s">
        <v>90</v>
      </c>
      <c r="E13704" t="s">
        <v>81</v>
      </c>
      <c r="F13704" t="s">
        <v>35</v>
      </c>
      <c r="G13704">
        <v>5</v>
      </c>
      <c r="H13704">
        <v>5</v>
      </c>
      <c r="I13704">
        <v>2014</v>
      </c>
      <c r="J13704" t="s">
        <v>46</v>
      </c>
      <c r="K13704" t="s">
        <v>44</v>
      </c>
      <c r="L13704" t="s">
        <v>44</v>
      </c>
      <c r="M13704" s="54" t="s">
        <v>44</v>
      </c>
      <c r="N13704">
        <v>7</v>
      </c>
      <c r="O13704" t="s">
        <v>44</v>
      </c>
      <c r="P13704">
        <v>37.796447300922701</v>
      </c>
    </row>
    <row r="13705" spans="1:16" x14ac:dyDescent="0.25">
      <c r="A13705" s="20" t="s">
        <v>11103</v>
      </c>
      <c r="B13705">
        <v>9</v>
      </c>
      <c r="C13705" t="s">
        <v>21823</v>
      </c>
      <c r="D13705" t="s">
        <v>90</v>
      </c>
      <c r="E13705" t="s">
        <v>81</v>
      </c>
      <c r="F13705" t="s">
        <v>35</v>
      </c>
      <c r="G13705">
        <v>2</v>
      </c>
      <c r="H13705">
        <v>5</v>
      </c>
      <c r="I13705">
        <v>2014</v>
      </c>
      <c r="J13705" t="s">
        <v>47</v>
      </c>
      <c r="K13705" t="s">
        <v>44</v>
      </c>
      <c r="L13705" t="s">
        <v>44</v>
      </c>
      <c r="M13705" s="54" t="s">
        <v>44</v>
      </c>
      <c r="N13705">
        <v>138</v>
      </c>
      <c r="O13705" t="s">
        <v>44</v>
      </c>
      <c r="P13705">
        <v>8.5125653075874901</v>
      </c>
    </row>
    <row r="13706" spans="1:16" x14ac:dyDescent="0.25">
      <c r="A13706" s="20" t="s">
        <v>11106</v>
      </c>
      <c r="B13706">
        <v>9</v>
      </c>
      <c r="C13706" t="s">
        <v>21823</v>
      </c>
      <c r="D13706" t="s">
        <v>90</v>
      </c>
      <c r="E13706" t="s">
        <v>81</v>
      </c>
      <c r="F13706" t="s">
        <v>35</v>
      </c>
      <c r="G13706">
        <v>3</v>
      </c>
      <c r="H13706">
        <v>5</v>
      </c>
      <c r="I13706">
        <v>2014</v>
      </c>
      <c r="J13706" t="s">
        <v>47</v>
      </c>
      <c r="K13706" t="s">
        <v>44</v>
      </c>
      <c r="L13706" t="s">
        <v>44</v>
      </c>
      <c r="M13706" s="54" t="s">
        <v>44</v>
      </c>
      <c r="N13706">
        <v>80</v>
      </c>
      <c r="O13706" t="s">
        <v>44</v>
      </c>
      <c r="P13706">
        <v>11.180339887498899</v>
      </c>
    </row>
    <row r="13707" spans="1:16" x14ac:dyDescent="0.25">
      <c r="A13707" s="20" t="s">
        <v>11107</v>
      </c>
      <c r="B13707">
        <v>9</v>
      </c>
      <c r="C13707" t="s">
        <v>21823</v>
      </c>
      <c r="D13707" t="s">
        <v>90</v>
      </c>
      <c r="E13707" t="s">
        <v>81</v>
      </c>
      <c r="F13707" t="s">
        <v>35</v>
      </c>
      <c r="G13707">
        <v>4</v>
      </c>
      <c r="H13707">
        <v>5</v>
      </c>
      <c r="I13707">
        <v>2014</v>
      </c>
      <c r="J13707" t="s">
        <v>47</v>
      </c>
      <c r="K13707" t="s">
        <v>44</v>
      </c>
      <c r="L13707" t="s">
        <v>44</v>
      </c>
      <c r="M13707" s="54" t="s">
        <v>44</v>
      </c>
      <c r="N13707">
        <v>129</v>
      </c>
      <c r="O13707" t="s">
        <v>44</v>
      </c>
      <c r="P13707">
        <v>8.8045090632562406</v>
      </c>
    </row>
    <row r="13708" spans="1:16" x14ac:dyDescent="0.25">
      <c r="A13708" s="20" t="s">
        <v>11108</v>
      </c>
      <c r="B13708">
        <v>9</v>
      </c>
      <c r="C13708" t="s">
        <v>21823</v>
      </c>
      <c r="D13708" t="s">
        <v>90</v>
      </c>
      <c r="E13708" t="s">
        <v>81</v>
      </c>
      <c r="F13708" t="s">
        <v>35</v>
      </c>
      <c r="G13708">
        <v>5</v>
      </c>
      <c r="H13708">
        <v>5</v>
      </c>
      <c r="I13708">
        <v>2014</v>
      </c>
      <c r="J13708" t="s">
        <v>47</v>
      </c>
      <c r="K13708" t="s">
        <v>44</v>
      </c>
      <c r="L13708" t="s">
        <v>44</v>
      </c>
      <c r="M13708" s="54" t="s">
        <v>44</v>
      </c>
      <c r="N13708">
        <v>253</v>
      </c>
      <c r="O13708" t="s">
        <v>44</v>
      </c>
      <c r="P13708">
        <v>6.2869461346193098</v>
      </c>
    </row>
    <row r="13709" spans="1:16" x14ac:dyDescent="0.25">
      <c r="A13709" s="20" t="s">
        <v>11124</v>
      </c>
      <c r="B13709">
        <v>9</v>
      </c>
      <c r="C13709" t="s">
        <v>21823</v>
      </c>
      <c r="D13709" t="s">
        <v>90</v>
      </c>
      <c r="E13709" t="s">
        <v>81</v>
      </c>
      <c r="F13709" t="s">
        <v>35</v>
      </c>
      <c r="G13709">
        <v>2</v>
      </c>
      <c r="H13709">
        <v>5</v>
      </c>
      <c r="I13709">
        <v>2014</v>
      </c>
      <c r="J13709" t="s">
        <v>48</v>
      </c>
      <c r="K13709" t="s">
        <v>44</v>
      </c>
      <c r="L13709" t="s">
        <v>44</v>
      </c>
      <c r="M13709" s="54" t="s">
        <v>44</v>
      </c>
      <c r="N13709">
        <v>4</v>
      </c>
      <c r="O13709" t="s">
        <v>44</v>
      </c>
      <c r="P13709">
        <v>50</v>
      </c>
    </row>
    <row r="13710" spans="1:16" x14ac:dyDescent="0.25">
      <c r="A13710" s="20" t="s">
        <v>11127</v>
      </c>
      <c r="B13710">
        <v>9</v>
      </c>
      <c r="C13710" t="s">
        <v>21823</v>
      </c>
      <c r="D13710" t="s">
        <v>90</v>
      </c>
      <c r="E13710" t="s">
        <v>81</v>
      </c>
      <c r="F13710" t="s">
        <v>35</v>
      </c>
      <c r="G13710">
        <v>3</v>
      </c>
      <c r="H13710">
        <v>5</v>
      </c>
      <c r="I13710">
        <v>2014</v>
      </c>
      <c r="J13710" t="s">
        <v>48</v>
      </c>
      <c r="K13710" t="s">
        <v>44</v>
      </c>
      <c r="L13710" t="s">
        <v>44</v>
      </c>
      <c r="M13710" s="54" t="s">
        <v>44</v>
      </c>
      <c r="N13710">
        <v>2</v>
      </c>
      <c r="O13710" t="s">
        <v>44</v>
      </c>
      <c r="P13710">
        <v>70.710678118654698</v>
      </c>
    </row>
    <row r="13711" spans="1:16" x14ac:dyDescent="0.25">
      <c r="A13711" s="20" t="s">
        <v>11128</v>
      </c>
      <c r="B13711">
        <v>9</v>
      </c>
      <c r="C13711" t="s">
        <v>21823</v>
      </c>
      <c r="D13711" t="s">
        <v>90</v>
      </c>
      <c r="E13711" t="s">
        <v>81</v>
      </c>
      <c r="F13711" t="s">
        <v>35</v>
      </c>
      <c r="G13711">
        <v>4</v>
      </c>
      <c r="H13711">
        <v>5</v>
      </c>
      <c r="I13711">
        <v>2014</v>
      </c>
      <c r="J13711" t="s">
        <v>48</v>
      </c>
      <c r="K13711" t="s">
        <v>44</v>
      </c>
      <c r="L13711" t="s">
        <v>44</v>
      </c>
      <c r="M13711" s="54" t="s">
        <v>44</v>
      </c>
      <c r="N13711">
        <v>4</v>
      </c>
      <c r="O13711" t="s">
        <v>44</v>
      </c>
      <c r="P13711">
        <v>50</v>
      </c>
    </row>
    <row r="13712" spans="1:16" x14ac:dyDescent="0.25">
      <c r="A13712" s="20" t="s">
        <v>11129</v>
      </c>
      <c r="B13712">
        <v>9</v>
      </c>
      <c r="C13712" t="s">
        <v>21823</v>
      </c>
      <c r="D13712" t="s">
        <v>90</v>
      </c>
      <c r="E13712" t="s">
        <v>81</v>
      </c>
      <c r="F13712" t="s">
        <v>35</v>
      </c>
      <c r="G13712">
        <v>5</v>
      </c>
      <c r="H13712">
        <v>5</v>
      </c>
      <c r="I13712">
        <v>2014</v>
      </c>
      <c r="J13712" t="s">
        <v>48</v>
      </c>
      <c r="K13712" t="s">
        <v>44</v>
      </c>
      <c r="L13712" t="s">
        <v>44</v>
      </c>
      <c r="M13712" s="54" t="s">
        <v>44</v>
      </c>
      <c r="N13712">
        <v>13</v>
      </c>
      <c r="O13712" t="s">
        <v>44</v>
      </c>
      <c r="P13712">
        <v>27.735009811261499</v>
      </c>
    </row>
    <row r="13713" spans="1:16" x14ac:dyDescent="0.25">
      <c r="A13713" s="20" t="s">
        <v>19911</v>
      </c>
      <c r="B13713">
        <v>9</v>
      </c>
      <c r="C13713" t="s">
        <v>21823</v>
      </c>
      <c r="D13713" t="s">
        <v>90</v>
      </c>
      <c r="E13713" t="s">
        <v>81</v>
      </c>
      <c r="F13713" t="s">
        <v>35</v>
      </c>
      <c r="G13713">
        <v>2</v>
      </c>
      <c r="H13713">
        <v>5</v>
      </c>
      <c r="I13713">
        <v>2014</v>
      </c>
      <c r="J13713" t="s">
        <v>49</v>
      </c>
      <c r="K13713" t="s">
        <v>44</v>
      </c>
      <c r="L13713" t="s">
        <v>44</v>
      </c>
      <c r="M13713" s="54" t="s">
        <v>44</v>
      </c>
      <c r="N13713">
        <v>14</v>
      </c>
      <c r="O13713" t="s">
        <v>44</v>
      </c>
      <c r="P13713">
        <v>26.726124191242398</v>
      </c>
    </row>
    <row r="13714" spans="1:16" x14ac:dyDescent="0.25">
      <c r="A13714" s="20" t="s">
        <v>19912</v>
      </c>
      <c r="B13714">
        <v>9</v>
      </c>
      <c r="C13714" t="s">
        <v>21823</v>
      </c>
      <c r="D13714" t="s">
        <v>90</v>
      </c>
      <c r="E13714" t="s">
        <v>81</v>
      </c>
      <c r="F13714" t="s">
        <v>35</v>
      </c>
      <c r="G13714">
        <v>3</v>
      </c>
      <c r="H13714">
        <v>5</v>
      </c>
      <c r="I13714">
        <v>2014</v>
      </c>
      <c r="J13714" t="s">
        <v>49</v>
      </c>
      <c r="K13714" t="s">
        <v>44</v>
      </c>
      <c r="L13714" t="s">
        <v>44</v>
      </c>
      <c r="M13714" s="54" t="s">
        <v>44</v>
      </c>
      <c r="N13714">
        <v>27</v>
      </c>
      <c r="O13714" t="s">
        <v>44</v>
      </c>
      <c r="P13714">
        <v>19.245008972987499</v>
      </c>
    </row>
    <row r="13715" spans="1:16" x14ac:dyDescent="0.25">
      <c r="A13715" s="20" t="s">
        <v>19913</v>
      </c>
      <c r="B13715">
        <v>9</v>
      </c>
      <c r="C13715" t="s">
        <v>21823</v>
      </c>
      <c r="D13715" t="s">
        <v>90</v>
      </c>
      <c r="E13715" t="s">
        <v>81</v>
      </c>
      <c r="F13715" t="s">
        <v>35</v>
      </c>
      <c r="G13715">
        <v>4</v>
      </c>
      <c r="H13715">
        <v>5</v>
      </c>
      <c r="I13715">
        <v>2014</v>
      </c>
      <c r="J13715" t="s">
        <v>49</v>
      </c>
      <c r="K13715" t="s">
        <v>44</v>
      </c>
      <c r="L13715" t="s">
        <v>44</v>
      </c>
      <c r="M13715" s="54" t="s">
        <v>44</v>
      </c>
      <c r="N13715">
        <v>27</v>
      </c>
      <c r="O13715" t="s">
        <v>44</v>
      </c>
      <c r="P13715">
        <v>19.245008972987499</v>
      </c>
    </row>
    <row r="13716" spans="1:16" x14ac:dyDescent="0.25">
      <c r="A13716" s="20" t="s">
        <v>19914</v>
      </c>
      <c r="B13716">
        <v>9</v>
      </c>
      <c r="C13716" t="s">
        <v>21823</v>
      </c>
      <c r="D13716" t="s">
        <v>90</v>
      </c>
      <c r="E13716" t="s">
        <v>81</v>
      </c>
      <c r="F13716" t="s">
        <v>35</v>
      </c>
      <c r="G13716">
        <v>5</v>
      </c>
      <c r="H13716">
        <v>5</v>
      </c>
      <c r="I13716">
        <v>2014</v>
      </c>
      <c r="J13716" t="s">
        <v>49</v>
      </c>
      <c r="K13716" t="s">
        <v>44</v>
      </c>
      <c r="L13716" t="s">
        <v>44</v>
      </c>
      <c r="M13716" s="54" t="s">
        <v>44</v>
      </c>
      <c r="N13716">
        <v>14</v>
      </c>
      <c r="O13716" t="s">
        <v>44</v>
      </c>
      <c r="P13716">
        <v>26.726124191242398</v>
      </c>
    </row>
    <row r="13717" spans="1:16" x14ac:dyDescent="0.25">
      <c r="A13717" s="20" t="s">
        <v>19915</v>
      </c>
      <c r="B13717">
        <v>9</v>
      </c>
      <c r="C13717" t="s">
        <v>21823</v>
      </c>
      <c r="D13717" t="s">
        <v>90</v>
      </c>
      <c r="E13717" t="s">
        <v>81</v>
      </c>
      <c r="F13717" t="s">
        <v>35</v>
      </c>
      <c r="G13717">
        <v>2</v>
      </c>
      <c r="H13717">
        <v>5</v>
      </c>
      <c r="I13717">
        <v>2014</v>
      </c>
      <c r="J13717" t="s">
        <v>50</v>
      </c>
      <c r="K13717" t="s">
        <v>44</v>
      </c>
      <c r="L13717" t="s">
        <v>44</v>
      </c>
      <c r="M13717" s="54" t="s">
        <v>44</v>
      </c>
      <c r="N13717">
        <v>4</v>
      </c>
      <c r="O13717" t="s">
        <v>44</v>
      </c>
      <c r="P13717">
        <v>50</v>
      </c>
    </row>
    <row r="13718" spans="1:16" x14ac:dyDescent="0.25">
      <c r="A13718" s="20" t="s">
        <v>19916</v>
      </c>
      <c r="B13718">
        <v>9</v>
      </c>
      <c r="C13718" t="s">
        <v>21823</v>
      </c>
      <c r="D13718" t="s">
        <v>90</v>
      </c>
      <c r="E13718" t="s">
        <v>81</v>
      </c>
      <c r="F13718" t="s">
        <v>35</v>
      </c>
      <c r="G13718">
        <v>3</v>
      </c>
      <c r="H13718">
        <v>5</v>
      </c>
      <c r="I13718">
        <v>2014</v>
      </c>
      <c r="J13718" t="s">
        <v>50</v>
      </c>
      <c r="K13718" t="s">
        <v>44</v>
      </c>
      <c r="L13718" t="s">
        <v>44</v>
      </c>
      <c r="M13718" s="54" t="s">
        <v>44</v>
      </c>
      <c r="N13718">
        <v>1</v>
      </c>
      <c r="O13718" t="s">
        <v>44</v>
      </c>
      <c r="P13718">
        <v>100</v>
      </c>
    </row>
    <row r="13719" spans="1:16" x14ac:dyDescent="0.25">
      <c r="A13719" s="20" t="s">
        <v>19917</v>
      </c>
      <c r="B13719">
        <v>9</v>
      </c>
      <c r="C13719" t="s">
        <v>21823</v>
      </c>
      <c r="D13719" t="s">
        <v>90</v>
      </c>
      <c r="E13719" t="s">
        <v>81</v>
      </c>
      <c r="F13719" t="s">
        <v>35</v>
      </c>
      <c r="G13719">
        <v>4</v>
      </c>
      <c r="H13719">
        <v>5</v>
      </c>
      <c r="I13719">
        <v>2014</v>
      </c>
      <c r="J13719" t="s">
        <v>50</v>
      </c>
      <c r="K13719" t="s">
        <v>44</v>
      </c>
      <c r="L13719" t="s">
        <v>44</v>
      </c>
      <c r="M13719" s="54" t="s">
        <v>44</v>
      </c>
      <c r="N13719">
        <v>3</v>
      </c>
      <c r="O13719" t="s">
        <v>44</v>
      </c>
      <c r="P13719">
        <v>57.735026918962603</v>
      </c>
    </row>
    <row r="13720" spans="1:16" x14ac:dyDescent="0.25">
      <c r="A13720" s="20" t="s">
        <v>19918</v>
      </c>
      <c r="B13720">
        <v>9</v>
      </c>
      <c r="C13720" t="s">
        <v>21823</v>
      </c>
      <c r="D13720" t="s">
        <v>90</v>
      </c>
      <c r="E13720" t="s">
        <v>81</v>
      </c>
      <c r="F13720" t="s">
        <v>35</v>
      </c>
      <c r="G13720">
        <v>5</v>
      </c>
      <c r="H13720">
        <v>5</v>
      </c>
      <c r="I13720">
        <v>2014</v>
      </c>
      <c r="J13720" t="s">
        <v>50</v>
      </c>
      <c r="K13720" t="s">
        <v>44</v>
      </c>
      <c r="L13720" t="s">
        <v>44</v>
      </c>
      <c r="M13720" s="54" t="s">
        <v>44</v>
      </c>
      <c r="N13720">
        <v>9</v>
      </c>
      <c r="O13720" t="s">
        <v>44</v>
      </c>
      <c r="P13720">
        <v>33.3333333333333</v>
      </c>
    </row>
    <row r="13721" spans="1:16" x14ac:dyDescent="0.25">
      <c r="A13721" s="20" t="s">
        <v>19919</v>
      </c>
      <c r="B13721">
        <v>9</v>
      </c>
      <c r="C13721" t="s">
        <v>21823</v>
      </c>
      <c r="D13721" t="s">
        <v>90</v>
      </c>
      <c r="E13721" t="s">
        <v>81</v>
      </c>
      <c r="F13721" t="s">
        <v>35</v>
      </c>
      <c r="G13721">
        <v>2</v>
      </c>
      <c r="H13721">
        <v>5</v>
      </c>
      <c r="I13721">
        <v>2014</v>
      </c>
      <c r="J13721" t="s">
        <v>51</v>
      </c>
      <c r="K13721" t="s">
        <v>44</v>
      </c>
      <c r="L13721" t="s">
        <v>44</v>
      </c>
      <c r="M13721" s="54" t="s">
        <v>44</v>
      </c>
      <c r="N13721">
        <v>10</v>
      </c>
      <c r="O13721" t="s">
        <v>44</v>
      </c>
      <c r="P13721">
        <v>31.6227766016838</v>
      </c>
    </row>
    <row r="13722" spans="1:16" x14ac:dyDescent="0.25">
      <c r="A13722" s="20" t="s">
        <v>19920</v>
      </c>
      <c r="B13722">
        <v>9</v>
      </c>
      <c r="C13722" t="s">
        <v>21823</v>
      </c>
      <c r="D13722" t="s">
        <v>90</v>
      </c>
      <c r="E13722" t="s">
        <v>81</v>
      </c>
      <c r="F13722" t="s">
        <v>35</v>
      </c>
      <c r="G13722">
        <v>3</v>
      </c>
      <c r="H13722">
        <v>5</v>
      </c>
      <c r="I13722">
        <v>2014</v>
      </c>
      <c r="J13722" t="s">
        <v>51</v>
      </c>
      <c r="K13722" t="s">
        <v>44</v>
      </c>
      <c r="L13722" t="s">
        <v>44</v>
      </c>
      <c r="M13722" s="54" t="s">
        <v>44</v>
      </c>
      <c r="N13722">
        <v>4</v>
      </c>
      <c r="O13722" t="s">
        <v>44</v>
      </c>
      <c r="P13722">
        <v>50</v>
      </c>
    </row>
    <row r="13723" spans="1:16" x14ac:dyDescent="0.25">
      <c r="A13723" s="20" t="s">
        <v>19921</v>
      </c>
      <c r="B13723">
        <v>9</v>
      </c>
      <c r="C13723" t="s">
        <v>21823</v>
      </c>
      <c r="D13723" t="s">
        <v>90</v>
      </c>
      <c r="E13723" t="s">
        <v>81</v>
      </c>
      <c r="F13723" t="s">
        <v>35</v>
      </c>
      <c r="G13723">
        <v>4</v>
      </c>
      <c r="H13723">
        <v>5</v>
      </c>
      <c r="I13723">
        <v>2014</v>
      </c>
      <c r="J13723" t="s">
        <v>51</v>
      </c>
      <c r="K13723" t="s">
        <v>44</v>
      </c>
      <c r="L13723" t="s">
        <v>44</v>
      </c>
      <c r="M13723" s="54" t="s">
        <v>44</v>
      </c>
      <c r="N13723">
        <v>11</v>
      </c>
      <c r="O13723" t="s">
        <v>44</v>
      </c>
      <c r="P13723">
        <v>30.151134457776401</v>
      </c>
    </row>
    <row r="13724" spans="1:16" x14ac:dyDescent="0.25">
      <c r="A13724" s="20" t="s">
        <v>19922</v>
      </c>
      <c r="B13724">
        <v>9</v>
      </c>
      <c r="C13724" t="s">
        <v>21823</v>
      </c>
      <c r="D13724" t="s">
        <v>90</v>
      </c>
      <c r="E13724" t="s">
        <v>81</v>
      </c>
      <c r="F13724" t="s">
        <v>35</v>
      </c>
      <c r="G13724">
        <v>5</v>
      </c>
      <c r="H13724">
        <v>5</v>
      </c>
      <c r="I13724">
        <v>2014</v>
      </c>
      <c r="J13724" t="s">
        <v>51</v>
      </c>
      <c r="K13724" t="s">
        <v>44</v>
      </c>
      <c r="L13724" t="s">
        <v>44</v>
      </c>
      <c r="M13724" s="54" t="s">
        <v>44</v>
      </c>
      <c r="N13724">
        <v>13</v>
      </c>
      <c r="O13724" t="s">
        <v>44</v>
      </c>
      <c r="P13724">
        <v>27.735009811261499</v>
      </c>
    </row>
    <row r="13725" spans="1:16" x14ac:dyDescent="0.25">
      <c r="A13725" s="20" t="s">
        <v>19923</v>
      </c>
      <c r="B13725">
        <v>9</v>
      </c>
      <c r="C13725" t="s">
        <v>21823</v>
      </c>
      <c r="D13725" t="s">
        <v>90</v>
      </c>
      <c r="E13725" t="s">
        <v>15684</v>
      </c>
      <c r="F13725" t="s">
        <v>40</v>
      </c>
      <c r="G13725">
        <v>2</v>
      </c>
      <c r="H13725">
        <v>6</v>
      </c>
      <c r="I13725">
        <v>2014</v>
      </c>
      <c r="J13725" t="s">
        <v>52</v>
      </c>
      <c r="K13725" t="s">
        <v>44</v>
      </c>
      <c r="L13725" t="s">
        <v>44</v>
      </c>
      <c r="M13725" s="54" t="s">
        <v>44</v>
      </c>
      <c r="N13725">
        <v>296</v>
      </c>
      <c r="O13725" t="s">
        <v>44</v>
      </c>
      <c r="P13725">
        <v>5.8123819371909597</v>
      </c>
    </row>
    <row r="13726" spans="1:16" x14ac:dyDescent="0.25">
      <c r="A13726" s="20" t="s">
        <v>19924</v>
      </c>
      <c r="B13726">
        <v>9</v>
      </c>
      <c r="C13726" t="s">
        <v>21823</v>
      </c>
      <c r="D13726" t="s">
        <v>90</v>
      </c>
      <c r="E13726" t="s">
        <v>15684</v>
      </c>
      <c r="F13726" t="s">
        <v>40</v>
      </c>
      <c r="G13726">
        <v>3</v>
      </c>
      <c r="H13726">
        <v>6</v>
      </c>
      <c r="I13726">
        <v>2014</v>
      </c>
      <c r="J13726" t="s">
        <v>52</v>
      </c>
      <c r="K13726" t="s">
        <v>44</v>
      </c>
      <c r="L13726" t="s">
        <v>44</v>
      </c>
      <c r="M13726" s="54" t="s">
        <v>44</v>
      </c>
      <c r="N13726">
        <v>182</v>
      </c>
      <c r="O13726" t="s">
        <v>44</v>
      </c>
      <c r="P13726">
        <v>7.4124931666110099</v>
      </c>
    </row>
    <row r="13727" spans="1:16" x14ac:dyDescent="0.25">
      <c r="A13727" s="20" t="s">
        <v>19925</v>
      </c>
      <c r="B13727">
        <v>9</v>
      </c>
      <c r="C13727" t="s">
        <v>21823</v>
      </c>
      <c r="D13727" t="s">
        <v>90</v>
      </c>
      <c r="E13727" t="s">
        <v>15684</v>
      </c>
      <c r="F13727" t="s">
        <v>40</v>
      </c>
      <c r="G13727">
        <v>4</v>
      </c>
      <c r="H13727">
        <v>6</v>
      </c>
      <c r="I13727">
        <v>2014</v>
      </c>
      <c r="J13727" t="s">
        <v>52</v>
      </c>
      <c r="K13727" t="s">
        <v>44</v>
      </c>
      <c r="L13727" t="s">
        <v>44</v>
      </c>
      <c r="M13727" s="54" t="s">
        <v>44</v>
      </c>
      <c r="N13727">
        <v>315</v>
      </c>
      <c r="O13727" t="s">
        <v>44</v>
      </c>
      <c r="P13727">
        <v>5.6343616981901103</v>
      </c>
    </row>
    <row r="13728" spans="1:16" x14ac:dyDescent="0.25">
      <c r="A13728" s="20" t="s">
        <v>19926</v>
      </c>
      <c r="B13728">
        <v>9</v>
      </c>
      <c r="C13728" t="s">
        <v>21823</v>
      </c>
      <c r="D13728" t="s">
        <v>90</v>
      </c>
      <c r="E13728" t="s">
        <v>15684</v>
      </c>
      <c r="F13728" t="s">
        <v>40</v>
      </c>
      <c r="G13728">
        <v>5</v>
      </c>
      <c r="H13728">
        <v>6</v>
      </c>
      <c r="I13728">
        <v>2014</v>
      </c>
      <c r="J13728" t="s">
        <v>52</v>
      </c>
      <c r="K13728" t="s">
        <v>44</v>
      </c>
      <c r="L13728" t="s">
        <v>44</v>
      </c>
      <c r="M13728" s="54" t="s">
        <v>44</v>
      </c>
      <c r="N13728">
        <v>46</v>
      </c>
      <c r="O13728" t="s">
        <v>44</v>
      </c>
      <c r="P13728">
        <v>14.7441956154897</v>
      </c>
    </row>
    <row r="13729" spans="1:16" x14ac:dyDescent="0.25">
      <c r="A13729" s="20" t="s">
        <v>19927</v>
      </c>
      <c r="B13729">
        <v>9</v>
      </c>
      <c r="C13729" t="s">
        <v>21823</v>
      </c>
      <c r="D13729" t="s">
        <v>90</v>
      </c>
      <c r="E13729" t="s">
        <v>15684</v>
      </c>
      <c r="F13729" t="s">
        <v>40</v>
      </c>
      <c r="G13729">
        <v>2</v>
      </c>
      <c r="H13729">
        <v>6</v>
      </c>
      <c r="I13729">
        <v>2014</v>
      </c>
      <c r="J13729" t="s">
        <v>53</v>
      </c>
      <c r="K13729" t="s">
        <v>44</v>
      </c>
      <c r="L13729" t="s">
        <v>44</v>
      </c>
      <c r="M13729" s="54" t="s">
        <v>44</v>
      </c>
      <c r="N13729">
        <v>163</v>
      </c>
      <c r="O13729" t="s">
        <v>44</v>
      </c>
      <c r="P13729">
        <v>7.8326044998795696</v>
      </c>
    </row>
    <row r="13730" spans="1:16" x14ac:dyDescent="0.25">
      <c r="A13730" s="20" t="s">
        <v>19928</v>
      </c>
      <c r="B13730">
        <v>9</v>
      </c>
      <c r="C13730" t="s">
        <v>21823</v>
      </c>
      <c r="D13730" t="s">
        <v>90</v>
      </c>
      <c r="E13730" t="s">
        <v>15684</v>
      </c>
      <c r="F13730" t="s">
        <v>40</v>
      </c>
      <c r="G13730">
        <v>3</v>
      </c>
      <c r="H13730">
        <v>6</v>
      </c>
      <c r="I13730">
        <v>2014</v>
      </c>
      <c r="J13730" t="s">
        <v>53</v>
      </c>
      <c r="K13730" t="s">
        <v>44</v>
      </c>
      <c r="L13730" t="s">
        <v>44</v>
      </c>
      <c r="M13730" s="54" t="s">
        <v>44</v>
      </c>
      <c r="N13730">
        <v>301</v>
      </c>
      <c r="O13730" t="s">
        <v>44</v>
      </c>
      <c r="P13730">
        <v>5.7639041770423498</v>
      </c>
    </row>
    <row r="13731" spans="1:16" x14ac:dyDescent="0.25">
      <c r="A13731" s="20" t="s">
        <v>19929</v>
      </c>
      <c r="B13731">
        <v>9</v>
      </c>
      <c r="C13731" t="s">
        <v>21823</v>
      </c>
      <c r="D13731" t="s">
        <v>90</v>
      </c>
      <c r="E13731" t="s">
        <v>15684</v>
      </c>
      <c r="F13731" t="s">
        <v>40</v>
      </c>
      <c r="G13731">
        <v>4</v>
      </c>
      <c r="H13731">
        <v>6</v>
      </c>
      <c r="I13731">
        <v>2014</v>
      </c>
      <c r="J13731" t="s">
        <v>53</v>
      </c>
      <c r="K13731" t="s">
        <v>44</v>
      </c>
      <c r="L13731" t="s">
        <v>44</v>
      </c>
      <c r="M13731" s="54" t="s">
        <v>44</v>
      </c>
      <c r="N13731">
        <v>468</v>
      </c>
      <c r="O13731" t="s">
        <v>44</v>
      </c>
      <c r="P13731">
        <v>4.6225016352102397</v>
      </c>
    </row>
    <row r="13732" spans="1:16" x14ac:dyDescent="0.25">
      <c r="A13732" s="20" t="s">
        <v>19930</v>
      </c>
      <c r="B13732">
        <v>9</v>
      </c>
      <c r="C13732" t="s">
        <v>21823</v>
      </c>
      <c r="D13732" t="s">
        <v>90</v>
      </c>
      <c r="E13732" t="s">
        <v>15684</v>
      </c>
      <c r="F13732" t="s">
        <v>40</v>
      </c>
      <c r="G13732">
        <v>5</v>
      </c>
      <c r="H13732">
        <v>6</v>
      </c>
      <c r="I13732">
        <v>2014</v>
      </c>
      <c r="J13732" t="s">
        <v>53</v>
      </c>
      <c r="K13732" t="s">
        <v>44</v>
      </c>
      <c r="L13732" t="s">
        <v>44</v>
      </c>
      <c r="M13732" s="54" t="s">
        <v>44</v>
      </c>
      <c r="N13732">
        <v>584</v>
      </c>
      <c r="O13732" t="s">
        <v>44</v>
      </c>
      <c r="P13732">
        <v>4.1380294430118401</v>
      </c>
    </row>
    <row r="13733" spans="1:16" x14ac:dyDescent="0.25">
      <c r="A13733" s="20" t="s">
        <v>19931</v>
      </c>
      <c r="B13733">
        <v>9</v>
      </c>
      <c r="C13733" t="s">
        <v>21823</v>
      </c>
      <c r="D13733" t="s">
        <v>90</v>
      </c>
      <c r="E13733" t="s">
        <v>15684</v>
      </c>
      <c r="F13733" t="s">
        <v>40</v>
      </c>
      <c r="G13733">
        <v>2</v>
      </c>
      <c r="H13733">
        <v>6</v>
      </c>
      <c r="I13733">
        <v>2014</v>
      </c>
      <c r="J13733" t="s">
        <v>34</v>
      </c>
      <c r="K13733" t="s">
        <v>44</v>
      </c>
      <c r="L13733" t="s">
        <v>44</v>
      </c>
      <c r="M13733" s="54" t="s">
        <v>44</v>
      </c>
      <c r="N13733">
        <v>447</v>
      </c>
      <c r="O13733" t="s">
        <v>44</v>
      </c>
      <c r="P13733">
        <v>4.7298376984040198</v>
      </c>
    </row>
    <row r="13734" spans="1:16" x14ac:dyDescent="0.25">
      <c r="A13734" s="20" t="s">
        <v>19932</v>
      </c>
      <c r="B13734">
        <v>9</v>
      </c>
      <c r="C13734" t="s">
        <v>21823</v>
      </c>
      <c r="D13734" t="s">
        <v>90</v>
      </c>
      <c r="E13734" t="s">
        <v>15684</v>
      </c>
      <c r="F13734" t="s">
        <v>40</v>
      </c>
      <c r="G13734">
        <v>2</v>
      </c>
      <c r="H13734">
        <v>6</v>
      </c>
      <c r="I13734">
        <v>2014</v>
      </c>
      <c r="J13734" t="s">
        <v>54</v>
      </c>
      <c r="K13734" t="s">
        <v>44</v>
      </c>
      <c r="L13734" t="s">
        <v>44</v>
      </c>
      <c r="M13734" s="54" t="s">
        <v>44</v>
      </c>
      <c r="N13734">
        <v>109</v>
      </c>
      <c r="O13734" t="s">
        <v>44</v>
      </c>
      <c r="P13734">
        <v>9.5782628522115107</v>
      </c>
    </row>
    <row r="13735" spans="1:16" x14ac:dyDescent="0.25">
      <c r="A13735" s="20" t="s">
        <v>19933</v>
      </c>
      <c r="B13735">
        <v>9</v>
      </c>
      <c r="C13735" t="s">
        <v>21823</v>
      </c>
      <c r="D13735" t="s">
        <v>90</v>
      </c>
      <c r="E13735" t="s">
        <v>15684</v>
      </c>
      <c r="F13735" t="s">
        <v>40</v>
      </c>
      <c r="G13735">
        <v>3</v>
      </c>
      <c r="H13735">
        <v>6</v>
      </c>
      <c r="I13735">
        <v>2014</v>
      </c>
      <c r="J13735" t="s">
        <v>54</v>
      </c>
      <c r="K13735" t="s">
        <v>44</v>
      </c>
      <c r="L13735" t="s">
        <v>44</v>
      </c>
      <c r="M13735" s="54" t="s">
        <v>44</v>
      </c>
      <c r="N13735">
        <v>144</v>
      </c>
      <c r="O13735" t="s">
        <v>44</v>
      </c>
      <c r="P13735">
        <v>8.3333333333333304</v>
      </c>
    </row>
    <row r="13736" spans="1:16" x14ac:dyDescent="0.25">
      <c r="A13736" s="20" t="s">
        <v>19934</v>
      </c>
      <c r="B13736">
        <v>9</v>
      </c>
      <c r="C13736" t="s">
        <v>21823</v>
      </c>
      <c r="D13736" t="s">
        <v>90</v>
      </c>
      <c r="E13736" t="s">
        <v>15684</v>
      </c>
      <c r="F13736" t="s">
        <v>40</v>
      </c>
      <c r="G13736">
        <v>4</v>
      </c>
      <c r="H13736">
        <v>6</v>
      </c>
      <c r="I13736">
        <v>2014</v>
      </c>
      <c r="J13736" t="s">
        <v>54</v>
      </c>
      <c r="K13736" t="s">
        <v>44</v>
      </c>
      <c r="L13736" t="s">
        <v>44</v>
      </c>
      <c r="M13736" s="54" t="s">
        <v>44</v>
      </c>
      <c r="N13736">
        <v>130</v>
      </c>
      <c r="O13736" t="s">
        <v>44</v>
      </c>
      <c r="P13736">
        <v>8.7705801930702894</v>
      </c>
    </row>
    <row r="13737" spans="1:16" x14ac:dyDescent="0.25">
      <c r="A13737" s="20" t="s">
        <v>19935</v>
      </c>
      <c r="B13737">
        <v>9</v>
      </c>
      <c r="C13737" t="s">
        <v>21823</v>
      </c>
      <c r="D13737" t="s">
        <v>90</v>
      </c>
      <c r="E13737" t="s">
        <v>15684</v>
      </c>
      <c r="F13737" t="s">
        <v>40</v>
      </c>
      <c r="G13737">
        <v>5</v>
      </c>
      <c r="H13737">
        <v>6</v>
      </c>
      <c r="I13737">
        <v>2014</v>
      </c>
      <c r="J13737" t="s">
        <v>54</v>
      </c>
      <c r="K13737" t="s">
        <v>44</v>
      </c>
      <c r="L13737" t="s">
        <v>44</v>
      </c>
      <c r="M13737" s="54" t="s">
        <v>44</v>
      </c>
      <c r="N13737">
        <v>28</v>
      </c>
      <c r="O13737" t="s">
        <v>44</v>
      </c>
      <c r="P13737">
        <v>18.8982236504614</v>
      </c>
    </row>
    <row r="13738" spans="1:16" x14ac:dyDescent="0.25">
      <c r="A13738" s="20" t="s">
        <v>19936</v>
      </c>
      <c r="B13738">
        <v>9</v>
      </c>
      <c r="C13738" t="s">
        <v>21823</v>
      </c>
      <c r="D13738" t="s">
        <v>90</v>
      </c>
      <c r="E13738" t="s">
        <v>15684</v>
      </c>
      <c r="F13738" t="s">
        <v>40</v>
      </c>
      <c r="G13738">
        <v>3</v>
      </c>
      <c r="H13738">
        <v>6</v>
      </c>
      <c r="I13738">
        <v>2014</v>
      </c>
      <c r="J13738" t="s">
        <v>34</v>
      </c>
      <c r="K13738" t="s">
        <v>44</v>
      </c>
      <c r="L13738" t="s">
        <v>44</v>
      </c>
      <c r="M13738" s="54" t="s">
        <v>44</v>
      </c>
      <c r="N13738">
        <v>361</v>
      </c>
      <c r="O13738" t="s">
        <v>44</v>
      </c>
      <c r="P13738">
        <v>5.2631578947368398</v>
      </c>
    </row>
    <row r="13739" spans="1:16" x14ac:dyDescent="0.25">
      <c r="A13739" s="20" t="s">
        <v>19937</v>
      </c>
      <c r="B13739">
        <v>9</v>
      </c>
      <c r="C13739" t="s">
        <v>21823</v>
      </c>
      <c r="D13739" t="s">
        <v>90</v>
      </c>
      <c r="E13739" t="s">
        <v>15684</v>
      </c>
      <c r="F13739" t="s">
        <v>40</v>
      </c>
      <c r="G13739">
        <v>2</v>
      </c>
      <c r="H13739">
        <v>6</v>
      </c>
      <c r="I13739">
        <v>2014</v>
      </c>
      <c r="J13739" t="s">
        <v>55</v>
      </c>
      <c r="K13739" t="s">
        <v>44</v>
      </c>
      <c r="L13739" t="s">
        <v>44</v>
      </c>
      <c r="M13739" s="54" t="s">
        <v>44</v>
      </c>
      <c r="N13739">
        <v>403</v>
      </c>
      <c r="O13739" t="s">
        <v>44</v>
      </c>
      <c r="P13739">
        <v>4.9813548138671804</v>
      </c>
    </row>
    <row r="13740" spans="1:16" x14ac:dyDescent="0.25">
      <c r="A13740" s="20" t="s">
        <v>19938</v>
      </c>
      <c r="B13740">
        <v>9</v>
      </c>
      <c r="C13740" t="s">
        <v>21823</v>
      </c>
      <c r="D13740" t="s">
        <v>90</v>
      </c>
      <c r="E13740" t="s">
        <v>15684</v>
      </c>
      <c r="F13740" t="s">
        <v>40</v>
      </c>
      <c r="G13740">
        <v>3</v>
      </c>
      <c r="H13740">
        <v>6</v>
      </c>
      <c r="I13740">
        <v>2014</v>
      </c>
      <c r="J13740" t="s">
        <v>55</v>
      </c>
      <c r="K13740" t="s">
        <v>44</v>
      </c>
      <c r="L13740" t="s">
        <v>44</v>
      </c>
      <c r="M13740" s="54" t="s">
        <v>44</v>
      </c>
      <c r="N13740">
        <v>637</v>
      </c>
      <c r="O13740" t="s">
        <v>44</v>
      </c>
      <c r="P13740">
        <v>3.96214425875164</v>
      </c>
    </row>
    <row r="13741" spans="1:16" x14ac:dyDescent="0.25">
      <c r="A13741" s="20" t="s">
        <v>19939</v>
      </c>
      <c r="B13741">
        <v>9</v>
      </c>
      <c r="C13741" t="s">
        <v>21823</v>
      </c>
      <c r="D13741" t="s">
        <v>90</v>
      </c>
      <c r="E13741" t="s">
        <v>15684</v>
      </c>
      <c r="F13741" t="s">
        <v>40</v>
      </c>
      <c r="G13741">
        <v>4</v>
      </c>
      <c r="H13741">
        <v>6</v>
      </c>
      <c r="I13741">
        <v>2014</v>
      </c>
      <c r="J13741" t="s">
        <v>55</v>
      </c>
      <c r="K13741" t="s">
        <v>44</v>
      </c>
      <c r="L13741" t="s">
        <v>44</v>
      </c>
      <c r="M13741" s="54" t="s">
        <v>44</v>
      </c>
      <c r="N13741">
        <v>437</v>
      </c>
      <c r="O13741" t="s">
        <v>44</v>
      </c>
      <c r="P13741">
        <v>4.7836487323494001</v>
      </c>
    </row>
    <row r="13742" spans="1:16" x14ac:dyDescent="0.25">
      <c r="A13742" s="20" t="s">
        <v>19940</v>
      </c>
      <c r="B13742">
        <v>9</v>
      </c>
      <c r="C13742" t="s">
        <v>21823</v>
      </c>
      <c r="D13742" t="s">
        <v>90</v>
      </c>
      <c r="E13742" t="s">
        <v>15684</v>
      </c>
      <c r="F13742" t="s">
        <v>40</v>
      </c>
      <c r="G13742">
        <v>5</v>
      </c>
      <c r="H13742">
        <v>6</v>
      </c>
      <c r="I13742">
        <v>2014</v>
      </c>
      <c r="J13742" t="s">
        <v>55</v>
      </c>
      <c r="K13742" t="s">
        <v>44</v>
      </c>
      <c r="L13742" t="s">
        <v>44</v>
      </c>
      <c r="M13742" s="54" t="s">
        <v>44</v>
      </c>
      <c r="N13742">
        <v>157</v>
      </c>
      <c r="O13742" t="s">
        <v>44</v>
      </c>
      <c r="P13742">
        <v>7.9808688446762197</v>
      </c>
    </row>
    <row r="13743" spans="1:16" x14ac:dyDescent="0.25">
      <c r="A13743" s="20" t="s">
        <v>19941</v>
      </c>
      <c r="B13743">
        <v>9</v>
      </c>
      <c r="C13743" t="s">
        <v>21823</v>
      </c>
      <c r="D13743" t="s">
        <v>90</v>
      </c>
      <c r="E13743" t="s">
        <v>15684</v>
      </c>
      <c r="F13743" t="s">
        <v>40</v>
      </c>
      <c r="G13743">
        <v>4</v>
      </c>
      <c r="H13743">
        <v>6</v>
      </c>
      <c r="I13743">
        <v>2014</v>
      </c>
      <c r="J13743" t="s">
        <v>34</v>
      </c>
      <c r="K13743" t="s">
        <v>44</v>
      </c>
      <c r="L13743" t="s">
        <v>44</v>
      </c>
      <c r="M13743" s="54" t="s">
        <v>44</v>
      </c>
      <c r="N13743">
        <v>155</v>
      </c>
      <c r="O13743" t="s">
        <v>44</v>
      </c>
      <c r="P13743">
        <v>8.0321932890249901</v>
      </c>
    </row>
    <row r="13744" spans="1:16" x14ac:dyDescent="0.25">
      <c r="A13744" s="20" t="s">
        <v>19942</v>
      </c>
      <c r="B13744">
        <v>9</v>
      </c>
      <c r="C13744" t="s">
        <v>21823</v>
      </c>
      <c r="D13744" t="s">
        <v>90</v>
      </c>
      <c r="E13744" t="s">
        <v>15684</v>
      </c>
      <c r="F13744" t="s">
        <v>40</v>
      </c>
      <c r="G13744">
        <v>2</v>
      </c>
      <c r="H13744">
        <v>6</v>
      </c>
      <c r="I13744">
        <v>2014</v>
      </c>
      <c r="J13744" t="s">
        <v>56</v>
      </c>
      <c r="K13744" t="s">
        <v>44</v>
      </c>
      <c r="L13744" t="s">
        <v>44</v>
      </c>
      <c r="M13744" s="54" t="s">
        <v>44</v>
      </c>
      <c r="N13744">
        <v>23</v>
      </c>
      <c r="O13744" t="s">
        <v>44</v>
      </c>
      <c r="P13744">
        <v>20.851441405707501</v>
      </c>
    </row>
    <row r="13745" spans="1:16" x14ac:dyDescent="0.25">
      <c r="A13745" s="20" t="s">
        <v>19943</v>
      </c>
      <c r="B13745">
        <v>9</v>
      </c>
      <c r="C13745" t="s">
        <v>21823</v>
      </c>
      <c r="D13745" t="s">
        <v>90</v>
      </c>
      <c r="E13745" t="s">
        <v>15684</v>
      </c>
      <c r="F13745" t="s">
        <v>40</v>
      </c>
      <c r="G13745">
        <v>3</v>
      </c>
      <c r="H13745">
        <v>6</v>
      </c>
      <c r="I13745">
        <v>2014</v>
      </c>
      <c r="J13745" t="s">
        <v>56</v>
      </c>
      <c r="K13745" t="s">
        <v>44</v>
      </c>
      <c r="L13745" t="s">
        <v>44</v>
      </c>
      <c r="M13745" s="54" t="s">
        <v>44</v>
      </c>
      <c r="N13745">
        <v>62</v>
      </c>
      <c r="O13745" t="s">
        <v>44</v>
      </c>
      <c r="P13745">
        <v>12.700012700019</v>
      </c>
    </row>
    <row r="13746" spans="1:16" x14ac:dyDescent="0.25">
      <c r="A13746" s="20" t="s">
        <v>19944</v>
      </c>
      <c r="B13746">
        <v>9</v>
      </c>
      <c r="C13746" t="s">
        <v>21823</v>
      </c>
      <c r="D13746" t="s">
        <v>90</v>
      </c>
      <c r="E13746" t="s">
        <v>15684</v>
      </c>
      <c r="F13746" t="s">
        <v>40</v>
      </c>
      <c r="G13746">
        <v>4</v>
      </c>
      <c r="H13746">
        <v>6</v>
      </c>
      <c r="I13746">
        <v>2014</v>
      </c>
      <c r="J13746" t="s">
        <v>56</v>
      </c>
      <c r="K13746" t="s">
        <v>44</v>
      </c>
      <c r="L13746" t="s">
        <v>44</v>
      </c>
      <c r="M13746" s="54" t="s">
        <v>44</v>
      </c>
      <c r="N13746">
        <v>11</v>
      </c>
      <c r="O13746" t="s">
        <v>44</v>
      </c>
      <c r="P13746">
        <v>30.151134457776401</v>
      </c>
    </row>
    <row r="13747" spans="1:16" x14ac:dyDescent="0.25">
      <c r="A13747" s="20" t="s">
        <v>19945</v>
      </c>
      <c r="B13747">
        <v>9</v>
      </c>
      <c r="C13747" t="s">
        <v>21823</v>
      </c>
      <c r="D13747" t="s">
        <v>90</v>
      </c>
      <c r="E13747" t="s">
        <v>15684</v>
      </c>
      <c r="F13747" t="s">
        <v>40</v>
      </c>
      <c r="G13747">
        <v>5</v>
      </c>
      <c r="H13747">
        <v>6</v>
      </c>
      <c r="I13747">
        <v>2014</v>
      </c>
      <c r="J13747" t="s">
        <v>56</v>
      </c>
      <c r="K13747" t="s">
        <v>44</v>
      </c>
      <c r="L13747" t="s">
        <v>44</v>
      </c>
      <c r="M13747" s="54" t="s">
        <v>44</v>
      </c>
      <c r="N13747">
        <v>130</v>
      </c>
      <c r="O13747" t="s">
        <v>44</v>
      </c>
      <c r="P13747">
        <v>8.7705801930702894</v>
      </c>
    </row>
    <row r="13748" spans="1:16" x14ac:dyDescent="0.25">
      <c r="A13748" s="20" t="s">
        <v>19946</v>
      </c>
      <c r="B13748">
        <v>9</v>
      </c>
      <c r="C13748" t="s">
        <v>21823</v>
      </c>
      <c r="D13748" t="s">
        <v>90</v>
      </c>
      <c r="E13748" t="s">
        <v>15684</v>
      </c>
      <c r="F13748" t="s">
        <v>40</v>
      </c>
      <c r="G13748">
        <v>5</v>
      </c>
      <c r="H13748">
        <v>6</v>
      </c>
      <c r="I13748">
        <v>2014</v>
      </c>
      <c r="J13748" t="s">
        <v>34</v>
      </c>
      <c r="K13748" t="s">
        <v>44</v>
      </c>
      <c r="L13748" t="s">
        <v>44</v>
      </c>
      <c r="M13748" s="54" t="s">
        <v>44</v>
      </c>
      <c r="N13748">
        <v>227</v>
      </c>
      <c r="O13748" t="s">
        <v>44</v>
      </c>
      <c r="P13748">
        <v>6.6372331159997202</v>
      </c>
    </row>
    <row r="13749" spans="1:16" x14ac:dyDescent="0.25">
      <c r="A13749" s="20" t="s">
        <v>19947</v>
      </c>
      <c r="B13749">
        <v>9</v>
      </c>
      <c r="C13749" t="s">
        <v>21823</v>
      </c>
      <c r="D13749" t="s">
        <v>90</v>
      </c>
      <c r="E13749" t="s">
        <v>15684</v>
      </c>
      <c r="F13749" t="s">
        <v>40</v>
      </c>
      <c r="G13749">
        <v>2</v>
      </c>
      <c r="H13749">
        <v>6</v>
      </c>
      <c r="I13749">
        <v>2014</v>
      </c>
      <c r="J13749" t="s">
        <v>57</v>
      </c>
      <c r="K13749" t="s">
        <v>44</v>
      </c>
      <c r="L13749" t="s">
        <v>44</v>
      </c>
      <c r="M13749" s="54" t="s">
        <v>44</v>
      </c>
      <c r="N13749">
        <v>43</v>
      </c>
      <c r="O13749" t="s">
        <v>44</v>
      </c>
      <c r="P13749">
        <v>15.249857033260501</v>
      </c>
    </row>
    <row r="13750" spans="1:16" x14ac:dyDescent="0.25">
      <c r="A13750" s="20" t="s">
        <v>19948</v>
      </c>
      <c r="B13750">
        <v>9</v>
      </c>
      <c r="C13750" t="s">
        <v>21823</v>
      </c>
      <c r="D13750" t="s">
        <v>90</v>
      </c>
      <c r="E13750" t="s">
        <v>15684</v>
      </c>
      <c r="F13750" t="s">
        <v>40</v>
      </c>
      <c r="G13750">
        <v>3</v>
      </c>
      <c r="H13750">
        <v>6</v>
      </c>
      <c r="I13750">
        <v>2014</v>
      </c>
      <c r="J13750" t="s">
        <v>57</v>
      </c>
      <c r="K13750" t="s">
        <v>44</v>
      </c>
      <c r="L13750" t="s">
        <v>44</v>
      </c>
      <c r="M13750" s="54" t="s">
        <v>44</v>
      </c>
      <c r="N13750">
        <v>170</v>
      </c>
      <c r="O13750" t="s">
        <v>44</v>
      </c>
      <c r="P13750">
        <v>7.6696498884736997</v>
      </c>
    </row>
    <row r="13751" spans="1:16" x14ac:dyDescent="0.25">
      <c r="A13751" s="20" t="s">
        <v>19949</v>
      </c>
      <c r="B13751">
        <v>9</v>
      </c>
      <c r="C13751" t="s">
        <v>21823</v>
      </c>
      <c r="D13751" t="s">
        <v>90</v>
      </c>
      <c r="E13751" t="s">
        <v>15684</v>
      </c>
      <c r="F13751" t="s">
        <v>40</v>
      </c>
      <c r="G13751">
        <v>4</v>
      </c>
      <c r="H13751">
        <v>6</v>
      </c>
      <c r="I13751">
        <v>2014</v>
      </c>
      <c r="J13751" t="s">
        <v>57</v>
      </c>
      <c r="K13751" t="s">
        <v>44</v>
      </c>
      <c r="L13751" t="s">
        <v>44</v>
      </c>
      <c r="M13751" s="54" t="s">
        <v>44</v>
      </c>
      <c r="N13751">
        <v>185</v>
      </c>
      <c r="O13751" t="s">
        <v>44</v>
      </c>
      <c r="P13751">
        <v>7.3521462209380797</v>
      </c>
    </row>
    <row r="13752" spans="1:16" x14ac:dyDescent="0.25">
      <c r="A13752" s="20" t="s">
        <v>19950</v>
      </c>
      <c r="B13752">
        <v>9</v>
      </c>
      <c r="C13752" t="s">
        <v>21823</v>
      </c>
      <c r="D13752" t="s">
        <v>90</v>
      </c>
      <c r="E13752" t="s">
        <v>15684</v>
      </c>
      <c r="F13752" t="s">
        <v>40</v>
      </c>
      <c r="G13752">
        <v>5</v>
      </c>
      <c r="H13752">
        <v>6</v>
      </c>
      <c r="I13752">
        <v>2014</v>
      </c>
      <c r="J13752" t="s">
        <v>57</v>
      </c>
      <c r="K13752" t="s">
        <v>44</v>
      </c>
      <c r="L13752" t="s">
        <v>44</v>
      </c>
      <c r="M13752" s="54" t="s">
        <v>44</v>
      </c>
      <c r="N13752">
        <v>105</v>
      </c>
      <c r="O13752" t="s">
        <v>44</v>
      </c>
      <c r="P13752">
        <v>9.7590007294853294</v>
      </c>
    </row>
    <row r="13753" spans="1:16" x14ac:dyDescent="0.25">
      <c r="A13753" s="20" t="s">
        <v>19951</v>
      </c>
      <c r="B13753">
        <v>9</v>
      </c>
      <c r="C13753" t="s">
        <v>21823</v>
      </c>
      <c r="D13753" t="s">
        <v>90</v>
      </c>
      <c r="E13753" t="s">
        <v>15684</v>
      </c>
      <c r="F13753" t="s">
        <v>40</v>
      </c>
      <c r="G13753">
        <v>2</v>
      </c>
      <c r="H13753">
        <v>6</v>
      </c>
      <c r="I13753">
        <v>2014</v>
      </c>
      <c r="J13753" t="s">
        <v>58</v>
      </c>
      <c r="K13753" t="s">
        <v>44</v>
      </c>
      <c r="L13753" t="s">
        <v>44</v>
      </c>
      <c r="M13753" s="54" t="s">
        <v>44</v>
      </c>
      <c r="N13753">
        <v>141</v>
      </c>
      <c r="O13753" t="s">
        <v>44</v>
      </c>
      <c r="P13753">
        <v>8.4215192106651902</v>
      </c>
    </row>
    <row r="13754" spans="1:16" x14ac:dyDescent="0.25">
      <c r="A13754" s="20" t="s">
        <v>19952</v>
      </c>
      <c r="B13754">
        <v>9</v>
      </c>
      <c r="C13754" t="s">
        <v>21823</v>
      </c>
      <c r="D13754" t="s">
        <v>90</v>
      </c>
      <c r="E13754" t="s">
        <v>15684</v>
      </c>
      <c r="F13754" t="s">
        <v>40</v>
      </c>
      <c r="G13754">
        <v>3</v>
      </c>
      <c r="H13754">
        <v>6</v>
      </c>
      <c r="I13754">
        <v>2014</v>
      </c>
      <c r="J13754" t="s">
        <v>58</v>
      </c>
      <c r="K13754">
        <v>-7.9587433383282002</v>
      </c>
      <c r="L13754">
        <v>-21.183</v>
      </c>
      <c r="M13754" s="54">
        <v>5.266</v>
      </c>
      <c r="N13754">
        <v>458</v>
      </c>
      <c r="O13754" t="s">
        <v>44</v>
      </c>
      <c r="P13754">
        <v>4.6726931351599799</v>
      </c>
    </row>
    <row r="13755" spans="1:16" x14ac:dyDescent="0.25">
      <c r="A13755" s="20" t="s">
        <v>19953</v>
      </c>
      <c r="B13755">
        <v>9</v>
      </c>
      <c r="C13755" t="s">
        <v>21823</v>
      </c>
      <c r="D13755" t="s">
        <v>90</v>
      </c>
      <c r="E13755" t="s">
        <v>15684</v>
      </c>
      <c r="F13755" t="s">
        <v>40</v>
      </c>
      <c r="G13755">
        <v>4</v>
      </c>
      <c r="H13755">
        <v>6</v>
      </c>
      <c r="I13755">
        <v>2014</v>
      </c>
      <c r="J13755" t="s">
        <v>58</v>
      </c>
      <c r="K13755">
        <v>-8.1720540409152793</v>
      </c>
      <c r="L13755">
        <v>-20.736999999999998</v>
      </c>
      <c r="M13755" s="54">
        <v>4.3929999999999998</v>
      </c>
      <c r="N13755">
        <v>755</v>
      </c>
      <c r="O13755" t="s">
        <v>44</v>
      </c>
      <c r="P13755">
        <v>3.6393726262341901</v>
      </c>
    </row>
    <row r="13756" spans="1:16" x14ac:dyDescent="0.25">
      <c r="A13756" s="20" t="s">
        <v>19954</v>
      </c>
      <c r="B13756">
        <v>9</v>
      </c>
      <c r="C13756" t="s">
        <v>21823</v>
      </c>
      <c r="D13756" t="s">
        <v>90</v>
      </c>
      <c r="E13756" t="s">
        <v>15684</v>
      </c>
      <c r="F13756" t="s">
        <v>40</v>
      </c>
      <c r="G13756">
        <v>5</v>
      </c>
      <c r="H13756">
        <v>6</v>
      </c>
      <c r="I13756">
        <v>2014</v>
      </c>
      <c r="J13756" t="s">
        <v>58</v>
      </c>
      <c r="K13756">
        <v>-4.9020568710567396</v>
      </c>
      <c r="L13756">
        <v>-17.97</v>
      </c>
      <c r="M13756" s="54">
        <v>8.1660000000000004</v>
      </c>
      <c r="N13756">
        <v>676</v>
      </c>
      <c r="O13756" t="s">
        <v>44</v>
      </c>
      <c r="P13756">
        <v>3.8461538461538498</v>
      </c>
    </row>
    <row r="13757" spans="1:16" x14ac:dyDescent="0.25">
      <c r="A13757" s="20" t="s">
        <v>19955</v>
      </c>
      <c r="B13757">
        <v>9</v>
      </c>
      <c r="C13757" t="s">
        <v>21823</v>
      </c>
      <c r="D13757" t="s">
        <v>90</v>
      </c>
      <c r="E13757" t="s">
        <v>15684</v>
      </c>
      <c r="F13757" t="s">
        <v>40</v>
      </c>
      <c r="G13757">
        <v>2</v>
      </c>
      <c r="H13757">
        <v>6</v>
      </c>
      <c r="I13757">
        <v>2014</v>
      </c>
      <c r="J13757" t="s">
        <v>59</v>
      </c>
      <c r="K13757" t="s">
        <v>44</v>
      </c>
      <c r="L13757" t="s">
        <v>44</v>
      </c>
      <c r="M13757" s="54" t="s">
        <v>44</v>
      </c>
      <c r="N13757">
        <v>29</v>
      </c>
      <c r="O13757" t="s">
        <v>44</v>
      </c>
      <c r="P13757">
        <v>18.569533817705199</v>
      </c>
    </row>
    <row r="13758" spans="1:16" x14ac:dyDescent="0.25">
      <c r="A13758" s="20" t="s">
        <v>19956</v>
      </c>
      <c r="B13758">
        <v>9</v>
      </c>
      <c r="C13758" t="s">
        <v>21823</v>
      </c>
      <c r="D13758" t="s">
        <v>90</v>
      </c>
      <c r="E13758" t="s">
        <v>15684</v>
      </c>
      <c r="F13758" t="s">
        <v>40</v>
      </c>
      <c r="G13758">
        <v>3</v>
      </c>
      <c r="H13758">
        <v>6</v>
      </c>
      <c r="I13758">
        <v>2014</v>
      </c>
      <c r="J13758" t="s">
        <v>59</v>
      </c>
      <c r="K13758" t="s">
        <v>44</v>
      </c>
      <c r="L13758" t="s">
        <v>44</v>
      </c>
      <c r="M13758" s="54" t="s">
        <v>44</v>
      </c>
      <c r="N13758">
        <v>39</v>
      </c>
      <c r="O13758" t="s">
        <v>44</v>
      </c>
      <c r="P13758">
        <v>16.012815380508702</v>
      </c>
    </row>
    <row r="13759" spans="1:16" x14ac:dyDescent="0.25">
      <c r="A13759" s="20" t="s">
        <v>19957</v>
      </c>
      <c r="B13759">
        <v>9</v>
      </c>
      <c r="C13759" t="s">
        <v>21823</v>
      </c>
      <c r="D13759" t="s">
        <v>90</v>
      </c>
      <c r="E13759" t="s">
        <v>15684</v>
      </c>
      <c r="F13759" t="s">
        <v>40</v>
      </c>
      <c r="G13759">
        <v>4</v>
      </c>
      <c r="H13759">
        <v>6</v>
      </c>
      <c r="I13759">
        <v>2014</v>
      </c>
      <c r="J13759" t="s">
        <v>59</v>
      </c>
      <c r="K13759" t="s">
        <v>44</v>
      </c>
      <c r="L13759" t="s">
        <v>44</v>
      </c>
      <c r="M13759" s="54" t="s">
        <v>44</v>
      </c>
      <c r="N13759">
        <v>96</v>
      </c>
      <c r="O13759" t="s">
        <v>44</v>
      </c>
      <c r="P13759">
        <v>10.2062072615966</v>
      </c>
    </row>
    <row r="13760" spans="1:16" x14ac:dyDescent="0.25">
      <c r="A13760" s="20" t="s">
        <v>19958</v>
      </c>
      <c r="B13760">
        <v>9</v>
      </c>
      <c r="C13760" t="s">
        <v>21823</v>
      </c>
      <c r="D13760" t="s">
        <v>90</v>
      </c>
      <c r="E13760" t="s">
        <v>15684</v>
      </c>
      <c r="F13760" t="s">
        <v>40</v>
      </c>
      <c r="G13760">
        <v>5</v>
      </c>
      <c r="H13760">
        <v>6</v>
      </c>
      <c r="I13760">
        <v>2014</v>
      </c>
      <c r="J13760" t="s">
        <v>59</v>
      </c>
      <c r="K13760" t="s">
        <v>44</v>
      </c>
      <c r="L13760" t="s">
        <v>44</v>
      </c>
      <c r="M13760" s="54" t="s">
        <v>44</v>
      </c>
      <c r="N13760">
        <v>25</v>
      </c>
      <c r="O13760" t="s">
        <v>44</v>
      </c>
      <c r="P13760">
        <v>20</v>
      </c>
    </row>
    <row r="13761" spans="1:16" x14ac:dyDescent="0.25">
      <c r="A13761" s="20" t="s">
        <v>19959</v>
      </c>
      <c r="B13761">
        <v>9</v>
      </c>
      <c r="C13761" t="s">
        <v>21823</v>
      </c>
      <c r="D13761" t="s">
        <v>90</v>
      </c>
      <c r="E13761" t="s">
        <v>15684</v>
      </c>
      <c r="F13761" t="s">
        <v>40</v>
      </c>
      <c r="G13761">
        <v>2</v>
      </c>
      <c r="H13761">
        <v>6</v>
      </c>
      <c r="I13761">
        <v>2014</v>
      </c>
      <c r="J13761" t="s">
        <v>60</v>
      </c>
      <c r="K13761" t="s">
        <v>44</v>
      </c>
      <c r="L13761" t="s">
        <v>44</v>
      </c>
      <c r="M13761" s="54" t="s">
        <v>44</v>
      </c>
      <c r="N13761">
        <v>686</v>
      </c>
      <c r="O13761" t="s">
        <v>44</v>
      </c>
      <c r="P13761">
        <v>3.8180177416060599</v>
      </c>
    </row>
    <row r="13762" spans="1:16" x14ac:dyDescent="0.25">
      <c r="A13762" s="20" t="s">
        <v>19960</v>
      </c>
      <c r="B13762">
        <v>9</v>
      </c>
      <c r="C13762" t="s">
        <v>21823</v>
      </c>
      <c r="D13762" t="s">
        <v>90</v>
      </c>
      <c r="E13762" t="s">
        <v>15684</v>
      </c>
      <c r="F13762" t="s">
        <v>40</v>
      </c>
      <c r="G13762">
        <v>3</v>
      </c>
      <c r="H13762">
        <v>6</v>
      </c>
      <c r="I13762">
        <v>2014</v>
      </c>
      <c r="J13762" t="s">
        <v>60</v>
      </c>
      <c r="K13762" t="s">
        <v>44</v>
      </c>
      <c r="L13762" t="s">
        <v>44</v>
      </c>
      <c r="M13762" s="54" t="s">
        <v>44</v>
      </c>
      <c r="N13762">
        <v>712</v>
      </c>
      <c r="O13762" t="s">
        <v>44</v>
      </c>
      <c r="P13762">
        <v>3.7476584449793102</v>
      </c>
    </row>
    <row r="13763" spans="1:16" x14ac:dyDescent="0.25">
      <c r="A13763" s="20" t="s">
        <v>19961</v>
      </c>
      <c r="B13763">
        <v>9</v>
      </c>
      <c r="C13763" t="s">
        <v>21823</v>
      </c>
      <c r="D13763" t="s">
        <v>90</v>
      </c>
      <c r="E13763" t="s">
        <v>15684</v>
      </c>
      <c r="F13763" t="s">
        <v>40</v>
      </c>
      <c r="G13763">
        <v>4</v>
      </c>
      <c r="H13763">
        <v>6</v>
      </c>
      <c r="I13763">
        <v>2014</v>
      </c>
      <c r="J13763" t="s">
        <v>60</v>
      </c>
      <c r="K13763" t="s">
        <v>44</v>
      </c>
      <c r="L13763" t="s">
        <v>44</v>
      </c>
      <c r="M13763" s="54" t="s">
        <v>44</v>
      </c>
      <c r="N13763">
        <v>378</v>
      </c>
      <c r="O13763" t="s">
        <v>44</v>
      </c>
      <c r="P13763">
        <v>5.1434449987363999</v>
      </c>
    </row>
    <row r="13764" spans="1:16" x14ac:dyDescent="0.25">
      <c r="A13764" s="20" t="s">
        <v>19962</v>
      </c>
      <c r="B13764">
        <v>9</v>
      </c>
      <c r="C13764" t="s">
        <v>21823</v>
      </c>
      <c r="D13764" t="s">
        <v>90</v>
      </c>
      <c r="E13764" t="s">
        <v>15684</v>
      </c>
      <c r="F13764" t="s">
        <v>40</v>
      </c>
      <c r="G13764">
        <v>5</v>
      </c>
      <c r="H13764">
        <v>6</v>
      </c>
      <c r="I13764">
        <v>2014</v>
      </c>
      <c r="J13764" t="s">
        <v>60</v>
      </c>
      <c r="K13764" t="s">
        <v>44</v>
      </c>
      <c r="L13764" t="s">
        <v>44</v>
      </c>
      <c r="M13764" s="54" t="s">
        <v>44</v>
      </c>
      <c r="N13764">
        <v>144</v>
      </c>
      <c r="O13764" t="s">
        <v>44</v>
      </c>
      <c r="P13764">
        <v>8.3333333333333304</v>
      </c>
    </row>
    <row r="13765" spans="1:16" x14ac:dyDescent="0.25">
      <c r="A13765" s="20" t="s">
        <v>19963</v>
      </c>
      <c r="B13765">
        <v>9</v>
      </c>
      <c r="C13765" t="s">
        <v>21823</v>
      </c>
      <c r="D13765" t="s">
        <v>90</v>
      </c>
      <c r="E13765" t="s">
        <v>15684</v>
      </c>
      <c r="F13765" t="s">
        <v>40</v>
      </c>
      <c r="G13765">
        <v>2</v>
      </c>
      <c r="H13765">
        <v>6</v>
      </c>
      <c r="I13765">
        <v>2014</v>
      </c>
      <c r="J13765" t="s">
        <v>61</v>
      </c>
      <c r="K13765" t="s">
        <v>44</v>
      </c>
      <c r="L13765" t="s">
        <v>44</v>
      </c>
      <c r="M13765" s="54" t="s">
        <v>44</v>
      </c>
      <c r="N13765">
        <v>3</v>
      </c>
      <c r="O13765" t="s">
        <v>44</v>
      </c>
      <c r="P13765">
        <v>57.735026918962603</v>
      </c>
    </row>
    <row r="13766" spans="1:16" x14ac:dyDescent="0.25">
      <c r="A13766" s="20" t="s">
        <v>19964</v>
      </c>
      <c r="B13766">
        <v>9</v>
      </c>
      <c r="C13766" t="s">
        <v>21823</v>
      </c>
      <c r="D13766" t="s">
        <v>90</v>
      </c>
      <c r="E13766" t="s">
        <v>15684</v>
      </c>
      <c r="F13766" t="s">
        <v>40</v>
      </c>
      <c r="G13766">
        <v>3</v>
      </c>
      <c r="H13766">
        <v>6</v>
      </c>
      <c r="I13766">
        <v>2014</v>
      </c>
      <c r="J13766" t="s">
        <v>61</v>
      </c>
      <c r="K13766" t="s">
        <v>44</v>
      </c>
      <c r="L13766" t="s">
        <v>44</v>
      </c>
      <c r="M13766" s="54" t="s">
        <v>44</v>
      </c>
      <c r="N13766">
        <v>2</v>
      </c>
      <c r="O13766" t="s">
        <v>44</v>
      </c>
      <c r="P13766">
        <v>70.710678118654698</v>
      </c>
    </row>
    <row r="13767" spans="1:16" x14ac:dyDescent="0.25">
      <c r="A13767" s="20" t="s">
        <v>19965</v>
      </c>
      <c r="B13767">
        <v>9</v>
      </c>
      <c r="C13767" t="s">
        <v>21823</v>
      </c>
      <c r="D13767" t="s">
        <v>90</v>
      </c>
      <c r="E13767" t="s">
        <v>15684</v>
      </c>
      <c r="F13767" t="s">
        <v>40</v>
      </c>
      <c r="G13767">
        <v>4</v>
      </c>
      <c r="H13767">
        <v>6</v>
      </c>
      <c r="I13767">
        <v>2014</v>
      </c>
      <c r="J13767" t="s">
        <v>61</v>
      </c>
      <c r="K13767" t="s">
        <v>44</v>
      </c>
      <c r="L13767" t="s">
        <v>44</v>
      </c>
      <c r="M13767" s="54" t="s">
        <v>44</v>
      </c>
      <c r="N13767">
        <v>5</v>
      </c>
      <c r="O13767" t="s">
        <v>44</v>
      </c>
      <c r="P13767">
        <v>44.721359549995803</v>
      </c>
    </row>
    <row r="13768" spans="1:16" x14ac:dyDescent="0.25">
      <c r="A13768" s="20" t="s">
        <v>19966</v>
      </c>
      <c r="B13768">
        <v>9</v>
      </c>
      <c r="C13768" t="s">
        <v>21823</v>
      </c>
      <c r="D13768" t="s">
        <v>90</v>
      </c>
      <c r="E13768" t="s">
        <v>15684</v>
      </c>
      <c r="F13768" t="s">
        <v>40</v>
      </c>
      <c r="G13768">
        <v>5</v>
      </c>
      <c r="H13768">
        <v>6</v>
      </c>
      <c r="I13768">
        <v>2014</v>
      </c>
      <c r="J13768" t="s">
        <v>61</v>
      </c>
      <c r="K13768" t="s">
        <v>44</v>
      </c>
      <c r="L13768" t="s">
        <v>44</v>
      </c>
      <c r="M13768" s="54" t="s">
        <v>44</v>
      </c>
      <c r="N13768">
        <v>0</v>
      </c>
      <c r="O13768" t="s">
        <v>44</v>
      </c>
      <c r="P13768" t="s">
        <v>11517</v>
      </c>
    </row>
    <row r="13769" spans="1:16" x14ac:dyDescent="0.25">
      <c r="A13769" s="20" t="s">
        <v>19967</v>
      </c>
      <c r="B13769">
        <v>9</v>
      </c>
      <c r="C13769" t="s">
        <v>21823</v>
      </c>
      <c r="D13769" t="s">
        <v>90</v>
      </c>
      <c r="E13769" t="s">
        <v>15684</v>
      </c>
      <c r="F13769" t="s">
        <v>40</v>
      </c>
      <c r="G13769">
        <v>2</v>
      </c>
      <c r="H13769">
        <v>6</v>
      </c>
      <c r="I13769">
        <v>2014</v>
      </c>
      <c r="J13769" t="s">
        <v>62</v>
      </c>
      <c r="K13769" t="s">
        <v>44</v>
      </c>
      <c r="L13769" t="s">
        <v>44</v>
      </c>
      <c r="M13769" s="54" t="s">
        <v>44</v>
      </c>
      <c r="N13769">
        <v>54</v>
      </c>
      <c r="O13769" t="s">
        <v>44</v>
      </c>
      <c r="P13769">
        <v>13.6082763487954</v>
      </c>
    </row>
    <row r="13770" spans="1:16" x14ac:dyDescent="0.25">
      <c r="A13770" s="20" t="s">
        <v>19968</v>
      </c>
      <c r="B13770">
        <v>9</v>
      </c>
      <c r="C13770" t="s">
        <v>21823</v>
      </c>
      <c r="D13770" t="s">
        <v>90</v>
      </c>
      <c r="E13770" t="s">
        <v>15684</v>
      </c>
      <c r="F13770" t="s">
        <v>40</v>
      </c>
      <c r="G13770">
        <v>3</v>
      </c>
      <c r="H13770">
        <v>6</v>
      </c>
      <c r="I13770">
        <v>2014</v>
      </c>
      <c r="J13770" t="s">
        <v>62</v>
      </c>
      <c r="K13770" t="s">
        <v>44</v>
      </c>
      <c r="L13770" t="s">
        <v>44</v>
      </c>
      <c r="M13770" s="54" t="s">
        <v>44</v>
      </c>
      <c r="N13770">
        <v>90</v>
      </c>
      <c r="O13770" t="s">
        <v>44</v>
      </c>
      <c r="P13770">
        <v>10.540925533894599</v>
      </c>
    </row>
    <row r="13771" spans="1:16" x14ac:dyDescent="0.25">
      <c r="A13771" s="20" t="s">
        <v>19969</v>
      </c>
      <c r="B13771">
        <v>9</v>
      </c>
      <c r="C13771" t="s">
        <v>21823</v>
      </c>
      <c r="D13771" t="s">
        <v>90</v>
      </c>
      <c r="E13771" t="s">
        <v>15684</v>
      </c>
      <c r="F13771" t="s">
        <v>40</v>
      </c>
      <c r="G13771">
        <v>4</v>
      </c>
      <c r="H13771">
        <v>6</v>
      </c>
      <c r="I13771">
        <v>2014</v>
      </c>
      <c r="J13771" t="s">
        <v>62</v>
      </c>
      <c r="K13771" t="s">
        <v>44</v>
      </c>
      <c r="L13771" t="s">
        <v>44</v>
      </c>
      <c r="M13771" s="54" t="s">
        <v>44</v>
      </c>
      <c r="N13771">
        <v>101</v>
      </c>
      <c r="O13771" t="s">
        <v>44</v>
      </c>
      <c r="P13771">
        <v>9.9503719020998904</v>
      </c>
    </row>
    <row r="13772" spans="1:16" x14ac:dyDescent="0.25">
      <c r="A13772" s="20" t="s">
        <v>19970</v>
      </c>
      <c r="B13772">
        <v>9</v>
      </c>
      <c r="C13772" t="s">
        <v>21823</v>
      </c>
      <c r="D13772" t="s">
        <v>90</v>
      </c>
      <c r="E13772" t="s">
        <v>15684</v>
      </c>
      <c r="F13772" t="s">
        <v>40</v>
      </c>
      <c r="G13772">
        <v>5</v>
      </c>
      <c r="H13772">
        <v>6</v>
      </c>
      <c r="I13772">
        <v>2014</v>
      </c>
      <c r="J13772" t="s">
        <v>62</v>
      </c>
      <c r="K13772" t="s">
        <v>44</v>
      </c>
      <c r="L13772" t="s">
        <v>44</v>
      </c>
      <c r="M13772" s="54" t="s">
        <v>44</v>
      </c>
      <c r="N13772">
        <v>230</v>
      </c>
      <c r="O13772" t="s">
        <v>44</v>
      </c>
      <c r="P13772">
        <v>6.59380473395787</v>
      </c>
    </row>
    <row r="13773" spans="1:16" x14ac:dyDescent="0.25">
      <c r="A13773" s="20" t="s">
        <v>19971</v>
      </c>
      <c r="B13773">
        <v>9</v>
      </c>
      <c r="C13773" t="s">
        <v>21823</v>
      </c>
      <c r="D13773" t="s">
        <v>90</v>
      </c>
      <c r="E13773" t="s">
        <v>15684</v>
      </c>
      <c r="F13773" t="s">
        <v>40</v>
      </c>
      <c r="G13773">
        <v>2</v>
      </c>
      <c r="H13773">
        <v>6</v>
      </c>
      <c r="I13773">
        <v>2014</v>
      </c>
      <c r="J13773" t="s">
        <v>75</v>
      </c>
      <c r="K13773" t="s">
        <v>44</v>
      </c>
      <c r="L13773" t="s">
        <v>44</v>
      </c>
      <c r="M13773" s="54" t="s">
        <v>44</v>
      </c>
      <c r="N13773" t="s">
        <v>44</v>
      </c>
      <c r="O13773" t="s">
        <v>44</v>
      </c>
      <c r="P13773">
        <v>-99</v>
      </c>
    </row>
    <row r="13774" spans="1:16" x14ac:dyDescent="0.25">
      <c r="A13774" s="20" t="s">
        <v>19971</v>
      </c>
      <c r="B13774">
        <v>9</v>
      </c>
      <c r="C13774" t="s">
        <v>21823</v>
      </c>
      <c r="D13774" t="s">
        <v>90</v>
      </c>
      <c r="E13774" t="s">
        <v>15684</v>
      </c>
      <c r="F13774" t="s">
        <v>40</v>
      </c>
      <c r="G13774">
        <v>2</v>
      </c>
      <c r="H13774">
        <v>6</v>
      </c>
      <c r="I13774">
        <v>2014</v>
      </c>
      <c r="J13774" t="s">
        <v>75</v>
      </c>
      <c r="K13774" t="s">
        <v>44</v>
      </c>
      <c r="L13774" t="s">
        <v>44</v>
      </c>
      <c r="M13774" s="54" t="s">
        <v>44</v>
      </c>
      <c r="N13774" t="s">
        <v>44</v>
      </c>
      <c r="O13774" t="s">
        <v>44</v>
      </c>
      <c r="P13774">
        <v>-99</v>
      </c>
    </row>
    <row r="13775" spans="1:16" x14ac:dyDescent="0.25">
      <c r="A13775" s="20" t="s">
        <v>19971</v>
      </c>
      <c r="B13775">
        <v>9</v>
      </c>
      <c r="C13775" t="s">
        <v>21823</v>
      </c>
      <c r="D13775" t="s">
        <v>90</v>
      </c>
      <c r="E13775" t="s">
        <v>15684</v>
      </c>
      <c r="F13775" t="s">
        <v>40</v>
      </c>
      <c r="G13775">
        <v>2</v>
      </c>
      <c r="H13775">
        <v>6</v>
      </c>
      <c r="I13775">
        <v>2014</v>
      </c>
      <c r="J13775" t="s">
        <v>75</v>
      </c>
      <c r="K13775">
        <v>33.909999999999997</v>
      </c>
      <c r="L13775">
        <v>23.77</v>
      </c>
      <c r="M13775" s="54">
        <v>44.05</v>
      </c>
      <c r="N13775" t="s">
        <v>44</v>
      </c>
      <c r="O13775" t="s">
        <v>44</v>
      </c>
      <c r="P13775">
        <v>-99</v>
      </c>
    </row>
    <row r="13776" spans="1:16" x14ac:dyDescent="0.25">
      <c r="A13776" s="20" t="s">
        <v>19971</v>
      </c>
      <c r="B13776">
        <v>9</v>
      </c>
      <c r="C13776" t="s">
        <v>21823</v>
      </c>
      <c r="D13776" t="s">
        <v>90</v>
      </c>
      <c r="E13776" t="s">
        <v>15684</v>
      </c>
      <c r="F13776" t="s">
        <v>40</v>
      </c>
      <c r="G13776">
        <v>2</v>
      </c>
      <c r="H13776">
        <v>6</v>
      </c>
      <c r="I13776">
        <v>2014</v>
      </c>
      <c r="J13776" t="s">
        <v>75</v>
      </c>
      <c r="K13776">
        <v>16.449000000000002</v>
      </c>
      <c r="L13776">
        <v>6.71</v>
      </c>
      <c r="M13776" s="54">
        <v>26.19</v>
      </c>
      <c r="N13776" t="s">
        <v>44</v>
      </c>
      <c r="O13776" t="s">
        <v>44</v>
      </c>
      <c r="P13776">
        <v>-99</v>
      </c>
    </row>
    <row r="13777" spans="1:16" x14ac:dyDescent="0.25">
      <c r="A13777" s="20" t="s">
        <v>19971</v>
      </c>
      <c r="B13777">
        <v>9</v>
      </c>
      <c r="C13777" t="s">
        <v>21823</v>
      </c>
      <c r="D13777" t="s">
        <v>90</v>
      </c>
      <c r="E13777" t="s">
        <v>15684</v>
      </c>
      <c r="F13777" t="s">
        <v>40</v>
      </c>
      <c r="G13777">
        <v>2</v>
      </c>
      <c r="H13777">
        <v>6</v>
      </c>
      <c r="I13777">
        <v>2014</v>
      </c>
      <c r="J13777" t="s">
        <v>75</v>
      </c>
      <c r="K13777">
        <v>3.754</v>
      </c>
      <c r="L13777">
        <v>-18.91</v>
      </c>
      <c r="M13777" s="54">
        <v>26.42</v>
      </c>
      <c r="N13777" t="s">
        <v>44</v>
      </c>
      <c r="O13777" t="s">
        <v>44</v>
      </c>
      <c r="P13777">
        <v>-99</v>
      </c>
    </row>
    <row r="13778" spans="1:16" x14ac:dyDescent="0.25">
      <c r="A13778" s="20" t="s">
        <v>19971</v>
      </c>
      <c r="B13778">
        <v>9</v>
      </c>
      <c r="C13778" t="s">
        <v>21823</v>
      </c>
      <c r="D13778" t="s">
        <v>90</v>
      </c>
      <c r="E13778" t="s">
        <v>15684</v>
      </c>
      <c r="F13778" t="s">
        <v>40</v>
      </c>
      <c r="G13778">
        <v>2</v>
      </c>
      <c r="H13778">
        <v>6</v>
      </c>
      <c r="I13778">
        <v>2014</v>
      </c>
      <c r="J13778" t="s">
        <v>75</v>
      </c>
      <c r="K13778">
        <v>28.766999999999999</v>
      </c>
      <c r="L13778">
        <v>7.43</v>
      </c>
      <c r="M13778" s="54">
        <v>50.11</v>
      </c>
      <c r="N13778" t="s">
        <v>44</v>
      </c>
      <c r="O13778" t="s">
        <v>44</v>
      </c>
      <c r="P13778">
        <v>-99</v>
      </c>
    </row>
    <row r="13779" spans="1:16" x14ac:dyDescent="0.25">
      <c r="A13779" s="20" t="s">
        <v>19971</v>
      </c>
      <c r="B13779">
        <v>9</v>
      </c>
      <c r="C13779" t="s">
        <v>21823</v>
      </c>
      <c r="D13779" t="s">
        <v>90</v>
      </c>
      <c r="E13779" t="s">
        <v>15684</v>
      </c>
      <c r="F13779" t="s">
        <v>40</v>
      </c>
      <c r="G13779">
        <v>2</v>
      </c>
      <c r="H13779">
        <v>6</v>
      </c>
      <c r="I13779">
        <v>2014</v>
      </c>
      <c r="J13779" t="s">
        <v>75</v>
      </c>
      <c r="K13779">
        <v>20.23</v>
      </c>
      <c r="L13779">
        <v>8.34</v>
      </c>
      <c r="M13779" s="54">
        <v>32.119999999999997</v>
      </c>
      <c r="N13779" t="s">
        <v>44</v>
      </c>
      <c r="O13779" t="s">
        <v>44</v>
      </c>
      <c r="P13779">
        <v>-99</v>
      </c>
    </row>
    <row r="13780" spans="1:16" x14ac:dyDescent="0.25">
      <c r="A13780" s="20" t="s">
        <v>19971</v>
      </c>
      <c r="B13780">
        <v>9</v>
      </c>
      <c r="C13780" t="s">
        <v>21823</v>
      </c>
      <c r="D13780" t="s">
        <v>90</v>
      </c>
      <c r="E13780" t="s">
        <v>15684</v>
      </c>
      <c r="F13780" t="s">
        <v>40</v>
      </c>
      <c r="G13780">
        <v>2</v>
      </c>
      <c r="H13780">
        <v>6</v>
      </c>
      <c r="I13780">
        <v>2014</v>
      </c>
      <c r="J13780" t="s">
        <v>75</v>
      </c>
      <c r="K13780" t="s">
        <v>44</v>
      </c>
      <c r="L13780" t="s">
        <v>44</v>
      </c>
      <c r="M13780" s="54" t="s">
        <v>44</v>
      </c>
      <c r="N13780" t="s">
        <v>44</v>
      </c>
      <c r="O13780" t="s">
        <v>44</v>
      </c>
      <c r="P13780">
        <v>-99</v>
      </c>
    </row>
    <row r="13781" spans="1:16" x14ac:dyDescent="0.25">
      <c r="A13781" s="20" t="s">
        <v>19971</v>
      </c>
      <c r="B13781">
        <v>9</v>
      </c>
      <c r="C13781" t="s">
        <v>21823</v>
      </c>
      <c r="D13781" t="s">
        <v>90</v>
      </c>
      <c r="E13781" t="s">
        <v>15684</v>
      </c>
      <c r="F13781" t="s">
        <v>40</v>
      </c>
      <c r="G13781">
        <v>2</v>
      </c>
      <c r="H13781">
        <v>6</v>
      </c>
      <c r="I13781">
        <v>2014</v>
      </c>
      <c r="J13781" t="s">
        <v>75</v>
      </c>
      <c r="K13781" t="s">
        <v>44</v>
      </c>
      <c r="L13781" t="s">
        <v>44</v>
      </c>
      <c r="M13781" s="54" t="s">
        <v>44</v>
      </c>
      <c r="N13781" t="s">
        <v>44</v>
      </c>
      <c r="O13781" t="s">
        <v>44</v>
      </c>
      <c r="P13781">
        <v>-99</v>
      </c>
    </row>
    <row r="13782" spans="1:16" x14ac:dyDescent="0.25">
      <c r="A13782" s="20" t="s">
        <v>19971</v>
      </c>
      <c r="B13782">
        <v>9</v>
      </c>
      <c r="C13782" t="s">
        <v>21823</v>
      </c>
      <c r="D13782" t="s">
        <v>90</v>
      </c>
      <c r="E13782" t="s">
        <v>15684</v>
      </c>
      <c r="F13782" t="s">
        <v>40</v>
      </c>
      <c r="G13782">
        <v>2</v>
      </c>
      <c r="H13782">
        <v>6</v>
      </c>
      <c r="I13782">
        <v>2014</v>
      </c>
      <c r="J13782" t="s">
        <v>75</v>
      </c>
      <c r="K13782" t="s">
        <v>44</v>
      </c>
      <c r="L13782" t="s">
        <v>44</v>
      </c>
      <c r="M13782" s="54" t="s">
        <v>44</v>
      </c>
      <c r="N13782" t="s">
        <v>44</v>
      </c>
      <c r="O13782" t="s">
        <v>44</v>
      </c>
      <c r="P13782">
        <v>-99</v>
      </c>
    </row>
    <row r="13783" spans="1:16" x14ac:dyDescent="0.25">
      <c r="A13783" s="20" t="s">
        <v>19971</v>
      </c>
      <c r="B13783">
        <v>9</v>
      </c>
      <c r="C13783" t="s">
        <v>21823</v>
      </c>
      <c r="D13783" t="s">
        <v>90</v>
      </c>
      <c r="E13783" t="s">
        <v>15684</v>
      </c>
      <c r="F13783" t="s">
        <v>40</v>
      </c>
      <c r="G13783">
        <v>2</v>
      </c>
      <c r="H13783">
        <v>6</v>
      </c>
      <c r="I13783">
        <v>2014</v>
      </c>
      <c r="J13783" t="s">
        <v>75</v>
      </c>
      <c r="K13783" t="s">
        <v>44</v>
      </c>
      <c r="L13783" t="s">
        <v>44</v>
      </c>
      <c r="M13783" s="54" t="s">
        <v>44</v>
      </c>
      <c r="N13783" t="s">
        <v>44</v>
      </c>
      <c r="O13783" t="s">
        <v>44</v>
      </c>
      <c r="P13783">
        <v>-99</v>
      </c>
    </row>
    <row r="13784" spans="1:16" x14ac:dyDescent="0.25">
      <c r="A13784" s="20" t="s">
        <v>19971</v>
      </c>
      <c r="B13784">
        <v>9</v>
      </c>
      <c r="C13784" t="s">
        <v>21823</v>
      </c>
      <c r="D13784" t="s">
        <v>90</v>
      </c>
      <c r="E13784" t="s">
        <v>15684</v>
      </c>
      <c r="F13784" t="s">
        <v>40</v>
      </c>
      <c r="G13784">
        <v>2</v>
      </c>
      <c r="H13784">
        <v>6</v>
      </c>
      <c r="I13784">
        <v>2014</v>
      </c>
      <c r="J13784" t="s">
        <v>75</v>
      </c>
      <c r="K13784" t="s">
        <v>44</v>
      </c>
      <c r="L13784" t="s">
        <v>44</v>
      </c>
      <c r="M13784" s="54" t="s">
        <v>44</v>
      </c>
      <c r="N13784" t="s">
        <v>44</v>
      </c>
      <c r="O13784" t="s">
        <v>44</v>
      </c>
      <c r="P13784">
        <v>-99</v>
      </c>
    </row>
    <row r="13785" spans="1:16" x14ac:dyDescent="0.25">
      <c r="A13785" s="20" t="s">
        <v>19971</v>
      </c>
      <c r="B13785">
        <v>9</v>
      </c>
      <c r="C13785" t="s">
        <v>21823</v>
      </c>
      <c r="D13785" t="s">
        <v>90</v>
      </c>
      <c r="E13785" t="s">
        <v>15684</v>
      </c>
      <c r="F13785" t="s">
        <v>40</v>
      </c>
      <c r="G13785">
        <v>2</v>
      </c>
      <c r="H13785">
        <v>6</v>
      </c>
      <c r="I13785">
        <v>2014</v>
      </c>
      <c r="J13785" t="s">
        <v>75</v>
      </c>
      <c r="K13785" t="s">
        <v>44</v>
      </c>
      <c r="L13785" t="s">
        <v>44</v>
      </c>
      <c r="M13785" s="54" t="s">
        <v>44</v>
      </c>
      <c r="N13785" t="s">
        <v>44</v>
      </c>
      <c r="O13785" t="s">
        <v>44</v>
      </c>
      <c r="P13785">
        <v>-99</v>
      </c>
    </row>
    <row r="13786" spans="1:16" x14ac:dyDescent="0.25">
      <c r="A13786" s="20" t="s">
        <v>19971</v>
      </c>
      <c r="B13786">
        <v>9</v>
      </c>
      <c r="C13786" t="s">
        <v>21823</v>
      </c>
      <c r="D13786" t="s">
        <v>90</v>
      </c>
      <c r="E13786" t="s">
        <v>15684</v>
      </c>
      <c r="F13786" t="s">
        <v>40</v>
      </c>
      <c r="G13786">
        <v>2</v>
      </c>
      <c r="H13786">
        <v>6</v>
      </c>
      <c r="I13786">
        <v>2014</v>
      </c>
      <c r="J13786" t="s">
        <v>75</v>
      </c>
      <c r="K13786" t="s">
        <v>44</v>
      </c>
      <c r="L13786" t="s">
        <v>44</v>
      </c>
      <c r="M13786" s="54" t="s">
        <v>44</v>
      </c>
      <c r="N13786" t="s">
        <v>44</v>
      </c>
      <c r="O13786" t="s">
        <v>44</v>
      </c>
      <c r="P13786">
        <v>-99</v>
      </c>
    </row>
    <row r="13787" spans="1:16" x14ac:dyDescent="0.25">
      <c r="A13787" s="20" t="s">
        <v>19971</v>
      </c>
      <c r="B13787">
        <v>9</v>
      </c>
      <c r="C13787" t="s">
        <v>21823</v>
      </c>
      <c r="D13787" t="s">
        <v>90</v>
      </c>
      <c r="E13787" t="s">
        <v>15684</v>
      </c>
      <c r="F13787" t="s">
        <v>40</v>
      </c>
      <c r="G13787">
        <v>2</v>
      </c>
      <c r="H13787">
        <v>6</v>
      </c>
      <c r="I13787">
        <v>2014</v>
      </c>
      <c r="J13787" t="s">
        <v>75</v>
      </c>
      <c r="K13787" t="s">
        <v>44</v>
      </c>
      <c r="L13787" t="s">
        <v>44</v>
      </c>
      <c r="M13787" s="54" t="s">
        <v>44</v>
      </c>
      <c r="N13787" t="s">
        <v>44</v>
      </c>
      <c r="O13787" t="s">
        <v>44</v>
      </c>
      <c r="P13787">
        <v>-99</v>
      </c>
    </row>
    <row r="13788" spans="1:16" x14ac:dyDescent="0.25">
      <c r="A13788" s="20" t="s">
        <v>19971</v>
      </c>
      <c r="B13788">
        <v>9</v>
      </c>
      <c r="C13788" t="s">
        <v>21823</v>
      </c>
      <c r="D13788" t="s">
        <v>90</v>
      </c>
      <c r="E13788" t="s">
        <v>15684</v>
      </c>
      <c r="F13788" t="s">
        <v>40</v>
      </c>
      <c r="G13788">
        <v>2</v>
      </c>
      <c r="H13788">
        <v>6</v>
      </c>
      <c r="I13788">
        <v>2014</v>
      </c>
      <c r="J13788" t="s">
        <v>75</v>
      </c>
      <c r="K13788">
        <v>22.33</v>
      </c>
      <c r="L13788">
        <v>10.01</v>
      </c>
      <c r="M13788" s="54">
        <v>34.65</v>
      </c>
      <c r="N13788" t="s">
        <v>44</v>
      </c>
      <c r="O13788" t="s">
        <v>44</v>
      </c>
      <c r="P13788">
        <v>-99</v>
      </c>
    </row>
    <row r="13789" spans="1:16" x14ac:dyDescent="0.25">
      <c r="A13789" s="20" t="s">
        <v>19971</v>
      </c>
      <c r="B13789">
        <v>9</v>
      </c>
      <c r="C13789" t="s">
        <v>21823</v>
      </c>
      <c r="D13789" t="s">
        <v>90</v>
      </c>
      <c r="E13789" t="s">
        <v>15684</v>
      </c>
      <c r="F13789" t="s">
        <v>40</v>
      </c>
      <c r="G13789">
        <v>2</v>
      </c>
      <c r="H13789">
        <v>6</v>
      </c>
      <c r="I13789">
        <v>2014</v>
      </c>
      <c r="J13789" t="s">
        <v>75</v>
      </c>
      <c r="K13789" t="s">
        <v>44</v>
      </c>
      <c r="L13789" t="s">
        <v>44</v>
      </c>
      <c r="M13789" s="54" t="s">
        <v>44</v>
      </c>
      <c r="N13789" t="s">
        <v>44</v>
      </c>
      <c r="O13789" t="s">
        <v>44</v>
      </c>
      <c r="P13789">
        <v>-99</v>
      </c>
    </row>
    <row r="13790" spans="1:16" x14ac:dyDescent="0.25">
      <c r="A13790" s="20" t="s">
        <v>19971</v>
      </c>
      <c r="B13790">
        <v>9</v>
      </c>
      <c r="C13790" t="s">
        <v>21823</v>
      </c>
      <c r="D13790" t="s">
        <v>90</v>
      </c>
      <c r="E13790" t="s">
        <v>15684</v>
      </c>
      <c r="F13790" t="s">
        <v>40</v>
      </c>
      <c r="G13790">
        <v>2</v>
      </c>
      <c r="H13790">
        <v>6</v>
      </c>
      <c r="I13790">
        <v>2014</v>
      </c>
      <c r="J13790" t="s">
        <v>75</v>
      </c>
      <c r="K13790" t="s">
        <v>44</v>
      </c>
      <c r="L13790" t="s">
        <v>44</v>
      </c>
      <c r="M13790" s="54" t="s">
        <v>44</v>
      </c>
      <c r="N13790" t="s">
        <v>44</v>
      </c>
      <c r="O13790" t="s">
        <v>44</v>
      </c>
      <c r="P13790">
        <v>-99</v>
      </c>
    </row>
    <row r="13791" spans="1:16" x14ac:dyDescent="0.25">
      <c r="A13791" s="20" t="s">
        <v>19971</v>
      </c>
      <c r="B13791">
        <v>9</v>
      </c>
      <c r="C13791" t="s">
        <v>21823</v>
      </c>
      <c r="D13791" t="s">
        <v>90</v>
      </c>
      <c r="E13791" t="s">
        <v>15684</v>
      </c>
      <c r="F13791" t="s">
        <v>40</v>
      </c>
      <c r="G13791">
        <v>2</v>
      </c>
      <c r="H13791">
        <v>6</v>
      </c>
      <c r="I13791">
        <v>2014</v>
      </c>
      <c r="J13791" t="s">
        <v>75</v>
      </c>
      <c r="K13791" t="s">
        <v>44</v>
      </c>
      <c r="L13791" t="s">
        <v>44</v>
      </c>
      <c r="M13791" s="54" t="s">
        <v>44</v>
      </c>
      <c r="N13791" t="s">
        <v>44</v>
      </c>
      <c r="O13791" t="s">
        <v>44</v>
      </c>
      <c r="P13791">
        <v>-99</v>
      </c>
    </row>
    <row r="13792" spans="1:16" x14ac:dyDescent="0.25">
      <c r="A13792" s="20" t="s">
        <v>19971</v>
      </c>
      <c r="B13792">
        <v>9</v>
      </c>
      <c r="C13792" t="s">
        <v>21823</v>
      </c>
      <c r="D13792" t="s">
        <v>90</v>
      </c>
      <c r="E13792" t="s">
        <v>15684</v>
      </c>
      <c r="F13792" t="s">
        <v>40</v>
      </c>
      <c r="G13792">
        <v>2</v>
      </c>
      <c r="H13792">
        <v>6</v>
      </c>
      <c r="I13792">
        <v>2014</v>
      </c>
      <c r="J13792" t="s">
        <v>75</v>
      </c>
      <c r="K13792" t="s">
        <v>44</v>
      </c>
      <c r="L13792" t="s">
        <v>44</v>
      </c>
      <c r="M13792" s="54" t="s">
        <v>44</v>
      </c>
      <c r="N13792" t="s">
        <v>44</v>
      </c>
      <c r="O13792" t="s">
        <v>44</v>
      </c>
      <c r="P13792">
        <v>-99</v>
      </c>
    </row>
    <row r="13793" spans="1:16" x14ac:dyDescent="0.25">
      <c r="A13793" s="20" t="s">
        <v>19972</v>
      </c>
      <c r="B13793">
        <v>9</v>
      </c>
      <c r="C13793" t="s">
        <v>21823</v>
      </c>
      <c r="D13793" t="s">
        <v>90</v>
      </c>
      <c r="E13793" t="s">
        <v>15684</v>
      </c>
      <c r="F13793" t="s">
        <v>40</v>
      </c>
      <c r="G13793">
        <v>3</v>
      </c>
      <c r="H13793">
        <v>6</v>
      </c>
      <c r="I13793">
        <v>2014</v>
      </c>
      <c r="J13793" t="s">
        <v>75</v>
      </c>
      <c r="K13793" t="s">
        <v>44</v>
      </c>
      <c r="L13793" t="s">
        <v>44</v>
      </c>
      <c r="M13793" s="54" t="s">
        <v>44</v>
      </c>
      <c r="N13793" t="s">
        <v>44</v>
      </c>
      <c r="O13793" t="s">
        <v>44</v>
      </c>
      <c r="P13793">
        <v>-99</v>
      </c>
    </row>
    <row r="13794" spans="1:16" x14ac:dyDescent="0.25">
      <c r="A13794" s="20" t="s">
        <v>19972</v>
      </c>
      <c r="B13794">
        <v>9</v>
      </c>
      <c r="C13794" t="s">
        <v>21823</v>
      </c>
      <c r="D13794" t="s">
        <v>90</v>
      </c>
      <c r="E13794" t="s">
        <v>15684</v>
      </c>
      <c r="F13794" t="s">
        <v>40</v>
      </c>
      <c r="G13794">
        <v>3</v>
      </c>
      <c r="H13794">
        <v>6</v>
      </c>
      <c r="I13794">
        <v>2014</v>
      </c>
      <c r="J13794" t="s">
        <v>75</v>
      </c>
      <c r="K13794" t="s">
        <v>44</v>
      </c>
      <c r="L13794" t="s">
        <v>44</v>
      </c>
      <c r="M13794" s="54" t="s">
        <v>44</v>
      </c>
      <c r="N13794" t="s">
        <v>44</v>
      </c>
      <c r="O13794" t="s">
        <v>44</v>
      </c>
      <c r="P13794">
        <v>-99</v>
      </c>
    </row>
    <row r="13795" spans="1:16" x14ac:dyDescent="0.25">
      <c r="A13795" s="20" t="s">
        <v>19972</v>
      </c>
      <c r="B13795">
        <v>9</v>
      </c>
      <c r="C13795" t="s">
        <v>21823</v>
      </c>
      <c r="D13795" t="s">
        <v>90</v>
      </c>
      <c r="E13795" t="s">
        <v>15684</v>
      </c>
      <c r="F13795" t="s">
        <v>40</v>
      </c>
      <c r="G13795">
        <v>3</v>
      </c>
      <c r="H13795">
        <v>6</v>
      </c>
      <c r="I13795">
        <v>2014</v>
      </c>
      <c r="J13795" t="s">
        <v>75</v>
      </c>
      <c r="K13795">
        <v>21.704999999999998</v>
      </c>
      <c r="L13795">
        <v>10.89</v>
      </c>
      <c r="M13795" s="54">
        <v>32.520000000000003</v>
      </c>
      <c r="N13795" t="s">
        <v>44</v>
      </c>
      <c r="O13795" t="s">
        <v>44</v>
      </c>
      <c r="P13795">
        <v>-99</v>
      </c>
    </row>
    <row r="13796" spans="1:16" x14ac:dyDescent="0.25">
      <c r="A13796" s="20" t="s">
        <v>19972</v>
      </c>
      <c r="B13796">
        <v>9</v>
      </c>
      <c r="C13796" t="s">
        <v>21823</v>
      </c>
      <c r="D13796" t="s">
        <v>90</v>
      </c>
      <c r="E13796" t="s">
        <v>15684</v>
      </c>
      <c r="F13796" t="s">
        <v>40</v>
      </c>
      <c r="G13796">
        <v>3</v>
      </c>
      <c r="H13796">
        <v>6</v>
      </c>
      <c r="I13796">
        <v>2014</v>
      </c>
      <c r="J13796" t="s">
        <v>75</v>
      </c>
      <c r="K13796">
        <v>4.2430000000000003</v>
      </c>
      <c r="L13796">
        <v>-6.2</v>
      </c>
      <c r="M13796" s="54">
        <v>14.69</v>
      </c>
      <c r="N13796" t="s">
        <v>44</v>
      </c>
      <c r="O13796" t="s">
        <v>44</v>
      </c>
      <c r="P13796">
        <v>-99</v>
      </c>
    </row>
    <row r="13797" spans="1:16" x14ac:dyDescent="0.25">
      <c r="A13797" s="20" t="s">
        <v>19972</v>
      </c>
      <c r="B13797">
        <v>9</v>
      </c>
      <c r="C13797" t="s">
        <v>21823</v>
      </c>
      <c r="D13797" t="s">
        <v>90</v>
      </c>
      <c r="E13797" t="s">
        <v>15684</v>
      </c>
      <c r="F13797" t="s">
        <v>40</v>
      </c>
      <c r="G13797">
        <v>3</v>
      </c>
      <c r="H13797">
        <v>6</v>
      </c>
      <c r="I13797">
        <v>2014</v>
      </c>
      <c r="J13797" t="s">
        <v>75</v>
      </c>
      <c r="K13797">
        <v>-8.452</v>
      </c>
      <c r="L13797">
        <v>-31.43</v>
      </c>
      <c r="M13797" s="54">
        <v>14.52</v>
      </c>
      <c r="N13797" t="s">
        <v>44</v>
      </c>
      <c r="O13797" t="s">
        <v>44</v>
      </c>
      <c r="P13797">
        <v>-99</v>
      </c>
    </row>
    <row r="13798" spans="1:16" x14ac:dyDescent="0.25">
      <c r="A13798" s="20" t="s">
        <v>19972</v>
      </c>
      <c r="B13798">
        <v>9</v>
      </c>
      <c r="C13798" t="s">
        <v>21823</v>
      </c>
      <c r="D13798" t="s">
        <v>90</v>
      </c>
      <c r="E13798" t="s">
        <v>15684</v>
      </c>
      <c r="F13798" t="s">
        <v>40</v>
      </c>
      <c r="G13798">
        <v>3</v>
      </c>
      <c r="H13798">
        <v>6</v>
      </c>
      <c r="I13798">
        <v>2014</v>
      </c>
      <c r="J13798" t="s">
        <v>75</v>
      </c>
      <c r="K13798">
        <v>16.562000000000001</v>
      </c>
      <c r="L13798">
        <v>-5.1100000000000003</v>
      </c>
      <c r="M13798" s="54">
        <v>38.229999999999997</v>
      </c>
      <c r="N13798" t="s">
        <v>44</v>
      </c>
      <c r="O13798" t="s">
        <v>44</v>
      </c>
      <c r="P13798">
        <v>-99</v>
      </c>
    </row>
    <row r="13799" spans="1:16" x14ac:dyDescent="0.25">
      <c r="A13799" s="20" t="s">
        <v>19972</v>
      </c>
      <c r="B13799">
        <v>9</v>
      </c>
      <c r="C13799" t="s">
        <v>21823</v>
      </c>
      <c r="D13799" t="s">
        <v>90</v>
      </c>
      <c r="E13799" t="s">
        <v>15684</v>
      </c>
      <c r="F13799" t="s">
        <v>40</v>
      </c>
      <c r="G13799">
        <v>3</v>
      </c>
      <c r="H13799">
        <v>6</v>
      </c>
      <c r="I13799">
        <v>2014</v>
      </c>
      <c r="J13799" t="s">
        <v>75</v>
      </c>
      <c r="K13799">
        <v>8.0250000000000004</v>
      </c>
      <c r="L13799">
        <v>-4.45</v>
      </c>
      <c r="M13799" s="54">
        <v>20.5</v>
      </c>
      <c r="N13799" t="s">
        <v>44</v>
      </c>
      <c r="O13799" t="s">
        <v>44</v>
      </c>
      <c r="P13799">
        <v>-99</v>
      </c>
    </row>
    <row r="13800" spans="1:16" x14ac:dyDescent="0.25">
      <c r="A13800" s="20" t="s">
        <v>19972</v>
      </c>
      <c r="B13800">
        <v>9</v>
      </c>
      <c r="C13800" t="s">
        <v>21823</v>
      </c>
      <c r="D13800" t="s">
        <v>90</v>
      </c>
      <c r="E13800" t="s">
        <v>15684</v>
      </c>
      <c r="F13800" t="s">
        <v>40</v>
      </c>
      <c r="G13800">
        <v>3</v>
      </c>
      <c r="H13800">
        <v>6</v>
      </c>
      <c r="I13800">
        <v>2014</v>
      </c>
      <c r="J13800" t="s">
        <v>75</v>
      </c>
      <c r="K13800" t="s">
        <v>44</v>
      </c>
      <c r="L13800" t="s">
        <v>44</v>
      </c>
      <c r="M13800" s="54" t="s">
        <v>44</v>
      </c>
      <c r="N13800" t="s">
        <v>44</v>
      </c>
      <c r="O13800" t="s">
        <v>44</v>
      </c>
      <c r="P13800">
        <v>-99</v>
      </c>
    </row>
    <row r="13801" spans="1:16" x14ac:dyDescent="0.25">
      <c r="A13801" s="20" t="s">
        <v>19972</v>
      </c>
      <c r="B13801">
        <v>9</v>
      </c>
      <c r="C13801" t="s">
        <v>21823</v>
      </c>
      <c r="D13801" t="s">
        <v>90</v>
      </c>
      <c r="E13801" t="s">
        <v>15684</v>
      </c>
      <c r="F13801" t="s">
        <v>40</v>
      </c>
      <c r="G13801">
        <v>3</v>
      </c>
      <c r="H13801">
        <v>6</v>
      </c>
      <c r="I13801">
        <v>2014</v>
      </c>
      <c r="J13801" t="s">
        <v>75</v>
      </c>
      <c r="K13801" t="s">
        <v>44</v>
      </c>
      <c r="L13801" t="s">
        <v>44</v>
      </c>
      <c r="M13801" s="54" t="s">
        <v>44</v>
      </c>
      <c r="N13801" t="s">
        <v>44</v>
      </c>
      <c r="O13801" t="s">
        <v>44</v>
      </c>
      <c r="P13801">
        <v>-99</v>
      </c>
    </row>
    <row r="13802" spans="1:16" x14ac:dyDescent="0.25">
      <c r="A13802" s="20" t="s">
        <v>19972</v>
      </c>
      <c r="B13802">
        <v>9</v>
      </c>
      <c r="C13802" t="s">
        <v>21823</v>
      </c>
      <c r="D13802" t="s">
        <v>90</v>
      </c>
      <c r="E13802" t="s">
        <v>15684</v>
      </c>
      <c r="F13802" t="s">
        <v>40</v>
      </c>
      <c r="G13802">
        <v>3</v>
      </c>
      <c r="H13802">
        <v>6</v>
      </c>
      <c r="I13802">
        <v>2014</v>
      </c>
      <c r="J13802" t="s">
        <v>75</v>
      </c>
      <c r="K13802" t="s">
        <v>44</v>
      </c>
      <c r="L13802" t="s">
        <v>44</v>
      </c>
      <c r="M13802" s="54" t="s">
        <v>44</v>
      </c>
      <c r="N13802" t="s">
        <v>44</v>
      </c>
      <c r="O13802" t="s">
        <v>44</v>
      </c>
      <c r="P13802">
        <v>-99</v>
      </c>
    </row>
    <row r="13803" spans="1:16" x14ac:dyDescent="0.25">
      <c r="A13803" s="20" t="s">
        <v>19972</v>
      </c>
      <c r="B13803">
        <v>9</v>
      </c>
      <c r="C13803" t="s">
        <v>21823</v>
      </c>
      <c r="D13803" t="s">
        <v>90</v>
      </c>
      <c r="E13803" t="s">
        <v>15684</v>
      </c>
      <c r="F13803" t="s">
        <v>40</v>
      </c>
      <c r="G13803">
        <v>3</v>
      </c>
      <c r="H13803">
        <v>6</v>
      </c>
      <c r="I13803">
        <v>2014</v>
      </c>
      <c r="J13803" t="s">
        <v>75</v>
      </c>
      <c r="K13803" t="s">
        <v>44</v>
      </c>
      <c r="L13803" t="s">
        <v>44</v>
      </c>
      <c r="M13803" s="54" t="s">
        <v>44</v>
      </c>
      <c r="N13803" t="s">
        <v>44</v>
      </c>
      <c r="O13803" t="s">
        <v>44</v>
      </c>
      <c r="P13803">
        <v>-99</v>
      </c>
    </row>
    <row r="13804" spans="1:16" x14ac:dyDescent="0.25">
      <c r="A13804" s="20" t="s">
        <v>19972</v>
      </c>
      <c r="B13804">
        <v>9</v>
      </c>
      <c r="C13804" t="s">
        <v>21823</v>
      </c>
      <c r="D13804" t="s">
        <v>90</v>
      </c>
      <c r="E13804" t="s">
        <v>15684</v>
      </c>
      <c r="F13804" t="s">
        <v>40</v>
      </c>
      <c r="G13804">
        <v>3</v>
      </c>
      <c r="H13804">
        <v>6</v>
      </c>
      <c r="I13804">
        <v>2014</v>
      </c>
      <c r="J13804" t="s">
        <v>75</v>
      </c>
      <c r="K13804" t="s">
        <v>44</v>
      </c>
      <c r="L13804" t="s">
        <v>44</v>
      </c>
      <c r="M13804" s="54" t="s">
        <v>44</v>
      </c>
      <c r="N13804" t="s">
        <v>44</v>
      </c>
      <c r="O13804" t="s">
        <v>44</v>
      </c>
      <c r="P13804">
        <v>-99</v>
      </c>
    </row>
    <row r="13805" spans="1:16" x14ac:dyDescent="0.25">
      <c r="A13805" s="20" t="s">
        <v>19972</v>
      </c>
      <c r="B13805">
        <v>9</v>
      </c>
      <c r="C13805" t="s">
        <v>21823</v>
      </c>
      <c r="D13805" t="s">
        <v>90</v>
      </c>
      <c r="E13805" t="s">
        <v>15684</v>
      </c>
      <c r="F13805" t="s">
        <v>40</v>
      </c>
      <c r="G13805">
        <v>3</v>
      </c>
      <c r="H13805">
        <v>6</v>
      </c>
      <c r="I13805">
        <v>2014</v>
      </c>
      <c r="J13805" t="s">
        <v>75</v>
      </c>
      <c r="K13805" t="s">
        <v>44</v>
      </c>
      <c r="L13805" t="s">
        <v>44</v>
      </c>
      <c r="M13805" s="54" t="s">
        <v>44</v>
      </c>
      <c r="N13805" t="s">
        <v>44</v>
      </c>
      <c r="O13805" t="s">
        <v>44</v>
      </c>
      <c r="P13805">
        <v>-99</v>
      </c>
    </row>
    <row r="13806" spans="1:16" x14ac:dyDescent="0.25">
      <c r="A13806" s="20" t="s">
        <v>19972</v>
      </c>
      <c r="B13806">
        <v>9</v>
      </c>
      <c r="C13806" t="s">
        <v>21823</v>
      </c>
      <c r="D13806" t="s">
        <v>90</v>
      </c>
      <c r="E13806" t="s">
        <v>15684</v>
      </c>
      <c r="F13806" t="s">
        <v>40</v>
      </c>
      <c r="G13806">
        <v>3</v>
      </c>
      <c r="H13806">
        <v>6</v>
      </c>
      <c r="I13806">
        <v>2014</v>
      </c>
      <c r="J13806" t="s">
        <v>75</v>
      </c>
      <c r="K13806" t="s">
        <v>44</v>
      </c>
      <c r="L13806" t="s">
        <v>44</v>
      </c>
      <c r="M13806" s="54" t="s">
        <v>44</v>
      </c>
      <c r="N13806" t="s">
        <v>44</v>
      </c>
      <c r="O13806" t="s">
        <v>44</v>
      </c>
      <c r="P13806">
        <v>-99</v>
      </c>
    </row>
    <row r="13807" spans="1:16" x14ac:dyDescent="0.25">
      <c r="A13807" s="20" t="s">
        <v>19972</v>
      </c>
      <c r="B13807">
        <v>9</v>
      </c>
      <c r="C13807" t="s">
        <v>21823</v>
      </c>
      <c r="D13807" t="s">
        <v>90</v>
      </c>
      <c r="E13807" t="s">
        <v>15684</v>
      </c>
      <c r="F13807" t="s">
        <v>40</v>
      </c>
      <c r="G13807">
        <v>3</v>
      </c>
      <c r="H13807">
        <v>6</v>
      </c>
      <c r="I13807">
        <v>2014</v>
      </c>
      <c r="J13807" t="s">
        <v>75</v>
      </c>
      <c r="K13807" t="s">
        <v>44</v>
      </c>
      <c r="L13807" t="s">
        <v>44</v>
      </c>
      <c r="M13807" s="54" t="s">
        <v>44</v>
      </c>
      <c r="N13807" t="s">
        <v>44</v>
      </c>
      <c r="O13807" t="s">
        <v>44</v>
      </c>
      <c r="P13807">
        <v>-99</v>
      </c>
    </row>
    <row r="13808" spans="1:16" x14ac:dyDescent="0.25">
      <c r="A13808" s="20" t="s">
        <v>19972</v>
      </c>
      <c r="B13808">
        <v>9</v>
      </c>
      <c r="C13808" t="s">
        <v>21823</v>
      </c>
      <c r="D13808" t="s">
        <v>90</v>
      </c>
      <c r="E13808" t="s">
        <v>15684</v>
      </c>
      <c r="F13808" t="s">
        <v>40</v>
      </c>
      <c r="G13808">
        <v>3</v>
      </c>
      <c r="H13808">
        <v>6</v>
      </c>
      <c r="I13808">
        <v>2014</v>
      </c>
      <c r="J13808" t="s">
        <v>75</v>
      </c>
      <c r="K13808">
        <v>10.124000000000001</v>
      </c>
      <c r="L13808">
        <v>-2.76</v>
      </c>
      <c r="M13808" s="54">
        <v>23.01</v>
      </c>
      <c r="N13808" t="s">
        <v>44</v>
      </c>
      <c r="O13808" t="s">
        <v>44</v>
      </c>
      <c r="P13808">
        <v>-99</v>
      </c>
    </row>
    <row r="13809" spans="1:16" x14ac:dyDescent="0.25">
      <c r="A13809" s="20" t="s">
        <v>19972</v>
      </c>
      <c r="B13809">
        <v>9</v>
      </c>
      <c r="C13809" t="s">
        <v>21823</v>
      </c>
      <c r="D13809" t="s">
        <v>90</v>
      </c>
      <c r="E13809" t="s">
        <v>15684</v>
      </c>
      <c r="F13809" t="s">
        <v>40</v>
      </c>
      <c r="G13809">
        <v>3</v>
      </c>
      <c r="H13809">
        <v>6</v>
      </c>
      <c r="I13809">
        <v>2014</v>
      </c>
      <c r="J13809" t="s">
        <v>75</v>
      </c>
      <c r="K13809" t="s">
        <v>44</v>
      </c>
      <c r="L13809" t="s">
        <v>44</v>
      </c>
      <c r="M13809" s="54" t="s">
        <v>44</v>
      </c>
      <c r="N13809" t="s">
        <v>44</v>
      </c>
      <c r="O13809" t="s">
        <v>44</v>
      </c>
      <c r="P13809">
        <v>-99</v>
      </c>
    </row>
    <row r="13810" spans="1:16" x14ac:dyDescent="0.25">
      <c r="A13810" s="20" t="s">
        <v>19972</v>
      </c>
      <c r="B13810">
        <v>9</v>
      </c>
      <c r="C13810" t="s">
        <v>21823</v>
      </c>
      <c r="D13810" t="s">
        <v>90</v>
      </c>
      <c r="E13810" t="s">
        <v>15684</v>
      </c>
      <c r="F13810" t="s">
        <v>40</v>
      </c>
      <c r="G13810">
        <v>3</v>
      </c>
      <c r="H13810">
        <v>6</v>
      </c>
      <c r="I13810">
        <v>2014</v>
      </c>
      <c r="J13810" t="s">
        <v>75</v>
      </c>
      <c r="K13810" t="s">
        <v>44</v>
      </c>
      <c r="L13810" t="s">
        <v>44</v>
      </c>
      <c r="M13810" s="54" t="s">
        <v>44</v>
      </c>
      <c r="N13810" t="s">
        <v>44</v>
      </c>
      <c r="O13810" t="s">
        <v>44</v>
      </c>
      <c r="P13810">
        <v>-99</v>
      </c>
    </row>
    <row r="13811" spans="1:16" x14ac:dyDescent="0.25">
      <c r="A13811" s="20" t="s">
        <v>19972</v>
      </c>
      <c r="B13811">
        <v>9</v>
      </c>
      <c r="C13811" t="s">
        <v>21823</v>
      </c>
      <c r="D13811" t="s">
        <v>90</v>
      </c>
      <c r="E13811" t="s">
        <v>15684</v>
      </c>
      <c r="F13811" t="s">
        <v>40</v>
      </c>
      <c r="G13811">
        <v>3</v>
      </c>
      <c r="H13811">
        <v>6</v>
      </c>
      <c r="I13811">
        <v>2014</v>
      </c>
      <c r="J13811" t="s">
        <v>75</v>
      </c>
      <c r="K13811" t="s">
        <v>44</v>
      </c>
      <c r="L13811" t="s">
        <v>44</v>
      </c>
      <c r="M13811" s="54" t="s">
        <v>44</v>
      </c>
      <c r="N13811" t="s">
        <v>44</v>
      </c>
      <c r="O13811" t="s">
        <v>44</v>
      </c>
      <c r="P13811">
        <v>-99</v>
      </c>
    </row>
    <row r="13812" spans="1:16" x14ac:dyDescent="0.25">
      <c r="A13812" s="20" t="s">
        <v>19972</v>
      </c>
      <c r="B13812">
        <v>9</v>
      </c>
      <c r="C13812" t="s">
        <v>21823</v>
      </c>
      <c r="D13812" t="s">
        <v>90</v>
      </c>
      <c r="E13812" t="s">
        <v>15684</v>
      </c>
      <c r="F13812" t="s">
        <v>40</v>
      </c>
      <c r="G13812">
        <v>3</v>
      </c>
      <c r="H13812">
        <v>6</v>
      </c>
      <c r="I13812">
        <v>2014</v>
      </c>
      <c r="J13812" t="s">
        <v>75</v>
      </c>
      <c r="K13812" t="s">
        <v>44</v>
      </c>
      <c r="L13812" t="s">
        <v>44</v>
      </c>
      <c r="M13812" s="54" t="s">
        <v>44</v>
      </c>
      <c r="N13812" t="s">
        <v>44</v>
      </c>
      <c r="O13812" t="s">
        <v>44</v>
      </c>
      <c r="P13812">
        <v>-99</v>
      </c>
    </row>
    <row r="13813" spans="1:16" x14ac:dyDescent="0.25">
      <c r="A13813" s="20" t="s">
        <v>19973</v>
      </c>
      <c r="B13813">
        <v>9</v>
      </c>
      <c r="C13813" t="s">
        <v>21823</v>
      </c>
      <c r="D13813" t="s">
        <v>90</v>
      </c>
      <c r="E13813" t="s">
        <v>15684</v>
      </c>
      <c r="F13813" t="s">
        <v>40</v>
      </c>
      <c r="G13813">
        <v>4</v>
      </c>
      <c r="H13813">
        <v>6</v>
      </c>
      <c r="I13813">
        <v>2014</v>
      </c>
      <c r="J13813" t="s">
        <v>75</v>
      </c>
      <c r="K13813" t="s">
        <v>44</v>
      </c>
      <c r="L13813" t="s">
        <v>44</v>
      </c>
      <c r="M13813" s="54" t="s">
        <v>44</v>
      </c>
      <c r="N13813" t="s">
        <v>44</v>
      </c>
      <c r="O13813" t="s">
        <v>44</v>
      </c>
      <c r="P13813">
        <v>-99</v>
      </c>
    </row>
    <row r="13814" spans="1:16" x14ac:dyDescent="0.25">
      <c r="A13814" s="20" t="s">
        <v>19973</v>
      </c>
      <c r="B13814">
        <v>9</v>
      </c>
      <c r="C13814" t="s">
        <v>21823</v>
      </c>
      <c r="D13814" t="s">
        <v>90</v>
      </c>
      <c r="E13814" t="s">
        <v>15684</v>
      </c>
      <c r="F13814" t="s">
        <v>40</v>
      </c>
      <c r="G13814">
        <v>4</v>
      </c>
      <c r="H13814">
        <v>6</v>
      </c>
      <c r="I13814">
        <v>2014</v>
      </c>
      <c r="J13814" t="s">
        <v>75</v>
      </c>
      <c r="K13814" t="s">
        <v>44</v>
      </c>
      <c r="L13814" t="s">
        <v>44</v>
      </c>
      <c r="M13814" s="54" t="s">
        <v>44</v>
      </c>
      <c r="N13814" t="s">
        <v>44</v>
      </c>
      <c r="O13814" t="s">
        <v>44</v>
      </c>
      <c r="P13814">
        <v>-99</v>
      </c>
    </row>
    <row r="13815" spans="1:16" x14ac:dyDescent="0.25">
      <c r="A13815" s="20" t="s">
        <v>19973</v>
      </c>
      <c r="B13815">
        <v>9</v>
      </c>
      <c r="C13815" t="s">
        <v>21823</v>
      </c>
      <c r="D13815" t="s">
        <v>90</v>
      </c>
      <c r="E13815" t="s">
        <v>15684</v>
      </c>
      <c r="F13815" t="s">
        <v>40</v>
      </c>
      <c r="G13815">
        <v>4</v>
      </c>
      <c r="H13815">
        <v>6</v>
      </c>
      <c r="I13815">
        <v>2014</v>
      </c>
      <c r="J13815" t="s">
        <v>75</v>
      </c>
      <c r="K13815">
        <v>14.974</v>
      </c>
      <c r="L13815">
        <v>5.42</v>
      </c>
      <c r="M13815" s="54">
        <v>24.53</v>
      </c>
      <c r="N13815" t="s">
        <v>44</v>
      </c>
      <c r="O13815" t="s">
        <v>44</v>
      </c>
      <c r="P13815">
        <v>-99</v>
      </c>
    </row>
    <row r="13816" spans="1:16" x14ac:dyDescent="0.25">
      <c r="A13816" s="20" t="s">
        <v>19973</v>
      </c>
      <c r="B13816">
        <v>9</v>
      </c>
      <c r="C13816" t="s">
        <v>21823</v>
      </c>
      <c r="D13816" t="s">
        <v>90</v>
      </c>
      <c r="E13816" t="s">
        <v>15684</v>
      </c>
      <c r="F13816" t="s">
        <v>40</v>
      </c>
      <c r="G13816">
        <v>4</v>
      </c>
      <c r="H13816">
        <v>6</v>
      </c>
      <c r="I13816">
        <v>2014</v>
      </c>
      <c r="J13816" t="s">
        <v>75</v>
      </c>
      <c r="K13816">
        <v>-2.4870000000000001</v>
      </c>
      <c r="L13816">
        <v>-11.63</v>
      </c>
      <c r="M13816" s="54">
        <v>6.65</v>
      </c>
      <c r="N13816" t="s">
        <v>44</v>
      </c>
      <c r="O13816" t="s">
        <v>44</v>
      </c>
      <c r="P13816">
        <v>-99</v>
      </c>
    </row>
    <row r="13817" spans="1:16" x14ac:dyDescent="0.25">
      <c r="A13817" s="20" t="s">
        <v>19973</v>
      </c>
      <c r="B13817">
        <v>9</v>
      </c>
      <c r="C13817" t="s">
        <v>21823</v>
      </c>
      <c r="D13817" t="s">
        <v>90</v>
      </c>
      <c r="E13817" t="s">
        <v>15684</v>
      </c>
      <c r="F13817" t="s">
        <v>40</v>
      </c>
      <c r="G13817">
        <v>4</v>
      </c>
      <c r="H13817">
        <v>6</v>
      </c>
      <c r="I13817">
        <v>2014</v>
      </c>
      <c r="J13817" t="s">
        <v>75</v>
      </c>
      <c r="K13817">
        <v>-15.182</v>
      </c>
      <c r="L13817">
        <v>-37.590000000000003</v>
      </c>
      <c r="M13817" s="54">
        <v>7.23</v>
      </c>
      <c r="N13817" t="s">
        <v>44</v>
      </c>
      <c r="O13817" t="s">
        <v>44</v>
      </c>
      <c r="P13817">
        <v>-99</v>
      </c>
    </row>
    <row r="13818" spans="1:16" x14ac:dyDescent="0.25">
      <c r="A13818" s="20" t="s">
        <v>19973</v>
      </c>
      <c r="B13818">
        <v>9</v>
      </c>
      <c r="C13818" t="s">
        <v>21823</v>
      </c>
      <c r="D13818" t="s">
        <v>90</v>
      </c>
      <c r="E13818" t="s">
        <v>15684</v>
      </c>
      <c r="F13818" t="s">
        <v>40</v>
      </c>
      <c r="G13818">
        <v>4</v>
      </c>
      <c r="H13818">
        <v>6</v>
      </c>
      <c r="I13818">
        <v>2014</v>
      </c>
      <c r="J13818" t="s">
        <v>75</v>
      </c>
      <c r="K13818">
        <v>9.8309999999999995</v>
      </c>
      <c r="L13818">
        <v>-11.24</v>
      </c>
      <c r="M13818" s="54">
        <v>30.9</v>
      </c>
      <c r="N13818" t="s">
        <v>44</v>
      </c>
      <c r="O13818" t="s">
        <v>44</v>
      </c>
      <c r="P13818">
        <v>-99</v>
      </c>
    </row>
    <row r="13819" spans="1:16" x14ac:dyDescent="0.25">
      <c r="A13819" s="20" t="s">
        <v>19973</v>
      </c>
      <c r="B13819">
        <v>9</v>
      </c>
      <c r="C13819" t="s">
        <v>21823</v>
      </c>
      <c r="D13819" t="s">
        <v>90</v>
      </c>
      <c r="E13819" t="s">
        <v>15684</v>
      </c>
      <c r="F13819" t="s">
        <v>40</v>
      </c>
      <c r="G13819">
        <v>4</v>
      </c>
      <c r="H13819">
        <v>6</v>
      </c>
      <c r="I13819">
        <v>2014</v>
      </c>
      <c r="J13819" t="s">
        <v>75</v>
      </c>
      <c r="K13819">
        <v>1.294</v>
      </c>
      <c r="L13819">
        <v>-10.1</v>
      </c>
      <c r="M13819" s="54">
        <v>12.69</v>
      </c>
      <c r="N13819" t="s">
        <v>44</v>
      </c>
      <c r="O13819" t="s">
        <v>44</v>
      </c>
      <c r="P13819">
        <v>-99</v>
      </c>
    </row>
    <row r="13820" spans="1:16" x14ac:dyDescent="0.25">
      <c r="A13820" s="20" t="s">
        <v>19973</v>
      </c>
      <c r="B13820">
        <v>9</v>
      </c>
      <c r="C13820" t="s">
        <v>21823</v>
      </c>
      <c r="D13820" t="s">
        <v>90</v>
      </c>
      <c r="E13820" t="s">
        <v>15684</v>
      </c>
      <c r="F13820" t="s">
        <v>40</v>
      </c>
      <c r="G13820">
        <v>4</v>
      </c>
      <c r="H13820">
        <v>6</v>
      </c>
      <c r="I13820">
        <v>2014</v>
      </c>
      <c r="J13820" t="s">
        <v>75</v>
      </c>
      <c r="K13820" t="s">
        <v>44</v>
      </c>
      <c r="L13820" t="s">
        <v>44</v>
      </c>
      <c r="M13820" s="54" t="s">
        <v>44</v>
      </c>
      <c r="N13820" t="s">
        <v>44</v>
      </c>
      <c r="O13820" t="s">
        <v>44</v>
      </c>
      <c r="P13820">
        <v>-99</v>
      </c>
    </row>
    <row r="13821" spans="1:16" x14ac:dyDescent="0.25">
      <c r="A13821" s="20" t="s">
        <v>19973</v>
      </c>
      <c r="B13821">
        <v>9</v>
      </c>
      <c r="C13821" t="s">
        <v>21823</v>
      </c>
      <c r="D13821" t="s">
        <v>90</v>
      </c>
      <c r="E13821" t="s">
        <v>15684</v>
      </c>
      <c r="F13821" t="s">
        <v>40</v>
      </c>
      <c r="G13821">
        <v>4</v>
      </c>
      <c r="H13821">
        <v>6</v>
      </c>
      <c r="I13821">
        <v>2014</v>
      </c>
      <c r="J13821" t="s">
        <v>75</v>
      </c>
      <c r="K13821" t="s">
        <v>44</v>
      </c>
      <c r="L13821" t="s">
        <v>44</v>
      </c>
      <c r="M13821" s="54" t="s">
        <v>44</v>
      </c>
      <c r="N13821" t="s">
        <v>44</v>
      </c>
      <c r="O13821" t="s">
        <v>44</v>
      </c>
      <c r="P13821">
        <v>-99</v>
      </c>
    </row>
    <row r="13822" spans="1:16" x14ac:dyDescent="0.25">
      <c r="A13822" s="20" t="s">
        <v>19973</v>
      </c>
      <c r="B13822">
        <v>9</v>
      </c>
      <c r="C13822" t="s">
        <v>21823</v>
      </c>
      <c r="D13822" t="s">
        <v>90</v>
      </c>
      <c r="E13822" t="s">
        <v>15684</v>
      </c>
      <c r="F13822" t="s">
        <v>40</v>
      </c>
      <c r="G13822">
        <v>4</v>
      </c>
      <c r="H13822">
        <v>6</v>
      </c>
      <c r="I13822">
        <v>2014</v>
      </c>
      <c r="J13822" t="s">
        <v>75</v>
      </c>
      <c r="K13822" t="s">
        <v>44</v>
      </c>
      <c r="L13822" t="s">
        <v>44</v>
      </c>
      <c r="M13822" s="54" t="s">
        <v>44</v>
      </c>
      <c r="N13822" t="s">
        <v>44</v>
      </c>
      <c r="O13822" t="s">
        <v>44</v>
      </c>
      <c r="P13822">
        <v>-99</v>
      </c>
    </row>
    <row r="13823" spans="1:16" x14ac:dyDescent="0.25">
      <c r="A13823" s="20" t="s">
        <v>19973</v>
      </c>
      <c r="B13823">
        <v>9</v>
      </c>
      <c r="C13823" t="s">
        <v>21823</v>
      </c>
      <c r="D13823" t="s">
        <v>90</v>
      </c>
      <c r="E13823" t="s">
        <v>15684</v>
      </c>
      <c r="F13823" t="s">
        <v>40</v>
      </c>
      <c r="G13823">
        <v>4</v>
      </c>
      <c r="H13823">
        <v>6</v>
      </c>
      <c r="I13823">
        <v>2014</v>
      </c>
      <c r="J13823" t="s">
        <v>75</v>
      </c>
      <c r="K13823" t="s">
        <v>44</v>
      </c>
      <c r="L13823" t="s">
        <v>44</v>
      </c>
      <c r="M13823" s="54" t="s">
        <v>44</v>
      </c>
      <c r="N13823" t="s">
        <v>44</v>
      </c>
      <c r="O13823" t="s">
        <v>44</v>
      </c>
      <c r="P13823">
        <v>-99</v>
      </c>
    </row>
    <row r="13824" spans="1:16" x14ac:dyDescent="0.25">
      <c r="A13824" s="20" t="s">
        <v>19973</v>
      </c>
      <c r="B13824">
        <v>9</v>
      </c>
      <c r="C13824" t="s">
        <v>21823</v>
      </c>
      <c r="D13824" t="s">
        <v>90</v>
      </c>
      <c r="E13824" t="s">
        <v>15684</v>
      </c>
      <c r="F13824" t="s">
        <v>40</v>
      </c>
      <c r="G13824">
        <v>4</v>
      </c>
      <c r="H13824">
        <v>6</v>
      </c>
      <c r="I13824">
        <v>2014</v>
      </c>
      <c r="J13824" t="s">
        <v>75</v>
      </c>
      <c r="K13824" t="s">
        <v>44</v>
      </c>
      <c r="L13824" t="s">
        <v>44</v>
      </c>
      <c r="M13824" s="54" t="s">
        <v>44</v>
      </c>
      <c r="N13824" t="s">
        <v>44</v>
      </c>
      <c r="O13824" t="s">
        <v>44</v>
      </c>
      <c r="P13824">
        <v>-99</v>
      </c>
    </row>
    <row r="13825" spans="1:16" x14ac:dyDescent="0.25">
      <c r="A13825" s="20" t="s">
        <v>19973</v>
      </c>
      <c r="B13825">
        <v>9</v>
      </c>
      <c r="C13825" t="s">
        <v>21823</v>
      </c>
      <c r="D13825" t="s">
        <v>90</v>
      </c>
      <c r="E13825" t="s">
        <v>15684</v>
      </c>
      <c r="F13825" t="s">
        <v>40</v>
      </c>
      <c r="G13825">
        <v>4</v>
      </c>
      <c r="H13825">
        <v>6</v>
      </c>
      <c r="I13825">
        <v>2014</v>
      </c>
      <c r="J13825" t="s">
        <v>75</v>
      </c>
      <c r="K13825" t="s">
        <v>44</v>
      </c>
      <c r="L13825" t="s">
        <v>44</v>
      </c>
      <c r="M13825" s="54" t="s">
        <v>44</v>
      </c>
      <c r="N13825" t="s">
        <v>44</v>
      </c>
      <c r="O13825" t="s">
        <v>44</v>
      </c>
      <c r="P13825">
        <v>-99</v>
      </c>
    </row>
    <row r="13826" spans="1:16" x14ac:dyDescent="0.25">
      <c r="A13826" s="20" t="s">
        <v>19973</v>
      </c>
      <c r="B13826">
        <v>9</v>
      </c>
      <c r="C13826" t="s">
        <v>21823</v>
      </c>
      <c r="D13826" t="s">
        <v>90</v>
      </c>
      <c r="E13826" t="s">
        <v>15684</v>
      </c>
      <c r="F13826" t="s">
        <v>40</v>
      </c>
      <c r="G13826">
        <v>4</v>
      </c>
      <c r="H13826">
        <v>6</v>
      </c>
      <c r="I13826">
        <v>2014</v>
      </c>
      <c r="J13826" t="s">
        <v>75</v>
      </c>
      <c r="K13826" t="s">
        <v>44</v>
      </c>
      <c r="L13826" t="s">
        <v>44</v>
      </c>
      <c r="M13826" s="54" t="s">
        <v>44</v>
      </c>
      <c r="N13826" t="s">
        <v>44</v>
      </c>
      <c r="O13826" t="s">
        <v>44</v>
      </c>
      <c r="P13826">
        <v>-99</v>
      </c>
    </row>
    <row r="13827" spans="1:16" x14ac:dyDescent="0.25">
      <c r="A13827" s="20" t="s">
        <v>19973</v>
      </c>
      <c r="B13827">
        <v>9</v>
      </c>
      <c r="C13827" t="s">
        <v>21823</v>
      </c>
      <c r="D13827" t="s">
        <v>90</v>
      </c>
      <c r="E13827" t="s">
        <v>15684</v>
      </c>
      <c r="F13827" t="s">
        <v>40</v>
      </c>
      <c r="G13827">
        <v>4</v>
      </c>
      <c r="H13827">
        <v>6</v>
      </c>
      <c r="I13827">
        <v>2014</v>
      </c>
      <c r="J13827" t="s">
        <v>75</v>
      </c>
      <c r="K13827" t="s">
        <v>44</v>
      </c>
      <c r="L13827" t="s">
        <v>44</v>
      </c>
      <c r="M13827" s="54" t="s">
        <v>44</v>
      </c>
      <c r="N13827" t="s">
        <v>44</v>
      </c>
      <c r="O13827" t="s">
        <v>44</v>
      </c>
      <c r="P13827">
        <v>-99</v>
      </c>
    </row>
    <row r="13828" spans="1:16" x14ac:dyDescent="0.25">
      <c r="A13828" s="20" t="s">
        <v>19973</v>
      </c>
      <c r="B13828">
        <v>9</v>
      </c>
      <c r="C13828" t="s">
        <v>21823</v>
      </c>
      <c r="D13828" t="s">
        <v>90</v>
      </c>
      <c r="E13828" t="s">
        <v>15684</v>
      </c>
      <c r="F13828" t="s">
        <v>40</v>
      </c>
      <c r="G13828">
        <v>4</v>
      </c>
      <c r="H13828">
        <v>6</v>
      </c>
      <c r="I13828">
        <v>2014</v>
      </c>
      <c r="J13828" t="s">
        <v>75</v>
      </c>
      <c r="K13828">
        <v>3.3940000000000001</v>
      </c>
      <c r="L13828">
        <v>-8.4600000000000009</v>
      </c>
      <c r="M13828" s="54">
        <v>15.25</v>
      </c>
      <c r="N13828" t="s">
        <v>44</v>
      </c>
      <c r="O13828" t="s">
        <v>44</v>
      </c>
      <c r="P13828">
        <v>-99</v>
      </c>
    </row>
    <row r="13829" spans="1:16" x14ac:dyDescent="0.25">
      <c r="A13829" s="20" t="s">
        <v>19973</v>
      </c>
      <c r="B13829">
        <v>9</v>
      </c>
      <c r="C13829" t="s">
        <v>21823</v>
      </c>
      <c r="D13829" t="s">
        <v>90</v>
      </c>
      <c r="E13829" t="s">
        <v>15684</v>
      </c>
      <c r="F13829" t="s">
        <v>40</v>
      </c>
      <c r="G13829">
        <v>4</v>
      </c>
      <c r="H13829">
        <v>6</v>
      </c>
      <c r="I13829">
        <v>2014</v>
      </c>
      <c r="J13829" t="s">
        <v>75</v>
      </c>
      <c r="K13829" t="s">
        <v>44</v>
      </c>
      <c r="L13829" t="s">
        <v>44</v>
      </c>
      <c r="M13829" s="54" t="s">
        <v>44</v>
      </c>
      <c r="N13829" t="s">
        <v>44</v>
      </c>
      <c r="O13829" t="s">
        <v>44</v>
      </c>
      <c r="P13829">
        <v>-99</v>
      </c>
    </row>
    <row r="13830" spans="1:16" x14ac:dyDescent="0.25">
      <c r="A13830" s="20" t="s">
        <v>19973</v>
      </c>
      <c r="B13830">
        <v>9</v>
      </c>
      <c r="C13830" t="s">
        <v>21823</v>
      </c>
      <c r="D13830" t="s">
        <v>90</v>
      </c>
      <c r="E13830" t="s">
        <v>15684</v>
      </c>
      <c r="F13830" t="s">
        <v>40</v>
      </c>
      <c r="G13830">
        <v>4</v>
      </c>
      <c r="H13830">
        <v>6</v>
      </c>
      <c r="I13830">
        <v>2014</v>
      </c>
      <c r="J13830" t="s">
        <v>75</v>
      </c>
      <c r="K13830" t="s">
        <v>44</v>
      </c>
      <c r="L13830" t="s">
        <v>44</v>
      </c>
      <c r="M13830" s="54" t="s">
        <v>44</v>
      </c>
      <c r="N13830" t="s">
        <v>44</v>
      </c>
      <c r="O13830" t="s">
        <v>44</v>
      </c>
      <c r="P13830">
        <v>-99</v>
      </c>
    </row>
    <row r="13831" spans="1:16" x14ac:dyDescent="0.25">
      <c r="A13831" s="20" t="s">
        <v>19973</v>
      </c>
      <c r="B13831">
        <v>9</v>
      </c>
      <c r="C13831" t="s">
        <v>21823</v>
      </c>
      <c r="D13831" t="s">
        <v>90</v>
      </c>
      <c r="E13831" t="s">
        <v>15684</v>
      </c>
      <c r="F13831" t="s">
        <v>40</v>
      </c>
      <c r="G13831">
        <v>4</v>
      </c>
      <c r="H13831">
        <v>6</v>
      </c>
      <c r="I13831">
        <v>2014</v>
      </c>
      <c r="J13831" t="s">
        <v>75</v>
      </c>
      <c r="K13831" t="s">
        <v>44</v>
      </c>
      <c r="L13831" t="s">
        <v>44</v>
      </c>
      <c r="M13831" s="54" t="s">
        <v>44</v>
      </c>
      <c r="N13831" t="s">
        <v>44</v>
      </c>
      <c r="O13831" t="s">
        <v>44</v>
      </c>
      <c r="P13831">
        <v>-99</v>
      </c>
    </row>
    <row r="13832" spans="1:16" x14ac:dyDescent="0.25">
      <c r="A13832" s="20" t="s">
        <v>19973</v>
      </c>
      <c r="B13832">
        <v>9</v>
      </c>
      <c r="C13832" t="s">
        <v>21823</v>
      </c>
      <c r="D13832" t="s">
        <v>90</v>
      </c>
      <c r="E13832" t="s">
        <v>15684</v>
      </c>
      <c r="F13832" t="s">
        <v>40</v>
      </c>
      <c r="G13832">
        <v>4</v>
      </c>
      <c r="H13832">
        <v>6</v>
      </c>
      <c r="I13832">
        <v>2014</v>
      </c>
      <c r="J13832" t="s">
        <v>75</v>
      </c>
      <c r="K13832" t="s">
        <v>44</v>
      </c>
      <c r="L13832" t="s">
        <v>44</v>
      </c>
      <c r="M13832" s="54" t="s">
        <v>44</v>
      </c>
      <c r="N13832" t="s">
        <v>44</v>
      </c>
      <c r="O13832" t="s">
        <v>44</v>
      </c>
      <c r="P13832">
        <v>-99</v>
      </c>
    </row>
    <row r="13833" spans="1:16" x14ac:dyDescent="0.25">
      <c r="A13833" s="20" t="s">
        <v>19974</v>
      </c>
      <c r="B13833">
        <v>9</v>
      </c>
      <c r="C13833" t="s">
        <v>21823</v>
      </c>
      <c r="D13833" t="s">
        <v>90</v>
      </c>
      <c r="E13833" t="s">
        <v>15684</v>
      </c>
      <c r="F13833" t="s">
        <v>40</v>
      </c>
      <c r="G13833">
        <v>5</v>
      </c>
      <c r="H13833">
        <v>6</v>
      </c>
      <c r="I13833">
        <v>2014</v>
      </c>
      <c r="J13833" t="s">
        <v>75</v>
      </c>
      <c r="K13833" t="s">
        <v>44</v>
      </c>
      <c r="L13833" t="s">
        <v>44</v>
      </c>
      <c r="M13833" s="54" t="s">
        <v>44</v>
      </c>
      <c r="N13833" t="s">
        <v>44</v>
      </c>
      <c r="O13833" t="s">
        <v>44</v>
      </c>
      <c r="P13833">
        <v>-99</v>
      </c>
    </row>
    <row r="13834" spans="1:16" x14ac:dyDescent="0.25">
      <c r="A13834" s="20" t="s">
        <v>19974</v>
      </c>
      <c r="B13834">
        <v>9</v>
      </c>
      <c r="C13834" t="s">
        <v>21823</v>
      </c>
      <c r="D13834" t="s">
        <v>90</v>
      </c>
      <c r="E13834" t="s">
        <v>15684</v>
      </c>
      <c r="F13834" t="s">
        <v>40</v>
      </c>
      <c r="G13834">
        <v>5</v>
      </c>
      <c r="H13834">
        <v>6</v>
      </c>
      <c r="I13834">
        <v>2014</v>
      </c>
      <c r="J13834" t="s">
        <v>75</v>
      </c>
      <c r="K13834" t="s">
        <v>44</v>
      </c>
      <c r="L13834" t="s">
        <v>44</v>
      </c>
      <c r="M13834" s="54" t="s">
        <v>44</v>
      </c>
      <c r="N13834" t="s">
        <v>44</v>
      </c>
      <c r="O13834" t="s">
        <v>44</v>
      </c>
      <c r="P13834">
        <v>-99</v>
      </c>
    </row>
    <row r="13835" spans="1:16" x14ac:dyDescent="0.25">
      <c r="A13835" s="20" t="s">
        <v>19974</v>
      </c>
      <c r="B13835">
        <v>9</v>
      </c>
      <c r="C13835" t="s">
        <v>21823</v>
      </c>
      <c r="D13835" t="s">
        <v>90</v>
      </c>
      <c r="E13835" t="s">
        <v>15684</v>
      </c>
      <c r="F13835" t="s">
        <v>40</v>
      </c>
      <c r="G13835">
        <v>5</v>
      </c>
      <c r="H13835">
        <v>6</v>
      </c>
      <c r="I13835">
        <v>2014</v>
      </c>
      <c r="J13835" t="s">
        <v>75</v>
      </c>
      <c r="K13835">
        <v>23.945</v>
      </c>
      <c r="L13835">
        <v>13.03</v>
      </c>
      <c r="M13835" s="54">
        <v>34.86</v>
      </c>
      <c r="N13835" t="s">
        <v>44</v>
      </c>
      <c r="O13835" t="s">
        <v>44</v>
      </c>
      <c r="P13835">
        <v>-99</v>
      </c>
    </row>
    <row r="13836" spans="1:16" x14ac:dyDescent="0.25">
      <c r="A13836" s="20" t="s">
        <v>19974</v>
      </c>
      <c r="B13836">
        <v>9</v>
      </c>
      <c r="C13836" t="s">
        <v>21823</v>
      </c>
      <c r="D13836" t="s">
        <v>90</v>
      </c>
      <c r="E13836" t="s">
        <v>15684</v>
      </c>
      <c r="F13836" t="s">
        <v>40</v>
      </c>
      <c r="G13836">
        <v>5</v>
      </c>
      <c r="H13836">
        <v>6</v>
      </c>
      <c r="I13836">
        <v>2014</v>
      </c>
      <c r="J13836" t="s">
        <v>75</v>
      </c>
      <c r="K13836">
        <v>6.4829999999999997</v>
      </c>
      <c r="L13836">
        <v>-4.0599999999999996</v>
      </c>
      <c r="M13836" s="54">
        <v>17.03</v>
      </c>
      <c r="N13836" t="s">
        <v>44</v>
      </c>
      <c r="O13836" t="s">
        <v>44</v>
      </c>
      <c r="P13836">
        <v>-99</v>
      </c>
    </row>
    <row r="13837" spans="1:16" x14ac:dyDescent="0.25">
      <c r="A13837" s="20" t="s">
        <v>19974</v>
      </c>
      <c r="B13837">
        <v>9</v>
      </c>
      <c r="C13837" t="s">
        <v>21823</v>
      </c>
      <c r="D13837" t="s">
        <v>90</v>
      </c>
      <c r="E13837" t="s">
        <v>15684</v>
      </c>
      <c r="F13837" t="s">
        <v>40</v>
      </c>
      <c r="G13837">
        <v>5</v>
      </c>
      <c r="H13837">
        <v>6</v>
      </c>
      <c r="I13837">
        <v>2014</v>
      </c>
      <c r="J13837" t="s">
        <v>75</v>
      </c>
      <c r="K13837">
        <v>-6.2119999999999997</v>
      </c>
      <c r="L13837">
        <v>-29.23</v>
      </c>
      <c r="M13837" s="54">
        <v>16.809999999999999</v>
      </c>
      <c r="N13837" t="s">
        <v>44</v>
      </c>
      <c r="O13837" t="s">
        <v>44</v>
      </c>
      <c r="P13837">
        <v>-99</v>
      </c>
    </row>
    <row r="13838" spans="1:16" x14ac:dyDescent="0.25">
      <c r="A13838" s="20" t="s">
        <v>19974</v>
      </c>
      <c r="B13838">
        <v>9</v>
      </c>
      <c r="C13838" t="s">
        <v>21823</v>
      </c>
      <c r="D13838" t="s">
        <v>90</v>
      </c>
      <c r="E13838" t="s">
        <v>15684</v>
      </c>
      <c r="F13838" t="s">
        <v>40</v>
      </c>
      <c r="G13838">
        <v>5</v>
      </c>
      <c r="H13838">
        <v>6</v>
      </c>
      <c r="I13838">
        <v>2014</v>
      </c>
      <c r="J13838" t="s">
        <v>75</v>
      </c>
      <c r="K13838">
        <v>18.802</v>
      </c>
      <c r="L13838">
        <v>-2.92</v>
      </c>
      <c r="M13838" s="54">
        <v>40.520000000000003</v>
      </c>
      <c r="N13838" t="s">
        <v>44</v>
      </c>
      <c r="O13838" t="s">
        <v>44</v>
      </c>
      <c r="P13838">
        <v>-99</v>
      </c>
    </row>
    <row r="13839" spans="1:16" x14ac:dyDescent="0.25">
      <c r="A13839" s="20" t="s">
        <v>19974</v>
      </c>
      <c r="B13839">
        <v>9</v>
      </c>
      <c r="C13839" t="s">
        <v>21823</v>
      </c>
      <c r="D13839" t="s">
        <v>90</v>
      </c>
      <c r="E13839" t="s">
        <v>15684</v>
      </c>
      <c r="F13839" t="s">
        <v>40</v>
      </c>
      <c r="G13839">
        <v>5</v>
      </c>
      <c r="H13839">
        <v>6</v>
      </c>
      <c r="I13839">
        <v>2014</v>
      </c>
      <c r="J13839" t="s">
        <v>75</v>
      </c>
      <c r="K13839">
        <v>10.265000000000001</v>
      </c>
      <c r="L13839">
        <v>-2.29</v>
      </c>
      <c r="M13839" s="54">
        <v>22.82</v>
      </c>
      <c r="N13839" t="s">
        <v>44</v>
      </c>
      <c r="O13839" t="s">
        <v>44</v>
      </c>
      <c r="P13839">
        <v>-99</v>
      </c>
    </row>
    <row r="13840" spans="1:16" x14ac:dyDescent="0.25">
      <c r="A13840" s="20" t="s">
        <v>19974</v>
      </c>
      <c r="B13840">
        <v>9</v>
      </c>
      <c r="C13840" t="s">
        <v>21823</v>
      </c>
      <c r="D13840" t="s">
        <v>90</v>
      </c>
      <c r="E13840" t="s">
        <v>15684</v>
      </c>
      <c r="F13840" t="s">
        <v>40</v>
      </c>
      <c r="G13840">
        <v>5</v>
      </c>
      <c r="H13840">
        <v>6</v>
      </c>
      <c r="I13840">
        <v>2014</v>
      </c>
      <c r="J13840" t="s">
        <v>75</v>
      </c>
      <c r="K13840" t="s">
        <v>44</v>
      </c>
      <c r="L13840" t="s">
        <v>44</v>
      </c>
      <c r="M13840" s="54" t="s">
        <v>44</v>
      </c>
      <c r="N13840" t="s">
        <v>44</v>
      </c>
      <c r="O13840" t="s">
        <v>44</v>
      </c>
      <c r="P13840">
        <v>-99</v>
      </c>
    </row>
    <row r="13841" spans="1:16" x14ac:dyDescent="0.25">
      <c r="A13841" s="20" t="s">
        <v>19974</v>
      </c>
      <c r="B13841">
        <v>9</v>
      </c>
      <c r="C13841" t="s">
        <v>21823</v>
      </c>
      <c r="D13841" t="s">
        <v>90</v>
      </c>
      <c r="E13841" t="s">
        <v>15684</v>
      </c>
      <c r="F13841" t="s">
        <v>40</v>
      </c>
      <c r="G13841">
        <v>5</v>
      </c>
      <c r="H13841">
        <v>6</v>
      </c>
      <c r="I13841">
        <v>2014</v>
      </c>
      <c r="J13841" t="s">
        <v>75</v>
      </c>
      <c r="K13841" t="s">
        <v>44</v>
      </c>
      <c r="L13841" t="s">
        <v>44</v>
      </c>
      <c r="M13841" s="54" t="s">
        <v>44</v>
      </c>
      <c r="N13841" t="s">
        <v>44</v>
      </c>
      <c r="O13841" t="s">
        <v>44</v>
      </c>
      <c r="P13841">
        <v>-99</v>
      </c>
    </row>
    <row r="13842" spans="1:16" x14ac:dyDescent="0.25">
      <c r="A13842" s="20" t="s">
        <v>19974</v>
      </c>
      <c r="B13842">
        <v>9</v>
      </c>
      <c r="C13842" t="s">
        <v>21823</v>
      </c>
      <c r="D13842" t="s">
        <v>90</v>
      </c>
      <c r="E13842" t="s">
        <v>15684</v>
      </c>
      <c r="F13842" t="s">
        <v>40</v>
      </c>
      <c r="G13842">
        <v>5</v>
      </c>
      <c r="H13842">
        <v>6</v>
      </c>
      <c r="I13842">
        <v>2014</v>
      </c>
      <c r="J13842" t="s">
        <v>75</v>
      </c>
      <c r="K13842" t="s">
        <v>44</v>
      </c>
      <c r="L13842" t="s">
        <v>44</v>
      </c>
      <c r="M13842" s="54" t="s">
        <v>44</v>
      </c>
      <c r="N13842" t="s">
        <v>44</v>
      </c>
      <c r="O13842" t="s">
        <v>44</v>
      </c>
      <c r="P13842">
        <v>-99</v>
      </c>
    </row>
    <row r="13843" spans="1:16" x14ac:dyDescent="0.25">
      <c r="A13843" s="20" t="s">
        <v>19974</v>
      </c>
      <c r="B13843">
        <v>9</v>
      </c>
      <c r="C13843" t="s">
        <v>21823</v>
      </c>
      <c r="D13843" t="s">
        <v>90</v>
      </c>
      <c r="E13843" t="s">
        <v>15684</v>
      </c>
      <c r="F13843" t="s">
        <v>40</v>
      </c>
      <c r="G13843">
        <v>5</v>
      </c>
      <c r="H13843">
        <v>6</v>
      </c>
      <c r="I13843">
        <v>2014</v>
      </c>
      <c r="J13843" t="s">
        <v>75</v>
      </c>
      <c r="K13843" t="s">
        <v>44</v>
      </c>
      <c r="L13843" t="s">
        <v>44</v>
      </c>
      <c r="M13843" s="54" t="s">
        <v>44</v>
      </c>
      <c r="N13843" t="s">
        <v>44</v>
      </c>
      <c r="O13843" t="s">
        <v>44</v>
      </c>
      <c r="P13843">
        <v>-99</v>
      </c>
    </row>
    <row r="13844" spans="1:16" x14ac:dyDescent="0.25">
      <c r="A13844" s="20" t="s">
        <v>19974</v>
      </c>
      <c r="B13844">
        <v>9</v>
      </c>
      <c r="C13844" t="s">
        <v>21823</v>
      </c>
      <c r="D13844" t="s">
        <v>90</v>
      </c>
      <c r="E13844" t="s">
        <v>15684</v>
      </c>
      <c r="F13844" t="s">
        <v>40</v>
      </c>
      <c r="G13844">
        <v>5</v>
      </c>
      <c r="H13844">
        <v>6</v>
      </c>
      <c r="I13844">
        <v>2014</v>
      </c>
      <c r="J13844" t="s">
        <v>75</v>
      </c>
      <c r="K13844" t="s">
        <v>44</v>
      </c>
      <c r="L13844" t="s">
        <v>44</v>
      </c>
      <c r="M13844" s="54" t="s">
        <v>44</v>
      </c>
      <c r="N13844" t="s">
        <v>44</v>
      </c>
      <c r="O13844" t="s">
        <v>44</v>
      </c>
      <c r="P13844">
        <v>-99</v>
      </c>
    </row>
    <row r="13845" spans="1:16" x14ac:dyDescent="0.25">
      <c r="A13845" s="20" t="s">
        <v>19974</v>
      </c>
      <c r="B13845">
        <v>9</v>
      </c>
      <c r="C13845" t="s">
        <v>21823</v>
      </c>
      <c r="D13845" t="s">
        <v>90</v>
      </c>
      <c r="E13845" t="s">
        <v>15684</v>
      </c>
      <c r="F13845" t="s">
        <v>40</v>
      </c>
      <c r="G13845">
        <v>5</v>
      </c>
      <c r="H13845">
        <v>6</v>
      </c>
      <c r="I13845">
        <v>2014</v>
      </c>
      <c r="J13845" t="s">
        <v>75</v>
      </c>
      <c r="K13845" t="s">
        <v>44</v>
      </c>
      <c r="L13845" t="s">
        <v>44</v>
      </c>
      <c r="M13845" s="54" t="s">
        <v>44</v>
      </c>
      <c r="N13845" t="s">
        <v>44</v>
      </c>
      <c r="O13845" t="s">
        <v>44</v>
      </c>
      <c r="P13845">
        <v>-99</v>
      </c>
    </row>
    <row r="13846" spans="1:16" x14ac:dyDescent="0.25">
      <c r="A13846" s="20" t="s">
        <v>19974</v>
      </c>
      <c r="B13846">
        <v>9</v>
      </c>
      <c r="C13846" t="s">
        <v>21823</v>
      </c>
      <c r="D13846" t="s">
        <v>90</v>
      </c>
      <c r="E13846" t="s">
        <v>15684</v>
      </c>
      <c r="F13846" t="s">
        <v>40</v>
      </c>
      <c r="G13846">
        <v>5</v>
      </c>
      <c r="H13846">
        <v>6</v>
      </c>
      <c r="I13846">
        <v>2014</v>
      </c>
      <c r="J13846" t="s">
        <v>75</v>
      </c>
      <c r="K13846" t="s">
        <v>44</v>
      </c>
      <c r="L13846" t="s">
        <v>44</v>
      </c>
      <c r="M13846" s="54" t="s">
        <v>44</v>
      </c>
      <c r="N13846" t="s">
        <v>44</v>
      </c>
      <c r="O13846" t="s">
        <v>44</v>
      </c>
      <c r="P13846">
        <v>-99</v>
      </c>
    </row>
    <row r="13847" spans="1:16" x14ac:dyDescent="0.25">
      <c r="A13847" s="20" t="s">
        <v>19974</v>
      </c>
      <c r="B13847">
        <v>9</v>
      </c>
      <c r="C13847" t="s">
        <v>21823</v>
      </c>
      <c r="D13847" t="s">
        <v>90</v>
      </c>
      <c r="E13847" t="s">
        <v>15684</v>
      </c>
      <c r="F13847" t="s">
        <v>40</v>
      </c>
      <c r="G13847">
        <v>5</v>
      </c>
      <c r="H13847">
        <v>6</v>
      </c>
      <c r="I13847">
        <v>2014</v>
      </c>
      <c r="J13847" t="s">
        <v>75</v>
      </c>
      <c r="K13847" t="s">
        <v>44</v>
      </c>
      <c r="L13847" t="s">
        <v>44</v>
      </c>
      <c r="M13847" s="54" t="s">
        <v>44</v>
      </c>
      <c r="N13847" t="s">
        <v>44</v>
      </c>
      <c r="O13847" t="s">
        <v>44</v>
      </c>
      <c r="P13847">
        <v>-99</v>
      </c>
    </row>
    <row r="13848" spans="1:16" x14ac:dyDescent="0.25">
      <c r="A13848" s="20" t="s">
        <v>19974</v>
      </c>
      <c r="B13848">
        <v>9</v>
      </c>
      <c r="C13848" t="s">
        <v>21823</v>
      </c>
      <c r="D13848" t="s">
        <v>90</v>
      </c>
      <c r="E13848" t="s">
        <v>15684</v>
      </c>
      <c r="F13848" t="s">
        <v>40</v>
      </c>
      <c r="G13848">
        <v>5</v>
      </c>
      <c r="H13848">
        <v>6</v>
      </c>
      <c r="I13848">
        <v>2014</v>
      </c>
      <c r="J13848" t="s">
        <v>75</v>
      </c>
      <c r="K13848">
        <v>12.364000000000001</v>
      </c>
      <c r="L13848">
        <v>-0.6</v>
      </c>
      <c r="M13848" s="54">
        <v>25.33</v>
      </c>
      <c r="N13848" t="s">
        <v>44</v>
      </c>
      <c r="O13848" t="s">
        <v>44</v>
      </c>
      <c r="P13848">
        <v>-99</v>
      </c>
    </row>
    <row r="13849" spans="1:16" x14ac:dyDescent="0.25">
      <c r="A13849" s="20" t="s">
        <v>19974</v>
      </c>
      <c r="B13849">
        <v>9</v>
      </c>
      <c r="C13849" t="s">
        <v>21823</v>
      </c>
      <c r="D13849" t="s">
        <v>90</v>
      </c>
      <c r="E13849" t="s">
        <v>15684</v>
      </c>
      <c r="F13849" t="s">
        <v>40</v>
      </c>
      <c r="G13849">
        <v>5</v>
      </c>
      <c r="H13849">
        <v>6</v>
      </c>
      <c r="I13849">
        <v>2014</v>
      </c>
      <c r="J13849" t="s">
        <v>75</v>
      </c>
      <c r="K13849" t="s">
        <v>44</v>
      </c>
      <c r="L13849" t="s">
        <v>44</v>
      </c>
      <c r="M13849" s="54" t="s">
        <v>44</v>
      </c>
      <c r="N13849" t="s">
        <v>44</v>
      </c>
      <c r="O13849" t="s">
        <v>44</v>
      </c>
      <c r="P13849">
        <v>-99</v>
      </c>
    </row>
    <row r="13850" spans="1:16" x14ac:dyDescent="0.25">
      <c r="A13850" s="20" t="s">
        <v>19974</v>
      </c>
      <c r="B13850">
        <v>9</v>
      </c>
      <c r="C13850" t="s">
        <v>21823</v>
      </c>
      <c r="D13850" t="s">
        <v>90</v>
      </c>
      <c r="E13850" t="s">
        <v>15684</v>
      </c>
      <c r="F13850" t="s">
        <v>40</v>
      </c>
      <c r="G13850">
        <v>5</v>
      </c>
      <c r="H13850">
        <v>6</v>
      </c>
      <c r="I13850">
        <v>2014</v>
      </c>
      <c r="J13850" t="s">
        <v>75</v>
      </c>
      <c r="K13850" t="s">
        <v>44</v>
      </c>
      <c r="L13850" t="s">
        <v>44</v>
      </c>
      <c r="M13850" s="54" t="s">
        <v>44</v>
      </c>
      <c r="N13850" t="s">
        <v>44</v>
      </c>
      <c r="O13850" t="s">
        <v>44</v>
      </c>
      <c r="P13850">
        <v>-99</v>
      </c>
    </row>
    <row r="13851" spans="1:16" x14ac:dyDescent="0.25">
      <c r="A13851" s="20" t="s">
        <v>19974</v>
      </c>
      <c r="B13851">
        <v>9</v>
      </c>
      <c r="C13851" t="s">
        <v>21823</v>
      </c>
      <c r="D13851" t="s">
        <v>90</v>
      </c>
      <c r="E13851" t="s">
        <v>15684</v>
      </c>
      <c r="F13851" t="s">
        <v>40</v>
      </c>
      <c r="G13851">
        <v>5</v>
      </c>
      <c r="H13851">
        <v>6</v>
      </c>
      <c r="I13851">
        <v>2014</v>
      </c>
      <c r="J13851" t="s">
        <v>75</v>
      </c>
      <c r="K13851" t="s">
        <v>44</v>
      </c>
      <c r="L13851" t="s">
        <v>44</v>
      </c>
      <c r="M13851" s="54" t="s">
        <v>44</v>
      </c>
      <c r="N13851" t="s">
        <v>44</v>
      </c>
      <c r="O13851" t="s">
        <v>44</v>
      </c>
      <c r="P13851">
        <v>-99</v>
      </c>
    </row>
    <row r="13852" spans="1:16" x14ac:dyDescent="0.25">
      <c r="A13852" s="20" t="s">
        <v>19974</v>
      </c>
      <c r="B13852">
        <v>9</v>
      </c>
      <c r="C13852" t="s">
        <v>21823</v>
      </c>
      <c r="D13852" t="s">
        <v>90</v>
      </c>
      <c r="E13852" t="s">
        <v>15684</v>
      </c>
      <c r="F13852" t="s">
        <v>40</v>
      </c>
      <c r="G13852">
        <v>5</v>
      </c>
      <c r="H13852">
        <v>6</v>
      </c>
      <c r="I13852">
        <v>2014</v>
      </c>
      <c r="J13852" t="s">
        <v>75</v>
      </c>
      <c r="K13852" t="s">
        <v>44</v>
      </c>
      <c r="L13852" t="s">
        <v>44</v>
      </c>
      <c r="M13852" s="54" t="s">
        <v>44</v>
      </c>
      <c r="N13852" t="s">
        <v>44</v>
      </c>
      <c r="O13852" t="s">
        <v>44</v>
      </c>
      <c r="P13852">
        <v>-99</v>
      </c>
    </row>
    <row r="13853" spans="1:16" x14ac:dyDescent="0.25">
      <c r="A13853" s="20" t="s">
        <v>19975</v>
      </c>
      <c r="B13853">
        <v>9</v>
      </c>
      <c r="C13853" t="s">
        <v>21823</v>
      </c>
      <c r="D13853" t="s">
        <v>90</v>
      </c>
      <c r="E13853" t="s">
        <v>15684</v>
      </c>
      <c r="F13853" t="s">
        <v>40</v>
      </c>
      <c r="G13853">
        <v>2</v>
      </c>
      <c r="H13853">
        <v>6</v>
      </c>
      <c r="I13853">
        <v>2014</v>
      </c>
      <c r="J13853" t="s">
        <v>43</v>
      </c>
      <c r="K13853" t="s">
        <v>44</v>
      </c>
      <c r="L13853" t="s">
        <v>44</v>
      </c>
      <c r="M13853" s="54" t="s">
        <v>44</v>
      </c>
      <c r="N13853">
        <v>191</v>
      </c>
      <c r="O13853" t="s">
        <v>44</v>
      </c>
      <c r="P13853">
        <v>7.2357460529242204</v>
      </c>
    </row>
    <row r="13854" spans="1:16" x14ac:dyDescent="0.25">
      <c r="A13854" s="20" t="s">
        <v>19976</v>
      </c>
      <c r="B13854">
        <v>9</v>
      </c>
      <c r="C13854" t="s">
        <v>21823</v>
      </c>
      <c r="D13854" t="s">
        <v>90</v>
      </c>
      <c r="E13854" t="s">
        <v>15684</v>
      </c>
      <c r="F13854" t="s">
        <v>40</v>
      </c>
      <c r="G13854">
        <v>3</v>
      </c>
      <c r="H13854">
        <v>6</v>
      </c>
      <c r="I13854">
        <v>2014</v>
      </c>
      <c r="J13854" t="s">
        <v>43</v>
      </c>
      <c r="K13854" t="s">
        <v>44</v>
      </c>
      <c r="L13854" t="s">
        <v>44</v>
      </c>
      <c r="M13854" s="54" t="s">
        <v>44</v>
      </c>
      <c r="N13854">
        <v>377</v>
      </c>
      <c r="O13854" t="s">
        <v>44</v>
      </c>
      <c r="P13854">
        <v>5.1502620262460503</v>
      </c>
    </row>
    <row r="13855" spans="1:16" x14ac:dyDescent="0.25">
      <c r="A13855" s="20" t="s">
        <v>19977</v>
      </c>
      <c r="B13855">
        <v>9</v>
      </c>
      <c r="C13855" t="s">
        <v>21823</v>
      </c>
      <c r="D13855" t="s">
        <v>90</v>
      </c>
      <c r="E13855" t="s">
        <v>15684</v>
      </c>
      <c r="F13855" t="s">
        <v>40</v>
      </c>
      <c r="G13855">
        <v>4</v>
      </c>
      <c r="H13855">
        <v>6</v>
      </c>
      <c r="I13855">
        <v>2014</v>
      </c>
      <c r="J13855" t="s">
        <v>43</v>
      </c>
      <c r="K13855" t="s">
        <v>44</v>
      </c>
      <c r="L13855" t="s">
        <v>44</v>
      </c>
      <c r="M13855" s="54" t="s">
        <v>44</v>
      </c>
      <c r="N13855">
        <v>405</v>
      </c>
      <c r="O13855" t="s">
        <v>44</v>
      </c>
      <c r="P13855">
        <v>4.9690399499995301</v>
      </c>
    </row>
    <row r="13856" spans="1:16" x14ac:dyDescent="0.25">
      <c r="A13856" s="20" t="s">
        <v>19978</v>
      </c>
      <c r="B13856">
        <v>9</v>
      </c>
      <c r="C13856" t="s">
        <v>21823</v>
      </c>
      <c r="D13856" t="s">
        <v>90</v>
      </c>
      <c r="E13856" t="s">
        <v>15684</v>
      </c>
      <c r="F13856" t="s">
        <v>40</v>
      </c>
      <c r="G13856">
        <v>5</v>
      </c>
      <c r="H13856">
        <v>6</v>
      </c>
      <c r="I13856">
        <v>2014</v>
      </c>
      <c r="J13856" t="s">
        <v>43</v>
      </c>
      <c r="K13856" t="s">
        <v>44</v>
      </c>
      <c r="L13856" t="s">
        <v>44</v>
      </c>
      <c r="M13856" s="54" t="s">
        <v>44</v>
      </c>
      <c r="N13856">
        <v>198</v>
      </c>
      <c r="O13856" t="s">
        <v>44</v>
      </c>
      <c r="P13856">
        <v>7.1066905451870204</v>
      </c>
    </row>
    <row r="13857" spans="1:16" x14ac:dyDescent="0.25">
      <c r="A13857" s="20" t="s">
        <v>19979</v>
      </c>
      <c r="B13857">
        <v>9</v>
      </c>
      <c r="C13857" t="s">
        <v>21823</v>
      </c>
      <c r="D13857" t="s">
        <v>90</v>
      </c>
      <c r="E13857" t="s">
        <v>15684</v>
      </c>
      <c r="F13857" t="s">
        <v>40</v>
      </c>
      <c r="G13857">
        <v>2</v>
      </c>
      <c r="H13857">
        <v>6</v>
      </c>
      <c r="I13857">
        <v>2014</v>
      </c>
      <c r="J13857" t="s">
        <v>45</v>
      </c>
      <c r="K13857">
        <v>34.220452147392798</v>
      </c>
      <c r="L13857">
        <v>22.506</v>
      </c>
      <c r="M13857" s="54">
        <v>45.935000000000002</v>
      </c>
      <c r="N13857">
        <v>495</v>
      </c>
      <c r="O13857" t="s">
        <v>44</v>
      </c>
      <c r="P13857">
        <v>4.49466574975495</v>
      </c>
    </row>
    <row r="13858" spans="1:16" x14ac:dyDescent="0.25">
      <c r="A13858" s="20" t="s">
        <v>19980</v>
      </c>
      <c r="B13858">
        <v>9</v>
      </c>
      <c r="C13858" t="s">
        <v>21823</v>
      </c>
      <c r="D13858" t="s">
        <v>90</v>
      </c>
      <c r="E13858" t="s">
        <v>15684</v>
      </c>
      <c r="F13858" t="s">
        <v>40</v>
      </c>
      <c r="G13858">
        <v>3</v>
      </c>
      <c r="H13858">
        <v>6</v>
      </c>
      <c r="I13858">
        <v>2014</v>
      </c>
      <c r="J13858" t="s">
        <v>45</v>
      </c>
      <c r="K13858">
        <v>15.791533173305501</v>
      </c>
      <c r="L13858">
        <v>-3.093</v>
      </c>
      <c r="M13858" s="54">
        <v>34.676000000000002</v>
      </c>
      <c r="N13858">
        <v>364</v>
      </c>
      <c r="O13858" t="s">
        <v>44</v>
      </c>
      <c r="P13858">
        <v>5.2414241836095901</v>
      </c>
    </row>
    <row r="13859" spans="1:16" x14ac:dyDescent="0.25">
      <c r="A13859" s="20" t="s">
        <v>19981</v>
      </c>
      <c r="B13859">
        <v>9</v>
      </c>
      <c r="C13859" t="s">
        <v>21823</v>
      </c>
      <c r="D13859" t="s">
        <v>90</v>
      </c>
      <c r="E13859" t="s">
        <v>15684</v>
      </c>
      <c r="F13859" t="s">
        <v>40</v>
      </c>
      <c r="G13859">
        <v>4</v>
      </c>
      <c r="H13859">
        <v>6</v>
      </c>
      <c r="I13859">
        <v>2014</v>
      </c>
      <c r="J13859" t="s">
        <v>45</v>
      </c>
      <c r="K13859">
        <v>18.302648720640398</v>
      </c>
      <c r="L13859">
        <v>3.581</v>
      </c>
      <c r="M13859" s="54">
        <v>33.024999999999999</v>
      </c>
      <c r="N13859">
        <v>560</v>
      </c>
      <c r="O13859" t="s">
        <v>44</v>
      </c>
      <c r="P13859">
        <v>4.2257712736425797</v>
      </c>
    </row>
    <row r="13860" spans="1:16" x14ac:dyDescent="0.25">
      <c r="A13860" s="20" t="s">
        <v>19982</v>
      </c>
      <c r="B13860">
        <v>9</v>
      </c>
      <c r="C13860" t="s">
        <v>21823</v>
      </c>
      <c r="D13860" t="s">
        <v>90</v>
      </c>
      <c r="E13860" t="s">
        <v>15684</v>
      </c>
      <c r="F13860" t="s">
        <v>40</v>
      </c>
      <c r="G13860">
        <v>5</v>
      </c>
      <c r="H13860">
        <v>6</v>
      </c>
      <c r="I13860">
        <v>2014</v>
      </c>
      <c r="J13860" t="s">
        <v>45</v>
      </c>
      <c r="K13860" t="s">
        <v>44</v>
      </c>
      <c r="L13860" t="s">
        <v>44</v>
      </c>
      <c r="M13860" s="54" t="s">
        <v>44</v>
      </c>
      <c r="N13860">
        <v>110</v>
      </c>
      <c r="O13860" t="s">
        <v>44</v>
      </c>
      <c r="P13860">
        <v>9.5346258924559208</v>
      </c>
    </row>
    <row r="13861" spans="1:16" x14ac:dyDescent="0.25">
      <c r="A13861" s="20" t="s">
        <v>19983</v>
      </c>
      <c r="B13861">
        <v>9</v>
      </c>
      <c r="C13861" t="s">
        <v>21823</v>
      </c>
      <c r="D13861" t="s">
        <v>90</v>
      </c>
      <c r="E13861" t="s">
        <v>15684</v>
      </c>
      <c r="F13861" t="s">
        <v>40</v>
      </c>
      <c r="G13861">
        <v>2</v>
      </c>
      <c r="H13861">
        <v>6</v>
      </c>
      <c r="I13861">
        <v>2014</v>
      </c>
      <c r="J13861" t="s">
        <v>46</v>
      </c>
      <c r="K13861" t="s">
        <v>44</v>
      </c>
      <c r="L13861" t="s">
        <v>44</v>
      </c>
      <c r="M13861" s="54" t="s">
        <v>44</v>
      </c>
      <c r="N13861">
        <v>174</v>
      </c>
      <c r="O13861" t="s">
        <v>44</v>
      </c>
      <c r="P13861">
        <v>7.58098043578903</v>
      </c>
    </row>
    <row r="13862" spans="1:16" x14ac:dyDescent="0.25">
      <c r="A13862" s="20" t="s">
        <v>19984</v>
      </c>
      <c r="B13862">
        <v>9</v>
      </c>
      <c r="C13862" t="s">
        <v>21823</v>
      </c>
      <c r="D13862" t="s">
        <v>90</v>
      </c>
      <c r="E13862" t="s">
        <v>15684</v>
      </c>
      <c r="F13862" t="s">
        <v>40</v>
      </c>
      <c r="G13862">
        <v>3</v>
      </c>
      <c r="H13862">
        <v>6</v>
      </c>
      <c r="I13862">
        <v>2014</v>
      </c>
      <c r="J13862" t="s">
        <v>46</v>
      </c>
      <c r="K13862">
        <v>7.99921635414817</v>
      </c>
      <c r="L13862">
        <v>-11.41</v>
      </c>
      <c r="M13862" s="54">
        <v>27.408999999999999</v>
      </c>
      <c r="N13862">
        <v>330</v>
      </c>
      <c r="O13862" t="s">
        <v>44</v>
      </c>
      <c r="P13862">
        <v>5.5048188256317996</v>
      </c>
    </row>
    <row r="13863" spans="1:16" x14ac:dyDescent="0.25">
      <c r="A13863" s="20" t="s">
        <v>19985</v>
      </c>
      <c r="B13863">
        <v>9</v>
      </c>
      <c r="C13863" t="s">
        <v>21823</v>
      </c>
      <c r="D13863" t="s">
        <v>90</v>
      </c>
      <c r="E13863" t="s">
        <v>15684</v>
      </c>
      <c r="F13863" t="s">
        <v>40</v>
      </c>
      <c r="G13863">
        <v>4</v>
      </c>
      <c r="H13863">
        <v>6</v>
      </c>
      <c r="I13863">
        <v>2014</v>
      </c>
      <c r="J13863" t="s">
        <v>46</v>
      </c>
      <c r="K13863">
        <v>-3.60239311362088</v>
      </c>
      <c r="L13863">
        <v>-15.743</v>
      </c>
      <c r="M13863" s="54">
        <v>8.5380000000000003</v>
      </c>
      <c r="N13863">
        <v>209</v>
      </c>
      <c r="O13863" t="s">
        <v>44</v>
      </c>
      <c r="P13863">
        <v>6.9171446386607496</v>
      </c>
    </row>
    <row r="13864" spans="1:16" x14ac:dyDescent="0.25">
      <c r="A13864" s="20" t="s">
        <v>19986</v>
      </c>
      <c r="B13864">
        <v>9</v>
      </c>
      <c r="C13864" t="s">
        <v>21823</v>
      </c>
      <c r="D13864" t="s">
        <v>90</v>
      </c>
      <c r="E13864" t="s">
        <v>15684</v>
      </c>
      <c r="F13864" t="s">
        <v>40</v>
      </c>
      <c r="G13864">
        <v>5</v>
      </c>
      <c r="H13864">
        <v>6</v>
      </c>
      <c r="I13864">
        <v>2014</v>
      </c>
      <c r="J13864" t="s">
        <v>46</v>
      </c>
      <c r="K13864" t="s">
        <v>44</v>
      </c>
      <c r="L13864" t="s">
        <v>44</v>
      </c>
      <c r="M13864" s="54" t="s">
        <v>44</v>
      </c>
      <c r="N13864">
        <v>82</v>
      </c>
      <c r="O13864" t="s">
        <v>44</v>
      </c>
      <c r="P13864">
        <v>11.0431526074847</v>
      </c>
    </row>
    <row r="13865" spans="1:16" x14ac:dyDescent="0.25">
      <c r="A13865" s="20" t="s">
        <v>19987</v>
      </c>
      <c r="B13865">
        <v>9</v>
      </c>
      <c r="C13865" t="s">
        <v>21823</v>
      </c>
      <c r="D13865" t="s">
        <v>90</v>
      </c>
      <c r="E13865" t="s">
        <v>15684</v>
      </c>
      <c r="F13865" t="s">
        <v>40</v>
      </c>
      <c r="G13865">
        <v>2</v>
      </c>
      <c r="H13865">
        <v>6</v>
      </c>
      <c r="I13865">
        <v>2014</v>
      </c>
      <c r="J13865" t="s">
        <v>47</v>
      </c>
      <c r="K13865">
        <v>15.8313012949589</v>
      </c>
      <c r="L13865">
        <v>-7.12</v>
      </c>
      <c r="M13865" s="54">
        <v>38.783000000000001</v>
      </c>
      <c r="N13865">
        <v>431</v>
      </c>
      <c r="O13865" t="s">
        <v>44</v>
      </c>
      <c r="P13865">
        <v>4.81683050859088</v>
      </c>
    </row>
    <row r="13866" spans="1:16" x14ac:dyDescent="0.25">
      <c r="A13866" s="20" t="s">
        <v>19988</v>
      </c>
      <c r="B13866">
        <v>9</v>
      </c>
      <c r="C13866" t="s">
        <v>21823</v>
      </c>
      <c r="D13866" t="s">
        <v>90</v>
      </c>
      <c r="E13866" t="s">
        <v>15684</v>
      </c>
      <c r="F13866" t="s">
        <v>40</v>
      </c>
      <c r="G13866">
        <v>3</v>
      </c>
      <c r="H13866">
        <v>6</v>
      </c>
      <c r="I13866">
        <v>2014</v>
      </c>
      <c r="J13866" t="s">
        <v>47</v>
      </c>
      <c r="K13866">
        <v>15.7390672918084</v>
      </c>
      <c r="L13866">
        <v>-7.0250000000000004</v>
      </c>
      <c r="M13866" s="54">
        <v>38.503</v>
      </c>
      <c r="N13866">
        <v>448</v>
      </c>
      <c r="O13866" t="s">
        <v>44</v>
      </c>
      <c r="P13866">
        <v>4.7245559126153402</v>
      </c>
    </row>
    <row r="13867" spans="1:16" x14ac:dyDescent="0.25">
      <c r="A13867" s="20" t="s">
        <v>19989</v>
      </c>
      <c r="B13867">
        <v>9</v>
      </c>
      <c r="C13867" t="s">
        <v>21823</v>
      </c>
      <c r="D13867" t="s">
        <v>90</v>
      </c>
      <c r="E13867" t="s">
        <v>15684</v>
      </c>
      <c r="F13867" t="s">
        <v>40</v>
      </c>
      <c r="G13867">
        <v>4</v>
      </c>
      <c r="H13867">
        <v>6</v>
      </c>
      <c r="I13867">
        <v>2014</v>
      </c>
      <c r="J13867" t="s">
        <v>47</v>
      </c>
      <c r="K13867">
        <v>7.3616540262787602</v>
      </c>
      <c r="L13867">
        <v>-21.911000000000001</v>
      </c>
      <c r="M13867" s="54">
        <v>36.634</v>
      </c>
      <c r="N13867">
        <v>235</v>
      </c>
      <c r="O13867" t="s">
        <v>44</v>
      </c>
      <c r="P13867">
        <v>6.5232807305344203</v>
      </c>
    </row>
    <row r="13868" spans="1:16" x14ac:dyDescent="0.25">
      <c r="A13868" s="20" t="s">
        <v>19990</v>
      </c>
      <c r="B13868">
        <v>9</v>
      </c>
      <c r="C13868" t="s">
        <v>21823</v>
      </c>
      <c r="D13868" t="s">
        <v>90</v>
      </c>
      <c r="E13868" t="s">
        <v>15684</v>
      </c>
      <c r="F13868" t="s">
        <v>40</v>
      </c>
      <c r="G13868">
        <v>5</v>
      </c>
      <c r="H13868">
        <v>6</v>
      </c>
      <c r="I13868">
        <v>2014</v>
      </c>
      <c r="J13868" t="s">
        <v>47</v>
      </c>
      <c r="K13868">
        <v>8.4453512293783195</v>
      </c>
      <c r="L13868">
        <v>-14.773999999999999</v>
      </c>
      <c r="M13868" s="54">
        <v>31.664000000000001</v>
      </c>
      <c r="N13868">
        <v>552</v>
      </c>
      <c r="O13868" t="s">
        <v>44</v>
      </c>
      <c r="P13868">
        <v>4.2562826537937397</v>
      </c>
    </row>
    <row r="13869" spans="1:16" x14ac:dyDescent="0.25">
      <c r="A13869" s="20" t="s">
        <v>19991</v>
      </c>
      <c r="B13869">
        <v>9</v>
      </c>
      <c r="C13869" t="s">
        <v>21823</v>
      </c>
      <c r="D13869" t="s">
        <v>90</v>
      </c>
      <c r="E13869" t="s">
        <v>15684</v>
      </c>
      <c r="F13869" t="s">
        <v>40</v>
      </c>
      <c r="G13869">
        <v>2</v>
      </c>
      <c r="H13869">
        <v>6</v>
      </c>
      <c r="I13869">
        <v>2014</v>
      </c>
      <c r="J13869" t="s">
        <v>48</v>
      </c>
      <c r="K13869" t="s">
        <v>44</v>
      </c>
      <c r="L13869" t="s">
        <v>44</v>
      </c>
      <c r="M13869" s="54" t="s">
        <v>44</v>
      </c>
      <c r="N13869">
        <v>239</v>
      </c>
      <c r="O13869" t="s">
        <v>44</v>
      </c>
      <c r="P13869">
        <v>6.46846227353151</v>
      </c>
    </row>
    <row r="13870" spans="1:16" x14ac:dyDescent="0.25">
      <c r="A13870" s="20" t="s">
        <v>19992</v>
      </c>
      <c r="B13870">
        <v>9</v>
      </c>
      <c r="C13870" t="s">
        <v>21823</v>
      </c>
      <c r="D13870" t="s">
        <v>90</v>
      </c>
      <c r="E13870" t="s">
        <v>15684</v>
      </c>
      <c r="F13870" t="s">
        <v>40</v>
      </c>
      <c r="G13870">
        <v>3</v>
      </c>
      <c r="H13870">
        <v>6</v>
      </c>
      <c r="I13870">
        <v>2014</v>
      </c>
      <c r="J13870" t="s">
        <v>48</v>
      </c>
      <c r="K13870" t="s">
        <v>44</v>
      </c>
      <c r="L13870" t="s">
        <v>44</v>
      </c>
      <c r="M13870" s="54" t="s">
        <v>44</v>
      </c>
      <c r="N13870">
        <v>162</v>
      </c>
      <c r="O13870" t="s">
        <v>44</v>
      </c>
      <c r="P13870">
        <v>7.8567420131838599</v>
      </c>
    </row>
    <row r="13871" spans="1:16" x14ac:dyDescent="0.25">
      <c r="A13871" s="20" t="s">
        <v>19993</v>
      </c>
      <c r="B13871">
        <v>9</v>
      </c>
      <c r="C13871" t="s">
        <v>21823</v>
      </c>
      <c r="D13871" t="s">
        <v>90</v>
      </c>
      <c r="E13871" t="s">
        <v>15684</v>
      </c>
      <c r="F13871" t="s">
        <v>40</v>
      </c>
      <c r="G13871">
        <v>4</v>
      </c>
      <c r="H13871">
        <v>6</v>
      </c>
      <c r="I13871">
        <v>2014</v>
      </c>
      <c r="J13871" t="s">
        <v>48</v>
      </c>
      <c r="K13871">
        <v>16.296096099369102</v>
      </c>
      <c r="L13871">
        <v>-12.284000000000001</v>
      </c>
      <c r="M13871" s="54">
        <v>44.877000000000002</v>
      </c>
      <c r="N13871">
        <v>244</v>
      </c>
      <c r="O13871" t="s">
        <v>44</v>
      </c>
      <c r="P13871">
        <v>6.4018439966448</v>
      </c>
    </row>
    <row r="13872" spans="1:16" x14ac:dyDescent="0.25">
      <c r="A13872" s="20" t="s">
        <v>19994</v>
      </c>
      <c r="B13872">
        <v>9</v>
      </c>
      <c r="C13872" t="s">
        <v>21823</v>
      </c>
      <c r="D13872" t="s">
        <v>90</v>
      </c>
      <c r="E13872" t="s">
        <v>15684</v>
      </c>
      <c r="F13872" t="s">
        <v>40</v>
      </c>
      <c r="G13872">
        <v>5</v>
      </c>
      <c r="H13872">
        <v>6</v>
      </c>
      <c r="I13872">
        <v>2014</v>
      </c>
      <c r="J13872" t="s">
        <v>48</v>
      </c>
      <c r="K13872" t="s">
        <v>44</v>
      </c>
      <c r="L13872" t="s">
        <v>44</v>
      </c>
      <c r="M13872" s="54" t="s">
        <v>44</v>
      </c>
      <c r="N13872">
        <v>260</v>
      </c>
      <c r="O13872" t="s">
        <v>44</v>
      </c>
      <c r="P13872">
        <v>6.2017367294604204</v>
      </c>
    </row>
    <row r="13873" spans="1:16" x14ac:dyDescent="0.25">
      <c r="A13873" s="20" t="s">
        <v>19995</v>
      </c>
      <c r="B13873">
        <v>9</v>
      </c>
      <c r="C13873" t="s">
        <v>21823</v>
      </c>
      <c r="D13873" t="s">
        <v>90</v>
      </c>
      <c r="E13873" t="s">
        <v>15684</v>
      </c>
      <c r="F13873" t="s">
        <v>40</v>
      </c>
      <c r="G13873">
        <v>2</v>
      </c>
      <c r="H13873">
        <v>6</v>
      </c>
      <c r="I13873">
        <v>2014</v>
      </c>
      <c r="J13873" t="s">
        <v>49</v>
      </c>
      <c r="K13873" t="s">
        <v>44</v>
      </c>
      <c r="L13873" t="s">
        <v>44</v>
      </c>
      <c r="M13873" s="54" t="s">
        <v>44</v>
      </c>
      <c r="N13873">
        <v>134</v>
      </c>
      <c r="O13873" t="s">
        <v>44</v>
      </c>
      <c r="P13873">
        <v>8.6386842558135992</v>
      </c>
    </row>
    <row r="13874" spans="1:16" x14ac:dyDescent="0.25">
      <c r="A13874" s="20" t="s">
        <v>19996</v>
      </c>
      <c r="B13874">
        <v>9</v>
      </c>
      <c r="C13874" t="s">
        <v>21823</v>
      </c>
      <c r="D13874" t="s">
        <v>90</v>
      </c>
      <c r="E13874" t="s">
        <v>15684</v>
      </c>
      <c r="F13874" t="s">
        <v>40</v>
      </c>
      <c r="G13874">
        <v>3</v>
      </c>
      <c r="H13874">
        <v>6</v>
      </c>
      <c r="I13874">
        <v>2014</v>
      </c>
      <c r="J13874" t="s">
        <v>49</v>
      </c>
      <c r="K13874" t="s">
        <v>44</v>
      </c>
      <c r="L13874" t="s">
        <v>44</v>
      </c>
      <c r="M13874" s="54" t="s">
        <v>44</v>
      </c>
      <c r="N13874">
        <v>162</v>
      </c>
      <c r="O13874" t="s">
        <v>44</v>
      </c>
      <c r="P13874">
        <v>7.8567420131838599</v>
      </c>
    </row>
    <row r="13875" spans="1:16" x14ac:dyDescent="0.25">
      <c r="A13875" s="20" t="s">
        <v>19997</v>
      </c>
      <c r="B13875">
        <v>9</v>
      </c>
      <c r="C13875" t="s">
        <v>21823</v>
      </c>
      <c r="D13875" t="s">
        <v>90</v>
      </c>
      <c r="E13875" t="s">
        <v>15684</v>
      </c>
      <c r="F13875" t="s">
        <v>40</v>
      </c>
      <c r="G13875">
        <v>4</v>
      </c>
      <c r="H13875">
        <v>6</v>
      </c>
      <c r="I13875">
        <v>2014</v>
      </c>
      <c r="J13875" t="s">
        <v>49</v>
      </c>
      <c r="K13875">
        <v>-17.241680003191501</v>
      </c>
      <c r="L13875">
        <v>-35.405999999999999</v>
      </c>
      <c r="M13875" s="54">
        <v>0.92200000000000004</v>
      </c>
      <c r="N13875">
        <v>244</v>
      </c>
      <c r="O13875" t="s">
        <v>44</v>
      </c>
      <c r="P13875">
        <v>6.4018439966448</v>
      </c>
    </row>
    <row r="13876" spans="1:16" x14ac:dyDescent="0.25">
      <c r="A13876" s="20" t="s">
        <v>19998</v>
      </c>
      <c r="B13876">
        <v>9</v>
      </c>
      <c r="C13876" t="s">
        <v>21823</v>
      </c>
      <c r="D13876" t="s">
        <v>90</v>
      </c>
      <c r="E13876" t="s">
        <v>15684</v>
      </c>
      <c r="F13876" t="s">
        <v>40</v>
      </c>
      <c r="G13876">
        <v>5</v>
      </c>
      <c r="H13876">
        <v>6</v>
      </c>
      <c r="I13876">
        <v>2014</v>
      </c>
      <c r="J13876" t="s">
        <v>49</v>
      </c>
      <c r="K13876" t="s">
        <v>44</v>
      </c>
      <c r="L13876" t="s">
        <v>44</v>
      </c>
      <c r="M13876" s="54" t="s">
        <v>44</v>
      </c>
      <c r="N13876">
        <v>115</v>
      </c>
      <c r="O13876" t="s">
        <v>44</v>
      </c>
      <c r="P13876">
        <v>9.3250480824031392</v>
      </c>
    </row>
    <row r="13877" spans="1:16" x14ac:dyDescent="0.25">
      <c r="A13877" s="20" t="s">
        <v>19999</v>
      </c>
      <c r="B13877">
        <v>9</v>
      </c>
      <c r="C13877" t="s">
        <v>21823</v>
      </c>
      <c r="D13877" t="s">
        <v>90</v>
      </c>
      <c r="E13877" t="s">
        <v>15684</v>
      </c>
      <c r="F13877" t="s">
        <v>40</v>
      </c>
      <c r="G13877">
        <v>2</v>
      </c>
      <c r="H13877">
        <v>6</v>
      </c>
      <c r="I13877">
        <v>2014</v>
      </c>
      <c r="J13877" t="s">
        <v>50</v>
      </c>
      <c r="K13877" t="s">
        <v>44</v>
      </c>
      <c r="L13877" t="s">
        <v>44</v>
      </c>
      <c r="M13877" s="54" t="s">
        <v>44</v>
      </c>
      <c r="N13877">
        <v>80</v>
      </c>
      <c r="O13877" t="s">
        <v>44</v>
      </c>
      <c r="P13877">
        <v>11.180339887498899</v>
      </c>
    </row>
    <row r="13878" spans="1:16" x14ac:dyDescent="0.25">
      <c r="A13878" s="20" t="s">
        <v>20000</v>
      </c>
      <c r="B13878">
        <v>9</v>
      </c>
      <c r="C13878" t="s">
        <v>21823</v>
      </c>
      <c r="D13878" t="s">
        <v>90</v>
      </c>
      <c r="E13878" t="s">
        <v>15684</v>
      </c>
      <c r="F13878" t="s">
        <v>40</v>
      </c>
      <c r="G13878">
        <v>3</v>
      </c>
      <c r="H13878">
        <v>6</v>
      </c>
      <c r="I13878">
        <v>2014</v>
      </c>
      <c r="J13878" t="s">
        <v>50</v>
      </c>
      <c r="K13878" t="s">
        <v>44</v>
      </c>
      <c r="L13878" t="s">
        <v>44</v>
      </c>
      <c r="M13878" s="54" t="s">
        <v>44</v>
      </c>
      <c r="N13878">
        <v>67</v>
      </c>
      <c r="O13878" t="s">
        <v>44</v>
      </c>
      <c r="P13878">
        <v>12.2169444356305</v>
      </c>
    </row>
    <row r="13879" spans="1:16" x14ac:dyDescent="0.25">
      <c r="A13879" s="20" t="s">
        <v>20001</v>
      </c>
      <c r="B13879">
        <v>9</v>
      </c>
      <c r="C13879" t="s">
        <v>21823</v>
      </c>
      <c r="D13879" t="s">
        <v>90</v>
      </c>
      <c r="E13879" t="s">
        <v>15684</v>
      </c>
      <c r="F13879" t="s">
        <v>40</v>
      </c>
      <c r="G13879">
        <v>4</v>
      </c>
      <c r="H13879">
        <v>6</v>
      </c>
      <c r="I13879">
        <v>2014</v>
      </c>
      <c r="J13879" t="s">
        <v>50</v>
      </c>
      <c r="K13879" t="s">
        <v>44</v>
      </c>
      <c r="L13879" t="s">
        <v>44</v>
      </c>
      <c r="M13879" s="54" t="s">
        <v>44</v>
      </c>
      <c r="N13879">
        <v>102</v>
      </c>
      <c r="O13879" t="s">
        <v>44</v>
      </c>
      <c r="P13879">
        <v>9.9014754297667409</v>
      </c>
    </row>
    <row r="13880" spans="1:16" x14ac:dyDescent="0.25">
      <c r="A13880" s="20" t="s">
        <v>20002</v>
      </c>
      <c r="B13880">
        <v>9</v>
      </c>
      <c r="C13880" t="s">
        <v>21823</v>
      </c>
      <c r="D13880" t="s">
        <v>90</v>
      </c>
      <c r="E13880" t="s">
        <v>15684</v>
      </c>
      <c r="F13880" t="s">
        <v>40</v>
      </c>
      <c r="G13880">
        <v>5</v>
      </c>
      <c r="H13880">
        <v>6</v>
      </c>
      <c r="I13880">
        <v>2014</v>
      </c>
      <c r="J13880" t="s">
        <v>50</v>
      </c>
      <c r="K13880" t="s">
        <v>44</v>
      </c>
      <c r="L13880" t="s">
        <v>44</v>
      </c>
      <c r="M13880" s="54" t="s">
        <v>44</v>
      </c>
      <c r="N13880">
        <v>173</v>
      </c>
      <c r="O13880" t="s">
        <v>44</v>
      </c>
      <c r="P13880">
        <v>7.6028592126970604</v>
      </c>
    </row>
    <row r="13881" spans="1:16" x14ac:dyDescent="0.25">
      <c r="A13881" s="20" t="s">
        <v>20003</v>
      </c>
      <c r="B13881">
        <v>9</v>
      </c>
      <c r="C13881" t="s">
        <v>21823</v>
      </c>
      <c r="D13881" t="s">
        <v>90</v>
      </c>
      <c r="E13881" t="s">
        <v>15684</v>
      </c>
      <c r="F13881" t="s">
        <v>40</v>
      </c>
      <c r="G13881">
        <v>2</v>
      </c>
      <c r="H13881">
        <v>6</v>
      </c>
      <c r="I13881">
        <v>2014</v>
      </c>
      <c r="J13881" t="s">
        <v>51</v>
      </c>
      <c r="K13881" t="s">
        <v>44</v>
      </c>
      <c r="L13881" t="s">
        <v>44</v>
      </c>
      <c r="M13881" s="54" t="s">
        <v>44</v>
      </c>
      <c r="N13881">
        <v>148</v>
      </c>
      <c r="O13881" t="s">
        <v>44</v>
      </c>
      <c r="P13881">
        <v>8.2199493652678708</v>
      </c>
    </row>
    <row r="13882" spans="1:16" x14ac:dyDescent="0.25">
      <c r="A13882" s="20" t="s">
        <v>20004</v>
      </c>
      <c r="B13882">
        <v>9</v>
      </c>
      <c r="C13882" t="s">
        <v>21823</v>
      </c>
      <c r="D13882" t="s">
        <v>90</v>
      </c>
      <c r="E13882" t="s">
        <v>15684</v>
      </c>
      <c r="F13882" t="s">
        <v>40</v>
      </c>
      <c r="G13882">
        <v>3</v>
      </c>
      <c r="H13882">
        <v>6</v>
      </c>
      <c r="I13882">
        <v>2014</v>
      </c>
      <c r="J13882" t="s">
        <v>51</v>
      </c>
      <c r="K13882" t="s">
        <v>44</v>
      </c>
      <c r="L13882" t="s">
        <v>44</v>
      </c>
      <c r="M13882" s="54" t="s">
        <v>44</v>
      </c>
      <c r="N13882">
        <v>182</v>
      </c>
      <c r="O13882" t="s">
        <v>44</v>
      </c>
      <c r="P13882">
        <v>7.4124931666110099</v>
      </c>
    </row>
    <row r="13883" spans="1:16" x14ac:dyDescent="0.25">
      <c r="A13883" s="20" t="s">
        <v>20005</v>
      </c>
      <c r="B13883">
        <v>9</v>
      </c>
      <c r="C13883" t="s">
        <v>21823</v>
      </c>
      <c r="D13883" t="s">
        <v>90</v>
      </c>
      <c r="E13883" t="s">
        <v>15684</v>
      </c>
      <c r="F13883" t="s">
        <v>40</v>
      </c>
      <c r="G13883">
        <v>4</v>
      </c>
      <c r="H13883">
        <v>6</v>
      </c>
      <c r="I13883">
        <v>2014</v>
      </c>
      <c r="J13883" t="s">
        <v>51</v>
      </c>
      <c r="K13883" t="s">
        <v>44</v>
      </c>
      <c r="L13883" t="s">
        <v>44</v>
      </c>
      <c r="M13883" s="54" t="s">
        <v>44</v>
      </c>
      <c r="N13883">
        <v>211</v>
      </c>
      <c r="O13883" t="s">
        <v>44</v>
      </c>
      <c r="P13883">
        <v>6.8842839082151404</v>
      </c>
    </row>
    <row r="13884" spans="1:16" x14ac:dyDescent="0.25">
      <c r="A13884" s="20" t="s">
        <v>20006</v>
      </c>
      <c r="B13884">
        <v>9</v>
      </c>
      <c r="C13884" t="s">
        <v>21823</v>
      </c>
      <c r="D13884" t="s">
        <v>90</v>
      </c>
      <c r="E13884" t="s">
        <v>15684</v>
      </c>
      <c r="F13884" t="s">
        <v>40</v>
      </c>
      <c r="G13884">
        <v>5</v>
      </c>
      <c r="H13884">
        <v>6</v>
      </c>
      <c r="I13884">
        <v>2014</v>
      </c>
      <c r="J13884" t="s">
        <v>51</v>
      </c>
      <c r="K13884" t="s">
        <v>44</v>
      </c>
      <c r="L13884" t="s">
        <v>44</v>
      </c>
      <c r="M13884" s="54" t="s">
        <v>44</v>
      </c>
      <c r="N13884">
        <v>455</v>
      </c>
      <c r="O13884" t="s">
        <v>44</v>
      </c>
      <c r="P13884">
        <v>4.6880723093849497</v>
      </c>
    </row>
    <row r="13885" spans="1:16" x14ac:dyDescent="0.25">
      <c r="A13885" s="20" t="s">
        <v>20007</v>
      </c>
      <c r="B13885">
        <v>9</v>
      </c>
      <c r="C13885" t="s">
        <v>21823</v>
      </c>
      <c r="D13885" t="s">
        <v>91</v>
      </c>
      <c r="E13885" t="s">
        <v>79</v>
      </c>
      <c r="F13885" t="s">
        <v>38</v>
      </c>
      <c r="G13885">
        <v>2</v>
      </c>
      <c r="H13885">
        <v>3</v>
      </c>
      <c r="I13885">
        <v>2014</v>
      </c>
      <c r="J13885" t="s">
        <v>52</v>
      </c>
      <c r="K13885" t="s">
        <v>44</v>
      </c>
      <c r="L13885" t="s">
        <v>44</v>
      </c>
      <c r="M13885" s="54" t="s">
        <v>44</v>
      </c>
      <c r="N13885">
        <v>22</v>
      </c>
      <c r="O13885" t="s">
        <v>44</v>
      </c>
      <c r="P13885">
        <v>21.320071635561</v>
      </c>
    </row>
    <row r="13886" spans="1:16" x14ac:dyDescent="0.25">
      <c r="A13886" s="20" t="s">
        <v>20008</v>
      </c>
      <c r="B13886">
        <v>9</v>
      </c>
      <c r="C13886" t="s">
        <v>21823</v>
      </c>
      <c r="D13886" t="s">
        <v>91</v>
      </c>
      <c r="E13886" t="s">
        <v>79</v>
      </c>
      <c r="F13886" t="s">
        <v>38</v>
      </c>
      <c r="G13886">
        <v>3</v>
      </c>
      <c r="H13886">
        <v>3</v>
      </c>
      <c r="I13886">
        <v>2014</v>
      </c>
      <c r="J13886" t="s">
        <v>52</v>
      </c>
      <c r="K13886" t="s">
        <v>44</v>
      </c>
      <c r="L13886" t="s">
        <v>44</v>
      </c>
      <c r="M13886" s="54" t="s">
        <v>44</v>
      </c>
      <c r="N13886">
        <v>14</v>
      </c>
      <c r="O13886" t="s">
        <v>44</v>
      </c>
      <c r="P13886">
        <v>26.726124191242398</v>
      </c>
    </row>
    <row r="13887" spans="1:16" x14ac:dyDescent="0.25">
      <c r="A13887" s="20" t="s">
        <v>20009</v>
      </c>
      <c r="B13887">
        <v>9</v>
      </c>
      <c r="C13887" t="s">
        <v>21823</v>
      </c>
      <c r="D13887" t="s">
        <v>91</v>
      </c>
      <c r="E13887" t="s">
        <v>79</v>
      </c>
      <c r="F13887" t="s">
        <v>38</v>
      </c>
      <c r="G13887">
        <v>4</v>
      </c>
      <c r="H13887">
        <v>3</v>
      </c>
      <c r="I13887">
        <v>2014</v>
      </c>
      <c r="J13887" t="s">
        <v>52</v>
      </c>
      <c r="K13887" t="s">
        <v>44</v>
      </c>
      <c r="L13887" t="s">
        <v>44</v>
      </c>
      <c r="M13887" s="54" t="s">
        <v>44</v>
      </c>
      <c r="N13887">
        <v>38</v>
      </c>
      <c r="O13887" t="s">
        <v>44</v>
      </c>
      <c r="P13887">
        <v>16.222142113076298</v>
      </c>
    </row>
    <row r="13888" spans="1:16" x14ac:dyDescent="0.25">
      <c r="A13888" s="20" t="s">
        <v>20010</v>
      </c>
      <c r="B13888">
        <v>9</v>
      </c>
      <c r="C13888" t="s">
        <v>21823</v>
      </c>
      <c r="D13888" t="s">
        <v>91</v>
      </c>
      <c r="E13888" t="s">
        <v>79</v>
      </c>
      <c r="F13888" t="s">
        <v>38</v>
      </c>
      <c r="G13888">
        <v>5</v>
      </c>
      <c r="H13888">
        <v>3</v>
      </c>
      <c r="I13888">
        <v>2014</v>
      </c>
      <c r="J13888" t="s">
        <v>52</v>
      </c>
      <c r="K13888" t="s">
        <v>44</v>
      </c>
      <c r="L13888" t="s">
        <v>44</v>
      </c>
      <c r="M13888" s="54" t="s">
        <v>44</v>
      </c>
      <c r="N13888">
        <v>10</v>
      </c>
      <c r="O13888" t="s">
        <v>44</v>
      </c>
      <c r="P13888">
        <v>31.6227766016838</v>
      </c>
    </row>
    <row r="13889" spans="1:16" x14ac:dyDescent="0.25">
      <c r="A13889" s="20" t="s">
        <v>20011</v>
      </c>
      <c r="B13889">
        <v>9</v>
      </c>
      <c r="C13889" t="s">
        <v>21823</v>
      </c>
      <c r="D13889" t="s">
        <v>91</v>
      </c>
      <c r="E13889" t="s">
        <v>79</v>
      </c>
      <c r="F13889" t="s">
        <v>38</v>
      </c>
      <c r="G13889">
        <v>2</v>
      </c>
      <c r="H13889">
        <v>3</v>
      </c>
      <c r="I13889">
        <v>2014</v>
      </c>
      <c r="J13889" t="s">
        <v>53</v>
      </c>
      <c r="K13889" t="s">
        <v>44</v>
      </c>
      <c r="L13889" t="s">
        <v>44</v>
      </c>
      <c r="M13889" s="54" t="s">
        <v>44</v>
      </c>
      <c r="N13889">
        <v>42</v>
      </c>
      <c r="O13889" t="s">
        <v>44</v>
      </c>
      <c r="P13889">
        <v>15.430334996209201</v>
      </c>
    </row>
    <row r="13890" spans="1:16" x14ac:dyDescent="0.25">
      <c r="A13890" s="20" t="s">
        <v>20012</v>
      </c>
      <c r="B13890">
        <v>9</v>
      </c>
      <c r="C13890" t="s">
        <v>21823</v>
      </c>
      <c r="D13890" t="s">
        <v>91</v>
      </c>
      <c r="E13890" t="s">
        <v>79</v>
      </c>
      <c r="F13890" t="s">
        <v>38</v>
      </c>
      <c r="G13890">
        <v>3</v>
      </c>
      <c r="H13890">
        <v>3</v>
      </c>
      <c r="I13890">
        <v>2014</v>
      </c>
      <c r="J13890" t="s">
        <v>53</v>
      </c>
      <c r="K13890" t="s">
        <v>44</v>
      </c>
      <c r="L13890" t="s">
        <v>44</v>
      </c>
      <c r="M13890" s="54" t="s">
        <v>44</v>
      </c>
      <c r="N13890">
        <v>78</v>
      </c>
      <c r="O13890" t="s">
        <v>44</v>
      </c>
      <c r="P13890">
        <v>11.322770341446001</v>
      </c>
    </row>
    <row r="13891" spans="1:16" x14ac:dyDescent="0.25">
      <c r="A13891" s="20" t="s">
        <v>20013</v>
      </c>
      <c r="B13891">
        <v>9</v>
      </c>
      <c r="C13891" t="s">
        <v>21823</v>
      </c>
      <c r="D13891" t="s">
        <v>91</v>
      </c>
      <c r="E13891" t="s">
        <v>79</v>
      </c>
      <c r="F13891" t="s">
        <v>38</v>
      </c>
      <c r="G13891">
        <v>4</v>
      </c>
      <c r="H13891">
        <v>3</v>
      </c>
      <c r="I13891">
        <v>2014</v>
      </c>
      <c r="J13891" t="s">
        <v>53</v>
      </c>
      <c r="K13891" t="s">
        <v>44</v>
      </c>
      <c r="L13891" t="s">
        <v>44</v>
      </c>
      <c r="M13891" s="54" t="s">
        <v>44</v>
      </c>
      <c r="N13891">
        <v>199</v>
      </c>
      <c r="O13891" t="s">
        <v>44</v>
      </c>
      <c r="P13891">
        <v>7.0888120500833596</v>
      </c>
    </row>
    <row r="13892" spans="1:16" x14ac:dyDescent="0.25">
      <c r="A13892" s="20" t="s">
        <v>20014</v>
      </c>
      <c r="B13892">
        <v>9</v>
      </c>
      <c r="C13892" t="s">
        <v>21823</v>
      </c>
      <c r="D13892" t="s">
        <v>91</v>
      </c>
      <c r="E13892" t="s">
        <v>79</v>
      </c>
      <c r="F13892" t="s">
        <v>38</v>
      </c>
      <c r="G13892">
        <v>5</v>
      </c>
      <c r="H13892">
        <v>3</v>
      </c>
      <c r="I13892">
        <v>2014</v>
      </c>
      <c r="J13892" t="s">
        <v>53</v>
      </c>
      <c r="K13892" t="s">
        <v>44</v>
      </c>
      <c r="L13892" t="s">
        <v>44</v>
      </c>
      <c r="M13892" s="54" t="s">
        <v>44</v>
      </c>
      <c r="N13892">
        <v>741</v>
      </c>
      <c r="O13892" t="s">
        <v>44</v>
      </c>
      <c r="P13892">
        <v>3.6735917918532199</v>
      </c>
    </row>
    <row r="13893" spans="1:16" x14ac:dyDescent="0.25">
      <c r="A13893" s="20" t="s">
        <v>20015</v>
      </c>
      <c r="B13893">
        <v>9</v>
      </c>
      <c r="C13893" t="s">
        <v>21823</v>
      </c>
      <c r="D13893" t="s">
        <v>91</v>
      </c>
      <c r="E13893" t="s">
        <v>79</v>
      </c>
      <c r="F13893" t="s">
        <v>38</v>
      </c>
      <c r="G13893">
        <v>2</v>
      </c>
      <c r="H13893">
        <v>3</v>
      </c>
      <c r="I13893">
        <v>2014</v>
      </c>
      <c r="J13893" t="s">
        <v>34</v>
      </c>
      <c r="K13893" t="s">
        <v>44</v>
      </c>
      <c r="L13893" t="s">
        <v>44</v>
      </c>
      <c r="M13893" s="54" t="s">
        <v>44</v>
      </c>
      <c r="N13893">
        <v>54</v>
      </c>
      <c r="O13893" t="s">
        <v>44</v>
      </c>
      <c r="P13893">
        <v>13.6082763487954</v>
      </c>
    </row>
    <row r="13894" spans="1:16" x14ac:dyDescent="0.25">
      <c r="A13894" s="20" t="s">
        <v>20016</v>
      </c>
      <c r="B13894">
        <v>9</v>
      </c>
      <c r="C13894" t="s">
        <v>21823</v>
      </c>
      <c r="D13894" t="s">
        <v>91</v>
      </c>
      <c r="E13894" t="s">
        <v>79</v>
      </c>
      <c r="F13894" t="s">
        <v>38</v>
      </c>
      <c r="G13894">
        <v>2</v>
      </c>
      <c r="H13894">
        <v>3</v>
      </c>
      <c r="I13894">
        <v>2014</v>
      </c>
      <c r="J13894" t="s">
        <v>54</v>
      </c>
      <c r="K13894" t="s">
        <v>44</v>
      </c>
      <c r="L13894" t="s">
        <v>44</v>
      </c>
      <c r="M13894" s="54" t="s">
        <v>44</v>
      </c>
      <c r="N13894">
        <v>5</v>
      </c>
      <c r="O13894" t="s">
        <v>44</v>
      </c>
      <c r="P13894">
        <v>44.721359549995803</v>
      </c>
    </row>
    <row r="13895" spans="1:16" x14ac:dyDescent="0.25">
      <c r="A13895" s="20" t="s">
        <v>20017</v>
      </c>
      <c r="B13895">
        <v>9</v>
      </c>
      <c r="C13895" t="s">
        <v>21823</v>
      </c>
      <c r="D13895" t="s">
        <v>91</v>
      </c>
      <c r="E13895" t="s">
        <v>79</v>
      </c>
      <c r="F13895" t="s">
        <v>38</v>
      </c>
      <c r="G13895">
        <v>3</v>
      </c>
      <c r="H13895">
        <v>3</v>
      </c>
      <c r="I13895">
        <v>2014</v>
      </c>
      <c r="J13895" t="s">
        <v>54</v>
      </c>
      <c r="K13895" t="s">
        <v>44</v>
      </c>
      <c r="L13895" t="s">
        <v>44</v>
      </c>
      <c r="M13895" s="54" t="s">
        <v>44</v>
      </c>
      <c r="N13895">
        <v>1</v>
      </c>
      <c r="O13895" t="s">
        <v>44</v>
      </c>
      <c r="P13895">
        <v>100</v>
      </c>
    </row>
    <row r="13896" spans="1:16" x14ac:dyDescent="0.25">
      <c r="A13896" s="20" t="s">
        <v>20018</v>
      </c>
      <c r="B13896">
        <v>9</v>
      </c>
      <c r="C13896" t="s">
        <v>21823</v>
      </c>
      <c r="D13896" t="s">
        <v>91</v>
      </c>
      <c r="E13896" t="s">
        <v>79</v>
      </c>
      <c r="F13896" t="s">
        <v>38</v>
      </c>
      <c r="G13896">
        <v>4</v>
      </c>
      <c r="H13896">
        <v>3</v>
      </c>
      <c r="I13896">
        <v>2014</v>
      </c>
      <c r="J13896" t="s">
        <v>54</v>
      </c>
      <c r="K13896" t="s">
        <v>44</v>
      </c>
      <c r="L13896" t="s">
        <v>44</v>
      </c>
      <c r="M13896" s="54" t="s">
        <v>44</v>
      </c>
      <c r="N13896">
        <v>8</v>
      </c>
      <c r="O13896" t="s">
        <v>44</v>
      </c>
      <c r="P13896">
        <v>35.355339059327399</v>
      </c>
    </row>
    <row r="13897" spans="1:16" x14ac:dyDescent="0.25">
      <c r="A13897" s="20" t="s">
        <v>20019</v>
      </c>
      <c r="B13897">
        <v>9</v>
      </c>
      <c r="C13897" t="s">
        <v>21823</v>
      </c>
      <c r="D13897" t="s">
        <v>91</v>
      </c>
      <c r="E13897" t="s">
        <v>79</v>
      </c>
      <c r="F13897" t="s">
        <v>38</v>
      </c>
      <c r="G13897">
        <v>5</v>
      </c>
      <c r="H13897">
        <v>3</v>
      </c>
      <c r="I13897">
        <v>2014</v>
      </c>
      <c r="J13897" t="s">
        <v>54</v>
      </c>
      <c r="K13897" t="s">
        <v>44</v>
      </c>
      <c r="L13897" t="s">
        <v>44</v>
      </c>
      <c r="M13897" s="54" t="s">
        <v>44</v>
      </c>
      <c r="N13897">
        <v>4</v>
      </c>
      <c r="O13897" t="s">
        <v>44</v>
      </c>
      <c r="P13897">
        <v>50</v>
      </c>
    </row>
    <row r="13898" spans="1:16" x14ac:dyDescent="0.25">
      <c r="A13898" s="20" t="s">
        <v>20020</v>
      </c>
      <c r="B13898">
        <v>9</v>
      </c>
      <c r="C13898" t="s">
        <v>21823</v>
      </c>
      <c r="D13898" t="s">
        <v>91</v>
      </c>
      <c r="E13898" t="s">
        <v>79</v>
      </c>
      <c r="F13898" t="s">
        <v>38</v>
      </c>
      <c r="G13898">
        <v>3</v>
      </c>
      <c r="H13898">
        <v>3</v>
      </c>
      <c r="I13898">
        <v>2014</v>
      </c>
      <c r="J13898" t="s">
        <v>34</v>
      </c>
      <c r="K13898">
        <v>0.92</v>
      </c>
      <c r="L13898">
        <v>0.753</v>
      </c>
      <c r="M13898" s="54">
        <v>1.087</v>
      </c>
      <c r="N13898">
        <v>88</v>
      </c>
      <c r="O13898" t="s">
        <v>44</v>
      </c>
      <c r="P13898">
        <v>10.6600358177805</v>
      </c>
    </row>
    <row r="13899" spans="1:16" x14ac:dyDescent="0.25">
      <c r="A13899" s="20" t="s">
        <v>20021</v>
      </c>
      <c r="B13899">
        <v>9</v>
      </c>
      <c r="C13899" t="s">
        <v>21823</v>
      </c>
      <c r="D13899" t="s">
        <v>91</v>
      </c>
      <c r="E13899" t="s">
        <v>79</v>
      </c>
      <c r="F13899" t="s">
        <v>38</v>
      </c>
      <c r="G13899">
        <v>2</v>
      </c>
      <c r="H13899">
        <v>3</v>
      </c>
      <c r="I13899">
        <v>2014</v>
      </c>
      <c r="J13899" t="s">
        <v>55</v>
      </c>
      <c r="K13899" t="s">
        <v>44</v>
      </c>
      <c r="L13899" t="s">
        <v>44</v>
      </c>
      <c r="M13899" s="54" t="s">
        <v>44</v>
      </c>
      <c r="N13899">
        <v>26</v>
      </c>
      <c r="O13899" t="s">
        <v>44</v>
      </c>
      <c r="P13899">
        <v>19.611613513818401</v>
      </c>
    </row>
    <row r="13900" spans="1:16" x14ac:dyDescent="0.25">
      <c r="A13900" s="20" t="s">
        <v>20022</v>
      </c>
      <c r="B13900">
        <v>9</v>
      </c>
      <c r="C13900" t="s">
        <v>21823</v>
      </c>
      <c r="D13900" t="s">
        <v>91</v>
      </c>
      <c r="E13900" t="s">
        <v>79</v>
      </c>
      <c r="F13900" t="s">
        <v>38</v>
      </c>
      <c r="G13900">
        <v>3</v>
      </c>
      <c r="H13900">
        <v>3</v>
      </c>
      <c r="I13900">
        <v>2014</v>
      </c>
      <c r="J13900" t="s">
        <v>55</v>
      </c>
      <c r="K13900" t="s">
        <v>44</v>
      </c>
      <c r="L13900" t="s">
        <v>44</v>
      </c>
      <c r="M13900" s="54" t="s">
        <v>44</v>
      </c>
      <c r="N13900">
        <v>49</v>
      </c>
      <c r="O13900" t="s">
        <v>44</v>
      </c>
      <c r="P13900">
        <v>14.285714285714301</v>
      </c>
    </row>
    <row r="13901" spans="1:16" x14ac:dyDescent="0.25">
      <c r="A13901" s="20" t="s">
        <v>20023</v>
      </c>
      <c r="B13901">
        <v>9</v>
      </c>
      <c r="C13901" t="s">
        <v>21823</v>
      </c>
      <c r="D13901" t="s">
        <v>91</v>
      </c>
      <c r="E13901" t="s">
        <v>79</v>
      </c>
      <c r="F13901" t="s">
        <v>38</v>
      </c>
      <c r="G13901">
        <v>4</v>
      </c>
      <c r="H13901">
        <v>3</v>
      </c>
      <c r="I13901">
        <v>2014</v>
      </c>
      <c r="J13901" t="s">
        <v>55</v>
      </c>
      <c r="K13901" t="s">
        <v>44</v>
      </c>
      <c r="L13901" t="s">
        <v>44</v>
      </c>
      <c r="M13901" s="54" t="s">
        <v>44</v>
      </c>
      <c r="N13901">
        <v>57</v>
      </c>
      <c r="O13901" t="s">
        <v>44</v>
      </c>
      <c r="P13901">
        <v>13.245323570650401</v>
      </c>
    </row>
    <row r="13902" spans="1:16" x14ac:dyDescent="0.25">
      <c r="A13902" s="20" t="s">
        <v>20024</v>
      </c>
      <c r="B13902">
        <v>9</v>
      </c>
      <c r="C13902" t="s">
        <v>21823</v>
      </c>
      <c r="D13902" t="s">
        <v>91</v>
      </c>
      <c r="E13902" t="s">
        <v>79</v>
      </c>
      <c r="F13902" t="s">
        <v>38</v>
      </c>
      <c r="G13902">
        <v>5</v>
      </c>
      <c r="H13902">
        <v>3</v>
      </c>
      <c r="I13902">
        <v>2014</v>
      </c>
      <c r="J13902" t="s">
        <v>55</v>
      </c>
      <c r="K13902" t="s">
        <v>44</v>
      </c>
      <c r="L13902" t="s">
        <v>44</v>
      </c>
      <c r="M13902" s="54" t="s">
        <v>44</v>
      </c>
      <c r="N13902">
        <v>38</v>
      </c>
      <c r="O13902" t="s">
        <v>44</v>
      </c>
      <c r="P13902">
        <v>16.222142113076298</v>
      </c>
    </row>
    <row r="13903" spans="1:16" x14ac:dyDescent="0.25">
      <c r="A13903" s="20" t="s">
        <v>20025</v>
      </c>
      <c r="B13903">
        <v>9</v>
      </c>
      <c r="C13903" t="s">
        <v>21823</v>
      </c>
      <c r="D13903" t="s">
        <v>91</v>
      </c>
      <c r="E13903" t="s">
        <v>79</v>
      </c>
      <c r="F13903" t="s">
        <v>38</v>
      </c>
      <c r="G13903">
        <v>4</v>
      </c>
      <c r="H13903">
        <v>3</v>
      </c>
      <c r="I13903">
        <v>2014</v>
      </c>
      <c r="J13903" t="s">
        <v>34</v>
      </c>
      <c r="K13903" t="s">
        <v>44</v>
      </c>
      <c r="L13903" t="s">
        <v>44</v>
      </c>
      <c r="M13903" s="54" t="s">
        <v>44</v>
      </c>
      <c r="N13903">
        <v>49</v>
      </c>
      <c r="O13903" t="s">
        <v>44</v>
      </c>
      <c r="P13903">
        <v>14.285714285714301</v>
      </c>
    </row>
    <row r="13904" spans="1:16" x14ac:dyDescent="0.25">
      <c r="A13904" s="20" t="s">
        <v>20026</v>
      </c>
      <c r="B13904">
        <v>9</v>
      </c>
      <c r="C13904" t="s">
        <v>21823</v>
      </c>
      <c r="D13904" t="s">
        <v>91</v>
      </c>
      <c r="E13904" t="s">
        <v>79</v>
      </c>
      <c r="F13904" t="s">
        <v>38</v>
      </c>
      <c r="G13904">
        <v>2</v>
      </c>
      <c r="H13904">
        <v>3</v>
      </c>
      <c r="I13904">
        <v>2014</v>
      </c>
      <c r="J13904" t="s">
        <v>56</v>
      </c>
      <c r="K13904" t="s">
        <v>44</v>
      </c>
      <c r="L13904" t="s">
        <v>44</v>
      </c>
      <c r="M13904" s="54" t="s">
        <v>44</v>
      </c>
      <c r="N13904">
        <v>13</v>
      </c>
      <c r="O13904" t="s">
        <v>44</v>
      </c>
      <c r="P13904">
        <v>27.735009811261499</v>
      </c>
    </row>
    <row r="13905" spans="1:16" x14ac:dyDescent="0.25">
      <c r="A13905" s="20" t="s">
        <v>20027</v>
      </c>
      <c r="B13905">
        <v>9</v>
      </c>
      <c r="C13905" t="s">
        <v>21823</v>
      </c>
      <c r="D13905" t="s">
        <v>91</v>
      </c>
      <c r="E13905" t="s">
        <v>79</v>
      </c>
      <c r="F13905" t="s">
        <v>38</v>
      </c>
      <c r="G13905">
        <v>3</v>
      </c>
      <c r="H13905">
        <v>3</v>
      </c>
      <c r="I13905">
        <v>2014</v>
      </c>
      <c r="J13905" t="s">
        <v>56</v>
      </c>
      <c r="K13905" t="s">
        <v>44</v>
      </c>
      <c r="L13905" t="s">
        <v>44</v>
      </c>
      <c r="M13905" s="54" t="s">
        <v>44</v>
      </c>
      <c r="N13905">
        <v>54</v>
      </c>
      <c r="O13905" t="s">
        <v>44</v>
      </c>
      <c r="P13905">
        <v>13.6082763487954</v>
      </c>
    </row>
    <row r="13906" spans="1:16" x14ac:dyDescent="0.25">
      <c r="A13906" s="20" t="s">
        <v>20028</v>
      </c>
      <c r="B13906">
        <v>9</v>
      </c>
      <c r="C13906" t="s">
        <v>21823</v>
      </c>
      <c r="D13906" t="s">
        <v>91</v>
      </c>
      <c r="E13906" t="s">
        <v>79</v>
      </c>
      <c r="F13906" t="s">
        <v>38</v>
      </c>
      <c r="G13906">
        <v>4</v>
      </c>
      <c r="H13906">
        <v>3</v>
      </c>
      <c r="I13906">
        <v>2014</v>
      </c>
      <c r="J13906" t="s">
        <v>56</v>
      </c>
      <c r="K13906" t="s">
        <v>44</v>
      </c>
      <c r="L13906" t="s">
        <v>44</v>
      </c>
      <c r="M13906" s="54" t="s">
        <v>44</v>
      </c>
      <c r="N13906">
        <v>22</v>
      </c>
      <c r="O13906" t="s">
        <v>44</v>
      </c>
      <c r="P13906">
        <v>21.320071635561</v>
      </c>
    </row>
    <row r="13907" spans="1:16" x14ac:dyDescent="0.25">
      <c r="A13907" s="20" t="s">
        <v>20029</v>
      </c>
      <c r="B13907">
        <v>9</v>
      </c>
      <c r="C13907" t="s">
        <v>21823</v>
      </c>
      <c r="D13907" t="s">
        <v>91</v>
      </c>
      <c r="E13907" t="s">
        <v>79</v>
      </c>
      <c r="F13907" t="s">
        <v>38</v>
      </c>
      <c r="G13907">
        <v>5</v>
      </c>
      <c r="H13907">
        <v>3</v>
      </c>
      <c r="I13907">
        <v>2014</v>
      </c>
      <c r="J13907" t="s">
        <v>56</v>
      </c>
      <c r="K13907" t="s">
        <v>44</v>
      </c>
      <c r="L13907" t="s">
        <v>44</v>
      </c>
      <c r="M13907" s="54" t="s">
        <v>44</v>
      </c>
      <c r="N13907">
        <v>339</v>
      </c>
      <c r="O13907" t="s">
        <v>44</v>
      </c>
      <c r="P13907">
        <v>5.4312544659356803</v>
      </c>
    </row>
    <row r="13908" spans="1:16" x14ac:dyDescent="0.25">
      <c r="A13908" s="20" t="s">
        <v>20030</v>
      </c>
      <c r="B13908">
        <v>9</v>
      </c>
      <c r="C13908" t="s">
        <v>21823</v>
      </c>
      <c r="D13908" t="s">
        <v>91</v>
      </c>
      <c r="E13908" t="s">
        <v>79</v>
      </c>
      <c r="F13908" t="s">
        <v>38</v>
      </c>
      <c r="G13908">
        <v>5</v>
      </c>
      <c r="H13908">
        <v>3</v>
      </c>
      <c r="I13908">
        <v>2014</v>
      </c>
      <c r="J13908" t="s">
        <v>34</v>
      </c>
      <c r="K13908" t="s">
        <v>44</v>
      </c>
      <c r="L13908" t="s">
        <v>44</v>
      </c>
      <c r="M13908" s="54" t="s">
        <v>44</v>
      </c>
      <c r="N13908">
        <v>186</v>
      </c>
      <c r="O13908" t="s">
        <v>44</v>
      </c>
      <c r="P13908">
        <v>7.3323557510676602</v>
      </c>
    </row>
    <row r="13909" spans="1:16" x14ac:dyDescent="0.25">
      <c r="A13909" s="20" t="s">
        <v>20031</v>
      </c>
      <c r="B13909">
        <v>9</v>
      </c>
      <c r="C13909" t="s">
        <v>21823</v>
      </c>
      <c r="D13909" t="s">
        <v>91</v>
      </c>
      <c r="E13909" t="s">
        <v>79</v>
      </c>
      <c r="F13909" t="s">
        <v>38</v>
      </c>
      <c r="G13909">
        <v>2</v>
      </c>
      <c r="H13909">
        <v>3</v>
      </c>
      <c r="I13909">
        <v>2014</v>
      </c>
      <c r="J13909" t="s">
        <v>57</v>
      </c>
      <c r="K13909" t="s">
        <v>44</v>
      </c>
      <c r="L13909" t="s">
        <v>44</v>
      </c>
      <c r="M13909" s="54" t="s">
        <v>44</v>
      </c>
      <c r="N13909">
        <v>7</v>
      </c>
      <c r="O13909" t="s">
        <v>44</v>
      </c>
      <c r="P13909">
        <v>37.796447300922701</v>
      </c>
    </row>
    <row r="13910" spans="1:16" x14ac:dyDescent="0.25">
      <c r="A13910" s="20" t="s">
        <v>20032</v>
      </c>
      <c r="B13910">
        <v>9</v>
      </c>
      <c r="C13910" t="s">
        <v>21823</v>
      </c>
      <c r="D13910" t="s">
        <v>91</v>
      </c>
      <c r="E13910" t="s">
        <v>79</v>
      </c>
      <c r="F13910" t="s">
        <v>38</v>
      </c>
      <c r="G13910">
        <v>3</v>
      </c>
      <c r="H13910">
        <v>3</v>
      </c>
      <c r="I13910">
        <v>2014</v>
      </c>
      <c r="J13910" t="s">
        <v>57</v>
      </c>
      <c r="K13910" t="s">
        <v>44</v>
      </c>
      <c r="L13910" t="s">
        <v>44</v>
      </c>
      <c r="M13910" s="54" t="s">
        <v>44</v>
      </c>
      <c r="N13910">
        <v>25</v>
      </c>
      <c r="O13910" t="s">
        <v>44</v>
      </c>
      <c r="P13910">
        <v>20</v>
      </c>
    </row>
    <row r="13911" spans="1:16" x14ac:dyDescent="0.25">
      <c r="A13911" s="20" t="s">
        <v>20033</v>
      </c>
      <c r="B13911">
        <v>9</v>
      </c>
      <c r="C13911" t="s">
        <v>21823</v>
      </c>
      <c r="D13911" t="s">
        <v>91</v>
      </c>
      <c r="E13911" t="s">
        <v>79</v>
      </c>
      <c r="F13911" t="s">
        <v>38</v>
      </c>
      <c r="G13911">
        <v>4</v>
      </c>
      <c r="H13911">
        <v>3</v>
      </c>
      <c r="I13911">
        <v>2014</v>
      </c>
      <c r="J13911" t="s">
        <v>57</v>
      </c>
      <c r="K13911" t="s">
        <v>44</v>
      </c>
      <c r="L13911" t="s">
        <v>44</v>
      </c>
      <c r="M13911" s="54" t="s">
        <v>44</v>
      </c>
      <c r="N13911">
        <v>36</v>
      </c>
      <c r="O13911" t="s">
        <v>44</v>
      </c>
      <c r="P13911">
        <v>16.6666666666667</v>
      </c>
    </row>
    <row r="13912" spans="1:16" x14ac:dyDescent="0.25">
      <c r="A13912" s="20" t="s">
        <v>20034</v>
      </c>
      <c r="B13912">
        <v>9</v>
      </c>
      <c r="C13912" t="s">
        <v>21823</v>
      </c>
      <c r="D13912" t="s">
        <v>91</v>
      </c>
      <c r="E13912" t="s">
        <v>79</v>
      </c>
      <c r="F13912" t="s">
        <v>38</v>
      </c>
      <c r="G13912">
        <v>5</v>
      </c>
      <c r="H13912">
        <v>3</v>
      </c>
      <c r="I13912">
        <v>2014</v>
      </c>
      <c r="J13912" t="s">
        <v>57</v>
      </c>
      <c r="K13912" t="s">
        <v>44</v>
      </c>
      <c r="L13912" t="s">
        <v>44</v>
      </c>
      <c r="M13912" s="54" t="s">
        <v>44</v>
      </c>
      <c r="N13912">
        <v>67</v>
      </c>
      <c r="O13912" t="s">
        <v>44</v>
      </c>
      <c r="P13912">
        <v>12.2169444356305</v>
      </c>
    </row>
    <row r="13913" spans="1:16" x14ac:dyDescent="0.25">
      <c r="A13913" s="20" t="s">
        <v>20035</v>
      </c>
      <c r="B13913">
        <v>9</v>
      </c>
      <c r="C13913" t="s">
        <v>21823</v>
      </c>
      <c r="D13913" t="s">
        <v>91</v>
      </c>
      <c r="E13913" t="s">
        <v>79</v>
      </c>
      <c r="F13913" t="s">
        <v>38</v>
      </c>
      <c r="G13913">
        <v>2</v>
      </c>
      <c r="H13913">
        <v>3</v>
      </c>
      <c r="I13913">
        <v>2014</v>
      </c>
      <c r="J13913" t="s">
        <v>58</v>
      </c>
      <c r="K13913" t="s">
        <v>44</v>
      </c>
      <c r="L13913" t="s">
        <v>44</v>
      </c>
      <c r="M13913" s="54" t="s">
        <v>44</v>
      </c>
      <c r="N13913">
        <v>30</v>
      </c>
      <c r="O13913" t="s">
        <v>44</v>
      </c>
      <c r="P13913">
        <v>18.257418583505501</v>
      </c>
    </row>
    <row r="13914" spans="1:16" x14ac:dyDescent="0.25">
      <c r="A13914" s="20" t="s">
        <v>20036</v>
      </c>
      <c r="B13914">
        <v>9</v>
      </c>
      <c r="C13914" t="s">
        <v>21823</v>
      </c>
      <c r="D13914" t="s">
        <v>91</v>
      </c>
      <c r="E13914" t="s">
        <v>79</v>
      </c>
      <c r="F13914" t="s">
        <v>38</v>
      </c>
      <c r="G13914">
        <v>3</v>
      </c>
      <c r="H13914">
        <v>3</v>
      </c>
      <c r="I13914">
        <v>2014</v>
      </c>
      <c r="J13914" t="s">
        <v>58</v>
      </c>
      <c r="K13914" t="s">
        <v>44</v>
      </c>
      <c r="L13914" t="s">
        <v>44</v>
      </c>
      <c r="M13914" s="54" t="s">
        <v>44</v>
      </c>
      <c r="N13914">
        <v>116</v>
      </c>
      <c r="O13914" t="s">
        <v>44</v>
      </c>
      <c r="P13914">
        <v>9.2847669088525908</v>
      </c>
    </row>
    <row r="13915" spans="1:16" x14ac:dyDescent="0.25">
      <c r="A13915" s="20" t="s">
        <v>20037</v>
      </c>
      <c r="B13915">
        <v>9</v>
      </c>
      <c r="C13915" t="s">
        <v>21823</v>
      </c>
      <c r="D13915" t="s">
        <v>91</v>
      </c>
      <c r="E13915" t="s">
        <v>79</v>
      </c>
      <c r="F13915" t="s">
        <v>38</v>
      </c>
      <c r="G13915">
        <v>4</v>
      </c>
      <c r="H13915">
        <v>3</v>
      </c>
      <c r="I13915">
        <v>2014</v>
      </c>
      <c r="J13915" t="s">
        <v>58</v>
      </c>
      <c r="K13915" t="s">
        <v>44</v>
      </c>
      <c r="L13915" t="s">
        <v>44</v>
      </c>
      <c r="M13915" s="54" t="s">
        <v>44</v>
      </c>
      <c r="N13915">
        <v>239</v>
      </c>
      <c r="O13915" t="s">
        <v>44</v>
      </c>
      <c r="P13915">
        <v>6.46846227353151</v>
      </c>
    </row>
    <row r="13916" spans="1:16" x14ac:dyDescent="0.25">
      <c r="A13916" s="20" t="s">
        <v>20038</v>
      </c>
      <c r="B13916">
        <v>9</v>
      </c>
      <c r="C13916" t="s">
        <v>21823</v>
      </c>
      <c r="D13916" t="s">
        <v>91</v>
      </c>
      <c r="E13916" t="s">
        <v>79</v>
      </c>
      <c r="F13916" t="s">
        <v>38</v>
      </c>
      <c r="G13916">
        <v>5</v>
      </c>
      <c r="H13916">
        <v>3</v>
      </c>
      <c r="I13916">
        <v>2014</v>
      </c>
      <c r="J13916" t="s">
        <v>58</v>
      </c>
      <c r="K13916" t="s">
        <v>44</v>
      </c>
      <c r="L13916" t="s">
        <v>44</v>
      </c>
      <c r="M13916" s="54" t="s">
        <v>44</v>
      </c>
      <c r="N13916">
        <v>441</v>
      </c>
      <c r="O13916" t="s">
        <v>44</v>
      </c>
      <c r="P13916">
        <v>4.7619047619047601</v>
      </c>
    </row>
    <row r="13917" spans="1:16" x14ac:dyDescent="0.25">
      <c r="A13917" s="20" t="s">
        <v>20039</v>
      </c>
      <c r="B13917">
        <v>9</v>
      </c>
      <c r="C13917" t="s">
        <v>21823</v>
      </c>
      <c r="D13917" t="s">
        <v>91</v>
      </c>
      <c r="E13917" t="s">
        <v>79</v>
      </c>
      <c r="F13917" t="s">
        <v>38</v>
      </c>
      <c r="G13917">
        <v>2</v>
      </c>
      <c r="H13917">
        <v>3</v>
      </c>
      <c r="I13917">
        <v>2014</v>
      </c>
      <c r="J13917" t="s">
        <v>59</v>
      </c>
      <c r="K13917" t="s">
        <v>44</v>
      </c>
      <c r="L13917" t="s">
        <v>44</v>
      </c>
      <c r="M13917" s="54" t="s">
        <v>44</v>
      </c>
      <c r="N13917">
        <v>3</v>
      </c>
      <c r="O13917" t="s">
        <v>44</v>
      </c>
      <c r="P13917">
        <v>57.735026918962603</v>
      </c>
    </row>
    <row r="13918" spans="1:16" x14ac:dyDescent="0.25">
      <c r="A13918" s="20" t="s">
        <v>20040</v>
      </c>
      <c r="B13918">
        <v>9</v>
      </c>
      <c r="C13918" t="s">
        <v>21823</v>
      </c>
      <c r="D13918" t="s">
        <v>91</v>
      </c>
      <c r="E13918" t="s">
        <v>79</v>
      </c>
      <c r="F13918" t="s">
        <v>38</v>
      </c>
      <c r="G13918">
        <v>3</v>
      </c>
      <c r="H13918">
        <v>3</v>
      </c>
      <c r="I13918">
        <v>2014</v>
      </c>
      <c r="J13918" t="s">
        <v>59</v>
      </c>
      <c r="K13918" t="s">
        <v>44</v>
      </c>
      <c r="L13918" t="s">
        <v>44</v>
      </c>
      <c r="M13918" s="54" t="s">
        <v>44</v>
      </c>
      <c r="N13918">
        <v>7</v>
      </c>
      <c r="O13918" t="s">
        <v>44</v>
      </c>
      <c r="P13918">
        <v>37.796447300922701</v>
      </c>
    </row>
    <row r="13919" spans="1:16" x14ac:dyDescent="0.25">
      <c r="A13919" s="20" t="s">
        <v>20041</v>
      </c>
      <c r="B13919">
        <v>9</v>
      </c>
      <c r="C13919" t="s">
        <v>21823</v>
      </c>
      <c r="D13919" t="s">
        <v>91</v>
      </c>
      <c r="E13919" t="s">
        <v>79</v>
      </c>
      <c r="F13919" t="s">
        <v>38</v>
      </c>
      <c r="G13919">
        <v>4</v>
      </c>
      <c r="H13919">
        <v>3</v>
      </c>
      <c r="I13919">
        <v>2014</v>
      </c>
      <c r="J13919" t="s">
        <v>59</v>
      </c>
      <c r="K13919" t="s">
        <v>44</v>
      </c>
      <c r="L13919" t="s">
        <v>44</v>
      </c>
      <c r="M13919" s="54" t="s">
        <v>44</v>
      </c>
      <c r="N13919">
        <v>27</v>
      </c>
      <c r="O13919" t="s">
        <v>44</v>
      </c>
      <c r="P13919">
        <v>19.245008972987499</v>
      </c>
    </row>
    <row r="13920" spans="1:16" x14ac:dyDescent="0.25">
      <c r="A13920" s="20" t="s">
        <v>20042</v>
      </c>
      <c r="B13920">
        <v>9</v>
      </c>
      <c r="C13920" t="s">
        <v>21823</v>
      </c>
      <c r="D13920" t="s">
        <v>91</v>
      </c>
      <c r="E13920" t="s">
        <v>79</v>
      </c>
      <c r="F13920" t="s">
        <v>38</v>
      </c>
      <c r="G13920">
        <v>5</v>
      </c>
      <c r="H13920">
        <v>3</v>
      </c>
      <c r="I13920">
        <v>2014</v>
      </c>
      <c r="J13920" t="s">
        <v>59</v>
      </c>
      <c r="K13920" t="s">
        <v>44</v>
      </c>
      <c r="L13920" t="s">
        <v>44</v>
      </c>
      <c r="M13920" s="54" t="s">
        <v>44</v>
      </c>
      <c r="N13920">
        <v>19</v>
      </c>
      <c r="O13920" t="s">
        <v>44</v>
      </c>
      <c r="P13920">
        <v>22.941573387056199</v>
      </c>
    </row>
    <row r="13921" spans="1:16" x14ac:dyDescent="0.25">
      <c r="A13921" s="20" t="s">
        <v>20043</v>
      </c>
      <c r="B13921">
        <v>9</v>
      </c>
      <c r="C13921" t="s">
        <v>21823</v>
      </c>
      <c r="D13921" t="s">
        <v>91</v>
      </c>
      <c r="E13921" t="s">
        <v>79</v>
      </c>
      <c r="F13921" t="s">
        <v>38</v>
      </c>
      <c r="G13921">
        <v>2</v>
      </c>
      <c r="H13921">
        <v>3</v>
      </c>
      <c r="I13921">
        <v>2014</v>
      </c>
      <c r="J13921" t="s">
        <v>60</v>
      </c>
      <c r="K13921">
        <v>1.72</v>
      </c>
      <c r="L13921">
        <v>1.0289999999999999</v>
      </c>
      <c r="M13921" s="54">
        <v>2.411</v>
      </c>
      <c r="N13921">
        <v>57</v>
      </c>
      <c r="O13921" t="s">
        <v>44</v>
      </c>
      <c r="P13921">
        <v>13.245323570650401</v>
      </c>
    </row>
    <row r="13922" spans="1:16" x14ac:dyDescent="0.25">
      <c r="A13922" s="20" t="s">
        <v>20044</v>
      </c>
      <c r="B13922">
        <v>9</v>
      </c>
      <c r="C13922" t="s">
        <v>21823</v>
      </c>
      <c r="D13922" t="s">
        <v>91</v>
      </c>
      <c r="E13922" t="s">
        <v>79</v>
      </c>
      <c r="F13922" t="s">
        <v>38</v>
      </c>
      <c r="G13922">
        <v>3</v>
      </c>
      <c r="H13922">
        <v>3</v>
      </c>
      <c r="I13922">
        <v>2014</v>
      </c>
      <c r="J13922" t="s">
        <v>60</v>
      </c>
      <c r="K13922" t="s">
        <v>44</v>
      </c>
      <c r="L13922" t="s">
        <v>44</v>
      </c>
      <c r="M13922" s="54" t="s">
        <v>44</v>
      </c>
      <c r="N13922">
        <v>108</v>
      </c>
      <c r="O13922" t="s">
        <v>44</v>
      </c>
      <c r="P13922">
        <v>9.6225044864937601</v>
      </c>
    </row>
    <row r="13923" spans="1:16" x14ac:dyDescent="0.25">
      <c r="A13923" s="20" t="s">
        <v>20045</v>
      </c>
      <c r="B13923">
        <v>9</v>
      </c>
      <c r="C13923" t="s">
        <v>21823</v>
      </c>
      <c r="D13923" t="s">
        <v>91</v>
      </c>
      <c r="E13923" t="s">
        <v>79</v>
      </c>
      <c r="F13923" t="s">
        <v>38</v>
      </c>
      <c r="G13923">
        <v>4</v>
      </c>
      <c r="H13923">
        <v>3</v>
      </c>
      <c r="I13923">
        <v>2014</v>
      </c>
      <c r="J13923" t="s">
        <v>60</v>
      </c>
      <c r="K13923">
        <v>1.83</v>
      </c>
      <c r="L13923">
        <v>1.288</v>
      </c>
      <c r="M13923" s="54">
        <v>2.3719999999999999</v>
      </c>
      <c r="N13923">
        <v>115</v>
      </c>
      <c r="O13923" t="s">
        <v>44</v>
      </c>
      <c r="P13923">
        <v>9.3250480824031392</v>
      </c>
    </row>
    <row r="13924" spans="1:16" x14ac:dyDescent="0.25">
      <c r="A13924" s="20" t="s">
        <v>20046</v>
      </c>
      <c r="B13924">
        <v>9</v>
      </c>
      <c r="C13924" t="s">
        <v>21823</v>
      </c>
      <c r="D13924" t="s">
        <v>91</v>
      </c>
      <c r="E13924" t="s">
        <v>79</v>
      </c>
      <c r="F13924" t="s">
        <v>38</v>
      </c>
      <c r="G13924">
        <v>5</v>
      </c>
      <c r="H13924">
        <v>3</v>
      </c>
      <c r="I13924">
        <v>2014</v>
      </c>
      <c r="J13924" t="s">
        <v>60</v>
      </c>
      <c r="K13924" t="s">
        <v>44</v>
      </c>
      <c r="L13924" t="s">
        <v>44</v>
      </c>
      <c r="M13924" s="54" t="s">
        <v>44</v>
      </c>
      <c r="N13924">
        <v>95</v>
      </c>
      <c r="O13924" t="s">
        <v>44</v>
      </c>
      <c r="P13924">
        <v>10.259783520851499</v>
      </c>
    </row>
    <row r="13925" spans="1:16" x14ac:dyDescent="0.25">
      <c r="A13925" s="20" t="s">
        <v>20047</v>
      </c>
      <c r="B13925">
        <v>9</v>
      </c>
      <c r="C13925" t="s">
        <v>21823</v>
      </c>
      <c r="D13925" t="s">
        <v>91</v>
      </c>
      <c r="E13925" t="s">
        <v>79</v>
      </c>
      <c r="F13925" t="s">
        <v>38</v>
      </c>
      <c r="G13925">
        <v>2</v>
      </c>
      <c r="H13925">
        <v>3</v>
      </c>
      <c r="I13925">
        <v>2014</v>
      </c>
      <c r="J13925" t="s">
        <v>61</v>
      </c>
      <c r="K13925" t="s">
        <v>44</v>
      </c>
      <c r="L13925" t="s">
        <v>44</v>
      </c>
      <c r="M13925" s="54" t="s">
        <v>44</v>
      </c>
      <c r="N13925">
        <v>1</v>
      </c>
      <c r="O13925" t="s">
        <v>44</v>
      </c>
      <c r="P13925">
        <v>100</v>
      </c>
    </row>
    <row r="13926" spans="1:16" x14ac:dyDescent="0.25">
      <c r="A13926" s="20" t="s">
        <v>20048</v>
      </c>
      <c r="B13926">
        <v>9</v>
      </c>
      <c r="C13926" t="s">
        <v>21823</v>
      </c>
      <c r="D13926" t="s">
        <v>91</v>
      </c>
      <c r="E13926" t="s">
        <v>79</v>
      </c>
      <c r="F13926" t="s">
        <v>38</v>
      </c>
      <c r="G13926">
        <v>3</v>
      </c>
      <c r="H13926">
        <v>3</v>
      </c>
      <c r="I13926">
        <v>2014</v>
      </c>
      <c r="J13926" t="s">
        <v>61</v>
      </c>
      <c r="K13926" t="s">
        <v>44</v>
      </c>
      <c r="L13926" t="s">
        <v>44</v>
      </c>
      <c r="M13926" s="54" t="s">
        <v>44</v>
      </c>
      <c r="N13926">
        <v>0</v>
      </c>
      <c r="O13926" t="s">
        <v>44</v>
      </c>
      <c r="P13926" t="s">
        <v>44</v>
      </c>
    </row>
    <row r="13927" spans="1:16" x14ac:dyDescent="0.25">
      <c r="A13927" s="20" t="s">
        <v>20049</v>
      </c>
      <c r="B13927">
        <v>9</v>
      </c>
      <c r="C13927" t="s">
        <v>21823</v>
      </c>
      <c r="D13927" t="s">
        <v>91</v>
      </c>
      <c r="E13927" t="s">
        <v>79</v>
      </c>
      <c r="F13927" t="s">
        <v>38</v>
      </c>
      <c r="G13927">
        <v>4</v>
      </c>
      <c r="H13927">
        <v>3</v>
      </c>
      <c r="I13927">
        <v>2014</v>
      </c>
      <c r="J13927" t="s">
        <v>61</v>
      </c>
      <c r="K13927" t="s">
        <v>44</v>
      </c>
      <c r="L13927" t="s">
        <v>44</v>
      </c>
      <c r="M13927" s="54" t="s">
        <v>44</v>
      </c>
      <c r="N13927">
        <v>2</v>
      </c>
      <c r="O13927" t="s">
        <v>44</v>
      </c>
      <c r="P13927">
        <v>70.710678118654698</v>
      </c>
    </row>
    <row r="13928" spans="1:16" x14ac:dyDescent="0.25">
      <c r="A13928" s="20" t="s">
        <v>20050</v>
      </c>
      <c r="B13928">
        <v>9</v>
      </c>
      <c r="C13928" t="s">
        <v>21823</v>
      </c>
      <c r="D13928" t="s">
        <v>91</v>
      </c>
      <c r="E13928" t="s">
        <v>79</v>
      </c>
      <c r="F13928" t="s">
        <v>38</v>
      </c>
      <c r="G13928">
        <v>5</v>
      </c>
      <c r="H13928">
        <v>3</v>
      </c>
      <c r="I13928">
        <v>2014</v>
      </c>
      <c r="J13928" t="s">
        <v>61</v>
      </c>
      <c r="K13928" t="s">
        <v>44</v>
      </c>
      <c r="L13928" t="s">
        <v>44</v>
      </c>
      <c r="M13928" s="54" t="s">
        <v>44</v>
      </c>
      <c r="N13928">
        <v>0</v>
      </c>
      <c r="O13928" t="s">
        <v>44</v>
      </c>
      <c r="P13928" t="s">
        <v>44</v>
      </c>
    </row>
    <row r="13929" spans="1:16" x14ac:dyDescent="0.25">
      <c r="A13929" s="20" t="s">
        <v>20051</v>
      </c>
      <c r="B13929">
        <v>9</v>
      </c>
      <c r="C13929" t="s">
        <v>21823</v>
      </c>
      <c r="D13929" t="s">
        <v>91</v>
      </c>
      <c r="E13929" t="s">
        <v>79</v>
      </c>
      <c r="F13929" t="s">
        <v>38</v>
      </c>
      <c r="G13929">
        <v>2</v>
      </c>
      <c r="H13929">
        <v>3</v>
      </c>
      <c r="I13929">
        <v>2014</v>
      </c>
      <c r="J13929" t="s">
        <v>62</v>
      </c>
      <c r="K13929" t="s">
        <v>44</v>
      </c>
      <c r="L13929" t="s">
        <v>44</v>
      </c>
      <c r="M13929" s="54" t="s">
        <v>44</v>
      </c>
      <c r="N13929">
        <v>10</v>
      </c>
      <c r="O13929" t="s">
        <v>44</v>
      </c>
      <c r="P13929">
        <v>31.6227766016838</v>
      </c>
    </row>
    <row r="13930" spans="1:16" x14ac:dyDescent="0.25">
      <c r="A13930" s="20" t="s">
        <v>20052</v>
      </c>
      <c r="B13930">
        <v>9</v>
      </c>
      <c r="C13930" t="s">
        <v>21823</v>
      </c>
      <c r="D13930" t="s">
        <v>91</v>
      </c>
      <c r="E13930" t="s">
        <v>79</v>
      </c>
      <c r="F13930" t="s">
        <v>38</v>
      </c>
      <c r="G13930">
        <v>3</v>
      </c>
      <c r="H13930">
        <v>3</v>
      </c>
      <c r="I13930">
        <v>2014</v>
      </c>
      <c r="J13930" t="s">
        <v>62</v>
      </c>
      <c r="K13930" t="s">
        <v>44</v>
      </c>
      <c r="L13930" t="s">
        <v>44</v>
      </c>
      <c r="M13930" s="54" t="s">
        <v>44</v>
      </c>
      <c r="N13930">
        <v>9</v>
      </c>
      <c r="O13930" t="s">
        <v>44</v>
      </c>
      <c r="P13930">
        <v>33.3333333333333</v>
      </c>
    </row>
    <row r="13931" spans="1:16" x14ac:dyDescent="0.25">
      <c r="A13931" s="20" t="s">
        <v>20053</v>
      </c>
      <c r="B13931">
        <v>9</v>
      </c>
      <c r="C13931" t="s">
        <v>21823</v>
      </c>
      <c r="D13931" t="s">
        <v>91</v>
      </c>
      <c r="E13931" t="s">
        <v>79</v>
      </c>
      <c r="F13931" t="s">
        <v>38</v>
      </c>
      <c r="G13931">
        <v>4</v>
      </c>
      <c r="H13931">
        <v>3</v>
      </c>
      <c r="I13931">
        <v>2014</v>
      </c>
      <c r="J13931" t="s">
        <v>62</v>
      </c>
      <c r="K13931" t="s">
        <v>44</v>
      </c>
      <c r="L13931" t="s">
        <v>44</v>
      </c>
      <c r="M13931" s="54" t="s">
        <v>44</v>
      </c>
      <c r="N13931">
        <v>37</v>
      </c>
      <c r="O13931" t="s">
        <v>44</v>
      </c>
      <c r="P13931">
        <v>16.439898730535699</v>
      </c>
    </row>
    <row r="13932" spans="1:16" x14ac:dyDescent="0.25">
      <c r="A13932" s="20" t="s">
        <v>20054</v>
      </c>
      <c r="B13932">
        <v>9</v>
      </c>
      <c r="C13932" t="s">
        <v>21823</v>
      </c>
      <c r="D13932" t="s">
        <v>91</v>
      </c>
      <c r="E13932" t="s">
        <v>79</v>
      </c>
      <c r="F13932" t="s">
        <v>38</v>
      </c>
      <c r="G13932">
        <v>5</v>
      </c>
      <c r="H13932">
        <v>3</v>
      </c>
      <c r="I13932">
        <v>2014</v>
      </c>
      <c r="J13932" t="s">
        <v>62</v>
      </c>
      <c r="K13932" t="s">
        <v>44</v>
      </c>
      <c r="L13932" t="s">
        <v>44</v>
      </c>
      <c r="M13932" s="54" t="s">
        <v>44</v>
      </c>
      <c r="N13932">
        <v>112</v>
      </c>
      <c r="O13932" t="s">
        <v>44</v>
      </c>
      <c r="P13932">
        <v>9.4491118252306805</v>
      </c>
    </row>
    <row r="13933" spans="1:16" x14ac:dyDescent="0.25">
      <c r="A13933" s="20" t="s">
        <v>20055</v>
      </c>
      <c r="B13933">
        <v>9</v>
      </c>
      <c r="C13933" t="s">
        <v>21823</v>
      </c>
      <c r="D13933" t="s">
        <v>91</v>
      </c>
      <c r="E13933" t="s">
        <v>79</v>
      </c>
      <c r="F13933" t="s">
        <v>38</v>
      </c>
      <c r="G13933">
        <v>2</v>
      </c>
      <c r="H13933">
        <v>3</v>
      </c>
      <c r="I13933">
        <v>2014</v>
      </c>
      <c r="J13933" t="s">
        <v>75</v>
      </c>
      <c r="K13933">
        <v>0.69899999999999995</v>
      </c>
      <c r="L13933">
        <v>0.5</v>
      </c>
      <c r="M13933" s="54">
        <v>0.9</v>
      </c>
      <c r="N13933" t="s">
        <v>44</v>
      </c>
      <c r="O13933" t="s">
        <v>44</v>
      </c>
      <c r="P13933">
        <v>-99</v>
      </c>
    </row>
    <row r="13934" spans="1:16" x14ac:dyDescent="0.25">
      <c r="A13934" s="20" t="s">
        <v>20055</v>
      </c>
      <c r="B13934">
        <v>9</v>
      </c>
      <c r="C13934" t="s">
        <v>21823</v>
      </c>
      <c r="D13934" t="s">
        <v>91</v>
      </c>
      <c r="E13934" t="s">
        <v>79</v>
      </c>
      <c r="F13934" t="s">
        <v>38</v>
      </c>
      <c r="G13934">
        <v>2</v>
      </c>
      <c r="H13934">
        <v>3</v>
      </c>
      <c r="I13934">
        <v>2014</v>
      </c>
      <c r="J13934" t="s">
        <v>75</v>
      </c>
      <c r="K13934" t="s">
        <v>44</v>
      </c>
      <c r="L13934" t="s">
        <v>44</v>
      </c>
      <c r="M13934" s="54" t="s">
        <v>44</v>
      </c>
      <c r="N13934" t="s">
        <v>44</v>
      </c>
      <c r="O13934" t="s">
        <v>44</v>
      </c>
      <c r="P13934">
        <v>-99</v>
      </c>
    </row>
    <row r="13935" spans="1:16" x14ac:dyDescent="0.25">
      <c r="A13935" s="20" t="s">
        <v>20055</v>
      </c>
      <c r="B13935">
        <v>9</v>
      </c>
      <c r="C13935" t="s">
        <v>21823</v>
      </c>
      <c r="D13935" t="s">
        <v>91</v>
      </c>
      <c r="E13935" t="s">
        <v>79</v>
      </c>
      <c r="F13935" t="s">
        <v>38</v>
      </c>
      <c r="G13935">
        <v>2</v>
      </c>
      <c r="H13935">
        <v>3</v>
      </c>
      <c r="I13935">
        <v>2014</v>
      </c>
      <c r="J13935" t="s">
        <v>75</v>
      </c>
      <c r="K13935" t="s">
        <v>44</v>
      </c>
      <c r="L13935" t="s">
        <v>44</v>
      </c>
      <c r="M13935" s="54" t="s">
        <v>44</v>
      </c>
      <c r="N13935" t="s">
        <v>44</v>
      </c>
      <c r="O13935" t="s">
        <v>44</v>
      </c>
      <c r="P13935">
        <v>-99</v>
      </c>
    </row>
    <row r="13936" spans="1:16" x14ac:dyDescent="0.25">
      <c r="A13936" s="20" t="s">
        <v>20055</v>
      </c>
      <c r="B13936">
        <v>9</v>
      </c>
      <c r="C13936" t="s">
        <v>21823</v>
      </c>
      <c r="D13936" t="s">
        <v>91</v>
      </c>
      <c r="E13936" t="s">
        <v>79</v>
      </c>
      <c r="F13936" t="s">
        <v>38</v>
      </c>
      <c r="G13936">
        <v>2</v>
      </c>
      <c r="H13936">
        <v>3</v>
      </c>
      <c r="I13936">
        <v>2014</v>
      </c>
      <c r="J13936" t="s">
        <v>75</v>
      </c>
      <c r="K13936" t="s">
        <v>44</v>
      </c>
      <c r="L13936" t="s">
        <v>44</v>
      </c>
      <c r="M13936" s="54" t="s">
        <v>44</v>
      </c>
      <c r="N13936" t="s">
        <v>44</v>
      </c>
      <c r="O13936" t="s">
        <v>44</v>
      </c>
      <c r="P13936">
        <v>-99</v>
      </c>
    </row>
    <row r="13937" spans="1:16" x14ac:dyDescent="0.25">
      <c r="A13937" s="20" t="s">
        <v>20055</v>
      </c>
      <c r="B13937">
        <v>9</v>
      </c>
      <c r="C13937" t="s">
        <v>21823</v>
      </c>
      <c r="D13937" t="s">
        <v>91</v>
      </c>
      <c r="E13937" t="s">
        <v>79</v>
      </c>
      <c r="F13937" t="s">
        <v>38</v>
      </c>
      <c r="G13937">
        <v>2</v>
      </c>
      <c r="H13937">
        <v>3</v>
      </c>
      <c r="I13937">
        <v>2014</v>
      </c>
      <c r="J13937" t="s">
        <v>75</v>
      </c>
      <c r="K13937" t="s">
        <v>44</v>
      </c>
      <c r="L13937" t="s">
        <v>44</v>
      </c>
      <c r="M13937" s="54" t="s">
        <v>44</v>
      </c>
      <c r="N13937" t="s">
        <v>44</v>
      </c>
      <c r="O13937" t="s">
        <v>44</v>
      </c>
      <c r="P13937">
        <v>-99</v>
      </c>
    </row>
    <row r="13938" spans="1:16" x14ac:dyDescent="0.25">
      <c r="A13938" s="20" t="s">
        <v>20055</v>
      </c>
      <c r="B13938">
        <v>9</v>
      </c>
      <c r="C13938" t="s">
        <v>21823</v>
      </c>
      <c r="D13938" t="s">
        <v>91</v>
      </c>
      <c r="E13938" t="s">
        <v>79</v>
      </c>
      <c r="F13938" t="s">
        <v>38</v>
      </c>
      <c r="G13938">
        <v>2</v>
      </c>
      <c r="H13938">
        <v>3</v>
      </c>
      <c r="I13938">
        <v>2014</v>
      </c>
      <c r="J13938" t="s">
        <v>75</v>
      </c>
      <c r="K13938" t="s">
        <v>44</v>
      </c>
      <c r="L13938" t="s">
        <v>44</v>
      </c>
      <c r="M13938" s="54" t="s">
        <v>44</v>
      </c>
      <c r="N13938" t="s">
        <v>44</v>
      </c>
      <c r="O13938" t="s">
        <v>44</v>
      </c>
      <c r="P13938">
        <v>-99</v>
      </c>
    </row>
    <row r="13939" spans="1:16" x14ac:dyDescent="0.25">
      <c r="A13939" s="20" t="s">
        <v>20055</v>
      </c>
      <c r="B13939">
        <v>9</v>
      </c>
      <c r="C13939" t="s">
        <v>21823</v>
      </c>
      <c r="D13939" t="s">
        <v>91</v>
      </c>
      <c r="E13939" t="s">
        <v>79</v>
      </c>
      <c r="F13939" t="s">
        <v>38</v>
      </c>
      <c r="G13939">
        <v>2</v>
      </c>
      <c r="H13939">
        <v>3</v>
      </c>
      <c r="I13939">
        <v>2014</v>
      </c>
      <c r="J13939" t="s">
        <v>75</v>
      </c>
      <c r="K13939" t="s">
        <v>44</v>
      </c>
      <c r="L13939" t="s">
        <v>44</v>
      </c>
      <c r="M13939" s="54" t="s">
        <v>44</v>
      </c>
      <c r="N13939" t="s">
        <v>44</v>
      </c>
      <c r="O13939" t="s">
        <v>44</v>
      </c>
      <c r="P13939">
        <v>-99</v>
      </c>
    </row>
    <row r="13940" spans="1:16" x14ac:dyDescent="0.25">
      <c r="A13940" s="20" t="s">
        <v>20055</v>
      </c>
      <c r="B13940">
        <v>9</v>
      </c>
      <c r="C13940" t="s">
        <v>21823</v>
      </c>
      <c r="D13940" t="s">
        <v>91</v>
      </c>
      <c r="E13940" t="s">
        <v>79</v>
      </c>
      <c r="F13940" t="s">
        <v>38</v>
      </c>
      <c r="G13940">
        <v>2</v>
      </c>
      <c r="H13940">
        <v>3</v>
      </c>
      <c r="I13940">
        <v>2014</v>
      </c>
      <c r="J13940" t="s">
        <v>75</v>
      </c>
      <c r="K13940" t="s">
        <v>44</v>
      </c>
      <c r="L13940" t="s">
        <v>44</v>
      </c>
      <c r="M13940" s="54" t="s">
        <v>44</v>
      </c>
      <c r="N13940" t="s">
        <v>44</v>
      </c>
      <c r="O13940" t="s">
        <v>44</v>
      </c>
      <c r="P13940">
        <v>-99</v>
      </c>
    </row>
    <row r="13941" spans="1:16" x14ac:dyDescent="0.25">
      <c r="A13941" s="20" t="s">
        <v>20055</v>
      </c>
      <c r="B13941">
        <v>9</v>
      </c>
      <c r="C13941" t="s">
        <v>21823</v>
      </c>
      <c r="D13941" t="s">
        <v>91</v>
      </c>
      <c r="E13941" t="s">
        <v>79</v>
      </c>
      <c r="F13941" t="s">
        <v>38</v>
      </c>
      <c r="G13941">
        <v>2</v>
      </c>
      <c r="H13941">
        <v>3</v>
      </c>
      <c r="I13941">
        <v>2014</v>
      </c>
      <c r="J13941" t="s">
        <v>75</v>
      </c>
      <c r="K13941" t="s">
        <v>44</v>
      </c>
      <c r="L13941" t="s">
        <v>44</v>
      </c>
      <c r="M13941" s="54" t="s">
        <v>44</v>
      </c>
      <c r="N13941" t="s">
        <v>44</v>
      </c>
      <c r="O13941" t="s">
        <v>44</v>
      </c>
      <c r="P13941">
        <v>-99</v>
      </c>
    </row>
    <row r="13942" spans="1:16" x14ac:dyDescent="0.25">
      <c r="A13942" s="20" t="s">
        <v>20055</v>
      </c>
      <c r="B13942">
        <v>9</v>
      </c>
      <c r="C13942" t="s">
        <v>21823</v>
      </c>
      <c r="D13942" t="s">
        <v>91</v>
      </c>
      <c r="E13942" t="s">
        <v>79</v>
      </c>
      <c r="F13942" t="s">
        <v>38</v>
      </c>
      <c r="G13942">
        <v>2</v>
      </c>
      <c r="H13942">
        <v>3</v>
      </c>
      <c r="I13942">
        <v>2014</v>
      </c>
      <c r="J13942" t="s">
        <v>75</v>
      </c>
      <c r="K13942" t="s">
        <v>44</v>
      </c>
      <c r="L13942" t="s">
        <v>44</v>
      </c>
      <c r="M13942" s="54" t="s">
        <v>44</v>
      </c>
      <c r="N13942" t="s">
        <v>44</v>
      </c>
      <c r="O13942" t="s">
        <v>44</v>
      </c>
      <c r="P13942">
        <v>-99</v>
      </c>
    </row>
    <row r="13943" spans="1:16" x14ac:dyDescent="0.25">
      <c r="A13943" s="20" t="s">
        <v>20055</v>
      </c>
      <c r="B13943">
        <v>9</v>
      </c>
      <c r="C13943" t="s">
        <v>21823</v>
      </c>
      <c r="D13943" t="s">
        <v>91</v>
      </c>
      <c r="E13943" t="s">
        <v>79</v>
      </c>
      <c r="F13943" t="s">
        <v>38</v>
      </c>
      <c r="G13943">
        <v>2</v>
      </c>
      <c r="H13943">
        <v>3</v>
      </c>
      <c r="I13943">
        <v>2014</v>
      </c>
      <c r="J13943" t="s">
        <v>75</v>
      </c>
      <c r="K13943" t="s">
        <v>44</v>
      </c>
      <c r="L13943" t="s">
        <v>44</v>
      </c>
      <c r="M13943" s="54" t="s">
        <v>44</v>
      </c>
      <c r="N13943" t="s">
        <v>44</v>
      </c>
      <c r="O13943" t="s">
        <v>44</v>
      </c>
      <c r="P13943">
        <v>-99</v>
      </c>
    </row>
    <row r="13944" spans="1:16" x14ac:dyDescent="0.25">
      <c r="A13944" s="20" t="s">
        <v>20055</v>
      </c>
      <c r="B13944">
        <v>9</v>
      </c>
      <c r="C13944" t="s">
        <v>21823</v>
      </c>
      <c r="D13944" t="s">
        <v>91</v>
      </c>
      <c r="E13944" t="s">
        <v>79</v>
      </c>
      <c r="F13944" t="s">
        <v>38</v>
      </c>
      <c r="G13944">
        <v>2</v>
      </c>
      <c r="H13944">
        <v>3</v>
      </c>
      <c r="I13944">
        <v>2014</v>
      </c>
      <c r="J13944" t="s">
        <v>75</v>
      </c>
      <c r="K13944" t="s">
        <v>44</v>
      </c>
      <c r="L13944" t="s">
        <v>44</v>
      </c>
      <c r="M13944" s="54" t="s">
        <v>44</v>
      </c>
      <c r="N13944" t="s">
        <v>44</v>
      </c>
      <c r="O13944" t="s">
        <v>44</v>
      </c>
      <c r="P13944">
        <v>-99</v>
      </c>
    </row>
    <row r="13945" spans="1:16" x14ac:dyDescent="0.25">
      <c r="A13945" s="20" t="s">
        <v>20055</v>
      </c>
      <c r="B13945">
        <v>9</v>
      </c>
      <c r="C13945" t="s">
        <v>21823</v>
      </c>
      <c r="D13945" t="s">
        <v>91</v>
      </c>
      <c r="E13945" t="s">
        <v>79</v>
      </c>
      <c r="F13945" t="s">
        <v>38</v>
      </c>
      <c r="G13945">
        <v>2</v>
      </c>
      <c r="H13945">
        <v>3</v>
      </c>
      <c r="I13945">
        <v>2014</v>
      </c>
      <c r="J13945" t="s">
        <v>75</v>
      </c>
      <c r="K13945" t="s">
        <v>44</v>
      </c>
      <c r="L13945" t="s">
        <v>44</v>
      </c>
      <c r="M13945" s="54" t="s">
        <v>44</v>
      </c>
      <c r="N13945" t="s">
        <v>44</v>
      </c>
      <c r="O13945" t="s">
        <v>44</v>
      </c>
      <c r="P13945">
        <v>-99</v>
      </c>
    </row>
    <row r="13946" spans="1:16" x14ac:dyDescent="0.25">
      <c r="A13946" s="20" t="s">
        <v>20055</v>
      </c>
      <c r="B13946">
        <v>9</v>
      </c>
      <c r="C13946" t="s">
        <v>21823</v>
      </c>
      <c r="D13946" t="s">
        <v>91</v>
      </c>
      <c r="E13946" t="s">
        <v>79</v>
      </c>
      <c r="F13946" t="s">
        <v>38</v>
      </c>
      <c r="G13946">
        <v>2</v>
      </c>
      <c r="H13946">
        <v>3</v>
      </c>
      <c r="I13946">
        <v>2014</v>
      </c>
      <c r="J13946" t="s">
        <v>75</v>
      </c>
      <c r="K13946" t="s">
        <v>44</v>
      </c>
      <c r="L13946" t="s">
        <v>44</v>
      </c>
      <c r="M13946" s="54" t="s">
        <v>44</v>
      </c>
      <c r="N13946" t="s">
        <v>44</v>
      </c>
      <c r="O13946" t="s">
        <v>44</v>
      </c>
      <c r="P13946">
        <v>-99</v>
      </c>
    </row>
    <row r="13947" spans="1:16" x14ac:dyDescent="0.25">
      <c r="A13947" s="20" t="s">
        <v>20055</v>
      </c>
      <c r="B13947">
        <v>9</v>
      </c>
      <c r="C13947" t="s">
        <v>21823</v>
      </c>
      <c r="D13947" t="s">
        <v>91</v>
      </c>
      <c r="E13947" t="s">
        <v>79</v>
      </c>
      <c r="F13947" t="s">
        <v>38</v>
      </c>
      <c r="G13947">
        <v>2</v>
      </c>
      <c r="H13947">
        <v>3</v>
      </c>
      <c r="I13947">
        <v>2014</v>
      </c>
      <c r="J13947" t="s">
        <v>75</v>
      </c>
      <c r="K13947" t="s">
        <v>44</v>
      </c>
      <c r="L13947" t="s">
        <v>44</v>
      </c>
      <c r="M13947" s="54" t="s">
        <v>44</v>
      </c>
      <c r="N13947" t="s">
        <v>44</v>
      </c>
      <c r="O13947" t="s">
        <v>44</v>
      </c>
      <c r="P13947">
        <v>-99</v>
      </c>
    </row>
    <row r="13948" spans="1:16" x14ac:dyDescent="0.25">
      <c r="A13948" s="20" t="s">
        <v>20055</v>
      </c>
      <c r="B13948">
        <v>9</v>
      </c>
      <c r="C13948" t="s">
        <v>21823</v>
      </c>
      <c r="D13948" t="s">
        <v>91</v>
      </c>
      <c r="E13948" t="s">
        <v>79</v>
      </c>
      <c r="F13948" t="s">
        <v>38</v>
      </c>
      <c r="G13948">
        <v>2</v>
      </c>
      <c r="H13948">
        <v>3</v>
      </c>
      <c r="I13948">
        <v>2014</v>
      </c>
      <c r="J13948" t="s">
        <v>75</v>
      </c>
      <c r="K13948" t="s">
        <v>44</v>
      </c>
      <c r="L13948" t="s">
        <v>44</v>
      </c>
      <c r="M13948" s="54" t="s">
        <v>44</v>
      </c>
      <c r="N13948" t="s">
        <v>44</v>
      </c>
      <c r="O13948" t="s">
        <v>44</v>
      </c>
      <c r="P13948">
        <v>-99</v>
      </c>
    </row>
    <row r="13949" spans="1:16" x14ac:dyDescent="0.25">
      <c r="A13949" s="20" t="s">
        <v>20055</v>
      </c>
      <c r="B13949">
        <v>9</v>
      </c>
      <c r="C13949" t="s">
        <v>21823</v>
      </c>
      <c r="D13949" t="s">
        <v>91</v>
      </c>
      <c r="E13949" t="s">
        <v>79</v>
      </c>
      <c r="F13949" t="s">
        <v>38</v>
      </c>
      <c r="G13949">
        <v>2</v>
      </c>
      <c r="H13949">
        <v>3</v>
      </c>
      <c r="I13949">
        <v>2014</v>
      </c>
      <c r="J13949" t="s">
        <v>75</v>
      </c>
      <c r="K13949" t="s">
        <v>44</v>
      </c>
      <c r="L13949" t="s">
        <v>44</v>
      </c>
      <c r="M13949" s="54" t="s">
        <v>44</v>
      </c>
      <c r="N13949" t="s">
        <v>44</v>
      </c>
      <c r="O13949" t="s">
        <v>44</v>
      </c>
      <c r="P13949">
        <v>-99</v>
      </c>
    </row>
    <row r="13950" spans="1:16" x14ac:dyDescent="0.25">
      <c r="A13950" s="20" t="s">
        <v>20055</v>
      </c>
      <c r="B13950">
        <v>9</v>
      </c>
      <c r="C13950" t="s">
        <v>21823</v>
      </c>
      <c r="D13950" t="s">
        <v>91</v>
      </c>
      <c r="E13950" t="s">
        <v>79</v>
      </c>
      <c r="F13950" t="s">
        <v>38</v>
      </c>
      <c r="G13950">
        <v>2</v>
      </c>
      <c r="H13950">
        <v>3</v>
      </c>
      <c r="I13950">
        <v>2014</v>
      </c>
      <c r="J13950" t="s">
        <v>75</v>
      </c>
      <c r="K13950">
        <v>1.4550000000000001</v>
      </c>
      <c r="L13950">
        <v>1</v>
      </c>
      <c r="M13950" s="54">
        <v>1.9</v>
      </c>
      <c r="N13950" t="s">
        <v>44</v>
      </c>
      <c r="O13950" t="s">
        <v>44</v>
      </c>
      <c r="P13950">
        <v>-99</v>
      </c>
    </row>
    <row r="13951" spans="1:16" x14ac:dyDescent="0.25">
      <c r="A13951" s="20" t="s">
        <v>20055</v>
      </c>
      <c r="B13951">
        <v>9</v>
      </c>
      <c r="C13951" t="s">
        <v>21823</v>
      </c>
      <c r="D13951" t="s">
        <v>91</v>
      </c>
      <c r="E13951" t="s">
        <v>79</v>
      </c>
      <c r="F13951" t="s">
        <v>38</v>
      </c>
      <c r="G13951">
        <v>2</v>
      </c>
      <c r="H13951">
        <v>3</v>
      </c>
      <c r="I13951">
        <v>2014</v>
      </c>
      <c r="J13951" t="s">
        <v>75</v>
      </c>
      <c r="K13951" t="s">
        <v>44</v>
      </c>
      <c r="L13951" t="s">
        <v>44</v>
      </c>
      <c r="M13951" s="54" t="s">
        <v>44</v>
      </c>
      <c r="N13951" t="s">
        <v>44</v>
      </c>
      <c r="O13951" t="s">
        <v>44</v>
      </c>
      <c r="P13951">
        <v>-99</v>
      </c>
    </row>
    <row r="13952" spans="1:16" x14ac:dyDescent="0.25">
      <c r="A13952" s="20" t="s">
        <v>20055</v>
      </c>
      <c r="B13952">
        <v>9</v>
      </c>
      <c r="C13952" t="s">
        <v>21823</v>
      </c>
      <c r="D13952" t="s">
        <v>91</v>
      </c>
      <c r="E13952" t="s">
        <v>79</v>
      </c>
      <c r="F13952" t="s">
        <v>38</v>
      </c>
      <c r="G13952">
        <v>2</v>
      </c>
      <c r="H13952">
        <v>3</v>
      </c>
      <c r="I13952">
        <v>2014</v>
      </c>
      <c r="J13952" t="s">
        <v>75</v>
      </c>
      <c r="K13952" t="s">
        <v>44</v>
      </c>
      <c r="L13952" t="s">
        <v>44</v>
      </c>
      <c r="M13952" s="54" t="s">
        <v>44</v>
      </c>
      <c r="N13952" t="s">
        <v>44</v>
      </c>
      <c r="O13952" t="s">
        <v>44</v>
      </c>
      <c r="P13952">
        <v>-99</v>
      </c>
    </row>
    <row r="13953" spans="1:16" x14ac:dyDescent="0.25">
      <c r="A13953" s="20" t="s">
        <v>20056</v>
      </c>
      <c r="B13953">
        <v>9</v>
      </c>
      <c r="C13953" t="s">
        <v>21823</v>
      </c>
      <c r="D13953" t="s">
        <v>91</v>
      </c>
      <c r="E13953" t="s">
        <v>79</v>
      </c>
      <c r="F13953" t="s">
        <v>38</v>
      </c>
      <c r="G13953">
        <v>3</v>
      </c>
      <c r="H13953">
        <v>3</v>
      </c>
      <c r="I13953">
        <v>2014</v>
      </c>
      <c r="J13953" t="s">
        <v>75</v>
      </c>
      <c r="K13953">
        <v>0.71199999999999997</v>
      </c>
      <c r="L13953">
        <v>0.6</v>
      </c>
      <c r="M13953" s="54">
        <v>0.9</v>
      </c>
      <c r="N13953" t="s">
        <v>44</v>
      </c>
      <c r="O13953" t="s">
        <v>44</v>
      </c>
      <c r="P13953">
        <v>-99</v>
      </c>
    </row>
    <row r="13954" spans="1:16" x14ac:dyDescent="0.25">
      <c r="A13954" s="20" t="s">
        <v>20056</v>
      </c>
      <c r="B13954">
        <v>9</v>
      </c>
      <c r="C13954" t="s">
        <v>21823</v>
      </c>
      <c r="D13954" t="s">
        <v>91</v>
      </c>
      <c r="E13954" t="s">
        <v>79</v>
      </c>
      <c r="F13954" t="s">
        <v>38</v>
      </c>
      <c r="G13954">
        <v>3</v>
      </c>
      <c r="H13954">
        <v>3</v>
      </c>
      <c r="I13954">
        <v>2014</v>
      </c>
      <c r="J13954" t="s">
        <v>75</v>
      </c>
      <c r="K13954" t="s">
        <v>44</v>
      </c>
      <c r="L13954" t="s">
        <v>44</v>
      </c>
      <c r="M13954" s="54" t="s">
        <v>44</v>
      </c>
      <c r="N13954" t="s">
        <v>44</v>
      </c>
      <c r="O13954" t="s">
        <v>44</v>
      </c>
      <c r="P13954">
        <v>-99</v>
      </c>
    </row>
    <row r="13955" spans="1:16" x14ac:dyDescent="0.25">
      <c r="A13955" s="20" t="s">
        <v>20056</v>
      </c>
      <c r="B13955">
        <v>9</v>
      </c>
      <c r="C13955" t="s">
        <v>21823</v>
      </c>
      <c r="D13955" t="s">
        <v>91</v>
      </c>
      <c r="E13955" t="s">
        <v>79</v>
      </c>
      <c r="F13955" t="s">
        <v>38</v>
      </c>
      <c r="G13955">
        <v>3</v>
      </c>
      <c r="H13955">
        <v>3</v>
      </c>
      <c r="I13955">
        <v>2014</v>
      </c>
      <c r="J13955" t="s">
        <v>75</v>
      </c>
      <c r="K13955" t="s">
        <v>44</v>
      </c>
      <c r="L13955" t="s">
        <v>44</v>
      </c>
      <c r="M13955" s="54" t="s">
        <v>44</v>
      </c>
      <c r="N13955" t="s">
        <v>44</v>
      </c>
      <c r="O13955" t="s">
        <v>44</v>
      </c>
      <c r="P13955">
        <v>-99</v>
      </c>
    </row>
    <row r="13956" spans="1:16" x14ac:dyDescent="0.25">
      <c r="A13956" s="20" t="s">
        <v>20056</v>
      </c>
      <c r="B13956">
        <v>9</v>
      </c>
      <c r="C13956" t="s">
        <v>21823</v>
      </c>
      <c r="D13956" t="s">
        <v>91</v>
      </c>
      <c r="E13956" t="s">
        <v>79</v>
      </c>
      <c r="F13956" t="s">
        <v>38</v>
      </c>
      <c r="G13956">
        <v>3</v>
      </c>
      <c r="H13956">
        <v>3</v>
      </c>
      <c r="I13956">
        <v>2014</v>
      </c>
      <c r="J13956" t="s">
        <v>75</v>
      </c>
      <c r="K13956" t="s">
        <v>44</v>
      </c>
      <c r="L13956" t="s">
        <v>44</v>
      </c>
      <c r="M13956" s="54" t="s">
        <v>44</v>
      </c>
      <c r="N13956" t="s">
        <v>44</v>
      </c>
      <c r="O13956" t="s">
        <v>44</v>
      </c>
      <c r="P13956">
        <v>-99</v>
      </c>
    </row>
    <row r="13957" spans="1:16" x14ac:dyDescent="0.25">
      <c r="A13957" s="20" t="s">
        <v>20056</v>
      </c>
      <c r="B13957">
        <v>9</v>
      </c>
      <c r="C13957" t="s">
        <v>21823</v>
      </c>
      <c r="D13957" t="s">
        <v>91</v>
      </c>
      <c r="E13957" t="s">
        <v>79</v>
      </c>
      <c r="F13957" t="s">
        <v>38</v>
      </c>
      <c r="G13957">
        <v>3</v>
      </c>
      <c r="H13957">
        <v>3</v>
      </c>
      <c r="I13957">
        <v>2014</v>
      </c>
      <c r="J13957" t="s">
        <v>75</v>
      </c>
      <c r="K13957" t="s">
        <v>44</v>
      </c>
      <c r="L13957" t="s">
        <v>44</v>
      </c>
      <c r="M13957" s="54" t="s">
        <v>44</v>
      </c>
      <c r="N13957" t="s">
        <v>44</v>
      </c>
      <c r="O13957" t="s">
        <v>44</v>
      </c>
      <c r="P13957">
        <v>-99</v>
      </c>
    </row>
    <row r="13958" spans="1:16" x14ac:dyDescent="0.25">
      <c r="A13958" s="20" t="s">
        <v>20056</v>
      </c>
      <c r="B13958">
        <v>9</v>
      </c>
      <c r="C13958" t="s">
        <v>21823</v>
      </c>
      <c r="D13958" t="s">
        <v>91</v>
      </c>
      <c r="E13958" t="s">
        <v>79</v>
      </c>
      <c r="F13958" t="s">
        <v>38</v>
      </c>
      <c r="G13958">
        <v>3</v>
      </c>
      <c r="H13958">
        <v>3</v>
      </c>
      <c r="I13958">
        <v>2014</v>
      </c>
      <c r="J13958" t="s">
        <v>75</v>
      </c>
      <c r="K13958" t="s">
        <v>44</v>
      </c>
      <c r="L13958" t="s">
        <v>44</v>
      </c>
      <c r="M13958" s="54" t="s">
        <v>44</v>
      </c>
      <c r="N13958" t="s">
        <v>44</v>
      </c>
      <c r="O13958" t="s">
        <v>44</v>
      </c>
      <c r="P13958">
        <v>-99</v>
      </c>
    </row>
    <row r="13959" spans="1:16" x14ac:dyDescent="0.25">
      <c r="A13959" s="20" t="s">
        <v>20056</v>
      </c>
      <c r="B13959">
        <v>9</v>
      </c>
      <c r="C13959" t="s">
        <v>21823</v>
      </c>
      <c r="D13959" t="s">
        <v>91</v>
      </c>
      <c r="E13959" t="s">
        <v>79</v>
      </c>
      <c r="F13959" t="s">
        <v>38</v>
      </c>
      <c r="G13959">
        <v>3</v>
      </c>
      <c r="H13959">
        <v>3</v>
      </c>
      <c r="I13959">
        <v>2014</v>
      </c>
      <c r="J13959" t="s">
        <v>75</v>
      </c>
      <c r="K13959" t="s">
        <v>44</v>
      </c>
      <c r="L13959" t="s">
        <v>44</v>
      </c>
      <c r="M13959" s="54" t="s">
        <v>44</v>
      </c>
      <c r="N13959" t="s">
        <v>44</v>
      </c>
      <c r="O13959" t="s">
        <v>44</v>
      </c>
      <c r="P13959">
        <v>-99</v>
      </c>
    </row>
    <row r="13960" spans="1:16" x14ac:dyDescent="0.25">
      <c r="A13960" s="20" t="s">
        <v>20056</v>
      </c>
      <c r="B13960">
        <v>9</v>
      </c>
      <c r="C13960" t="s">
        <v>21823</v>
      </c>
      <c r="D13960" t="s">
        <v>91</v>
      </c>
      <c r="E13960" t="s">
        <v>79</v>
      </c>
      <c r="F13960" t="s">
        <v>38</v>
      </c>
      <c r="G13960">
        <v>3</v>
      </c>
      <c r="H13960">
        <v>3</v>
      </c>
      <c r="I13960">
        <v>2014</v>
      </c>
      <c r="J13960" t="s">
        <v>75</v>
      </c>
      <c r="K13960" t="s">
        <v>44</v>
      </c>
      <c r="L13960" t="s">
        <v>44</v>
      </c>
      <c r="M13960" s="54" t="s">
        <v>44</v>
      </c>
      <c r="N13960" t="s">
        <v>44</v>
      </c>
      <c r="O13960" t="s">
        <v>44</v>
      </c>
      <c r="P13960">
        <v>-99</v>
      </c>
    </row>
    <row r="13961" spans="1:16" x14ac:dyDescent="0.25">
      <c r="A13961" s="20" t="s">
        <v>20056</v>
      </c>
      <c r="B13961">
        <v>9</v>
      </c>
      <c r="C13961" t="s">
        <v>21823</v>
      </c>
      <c r="D13961" t="s">
        <v>91</v>
      </c>
      <c r="E13961" t="s">
        <v>79</v>
      </c>
      <c r="F13961" t="s">
        <v>38</v>
      </c>
      <c r="G13961">
        <v>3</v>
      </c>
      <c r="H13961">
        <v>3</v>
      </c>
      <c r="I13961">
        <v>2014</v>
      </c>
      <c r="J13961" t="s">
        <v>75</v>
      </c>
      <c r="K13961" t="s">
        <v>44</v>
      </c>
      <c r="L13961" t="s">
        <v>44</v>
      </c>
      <c r="M13961" s="54" t="s">
        <v>44</v>
      </c>
      <c r="N13961" t="s">
        <v>44</v>
      </c>
      <c r="O13961" t="s">
        <v>44</v>
      </c>
      <c r="P13961">
        <v>-99</v>
      </c>
    </row>
    <row r="13962" spans="1:16" x14ac:dyDescent="0.25">
      <c r="A13962" s="20" t="s">
        <v>20056</v>
      </c>
      <c r="B13962">
        <v>9</v>
      </c>
      <c r="C13962" t="s">
        <v>21823</v>
      </c>
      <c r="D13962" t="s">
        <v>91</v>
      </c>
      <c r="E13962" t="s">
        <v>79</v>
      </c>
      <c r="F13962" t="s">
        <v>38</v>
      </c>
      <c r="G13962">
        <v>3</v>
      </c>
      <c r="H13962">
        <v>3</v>
      </c>
      <c r="I13962">
        <v>2014</v>
      </c>
      <c r="J13962" t="s">
        <v>75</v>
      </c>
      <c r="K13962" t="s">
        <v>44</v>
      </c>
      <c r="L13962" t="s">
        <v>44</v>
      </c>
      <c r="M13962" s="54" t="s">
        <v>44</v>
      </c>
      <c r="N13962" t="s">
        <v>44</v>
      </c>
      <c r="O13962" t="s">
        <v>44</v>
      </c>
      <c r="P13962">
        <v>-99</v>
      </c>
    </row>
    <row r="13963" spans="1:16" x14ac:dyDescent="0.25">
      <c r="A13963" s="20" t="s">
        <v>20056</v>
      </c>
      <c r="B13963">
        <v>9</v>
      </c>
      <c r="C13963" t="s">
        <v>21823</v>
      </c>
      <c r="D13963" t="s">
        <v>91</v>
      </c>
      <c r="E13963" t="s">
        <v>79</v>
      </c>
      <c r="F13963" t="s">
        <v>38</v>
      </c>
      <c r="G13963">
        <v>3</v>
      </c>
      <c r="H13963">
        <v>3</v>
      </c>
      <c r="I13963">
        <v>2014</v>
      </c>
      <c r="J13963" t="s">
        <v>75</v>
      </c>
      <c r="K13963" t="s">
        <v>44</v>
      </c>
      <c r="L13963" t="s">
        <v>44</v>
      </c>
      <c r="M13963" s="54" t="s">
        <v>44</v>
      </c>
      <c r="N13963" t="s">
        <v>44</v>
      </c>
      <c r="O13963" t="s">
        <v>44</v>
      </c>
      <c r="P13963">
        <v>-99</v>
      </c>
    </row>
    <row r="13964" spans="1:16" x14ac:dyDescent="0.25">
      <c r="A13964" s="20" t="s">
        <v>20056</v>
      </c>
      <c r="B13964">
        <v>9</v>
      </c>
      <c r="C13964" t="s">
        <v>21823</v>
      </c>
      <c r="D13964" t="s">
        <v>91</v>
      </c>
      <c r="E13964" t="s">
        <v>79</v>
      </c>
      <c r="F13964" t="s">
        <v>38</v>
      </c>
      <c r="G13964">
        <v>3</v>
      </c>
      <c r="H13964">
        <v>3</v>
      </c>
      <c r="I13964">
        <v>2014</v>
      </c>
      <c r="J13964" t="s">
        <v>75</v>
      </c>
      <c r="K13964" t="s">
        <v>44</v>
      </c>
      <c r="L13964" t="s">
        <v>44</v>
      </c>
      <c r="M13964" s="54" t="s">
        <v>44</v>
      </c>
      <c r="N13964" t="s">
        <v>44</v>
      </c>
      <c r="O13964" t="s">
        <v>44</v>
      </c>
      <c r="P13964">
        <v>-99</v>
      </c>
    </row>
    <row r="13965" spans="1:16" x14ac:dyDescent="0.25">
      <c r="A13965" s="20" t="s">
        <v>20056</v>
      </c>
      <c r="B13965">
        <v>9</v>
      </c>
      <c r="C13965" t="s">
        <v>21823</v>
      </c>
      <c r="D13965" t="s">
        <v>91</v>
      </c>
      <c r="E13965" t="s">
        <v>79</v>
      </c>
      <c r="F13965" t="s">
        <v>38</v>
      </c>
      <c r="G13965">
        <v>3</v>
      </c>
      <c r="H13965">
        <v>3</v>
      </c>
      <c r="I13965">
        <v>2014</v>
      </c>
      <c r="J13965" t="s">
        <v>75</v>
      </c>
      <c r="K13965" t="s">
        <v>44</v>
      </c>
      <c r="L13965" t="s">
        <v>44</v>
      </c>
      <c r="M13965" s="54" t="s">
        <v>44</v>
      </c>
      <c r="N13965" t="s">
        <v>44</v>
      </c>
      <c r="O13965" t="s">
        <v>44</v>
      </c>
      <c r="P13965">
        <v>-99</v>
      </c>
    </row>
    <row r="13966" spans="1:16" x14ac:dyDescent="0.25">
      <c r="A13966" s="20" t="s">
        <v>20056</v>
      </c>
      <c r="B13966">
        <v>9</v>
      </c>
      <c r="C13966" t="s">
        <v>21823</v>
      </c>
      <c r="D13966" t="s">
        <v>91</v>
      </c>
      <c r="E13966" t="s">
        <v>79</v>
      </c>
      <c r="F13966" t="s">
        <v>38</v>
      </c>
      <c r="G13966">
        <v>3</v>
      </c>
      <c r="H13966">
        <v>3</v>
      </c>
      <c r="I13966">
        <v>2014</v>
      </c>
      <c r="J13966" t="s">
        <v>75</v>
      </c>
      <c r="K13966" t="s">
        <v>44</v>
      </c>
      <c r="L13966" t="s">
        <v>44</v>
      </c>
      <c r="M13966" s="54" t="s">
        <v>44</v>
      </c>
      <c r="N13966" t="s">
        <v>44</v>
      </c>
      <c r="O13966" t="s">
        <v>44</v>
      </c>
      <c r="P13966">
        <v>-99</v>
      </c>
    </row>
    <row r="13967" spans="1:16" x14ac:dyDescent="0.25">
      <c r="A13967" s="20" t="s">
        <v>20056</v>
      </c>
      <c r="B13967">
        <v>9</v>
      </c>
      <c r="C13967" t="s">
        <v>21823</v>
      </c>
      <c r="D13967" t="s">
        <v>91</v>
      </c>
      <c r="E13967" t="s">
        <v>79</v>
      </c>
      <c r="F13967" t="s">
        <v>38</v>
      </c>
      <c r="G13967">
        <v>3</v>
      </c>
      <c r="H13967">
        <v>3</v>
      </c>
      <c r="I13967">
        <v>2014</v>
      </c>
      <c r="J13967" t="s">
        <v>75</v>
      </c>
      <c r="K13967" t="s">
        <v>44</v>
      </c>
      <c r="L13967" t="s">
        <v>44</v>
      </c>
      <c r="M13967" s="54" t="s">
        <v>44</v>
      </c>
      <c r="N13967" t="s">
        <v>44</v>
      </c>
      <c r="O13967" t="s">
        <v>44</v>
      </c>
      <c r="P13967">
        <v>-99</v>
      </c>
    </row>
    <row r="13968" spans="1:16" x14ac:dyDescent="0.25">
      <c r="A13968" s="20" t="s">
        <v>20056</v>
      </c>
      <c r="B13968">
        <v>9</v>
      </c>
      <c r="C13968" t="s">
        <v>21823</v>
      </c>
      <c r="D13968" t="s">
        <v>91</v>
      </c>
      <c r="E13968" t="s">
        <v>79</v>
      </c>
      <c r="F13968" t="s">
        <v>38</v>
      </c>
      <c r="G13968">
        <v>3</v>
      </c>
      <c r="H13968">
        <v>3</v>
      </c>
      <c r="I13968">
        <v>2014</v>
      </c>
      <c r="J13968" t="s">
        <v>75</v>
      </c>
      <c r="K13968" t="s">
        <v>44</v>
      </c>
      <c r="L13968" t="s">
        <v>44</v>
      </c>
      <c r="M13968" s="54" t="s">
        <v>44</v>
      </c>
      <c r="N13968" t="s">
        <v>44</v>
      </c>
      <c r="O13968" t="s">
        <v>44</v>
      </c>
      <c r="P13968">
        <v>-99</v>
      </c>
    </row>
    <row r="13969" spans="1:16" x14ac:dyDescent="0.25">
      <c r="A13969" s="20" t="s">
        <v>20056</v>
      </c>
      <c r="B13969">
        <v>9</v>
      </c>
      <c r="C13969" t="s">
        <v>21823</v>
      </c>
      <c r="D13969" t="s">
        <v>91</v>
      </c>
      <c r="E13969" t="s">
        <v>79</v>
      </c>
      <c r="F13969" t="s">
        <v>38</v>
      </c>
      <c r="G13969">
        <v>3</v>
      </c>
      <c r="H13969">
        <v>3</v>
      </c>
      <c r="I13969">
        <v>2014</v>
      </c>
      <c r="J13969" t="s">
        <v>75</v>
      </c>
      <c r="K13969" t="s">
        <v>44</v>
      </c>
      <c r="L13969" t="s">
        <v>44</v>
      </c>
      <c r="M13969" s="54" t="s">
        <v>44</v>
      </c>
      <c r="N13969" t="s">
        <v>44</v>
      </c>
      <c r="O13969" t="s">
        <v>44</v>
      </c>
      <c r="P13969">
        <v>-99</v>
      </c>
    </row>
    <row r="13970" spans="1:16" x14ac:dyDescent="0.25">
      <c r="A13970" s="20" t="s">
        <v>20056</v>
      </c>
      <c r="B13970">
        <v>9</v>
      </c>
      <c r="C13970" t="s">
        <v>21823</v>
      </c>
      <c r="D13970" t="s">
        <v>91</v>
      </c>
      <c r="E13970" t="s">
        <v>79</v>
      </c>
      <c r="F13970" t="s">
        <v>38</v>
      </c>
      <c r="G13970">
        <v>3</v>
      </c>
      <c r="H13970">
        <v>3</v>
      </c>
      <c r="I13970">
        <v>2014</v>
      </c>
      <c r="J13970" t="s">
        <v>75</v>
      </c>
      <c r="K13970">
        <v>1.4810000000000001</v>
      </c>
      <c r="L13970">
        <v>1</v>
      </c>
      <c r="M13970" s="54">
        <v>2</v>
      </c>
      <c r="N13970" t="s">
        <v>44</v>
      </c>
      <c r="O13970" t="s">
        <v>44</v>
      </c>
      <c r="P13970">
        <v>-99</v>
      </c>
    </row>
    <row r="13971" spans="1:16" x14ac:dyDescent="0.25">
      <c r="A13971" s="20" t="s">
        <v>20056</v>
      </c>
      <c r="B13971">
        <v>9</v>
      </c>
      <c r="C13971" t="s">
        <v>21823</v>
      </c>
      <c r="D13971" t="s">
        <v>91</v>
      </c>
      <c r="E13971" t="s">
        <v>79</v>
      </c>
      <c r="F13971" t="s">
        <v>38</v>
      </c>
      <c r="G13971">
        <v>3</v>
      </c>
      <c r="H13971">
        <v>3</v>
      </c>
      <c r="I13971">
        <v>2014</v>
      </c>
      <c r="J13971" t="s">
        <v>75</v>
      </c>
      <c r="K13971" t="s">
        <v>44</v>
      </c>
      <c r="L13971" t="s">
        <v>44</v>
      </c>
      <c r="M13971" s="54" t="s">
        <v>44</v>
      </c>
      <c r="N13971" t="s">
        <v>44</v>
      </c>
      <c r="O13971" t="s">
        <v>44</v>
      </c>
      <c r="P13971">
        <v>-99</v>
      </c>
    </row>
    <row r="13972" spans="1:16" x14ac:dyDescent="0.25">
      <c r="A13972" s="20" t="s">
        <v>20056</v>
      </c>
      <c r="B13972">
        <v>9</v>
      </c>
      <c r="C13972" t="s">
        <v>21823</v>
      </c>
      <c r="D13972" t="s">
        <v>91</v>
      </c>
      <c r="E13972" t="s">
        <v>79</v>
      </c>
      <c r="F13972" t="s">
        <v>38</v>
      </c>
      <c r="G13972">
        <v>3</v>
      </c>
      <c r="H13972">
        <v>3</v>
      </c>
      <c r="I13972">
        <v>2014</v>
      </c>
      <c r="J13972" t="s">
        <v>75</v>
      </c>
      <c r="K13972" t="s">
        <v>44</v>
      </c>
      <c r="L13972" t="s">
        <v>44</v>
      </c>
      <c r="M13972" s="54" t="s">
        <v>44</v>
      </c>
      <c r="N13972" t="s">
        <v>44</v>
      </c>
      <c r="O13972" t="s">
        <v>44</v>
      </c>
      <c r="P13972">
        <v>-99</v>
      </c>
    </row>
    <row r="13973" spans="1:16" x14ac:dyDescent="0.25">
      <c r="A13973" s="20" t="s">
        <v>20057</v>
      </c>
      <c r="B13973">
        <v>9</v>
      </c>
      <c r="C13973" t="s">
        <v>21823</v>
      </c>
      <c r="D13973" t="s">
        <v>91</v>
      </c>
      <c r="E13973" t="s">
        <v>79</v>
      </c>
      <c r="F13973" t="s">
        <v>38</v>
      </c>
      <c r="G13973">
        <v>4</v>
      </c>
      <c r="H13973">
        <v>3</v>
      </c>
      <c r="I13973">
        <v>2014</v>
      </c>
      <c r="J13973" t="s">
        <v>75</v>
      </c>
      <c r="K13973">
        <v>0.69799999999999995</v>
      </c>
      <c r="L13973">
        <v>0.6</v>
      </c>
      <c r="M13973" s="54">
        <v>0.8</v>
      </c>
      <c r="N13973" t="s">
        <v>44</v>
      </c>
      <c r="O13973" t="s">
        <v>44</v>
      </c>
      <c r="P13973">
        <v>-99</v>
      </c>
    </row>
    <row r="13974" spans="1:16" x14ac:dyDescent="0.25">
      <c r="A13974" s="20" t="s">
        <v>20057</v>
      </c>
      <c r="B13974">
        <v>9</v>
      </c>
      <c r="C13974" t="s">
        <v>21823</v>
      </c>
      <c r="D13974" t="s">
        <v>91</v>
      </c>
      <c r="E13974" t="s">
        <v>79</v>
      </c>
      <c r="F13974" t="s">
        <v>38</v>
      </c>
      <c r="G13974">
        <v>4</v>
      </c>
      <c r="H13974">
        <v>3</v>
      </c>
      <c r="I13974">
        <v>2014</v>
      </c>
      <c r="J13974" t="s">
        <v>75</v>
      </c>
      <c r="K13974" t="s">
        <v>44</v>
      </c>
      <c r="L13974" t="s">
        <v>44</v>
      </c>
      <c r="M13974" s="54" t="s">
        <v>44</v>
      </c>
      <c r="N13974" t="s">
        <v>44</v>
      </c>
      <c r="O13974" t="s">
        <v>44</v>
      </c>
      <c r="P13974">
        <v>-99</v>
      </c>
    </row>
    <row r="13975" spans="1:16" x14ac:dyDescent="0.25">
      <c r="A13975" s="20" t="s">
        <v>20057</v>
      </c>
      <c r="B13975">
        <v>9</v>
      </c>
      <c r="C13975" t="s">
        <v>21823</v>
      </c>
      <c r="D13975" t="s">
        <v>91</v>
      </c>
      <c r="E13975" t="s">
        <v>79</v>
      </c>
      <c r="F13975" t="s">
        <v>38</v>
      </c>
      <c r="G13975">
        <v>4</v>
      </c>
      <c r="H13975">
        <v>3</v>
      </c>
      <c r="I13975">
        <v>2014</v>
      </c>
      <c r="J13975" t="s">
        <v>75</v>
      </c>
      <c r="K13975" t="s">
        <v>44</v>
      </c>
      <c r="L13975" t="s">
        <v>44</v>
      </c>
      <c r="M13975" s="54" t="s">
        <v>44</v>
      </c>
      <c r="N13975" t="s">
        <v>44</v>
      </c>
      <c r="O13975" t="s">
        <v>44</v>
      </c>
      <c r="P13975">
        <v>-99</v>
      </c>
    </row>
    <row r="13976" spans="1:16" x14ac:dyDescent="0.25">
      <c r="A13976" s="20" t="s">
        <v>20057</v>
      </c>
      <c r="B13976">
        <v>9</v>
      </c>
      <c r="C13976" t="s">
        <v>21823</v>
      </c>
      <c r="D13976" t="s">
        <v>91</v>
      </c>
      <c r="E13976" t="s">
        <v>79</v>
      </c>
      <c r="F13976" t="s">
        <v>38</v>
      </c>
      <c r="G13976">
        <v>4</v>
      </c>
      <c r="H13976">
        <v>3</v>
      </c>
      <c r="I13976">
        <v>2014</v>
      </c>
      <c r="J13976" t="s">
        <v>75</v>
      </c>
      <c r="K13976" t="s">
        <v>44</v>
      </c>
      <c r="L13976" t="s">
        <v>44</v>
      </c>
      <c r="M13976" s="54" t="s">
        <v>44</v>
      </c>
      <c r="N13976" t="s">
        <v>44</v>
      </c>
      <c r="O13976" t="s">
        <v>44</v>
      </c>
      <c r="P13976">
        <v>-99</v>
      </c>
    </row>
    <row r="13977" spans="1:16" x14ac:dyDescent="0.25">
      <c r="A13977" s="20" t="s">
        <v>20057</v>
      </c>
      <c r="B13977">
        <v>9</v>
      </c>
      <c r="C13977" t="s">
        <v>21823</v>
      </c>
      <c r="D13977" t="s">
        <v>91</v>
      </c>
      <c r="E13977" t="s">
        <v>79</v>
      </c>
      <c r="F13977" t="s">
        <v>38</v>
      </c>
      <c r="G13977">
        <v>4</v>
      </c>
      <c r="H13977">
        <v>3</v>
      </c>
      <c r="I13977">
        <v>2014</v>
      </c>
      <c r="J13977" t="s">
        <v>75</v>
      </c>
      <c r="K13977" t="s">
        <v>44</v>
      </c>
      <c r="L13977" t="s">
        <v>44</v>
      </c>
      <c r="M13977" s="54" t="s">
        <v>44</v>
      </c>
      <c r="N13977" t="s">
        <v>44</v>
      </c>
      <c r="O13977" t="s">
        <v>44</v>
      </c>
      <c r="P13977">
        <v>-99</v>
      </c>
    </row>
    <row r="13978" spans="1:16" x14ac:dyDescent="0.25">
      <c r="A13978" s="20" t="s">
        <v>20057</v>
      </c>
      <c r="B13978">
        <v>9</v>
      </c>
      <c r="C13978" t="s">
        <v>21823</v>
      </c>
      <c r="D13978" t="s">
        <v>91</v>
      </c>
      <c r="E13978" t="s">
        <v>79</v>
      </c>
      <c r="F13978" t="s">
        <v>38</v>
      </c>
      <c r="G13978">
        <v>4</v>
      </c>
      <c r="H13978">
        <v>3</v>
      </c>
      <c r="I13978">
        <v>2014</v>
      </c>
      <c r="J13978" t="s">
        <v>75</v>
      </c>
      <c r="K13978" t="s">
        <v>44</v>
      </c>
      <c r="L13978" t="s">
        <v>44</v>
      </c>
      <c r="M13978" s="54" t="s">
        <v>44</v>
      </c>
      <c r="N13978" t="s">
        <v>44</v>
      </c>
      <c r="O13978" t="s">
        <v>44</v>
      </c>
      <c r="P13978">
        <v>-99</v>
      </c>
    </row>
    <row r="13979" spans="1:16" x14ac:dyDescent="0.25">
      <c r="A13979" s="20" t="s">
        <v>20057</v>
      </c>
      <c r="B13979">
        <v>9</v>
      </c>
      <c r="C13979" t="s">
        <v>21823</v>
      </c>
      <c r="D13979" t="s">
        <v>91</v>
      </c>
      <c r="E13979" t="s">
        <v>79</v>
      </c>
      <c r="F13979" t="s">
        <v>38</v>
      </c>
      <c r="G13979">
        <v>4</v>
      </c>
      <c r="H13979">
        <v>3</v>
      </c>
      <c r="I13979">
        <v>2014</v>
      </c>
      <c r="J13979" t="s">
        <v>75</v>
      </c>
      <c r="K13979" t="s">
        <v>44</v>
      </c>
      <c r="L13979" t="s">
        <v>44</v>
      </c>
      <c r="M13979" s="54" t="s">
        <v>44</v>
      </c>
      <c r="N13979" t="s">
        <v>44</v>
      </c>
      <c r="O13979" t="s">
        <v>44</v>
      </c>
      <c r="P13979">
        <v>-99</v>
      </c>
    </row>
    <row r="13980" spans="1:16" x14ac:dyDescent="0.25">
      <c r="A13980" s="20" t="s">
        <v>20057</v>
      </c>
      <c r="B13980">
        <v>9</v>
      </c>
      <c r="C13980" t="s">
        <v>21823</v>
      </c>
      <c r="D13980" t="s">
        <v>91</v>
      </c>
      <c r="E13980" t="s">
        <v>79</v>
      </c>
      <c r="F13980" t="s">
        <v>38</v>
      </c>
      <c r="G13980">
        <v>4</v>
      </c>
      <c r="H13980">
        <v>3</v>
      </c>
      <c r="I13980">
        <v>2014</v>
      </c>
      <c r="J13980" t="s">
        <v>75</v>
      </c>
      <c r="K13980" t="s">
        <v>44</v>
      </c>
      <c r="L13980" t="s">
        <v>44</v>
      </c>
      <c r="M13980" s="54" t="s">
        <v>44</v>
      </c>
      <c r="N13980" t="s">
        <v>44</v>
      </c>
      <c r="O13980" t="s">
        <v>44</v>
      </c>
      <c r="P13980">
        <v>-99</v>
      </c>
    </row>
    <row r="13981" spans="1:16" x14ac:dyDescent="0.25">
      <c r="A13981" s="20" t="s">
        <v>20057</v>
      </c>
      <c r="B13981">
        <v>9</v>
      </c>
      <c r="C13981" t="s">
        <v>21823</v>
      </c>
      <c r="D13981" t="s">
        <v>91</v>
      </c>
      <c r="E13981" t="s">
        <v>79</v>
      </c>
      <c r="F13981" t="s">
        <v>38</v>
      </c>
      <c r="G13981">
        <v>4</v>
      </c>
      <c r="H13981">
        <v>3</v>
      </c>
      <c r="I13981">
        <v>2014</v>
      </c>
      <c r="J13981" t="s">
        <v>75</v>
      </c>
      <c r="K13981" t="s">
        <v>44</v>
      </c>
      <c r="L13981" t="s">
        <v>44</v>
      </c>
      <c r="M13981" s="54" t="s">
        <v>44</v>
      </c>
      <c r="N13981" t="s">
        <v>44</v>
      </c>
      <c r="O13981" t="s">
        <v>44</v>
      </c>
      <c r="P13981">
        <v>-99</v>
      </c>
    </row>
    <row r="13982" spans="1:16" x14ac:dyDescent="0.25">
      <c r="A13982" s="20" t="s">
        <v>20057</v>
      </c>
      <c r="B13982">
        <v>9</v>
      </c>
      <c r="C13982" t="s">
        <v>21823</v>
      </c>
      <c r="D13982" t="s">
        <v>91</v>
      </c>
      <c r="E13982" t="s">
        <v>79</v>
      </c>
      <c r="F13982" t="s">
        <v>38</v>
      </c>
      <c r="G13982">
        <v>4</v>
      </c>
      <c r="H13982">
        <v>3</v>
      </c>
      <c r="I13982">
        <v>2014</v>
      </c>
      <c r="J13982" t="s">
        <v>75</v>
      </c>
      <c r="K13982" t="s">
        <v>44</v>
      </c>
      <c r="L13982" t="s">
        <v>44</v>
      </c>
      <c r="M13982" s="54" t="s">
        <v>44</v>
      </c>
      <c r="N13982" t="s">
        <v>44</v>
      </c>
      <c r="O13982" t="s">
        <v>44</v>
      </c>
      <c r="P13982">
        <v>-99</v>
      </c>
    </row>
    <row r="13983" spans="1:16" x14ac:dyDescent="0.25">
      <c r="A13983" s="20" t="s">
        <v>20057</v>
      </c>
      <c r="B13983">
        <v>9</v>
      </c>
      <c r="C13983" t="s">
        <v>21823</v>
      </c>
      <c r="D13983" t="s">
        <v>91</v>
      </c>
      <c r="E13983" t="s">
        <v>79</v>
      </c>
      <c r="F13983" t="s">
        <v>38</v>
      </c>
      <c r="G13983">
        <v>4</v>
      </c>
      <c r="H13983">
        <v>3</v>
      </c>
      <c r="I13983">
        <v>2014</v>
      </c>
      <c r="J13983" t="s">
        <v>75</v>
      </c>
      <c r="K13983" t="s">
        <v>44</v>
      </c>
      <c r="L13983" t="s">
        <v>44</v>
      </c>
      <c r="M13983" s="54" t="s">
        <v>44</v>
      </c>
      <c r="N13983" t="s">
        <v>44</v>
      </c>
      <c r="O13983" t="s">
        <v>44</v>
      </c>
      <c r="P13983">
        <v>-99</v>
      </c>
    </row>
    <row r="13984" spans="1:16" x14ac:dyDescent="0.25">
      <c r="A13984" s="20" t="s">
        <v>20057</v>
      </c>
      <c r="B13984">
        <v>9</v>
      </c>
      <c r="C13984" t="s">
        <v>21823</v>
      </c>
      <c r="D13984" t="s">
        <v>91</v>
      </c>
      <c r="E13984" t="s">
        <v>79</v>
      </c>
      <c r="F13984" t="s">
        <v>38</v>
      </c>
      <c r="G13984">
        <v>4</v>
      </c>
      <c r="H13984">
        <v>3</v>
      </c>
      <c r="I13984">
        <v>2014</v>
      </c>
      <c r="J13984" t="s">
        <v>75</v>
      </c>
      <c r="K13984" t="s">
        <v>44</v>
      </c>
      <c r="L13984" t="s">
        <v>44</v>
      </c>
      <c r="M13984" s="54" t="s">
        <v>44</v>
      </c>
      <c r="N13984" t="s">
        <v>44</v>
      </c>
      <c r="O13984" t="s">
        <v>44</v>
      </c>
      <c r="P13984">
        <v>-99</v>
      </c>
    </row>
    <row r="13985" spans="1:16" x14ac:dyDescent="0.25">
      <c r="A13985" s="20" t="s">
        <v>20057</v>
      </c>
      <c r="B13985">
        <v>9</v>
      </c>
      <c r="C13985" t="s">
        <v>21823</v>
      </c>
      <c r="D13985" t="s">
        <v>91</v>
      </c>
      <c r="E13985" t="s">
        <v>79</v>
      </c>
      <c r="F13985" t="s">
        <v>38</v>
      </c>
      <c r="G13985">
        <v>4</v>
      </c>
      <c r="H13985">
        <v>3</v>
      </c>
      <c r="I13985">
        <v>2014</v>
      </c>
      <c r="J13985" t="s">
        <v>75</v>
      </c>
      <c r="K13985" t="s">
        <v>44</v>
      </c>
      <c r="L13985" t="s">
        <v>44</v>
      </c>
      <c r="M13985" s="54" t="s">
        <v>44</v>
      </c>
      <c r="N13985" t="s">
        <v>44</v>
      </c>
      <c r="O13985" t="s">
        <v>44</v>
      </c>
      <c r="P13985">
        <v>-99</v>
      </c>
    </row>
    <row r="13986" spans="1:16" x14ac:dyDescent="0.25">
      <c r="A13986" s="20" t="s">
        <v>20057</v>
      </c>
      <c r="B13986">
        <v>9</v>
      </c>
      <c r="C13986" t="s">
        <v>21823</v>
      </c>
      <c r="D13986" t="s">
        <v>91</v>
      </c>
      <c r="E13986" t="s">
        <v>79</v>
      </c>
      <c r="F13986" t="s">
        <v>38</v>
      </c>
      <c r="G13986">
        <v>4</v>
      </c>
      <c r="H13986">
        <v>3</v>
      </c>
      <c r="I13986">
        <v>2014</v>
      </c>
      <c r="J13986" t="s">
        <v>75</v>
      </c>
      <c r="K13986" t="s">
        <v>44</v>
      </c>
      <c r="L13986" t="s">
        <v>44</v>
      </c>
      <c r="M13986" s="54" t="s">
        <v>44</v>
      </c>
      <c r="N13986" t="s">
        <v>44</v>
      </c>
      <c r="O13986" t="s">
        <v>44</v>
      </c>
      <c r="P13986">
        <v>-99</v>
      </c>
    </row>
    <row r="13987" spans="1:16" x14ac:dyDescent="0.25">
      <c r="A13987" s="20" t="s">
        <v>20057</v>
      </c>
      <c r="B13987">
        <v>9</v>
      </c>
      <c r="C13987" t="s">
        <v>21823</v>
      </c>
      <c r="D13987" t="s">
        <v>91</v>
      </c>
      <c r="E13987" t="s">
        <v>79</v>
      </c>
      <c r="F13987" t="s">
        <v>38</v>
      </c>
      <c r="G13987">
        <v>4</v>
      </c>
      <c r="H13987">
        <v>3</v>
      </c>
      <c r="I13987">
        <v>2014</v>
      </c>
      <c r="J13987" t="s">
        <v>75</v>
      </c>
      <c r="K13987" t="s">
        <v>44</v>
      </c>
      <c r="L13987" t="s">
        <v>44</v>
      </c>
      <c r="M13987" s="54" t="s">
        <v>44</v>
      </c>
      <c r="N13987" t="s">
        <v>44</v>
      </c>
      <c r="O13987" t="s">
        <v>44</v>
      </c>
      <c r="P13987">
        <v>-99</v>
      </c>
    </row>
    <row r="13988" spans="1:16" x14ac:dyDescent="0.25">
      <c r="A13988" s="20" t="s">
        <v>20057</v>
      </c>
      <c r="B13988">
        <v>9</v>
      </c>
      <c r="C13988" t="s">
        <v>21823</v>
      </c>
      <c r="D13988" t="s">
        <v>91</v>
      </c>
      <c r="E13988" t="s">
        <v>79</v>
      </c>
      <c r="F13988" t="s">
        <v>38</v>
      </c>
      <c r="G13988">
        <v>4</v>
      </c>
      <c r="H13988">
        <v>3</v>
      </c>
      <c r="I13988">
        <v>2014</v>
      </c>
      <c r="J13988" t="s">
        <v>75</v>
      </c>
      <c r="K13988" t="s">
        <v>44</v>
      </c>
      <c r="L13988" t="s">
        <v>44</v>
      </c>
      <c r="M13988" s="54" t="s">
        <v>44</v>
      </c>
      <c r="N13988" t="s">
        <v>44</v>
      </c>
      <c r="O13988" t="s">
        <v>44</v>
      </c>
      <c r="P13988">
        <v>-99</v>
      </c>
    </row>
    <row r="13989" spans="1:16" x14ac:dyDescent="0.25">
      <c r="A13989" s="20" t="s">
        <v>20057</v>
      </c>
      <c r="B13989">
        <v>9</v>
      </c>
      <c r="C13989" t="s">
        <v>21823</v>
      </c>
      <c r="D13989" t="s">
        <v>91</v>
      </c>
      <c r="E13989" t="s">
        <v>79</v>
      </c>
      <c r="F13989" t="s">
        <v>38</v>
      </c>
      <c r="G13989">
        <v>4</v>
      </c>
      <c r="H13989">
        <v>3</v>
      </c>
      <c r="I13989">
        <v>2014</v>
      </c>
      <c r="J13989" t="s">
        <v>75</v>
      </c>
      <c r="K13989" t="s">
        <v>44</v>
      </c>
      <c r="L13989" t="s">
        <v>44</v>
      </c>
      <c r="M13989" s="54" t="s">
        <v>44</v>
      </c>
      <c r="N13989" t="s">
        <v>44</v>
      </c>
      <c r="O13989" t="s">
        <v>44</v>
      </c>
      <c r="P13989">
        <v>-99</v>
      </c>
    </row>
    <row r="13990" spans="1:16" x14ac:dyDescent="0.25">
      <c r="A13990" s="20" t="s">
        <v>20057</v>
      </c>
      <c r="B13990">
        <v>9</v>
      </c>
      <c r="C13990" t="s">
        <v>21823</v>
      </c>
      <c r="D13990" t="s">
        <v>91</v>
      </c>
      <c r="E13990" t="s">
        <v>79</v>
      </c>
      <c r="F13990" t="s">
        <v>38</v>
      </c>
      <c r="G13990">
        <v>4</v>
      </c>
      <c r="H13990">
        <v>3</v>
      </c>
      <c r="I13990">
        <v>2014</v>
      </c>
      <c r="J13990" t="s">
        <v>75</v>
      </c>
      <c r="K13990">
        <v>1.4530000000000001</v>
      </c>
      <c r="L13990">
        <v>1</v>
      </c>
      <c r="M13990" s="54">
        <v>1.9</v>
      </c>
      <c r="N13990" t="s">
        <v>44</v>
      </c>
      <c r="O13990" t="s">
        <v>44</v>
      </c>
      <c r="P13990">
        <v>-99</v>
      </c>
    </row>
    <row r="13991" spans="1:16" x14ac:dyDescent="0.25">
      <c r="A13991" s="20" t="s">
        <v>20057</v>
      </c>
      <c r="B13991">
        <v>9</v>
      </c>
      <c r="C13991" t="s">
        <v>21823</v>
      </c>
      <c r="D13991" t="s">
        <v>91</v>
      </c>
      <c r="E13991" t="s">
        <v>79</v>
      </c>
      <c r="F13991" t="s">
        <v>38</v>
      </c>
      <c r="G13991">
        <v>4</v>
      </c>
      <c r="H13991">
        <v>3</v>
      </c>
      <c r="I13991">
        <v>2014</v>
      </c>
      <c r="J13991" t="s">
        <v>75</v>
      </c>
      <c r="K13991" t="s">
        <v>44</v>
      </c>
      <c r="L13991" t="s">
        <v>44</v>
      </c>
      <c r="M13991" s="54" t="s">
        <v>44</v>
      </c>
      <c r="N13991" t="s">
        <v>44</v>
      </c>
      <c r="O13991" t="s">
        <v>44</v>
      </c>
      <c r="P13991">
        <v>-99</v>
      </c>
    </row>
    <row r="13992" spans="1:16" x14ac:dyDescent="0.25">
      <c r="A13992" s="20" t="s">
        <v>20057</v>
      </c>
      <c r="B13992">
        <v>9</v>
      </c>
      <c r="C13992" t="s">
        <v>21823</v>
      </c>
      <c r="D13992" t="s">
        <v>91</v>
      </c>
      <c r="E13992" t="s">
        <v>79</v>
      </c>
      <c r="F13992" t="s">
        <v>38</v>
      </c>
      <c r="G13992">
        <v>4</v>
      </c>
      <c r="H13992">
        <v>3</v>
      </c>
      <c r="I13992">
        <v>2014</v>
      </c>
      <c r="J13992" t="s">
        <v>75</v>
      </c>
      <c r="K13992" t="s">
        <v>44</v>
      </c>
      <c r="L13992" t="s">
        <v>44</v>
      </c>
      <c r="M13992" s="54" t="s">
        <v>44</v>
      </c>
      <c r="N13992" t="s">
        <v>44</v>
      </c>
      <c r="O13992" t="s">
        <v>44</v>
      </c>
      <c r="P13992">
        <v>-99</v>
      </c>
    </row>
    <row r="13993" spans="1:16" x14ac:dyDescent="0.25">
      <c r="A13993" s="20" t="s">
        <v>20058</v>
      </c>
      <c r="B13993">
        <v>9</v>
      </c>
      <c r="C13993" t="s">
        <v>21823</v>
      </c>
      <c r="D13993" t="s">
        <v>91</v>
      </c>
      <c r="E13993" t="s">
        <v>79</v>
      </c>
      <c r="F13993" t="s">
        <v>38</v>
      </c>
      <c r="G13993">
        <v>5</v>
      </c>
      <c r="H13993">
        <v>3</v>
      </c>
      <c r="I13993">
        <v>2014</v>
      </c>
      <c r="J13993" t="s">
        <v>75</v>
      </c>
      <c r="K13993">
        <v>0.78100000000000003</v>
      </c>
      <c r="L13993">
        <v>0.7</v>
      </c>
      <c r="M13993" s="54">
        <v>0.9</v>
      </c>
      <c r="N13993" t="s">
        <v>44</v>
      </c>
      <c r="O13993" t="s">
        <v>44</v>
      </c>
      <c r="P13993">
        <v>-99</v>
      </c>
    </row>
    <row r="13994" spans="1:16" x14ac:dyDescent="0.25">
      <c r="A13994" s="20" t="s">
        <v>20058</v>
      </c>
      <c r="B13994">
        <v>9</v>
      </c>
      <c r="C13994" t="s">
        <v>21823</v>
      </c>
      <c r="D13994" t="s">
        <v>91</v>
      </c>
      <c r="E13994" t="s">
        <v>79</v>
      </c>
      <c r="F13994" t="s">
        <v>38</v>
      </c>
      <c r="G13994">
        <v>5</v>
      </c>
      <c r="H13994">
        <v>3</v>
      </c>
      <c r="I13994">
        <v>2014</v>
      </c>
      <c r="J13994" t="s">
        <v>75</v>
      </c>
      <c r="K13994" t="s">
        <v>44</v>
      </c>
      <c r="L13994" t="s">
        <v>44</v>
      </c>
      <c r="M13994" s="54" t="s">
        <v>44</v>
      </c>
      <c r="N13994" t="s">
        <v>44</v>
      </c>
      <c r="O13994" t="s">
        <v>44</v>
      </c>
      <c r="P13994">
        <v>-99</v>
      </c>
    </row>
    <row r="13995" spans="1:16" x14ac:dyDescent="0.25">
      <c r="A13995" s="20" t="s">
        <v>20058</v>
      </c>
      <c r="B13995">
        <v>9</v>
      </c>
      <c r="C13995" t="s">
        <v>21823</v>
      </c>
      <c r="D13995" t="s">
        <v>91</v>
      </c>
      <c r="E13995" t="s">
        <v>79</v>
      </c>
      <c r="F13995" t="s">
        <v>38</v>
      </c>
      <c r="G13995">
        <v>5</v>
      </c>
      <c r="H13995">
        <v>3</v>
      </c>
      <c r="I13995">
        <v>2014</v>
      </c>
      <c r="J13995" t="s">
        <v>75</v>
      </c>
      <c r="K13995" t="s">
        <v>44</v>
      </c>
      <c r="L13995" t="s">
        <v>44</v>
      </c>
      <c r="M13995" s="54" t="s">
        <v>44</v>
      </c>
      <c r="N13995" t="s">
        <v>44</v>
      </c>
      <c r="O13995" t="s">
        <v>44</v>
      </c>
      <c r="P13995">
        <v>-99</v>
      </c>
    </row>
    <row r="13996" spans="1:16" x14ac:dyDescent="0.25">
      <c r="A13996" s="20" t="s">
        <v>20058</v>
      </c>
      <c r="B13996">
        <v>9</v>
      </c>
      <c r="C13996" t="s">
        <v>21823</v>
      </c>
      <c r="D13996" t="s">
        <v>91</v>
      </c>
      <c r="E13996" t="s">
        <v>79</v>
      </c>
      <c r="F13996" t="s">
        <v>38</v>
      </c>
      <c r="G13996">
        <v>5</v>
      </c>
      <c r="H13996">
        <v>3</v>
      </c>
      <c r="I13996">
        <v>2014</v>
      </c>
      <c r="J13996" t="s">
        <v>75</v>
      </c>
      <c r="K13996" t="s">
        <v>44</v>
      </c>
      <c r="L13996" t="s">
        <v>44</v>
      </c>
      <c r="M13996" s="54" t="s">
        <v>44</v>
      </c>
      <c r="N13996" t="s">
        <v>44</v>
      </c>
      <c r="O13996" t="s">
        <v>44</v>
      </c>
      <c r="P13996">
        <v>-99</v>
      </c>
    </row>
    <row r="13997" spans="1:16" x14ac:dyDescent="0.25">
      <c r="A13997" s="20" t="s">
        <v>20058</v>
      </c>
      <c r="B13997">
        <v>9</v>
      </c>
      <c r="C13997" t="s">
        <v>21823</v>
      </c>
      <c r="D13997" t="s">
        <v>91</v>
      </c>
      <c r="E13997" t="s">
        <v>79</v>
      </c>
      <c r="F13997" t="s">
        <v>38</v>
      </c>
      <c r="G13997">
        <v>5</v>
      </c>
      <c r="H13997">
        <v>3</v>
      </c>
      <c r="I13997">
        <v>2014</v>
      </c>
      <c r="J13997" t="s">
        <v>75</v>
      </c>
      <c r="K13997" t="s">
        <v>44</v>
      </c>
      <c r="L13997" t="s">
        <v>44</v>
      </c>
      <c r="M13997" s="54" t="s">
        <v>44</v>
      </c>
      <c r="N13997" t="s">
        <v>44</v>
      </c>
      <c r="O13997" t="s">
        <v>44</v>
      </c>
      <c r="P13997">
        <v>-99</v>
      </c>
    </row>
    <row r="13998" spans="1:16" x14ac:dyDescent="0.25">
      <c r="A13998" s="20" t="s">
        <v>20058</v>
      </c>
      <c r="B13998">
        <v>9</v>
      </c>
      <c r="C13998" t="s">
        <v>21823</v>
      </c>
      <c r="D13998" t="s">
        <v>91</v>
      </c>
      <c r="E13998" t="s">
        <v>79</v>
      </c>
      <c r="F13998" t="s">
        <v>38</v>
      </c>
      <c r="G13998">
        <v>5</v>
      </c>
      <c r="H13998">
        <v>3</v>
      </c>
      <c r="I13998">
        <v>2014</v>
      </c>
      <c r="J13998" t="s">
        <v>75</v>
      </c>
      <c r="K13998" t="s">
        <v>44</v>
      </c>
      <c r="L13998" t="s">
        <v>44</v>
      </c>
      <c r="M13998" s="54" t="s">
        <v>44</v>
      </c>
      <c r="N13998" t="s">
        <v>44</v>
      </c>
      <c r="O13998" t="s">
        <v>44</v>
      </c>
      <c r="P13998">
        <v>-99</v>
      </c>
    </row>
    <row r="13999" spans="1:16" x14ac:dyDescent="0.25">
      <c r="A13999" s="20" t="s">
        <v>20058</v>
      </c>
      <c r="B13999">
        <v>9</v>
      </c>
      <c r="C13999" t="s">
        <v>21823</v>
      </c>
      <c r="D13999" t="s">
        <v>91</v>
      </c>
      <c r="E13999" t="s">
        <v>79</v>
      </c>
      <c r="F13999" t="s">
        <v>38</v>
      </c>
      <c r="G13999">
        <v>5</v>
      </c>
      <c r="H13999">
        <v>3</v>
      </c>
      <c r="I13999">
        <v>2014</v>
      </c>
      <c r="J13999" t="s">
        <v>75</v>
      </c>
      <c r="K13999" t="s">
        <v>44</v>
      </c>
      <c r="L13999" t="s">
        <v>44</v>
      </c>
      <c r="M13999" s="54" t="s">
        <v>44</v>
      </c>
      <c r="N13999" t="s">
        <v>44</v>
      </c>
      <c r="O13999" t="s">
        <v>44</v>
      </c>
      <c r="P13999">
        <v>-99</v>
      </c>
    </row>
    <row r="14000" spans="1:16" x14ac:dyDescent="0.25">
      <c r="A14000" s="20" t="s">
        <v>20058</v>
      </c>
      <c r="B14000">
        <v>9</v>
      </c>
      <c r="C14000" t="s">
        <v>21823</v>
      </c>
      <c r="D14000" t="s">
        <v>91</v>
      </c>
      <c r="E14000" t="s">
        <v>79</v>
      </c>
      <c r="F14000" t="s">
        <v>38</v>
      </c>
      <c r="G14000">
        <v>5</v>
      </c>
      <c r="H14000">
        <v>3</v>
      </c>
      <c r="I14000">
        <v>2014</v>
      </c>
      <c r="J14000" t="s">
        <v>75</v>
      </c>
      <c r="K14000" t="s">
        <v>44</v>
      </c>
      <c r="L14000" t="s">
        <v>44</v>
      </c>
      <c r="M14000" s="54" t="s">
        <v>44</v>
      </c>
      <c r="N14000" t="s">
        <v>44</v>
      </c>
      <c r="O14000" t="s">
        <v>44</v>
      </c>
      <c r="P14000">
        <v>-99</v>
      </c>
    </row>
    <row r="14001" spans="1:16" x14ac:dyDescent="0.25">
      <c r="A14001" s="20" t="s">
        <v>20058</v>
      </c>
      <c r="B14001">
        <v>9</v>
      </c>
      <c r="C14001" t="s">
        <v>21823</v>
      </c>
      <c r="D14001" t="s">
        <v>91</v>
      </c>
      <c r="E14001" t="s">
        <v>79</v>
      </c>
      <c r="F14001" t="s">
        <v>38</v>
      </c>
      <c r="G14001">
        <v>5</v>
      </c>
      <c r="H14001">
        <v>3</v>
      </c>
      <c r="I14001">
        <v>2014</v>
      </c>
      <c r="J14001" t="s">
        <v>75</v>
      </c>
      <c r="K14001" t="s">
        <v>44</v>
      </c>
      <c r="L14001" t="s">
        <v>44</v>
      </c>
      <c r="M14001" s="54" t="s">
        <v>44</v>
      </c>
      <c r="N14001" t="s">
        <v>44</v>
      </c>
      <c r="O14001" t="s">
        <v>44</v>
      </c>
      <c r="P14001">
        <v>-99</v>
      </c>
    </row>
    <row r="14002" spans="1:16" x14ac:dyDescent="0.25">
      <c r="A14002" s="20" t="s">
        <v>20058</v>
      </c>
      <c r="B14002">
        <v>9</v>
      </c>
      <c r="C14002" t="s">
        <v>21823</v>
      </c>
      <c r="D14002" t="s">
        <v>91</v>
      </c>
      <c r="E14002" t="s">
        <v>79</v>
      </c>
      <c r="F14002" t="s">
        <v>38</v>
      </c>
      <c r="G14002">
        <v>5</v>
      </c>
      <c r="H14002">
        <v>3</v>
      </c>
      <c r="I14002">
        <v>2014</v>
      </c>
      <c r="J14002" t="s">
        <v>75</v>
      </c>
      <c r="K14002" t="s">
        <v>44</v>
      </c>
      <c r="L14002" t="s">
        <v>44</v>
      </c>
      <c r="M14002" s="54" t="s">
        <v>44</v>
      </c>
      <c r="N14002" t="s">
        <v>44</v>
      </c>
      <c r="O14002" t="s">
        <v>44</v>
      </c>
      <c r="P14002">
        <v>-99</v>
      </c>
    </row>
    <row r="14003" spans="1:16" x14ac:dyDescent="0.25">
      <c r="A14003" s="20" t="s">
        <v>20058</v>
      </c>
      <c r="B14003">
        <v>9</v>
      </c>
      <c r="C14003" t="s">
        <v>21823</v>
      </c>
      <c r="D14003" t="s">
        <v>91</v>
      </c>
      <c r="E14003" t="s">
        <v>79</v>
      </c>
      <c r="F14003" t="s">
        <v>38</v>
      </c>
      <c r="G14003">
        <v>5</v>
      </c>
      <c r="H14003">
        <v>3</v>
      </c>
      <c r="I14003">
        <v>2014</v>
      </c>
      <c r="J14003" t="s">
        <v>75</v>
      </c>
      <c r="K14003" t="s">
        <v>44</v>
      </c>
      <c r="L14003" t="s">
        <v>44</v>
      </c>
      <c r="M14003" s="54" t="s">
        <v>44</v>
      </c>
      <c r="N14003" t="s">
        <v>44</v>
      </c>
      <c r="O14003" t="s">
        <v>44</v>
      </c>
      <c r="P14003">
        <v>-99</v>
      </c>
    </row>
    <row r="14004" spans="1:16" x14ac:dyDescent="0.25">
      <c r="A14004" s="20" t="s">
        <v>20058</v>
      </c>
      <c r="B14004">
        <v>9</v>
      </c>
      <c r="C14004" t="s">
        <v>21823</v>
      </c>
      <c r="D14004" t="s">
        <v>91</v>
      </c>
      <c r="E14004" t="s">
        <v>79</v>
      </c>
      <c r="F14004" t="s">
        <v>38</v>
      </c>
      <c r="G14004">
        <v>5</v>
      </c>
      <c r="H14004">
        <v>3</v>
      </c>
      <c r="I14004">
        <v>2014</v>
      </c>
      <c r="J14004" t="s">
        <v>75</v>
      </c>
      <c r="K14004" t="s">
        <v>44</v>
      </c>
      <c r="L14004" t="s">
        <v>44</v>
      </c>
      <c r="M14004" s="54" t="s">
        <v>44</v>
      </c>
      <c r="N14004" t="s">
        <v>44</v>
      </c>
      <c r="O14004" t="s">
        <v>44</v>
      </c>
      <c r="P14004">
        <v>-99</v>
      </c>
    </row>
    <row r="14005" spans="1:16" x14ac:dyDescent="0.25">
      <c r="A14005" s="20" t="s">
        <v>20058</v>
      </c>
      <c r="B14005">
        <v>9</v>
      </c>
      <c r="C14005" t="s">
        <v>21823</v>
      </c>
      <c r="D14005" t="s">
        <v>91</v>
      </c>
      <c r="E14005" t="s">
        <v>79</v>
      </c>
      <c r="F14005" t="s">
        <v>38</v>
      </c>
      <c r="G14005">
        <v>5</v>
      </c>
      <c r="H14005">
        <v>3</v>
      </c>
      <c r="I14005">
        <v>2014</v>
      </c>
      <c r="J14005" t="s">
        <v>75</v>
      </c>
      <c r="K14005" t="s">
        <v>44</v>
      </c>
      <c r="L14005" t="s">
        <v>44</v>
      </c>
      <c r="M14005" s="54" t="s">
        <v>44</v>
      </c>
      <c r="N14005" t="s">
        <v>44</v>
      </c>
      <c r="O14005" t="s">
        <v>44</v>
      </c>
      <c r="P14005">
        <v>-99</v>
      </c>
    </row>
    <row r="14006" spans="1:16" x14ac:dyDescent="0.25">
      <c r="A14006" s="20" t="s">
        <v>20058</v>
      </c>
      <c r="B14006">
        <v>9</v>
      </c>
      <c r="C14006" t="s">
        <v>21823</v>
      </c>
      <c r="D14006" t="s">
        <v>91</v>
      </c>
      <c r="E14006" t="s">
        <v>79</v>
      </c>
      <c r="F14006" t="s">
        <v>38</v>
      </c>
      <c r="G14006">
        <v>5</v>
      </c>
      <c r="H14006">
        <v>3</v>
      </c>
      <c r="I14006">
        <v>2014</v>
      </c>
      <c r="J14006" t="s">
        <v>75</v>
      </c>
      <c r="K14006" t="s">
        <v>44</v>
      </c>
      <c r="L14006" t="s">
        <v>44</v>
      </c>
      <c r="M14006" s="54" t="s">
        <v>44</v>
      </c>
      <c r="N14006" t="s">
        <v>44</v>
      </c>
      <c r="O14006" t="s">
        <v>44</v>
      </c>
      <c r="P14006">
        <v>-99</v>
      </c>
    </row>
    <row r="14007" spans="1:16" x14ac:dyDescent="0.25">
      <c r="A14007" s="20" t="s">
        <v>20058</v>
      </c>
      <c r="B14007">
        <v>9</v>
      </c>
      <c r="C14007" t="s">
        <v>21823</v>
      </c>
      <c r="D14007" t="s">
        <v>91</v>
      </c>
      <c r="E14007" t="s">
        <v>79</v>
      </c>
      <c r="F14007" t="s">
        <v>38</v>
      </c>
      <c r="G14007">
        <v>5</v>
      </c>
      <c r="H14007">
        <v>3</v>
      </c>
      <c r="I14007">
        <v>2014</v>
      </c>
      <c r="J14007" t="s">
        <v>75</v>
      </c>
      <c r="K14007" t="s">
        <v>44</v>
      </c>
      <c r="L14007" t="s">
        <v>44</v>
      </c>
      <c r="M14007" s="54" t="s">
        <v>44</v>
      </c>
      <c r="N14007" t="s">
        <v>44</v>
      </c>
      <c r="O14007" t="s">
        <v>44</v>
      </c>
      <c r="P14007">
        <v>-99</v>
      </c>
    </row>
    <row r="14008" spans="1:16" x14ac:dyDescent="0.25">
      <c r="A14008" s="20" t="s">
        <v>20058</v>
      </c>
      <c r="B14008">
        <v>9</v>
      </c>
      <c r="C14008" t="s">
        <v>21823</v>
      </c>
      <c r="D14008" t="s">
        <v>91</v>
      </c>
      <c r="E14008" t="s">
        <v>79</v>
      </c>
      <c r="F14008" t="s">
        <v>38</v>
      </c>
      <c r="G14008">
        <v>5</v>
      </c>
      <c r="H14008">
        <v>3</v>
      </c>
      <c r="I14008">
        <v>2014</v>
      </c>
      <c r="J14008" t="s">
        <v>75</v>
      </c>
      <c r="K14008" t="s">
        <v>44</v>
      </c>
      <c r="L14008" t="s">
        <v>44</v>
      </c>
      <c r="M14008" s="54" t="s">
        <v>44</v>
      </c>
      <c r="N14008" t="s">
        <v>44</v>
      </c>
      <c r="O14008" t="s">
        <v>44</v>
      </c>
      <c r="P14008">
        <v>-99</v>
      </c>
    </row>
    <row r="14009" spans="1:16" x14ac:dyDescent="0.25">
      <c r="A14009" s="20" t="s">
        <v>20058</v>
      </c>
      <c r="B14009">
        <v>9</v>
      </c>
      <c r="C14009" t="s">
        <v>21823</v>
      </c>
      <c r="D14009" t="s">
        <v>91</v>
      </c>
      <c r="E14009" t="s">
        <v>79</v>
      </c>
      <c r="F14009" t="s">
        <v>38</v>
      </c>
      <c r="G14009">
        <v>5</v>
      </c>
      <c r="H14009">
        <v>3</v>
      </c>
      <c r="I14009">
        <v>2014</v>
      </c>
      <c r="J14009" t="s">
        <v>75</v>
      </c>
      <c r="K14009" t="s">
        <v>44</v>
      </c>
      <c r="L14009" t="s">
        <v>44</v>
      </c>
      <c r="M14009" s="54" t="s">
        <v>44</v>
      </c>
      <c r="N14009" t="s">
        <v>44</v>
      </c>
      <c r="O14009" t="s">
        <v>44</v>
      </c>
      <c r="P14009">
        <v>-99</v>
      </c>
    </row>
    <row r="14010" spans="1:16" x14ac:dyDescent="0.25">
      <c r="A14010" s="20" t="s">
        <v>20058</v>
      </c>
      <c r="B14010">
        <v>9</v>
      </c>
      <c r="C14010" t="s">
        <v>21823</v>
      </c>
      <c r="D14010" t="s">
        <v>91</v>
      </c>
      <c r="E14010" t="s">
        <v>79</v>
      </c>
      <c r="F14010" t="s">
        <v>38</v>
      </c>
      <c r="G14010">
        <v>5</v>
      </c>
      <c r="H14010">
        <v>3</v>
      </c>
      <c r="I14010">
        <v>2014</v>
      </c>
      <c r="J14010" t="s">
        <v>75</v>
      </c>
      <c r="K14010">
        <v>1.6259999999999999</v>
      </c>
      <c r="L14010">
        <v>1.2</v>
      </c>
      <c r="M14010" s="54">
        <v>2.1</v>
      </c>
      <c r="N14010" t="s">
        <v>44</v>
      </c>
      <c r="O14010" t="s">
        <v>44</v>
      </c>
      <c r="P14010">
        <v>-99</v>
      </c>
    </row>
    <row r="14011" spans="1:16" x14ac:dyDescent="0.25">
      <c r="A14011" s="20" t="s">
        <v>20058</v>
      </c>
      <c r="B14011">
        <v>9</v>
      </c>
      <c r="C14011" t="s">
        <v>21823</v>
      </c>
      <c r="D14011" t="s">
        <v>91</v>
      </c>
      <c r="E14011" t="s">
        <v>79</v>
      </c>
      <c r="F14011" t="s">
        <v>38</v>
      </c>
      <c r="G14011">
        <v>5</v>
      </c>
      <c r="H14011">
        <v>3</v>
      </c>
      <c r="I14011">
        <v>2014</v>
      </c>
      <c r="J14011" t="s">
        <v>75</v>
      </c>
      <c r="K14011" t="s">
        <v>44</v>
      </c>
      <c r="L14011" t="s">
        <v>44</v>
      </c>
      <c r="M14011" s="54" t="s">
        <v>44</v>
      </c>
      <c r="N14011" t="s">
        <v>44</v>
      </c>
      <c r="O14011" t="s">
        <v>44</v>
      </c>
      <c r="P14011">
        <v>-99</v>
      </c>
    </row>
    <row r="14012" spans="1:16" x14ac:dyDescent="0.25">
      <c r="A14012" s="20" t="s">
        <v>20058</v>
      </c>
      <c r="B14012">
        <v>9</v>
      </c>
      <c r="C14012" t="s">
        <v>21823</v>
      </c>
      <c r="D14012" t="s">
        <v>91</v>
      </c>
      <c r="E14012" t="s">
        <v>79</v>
      </c>
      <c r="F14012" t="s">
        <v>38</v>
      </c>
      <c r="G14012">
        <v>5</v>
      </c>
      <c r="H14012">
        <v>3</v>
      </c>
      <c r="I14012">
        <v>2014</v>
      </c>
      <c r="J14012" t="s">
        <v>75</v>
      </c>
      <c r="K14012" t="s">
        <v>44</v>
      </c>
      <c r="L14012" t="s">
        <v>44</v>
      </c>
      <c r="M14012" s="54" t="s">
        <v>44</v>
      </c>
      <c r="N14012" t="s">
        <v>44</v>
      </c>
      <c r="O14012" t="s">
        <v>44</v>
      </c>
      <c r="P14012">
        <v>-99</v>
      </c>
    </row>
    <row r="14013" spans="1:16" x14ac:dyDescent="0.25">
      <c r="A14013" s="20" t="s">
        <v>20059</v>
      </c>
      <c r="B14013">
        <v>9</v>
      </c>
      <c r="C14013" t="s">
        <v>21823</v>
      </c>
      <c r="D14013" t="s">
        <v>91</v>
      </c>
      <c r="E14013" t="s">
        <v>79</v>
      </c>
      <c r="F14013" t="s">
        <v>38</v>
      </c>
      <c r="G14013">
        <v>2</v>
      </c>
      <c r="H14013">
        <v>3</v>
      </c>
      <c r="I14013">
        <v>2014</v>
      </c>
      <c r="J14013" t="s">
        <v>43</v>
      </c>
      <c r="K14013" t="s">
        <v>44</v>
      </c>
      <c r="L14013" t="s">
        <v>44</v>
      </c>
      <c r="M14013" s="54" t="s">
        <v>44</v>
      </c>
      <c r="N14013">
        <v>26</v>
      </c>
      <c r="O14013" t="s">
        <v>44</v>
      </c>
      <c r="P14013">
        <v>19.611613513818401</v>
      </c>
    </row>
    <row r="14014" spans="1:16" x14ac:dyDescent="0.25">
      <c r="A14014" s="20" t="s">
        <v>20060</v>
      </c>
      <c r="B14014">
        <v>9</v>
      </c>
      <c r="C14014" t="s">
        <v>21823</v>
      </c>
      <c r="D14014" t="s">
        <v>91</v>
      </c>
      <c r="E14014" t="s">
        <v>79</v>
      </c>
      <c r="F14014" t="s">
        <v>38</v>
      </c>
      <c r="G14014">
        <v>3</v>
      </c>
      <c r="H14014">
        <v>3</v>
      </c>
      <c r="I14014">
        <v>2014</v>
      </c>
      <c r="J14014" t="s">
        <v>43</v>
      </c>
      <c r="K14014" t="s">
        <v>44</v>
      </c>
      <c r="L14014" t="s">
        <v>44</v>
      </c>
      <c r="M14014" s="54" t="s">
        <v>44</v>
      </c>
      <c r="N14014">
        <v>81</v>
      </c>
      <c r="O14014" t="s">
        <v>44</v>
      </c>
      <c r="P14014">
        <v>11.1111111111111</v>
      </c>
    </row>
    <row r="14015" spans="1:16" x14ac:dyDescent="0.25">
      <c r="A14015" s="20" t="s">
        <v>20061</v>
      </c>
      <c r="B14015">
        <v>9</v>
      </c>
      <c r="C14015" t="s">
        <v>21823</v>
      </c>
      <c r="D14015" t="s">
        <v>91</v>
      </c>
      <c r="E14015" t="s">
        <v>79</v>
      </c>
      <c r="F14015" t="s">
        <v>38</v>
      </c>
      <c r="G14015">
        <v>4</v>
      </c>
      <c r="H14015">
        <v>3</v>
      </c>
      <c r="I14015">
        <v>2014</v>
      </c>
      <c r="J14015" t="s">
        <v>43</v>
      </c>
      <c r="K14015" t="s">
        <v>44</v>
      </c>
      <c r="L14015" t="s">
        <v>44</v>
      </c>
      <c r="M14015" s="54" t="s">
        <v>44</v>
      </c>
      <c r="N14015">
        <v>95</v>
      </c>
      <c r="O14015" t="s">
        <v>44</v>
      </c>
      <c r="P14015">
        <v>10.259783520851499</v>
      </c>
    </row>
    <row r="14016" spans="1:16" x14ac:dyDescent="0.25">
      <c r="A14016" s="20" t="s">
        <v>20062</v>
      </c>
      <c r="B14016">
        <v>9</v>
      </c>
      <c r="C14016" t="s">
        <v>21823</v>
      </c>
      <c r="D14016" t="s">
        <v>91</v>
      </c>
      <c r="E14016" t="s">
        <v>79</v>
      </c>
      <c r="F14016" t="s">
        <v>38</v>
      </c>
      <c r="G14016">
        <v>5</v>
      </c>
      <c r="H14016">
        <v>3</v>
      </c>
      <c r="I14016">
        <v>2014</v>
      </c>
      <c r="J14016" t="s">
        <v>43</v>
      </c>
      <c r="K14016" t="s">
        <v>44</v>
      </c>
      <c r="L14016" t="s">
        <v>44</v>
      </c>
      <c r="M14016" s="54" t="s">
        <v>44</v>
      </c>
      <c r="N14016">
        <v>290</v>
      </c>
      <c r="O14016" t="s">
        <v>44</v>
      </c>
      <c r="P14016">
        <v>5.8722021951470298</v>
      </c>
    </row>
    <row r="14017" spans="1:16" x14ac:dyDescent="0.25">
      <c r="A14017" s="20" t="s">
        <v>11145</v>
      </c>
      <c r="B14017">
        <v>9</v>
      </c>
      <c r="C14017" t="s">
        <v>21823</v>
      </c>
      <c r="D14017" t="s">
        <v>91</v>
      </c>
      <c r="E14017" t="s">
        <v>79</v>
      </c>
      <c r="F14017" t="s">
        <v>38</v>
      </c>
      <c r="G14017">
        <v>2</v>
      </c>
      <c r="H14017">
        <v>3</v>
      </c>
      <c r="I14017">
        <v>2014</v>
      </c>
      <c r="J14017" t="s">
        <v>45</v>
      </c>
      <c r="K14017" t="s">
        <v>44</v>
      </c>
      <c r="L14017" t="s">
        <v>44</v>
      </c>
      <c r="M14017" s="54" t="s">
        <v>44</v>
      </c>
      <c r="N14017">
        <v>39</v>
      </c>
      <c r="O14017" t="s">
        <v>44</v>
      </c>
      <c r="P14017">
        <v>16.012815380508702</v>
      </c>
    </row>
    <row r="14018" spans="1:16" x14ac:dyDescent="0.25">
      <c r="A14018" s="20" t="s">
        <v>11148</v>
      </c>
      <c r="B14018">
        <v>9</v>
      </c>
      <c r="C14018" t="s">
        <v>21823</v>
      </c>
      <c r="D14018" t="s">
        <v>91</v>
      </c>
      <c r="E14018" t="s">
        <v>79</v>
      </c>
      <c r="F14018" t="s">
        <v>38</v>
      </c>
      <c r="G14018">
        <v>3</v>
      </c>
      <c r="H14018">
        <v>3</v>
      </c>
      <c r="I14018">
        <v>2014</v>
      </c>
      <c r="J14018" t="s">
        <v>45</v>
      </c>
      <c r="K14018" t="s">
        <v>44</v>
      </c>
      <c r="L14018" t="s">
        <v>44</v>
      </c>
      <c r="M14018" s="54" t="s">
        <v>44</v>
      </c>
      <c r="N14018">
        <v>37</v>
      </c>
      <c r="O14018" t="s">
        <v>44</v>
      </c>
      <c r="P14018">
        <v>16.439898730535699</v>
      </c>
    </row>
    <row r="14019" spans="1:16" x14ac:dyDescent="0.25">
      <c r="A14019" s="20" t="s">
        <v>11149</v>
      </c>
      <c r="B14019">
        <v>9</v>
      </c>
      <c r="C14019" t="s">
        <v>21823</v>
      </c>
      <c r="D14019" t="s">
        <v>91</v>
      </c>
      <c r="E14019" t="s">
        <v>79</v>
      </c>
      <c r="F14019" t="s">
        <v>38</v>
      </c>
      <c r="G14019">
        <v>4</v>
      </c>
      <c r="H14019">
        <v>3</v>
      </c>
      <c r="I14019">
        <v>2014</v>
      </c>
      <c r="J14019" t="s">
        <v>45</v>
      </c>
      <c r="K14019" t="s">
        <v>44</v>
      </c>
      <c r="L14019" t="s">
        <v>44</v>
      </c>
      <c r="M14019" s="54" t="s">
        <v>44</v>
      </c>
      <c r="N14019">
        <v>109</v>
      </c>
      <c r="O14019" t="s">
        <v>44</v>
      </c>
      <c r="P14019">
        <v>9.5782628522115107</v>
      </c>
    </row>
    <row r="14020" spans="1:16" x14ac:dyDescent="0.25">
      <c r="A14020" s="20" t="s">
        <v>11150</v>
      </c>
      <c r="B14020">
        <v>9</v>
      </c>
      <c r="C14020" t="s">
        <v>21823</v>
      </c>
      <c r="D14020" t="s">
        <v>91</v>
      </c>
      <c r="E14020" t="s">
        <v>79</v>
      </c>
      <c r="F14020" t="s">
        <v>38</v>
      </c>
      <c r="G14020">
        <v>5</v>
      </c>
      <c r="H14020">
        <v>3</v>
      </c>
      <c r="I14020">
        <v>2014</v>
      </c>
      <c r="J14020" t="s">
        <v>45</v>
      </c>
      <c r="K14020" t="s">
        <v>44</v>
      </c>
      <c r="L14020" t="s">
        <v>44</v>
      </c>
      <c r="M14020" s="54" t="s">
        <v>44</v>
      </c>
      <c r="N14020">
        <v>47</v>
      </c>
      <c r="O14020" t="s">
        <v>44</v>
      </c>
      <c r="P14020">
        <v>14.5864991497895</v>
      </c>
    </row>
    <row r="14021" spans="1:16" x14ac:dyDescent="0.25">
      <c r="A14021" s="20" t="s">
        <v>11166</v>
      </c>
      <c r="B14021">
        <v>9</v>
      </c>
      <c r="C14021" t="s">
        <v>21823</v>
      </c>
      <c r="D14021" t="s">
        <v>91</v>
      </c>
      <c r="E14021" t="s">
        <v>79</v>
      </c>
      <c r="F14021" t="s">
        <v>38</v>
      </c>
      <c r="G14021">
        <v>2</v>
      </c>
      <c r="H14021">
        <v>3</v>
      </c>
      <c r="I14021">
        <v>2014</v>
      </c>
      <c r="J14021" t="s">
        <v>46</v>
      </c>
      <c r="K14021" t="s">
        <v>44</v>
      </c>
      <c r="L14021" t="s">
        <v>44</v>
      </c>
      <c r="M14021" s="54" t="s">
        <v>44</v>
      </c>
      <c r="N14021">
        <v>37</v>
      </c>
      <c r="O14021" t="s">
        <v>44</v>
      </c>
      <c r="P14021">
        <v>16.439898730535699</v>
      </c>
    </row>
    <row r="14022" spans="1:16" x14ac:dyDescent="0.25">
      <c r="A14022" s="20" t="s">
        <v>11169</v>
      </c>
      <c r="B14022">
        <v>9</v>
      </c>
      <c r="C14022" t="s">
        <v>21823</v>
      </c>
      <c r="D14022" t="s">
        <v>91</v>
      </c>
      <c r="E14022" t="s">
        <v>79</v>
      </c>
      <c r="F14022" t="s">
        <v>38</v>
      </c>
      <c r="G14022">
        <v>3</v>
      </c>
      <c r="H14022">
        <v>3</v>
      </c>
      <c r="I14022">
        <v>2014</v>
      </c>
      <c r="J14022" t="s">
        <v>46</v>
      </c>
      <c r="K14022" t="s">
        <v>44</v>
      </c>
      <c r="L14022" t="s">
        <v>44</v>
      </c>
      <c r="M14022" s="54" t="s">
        <v>44</v>
      </c>
      <c r="N14022">
        <v>46</v>
      </c>
      <c r="O14022" t="s">
        <v>44</v>
      </c>
      <c r="P14022">
        <v>14.7441956154897</v>
      </c>
    </row>
    <row r="14023" spans="1:16" x14ac:dyDescent="0.25">
      <c r="A14023" s="20" t="s">
        <v>11170</v>
      </c>
      <c r="B14023">
        <v>9</v>
      </c>
      <c r="C14023" t="s">
        <v>21823</v>
      </c>
      <c r="D14023" t="s">
        <v>91</v>
      </c>
      <c r="E14023" t="s">
        <v>79</v>
      </c>
      <c r="F14023" t="s">
        <v>38</v>
      </c>
      <c r="G14023">
        <v>4</v>
      </c>
      <c r="H14023">
        <v>3</v>
      </c>
      <c r="I14023">
        <v>2014</v>
      </c>
      <c r="J14023" t="s">
        <v>46</v>
      </c>
      <c r="K14023" t="s">
        <v>44</v>
      </c>
      <c r="L14023" t="s">
        <v>44</v>
      </c>
      <c r="M14023" s="54" t="s">
        <v>44</v>
      </c>
      <c r="N14023">
        <v>59</v>
      </c>
      <c r="O14023" t="s">
        <v>44</v>
      </c>
      <c r="P14023">
        <v>13.018891098082401</v>
      </c>
    </row>
    <row r="14024" spans="1:16" x14ac:dyDescent="0.25">
      <c r="A14024" s="20" t="s">
        <v>11171</v>
      </c>
      <c r="B14024">
        <v>9</v>
      </c>
      <c r="C14024" t="s">
        <v>21823</v>
      </c>
      <c r="D14024" t="s">
        <v>91</v>
      </c>
      <c r="E14024" t="s">
        <v>79</v>
      </c>
      <c r="F14024" t="s">
        <v>38</v>
      </c>
      <c r="G14024">
        <v>5</v>
      </c>
      <c r="H14024">
        <v>3</v>
      </c>
      <c r="I14024">
        <v>2014</v>
      </c>
      <c r="J14024" t="s">
        <v>46</v>
      </c>
      <c r="K14024" t="s">
        <v>44</v>
      </c>
      <c r="L14024" t="s">
        <v>44</v>
      </c>
      <c r="M14024" s="54" t="s">
        <v>44</v>
      </c>
      <c r="N14024">
        <v>95</v>
      </c>
      <c r="O14024" t="s">
        <v>44</v>
      </c>
      <c r="P14024">
        <v>10.259783520851499</v>
      </c>
    </row>
    <row r="14025" spans="1:16" x14ac:dyDescent="0.25">
      <c r="A14025" s="20" t="s">
        <v>11187</v>
      </c>
      <c r="B14025">
        <v>9</v>
      </c>
      <c r="C14025" t="s">
        <v>21823</v>
      </c>
      <c r="D14025" t="s">
        <v>91</v>
      </c>
      <c r="E14025" t="s">
        <v>79</v>
      </c>
      <c r="F14025" t="s">
        <v>38</v>
      </c>
      <c r="G14025">
        <v>2</v>
      </c>
      <c r="H14025">
        <v>3</v>
      </c>
      <c r="I14025">
        <v>2014</v>
      </c>
      <c r="J14025" t="s">
        <v>47</v>
      </c>
      <c r="K14025" t="s">
        <v>44</v>
      </c>
      <c r="L14025" t="s">
        <v>44</v>
      </c>
      <c r="M14025" s="54" t="s">
        <v>44</v>
      </c>
      <c r="N14025">
        <v>85</v>
      </c>
      <c r="O14025" t="s">
        <v>44</v>
      </c>
      <c r="P14025">
        <v>10.8465228909328</v>
      </c>
    </row>
    <row r="14026" spans="1:16" x14ac:dyDescent="0.25">
      <c r="A14026" s="20" t="s">
        <v>11190</v>
      </c>
      <c r="B14026">
        <v>9</v>
      </c>
      <c r="C14026" t="s">
        <v>21823</v>
      </c>
      <c r="D14026" t="s">
        <v>91</v>
      </c>
      <c r="E14026" t="s">
        <v>79</v>
      </c>
      <c r="F14026" t="s">
        <v>38</v>
      </c>
      <c r="G14026">
        <v>3</v>
      </c>
      <c r="H14026">
        <v>3</v>
      </c>
      <c r="I14026">
        <v>2014</v>
      </c>
      <c r="J14026" t="s">
        <v>47</v>
      </c>
      <c r="K14026" t="s">
        <v>44</v>
      </c>
      <c r="L14026" t="s">
        <v>44</v>
      </c>
      <c r="M14026" s="54" t="s">
        <v>44</v>
      </c>
      <c r="N14026">
        <v>84</v>
      </c>
      <c r="O14026" t="s">
        <v>44</v>
      </c>
      <c r="P14026">
        <v>10.910894511799601</v>
      </c>
    </row>
    <row r="14027" spans="1:16" x14ac:dyDescent="0.25">
      <c r="A14027" s="20" t="s">
        <v>11191</v>
      </c>
      <c r="B14027">
        <v>9</v>
      </c>
      <c r="C14027" t="s">
        <v>21823</v>
      </c>
      <c r="D14027" t="s">
        <v>91</v>
      </c>
      <c r="E14027" t="s">
        <v>79</v>
      </c>
      <c r="F14027" t="s">
        <v>38</v>
      </c>
      <c r="G14027">
        <v>4</v>
      </c>
      <c r="H14027">
        <v>3</v>
      </c>
      <c r="I14027">
        <v>2014</v>
      </c>
      <c r="J14027" t="s">
        <v>47</v>
      </c>
      <c r="K14027" t="s">
        <v>44</v>
      </c>
      <c r="L14027" t="s">
        <v>44</v>
      </c>
      <c r="M14027" s="54" t="s">
        <v>44</v>
      </c>
      <c r="N14027">
        <v>134</v>
      </c>
      <c r="O14027" t="s">
        <v>44</v>
      </c>
      <c r="P14027">
        <v>8.6386842558135992</v>
      </c>
    </row>
    <row r="14028" spans="1:16" x14ac:dyDescent="0.25">
      <c r="A14028" s="20" t="s">
        <v>11192</v>
      </c>
      <c r="B14028">
        <v>9</v>
      </c>
      <c r="C14028" t="s">
        <v>21823</v>
      </c>
      <c r="D14028" t="s">
        <v>91</v>
      </c>
      <c r="E14028" t="s">
        <v>79</v>
      </c>
      <c r="F14028" t="s">
        <v>38</v>
      </c>
      <c r="G14028">
        <v>5</v>
      </c>
      <c r="H14028">
        <v>3</v>
      </c>
      <c r="I14028">
        <v>2014</v>
      </c>
      <c r="J14028" t="s">
        <v>47</v>
      </c>
      <c r="K14028" t="s">
        <v>44</v>
      </c>
      <c r="L14028" t="s">
        <v>44</v>
      </c>
      <c r="M14028" s="54" t="s">
        <v>44</v>
      </c>
      <c r="N14028">
        <v>911</v>
      </c>
      <c r="O14028" t="s">
        <v>44</v>
      </c>
      <c r="P14028">
        <v>3.3131478096128602</v>
      </c>
    </row>
    <row r="14029" spans="1:16" x14ac:dyDescent="0.25">
      <c r="A14029" s="20" t="s">
        <v>20063</v>
      </c>
      <c r="B14029">
        <v>9</v>
      </c>
      <c r="C14029" t="s">
        <v>21823</v>
      </c>
      <c r="D14029" t="s">
        <v>91</v>
      </c>
      <c r="E14029" t="s">
        <v>79</v>
      </c>
      <c r="F14029" t="s">
        <v>38</v>
      </c>
      <c r="G14029">
        <v>2</v>
      </c>
      <c r="H14029">
        <v>3</v>
      </c>
      <c r="I14029">
        <v>2014</v>
      </c>
      <c r="J14029" t="s">
        <v>48</v>
      </c>
      <c r="K14029" t="s">
        <v>44</v>
      </c>
      <c r="L14029" t="s">
        <v>44</v>
      </c>
      <c r="M14029" s="54" t="s">
        <v>44</v>
      </c>
      <c r="N14029">
        <v>46</v>
      </c>
      <c r="O14029" t="s">
        <v>44</v>
      </c>
      <c r="P14029">
        <v>14.7441956154897</v>
      </c>
    </row>
    <row r="14030" spans="1:16" x14ac:dyDescent="0.25">
      <c r="A14030" s="20" t="s">
        <v>20064</v>
      </c>
      <c r="B14030">
        <v>9</v>
      </c>
      <c r="C14030" t="s">
        <v>21823</v>
      </c>
      <c r="D14030" t="s">
        <v>91</v>
      </c>
      <c r="E14030" t="s">
        <v>79</v>
      </c>
      <c r="F14030" t="s">
        <v>38</v>
      </c>
      <c r="G14030">
        <v>3</v>
      </c>
      <c r="H14030">
        <v>3</v>
      </c>
      <c r="I14030">
        <v>2014</v>
      </c>
      <c r="J14030" t="s">
        <v>48</v>
      </c>
      <c r="K14030" t="s">
        <v>44</v>
      </c>
      <c r="L14030" t="s">
        <v>44</v>
      </c>
      <c r="M14030" s="54" t="s">
        <v>44</v>
      </c>
      <c r="N14030">
        <v>40</v>
      </c>
      <c r="O14030" t="s">
        <v>44</v>
      </c>
      <c r="P14030">
        <v>15.8113883008419</v>
      </c>
    </row>
    <row r="14031" spans="1:16" x14ac:dyDescent="0.25">
      <c r="A14031" s="20" t="s">
        <v>20065</v>
      </c>
      <c r="B14031">
        <v>9</v>
      </c>
      <c r="C14031" t="s">
        <v>21823</v>
      </c>
      <c r="D14031" t="s">
        <v>91</v>
      </c>
      <c r="E14031" t="s">
        <v>79</v>
      </c>
      <c r="F14031" t="s">
        <v>38</v>
      </c>
      <c r="G14031">
        <v>4</v>
      </c>
      <c r="H14031">
        <v>3</v>
      </c>
      <c r="I14031">
        <v>2014</v>
      </c>
      <c r="J14031" t="s">
        <v>48</v>
      </c>
      <c r="K14031" t="s">
        <v>44</v>
      </c>
      <c r="L14031" t="s">
        <v>44</v>
      </c>
      <c r="M14031" s="54" t="s">
        <v>44</v>
      </c>
      <c r="N14031">
        <v>101</v>
      </c>
      <c r="O14031" t="s">
        <v>44</v>
      </c>
      <c r="P14031">
        <v>9.9503719020998904</v>
      </c>
    </row>
    <row r="14032" spans="1:16" x14ac:dyDescent="0.25">
      <c r="A14032" s="20" t="s">
        <v>20066</v>
      </c>
      <c r="B14032">
        <v>9</v>
      </c>
      <c r="C14032" t="s">
        <v>21823</v>
      </c>
      <c r="D14032" t="s">
        <v>91</v>
      </c>
      <c r="E14032" t="s">
        <v>79</v>
      </c>
      <c r="F14032" t="s">
        <v>38</v>
      </c>
      <c r="G14032">
        <v>5</v>
      </c>
      <c r="H14032">
        <v>3</v>
      </c>
      <c r="I14032">
        <v>2014</v>
      </c>
      <c r="J14032" t="s">
        <v>48</v>
      </c>
      <c r="K14032" t="s">
        <v>44</v>
      </c>
      <c r="L14032" t="s">
        <v>44</v>
      </c>
      <c r="M14032" s="54" t="s">
        <v>44</v>
      </c>
      <c r="N14032">
        <v>317</v>
      </c>
      <c r="O14032" t="s">
        <v>44</v>
      </c>
      <c r="P14032">
        <v>5.6165595630173</v>
      </c>
    </row>
    <row r="14033" spans="1:16" x14ac:dyDescent="0.25">
      <c r="A14033" s="20" t="s">
        <v>20067</v>
      </c>
      <c r="B14033">
        <v>9</v>
      </c>
      <c r="C14033" t="s">
        <v>21823</v>
      </c>
      <c r="D14033" t="s">
        <v>91</v>
      </c>
      <c r="E14033" t="s">
        <v>79</v>
      </c>
      <c r="F14033" t="s">
        <v>38</v>
      </c>
      <c r="G14033">
        <v>2</v>
      </c>
      <c r="H14033">
        <v>3</v>
      </c>
      <c r="I14033">
        <v>2014</v>
      </c>
      <c r="J14033" t="s">
        <v>49</v>
      </c>
      <c r="K14033" t="s">
        <v>44</v>
      </c>
      <c r="L14033" t="s">
        <v>44</v>
      </c>
      <c r="M14033" s="54" t="s">
        <v>44</v>
      </c>
      <c r="N14033">
        <v>22</v>
      </c>
      <c r="O14033" t="s">
        <v>44</v>
      </c>
      <c r="P14033">
        <v>21.320071635561</v>
      </c>
    </row>
    <row r="14034" spans="1:16" x14ac:dyDescent="0.25">
      <c r="A14034" s="20" t="s">
        <v>20068</v>
      </c>
      <c r="B14034">
        <v>9</v>
      </c>
      <c r="C14034" t="s">
        <v>21823</v>
      </c>
      <c r="D14034" t="s">
        <v>91</v>
      </c>
      <c r="E14034" t="s">
        <v>79</v>
      </c>
      <c r="F14034" t="s">
        <v>38</v>
      </c>
      <c r="G14034">
        <v>3</v>
      </c>
      <c r="H14034">
        <v>3</v>
      </c>
      <c r="I14034">
        <v>2014</v>
      </c>
      <c r="J14034" t="s">
        <v>49</v>
      </c>
      <c r="K14034" t="s">
        <v>44</v>
      </c>
      <c r="L14034" t="s">
        <v>44</v>
      </c>
      <c r="M14034" s="54" t="s">
        <v>44</v>
      </c>
      <c r="N14034">
        <v>28</v>
      </c>
      <c r="O14034" t="s">
        <v>44</v>
      </c>
      <c r="P14034">
        <v>18.8982236504614</v>
      </c>
    </row>
    <row r="14035" spans="1:16" x14ac:dyDescent="0.25">
      <c r="A14035" s="20" t="s">
        <v>20069</v>
      </c>
      <c r="B14035">
        <v>9</v>
      </c>
      <c r="C14035" t="s">
        <v>21823</v>
      </c>
      <c r="D14035" t="s">
        <v>91</v>
      </c>
      <c r="E14035" t="s">
        <v>79</v>
      </c>
      <c r="F14035" t="s">
        <v>38</v>
      </c>
      <c r="G14035">
        <v>4</v>
      </c>
      <c r="H14035">
        <v>3</v>
      </c>
      <c r="I14035">
        <v>2014</v>
      </c>
      <c r="J14035" t="s">
        <v>49</v>
      </c>
      <c r="K14035" t="s">
        <v>44</v>
      </c>
      <c r="L14035" t="s">
        <v>44</v>
      </c>
      <c r="M14035" s="54" t="s">
        <v>44</v>
      </c>
      <c r="N14035">
        <v>89</v>
      </c>
      <c r="O14035" t="s">
        <v>44</v>
      </c>
      <c r="P14035">
        <v>10.599978800063599</v>
      </c>
    </row>
    <row r="14036" spans="1:16" x14ac:dyDescent="0.25">
      <c r="A14036" s="20" t="s">
        <v>20070</v>
      </c>
      <c r="B14036">
        <v>9</v>
      </c>
      <c r="C14036" t="s">
        <v>21823</v>
      </c>
      <c r="D14036" t="s">
        <v>91</v>
      </c>
      <c r="E14036" t="s">
        <v>79</v>
      </c>
      <c r="F14036" t="s">
        <v>38</v>
      </c>
      <c r="G14036">
        <v>5</v>
      </c>
      <c r="H14036">
        <v>3</v>
      </c>
      <c r="I14036">
        <v>2014</v>
      </c>
      <c r="J14036" t="s">
        <v>49</v>
      </c>
      <c r="K14036" t="s">
        <v>44</v>
      </c>
      <c r="L14036" t="s">
        <v>44</v>
      </c>
      <c r="M14036" s="54" t="s">
        <v>44</v>
      </c>
      <c r="N14036">
        <v>95</v>
      </c>
      <c r="O14036" t="s">
        <v>44</v>
      </c>
      <c r="P14036">
        <v>10.259783520851499</v>
      </c>
    </row>
    <row r="14037" spans="1:16" x14ac:dyDescent="0.25">
      <c r="A14037" s="20" t="s">
        <v>20071</v>
      </c>
      <c r="B14037">
        <v>9</v>
      </c>
      <c r="C14037" t="s">
        <v>21823</v>
      </c>
      <c r="D14037" t="s">
        <v>91</v>
      </c>
      <c r="E14037" t="s">
        <v>79</v>
      </c>
      <c r="F14037" t="s">
        <v>38</v>
      </c>
      <c r="G14037">
        <v>2</v>
      </c>
      <c r="H14037">
        <v>3</v>
      </c>
      <c r="I14037">
        <v>2014</v>
      </c>
      <c r="J14037" t="s">
        <v>50</v>
      </c>
      <c r="K14037" t="s">
        <v>44</v>
      </c>
      <c r="L14037" t="s">
        <v>44</v>
      </c>
      <c r="M14037" s="54" t="s">
        <v>44</v>
      </c>
      <c r="N14037">
        <v>23</v>
      </c>
      <c r="O14037" t="s">
        <v>44</v>
      </c>
      <c r="P14037">
        <v>20.851441405707501</v>
      </c>
    </row>
    <row r="14038" spans="1:16" x14ac:dyDescent="0.25">
      <c r="A14038" s="20" t="s">
        <v>20072</v>
      </c>
      <c r="B14038">
        <v>9</v>
      </c>
      <c r="C14038" t="s">
        <v>21823</v>
      </c>
      <c r="D14038" t="s">
        <v>91</v>
      </c>
      <c r="E14038" t="s">
        <v>79</v>
      </c>
      <c r="F14038" t="s">
        <v>38</v>
      </c>
      <c r="G14038">
        <v>3</v>
      </c>
      <c r="H14038">
        <v>3</v>
      </c>
      <c r="I14038">
        <v>2014</v>
      </c>
      <c r="J14038" t="s">
        <v>50</v>
      </c>
      <c r="K14038" t="s">
        <v>44</v>
      </c>
      <c r="L14038" t="s">
        <v>44</v>
      </c>
      <c r="M14038" s="54" t="s">
        <v>44</v>
      </c>
      <c r="N14038">
        <v>17</v>
      </c>
      <c r="O14038" t="s">
        <v>44</v>
      </c>
      <c r="P14038">
        <v>24.253562503633301</v>
      </c>
    </row>
    <row r="14039" spans="1:16" x14ac:dyDescent="0.25">
      <c r="A14039" s="20" t="s">
        <v>20073</v>
      </c>
      <c r="B14039">
        <v>9</v>
      </c>
      <c r="C14039" t="s">
        <v>21823</v>
      </c>
      <c r="D14039" t="s">
        <v>91</v>
      </c>
      <c r="E14039" t="s">
        <v>79</v>
      </c>
      <c r="F14039" t="s">
        <v>38</v>
      </c>
      <c r="G14039">
        <v>4</v>
      </c>
      <c r="H14039">
        <v>3</v>
      </c>
      <c r="I14039">
        <v>2014</v>
      </c>
      <c r="J14039" t="s">
        <v>50</v>
      </c>
      <c r="K14039" t="s">
        <v>44</v>
      </c>
      <c r="L14039" t="s">
        <v>44</v>
      </c>
      <c r="M14039" s="54" t="s">
        <v>44</v>
      </c>
      <c r="N14039">
        <v>79</v>
      </c>
      <c r="O14039" t="s">
        <v>44</v>
      </c>
      <c r="P14039">
        <v>11.250879009260199</v>
      </c>
    </row>
    <row r="14040" spans="1:16" x14ac:dyDescent="0.25">
      <c r="A14040" s="20" t="s">
        <v>20074</v>
      </c>
      <c r="B14040">
        <v>9</v>
      </c>
      <c r="C14040" t="s">
        <v>21823</v>
      </c>
      <c r="D14040" t="s">
        <v>91</v>
      </c>
      <c r="E14040" t="s">
        <v>79</v>
      </c>
      <c r="F14040" t="s">
        <v>38</v>
      </c>
      <c r="G14040">
        <v>5</v>
      </c>
      <c r="H14040">
        <v>3</v>
      </c>
      <c r="I14040">
        <v>2014</v>
      </c>
      <c r="J14040" t="s">
        <v>50</v>
      </c>
      <c r="K14040" t="s">
        <v>44</v>
      </c>
      <c r="L14040" t="s">
        <v>44</v>
      </c>
      <c r="M14040" s="54" t="s">
        <v>44</v>
      </c>
      <c r="N14040">
        <v>198</v>
      </c>
      <c r="O14040" t="s">
        <v>44</v>
      </c>
      <c r="P14040">
        <v>7.1066905451870204</v>
      </c>
    </row>
    <row r="14041" spans="1:16" x14ac:dyDescent="0.25">
      <c r="A14041" s="20" t="s">
        <v>20075</v>
      </c>
      <c r="B14041">
        <v>9</v>
      </c>
      <c r="C14041" t="s">
        <v>21823</v>
      </c>
      <c r="D14041" t="s">
        <v>91</v>
      </c>
      <c r="E14041" t="s">
        <v>79</v>
      </c>
      <c r="F14041" t="s">
        <v>38</v>
      </c>
      <c r="G14041">
        <v>2</v>
      </c>
      <c r="H14041">
        <v>3</v>
      </c>
      <c r="I14041">
        <v>2014</v>
      </c>
      <c r="J14041" t="s">
        <v>51</v>
      </c>
      <c r="K14041" t="s">
        <v>44</v>
      </c>
      <c r="L14041" t="s">
        <v>44</v>
      </c>
      <c r="M14041" s="54" t="s">
        <v>44</v>
      </c>
      <c r="N14041">
        <v>22</v>
      </c>
      <c r="O14041" t="s">
        <v>44</v>
      </c>
      <c r="P14041">
        <v>21.320071635561</v>
      </c>
    </row>
    <row r="14042" spans="1:16" x14ac:dyDescent="0.25">
      <c r="A14042" s="20" t="s">
        <v>20076</v>
      </c>
      <c r="B14042">
        <v>9</v>
      </c>
      <c r="C14042" t="s">
        <v>21823</v>
      </c>
      <c r="D14042" t="s">
        <v>91</v>
      </c>
      <c r="E14042" t="s">
        <v>79</v>
      </c>
      <c r="F14042" t="s">
        <v>38</v>
      </c>
      <c r="G14042">
        <v>3</v>
      </c>
      <c r="H14042">
        <v>3</v>
      </c>
      <c r="I14042">
        <v>2014</v>
      </c>
      <c r="J14042" t="s">
        <v>51</v>
      </c>
      <c r="K14042" t="s">
        <v>44</v>
      </c>
      <c r="L14042" t="s">
        <v>44</v>
      </c>
      <c r="M14042" s="54" t="s">
        <v>44</v>
      </c>
      <c r="N14042">
        <v>26</v>
      </c>
      <c r="O14042" t="s">
        <v>44</v>
      </c>
      <c r="P14042">
        <v>19.611613513818401</v>
      </c>
    </row>
    <row r="14043" spans="1:16" x14ac:dyDescent="0.25">
      <c r="A14043" s="20" t="s">
        <v>20077</v>
      </c>
      <c r="B14043">
        <v>9</v>
      </c>
      <c r="C14043" t="s">
        <v>21823</v>
      </c>
      <c r="D14043" t="s">
        <v>91</v>
      </c>
      <c r="E14043" t="s">
        <v>79</v>
      </c>
      <c r="F14043" t="s">
        <v>38</v>
      </c>
      <c r="G14043">
        <v>4</v>
      </c>
      <c r="H14043">
        <v>3</v>
      </c>
      <c r="I14043">
        <v>2014</v>
      </c>
      <c r="J14043" t="s">
        <v>51</v>
      </c>
      <c r="K14043" t="s">
        <v>44</v>
      </c>
      <c r="L14043" t="s">
        <v>44</v>
      </c>
      <c r="M14043" s="54" t="s">
        <v>44</v>
      </c>
      <c r="N14043">
        <v>39</v>
      </c>
      <c r="O14043" t="s">
        <v>44</v>
      </c>
      <c r="P14043">
        <v>16.012815380508702</v>
      </c>
    </row>
    <row r="14044" spans="1:16" x14ac:dyDescent="0.25">
      <c r="A14044" s="20" t="s">
        <v>20078</v>
      </c>
      <c r="B14044">
        <v>9</v>
      </c>
      <c r="C14044" t="s">
        <v>21823</v>
      </c>
      <c r="D14044" t="s">
        <v>91</v>
      </c>
      <c r="E14044" t="s">
        <v>79</v>
      </c>
      <c r="F14044" t="s">
        <v>38</v>
      </c>
      <c r="G14044">
        <v>5</v>
      </c>
      <c r="H14044">
        <v>3</v>
      </c>
      <c r="I14044">
        <v>2014</v>
      </c>
      <c r="J14044" t="s">
        <v>51</v>
      </c>
      <c r="K14044" t="s">
        <v>44</v>
      </c>
      <c r="L14044" t="s">
        <v>44</v>
      </c>
      <c r="M14044" s="54" t="s">
        <v>44</v>
      </c>
      <c r="N14044">
        <v>146</v>
      </c>
      <c r="O14044" t="s">
        <v>44</v>
      </c>
      <c r="P14044">
        <v>8.2760588860236801</v>
      </c>
    </row>
    <row r="14045" spans="1:16" x14ac:dyDescent="0.25">
      <c r="A14045" s="20" t="s">
        <v>20079</v>
      </c>
      <c r="B14045">
        <v>9</v>
      </c>
      <c r="C14045" t="s">
        <v>21823</v>
      </c>
      <c r="D14045" t="s">
        <v>91</v>
      </c>
      <c r="E14045" t="s">
        <v>80</v>
      </c>
      <c r="F14045" t="s">
        <v>42</v>
      </c>
      <c r="G14045">
        <v>2</v>
      </c>
      <c r="H14045">
        <v>4</v>
      </c>
      <c r="I14045">
        <v>2014</v>
      </c>
      <c r="J14045" t="s">
        <v>52</v>
      </c>
      <c r="K14045" t="s">
        <v>44</v>
      </c>
      <c r="L14045" t="s">
        <v>44</v>
      </c>
      <c r="M14045" s="54" t="s">
        <v>44</v>
      </c>
      <c r="N14045">
        <v>4</v>
      </c>
      <c r="O14045" t="s">
        <v>44</v>
      </c>
      <c r="P14045">
        <v>50</v>
      </c>
    </row>
    <row r="14046" spans="1:16" x14ac:dyDescent="0.25">
      <c r="A14046" s="20" t="s">
        <v>20080</v>
      </c>
      <c r="B14046">
        <v>9</v>
      </c>
      <c r="C14046" t="s">
        <v>21823</v>
      </c>
      <c r="D14046" t="s">
        <v>91</v>
      </c>
      <c r="E14046" t="s">
        <v>80</v>
      </c>
      <c r="F14046" t="s">
        <v>42</v>
      </c>
      <c r="G14046">
        <v>3</v>
      </c>
      <c r="H14046">
        <v>4</v>
      </c>
      <c r="I14046">
        <v>2014</v>
      </c>
      <c r="J14046" t="s">
        <v>52</v>
      </c>
      <c r="K14046" t="s">
        <v>44</v>
      </c>
      <c r="L14046" t="s">
        <v>44</v>
      </c>
      <c r="M14046" s="54" t="s">
        <v>44</v>
      </c>
      <c r="N14046">
        <v>3</v>
      </c>
      <c r="O14046" t="s">
        <v>44</v>
      </c>
      <c r="P14046">
        <v>57.735026918962603</v>
      </c>
    </row>
    <row r="14047" spans="1:16" x14ac:dyDescent="0.25">
      <c r="A14047" s="20" t="s">
        <v>20081</v>
      </c>
      <c r="B14047">
        <v>9</v>
      </c>
      <c r="C14047" t="s">
        <v>21823</v>
      </c>
      <c r="D14047" t="s">
        <v>91</v>
      </c>
      <c r="E14047" t="s">
        <v>80</v>
      </c>
      <c r="F14047" t="s">
        <v>42</v>
      </c>
      <c r="G14047">
        <v>4</v>
      </c>
      <c r="H14047">
        <v>4</v>
      </c>
      <c r="I14047">
        <v>2014</v>
      </c>
      <c r="J14047" t="s">
        <v>52</v>
      </c>
      <c r="K14047" t="s">
        <v>44</v>
      </c>
      <c r="L14047" t="s">
        <v>44</v>
      </c>
      <c r="M14047" s="54" t="s">
        <v>44</v>
      </c>
      <c r="N14047">
        <v>3</v>
      </c>
      <c r="O14047" t="s">
        <v>44</v>
      </c>
      <c r="P14047">
        <v>57.735026918962603</v>
      </c>
    </row>
    <row r="14048" spans="1:16" x14ac:dyDescent="0.25">
      <c r="A14048" s="20" t="s">
        <v>20082</v>
      </c>
      <c r="B14048">
        <v>9</v>
      </c>
      <c r="C14048" t="s">
        <v>21823</v>
      </c>
      <c r="D14048" t="s">
        <v>91</v>
      </c>
      <c r="E14048" t="s">
        <v>80</v>
      </c>
      <c r="F14048" t="s">
        <v>42</v>
      </c>
      <c r="G14048">
        <v>5</v>
      </c>
      <c r="H14048">
        <v>4</v>
      </c>
      <c r="I14048">
        <v>2014</v>
      </c>
      <c r="J14048" t="s">
        <v>52</v>
      </c>
      <c r="K14048" t="s">
        <v>44</v>
      </c>
      <c r="L14048" t="s">
        <v>44</v>
      </c>
      <c r="M14048" s="54" t="s">
        <v>44</v>
      </c>
      <c r="N14048">
        <v>4</v>
      </c>
      <c r="O14048" t="s">
        <v>44</v>
      </c>
      <c r="P14048">
        <v>50</v>
      </c>
    </row>
    <row r="14049" spans="1:16" x14ac:dyDescent="0.25">
      <c r="A14049" s="20" t="s">
        <v>20083</v>
      </c>
      <c r="B14049">
        <v>9</v>
      </c>
      <c r="C14049" t="s">
        <v>21823</v>
      </c>
      <c r="D14049" t="s">
        <v>91</v>
      </c>
      <c r="E14049" t="s">
        <v>80</v>
      </c>
      <c r="F14049" t="s">
        <v>42</v>
      </c>
      <c r="G14049">
        <v>2</v>
      </c>
      <c r="H14049">
        <v>4</v>
      </c>
      <c r="I14049">
        <v>2014</v>
      </c>
      <c r="J14049" t="s">
        <v>53</v>
      </c>
      <c r="K14049" t="s">
        <v>44</v>
      </c>
      <c r="L14049" t="s">
        <v>44</v>
      </c>
      <c r="M14049" s="54" t="s">
        <v>44</v>
      </c>
      <c r="N14049">
        <v>1</v>
      </c>
      <c r="O14049" t="s">
        <v>44</v>
      </c>
      <c r="P14049">
        <v>100</v>
      </c>
    </row>
    <row r="14050" spans="1:16" x14ac:dyDescent="0.25">
      <c r="A14050" s="20" t="s">
        <v>20084</v>
      </c>
      <c r="B14050">
        <v>9</v>
      </c>
      <c r="C14050" t="s">
        <v>21823</v>
      </c>
      <c r="D14050" t="s">
        <v>91</v>
      </c>
      <c r="E14050" t="s">
        <v>80</v>
      </c>
      <c r="F14050" t="s">
        <v>42</v>
      </c>
      <c r="G14050">
        <v>3</v>
      </c>
      <c r="H14050">
        <v>4</v>
      </c>
      <c r="I14050">
        <v>2014</v>
      </c>
      <c r="J14050" t="s">
        <v>53</v>
      </c>
      <c r="K14050" t="s">
        <v>44</v>
      </c>
      <c r="L14050" t="s">
        <v>44</v>
      </c>
      <c r="M14050" s="54" t="s">
        <v>44</v>
      </c>
      <c r="N14050">
        <v>2</v>
      </c>
      <c r="O14050" t="s">
        <v>44</v>
      </c>
      <c r="P14050">
        <v>70.710678118654698</v>
      </c>
    </row>
    <row r="14051" spans="1:16" x14ac:dyDescent="0.25">
      <c r="A14051" s="20" t="s">
        <v>20085</v>
      </c>
      <c r="B14051">
        <v>9</v>
      </c>
      <c r="C14051" t="s">
        <v>21823</v>
      </c>
      <c r="D14051" t="s">
        <v>91</v>
      </c>
      <c r="E14051" t="s">
        <v>80</v>
      </c>
      <c r="F14051" t="s">
        <v>42</v>
      </c>
      <c r="G14051">
        <v>4</v>
      </c>
      <c r="H14051">
        <v>4</v>
      </c>
      <c r="I14051">
        <v>2014</v>
      </c>
      <c r="J14051" t="s">
        <v>53</v>
      </c>
      <c r="K14051" t="s">
        <v>44</v>
      </c>
      <c r="L14051" t="s">
        <v>44</v>
      </c>
      <c r="M14051" s="54" t="s">
        <v>44</v>
      </c>
      <c r="N14051">
        <v>11</v>
      </c>
      <c r="O14051" t="s">
        <v>44</v>
      </c>
      <c r="P14051">
        <v>30.151134457776401</v>
      </c>
    </row>
    <row r="14052" spans="1:16" x14ac:dyDescent="0.25">
      <c r="A14052" s="20" t="s">
        <v>20086</v>
      </c>
      <c r="B14052">
        <v>9</v>
      </c>
      <c r="C14052" t="s">
        <v>21823</v>
      </c>
      <c r="D14052" t="s">
        <v>91</v>
      </c>
      <c r="E14052" t="s">
        <v>80</v>
      </c>
      <c r="F14052" t="s">
        <v>42</v>
      </c>
      <c r="G14052">
        <v>5</v>
      </c>
      <c r="H14052">
        <v>4</v>
      </c>
      <c r="I14052">
        <v>2014</v>
      </c>
      <c r="J14052" t="s">
        <v>53</v>
      </c>
      <c r="K14052" t="s">
        <v>44</v>
      </c>
      <c r="L14052" t="s">
        <v>44</v>
      </c>
      <c r="M14052" s="54" t="s">
        <v>44</v>
      </c>
      <c r="N14052">
        <v>31</v>
      </c>
      <c r="O14052" t="s">
        <v>44</v>
      </c>
      <c r="P14052">
        <v>17.9605302026775</v>
      </c>
    </row>
    <row r="14053" spans="1:16" x14ac:dyDescent="0.25">
      <c r="A14053" s="20" t="s">
        <v>20087</v>
      </c>
      <c r="B14053">
        <v>9</v>
      </c>
      <c r="C14053" t="s">
        <v>21823</v>
      </c>
      <c r="D14053" t="s">
        <v>91</v>
      </c>
      <c r="E14053" t="s">
        <v>80</v>
      </c>
      <c r="F14053" t="s">
        <v>42</v>
      </c>
      <c r="G14053">
        <v>2</v>
      </c>
      <c r="H14053">
        <v>4</v>
      </c>
      <c r="I14053">
        <v>2014</v>
      </c>
      <c r="J14053" t="s">
        <v>34</v>
      </c>
      <c r="K14053" t="s">
        <v>44</v>
      </c>
      <c r="L14053" t="s">
        <v>44</v>
      </c>
      <c r="M14053" s="54" t="s">
        <v>44</v>
      </c>
      <c r="N14053">
        <v>138</v>
      </c>
      <c r="O14053" t="s">
        <v>44</v>
      </c>
      <c r="P14053">
        <v>8.5125653075874901</v>
      </c>
    </row>
    <row r="14054" spans="1:16" x14ac:dyDescent="0.25">
      <c r="A14054" s="20" t="s">
        <v>20088</v>
      </c>
      <c r="B14054">
        <v>9</v>
      </c>
      <c r="C14054" t="s">
        <v>21823</v>
      </c>
      <c r="D14054" t="s">
        <v>91</v>
      </c>
      <c r="E14054" t="s">
        <v>80</v>
      </c>
      <c r="F14054" t="s">
        <v>42</v>
      </c>
      <c r="G14054">
        <v>3</v>
      </c>
      <c r="H14054">
        <v>4</v>
      </c>
      <c r="I14054">
        <v>2014</v>
      </c>
      <c r="J14054" t="s">
        <v>54</v>
      </c>
      <c r="K14054" t="s">
        <v>44</v>
      </c>
      <c r="L14054" t="s">
        <v>44</v>
      </c>
      <c r="M14054" s="54" t="s">
        <v>44</v>
      </c>
      <c r="N14054">
        <v>1</v>
      </c>
      <c r="O14054" t="s">
        <v>44</v>
      </c>
      <c r="P14054">
        <v>100</v>
      </c>
    </row>
    <row r="14055" spans="1:16" x14ac:dyDescent="0.25">
      <c r="A14055" s="20" t="s">
        <v>20089</v>
      </c>
      <c r="B14055">
        <v>9</v>
      </c>
      <c r="C14055" t="s">
        <v>21823</v>
      </c>
      <c r="D14055" t="s">
        <v>91</v>
      </c>
      <c r="E14055" t="s">
        <v>80</v>
      </c>
      <c r="F14055" t="s">
        <v>42</v>
      </c>
      <c r="G14055">
        <v>4</v>
      </c>
      <c r="H14055">
        <v>4</v>
      </c>
      <c r="I14055">
        <v>2014</v>
      </c>
      <c r="J14055" t="s">
        <v>54</v>
      </c>
      <c r="K14055" t="s">
        <v>44</v>
      </c>
      <c r="L14055" t="s">
        <v>44</v>
      </c>
      <c r="M14055" s="54" t="s">
        <v>44</v>
      </c>
      <c r="N14055">
        <v>2</v>
      </c>
      <c r="O14055" t="s">
        <v>44</v>
      </c>
      <c r="P14055">
        <v>70.710678118654698</v>
      </c>
    </row>
    <row r="14056" spans="1:16" x14ac:dyDescent="0.25">
      <c r="A14056" s="20" t="s">
        <v>20090</v>
      </c>
      <c r="B14056">
        <v>9</v>
      </c>
      <c r="C14056" t="s">
        <v>21823</v>
      </c>
      <c r="D14056" t="s">
        <v>91</v>
      </c>
      <c r="E14056" t="s">
        <v>80</v>
      </c>
      <c r="F14056" t="s">
        <v>42</v>
      </c>
      <c r="G14056">
        <v>3</v>
      </c>
      <c r="H14056">
        <v>4</v>
      </c>
      <c r="I14056">
        <v>2014</v>
      </c>
      <c r="J14056" t="s">
        <v>34</v>
      </c>
      <c r="K14056">
        <v>0.92</v>
      </c>
      <c r="L14056">
        <v>0.80200000000000005</v>
      </c>
      <c r="M14056" s="54">
        <v>1.038</v>
      </c>
      <c r="N14056">
        <v>137</v>
      </c>
      <c r="O14056" t="s">
        <v>44</v>
      </c>
      <c r="P14056">
        <v>8.5435765771676095</v>
      </c>
    </row>
    <row r="14057" spans="1:16" x14ac:dyDescent="0.25">
      <c r="A14057" s="20" t="s">
        <v>20091</v>
      </c>
      <c r="B14057">
        <v>9</v>
      </c>
      <c r="C14057" t="s">
        <v>21823</v>
      </c>
      <c r="D14057" t="s">
        <v>91</v>
      </c>
      <c r="E14057" t="s">
        <v>80</v>
      </c>
      <c r="F14057" t="s">
        <v>42</v>
      </c>
      <c r="G14057">
        <v>2</v>
      </c>
      <c r="H14057">
        <v>4</v>
      </c>
      <c r="I14057">
        <v>2014</v>
      </c>
      <c r="J14057" t="s">
        <v>55</v>
      </c>
      <c r="K14057" t="s">
        <v>44</v>
      </c>
      <c r="L14057" t="s">
        <v>44</v>
      </c>
      <c r="M14057" s="54" t="s">
        <v>44</v>
      </c>
      <c r="N14057">
        <v>7</v>
      </c>
      <c r="O14057" t="s">
        <v>44</v>
      </c>
      <c r="P14057">
        <v>37.796447300922701</v>
      </c>
    </row>
    <row r="14058" spans="1:16" x14ac:dyDescent="0.25">
      <c r="A14058" s="20" t="s">
        <v>20092</v>
      </c>
      <c r="B14058">
        <v>9</v>
      </c>
      <c r="C14058" t="s">
        <v>21823</v>
      </c>
      <c r="D14058" t="s">
        <v>91</v>
      </c>
      <c r="E14058" t="s">
        <v>80</v>
      </c>
      <c r="F14058" t="s">
        <v>42</v>
      </c>
      <c r="G14058">
        <v>3</v>
      </c>
      <c r="H14058">
        <v>4</v>
      </c>
      <c r="I14058">
        <v>2014</v>
      </c>
      <c r="J14058" t="s">
        <v>55</v>
      </c>
      <c r="K14058" t="s">
        <v>44</v>
      </c>
      <c r="L14058" t="s">
        <v>44</v>
      </c>
      <c r="M14058" s="54" t="s">
        <v>44</v>
      </c>
      <c r="N14058">
        <v>14</v>
      </c>
      <c r="O14058" t="s">
        <v>44</v>
      </c>
      <c r="P14058">
        <v>26.726124191242398</v>
      </c>
    </row>
    <row r="14059" spans="1:16" x14ac:dyDescent="0.25">
      <c r="A14059" s="20" t="s">
        <v>20093</v>
      </c>
      <c r="B14059">
        <v>9</v>
      </c>
      <c r="C14059" t="s">
        <v>21823</v>
      </c>
      <c r="D14059" t="s">
        <v>91</v>
      </c>
      <c r="E14059" t="s">
        <v>80</v>
      </c>
      <c r="F14059" t="s">
        <v>42</v>
      </c>
      <c r="G14059">
        <v>4</v>
      </c>
      <c r="H14059">
        <v>4</v>
      </c>
      <c r="I14059">
        <v>2014</v>
      </c>
      <c r="J14059" t="s">
        <v>55</v>
      </c>
      <c r="K14059" t="s">
        <v>44</v>
      </c>
      <c r="L14059" t="s">
        <v>44</v>
      </c>
      <c r="M14059" s="54" t="s">
        <v>44</v>
      </c>
      <c r="N14059">
        <v>21</v>
      </c>
      <c r="O14059" t="s">
        <v>44</v>
      </c>
      <c r="P14059">
        <v>21.821789023599202</v>
      </c>
    </row>
    <row r="14060" spans="1:16" x14ac:dyDescent="0.25">
      <c r="A14060" s="20" t="s">
        <v>20094</v>
      </c>
      <c r="B14060">
        <v>9</v>
      </c>
      <c r="C14060" t="s">
        <v>21823</v>
      </c>
      <c r="D14060" t="s">
        <v>91</v>
      </c>
      <c r="E14060" t="s">
        <v>80</v>
      </c>
      <c r="F14060" t="s">
        <v>42</v>
      </c>
      <c r="G14060">
        <v>5</v>
      </c>
      <c r="H14060">
        <v>4</v>
      </c>
      <c r="I14060">
        <v>2014</v>
      </c>
      <c r="J14060" t="s">
        <v>55</v>
      </c>
      <c r="K14060" t="s">
        <v>44</v>
      </c>
      <c r="L14060" t="s">
        <v>44</v>
      </c>
      <c r="M14060" s="54" t="s">
        <v>44</v>
      </c>
      <c r="N14060">
        <v>18</v>
      </c>
      <c r="O14060" t="s">
        <v>44</v>
      </c>
      <c r="P14060">
        <v>23.570226039551599</v>
      </c>
    </row>
    <row r="14061" spans="1:16" x14ac:dyDescent="0.25">
      <c r="A14061" s="20" t="s">
        <v>20095</v>
      </c>
      <c r="B14061">
        <v>9</v>
      </c>
      <c r="C14061" t="s">
        <v>21823</v>
      </c>
      <c r="D14061" t="s">
        <v>91</v>
      </c>
      <c r="E14061" t="s">
        <v>80</v>
      </c>
      <c r="F14061" t="s">
        <v>42</v>
      </c>
      <c r="G14061">
        <v>4</v>
      </c>
      <c r="H14061">
        <v>4</v>
      </c>
      <c r="I14061">
        <v>2014</v>
      </c>
      <c r="J14061" t="s">
        <v>34</v>
      </c>
      <c r="K14061">
        <v>0.56000000000000005</v>
      </c>
      <c r="L14061">
        <v>0.46</v>
      </c>
      <c r="M14061" s="54">
        <v>0.66</v>
      </c>
      <c r="N14061">
        <v>189</v>
      </c>
      <c r="O14061" t="s">
        <v>44</v>
      </c>
      <c r="P14061">
        <v>7.2739296745330799</v>
      </c>
    </row>
    <row r="14062" spans="1:16" x14ac:dyDescent="0.25">
      <c r="A14062" s="20" t="s">
        <v>20096</v>
      </c>
      <c r="B14062">
        <v>9</v>
      </c>
      <c r="C14062" t="s">
        <v>21823</v>
      </c>
      <c r="D14062" t="s">
        <v>91</v>
      </c>
      <c r="E14062" t="s">
        <v>80</v>
      </c>
      <c r="F14062" t="s">
        <v>42</v>
      </c>
      <c r="G14062">
        <v>3</v>
      </c>
      <c r="H14062">
        <v>4</v>
      </c>
      <c r="I14062">
        <v>2014</v>
      </c>
      <c r="J14062" t="s">
        <v>56</v>
      </c>
      <c r="K14062" t="s">
        <v>44</v>
      </c>
      <c r="L14062" t="s">
        <v>44</v>
      </c>
      <c r="M14062" s="54" t="s">
        <v>44</v>
      </c>
      <c r="N14062">
        <v>3</v>
      </c>
      <c r="O14062" t="s">
        <v>44</v>
      </c>
      <c r="P14062">
        <v>57.735026918962603</v>
      </c>
    </row>
    <row r="14063" spans="1:16" x14ac:dyDescent="0.25">
      <c r="A14063" s="20" t="s">
        <v>20097</v>
      </c>
      <c r="B14063">
        <v>9</v>
      </c>
      <c r="C14063" t="s">
        <v>21823</v>
      </c>
      <c r="D14063" t="s">
        <v>91</v>
      </c>
      <c r="E14063" t="s">
        <v>80</v>
      </c>
      <c r="F14063" t="s">
        <v>42</v>
      </c>
      <c r="G14063">
        <v>5</v>
      </c>
      <c r="H14063">
        <v>4</v>
      </c>
      <c r="I14063">
        <v>2014</v>
      </c>
      <c r="J14063" t="s">
        <v>56</v>
      </c>
      <c r="K14063" t="s">
        <v>44</v>
      </c>
      <c r="L14063" t="s">
        <v>44</v>
      </c>
      <c r="M14063" s="54" t="s">
        <v>44</v>
      </c>
      <c r="N14063">
        <v>9</v>
      </c>
      <c r="O14063" t="s">
        <v>44</v>
      </c>
      <c r="P14063">
        <v>33.3333333333333</v>
      </c>
    </row>
    <row r="14064" spans="1:16" x14ac:dyDescent="0.25">
      <c r="A14064" s="20" t="s">
        <v>20098</v>
      </c>
      <c r="B14064">
        <v>9</v>
      </c>
      <c r="C14064" t="s">
        <v>21823</v>
      </c>
      <c r="D14064" t="s">
        <v>91</v>
      </c>
      <c r="E14064" t="s">
        <v>80</v>
      </c>
      <c r="F14064" t="s">
        <v>42</v>
      </c>
      <c r="G14064">
        <v>5</v>
      </c>
      <c r="H14064">
        <v>4</v>
      </c>
      <c r="I14064">
        <v>2014</v>
      </c>
      <c r="J14064" t="s">
        <v>34</v>
      </c>
      <c r="K14064">
        <v>0.81</v>
      </c>
      <c r="L14064">
        <v>0.67500000000000004</v>
      </c>
      <c r="M14064" s="54">
        <v>0.94499999999999995</v>
      </c>
      <c r="N14064">
        <v>641</v>
      </c>
      <c r="O14064" t="s">
        <v>44</v>
      </c>
      <c r="P14064">
        <v>3.9497625276668198</v>
      </c>
    </row>
    <row r="14065" spans="1:16" x14ac:dyDescent="0.25">
      <c r="A14065" s="20" t="s">
        <v>20099</v>
      </c>
      <c r="B14065">
        <v>9</v>
      </c>
      <c r="C14065" t="s">
        <v>21823</v>
      </c>
      <c r="D14065" t="s">
        <v>91</v>
      </c>
      <c r="E14065" t="s">
        <v>80</v>
      </c>
      <c r="F14065" t="s">
        <v>42</v>
      </c>
      <c r="G14065">
        <v>3</v>
      </c>
      <c r="H14065">
        <v>4</v>
      </c>
      <c r="I14065">
        <v>2014</v>
      </c>
      <c r="J14065" t="s">
        <v>57</v>
      </c>
      <c r="K14065" t="s">
        <v>44</v>
      </c>
      <c r="L14065" t="s">
        <v>44</v>
      </c>
      <c r="M14065" s="54" t="s">
        <v>44</v>
      </c>
      <c r="N14065">
        <v>8</v>
      </c>
      <c r="O14065" t="s">
        <v>44</v>
      </c>
      <c r="P14065">
        <v>35.355339059327399</v>
      </c>
    </row>
    <row r="14066" spans="1:16" x14ac:dyDescent="0.25">
      <c r="A14066" s="20" t="s">
        <v>20100</v>
      </c>
      <c r="B14066">
        <v>9</v>
      </c>
      <c r="C14066" t="s">
        <v>21823</v>
      </c>
      <c r="D14066" t="s">
        <v>91</v>
      </c>
      <c r="E14066" t="s">
        <v>80</v>
      </c>
      <c r="F14066" t="s">
        <v>42</v>
      </c>
      <c r="G14066">
        <v>4</v>
      </c>
      <c r="H14066">
        <v>4</v>
      </c>
      <c r="I14066">
        <v>2014</v>
      </c>
      <c r="J14066" t="s">
        <v>57</v>
      </c>
      <c r="K14066" t="s">
        <v>44</v>
      </c>
      <c r="L14066" t="s">
        <v>44</v>
      </c>
      <c r="M14066" s="54" t="s">
        <v>44</v>
      </c>
      <c r="N14066">
        <v>2</v>
      </c>
      <c r="O14066" t="s">
        <v>44</v>
      </c>
      <c r="P14066">
        <v>70.710678118654698</v>
      </c>
    </row>
    <row r="14067" spans="1:16" x14ac:dyDescent="0.25">
      <c r="A14067" s="20" t="s">
        <v>20101</v>
      </c>
      <c r="B14067">
        <v>9</v>
      </c>
      <c r="C14067" t="s">
        <v>21823</v>
      </c>
      <c r="D14067" t="s">
        <v>91</v>
      </c>
      <c r="E14067" t="s">
        <v>80</v>
      </c>
      <c r="F14067" t="s">
        <v>42</v>
      </c>
      <c r="G14067">
        <v>5</v>
      </c>
      <c r="H14067">
        <v>4</v>
      </c>
      <c r="I14067">
        <v>2014</v>
      </c>
      <c r="J14067" t="s">
        <v>57</v>
      </c>
      <c r="K14067" t="s">
        <v>44</v>
      </c>
      <c r="L14067" t="s">
        <v>44</v>
      </c>
      <c r="M14067" s="54" t="s">
        <v>44</v>
      </c>
      <c r="N14067">
        <v>5</v>
      </c>
      <c r="O14067" t="s">
        <v>44</v>
      </c>
      <c r="P14067">
        <v>44.721359549995803</v>
      </c>
    </row>
    <row r="14068" spans="1:16" x14ac:dyDescent="0.25">
      <c r="A14068" s="20" t="s">
        <v>20102</v>
      </c>
      <c r="B14068">
        <v>9</v>
      </c>
      <c r="C14068" t="s">
        <v>21823</v>
      </c>
      <c r="D14068" t="s">
        <v>91</v>
      </c>
      <c r="E14068" t="s">
        <v>80</v>
      </c>
      <c r="F14068" t="s">
        <v>42</v>
      </c>
      <c r="G14068">
        <v>2</v>
      </c>
      <c r="H14068">
        <v>4</v>
      </c>
      <c r="I14068">
        <v>2014</v>
      </c>
      <c r="J14068" t="s">
        <v>58</v>
      </c>
      <c r="K14068" t="s">
        <v>44</v>
      </c>
      <c r="L14068" t="s">
        <v>44</v>
      </c>
      <c r="M14068" s="54" t="s">
        <v>44</v>
      </c>
      <c r="N14068">
        <v>3</v>
      </c>
      <c r="O14068" t="s">
        <v>44</v>
      </c>
      <c r="P14068">
        <v>57.735026918962603</v>
      </c>
    </row>
    <row r="14069" spans="1:16" x14ac:dyDescent="0.25">
      <c r="A14069" s="20" t="s">
        <v>20103</v>
      </c>
      <c r="B14069">
        <v>9</v>
      </c>
      <c r="C14069" t="s">
        <v>21823</v>
      </c>
      <c r="D14069" t="s">
        <v>91</v>
      </c>
      <c r="E14069" t="s">
        <v>80</v>
      </c>
      <c r="F14069" t="s">
        <v>42</v>
      </c>
      <c r="G14069">
        <v>3</v>
      </c>
      <c r="H14069">
        <v>4</v>
      </c>
      <c r="I14069">
        <v>2014</v>
      </c>
      <c r="J14069" t="s">
        <v>58</v>
      </c>
      <c r="K14069" t="s">
        <v>44</v>
      </c>
      <c r="L14069" t="s">
        <v>44</v>
      </c>
      <c r="M14069" s="54" t="s">
        <v>44</v>
      </c>
      <c r="N14069">
        <v>12</v>
      </c>
      <c r="O14069" t="s">
        <v>44</v>
      </c>
      <c r="P14069">
        <v>28.867513459481302</v>
      </c>
    </row>
    <row r="14070" spans="1:16" x14ac:dyDescent="0.25">
      <c r="A14070" s="20" t="s">
        <v>20104</v>
      </c>
      <c r="B14070">
        <v>9</v>
      </c>
      <c r="C14070" t="s">
        <v>21823</v>
      </c>
      <c r="D14070" t="s">
        <v>91</v>
      </c>
      <c r="E14070" t="s">
        <v>80</v>
      </c>
      <c r="F14070" t="s">
        <v>42</v>
      </c>
      <c r="G14070">
        <v>4</v>
      </c>
      <c r="H14070">
        <v>4</v>
      </c>
      <c r="I14070">
        <v>2014</v>
      </c>
      <c r="J14070" t="s">
        <v>58</v>
      </c>
      <c r="K14070" t="s">
        <v>44</v>
      </c>
      <c r="L14070" t="s">
        <v>44</v>
      </c>
      <c r="M14070" s="54" t="s">
        <v>44</v>
      </c>
      <c r="N14070">
        <v>39</v>
      </c>
      <c r="O14070" t="s">
        <v>44</v>
      </c>
      <c r="P14070">
        <v>16.012815380508702</v>
      </c>
    </row>
    <row r="14071" spans="1:16" x14ac:dyDescent="0.25">
      <c r="A14071" s="20" t="s">
        <v>20105</v>
      </c>
      <c r="B14071">
        <v>9</v>
      </c>
      <c r="C14071" t="s">
        <v>21823</v>
      </c>
      <c r="D14071" t="s">
        <v>91</v>
      </c>
      <c r="E14071" t="s">
        <v>80</v>
      </c>
      <c r="F14071" t="s">
        <v>42</v>
      </c>
      <c r="G14071">
        <v>5</v>
      </c>
      <c r="H14071">
        <v>4</v>
      </c>
      <c r="I14071">
        <v>2014</v>
      </c>
      <c r="J14071" t="s">
        <v>58</v>
      </c>
      <c r="K14071" t="s">
        <v>44</v>
      </c>
      <c r="L14071" t="s">
        <v>44</v>
      </c>
      <c r="M14071" s="54" t="s">
        <v>44</v>
      </c>
      <c r="N14071">
        <v>82</v>
      </c>
      <c r="O14071" t="s">
        <v>44</v>
      </c>
      <c r="P14071">
        <v>11.0431526074847</v>
      </c>
    </row>
    <row r="14072" spans="1:16" x14ac:dyDescent="0.25">
      <c r="A14072" s="20" t="s">
        <v>20106</v>
      </c>
      <c r="B14072">
        <v>9</v>
      </c>
      <c r="C14072" t="s">
        <v>21823</v>
      </c>
      <c r="D14072" t="s">
        <v>91</v>
      </c>
      <c r="E14072" t="s">
        <v>80</v>
      </c>
      <c r="F14072" t="s">
        <v>42</v>
      </c>
      <c r="G14072">
        <v>2</v>
      </c>
      <c r="H14072">
        <v>4</v>
      </c>
      <c r="I14072">
        <v>2014</v>
      </c>
      <c r="J14072" t="s">
        <v>59</v>
      </c>
      <c r="K14072" t="s">
        <v>44</v>
      </c>
      <c r="L14072" t="s">
        <v>44</v>
      </c>
      <c r="M14072" s="54" t="s">
        <v>44</v>
      </c>
      <c r="N14072">
        <v>1</v>
      </c>
      <c r="O14072" t="s">
        <v>44</v>
      </c>
      <c r="P14072">
        <v>100</v>
      </c>
    </row>
    <row r="14073" spans="1:16" x14ac:dyDescent="0.25">
      <c r="A14073" s="20" t="s">
        <v>20107</v>
      </c>
      <c r="B14073">
        <v>9</v>
      </c>
      <c r="C14073" t="s">
        <v>21823</v>
      </c>
      <c r="D14073" t="s">
        <v>91</v>
      </c>
      <c r="E14073" t="s">
        <v>80</v>
      </c>
      <c r="F14073" t="s">
        <v>42</v>
      </c>
      <c r="G14073">
        <v>3</v>
      </c>
      <c r="H14073">
        <v>4</v>
      </c>
      <c r="I14073">
        <v>2014</v>
      </c>
      <c r="J14073" t="s">
        <v>59</v>
      </c>
      <c r="K14073" t="s">
        <v>44</v>
      </c>
      <c r="L14073" t="s">
        <v>44</v>
      </c>
      <c r="M14073" s="54" t="s">
        <v>44</v>
      </c>
      <c r="N14073">
        <v>1</v>
      </c>
      <c r="O14073" t="s">
        <v>44</v>
      </c>
      <c r="P14073">
        <v>100</v>
      </c>
    </row>
    <row r="14074" spans="1:16" x14ac:dyDescent="0.25">
      <c r="A14074" s="20" t="s">
        <v>20108</v>
      </c>
      <c r="B14074">
        <v>9</v>
      </c>
      <c r="C14074" t="s">
        <v>21823</v>
      </c>
      <c r="D14074" t="s">
        <v>91</v>
      </c>
      <c r="E14074" t="s">
        <v>80</v>
      </c>
      <c r="F14074" t="s">
        <v>42</v>
      </c>
      <c r="G14074">
        <v>4</v>
      </c>
      <c r="H14074">
        <v>4</v>
      </c>
      <c r="I14074">
        <v>2014</v>
      </c>
      <c r="J14074" t="s">
        <v>59</v>
      </c>
      <c r="K14074" t="s">
        <v>44</v>
      </c>
      <c r="L14074" t="s">
        <v>44</v>
      </c>
      <c r="M14074" s="54" t="s">
        <v>44</v>
      </c>
      <c r="N14074">
        <v>2</v>
      </c>
      <c r="O14074" t="s">
        <v>44</v>
      </c>
      <c r="P14074">
        <v>70.710678118654698</v>
      </c>
    </row>
    <row r="14075" spans="1:16" x14ac:dyDescent="0.25">
      <c r="A14075" s="20" t="s">
        <v>20109</v>
      </c>
      <c r="B14075">
        <v>9</v>
      </c>
      <c r="C14075" t="s">
        <v>21823</v>
      </c>
      <c r="D14075" t="s">
        <v>91</v>
      </c>
      <c r="E14075" t="s">
        <v>80</v>
      </c>
      <c r="F14075" t="s">
        <v>42</v>
      </c>
      <c r="G14075">
        <v>5</v>
      </c>
      <c r="H14075">
        <v>4</v>
      </c>
      <c r="I14075">
        <v>2014</v>
      </c>
      <c r="J14075" t="s">
        <v>59</v>
      </c>
      <c r="K14075" t="s">
        <v>44</v>
      </c>
      <c r="L14075" t="s">
        <v>44</v>
      </c>
      <c r="M14075" s="54" t="s">
        <v>44</v>
      </c>
      <c r="N14075">
        <v>4</v>
      </c>
      <c r="O14075" t="s">
        <v>44</v>
      </c>
      <c r="P14075">
        <v>50</v>
      </c>
    </row>
    <row r="14076" spans="1:16" x14ac:dyDescent="0.25">
      <c r="A14076" s="20" t="s">
        <v>20110</v>
      </c>
      <c r="B14076">
        <v>9</v>
      </c>
      <c r="C14076" t="s">
        <v>21823</v>
      </c>
      <c r="D14076" t="s">
        <v>91</v>
      </c>
      <c r="E14076" t="s">
        <v>80</v>
      </c>
      <c r="F14076" t="s">
        <v>42</v>
      </c>
      <c r="G14076">
        <v>2</v>
      </c>
      <c r="H14076">
        <v>4</v>
      </c>
      <c r="I14076">
        <v>2014</v>
      </c>
      <c r="J14076" t="s">
        <v>60</v>
      </c>
      <c r="K14076">
        <v>2.5099999999999998</v>
      </c>
      <c r="L14076">
        <v>1.6459999999999999</v>
      </c>
      <c r="M14076" s="54">
        <v>3.3740000000000001</v>
      </c>
      <c r="N14076">
        <v>56</v>
      </c>
      <c r="O14076" t="s">
        <v>44</v>
      </c>
      <c r="P14076">
        <v>13.363062095621199</v>
      </c>
    </row>
    <row r="14077" spans="1:16" x14ac:dyDescent="0.25">
      <c r="A14077" s="20" t="s">
        <v>20111</v>
      </c>
      <c r="B14077">
        <v>9</v>
      </c>
      <c r="C14077" t="s">
        <v>21823</v>
      </c>
      <c r="D14077" t="s">
        <v>91</v>
      </c>
      <c r="E14077" t="s">
        <v>80</v>
      </c>
      <c r="F14077" t="s">
        <v>42</v>
      </c>
      <c r="G14077">
        <v>3</v>
      </c>
      <c r="H14077">
        <v>4</v>
      </c>
      <c r="I14077">
        <v>2014</v>
      </c>
      <c r="J14077" t="s">
        <v>60</v>
      </c>
      <c r="K14077">
        <v>2.39</v>
      </c>
      <c r="L14077">
        <v>1.744</v>
      </c>
      <c r="M14077" s="54">
        <v>3.036</v>
      </c>
      <c r="N14077">
        <v>106</v>
      </c>
      <c r="O14077" t="s">
        <v>44</v>
      </c>
      <c r="P14077">
        <v>9.7128586235726395</v>
      </c>
    </row>
    <row r="14078" spans="1:16" x14ac:dyDescent="0.25">
      <c r="A14078" s="20" t="s">
        <v>20112</v>
      </c>
      <c r="B14078">
        <v>9</v>
      </c>
      <c r="C14078" t="s">
        <v>21823</v>
      </c>
      <c r="D14078" t="s">
        <v>91</v>
      </c>
      <c r="E14078" t="s">
        <v>80</v>
      </c>
      <c r="F14078" t="s">
        <v>42</v>
      </c>
      <c r="G14078">
        <v>4</v>
      </c>
      <c r="H14078">
        <v>4</v>
      </c>
      <c r="I14078">
        <v>2014</v>
      </c>
      <c r="J14078" t="s">
        <v>60</v>
      </c>
      <c r="K14078">
        <v>2.16</v>
      </c>
      <c r="L14078">
        <v>1.5129999999999999</v>
      </c>
      <c r="M14078" s="54">
        <v>2.8069999999999999</v>
      </c>
      <c r="N14078">
        <v>245</v>
      </c>
      <c r="O14078" t="s">
        <v>44</v>
      </c>
      <c r="P14078">
        <v>6.3887656499994003</v>
      </c>
    </row>
    <row r="14079" spans="1:16" x14ac:dyDescent="0.25">
      <c r="A14079" s="20" t="s">
        <v>20113</v>
      </c>
      <c r="B14079">
        <v>9</v>
      </c>
      <c r="C14079" t="s">
        <v>21823</v>
      </c>
      <c r="D14079" t="s">
        <v>91</v>
      </c>
      <c r="E14079" t="s">
        <v>80</v>
      </c>
      <c r="F14079" t="s">
        <v>42</v>
      </c>
      <c r="G14079">
        <v>5</v>
      </c>
      <c r="H14079">
        <v>4</v>
      </c>
      <c r="I14079">
        <v>2014</v>
      </c>
      <c r="J14079" t="s">
        <v>60</v>
      </c>
      <c r="K14079">
        <v>1.85</v>
      </c>
      <c r="L14079">
        <v>1.222</v>
      </c>
      <c r="M14079" s="54">
        <v>2.4780000000000002</v>
      </c>
      <c r="N14079">
        <v>242</v>
      </c>
      <c r="O14079" t="s">
        <v>44</v>
      </c>
      <c r="P14079">
        <v>6.4282434653322502</v>
      </c>
    </row>
    <row r="14080" spans="1:16" x14ac:dyDescent="0.25">
      <c r="A14080" s="20" t="s">
        <v>20114</v>
      </c>
      <c r="B14080">
        <v>9</v>
      </c>
      <c r="C14080" t="s">
        <v>21823</v>
      </c>
      <c r="D14080" t="s">
        <v>91</v>
      </c>
      <c r="E14080" t="s">
        <v>80</v>
      </c>
      <c r="F14080" t="s">
        <v>42</v>
      </c>
      <c r="G14080">
        <v>3</v>
      </c>
      <c r="H14080">
        <v>4</v>
      </c>
      <c r="I14080">
        <v>2014</v>
      </c>
      <c r="J14080" t="s">
        <v>61</v>
      </c>
      <c r="K14080" t="s">
        <v>44</v>
      </c>
      <c r="L14080" t="s">
        <v>44</v>
      </c>
      <c r="M14080" s="54" t="s">
        <v>44</v>
      </c>
      <c r="N14080">
        <v>0</v>
      </c>
      <c r="O14080" t="s">
        <v>44</v>
      </c>
      <c r="P14080" t="s">
        <v>44</v>
      </c>
    </row>
    <row r="14081" spans="1:16" x14ac:dyDescent="0.25">
      <c r="A14081" s="20" t="s">
        <v>20115</v>
      </c>
      <c r="B14081">
        <v>9</v>
      </c>
      <c r="C14081" t="s">
        <v>21823</v>
      </c>
      <c r="D14081" t="s">
        <v>91</v>
      </c>
      <c r="E14081" t="s">
        <v>80</v>
      </c>
      <c r="F14081" t="s">
        <v>42</v>
      </c>
      <c r="G14081">
        <v>4</v>
      </c>
      <c r="H14081">
        <v>4</v>
      </c>
      <c r="I14081">
        <v>2014</v>
      </c>
      <c r="J14081" t="s">
        <v>61</v>
      </c>
      <c r="K14081" t="s">
        <v>44</v>
      </c>
      <c r="L14081" t="s">
        <v>44</v>
      </c>
      <c r="M14081" s="54" t="s">
        <v>44</v>
      </c>
      <c r="N14081">
        <v>0</v>
      </c>
      <c r="O14081" t="s">
        <v>44</v>
      </c>
      <c r="P14081" t="s">
        <v>44</v>
      </c>
    </row>
    <row r="14082" spans="1:16" x14ac:dyDescent="0.25">
      <c r="A14082" s="20" t="s">
        <v>20116</v>
      </c>
      <c r="B14082">
        <v>9</v>
      </c>
      <c r="C14082" t="s">
        <v>21823</v>
      </c>
      <c r="D14082" t="s">
        <v>91</v>
      </c>
      <c r="E14082" t="s">
        <v>80</v>
      </c>
      <c r="F14082" t="s">
        <v>42</v>
      </c>
      <c r="G14082">
        <v>5</v>
      </c>
      <c r="H14082">
        <v>4</v>
      </c>
      <c r="I14082">
        <v>2014</v>
      </c>
      <c r="J14082" t="s">
        <v>61</v>
      </c>
      <c r="K14082" t="s">
        <v>44</v>
      </c>
      <c r="L14082" t="s">
        <v>44</v>
      </c>
      <c r="M14082" s="54" t="s">
        <v>44</v>
      </c>
      <c r="N14082">
        <v>0</v>
      </c>
      <c r="O14082" t="s">
        <v>44</v>
      </c>
      <c r="P14082" t="s">
        <v>44</v>
      </c>
    </row>
    <row r="14083" spans="1:16" x14ac:dyDescent="0.25">
      <c r="A14083" s="20" t="s">
        <v>20117</v>
      </c>
      <c r="B14083">
        <v>9</v>
      </c>
      <c r="C14083" t="s">
        <v>21823</v>
      </c>
      <c r="D14083" t="s">
        <v>91</v>
      </c>
      <c r="E14083" t="s">
        <v>80</v>
      </c>
      <c r="F14083" t="s">
        <v>42</v>
      </c>
      <c r="G14083">
        <v>2</v>
      </c>
      <c r="H14083">
        <v>4</v>
      </c>
      <c r="I14083">
        <v>2014</v>
      </c>
      <c r="J14083" t="s">
        <v>62</v>
      </c>
      <c r="K14083" t="s">
        <v>44</v>
      </c>
      <c r="L14083" t="s">
        <v>44</v>
      </c>
      <c r="M14083" s="54" t="s">
        <v>44</v>
      </c>
      <c r="N14083">
        <v>0</v>
      </c>
      <c r="O14083" t="s">
        <v>44</v>
      </c>
      <c r="P14083" t="s">
        <v>44</v>
      </c>
    </row>
    <row r="14084" spans="1:16" x14ac:dyDescent="0.25">
      <c r="A14084" s="20" t="s">
        <v>20118</v>
      </c>
      <c r="B14084">
        <v>9</v>
      </c>
      <c r="C14084" t="s">
        <v>21823</v>
      </c>
      <c r="D14084" t="s">
        <v>91</v>
      </c>
      <c r="E14084" t="s">
        <v>80</v>
      </c>
      <c r="F14084" t="s">
        <v>42</v>
      </c>
      <c r="G14084">
        <v>3</v>
      </c>
      <c r="H14084">
        <v>4</v>
      </c>
      <c r="I14084">
        <v>2014</v>
      </c>
      <c r="J14084" t="s">
        <v>62</v>
      </c>
      <c r="K14084" t="s">
        <v>44</v>
      </c>
      <c r="L14084" t="s">
        <v>44</v>
      </c>
      <c r="M14084" s="54" t="s">
        <v>44</v>
      </c>
      <c r="N14084">
        <v>1</v>
      </c>
      <c r="O14084" t="s">
        <v>44</v>
      </c>
      <c r="P14084">
        <v>100</v>
      </c>
    </row>
    <row r="14085" spans="1:16" x14ac:dyDescent="0.25">
      <c r="A14085" s="20" t="s">
        <v>20119</v>
      </c>
      <c r="B14085">
        <v>9</v>
      </c>
      <c r="C14085" t="s">
        <v>21823</v>
      </c>
      <c r="D14085" t="s">
        <v>91</v>
      </c>
      <c r="E14085" t="s">
        <v>80</v>
      </c>
      <c r="F14085" t="s">
        <v>42</v>
      </c>
      <c r="G14085">
        <v>4</v>
      </c>
      <c r="H14085">
        <v>4</v>
      </c>
      <c r="I14085">
        <v>2014</v>
      </c>
      <c r="J14085" t="s">
        <v>62</v>
      </c>
      <c r="K14085" t="s">
        <v>44</v>
      </c>
      <c r="L14085" t="s">
        <v>44</v>
      </c>
      <c r="M14085" s="54" t="s">
        <v>44</v>
      </c>
      <c r="N14085">
        <v>2</v>
      </c>
      <c r="O14085" t="s">
        <v>44</v>
      </c>
      <c r="P14085">
        <v>70.710678118654698</v>
      </c>
    </row>
    <row r="14086" spans="1:16" x14ac:dyDescent="0.25">
      <c r="A14086" s="20" t="s">
        <v>20120</v>
      </c>
      <c r="B14086">
        <v>9</v>
      </c>
      <c r="C14086" t="s">
        <v>21823</v>
      </c>
      <c r="D14086" t="s">
        <v>91</v>
      </c>
      <c r="E14086" t="s">
        <v>80</v>
      </c>
      <c r="F14086" t="s">
        <v>42</v>
      </c>
      <c r="G14086">
        <v>5</v>
      </c>
      <c r="H14086">
        <v>4</v>
      </c>
      <c r="I14086">
        <v>2014</v>
      </c>
      <c r="J14086" t="s">
        <v>62</v>
      </c>
      <c r="K14086" t="s">
        <v>44</v>
      </c>
      <c r="L14086" t="s">
        <v>44</v>
      </c>
      <c r="M14086" s="54" t="s">
        <v>44</v>
      </c>
      <c r="N14086">
        <v>13</v>
      </c>
      <c r="O14086" t="s">
        <v>44</v>
      </c>
      <c r="P14086">
        <v>27.735009811261499</v>
      </c>
    </row>
    <row r="14087" spans="1:16" x14ac:dyDescent="0.25">
      <c r="A14087" s="20" t="s">
        <v>20121</v>
      </c>
      <c r="B14087">
        <v>9</v>
      </c>
      <c r="C14087" t="s">
        <v>21823</v>
      </c>
      <c r="D14087" t="s">
        <v>91</v>
      </c>
      <c r="E14087" t="s">
        <v>80</v>
      </c>
      <c r="F14087" t="s">
        <v>42</v>
      </c>
      <c r="G14087">
        <v>2</v>
      </c>
      <c r="H14087">
        <v>4</v>
      </c>
      <c r="I14087">
        <v>2014</v>
      </c>
      <c r="J14087" t="s">
        <v>75</v>
      </c>
      <c r="K14087">
        <v>0.755</v>
      </c>
      <c r="L14087">
        <v>0.5</v>
      </c>
      <c r="M14087" s="54">
        <v>1</v>
      </c>
      <c r="N14087" t="s">
        <v>44</v>
      </c>
      <c r="O14087" t="s">
        <v>44</v>
      </c>
      <c r="P14087">
        <v>-99</v>
      </c>
    </row>
    <row r="14088" spans="1:16" x14ac:dyDescent="0.25">
      <c r="A14088" s="20" t="s">
        <v>20121</v>
      </c>
      <c r="B14088">
        <v>9</v>
      </c>
      <c r="C14088" t="s">
        <v>21823</v>
      </c>
      <c r="D14088" t="s">
        <v>91</v>
      </c>
      <c r="E14088" t="s">
        <v>80</v>
      </c>
      <c r="F14088" t="s">
        <v>42</v>
      </c>
      <c r="G14088">
        <v>2</v>
      </c>
      <c r="H14088">
        <v>4</v>
      </c>
      <c r="I14088">
        <v>2014</v>
      </c>
      <c r="J14088" t="s">
        <v>75</v>
      </c>
      <c r="K14088" t="s">
        <v>44</v>
      </c>
      <c r="L14088" t="s">
        <v>44</v>
      </c>
      <c r="M14088" s="54" t="s">
        <v>44</v>
      </c>
      <c r="N14088" t="s">
        <v>44</v>
      </c>
      <c r="O14088" t="s">
        <v>44</v>
      </c>
      <c r="P14088">
        <v>-99</v>
      </c>
    </row>
    <row r="14089" spans="1:16" x14ac:dyDescent="0.25">
      <c r="A14089" s="20" t="s">
        <v>20121</v>
      </c>
      <c r="B14089">
        <v>9</v>
      </c>
      <c r="C14089" t="s">
        <v>21823</v>
      </c>
      <c r="D14089" t="s">
        <v>91</v>
      </c>
      <c r="E14089" t="s">
        <v>80</v>
      </c>
      <c r="F14089" t="s">
        <v>42</v>
      </c>
      <c r="G14089">
        <v>2</v>
      </c>
      <c r="H14089">
        <v>4</v>
      </c>
      <c r="I14089">
        <v>2014</v>
      </c>
      <c r="J14089" t="s">
        <v>75</v>
      </c>
      <c r="K14089" t="s">
        <v>44</v>
      </c>
      <c r="L14089" t="s">
        <v>44</v>
      </c>
      <c r="M14089" s="54" t="s">
        <v>44</v>
      </c>
      <c r="N14089" t="s">
        <v>44</v>
      </c>
      <c r="O14089" t="s">
        <v>44</v>
      </c>
      <c r="P14089">
        <v>-99</v>
      </c>
    </row>
    <row r="14090" spans="1:16" x14ac:dyDescent="0.25">
      <c r="A14090" s="20" t="s">
        <v>20121</v>
      </c>
      <c r="B14090">
        <v>9</v>
      </c>
      <c r="C14090" t="s">
        <v>21823</v>
      </c>
      <c r="D14090" t="s">
        <v>91</v>
      </c>
      <c r="E14090" t="s">
        <v>80</v>
      </c>
      <c r="F14090" t="s">
        <v>42</v>
      </c>
      <c r="G14090">
        <v>2</v>
      </c>
      <c r="H14090">
        <v>4</v>
      </c>
      <c r="I14090">
        <v>2014</v>
      </c>
      <c r="J14090" t="s">
        <v>75</v>
      </c>
      <c r="K14090" t="s">
        <v>44</v>
      </c>
      <c r="L14090" t="s">
        <v>44</v>
      </c>
      <c r="M14090" s="54" t="s">
        <v>44</v>
      </c>
      <c r="N14090" t="s">
        <v>44</v>
      </c>
      <c r="O14090" t="s">
        <v>44</v>
      </c>
      <c r="P14090">
        <v>-99</v>
      </c>
    </row>
    <row r="14091" spans="1:16" x14ac:dyDescent="0.25">
      <c r="A14091" s="20" t="s">
        <v>20121</v>
      </c>
      <c r="B14091">
        <v>9</v>
      </c>
      <c r="C14091" t="s">
        <v>21823</v>
      </c>
      <c r="D14091" t="s">
        <v>91</v>
      </c>
      <c r="E14091" t="s">
        <v>80</v>
      </c>
      <c r="F14091" t="s">
        <v>42</v>
      </c>
      <c r="G14091">
        <v>2</v>
      </c>
      <c r="H14091">
        <v>4</v>
      </c>
      <c r="I14091">
        <v>2014</v>
      </c>
      <c r="J14091" t="s">
        <v>75</v>
      </c>
      <c r="K14091" t="s">
        <v>44</v>
      </c>
      <c r="L14091" t="s">
        <v>44</v>
      </c>
      <c r="M14091" s="54" t="s">
        <v>44</v>
      </c>
      <c r="N14091" t="s">
        <v>44</v>
      </c>
      <c r="O14091" t="s">
        <v>44</v>
      </c>
      <c r="P14091">
        <v>-99</v>
      </c>
    </row>
    <row r="14092" spans="1:16" x14ac:dyDescent="0.25">
      <c r="A14092" s="20" t="s">
        <v>20121</v>
      </c>
      <c r="B14092">
        <v>9</v>
      </c>
      <c r="C14092" t="s">
        <v>21823</v>
      </c>
      <c r="D14092" t="s">
        <v>91</v>
      </c>
      <c r="E14092" t="s">
        <v>80</v>
      </c>
      <c r="F14092" t="s">
        <v>42</v>
      </c>
      <c r="G14092">
        <v>2</v>
      </c>
      <c r="H14092">
        <v>4</v>
      </c>
      <c r="I14092">
        <v>2014</v>
      </c>
      <c r="J14092" t="s">
        <v>75</v>
      </c>
      <c r="K14092">
        <v>1.016</v>
      </c>
      <c r="L14092">
        <v>0.7</v>
      </c>
      <c r="M14092" s="54">
        <v>1.4</v>
      </c>
      <c r="N14092" t="s">
        <v>44</v>
      </c>
      <c r="O14092" t="s">
        <v>44</v>
      </c>
      <c r="P14092">
        <v>-99</v>
      </c>
    </row>
    <row r="14093" spans="1:16" x14ac:dyDescent="0.25">
      <c r="A14093" s="20" t="s">
        <v>20121</v>
      </c>
      <c r="B14093">
        <v>9</v>
      </c>
      <c r="C14093" t="s">
        <v>21823</v>
      </c>
      <c r="D14093" t="s">
        <v>91</v>
      </c>
      <c r="E14093" t="s">
        <v>80</v>
      </c>
      <c r="F14093" t="s">
        <v>42</v>
      </c>
      <c r="G14093">
        <v>2</v>
      </c>
      <c r="H14093">
        <v>4</v>
      </c>
      <c r="I14093">
        <v>2014</v>
      </c>
      <c r="J14093" t="s">
        <v>75</v>
      </c>
      <c r="K14093" t="s">
        <v>44</v>
      </c>
      <c r="L14093" t="s">
        <v>44</v>
      </c>
      <c r="M14093" s="54" t="s">
        <v>44</v>
      </c>
      <c r="N14093" t="s">
        <v>44</v>
      </c>
      <c r="O14093" t="s">
        <v>44</v>
      </c>
      <c r="P14093">
        <v>-99</v>
      </c>
    </row>
    <row r="14094" spans="1:16" x14ac:dyDescent="0.25">
      <c r="A14094" s="20" t="s">
        <v>20121</v>
      </c>
      <c r="B14094">
        <v>9</v>
      </c>
      <c r="C14094" t="s">
        <v>21823</v>
      </c>
      <c r="D14094" t="s">
        <v>91</v>
      </c>
      <c r="E14094" t="s">
        <v>80</v>
      </c>
      <c r="F14094" t="s">
        <v>42</v>
      </c>
      <c r="G14094">
        <v>2</v>
      </c>
      <c r="H14094">
        <v>4</v>
      </c>
      <c r="I14094">
        <v>2014</v>
      </c>
      <c r="J14094" t="s">
        <v>75</v>
      </c>
      <c r="K14094" t="s">
        <v>44</v>
      </c>
      <c r="L14094" t="s">
        <v>44</v>
      </c>
      <c r="M14094" s="54" t="s">
        <v>44</v>
      </c>
      <c r="N14094" t="s">
        <v>44</v>
      </c>
      <c r="O14094" t="s">
        <v>44</v>
      </c>
      <c r="P14094">
        <v>-99</v>
      </c>
    </row>
    <row r="14095" spans="1:16" x14ac:dyDescent="0.25">
      <c r="A14095" s="20" t="s">
        <v>20121</v>
      </c>
      <c r="B14095">
        <v>9</v>
      </c>
      <c r="C14095" t="s">
        <v>21823</v>
      </c>
      <c r="D14095" t="s">
        <v>91</v>
      </c>
      <c r="E14095" t="s">
        <v>80</v>
      </c>
      <c r="F14095" t="s">
        <v>42</v>
      </c>
      <c r="G14095">
        <v>2</v>
      </c>
      <c r="H14095">
        <v>4</v>
      </c>
      <c r="I14095">
        <v>2014</v>
      </c>
      <c r="J14095" t="s">
        <v>75</v>
      </c>
      <c r="K14095" t="s">
        <v>44</v>
      </c>
      <c r="L14095" t="s">
        <v>44</v>
      </c>
      <c r="M14095" s="54" t="s">
        <v>44</v>
      </c>
      <c r="N14095" t="s">
        <v>44</v>
      </c>
      <c r="O14095" t="s">
        <v>44</v>
      </c>
      <c r="P14095">
        <v>-99</v>
      </c>
    </row>
    <row r="14096" spans="1:16" x14ac:dyDescent="0.25">
      <c r="A14096" s="20" t="s">
        <v>20121</v>
      </c>
      <c r="B14096">
        <v>9</v>
      </c>
      <c r="C14096" t="s">
        <v>21823</v>
      </c>
      <c r="D14096" t="s">
        <v>91</v>
      </c>
      <c r="E14096" t="s">
        <v>80</v>
      </c>
      <c r="F14096" t="s">
        <v>42</v>
      </c>
      <c r="G14096">
        <v>2</v>
      </c>
      <c r="H14096">
        <v>4</v>
      </c>
      <c r="I14096">
        <v>2014</v>
      </c>
      <c r="J14096" t="s">
        <v>75</v>
      </c>
      <c r="K14096" t="s">
        <v>44</v>
      </c>
      <c r="L14096" t="s">
        <v>44</v>
      </c>
      <c r="M14096" s="54" t="s">
        <v>44</v>
      </c>
      <c r="N14096" t="s">
        <v>44</v>
      </c>
      <c r="O14096" t="s">
        <v>44</v>
      </c>
      <c r="P14096">
        <v>-99</v>
      </c>
    </row>
    <row r="14097" spans="1:16" x14ac:dyDescent="0.25">
      <c r="A14097" s="20" t="s">
        <v>20121</v>
      </c>
      <c r="B14097">
        <v>9</v>
      </c>
      <c r="C14097" t="s">
        <v>21823</v>
      </c>
      <c r="D14097" t="s">
        <v>91</v>
      </c>
      <c r="E14097" t="s">
        <v>80</v>
      </c>
      <c r="F14097" t="s">
        <v>42</v>
      </c>
      <c r="G14097">
        <v>2</v>
      </c>
      <c r="H14097">
        <v>4</v>
      </c>
      <c r="I14097">
        <v>2014</v>
      </c>
      <c r="J14097" t="s">
        <v>75</v>
      </c>
      <c r="K14097" t="s">
        <v>44</v>
      </c>
      <c r="L14097" t="s">
        <v>44</v>
      </c>
      <c r="M14097" s="54" t="s">
        <v>44</v>
      </c>
      <c r="N14097" t="s">
        <v>44</v>
      </c>
      <c r="O14097" t="s">
        <v>44</v>
      </c>
      <c r="P14097">
        <v>-99</v>
      </c>
    </row>
    <row r="14098" spans="1:16" x14ac:dyDescent="0.25">
      <c r="A14098" s="20" t="s">
        <v>20121</v>
      </c>
      <c r="B14098">
        <v>9</v>
      </c>
      <c r="C14098" t="s">
        <v>21823</v>
      </c>
      <c r="D14098" t="s">
        <v>91</v>
      </c>
      <c r="E14098" t="s">
        <v>80</v>
      </c>
      <c r="F14098" t="s">
        <v>42</v>
      </c>
      <c r="G14098">
        <v>2</v>
      </c>
      <c r="H14098">
        <v>4</v>
      </c>
      <c r="I14098">
        <v>2014</v>
      </c>
      <c r="J14098" t="s">
        <v>75</v>
      </c>
      <c r="K14098" t="s">
        <v>44</v>
      </c>
      <c r="L14098" t="s">
        <v>44</v>
      </c>
      <c r="M14098" s="54" t="s">
        <v>44</v>
      </c>
      <c r="N14098" t="s">
        <v>44</v>
      </c>
      <c r="O14098" t="s">
        <v>44</v>
      </c>
      <c r="P14098">
        <v>-99</v>
      </c>
    </row>
    <row r="14099" spans="1:16" x14ac:dyDescent="0.25">
      <c r="A14099" s="20" t="s">
        <v>20121</v>
      </c>
      <c r="B14099">
        <v>9</v>
      </c>
      <c r="C14099" t="s">
        <v>21823</v>
      </c>
      <c r="D14099" t="s">
        <v>91</v>
      </c>
      <c r="E14099" t="s">
        <v>80</v>
      </c>
      <c r="F14099" t="s">
        <v>42</v>
      </c>
      <c r="G14099">
        <v>2</v>
      </c>
      <c r="H14099">
        <v>4</v>
      </c>
      <c r="I14099">
        <v>2014</v>
      </c>
      <c r="J14099" t="s">
        <v>75</v>
      </c>
      <c r="K14099" t="s">
        <v>44</v>
      </c>
      <c r="L14099" t="s">
        <v>44</v>
      </c>
      <c r="M14099" s="54" t="s">
        <v>44</v>
      </c>
      <c r="N14099" t="s">
        <v>44</v>
      </c>
      <c r="O14099" t="s">
        <v>44</v>
      </c>
      <c r="P14099">
        <v>-99</v>
      </c>
    </row>
    <row r="14100" spans="1:16" x14ac:dyDescent="0.25">
      <c r="A14100" s="20" t="s">
        <v>20121</v>
      </c>
      <c r="B14100">
        <v>9</v>
      </c>
      <c r="C14100" t="s">
        <v>21823</v>
      </c>
      <c r="D14100" t="s">
        <v>91</v>
      </c>
      <c r="E14100" t="s">
        <v>80</v>
      </c>
      <c r="F14100" t="s">
        <v>42</v>
      </c>
      <c r="G14100">
        <v>2</v>
      </c>
      <c r="H14100">
        <v>4</v>
      </c>
      <c r="I14100">
        <v>2014</v>
      </c>
      <c r="J14100" t="s">
        <v>75</v>
      </c>
      <c r="K14100" t="s">
        <v>44</v>
      </c>
      <c r="L14100" t="s">
        <v>44</v>
      </c>
      <c r="M14100" s="54" t="s">
        <v>44</v>
      </c>
      <c r="N14100" t="s">
        <v>44</v>
      </c>
      <c r="O14100" t="s">
        <v>44</v>
      </c>
      <c r="P14100">
        <v>-99</v>
      </c>
    </row>
    <row r="14101" spans="1:16" x14ac:dyDescent="0.25">
      <c r="A14101" s="20" t="s">
        <v>20121</v>
      </c>
      <c r="B14101">
        <v>9</v>
      </c>
      <c r="C14101" t="s">
        <v>21823</v>
      </c>
      <c r="D14101" t="s">
        <v>91</v>
      </c>
      <c r="E14101" t="s">
        <v>80</v>
      </c>
      <c r="F14101" t="s">
        <v>42</v>
      </c>
      <c r="G14101">
        <v>2</v>
      </c>
      <c r="H14101">
        <v>4</v>
      </c>
      <c r="I14101">
        <v>2014</v>
      </c>
      <c r="J14101" t="s">
        <v>75</v>
      </c>
      <c r="K14101">
        <v>2.0449999999999999</v>
      </c>
      <c r="L14101">
        <v>1.2</v>
      </c>
      <c r="M14101" s="54">
        <v>2.9</v>
      </c>
      <c r="N14101" t="s">
        <v>44</v>
      </c>
      <c r="O14101" t="s">
        <v>44</v>
      </c>
      <c r="P14101">
        <v>-99</v>
      </c>
    </row>
    <row r="14102" spans="1:16" x14ac:dyDescent="0.25">
      <c r="A14102" s="20" t="s">
        <v>20122</v>
      </c>
      <c r="B14102">
        <v>9</v>
      </c>
      <c r="C14102" t="s">
        <v>21823</v>
      </c>
      <c r="D14102" t="s">
        <v>91</v>
      </c>
      <c r="E14102" t="s">
        <v>80</v>
      </c>
      <c r="F14102" t="s">
        <v>42</v>
      </c>
      <c r="G14102">
        <v>3</v>
      </c>
      <c r="H14102">
        <v>4</v>
      </c>
      <c r="I14102">
        <v>2014</v>
      </c>
      <c r="J14102" t="s">
        <v>75</v>
      </c>
      <c r="K14102">
        <v>0.85699999999999998</v>
      </c>
      <c r="L14102">
        <v>0.7</v>
      </c>
      <c r="M14102" s="54">
        <v>1</v>
      </c>
      <c r="N14102" t="s">
        <v>44</v>
      </c>
      <c r="O14102" t="s">
        <v>44</v>
      </c>
      <c r="P14102">
        <v>-99</v>
      </c>
    </row>
    <row r="14103" spans="1:16" x14ac:dyDescent="0.25">
      <c r="A14103" s="20" t="s">
        <v>20122</v>
      </c>
      <c r="B14103">
        <v>9</v>
      </c>
      <c r="C14103" t="s">
        <v>21823</v>
      </c>
      <c r="D14103" t="s">
        <v>91</v>
      </c>
      <c r="E14103" t="s">
        <v>80</v>
      </c>
      <c r="F14103" t="s">
        <v>42</v>
      </c>
      <c r="G14103">
        <v>3</v>
      </c>
      <c r="H14103">
        <v>4</v>
      </c>
      <c r="I14103">
        <v>2014</v>
      </c>
      <c r="J14103" t="s">
        <v>75</v>
      </c>
      <c r="K14103" t="s">
        <v>44</v>
      </c>
      <c r="L14103" t="s">
        <v>44</v>
      </c>
      <c r="M14103" s="54" t="s">
        <v>44</v>
      </c>
      <c r="N14103" t="s">
        <v>44</v>
      </c>
      <c r="O14103" t="s">
        <v>44</v>
      </c>
      <c r="P14103">
        <v>-99</v>
      </c>
    </row>
    <row r="14104" spans="1:16" x14ac:dyDescent="0.25">
      <c r="A14104" s="20" t="s">
        <v>20122</v>
      </c>
      <c r="B14104">
        <v>9</v>
      </c>
      <c r="C14104" t="s">
        <v>21823</v>
      </c>
      <c r="D14104" t="s">
        <v>91</v>
      </c>
      <c r="E14104" t="s">
        <v>80</v>
      </c>
      <c r="F14104" t="s">
        <v>42</v>
      </c>
      <c r="G14104">
        <v>3</v>
      </c>
      <c r="H14104">
        <v>4</v>
      </c>
      <c r="I14104">
        <v>2014</v>
      </c>
      <c r="J14104" t="s">
        <v>75</v>
      </c>
      <c r="K14104" t="s">
        <v>44</v>
      </c>
      <c r="L14104" t="s">
        <v>44</v>
      </c>
      <c r="M14104" s="54" t="s">
        <v>44</v>
      </c>
      <c r="N14104" t="s">
        <v>44</v>
      </c>
      <c r="O14104" t="s">
        <v>44</v>
      </c>
      <c r="P14104">
        <v>-99</v>
      </c>
    </row>
    <row r="14105" spans="1:16" x14ac:dyDescent="0.25">
      <c r="A14105" s="20" t="s">
        <v>20122</v>
      </c>
      <c r="B14105">
        <v>9</v>
      </c>
      <c r="C14105" t="s">
        <v>21823</v>
      </c>
      <c r="D14105" t="s">
        <v>91</v>
      </c>
      <c r="E14105" t="s">
        <v>80</v>
      </c>
      <c r="F14105" t="s">
        <v>42</v>
      </c>
      <c r="G14105">
        <v>3</v>
      </c>
      <c r="H14105">
        <v>4</v>
      </c>
      <c r="I14105">
        <v>2014</v>
      </c>
      <c r="J14105" t="s">
        <v>75</v>
      </c>
      <c r="K14105" t="s">
        <v>44</v>
      </c>
      <c r="L14105" t="s">
        <v>44</v>
      </c>
      <c r="M14105" s="54" t="s">
        <v>44</v>
      </c>
      <c r="N14105" t="s">
        <v>44</v>
      </c>
      <c r="O14105" t="s">
        <v>44</v>
      </c>
      <c r="P14105">
        <v>-99</v>
      </c>
    </row>
    <row r="14106" spans="1:16" x14ac:dyDescent="0.25">
      <c r="A14106" s="20" t="s">
        <v>20122</v>
      </c>
      <c r="B14106">
        <v>9</v>
      </c>
      <c r="C14106" t="s">
        <v>21823</v>
      </c>
      <c r="D14106" t="s">
        <v>91</v>
      </c>
      <c r="E14106" t="s">
        <v>80</v>
      </c>
      <c r="F14106" t="s">
        <v>42</v>
      </c>
      <c r="G14106">
        <v>3</v>
      </c>
      <c r="H14106">
        <v>4</v>
      </c>
      <c r="I14106">
        <v>2014</v>
      </c>
      <c r="J14106" t="s">
        <v>75</v>
      </c>
      <c r="K14106" t="s">
        <v>44</v>
      </c>
      <c r="L14106" t="s">
        <v>44</v>
      </c>
      <c r="M14106" s="54" t="s">
        <v>44</v>
      </c>
      <c r="N14106" t="s">
        <v>44</v>
      </c>
      <c r="O14106" t="s">
        <v>44</v>
      </c>
      <c r="P14106">
        <v>-99</v>
      </c>
    </row>
    <row r="14107" spans="1:16" x14ac:dyDescent="0.25">
      <c r="A14107" s="20" t="s">
        <v>20122</v>
      </c>
      <c r="B14107">
        <v>9</v>
      </c>
      <c r="C14107" t="s">
        <v>21823</v>
      </c>
      <c r="D14107" t="s">
        <v>91</v>
      </c>
      <c r="E14107" t="s">
        <v>80</v>
      </c>
      <c r="F14107" t="s">
        <v>42</v>
      </c>
      <c r="G14107">
        <v>3</v>
      </c>
      <c r="H14107">
        <v>4</v>
      </c>
      <c r="I14107">
        <v>2014</v>
      </c>
      <c r="J14107" t="s">
        <v>75</v>
      </c>
      <c r="K14107">
        <v>1.1539999999999999</v>
      </c>
      <c r="L14107">
        <v>1</v>
      </c>
      <c r="M14107" s="54">
        <v>1.3</v>
      </c>
      <c r="N14107" t="s">
        <v>44</v>
      </c>
      <c r="O14107" t="s">
        <v>44</v>
      </c>
      <c r="P14107">
        <v>-99</v>
      </c>
    </row>
    <row r="14108" spans="1:16" x14ac:dyDescent="0.25">
      <c r="A14108" s="20" t="s">
        <v>20122</v>
      </c>
      <c r="B14108">
        <v>9</v>
      </c>
      <c r="C14108" t="s">
        <v>21823</v>
      </c>
      <c r="D14108" t="s">
        <v>91</v>
      </c>
      <c r="E14108" t="s">
        <v>80</v>
      </c>
      <c r="F14108" t="s">
        <v>42</v>
      </c>
      <c r="G14108">
        <v>3</v>
      </c>
      <c r="H14108">
        <v>4</v>
      </c>
      <c r="I14108">
        <v>2014</v>
      </c>
      <c r="J14108" t="s">
        <v>75</v>
      </c>
      <c r="K14108" t="s">
        <v>44</v>
      </c>
      <c r="L14108" t="s">
        <v>44</v>
      </c>
      <c r="M14108" s="54" t="s">
        <v>44</v>
      </c>
      <c r="N14108" t="s">
        <v>44</v>
      </c>
      <c r="O14108" t="s">
        <v>44</v>
      </c>
      <c r="P14108">
        <v>-99</v>
      </c>
    </row>
    <row r="14109" spans="1:16" x14ac:dyDescent="0.25">
      <c r="A14109" s="20" t="s">
        <v>20122</v>
      </c>
      <c r="B14109">
        <v>9</v>
      </c>
      <c r="C14109" t="s">
        <v>21823</v>
      </c>
      <c r="D14109" t="s">
        <v>91</v>
      </c>
      <c r="E14109" t="s">
        <v>80</v>
      </c>
      <c r="F14109" t="s">
        <v>42</v>
      </c>
      <c r="G14109">
        <v>3</v>
      </c>
      <c r="H14109">
        <v>4</v>
      </c>
      <c r="I14109">
        <v>2014</v>
      </c>
      <c r="J14109" t="s">
        <v>75</v>
      </c>
      <c r="K14109" t="s">
        <v>44</v>
      </c>
      <c r="L14109" t="s">
        <v>44</v>
      </c>
      <c r="M14109" s="54" t="s">
        <v>44</v>
      </c>
      <c r="N14109" t="s">
        <v>44</v>
      </c>
      <c r="O14109" t="s">
        <v>44</v>
      </c>
      <c r="P14109">
        <v>-99</v>
      </c>
    </row>
    <row r="14110" spans="1:16" x14ac:dyDescent="0.25">
      <c r="A14110" s="20" t="s">
        <v>20122</v>
      </c>
      <c r="B14110">
        <v>9</v>
      </c>
      <c r="C14110" t="s">
        <v>21823</v>
      </c>
      <c r="D14110" t="s">
        <v>91</v>
      </c>
      <c r="E14110" t="s">
        <v>80</v>
      </c>
      <c r="F14110" t="s">
        <v>42</v>
      </c>
      <c r="G14110">
        <v>3</v>
      </c>
      <c r="H14110">
        <v>4</v>
      </c>
      <c r="I14110">
        <v>2014</v>
      </c>
      <c r="J14110" t="s">
        <v>75</v>
      </c>
      <c r="K14110" t="s">
        <v>44</v>
      </c>
      <c r="L14110" t="s">
        <v>44</v>
      </c>
      <c r="M14110" s="54" t="s">
        <v>44</v>
      </c>
      <c r="N14110" t="s">
        <v>44</v>
      </c>
      <c r="O14110" t="s">
        <v>44</v>
      </c>
      <c r="P14110">
        <v>-99</v>
      </c>
    </row>
    <row r="14111" spans="1:16" x14ac:dyDescent="0.25">
      <c r="A14111" s="20" t="s">
        <v>20122</v>
      </c>
      <c r="B14111">
        <v>9</v>
      </c>
      <c r="C14111" t="s">
        <v>21823</v>
      </c>
      <c r="D14111" t="s">
        <v>91</v>
      </c>
      <c r="E14111" t="s">
        <v>80</v>
      </c>
      <c r="F14111" t="s">
        <v>42</v>
      </c>
      <c r="G14111">
        <v>3</v>
      </c>
      <c r="H14111">
        <v>4</v>
      </c>
      <c r="I14111">
        <v>2014</v>
      </c>
      <c r="J14111" t="s">
        <v>75</v>
      </c>
      <c r="K14111" t="s">
        <v>44</v>
      </c>
      <c r="L14111" t="s">
        <v>44</v>
      </c>
      <c r="M14111" s="54" t="s">
        <v>44</v>
      </c>
      <c r="N14111" t="s">
        <v>44</v>
      </c>
      <c r="O14111" t="s">
        <v>44</v>
      </c>
      <c r="P14111">
        <v>-99</v>
      </c>
    </row>
    <row r="14112" spans="1:16" x14ac:dyDescent="0.25">
      <c r="A14112" s="20" t="s">
        <v>20122</v>
      </c>
      <c r="B14112">
        <v>9</v>
      </c>
      <c r="C14112" t="s">
        <v>21823</v>
      </c>
      <c r="D14112" t="s">
        <v>91</v>
      </c>
      <c r="E14112" t="s">
        <v>80</v>
      </c>
      <c r="F14112" t="s">
        <v>42</v>
      </c>
      <c r="G14112">
        <v>3</v>
      </c>
      <c r="H14112">
        <v>4</v>
      </c>
      <c r="I14112">
        <v>2014</v>
      </c>
      <c r="J14112" t="s">
        <v>75</v>
      </c>
      <c r="K14112" t="s">
        <v>44</v>
      </c>
      <c r="L14112" t="s">
        <v>44</v>
      </c>
      <c r="M14112" s="54" t="s">
        <v>44</v>
      </c>
      <c r="N14112" t="s">
        <v>44</v>
      </c>
      <c r="O14112" t="s">
        <v>44</v>
      </c>
      <c r="P14112">
        <v>-99</v>
      </c>
    </row>
    <row r="14113" spans="1:16" x14ac:dyDescent="0.25">
      <c r="A14113" s="20" t="s">
        <v>20122</v>
      </c>
      <c r="B14113">
        <v>9</v>
      </c>
      <c r="C14113" t="s">
        <v>21823</v>
      </c>
      <c r="D14113" t="s">
        <v>91</v>
      </c>
      <c r="E14113" t="s">
        <v>80</v>
      </c>
      <c r="F14113" t="s">
        <v>42</v>
      </c>
      <c r="G14113">
        <v>3</v>
      </c>
      <c r="H14113">
        <v>4</v>
      </c>
      <c r="I14113">
        <v>2014</v>
      </c>
      <c r="J14113" t="s">
        <v>75</v>
      </c>
      <c r="K14113" t="s">
        <v>44</v>
      </c>
      <c r="L14113" t="s">
        <v>44</v>
      </c>
      <c r="M14113" s="54" t="s">
        <v>44</v>
      </c>
      <c r="N14113" t="s">
        <v>44</v>
      </c>
      <c r="O14113" t="s">
        <v>44</v>
      </c>
      <c r="P14113">
        <v>-99</v>
      </c>
    </row>
    <row r="14114" spans="1:16" x14ac:dyDescent="0.25">
      <c r="A14114" s="20" t="s">
        <v>20122</v>
      </c>
      <c r="B14114">
        <v>9</v>
      </c>
      <c r="C14114" t="s">
        <v>21823</v>
      </c>
      <c r="D14114" t="s">
        <v>91</v>
      </c>
      <c r="E14114" t="s">
        <v>80</v>
      </c>
      <c r="F14114" t="s">
        <v>42</v>
      </c>
      <c r="G14114">
        <v>3</v>
      </c>
      <c r="H14114">
        <v>4</v>
      </c>
      <c r="I14114">
        <v>2014</v>
      </c>
      <c r="J14114" t="s">
        <v>75</v>
      </c>
      <c r="K14114" t="s">
        <v>44</v>
      </c>
      <c r="L14114" t="s">
        <v>44</v>
      </c>
      <c r="M14114" s="54" t="s">
        <v>44</v>
      </c>
      <c r="N14114" t="s">
        <v>44</v>
      </c>
      <c r="O14114" t="s">
        <v>44</v>
      </c>
      <c r="P14114">
        <v>-99</v>
      </c>
    </row>
    <row r="14115" spans="1:16" x14ac:dyDescent="0.25">
      <c r="A14115" s="20" t="s">
        <v>20122</v>
      </c>
      <c r="B14115">
        <v>9</v>
      </c>
      <c r="C14115" t="s">
        <v>21823</v>
      </c>
      <c r="D14115" t="s">
        <v>91</v>
      </c>
      <c r="E14115" t="s">
        <v>80</v>
      </c>
      <c r="F14115" t="s">
        <v>42</v>
      </c>
      <c r="G14115">
        <v>3</v>
      </c>
      <c r="H14115">
        <v>4</v>
      </c>
      <c r="I14115">
        <v>2014</v>
      </c>
      <c r="J14115" t="s">
        <v>75</v>
      </c>
      <c r="K14115" t="s">
        <v>44</v>
      </c>
      <c r="L14115" t="s">
        <v>44</v>
      </c>
      <c r="M14115" s="54" t="s">
        <v>44</v>
      </c>
      <c r="N14115" t="s">
        <v>44</v>
      </c>
      <c r="O14115" t="s">
        <v>44</v>
      </c>
      <c r="P14115">
        <v>-99</v>
      </c>
    </row>
    <row r="14116" spans="1:16" x14ac:dyDescent="0.25">
      <c r="A14116" s="20" t="s">
        <v>20122</v>
      </c>
      <c r="B14116">
        <v>9</v>
      </c>
      <c r="C14116" t="s">
        <v>21823</v>
      </c>
      <c r="D14116" t="s">
        <v>91</v>
      </c>
      <c r="E14116" t="s">
        <v>80</v>
      </c>
      <c r="F14116" t="s">
        <v>42</v>
      </c>
      <c r="G14116">
        <v>3</v>
      </c>
      <c r="H14116">
        <v>4</v>
      </c>
      <c r="I14116">
        <v>2014</v>
      </c>
      <c r="J14116" t="s">
        <v>75</v>
      </c>
      <c r="K14116">
        <v>2.323</v>
      </c>
      <c r="L14116">
        <v>1.7</v>
      </c>
      <c r="M14116" s="54">
        <v>3</v>
      </c>
      <c r="N14116" t="s">
        <v>44</v>
      </c>
      <c r="O14116" t="s">
        <v>44</v>
      </c>
      <c r="P14116">
        <v>-99</v>
      </c>
    </row>
    <row r="14117" spans="1:16" x14ac:dyDescent="0.25">
      <c r="A14117" s="20" t="s">
        <v>20123</v>
      </c>
      <c r="B14117">
        <v>9</v>
      </c>
      <c r="C14117" t="s">
        <v>21823</v>
      </c>
      <c r="D14117" t="s">
        <v>91</v>
      </c>
      <c r="E14117" t="s">
        <v>80</v>
      </c>
      <c r="F14117" t="s">
        <v>42</v>
      </c>
      <c r="G14117">
        <v>4</v>
      </c>
      <c r="H14117">
        <v>4</v>
      </c>
      <c r="I14117">
        <v>2014</v>
      </c>
      <c r="J14117" t="s">
        <v>75</v>
      </c>
      <c r="K14117">
        <v>0.72799999999999998</v>
      </c>
      <c r="L14117">
        <v>0.6</v>
      </c>
      <c r="M14117" s="54">
        <v>0.8</v>
      </c>
      <c r="N14117" t="s">
        <v>44</v>
      </c>
      <c r="O14117" t="s">
        <v>44</v>
      </c>
      <c r="P14117">
        <v>-99</v>
      </c>
    </row>
    <row r="14118" spans="1:16" x14ac:dyDescent="0.25">
      <c r="A14118" s="20" t="s">
        <v>20123</v>
      </c>
      <c r="B14118">
        <v>9</v>
      </c>
      <c r="C14118" t="s">
        <v>21823</v>
      </c>
      <c r="D14118" t="s">
        <v>91</v>
      </c>
      <c r="E14118" t="s">
        <v>80</v>
      </c>
      <c r="F14118" t="s">
        <v>42</v>
      </c>
      <c r="G14118">
        <v>4</v>
      </c>
      <c r="H14118">
        <v>4</v>
      </c>
      <c r="I14118">
        <v>2014</v>
      </c>
      <c r="J14118" t="s">
        <v>75</v>
      </c>
      <c r="K14118" t="s">
        <v>44</v>
      </c>
      <c r="L14118" t="s">
        <v>44</v>
      </c>
      <c r="M14118" s="54" t="s">
        <v>44</v>
      </c>
      <c r="N14118" t="s">
        <v>44</v>
      </c>
      <c r="O14118" t="s">
        <v>44</v>
      </c>
      <c r="P14118">
        <v>-99</v>
      </c>
    </row>
    <row r="14119" spans="1:16" x14ac:dyDescent="0.25">
      <c r="A14119" s="20" t="s">
        <v>20123</v>
      </c>
      <c r="B14119">
        <v>9</v>
      </c>
      <c r="C14119" t="s">
        <v>21823</v>
      </c>
      <c r="D14119" t="s">
        <v>91</v>
      </c>
      <c r="E14119" t="s">
        <v>80</v>
      </c>
      <c r="F14119" t="s">
        <v>42</v>
      </c>
      <c r="G14119">
        <v>4</v>
      </c>
      <c r="H14119">
        <v>4</v>
      </c>
      <c r="I14119">
        <v>2014</v>
      </c>
      <c r="J14119" t="s">
        <v>75</v>
      </c>
      <c r="K14119" t="s">
        <v>44</v>
      </c>
      <c r="L14119" t="s">
        <v>44</v>
      </c>
      <c r="M14119" s="54" t="s">
        <v>44</v>
      </c>
      <c r="N14119" t="s">
        <v>44</v>
      </c>
      <c r="O14119" t="s">
        <v>44</v>
      </c>
      <c r="P14119">
        <v>-99</v>
      </c>
    </row>
    <row r="14120" spans="1:16" x14ac:dyDescent="0.25">
      <c r="A14120" s="20" t="s">
        <v>20123</v>
      </c>
      <c r="B14120">
        <v>9</v>
      </c>
      <c r="C14120" t="s">
        <v>21823</v>
      </c>
      <c r="D14120" t="s">
        <v>91</v>
      </c>
      <c r="E14120" t="s">
        <v>80</v>
      </c>
      <c r="F14120" t="s">
        <v>42</v>
      </c>
      <c r="G14120">
        <v>4</v>
      </c>
      <c r="H14120">
        <v>4</v>
      </c>
      <c r="I14120">
        <v>2014</v>
      </c>
      <c r="J14120" t="s">
        <v>75</v>
      </c>
      <c r="K14120" t="s">
        <v>44</v>
      </c>
      <c r="L14120" t="s">
        <v>44</v>
      </c>
      <c r="M14120" s="54" t="s">
        <v>44</v>
      </c>
      <c r="N14120" t="s">
        <v>44</v>
      </c>
      <c r="O14120" t="s">
        <v>44</v>
      </c>
      <c r="P14120">
        <v>-99</v>
      </c>
    </row>
    <row r="14121" spans="1:16" x14ac:dyDescent="0.25">
      <c r="A14121" s="20" t="s">
        <v>20123</v>
      </c>
      <c r="B14121">
        <v>9</v>
      </c>
      <c r="C14121" t="s">
        <v>21823</v>
      </c>
      <c r="D14121" t="s">
        <v>91</v>
      </c>
      <c r="E14121" t="s">
        <v>80</v>
      </c>
      <c r="F14121" t="s">
        <v>42</v>
      </c>
      <c r="G14121">
        <v>4</v>
      </c>
      <c r="H14121">
        <v>4</v>
      </c>
      <c r="I14121">
        <v>2014</v>
      </c>
      <c r="J14121" t="s">
        <v>75</v>
      </c>
      <c r="K14121" t="s">
        <v>44</v>
      </c>
      <c r="L14121" t="s">
        <v>44</v>
      </c>
      <c r="M14121" s="54" t="s">
        <v>44</v>
      </c>
      <c r="N14121" t="s">
        <v>44</v>
      </c>
      <c r="O14121" t="s">
        <v>44</v>
      </c>
      <c r="P14121">
        <v>-99</v>
      </c>
    </row>
    <row r="14122" spans="1:16" x14ac:dyDescent="0.25">
      <c r="A14122" s="20" t="s">
        <v>20123</v>
      </c>
      <c r="B14122">
        <v>9</v>
      </c>
      <c r="C14122" t="s">
        <v>21823</v>
      </c>
      <c r="D14122" t="s">
        <v>91</v>
      </c>
      <c r="E14122" t="s">
        <v>80</v>
      </c>
      <c r="F14122" t="s">
        <v>42</v>
      </c>
      <c r="G14122">
        <v>4</v>
      </c>
      <c r="H14122">
        <v>4</v>
      </c>
      <c r="I14122">
        <v>2014</v>
      </c>
      <c r="J14122" t="s">
        <v>75</v>
      </c>
      <c r="K14122">
        <v>0.98</v>
      </c>
      <c r="L14122">
        <v>0.8</v>
      </c>
      <c r="M14122" s="54">
        <v>1.1000000000000001</v>
      </c>
      <c r="N14122" t="s">
        <v>44</v>
      </c>
      <c r="O14122" t="s">
        <v>44</v>
      </c>
      <c r="P14122">
        <v>-99</v>
      </c>
    </row>
    <row r="14123" spans="1:16" x14ac:dyDescent="0.25">
      <c r="A14123" s="20" t="s">
        <v>20123</v>
      </c>
      <c r="B14123">
        <v>9</v>
      </c>
      <c r="C14123" t="s">
        <v>21823</v>
      </c>
      <c r="D14123" t="s">
        <v>91</v>
      </c>
      <c r="E14123" t="s">
        <v>80</v>
      </c>
      <c r="F14123" t="s">
        <v>42</v>
      </c>
      <c r="G14123">
        <v>4</v>
      </c>
      <c r="H14123">
        <v>4</v>
      </c>
      <c r="I14123">
        <v>2014</v>
      </c>
      <c r="J14123" t="s">
        <v>75</v>
      </c>
      <c r="K14123" t="s">
        <v>44</v>
      </c>
      <c r="L14123" t="s">
        <v>44</v>
      </c>
      <c r="M14123" s="54" t="s">
        <v>44</v>
      </c>
      <c r="N14123" t="s">
        <v>44</v>
      </c>
      <c r="O14123" t="s">
        <v>44</v>
      </c>
      <c r="P14123">
        <v>-99</v>
      </c>
    </row>
    <row r="14124" spans="1:16" x14ac:dyDescent="0.25">
      <c r="A14124" s="20" t="s">
        <v>20123</v>
      </c>
      <c r="B14124">
        <v>9</v>
      </c>
      <c r="C14124" t="s">
        <v>21823</v>
      </c>
      <c r="D14124" t="s">
        <v>91</v>
      </c>
      <c r="E14124" t="s">
        <v>80</v>
      </c>
      <c r="F14124" t="s">
        <v>42</v>
      </c>
      <c r="G14124">
        <v>4</v>
      </c>
      <c r="H14124">
        <v>4</v>
      </c>
      <c r="I14124">
        <v>2014</v>
      </c>
      <c r="J14124" t="s">
        <v>75</v>
      </c>
      <c r="K14124" t="s">
        <v>44</v>
      </c>
      <c r="L14124" t="s">
        <v>44</v>
      </c>
      <c r="M14124" s="54" t="s">
        <v>44</v>
      </c>
      <c r="N14124" t="s">
        <v>44</v>
      </c>
      <c r="O14124" t="s">
        <v>44</v>
      </c>
      <c r="P14124">
        <v>-99</v>
      </c>
    </row>
    <row r="14125" spans="1:16" x14ac:dyDescent="0.25">
      <c r="A14125" s="20" t="s">
        <v>20123</v>
      </c>
      <c r="B14125">
        <v>9</v>
      </c>
      <c r="C14125" t="s">
        <v>21823</v>
      </c>
      <c r="D14125" t="s">
        <v>91</v>
      </c>
      <c r="E14125" t="s">
        <v>80</v>
      </c>
      <c r="F14125" t="s">
        <v>42</v>
      </c>
      <c r="G14125">
        <v>4</v>
      </c>
      <c r="H14125">
        <v>4</v>
      </c>
      <c r="I14125">
        <v>2014</v>
      </c>
      <c r="J14125" t="s">
        <v>75</v>
      </c>
      <c r="K14125" t="s">
        <v>44</v>
      </c>
      <c r="L14125" t="s">
        <v>44</v>
      </c>
      <c r="M14125" s="54" t="s">
        <v>44</v>
      </c>
      <c r="N14125" t="s">
        <v>44</v>
      </c>
      <c r="O14125" t="s">
        <v>44</v>
      </c>
      <c r="P14125">
        <v>-99</v>
      </c>
    </row>
    <row r="14126" spans="1:16" x14ac:dyDescent="0.25">
      <c r="A14126" s="20" t="s">
        <v>20123</v>
      </c>
      <c r="B14126">
        <v>9</v>
      </c>
      <c r="C14126" t="s">
        <v>21823</v>
      </c>
      <c r="D14126" t="s">
        <v>91</v>
      </c>
      <c r="E14126" t="s">
        <v>80</v>
      </c>
      <c r="F14126" t="s">
        <v>42</v>
      </c>
      <c r="G14126">
        <v>4</v>
      </c>
      <c r="H14126">
        <v>4</v>
      </c>
      <c r="I14126">
        <v>2014</v>
      </c>
      <c r="J14126" t="s">
        <v>75</v>
      </c>
      <c r="K14126" t="s">
        <v>44</v>
      </c>
      <c r="L14126" t="s">
        <v>44</v>
      </c>
      <c r="M14126" s="54" t="s">
        <v>44</v>
      </c>
      <c r="N14126" t="s">
        <v>44</v>
      </c>
      <c r="O14126" t="s">
        <v>44</v>
      </c>
      <c r="P14126">
        <v>-99</v>
      </c>
    </row>
    <row r="14127" spans="1:16" x14ac:dyDescent="0.25">
      <c r="A14127" s="20" t="s">
        <v>20123</v>
      </c>
      <c r="B14127">
        <v>9</v>
      </c>
      <c r="C14127" t="s">
        <v>21823</v>
      </c>
      <c r="D14127" t="s">
        <v>91</v>
      </c>
      <c r="E14127" t="s">
        <v>80</v>
      </c>
      <c r="F14127" t="s">
        <v>42</v>
      </c>
      <c r="G14127">
        <v>4</v>
      </c>
      <c r="H14127">
        <v>4</v>
      </c>
      <c r="I14127">
        <v>2014</v>
      </c>
      <c r="J14127" t="s">
        <v>75</v>
      </c>
      <c r="K14127" t="s">
        <v>44</v>
      </c>
      <c r="L14127" t="s">
        <v>44</v>
      </c>
      <c r="M14127" s="54" t="s">
        <v>44</v>
      </c>
      <c r="N14127" t="s">
        <v>44</v>
      </c>
      <c r="O14127" t="s">
        <v>44</v>
      </c>
      <c r="P14127">
        <v>-99</v>
      </c>
    </row>
    <row r="14128" spans="1:16" x14ac:dyDescent="0.25">
      <c r="A14128" s="20" t="s">
        <v>20123</v>
      </c>
      <c r="B14128">
        <v>9</v>
      </c>
      <c r="C14128" t="s">
        <v>21823</v>
      </c>
      <c r="D14128" t="s">
        <v>91</v>
      </c>
      <c r="E14128" t="s">
        <v>80</v>
      </c>
      <c r="F14128" t="s">
        <v>42</v>
      </c>
      <c r="G14128">
        <v>4</v>
      </c>
      <c r="H14128">
        <v>4</v>
      </c>
      <c r="I14128">
        <v>2014</v>
      </c>
      <c r="J14128" t="s">
        <v>75</v>
      </c>
      <c r="K14128" t="s">
        <v>44</v>
      </c>
      <c r="L14128" t="s">
        <v>44</v>
      </c>
      <c r="M14128" s="54" t="s">
        <v>44</v>
      </c>
      <c r="N14128" t="s">
        <v>44</v>
      </c>
      <c r="O14128" t="s">
        <v>44</v>
      </c>
      <c r="P14128">
        <v>-99</v>
      </c>
    </row>
    <row r="14129" spans="1:16" x14ac:dyDescent="0.25">
      <c r="A14129" s="20" t="s">
        <v>20123</v>
      </c>
      <c r="B14129">
        <v>9</v>
      </c>
      <c r="C14129" t="s">
        <v>21823</v>
      </c>
      <c r="D14129" t="s">
        <v>91</v>
      </c>
      <c r="E14129" t="s">
        <v>80</v>
      </c>
      <c r="F14129" t="s">
        <v>42</v>
      </c>
      <c r="G14129">
        <v>4</v>
      </c>
      <c r="H14129">
        <v>4</v>
      </c>
      <c r="I14129">
        <v>2014</v>
      </c>
      <c r="J14129" t="s">
        <v>75</v>
      </c>
      <c r="K14129" t="s">
        <v>44</v>
      </c>
      <c r="L14129" t="s">
        <v>44</v>
      </c>
      <c r="M14129" s="54" t="s">
        <v>44</v>
      </c>
      <c r="N14129" t="s">
        <v>44</v>
      </c>
      <c r="O14129" t="s">
        <v>44</v>
      </c>
      <c r="P14129">
        <v>-99</v>
      </c>
    </row>
    <row r="14130" spans="1:16" x14ac:dyDescent="0.25">
      <c r="A14130" s="20" t="s">
        <v>20123</v>
      </c>
      <c r="B14130">
        <v>9</v>
      </c>
      <c r="C14130" t="s">
        <v>21823</v>
      </c>
      <c r="D14130" t="s">
        <v>91</v>
      </c>
      <c r="E14130" t="s">
        <v>80</v>
      </c>
      <c r="F14130" t="s">
        <v>42</v>
      </c>
      <c r="G14130">
        <v>4</v>
      </c>
      <c r="H14130">
        <v>4</v>
      </c>
      <c r="I14130">
        <v>2014</v>
      </c>
      <c r="J14130" t="s">
        <v>75</v>
      </c>
      <c r="K14130" t="s">
        <v>44</v>
      </c>
      <c r="L14130" t="s">
        <v>44</v>
      </c>
      <c r="M14130" s="54" t="s">
        <v>44</v>
      </c>
      <c r="N14130" t="s">
        <v>44</v>
      </c>
      <c r="O14130" t="s">
        <v>44</v>
      </c>
      <c r="P14130">
        <v>-99</v>
      </c>
    </row>
    <row r="14131" spans="1:16" x14ac:dyDescent="0.25">
      <c r="A14131" s="20" t="s">
        <v>20123</v>
      </c>
      <c r="B14131">
        <v>9</v>
      </c>
      <c r="C14131" t="s">
        <v>21823</v>
      </c>
      <c r="D14131" t="s">
        <v>91</v>
      </c>
      <c r="E14131" t="s">
        <v>80</v>
      </c>
      <c r="F14131" t="s">
        <v>42</v>
      </c>
      <c r="G14131">
        <v>4</v>
      </c>
      <c r="H14131">
        <v>4</v>
      </c>
      <c r="I14131">
        <v>2014</v>
      </c>
      <c r="J14131" t="s">
        <v>75</v>
      </c>
      <c r="K14131">
        <v>1.9730000000000001</v>
      </c>
      <c r="L14131">
        <v>1.4</v>
      </c>
      <c r="M14131" s="54">
        <v>2.5</v>
      </c>
      <c r="N14131" t="s">
        <v>44</v>
      </c>
      <c r="O14131" t="s">
        <v>44</v>
      </c>
      <c r="P14131">
        <v>-99</v>
      </c>
    </row>
    <row r="14132" spans="1:16" x14ac:dyDescent="0.25">
      <c r="A14132" s="20" t="s">
        <v>20124</v>
      </c>
      <c r="B14132">
        <v>9</v>
      </c>
      <c r="C14132" t="s">
        <v>21823</v>
      </c>
      <c r="D14132" t="s">
        <v>91</v>
      </c>
      <c r="E14132" t="s">
        <v>80</v>
      </c>
      <c r="F14132" t="s">
        <v>42</v>
      </c>
      <c r="G14132">
        <v>5</v>
      </c>
      <c r="H14132">
        <v>4</v>
      </c>
      <c r="I14132">
        <v>2014</v>
      </c>
      <c r="J14132" t="s">
        <v>75</v>
      </c>
      <c r="K14132">
        <v>0.80200000000000005</v>
      </c>
      <c r="L14132">
        <v>0.7</v>
      </c>
      <c r="M14132" s="54">
        <v>0.9</v>
      </c>
      <c r="N14132" t="s">
        <v>44</v>
      </c>
      <c r="O14132" t="s">
        <v>44</v>
      </c>
      <c r="P14132">
        <v>-99</v>
      </c>
    </row>
    <row r="14133" spans="1:16" x14ac:dyDescent="0.25">
      <c r="A14133" s="20" t="s">
        <v>20124</v>
      </c>
      <c r="B14133">
        <v>9</v>
      </c>
      <c r="C14133" t="s">
        <v>21823</v>
      </c>
      <c r="D14133" t="s">
        <v>91</v>
      </c>
      <c r="E14133" t="s">
        <v>80</v>
      </c>
      <c r="F14133" t="s">
        <v>42</v>
      </c>
      <c r="G14133">
        <v>5</v>
      </c>
      <c r="H14133">
        <v>4</v>
      </c>
      <c r="I14133">
        <v>2014</v>
      </c>
      <c r="J14133" t="s">
        <v>75</v>
      </c>
      <c r="K14133" t="s">
        <v>44</v>
      </c>
      <c r="L14133" t="s">
        <v>44</v>
      </c>
      <c r="M14133" s="54" t="s">
        <v>44</v>
      </c>
      <c r="N14133" t="s">
        <v>44</v>
      </c>
      <c r="O14133" t="s">
        <v>44</v>
      </c>
      <c r="P14133">
        <v>-99</v>
      </c>
    </row>
    <row r="14134" spans="1:16" x14ac:dyDescent="0.25">
      <c r="A14134" s="20" t="s">
        <v>20124</v>
      </c>
      <c r="B14134">
        <v>9</v>
      </c>
      <c r="C14134" t="s">
        <v>21823</v>
      </c>
      <c r="D14134" t="s">
        <v>91</v>
      </c>
      <c r="E14134" t="s">
        <v>80</v>
      </c>
      <c r="F14134" t="s">
        <v>42</v>
      </c>
      <c r="G14134">
        <v>5</v>
      </c>
      <c r="H14134">
        <v>4</v>
      </c>
      <c r="I14134">
        <v>2014</v>
      </c>
      <c r="J14134" t="s">
        <v>75</v>
      </c>
      <c r="K14134" t="s">
        <v>44</v>
      </c>
      <c r="L14134" t="s">
        <v>44</v>
      </c>
      <c r="M14134" s="54" t="s">
        <v>44</v>
      </c>
      <c r="N14134" t="s">
        <v>44</v>
      </c>
      <c r="O14134" t="s">
        <v>44</v>
      </c>
      <c r="P14134">
        <v>-99</v>
      </c>
    </row>
    <row r="14135" spans="1:16" x14ac:dyDescent="0.25">
      <c r="A14135" s="20" t="s">
        <v>20124</v>
      </c>
      <c r="B14135">
        <v>9</v>
      </c>
      <c r="C14135" t="s">
        <v>21823</v>
      </c>
      <c r="D14135" t="s">
        <v>91</v>
      </c>
      <c r="E14135" t="s">
        <v>80</v>
      </c>
      <c r="F14135" t="s">
        <v>42</v>
      </c>
      <c r="G14135">
        <v>5</v>
      </c>
      <c r="H14135">
        <v>4</v>
      </c>
      <c r="I14135">
        <v>2014</v>
      </c>
      <c r="J14135" t="s">
        <v>75</v>
      </c>
      <c r="K14135" t="s">
        <v>44</v>
      </c>
      <c r="L14135" t="s">
        <v>44</v>
      </c>
      <c r="M14135" s="54" t="s">
        <v>44</v>
      </c>
      <c r="N14135" t="s">
        <v>44</v>
      </c>
      <c r="O14135" t="s">
        <v>44</v>
      </c>
      <c r="P14135">
        <v>-99</v>
      </c>
    </row>
    <row r="14136" spans="1:16" x14ac:dyDescent="0.25">
      <c r="A14136" s="20" t="s">
        <v>20124</v>
      </c>
      <c r="B14136">
        <v>9</v>
      </c>
      <c r="C14136" t="s">
        <v>21823</v>
      </c>
      <c r="D14136" t="s">
        <v>91</v>
      </c>
      <c r="E14136" t="s">
        <v>80</v>
      </c>
      <c r="F14136" t="s">
        <v>42</v>
      </c>
      <c r="G14136">
        <v>5</v>
      </c>
      <c r="H14136">
        <v>4</v>
      </c>
      <c r="I14136">
        <v>2014</v>
      </c>
      <c r="J14136" t="s">
        <v>75</v>
      </c>
      <c r="K14136" t="s">
        <v>44</v>
      </c>
      <c r="L14136" t="s">
        <v>44</v>
      </c>
      <c r="M14136" s="54" t="s">
        <v>44</v>
      </c>
      <c r="N14136" t="s">
        <v>44</v>
      </c>
      <c r="O14136" t="s">
        <v>44</v>
      </c>
      <c r="P14136">
        <v>-99</v>
      </c>
    </row>
    <row r="14137" spans="1:16" x14ac:dyDescent="0.25">
      <c r="A14137" s="20" t="s">
        <v>20124</v>
      </c>
      <c r="B14137">
        <v>9</v>
      </c>
      <c r="C14137" t="s">
        <v>21823</v>
      </c>
      <c r="D14137" t="s">
        <v>91</v>
      </c>
      <c r="E14137" t="s">
        <v>80</v>
      </c>
      <c r="F14137" t="s">
        <v>42</v>
      </c>
      <c r="G14137">
        <v>5</v>
      </c>
      <c r="H14137">
        <v>4</v>
      </c>
      <c r="I14137">
        <v>2014</v>
      </c>
      <c r="J14137" t="s">
        <v>75</v>
      </c>
      <c r="K14137">
        <v>1.079</v>
      </c>
      <c r="L14137">
        <v>1</v>
      </c>
      <c r="M14137" s="54">
        <v>1.2</v>
      </c>
      <c r="N14137" t="s">
        <v>44</v>
      </c>
      <c r="O14137" t="s">
        <v>44</v>
      </c>
      <c r="P14137">
        <v>-99</v>
      </c>
    </row>
    <row r="14138" spans="1:16" x14ac:dyDescent="0.25">
      <c r="A14138" s="20" t="s">
        <v>20124</v>
      </c>
      <c r="B14138">
        <v>9</v>
      </c>
      <c r="C14138" t="s">
        <v>21823</v>
      </c>
      <c r="D14138" t="s">
        <v>91</v>
      </c>
      <c r="E14138" t="s">
        <v>80</v>
      </c>
      <c r="F14138" t="s">
        <v>42</v>
      </c>
      <c r="G14138">
        <v>5</v>
      </c>
      <c r="H14138">
        <v>4</v>
      </c>
      <c r="I14138">
        <v>2014</v>
      </c>
      <c r="J14138" t="s">
        <v>75</v>
      </c>
      <c r="K14138" t="s">
        <v>44</v>
      </c>
      <c r="L14138" t="s">
        <v>44</v>
      </c>
      <c r="M14138" s="54" t="s">
        <v>44</v>
      </c>
      <c r="N14138" t="s">
        <v>44</v>
      </c>
      <c r="O14138" t="s">
        <v>44</v>
      </c>
      <c r="P14138">
        <v>-99</v>
      </c>
    </row>
    <row r="14139" spans="1:16" x14ac:dyDescent="0.25">
      <c r="A14139" s="20" t="s">
        <v>20124</v>
      </c>
      <c r="B14139">
        <v>9</v>
      </c>
      <c r="C14139" t="s">
        <v>21823</v>
      </c>
      <c r="D14139" t="s">
        <v>91</v>
      </c>
      <c r="E14139" t="s">
        <v>80</v>
      </c>
      <c r="F14139" t="s">
        <v>42</v>
      </c>
      <c r="G14139">
        <v>5</v>
      </c>
      <c r="H14139">
        <v>4</v>
      </c>
      <c r="I14139">
        <v>2014</v>
      </c>
      <c r="J14139" t="s">
        <v>75</v>
      </c>
      <c r="K14139" t="s">
        <v>44</v>
      </c>
      <c r="L14139" t="s">
        <v>44</v>
      </c>
      <c r="M14139" s="54" t="s">
        <v>44</v>
      </c>
      <c r="N14139" t="s">
        <v>44</v>
      </c>
      <c r="O14139" t="s">
        <v>44</v>
      </c>
      <c r="P14139">
        <v>-99</v>
      </c>
    </row>
    <row r="14140" spans="1:16" x14ac:dyDescent="0.25">
      <c r="A14140" s="20" t="s">
        <v>20124</v>
      </c>
      <c r="B14140">
        <v>9</v>
      </c>
      <c r="C14140" t="s">
        <v>21823</v>
      </c>
      <c r="D14140" t="s">
        <v>91</v>
      </c>
      <c r="E14140" t="s">
        <v>80</v>
      </c>
      <c r="F14140" t="s">
        <v>42</v>
      </c>
      <c r="G14140">
        <v>5</v>
      </c>
      <c r="H14140">
        <v>4</v>
      </c>
      <c r="I14140">
        <v>2014</v>
      </c>
      <c r="J14140" t="s">
        <v>75</v>
      </c>
      <c r="K14140" t="s">
        <v>44</v>
      </c>
      <c r="L14140" t="s">
        <v>44</v>
      </c>
      <c r="M14140" s="54" t="s">
        <v>44</v>
      </c>
      <c r="N14140" t="s">
        <v>44</v>
      </c>
      <c r="O14140" t="s">
        <v>44</v>
      </c>
      <c r="P14140">
        <v>-99</v>
      </c>
    </row>
    <row r="14141" spans="1:16" x14ac:dyDescent="0.25">
      <c r="A14141" s="20" t="s">
        <v>20124</v>
      </c>
      <c r="B14141">
        <v>9</v>
      </c>
      <c r="C14141" t="s">
        <v>21823</v>
      </c>
      <c r="D14141" t="s">
        <v>91</v>
      </c>
      <c r="E14141" t="s">
        <v>80</v>
      </c>
      <c r="F14141" t="s">
        <v>42</v>
      </c>
      <c r="G14141">
        <v>5</v>
      </c>
      <c r="H14141">
        <v>4</v>
      </c>
      <c r="I14141">
        <v>2014</v>
      </c>
      <c r="J14141" t="s">
        <v>75</v>
      </c>
      <c r="K14141" t="s">
        <v>44</v>
      </c>
      <c r="L14141" t="s">
        <v>44</v>
      </c>
      <c r="M14141" s="54" t="s">
        <v>44</v>
      </c>
      <c r="N14141" t="s">
        <v>44</v>
      </c>
      <c r="O14141" t="s">
        <v>44</v>
      </c>
      <c r="P14141">
        <v>-99</v>
      </c>
    </row>
    <row r="14142" spans="1:16" x14ac:dyDescent="0.25">
      <c r="A14142" s="20" t="s">
        <v>20124</v>
      </c>
      <c r="B14142">
        <v>9</v>
      </c>
      <c r="C14142" t="s">
        <v>21823</v>
      </c>
      <c r="D14142" t="s">
        <v>91</v>
      </c>
      <c r="E14142" t="s">
        <v>80</v>
      </c>
      <c r="F14142" t="s">
        <v>42</v>
      </c>
      <c r="G14142">
        <v>5</v>
      </c>
      <c r="H14142">
        <v>4</v>
      </c>
      <c r="I14142">
        <v>2014</v>
      </c>
      <c r="J14142" t="s">
        <v>75</v>
      </c>
      <c r="K14142" t="s">
        <v>44</v>
      </c>
      <c r="L14142" t="s">
        <v>44</v>
      </c>
      <c r="M14142" s="54" t="s">
        <v>44</v>
      </c>
      <c r="N14142" t="s">
        <v>44</v>
      </c>
      <c r="O14142" t="s">
        <v>44</v>
      </c>
      <c r="P14142">
        <v>-99</v>
      </c>
    </row>
    <row r="14143" spans="1:16" x14ac:dyDescent="0.25">
      <c r="A14143" s="20" t="s">
        <v>20124</v>
      </c>
      <c r="B14143">
        <v>9</v>
      </c>
      <c r="C14143" t="s">
        <v>21823</v>
      </c>
      <c r="D14143" t="s">
        <v>91</v>
      </c>
      <c r="E14143" t="s">
        <v>80</v>
      </c>
      <c r="F14143" t="s">
        <v>42</v>
      </c>
      <c r="G14143">
        <v>5</v>
      </c>
      <c r="H14143">
        <v>4</v>
      </c>
      <c r="I14143">
        <v>2014</v>
      </c>
      <c r="J14143" t="s">
        <v>75</v>
      </c>
      <c r="K14143" t="s">
        <v>44</v>
      </c>
      <c r="L14143" t="s">
        <v>44</v>
      </c>
      <c r="M14143" s="54" t="s">
        <v>44</v>
      </c>
      <c r="N14143" t="s">
        <v>44</v>
      </c>
      <c r="O14143" t="s">
        <v>44</v>
      </c>
      <c r="P14143">
        <v>-99</v>
      </c>
    </row>
    <row r="14144" spans="1:16" x14ac:dyDescent="0.25">
      <c r="A14144" s="20" t="s">
        <v>20124</v>
      </c>
      <c r="B14144">
        <v>9</v>
      </c>
      <c r="C14144" t="s">
        <v>21823</v>
      </c>
      <c r="D14144" t="s">
        <v>91</v>
      </c>
      <c r="E14144" t="s">
        <v>80</v>
      </c>
      <c r="F14144" t="s">
        <v>42</v>
      </c>
      <c r="G14144">
        <v>5</v>
      </c>
      <c r="H14144">
        <v>4</v>
      </c>
      <c r="I14144">
        <v>2014</v>
      </c>
      <c r="J14144" t="s">
        <v>75</v>
      </c>
      <c r="K14144" t="s">
        <v>44</v>
      </c>
      <c r="L14144" t="s">
        <v>44</v>
      </c>
      <c r="M14144" s="54" t="s">
        <v>44</v>
      </c>
      <c r="N14144" t="s">
        <v>44</v>
      </c>
      <c r="O14144" t="s">
        <v>44</v>
      </c>
      <c r="P14144">
        <v>-99</v>
      </c>
    </row>
    <row r="14145" spans="1:16" x14ac:dyDescent="0.25">
      <c r="A14145" s="20" t="s">
        <v>20124</v>
      </c>
      <c r="B14145">
        <v>9</v>
      </c>
      <c r="C14145" t="s">
        <v>21823</v>
      </c>
      <c r="D14145" t="s">
        <v>91</v>
      </c>
      <c r="E14145" t="s">
        <v>80</v>
      </c>
      <c r="F14145" t="s">
        <v>42</v>
      </c>
      <c r="G14145">
        <v>5</v>
      </c>
      <c r="H14145">
        <v>4</v>
      </c>
      <c r="I14145">
        <v>2014</v>
      </c>
      <c r="J14145" t="s">
        <v>75</v>
      </c>
      <c r="K14145" t="s">
        <v>44</v>
      </c>
      <c r="L14145" t="s">
        <v>44</v>
      </c>
      <c r="M14145" s="54" t="s">
        <v>44</v>
      </c>
      <c r="N14145" t="s">
        <v>44</v>
      </c>
      <c r="O14145" t="s">
        <v>44</v>
      </c>
      <c r="P14145">
        <v>-99</v>
      </c>
    </row>
    <row r="14146" spans="1:16" x14ac:dyDescent="0.25">
      <c r="A14146" s="20" t="s">
        <v>20124</v>
      </c>
      <c r="B14146">
        <v>9</v>
      </c>
      <c r="C14146" t="s">
        <v>21823</v>
      </c>
      <c r="D14146" t="s">
        <v>91</v>
      </c>
      <c r="E14146" t="s">
        <v>80</v>
      </c>
      <c r="F14146" t="s">
        <v>42</v>
      </c>
      <c r="G14146">
        <v>5</v>
      </c>
      <c r="H14146">
        <v>4</v>
      </c>
      <c r="I14146">
        <v>2014</v>
      </c>
      <c r="J14146" t="s">
        <v>75</v>
      </c>
      <c r="K14146">
        <v>2.1720000000000002</v>
      </c>
      <c r="L14146">
        <v>1.6</v>
      </c>
      <c r="M14146" s="54">
        <v>2.7</v>
      </c>
      <c r="N14146" t="s">
        <v>44</v>
      </c>
      <c r="O14146" t="s">
        <v>44</v>
      </c>
      <c r="P14146">
        <v>-99</v>
      </c>
    </row>
    <row r="14147" spans="1:16" x14ac:dyDescent="0.25">
      <c r="A14147" s="20" t="s">
        <v>20125</v>
      </c>
      <c r="B14147">
        <v>9</v>
      </c>
      <c r="C14147" t="s">
        <v>21823</v>
      </c>
      <c r="D14147" t="s">
        <v>91</v>
      </c>
      <c r="E14147" t="s">
        <v>80</v>
      </c>
      <c r="F14147" t="s">
        <v>42</v>
      </c>
      <c r="G14147">
        <v>2</v>
      </c>
      <c r="H14147">
        <v>4</v>
      </c>
      <c r="I14147">
        <v>2014</v>
      </c>
      <c r="J14147" t="s">
        <v>43</v>
      </c>
      <c r="K14147" t="s">
        <v>44</v>
      </c>
      <c r="L14147" t="s">
        <v>44</v>
      </c>
      <c r="M14147" s="54" t="s">
        <v>44</v>
      </c>
      <c r="N14147">
        <v>2</v>
      </c>
      <c r="O14147" t="s">
        <v>44</v>
      </c>
      <c r="P14147">
        <v>70.710678118654698</v>
      </c>
    </row>
    <row r="14148" spans="1:16" x14ac:dyDescent="0.25">
      <c r="A14148" s="20" t="s">
        <v>20126</v>
      </c>
      <c r="B14148">
        <v>9</v>
      </c>
      <c r="C14148" t="s">
        <v>21823</v>
      </c>
      <c r="D14148" t="s">
        <v>91</v>
      </c>
      <c r="E14148" t="s">
        <v>80</v>
      </c>
      <c r="F14148" t="s">
        <v>42</v>
      </c>
      <c r="G14148">
        <v>3</v>
      </c>
      <c r="H14148">
        <v>4</v>
      </c>
      <c r="I14148">
        <v>2014</v>
      </c>
      <c r="J14148" t="s">
        <v>43</v>
      </c>
      <c r="K14148" t="s">
        <v>44</v>
      </c>
      <c r="L14148" t="s">
        <v>44</v>
      </c>
      <c r="M14148" s="54" t="s">
        <v>44</v>
      </c>
      <c r="N14148">
        <v>7</v>
      </c>
      <c r="O14148" t="s">
        <v>44</v>
      </c>
      <c r="P14148">
        <v>37.796447300922701</v>
      </c>
    </row>
    <row r="14149" spans="1:16" x14ac:dyDescent="0.25">
      <c r="A14149" s="20" t="s">
        <v>20127</v>
      </c>
      <c r="B14149">
        <v>9</v>
      </c>
      <c r="C14149" t="s">
        <v>21823</v>
      </c>
      <c r="D14149" t="s">
        <v>91</v>
      </c>
      <c r="E14149" t="s">
        <v>80</v>
      </c>
      <c r="F14149" t="s">
        <v>42</v>
      </c>
      <c r="G14149">
        <v>4</v>
      </c>
      <c r="H14149">
        <v>4</v>
      </c>
      <c r="I14149">
        <v>2014</v>
      </c>
      <c r="J14149" t="s">
        <v>43</v>
      </c>
      <c r="K14149" t="s">
        <v>44</v>
      </c>
      <c r="L14149" t="s">
        <v>44</v>
      </c>
      <c r="M14149" s="54" t="s">
        <v>44</v>
      </c>
      <c r="N14149">
        <v>9</v>
      </c>
      <c r="O14149" t="s">
        <v>44</v>
      </c>
      <c r="P14149">
        <v>33.3333333333333</v>
      </c>
    </row>
    <row r="14150" spans="1:16" x14ac:dyDescent="0.25">
      <c r="A14150" s="20" t="s">
        <v>20128</v>
      </c>
      <c r="B14150">
        <v>9</v>
      </c>
      <c r="C14150" t="s">
        <v>21823</v>
      </c>
      <c r="D14150" t="s">
        <v>91</v>
      </c>
      <c r="E14150" t="s">
        <v>80</v>
      </c>
      <c r="F14150" t="s">
        <v>42</v>
      </c>
      <c r="G14150">
        <v>5</v>
      </c>
      <c r="H14150">
        <v>4</v>
      </c>
      <c r="I14150">
        <v>2014</v>
      </c>
      <c r="J14150" t="s">
        <v>43</v>
      </c>
      <c r="K14150" t="s">
        <v>44</v>
      </c>
      <c r="L14150" t="s">
        <v>44</v>
      </c>
      <c r="M14150" s="54" t="s">
        <v>44</v>
      </c>
      <c r="N14150">
        <v>12</v>
      </c>
      <c r="O14150" t="s">
        <v>44</v>
      </c>
      <c r="P14150">
        <v>28.867513459481302</v>
      </c>
    </row>
    <row r="14151" spans="1:16" x14ac:dyDescent="0.25">
      <c r="A14151" s="20" t="s">
        <v>11208</v>
      </c>
      <c r="B14151">
        <v>9</v>
      </c>
      <c r="C14151" t="s">
        <v>21823</v>
      </c>
      <c r="D14151" t="s">
        <v>91</v>
      </c>
      <c r="E14151" t="s">
        <v>80</v>
      </c>
      <c r="F14151" t="s">
        <v>42</v>
      </c>
      <c r="G14151">
        <v>2</v>
      </c>
      <c r="H14151">
        <v>4</v>
      </c>
      <c r="I14151">
        <v>2014</v>
      </c>
      <c r="J14151" t="s">
        <v>45</v>
      </c>
      <c r="K14151" t="s">
        <v>44</v>
      </c>
      <c r="L14151" t="s">
        <v>44</v>
      </c>
      <c r="M14151" s="54" t="s">
        <v>44</v>
      </c>
      <c r="N14151">
        <v>16</v>
      </c>
      <c r="O14151" t="s">
        <v>44</v>
      </c>
      <c r="P14151">
        <v>25</v>
      </c>
    </row>
    <row r="14152" spans="1:16" x14ac:dyDescent="0.25">
      <c r="A14152" s="20" t="s">
        <v>11211</v>
      </c>
      <c r="B14152">
        <v>9</v>
      </c>
      <c r="C14152" t="s">
        <v>21823</v>
      </c>
      <c r="D14152" t="s">
        <v>91</v>
      </c>
      <c r="E14152" t="s">
        <v>80</v>
      </c>
      <c r="F14152" t="s">
        <v>42</v>
      </c>
      <c r="G14152">
        <v>3</v>
      </c>
      <c r="H14152">
        <v>4</v>
      </c>
      <c r="I14152">
        <v>2014</v>
      </c>
      <c r="J14152" t="s">
        <v>45</v>
      </c>
      <c r="K14152" t="s">
        <v>44</v>
      </c>
      <c r="L14152" t="s">
        <v>44</v>
      </c>
      <c r="M14152" s="54" t="s">
        <v>44</v>
      </c>
      <c r="N14152">
        <v>20</v>
      </c>
      <c r="O14152" t="s">
        <v>44</v>
      </c>
      <c r="P14152">
        <v>22.360679774997902</v>
      </c>
    </row>
    <row r="14153" spans="1:16" x14ac:dyDescent="0.25">
      <c r="A14153" s="20" t="s">
        <v>11212</v>
      </c>
      <c r="B14153">
        <v>9</v>
      </c>
      <c r="C14153" t="s">
        <v>21823</v>
      </c>
      <c r="D14153" t="s">
        <v>91</v>
      </c>
      <c r="E14153" t="s">
        <v>80</v>
      </c>
      <c r="F14153" t="s">
        <v>42</v>
      </c>
      <c r="G14153">
        <v>4</v>
      </c>
      <c r="H14153">
        <v>4</v>
      </c>
      <c r="I14153">
        <v>2014</v>
      </c>
      <c r="J14153" t="s">
        <v>45</v>
      </c>
      <c r="K14153" t="s">
        <v>44</v>
      </c>
      <c r="L14153" t="s">
        <v>44</v>
      </c>
      <c r="M14153" s="54" t="s">
        <v>44</v>
      </c>
      <c r="N14153">
        <v>50</v>
      </c>
      <c r="O14153" t="s">
        <v>44</v>
      </c>
      <c r="P14153">
        <v>14.142135623731001</v>
      </c>
    </row>
    <row r="14154" spans="1:16" x14ac:dyDescent="0.25">
      <c r="A14154" s="20" t="s">
        <v>11213</v>
      </c>
      <c r="B14154">
        <v>9</v>
      </c>
      <c r="C14154" t="s">
        <v>21823</v>
      </c>
      <c r="D14154" t="s">
        <v>91</v>
      </c>
      <c r="E14154" t="s">
        <v>80</v>
      </c>
      <c r="F14154" t="s">
        <v>42</v>
      </c>
      <c r="G14154">
        <v>5</v>
      </c>
      <c r="H14154">
        <v>4</v>
      </c>
      <c r="I14154">
        <v>2014</v>
      </c>
      <c r="J14154" t="s">
        <v>45</v>
      </c>
      <c r="K14154" t="s">
        <v>44</v>
      </c>
      <c r="L14154" t="s">
        <v>44</v>
      </c>
      <c r="M14154" s="54" t="s">
        <v>44</v>
      </c>
      <c r="N14154">
        <v>30</v>
      </c>
      <c r="O14154" t="s">
        <v>44</v>
      </c>
      <c r="P14154">
        <v>18.257418583505501</v>
      </c>
    </row>
    <row r="14155" spans="1:16" x14ac:dyDescent="0.25">
      <c r="A14155" s="20" t="s">
        <v>11229</v>
      </c>
      <c r="B14155">
        <v>9</v>
      </c>
      <c r="C14155" t="s">
        <v>21823</v>
      </c>
      <c r="D14155" t="s">
        <v>91</v>
      </c>
      <c r="E14155" t="s">
        <v>80</v>
      </c>
      <c r="F14155" t="s">
        <v>42</v>
      </c>
      <c r="G14155">
        <v>2</v>
      </c>
      <c r="H14155">
        <v>4</v>
      </c>
      <c r="I14155">
        <v>2014</v>
      </c>
      <c r="J14155" t="s">
        <v>46</v>
      </c>
      <c r="K14155" t="s">
        <v>44</v>
      </c>
      <c r="L14155" t="s">
        <v>44</v>
      </c>
      <c r="M14155" s="54" t="s">
        <v>44</v>
      </c>
      <c r="N14155">
        <v>35</v>
      </c>
      <c r="O14155" t="s">
        <v>44</v>
      </c>
      <c r="P14155">
        <v>16.903085094570301</v>
      </c>
    </row>
    <row r="14156" spans="1:16" x14ac:dyDescent="0.25">
      <c r="A14156" s="20" t="s">
        <v>11232</v>
      </c>
      <c r="B14156">
        <v>9</v>
      </c>
      <c r="C14156" t="s">
        <v>21823</v>
      </c>
      <c r="D14156" t="s">
        <v>91</v>
      </c>
      <c r="E14156" t="s">
        <v>80</v>
      </c>
      <c r="F14156" t="s">
        <v>42</v>
      </c>
      <c r="G14156">
        <v>3</v>
      </c>
      <c r="H14156">
        <v>4</v>
      </c>
      <c r="I14156">
        <v>2014</v>
      </c>
      <c r="J14156" t="s">
        <v>46</v>
      </c>
      <c r="K14156" t="s">
        <v>44</v>
      </c>
      <c r="L14156" t="s">
        <v>44</v>
      </c>
      <c r="M14156" s="54" t="s">
        <v>44</v>
      </c>
      <c r="N14156">
        <v>31</v>
      </c>
      <c r="O14156" t="s">
        <v>44</v>
      </c>
      <c r="P14156">
        <v>17.9605302026775</v>
      </c>
    </row>
    <row r="14157" spans="1:16" x14ac:dyDescent="0.25">
      <c r="A14157" s="20" t="s">
        <v>11233</v>
      </c>
      <c r="B14157">
        <v>9</v>
      </c>
      <c r="C14157" t="s">
        <v>21823</v>
      </c>
      <c r="D14157" t="s">
        <v>91</v>
      </c>
      <c r="E14157" t="s">
        <v>80</v>
      </c>
      <c r="F14157" t="s">
        <v>42</v>
      </c>
      <c r="G14157">
        <v>4</v>
      </c>
      <c r="H14157">
        <v>4</v>
      </c>
      <c r="I14157">
        <v>2014</v>
      </c>
      <c r="J14157" t="s">
        <v>46</v>
      </c>
      <c r="K14157" t="s">
        <v>44</v>
      </c>
      <c r="L14157" t="s">
        <v>44</v>
      </c>
      <c r="M14157" s="54" t="s">
        <v>44</v>
      </c>
      <c r="N14157">
        <v>81</v>
      </c>
      <c r="O14157" t="s">
        <v>44</v>
      </c>
      <c r="P14157">
        <v>11.1111111111111</v>
      </c>
    </row>
    <row r="14158" spans="1:16" x14ac:dyDescent="0.25">
      <c r="A14158" s="20" t="s">
        <v>11234</v>
      </c>
      <c r="B14158">
        <v>9</v>
      </c>
      <c r="C14158" t="s">
        <v>21823</v>
      </c>
      <c r="D14158" t="s">
        <v>91</v>
      </c>
      <c r="E14158" t="s">
        <v>80</v>
      </c>
      <c r="F14158" t="s">
        <v>42</v>
      </c>
      <c r="G14158">
        <v>5</v>
      </c>
      <c r="H14158">
        <v>4</v>
      </c>
      <c r="I14158">
        <v>2014</v>
      </c>
      <c r="J14158" t="s">
        <v>46</v>
      </c>
      <c r="K14158" t="s">
        <v>44</v>
      </c>
      <c r="L14158" t="s">
        <v>44</v>
      </c>
      <c r="M14158" s="54" t="s">
        <v>44</v>
      </c>
      <c r="N14158">
        <v>182</v>
      </c>
      <c r="O14158" t="s">
        <v>44</v>
      </c>
      <c r="P14158">
        <v>7.4124931666110099</v>
      </c>
    </row>
    <row r="14159" spans="1:16" x14ac:dyDescent="0.25">
      <c r="A14159" s="20" t="s">
        <v>11250</v>
      </c>
      <c r="B14159">
        <v>9</v>
      </c>
      <c r="C14159" t="s">
        <v>21823</v>
      </c>
      <c r="D14159" t="s">
        <v>91</v>
      </c>
      <c r="E14159" t="s">
        <v>80</v>
      </c>
      <c r="F14159" t="s">
        <v>42</v>
      </c>
      <c r="G14159">
        <v>2</v>
      </c>
      <c r="H14159">
        <v>4</v>
      </c>
      <c r="I14159">
        <v>2014</v>
      </c>
      <c r="J14159" t="s">
        <v>47</v>
      </c>
      <c r="K14159" t="s">
        <v>44</v>
      </c>
      <c r="L14159" t="s">
        <v>44</v>
      </c>
      <c r="M14159" s="54" t="s">
        <v>44</v>
      </c>
      <c r="N14159">
        <v>82</v>
      </c>
      <c r="O14159" t="s">
        <v>44</v>
      </c>
      <c r="P14159">
        <v>11.0431526074847</v>
      </c>
    </row>
    <row r="14160" spans="1:16" x14ac:dyDescent="0.25">
      <c r="A14160" s="20" t="s">
        <v>11253</v>
      </c>
      <c r="B14160">
        <v>9</v>
      </c>
      <c r="C14160" t="s">
        <v>21823</v>
      </c>
      <c r="D14160" t="s">
        <v>91</v>
      </c>
      <c r="E14160" t="s">
        <v>80</v>
      </c>
      <c r="F14160" t="s">
        <v>42</v>
      </c>
      <c r="G14160">
        <v>3</v>
      </c>
      <c r="H14160">
        <v>4</v>
      </c>
      <c r="I14160">
        <v>2014</v>
      </c>
      <c r="J14160" t="s">
        <v>47</v>
      </c>
      <c r="K14160" t="s">
        <v>44</v>
      </c>
      <c r="L14160" t="s">
        <v>44</v>
      </c>
      <c r="M14160" s="54" t="s">
        <v>44</v>
      </c>
      <c r="N14160">
        <v>68</v>
      </c>
      <c r="O14160" t="s">
        <v>44</v>
      </c>
      <c r="P14160">
        <v>12.126781251816601</v>
      </c>
    </row>
    <row r="14161" spans="1:16" x14ac:dyDescent="0.25">
      <c r="A14161" s="20" t="s">
        <v>11254</v>
      </c>
      <c r="B14161">
        <v>9</v>
      </c>
      <c r="C14161" t="s">
        <v>21823</v>
      </c>
      <c r="D14161" t="s">
        <v>91</v>
      </c>
      <c r="E14161" t="s">
        <v>80</v>
      </c>
      <c r="F14161" t="s">
        <v>42</v>
      </c>
      <c r="G14161">
        <v>4</v>
      </c>
      <c r="H14161">
        <v>4</v>
      </c>
      <c r="I14161">
        <v>2014</v>
      </c>
      <c r="J14161" t="s">
        <v>47</v>
      </c>
      <c r="K14161" t="s">
        <v>44</v>
      </c>
      <c r="L14161" t="s">
        <v>44</v>
      </c>
      <c r="M14161" s="54" t="s">
        <v>44</v>
      </c>
      <c r="N14161">
        <v>218</v>
      </c>
      <c r="O14161" t="s">
        <v>44</v>
      </c>
      <c r="P14161">
        <v>6.7728546147859596</v>
      </c>
    </row>
    <row r="14162" spans="1:16" x14ac:dyDescent="0.25">
      <c r="A14162" s="20" t="s">
        <v>11255</v>
      </c>
      <c r="B14162">
        <v>9</v>
      </c>
      <c r="C14162" t="s">
        <v>21823</v>
      </c>
      <c r="D14162" t="s">
        <v>91</v>
      </c>
      <c r="E14162" t="s">
        <v>80</v>
      </c>
      <c r="F14162" t="s">
        <v>42</v>
      </c>
      <c r="G14162">
        <v>5</v>
      </c>
      <c r="H14162">
        <v>4</v>
      </c>
      <c r="I14162">
        <v>2014</v>
      </c>
      <c r="J14162" t="s">
        <v>47</v>
      </c>
      <c r="K14162" t="s">
        <v>44</v>
      </c>
      <c r="L14162" t="s">
        <v>44</v>
      </c>
      <c r="M14162" s="54" t="s">
        <v>44</v>
      </c>
      <c r="N14162">
        <v>2139</v>
      </c>
      <c r="O14162" t="s">
        <v>44</v>
      </c>
      <c r="P14162">
        <v>2.1621937503220501</v>
      </c>
    </row>
    <row r="14163" spans="1:16" x14ac:dyDescent="0.25">
      <c r="A14163" s="20" t="s">
        <v>20129</v>
      </c>
      <c r="B14163">
        <v>9</v>
      </c>
      <c r="C14163" t="s">
        <v>21823</v>
      </c>
      <c r="D14163" t="s">
        <v>91</v>
      </c>
      <c r="E14163" t="s">
        <v>80</v>
      </c>
      <c r="F14163" t="s">
        <v>42</v>
      </c>
      <c r="G14163">
        <v>2</v>
      </c>
      <c r="H14163">
        <v>4</v>
      </c>
      <c r="I14163">
        <v>2014</v>
      </c>
      <c r="J14163" t="s">
        <v>48</v>
      </c>
      <c r="K14163" t="s">
        <v>44</v>
      </c>
      <c r="L14163" t="s">
        <v>44</v>
      </c>
      <c r="M14163" s="54" t="s">
        <v>44</v>
      </c>
      <c r="N14163">
        <v>3</v>
      </c>
      <c r="O14163" t="s">
        <v>44</v>
      </c>
      <c r="P14163">
        <v>57.735026918962603</v>
      </c>
    </row>
    <row r="14164" spans="1:16" x14ac:dyDescent="0.25">
      <c r="A14164" s="20" t="s">
        <v>20130</v>
      </c>
      <c r="B14164">
        <v>9</v>
      </c>
      <c r="C14164" t="s">
        <v>21823</v>
      </c>
      <c r="D14164" t="s">
        <v>91</v>
      </c>
      <c r="E14164" t="s">
        <v>80</v>
      </c>
      <c r="F14164" t="s">
        <v>42</v>
      </c>
      <c r="G14164">
        <v>3</v>
      </c>
      <c r="H14164">
        <v>4</v>
      </c>
      <c r="I14164">
        <v>2014</v>
      </c>
      <c r="J14164" t="s">
        <v>48</v>
      </c>
      <c r="K14164" t="s">
        <v>44</v>
      </c>
      <c r="L14164" t="s">
        <v>44</v>
      </c>
      <c r="M14164" s="54" t="s">
        <v>44</v>
      </c>
      <c r="N14164">
        <v>3</v>
      </c>
      <c r="O14164" t="s">
        <v>44</v>
      </c>
      <c r="P14164">
        <v>57.735026918962603</v>
      </c>
    </row>
    <row r="14165" spans="1:16" x14ac:dyDescent="0.25">
      <c r="A14165" s="20" t="s">
        <v>20131</v>
      </c>
      <c r="B14165">
        <v>9</v>
      </c>
      <c r="C14165" t="s">
        <v>21823</v>
      </c>
      <c r="D14165" t="s">
        <v>91</v>
      </c>
      <c r="E14165" t="s">
        <v>80</v>
      </c>
      <c r="F14165" t="s">
        <v>42</v>
      </c>
      <c r="G14165">
        <v>4</v>
      </c>
      <c r="H14165">
        <v>4</v>
      </c>
      <c r="I14165">
        <v>2014</v>
      </c>
      <c r="J14165" t="s">
        <v>48</v>
      </c>
      <c r="K14165" t="s">
        <v>44</v>
      </c>
      <c r="L14165" t="s">
        <v>44</v>
      </c>
      <c r="M14165" s="54" t="s">
        <v>44</v>
      </c>
      <c r="N14165">
        <v>12</v>
      </c>
      <c r="O14165" t="s">
        <v>44</v>
      </c>
      <c r="P14165">
        <v>28.867513459481302</v>
      </c>
    </row>
    <row r="14166" spans="1:16" x14ac:dyDescent="0.25">
      <c r="A14166" s="20" t="s">
        <v>20132</v>
      </c>
      <c r="B14166">
        <v>9</v>
      </c>
      <c r="C14166" t="s">
        <v>21823</v>
      </c>
      <c r="D14166" t="s">
        <v>91</v>
      </c>
      <c r="E14166" t="s">
        <v>80</v>
      </c>
      <c r="F14166" t="s">
        <v>42</v>
      </c>
      <c r="G14166">
        <v>5</v>
      </c>
      <c r="H14166">
        <v>4</v>
      </c>
      <c r="I14166">
        <v>2014</v>
      </c>
      <c r="J14166" t="s">
        <v>48</v>
      </c>
      <c r="K14166" t="s">
        <v>44</v>
      </c>
      <c r="L14166" t="s">
        <v>44</v>
      </c>
      <c r="M14166" s="54" t="s">
        <v>44</v>
      </c>
      <c r="N14166">
        <v>59</v>
      </c>
      <c r="O14166" t="s">
        <v>44</v>
      </c>
      <c r="P14166">
        <v>13.018891098082401</v>
      </c>
    </row>
    <row r="14167" spans="1:16" x14ac:dyDescent="0.25">
      <c r="A14167" s="20" t="s">
        <v>20133</v>
      </c>
      <c r="B14167">
        <v>9</v>
      </c>
      <c r="C14167" t="s">
        <v>21823</v>
      </c>
      <c r="D14167" t="s">
        <v>91</v>
      </c>
      <c r="E14167" t="s">
        <v>80</v>
      </c>
      <c r="F14167" t="s">
        <v>42</v>
      </c>
      <c r="G14167">
        <v>2</v>
      </c>
      <c r="H14167">
        <v>4</v>
      </c>
      <c r="I14167">
        <v>2014</v>
      </c>
      <c r="J14167" t="s">
        <v>49</v>
      </c>
      <c r="K14167" t="s">
        <v>44</v>
      </c>
      <c r="L14167" t="s">
        <v>44</v>
      </c>
      <c r="M14167" s="54" t="s">
        <v>44</v>
      </c>
      <c r="N14167">
        <v>8</v>
      </c>
      <c r="O14167" t="s">
        <v>44</v>
      </c>
      <c r="P14167">
        <v>35.355339059327399</v>
      </c>
    </row>
    <row r="14168" spans="1:16" x14ac:dyDescent="0.25">
      <c r="A14168" s="20" t="s">
        <v>20134</v>
      </c>
      <c r="B14168">
        <v>9</v>
      </c>
      <c r="C14168" t="s">
        <v>21823</v>
      </c>
      <c r="D14168" t="s">
        <v>91</v>
      </c>
      <c r="E14168" t="s">
        <v>80</v>
      </c>
      <c r="F14168" t="s">
        <v>42</v>
      </c>
      <c r="G14168">
        <v>3</v>
      </c>
      <c r="H14168">
        <v>4</v>
      </c>
      <c r="I14168">
        <v>2014</v>
      </c>
      <c r="J14168" t="s">
        <v>49</v>
      </c>
      <c r="K14168" t="s">
        <v>44</v>
      </c>
      <c r="L14168" t="s">
        <v>44</v>
      </c>
      <c r="M14168" s="54" t="s">
        <v>44</v>
      </c>
      <c r="N14168">
        <v>19</v>
      </c>
      <c r="O14168" t="s">
        <v>44</v>
      </c>
      <c r="P14168">
        <v>22.941573387056199</v>
      </c>
    </row>
    <row r="14169" spans="1:16" x14ac:dyDescent="0.25">
      <c r="A14169" s="20" t="s">
        <v>20135</v>
      </c>
      <c r="B14169">
        <v>9</v>
      </c>
      <c r="C14169" t="s">
        <v>21823</v>
      </c>
      <c r="D14169" t="s">
        <v>91</v>
      </c>
      <c r="E14169" t="s">
        <v>80</v>
      </c>
      <c r="F14169" t="s">
        <v>42</v>
      </c>
      <c r="G14169">
        <v>4</v>
      </c>
      <c r="H14169">
        <v>4</v>
      </c>
      <c r="I14169">
        <v>2014</v>
      </c>
      <c r="J14169" t="s">
        <v>49</v>
      </c>
      <c r="K14169">
        <v>0.9</v>
      </c>
      <c r="L14169">
        <v>0.53700000000000003</v>
      </c>
      <c r="M14169" s="54">
        <v>1.2629999999999999</v>
      </c>
      <c r="N14169">
        <v>55</v>
      </c>
      <c r="O14169" t="s">
        <v>44</v>
      </c>
      <c r="P14169">
        <v>13.483997249264799</v>
      </c>
    </row>
    <row r="14170" spans="1:16" x14ac:dyDescent="0.25">
      <c r="A14170" s="20" t="s">
        <v>20136</v>
      </c>
      <c r="B14170">
        <v>9</v>
      </c>
      <c r="C14170" t="s">
        <v>21823</v>
      </c>
      <c r="D14170" t="s">
        <v>91</v>
      </c>
      <c r="E14170" t="s">
        <v>80</v>
      </c>
      <c r="F14170" t="s">
        <v>42</v>
      </c>
      <c r="G14170">
        <v>5</v>
      </c>
      <c r="H14170">
        <v>4</v>
      </c>
      <c r="I14170">
        <v>2014</v>
      </c>
      <c r="J14170" t="s">
        <v>49</v>
      </c>
      <c r="K14170">
        <v>0.64</v>
      </c>
      <c r="L14170">
        <v>0.46500000000000002</v>
      </c>
      <c r="M14170" s="54">
        <v>0.81499999999999995</v>
      </c>
      <c r="N14170">
        <v>76</v>
      </c>
      <c r="O14170" t="s">
        <v>44</v>
      </c>
      <c r="P14170">
        <v>11.470786693528099</v>
      </c>
    </row>
    <row r="14171" spans="1:16" x14ac:dyDescent="0.25">
      <c r="A14171" s="20" t="s">
        <v>20137</v>
      </c>
      <c r="B14171">
        <v>9</v>
      </c>
      <c r="C14171" t="s">
        <v>21823</v>
      </c>
      <c r="D14171" t="s">
        <v>91</v>
      </c>
      <c r="E14171" t="s">
        <v>80</v>
      </c>
      <c r="F14171" t="s">
        <v>42</v>
      </c>
      <c r="G14171">
        <v>2</v>
      </c>
      <c r="H14171">
        <v>4</v>
      </c>
      <c r="I14171">
        <v>2014</v>
      </c>
      <c r="J14171" t="s">
        <v>50</v>
      </c>
      <c r="K14171" t="s">
        <v>44</v>
      </c>
      <c r="L14171" t="s">
        <v>44</v>
      </c>
      <c r="M14171" s="54" t="s">
        <v>44</v>
      </c>
      <c r="N14171">
        <v>1</v>
      </c>
      <c r="O14171" t="s">
        <v>44</v>
      </c>
      <c r="P14171">
        <v>100</v>
      </c>
    </row>
    <row r="14172" spans="1:16" x14ac:dyDescent="0.25">
      <c r="A14172" s="20" t="s">
        <v>20138</v>
      </c>
      <c r="B14172">
        <v>9</v>
      </c>
      <c r="C14172" t="s">
        <v>21823</v>
      </c>
      <c r="D14172" t="s">
        <v>91</v>
      </c>
      <c r="E14172" t="s">
        <v>80</v>
      </c>
      <c r="F14172" t="s">
        <v>42</v>
      </c>
      <c r="G14172">
        <v>3</v>
      </c>
      <c r="H14172">
        <v>4</v>
      </c>
      <c r="I14172">
        <v>2014</v>
      </c>
      <c r="J14172" t="s">
        <v>50</v>
      </c>
      <c r="K14172" t="s">
        <v>44</v>
      </c>
      <c r="L14172" t="s">
        <v>44</v>
      </c>
      <c r="M14172" s="54" t="s">
        <v>44</v>
      </c>
      <c r="N14172">
        <v>3</v>
      </c>
      <c r="O14172" t="s">
        <v>44</v>
      </c>
      <c r="P14172">
        <v>57.735026918962603</v>
      </c>
    </row>
    <row r="14173" spans="1:16" x14ac:dyDescent="0.25">
      <c r="A14173" s="20" t="s">
        <v>20139</v>
      </c>
      <c r="B14173">
        <v>9</v>
      </c>
      <c r="C14173" t="s">
        <v>21823</v>
      </c>
      <c r="D14173" t="s">
        <v>91</v>
      </c>
      <c r="E14173" t="s">
        <v>80</v>
      </c>
      <c r="F14173" t="s">
        <v>42</v>
      </c>
      <c r="G14173">
        <v>4</v>
      </c>
      <c r="H14173">
        <v>4</v>
      </c>
      <c r="I14173">
        <v>2014</v>
      </c>
      <c r="J14173" t="s">
        <v>50</v>
      </c>
      <c r="K14173" t="s">
        <v>44</v>
      </c>
      <c r="L14173" t="s">
        <v>44</v>
      </c>
      <c r="M14173" s="54" t="s">
        <v>44</v>
      </c>
      <c r="N14173">
        <v>4</v>
      </c>
      <c r="O14173" t="s">
        <v>44</v>
      </c>
      <c r="P14173">
        <v>50</v>
      </c>
    </row>
    <row r="14174" spans="1:16" x14ac:dyDescent="0.25">
      <c r="A14174" s="20" t="s">
        <v>20140</v>
      </c>
      <c r="B14174">
        <v>9</v>
      </c>
      <c r="C14174" t="s">
        <v>21823</v>
      </c>
      <c r="D14174" t="s">
        <v>91</v>
      </c>
      <c r="E14174" t="s">
        <v>80</v>
      </c>
      <c r="F14174" t="s">
        <v>42</v>
      </c>
      <c r="G14174">
        <v>5</v>
      </c>
      <c r="H14174">
        <v>4</v>
      </c>
      <c r="I14174">
        <v>2014</v>
      </c>
      <c r="J14174" t="s">
        <v>50</v>
      </c>
      <c r="K14174" t="s">
        <v>44</v>
      </c>
      <c r="L14174" t="s">
        <v>44</v>
      </c>
      <c r="M14174" s="54" t="s">
        <v>44</v>
      </c>
      <c r="N14174">
        <v>33</v>
      </c>
      <c r="O14174" t="s">
        <v>44</v>
      </c>
      <c r="P14174">
        <v>17.407765595569799</v>
      </c>
    </row>
    <row r="14175" spans="1:16" x14ac:dyDescent="0.25">
      <c r="A14175" s="20" t="s">
        <v>20141</v>
      </c>
      <c r="B14175">
        <v>9</v>
      </c>
      <c r="C14175" t="s">
        <v>21823</v>
      </c>
      <c r="D14175" t="s">
        <v>91</v>
      </c>
      <c r="E14175" t="s">
        <v>80</v>
      </c>
      <c r="F14175" t="s">
        <v>42</v>
      </c>
      <c r="G14175">
        <v>2</v>
      </c>
      <c r="H14175">
        <v>4</v>
      </c>
      <c r="I14175">
        <v>2014</v>
      </c>
      <c r="J14175" t="s">
        <v>51</v>
      </c>
      <c r="K14175" t="s">
        <v>44</v>
      </c>
      <c r="L14175" t="s">
        <v>44</v>
      </c>
      <c r="M14175" s="54" t="s">
        <v>44</v>
      </c>
      <c r="N14175">
        <v>4</v>
      </c>
      <c r="O14175" t="s">
        <v>44</v>
      </c>
      <c r="P14175">
        <v>50</v>
      </c>
    </row>
    <row r="14176" spans="1:16" x14ac:dyDescent="0.25">
      <c r="A14176" s="20" t="s">
        <v>20142</v>
      </c>
      <c r="B14176">
        <v>9</v>
      </c>
      <c r="C14176" t="s">
        <v>21823</v>
      </c>
      <c r="D14176" t="s">
        <v>91</v>
      </c>
      <c r="E14176" t="s">
        <v>80</v>
      </c>
      <c r="F14176" t="s">
        <v>42</v>
      </c>
      <c r="G14176">
        <v>3</v>
      </c>
      <c r="H14176">
        <v>4</v>
      </c>
      <c r="I14176">
        <v>2014</v>
      </c>
      <c r="J14176" t="s">
        <v>51</v>
      </c>
      <c r="K14176" t="s">
        <v>44</v>
      </c>
      <c r="L14176" t="s">
        <v>44</v>
      </c>
      <c r="M14176" s="54" t="s">
        <v>44</v>
      </c>
      <c r="N14176">
        <v>6</v>
      </c>
      <c r="O14176" t="s">
        <v>44</v>
      </c>
      <c r="P14176">
        <v>40.824829046386299</v>
      </c>
    </row>
    <row r="14177" spans="1:16" x14ac:dyDescent="0.25">
      <c r="A14177" s="20" t="s">
        <v>20143</v>
      </c>
      <c r="B14177">
        <v>9</v>
      </c>
      <c r="C14177" t="s">
        <v>21823</v>
      </c>
      <c r="D14177" t="s">
        <v>91</v>
      </c>
      <c r="E14177" t="s">
        <v>80</v>
      </c>
      <c r="F14177" t="s">
        <v>42</v>
      </c>
      <c r="G14177">
        <v>4</v>
      </c>
      <c r="H14177">
        <v>4</v>
      </c>
      <c r="I14177">
        <v>2014</v>
      </c>
      <c r="J14177" t="s">
        <v>51</v>
      </c>
      <c r="K14177" t="s">
        <v>44</v>
      </c>
      <c r="L14177" t="s">
        <v>44</v>
      </c>
      <c r="M14177" s="54" t="s">
        <v>44</v>
      </c>
      <c r="N14177">
        <v>7</v>
      </c>
      <c r="O14177" t="s">
        <v>44</v>
      </c>
      <c r="P14177">
        <v>37.796447300922701</v>
      </c>
    </row>
    <row r="14178" spans="1:16" x14ac:dyDescent="0.25">
      <c r="A14178" s="20" t="s">
        <v>20144</v>
      </c>
      <c r="B14178">
        <v>9</v>
      </c>
      <c r="C14178" t="s">
        <v>21823</v>
      </c>
      <c r="D14178" t="s">
        <v>91</v>
      </c>
      <c r="E14178" t="s">
        <v>80</v>
      </c>
      <c r="F14178" t="s">
        <v>42</v>
      </c>
      <c r="G14178">
        <v>5</v>
      </c>
      <c r="H14178">
        <v>4</v>
      </c>
      <c r="I14178">
        <v>2014</v>
      </c>
      <c r="J14178" t="s">
        <v>51</v>
      </c>
      <c r="K14178" t="s">
        <v>44</v>
      </c>
      <c r="L14178" t="s">
        <v>44</v>
      </c>
      <c r="M14178" s="54" t="s">
        <v>44</v>
      </c>
      <c r="N14178">
        <v>29</v>
      </c>
      <c r="O14178" t="s">
        <v>44</v>
      </c>
      <c r="P14178">
        <v>18.569533817705199</v>
      </c>
    </row>
    <row r="14179" spans="1:16" x14ac:dyDescent="0.25">
      <c r="A14179" s="20" t="s">
        <v>20145</v>
      </c>
      <c r="B14179">
        <v>9</v>
      </c>
      <c r="C14179" t="s">
        <v>21823</v>
      </c>
      <c r="D14179" t="s">
        <v>91</v>
      </c>
      <c r="E14179" t="s">
        <v>78</v>
      </c>
      <c r="F14179" t="s">
        <v>35</v>
      </c>
      <c r="G14179">
        <v>2</v>
      </c>
      <c r="H14179">
        <v>5</v>
      </c>
      <c r="I14179">
        <v>2014</v>
      </c>
      <c r="J14179" t="s">
        <v>52</v>
      </c>
      <c r="K14179" t="s">
        <v>44</v>
      </c>
      <c r="L14179" t="s">
        <v>44</v>
      </c>
      <c r="M14179" s="54" t="s">
        <v>44</v>
      </c>
      <c r="N14179">
        <v>2</v>
      </c>
      <c r="O14179" t="s">
        <v>44</v>
      </c>
      <c r="P14179">
        <v>70.710678118654698</v>
      </c>
    </row>
    <row r="14180" spans="1:16" x14ac:dyDescent="0.25">
      <c r="A14180" s="20" t="s">
        <v>20146</v>
      </c>
      <c r="B14180">
        <v>9</v>
      </c>
      <c r="C14180" t="s">
        <v>21823</v>
      </c>
      <c r="D14180" t="s">
        <v>91</v>
      </c>
      <c r="E14180" t="s">
        <v>78</v>
      </c>
      <c r="F14180" t="s">
        <v>35</v>
      </c>
      <c r="G14180">
        <v>3</v>
      </c>
      <c r="H14180">
        <v>5</v>
      </c>
      <c r="I14180">
        <v>2014</v>
      </c>
      <c r="J14180" t="s">
        <v>52</v>
      </c>
      <c r="K14180" t="s">
        <v>44</v>
      </c>
      <c r="L14180" t="s">
        <v>44</v>
      </c>
      <c r="M14180" s="54" t="s">
        <v>44</v>
      </c>
      <c r="N14180">
        <v>3</v>
      </c>
      <c r="O14180" t="s">
        <v>44</v>
      </c>
      <c r="P14180">
        <v>57.735026918962603</v>
      </c>
    </row>
    <row r="14181" spans="1:16" x14ac:dyDescent="0.25">
      <c r="A14181" s="20" t="s">
        <v>20147</v>
      </c>
      <c r="B14181">
        <v>9</v>
      </c>
      <c r="C14181" t="s">
        <v>21823</v>
      </c>
      <c r="D14181" t="s">
        <v>91</v>
      </c>
      <c r="E14181" t="s">
        <v>78</v>
      </c>
      <c r="F14181" t="s">
        <v>35</v>
      </c>
      <c r="G14181">
        <v>4</v>
      </c>
      <c r="H14181">
        <v>5</v>
      </c>
      <c r="I14181">
        <v>2014</v>
      </c>
      <c r="J14181" t="s">
        <v>52</v>
      </c>
      <c r="K14181" t="s">
        <v>44</v>
      </c>
      <c r="L14181" t="s">
        <v>44</v>
      </c>
      <c r="M14181" s="54" t="s">
        <v>44</v>
      </c>
      <c r="N14181">
        <v>5</v>
      </c>
      <c r="O14181" t="s">
        <v>44</v>
      </c>
      <c r="P14181">
        <v>44.721359549995803</v>
      </c>
    </row>
    <row r="14182" spans="1:16" x14ac:dyDescent="0.25">
      <c r="A14182" s="20" t="s">
        <v>20148</v>
      </c>
      <c r="B14182">
        <v>9</v>
      </c>
      <c r="C14182" t="s">
        <v>21823</v>
      </c>
      <c r="D14182" t="s">
        <v>91</v>
      </c>
      <c r="E14182" t="s">
        <v>78</v>
      </c>
      <c r="F14182" t="s">
        <v>35</v>
      </c>
      <c r="G14182">
        <v>5</v>
      </c>
      <c r="H14182">
        <v>5</v>
      </c>
      <c r="I14182">
        <v>2014</v>
      </c>
      <c r="J14182" t="s">
        <v>52</v>
      </c>
      <c r="K14182" t="s">
        <v>44</v>
      </c>
      <c r="L14182" t="s">
        <v>44</v>
      </c>
      <c r="M14182" s="54" t="s">
        <v>44</v>
      </c>
      <c r="N14182">
        <v>0</v>
      </c>
      <c r="O14182" t="s">
        <v>44</v>
      </c>
      <c r="P14182" t="s">
        <v>44</v>
      </c>
    </row>
    <row r="14183" spans="1:16" x14ac:dyDescent="0.25">
      <c r="A14183" s="20" t="s">
        <v>20149</v>
      </c>
      <c r="B14183">
        <v>9</v>
      </c>
      <c r="C14183" t="s">
        <v>21823</v>
      </c>
      <c r="D14183" t="s">
        <v>91</v>
      </c>
      <c r="E14183" t="s">
        <v>78</v>
      </c>
      <c r="F14183" t="s">
        <v>35</v>
      </c>
      <c r="G14183">
        <v>2</v>
      </c>
      <c r="H14183">
        <v>5</v>
      </c>
      <c r="I14183">
        <v>2014</v>
      </c>
      <c r="J14183" t="s">
        <v>53</v>
      </c>
      <c r="K14183" t="s">
        <v>44</v>
      </c>
      <c r="L14183" t="s">
        <v>44</v>
      </c>
      <c r="M14183" s="54" t="s">
        <v>44</v>
      </c>
      <c r="N14183">
        <v>1</v>
      </c>
      <c r="O14183" t="s">
        <v>44</v>
      </c>
      <c r="P14183">
        <v>100</v>
      </c>
    </row>
    <row r="14184" spans="1:16" x14ac:dyDescent="0.25">
      <c r="A14184" s="20" t="s">
        <v>20150</v>
      </c>
      <c r="B14184">
        <v>9</v>
      </c>
      <c r="C14184" t="s">
        <v>21823</v>
      </c>
      <c r="D14184" t="s">
        <v>91</v>
      </c>
      <c r="E14184" t="s">
        <v>78</v>
      </c>
      <c r="F14184" t="s">
        <v>35</v>
      </c>
      <c r="G14184">
        <v>3</v>
      </c>
      <c r="H14184">
        <v>5</v>
      </c>
      <c r="I14184">
        <v>2014</v>
      </c>
      <c r="J14184" t="s">
        <v>53</v>
      </c>
      <c r="K14184" t="s">
        <v>44</v>
      </c>
      <c r="L14184" t="s">
        <v>44</v>
      </c>
      <c r="M14184" s="54" t="s">
        <v>44</v>
      </c>
      <c r="N14184">
        <v>2</v>
      </c>
      <c r="O14184" t="s">
        <v>44</v>
      </c>
      <c r="P14184">
        <v>70.710678118654698</v>
      </c>
    </row>
    <row r="14185" spans="1:16" x14ac:dyDescent="0.25">
      <c r="A14185" s="20" t="s">
        <v>20151</v>
      </c>
      <c r="B14185">
        <v>9</v>
      </c>
      <c r="C14185" t="s">
        <v>21823</v>
      </c>
      <c r="D14185" t="s">
        <v>91</v>
      </c>
      <c r="E14185" t="s">
        <v>78</v>
      </c>
      <c r="F14185" t="s">
        <v>35</v>
      </c>
      <c r="G14185">
        <v>4</v>
      </c>
      <c r="H14185">
        <v>5</v>
      </c>
      <c r="I14185">
        <v>2014</v>
      </c>
      <c r="J14185" t="s">
        <v>53</v>
      </c>
      <c r="K14185" t="s">
        <v>44</v>
      </c>
      <c r="L14185" t="s">
        <v>44</v>
      </c>
      <c r="M14185" s="54" t="s">
        <v>44</v>
      </c>
      <c r="N14185">
        <v>5</v>
      </c>
      <c r="O14185" t="s">
        <v>44</v>
      </c>
      <c r="P14185">
        <v>44.721359549995803</v>
      </c>
    </row>
    <row r="14186" spans="1:16" x14ac:dyDescent="0.25">
      <c r="A14186" s="20" t="s">
        <v>20152</v>
      </c>
      <c r="B14186">
        <v>9</v>
      </c>
      <c r="C14186" t="s">
        <v>21823</v>
      </c>
      <c r="D14186" t="s">
        <v>91</v>
      </c>
      <c r="E14186" t="s">
        <v>78</v>
      </c>
      <c r="F14186" t="s">
        <v>35</v>
      </c>
      <c r="G14186">
        <v>5</v>
      </c>
      <c r="H14186">
        <v>5</v>
      </c>
      <c r="I14186">
        <v>2014</v>
      </c>
      <c r="J14186" t="s">
        <v>53</v>
      </c>
      <c r="K14186" t="s">
        <v>44</v>
      </c>
      <c r="L14186" t="s">
        <v>44</v>
      </c>
      <c r="M14186" s="54" t="s">
        <v>44</v>
      </c>
      <c r="N14186">
        <v>10</v>
      </c>
      <c r="O14186" t="s">
        <v>44</v>
      </c>
      <c r="P14186">
        <v>31.6227766016838</v>
      </c>
    </row>
    <row r="14187" spans="1:16" x14ac:dyDescent="0.25">
      <c r="A14187" s="20" t="s">
        <v>20153</v>
      </c>
      <c r="B14187">
        <v>9</v>
      </c>
      <c r="C14187" t="s">
        <v>21823</v>
      </c>
      <c r="D14187" t="s">
        <v>91</v>
      </c>
      <c r="E14187" t="s">
        <v>78</v>
      </c>
      <c r="F14187" t="s">
        <v>35</v>
      </c>
      <c r="G14187">
        <v>2</v>
      </c>
      <c r="H14187">
        <v>5</v>
      </c>
      <c r="I14187">
        <v>2014</v>
      </c>
      <c r="J14187" t="s">
        <v>34</v>
      </c>
      <c r="K14187">
        <v>0.88</v>
      </c>
      <c r="L14187">
        <v>0.75800000000000001</v>
      </c>
      <c r="M14187" s="54">
        <v>1.002</v>
      </c>
      <c r="N14187">
        <v>136</v>
      </c>
      <c r="O14187" t="s">
        <v>44</v>
      </c>
      <c r="P14187">
        <v>8.5749292571254401</v>
      </c>
    </row>
    <row r="14188" spans="1:16" x14ac:dyDescent="0.25">
      <c r="A14188" s="20" t="s">
        <v>20154</v>
      </c>
      <c r="B14188">
        <v>9</v>
      </c>
      <c r="C14188" t="s">
        <v>21823</v>
      </c>
      <c r="D14188" t="s">
        <v>91</v>
      </c>
      <c r="E14188" t="s">
        <v>78</v>
      </c>
      <c r="F14188" t="s">
        <v>35</v>
      </c>
      <c r="G14188">
        <v>2</v>
      </c>
      <c r="H14188">
        <v>5</v>
      </c>
      <c r="I14188">
        <v>2014</v>
      </c>
      <c r="J14188" t="s">
        <v>54</v>
      </c>
      <c r="K14188" t="s">
        <v>44</v>
      </c>
      <c r="L14188" t="s">
        <v>44</v>
      </c>
      <c r="M14188" s="54" t="s">
        <v>44</v>
      </c>
      <c r="N14188">
        <v>1</v>
      </c>
      <c r="O14188" t="s">
        <v>44</v>
      </c>
      <c r="P14188">
        <v>100</v>
      </c>
    </row>
    <row r="14189" spans="1:16" x14ac:dyDescent="0.25">
      <c r="A14189" s="20" t="s">
        <v>20155</v>
      </c>
      <c r="B14189">
        <v>9</v>
      </c>
      <c r="C14189" t="s">
        <v>21823</v>
      </c>
      <c r="D14189" t="s">
        <v>91</v>
      </c>
      <c r="E14189" t="s">
        <v>78</v>
      </c>
      <c r="F14189" t="s">
        <v>35</v>
      </c>
      <c r="G14189">
        <v>3</v>
      </c>
      <c r="H14189">
        <v>5</v>
      </c>
      <c r="I14189">
        <v>2014</v>
      </c>
      <c r="J14189" t="s">
        <v>54</v>
      </c>
      <c r="K14189" t="s">
        <v>44</v>
      </c>
      <c r="L14189" t="s">
        <v>44</v>
      </c>
      <c r="M14189" s="54" t="s">
        <v>44</v>
      </c>
      <c r="N14189">
        <v>2</v>
      </c>
      <c r="O14189" t="s">
        <v>44</v>
      </c>
      <c r="P14189">
        <v>70.710678118654698</v>
      </c>
    </row>
    <row r="14190" spans="1:16" x14ac:dyDescent="0.25">
      <c r="A14190" s="20" t="s">
        <v>20156</v>
      </c>
      <c r="B14190">
        <v>9</v>
      </c>
      <c r="C14190" t="s">
        <v>21823</v>
      </c>
      <c r="D14190" t="s">
        <v>91</v>
      </c>
      <c r="E14190" t="s">
        <v>78</v>
      </c>
      <c r="F14190" t="s">
        <v>35</v>
      </c>
      <c r="G14190">
        <v>4</v>
      </c>
      <c r="H14190">
        <v>5</v>
      </c>
      <c r="I14190">
        <v>2014</v>
      </c>
      <c r="J14190" t="s">
        <v>54</v>
      </c>
      <c r="K14190" t="s">
        <v>44</v>
      </c>
      <c r="L14190" t="s">
        <v>44</v>
      </c>
      <c r="M14190" s="54" t="s">
        <v>44</v>
      </c>
      <c r="N14190">
        <v>1</v>
      </c>
      <c r="O14190" t="s">
        <v>44</v>
      </c>
      <c r="P14190">
        <v>100</v>
      </c>
    </row>
    <row r="14191" spans="1:16" x14ac:dyDescent="0.25">
      <c r="A14191" s="20" t="s">
        <v>20157</v>
      </c>
      <c r="B14191">
        <v>9</v>
      </c>
      <c r="C14191" t="s">
        <v>21823</v>
      </c>
      <c r="D14191" t="s">
        <v>91</v>
      </c>
      <c r="E14191" t="s">
        <v>78</v>
      </c>
      <c r="F14191" t="s">
        <v>35</v>
      </c>
      <c r="G14191">
        <v>5</v>
      </c>
      <c r="H14191">
        <v>5</v>
      </c>
      <c r="I14191">
        <v>2014</v>
      </c>
      <c r="J14191" t="s">
        <v>54</v>
      </c>
      <c r="K14191" t="s">
        <v>44</v>
      </c>
      <c r="L14191" t="s">
        <v>44</v>
      </c>
      <c r="M14191" s="54" t="s">
        <v>44</v>
      </c>
      <c r="N14191">
        <v>1</v>
      </c>
      <c r="O14191" t="s">
        <v>44</v>
      </c>
      <c r="P14191">
        <v>100</v>
      </c>
    </row>
    <row r="14192" spans="1:16" x14ac:dyDescent="0.25">
      <c r="A14192" s="20" t="s">
        <v>20158</v>
      </c>
      <c r="B14192">
        <v>9</v>
      </c>
      <c r="C14192" t="s">
        <v>21823</v>
      </c>
      <c r="D14192" t="s">
        <v>91</v>
      </c>
      <c r="E14192" t="s">
        <v>78</v>
      </c>
      <c r="F14192" t="s">
        <v>35</v>
      </c>
      <c r="G14192">
        <v>3</v>
      </c>
      <c r="H14192">
        <v>5</v>
      </c>
      <c r="I14192">
        <v>2014</v>
      </c>
      <c r="J14192" t="s">
        <v>34</v>
      </c>
      <c r="K14192">
        <v>0.68</v>
      </c>
      <c r="L14192">
        <v>0.42399999999999999</v>
      </c>
      <c r="M14192" s="54">
        <v>0.93600000000000005</v>
      </c>
      <c r="N14192">
        <v>148</v>
      </c>
      <c r="O14192" t="s">
        <v>44</v>
      </c>
      <c r="P14192">
        <v>8.2199493652678708</v>
      </c>
    </row>
    <row r="14193" spans="1:16" x14ac:dyDescent="0.25">
      <c r="A14193" s="20" t="s">
        <v>20159</v>
      </c>
      <c r="B14193">
        <v>9</v>
      </c>
      <c r="C14193" t="s">
        <v>21823</v>
      </c>
      <c r="D14193" t="s">
        <v>91</v>
      </c>
      <c r="E14193" t="s">
        <v>78</v>
      </c>
      <c r="F14193" t="s">
        <v>35</v>
      </c>
      <c r="G14193">
        <v>2</v>
      </c>
      <c r="H14193">
        <v>5</v>
      </c>
      <c r="I14193">
        <v>2014</v>
      </c>
      <c r="J14193" t="s">
        <v>55</v>
      </c>
      <c r="K14193" t="s">
        <v>44</v>
      </c>
      <c r="L14193" t="s">
        <v>44</v>
      </c>
      <c r="M14193" s="54" t="s">
        <v>44</v>
      </c>
      <c r="N14193">
        <v>9</v>
      </c>
      <c r="O14193" t="s">
        <v>44</v>
      </c>
      <c r="P14193">
        <v>33.3333333333333</v>
      </c>
    </row>
    <row r="14194" spans="1:16" x14ac:dyDescent="0.25">
      <c r="A14194" s="20" t="s">
        <v>20160</v>
      </c>
      <c r="B14194">
        <v>9</v>
      </c>
      <c r="C14194" t="s">
        <v>21823</v>
      </c>
      <c r="D14194" t="s">
        <v>91</v>
      </c>
      <c r="E14194" t="s">
        <v>78</v>
      </c>
      <c r="F14194" t="s">
        <v>35</v>
      </c>
      <c r="G14194">
        <v>3</v>
      </c>
      <c r="H14194">
        <v>5</v>
      </c>
      <c r="I14194">
        <v>2014</v>
      </c>
      <c r="J14194" t="s">
        <v>55</v>
      </c>
      <c r="K14194" t="s">
        <v>44</v>
      </c>
      <c r="L14194" t="s">
        <v>44</v>
      </c>
      <c r="M14194" s="54" t="s">
        <v>44</v>
      </c>
      <c r="N14194">
        <v>6</v>
      </c>
      <c r="O14194" t="s">
        <v>44</v>
      </c>
      <c r="P14194">
        <v>40.824829046386299</v>
      </c>
    </row>
    <row r="14195" spans="1:16" x14ac:dyDescent="0.25">
      <c r="A14195" s="20" t="s">
        <v>20161</v>
      </c>
      <c r="B14195">
        <v>9</v>
      </c>
      <c r="C14195" t="s">
        <v>21823</v>
      </c>
      <c r="D14195" t="s">
        <v>91</v>
      </c>
      <c r="E14195" t="s">
        <v>78</v>
      </c>
      <c r="F14195" t="s">
        <v>35</v>
      </c>
      <c r="G14195">
        <v>4</v>
      </c>
      <c r="H14195">
        <v>5</v>
      </c>
      <c r="I14195">
        <v>2014</v>
      </c>
      <c r="J14195" t="s">
        <v>55</v>
      </c>
      <c r="K14195" t="s">
        <v>44</v>
      </c>
      <c r="L14195" t="s">
        <v>44</v>
      </c>
      <c r="M14195" s="54" t="s">
        <v>44</v>
      </c>
      <c r="N14195">
        <v>7</v>
      </c>
      <c r="O14195" t="s">
        <v>44</v>
      </c>
      <c r="P14195">
        <v>37.796447300922701</v>
      </c>
    </row>
    <row r="14196" spans="1:16" x14ac:dyDescent="0.25">
      <c r="A14196" s="20" t="s">
        <v>20162</v>
      </c>
      <c r="B14196">
        <v>9</v>
      </c>
      <c r="C14196" t="s">
        <v>21823</v>
      </c>
      <c r="D14196" t="s">
        <v>91</v>
      </c>
      <c r="E14196" t="s">
        <v>78</v>
      </c>
      <c r="F14196" t="s">
        <v>35</v>
      </c>
      <c r="G14196">
        <v>5</v>
      </c>
      <c r="H14196">
        <v>5</v>
      </c>
      <c r="I14196">
        <v>2014</v>
      </c>
      <c r="J14196" t="s">
        <v>55</v>
      </c>
      <c r="K14196" t="s">
        <v>44</v>
      </c>
      <c r="L14196" t="s">
        <v>44</v>
      </c>
      <c r="M14196" s="54" t="s">
        <v>44</v>
      </c>
      <c r="N14196">
        <v>3</v>
      </c>
      <c r="O14196" t="s">
        <v>44</v>
      </c>
      <c r="P14196">
        <v>57.735026918962603</v>
      </c>
    </row>
    <row r="14197" spans="1:16" x14ac:dyDescent="0.25">
      <c r="A14197" s="20" t="s">
        <v>20163</v>
      </c>
      <c r="B14197">
        <v>9</v>
      </c>
      <c r="C14197" t="s">
        <v>21823</v>
      </c>
      <c r="D14197" t="s">
        <v>91</v>
      </c>
      <c r="E14197" t="s">
        <v>78</v>
      </c>
      <c r="F14197" t="s">
        <v>35</v>
      </c>
      <c r="G14197">
        <v>4</v>
      </c>
      <c r="H14197">
        <v>5</v>
      </c>
      <c r="I14197">
        <v>2014</v>
      </c>
      <c r="J14197" t="s">
        <v>34</v>
      </c>
      <c r="K14197" t="s">
        <v>44</v>
      </c>
      <c r="L14197" t="s">
        <v>44</v>
      </c>
      <c r="M14197" s="54" t="s">
        <v>44</v>
      </c>
      <c r="N14197">
        <v>94</v>
      </c>
      <c r="O14197" t="s">
        <v>44</v>
      </c>
      <c r="P14197">
        <v>10.3142124625879</v>
      </c>
    </row>
    <row r="14198" spans="1:16" x14ac:dyDescent="0.25">
      <c r="A14198" s="20" t="s">
        <v>20164</v>
      </c>
      <c r="B14198">
        <v>9</v>
      </c>
      <c r="C14198" t="s">
        <v>21823</v>
      </c>
      <c r="D14198" t="s">
        <v>91</v>
      </c>
      <c r="E14198" t="s">
        <v>78</v>
      </c>
      <c r="F14198" t="s">
        <v>35</v>
      </c>
      <c r="G14198">
        <v>2</v>
      </c>
      <c r="H14198">
        <v>5</v>
      </c>
      <c r="I14198">
        <v>2014</v>
      </c>
      <c r="J14198" t="s">
        <v>56</v>
      </c>
      <c r="K14198" t="s">
        <v>44</v>
      </c>
      <c r="L14198" t="s">
        <v>44</v>
      </c>
      <c r="M14198" s="54" t="s">
        <v>44</v>
      </c>
      <c r="N14198">
        <v>1</v>
      </c>
      <c r="O14198" t="s">
        <v>44</v>
      </c>
      <c r="P14198">
        <v>100</v>
      </c>
    </row>
    <row r="14199" spans="1:16" x14ac:dyDescent="0.25">
      <c r="A14199" s="20" t="s">
        <v>20165</v>
      </c>
      <c r="B14199">
        <v>9</v>
      </c>
      <c r="C14199" t="s">
        <v>21823</v>
      </c>
      <c r="D14199" t="s">
        <v>91</v>
      </c>
      <c r="E14199" t="s">
        <v>78</v>
      </c>
      <c r="F14199" t="s">
        <v>35</v>
      </c>
      <c r="G14199">
        <v>3</v>
      </c>
      <c r="H14199">
        <v>5</v>
      </c>
      <c r="I14199">
        <v>2014</v>
      </c>
      <c r="J14199" t="s">
        <v>56</v>
      </c>
      <c r="K14199" t="s">
        <v>44</v>
      </c>
      <c r="L14199" t="s">
        <v>44</v>
      </c>
      <c r="M14199" s="54" t="s">
        <v>44</v>
      </c>
      <c r="N14199">
        <v>0</v>
      </c>
      <c r="O14199" t="s">
        <v>44</v>
      </c>
      <c r="P14199" t="s">
        <v>44</v>
      </c>
    </row>
    <row r="14200" spans="1:16" x14ac:dyDescent="0.25">
      <c r="A14200" s="20" t="s">
        <v>20166</v>
      </c>
      <c r="B14200">
        <v>9</v>
      </c>
      <c r="C14200" t="s">
        <v>21823</v>
      </c>
      <c r="D14200" t="s">
        <v>91</v>
      </c>
      <c r="E14200" t="s">
        <v>78</v>
      </c>
      <c r="F14200" t="s">
        <v>35</v>
      </c>
      <c r="G14200">
        <v>5</v>
      </c>
      <c r="H14200">
        <v>5</v>
      </c>
      <c r="I14200">
        <v>2014</v>
      </c>
      <c r="J14200" t="s">
        <v>56</v>
      </c>
      <c r="K14200" t="s">
        <v>44</v>
      </c>
      <c r="L14200" t="s">
        <v>44</v>
      </c>
      <c r="M14200" s="54" t="s">
        <v>44</v>
      </c>
      <c r="N14200">
        <v>1</v>
      </c>
      <c r="O14200" t="s">
        <v>44</v>
      </c>
      <c r="P14200">
        <v>100</v>
      </c>
    </row>
    <row r="14201" spans="1:16" x14ac:dyDescent="0.25">
      <c r="A14201" s="20" t="s">
        <v>20167</v>
      </c>
      <c r="B14201">
        <v>9</v>
      </c>
      <c r="C14201" t="s">
        <v>21823</v>
      </c>
      <c r="D14201" t="s">
        <v>91</v>
      </c>
      <c r="E14201" t="s">
        <v>78</v>
      </c>
      <c r="F14201" t="s">
        <v>35</v>
      </c>
      <c r="G14201">
        <v>5</v>
      </c>
      <c r="H14201">
        <v>5</v>
      </c>
      <c r="I14201">
        <v>2014</v>
      </c>
      <c r="J14201" t="s">
        <v>34</v>
      </c>
      <c r="K14201">
        <v>0.92</v>
      </c>
      <c r="L14201">
        <v>0.82799999999999996</v>
      </c>
      <c r="M14201" s="54">
        <v>1.012</v>
      </c>
      <c r="N14201">
        <v>152</v>
      </c>
      <c r="O14201" t="s">
        <v>44</v>
      </c>
      <c r="P14201">
        <v>8.1110710565381297</v>
      </c>
    </row>
    <row r="14202" spans="1:16" x14ac:dyDescent="0.25">
      <c r="A14202" s="20" t="s">
        <v>20168</v>
      </c>
      <c r="B14202">
        <v>9</v>
      </c>
      <c r="C14202" t="s">
        <v>21823</v>
      </c>
      <c r="D14202" t="s">
        <v>91</v>
      </c>
      <c r="E14202" t="s">
        <v>78</v>
      </c>
      <c r="F14202" t="s">
        <v>35</v>
      </c>
      <c r="G14202">
        <v>2</v>
      </c>
      <c r="H14202">
        <v>5</v>
      </c>
      <c r="I14202">
        <v>2014</v>
      </c>
      <c r="J14202" t="s">
        <v>57</v>
      </c>
      <c r="K14202" t="s">
        <v>44</v>
      </c>
      <c r="L14202" t="s">
        <v>44</v>
      </c>
      <c r="M14202" s="54" t="s">
        <v>44</v>
      </c>
      <c r="N14202">
        <v>0</v>
      </c>
      <c r="O14202" t="s">
        <v>44</v>
      </c>
      <c r="P14202" t="s">
        <v>44</v>
      </c>
    </row>
    <row r="14203" spans="1:16" x14ac:dyDescent="0.25">
      <c r="A14203" s="20" t="s">
        <v>20169</v>
      </c>
      <c r="B14203">
        <v>9</v>
      </c>
      <c r="C14203" t="s">
        <v>21823</v>
      </c>
      <c r="D14203" t="s">
        <v>91</v>
      </c>
      <c r="E14203" t="s">
        <v>78</v>
      </c>
      <c r="F14203" t="s">
        <v>35</v>
      </c>
      <c r="G14203">
        <v>3</v>
      </c>
      <c r="H14203">
        <v>5</v>
      </c>
      <c r="I14203">
        <v>2014</v>
      </c>
      <c r="J14203" t="s">
        <v>57</v>
      </c>
      <c r="K14203" t="s">
        <v>44</v>
      </c>
      <c r="L14203" t="s">
        <v>44</v>
      </c>
      <c r="M14203" s="54" t="s">
        <v>44</v>
      </c>
      <c r="N14203">
        <v>2</v>
      </c>
      <c r="O14203" t="s">
        <v>44</v>
      </c>
      <c r="P14203">
        <v>70.710678118654698</v>
      </c>
    </row>
    <row r="14204" spans="1:16" x14ac:dyDescent="0.25">
      <c r="A14204" s="20" t="s">
        <v>20170</v>
      </c>
      <c r="B14204">
        <v>9</v>
      </c>
      <c r="C14204" t="s">
        <v>21823</v>
      </c>
      <c r="D14204" t="s">
        <v>91</v>
      </c>
      <c r="E14204" t="s">
        <v>78</v>
      </c>
      <c r="F14204" t="s">
        <v>35</v>
      </c>
      <c r="G14204">
        <v>4</v>
      </c>
      <c r="H14204">
        <v>5</v>
      </c>
      <c r="I14204">
        <v>2014</v>
      </c>
      <c r="J14204" t="s">
        <v>57</v>
      </c>
      <c r="K14204" t="s">
        <v>44</v>
      </c>
      <c r="L14204" t="s">
        <v>44</v>
      </c>
      <c r="M14204" s="54" t="s">
        <v>44</v>
      </c>
      <c r="N14204">
        <v>4</v>
      </c>
      <c r="O14204" t="s">
        <v>44</v>
      </c>
      <c r="P14204">
        <v>50</v>
      </c>
    </row>
    <row r="14205" spans="1:16" x14ac:dyDescent="0.25">
      <c r="A14205" s="20" t="s">
        <v>20171</v>
      </c>
      <c r="B14205">
        <v>9</v>
      </c>
      <c r="C14205" t="s">
        <v>21823</v>
      </c>
      <c r="D14205" t="s">
        <v>91</v>
      </c>
      <c r="E14205" t="s">
        <v>78</v>
      </c>
      <c r="F14205" t="s">
        <v>35</v>
      </c>
      <c r="G14205">
        <v>5</v>
      </c>
      <c r="H14205">
        <v>5</v>
      </c>
      <c r="I14205">
        <v>2014</v>
      </c>
      <c r="J14205" t="s">
        <v>57</v>
      </c>
      <c r="K14205" t="s">
        <v>44</v>
      </c>
      <c r="L14205" t="s">
        <v>44</v>
      </c>
      <c r="M14205" s="54" t="s">
        <v>44</v>
      </c>
      <c r="N14205">
        <v>2</v>
      </c>
      <c r="O14205" t="s">
        <v>44</v>
      </c>
      <c r="P14205">
        <v>70.710678118654698</v>
      </c>
    </row>
    <row r="14206" spans="1:16" x14ac:dyDescent="0.25">
      <c r="A14206" s="20" t="s">
        <v>20172</v>
      </c>
      <c r="B14206">
        <v>9</v>
      </c>
      <c r="C14206" t="s">
        <v>21823</v>
      </c>
      <c r="D14206" t="s">
        <v>91</v>
      </c>
      <c r="E14206" t="s">
        <v>78</v>
      </c>
      <c r="F14206" t="s">
        <v>35</v>
      </c>
      <c r="G14206">
        <v>2</v>
      </c>
      <c r="H14206">
        <v>5</v>
      </c>
      <c r="I14206">
        <v>2014</v>
      </c>
      <c r="J14206" t="s">
        <v>58</v>
      </c>
      <c r="K14206" t="s">
        <v>44</v>
      </c>
      <c r="L14206" t="s">
        <v>44</v>
      </c>
      <c r="M14206" s="54" t="s">
        <v>44</v>
      </c>
      <c r="N14206">
        <v>11</v>
      </c>
      <c r="O14206" t="s">
        <v>44</v>
      </c>
      <c r="P14206">
        <v>30.151134457776401</v>
      </c>
    </row>
    <row r="14207" spans="1:16" x14ac:dyDescent="0.25">
      <c r="A14207" s="20" t="s">
        <v>20173</v>
      </c>
      <c r="B14207">
        <v>9</v>
      </c>
      <c r="C14207" t="s">
        <v>21823</v>
      </c>
      <c r="D14207" t="s">
        <v>91</v>
      </c>
      <c r="E14207" t="s">
        <v>78</v>
      </c>
      <c r="F14207" t="s">
        <v>35</v>
      </c>
      <c r="G14207">
        <v>3</v>
      </c>
      <c r="H14207">
        <v>5</v>
      </c>
      <c r="I14207">
        <v>2014</v>
      </c>
      <c r="J14207" t="s">
        <v>58</v>
      </c>
      <c r="K14207" t="s">
        <v>44</v>
      </c>
      <c r="L14207" t="s">
        <v>44</v>
      </c>
      <c r="M14207" s="54" t="s">
        <v>44</v>
      </c>
      <c r="N14207">
        <v>17</v>
      </c>
      <c r="O14207" t="s">
        <v>44</v>
      </c>
      <c r="P14207">
        <v>24.253562503633301</v>
      </c>
    </row>
    <row r="14208" spans="1:16" x14ac:dyDescent="0.25">
      <c r="A14208" s="20" t="s">
        <v>20174</v>
      </c>
      <c r="B14208">
        <v>9</v>
      </c>
      <c r="C14208" t="s">
        <v>21823</v>
      </c>
      <c r="D14208" t="s">
        <v>91</v>
      </c>
      <c r="E14208" t="s">
        <v>78</v>
      </c>
      <c r="F14208" t="s">
        <v>35</v>
      </c>
      <c r="G14208">
        <v>4</v>
      </c>
      <c r="H14208">
        <v>5</v>
      </c>
      <c r="I14208">
        <v>2014</v>
      </c>
      <c r="J14208" t="s">
        <v>58</v>
      </c>
      <c r="K14208" t="s">
        <v>44</v>
      </c>
      <c r="L14208" t="s">
        <v>44</v>
      </c>
      <c r="M14208" s="54" t="s">
        <v>44</v>
      </c>
      <c r="N14208">
        <v>14</v>
      </c>
      <c r="O14208" t="s">
        <v>44</v>
      </c>
      <c r="P14208">
        <v>26.726124191242398</v>
      </c>
    </row>
    <row r="14209" spans="1:16" x14ac:dyDescent="0.25">
      <c r="A14209" s="20" t="s">
        <v>20175</v>
      </c>
      <c r="B14209">
        <v>9</v>
      </c>
      <c r="C14209" t="s">
        <v>21823</v>
      </c>
      <c r="D14209" t="s">
        <v>91</v>
      </c>
      <c r="E14209" t="s">
        <v>78</v>
      </c>
      <c r="F14209" t="s">
        <v>35</v>
      </c>
      <c r="G14209">
        <v>5</v>
      </c>
      <c r="H14209">
        <v>5</v>
      </c>
      <c r="I14209">
        <v>2014</v>
      </c>
      <c r="J14209" t="s">
        <v>58</v>
      </c>
      <c r="K14209" t="s">
        <v>44</v>
      </c>
      <c r="L14209" t="s">
        <v>44</v>
      </c>
      <c r="M14209" s="54" t="s">
        <v>44</v>
      </c>
      <c r="N14209">
        <v>38</v>
      </c>
      <c r="O14209" t="s">
        <v>44</v>
      </c>
      <c r="P14209">
        <v>16.222142113076298</v>
      </c>
    </row>
    <row r="14210" spans="1:16" x14ac:dyDescent="0.25">
      <c r="A14210" s="20" t="s">
        <v>20176</v>
      </c>
      <c r="B14210">
        <v>9</v>
      </c>
      <c r="C14210" t="s">
        <v>21823</v>
      </c>
      <c r="D14210" t="s">
        <v>91</v>
      </c>
      <c r="E14210" t="s">
        <v>78</v>
      </c>
      <c r="F14210" t="s">
        <v>35</v>
      </c>
      <c r="G14210">
        <v>4</v>
      </c>
      <c r="H14210">
        <v>5</v>
      </c>
      <c r="I14210">
        <v>2014</v>
      </c>
      <c r="J14210" t="s">
        <v>59</v>
      </c>
      <c r="K14210" t="s">
        <v>44</v>
      </c>
      <c r="L14210" t="s">
        <v>44</v>
      </c>
      <c r="M14210" s="54" t="s">
        <v>44</v>
      </c>
      <c r="N14210">
        <v>1</v>
      </c>
      <c r="O14210" t="s">
        <v>44</v>
      </c>
      <c r="P14210">
        <v>100</v>
      </c>
    </row>
    <row r="14211" spans="1:16" x14ac:dyDescent="0.25">
      <c r="A14211" s="20" t="s">
        <v>20177</v>
      </c>
      <c r="B14211">
        <v>9</v>
      </c>
      <c r="C14211" t="s">
        <v>21823</v>
      </c>
      <c r="D14211" t="s">
        <v>91</v>
      </c>
      <c r="E14211" t="s">
        <v>78</v>
      </c>
      <c r="F14211" t="s">
        <v>35</v>
      </c>
      <c r="G14211">
        <v>5</v>
      </c>
      <c r="H14211">
        <v>5</v>
      </c>
      <c r="I14211">
        <v>2014</v>
      </c>
      <c r="J14211" t="s">
        <v>59</v>
      </c>
      <c r="K14211" t="s">
        <v>44</v>
      </c>
      <c r="L14211" t="s">
        <v>44</v>
      </c>
      <c r="M14211" s="54" t="s">
        <v>44</v>
      </c>
      <c r="N14211">
        <v>2</v>
      </c>
      <c r="O14211" t="s">
        <v>44</v>
      </c>
      <c r="P14211">
        <v>70.710678118654698</v>
      </c>
    </row>
    <row r="14212" spans="1:16" x14ac:dyDescent="0.25">
      <c r="A14212" s="20" t="s">
        <v>20178</v>
      </c>
      <c r="B14212">
        <v>9</v>
      </c>
      <c r="C14212" t="s">
        <v>21823</v>
      </c>
      <c r="D14212" t="s">
        <v>91</v>
      </c>
      <c r="E14212" t="s">
        <v>78</v>
      </c>
      <c r="F14212" t="s">
        <v>35</v>
      </c>
      <c r="G14212">
        <v>2</v>
      </c>
      <c r="H14212">
        <v>5</v>
      </c>
      <c r="I14212">
        <v>2014</v>
      </c>
      <c r="J14212" t="s">
        <v>60</v>
      </c>
      <c r="K14212">
        <v>0.83</v>
      </c>
      <c r="L14212">
        <v>0.57499999999999996</v>
      </c>
      <c r="M14212" s="54">
        <v>1.085</v>
      </c>
      <c r="N14212">
        <v>128</v>
      </c>
      <c r="O14212" t="s">
        <v>44</v>
      </c>
      <c r="P14212">
        <v>8.8388347648318408</v>
      </c>
    </row>
    <row r="14213" spans="1:16" x14ac:dyDescent="0.25">
      <c r="A14213" s="20" t="s">
        <v>20179</v>
      </c>
      <c r="B14213">
        <v>9</v>
      </c>
      <c r="C14213" t="s">
        <v>21823</v>
      </c>
      <c r="D14213" t="s">
        <v>91</v>
      </c>
      <c r="E14213" t="s">
        <v>78</v>
      </c>
      <c r="F14213" t="s">
        <v>35</v>
      </c>
      <c r="G14213">
        <v>3</v>
      </c>
      <c r="H14213">
        <v>5</v>
      </c>
      <c r="I14213">
        <v>2014</v>
      </c>
      <c r="J14213" t="s">
        <v>60</v>
      </c>
      <c r="K14213">
        <v>1.04</v>
      </c>
      <c r="L14213">
        <v>0.91900000000000004</v>
      </c>
      <c r="M14213" s="54">
        <v>1.161</v>
      </c>
      <c r="N14213">
        <v>127</v>
      </c>
      <c r="O14213" t="s">
        <v>44</v>
      </c>
      <c r="P14213">
        <v>8.8735650941611404</v>
      </c>
    </row>
    <row r="14214" spans="1:16" x14ac:dyDescent="0.25">
      <c r="A14214" s="20" t="s">
        <v>20180</v>
      </c>
      <c r="B14214">
        <v>9</v>
      </c>
      <c r="C14214" t="s">
        <v>21823</v>
      </c>
      <c r="D14214" t="s">
        <v>91</v>
      </c>
      <c r="E14214" t="s">
        <v>78</v>
      </c>
      <c r="F14214" t="s">
        <v>35</v>
      </c>
      <c r="G14214">
        <v>4</v>
      </c>
      <c r="H14214">
        <v>5</v>
      </c>
      <c r="I14214">
        <v>2014</v>
      </c>
      <c r="J14214" t="s">
        <v>60</v>
      </c>
      <c r="K14214">
        <v>1.07</v>
      </c>
      <c r="L14214">
        <v>0.94599999999999995</v>
      </c>
      <c r="M14214" s="54">
        <v>1.194</v>
      </c>
      <c r="N14214">
        <v>121</v>
      </c>
      <c r="O14214" t="s">
        <v>44</v>
      </c>
      <c r="P14214">
        <v>9.0909090909090899</v>
      </c>
    </row>
    <row r="14215" spans="1:16" x14ac:dyDescent="0.25">
      <c r="A14215" s="20" t="s">
        <v>20181</v>
      </c>
      <c r="B14215">
        <v>9</v>
      </c>
      <c r="C14215" t="s">
        <v>21823</v>
      </c>
      <c r="D14215" t="s">
        <v>91</v>
      </c>
      <c r="E14215" t="s">
        <v>78</v>
      </c>
      <c r="F14215" t="s">
        <v>35</v>
      </c>
      <c r="G14215">
        <v>5</v>
      </c>
      <c r="H14215">
        <v>5</v>
      </c>
      <c r="I14215">
        <v>2014</v>
      </c>
      <c r="J14215" t="s">
        <v>60</v>
      </c>
      <c r="K14215">
        <v>1.0900000000000001</v>
      </c>
      <c r="L14215">
        <v>0.96299999999999997</v>
      </c>
      <c r="M14215" s="54">
        <v>1.2170000000000001</v>
      </c>
      <c r="N14215">
        <v>70</v>
      </c>
      <c r="O14215" t="s">
        <v>44</v>
      </c>
      <c r="P14215">
        <v>11.952286093343901</v>
      </c>
    </row>
    <row r="14216" spans="1:16" x14ac:dyDescent="0.25">
      <c r="A14216" s="20" t="s">
        <v>20182</v>
      </c>
      <c r="B14216">
        <v>9</v>
      </c>
      <c r="C14216" t="s">
        <v>21823</v>
      </c>
      <c r="D14216" t="s">
        <v>91</v>
      </c>
      <c r="E14216" t="s">
        <v>78</v>
      </c>
      <c r="F14216" t="s">
        <v>35</v>
      </c>
      <c r="G14216">
        <v>3</v>
      </c>
      <c r="H14216">
        <v>5</v>
      </c>
      <c r="I14216">
        <v>2014</v>
      </c>
      <c r="J14216" t="s">
        <v>61</v>
      </c>
      <c r="K14216" t="s">
        <v>44</v>
      </c>
      <c r="L14216" t="s">
        <v>44</v>
      </c>
      <c r="M14216" s="54" t="s">
        <v>44</v>
      </c>
      <c r="N14216">
        <v>0</v>
      </c>
      <c r="O14216" t="s">
        <v>44</v>
      </c>
      <c r="P14216" t="s">
        <v>44</v>
      </c>
    </row>
    <row r="14217" spans="1:16" x14ac:dyDescent="0.25">
      <c r="A14217" s="20" t="s">
        <v>20183</v>
      </c>
      <c r="B14217">
        <v>9</v>
      </c>
      <c r="C14217" t="s">
        <v>21823</v>
      </c>
      <c r="D14217" t="s">
        <v>91</v>
      </c>
      <c r="E14217" t="s">
        <v>78</v>
      </c>
      <c r="F14217" t="s">
        <v>35</v>
      </c>
      <c r="G14217">
        <v>4</v>
      </c>
      <c r="H14217">
        <v>5</v>
      </c>
      <c r="I14217">
        <v>2014</v>
      </c>
      <c r="J14217" t="s">
        <v>61</v>
      </c>
      <c r="K14217" t="s">
        <v>44</v>
      </c>
      <c r="L14217" t="s">
        <v>44</v>
      </c>
      <c r="M14217" s="54" t="s">
        <v>44</v>
      </c>
      <c r="N14217">
        <v>0</v>
      </c>
      <c r="O14217" t="s">
        <v>44</v>
      </c>
      <c r="P14217" t="s">
        <v>44</v>
      </c>
    </row>
    <row r="14218" spans="1:16" x14ac:dyDescent="0.25">
      <c r="A14218" s="20" t="s">
        <v>20184</v>
      </c>
      <c r="B14218">
        <v>9</v>
      </c>
      <c r="C14218" t="s">
        <v>21823</v>
      </c>
      <c r="D14218" t="s">
        <v>91</v>
      </c>
      <c r="E14218" t="s">
        <v>78</v>
      </c>
      <c r="F14218" t="s">
        <v>35</v>
      </c>
      <c r="G14218">
        <v>3</v>
      </c>
      <c r="H14218">
        <v>5</v>
      </c>
      <c r="I14218">
        <v>2014</v>
      </c>
      <c r="J14218" t="s">
        <v>62</v>
      </c>
      <c r="K14218" t="s">
        <v>44</v>
      </c>
      <c r="L14218" t="s">
        <v>44</v>
      </c>
      <c r="M14218" s="54" t="s">
        <v>44</v>
      </c>
      <c r="N14218">
        <v>0</v>
      </c>
      <c r="O14218" t="s">
        <v>44</v>
      </c>
      <c r="P14218" t="s">
        <v>44</v>
      </c>
    </row>
    <row r="14219" spans="1:16" x14ac:dyDescent="0.25">
      <c r="A14219" s="20" t="s">
        <v>20185</v>
      </c>
      <c r="B14219">
        <v>9</v>
      </c>
      <c r="C14219" t="s">
        <v>21823</v>
      </c>
      <c r="D14219" t="s">
        <v>91</v>
      </c>
      <c r="E14219" t="s">
        <v>78</v>
      </c>
      <c r="F14219" t="s">
        <v>35</v>
      </c>
      <c r="G14219">
        <v>4</v>
      </c>
      <c r="H14219">
        <v>5</v>
      </c>
      <c r="I14219">
        <v>2014</v>
      </c>
      <c r="J14219" t="s">
        <v>62</v>
      </c>
      <c r="K14219" t="s">
        <v>44</v>
      </c>
      <c r="L14219" t="s">
        <v>44</v>
      </c>
      <c r="M14219" s="54" t="s">
        <v>44</v>
      </c>
      <c r="N14219">
        <v>1</v>
      </c>
      <c r="O14219" t="s">
        <v>44</v>
      </c>
      <c r="P14219">
        <v>100</v>
      </c>
    </row>
    <row r="14220" spans="1:16" x14ac:dyDescent="0.25">
      <c r="A14220" s="20" t="s">
        <v>20186</v>
      </c>
      <c r="B14220">
        <v>9</v>
      </c>
      <c r="C14220" t="s">
        <v>21823</v>
      </c>
      <c r="D14220" t="s">
        <v>91</v>
      </c>
      <c r="E14220" t="s">
        <v>78</v>
      </c>
      <c r="F14220" t="s">
        <v>35</v>
      </c>
      <c r="G14220">
        <v>5</v>
      </c>
      <c r="H14220">
        <v>5</v>
      </c>
      <c r="I14220">
        <v>2014</v>
      </c>
      <c r="J14220" t="s">
        <v>62</v>
      </c>
      <c r="K14220" t="s">
        <v>44</v>
      </c>
      <c r="L14220" t="s">
        <v>44</v>
      </c>
      <c r="M14220" s="54" t="s">
        <v>44</v>
      </c>
      <c r="N14220">
        <v>2</v>
      </c>
      <c r="O14220" t="s">
        <v>44</v>
      </c>
      <c r="P14220">
        <v>70.710678118654698</v>
      </c>
    </row>
    <row r="14221" spans="1:16" x14ac:dyDescent="0.25">
      <c r="A14221" s="20" t="s">
        <v>20187</v>
      </c>
      <c r="B14221">
        <v>9</v>
      </c>
      <c r="C14221" t="s">
        <v>21823</v>
      </c>
      <c r="D14221" t="s">
        <v>91</v>
      </c>
      <c r="E14221" t="s">
        <v>78</v>
      </c>
      <c r="F14221" t="s">
        <v>35</v>
      </c>
      <c r="G14221">
        <v>2</v>
      </c>
      <c r="H14221">
        <v>5</v>
      </c>
      <c r="I14221">
        <v>2014</v>
      </c>
      <c r="J14221" t="s">
        <v>75</v>
      </c>
      <c r="K14221">
        <v>0.77800000000000002</v>
      </c>
      <c r="L14221">
        <v>0.6</v>
      </c>
      <c r="M14221" s="54">
        <v>0.9</v>
      </c>
      <c r="N14221" t="s">
        <v>44</v>
      </c>
      <c r="O14221" t="s">
        <v>44</v>
      </c>
      <c r="P14221">
        <v>-99</v>
      </c>
    </row>
    <row r="14222" spans="1:16" x14ac:dyDescent="0.25">
      <c r="A14222" s="20" t="s">
        <v>20187</v>
      </c>
      <c r="B14222">
        <v>9</v>
      </c>
      <c r="C14222" t="s">
        <v>21823</v>
      </c>
      <c r="D14222" t="s">
        <v>91</v>
      </c>
      <c r="E14222" t="s">
        <v>78</v>
      </c>
      <c r="F14222" t="s">
        <v>35</v>
      </c>
      <c r="G14222">
        <v>2</v>
      </c>
      <c r="H14222">
        <v>5</v>
      </c>
      <c r="I14222">
        <v>2014</v>
      </c>
      <c r="J14222" t="s">
        <v>75</v>
      </c>
      <c r="K14222" t="s">
        <v>44</v>
      </c>
      <c r="L14222" t="s">
        <v>44</v>
      </c>
      <c r="M14222" s="54" t="s">
        <v>44</v>
      </c>
      <c r="N14222" t="s">
        <v>44</v>
      </c>
      <c r="O14222" t="s">
        <v>44</v>
      </c>
      <c r="P14222">
        <v>-99</v>
      </c>
    </row>
    <row r="14223" spans="1:16" x14ac:dyDescent="0.25">
      <c r="A14223" s="20" t="s">
        <v>20187</v>
      </c>
      <c r="B14223">
        <v>9</v>
      </c>
      <c r="C14223" t="s">
        <v>21823</v>
      </c>
      <c r="D14223" t="s">
        <v>91</v>
      </c>
      <c r="E14223" t="s">
        <v>78</v>
      </c>
      <c r="F14223" t="s">
        <v>35</v>
      </c>
      <c r="G14223">
        <v>2</v>
      </c>
      <c r="H14223">
        <v>5</v>
      </c>
      <c r="I14223">
        <v>2014</v>
      </c>
      <c r="J14223" t="s">
        <v>75</v>
      </c>
      <c r="K14223" t="s">
        <v>44</v>
      </c>
      <c r="L14223" t="s">
        <v>44</v>
      </c>
      <c r="M14223" s="54" t="s">
        <v>44</v>
      </c>
      <c r="N14223" t="s">
        <v>44</v>
      </c>
      <c r="O14223" t="s">
        <v>44</v>
      </c>
      <c r="P14223">
        <v>-99</v>
      </c>
    </row>
    <row r="14224" spans="1:16" x14ac:dyDescent="0.25">
      <c r="A14224" s="20" t="s">
        <v>20187</v>
      </c>
      <c r="B14224">
        <v>9</v>
      </c>
      <c r="C14224" t="s">
        <v>21823</v>
      </c>
      <c r="D14224" t="s">
        <v>91</v>
      </c>
      <c r="E14224" t="s">
        <v>78</v>
      </c>
      <c r="F14224" t="s">
        <v>35</v>
      </c>
      <c r="G14224">
        <v>2</v>
      </c>
      <c r="H14224">
        <v>5</v>
      </c>
      <c r="I14224">
        <v>2014</v>
      </c>
      <c r="J14224" t="s">
        <v>75</v>
      </c>
      <c r="K14224" t="s">
        <v>44</v>
      </c>
      <c r="L14224" t="s">
        <v>44</v>
      </c>
      <c r="M14224" s="54" t="s">
        <v>44</v>
      </c>
      <c r="N14224" t="s">
        <v>44</v>
      </c>
      <c r="O14224" t="s">
        <v>44</v>
      </c>
      <c r="P14224">
        <v>-99</v>
      </c>
    </row>
    <row r="14225" spans="1:16" x14ac:dyDescent="0.25">
      <c r="A14225" s="20" t="s">
        <v>20187</v>
      </c>
      <c r="B14225">
        <v>9</v>
      </c>
      <c r="C14225" t="s">
        <v>21823</v>
      </c>
      <c r="D14225" t="s">
        <v>91</v>
      </c>
      <c r="E14225" t="s">
        <v>78</v>
      </c>
      <c r="F14225" t="s">
        <v>35</v>
      </c>
      <c r="G14225">
        <v>2</v>
      </c>
      <c r="H14225">
        <v>5</v>
      </c>
      <c r="I14225">
        <v>2014</v>
      </c>
      <c r="J14225" t="s">
        <v>75</v>
      </c>
      <c r="K14225" t="s">
        <v>44</v>
      </c>
      <c r="L14225" t="s">
        <v>44</v>
      </c>
      <c r="M14225" s="54" t="s">
        <v>44</v>
      </c>
      <c r="N14225" t="s">
        <v>44</v>
      </c>
      <c r="O14225" t="s">
        <v>44</v>
      </c>
      <c r="P14225">
        <v>-99</v>
      </c>
    </row>
    <row r="14226" spans="1:16" x14ac:dyDescent="0.25">
      <c r="A14226" s="20" t="s">
        <v>20187</v>
      </c>
      <c r="B14226">
        <v>9</v>
      </c>
      <c r="C14226" t="s">
        <v>21823</v>
      </c>
      <c r="D14226" t="s">
        <v>91</v>
      </c>
      <c r="E14226" t="s">
        <v>78</v>
      </c>
      <c r="F14226" t="s">
        <v>35</v>
      </c>
      <c r="G14226">
        <v>2</v>
      </c>
      <c r="H14226">
        <v>5</v>
      </c>
      <c r="I14226">
        <v>2014</v>
      </c>
      <c r="J14226" t="s">
        <v>75</v>
      </c>
      <c r="K14226" t="s">
        <v>44</v>
      </c>
      <c r="L14226" t="s">
        <v>44</v>
      </c>
      <c r="M14226" s="54" t="s">
        <v>44</v>
      </c>
      <c r="N14226" t="s">
        <v>44</v>
      </c>
      <c r="O14226" t="s">
        <v>44</v>
      </c>
      <c r="P14226">
        <v>-99</v>
      </c>
    </row>
    <row r="14227" spans="1:16" x14ac:dyDescent="0.25">
      <c r="A14227" s="20" t="s">
        <v>20187</v>
      </c>
      <c r="B14227">
        <v>9</v>
      </c>
      <c r="C14227" t="s">
        <v>21823</v>
      </c>
      <c r="D14227" t="s">
        <v>91</v>
      </c>
      <c r="E14227" t="s">
        <v>78</v>
      </c>
      <c r="F14227" t="s">
        <v>35</v>
      </c>
      <c r="G14227">
        <v>2</v>
      </c>
      <c r="H14227">
        <v>5</v>
      </c>
      <c r="I14227">
        <v>2014</v>
      </c>
      <c r="J14227" t="s">
        <v>75</v>
      </c>
      <c r="K14227" t="s">
        <v>44</v>
      </c>
      <c r="L14227" t="s">
        <v>44</v>
      </c>
      <c r="M14227" s="54" t="s">
        <v>44</v>
      </c>
      <c r="N14227" t="s">
        <v>44</v>
      </c>
      <c r="O14227" t="s">
        <v>44</v>
      </c>
      <c r="P14227">
        <v>-99</v>
      </c>
    </row>
    <row r="14228" spans="1:16" x14ac:dyDescent="0.25">
      <c r="A14228" s="20" t="s">
        <v>20187</v>
      </c>
      <c r="B14228">
        <v>9</v>
      </c>
      <c r="C14228" t="s">
        <v>21823</v>
      </c>
      <c r="D14228" t="s">
        <v>91</v>
      </c>
      <c r="E14228" t="s">
        <v>78</v>
      </c>
      <c r="F14228" t="s">
        <v>35</v>
      </c>
      <c r="G14228">
        <v>2</v>
      </c>
      <c r="H14228">
        <v>5</v>
      </c>
      <c r="I14228">
        <v>2014</v>
      </c>
      <c r="J14228" t="s">
        <v>75</v>
      </c>
      <c r="K14228" t="s">
        <v>44</v>
      </c>
      <c r="L14228" t="s">
        <v>44</v>
      </c>
      <c r="M14228" s="54" t="s">
        <v>44</v>
      </c>
      <c r="N14228" t="s">
        <v>44</v>
      </c>
      <c r="O14228" t="s">
        <v>44</v>
      </c>
      <c r="P14228">
        <v>-99</v>
      </c>
    </row>
    <row r="14229" spans="1:16" x14ac:dyDescent="0.25">
      <c r="A14229" s="20" t="s">
        <v>20187</v>
      </c>
      <c r="B14229">
        <v>9</v>
      </c>
      <c r="C14229" t="s">
        <v>21823</v>
      </c>
      <c r="D14229" t="s">
        <v>91</v>
      </c>
      <c r="E14229" t="s">
        <v>78</v>
      </c>
      <c r="F14229" t="s">
        <v>35</v>
      </c>
      <c r="G14229">
        <v>2</v>
      </c>
      <c r="H14229">
        <v>5</v>
      </c>
      <c r="I14229">
        <v>2014</v>
      </c>
      <c r="J14229" t="s">
        <v>75</v>
      </c>
      <c r="K14229" t="s">
        <v>44</v>
      </c>
      <c r="L14229" t="s">
        <v>44</v>
      </c>
      <c r="M14229" s="54" t="s">
        <v>44</v>
      </c>
      <c r="N14229" t="s">
        <v>44</v>
      </c>
      <c r="O14229" t="s">
        <v>44</v>
      </c>
      <c r="P14229">
        <v>-99</v>
      </c>
    </row>
    <row r="14230" spans="1:16" x14ac:dyDescent="0.25">
      <c r="A14230" s="20" t="s">
        <v>20187</v>
      </c>
      <c r="B14230">
        <v>9</v>
      </c>
      <c r="C14230" t="s">
        <v>21823</v>
      </c>
      <c r="D14230" t="s">
        <v>91</v>
      </c>
      <c r="E14230" t="s">
        <v>78</v>
      </c>
      <c r="F14230" t="s">
        <v>35</v>
      </c>
      <c r="G14230">
        <v>2</v>
      </c>
      <c r="H14230">
        <v>5</v>
      </c>
      <c r="I14230">
        <v>2014</v>
      </c>
      <c r="J14230" t="s">
        <v>75</v>
      </c>
      <c r="K14230" t="s">
        <v>44</v>
      </c>
      <c r="L14230" t="s">
        <v>44</v>
      </c>
      <c r="M14230" s="54" t="s">
        <v>44</v>
      </c>
      <c r="N14230" t="s">
        <v>44</v>
      </c>
      <c r="O14230" t="s">
        <v>44</v>
      </c>
      <c r="P14230">
        <v>-99</v>
      </c>
    </row>
    <row r="14231" spans="1:16" x14ac:dyDescent="0.25">
      <c r="A14231" s="20" t="s">
        <v>20187</v>
      </c>
      <c r="B14231">
        <v>9</v>
      </c>
      <c r="C14231" t="s">
        <v>21823</v>
      </c>
      <c r="D14231" t="s">
        <v>91</v>
      </c>
      <c r="E14231" t="s">
        <v>78</v>
      </c>
      <c r="F14231" t="s">
        <v>35</v>
      </c>
      <c r="G14231">
        <v>2</v>
      </c>
      <c r="H14231">
        <v>5</v>
      </c>
      <c r="I14231">
        <v>2014</v>
      </c>
      <c r="J14231" t="s">
        <v>75</v>
      </c>
      <c r="K14231" t="s">
        <v>44</v>
      </c>
      <c r="L14231" t="s">
        <v>44</v>
      </c>
      <c r="M14231" s="54" t="s">
        <v>44</v>
      </c>
      <c r="N14231" t="s">
        <v>44</v>
      </c>
      <c r="O14231" t="s">
        <v>44</v>
      </c>
      <c r="P14231">
        <v>-99</v>
      </c>
    </row>
    <row r="14232" spans="1:16" x14ac:dyDescent="0.25">
      <c r="A14232" s="20" t="s">
        <v>20187</v>
      </c>
      <c r="B14232">
        <v>9</v>
      </c>
      <c r="C14232" t="s">
        <v>21823</v>
      </c>
      <c r="D14232" t="s">
        <v>91</v>
      </c>
      <c r="E14232" t="s">
        <v>78</v>
      </c>
      <c r="F14232" t="s">
        <v>35</v>
      </c>
      <c r="G14232">
        <v>2</v>
      </c>
      <c r="H14232">
        <v>5</v>
      </c>
      <c r="I14232">
        <v>2014</v>
      </c>
      <c r="J14232" t="s">
        <v>75</v>
      </c>
      <c r="K14232" t="s">
        <v>44</v>
      </c>
      <c r="L14232" t="s">
        <v>44</v>
      </c>
      <c r="M14232" s="54" t="s">
        <v>44</v>
      </c>
      <c r="N14232" t="s">
        <v>44</v>
      </c>
      <c r="O14232" t="s">
        <v>44</v>
      </c>
      <c r="P14232">
        <v>-99</v>
      </c>
    </row>
    <row r="14233" spans="1:16" x14ac:dyDescent="0.25">
      <c r="A14233" s="20" t="s">
        <v>20187</v>
      </c>
      <c r="B14233">
        <v>9</v>
      </c>
      <c r="C14233" t="s">
        <v>21823</v>
      </c>
      <c r="D14233" t="s">
        <v>91</v>
      </c>
      <c r="E14233" t="s">
        <v>78</v>
      </c>
      <c r="F14233" t="s">
        <v>35</v>
      </c>
      <c r="G14233">
        <v>2</v>
      </c>
      <c r="H14233">
        <v>5</v>
      </c>
      <c r="I14233">
        <v>2014</v>
      </c>
      <c r="J14233" t="s">
        <v>75</v>
      </c>
      <c r="K14233" t="s">
        <v>44</v>
      </c>
      <c r="L14233" t="s">
        <v>44</v>
      </c>
      <c r="M14233" s="54" t="s">
        <v>44</v>
      </c>
      <c r="N14233" t="s">
        <v>44</v>
      </c>
      <c r="O14233" t="s">
        <v>44</v>
      </c>
      <c r="P14233">
        <v>-99</v>
      </c>
    </row>
    <row r="14234" spans="1:16" x14ac:dyDescent="0.25">
      <c r="A14234" s="20" t="s">
        <v>20187</v>
      </c>
      <c r="B14234">
        <v>9</v>
      </c>
      <c r="C14234" t="s">
        <v>21823</v>
      </c>
      <c r="D14234" t="s">
        <v>91</v>
      </c>
      <c r="E14234" t="s">
        <v>78</v>
      </c>
      <c r="F14234" t="s">
        <v>35</v>
      </c>
      <c r="G14234">
        <v>2</v>
      </c>
      <c r="H14234">
        <v>5</v>
      </c>
      <c r="I14234">
        <v>2014</v>
      </c>
      <c r="J14234" t="s">
        <v>75</v>
      </c>
      <c r="K14234" t="s">
        <v>44</v>
      </c>
      <c r="L14234" t="s">
        <v>44</v>
      </c>
      <c r="M14234" s="54" t="s">
        <v>44</v>
      </c>
      <c r="N14234" t="s">
        <v>44</v>
      </c>
      <c r="O14234" t="s">
        <v>44</v>
      </c>
      <c r="P14234">
        <v>-99</v>
      </c>
    </row>
    <row r="14235" spans="1:16" x14ac:dyDescent="0.25">
      <c r="A14235" s="20" t="s">
        <v>20187</v>
      </c>
      <c r="B14235">
        <v>9</v>
      </c>
      <c r="C14235" t="s">
        <v>21823</v>
      </c>
      <c r="D14235" t="s">
        <v>91</v>
      </c>
      <c r="E14235" t="s">
        <v>78</v>
      </c>
      <c r="F14235" t="s">
        <v>35</v>
      </c>
      <c r="G14235">
        <v>2</v>
      </c>
      <c r="H14235">
        <v>5</v>
      </c>
      <c r="I14235">
        <v>2014</v>
      </c>
      <c r="J14235" t="s">
        <v>75</v>
      </c>
      <c r="K14235">
        <v>0.81100000000000005</v>
      </c>
      <c r="L14235">
        <v>0.6</v>
      </c>
      <c r="M14235" s="54">
        <v>1</v>
      </c>
      <c r="N14235" t="s">
        <v>44</v>
      </c>
      <c r="O14235" t="s">
        <v>44</v>
      </c>
      <c r="P14235">
        <v>-99</v>
      </c>
    </row>
    <row r="14236" spans="1:16" x14ac:dyDescent="0.25">
      <c r="A14236" s="20" t="s">
        <v>20187</v>
      </c>
      <c r="B14236">
        <v>9</v>
      </c>
      <c r="C14236" t="s">
        <v>21823</v>
      </c>
      <c r="D14236" t="s">
        <v>91</v>
      </c>
      <c r="E14236" t="s">
        <v>78</v>
      </c>
      <c r="F14236" t="s">
        <v>35</v>
      </c>
      <c r="G14236">
        <v>2</v>
      </c>
      <c r="H14236">
        <v>5</v>
      </c>
      <c r="I14236">
        <v>2014</v>
      </c>
      <c r="J14236" t="s">
        <v>75</v>
      </c>
      <c r="K14236" t="s">
        <v>44</v>
      </c>
      <c r="L14236" t="s">
        <v>44</v>
      </c>
      <c r="M14236" s="54" t="s">
        <v>44</v>
      </c>
      <c r="N14236" t="s">
        <v>44</v>
      </c>
      <c r="O14236" t="s">
        <v>44</v>
      </c>
      <c r="P14236">
        <v>-99</v>
      </c>
    </row>
    <row r="14237" spans="1:16" x14ac:dyDescent="0.25">
      <c r="A14237" s="20" t="s">
        <v>20188</v>
      </c>
      <c r="B14237">
        <v>9</v>
      </c>
      <c r="C14237" t="s">
        <v>21823</v>
      </c>
      <c r="D14237" t="s">
        <v>91</v>
      </c>
      <c r="E14237" t="s">
        <v>78</v>
      </c>
      <c r="F14237" t="s">
        <v>35</v>
      </c>
      <c r="G14237">
        <v>3</v>
      </c>
      <c r="H14237">
        <v>5</v>
      </c>
      <c r="I14237">
        <v>2014</v>
      </c>
      <c r="J14237" t="s">
        <v>75</v>
      </c>
      <c r="K14237">
        <v>0.71</v>
      </c>
      <c r="L14237">
        <v>0.6</v>
      </c>
      <c r="M14237" s="54">
        <v>0.9</v>
      </c>
      <c r="N14237" t="s">
        <v>44</v>
      </c>
      <c r="O14237" t="s">
        <v>44</v>
      </c>
      <c r="P14237">
        <v>-99</v>
      </c>
    </row>
    <row r="14238" spans="1:16" x14ac:dyDescent="0.25">
      <c r="A14238" s="20" t="s">
        <v>20188</v>
      </c>
      <c r="B14238">
        <v>9</v>
      </c>
      <c r="C14238" t="s">
        <v>21823</v>
      </c>
      <c r="D14238" t="s">
        <v>91</v>
      </c>
      <c r="E14238" t="s">
        <v>78</v>
      </c>
      <c r="F14238" t="s">
        <v>35</v>
      </c>
      <c r="G14238">
        <v>3</v>
      </c>
      <c r="H14238">
        <v>5</v>
      </c>
      <c r="I14238">
        <v>2014</v>
      </c>
      <c r="J14238" t="s">
        <v>75</v>
      </c>
      <c r="K14238" t="s">
        <v>44</v>
      </c>
      <c r="L14238" t="s">
        <v>44</v>
      </c>
      <c r="M14238" s="54" t="s">
        <v>44</v>
      </c>
      <c r="N14238" t="s">
        <v>44</v>
      </c>
      <c r="O14238" t="s">
        <v>44</v>
      </c>
      <c r="P14238">
        <v>-99</v>
      </c>
    </row>
    <row r="14239" spans="1:16" x14ac:dyDescent="0.25">
      <c r="A14239" s="20" t="s">
        <v>20188</v>
      </c>
      <c r="B14239">
        <v>9</v>
      </c>
      <c r="C14239" t="s">
        <v>21823</v>
      </c>
      <c r="D14239" t="s">
        <v>91</v>
      </c>
      <c r="E14239" t="s">
        <v>78</v>
      </c>
      <c r="F14239" t="s">
        <v>35</v>
      </c>
      <c r="G14239">
        <v>3</v>
      </c>
      <c r="H14239">
        <v>5</v>
      </c>
      <c r="I14239">
        <v>2014</v>
      </c>
      <c r="J14239" t="s">
        <v>75</v>
      </c>
      <c r="K14239" t="s">
        <v>44</v>
      </c>
      <c r="L14239" t="s">
        <v>44</v>
      </c>
      <c r="M14239" s="54" t="s">
        <v>44</v>
      </c>
      <c r="N14239" t="s">
        <v>44</v>
      </c>
      <c r="O14239" t="s">
        <v>44</v>
      </c>
      <c r="P14239">
        <v>-99</v>
      </c>
    </row>
    <row r="14240" spans="1:16" x14ac:dyDescent="0.25">
      <c r="A14240" s="20" t="s">
        <v>20188</v>
      </c>
      <c r="B14240">
        <v>9</v>
      </c>
      <c r="C14240" t="s">
        <v>21823</v>
      </c>
      <c r="D14240" t="s">
        <v>91</v>
      </c>
      <c r="E14240" t="s">
        <v>78</v>
      </c>
      <c r="F14240" t="s">
        <v>35</v>
      </c>
      <c r="G14240">
        <v>3</v>
      </c>
      <c r="H14240">
        <v>5</v>
      </c>
      <c r="I14240">
        <v>2014</v>
      </c>
      <c r="J14240" t="s">
        <v>75</v>
      </c>
      <c r="K14240" t="s">
        <v>44</v>
      </c>
      <c r="L14240" t="s">
        <v>44</v>
      </c>
      <c r="M14240" s="54" t="s">
        <v>44</v>
      </c>
      <c r="N14240" t="s">
        <v>44</v>
      </c>
      <c r="O14240" t="s">
        <v>44</v>
      </c>
      <c r="P14240">
        <v>-99</v>
      </c>
    </row>
    <row r="14241" spans="1:16" x14ac:dyDescent="0.25">
      <c r="A14241" s="20" t="s">
        <v>20188</v>
      </c>
      <c r="B14241">
        <v>9</v>
      </c>
      <c r="C14241" t="s">
        <v>21823</v>
      </c>
      <c r="D14241" t="s">
        <v>91</v>
      </c>
      <c r="E14241" t="s">
        <v>78</v>
      </c>
      <c r="F14241" t="s">
        <v>35</v>
      </c>
      <c r="G14241">
        <v>3</v>
      </c>
      <c r="H14241">
        <v>5</v>
      </c>
      <c r="I14241">
        <v>2014</v>
      </c>
      <c r="J14241" t="s">
        <v>75</v>
      </c>
      <c r="K14241" t="s">
        <v>44</v>
      </c>
      <c r="L14241" t="s">
        <v>44</v>
      </c>
      <c r="M14241" s="54" t="s">
        <v>44</v>
      </c>
      <c r="N14241" t="s">
        <v>44</v>
      </c>
      <c r="O14241" t="s">
        <v>44</v>
      </c>
      <c r="P14241">
        <v>-99</v>
      </c>
    </row>
    <row r="14242" spans="1:16" x14ac:dyDescent="0.25">
      <c r="A14242" s="20" t="s">
        <v>20188</v>
      </c>
      <c r="B14242">
        <v>9</v>
      </c>
      <c r="C14242" t="s">
        <v>21823</v>
      </c>
      <c r="D14242" t="s">
        <v>91</v>
      </c>
      <c r="E14242" t="s">
        <v>78</v>
      </c>
      <c r="F14242" t="s">
        <v>35</v>
      </c>
      <c r="G14242">
        <v>3</v>
      </c>
      <c r="H14242">
        <v>5</v>
      </c>
      <c r="I14242">
        <v>2014</v>
      </c>
      <c r="J14242" t="s">
        <v>75</v>
      </c>
      <c r="K14242" t="s">
        <v>44</v>
      </c>
      <c r="L14242" t="s">
        <v>44</v>
      </c>
      <c r="M14242" s="54" t="s">
        <v>44</v>
      </c>
      <c r="N14242" t="s">
        <v>44</v>
      </c>
      <c r="O14242" t="s">
        <v>44</v>
      </c>
      <c r="P14242">
        <v>-99</v>
      </c>
    </row>
    <row r="14243" spans="1:16" x14ac:dyDescent="0.25">
      <c r="A14243" s="20" t="s">
        <v>20188</v>
      </c>
      <c r="B14243">
        <v>9</v>
      </c>
      <c r="C14243" t="s">
        <v>21823</v>
      </c>
      <c r="D14243" t="s">
        <v>91</v>
      </c>
      <c r="E14243" t="s">
        <v>78</v>
      </c>
      <c r="F14243" t="s">
        <v>35</v>
      </c>
      <c r="G14243">
        <v>3</v>
      </c>
      <c r="H14243">
        <v>5</v>
      </c>
      <c r="I14243">
        <v>2014</v>
      </c>
      <c r="J14243" t="s">
        <v>75</v>
      </c>
      <c r="K14243" t="s">
        <v>44</v>
      </c>
      <c r="L14243" t="s">
        <v>44</v>
      </c>
      <c r="M14243" s="54" t="s">
        <v>44</v>
      </c>
      <c r="N14243" t="s">
        <v>44</v>
      </c>
      <c r="O14243" t="s">
        <v>44</v>
      </c>
      <c r="P14243">
        <v>-99</v>
      </c>
    </row>
    <row r="14244" spans="1:16" x14ac:dyDescent="0.25">
      <c r="A14244" s="20" t="s">
        <v>20188</v>
      </c>
      <c r="B14244">
        <v>9</v>
      </c>
      <c r="C14244" t="s">
        <v>21823</v>
      </c>
      <c r="D14244" t="s">
        <v>91</v>
      </c>
      <c r="E14244" t="s">
        <v>78</v>
      </c>
      <c r="F14244" t="s">
        <v>35</v>
      </c>
      <c r="G14244">
        <v>3</v>
      </c>
      <c r="H14244">
        <v>5</v>
      </c>
      <c r="I14244">
        <v>2014</v>
      </c>
      <c r="J14244" t="s">
        <v>75</v>
      </c>
      <c r="K14244" t="s">
        <v>44</v>
      </c>
      <c r="L14244" t="s">
        <v>44</v>
      </c>
      <c r="M14244" s="54" t="s">
        <v>44</v>
      </c>
      <c r="N14244" t="s">
        <v>44</v>
      </c>
      <c r="O14244" t="s">
        <v>44</v>
      </c>
      <c r="P14244">
        <v>-99</v>
      </c>
    </row>
    <row r="14245" spans="1:16" x14ac:dyDescent="0.25">
      <c r="A14245" s="20" t="s">
        <v>20188</v>
      </c>
      <c r="B14245">
        <v>9</v>
      </c>
      <c r="C14245" t="s">
        <v>21823</v>
      </c>
      <c r="D14245" t="s">
        <v>91</v>
      </c>
      <c r="E14245" t="s">
        <v>78</v>
      </c>
      <c r="F14245" t="s">
        <v>35</v>
      </c>
      <c r="G14245">
        <v>3</v>
      </c>
      <c r="H14245">
        <v>5</v>
      </c>
      <c r="I14245">
        <v>2014</v>
      </c>
      <c r="J14245" t="s">
        <v>75</v>
      </c>
      <c r="K14245" t="s">
        <v>44</v>
      </c>
      <c r="L14245" t="s">
        <v>44</v>
      </c>
      <c r="M14245" s="54" t="s">
        <v>44</v>
      </c>
      <c r="N14245" t="s">
        <v>44</v>
      </c>
      <c r="O14245" t="s">
        <v>44</v>
      </c>
      <c r="P14245">
        <v>-99</v>
      </c>
    </row>
    <row r="14246" spans="1:16" x14ac:dyDescent="0.25">
      <c r="A14246" s="20" t="s">
        <v>20188</v>
      </c>
      <c r="B14246">
        <v>9</v>
      </c>
      <c r="C14246" t="s">
        <v>21823</v>
      </c>
      <c r="D14246" t="s">
        <v>91</v>
      </c>
      <c r="E14246" t="s">
        <v>78</v>
      </c>
      <c r="F14246" t="s">
        <v>35</v>
      </c>
      <c r="G14246">
        <v>3</v>
      </c>
      <c r="H14246">
        <v>5</v>
      </c>
      <c r="I14246">
        <v>2014</v>
      </c>
      <c r="J14246" t="s">
        <v>75</v>
      </c>
      <c r="K14246" t="s">
        <v>44</v>
      </c>
      <c r="L14246" t="s">
        <v>44</v>
      </c>
      <c r="M14246" s="54" t="s">
        <v>44</v>
      </c>
      <c r="N14246" t="s">
        <v>44</v>
      </c>
      <c r="O14246" t="s">
        <v>44</v>
      </c>
      <c r="P14246">
        <v>-99</v>
      </c>
    </row>
    <row r="14247" spans="1:16" x14ac:dyDescent="0.25">
      <c r="A14247" s="20" t="s">
        <v>20188</v>
      </c>
      <c r="B14247">
        <v>9</v>
      </c>
      <c r="C14247" t="s">
        <v>21823</v>
      </c>
      <c r="D14247" t="s">
        <v>91</v>
      </c>
      <c r="E14247" t="s">
        <v>78</v>
      </c>
      <c r="F14247" t="s">
        <v>35</v>
      </c>
      <c r="G14247">
        <v>3</v>
      </c>
      <c r="H14247">
        <v>5</v>
      </c>
      <c r="I14247">
        <v>2014</v>
      </c>
      <c r="J14247" t="s">
        <v>75</v>
      </c>
      <c r="K14247" t="s">
        <v>44</v>
      </c>
      <c r="L14247" t="s">
        <v>44</v>
      </c>
      <c r="M14247" s="54" t="s">
        <v>44</v>
      </c>
      <c r="N14247" t="s">
        <v>44</v>
      </c>
      <c r="O14247" t="s">
        <v>44</v>
      </c>
      <c r="P14247">
        <v>-99</v>
      </c>
    </row>
    <row r="14248" spans="1:16" x14ac:dyDescent="0.25">
      <c r="A14248" s="20" t="s">
        <v>20188</v>
      </c>
      <c r="B14248">
        <v>9</v>
      </c>
      <c r="C14248" t="s">
        <v>21823</v>
      </c>
      <c r="D14248" t="s">
        <v>91</v>
      </c>
      <c r="E14248" t="s">
        <v>78</v>
      </c>
      <c r="F14248" t="s">
        <v>35</v>
      </c>
      <c r="G14248">
        <v>3</v>
      </c>
      <c r="H14248">
        <v>5</v>
      </c>
      <c r="I14248">
        <v>2014</v>
      </c>
      <c r="J14248" t="s">
        <v>75</v>
      </c>
      <c r="K14248" t="s">
        <v>44</v>
      </c>
      <c r="L14248" t="s">
        <v>44</v>
      </c>
      <c r="M14248" s="54" t="s">
        <v>44</v>
      </c>
      <c r="N14248" t="s">
        <v>44</v>
      </c>
      <c r="O14248" t="s">
        <v>44</v>
      </c>
      <c r="P14248">
        <v>-99</v>
      </c>
    </row>
    <row r="14249" spans="1:16" x14ac:dyDescent="0.25">
      <c r="A14249" s="20" t="s">
        <v>20188</v>
      </c>
      <c r="B14249">
        <v>9</v>
      </c>
      <c r="C14249" t="s">
        <v>21823</v>
      </c>
      <c r="D14249" t="s">
        <v>91</v>
      </c>
      <c r="E14249" t="s">
        <v>78</v>
      </c>
      <c r="F14249" t="s">
        <v>35</v>
      </c>
      <c r="G14249">
        <v>3</v>
      </c>
      <c r="H14249">
        <v>5</v>
      </c>
      <c r="I14249">
        <v>2014</v>
      </c>
      <c r="J14249" t="s">
        <v>75</v>
      </c>
      <c r="K14249" t="s">
        <v>44</v>
      </c>
      <c r="L14249" t="s">
        <v>44</v>
      </c>
      <c r="M14249" s="54" t="s">
        <v>44</v>
      </c>
      <c r="N14249" t="s">
        <v>44</v>
      </c>
      <c r="O14249" t="s">
        <v>44</v>
      </c>
      <c r="P14249">
        <v>-99</v>
      </c>
    </row>
    <row r="14250" spans="1:16" x14ac:dyDescent="0.25">
      <c r="A14250" s="20" t="s">
        <v>20188</v>
      </c>
      <c r="B14250">
        <v>9</v>
      </c>
      <c r="C14250" t="s">
        <v>21823</v>
      </c>
      <c r="D14250" t="s">
        <v>91</v>
      </c>
      <c r="E14250" t="s">
        <v>78</v>
      </c>
      <c r="F14250" t="s">
        <v>35</v>
      </c>
      <c r="G14250">
        <v>3</v>
      </c>
      <c r="H14250">
        <v>5</v>
      </c>
      <c r="I14250">
        <v>2014</v>
      </c>
      <c r="J14250" t="s">
        <v>75</v>
      </c>
      <c r="K14250" t="s">
        <v>44</v>
      </c>
      <c r="L14250" t="s">
        <v>44</v>
      </c>
      <c r="M14250" s="54" t="s">
        <v>44</v>
      </c>
      <c r="N14250" t="s">
        <v>44</v>
      </c>
      <c r="O14250" t="s">
        <v>44</v>
      </c>
      <c r="P14250">
        <v>-99</v>
      </c>
    </row>
    <row r="14251" spans="1:16" x14ac:dyDescent="0.25">
      <c r="A14251" s="20" t="s">
        <v>20188</v>
      </c>
      <c r="B14251">
        <v>9</v>
      </c>
      <c r="C14251" t="s">
        <v>21823</v>
      </c>
      <c r="D14251" t="s">
        <v>91</v>
      </c>
      <c r="E14251" t="s">
        <v>78</v>
      </c>
      <c r="F14251" t="s">
        <v>35</v>
      </c>
      <c r="G14251">
        <v>3</v>
      </c>
      <c r="H14251">
        <v>5</v>
      </c>
      <c r="I14251">
        <v>2014</v>
      </c>
      <c r="J14251" t="s">
        <v>75</v>
      </c>
      <c r="K14251">
        <v>0.74</v>
      </c>
      <c r="L14251">
        <v>0.6</v>
      </c>
      <c r="M14251" s="54">
        <v>0.9</v>
      </c>
      <c r="N14251" t="s">
        <v>44</v>
      </c>
      <c r="O14251" t="s">
        <v>44</v>
      </c>
      <c r="P14251">
        <v>-99</v>
      </c>
    </row>
    <row r="14252" spans="1:16" x14ac:dyDescent="0.25">
      <c r="A14252" s="20" t="s">
        <v>20188</v>
      </c>
      <c r="B14252">
        <v>9</v>
      </c>
      <c r="C14252" t="s">
        <v>21823</v>
      </c>
      <c r="D14252" t="s">
        <v>91</v>
      </c>
      <c r="E14252" t="s">
        <v>78</v>
      </c>
      <c r="F14252" t="s">
        <v>35</v>
      </c>
      <c r="G14252">
        <v>3</v>
      </c>
      <c r="H14252">
        <v>5</v>
      </c>
      <c r="I14252">
        <v>2014</v>
      </c>
      <c r="J14252" t="s">
        <v>75</v>
      </c>
      <c r="K14252" t="s">
        <v>44</v>
      </c>
      <c r="L14252" t="s">
        <v>44</v>
      </c>
      <c r="M14252" s="54" t="s">
        <v>44</v>
      </c>
      <c r="N14252" t="s">
        <v>44</v>
      </c>
      <c r="O14252" t="s">
        <v>44</v>
      </c>
      <c r="P14252">
        <v>-99</v>
      </c>
    </row>
    <row r="14253" spans="1:16" x14ac:dyDescent="0.25">
      <c r="A14253" s="20" t="s">
        <v>20189</v>
      </c>
      <c r="B14253">
        <v>9</v>
      </c>
      <c r="C14253" t="s">
        <v>21823</v>
      </c>
      <c r="D14253" t="s">
        <v>91</v>
      </c>
      <c r="E14253" t="s">
        <v>78</v>
      </c>
      <c r="F14253" t="s">
        <v>35</v>
      </c>
      <c r="G14253">
        <v>4</v>
      </c>
      <c r="H14253">
        <v>5</v>
      </c>
      <c r="I14253">
        <v>2014</v>
      </c>
      <c r="J14253" t="s">
        <v>75</v>
      </c>
      <c r="K14253">
        <v>0.85599999999999998</v>
      </c>
      <c r="L14253">
        <v>0.7</v>
      </c>
      <c r="M14253" s="54">
        <v>1</v>
      </c>
      <c r="N14253" t="s">
        <v>44</v>
      </c>
      <c r="O14253" t="s">
        <v>44</v>
      </c>
      <c r="P14253">
        <v>-99</v>
      </c>
    </row>
    <row r="14254" spans="1:16" x14ac:dyDescent="0.25">
      <c r="A14254" s="20" t="s">
        <v>20189</v>
      </c>
      <c r="B14254">
        <v>9</v>
      </c>
      <c r="C14254" t="s">
        <v>21823</v>
      </c>
      <c r="D14254" t="s">
        <v>91</v>
      </c>
      <c r="E14254" t="s">
        <v>78</v>
      </c>
      <c r="F14254" t="s">
        <v>35</v>
      </c>
      <c r="G14254">
        <v>4</v>
      </c>
      <c r="H14254">
        <v>5</v>
      </c>
      <c r="I14254">
        <v>2014</v>
      </c>
      <c r="J14254" t="s">
        <v>75</v>
      </c>
      <c r="K14254" t="s">
        <v>44</v>
      </c>
      <c r="L14254" t="s">
        <v>44</v>
      </c>
      <c r="M14254" s="54" t="s">
        <v>44</v>
      </c>
      <c r="N14254" t="s">
        <v>44</v>
      </c>
      <c r="O14254" t="s">
        <v>44</v>
      </c>
      <c r="P14254">
        <v>-99</v>
      </c>
    </row>
    <row r="14255" spans="1:16" x14ac:dyDescent="0.25">
      <c r="A14255" s="20" t="s">
        <v>20189</v>
      </c>
      <c r="B14255">
        <v>9</v>
      </c>
      <c r="C14255" t="s">
        <v>21823</v>
      </c>
      <c r="D14255" t="s">
        <v>91</v>
      </c>
      <c r="E14255" t="s">
        <v>78</v>
      </c>
      <c r="F14255" t="s">
        <v>35</v>
      </c>
      <c r="G14255">
        <v>4</v>
      </c>
      <c r="H14255">
        <v>5</v>
      </c>
      <c r="I14255">
        <v>2014</v>
      </c>
      <c r="J14255" t="s">
        <v>75</v>
      </c>
      <c r="K14255" t="s">
        <v>44</v>
      </c>
      <c r="L14255" t="s">
        <v>44</v>
      </c>
      <c r="M14255" s="54" t="s">
        <v>44</v>
      </c>
      <c r="N14255" t="s">
        <v>44</v>
      </c>
      <c r="O14255" t="s">
        <v>44</v>
      </c>
      <c r="P14255">
        <v>-99</v>
      </c>
    </row>
    <row r="14256" spans="1:16" x14ac:dyDescent="0.25">
      <c r="A14256" s="20" t="s">
        <v>20189</v>
      </c>
      <c r="B14256">
        <v>9</v>
      </c>
      <c r="C14256" t="s">
        <v>21823</v>
      </c>
      <c r="D14256" t="s">
        <v>91</v>
      </c>
      <c r="E14256" t="s">
        <v>78</v>
      </c>
      <c r="F14256" t="s">
        <v>35</v>
      </c>
      <c r="G14256">
        <v>4</v>
      </c>
      <c r="H14256">
        <v>5</v>
      </c>
      <c r="I14256">
        <v>2014</v>
      </c>
      <c r="J14256" t="s">
        <v>75</v>
      </c>
      <c r="K14256" t="s">
        <v>44</v>
      </c>
      <c r="L14256" t="s">
        <v>44</v>
      </c>
      <c r="M14256" s="54" t="s">
        <v>44</v>
      </c>
      <c r="N14256" t="s">
        <v>44</v>
      </c>
      <c r="O14256" t="s">
        <v>44</v>
      </c>
      <c r="P14256">
        <v>-99</v>
      </c>
    </row>
    <row r="14257" spans="1:16" x14ac:dyDescent="0.25">
      <c r="A14257" s="20" t="s">
        <v>20189</v>
      </c>
      <c r="B14257">
        <v>9</v>
      </c>
      <c r="C14257" t="s">
        <v>21823</v>
      </c>
      <c r="D14257" t="s">
        <v>91</v>
      </c>
      <c r="E14257" t="s">
        <v>78</v>
      </c>
      <c r="F14257" t="s">
        <v>35</v>
      </c>
      <c r="G14257">
        <v>4</v>
      </c>
      <c r="H14257">
        <v>5</v>
      </c>
      <c r="I14257">
        <v>2014</v>
      </c>
      <c r="J14257" t="s">
        <v>75</v>
      </c>
      <c r="K14257" t="s">
        <v>44</v>
      </c>
      <c r="L14257" t="s">
        <v>44</v>
      </c>
      <c r="M14257" s="54" t="s">
        <v>44</v>
      </c>
      <c r="N14257" t="s">
        <v>44</v>
      </c>
      <c r="O14257" t="s">
        <v>44</v>
      </c>
      <c r="P14257">
        <v>-99</v>
      </c>
    </row>
    <row r="14258" spans="1:16" x14ac:dyDescent="0.25">
      <c r="A14258" s="20" t="s">
        <v>20189</v>
      </c>
      <c r="B14258">
        <v>9</v>
      </c>
      <c r="C14258" t="s">
        <v>21823</v>
      </c>
      <c r="D14258" t="s">
        <v>91</v>
      </c>
      <c r="E14258" t="s">
        <v>78</v>
      </c>
      <c r="F14258" t="s">
        <v>35</v>
      </c>
      <c r="G14258">
        <v>4</v>
      </c>
      <c r="H14258">
        <v>5</v>
      </c>
      <c r="I14258">
        <v>2014</v>
      </c>
      <c r="J14258" t="s">
        <v>75</v>
      </c>
      <c r="K14258" t="s">
        <v>44</v>
      </c>
      <c r="L14258" t="s">
        <v>44</v>
      </c>
      <c r="M14258" s="54" t="s">
        <v>44</v>
      </c>
      <c r="N14258" t="s">
        <v>44</v>
      </c>
      <c r="O14258" t="s">
        <v>44</v>
      </c>
      <c r="P14258">
        <v>-99</v>
      </c>
    </row>
    <row r="14259" spans="1:16" x14ac:dyDescent="0.25">
      <c r="A14259" s="20" t="s">
        <v>20189</v>
      </c>
      <c r="B14259">
        <v>9</v>
      </c>
      <c r="C14259" t="s">
        <v>21823</v>
      </c>
      <c r="D14259" t="s">
        <v>91</v>
      </c>
      <c r="E14259" t="s">
        <v>78</v>
      </c>
      <c r="F14259" t="s">
        <v>35</v>
      </c>
      <c r="G14259">
        <v>4</v>
      </c>
      <c r="H14259">
        <v>5</v>
      </c>
      <c r="I14259">
        <v>2014</v>
      </c>
      <c r="J14259" t="s">
        <v>75</v>
      </c>
      <c r="K14259" t="s">
        <v>44</v>
      </c>
      <c r="L14259" t="s">
        <v>44</v>
      </c>
      <c r="M14259" s="54" t="s">
        <v>44</v>
      </c>
      <c r="N14259" t="s">
        <v>44</v>
      </c>
      <c r="O14259" t="s">
        <v>44</v>
      </c>
      <c r="P14259">
        <v>-99</v>
      </c>
    </row>
    <row r="14260" spans="1:16" x14ac:dyDescent="0.25">
      <c r="A14260" s="20" t="s">
        <v>20189</v>
      </c>
      <c r="B14260">
        <v>9</v>
      </c>
      <c r="C14260" t="s">
        <v>21823</v>
      </c>
      <c r="D14260" t="s">
        <v>91</v>
      </c>
      <c r="E14260" t="s">
        <v>78</v>
      </c>
      <c r="F14260" t="s">
        <v>35</v>
      </c>
      <c r="G14260">
        <v>4</v>
      </c>
      <c r="H14260">
        <v>5</v>
      </c>
      <c r="I14260">
        <v>2014</v>
      </c>
      <c r="J14260" t="s">
        <v>75</v>
      </c>
      <c r="K14260" t="s">
        <v>44</v>
      </c>
      <c r="L14260" t="s">
        <v>44</v>
      </c>
      <c r="M14260" s="54" t="s">
        <v>44</v>
      </c>
      <c r="N14260" t="s">
        <v>44</v>
      </c>
      <c r="O14260" t="s">
        <v>44</v>
      </c>
      <c r="P14260">
        <v>-99</v>
      </c>
    </row>
    <row r="14261" spans="1:16" x14ac:dyDescent="0.25">
      <c r="A14261" s="20" t="s">
        <v>20189</v>
      </c>
      <c r="B14261">
        <v>9</v>
      </c>
      <c r="C14261" t="s">
        <v>21823</v>
      </c>
      <c r="D14261" t="s">
        <v>91</v>
      </c>
      <c r="E14261" t="s">
        <v>78</v>
      </c>
      <c r="F14261" t="s">
        <v>35</v>
      </c>
      <c r="G14261">
        <v>4</v>
      </c>
      <c r="H14261">
        <v>5</v>
      </c>
      <c r="I14261">
        <v>2014</v>
      </c>
      <c r="J14261" t="s">
        <v>75</v>
      </c>
      <c r="K14261" t="s">
        <v>44</v>
      </c>
      <c r="L14261" t="s">
        <v>44</v>
      </c>
      <c r="M14261" s="54" t="s">
        <v>44</v>
      </c>
      <c r="N14261" t="s">
        <v>44</v>
      </c>
      <c r="O14261" t="s">
        <v>44</v>
      </c>
      <c r="P14261">
        <v>-99</v>
      </c>
    </row>
    <row r="14262" spans="1:16" x14ac:dyDescent="0.25">
      <c r="A14262" s="20" t="s">
        <v>20189</v>
      </c>
      <c r="B14262">
        <v>9</v>
      </c>
      <c r="C14262" t="s">
        <v>21823</v>
      </c>
      <c r="D14262" t="s">
        <v>91</v>
      </c>
      <c r="E14262" t="s">
        <v>78</v>
      </c>
      <c r="F14262" t="s">
        <v>35</v>
      </c>
      <c r="G14262">
        <v>4</v>
      </c>
      <c r="H14262">
        <v>5</v>
      </c>
      <c r="I14262">
        <v>2014</v>
      </c>
      <c r="J14262" t="s">
        <v>75</v>
      </c>
      <c r="K14262" t="s">
        <v>44</v>
      </c>
      <c r="L14262" t="s">
        <v>44</v>
      </c>
      <c r="M14262" s="54" t="s">
        <v>44</v>
      </c>
      <c r="N14262" t="s">
        <v>44</v>
      </c>
      <c r="O14262" t="s">
        <v>44</v>
      </c>
      <c r="P14262">
        <v>-99</v>
      </c>
    </row>
    <row r="14263" spans="1:16" x14ac:dyDescent="0.25">
      <c r="A14263" s="20" t="s">
        <v>20189</v>
      </c>
      <c r="B14263">
        <v>9</v>
      </c>
      <c r="C14263" t="s">
        <v>21823</v>
      </c>
      <c r="D14263" t="s">
        <v>91</v>
      </c>
      <c r="E14263" t="s">
        <v>78</v>
      </c>
      <c r="F14263" t="s">
        <v>35</v>
      </c>
      <c r="G14263">
        <v>4</v>
      </c>
      <c r="H14263">
        <v>5</v>
      </c>
      <c r="I14263">
        <v>2014</v>
      </c>
      <c r="J14263" t="s">
        <v>75</v>
      </c>
      <c r="K14263" t="s">
        <v>44</v>
      </c>
      <c r="L14263" t="s">
        <v>44</v>
      </c>
      <c r="M14263" s="54" t="s">
        <v>44</v>
      </c>
      <c r="N14263" t="s">
        <v>44</v>
      </c>
      <c r="O14263" t="s">
        <v>44</v>
      </c>
      <c r="P14263">
        <v>-99</v>
      </c>
    </row>
    <row r="14264" spans="1:16" x14ac:dyDescent="0.25">
      <c r="A14264" s="20" t="s">
        <v>20189</v>
      </c>
      <c r="B14264">
        <v>9</v>
      </c>
      <c r="C14264" t="s">
        <v>21823</v>
      </c>
      <c r="D14264" t="s">
        <v>91</v>
      </c>
      <c r="E14264" t="s">
        <v>78</v>
      </c>
      <c r="F14264" t="s">
        <v>35</v>
      </c>
      <c r="G14264">
        <v>4</v>
      </c>
      <c r="H14264">
        <v>5</v>
      </c>
      <c r="I14264">
        <v>2014</v>
      </c>
      <c r="J14264" t="s">
        <v>75</v>
      </c>
      <c r="K14264" t="s">
        <v>44</v>
      </c>
      <c r="L14264" t="s">
        <v>44</v>
      </c>
      <c r="M14264" s="54" t="s">
        <v>44</v>
      </c>
      <c r="N14264" t="s">
        <v>44</v>
      </c>
      <c r="O14264" t="s">
        <v>44</v>
      </c>
      <c r="P14264">
        <v>-99</v>
      </c>
    </row>
    <row r="14265" spans="1:16" x14ac:dyDescent="0.25">
      <c r="A14265" s="20" t="s">
        <v>20189</v>
      </c>
      <c r="B14265">
        <v>9</v>
      </c>
      <c r="C14265" t="s">
        <v>21823</v>
      </c>
      <c r="D14265" t="s">
        <v>91</v>
      </c>
      <c r="E14265" t="s">
        <v>78</v>
      </c>
      <c r="F14265" t="s">
        <v>35</v>
      </c>
      <c r="G14265">
        <v>4</v>
      </c>
      <c r="H14265">
        <v>5</v>
      </c>
      <c r="I14265">
        <v>2014</v>
      </c>
      <c r="J14265" t="s">
        <v>75</v>
      </c>
      <c r="K14265" t="s">
        <v>44</v>
      </c>
      <c r="L14265" t="s">
        <v>44</v>
      </c>
      <c r="M14265" s="54" t="s">
        <v>44</v>
      </c>
      <c r="N14265" t="s">
        <v>44</v>
      </c>
      <c r="O14265" t="s">
        <v>44</v>
      </c>
      <c r="P14265">
        <v>-99</v>
      </c>
    </row>
    <row r="14266" spans="1:16" x14ac:dyDescent="0.25">
      <c r="A14266" s="20" t="s">
        <v>20189</v>
      </c>
      <c r="B14266">
        <v>9</v>
      </c>
      <c r="C14266" t="s">
        <v>21823</v>
      </c>
      <c r="D14266" t="s">
        <v>91</v>
      </c>
      <c r="E14266" t="s">
        <v>78</v>
      </c>
      <c r="F14266" t="s">
        <v>35</v>
      </c>
      <c r="G14266">
        <v>4</v>
      </c>
      <c r="H14266">
        <v>5</v>
      </c>
      <c r="I14266">
        <v>2014</v>
      </c>
      <c r="J14266" t="s">
        <v>75</v>
      </c>
      <c r="K14266" t="s">
        <v>44</v>
      </c>
      <c r="L14266" t="s">
        <v>44</v>
      </c>
      <c r="M14266" s="54" t="s">
        <v>44</v>
      </c>
      <c r="N14266" t="s">
        <v>44</v>
      </c>
      <c r="O14266" t="s">
        <v>44</v>
      </c>
      <c r="P14266">
        <v>-99</v>
      </c>
    </row>
    <row r="14267" spans="1:16" x14ac:dyDescent="0.25">
      <c r="A14267" s="20" t="s">
        <v>20189</v>
      </c>
      <c r="B14267">
        <v>9</v>
      </c>
      <c r="C14267" t="s">
        <v>21823</v>
      </c>
      <c r="D14267" t="s">
        <v>91</v>
      </c>
      <c r="E14267" t="s">
        <v>78</v>
      </c>
      <c r="F14267" t="s">
        <v>35</v>
      </c>
      <c r="G14267">
        <v>4</v>
      </c>
      <c r="H14267">
        <v>5</v>
      </c>
      <c r="I14267">
        <v>2014</v>
      </c>
      <c r="J14267" t="s">
        <v>75</v>
      </c>
      <c r="K14267">
        <v>0.89200000000000002</v>
      </c>
      <c r="L14267">
        <v>0.7</v>
      </c>
      <c r="M14267" s="54">
        <v>1.1000000000000001</v>
      </c>
      <c r="N14267" t="s">
        <v>44</v>
      </c>
      <c r="O14267" t="s">
        <v>44</v>
      </c>
      <c r="P14267">
        <v>-99</v>
      </c>
    </row>
    <row r="14268" spans="1:16" x14ac:dyDescent="0.25">
      <c r="A14268" s="20" t="s">
        <v>20189</v>
      </c>
      <c r="B14268">
        <v>9</v>
      </c>
      <c r="C14268" t="s">
        <v>21823</v>
      </c>
      <c r="D14268" t="s">
        <v>91</v>
      </c>
      <c r="E14268" t="s">
        <v>78</v>
      </c>
      <c r="F14268" t="s">
        <v>35</v>
      </c>
      <c r="G14268">
        <v>4</v>
      </c>
      <c r="H14268">
        <v>5</v>
      </c>
      <c r="I14268">
        <v>2014</v>
      </c>
      <c r="J14268" t="s">
        <v>75</v>
      </c>
      <c r="K14268" t="s">
        <v>44</v>
      </c>
      <c r="L14268" t="s">
        <v>44</v>
      </c>
      <c r="M14268" s="54" t="s">
        <v>44</v>
      </c>
      <c r="N14268" t="s">
        <v>44</v>
      </c>
      <c r="O14268" t="s">
        <v>44</v>
      </c>
      <c r="P14268">
        <v>-99</v>
      </c>
    </row>
    <row r="14269" spans="1:16" x14ac:dyDescent="0.25">
      <c r="A14269" s="20" t="s">
        <v>20190</v>
      </c>
      <c r="B14269">
        <v>9</v>
      </c>
      <c r="C14269" t="s">
        <v>21823</v>
      </c>
      <c r="D14269" t="s">
        <v>91</v>
      </c>
      <c r="E14269" t="s">
        <v>78</v>
      </c>
      <c r="F14269" t="s">
        <v>35</v>
      </c>
      <c r="G14269">
        <v>5</v>
      </c>
      <c r="H14269">
        <v>5</v>
      </c>
      <c r="I14269">
        <v>2014</v>
      </c>
      <c r="J14269" t="s">
        <v>75</v>
      </c>
      <c r="K14269">
        <v>0.879</v>
      </c>
      <c r="L14269">
        <v>0.8</v>
      </c>
      <c r="M14269" s="54">
        <v>1</v>
      </c>
      <c r="N14269" t="s">
        <v>44</v>
      </c>
      <c r="O14269" t="s">
        <v>44</v>
      </c>
      <c r="P14269">
        <v>-99</v>
      </c>
    </row>
    <row r="14270" spans="1:16" x14ac:dyDescent="0.25">
      <c r="A14270" s="20" t="s">
        <v>20190</v>
      </c>
      <c r="B14270">
        <v>9</v>
      </c>
      <c r="C14270" t="s">
        <v>21823</v>
      </c>
      <c r="D14270" t="s">
        <v>91</v>
      </c>
      <c r="E14270" t="s">
        <v>78</v>
      </c>
      <c r="F14270" t="s">
        <v>35</v>
      </c>
      <c r="G14270">
        <v>5</v>
      </c>
      <c r="H14270">
        <v>5</v>
      </c>
      <c r="I14270">
        <v>2014</v>
      </c>
      <c r="J14270" t="s">
        <v>75</v>
      </c>
      <c r="K14270" t="s">
        <v>44</v>
      </c>
      <c r="L14270" t="s">
        <v>44</v>
      </c>
      <c r="M14270" s="54" t="s">
        <v>44</v>
      </c>
      <c r="N14270" t="s">
        <v>44</v>
      </c>
      <c r="O14270" t="s">
        <v>44</v>
      </c>
      <c r="P14270">
        <v>-99</v>
      </c>
    </row>
    <row r="14271" spans="1:16" x14ac:dyDescent="0.25">
      <c r="A14271" s="20" t="s">
        <v>20190</v>
      </c>
      <c r="B14271">
        <v>9</v>
      </c>
      <c r="C14271" t="s">
        <v>21823</v>
      </c>
      <c r="D14271" t="s">
        <v>91</v>
      </c>
      <c r="E14271" t="s">
        <v>78</v>
      </c>
      <c r="F14271" t="s">
        <v>35</v>
      </c>
      <c r="G14271">
        <v>5</v>
      </c>
      <c r="H14271">
        <v>5</v>
      </c>
      <c r="I14271">
        <v>2014</v>
      </c>
      <c r="J14271" t="s">
        <v>75</v>
      </c>
      <c r="K14271" t="s">
        <v>44</v>
      </c>
      <c r="L14271" t="s">
        <v>44</v>
      </c>
      <c r="M14271" s="54" t="s">
        <v>44</v>
      </c>
      <c r="N14271" t="s">
        <v>44</v>
      </c>
      <c r="O14271" t="s">
        <v>44</v>
      </c>
      <c r="P14271">
        <v>-99</v>
      </c>
    </row>
    <row r="14272" spans="1:16" x14ac:dyDescent="0.25">
      <c r="A14272" s="20" t="s">
        <v>20190</v>
      </c>
      <c r="B14272">
        <v>9</v>
      </c>
      <c r="C14272" t="s">
        <v>21823</v>
      </c>
      <c r="D14272" t="s">
        <v>91</v>
      </c>
      <c r="E14272" t="s">
        <v>78</v>
      </c>
      <c r="F14272" t="s">
        <v>35</v>
      </c>
      <c r="G14272">
        <v>5</v>
      </c>
      <c r="H14272">
        <v>5</v>
      </c>
      <c r="I14272">
        <v>2014</v>
      </c>
      <c r="J14272" t="s">
        <v>75</v>
      </c>
      <c r="K14272" t="s">
        <v>44</v>
      </c>
      <c r="L14272" t="s">
        <v>44</v>
      </c>
      <c r="M14272" s="54" t="s">
        <v>44</v>
      </c>
      <c r="N14272" t="s">
        <v>44</v>
      </c>
      <c r="O14272" t="s">
        <v>44</v>
      </c>
      <c r="P14272">
        <v>-99</v>
      </c>
    </row>
    <row r="14273" spans="1:16" x14ac:dyDescent="0.25">
      <c r="A14273" s="20" t="s">
        <v>20190</v>
      </c>
      <c r="B14273">
        <v>9</v>
      </c>
      <c r="C14273" t="s">
        <v>21823</v>
      </c>
      <c r="D14273" t="s">
        <v>91</v>
      </c>
      <c r="E14273" t="s">
        <v>78</v>
      </c>
      <c r="F14273" t="s">
        <v>35</v>
      </c>
      <c r="G14273">
        <v>5</v>
      </c>
      <c r="H14273">
        <v>5</v>
      </c>
      <c r="I14273">
        <v>2014</v>
      </c>
      <c r="J14273" t="s">
        <v>75</v>
      </c>
      <c r="K14273" t="s">
        <v>44</v>
      </c>
      <c r="L14273" t="s">
        <v>44</v>
      </c>
      <c r="M14273" s="54" t="s">
        <v>44</v>
      </c>
      <c r="N14273" t="s">
        <v>44</v>
      </c>
      <c r="O14273" t="s">
        <v>44</v>
      </c>
      <c r="P14273">
        <v>-99</v>
      </c>
    </row>
    <row r="14274" spans="1:16" x14ac:dyDescent="0.25">
      <c r="A14274" s="20" t="s">
        <v>20190</v>
      </c>
      <c r="B14274">
        <v>9</v>
      </c>
      <c r="C14274" t="s">
        <v>21823</v>
      </c>
      <c r="D14274" t="s">
        <v>91</v>
      </c>
      <c r="E14274" t="s">
        <v>78</v>
      </c>
      <c r="F14274" t="s">
        <v>35</v>
      </c>
      <c r="G14274">
        <v>5</v>
      </c>
      <c r="H14274">
        <v>5</v>
      </c>
      <c r="I14274">
        <v>2014</v>
      </c>
      <c r="J14274" t="s">
        <v>75</v>
      </c>
      <c r="K14274" t="s">
        <v>44</v>
      </c>
      <c r="L14274" t="s">
        <v>44</v>
      </c>
      <c r="M14274" s="54" t="s">
        <v>44</v>
      </c>
      <c r="N14274" t="s">
        <v>44</v>
      </c>
      <c r="O14274" t="s">
        <v>44</v>
      </c>
      <c r="P14274">
        <v>-99</v>
      </c>
    </row>
    <row r="14275" spans="1:16" x14ac:dyDescent="0.25">
      <c r="A14275" s="20" t="s">
        <v>20190</v>
      </c>
      <c r="B14275">
        <v>9</v>
      </c>
      <c r="C14275" t="s">
        <v>21823</v>
      </c>
      <c r="D14275" t="s">
        <v>91</v>
      </c>
      <c r="E14275" t="s">
        <v>78</v>
      </c>
      <c r="F14275" t="s">
        <v>35</v>
      </c>
      <c r="G14275">
        <v>5</v>
      </c>
      <c r="H14275">
        <v>5</v>
      </c>
      <c r="I14275">
        <v>2014</v>
      </c>
      <c r="J14275" t="s">
        <v>75</v>
      </c>
      <c r="K14275" t="s">
        <v>44</v>
      </c>
      <c r="L14275" t="s">
        <v>44</v>
      </c>
      <c r="M14275" s="54" t="s">
        <v>44</v>
      </c>
      <c r="N14275" t="s">
        <v>44</v>
      </c>
      <c r="O14275" t="s">
        <v>44</v>
      </c>
      <c r="P14275">
        <v>-99</v>
      </c>
    </row>
    <row r="14276" spans="1:16" x14ac:dyDescent="0.25">
      <c r="A14276" s="20" t="s">
        <v>20190</v>
      </c>
      <c r="B14276">
        <v>9</v>
      </c>
      <c r="C14276" t="s">
        <v>21823</v>
      </c>
      <c r="D14276" t="s">
        <v>91</v>
      </c>
      <c r="E14276" t="s">
        <v>78</v>
      </c>
      <c r="F14276" t="s">
        <v>35</v>
      </c>
      <c r="G14276">
        <v>5</v>
      </c>
      <c r="H14276">
        <v>5</v>
      </c>
      <c r="I14276">
        <v>2014</v>
      </c>
      <c r="J14276" t="s">
        <v>75</v>
      </c>
      <c r="K14276" t="s">
        <v>44</v>
      </c>
      <c r="L14276" t="s">
        <v>44</v>
      </c>
      <c r="M14276" s="54" t="s">
        <v>44</v>
      </c>
      <c r="N14276" t="s">
        <v>44</v>
      </c>
      <c r="O14276" t="s">
        <v>44</v>
      </c>
      <c r="P14276">
        <v>-99</v>
      </c>
    </row>
    <row r="14277" spans="1:16" x14ac:dyDescent="0.25">
      <c r="A14277" s="20" t="s">
        <v>20190</v>
      </c>
      <c r="B14277">
        <v>9</v>
      </c>
      <c r="C14277" t="s">
        <v>21823</v>
      </c>
      <c r="D14277" t="s">
        <v>91</v>
      </c>
      <c r="E14277" t="s">
        <v>78</v>
      </c>
      <c r="F14277" t="s">
        <v>35</v>
      </c>
      <c r="G14277">
        <v>5</v>
      </c>
      <c r="H14277">
        <v>5</v>
      </c>
      <c r="I14277">
        <v>2014</v>
      </c>
      <c r="J14277" t="s">
        <v>75</v>
      </c>
      <c r="K14277" t="s">
        <v>44</v>
      </c>
      <c r="L14277" t="s">
        <v>44</v>
      </c>
      <c r="M14277" s="54" t="s">
        <v>44</v>
      </c>
      <c r="N14277" t="s">
        <v>44</v>
      </c>
      <c r="O14277" t="s">
        <v>44</v>
      </c>
      <c r="P14277">
        <v>-99</v>
      </c>
    </row>
    <row r="14278" spans="1:16" x14ac:dyDescent="0.25">
      <c r="A14278" s="20" t="s">
        <v>20190</v>
      </c>
      <c r="B14278">
        <v>9</v>
      </c>
      <c r="C14278" t="s">
        <v>21823</v>
      </c>
      <c r="D14278" t="s">
        <v>91</v>
      </c>
      <c r="E14278" t="s">
        <v>78</v>
      </c>
      <c r="F14278" t="s">
        <v>35</v>
      </c>
      <c r="G14278">
        <v>5</v>
      </c>
      <c r="H14278">
        <v>5</v>
      </c>
      <c r="I14278">
        <v>2014</v>
      </c>
      <c r="J14278" t="s">
        <v>75</v>
      </c>
      <c r="K14278" t="s">
        <v>44</v>
      </c>
      <c r="L14278" t="s">
        <v>44</v>
      </c>
      <c r="M14278" s="54" t="s">
        <v>44</v>
      </c>
      <c r="N14278" t="s">
        <v>44</v>
      </c>
      <c r="O14278" t="s">
        <v>44</v>
      </c>
      <c r="P14278">
        <v>-99</v>
      </c>
    </row>
    <row r="14279" spans="1:16" x14ac:dyDescent="0.25">
      <c r="A14279" s="20" t="s">
        <v>20190</v>
      </c>
      <c r="B14279">
        <v>9</v>
      </c>
      <c r="C14279" t="s">
        <v>21823</v>
      </c>
      <c r="D14279" t="s">
        <v>91</v>
      </c>
      <c r="E14279" t="s">
        <v>78</v>
      </c>
      <c r="F14279" t="s">
        <v>35</v>
      </c>
      <c r="G14279">
        <v>5</v>
      </c>
      <c r="H14279">
        <v>5</v>
      </c>
      <c r="I14279">
        <v>2014</v>
      </c>
      <c r="J14279" t="s">
        <v>75</v>
      </c>
      <c r="K14279" t="s">
        <v>44</v>
      </c>
      <c r="L14279" t="s">
        <v>44</v>
      </c>
      <c r="M14279" s="54" t="s">
        <v>44</v>
      </c>
      <c r="N14279" t="s">
        <v>44</v>
      </c>
      <c r="O14279" t="s">
        <v>44</v>
      </c>
      <c r="P14279">
        <v>-99</v>
      </c>
    </row>
    <row r="14280" spans="1:16" x14ac:dyDescent="0.25">
      <c r="A14280" s="20" t="s">
        <v>20190</v>
      </c>
      <c r="B14280">
        <v>9</v>
      </c>
      <c r="C14280" t="s">
        <v>21823</v>
      </c>
      <c r="D14280" t="s">
        <v>91</v>
      </c>
      <c r="E14280" t="s">
        <v>78</v>
      </c>
      <c r="F14280" t="s">
        <v>35</v>
      </c>
      <c r="G14280">
        <v>5</v>
      </c>
      <c r="H14280">
        <v>5</v>
      </c>
      <c r="I14280">
        <v>2014</v>
      </c>
      <c r="J14280" t="s">
        <v>75</v>
      </c>
      <c r="K14280" t="s">
        <v>44</v>
      </c>
      <c r="L14280" t="s">
        <v>44</v>
      </c>
      <c r="M14280" s="54" t="s">
        <v>44</v>
      </c>
      <c r="N14280" t="s">
        <v>44</v>
      </c>
      <c r="O14280" t="s">
        <v>44</v>
      </c>
      <c r="P14280">
        <v>-99</v>
      </c>
    </row>
    <row r="14281" spans="1:16" x14ac:dyDescent="0.25">
      <c r="A14281" s="20" t="s">
        <v>20190</v>
      </c>
      <c r="B14281">
        <v>9</v>
      </c>
      <c r="C14281" t="s">
        <v>21823</v>
      </c>
      <c r="D14281" t="s">
        <v>91</v>
      </c>
      <c r="E14281" t="s">
        <v>78</v>
      </c>
      <c r="F14281" t="s">
        <v>35</v>
      </c>
      <c r="G14281">
        <v>5</v>
      </c>
      <c r="H14281">
        <v>5</v>
      </c>
      <c r="I14281">
        <v>2014</v>
      </c>
      <c r="J14281" t="s">
        <v>75</v>
      </c>
      <c r="K14281" t="s">
        <v>44</v>
      </c>
      <c r="L14281" t="s">
        <v>44</v>
      </c>
      <c r="M14281" s="54" t="s">
        <v>44</v>
      </c>
      <c r="N14281" t="s">
        <v>44</v>
      </c>
      <c r="O14281" t="s">
        <v>44</v>
      </c>
      <c r="P14281">
        <v>-99</v>
      </c>
    </row>
    <row r="14282" spans="1:16" x14ac:dyDescent="0.25">
      <c r="A14282" s="20" t="s">
        <v>20190</v>
      </c>
      <c r="B14282">
        <v>9</v>
      </c>
      <c r="C14282" t="s">
        <v>21823</v>
      </c>
      <c r="D14282" t="s">
        <v>91</v>
      </c>
      <c r="E14282" t="s">
        <v>78</v>
      </c>
      <c r="F14282" t="s">
        <v>35</v>
      </c>
      <c r="G14282">
        <v>5</v>
      </c>
      <c r="H14282">
        <v>5</v>
      </c>
      <c r="I14282">
        <v>2014</v>
      </c>
      <c r="J14282" t="s">
        <v>75</v>
      </c>
      <c r="K14282" t="s">
        <v>44</v>
      </c>
      <c r="L14282" t="s">
        <v>44</v>
      </c>
      <c r="M14282" s="54" t="s">
        <v>44</v>
      </c>
      <c r="N14282" t="s">
        <v>44</v>
      </c>
      <c r="O14282" t="s">
        <v>44</v>
      </c>
      <c r="P14282">
        <v>-99</v>
      </c>
    </row>
    <row r="14283" spans="1:16" x14ac:dyDescent="0.25">
      <c r="A14283" s="20" t="s">
        <v>20190</v>
      </c>
      <c r="B14283">
        <v>9</v>
      </c>
      <c r="C14283" t="s">
        <v>21823</v>
      </c>
      <c r="D14283" t="s">
        <v>91</v>
      </c>
      <c r="E14283" t="s">
        <v>78</v>
      </c>
      <c r="F14283" t="s">
        <v>35</v>
      </c>
      <c r="G14283">
        <v>5</v>
      </c>
      <c r="H14283">
        <v>5</v>
      </c>
      <c r="I14283">
        <v>2014</v>
      </c>
      <c r="J14283" t="s">
        <v>75</v>
      </c>
      <c r="K14283">
        <v>0.91600000000000004</v>
      </c>
      <c r="L14283">
        <v>0.8</v>
      </c>
      <c r="M14283" s="54">
        <v>1.1000000000000001</v>
      </c>
      <c r="N14283" t="s">
        <v>44</v>
      </c>
      <c r="O14283" t="s">
        <v>44</v>
      </c>
      <c r="P14283">
        <v>-99</v>
      </c>
    </row>
    <row r="14284" spans="1:16" x14ac:dyDescent="0.25">
      <c r="A14284" s="20" t="s">
        <v>20190</v>
      </c>
      <c r="B14284">
        <v>9</v>
      </c>
      <c r="C14284" t="s">
        <v>21823</v>
      </c>
      <c r="D14284" t="s">
        <v>91</v>
      </c>
      <c r="E14284" t="s">
        <v>78</v>
      </c>
      <c r="F14284" t="s">
        <v>35</v>
      </c>
      <c r="G14284">
        <v>5</v>
      </c>
      <c r="H14284">
        <v>5</v>
      </c>
      <c r="I14284">
        <v>2014</v>
      </c>
      <c r="J14284" t="s">
        <v>75</v>
      </c>
      <c r="K14284" t="s">
        <v>44</v>
      </c>
      <c r="L14284" t="s">
        <v>44</v>
      </c>
      <c r="M14284" s="54" t="s">
        <v>44</v>
      </c>
      <c r="N14284" t="s">
        <v>44</v>
      </c>
      <c r="O14284" t="s">
        <v>44</v>
      </c>
      <c r="P14284">
        <v>-99</v>
      </c>
    </row>
    <row r="14285" spans="1:16" x14ac:dyDescent="0.25">
      <c r="A14285" s="20" t="s">
        <v>20191</v>
      </c>
      <c r="B14285">
        <v>9</v>
      </c>
      <c r="C14285" t="s">
        <v>21823</v>
      </c>
      <c r="D14285" t="s">
        <v>91</v>
      </c>
      <c r="E14285" t="s">
        <v>78</v>
      </c>
      <c r="F14285" t="s">
        <v>35</v>
      </c>
      <c r="G14285">
        <v>2</v>
      </c>
      <c r="H14285">
        <v>5</v>
      </c>
      <c r="I14285">
        <v>2014</v>
      </c>
      <c r="J14285" t="s">
        <v>43</v>
      </c>
      <c r="K14285" t="s">
        <v>44</v>
      </c>
      <c r="L14285" t="s">
        <v>44</v>
      </c>
      <c r="M14285" s="54" t="s">
        <v>44</v>
      </c>
      <c r="N14285">
        <v>2</v>
      </c>
      <c r="O14285" t="s">
        <v>44</v>
      </c>
      <c r="P14285">
        <v>70.710678118654698</v>
      </c>
    </row>
    <row r="14286" spans="1:16" x14ac:dyDescent="0.25">
      <c r="A14286" s="20" t="s">
        <v>20192</v>
      </c>
      <c r="B14286">
        <v>9</v>
      </c>
      <c r="C14286" t="s">
        <v>21823</v>
      </c>
      <c r="D14286" t="s">
        <v>91</v>
      </c>
      <c r="E14286" t="s">
        <v>78</v>
      </c>
      <c r="F14286" t="s">
        <v>35</v>
      </c>
      <c r="G14286">
        <v>3</v>
      </c>
      <c r="H14286">
        <v>5</v>
      </c>
      <c r="I14286">
        <v>2014</v>
      </c>
      <c r="J14286" t="s">
        <v>43</v>
      </c>
      <c r="K14286" t="s">
        <v>44</v>
      </c>
      <c r="L14286" t="s">
        <v>44</v>
      </c>
      <c r="M14286" s="54" t="s">
        <v>44</v>
      </c>
      <c r="N14286">
        <v>2</v>
      </c>
      <c r="O14286" t="s">
        <v>44</v>
      </c>
      <c r="P14286">
        <v>70.710678118654698</v>
      </c>
    </row>
    <row r="14287" spans="1:16" x14ac:dyDescent="0.25">
      <c r="A14287" s="20" t="s">
        <v>20193</v>
      </c>
      <c r="B14287">
        <v>9</v>
      </c>
      <c r="C14287" t="s">
        <v>21823</v>
      </c>
      <c r="D14287" t="s">
        <v>91</v>
      </c>
      <c r="E14287" t="s">
        <v>78</v>
      </c>
      <c r="F14287" t="s">
        <v>35</v>
      </c>
      <c r="G14287">
        <v>4</v>
      </c>
      <c r="H14287">
        <v>5</v>
      </c>
      <c r="I14287">
        <v>2014</v>
      </c>
      <c r="J14287" t="s">
        <v>43</v>
      </c>
      <c r="K14287" t="s">
        <v>44</v>
      </c>
      <c r="L14287" t="s">
        <v>44</v>
      </c>
      <c r="M14287" s="54" t="s">
        <v>44</v>
      </c>
      <c r="N14287">
        <v>9</v>
      </c>
      <c r="O14287" t="s">
        <v>44</v>
      </c>
      <c r="P14287">
        <v>33.3333333333333</v>
      </c>
    </row>
    <row r="14288" spans="1:16" x14ac:dyDescent="0.25">
      <c r="A14288" s="20" t="s">
        <v>20194</v>
      </c>
      <c r="B14288">
        <v>9</v>
      </c>
      <c r="C14288" t="s">
        <v>21823</v>
      </c>
      <c r="D14288" t="s">
        <v>91</v>
      </c>
      <c r="E14288" t="s">
        <v>78</v>
      </c>
      <c r="F14288" t="s">
        <v>35</v>
      </c>
      <c r="G14288">
        <v>5</v>
      </c>
      <c r="H14288">
        <v>5</v>
      </c>
      <c r="I14288">
        <v>2014</v>
      </c>
      <c r="J14288" t="s">
        <v>43</v>
      </c>
      <c r="K14288" t="s">
        <v>44</v>
      </c>
      <c r="L14288" t="s">
        <v>44</v>
      </c>
      <c r="M14288" s="54" t="s">
        <v>44</v>
      </c>
      <c r="N14288">
        <v>9</v>
      </c>
      <c r="O14288" t="s">
        <v>44</v>
      </c>
      <c r="P14288">
        <v>33.3333333333333</v>
      </c>
    </row>
    <row r="14289" spans="1:16" x14ac:dyDescent="0.25">
      <c r="A14289" s="20" t="s">
        <v>11271</v>
      </c>
      <c r="B14289">
        <v>9</v>
      </c>
      <c r="C14289" t="s">
        <v>21823</v>
      </c>
      <c r="D14289" t="s">
        <v>91</v>
      </c>
      <c r="E14289" t="s">
        <v>78</v>
      </c>
      <c r="F14289" t="s">
        <v>35</v>
      </c>
      <c r="G14289">
        <v>2</v>
      </c>
      <c r="H14289">
        <v>5</v>
      </c>
      <c r="I14289">
        <v>2014</v>
      </c>
      <c r="J14289" t="s">
        <v>45</v>
      </c>
      <c r="K14289" t="s">
        <v>44</v>
      </c>
      <c r="L14289" t="s">
        <v>44</v>
      </c>
      <c r="M14289" s="54" t="s">
        <v>44</v>
      </c>
      <c r="N14289">
        <v>21</v>
      </c>
      <c r="O14289" t="s">
        <v>44</v>
      </c>
      <c r="P14289">
        <v>21.821789023599202</v>
      </c>
    </row>
    <row r="14290" spans="1:16" x14ac:dyDescent="0.25">
      <c r="A14290" s="20" t="s">
        <v>11274</v>
      </c>
      <c r="B14290">
        <v>9</v>
      </c>
      <c r="C14290" t="s">
        <v>21823</v>
      </c>
      <c r="D14290" t="s">
        <v>91</v>
      </c>
      <c r="E14290" t="s">
        <v>78</v>
      </c>
      <c r="F14290" t="s">
        <v>35</v>
      </c>
      <c r="G14290">
        <v>3</v>
      </c>
      <c r="H14290">
        <v>5</v>
      </c>
      <c r="I14290">
        <v>2014</v>
      </c>
      <c r="J14290" t="s">
        <v>45</v>
      </c>
      <c r="K14290" t="s">
        <v>44</v>
      </c>
      <c r="L14290" t="s">
        <v>44</v>
      </c>
      <c r="M14290" s="54" t="s">
        <v>44</v>
      </c>
      <c r="N14290">
        <v>12</v>
      </c>
      <c r="O14290" t="s">
        <v>44</v>
      </c>
      <c r="P14290">
        <v>28.867513459481302</v>
      </c>
    </row>
    <row r="14291" spans="1:16" x14ac:dyDescent="0.25">
      <c r="A14291" s="20" t="s">
        <v>11275</v>
      </c>
      <c r="B14291">
        <v>9</v>
      </c>
      <c r="C14291" t="s">
        <v>21823</v>
      </c>
      <c r="D14291" t="s">
        <v>91</v>
      </c>
      <c r="E14291" t="s">
        <v>78</v>
      </c>
      <c r="F14291" t="s">
        <v>35</v>
      </c>
      <c r="G14291">
        <v>4</v>
      </c>
      <c r="H14291">
        <v>5</v>
      </c>
      <c r="I14291">
        <v>2014</v>
      </c>
      <c r="J14291" t="s">
        <v>45</v>
      </c>
      <c r="K14291" t="s">
        <v>44</v>
      </c>
      <c r="L14291" t="s">
        <v>44</v>
      </c>
      <c r="M14291" s="54" t="s">
        <v>44</v>
      </c>
      <c r="N14291">
        <v>27</v>
      </c>
      <c r="O14291" t="s">
        <v>44</v>
      </c>
      <c r="P14291">
        <v>19.245008972987499</v>
      </c>
    </row>
    <row r="14292" spans="1:16" x14ac:dyDescent="0.25">
      <c r="A14292" s="20" t="s">
        <v>11276</v>
      </c>
      <c r="B14292">
        <v>9</v>
      </c>
      <c r="C14292" t="s">
        <v>21823</v>
      </c>
      <c r="D14292" t="s">
        <v>91</v>
      </c>
      <c r="E14292" t="s">
        <v>78</v>
      </c>
      <c r="F14292" t="s">
        <v>35</v>
      </c>
      <c r="G14292">
        <v>5</v>
      </c>
      <c r="H14292">
        <v>5</v>
      </c>
      <c r="I14292">
        <v>2014</v>
      </c>
      <c r="J14292" t="s">
        <v>45</v>
      </c>
      <c r="K14292" t="s">
        <v>44</v>
      </c>
      <c r="L14292" t="s">
        <v>44</v>
      </c>
      <c r="M14292" s="54" t="s">
        <v>44</v>
      </c>
      <c r="N14292">
        <v>8</v>
      </c>
      <c r="O14292" t="s">
        <v>44</v>
      </c>
      <c r="P14292">
        <v>35.355339059327399</v>
      </c>
    </row>
    <row r="14293" spans="1:16" x14ac:dyDescent="0.25">
      <c r="A14293" s="20" t="s">
        <v>11292</v>
      </c>
      <c r="B14293">
        <v>9</v>
      </c>
      <c r="C14293" t="s">
        <v>21823</v>
      </c>
      <c r="D14293" t="s">
        <v>91</v>
      </c>
      <c r="E14293" t="s">
        <v>78</v>
      </c>
      <c r="F14293" t="s">
        <v>35</v>
      </c>
      <c r="G14293">
        <v>2</v>
      </c>
      <c r="H14293">
        <v>5</v>
      </c>
      <c r="I14293">
        <v>2014</v>
      </c>
      <c r="J14293" t="s">
        <v>46</v>
      </c>
      <c r="K14293" t="s">
        <v>44</v>
      </c>
      <c r="L14293" t="s">
        <v>44</v>
      </c>
      <c r="M14293" s="54" t="s">
        <v>44</v>
      </c>
      <c r="N14293">
        <v>27</v>
      </c>
      <c r="O14293" t="s">
        <v>44</v>
      </c>
      <c r="P14293">
        <v>19.245008972987499</v>
      </c>
    </row>
    <row r="14294" spans="1:16" x14ac:dyDescent="0.25">
      <c r="A14294" s="20" t="s">
        <v>11295</v>
      </c>
      <c r="B14294">
        <v>9</v>
      </c>
      <c r="C14294" t="s">
        <v>21823</v>
      </c>
      <c r="D14294" t="s">
        <v>91</v>
      </c>
      <c r="E14294" t="s">
        <v>78</v>
      </c>
      <c r="F14294" t="s">
        <v>35</v>
      </c>
      <c r="G14294">
        <v>3</v>
      </c>
      <c r="H14294">
        <v>5</v>
      </c>
      <c r="I14294">
        <v>2014</v>
      </c>
      <c r="J14294" t="s">
        <v>46</v>
      </c>
      <c r="K14294" t="s">
        <v>44</v>
      </c>
      <c r="L14294" t="s">
        <v>44</v>
      </c>
      <c r="M14294" s="54" t="s">
        <v>44</v>
      </c>
      <c r="N14294">
        <v>27</v>
      </c>
      <c r="O14294" t="s">
        <v>44</v>
      </c>
      <c r="P14294">
        <v>19.245008972987499</v>
      </c>
    </row>
    <row r="14295" spans="1:16" x14ac:dyDescent="0.25">
      <c r="A14295" s="20" t="s">
        <v>11296</v>
      </c>
      <c r="B14295">
        <v>9</v>
      </c>
      <c r="C14295" t="s">
        <v>21823</v>
      </c>
      <c r="D14295" t="s">
        <v>91</v>
      </c>
      <c r="E14295" t="s">
        <v>78</v>
      </c>
      <c r="F14295" t="s">
        <v>35</v>
      </c>
      <c r="G14295">
        <v>4</v>
      </c>
      <c r="H14295">
        <v>5</v>
      </c>
      <c r="I14295">
        <v>2014</v>
      </c>
      <c r="J14295" t="s">
        <v>46</v>
      </c>
      <c r="K14295" t="s">
        <v>44</v>
      </c>
      <c r="L14295" t="s">
        <v>44</v>
      </c>
      <c r="M14295" s="54" t="s">
        <v>44</v>
      </c>
      <c r="N14295">
        <v>33</v>
      </c>
      <c r="O14295" t="s">
        <v>44</v>
      </c>
      <c r="P14295">
        <v>17.407765595569799</v>
      </c>
    </row>
    <row r="14296" spans="1:16" x14ac:dyDescent="0.25">
      <c r="A14296" s="20" t="s">
        <v>11297</v>
      </c>
      <c r="B14296">
        <v>9</v>
      </c>
      <c r="C14296" t="s">
        <v>21823</v>
      </c>
      <c r="D14296" t="s">
        <v>91</v>
      </c>
      <c r="E14296" t="s">
        <v>78</v>
      </c>
      <c r="F14296" t="s">
        <v>35</v>
      </c>
      <c r="G14296">
        <v>5</v>
      </c>
      <c r="H14296">
        <v>5</v>
      </c>
      <c r="I14296">
        <v>2014</v>
      </c>
      <c r="J14296" t="s">
        <v>46</v>
      </c>
      <c r="K14296" t="s">
        <v>44</v>
      </c>
      <c r="L14296" t="s">
        <v>44</v>
      </c>
      <c r="M14296" s="54" t="s">
        <v>44</v>
      </c>
      <c r="N14296">
        <v>7</v>
      </c>
      <c r="O14296" t="s">
        <v>44</v>
      </c>
      <c r="P14296">
        <v>37.796447300922701</v>
      </c>
    </row>
    <row r="14297" spans="1:16" x14ac:dyDescent="0.25">
      <c r="A14297" s="20" t="s">
        <v>11313</v>
      </c>
      <c r="B14297">
        <v>9</v>
      </c>
      <c r="C14297" t="s">
        <v>21823</v>
      </c>
      <c r="D14297" t="s">
        <v>91</v>
      </c>
      <c r="E14297" t="s">
        <v>78</v>
      </c>
      <c r="F14297" t="s">
        <v>35</v>
      </c>
      <c r="G14297">
        <v>2</v>
      </c>
      <c r="H14297">
        <v>5</v>
      </c>
      <c r="I14297">
        <v>2014</v>
      </c>
      <c r="J14297" t="s">
        <v>47</v>
      </c>
      <c r="K14297" t="s">
        <v>44</v>
      </c>
      <c r="L14297" t="s">
        <v>44</v>
      </c>
      <c r="M14297" s="54" t="s">
        <v>44</v>
      </c>
      <c r="N14297">
        <v>138</v>
      </c>
      <c r="O14297" t="s">
        <v>44</v>
      </c>
      <c r="P14297">
        <v>8.5125653075874901</v>
      </c>
    </row>
    <row r="14298" spans="1:16" x14ac:dyDescent="0.25">
      <c r="A14298" s="20" t="s">
        <v>11316</v>
      </c>
      <c r="B14298">
        <v>9</v>
      </c>
      <c r="C14298" t="s">
        <v>21823</v>
      </c>
      <c r="D14298" t="s">
        <v>91</v>
      </c>
      <c r="E14298" t="s">
        <v>78</v>
      </c>
      <c r="F14298" t="s">
        <v>35</v>
      </c>
      <c r="G14298">
        <v>3</v>
      </c>
      <c r="H14298">
        <v>5</v>
      </c>
      <c r="I14298">
        <v>2014</v>
      </c>
      <c r="J14298" t="s">
        <v>47</v>
      </c>
      <c r="K14298" t="s">
        <v>44</v>
      </c>
      <c r="L14298" t="s">
        <v>44</v>
      </c>
      <c r="M14298" s="54" t="s">
        <v>44</v>
      </c>
      <c r="N14298">
        <v>80</v>
      </c>
      <c r="O14298" t="s">
        <v>44</v>
      </c>
      <c r="P14298">
        <v>11.180339887498899</v>
      </c>
    </row>
    <row r="14299" spans="1:16" x14ac:dyDescent="0.25">
      <c r="A14299" s="20" t="s">
        <v>11317</v>
      </c>
      <c r="B14299">
        <v>9</v>
      </c>
      <c r="C14299" t="s">
        <v>21823</v>
      </c>
      <c r="D14299" t="s">
        <v>91</v>
      </c>
      <c r="E14299" t="s">
        <v>78</v>
      </c>
      <c r="F14299" t="s">
        <v>35</v>
      </c>
      <c r="G14299">
        <v>4</v>
      </c>
      <c r="H14299">
        <v>5</v>
      </c>
      <c r="I14299">
        <v>2014</v>
      </c>
      <c r="J14299" t="s">
        <v>47</v>
      </c>
      <c r="K14299" t="s">
        <v>44</v>
      </c>
      <c r="L14299" t="s">
        <v>44</v>
      </c>
      <c r="M14299" s="54" t="s">
        <v>44</v>
      </c>
      <c r="N14299">
        <v>129</v>
      </c>
      <c r="O14299" t="s">
        <v>44</v>
      </c>
      <c r="P14299">
        <v>8.8045090632562406</v>
      </c>
    </row>
    <row r="14300" spans="1:16" x14ac:dyDescent="0.25">
      <c r="A14300" s="20" t="s">
        <v>11318</v>
      </c>
      <c r="B14300">
        <v>9</v>
      </c>
      <c r="C14300" t="s">
        <v>21823</v>
      </c>
      <c r="D14300" t="s">
        <v>91</v>
      </c>
      <c r="E14300" t="s">
        <v>78</v>
      </c>
      <c r="F14300" t="s">
        <v>35</v>
      </c>
      <c r="G14300">
        <v>5</v>
      </c>
      <c r="H14300">
        <v>5</v>
      </c>
      <c r="I14300">
        <v>2014</v>
      </c>
      <c r="J14300" t="s">
        <v>47</v>
      </c>
      <c r="K14300" t="s">
        <v>44</v>
      </c>
      <c r="L14300" t="s">
        <v>44</v>
      </c>
      <c r="M14300" s="54" t="s">
        <v>44</v>
      </c>
      <c r="N14300">
        <v>253</v>
      </c>
      <c r="O14300" t="s">
        <v>44</v>
      </c>
      <c r="P14300">
        <v>6.2869461346193098</v>
      </c>
    </row>
    <row r="14301" spans="1:16" x14ac:dyDescent="0.25">
      <c r="A14301" s="20" t="s">
        <v>20195</v>
      </c>
      <c r="B14301">
        <v>9</v>
      </c>
      <c r="C14301" t="s">
        <v>21823</v>
      </c>
      <c r="D14301" t="s">
        <v>91</v>
      </c>
      <c r="E14301" t="s">
        <v>78</v>
      </c>
      <c r="F14301" t="s">
        <v>35</v>
      </c>
      <c r="G14301">
        <v>2</v>
      </c>
      <c r="H14301">
        <v>5</v>
      </c>
      <c r="I14301">
        <v>2014</v>
      </c>
      <c r="J14301" t="s">
        <v>48</v>
      </c>
      <c r="K14301" t="s">
        <v>44</v>
      </c>
      <c r="L14301" t="s">
        <v>44</v>
      </c>
      <c r="M14301" s="54" t="s">
        <v>44</v>
      </c>
      <c r="N14301">
        <v>4</v>
      </c>
      <c r="O14301" t="s">
        <v>44</v>
      </c>
      <c r="P14301">
        <v>50</v>
      </c>
    </row>
    <row r="14302" spans="1:16" x14ac:dyDescent="0.25">
      <c r="A14302" s="20" t="s">
        <v>20196</v>
      </c>
      <c r="B14302">
        <v>9</v>
      </c>
      <c r="C14302" t="s">
        <v>21823</v>
      </c>
      <c r="D14302" t="s">
        <v>91</v>
      </c>
      <c r="E14302" t="s">
        <v>78</v>
      </c>
      <c r="F14302" t="s">
        <v>35</v>
      </c>
      <c r="G14302">
        <v>3</v>
      </c>
      <c r="H14302">
        <v>5</v>
      </c>
      <c r="I14302">
        <v>2014</v>
      </c>
      <c r="J14302" t="s">
        <v>48</v>
      </c>
      <c r="K14302" t="s">
        <v>44</v>
      </c>
      <c r="L14302" t="s">
        <v>44</v>
      </c>
      <c r="M14302" s="54" t="s">
        <v>44</v>
      </c>
      <c r="N14302">
        <v>2</v>
      </c>
      <c r="O14302" t="s">
        <v>44</v>
      </c>
      <c r="P14302">
        <v>70.710678118654698</v>
      </c>
    </row>
    <row r="14303" spans="1:16" x14ac:dyDescent="0.25">
      <c r="A14303" s="20" t="s">
        <v>20197</v>
      </c>
      <c r="B14303">
        <v>9</v>
      </c>
      <c r="C14303" t="s">
        <v>21823</v>
      </c>
      <c r="D14303" t="s">
        <v>91</v>
      </c>
      <c r="E14303" t="s">
        <v>78</v>
      </c>
      <c r="F14303" t="s">
        <v>35</v>
      </c>
      <c r="G14303">
        <v>4</v>
      </c>
      <c r="H14303">
        <v>5</v>
      </c>
      <c r="I14303">
        <v>2014</v>
      </c>
      <c r="J14303" t="s">
        <v>48</v>
      </c>
      <c r="K14303" t="s">
        <v>44</v>
      </c>
      <c r="L14303" t="s">
        <v>44</v>
      </c>
      <c r="M14303" s="54" t="s">
        <v>44</v>
      </c>
      <c r="N14303">
        <v>4</v>
      </c>
      <c r="O14303" t="s">
        <v>44</v>
      </c>
      <c r="P14303">
        <v>50</v>
      </c>
    </row>
    <row r="14304" spans="1:16" x14ac:dyDescent="0.25">
      <c r="A14304" s="20" t="s">
        <v>20198</v>
      </c>
      <c r="B14304">
        <v>9</v>
      </c>
      <c r="C14304" t="s">
        <v>21823</v>
      </c>
      <c r="D14304" t="s">
        <v>91</v>
      </c>
      <c r="E14304" t="s">
        <v>78</v>
      </c>
      <c r="F14304" t="s">
        <v>35</v>
      </c>
      <c r="G14304">
        <v>5</v>
      </c>
      <c r="H14304">
        <v>5</v>
      </c>
      <c r="I14304">
        <v>2014</v>
      </c>
      <c r="J14304" t="s">
        <v>48</v>
      </c>
      <c r="K14304" t="s">
        <v>44</v>
      </c>
      <c r="L14304" t="s">
        <v>44</v>
      </c>
      <c r="M14304" s="54" t="s">
        <v>44</v>
      </c>
      <c r="N14304">
        <v>13</v>
      </c>
      <c r="O14304" t="s">
        <v>44</v>
      </c>
      <c r="P14304">
        <v>27.735009811261499</v>
      </c>
    </row>
    <row r="14305" spans="1:16" x14ac:dyDescent="0.25">
      <c r="A14305" s="20" t="s">
        <v>20199</v>
      </c>
      <c r="B14305">
        <v>9</v>
      </c>
      <c r="C14305" t="s">
        <v>21823</v>
      </c>
      <c r="D14305" t="s">
        <v>91</v>
      </c>
      <c r="E14305" t="s">
        <v>78</v>
      </c>
      <c r="F14305" t="s">
        <v>35</v>
      </c>
      <c r="G14305">
        <v>2</v>
      </c>
      <c r="H14305">
        <v>5</v>
      </c>
      <c r="I14305">
        <v>2014</v>
      </c>
      <c r="J14305" t="s">
        <v>49</v>
      </c>
      <c r="K14305" t="s">
        <v>44</v>
      </c>
      <c r="L14305" t="s">
        <v>44</v>
      </c>
      <c r="M14305" s="54" t="s">
        <v>44</v>
      </c>
      <c r="N14305">
        <v>14</v>
      </c>
      <c r="O14305" t="s">
        <v>44</v>
      </c>
      <c r="P14305">
        <v>26.726124191242398</v>
      </c>
    </row>
    <row r="14306" spans="1:16" x14ac:dyDescent="0.25">
      <c r="A14306" s="20" t="s">
        <v>20200</v>
      </c>
      <c r="B14306">
        <v>9</v>
      </c>
      <c r="C14306" t="s">
        <v>21823</v>
      </c>
      <c r="D14306" t="s">
        <v>91</v>
      </c>
      <c r="E14306" t="s">
        <v>78</v>
      </c>
      <c r="F14306" t="s">
        <v>35</v>
      </c>
      <c r="G14306">
        <v>3</v>
      </c>
      <c r="H14306">
        <v>5</v>
      </c>
      <c r="I14306">
        <v>2014</v>
      </c>
      <c r="J14306" t="s">
        <v>49</v>
      </c>
      <c r="K14306" t="s">
        <v>44</v>
      </c>
      <c r="L14306" t="s">
        <v>44</v>
      </c>
      <c r="M14306" s="54" t="s">
        <v>44</v>
      </c>
      <c r="N14306">
        <v>27</v>
      </c>
      <c r="O14306" t="s">
        <v>44</v>
      </c>
      <c r="P14306">
        <v>19.245008972987499</v>
      </c>
    </row>
    <row r="14307" spans="1:16" x14ac:dyDescent="0.25">
      <c r="A14307" s="20" t="s">
        <v>20201</v>
      </c>
      <c r="B14307">
        <v>9</v>
      </c>
      <c r="C14307" t="s">
        <v>21823</v>
      </c>
      <c r="D14307" t="s">
        <v>91</v>
      </c>
      <c r="E14307" t="s">
        <v>78</v>
      </c>
      <c r="F14307" t="s">
        <v>35</v>
      </c>
      <c r="G14307">
        <v>4</v>
      </c>
      <c r="H14307">
        <v>5</v>
      </c>
      <c r="I14307">
        <v>2014</v>
      </c>
      <c r="J14307" t="s">
        <v>49</v>
      </c>
      <c r="K14307" t="s">
        <v>44</v>
      </c>
      <c r="L14307" t="s">
        <v>44</v>
      </c>
      <c r="M14307" s="54" t="s">
        <v>44</v>
      </c>
      <c r="N14307">
        <v>27</v>
      </c>
      <c r="O14307" t="s">
        <v>44</v>
      </c>
      <c r="P14307">
        <v>19.245008972987499</v>
      </c>
    </row>
    <row r="14308" spans="1:16" x14ac:dyDescent="0.25">
      <c r="A14308" s="20" t="s">
        <v>20202</v>
      </c>
      <c r="B14308">
        <v>9</v>
      </c>
      <c r="C14308" t="s">
        <v>21823</v>
      </c>
      <c r="D14308" t="s">
        <v>91</v>
      </c>
      <c r="E14308" t="s">
        <v>78</v>
      </c>
      <c r="F14308" t="s">
        <v>35</v>
      </c>
      <c r="G14308">
        <v>5</v>
      </c>
      <c r="H14308">
        <v>5</v>
      </c>
      <c r="I14308">
        <v>2014</v>
      </c>
      <c r="J14308" t="s">
        <v>49</v>
      </c>
      <c r="K14308" t="s">
        <v>44</v>
      </c>
      <c r="L14308" t="s">
        <v>44</v>
      </c>
      <c r="M14308" s="54" t="s">
        <v>44</v>
      </c>
      <c r="N14308">
        <v>14</v>
      </c>
      <c r="O14308" t="s">
        <v>44</v>
      </c>
      <c r="P14308">
        <v>26.726124191242398</v>
      </c>
    </row>
    <row r="14309" spans="1:16" x14ac:dyDescent="0.25">
      <c r="A14309" s="20" t="s">
        <v>20203</v>
      </c>
      <c r="B14309">
        <v>9</v>
      </c>
      <c r="C14309" t="s">
        <v>21823</v>
      </c>
      <c r="D14309" t="s">
        <v>91</v>
      </c>
      <c r="E14309" t="s">
        <v>78</v>
      </c>
      <c r="F14309" t="s">
        <v>35</v>
      </c>
      <c r="G14309">
        <v>2</v>
      </c>
      <c r="H14309">
        <v>5</v>
      </c>
      <c r="I14309">
        <v>2014</v>
      </c>
      <c r="J14309" t="s">
        <v>50</v>
      </c>
      <c r="K14309" t="s">
        <v>44</v>
      </c>
      <c r="L14309" t="s">
        <v>44</v>
      </c>
      <c r="M14309" s="54" t="s">
        <v>44</v>
      </c>
      <c r="N14309">
        <v>4</v>
      </c>
      <c r="O14309" t="s">
        <v>44</v>
      </c>
      <c r="P14309">
        <v>50</v>
      </c>
    </row>
    <row r="14310" spans="1:16" x14ac:dyDescent="0.25">
      <c r="A14310" s="20" t="s">
        <v>20204</v>
      </c>
      <c r="B14310">
        <v>9</v>
      </c>
      <c r="C14310" t="s">
        <v>21823</v>
      </c>
      <c r="D14310" t="s">
        <v>91</v>
      </c>
      <c r="E14310" t="s">
        <v>78</v>
      </c>
      <c r="F14310" t="s">
        <v>35</v>
      </c>
      <c r="G14310">
        <v>3</v>
      </c>
      <c r="H14310">
        <v>5</v>
      </c>
      <c r="I14310">
        <v>2014</v>
      </c>
      <c r="J14310" t="s">
        <v>50</v>
      </c>
      <c r="K14310" t="s">
        <v>44</v>
      </c>
      <c r="L14310" t="s">
        <v>44</v>
      </c>
      <c r="M14310" s="54" t="s">
        <v>44</v>
      </c>
      <c r="N14310">
        <v>1</v>
      </c>
      <c r="O14310" t="s">
        <v>44</v>
      </c>
      <c r="P14310">
        <v>100</v>
      </c>
    </row>
    <row r="14311" spans="1:16" x14ac:dyDescent="0.25">
      <c r="A14311" s="20" t="s">
        <v>20205</v>
      </c>
      <c r="B14311">
        <v>9</v>
      </c>
      <c r="C14311" t="s">
        <v>21823</v>
      </c>
      <c r="D14311" t="s">
        <v>91</v>
      </c>
      <c r="E14311" t="s">
        <v>78</v>
      </c>
      <c r="F14311" t="s">
        <v>35</v>
      </c>
      <c r="G14311">
        <v>4</v>
      </c>
      <c r="H14311">
        <v>5</v>
      </c>
      <c r="I14311">
        <v>2014</v>
      </c>
      <c r="J14311" t="s">
        <v>50</v>
      </c>
      <c r="K14311" t="s">
        <v>44</v>
      </c>
      <c r="L14311" t="s">
        <v>44</v>
      </c>
      <c r="M14311" s="54" t="s">
        <v>44</v>
      </c>
      <c r="N14311">
        <v>3</v>
      </c>
      <c r="O14311" t="s">
        <v>44</v>
      </c>
      <c r="P14311">
        <v>57.735026918962603</v>
      </c>
    </row>
    <row r="14312" spans="1:16" x14ac:dyDescent="0.25">
      <c r="A14312" s="20" t="s">
        <v>20206</v>
      </c>
      <c r="B14312">
        <v>9</v>
      </c>
      <c r="C14312" t="s">
        <v>21823</v>
      </c>
      <c r="D14312" t="s">
        <v>91</v>
      </c>
      <c r="E14312" t="s">
        <v>78</v>
      </c>
      <c r="F14312" t="s">
        <v>35</v>
      </c>
      <c r="G14312">
        <v>5</v>
      </c>
      <c r="H14312">
        <v>5</v>
      </c>
      <c r="I14312">
        <v>2014</v>
      </c>
      <c r="J14312" t="s">
        <v>50</v>
      </c>
      <c r="K14312" t="s">
        <v>44</v>
      </c>
      <c r="L14312" t="s">
        <v>44</v>
      </c>
      <c r="M14312" s="54" t="s">
        <v>44</v>
      </c>
      <c r="N14312">
        <v>9</v>
      </c>
      <c r="O14312" t="s">
        <v>44</v>
      </c>
      <c r="P14312">
        <v>33.3333333333333</v>
      </c>
    </row>
    <row r="14313" spans="1:16" x14ac:dyDescent="0.25">
      <c r="A14313" s="20" t="s">
        <v>20207</v>
      </c>
      <c r="B14313">
        <v>9</v>
      </c>
      <c r="C14313" t="s">
        <v>21823</v>
      </c>
      <c r="D14313" t="s">
        <v>91</v>
      </c>
      <c r="E14313" t="s">
        <v>78</v>
      </c>
      <c r="F14313" t="s">
        <v>35</v>
      </c>
      <c r="G14313">
        <v>2</v>
      </c>
      <c r="H14313">
        <v>5</v>
      </c>
      <c r="I14313">
        <v>2014</v>
      </c>
      <c r="J14313" t="s">
        <v>51</v>
      </c>
      <c r="K14313" t="s">
        <v>44</v>
      </c>
      <c r="L14313" t="s">
        <v>44</v>
      </c>
      <c r="M14313" s="54" t="s">
        <v>44</v>
      </c>
      <c r="N14313">
        <v>10</v>
      </c>
      <c r="O14313" t="s">
        <v>44</v>
      </c>
      <c r="P14313">
        <v>31.6227766016838</v>
      </c>
    </row>
    <row r="14314" spans="1:16" x14ac:dyDescent="0.25">
      <c r="A14314" s="20" t="s">
        <v>20208</v>
      </c>
      <c r="B14314">
        <v>9</v>
      </c>
      <c r="C14314" t="s">
        <v>21823</v>
      </c>
      <c r="D14314" t="s">
        <v>91</v>
      </c>
      <c r="E14314" t="s">
        <v>78</v>
      </c>
      <c r="F14314" t="s">
        <v>35</v>
      </c>
      <c r="G14314">
        <v>3</v>
      </c>
      <c r="H14314">
        <v>5</v>
      </c>
      <c r="I14314">
        <v>2014</v>
      </c>
      <c r="J14314" t="s">
        <v>51</v>
      </c>
      <c r="K14314" t="s">
        <v>44</v>
      </c>
      <c r="L14314" t="s">
        <v>44</v>
      </c>
      <c r="M14314" s="54" t="s">
        <v>44</v>
      </c>
      <c r="N14314">
        <v>4</v>
      </c>
      <c r="O14314" t="s">
        <v>44</v>
      </c>
      <c r="P14314">
        <v>50</v>
      </c>
    </row>
    <row r="14315" spans="1:16" x14ac:dyDescent="0.25">
      <c r="A14315" s="20" t="s">
        <v>20209</v>
      </c>
      <c r="B14315">
        <v>9</v>
      </c>
      <c r="C14315" t="s">
        <v>21823</v>
      </c>
      <c r="D14315" t="s">
        <v>91</v>
      </c>
      <c r="E14315" t="s">
        <v>78</v>
      </c>
      <c r="F14315" t="s">
        <v>35</v>
      </c>
      <c r="G14315">
        <v>4</v>
      </c>
      <c r="H14315">
        <v>5</v>
      </c>
      <c r="I14315">
        <v>2014</v>
      </c>
      <c r="J14315" t="s">
        <v>51</v>
      </c>
      <c r="K14315" t="s">
        <v>44</v>
      </c>
      <c r="L14315" t="s">
        <v>44</v>
      </c>
      <c r="M14315" s="54" t="s">
        <v>44</v>
      </c>
      <c r="N14315">
        <v>11</v>
      </c>
      <c r="O14315" t="s">
        <v>44</v>
      </c>
      <c r="P14315">
        <v>30.151134457776401</v>
      </c>
    </row>
    <row r="14316" spans="1:16" x14ac:dyDescent="0.25">
      <c r="A14316" s="20" t="s">
        <v>20210</v>
      </c>
      <c r="B14316">
        <v>9</v>
      </c>
      <c r="C14316" t="s">
        <v>21823</v>
      </c>
      <c r="D14316" t="s">
        <v>91</v>
      </c>
      <c r="E14316" t="s">
        <v>78</v>
      </c>
      <c r="F14316" t="s">
        <v>35</v>
      </c>
      <c r="G14316">
        <v>5</v>
      </c>
      <c r="H14316">
        <v>5</v>
      </c>
      <c r="I14316">
        <v>2014</v>
      </c>
      <c r="J14316" t="s">
        <v>51</v>
      </c>
      <c r="K14316" t="s">
        <v>44</v>
      </c>
      <c r="L14316" t="s">
        <v>44</v>
      </c>
      <c r="M14316" s="54" t="s">
        <v>44</v>
      </c>
      <c r="N14316">
        <v>13</v>
      </c>
      <c r="O14316" t="s">
        <v>44</v>
      </c>
      <c r="P14316">
        <v>27.735009811261499</v>
      </c>
    </row>
    <row r="14317" spans="1:16" x14ac:dyDescent="0.25">
      <c r="A14317" s="20" t="s">
        <v>20211</v>
      </c>
      <c r="B14317">
        <v>9</v>
      </c>
      <c r="C14317" t="s">
        <v>21823</v>
      </c>
      <c r="D14317" t="s">
        <v>91</v>
      </c>
      <c r="E14317" t="s">
        <v>15983</v>
      </c>
      <c r="F14317" t="s">
        <v>40</v>
      </c>
      <c r="G14317">
        <v>2</v>
      </c>
      <c r="H14317">
        <v>6</v>
      </c>
      <c r="I14317">
        <v>2014</v>
      </c>
      <c r="J14317" t="s">
        <v>52</v>
      </c>
      <c r="K14317" t="s">
        <v>44</v>
      </c>
      <c r="L14317" t="s">
        <v>44</v>
      </c>
      <c r="M14317" s="54" t="s">
        <v>44</v>
      </c>
      <c r="N14317">
        <v>296</v>
      </c>
      <c r="O14317" t="s">
        <v>44</v>
      </c>
      <c r="P14317">
        <v>5.8123819371909597</v>
      </c>
    </row>
    <row r="14318" spans="1:16" x14ac:dyDescent="0.25">
      <c r="A14318" s="20" t="s">
        <v>20212</v>
      </c>
      <c r="B14318">
        <v>9</v>
      </c>
      <c r="C14318" t="s">
        <v>21823</v>
      </c>
      <c r="D14318" t="s">
        <v>91</v>
      </c>
      <c r="E14318" t="s">
        <v>15983</v>
      </c>
      <c r="F14318" t="s">
        <v>40</v>
      </c>
      <c r="G14318">
        <v>3</v>
      </c>
      <c r="H14318">
        <v>6</v>
      </c>
      <c r="I14318">
        <v>2014</v>
      </c>
      <c r="J14318" t="s">
        <v>52</v>
      </c>
      <c r="K14318" t="s">
        <v>44</v>
      </c>
      <c r="L14318" t="s">
        <v>44</v>
      </c>
      <c r="M14318" s="54" t="s">
        <v>44</v>
      </c>
      <c r="N14318">
        <v>182</v>
      </c>
      <c r="O14318" t="s">
        <v>44</v>
      </c>
      <c r="P14318">
        <v>7.4124931666110099</v>
      </c>
    </row>
    <row r="14319" spans="1:16" x14ac:dyDescent="0.25">
      <c r="A14319" s="20" t="s">
        <v>20213</v>
      </c>
      <c r="B14319">
        <v>9</v>
      </c>
      <c r="C14319" t="s">
        <v>21823</v>
      </c>
      <c r="D14319" t="s">
        <v>91</v>
      </c>
      <c r="E14319" t="s">
        <v>15983</v>
      </c>
      <c r="F14319" t="s">
        <v>40</v>
      </c>
      <c r="G14319">
        <v>4</v>
      </c>
      <c r="H14319">
        <v>6</v>
      </c>
      <c r="I14319">
        <v>2014</v>
      </c>
      <c r="J14319" t="s">
        <v>52</v>
      </c>
      <c r="K14319" t="s">
        <v>44</v>
      </c>
      <c r="L14319" t="s">
        <v>44</v>
      </c>
      <c r="M14319" s="54" t="s">
        <v>44</v>
      </c>
      <c r="N14319">
        <v>315</v>
      </c>
      <c r="O14319" t="s">
        <v>44</v>
      </c>
      <c r="P14319">
        <v>5.6343616981901103</v>
      </c>
    </row>
    <row r="14320" spans="1:16" x14ac:dyDescent="0.25">
      <c r="A14320" s="20" t="s">
        <v>20214</v>
      </c>
      <c r="B14320">
        <v>9</v>
      </c>
      <c r="C14320" t="s">
        <v>21823</v>
      </c>
      <c r="D14320" t="s">
        <v>91</v>
      </c>
      <c r="E14320" t="s">
        <v>15983</v>
      </c>
      <c r="F14320" t="s">
        <v>40</v>
      </c>
      <c r="G14320">
        <v>5</v>
      </c>
      <c r="H14320">
        <v>6</v>
      </c>
      <c r="I14320">
        <v>2014</v>
      </c>
      <c r="J14320" t="s">
        <v>52</v>
      </c>
      <c r="K14320" t="s">
        <v>44</v>
      </c>
      <c r="L14320" t="s">
        <v>44</v>
      </c>
      <c r="M14320" s="54" t="s">
        <v>44</v>
      </c>
      <c r="N14320">
        <v>46</v>
      </c>
      <c r="O14320" t="s">
        <v>44</v>
      </c>
      <c r="P14320">
        <v>14.7441956154897</v>
      </c>
    </row>
    <row r="14321" spans="1:16" x14ac:dyDescent="0.25">
      <c r="A14321" s="20" t="s">
        <v>20215</v>
      </c>
      <c r="B14321">
        <v>9</v>
      </c>
      <c r="C14321" t="s">
        <v>21823</v>
      </c>
      <c r="D14321" t="s">
        <v>91</v>
      </c>
      <c r="E14321" t="s">
        <v>15983</v>
      </c>
      <c r="F14321" t="s">
        <v>40</v>
      </c>
      <c r="G14321">
        <v>2</v>
      </c>
      <c r="H14321">
        <v>6</v>
      </c>
      <c r="I14321">
        <v>2014</v>
      </c>
      <c r="J14321" t="s">
        <v>53</v>
      </c>
      <c r="K14321" t="s">
        <v>44</v>
      </c>
      <c r="L14321" t="s">
        <v>44</v>
      </c>
      <c r="M14321" s="54" t="s">
        <v>44</v>
      </c>
      <c r="N14321">
        <v>163</v>
      </c>
      <c r="O14321" t="s">
        <v>44</v>
      </c>
      <c r="P14321">
        <v>7.8326044998795696</v>
      </c>
    </row>
    <row r="14322" spans="1:16" x14ac:dyDescent="0.25">
      <c r="A14322" s="20" t="s">
        <v>20216</v>
      </c>
      <c r="B14322">
        <v>9</v>
      </c>
      <c r="C14322" t="s">
        <v>21823</v>
      </c>
      <c r="D14322" t="s">
        <v>91</v>
      </c>
      <c r="E14322" t="s">
        <v>15983</v>
      </c>
      <c r="F14322" t="s">
        <v>40</v>
      </c>
      <c r="G14322">
        <v>3</v>
      </c>
      <c r="H14322">
        <v>6</v>
      </c>
      <c r="I14322">
        <v>2014</v>
      </c>
      <c r="J14322" t="s">
        <v>53</v>
      </c>
      <c r="K14322" t="s">
        <v>44</v>
      </c>
      <c r="L14322" t="s">
        <v>44</v>
      </c>
      <c r="M14322" s="54" t="s">
        <v>44</v>
      </c>
      <c r="N14322">
        <v>301</v>
      </c>
      <c r="O14322" t="s">
        <v>44</v>
      </c>
      <c r="P14322">
        <v>5.7639041770423498</v>
      </c>
    </row>
    <row r="14323" spans="1:16" x14ac:dyDescent="0.25">
      <c r="A14323" s="20" t="s">
        <v>20217</v>
      </c>
      <c r="B14323">
        <v>9</v>
      </c>
      <c r="C14323" t="s">
        <v>21823</v>
      </c>
      <c r="D14323" t="s">
        <v>91</v>
      </c>
      <c r="E14323" t="s">
        <v>15983</v>
      </c>
      <c r="F14323" t="s">
        <v>40</v>
      </c>
      <c r="G14323">
        <v>4</v>
      </c>
      <c r="H14323">
        <v>6</v>
      </c>
      <c r="I14323">
        <v>2014</v>
      </c>
      <c r="J14323" t="s">
        <v>53</v>
      </c>
      <c r="K14323" t="s">
        <v>44</v>
      </c>
      <c r="L14323" t="s">
        <v>44</v>
      </c>
      <c r="M14323" s="54" t="s">
        <v>44</v>
      </c>
      <c r="N14323">
        <v>468</v>
      </c>
      <c r="O14323" t="s">
        <v>44</v>
      </c>
      <c r="P14323">
        <v>4.6225016352102397</v>
      </c>
    </row>
    <row r="14324" spans="1:16" x14ac:dyDescent="0.25">
      <c r="A14324" s="20" t="s">
        <v>20218</v>
      </c>
      <c r="B14324">
        <v>9</v>
      </c>
      <c r="C14324" t="s">
        <v>21823</v>
      </c>
      <c r="D14324" t="s">
        <v>91</v>
      </c>
      <c r="E14324" t="s">
        <v>15983</v>
      </c>
      <c r="F14324" t="s">
        <v>40</v>
      </c>
      <c r="G14324">
        <v>5</v>
      </c>
      <c r="H14324">
        <v>6</v>
      </c>
      <c r="I14324">
        <v>2014</v>
      </c>
      <c r="J14324" t="s">
        <v>53</v>
      </c>
      <c r="K14324" t="s">
        <v>44</v>
      </c>
      <c r="L14324" t="s">
        <v>44</v>
      </c>
      <c r="M14324" s="54" t="s">
        <v>44</v>
      </c>
      <c r="N14324">
        <v>584</v>
      </c>
      <c r="O14324" t="s">
        <v>44</v>
      </c>
      <c r="P14324">
        <v>4.1380294430118401</v>
      </c>
    </row>
    <row r="14325" spans="1:16" x14ac:dyDescent="0.25">
      <c r="A14325" s="20" t="s">
        <v>20219</v>
      </c>
      <c r="B14325">
        <v>9</v>
      </c>
      <c r="C14325" t="s">
        <v>21823</v>
      </c>
      <c r="D14325" t="s">
        <v>91</v>
      </c>
      <c r="E14325" t="s">
        <v>15983</v>
      </c>
      <c r="F14325" t="s">
        <v>40</v>
      </c>
      <c r="G14325">
        <v>2</v>
      </c>
      <c r="H14325">
        <v>6</v>
      </c>
      <c r="I14325">
        <v>2014</v>
      </c>
      <c r="J14325" t="s">
        <v>34</v>
      </c>
      <c r="K14325" t="s">
        <v>44</v>
      </c>
      <c r="L14325" t="s">
        <v>44</v>
      </c>
      <c r="M14325" s="54" t="s">
        <v>44</v>
      </c>
      <c r="N14325">
        <v>447</v>
      </c>
      <c r="O14325" t="s">
        <v>44</v>
      </c>
      <c r="P14325">
        <v>4.7298376984040198</v>
      </c>
    </row>
    <row r="14326" spans="1:16" x14ac:dyDescent="0.25">
      <c r="A14326" s="20" t="s">
        <v>20220</v>
      </c>
      <c r="B14326">
        <v>9</v>
      </c>
      <c r="C14326" t="s">
        <v>21823</v>
      </c>
      <c r="D14326" t="s">
        <v>91</v>
      </c>
      <c r="E14326" t="s">
        <v>15983</v>
      </c>
      <c r="F14326" t="s">
        <v>40</v>
      </c>
      <c r="G14326">
        <v>2</v>
      </c>
      <c r="H14326">
        <v>6</v>
      </c>
      <c r="I14326">
        <v>2014</v>
      </c>
      <c r="J14326" t="s">
        <v>54</v>
      </c>
      <c r="K14326" t="s">
        <v>44</v>
      </c>
      <c r="L14326" t="s">
        <v>44</v>
      </c>
      <c r="M14326" s="54" t="s">
        <v>44</v>
      </c>
      <c r="N14326">
        <v>109</v>
      </c>
      <c r="O14326" t="s">
        <v>44</v>
      </c>
      <c r="P14326">
        <v>9.5782628522115107</v>
      </c>
    </row>
    <row r="14327" spans="1:16" x14ac:dyDescent="0.25">
      <c r="A14327" s="20" t="s">
        <v>20221</v>
      </c>
      <c r="B14327">
        <v>9</v>
      </c>
      <c r="C14327" t="s">
        <v>21823</v>
      </c>
      <c r="D14327" t="s">
        <v>91</v>
      </c>
      <c r="E14327" t="s">
        <v>15983</v>
      </c>
      <c r="F14327" t="s">
        <v>40</v>
      </c>
      <c r="G14327">
        <v>3</v>
      </c>
      <c r="H14327">
        <v>6</v>
      </c>
      <c r="I14327">
        <v>2014</v>
      </c>
      <c r="J14327" t="s">
        <v>54</v>
      </c>
      <c r="K14327" t="s">
        <v>44</v>
      </c>
      <c r="L14327" t="s">
        <v>44</v>
      </c>
      <c r="M14327" s="54" t="s">
        <v>44</v>
      </c>
      <c r="N14327">
        <v>144</v>
      </c>
      <c r="O14327" t="s">
        <v>44</v>
      </c>
      <c r="P14327">
        <v>8.3333333333333304</v>
      </c>
    </row>
    <row r="14328" spans="1:16" x14ac:dyDescent="0.25">
      <c r="A14328" s="20" t="s">
        <v>20222</v>
      </c>
      <c r="B14328">
        <v>9</v>
      </c>
      <c r="C14328" t="s">
        <v>21823</v>
      </c>
      <c r="D14328" t="s">
        <v>91</v>
      </c>
      <c r="E14328" t="s">
        <v>15983</v>
      </c>
      <c r="F14328" t="s">
        <v>40</v>
      </c>
      <c r="G14328">
        <v>4</v>
      </c>
      <c r="H14328">
        <v>6</v>
      </c>
      <c r="I14328">
        <v>2014</v>
      </c>
      <c r="J14328" t="s">
        <v>54</v>
      </c>
      <c r="K14328" t="s">
        <v>44</v>
      </c>
      <c r="L14328" t="s">
        <v>44</v>
      </c>
      <c r="M14328" s="54" t="s">
        <v>44</v>
      </c>
      <c r="N14328">
        <v>130</v>
      </c>
      <c r="O14328" t="s">
        <v>44</v>
      </c>
      <c r="P14328">
        <v>8.7705801930702894</v>
      </c>
    </row>
    <row r="14329" spans="1:16" x14ac:dyDescent="0.25">
      <c r="A14329" s="20" t="s">
        <v>20223</v>
      </c>
      <c r="B14329">
        <v>9</v>
      </c>
      <c r="C14329" t="s">
        <v>21823</v>
      </c>
      <c r="D14329" t="s">
        <v>91</v>
      </c>
      <c r="E14329" t="s">
        <v>15983</v>
      </c>
      <c r="F14329" t="s">
        <v>40</v>
      </c>
      <c r="G14329">
        <v>5</v>
      </c>
      <c r="H14329">
        <v>6</v>
      </c>
      <c r="I14329">
        <v>2014</v>
      </c>
      <c r="J14329" t="s">
        <v>54</v>
      </c>
      <c r="K14329" t="s">
        <v>44</v>
      </c>
      <c r="L14329" t="s">
        <v>44</v>
      </c>
      <c r="M14329" s="54" t="s">
        <v>44</v>
      </c>
      <c r="N14329">
        <v>28</v>
      </c>
      <c r="O14329" t="s">
        <v>44</v>
      </c>
      <c r="P14329">
        <v>18.8982236504614</v>
      </c>
    </row>
    <row r="14330" spans="1:16" x14ac:dyDescent="0.25">
      <c r="A14330" s="20" t="s">
        <v>20224</v>
      </c>
      <c r="B14330">
        <v>9</v>
      </c>
      <c r="C14330" t="s">
        <v>21823</v>
      </c>
      <c r="D14330" t="s">
        <v>91</v>
      </c>
      <c r="E14330" t="s">
        <v>15983</v>
      </c>
      <c r="F14330" t="s">
        <v>40</v>
      </c>
      <c r="G14330">
        <v>3</v>
      </c>
      <c r="H14330">
        <v>6</v>
      </c>
      <c r="I14330">
        <v>2014</v>
      </c>
      <c r="J14330" t="s">
        <v>34</v>
      </c>
      <c r="K14330" t="s">
        <v>44</v>
      </c>
      <c r="L14330" t="s">
        <v>44</v>
      </c>
      <c r="M14330" s="54" t="s">
        <v>44</v>
      </c>
      <c r="N14330">
        <v>361</v>
      </c>
      <c r="O14330" t="s">
        <v>44</v>
      </c>
      <c r="P14330">
        <v>5.2631578947368398</v>
      </c>
    </row>
    <row r="14331" spans="1:16" x14ac:dyDescent="0.25">
      <c r="A14331" s="20" t="s">
        <v>20225</v>
      </c>
      <c r="B14331">
        <v>9</v>
      </c>
      <c r="C14331" t="s">
        <v>21823</v>
      </c>
      <c r="D14331" t="s">
        <v>91</v>
      </c>
      <c r="E14331" t="s">
        <v>15983</v>
      </c>
      <c r="F14331" t="s">
        <v>40</v>
      </c>
      <c r="G14331">
        <v>2</v>
      </c>
      <c r="H14331">
        <v>6</v>
      </c>
      <c r="I14331">
        <v>2014</v>
      </c>
      <c r="J14331" t="s">
        <v>55</v>
      </c>
      <c r="K14331" t="s">
        <v>44</v>
      </c>
      <c r="L14331" t="s">
        <v>44</v>
      </c>
      <c r="M14331" s="54" t="s">
        <v>44</v>
      </c>
      <c r="N14331">
        <v>403</v>
      </c>
      <c r="O14331" t="s">
        <v>44</v>
      </c>
      <c r="P14331">
        <v>4.9813548138671804</v>
      </c>
    </row>
    <row r="14332" spans="1:16" x14ac:dyDescent="0.25">
      <c r="A14332" s="20" t="s">
        <v>20226</v>
      </c>
      <c r="B14332">
        <v>9</v>
      </c>
      <c r="C14332" t="s">
        <v>21823</v>
      </c>
      <c r="D14332" t="s">
        <v>91</v>
      </c>
      <c r="E14332" t="s">
        <v>15983</v>
      </c>
      <c r="F14332" t="s">
        <v>40</v>
      </c>
      <c r="G14332">
        <v>3</v>
      </c>
      <c r="H14332">
        <v>6</v>
      </c>
      <c r="I14332">
        <v>2014</v>
      </c>
      <c r="J14332" t="s">
        <v>55</v>
      </c>
      <c r="K14332" t="s">
        <v>44</v>
      </c>
      <c r="L14332" t="s">
        <v>44</v>
      </c>
      <c r="M14332" s="54" t="s">
        <v>44</v>
      </c>
      <c r="N14332">
        <v>637</v>
      </c>
      <c r="O14332" t="s">
        <v>44</v>
      </c>
      <c r="P14332">
        <v>3.96214425875164</v>
      </c>
    </row>
    <row r="14333" spans="1:16" x14ac:dyDescent="0.25">
      <c r="A14333" s="20" t="s">
        <v>20227</v>
      </c>
      <c r="B14333">
        <v>9</v>
      </c>
      <c r="C14333" t="s">
        <v>21823</v>
      </c>
      <c r="D14333" t="s">
        <v>91</v>
      </c>
      <c r="E14333" t="s">
        <v>15983</v>
      </c>
      <c r="F14333" t="s">
        <v>40</v>
      </c>
      <c r="G14333">
        <v>4</v>
      </c>
      <c r="H14333">
        <v>6</v>
      </c>
      <c r="I14333">
        <v>2014</v>
      </c>
      <c r="J14333" t="s">
        <v>55</v>
      </c>
      <c r="K14333" t="s">
        <v>44</v>
      </c>
      <c r="L14333" t="s">
        <v>44</v>
      </c>
      <c r="M14333" s="54" t="s">
        <v>44</v>
      </c>
      <c r="N14333">
        <v>437</v>
      </c>
      <c r="O14333" t="s">
        <v>44</v>
      </c>
      <c r="P14333">
        <v>4.7836487323494001</v>
      </c>
    </row>
    <row r="14334" spans="1:16" x14ac:dyDescent="0.25">
      <c r="A14334" s="20" t="s">
        <v>20228</v>
      </c>
      <c r="B14334">
        <v>9</v>
      </c>
      <c r="C14334" t="s">
        <v>21823</v>
      </c>
      <c r="D14334" t="s">
        <v>91</v>
      </c>
      <c r="E14334" t="s">
        <v>15983</v>
      </c>
      <c r="F14334" t="s">
        <v>40</v>
      </c>
      <c r="G14334">
        <v>5</v>
      </c>
      <c r="H14334">
        <v>6</v>
      </c>
      <c r="I14334">
        <v>2014</v>
      </c>
      <c r="J14334" t="s">
        <v>55</v>
      </c>
      <c r="K14334" t="s">
        <v>44</v>
      </c>
      <c r="L14334" t="s">
        <v>44</v>
      </c>
      <c r="M14334" s="54" t="s">
        <v>44</v>
      </c>
      <c r="N14334">
        <v>157</v>
      </c>
      <c r="O14334" t="s">
        <v>44</v>
      </c>
      <c r="P14334">
        <v>7.9808688446762197</v>
      </c>
    </row>
    <row r="14335" spans="1:16" x14ac:dyDescent="0.25">
      <c r="A14335" s="20" t="s">
        <v>20229</v>
      </c>
      <c r="B14335">
        <v>9</v>
      </c>
      <c r="C14335" t="s">
        <v>21823</v>
      </c>
      <c r="D14335" t="s">
        <v>91</v>
      </c>
      <c r="E14335" t="s">
        <v>15983</v>
      </c>
      <c r="F14335" t="s">
        <v>40</v>
      </c>
      <c r="G14335">
        <v>4</v>
      </c>
      <c r="H14335">
        <v>6</v>
      </c>
      <c r="I14335">
        <v>2014</v>
      </c>
      <c r="J14335" t="s">
        <v>34</v>
      </c>
      <c r="K14335" t="s">
        <v>44</v>
      </c>
      <c r="L14335" t="s">
        <v>44</v>
      </c>
      <c r="M14335" s="54" t="s">
        <v>44</v>
      </c>
      <c r="N14335">
        <v>155</v>
      </c>
      <c r="O14335" t="s">
        <v>44</v>
      </c>
      <c r="P14335">
        <v>8.0321932890249901</v>
      </c>
    </row>
    <row r="14336" spans="1:16" x14ac:dyDescent="0.25">
      <c r="A14336" s="20" t="s">
        <v>20230</v>
      </c>
      <c r="B14336">
        <v>9</v>
      </c>
      <c r="C14336" t="s">
        <v>21823</v>
      </c>
      <c r="D14336" t="s">
        <v>91</v>
      </c>
      <c r="E14336" t="s">
        <v>15983</v>
      </c>
      <c r="F14336" t="s">
        <v>40</v>
      </c>
      <c r="G14336">
        <v>2</v>
      </c>
      <c r="H14336">
        <v>6</v>
      </c>
      <c r="I14336">
        <v>2014</v>
      </c>
      <c r="J14336" t="s">
        <v>56</v>
      </c>
      <c r="K14336" t="s">
        <v>44</v>
      </c>
      <c r="L14336" t="s">
        <v>44</v>
      </c>
      <c r="M14336" s="54" t="s">
        <v>44</v>
      </c>
      <c r="N14336">
        <v>23</v>
      </c>
      <c r="O14336" t="s">
        <v>44</v>
      </c>
      <c r="P14336">
        <v>20.851441405707501</v>
      </c>
    </row>
    <row r="14337" spans="1:16" x14ac:dyDescent="0.25">
      <c r="A14337" s="20" t="s">
        <v>20231</v>
      </c>
      <c r="B14337">
        <v>9</v>
      </c>
      <c r="C14337" t="s">
        <v>21823</v>
      </c>
      <c r="D14337" t="s">
        <v>91</v>
      </c>
      <c r="E14337" t="s">
        <v>15983</v>
      </c>
      <c r="F14337" t="s">
        <v>40</v>
      </c>
      <c r="G14337">
        <v>3</v>
      </c>
      <c r="H14337">
        <v>6</v>
      </c>
      <c r="I14337">
        <v>2014</v>
      </c>
      <c r="J14337" t="s">
        <v>56</v>
      </c>
      <c r="K14337" t="s">
        <v>44</v>
      </c>
      <c r="L14337" t="s">
        <v>44</v>
      </c>
      <c r="M14337" s="54" t="s">
        <v>44</v>
      </c>
      <c r="N14337">
        <v>62</v>
      </c>
      <c r="O14337" t="s">
        <v>44</v>
      </c>
      <c r="P14337">
        <v>12.700012700019</v>
      </c>
    </row>
    <row r="14338" spans="1:16" x14ac:dyDescent="0.25">
      <c r="A14338" s="20" t="s">
        <v>20232</v>
      </c>
      <c r="B14338">
        <v>9</v>
      </c>
      <c r="C14338" t="s">
        <v>21823</v>
      </c>
      <c r="D14338" t="s">
        <v>91</v>
      </c>
      <c r="E14338" t="s">
        <v>15983</v>
      </c>
      <c r="F14338" t="s">
        <v>40</v>
      </c>
      <c r="G14338">
        <v>4</v>
      </c>
      <c r="H14338">
        <v>6</v>
      </c>
      <c r="I14338">
        <v>2014</v>
      </c>
      <c r="J14338" t="s">
        <v>56</v>
      </c>
      <c r="K14338" t="s">
        <v>44</v>
      </c>
      <c r="L14338" t="s">
        <v>44</v>
      </c>
      <c r="M14338" s="54" t="s">
        <v>44</v>
      </c>
      <c r="N14338">
        <v>11</v>
      </c>
      <c r="O14338" t="s">
        <v>44</v>
      </c>
      <c r="P14338">
        <v>30.151134457776401</v>
      </c>
    </row>
    <row r="14339" spans="1:16" x14ac:dyDescent="0.25">
      <c r="A14339" s="20" t="s">
        <v>20233</v>
      </c>
      <c r="B14339">
        <v>9</v>
      </c>
      <c r="C14339" t="s">
        <v>21823</v>
      </c>
      <c r="D14339" t="s">
        <v>91</v>
      </c>
      <c r="E14339" t="s">
        <v>15983</v>
      </c>
      <c r="F14339" t="s">
        <v>40</v>
      </c>
      <c r="G14339">
        <v>5</v>
      </c>
      <c r="H14339">
        <v>6</v>
      </c>
      <c r="I14339">
        <v>2014</v>
      </c>
      <c r="J14339" t="s">
        <v>56</v>
      </c>
      <c r="K14339" t="s">
        <v>44</v>
      </c>
      <c r="L14339" t="s">
        <v>44</v>
      </c>
      <c r="M14339" s="54" t="s">
        <v>44</v>
      </c>
      <c r="N14339">
        <v>130</v>
      </c>
      <c r="O14339" t="s">
        <v>44</v>
      </c>
      <c r="P14339">
        <v>8.7705801930702894</v>
      </c>
    </row>
    <row r="14340" spans="1:16" x14ac:dyDescent="0.25">
      <c r="A14340" s="20" t="s">
        <v>20234</v>
      </c>
      <c r="B14340">
        <v>9</v>
      </c>
      <c r="C14340" t="s">
        <v>21823</v>
      </c>
      <c r="D14340" t="s">
        <v>91</v>
      </c>
      <c r="E14340" t="s">
        <v>15983</v>
      </c>
      <c r="F14340" t="s">
        <v>40</v>
      </c>
      <c r="G14340">
        <v>5</v>
      </c>
      <c r="H14340">
        <v>6</v>
      </c>
      <c r="I14340">
        <v>2014</v>
      </c>
      <c r="J14340" t="s">
        <v>34</v>
      </c>
      <c r="K14340" t="s">
        <v>44</v>
      </c>
      <c r="L14340" t="s">
        <v>44</v>
      </c>
      <c r="M14340" s="54" t="s">
        <v>44</v>
      </c>
      <c r="N14340">
        <v>227</v>
      </c>
      <c r="O14340" t="s">
        <v>44</v>
      </c>
      <c r="P14340">
        <v>6.6372331159997202</v>
      </c>
    </row>
    <row r="14341" spans="1:16" x14ac:dyDescent="0.25">
      <c r="A14341" s="20" t="s">
        <v>20235</v>
      </c>
      <c r="B14341">
        <v>9</v>
      </c>
      <c r="C14341" t="s">
        <v>21823</v>
      </c>
      <c r="D14341" t="s">
        <v>91</v>
      </c>
      <c r="E14341" t="s">
        <v>15983</v>
      </c>
      <c r="F14341" t="s">
        <v>40</v>
      </c>
      <c r="G14341">
        <v>2</v>
      </c>
      <c r="H14341">
        <v>6</v>
      </c>
      <c r="I14341">
        <v>2014</v>
      </c>
      <c r="J14341" t="s">
        <v>57</v>
      </c>
      <c r="K14341" t="s">
        <v>44</v>
      </c>
      <c r="L14341" t="s">
        <v>44</v>
      </c>
      <c r="M14341" s="54" t="s">
        <v>44</v>
      </c>
      <c r="N14341">
        <v>43</v>
      </c>
      <c r="O14341" t="s">
        <v>44</v>
      </c>
      <c r="P14341">
        <v>15.249857033260501</v>
      </c>
    </row>
    <row r="14342" spans="1:16" x14ac:dyDescent="0.25">
      <c r="A14342" s="20" t="s">
        <v>20236</v>
      </c>
      <c r="B14342">
        <v>9</v>
      </c>
      <c r="C14342" t="s">
        <v>21823</v>
      </c>
      <c r="D14342" t="s">
        <v>91</v>
      </c>
      <c r="E14342" t="s">
        <v>15983</v>
      </c>
      <c r="F14342" t="s">
        <v>40</v>
      </c>
      <c r="G14342">
        <v>3</v>
      </c>
      <c r="H14342">
        <v>6</v>
      </c>
      <c r="I14342">
        <v>2014</v>
      </c>
      <c r="J14342" t="s">
        <v>57</v>
      </c>
      <c r="K14342" t="s">
        <v>44</v>
      </c>
      <c r="L14342" t="s">
        <v>44</v>
      </c>
      <c r="M14342" s="54" t="s">
        <v>44</v>
      </c>
      <c r="N14342">
        <v>170</v>
      </c>
      <c r="O14342" t="s">
        <v>44</v>
      </c>
      <c r="P14342">
        <v>7.6696498884736997</v>
      </c>
    </row>
    <row r="14343" spans="1:16" x14ac:dyDescent="0.25">
      <c r="A14343" s="20" t="s">
        <v>20237</v>
      </c>
      <c r="B14343">
        <v>9</v>
      </c>
      <c r="C14343" t="s">
        <v>21823</v>
      </c>
      <c r="D14343" t="s">
        <v>91</v>
      </c>
      <c r="E14343" t="s">
        <v>15983</v>
      </c>
      <c r="F14343" t="s">
        <v>40</v>
      </c>
      <c r="G14343">
        <v>4</v>
      </c>
      <c r="H14343">
        <v>6</v>
      </c>
      <c r="I14343">
        <v>2014</v>
      </c>
      <c r="J14343" t="s">
        <v>57</v>
      </c>
      <c r="K14343" t="s">
        <v>44</v>
      </c>
      <c r="L14343" t="s">
        <v>44</v>
      </c>
      <c r="M14343" s="54" t="s">
        <v>44</v>
      </c>
      <c r="N14343">
        <v>185</v>
      </c>
      <c r="O14343" t="s">
        <v>44</v>
      </c>
      <c r="P14343">
        <v>7.3521462209380797</v>
      </c>
    </row>
    <row r="14344" spans="1:16" x14ac:dyDescent="0.25">
      <c r="A14344" s="20" t="s">
        <v>20238</v>
      </c>
      <c r="B14344">
        <v>9</v>
      </c>
      <c r="C14344" t="s">
        <v>21823</v>
      </c>
      <c r="D14344" t="s">
        <v>91</v>
      </c>
      <c r="E14344" t="s">
        <v>15983</v>
      </c>
      <c r="F14344" t="s">
        <v>40</v>
      </c>
      <c r="G14344">
        <v>5</v>
      </c>
      <c r="H14344">
        <v>6</v>
      </c>
      <c r="I14344">
        <v>2014</v>
      </c>
      <c r="J14344" t="s">
        <v>57</v>
      </c>
      <c r="K14344" t="s">
        <v>44</v>
      </c>
      <c r="L14344" t="s">
        <v>44</v>
      </c>
      <c r="M14344" s="54" t="s">
        <v>44</v>
      </c>
      <c r="N14344">
        <v>105</v>
      </c>
      <c r="O14344" t="s">
        <v>44</v>
      </c>
      <c r="P14344">
        <v>9.7590007294853294</v>
      </c>
    </row>
    <row r="14345" spans="1:16" x14ac:dyDescent="0.25">
      <c r="A14345" s="20" t="s">
        <v>20239</v>
      </c>
      <c r="B14345">
        <v>9</v>
      </c>
      <c r="C14345" t="s">
        <v>21823</v>
      </c>
      <c r="D14345" t="s">
        <v>91</v>
      </c>
      <c r="E14345" t="s">
        <v>15983</v>
      </c>
      <c r="F14345" t="s">
        <v>40</v>
      </c>
      <c r="G14345">
        <v>2</v>
      </c>
      <c r="H14345">
        <v>6</v>
      </c>
      <c r="I14345">
        <v>2014</v>
      </c>
      <c r="J14345" t="s">
        <v>58</v>
      </c>
      <c r="K14345" t="s">
        <v>44</v>
      </c>
      <c r="L14345" t="s">
        <v>44</v>
      </c>
      <c r="M14345" s="54" t="s">
        <v>44</v>
      </c>
      <c r="N14345">
        <v>141</v>
      </c>
      <c r="O14345" t="s">
        <v>44</v>
      </c>
      <c r="P14345">
        <v>8.4215192106651902</v>
      </c>
    </row>
    <row r="14346" spans="1:16" x14ac:dyDescent="0.25">
      <c r="A14346" s="20" t="s">
        <v>20240</v>
      </c>
      <c r="B14346">
        <v>9</v>
      </c>
      <c r="C14346" t="s">
        <v>21823</v>
      </c>
      <c r="D14346" t="s">
        <v>91</v>
      </c>
      <c r="E14346" t="s">
        <v>15983</v>
      </c>
      <c r="F14346" t="s">
        <v>40</v>
      </c>
      <c r="G14346">
        <v>3</v>
      </c>
      <c r="H14346">
        <v>6</v>
      </c>
      <c r="I14346">
        <v>2014</v>
      </c>
      <c r="J14346" t="s">
        <v>58</v>
      </c>
      <c r="K14346">
        <v>0.82</v>
      </c>
      <c r="L14346">
        <v>0.55400000000000005</v>
      </c>
      <c r="M14346" s="54">
        <v>1.0860000000000001</v>
      </c>
      <c r="N14346">
        <v>458</v>
      </c>
      <c r="O14346" t="s">
        <v>44</v>
      </c>
      <c r="P14346">
        <v>4.6726931351599799</v>
      </c>
    </row>
    <row r="14347" spans="1:16" x14ac:dyDescent="0.25">
      <c r="A14347" s="20" t="s">
        <v>20241</v>
      </c>
      <c r="B14347">
        <v>9</v>
      </c>
      <c r="C14347" t="s">
        <v>21823</v>
      </c>
      <c r="D14347" t="s">
        <v>91</v>
      </c>
      <c r="E14347" t="s">
        <v>15983</v>
      </c>
      <c r="F14347" t="s">
        <v>40</v>
      </c>
      <c r="G14347">
        <v>4</v>
      </c>
      <c r="H14347">
        <v>6</v>
      </c>
      <c r="I14347">
        <v>2014</v>
      </c>
      <c r="J14347" t="s">
        <v>58</v>
      </c>
      <c r="K14347">
        <v>0.82</v>
      </c>
      <c r="L14347">
        <v>0.57099999999999995</v>
      </c>
      <c r="M14347" s="54">
        <v>1.069</v>
      </c>
      <c r="N14347">
        <v>755</v>
      </c>
      <c r="O14347" t="s">
        <v>44</v>
      </c>
      <c r="P14347">
        <v>3.6393726262341901</v>
      </c>
    </row>
    <row r="14348" spans="1:16" x14ac:dyDescent="0.25">
      <c r="A14348" s="20" t="s">
        <v>20242</v>
      </c>
      <c r="B14348">
        <v>9</v>
      </c>
      <c r="C14348" t="s">
        <v>21823</v>
      </c>
      <c r="D14348" t="s">
        <v>91</v>
      </c>
      <c r="E14348" t="s">
        <v>15983</v>
      </c>
      <c r="F14348" t="s">
        <v>40</v>
      </c>
      <c r="G14348">
        <v>5</v>
      </c>
      <c r="H14348">
        <v>6</v>
      </c>
      <c r="I14348">
        <v>2014</v>
      </c>
      <c r="J14348" t="s">
        <v>58</v>
      </c>
      <c r="K14348">
        <v>0.89</v>
      </c>
      <c r="L14348">
        <v>0.61699999999999999</v>
      </c>
      <c r="M14348" s="54">
        <v>1.163</v>
      </c>
      <c r="N14348">
        <v>676</v>
      </c>
      <c r="O14348" t="s">
        <v>44</v>
      </c>
      <c r="P14348">
        <v>3.8461538461538498</v>
      </c>
    </row>
    <row r="14349" spans="1:16" x14ac:dyDescent="0.25">
      <c r="A14349" s="20" t="s">
        <v>20243</v>
      </c>
      <c r="B14349">
        <v>9</v>
      </c>
      <c r="C14349" t="s">
        <v>21823</v>
      </c>
      <c r="D14349" t="s">
        <v>91</v>
      </c>
      <c r="E14349" t="s">
        <v>15983</v>
      </c>
      <c r="F14349" t="s">
        <v>40</v>
      </c>
      <c r="G14349">
        <v>2</v>
      </c>
      <c r="H14349">
        <v>6</v>
      </c>
      <c r="I14349">
        <v>2014</v>
      </c>
      <c r="J14349" t="s">
        <v>59</v>
      </c>
      <c r="K14349" t="s">
        <v>44</v>
      </c>
      <c r="L14349" t="s">
        <v>44</v>
      </c>
      <c r="M14349" s="54" t="s">
        <v>44</v>
      </c>
      <c r="N14349">
        <v>29</v>
      </c>
      <c r="O14349" t="s">
        <v>44</v>
      </c>
      <c r="P14349">
        <v>18.569533817705199</v>
      </c>
    </row>
    <row r="14350" spans="1:16" x14ac:dyDescent="0.25">
      <c r="A14350" s="20" t="s">
        <v>20244</v>
      </c>
      <c r="B14350">
        <v>9</v>
      </c>
      <c r="C14350" t="s">
        <v>21823</v>
      </c>
      <c r="D14350" t="s">
        <v>91</v>
      </c>
      <c r="E14350" t="s">
        <v>15983</v>
      </c>
      <c r="F14350" t="s">
        <v>40</v>
      </c>
      <c r="G14350">
        <v>3</v>
      </c>
      <c r="H14350">
        <v>6</v>
      </c>
      <c r="I14350">
        <v>2014</v>
      </c>
      <c r="J14350" t="s">
        <v>59</v>
      </c>
      <c r="K14350" t="s">
        <v>44</v>
      </c>
      <c r="L14350" t="s">
        <v>44</v>
      </c>
      <c r="M14350" s="54" t="s">
        <v>44</v>
      </c>
      <c r="N14350">
        <v>39</v>
      </c>
      <c r="O14350" t="s">
        <v>44</v>
      </c>
      <c r="P14350">
        <v>16.012815380508702</v>
      </c>
    </row>
    <row r="14351" spans="1:16" x14ac:dyDescent="0.25">
      <c r="A14351" s="20" t="s">
        <v>20245</v>
      </c>
      <c r="B14351">
        <v>9</v>
      </c>
      <c r="C14351" t="s">
        <v>21823</v>
      </c>
      <c r="D14351" t="s">
        <v>91</v>
      </c>
      <c r="E14351" t="s">
        <v>15983</v>
      </c>
      <c r="F14351" t="s">
        <v>40</v>
      </c>
      <c r="G14351">
        <v>4</v>
      </c>
      <c r="H14351">
        <v>6</v>
      </c>
      <c r="I14351">
        <v>2014</v>
      </c>
      <c r="J14351" t="s">
        <v>59</v>
      </c>
      <c r="K14351" t="s">
        <v>44</v>
      </c>
      <c r="L14351" t="s">
        <v>44</v>
      </c>
      <c r="M14351" s="54" t="s">
        <v>44</v>
      </c>
      <c r="N14351">
        <v>96</v>
      </c>
      <c r="O14351" t="s">
        <v>44</v>
      </c>
      <c r="P14351">
        <v>10.2062072615966</v>
      </c>
    </row>
    <row r="14352" spans="1:16" x14ac:dyDescent="0.25">
      <c r="A14352" s="20" t="s">
        <v>20246</v>
      </c>
      <c r="B14352">
        <v>9</v>
      </c>
      <c r="C14352" t="s">
        <v>21823</v>
      </c>
      <c r="D14352" t="s">
        <v>91</v>
      </c>
      <c r="E14352" t="s">
        <v>15983</v>
      </c>
      <c r="F14352" t="s">
        <v>40</v>
      </c>
      <c r="G14352">
        <v>5</v>
      </c>
      <c r="H14352">
        <v>6</v>
      </c>
      <c r="I14352">
        <v>2014</v>
      </c>
      <c r="J14352" t="s">
        <v>59</v>
      </c>
      <c r="K14352" t="s">
        <v>44</v>
      </c>
      <c r="L14352" t="s">
        <v>44</v>
      </c>
      <c r="M14352" s="54" t="s">
        <v>44</v>
      </c>
      <c r="N14352">
        <v>25</v>
      </c>
      <c r="O14352" t="s">
        <v>44</v>
      </c>
      <c r="P14352">
        <v>20</v>
      </c>
    </row>
    <row r="14353" spans="1:16" x14ac:dyDescent="0.25">
      <c r="A14353" s="20" t="s">
        <v>20247</v>
      </c>
      <c r="B14353">
        <v>9</v>
      </c>
      <c r="C14353" t="s">
        <v>21823</v>
      </c>
      <c r="D14353" t="s">
        <v>91</v>
      </c>
      <c r="E14353" t="s">
        <v>15983</v>
      </c>
      <c r="F14353" t="s">
        <v>40</v>
      </c>
      <c r="G14353">
        <v>2</v>
      </c>
      <c r="H14353">
        <v>6</v>
      </c>
      <c r="I14353">
        <v>2014</v>
      </c>
      <c r="J14353" t="s">
        <v>60</v>
      </c>
      <c r="K14353" t="s">
        <v>44</v>
      </c>
      <c r="L14353" t="s">
        <v>44</v>
      </c>
      <c r="M14353" s="54" t="s">
        <v>44</v>
      </c>
      <c r="N14353">
        <v>686</v>
      </c>
      <c r="O14353" t="s">
        <v>44</v>
      </c>
      <c r="P14353">
        <v>3.8180177416060599</v>
      </c>
    </row>
    <row r="14354" spans="1:16" x14ac:dyDescent="0.25">
      <c r="A14354" s="20" t="s">
        <v>20248</v>
      </c>
      <c r="B14354">
        <v>9</v>
      </c>
      <c r="C14354" t="s">
        <v>21823</v>
      </c>
      <c r="D14354" t="s">
        <v>91</v>
      </c>
      <c r="E14354" t="s">
        <v>15983</v>
      </c>
      <c r="F14354" t="s">
        <v>40</v>
      </c>
      <c r="G14354">
        <v>3</v>
      </c>
      <c r="H14354">
        <v>6</v>
      </c>
      <c r="I14354">
        <v>2014</v>
      </c>
      <c r="J14354" t="s">
        <v>60</v>
      </c>
      <c r="K14354" t="s">
        <v>44</v>
      </c>
      <c r="L14354" t="s">
        <v>44</v>
      </c>
      <c r="M14354" s="54" t="s">
        <v>44</v>
      </c>
      <c r="N14354">
        <v>712</v>
      </c>
      <c r="O14354" t="s">
        <v>44</v>
      </c>
      <c r="P14354">
        <v>3.7476584449793102</v>
      </c>
    </row>
    <row r="14355" spans="1:16" x14ac:dyDescent="0.25">
      <c r="A14355" s="20" t="s">
        <v>20249</v>
      </c>
      <c r="B14355">
        <v>9</v>
      </c>
      <c r="C14355" t="s">
        <v>21823</v>
      </c>
      <c r="D14355" t="s">
        <v>91</v>
      </c>
      <c r="E14355" t="s">
        <v>15983</v>
      </c>
      <c r="F14355" t="s">
        <v>40</v>
      </c>
      <c r="G14355">
        <v>4</v>
      </c>
      <c r="H14355">
        <v>6</v>
      </c>
      <c r="I14355">
        <v>2014</v>
      </c>
      <c r="J14355" t="s">
        <v>60</v>
      </c>
      <c r="K14355" t="s">
        <v>44</v>
      </c>
      <c r="L14355" t="s">
        <v>44</v>
      </c>
      <c r="M14355" s="54" t="s">
        <v>44</v>
      </c>
      <c r="N14355">
        <v>378</v>
      </c>
      <c r="O14355" t="s">
        <v>44</v>
      </c>
      <c r="P14355">
        <v>5.1434449987363999</v>
      </c>
    </row>
    <row r="14356" spans="1:16" x14ac:dyDescent="0.25">
      <c r="A14356" s="20" t="s">
        <v>20250</v>
      </c>
      <c r="B14356">
        <v>9</v>
      </c>
      <c r="C14356" t="s">
        <v>21823</v>
      </c>
      <c r="D14356" t="s">
        <v>91</v>
      </c>
      <c r="E14356" t="s">
        <v>15983</v>
      </c>
      <c r="F14356" t="s">
        <v>40</v>
      </c>
      <c r="G14356">
        <v>5</v>
      </c>
      <c r="H14356">
        <v>6</v>
      </c>
      <c r="I14356">
        <v>2014</v>
      </c>
      <c r="J14356" t="s">
        <v>60</v>
      </c>
      <c r="K14356" t="s">
        <v>44</v>
      </c>
      <c r="L14356" t="s">
        <v>44</v>
      </c>
      <c r="M14356" s="54" t="s">
        <v>44</v>
      </c>
      <c r="N14356">
        <v>144</v>
      </c>
      <c r="O14356" t="s">
        <v>44</v>
      </c>
      <c r="P14356">
        <v>8.3333333333333304</v>
      </c>
    </row>
    <row r="14357" spans="1:16" x14ac:dyDescent="0.25">
      <c r="A14357" s="20" t="s">
        <v>20251</v>
      </c>
      <c r="B14357">
        <v>9</v>
      </c>
      <c r="C14357" t="s">
        <v>21823</v>
      </c>
      <c r="D14357" t="s">
        <v>91</v>
      </c>
      <c r="E14357" t="s">
        <v>15983</v>
      </c>
      <c r="F14357" t="s">
        <v>40</v>
      </c>
      <c r="G14357">
        <v>2</v>
      </c>
      <c r="H14357">
        <v>6</v>
      </c>
      <c r="I14357">
        <v>2014</v>
      </c>
      <c r="J14357" t="s">
        <v>61</v>
      </c>
      <c r="K14357" t="s">
        <v>44</v>
      </c>
      <c r="L14357" t="s">
        <v>44</v>
      </c>
      <c r="M14357" s="54" t="s">
        <v>44</v>
      </c>
      <c r="N14357">
        <v>3</v>
      </c>
      <c r="O14357" t="s">
        <v>44</v>
      </c>
      <c r="P14357">
        <v>57.735026918962603</v>
      </c>
    </row>
    <row r="14358" spans="1:16" x14ac:dyDescent="0.25">
      <c r="A14358" s="20" t="s">
        <v>20252</v>
      </c>
      <c r="B14358">
        <v>9</v>
      </c>
      <c r="C14358" t="s">
        <v>21823</v>
      </c>
      <c r="D14358" t="s">
        <v>91</v>
      </c>
      <c r="E14358" t="s">
        <v>15983</v>
      </c>
      <c r="F14358" t="s">
        <v>40</v>
      </c>
      <c r="G14358">
        <v>3</v>
      </c>
      <c r="H14358">
        <v>6</v>
      </c>
      <c r="I14358">
        <v>2014</v>
      </c>
      <c r="J14358" t="s">
        <v>61</v>
      </c>
      <c r="K14358" t="s">
        <v>44</v>
      </c>
      <c r="L14358" t="s">
        <v>44</v>
      </c>
      <c r="M14358" s="54" t="s">
        <v>44</v>
      </c>
      <c r="N14358">
        <v>2</v>
      </c>
      <c r="O14358" t="s">
        <v>44</v>
      </c>
      <c r="P14358">
        <v>70.710678118654698</v>
      </c>
    </row>
    <row r="14359" spans="1:16" x14ac:dyDescent="0.25">
      <c r="A14359" s="20" t="s">
        <v>20253</v>
      </c>
      <c r="B14359">
        <v>9</v>
      </c>
      <c r="C14359" t="s">
        <v>21823</v>
      </c>
      <c r="D14359" t="s">
        <v>91</v>
      </c>
      <c r="E14359" t="s">
        <v>15983</v>
      </c>
      <c r="F14359" t="s">
        <v>40</v>
      </c>
      <c r="G14359">
        <v>4</v>
      </c>
      <c r="H14359">
        <v>6</v>
      </c>
      <c r="I14359">
        <v>2014</v>
      </c>
      <c r="J14359" t="s">
        <v>61</v>
      </c>
      <c r="K14359" t="s">
        <v>44</v>
      </c>
      <c r="L14359" t="s">
        <v>44</v>
      </c>
      <c r="M14359" s="54" t="s">
        <v>44</v>
      </c>
      <c r="N14359">
        <v>5</v>
      </c>
      <c r="O14359" t="s">
        <v>44</v>
      </c>
      <c r="P14359">
        <v>44.721359549995803</v>
      </c>
    </row>
    <row r="14360" spans="1:16" x14ac:dyDescent="0.25">
      <c r="A14360" s="20" t="s">
        <v>20254</v>
      </c>
      <c r="B14360">
        <v>9</v>
      </c>
      <c r="C14360" t="s">
        <v>21823</v>
      </c>
      <c r="D14360" t="s">
        <v>91</v>
      </c>
      <c r="E14360" t="s">
        <v>15983</v>
      </c>
      <c r="F14360" t="s">
        <v>40</v>
      </c>
      <c r="G14360">
        <v>5</v>
      </c>
      <c r="H14360">
        <v>6</v>
      </c>
      <c r="I14360">
        <v>2014</v>
      </c>
      <c r="J14360" t="s">
        <v>61</v>
      </c>
      <c r="K14360" t="s">
        <v>44</v>
      </c>
      <c r="L14360" t="s">
        <v>44</v>
      </c>
      <c r="M14360" s="54" t="s">
        <v>44</v>
      </c>
      <c r="N14360">
        <v>0</v>
      </c>
      <c r="O14360" t="s">
        <v>44</v>
      </c>
      <c r="P14360" t="s">
        <v>44</v>
      </c>
    </row>
    <row r="14361" spans="1:16" x14ac:dyDescent="0.25">
      <c r="A14361" s="20" t="s">
        <v>20255</v>
      </c>
      <c r="B14361">
        <v>9</v>
      </c>
      <c r="C14361" t="s">
        <v>21823</v>
      </c>
      <c r="D14361" t="s">
        <v>91</v>
      </c>
      <c r="E14361" t="s">
        <v>15983</v>
      </c>
      <c r="F14361" t="s">
        <v>40</v>
      </c>
      <c r="G14361">
        <v>2</v>
      </c>
      <c r="H14361">
        <v>6</v>
      </c>
      <c r="I14361">
        <v>2014</v>
      </c>
      <c r="J14361" t="s">
        <v>62</v>
      </c>
      <c r="K14361" t="s">
        <v>44</v>
      </c>
      <c r="L14361" t="s">
        <v>44</v>
      </c>
      <c r="M14361" s="54" t="s">
        <v>44</v>
      </c>
      <c r="N14361">
        <v>54</v>
      </c>
      <c r="O14361" t="s">
        <v>44</v>
      </c>
      <c r="P14361">
        <v>13.6082763487954</v>
      </c>
    </row>
    <row r="14362" spans="1:16" x14ac:dyDescent="0.25">
      <c r="A14362" s="20" t="s">
        <v>20256</v>
      </c>
      <c r="B14362">
        <v>9</v>
      </c>
      <c r="C14362" t="s">
        <v>21823</v>
      </c>
      <c r="D14362" t="s">
        <v>91</v>
      </c>
      <c r="E14362" t="s">
        <v>15983</v>
      </c>
      <c r="F14362" t="s">
        <v>40</v>
      </c>
      <c r="G14362">
        <v>3</v>
      </c>
      <c r="H14362">
        <v>6</v>
      </c>
      <c r="I14362">
        <v>2014</v>
      </c>
      <c r="J14362" t="s">
        <v>62</v>
      </c>
      <c r="K14362" t="s">
        <v>44</v>
      </c>
      <c r="L14362" t="s">
        <v>44</v>
      </c>
      <c r="M14362" s="54" t="s">
        <v>44</v>
      </c>
      <c r="N14362">
        <v>90</v>
      </c>
      <c r="O14362" t="s">
        <v>44</v>
      </c>
      <c r="P14362">
        <v>10.540925533894599</v>
      </c>
    </row>
    <row r="14363" spans="1:16" x14ac:dyDescent="0.25">
      <c r="A14363" s="20" t="s">
        <v>20257</v>
      </c>
      <c r="B14363">
        <v>9</v>
      </c>
      <c r="C14363" t="s">
        <v>21823</v>
      </c>
      <c r="D14363" t="s">
        <v>91</v>
      </c>
      <c r="E14363" t="s">
        <v>15983</v>
      </c>
      <c r="F14363" t="s">
        <v>40</v>
      </c>
      <c r="G14363">
        <v>4</v>
      </c>
      <c r="H14363">
        <v>6</v>
      </c>
      <c r="I14363">
        <v>2014</v>
      </c>
      <c r="J14363" t="s">
        <v>62</v>
      </c>
      <c r="K14363" t="s">
        <v>44</v>
      </c>
      <c r="L14363" t="s">
        <v>44</v>
      </c>
      <c r="M14363" s="54" t="s">
        <v>44</v>
      </c>
      <c r="N14363">
        <v>101</v>
      </c>
      <c r="O14363" t="s">
        <v>44</v>
      </c>
      <c r="P14363">
        <v>9.9503719020998904</v>
      </c>
    </row>
    <row r="14364" spans="1:16" x14ac:dyDescent="0.25">
      <c r="A14364" s="20" t="s">
        <v>20258</v>
      </c>
      <c r="B14364">
        <v>9</v>
      </c>
      <c r="C14364" t="s">
        <v>21823</v>
      </c>
      <c r="D14364" t="s">
        <v>91</v>
      </c>
      <c r="E14364" t="s">
        <v>15983</v>
      </c>
      <c r="F14364" t="s">
        <v>40</v>
      </c>
      <c r="G14364">
        <v>5</v>
      </c>
      <c r="H14364">
        <v>6</v>
      </c>
      <c r="I14364">
        <v>2014</v>
      </c>
      <c r="J14364" t="s">
        <v>62</v>
      </c>
      <c r="K14364" t="s">
        <v>44</v>
      </c>
      <c r="L14364" t="s">
        <v>44</v>
      </c>
      <c r="M14364" s="54" t="s">
        <v>44</v>
      </c>
      <c r="N14364">
        <v>230</v>
      </c>
      <c r="O14364" t="s">
        <v>44</v>
      </c>
      <c r="P14364">
        <v>6.59380473395787</v>
      </c>
    </row>
    <row r="14365" spans="1:16" x14ac:dyDescent="0.25">
      <c r="A14365" s="20" t="s">
        <v>20259</v>
      </c>
      <c r="B14365">
        <v>9</v>
      </c>
      <c r="C14365" t="s">
        <v>21823</v>
      </c>
      <c r="D14365" t="s">
        <v>91</v>
      </c>
      <c r="E14365" t="s">
        <v>15983</v>
      </c>
      <c r="F14365" t="s">
        <v>40</v>
      </c>
      <c r="G14365">
        <v>2</v>
      </c>
      <c r="H14365">
        <v>6</v>
      </c>
      <c r="I14365">
        <v>2014</v>
      </c>
      <c r="J14365" t="s">
        <v>75</v>
      </c>
      <c r="K14365" t="s">
        <v>44</v>
      </c>
      <c r="L14365" t="s">
        <v>44</v>
      </c>
      <c r="M14365" s="54" t="s">
        <v>44</v>
      </c>
      <c r="N14365" t="s">
        <v>44</v>
      </c>
      <c r="O14365" t="s">
        <v>44</v>
      </c>
      <c r="P14365">
        <v>-99</v>
      </c>
    </row>
    <row r="14366" spans="1:16" x14ac:dyDescent="0.25">
      <c r="A14366" s="20" t="s">
        <v>20259</v>
      </c>
      <c r="B14366">
        <v>9</v>
      </c>
      <c r="C14366" t="s">
        <v>21823</v>
      </c>
      <c r="D14366" t="s">
        <v>91</v>
      </c>
      <c r="E14366" t="s">
        <v>15983</v>
      </c>
      <c r="F14366" t="s">
        <v>40</v>
      </c>
      <c r="G14366">
        <v>2</v>
      </c>
      <c r="H14366">
        <v>6</v>
      </c>
      <c r="I14366">
        <v>2014</v>
      </c>
      <c r="J14366" t="s">
        <v>75</v>
      </c>
      <c r="K14366" t="s">
        <v>44</v>
      </c>
      <c r="L14366" t="s">
        <v>44</v>
      </c>
      <c r="M14366" s="54" t="s">
        <v>44</v>
      </c>
      <c r="N14366" t="s">
        <v>44</v>
      </c>
      <c r="O14366" t="s">
        <v>44</v>
      </c>
      <c r="P14366">
        <v>-99</v>
      </c>
    </row>
    <row r="14367" spans="1:16" x14ac:dyDescent="0.25">
      <c r="A14367" s="20" t="s">
        <v>20259</v>
      </c>
      <c r="B14367">
        <v>9</v>
      </c>
      <c r="C14367" t="s">
        <v>21823</v>
      </c>
      <c r="D14367" t="s">
        <v>91</v>
      </c>
      <c r="E14367" t="s">
        <v>15983</v>
      </c>
      <c r="F14367" t="s">
        <v>40</v>
      </c>
      <c r="G14367">
        <v>2</v>
      </c>
      <c r="H14367">
        <v>6</v>
      </c>
      <c r="I14367">
        <v>2014</v>
      </c>
      <c r="J14367" t="s">
        <v>75</v>
      </c>
      <c r="K14367">
        <v>2.024</v>
      </c>
      <c r="L14367">
        <v>1.5</v>
      </c>
      <c r="M14367" s="54">
        <v>2.5</v>
      </c>
      <c r="N14367" t="s">
        <v>44</v>
      </c>
      <c r="O14367" t="s">
        <v>44</v>
      </c>
      <c r="P14367">
        <v>-99</v>
      </c>
    </row>
    <row r="14368" spans="1:16" x14ac:dyDescent="0.25">
      <c r="A14368" s="20" t="s">
        <v>20259</v>
      </c>
      <c r="B14368">
        <v>9</v>
      </c>
      <c r="C14368" t="s">
        <v>21823</v>
      </c>
      <c r="D14368" t="s">
        <v>91</v>
      </c>
      <c r="E14368" t="s">
        <v>15983</v>
      </c>
      <c r="F14368" t="s">
        <v>40</v>
      </c>
      <c r="G14368">
        <v>2</v>
      </c>
      <c r="H14368">
        <v>6</v>
      </c>
      <c r="I14368">
        <v>2014</v>
      </c>
      <c r="J14368" t="s">
        <v>75</v>
      </c>
      <c r="K14368">
        <v>1.325</v>
      </c>
      <c r="L14368">
        <v>1.1000000000000001</v>
      </c>
      <c r="M14368" s="54">
        <v>1.6</v>
      </c>
      <c r="N14368" t="s">
        <v>44</v>
      </c>
      <c r="O14368" t="s">
        <v>44</v>
      </c>
      <c r="P14368">
        <v>-99</v>
      </c>
    </row>
    <row r="14369" spans="1:16" x14ac:dyDescent="0.25">
      <c r="A14369" s="20" t="s">
        <v>20259</v>
      </c>
      <c r="B14369">
        <v>9</v>
      </c>
      <c r="C14369" t="s">
        <v>21823</v>
      </c>
      <c r="D14369" t="s">
        <v>91</v>
      </c>
      <c r="E14369" t="s">
        <v>15983</v>
      </c>
      <c r="F14369" t="s">
        <v>40</v>
      </c>
      <c r="G14369">
        <v>2</v>
      </c>
      <c r="H14369">
        <v>6</v>
      </c>
      <c r="I14369">
        <v>2014</v>
      </c>
      <c r="J14369" t="s">
        <v>75</v>
      </c>
      <c r="K14369">
        <v>1.0589999999999999</v>
      </c>
      <c r="L14369">
        <v>0.7</v>
      </c>
      <c r="M14369" s="54">
        <v>1.4</v>
      </c>
      <c r="N14369" t="s">
        <v>44</v>
      </c>
      <c r="O14369" t="s">
        <v>44</v>
      </c>
      <c r="P14369">
        <v>-99</v>
      </c>
    </row>
    <row r="14370" spans="1:16" x14ac:dyDescent="0.25">
      <c r="A14370" s="20" t="s">
        <v>20259</v>
      </c>
      <c r="B14370">
        <v>9</v>
      </c>
      <c r="C14370" t="s">
        <v>21823</v>
      </c>
      <c r="D14370" t="s">
        <v>91</v>
      </c>
      <c r="E14370" t="s">
        <v>15983</v>
      </c>
      <c r="F14370" t="s">
        <v>40</v>
      </c>
      <c r="G14370">
        <v>2</v>
      </c>
      <c r="H14370">
        <v>6</v>
      </c>
      <c r="I14370">
        <v>2014</v>
      </c>
      <c r="J14370" t="s">
        <v>75</v>
      </c>
      <c r="K14370">
        <v>1.752</v>
      </c>
      <c r="L14370">
        <v>0.8</v>
      </c>
      <c r="M14370" s="54">
        <v>2.7</v>
      </c>
      <c r="N14370" t="s">
        <v>44</v>
      </c>
      <c r="O14370" t="s">
        <v>44</v>
      </c>
      <c r="P14370">
        <v>-99</v>
      </c>
    </row>
    <row r="14371" spans="1:16" x14ac:dyDescent="0.25">
      <c r="A14371" s="20" t="s">
        <v>20259</v>
      </c>
      <c r="B14371">
        <v>9</v>
      </c>
      <c r="C14371" t="s">
        <v>21823</v>
      </c>
      <c r="D14371" t="s">
        <v>91</v>
      </c>
      <c r="E14371" t="s">
        <v>15983</v>
      </c>
      <c r="F14371" t="s">
        <v>40</v>
      </c>
      <c r="G14371">
        <v>2</v>
      </c>
      <c r="H14371">
        <v>6</v>
      </c>
      <c r="I14371">
        <v>2014</v>
      </c>
      <c r="J14371" t="s">
        <v>75</v>
      </c>
      <c r="K14371">
        <v>1.4319999999999999</v>
      </c>
      <c r="L14371">
        <v>1.1000000000000001</v>
      </c>
      <c r="M14371" s="54">
        <v>1.8</v>
      </c>
      <c r="N14371" t="s">
        <v>44</v>
      </c>
      <c r="O14371" t="s">
        <v>44</v>
      </c>
      <c r="P14371">
        <v>-99</v>
      </c>
    </row>
    <row r="14372" spans="1:16" x14ac:dyDescent="0.25">
      <c r="A14372" s="20" t="s">
        <v>20259</v>
      </c>
      <c r="B14372">
        <v>9</v>
      </c>
      <c r="C14372" t="s">
        <v>21823</v>
      </c>
      <c r="D14372" t="s">
        <v>91</v>
      </c>
      <c r="E14372" t="s">
        <v>15983</v>
      </c>
      <c r="F14372" t="s">
        <v>40</v>
      </c>
      <c r="G14372">
        <v>2</v>
      </c>
      <c r="H14372">
        <v>6</v>
      </c>
      <c r="I14372">
        <v>2014</v>
      </c>
      <c r="J14372" t="s">
        <v>75</v>
      </c>
      <c r="K14372" t="s">
        <v>44</v>
      </c>
      <c r="L14372" t="s">
        <v>44</v>
      </c>
      <c r="M14372" s="54" t="s">
        <v>44</v>
      </c>
      <c r="N14372" t="s">
        <v>44</v>
      </c>
      <c r="O14372" t="s">
        <v>44</v>
      </c>
      <c r="P14372">
        <v>-99</v>
      </c>
    </row>
    <row r="14373" spans="1:16" x14ac:dyDescent="0.25">
      <c r="A14373" s="20" t="s">
        <v>20259</v>
      </c>
      <c r="B14373">
        <v>9</v>
      </c>
      <c r="C14373" t="s">
        <v>21823</v>
      </c>
      <c r="D14373" t="s">
        <v>91</v>
      </c>
      <c r="E14373" t="s">
        <v>15983</v>
      </c>
      <c r="F14373" t="s">
        <v>40</v>
      </c>
      <c r="G14373">
        <v>2</v>
      </c>
      <c r="H14373">
        <v>6</v>
      </c>
      <c r="I14373">
        <v>2014</v>
      </c>
      <c r="J14373" t="s">
        <v>75</v>
      </c>
      <c r="K14373" t="s">
        <v>44</v>
      </c>
      <c r="L14373" t="s">
        <v>44</v>
      </c>
      <c r="M14373" s="54" t="s">
        <v>44</v>
      </c>
      <c r="N14373" t="s">
        <v>44</v>
      </c>
      <c r="O14373" t="s">
        <v>44</v>
      </c>
      <c r="P14373">
        <v>-99</v>
      </c>
    </row>
    <row r="14374" spans="1:16" x14ac:dyDescent="0.25">
      <c r="A14374" s="20" t="s">
        <v>20259</v>
      </c>
      <c r="B14374">
        <v>9</v>
      </c>
      <c r="C14374" t="s">
        <v>21823</v>
      </c>
      <c r="D14374" t="s">
        <v>91</v>
      </c>
      <c r="E14374" t="s">
        <v>15983</v>
      </c>
      <c r="F14374" t="s">
        <v>40</v>
      </c>
      <c r="G14374">
        <v>2</v>
      </c>
      <c r="H14374">
        <v>6</v>
      </c>
      <c r="I14374">
        <v>2014</v>
      </c>
      <c r="J14374" t="s">
        <v>75</v>
      </c>
      <c r="K14374" t="s">
        <v>44</v>
      </c>
      <c r="L14374" t="s">
        <v>44</v>
      </c>
      <c r="M14374" s="54" t="s">
        <v>44</v>
      </c>
      <c r="N14374" t="s">
        <v>44</v>
      </c>
      <c r="O14374" t="s">
        <v>44</v>
      </c>
      <c r="P14374">
        <v>-99</v>
      </c>
    </row>
    <row r="14375" spans="1:16" x14ac:dyDescent="0.25">
      <c r="A14375" s="20" t="s">
        <v>20259</v>
      </c>
      <c r="B14375">
        <v>9</v>
      </c>
      <c r="C14375" t="s">
        <v>21823</v>
      </c>
      <c r="D14375" t="s">
        <v>91</v>
      </c>
      <c r="E14375" t="s">
        <v>15983</v>
      </c>
      <c r="F14375" t="s">
        <v>40</v>
      </c>
      <c r="G14375">
        <v>2</v>
      </c>
      <c r="H14375">
        <v>6</v>
      </c>
      <c r="I14375">
        <v>2014</v>
      </c>
      <c r="J14375" t="s">
        <v>75</v>
      </c>
      <c r="K14375" t="s">
        <v>44</v>
      </c>
      <c r="L14375" t="s">
        <v>44</v>
      </c>
      <c r="M14375" s="54" t="s">
        <v>44</v>
      </c>
      <c r="N14375" t="s">
        <v>44</v>
      </c>
      <c r="O14375" t="s">
        <v>44</v>
      </c>
      <c r="P14375">
        <v>-99</v>
      </c>
    </row>
    <row r="14376" spans="1:16" x14ac:dyDescent="0.25">
      <c r="A14376" s="20" t="s">
        <v>20259</v>
      </c>
      <c r="B14376">
        <v>9</v>
      </c>
      <c r="C14376" t="s">
        <v>21823</v>
      </c>
      <c r="D14376" t="s">
        <v>91</v>
      </c>
      <c r="E14376" t="s">
        <v>15983</v>
      </c>
      <c r="F14376" t="s">
        <v>40</v>
      </c>
      <c r="G14376">
        <v>2</v>
      </c>
      <c r="H14376">
        <v>6</v>
      </c>
      <c r="I14376">
        <v>2014</v>
      </c>
      <c r="J14376" t="s">
        <v>75</v>
      </c>
      <c r="K14376" t="s">
        <v>44</v>
      </c>
      <c r="L14376" t="s">
        <v>44</v>
      </c>
      <c r="M14376" s="54" t="s">
        <v>44</v>
      </c>
      <c r="N14376" t="s">
        <v>44</v>
      </c>
      <c r="O14376" t="s">
        <v>44</v>
      </c>
      <c r="P14376">
        <v>-99</v>
      </c>
    </row>
    <row r="14377" spans="1:16" x14ac:dyDescent="0.25">
      <c r="A14377" s="20" t="s">
        <v>20259</v>
      </c>
      <c r="B14377">
        <v>9</v>
      </c>
      <c r="C14377" t="s">
        <v>21823</v>
      </c>
      <c r="D14377" t="s">
        <v>91</v>
      </c>
      <c r="E14377" t="s">
        <v>15983</v>
      </c>
      <c r="F14377" t="s">
        <v>40</v>
      </c>
      <c r="G14377">
        <v>2</v>
      </c>
      <c r="H14377">
        <v>6</v>
      </c>
      <c r="I14377">
        <v>2014</v>
      </c>
      <c r="J14377" t="s">
        <v>75</v>
      </c>
      <c r="K14377" t="s">
        <v>44</v>
      </c>
      <c r="L14377" t="s">
        <v>44</v>
      </c>
      <c r="M14377" s="54" t="s">
        <v>44</v>
      </c>
      <c r="N14377" t="s">
        <v>44</v>
      </c>
      <c r="O14377" t="s">
        <v>44</v>
      </c>
      <c r="P14377">
        <v>-99</v>
      </c>
    </row>
    <row r="14378" spans="1:16" x14ac:dyDescent="0.25">
      <c r="A14378" s="20" t="s">
        <v>20259</v>
      </c>
      <c r="B14378">
        <v>9</v>
      </c>
      <c r="C14378" t="s">
        <v>21823</v>
      </c>
      <c r="D14378" t="s">
        <v>91</v>
      </c>
      <c r="E14378" t="s">
        <v>15983</v>
      </c>
      <c r="F14378" t="s">
        <v>40</v>
      </c>
      <c r="G14378">
        <v>2</v>
      </c>
      <c r="H14378">
        <v>6</v>
      </c>
      <c r="I14378">
        <v>2014</v>
      </c>
      <c r="J14378" t="s">
        <v>75</v>
      </c>
      <c r="K14378" t="s">
        <v>44</v>
      </c>
      <c r="L14378" t="s">
        <v>44</v>
      </c>
      <c r="M14378" s="54" t="s">
        <v>44</v>
      </c>
      <c r="N14378" t="s">
        <v>44</v>
      </c>
      <c r="O14378" t="s">
        <v>44</v>
      </c>
      <c r="P14378">
        <v>-99</v>
      </c>
    </row>
    <row r="14379" spans="1:16" x14ac:dyDescent="0.25">
      <c r="A14379" s="20" t="s">
        <v>20259</v>
      </c>
      <c r="B14379">
        <v>9</v>
      </c>
      <c r="C14379" t="s">
        <v>21823</v>
      </c>
      <c r="D14379" t="s">
        <v>91</v>
      </c>
      <c r="E14379" t="s">
        <v>15983</v>
      </c>
      <c r="F14379" t="s">
        <v>40</v>
      </c>
      <c r="G14379">
        <v>2</v>
      </c>
      <c r="H14379">
        <v>6</v>
      </c>
      <c r="I14379">
        <v>2014</v>
      </c>
      <c r="J14379" t="s">
        <v>75</v>
      </c>
      <c r="K14379" t="s">
        <v>44</v>
      </c>
      <c r="L14379" t="s">
        <v>44</v>
      </c>
      <c r="M14379" s="54" t="s">
        <v>44</v>
      </c>
      <c r="N14379" t="s">
        <v>44</v>
      </c>
      <c r="O14379" t="s">
        <v>44</v>
      </c>
      <c r="P14379">
        <v>-99</v>
      </c>
    </row>
    <row r="14380" spans="1:16" x14ac:dyDescent="0.25">
      <c r="A14380" s="20" t="s">
        <v>20259</v>
      </c>
      <c r="B14380">
        <v>9</v>
      </c>
      <c r="C14380" t="s">
        <v>21823</v>
      </c>
      <c r="D14380" t="s">
        <v>91</v>
      </c>
      <c r="E14380" t="s">
        <v>15983</v>
      </c>
      <c r="F14380" t="s">
        <v>40</v>
      </c>
      <c r="G14380">
        <v>2</v>
      </c>
      <c r="H14380">
        <v>6</v>
      </c>
      <c r="I14380">
        <v>2014</v>
      </c>
      <c r="J14380" t="s">
        <v>75</v>
      </c>
      <c r="K14380">
        <v>1.5</v>
      </c>
      <c r="L14380">
        <v>1.1000000000000001</v>
      </c>
      <c r="M14380" s="54">
        <v>1.9</v>
      </c>
      <c r="N14380" t="s">
        <v>44</v>
      </c>
      <c r="O14380" t="s">
        <v>44</v>
      </c>
      <c r="P14380">
        <v>-99</v>
      </c>
    </row>
    <row r="14381" spans="1:16" x14ac:dyDescent="0.25">
      <c r="A14381" s="20" t="s">
        <v>20259</v>
      </c>
      <c r="B14381">
        <v>9</v>
      </c>
      <c r="C14381" t="s">
        <v>21823</v>
      </c>
      <c r="D14381" t="s">
        <v>91</v>
      </c>
      <c r="E14381" t="s">
        <v>15983</v>
      </c>
      <c r="F14381" t="s">
        <v>40</v>
      </c>
      <c r="G14381">
        <v>2</v>
      </c>
      <c r="H14381">
        <v>6</v>
      </c>
      <c r="I14381">
        <v>2014</v>
      </c>
      <c r="J14381" t="s">
        <v>75</v>
      </c>
      <c r="K14381" t="s">
        <v>44</v>
      </c>
      <c r="L14381" t="s">
        <v>44</v>
      </c>
      <c r="M14381" s="54" t="s">
        <v>44</v>
      </c>
      <c r="N14381" t="s">
        <v>44</v>
      </c>
      <c r="O14381" t="s">
        <v>44</v>
      </c>
      <c r="P14381">
        <v>-99</v>
      </c>
    </row>
    <row r="14382" spans="1:16" x14ac:dyDescent="0.25">
      <c r="A14382" s="20" t="s">
        <v>20259</v>
      </c>
      <c r="B14382">
        <v>9</v>
      </c>
      <c r="C14382" t="s">
        <v>21823</v>
      </c>
      <c r="D14382" t="s">
        <v>91</v>
      </c>
      <c r="E14382" t="s">
        <v>15983</v>
      </c>
      <c r="F14382" t="s">
        <v>40</v>
      </c>
      <c r="G14382">
        <v>2</v>
      </c>
      <c r="H14382">
        <v>6</v>
      </c>
      <c r="I14382">
        <v>2014</v>
      </c>
      <c r="J14382" t="s">
        <v>75</v>
      </c>
      <c r="K14382" t="s">
        <v>44</v>
      </c>
      <c r="L14382" t="s">
        <v>44</v>
      </c>
      <c r="M14382" s="54" t="s">
        <v>44</v>
      </c>
      <c r="N14382" t="s">
        <v>44</v>
      </c>
      <c r="O14382" t="s">
        <v>44</v>
      </c>
      <c r="P14382">
        <v>-99</v>
      </c>
    </row>
    <row r="14383" spans="1:16" x14ac:dyDescent="0.25">
      <c r="A14383" s="20" t="s">
        <v>20259</v>
      </c>
      <c r="B14383">
        <v>9</v>
      </c>
      <c r="C14383" t="s">
        <v>21823</v>
      </c>
      <c r="D14383" t="s">
        <v>91</v>
      </c>
      <c r="E14383" t="s">
        <v>15983</v>
      </c>
      <c r="F14383" t="s">
        <v>40</v>
      </c>
      <c r="G14383">
        <v>2</v>
      </c>
      <c r="H14383">
        <v>6</v>
      </c>
      <c r="I14383">
        <v>2014</v>
      </c>
      <c r="J14383" t="s">
        <v>75</v>
      </c>
      <c r="K14383" t="s">
        <v>44</v>
      </c>
      <c r="L14383" t="s">
        <v>44</v>
      </c>
      <c r="M14383" s="54" t="s">
        <v>44</v>
      </c>
      <c r="N14383" t="s">
        <v>44</v>
      </c>
      <c r="O14383" t="s">
        <v>44</v>
      </c>
      <c r="P14383">
        <v>-99</v>
      </c>
    </row>
    <row r="14384" spans="1:16" x14ac:dyDescent="0.25">
      <c r="A14384" s="20" t="s">
        <v>20259</v>
      </c>
      <c r="B14384">
        <v>9</v>
      </c>
      <c r="C14384" t="s">
        <v>21823</v>
      </c>
      <c r="D14384" t="s">
        <v>91</v>
      </c>
      <c r="E14384" t="s">
        <v>15983</v>
      </c>
      <c r="F14384" t="s">
        <v>40</v>
      </c>
      <c r="G14384">
        <v>2</v>
      </c>
      <c r="H14384">
        <v>6</v>
      </c>
      <c r="I14384">
        <v>2014</v>
      </c>
      <c r="J14384" t="s">
        <v>75</v>
      </c>
      <c r="K14384" t="s">
        <v>44</v>
      </c>
      <c r="L14384" t="s">
        <v>44</v>
      </c>
      <c r="M14384" s="54" t="s">
        <v>44</v>
      </c>
      <c r="N14384" t="s">
        <v>44</v>
      </c>
      <c r="O14384" t="s">
        <v>44</v>
      </c>
      <c r="P14384">
        <v>-99</v>
      </c>
    </row>
    <row r="14385" spans="1:16" x14ac:dyDescent="0.25">
      <c r="A14385" s="20" t="s">
        <v>20260</v>
      </c>
      <c r="B14385">
        <v>9</v>
      </c>
      <c r="C14385" t="s">
        <v>21823</v>
      </c>
      <c r="D14385" t="s">
        <v>91</v>
      </c>
      <c r="E14385" t="s">
        <v>15983</v>
      </c>
      <c r="F14385" t="s">
        <v>40</v>
      </c>
      <c r="G14385">
        <v>3</v>
      </c>
      <c r="H14385">
        <v>6</v>
      </c>
      <c r="I14385">
        <v>2014</v>
      </c>
      <c r="J14385" t="s">
        <v>75</v>
      </c>
      <c r="K14385" t="s">
        <v>44</v>
      </c>
      <c r="L14385" t="s">
        <v>44</v>
      </c>
      <c r="M14385" s="54" t="s">
        <v>44</v>
      </c>
      <c r="N14385" t="s">
        <v>44</v>
      </c>
      <c r="O14385" t="s">
        <v>44</v>
      </c>
      <c r="P14385">
        <v>-99</v>
      </c>
    </row>
    <row r="14386" spans="1:16" x14ac:dyDescent="0.25">
      <c r="A14386" s="20" t="s">
        <v>20260</v>
      </c>
      <c r="B14386">
        <v>9</v>
      </c>
      <c r="C14386" t="s">
        <v>21823</v>
      </c>
      <c r="D14386" t="s">
        <v>91</v>
      </c>
      <c r="E14386" t="s">
        <v>15983</v>
      </c>
      <c r="F14386" t="s">
        <v>40</v>
      </c>
      <c r="G14386">
        <v>3</v>
      </c>
      <c r="H14386">
        <v>6</v>
      </c>
      <c r="I14386">
        <v>2014</v>
      </c>
      <c r="J14386" t="s">
        <v>75</v>
      </c>
      <c r="K14386" t="s">
        <v>44</v>
      </c>
      <c r="L14386" t="s">
        <v>44</v>
      </c>
      <c r="M14386" s="54" t="s">
        <v>44</v>
      </c>
      <c r="N14386" t="s">
        <v>44</v>
      </c>
      <c r="O14386" t="s">
        <v>44</v>
      </c>
      <c r="P14386">
        <v>-99</v>
      </c>
    </row>
    <row r="14387" spans="1:16" x14ac:dyDescent="0.25">
      <c r="A14387" s="20" t="s">
        <v>20260</v>
      </c>
      <c r="B14387">
        <v>9</v>
      </c>
      <c r="C14387" t="s">
        <v>21823</v>
      </c>
      <c r="D14387" t="s">
        <v>91</v>
      </c>
      <c r="E14387" t="s">
        <v>15983</v>
      </c>
      <c r="F14387" t="s">
        <v>40</v>
      </c>
      <c r="G14387">
        <v>3</v>
      </c>
      <c r="H14387">
        <v>6</v>
      </c>
      <c r="I14387">
        <v>2014</v>
      </c>
      <c r="J14387" t="s">
        <v>75</v>
      </c>
      <c r="K14387">
        <v>1.6559999999999999</v>
      </c>
      <c r="L14387">
        <v>1.2</v>
      </c>
      <c r="M14387" s="54">
        <v>2.1</v>
      </c>
      <c r="N14387" t="s">
        <v>44</v>
      </c>
      <c r="O14387" t="s">
        <v>44</v>
      </c>
      <c r="P14387">
        <v>-99</v>
      </c>
    </row>
    <row r="14388" spans="1:16" x14ac:dyDescent="0.25">
      <c r="A14388" s="20" t="s">
        <v>20260</v>
      </c>
      <c r="B14388">
        <v>9</v>
      </c>
      <c r="C14388" t="s">
        <v>21823</v>
      </c>
      <c r="D14388" t="s">
        <v>91</v>
      </c>
      <c r="E14388" t="s">
        <v>15983</v>
      </c>
      <c r="F14388" t="s">
        <v>40</v>
      </c>
      <c r="G14388">
        <v>3</v>
      </c>
      <c r="H14388">
        <v>6</v>
      </c>
      <c r="I14388">
        <v>2014</v>
      </c>
      <c r="J14388" t="s">
        <v>75</v>
      </c>
      <c r="K14388">
        <v>1.0840000000000001</v>
      </c>
      <c r="L14388">
        <v>0.9</v>
      </c>
      <c r="M14388" s="54">
        <v>1.3</v>
      </c>
      <c r="N14388" t="s">
        <v>44</v>
      </c>
      <c r="O14388" t="s">
        <v>44</v>
      </c>
      <c r="P14388">
        <v>-99</v>
      </c>
    </row>
    <row r="14389" spans="1:16" x14ac:dyDescent="0.25">
      <c r="A14389" s="20" t="s">
        <v>20260</v>
      </c>
      <c r="B14389">
        <v>9</v>
      </c>
      <c r="C14389" t="s">
        <v>21823</v>
      </c>
      <c r="D14389" t="s">
        <v>91</v>
      </c>
      <c r="E14389" t="s">
        <v>15983</v>
      </c>
      <c r="F14389" t="s">
        <v>40</v>
      </c>
      <c r="G14389">
        <v>3</v>
      </c>
      <c r="H14389">
        <v>6</v>
      </c>
      <c r="I14389">
        <v>2014</v>
      </c>
      <c r="J14389" t="s">
        <v>75</v>
      </c>
      <c r="K14389">
        <v>0.86599999999999999</v>
      </c>
      <c r="L14389">
        <v>0.5</v>
      </c>
      <c r="M14389" s="54">
        <v>1.2</v>
      </c>
      <c r="N14389" t="s">
        <v>44</v>
      </c>
      <c r="O14389" t="s">
        <v>44</v>
      </c>
      <c r="P14389">
        <v>-99</v>
      </c>
    </row>
    <row r="14390" spans="1:16" x14ac:dyDescent="0.25">
      <c r="A14390" s="20" t="s">
        <v>20260</v>
      </c>
      <c r="B14390">
        <v>9</v>
      </c>
      <c r="C14390" t="s">
        <v>21823</v>
      </c>
      <c r="D14390" t="s">
        <v>91</v>
      </c>
      <c r="E14390" t="s">
        <v>15983</v>
      </c>
      <c r="F14390" t="s">
        <v>40</v>
      </c>
      <c r="G14390">
        <v>3</v>
      </c>
      <c r="H14390">
        <v>6</v>
      </c>
      <c r="I14390">
        <v>2014</v>
      </c>
      <c r="J14390" t="s">
        <v>75</v>
      </c>
      <c r="K14390">
        <v>1.4330000000000001</v>
      </c>
      <c r="L14390">
        <v>0.6</v>
      </c>
      <c r="M14390" s="54">
        <v>2.2000000000000002</v>
      </c>
      <c r="N14390" t="s">
        <v>44</v>
      </c>
      <c r="O14390" t="s">
        <v>44</v>
      </c>
      <c r="P14390">
        <v>-99</v>
      </c>
    </row>
    <row r="14391" spans="1:16" x14ac:dyDescent="0.25">
      <c r="A14391" s="20" t="s">
        <v>20260</v>
      </c>
      <c r="B14391">
        <v>9</v>
      </c>
      <c r="C14391" t="s">
        <v>21823</v>
      </c>
      <c r="D14391" t="s">
        <v>91</v>
      </c>
      <c r="E14391" t="s">
        <v>15983</v>
      </c>
      <c r="F14391" t="s">
        <v>40</v>
      </c>
      <c r="G14391">
        <v>3</v>
      </c>
      <c r="H14391">
        <v>6</v>
      </c>
      <c r="I14391">
        <v>2014</v>
      </c>
      <c r="J14391" t="s">
        <v>75</v>
      </c>
      <c r="K14391">
        <v>1.1719999999999999</v>
      </c>
      <c r="L14391">
        <v>0.9</v>
      </c>
      <c r="M14391" s="54">
        <v>1.5</v>
      </c>
      <c r="N14391" t="s">
        <v>44</v>
      </c>
      <c r="O14391" t="s">
        <v>44</v>
      </c>
      <c r="P14391">
        <v>-99</v>
      </c>
    </row>
    <row r="14392" spans="1:16" x14ac:dyDescent="0.25">
      <c r="A14392" s="20" t="s">
        <v>20260</v>
      </c>
      <c r="B14392">
        <v>9</v>
      </c>
      <c r="C14392" t="s">
        <v>21823</v>
      </c>
      <c r="D14392" t="s">
        <v>91</v>
      </c>
      <c r="E14392" t="s">
        <v>15983</v>
      </c>
      <c r="F14392" t="s">
        <v>40</v>
      </c>
      <c r="G14392">
        <v>3</v>
      </c>
      <c r="H14392">
        <v>6</v>
      </c>
      <c r="I14392">
        <v>2014</v>
      </c>
      <c r="J14392" t="s">
        <v>75</v>
      </c>
      <c r="K14392" t="s">
        <v>44</v>
      </c>
      <c r="L14392" t="s">
        <v>44</v>
      </c>
      <c r="M14392" s="54" t="s">
        <v>44</v>
      </c>
      <c r="N14392" t="s">
        <v>44</v>
      </c>
      <c r="O14392" t="s">
        <v>44</v>
      </c>
      <c r="P14392">
        <v>-99</v>
      </c>
    </row>
    <row r="14393" spans="1:16" x14ac:dyDescent="0.25">
      <c r="A14393" s="20" t="s">
        <v>20260</v>
      </c>
      <c r="B14393">
        <v>9</v>
      </c>
      <c r="C14393" t="s">
        <v>21823</v>
      </c>
      <c r="D14393" t="s">
        <v>91</v>
      </c>
      <c r="E14393" t="s">
        <v>15983</v>
      </c>
      <c r="F14393" t="s">
        <v>40</v>
      </c>
      <c r="G14393">
        <v>3</v>
      </c>
      <c r="H14393">
        <v>6</v>
      </c>
      <c r="I14393">
        <v>2014</v>
      </c>
      <c r="J14393" t="s">
        <v>75</v>
      </c>
      <c r="K14393" t="s">
        <v>44</v>
      </c>
      <c r="L14393" t="s">
        <v>44</v>
      </c>
      <c r="M14393" s="54" t="s">
        <v>44</v>
      </c>
      <c r="N14393" t="s">
        <v>44</v>
      </c>
      <c r="O14393" t="s">
        <v>44</v>
      </c>
      <c r="P14393">
        <v>-99</v>
      </c>
    </row>
    <row r="14394" spans="1:16" x14ac:dyDescent="0.25">
      <c r="A14394" s="20" t="s">
        <v>20260</v>
      </c>
      <c r="B14394">
        <v>9</v>
      </c>
      <c r="C14394" t="s">
        <v>21823</v>
      </c>
      <c r="D14394" t="s">
        <v>91</v>
      </c>
      <c r="E14394" t="s">
        <v>15983</v>
      </c>
      <c r="F14394" t="s">
        <v>40</v>
      </c>
      <c r="G14394">
        <v>3</v>
      </c>
      <c r="H14394">
        <v>6</v>
      </c>
      <c r="I14394">
        <v>2014</v>
      </c>
      <c r="J14394" t="s">
        <v>75</v>
      </c>
      <c r="K14394" t="s">
        <v>44</v>
      </c>
      <c r="L14394" t="s">
        <v>44</v>
      </c>
      <c r="M14394" s="54" t="s">
        <v>44</v>
      </c>
      <c r="N14394" t="s">
        <v>44</v>
      </c>
      <c r="O14394" t="s">
        <v>44</v>
      </c>
      <c r="P14394">
        <v>-99</v>
      </c>
    </row>
    <row r="14395" spans="1:16" x14ac:dyDescent="0.25">
      <c r="A14395" s="20" t="s">
        <v>20260</v>
      </c>
      <c r="B14395">
        <v>9</v>
      </c>
      <c r="C14395" t="s">
        <v>21823</v>
      </c>
      <c r="D14395" t="s">
        <v>91</v>
      </c>
      <c r="E14395" t="s">
        <v>15983</v>
      </c>
      <c r="F14395" t="s">
        <v>40</v>
      </c>
      <c r="G14395">
        <v>3</v>
      </c>
      <c r="H14395">
        <v>6</v>
      </c>
      <c r="I14395">
        <v>2014</v>
      </c>
      <c r="J14395" t="s">
        <v>75</v>
      </c>
      <c r="K14395" t="s">
        <v>44</v>
      </c>
      <c r="L14395" t="s">
        <v>44</v>
      </c>
      <c r="M14395" s="54" t="s">
        <v>44</v>
      </c>
      <c r="N14395" t="s">
        <v>44</v>
      </c>
      <c r="O14395" t="s">
        <v>44</v>
      </c>
      <c r="P14395">
        <v>-99</v>
      </c>
    </row>
    <row r="14396" spans="1:16" x14ac:dyDescent="0.25">
      <c r="A14396" s="20" t="s">
        <v>20260</v>
      </c>
      <c r="B14396">
        <v>9</v>
      </c>
      <c r="C14396" t="s">
        <v>21823</v>
      </c>
      <c r="D14396" t="s">
        <v>91</v>
      </c>
      <c r="E14396" t="s">
        <v>15983</v>
      </c>
      <c r="F14396" t="s">
        <v>40</v>
      </c>
      <c r="G14396">
        <v>3</v>
      </c>
      <c r="H14396">
        <v>6</v>
      </c>
      <c r="I14396">
        <v>2014</v>
      </c>
      <c r="J14396" t="s">
        <v>75</v>
      </c>
      <c r="K14396" t="s">
        <v>44</v>
      </c>
      <c r="L14396" t="s">
        <v>44</v>
      </c>
      <c r="M14396" s="54" t="s">
        <v>44</v>
      </c>
      <c r="N14396" t="s">
        <v>44</v>
      </c>
      <c r="O14396" t="s">
        <v>44</v>
      </c>
      <c r="P14396">
        <v>-99</v>
      </c>
    </row>
    <row r="14397" spans="1:16" x14ac:dyDescent="0.25">
      <c r="A14397" s="20" t="s">
        <v>20260</v>
      </c>
      <c r="B14397">
        <v>9</v>
      </c>
      <c r="C14397" t="s">
        <v>21823</v>
      </c>
      <c r="D14397" t="s">
        <v>91</v>
      </c>
      <c r="E14397" t="s">
        <v>15983</v>
      </c>
      <c r="F14397" t="s">
        <v>40</v>
      </c>
      <c r="G14397">
        <v>3</v>
      </c>
      <c r="H14397">
        <v>6</v>
      </c>
      <c r="I14397">
        <v>2014</v>
      </c>
      <c r="J14397" t="s">
        <v>75</v>
      </c>
      <c r="K14397" t="s">
        <v>44</v>
      </c>
      <c r="L14397" t="s">
        <v>44</v>
      </c>
      <c r="M14397" s="54" t="s">
        <v>44</v>
      </c>
      <c r="N14397" t="s">
        <v>44</v>
      </c>
      <c r="O14397" t="s">
        <v>44</v>
      </c>
      <c r="P14397">
        <v>-99</v>
      </c>
    </row>
    <row r="14398" spans="1:16" x14ac:dyDescent="0.25">
      <c r="A14398" s="20" t="s">
        <v>20260</v>
      </c>
      <c r="B14398">
        <v>9</v>
      </c>
      <c r="C14398" t="s">
        <v>21823</v>
      </c>
      <c r="D14398" t="s">
        <v>91</v>
      </c>
      <c r="E14398" t="s">
        <v>15983</v>
      </c>
      <c r="F14398" t="s">
        <v>40</v>
      </c>
      <c r="G14398">
        <v>3</v>
      </c>
      <c r="H14398">
        <v>6</v>
      </c>
      <c r="I14398">
        <v>2014</v>
      </c>
      <c r="J14398" t="s">
        <v>75</v>
      </c>
      <c r="K14398" t="s">
        <v>44</v>
      </c>
      <c r="L14398" t="s">
        <v>44</v>
      </c>
      <c r="M14398" s="54" t="s">
        <v>44</v>
      </c>
      <c r="N14398" t="s">
        <v>44</v>
      </c>
      <c r="O14398" t="s">
        <v>44</v>
      </c>
      <c r="P14398">
        <v>-99</v>
      </c>
    </row>
    <row r="14399" spans="1:16" x14ac:dyDescent="0.25">
      <c r="A14399" s="20" t="s">
        <v>20260</v>
      </c>
      <c r="B14399">
        <v>9</v>
      </c>
      <c r="C14399" t="s">
        <v>21823</v>
      </c>
      <c r="D14399" t="s">
        <v>91</v>
      </c>
      <c r="E14399" t="s">
        <v>15983</v>
      </c>
      <c r="F14399" t="s">
        <v>40</v>
      </c>
      <c r="G14399">
        <v>3</v>
      </c>
      <c r="H14399">
        <v>6</v>
      </c>
      <c r="I14399">
        <v>2014</v>
      </c>
      <c r="J14399" t="s">
        <v>75</v>
      </c>
      <c r="K14399" t="s">
        <v>44</v>
      </c>
      <c r="L14399" t="s">
        <v>44</v>
      </c>
      <c r="M14399" s="54" t="s">
        <v>44</v>
      </c>
      <c r="N14399" t="s">
        <v>44</v>
      </c>
      <c r="O14399" t="s">
        <v>44</v>
      </c>
      <c r="P14399">
        <v>-99</v>
      </c>
    </row>
    <row r="14400" spans="1:16" x14ac:dyDescent="0.25">
      <c r="A14400" s="20" t="s">
        <v>20260</v>
      </c>
      <c r="B14400">
        <v>9</v>
      </c>
      <c r="C14400" t="s">
        <v>21823</v>
      </c>
      <c r="D14400" t="s">
        <v>91</v>
      </c>
      <c r="E14400" t="s">
        <v>15983</v>
      </c>
      <c r="F14400" t="s">
        <v>40</v>
      </c>
      <c r="G14400">
        <v>3</v>
      </c>
      <c r="H14400">
        <v>6</v>
      </c>
      <c r="I14400">
        <v>2014</v>
      </c>
      <c r="J14400" t="s">
        <v>75</v>
      </c>
      <c r="K14400">
        <v>1.2270000000000001</v>
      </c>
      <c r="L14400">
        <v>0.9</v>
      </c>
      <c r="M14400" s="54">
        <v>1.6</v>
      </c>
      <c r="N14400" t="s">
        <v>44</v>
      </c>
      <c r="O14400" t="s">
        <v>44</v>
      </c>
      <c r="P14400">
        <v>-99</v>
      </c>
    </row>
    <row r="14401" spans="1:16" x14ac:dyDescent="0.25">
      <c r="A14401" s="20" t="s">
        <v>20260</v>
      </c>
      <c r="B14401">
        <v>9</v>
      </c>
      <c r="C14401" t="s">
        <v>21823</v>
      </c>
      <c r="D14401" t="s">
        <v>91</v>
      </c>
      <c r="E14401" t="s">
        <v>15983</v>
      </c>
      <c r="F14401" t="s">
        <v>40</v>
      </c>
      <c r="G14401">
        <v>3</v>
      </c>
      <c r="H14401">
        <v>6</v>
      </c>
      <c r="I14401">
        <v>2014</v>
      </c>
      <c r="J14401" t="s">
        <v>75</v>
      </c>
      <c r="K14401" t="s">
        <v>44</v>
      </c>
      <c r="L14401" t="s">
        <v>44</v>
      </c>
      <c r="M14401" s="54" t="s">
        <v>44</v>
      </c>
      <c r="N14401" t="s">
        <v>44</v>
      </c>
      <c r="O14401" t="s">
        <v>44</v>
      </c>
      <c r="P14401">
        <v>-99</v>
      </c>
    </row>
    <row r="14402" spans="1:16" x14ac:dyDescent="0.25">
      <c r="A14402" s="20" t="s">
        <v>20260</v>
      </c>
      <c r="B14402">
        <v>9</v>
      </c>
      <c r="C14402" t="s">
        <v>21823</v>
      </c>
      <c r="D14402" t="s">
        <v>91</v>
      </c>
      <c r="E14402" t="s">
        <v>15983</v>
      </c>
      <c r="F14402" t="s">
        <v>40</v>
      </c>
      <c r="G14402">
        <v>3</v>
      </c>
      <c r="H14402">
        <v>6</v>
      </c>
      <c r="I14402">
        <v>2014</v>
      </c>
      <c r="J14402" t="s">
        <v>75</v>
      </c>
      <c r="K14402" t="s">
        <v>44</v>
      </c>
      <c r="L14402" t="s">
        <v>44</v>
      </c>
      <c r="M14402" s="54" t="s">
        <v>44</v>
      </c>
      <c r="N14402" t="s">
        <v>44</v>
      </c>
      <c r="O14402" t="s">
        <v>44</v>
      </c>
      <c r="P14402">
        <v>-99</v>
      </c>
    </row>
    <row r="14403" spans="1:16" x14ac:dyDescent="0.25">
      <c r="A14403" s="20" t="s">
        <v>20260</v>
      </c>
      <c r="B14403">
        <v>9</v>
      </c>
      <c r="C14403" t="s">
        <v>21823</v>
      </c>
      <c r="D14403" t="s">
        <v>91</v>
      </c>
      <c r="E14403" t="s">
        <v>15983</v>
      </c>
      <c r="F14403" t="s">
        <v>40</v>
      </c>
      <c r="G14403">
        <v>3</v>
      </c>
      <c r="H14403">
        <v>6</v>
      </c>
      <c r="I14403">
        <v>2014</v>
      </c>
      <c r="J14403" t="s">
        <v>75</v>
      </c>
      <c r="K14403" t="s">
        <v>44</v>
      </c>
      <c r="L14403" t="s">
        <v>44</v>
      </c>
      <c r="M14403" s="54" t="s">
        <v>44</v>
      </c>
      <c r="N14403" t="s">
        <v>44</v>
      </c>
      <c r="O14403" t="s">
        <v>44</v>
      </c>
      <c r="P14403">
        <v>-99</v>
      </c>
    </row>
    <row r="14404" spans="1:16" x14ac:dyDescent="0.25">
      <c r="A14404" s="20" t="s">
        <v>20260</v>
      </c>
      <c r="B14404">
        <v>9</v>
      </c>
      <c r="C14404" t="s">
        <v>21823</v>
      </c>
      <c r="D14404" t="s">
        <v>91</v>
      </c>
      <c r="E14404" t="s">
        <v>15983</v>
      </c>
      <c r="F14404" t="s">
        <v>40</v>
      </c>
      <c r="G14404">
        <v>3</v>
      </c>
      <c r="H14404">
        <v>6</v>
      </c>
      <c r="I14404">
        <v>2014</v>
      </c>
      <c r="J14404" t="s">
        <v>75</v>
      </c>
      <c r="K14404" t="s">
        <v>44</v>
      </c>
      <c r="L14404" t="s">
        <v>44</v>
      </c>
      <c r="M14404" s="54" t="s">
        <v>44</v>
      </c>
      <c r="N14404" t="s">
        <v>44</v>
      </c>
      <c r="O14404" t="s">
        <v>44</v>
      </c>
      <c r="P14404">
        <v>-99</v>
      </c>
    </row>
    <row r="14405" spans="1:16" x14ac:dyDescent="0.25">
      <c r="A14405" s="20" t="s">
        <v>20261</v>
      </c>
      <c r="B14405">
        <v>9</v>
      </c>
      <c r="C14405" t="s">
        <v>21823</v>
      </c>
      <c r="D14405" t="s">
        <v>91</v>
      </c>
      <c r="E14405" t="s">
        <v>15983</v>
      </c>
      <c r="F14405" t="s">
        <v>40</v>
      </c>
      <c r="G14405">
        <v>4</v>
      </c>
      <c r="H14405">
        <v>6</v>
      </c>
      <c r="I14405">
        <v>2014</v>
      </c>
      <c r="J14405" t="s">
        <v>75</v>
      </c>
      <c r="K14405" t="s">
        <v>44</v>
      </c>
      <c r="L14405" t="s">
        <v>44</v>
      </c>
      <c r="M14405" s="54" t="s">
        <v>44</v>
      </c>
      <c r="N14405" t="s">
        <v>44</v>
      </c>
      <c r="O14405" t="s">
        <v>44</v>
      </c>
      <c r="P14405">
        <v>-99</v>
      </c>
    </row>
    <row r="14406" spans="1:16" x14ac:dyDescent="0.25">
      <c r="A14406" s="20" t="s">
        <v>20261</v>
      </c>
      <c r="B14406">
        <v>9</v>
      </c>
      <c r="C14406" t="s">
        <v>21823</v>
      </c>
      <c r="D14406" t="s">
        <v>91</v>
      </c>
      <c r="E14406" t="s">
        <v>15983</v>
      </c>
      <c r="F14406" t="s">
        <v>40</v>
      </c>
      <c r="G14406">
        <v>4</v>
      </c>
      <c r="H14406">
        <v>6</v>
      </c>
      <c r="I14406">
        <v>2014</v>
      </c>
      <c r="J14406" t="s">
        <v>75</v>
      </c>
      <c r="K14406" t="s">
        <v>44</v>
      </c>
      <c r="L14406" t="s">
        <v>44</v>
      </c>
      <c r="M14406" s="54" t="s">
        <v>44</v>
      </c>
      <c r="N14406" t="s">
        <v>44</v>
      </c>
      <c r="O14406" t="s">
        <v>44</v>
      </c>
      <c r="P14406">
        <v>-99</v>
      </c>
    </row>
    <row r="14407" spans="1:16" x14ac:dyDescent="0.25">
      <c r="A14407" s="20" t="s">
        <v>20261</v>
      </c>
      <c r="B14407">
        <v>9</v>
      </c>
      <c r="C14407" t="s">
        <v>21823</v>
      </c>
      <c r="D14407" t="s">
        <v>91</v>
      </c>
      <c r="E14407" t="s">
        <v>15983</v>
      </c>
      <c r="F14407" t="s">
        <v>40</v>
      </c>
      <c r="G14407">
        <v>4</v>
      </c>
      <c r="H14407">
        <v>6</v>
      </c>
      <c r="I14407">
        <v>2014</v>
      </c>
      <c r="J14407" t="s">
        <v>75</v>
      </c>
      <c r="K14407">
        <v>1.452</v>
      </c>
      <c r="L14407">
        <v>1.1000000000000001</v>
      </c>
      <c r="M14407" s="54">
        <v>1.8</v>
      </c>
      <c r="N14407" t="s">
        <v>44</v>
      </c>
      <c r="O14407" t="s">
        <v>44</v>
      </c>
      <c r="P14407">
        <v>-99</v>
      </c>
    </row>
    <row r="14408" spans="1:16" x14ac:dyDescent="0.25">
      <c r="A14408" s="20" t="s">
        <v>20261</v>
      </c>
      <c r="B14408">
        <v>9</v>
      </c>
      <c r="C14408" t="s">
        <v>21823</v>
      </c>
      <c r="D14408" t="s">
        <v>91</v>
      </c>
      <c r="E14408" t="s">
        <v>15983</v>
      </c>
      <c r="F14408" t="s">
        <v>40</v>
      </c>
      <c r="G14408">
        <v>4</v>
      </c>
      <c r="H14408">
        <v>6</v>
      </c>
      <c r="I14408">
        <v>2014</v>
      </c>
      <c r="J14408" t="s">
        <v>75</v>
      </c>
      <c r="K14408">
        <v>0.95099999999999996</v>
      </c>
      <c r="L14408">
        <v>0.8</v>
      </c>
      <c r="M14408" s="54">
        <v>1.1000000000000001</v>
      </c>
      <c r="N14408" t="s">
        <v>44</v>
      </c>
      <c r="O14408" t="s">
        <v>44</v>
      </c>
      <c r="P14408">
        <v>-99</v>
      </c>
    </row>
    <row r="14409" spans="1:16" x14ac:dyDescent="0.25">
      <c r="A14409" s="20" t="s">
        <v>20261</v>
      </c>
      <c r="B14409">
        <v>9</v>
      </c>
      <c r="C14409" t="s">
        <v>21823</v>
      </c>
      <c r="D14409" t="s">
        <v>91</v>
      </c>
      <c r="E14409" t="s">
        <v>15983</v>
      </c>
      <c r="F14409" t="s">
        <v>40</v>
      </c>
      <c r="G14409">
        <v>4</v>
      </c>
      <c r="H14409">
        <v>6</v>
      </c>
      <c r="I14409">
        <v>2014</v>
      </c>
      <c r="J14409" t="s">
        <v>75</v>
      </c>
      <c r="K14409">
        <v>0.76</v>
      </c>
      <c r="L14409">
        <v>0.5</v>
      </c>
      <c r="M14409" s="54">
        <v>1</v>
      </c>
      <c r="N14409" t="s">
        <v>44</v>
      </c>
      <c r="O14409" t="s">
        <v>44</v>
      </c>
      <c r="P14409">
        <v>-99</v>
      </c>
    </row>
    <row r="14410" spans="1:16" x14ac:dyDescent="0.25">
      <c r="A14410" s="20" t="s">
        <v>20261</v>
      </c>
      <c r="B14410">
        <v>9</v>
      </c>
      <c r="C14410" t="s">
        <v>21823</v>
      </c>
      <c r="D14410" t="s">
        <v>91</v>
      </c>
      <c r="E14410" t="s">
        <v>15983</v>
      </c>
      <c r="F14410" t="s">
        <v>40</v>
      </c>
      <c r="G14410">
        <v>4</v>
      </c>
      <c r="H14410">
        <v>6</v>
      </c>
      <c r="I14410">
        <v>2014</v>
      </c>
      <c r="J14410" t="s">
        <v>75</v>
      </c>
      <c r="K14410">
        <v>1.2569999999999999</v>
      </c>
      <c r="L14410">
        <v>0.6</v>
      </c>
      <c r="M14410" s="54">
        <v>1.9</v>
      </c>
      <c r="N14410" t="s">
        <v>44</v>
      </c>
      <c r="O14410" t="s">
        <v>44</v>
      </c>
      <c r="P14410">
        <v>-99</v>
      </c>
    </row>
    <row r="14411" spans="1:16" x14ac:dyDescent="0.25">
      <c r="A14411" s="20" t="s">
        <v>20261</v>
      </c>
      <c r="B14411">
        <v>9</v>
      </c>
      <c r="C14411" t="s">
        <v>21823</v>
      </c>
      <c r="D14411" t="s">
        <v>91</v>
      </c>
      <c r="E14411" t="s">
        <v>15983</v>
      </c>
      <c r="F14411" t="s">
        <v>40</v>
      </c>
      <c r="G14411">
        <v>4</v>
      </c>
      <c r="H14411">
        <v>6</v>
      </c>
      <c r="I14411">
        <v>2014</v>
      </c>
      <c r="J14411" t="s">
        <v>75</v>
      </c>
      <c r="K14411">
        <v>1.028</v>
      </c>
      <c r="L14411">
        <v>0.8</v>
      </c>
      <c r="M14411" s="54">
        <v>1.3</v>
      </c>
      <c r="N14411" t="s">
        <v>44</v>
      </c>
      <c r="O14411" t="s">
        <v>44</v>
      </c>
      <c r="P14411">
        <v>-99</v>
      </c>
    </row>
    <row r="14412" spans="1:16" x14ac:dyDescent="0.25">
      <c r="A14412" s="20" t="s">
        <v>20261</v>
      </c>
      <c r="B14412">
        <v>9</v>
      </c>
      <c r="C14412" t="s">
        <v>21823</v>
      </c>
      <c r="D14412" t="s">
        <v>91</v>
      </c>
      <c r="E14412" t="s">
        <v>15983</v>
      </c>
      <c r="F14412" t="s">
        <v>40</v>
      </c>
      <c r="G14412">
        <v>4</v>
      </c>
      <c r="H14412">
        <v>6</v>
      </c>
      <c r="I14412">
        <v>2014</v>
      </c>
      <c r="J14412" t="s">
        <v>75</v>
      </c>
      <c r="K14412" t="s">
        <v>44</v>
      </c>
      <c r="L14412" t="s">
        <v>44</v>
      </c>
      <c r="M14412" s="54" t="s">
        <v>44</v>
      </c>
      <c r="N14412" t="s">
        <v>44</v>
      </c>
      <c r="O14412" t="s">
        <v>44</v>
      </c>
      <c r="P14412">
        <v>-99</v>
      </c>
    </row>
    <row r="14413" spans="1:16" x14ac:dyDescent="0.25">
      <c r="A14413" s="20" t="s">
        <v>20261</v>
      </c>
      <c r="B14413">
        <v>9</v>
      </c>
      <c r="C14413" t="s">
        <v>21823</v>
      </c>
      <c r="D14413" t="s">
        <v>91</v>
      </c>
      <c r="E14413" t="s">
        <v>15983</v>
      </c>
      <c r="F14413" t="s">
        <v>40</v>
      </c>
      <c r="G14413">
        <v>4</v>
      </c>
      <c r="H14413">
        <v>6</v>
      </c>
      <c r="I14413">
        <v>2014</v>
      </c>
      <c r="J14413" t="s">
        <v>75</v>
      </c>
      <c r="K14413" t="s">
        <v>44</v>
      </c>
      <c r="L14413" t="s">
        <v>44</v>
      </c>
      <c r="M14413" s="54" t="s">
        <v>44</v>
      </c>
      <c r="N14413" t="s">
        <v>44</v>
      </c>
      <c r="O14413" t="s">
        <v>44</v>
      </c>
      <c r="P14413">
        <v>-99</v>
      </c>
    </row>
    <row r="14414" spans="1:16" x14ac:dyDescent="0.25">
      <c r="A14414" s="20" t="s">
        <v>20261</v>
      </c>
      <c r="B14414">
        <v>9</v>
      </c>
      <c r="C14414" t="s">
        <v>21823</v>
      </c>
      <c r="D14414" t="s">
        <v>91</v>
      </c>
      <c r="E14414" t="s">
        <v>15983</v>
      </c>
      <c r="F14414" t="s">
        <v>40</v>
      </c>
      <c r="G14414">
        <v>4</v>
      </c>
      <c r="H14414">
        <v>6</v>
      </c>
      <c r="I14414">
        <v>2014</v>
      </c>
      <c r="J14414" t="s">
        <v>75</v>
      </c>
      <c r="K14414" t="s">
        <v>44</v>
      </c>
      <c r="L14414" t="s">
        <v>44</v>
      </c>
      <c r="M14414" s="54" t="s">
        <v>44</v>
      </c>
      <c r="N14414" t="s">
        <v>44</v>
      </c>
      <c r="O14414" t="s">
        <v>44</v>
      </c>
      <c r="P14414">
        <v>-99</v>
      </c>
    </row>
    <row r="14415" spans="1:16" x14ac:dyDescent="0.25">
      <c r="A14415" s="20" t="s">
        <v>20261</v>
      </c>
      <c r="B14415">
        <v>9</v>
      </c>
      <c r="C14415" t="s">
        <v>21823</v>
      </c>
      <c r="D14415" t="s">
        <v>91</v>
      </c>
      <c r="E14415" t="s">
        <v>15983</v>
      </c>
      <c r="F14415" t="s">
        <v>40</v>
      </c>
      <c r="G14415">
        <v>4</v>
      </c>
      <c r="H14415">
        <v>6</v>
      </c>
      <c r="I14415">
        <v>2014</v>
      </c>
      <c r="J14415" t="s">
        <v>75</v>
      </c>
      <c r="K14415" t="s">
        <v>44</v>
      </c>
      <c r="L14415" t="s">
        <v>44</v>
      </c>
      <c r="M14415" s="54" t="s">
        <v>44</v>
      </c>
      <c r="N14415" t="s">
        <v>44</v>
      </c>
      <c r="O14415" t="s">
        <v>44</v>
      </c>
      <c r="P14415">
        <v>-99</v>
      </c>
    </row>
    <row r="14416" spans="1:16" x14ac:dyDescent="0.25">
      <c r="A14416" s="20" t="s">
        <v>20261</v>
      </c>
      <c r="B14416">
        <v>9</v>
      </c>
      <c r="C14416" t="s">
        <v>21823</v>
      </c>
      <c r="D14416" t="s">
        <v>91</v>
      </c>
      <c r="E14416" t="s">
        <v>15983</v>
      </c>
      <c r="F14416" t="s">
        <v>40</v>
      </c>
      <c r="G14416">
        <v>4</v>
      </c>
      <c r="H14416">
        <v>6</v>
      </c>
      <c r="I14416">
        <v>2014</v>
      </c>
      <c r="J14416" t="s">
        <v>75</v>
      </c>
      <c r="K14416" t="s">
        <v>44</v>
      </c>
      <c r="L14416" t="s">
        <v>44</v>
      </c>
      <c r="M14416" s="54" t="s">
        <v>44</v>
      </c>
      <c r="N14416" t="s">
        <v>44</v>
      </c>
      <c r="O14416" t="s">
        <v>44</v>
      </c>
      <c r="P14416">
        <v>-99</v>
      </c>
    </row>
    <row r="14417" spans="1:16" x14ac:dyDescent="0.25">
      <c r="A14417" s="20" t="s">
        <v>20261</v>
      </c>
      <c r="B14417">
        <v>9</v>
      </c>
      <c r="C14417" t="s">
        <v>21823</v>
      </c>
      <c r="D14417" t="s">
        <v>91</v>
      </c>
      <c r="E14417" t="s">
        <v>15983</v>
      </c>
      <c r="F14417" t="s">
        <v>40</v>
      </c>
      <c r="G14417">
        <v>4</v>
      </c>
      <c r="H14417">
        <v>6</v>
      </c>
      <c r="I14417">
        <v>2014</v>
      </c>
      <c r="J14417" t="s">
        <v>75</v>
      </c>
      <c r="K14417" t="s">
        <v>44</v>
      </c>
      <c r="L14417" t="s">
        <v>44</v>
      </c>
      <c r="M14417" s="54" t="s">
        <v>44</v>
      </c>
      <c r="N14417" t="s">
        <v>44</v>
      </c>
      <c r="O14417" t="s">
        <v>44</v>
      </c>
      <c r="P14417">
        <v>-99</v>
      </c>
    </row>
    <row r="14418" spans="1:16" x14ac:dyDescent="0.25">
      <c r="A14418" s="20" t="s">
        <v>20261</v>
      </c>
      <c r="B14418">
        <v>9</v>
      </c>
      <c r="C14418" t="s">
        <v>21823</v>
      </c>
      <c r="D14418" t="s">
        <v>91</v>
      </c>
      <c r="E14418" t="s">
        <v>15983</v>
      </c>
      <c r="F14418" t="s">
        <v>40</v>
      </c>
      <c r="G14418">
        <v>4</v>
      </c>
      <c r="H14418">
        <v>6</v>
      </c>
      <c r="I14418">
        <v>2014</v>
      </c>
      <c r="J14418" t="s">
        <v>75</v>
      </c>
      <c r="K14418" t="s">
        <v>44</v>
      </c>
      <c r="L14418" t="s">
        <v>44</v>
      </c>
      <c r="M14418" s="54" t="s">
        <v>44</v>
      </c>
      <c r="N14418" t="s">
        <v>44</v>
      </c>
      <c r="O14418" t="s">
        <v>44</v>
      </c>
      <c r="P14418">
        <v>-99</v>
      </c>
    </row>
    <row r="14419" spans="1:16" x14ac:dyDescent="0.25">
      <c r="A14419" s="20" t="s">
        <v>20261</v>
      </c>
      <c r="B14419">
        <v>9</v>
      </c>
      <c r="C14419" t="s">
        <v>21823</v>
      </c>
      <c r="D14419" t="s">
        <v>91</v>
      </c>
      <c r="E14419" t="s">
        <v>15983</v>
      </c>
      <c r="F14419" t="s">
        <v>40</v>
      </c>
      <c r="G14419">
        <v>4</v>
      </c>
      <c r="H14419">
        <v>6</v>
      </c>
      <c r="I14419">
        <v>2014</v>
      </c>
      <c r="J14419" t="s">
        <v>75</v>
      </c>
      <c r="K14419" t="s">
        <v>44</v>
      </c>
      <c r="L14419" t="s">
        <v>44</v>
      </c>
      <c r="M14419" s="54" t="s">
        <v>44</v>
      </c>
      <c r="N14419" t="s">
        <v>44</v>
      </c>
      <c r="O14419" t="s">
        <v>44</v>
      </c>
      <c r="P14419">
        <v>-99</v>
      </c>
    </row>
    <row r="14420" spans="1:16" x14ac:dyDescent="0.25">
      <c r="A14420" s="20" t="s">
        <v>20261</v>
      </c>
      <c r="B14420">
        <v>9</v>
      </c>
      <c r="C14420" t="s">
        <v>21823</v>
      </c>
      <c r="D14420" t="s">
        <v>91</v>
      </c>
      <c r="E14420" t="s">
        <v>15983</v>
      </c>
      <c r="F14420" t="s">
        <v>40</v>
      </c>
      <c r="G14420">
        <v>4</v>
      </c>
      <c r="H14420">
        <v>6</v>
      </c>
      <c r="I14420">
        <v>2014</v>
      </c>
      <c r="J14420" t="s">
        <v>75</v>
      </c>
      <c r="K14420">
        <v>1.0760000000000001</v>
      </c>
      <c r="L14420">
        <v>0.8</v>
      </c>
      <c r="M14420" s="54">
        <v>1.4</v>
      </c>
      <c r="N14420" t="s">
        <v>44</v>
      </c>
      <c r="O14420" t="s">
        <v>44</v>
      </c>
      <c r="P14420">
        <v>-99</v>
      </c>
    </row>
    <row r="14421" spans="1:16" x14ac:dyDescent="0.25">
      <c r="A14421" s="20" t="s">
        <v>20261</v>
      </c>
      <c r="B14421">
        <v>9</v>
      </c>
      <c r="C14421" t="s">
        <v>21823</v>
      </c>
      <c r="D14421" t="s">
        <v>91</v>
      </c>
      <c r="E14421" t="s">
        <v>15983</v>
      </c>
      <c r="F14421" t="s">
        <v>40</v>
      </c>
      <c r="G14421">
        <v>4</v>
      </c>
      <c r="H14421">
        <v>6</v>
      </c>
      <c r="I14421">
        <v>2014</v>
      </c>
      <c r="J14421" t="s">
        <v>75</v>
      </c>
      <c r="K14421" t="s">
        <v>44</v>
      </c>
      <c r="L14421" t="s">
        <v>44</v>
      </c>
      <c r="M14421" s="54" t="s">
        <v>44</v>
      </c>
      <c r="N14421" t="s">
        <v>44</v>
      </c>
      <c r="O14421" t="s">
        <v>44</v>
      </c>
      <c r="P14421">
        <v>-99</v>
      </c>
    </row>
    <row r="14422" spans="1:16" x14ac:dyDescent="0.25">
      <c r="A14422" s="20" t="s">
        <v>20261</v>
      </c>
      <c r="B14422">
        <v>9</v>
      </c>
      <c r="C14422" t="s">
        <v>21823</v>
      </c>
      <c r="D14422" t="s">
        <v>91</v>
      </c>
      <c r="E14422" t="s">
        <v>15983</v>
      </c>
      <c r="F14422" t="s">
        <v>40</v>
      </c>
      <c r="G14422">
        <v>4</v>
      </c>
      <c r="H14422">
        <v>6</v>
      </c>
      <c r="I14422">
        <v>2014</v>
      </c>
      <c r="J14422" t="s">
        <v>75</v>
      </c>
      <c r="K14422" t="s">
        <v>44</v>
      </c>
      <c r="L14422" t="s">
        <v>44</v>
      </c>
      <c r="M14422" s="54" t="s">
        <v>44</v>
      </c>
      <c r="N14422" t="s">
        <v>44</v>
      </c>
      <c r="O14422" t="s">
        <v>44</v>
      </c>
      <c r="P14422">
        <v>-99</v>
      </c>
    </row>
    <row r="14423" spans="1:16" x14ac:dyDescent="0.25">
      <c r="A14423" s="20" t="s">
        <v>20261</v>
      </c>
      <c r="B14423">
        <v>9</v>
      </c>
      <c r="C14423" t="s">
        <v>21823</v>
      </c>
      <c r="D14423" t="s">
        <v>91</v>
      </c>
      <c r="E14423" t="s">
        <v>15983</v>
      </c>
      <c r="F14423" t="s">
        <v>40</v>
      </c>
      <c r="G14423">
        <v>4</v>
      </c>
      <c r="H14423">
        <v>6</v>
      </c>
      <c r="I14423">
        <v>2014</v>
      </c>
      <c r="J14423" t="s">
        <v>75</v>
      </c>
      <c r="K14423" t="s">
        <v>44</v>
      </c>
      <c r="L14423" t="s">
        <v>44</v>
      </c>
      <c r="M14423" s="54" t="s">
        <v>44</v>
      </c>
      <c r="N14423" t="s">
        <v>44</v>
      </c>
      <c r="O14423" t="s">
        <v>44</v>
      </c>
      <c r="P14423">
        <v>-99</v>
      </c>
    </row>
    <row r="14424" spans="1:16" x14ac:dyDescent="0.25">
      <c r="A14424" s="20" t="s">
        <v>20261</v>
      </c>
      <c r="B14424">
        <v>9</v>
      </c>
      <c r="C14424" t="s">
        <v>21823</v>
      </c>
      <c r="D14424" t="s">
        <v>91</v>
      </c>
      <c r="E14424" t="s">
        <v>15983</v>
      </c>
      <c r="F14424" t="s">
        <v>40</v>
      </c>
      <c r="G14424">
        <v>4</v>
      </c>
      <c r="H14424">
        <v>6</v>
      </c>
      <c r="I14424">
        <v>2014</v>
      </c>
      <c r="J14424" t="s">
        <v>75</v>
      </c>
      <c r="K14424" t="s">
        <v>44</v>
      </c>
      <c r="L14424" t="s">
        <v>44</v>
      </c>
      <c r="M14424" s="54" t="s">
        <v>44</v>
      </c>
      <c r="N14424" t="s">
        <v>44</v>
      </c>
      <c r="O14424" t="s">
        <v>44</v>
      </c>
      <c r="P14424">
        <v>-99</v>
      </c>
    </row>
    <row r="14425" spans="1:16" x14ac:dyDescent="0.25">
      <c r="A14425" s="20" t="s">
        <v>20262</v>
      </c>
      <c r="B14425">
        <v>9</v>
      </c>
      <c r="C14425" t="s">
        <v>21823</v>
      </c>
      <c r="D14425" t="s">
        <v>91</v>
      </c>
      <c r="E14425" t="s">
        <v>15983</v>
      </c>
      <c r="F14425" t="s">
        <v>40</v>
      </c>
      <c r="G14425">
        <v>5</v>
      </c>
      <c r="H14425">
        <v>6</v>
      </c>
      <c r="I14425">
        <v>2014</v>
      </c>
      <c r="J14425" t="s">
        <v>75</v>
      </c>
      <c r="K14425" t="s">
        <v>44</v>
      </c>
      <c r="L14425" t="s">
        <v>44</v>
      </c>
      <c r="M14425" s="54" t="s">
        <v>44</v>
      </c>
      <c r="N14425" t="s">
        <v>44</v>
      </c>
      <c r="O14425" t="s">
        <v>44</v>
      </c>
      <c r="P14425">
        <v>-99</v>
      </c>
    </row>
    <row r="14426" spans="1:16" x14ac:dyDescent="0.25">
      <c r="A14426" s="20" t="s">
        <v>20262</v>
      </c>
      <c r="B14426">
        <v>9</v>
      </c>
      <c r="C14426" t="s">
        <v>21823</v>
      </c>
      <c r="D14426" t="s">
        <v>91</v>
      </c>
      <c r="E14426" t="s">
        <v>15983</v>
      </c>
      <c r="F14426" t="s">
        <v>40</v>
      </c>
      <c r="G14426">
        <v>5</v>
      </c>
      <c r="H14426">
        <v>6</v>
      </c>
      <c r="I14426">
        <v>2014</v>
      </c>
      <c r="J14426" t="s">
        <v>75</v>
      </c>
      <c r="K14426" t="s">
        <v>44</v>
      </c>
      <c r="L14426" t="s">
        <v>44</v>
      </c>
      <c r="M14426" s="54" t="s">
        <v>44</v>
      </c>
      <c r="N14426" t="s">
        <v>44</v>
      </c>
      <c r="O14426" t="s">
        <v>44</v>
      </c>
      <c r="P14426">
        <v>-99</v>
      </c>
    </row>
    <row r="14427" spans="1:16" x14ac:dyDescent="0.25">
      <c r="A14427" s="20" t="s">
        <v>20262</v>
      </c>
      <c r="B14427">
        <v>9</v>
      </c>
      <c r="C14427" t="s">
        <v>21823</v>
      </c>
      <c r="D14427" t="s">
        <v>91</v>
      </c>
      <c r="E14427" t="s">
        <v>15983</v>
      </c>
      <c r="F14427" t="s">
        <v>40</v>
      </c>
      <c r="G14427">
        <v>5</v>
      </c>
      <c r="H14427">
        <v>6</v>
      </c>
      <c r="I14427">
        <v>2014</v>
      </c>
      <c r="J14427" t="s">
        <v>75</v>
      </c>
      <c r="K14427">
        <v>1.7230000000000001</v>
      </c>
      <c r="L14427">
        <v>1.3</v>
      </c>
      <c r="M14427" s="54">
        <v>2.2000000000000002</v>
      </c>
      <c r="N14427" t="s">
        <v>44</v>
      </c>
      <c r="O14427" t="s">
        <v>44</v>
      </c>
      <c r="P14427">
        <v>-99</v>
      </c>
    </row>
    <row r="14428" spans="1:16" x14ac:dyDescent="0.25">
      <c r="A14428" s="20" t="s">
        <v>20262</v>
      </c>
      <c r="B14428">
        <v>9</v>
      </c>
      <c r="C14428" t="s">
        <v>21823</v>
      </c>
      <c r="D14428" t="s">
        <v>91</v>
      </c>
      <c r="E14428" t="s">
        <v>15983</v>
      </c>
      <c r="F14428" t="s">
        <v>40</v>
      </c>
      <c r="G14428">
        <v>5</v>
      </c>
      <c r="H14428">
        <v>6</v>
      </c>
      <c r="I14428">
        <v>2014</v>
      </c>
      <c r="J14428" t="s">
        <v>75</v>
      </c>
      <c r="K14428">
        <v>1.1279999999999999</v>
      </c>
      <c r="L14428">
        <v>0.9</v>
      </c>
      <c r="M14428" s="54">
        <v>1.3</v>
      </c>
      <c r="N14428" t="s">
        <v>44</v>
      </c>
      <c r="O14428" t="s">
        <v>44</v>
      </c>
      <c r="P14428">
        <v>-99</v>
      </c>
    </row>
    <row r="14429" spans="1:16" x14ac:dyDescent="0.25">
      <c r="A14429" s="20" t="s">
        <v>20262</v>
      </c>
      <c r="B14429">
        <v>9</v>
      </c>
      <c r="C14429" t="s">
        <v>21823</v>
      </c>
      <c r="D14429" t="s">
        <v>91</v>
      </c>
      <c r="E14429" t="s">
        <v>15983</v>
      </c>
      <c r="F14429" t="s">
        <v>40</v>
      </c>
      <c r="G14429">
        <v>5</v>
      </c>
      <c r="H14429">
        <v>6</v>
      </c>
      <c r="I14429">
        <v>2014</v>
      </c>
      <c r="J14429" t="s">
        <v>75</v>
      </c>
      <c r="K14429">
        <v>0.90200000000000002</v>
      </c>
      <c r="L14429">
        <v>0.6</v>
      </c>
      <c r="M14429" s="54">
        <v>1.2</v>
      </c>
      <c r="N14429" t="s">
        <v>44</v>
      </c>
      <c r="O14429" t="s">
        <v>44</v>
      </c>
      <c r="P14429">
        <v>-99</v>
      </c>
    </row>
    <row r="14430" spans="1:16" x14ac:dyDescent="0.25">
      <c r="A14430" s="20" t="s">
        <v>20262</v>
      </c>
      <c r="B14430">
        <v>9</v>
      </c>
      <c r="C14430" t="s">
        <v>21823</v>
      </c>
      <c r="D14430" t="s">
        <v>91</v>
      </c>
      <c r="E14430" t="s">
        <v>15983</v>
      </c>
      <c r="F14430" t="s">
        <v>40</v>
      </c>
      <c r="G14430">
        <v>5</v>
      </c>
      <c r="H14430">
        <v>6</v>
      </c>
      <c r="I14430">
        <v>2014</v>
      </c>
      <c r="J14430" t="s">
        <v>75</v>
      </c>
      <c r="K14430">
        <v>1.492</v>
      </c>
      <c r="L14430">
        <v>0.7</v>
      </c>
      <c r="M14430" s="54">
        <v>2.2999999999999998</v>
      </c>
      <c r="N14430" t="s">
        <v>44</v>
      </c>
      <c r="O14430" t="s">
        <v>44</v>
      </c>
      <c r="P14430">
        <v>-99</v>
      </c>
    </row>
    <row r="14431" spans="1:16" x14ac:dyDescent="0.25">
      <c r="A14431" s="20" t="s">
        <v>20262</v>
      </c>
      <c r="B14431">
        <v>9</v>
      </c>
      <c r="C14431" t="s">
        <v>21823</v>
      </c>
      <c r="D14431" t="s">
        <v>91</v>
      </c>
      <c r="E14431" t="s">
        <v>15983</v>
      </c>
      <c r="F14431" t="s">
        <v>40</v>
      </c>
      <c r="G14431">
        <v>5</v>
      </c>
      <c r="H14431">
        <v>6</v>
      </c>
      <c r="I14431">
        <v>2014</v>
      </c>
      <c r="J14431" t="s">
        <v>75</v>
      </c>
      <c r="K14431">
        <v>1.2190000000000001</v>
      </c>
      <c r="L14431">
        <v>0.9</v>
      </c>
      <c r="M14431" s="54">
        <v>1.5</v>
      </c>
      <c r="N14431" t="s">
        <v>44</v>
      </c>
      <c r="O14431" t="s">
        <v>44</v>
      </c>
      <c r="P14431">
        <v>-99</v>
      </c>
    </row>
    <row r="14432" spans="1:16" x14ac:dyDescent="0.25">
      <c r="A14432" s="20" t="s">
        <v>20262</v>
      </c>
      <c r="B14432">
        <v>9</v>
      </c>
      <c r="C14432" t="s">
        <v>21823</v>
      </c>
      <c r="D14432" t="s">
        <v>91</v>
      </c>
      <c r="E14432" t="s">
        <v>15983</v>
      </c>
      <c r="F14432" t="s">
        <v>40</v>
      </c>
      <c r="G14432">
        <v>5</v>
      </c>
      <c r="H14432">
        <v>6</v>
      </c>
      <c r="I14432">
        <v>2014</v>
      </c>
      <c r="J14432" t="s">
        <v>75</v>
      </c>
      <c r="K14432" t="s">
        <v>44</v>
      </c>
      <c r="L14432" t="s">
        <v>44</v>
      </c>
      <c r="M14432" s="54" t="s">
        <v>44</v>
      </c>
      <c r="N14432" t="s">
        <v>44</v>
      </c>
      <c r="O14432" t="s">
        <v>44</v>
      </c>
      <c r="P14432">
        <v>-99</v>
      </c>
    </row>
    <row r="14433" spans="1:16" x14ac:dyDescent="0.25">
      <c r="A14433" s="20" t="s">
        <v>20262</v>
      </c>
      <c r="B14433">
        <v>9</v>
      </c>
      <c r="C14433" t="s">
        <v>21823</v>
      </c>
      <c r="D14433" t="s">
        <v>91</v>
      </c>
      <c r="E14433" t="s">
        <v>15983</v>
      </c>
      <c r="F14433" t="s">
        <v>40</v>
      </c>
      <c r="G14433">
        <v>5</v>
      </c>
      <c r="H14433">
        <v>6</v>
      </c>
      <c r="I14433">
        <v>2014</v>
      </c>
      <c r="J14433" t="s">
        <v>75</v>
      </c>
      <c r="K14433" t="s">
        <v>44</v>
      </c>
      <c r="L14433" t="s">
        <v>44</v>
      </c>
      <c r="M14433" s="54" t="s">
        <v>44</v>
      </c>
      <c r="N14433" t="s">
        <v>44</v>
      </c>
      <c r="O14433" t="s">
        <v>44</v>
      </c>
      <c r="P14433">
        <v>-99</v>
      </c>
    </row>
    <row r="14434" spans="1:16" x14ac:dyDescent="0.25">
      <c r="A14434" s="20" t="s">
        <v>20262</v>
      </c>
      <c r="B14434">
        <v>9</v>
      </c>
      <c r="C14434" t="s">
        <v>21823</v>
      </c>
      <c r="D14434" t="s">
        <v>91</v>
      </c>
      <c r="E14434" t="s">
        <v>15983</v>
      </c>
      <c r="F14434" t="s">
        <v>40</v>
      </c>
      <c r="G14434">
        <v>5</v>
      </c>
      <c r="H14434">
        <v>6</v>
      </c>
      <c r="I14434">
        <v>2014</v>
      </c>
      <c r="J14434" t="s">
        <v>75</v>
      </c>
      <c r="K14434" t="s">
        <v>44</v>
      </c>
      <c r="L14434" t="s">
        <v>44</v>
      </c>
      <c r="M14434" s="54" t="s">
        <v>44</v>
      </c>
      <c r="N14434" t="s">
        <v>44</v>
      </c>
      <c r="O14434" t="s">
        <v>44</v>
      </c>
      <c r="P14434">
        <v>-99</v>
      </c>
    </row>
    <row r="14435" spans="1:16" x14ac:dyDescent="0.25">
      <c r="A14435" s="20" t="s">
        <v>20262</v>
      </c>
      <c r="B14435">
        <v>9</v>
      </c>
      <c r="C14435" t="s">
        <v>21823</v>
      </c>
      <c r="D14435" t="s">
        <v>91</v>
      </c>
      <c r="E14435" t="s">
        <v>15983</v>
      </c>
      <c r="F14435" t="s">
        <v>40</v>
      </c>
      <c r="G14435">
        <v>5</v>
      </c>
      <c r="H14435">
        <v>6</v>
      </c>
      <c r="I14435">
        <v>2014</v>
      </c>
      <c r="J14435" t="s">
        <v>75</v>
      </c>
      <c r="K14435" t="s">
        <v>44</v>
      </c>
      <c r="L14435" t="s">
        <v>44</v>
      </c>
      <c r="M14435" s="54" t="s">
        <v>44</v>
      </c>
      <c r="N14435" t="s">
        <v>44</v>
      </c>
      <c r="O14435" t="s">
        <v>44</v>
      </c>
      <c r="P14435">
        <v>-99</v>
      </c>
    </row>
    <row r="14436" spans="1:16" x14ac:dyDescent="0.25">
      <c r="A14436" s="20" t="s">
        <v>20262</v>
      </c>
      <c r="B14436">
        <v>9</v>
      </c>
      <c r="C14436" t="s">
        <v>21823</v>
      </c>
      <c r="D14436" t="s">
        <v>91</v>
      </c>
      <c r="E14436" t="s">
        <v>15983</v>
      </c>
      <c r="F14436" t="s">
        <v>40</v>
      </c>
      <c r="G14436">
        <v>5</v>
      </c>
      <c r="H14436">
        <v>6</v>
      </c>
      <c r="I14436">
        <v>2014</v>
      </c>
      <c r="J14436" t="s">
        <v>75</v>
      </c>
      <c r="K14436" t="s">
        <v>44</v>
      </c>
      <c r="L14436" t="s">
        <v>44</v>
      </c>
      <c r="M14436" s="54" t="s">
        <v>44</v>
      </c>
      <c r="N14436" t="s">
        <v>44</v>
      </c>
      <c r="O14436" t="s">
        <v>44</v>
      </c>
      <c r="P14436">
        <v>-99</v>
      </c>
    </row>
    <row r="14437" spans="1:16" x14ac:dyDescent="0.25">
      <c r="A14437" s="20" t="s">
        <v>20262</v>
      </c>
      <c r="B14437">
        <v>9</v>
      </c>
      <c r="C14437" t="s">
        <v>21823</v>
      </c>
      <c r="D14437" t="s">
        <v>91</v>
      </c>
      <c r="E14437" t="s">
        <v>15983</v>
      </c>
      <c r="F14437" t="s">
        <v>40</v>
      </c>
      <c r="G14437">
        <v>5</v>
      </c>
      <c r="H14437">
        <v>6</v>
      </c>
      <c r="I14437">
        <v>2014</v>
      </c>
      <c r="J14437" t="s">
        <v>75</v>
      </c>
      <c r="K14437" t="s">
        <v>44</v>
      </c>
      <c r="L14437" t="s">
        <v>44</v>
      </c>
      <c r="M14437" s="54" t="s">
        <v>44</v>
      </c>
      <c r="N14437" t="s">
        <v>44</v>
      </c>
      <c r="O14437" t="s">
        <v>44</v>
      </c>
      <c r="P14437">
        <v>-99</v>
      </c>
    </row>
    <row r="14438" spans="1:16" x14ac:dyDescent="0.25">
      <c r="A14438" s="20" t="s">
        <v>20262</v>
      </c>
      <c r="B14438">
        <v>9</v>
      </c>
      <c r="C14438" t="s">
        <v>21823</v>
      </c>
      <c r="D14438" t="s">
        <v>91</v>
      </c>
      <c r="E14438" t="s">
        <v>15983</v>
      </c>
      <c r="F14438" t="s">
        <v>40</v>
      </c>
      <c r="G14438">
        <v>5</v>
      </c>
      <c r="H14438">
        <v>6</v>
      </c>
      <c r="I14438">
        <v>2014</v>
      </c>
      <c r="J14438" t="s">
        <v>75</v>
      </c>
      <c r="K14438" t="s">
        <v>44</v>
      </c>
      <c r="L14438" t="s">
        <v>44</v>
      </c>
      <c r="M14438" s="54" t="s">
        <v>44</v>
      </c>
      <c r="N14438" t="s">
        <v>44</v>
      </c>
      <c r="O14438" t="s">
        <v>44</v>
      </c>
      <c r="P14438">
        <v>-99</v>
      </c>
    </row>
    <row r="14439" spans="1:16" x14ac:dyDescent="0.25">
      <c r="A14439" s="20" t="s">
        <v>20262</v>
      </c>
      <c r="B14439">
        <v>9</v>
      </c>
      <c r="C14439" t="s">
        <v>21823</v>
      </c>
      <c r="D14439" t="s">
        <v>91</v>
      </c>
      <c r="E14439" t="s">
        <v>15983</v>
      </c>
      <c r="F14439" t="s">
        <v>40</v>
      </c>
      <c r="G14439">
        <v>5</v>
      </c>
      <c r="H14439">
        <v>6</v>
      </c>
      <c r="I14439">
        <v>2014</v>
      </c>
      <c r="J14439" t="s">
        <v>75</v>
      </c>
      <c r="K14439" t="s">
        <v>44</v>
      </c>
      <c r="L14439" t="s">
        <v>44</v>
      </c>
      <c r="M14439" s="54" t="s">
        <v>44</v>
      </c>
      <c r="N14439" t="s">
        <v>44</v>
      </c>
      <c r="O14439" t="s">
        <v>44</v>
      </c>
      <c r="P14439">
        <v>-99</v>
      </c>
    </row>
    <row r="14440" spans="1:16" x14ac:dyDescent="0.25">
      <c r="A14440" s="20" t="s">
        <v>20262</v>
      </c>
      <c r="B14440">
        <v>9</v>
      </c>
      <c r="C14440" t="s">
        <v>21823</v>
      </c>
      <c r="D14440" t="s">
        <v>91</v>
      </c>
      <c r="E14440" t="s">
        <v>15983</v>
      </c>
      <c r="F14440" t="s">
        <v>40</v>
      </c>
      <c r="G14440">
        <v>5</v>
      </c>
      <c r="H14440">
        <v>6</v>
      </c>
      <c r="I14440">
        <v>2014</v>
      </c>
      <c r="J14440" t="s">
        <v>75</v>
      </c>
      <c r="K14440">
        <v>1.2769999999999999</v>
      </c>
      <c r="L14440">
        <v>0.9</v>
      </c>
      <c r="M14440" s="54">
        <v>1.6</v>
      </c>
      <c r="N14440" t="s">
        <v>44</v>
      </c>
      <c r="O14440" t="s">
        <v>44</v>
      </c>
      <c r="P14440">
        <v>-99</v>
      </c>
    </row>
    <row r="14441" spans="1:16" x14ac:dyDescent="0.25">
      <c r="A14441" s="20" t="s">
        <v>20262</v>
      </c>
      <c r="B14441">
        <v>9</v>
      </c>
      <c r="C14441" t="s">
        <v>21823</v>
      </c>
      <c r="D14441" t="s">
        <v>91</v>
      </c>
      <c r="E14441" t="s">
        <v>15983</v>
      </c>
      <c r="F14441" t="s">
        <v>40</v>
      </c>
      <c r="G14441">
        <v>5</v>
      </c>
      <c r="H14441">
        <v>6</v>
      </c>
      <c r="I14441">
        <v>2014</v>
      </c>
      <c r="J14441" t="s">
        <v>75</v>
      </c>
      <c r="K14441" t="s">
        <v>44</v>
      </c>
      <c r="L14441" t="s">
        <v>44</v>
      </c>
      <c r="M14441" s="54" t="s">
        <v>44</v>
      </c>
      <c r="N14441" t="s">
        <v>44</v>
      </c>
      <c r="O14441" t="s">
        <v>44</v>
      </c>
      <c r="P14441">
        <v>-99</v>
      </c>
    </row>
    <row r="14442" spans="1:16" x14ac:dyDescent="0.25">
      <c r="A14442" s="20" t="s">
        <v>20262</v>
      </c>
      <c r="B14442">
        <v>9</v>
      </c>
      <c r="C14442" t="s">
        <v>21823</v>
      </c>
      <c r="D14442" t="s">
        <v>91</v>
      </c>
      <c r="E14442" t="s">
        <v>15983</v>
      </c>
      <c r="F14442" t="s">
        <v>40</v>
      </c>
      <c r="G14442">
        <v>5</v>
      </c>
      <c r="H14442">
        <v>6</v>
      </c>
      <c r="I14442">
        <v>2014</v>
      </c>
      <c r="J14442" t="s">
        <v>75</v>
      </c>
      <c r="K14442" t="s">
        <v>44</v>
      </c>
      <c r="L14442" t="s">
        <v>44</v>
      </c>
      <c r="M14442" s="54" t="s">
        <v>44</v>
      </c>
      <c r="N14442" t="s">
        <v>44</v>
      </c>
      <c r="O14442" t="s">
        <v>44</v>
      </c>
      <c r="P14442">
        <v>-99</v>
      </c>
    </row>
    <row r="14443" spans="1:16" x14ac:dyDescent="0.25">
      <c r="A14443" s="20" t="s">
        <v>20262</v>
      </c>
      <c r="B14443">
        <v>9</v>
      </c>
      <c r="C14443" t="s">
        <v>21823</v>
      </c>
      <c r="D14443" t="s">
        <v>91</v>
      </c>
      <c r="E14443" t="s">
        <v>15983</v>
      </c>
      <c r="F14443" t="s">
        <v>40</v>
      </c>
      <c r="G14443">
        <v>5</v>
      </c>
      <c r="H14443">
        <v>6</v>
      </c>
      <c r="I14443">
        <v>2014</v>
      </c>
      <c r="J14443" t="s">
        <v>75</v>
      </c>
      <c r="K14443" t="s">
        <v>44</v>
      </c>
      <c r="L14443" t="s">
        <v>44</v>
      </c>
      <c r="M14443" s="54" t="s">
        <v>44</v>
      </c>
      <c r="N14443" t="s">
        <v>44</v>
      </c>
      <c r="O14443" t="s">
        <v>44</v>
      </c>
      <c r="P14443">
        <v>-99</v>
      </c>
    </row>
    <row r="14444" spans="1:16" x14ac:dyDescent="0.25">
      <c r="A14444" s="20" t="s">
        <v>20262</v>
      </c>
      <c r="B14444">
        <v>9</v>
      </c>
      <c r="C14444" t="s">
        <v>21823</v>
      </c>
      <c r="D14444" t="s">
        <v>91</v>
      </c>
      <c r="E14444" t="s">
        <v>15983</v>
      </c>
      <c r="F14444" t="s">
        <v>40</v>
      </c>
      <c r="G14444">
        <v>5</v>
      </c>
      <c r="H14444">
        <v>6</v>
      </c>
      <c r="I14444">
        <v>2014</v>
      </c>
      <c r="J14444" t="s">
        <v>75</v>
      </c>
      <c r="K14444" t="s">
        <v>44</v>
      </c>
      <c r="L14444" t="s">
        <v>44</v>
      </c>
      <c r="M14444" s="54" t="s">
        <v>44</v>
      </c>
      <c r="N14444" t="s">
        <v>44</v>
      </c>
      <c r="O14444" t="s">
        <v>44</v>
      </c>
      <c r="P14444">
        <v>-99</v>
      </c>
    </row>
    <row r="14445" spans="1:16" x14ac:dyDescent="0.25">
      <c r="A14445" s="20" t="s">
        <v>20263</v>
      </c>
      <c r="B14445">
        <v>9</v>
      </c>
      <c r="C14445" t="s">
        <v>21823</v>
      </c>
      <c r="D14445" t="s">
        <v>91</v>
      </c>
      <c r="E14445" t="s">
        <v>15983</v>
      </c>
      <c r="F14445" t="s">
        <v>40</v>
      </c>
      <c r="G14445">
        <v>2</v>
      </c>
      <c r="H14445">
        <v>6</v>
      </c>
      <c r="I14445">
        <v>2014</v>
      </c>
      <c r="J14445" t="s">
        <v>43</v>
      </c>
      <c r="K14445" t="s">
        <v>44</v>
      </c>
      <c r="L14445" t="s">
        <v>44</v>
      </c>
      <c r="M14445" s="54" t="s">
        <v>44</v>
      </c>
      <c r="N14445">
        <v>191</v>
      </c>
      <c r="O14445" t="s">
        <v>44</v>
      </c>
      <c r="P14445">
        <v>7.2357460529242204</v>
      </c>
    </row>
    <row r="14446" spans="1:16" x14ac:dyDescent="0.25">
      <c r="A14446" s="20" t="s">
        <v>20264</v>
      </c>
      <c r="B14446">
        <v>9</v>
      </c>
      <c r="C14446" t="s">
        <v>21823</v>
      </c>
      <c r="D14446" t="s">
        <v>91</v>
      </c>
      <c r="E14446" t="s">
        <v>15983</v>
      </c>
      <c r="F14446" t="s">
        <v>40</v>
      </c>
      <c r="G14446">
        <v>3</v>
      </c>
      <c r="H14446">
        <v>6</v>
      </c>
      <c r="I14446">
        <v>2014</v>
      </c>
      <c r="J14446" t="s">
        <v>43</v>
      </c>
      <c r="K14446" t="s">
        <v>44</v>
      </c>
      <c r="L14446" t="s">
        <v>44</v>
      </c>
      <c r="M14446" s="54" t="s">
        <v>44</v>
      </c>
      <c r="N14446">
        <v>377</v>
      </c>
      <c r="O14446" t="s">
        <v>44</v>
      </c>
      <c r="P14446">
        <v>5.1502620262460503</v>
      </c>
    </row>
    <row r="14447" spans="1:16" x14ac:dyDescent="0.25">
      <c r="A14447" s="20" t="s">
        <v>20265</v>
      </c>
      <c r="B14447">
        <v>9</v>
      </c>
      <c r="C14447" t="s">
        <v>21823</v>
      </c>
      <c r="D14447" t="s">
        <v>91</v>
      </c>
      <c r="E14447" t="s">
        <v>15983</v>
      </c>
      <c r="F14447" t="s">
        <v>40</v>
      </c>
      <c r="G14447">
        <v>4</v>
      </c>
      <c r="H14447">
        <v>6</v>
      </c>
      <c r="I14447">
        <v>2014</v>
      </c>
      <c r="J14447" t="s">
        <v>43</v>
      </c>
      <c r="K14447" t="s">
        <v>44</v>
      </c>
      <c r="L14447" t="s">
        <v>44</v>
      </c>
      <c r="M14447" s="54" t="s">
        <v>44</v>
      </c>
      <c r="N14447">
        <v>405</v>
      </c>
      <c r="O14447" t="s">
        <v>44</v>
      </c>
      <c r="P14447">
        <v>4.9690399499995301</v>
      </c>
    </row>
    <row r="14448" spans="1:16" x14ac:dyDescent="0.25">
      <c r="A14448" s="20" t="s">
        <v>20266</v>
      </c>
      <c r="B14448">
        <v>9</v>
      </c>
      <c r="C14448" t="s">
        <v>21823</v>
      </c>
      <c r="D14448" t="s">
        <v>91</v>
      </c>
      <c r="E14448" t="s">
        <v>15983</v>
      </c>
      <c r="F14448" t="s">
        <v>40</v>
      </c>
      <c r="G14448">
        <v>5</v>
      </c>
      <c r="H14448">
        <v>6</v>
      </c>
      <c r="I14448">
        <v>2014</v>
      </c>
      <c r="J14448" t="s">
        <v>43</v>
      </c>
      <c r="K14448" t="s">
        <v>44</v>
      </c>
      <c r="L14448" t="s">
        <v>44</v>
      </c>
      <c r="M14448" s="54" t="s">
        <v>44</v>
      </c>
      <c r="N14448">
        <v>198</v>
      </c>
      <c r="O14448" t="s">
        <v>44</v>
      </c>
      <c r="P14448">
        <v>7.1066905451870204</v>
      </c>
    </row>
    <row r="14449" spans="1:16" x14ac:dyDescent="0.25">
      <c r="A14449" s="20" t="s">
        <v>20267</v>
      </c>
      <c r="B14449">
        <v>9</v>
      </c>
      <c r="C14449" t="s">
        <v>21823</v>
      </c>
      <c r="D14449" t="s">
        <v>91</v>
      </c>
      <c r="E14449" t="s">
        <v>15983</v>
      </c>
      <c r="F14449" t="s">
        <v>40</v>
      </c>
      <c r="G14449">
        <v>2</v>
      </c>
      <c r="H14449">
        <v>6</v>
      </c>
      <c r="I14449">
        <v>2014</v>
      </c>
      <c r="J14449" t="s">
        <v>45</v>
      </c>
      <c r="K14449">
        <v>2.0299999999999998</v>
      </c>
      <c r="L14449">
        <v>1.5</v>
      </c>
      <c r="M14449" s="54">
        <v>2.56</v>
      </c>
      <c r="N14449">
        <v>495</v>
      </c>
      <c r="O14449" t="s">
        <v>44</v>
      </c>
      <c r="P14449">
        <v>4.49466574975495</v>
      </c>
    </row>
    <row r="14450" spans="1:16" x14ac:dyDescent="0.25">
      <c r="A14450" s="20" t="s">
        <v>20268</v>
      </c>
      <c r="B14450">
        <v>9</v>
      </c>
      <c r="C14450" t="s">
        <v>21823</v>
      </c>
      <c r="D14450" t="s">
        <v>91</v>
      </c>
      <c r="E14450" t="s">
        <v>15983</v>
      </c>
      <c r="F14450" t="s">
        <v>40</v>
      </c>
      <c r="G14450">
        <v>3</v>
      </c>
      <c r="H14450">
        <v>6</v>
      </c>
      <c r="I14450">
        <v>2014</v>
      </c>
      <c r="J14450" t="s">
        <v>45</v>
      </c>
      <c r="K14450">
        <v>1.48</v>
      </c>
      <c r="L14450">
        <v>0.86</v>
      </c>
      <c r="M14450" s="54">
        <v>2.1</v>
      </c>
      <c r="N14450">
        <v>364</v>
      </c>
      <c r="O14450" t="s">
        <v>44</v>
      </c>
      <c r="P14450">
        <v>5.2414241836095901</v>
      </c>
    </row>
    <row r="14451" spans="1:16" x14ac:dyDescent="0.25">
      <c r="A14451" s="20" t="s">
        <v>20269</v>
      </c>
      <c r="B14451">
        <v>9</v>
      </c>
      <c r="C14451" t="s">
        <v>21823</v>
      </c>
      <c r="D14451" t="s">
        <v>91</v>
      </c>
      <c r="E14451" t="s">
        <v>15983</v>
      </c>
      <c r="F14451" t="s">
        <v>40</v>
      </c>
      <c r="G14451">
        <v>4</v>
      </c>
      <c r="H14451">
        <v>6</v>
      </c>
      <c r="I14451">
        <v>2014</v>
      </c>
      <c r="J14451" t="s">
        <v>45</v>
      </c>
      <c r="K14451">
        <v>1.55</v>
      </c>
      <c r="L14451">
        <v>1.032</v>
      </c>
      <c r="M14451" s="54">
        <v>2.0680000000000001</v>
      </c>
      <c r="N14451">
        <v>560</v>
      </c>
      <c r="O14451" t="s">
        <v>44</v>
      </c>
      <c r="P14451">
        <v>4.2257712736425797</v>
      </c>
    </row>
    <row r="14452" spans="1:16" x14ac:dyDescent="0.25">
      <c r="A14452" s="20" t="s">
        <v>20270</v>
      </c>
      <c r="B14452">
        <v>9</v>
      </c>
      <c r="C14452" t="s">
        <v>21823</v>
      </c>
      <c r="D14452" t="s">
        <v>91</v>
      </c>
      <c r="E14452" t="s">
        <v>15983</v>
      </c>
      <c r="F14452" t="s">
        <v>40</v>
      </c>
      <c r="G14452">
        <v>5</v>
      </c>
      <c r="H14452">
        <v>6</v>
      </c>
      <c r="I14452">
        <v>2014</v>
      </c>
      <c r="J14452" t="s">
        <v>45</v>
      </c>
      <c r="K14452" t="s">
        <v>44</v>
      </c>
      <c r="L14452" t="s">
        <v>44</v>
      </c>
      <c r="M14452" s="54" t="s">
        <v>44</v>
      </c>
      <c r="N14452">
        <v>110</v>
      </c>
      <c r="O14452" t="s">
        <v>44</v>
      </c>
      <c r="P14452">
        <v>9.5346258924559208</v>
      </c>
    </row>
    <row r="14453" spans="1:16" x14ac:dyDescent="0.25">
      <c r="A14453" s="20" t="s">
        <v>20271</v>
      </c>
      <c r="B14453">
        <v>9</v>
      </c>
      <c r="C14453" t="s">
        <v>21823</v>
      </c>
      <c r="D14453" t="s">
        <v>91</v>
      </c>
      <c r="E14453" t="s">
        <v>15983</v>
      </c>
      <c r="F14453" t="s">
        <v>40</v>
      </c>
      <c r="G14453">
        <v>2</v>
      </c>
      <c r="H14453">
        <v>6</v>
      </c>
      <c r="I14453">
        <v>2014</v>
      </c>
      <c r="J14453" t="s">
        <v>46</v>
      </c>
      <c r="K14453" t="s">
        <v>44</v>
      </c>
      <c r="L14453" t="s">
        <v>44</v>
      </c>
      <c r="M14453" s="54" t="s">
        <v>44</v>
      </c>
      <c r="N14453">
        <v>174</v>
      </c>
      <c r="O14453" t="s">
        <v>44</v>
      </c>
      <c r="P14453">
        <v>7.58098043578903</v>
      </c>
    </row>
    <row r="14454" spans="1:16" x14ac:dyDescent="0.25">
      <c r="A14454" s="20" t="s">
        <v>20272</v>
      </c>
      <c r="B14454">
        <v>9</v>
      </c>
      <c r="C14454" t="s">
        <v>21823</v>
      </c>
      <c r="D14454" t="s">
        <v>91</v>
      </c>
      <c r="E14454" t="s">
        <v>15983</v>
      </c>
      <c r="F14454" t="s">
        <v>40</v>
      </c>
      <c r="G14454">
        <v>3</v>
      </c>
      <c r="H14454">
        <v>6</v>
      </c>
      <c r="I14454">
        <v>2014</v>
      </c>
      <c r="J14454" t="s">
        <v>46</v>
      </c>
      <c r="K14454">
        <v>1.1599999999999999</v>
      </c>
      <c r="L14454">
        <v>0.76800000000000002</v>
      </c>
      <c r="M14454" s="54">
        <v>1.552</v>
      </c>
      <c r="N14454">
        <v>330</v>
      </c>
      <c r="O14454" t="s">
        <v>44</v>
      </c>
      <c r="P14454">
        <v>5.5048188256317996</v>
      </c>
    </row>
    <row r="14455" spans="1:16" x14ac:dyDescent="0.25">
      <c r="A14455" s="20" t="s">
        <v>20273</v>
      </c>
      <c r="B14455">
        <v>9</v>
      </c>
      <c r="C14455" t="s">
        <v>21823</v>
      </c>
      <c r="D14455" t="s">
        <v>91</v>
      </c>
      <c r="E14455" t="s">
        <v>15983</v>
      </c>
      <c r="F14455" t="s">
        <v>40</v>
      </c>
      <c r="G14455">
        <v>4</v>
      </c>
      <c r="H14455">
        <v>6</v>
      </c>
      <c r="I14455">
        <v>2014</v>
      </c>
      <c r="J14455" t="s">
        <v>46</v>
      </c>
      <c r="K14455">
        <v>0.93</v>
      </c>
      <c r="L14455">
        <v>0.69499999999999995</v>
      </c>
      <c r="M14455" s="54">
        <v>1.165</v>
      </c>
      <c r="N14455">
        <v>209</v>
      </c>
      <c r="O14455" t="s">
        <v>44</v>
      </c>
      <c r="P14455">
        <v>6.9171446386607496</v>
      </c>
    </row>
    <row r="14456" spans="1:16" x14ac:dyDescent="0.25">
      <c r="A14456" s="20" t="s">
        <v>20274</v>
      </c>
      <c r="B14456">
        <v>9</v>
      </c>
      <c r="C14456" t="s">
        <v>21823</v>
      </c>
      <c r="D14456" t="s">
        <v>91</v>
      </c>
      <c r="E14456" t="s">
        <v>15983</v>
      </c>
      <c r="F14456" t="s">
        <v>40</v>
      </c>
      <c r="G14456">
        <v>5</v>
      </c>
      <c r="H14456">
        <v>6</v>
      </c>
      <c r="I14456">
        <v>2014</v>
      </c>
      <c r="J14456" t="s">
        <v>46</v>
      </c>
      <c r="K14456" t="s">
        <v>44</v>
      </c>
      <c r="L14456" t="s">
        <v>44</v>
      </c>
      <c r="M14456" s="54" t="s">
        <v>44</v>
      </c>
      <c r="N14456">
        <v>82</v>
      </c>
      <c r="O14456" t="s">
        <v>44</v>
      </c>
      <c r="P14456">
        <v>11.0431526074847</v>
      </c>
    </row>
    <row r="14457" spans="1:16" x14ac:dyDescent="0.25">
      <c r="A14457" s="20" t="s">
        <v>20275</v>
      </c>
      <c r="B14457">
        <v>9</v>
      </c>
      <c r="C14457" t="s">
        <v>21823</v>
      </c>
      <c r="D14457" t="s">
        <v>91</v>
      </c>
      <c r="E14457" t="s">
        <v>15983</v>
      </c>
      <c r="F14457" t="s">
        <v>40</v>
      </c>
      <c r="G14457">
        <v>2</v>
      </c>
      <c r="H14457">
        <v>6</v>
      </c>
      <c r="I14457">
        <v>2014</v>
      </c>
      <c r="J14457" t="s">
        <v>47</v>
      </c>
      <c r="K14457">
        <v>1.25</v>
      </c>
      <c r="L14457">
        <v>0.80600000000000005</v>
      </c>
      <c r="M14457" s="54">
        <v>1.694</v>
      </c>
      <c r="N14457">
        <v>431</v>
      </c>
      <c r="O14457" t="s">
        <v>44</v>
      </c>
      <c r="P14457">
        <v>4.81683050859088</v>
      </c>
    </row>
    <row r="14458" spans="1:16" x14ac:dyDescent="0.25">
      <c r="A14458" s="20" t="s">
        <v>20276</v>
      </c>
      <c r="B14458">
        <v>9</v>
      </c>
      <c r="C14458" t="s">
        <v>21823</v>
      </c>
      <c r="D14458" t="s">
        <v>91</v>
      </c>
      <c r="E14458" t="s">
        <v>15983</v>
      </c>
      <c r="F14458" t="s">
        <v>40</v>
      </c>
      <c r="G14458">
        <v>3</v>
      </c>
      <c r="H14458">
        <v>6</v>
      </c>
      <c r="I14458">
        <v>2014</v>
      </c>
      <c r="J14458" t="s">
        <v>47</v>
      </c>
      <c r="K14458">
        <v>1.25</v>
      </c>
      <c r="L14458">
        <v>0.80900000000000005</v>
      </c>
      <c r="M14458" s="54">
        <v>1.6910000000000001</v>
      </c>
      <c r="N14458">
        <v>448</v>
      </c>
      <c r="O14458" t="s">
        <v>44</v>
      </c>
      <c r="P14458">
        <v>4.7245559126153402</v>
      </c>
    </row>
    <row r="14459" spans="1:16" x14ac:dyDescent="0.25">
      <c r="A14459" s="20" t="s">
        <v>20277</v>
      </c>
      <c r="B14459">
        <v>9</v>
      </c>
      <c r="C14459" t="s">
        <v>21823</v>
      </c>
      <c r="D14459" t="s">
        <v>91</v>
      </c>
      <c r="E14459" t="s">
        <v>15983</v>
      </c>
      <c r="F14459" t="s">
        <v>40</v>
      </c>
      <c r="G14459">
        <v>4</v>
      </c>
      <c r="H14459">
        <v>6</v>
      </c>
      <c r="I14459">
        <v>2014</v>
      </c>
      <c r="J14459" t="s">
        <v>47</v>
      </c>
      <c r="K14459">
        <v>1.1200000000000001</v>
      </c>
      <c r="L14459">
        <v>0.627</v>
      </c>
      <c r="M14459" s="54">
        <v>1.613</v>
      </c>
      <c r="N14459">
        <v>235</v>
      </c>
      <c r="O14459" t="s">
        <v>44</v>
      </c>
      <c r="P14459">
        <v>6.5232807305344203</v>
      </c>
    </row>
    <row r="14460" spans="1:16" x14ac:dyDescent="0.25">
      <c r="A14460" s="20" t="s">
        <v>20278</v>
      </c>
      <c r="B14460">
        <v>9</v>
      </c>
      <c r="C14460" t="s">
        <v>21823</v>
      </c>
      <c r="D14460" t="s">
        <v>91</v>
      </c>
      <c r="E14460" t="s">
        <v>15983</v>
      </c>
      <c r="F14460" t="s">
        <v>40</v>
      </c>
      <c r="G14460">
        <v>5</v>
      </c>
      <c r="H14460">
        <v>6</v>
      </c>
      <c r="I14460">
        <v>2014</v>
      </c>
      <c r="J14460" t="s">
        <v>47</v>
      </c>
      <c r="K14460">
        <v>1.1299999999999999</v>
      </c>
      <c r="L14460">
        <v>0.72</v>
      </c>
      <c r="M14460" s="54">
        <v>1.54</v>
      </c>
      <c r="N14460">
        <v>552</v>
      </c>
      <c r="O14460" t="s">
        <v>44</v>
      </c>
      <c r="P14460">
        <v>4.2562826537937397</v>
      </c>
    </row>
    <row r="14461" spans="1:16" x14ac:dyDescent="0.25">
      <c r="A14461" s="20" t="s">
        <v>20279</v>
      </c>
      <c r="B14461">
        <v>9</v>
      </c>
      <c r="C14461" t="s">
        <v>21823</v>
      </c>
      <c r="D14461" t="s">
        <v>91</v>
      </c>
      <c r="E14461" t="s">
        <v>15983</v>
      </c>
      <c r="F14461" t="s">
        <v>40</v>
      </c>
      <c r="G14461">
        <v>2</v>
      </c>
      <c r="H14461">
        <v>6</v>
      </c>
      <c r="I14461">
        <v>2014</v>
      </c>
      <c r="J14461" t="s">
        <v>48</v>
      </c>
      <c r="K14461" t="s">
        <v>44</v>
      </c>
      <c r="L14461" t="s">
        <v>44</v>
      </c>
      <c r="M14461" s="54" t="s">
        <v>44</v>
      </c>
      <c r="N14461">
        <v>239</v>
      </c>
      <c r="O14461" t="s">
        <v>44</v>
      </c>
      <c r="P14461">
        <v>6.46846227353151</v>
      </c>
    </row>
    <row r="14462" spans="1:16" x14ac:dyDescent="0.25">
      <c r="A14462" s="20" t="s">
        <v>20280</v>
      </c>
      <c r="B14462">
        <v>9</v>
      </c>
      <c r="C14462" t="s">
        <v>21823</v>
      </c>
      <c r="D14462" t="s">
        <v>91</v>
      </c>
      <c r="E14462" t="s">
        <v>15983</v>
      </c>
      <c r="F14462" t="s">
        <v>40</v>
      </c>
      <c r="G14462">
        <v>3</v>
      </c>
      <c r="H14462">
        <v>6</v>
      </c>
      <c r="I14462">
        <v>2014</v>
      </c>
      <c r="J14462" t="s">
        <v>48</v>
      </c>
      <c r="K14462" t="s">
        <v>44</v>
      </c>
      <c r="L14462" t="s">
        <v>44</v>
      </c>
      <c r="M14462" s="54" t="s">
        <v>44</v>
      </c>
      <c r="N14462">
        <v>162</v>
      </c>
      <c r="O14462" t="s">
        <v>44</v>
      </c>
      <c r="P14462">
        <v>7.8567420131838599</v>
      </c>
    </row>
    <row r="14463" spans="1:16" x14ac:dyDescent="0.25">
      <c r="A14463" s="20" t="s">
        <v>20281</v>
      </c>
      <c r="B14463">
        <v>9</v>
      </c>
      <c r="C14463" t="s">
        <v>21823</v>
      </c>
      <c r="D14463" t="s">
        <v>91</v>
      </c>
      <c r="E14463" t="s">
        <v>15983</v>
      </c>
      <c r="F14463" t="s">
        <v>40</v>
      </c>
      <c r="G14463">
        <v>4</v>
      </c>
      <c r="H14463">
        <v>6</v>
      </c>
      <c r="I14463">
        <v>2014</v>
      </c>
      <c r="J14463" t="s">
        <v>48</v>
      </c>
      <c r="K14463">
        <v>1.43</v>
      </c>
      <c r="L14463">
        <v>0.51</v>
      </c>
      <c r="M14463" s="54">
        <v>2.35</v>
      </c>
      <c r="N14463">
        <v>244</v>
      </c>
      <c r="O14463" t="s">
        <v>44</v>
      </c>
      <c r="P14463">
        <v>6.4018439966448</v>
      </c>
    </row>
    <row r="14464" spans="1:16" x14ac:dyDescent="0.25">
      <c r="A14464" s="20" t="s">
        <v>20282</v>
      </c>
      <c r="B14464">
        <v>9</v>
      </c>
      <c r="C14464" t="s">
        <v>21823</v>
      </c>
      <c r="D14464" t="s">
        <v>91</v>
      </c>
      <c r="E14464" t="s">
        <v>15983</v>
      </c>
      <c r="F14464" t="s">
        <v>40</v>
      </c>
      <c r="G14464">
        <v>5</v>
      </c>
      <c r="H14464">
        <v>6</v>
      </c>
      <c r="I14464">
        <v>2014</v>
      </c>
      <c r="J14464" t="s">
        <v>48</v>
      </c>
      <c r="K14464" t="s">
        <v>44</v>
      </c>
      <c r="L14464" t="s">
        <v>44</v>
      </c>
      <c r="M14464" s="54" t="s">
        <v>44</v>
      </c>
      <c r="N14464">
        <v>260</v>
      </c>
      <c r="O14464" t="s">
        <v>44</v>
      </c>
      <c r="P14464">
        <v>6.2017367294604204</v>
      </c>
    </row>
    <row r="14465" spans="1:16" x14ac:dyDescent="0.25">
      <c r="A14465" s="20" t="s">
        <v>20283</v>
      </c>
      <c r="B14465">
        <v>9</v>
      </c>
      <c r="C14465" t="s">
        <v>21823</v>
      </c>
      <c r="D14465" t="s">
        <v>91</v>
      </c>
      <c r="E14465" t="s">
        <v>15983</v>
      </c>
      <c r="F14465" t="s">
        <v>40</v>
      </c>
      <c r="G14465">
        <v>2</v>
      </c>
      <c r="H14465">
        <v>6</v>
      </c>
      <c r="I14465">
        <v>2014</v>
      </c>
      <c r="J14465" t="s">
        <v>49</v>
      </c>
      <c r="K14465" t="s">
        <v>44</v>
      </c>
      <c r="L14465" t="s">
        <v>44</v>
      </c>
      <c r="M14465" s="54" t="s">
        <v>44</v>
      </c>
      <c r="N14465">
        <v>134</v>
      </c>
      <c r="O14465" t="s">
        <v>44</v>
      </c>
      <c r="P14465">
        <v>8.6386842558135992</v>
      </c>
    </row>
    <row r="14466" spans="1:16" x14ac:dyDescent="0.25">
      <c r="A14466" s="20" t="s">
        <v>20284</v>
      </c>
      <c r="B14466">
        <v>9</v>
      </c>
      <c r="C14466" t="s">
        <v>21823</v>
      </c>
      <c r="D14466" t="s">
        <v>91</v>
      </c>
      <c r="E14466" t="s">
        <v>15983</v>
      </c>
      <c r="F14466" t="s">
        <v>40</v>
      </c>
      <c r="G14466">
        <v>3</v>
      </c>
      <c r="H14466">
        <v>6</v>
      </c>
      <c r="I14466">
        <v>2014</v>
      </c>
      <c r="J14466" t="s">
        <v>49</v>
      </c>
      <c r="K14466" t="s">
        <v>44</v>
      </c>
      <c r="L14466" t="s">
        <v>44</v>
      </c>
      <c r="M14466" s="54" t="s">
        <v>44</v>
      </c>
      <c r="N14466">
        <v>162</v>
      </c>
      <c r="O14466" t="s">
        <v>44</v>
      </c>
      <c r="P14466">
        <v>7.8567420131838599</v>
      </c>
    </row>
    <row r="14467" spans="1:16" x14ac:dyDescent="0.25">
      <c r="A14467" s="20" t="s">
        <v>20285</v>
      </c>
      <c r="B14467">
        <v>9</v>
      </c>
      <c r="C14467" t="s">
        <v>21823</v>
      </c>
      <c r="D14467" t="s">
        <v>91</v>
      </c>
      <c r="E14467" t="s">
        <v>15983</v>
      </c>
      <c r="F14467" t="s">
        <v>40</v>
      </c>
      <c r="G14467">
        <v>4</v>
      </c>
      <c r="H14467">
        <v>6</v>
      </c>
      <c r="I14467">
        <v>2014</v>
      </c>
      <c r="J14467" t="s">
        <v>49</v>
      </c>
      <c r="K14467">
        <v>0.63</v>
      </c>
      <c r="L14467">
        <v>0.27600000000000002</v>
      </c>
      <c r="M14467" s="54">
        <v>0.98399999999999999</v>
      </c>
      <c r="N14467">
        <v>244</v>
      </c>
      <c r="O14467" t="s">
        <v>44</v>
      </c>
      <c r="P14467">
        <v>6.4018439966448</v>
      </c>
    </row>
    <row r="14468" spans="1:16" x14ac:dyDescent="0.25">
      <c r="A14468" s="20" t="s">
        <v>20286</v>
      </c>
      <c r="B14468">
        <v>9</v>
      </c>
      <c r="C14468" t="s">
        <v>21823</v>
      </c>
      <c r="D14468" t="s">
        <v>91</v>
      </c>
      <c r="E14468" t="s">
        <v>15983</v>
      </c>
      <c r="F14468" t="s">
        <v>40</v>
      </c>
      <c r="G14468">
        <v>5</v>
      </c>
      <c r="H14468">
        <v>6</v>
      </c>
      <c r="I14468">
        <v>2014</v>
      </c>
      <c r="J14468" t="s">
        <v>49</v>
      </c>
      <c r="K14468" t="s">
        <v>44</v>
      </c>
      <c r="L14468" t="s">
        <v>44</v>
      </c>
      <c r="M14468" s="54" t="s">
        <v>44</v>
      </c>
      <c r="N14468">
        <v>115</v>
      </c>
      <c r="O14468" t="s">
        <v>44</v>
      </c>
      <c r="P14468">
        <v>9.3250480824031392</v>
      </c>
    </row>
    <row r="14469" spans="1:16" x14ac:dyDescent="0.25">
      <c r="A14469" s="20" t="s">
        <v>20287</v>
      </c>
      <c r="B14469">
        <v>9</v>
      </c>
      <c r="C14469" t="s">
        <v>21823</v>
      </c>
      <c r="D14469" t="s">
        <v>91</v>
      </c>
      <c r="E14469" t="s">
        <v>15983</v>
      </c>
      <c r="F14469" t="s">
        <v>40</v>
      </c>
      <c r="G14469">
        <v>2</v>
      </c>
      <c r="H14469">
        <v>6</v>
      </c>
      <c r="I14469">
        <v>2014</v>
      </c>
      <c r="J14469" t="s">
        <v>50</v>
      </c>
      <c r="K14469" t="s">
        <v>44</v>
      </c>
      <c r="L14469" t="s">
        <v>44</v>
      </c>
      <c r="M14469" s="54" t="s">
        <v>44</v>
      </c>
      <c r="N14469">
        <v>80</v>
      </c>
      <c r="O14469" t="s">
        <v>44</v>
      </c>
      <c r="P14469">
        <v>11.180339887498899</v>
      </c>
    </row>
    <row r="14470" spans="1:16" x14ac:dyDescent="0.25">
      <c r="A14470" s="20" t="s">
        <v>20288</v>
      </c>
      <c r="B14470">
        <v>9</v>
      </c>
      <c r="C14470" t="s">
        <v>21823</v>
      </c>
      <c r="D14470" t="s">
        <v>91</v>
      </c>
      <c r="E14470" t="s">
        <v>15983</v>
      </c>
      <c r="F14470" t="s">
        <v>40</v>
      </c>
      <c r="G14470">
        <v>3</v>
      </c>
      <c r="H14470">
        <v>6</v>
      </c>
      <c r="I14470">
        <v>2014</v>
      </c>
      <c r="J14470" t="s">
        <v>50</v>
      </c>
      <c r="K14470" t="s">
        <v>44</v>
      </c>
      <c r="L14470" t="s">
        <v>44</v>
      </c>
      <c r="M14470" s="54" t="s">
        <v>44</v>
      </c>
      <c r="N14470">
        <v>67</v>
      </c>
      <c r="O14470" t="s">
        <v>44</v>
      </c>
      <c r="P14470">
        <v>12.2169444356305</v>
      </c>
    </row>
    <row r="14471" spans="1:16" x14ac:dyDescent="0.25">
      <c r="A14471" s="20" t="s">
        <v>20289</v>
      </c>
      <c r="B14471">
        <v>9</v>
      </c>
      <c r="C14471" t="s">
        <v>21823</v>
      </c>
      <c r="D14471" t="s">
        <v>91</v>
      </c>
      <c r="E14471" t="s">
        <v>15983</v>
      </c>
      <c r="F14471" t="s">
        <v>40</v>
      </c>
      <c r="G14471">
        <v>4</v>
      </c>
      <c r="H14471">
        <v>6</v>
      </c>
      <c r="I14471">
        <v>2014</v>
      </c>
      <c r="J14471" t="s">
        <v>50</v>
      </c>
      <c r="K14471" t="s">
        <v>44</v>
      </c>
      <c r="L14471" t="s">
        <v>44</v>
      </c>
      <c r="M14471" s="54" t="s">
        <v>44</v>
      </c>
      <c r="N14471">
        <v>102</v>
      </c>
      <c r="O14471" t="s">
        <v>44</v>
      </c>
      <c r="P14471">
        <v>9.9014754297667409</v>
      </c>
    </row>
    <row r="14472" spans="1:16" x14ac:dyDescent="0.25">
      <c r="A14472" s="20" t="s">
        <v>20290</v>
      </c>
      <c r="B14472">
        <v>9</v>
      </c>
      <c r="C14472" t="s">
        <v>21823</v>
      </c>
      <c r="D14472" t="s">
        <v>91</v>
      </c>
      <c r="E14472" t="s">
        <v>15983</v>
      </c>
      <c r="F14472" t="s">
        <v>40</v>
      </c>
      <c r="G14472">
        <v>5</v>
      </c>
      <c r="H14472">
        <v>6</v>
      </c>
      <c r="I14472">
        <v>2014</v>
      </c>
      <c r="J14472" t="s">
        <v>50</v>
      </c>
      <c r="K14472" t="s">
        <v>44</v>
      </c>
      <c r="L14472" t="s">
        <v>44</v>
      </c>
      <c r="M14472" s="54" t="s">
        <v>44</v>
      </c>
      <c r="N14472">
        <v>173</v>
      </c>
      <c r="O14472" t="s">
        <v>44</v>
      </c>
      <c r="P14472">
        <v>7.6028592126970604</v>
      </c>
    </row>
    <row r="14473" spans="1:16" x14ac:dyDescent="0.25">
      <c r="A14473" s="20" t="s">
        <v>20291</v>
      </c>
      <c r="B14473">
        <v>9</v>
      </c>
      <c r="C14473" t="s">
        <v>21823</v>
      </c>
      <c r="D14473" t="s">
        <v>91</v>
      </c>
      <c r="E14473" t="s">
        <v>15983</v>
      </c>
      <c r="F14473" t="s">
        <v>40</v>
      </c>
      <c r="G14473">
        <v>2</v>
      </c>
      <c r="H14473">
        <v>6</v>
      </c>
      <c r="I14473">
        <v>2014</v>
      </c>
      <c r="J14473" t="s">
        <v>51</v>
      </c>
      <c r="K14473" t="s">
        <v>44</v>
      </c>
      <c r="L14473" t="s">
        <v>44</v>
      </c>
      <c r="M14473" s="54" t="s">
        <v>44</v>
      </c>
      <c r="N14473">
        <v>148</v>
      </c>
      <c r="O14473" t="s">
        <v>44</v>
      </c>
      <c r="P14473">
        <v>8.2199493652678708</v>
      </c>
    </row>
    <row r="14474" spans="1:16" x14ac:dyDescent="0.25">
      <c r="A14474" s="20" t="s">
        <v>20292</v>
      </c>
      <c r="B14474">
        <v>9</v>
      </c>
      <c r="C14474" t="s">
        <v>21823</v>
      </c>
      <c r="D14474" t="s">
        <v>91</v>
      </c>
      <c r="E14474" t="s">
        <v>15983</v>
      </c>
      <c r="F14474" t="s">
        <v>40</v>
      </c>
      <c r="G14474">
        <v>3</v>
      </c>
      <c r="H14474">
        <v>6</v>
      </c>
      <c r="I14474">
        <v>2014</v>
      </c>
      <c r="J14474" t="s">
        <v>51</v>
      </c>
      <c r="K14474" t="s">
        <v>44</v>
      </c>
      <c r="L14474" t="s">
        <v>44</v>
      </c>
      <c r="M14474" s="54" t="s">
        <v>44</v>
      </c>
      <c r="N14474">
        <v>182</v>
      </c>
      <c r="O14474" t="s">
        <v>44</v>
      </c>
      <c r="P14474">
        <v>7.4124931666110099</v>
      </c>
    </row>
    <row r="14475" spans="1:16" x14ac:dyDescent="0.25">
      <c r="A14475" s="20" t="s">
        <v>20293</v>
      </c>
      <c r="B14475">
        <v>9</v>
      </c>
      <c r="C14475" t="s">
        <v>21823</v>
      </c>
      <c r="D14475" t="s">
        <v>91</v>
      </c>
      <c r="E14475" t="s">
        <v>15983</v>
      </c>
      <c r="F14475" t="s">
        <v>40</v>
      </c>
      <c r="G14475">
        <v>4</v>
      </c>
      <c r="H14475">
        <v>6</v>
      </c>
      <c r="I14475">
        <v>2014</v>
      </c>
      <c r="J14475" t="s">
        <v>51</v>
      </c>
      <c r="K14475" t="s">
        <v>44</v>
      </c>
      <c r="L14475" t="s">
        <v>44</v>
      </c>
      <c r="M14475" s="54" t="s">
        <v>44</v>
      </c>
      <c r="N14475">
        <v>211</v>
      </c>
      <c r="O14475" t="s">
        <v>44</v>
      </c>
      <c r="P14475">
        <v>6.8842839082151404</v>
      </c>
    </row>
    <row r="14476" spans="1:16" x14ac:dyDescent="0.25">
      <c r="A14476" s="20" t="s">
        <v>20294</v>
      </c>
      <c r="B14476">
        <v>9</v>
      </c>
      <c r="C14476" t="s">
        <v>21823</v>
      </c>
      <c r="D14476" t="s">
        <v>91</v>
      </c>
      <c r="E14476" t="s">
        <v>15983</v>
      </c>
      <c r="F14476" t="s">
        <v>40</v>
      </c>
      <c r="G14476">
        <v>5</v>
      </c>
      <c r="H14476">
        <v>6</v>
      </c>
      <c r="I14476">
        <v>2014</v>
      </c>
      <c r="J14476" t="s">
        <v>51</v>
      </c>
      <c r="K14476" t="s">
        <v>44</v>
      </c>
      <c r="L14476" t="s">
        <v>44</v>
      </c>
      <c r="M14476" s="54" t="s">
        <v>44</v>
      </c>
      <c r="N14476">
        <v>455</v>
      </c>
      <c r="O14476" t="s">
        <v>44</v>
      </c>
      <c r="P14476">
        <v>4.6880723093849497</v>
      </c>
    </row>
  </sheetData>
  <sheetProtection password="EE11" sheet="1" objects="1" scenarios="1"/>
  <customSheetViews>
    <customSheetView guid="{A6286E9F-A01F-48FF-8EFC-1B09F887914E}">
      <selection activeCell="J17" sqref="J17"/>
      <pageMargins left="0.7" right="0.7" top="0.75" bottom="0.75" header="0.3" footer="0.3"/>
    </customSheetView>
  </customSheetView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2:M24"/>
  <sheetViews>
    <sheetView showGridLines="0" workbookViewId="0"/>
  </sheetViews>
  <sheetFormatPr defaultColWidth="9.140625" defaultRowHeight="15" x14ac:dyDescent="0.25"/>
  <cols>
    <col min="1" max="2" width="2.85546875" style="1" customWidth="1"/>
    <col min="3" max="3" width="10.7109375" style="2" customWidth="1"/>
    <col min="4" max="5" width="10.7109375" style="1" customWidth="1"/>
    <col min="6" max="6" width="44.42578125" style="43" customWidth="1"/>
    <col min="7" max="7" width="2.85546875" style="1" customWidth="1"/>
    <col min="8" max="8" width="7.5703125" style="1" customWidth="1"/>
    <col min="9" max="9" width="7.140625" style="1" customWidth="1"/>
    <col min="10" max="10" width="19.140625" style="1" bestFit="1" customWidth="1"/>
    <col min="11" max="11" width="1.28515625" style="1" customWidth="1"/>
    <col min="12" max="12" width="7.140625" style="1" customWidth="1"/>
    <col min="13" max="14" width="2.85546875" style="1" customWidth="1"/>
    <col min="15" max="16384" width="9.140625" style="1"/>
  </cols>
  <sheetData>
    <row r="2" spans="2:13" x14ac:dyDescent="0.25">
      <c r="B2" s="5"/>
      <c r="C2" s="4"/>
      <c r="D2" s="5"/>
      <c r="E2" s="5"/>
      <c r="F2" s="10"/>
      <c r="G2" s="5"/>
      <c r="H2" s="5"/>
      <c r="I2" s="5"/>
      <c r="J2" s="5"/>
      <c r="K2" s="5"/>
      <c r="L2" s="5"/>
      <c r="M2" s="5"/>
    </row>
    <row r="3" spans="2:13" x14ac:dyDescent="0.25">
      <c r="B3" s="5"/>
      <c r="C3" s="4"/>
      <c r="D3" s="5"/>
      <c r="E3" s="5"/>
      <c r="F3" s="5"/>
      <c r="G3" s="5"/>
      <c r="H3" s="5"/>
      <c r="I3" s="5"/>
      <c r="J3" s="5"/>
      <c r="K3" s="5"/>
      <c r="L3" s="5"/>
      <c r="M3" s="5"/>
    </row>
    <row r="4" spans="2:13" ht="23.25" x14ac:dyDescent="0.35">
      <c r="B4" s="5"/>
      <c r="C4" s="4"/>
      <c r="D4" s="5"/>
      <c r="E4" s="5"/>
      <c r="F4" s="8" t="s">
        <v>5</v>
      </c>
      <c r="G4" s="5"/>
      <c r="H4" s="5"/>
      <c r="I4" s="5"/>
      <c r="J4" s="5"/>
      <c r="K4" s="5"/>
      <c r="L4" s="5"/>
      <c r="M4" s="5"/>
    </row>
    <row r="5" spans="2:13" x14ac:dyDescent="0.25">
      <c r="B5" s="5"/>
      <c r="C5" s="4"/>
      <c r="D5" s="5"/>
      <c r="E5" s="5"/>
      <c r="F5" s="10"/>
      <c r="G5" s="5"/>
      <c r="H5" s="5"/>
      <c r="I5" s="5"/>
      <c r="J5" s="5"/>
      <c r="K5" s="5"/>
      <c r="L5" s="5"/>
      <c r="M5" s="5"/>
    </row>
    <row r="6" spans="2:13" x14ac:dyDescent="0.25">
      <c r="B6" s="5"/>
      <c r="C6" s="45"/>
      <c r="D6" s="46"/>
      <c r="E6" s="46"/>
      <c r="F6" s="47"/>
      <c r="G6" s="46"/>
      <c r="H6" s="212" t="s">
        <v>12125</v>
      </c>
      <c r="I6" s="212"/>
      <c r="J6" s="212"/>
      <c r="K6" s="212"/>
      <c r="L6" s="212"/>
      <c r="M6" s="5"/>
    </row>
    <row r="7" spans="2:13" s="2" customFormat="1" ht="15.75" customHeight="1" x14ac:dyDescent="0.25">
      <c r="B7" s="4"/>
      <c r="C7" s="45"/>
      <c r="D7" s="45"/>
      <c r="E7" s="45"/>
      <c r="F7" s="45"/>
      <c r="G7" s="45"/>
      <c r="H7" s="213"/>
      <c r="I7" s="213"/>
      <c r="J7" s="213"/>
      <c r="K7" s="213"/>
      <c r="L7" s="213"/>
      <c r="M7" s="4"/>
    </row>
    <row r="8" spans="2:13" x14ac:dyDescent="0.25">
      <c r="B8" s="5"/>
      <c r="C8" s="45" t="s">
        <v>21691</v>
      </c>
      <c r="D8" s="46"/>
      <c r="E8" s="46"/>
      <c r="F8" s="48" t="s">
        <v>12124</v>
      </c>
      <c r="G8" s="46"/>
      <c r="H8" s="46" t="s">
        <v>12126</v>
      </c>
      <c r="I8" s="46"/>
      <c r="J8" s="46" t="s">
        <v>21780</v>
      </c>
      <c r="K8" s="46"/>
      <c r="L8" s="46" t="s">
        <v>12123</v>
      </c>
      <c r="M8" s="5"/>
    </row>
    <row r="9" spans="2:13" ht="59.25" customHeight="1" x14ac:dyDescent="0.25">
      <c r="B9" s="5"/>
      <c r="C9" s="187" t="s">
        <v>21690</v>
      </c>
      <c r="D9" s="5"/>
      <c r="E9" s="5"/>
      <c r="F9" s="29" t="s">
        <v>21778</v>
      </c>
      <c r="G9" s="5"/>
      <c r="H9" s="122" t="s">
        <v>12128</v>
      </c>
      <c r="I9" s="122"/>
      <c r="J9" s="122" t="s">
        <v>12128</v>
      </c>
      <c r="K9" s="122"/>
      <c r="L9" s="122" t="s">
        <v>12127</v>
      </c>
      <c r="M9" s="5"/>
    </row>
    <row r="10" spans="2:13" ht="57.75" customHeight="1" x14ac:dyDescent="0.25">
      <c r="B10" s="5"/>
      <c r="C10" s="44" t="s">
        <v>21800</v>
      </c>
      <c r="D10" s="5"/>
      <c r="E10" s="5"/>
      <c r="F10" s="29" t="s">
        <v>21779</v>
      </c>
      <c r="G10" s="5"/>
      <c r="H10" s="122" t="s">
        <v>12128</v>
      </c>
      <c r="I10" s="122"/>
      <c r="J10" s="122" t="s">
        <v>12128</v>
      </c>
      <c r="K10" s="122"/>
      <c r="L10" s="122" t="s">
        <v>12127</v>
      </c>
      <c r="M10" s="5"/>
    </row>
    <row r="11" spans="2:13" ht="72.75" customHeight="1" x14ac:dyDescent="0.25">
      <c r="B11" s="5"/>
      <c r="C11" s="44" t="s">
        <v>21801</v>
      </c>
      <c r="D11" s="5"/>
      <c r="E11" s="5"/>
      <c r="F11" s="29" t="s">
        <v>21984</v>
      </c>
      <c r="G11" s="5"/>
      <c r="H11" s="122" t="s">
        <v>12127</v>
      </c>
      <c r="I11" s="122"/>
      <c r="J11" s="122" t="s">
        <v>12128</v>
      </c>
      <c r="K11" s="122"/>
      <c r="L11" s="122" t="s">
        <v>12128</v>
      </c>
      <c r="M11" s="5"/>
    </row>
    <row r="12" spans="2:13" ht="71.25" customHeight="1" x14ac:dyDescent="0.25">
      <c r="B12" s="5"/>
      <c r="C12" s="44" t="s">
        <v>21764</v>
      </c>
      <c r="D12" s="5"/>
      <c r="E12" s="5"/>
      <c r="F12" s="29" t="s">
        <v>21983</v>
      </c>
      <c r="G12" s="5"/>
      <c r="H12" s="122" t="s">
        <v>12128</v>
      </c>
      <c r="I12" s="122"/>
      <c r="J12" s="122" t="s">
        <v>12127</v>
      </c>
      <c r="K12" s="122"/>
      <c r="L12" s="122" t="s">
        <v>12128</v>
      </c>
      <c r="M12" s="5"/>
    </row>
    <row r="13" spans="2:13" x14ac:dyDescent="0.25">
      <c r="B13" s="5"/>
      <c r="C13" s="45"/>
      <c r="D13" s="46"/>
      <c r="E13" s="46"/>
      <c r="F13" s="47"/>
      <c r="G13" s="46"/>
      <c r="H13" s="46"/>
      <c r="I13" s="46"/>
      <c r="J13" s="46"/>
      <c r="K13" s="46"/>
      <c r="L13" s="46"/>
      <c r="M13" s="5"/>
    </row>
    <row r="14" spans="2:13" x14ac:dyDescent="0.25">
      <c r="B14" s="5"/>
      <c r="C14" s="7" t="s">
        <v>21692</v>
      </c>
      <c r="D14" s="5"/>
      <c r="E14" s="5"/>
      <c r="F14" s="10" t="s">
        <v>21717</v>
      </c>
      <c r="G14" s="5"/>
      <c r="H14" s="5"/>
      <c r="I14" s="5"/>
      <c r="J14" s="5"/>
      <c r="K14" s="5"/>
      <c r="L14" s="5"/>
      <c r="M14" s="5"/>
    </row>
    <row r="15" spans="2:13" ht="30" x14ac:dyDescent="0.25">
      <c r="B15" s="5"/>
      <c r="C15" s="44" t="s">
        <v>21876</v>
      </c>
      <c r="D15" s="5"/>
      <c r="E15" s="5"/>
      <c r="F15" s="10" t="s">
        <v>21875</v>
      </c>
      <c r="G15" s="5"/>
      <c r="H15" s="5"/>
      <c r="I15" s="5"/>
      <c r="J15" s="5"/>
      <c r="K15" s="5"/>
      <c r="L15" s="5"/>
      <c r="M15" s="5"/>
    </row>
    <row r="16" spans="2:13" ht="15" customHeight="1" x14ac:dyDescent="0.25">
      <c r="B16" s="5"/>
      <c r="C16" s="44" t="s">
        <v>6</v>
      </c>
      <c r="D16" s="5"/>
      <c r="E16" s="5"/>
      <c r="F16" s="210" t="s">
        <v>12129</v>
      </c>
      <c r="G16" s="210"/>
      <c r="H16" s="210"/>
      <c r="I16" s="210"/>
      <c r="J16" s="210"/>
      <c r="K16" s="210"/>
      <c r="L16" s="210"/>
      <c r="M16" s="5"/>
    </row>
    <row r="17" spans="2:13" x14ac:dyDescent="0.25">
      <c r="B17" s="5"/>
      <c r="C17" s="4"/>
      <c r="D17" s="5"/>
      <c r="E17" s="5"/>
      <c r="F17" s="10"/>
      <c r="G17" s="5"/>
      <c r="H17" s="5"/>
      <c r="I17" s="5"/>
      <c r="J17" s="5"/>
      <c r="K17" s="5"/>
      <c r="L17" s="5"/>
      <c r="M17" s="5"/>
    </row>
    <row r="22" spans="2:13" ht="31.5" customHeight="1" x14ac:dyDescent="0.25">
      <c r="C22" s="49"/>
      <c r="F22" s="211"/>
      <c r="G22" s="211"/>
      <c r="H22" s="211"/>
      <c r="I22" s="211"/>
      <c r="J22" s="211"/>
      <c r="K22" s="211"/>
      <c r="L22" s="211"/>
    </row>
    <row r="23" spans="2:13" x14ac:dyDescent="0.25">
      <c r="H23" s="3"/>
    </row>
    <row r="24" spans="2:13" x14ac:dyDescent="0.25">
      <c r="H24" s="3"/>
    </row>
  </sheetData>
  <sheetProtection password="EE11" sheet="1" objects="1" scenarios="1"/>
  <customSheetViews>
    <customSheetView guid="{A6286E9F-A01F-48FF-8EFC-1B09F887914E}" showGridLines="0">
      <selection activeCell="T10" sqref="T10"/>
      <pageMargins left="0.7" right="0.7" top="0.75" bottom="0.75" header="0.3" footer="0.3"/>
      <pageSetup paperSize="9" orientation="portrait" r:id="rId1"/>
    </customSheetView>
  </customSheetViews>
  <mergeCells count="3">
    <mergeCell ref="F16:L16"/>
    <mergeCell ref="F22:L22"/>
    <mergeCell ref="H6:L7"/>
  </mergeCells>
  <hyperlinks>
    <hyperlink ref="C11" location="EthnicEquityWithinDHB!A1" display="Ethnic Equity within DHB"/>
    <hyperlink ref="C9" location="EthnicEquityByDHB!A1" display="Ethnic Equity by DHB"/>
    <hyperlink ref="C16" location="Help!A1" display="Help"/>
    <hyperlink ref="C12" location="DepEquityWithinDHB!A1" display="Deprivation Equity within DHB"/>
    <hyperlink ref="C14" location="IndicatorDefinitions!A1" display="Indicator definitions"/>
    <hyperlink ref="C10" location="DepEquityByDHB!A1" display="Deprivation Equity by DHB"/>
    <hyperlink ref="C15" location="TechAppendix!A1" display="Technical appendix (methodology)"/>
  </hyperlinks>
  <pageMargins left="0.70866141732283472" right="0.70866141732283472" top="0.74803149606299213" bottom="0.74803149606299213" header="0.31496062992125984" footer="0.31496062992125984"/>
  <pageSetup paperSize="9" orientation="landscape"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27"/>
  <sheetViews>
    <sheetView showGridLines="0" zoomScaleNormal="100" workbookViewId="0"/>
  </sheetViews>
  <sheetFormatPr defaultColWidth="9.140625" defaultRowHeight="15" x14ac:dyDescent="0.25"/>
  <cols>
    <col min="1" max="2" width="2.85546875" style="1" customWidth="1"/>
    <col min="3" max="3" width="38.140625" style="43" customWidth="1"/>
    <col min="4" max="4" width="2.85546875" style="1" customWidth="1"/>
    <col min="5" max="5" width="47" style="1" customWidth="1"/>
    <col min="6" max="6" width="2.85546875" style="1" customWidth="1"/>
    <col min="7" max="7" width="42.7109375" style="1" customWidth="1"/>
    <col min="8" max="8" width="2.85546875" style="1" customWidth="1"/>
    <col min="9" max="9" width="42.7109375" style="1" customWidth="1"/>
    <col min="10" max="10" width="2.85546875" style="1" customWidth="1"/>
    <col min="11" max="11" width="66.140625" style="1" customWidth="1"/>
    <col min="12" max="12" width="2.85546875" style="1" customWidth="1"/>
    <col min="13" max="16384" width="9.140625" style="1"/>
  </cols>
  <sheetData>
    <row r="2" spans="2:12" x14ac:dyDescent="0.25">
      <c r="B2" s="5"/>
      <c r="C2" s="10"/>
      <c r="D2" s="5"/>
      <c r="E2" s="5"/>
      <c r="F2" s="5"/>
      <c r="G2" s="5"/>
      <c r="H2" s="5"/>
      <c r="I2" s="5"/>
      <c r="J2" s="5"/>
      <c r="K2" s="5"/>
      <c r="L2" s="5"/>
    </row>
    <row r="3" spans="2:12" ht="15" customHeight="1" x14ac:dyDescent="0.35">
      <c r="B3" s="5"/>
      <c r="C3" s="8"/>
      <c r="D3" s="5"/>
      <c r="E3" s="8"/>
      <c r="F3" s="8"/>
      <c r="G3" s="8"/>
      <c r="H3" s="8"/>
      <c r="I3" s="8"/>
      <c r="J3" s="5"/>
      <c r="K3" s="5"/>
      <c r="L3" s="5"/>
    </row>
    <row r="4" spans="2:12" ht="30.75" customHeight="1" x14ac:dyDescent="0.35">
      <c r="B4" s="5"/>
      <c r="C4" s="8"/>
      <c r="D4" s="5"/>
      <c r="E4" s="8" t="s">
        <v>21692</v>
      </c>
      <c r="F4" s="8"/>
      <c r="G4" s="8"/>
      <c r="H4" s="8"/>
      <c r="I4" s="8"/>
      <c r="J4" s="5"/>
      <c r="K4" s="7" t="s">
        <v>21878</v>
      </c>
      <c r="L4" s="5"/>
    </row>
    <row r="5" spans="2:12" ht="15" customHeight="1" x14ac:dyDescent="0.35">
      <c r="B5" s="5"/>
      <c r="C5" s="8"/>
      <c r="D5" s="5"/>
      <c r="E5" s="8"/>
      <c r="F5" s="8"/>
      <c r="G5" s="8"/>
      <c r="H5" s="8"/>
      <c r="I5" s="8"/>
      <c r="J5" s="5"/>
      <c r="K5" s="5"/>
      <c r="L5" s="5"/>
    </row>
    <row r="6" spans="2:12" x14ac:dyDescent="0.25">
      <c r="B6" s="5"/>
      <c r="C6" s="47"/>
      <c r="D6" s="46"/>
      <c r="E6" s="100"/>
      <c r="F6" s="189"/>
      <c r="G6" s="189"/>
      <c r="H6" s="189"/>
      <c r="I6" s="189"/>
      <c r="J6" s="126"/>
      <c r="K6" s="126"/>
      <c r="L6" s="5"/>
    </row>
    <row r="7" spans="2:12" x14ac:dyDescent="0.25">
      <c r="B7" s="5"/>
      <c r="C7" s="105" t="s">
        <v>21693</v>
      </c>
      <c r="D7" s="106"/>
      <c r="E7" s="107" t="s">
        <v>21824</v>
      </c>
      <c r="F7" s="107"/>
      <c r="G7" s="107" t="s">
        <v>12097</v>
      </c>
      <c r="H7" s="107"/>
      <c r="I7" s="107" t="s">
        <v>12098</v>
      </c>
      <c r="J7" s="193"/>
      <c r="K7" s="194" t="s">
        <v>7</v>
      </c>
      <c r="L7" s="5"/>
    </row>
    <row r="8" spans="2:12" x14ac:dyDescent="0.25">
      <c r="B8" s="5"/>
      <c r="C8" s="108" t="s">
        <v>21711</v>
      </c>
      <c r="D8" s="46"/>
      <c r="E8" s="64"/>
      <c r="F8" s="64"/>
      <c r="G8" s="64"/>
      <c r="H8" s="64"/>
      <c r="I8" s="64"/>
      <c r="J8" s="126"/>
      <c r="K8" s="126"/>
      <c r="L8" s="5"/>
    </row>
    <row r="9" spans="2:12" ht="51" customHeight="1" x14ac:dyDescent="0.25">
      <c r="B9" s="5"/>
      <c r="C9" s="130" t="s">
        <v>21777</v>
      </c>
      <c r="D9" s="130"/>
      <c r="E9" s="52" t="s">
        <v>21843</v>
      </c>
      <c r="F9" s="52"/>
      <c r="G9" s="52" t="s">
        <v>21851</v>
      </c>
      <c r="H9" s="52"/>
      <c r="I9" s="52" t="s">
        <v>21836</v>
      </c>
      <c r="J9" s="10"/>
      <c r="K9" s="10"/>
      <c r="L9" s="10"/>
    </row>
    <row r="10" spans="2:12" ht="144.75" customHeight="1" x14ac:dyDescent="0.25">
      <c r="B10" s="5"/>
      <c r="C10" s="130" t="s">
        <v>21776</v>
      </c>
      <c r="D10" s="130"/>
      <c r="E10" s="30" t="s">
        <v>21844</v>
      </c>
      <c r="F10" s="30"/>
      <c r="G10" s="30" t="s">
        <v>21852</v>
      </c>
      <c r="H10" s="30"/>
      <c r="I10" s="30" t="s">
        <v>21837</v>
      </c>
      <c r="J10" s="10"/>
      <c r="K10" s="29" t="s">
        <v>21834</v>
      </c>
      <c r="L10" s="10"/>
    </row>
    <row r="11" spans="2:12" ht="52.5" customHeight="1" x14ac:dyDescent="0.25">
      <c r="B11" s="5"/>
      <c r="C11" s="130" t="s">
        <v>12108</v>
      </c>
      <c r="D11" s="130"/>
      <c r="E11" s="130" t="s">
        <v>21845</v>
      </c>
      <c r="F11" s="130"/>
      <c r="G11" s="130" t="s">
        <v>21838</v>
      </c>
      <c r="H11" s="130"/>
      <c r="I11" s="130" t="s">
        <v>12110</v>
      </c>
      <c r="J11" s="10"/>
      <c r="K11" s="29" t="s">
        <v>21835</v>
      </c>
      <c r="L11" s="10"/>
    </row>
    <row r="12" spans="2:12" x14ac:dyDescent="0.25">
      <c r="B12" s="5"/>
      <c r="C12" s="190" t="s">
        <v>21712</v>
      </c>
      <c r="D12" s="131"/>
      <c r="E12" s="131"/>
      <c r="F12" s="131"/>
      <c r="G12" s="131"/>
      <c r="H12" s="131"/>
      <c r="I12" s="131"/>
      <c r="J12" s="192"/>
      <c r="K12" s="192"/>
      <c r="L12" s="10"/>
    </row>
    <row r="13" spans="2:12" ht="54.75" customHeight="1" x14ac:dyDescent="0.25">
      <c r="B13" s="5"/>
      <c r="C13" s="130" t="s">
        <v>12100</v>
      </c>
      <c r="D13" s="130"/>
      <c r="E13" s="30" t="s">
        <v>21840</v>
      </c>
      <c r="F13" s="30"/>
      <c r="G13" s="30" t="s">
        <v>21829</v>
      </c>
      <c r="H13" s="30"/>
      <c r="I13" s="30" t="s">
        <v>21884</v>
      </c>
      <c r="J13" s="10"/>
      <c r="K13" s="10"/>
      <c r="L13" s="10"/>
    </row>
    <row r="14" spans="2:12" ht="54" customHeight="1" x14ac:dyDescent="0.25">
      <c r="B14" s="5"/>
      <c r="C14" s="130" t="s">
        <v>12101</v>
      </c>
      <c r="D14" s="130"/>
      <c r="E14" s="130" t="s">
        <v>21841</v>
      </c>
      <c r="F14" s="130"/>
      <c r="G14" s="130" t="s">
        <v>21849</v>
      </c>
      <c r="H14" s="130"/>
      <c r="I14" s="130" t="s">
        <v>21885</v>
      </c>
      <c r="J14" s="10"/>
      <c r="K14" s="29" t="s">
        <v>21831</v>
      </c>
      <c r="L14" s="10"/>
    </row>
    <row r="15" spans="2:12" ht="127.5" customHeight="1" x14ac:dyDescent="0.25">
      <c r="B15" s="5"/>
      <c r="C15" s="130" t="s">
        <v>12102</v>
      </c>
      <c r="D15" s="130"/>
      <c r="E15" s="130" t="s">
        <v>21842</v>
      </c>
      <c r="F15" s="130"/>
      <c r="G15" s="130" t="s">
        <v>21850</v>
      </c>
      <c r="H15" s="130"/>
      <c r="I15" s="130" t="s">
        <v>21885</v>
      </c>
      <c r="J15" s="10"/>
      <c r="K15" s="29" t="s">
        <v>21830</v>
      </c>
      <c r="L15" s="10"/>
    </row>
    <row r="16" spans="2:12" x14ac:dyDescent="0.25">
      <c r="B16" s="5"/>
      <c r="C16" s="190" t="s">
        <v>21713</v>
      </c>
      <c r="D16" s="131"/>
      <c r="E16" s="131"/>
      <c r="F16" s="131"/>
      <c r="G16" s="131"/>
      <c r="H16" s="131"/>
      <c r="I16" s="131"/>
      <c r="J16" s="192"/>
      <c r="K16" s="192"/>
      <c r="L16" s="10"/>
    </row>
    <row r="17" spans="2:12" ht="58.5" customHeight="1" x14ac:dyDescent="0.25">
      <c r="B17" s="5"/>
      <c r="C17" s="130" t="s">
        <v>21785</v>
      </c>
      <c r="D17" s="130"/>
      <c r="E17" s="30" t="s">
        <v>21846</v>
      </c>
      <c r="F17" s="30"/>
      <c r="G17" s="30" t="s">
        <v>21891</v>
      </c>
      <c r="H17" s="30"/>
      <c r="I17" s="30" t="s">
        <v>21888</v>
      </c>
      <c r="J17" s="10"/>
      <c r="K17" s="29" t="s">
        <v>21839</v>
      </c>
      <c r="L17" s="10"/>
    </row>
    <row r="18" spans="2:12" ht="113.25" customHeight="1" x14ac:dyDescent="0.25">
      <c r="B18" s="5"/>
      <c r="C18" s="130" t="s">
        <v>21784</v>
      </c>
      <c r="D18" s="130"/>
      <c r="E18" s="30" t="s">
        <v>21847</v>
      </c>
      <c r="F18" s="30"/>
      <c r="G18" s="30" t="s">
        <v>21892</v>
      </c>
      <c r="H18" s="30"/>
      <c r="I18" s="30" t="s">
        <v>21889</v>
      </c>
      <c r="J18" s="10"/>
      <c r="K18" s="29" t="s">
        <v>21832</v>
      </c>
      <c r="L18" s="10"/>
    </row>
    <row r="19" spans="2:12" ht="70.5" customHeight="1" x14ac:dyDescent="0.25">
      <c r="B19" s="5"/>
      <c r="C19" s="102" t="s">
        <v>21783</v>
      </c>
      <c r="D19" s="191"/>
      <c r="E19" s="30" t="s">
        <v>21848</v>
      </c>
      <c r="F19" s="30"/>
      <c r="G19" s="30" t="s">
        <v>21893</v>
      </c>
      <c r="H19" s="30"/>
      <c r="I19" s="30" t="s">
        <v>21890</v>
      </c>
      <c r="J19" s="10"/>
      <c r="K19" s="29" t="s">
        <v>21833</v>
      </c>
      <c r="L19" s="10"/>
    </row>
    <row r="20" spans="2:12" x14ac:dyDescent="0.25">
      <c r="B20" s="5"/>
      <c r="C20" s="10"/>
      <c r="D20" s="10"/>
      <c r="E20" s="10"/>
      <c r="F20" s="10"/>
      <c r="G20" s="10"/>
      <c r="H20" s="10"/>
      <c r="I20" s="10"/>
      <c r="J20" s="10"/>
      <c r="K20" s="10"/>
      <c r="L20" s="10"/>
    </row>
    <row r="25" spans="2:12" ht="31.5" customHeight="1" x14ac:dyDescent="0.25">
      <c r="C25" s="211"/>
      <c r="D25" s="211"/>
      <c r="E25" s="211"/>
      <c r="F25" s="188"/>
      <c r="G25" s="188"/>
      <c r="H25" s="188"/>
      <c r="I25" s="188"/>
    </row>
    <row r="26" spans="2:12" x14ac:dyDescent="0.25">
      <c r="E26" s="3"/>
      <c r="F26" s="3"/>
      <c r="G26" s="3"/>
      <c r="H26" s="3"/>
      <c r="I26" s="3"/>
    </row>
    <row r="27" spans="2:12" x14ac:dyDescent="0.25">
      <c r="E27" s="3"/>
      <c r="F27" s="3"/>
      <c r="G27" s="3"/>
      <c r="H27" s="3"/>
      <c r="I27" s="3"/>
    </row>
  </sheetData>
  <sheetProtection sheet="1" objects="1" scenarios="1"/>
  <customSheetViews>
    <customSheetView guid="{A6286E9F-A01F-48FF-8EFC-1B09F887914E}" showGridLines="0" topLeftCell="A14">
      <selection activeCell="I21" sqref="I21"/>
      <pageMargins left="0.7" right="0.7" top="0.75" bottom="0.75" header="0.3" footer="0.3"/>
      <pageSetup paperSize="9" orientation="portrait" r:id="rId1"/>
    </customSheetView>
  </customSheetViews>
  <mergeCells count="1">
    <mergeCell ref="C25:E25"/>
  </mergeCells>
  <hyperlinks>
    <hyperlink ref="K4" location="TechAppendix!A1" display="Technical appendix"/>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AH129"/>
  <sheetViews>
    <sheetView showGridLines="0" zoomScaleNormal="100" workbookViewId="0"/>
  </sheetViews>
  <sheetFormatPr defaultColWidth="9.140625" defaultRowHeight="15" x14ac:dyDescent="0.25"/>
  <cols>
    <col min="1" max="1" width="2.85546875" style="1" customWidth="1"/>
    <col min="2" max="2" width="2.85546875" style="1" hidden="1" customWidth="1"/>
    <col min="3" max="3" width="2.85546875" style="1" customWidth="1"/>
    <col min="4" max="4" width="24.85546875" style="2" customWidth="1"/>
    <col min="5" max="5" width="20.7109375" style="84" customWidth="1"/>
    <col min="6" max="13" width="20.7109375" style="57" customWidth="1"/>
    <col min="14" max="14" width="20.85546875" style="57" customWidth="1"/>
    <col min="15" max="17" width="2.85546875" style="1" customWidth="1"/>
    <col min="18" max="23" width="9.140625" style="1"/>
    <col min="24" max="25" width="2.85546875" style="1" customWidth="1"/>
    <col min="26" max="16384" width="9.140625" style="1"/>
  </cols>
  <sheetData>
    <row r="2" spans="2:15" ht="15" customHeight="1" x14ac:dyDescent="0.25">
      <c r="B2" s="5"/>
      <c r="C2" s="5"/>
      <c r="D2" s="4"/>
      <c r="E2" s="83"/>
      <c r="F2" s="56"/>
      <c r="G2" s="56"/>
      <c r="H2" s="56"/>
      <c r="I2" s="56"/>
      <c r="J2" s="56"/>
      <c r="K2" s="56"/>
      <c r="L2" s="56"/>
      <c r="M2" s="56"/>
      <c r="N2" s="56"/>
      <c r="O2" s="5"/>
    </row>
    <row r="3" spans="2:15" ht="15" customHeight="1" x14ac:dyDescent="0.25">
      <c r="B3" s="5"/>
      <c r="C3" s="5"/>
      <c r="D3" s="114"/>
      <c r="E3" s="114"/>
      <c r="F3" s="114"/>
      <c r="G3" s="56"/>
      <c r="H3" s="55"/>
      <c r="I3" s="55"/>
      <c r="J3" s="55"/>
      <c r="K3" s="55"/>
      <c r="L3" s="55"/>
      <c r="M3" s="55"/>
      <c r="N3" s="56"/>
      <c r="O3" s="5"/>
    </row>
    <row r="4" spans="2:15" ht="15" customHeight="1" x14ac:dyDescent="0.25">
      <c r="B4" s="5"/>
      <c r="C4" s="5"/>
      <c r="D4" s="4"/>
      <c r="E4" s="125"/>
      <c r="F4" s="214" t="s">
        <v>21690</v>
      </c>
      <c r="G4" s="214"/>
      <c r="H4" s="214"/>
      <c r="I4" s="55"/>
      <c r="J4" s="55"/>
      <c r="K4" s="55"/>
      <c r="L4" s="55"/>
      <c r="M4" s="119" t="s">
        <v>5</v>
      </c>
      <c r="N4" s="56"/>
      <c r="O4" s="5"/>
    </row>
    <row r="5" spans="2:15" ht="15" customHeight="1" x14ac:dyDescent="0.25">
      <c r="B5" s="5"/>
      <c r="C5" s="5"/>
      <c r="D5" s="114"/>
      <c r="E5" s="125"/>
      <c r="F5" s="214"/>
      <c r="G5" s="214"/>
      <c r="H5" s="214"/>
      <c r="I5" s="55"/>
      <c r="J5" s="55"/>
      <c r="K5" s="55"/>
      <c r="L5" s="55"/>
      <c r="M5" s="119" t="s">
        <v>6</v>
      </c>
      <c r="N5" s="56"/>
      <c r="O5" s="5"/>
    </row>
    <row r="6" spans="2:15" ht="15" customHeight="1" x14ac:dyDescent="0.3">
      <c r="B6" s="5"/>
      <c r="C6" s="5"/>
      <c r="D6" s="114"/>
      <c r="E6" s="114"/>
      <c r="F6" s="123" t="s">
        <v>21722</v>
      </c>
      <c r="G6" s="56"/>
      <c r="H6" s="55"/>
      <c r="I6" s="55"/>
      <c r="J6" s="55"/>
      <c r="K6" s="55"/>
      <c r="L6" s="55"/>
      <c r="M6" s="209" t="s">
        <v>21878</v>
      </c>
      <c r="N6" s="56"/>
      <c r="O6" s="5"/>
    </row>
    <row r="7" spans="2:15" ht="16.5" customHeight="1" x14ac:dyDescent="0.25">
      <c r="B7" s="5"/>
      <c r="C7" s="5"/>
      <c r="D7" s="114"/>
      <c r="E7" s="114"/>
      <c r="F7" s="114"/>
      <c r="G7" s="55"/>
      <c r="H7" s="55"/>
      <c r="I7" s="55"/>
      <c r="J7" s="55"/>
      <c r="K7" s="55"/>
      <c r="L7" s="55"/>
      <c r="M7" s="55"/>
      <c r="N7" s="56"/>
      <c r="O7" s="5"/>
    </row>
    <row r="8" spans="2:15" ht="16.5" customHeight="1" x14ac:dyDescent="0.25">
      <c r="D8" s="1"/>
      <c r="E8" s="1"/>
      <c r="F8" s="1"/>
      <c r="G8" s="1"/>
      <c r="H8" s="1"/>
      <c r="I8" s="1"/>
      <c r="J8" s="1"/>
      <c r="K8" s="1"/>
      <c r="L8" s="1"/>
      <c r="M8" s="1"/>
      <c r="N8" s="1"/>
    </row>
    <row r="9" spans="2:15" ht="16.5" customHeight="1" x14ac:dyDescent="0.25">
      <c r="C9" s="5"/>
      <c r="D9" s="5"/>
      <c r="E9" s="5"/>
      <c r="F9" s="5"/>
      <c r="G9" s="5"/>
      <c r="H9" s="5"/>
      <c r="I9" s="5"/>
      <c r="J9" s="5"/>
      <c r="K9" s="5"/>
      <c r="L9" s="5"/>
      <c r="M9" s="5"/>
      <c r="N9" s="5"/>
      <c r="O9" s="5"/>
    </row>
    <row r="10" spans="2:15" ht="15" customHeight="1" x14ac:dyDescent="0.25">
      <c r="C10" s="5"/>
      <c r="D10" s="147" t="s">
        <v>21724</v>
      </c>
      <c r="E10" s="146"/>
      <c r="F10" s="26" t="s">
        <v>21765</v>
      </c>
      <c r="G10" s="58"/>
      <c r="H10" s="58"/>
      <c r="I10" s="58"/>
      <c r="J10" s="58"/>
      <c r="K10" s="55"/>
      <c r="L10" s="4" t="s">
        <v>21757</v>
      </c>
      <c r="M10" s="5"/>
      <c r="N10" s="56"/>
      <c r="O10" s="5"/>
    </row>
    <row r="11" spans="2:15" ht="14.25" customHeight="1" x14ac:dyDescent="0.25">
      <c r="B11" s="68">
        <v>1</v>
      </c>
      <c r="C11" s="67"/>
      <c r="D11" s="146"/>
      <c r="E11" s="146"/>
      <c r="F11" s="26" t="s">
        <v>21827</v>
      </c>
      <c r="G11" s="58"/>
      <c r="H11" s="58"/>
      <c r="I11" s="58"/>
      <c r="J11" s="58"/>
      <c r="K11" s="55"/>
      <c r="L11" s="148"/>
      <c r="M11" s="145" t="s">
        <v>21796</v>
      </c>
      <c r="N11" s="56"/>
      <c r="O11" s="5"/>
    </row>
    <row r="12" spans="2:15" ht="15" customHeight="1" x14ac:dyDescent="0.25">
      <c r="B12" s="68">
        <f>B11+2</f>
        <v>3</v>
      </c>
      <c r="C12" s="67"/>
      <c r="D12" s="58"/>
      <c r="E12" s="58"/>
      <c r="F12" s="167" t="s">
        <v>21763</v>
      </c>
      <c r="G12" s="58"/>
      <c r="H12" s="58"/>
      <c r="I12" s="58"/>
      <c r="J12" s="58"/>
      <c r="K12" s="55"/>
      <c r="L12" s="149"/>
      <c r="M12" s="145" t="s">
        <v>21797</v>
      </c>
      <c r="N12" s="56"/>
      <c r="O12" s="5"/>
    </row>
    <row r="13" spans="2:15" x14ac:dyDescent="0.25">
      <c r="B13" s="68"/>
      <c r="C13" s="67"/>
      <c r="D13" s="58"/>
      <c r="E13" s="58"/>
      <c r="F13" s="26" t="s">
        <v>21766</v>
      </c>
      <c r="G13" s="58"/>
      <c r="H13" s="58"/>
      <c r="I13" s="58"/>
      <c r="J13" s="58"/>
      <c r="K13" s="119"/>
      <c r="L13" s="181"/>
      <c r="M13" s="145" t="s">
        <v>21798</v>
      </c>
      <c r="N13" s="56"/>
      <c r="O13" s="5"/>
    </row>
    <row r="14" spans="2:15" x14ac:dyDescent="0.25">
      <c r="B14" s="68"/>
      <c r="C14" s="67"/>
      <c r="D14" s="58"/>
      <c r="E14" s="58"/>
      <c r="F14" s="26"/>
      <c r="G14" s="58"/>
      <c r="H14" s="58"/>
      <c r="I14" s="58"/>
      <c r="J14" s="58"/>
      <c r="K14" s="119"/>
      <c r="L14" s="150"/>
      <c r="M14" s="145" t="s">
        <v>21799</v>
      </c>
      <c r="N14" s="56"/>
      <c r="O14" s="5"/>
    </row>
    <row r="15" spans="2:15" ht="15" customHeight="1" x14ac:dyDescent="0.25">
      <c r="B15" s="68">
        <v>5</v>
      </c>
      <c r="C15" s="67"/>
      <c r="D15" s="5"/>
      <c r="E15" s="5"/>
      <c r="F15" s="58"/>
      <c r="G15" s="58"/>
      <c r="H15" s="26"/>
      <c r="I15" s="58"/>
      <c r="J15" s="58"/>
      <c r="K15" s="119"/>
      <c r="L15" s="5" t="s">
        <v>21745</v>
      </c>
      <c r="M15" s="56"/>
      <c r="N15" s="56"/>
      <c r="O15" s="5"/>
    </row>
    <row r="16" spans="2:15" ht="15" customHeight="1" x14ac:dyDescent="0.25">
      <c r="B16" s="68"/>
      <c r="D16" s="1"/>
      <c r="E16" s="1"/>
      <c r="F16" s="1"/>
      <c r="G16" s="1"/>
      <c r="H16" s="1"/>
      <c r="I16" s="1"/>
      <c r="J16" s="1"/>
      <c r="K16" s="1"/>
      <c r="L16" s="1"/>
      <c r="M16" s="1"/>
      <c r="N16" s="1"/>
    </row>
    <row r="17" spans="2:34" ht="15" customHeight="1" x14ac:dyDescent="0.25">
      <c r="B17" s="68">
        <v>4</v>
      </c>
      <c r="C17" s="67"/>
      <c r="D17" s="4"/>
      <c r="E17" s="83"/>
      <c r="F17" s="56"/>
      <c r="G17" s="56"/>
      <c r="H17" s="5"/>
      <c r="I17" s="56"/>
      <c r="J17" s="56"/>
      <c r="K17" s="56"/>
      <c r="L17" s="56"/>
      <c r="M17" s="56"/>
      <c r="N17" s="56"/>
      <c r="O17" s="5"/>
    </row>
    <row r="18" spans="2:34" ht="15" hidden="1" customHeight="1" x14ac:dyDescent="0.25">
      <c r="B18" s="67"/>
      <c r="C18" s="67"/>
      <c r="D18" s="4"/>
      <c r="E18" s="83">
        <v>1</v>
      </c>
      <c r="F18" s="83">
        <v>2</v>
      </c>
      <c r="G18" s="83">
        <v>3</v>
      </c>
      <c r="H18" s="83">
        <v>4</v>
      </c>
      <c r="I18" s="83">
        <v>5</v>
      </c>
      <c r="J18" s="83">
        <v>6</v>
      </c>
      <c r="K18" s="83">
        <v>7</v>
      </c>
      <c r="L18" s="83">
        <v>8</v>
      </c>
      <c r="M18" s="83">
        <v>9</v>
      </c>
      <c r="N18" s="56"/>
      <c r="O18" s="5"/>
      <c r="R18" s="95"/>
      <c r="AC18" s="68"/>
      <c r="AD18" s="68"/>
      <c r="AE18" s="68"/>
      <c r="AF18" s="68"/>
      <c r="AG18" s="68"/>
      <c r="AH18" s="68"/>
    </row>
    <row r="19" spans="2:34" ht="15" hidden="1" customHeight="1" x14ac:dyDescent="0.25">
      <c r="B19" s="67"/>
      <c r="C19" s="67"/>
      <c r="D19" s="4"/>
      <c r="E19" s="83">
        <f t="shared" ref="E19:M19" si="0">VLOOKUP(E$18,Indicators,16)</f>
        <v>1</v>
      </c>
      <c r="F19" s="83">
        <f t="shared" si="0"/>
        <v>1</v>
      </c>
      <c r="G19" s="83">
        <f t="shared" si="0"/>
        <v>3</v>
      </c>
      <c r="H19" s="83">
        <f t="shared" si="0"/>
        <v>2</v>
      </c>
      <c r="I19" s="83">
        <f t="shared" si="0"/>
        <v>3</v>
      </c>
      <c r="J19" s="83">
        <f t="shared" si="0"/>
        <v>3</v>
      </c>
      <c r="K19" s="83">
        <f t="shared" si="0"/>
        <v>1</v>
      </c>
      <c r="L19" s="83">
        <f t="shared" si="0"/>
        <v>2</v>
      </c>
      <c r="M19" s="83">
        <f t="shared" si="0"/>
        <v>1</v>
      </c>
      <c r="N19" s="56"/>
      <c r="O19" s="5"/>
      <c r="R19" s="95"/>
      <c r="AC19" s="68"/>
      <c r="AD19" s="68"/>
      <c r="AE19" s="68"/>
      <c r="AF19" s="68"/>
      <c r="AG19" s="68"/>
      <c r="AH19" s="68"/>
    </row>
    <row r="20" spans="2:34" s="43" customFormat="1" ht="60.75" customHeight="1" x14ac:dyDescent="0.25">
      <c r="B20" s="86"/>
      <c r="C20" s="86"/>
      <c r="D20" s="115" t="s">
        <v>21770</v>
      </c>
      <c r="E20" s="116" t="str">
        <f>Indicators!$B2</f>
        <v>Diabetes HbA1c testing</v>
      </c>
      <c r="F20" s="116" t="str">
        <f>Indicators!$B3</f>
        <v>Regular ACEI or ARB medicine dispensing</v>
      </c>
      <c r="G20" s="116" t="str">
        <f>Indicators!$B4</f>
        <v>Proportion of medical-surgical bed days for people with diabetes</v>
      </c>
      <c r="H20" s="116" t="str">
        <f>Indicators!$B5</f>
        <v>Asthma paediatric admissions</v>
      </c>
      <c r="I20" s="116" t="str">
        <f>Indicators!$B6</f>
        <v>People dispensed asthma relievers</v>
      </c>
      <c r="J20" s="116" t="str">
        <f>Indicators!$B7</f>
        <v>People dispensed asthma preventers</v>
      </c>
      <c r="K20" s="116" t="str">
        <f>Indicators!$B8</f>
        <v>People with gout dispensed allopurinol</v>
      </c>
      <c r="L20" s="116" t="str">
        <f>Indicators!$B9</f>
        <v>People with gout dispensed NSAIDs but not allopurinol</v>
      </c>
      <c r="M20" s="116" t="str">
        <f>Indicators!$B10</f>
        <v>People with gout tested for serum urate following allopurinol dispensing</v>
      </c>
      <c r="N20" s="85"/>
      <c r="O20" s="10"/>
    </row>
    <row r="21" spans="2:34" x14ac:dyDescent="0.25">
      <c r="B21" s="67">
        <v>1</v>
      </c>
      <c r="C21" s="67"/>
      <c r="D21" s="93" t="s">
        <v>34</v>
      </c>
      <c r="E21" s="97">
        <f t="shared" ref="E21:M30" si="1">IFERROR(VLOOKUP(E$18&amp;$B$17&amp;$B$15&amp;$B$12&amp;$B21,IndicatorData,10,FALSE),"NA")</f>
        <v>0.96</v>
      </c>
      <c r="F21" s="97">
        <f t="shared" si="1"/>
        <v>1.2</v>
      </c>
      <c r="G21" s="182">
        <f t="shared" si="1"/>
        <v>2.69</v>
      </c>
      <c r="H21" s="97">
        <f t="shared" si="1"/>
        <v>1.65</v>
      </c>
      <c r="I21" s="182">
        <f>IFERROR(VLOOKUP(I$18&amp;$B$17&amp;$B$15&amp;$B$12&amp;$B21,IndicatorData,10,FALSE),"NA")</f>
        <v>1.28</v>
      </c>
      <c r="J21" s="182">
        <f t="shared" si="1"/>
        <v>1.1200000000000001</v>
      </c>
      <c r="K21" s="97">
        <f t="shared" si="1"/>
        <v>0.9</v>
      </c>
      <c r="L21" s="97">
        <f t="shared" si="1"/>
        <v>1.1200000000000001</v>
      </c>
      <c r="M21" s="97">
        <f t="shared" si="1"/>
        <v>1.41</v>
      </c>
      <c r="N21" s="56"/>
      <c r="O21" s="5"/>
    </row>
    <row r="22" spans="2:34" x14ac:dyDescent="0.25">
      <c r="B22" s="67">
        <v>2</v>
      </c>
      <c r="C22" s="67"/>
      <c r="D22" s="93" t="s">
        <v>43</v>
      </c>
      <c r="E22" s="97">
        <f t="shared" si="1"/>
        <v>1.02</v>
      </c>
      <c r="F22" s="97">
        <f t="shared" si="1"/>
        <v>1.18</v>
      </c>
      <c r="G22" s="182">
        <f t="shared" si="1"/>
        <v>2.13</v>
      </c>
      <c r="H22" s="97">
        <f t="shared" si="1"/>
        <v>2.08</v>
      </c>
      <c r="I22" s="182">
        <f t="shared" si="1"/>
        <v>1.19</v>
      </c>
      <c r="J22" s="182">
        <f t="shared" si="1"/>
        <v>1.1299999999999999</v>
      </c>
      <c r="K22" s="97">
        <f t="shared" si="1"/>
        <v>0.87</v>
      </c>
      <c r="L22" s="97">
        <f t="shared" si="1"/>
        <v>0.84</v>
      </c>
      <c r="M22" s="97">
        <f t="shared" si="1"/>
        <v>1.59</v>
      </c>
      <c r="N22" s="56"/>
      <c r="O22" s="5"/>
    </row>
    <row r="23" spans="2:34" x14ac:dyDescent="0.25">
      <c r="B23" s="67">
        <v>3</v>
      </c>
      <c r="C23" s="67"/>
      <c r="D23" s="93" t="s">
        <v>45</v>
      </c>
      <c r="E23" s="97">
        <f t="shared" si="1"/>
        <v>0.97</v>
      </c>
      <c r="F23" s="97">
        <f t="shared" si="1"/>
        <v>1.07</v>
      </c>
      <c r="G23" s="182">
        <f t="shared" si="1"/>
        <v>1.84</v>
      </c>
      <c r="H23" s="97">
        <f t="shared" si="1"/>
        <v>1.1399999999999999</v>
      </c>
      <c r="I23" s="182">
        <f t="shared" si="1"/>
        <v>1.17</v>
      </c>
      <c r="J23" s="182">
        <f t="shared" si="1"/>
        <v>1.1599999999999999</v>
      </c>
      <c r="K23" s="97">
        <f t="shared" si="1"/>
        <v>1.05</v>
      </c>
      <c r="L23" s="97">
        <f t="shared" si="1"/>
        <v>1.07</v>
      </c>
      <c r="M23" s="97">
        <f t="shared" si="1"/>
        <v>1.07</v>
      </c>
      <c r="N23" s="56"/>
      <c r="O23" s="5"/>
    </row>
    <row r="24" spans="2:34" x14ac:dyDescent="0.25">
      <c r="B24" s="67">
        <v>4</v>
      </c>
      <c r="C24" s="67"/>
      <c r="D24" s="93" t="s">
        <v>46</v>
      </c>
      <c r="E24" s="97">
        <f t="shared" si="1"/>
        <v>1.01</v>
      </c>
      <c r="F24" s="97">
        <f t="shared" si="1"/>
        <v>1.18</v>
      </c>
      <c r="G24" s="182">
        <f t="shared" si="1"/>
        <v>2.41</v>
      </c>
      <c r="H24" s="97">
        <f t="shared" si="1"/>
        <v>1.76</v>
      </c>
      <c r="I24" s="182">
        <f t="shared" si="1"/>
        <v>1.21</v>
      </c>
      <c r="J24" s="182">
        <f t="shared" si="1"/>
        <v>1.1499999999999999</v>
      </c>
      <c r="K24" s="97">
        <f t="shared" si="1"/>
        <v>0.88</v>
      </c>
      <c r="L24" s="97">
        <f t="shared" si="1"/>
        <v>1.04</v>
      </c>
      <c r="M24" s="97">
        <f t="shared" si="1"/>
        <v>1.1399999999999999</v>
      </c>
      <c r="N24" s="56"/>
      <c r="O24" s="5"/>
    </row>
    <row r="25" spans="2:34" x14ac:dyDescent="0.25">
      <c r="B25" s="67">
        <v>5</v>
      </c>
      <c r="C25" s="67"/>
      <c r="D25" s="93" t="s">
        <v>47</v>
      </c>
      <c r="E25" s="97">
        <f t="shared" si="1"/>
        <v>0.98</v>
      </c>
      <c r="F25" s="97">
        <f t="shared" si="1"/>
        <v>1.1200000000000001</v>
      </c>
      <c r="G25" s="182">
        <f t="shared" si="1"/>
        <v>2.2200000000000002</v>
      </c>
      <c r="H25" s="97">
        <f t="shared" si="1"/>
        <v>2.69</v>
      </c>
      <c r="I25" s="182">
        <f t="shared" si="1"/>
        <v>1.1499999999999999</v>
      </c>
      <c r="J25" s="182">
        <f t="shared" si="1"/>
        <v>1</v>
      </c>
      <c r="K25" s="97">
        <f t="shared" si="1"/>
        <v>0.84</v>
      </c>
      <c r="L25" s="97">
        <f t="shared" si="1"/>
        <v>1.05</v>
      </c>
      <c r="M25" s="97">
        <f t="shared" si="1"/>
        <v>1.07</v>
      </c>
      <c r="N25" s="56"/>
      <c r="O25" s="5"/>
    </row>
    <row r="26" spans="2:34" x14ac:dyDescent="0.25">
      <c r="B26" s="67">
        <v>6</v>
      </c>
      <c r="C26" s="67"/>
      <c r="D26" s="93" t="s">
        <v>48</v>
      </c>
      <c r="E26" s="97">
        <f t="shared" si="1"/>
        <v>0.96</v>
      </c>
      <c r="F26" s="97">
        <f t="shared" si="1"/>
        <v>1.0900000000000001</v>
      </c>
      <c r="G26" s="182">
        <f t="shared" si="1"/>
        <v>2.4300000000000002</v>
      </c>
      <c r="H26" s="97">
        <f t="shared" si="1"/>
        <v>1.45</v>
      </c>
      <c r="I26" s="182">
        <f t="shared" si="1"/>
        <v>1.1399999999999999</v>
      </c>
      <c r="J26" s="182">
        <f t="shared" si="1"/>
        <v>1.03</v>
      </c>
      <c r="K26" s="97">
        <f t="shared" si="1"/>
        <v>0.86</v>
      </c>
      <c r="L26" s="97">
        <f t="shared" si="1"/>
        <v>0.77</v>
      </c>
      <c r="M26" s="97">
        <f t="shared" si="1"/>
        <v>0.94</v>
      </c>
      <c r="N26" s="56"/>
      <c r="O26" s="5"/>
    </row>
    <row r="27" spans="2:34" x14ac:dyDescent="0.25">
      <c r="B27" s="67">
        <v>7</v>
      </c>
      <c r="C27" s="67"/>
      <c r="D27" s="93" t="s">
        <v>49</v>
      </c>
      <c r="E27" s="97">
        <f t="shared" si="1"/>
        <v>0.97</v>
      </c>
      <c r="F27" s="97">
        <f t="shared" si="1"/>
        <v>1.23</v>
      </c>
      <c r="G27" s="182">
        <f t="shared" si="1"/>
        <v>2.15</v>
      </c>
      <c r="H27" s="97">
        <f t="shared" si="1"/>
        <v>2.4500000000000002</v>
      </c>
      <c r="I27" s="182">
        <f t="shared" si="1"/>
        <v>1.18</v>
      </c>
      <c r="J27" s="182">
        <f t="shared" si="1"/>
        <v>1.0900000000000001</v>
      </c>
      <c r="K27" s="97">
        <f t="shared" si="1"/>
        <v>0.93</v>
      </c>
      <c r="L27" s="97">
        <f t="shared" si="1"/>
        <v>1.17</v>
      </c>
      <c r="M27" s="97">
        <f t="shared" si="1"/>
        <v>1.63</v>
      </c>
      <c r="N27" s="56"/>
      <c r="O27" s="5"/>
    </row>
    <row r="28" spans="2:34" x14ac:dyDescent="0.25">
      <c r="B28" s="67">
        <v>8</v>
      </c>
      <c r="C28" s="67"/>
      <c r="D28" s="93" t="s">
        <v>50</v>
      </c>
      <c r="E28" s="97">
        <f t="shared" si="1"/>
        <v>1.03</v>
      </c>
      <c r="F28" s="97">
        <f t="shared" si="1"/>
        <v>1.05</v>
      </c>
      <c r="G28" s="182">
        <f t="shared" si="1"/>
        <v>2.1800000000000002</v>
      </c>
      <c r="H28" s="97">
        <f t="shared" si="1"/>
        <v>1.02</v>
      </c>
      <c r="I28" s="182">
        <f t="shared" si="1"/>
        <v>1.07</v>
      </c>
      <c r="J28" s="182">
        <f t="shared" si="1"/>
        <v>0.98</v>
      </c>
      <c r="K28" s="97">
        <f t="shared" si="1"/>
        <v>0.79</v>
      </c>
      <c r="L28" s="97">
        <f t="shared" si="1"/>
        <v>0.98</v>
      </c>
      <c r="M28" s="97">
        <f t="shared" si="1"/>
        <v>1.1299999999999999</v>
      </c>
      <c r="N28" s="96"/>
      <c r="O28" s="5"/>
    </row>
    <row r="29" spans="2:34" x14ac:dyDescent="0.25">
      <c r="B29" s="67">
        <v>9</v>
      </c>
      <c r="C29" s="67"/>
      <c r="D29" s="93" t="s">
        <v>51</v>
      </c>
      <c r="E29" s="97">
        <f t="shared" si="1"/>
        <v>0.98</v>
      </c>
      <c r="F29" s="97">
        <f t="shared" si="1"/>
        <v>1.01</v>
      </c>
      <c r="G29" s="182">
        <f t="shared" si="1"/>
        <v>1.84</v>
      </c>
      <c r="H29" s="97">
        <f t="shared" si="1"/>
        <v>1.49</v>
      </c>
      <c r="I29" s="182">
        <f t="shared" si="1"/>
        <v>1.18</v>
      </c>
      <c r="J29" s="182">
        <f t="shared" si="1"/>
        <v>1.1499999999999999</v>
      </c>
      <c r="K29" s="97">
        <f t="shared" si="1"/>
        <v>0.74</v>
      </c>
      <c r="L29" s="97">
        <f t="shared" si="1"/>
        <v>1.29</v>
      </c>
      <c r="M29" s="97">
        <f t="shared" si="1"/>
        <v>1.1200000000000001</v>
      </c>
      <c r="N29" s="56"/>
      <c r="O29" s="5"/>
    </row>
    <row r="30" spans="2:34" x14ac:dyDescent="0.25">
      <c r="B30" s="67">
        <v>10</v>
      </c>
      <c r="C30" s="67"/>
      <c r="D30" s="93" t="s">
        <v>52</v>
      </c>
      <c r="E30" s="97">
        <f t="shared" si="1"/>
        <v>1.01</v>
      </c>
      <c r="F30" s="97">
        <f t="shared" si="1"/>
        <v>1.0900000000000001</v>
      </c>
      <c r="G30" s="182">
        <f t="shared" si="1"/>
        <v>2.46</v>
      </c>
      <c r="H30" s="97">
        <f t="shared" si="1"/>
        <v>1.74</v>
      </c>
      <c r="I30" s="182">
        <f t="shared" si="1"/>
        <v>1.22</v>
      </c>
      <c r="J30" s="182">
        <f t="shared" si="1"/>
        <v>1.21</v>
      </c>
      <c r="K30" s="97">
        <f t="shared" si="1"/>
        <v>0.87</v>
      </c>
      <c r="L30" s="97">
        <f t="shared" si="1"/>
        <v>0.92</v>
      </c>
      <c r="M30" s="97">
        <f t="shared" si="1"/>
        <v>1.3</v>
      </c>
      <c r="N30" s="56"/>
      <c r="O30" s="5"/>
    </row>
    <row r="31" spans="2:34" x14ac:dyDescent="0.25">
      <c r="B31" s="67">
        <v>11</v>
      </c>
      <c r="C31" s="67"/>
      <c r="D31" s="93" t="s">
        <v>53</v>
      </c>
      <c r="E31" s="97">
        <f t="shared" ref="E31:M40" si="2">IFERROR(VLOOKUP(E$18&amp;$B$17&amp;$B$15&amp;$B$12&amp;$B31,IndicatorData,10,FALSE),"NA")</f>
        <v>0.99</v>
      </c>
      <c r="F31" s="97">
        <f t="shared" si="2"/>
        <v>1.1100000000000001</v>
      </c>
      <c r="G31" s="182">
        <f t="shared" si="2"/>
        <v>2.64</v>
      </c>
      <c r="H31" s="97">
        <f t="shared" si="2"/>
        <v>2.33</v>
      </c>
      <c r="I31" s="182">
        <f t="shared" si="2"/>
        <v>1.1200000000000001</v>
      </c>
      <c r="J31" s="182">
        <f t="shared" si="2"/>
        <v>1.0900000000000001</v>
      </c>
      <c r="K31" s="97">
        <f t="shared" si="2"/>
        <v>0.91</v>
      </c>
      <c r="L31" s="97">
        <f t="shared" si="2"/>
        <v>1.2</v>
      </c>
      <c r="M31" s="97">
        <f t="shared" si="2"/>
        <v>1.17</v>
      </c>
      <c r="N31" s="56"/>
      <c r="O31" s="5"/>
    </row>
    <row r="32" spans="2:34" x14ac:dyDescent="0.25">
      <c r="B32" s="67">
        <v>12</v>
      </c>
      <c r="C32" s="67"/>
      <c r="D32" s="93" t="s">
        <v>54</v>
      </c>
      <c r="E32" s="97">
        <f t="shared" si="2"/>
        <v>1.03</v>
      </c>
      <c r="F32" s="97">
        <f t="shared" si="2"/>
        <v>1.18</v>
      </c>
      <c r="G32" s="182">
        <f t="shared" si="2"/>
        <v>1.38</v>
      </c>
      <c r="H32" s="97" t="str">
        <f t="shared" si="2"/>
        <v>NA</v>
      </c>
      <c r="I32" s="182">
        <f t="shared" si="2"/>
        <v>1.06</v>
      </c>
      <c r="J32" s="182">
        <f t="shared" si="2"/>
        <v>1.1100000000000001</v>
      </c>
      <c r="K32" s="97">
        <f t="shared" si="2"/>
        <v>0.52</v>
      </c>
      <c r="L32" s="97">
        <f t="shared" si="2"/>
        <v>1.25</v>
      </c>
      <c r="M32" s="97">
        <f t="shared" si="2"/>
        <v>1.18</v>
      </c>
      <c r="N32" s="56"/>
      <c r="O32" s="5"/>
    </row>
    <row r="33" spans="2:17" x14ac:dyDescent="0.25">
      <c r="B33" s="67">
        <v>13</v>
      </c>
      <c r="C33" s="67"/>
      <c r="D33" s="93" t="s">
        <v>55</v>
      </c>
      <c r="E33" s="97">
        <f t="shared" si="2"/>
        <v>1.02</v>
      </c>
      <c r="F33" s="97">
        <f t="shared" si="2"/>
        <v>1.0900000000000001</v>
      </c>
      <c r="G33" s="182">
        <f t="shared" si="2"/>
        <v>1.51</v>
      </c>
      <c r="H33" s="97">
        <f t="shared" si="2"/>
        <v>1.59</v>
      </c>
      <c r="I33" s="182">
        <f t="shared" si="2"/>
        <v>1.23</v>
      </c>
      <c r="J33" s="182">
        <f t="shared" si="2"/>
        <v>1.18</v>
      </c>
      <c r="K33" s="97">
        <f t="shared" si="2"/>
        <v>0.98</v>
      </c>
      <c r="L33" s="97">
        <f t="shared" si="2"/>
        <v>0.94</v>
      </c>
      <c r="M33" s="97">
        <f t="shared" si="2"/>
        <v>1.52</v>
      </c>
      <c r="N33" s="56"/>
      <c r="O33" s="5"/>
    </row>
    <row r="34" spans="2:17" x14ac:dyDescent="0.25">
      <c r="B34" s="67">
        <v>14</v>
      </c>
      <c r="C34" s="67"/>
      <c r="D34" s="93" t="s">
        <v>56</v>
      </c>
      <c r="E34" s="97">
        <f t="shared" si="2"/>
        <v>1.32</v>
      </c>
      <c r="F34" s="97">
        <f t="shared" si="2"/>
        <v>1.45</v>
      </c>
      <c r="G34" s="182">
        <f t="shared" si="2"/>
        <v>1.83</v>
      </c>
      <c r="H34" s="97">
        <f t="shared" si="2"/>
        <v>1.26</v>
      </c>
      <c r="I34" s="182">
        <f t="shared" si="2"/>
        <v>1.02</v>
      </c>
      <c r="J34" s="182">
        <f t="shared" si="2"/>
        <v>0.99</v>
      </c>
      <c r="K34" s="97">
        <f t="shared" si="2"/>
        <v>1.0900000000000001</v>
      </c>
      <c r="L34" s="97">
        <f t="shared" si="2"/>
        <v>0.8</v>
      </c>
      <c r="M34" s="97">
        <f t="shared" si="2"/>
        <v>0.85</v>
      </c>
      <c r="N34" s="56"/>
      <c r="O34" s="5"/>
    </row>
    <row r="35" spans="2:17" x14ac:dyDescent="0.25">
      <c r="B35" s="67">
        <v>15</v>
      </c>
      <c r="C35" s="67"/>
      <c r="D35" s="93" t="s">
        <v>57</v>
      </c>
      <c r="E35" s="97">
        <f t="shared" si="2"/>
        <v>1</v>
      </c>
      <c r="F35" s="97">
        <f t="shared" si="2"/>
        <v>1.07</v>
      </c>
      <c r="G35" s="182">
        <f t="shared" si="2"/>
        <v>2.75</v>
      </c>
      <c r="H35" s="97">
        <f t="shared" si="2"/>
        <v>1.78</v>
      </c>
      <c r="I35" s="182">
        <f t="shared" si="2"/>
        <v>1.26</v>
      </c>
      <c r="J35" s="182">
        <f t="shared" si="2"/>
        <v>1.21</v>
      </c>
      <c r="K35" s="97">
        <f t="shared" si="2"/>
        <v>0.82</v>
      </c>
      <c r="L35" s="97">
        <f t="shared" si="2"/>
        <v>0.98</v>
      </c>
      <c r="M35" s="97">
        <f t="shared" si="2"/>
        <v>0.63</v>
      </c>
      <c r="N35" s="56"/>
      <c r="O35" s="5"/>
    </row>
    <row r="36" spans="2:17" x14ac:dyDescent="0.25">
      <c r="B36" s="67">
        <v>16</v>
      </c>
      <c r="C36" s="67"/>
      <c r="D36" s="93" t="s">
        <v>58</v>
      </c>
      <c r="E36" s="97">
        <f t="shared" si="2"/>
        <v>1</v>
      </c>
      <c r="F36" s="97">
        <f t="shared" si="2"/>
        <v>1.1100000000000001</v>
      </c>
      <c r="G36" s="182">
        <f t="shared" si="2"/>
        <v>2</v>
      </c>
      <c r="H36" s="97">
        <f t="shared" si="2"/>
        <v>1.81</v>
      </c>
      <c r="I36" s="182">
        <f t="shared" si="2"/>
        <v>1.28</v>
      </c>
      <c r="J36" s="182">
        <f t="shared" si="2"/>
        <v>1.22</v>
      </c>
      <c r="K36" s="97">
        <f t="shared" si="2"/>
        <v>0.82</v>
      </c>
      <c r="L36" s="97">
        <f t="shared" si="2"/>
        <v>1.04</v>
      </c>
      <c r="M36" s="97">
        <f t="shared" si="2"/>
        <v>1.36</v>
      </c>
      <c r="N36" s="56"/>
      <c r="O36" s="5"/>
    </row>
    <row r="37" spans="2:17" x14ac:dyDescent="0.25">
      <c r="B37" s="67">
        <v>17</v>
      </c>
      <c r="C37" s="67"/>
      <c r="D37" s="93" t="s">
        <v>59</v>
      </c>
      <c r="E37" s="97">
        <f t="shared" si="2"/>
        <v>0.98</v>
      </c>
      <c r="F37" s="97">
        <f t="shared" si="2"/>
        <v>0.94</v>
      </c>
      <c r="G37" s="182">
        <f t="shared" si="2"/>
        <v>1.66</v>
      </c>
      <c r="H37" s="97">
        <f t="shared" si="2"/>
        <v>1.46</v>
      </c>
      <c r="I37" s="182">
        <f t="shared" si="2"/>
        <v>1.28</v>
      </c>
      <c r="J37" s="182">
        <f t="shared" si="2"/>
        <v>1.33</v>
      </c>
      <c r="K37" s="97">
        <f t="shared" si="2"/>
        <v>0.99</v>
      </c>
      <c r="L37" s="97">
        <f t="shared" si="2"/>
        <v>0.5</v>
      </c>
      <c r="M37" s="97">
        <f t="shared" si="2"/>
        <v>1.1200000000000001</v>
      </c>
      <c r="N37" s="56"/>
      <c r="O37" s="5"/>
    </row>
    <row r="38" spans="2:17" x14ac:dyDescent="0.25">
      <c r="B38" s="67">
        <v>18</v>
      </c>
      <c r="C38" s="67"/>
      <c r="D38" s="93" t="s">
        <v>60</v>
      </c>
      <c r="E38" s="97">
        <f t="shared" si="2"/>
        <v>0.99</v>
      </c>
      <c r="F38" s="97">
        <f t="shared" si="2"/>
        <v>1.19</v>
      </c>
      <c r="G38" s="182">
        <f t="shared" si="2"/>
        <v>1.95</v>
      </c>
      <c r="H38" s="97">
        <f t="shared" si="2"/>
        <v>1.96</v>
      </c>
      <c r="I38" s="182">
        <f t="shared" si="2"/>
        <v>1.23</v>
      </c>
      <c r="J38" s="182">
        <f t="shared" si="2"/>
        <v>1.0900000000000001</v>
      </c>
      <c r="K38" s="97">
        <f t="shared" si="2"/>
        <v>1.1200000000000001</v>
      </c>
      <c r="L38" s="97">
        <f t="shared" si="2"/>
        <v>1.01</v>
      </c>
      <c r="M38" s="97">
        <f t="shared" si="2"/>
        <v>1.38</v>
      </c>
      <c r="N38" s="56"/>
      <c r="O38" s="5"/>
    </row>
    <row r="39" spans="2:17" x14ac:dyDescent="0.25">
      <c r="B39" s="67">
        <v>19</v>
      </c>
      <c r="C39" s="67"/>
      <c r="D39" s="93" t="s">
        <v>61</v>
      </c>
      <c r="E39" s="97" t="str">
        <f t="shared" si="2"/>
        <v>NA</v>
      </c>
      <c r="F39" s="97">
        <f t="shared" si="2"/>
        <v>1.1100000000000001</v>
      </c>
      <c r="G39" s="182">
        <f t="shared" si="2"/>
        <v>2.0499999999999998</v>
      </c>
      <c r="H39" s="97" t="str">
        <f t="shared" si="2"/>
        <v>NA</v>
      </c>
      <c r="I39" s="182">
        <f t="shared" si="2"/>
        <v>1.08</v>
      </c>
      <c r="J39" s="182">
        <f t="shared" si="2"/>
        <v>1.02</v>
      </c>
      <c r="K39" s="97">
        <f t="shared" si="2"/>
        <v>0.64</v>
      </c>
      <c r="L39" s="97">
        <f t="shared" si="2"/>
        <v>3.39</v>
      </c>
      <c r="M39" s="97" t="str">
        <f>IFERROR(VLOOKUP(M$18&amp;$B$17&amp;$B$15&amp;$B$12&amp;$B39,IndicatorData,10,FALSE),"NA")</f>
        <v>NA</v>
      </c>
      <c r="N39" s="56"/>
      <c r="O39" s="5"/>
    </row>
    <row r="40" spans="2:17" x14ac:dyDescent="0.25">
      <c r="B40" s="67">
        <v>20</v>
      </c>
      <c r="C40" s="67"/>
      <c r="D40" s="163" t="s">
        <v>62</v>
      </c>
      <c r="E40" s="164">
        <f t="shared" si="2"/>
        <v>1.04</v>
      </c>
      <c r="F40" s="164">
        <f t="shared" si="2"/>
        <v>1.1200000000000001</v>
      </c>
      <c r="G40" s="183">
        <f t="shared" si="2"/>
        <v>1.91</v>
      </c>
      <c r="H40" s="164">
        <f t="shared" si="2"/>
        <v>0.71</v>
      </c>
      <c r="I40" s="183">
        <f t="shared" si="2"/>
        <v>1.1299999999999999</v>
      </c>
      <c r="J40" s="183">
        <f t="shared" si="2"/>
        <v>1.05</v>
      </c>
      <c r="K40" s="164">
        <f t="shared" si="2"/>
        <v>0.78</v>
      </c>
      <c r="L40" s="164">
        <f t="shared" si="2"/>
        <v>0.63</v>
      </c>
      <c r="M40" s="164">
        <f t="shared" si="2"/>
        <v>1.19</v>
      </c>
      <c r="N40" s="56"/>
      <c r="O40" s="5"/>
    </row>
    <row r="41" spans="2:17" x14ac:dyDescent="0.25">
      <c r="B41" s="67"/>
      <c r="C41" s="67"/>
      <c r="D41" s="4"/>
      <c r="E41" s="97"/>
      <c r="F41" s="97"/>
      <c r="G41" s="97"/>
      <c r="H41" s="97"/>
      <c r="I41" s="97"/>
      <c r="J41" s="97"/>
      <c r="K41" s="97"/>
      <c r="L41" s="97"/>
      <c r="M41" s="97"/>
      <c r="N41" s="56"/>
      <c r="O41" s="5"/>
    </row>
    <row r="42" spans="2:17" x14ac:dyDescent="0.25">
      <c r="B42" s="67">
        <v>21</v>
      </c>
      <c r="C42" s="67"/>
      <c r="D42" s="165" t="s">
        <v>21760</v>
      </c>
      <c r="E42" s="166">
        <f t="shared" ref="E42:M42" si="3">VLOOKUP(E$18&amp;$B$17&amp;5&amp;$B$12&amp;$B42,IndicatorData,10,FALSE)</f>
        <v>1.01</v>
      </c>
      <c r="F42" s="166">
        <f t="shared" si="3"/>
        <v>1.1299999999999999</v>
      </c>
      <c r="G42" s="166">
        <f t="shared" si="3"/>
        <v>2.2400000000000002</v>
      </c>
      <c r="H42" s="166">
        <f t="shared" si="3"/>
        <v>1.66</v>
      </c>
      <c r="I42" s="166">
        <f t="shared" si="3"/>
        <v>1.19</v>
      </c>
      <c r="J42" s="166">
        <f t="shared" si="3"/>
        <v>1.1000000000000001</v>
      </c>
      <c r="K42" s="166">
        <f t="shared" si="3"/>
        <v>0.88</v>
      </c>
      <c r="L42" s="166">
        <f t="shared" si="3"/>
        <v>1.01</v>
      </c>
      <c r="M42" s="166">
        <f t="shared" si="3"/>
        <v>1.17</v>
      </c>
      <c r="N42" s="56"/>
      <c r="O42" s="5"/>
    </row>
    <row r="43" spans="2:17" x14ac:dyDescent="0.25">
      <c r="B43" s="1">
        <v>8</v>
      </c>
      <c r="C43" s="5"/>
      <c r="D43" s="93" t="s">
        <v>21758</v>
      </c>
      <c r="E43" s="97">
        <f t="shared" ref="E43:M47" si="4">VLOOKUP(E$18&amp;$B$17&amp;5&amp;$B$12,IndicatorSummary,$B43, FALSE)</f>
        <v>0.96</v>
      </c>
      <c r="F43" s="97">
        <f t="shared" si="4"/>
        <v>0.94</v>
      </c>
      <c r="G43" s="97">
        <f t="shared" si="4"/>
        <v>1.38</v>
      </c>
      <c r="H43" s="97">
        <f t="shared" si="4"/>
        <v>0.71</v>
      </c>
      <c r="I43" s="97">
        <f t="shared" si="4"/>
        <v>1.02</v>
      </c>
      <c r="J43" s="97">
        <f t="shared" si="4"/>
        <v>0.98</v>
      </c>
      <c r="K43" s="97">
        <f t="shared" si="4"/>
        <v>0.52</v>
      </c>
      <c r="L43" s="97">
        <f t="shared" si="4"/>
        <v>0.5</v>
      </c>
      <c r="M43" s="97">
        <f t="shared" si="4"/>
        <v>0.63</v>
      </c>
      <c r="N43" s="56"/>
      <c r="O43" s="56"/>
    </row>
    <row r="44" spans="2:17" x14ac:dyDescent="0.25">
      <c r="B44" s="1">
        <v>10</v>
      </c>
      <c r="C44" s="5"/>
      <c r="D44" s="93" t="s">
        <v>15047</v>
      </c>
      <c r="E44" s="97">
        <f t="shared" si="4"/>
        <v>0.98</v>
      </c>
      <c r="F44" s="97">
        <f t="shared" si="4"/>
        <v>1.085</v>
      </c>
      <c r="G44" s="97">
        <f t="shared" si="4"/>
        <v>1.84</v>
      </c>
      <c r="H44" s="97">
        <f t="shared" si="4"/>
        <v>1.4524999999999999</v>
      </c>
      <c r="I44" s="97">
        <f t="shared" si="4"/>
        <v>1.1274999999999999</v>
      </c>
      <c r="J44" s="97">
        <f t="shared" si="4"/>
        <v>1.0449999999999999</v>
      </c>
      <c r="K44" s="97">
        <f t="shared" si="4"/>
        <v>0.8125</v>
      </c>
      <c r="L44" s="97">
        <f t="shared" si="4"/>
        <v>0.9</v>
      </c>
      <c r="M44" s="97">
        <f t="shared" si="4"/>
        <v>1.095</v>
      </c>
      <c r="N44" s="56"/>
      <c r="O44" s="56"/>
    </row>
    <row r="45" spans="2:17" x14ac:dyDescent="0.25">
      <c r="B45" s="1">
        <v>12</v>
      </c>
      <c r="C45" s="5"/>
      <c r="D45" s="93" t="s">
        <v>21761</v>
      </c>
      <c r="E45" s="97">
        <f t="shared" si="4"/>
        <v>1</v>
      </c>
      <c r="F45" s="97">
        <f t="shared" si="4"/>
        <v>1.1100000000000001</v>
      </c>
      <c r="G45" s="97">
        <f t="shared" si="4"/>
        <v>2.09</v>
      </c>
      <c r="H45" s="97">
        <f t="shared" si="4"/>
        <v>1.6950000000000001</v>
      </c>
      <c r="I45" s="97">
        <f t="shared" si="4"/>
        <v>1.18</v>
      </c>
      <c r="J45" s="97">
        <f t="shared" si="4"/>
        <v>1.115</v>
      </c>
      <c r="K45" s="97">
        <f t="shared" si="4"/>
        <v>0.87</v>
      </c>
      <c r="L45" s="97">
        <f t="shared" si="4"/>
        <v>1.0249999999999999</v>
      </c>
      <c r="M45" s="97">
        <f t="shared" si="4"/>
        <v>1.17</v>
      </c>
      <c r="N45" s="56"/>
      <c r="O45" s="56"/>
    </row>
    <row r="46" spans="2:17" x14ac:dyDescent="0.25">
      <c r="B46" s="1">
        <v>11</v>
      </c>
      <c r="C46" s="5"/>
      <c r="D46" s="93" t="s">
        <v>15048</v>
      </c>
      <c r="E46" s="97">
        <f t="shared" si="4"/>
        <v>1.02</v>
      </c>
      <c r="F46" s="97">
        <f t="shared" si="4"/>
        <v>1.18</v>
      </c>
      <c r="G46" s="97">
        <f t="shared" si="4"/>
        <v>2.415</v>
      </c>
      <c r="H46" s="97">
        <f t="shared" si="4"/>
        <v>1.9225000000000001</v>
      </c>
      <c r="I46" s="97">
        <f t="shared" si="4"/>
        <v>1.23</v>
      </c>
      <c r="J46" s="97">
        <f t="shared" si="4"/>
        <v>1.165</v>
      </c>
      <c r="K46" s="97">
        <f t="shared" si="4"/>
        <v>0.9425</v>
      </c>
      <c r="L46" s="97">
        <f t="shared" si="4"/>
        <v>1.1325000000000001</v>
      </c>
      <c r="M46" s="97">
        <f t="shared" si="4"/>
        <v>1.37</v>
      </c>
      <c r="N46" s="56"/>
      <c r="O46" s="56"/>
    </row>
    <row r="47" spans="2:17" x14ac:dyDescent="0.25">
      <c r="B47" s="1">
        <v>9</v>
      </c>
      <c r="C47" s="5"/>
      <c r="D47" s="163" t="s">
        <v>21759</v>
      </c>
      <c r="E47" s="164">
        <f t="shared" si="4"/>
        <v>1.32</v>
      </c>
      <c r="F47" s="164">
        <f t="shared" si="4"/>
        <v>1.45</v>
      </c>
      <c r="G47" s="164">
        <f t="shared" si="4"/>
        <v>2.75</v>
      </c>
      <c r="H47" s="164">
        <f t="shared" si="4"/>
        <v>2.69</v>
      </c>
      <c r="I47" s="164">
        <f t="shared" si="4"/>
        <v>1.28</v>
      </c>
      <c r="J47" s="164">
        <f t="shared" si="4"/>
        <v>1.33</v>
      </c>
      <c r="K47" s="164">
        <f t="shared" si="4"/>
        <v>1.1200000000000001</v>
      </c>
      <c r="L47" s="164">
        <f t="shared" si="4"/>
        <v>3.39</v>
      </c>
      <c r="M47" s="164">
        <f t="shared" si="4"/>
        <v>1.63</v>
      </c>
      <c r="N47" s="56"/>
      <c r="O47" s="56"/>
      <c r="Q47" s="57"/>
    </row>
    <row r="48" spans="2:17" x14ac:dyDescent="0.25">
      <c r="C48" s="5"/>
      <c r="D48" s="4"/>
      <c r="E48" s="83"/>
      <c r="F48" s="56"/>
      <c r="G48" s="56"/>
      <c r="H48" s="56"/>
      <c r="I48" s="56"/>
      <c r="J48" s="56"/>
      <c r="K48" s="56"/>
      <c r="L48" s="56"/>
      <c r="M48" s="56"/>
      <c r="N48" s="56"/>
      <c r="O48" s="56"/>
    </row>
    <row r="49" spans="2:15" x14ac:dyDescent="0.25">
      <c r="C49" s="5"/>
      <c r="D49" s="28" t="s">
        <v>21815</v>
      </c>
      <c r="E49" s="83"/>
      <c r="F49" s="56"/>
      <c r="G49" s="56"/>
      <c r="H49" s="56"/>
      <c r="I49" s="56"/>
      <c r="J49" s="56"/>
      <c r="K49" s="56"/>
      <c r="L49" s="56"/>
      <c r="M49" s="56"/>
      <c r="N49" s="56"/>
      <c r="O49" s="56"/>
    </row>
    <row r="50" spans="2:15" x14ac:dyDescent="0.25">
      <c r="C50" s="5"/>
      <c r="D50" s="4"/>
      <c r="E50" s="83"/>
      <c r="F50" s="56"/>
      <c r="G50" s="56"/>
      <c r="H50" s="56"/>
      <c r="I50" s="56"/>
      <c r="J50" s="56"/>
      <c r="K50" s="56"/>
      <c r="L50" s="56"/>
      <c r="M50" s="56"/>
      <c r="N50" s="56"/>
      <c r="O50" s="5"/>
    </row>
    <row r="51" spans="2:15" x14ac:dyDescent="0.25">
      <c r="C51" s="5"/>
      <c r="D51" s="4" t="s">
        <v>21771</v>
      </c>
      <c r="E51" s="83"/>
      <c r="F51" s="56"/>
      <c r="G51" s="56"/>
      <c r="H51" s="56"/>
      <c r="I51" s="56"/>
      <c r="J51" s="56"/>
      <c r="K51" s="56"/>
      <c r="L51" s="56"/>
      <c r="M51" s="56"/>
      <c r="N51" s="56"/>
      <c r="O51" s="56"/>
    </row>
    <row r="52" spans="2:15" x14ac:dyDescent="0.25">
      <c r="C52" s="5"/>
      <c r="D52" s="4"/>
      <c r="E52" s="167" t="s">
        <v>21772</v>
      </c>
      <c r="F52" s="56"/>
      <c r="G52" s="56"/>
      <c r="H52" s="56"/>
      <c r="I52" s="56"/>
      <c r="J52" s="56"/>
      <c r="K52" s="56"/>
      <c r="L52" s="56"/>
      <c r="M52" s="56"/>
      <c r="N52" s="56"/>
      <c r="O52" s="56"/>
    </row>
    <row r="53" spans="2:15" x14ac:dyDescent="0.25">
      <c r="C53" s="5"/>
      <c r="D53" s="4"/>
      <c r="E53" s="167" t="s">
        <v>21773</v>
      </c>
      <c r="F53" s="56"/>
      <c r="G53" s="56"/>
      <c r="H53" s="56"/>
      <c r="I53" s="56"/>
      <c r="J53" s="56"/>
      <c r="K53" s="56"/>
      <c r="L53" s="56"/>
      <c r="M53" s="56"/>
      <c r="N53" s="56"/>
      <c r="O53" s="56"/>
    </row>
    <row r="54" spans="2:15" x14ac:dyDescent="0.25">
      <c r="C54" s="5"/>
      <c r="D54" s="4"/>
      <c r="E54" s="167" t="s">
        <v>21775</v>
      </c>
      <c r="F54" s="56"/>
      <c r="G54" s="56"/>
      <c r="H54" s="56"/>
      <c r="I54" s="56"/>
      <c r="J54" s="56"/>
      <c r="K54" s="56"/>
      <c r="L54" s="56"/>
      <c r="M54" s="56"/>
      <c r="N54" s="56"/>
      <c r="O54" s="56"/>
    </row>
    <row r="55" spans="2:15" x14ac:dyDescent="0.25">
      <c r="C55" s="5"/>
      <c r="D55" s="4"/>
      <c r="E55" s="167" t="s">
        <v>21774</v>
      </c>
      <c r="F55" s="56"/>
      <c r="G55" s="56"/>
      <c r="H55" s="56"/>
      <c r="I55" s="56"/>
      <c r="J55" s="56"/>
      <c r="K55" s="56"/>
      <c r="L55" s="56"/>
      <c r="M55" s="56"/>
      <c r="N55" s="56"/>
      <c r="O55" s="56"/>
    </row>
    <row r="56" spans="2:15" x14ac:dyDescent="0.25">
      <c r="C56" s="5"/>
      <c r="D56" s="4"/>
      <c r="E56" s="83"/>
      <c r="F56" s="56"/>
      <c r="G56" s="56"/>
      <c r="H56" s="56"/>
      <c r="I56" s="56"/>
      <c r="J56" s="56"/>
      <c r="K56" s="56"/>
      <c r="L56" s="56"/>
      <c r="M56" s="56"/>
      <c r="N56" s="56"/>
      <c r="O56" s="56"/>
    </row>
    <row r="58" spans="2:15" x14ac:dyDescent="0.25">
      <c r="B58" s="68"/>
      <c r="C58" s="68"/>
      <c r="F58" s="84"/>
      <c r="G58" s="84"/>
      <c r="H58" s="84"/>
      <c r="I58" s="84"/>
      <c r="J58" s="84"/>
      <c r="K58" s="84"/>
      <c r="L58" s="84"/>
      <c r="M58" s="84"/>
      <c r="N58" s="84"/>
    </row>
    <row r="59" spans="2:15" hidden="1" x14ac:dyDescent="0.25">
      <c r="B59" s="68"/>
      <c r="C59" s="68"/>
      <c r="D59" s="2" t="s">
        <v>12134</v>
      </c>
      <c r="E59" s="84">
        <v>1</v>
      </c>
      <c r="F59" s="84">
        <v>2</v>
      </c>
      <c r="G59" s="84">
        <v>3</v>
      </c>
      <c r="H59" s="84">
        <v>4</v>
      </c>
      <c r="I59" s="84">
        <v>5</v>
      </c>
      <c r="J59" s="84">
        <v>6</v>
      </c>
      <c r="K59" s="84">
        <v>7</v>
      </c>
      <c r="L59" s="84">
        <v>8</v>
      </c>
      <c r="M59" s="84">
        <v>9</v>
      </c>
      <c r="N59" s="84"/>
    </row>
    <row r="60" spans="2:15" hidden="1" x14ac:dyDescent="0.25">
      <c r="B60" s="68">
        <v>1</v>
      </c>
      <c r="C60" s="68"/>
      <c r="D60" s="68" t="str">
        <f t="shared" ref="D60:D79" si="5">D21</f>
        <v>Auckland</v>
      </c>
      <c r="E60" s="94">
        <f t="shared" ref="E60:M69" si="6">VLOOKUP(E$18&amp;$B$17&amp;5&amp;$B$12&amp;$B60,IndicatorData,11, FALSE)</f>
        <v>0.93</v>
      </c>
      <c r="F60" s="94">
        <f t="shared" si="6"/>
        <v>1.1100000000000001</v>
      </c>
      <c r="G60" s="94">
        <f t="shared" si="6"/>
        <v>2.58</v>
      </c>
      <c r="H60" s="94">
        <f t="shared" si="6"/>
        <v>1.27</v>
      </c>
      <c r="I60" s="94">
        <f t="shared" si="6"/>
        <v>1.24</v>
      </c>
      <c r="J60" s="94">
        <f t="shared" si="6"/>
        <v>1.08</v>
      </c>
      <c r="K60" s="94">
        <f t="shared" si="6"/>
        <v>0.75</v>
      </c>
      <c r="L60" s="94">
        <f t="shared" si="6"/>
        <v>0.91</v>
      </c>
      <c r="M60" s="94">
        <f t="shared" si="6"/>
        <v>1.08</v>
      </c>
      <c r="N60" s="84"/>
    </row>
    <row r="61" spans="2:15" hidden="1" x14ac:dyDescent="0.25">
      <c r="B61" s="68">
        <v>2</v>
      </c>
      <c r="C61" s="68"/>
      <c r="D61" s="68" t="str">
        <f t="shared" si="5"/>
        <v>Bay of Plenty</v>
      </c>
      <c r="E61" s="94">
        <f t="shared" si="6"/>
        <v>0.99</v>
      </c>
      <c r="F61" s="94">
        <f t="shared" si="6"/>
        <v>1.1000000000000001</v>
      </c>
      <c r="G61" s="94">
        <f t="shared" si="6"/>
        <v>2.02</v>
      </c>
      <c r="H61" s="94">
        <f t="shared" si="6"/>
        <v>1.52</v>
      </c>
      <c r="I61" s="94">
        <f t="shared" si="6"/>
        <v>1.1499999999999999</v>
      </c>
      <c r="J61" s="94">
        <f t="shared" si="6"/>
        <v>1.0900000000000001</v>
      </c>
      <c r="K61" s="94">
        <f t="shared" si="6"/>
        <v>0.69</v>
      </c>
      <c r="L61" s="94">
        <f t="shared" si="6"/>
        <v>0.63</v>
      </c>
      <c r="M61" s="94">
        <f t="shared" si="6"/>
        <v>1.3</v>
      </c>
      <c r="N61" s="84"/>
    </row>
    <row r="62" spans="2:15" hidden="1" x14ac:dyDescent="0.25">
      <c r="B62" s="68">
        <v>3</v>
      </c>
      <c r="C62" s="68"/>
      <c r="D62" s="68" t="str">
        <f t="shared" si="5"/>
        <v>Canterbury</v>
      </c>
      <c r="E62" s="94">
        <f t="shared" si="6"/>
        <v>0.93</v>
      </c>
      <c r="F62" s="94">
        <f t="shared" si="6"/>
        <v>0.99</v>
      </c>
      <c r="G62" s="94">
        <f t="shared" si="6"/>
        <v>1.75</v>
      </c>
      <c r="H62" s="94">
        <f t="shared" si="6"/>
        <v>0.88</v>
      </c>
      <c r="I62" s="94">
        <f t="shared" si="6"/>
        <v>1.1399999999999999</v>
      </c>
      <c r="J62" s="94">
        <f t="shared" si="6"/>
        <v>1.1200000000000001</v>
      </c>
      <c r="K62" s="94">
        <f t="shared" si="6"/>
        <v>0.81</v>
      </c>
      <c r="L62" s="94">
        <f t="shared" si="6"/>
        <v>0.75</v>
      </c>
      <c r="M62" s="94">
        <f t="shared" si="6"/>
        <v>0.76</v>
      </c>
      <c r="N62" s="84"/>
    </row>
    <row r="63" spans="2:15" hidden="1" x14ac:dyDescent="0.25">
      <c r="B63" s="68">
        <v>4</v>
      </c>
      <c r="C63" s="68"/>
      <c r="D63" s="68" t="str">
        <f t="shared" si="5"/>
        <v>Capital and Coast</v>
      </c>
      <c r="E63" s="94">
        <f t="shared" si="6"/>
        <v>0.97</v>
      </c>
      <c r="F63" s="94">
        <f t="shared" si="6"/>
        <v>1.08</v>
      </c>
      <c r="G63" s="94">
        <f t="shared" si="6"/>
        <v>2.27</v>
      </c>
      <c r="H63" s="94">
        <f t="shared" si="6"/>
        <v>1.27</v>
      </c>
      <c r="I63" s="94">
        <f t="shared" si="6"/>
        <v>1.17</v>
      </c>
      <c r="J63" s="94">
        <f t="shared" si="6"/>
        <v>1.1100000000000001</v>
      </c>
      <c r="K63" s="94">
        <f t="shared" si="6"/>
        <v>0.72</v>
      </c>
      <c r="L63" s="94">
        <f t="shared" si="6"/>
        <v>0.79</v>
      </c>
      <c r="M63" s="94">
        <f t="shared" si="6"/>
        <v>0.81</v>
      </c>
      <c r="N63" s="84"/>
    </row>
    <row r="64" spans="2:15" hidden="1" x14ac:dyDescent="0.25">
      <c r="B64" s="68">
        <v>5</v>
      </c>
      <c r="C64" s="68"/>
      <c r="D64" s="68" t="str">
        <f t="shared" si="5"/>
        <v>Counties Manukau</v>
      </c>
      <c r="E64" s="94">
        <f t="shared" si="6"/>
        <v>0.96</v>
      </c>
      <c r="F64" s="94">
        <f t="shared" si="6"/>
        <v>1.07</v>
      </c>
      <c r="G64" s="94">
        <f t="shared" si="6"/>
        <v>2.15</v>
      </c>
      <c r="H64" s="94">
        <f t="shared" si="6"/>
        <v>2.0099999999999998</v>
      </c>
      <c r="I64" s="94">
        <f t="shared" si="6"/>
        <v>1.1200000000000001</v>
      </c>
      <c r="J64" s="94">
        <f t="shared" si="6"/>
        <v>0.97</v>
      </c>
      <c r="K64" s="94">
        <f t="shared" si="6"/>
        <v>0.74</v>
      </c>
      <c r="L64" s="94">
        <f t="shared" si="6"/>
        <v>0.88</v>
      </c>
      <c r="M64" s="94">
        <f t="shared" si="6"/>
        <v>0.95</v>
      </c>
      <c r="N64" s="84"/>
    </row>
    <row r="65" spans="2:14" hidden="1" x14ac:dyDescent="0.25">
      <c r="B65" s="68">
        <v>6</v>
      </c>
      <c r="C65" s="68"/>
      <c r="D65" s="68" t="str">
        <f t="shared" si="5"/>
        <v>Hawke's Bay</v>
      </c>
      <c r="E65" s="94">
        <f t="shared" si="6"/>
        <v>0.93</v>
      </c>
      <c r="F65" s="94">
        <f t="shared" si="6"/>
        <v>1.01</v>
      </c>
      <c r="G65" s="94">
        <f t="shared" si="6"/>
        <v>2.31</v>
      </c>
      <c r="H65" s="94">
        <f t="shared" si="6"/>
        <v>0.87</v>
      </c>
      <c r="I65" s="94">
        <f t="shared" si="6"/>
        <v>1.1000000000000001</v>
      </c>
      <c r="J65" s="94">
        <f t="shared" si="6"/>
        <v>0.99</v>
      </c>
      <c r="K65" s="94">
        <f t="shared" si="6"/>
        <v>0.68</v>
      </c>
      <c r="L65" s="94">
        <f t="shared" si="6"/>
        <v>0.56000000000000005</v>
      </c>
      <c r="M65" s="94">
        <f t="shared" si="6"/>
        <v>0.5</v>
      </c>
      <c r="N65" s="84"/>
    </row>
    <row r="66" spans="2:14" hidden="1" x14ac:dyDescent="0.25">
      <c r="B66" s="68">
        <v>7</v>
      </c>
      <c r="C66" s="68"/>
      <c r="D66" s="68" t="str">
        <f t="shared" si="5"/>
        <v>Hutt</v>
      </c>
      <c r="E66" s="94">
        <f t="shared" si="6"/>
        <v>0.93</v>
      </c>
      <c r="F66" s="94">
        <f t="shared" si="6"/>
        <v>1.1299999999999999</v>
      </c>
      <c r="G66" s="94">
        <f t="shared" si="6"/>
        <v>2.0099999999999998</v>
      </c>
      <c r="H66" s="94">
        <f t="shared" si="6"/>
        <v>1.57</v>
      </c>
      <c r="I66" s="94">
        <f t="shared" si="6"/>
        <v>1.1399999999999999</v>
      </c>
      <c r="J66" s="94">
        <f t="shared" si="6"/>
        <v>1.04</v>
      </c>
      <c r="K66" s="94">
        <f t="shared" si="6"/>
        <v>0.73</v>
      </c>
      <c r="L66" s="94">
        <f t="shared" si="6"/>
        <v>0.8</v>
      </c>
      <c r="M66" s="94">
        <f t="shared" si="6"/>
        <v>1.32</v>
      </c>
      <c r="N66" s="84"/>
    </row>
    <row r="67" spans="2:14" hidden="1" x14ac:dyDescent="0.25">
      <c r="B67" s="68">
        <v>8</v>
      </c>
      <c r="C67" s="68"/>
      <c r="D67" s="68" t="str">
        <f t="shared" si="5"/>
        <v>Lakes</v>
      </c>
      <c r="E67" s="94">
        <f t="shared" si="6"/>
        <v>0.99</v>
      </c>
      <c r="F67" s="94">
        <f t="shared" si="6"/>
        <v>0.96</v>
      </c>
      <c r="G67" s="94">
        <f t="shared" si="6"/>
        <v>2.04</v>
      </c>
      <c r="H67" s="94">
        <f t="shared" si="6"/>
        <v>0.68</v>
      </c>
      <c r="I67" s="94">
        <f t="shared" si="6"/>
        <v>1.03</v>
      </c>
      <c r="J67" s="94">
        <f t="shared" si="6"/>
        <v>0.93</v>
      </c>
      <c r="K67" s="94">
        <f t="shared" si="6"/>
        <v>0.56000000000000005</v>
      </c>
      <c r="L67" s="94">
        <f t="shared" si="6"/>
        <v>0.68</v>
      </c>
      <c r="M67" s="94">
        <f t="shared" si="6"/>
        <v>0.7</v>
      </c>
      <c r="N67" s="84"/>
    </row>
    <row r="68" spans="2:14" hidden="1" x14ac:dyDescent="0.25">
      <c r="B68" s="68">
        <v>9</v>
      </c>
      <c r="C68" s="68"/>
      <c r="D68" s="68" t="str">
        <f t="shared" si="5"/>
        <v>MidCentral</v>
      </c>
      <c r="E68" s="94">
        <f t="shared" si="6"/>
        <v>0.94</v>
      </c>
      <c r="F68" s="94">
        <f t="shared" si="6"/>
        <v>0.92</v>
      </c>
      <c r="G68" s="94">
        <f t="shared" si="6"/>
        <v>1.73</v>
      </c>
      <c r="H68" s="94">
        <f t="shared" si="6"/>
        <v>0.95</v>
      </c>
      <c r="I68" s="94">
        <f t="shared" si="6"/>
        <v>1.1399999999999999</v>
      </c>
      <c r="J68" s="94">
        <f t="shared" si="6"/>
        <v>1.1000000000000001</v>
      </c>
      <c r="K68" s="94">
        <f t="shared" si="6"/>
        <v>0.56000000000000005</v>
      </c>
      <c r="L68" s="94">
        <f t="shared" si="6"/>
        <v>0.9</v>
      </c>
      <c r="M68" s="94">
        <f t="shared" si="6"/>
        <v>0.9</v>
      </c>
      <c r="N68" s="84"/>
    </row>
    <row r="69" spans="2:14" hidden="1" x14ac:dyDescent="0.25">
      <c r="B69" s="68">
        <v>10</v>
      </c>
      <c r="C69" s="68"/>
      <c r="D69" s="68" t="str">
        <f t="shared" si="5"/>
        <v>Nelson Marlborough</v>
      </c>
      <c r="E69" s="94">
        <f t="shared" si="6"/>
        <v>0.95</v>
      </c>
      <c r="F69" s="94">
        <f t="shared" si="6"/>
        <v>0.93</v>
      </c>
      <c r="G69" s="94">
        <f t="shared" si="6"/>
        <v>2.2200000000000002</v>
      </c>
      <c r="H69" s="94">
        <f t="shared" si="6"/>
        <v>0.9</v>
      </c>
      <c r="I69" s="94">
        <f t="shared" si="6"/>
        <v>1.1599999999999999</v>
      </c>
      <c r="J69" s="94">
        <f t="shared" si="6"/>
        <v>1.1399999999999999</v>
      </c>
      <c r="K69" s="94">
        <f t="shared" si="6"/>
        <v>0.62</v>
      </c>
      <c r="L69" s="94">
        <f t="shared" si="6"/>
        <v>0.48</v>
      </c>
      <c r="M69" s="94">
        <f t="shared" si="6"/>
        <v>0.8</v>
      </c>
      <c r="N69" s="84"/>
    </row>
    <row r="70" spans="2:14" hidden="1" x14ac:dyDescent="0.25">
      <c r="B70" s="68">
        <v>11</v>
      </c>
      <c r="C70" s="68"/>
      <c r="D70" s="68" t="str">
        <f t="shared" si="5"/>
        <v>Northland</v>
      </c>
      <c r="E70" s="94">
        <f t="shared" ref="E70:M79" si="7">VLOOKUP(E$18&amp;$B$17&amp;5&amp;$B$12&amp;$B70,IndicatorData,11, FALSE)</f>
        <v>0.96</v>
      </c>
      <c r="F70" s="94">
        <f t="shared" si="7"/>
        <v>1.04</v>
      </c>
      <c r="G70" s="94">
        <f t="shared" si="7"/>
        <v>2.52</v>
      </c>
      <c r="H70" s="94">
        <f t="shared" si="7"/>
        <v>1.51</v>
      </c>
      <c r="I70" s="94">
        <f t="shared" si="7"/>
        <v>1.08</v>
      </c>
      <c r="J70" s="94">
        <f t="shared" si="7"/>
        <v>1.04</v>
      </c>
      <c r="K70" s="94">
        <f t="shared" si="7"/>
        <v>0.72</v>
      </c>
      <c r="L70" s="94">
        <f t="shared" si="7"/>
        <v>0.9</v>
      </c>
      <c r="M70" s="94">
        <f t="shared" si="7"/>
        <v>0.94</v>
      </c>
      <c r="N70" s="84"/>
    </row>
    <row r="71" spans="2:14" hidden="1" x14ac:dyDescent="0.25">
      <c r="B71" s="68">
        <v>12</v>
      </c>
      <c r="C71" s="68"/>
      <c r="D71" s="68" t="str">
        <f t="shared" si="5"/>
        <v>South Canterbury</v>
      </c>
      <c r="E71" s="94">
        <f t="shared" si="7"/>
        <v>0.9</v>
      </c>
      <c r="F71" s="94">
        <f t="shared" si="7"/>
        <v>0.91</v>
      </c>
      <c r="G71" s="94">
        <f t="shared" si="7"/>
        <v>1.03</v>
      </c>
      <c r="H71" s="94" t="str">
        <f t="shared" si="7"/>
        <v>NA</v>
      </c>
      <c r="I71" s="94">
        <f t="shared" si="7"/>
        <v>0.96</v>
      </c>
      <c r="J71" s="94">
        <f t="shared" si="7"/>
        <v>1</v>
      </c>
      <c r="K71" s="94">
        <f t="shared" si="7"/>
        <v>0.18</v>
      </c>
      <c r="L71" s="94">
        <f t="shared" si="7"/>
        <v>0.48</v>
      </c>
      <c r="M71" s="94">
        <f t="shared" si="7"/>
        <v>0.99</v>
      </c>
      <c r="N71" s="84"/>
    </row>
    <row r="72" spans="2:14" hidden="1" x14ac:dyDescent="0.25">
      <c r="B72" s="68">
        <v>13</v>
      </c>
      <c r="C72" s="68"/>
      <c r="D72" s="68" t="str">
        <f t="shared" si="5"/>
        <v>Southern</v>
      </c>
      <c r="E72" s="94">
        <f t="shared" si="7"/>
        <v>0.97</v>
      </c>
      <c r="F72" s="94">
        <f t="shared" si="7"/>
        <v>0.99</v>
      </c>
      <c r="G72" s="94">
        <f t="shared" si="7"/>
        <v>1.43</v>
      </c>
      <c r="H72" s="94">
        <f t="shared" si="7"/>
        <v>1.1100000000000001</v>
      </c>
      <c r="I72" s="94">
        <f t="shared" si="7"/>
        <v>1.19</v>
      </c>
      <c r="J72" s="94">
        <f t="shared" si="7"/>
        <v>1.1299999999999999</v>
      </c>
      <c r="K72" s="94">
        <f t="shared" si="7"/>
        <v>0.74</v>
      </c>
      <c r="L72" s="94">
        <f t="shared" si="7"/>
        <v>0.69</v>
      </c>
      <c r="M72" s="94">
        <f t="shared" si="7"/>
        <v>1.01</v>
      </c>
      <c r="N72" s="84"/>
    </row>
    <row r="73" spans="2:14" hidden="1" x14ac:dyDescent="0.25">
      <c r="B73" s="68">
        <v>14</v>
      </c>
      <c r="C73" s="68"/>
      <c r="D73" s="68" t="str">
        <f t="shared" si="5"/>
        <v>Tairawhiti</v>
      </c>
      <c r="E73" s="94">
        <f t="shared" si="7"/>
        <v>1.21</v>
      </c>
      <c r="F73" s="94">
        <f t="shared" si="7"/>
        <v>1.25</v>
      </c>
      <c r="G73" s="94">
        <f t="shared" si="7"/>
        <v>1.66</v>
      </c>
      <c r="H73" s="94">
        <f t="shared" si="7"/>
        <v>0.53</v>
      </c>
      <c r="I73" s="94">
        <f t="shared" si="7"/>
        <v>0.95</v>
      </c>
      <c r="J73" s="94">
        <f t="shared" si="7"/>
        <v>0.91</v>
      </c>
      <c r="K73" s="94">
        <f t="shared" si="7"/>
        <v>0.8</v>
      </c>
      <c r="L73" s="94">
        <f t="shared" si="7"/>
        <v>0.48</v>
      </c>
      <c r="M73" s="94">
        <f t="shared" si="7"/>
        <v>0.46</v>
      </c>
      <c r="N73" s="84"/>
    </row>
    <row r="74" spans="2:14" hidden="1" x14ac:dyDescent="0.25">
      <c r="B74" s="68">
        <v>15</v>
      </c>
      <c r="C74" s="68"/>
      <c r="D74" s="68" t="str">
        <f t="shared" si="5"/>
        <v>Taranaki</v>
      </c>
      <c r="E74" s="94">
        <f t="shared" si="7"/>
        <v>0.95</v>
      </c>
      <c r="F74" s="94">
        <f t="shared" si="7"/>
        <v>0.97</v>
      </c>
      <c r="G74" s="94">
        <f t="shared" si="7"/>
        <v>2.5499999999999998</v>
      </c>
      <c r="H74" s="94">
        <f t="shared" si="7"/>
        <v>1.1100000000000001</v>
      </c>
      <c r="I74" s="94">
        <f t="shared" si="7"/>
        <v>1.21</v>
      </c>
      <c r="J74" s="94">
        <f t="shared" si="7"/>
        <v>1.1499999999999999</v>
      </c>
      <c r="K74" s="94">
        <f t="shared" si="7"/>
        <v>0.6</v>
      </c>
      <c r="L74" s="94">
        <f t="shared" si="7"/>
        <v>0.71</v>
      </c>
      <c r="M74" s="94">
        <f t="shared" si="7"/>
        <v>0.46</v>
      </c>
      <c r="N74" s="84"/>
    </row>
    <row r="75" spans="2:14" hidden="1" x14ac:dyDescent="0.25">
      <c r="B75" s="68">
        <v>16</v>
      </c>
      <c r="C75" s="68"/>
      <c r="D75" s="68" t="str">
        <f t="shared" si="5"/>
        <v>Waikato</v>
      </c>
      <c r="E75" s="94">
        <f t="shared" si="7"/>
        <v>0.98</v>
      </c>
      <c r="F75" s="94">
        <f t="shared" si="7"/>
        <v>1.06</v>
      </c>
      <c r="G75" s="94">
        <f t="shared" si="7"/>
        <v>1.93</v>
      </c>
      <c r="H75" s="94">
        <f t="shared" si="7"/>
        <v>1.45</v>
      </c>
      <c r="I75" s="94">
        <f t="shared" si="7"/>
        <v>1.25</v>
      </c>
      <c r="J75" s="94">
        <f t="shared" si="7"/>
        <v>1.19</v>
      </c>
      <c r="K75" s="94">
        <f t="shared" si="7"/>
        <v>0.71</v>
      </c>
      <c r="L75" s="94">
        <f t="shared" si="7"/>
        <v>0.87</v>
      </c>
      <c r="M75" s="94">
        <f t="shared" si="7"/>
        <v>0.99</v>
      </c>
      <c r="N75" s="84"/>
    </row>
    <row r="76" spans="2:14" hidden="1" x14ac:dyDescent="0.25">
      <c r="B76" s="68">
        <v>17</v>
      </c>
      <c r="C76" s="68"/>
      <c r="D76" s="68" t="str">
        <f t="shared" si="5"/>
        <v>Wairarapa</v>
      </c>
      <c r="E76" s="94">
        <f t="shared" si="7"/>
        <v>0.9</v>
      </c>
      <c r="F76" s="94">
        <f t="shared" si="7"/>
        <v>0.78</v>
      </c>
      <c r="G76" s="94">
        <f t="shared" si="7"/>
        <v>1.4</v>
      </c>
      <c r="H76" s="94">
        <f t="shared" si="7"/>
        <v>0.54</v>
      </c>
      <c r="I76" s="94">
        <f t="shared" si="7"/>
        <v>1.19</v>
      </c>
      <c r="J76" s="94">
        <f t="shared" si="7"/>
        <v>1.22</v>
      </c>
      <c r="K76" s="94">
        <f t="shared" si="7"/>
        <v>0.55000000000000004</v>
      </c>
      <c r="L76" s="94">
        <f t="shared" si="7"/>
        <v>0.25</v>
      </c>
      <c r="M76" s="94">
        <f t="shared" si="7"/>
        <v>0.31</v>
      </c>
      <c r="N76" s="84"/>
    </row>
    <row r="77" spans="2:14" hidden="1" x14ac:dyDescent="0.25">
      <c r="B77" s="68">
        <v>18</v>
      </c>
      <c r="C77" s="68"/>
      <c r="D77" s="68" t="str">
        <f t="shared" si="5"/>
        <v>Waitemata</v>
      </c>
      <c r="E77" s="94">
        <f t="shared" si="7"/>
        <v>0.96</v>
      </c>
      <c r="F77" s="94">
        <f t="shared" si="7"/>
        <v>1.1200000000000001</v>
      </c>
      <c r="G77" s="94">
        <f t="shared" si="7"/>
        <v>1.87</v>
      </c>
      <c r="H77" s="94">
        <f t="shared" si="7"/>
        <v>1.49</v>
      </c>
      <c r="I77" s="94">
        <f t="shared" si="7"/>
        <v>1.2</v>
      </c>
      <c r="J77" s="94">
        <f t="shared" si="7"/>
        <v>1.06</v>
      </c>
      <c r="K77" s="94">
        <f t="shared" si="7"/>
        <v>0.97</v>
      </c>
      <c r="L77" s="94">
        <f t="shared" si="7"/>
        <v>0.84</v>
      </c>
      <c r="M77" s="94">
        <f t="shared" si="7"/>
        <v>1.08</v>
      </c>
      <c r="N77" s="84"/>
    </row>
    <row r="78" spans="2:14" hidden="1" x14ac:dyDescent="0.25">
      <c r="B78" s="68">
        <v>19</v>
      </c>
      <c r="C78" s="68"/>
      <c r="D78" s="68" t="str">
        <f t="shared" si="5"/>
        <v>West Coast</v>
      </c>
      <c r="E78" s="94" t="str">
        <f t="shared" si="7"/>
        <v>NA</v>
      </c>
      <c r="F78" s="94">
        <f t="shared" si="7"/>
        <v>0.82</v>
      </c>
      <c r="G78" s="94">
        <f t="shared" si="7"/>
        <v>1.43</v>
      </c>
      <c r="H78" s="94" t="str">
        <f t="shared" si="7"/>
        <v>NA</v>
      </c>
      <c r="I78" s="94">
        <f t="shared" si="7"/>
        <v>0.97</v>
      </c>
      <c r="J78" s="94">
        <f t="shared" si="7"/>
        <v>0.9</v>
      </c>
      <c r="K78" s="94">
        <f t="shared" si="7"/>
        <v>0.27</v>
      </c>
      <c r="L78" s="94">
        <f t="shared" si="7"/>
        <v>1.6</v>
      </c>
      <c r="M78" s="94" t="str">
        <f t="shared" si="7"/>
        <v>NA</v>
      </c>
      <c r="N78" s="84"/>
    </row>
    <row r="79" spans="2:14" hidden="1" x14ac:dyDescent="0.25">
      <c r="B79" s="68">
        <v>20</v>
      </c>
      <c r="C79" s="68"/>
      <c r="D79" s="68" t="str">
        <f t="shared" si="5"/>
        <v>Whanganui</v>
      </c>
      <c r="E79" s="94">
        <f t="shared" si="7"/>
        <v>0.99</v>
      </c>
      <c r="F79" s="94">
        <f t="shared" si="7"/>
        <v>0.98</v>
      </c>
      <c r="G79" s="94">
        <f t="shared" si="7"/>
        <v>1.74</v>
      </c>
      <c r="H79" s="94">
        <f t="shared" si="7"/>
        <v>0.3</v>
      </c>
      <c r="I79" s="94">
        <f t="shared" si="7"/>
        <v>1.07</v>
      </c>
      <c r="J79" s="94">
        <f t="shared" si="7"/>
        <v>0.98</v>
      </c>
      <c r="K79" s="94">
        <f t="shared" si="7"/>
        <v>0.57999999999999996</v>
      </c>
      <c r="L79" s="94">
        <f t="shared" si="7"/>
        <v>0.35</v>
      </c>
      <c r="M79" s="94">
        <f t="shared" si="7"/>
        <v>0.72</v>
      </c>
      <c r="N79" s="84"/>
    </row>
    <row r="80" spans="2:14" hidden="1" x14ac:dyDescent="0.25">
      <c r="B80" s="68"/>
      <c r="C80" s="68"/>
      <c r="E80" s="94"/>
      <c r="F80" s="94"/>
      <c r="G80" s="94"/>
      <c r="H80" s="94"/>
      <c r="I80" s="94"/>
      <c r="J80" s="94"/>
      <c r="K80" s="94"/>
      <c r="L80" s="94"/>
      <c r="M80" s="94"/>
      <c r="N80" s="84"/>
    </row>
    <row r="81" spans="2:14" hidden="1" x14ac:dyDescent="0.25">
      <c r="B81" s="68">
        <v>21</v>
      </c>
      <c r="C81" s="68"/>
      <c r="E81" s="94">
        <f t="shared" ref="E81:M81" si="8">VLOOKUP(E$18&amp;$B$17&amp;5&amp;$B$12&amp;$B81,IndicatorData,11, FALSE)</f>
        <v>1</v>
      </c>
      <c r="F81" s="94">
        <f t="shared" si="8"/>
        <v>1.1000000000000001</v>
      </c>
      <c r="G81" s="94">
        <f t="shared" si="8"/>
        <v>2.2000000000000002</v>
      </c>
      <c r="H81" s="94">
        <f t="shared" si="8"/>
        <v>1.5</v>
      </c>
      <c r="I81" s="94">
        <f t="shared" si="8"/>
        <v>1.2</v>
      </c>
      <c r="J81" s="94">
        <f t="shared" si="8"/>
        <v>1.1000000000000001</v>
      </c>
      <c r="K81" s="94">
        <f t="shared" si="8"/>
        <v>0.8</v>
      </c>
      <c r="L81" s="94">
        <f t="shared" si="8"/>
        <v>1</v>
      </c>
      <c r="M81" s="94">
        <f t="shared" si="8"/>
        <v>1.1000000000000001</v>
      </c>
      <c r="N81" s="84"/>
    </row>
    <row r="82" spans="2:14" hidden="1" x14ac:dyDescent="0.25">
      <c r="B82" s="68"/>
      <c r="C82" s="68"/>
      <c r="E82" s="94"/>
      <c r="F82" s="94"/>
      <c r="G82" s="94"/>
      <c r="H82" s="94"/>
      <c r="I82" s="94"/>
      <c r="J82" s="94"/>
      <c r="K82" s="94"/>
      <c r="L82" s="94"/>
      <c r="M82" s="94"/>
      <c r="N82" s="84"/>
    </row>
    <row r="83" spans="2:14" hidden="1" x14ac:dyDescent="0.25">
      <c r="B83" s="68"/>
      <c r="C83" s="68"/>
      <c r="F83" s="84"/>
      <c r="G83" s="84"/>
      <c r="H83" s="84"/>
      <c r="I83" s="84"/>
      <c r="J83" s="84"/>
      <c r="K83" s="84"/>
      <c r="L83" s="84"/>
      <c r="M83" s="84"/>
      <c r="N83" s="84"/>
    </row>
    <row r="84" spans="2:14" hidden="1" x14ac:dyDescent="0.25">
      <c r="B84" s="68"/>
      <c r="C84" s="68"/>
      <c r="D84" s="2" t="s">
        <v>12135</v>
      </c>
      <c r="E84" s="84">
        <v>1</v>
      </c>
      <c r="F84" s="84">
        <v>2</v>
      </c>
      <c r="G84" s="84">
        <v>3</v>
      </c>
      <c r="H84" s="84">
        <v>4</v>
      </c>
      <c r="I84" s="84">
        <v>5</v>
      </c>
      <c r="J84" s="84">
        <v>6</v>
      </c>
      <c r="K84" s="84">
        <v>7</v>
      </c>
      <c r="L84" s="84">
        <v>8</v>
      </c>
      <c r="M84" s="84">
        <v>9</v>
      </c>
      <c r="N84" s="84"/>
    </row>
    <row r="85" spans="2:14" hidden="1" x14ac:dyDescent="0.25">
      <c r="B85" s="68">
        <v>1</v>
      </c>
      <c r="C85" s="68"/>
      <c r="D85" s="68" t="str">
        <f t="shared" ref="D85:D104" si="9">D21</f>
        <v>Auckland</v>
      </c>
      <c r="E85" s="94">
        <f t="shared" ref="E85:M94" si="10">VLOOKUP(E$18&amp;$B$17&amp;5&amp;$B$12&amp;$B85,IndicatorData,12, FALSE)</f>
        <v>0.99</v>
      </c>
      <c r="F85" s="94">
        <f t="shared" si="10"/>
        <v>1.29</v>
      </c>
      <c r="G85" s="94">
        <f t="shared" si="10"/>
        <v>2.8</v>
      </c>
      <c r="H85" s="94">
        <f t="shared" si="10"/>
        <v>2.0299999999999998</v>
      </c>
      <c r="I85" s="94">
        <f t="shared" si="10"/>
        <v>1.32</v>
      </c>
      <c r="J85" s="94">
        <f t="shared" si="10"/>
        <v>1.1599999999999999</v>
      </c>
      <c r="K85" s="94">
        <f t="shared" si="10"/>
        <v>1.05</v>
      </c>
      <c r="L85" s="94">
        <f t="shared" si="10"/>
        <v>1.33</v>
      </c>
      <c r="M85" s="94">
        <f t="shared" si="10"/>
        <v>1.74</v>
      </c>
      <c r="N85" s="84"/>
    </row>
    <row r="86" spans="2:14" hidden="1" x14ac:dyDescent="0.25">
      <c r="B86" s="68">
        <v>2</v>
      </c>
      <c r="C86" s="68"/>
      <c r="D86" s="68" t="str">
        <f t="shared" si="9"/>
        <v>Bay of Plenty</v>
      </c>
      <c r="E86" s="94">
        <f t="shared" si="10"/>
        <v>1.05</v>
      </c>
      <c r="F86" s="94">
        <f t="shared" si="10"/>
        <v>1.26</v>
      </c>
      <c r="G86" s="94">
        <f t="shared" si="10"/>
        <v>2.2400000000000002</v>
      </c>
      <c r="H86" s="94">
        <f t="shared" si="10"/>
        <v>2.64</v>
      </c>
      <c r="I86" s="94">
        <f t="shared" si="10"/>
        <v>1.23</v>
      </c>
      <c r="J86" s="94">
        <f t="shared" si="10"/>
        <v>1.17</v>
      </c>
      <c r="K86" s="94">
        <f t="shared" si="10"/>
        <v>1.05</v>
      </c>
      <c r="L86" s="94">
        <f t="shared" si="10"/>
        <v>1.05</v>
      </c>
      <c r="M86" s="94">
        <f t="shared" si="10"/>
        <v>1.88</v>
      </c>
      <c r="N86" s="84"/>
    </row>
    <row r="87" spans="2:14" hidden="1" x14ac:dyDescent="0.25">
      <c r="B87" s="68">
        <v>3</v>
      </c>
      <c r="C87" s="68"/>
      <c r="D87" s="68" t="str">
        <f t="shared" si="9"/>
        <v>Canterbury</v>
      </c>
      <c r="E87" s="94">
        <f t="shared" si="10"/>
        <v>1.01</v>
      </c>
      <c r="F87" s="94">
        <f t="shared" si="10"/>
        <v>1.1499999999999999</v>
      </c>
      <c r="G87" s="94">
        <f t="shared" si="10"/>
        <v>1.93</v>
      </c>
      <c r="H87" s="94">
        <f t="shared" si="10"/>
        <v>1.4</v>
      </c>
      <c r="I87" s="94">
        <f t="shared" si="10"/>
        <v>1.2</v>
      </c>
      <c r="J87" s="94">
        <f t="shared" si="10"/>
        <v>1.2</v>
      </c>
      <c r="K87" s="94">
        <f t="shared" si="10"/>
        <v>1.29</v>
      </c>
      <c r="L87" s="94">
        <f t="shared" si="10"/>
        <v>1.39</v>
      </c>
      <c r="M87" s="94">
        <f t="shared" si="10"/>
        <v>1.38</v>
      </c>
      <c r="N87" s="84"/>
    </row>
    <row r="88" spans="2:14" hidden="1" x14ac:dyDescent="0.25">
      <c r="B88" s="68">
        <v>4</v>
      </c>
      <c r="C88" s="68"/>
      <c r="D88" s="68" t="str">
        <f t="shared" si="9"/>
        <v>Capital and Coast</v>
      </c>
      <c r="E88" s="94">
        <f t="shared" si="10"/>
        <v>1.05</v>
      </c>
      <c r="F88" s="94">
        <f t="shared" si="10"/>
        <v>1.28</v>
      </c>
      <c r="G88" s="94">
        <f t="shared" si="10"/>
        <v>2.5499999999999998</v>
      </c>
      <c r="H88" s="94">
        <f t="shared" si="10"/>
        <v>2.25</v>
      </c>
      <c r="I88" s="94">
        <f t="shared" si="10"/>
        <v>1.25</v>
      </c>
      <c r="J88" s="94">
        <f t="shared" si="10"/>
        <v>1.19</v>
      </c>
      <c r="K88" s="94">
        <f t="shared" si="10"/>
        <v>1.04</v>
      </c>
      <c r="L88" s="94">
        <f t="shared" si="10"/>
        <v>1.29</v>
      </c>
      <c r="M88" s="94">
        <f t="shared" si="10"/>
        <v>1.47</v>
      </c>
      <c r="N88" s="84"/>
    </row>
    <row r="89" spans="2:14" hidden="1" x14ac:dyDescent="0.25">
      <c r="B89" s="68">
        <v>5</v>
      </c>
      <c r="C89" s="68"/>
      <c r="D89" s="68" t="str">
        <f t="shared" si="9"/>
        <v>Counties Manukau</v>
      </c>
      <c r="E89" s="94">
        <f t="shared" si="10"/>
        <v>1</v>
      </c>
      <c r="F89" s="94">
        <f t="shared" si="10"/>
        <v>1.17</v>
      </c>
      <c r="G89" s="94">
        <f t="shared" si="10"/>
        <v>2.29</v>
      </c>
      <c r="H89" s="94">
        <f t="shared" si="10"/>
        <v>3.37</v>
      </c>
      <c r="I89" s="94">
        <f t="shared" si="10"/>
        <v>1.18</v>
      </c>
      <c r="J89" s="94">
        <f t="shared" si="10"/>
        <v>1.03</v>
      </c>
      <c r="K89" s="94">
        <f t="shared" si="10"/>
        <v>0.94</v>
      </c>
      <c r="L89" s="94">
        <f t="shared" si="10"/>
        <v>1.22</v>
      </c>
      <c r="M89" s="94">
        <f t="shared" si="10"/>
        <v>1.19</v>
      </c>
      <c r="N89" s="84"/>
    </row>
    <row r="90" spans="2:14" hidden="1" x14ac:dyDescent="0.25">
      <c r="B90" s="68">
        <v>6</v>
      </c>
      <c r="C90" s="68"/>
      <c r="D90" s="68" t="str">
        <f t="shared" si="9"/>
        <v>Hawke's Bay</v>
      </c>
      <c r="E90" s="94">
        <f t="shared" si="10"/>
        <v>0.99</v>
      </c>
      <c r="F90" s="94">
        <f t="shared" si="10"/>
        <v>1.17</v>
      </c>
      <c r="G90" s="94">
        <f t="shared" si="10"/>
        <v>2.5499999999999998</v>
      </c>
      <c r="H90" s="94">
        <f t="shared" si="10"/>
        <v>2.0299999999999998</v>
      </c>
      <c r="I90" s="94">
        <f t="shared" si="10"/>
        <v>1.18</v>
      </c>
      <c r="J90" s="94">
        <f t="shared" si="10"/>
        <v>1.07</v>
      </c>
      <c r="K90" s="94">
        <f t="shared" si="10"/>
        <v>1.04</v>
      </c>
      <c r="L90" s="94">
        <f t="shared" si="10"/>
        <v>0.98</v>
      </c>
      <c r="M90" s="94">
        <f t="shared" si="10"/>
        <v>1.38</v>
      </c>
      <c r="N90" s="84"/>
    </row>
    <row r="91" spans="2:14" hidden="1" x14ac:dyDescent="0.25">
      <c r="B91" s="68">
        <v>7</v>
      </c>
      <c r="C91" s="68"/>
      <c r="D91" s="68" t="str">
        <f t="shared" si="9"/>
        <v>Hutt</v>
      </c>
      <c r="E91" s="94">
        <f t="shared" si="10"/>
        <v>1.01</v>
      </c>
      <c r="F91" s="94">
        <f t="shared" si="10"/>
        <v>1.33</v>
      </c>
      <c r="G91" s="94">
        <f t="shared" si="10"/>
        <v>2.29</v>
      </c>
      <c r="H91" s="94">
        <f t="shared" si="10"/>
        <v>3.33</v>
      </c>
      <c r="I91" s="94">
        <f t="shared" si="10"/>
        <v>1.22</v>
      </c>
      <c r="J91" s="94">
        <f t="shared" si="10"/>
        <v>1.1399999999999999</v>
      </c>
      <c r="K91" s="94">
        <f t="shared" si="10"/>
        <v>1.1299999999999999</v>
      </c>
      <c r="L91" s="94">
        <f t="shared" si="10"/>
        <v>1.54</v>
      </c>
      <c r="M91" s="94">
        <f t="shared" si="10"/>
        <v>1.94</v>
      </c>
      <c r="N91" s="84"/>
    </row>
    <row r="92" spans="2:14" hidden="1" x14ac:dyDescent="0.25">
      <c r="B92" s="68">
        <v>8</v>
      </c>
      <c r="C92" s="68"/>
      <c r="D92" s="68" t="str">
        <f t="shared" si="9"/>
        <v>Lakes</v>
      </c>
      <c r="E92" s="94">
        <f t="shared" si="10"/>
        <v>1.07</v>
      </c>
      <c r="F92" s="94">
        <f t="shared" si="10"/>
        <v>1.1399999999999999</v>
      </c>
      <c r="G92" s="94">
        <f t="shared" si="10"/>
        <v>2.3199999999999998</v>
      </c>
      <c r="H92" s="94">
        <f t="shared" si="10"/>
        <v>1.36</v>
      </c>
      <c r="I92" s="94">
        <f t="shared" si="10"/>
        <v>1.1100000000000001</v>
      </c>
      <c r="J92" s="94">
        <f t="shared" si="10"/>
        <v>1.03</v>
      </c>
      <c r="K92" s="94">
        <f t="shared" si="10"/>
        <v>1.02</v>
      </c>
      <c r="L92" s="94">
        <f t="shared" si="10"/>
        <v>1.28</v>
      </c>
      <c r="M92" s="94">
        <f t="shared" si="10"/>
        <v>1.56</v>
      </c>
      <c r="N92" s="84"/>
    </row>
    <row r="93" spans="2:14" hidden="1" x14ac:dyDescent="0.25">
      <c r="B93" s="68">
        <v>9</v>
      </c>
      <c r="C93" s="68"/>
      <c r="D93" s="68" t="str">
        <f t="shared" si="9"/>
        <v>MidCentral</v>
      </c>
      <c r="E93" s="94">
        <f t="shared" si="10"/>
        <v>1.02</v>
      </c>
      <c r="F93" s="94">
        <f t="shared" si="10"/>
        <v>1.1000000000000001</v>
      </c>
      <c r="G93" s="94">
        <f t="shared" si="10"/>
        <v>1.95</v>
      </c>
      <c r="H93" s="94">
        <f t="shared" si="10"/>
        <v>2.0299999999999998</v>
      </c>
      <c r="I93" s="94">
        <f t="shared" si="10"/>
        <v>1.22</v>
      </c>
      <c r="J93" s="94">
        <f t="shared" si="10"/>
        <v>1.2</v>
      </c>
      <c r="K93" s="94">
        <f t="shared" si="10"/>
        <v>0.92</v>
      </c>
      <c r="L93" s="94">
        <f t="shared" si="10"/>
        <v>1.68</v>
      </c>
      <c r="M93" s="94">
        <f t="shared" si="10"/>
        <v>1.34</v>
      </c>
      <c r="N93" s="84"/>
    </row>
    <row r="94" spans="2:14" hidden="1" x14ac:dyDescent="0.25">
      <c r="B94" s="68">
        <v>10</v>
      </c>
      <c r="C94" s="68"/>
      <c r="D94" s="68" t="str">
        <f t="shared" si="9"/>
        <v>Nelson Marlborough</v>
      </c>
      <c r="E94" s="94">
        <f t="shared" si="10"/>
        <v>1.07</v>
      </c>
      <c r="F94" s="94">
        <f t="shared" si="10"/>
        <v>1.25</v>
      </c>
      <c r="G94" s="94">
        <f t="shared" si="10"/>
        <v>2.7</v>
      </c>
      <c r="H94" s="94">
        <f t="shared" si="10"/>
        <v>2.58</v>
      </c>
      <c r="I94" s="94">
        <f t="shared" si="10"/>
        <v>1.28</v>
      </c>
      <c r="J94" s="94">
        <f t="shared" si="10"/>
        <v>1.28</v>
      </c>
      <c r="K94" s="94">
        <f t="shared" si="10"/>
        <v>1.1200000000000001</v>
      </c>
      <c r="L94" s="94">
        <f t="shared" si="10"/>
        <v>1.36</v>
      </c>
      <c r="M94" s="94">
        <f t="shared" si="10"/>
        <v>1.8</v>
      </c>
      <c r="N94" s="84"/>
    </row>
    <row r="95" spans="2:14" hidden="1" x14ac:dyDescent="0.25">
      <c r="B95" s="68">
        <v>11</v>
      </c>
      <c r="C95" s="68"/>
      <c r="D95" s="68" t="str">
        <f t="shared" si="9"/>
        <v>Northland</v>
      </c>
      <c r="E95" s="94">
        <f t="shared" ref="E95:M104" si="11">VLOOKUP(E$18&amp;$B$17&amp;5&amp;$B$12&amp;$B95,IndicatorData,12, FALSE)</f>
        <v>1.02</v>
      </c>
      <c r="F95" s="94">
        <f t="shared" si="11"/>
        <v>1.18</v>
      </c>
      <c r="G95" s="94">
        <f t="shared" si="11"/>
        <v>2.76</v>
      </c>
      <c r="H95" s="94">
        <f t="shared" si="11"/>
        <v>3.15</v>
      </c>
      <c r="I95" s="94">
        <f t="shared" si="11"/>
        <v>1.1599999999999999</v>
      </c>
      <c r="J95" s="94">
        <f t="shared" si="11"/>
        <v>1.1399999999999999</v>
      </c>
      <c r="K95" s="94">
        <f t="shared" si="11"/>
        <v>1.1000000000000001</v>
      </c>
      <c r="L95" s="94">
        <f t="shared" si="11"/>
        <v>1.5</v>
      </c>
      <c r="M95" s="94">
        <f t="shared" si="11"/>
        <v>1.4</v>
      </c>
      <c r="N95" s="84"/>
    </row>
    <row r="96" spans="2:14" hidden="1" x14ac:dyDescent="0.25">
      <c r="B96" s="68">
        <v>12</v>
      </c>
      <c r="C96" s="68"/>
      <c r="D96" s="68" t="str">
        <f t="shared" si="9"/>
        <v>South Canterbury</v>
      </c>
      <c r="E96" s="94">
        <f t="shared" si="11"/>
        <v>1.1599999999999999</v>
      </c>
      <c r="F96" s="94">
        <f t="shared" si="11"/>
        <v>1.45</v>
      </c>
      <c r="G96" s="94">
        <f t="shared" si="11"/>
        <v>1.73</v>
      </c>
      <c r="H96" s="94" t="str">
        <f t="shared" si="11"/>
        <v>NA</v>
      </c>
      <c r="I96" s="94">
        <f t="shared" si="11"/>
        <v>1.1599999999999999</v>
      </c>
      <c r="J96" s="94">
        <f t="shared" si="11"/>
        <v>1.22</v>
      </c>
      <c r="K96" s="94">
        <f t="shared" si="11"/>
        <v>0.86</v>
      </c>
      <c r="L96" s="94">
        <f t="shared" si="11"/>
        <v>2.02</v>
      </c>
      <c r="M96" s="94">
        <f t="shared" si="11"/>
        <v>1.37</v>
      </c>
      <c r="N96" s="84"/>
    </row>
    <row r="97" spans="2:14" hidden="1" x14ac:dyDescent="0.25">
      <c r="B97" s="68">
        <v>13</v>
      </c>
      <c r="C97" s="68"/>
      <c r="D97" s="68" t="str">
        <f t="shared" si="9"/>
        <v>Southern</v>
      </c>
      <c r="E97" s="94">
        <f t="shared" si="11"/>
        <v>1.07</v>
      </c>
      <c r="F97" s="94">
        <f t="shared" si="11"/>
        <v>1.19</v>
      </c>
      <c r="G97" s="94">
        <f t="shared" si="11"/>
        <v>1.59</v>
      </c>
      <c r="H97" s="94">
        <f t="shared" si="11"/>
        <v>2.0699999999999998</v>
      </c>
      <c r="I97" s="94">
        <f t="shared" si="11"/>
        <v>1.27</v>
      </c>
      <c r="J97" s="94">
        <f t="shared" si="11"/>
        <v>1.23</v>
      </c>
      <c r="K97" s="94">
        <f t="shared" si="11"/>
        <v>1.22</v>
      </c>
      <c r="L97" s="94">
        <f t="shared" si="11"/>
        <v>1.19</v>
      </c>
      <c r="M97" s="94">
        <f t="shared" si="11"/>
        <v>2.0299999999999998</v>
      </c>
      <c r="N97" s="84"/>
    </row>
    <row r="98" spans="2:14" hidden="1" x14ac:dyDescent="0.25">
      <c r="B98" s="68">
        <v>14</v>
      </c>
      <c r="C98" s="68"/>
      <c r="D98" s="68" t="str">
        <f t="shared" si="9"/>
        <v>Tairawhiti</v>
      </c>
      <c r="E98" s="94">
        <f t="shared" si="11"/>
        <v>1.43</v>
      </c>
      <c r="F98" s="94">
        <f t="shared" si="11"/>
        <v>1.65</v>
      </c>
      <c r="G98" s="94">
        <f t="shared" si="11"/>
        <v>2</v>
      </c>
      <c r="H98" s="94">
        <f t="shared" si="11"/>
        <v>1.99</v>
      </c>
      <c r="I98" s="94">
        <f t="shared" si="11"/>
        <v>1.0900000000000001</v>
      </c>
      <c r="J98" s="94">
        <f t="shared" si="11"/>
        <v>1.07</v>
      </c>
      <c r="K98" s="94">
        <f t="shared" si="11"/>
        <v>1.38</v>
      </c>
      <c r="L98" s="94">
        <f t="shared" si="11"/>
        <v>1.1200000000000001</v>
      </c>
      <c r="M98" s="94">
        <f t="shared" si="11"/>
        <v>1.24</v>
      </c>
      <c r="N98" s="84"/>
    </row>
    <row r="99" spans="2:14" hidden="1" x14ac:dyDescent="0.25">
      <c r="B99" s="68">
        <v>15</v>
      </c>
      <c r="C99" s="68"/>
      <c r="D99" s="68" t="str">
        <f t="shared" si="9"/>
        <v>Taranaki</v>
      </c>
      <c r="E99" s="94">
        <f t="shared" si="11"/>
        <v>1.05</v>
      </c>
      <c r="F99" s="94">
        <f t="shared" si="11"/>
        <v>1.17</v>
      </c>
      <c r="G99" s="94">
        <f t="shared" si="11"/>
        <v>2.95</v>
      </c>
      <c r="H99" s="94">
        <f t="shared" si="11"/>
        <v>2.4500000000000002</v>
      </c>
      <c r="I99" s="94">
        <f t="shared" si="11"/>
        <v>1.31</v>
      </c>
      <c r="J99" s="94">
        <f t="shared" si="11"/>
        <v>1.27</v>
      </c>
      <c r="K99" s="94">
        <f t="shared" si="11"/>
        <v>1.04</v>
      </c>
      <c r="L99" s="94">
        <f t="shared" si="11"/>
        <v>1.25</v>
      </c>
      <c r="M99" s="94">
        <f t="shared" si="11"/>
        <v>0.8</v>
      </c>
      <c r="N99" s="84"/>
    </row>
    <row r="100" spans="2:14" hidden="1" x14ac:dyDescent="0.25">
      <c r="B100" s="68">
        <v>16</v>
      </c>
      <c r="C100" s="68"/>
      <c r="D100" s="68" t="str">
        <f t="shared" si="9"/>
        <v>Waikato</v>
      </c>
      <c r="E100" s="94">
        <f t="shared" si="11"/>
        <v>1.02</v>
      </c>
      <c r="F100" s="94">
        <f t="shared" si="11"/>
        <v>1.1599999999999999</v>
      </c>
      <c r="G100" s="94">
        <f t="shared" si="11"/>
        <v>2.0699999999999998</v>
      </c>
      <c r="H100" s="94">
        <f t="shared" si="11"/>
        <v>2.17</v>
      </c>
      <c r="I100" s="94">
        <f t="shared" si="11"/>
        <v>1.31</v>
      </c>
      <c r="J100" s="94">
        <f t="shared" si="11"/>
        <v>1.25</v>
      </c>
      <c r="K100" s="94">
        <f t="shared" si="11"/>
        <v>0.93</v>
      </c>
      <c r="L100" s="94">
        <f t="shared" si="11"/>
        <v>1.21</v>
      </c>
      <c r="M100" s="94">
        <f t="shared" si="11"/>
        <v>1.73</v>
      </c>
      <c r="N100" s="84"/>
    </row>
    <row r="101" spans="2:14" hidden="1" x14ac:dyDescent="0.25">
      <c r="B101" s="68">
        <v>17</v>
      </c>
      <c r="C101" s="68"/>
      <c r="D101" s="68" t="str">
        <f t="shared" si="9"/>
        <v>Wairarapa</v>
      </c>
      <c r="E101" s="94">
        <f t="shared" si="11"/>
        <v>1.06</v>
      </c>
      <c r="F101" s="94">
        <f t="shared" si="11"/>
        <v>1.1000000000000001</v>
      </c>
      <c r="G101" s="94">
        <f t="shared" si="11"/>
        <v>1.92</v>
      </c>
      <c r="H101" s="94">
        <f t="shared" si="11"/>
        <v>2.38</v>
      </c>
      <c r="I101" s="94">
        <f t="shared" si="11"/>
        <v>1.37</v>
      </c>
      <c r="J101" s="94">
        <f t="shared" si="11"/>
        <v>1.44</v>
      </c>
      <c r="K101" s="94">
        <f t="shared" si="11"/>
        <v>1.43</v>
      </c>
      <c r="L101" s="94">
        <f t="shared" si="11"/>
        <v>0.75</v>
      </c>
      <c r="M101" s="94">
        <f t="shared" si="11"/>
        <v>1.93</v>
      </c>
      <c r="N101" s="84"/>
    </row>
    <row r="102" spans="2:14" hidden="1" x14ac:dyDescent="0.25">
      <c r="B102" s="68">
        <v>18</v>
      </c>
      <c r="C102" s="68"/>
      <c r="D102" s="68" t="str">
        <f t="shared" si="9"/>
        <v>Waitemata</v>
      </c>
      <c r="E102" s="94">
        <f t="shared" si="11"/>
        <v>1.02</v>
      </c>
      <c r="F102" s="94">
        <f t="shared" si="11"/>
        <v>1.26</v>
      </c>
      <c r="G102" s="94">
        <f t="shared" si="11"/>
        <v>2.0299999999999998</v>
      </c>
      <c r="H102" s="94">
        <f t="shared" si="11"/>
        <v>2.4300000000000002</v>
      </c>
      <c r="I102" s="94">
        <f t="shared" si="11"/>
        <v>1.26</v>
      </c>
      <c r="J102" s="94">
        <f t="shared" si="11"/>
        <v>1.1200000000000001</v>
      </c>
      <c r="K102" s="94">
        <f t="shared" si="11"/>
        <v>1.27</v>
      </c>
      <c r="L102" s="94">
        <f t="shared" si="11"/>
        <v>1.18</v>
      </c>
      <c r="M102" s="94">
        <f t="shared" si="11"/>
        <v>1.68</v>
      </c>
      <c r="N102" s="84"/>
    </row>
    <row r="103" spans="2:14" hidden="1" x14ac:dyDescent="0.25">
      <c r="B103" s="68">
        <v>19</v>
      </c>
      <c r="C103" s="68"/>
      <c r="D103" s="68" t="str">
        <f t="shared" si="9"/>
        <v>West Coast</v>
      </c>
      <c r="E103" s="94" t="str">
        <f t="shared" si="11"/>
        <v>NA</v>
      </c>
      <c r="F103" s="94">
        <f t="shared" si="11"/>
        <v>1.4</v>
      </c>
      <c r="G103" s="94">
        <f t="shared" si="11"/>
        <v>2.67</v>
      </c>
      <c r="H103" s="94" t="str">
        <f t="shared" si="11"/>
        <v>NA</v>
      </c>
      <c r="I103" s="94">
        <f t="shared" si="11"/>
        <v>1.19</v>
      </c>
      <c r="J103" s="94">
        <f t="shared" si="11"/>
        <v>1.1399999999999999</v>
      </c>
      <c r="K103" s="94">
        <f t="shared" si="11"/>
        <v>1.01</v>
      </c>
      <c r="L103" s="94">
        <f t="shared" si="11"/>
        <v>5.18</v>
      </c>
      <c r="M103" s="94" t="str">
        <f t="shared" si="11"/>
        <v>NA</v>
      </c>
      <c r="N103" s="84"/>
    </row>
    <row r="104" spans="2:14" hidden="1" x14ac:dyDescent="0.25">
      <c r="B104" s="68">
        <v>20</v>
      </c>
      <c r="C104" s="68"/>
      <c r="D104" s="68" t="str">
        <f t="shared" si="9"/>
        <v>Whanganui</v>
      </c>
      <c r="E104" s="94">
        <f t="shared" si="11"/>
        <v>1.0900000000000001</v>
      </c>
      <c r="F104" s="94">
        <f t="shared" si="11"/>
        <v>1.26</v>
      </c>
      <c r="G104" s="94">
        <f t="shared" si="11"/>
        <v>2.08</v>
      </c>
      <c r="H104" s="94">
        <f t="shared" si="11"/>
        <v>1.1200000000000001</v>
      </c>
      <c r="I104" s="94">
        <f t="shared" si="11"/>
        <v>1.19</v>
      </c>
      <c r="J104" s="94">
        <f t="shared" si="11"/>
        <v>1.1200000000000001</v>
      </c>
      <c r="K104" s="94">
        <f t="shared" si="11"/>
        <v>0.98</v>
      </c>
      <c r="L104" s="94">
        <f t="shared" si="11"/>
        <v>0.91</v>
      </c>
      <c r="M104" s="94">
        <f t="shared" si="11"/>
        <v>1.66</v>
      </c>
      <c r="N104" s="84"/>
    </row>
    <row r="105" spans="2:14" hidden="1" x14ac:dyDescent="0.25">
      <c r="B105" s="68"/>
      <c r="C105" s="68"/>
      <c r="E105" s="94"/>
      <c r="F105" s="94"/>
      <c r="G105" s="94"/>
      <c r="H105" s="94"/>
      <c r="I105" s="94"/>
      <c r="J105" s="94"/>
      <c r="K105" s="94"/>
      <c r="L105" s="94"/>
      <c r="M105" s="94"/>
      <c r="N105" s="84"/>
    </row>
    <row r="106" spans="2:14" hidden="1" x14ac:dyDescent="0.25">
      <c r="B106" s="68">
        <v>21</v>
      </c>
      <c r="C106" s="68"/>
      <c r="E106" s="94">
        <f t="shared" ref="E106:M106" si="12">VLOOKUP(E$18&amp;$B$17&amp;5&amp;$B$12&amp;$B106,IndicatorData,12, FALSE)</f>
        <v>1</v>
      </c>
      <c r="F106" s="94">
        <f t="shared" si="12"/>
        <v>1.2</v>
      </c>
      <c r="G106" s="94">
        <f t="shared" si="12"/>
        <v>2.2999999999999998</v>
      </c>
      <c r="H106" s="94">
        <f t="shared" si="12"/>
        <v>1.8</v>
      </c>
      <c r="I106" s="94">
        <f t="shared" si="12"/>
        <v>1.2</v>
      </c>
      <c r="J106" s="94">
        <f t="shared" si="12"/>
        <v>1.1000000000000001</v>
      </c>
      <c r="K106" s="94">
        <f t="shared" si="12"/>
        <v>0.9</v>
      </c>
      <c r="L106" s="94">
        <f t="shared" si="12"/>
        <v>1.1000000000000001</v>
      </c>
      <c r="M106" s="94">
        <f t="shared" si="12"/>
        <v>1.3</v>
      </c>
      <c r="N106" s="84"/>
    </row>
    <row r="107" spans="2:14" hidden="1" x14ac:dyDescent="0.25">
      <c r="B107" s="68"/>
      <c r="C107" s="68"/>
      <c r="F107" s="84"/>
      <c r="G107" s="84"/>
      <c r="H107" s="84"/>
      <c r="I107" s="84"/>
      <c r="J107" s="84"/>
      <c r="K107" s="84"/>
      <c r="L107" s="84"/>
      <c r="M107" s="84"/>
      <c r="N107" s="84"/>
    </row>
    <row r="108" spans="2:14" hidden="1" x14ac:dyDescent="0.25"/>
    <row r="109" spans="2:14" hidden="1" x14ac:dyDescent="0.25"/>
    <row r="110" spans="2:14" hidden="1" x14ac:dyDescent="0.25">
      <c r="D110" s="68" t="str">
        <f>D21</f>
        <v>Auckland</v>
      </c>
      <c r="E110" s="98" t="str">
        <f>IF(E$19=3, "EXCL", IF(E$19=1, IF(E21 = "NA", NA,IF(E85&lt;1,"SW",IF(E60&gt;1,"SB", "NSD"))),IF(E21 = "NA", NA,IF(E85&lt;1,"SB",IF(E60&gt;1,"SW", "NSD")))))</f>
        <v>SW</v>
      </c>
      <c r="F110" s="98" t="str">
        <f>IF(F$19=3, "EXCL", IF(F$19=1, IF(F21 = "NA", NA,IF(F85&lt;1,"SW",IF(F60&gt;1,"SB", "NSD"))),IF(F21 = "NA", NA,IF(F85&lt;1,"SB",IF(F60&gt;1,"SW", "NSD")))))</f>
        <v>SB</v>
      </c>
      <c r="G110" s="98" t="str">
        <f>IF(G$19=3, "EXCL", IF(G$19=1, IF(G21 = "NA", NA,IF(G85&lt;1,"SW",IF(G60&gt;1,"SB", "NSD"))),IF(G21 = "NA", NA,IF(G85&lt;1,"SB",IF(G60&gt;1,"SW", "NSD")))))</f>
        <v>EXCL</v>
      </c>
      <c r="H110" s="98" t="str">
        <f>IF(H$19=3, "EXCL", IF(H$19=1, IF(H21 = "NA", NA,IF(H85&lt;1,"SW",IF(H60&gt;1,"SB", "NSD"))),IF(H21 = "NA", NA,IF(H85&lt;1,"SB",IF(H60&gt;1,"SW", "NSD")))))</f>
        <v>SW</v>
      </c>
      <c r="I110" s="98" t="str">
        <f>IF(I$19=3, "EXCL", IF(I$19=1, IF(I21 = "NA", NA,IF(I85&lt;1,"SW",IF(I60&gt;1,"SB", "NSD"))),IF(I21 = "NA", NA,IF(I85&lt;1,"SB",IF(I60&gt;1,"SW", "NSD")))))</f>
        <v>EXCL</v>
      </c>
      <c r="J110" s="98" t="str">
        <f>IF(J$19=3, "EXCL", IF(J$19=1, IF(J21 = "NA", NA,IF(J85&lt;1,"SW",IF(J60&gt;1,"SB", "NSD"))),IF(J21 = "NA", NA,IF(J85&lt;1,"SB",IF(J60&gt;1,"SW", "NSD")))))</f>
        <v>EXCL</v>
      </c>
      <c r="K110" s="98" t="str">
        <f>IF(K$19=3, "EXCL", IF(K$19=1, IF(K21 = "NA", NA,IF(K85&lt;1,"SW",IF(K60&gt;1,"SB", "NSD"))),IF(K21 = "NA", NA,IF(K85&lt;1,"SB",IF(K60&gt;1,"SW", "NSD")))))</f>
        <v>NSD</v>
      </c>
      <c r="L110" s="98" t="str">
        <f>IF(L$19=3, "EXCL", IF(L$19=1, IF(L21 = "NA", NA,IF(L85&lt;1,"SW",IF(L60&gt;1,"SB", "NSD"))),IF(L21 = "NA", NA,IF(L85&lt;1,"SB",IF(L60&gt;1,"SW", "NSD")))))</f>
        <v>NSD</v>
      </c>
      <c r="M110" s="98" t="str">
        <f>IF(M$19=3, "EXCL", IF(M$19=1, IF(M21 = "NA", NA,IF(M85&lt;1,"SW",IF(M60&gt;1,"SB", "NSD"))),IF(M21 = "NA", NA,IF(M85&lt;1,"SB",IF(M60&gt;1,"SW", "NSD")))))</f>
        <v>SB</v>
      </c>
    </row>
    <row r="111" spans="2:14" hidden="1" x14ac:dyDescent="0.25">
      <c r="D111" s="68" t="str">
        <f t="shared" ref="D111:D129" si="13">D22</f>
        <v>Bay of Plenty</v>
      </c>
      <c r="E111" s="98" t="str">
        <f>IF(E$19=3, "EXCL", IF(E$19=1, IF(E22 = "NA", NA,IF(E86&lt;1,"SW",IF(E61&gt;1,"SB", "NSD"))),IF(E22 = "NA", NA,IF(E86&lt;1,"SB",IF(E61&gt;1,"SW", "NSD")))))</f>
        <v>NSD</v>
      </c>
      <c r="F111" s="98" t="str">
        <f>IF(F$19=3, "EXCL", IF(F$19=1, IF(F22 = "NA", NA,IF(F86&lt;1,"SW",IF(F61&gt;1,"SB", "NSD"))),IF(F22 = "NA", NA,IF(F86&lt;1,"SB",IF(F61&gt;1,"SW", "NSD")))))</f>
        <v>SB</v>
      </c>
      <c r="G111" s="98" t="str">
        <f>IF(G$19=3, "EXCL", IF(G$19=1, IF(G22 = "NA", NA,IF(G86&lt;1,"SW",IF(G61&gt;1,"SB", "NSD"))),IF(G22 = "NA", NA,IF(G86&lt;1,"SB",IF(G61&gt;1,"SW", "NSD")))))</f>
        <v>EXCL</v>
      </c>
      <c r="H111" s="98" t="str">
        <f>IF(H$19=3, "EXCL", IF(H$19=1, IF(H22 = "NA", NA,IF(H86&lt;1,"SW",IF(H61&gt;1,"SB", "NSD"))),IF(H22 = "NA", NA,IF(H86&lt;1,"SB",IF(H61&gt;1,"SW", "NSD")))))</f>
        <v>SW</v>
      </c>
      <c r="I111" s="98" t="str">
        <f>IF(I$19=3, "EXCL", IF(I$19=1, IF(I22 = "NA", NA,IF(I86&lt;1,"SW",IF(I61&gt;1,"SB", "NSD"))),IF(I22 = "NA", NA,IF(I86&lt;1,"SB",IF(I61&gt;1,"SW", "NSD")))))</f>
        <v>EXCL</v>
      </c>
      <c r="J111" s="98" t="str">
        <f>IF(J$19=3, "EXCL", IF(J$19=1, IF(J22 = "NA", NA,IF(J86&lt;1,"SW",IF(J61&gt;1,"SB", "NSD"))),IF(J22 = "NA", NA,IF(J86&lt;1,"SB",IF(J61&gt;1,"SW", "NSD")))))</f>
        <v>EXCL</v>
      </c>
      <c r="K111" s="98" t="str">
        <f>IF(K$19=3, "EXCL", IF(K$19=1, IF(K22 = "NA", NA,IF(K86&lt;1,"SW",IF(K61&gt;1,"SB", "NSD"))),IF(K22 = "NA", NA,IF(K86&lt;1,"SB",IF(K61&gt;1,"SW", "NSD")))))</f>
        <v>NSD</v>
      </c>
      <c r="L111" s="98" t="str">
        <f>IF(L$19=3, "EXCL", IF(L$19=1, IF(L22 = "NA", NA,IF(L86&lt;1,"SW",IF(L61&gt;1,"SB", "NSD"))),IF(L22 = "NA", NA,IF(L86&lt;1,"SB",IF(L61&gt;1,"SW", "NSD")))))</f>
        <v>NSD</v>
      </c>
      <c r="M111" s="98" t="str">
        <f>IF(M$19=3, "EXCL", IF(M$19=1, IF(M22 = "NA", NA,IF(M86&lt;1,"SW",IF(M61&gt;1,"SB", "NSD"))),IF(M22 = "NA", NA,IF(M86&lt;1,"SB",IF(M61&gt;1,"SW", "NSD")))))</f>
        <v>SB</v>
      </c>
    </row>
    <row r="112" spans="2:14" hidden="1" x14ac:dyDescent="0.25">
      <c r="D112" s="68" t="str">
        <f t="shared" si="13"/>
        <v>Canterbury</v>
      </c>
      <c r="E112" s="98" t="str">
        <f>IF(E$19=3, "EXCL", IF(E$19=1, IF(E23 = "NA", NA,IF(E87&lt;1,"SW",IF(E62&gt;1,"SB", "NSD"))),IF(E23 = "NA", NA,IF(E87&lt;1,"SB",IF(E62&gt;1,"SW", "NSD")))))</f>
        <v>NSD</v>
      </c>
      <c r="F112" s="98" t="str">
        <f>IF(F$19=3, "EXCL", IF(F$19=1, IF(F23 = "NA", NA,IF(F87&lt;1,"SW",IF(F62&gt;1,"SB", "NSD"))),IF(F23 = "NA", NA,IF(F87&lt;1,"SB",IF(F62&gt;1,"SW", "NSD")))))</f>
        <v>NSD</v>
      </c>
      <c r="G112" s="98" t="str">
        <f>IF(G$19=3, "EXCL", IF(G$19=1, IF(G23 = "NA", NA,IF(G87&lt;1,"SW",IF(G62&gt;1,"SB", "NSD"))),IF(G23 = "NA", NA,IF(G87&lt;1,"SB",IF(G62&gt;1,"SW", "NSD")))))</f>
        <v>EXCL</v>
      </c>
      <c r="H112" s="98" t="str">
        <f>IF(H$19=3, "EXCL", IF(H$19=1, IF(H23 = "NA", NA,IF(H87&lt;1,"SW",IF(H62&gt;1,"SB", "NSD"))),IF(H23 = "NA", NA,IF(H87&lt;1,"SB",IF(H62&gt;1,"SW", "NSD")))))</f>
        <v>NSD</v>
      </c>
      <c r="I112" s="98" t="str">
        <f>IF(I$19=3, "EXCL", IF(I$19=1, IF(I23 = "NA", NA,IF(I87&lt;1,"SW",IF(I62&gt;1,"SB", "NSD"))),IF(I23 = "NA", NA,IF(I87&lt;1,"SB",IF(I62&gt;1,"SW", "NSD")))))</f>
        <v>EXCL</v>
      </c>
      <c r="J112" s="98" t="str">
        <f>IF(J$19=3, "EXCL", IF(J$19=1, IF(J23 = "NA", NA,IF(J87&lt;1,"SW",IF(J62&gt;1,"SB", "NSD"))),IF(J23 = "NA", NA,IF(J87&lt;1,"SB",IF(J62&gt;1,"SW", "NSD")))))</f>
        <v>EXCL</v>
      </c>
      <c r="K112" s="98" t="str">
        <f>IF(K$19=3, "EXCL", IF(K$19=1, IF(K23 = "NA", NA,IF(K87&lt;1,"SW",IF(K62&gt;1,"SB", "NSD"))),IF(K23 = "NA", NA,IF(K87&lt;1,"SB",IF(K62&gt;1,"SW", "NSD")))))</f>
        <v>NSD</v>
      </c>
      <c r="L112" s="98" t="str">
        <f>IF(L$19=3, "EXCL", IF(L$19=1, IF(L23 = "NA", NA,IF(L87&lt;1,"SW",IF(L62&gt;1,"SB", "NSD"))),IF(L23 = "NA", NA,IF(L87&lt;1,"SB",IF(L62&gt;1,"SW", "NSD")))))</f>
        <v>NSD</v>
      </c>
      <c r="M112" s="98" t="str">
        <f>IF(M$19=3, "EXCL", IF(M$19=1, IF(M23 = "NA", NA,IF(M87&lt;1,"SW",IF(M62&gt;1,"SB", "NSD"))),IF(M23 = "NA", NA,IF(M87&lt;1,"SB",IF(M62&gt;1,"SW", "NSD")))))</f>
        <v>NSD</v>
      </c>
    </row>
    <row r="113" spans="4:13" hidden="1" x14ac:dyDescent="0.25">
      <c r="D113" s="68" t="str">
        <f t="shared" si="13"/>
        <v>Capital and Coast</v>
      </c>
      <c r="E113" s="98" t="str">
        <f>IF(E$19=3, "EXCL", IF(E$19=1, IF(E24 = "NA", NA,IF(E88&lt;1,"SW",IF(E63&gt;1,"SB", "NSD"))),IF(E24 = "NA", NA,IF(E88&lt;1,"SB",IF(E63&gt;1,"SW", "NSD")))))</f>
        <v>NSD</v>
      </c>
      <c r="F113" s="98" t="str">
        <f>IF(F$19=3, "EXCL", IF(F$19=1, IF(F24 = "NA", NA,IF(F88&lt;1,"SW",IF(F63&gt;1,"SB", "NSD"))),IF(F24 = "NA", NA,IF(F88&lt;1,"SB",IF(F63&gt;1,"SW", "NSD")))))</f>
        <v>SB</v>
      </c>
      <c r="G113" s="98" t="str">
        <f>IF(G$19=3, "EXCL", IF(G$19=1, IF(G24 = "NA", NA,IF(G88&lt;1,"SW",IF(G63&gt;1,"SB", "NSD"))),IF(G24 = "NA", NA,IF(G88&lt;1,"SB",IF(G63&gt;1,"SW", "NSD")))))</f>
        <v>EXCL</v>
      </c>
      <c r="H113" s="98" t="str">
        <f>IF(H$19=3, "EXCL", IF(H$19=1, IF(H24 = "NA", NA,IF(H88&lt;1,"SW",IF(H63&gt;1,"SB", "NSD"))),IF(H24 = "NA", NA,IF(H88&lt;1,"SB",IF(H63&gt;1,"SW", "NSD")))))</f>
        <v>SW</v>
      </c>
      <c r="I113" s="98" t="str">
        <f>IF(I$19=3, "EXCL", IF(I$19=1, IF(I24 = "NA", NA,IF(I88&lt;1,"SW",IF(I63&gt;1,"SB", "NSD"))),IF(I24 = "NA", NA,IF(I88&lt;1,"SB",IF(I63&gt;1,"SW", "NSD")))))</f>
        <v>EXCL</v>
      </c>
      <c r="J113" s="98" t="str">
        <f>IF(J$19=3, "EXCL", IF(J$19=1, IF(J24 = "NA", NA,IF(J88&lt;1,"SW",IF(J63&gt;1,"SB", "NSD"))),IF(J24 = "NA", NA,IF(J88&lt;1,"SB",IF(J63&gt;1,"SW", "NSD")))))</f>
        <v>EXCL</v>
      </c>
      <c r="K113" s="98" t="str">
        <f>IF(K$19=3, "EXCL", IF(K$19=1, IF(K24 = "NA", NA,IF(K88&lt;1,"SW",IF(K63&gt;1,"SB", "NSD"))),IF(K24 = "NA", NA,IF(K88&lt;1,"SB",IF(K63&gt;1,"SW", "NSD")))))</f>
        <v>NSD</v>
      </c>
      <c r="L113" s="98" t="str">
        <f>IF(L$19=3, "EXCL", IF(L$19=1, IF(L24 = "NA", NA,IF(L88&lt;1,"SW",IF(L63&gt;1,"SB", "NSD"))),IF(L24 = "NA", NA,IF(L88&lt;1,"SB",IF(L63&gt;1,"SW", "NSD")))))</f>
        <v>NSD</v>
      </c>
      <c r="M113" s="98" t="str">
        <f>IF(M$19=3, "EXCL", IF(M$19=1, IF(M24 = "NA", NA,IF(M88&lt;1,"SW",IF(M63&gt;1,"SB", "NSD"))),IF(M24 = "NA", NA,IF(M88&lt;1,"SB",IF(M63&gt;1,"SW", "NSD")))))</f>
        <v>NSD</v>
      </c>
    </row>
    <row r="114" spans="4:13" hidden="1" x14ac:dyDescent="0.25">
      <c r="D114" s="68" t="str">
        <f t="shared" si="13"/>
        <v>Counties Manukau</v>
      </c>
      <c r="E114" s="98" t="str">
        <f>IF(E$19=3, "EXCL", IF(E$19=1, IF(E25 = "NA", NA,IF(E89&lt;1,"SW",IF(E64&gt;1,"SB", "NSD"))),IF(E25 = "NA", NA,IF(E89&lt;1,"SB",IF(E64&gt;1,"SW", "NSD")))))</f>
        <v>NSD</v>
      </c>
      <c r="F114" s="98" t="str">
        <f>IF(F$19=3, "EXCL", IF(F$19=1, IF(F25 = "NA", NA,IF(F89&lt;1,"SW",IF(F64&gt;1,"SB", "NSD"))),IF(F25 = "NA", NA,IF(F89&lt;1,"SB",IF(F64&gt;1,"SW", "NSD")))))</f>
        <v>SB</v>
      </c>
      <c r="G114" s="98" t="str">
        <f>IF(G$19=3, "EXCL", IF(G$19=1, IF(G25 = "NA", NA,IF(G89&lt;1,"SW",IF(G64&gt;1,"SB", "NSD"))),IF(G25 = "NA", NA,IF(G89&lt;1,"SB",IF(G64&gt;1,"SW", "NSD")))))</f>
        <v>EXCL</v>
      </c>
      <c r="H114" s="98" t="str">
        <f>IF(H$19=3, "EXCL", IF(H$19=1, IF(H25 = "NA", NA,IF(H89&lt;1,"SW",IF(H64&gt;1,"SB", "NSD"))),IF(H25 = "NA", NA,IF(H89&lt;1,"SB",IF(H64&gt;1,"SW", "NSD")))))</f>
        <v>SW</v>
      </c>
      <c r="I114" s="98" t="str">
        <f>IF(I$19=3, "EXCL", IF(I$19=1, IF(I25 = "NA", NA,IF(I89&lt;1,"SW",IF(I64&gt;1,"SB", "NSD"))),IF(I25 = "NA", NA,IF(I89&lt;1,"SB",IF(I64&gt;1,"SW", "NSD")))))</f>
        <v>EXCL</v>
      </c>
      <c r="J114" s="98" t="str">
        <f>IF(J$19=3, "EXCL", IF(J$19=1, IF(J25 = "NA", NA,IF(J89&lt;1,"SW",IF(J64&gt;1,"SB", "NSD"))),IF(J25 = "NA", NA,IF(J89&lt;1,"SB",IF(J64&gt;1,"SW", "NSD")))))</f>
        <v>EXCL</v>
      </c>
      <c r="K114" s="98" t="str">
        <f>IF(K$19=3, "EXCL", IF(K$19=1, IF(K25 = "NA", NA,IF(K89&lt;1,"SW",IF(K64&gt;1,"SB", "NSD"))),IF(K25 = "NA", NA,IF(K89&lt;1,"SB",IF(K64&gt;1,"SW", "NSD")))))</f>
        <v>SW</v>
      </c>
      <c r="L114" s="98" t="str">
        <f>IF(L$19=3, "EXCL", IF(L$19=1, IF(L25 = "NA", NA,IF(L89&lt;1,"SW",IF(L64&gt;1,"SB", "NSD"))),IF(L25 = "NA", NA,IF(L89&lt;1,"SB",IF(L64&gt;1,"SW", "NSD")))))</f>
        <v>NSD</v>
      </c>
      <c r="M114" s="98" t="str">
        <f>IF(M$19=3, "EXCL", IF(M$19=1, IF(M25 = "NA", NA,IF(M89&lt;1,"SW",IF(M64&gt;1,"SB", "NSD"))),IF(M25 = "NA", NA,IF(M89&lt;1,"SB",IF(M64&gt;1,"SW", "NSD")))))</f>
        <v>NSD</v>
      </c>
    </row>
    <row r="115" spans="4:13" hidden="1" x14ac:dyDescent="0.25">
      <c r="D115" s="68" t="str">
        <f t="shared" si="13"/>
        <v>Hawke's Bay</v>
      </c>
      <c r="E115" s="98" t="str">
        <f>IF(E$19=3, "EXCL", IF(E$19=1, IF(E26 = "NA", NA,IF(E90&lt;1,"SW",IF(E65&gt;1,"SB", "NSD"))),IF(E26 = "NA", NA,IF(E90&lt;1,"SB",IF(E65&gt;1,"SW", "NSD")))))</f>
        <v>SW</v>
      </c>
      <c r="F115" s="98" t="str">
        <f>IF(F$19=3, "EXCL", IF(F$19=1, IF(F26 = "NA", NA,IF(F90&lt;1,"SW",IF(F65&gt;1,"SB", "NSD"))),IF(F26 = "NA", NA,IF(F90&lt;1,"SB",IF(F65&gt;1,"SW", "NSD")))))</f>
        <v>SB</v>
      </c>
      <c r="G115" s="98" t="str">
        <f>IF(G$19=3, "EXCL", IF(G$19=1, IF(G26 = "NA", NA,IF(G90&lt;1,"SW",IF(G65&gt;1,"SB", "NSD"))),IF(G26 = "NA", NA,IF(G90&lt;1,"SB",IF(G65&gt;1,"SW", "NSD")))))</f>
        <v>EXCL</v>
      </c>
      <c r="H115" s="98" t="str">
        <f>IF(H$19=3, "EXCL", IF(H$19=1, IF(H26 = "NA", NA,IF(H90&lt;1,"SW",IF(H65&gt;1,"SB", "NSD"))),IF(H26 = "NA", NA,IF(H90&lt;1,"SB",IF(H65&gt;1,"SW", "NSD")))))</f>
        <v>NSD</v>
      </c>
      <c r="I115" s="98" t="str">
        <f>IF(I$19=3, "EXCL", IF(I$19=1, IF(I26 = "NA", NA,IF(I90&lt;1,"SW",IF(I65&gt;1,"SB", "NSD"))),IF(I26 = "NA", NA,IF(I90&lt;1,"SB",IF(I65&gt;1,"SW", "NSD")))))</f>
        <v>EXCL</v>
      </c>
      <c r="J115" s="98" t="str">
        <f>IF(J$19=3, "EXCL", IF(J$19=1, IF(J26 = "NA", NA,IF(J90&lt;1,"SW",IF(J65&gt;1,"SB", "NSD"))),IF(J26 = "NA", NA,IF(J90&lt;1,"SB",IF(J65&gt;1,"SW", "NSD")))))</f>
        <v>EXCL</v>
      </c>
      <c r="K115" s="98" t="str">
        <f>IF(K$19=3, "EXCL", IF(K$19=1, IF(K26 = "NA", NA,IF(K90&lt;1,"SW",IF(K65&gt;1,"SB", "NSD"))),IF(K26 = "NA", NA,IF(K90&lt;1,"SB",IF(K65&gt;1,"SW", "NSD")))))</f>
        <v>NSD</v>
      </c>
      <c r="L115" s="98" t="str">
        <f>IF(L$19=3, "EXCL", IF(L$19=1, IF(L26 = "NA", NA,IF(L90&lt;1,"SW",IF(L65&gt;1,"SB", "NSD"))),IF(L26 = "NA", NA,IF(L90&lt;1,"SB",IF(L65&gt;1,"SW", "NSD")))))</f>
        <v>SB</v>
      </c>
      <c r="M115" s="98" t="str">
        <f>IF(M$19=3, "EXCL", IF(M$19=1, IF(M26 = "NA", NA,IF(M90&lt;1,"SW",IF(M65&gt;1,"SB", "NSD"))),IF(M26 = "NA", NA,IF(M90&lt;1,"SB",IF(M65&gt;1,"SW", "NSD")))))</f>
        <v>NSD</v>
      </c>
    </row>
    <row r="116" spans="4:13" hidden="1" x14ac:dyDescent="0.25">
      <c r="D116" s="68" t="str">
        <f t="shared" si="13"/>
        <v>Hutt</v>
      </c>
      <c r="E116" s="98" t="str">
        <f>IF(E$19=3, "EXCL", IF(E$19=1, IF(E27 = "NA", NA,IF(E91&lt;1,"SW",IF(E66&gt;1,"SB", "NSD"))),IF(E27 = "NA", NA,IF(E91&lt;1,"SB",IF(E66&gt;1,"SW", "NSD")))))</f>
        <v>NSD</v>
      </c>
      <c r="F116" s="98" t="str">
        <f>IF(F$19=3, "EXCL", IF(F$19=1, IF(F27 = "NA", NA,IF(F91&lt;1,"SW",IF(F66&gt;1,"SB", "NSD"))),IF(F27 = "NA", NA,IF(F91&lt;1,"SB",IF(F66&gt;1,"SW", "NSD")))))</f>
        <v>SB</v>
      </c>
      <c r="G116" s="98" t="str">
        <f>IF(G$19=3, "EXCL", IF(G$19=1, IF(G27 = "NA", NA,IF(G91&lt;1,"SW",IF(G66&gt;1,"SB", "NSD"))),IF(G27 = "NA", NA,IF(G91&lt;1,"SB",IF(G66&gt;1,"SW", "NSD")))))</f>
        <v>EXCL</v>
      </c>
      <c r="H116" s="98" t="str">
        <f>IF(H$19=3, "EXCL", IF(H$19=1, IF(H27 = "NA", NA,IF(H91&lt;1,"SW",IF(H66&gt;1,"SB", "NSD"))),IF(H27 = "NA", NA,IF(H91&lt;1,"SB",IF(H66&gt;1,"SW", "NSD")))))</f>
        <v>SW</v>
      </c>
      <c r="I116" s="98" t="str">
        <f>IF(I$19=3, "EXCL", IF(I$19=1, IF(I27 = "NA", NA,IF(I91&lt;1,"SW",IF(I66&gt;1,"SB", "NSD"))),IF(I27 = "NA", NA,IF(I91&lt;1,"SB",IF(I66&gt;1,"SW", "NSD")))))</f>
        <v>EXCL</v>
      </c>
      <c r="J116" s="98" t="str">
        <f>IF(J$19=3, "EXCL", IF(J$19=1, IF(J27 = "NA", NA,IF(J91&lt;1,"SW",IF(J66&gt;1,"SB", "NSD"))),IF(J27 = "NA", NA,IF(J91&lt;1,"SB",IF(J66&gt;1,"SW", "NSD")))))</f>
        <v>EXCL</v>
      </c>
      <c r="K116" s="98" t="str">
        <f>IF(K$19=3, "EXCL", IF(K$19=1, IF(K27 = "NA", NA,IF(K91&lt;1,"SW",IF(K66&gt;1,"SB", "NSD"))),IF(K27 = "NA", NA,IF(K91&lt;1,"SB",IF(K66&gt;1,"SW", "NSD")))))</f>
        <v>NSD</v>
      </c>
      <c r="L116" s="98" t="str">
        <f>IF(L$19=3, "EXCL", IF(L$19=1, IF(L27 = "NA", NA,IF(L91&lt;1,"SW",IF(L66&gt;1,"SB", "NSD"))),IF(L27 = "NA", NA,IF(L91&lt;1,"SB",IF(L66&gt;1,"SW", "NSD")))))</f>
        <v>NSD</v>
      </c>
      <c r="M116" s="98" t="str">
        <f>IF(M$19=3, "EXCL", IF(M$19=1, IF(M27 = "NA", NA,IF(M91&lt;1,"SW",IF(M66&gt;1,"SB", "NSD"))),IF(M27 = "NA", NA,IF(M91&lt;1,"SB",IF(M66&gt;1,"SW", "NSD")))))</f>
        <v>SB</v>
      </c>
    </row>
    <row r="117" spans="4:13" hidden="1" x14ac:dyDescent="0.25">
      <c r="D117" s="68" t="str">
        <f t="shared" si="13"/>
        <v>Lakes</v>
      </c>
      <c r="E117" s="98" t="str">
        <f>IF(E$19=3, "EXCL", IF(E$19=1, IF(E28 = "NA", NA,IF(E92&lt;1,"SW",IF(E67&gt;1,"SB", "NSD"))),IF(E28 = "NA", NA,IF(E92&lt;1,"SB",IF(E67&gt;1,"SW", "NSD")))))</f>
        <v>NSD</v>
      </c>
      <c r="F117" s="98" t="str">
        <f>IF(F$19=3, "EXCL", IF(F$19=1, IF(F28 = "NA", NA,IF(F92&lt;1,"SW",IF(F67&gt;1,"SB", "NSD"))),IF(F28 = "NA", NA,IF(F92&lt;1,"SB",IF(F67&gt;1,"SW", "NSD")))))</f>
        <v>NSD</v>
      </c>
      <c r="G117" s="98" t="str">
        <f>IF(G$19=3, "EXCL", IF(G$19=1, IF(G28 = "NA", NA,IF(G92&lt;1,"SW",IF(G67&gt;1,"SB", "NSD"))),IF(G28 = "NA", NA,IF(G92&lt;1,"SB",IF(G67&gt;1,"SW", "NSD")))))</f>
        <v>EXCL</v>
      </c>
      <c r="H117" s="98" t="str">
        <f>IF(H$19=3, "EXCL", IF(H$19=1, IF(H28 = "NA", NA,IF(H92&lt;1,"SW",IF(H67&gt;1,"SB", "NSD"))),IF(H28 = "NA", NA,IF(H92&lt;1,"SB",IF(H67&gt;1,"SW", "NSD")))))</f>
        <v>NSD</v>
      </c>
      <c r="I117" s="98" t="str">
        <f>IF(I$19=3, "EXCL", IF(I$19=1, IF(I28 = "NA", NA,IF(I92&lt;1,"SW",IF(I67&gt;1,"SB", "NSD"))),IF(I28 = "NA", NA,IF(I92&lt;1,"SB",IF(I67&gt;1,"SW", "NSD")))))</f>
        <v>EXCL</v>
      </c>
      <c r="J117" s="98" t="str">
        <f>IF(J$19=3, "EXCL", IF(J$19=1, IF(J28 = "NA", NA,IF(J92&lt;1,"SW",IF(J67&gt;1,"SB", "NSD"))),IF(J28 = "NA", NA,IF(J92&lt;1,"SB",IF(J67&gt;1,"SW", "NSD")))))</f>
        <v>EXCL</v>
      </c>
      <c r="K117" s="98" t="str">
        <f>IF(K$19=3, "EXCL", IF(K$19=1, IF(K28 = "NA", NA,IF(K92&lt;1,"SW",IF(K67&gt;1,"SB", "NSD"))),IF(K28 = "NA", NA,IF(K92&lt;1,"SB",IF(K67&gt;1,"SW", "NSD")))))</f>
        <v>NSD</v>
      </c>
      <c r="L117" s="98" t="str">
        <f>IF(L$19=3, "EXCL", IF(L$19=1, IF(L28 = "NA", NA,IF(L92&lt;1,"SW",IF(L67&gt;1,"SB", "NSD"))),IF(L28 = "NA", NA,IF(L92&lt;1,"SB",IF(L67&gt;1,"SW", "NSD")))))</f>
        <v>NSD</v>
      </c>
      <c r="M117" s="98" t="str">
        <f>IF(M$19=3, "EXCL", IF(M$19=1, IF(M28 = "NA", NA,IF(M92&lt;1,"SW",IF(M67&gt;1,"SB", "NSD"))),IF(M28 = "NA", NA,IF(M92&lt;1,"SB",IF(M67&gt;1,"SW", "NSD")))))</f>
        <v>NSD</v>
      </c>
    </row>
    <row r="118" spans="4:13" hidden="1" x14ac:dyDescent="0.25">
      <c r="D118" s="68" t="str">
        <f t="shared" si="13"/>
        <v>MidCentral</v>
      </c>
      <c r="E118" s="98" t="str">
        <f>IF(E$19=3, "EXCL", IF(E$19=1, IF(E29 = "NA", NA,IF(E93&lt;1,"SW",IF(E68&gt;1,"SB", "NSD"))),IF(E29 = "NA", NA,IF(E93&lt;1,"SB",IF(E68&gt;1,"SW", "NSD")))))</f>
        <v>NSD</v>
      </c>
      <c r="F118" s="98" t="str">
        <f>IF(F$19=3, "EXCL", IF(F$19=1, IF(F29 = "NA", NA,IF(F93&lt;1,"SW",IF(F68&gt;1,"SB", "NSD"))),IF(F29 = "NA", NA,IF(F93&lt;1,"SB",IF(F68&gt;1,"SW", "NSD")))))</f>
        <v>NSD</v>
      </c>
      <c r="G118" s="98" t="str">
        <f>IF(G$19=3, "EXCL", IF(G$19=1, IF(G29 = "NA", NA,IF(G93&lt;1,"SW",IF(G68&gt;1,"SB", "NSD"))),IF(G29 = "NA", NA,IF(G93&lt;1,"SB",IF(G68&gt;1,"SW", "NSD")))))</f>
        <v>EXCL</v>
      </c>
      <c r="H118" s="98" t="str">
        <f>IF(H$19=3, "EXCL", IF(H$19=1, IF(H29 = "NA", NA,IF(H93&lt;1,"SW",IF(H68&gt;1,"SB", "NSD"))),IF(H29 = "NA", NA,IF(H93&lt;1,"SB",IF(H68&gt;1,"SW", "NSD")))))</f>
        <v>NSD</v>
      </c>
      <c r="I118" s="98" t="str">
        <f>IF(I$19=3, "EXCL", IF(I$19=1, IF(I29 = "NA", NA,IF(I93&lt;1,"SW",IF(I68&gt;1,"SB", "NSD"))),IF(I29 = "NA", NA,IF(I93&lt;1,"SB",IF(I68&gt;1,"SW", "NSD")))))</f>
        <v>EXCL</v>
      </c>
      <c r="J118" s="98" t="str">
        <f>IF(J$19=3, "EXCL", IF(J$19=1, IF(J29 = "NA", NA,IF(J93&lt;1,"SW",IF(J68&gt;1,"SB", "NSD"))),IF(J29 = "NA", NA,IF(J93&lt;1,"SB",IF(J68&gt;1,"SW", "NSD")))))</f>
        <v>EXCL</v>
      </c>
      <c r="K118" s="98" t="str">
        <f>IF(K$19=3, "EXCL", IF(K$19=1, IF(K29 = "NA", NA,IF(K93&lt;1,"SW",IF(K68&gt;1,"SB", "NSD"))),IF(K29 = "NA", NA,IF(K93&lt;1,"SB",IF(K68&gt;1,"SW", "NSD")))))</f>
        <v>SW</v>
      </c>
      <c r="L118" s="98" t="str">
        <f>IF(L$19=3, "EXCL", IF(L$19=1, IF(L29 = "NA", NA,IF(L93&lt;1,"SW",IF(L68&gt;1,"SB", "NSD"))),IF(L29 = "NA", NA,IF(L93&lt;1,"SB",IF(L68&gt;1,"SW", "NSD")))))</f>
        <v>NSD</v>
      </c>
      <c r="M118" s="98" t="str">
        <f>IF(M$19=3, "EXCL", IF(M$19=1, IF(M29 = "NA", NA,IF(M93&lt;1,"SW",IF(M68&gt;1,"SB", "NSD"))),IF(M29 = "NA", NA,IF(M93&lt;1,"SB",IF(M68&gt;1,"SW", "NSD")))))</f>
        <v>NSD</v>
      </c>
    </row>
    <row r="119" spans="4:13" hidden="1" x14ac:dyDescent="0.25">
      <c r="D119" s="68" t="str">
        <f t="shared" si="13"/>
        <v>Nelson Marlborough</v>
      </c>
      <c r="E119" s="98" t="str">
        <f>IF(E$19=3, "EXCL", IF(E$19=1, IF(E30 = "NA", NA,IF(E94&lt;1,"SW",IF(E69&gt;1,"SB", "NSD"))),IF(E30 = "NA", NA,IF(E94&lt;1,"SB",IF(E69&gt;1,"SW", "NSD")))))</f>
        <v>NSD</v>
      </c>
      <c r="F119" s="98" t="str">
        <f>IF(F$19=3, "EXCL", IF(F$19=1, IF(F30 = "NA", NA,IF(F94&lt;1,"SW",IF(F69&gt;1,"SB", "NSD"))),IF(F30 = "NA", NA,IF(F94&lt;1,"SB",IF(F69&gt;1,"SW", "NSD")))))</f>
        <v>NSD</v>
      </c>
      <c r="G119" s="98" t="str">
        <f>IF(G$19=3, "EXCL", IF(G$19=1, IF(G30 = "NA", NA,IF(G94&lt;1,"SW",IF(G69&gt;1,"SB", "NSD"))),IF(G30 = "NA", NA,IF(G94&lt;1,"SB",IF(G69&gt;1,"SW", "NSD")))))</f>
        <v>EXCL</v>
      </c>
      <c r="H119" s="98" t="str">
        <f>IF(H$19=3, "EXCL", IF(H$19=1, IF(H30 = "NA", NA,IF(H94&lt;1,"SW",IF(H69&gt;1,"SB", "NSD"))),IF(H30 = "NA", NA,IF(H94&lt;1,"SB",IF(H69&gt;1,"SW", "NSD")))))</f>
        <v>NSD</v>
      </c>
      <c r="I119" s="98" t="str">
        <f>IF(I$19=3, "EXCL", IF(I$19=1, IF(I30 = "NA", NA,IF(I94&lt;1,"SW",IF(I69&gt;1,"SB", "NSD"))),IF(I30 = "NA", NA,IF(I94&lt;1,"SB",IF(I69&gt;1,"SW", "NSD")))))</f>
        <v>EXCL</v>
      </c>
      <c r="J119" s="98" t="str">
        <f>IF(J$19=3, "EXCL", IF(J$19=1, IF(J30 = "NA", NA,IF(J94&lt;1,"SW",IF(J69&gt;1,"SB", "NSD"))),IF(J30 = "NA", NA,IF(J94&lt;1,"SB",IF(J69&gt;1,"SW", "NSD")))))</f>
        <v>EXCL</v>
      </c>
      <c r="K119" s="98" t="str">
        <f>IF(K$19=3, "EXCL", IF(K$19=1, IF(K30 = "NA", NA,IF(K94&lt;1,"SW",IF(K69&gt;1,"SB", "NSD"))),IF(K30 = "NA", NA,IF(K94&lt;1,"SB",IF(K69&gt;1,"SW", "NSD")))))</f>
        <v>NSD</v>
      </c>
      <c r="L119" s="98" t="str">
        <f>IF(L$19=3, "EXCL", IF(L$19=1, IF(L30 = "NA", NA,IF(L94&lt;1,"SW",IF(L69&gt;1,"SB", "NSD"))),IF(L30 = "NA", NA,IF(L94&lt;1,"SB",IF(L69&gt;1,"SW", "NSD")))))</f>
        <v>NSD</v>
      </c>
      <c r="M119" s="98" t="str">
        <f>IF(M$19=3, "EXCL", IF(M$19=1, IF(M30 = "NA", NA,IF(M94&lt;1,"SW",IF(M69&gt;1,"SB", "NSD"))),IF(M30 = "NA", NA,IF(M94&lt;1,"SB",IF(M69&gt;1,"SW", "NSD")))))</f>
        <v>NSD</v>
      </c>
    </row>
    <row r="120" spans="4:13" hidden="1" x14ac:dyDescent="0.25">
      <c r="D120" s="68" t="str">
        <f t="shared" si="13"/>
        <v>Northland</v>
      </c>
      <c r="E120" s="98" t="str">
        <f>IF(E$19=3, "EXCL", IF(E$19=1, IF(E31 = "NA", NA,IF(E95&lt;1,"SW",IF(E70&gt;1,"SB", "NSD"))),IF(E31 = "NA", NA,IF(E95&lt;1,"SB",IF(E70&gt;1,"SW", "NSD")))))</f>
        <v>NSD</v>
      </c>
      <c r="F120" s="98" t="str">
        <f>IF(F$19=3, "EXCL", IF(F$19=1, IF(F31 = "NA", NA,IF(F95&lt;1,"SW",IF(F70&gt;1,"SB", "NSD"))),IF(F31 = "NA", NA,IF(F95&lt;1,"SB",IF(F70&gt;1,"SW", "NSD")))))</f>
        <v>SB</v>
      </c>
      <c r="G120" s="98" t="str">
        <f>IF(G$19=3, "EXCL", IF(G$19=1, IF(G31 = "NA", NA,IF(G95&lt;1,"SW",IF(G70&gt;1,"SB", "NSD"))),IF(G31 = "NA", NA,IF(G95&lt;1,"SB",IF(G70&gt;1,"SW", "NSD")))))</f>
        <v>EXCL</v>
      </c>
      <c r="H120" s="98" t="str">
        <f>IF(H$19=3, "EXCL", IF(H$19=1, IF(H31 = "NA", NA,IF(H95&lt;1,"SW",IF(H70&gt;1,"SB", "NSD"))),IF(H31 = "NA", NA,IF(H95&lt;1,"SB",IF(H70&gt;1,"SW", "NSD")))))</f>
        <v>SW</v>
      </c>
      <c r="I120" s="98" t="str">
        <f>IF(I$19=3, "EXCL", IF(I$19=1, IF(I31 = "NA", NA,IF(I95&lt;1,"SW",IF(I70&gt;1,"SB", "NSD"))),IF(I31 = "NA", NA,IF(I95&lt;1,"SB",IF(I70&gt;1,"SW", "NSD")))))</f>
        <v>EXCL</v>
      </c>
      <c r="J120" s="98" t="str">
        <f>IF(J$19=3, "EXCL", IF(J$19=1, IF(J31 = "NA", NA,IF(J95&lt;1,"SW",IF(J70&gt;1,"SB", "NSD"))),IF(J31 = "NA", NA,IF(J95&lt;1,"SB",IF(J70&gt;1,"SW", "NSD")))))</f>
        <v>EXCL</v>
      </c>
      <c r="K120" s="98" t="str">
        <f>IF(K$19=3, "EXCL", IF(K$19=1, IF(K31 = "NA", NA,IF(K95&lt;1,"SW",IF(K70&gt;1,"SB", "NSD"))),IF(K31 = "NA", NA,IF(K95&lt;1,"SB",IF(K70&gt;1,"SW", "NSD")))))</f>
        <v>NSD</v>
      </c>
      <c r="L120" s="98" t="str">
        <f>IF(L$19=3, "EXCL", IF(L$19=1, IF(L31 = "NA", NA,IF(L95&lt;1,"SW",IF(L70&gt;1,"SB", "NSD"))),IF(L31 = "NA", NA,IF(L95&lt;1,"SB",IF(L70&gt;1,"SW", "NSD")))))</f>
        <v>NSD</v>
      </c>
      <c r="M120" s="98" t="str">
        <f>IF(M$19=3, "EXCL", IF(M$19=1, IF(M31 = "NA", NA,IF(M95&lt;1,"SW",IF(M70&gt;1,"SB", "NSD"))),IF(M31 = "NA", NA,IF(M95&lt;1,"SB",IF(M70&gt;1,"SW", "NSD")))))</f>
        <v>NSD</v>
      </c>
    </row>
    <row r="121" spans="4:13" hidden="1" x14ac:dyDescent="0.25">
      <c r="D121" s="68" t="str">
        <f t="shared" si="13"/>
        <v>South Canterbury</v>
      </c>
      <c r="E121" s="98" t="str">
        <f>IF(E$19=3, "EXCL", IF(E$19=1, IF(E32 = "NA", NA,IF(E96&lt;1,"SW",IF(E71&gt;1,"SB", "NSD"))),IF(E32 = "NA", NA,IF(E96&lt;1,"SB",IF(E71&gt;1,"SW", "NSD")))))</f>
        <v>NSD</v>
      </c>
      <c r="F121" s="98" t="str">
        <f>IF(F$19=3, "EXCL", IF(F$19=1, IF(F32 = "NA", NA,IF(F96&lt;1,"SW",IF(F71&gt;1,"SB", "NSD"))),IF(F32 = "NA", NA,IF(F96&lt;1,"SB",IF(F71&gt;1,"SW", "NSD")))))</f>
        <v>NSD</v>
      </c>
      <c r="G121" s="98" t="str">
        <f>IF(G$19=3, "EXCL", IF(G$19=1, IF(G32 = "NA", NA,IF(G96&lt;1,"SW",IF(G71&gt;1,"SB", "NSD"))),IF(G32 = "NA", NA,IF(G96&lt;1,"SB",IF(G71&gt;1,"SW", "NSD")))))</f>
        <v>EXCL</v>
      </c>
      <c r="H121" s="98" t="e">
        <f>IF(H$19=3, "EXCL", IF(H$19=1, IF(H32 = "NA", NA,IF(H96&lt;1,"SW",IF(H71&gt;1,"SB", "NSD"))),IF(H32 = "NA", NA,IF(H96&lt;1,"SB",IF(H71&gt;1,"SW", "NSD")))))</f>
        <v>#NAME?</v>
      </c>
      <c r="I121" s="98" t="str">
        <f>IF(I$19=3, "EXCL", IF(I$19=1, IF(I32 = "NA", NA,IF(I96&lt;1,"SW",IF(I71&gt;1,"SB", "NSD"))),IF(I32 = "NA", NA,IF(I96&lt;1,"SB",IF(I71&gt;1,"SW", "NSD")))))</f>
        <v>EXCL</v>
      </c>
      <c r="J121" s="98" t="str">
        <f>IF(J$19=3, "EXCL", IF(J$19=1, IF(J32 = "NA", NA,IF(J96&lt;1,"SW",IF(J71&gt;1,"SB", "NSD"))),IF(J32 = "NA", NA,IF(J96&lt;1,"SB",IF(J71&gt;1,"SW", "NSD")))))</f>
        <v>EXCL</v>
      </c>
      <c r="K121" s="98" t="str">
        <f>IF(K$19=3, "EXCL", IF(K$19=1, IF(K32 = "NA", NA,IF(K96&lt;1,"SW",IF(K71&gt;1,"SB", "NSD"))),IF(K32 = "NA", NA,IF(K96&lt;1,"SB",IF(K71&gt;1,"SW", "NSD")))))</f>
        <v>SW</v>
      </c>
      <c r="L121" s="98" t="str">
        <f>IF(L$19=3, "EXCL", IF(L$19=1, IF(L32 = "NA", NA,IF(L96&lt;1,"SW",IF(L71&gt;1,"SB", "NSD"))),IF(L32 = "NA", NA,IF(L96&lt;1,"SB",IF(L71&gt;1,"SW", "NSD")))))</f>
        <v>NSD</v>
      </c>
      <c r="M121" s="98" t="str">
        <f>IF(M$19=3, "EXCL", IF(M$19=1, IF(M32 = "NA", NA,IF(M96&lt;1,"SW",IF(M71&gt;1,"SB", "NSD"))),IF(M32 = "NA", NA,IF(M96&lt;1,"SB",IF(M71&gt;1,"SW", "NSD")))))</f>
        <v>NSD</v>
      </c>
    </row>
    <row r="122" spans="4:13" hidden="1" x14ac:dyDescent="0.25">
      <c r="D122" s="68" t="str">
        <f t="shared" si="13"/>
        <v>Southern</v>
      </c>
      <c r="E122" s="98" t="str">
        <f>IF(E$19=3, "EXCL", IF(E$19=1, IF(E33 = "NA", NA,IF(E97&lt;1,"SW",IF(E72&gt;1,"SB", "NSD"))),IF(E33 = "NA", NA,IF(E97&lt;1,"SB",IF(E72&gt;1,"SW", "NSD")))))</f>
        <v>NSD</v>
      </c>
      <c r="F122" s="98" t="str">
        <f>IF(F$19=3, "EXCL", IF(F$19=1, IF(F33 = "NA", NA,IF(F97&lt;1,"SW",IF(F72&gt;1,"SB", "NSD"))),IF(F33 = "NA", NA,IF(F97&lt;1,"SB",IF(F72&gt;1,"SW", "NSD")))))</f>
        <v>NSD</v>
      </c>
      <c r="G122" s="98" t="str">
        <f>IF(G$19=3, "EXCL", IF(G$19=1, IF(G33 = "NA", NA,IF(G97&lt;1,"SW",IF(G72&gt;1,"SB", "NSD"))),IF(G33 = "NA", NA,IF(G97&lt;1,"SB",IF(G72&gt;1,"SW", "NSD")))))</f>
        <v>EXCL</v>
      </c>
      <c r="H122" s="98" t="str">
        <f>IF(H$19=3, "EXCL", IF(H$19=1, IF(H33 = "NA", NA,IF(H97&lt;1,"SW",IF(H72&gt;1,"SB", "NSD"))),IF(H33 = "NA", NA,IF(H97&lt;1,"SB",IF(H72&gt;1,"SW", "NSD")))))</f>
        <v>SW</v>
      </c>
      <c r="I122" s="98" t="str">
        <f>IF(I$19=3, "EXCL", IF(I$19=1, IF(I33 = "NA", NA,IF(I97&lt;1,"SW",IF(I72&gt;1,"SB", "NSD"))),IF(I33 = "NA", NA,IF(I97&lt;1,"SB",IF(I72&gt;1,"SW", "NSD")))))</f>
        <v>EXCL</v>
      </c>
      <c r="J122" s="98" t="str">
        <f>IF(J$19=3, "EXCL", IF(J$19=1, IF(J33 = "NA", NA,IF(J97&lt;1,"SW",IF(J72&gt;1,"SB", "NSD"))),IF(J33 = "NA", NA,IF(J97&lt;1,"SB",IF(J72&gt;1,"SW", "NSD")))))</f>
        <v>EXCL</v>
      </c>
      <c r="K122" s="98" t="str">
        <f>IF(K$19=3, "EXCL", IF(K$19=1, IF(K33 = "NA", NA,IF(K97&lt;1,"SW",IF(K72&gt;1,"SB", "NSD"))),IF(K33 = "NA", NA,IF(K97&lt;1,"SB",IF(K72&gt;1,"SW", "NSD")))))</f>
        <v>NSD</v>
      </c>
      <c r="L122" s="98" t="str">
        <f>IF(L$19=3, "EXCL", IF(L$19=1, IF(L33 = "NA", NA,IF(L97&lt;1,"SW",IF(L72&gt;1,"SB", "NSD"))),IF(L33 = "NA", NA,IF(L97&lt;1,"SB",IF(L72&gt;1,"SW", "NSD")))))</f>
        <v>NSD</v>
      </c>
      <c r="M122" s="98" t="str">
        <f>IF(M$19=3, "EXCL", IF(M$19=1, IF(M33 = "NA", NA,IF(M97&lt;1,"SW",IF(M72&gt;1,"SB", "NSD"))),IF(M33 = "NA", NA,IF(M97&lt;1,"SB",IF(M72&gt;1,"SW", "NSD")))))</f>
        <v>SB</v>
      </c>
    </row>
    <row r="123" spans="4:13" hidden="1" x14ac:dyDescent="0.25">
      <c r="D123" s="68" t="str">
        <f t="shared" si="13"/>
        <v>Tairawhiti</v>
      </c>
      <c r="E123" s="98" t="str">
        <f>IF(E$19=3, "EXCL", IF(E$19=1, IF(E34 = "NA", NA,IF(E98&lt;1,"SW",IF(E73&gt;1,"SB", "NSD"))),IF(E34 = "NA", NA,IF(E98&lt;1,"SB",IF(E73&gt;1,"SW", "NSD")))))</f>
        <v>SB</v>
      </c>
      <c r="F123" s="98" t="str">
        <f>IF(F$19=3, "EXCL", IF(F$19=1, IF(F34 = "NA", NA,IF(F98&lt;1,"SW",IF(F73&gt;1,"SB", "NSD"))),IF(F34 = "NA", NA,IF(F98&lt;1,"SB",IF(F73&gt;1,"SW", "NSD")))))</f>
        <v>SB</v>
      </c>
      <c r="G123" s="98" t="str">
        <f>IF(G$19=3, "EXCL", IF(G$19=1, IF(G34 = "NA", NA,IF(G98&lt;1,"SW",IF(G73&gt;1,"SB", "NSD"))),IF(G34 = "NA", NA,IF(G98&lt;1,"SB",IF(G73&gt;1,"SW", "NSD")))))</f>
        <v>EXCL</v>
      </c>
      <c r="H123" s="98" t="str">
        <f>IF(H$19=3, "EXCL", IF(H$19=1, IF(H34 = "NA", NA,IF(H98&lt;1,"SW",IF(H73&gt;1,"SB", "NSD"))),IF(H34 = "NA", NA,IF(H98&lt;1,"SB",IF(H73&gt;1,"SW", "NSD")))))</f>
        <v>NSD</v>
      </c>
      <c r="I123" s="98" t="str">
        <f>IF(I$19=3, "EXCL", IF(I$19=1, IF(I34 = "NA", NA,IF(I98&lt;1,"SW",IF(I73&gt;1,"SB", "NSD"))),IF(I34 = "NA", NA,IF(I98&lt;1,"SB",IF(I73&gt;1,"SW", "NSD")))))</f>
        <v>EXCL</v>
      </c>
      <c r="J123" s="98" t="str">
        <f>IF(J$19=3, "EXCL", IF(J$19=1, IF(J34 = "NA", NA,IF(J98&lt;1,"SW",IF(J73&gt;1,"SB", "NSD"))),IF(J34 = "NA", NA,IF(J98&lt;1,"SB",IF(J73&gt;1,"SW", "NSD")))))</f>
        <v>EXCL</v>
      </c>
      <c r="K123" s="98" t="str">
        <f>IF(K$19=3, "EXCL", IF(K$19=1, IF(K34 = "NA", NA,IF(K98&lt;1,"SW",IF(K73&gt;1,"SB", "NSD"))),IF(K34 = "NA", NA,IF(K98&lt;1,"SB",IF(K73&gt;1,"SW", "NSD")))))</f>
        <v>NSD</v>
      </c>
      <c r="L123" s="98" t="str">
        <f>IF(L$19=3, "EXCL", IF(L$19=1, IF(L34 = "NA", NA,IF(L98&lt;1,"SW",IF(L73&gt;1,"SB", "NSD"))),IF(L34 = "NA", NA,IF(L98&lt;1,"SB",IF(L73&gt;1,"SW", "NSD")))))</f>
        <v>NSD</v>
      </c>
      <c r="M123" s="98" t="str">
        <f>IF(M$19=3, "EXCL", IF(M$19=1, IF(M34 = "NA", NA,IF(M98&lt;1,"SW",IF(M73&gt;1,"SB", "NSD"))),IF(M34 = "NA", NA,IF(M98&lt;1,"SB",IF(M73&gt;1,"SW", "NSD")))))</f>
        <v>NSD</v>
      </c>
    </row>
    <row r="124" spans="4:13" hidden="1" x14ac:dyDescent="0.25">
      <c r="D124" s="68" t="str">
        <f t="shared" si="13"/>
        <v>Taranaki</v>
      </c>
      <c r="E124" s="98" t="str">
        <f>IF(E$19=3, "EXCL", IF(E$19=1, IF(E35 = "NA", NA,IF(E99&lt;1,"SW",IF(E74&gt;1,"SB", "NSD"))),IF(E35 = "NA", NA,IF(E99&lt;1,"SB",IF(E74&gt;1,"SW", "NSD")))))</f>
        <v>NSD</v>
      </c>
      <c r="F124" s="98" t="str">
        <f>IF(F$19=3, "EXCL", IF(F$19=1, IF(F35 = "NA", NA,IF(F99&lt;1,"SW",IF(F74&gt;1,"SB", "NSD"))),IF(F35 = "NA", NA,IF(F99&lt;1,"SB",IF(F74&gt;1,"SW", "NSD")))))</f>
        <v>NSD</v>
      </c>
      <c r="G124" s="98" t="str">
        <f>IF(G$19=3, "EXCL", IF(G$19=1, IF(G35 = "NA", NA,IF(G99&lt;1,"SW",IF(G74&gt;1,"SB", "NSD"))),IF(G35 = "NA", NA,IF(G99&lt;1,"SB",IF(G74&gt;1,"SW", "NSD")))))</f>
        <v>EXCL</v>
      </c>
      <c r="H124" s="98" t="str">
        <f>IF(H$19=3, "EXCL", IF(H$19=1, IF(H35 = "NA", NA,IF(H99&lt;1,"SW",IF(H74&gt;1,"SB", "NSD"))),IF(H35 = "NA", NA,IF(H99&lt;1,"SB",IF(H74&gt;1,"SW", "NSD")))))</f>
        <v>SW</v>
      </c>
      <c r="I124" s="98" t="str">
        <f>IF(I$19=3, "EXCL", IF(I$19=1, IF(I35 = "NA", NA,IF(I99&lt;1,"SW",IF(I74&gt;1,"SB", "NSD"))),IF(I35 = "NA", NA,IF(I99&lt;1,"SB",IF(I74&gt;1,"SW", "NSD")))))</f>
        <v>EXCL</v>
      </c>
      <c r="J124" s="98" t="str">
        <f>IF(J$19=3, "EXCL", IF(J$19=1, IF(J35 = "NA", NA,IF(J99&lt;1,"SW",IF(J74&gt;1,"SB", "NSD"))),IF(J35 = "NA", NA,IF(J99&lt;1,"SB",IF(J74&gt;1,"SW", "NSD")))))</f>
        <v>EXCL</v>
      </c>
      <c r="K124" s="98" t="str">
        <f>IF(K$19=3, "EXCL", IF(K$19=1, IF(K35 = "NA", NA,IF(K99&lt;1,"SW",IF(K74&gt;1,"SB", "NSD"))),IF(K35 = "NA", NA,IF(K99&lt;1,"SB",IF(K74&gt;1,"SW", "NSD")))))</f>
        <v>NSD</v>
      </c>
      <c r="L124" s="98" t="str">
        <f>IF(L$19=3, "EXCL", IF(L$19=1, IF(L35 = "NA", NA,IF(L99&lt;1,"SW",IF(L74&gt;1,"SB", "NSD"))),IF(L35 = "NA", NA,IF(L99&lt;1,"SB",IF(L74&gt;1,"SW", "NSD")))))</f>
        <v>NSD</v>
      </c>
      <c r="M124" s="98" t="str">
        <f>IF(M$19=3, "EXCL", IF(M$19=1, IF(M35 = "NA", NA,IF(M99&lt;1,"SW",IF(M74&gt;1,"SB", "NSD"))),IF(M35 = "NA", NA,IF(M99&lt;1,"SB",IF(M74&gt;1,"SW", "NSD")))))</f>
        <v>SW</v>
      </c>
    </row>
    <row r="125" spans="4:13" hidden="1" x14ac:dyDescent="0.25">
      <c r="D125" s="68" t="str">
        <f t="shared" si="13"/>
        <v>Waikato</v>
      </c>
      <c r="E125" s="98" t="str">
        <f>IF(E$19=3, "EXCL", IF(E$19=1, IF(E36 = "NA", NA,IF(E100&lt;1,"SW",IF(E75&gt;1,"SB", "NSD"))),IF(E36 = "NA", NA,IF(E100&lt;1,"SB",IF(E75&gt;1,"SW", "NSD")))))</f>
        <v>NSD</v>
      </c>
      <c r="F125" s="98" t="str">
        <f>IF(F$19=3, "EXCL", IF(F$19=1, IF(F36 = "NA", NA,IF(F100&lt;1,"SW",IF(F75&gt;1,"SB", "NSD"))),IF(F36 = "NA", NA,IF(F100&lt;1,"SB",IF(F75&gt;1,"SW", "NSD")))))</f>
        <v>SB</v>
      </c>
      <c r="G125" s="98" t="str">
        <f>IF(G$19=3, "EXCL", IF(G$19=1, IF(G36 = "NA", NA,IF(G100&lt;1,"SW",IF(G75&gt;1,"SB", "NSD"))),IF(G36 = "NA", NA,IF(G100&lt;1,"SB",IF(G75&gt;1,"SW", "NSD")))))</f>
        <v>EXCL</v>
      </c>
      <c r="H125" s="98" t="str">
        <f>IF(H$19=3, "EXCL", IF(H$19=1, IF(H36 = "NA", NA,IF(H100&lt;1,"SW",IF(H75&gt;1,"SB", "NSD"))),IF(H36 = "NA", NA,IF(H100&lt;1,"SB",IF(H75&gt;1,"SW", "NSD")))))</f>
        <v>SW</v>
      </c>
      <c r="I125" s="98" t="str">
        <f>IF(I$19=3, "EXCL", IF(I$19=1, IF(I36 = "NA", NA,IF(I100&lt;1,"SW",IF(I75&gt;1,"SB", "NSD"))),IF(I36 = "NA", NA,IF(I100&lt;1,"SB",IF(I75&gt;1,"SW", "NSD")))))</f>
        <v>EXCL</v>
      </c>
      <c r="J125" s="98" t="str">
        <f>IF(J$19=3, "EXCL", IF(J$19=1, IF(J36 = "NA", NA,IF(J100&lt;1,"SW",IF(J75&gt;1,"SB", "NSD"))),IF(J36 = "NA", NA,IF(J100&lt;1,"SB",IF(J75&gt;1,"SW", "NSD")))))</f>
        <v>EXCL</v>
      </c>
      <c r="K125" s="98" t="str">
        <f>IF(K$19=3, "EXCL", IF(K$19=1, IF(K36 = "NA", NA,IF(K100&lt;1,"SW",IF(K75&gt;1,"SB", "NSD"))),IF(K36 = "NA", NA,IF(K100&lt;1,"SB",IF(K75&gt;1,"SW", "NSD")))))</f>
        <v>SW</v>
      </c>
      <c r="L125" s="98" t="str">
        <f>IF(L$19=3, "EXCL", IF(L$19=1, IF(L36 = "NA", NA,IF(L100&lt;1,"SW",IF(L75&gt;1,"SB", "NSD"))),IF(L36 = "NA", NA,IF(L100&lt;1,"SB",IF(L75&gt;1,"SW", "NSD")))))</f>
        <v>NSD</v>
      </c>
      <c r="M125" s="98" t="str">
        <f>IF(M$19=3, "EXCL", IF(M$19=1, IF(M36 = "NA", NA,IF(M100&lt;1,"SW",IF(M75&gt;1,"SB", "NSD"))),IF(M36 = "NA", NA,IF(M100&lt;1,"SB",IF(M75&gt;1,"SW", "NSD")))))</f>
        <v>NSD</v>
      </c>
    </row>
    <row r="126" spans="4:13" hidden="1" x14ac:dyDescent="0.25">
      <c r="D126" s="68" t="str">
        <f t="shared" si="13"/>
        <v>Wairarapa</v>
      </c>
      <c r="E126" s="98" t="str">
        <f>IF(E$19=3, "EXCL", IF(E$19=1, IF(E37 = "NA", NA,IF(E101&lt;1,"SW",IF(E76&gt;1,"SB", "NSD"))),IF(E37 = "NA", NA,IF(E101&lt;1,"SB",IF(E76&gt;1,"SW", "NSD")))))</f>
        <v>NSD</v>
      </c>
      <c r="F126" s="98" t="str">
        <f>IF(F$19=3, "EXCL", IF(F$19=1, IF(F37 = "NA", NA,IF(F101&lt;1,"SW",IF(F76&gt;1,"SB", "NSD"))),IF(F37 = "NA", NA,IF(F101&lt;1,"SB",IF(F76&gt;1,"SW", "NSD")))))</f>
        <v>NSD</v>
      </c>
      <c r="G126" s="98" t="str">
        <f>IF(G$19=3, "EXCL", IF(G$19=1, IF(G37 = "NA", NA,IF(G101&lt;1,"SW",IF(G76&gt;1,"SB", "NSD"))),IF(G37 = "NA", NA,IF(G101&lt;1,"SB",IF(G76&gt;1,"SW", "NSD")))))</f>
        <v>EXCL</v>
      </c>
      <c r="H126" s="98" t="str">
        <f>IF(H$19=3, "EXCL", IF(H$19=1, IF(H37 = "NA", NA,IF(H101&lt;1,"SW",IF(H76&gt;1,"SB", "NSD"))),IF(H37 = "NA", NA,IF(H101&lt;1,"SB",IF(H76&gt;1,"SW", "NSD")))))</f>
        <v>NSD</v>
      </c>
      <c r="I126" s="98" t="str">
        <f>IF(I$19=3, "EXCL", IF(I$19=1, IF(I37 = "NA", NA,IF(I101&lt;1,"SW",IF(I76&gt;1,"SB", "NSD"))),IF(I37 = "NA", NA,IF(I101&lt;1,"SB",IF(I76&gt;1,"SW", "NSD")))))</f>
        <v>EXCL</v>
      </c>
      <c r="J126" s="98" t="str">
        <f>IF(J$19=3, "EXCL", IF(J$19=1, IF(J37 = "NA", NA,IF(J101&lt;1,"SW",IF(J76&gt;1,"SB", "NSD"))),IF(J37 = "NA", NA,IF(J101&lt;1,"SB",IF(J76&gt;1,"SW", "NSD")))))</f>
        <v>EXCL</v>
      </c>
      <c r="K126" s="98" t="str">
        <f>IF(K$19=3, "EXCL", IF(K$19=1, IF(K37 = "NA", NA,IF(K101&lt;1,"SW",IF(K76&gt;1,"SB", "NSD"))),IF(K37 = "NA", NA,IF(K101&lt;1,"SB",IF(K76&gt;1,"SW", "NSD")))))</f>
        <v>NSD</v>
      </c>
      <c r="L126" s="98" t="str">
        <f>IF(L$19=3, "EXCL", IF(L$19=1, IF(L37 = "NA", NA,IF(L101&lt;1,"SW",IF(L76&gt;1,"SB", "NSD"))),IF(L37 = "NA", NA,IF(L101&lt;1,"SB",IF(L76&gt;1,"SW", "NSD")))))</f>
        <v>SB</v>
      </c>
      <c r="M126" s="98" t="str">
        <f>IF(M$19=3, "EXCL", IF(M$19=1, IF(M37 = "NA", NA,IF(M101&lt;1,"SW",IF(M76&gt;1,"SB", "NSD"))),IF(M37 = "NA", NA,IF(M101&lt;1,"SB",IF(M76&gt;1,"SW", "NSD")))))</f>
        <v>NSD</v>
      </c>
    </row>
    <row r="127" spans="4:13" hidden="1" x14ac:dyDescent="0.25">
      <c r="D127" s="68" t="str">
        <f t="shared" si="13"/>
        <v>Waitemata</v>
      </c>
      <c r="E127" s="98" t="str">
        <f>IF(E$19=3, "EXCL", IF(E$19=1, IF(E38 = "NA", NA,IF(E102&lt;1,"SW",IF(E77&gt;1,"SB", "NSD"))),IF(E38 = "NA", NA,IF(E102&lt;1,"SB",IF(E77&gt;1,"SW", "NSD")))))</f>
        <v>NSD</v>
      </c>
      <c r="F127" s="98" t="str">
        <f>IF(F$19=3, "EXCL", IF(F$19=1, IF(F38 = "NA", NA,IF(F102&lt;1,"SW",IF(F77&gt;1,"SB", "NSD"))),IF(F38 = "NA", NA,IF(F102&lt;1,"SB",IF(F77&gt;1,"SW", "NSD")))))</f>
        <v>SB</v>
      </c>
      <c r="G127" s="98" t="str">
        <f>IF(G$19=3, "EXCL", IF(G$19=1, IF(G38 = "NA", NA,IF(G102&lt;1,"SW",IF(G77&gt;1,"SB", "NSD"))),IF(G38 = "NA", NA,IF(G102&lt;1,"SB",IF(G77&gt;1,"SW", "NSD")))))</f>
        <v>EXCL</v>
      </c>
      <c r="H127" s="98" t="str">
        <f>IF(H$19=3, "EXCL", IF(H$19=1, IF(H38 = "NA", NA,IF(H102&lt;1,"SW",IF(H77&gt;1,"SB", "NSD"))),IF(H38 = "NA", NA,IF(H102&lt;1,"SB",IF(H77&gt;1,"SW", "NSD")))))</f>
        <v>SW</v>
      </c>
      <c r="I127" s="98" t="str">
        <f>IF(I$19=3, "EXCL", IF(I$19=1, IF(I38 = "NA", NA,IF(I102&lt;1,"SW",IF(I77&gt;1,"SB", "NSD"))),IF(I38 = "NA", NA,IF(I102&lt;1,"SB",IF(I77&gt;1,"SW", "NSD")))))</f>
        <v>EXCL</v>
      </c>
      <c r="J127" s="98" t="str">
        <f>IF(J$19=3, "EXCL", IF(J$19=1, IF(J38 = "NA", NA,IF(J102&lt;1,"SW",IF(J77&gt;1,"SB", "NSD"))),IF(J38 = "NA", NA,IF(J102&lt;1,"SB",IF(J77&gt;1,"SW", "NSD")))))</f>
        <v>EXCL</v>
      </c>
      <c r="K127" s="98" t="str">
        <f>IF(K$19=3, "EXCL", IF(K$19=1, IF(K38 = "NA", NA,IF(K102&lt;1,"SW",IF(K77&gt;1,"SB", "NSD"))),IF(K38 = "NA", NA,IF(K102&lt;1,"SB",IF(K77&gt;1,"SW", "NSD")))))</f>
        <v>NSD</v>
      </c>
      <c r="L127" s="98" t="str">
        <f>IF(L$19=3, "EXCL", IF(L$19=1, IF(L38 = "NA", NA,IF(L102&lt;1,"SW",IF(L77&gt;1,"SB", "NSD"))),IF(L38 = "NA", NA,IF(L102&lt;1,"SB",IF(L77&gt;1,"SW", "NSD")))))</f>
        <v>NSD</v>
      </c>
      <c r="M127" s="98" t="str">
        <f>IF(M$19=3, "EXCL", IF(M$19=1, IF(M38 = "NA", NA,IF(M102&lt;1,"SW",IF(M77&gt;1,"SB", "NSD"))),IF(M38 = "NA", NA,IF(M102&lt;1,"SB",IF(M77&gt;1,"SW", "NSD")))))</f>
        <v>SB</v>
      </c>
    </row>
    <row r="128" spans="4:13" hidden="1" x14ac:dyDescent="0.25">
      <c r="D128" s="68" t="str">
        <f t="shared" si="13"/>
        <v>West Coast</v>
      </c>
      <c r="E128" s="98" t="e">
        <f>IF(E$19=3, "EXCL", IF(E$19=1, IF(E39 = "NA", NA,IF(E103&lt;1,"SW",IF(E78&gt;1,"SB", "NSD"))),IF(E39 = "NA", NA,IF(E103&lt;1,"SB",IF(E78&gt;1,"SW", "NSD")))))</f>
        <v>#NAME?</v>
      </c>
      <c r="F128" s="98" t="str">
        <f>IF(F$19=3, "EXCL", IF(F$19=1, IF(F39 = "NA", NA,IF(F103&lt;1,"SW",IF(F78&gt;1,"SB", "NSD"))),IF(F39 = "NA", NA,IF(F103&lt;1,"SB",IF(F78&gt;1,"SW", "NSD")))))</f>
        <v>NSD</v>
      </c>
      <c r="G128" s="98" t="str">
        <f>IF(G$19=3, "EXCL", IF(G$19=1, IF(G39 = "NA", NA,IF(G103&lt;1,"SW",IF(G78&gt;1,"SB", "NSD"))),IF(G39 = "NA", NA,IF(G103&lt;1,"SB",IF(G78&gt;1,"SW", "NSD")))))</f>
        <v>EXCL</v>
      </c>
      <c r="H128" s="98" t="e">
        <f>IF(H$19=3, "EXCL", IF(H$19=1, IF(H39 = "NA", NA,IF(H103&lt;1,"SW",IF(H78&gt;1,"SB", "NSD"))),IF(H39 = "NA", NA,IF(H103&lt;1,"SB",IF(H78&gt;1,"SW", "NSD")))))</f>
        <v>#NAME?</v>
      </c>
      <c r="I128" s="98" t="str">
        <f>IF(I$19=3, "EXCL", IF(I$19=1, IF(I39 = "NA", NA,IF(I103&lt;1,"SW",IF(I78&gt;1,"SB", "NSD"))),IF(I39 = "NA", NA,IF(I103&lt;1,"SB",IF(I78&gt;1,"SW", "NSD")))))</f>
        <v>EXCL</v>
      </c>
      <c r="J128" s="98" t="str">
        <f>IF(J$19=3, "EXCL", IF(J$19=1, IF(J39 = "NA", NA,IF(J103&lt;1,"SW",IF(J78&gt;1,"SB", "NSD"))),IF(J39 = "NA", NA,IF(J103&lt;1,"SB",IF(J78&gt;1,"SW", "NSD")))))</f>
        <v>EXCL</v>
      </c>
      <c r="K128" s="98" t="str">
        <f>IF(K$19=3, "EXCL", IF(K$19=1, IF(K39 = "NA", NA,IF(K103&lt;1,"SW",IF(K78&gt;1,"SB", "NSD"))),IF(K39 = "NA", NA,IF(K103&lt;1,"SB",IF(K78&gt;1,"SW", "NSD")))))</f>
        <v>NSD</v>
      </c>
      <c r="L128" s="98" t="str">
        <f>IF(L$19=3, "EXCL", IF(L$19=1, IF(L39 = "NA", NA,IF(L103&lt;1,"SW",IF(L78&gt;1,"SB", "NSD"))),IF(L39 = "NA", NA,IF(L103&lt;1,"SB",IF(L78&gt;1,"SW", "NSD")))))</f>
        <v>SW</v>
      </c>
      <c r="M128" s="98" t="e">
        <f>IF(M$19=3, "EXCL", IF(M$19=1, IF(M39 = "NA", NA,IF(M103&lt;1,"SW",IF(M78&gt;1,"SB", "NSD"))),IF(M39 = "NA", NA,IF(M103&lt;1,"SB",IF(M78&gt;1,"SW", "NSD")))))</f>
        <v>#NAME?</v>
      </c>
    </row>
    <row r="129" spans="4:13" hidden="1" x14ac:dyDescent="0.25">
      <c r="D129" s="68" t="str">
        <f t="shared" si="13"/>
        <v>Whanganui</v>
      </c>
      <c r="E129" s="98" t="str">
        <f>IF(E$19=3, "EXCL", IF(E$19=1, IF(E40 = "NA", NA,IF(E104&lt;1,"SW",IF(E79&gt;1,"SB", "NSD"))),IF(E40 = "NA", NA,IF(E104&lt;1,"SB",IF(E79&gt;1,"SW", "NSD")))))</f>
        <v>NSD</v>
      </c>
      <c r="F129" s="98" t="str">
        <f>IF(F$19=3, "EXCL", IF(F$19=1, IF(F40 = "NA", NA,IF(F104&lt;1,"SW",IF(F79&gt;1,"SB", "NSD"))),IF(F40 = "NA", NA,IF(F104&lt;1,"SB",IF(F79&gt;1,"SW", "NSD")))))</f>
        <v>NSD</v>
      </c>
      <c r="G129" s="98" t="str">
        <f>IF(G$19=3, "EXCL", IF(G$19=1, IF(G40 = "NA", NA,IF(G104&lt;1,"SW",IF(G79&gt;1,"SB", "NSD"))),IF(G40 = "NA", NA,IF(G104&lt;1,"SB",IF(G79&gt;1,"SW", "NSD")))))</f>
        <v>EXCL</v>
      </c>
      <c r="H129" s="98" t="str">
        <f>IF(H$19=3, "EXCL", IF(H$19=1, IF(H40 = "NA", NA,IF(H104&lt;1,"SW",IF(H79&gt;1,"SB", "NSD"))),IF(H40 = "NA", NA,IF(H104&lt;1,"SB",IF(H79&gt;1,"SW", "NSD")))))</f>
        <v>NSD</v>
      </c>
      <c r="I129" s="98" t="str">
        <f>IF(I$19=3, "EXCL", IF(I$19=1, IF(I40 = "NA", NA,IF(I104&lt;1,"SW",IF(I79&gt;1,"SB", "NSD"))),IF(I40 = "NA", NA,IF(I104&lt;1,"SB",IF(I79&gt;1,"SW", "NSD")))))</f>
        <v>EXCL</v>
      </c>
      <c r="J129" s="98" t="str">
        <f>IF(J$19=3, "EXCL", IF(J$19=1, IF(J40 = "NA", NA,IF(J104&lt;1,"SW",IF(J79&gt;1,"SB", "NSD"))),IF(J40 = "NA", NA,IF(J104&lt;1,"SB",IF(J79&gt;1,"SW", "NSD")))))</f>
        <v>EXCL</v>
      </c>
      <c r="K129" s="98" t="str">
        <f>IF(K$19=3, "EXCL", IF(K$19=1, IF(K40 = "NA", NA,IF(K104&lt;1,"SW",IF(K79&gt;1,"SB", "NSD"))),IF(K40 = "NA", NA,IF(K104&lt;1,"SB",IF(K79&gt;1,"SW", "NSD")))))</f>
        <v>SW</v>
      </c>
      <c r="L129" s="98" t="str">
        <f>IF(L$19=3, "EXCL", IF(L$19=1, IF(L40 = "NA", NA,IF(L104&lt;1,"SW",IF(L79&gt;1,"SB", "NSD"))),IF(L40 = "NA", NA,IF(L104&lt;1,"SB",IF(L79&gt;1,"SW", "NSD")))))</f>
        <v>SB</v>
      </c>
      <c r="M129" s="98" t="str">
        <f>IF(M$19=3, "EXCL", IF(M$19=1, IF(M40 = "NA", NA,IF(M104&lt;1,"SW",IF(M79&gt;1,"SB", "NSD"))),IF(M40 = "NA", NA,IF(M104&lt;1,"SB",IF(M79&gt;1,"SW", "NSD")))))</f>
        <v>NSD</v>
      </c>
    </row>
  </sheetData>
  <customSheetViews>
    <customSheetView guid="{A6286E9F-A01F-48FF-8EFC-1B09F887914E}" showGridLines="0" hiddenRows="1" hiddenColumns="1">
      <selection activeCell="Q16" sqref="Q16"/>
      <pageMargins left="0.7" right="0.7" top="0.75" bottom="0.75" header="0.3" footer="0.3"/>
      <pageSetup paperSize="9" orientation="portrait" r:id="rId1"/>
    </customSheetView>
  </customSheetViews>
  <mergeCells count="1">
    <mergeCell ref="F4:H5"/>
  </mergeCells>
  <conditionalFormatting sqref="E21:M40">
    <cfRule type="expression" dxfId="14" priority="1">
      <formula>E110="EXCL"</formula>
    </cfRule>
    <cfRule type="expression" dxfId="13" priority="166">
      <formula>E110="SW"</formula>
    </cfRule>
    <cfRule type="expression" dxfId="12" priority="167">
      <formula>E110="SB"</formula>
    </cfRule>
  </conditionalFormatting>
  <hyperlinks>
    <hyperlink ref="M4" location="Contents!A1" display="Contents"/>
    <hyperlink ref="M5" location="Help!A1" display="Help"/>
    <hyperlink ref="M6" location="TechAppendix!A1" display="Technical appendix"/>
  </hyperlinks>
  <pageMargins left="0.70866141732283472" right="0.70866141732283472" top="0.74803149606299213" bottom="0.74803149606299213" header="0.31496062992125984" footer="0.31496062992125984"/>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7409" r:id="rId5" name="Drop Down 1">
              <controlPr defaultSize="0" autoLine="0" autoPict="0">
                <anchor moveWithCells="1">
                  <from>
                    <xdr:col>3</xdr:col>
                    <xdr:colOff>85725</xdr:colOff>
                    <xdr:row>10</xdr:row>
                    <xdr:rowOff>161925</xdr:rowOff>
                  </from>
                  <to>
                    <xdr:col>4</xdr:col>
                    <xdr:colOff>19050</xdr:colOff>
                    <xdr:row>12</xdr:row>
                    <xdr:rowOff>57150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AI129"/>
  <sheetViews>
    <sheetView showGridLines="0" zoomScaleNormal="100" workbookViewId="0"/>
  </sheetViews>
  <sheetFormatPr defaultColWidth="9.140625" defaultRowHeight="15" x14ac:dyDescent="0.25"/>
  <cols>
    <col min="1" max="1" width="2.85546875" style="1" customWidth="1"/>
    <col min="2" max="2" width="2.85546875" style="1" hidden="1" customWidth="1"/>
    <col min="3" max="3" width="2.85546875" style="1" customWidth="1"/>
    <col min="4" max="4" width="21.5703125" style="2" bestFit="1" customWidth="1"/>
    <col min="5" max="5" width="20.7109375" style="84" customWidth="1"/>
    <col min="6" max="13" width="20.7109375" style="57" customWidth="1"/>
    <col min="14" max="14" width="6.85546875" style="57" customWidth="1"/>
    <col min="15" max="15" width="9.28515625" style="57" customWidth="1"/>
    <col min="16" max="18" width="2.85546875" style="1" customWidth="1"/>
    <col min="19" max="24" width="9.140625" style="1"/>
    <col min="25" max="26" width="2.85546875" style="1" customWidth="1"/>
    <col min="27" max="16384" width="9.140625" style="1"/>
  </cols>
  <sheetData>
    <row r="2" spans="2:16" ht="15" customHeight="1" x14ac:dyDescent="0.3">
      <c r="B2" s="5"/>
      <c r="C2" s="5"/>
      <c r="D2" s="4"/>
      <c r="E2" s="83"/>
      <c r="F2" s="56"/>
      <c r="G2" s="56"/>
      <c r="H2" s="56"/>
      <c r="I2" s="56"/>
      <c r="J2" s="56"/>
      <c r="K2" s="56"/>
      <c r="L2" s="56"/>
      <c r="M2" s="56"/>
      <c r="N2" s="56"/>
      <c r="O2" s="56"/>
      <c r="P2" s="5"/>
    </row>
    <row r="3" spans="2:16" ht="15" customHeight="1" x14ac:dyDescent="0.3">
      <c r="B3" s="5"/>
      <c r="C3" s="5"/>
      <c r="D3" s="114"/>
      <c r="E3" s="114"/>
      <c r="F3" s="114"/>
      <c r="G3" s="56"/>
      <c r="H3" s="55"/>
      <c r="I3" s="55"/>
      <c r="J3" s="55"/>
      <c r="K3" s="55"/>
      <c r="L3" s="55"/>
      <c r="M3" s="55"/>
      <c r="N3" s="56"/>
      <c r="O3" s="56"/>
      <c r="P3" s="5"/>
    </row>
    <row r="4" spans="2:16" ht="15" customHeight="1" x14ac:dyDescent="0.25">
      <c r="B4" s="5"/>
      <c r="C4" s="5"/>
      <c r="D4" s="4"/>
      <c r="E4" s="125"/>
      <c r="F4" s="215" t="s">
        <v>21727</v>
      </c>
      <c r="G4" s="215"/>
      <c r="H4" s="215"/>
      <c r="I4" s="215"/>
      <c r="J4" s="55"/>
      <c r="K4" s="55"/>
      <c r="L4" s="55"/>
      <c r="M4" s="119" t="s">
        <v>5</v>
      </c>
      <c r="N4" s="56"/>
      <c r="O4" s="56"/>
      <c r="P4" s="5"/>
    </row>
    <row r="5" spans="2:16" ht="15" customHeight="1" x14ac:dyDescent="0.25">
      <c r="B5" s="5"/>
      <c r="C5" s="5"/>
      <c r="D5" s="114"/>
      <c r="E5" s="125"/>
      <c r="F5" s="215"/>
      <c r="G5" s="215"/>
      <c r="H5" s="215"/>
      <c r="I5" s="215"/>
      <c r="J5" s="55"/>
      <c r="K5" s="55"/>
      <c r="L5" s="55"/>
      <c r="M5" s="119" t="s">
        <v>6</v>
      </c>
      <c r="N5" s="56"/>
      <c r="O5" s="56"/>
      <c r="P5" s="5"/>
    </row>
    <row r="6" spans="2:16" ht="15" customHeight="1" x14ac:dyDescent="0.3">
      <c r="B6" s="5"/>
      <c r="C6" s="5"/>
      <c r="D6" s="114"/>
      <c r="E6" s="114"/>
      <c r="F6" s="123" t="s">
        <v>21722</v>
      </c>
      <c r="G6" s="56"/>
      <c r="H6" s="55"/>
      <c r="I6" s="55"/>
      <c r="J6" s="55"/>
      <c r="K6" s="55"/>
      <c r="L6" s="55"/>
      <c r="M6" s="209" t="s">
        <v>21878</v>
      </c>
      <c r="N6" s="56"/>
      <c r="O6" s="56"/>
      <c r="P6" s="5"/>
    </row>
    <row r="7" spans="2:16" ht="16.5" customHeight="1" x14ac:dyDescent="0.3">
      <c r="B7" s="5"/>
      <c r="C7" s="5"/>
      <c r="D7" s="114"/>
      <c r="E7" s="114"/>
      <c r="F7" s="114"/>
      <c r="G7" s="55"/>
      <c r="H7" s="55"/>
      <c r="I7" s="55"/>
      <c r="J7" s="55"/>
      <c r="K7" s="55"/>
      <c r="L7" s="55"/>
      <c r="M7" s="55"/>
      <c r="N7" s="56"/>
      <c r="O7" s="56"/>
      <c r="P7" s="5"/>
    </row>
    <row r="8" spans="2:16" ht="16.5" customHeight="1" x14ac:dyDescent="0.3">
      <c r="D8" s="1"/>
      <c r="E8" s="1"/>
      <c r="F8" s="1"/>
      <c r="G8" s="1"/>
      <c r="H8" s="1"/>
      <c r="I8" s="1"/>
      <c r="J8" s="1"/>
      <c r="K8" s="1"/>
      <c r="L8" s="1"/>
      <c r="M8" s="1"/>
      <c r="N8" s="1"/>
      <c r="O8" s="1"/>
    </row>
    <row r="9" spans="2:16" ht="16.5" customHeight="1" x14ac:dyDescent="0.3">
      <c r="C9" s="5"/>
      <c r="D9" s="5"/>
      <c r="E9" s="5"/>
      <c r="F9" s="5"/>
      <c r="G9" s="5"/>
      <c r="H9" s="26"/>
      <c r="I9" s="5"/>
      <c r="J9" s="5"/>
      <c r="K9" s="5"/>
      <c r="L9" s="5"/>
      <c r="M9" s="5"/>
      <c r="N9" s="5"/>
      <c r="O9" s="5"/>
      <c r="P9" s="5"/>
    </row>
    <row r="10" spans="2:16" ht="15" customHeight="1" x14ac:dyDescent="0.25">
      <c r="C10" s="5"/>
      <c r="D10" s="4"/>
      <c r="E10" s="26"/>
      <c r="F10" s="26" t="s">
        <v>21769</v>
      </c>
      <c r="G10" s="58"/>
      <c r="H10" s="26"/>
      <c r="I10" s="58"/>
      <c r="J10" s="58"/>
      <c r="K10" s="55"/>
      <c r="L10" s="4" t="s">
        <v>21757</v>
      </c>
      <c r="M10" s="5"/>
      <c r="N10" s="5"/>
      <c r="O10" s="5"/>
      <c r="P10" s="5"/>
    </row>
    <row r="11" spans="2:16" ht="14.25" customHeight="1" x14ac:dyDescent="0.25">
      <c r="B11" s="68">
        <v>3</v>
      </c>
      <c r="C11" s="67"/>
      <c r="D11" s="137"/>
      <c r="E11" s="26"/>
      <c r="F11" s="26" t="s">
        <v>21828</v>
      </c>
      <c r="G11" s="58"/>
      <c r="H11" s="26"/>
      <c r="I11" s="58"/>
      <c r="J11" s="58"/>
      <c r="K11" s="55"/>
      <c r="L11" s="148"/>
      <c r="M11" s="145" t="s">
        <v>21803</v>
      </c>
      <c r="N11" s="145"/>
      <c r="O11" s="5"/>
      <c r="P11" s="5"/>
    </row>
    <row r="12" spans="2:16" ht="15" customHeight="1" x14ac:dyDescent="0.25">
      <c r="B12" s="68">
        <f>B11+2</f>
        <v>5</v>
      </c>
      <c r="C12" s="67"/>
      <c r="D12" s="137"/>
      <c r="E12" s="26"/>
      <c r="F12" s="58" t="s">
        <v>21767</v>
      </c>
      <c r="G12" s="58"/>
      <c r="H12" s="26"/>
      <c r="I12" s="58"/>
      <c r="J12" s="58"/>
      <c r="K12" s="55"/>
      <c r="L12" s="149"/>
      <c r="M12" s="145" t="s">
        <v>21804</v>
      </c>
      <c r="N12" s="145"/>
      <c r="O12" s="5"/>
      <c r="P12" s="5"/>
    </row>
    <row r="13" spans="2:16" x14ac:dyDescent="0.25">
      <c r="B13" s="68"/>
      <c r="C13" s="67"/>
      <c r="D13" s="4"/>
      <c r="E13" s="26"/>
      <c r="F13" s="26" t="s">
        <v>21768</v>
      </c>
      <c r="G13" s="58"/>
      <c r="H13" s="26"/>
      <c r="I13" s="58"/>
      <c r="J13" s="58"/>
      <c r="K13" s="119"/>
      <c r="L13" s="181"/>
      <c r="M13" s="145" t="s">
        <v>21805</v>
      </c>
      <c r="N13" s="145"/>
      <c r="O13" s="5"/>
      <c r="P13" s="5"/>
    </row>
    <row r="14" spans="2:16" x14ac:dyDescent="0.25">
      <c r="B14" s="68"/>
      <c r="C14" s="67"/>
      <c r="D14" s="4"/>
      <c r="E14" s="26"/>
      <c r="F14" s="26"/>
      <c r="G14" s="58"/>
      <c r="H14" s="26"/>
      <c r="I14" s="58"/>
      <c r="J14" s="58"/>
      <c r="K14" s="119"/>
      <c r="L14" s="150"/>
      <c r="M14" s="145" t="s">
        <v>21806</v>
      </c>
      <c r="N14" s="145"/>
      <c r="O14" s="5"/>
      <c r="P14" s="5"/>
    </row>
    <row r="15" spans="2:16" ht="15" customHeight="1" x14ac:dyDescent="0.25">
      <c r="B15" s="68"/>
      <c r="C15" s="67"/>
      <c r="D15" s="4"/>
      <c r="E15" s="12"/>
      <c r="F15" s="145"/>
      <c r="G15" s="58"/>
      <c r="H15" s="26"/>
      <c r="I15" s="58"/>
      <c r="J15" s="58"/>
      <c r="K15" s="119"/>
      <c r="L15" s="5" t="s">
        <v>21745</v>
      </c>
      <c r="M15" s="56"/>
      <c r="N15" s="5"/>
      <c r="O15" s="5"/>
      <c r="P15" s="5"/>
    </row>
    <row r="16" spans="2:16" ht="15" customHeight="1" x14ac:dyDescent="0.25">
      <c r="B16" s="68">
        <v>4</v>
      </c>
      <c r="C16" s="68"/>
      <c r="H16" s="1"/>
    </row>
    <row r="17" spans="2:35" ht="15" customHeight="1" x14ac:dyDescent="0.25">
      <c r="B17" s="68"/>
      <c r="C17" s="67"/>
      <c r="D17" s="4"/>
      <c r="E17" s="83"/>
      <c r="F17" s="56"/>
      <c r="G17" s="56"/>
      <c r="H17" s="5"/>
      <c r="I17" s="56"/>
      <c r="J17" s="56"/>
      <c r="K17" s="56"/>
      <c r="L17" s="56"/>
      <c r="M17" s="56"/>
      <c r="N17" s="56"/>
      <c r="O17" s="56"/>
      <c r="P17" s="5"/>
    </row>
    <row r="18" spans="2:35" ht="15" hidden="1" customHeight="1" x14ac:dyDescent="0.25">
      <c r="B18" s="67"/>
      <c r="C18" s="67">
        <v>3</v>
      </c>
      <c r="D18" s="4">
        <v>5</v>
      </c>
      <c r="E18" s="83">
        <v>1</v>
      </c>
      <c r="F18" s="83">
        <v>2</v>
      </c>
      <c r="G18" s="83">
        <v>3</v>
      </c>
      <c r="H18" s="83">
        <v>4</v>
      </c>
      <c r="I18" s="83">
        <v>5</v>
      </c>
      <c r="J18" s="83">
        <v>6</v>
      </c>
      <c r="K18" s="83">
        <v>7</v>
      </c>
      <c r="L18" s="83">
        <v>8</v>
      </c>
      <c r="M18" s="83">
        <v>9</v>
      </c>
      <c r="N18" s="56"/>
      <c r="O18" s="56"/>
      <c r="P18" s="5"/>
      <c r="S18" s="95"/>
      <c r="AD18" s="68"/>
      <c r="AE18" s="68"/>
      <c r="AF18" s="68"/>
      <c r="AG18" s="68"/>
      <c r="AH18" s="68"/>
      <c r="AI18" s="68"/>
    </row>
    <row r="19" spans="2:35" ht="15" hidden="1" customHeight="1" x14ac:dyDescent="0.25">
      <c r="B19" s="67"/>
      <c r="C19" s="67"/>
      <c r="D19" s="4"/>
      <c r="E19" s="83">
        <f t="shared" ref="E19:M19" si="0">VLOOKUP(E$18,Indicators,16)</f>
        <v>1</v>
      </c>
      <c r="F19" s="83">
        <f t="shared" si="0"/>
        <v>1</v>
      </c>
      <c r="G19" s="83">
        <f t="shared" si="0"/>
        <v>3</v>
      </c>
      <c r="H19" s="83">
        <f t="shared" si="0"/>
        <v>2</v>
      </c>
      <c r="I19" s="83">
        <f t="shared" si="0"/>
        <v>3</v>
      </c>
      <c r="J19" s="83">
        <f t="shared" si="0"/>
        <v>3</v>
      </c>
      <c r="K19" s="83">
        <f t="shared" si="0"/>
        <v>1</v>
      </c>
      <c r="L19" s="83">
        <f t="shared" si="0"/>
        <v>2</v>
      </c>
      <c r="M19" s="83">
        <f t="shared" si="0"/>
        <v>1</v>
      </c>
      <c r="N19" s="56"/>
      <c r="O19" s="56"/>
      <c r="P19" s="5"/>
      <c r="S19" s="95"/>
      <c r="AD19" s="68"/>
      <c r="AE19" s="68"/>
      <c r="AF19" s="68"/>
      <c r="AG19" s="68"/>
      <c r="AH19" s="68"/>
      <c r="AI19" s="68"/>
    </row>
    <row r="20" spans="2:35" s="43" customFormat="1" ht="75" x14ac:dyDescent="0.25">
      <c r="B20" s="86"/>
      <c r="C20" s="86"/>
      <c r="D20" s="115" t="s">
        <v>21770</v>
      </c>
      <c r="E20" s="116" t="str">
        <f>Indicators!$B2</f>
        <v>Diabetes HbA1c testing</v>
      </c>
      <c r="F20" s="116" t="str">
        <f>Indicators!$B3</f>
        <v>Regular ACEI or ARB medicine dispensing</v>
      </c>
      <c r="G20" s="116" t="str">
        <f>Indicators!$B4</f>
        <v>Proportion of medical-surgical bed days for people with diabetes</v>
      </c>
      <c r="H20" s="116" t="str">
        <f>Indicators!$B5</f>
        <v>Asthma paediatric admissions</v>
      </c>
      <c r="I20" s="116" t="str">
        <f>Indicators!$B6</f>
        <v>People dispensed asthma relievers</v>
      </c>
      <c r="J20" s="116" t="str">
        <f>Indicators!$B7</f>
        <v>People dispensed asthma preventers</v>
      </c>
      <c r="K20" s="116" t="str">
        <f>Indicators!$B8</f>
        <v>People with gout dispensed allopurinol</v>
      </c>
      <c r="L20" s="116" t="str">
        <f>Indicators!$B9</f>
        <v>People with gout dispensed NSAIDs but not allopurinol</v>
      </c>
      <c r="M20" s="116" t="str">
        <f>Indicators!$B10</f>
        <v>People with gout tested for serum urate following allopurinol dispensing</v>
      </c>
      <c r="N20" s="85"/>
      <c r="O20" s="85"/>
      <c r="P20" s="10"/>
    </row>
    <row r="21" spans="2:35" x14ac:dyDescent="0.25">
      <c r="B21" s="67">
        <v>1</v>
      </c>
      <c r="C21" s="67"/>
      <c r="D21" s="93" t="s">
        <v>34</v>
      </c>
      <c r="E21" s="97">
        <f t="shared" ref="E21:M30" si="1">IFERROR(VLOOKUP(E$18&amp;$C$18&amp;$B21&amp;$D$18,IndicatorDataDep,9,FALSE),"NA")</f>
        <v>1.01</v>
      </c>
      <c r="F21" s="97">
        <f t="shared" si="1"/>
        <v>1.2</v>
      </c>
      <c r="G21" s="97">
        <f>IFERROR(VLOOKUP(G$18&amp;$C$18&amp;$B21&amp;$D$18,IndicatorDataDep,9,FALSE),"NA")</f>
        <v>2.62</v>
      </c>
      <c r="H21" s="97">
        <f t="shared" si="1"/>
        <v>2.0299999999999998</v>
      </c>
      <c r="I21" s="97">
        <f t="shared" si="1"/>
        <v>1.76</v>
      </c>
      <c r="J21" s="97">
        <f t="shared" si="1"/>
        <v>1.4</v>
      </c>
      <c r="K21" s="97">
        <f t="shared" si="1"/>
        <v>0.91</v>
      </c>
      <c r="L21" s="97">
        <f t="shared" si="1"/>
        <v>1.07</v>
      </c>
      <c r="M21" s="97">
        <f t="shared" si="1"/>
        <v>0.96</v>
      </c>
      <c r="N21" s="85"/>
      <c r="O21" s="56"/>
      <c r="P21" s="5"/>
    </row>
    <row r="22" spans="2:35" x14ac:dyDescent="0.25">
      <c r="B22" s="67">
        <v>2</v>
      </c>
      <c r="C22" s="67"/>
      <c r="D22" s="93" t="s">
        <v>43</v>
      </c>
      <c r="E22" s="97">
        <f t="shared" si="1"/>
        <v>1.07</v>
      </c>
      <c r="F22" s="97">
        <f t="shared" si="1"/>
        <v>1.08</v>
      </c>
      <c r="G22" s="97">
        <f t="shared" si="1"/>
        <v>1.58</v>
      </c>
      <c r="H22" s="97" t="str">
        <f t="shared" si="1"/>
        <v>NA</v>
      </c>
      <c r="I22" s="97">
        <f t="shared" si="1"/>
        <v>2.4500000000000002</v>
      </c>
      <c r="J22" s="97">
        <f t="shared" si="1"/>
        <v>2.41</v>
      </c>
      <c r="K22" s="97">
        <f t="shared" si="1"/>
        <v>0.61</v>
      </c>
      <c r="L22" s="97">
        <f t="shared" si="1"/>
        <v>1.96</v>
      </c>
      <c r="M22" s="97">
        <f t="shared" si="1"/>
        <v>0.85</v>
      </c>
      <c r="N22" s="85"/>
      <c r="O22" s="56"/>
      <c r="P22" s="5"/>
    </row>
    <row r="23" spans="2:35" x14ac:dyDescent="0.25">
      <c r="B23" s="67">
        <v>3</v>
      </c>
      <c r="C23" s="67"/>
      <c r="D23" s="93" t="s">
        <v>45</v>
      </c>
      <c r="E23" s="97">
        <f t="shared" si="1"/>
        <v>1.01</v>
      </c>
      <c r="F23" s="97">
        <f t="shared" si="1"/>
        <v>1.03</v>
      </c>
      <c r="G23" s="97">
        <f t="shared" si="1"/>
        <v>2.39</v>
      </c>
      <c r="H23" s="97">
        <f t="shared" si="1"/>
        <v>2.2799999999999998</v>
      </c>
      <c r="I23" s="97">
        <f t="shared" si="1"/>
        <v>1.05</v>
      </c>
      <c r="J23" s="97">
        <f t="shared" si="1"/>
        <v>1.06</v>
      </c>
      <c r="K23" s="97">
        <f t="shared" si="1"/>
        <v>0.67</v>
      </c>
      <c r="L23" s="97">
        <f t="shared" si="1"/>
        <v>1.77</v>
      </c>
      <c r="M23" s="97">
        <f t="shared" si="1"/>
        <v>1.95</v>
      </c>
      <c r="N23" s="85"/>
      <c r="O23" s="56"/>
      <c r="P23" s="5"/>
      <c r="S23" s="185"/>
    </row>
    <row r="24" spans="2:35" x14ac:dyDescent="0.25">
      <c r="B24" s="67">
        <v>4</v>
      </c>
      <c r="C24" s="67"/>
      <c r="D24" s="93" t="s">
        <v>46</v>
      </c>
      <c r="E24" s="97">
        <f t="shared" si="1"/>
        <v>1</v>
      </c>
      <c r="F24" s="97">
        <f t="shared" si="1"/>
        <v>1.1599999999999999</v>
      </c>
      <c r="G24" s="97">
        <f t="shared" si="1"/>
        <v>1.99</v>
      </c>
      <c r="H24" s="97">
        <f t="shared" si="1"/>
        <v>1.91</v>
      </c>
      <c r="I24" s="97">
        <f t="shared" si="1"/>
        <v>1.1200000000000001</v>
      </c>
      <c r="J24" s="97">
        <f t="shared" si="1"/>
        <v>0.89</v>
      </c>
      <c r="K24" s="97">
        <f t="shared" si="1"/>
        <v>0.86</v>
      </c>
      <c r="L24" s="97">
        <f t="shared" si="1"/>
        <v>1.25</v>
      </c>
      <c r="M24" s="97">
        <f t="shared" si="1"/>
        <v>1.1000000000000001</v>
      </c>
      <c r="N24" s="85"/>
      <c r="O24" s="56"/>
      <c r="P24" s="5"/>
      <c r="S24" s="186"/>
    </row>
    <row r="25" spans="2:35" x14ac:dyDescent="0.25">
      <c r="B25" s="67">
        <v>5</v>
      </c>
      <c r="C25" s="67"/>
      <c r="D25" s="93" t="s">
        <v>47</v>
      </c>
      <c r="E25" s="97">
        <f t="shared" si="1"/>
        <v>1.01</v>
      </c>
      <c r="F25" s="97">
        <f t="shared" si="1"/>
        <v>1.24</v>
      </c>
      <c r="G25" s="97">
        <f t="shared" si="1"/>
        <v>3.17</v>
      </c>
      <c r="H25" s="97" t="str">
        <f t="shared" si="1"/>
        <v>NA</v>
      </c>
      <c r="I25" s="97">
        <f t="shared" si="1"/>
        <v>1.67</v>
      </c>
      <c r="J25" s="97">
        <f t="shared" si="1"/>
        <v>1.38</v>
      </c>
      <c r="K25" s="97">
        <f t="shared" si="1"/>
        <v>0.89</v>
      </c>
      <c r="L25" s="97">
        <f t="shared" si="1"/>
        <v>1.23</v>
      </c>
      <c r="M25" s="97">
        <f t="shared" si="1"/>
        <v>1.1299999999999999</v>
      </c>
      <c r="N25" s="85"/>
      <c r="O25" s="56"/>
      <c r="P25" s="5"/>
      <c r="S25" s="186"/>
    </row>
    <row r="26" spans="2:35" x14ac:dyDescent="0.25">
      <c r="B26" s="67">
        <v>6</v>
      </c>
      <c r="C26" s="67"/>
      <c r="D26" s="93" t="s">
        <v>48</v>
      </c>
      <c r="E26" s="97">
        <f t="shared" si="1"/>
        <v>0.98</v>
      </c>
      <c r="F26" s="97">
        <f t="shared" si="1"/>
        <v>1.19</v>
      </c>
      <c r="G26" s="97">
        <f t="shared" si="1"/>
        <v>1.74</v>
      </c>
      <c r="H26" s="97">
        <f t="shared" si="1"/>
        <v>2.74</v>
      </c>
      <c r="I26" s="97">
        <f t="shared" si="1"/>
        <v>2.71</v>
      </c>
      <c r="J26" s="97">
        <f t="shared" si="1"/>
        <v>2.4</v>
      </c>
      <c r="K26" s="97">
        <f t="shared" si="1"/>
        <v>0.53</v>
      </c>
      <c r="L26" s="97">
        <f t="shared" si="1"/>
        <v>0.85</v>
      </c>
      <c r="M26" s="97">
        <f t="shared" si="1"/>
        <v>1.95</v>
      </c>
      <c r="N26" s="85"/>
      <c r="O26" s="56"/>
      <c r="P26" s="5"/>
    </row>
    <row r="27" spans="2:35" x14ac:dyDescent="0.25">
      <c r="B27" s="67">
        <v>7</v>
      </c>
      <c r="C27" s="67"/>
      <c r="D27" s="93" t="s">
        <v>49</v>
      </c>
      <c r="E27" s="97">
        <f t="shared" si="1"/>
        <v>0.97</v>
      </c>
      <c r="F27" s="97">
        <f t="shared" si="1"/>
        <v>1.1399999999999999</v>
      </c>
      <c r="G27" s="97">
        <f t="shared" si="1"/>
        <v>2.97</v>
      </c>
      <c r="H27" s="97">
        <f t="shared" si="1"/>
        <v>1.29</v>
      </c>
      <c r="I27" s="97">
        <f t="shared" si="1"/>
        <v>1.1000000000000001</v>
      </c>
      <c r="J27" s="97">
        <f t="shared" si="1"/>
        <v>0.98</v>
      </c>
      <c r="K27" s="97">
        <f t="shared" si="1"/>
        <v>0.67</v>
      </c>
      <c r="L27" s="97">
        <f t="shared" si="1"/>
        <v>1.19</v>
      </c>
      <c r="M27" s="97">
        <f t="shared" si="1"/>
        <v>0.74</v>
      </c>
      <c r="N27" s="85"/>
      <c r="O27" s="56"/>
      <c r="P27" s="5"/>
    </row>
    <row r="28" spans="2:35" x14ac:dyDescent="0.25">
      <c r="B28" s="67">
        <v>8</v>
      </c>
      <c r="C28" s="67"/>
      <c r="D28" s="93" t="s">
        <v>50</v>
      </c>
      <c r="E28" s="97">
        <f t="shared" si="1"/>
        <v>1.07</v>
      </c>
      <c r="F28" s="97">
        <f t="shared" si="1"/>
        <v>1.28</v>
      </c>
      <c r="G28" s="97">
        <f t="shared" si="1"/>
        <v>1.66</v>
      </c>
      <c r="H28" s="97" t="str">
        <f t="shared" si="1"/>
        <v>NA</v>
      </c>
      <c r="I28" s="97">
        <f t="shared" si="1"/>
        <v>3.79</v>
      </c>
      <c r="J28" s="97">
        <f t="shared" si="1"/>
        <v>3.39</v>
      </c>
      <c r="K28" s="97">
        <f t="shared" si="1"/>
        <v>0.36</v>
      </c>
      <c r="L28" s="97">
        <f t="shared" si="1"/>
        <v>3.82</v>
      </c>
      <c r="M28" s="97" t="str">
        <f t="shared" si="1"/>
        <v>NA</v>
      </c>
      <c r="N28" s="85"/>
      <c r="O28" s="56"/>
      <c r="P28" s="5"/>
    </row>
    <row r="29" spans="2:35" x14ac:dyDescent="0.25">
      <c r="B29" s="67">
        <v>9</v>
      </c>
      <c r="C29" s="67"/>
      <c r="D29" s="93" t="s">
        <v>51</v>
      </c>
      <c r="E29" s="97">
        <f t="shared" si="1"/>
        <v>1.03</v>
      </c>
      <c r="F29" s="97">
        <f t="shared" si="1"/>
        <v>1.05</v>
      </c>
      <c r="G29" s="97">
        <f t="shared" si="1"/>
        <v>1.29</v>
      </c>
      <c r="H29" s="97">
        <f t="shared" si="1"/>
        <v>1.96</v>
      </c>
      <c r="I29" s="97">
        <f t="shared" si="1"/>
        <v>4.03</v>
      </c>
      <c r="J29" s="97">
        <f t="shared" si="1"/>
        <v>4.26</v>
      </c>
      <c r="K29" s="97">
        <f t="shared" si="1"/>
        <v>1.1399999999999999</v>
      </c>
      <c r="L29" s="97">
        <f t="shared" si="1"/>
        <v>2.3199999999999998</v>
      </c>
      <c r="M29" s="97" t="str">
        <f t="shared" si="1"/>
        <v>NA</v>
      </c>
      <c r="N29" s="85"/>
      <c r="O29" s="56"/>
      <c r="P29" s="5"/>
    </row>
    <row r="30" spans="2:35" x14ac:dyDescent="0.25">
      <c r="B30" s="67">
        <v>10</v>
      </c>
      <c r="C30" s="67"/>
      <c r="D30" s="93" t="s">
        <v>52</v>
      </c>
      <c r="E30" s="97">
        <f t="shared" si="1"/>
        <v>1.01</v>
      </c>
      <c r="F30" s="97">
        <f t="shared" si="1"/>
        <v>1.1100000000000001</v>
      </c>
      <c r="G30" s="97">
        <f t="shared" si="1"/>
        <v>2.27</v>
      </c>
      <c r="H30" s="97" t="str">
        <f t="shared" si="1"/>
        <v>NA</v>
      </c>
      <c r="I30" s="97">
        <f t="shared" si="1"/>
        <v>1.66</v>
      </c>
      <c r="J30" s="97">
        <f t="shared" si="1"/>
        <v>1.69</v>
      </c>
      <c r="K30" s="97">
        <f t="shared" si="1"/>
        <v>0.63</v>
      </c>
      <c r="L30" s="97">
        <f t="shared" si="1"/>
        <v>0.47</v>
      </c>
      <c r="M30" s="97" t="str">
        <f t="shared" si="1"/>
        <v>NA</v>
      </c>
      <c r="N30" s="85"/>
      <c r="O30" s="56"/>
      <c r="P30" s="5"/>
    </row>
    <row r="31" spans="2:35" x14ac:dyDescent="0.25">
      <c r="B31" s="67">
        <v>11</v>
      </c>
      <c r="C31" s="67"/>
      <c r="D31" s="93" t="s">
        <v>53</v>
      </c>
      <c r="E31" s="97">
        <f t="shared" ref="E31:M40" si="2">IFERROR(VLOOKUP(E$18&amp;$C$18&amp;$B31&amp;$D$18,IndicatorDataDep,9,FALSE),"NA")</f>
        <v>1.02</v>
      </c>
      <c r="F31" s="97">
        <f t="shared" si="2"/>
        <v>1.1399999999999999</v>
      </c>
      <c r="G31" s="97">
        <f t="shared" si="2"/>
        <v>1.17</v>
      </c>
      <c r="H31" s="97" t="str">
        <f t="shared" si="2"/>
        <v>NA</v>
      </c>
      <c r="I31" s="97">
        <f t="shared" si="2"/>
        <v>8.94</v>
      </c>
      <c r="J31" s="97">
        <f t="shared" si="2"/>
        <v>8.02</v>
      </c>
      <c r="K31" s="97" t="str">
        <f t="shared" si="2"/>
        <v>NA</v>
      </c>
      <c r="L31" s="97" t="str">
        <f t="shared" si="2"/>
        <v>NA</v>
      </c>
      <c r="M31" s="97" t="str">
        <f t="shared" si="2"/>
        <v>NA</v>
      </c>
      <c r="N31" s="85"/>
      <c r="O31" s="56"/>
      <c r="P31" s="5"/>
    </row>
    <row r="32" spans="2:35" x14ac:dyDescent="0.25">
      <c r="B32" s="67">
        <v>12</v>
      </c>
      <c r="C32" s="67"/>
      <c r="D32" s="93" t="s">
        <v>54</v>
      </c>
      <c r="E32" s="97">
        <f t="shared" si="2"/>
        <v>1</v>
      </c>
      <c r="F32" s="97">
        <f t="shared" si="2"/>
        <v>1.32</v>
      </c>
      <c r="G32" s="97">
        <f t="shared" si="2"/>
        <v>0.88</v>
      </c>
      <c r="H32" s="97" t="str">
        <f t="shared" si="2"/>
        <v>NA</v>
      </c>
      <c r="I32" s="97">
        <f t="shared" si="2"/>
        <v>0.89</v>
      </c>
      <c r="J32" s="97">
        <f t="shared" si="2"/>
        <v>0.83</v>
      </c>
      <c r="K32" s="97">
        <f t="shared" si="2"/>
        <v>1.02</v>
      </c>
      <c r="L32" s="97">
        <f t="shared" si="2"/>
        <v>0.74</v>
      </c>
      <c r="M32" s="97" t="str">
        <f t="shared" si="2"/>
        <v>NA</v>
      </c>
      <c r="N32" s="85"/>
      <c r="O32" s="56"/>
      <c r="P32" s="5"/>
    </row>
    <row r="33" spans="2:18" x14ac:dyDescent="0.25">
      <c r="B33" s="67">
        <v>13</v>
      </c>
      <c r="C33" s="67"/>
      <c r="D33" s="93" t="s">
        <v>55</v>
      </c>
      <c r="E33" s="97">
        <f t="shared" si="2"/>
        <v>1.03</v>
      </c>
      <c r="F33" s="97">
        <f t="shared" si="2"/>
        <v>1.1000000000000001</v>
      </c>
      <c r="G33" s="97">
        <f t="shared" si="2"/>
        <v>1.1599999999999999</v>
      </c>
      <c r="H33" s="97">
        <f t="shared" si="2"/>
        <v>3.22</v>
      </c>
      <c r="I33" s="97">
        <f t="shared" si="2"/>
        <v>1.85</v>
      </c>
      <c r="J33" s="97">
        <f t="shared" si="2"/>
        <v>1.87</v>
      </c>
      <c r="K33" s="97">
        <f t="shared" si="2"/>
        <v>1.08</v>
      </c>
      <c r="L33" s="97">
        <f t="shared" si="2"/>
        <v>0.79</v>
      </c>
      <c r="M33" s="97">
        <f t="shared" si="2"/>
        <v>0.59</v>
      </c>
      <c r="N33" s="85"/>
      <c r="O33" s="56"/>
      <c r="P33" s="5"/>
    </row>
    <row r="34" spans="2:18" x14ac:dyDescent="0.25">
      <c r="B34" s="67">
        <v>14</v>
      </c>
      <c r="C34" s="67"/>
      <c r="D34" s="93" t="s">
        <v>56</v>
      </c>
      <c r="E34" s="97">
        <f t="shared" si="2"/>
        <v>1.83</v>
      </c>
      <c r="F34" s="97">
        <f t="shared" si="2"/>
        <v>1.84</v>
      </c>
      <c r="G34" s="97">
        <f t="shared" si="2"/>
        <v>7.58</v>
      </c>
      <c r="H34" s="97" t="str">
        <f t="shared" si="2"/>
        <v>NA</v>
      </c>
      <c r="I34" s="97">
        <f t="shared" si="2"/>
        <v>3.42</v>
      </c>
      <c r="J34" s="97">
        <f t="shared" si="2"/>
        <v>3.33</v>
      </c>
      <c r="K34" s="97">
        <f t="shared" si="2"/>
        <v>1.45</v>
      </c>
      <c r="L34" s="97">
        <f t="shared" si="2"/>
        <v>5.93</v>
      </c>
      <c r="M34" s="97" t="str">
        <f t="shared" si="2"/>
        <v>NA</v>
      </c>
      <c r="N34" s="85"/>
      <c r="O34" s="56"/>
      <c r="P34" s="5"/>
    </row>
    <row r="35" spans="2:18" x14ac:dyDescent="0.25">
      <c r="B35" s="67">
        <v>15</v>
      </c>
      <c r="C35" s="67"/>
      <c r="D35" s="93" t="s">
        <v>57</v>
      </c>
      <c r="E35" s="97">
        <f t="shared" si="2"/>
        <v>0.98</v>
      </c>
      <c r="F35" s="97">
        <f t="shared" si="2"/>
        <v>1.21</v>
      </c>
      <c r="G35" s="97">
        <f t="shared" si="2"/>
        <v>2.63</v>
      </c>
      <c r="H35" s="97">
        <f t="shared" si="2"/>
        <v>1.67</v>
      </c>
      <c r="I35" s="97">
        <f t="shared" si="2"/>
        <v>1.7</v>
      </c>
      <c r="J35" s="97">
        <f t="shared" si="2"/>
        <v>1.62</v>
      </c>
      <c r="K35" s="97">
        <f t="shared" si="2"/>
        <v>0.87</v>
      </c>
      <c r="L35" s="97">
        <f t="shared" si="2"/>
        <v>1.28</v>
      </c>
      <c r="M35" s="97" t="str">
        <f t="shared" si="2"/>
        <v>NA</v>
      </c>
      <c r="N35" s="85"/>
      <c r="O35" s="56"/>
      <c r="P35" s="5"/>
    </row>
    <row r="36" spans="2:18" x14ac:dyDescent="0.25">
      <c r="B36" s="67">
        <v>16</v>
      </c>
      <c r="C36" s="67"/>
      <c r="D36" s="93" t="s">
        <v>58</v>
      </c>
      <c r="E36" s="97">
        <f t="shared" si="2"/>
        <v>0.97</v>
      </c>
      <c r="F36" s="97">
        <f t="shared" si="2"/>
        <v>1.1599999999999999</v>
      </c>
      <c r="G36" s="97">
        <f t="shared" si="2"/>
        <v>2.27</v>
      </c>
      <c r="H36" s="97">
        <f t="shared" si="2"/>
        <v>2.6</v>
      </c>
      <c r="I36" s="97">
        <f t="shared" si="2"/>
        <v>2.06</v>
      </c>
      <c r="J36" s="97">
        <f t="shared" si="2"/>
        <v>2.0099999999999998</v>
      </c>
      <c r="K36" s="97">
        <f t="shared" si="2"/>
        <v>0.89</v>
      </c>
      <c r="L36" s="97">
        <f t="shared" si="2"/>
        <v>0.95</v>
      </c>
      <c r="M36" s="97">
        <f t="shared" si="2"/>
        <v>1.1599999999999999</v>
      </c>
      <c r="N36" s="85"/>
      <c r="O36" s="56"/>
      <c r="P36" s="5"/>
    </row>
    <row r="37" spans="2:18" x14ac:dyDescent="0.25">
      <c r="B37" s="67">
        <v>17</v>
      </c>
      <c r="C37" s="67"/>
      <c r="D37" s="93" t="s">
        <v>59</v>
      </c>
      <c r="E37" s="97">
        <f t="shared" si="2"/>
        <v>1.08</v>
      </c>
      <c r="F37" s="97">
        <f t="shared" si="2"/>
        <v>0.87</v>
      </c>
      <c r="G37" s="97">
        <f t="shared" si="2"/>
        <v>1.33</v>
      </c>
      <c r="H37" s="97" t="str">
        <f t="shared" si="2"/>
        <v>NA</v>
      </c>
      <c r="I37" s="97">
        <f t="shared" si="2"/>
        <v>1.56</v>
      </c>
      <c r="J37" s="97">
        <f t="shared" si="2"/>
        <v>1.48</v>
      </c>
      <c r="K37" s="97" t="str">
        <f t="shared" si="2"/>
        <v>NA</v>
      </c>
      <c r="L37" s="97" t="str">
        <f t="shared" si="2"/>
        <v>NA</v>
      </c>
      <c r="M37" s="97" t="str">
        <f t="shared" si="2"/>
        <v>NA</v>
      </c>
      <c r="N37" s="85"/>
      <c r="O37" s="56"/>
      <c r="P37" s="5"/>
    </row>
    <row r="38" spans="2:18" x14ac:dyDescent="0.25">
      <c r="B38" s="67">
        <v>18</v>
      </c>
      <c r="C38" s="67"/>
      <c r="D38" s="93" t="s">
        <v>60</v>
      </c>
      <c r="E38" s="97">
        <f t="shared" si="2"/>
        <v>1.04</v>
      </c>
      <c r="F38" s="97">
        <f t="shared" si="2"/>
        <v>1.31</v>
      </c>
      <c r="G38" s="97">
        <f t="shared" si="2"/>
        <v>2.88</v>
      </c>
      <c r="H38" s="97">
        <f t="shared" si="2"/>
        <v>3.24</v>
      </c>
      <c r="I38" s="97">
        <f t="shared" si="2"/>
        <v>1.57</v>
      </c>
      <c r="J38" s="97">
        <f t="shared" si="2"/>
        <v>1.32</v>
      </c>
      <c r="K38" s="97">
        <f t="shared" si="2"/>
        <v>0.86</v>
      </c>
      <c r="L38" s="97">
        <f t="shared" si="2"/>
        <v>1.03</v>
      </c>
      <c r="M38" s="97">
        <f t="shared" si="2"/>
        <v>1.02</v>
      </c>
      <c r="N38" s="85"/>
      <c r="O38" s="56"/>
      <c r="P38" s="5"/>
    </row>
    <row r="39" spans="2:18" x14ac:dyDescent="0.25">
      <c r="B39" s="67">
        <v>19</v>
      </c>
      <c r="C39" s="67"/>
      <c r="D39" s="93" t="s">
        <v>61</v>
      </c>
      <c r="E39" s="97" t="str">
        <f t="shared" si="2"/>
        <v>NA</v>
      </c>
      <c r="F39" s="97">
        <f t="shared" si="2"/>
        <v>1.71</v>
      </c>
      <c r="G39" s="97">
        <f t="shared" si="2"/>
        <v>2.33</v>
      </c>
      <c r="H39" s="97" t="str">
        <f t="shared" si="2"/>
        <v>NA</v>
      </c>
      <c r="I39" s="97">
        <f t="shared" si="2"/>
        <v>1.23</v>
      </c>
      <c r="J39" s="97">
        <f t="shared" si="2"/>
        <v>1.47</v>
      </c>
      <c r="K39" s="97" t="str">
        <f t="shared" si="2"/>
        <v>NA</v>
      </c>
      <c r="L39" s="97" t="str">
        <f t="shared" si="2"/>
        <v>NA</v>
      </c>
      <c r="M39" s="97" t="str">
        <f t="shared" si="2"/>
        <v>NA</v>
      </c>
      <c r="N39" s="85"/>
      <c r="O39" s="56"/>
      <c r="P39" s="5"/>
    </row>
    <row r="40" spans="2:18" x14ac:dyDescent="0.25">
      <c r="B40" s="67">
        <v>20</v>
      </c>
      <c r="C40" s="67"/>
      <c r="D40" s="163" t="s">
        <v>62</v>
      </c>
      <c r="E40" s="164">
        <f t="shared" si="2"/>
        <v>1.02</v>
      </c>
      <c r="F40" s="164">
        <f t="shared" si="2"/>
        <v>0.82</v>
      </c>
      <c r="G40" s="164">
        <f t="shared" si="2"/>
        <v>4.59</v>
      </c>
      <c r="H40" s="164" t="str">
        <f t="shared" si="2"/>
        <v>NA</v>
      </c>
      <c r="I40" s="164">
        <f t="shared" si="2"/>
        <v>5.6</v>
      </c>
      <c r="J40" s="164">
        <f t="shared" si="2"/>
        <v>5.3</v>
      </c>
      <c r="K40" s="164" t="str">
        <f t="shared" si="2"/>
        <v>NA</v>
      </c>
      <c r="L40" s="164" t="str">
        <f t="shared" si="2"/>
        <v>NA</v>
      </c>
      <c r="M40" s="164" t="str">
        <f t="shared" si="2"/>
        <v>NA</v>
      </c>
      <c r="N40" s="85"/>
      <c r="O40" s="56"/>
      <c r="P40" s="5"/>
    </row>
    <row r="41" spans="2:18" x14ac:dyDescent="0.25">
      <c r="B41" s="67"/>
      <c r="C41" s="67"/>
      <c r="D41" s="4"/>
      <c r="E41" s="97"/>
      <c r="F41" s="97"/>
      <c r="G41" s="97"/>
      <c r="H41" s="97"/>
      <c r="I41" s="97"/>
      <c r="J41" s="97"/>
      <c r="K41" s="97"/>
      <c r="L41" s="97"/>
      <c r="M41" s="97"/>
      <c r="N41" s="56"/>
      <c r="O41" s="56"/>
      <c r="P41" s="5"/>
    </row>
    <row r="42" spans="2:18" x14ac:dyDescent="0.25">
      <c r="B42" s="67">
        <v>21</v>
      </c>
      <c r="C42" s="67"/>
      <c r="D42" s="165" t="s">
        <v>21760</v>
      </c>
      <c r="E42" s="166">
        <f t="shared" ref="E42:M42" si="3">VLOOKUP(E$18&amp;3&amp;$B42&amp;5,IndicatorDataDep,9,FALSE)</f>
        <v>1.0269999999999999</v>
      </c>
      <c r="F42" s="166">
        <f t="shared" si="3"/>
        <v>1.1859999999999999</v>
      </c>
      <c r="G42" s="166">
        <f t="shared" si="3"/>
        <v>2.4870000000000001</v>
      </c>
      <c r="H42" s="166">
        <f t="shared" si="3"/>
        <v>2.4369999999999998</v>
      </c>
      <c r="I42" s="166">
        <f t="shared" si="3"/>
        <v>1.7230000000000001</v>
      </c>
      <c r="J42" s="166">
        <f t="shared" si="3"/>
        <v>1.512</v>
      </c>
      <c r="K42" s="166">
        <f t="shared" si="3"/>
        <v>0.83799999999999997</v>
      </c>
      <c r="L42" s="166">
        <f t="shared" si="3"/>
        <v>1.117</v>
      </c>
      <c r="M42" s="166">
        <f t="shared" si="3"/>
        <v>1.1839999999999999</v>
      </c>
      <c r="N42" s="56"/>
      <c r="O42" s="56"/>
      <c r="P42" s="5"/>
    </row>
    <row r="43" spans="2:18" x14ac:dyDescent="0.25">
      <c r="B43" s="1">
        <v>8</v>
      </c>
      <c r="C43" s="67"/>
      <c r="D43" s="93" t="s">
        <v>21758</v>
      </c>
      <c r="E43" s="97">
        <f t="shared" ref="E43:M43" si="4">MIN(E21:E40)</f>
        <v>0.97</v>
      </c>
      <c r="F43" s="97">
        <f t="shared" si="4"/>
        <v>0.82</v>
      </c>
      <c r="G43" s="97">
        <f t="shared" si="4"/>
        <v>0.88</v>
      </c>
      <c r="H43" s="97">
        <f t="shared" si="4"/>
        <v>1.29</v>
      </c>
      <c r="I43" s="97">
        <f t="shared" si="4"/>
        <v>0.89</v>
      </c>
      <c r="J43" s="97">
        <f t="shared" si="4"/>
        <v>0.83</v>
      </c>
      <c r="K43" s="97">
        <f t="shared" si="4"/>
        <v>0.36</v>
      </c>
      <c r="L43" s="97">
        <f t="shared" si="4"/>
        <v>0.47</v>
      </c>
      <c r="M43" s="97">
        <f t="shared" si="4"/>
        <v>0.59</v>
      </c>
      <c r="N43" s="97"/>
      <c r="O43" s="97"/>
      <c r="P43" s="97"/>
    </row>
    <row r="44" spans="2:18" x14ac:dyDescent="0.25">
      <c r="B44" s="1">
        <v>10</v>
      </c>
      <c r="C44" s="67"/>
      <c r="D44" s="93" t="s">
        <v>15047</v>
      </c>
      <c r="E44" s="97">
        <f t="shared" ref="E44:M44" si="5">_xlfn.PERCENTILE.INC(E21:E40,0.25)</f>
        <v>1</v>
      </c>
      <c r="F44" s="97">
        <f t="shared" si="5"/>
        <v>1.0950000000000002</v>
      </c>
      <c r="G44" s="97">
        <f t="shared" si="5"/>
        <v>1.5175000000000001</v>
      </c>
      <c r="H44" s="97">
        <f t="shared" si="5"/>
        <v>1.9224999999999999</v>
      </c>
      <c r="I44" s="97">
        <f t="shared" si="5"/>
        <v>1.4775</v>
      </c>
      <c r="J44" s="97">
        <f t="shared" si="5"/>
        <v>1.365</v>
      </c>
      <c r="K44" s="97">
        <f t="shared" si="5"/>
        <v>0.66</v>
      </c>
      <c r="L44" s="97">
        <f t="shared" si="5"/>
        <v>0.92499999999999993</v>
      </c>
      <c r="M44" s="97">
        <f t="shared" si="5"/>
        <v>0.87749999999999995</v>
      </c>
      <c r="N44" s="97"/>
      <c r="O44" s="97"/>
      <c r="P44" s="97"/>
    </row>
    <row r="45" spans="2:18" x14ac:dyDescent="0.25">
      <c r="B45" s="1">
        <v>12</v>
      </c>
      <c r="C45" s="67"/>
      <c r="D45" s="93" t="s">
        <v>21761</v>
      </c>
      <c r="E45" s="97">
        <f t="shared" ref="E45:M45" si="6">MEDIAN(E21:E40)</f>
        <v>1.01</v>
      </c>
      <c r="F45" s="97">
        <f t="shared" si="6"/>
        <v>1.1599999999999999</v>
      </c>
      <c r="G45" s="97">
        <f t="shared" si="6"/>
        <v>2.27</v>
      </c>
      <c r="H45" s="97">
        <f t="shared" si="6"/>
        <v>2.1549999999999998</v>
      </c>
      <c r="I45" s="97">
        <f t="shared" si="6"/>
        <v>1.73</v>
      </c>
      <c r="J45" s="97">
        <f t="shared" si="6"/>
        <v>1.655</v>
      </c>
      <c r="K45" s="97">
        <f t="shared" si="6"/>
        <v>0.86499999999999999</v>
      </c>
      <c r="L45" s="97">
        <f t="shared" si="6"/>
        <v>1.21</v>
      </c>
      <c r="M45" s="97">
        <f t="shared" si="6"/>
        <v>1.06</v>
      </c>
      <c r="N45" s="97"/>
      <c r="O45" s="97"/>
      <c r="P45" s="97"/>
    </row>
    <row r="46" spans="2:18" x14ac:dyDescent="0.25">
      <c r="B46" s="1">
        <v>11</v>
      </c>
      <c r="C46" s="67"/>
      <c r="D46" s="93" t="s">
        <v>15048</v>
      </c>
      <c r="E46" s="97">
        <f t="shared" ref="E46:M46" si="7">_xlfn.PERCENTILE.INC(E21:E40,0.75)</f>
        <v>1.0350000000000001</v>
      </c>
      <c r="F46" s="97">
        <f t="shared" si="7"/>
        <v>1.25</v>
      </c>
      <c r="G46" s="97">
        <f t="shared" si="7"/>
        <v>2.6924999999999999</v>
      </c>
      <c r="H46" s="97">
        <f t="shared" si="7"/>
        <v>2.7050000000000001</v>
      </c>
      <c r="I46" s="97">
        <f t="shared" si="7"/>
        <v>2.8875000000000002</v>
      </c>
      <c r="J46" s="97">
        <f t="shared" si="7"/>
        <v>2.64</v>
      </c>
      <c r="K46" s="97">
        <f t="shared" si="7"/>
        <v>0.9375</v>
      </c>
      <c r="L46" s="97">
        <f t="shared" si="7"/>
        <v>1.8174999999999999</v>
      </c>
      <c r="M46" s="97">
        <f t="shared" si="7"/>
        <v>1.1524999999999999</v>
      </c>
      <c r="N46" s="97"/>
      <c r="O46" s="97"/>
      <c r="P46" s="97"/>
    </row>
    <row r="47" spans="2:18" x14ac:dyDescent="0.25">
      <c r="B47" s="1">
        <v>9</v>
      </c>
      <c r="C47" s="67"/>
      <c r="D47" s="163" t="s">
        <v>21759</v>
      </c>
      <c r="E47" s="164">
        <f t="shared" ref="E47:M47" si="8">MAX(E21:E40)</f>
        <v>1.83</v>
      </c>
      <c r="F47" s="164">
        <f t="shared" si="8"/>
        <v>1.84</v>
      </c>
      <c r="G47" s="164">
        <f t="shared" si="8"/>
        <v>7.58</v>
      </c>
      <c r="H47" s="164">
        <f t="shared" si="8"/>
        <v>3.24</v>
      </c>
      <c r="I47" s="164">
        <f t="shared" si="8"/>
        <v>8.94</v>
      </c>
      <c r="J47" s="164">
        <f t="shared" si="8"/>
        <v>8.02</v>
      </c>
      <c r="K47" s="164">
        <f t="shared" si="8"/>
        <v>1.45</v>
      </c>
      <c r="L47" s="164">
        <f t="shared" si="8"/>
        <v>5.93</v>
      </c>
      <c r="M47" s="164">
        <f t="shared" si="8"/>
        <v>1.95</v>
      </c>
      <c r="N47" s="97"/>
      <c r="O47" s="97"/>
      <c r="P47" s="97"/>
      <c r="Q47" s="57"/>
      <c r="R47" s="57"/>
    </row>
    <row r="48" spans="2:18" x14ac:dyDescent="0.25">
      <c r="C48" s="5"/>
      <c r="D48" s="4"/>
      <c r="E48" s="83"/>
      <c r="F48" s="56"/>
      <c r="G48" s="56"/>
      <c r="H48" s="56"/>
      <c r="I48" s="56"/>
      <c r="J48" s="56"/>
      <c r="K48" s="56"/>
      <c r="L48" s="56"/>
      <c r="M48" s="56"/>
      <c r="N48" s="56"/>
      <c r="O48" s="56"/>
      <c r="P48" s="5"/>
    </row>
    <row r="49" spans="2:16" x14ac:dyDescent="0.25">
      <c r="C49" s="5"/>
      <c r="D49" s="28" t="s">
        <v>21815</v>
      </c>
      <c r="E49" s="83"/>
      <c r="F49" s="56"/>
      <c r="G49" s="56"/>
      <c r="H49" s="56"/>
      <c r="I49" s="56"/>
      <c r="J49" s="56"/>
      <c r="K49" s="56"/>
      <c r="L49" s="56"/>
      <c r="M49" s="56"/>
      <c r="N49" s="56"/>
      <c r="O49" s="56"/>
      <c r="P49" s="5"/>
    </row>
    <row r="50" spans="2:16" ht="14.45" hidden="1" x14ac:dyDescent="0.3">
      <c r="B50" s="68"/>
      <c r="C50" s="67"/>
      <c r="D50" s="168" t="s">
        <v>15468</v>
      </c>
      <c r="E50" s="83"/>
      <c r="F50" s="83"/>
      <c r="G50" s="83"/>
      <c r="H50" s="83"/>
      <c r="I50" s="83"/>
      <c r="J50" s="83"/>
      <c r="K50" s="83"/>
      <c r="L50" s="83"/>
      <c r="M50" s="83"/>
      <c r="N50" s="83"/>
      <c r="O50" s="83"/>
      <c r="P50" s="5"/>
    </row>
    <row r="51" spans="2:16" ht="14.45" hidden="1" x14ac:dyDescent="0.3">
      <c r="B51" s="68"/>
      <c r="C51" s="67"/>
      <c r="D51" s="168"/>
      <c r="E51" s="83">
        <v>1</v>
      </c>
      <c r="F51" s="83">
        <v>2</v>
      </c>
      <c r="G51" s="83">
        <v>3</v>
      </c>
      <c r="H51" s="83">
        <v>4</v>
      </c>
      <c r="I51" s="83">
        <v>5</v>
      </c>
      <c r="J51" s="83">
        <v>6</v>
      </c>
      <c r="K51" s="83">
        <v>7</v>
      </c>
      <c r="L51" s="83">
        <v>8</v>
      </c>
      <c r="M51" s="83">
        <v>9</v>
      </c>
      <c r="N51" s="83"/>
      <c r="O51" s="83"/>
      <c r="P51" s="5"/>
    </row>
    <row r="52" spans="2:16" ht="14.45" hidden="1" x14ac:dyDescent="0.3">
      <c r="B52" s="68">
        <v>1</v>
      </c>
      <c r="C52" s="67"/>
      <c r="D52" s="169" t="s">
        <v>34</v>
      </c>
      <c r="E52" s="98">
        <f t="shared" ref="E52:E71" si="9">VLOOKUP(E$18&amp;3&amp;$B52&amp;5,IndicatorDataDep,10,FALSE)</f>
        <v>0.98499999999999999</v>
      </c>
      <c r="F52" s="98">
        <f t="shared" ref="F52:F68" si="10">VLOOKUP(F$18&amp;3&amp;$B52&amp;5,IndicatorDataDep,10,FALSE)</f>
        <v>1.1180000000000001</v>
      </c>
      <c r="G52" s="98">
        <f t="shared" ref="G52:G71" si="11">VLOOKUP(G$18&amp;3&amp;$B52&amp;5,IndicatorDataDep,10,FALSE)</f>
        <v>2.456</v>
      </c>
      <c r="H52" s="98">
        <f t="shared" ref="H52:H71" si="12">VLOOKUP(H$18&amp;3&amp;$B52&amp;5,IndicatorDataDep,10,FALSE)</f>
        <v>1.5609999999999999</v>
      </c>
      <c r="I52" s="98">
        <f t="shared" ref="I52:I71" si="13">VLOOKUP(I$18&amp;3&amp;$B52&amp;5,IndicatorDataDep,10,FALSE)</f>
        <v>1.704</v>
      </c>
      <c r="J52" s="98">
        <f t="shared" ref="J52:J71" si="14">VLOOKUP(J$18&amp;3&amp;$B52&amp;5,IndicatorDataDep,10,FALSE)</f>
        <v>1.3440000000000001</v>
      </c>
      <c r="K52" s="98">
        <f t="shared" ref="K52:K71" si="15">VLOOKUP(K$18&amp;3&amp;$B52&amp;5,IndicatorDataDep,10,FALSE)</f>
        <v>0.75</v>
      </c>
      <c r="L52" s="98">
        <f t="shared" ref="L52:L71" si="16">VLOOKUP(L$18&amp;3&amp;$B52&amp;5,IndicatorDataDep,10,FALSE)</f>
        <v>0.82299999999999995</v>
      </c>
      <c r="M52" s="98">
        <f t="shared" ref="M52:M71" si="17">VLOOKUP(M$18&amp;3&amp;$B52&amp;5,IndicatorDataDep,10,FALSE)</f>
        <v>0.83199999999999996</v>
      </c>
      <c r="N52" s="83"/>
      <c r="O52" s="83"/>
      <c r="P52" s="5"/>
    </row>
    <row r="53" spans="2:16" ht="14.45" hidden="1" x14ac:dyDescent="0.3">
      <c r="B53" s="68">
        <v>2</v>
      </c>
      <c r="C53" s="67"/>
      <c r="D53" s="169" t="s">
        <v>43</v>
      </c>
      <c r="E53" s="98">
        <f t="shared" si="9"/>
        <v>0.997</v>
      </c>
      <c r="F53" s="98">
        <f t="shared" si="10"/>
        <v>0.93600000000000005</v>
      </c>
      <c r="G53" s="98">
        <f t="shared" si="11"/>
        <v>1.35</v>
      </c>
      <c r="H53" s="98" t="str">
        <f t="shared" si="12"/>
        <v>NA</v>
      </c>
      <c r="I53" s="98">
        <f t="shared" si="13"/>
        <v>2.278</v>
      </c>
      <c r="J53" s="98">
        <f t="shared" si="14"/>
        <v>2.1970000000000001</v>
      </c>
      <c r="K53" s="98">
        <f t="shared" si="15"/>
        <v>0.28100000000000003</v>
      </c>
      <c r="L53" s="98">
        <f t="shared" si="16"/>
        <v>1.048</v>
      </c>
      <c r="M53" s="98">
        <f t="shared" si="17"/>
        <v>0.73099999999999998</v>
      </c>
      <c r="N53" s="83"/>
      <c r="O53" s="83"/>
      <c r="P53" s="5"/>
    </row>
    <row r="54" spans="2:16" ht="14.45" hidden="1" x14ac:dyDescent="0.3">
      <c r="B54" s="68">
        <v>3</v>
      </c>
      <c r="C54" s="67"/>
      <c r="D54" s="169" t="s">
        <v>45</v>
      </c>
      <c r="E54" s="98">
        <f t="shared" si="9"/>
        <v>0.96899999999999997</v>
      </c>
      <c r="F54" s="98">
        <f t="shared" si="10"/>
        <v>0.93500000000000005</v>
      </c>
      <c r="G54" s="98">
        <f t="shared" si="11"/>
        <v>2.238</v>
      </c>
      <c r="H54" s="98">
        <f t="shared" si="12"/>
        <v>1.0069999999999999</v>
      </c>
      <c r="I54" s="98">
        <f t="shared" si="13"/>
        <v>1.0069999999999999</v>
      </c>
      <c r="J54" s="98">
        <f t="shared" si="14"/>
        <v>1.006</v>
      </c>
      <c r="K54" s="98">
        <f t="shared" si="15"/>
        <v>0.44900000000000001</v>
      </c>
      <c r="L54" s="98">
        <f t="shared" si="16"/>
        <v>1.0389999999999999</v>
      </c>
      <c r="M54" s="98">
        <f t="shared" si="17"/>
        <v>1.3029999999999999</v>
      </c>
      <c r="N54" s="83"/>
      <c r="O54" s="83"/>
      <c r="P54" s="5"/>
    </row>
    <row r="55" spans="2:16" ht="14.45" hidden="1" x14ac:dyDescent="0.3">
      <c r="B55" s="68">
        <v>4</v>
      </c>
      <c r="C55" s="67"/>
      <c r="D55" s="169" t="s">
        <v>46</v>
      </c>
      <c r="E55" s="98">
        <f t="shared" si="9"/>
        <v>0.96599999999999997</v>
      </c>
      <c r="F55" s="98">
        <f t="shared" si="10"/>
        <v>1.0640000000000001</v>
      </c>
      <c r="G55" s="98">
        <f t="shared" si="11"/>
        <v>1.825</v>
      </c>
      <c r="H55" s="98">
        <f t="shared" si="12"/>
        <v>1.2210000000000001</v>
      </c>
      <c r="I55" s="98">
        <f t="shared" si="13"/>
        <v>1.079</v>
      </c>
      <c r="J55" s="98">
        <f t="shared" si="14"/>
        <v>0.84799999999999998</v>
      </c>
      <c r="K55" s="98">
        <f t="shared" si="15"/>
        <v>0.70199999999999996</v>
      </c>
      <c r="L55" s="98">
        <f t="shared" si="16"/>
        <v>0.88900000000000001</v>
      </c>
      <c r="M55" s="98">
        <f t="shared" si="17"/>
        <v>0.75</v>
      </c>
      <c r="N55" s="83"/>
      <c r="O55" s="83"/>
      <c r="P55" s="5"/>
    </row>
    <row r="56" spans="2:16" ht="14.45" hidden="1" x14ac:dyDescent="0.3">
      <c r="B56" s="68">
        <v>5</v>
      </c>
      <c r="C56" s="67"/>
      <c r="D56" s="169" t="s">
        <v>47</v>
      </c>
      <c r="E56" s="98">
        <f t="shared" si="9"/>
        <v>0.98699999999999999</v>
      </c>
      <c r="F56" s="98">
        <f t="shared" si="10"/>
        <v>1.159</v>
      </c>
      <c r="G56" s="98">
        <f t="shared" si="11"/>
        <v>2.956</v>
      </c>
      <c r="H56" s="98" t="str">
        <f t="shared" si="12"/>
        <v>NA</v>
      </c>
      <c r="I56" s="98">
        <f t="shared" si="13"/>
        <v>1.623</v>
      </c>
      <c r="J56" s="98">
        <f t="shared" si="14"/>
        <v>1.33</v>
      </c>
      <c r="K56" s="98">
        <f t="shared" si="15"/>
        <v>0.74099999999999999</v>
      </c>
      <c r="L56" s="98">
        <f t="shared" si="16"/>
        <v>0.94399999999999995</v>
      </c>
      <c r="M56" s="98">
        <f t="shared" si="17"/>
        <v>0.75800000000000001</v>
      </c>
      <c r="N56" s="83"/>
      <c r="O56" s="83"/>
      <c r="P56" s="5"/>
    </row>
    <row r="57" spans="2:16" ht="14.45" hidden="1" x14ac:dyDescent="0.3">
      <c r="B57" s="68">
        <v>6</v>
      </c>
      <c r="C57" s="67"/>
      <c r="D57" s="169" t="s">
        <v>48</v>
      </c>
      <c r="E57" s="98">
        <f t="shared" si="9"/>
        <v>0.90900000000000003</v>
      </c>
      <c r="F57" s="98">
        <f t="shared" si="10"/>
        <v>0.98199999999999998</v>
      </c>
      <c r="G57" s="98">
        <f t="shared" si="11"/>
        <v>1.5069999999999999</v>
      </c>
      <c r="H57" s="98">
        <f t="shared" si="12"/>
        <v>0.71299999999999997</v>
      </c>
      <c r="I57" s="98">
        <f t="shared" si="13"/>
        <v>2.5089999999999999</v>
      </c>
      <c r="J57" s="98">
        <f t="shared" si="14"/>
        <v>2.1989999999999998</v>
      </c>
      <c r="K57" s="98">
        <f t="shared" si="15"/>
        <v>0.308</v>
      </c>
      <c r="L57" s="98">
        <f t="shared" si="16"/>
        <v>0.38600000000000001</v>
      </c>
      <c r="M57" s="98">
        <f t="shared" si="17"/>
        <v>1.0740000000000001</v>
      </c>
      <c r="N57" s="83"/>
      <c r="O57" s="83"/>
      <c r="P57" s="5"/>
    </row>
    <row r="58" spans="2:16" ht="14.45" hidden="1" x14ac:dyDescent="0.3">
      <c r="B58" s="68">
        <v>7</v>
      </c>
      <c r="C58" s="67"/>
      <c r="D58" s="169" t="s">
        <v>49</v>
      </c>
      <c r="E58" s="98">
        <f t="shared" si="9"/>
        <v>0.92600000000000005</v>
      </c>
      <c r="F58" s="98">
        <f t="shared" si="10"/>
        <v>1.01</v>
      </c>
      <c r="G58" s="98">
        <f t="shared" si="11"/>
        <v>2.6379999999999999</v>
      </c>
      <c r="H58" s="98">
        <f t="shared" si="12"/>
        <v>0.71199999999999997</v>
      </c>
      <c r="I58" s="98">
        <f t="shared" si="13"/>
        <v>1.0449999999999999</v>
      </c>
      <c r="J58" s="98">
        <f t="shared" si="14"/>
        <v>0.91800000000000004</v>
      </c>
      <c r="K58" s="98">
        <f t="shared" si="15"/>
        <v>0.45</v>
      </c>
      <c r="L58" s="98">
        <f t="shared" si="16"/>
        <v>0.57499999999999996</v>
      </c>
      <c r="M58" s="98">
        <f t="shared" si="17"/>
        <v>0.41699999999999998</v>
      </c>
      <c r="N58" s="83"/>
      <c r="O58" s="83"/>
      <c r="P58" s="5"/>
    </row>
    <row r="59" spans="2:16" ht="14.45" hidden="1" x14ac:dyDescent="0.3">
      <c r="B59" s="68">
        <v>8</v>
      </c>
      <c r="C59" s="67"/>
      <c r="D59" s="169" t="s">
        <v>50</v>
      </c>
      <c r="E59" s="98">
        <f t="shared" si="9"/>
        <v>0.94699999999999995</v>
      </c>
      <c r="F59" s="98">
        <f t="shared" si="10"/>
        <v>0.98399999999999999</v>
      </c>
      <c r="G59" s="98">
        <f t="shared" si="11"/>
        <v>1.4370000000000001</v>
      </c>
      <c r="H59" s="98" t="str">
        <f t="shared" si="12"/>
        <v>NA</v>
      </c>
      <c r="I59" s="98">
        <f t="shared" si="13"/>
        <v>3.3540000000000001</v>
      </c>
      <c r="J59" s="98">
        <f t="shared" si="14"/>
        <v>2.923</v>
      </c>
      <c r="K59" s="98">
        <f t="shared" si="15"/>
        <v>0.29599999999999999</v>
      </c>
      <c r="L59" s="98">
        <f t="shared" si="16"/>
        <v>1.714</v>
      </c>
      <c r="M59" s="98" t="str">
        <f t="shared" si="17"/>
        <v>NA</v>
      </c>
      <c r="N59" s="83"/>
      <c r="O59" s="83"/>
      <c r="P59" s="5"/>
    </row>
    <row r="60" spans="2:16" ht="14.45" hidden="1" x14ac:dyDescent="0.3">
      <c r="B60" s="68">
        <v>9</v>
      </c>
      <c r="C60" s="67"/>
      <c r="D60" s="169" t="s">
        <v>51</v>
      </c>
      <c r="E60" s="98">
        <f t="shared" si="9"/>
        <v>0.93600000000000005</v>
      </c>
      <c r="F60" s="98">
        <f t="shared" si="10"/>
        <v>0.85299999999999998</v>
      </c>
      <c r="G60" s="98">
        <f t="shared" si="11"/>
        <v>1.1180000000000001</v>
      </c>
      <c r="H60" s="98">
        <f t="shared" si="12"/>
        <v>-0.23</v>
      </c>
      <c r="I60" s="98">
        <f t="shared" si="13"/>
        <v>3.7080000000000002</v>
      </c>
      <c r="J60" s="98">
        <f t="shared" si="14"/>
        <v>3.8559999999999999</v>
      </c>
      <c r="K60" s="98">
        <f t="shared" si="15"/>
        <v>0.8</v>
      </c>
      <c r="L60" s="98">
        <f t="shared" si="16"/>
        <v>0.73899999999999999</v>
      </c>
      <c r="M60" s="98" t="str">
        <f t="shared" si="17"/>
        <v>NA</v>
      </c>
      <c r="N60" s="83"/>
      <c r="O60" s="83"/>
      <c r="P60" s="5"/>
    </row>
    <row r="61" spans="2:16" ht="14.45" hidden="1" x14ac:dyDescent="0.3">
      <c r="B61" s="68">
        <v>10</v>
      </c>
      <c r="C61" s="67"/>
      <c r="D61" s="169" t="s">
        <v>52</v>
      </c>
      <c r="E61" s="98">
        <f t="shared" si="9"/>
        <v>0.92400000000000004</v>
      </c>
      <c r="F61" s="98">
        <f t="shared" si="10"/>
        <v>0.84599999999999997</v>
      </c>
      <c r="G61" s="98">
        <f t="shared" si="11"/>
        <v>1.716</v>
      </c>
      <c r="H61" s="98" t="str">
        <f t="shared" si="12"/>
        <v>NA</v>
      </c>
      <c r="I61" s="98">
        <f t="shared" si="13"/>
        <v>1.4870000000000001</v>
      </c>
      <c r="J61" s="98">
        <f t="shared" si="14"/>
        <v>1.482</v>
      </c>
      <c r="K61" s="98">
        <f t="shared" si="15"/>
        <v>0.29199999999999998</v>
      </c>
      <c r="L61" s="98">
        <f t="shared" si="16"/>
        <v>-3.7999999999999999E-2</v>
      </c>
      <c r="M61" s="98" t="str">
        <f t="shared" si="17"/>
        <v>NA</v>
      </c>
      <c r="N61" s="83"/>
      <c r="O61" s="83"/>
      <c r="P61" s="5"/>
    </row>
    <row r="62" spans="2:16" ht="14.45" hidden="1" x14ac:dyDescent="0.3">
      <c r="B62" s="68">
        <v>11</v>
      </c>
      <c r="C62" s="67"/>
      <c r="D62" s="169" t="s">
        <v>53</v>
      </c>
      <c r="E62" s="98">
        <f t="shared" si="9"/>
        <v>0.874</v>
      </c>
      <c r="F62" s="98">
        <f t="shared" si="10"/>
        <v>0.76500000000000001</v>
      </c>
      <c r="G62" s="98">
        <f t="shared" si="11"/>
        <v>0.79300000000000004</v>
      </c>
      <c r="H62" s="98" t="str">
        <f t="shared" si="12"/>
        <v>NA</v>
      </c>
      <c r="I62" s="98">
        <f t="shared" si="13"/>
        <v>7.14</v>
      </c>
      <c r="J62" s="98">
        <f t="shared" si="14"/>
        <v>6.0540000000000003</v>
      </c>
      <c r="K62" s="98" t="str">
        <f t="shared" si="15"/>
        <v>NA</v>
      </c>
      <c r="L62" s="98" t="str">
        <f t="shared" si="16"/>
        <v>NA</v>
      </c>
      <c r="M62" s="98" t="str">
        <f t="shared" si="17"/>
        <v>NA</v>
      </c>
      <c r="N62" s="83"/>
      <c r="O62" s="83"/>
      <c r="P62" s="5"/>
    </row>
    <row r="63" spans="2:16" ht="14.45" hidden="1" x14ac:dyDescent="0.3">
      <c r="B63" s="68">
        <v>12</v>
      </c>
      <c r="C63" s="67"/>
      <c r="D63" s="169" t="s">
        <v>54</v>
      </c>
      <c r="E63" s="98">
        <f t="shared" si="9"/>
        <v>0.81799999999999995</v>
      </c>
      <c r="F63" s="98">
        <f t="shared" si="10"/>
        <v>0.90400000000000003</v>
      </c>
      <c r="G63" s="98">
        <f t="shared" si="11"/>
        <v>0.65100000000000002</v>
      </c>
      <c r="H63" s="98" t="e">
        <f t="shared" si="12"/>
        <v>#N/A</v>
      </c>
      <c r="I63" s="98">
        <f t="shared" si="13"/>
        <v>0.753</v>
      </c>
      <c r="J63" s="98">
        <f t="shared" si="14"/>
        <v>0.68200000000000005</v>
      </c>
      <c r="K63" s="98">
        <f t="shared" si="15"/>
        <v>0.42899999999999999</v>
      </c>
      <c r="L63" s="98">
        <f t="shared" si="16"/>
        <v>-2.3E-2</v>
      </c>
      <c r="M63" s="98" t="str">
        <f t="shared" si="17"/>
        <v>NA</v>
      </c>
      <c r="N63" s="83"/>
      <c r="O63" s="83"/>
      <c r="P63" s="5"/>
    </row>
    <row r="64" spans="2:16" ht="14.45" hidden="1" x14ac:dyDescent="0.3">
      <c r="B64" s="68">
        <v>13</v>
      </c>
      <c r="C64" s="67"/>
      <c r="D64" s="169" t="s">
        <v>55</v>
      </c>
      <c r="E64" s="98">
        <f t="shared" si="9"/>
        <v>0.97699999999999998</v>
      </c>
      <c r="F64" s="98">
        <f t="shared" si="10"/>
        <v>0.99</v>
      </c>
      <c r="G64" s="98">
        <f t="shared" si="11"/>
        <v>1.0720000000000001</v>
      </c>
      <c r="H64" s="98">
        <f t="shared" si="12"/>
        <v>1.7949999999999999</v>
      </c>
      <c r="I64" s="98">
        <f t="shared" si="13"/>
        <v>1.768</v>
      </c>
      <c r="J64" s="98">
        <f t="shared" si="14"/>
        <v>1.772</v>
      </c>
      <c r="K64" s="98">
        <f t="shared" si="15"/>
        <v>0.74099999999999999</v>
      </c>
      <c r="L64" s="98">
        <f t="shared" si="16"/>
        <v>0.501</v>
      </c>
      <c r="M64" s="98">
        <f t="shared" si="17"/>
        <v>0.40899999999999997</v>
      </c>
      <c r="N64" s="83"/>
      <c r="O64" s="83"/>
      <c r="P64" s="5"/>
    </row>
    <row r="65" spans="2:16" ht="14.45" hidden="1" x14ac:dyDescent="0.3">
      <c r="B65" s="68">
        <v>14</v>
      </c>
      <c r="C65" s="67"/>
      <c r="D65" s="169" t="s">
        <v>56</v>
      </c>
      <c r="E65" s="98">
        <f t="shared" si="9"/>
        <v>1.1539999999999999</v>
      </c>
      <c r="F65" s="98">
        <f t="shared" si="10"/>
        <v>0.93</v>
      </c>
      <c r="G65" s="98">
        <f t="shared" si="11"/>
        <v>5.1660000000000004</v>
      </c>
      <c r="H65" s="98" t="str">
        <f t="shared" si="12"/>
        <v>NA</v>
      </c>
      <c r="I65" s="98">
        <f t="shared" si="13"/>
        <v>2.81</v>
      </c>
      <c r="J65" s="98">
        <f t="shared" si="14"/>
        <v>2.5880000000000001</v>
      </c>
      <c r="K65" s="98">
        <f t="shared" si="15"/>
        <v>0.13600000000000001</v>
      </c>
      <c r="L65" s="98">
        <f t="shared" si="16"/>
        <v>0.32600000000000001</v>
      </c>
      <c r="M65" s="98" t="str">
        <f t="shared" si="17"/>
        <v>NA</v>
      </c>
      <c r="N65" s="83"/>
      <c r="O65" s="83"/>
      <c r="P65" s="5"/>
    </row>
    <row r="66" spans="2:16" ht="14.45" hidden="1" x14ac:dyDescent="0.3">
      <c r="B66" s="68">
        <v>15</v>
      </c>
      <c r="C66" s="67"/>
      <c r="D66" s="169" t="s">
        <v>57</v>
      </c>
      <c r="E66" s="98">
        <f t="shared" si="9"/>
        <v>0.91100000000000003</v>
      </c>
      <c r="F66" s="98">
        <f t="shared" si="10"/>
        <v>1.018</v>
      </c>
      <c r="G66" s="98">
        <f t="shared" si="11"/>
        <v>2.1619999999999999</v>
      </c>
      <c r="H66" s="98">
        <f t="shared" si="12"/>
        <v>-0.152</v>
      </c>
      <c r="I66" s="98">
        <f t="shared" si="13"/>
        <v>1.573</v>
      </c>
      <c r="J66" s="98">
        <f t="shared" si="14"/>
        <v>1.472</v>
      </c>
      <c r="K66" s="98">
        <f t="shared" si="15"/>
        <v>0.503</v>
      </c>
      <c r="L66" s="98">
        <f t="shared" si="16"/>
        <v>0.38500000000000001</v>
      </c>
      <c r="M66" s="98" t="str">
        <f t="shared" si="17"/>
        <v>NA</v>
      </c>
      <c r="N66" s="83"/>
      <c r="O66" s="83"/>
      <c r="P66" s="5"/>
    </row>
    <row r="67" spans="2:16" ht="14.45" hidden="1" x14ac:dyDescent="0.3">
      <c r="B67" s="68">
        <v>16</v>
      </c>
      <c r="C67" s="67"/>
      <c r="D67" s="169" t="s">
        <v>58</v>
      </c>
      <c r="E67" s="98">
        <f t="shared" si="9"/>
        <v>0.94299999999999995</v>
      </c>
      <c r="F67" s="98">
        <f t="shared" si="10"/>
        <v>1.07</v>
      </c>
      <c r="G67" s="98">
        <f t="shared" si="11"/>
        <v>2.0579999999999998</v>
      </c>
      <c r="H67" s="98">
        <f t="shared" si="12"/>
        <v>1.617</v>
      </c>
      <c r="I67" s="98">
        <f t="shared" si="13"/>
        <v>1.9790000000000001</v>
      </c>
      <c r="J67" s="98">
        <f t="shared" si="14"/>
        <v>1.909</v>
      </c>
      <c r="K67" s="98">
        <f t="shared" si="15"/>
        <v>0.65</v>
      </c>
      <c r="L67" s="98">
        <f t="shared" si="16"/>
        <v>0.629</v>
      </c>
      <c r="M67" s="98">
        <f t="shared" si="17"/>
        <v>0.82299999999999995</v>
      </c>
      <c r="N67" s="83"/>
      <c r="O67" s="83"/>
      <c r="P67" s="5"/>
    </row>
    <row r="68" spans="2:16" ht="14.45" hidden="1" x14ac:dyDescent="0.3">
      <c r="B68" s="68">
        <v>17</v>
      </c>
      <c r="C68" s="67"/>
      <c r="D68" s="169" t="s">
        <v>59</v>
      </c>
      <c r="E68" s="98">
        <f t="shared" si="9"/>
        <v>0.93200000000000005</v>
      </c>
      <c r="F68" s="98">
        <f t="shared" si="10"/>
        <v>0.64700000000000002</v>
      </c>
      <c r="G68" s="98">
        <f t="shared" si="11"/>
        <v>0.96699999999999997</v>
      </c>
      <c r="H68" s="98" t="str">
        <f t="shared" si="12"/>
        <v>NA</v>
      </c>
      <c r="I68" s="98">
        <f t="shared" si="13"/>
        <v>1.3620000000000001</v>
      </c>
      <c r="J68" s="98">
        <f t="shared" si="14"/>
        <v>1.2609999999999999</v>
      </c>
      <c r="K68" s="98" t="str">
        <f t="shared" si="15"/>
        <v>NA</v>
      </c>
      <c r="L68" s="98" t="str">
        <f t="shared" si="16"/>
        <v>NA</v>
      </c>
      <c r="M68" s="98" t="str">
        <f t="shared" si="17"/>
        <v>NA</v>
      </c>
      <c r="N68" s="83"/>
      <c r="O68" s="83"/>
      <c r="P68" s="5"/>
    </row>
    <row r="69" spans="2:16" ht="14.45" hidden="1" x14ac:dyDescent="0.3">
      <c r="B69" s="68">
        <v>18</v>
      </c>
      <c r="C69" s="67"/>
      <c r="D69" s="169" t="s">
        <v>60</v>
      </c>
      <c r="E69" s="98">
        <f t="shared" si="9"/>
        <v>1.014</v>
      </c>
      <c r="F69" s="98">
        <f t="shared" ref="F69:F71" si="18">VLOOKUP(F$18&amp;3&amp;$B69&amp;5,IndicatorDataDep,10,FALSE)</f>
        <v>1.2230000000000001</v>
      </c>
      <c r="G69" s="98">
        <f t="shared" si="11"/>
        <v>2.7080000000000002</v>
      </c>
      <c r="H69" s="98">
        <f t="shared" si="12"/>
        <v>2.145</v>
      </c>
      <c r="I69" s="98">
        <f t="shared" si="13"/>
        <v>1.522</v>
      </c>
      <c r="J69" s="98">
        <f t="shared" si="14"/>
        <v>1.2689999999999999</v>
      </c>
      <c r="K69" s="98">
        <f t="shared" si="15"/>
        <v>0.70899999999999996</v>
      </c>
      <c r="L69" s="98">
        <f t="shared" si="16"/>
        <v>0.79800000000000004</v>
      </c>
      <c r="M69" s="98">
        <f t="shared" si="17"/>
        <v>0.60699999999999998</v>
      </c>
      <c r="N69" s="83"/>
      <c r="O69" s="83"/>
      <c r="P69" s="5"/>
    </row>
    <row r="70" spans="2:16" ht="14.45" hidden="1" x14ac:dyDescent="0.3">
      <c r="B70" s="68">
        <v>19</v>
      </c>
      <c r="C70" s="67"/>
      <c r="D70" s="169" t="s">
        <v>61</v>
      </c>
      <c r="E70" s="98" t="str">
        <f t="shared" si="9"/>
        <v>NA</v>
      </c>
      <c r="F70" s="98">
        <f t="shared" si="18"/>
        <v>1.169</v>
      </c>
      <c r="G70" s="98">
        <f t="shared" si="11"/>
        <v>0.87</v>
      </c>
      <c r="H70" s="98" t="str">
        <f t="shared" si="12"/>
        <v>NA</v>
      </c>
      <c r="I70" s="98">
        <f t="shared" si="13"/>
        <v>0.98599999999999999</v>
      </c>
      <c r="J70" s="98">
        <f t="shared" si="14"/>
        <v>1.113</v>
      </c>
      <c r="K70" s="98" t="str">
        <f t="shared" si="15"/>
        <v>NA</v>
      </c>
      <c r="L70" s="98" t="str">
        <f t="shared" si="16"/>
        <v>NA</v>
      </c>
      <c r="M70" s="98" t="str">
        <f t="shared" si="17"/>
        <v>NA</v>
      </c>
      <c r="N70" s="83"/>
      <c r="O70" s="83"/>
      <c r="P70" s="5"/>
    </row>
    <row r="71" spans="2:16" ht="14.45" hidden="1" x14ac:dyDescent="0.3">
      <c r="B71" s="68">
        <v>20</v>
      </c>
      <c r="C71" s="67"/>
      <c r="D71" s="169" t="s">
        <v>62</v>
      </c>
      <c r="E71" s="98">
        <f t="shared" si="9"/>
        <v>0.92300000000000004</v>
      </c>
      <c r="F71" s="98">
        <f t="shared" si="18"/>
        <v>0.48199999999999998</v>
      </c>
      <c r="G71" s="98">
        <f t="shared" si="11"/>
        <v>2.9769999999999999</v>
      </c>
      <c r="H71" s="98" t="str">
        <f t="shared" si="12"/>
        <v>NA</v>
      </c>
      <c r="I71" s="98">
        <f t="shared" si="13"/>
        <v>4.2839999999999998</v>
      </c>
      <c r="J71" s="98">
        <f t="shared" si="14"/>
        <v>3.7069999999999999</v>
      </c>
      <c r="K71" s="98" t="str">
        <f t="shared" si="15"/>
        <v>NA</v>
      </c>
      <c r="L71" s="98" t="str">
        <f t="shared" si="16"/>
        <v>NA</v>
      </c>
      <c r="M71" s="98" t="str">
        <f t="shared" si="17"/>
        <v>NA</v>
      </c>
      <c r="N71" s="83"/>
      <c r="O71" s="83"/>
      <c r="P71" s="5"/>
    </row>
    <row r="72" spans="2:16" ht="14.45" hidden="1" x14ac:dyDescent="0.3">
      <c r="B72" s="68"/>
      <c r="C72" s="67"/>
      <c r="D72" s="168"/>
      <c r="E72" s="170"/>
      <c r="F72" s="170"/>
      <c r="G72" s="170"/>
      <c r="H72" s="170"/>
      <c r="I72" s="170"/>
      <c r="J72" s="170"/>
      <c r="K72" s="170"/>
      <c r="L72" s="170"/>
      <c r="M72" s="170"/>
      <c r="N72" s="83"/>
      <c r="O72" s="83"/>
      <c r="P72" s="5"/>
    </row>
    <row r="73" spans="2:16" ht="14.45" hidden="1" x14ac:dyDescent="0.3">
      <c r="B73" s="68">
        <v>21</v>
      </c>
      <c r="C73" s="67"/>
      <c r="D73" s="169" t="s">
        <v>75</v>
      </c>
      <c r="E73" s="98">
        <f t="shared" ref="E73:M73" si="19">VLOOKUP(E$18&amp;3&amp;$B73&amp;5,IndicatorDataDep,10,FALSE)</f>
        <v>1</v>
      </c>
      <c r="F73" s="98">
        <f t="shared" si="19"/>
        <v>1.2</v>
      </c>
      <c r="G73" s="98">
        <f t="shared" si="19"/>
        <v>2.4</v>
      </c>
      <c r="H73" s="98">
        <f t="shared" si="19"/>
        <v>2.2000000000000002</v>
      </c>
      <c r="I73" s="98">
        <f t="shared" si="19"/>
        <v>1.7</v>
      </c>
      <c r="J73" s="98">
        <f t="shared" si="19"/>
        <v>1.5</v>
      </c>
      <c r="K73" s="98">
        <f t="shared" si="19"/>
        <v>0.8</v>
      </c>
      <c r="L73" s="98">
        <f t="shared" si="19"/>
        <v>1</v>
      </c>
      <c r="M73" s="98">
        <f t="shared" si="19"/>
        <v>1</v>
      </c>
      <c r="N73" s="83"/>
      <c r="O73" s="83"/>
      <c r="P73" s="5"/>
    </row>
    <row r="74" spans="2:16" ht="14.45" hidden="1" x14ac:dyDescent="0.3">
      <c r="B74" s="68"/>
      <c r="C74" s="67"/>
      <c r="D74" s="169"/>
      <c r="E74" s="170"/>
      <c r="F74" s="170"/>
      <c r="G74" s="170"/>
      <c r="H74" s="170"/>
      <c r="I74" s="170"/>
      <c r="J74" s="170"/>
      <c r="K74" s="170"/>
      <c r="L74" s="170"/>
      <c r="M74" s="170"/>
      <c r="N74" s="83"/>
      <c r="O74" s="83"/>
      <c r="P74" s="5"/>
    </row>
    <row r="75" spans="2:16" ht="14.45" hidden="1" x14ac:dyDescent="0.3">
      <c r="B75" s="68"/>
      <c r="C75" s="67"/>
      <c r="D75" s="168" t="s">
        <v>15469</v>
      </c>
      <c r="E75" s="83"/>
      <c r="F75" s="83"/>
      <c r="G75" s="83"/>
      <c r="H75" s="83"/>
      <c r="I75" s="83"/>
      <c r="J75" s="83"/>
      <c r="K75" s="83"/>
      <c r="L75" s="83"/>
      <c r="M75" s="83"/>
      <c r="N75" s="83"/>
      <c r="O75" s="83"/>
      <c r="P75" s="5"/>
    </row>
    <row r="76" spans="2:16" ht="14.45" hidden="1" x14ac:dyDescent="0.3">
      <c r="B76" s="68"/>
      <c r="C76" s="67"/>
      <c r="D76" s="168"/>
      <c r="E76" s="83">
        <v>1</v>
      </c>
      <c r="F76" s="83">
        <v>2</v>
      </c>
      <c r="G76" s="83">
        <v>3</v>
      </c>
      <c r="H76" s="83">
        <v>4</v>
      </c>
      <c r="I76" s="83">
        <v>5</v>
      </c>
      <c r="J76" s="83">
        <v>6</v>
      </c>
      <c r="K76" s="83">
        <v>7</v>
      </c>
      <c r="L76" s="83">
        <v>8</v>
      </c>
      <c r="M76" s="83">
        <v>9</v>
      </c>
      <c r="N76" s="83"/>
      <c r="O76" s="83"/>
      <c r="P76" s="5"/>
    </row>
    <row r="77" spans="2:16" ht="14.45" hidden="1" x14ac:dyDescent="0.3">
      <c r="B77" s="68">
        <v>1</v>
      </c>
      <c r="C77" s="67"/>
      <c r="D77" s="169" t="s">
        <v>34</v>
      </c>
      <c r="E77" s="98">
        <f t="shared" ref="E77:E96" si="20">VLOOKUP(E$18&amp;3&amp;$B77&amp;5,IndicatorDataDep,11,FALSE)</f>
        <v>1.0349999999999999</v>
      </c>
      <c r="F77" s="98">
        <f t="shared" ref="F77:F96" si="21">VLOOKUP(F$18&amp;3&amp;$B77&amp;5,IndicatorDataDep,11,FALSE)</f>
        <v>1.282</v>
      </c>
      <c r="G77" s="98">
        <f t="shared" ref="G77:G96" si="22">VLOOKUP(G$18&amp;3&amp;$B77&amp;5,IndicatorDataDep,11,FALSE)</f>
        <v>2.7839999999999998</v>
      </c>
      <c r="H77" s="98">
        <f t="shared" ref="H77:H96" si="23">VLOOKUP(H$18&amp;3&amp;$B77&amp;5,IndicatorDataDep,11,FALSE)</f>
        <v>2.4990000000000001</v>
      </c>
      <c r="I77" s="98">
        <f t="shared" ref="I77:I96" si="24">VLOOKUP(I$18&amp;3&amp;$B77&amp;5,IndicatorDataDep,11,FALSE)</f>
        <v>1.8160000000000001</v>
      </c>
      <c r="J77" s="98">
        <f t="shared" ref="J77:J96" si="25">VLOOKUP(J$18&amp;3&amp;$B77&amp;5,IndicatorDataDep,11,FALSE)</f>
        <v>1.456</v>
      </c>
      <c r="K77" s="98">
        <f t="shared" ref="K77:K96" si="26">VLOOKUP(K$18&amp;3&amp;$B77&amp;5,IndicatorDataDep,11,FALSE)</f>
        <v>1.07</v>
      </c>
      <c r="L77" s="98">
        <f t="shared" ref="L77:L96" si="27">VLOOKUP(L$18&amp;3&amp;$B77&amp;5,IndicatorDataDep,11,FALSE)</f>
        <v>1.3169999999999999</v>
      </c>
      <c r="M77" s="98">
        <f t="shared" ref="M77:M96" si="28">VLOOKUP(M$18&amp;3&amp;$B77&amp;5,IndicatorDataDep,11,FALSE)</f>
        <v>1.0880000000000001</v>
      </c>
      <c r="N77" s="83"/>
      <c r="O77" s="83"/>
      <c r="P77" s="5"/>
    </row>
    <row r="78" spans="2:16" ht="14.45" hidden="1" x14ac:dyDescent="0.3">
      <c r="B78" s="68">
        <v>2</v>
      </c>
      <c r="C78" s="67"/>
      <c r="D78" s="169" t="s">
        <v>43</v>
      </c>
      <c r="E78" s="98">
        <f t="shared" si="20"/>
        <v>1.143</v>
      </c>
      <c r="F78" s="98">
        <f t="shared" si="21"/>
        <v>1.224</v>
      </c>
      <c r="G78" s="98">
        <f t="shared" si="22"/>
        <v>1.81</v>
      </c>
      <c r="H78" s="98" t="str">
        <f t="shared" si="23"/>
        <v>NA</v>
      </c>
      <c r="I78" s="98">
        <f t="shared" si="24"/>
        <v>2.6219999999999999</v>
      </c>
      <c r="J78" s="98">
        <f t="shared" si="25"/>
        <v>2.6230000000000002</v>
      </c>
      <c r="K78" s="98">
        <f t="shared" si="26"/>
        <v>0.93899999999999995</v>
      </c>
      <c r="L78" s="98">
        <f t="shared" si="27"/>
        <v>2.8719999999999999</v>
      </c>
      <c r="M78" s="98">
        <f t="shared" si="28"/>
        <v>0.96899999999999997</v>
      </c>
      <c r="N78" s="83"/>
      <c r="O78" s="83"/>
      <c r="P78" s="5"/>
    </row>
    <row r="79" spans="2:16" ht="14.45" hidden="1" x14ac:dyDescent="0.3">
      <c r="B79" s="68">
        <v>3</v>
      </c>
      <c r="C79" s="67"/>
      <c r="D79" s="169" t="s">
        <v>45</v>
      </c>
      <c r="E79" s="98">
        <f t="shared" si="20"/>
        <v>1.0509999999999999</v>
      </c>
      <c r="F79" s="98">
        <f t="shared" si="21"/>
        <v>1.125</v>
      </c>
      <c r="G79" s="98">
        <f t="shared" si="22"/>
        <v>2.5419999999999998</v>
      </c>
      <c r="H79" s="98">
        <f t="shared" si="23"/>
        <v>3.5529999999999999</v>
      </c>
      <c r="I79" s="98">
        <f t="shared" si="24"/>
        <v>1.093</v>
      </c>
      <c r="J79" s="98">
        <f t="shared" si="25"/>
        <v>1.1140000000000001</v>
      </c>
      <c r="K79" s="98">
        <f t="shared" si="26"/>
        <v>0.89100000000000001</v>
      </c>
      <c r="L79" s="98">
        <f t="shared" si="27"/>
        <v>2.5009999999999999</v>
      </c>
      <c r="M79" s="98">
        <f t="shared" si="28"/>
        <v>2.597</v>
      </c>
      <c r="N79" s="83"/>
      <c r="O79" s="83"/>
      <c r="P79" s="5"/>
    </row>
    <row r="80" spans="2:16" ht="14.45" hidden="1" x14ac:dyDescent="0.3">
      <c r="B80" s="68">
        <v>4</v>
      </c>
      <c r="C80" s="67"/>
      <c r="D80" s="169" t="s">
        <v>46</v>
      </c>
      <c r="E80" s="98">
        <f t="shared" si="20"/>
        <v>1.034</v>
      </c>
      <c r="F80" s="98">
        <f t="shared" si="21"/>
        <v>1.256</v>
      </c>
      <c r="G80" s="98">
        <f t="shared" si="22"/>
        <v>2.1549999999999998</v>
      </c>
      <c r="H80" s="98">
        <f t="shared" si="23"/>
        <v>2.5990000000000002</v>
      </c>
      <c r="I80" s="98">
        <f t="shared" si="24"/>
        <v>1.161</v>
      </c>
      <c r="J80" s="98">
        <f t="shared" si="25"/>
        <v>0.93200000000000005</v>
      </c>
      <c r="K80" s="98">
        <f t="shared" si="26"/>
        <v>1.018</v>
      </c>
      <c r="L80" s="98">
        <f t="shared" si="27"/>
        <v>1.611</v>
      </c>
      <c r="M80" s="98">
        <f t="shared" si="28"/>
        <v>1.45</v>
      </c>
      <c r="N80" s="83"/>
      <c r="O80" s="83"/>
      <c r="P80" s="5"/>
    </row>
    <row r="81" spans="2:16" ht="14.45" hidden="1" x14ac:dyDescent="0.3">
      <c r="B81" s="68">
        <v>5</v>
      </c>
      <c r="C81" s="67"/>
      <c r="D81" s="169" t="s">
        <v>47</v>
      </c>
      <c r="E81" s="98">
        <f t="shared" si="20"/>
        <v>1.0329999999999999</v>
      </c>
      <c r="F81" s="98">
        <f t="shared" si="21"/>
        <v>1.321</v>
      </c>
      <c r="G81" s="98">
        <f t="shared" si="22"/>
        <v>3.3839999999999999</v>
      </c>
      <c r="H81" s="98" t="str">
        <f t="shared" si="23"/>
        <v>NA</v>
      </c>
      <c r="I81" s="98">
        <f t="shared" si="24"/>
        <v>1.7170000000000001</v>
      </c>
      <c r="J81" s="98">
        <f t="shared" si="25"/>
        <v>1.43</v>
      </c>
      <c r="K81" s="98">
        <f t="shared" si="26"/>
        <v>1.0389999999999999</v>
      </c>
      <c r="L81" s="98">
        <f t="shared" si="27"/>
        <v>1.516</v>
      </c>
      <c r="M81" s="98">
        <f t="shared" si="28"/>
        <v>1.502</v>
      </c>
      <c r="N81" s="83"/>
      <c r="O81" s="83"/>
      <c r="P81" s="5"/>
    </row>
    <row r="82" spans="2:16" ht="14.45" hidden="1" x14ac:dyDescent="0.3">
      <c r="B82" s="68">
        <v>6</v>
      </c>
      <c r="C82" s="67"/>
      <c r="D82" s="169" t="s">
        <v>48</v>
      </c>
      <c r="E82" s="98">
        <f t="shared" si="20"/>
        <v>1.0509999999999999</v>
      </c>
      <c r="F82" s="98">
        <f t="shared" si="21"/>
        <v>1.3979999999999999</v>
      </c>
      <c r="G82" s="98">
        <f t="shared" si="22"/>
        <v>1.9730000000000001</v>
      </c>
      <c r="H82" s="98">
        <f t="shared" si="23"/>
        <v>4.7670000000000003</v>
      </c>
      <c r="I82" s="98">
        <f t="shared" si="24"/>
        <v>2.911</v>
      </c>
      <c r="J82" s="98">
        <f t="shared" si="25"/>
        <v>2.601</v>
      </c>
      <c r="K82" s="98">
        <f t="shared" si="26"/>
        <v>0.752</v>
      </c>
      <c r="L82" s="98">
        <f t="shared" si="27"/>
        <v>1.3140000000000001</v>
      </c>
      <c r="M82" s="98">
        <f t="shared" si="28"/>
        <v>2.8260000000000001</v>
      </c>
      <c r="N82" s="83"/>
      <c r="O82" s="83"/>
      <c r="P82" s="5"/>
    </row>
    <row r="83" spans="2:16" ht="14.45" hidden="1" x14ac:dyDescent="0.3">
      <c r="B83" s="68">
        <v>7</v>
      </c>
      <c r="C83" s="67"/>
      <c r="D83" s="169" t="s">
        <v>49</v>
      </c>
      <c r="E83" s="98">
        <f t="shared" si="20"/>
        <v>1.014</v>
      </c>
      <c r="F83" s="98">
        <f t="shared" si="21"/>
        <v>1.27</v>
      </c>
      <c r="G83" s="98">
        <f t="shared" si="22"/>
        <v>3.302</v>
      </c>
      <c r="H83" s="98">
        <f t="shared" si="23"/>
        <v>1.8680000000000001</v>
      </c>
      <c r="I83" s="98">
        <f t="shared" si="24"/>
        <v>1.155</v>
      </c>
      <c r="J83" s="98">
        <f t="shared" si="25"/>
        <v>1.042</v>
      </c>
      <c r="K83" s="98">
        <f t="shared" si="26"/>
        <v>0.89</v>
      </c>
      <c r="L83" s="98">
        <f t="shared" si="27"/>
        <v>1.8049999999999999</v>
      </c>
      <c r="M83" s="98">
        <f t="shared" si="28"/>
        <v>1.0629999999999999</v>
      </c>
      <c r="N83" s="83"/>
      <c r="O83" s="83"/>
      <c r="P83" s="5"/>
    </row>
    <row r="84" spans="2:16" ht="14.45" hidden="1" x14ac:dyDescent="0.3">
      <c r="B84" s="68">
        <v>8</v>
      </c>
      <c r="C84" s="67"/>
      <c r="D84" s="169" t="s">
        <v>50</v>
      </c>
      <c r="E84" s="98">
        <f t="shared" si="20"/>
        <v>1.1930000000000001</v>
      </c>
      <c r="F84" s="98">
        <f t="shared" si="21"/>
        <v>1.5760000000000001</v>
      </c>
      <c r="G84" s="98">
        <f t="shared" si="22"/>
        <v>1.883</v>
      </c>
      <c r="H84" s="98" t="str">
        <f t="shared" si="23"/>
        <v>NA</v>
      </c>
      <c r="I84" s="98">
        <f t="shared" si="24"/>
        <v>4.226</v>
      </c>
      <c r="J84" s="98">
        <f t="shared" si="25"/>
        <v>3.8570000000000002</v>
      </c>
      <c r="K84" s="98">
        <f t="shared" si="26"/>
        <v>0.42399999999999999</v>
      </c>
      <c r="L84" s="98">
        <f t="shared" si="27"/>
        <v>5.9260000000000002</v>
      </c>
      <c r="M84" s="98" t="str">
        <f t="shared" si="28"/>
        <v>NA</v>
      </c>
      <c r="N84" s="83"/>
      <c r="O84" s="83"/>
      <c r="P84" s="5"/>
    </row>
    <row r="85" spans="2:16" ht="14.45" hidden="1" x14ac:dyDescent="0.3">
      <c r="B85" s="68">
        <v>9</v>
      </c>
      <c r="C85" s="67"/>
      <c r="D85" s="169" t="s">
        <v>51</v>
      </c>
      <c r="E85" s="98">
        <f t="shared" si="20"/>
        <v>1.1240000000000001</v>
      </c>
      <c r="F85" s="98">
        <f t="shared" si="21"/>
        <v>1.2470000000000001</v>
      </c>
      <c r="G85" s="98">
        <f t="shared" si="22"/>
        <v>1.462</v>
      </c>
      <c r="H85" s="98">
        <f t="shared" si="23"/>
        <v>4.1500000000000004</v>
      </c>
      <c r="I85" s="98">
        <f t="shared" si="24"/>
        <v>4.3520000000000003</v>
      </c>
      <c r="J85" s="98">
        <f t="shared" si="25"/>
        <v>4.6639999999999997</v>
      </c>
      <c r="K85" s="98">
        <f t="shared" si="26"/>
        <v>1.48</v>
      </c>
      <c r="L85" s="98">
        <f t="shared" si="27"/>
        <v>3.9009999999999998</v>
      </c>
      <c r="M85" s="98" t="str">
        <f t="shared" si="28"/>
        <v>NA</v>
      </c>
      <c r="N85" s="83"/>
      <c r="O85" s="83"/>
      <c r="P85" s="5"/>
    </row>
    <row r="86" spans="2:16" ht="14.45" hidden="1" x14ac:dyDescent="0.3">
      <c r="B86" s="68">
        <v>10</v>
      </c>
      <c r="C86" s="67"/>
      <c r="D86" s="169" t="s">
        <v>52</v>
      </c>
      <c r="E86" s="98">
        <f t="shared" si="20"/>
        <v>1.0960000000000001</v>
      </c>
      <c r="F86" s="98">
        <f t="shared" si="21"/>
        <v>1.3740000000000001</v>
      </c>
      <c r="G86" s="98">
        <f t="shared" si="22"/>
        <v>2.8239999999999998</v>
      </c>
      <c r="H86" s="98" t="str">
        <f t="shared" si="23"/>
        <v>NA</v>
      </c>
      <c r="I86" s="98">
        <f t="shared" si="24"/>
        <v>1.833</v>
      </c>
      <c r="J86" s="98">
        <f t="shared" si="25"/>
        <v>1.8979999999999999</v>
      </c>
      <c r="K86" s="98">
        <f t="shared" si="26"/>
        <v>0.96799999999999997</v>
      </c>
      <c r="L86" s="98">
        <f t="shared" si="27"/>
        <v>0.97799999999999998</v>
      </c>
      <c r="M86" s="98" t="str">
        <f t="shared" si="28"/>
        <v>NA</v>
      </c>
      <c r="N86" s="83"/>
      <c r="O86" s="83"/>
      <c r="P86" s="5"/>
    </row>
    <row r="87" spans="2:16" ht="14.45" hidden="1" x14ac:dyDescent="0.3">
      <c r="B87" s="68">
        <v>11</v>
      </c>
      <c r="C87" s="67"/>
      <c r="D87" s="169" t="s">
        <v>53</v>
      </c>
      <c r="E87" s="98">
        <f t="shared" si="20"/>
        <v>1.1659999999999999</v>
      </c>
      <c r="F87" s="98">
        <f t="shared" si="21"/>
        <v>1.5149999999999999</v>
      </c>
      <c r="G87" s="98">
        <f t="shared" si="22"/>
        <v>1.5469999999999999</v>
      </c>
      <c r="H87" s="98" t="str">
        <f t="shared" si="23"/>
        <v>NA</v>
      </c>
      <c r="I87" s="98">
        <f t="shared" si="24"/>
        <v>10.74</v>
      </c>
      <c r="J87" s="98">
        <f t="shared" si="25"/>
        <v>9.9860000000000007</v>
      </c>
      <c r="K87" s="98" t="str">
        <f t="shared" si="26"/>
        <v>NA</v>
      </c>
      <c r="L87" s="98" t="str">
        <f t="shared" si="27"/>
        <v>NA</v>
      </c>
      <c r="M87" s="98" t="str">
        <f t="shared" si="28"/>
        <v>NA</v>
      </c>
      <c r="N87" s="83"/>
      <c r="O87" s="83"/>
      <c r="P87" s="5"/>
    </row>
    <row r="88" spans="2:16" ht="14.45" hidden="1" x14ac:dyDescent="0.3">
      <c r="B88" s="68">
        <v>12</v>
      </c>
      <c r="C88" s="67"/>
      <c r="D88" s="169" t="s">
        <v>54</v>
      </c>
      <c r="E88" s="98">
        <f t="shared" si="20"/>
        <v>1.1819999999999999</v>
      </c>
      <c r="F88" s="98">
        <f t="shared" si="21"/>
        <v>1.736</v>
      </c>
      <c r="G88" s="98">
        <f t="shared" si="22"/>
        <v>1.109</v>
      </c>
      <c r="H88" s="98" t="e">
        <f t="shared" si="23"/>
        <v>#N/A</v>
      </c>
      <c r="I88" s="98">
        <f t="shared" si="24"/>
        <v>1.0269999999999999</v>
      </c>
      <c r="J88" s="98">
        <f t="shared" si="25"/>
        <v>0.97799999999999998</v>
      </c>
      <c r="K88" s="98">
        <f t="shared" si="26"/>
        <v>1.611</v>
      </c>
      <c r="L88" s="98">
        <f t="shared" si="27"/>
        <v>1.5029999999999999</v>
      </c>
      <c r="M88" s="98" t="str">
        <f t="shared" si="28"/>
        <v>NA</v>
      </c>
      <c r="N88" s="83"/>
      <c r="O88" s="83"/>
      <c r="P88" s="5"/>
    </row>
    <row r="89" spans="2:16" ht="14.45" hidden="1" x14ac:dyDescent="0.3">
      <c r="B89" s="68">
        <v>13</v>
      </c>
      <c r="C89" s="67"/>
      <c r="D89" s="169" t="s">
        <v>55</v>
      </c>
      <c r="E89" s="98">
        <f t="shared" si="20"/>
        <v>1.083</v>
      </c>
      <c r="F89" s="98">
        <f t="shared" si="21"/>
        <v>1.21</v>
      </c>
      <c r="G89" s="98">
        <f t="shared" si="22"/>
        <v>1.248</v>
      </c>
      <c r="H89" s="98">
        <f t="shared" si="23"/>
        <v>4.6449999999999996</v>
      </c>
      <c r="I89" s="98">
        <f t="shared" si="24"/>
        <v>1.9319999999999999</v>
      </c>
      <c r="J89" s="98">
        <f t="shared" si="25"/>
        <v>1.968</v>
      </c>
      <c r="K89" s="98">
        <f t="shared" si="26"/>
        <v>1.419</v>
      </c>
      <c r="L89" s="98">
        <f t="shared" si="27"/>
        <v>1.079</v>
      </c>
      <c r="M89" s="98">
        <f t="shared" si="28"/>
        <v>0.77100000000000002</v>
      </c>
      <c r="N89" s="83"/>
      <c r="O89" s="83"/>
      <c r="P89" s="5"/>
    </row>
    <row r="90" spans="2:16" ht="14.45" hidden="1" x14ac:dyDescent="0.3">
      <c r="B90" s="68">
        <v>14</v>
      </c>
      <c r="C90" s="67"/>
      <c r="D90" s="169" t="s">
        <v>56</v>
      </c>
      <c r="E90" s="98">
        <f t="shared" si="20"/>
        <v>2.5059999999999998</v>
      </c>
      <c r="F90" s="98">
        <f t="shared" si="21"/>
        <v>2.75</v>
      </c>
      <c r="G90" s="98">
        <f t="shared" si="22"/>
        <v>9.9939999999999998</v>
      </c>
      <c r="H90" s="98" t="str">
        <f t="shared" si="23"/>
        <v>NA</v>
      </c>
      <c r="I90" s="98">
        <f t="shared" si="24"/>
        <v>4.03</v>
      </c>
      <c r="J90" s="98">
        <f t="shared" si="25"/>
        <v>4.0720000000000001</v>
      </c>
      <c r="K90" s="98">
        <f t="shared" si="26"/>
        <v>2.7639999999999998</v>
      </c>
      <c r="L90" s="98">
        <f t="shared" si="27"/>
        <v>11.534000000000001</v>
      </c>
      <c r="M90" s="98" t="str">
        <f t="shared" si="28"/>
        <v>NA</v>
      </c>
      <c r="N90" s="83"/>
      <c r="O90" s="83"/>
      <c r="P90" s="5"/>
    </row>
    <row r="91" spans="2:16" ht="14.45" hidden="1" x14ac:dyDescent="0.3">
      <c r="B91" s="68">
        <v>15</v>
      </c>
      <c r="C91" s="67"/>
      <c r="D91" s="169" t="s">
        <v>57</v>
      </c>
      <c r="E91" s="98">
        <f t="shared" si="20"/>
        <v>1.0489999999999999</v>
      </c>
      <c r="F91" s="98">
        <f t="shared" si="21"/>
        <v>1.4019999999999999</v>
      </c>
      <c r="G91" s="98">
        <f t="shared" si="22"/>
        <v>3.0979999999999999</v>
      </c>
      <c r="H91" s="98">
        <f t="shared" si="23"/>
        <v>3.492</v>
      </c>
      <c r="I91" s="98">
        <f t="shared" si="24"/>
        <v>1.827</v>
      </c>
      <c r="J91" s="98">
        <f t="shared" si="25"/>
        <v>1.768</v>
      </c>
      <c r="K91" s="98">
        <f t="shared" si="26"/>
        <v>1.2370000000000001</v>
      </c>
      <c r="L91" s="98">
        <f t="shared" si="27"/>
        <v>2.1749999999999998</v>
      </c>
      <c r="M91" s="98" t="str">
        <f t="shared" si="28"/>
        <v>NA</v>
      </c>
      <c r="N91" s="83"/>
      <c r="O91" s="83"/>
      <c r="P91" s="5"/>
    </row>
    <row r="92" spans="2:16" ht="14.45" hidden="1" x14ac:dyDescent="0.3">
      <c r="B92" s="68">
        <v>16</v>
      </c>
      <c r="C92" s="67"/>
      <c r="D92" s="169" t="s">
        <v>58</v>
      </c>
      <c r="E92" s="98">
        <f t="shared" si="20"/>
        <v>0.997</v>
      </c>
      <c r="F92" s="98">
        <f t="shared" si="21"/>
        <v>1.25</v>
      </c>
      <c r="G92" s="98">
        <f t="shared" si="22"/>
        <v>2.4820000000000002</v>
      </c>
      <c r="H92" s="98">
        <f t="shared" si="23"/>
        <v>3.5830000000000002</v>
      </c>
      <c r="I92" s="98">
        <f t="shared" si="24"/>
        <v>2.141</v>
      </c>
      <c r="J92" s="98">
        <f t="shared" si="25"/>
        <v>2.1110000000000002</v>
      </c>
      <c r="K92" s="98">
        <f t="shared" si="26"/>
        <v>1.1299999999999999</v>
      </c>
      <c r="L92" s="98">
        <f t="shared" si="27"/>
        <v>1.2709999999999999</v>
      </c>
      <c r="M92" s="98">
        <f t="shared" si="28"/>
        <v>1.4970000000000001</v>
      </c>
      <c r="N92" s="83"/>
      <c r="O92" s="83"/>
      <c r="P92" s="5"/>
    </row>
    <row r="93" spans="2:16" ht="14.45" hidden="1" x14ac:dyDescent="0.3">
      <c r="B93" s="68">
        <v>17</v>
      </c>
      <c r="C93" s="67"/>
      <c r="D93" s="169" t="s">
        <v>59</v>
      </c>
      <c r="E93" s="98">
        <f t="shared" si="20"/>
        <v>1.228</v>
      </c>
      <c r="F93" s="98">
        <f t="shared" si="21"/>
        <v>1.093</v>
      </c>
      <c r="G93" s="98">
        <f t="shared" si="22"/>
        <v>1.6930000000000001</v>
      </c>
      <c r="H93" s="98" t="str">
        <f t="shared" si="23"/>
        <v>NA</v>
      </c>
      <c r="I93" s="98">
        <f t="shared" si="24"/>
        <v>1.758</v>
      </c>
      <c r="J93" s="98">
        <f t="shared" si="25"/>
        <v>1.6990000000000001</v>
      </c>
      <c r="K93" s="98" t="str">
        <f t="shared" si="26"/>
        <v>NA</v>
      </c>
      <c r="L93" s="98" t="str">
        <f t="shared" si="27"/>
        <v>NA</v>
      </c>
      <c r="M93" s="98" t="str">
        <f t="shared" si="28"/>
        <v>NA</v>
      </c>
      <c r="N93" s="83"/>
      <c r="O93" s="83"/>
      <c r="P93" s="5"/>
    </row>
    <row r="94" spans="2:16" ht="14.45" hidden="1" x14ac:dyDescent="0.3">
      <c r="B94" s="68">
        <v>18</v>
      </c>
      <c r="C94" s="67"/>
      <c r="D94" s="169" t="s">
        <v>60</v>
      </c>
      <c r="E94" s="98">
        <f t="shared" si="20"/>
        <v>1.0660000000000001</v>
      </c>
      <c r="F94" s="98">
        <f t="shared" si="21"/>
        <v>1.397</v>
      </c>
      <c r="G94" s="98">
        <f t="shared" si="22"/>
        <v>3.052</v>
      </c>
      <c r="H94" s="98">
        <f t="shared" si="23"/>
        <v>4.335</v>
      </c>
      <c r="I94" s="98">
        <f t="shared" si="24"/>
        <v>1.6180000000000001</v>
      </c>
      <c r="J94" s="98">
        <f t="shared" si="25"/>
        <v>1.371</v>
      </c>
      <c r="K94" s="98">
        <f t="shared" si="26"/>
        <v>1.0109999999999999</v>
      </c>
      <c r="L94" s="98">
        <f t="shared" si="27"/>
        <v>1.262</v>
      </c>
      <c r="M94" s="98">
        <f t="shared" si="28"/>
        <v>1.4330000000000001</v>
      </c>
      <c r="N94" s="83"/>
      <c r="O94" s="83"/>
      <c r="P94" s="5"/>
    </row>
    <row r="95" spans="2:16" ht="14.45" hidden="1" x14ac:dyDescent="0.3">
      <c r="B95" s="68">
        <v>19</v>
      </c>
      <c r="C95" s="67"/>
      <c r="D95" s="169" t="s">
        <v>61</v>
      </c>
      <c r="E95" s="98" t="str">
        <f t="shared" si="20"/>
        <v>NA</v>
      </c>
      <c r="F95" s="98">
        <f t="shared" si="21"/>
        <v>2.2509999999999999</v>
      </c>
      <c r="G95" s="98">
        <f t="shared" si="22"/>
        <v>3.79</v>
      </c>
      <c r="H95" s="98" t="str">
        <f t="shared" si="23"/>
        <v>NA</v>
      </c>
      <c r="I95" s="98">
        <f t="shared" si="24"/>
        <v>1.474</v>
      </c>
      <c r="J95" s="98">
        <f t="shared" si="25"/>
        <v>1.827</v>
      </c>
      <c r="K95" s="98" t="str">
        <f t="shared" si="26"/>
        <v>NA</v>
      </c>
      <c r="L95" s="98" t="str">
        <f t="shared" si="27"/>
        <v>NA</v>
      </c>
      <c r="M95" s="98" t="str">
        <f t="shared" si="28"/>
        <v>NA</v>
      </c>
      <c r="N95" s="83"/>
      <c r="O95" s="83"/>
      <c r="P95" s="5"/>
    </row>
    <row r="96" spans="2:16" ht="14.45" hidden="1" x14ac:dyDescent="0.3">
      <c r="B96" s="68">
        <v>20</v>
      </c>
      <c r="C96" s="67"/>
      <c r="D96" s="169" t="s">
        <v>62</v>
      </c>
      <c r="E96" s="98">
        <f t="shared" si="20"/>
        <v>1.117</v>
      </c>
      <c r="F96" s="98">
        <f t="shared" si="21"/>
        <v>1.1579999999999999</v>
      </c>
      <c r="G96" s="98">
        <f t="shared" si="22"/>
        <v>6.2030000000000003</v>
      </c>
      <c r="H96" s="98" t="str">
        <f t="shared" si="23"/>
        <v>NA</v>
      </c>
      <c r="I96" s="98">
        <f t="shared" si="24"/>
        <v>6.9160000000000004</v>
      </c>
      <c r="J96" s="98">
        <f t="shared" si="25"/>
        <v>6.8929999999999998</v>
      </c>
      <c r="K96" s="98" t="str">
        <f t="shared" si="26"/>
        <v>NA</v>
      </c>
      <c r="L96" s="98" t="str">
        <f t="shared" si="27"/>
        <v>NA</v>
      </c>
      <c r="M96" s="98" t="str">
        <f t="shared" si="28"/>
        <v>NA</v>
      </c>
      <c r="N96" s="83"/>
      <c r="O96" s="83"/>
      <c r="P96" s="5"/>
    </row>
    <row r="97" spans="2:16" ht="14.45" hidden="1" x14ac:dyDescent="0.3">
      <c r="B97" s="68"/>
      <c r="C97" s="67"/>
      <c r="D97" s="168"/>
      <c r="E97" s="170"/>
      <c r="F97" s="170"/>
      <c r="G97" s="170"/>
      <c r="H97" s="170"/>
      <c r="I97" s="170"/>
      <c r="J97" s="170"/>
      <c r="K97" s="170"/>
      <c r="L97" s="170"/>
      <c r="M97" s="170"/>
      <c r="N97" s="83"/>
      <c r="O97" s="83"/>
      <c r="P97" s="5"/>
    </row>
    <row r="98" spans="2:16" ht="14.45" hidden="1" x14ac:dyDescent="0.3">
      <c r="B98" s="68">
        <v>21</v>
      </c>
      <c r="C98" s="67"/>
      <c r="D98" s="169" t="s">
        <v>75</v>
      </c>
      <c r="E98" s="98">
        <f t="shared" ref="E98:M98" si="29">VLOOKUP(E$18&amp;3&amp;$B98&amp;5,IndicatorDataDep,11,FALSE)</f>
        <v>1</v>
      </c>
      <c r="F98" s="98">
        <f t="shared" si="29"/>
        <v>1.2</v>
      </c>
      <c r="G98" s="98">
        <f t="shared" si="29"/>
        <v>2.5</v>
      </c>
      <c r="H98" s="98">
        <f t="shared" si="29"/>
        <v>2.7</v>
      </c>
      <c r="I98" s="98">
        <f t="shared" si="29"/>
        <v>1.7</v>
      </c>
      <c r="J98" s="98">
        <f t="shared" si="29"/>
        <v>1.5</v>
      </c>
      <c r="K98" s="98">
        <f t="shared" si="29"/>
        <v>0.9</v>
      </c>
      <c r="L98" s="98">
        <f t="shared" si="29"/>
        <v>1.2</v>
      </c>
      <c r="M98" s="98">
        <f t="shared" si="29"/>
        <v>1.3</v>
      </c>
      <c r="N98" s="83"/>
      <c r="O98" s="67"/>
      <c r="P98" s="5"/>
    </row>
    <row r="99" spans="2:16" ht="14.45" hidden="1" x14ac:dyDescent="0.3">
      <c r="B99" s="68"/>
      <c r="C99" s="67"/>
      <c r="D99" s="168"/>
      <c r="E99" s="83"/>
      <c r="F99" s="83"/>
      <c r="G99" s="83"/>
      <c r="H99" s="83"/>
      <c r="I99" s="83"/>
      <c r="J99" s="83"/>
      <c r="K99" s="83"/>
      <c r="L99" s="83"/>
      <c r="M99" s="83"/>
      <c r="N99" s="83"/>
      <c r="O99" s="67"/>
      <c r="P99" s="5"/>
    </row>
    <row r="100" spans="2:16" ht="14.45" hidden="1" x14ac:dyDescent="0.3">
      <c r="B100" s="68"/>
      <c r="C100" s="67"/>
      <c r="D100" s="168"/>
      <c r="E100" s="83"/>
      <c r="F100" s="83"/>
      <c r="G100" s="83"/>
      <c r="H100" s="83"/>
      <c r="I100" s="83"/>
      <c r="J100" s="83"/>
      <c r="K100" s="83"/>
      <c r="L100" s="83"/>
      <c r="M100" s="83"/>
      <c r="N100" s="83"/>
      <c r="O100" s="67"/>
      <c r="P100" s="5"/>
    </row>
    <row r="101" spans="2:16" ht="14.45" hidden="1" x14ac:dyDescent="0.3">
      <c r="B101" s="68"/>
      <c r="C101" s="67"/>
      <c r="D101" s="168"/>
      <c r="E101" s="83"/>
      <c r="F101" s="83"/>
      <c r="G101" s="83"/>
      <c r="H101" s="83"/>
      <c r="I101" s="83"/>
      <c r="J101" s="83"/>
      <c r="K101" s="83"/>
      <c r="L101" s="83"/>
      <c r="M101" s="83"/>
      <c r="N101" s="83"/>
      <c r="O101" s="67"/>
      <c r="P101" s="5"/>
    </row>
    <row r="102" spans="2:16" ht="14.45" hidden="1" x14ac:dyDescent="0.3">
      <c r="C102" s="5"/>
      <c r="D102" s="67" t="str">
        <f>D21</f>
        <v>Auckland</v>
      </c>
      <c r="E102" s="98" t="str">
        <f>IF(E$19=3, "EXCL", IF(E$19=1, IF(E21 = "NA", NA,IF(E77&lt;1,"SW",IF(E52&gt;1,"SB", "NSD"))),IF(E21 = "NA", NA,IF(E77&lt;1,"SB",IF(E52&gt;1,"SW", "NSD")))))</f>
        <v>NSD</v>
      </c>
      <c r="F102" s="98" t="str">
        <f>IF(F$19=3, "EXCL", IF(F$19=1, IF(F21 = "NA", NA,IF(F77&lt;1,"SW",IF(F52&gt;1,"SB", "NSD"))),IF(F21 = "NA", NA,IF(F77&lt;1,"SB",IF(F52&gt;1,"SW", "NSD")))))</f>
        <v>SB</v>
      </c>
      <c r="G102" s="98" t="str">
        <f>IF(G$19=3, "EXCL", IF(G$19=1, IF(G21 = "NA", NA,IF(G77&lt;1,"SW",IF(G52&gt;1,"SB", "NSD"))),IF(G21 = "NA", NA,IF(G77&lt;1,"SB",IF(G52&gt;1,"SW", "NSD")))))</f>
        <v>EXCL</v>
      </c>
      <c r="H102" s="98" t="str">
        <f>IF(H$19=3, "EXCL", IF(H$19=1, IF(H21 = "NA", NA,IF(H77&lt;1,"SW",IF(H52&gt;1,"SB", "NSD"))),IF(H21 = "NA", NA,IF(H77&lt;1,"SB",IF(H52&gt;1,"SW", "NSD")))))</f>
        <v>SW</v>
      </c>
      <c r="I102" s="98" t="str">
        <f>IF(I$19=3, "EXCL", IF(I$19=1, IF(I21 = "NA", NA,IF(I77&lt;1,"SW",IF(I52&gt;1,"SB", "NSD"))),IF(I21 = "NA", NA,IF(I77&lt;1,"SB",IF(I52&gt;1,"SW", "NSD")))))</f>
        <v>EXCL</v>
      </c>
      <c r="J102" s="98" t="str">
        <f>IF(J$19=3, "EXCL", IF(J$19=1, IF(J21 = "NA", NA,IF(J77&lt;1,"SW",IF(J52&gt;1,"SB", "NSD"))),IF(J21 = "NA", NA,IF(J77&lt;1,"SB",IF(J52&gt;1,"SW", "NSD")))))</f>
        <v>EXCL</v>
      </c>
      <c r="K102" s="98" t="str">
        <f>IF(K$19=3, "EXCL", IF(K$19=1, IF(K21 = "NA", NA,IF(K77&lt;1,"SW",IF(K52&gt;1,"SB", "NSD"))),IF(K21 = "NA", NA,IF(K77&lt;1,"SB",IF(K52&gt;1,"SW", "NSD")))))</f>
        <v>NSD</v>
      </c>
      <c r="L102" s="98" t="str">
        <f>IF(L$19=3, "EXCL", IF(L$19=1, IF(L21 = "NA", NA,IF(L77&lt;1,"SW",IF(L52&gt;1,"SB", "NSD"))),IF(L21 = "NA", NA,IF(L77&lt;1,"SB",IF(L52&gt;1,"SW", "NSD")))))</f>
        <v>NSD</v>
      </c>
      <c r="M102" s="98" t="str">
        <f>IF(M$19=3, "EXCL", IF(M$19=1, IF(M21 = "NA", NA,IF(M77&lt;1,"SW",IF(M52&gt;1,"SB", "NSD"))),IF(M21 = "NA", NA,IF(M77&lt;1,"SB",IF(M52&gt;1,"SW", "NSD")))))</f>
        <v>NSD</v>
      </c>
      <c r="N102" s="56"/>
      <c r="O102" s="56"/>
      <c r="P102" s="5"/>
    </row>
    <row r="103" spans="2:16" ht="14.45" hidden="1" x14ac:dyDescent="0.3">
      <c r="C103" s="5"/>
      <c r="D103" s="67" t="str">
        <f t="shared" ref="D103:D121" si="30">D22</f>
        <v>Bay of Plenty</v>
      </c>
      <c r="E103" s="98" t="str">
        <f>IF(E$19=3, "EXCL", IF(E$19=1, IF(E22 = "NA", NA,IF(E78&lt;1,"SW",IF(E53&gt;1,"SB", "NSD"))),IF(E22 = "NA", NA,IF(E78&lt;1,"SB",IF(E53&gt;1,"SW", "NSD")))))</f>
        <v>NSD</v>
      </c>
      <c r="F103" s="98" t="str">
        <f>IF(F$19=3, "EXCL", IF(F$19=1, IF(F22 = "NA", NA,IF(F78&lt;1,"SW",IF(F53&gt;1,"SB", "NSD"))),IF(F22 = "NA", NA,IF(F78&lt;1,"SB",IF(F53&gt;1,"SW", "NSD")))))</f>
        <v>NSD</v>
      </c>
      <c r="G103" s="98" t="str">
        <f>IF(G$19=3, "EXCL", IF(G$19=1, IF(G22 = "NA", NA,IF(G78&lt;1,"SW",IF(G53&gt;1,"SB", "NSD"))),IF(G22 = "NA", NA,IF(G78&lt;1,"SB",IF(G53&gt;1,"SW", "NSD")))))</f>
        <v>EXCL</v>
      </c>
      <c r="H103" s="98" t="e">
        <f>IF(H$19=3, "EXCL", IF(H$19=1, IF(H22 = "NA", NA,IF(H78&lt;1,"SW",IF(H53&gt;1,"SB", "NSD"))),IF(H22 = "NA", NA,IF(H78&lt;1,"SB",IF(H53&gt;1,"SW", "NSD")))))</f>
        <v>#NAME?</v>
      </c>
      <c r="I103" s="98" t="str">
        <f>IF(I$19=3, "EXCL", IF(I$19=1, IF(I22 = "NA", NA,IF(I78&lt;1,"SW",IF(I53&gt;1,"SB", "NSD"))),IF(I22 = "NA", NA,IF(I78&lt;1,"SB",IF(I53&gt;1,"SW", "NSD")))))</f>
        <v>EXCL</v>
      </c>
      <c r="J103" s="98" t="str">
        <f>IF(J$19=3, "EXCL", IF(J$19=1, IF(J22 = "NA", NA,IF(J78&lt;1,"SW",IF(J53&gt;1,"SB", "NSD"))),IF(J22 = "NA", NA,IF(J78&lt;1,"SB",IF(J53&gt;1,"SW", "NSD")))))</f>
        <v>EXCL</v>
      </c>
      <c r="K103" s="98" t="str">
        <f>IF(K$19=3, "EXCL", IF(K$19=1, IF(K22 = "NA", NA,IF(K78&lt;1,"SW",IF(K53&gt;1,"SB", "NSD"))),IF(K22 = "NA", NA,IF(K78&lt;1,"SB",IF(K53&gt;1,"SW", "NSD")))))</f>
        <v>SW</v>
      </c>
      <c r="L103" s="98" t="str">
        <f>IF(L$19=3, "EXCL", IF(L$19=1, IF(L22 = "NA", NA,IF(L78&lt;1,"SW",IF(L53&gt;1,"SB", "NSD"))),IF(L22 = "NA", NA,IF(L78&lt;1,"SB",IF(L53&gt;1,"SW", "NSD")))))</f>
        <v>SW</v>
      </c>
      <c r="M103" s="98" t="str">
        <f>IF(M$19=3, "EXCL", IF(M$19=1, IF(M22 = "NA", NA,IF(M78&lt;1,"SW",IF(M53&gt;1,"SB", "NSD"))),IF(M22 = "NA", NA,IF(M78&lt;1,"SB",IF(M53&gt;1,"SW", "NSD")))))</f>
        <v>SW</v>
      </c>
      <c r="N103" s="56"/>
      <c r="O103" s="56"/>
      <c r="P103" s="5"/>
    </row>
    <row r="104" spans="2:16" ht="14.45" hidden="1" x14ac:dyDescent="0.3">
      <c r="C104" s="5"/>
      <c r="D104" s="67" t="str">
        <f t="shared" si="30"/>
        <v>Canterbury</v>
      </c>
      <c r="E104" s="98" t="str">
        <f>IF(E$19=3, "EXCL", IF(E$19=1, IF(E23 = "NA", NA,IF(E79&lt;1,"SW",IF(E54&gt;1,"SB", "NSD"))),IF(E23 = "NA", NA,IF(E79&lt;1,"SB",IF(E54&gt;1,"SW", "NSD")))))</f>
        <v>NSD</v>
      </c>
      <c r="F104" s="98" t="str">
        <f>IF(F$19=3, "EXCL", IF(F$19=1, IF(F23 = "NA", NA,IF(F79&lt;1,"SW",IF(F54&gt;1,"SB", "NSD"))),IF(F23 = "NA", NA,IF(F79&lt;1,"SB",IF(F54&gt;1,"SW", "NSD")))))</f>
        <v>NSD</v>
      </c>
      <c r="G104" s="98" t="str">
        <f>IF(G$19=3, "EXCL", IF(G$19=1, IF(G23 = "NA", NA,IF(G79&lt;1,"SW",IF(G54&gt;1,"SB", "NSD"))),IF(G23 = "NA", NA,IF(G79&lt;1,"SB",IF(G54&gt;1,"SW", "NSD")))))</f>
        <v>EXCL</v>
      </c>
      <c r="H104" s="98" t="str">
        <f>IF(H$19=3, "EXCL", IF(H$19=1, IF(H23 = "NA", NA,IF(H79&lt;1,"SW",IF(H54&gt;1,"SB", "NSD"))),IF(H23 = "NA", NA,IF(H79&lt;1,"SB",IF(H54&gt;1,"SW", "NSD")))))</f>
        <v>SW</v>
      </c>
      <c r="I104" s="98" t="str">
        <f>IF(I$19=3, "EXCL", IF(I$19=1, IF(I23 = "NA", NA,IF(I79&lt;1,"SW",IF(I54&gt;1,"SB", "NSD"))),IF(I23 = "NA", NA,IF(I79&lt;1,"SB",IF(I54&gt;1,"SW", "NSD")))))</f>
        <v>EXCL</v>
      </c>
      <c r="J104" s="98" t="str">
        <f>IF(J$19=3, "EXCL", IF(J$19=1, IF(J23 = "NA", NA,IF(J79&lt;1,"SW",IF(J54&gt;1,"SB", "NSD"))),IF(J23 = "NA", NA,IF(J79&lt;1,"SB",IF(J54&gt;1,"SW", "NSD")))))</f>
        <v>EXCL</v>
      </c>
      <c r="K104" s="98" t="str">
        <f>IF(K$19=3, "EXCL", IF(K$19=1, IF(K23 = "NA", NA,IF(K79&lt;1,"SW",IF(K54&gt;1,"SB", "NSD"))),IF(K23 = "NA", NA,IF(K79&lt;1,"SB",IF(K54&gt;1,"SW", "NSD")))))</f>
        <v>SW</v>
      </c>
      <c r="L104" s="98" t="str">
        <f>IF(L$19=3, "EXCL", IF(L$19=1, IF(L23 = "NA", NA,IF(L79&lt;1,"SW",IF(L54&gt;1,"SB", "NSD"))),IF(L23 = "NA", NA,IF(L79&lt;1,"SB",IF(L54&gt;1,"SW", "NSD")))))</f>
        <v>SW</v>
      </c>
      <c r="M104" s="98" t="str">
        <f>IF(M$19=3, "EXCL", IF(M$19=1, IF(M23 = "NA", NA,IF(M79&lt;1,"SW",IF(M54&gt;1,"SB", "NSD"))),IF(M23 = "NA", NA,IF(M79&lt;1,"SB",IF(M54&gt;1,"SW", "NSD")))))</f>
        <v>SB</v>
      </c>
      <c r="N104" s="56"/>
      <c r="O104" s="56"/>
      <c r="P104" s="5"/>
    </row>
    <row r="105" spans="2:16" ht="14.45" hidden="1" x14ac:dyDescent="0.3">
      <c r="C105" s="5"/>
      <c r="D105" s="67" t="str">
        <f t="shared" si="30"/>
        <v>Capital and Coast</v>
      </c>
      <c r="E105" s="98" t="str">
        <f>IF(E$19=3, "EXCL", IF(E$19=1, IF(E24 = "NA", NA,IF(E80&lt;1,"SW",IF(E55&gt;1,"SB", "NSD"))),IF(E24 = "NA", NA,IF(E80&lt;1,"SB",IF(E55&gt;1,"SW", "NSD")))))</f>
        <v>NSD</v>
      </c>
      <c r="F105" s="98" t="str">
        <f>IF(F$19=3, "EXCL", IF(F$19=1, IF(F24 = "NA", NA,IF(F80&lt;1,"SW",IF(F55&gt;1,"SB", "NSD"))),IF(F24 = "NA", NA,IF(F80&lt;1,"SB",IF(F55&gt;1,"SW", "NSD")))))</f>
        <v>SB</v>
      </c>
      <c r="G105" s="98" t="str">
        <f>IF(G$19=3, "EXCL", IF(G$19=1, IF(G24 = "NA", NA,IF(G80&lt;1,"SW",IF(G55&gt;1,"SB", "NSD"))),IF(G24 = "NA", NA,IF(G80&lt;1,"SB",IF(G55&gt;1,"SW", "NSD")))))</f>
        <v>EXCL</v>
      </c>
      <c r="H105" s="98" t="str">
        <f>IF(H$19=3, "EXCL", IF(H$19=1, IF(H24 = "NA", NA,IF(H80&lt;1,"SW",IF(H55&gt;1,"SB", "NSD"))),IF(H24 = "NA", NA,IF(H80&lt;1,"SB",IF(H55&gt;1,"SW", "NSD")))))</f>
        <v>SW</v>
      </c>
      <c r="I105" s="98" t="str">
        <f>IF(I$19=3, "EXCL", IF(I$19=1, IF(I24 = "NA", NA,IF(I80&lt;1,"SW",IF(I55&gt;1,"SB", "NSD"))),IF(I24 = "NA", NA,IF(I80&lt;1,"SB",IF(I55&gt;1,"SW", "NSD")))))</f>
        <v>EXCL</v>
      </c>
      <c r="J105" s="98" t="str">
        <f>IF(J$19=3, "EXCL", IF(J$19=1, IF(J24 = "NA", NA,IF(J80&lt;1,"SW",IF(J55&gt;1,"SB", "NSD"))),IF(J24 = "NA", NA,IF(J80&lt;1,"SB",IF(J55&gt;1,"SW", "NSD")))))</f>
        <v>EXCL</v>
      </c>
      <c r="K105" s="98" t="str">
        <f>IF(K$19=3, "EXCL", IF(K$19=1, IF(K24 = "NA", NA,IF(K80&lt;1,"SW",IF(K55&gt;1,"SB", "NSD"))),IF(K24 = "NA", NA,IF(K80&lt;1,"SB",IF(K55&gt;1,"SW", "NSD")))))</f>
        <v>NSD</v>
      </c>
      <c r="L105" s="98" t="str">
        <f>IF(L$19=3, "EXCL", IF(L$19=1, IF(L24 = "NA", NA,IF(L80&lt;1,"SW",IF(L55&gt;1,"SB", "NSD"))),IF(L24 = "NA", NA,IF(L80&lt;1,"SB",IF(L55&gt;1,"SW", "NSD")))))</f>
        <v>NSD</v>
      </c>
      <c r="M105" s="98" t="str">
        <f>IF(M$19=3, "EXCL", IF(M$19=1, IF(M24 = "NA", NA,IF(M80&lt;1,"SW",IF(M55&gt;1,"SB", "NSD"))),IF(M24 = "NA", NA,IF(M80&lt;1,"SB",IF(M55&gt;1,"SW", "NSD")))))</f>
        <v>NSD</v>
      </c>
      <c r="N105" s="56"/>
      <c r="O105" s="56"/>
      <c r="P105" s="5"/>
    </row>
    <row r="106" spans="2:16" ht="14.45" hidden="1" x14ac:dyDescent="0.3">
      <c r="C106" s="5"/>
      <c r="D106" s="67" t="str">
        <f t="shared" si="30"/>
        <v>Counties Manukau</v>
      </c>
      <c r="E106" s="98" t="str">
        <f>IF(E$19=3, "EXCL", IF(E$19=1, IF(E25 = "NA", NA,IF(E81&lt;1,"SW",IF(E56&gt;1,"SB", "NSD"))),IF(E25 = "NA", NA,IF(E81&lt;1,"SB",IF(E56&gt;1,"SW", "NSD")))))</f>
        <v>NSD</v>
      </c>
      <c r="F106" s="98" t="str">
        <f>IF(F$19=3, "EXCL", IF(F$19=1, IF(F25 = "NA", NA,IF(F81&lt;1,"SW",IF(F56&gt;1,"SB", "NSD"))),IF(F25 = "NA", NA,IF(F81&lt;1,"SB",IF(F56&gt;1,"SW", "NSD")))))</f>
        <v>SB</v>
      </c>
      <c r="G106" s="98" t="str">
        <f>IF(G$19=3, "EXCL", IF(G$19=1, IF(G25 = "NA", NA,IF(G81&lt;1,"SW",IF(G56&gt;1,"SB", "NSD"))),IF(G25 = "NA", NA,IF(G81&lt;1,"SB",IF(G56&gt;1,"SW", "NSD")))))</f>
        <v>EXCL</v>
      </c>
      <c r="H106" s="98" t="e">
        <f>IF(H$19=3, "EXCL", IF(H$19=1, IF(H25 = "NA", NA,IF(H81&lt;1,"SW",IF(H56&gt;1,"SB", "NSD"))),IF(H25 = "NA", NA,IF(H81&lt;1,"SB",IF(H56&gt;1,"SW", "NSD")))))</f>
        <v>#NAME?</v>
      </c>
      <c r="I106" s="98" t="str">
        <f>IF(I$19=3, "EXCL", IF(I$19=1, IF(I25 = "NA", NA,IF(I81&lt;1,"SW",IF(I56&gt;1,"SB", "NSD"))),IF(I25 = "NA", NA,IF(I81&lt;1,"SB",IF(I56&gt;1,"SW", "NSD")))))</f>
        <v>EXCL</v>
      </c>
      <c r="J106" s="98" t="str">
        <f>IF(J$19=3, "EXCL", IF(J$19=1, IF(J25 = "NA", NA,IF(J81&lt;1,"SW",IF(J56&gt;1,"SB", "NSD"))),IF(J25 = "NA", NA,IF(J81&lt;1,"SB",IF(J56&gt;1,"SW", "NSD")))))</f>
        <v>EXCL</v>
      </c>
      <c r="K106" s="98" t="str">
        <f>IF(K$19=3, "EXCL", IF(K$19=1, IF(K25 = "NA", NA,IF(K81&lt;1,"SW",IF(K56&gt;1,"SB", "NSD"))),IF(K25 = "NA", NA,IF(K81&lt;1,"SB",IF(K56&gt;1,"SW", "NSD")))))</f>
        <v>NSD</v>
      </c>
      <c r="L106" s="98" t="str">
        <f>IF(L$19=3, "EXCL", IF(L$19=1, IF(L25 = "NA", NA,IF(L81&lt;1,"SW",IF(L56&gt;1,"SB", "NSD"))),IF(L25 = "NA", NA,IF(L81&lt;1,"SB",IF(L56&gt;1,"SW", "NSD")))))</f>
        <v>NSD</v>
      </c>
      <c r="M106" s="98" t="str">
        <f>IF(M$19=3, "EXCL", IF(M$19=1, IF(M25 = "NA", NA,IF(M81&lt;1,"SW",IF(M56&gt;1,"SB", "NSD"))),IF(M25 = "NA", NA,IF(M81&lt;1,"SB",IF(M56&gt;1,"SW", "NSD")))))</f>
        <v>NSD</v>
      </c>
      <c r="N106" s="56"/>
      <c r="O106" s="56"/>
      <c r="P106" s="5"/>
    </row>
    <row r="107" spans="2:16" ht="14.45" hidden="1" x14ac:dyDescent="0.3">
      <c r="C107" s="5"/>
      <c r="D107" s="67" t="str">
        <f t="shared" si="30"/>
        <v>Hawke's Bay</v>
      </c>
      <c r="E107" s="98" t="str">
        <f>IF(E$19=3, "EXCL", IF(E$19=1, IF(E26 = "NA", NA,IF(E82&lt;1,"SW",IF(E57&gt;1,"SB", "NSD"))),IF(E26 = "NA", NA,IF(E82&lt;1,"SB",IF(E57&gt;1,"SW", "NSD")))))</f>
        <v>NSD</v>
      </c>
      <c r="F107" s="98" t="str">
        <f>IF(F$19=3, "EXCL", IF(F$19=1, IF(F26 = "NA", NA,IF(F82&lt;1,"SW",IF(F57&gt;1,"SB", "NSD"))),IF(F26 = "NA", NA,IF(F82&lt;1,"SB",IF(F57&gt;1,"SW", "NSD")))))</f>
        <v>NSD</v>
      </c>
      <c r="G107" s="98" t="str">
        <f>IF(G$19=3, "EXCL", IF(G$19=1, IF(G26 = "NA", NA,IF(G82&lt;1,"SW",IF(G57&gt;1,"SB", "NSD"))),IF(G26 = "NA", NA,IF(G82&lt;1,"SB",IF(G57&gt;1,"SW", "NSD")))))</f>
        <v>EXCL</v>
      </c>
      <c r="H107" s="98" t="str">
        <f>IF(H$19=3, "EXCL", IF(H$19=1, IF(H26 = "NA", NA,IF(H82&lt;1,"SW",IF(H57&gt;1,"SB", "NSD"))),IF(H26 = "NA", NA,IF(H82&lt;1,"SB",IF(H57&gt;1,"SW", "NSD")))))</f>
        <v>NSD</v>
      </c>
      <c r="I107" s="98" t="str">
        <f>IF(I$19=3, "EXCL", IF(I$19=1, IF(I26 = "NA", NA,IF(I82&lt;1,"SW",IF(I57&gt;1,"SB", "NSD"))),IF(I26 = "NA", NA,IF(I82&lt;1,"SB",IF(I57&gt;1,"SW", "NSD")))))</f>
        <v>EXCL</v>
      </c>
      <c r="J107" s="98" t="str">
        <f>IF(J$19=3, "EXCL", IF(J$19=1, IF(J26 = "NA", NA,IF(J82&lt;1,"SW",IF(J57&gt;1,"SB", "NSD"))),IF(J26 = "NA", NA,IF(J82&lt;1,"SB",IF(J57&gt;1,"SW", "NSD")))))</f>
        <v>EXCL</v>
      </c>
      <c r="K107" s="98" t="str">
        <f>IF(K$19=3, "EXCL", IF(K$19=1, IF(K26 = "NA", NA,IF(K82&lt;1,"SW",IF(K57&gt;1,"SB", "NSD"))),IF(K26 = "NA", NA,IF(K82&lt;1,"SB",IF(K57&gt;1,"SW", "NSD")))))</f>
        <v>SW</v>
      </c>
      <c r="L107" s="98" t="str">
        <f>IF(L$19=3, "EXCL", IF(L$19=1, IF(L26 = "NA", NA,IF(L82&lt;1,"SW",IF(L57&gt;1,"SB", "NSD"))),IF(L26 = "NA", NA,IF(L82&lt;1,"SB",IF(L57&gt;1,"SW", "NSD")))))</f>
        <v>NSD</v>
      </c>
      <c r="M107" s="98" t="str">
        <f>IF(M$19=3, "EXCL", IF(M$19=1, IF(M26 = "NA", NA,IF(M82&lt;1,"SW",IF(M57&gt;1,"SB", "NSD"))),IF(M26 = "NA", NA,IF(M82&lt;1,"SB",IF(M57&gt;1,"SW", "NSD")))))</f>
        <v>SB</v>
      </c>
      <c r="N107" s="56"/>
      <c r="O107" s="56"/>
      <c r="P107" s="5"/>
    </row>
    <row r="108" spans="2:16" ht="14.45" hidden="1" x14ac:dyDescent="0.3">
      <c r="C108" s="5"/>
      <c r="D108" s="67" t="str">
        <f t="shared" si="30"/>
        <v>Hutt</v>
      </c>
      <c r="E108" s="98" t="str">
        <f>IF(E$19=3, "EXCL", IF(E$19=1, IF(E27 = "NA", NA,IF(E83&lt;1,"SW",IF(E58&gt;1,"SB", "NSD"))),IF(E27 = "NA", NA,IF(E83&lt;1,"SB",IF(E58&gt;1,"SW", "NSD")))))</f>
        <v>NSD</v>
      </c>
      <c r="F108" s="98" t="str">
        <f>IF(F$19=3, "EXCL", IF(F$19=1, IF(F27 = "NA", NA,IF(F83&lt;1,"SW",IF(F58&gt;1,"SB", "NSD"))),IF(F27 = "NA", NA,IF(F83&lt;1,"SB",IF(F58&gt;1,"SW", "NSD")))))</f>
        <v>SB</v>
      </c>
      <c r="G108" s="98" t="str">
        <f>IF(G$19=3, "EXCL", IF(G$19=1, IF(G27 = "NA", NA,IF(G83&lt;1,"SW",IF(G58&gt;1,"SB", "NSD"))),IF(G27 = "NA", NA,IF(G83&lt;1,"SB",IF(G58&gt;1,"SW", "NSD")))))</f>
        <v>EXCL</v>
      </c>
      <c r="H108" s="98" t="str">
        <f>IF(H$19=3, "EXCL", IF(H$19=1, IF(H27 = "NA", NA,IF(H83&lt;1,"SW",IF(H58&gt;1,"SB", "NSD"))),IF(H27 = "NA", NA,IF(H83&lt;1,"SB",IF(H58&gt;1,"SW", "NSD")))))</f>
        <v>NSD</v>
      </c>
      <c r="I108" s="98" t="str">
        <f>IF(I$19=3, "EXCL", IF(I$19=1, IF(I27 = "NA", NA,IF(I83&lt;1,"SW",IF(I58&gt;1,"SB", "NSD"))),IF(I27 = "NA", NA,IF(I83&lt;1,"SB",IF(I58&gt;1,"SW", "NSD")))))</f>
        <v>EXCL</v>
      </c>
      <c r="J108" s="98" t="str">
        <f>IF(J$19=3, "EXCL", IF(J$19=1, IF(J27 = "NA", NA,IF(J83&lt;1,"SW",IF(J58&gt;1,"SB", "NSD"))),IF(J27 = "NA", NA,IF(J83&lt;1,"SB",IF(J58&gt;1,"SW", "NSD")))))</f>
        <v>EXCL</v>
      </c>
      <c r="K108" s="98" t="str">
        <f>IF(K$19=3, "EXCL", IF(K$19=1, IF(K27 = "NA", NA,IF(K83&lt;1,"SW",IF(K58&gt;1,"SB", "NSD"))),IF(K27 = "NA", NA,IF(K83&lt;1,"SB",IF(K58&gt;1,"SW", "NSD")))))</f>
        <v>SW</v>
      </c>
      <c r="L108" s="98" t="str">
        <f>IF(L$19=3, "EXCL", IF(L$19=1, IF(L27 = "NA", NA,IF(L83&lt;1,"SW",IF(L58&gt;1,"SB", "NSD"))),IF(L27 = "NA", NA,IF(L83&lt;1,"SB",IF(L58&gt;1,"SW", "NSD")))))</f>
        <v>NSD</v>
      </c>
      <c r="M108" s="98" t="str">
        <f>IF(M$19=3, "EXCL", IF(M$19=1, IF(M27 = "NA", NA,IF(M83&lt;1,"SW",IF(M58&gt;1,"SB", "NSD"))),IF(M27 = "NA", NA,IF(M83&lt;1,"SB",IF(M58&gt;1,"SW", "NSD")))))</f>
        <v>NSD</v>
      </c>
      <c r="N108" s="56"/>
      <c r="O108" s="56"/>
      <c r="P108" s="5"/>
    </row>
    <row r="109" spans="2:16" ht="14.45" hidden="1" x14ac:dyDescent="0.3">
      <c r="C109" s="5"/>
      <c r="D109" s="67" t="str">
        <f t="shared" si="30"/>
        <v>Lakes</v>
      </c>
      <c r="E109" s="98" t="str">
        <f>IF(E$19=3, "EXCL", IF(E$19=1, IF(E28 = "NA", NA,IF(E84&lt;1,"SW",IF(E59&gt;1,"SB", "NSD"))),IF(E28 = "NA", NA,IF(E84&lt;1,"SB",IF(E59&gt;1,"SW", "NSD")))))</f>
        <v>NSD</v>
      </c>
      <c r="F109" s="98" t="str">
        <f>IF(F$19=3, "EXCL", IF(F$19=1, IF(F28 = "NA", NA,IF(F84&lt;1,"SW",IF(F59&gt;1,"SB", "NSD"))),IF(F28 = "NA", NA,IF(F84&lt;1,"SB",IF(F59&gt;1,"SW", "NSD")))))</f>
        <v>NSD</v>
      </c>
      <c r="G109" s="98" t="str">
        <f>IF(G$19=3, "EXCL", IF(G$19=1, IF(G28 = "NA", NA,IF(G84&lt;1,"SW",IF(G59&gt;1,"SB", "NSD"))),IF(G28 = "NA", NA,IF(G84&lt;1,"SB",IF(G59&gt;1,"SW", "NSD")))))</f>
        <v>EXCL</v>
      </c>
      <c r="H109" s="98" t="e">
        <f>IF(H$19=3, "EXCL", IF(H$19=1, IF(H28 = "NA", NA,IF(H84&lt;1,"SW",IF(H59&gt;1,"SB", "NSD"))),IF(H28 = "NA", NA,IF(H84&lt;1,"SB",IF(H59&gt;1,"SW", "NSD")))))</f>
        <v>#NAME?</v>
      </c>
      <c r="I109" s="98" t="str">
        <f>IF(I$19=3, "EXCL", IF(I$19=1, IF(I28 = "NA", NA,IF(I84&lt;1,"SW",IF(I59&gt;1,"SB", "NSD"))),IF(I28 = "NA", NA,IF(I84&lt;1,"SB",IF(I59&gt;1,"SW", "NSD")))))</f>
        <v>EXCL</v>
      </c>
      <c r="J109" s="98" t="str">
        <f>IF(J$19=3, "EXCL", IF(J$19=1, IF(J28 = "NA", NA,IF(J84&lt;1,"SW",IF(J59&gt;1,"SB", "NSD"))),IF(J28 = "NA", NA,IF(J84&lt;1,"SB",IF(J59&gt;1,"SW", "NSD")))))</f>
        <v>EXCL</v>
      </c>
      <c r="K109" s="98" t="str">
        <f>IF(K$19=3, "EXCL", IF(K$19=1, IF(K28 = "NA", NA,IF(K84&lt;1,"SW",IF(K59&gt;1,"SB", "NSD"))),IF(K28 = "NA", NA,IF(K84&lt;1,"SB",IF(K59&gt;1,"SW", "NSD")))))</f>
        <v>SW</v>
      </c>
      <c r="L109" s="98" t="str">
        <f>IF(L$19=3, "EXCL", IF(L$19=1, IF(L28 = "NA", NA,IF(L84&lt;1,"SW",IF(L59&gt;1,"SB", "NSD"))),IF(L28 = "NA", NA,IF(L84&lt;1,"SB",IF(L59&gt;1,"SW", "NSD")))))</f>
        <v>SW</v>
      </c>
      <c r="M109" s="98" t="e">
        <f>IF(M$19=3, "EXCL", IF(M$19=1, IF(M28 = "NA", NA,IF(M84&lt;1,"SW",IF(M59&gt;1,"SB", "NSD"))),IF(M28 = "NA", NA,IF(M84&lt;1,"SB",IF(M59&gt;1,"SW", "NSD")))))</f>
        <v>#NAME?</v>
      </c>
      <c r="N109" s="56"/>
      <c r="O109" s="56"/>
      <c r="P109" s="5"/>
    </row>
    <row r="110" spans="2:16" ht="14.45" hidden="1" x14ac:dyDescent="0.3">
      <c r="C110" s="5"/>
      <c r="D110" s="67" t="str">
        <f t="shared" si="30"/>
        <v>MidCentral</v>
      </c>
      <c r="E110" s="98" t="str">
        <f>IF(E$19=3, "EXCL", IF(E$19=1, IF(E29 = "NA", NA,IF(E85&lt;1,"SW",IF(E60&gt;1,"SB", "NSD"))),IF(E29 = "NA", NA,IF(E85&lt;1,"SB",IF(E60&gt;1,"SW", "NSD")))))</f>
        <v>NSD</v>
      </c>
      <c r="F110" s="98" t="str">
        <f>IF(F$19=3, "EXCL", IF(F$19=1, IF(F29 = "NA", NA,IF(F85&lt;1,"SW",IF(F60&gt;1,"SB", "NSD"))),IF(F29 = "NA", NA,IF(F85&lt;1,"SB",IF(F60&gt;1,"SW", "NSD")))))</f>
        <v>NSD</v>
      </c>
      <c r="G110" s="98" t="str">
        <f>IF(G$19=3, "EXCL", IF(G$19=1, IF(G29 = "NA", NA,IF(G85&lt;1,"SW",IF(G60&gt;1,"SB", "NSD"))),IF(G29 = "NA", NA,IF(G85&lt;1,"SB",IF(G60&gt;1,"SW", "NSD")))))</f>
        <v>EXCL</v>
      </c>
      <c r="H110" s="98" t="str">
        <f>IF(H$19=3, "EXCL", IF(H$19=1, IF(H29 = "NA", NA,IF(H85&lt;1,"SW",IF(H60&gt;1,"SB", "NSD"))),IF(H29 = "NA", NA,IF(H85&lt;1,"SB",IF(H60&gt;1,"SW", "NSD")))))</f>
        <v>NSD</v>
      </c>
      <c r="I110" s="98" t="str">
        <f>IF(I$19=3, "EXCL", IF(I$19=1, IF(I29 = "NA", NA,IF(I85&lt;1,"SW",IF(I60&gt;1,"SB", "NSD"))),IF(I29 = "NA", NA,IF(I85&lt;1,"SB",IF(I60&gt;1,"SW", "NSD")))))</f>
        <v>EXCL</v>
      </c>
      <c r="J110" s="98" t="str">
        <f>IF(J$19=3, "EXCL", IF(J$19=1, IF(J29 = "NA", NA,IF(J85&lt;1,"SW",IF(J60&gt;1,"SB", "NSD"))),IF(J29 = "NA", NA,IF(J85&lt;1,"SB",IF(J60&gt;1,"SW", "NSD")))))</f>
        <v>EXCL</v>
      </c>
      <c r="K110" s="98" t="str">
        <f>IF(K$19=3, "EXCL", IF(K$19=1, IF(K29 = "NA", NA,IF(K85&lt;1,"SW",IF(K60&gt;1,"SB", "NSD"))),IF(K29 = "NA", NA,IF(K85&lt;1,"SB",IF(K60&gt;1,"SW", "NSD")))))</f>
        <v>NSD</v>
      </c>
      <c r="L110" s="98" t="str">
        <f>IF(L$19=3, "EXCL", IF(L$19=1, IF(L29 = "NA", NA,IF(L85&lt;1,"SW",IF(L60&gt;1,"SB", "NSD"))),IF(L29 = "NA", NA,IF(L85&lt;1,"SB",IF(L60&gt;1,"SW", "NSD")))))</f>
        <v>NSD</v>
      </c>
      <c r="M110" s="98" t="e">
        <f>IF(M$19=3, "EXCL", IF(M$19=1, IF(M29 = "NA", NA,IF(M85&lt;1,"SW",IF(M60&gt;1,"SB", "NSD"))),IF(M29 = "NA", NA,IF(M85&lt;1,"SB",IF(M60&gt;1,"SW", "NSD")))))</f>
        <v>#NAME?</v>
      </c>
      <c r="N110" s="56"/>
      <c r="O110" s="56"/>
      <c r="P110" s="5"/>
    </row>
    <row r="111" spans="2:16" ht="14.45" hidden="1" x14ac:dyDescent="0.3">
      <c r="C111" s="5"/>
      <c r="D111" s="67" t="str">
        <f t="shared" si="30"/>
        <v>Nelson Marlborough</v>
      </c>
      <c r="E111" s="98" t="str">
        <f>IF(E$19=3, "EXCL", IF(E$19=1, IF(E30 = "NA", NA,IF(E86&lt;1,"SW",IF(E61&gt;1,"SB", "NSD"))),IF(E30 = "NA", NA,IF(E86&lt;1,"SB",IF(E61&gt;1,"SW", "NSD")))))</f>
        <v>NSD</v>
      </c>
      <c r="F111" s="98" t="str">
        <f>IF(F$19=3, "EXCL", IF(F$19=1, IF(F30 = "NA", NA,IF(F86&lt;1,"SW",IF(F61&gt;1,"SB", "NSD"))),IF(F30 = "NA", NA,IF(F86&lt;1,"SB",IF(F61&gt;1,"SW", "NSD")))))</f>
        <v>NSD</v>
      </c>
      <c r="G111" s="98" t="str">
        <f>IF(G$19=3, "EXCL", IF(G$19=1, IF(G30 = "NA", NA,IF(G86&lt;1,"SW",IF(G61&gt;1,"SB", "NSD"))),IF(G30 = "NA", NA,IF(G86&lt;1,"SB",IF(G61&gt;1,"SW", "NSD")))))</f>
        <v>EXCL</v>
      </c>
      <c r="H111" s="98" t="e">
        <f>IF(H$19=3, "EXCL", IF(H$19=1, IF(H30 = "NA", NA,IF(H86&lt;1,"SW",IF(H61&gt;1,"SB", "NSD"))),IF(H30 = "NA", NA,IF(H86&lt;1,"SB",IF(H61&gt;1,"SW", "NSD")))))</f>
        <v>#NAME?</v>
      </c>
      <c r="I111" s="98" t="str">
        <f>IF(I$19=3, "EXCL", IF(I$19=1, IF(I30 = "NA", NA,IF(I86&lt;1,"SW",IF(I61&gt;1,"SB", "NSD"))),IF(I30 = "NA", NA,IF(I86&lt;1,"SB",IF(I61&gt;1,"SW", "NSD")))))</f>
        <v>EXCL</v>
      </c>
      <c r="J111" s="98" t="str">
        <f>IF(J$19=3, "EXCL", IF(J$19=1, IF(J30 = "NA", NA,IF(J86&lt;1,"SW",IF(J61&gt;1,"SB", "NSD"))),IF(J30 = "NA", NA,IF(J86&lt;1,"SB",IF(J61&gt;1,"SW", "NSD")))))</f>
        <v>EXCL</v>
      </c>
      <c r="K111" s="98" t="str">
        <f>IF(K$19=3, "EXCL", IF(K$19=1, IF(K30 = "NA", NA,IF(K86&lt;1,"SW",IF(K61&gt;1,"SB", "NSD"))),IF(K30 = "NA", NA,IF(K86&lt;1,"SB",IF(K61&gt;1,"SW", "NSD")))))</f>
        <v>SW</v>
      </c>
      <c r="L111" s="98" t="str">
        <f>IF(L$19=3, "EXCL", IF(L$19=1, IF(L30 = "NA", NA,IF(L86&lt;1,"SW",IF(L61&gt;1,"SB", "NSD"))),IF(L30 = "NA", NA,IF(L86&lt;1,"SB",IF(L61&gt;1,"SW", "NSD")))))</f>
        <v>SB</v>
      </c>
      <c r="M111" s="98" t="e">
        <f>IF(M$19=3, "EXCL", IF(M$19=1, IF(M30 = "NA", NA,IF(M86&lt;1,"SW",IF(M61&gt;1,"SB", "NSD"))),IF(M30 = "NA", NA,IF(M86&lt;1,"SB",IF(M61&gt;1,"SW", "NSD")))))</f>
        <v>#NAME?</v>
      </c>
      <c r="N111" s="56"/>
      <c r="O111" s="56"/>
      <c r="P111" s="5"/>
    </row>
    <row r="112" spans="2:16" ht="14.45" hidden="1" x14ac:dyDescent="0.3">
      <c r="C112" s="5"/>
      <c r="D112" s="67" t="str">
        <f t="shared" si="30"/>
        <v>Northland</v>
      </c>
      <c r="E112" s="98" t="str">
        <f>IF(E$19=3, "EXCL", IF(E$19=1, IF(E31 = "NA", NA,IF(E87&lt;1,"SW",IF(E62&gt;1,"SB", "NSD"))),IF(E31 = "NA", NA,IF(E87&lt;1,"SB",IF(E62&gt;1,"SW", "NSD")))))</f>
        <v>NSD</v>
      </c>
      <c r="F112" s="98" t="str">
        <f>IF(F$19=3, "EXCL", IF(F$19=1, IF(F31 = "NA", NA,IF(F87&lt;1,"SW",IF(F62&gt;1,"SB", "NSD"))),IF(F31 = "NA", NA,IF(F87&lt;1,"SB",IF(F62&gt;1,"SW", "NSD")))))</f>
        <v>NSD</v>
      </c>
      <c r="G112" s="98" t="str">
        <f>IF(G$19=3, "EXCL", IF(G$19=1, IF(G31 = "NA", NA,IF(G87&lt;1,"SW",IF(G62&gt;1,"SB", "NSD"))),IF(G31 = "NA", NA,IF(G87&lt;1,"SB",IF(G62&gt;1,"SW", "NSD")))))</f>
        <v>EXCL</v>
      </c>
      <c r="H112" s="98" t="e">
        <f>IF(H$19=3, "EXCL", IF(H$19=1, IF(H31 = "NA", NA,IF(H87&lt;1,"SW",IF(H62&gt;1,"SB", "NSD"))),IF(H31 = "NA", NA,IF(H87&lt;1,"SB",IF(H62&gt;1,"SW", "NSD")))))</f>
        <v>#NAME?</v>
      </c>
      <c r="I112" s="98" t="str">
        <f>IF(I$19=3, "EXCL", IF(I$19=1, IF(I31 = "NA", NA,IF(I87&lt;1,"SW",IF(I62&gt;1,"SB", "NSD"))),IF(I31 = "NA", NA,IF(I87&lt;1,"SB",IF(I62&gt;1,"SW", "NSD")))))</f>
        <v>EXCL</v>
      </c>
      <c r="J112" s="98" t="str">
        <f>IF(J$19=3, "EXCL", IF(J$19=1, IF(J31 = "NA", NA,IF(J87&lt;1,"SW",IF(J62&gt;1,"SB", "NSD"))),IF(J31 = "NA", NA,IF(J87&lt;1,"SB",IF(J62&gt;1,"SW", "NSD")))))</f>
        <v>EXCL</v>
      </c>
      <c r="K112" s="98" t="e">
        <f>IF(K$19=3, "EXCL", IF(K$19=1, IF(K31 = "NA", NA,IF(K87&lt;1,"SW",IF(K62&gt;1,"SB", "NSD"))),IF(K31 = "NA", NA,IF(K87&lt;1,"SB",IF(K62&gt;1,"SW", "NSD")))))</f>
        <v>#NAME?</v>
      </c>
      <c r="L112" s="98" t="e">
        <f>IF(L$19=3, "EXCL", IF(L$19=1, IF(L31 = "NA", NA,IF(L87&lt;1,"SW",IF(L62&gt;1,"SB", "NSD"))),IF(L31 = "NA", NA,IF(L87&lt;1,"SB",IF(L62&gt;1,"SW", "NSD")))))</f>
        <v>#NAME?</v>
      </c>
      <c r="M112" s="98" t="e">
        <f>IF(M$19=3, "EXCL", IF(M$19=1, IF(M31 = "NA", NA,IF(M87&lt;1,"SW",IF(M62&gt;1,"SB", "NSD"))),IF(M31 = "NA", NA,IF(M87&lt;1,"SB",IF(M62&gt;1,"SW", "NSD")))))</f>
        <v>#NAME?</v>
      </c>
      <c r="N112" s="56"/>
      <c r="O112" s="56"/>
      <c r="P112" s="5"/>
    </row>
    <row r="113" spans="3:16" ht="14.45" hidden="1" x14ac:dyDescent="0.3">
      <c r="C113" s="5"/>
      <c r="D113" s="67" t="str">
        <f t="shared" si="30"/>
        <v>South Canterbury</v>
      </c>
      <c r="E113" s="98" t="str">
        <f>IF(E$19=3, "EXCL", IF(E$19=1, IF(E32 = "NA", NA,IF(E88&lt;1,"SW",IF(E63&gt;1,"SB", "NSD"))),IF(E32 = "NA", NA,IF(E88&lt;1,"SB",IF(E63&gt;1,"SW", "NSD")))))</f>
        <v>NSD</v>
      </c>
      <c r="F113" s="98" t="str">
        <f>IF(F$19=3, "EXCL", IF(F$19=1, IF(F32 = "NA", NA,IF(F88&lt;1,"SW",IF(F63&gt;1,"SB", "NSD"))),IF(F32 = "NA", NA,IF(F88&lt;1,"SB",IF(F63&gt;1,"SW", "NSD")))))</f>
        <v>NSD</v>
      </c>
      <c r="G113" s="98" t="str">
        <f>IF(G$19=3, "EXCL", IF(G$19=1, IF(G32 = "NA", NA,IF(G88&lt;1,"SW",IF(G63&gt;1,"SB", "NSD"))),IF(G32 = "NA", NA,IF(G88&lt;1,"SB",IF(G63&gt;1,"SW", "NSD")))))</f>
        <v>EXCL</v>
      </c>
      <c r="H113" s="98" t="e">
        <f>IF(H$19=3, "EXCL", IF(H$19=1, IF(H32 = "NA", NA,IF(H88&lt;1,"SW",IF(H63&gt;1,"SB", "NSD"))),IF(H32 = "NA", NA,IF(H88&lt;1,"SB",IF(H63&gt;1,"SW", "NSD")))))</f>
        <v>#NAME?</v>
      </c>
      <c r="I113" s="98" t="str">
        <f>IF(I$19=3, "EXCL", IF(I$19=1, IF(I32 = "NA", NA,IF(I88&lt;1,"SW",IF(I63&gt;1,"SB", "NSD"))),IF(I32 = "NA", NA,IF(I88&lt;1,"SB",IF(I63&gt;1,"SW", "NSD")))))</f>
        <v>EXCL</v>
      </c>
      <c r="J113" s="98" t="str">
        <f>IF(J$19=3, "EXCL", IF(J$19=1, IF(J32 = "NA", NA,IF(J88&lt;1,"SW",IF(J63&gt;1,"SB", "NSD"))),IF(J32 = "NA", NA,IF(J88&lt;1,"SB",IF(J63&gt;1,"SW", "NSD")))))</f>
        <v>EXCL</v>
      </c>
      <c r="K113" s="98" t="str">
        <f>IF(K$19=3, "EXCL", IF(K$19=1, IF(K32 = "NA", NA,IF(K88&lt;1,"SW",IF(K63&gt;1,"SB", "NSD"))),IF(K32 = "NA", NA,IF(K88&lt;1,"SB",IF(K63&gt;1,"SW", "NSD")))))</f>
        <v>NSD</v>
      </c>
      <c r="L113" s="98" t="str">
        <f>IF(L$19=3, "EXCL", IF(L$19=1, IF(L32 = "NA", NA,IF(L88&lt;1,"SW",IF(L63&gt;1,"SB", "NSD"))),IF(L32 = "NA", NA,IF(L88&lt;1,"SB",IF(L63&gt;1,"SW", "NSD")))))</f>
        <v>NSD</v>
      </c>
      <c r="M113" s="98" t="e">
        <f>IF(M$19=3, "EXCL", IF(M$19=1, IF(M32 = "NA", NA,IF(M88&lt;1,"SW",IF(M63&gt;1,"SB", "NSD"))),IF(M32 = "NA", NA,IF(M88&lt;1,"SB",IF(M63&gt;1,"SW", "NSD")))))</f>
        <v>#NAME?</v>
      </c>
      <c r="N113" s="56"/>
      <c r="O113" s="56"/>
      <c r="P113" s="5"/>
    </row>
    <row r="114" spans="3:16" ht="14.45" hidden="1" x14ac:dyDescent="0.3">
      <c r="C114" s="5"/>
      <c r="D114" s="67" t="str">
        <f t="shared" si="30"/>
        <v>Southern</v>
      </c>
      <c r="E114" s="98" t="str">
        <f>IF(E$19=3, "EXCL", IF(E$19=1, IF(E33 = "NA", NA,IF(E89&lt;1,"SW",IF(E64&gt;1,"SB", "NSD"))),IF(E33 = "NA", NA,IF(E89&lt;1,"SB",IF(E64&gt;1,"SW", "NSD")))))</f>
        <v>NSD</v>
      </c>
      <c r="F114" s="98" t="str">
        <f>IF(F$19=3, "EXCL", IF(F$19=1, IF(F33 = "NA", NA,IF(F89&lt;1,"SW",IF(F64&gt;1,"SB", "NSD"))),IF(F33 = "NA", NA,IF(F89&lt;1,"SB",IF(F64&gt;1,"SW", "NSD")))))</f>
        <v>NSD</v>
      </c>
      <c r="G114" s="98" t="str">
        <f>IF(G$19=3, "EXCL", IF(G$19=1, IF(G33 = "NA", NA,IF(G89&lt;1,"SW",IF(G64&gt;1,"SB", "NSD"))),IF(G33 = "NA", NA,IF(G89&lt;1,"SB",IF(G64&gt;1,"SW", "NSD")))))</f>
        <v>EXCL</v>
      </c>
      <c r="H114" s="98" t="str">
        <f>IF(H$19=3, "EXCL", IF(H$19=1, IF(H33 = "NA", NA,IF(H89&lt;1,"SW",IF(H64&gt;1,"SB", "NSD"))),IF(H33 = "NA", NA,IF(H89&lt;1,"SB",IF(H64&gt;1,"SW", "NSD")))))</f>
        <v>SW</v>
      </c>
      <c r="I114" s="98" t="str">
        <f>IF(I$19=3, "EXCL", IF(I$19=1, IF(I33 = "NA", NA,IF(I89&lt;1,"SW",IF(I64&gt;1,"SB", "NSD"))),IF(I33 = "NA", NA,IF(I89&lt;1,"SB",IF(I64&gt;1,"SW", "NSD")))))</f>
        <v>EXCL</v>
      </c>
      <c r="J114" s="98" t="str">
        <f>IF(J$19=3, "EXCL", IF(J$19=1, IF(J33 = "NA", NA,IF(J89&lt;1,"SW",IF(J64&gt;1,"SB", "NSD"))),IF(J33 = "NA", NA,IF(J89&lt;1,"SB",IF(J64&gt;1,"SW", "NSD")))))</f>
        <v>EXCL</v>
      </c>
      <c r="K114" s="98" t="str">
        <f>IF(K$19=3, "EXCL", IF(K$19=1, IF(K33 = "NA", NA,IF(K89&lt;1,"SW",IF(K64&gt;1,"SB", "NSD"))),IF(K33 = "NA", NA,IF(K89&lt;1,"SB",IF(K64&gt;1,"SW", "NSD")))))</f>
        <v>NSD</v>
      </c>
      <c r="L114" s="98" t="str">
        <f>IF(L$19=3, "EXCL", IF(L$19=1, IF(L33 = "NA", NA,IF(L89&lt;1,"SW",IF(L64&gt;1,"SB", "NSD"))),IF(L33 = "NA", NA,IF(L89&lt;1,"SB",IF(L64&gt;1,"SW", "NSD")))))</f>
        <v>NSD</v>
      </c>
      <c r="M114" s="98" t="str">
        <f>IF(M$19=3, "EXCL", IF(M$19=1, IF(M33 = "NA", NA,IF(M89&lt;1,"SW",IF(M64&gt;1,"SB", "NSD"))),IF(M33 = "NA", NA,IF(M89&lt;1,"SB",IF(M64&gt;1,"SW", "NSD")))))</f>
        <v>SW</v>
      </c>
      <c r="N114" s="56"/>
      <c r="O114" s="56"/>
      <c r="P114" s="5"/>
    </row>
    <row r="115" spans="3:16" ht="14.45" hidden="1" x14ac:dyDescent="0.3">
      <c r="C115" s="5"/>
      <c r="D115" s="67" t="str">
        <f t="shared" si="30"/>
        <v>Tairawhiti</v>
      </c>
      <c r="E115" s="98" t="str">
        <f>IF(E$19=3, "EXCL", IF(E$19=1, IF(E34 = "NA", NA,IF(E90&lt;1,"SW",IF(E65&gt;1,"SB", "NSD"))),IF(E34 = "NA", NA,IF(E90&lt;1,"SB",IF(E65&gt;1,"SW", "NSD")))))</f>
        <v>SB</v>
      </c>
      <c r="F115" s="98" t="str">
        <f>IF(F$19=3, "EXCL", IF(F$19=1, IF(F34 = "NA", NA,IF(F90&lt;1,"SW",IF(F65&gt;1,"SB", "NSD"))),IF(F34 = "NA", NA,IF(F90&lt;1,"SB",IF(F65&gt;1,"SW", "NSD")))))</f>
        <v>NSD</v>
      </c>
      <c r="G115" s="98" t="str">
        <f>IF(G$19=3, "EXCL", IF(G$19=1, IF(G34 = "NA", NA,IF(G90&lt;1,"SW",IF(G65&gt;1,"SB", "NSD"))),IF(G34 = "NA", NA,IF(G90&lt;1,"SB",IF(G65&gt;1,"SW", "NSD")))))</f>
        <v>EXCL</v>
      </c>
      <c r="H115" s="98" t="e">
        <f>IF(H$19=3, "EXCL", IF(H$19=1, IF(H34 = "NA", NA,IF(H90&lt;1,"SW",IF(H65&gt;1,"SB", "NSD"))),IF(H34 = "NA", NA,IF(H90&lt;1,"SB",IF(H65&gt;1,"SW", "NSD")))))</f>
        <v>#NAME?</v>
      </c>
      <c r="I115" s="98" t="str">
        <f>IF(I$19=3, "EXCL", IF(I$19=1, IF(I34 = "NA", NA,IF(I90&lt;1,"SW",IF(I65&gt;1,"SB", "NSD"))),IF(I34 = "NA", NA,IF(I90&lt;1,"SB",IF(I65&gt;1,"SW", "NSD")))))</f>
        <v>EXCL</v>
      </c>
      <c r="J115" s="98" t="str">
        <f>IF(J$19=3, "EXCL", IF(J$19=1, IF(J34 = "NA", NA,IF(J90&lt;1,"SW",IF(J65&gt;1,"SB", "NSD"))),IF(J34 = "NA", NA,IF(J90&lt;1,"SB",IF(J65&gt;1,"SW", "NSD")))))</f>
        <v>EXCL</v>
      </c>
      <c r="K115" s="98" t="str">
        <f>IF(K$19=3, "EXCL", IF(K$19=1, IF(K34 = "NA", NA,IF(K90&lt;1,"SW",IF(K65&gt;1,"SB", "NSD"))),IF(K34 = "NA", NA,IF(K90&lt;1,"SB",IF(K65&gt;1,"SW", "NSD")))))</f>
        <v>NSD</v>
      </c>
      <c r="L115" s="98" t="str">
        <f>IF(L$19=3, "EXCL", IF(L$19=1, IF(L34 = "NA", NA,IF(L90&lt;1,"SW",IF(L65&gt;1,"SB", "NSD"))),IF(L34 = "NA", NA,IF(L90&lt;1,"SB",IF(L65&gt;1,"SW", "NSD")))))</f>
        <v>NSD</v>
      </c>
      <c r="M115" s="98" t="e">
        <f>IF(M$19=3, "EXCL", IF(M$19=1, IF(M34 = "NA", NA,IF(M90&lt;1,"SW",IF(M65&gt;1,"SB", "NSD"))),IF(M34 = "NA", NA,IF(M90&lt;1,"SB",IF(M65&gt;1,"SW", "NSD")))))</f>
        <v>#NAME?</v>
      </c>
      <c r="N115" s="56"/>
      <c r="O115" s="56"/>
      <c r="P115" s="5"/>
    </row>
    <row r="116" spans="3:16" ht="14.45" hidden="1" x14ac:dyDescent="0.3">
      <c r="C116" s="5"/>
      <c r="D116" s="67" t="str">
        <f t="shared" si="30"/>
        <v>Taranaki</v>
      </c>
      <c r="E116" s="98" t="str">
        <f>IF(E$19=3, "EXCL", IF(E$19=1, IF(E35 = "NA", NA,IF(E91&lt;1,"SW",IF(E66&gt;1,"SB", "NSD"))),IF(E35 = "NA", NA,IF(E91&lt;1,"SB",IF(E66&gt;1,"SW", "NSD")))))</f>
        <v>NSD</v>
      </c>
      <c r="F116" s="98" t="str">
        <f>IF(F$19=3, "EXCL", IF(F$19=1, IF(F35 = "NA", NA,IF(F91&lt;1,"SW",IF(F66&gt;1,"SB", "NSD"))),IF(F35 = "NA", NA,IF(F91&lt;1,"SB",IF(F66&gt;1,"SW", "NSD")))))</f>
        <v>SB</v>
      </c>
      <c r="G116" s="98" t="str">
        <f>IF(G$19=3, "EXCL", IF(G$19=1, IF(G35 = "NA", NA,IF(G91&lt;1,"SW",IF(G66&gt;1,"SB", "NSD"))),IF(G35 = "NA", NA,IF(G91&lt;1,"SB",IF(G66&gt;1,"SW", "NSD")))))</f>
        <v>EXCL</v>
      </c>
      <c r="H116" s="98" t="str">
        <f>IF(H$19=3, "EXCL", IF(H$19=1, IF(H35 = "NA", NA,IF(H91&lt;1,"SW",IF(H66&gt;1,"SB", "NSD"))),IF(H35 = "NA", NA,IF(H91&lt;1,"SB",IF(H66&gt;1,"SW", "NSD")))))</f>
        <v>NSD</v>
      </c>
      <c r="I116" s="98" t="str">
        <f>IF(I$19=3, "EXCL", IF(I$19=1, IF(I35 = "NA", NA,IF(I91&lt;1,"SW",IF(I66&gt;1,"SB", "NSD"))),IF(I35 = "NA", NA,IF(I91&lt;1,"SB",IF(I66&gt;1,"SW", "NSD")))))</f>
        <v>EXCL</v>
      </c>
      <c r="J116" s="98" t="str">
        <f>IF(J$19=3, "EXCL", IF(J$19=1, IF(J35 = "NA", NA,IF(J91&lt;1,"SW",IF(J66&gt;1,"SB", "NSD"))),IF(J35 = "NA", NA,IF(J91&lt;1,"SB",IF(J66&gt;1,"SW", "NSD")))))</f>
        <v>EXCL</v>
      </c>
      <c r="K116" s="98" t="str">
        <f>IF(K$19=3, "EXCL", IF(K$19=1, IF(K35 = "NA", NA,IF(K91&lt;1,"SW",IF(K66&gt;1,"SB", "NSD"))),IF(K35 = "NA", NA,IF(K91&lt;1,"SB",IF(K66&gt;1,"SW", "NSD")))))</f>
        <v>NSD</v>
      </c>
      <c r="L116" s="98" t="str">
        <f>IF(L$19=3, "EXCL", IF(L$19=1, IF(L35 = "NA", NA,IF(L91&lt;1,"SW",IF(L66&gt;1,"SB", "NSD"))),IF(L35 = "NA", NA,IF(L91&lt;1,"SB",IF(L66&gt;1,"SW", "NSD")))))</f>
        <v>NSD</v>
      </c>
      <c r="M116" s="98" t="e">
        <f>IF(M$19=3, "EXCL", IF(M$19=1, IF(M35 = "NA", NA,IF(M91&lt;1,"SW",IF(M66&gt;1,"SB", "NSD"))),IF(M35 = "NA", NA,IF(M91&lt;1,"SB",IF(M66&gt;1,"SW", "NSD")))))</f>
        <v>#NAME?</v>
      </c>
      <c r="N116" s="56"/>
      <c r="O116" s="56"/>
      <c r="P116" s="5"/>
    </row>
    <row r="117" spans="3:16" ht="14.45" hidden="1" x14ac:dyDescent="0.3">
      <c r="C117" s="5"/>
      <c r="D117" s="67" t="str">
        <f t="shared" si="30"/>
        <v>Waikato</v>
      </c>
      <c r="E117" s="98" t="str">
        <f>IF(E$19=3, "EXCL", IF(E$19=1, IF(E36 = "NA", NA,IF(E92&lt;1,"SW",IF(E67&gt;1,"SB", "NSD"))),IF(E36 = "NA", NA,IF(E92&lt;1,"SB",IF(E67&gt;1,"SW", "NSD")))))</f>
        <v>SW</v>
      </c>
      <c r="F117" s="98" t="str">
        <f>IF(F$19=3, "EXCL", IF(F$19=1, IF(F36 = "NA", NA,IF(F92&lt;1,"SW",IF(F67&gt;1,"SB", "NSD"))),IF(F36 = "NA", NA,IF(F92&lt;1,"SB",IF(F67&gt;1,"SW", "NSD")))))</f>
        <v>SB</v>
      </c>
      <c r="G117" s="98" t="str">
        <f>IF(G$19=3, "EXCL", IF(G$19=1, IF(G36 = "NA", NA,IF(G92&lt;1,"SW",IF(G67&gt;1,"SB", "NSD"))),IF(G36 = "NA", NA,IF(G92&lt;1,"SB",IF(G67&gt;1,"SW", "NSD")))))</f>
        <v>EXCL</v>
      </c>
      <c r="H117" s="98" t="str">
        <f>IF(H$19=3, "EXCL", IF(H$19=1, IF(H36 = "NA", NA,IF(H92&lt;1,"SW",IF(H67&gt;1,"SB", "NSD"))),IF(H36 = "NA", NA,IF(H92&lt;1,"SB",IF(H67&gt;1,"SW", "NSD")))))</f>
        <v>SW</v>
      </c>
      <c r="I117" s="98" t="str">
        <f>IF(I$19=3, "EXCL", IF(I$19=1, IF(I36 = "NA", NA,IF(I92&lt;1,"SW",IF(I67&gt;1,"SB", "NSD"))),IF(I36 = "NA", NA,IF(I92&lt;1,"SB",IF(I67&gt;1,"SW", "NSD")))))</f>
        <v>EXCL</v>
      </c>
      <c r="J117" s="98" t="str">
        <f>IF(J$19=3, "EXCL", IF(J$19=1, IF(J36 = "NA", NA,IF(J92&lt;1,"SW",IF(J67&gt;1,"SB", "NSD"))),IF(J36 = "NA", NA,IF(J92&lt;1,"SB",IF(J67&gt;1,"SW", "NSD")))))</f>
        <v>EXCL</v>
      </c>
      <c r="K117" s="98" t="str">
        <f>IF(K$19=3, "EXCL", IF(K$19=1, IF(K36 = "NA", NA,IF(K92&lt;1,"SW",IF(K67&gt;1,"SB", "NSD"))),IF(K36 = "NA", NA,IF(K92&lt;1,"SB",IF(K67&gt;1,"SW", "NSD")))))</f>
        <v>NSD</v>
      </c>
      <c r="L117" s="98" t="str">
        <f>IF(L$19=3, "EXCL", IF(L$19=1, IF(L36 = "NA", NA,IF(L92&lt;1,"SW",IF(L67&gt;1,"SB", "NSD"))),IF(L36 = "NA", NA,IF(L92&lt;1,"SB",IF(L67&gt;1,"SW", "NSD")))))</f>
        <v>NSD</v>
      </c>
      <c r="M117" s="98" t="str">
        <f>IF(M$19=3, "EXCL", IF(M$19=1, IF(M36 = "NA", NA,IF(M92&lt;1,"SW",IF(M67&gt;1,"SB", "NSD"))),IF(M36 = "NA", NA,IF(M92&lt;1,"SB",IF(M67&gt;1,"SW", "NSD")))))</f>
        <v>NSD</v>
      </c>
      <c r="N117" s="56"/>
      <c r="O117" s="56"/>
      <c r="P117" s="5"/>
    </row>
    <row r="118" spans="3:16" ht="14.45" hidden="1" x14ac:dyDescent="0.3">
      <c r="C118" s="5"/>
      <c r="D118" s="67" t="str">
        <f t="shared" si="30"/>
        <v>Wairarapa</v>
      </c>
      <c r="E118" s="98" t="str">
        <f>IF(E$19=3, "EXCL", IF(E$19=1, IF(E37 = "NA", NA,IF(E93&lt;1,"SW",IF(E68&gt;1,"SB", "NSD"))),IF(E37 = "NA", NA,IF(E93&lt;1,"SB",IF(E68&gt;1,"SW", "NSD")))))</f>
        <v>NSD</v>
      </c>
      <c r="F118" s="98" t="str">
        <f>IF(F$19=3, "EXCL", IF(F$19=1, IF(F37 = "NA", NA,IF(F93&lt;1,"SW",IF(F68&gt;1,"SB", "NSD"))),IF(F37 = "NA", NA,IF(F93&lt;1,"SB",IF(F68&gt;1,"SW", "NSD")))))</f>
        <v>NSD</v>
      </c>
      <c r="G118" s="98" t="str">
        <f>IF(G$19=3, "EXCL", IF(G$19=1, IF(G37 = "NA", NA,IF(G93&lt;1,"SW",IF(G68&gt;1,"SB", "NSD"))),IF(G37 = "NA", NA,IF(G93&lt;1,"SB",IF(G68&gt;1,"SW", "NSD")))))</f>
        <v>EXCL</v>
      </c>
      <c r="H118" s="98" t="e">
        <f>IF(H$19=3, "EXCL", IF(H$19=1, IF(H37 = "NA", NA,IF(H93&lt;1,"SW",IF(H68&gt;1,"SB", "NSD"))),IF(H37 = "NA", NA,IF(H93&lt;1,"SB",IF(H68&gt;1,"SW", "NSD")))))</f>
        <v>#NAME?</v>
      </c>
      <c r="I118" s="98" t="str">
        <f>IF(I$19=3, "EXCL", IF(I$19=1, IF(I37 = "NA", NA,IF(I93&lt;1,"SW",IF(I68&gt;1,"SB", "NSD"))),IF(I37 = "NA", NA,IF(I93&lt;1,"SB",IF(I68&gt;1,"SW", "NSD")))))</f>
        <v>EXCL</v>
      </c>
      <c r="J118" s="98" t="str">
        <f>IF(J$19=3, "EXCL", IF(J$19=1, IF(J37 = "NA", NA,IF(J93&lt;1,"SW",IF(J68&gt;1,"SB", "NSD"))),IF(J37 = "NA", NA,IF(J93&lt;1,"SB",IF(J68&gt;1,"SW", "NSD")))))</f>
        <v>EXCL</v>
      </c>
      <c r="K118" s="98" t="e">
        <f>IF(K$19=3, "EXCL", IF(K$19=1, IF(K37 = "NA", NA,IF(K93&lt;1,"SW",IF(K68&gt;1,"SB", "NSD"))),IF(K37 = "NA", NA,IF(K93&lt;1,"SB",IF(K68&gt;1,"SW", "NSD")))))</f>
        <v>#NAME?</v>
      </c>
      <c r="L118" s="98" t="e">
        <f>IF(L$19=3, "EXCL", IF(L$19=1, IF(L37 = "NA", NA,IF(L93&lt;1,"SW",IF(L68&gt;1,"SB", "NSD"))),IF(L37 = "NA", NA,IF(L93&lt;1,"SB",IF(L68&gt;1,"SW", "NSD")))))</f>
        <v>#NAME?</v>
      </c>
      <c r="M118" s="98" t="e">
        <f>IF(M$19=3, "EXCL", IF(M$19=1, IF(M37 = "NA", NA,IF(M93&lt;1,"SW",IF(M68&gt;1,"SB", "NSD"))),IF(M37 = "NA", NA,IF(M93&lt;1,"SB",IF(M68&gt;1,"SW", "NSD")))))</f>
        <v>#NAME?</v>
      </c>
      <c r="N118" s="56"/>
      <c r="O118" s="56"/>
      <c r="P118" s="5"/>
    </row>
    <row r="119" spans="3:16" ht="14.45" hidden="1" x14ac:dyDescent="0.3">
      <c r="C119" s="5"/>
      <c r="D119" s="67" t="str">
        <f t="shared" si="30"/>
        <v>Waitemata</v>
      </c>
      <c r="E119" s="98" t="str">
        <f>IF(E$19=3, "EXCL", IF(E$19=1, IF(E38 = "NA", NA,IF(E94&lt;1,"SW",IF(E69&gt;1,"SB", "NSD"))),IF(E38 = "NA", NA,IF(E94&lt;1,"SB",IF(E69&gt;1,"SW", "NSD")))))</f>
        <v>SB</v>
      </c>
      <c r="F119" s="98" t="str">
        <f>IF(F$19=3, "EXCL", IF(F$19=1, IF(F38 = "NA", NA,IF(F94&lt;1,"SW",IF(F69&gt;1,"SB", "NSD"))),IF(F38 = "NA", NA,IF(F94&lt;1,"SB",IF(F69&gt;1,"SW", "NSD")))))</f>
        <v>SB</v>
      </c>
      <c r="G119" s="98" t="str">
        <f>IF(G$19=3, "EXCL", IF(G$19=1, IF(G38 = "NA", NA,IF(G94&lt;1,"SW",IF(G69&gt;1,"SB", "NSD"))),IF(G38 = "NA", NA,IF(G94&lt;1,"SB",IF(G69&gt;1,"SW", "NSD")))))</f>
        <v>EXCL</v>
      </c>
      <c r="H119" s="98" t="str">
        <f>IF(H$19=3, "EXCL", IF(H$19=1, IF(H38 = "NA", NA,IF(H94&lt;1,"SW",IF(H69&gt;1,"SB", "NSD"))),IF(H38 = "NA", NA,IF(H94&lt;1,"SB",IF(H69&gt;1,"SW", "NSD")))))</f>
        <v>SW</v>
      </c>
      <c r="I119" s="98" t="str">
        <f>IF(I$19=3, "EXCL", IF(I$19=1, IF(I38 = "NA", NA,IF(I94&lt;1,"SW",IF(I69&gt;1,"SB", "NSD"))),IF(I38 = "NA", NA,IF(I94&lt;1,"SB",IF(I69&gt;1,"SW", "NSD")))))</f>
        <v>EXCL</v>
      </c>
      <c r="J119" s="98" t="str">
        <f>IF(J$19=3, "EXCL", IF(J$19=1, IF(J38 = "NA", NA,IF(J94&lt;1,"SW",IF(J69&gt;1,"SB", "NSD"))),IF(J38 = "NA", NA,IF(J94&lt;1,"SB",IF(J69&gt;1,"SW", "NSD")))))</f>
        <v>EXCL</v>
      </c>
      <c r="K119" s="98" t="str">
        <f>IF(K$19=3, "EXCL", IF(K$19=1, IF(K38 = "NA", NA,IF(K94&lt;1,"SW",IF(K69&gt;1,"SB", "NSD"))),IF(K38 = "NA", NA,IF(K94&lt;1,"SB",IF(K69&gt;1,"SW", "NSD")))))</f>
        <v>NSD</v>
      </c>
      <c r="L119" s="98" t="str">
        <f>IF(L$19=3, "EXCL", IF(L$19=1, IF(L38 = "NA", NA,IF(L94&lt;1,"SW",IF(L69&gt;1,"SB", "NSD"))),IF(L38 = "NA", NA,IF(L94&lt;1,"SB",IF(L69&gt;1,"SW", "NSD")))))</f>
        <v>NSD</v>
      </c>
      <c r="M119" s="98" t="str">
        <f>IF(M$19=3, "EXCL", IF(M$19=1, IF(M38 = "NA", NA,IF(M94&lt;1,"SW",IF(M69&gt;1,"SB", "NSD"))),IF(M38 = "NA", NA,IF(M94&lt;1,"SB",IF(M69&gt;1,"SW", "NSD")))))</f>
        <v>NSD</v>
      </c>
      <c r="N119" s="56"/>
      <c r="O119" s="56"/>
      <c r="P119" s="5"/>
    </row>
    <row r="120" spans="3:16" ht="14.45" hidden="1" x14ac:dyDescent="0.3">
      <c r="C120" s="5"/>
      <c r="D120" s="67" t="str">
        <f t="shared" si="30"/>
        <v>West Coast</v>
      </c>
      <c r="E120" s="98" t="e">
        <f>IF(E$19=3, "EXCL", IF(E$19=1, IF(E39 = "NA", NA,IF(E95&lt;1,"SW",IF(E70&gt;1,"SB", "NSD"))),IF(E39 = "NA", NA,IF(E95&lt;1,"SB",IF(E70&gt;1,"SW", "NSD")))))</f>
        <v>#NAME?</v>
      </c>
      <c r="F120" s="98" t="str">
        <f>IF(F$19=3, "EXCL", IF(F$19=1, IF(F39 = "NA", NA,IF(F95&lt;1,"SW",IF(F70&gt;1,"SB", "NSD"))),IF(F39 = "NA", NA,IF(F95&lt;1,"SB",IF(F70&gt;1,"SW", "NSD")))))</f>
        <v>SB</v>
      </c>
      <c r="G120" s="98" t="str">
        <f>IF(G$19=3, "EXCL", IF(G$19=1, IF(G39 = "NA", NA,IF(G95&lt;1,"SW",IF(G70&gt;1,"SB", "NSD"))),IF(G39 = "NA", NA,IF(G95&lt;1,"SB",IF(G70&gt;1,"SW", "NSD")))))</f>
        <v>EXCL</v>
      </c>
      <c r="H120" s="98" t="e">
        <f>IF(H$19=3, "EXCL", IF(H$19=1, IF(H39 = "NA", NA,IF(H95&lt;1,"SW",IF(H70&gt;1,"SB", "NSD"))),IF(H39 = "NA", NA,IF(H95&lt;1,"SB",IF(H70&gt;1,"SW", "NSD")))))</f>
        <v>#NAME?</v>
      </c>
      <c r="I120" s="98" t="str">
        <f>IF(I$19=3, "EXCL", IF(I$19=1, IF(I39 = "NA", NA,IF(I95&lt;1,"SW",IF(I70&gt;1,"SB", "NSD"))),IF(I39 = "NA", NA,IF(I95&lt;1,"SB",IF(I70&gt;1,"SW", "NSD")))))</f>
        <v>EXCL</v>
      </c>
      <c r="J120" s="98" t="str">
        <f>IF(J$19=3, "EXCL", IF(J$19=1, IF(J39 = "NA", NA,IF(J95&lt;1,"SW",IF(J70&gt;1,"SB", "NSD"))),IF(J39 = "NA", NA,IF(J95&lt;1,"SB",IF(J70&gt;1,"SW", "NSD")))))</f>
        <v>EXCL</v>
      </c>
      <c r="K120" s="98" t="e">
        <f>IF(K$19=3, "EXCL", IF(K$19=1, IF(K39 = "NA", NA,IF(K95&lt;1,"SW",IF(K70&gt;1,"SB", "NSD"))),IF(K39 = "NA", NA,IF(K95&lt;1,"SB",IF(K70&gt;1,"SW", "NSD")))))</f>
        <v>#NAME?</v>
      </c>
      <c r="L120" s="98" t="e">
        <f>IF(L$19=3, "EXCL", IF(L$19=1, IF(L39 = "NA", NA,IF(L95&lt;1,"SW",IF(L70&gt;1,"SB", "NSD"))),IF(L39 = "NA", NA,IF(L95&lt;1,"SB",IF(L70&gt;1,"SW", "NSD")))))</f>
        <v>#NAME?</v>
      </c>
      <c r="M120" s="98" t="e">
        <f>IF(M$19=3, "EXCL", IF(M$19=1, IF(M39 = "NA", NA,IF(M95&lt;1,"SW",IF(M70&gt;1,"SB", "NSD"))),IF(M39 = "NA", NA,IF(M95&lt;1,"SB",IF(M70&gt;1,"SW", "NSD")))))</f>
        <v>#NAME?</v>
      </c>
      <c r="N120" s="56"/>
      <c r="O120" s="56"/>
      <c r="P120" s="5"/>
    </row>
    <row r="121" spans="3:16" ht="14.45" hidden="1" x14ac:dyDescent="0.3">
      <c r="C121" s="5"/>
      <c r="D121" s="67" t="str">
        <f t="shared" si="30"/>
        <v>Whanganui</v>
      </c>
      <c r="E121" s="98" t="str">
        <f>IF(E$19=3, "EXCL", IF(E$19=1, IF(E40 = "NA", NA,IF(E96&lt;1,"SW",IF(E71&gt;1,"SB", "NSD"))),IF(E40 = "NA", NA,IF(E96&lt;1,"SB",IF(E71&gt;1,"SW", "NSD")))))</f>
        <v>NSD</v>
      </c>
      <c r="F121" s="98" t="str">
        <f>IF(F$19=3, "EXCL", IF(F$19=1, IF(F40 = "NA", NA,IF(F96&lt;1,"SW",IF(F71&gt;1,"SB", "NSD"))),IF(F40 = "NA", NA,IF(F96&lt;1,"SB",IF(F71&gt;1,"SW", "NSD")))))</f>
        <v>NSD</v>
      </c>
      <c r="G121" s="98" t="str">
        <f>IF(G$19=3, "EXCL", IF(G$19=1, IF(G40 = "NA", NA,IF(G96&lt;1,"SW",IF(G71&gt;1,"SB", "NSD"))),IF(G40 = "NA", NA,IF(G96&lt;1,"SB",IF(G71&gt;1,"SW", "NSD")))))</f>
        <v>EXCL</v>
      </c>
      <c r="H121" s="98" t="e">
        <f>IF(H$19=3, "EXCL", IF(H$19=1, IF(H40 = "NA", NA,IF(H96&lt;1,"SW",IF(H71&gt;1,"SB", "NSD"))),IF(H40 = "NA", NA,IF(H96&lt;1,"SB",IF(H71&gt;1,"SW", "NSD")))))</f>
        <v>#NAME?</v>
      </c>
      <c r="I121" s="98" t="str">
        <f>IF(I$19=3, "EXCL", IF(I$19=1, IF(I40 = "NA", NA,IF(I96&lt;1,"SW",IF(I71&gt;1,"SB", "NSD"))),IF(I40 = "NA", NA,IF(I96&lt;1,"SB",IF(I71&gt;1,"SW", "NSD")))))</f>
        <v>EXCL</v>
      </c>
      <c r="J121" s="98" t="str">
        <f>IF(J$19=3, "EXCL", IF(J$19=1, IF(J40 = "NA", NA,IF(J96&lt;1,"SW",IF(J71&gt;1,"SB", "NSD"))),IF(J40 = "NA", NA,IF(J96&lt;1,"SB",IF(J71&gt;1,"SW", "NSD")))))</f>
        <v>EXCL</v>
      </c>
      <c r="K121" s="98" t="e">
        <f>IF(K$19=3, "EXCL", IF(K$19=1, IF(K40 = "NA", NA,IF(K96&lt;1,"SW",IF(K71&gt;1,"SB", "NSD"))),IF(K40 = "NA", NA,IF(K96&lt;1,"SB",IF(K71&gt;1,"SW", "NSD")))))</f>
        <v>#NAME?</v>
      </c>
      <c r="L121" s="98" t="e">
        <f>IF(L$19=3, "EXCL", IF(L$19=1, IF(L40 = "NA", NA,IF(L96&lt;1,"SW",IF(L71&gt;1,"SB", "NSD"))),IF(L40 = "NA", NA,IF(L96&lt;1,"SB",IF(L71&gt;1,"SW", "NSD")))))</f>
        <v>#NAME?</v>
      </c>
      <c r="M121" s="98" t="e">
        <f>IF(M$19=3, "EXCL", IF(M$19=1, IF(M40 = "NA", NA,IF(M96&lt;1,"SW",IF(M71&gt;1,"SB", "NSD"))),IF(M40 = "NA", NA,IF(M96&lt;1,"SB",IF(M71&gt;1,"SW", "NSD")))))</f>
        <v>#NAME?</v>
      </c>
      <c r="N121" s="56"/>
      <c r="O121" s="56"/>
      <c r="P121" s="5"/>
    </row>
    <row r="122" spans="3:16" ht="14.45" hidden="1" x14ac:dyDescent="0.3">
      <c r="C122" s="5"/>
      <c r="D122" s="4"/>
      <c r="E122" s="83"/>
      <c r="F122" s="56"/>
      <c r="G122" s="56"/>
      <c r="H122" s="56"/>
      <c r="I122" s="56"/>
      <c r="J122" s="56"/>
      <c r="K122" s="56"/>
      <c r="L122" s="56"/>
      <c r="M122" s="56"/>
      <c r="N122" s="56"/>
      <c r="O122" s="56"/>
      <c r="P122" s="5"/>
    </row>
    <row r="123" spans="3:16" x14ac:dyDescent="0.25">
      <c r="C123" s="5"/>
      <c r="D123" s="4"/>
      <c r="E123" s="83"/>
      <c r="F123" s="56"/>
      <c r="G123" s="56"/>
      <c r="H123" s="56"/>
      <c r="I123" s="56"/>
      <c r="J123" s="56"/>
      <c r="K123" s="56"/>
      <c r="L123" s="56"/>
      <c r="M123" s="56"/>
      <c r="N123" s="56"/>
      <c r="O123" s="56"/>
      <c r="P123" s="5"/>
    </row>
    <row r="124" spans="3:16" x14ac:dyDescent="0.25">
      <c r="C124" s="5"/>
      <c r="D124" s="4" t="s">
        <v>21771</v>
      </c>
      <c r="E124" s="83"/>
      <c r="F124" s="56"/>
      <c r="G124" s="56"/>
      <c r="H124" s="56"/>
      <c r="I124" s="56"/>
      <c r="J124" s="56"/>
      <c r="K124" s="56"/>
      <c r="L124" s="56"/>
      <c r="M124" s="56"/>
      <c r="N124" s="56"/>
      <c r="O124" s="56"/>
      <c r="P124" s="5"/>
    </row>
    <row r="125" spans="3:16" x14ac:dyDescent="0.25">
      <c r="C125" s="5"/>
      <c r="D125" s="4"/>
      <c r="E125" s="167" t="s">
        <v>21772</v>
      </c>
      <c r="F125" s="56"/>
      <c r="G125" s="56"/>
      <c r="H125" s="56"/>
      <c r="I125" s="56"/>
      <c r="J125" s="56"/>
      <c r="K125" s="56"/>
      <c r="L125" s="56"/>
      <c r="M125" s="56"/>
      <c r="N125" s="56"/>
      <c r="O125" s="56"/>
      <c r="P125" s="5"/>
    </row>
    <row r="126" spans="3:16" x14ac:dyDescent="0.25">
      <c r="C126" s="5"/>
      <c r="D126" s="4"/>
      <c r="E126" s="167" t="s">
        <v>21773</v>
      </c>
      <c r="F126" s="56"/>
      <c r="G126" s="56"/>
      <c r="H126" s="56"/>
      <c r="I126" s="56"/>
      <c r="J126" s="56"/>
      <c r="K126" s="56"/>
      <c r="L126" s="56"/>
      <c r="M126" s="56"/>
      <c r="N126" s="56"/>
      <c r="O126" s="56"/>
      <c r="P126" s="5"/>
    </row>
    <row r="127" spans="3:16" x14ac:dyDescent="0.25">
      <c r="C127" s="5"/>
      <c r="D127" s="4"/>
      <c r="E127" s="167" t="s">
        <v>21775</v>
      </c>
      <c r="F127" s="56"/>
      <c r="G127" s="56"/>
      <c r="H127" s="56"/>
      <c r="I127" s="56"/>
      <c r="J127" s="56"/>
      <c r="K127" s="56"/>
      <c r="L127" s="56"/>
      <c r="M127" s="56"/>
      <c r="N127" s="56"/>
      <c r="O127" s="56"/>
      <c r="P127" s="5"/>
    </row>
    <row r="128" spans="3:16" x14ac:dyDescent="0.25">
      <c r="C128" s="5"/>
      <c r="D128" s="4"/>
      <c r="E128" s="167" t="s">
        <v>21774</v>
      </c>
      <c r="F128" s="56"/>
      <c r="G128" s="56"/>
      <c r="H128" s="56"/>
      <c r="I128" s="56"/>
      <c r="J128" s="56"/>
      <c r="K128" s="56"/>
      <c r="L128" s="56"/>
      <c r="M128" s="56"/>
      <c r="N128" s="56"/>
      <c r="O128" s="56"/>
      <c r="P128" s="5"/>
    </row>
    <row r="129" spans="3:16" x14ac:dyDescent="0.25">
      <c r="C129" s="5"/>
      <c r="D129" s="4"/>
      <c r="E129" s="83"/>
      <c r="F129" s="56"/>
      <c r="G129" s="56"/>
      <c r="H129" s="56"/>
      <c r="I129" s="56"/>
      <c r="J129" s="56"/>
      <c r="K129" s="56"/>
      <c r="L129" s="56"/>
      <c r="M129" s="56"/>
      <c r="N129" s="56"/>
      <c r="O129" s="56"/>
      <c r="P129" s="5"/>
    </row>
  </sheetData>
  <sheetProtection password="EE11" sheet="1" objects="1" scenarios="1"/>
  <customSheetViews>
    <customSheetView guid="{A6286E9F-A01F-48FF-8EFC-1B09F887914E}" showGridLines="0" hiddenRows="1" hiddenColumns="1">
      <pageMargins left="0.7" right="0.7" top="0.75" bottom="0.75" header="0.3" footer="0.3"/>
      <pageSetup paperSize="9" orientation="portrait" r:id="rId1"/>
    </customSheetView>
  </customSheetViews>
  <mergeCells count="1">
    <mergeCell ref="F4:I5"/>
  </mergeCells>
  <conditionalFormatting sqref="E21:M40">
    <cfRule type="expression" dxfId="11" priority="3">
      <formula>E102="SW"</formula>
    </cfRule>
    <cfRule type="expression" dxfId="10" priority="4">
      <formula>E102="SB"</formula>
    </cfRule>
    <cfRule type="expression" dxfId="9" priority="9">
      <formula>E102="EXCL"</formula>
    </cfRule>
  </conditionalFormatting>
  <hyperlinks>
    <hyperlink ref="M4" location="Contents!A1" display="Contents"/>
    <hyperlink ref="M5" location="Help!A1" display="Help"/>
    <hyperlink ref="M6" location="TechAppendix!A1" display="Technical appendix"/>
  </hyperlinks>
  <pageMargins left="0.7" right="0.7" top="0.75" bottom="0.75" header="0.3" footer="0.3"/>
  <pageSetup paperSize="9" scale="34" orientation="landscape" r:id="rId2"/>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Q62"/>
  <sheetViews>
    <sheetView showGridLines="0" zoomScaleNormal="100" workbookViewId="0"/>
  </sheetViews>
  <sheetFormatPr defaultColWidth="9.140625" defaultRowHeight="15" x14ac:dyDescent="0.25"/>
  <cols>
    <col min="1" max="1" width="2.85546875" style="1" customWidth="1"/>
    <col min="2" max="2" width="4" style="1" hidden="1" customWidth="1"/>
    <col min="3" max="3" width="2.85546875" style="1" customWidth="1"/>
    <col min="4" max="4" width="16.140625" style="2" customWidth="1"/>
    <col min="5" max="6" width="9.140625" style="1" customWidth="1"/>
    <col min="7" max="7" width="19.28515625" style="1" customWidth="1"/>
    <col min="8" max="8" width="5" style="1" customWidth="1"/>
    <col min="9" max="9" width="19.28515625" style="1" customWidth="1"/>
    <col min="10" max="10" width="5.140625" style="1" customWidth="1"/>
    <col min="11" max="11" width="12.85546875" style="1" customWidth="1"/>
    <col min="12" max="12" width="10" style="1" hidden="1" customWidth="1"/>
    <col min="13" max="13" width="9.140625" style="1" hidden="1" customWidth="1"/>
    <col min="14" max="14" width="6.7109375" style="1" hidden="1" customWidth="1"/>
    <col min="15" max="15" width="42.28515625" style="1" customWidth="1"/>
    <col min="16" max="17" width="2.85546875" style="1" customWidth="1"/>
    <col min="18" max="18" width="9.140625" style="1"/>
    <col min="19" max="19" width="9.140625" style="1" customWidth="1"/>
    <col min="20" max="26" width="9.140625" style="1"/>
    <col min="27" max="28" width="2.85546875" style="1" customWidth="1"/>
    <col min="29" max="29" width="9.140625" style="1" hidden="1" customWidth="1"/>
    <col min="30" max="34" width="6.5703125" style="1" hidden="1" customWidth="1"/>
    <col min="35" max="35" width="9.140625" style="1" hidden="1" customWidth="1"/>
    <col min="36" max="40" width="6" style="1" hidden="1" customWidth="1"/>
    <col min="41" max="41" width="9.140625" style="1" hidden="1" customWidth="1"/>
    <col min="42" max="46" width="5.5703125" style="1" hidden="1" customWidth="1"/>
    <col min="47" max="47" width="9.140625" style="1" hidden="1" customWidth="1"/>
    <col min="48" max="52" width="6.140625" style="1" hidden="1" customWidth="1"/>
    <col min="53" max="53" width="9.140625" style="1" hidden="1" customWidth="1"/>
    <col min="54" max="55" width="7.28515625" style="1" hidden="1" customWidth="1"/>
    <col min="56" max="58" width="6" style="1" hidden="1" customWidth="1"/>
    <col min="59" max="16384" width="9.140625" style="1"/>
  </cols>
  <sheetData>
    <row r="1" spans="1:69" s="5" customFormat="1" ht="15" customHeight="1" x14ac:dyDescent="0.25">
      <c r="A1" s="1"/>
      <c r="B1" s="1"/>
      <c r="C1" s="1"/>
      <c r="D1" s="92"/>
      <c r="E1" s="101"/>
      <c r="F1" s="101"/>
      <c r="G1" s="101"/>
      <c r="H1" s="10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row>
    <row r="2" spans="1:69" s="5" customFormat="1" ht="15" customHeight="1" x14ac:dyDescent="0.25">
      <c r="A2" s="1"/>
      <c r="B2" s="1"/>
      <c r="D2" s="11"/>
      <c r="E2" s="12"/>
      <c r="F2" s="12"/>
      <c r="G2" s="12"/>
      <c r="H2" s="12"/>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row>
    <row r="3" spans="1:69" s="5" customFormat="1" ht="15" customHeight="1" x14ac:dyDescent="0.25">
      <c r="A3" s="1"/>
      <c r="B3" s="1"/>
      <c r="D3" s="11"/>
      <c r="E3" s="12"/>
      <c r="F3" s="12"/>
      <c r="G3" s="12"/>
      <c r="H3" s="12"/>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row>
    <row r="4" spans="1:69" s="5" customFormat="1" ht="15" customHeight="1" x14ac:dyDescent="0.25">
      <c r="A4" s="1"/>
      <c r="B4" s="1"/>
      <c r="D4" s="11"/>
      <c r="E4" s="12"/>
      <c r="F4" s="12"/>
      <c r="G4" s="12"/>
      <c r="H4" s="12"/>
      <c r="I4" s="216" t="s">
        <v>21801</v>
      </c>
      <c r="J4" s="216"/>
      <c r="K4" s="216"/>
      <c r="L4" s="216"/>
      <c r="M4" s="216"/>
      <c r="N4" s="216"/>
      <c r="O4" s="216"/>
      <c r="Y4" s="7" t="s">
        <v>5</v>
      </c>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row>
    <row r="5" spans="1:69" s="5" customFormat="1" ht="15" customHeight="1" x14ac:dyDescent="0.25">
      <c r="A5" s="1"/>
      <c r="B5" s="1"/>
      <c r="D5" s="11"/>
      <c r="E5" s="12"/>
      <c r="F5" s="12"/>
      <c r="G5" s="12"/>
      <c r="H5" s="12"/>
      <c r="I5" s="216"/>
      <c r="J5" s="216"/>
      <c r="K5" s="216"/>
      <c r="L5" s="216"/>
      <c r="M5" s="216"/>
      <c r="N5" s="216"/>
      <c r="O5" s="216"/>
      <c r="Y5" s="7" t="s">
        <v>6</v>
      </c>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row>
    <row r="6" spans="1:69" s="5" customFormat="1" ht="15" customHeight="1" x14ac:dyDescent="0.25">
      <c r="A6" s="1"/>
      <c r="B6" s="1"/>
      <c r="D6" s="11"/>
      <c r="E6" s="12"/>
      <c r="F6" s="12"/>
      <c r="G6" s="12"/>
      <c r="H6" s="12"/>
      <c r="I6" s="216"/>
      <c r="J6" s="216"/>
      <c r="K6" s="216"/>
      <c r="L6" s="216"/>
      <c r="M6" s="216"/>
      <c r="N6" s="216"/>
      <c r="O6" s="216"/>
      <c r="Y6" s="7" t="s">
        <v>21878</v>
      </c>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row>
    <row r="7" spans="1:69" s="5" customFormat="1" ht="15" customHeight="1" x14ac:dyDescent="0.25">
      <c r="A7" s="1"/>
      <c r="B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row>
    <row r="8" spans="1:69" s="56" customFormat="1" ht="15" customHeight="1" x14ac:dyDescent="0.25">
      <c r="A8" s="57"/>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1"/>
      <c r="BH8" s="1"/>
      <c r="BI8" s="1"/>
      <c r="BJ8" s="1"/>
      <c r="BK8" s="1"/>
      <c r="BL8" s="1"/>
      <c r="BM8" s="1"/>
      <c r="BN8" s="1"/>
      <c r="BO8" s="1"/>
      <c r="BP8" s="1"/>
      <c r="BQ8" s="1"/>
    </row>
    <row r="9" spans="1:69" s="5" customFormat="1" ht="15" customHeight="1" x14ac:dyDescent="0.25">
      <c r="A9" s="57"/>
      <c r="B9" s="57"/>
      <c r="C9" s="56"/>
      <c r="D9" s="56"/>
      <c r="E9" s="56"/>
      <c r="F9" s="56"/>
      <c r="G9" s="56"/>
      <c r="H9" s="56"/>
      <c r="I9" s="56"/>
      <c r="J9" s="56"/>
      <c r="K9" s="56"/>
      <c r="L9" s="56"/>
      <c r="M9" s="56"/>
      <c r="N9" s="56"/>
      <c r="O9" s="56"/>
      <c r="P9" s="56"/>
      <c r="Q9" s="56"/>
      <c r="R9" s="56"/>
      <c r="S9" s="56"/>
      <c r="T9" s="56"/>
      <c r="U9" s="56"/>
      <c r="V9" s="56"/>
      <c r="W9" s="56"/>
      <c r="X9" s="56"/>
      <c r="Y9" s="56"/>
      <c r="Z9" s="56"/>
      <c r="AA9" s="56"/>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1"/>
      <c r="BH9" s="1"/>
      <c r="BI9" s="1"/>
      <c r="BJ9" s="1"/>
      <c r="BK9" s="1"/>
      <c r="BL9" s="1"/>
      <c r="BM9" s="1"/>
      <c r="BN9" s="1"/>
      <c r="BO9" s="1"/>
      <c r="BP9" s="1"/>
      <c r="BQ9" s="1"/>
    </row>
    <row r="10" spans="1:69" s="5" customFormat="1" ht="24" customHeight="1" x14ac:dyDescent="0.3">
      <c r="A10" s="1"/>
      <c r="B10" s="68">
        <v>1</v>
      </c>
      <c r="C10" s="67"/>
      <c r="D10" s="12"/>
      <c r="E10" s="12"/>
      <c r="F10" s="12"/>
      <c r="G10" s="120" t="s">
        <v>21718</v>
      </c>
      <c r="H10" s="12"/>
      <c r="I10" s="12"/>
      <c r="J10" s="12"/>
      <c r="K10" s="12"/>
      <c r="L10" s="12"/>
      <c r="M10" s="12"/>
      <c r="N10" s="12"/>
      <c r="R10" s="56" t="s">
        <v>21725</v>
      </c>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row>
    <row r="11" spans="1:69" s="5" customFormat="1" ht="24" customHeight="1" x14ac:dyDescent="0.3">
      <c r="A11" s="1"/>
      <c r="B11" s="68">
        <v>1</v>
      </c>
      <c r="C11" s="67"/>
      <c r="D11" s="12"/>
      <c r="E11" s="12"/>
      <c r="F11" s="12"/>
      <c r="G11" s="121" t="s">
        <v>21719</v>
      </c>
      <c r="H11" s="12"/>
      <c r="I11" s="12"/>
      <c r="J11" s="12"/>
      <c r="K11" s="12"/>
      <c r="L11" s="12"/>
      <c r="M11" s="12"/>
      <c r="N11" s="12"/>
      <c r="R11" s="96" t="s">
        <v>21762</v>
      </c>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row>
    <row r="12" spans="1:69" s="5" customFormat="1" ht="24" customHeight="1" x14ac:dyDescent="0.3">
      <c r="A12" s="1"/>
      <c r="B12" s="68">
        <v>5</v>
      </c>
      <c r="C12" s="67"/>
      <c r="D12" s="12"/>
      <c r="E12" s="12"/>
      <c r="F12" s="12"/>
      <c r="G12" s="120" t="s">
        <v>21720</v>
      </c>
      <c r="H12" s="12"/>
      <c r="I12" s="12"/>
      <c r="J12" s="12"/>
      <c r="K12" s="12"/>
      <c r="L12" s="12"/>
      <c r="M12" s="12"/>
      <c r="N12" s="12"/>
      <c r="R12" s="13"/>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row>
    <row r="13" spans="1:69" s="5" customFormat="1" ht="15" customHeight="1" x14ac:dyDescent="0.25">
      <c r="A13" s="1"/>
      <c r="B13" s="144">
        <f>VLOOKUP($B$10,Indicators,16)</f>
        <v>1</v>
      </c>
      <c r="D13" s="11"/>
      <c r="E13" s="12"/>
      <c r="F13" s="12"/>
      <c r="G13" s="12"/>
      <c r="H13" s="12"/>
      <c r="I13" s="12"/>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row>
    <row r="14" spans="1:69" s="5" customFormat="1" x14ac:dyDescent="0.25">
      <c r="A14" s="1"/>
      <c r="B14" s="1"/>
      <c r="C14" s="1"/>
      <c r="D14" s="92"/>
      <c r="E14" s="101"/>
      <c r="F14" s="101"/>
      <c r="G14" s="101"/>
      <c r="H14" s="101"/>
      <c r="I14" s="10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row>
    <row r="15" spans="1:69" s="5" customFormat="1" ht="14.45" x14ac:dyDescent="0.3">
      <c r="A15" s="1"/>
      <c r="B15" s="1"/>
      <c r="P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row>
    <row r="16" spans="1:69" s="5" customFormat="1" ht="21" customHeight="1" x14ac:dyDescent="0.25">
      <c r="A16" s="1"/>
      <c r="D16" s="36" t="str">
        <f>VLOOKUP(B10,Indicators,2)</f>
        <v>Diabetes HbA1c testing</v>
      </c>
      <c r="P16" s="1"/>
      <c r="R16" s="34" t="str">
        <f>VLOOKUP(B10,Indicators,2)</f>
        <v>Diabetes HbA1c testing</v>
      </c>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row>
    <row r="17" spans="1:69" s="5" customFormat="1" ht="21" customHeight="1" x14ac:dyDescent="0.25">
      <c r="A17" s="1"/>
      <c r="D17" s="37" t="str">
        <f>VLOOKUP(B11,DHBName,2)</f>
        <v>Auckland</v>
      </c>
      <c r="P17" s="1"/>
      <c r="R17" s="112" t="str">
        <f>VLOOKUP(B11,DHBName,2)</f>
        <v>Auckland</v>
      </c>
      <c r="X17" s="33"/>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row>
    <row r="18" spans="1:69" s="5" customFormat="1" ht="13.5" customHeight="1" x14ac:dyDescent="0.25">
      <c r="A18" s="1"/>
      <c r="D18" s="37">
        <f>VLOOKUP(B12,YearID,2)</f>
        <v>2014</v>
      </c>
      <c r="P18" s="1"/>
      <c r="R18" s="50" t="str">
        <f>VLOOKUP($B$10,Indicators,12)</f>
        <v>Percentage (%) diabetics</v>
      </c>
      <c r="X18" s="33"/>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row>
    <row r="19" spans="1:69" s="5" customFormat="1" ht="13.5" customHeight="1" x14ac:dyDescent="0.25">
      <c r="A19" s="1"/>
      <c r="D19" s="37"/>
      <c r="P19" s="1"/>
      <c r="R19" s="50"/>
      <c r="X19" s="33"/>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row>
    <row r="20" spans="1:69" s="5" customFormat="1" ht="13.5" customHeight="1" x14ac:dyDescent="0.25">
      <c r="A20" s="1"/>
      <c r="D20" s="37"/>
      <c r="P20" s="1"/>
      <c r="R20" s="50"/>
      <c r="X20" s="33"/>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row>
    <row r="21" spans="1:69" s="5" customFormat="1" ht="18.75" customHeight="1" x14ac:dyDescent="0.25">
      <c r="A21" s="1"/>
      <c r="D21" s="28" t="str">
        <f>VLOOKUP($B$10,Indicators,3)</f>
        <v xml:space="preserve">This indicator shows the age-standardised proportion of people with diabetes who had at least one HbA1c test in a calendar year. </v>
      </c>
      <c r="M21" s="9"/>
      <c r="P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row>
    <row r="22" spans="1:69" s="5" customFormat="1" ht="12.75" customHeight="1" x14ac:dyDescent="0.25">
      <c r="A22" s="1"/>
      <c r="D22" s="28" t="str">
        <f>VLOOKUP($B$10,Indicators,4)</f>
        <v xml:space="preserve">  </v>
      </c>
      <c r="M22" s="9"/>
      <c r="P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row>
    <row r="23" spans="1:69" s="5" customFormat="1" ht="15" customHeight="1" x14ac:dyDescent="0.25">
      <c r="A23" s="1"/>
      <c r="D23" s="28" t="str">
        <f>VLOOKUP($B$10,Indicators,5)</f>
        <v xml:space="preserve"> </v>
      </c>
      <c r="P23" s="1"/>
      <c r="AB23" s="1"/>
      <c r="AC23" s="68" t="s">
        <v>24</v>
      </c>
      <c r="AD23" s="68"/>
      <c r="AE23" s="68"/>
      <c r="AF23" s="68"/>
      <c r="AG23" s="68"/>
      <c r="AH23" s="68"/>
      <c r="AI23" s="68"/>
      <c r="AJ23" s="1" t="s">
        <v>12134</v>
      </c>
      <c r="AK23" s="1"/>
      <c r="AL23" s="1"/>
      <c r="AM23" s="1"/>
      <c r="AN23" s="1"/>
      <c r="AO23" s="1"/>
      <c r="AP23" s="1" t="s">
        <v>12135</v>
      </c>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row>
    <row r="24" spans="1:69" s="5" customFormat="1" ht="15" customHeight="1" x14ac:dyDescent="0.25">
      <c r="A24" s="1"/>
      <c r="D24" s="4"/>
      <c r="P24" s="1"/>
      <c r="AB24" s="1"/>
      <c r="AC24" s="68"/>
      <c r="AD24" s="68"/>
      <c r="AE24" s="68"/>
      <c r="AF24" s="68"/>
      <c r="AG24" s="68"/>
      <c r="AH24" s="68"/>
      <c r="AI24" s="68"/>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row>
    <row r="25" spans="1:69" s="5" customFormat="1" ht="14.45" hidden="1" customHeight="1" x14ac:dyDescent="0.25">
      <c r="A25" s="1"/>
      <c r="D25" s="4"/>
      <c r="G25">
        <v>1</v>
      </c>
      <c r="H25"/>
      <c r="I25" s="5">
        <v>3</v>
      </c>
      <c r="J25"/>
      <c r="K25">
        <v>4</v>
      </c>
      <c r="P25" s="1"/>
      <c r="AB25" s="1"/>
      <c r="AC25" s="68"/>
      <c r="AD25" s="68">
        <v>1</v>
      </c>
      <c r="AE25" s="68">
        <v>2</v>
      </c>
      <c r="AF25" s="68">
        <v>3</v>
      </c>
      <c r="AG25" s="68">
        <v>4</v>
      </c>
      <c r="AH25" s="68">
        <v>5</v>
      </c>
      <c r="AI25" s="68"/>
      <c r="AJ25" s="68">
        <v>1</v>
      </c>
      <c r="AK25" s="68">
        <v>2</v>
      </c>
      <c r="AL25" s="68">
        <v>3</v>
      </c>
      <c r="AM25" s="68">
        <v>4</v>
      </c>
      <c r="AN25" s="68">
        <v>5</v>
      </c>
      <c r="AO25" s="68"/>
      <c r="AP25" s="68">
        <v>1</v>
      </c>
      <c r="AQ25" s="68">
        <v>2</v>
      </c>
      <c r="AR25" s="68">
        <v>3</v>
      </c>
      <c r="AS25" s="68">
        <v>4</v>
      </c>
      <c r="AT25" s="68">
        <v>5</v>
      </c>
      <c r="AU25" s="1"/>
      <c r="AV25" s="1"/>
      <c r="AW25" s="1"/>
      <c r="AX25" s="1"/>
      <c r="AY25" s="1"/>
      <c r="AZ25" s="1"/>
      <c r="BA25" s="1"/>
      <c r="BB25" s="1"/>
      <c r="BC25" s="1"/>
      <c r="BD25" s="1"/>
      <c r="BE25" s="1"/>
      <c r="BF25" s="1"/>
      <c r="BG25" s="1"/>
      <c r="BH25" s="1"/>
      <c r="BI25" s="1"/>
      <c r="BJ25" s="1"/>
      <c r="BK25" s="1"/>
      <c r="BL25" s="1"/>
      <c r="BM25" s="1"/>
      <c r="BN25" s="1"/>
      <c r="BO25" s="1"/>
      <c r="BP25" s="1"/>
      <c r="BQ25" s="1"/>
    </row>
    <row r="26" spans="1:69" s="5" customFormat="1" ht="14.45" customHeight="1" x14ac:dyDescent="0.25">
      <c r="A26" s="1"/>
      <c r="D26" s="65"/>
      <c r="E26" s="65"/>
      <c r="F26" s="65"/>
      <c r="G26" s="65"/>
      <c r="H26" s="65"/>
      <c r="I26" s="138" t="s">
        <v>21753</v>
      </c>
      <c r="J26" s="65"/>
      <c r="K26" s="138" t="s">
        <v>21754</v>
      </c>
      <c r="P26" s="1"/>
      <c r="AB26" s="1"/>
      <c r="AC26" s="68"/>
      <c r="AD26" s="68"/>
      <c r="AE26" s="68"/>
      <c r="AF26" s="68"/>
      <c r="AG26" s="68"/>
      <c r="AH26" s="68"/>
      <c r="AI26" s="68"/>
      <c r="AJ26" s="68"/>
      <c r="AK26" s="68"/>
      <c r="AL26" s="68"/>
      <c r="AM26" s="68"/>
      <c r="AN26" s="68"/>
      <c r="AO26" s="68"/>
      <c r="AP26" s="68"/>
      <c r="AQ26" s="68"/>
      <c r="AR26" s="68"/>
      <c r="AS26" s="68"/>
      <c r="AT26" s="68"/>
      <c r="AU26" s="1"/>
      <c r="AV26" s="1"/>
      <c r="AW26" s="1"/>
      <c r="AX26" s="1"/>
      <c r="AY26" s="1"/>
      <c r="AZ26" s="1"/>
      <c r="BA26" s="1"/>
      <c r="BB26" s="1"/>
      <c r="BC26" s="1"/>
      <c r="BD26" s="1"/>
      <c r="BE26" s="1"/>
      <c r="BF26" s="1"/>
      <c r="BG26" s="1"/>
      <c r="BH26" s="1"/>
      <c r="BI26" s="1"/>
      <c r="BJ26" s="1"/>
      <c r="BK26" s="1"/>
      <c r="BL26" s="1"/>
      <c r="BM26" s="1"/>
      <c r="BN26" s="1"/>
      <c r="BO26" s="1"/>
      <c r="BP26" s="1"/>
      <c r="BQ26" s="1"/>
    </row>
    <row r="27" spans="1:69" s="5" customFormat="1" ht="30" x14ac:dyDescent="0.25">
      <c r="A27" s="1"/>
      <c r="D27" s="64"/>
      <c r="E27" s="65"/>
      <c r="F27" s="65"/>
      <c r="G27" s="104" t="str">
        <f>VLOOKUP($B$10,Indicators,12)</f>
        <v>Percentage (%) diabetics</v>
      </c>
      <c r="H27" s="104"/>
      <c r="I27" s="104" t="s">
        <v>21752</v>
      </c>
      <c r="J27" s="66"/>
      <c r="K27" s="104" t="s">
        <v>21755</v>
      </c>
      <c r="L27" s="10"/>
      <c r="M27" s="86" t="s">
        <v>12134</v>
      </c>
      <c r="N27" s="67" t="s">
        <v>12135</v>
      </c>
      <c r="P27" s="1"/>
      <c r="T27" s="5" t="s">
        <v>13</v>
      </c>
      <c r="AB27" s="1"/>
      <c r="AC27" s="68"/>
      <c r="AD27" s="68">
        <v>2010</v>
      </c>
      <c r="AE27" s="68">
        <v>2011</v>
      </c>
      <c r="AF27" s="68">
        <v>2012</v>
      </c>
      <c r="AG27" s="68">
        <v>2013</v>
      </c>
      <c r="AH27" s="68">
        <v>2014</v>
      </c>
      <c r="AI27" s="68"/>
      <c r="AJ27" s="68">
        <v>2010</v>
      </c>
      <c r="AK27" s="68">
        <v>2011</v>
      </c>
      <c r="AL27" s="68">
        <v>2012</v>
      </c>
      <c r="AM27" s="68">
        <v>2013</v>
      </c>
      <c r="AN27" s="68">
        <v>2014</v>
      </c>
      <c r="AO27" s="68"/>
      <c r="AP27" s="68">
        <v>2010</v>
      </c>
      <c r="AQ27" s="68">
        <v>2011</v>
      </c>
      <c r="AR27" s="68">
        <v>2012</v>
      </c>
      <c r="AS27" s="68">
        <v>2013</v>
      </c>
      <c r="AT27" s="68">
        <v>2014</v>
      </c>
      <c r="AU27" s="1"/>
      <c r="AV27" s="1"/>
      <c r="AW27" s="1"/>
      <c r="AX27" s="1"/>
      <c r="AY27" s="1"/>
      <c r="AZ27" s="1"/>
      <c r="BA27" s="1"/>
      <c r="BB27" s="1"/>
      <c r="BC27" s="1"/>
      <c r="BD27" s="1"/>
      <c r="BE27" s="1"/>
      <c r="BF27" s="1"/>
      <c r="BG27" s="1"/>
      <c r="BH27" s="1"/>
      <c r="BI27" s="1"/>
      <c r="BJ27" s="1"/>
      <c r="BK27" s="1"/>
      <c r="BL27" s="1"/>
      <c r="BM27" s="1"/>
      <c r="BN27" s="1"/>
      <c r="BO27" s="1"/>
      <c r="BP27" s="1"/>
      <c r="BQ27" s="1"/>
    </row>
    <row r="28" spans="1:69" s="5" customFormat="1" ht="15" customHeight="1" x14ac:dyDescent="0.25">
      <c r="A28" s="1"/>
      <c r="B28" s="67">
        <v>6</v>
      </c>
      <c r="C28" s="67"/>
      <c r="D28" s="11" t="s">
        <v>21695</v>
      </c>
      <c r="E28" s="12"/>
      <c r="F28" s="12"/>
      <c r="G28" s="22">
        <f>VLOOKUP(EthnicEquityWithinDHB!$B$10 &amp;"1"&amp;EthnicEquityWithinDHB!$B$12&amp;EthnicEquityWithinDHB!$B28&amp;EthnicEquityWithinDHB!$B$11,IndicatorData,10,FALSE)</f>
        <v>88.2</v>
      </c>
      <c r="H28" s="51"/>
      <c r="I28" s="62" t="str">
        <f>"-"</f>
        <v>-</v>
      </c>
      <c r="J28" s="15"/>
      <c r="K28" s="51" t="str">
        <f>"-"</f>
        <v>-</v>
      </c>
      <c r="L28" s="10"/>
      <c r="M28" s="91" t="e">
        <f>VLOOKUP(EthnicEquityWithinDHB!$B$10 &amp;"4"&amp;EthnicEquityWithinDHB!$B$12&amp;EthnicEquityWithinDHB!$B28&amp;EthnicEquityWithinDHB!$B$11,IndicatorData,11,FALSE)</f>
        <v>#N/A</v>
      </c>
      <c r="N28" s="91" t="e">
        <f>VLOOKUP(EthnicEquityWithinDHB!$B$10 &amp;"4"&amp;EthnicEquityWithinDHB!$B$12&amp;EthnicEquityWithinDHB!$B28&amp;EthnicEquityWithinDHB!$B$11,IndicatorData,12,FALSE)</f>
        <v>#N/A</v>
      </c>
      <c r="P28" s="1"/>
      <c r="AB28" s="1"/>
      <c r="AC28" s="68" t="str">
        <f>D28</f>
        <v>European/other (reference ethnicity)</v>
      </c>
      <c r="AD28" s="71">
        <f>IF(VLOOKUP(EthnicEquityWithinDHB!$B$10 &amp;"1"&amp;EthnicEquityWithinDHB!AD$25&amp;EthnicEquityWithinDHB!$B28&amp;$B$11,IndicatorData,10,FALSE)="NA",NA(),VLOOKUP(EthnicEquityWithinDHB!$B$10 &amp;"1"&amp;EthnicEquityWithinDHB!AD$25&amp;EthnicEquityWithinDHB!$B28&amp;$B$11,IndicatorData,10,FALSE))</f>
        <v>83.1</v>
      </c>
      <c r="AE28" s="71">
        <f>IF(VLOOKUP(EthnicEquityWithinDHB!$B$10 &amp;"1"&amp;EthnicEquityWithinDHB!AE$25&amp;EthnicEquityWithinDHB!$B28&amp;$B$11,IndicatorData,10,FALSE)="NA",NA(),VLOOKUP(EthnicEquityWithinDHB!$B$10 &amp;"1"&amp;EthnicEquityWithinDHB!AE$25&amp;EthnicEquityWithinDHB!$B28&amp;$B$11,IndicatorData,10,FALSE))</f>
        <v>81.7</v>
      </c>
      <c r="AF28" s="71">
        <f>IF(VLOOKUP(EthnicEquityWithinDHB!$B$10 &amp;"1"&amp;EthnicEquityWithinDHB!AF$25&amp;EthnicEquityWithinDHB!$B28&amp;$B$11,IndicatorData,10,FALSE)="NA",NA(),VLOOKUP(EthnicEquityWithinDHB!$B$10 &amp;"1"&amp;EthnicEquityWithinDHB!AF$25&amp;EthnicEquityWithinDHB!$B28&amp;$B$11,IndicatorData,10,FALSE))</f>
        <v>84.4</v>
      </c>
      <c r="AG28" s="71">
        <f>IF(VLOOKUP(EthnicEquityWithinDHB!$B$10 &amp;"1"&amp;EthnicEquityWithinDHB!AG$25&amp;EthnicEquityWithinDHB!$B28&amp;$B$11,IndicatorData,10,FALSE)="NA",NA(),VLOOKUP(EthnicEquityWithinDHB!$B$10 &amp;"1"&amp;EthnicEquityWithinDHB!AG$25&amp;EthnicEquityWithinDHB!$B28&amp;$B$11,IndicatorData,10,FALSE))</f>
        <v>86.6</v>
      </c>
      <c r="AH28" s="71">
        <f>IF(VLOOKUP(EthnicEquityWithinDHB!$B$10 &amp;"1"&amp;EthnicEquityWithinDHB!AH$25&amp;EthnicEquityWithinDHB!$B28&amp;$B$11,IndicatorData,10,FALSE)="NA",NA(),VLOOKUP(EthnicEquityWithinDHB!$B$10 &amp;"1"&amp;EthnicEquityWithinDHB!AH$25&amp;EthnicEquityWithinDHB!$B28&amp;$B$11,IndicatorData,10,FALSE))</f>
        <v>88.2</v>
      </c>
      <c r="AI28" s="68">
        <f>J28</f>
        <v>0</v>
      </c>
      <c r="AJ28" s="71">
        <f>IF(VLOOKUP(EthnicEquityWithinDHB!$B$10 &amp;"1"&amp;EthnicEquityWithinDHB!AJ$25&amp;EthnicEquityWithinDHB!$B28&amp;$B$11,IndicatorData,11,FALSE)="NA",NA(),VLOOKUP(EthnicEquityWithinDHB!$B$10 &amp;"1"&amp;EthnicEquityWithinDHB!AJ$25&amp;EthnicEquityWithinDHB!$B28&amp;$B$11,IndicatorData,11,FALSE))</f>
        <v>81.437602614029899</v>
      </c>
      <c r="AK28" s="71">
        <f>IF(VLOOKUP(EthnicEquityWithinDHB!$B$10 &amp;"1"&amp;EthnicEquityWithinDHB!AK$25&amp;EthnicEquityWithinDHB!$B28&amp;$B$11,IndicatorData,11,FALSE)="NA",NA(),VLOOKUP(EthnicEquityWithinDHB!$B$10 &amp;"1"&amp;EthnicEquityWithinDHB!AK$25&amp;EthnicEquityWithinDHB!$B28&amp;$B$11,IndicatorData,11,FALSE))</f>
        <v>80.020957356898506</v>
      </c>
      <c r="AL28" s="71">
        <f>IF(VLOOKUP(EthnicEquityWithinDHB!$B$10 &amp;"1"&amp;EthnicEquityWithinDHB!AL$25&amp;EthnicEquityWithinDHB!$B28&amp;$B$11,IndicatorData,11,FALSE)="NA",NA(),VLOOKUP(EthnicEquityWithinDHB!$B$10 &amp;"1"&amp;EthnicEquityWithinDHB!AL$25&amp;EthnicEquityWithinDHB!$B28&amp;$B$11,IndicatorData,11,FALSE))</f>
        <v>82.947865129730502</v>
      </c>
      <c r="AM28" s="71">
        <f>IF(VLOOKUP(EthnicEquityWithinDHB!$B$10 &amp;"1"&amp;EthnicEquityWithinDHB!AM$25&amp;EthnicEquityWithinDHB!$B28&amp;$B$11,IndicatorData,11,FALSE)="NA",NA(),VLOOKUP(EthnicEquityWithinDHB!$B$10 &amp;"1"&amp;EthnicEquityWithinDHB!AM$25&amp;EthnicEquityWithinDHB!$B28&amp;$B$11,IndicatorData,11,FALSE))</f>
        <v>85.234930975525103</v>
      </c>
      <c r="AN28" s="71">
        <f>IF(VLOOKUP(EthnicEquityWithinDHB!$B$10 &amp;"1"&amp;EthnicEquityWithinDHB!AN$25&amp;EthnicEquityWithinDHB!$B28&amp;$B$11,IndicatorData,11,FALSE)="NA",NA(),VLOOKUP(EthnicEquityWithinDHB!$B$10 &amp;"1"&amp;EthnicEquityWithinDHB!AN$25&amp;EthnicEquityWithinDHB!$B28&amp;$B$11,IndicatorData,11,FALSE))</f>
        <v>86.986653372709199</v>
      </c>
      <c r="AO28" s="68" t="e">
        <f>#REF!</f>
        <v>#REF!</v>
      </c>
      <c r="AP28" s="71">
        <f>IF(VLOOKUP(EthnicEquityWithinDHB!$B$10 &amp;"1"&amp;EthnicEquityWithinDHB!AP$25&amp;EthnicEquityWithinDHB!$B28&amp;$B$11,IndicatorData,12,FALSE)="NA",NA(),VLOOKUP(EthnicEquityWithinDHB!$B$10 &amp;"1"&amp;EthnicEquityWithinDHB!AP$25&amp;EthnicEquityWithinDHB!$B28&amp;$B$11,IndicatorData,12,FALSE))</f>
        <v>84.742244433370502</v>
      </c>
      <c r="AQ28" s="71">
        <f>IF(VLOOKUP(EthnicEquityWithinDHB!$B$10 &amp;"1"&amp;EthnicEquityWithinDHB!AQ$25&amp;EthnicEquityWithinDHB!$B28&amp;$B$11,IndicatorData,12,FALSE)="NA",NA(),VLOOKUP(EthnicEquityWithinDHB!$B$10 &amp;"1"&amp;EthnicEquityWithinDHB!AQ$25&amp;EthnicEquityWithinDHB!$B28&amp;$B$11,IndicatorData,12,FALSE))</f>
        <v>83.334078728700703</v>
      </c>
      <c r="AR28" s="71">
        <f>IF(VLOOKUP(EthnicEquityWithinDHB!$B$10 &amp;"1"&amp;EthnicEquityWithinDHB!AR$25&amp;EthnicEquityWithinDHB!$B28&amp;$B$11,IndicatorData,12,FALSE)="NA",NA(),VLOOKUP(EthnicEquityWithinDHB!$B$10 &amp;"1"&amp;EthnicEquityWithinDHB!AR$25&amp;EthnicEquityWithinDHB!$B28&amp;$B$11,IndicatorData,12,FALSE))</f>
        <v>85.874493602709705</v>
      </c>
      <c r="AS28" s="71">
        <f>IF(VLOOKUP(EthnicEquityWithinDHB!$B$10 &amp;"1"&amp;EthnicEquityWithinDHB!AS$25&amp;EthnicEquityWithinDHB!$B28&amp;$B$11,IndicatorData,12,FALSE)="NA",NA(),VLOOKUP(EthnicEquityWithinDHB!$B$10 &amp;"1"&amp;EthnicEquityWithinDHB!AS$25&amp;EthnicEquityWithinDHB!$B28&amp;$B$11,IndicatorData,12,FALSE))</f>
        <v>87.946636921652001</v>
      </c>
      <c r="AT28" s="71">
        <f>IF(VLOOKUP(EthnicEquityWithinDHB!$B$10 &amp;"1"&amp;EthnicEquityWithinDHB!AT$25&amp;EthnicEquityWithinDHB!$B28&amp;$B$11,IndicatorData,12,FALSE)="NA",NA(),VLOOKUP(EthnicEquityWithinDHB!$B$10 &amp;"1"&amp;EthnicEquityWithinDHB!AT$25&amp;EthnicEquityWithinDHB!$B28&amp;$B$11,IndicatorData,12,FALSE))</f>
        <v>89.474322011665393</v>
      </c>
      <c r="AU28" s="1"/>
      <c r="AV28" s="88">
        <f>AD28-AJ28</f>
        <v>1.6623973859700953</v>
      </c>
      <c r="AW28" s="88">
        <f t="shared" ref="AW28:AZ28" si="0">AE28-AK28</f>
        <v>1.6790426431014964</v>
      </c>
      <c r="AX28" s="88">
        <f t="shared" si="0"/>
        <v>1.4521348702695036</v>
      </c>
      <c r="AY28" s="88">
        <f t="shared" si="0"/>
        <v>1.3650690244748915</v>
      </c>
      <c r="AZ28" s="88">
        <f t="shared" si="0"/>
        <v>1.2133466272908038</v>
      </c>
      <c r="BA28" s="1"/>
      <c r="BB28" s="88">
        <f>AP28-AD28</f>
        <v>1.6422444333705073</v>
      </c>
      <c r="BC28" s="88">
        <f t="shared" ref="BC28:BF28" si="1">AQ28-AE28</f>
        <v>1.6340787287007004</v>
      </c>
      <c r="BD28" s="88">
        <f t="shared" si="1"/>
        <v>1.4744936027096998</v>
      </c>
      <c r="BE28" s="88">
        <f t="shared" si="1"/>
        <v>1.3466369216520064</v>
      </c>
      <c r="BF28" s="88">
        <f t="shared" si="1"/>
        <v>1.2743220116653902</v>
      </c>
      <c r="BG28" s="1"/>
      <c r="BH28" s="1"/>
      <c r="BI28" s="1"/>
      <c r="BJ28" s="1"/>
      <c r="BK28" s="1"/>
      <c r="BL28" s="1"/>
      <c r="BM28" s="1"/>
      <c r="BN28" s="1"/>
      <c r="BO28" s="1"/>
      <c r="BP28" s="1"/>
      <c r="BQ28" s="1"/>
    </row>
    <row r="29" spans="1:69" s="5" customFormat="1" ht="18.75" x14ac:dyDescent="0.3">
      <c r="A29" s="1"/>
      <c r="B29" s="67">
        <v>3</v>
      </c>
      <c r="C29" s="67"/>
      <c r="D29" s="180" t="s">
        <v>8</v>
      </c>
      <c r="E29" s="12"/>
      <c r="F29" s="12"/>
      <c r="G29" s="22">
        <f>VLOOKUP(EthnicEquityWithinDHB!$B$10 &amp;EthnicEquityWithinDHB!$G$25&amp;EthnicEquityWithinDHB!$B$12&amp;EthnicEquityWithinDHB!$B29&amp;EthnicEquityWithinDHB!$B$11,IndicatorData,10,FALSE)</f>
        <v>84.6</v>
      </c>
      <c r="H29" s="18"/>
      <c r="I29" s="21">
        <f>VLOOKUP(EthnicEquityWithinDHB!$B$10 &amp;I$25 &amp;EthnicEquityWithinDHB!$B$12&amp;EthnicEquityWithinDHB!$B$29&amp;EthnicEquityWithinDHB!$B$11,IndicatorData,10, FALSE)</f>
        <v>-3.6313394139567698</v>
      </c>
      <c r="J29" s="15"/>
      <c r="K29" s="103">
        <f>IF(G29="NA","NA",VLOOKUP(EthnicEquityWithinDHB!$B$10&amp;K$25&amp;EthnicEquityWithinDHB!$B$12&amp;EthnicEquityWithinDHB!$B$29&amp;EthnicEquityWithinDHB!$B$11,IndicatorData,10,FALSE))</f>
        <v>0.96</v>
      </c>
      <c r="L29" s="86" t="str">
        <f>IF($B$13=3,"EXCL",IF($B$13=1,IF(G29="NA",NA(),IF(N29&lt;1,"SW",IF(M29&gt;1,"SB","NSD"))),IF(G29="NA",NA(),IF(N29&lt;1,"SB",IF(M29&gt;1,"SW","NSD")))))</f>
        <v>SW</v>
      </c>
      <c r="M29" s="91">
        <f>VLOOKUP(EthnicEquityWithinDHB!$B$10 &amp;"4"&amp;EthnicEquityWithinDHB!$B$12&amp;EthnicEquityWithinDHB!$B29&amp;EthnicEquityWithinDHB!$B$11,IndicatorData,11,FALSE)</f>
        <v>0.93</v>
      </c>
      <c r="N29" s="91">
        <f>VLOOKUP(EthnicEquityWithinDHB!$B$10 &amp;"4"&amp;EthnicEquityWithinDHB!$B$12&amp;EthnicEquityWithinDHB!$B29&amp;EthnicEquityWithinDHB!$B$11,IndicatorData,12,FALSE)</f>
        <v>0.99</v>
      </c>
      <c r="P29" s="1"/>
      <c r="AB29" s="1"/>
      <c r="AC29" s="68" t="str">
        <f>D29</f>
        <v>Māori</v>
      </c>
      <c r="AD29" s="71">
        <f>IF(VLOOKUP(EthnicEquityWithinDHB!$B$10 &amp;"1"&amp;EthnicEquityWithinDHB!AD$25&amp;EthnicEquityWithinDHB!$B29&amp;$B$11,IndicatorData,10,FALSE)="NA",NA(),VLOOKUP(EthnicEquityWithinDHB!$B$10 &amp;"1"&amp;EthnicEquityWithinDHB!AD$25&amp;EthnicEquityWithinDHB!$B29&amp;$B$11,IndicatorData,10,FALSE))</f>
        <v>79.900000000000006</v>
      </c>
      <c r="AE29" s="71">
        <f>IF(VLOOKUP(EthnicEquityWithinDHB!$B$10 &amp;"1"&amp;EthnicEquityWithinDHB!AE$25&amp;EthnicEquityWithinDHB!$B29&amp;$B$11,IndicatorData,10,FALSE)="NA",NA(),VLOOKUP(EthnicEquityWithinDHB!$B$10 &amp;"1"&amp;EthnicEquityWithinDHB!AE$25&amp;EthnicEquityWithinDHB!$B29&amp;$B$11,IndicatorData,10,FALSE))</f>
        <v>80</v>
      </c>
      <c r="AF29" s="71">
        <f>IF(VLOOKUP(EthnicEquityWithinDHB!$B$10 &amp;"1"&amp;EthnicEquityWithinDHB!AF$25&amp;EthnicEquityWithinDHB!$B29&amp;$B$11,IndicatorData,10,FALSE)="NA",NA(),VLOOKUP(EthnicEquityWithinDHB!$B$10 &amp;"1"&amp;EthnicEquityWithinDHB!AF$25&amp;EthnicEquityWithinDHB!$B29&amp;$B$11,IndicatorData,10,FALSE))</f>
        <v>82.6</v>
      </c>
      <c r="AG29" s="71">
        <f>IF(VLOOKUP(EthnicEquityWithinDHB!$B$10 &amp;"1"&amp;EthnicEquityWithinDHB!AG$25&amp;EthnicEquityWithinDHB!$B29&amp;$B$11,IndicatorData,10,FALSE)="NA",NA(),VLOOKUP(EthnicEquityWithinDHB!$B$10 &amp;"1"&amp;EthnicEquityWithinDHB!AG$25&amp;EthnicEquityWithinDHB!$B29&amp;$B$11,IndicatorData,10,FALSE))</f>
        <v>83.9</v>
      </c>
      <c r="AH29" s="71">
        <f>IF(VLOOKUP(EthnicEquityWithinDHB!$B$10 &amp;"1"&amp;EthnicEquityWithinDHB!AH$25&amp;EthnicEquityWithinDHB!$B29&amp;$B$11,IndicatorData,10,FALSE)="NA",NA(),VLOOKUP(EthnicEquityWithinDHB!$B$10 &amp;"1"&amp;EthnicEquityWithinDHB!AH$25&amp;EthnicEquityWithinDHB!$B29&amp;$B$11,IndicatorData,10,FALSE))</f>
        <v>84.6</v>
      </c>
      <c r="AI29" s="68">
        <f>J29</f>
        <v>0</v>
      </c>
      <c r="AJ29" s="71">
        <f>IF(VLOOKUP(EthnicEquityWithinDHB!$B$10 &amp;"1"&amp;EthnicEquityWithinDHB!AJ$25&amp;EthnicEquityWithinDHB!$B29&amp;$B$11,IndicatorData,11,FALSE)="NA",NA(),VLOOKUP(EthnicEquityWithinDHB!$B$10 &amp;"1"&amp;EthnicEquityWithinDHB!AJ$25&amp;EthnicEquityWithinDHB!$B29&amp;$B$11,IndicatorData,11,FALSE))</f>
        <v>77.054498493334904</v>
      </c>
      <c r="AK29" s="71">
        <f>IF(VLOOKUP(EthnicEquityWithinDHB!$B$10 &amp;"1"&amp;EthnicEquityWithinDHB!AK$25&amp;EthnicEquityWithinDHB!$B29&amp;$B$11,IndicatorData,11,FALSE)="NA",NA(),VLOOKUP(EthnicEquityWithinDHB!$B$10 &amp;"1"&amp;EthnicEquityWithinDHB!AK$25&amp;EthnicEquityWithinDHB!$B29&amp;$B$11,IndicatorData,11,FALSE))</f>
        <v>77.2178157532706</v>
      </c>
      <c r="AL29" s="71">
        <f>IF(VLOOKUP(EthnicEquityWithinDHB!$B$10 &amp;"1"&amp;EthnicEquityWithinDHB!AL$25&amp;EthnicEquityWithinDHB!$B29&amp;$B$11,IndicatorData,11,FALSE)="NA",NA(),VLOOKUP(EthnicEquityWithinDHB!$B$10 &amp;"1"&amp;EthnicEquityWithinDHB!AL$25&amp;EthnicEquityWithinDHB!$B29&amp;$B$11,IndicatorData,11,FALSE))</f>
        <v>80.077773619962301</v>
      </c>
      <c r="AM29" s="71">
        <f>IF(VLOOKUP(EthnicEquityWithinDHB!$B$10 &amp;"1"&amp;EthnicEquityWithinDHB!AM$25&amp;EthnicEquityWithinDHB!$B29&amp;$B$11,IndicatorData,11,FALSE)="NA",NA(),VLOOKUP(EthnicEquityWithinDHB!$B$10 &amp;"1"&amp;EthnicEquityWithinDHB!AM$25&amp;EthnicEquityWithinDHB!$B29&amp;$B$11,IndicatorData,11,FALSE))</f>
        <v>81.417593173704802</v>
      </c>
      <c r="AN29" s="71">
        <f>IF(VLOOKUP(EthnicEquityWithinDHB!$B$10 &amp;"1"&amp;EthnicEquityWithinDHB!AN$25&amp;EthnicEquityWithinDHB!$B29&amp;$B$11,IndicatorData,11,FALSE)="NA",NA(),VLOOKUP(EthnicEquityWithinDHB!$B$10 &amp;"1"&amp;EthnicEquityWithinDHB!AN$25&amp;EthnicEquityWithinDHB!$B29&amp;$B$11,IndicatorData,11,FALSE))</f>
        <v>82.247895185403095</v>
      </c>
      <c r="AO29" s="68" t="e">
        <f>#REF!</f>
        <v>#REF!</v>
      </c>
      <c r="AP29" s="71">
        <f>IF(VLOOKUP(EthnicEquityWithinDHB!$B$10 &amp;"1"&amp;EthnicEquityWithinDHB!AP$25&amp;EthnicEquityWithinDHB!$B29&amp;$B$11,IndicatorData,12,FALSE)="NA",NA(),VLOOKUP(EthnicEquityWithinDHB!$B$10 &amp;"1"&amp;EthnicEquityWithinDHB!AP$25&amp;EthnicEquityWithinDHB!$B29&amp;$B$11,IndicatorData,12,FALSE))</f>
        <v>82.840059091227104</v>
      </c>
      <c r="AQ29" s="71">
        <f>IF(VLOOKUP(EthnicEquityWithinDHB!$B$10 &amp;"1"&amp;EthnicEquityWithinDHB!AQ$25&amp;EthnicEquityWithinDHB!$B29&amp;$B$11,IndicatorData,12,FALSE)="NA",NA(),VLOOKUP(EthnicEquityWithinDHB!$B$10 &amp;"1"&amp;EthnicEquityWithinDHB!AQ$25&amp;EthnicEquityWithinDHB!$B29&amp;$B$11,IndicatorData,12,FALSE))</f>
        <v>82.874224706733301</v>
      </c>
      <c r="AR29" s="71">
        <f>IF(VLOOKUP(EthnicEquityWithinDHB!$B$10 &amp;"1"&amp;EthnicEquityWithinDHB!AR$25&amp;EthnicEquityWithinDHB!$B29&amp;$B$11,IndicatorData,12,FALSE)="NA",NA(),VLOOKUP(EthnicEquityWithinDHB!$B$10 &amp;"1"&amp;EthnicEquityWithinDHB!AR$25&amp;EthnicEquityWithinDHB!$B29&amp;$B$11,IndicatorData,12,FALSE))</f>
        <v>85.3280924929131</v>
      </c>
      <c r="AS29" s="71">
        <f>IF(VLOOKUP(EthnicEquityWithinDHB!$B$10 &amp;"1"&amp;EthnicEquityWithinDHB!AS$25&amp;EthnicEquityWithinDHB!$B29&amp;$B$11,IndicatorData,12,FALSE)="NA",NA(),VLOOKUP(EthnicEquityWithinDHB!$B$10 &amp;"1"&amp;EthnicEquityWithinDHB!AS$25&amp;EthnicEquityWithinDHB!$B29&amp;$B$11,IndicatorData,12,FALSE))</f>
        <v>86.5141194321142</v>
      </c>
      <c r="AT29" s="71">
        <f>IF(VLOOKUP(EthnicEquityWithinDHB!$B$10 &amp;"1"&amp;EthnicEquityWithinDHB!AT$25&amp;EthnicEquityWithinDHB!$B29&amp;$B$11,IndicatorData,12,FALSE)="NA",NA(),VLOOKUP(EthnicEquityWithinDHB!$B$10 &amp;"1"&amp;EthnicEquityWithinDHB!AT$25&amp;EthnicEquityWithinDHB!$B29&amp;$B$11,IndicatorData,12,FALSE))</f>
        <v>87.022548953311599</v>
      </c>
      <c r="AU29" s="1"/>
      <c r="AV29" s="88">
        <f t="shared" ref="AV29:AV31" si="2">AD29-AJ29</f>
        <v>2.8455015066651015</v>
      </c>
      <c r="AW29" s="88">
        <f t="shared" ref="AW29:AW31" si="3">AE29-AK29</f>
        <v>2.7821842467294005</v>
      </c>
      <c r="AX29" s="88">
        <f t="shared" ref="AX29:AX31" si="4">AF29-AL29</f>
        <v>2.5222263800376936</v>
      </c>
      <c r="AY29" s="88">
        <f t="shared" ref="AY29:AY31" si="5">AG29-AM29</f>
        <v>2.4824068262952039</v>
      </c>
      <c r="AZ29" s="88">
        <f t="shared" ref="AZ29:AZ31" si="6">AH29-AN29</f>
        <v>2.352104814596899</v>
      </c>
      <c r="BA29" s="1"/>
      <c r="BB29" s="88">
        <f t="shared" ref="BB29:BB31" si="7">AP29-AD29</f>
        <v>2.9400590912270985</v>
      </c>
      <c r="BC29" s="88">
        <f t="shared" ref="BC29:BC31" si="8">AQ29-AE29</f>
        <v>2.8742247067333011</v>
      </c>
      <c r="BD29" s="88">
        <f t="shared" ref="BD29:BD31" si="9">AR29-AF29</f>
        <v>2.7280924929131061</v>
      </c>
      <c r="BE29" s="88">
        <f t="shared" ref="BE29:BE31" si="10">AS29-AG29</f>
        <v>2.6141194321141938</v>
      </c>
      <c r="BF29" s="88">
        <f t="shared" ref="BF29:BF31" si="11">AT29-AH29</f>
        <v>2.4225489533116047</v>
      </c>
      <c r="BG29" s="1"/>
      <c r="BH29" s="1"/>
      <c r="BI29" s="1"/>
      <c r="BJ29" s="1"/>
      <c r="BK29" s="1"/>
      <c r="BL29" s="1"/>
      <c r="BM29" s="1"/>
      <c r="BN29" s="1"/>
      <c r="BO29" s="1"/>
      <c r="BP29" s="1"/>
      <c r="BQ29" s="1"/>
    </row>
    <row r="30" spans="1:69" s="5" customFormat="1" ht="15" customHeight="1" x14ac:dyDescent="0.3">
      <c r="A30" s="1"/>
      <c r="B30" s="67">
        <v>4</v>
      </c>
      <c r="C30" s="67"/>
      <c r="D30" s="109" t="s">
        <v>9</v>
      </c>
      <c r="E30" s="12"/>
      <c r="F30" s="12"/>
      <c r="G30" s="22">
        <f>VLOOKUP(EthnicEquityWithinDHB!$B$10 &amp;G$25&amp;EthnicEquityWithinDHB!$B$12&amp;EthnicEquityWithinDHB!$B30&amp;EthnicEquityWithinDHB!$B$11,IndicatorData,10,FALSE)</f>
        <v>87.1</v>
      </c>
      <c r="H30" s="18"/>
      <c r="I30" s="21">
        <f>VLOOKUP(EthnicEquityWithinDHB!$B$10 &amp; I$25&amp;EthnicEquityWithinDHB!$B$12&amp;EthnicEquityWithinDHB!$B$30&amp;EthnicEquityWithinDHB!$B$11,IndicatorData,10, FALSE)</f>
        <v>-1.09175427008944</v>
      </c>
      <c r="J30" s="16"/>
      <c r="K30" s="103">
        <f>IF(G30="NA", "NA", VLOOKUP(EthnicEquityWithinDHB!$B$10 &amp; K$25&amp;EthnicEquityWithinDHB!$B$12&amp;EthnicEquityWithinDHB!$B$30&amp;EthnicEquityWithinDHB!$B$11,IndicatorData,10, FALSE))</f>
        <v>0.99</v>
      </c>
      <c r="L30" s="86" t="str">
        <f>IF($B$13=3,"EXCL",IF($B$13=1,IF(G30="NA",NA(),IF(N30&lt;1,"SW",IF(M30&gt;1,"SB","NSD"))),IF(G30="NA",NA(),IF(N30&lt;1,"SB",IF(M30&gt;1,"SW","NSD")))))</f>
        <v>NSD</v>
      </c>
      <c r="M30" s="91">
        <f>VLOOKUP(EthnicEquityWithinDHB!$B$10 &amp;"4"&amp;EthnicEquityWithinDHB!$B$12&amp;EthnicEquityWithinDHB!$B30&amp;EthnicEquityWithinDHB!$B$11,IndicatorData,11,FALSE)</f>
        <v>0.97</v>
      </c>
      <c r="N30" s="91">
        <f>VLOOKUP(EthnicEquityWithinDHB!$B$10 &amp;"4"&amp;EthnicEquityWithinDHB!$B$12&amp;EthnicEquityWithinDHB!$B30&amp;EthnicEquityWithinDHB!$B$11,IndicatorData,12,FALSE)</f>
        <v>1.01</v>
      </c>
      <c r="P30" s="1"/>
      <c r="AB30" s="1"/>
      <c r="AC30" s="68" t="str">
        <f>D30</f>
        <v>Pacific peoples</v>
      </c>
      <c r="AD30" s="71">
        <f>IF(VLOOKUP(EthnicEquityWithinDHB!$B$10 &amp;"1"&amp;EthnicEquityWithinDHB!AD$25&amp;EthnicEquityWithinDHB!$B30&amp;$B$11,IndicatorData,10,FALSE)="NA",NA(),VLOOKUP(EthnicEquityWithinDHB!$B$10 &amp;"1"&amp;EthnicEquityWithinDHB!AD$25&amp;EthnicEquityWithinDHB!$B30&amp;$B$11,IndicatorData,10,FALSE))</f>
        <v>84.6</v>
      </c>
      <c r="AE30" s="71">
        <f>IF(VLOOKUP(EthnicEquityWithinDHB!$B$10 &amp;"1"&amp;EthnicEquityWithinDHB!AE$25&amp;EthnicEquityWithinDHB!$B30&amp;$B$11,IndicatorData,10,FALSE)="NA",NA(),VLOOKUP(EthnicEquityWithinDHB!$B$10 &amp;"1"&amp;EthnicEquityWithinDHB!AE$25&amp;EthnicEquityWithinDHB!$B30&amp;$B$11,IndicatorData,10,FALSE))</f>
        <v>84.9</v>
      </c>
      <c r="AF30" s="71">
        <f>IF(VLOOKUP(EthnicEquityWithinDHB!$B$10 &amp;"1"&amp;EthnicEquityWithinDHB!AF$25&amp;EthnicEquityWithinDHB!$B30&amp;$B$11,IndicatorData,10,FALSE)="NA",NA(),VLOOKUP(EthnicEquityWithinDHB!$B$10 &amp;"1"&amp;EthnicEquityWithinDHB!AF$25&amp;EthnicEquityWithinDHB!$B30&amp;$B$11,IndicatorData,10,FALSE))</f>
        <v>86.2</v>
      </c>
      <c r="AG30" s="71">
        <f>IF(VLOOKUP(EthnicEquityWithinDHB!$B$10 &amp;"1"&amp;EthnicEquityWithinDHB!AG$25&amp;EthnicEquityWithinDHB!$B30&amp;$B$11,IndicatorData,10,FALSE)="NA",NA(),VLOOKUP(EthnicEquityWithinDHB!$B$10 &amp;"1"&amp;EthnicEquityWithinDHB!AG$25&amp;EthnicEquityWithinDHB!$B30&amp;$B$11,IndicatorData,10,FALSE))</f>
        <v>87.6</v>
      </c>
      <c r="AH30" s="71">
        <f>IF(VLOOKUP(EthnicEquityWithinDHB!$B$10 &amp;"1"&amp;EthnicEquityWithinDHB!AH$25&amp;EthnicEquityWithinDHB!$B30&amp;$B$11,IndicatorData,10,FALSE)="NA",NA(),VLOOKUP(EthnicEquityWithinDHB!$B$10 &amp;"1"&amp;EthnicEquityWithinDHB!AH$25&amp;EthnicEquityWithinDHB!$B30&amp;$B$11,IndicatorData,10,FALSE))</f>
        <v>87.1</v>
      </c>
      <c r="AI30" s="68">
        <f>J30</f>
        <v>0</v>
      </c>
      <c r="AJ30" s="71">
        <f>IF(VLOOKUP(EthnicEquityWithinDHB!$B$10 &amp;"1"&amp;EthnicEquityWithinDHB!AJ$25&amp;EthnicEquityWithinDHB!$B30&amp;$B$11,IndicatorData,11,FALSE)="NA",NA(),VLOOKUP(EthnicEquityWithinDHB!$B$10 &amp;"1"&amp;EthnicEquityWithinDHB!AJ$25&amp;EthnicEquityWithinDHB!$B30&amp;$B$11,IndicatorData,11,FALSE))</f>
        <v>83.198290360836097</v>
      </c>
      <c r="AK30" s="71">
        <f>IF(VLOOKUP(EthnicEquityWithinDHB!$B$10 &amp;"1"&amp;EthnicEquityWithinDHB!AK$25&amp;EthnicEquityWithinDHB!$B30&amp;$B$11,IndicatorData,11,FALSE)="NA",NA(),VLOOKUP(EthnicEquityWithinDHB!$B$10 &amp;"1"&amp;EthnicEquityWithinDHB!AK$25&amp;EthnicEquityWithinDHB!$B30&amp;$B$11,IndicatorData,11,FALSE))</f>
        <v>83.555038264589001</v>
      </c>
      <c r="AL30" s="71">
        <f>IF(VLOOKUP(EthnicEquityWithinDHB!$B$10 &amp;"1"&amp;EthnicEquityWithinDHB!AL$25&amp;EthnicEquityWithinDHB!$B30&amp;$B$11,IndicatorData,11,FALSE)="NA",NA(),VLOOKUP(EthnicEquityWithinDHB!$B$10 &amp;"1"&amp;EthnicEquityWithinDHB!AL$25&amp;EthnicEquityWithinDHB!$B30&amp;$B$11,IndicatorData,11,FALSE))</f>
        <v>85.006610701079893</v>
      </c>
      <c r="AM30" s="71">
        <f>IF(VLOOKUP(EthnicEquityWithinDHB!$B$10 &amp;"1"&amp;EthnicEquityWithinDHB!AM$25&amp;EthnicEquityWithinDHB!$B30&amp;$B$11,IndicatorData,11,FALSE)="NA",NA(),VLOOKUP(EthnicEquityWithinDHB!$B$10 &amp;"1"&amp;EthnicEquityWithinDHB!AM$25&amp;EthnicEquityWithinDHB!$B30&amp;$B$11,IndicatorData,11,FALSE))</f>
        <v>86.446244353230199</v>
      </c>
      <c r="AN30" s="71">
        <f>IF(VLOOKUP(EthnicEquityWithinDHB!$B$10 &amp;"1"&amp;EthnicEquityWithinDHB!AN$25&amp;EthnicEquityWithinDHB!$B30&amp;$B$11,IndicatorData,11,FALSE)="NA",NA(),VLOOKUP(EthnicEquityWithinDHB!$B$10 &amp;"1"&amp;EthnicEquityWithinDHB!AN$25&amp;EthnicEquityWithinDHB!$B30&amp;$B$11,IndicatorData,11,FALSE))</f>
        <v>85.982048367268902</v>
      </c>
      <c r="AO30" s="68" t="e">
        <f>#REF!</f>
        <v>#REF!</v>
      </c>
      <c r="AP30" s="71">
        <f>IF(VLOOKUP(EthnicEquityWithinDHB!$B$10 &amp;"1"&amp;EthnicEquityWithinDHB!AP$25&amp;EthnicEquityWithinDHB!$B30&amp;$B$11,IndicatorData,12,FALSE)="NA",NA(),VLOOKUP(EthnicEquityWithinDHB!$B$10 &amp;"1"&amp;EthnicEquityWithinDHB!AP$25&amp;EthnicEquityWithinDHB!$B30&amp;$B$11,IndicatorData,12,FALSE))</f>
        <v>85.973915831084398</v>
      </c>
      <c r="AQ30" s="71">
        <f>IF(VLOOKUP(EthnicEquityWithinDHB!$B$10 &amp;"1"&amp;EthnicEquityWithinDHB!AQ$25&amp;EthnicEquityWithinDHB!$B30&amp;$B$11,IndicatorData,12,FALSE)="NA",NA(),VLOOKUP(EthnicEquityWithinDHB!$B$10 &amp;"1"&amp;EthnicEquityWithinDHB!AQ$25&amp;EthnicEquityWithinDHB!$B30&amp;$B$11,IndicatorData,12,FALSE))</f>
        <v>86.229785639106197</v>
      </c>
      <c r="AR30" s="71">
        <f>IF(VLOOKUP(EthnicEquityWithinDHB!$B$10 &amp;"1"&amp;EthnicEquityWithinDHB!AR$25&amp;EthnicEquityWithinDHB!$B30&amp;$B$11,IndicatorData,12,FALSE)="NA",NA(),VLOOKUP(EthnicEquityWithinDHB!$B$10 &amp;"1"&amp;EthnicEquityWithinDHB!AR$25&amp;EthnicEquityWithinDHB!$B30&amp;$B$11,IndicatorData,12,FALSE))</f>
        <v>87.495044408177407</v>
      </c>
      <c r="AS30" s="71">
        <f>IF(VLOOKUP(EthnicEquityWithinDHB!$B$10 &amp;"1"&amp;EthnicEquityWithinDHB!AS$25&amp;EthnicEquityWithinDHB!$B30&amp;$B$11,IndicatorData,12,FALSE)="NA",NA(),VLOOKUP(EthnicEquityWithinDHB!$B$10 &amp;"1"&amp;EthnicEquityWithinDHB!AS$25&amp;EthnicEquityWithinDHB!$B30&amp;$B$11,IndicatorData,12,FALSE))</f>
        <v>88.775401911366401</v>
      </c>
      <c r="AT30" s="71">
        <f>IF(VLOOKUP(EthnicEquityWithinDHB!$B$10 &amp;"1"&amp;EthnicEquityWithinDHB!AT$25&amp;EthnicEquityWithinDHB!$B30&amp;$B$11,IndicatorData,12,FALSE)="NA",NA(),VLOOKUP(EthnicEquityWithinDHB!$B$10 &amp;"1"&amp;EthnicEquityWithinDHB!AT$25&amp;EthnicEquityWithinDHB!$B30&amp;$B$11,IndicatorData,12,FALSE))</f>
        <v>88.299044558563693</v>
      </c>
      <c r="AU30" s="1"/>
      <c r="AV30" s="88">
        <f t="shared" si="2"/>
        <v>1.4017096391638972</v>
      </c>
      <c r="AW30" s="88">
        <f t="shared" si="3"/>
        <v>1.3449617354110046</v>
      </c>
      <c r="AX30" s="88">
        <f t="shared" si="4"/>
        <v>1.1933892989201098</v>
      </c>
      <c r="AY30" s="88">
        <f t="shared" si="5"/>
        <v>1.1537556467697954</v>
      </c>
      <c r="AZ30" s="88">
        <f t="shared" si="6"/>
        <v>1.1179516327310921</v>
      </c>
      <c r="BA30" s="1"/>
      <c r="BB30" s="88">
        <f t="shared" si="7"/>
        <v>1.3739158310844033</v>
      </c>
      <c r="BC30" s="88">
        <f t="shared" si="8"/>
        <v>1.3297856391061913</v>
      </c>
      <c r="BD30" s="88">
        <f t="shared" si="9"/>
        <v>1.2950444081774037</v>
      </c>
      <c r="BE30" s="88">
        <f t="shared" si="10"/>
        <v>1.1754019113664071</v>
      </c>
      <c r="BF30" s="88">
        <f t="shared" si="11"/>
        <v>1.1990445585636991</v>
      </c>
      <c r="BG30" s="1"/>
      <c r="BH30" s="1"/>
      <c r="BI30" s="1"/>
      <c r="BJ30" s="1"/>
      <c r="BK30" s="1"/>
      <c r="BL30" s="1"/>
      <c r="BM30" s="1"/>
      <c r="BN30" s="1"/>
      <c r="BO30" s="1"/>
      <c r="BP30" s="1"/>
      <c r="BQ30" s="1"/>
    </row>
    <row r="31" spans="1:69" s="5" customFormat="1" ht="15" customHeight="1" x14ac:dyDescent="0.3">
      <c r="A31" s="1"/>
      <c r="B31" s="67">
        <v>5</v>
      </c>
      <c r="C31" s="67"/>
      <c r="D31" s="151" t="s">
        <v>10</v>
      </c>
      <c r="E31" s="152"/>
      <c r="F31" s="152"/>
      <c r="G31" s="153">
        <f>IFERROR(VLOOKUP(EthnicEquityWithinDHB!$B$10 &amp;G$25&amp;EthnicEquityWithinDHB!$B$12&amp;EthnicEquityWithinDHB!$B31&amp;EthnicEquityWithinDHB!$B$11,IndicatorData,10,FALSE),"NA")</f>
        <v>89.6</v>
      </c>
      <c r="H31" s="154"/>
      <c r="I31" s="155">
        <f>IFERROR(VLOOKUP(EthnicEquityWithinDHB!$B$10 &amp;I$25&amp;EthnicEquityWithinDHB!$B$12&amp;EthnicEquityWithinDHB!$B$31&amp;EthnicEquityWithinDHB!$B$11,IndicatorData,10, FALSE),"NA")</f>
        <v>1.36947987652331</v>
      </c>
      <c r="J31" s="156"/>
      <c r="K31" s="157">
        <f>IF(G31="NA", "NA", IFERROR(VLOOKUP(EthnicEquityWithinDHB!$B$10&amp;K$25&amp;EthnicEquityWithinDHB!$B$12&amp;EthnicEquityWithinDHB!$B$31&amp;EthnicEquityWithinDHB!$B$11,IndicatorData,10,FALSE),"NA"))</f>
        <v>1.02</v>
      </c>
      <c r="L31" s="86" t="str">
        <f>IF($B$13=3,"EXCL",IF($B$13=1,IF(G31="NA",NA(),IF(N31&lt;1,"SW",IF(M31&gt;1,"SB","NSD"))),IF(G31="NA",NA(),IF(N31&lt;1,"SB",IF(M31&gt;1,"SW","NSD")))))</f>
        <v>NSD</v>
      </c>
      <c r="M31" s="91">
        <f>VLOOKUP(EthnicEquityWithinDHB!$B$10 &amp;"4"&amp;EthnicEquityWithinDHB!$B$12&amp;EthnicEquityWithinDHB!$B31&amp;EthnicEquityWithinDHB!$B$11,IndicatorData,11,FALSE)</f>
        <v>1</v>
      </c>
      <c r="N31" s="91">
        <f>VLOOKUP(EthnicEquityWithinDHB!$B$10 &amp;"4"&amp;EthnicEquityWithinDHB!$B$12&amp;EthnicEquityWithinDHB!$B31&amp;EthnicEquityWithinDHB!$B$11,IndicatorData,12,FALSE)</f>
        <v>1.04</v>
      </c>
      <c r="P31" s="1"/>
      <c r="AB31" s="1"/>
      <c r="AC31" s="68" t="str">
        <f>D31</f>
        <v>Asian peoples</v>
      </c>
      <c r="AD31" s="71">
        <f>IF(VLOOKUP(EthnicEquityWithinDHB!$B$10 &amp;"1"&amp;EthnicEquityWithinDHB!AD$25&amp;EthnicEquityWithinDHB!$B31&amp;$B$11,IndicatorData,10,FALSE)="NA",NA(),VLOOKUP(EthnicEquityWithinDHB!$B$10 &amp;"1"&amp;EthnicEquityWithinDHB!AD$25&amp;EthnicEquityWithinDHB!$B31&amp;$B$11,IndicatorData,10,FALSE))</f>
        <v>84.9</v>
      </c>
      <c r="AE31" s="71">
        <f>IF(VLOOKUP(EthnicEquityWithinDHB!$B$10 &amp;"1"&amp;EthnicEquityWithinDHB!AE$25&amp;EthnicEquityWithinDHB!$B31&amp;$B$11,IndicatorData,10,FALSE)="NA",NA(),VLOOKUP(EthnicEquityWithinDHB!$B$10 &amp;"1"&amp;EthnicEquityWithinDHB!AE$25&amp;EthnicEquityWithinDHB!$B31&amp;$B$11,IndicatorData,10,FALSE))</f>
        <v>85.6</v>
      </c>
      <c r="AF31" s="71">
        <f>IF(VLOOKUP(EthnicEquityWithinDHB!$B$10 &amp;"1"&amp;EthnicEquityWithinDHB!AF$25&amp;EthnicEquityWithinDHB!$B31&amp;$B$11,IndicatorData,10,FALSE)="NA",NA(),VLOOKUP(EthnicEquityWithinDHB!$B$10 &amp;"1"&amp;EthnicEquityWithinDHB!AF$25&amp;EthnicEquityWithinDHB!$B31&amp;$B$11,IndicatorData,10,FALSE))</f>
        <v>87</v>
      </c>
      <c r="AG31" s="71">
        <f>IF(VLOOKUP(EthnicEquityWithinDHB!$B$10 &amp;"1"&amp;EthnicEquityWithinDHB!AG$25&amp;EthnicEquityWithinDHB!$B31&amp;$B$11,IndicatorData,10,FALSE)="NA",NA(),VLOOKUP(EthnicEquityWithinDHB!$B$10 &amp;"1"&amp;EthnicEquityWithinDHB!AG$25&amp;EthnicEquityWithinDHB!$B31&amp;$B$11,IndicatorData,10,FALSE))</f>
        <v>89.1</v>
      </c>
      <c r="AH31" s="71">
        <f>IF(VLOOKUP(EthnicEquityWithinDHB!$B$10 &amp;"1"&amp;EthnicEquityWithinDHB!AH$25&amp;EthnicEquityWithinDHB!$B31&amp;$B$11,IndicatorData,10,FALSE)="NA",NA(),VLOOKUP(EthnicEquityWithinDHB!$B$10 &amp;"1"&amp;EthnicEquityWithinDHB!AH$25&amp;EthnicEquityWithinDHB!$B31&amp;$B$11,IndicatorData,10,FALSE))</f>
        <v>89.6</v>
      </c>
      <c r="AI31" s="68">
        <f>J31</f>
        <v>0</v>
      </c>
      <c r="AJ31" s="71">
        <f>IF(VLOOKUP(EthnicEquityWithinDHB!$B$10 &amp;"1"&amp;EthnicEquityWithinDHB!AJ$25&amp;EthnicEquityWithinDHB!$B31&amp;$B$11,IndicatorData,11,FALSE)="NA",NA(),VLOOKUP(EthnicEquityWithinDHB!$B$10 &amp;"1"&amp;EthnicEquityWithinDHB!AJ$25&amp;EthnicEquityWithinDHB!$B31&amp;$B$11,IndicatorData,11,FALSE))</f>
        <v>83.631449973628904</v>
      </c>
      <c r="AK31" s="71">
        <f>IF(VLOOKUP(EthnicEquityWithinDHB!$B$10 &amp;"1"&amp;EthnicEquityWithinDHB!AK$25&amp;EthnicEquityWithinDHB!$B31&amp;$B$11,IndicatorData,11,FALSE)="NA",NA(),VLOOKUP(EthnicEquityWithinDHB!$B$10 &amp;"1"&amp;EthnicEquityWithinDHB!AK$25&amp;EthnicEquityWithinDHB!$B31&amp;$B$11,IndicatorData,11,FALSE))</f>
        <v>84.455054680131198</v>
      </c>
      <c r="AL31" s="71">
        <f>IF(VLOOKUP(EthnicEquityWithinDHB!$B$10 &amp;"1"&amp;EthnicEquityWithinDHB!AL$25&amp;EthnicEquityWithinDHB!$B31&amp;$B$11,IndicatorData,11,FALSE)="NA",NA(),VLOOKUP(EthnicEquityWithinDHB!$B$10 &amp;"1"&amp;EthnicEquityWithinDHB!AL$25&amp;EthnicEquityWithinDHB!$B31&amp;$B$11,IndicatorData,11,FALSE))</f>
        <v>85.891062462983101</v>
      </c>
      <c r="AM31" s="71">
        <f>IF(VLOOKUP(EthnicEquityWithinDHB!$B$10 &amp;"1"&amp;EthnicEquityWithinDHB!AM$25&amp;EthnicEquityWithinDHB!$B31&amp;$B$11,IndicatorData,11,FALSE)="NA",NA(),VLOOKUP(EthnicEquityWithinDHB!$B$10 &amp;"1"&amp;EthnicEquityWithinDHB!AM$25&amp;EthnicEquityWithinDHB!$B31&amp;$B$11,IndicatorData,11,FALSE))</f>
        <v>88.137278274366594</v>
      </c>
      <c r="AN31" s="71">
        <f>IF(VLOOKUP(EthnicEquityWithinDHB!$B$10 &amp;"1"&amp;EthnicEquityWithinDHB!AN$25&amp;EthnicEquityWithinDHB!$B31&amp;$B$11,IndicatorData,11,FALSE)="NA",NA(),VLOOKUP(EthnicEquityWithinDHB!$B$10 &amp;"1"&amp;EthnicEquityWithinDHB!AN$25&amp;EthnicEquityWithinDHB!$B31&amp;$B$11,IndicatorData,11,FALSE))</f>
        <v>88.633403372299199</v>
      </c>
      <c r="AO31" s="68" t="e">
        <f>#REF!</f>
        <v>#REF!</v>
      </c>
      <c r="AP31" s="71">
        <f>IF(VLOOKUP(EthnicEquityWithinDHB!$B$10 &amp;"1"&amp;EthnicEquityWithinDHB!AP$25&amp;EthnicEquityWithinDHB!$B31&amp;$B$11,IndicatorData,12,FALSE)="NA",NA(),VLOOKUP(EthnicEquityWithinDHB!$B$10 &amp;"1"&amp;EthnicEquityWithinDHB!AP$25&amp;EthnicEquityWithinDHB!$B31&amp;$B$11,IndicatorData,12,FALSE))</f>
        <v>86.144902946667997</v>
      </c>
      <c r="AQ31" s="71">
        <f>IF(VLOOKUP(EthnicEquityWithinDHB!$B$10 &amp;"1"&amp;EthnicEquityWithinDHB!AQ$25&amp;EthnicEquityWithinDHB!$B31&amp;$B$11,IndicatorData,12,FALSE)="NA",NA(),VLOOKUP(EthnicEquityWithinDHB!$B$10 &amp;"1"&amp;EthnicEquityWithinDHB!AQ$25&amp;EthnicEquityWithinDHB!$B31&amp;$B$11,IndicatorData,12,FALSE))</f>
        <v>86.838843203719605</v>
      </c>
      <c r="AR31" s="71">
        <f>IF(VLOOKUP(EthnicEquityWithinDHB!$B$10 &amp;"1"&amp;EthnicEquityWithinDHB!AR$25&amp;EthnicEquityWithinDHB!$B31&amp;$B$11,IndicatorData,12,FALSE)="NA",NA(),VLOOKUP(EthnicEquityWithinDHB!$B$10 &amp;"1"&amp;EthnicEquityWithinDHB!AR$25&amp;EthnicEquityWithinDHB!$B31&amp;$B$11,IndicatorData,12,FALSE))</f>
        <v>88.122363682045702</v>
      </c>
      <c r="AS31" s="71">
        <f>IF(VLOOKUP(EthnicEquityWithinDHB!$B$10 &amp;"1"&amp;EthnicEquityWithinDHB!AS$25&amp;EthnicEquityWithinDHB!$B31&amp;$B$11,IndicatorData,12,FALSE)="NA",NA(),VLOOKUP(EthnicEquityWithinDHB!$B$10 &amp;"1"&amp;EthnicEquityWithinDHB!AS$25&amp;EthnicEquityWithinDHB!$B31&amp;$B$11,IndicatorData,12,FALSE))</f>
        <v>90.156790578179795</v>
      </c>
      <c r="AT31" s="71">
        <f>IF(VLOOKUP(EthnicEquityWithinDHB!$B$10 &amp;"1"&amp;EthnicEquityWithinDHB!AT$25&amp;EthnicEquityWithinDHB!$B31&amp;$B$11,IndicatorData,12,FALSE)="NA",NA(),VLOOKUP(EthnicEquityWithinDHB!$B$10 &amp;"1"&amp;EthnicEquityWithinDHB!AT$25&amp;EthnicEquityWithinDHB!$B31&amp;$B$11,IndicatorData,12,FALSE))</f>
        <v>90.562127870419403</v>
      </c>
      <c r="AU31" s="1"/>
      <c r="AV31" s="88">
        <f t="shared" si="2"/>
        <v>1.268550026371102</v>
      </c>
      <c r="AW31" s="88">
        <f t="shared" si="3"/>
        <v>1.1449453198687962</v>
      </c>
      <c r="AX31" s="88">
        <f t="shared" si="4"/>
        <v>1.1089375370168995</v>
      </c>
      <c r="AY31" s="88">
        <f t="shared" si="5"/>
        <v>0.96272172563340064</v>
      </c>
      <c r="AZ31" s="88">
        <f t="shared" si="6"/>
        <v>0.96659662770079535</v>
      </c>
      <c r="BA31" s="1"/>
      <c r="BB31" s="88">
        <f t="shared" si="7"/>
        <v>1.2449029466679917</v>
      </c>
      <c r="BC31" s="88">
        <f t="shared" si="8"/>
        <v>1.2388432037196111</v>
      </c>
      <c r="BD31" s="88">
        <f t="shared" si="9"/>
        <v>1.1223636820457017</v>
      </c>
      <c r="BE31" s="88">
        <f t="shared" si="10"/>
        <v>1.0567905781798004</v>
      </c>
      <c r="BF31" s="88">
        <f t="shared" si="11"/>
        <v>0.96212787041940828</v>
      </c>
      <c r="BG31" s="1"/>
      <c r="BH31" s="1"/>
      <c r="BI31" s="1"/>
      <c r="BJ31" s="1"/>
      <c r="BK31" s="1"/>
      <c r="BL31" s="1"/>
      <c r="BM31" s="1"/>
      <c r="BN31" s="1"/>
      <c r="BO31" s="1"/>
      <c r="BP31" s="1"/>
      <c r="BQ31" s="1"/>
    </row>
    <row r="32" spans="1:69" s="5" customFormat="1" x14ac:dyDescent="0.25">
      <c r="A32" s="1"/>
      <c r="D32" s="4"/>
      <c r="J32" s="7"/>
      <c r="L32" s="10"/>
      <c r="M32" s="10"/>
      <c r="N32" s="10"/>
      <c r="P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row>
    <row r="33" spans="1:69" s="5" customFormat="1" x14ac:dyDescent="0.25">
      <c r="A33" s="1"/>
      <c r="D33" s="4" t="s">
        <v>21757</v>
      </c>
      <c r="P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row>
    <row r="34" spans="1:69" s="5" customFormat="1" x14ac:dyDescent="0.25">
      <c r="A34" s="1"/>
      <c r="B34" s="1"/>
      <c r="D34" s="148"/>
      <c r="E34" s="145" t="s">
        <v>21796</v>
      </c>
      <c r="P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row>
    <row r="35" spans="1:69" s="5" customFormat="1" ht="15" customHeight="1" x14ac:dyDescent="0.25">
      <c r="A35" s="1"/>
      <c r="D35" s="149"/>
      <c r="E35" s="145" t="s">
        <v>21797</v>
      </c>
      <c r="P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row>
    <row r="36" spans="1:69" s="5" customFormat="1" ht="15" customHeight="1" x14ac:dyDescent="0.25">
      <c r="A36" s="1"/>
      <c r="D36" s="181"/>
      <c r="E36" s="145" t="s">
        <v>21798</v>
      </c>
      <c r="P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row>
    <row r="37" spans="1:69" s="13" customFormat="1" ht="15" customHeight="1" x14ac:dyDescent="0.25">
      <c r="A37" s="14"/>
      <c r="D37" s="150"/>
      <c r="E37" s="145" t="s">
        <v>21799</v>
      </c>
      <c r="F37" s="5"/>
      <c r="G37" s="5"/>
      <c r="H37" s="17"/>
      <c r="I37" s="17"/>
      <c r="J37" s="17"/>
      <c r="K37" s="17"/>
      <c r="L37" s="17"/>
      <c r="M37" s="17"/>
      <c r="N37" s="17"/>
      <c r="P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
      <c r="BH37" s="1"/>
      <c r="BI37" s="1"/>
      <c r="BJ37" s="1"/>
      <c r="BK37" s="1"/>
      <c r="BL37" s="1"/>
      <c r="BM37" s="1"/>
      <c r="BN37" s="1"/>
      <c r="BO37" s="1"/>
      <c r="BP37" s="1"/>
      <c r="BQ37" s="1"/>
    </row>
    <row r="38" spans="1:69" s="13" customFormat="1" ht="15" customHeight="1" x14ac:dyDescent="0.25">
      <c r="A38" s="14"/>
      <c r="D38" s="12" t="s">
        <v>21814</v>
      </c>
      <c r="E38" s="145"/>
      <c r="F38" s="5"/>
      <c r="G38" s="5"/>
      <c r="H38" s="184"/>
      <c r="I38" s="184"/>
      <c r="J38" s="184"/>
      <c r="K38" s="184"/>
      <c r="L38" s="184"/>
      <c r="M38" s="184"/>
      <c r="N38" s="184"/>
      <c r="P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
      <c r="BH38" s="1"/>
      <c r="BI38" s="1"/>
      <c r="BJ38" s="1"/>
      <c r="BK38" s="1"/>
      <c r="BL38" s="1"/>
      <c r="BM38" s="1"/>
      <c r="BN38" s="1"/>
      <c r="BO38" s="1"/>
      <c r="BP38" s="1"/>
      <c r="BQ38" s="1"/>
    </row>
    <row r="39" spans="1:69" s="13" customFormat="1" ht="15" customHeight="1" x14ac:dyDescent="0.25">
      <c r="A39" s="14"/>
      <c r="D39" s="12" t="s">
        <v>21811</v>
      </c>
      <c r="E39" s="145"/>
      <c r="F39" s="5"/>
      <c r="G39" s="5"/>
      <c r="H39" s="184"/>
      <c r="I39" s="184"/>
      <c r="J39" s="184"/>
      <c r="K39" s="184"/>
      <c r="L39" s="184"/>
      <c r="M39" s="184"/>
      <c r="N39" s="184"/>
      <c r="P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
      <c r="BH39" s="1"/>
      <c r="BI39" s="1"/>
      <c r="BJ39" s="1"/>
      <c r="BK39" s="1"/>
      <c r="BL39" s="1"/>
      <c r="BM39" s="1"/>
      <c r="BN39" s="1"/>
      <c r="BO39" s="1"/>
      <c r="BP39" s="1"/>
      <c r="BQ39" s="1"/>
    </row>
    <row r="40" spans="1:69" s="13" customFormat="1" ht="14.25" customHeight="1" x14ac:dyDescent="0.25">
      <c r="A40" s="1"/>
      <c r="B40" s="6"/>
      <c r="C40" s="6"/>
      <c r="D40" s="5" t="s">
        <v>21745</v>
      </c>
      <c r="E40" s="6"/>
      <c r="F40" s="5"/>
      <c r="G40" s="5"/>
      <c r="H40" s="99"/>
      <c r="I40" s="99"/>
      <c r="J40" s="99"/>
      <c r="K40" s="99"/>
      <c r="L40" s="99"/>
      <c r="M40" s="99"/>
      <c r="N40" s="99"/>
      <c r="P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
      <c r="BH40" s="1"/>
      <c r="BI40" s="1"/>
      <c r="BJ40" s="1"/>
      <c r="BK40" s="1"/>
      <c r="BL40" s="1"/>
      <c r="BM40" s="1"/>
      <c r="BN40" s="1"/>
      <c r="BO40" s="1"/>
      <c r="BP40" s="1"/>
      <c r="BQ40" s="1"/>
    </row>
    <row r="41" spans="1:69" s="13" customFormat="1" ht="21" customHeight="1" x14ac:dyDescent="0.25">
      <c r="A41" s="14"/>
      <c r="D41" s="5"/>
      <c r="E41" s="5"/>
      <c r="F41" s="5"/>
      <c r="G41" s="5"/>
      <c r="P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
      <c r="BH41" s="1"/>
      <c r="BI41" s="1"/>
      <c r="BJ41" s="1"/>
      <c r="BK41" s="1"/>
      <c r="BL41" s="1"/>
      <c r="BM41" s="1"/>
      <c r="BN41" s="1"/>
      <c r="BO41" s="1"/>
      <c r="BP41" s="1"/>
      <c r="BQ41" s="1"/>
    </row>
    <row r="42" spans="1:69" s="13" customFormat="1" ht="15" customHeight="1" x14ac:dyDescent="0.25">
      <c r="A42" s="14"/>
      <c r="C42" s="14"/>
      <c r="D42" s="14"/>
      <c r="E42" s="14"/>
      <c r="F42" s="14"/>
      <c r="G42" s="14"/>
      <c r="H42" s="14"/>
      <c r="I42" s="14"/>
      <c r="J42" s="14"/>
      <c r="K42" s="14"/>
      <c r="L42" s="14"/>
      <c r="M42" s="14"/>
      <c r="N42" s="14"/>
      <c r="O42" s="14"/>
      <c r="P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
      <c r="BH42" s="1"/>
      <c r="BI42" s="1"/>
      <c r="BJ42" s="1"/>
      <c r="BK42" s="1"/>
      <c r="BL42" s="1"/>
      <c r="BM42" s="1"/>
      <c r="BN42" s="1"/>
      <c r="BO42" s="1"/>
      <c r="BP42" s="1"/>
      <c r="BQ42" s="1"/>
    </row>
    <row r="43" spans="1:69" s="13" customFormat="1" ht="15" customHeight="1" x14ac:dyDescent="0.25">
      <c r="A43" s="14"/>
      <c r="C43" s="1"/>
      <c r="D43" s="1"/>
      <c r="E43" s="1"/>
      <c r="F43" s="1"/>
      <c r="G43" s="1"/>
      <c r="H43" s="1"/>
      <c r="I43" s="1"/>
      <c r="J43" s="1"/>
      <c r="K43" s="1"/>
      <c r="L43" s="1"/>
      <c r="M43" s="1"/>
      <c r="N43" s="1"/>
      <c r="O43" s="1"/>
      <c r="P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
      <c r="BH43" s="1"/>
      <c r="BI43" s="1"/>
      <c r="BJ43" s="1"/>
      <c r="BK43" s="1"/>
      <c r="BL43" s="1"/>
      <c r="BM43" s="1"/>
      <c r="BN43" s="1"/>
      <c r="BO43" s="1"/>
      <c r="BP43" s="1"/>
      <c r="BQ43" s="1"/>
    </row>
    <row r="44" spans="1:69" s="13" customFormat="1" x14ac:dyDescent="0.25">
      <c r="A44" s="14"/>
      <c r="C44" s="1"/>
      <c r="D44" s="1"/>
      <c r="E44" s="1"/>
      <c r="F44" s="1"/>
      <c r="G44" s="1"/>
      <c r="H44" s="1"/>
      <c r="I44" s="1"/>
      <c r="J44" s="1"/>
      <c r="K44" s="1"/>
      <c r="L44" s="1"/>
      <c r="M44" s="1"/>
      <c r="N44" s="1"/>
      <c r="O44" s="1"/>
      <c r="P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
      <c r="BH44" s="1"/>
      <c r="BI44" s="1"/>
      <c r="BJ44" s="1"/>
      <c r="BK44" s="1"/>
      <c r="BL44" s="1"/>
      <c r="BM44" s="1"/>
      <c r="BN44" s="1"/>
      <c r="BO44" s="1"/>
      <c r="BP44" s="1"/>
      <c r="BQ44" s="1"/>
    </row>
    <row r="45" spans="1:69" s="13" customFormat="1" ht="21" customHeight="1" x14ac:dyDescent="0.25">
      <c r="A45" s="14"/>
      <c r="C45" s="1"/>
      <c r="D45" s="1"/>
      <c r="E45" s="1"/>
      <c r="F45" s="1"/>
      <c r="G45" s="1"/>
      <c r="H45" s="1"/>
      <c r="I45" s="1"/>
      <c r="J45" s="1"/>
      <c r="K45" s="1"/>
      <c r="L45" s="1"/>
      <c r="M45" s="1"/>
      <c r="N45" s="1"/>
      <c r="O45" s="1"/>
      <c r="P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
      <c r="BH45" s="1"/>
      <c r="BI45" s="1"/>
      <c r="BJ45" s="1"/>
      <c r="BK45" s="1"/>
      <c r="BL45" s="1"/>
      <c r="BM45" s="1"/>
      <c r="BN45" s="1"/>
      <c r="BO45" s="1"/>
      <c r="BP45" s="1"/>
      <c r="BQ45" s="1"/>
    </row>
    <row r="46" spans="1:69" s="13" customFormat="1" ht="36" customHeight="1" x14ac:dyDescent="0.25">
      <c r="A46" s="14"/>
      <c r="C46" s="1"/>
      <c r="D46" s="1"/>
      <c r="E46" s="1"/>
      <c r="F46" s="1"/>
      <c r="G46" s="1"/>
      <c r="H46" s="1"/>
      <c r="I46" s="1"/>
      <c r="J46" s="1"/>
      <c r="K46" s="1"/>
      <c r="L46" s="1"/>
      <c r="M46" s="1"/>
      <c r="N46" s="1"/>
      <c r="O46" s="1"/>
      <c r="P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
      <c r="BH46" s="1"/>
      <c r="BI46" s="1"/>
      <c r="BJ46" s="1"/>
      <c r="BK46" s="1"/>
      <c r="BL46" s="1"/>
      <c r="BM46" s="1"/>
      <c r="BN46" s="1"/>
      <c r="BO46" s="1"/>
      <c r="BP46" s="1"/>
      <c r="BQ46" s="1"/>
    </row>
    <row r="47" spans="1:69" s="5" customFormat="1" x14ac:dyDescent="0.25">
      <c r="A47" s="1"/>
      <c r="C47" s="1"/>
      <c r="D47" s="1"/>
      <c r="E47" s="1"/>
      <c r="F47" s="1"/>
      <c r="G47" s="1"/>
      <c r="H47" s="1"/>
      <c r="I47" s="1"/>
      <c r="J47" s="1"/>
      <c r="K47" s="1"/>
      <c r="L47" s="1"/>
      <c r="M47" s="1"/>
      <c r="N47" s="1"/>
      <c r="O47" s="1"/>
      <c r="P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row>
    <row r="48" spans="1:69" s="5" customFormat="1" x14ac:dyDescent="0.25">
      <c r="A48" s="1"/>
      <c r="C48" s="1"/>
      <c r="D48" s="1"/>
      <c r="E48" s="1"/>
      <c r="F48" s="1"/>
      <c r="G48" s="1"/>
      <c r="H48" s="1"/>
      <c r="I48" s="1"/>
      <c r="J48" s="1"/>
      <c r="K48" s="1"/>
      <c r="L48" s="1"/>
      <c r="M48" s="1"/>
      <c r="N48" s="1"/>
      <c r="O48" s="1"/>
      <c r="P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row>
    <row r="49" spans="1:69" s="5" customFormat="1" x14ac:dyDescent="0.25">
      <c r="A49" s="1"/>
      <c r="C49" s="1"/>
      <c r="D49" s="1"/>
      <c r="E49" s="1"/>
      <c r="F49" s="1"/>
      <c r="G49" s="1"/>
      <c r="H49" s="1"/>
      <c r="I49" s="1"/>
      <c r="J49" s="1"/>
      <c r="K49" s="1"/>
      <c r="L49" s="1"/>
      <c r="M49" s="1"/>
      <c r="N49" s="1"/>
      <c r="O49" s="1"/>
      <c r="P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row>
    <row r="50" spans="1:69" s="5" customFormat="1" x14ac:dyDescent="0.25">
      <c r="A50" s="1"/>
      <c r="C50" s="1"/>
      <c r="D50" s="1"/>
      <c r="E50" s="1"/>
      <c r="F50" s="1"/>
      <c r="G50" s="1"/>
      <c r="H50" s="1"/>
      <c r="I50" s="1"/>
      <c r="J50" s="1"/>
      <c r="K50" s="1"/>
      <c r="L50" s="1"/>
      <c r="M50" s="1"/>
      <c r="N50" s="1"/>
      <c r="O50" s="1"/>
      <c r="P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row>
    <row r="51" spans="1:69" s="5" customFormat="1" x14ac:dyDescent="0.25">
      <c r="A51" s="1"/>
      <c r="B51" s="1"/>
      <c r="C51" s="1"/>
      <c r="D51" s="2"/>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row>
    <row r="52" spans="1:69" s="5" customFormat="1" x14ac:dyDescent="0.25">
      <c r="A52" s="1"/>
      <c r="B52" s="1"/>
      <c r="C52" s="1"/>
      <c r="D52" s="2"/>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row>
    <row r="53" spans="1:69" s="5" customFormat="1" x14ac:dyDescent="0.25">
      <c r="A53" s="68"/>
      <c r="B53" s="68"/>
      <c r="C53" s="68"/>
      <c r="D53" s="89"/>
      <c r="E53" s="68"/>
      <c r="F53" s="68"/>
      <c r="G53" s="68"/>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row>
    <row r="54" spans="1:69" s="5" customFormat="1" x14ac:dyDescent="0.25">
      <c r="A54" s="68"/>
      <c r="B54" s="68"/>
      <c r="C54" s="68"/>
      <c r="D54" s="89"/>
      <c r="E54" s="68"/>
      <c r="F54" s="68"/>
      <c r="G54" s="68"/>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row>
    <row r="55" spans="1:69" s="5" customFormat="1" x14ac:dyDescent="0.25">
      <c r="A55" s="68"/>
      <c r="B55" s="68"/>
      <c r="C55" s="68"/>
      <c r="D55" s="90"/>
      <c r="E55" s="68"/>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row>
    <row r="56" spans="1:69" s="5" customFormat="1" x14ac:dyDescent="0.25">
      <c r="A56" s="68"/>
      <c r="B56" s="68"/>
      <c r="C56" s="68"/>
      <c r="D56" s="90"/>
      <c r="E56" s="68"/>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row>
    <row r="57" spans="1:69" s="5" customFormat="1" x14ac:dyDescent="0.25">
      <c r="A57" s="68"/>
      <c r="B57" s="68"/>
      <c r="C57" s="68"/>
      <c r="D57" s="90"/>
      <c r="E57" s="68"/>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row>
    <row r="58" spans="1:69" s="5" customFormat="1" x14ac:dyDescent="0.25">
      <c r="A58" s="68"/>
      <c r="B58" s="68"/>
      <c r="C58" s="68"/>
      <c r="D58" s="90"/>
      <c r="E58" s="68"/>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row>
    <row r="59" spans="1:69" s="5" customFormat="1" x14ac:dyDescent="0.25">
      <c r="A59" s="68"/>
      <c r="B59" s="68"/>
      <c r="C59" s="68"/>
      <c r="D59" s="89"/>
      <c r="E59" s="68"/>
      <c r="F59" s="68"/>
      <c r="G59" s="68"/>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row>
    <row r="60" spans="1:69" s="5" customFormat="1" x14ac:dyDescent="0.25">
      <c r="A60" s="68"/>
      <c r="B60" s="68"/>
      <c r="C60" s="68"/>
      <c r="D60" s="89"/>
      <c r="E60" s="68"/>
      <c r="F60" s="68"/>
      <c r="G60" s="68"/>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row>
    <row r="61" spans="1:69" s="5" customFormat="1" x14ac:dyDescent="0.25">
      <c r="A61" s="68"/>
      <c r="B61" s="68"/>
      <c r="C61" s="68"/>
      <c r="D61" s="89"/>
      <c r="E61" s="68"/>
      <c r="F61" s="68"/>
      <c r="G61" s="68"/>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row>
    <row r="62" spans="1:69" s="5" customFormat="1" x14ac:dyDescent="0.25">
      <c r="A62" s="68"/>
      <c r="B62" s="68"/>
      <c r="C62" s="68"/>
      <c r="D62" s="89"/>
      <c r="E62" s="68"/>
      <c r="F62" s="68"/>
      <c r="G62" s="68"/>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row>
  </sheetData>
  <customSheetViews>
    <customSheetView guid="{A6286E9F-A01F-48FF-8EFC-1B09F887914E}" showGridLines="0" hiddenRows="1" hiddenColumns="1">
      <pageMargins left="0.7" right="0.7" top="0.75" bottom="0.75" header="0.3" footer="0.3"/>
      <pageSetup paperSize="9" orientation="landscape" r:id="rId1"/>
    </customSheetView>
  </customSheetViews>
  <mergeCells count="1">
    <mergeCell ref="I4:O6"/>
  </mergeCells>
  <conditionalFormatting sqref="K29:K31">
    <cfRule type="expression" dxfId="8" priority="168">
      <formula>$L29="EXCL"</formula>
    </cfRule>
    <cfRule type="expression" dxfId="7" priority="169" stopIfTrue="1">
      <formula>$L29="SB"</formula>
    </cfRule>
    <cfRule type="expression" dxfId="6" priority="170" stopIfTrue="1">
      <formula>$L29="SW"</formula>
    </cfRule>
  </conditionalFormatting>
  <hyperlinks>
    <hyperlink ref="Y6" location="TechAppendix!A1" display="Technical appendix"/>
    <hyperlink ref="Y5" location="Help!A1" display="Help"/>
    <hyperlink ref="Y4" location="Contents!A1" display="Contents"/>
  </hyperlinks>
  <pageMargins left="0.7" right="0.7" top="0.75" bottom="0.75" header="0.3" footer="0.3"/>
  <pageSetup paperSize="9" scale="3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2049" r:id="rId5" name="Drop Down 1">
              <controlPr defaultSize="0" autoLine="0" autoPict="0">
                <anchor moveWithCells="1">
                  <from>
                    <xdr:col>8</xdr:col>
                    <xdr:colOff>0</xdr:colOff>
                    <xdr:row>10</xdr:row>
                    <xdr:rowOff>57150</xdr:rowOff>
                  </from>
                  <to>
                    <xdr:col>14</xdr:col>
                    <xdr:colOff>1095375</xdr:colOff>
                    <xdr:row>11</xdr:row>
                    <xdr:rowOff>0</xdr:rowOff>
                  </to>
                </anchor>
              </controlPr>
            </control>
          </mc:Choice>
        </mc:AlternateContent>
        <mc:AlternateContent xmlns:mc="http://schemas.openxmlformats.org/markup-compatibility/2006">
          <mc:Choice Requires="x14">
            <control shapeId="2050" r:id="rId6" name="Drop Down 2">
              <controlPr defaultSize="0" autoLine="0" autoPict="0">
                <anchor moveWithCells="1">
                  <from>
                    <xdr:col>8</xdr:col>
                    <xdr:colOff>0</xdr:colOff>
                    <xdr:row>11</xdr:row>
                    <xdr:rowOff>57150</xdr:rowOff>
                  </from>
                  <to>
                    <xdr:col>14</xdr:col>
                    <xdr:colOff>1095375</xdr:colOff>
                    <xdr:row>12</xdr:row>
                    <xdr:rowOff>0</xdr:rowOff>
                  </to>
                </anchor>
              </controlPr>
            </control>
          </mc:Choice>
        </mc:AlternateContent>
        <mc:AlternateContent xmlns:mc="http://schemas.openxmlformats.org/markup-compatibility/2006">
          <mc:Choice Requires="x14">
            <control shapeId="2051" r:id="rId7" name="Drop Down 3">
              <controlPr defaultSize="0" autoLine="0" autoPict="0">
                <anchor moveWithCells="1">
                  <from>
                    <xdr:col>8</xdr:col>
                    <xdr:colOff>0</xdr:colOff>
                    <xdr:row>9</xdr:row>
                    <xdr:rowOff>57150</xdr:rowOff>
                  </from>
                  <to>
                    <xdr:col>14</xdr:col>
                    <xdr:colOff>1095375</xdr:colOff>
                    <xdr:row>10</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78"/>
  <sheetViews>
    <sheetView showGridLines="0" zoomScaleNormal="100" workbookViewId="0"/>
  </sheetViews>
  <sheetFormatPr defaultColWidth="9.140625" defaultRowHeight="15" x14ac:dyDescent="0.25"/>
  <cols>
    <col min="1" max="1" width="2.85546875" style="1" customWidth="1"/>
    <col min="2" max="2" width="6.28515625" style="1" hidden="1" customWidth="1"/>
    <col min="3" max="3" width="2.85546875" style="1" customWidth="1"/>
    <col min="4" max="4" width="16.140625" style="2" customWidth="1"/>
    <col min="5" max="5" width="9.140625" style="1" customWidth="1"/>
    <col min="6" max="6" width="15.85546875" style="1" customWidth="1"/>
    <col min="7" max="7" width="14.85546875" style="1" customWidth="1"/>
    <col min="8" max="8" width="5.7109375" style="1" customWidth="1"/>
    <col min="9" max="9" width="19.28515625" style="1" customWidth="1"/>
    <col min="10" max="10" width="6.5703125" style="1" customWidth="1"/>
    <col min="11" max="11" width="15.7109375" style="1" customWidth="1"/>
    <col min="12" max="12" width="6.42578125" style="1" hidden="1" customWidth="1"/>
    <col min="13" max="13" width="6.28515625" style="1" hidden="1" customWidth="1"/>
    <col min="14" max="14" width="5.85546875" style="1" hidden="1" customWidth="1"/>
    <col min="15" max="15" width="9.85546875" style="1" hidden="1" customWidth="1"/>
    <col min="16" max="16" width="18" style="1" customWidth="1"/>
    <col min="17" max="18" width="2.85546875" style="1" customWidth="1"/>
    <col min="19" max="19" width="16.140625" style="1" customWidth="1"/>
    <col min="20" max="20" width="15.28515625" style="1" hidden="1" customWidth="1"/>
    <col min="21" max="21" width="14.5703125" style="1" customWidth="1"/>
    <col min="22" max="22" width="16.85546875" style="1" customWidth="1"/>
    <col min="23" max="23" width="15" style="1" customWidth="1"/>
    <col min="24" max="24" width="2.28515625" style="1" customWidth="1"/>
    <col min="25" max="25" width="21.42578125" style="1" bestFit="1" customWidth="1"/>
    <col min="26" max="26" width="7.140625" style="1" hidden="1" customWidth="1"/>
    <col min="27" max="27" width="7.42578125" style="1" hidden="1" customWidth="1"/>
    <col min="28" max="28" width="5.7109375" style="1" hidden="1" customWidth="1"/>
    <col min="29" max="30" width="2.85546875" style="1" customWidth="1"/>
    <col min="31" max="16384" width="9.140625" style="1"/>
  </cols>
  <sheetData>
    <row r="1" spans="2:29" ht="15" customHeight="1" x14ac:dyDescent="0.25"/>
    <row r="2" spans="2:29" ht="15" customHeight="1" x14ac:dyDescent="0.25">
      <c r="C2" s="5"/>
      <c r="D2" s="4"/>
      <c r="E2" s="5"/>
      <c r="F2" s="5"/>
      <c r="G2" s="5"/>
      <c r="H2" s="5"/>
      <c r="I2" s="5"/>
      <c r="J2" s="5"/>
      <c r="K2" s="5"/>
      <c r="L2" s="5"/>
      <c r="M2" s="5"/>
      <c r="N2" s="5"/>
      <c r="O2" s="5"/>
      <c r="P2" s="5"/>
      <c r="Q2" s="5"/>
      <c r="R2" s="5"/>
      <c r="S2" s="5"/>
      <c r="T2" s="5"/>
      <c r="U2" s="5"/>
      <c r="V2" s="5"/>
      <c r="W2" s="5"/>
      <c r="X2" s="5"/>
      <c r="Y2" s="5"/>
      <c r="Z2" s="5"/>
      <c r="AA2" s="5"/>
      <c r="AB2" s="5"/>
      <c r="AC2" s="5"/>
    </row>
    <row r="3" spans="2:29" ht="15" customHeight="1" x14ac:dyDescent="0.25">
      <c r="C3" s="5"/>
      <c r="D3" s="4"/>
      <c r="E3" s="5"/>
      <c r="F3" s="5"/>
      <c r="G3" s="5"/>
      <c r="H3" s="5"/>
      <c r="I3" s="5"/>
      <c r="J3" s="5"/>
      <c r="K3" s="5"/>
      <c r="L3" s="5"/>
      <c r="M3" s="5"/>
      <c r="N3" s="5"/>
      <c r="O3" s="5"/>
      <c r="P3" s="5"/>
      <c r="Q3" s="5"/>
      <c r="R3" s="5"/>
      <c r="S3" s="5"/>
      <c r="T3" s="5"/>
      <c r="U3" s="5"/>
      <c r="V3" s="5"/>
      <c r="W3" s="5"/>
      <c r="X3" s="5"/>
      <c r="Y3" s="5"/>
      <c r="Z3" s="5"/>
      <c r="AB3" s="5"/>
      <c r="AC3" s="5"/>
    </row>
    <row r="4" spans="2:29" ht="15" customHeight="1" x14ac:dyDescent="0.25">
      <c r="C4" s="5"/>
      <c r="D4" s="4"/>
      <c r="E4" s="5"/>
      <c r="F4" s="5"/>
      <c r="G4" s="5"/>
      <c r="H4" s="5"/>
      <c r="I4" s="218" t="s">
        <v>21802</v>
      </c>
      <c r="J4" s="218"/>
      <c r="K4" s="218"/>
      <c r="L4" s="218"/>
      <c r="M4" s="218"/>
      <c r="N4" s="218"/>
      <c r="O4" s="218"/>
      <c r="P4" s="218"/>
      <c r="Q4" s="218"/>
      <c r="R4" s="218"/>
      <c r="S4" s="218"/>
      <c r="T4" s="5"/>
      <c r="U4" s="5"/>
      <c r="V4" s="5"/>
      <c r="W4" s="5"/>
      <c r="X4" s="7" t="s">
        <v>5</v>
      </c>
      <c r="Y4" s="5"/>
      <c r="Z4" s="5"/>
      <c r="AB4" s="5"/>
      <c r="AC4" s="5"/>
    </row>
    <row r="5" spans="2:29" ht="15" customHeight="1" x14ac:dyDescent="0.25">
      <c r="C5" s="5"/>
      <c r="D5" s="4"/>
      <c r="E5" s="5"/>
      <c r="F5" s="5"/>
      <c r="G5" s="5"/>
      <c r="H5" s="171"/>
      <c r="I5" s="218"/>
      <c r="J5" s="218"/>
      <c r="K5" s="218"/>
      <c r="L5" s="218"/>
      <c r="M5" s="218"/>
      <c r="N5" s="218"/>
      <c r="O5" s="218"/>
      <c r="P5" s="218"/>
      <c r="Q5" s="218"/>
      <c r="R5" s="218"/>
      <c r="S5" s="218"/>
      <c r="T5" s="5"/>
      <c r="U5" s="5"/>
      <c r="V5" s="5"/>
      <c r="W5" s="5"/>
      <c r="X5" s="7" t="s">
        <v>6</v>
      </c>
      <c r="Y5" s="5"/>
      <c r="Z5" s="5"/>
      <c r="AB5" s="5"/>
      <c r="AC5" s="5"/>
    </row>
    <row r="6" spans="2:29" ht="15" customHeight="1" x14ac:dyDescent="0.25">
      <c r="C6" s="5"/>
      <c r="D6" s="4"/>
      <c r="E6" s="5"/>
      <c r="F6" s="5"/>
      <c r="G6" s="5"/>
      <c r="H6" s="171"/>
      <c r="I6" s="171"/>
      <c r="J6" s="171"/>
      <c r="K6" s="171"/>
      <c r="L6" s="171"/>
      <c r="M6" s="171"/>
      <c r="N6" s="171"/>
      <c r="P6" s="135"/>
      <c r="Q6" s="5"/>
      <c r="R6" s="5"/>
      <c r="S6" s="5"/>
      <c r="T6" s="5"/>
      <c r="U6" s="5"/>
      <c r="V6" s="5"/>
      <c r="W6" s="5"/>
      <c r="X6" s="7" t="s">
        <v>21878</v>
      </c>
      <c r="Y6" s="5"/>
      <c r="Z6" s="5"/>
      <c r="AA6" s="5"/>
      <c r="AB6" s="5"/>
      <c r="AC6" s="5"/>
    </row>
    <row r="7" spans="2:29" ht="15" customHeight="1" x14ac:dyDescent="0.25">
      <c r="C7" s="5"/>
      <c r="D7" s="4"/>
      <c r="E7" s="5"/>
      <c r="F7" s="5"/>
      <c r="G7" s="5"/>
      <c r="H7" s="5"/>
      <c r="I7" s="5"/>
      <c r="J7" s="5"/>
      <c r="K7" s="5"/>
      <c r="L7" s="5"/>
      <c r="M7" s="5"/>
      <c r="N7" s="5"/>
      <c r="O7" s="5"/>
      <c r="P7" s="5"/>
      <c r="Q7" s="5"/>
      <c r="R7" s="5"/>
      <c r="S7" s="5"/>
      <c r="T7" s="5"/>
      <c r="U7" s="5"/>
      <c r="V7" s="5"/>
      <c r="W7" s="5"/>
      <c r="X7" s="5"/>
      <c r="Y7" s="5"/>
      <c r="Z7" s="5"/>
      <c r="AA7" s="5"/>
      <c r="AB7" s="5"/>
      <c r="AC7" s="5"/>
    </row>
    <row r="8" spans="2:29" ht="15" customHeight="1" x14ac:dyDescent="0.25"/>
    <row r="9" spans="2:29" ht="15" customHeight="1" x14ac:dyDescent="0.25">
      <c r="C9" s="5"/>
      <c r="D9" s="4"/>
      <c r="E9" s="5"/>
      <c r="F9" s="5"/>
      <c r="G9" s="5"/>
      <c r="H9" s="5"/>
      <c r="I9" s="5"/>
      <c r="J9" s="5"/>
      <c r="K9" s="5"/>
      <c r="L9" s="5"/>
      <c r="M9" s="5"/>
      <c r="N9" s="5"/>
      <c r="O9" s="5"/>
      <c r="P9" s="5"/>
      <c r="Q9" s="5"/>
      <c r="R9" s="5"/>
      <c r="S9" s="5"/>
      <c r="T9" s="5"/>
      <c r="U9" s="5"/>
      <c r="V9" s="5"/>
      <c r="W9" s="5"/>
      <c r="X9" s="5"/>
      <c r="Y9" s="5"/>
      <c r="Z9" s="5"/>
      <c r="AA9" s="5"/>
      <c r="AB9" s="5"/>
      <c r="AC9" s="5"/>
    </row>
    <row r="10" spans="2:29" ht="24.75" customHeight="1" x14ac:dyDescent="0.3">
      <c r="B10" s="68">
        <v>1</v>
      </c>
      <c r="C10" s="67"/>
      <c r="D10" s="5"/>
      <c r="E10" s="5"/>
      <c r="F10" s="12"/>
      <c r="G10" s="120" t="s">
        <v>21718</v>
      </c>
      <c r="H10" s="12"/>
      <c r="I10" s="12"/>
      <c r="J10" s="12"/>
      <c r="K10" s="12"/>
      <c r="L10" s="12"/>
      <c r="M10" s="12"/>
      <c r="N10" s="12"/>
      <c r="O10" s="5"/>
      <c r="P10" s="5"/>
      <c r="Q10" s="5"/>
      <c r="R10" s="5"/>
      <c r="S10" s="56" t="s">
        <v>21726</v>
      </c>
      <c r="T10" s="5"/>
      <c r="U10" s="5"/>
      <c r="V10" s="5"/>
      <c r="W10" s="5"/>
      <c r="X10" s="5"/>
      <c r="Y10" s="5"/>
      <c r="Z10" s="5"/>
      <c r="AA10" s="5"/>
      <c r="AB10" s="5"/>
      <c r="AC10" s="5"/>
    </row>
    <row r="11" spans="2:29" ht="24.75" customHeight="1" x14ac:dyDescent="0.3">
      <c r="B11" s="68">
        <v>1</v>
      </c>
      <c r="C11" s="67"/>
      <c r="D11" s="5"/>
      <c r="E11" s="5"/>
      <c r="F11" s="12"/>
      <c r="G11" s="121" t="s">
        <v>21719</v>
      </c>
      <c r="H11" s="12"/>
      <c r="I11" s="12"/>
      <c r="J11" s="12"/>
      <c r="K11" s="12"/>
      <c r="L11" s="12"/>
      <c r="M11" s="12"/>
      <c r="N11" s="12"/>
      <c r="O11" s="5"/>
      <c r="P11" s="5"/>
      <c r="Q11" s="5"/>
      <c r="R11" s="5"/>
      <c r="S11" s="13" t="s">
        <v>21762</v>
      </c>
      <c r="T11" s="5"/>
      <c r="U11" s="5"/>
      <c r="V11" s="5"/>
      <c r="W11" s="5"/>
      <c r="X11" s="5"/>
      <c r="Y11" s="5"/>
      <c r="Z11" s="5"/>
      <c r="AA11" s="5"/>
      <c r="AB11" s="5"/>
      <c r="AC11" s="5"/>
    </row>
    <row r="12" spans="2:29" ht="24.75" customHeight="1" x14ac:dyDescent="0.25">
      <c r="B12" s="68">
        <f>VLOOKUP($B$10,Indicators,16, FALSE)</f>
        <v>1</v>
      </c>
      <c r="C12" s="67"/>
      <c r="D12" s="4"/>
      <c r="E12" s="5"/>
      <c r="F12" s="12"/>
      <c r="G12" s="12"/>
      <c r="H12" s="12"/>
      <c r="I12" s="12"/>
      <c r="J12" s="12"/>
      <c r="K12" s="12"/>
      <c r="L12" s="12"/>
      <c r="M12" s="12"/>
      <c r="N12" s="12"/>
      <c r="O12" s="5"/>
      <c r="P12" s="5"/>
      <c r="Q12" s="5"/>
      <c r="R12" s="5"/>
      <c r="S12" s="5"/>
      <c r="T12" s="5"/>
      <c r="U12" s="5"/>
      <c r="V12" s="5"/>
      <c r="W12" s="5"/>
      <c r="X12" s="5"/>
      <c r="Y12" s="5"/>
      <c r="Z12" s="5"/>
      <c r="AA12" s="5"/>
      <c r="AB12" s="5"/>
      <c r="AC12" s="5"/>
    </row>
    <row r="13" spans="2:29" ht="17.25" customHeight="1" x14ac:dyDescent="0.25">
      <c r="B13" s="68"/>
      <c r="C13" s="67"/>
      <c r="D13" s="4"/>
      <c r="E13" s="5"/>
      <c r="F13" s="12"/>
      <c r="G13" s="12"/>
      <c r="H13" s="12"/>
      <c r="I13" s="12"/>
      <c r="J13" s="12"/>
      <c r="K13" s="12"/>
      <c r="L13" s="12"/>
      <c r="M13" s="12"/>
      <c r="N13" s="5"/>
      <c r="O13" s="5"/>
      <c r="P13" s="5"/>
      <c r="Q13" s="5"/>
      <c r="R13" s="5"/>
      <c r="S13" s="5"/>
      <c r="T13" s="5"/>
      <c r="U13" s="5"/>
      <c r="V13" s="5"/>
      <c r="W13" s="5"/>
      <c r="X13" s="5"/>
      <c r="Y13" s="5"/>
      <c r="Z13" s="5"/>
      <c r="AA13" s="5"/>
      <c r="AB13" s="5"/>
      <c r="AC13" s="5"/>
    </row>
    <row r="15" spans="2:29" x14ac:dyDescent="0.25">
      <c r="C15" s="5"/>
      <c r="D15" s="4"/>
      <c r="E15" s="5"/>
      <c r="F15" s="5"/>
      <c r="G15" s="5"/>
      <c r="H15" s="5"/>
      <c r="I15" s="5"/>
      <c r="J15" s="5"/>
      <c r="K15" s="5"/>
      <c r="L15" s="5"/>
      <c r="M15" s="5"/>
      <c r="N15" s="5"/>
      <c r="O15" s="5"/>
      <c r="P15" s="5"/>
      <c r="Q15" s="5"/>
      <c r="R15" s="5"/>
      <c r="S15" s="5"/>
      <c r="T15" s="5"/>
      <c r="U15" s="5"/>
      <c r="V15" s="5"/>
      <c r="W15" s="5"/>
      <c r="X15" s="5"/>
      <c r="Y15" s="5"/>
      <c r="Z15" s="5"/>
      <c r="AA15" s="5"/>
      <c r="AB15" s="5"/>
      <c r="AC15" s="5"/>
    </row>
    <row r="16" spans="2:29" ht="21" customHeight="1" x14ac:dyDescent="0.25">
      <c r="B16" s="5"/>
      <c r="C16" s="5"/>
      <c r="D16" s="36" t="str">
        <f>VLOOKUP(B10,Indicators,2)</f>
        <v>Diabetes HbA1c testing</v>
      </c>
      <c r="E16" s="5"/>
      <c r="F16" s="5"/>
      <c r="G16" s="5"/>
      <c r="H16" s="5"/>
      <c r="I16" s="5"/>
      <c r="J16" s="5"/>
      <c r="K16" s="5"/>
      <c r="L16" s="5"/>
      <c r="M16" s="5"/>
      <c r="N16" s="5"/>
      <c r="O16" s="5"/>
      <c r="P16" s="5"/>
      <c r="Q16" s="5"/>
      <c r="R16" s="5"/>
      <c r="S16" s="4" t="s">
        <v>21757</v>
      </c>
      <c r="T16" s="5"/>
      <c r="U16" s="5"/>
      <c r="V16" s="5"/>
      <c r="W16" s="5"/>
      <c r="X16" s="5"/>
      <c r="Y16" s="5"/>
      <c r="Z16" s="5"/>
      <c r="AA16" s="5"/>
      <c r="AB16" s="5"/>
      <c r="AC16" s="5"/>
    </row>
    <row r="17" spans="2:29" ht="21" customHeight="1" x14ac:dyDescent="0.25">
      <c r="B17" s="5"/>
      <c r="C17" s="5"/>
      <c r="D17" s="37" t="str">
        <f>VLOOKUP(B11,DHBName,2)</f>
        <v>Auckland</v>
      </c>
      <c r="E17" s="5"/>
      <c r="F17" s="5"/>
      <c r="G17" s="5"/>
      <c r="H17" s="5"/>
      <c r="I17" s="5"/>
      <c r="J17" s="5"/>
      <c r="K17" s="5"/>
      <c r="L17" s="5"/>
      <c r="M17" s="5"/>
      <c r="N17" s="5"/>
      <c r="O17" s="5"/>
      <c r="P17" s="5"/>
      <c r="Q17" s="5"/>
      <c r="R17" s="5"/>
      <c r="S17" s="148"/>
      <c r="T17" s="145" t="s">
        <v>21803</v>
      </c>
      <c r="U17" s="145" t="s">
        <v>21807</v>
      </c>
      <c r="V17" s="5"/>
      <c r="W17" s="5"/>
      <c r="X17" s="5"/>
      <c r="Y17" s="5"/>
      <c r="Z17" s="33"/>
      <c r="AA17" s="5"/>
      <c r="AB17" s="5"/>
      <c r="AC17" s="5"/>
    </row>
    <row r="18" spans="2:29" ht="21" x14ac:dyDescent="0.25">
      <c r="B18" s="5"/>
      <c r="C18" s="5"/>
      <c r="D18" s="37" t="s">
        <v>21722</v>
      </c>
      <c r="E18" s="5"/>
      <c r="F18" s="5"/>
      <c r="G18" s="5"/>
      <c r="H18" s="5"/>
      <c r="I18" s="5"/>
      <c r="J18" s="5"/>
      <c r="K18" s="5"/>
      <c r="L18" s="5"/>
      <c r="M18" s="5"/>
      <c r="N18" s="5"/>
      <c r="O18" s="5"/>
      <c r="P18" s="5"/>
      <c r="Q18" s="5"/>
      <c r="R18" s="5"/>
      <c r="S18" s="149"/>
      <c r="T18" s="145" t="s">
        <v>21804</v>
      </c>
      <c r="U18" s="145" t="s">
        <v>21808</v>
      </c>
      <c r="V18" s="5"/>
      <c r="W18" s="5"/>
      <c r="X18" s="5"/>
      <c r="Y18" s="5"/>
      <c r="Z18" s="33"/>
      <c r="AA18" s="5"/>
      <c r="AB18" s="5"/>
      <c r="AC18" s="5"/>
    </row>
    <row r="19" spans="2:29" ht="21" customHeight="1" x14ac:dyDescent="0.25">
      <c r="B19" s="5"/>
      <c r="C19" s="5"/>
      <c r="D19" s="28" t="str">
        <f>VLOOKUP($B$10,Indicators,3, FALSE)</f>
        <v xml:space="preserve">This indicator shows the age-standardised proportion of people with diabetes who had at least one HbA1c test in a calendar year. </v>
      </c>
      <c r="E19" s="5"/>
      <c r="F19" s="5"/>
      <c r="G19" s="5"/>
      <c r="H19" s="5"/>
      <c r="I19" s="5"/>
      <c r="J19" s="5"/>
      <c r="K19" s="5"/>
      <c r="L19" s="5"/>
      <c r="M19" s="9"/>
      <c r="N19" s="5"/>
      <c r="O19" s="5"/>
      <c r="P19" s="5"/>
      <c r="Q19" s="5"/>
      <c r="R19" s="5"/>
      <c r="S19" s="181"/>
      <c r="T19" s="145" t="s">
        <v>21805</v>
      </c>
      <c r="U19" s="145" t="s">
        <v>21798</v>
      </c>
      <c r="V19" s="5"/>
      <c r="W19" s="5"/>
      <c r="X19" s="5"/>
      <c r="Y19" s="5"/>
      <c r="Z19" s="5"/>
      <c r="AA19" s="5"/>
      <c r="AB19" s="5"/>
      <c r="AC19" s="5"/>
    </row>
    <row r="20" spans="2:29" ht="20.25" customHeight="1" x14ac:dyDescent="0.25">
      <c r="B20" s="5"/>
      <c r="C20" s="5"/>
      <c r="D20" s="28" t="str">
        <f>VLOOKUP($B$10,Indicators,4)</f>
        <v xml:space="preserve">  </v>
      </c>
      <c r="E20" s="5"/>
      <c r="F20" s="5"/>
      <c r="G20" s="5"/>
      <c r="H20" s="5"/>
      <c r="I20" s="5"/>
      <c r="J20" s="5"/>
      <c r="K20" s="5"/>
      <c r="L20" s="5"/>
      <c r="M20" s="9"/>
      <c r="N20" s="5"/>
      <c r="O20" s="5"/>
      <c r="P20" s="5"/>
      <c r="Q20" s="5"/>
      <c r="R20" s="5"/>
      <c r="S20" s="150"/>
      <c r="T20" s="145" t="s">
        <v>21806</v>
      </c>
      <c r="U20" s="145" t="s">
        <v>21799</v>
      </c>
      <c r="V20" s="5"/>
      <c r="W20" s="5"/>
      <c r="X20" s="5"/>
      <c r="Y20" s="5"/>
      <c r="Z20" s="5"/>
      <c r="AA20" s="5"/>
      <c r="AB20" s="5"/>
      <c r="AC20" s="5"/>
    </row>
    <row r="21" spans="2:29" ht="15" customHeight="1" x14ac:dyDescent="0.25">
      <c r="B21" s="5"/>
      <c r="C21" s="5"/>
      <c r="D21" s="28" t="str">
        <f>VLOOKUP($B$10,Indicators,5)</f>
        <v xml:space="preserve"> </v>
      </c>
      <c r="E21" s="5"/>
      <c r="F21" s="5"/>
      <c r="G21" s="5"/>
      <c r="H21" s="5"/>
      <c r="I21" s="5"/>
      <c r="J21" s="5"/>
      <c r="K21" s="5"/>
      <c r="L21" s="5"/>
      <c r="M21" s="9"/>
      <c r="N21" s="5"/>
      <c r="O21" s="5"/>
      <c r="P21" s="5"/>
      <c r="Q21" s="5"/>
      <c r="R21" s="5"/>
      <c r="S21" s="12" t="s">
        <v>21812</v>
      </c>
      <c r="T21" s="5"/>
      <c r="U21" s="5"/>
      <c r="V21" s="5"/>
      <c r="W21" s="5"/>
      <c r="X21" s="5"/>
      <c r="Y21" s="5"/>
      <c r="Z21" s="5"/>
      <c r="AA21" s="5"/>
      <c r="AB21" s="5"/>
      <c r="AC21" s="5"/>
    </row>
    <row r="22" spans="2:29" ht="15" customHeight="1" x14ac:dyDescent="0.25">
      <c r="B22" s="5"/>
      <c r="C22" s="5"/>
      <c r="D22" s="28"/>
      <c r="E22" s="5"/>
      <c r="F22" s="5"/>
      <c r="G22" s="5"/>
      <c r="H22" s="5"/>
      <c r="I22" s="5"/>
      <c r="J22" s="5"/>
      <c r="K22" s="5"/>
      <c r="L22" s="5"/>
      <c r="M22" s="9"/>
      <c r="N22" s="5"/>
      <c r="O22" s="5"/>
      <c r="P22" s="5"/>
      <c r="Q22" s="5"/>
      <c r="R22" s="5"/>
      <c r="S22" s="12" t="s">
        <v>21813</v>
      </c>
      <c r="T22" s="5"/>
      <c r="U22" s="5"/>
      <c r="V22" s="5"/>
      <c r="W22" s="5"/>
      <c r="X22" s="5"/>
      <c r="Y22" s="5"/>
      <c r="Z22" s="5"/>
      <c r="AA22" s="5"/>
      <c r="AB22" s="5"/>
      <c r="AC22" s="5"/>
    </row>
    <row r="23" spans="2:29" ht="15" customHeight="1" x14ac:dyDescent="0.25">
      <c r="B23" s="5"/>
      <c r="C23" s="5"/>
      <c r="D23" s="28"/>
      <c r="E23" s="5"/>
      <c r="F23" s="5"/>
      <c r="G23" s="5"/>
      <c r="H23" s="5"/>
      <c r="I23" s="5"/>
      <c r="J23" s="5"/>
      <c r="K23" s="5"/>
      <c r="L23" s="5"/>
      <c r="M23" s="9"/>
      <c r="N23" s="5"/>
      <c r="O23" s="5"/>
      <c r="P23" s="5"/>
      <c r="Q23" s="5"/>
      <c r="R23" s="5"/>
      <c r="S23" s="5" t="s">
        <v>21745</v>
      </c>
      <c r="T23" s="5"/>
      <c r="U23" s="5"/>
      <c r="V23" s="5"/>
      <c r="W23" s="5"/>
      <c r="X23" s="5"/>
      <c r="Y23" s="5"/>
      <c r="Z23" s="5"/>
      <c r="AA23" s="5"/>
      <c r="AB23" s="5"/>
      <c r="AC23" s="5"/>
    </row>
    <row r="24" spans="2:29" ht="15" customHeight="1" thickBot="1" x14ac:dyDescent="0.3">
      <c r="B24" s="5"/>
      <c r="C24" s="5"/>
      <c r="D24" s="177"/>
      <c r="E24" s="178"/>
      <c r="F24" s="178"/>
      <c r="G24" s="178"/>
      <c r="H24" s="178"/>
      <c r="I24" s="178"/>
      <c r="J24" s="178"/>
      <c r="K24" s="178"/>
      <c r="L24" s="178"/>
      <c r="M24" s="179"/>
      <c r="N24" s="178"/>
      <c r="O24" s="178"/>
      <c r="P24" s="178"/>
      <c r="Q24" s="178"/>
      <c r="R24" s="178"/>
      <c r="S24" s="178"/>
      <c r="T24" s="178"/>
      <c r="U24" s="178"/>
      <c r="V24" s="178"/>
      <c r="W24" s="178"/>
      <c r="X24" s="178"/>
      <c r="Y24" s="178"/>
      <c r="Z24" s="5"/>
      <c r="AA24" s="5"/>
      <c r="AB24" s="5"/>
      <c r="AC24" s="5"/>
    </row>
    <row r="25" spans="2:29" ht="15" customHeight="1" x14ac:dyDescent="0.25">
      <c r="C25" s="5"/>
      <c r="D25" s="28"/>
      <c r="E25" s="5"/>
      <c r="F25" s="5"/>
      <c r="G25" s="5"/>
      <c r="H25" s="5"/>
      <c r="I25" s="5"/>
      <c r="J25" s="5"/>
      <c r="K25" s="5"/>
      <c r="L25" s="5"/>
      <c r="M25" s="9"/>
      <c r="N25" s="5"/>
      <c r="O25" s="5"/>
      <c r="P25" s="175"/>
      <c r="Q25" s="5"/>
      <c r="R25" s="5"/>
      <c r="S25" s="5"/>
      <c r="T25" s="5"/>
      <c r="U25" s="5"/>
      <c r="V25" s="5"/>
      <c r="W25" s="5"/>
      <c r="X25" s="5"/>
      <c r="Y25" s="5"/>
      <c r="Z25" s="5"/>
      <c r="AA25" s="5"/>
      <c r="AB25" s="5"/>
      <c r="AC25" s="5"/>
    </row>
    <row r="26" spans="2:29" ht="15" customHeight="1" x14ac:dyDescent="0.25">
      <c r="B26" s="5"/>
      <c r="C26" s="5"/>
      <c r="D26" s="172" t="s">
        <v>21746</v>
      </c>
      <c r="E26" s="5"/>
      <c r="F26" s="5"/>
      <c r="G26" s="5"/>
      <c r="H26" s="5"/>
      <c r="I26" s="5"/>
      <c r="J26" s="5"/>
      <c r="K26" s="5"/>
      <c r="L26" s="5"/>
      <c r="M26" s="9"/>
      <c r="N26" s="5"/>
      <c r="O26" s="5"/>
      <c r="P26" s="175"/>
      <c r="Q26" s="5"/>
      <c r="R26" s="5"/>
      <c r="S26" s="172" t="s">
        <v>21747</v>
      </c>
      <c r="T26" s="5"/>
      <c r="U26" s="5"/>
      <c r="V26" s="5"/>
      <c r="W26" s="5"/>
      <c r="X26" s="5"/>
      <c r="Y26" s="5"/>
      <c r="Z26" s="5"/>
      <c r="AA26" s="5"/>
      <c r="AB26" s="5"/>
      <c r="AC26" s="5"/>
    </row>
    <row r="27" spans="2:29" ht="15" customHeight="1" x14ac:dyDescent="0.3">
      <c r="B27" s="5"/>
      <c r="C27" s="5"/>
      <c r="D27" s="172"/>
      <c r="E27" s="5"/>
      <c r="F27" s="5"/>
      <c r="G27" s="5"/>
      <c r="H27" s="5"/>
      <c r="I27" s="5"/>
      <c r="J27" s="5"/>
      <c r="K27" s="5"/>
      <c r="L27" s="5"/>
      <c r="M27" s="9"/>
      <c r="N27" s="5"/>
      <c r="O27" s="5"/>
      <c r="P27" s="175"/>
      <c r="Q27" s="5"/>
      <c r="R27" s="5"/>
      <c r="S27" s="172"/>
      <c r="T27" s="5"/>
      <c r="U27" s="5"/>
      <c r="V27" s="5"/>
      <c r="W27" s="5"/>
      <c r="X27" s="5"/>
      <c r="Y27" s="5"/>
      <c r="Z27" s="5"/>
      <c r="AA27" s="5"/>
      <c r="AB27" s="5"/>
      <c r="AC27" s="5"/>
    </row>
    <row r="28" spans="2:29" ht="15.6" x14ac:dyDescent="0.3">
      <c r="B28" s="5"/>
      <c r="C28" s="5"/>
      <c r="D28" s="65"/>
      <c r="E28" s="65"/>
      <c r="F28" s="65"/>
      <c r="G28" s="65"/>
      <c r="H28" s="111"/>
      <c r="I28" s="143" t="s">
        <v>21750</v>
      </c>
      <c r="J28" s="111"/>
      <c r="K28" s="143" t="s">
        <v>15459</v>
      </c>
      <c r="L28" s="5"/>
      <c r="M28" s="67"/>
      <c r="N28" s="5"/>
      <c r="O28" s="5"/>
      <c r="P28" s="175"/>
      <c r="Q28" s="5"/>
      <c r="R28" s="5"/>
      <c r="S28" s="142"/>
      <c r="T28" s="70"/>
      <c r="U28" s="70"/>
      <c r="V28" s="213" t="s">
        <v>15471</v>
      </c>
      <c r="W28" s="213"/>
      <c r="X28" s="61"/>
      <c r="Y28" s="61" t="s">
        <v>15459</v>
      </c>
      <c r="Z28" s="5"/>
      <c r="AA28" s="5"/>
      <c r="AB28" s="5"/>
      <c r="AC28" s="5"/>
    </row>
    <row r="29" spans="2:29" ht="48.75" customHeight="1" x14ac:dyDescent="0.3">
      <c r="B29" s="5"/>
      <c r="C29" s="5"/>
      <c r="D29" s="111" t="s">
        <v>21751</v>
      </c>
      <c r="E29" s="65"/>
      <c r="F29" s="65"/>
      <c r="G29" s="104" t="str">
        <f>VLOOKUP($B$10,Indicators,12,FALSE)</f>
        <v>Percentage (%) diabetics</v>
      </c>
      <c r="H29" s="104"/>
      <c r="I29" s="104" t="s">
        <v>21749</v>
      </c>
      <c r="J29" s="66"/>
      <c r="K29" s="104" t="s">
        <v>21748</v>
      </c>
      <c r="L29" s="63"/>
      <c r="M29" s="67" t="s">
        <v>12134</v>
      </c>
      <c r="N29" s="67" t="s">
        <v>12135</v>
      </c>
      <c r="O29" s="5"/>
      <c r="P29" s="175"/>
      <c r="Q29" s="5"/>
      <c r="R29" s="5"/>
      <c r="S29" s="142" t="str">
        <f>VLOOKUP($B$10,Indicators,12,FALSE)</f>
        <v>Percentage (%) diabetics</v>
      </c>
      <c r="T29" s="136"/>
      <c r="U29" s="136"/>
      <c r="V29" s="134" t="s">
        <v>12118</v>
      </c>
      <c r="W29" s="134" t="s">
        <v>12122</v>
      </c>
      <c r="X29" s="134"/>
      <c r="Y29" s="134"/>
      <c r="Z29" s="5"/>
      <c r="AA29" s="5"/>
      <c r="AB29" s="5"/>
      <c r="AC29" s="5"/>
    </row>
    <row r="30" spans="2:29" ht="14.45" x14ac:dyDescent="0.3">
      <c r="B30" s="5">
        <v>1</v>
      </c>
      <c r="C30" s="5"/>
      <c r="D30" s="53" t="s">
        <v>21723</v>
      </c>
      <c r="E30" s="12"/>
      <c r="F30" s="12"/>
      <c r="G30" s="22">
        <f>IFERROR(VLOOKUP($B$10 &amp; "1" &amp; DepEquityWithinDHB!$B$11&amp; B30,IndicatorDataDep,9,FALSE), "NA")</f>
        <v>87</v>
      </c>
      <c r="H30" s="51"/>
      <c r="I30" s="51" t="str">
        <f>"-"</f>
        <v>-</v>
      </c>
      <c r="J30" s="51"/>
      <c r="K30" s="51" t="str">
        <f>"-"</f>
        <v>-</v>
      </c>
      <c r="L30" s="51"/>
      <c r="M30" s="67"/>
      <c r="N30" s="5"/>
      <c r="O30" s="67" t="s">
        <v>15473</v>
      </c>
      <c r="P30" s="176"/>
      <c r="Q30" s="5"/>
      <c r="R30" s="5"/>
      <c r="S30" s="142"/>
      <c r="T30" s="136"/>
      <c r="U30" s="136"/>
      <c r="V30" s="140" t="s">
        <v>15470</v>
      </c>
      <c r="W30" s="140" t="s">
        <v>15472</v>
      </c>
      <c r="X30" s="76"/>
      <c r="Y30" s="139" t="s">
        <v>15463</v>
      </c>
      <c r="Z30" s="5"/>
      <c r="AA30" s="67" t="s">
        <v>12134</v>
      </c>
      <c r="AB30" s="67" t="s">
        <v>12135</v>
      </c>
      <c r="AC30" s="5"/>
    </row>
    <row r="31" spans="2:29" ht="18.75" x14ac:dyDescent="0.3">
      <c r="B31" s="67">
        <v>2</v>
      </c>
      <c r="C31" s="67"/>
      <c r="D31" s="113" t="s">
        <v>12119</v>
      </c>
      <c r="E31" s="12"/>
      <c r="F31" s="12"/>
      <c r="G31" s="22">
        <f>IFERROR(VLOOKUP($B$10 &amp; "1" &amp; DepEquityWithinDHB!$B$11&amp; B31,IndicatorDataDep,9,FALSE), "NA")</f>
        <v>88.5</v>
      </c>
      <c r="H31" s="51"/>
      <c r="I31" s="22">
        <f>IFERROR(VLOOKUP($B$10 &amp; "2" &amp;DepEquityWithinDHB!$B$11&amp; $B31,IndicatorDataDep,9,FALSE), "NA")</f>
        <v>1.45492111923305</v>
      </c>
      <c r="J31" s="51"/>
      <c r="K31" s="103">
        <f>IF($G$30="NA","NA",(VLOOKUP($B$10&amp;"3"&amp;DepEquityWithinDHB!$B$11&amp;$B31,IndicatorDataDep,9,FALSE)))</f>
        <v>1.02</v>
      </c>
      <c r="L31" s="86" t="str">
        <f>IF($B$12=3,"EXCL",IF($B$12=1,IF(K31="NA",NA(),IF(N31&lt;1,"SW",IF(M31&gt;1,"SB","NSD"))),IF(K31="NA",NA(),IF(N31&lt;1,"SB",IF(M31&gt;1,"SW","NSD")))))</f>
        <v>NSD</v>
      </c>
      <c r="M31" s="67">
        <f>IFERROR(VLOOKUP($B$10 &amp; "3" &amp;DepEquityWithinDHB!$B$11&amp;$B31,IndicatorDataDep,10,FALSE),"NA")</f>
        <v>0.99199999999999999</v>
      </c>
      <c r="N31" s="67">
        <f>IFERROR(VLOOKUP($B$10 &amp; "3" &amp;DepEquityWithinDHB!$B$11&amp;$B31,IndicatorDataDep,11,FALSE),"NA")</f>
        <v>1.048</v>
      </c>
      <c r="O31" s="67" t="s">
        <v>12119</v>
      </c>
      <c r="P31" s="176"/>
      <c r="Q31" s="5"/>
      <c r="R31" s="5"/>
      <c r="S31" s="180" t="s">
        <v>8</v>
      </c>
      <c r="T31" s="69">
        <v>3</v>
      </c>
      <c r="U31" s="69"/>
      <c r="V31" s="79">
        <f>IFERROR(VLOOKUP($B$10&amp;1&amp;$T31&amp;$B$11 &amp;1, IndicatorDataDepEth,11, FALSE),"NA")</f>
        <v>80.8</v>
      </c>
      <c r="W31" s="80">
        <f>IFERROR(VLOOKUP($B$10 &amp; 1 &amp; $T31 &amp; $B$11 &amp; 5, IndicatorDataDepEth,11,FALSE),"NA")</f>
        <v>84.6</v>
      </c>
      <c r="X31" s="80"/>
      <c r="Y31" s="141">
        <f>IF(V31="NA","NA",(VLOOKUP($B$10&amp;3&amp;$T31&amp;$B$11&amp;5,IndicatorDataDepEth,11,FALSE)))</f>
        <v>1.05</v>
      </c>
      <c r="Z31" s="86" t="str">
        <f>IF($B$12=3,"EXCL",IF($B$12=1,IF(Y31="NA",NA(),IF(AB31&lt;1,"SW",IF(AA31&gt;1,"SB","NSD"))),IF(Y31="NA",NA(),IF(AB31&lt;1,"SB",IF(AA31&gt;1,"SW","NSD")))))</f>
        <v>NSD</v>
      </c>
      <c r="AA31" s="67">
        <f>IFERROR(VLOOKUP($B$10 &amp; 3 &amp; $T31 &amp; $B$11 &amp; 5, IndicatorDataDepEth,12,FALSE),"NA")</f>
        <v>0.91600000000000004</v>
      </c>
      <c r="AB31" s="67">
        <f>IFERROR(VLOOKUP($B$10 &amp; 3 &amp; $T31 &amp; $B$11 &amp; 5, IndicatorDataDepEth,13,FALSE),"NA")</f>
        <v>1.1839999999999999</v>
      </c>
      <c r="AC31" s="5"/>
    </row>
    <row r="32" spans="2:29" ht="18" x14ac:dyDescent="0.35">
      <c r="B32" s="67">
        <v>3</v>
      </c>
      <c r="C32" s="67"/>
      <c r="D32" s="113" t="s">
        <v>12120</v>
      </c>
      <c r="E32" s="12"/>
      <c r="F32" s="12"/>
      <c r="G32" s="22">
        <f>IFERROR(VLOOKUP($B$10 &amp; "1" &amp; DepEquityWithinDHB!$B$11&amp; B32,IndicatorDataDep,9,FALSE), "NA")</f>
        <v>88.9</v>
      </c>
      <c r="H32" s="51"/>
      <c r="I32" s="22">
        <f>IFERROR(VLOOKUP($B$10 &amp; "2" &amp;DepEquityWithinDHB!$B$11&amp; $B32,IndicatorDataDep,9,FALSE), "NA")</f>
        <v>1.86873871144616</v>
      </c>
      <c r="J32" s="51"/>
      <c r="K32" s="103">
        <f>IF($G$30="NA","NA",(VLOOKUP($B$10&amp;"3"&amp;DepEquityWithinDHB!$B$11&amp;$B32,IndicatorDataDep,9,FALSE)))</f>
        <v>1.02</v>
      </c>
      <c r="L32" s="86" t="str">
        <f t="shared" ref="L32:L34" si="0">IF($B$12=3,"EXCL",IF($B$12=1,IF(K32="NA",NA(),IF(N32&lt;1,"SW",IF(M32&gt;1,"SB","NSD"))),IF(K32="NA",NA(),IF(N32&lt;1,"SB",IF(M32&gt;1,"SW","NSD")))))</f>
        <v>NSD</v>
      </c>
      <c r="M32" s="67">
        <f>IFERROR(VLOOKUP($B$10 &amp; "3" &amp;DepEquityWithinDHB!$B$11&amp;$B32,IndicatorDataDep,10,FALSE),"NA")</f>
        <v>0.99299999999999999</v>
      </c>
      <c r="N32" s="67">
        <f>IFERROR(VLOOKUP($B$10 &amp; "3" &amp;DepEquityWithinDHB!$B$11&amp;$B32,IndicatorDataDep,11,FALSE),"NA")</f>
        <v>1.0469999999999999</v>
      </c>
      <c r="O32" s="67" t="s">
        <v>12120</v>
      </c>
      <c r="P32" s="176"/>
      <c r="Q32" s="5"/>
      <c r="R32" s="5"/>
      <c r="S32" s="109" t="s">
        <v>9</v>
      </c>
      <c r="T32" s="69">
        <v>4</v>
      </c>
      <c r="U32" s="69"/>
      <c r="V32" s="79">
        <f>IFERROR(VLOOKUP($B$10&amp;1&amp;$T32&amp;$B$11 &amp;1, IndicatorDataDepEth,11, FALSE),"NA")</f>
        <v>89.6</v>
      </c>
      <c r="W32" s="80">
        <f>IFERROR(VLOOKUP($B$10 &amp; 1 &amp; $T32 &amp; $B$11 &amp; 5, IndicatorDataDepEth,11,FALSE),"NA")</f>
        <v>86.8</v>
      </c>
      <c r="X32" s="81"/>
      <c r="Y32" s="141">
        <f>IF(V32="NA","NA",(VLOOKUP($B$10&amp;3&amp;$T32&amp;$B$11&amp;5,IndicatorDataDepEth,11,FALSE)))</f>
        <v>0.97</v>
      </c>
      <c r="Z32" s="86" t="str">
        <f t="shared" ref="Z32:Z34" si="1">IF($B$12=3,"EXCL",IF($B$12=1,IF(Y32="NA",NA(),IF(AB32&lt;1,"SW",IF(AA32&gt;1,"SB","NSD"))),IF(Y32="NA",NA(),IF(AB32&lt;1,"SB",IF(AA32&gt;1,"SW","NSD")))))</f>
        <v>NSD</v>
      </c>
      <c r="AA32" s="67">
        <f>IFERROR(VLOOKUP($B$10 &amp; 3 &amp; $T32 &amp; $B$11 &amp; 5, IndicatorDataDepEth,12,FALSE),"NA")</f>
        <v>0.90500000000000003</v>
      </c>
      <c r="AB32" s="67">
        <f>IFERROR(VLOOKUP($B$10 &amp; 3 &amp; $T32 &amp; $B$11 &amp; 5, IndicatorDataDepEth,13,FALSE),"NA")</f>
        <v>1.0349999999999999</v>
      </c>
      <c r="AC32" s="5"/>
    </row>
    <row r="33" spans="2:29" ht="18" x14ac:dyDescent="0.35">
      <c r="B33" s="67">
        <v>4</v>
      </c>
      <c r="C33" s="67"/>
      <c r="D33" s="113" t="s">
        <v>12121</v>
      </c>
      <c r="E33" s="12"/>
      <c r="F33" s="12"/>
      <c r="G33" s="22">
        <f>IFERROR(VLOOKUP($B$10 &amp; "1" &amp; DepEquityWithinDHB!$B$11&amp; B33,IndicatorDataDep,9,FALSE), "NA")</f>
        <v>88.7</v>
      </c>
      <c r="H33" s="51"/>
      <c r="I33" s="22">
        <f>IFERROR(VLOOKUP($B$10 &amp; "2" &amp;DepEquityWithinDHB!$B$11&amp; $B33,IndicatorDataDep,9,FALSE), "NA")</f>
        <v>1.6969968623335201</v>
      </c>
      <c r="J33" s="51"/>
      <c r="K33" s="103">
        <f>IF($G$30="NA","NA",(VLOOKUP($B$10&amp;"3"&amp;DepEquityWithinDHB!$B$11&amp;$B33,IndicatorDataDep,9,FALSE)))</f>
        <v>1.02</v>
      </c>
      <c r="L33" s="86" t="str">
        <f t="shared" si="0"/>
        <v>NSD</v>
      </c>
      <c r="M33" s="67">
        <f>IFERROR(VLOOKUP($B$10 &amp; "3" &amp;DepEquityWithinDHB!$B$11&amp;$B33,IndicatorDataDep,10,FALSE),"NA")</f>
        <v>0.99099999999999999</v>
      </c>
      <c r="N33" s="67">
        <f>IFERROR(VLOOKUP($B$10 &amp; "3" &amp;DepEquityWithinDHB!$B$11&amp;$B33,IndicatorDataDep,11,FALSE),"NA")</f>
        <v>1.0489999999999999</v>
      </c>
      <c r="O33" s="67" t="s">
        <v>12121</v>
      </c>
      <c r="P33" s="176"/>
      <c r="Q33" s="5"/>
      <c r="R33" s="5"/>
      <c r="S33" s="110" t="s">
        <v>16</v>
      </c>
      <c r="T33" s="69">
        <v>5</v>
      </c>
      <c r="U33" s="69"/>
      <c r="V33" s="79">
        <f>IFERROR(VLOOKUP($B$10&amp;1&amp;$T33&amp;$B$11 &amp;1, IndicatorDataDepEth,11, FALSE),"NA")</f>
        <v>87.1</v>
      </c>
      <c r="W33" s="80">
        <f>IFERROR(VLOOKUP($B$10 &amp; 1 &amp; $T33 &amp; $B$11 &amp; 5, IndicatorDataDepEth,11,FALSE),"NA")</f>
        <v>88.9</v>
      </c>
      <c r="X33" s="82"/>
      <c r="Y33" s="141">
        <f>IF(V33="NA","NA",(VLOOKUP($B$10&amp;3&amp;$T33&amp;$B$11&amp;5,IndicatorDataDepEth,11,FALSE)))</f>
        <v>1.02</v>
      </c>
      <c r="Z33" s="86" t="str">
        <f t="shared" si="1"/>
        <v>NSD</v>
      </c>
      <c r="AA33" s="67">
        <f>IFERROR(VLOOKUP($B$10 &amp; 3 &amp; $T33 &amp; $B$11 &amp; 5, IndicatorDataDepEth,12,FALSE),"NA")</f>
        <v>0.97599999999999998</v>
      </c>
      <c r="AB33" s="67">
        <f>IFERROR(VLOOKUP($B$10 &amp; 3 &amp; $T33 &amp; $B$11 &amp; 5, IndicatorDataDepEth,13,FALSE),"NA")</f>
        <v>1.0640000000000001</v>
      </c>
      <c r="AC33" s="5"/>
    </row>
    <row r="34" spans="2:29" ht="18" x14ac:dyDescent="0.35">
      <c r="B34" s="67">
        <v>5</v>
      </c>
      <c r="C34" s="67"/>
      <c r="D34" s="158" t="s">
        <v>15474</v>
      </c>
      <c r="E34" s="152"/>
      <c r="F34" s="152"/>
      <c r="G34" s="153">
        <f>IFERROR(VLOOKUP($B$10 &amp; "1" &amp; DepEquityWithinDHB!$B$11&amp; B34,IndicatorDataDep,9,FALSE), "NA")</f>
        <v>87.8</v>
      </c>
      <c r="H34" s="154"/>
      <c r="I34" s="153">
        <f>IFERROR(VLOOKUP($B$10 &amp; "2" &amp;DepEquityWithinDHB!$B$11&amp; $B34,IndicatorDataDep,9,FALSE), "NA")</f>
        <v>0.76516170192027699</v>
      </c>
      <c r="J34" s="154"/>
      <c r="K34" s="157">
        <f>IF($G$30="NA","NA",(VLOOKUP($B$10 &amp; "3" &amp;DepEquityWithinDHB!$B$11&amp;$B34,IndicatorDataDep,9,FALSE)))</f>
        <v>1.01</v>
      </c>
      <c r="L34" s="86" t="str">
        <f t="shared" si="0"/>
        <v>NSD</v>
      </c>
      <c r="M34" s="67">
        <f>IFERROR(VLOOKUP($B$10 &amp; "3" &amp;DepEquityWithinDHB!$B$11&amp;$B34,IndicatorDataDep,10,FALSE),"NA")</f>
        <v>0.98499999999999999</v>
      </c>
      <c r="N34" s="67">
        <f>IFERROR(VLOOKUP($B$10 &amp; "3" &amp;DepEquityWithinDHB!$B$11&amp;$B34,IndicatorDataDep,11,FALSE),"NA")</f>
        <v>1.0349999999999999</v>
      </c>
      <c r="O34" s="67" t="s">
        <v>15474</v>
      </c>
      <c r="P34" s="176"/>
      <c r="Q34" s="5"/>
      <c r="R34" s="5"/>
      <c r="S34" s="173" t="s">
        <v>15457</v>
      </c>
      <c r="T34" s="159">
        <v>6</v>
      </c>
      <c r="U34" s="159"/>
      <c r="V34" s="160">
        <f>IFERROR(VLOOKUP($B$10&amp;1&amp;$T34&amp;$B$11 &amp;1, IndicatorDataDepEth,11, FALSE),"NA")</f>
        <v>86.6</v>
      </c>
      <c r="W34" s="161">
        <f>IFERROR(VLOOKUP($B$10 &amp; 1 &amp; $T34 &amp; $B$11 &amp; 5, IndicatorDataDepEth,11,FALSE),"NA")</f>
        <v>90.3</v>
      </c>
      <c r="X34" s="162"/>
      <c r="Y34" s="174">
        <f>IF(V34="NA","NA",(VLOOKUP($B$10&amp;3&amp;$T34&amp;$B$11&amp;5,IndicatorDataDepEth,11,FALSE)))</f>
        <v>1.04</v>
      </c>
      <c r="Z34" s="86" t="str">
        <f t="shared" si="1"/>
        <v>NSD</v>
      </c>
      <c r="AA34" s="67">
        <f>IFERROR(VLOOKUP($B$10 &amp; 3 &amp; $T34 &amp; $B$11 &amp; 5, IndicatorDataDepEth,12,FALSE),"NA")</f>
        <v>0.997</v>
      </c>
      <c r="AB34" s="67">
        <f>IFERROR(VLOOKUP($B$10 &amp; 3 &amp; $T34 &amp; $B$11 &amp; 5, IndicatorDataDepEth,13,FALSE),"NA")</f>
        <v>1.083</v>
      </c>
      <c r="AC34" s="5"/>
    </row>
    <row r="35" spans="2:29" ht="15.6" x14ac:dyDescent="0.3">
      <c r="B35" s="5"/>
      <c r="C35" s="5"/>
      <c r="D35" s="11"/>
      <c r="E35" s="12"/>
      <c r="F35" s="12"/>
      <c r="G35" s="22"/>
      <c r="H35" s="51"/>
      <c r="I35" s="24"/>
      <c r="J35" s="51"/>
      <c r="K35" s="25"/>
      <c r="L35" s="51"/>
      <c r="M35" s="67"/>
      <c r="N35" s="5"/>
      <c r="O35" s="5"/>
      <c r="P35" s="175"/>
      <c r="Q35" s="5"/>
      <c r="R35" s="5"/>
      <c r="S35" s="5"/>
      <c r="T35" s="5"/>
      <c r="U35" s="5"/>
      <c r="V35" s="5"/>
      <c r="W35" s="5"/>
      <c r="X35" s="5"/>
      <c r="Y35" s="5"/>
      <c r="Z35" s="35"/>
      <c r="AA35" s="67"/>
      <c r="AB35" s="67"/>
      <c r="AC35" s="5"/>
    </row>
    <row r="36" spans="2:29" ht="15.6" x14ac:dyDescent="0.3">
      <c r="B36" s="5"/>
      <c r="C36" s="5"/>
      <c r="D36" s="11"/>
      <c r="E36" s="12"/>
      <c r="F36" s="12"/>
      <c r="G36" s="22"/>
      <c r="H36" s="51"/>
      <c r="I36" s="24"/>
      <c r="J36" s="51"/>
      <c r="K36" s="25"/>
      <c r="L36" s="51"/>
      <c r="M36" s="67"/>
      <c r="N36" s="5"/>
      <c r="O36" s="5"/>
      <c r="P36" s="175"/>
      <c r="Q36" s="5"/>
      <c r="R36" s="5"/>
      <c r="S36" s="5"/>
      <c r="T36" s="5"/>
      <c r="U36" s="5"/>
      <c r="V36" s="5"/>
      <c r="W36" s="5"/>
      <c r="X36" s="5"/>
      <c r="Y36" s="5"/>
      <c r="Z36" s="35"/>
      <c r="AA36" s="67"/>
      <c r="AB36" s="67"/>
      <c r="AC36" s="5"/>
    </row>
    <row r="37" spans="2:29" ht="15.6" x14ac:dyDescent="0.3">
      <c r="B37" s="5"/>
      <c r="C37" s="5"/>
      <c r="D37" s="11"/>
      <c r="E37" s="12"/>
      <c r="F37" s="12"/>
      <c r="G37" s="22"/>
      <c r="H37" s="51"/>
      <c r="I37" s="24"/>
      <c r="J37" s="51"/>
      <c r="K37" s="25"/>
      <c r="L37" s="51"/>
      <c r="M37" s="67"/>
      <c r="N37" s="5"/>
      <c r="O37" s="5"/>
      <c r="P37" s="175"/>
      <c r="Q37" s="5"/>
      <c r="R37" s="5"/>
      <c r="S37" s="5"/>
      <c r="T37" s="5"/>
      <c r="U37" s="5"/>
      <c r="V37" s="5"/>
      <c r="W37" s="5"/>
      <c r="X37" s="5"/>
      <c r="Y37" s="5"/>
      <c r="Z37" s="35"/>
      <c r="AA37" s="67"/>
      <c r="AB37" s="67"/>
      <c r="AC37" s="5"/>
    </row>
    <row r="38" spans="2:29" ht="15.6" x14ac:dyDescent="0.3">
      <c r="B38" s="5"/>
      <c r="C38" s="5"/>
      <c r="D38" s="11"/>
      <c r="E38" s="12"/>
      <c r="F38" s="12"/>
      <c r="G38" s="22"/>
      <c r="H38" s="51"/>
      <c r="I38" s="24"/>
      <c r="J38" s="51"/>
      <c r="K38" s="25"/>
      <c r="L38" s="51"/>
      <c r="M38" s="67"/>
      <c r="N38" s="5"/>
      <c r="O38" s="5"/>
      <c r="P38" s="175"/>
      <c r="Q38" s="5"/>
      <c r="R38" s="5"/>
      <c r="S38" s="5"/>
      <c r="T38" s="5"/>
      <c r="U38" s="5"/>
      <c r="V38" s="5"/>
      <c r="W38" s="5"/>
      <c r="X38" s="5"/>
      <c r="Y38" s="5"/>
      <c r="Z38" s="35"/>
      <c r="AA38" s="5"/>
      <c r="AB38" s="5"/>
      <c r="AC38" s="5"/>
    </row>
    <row r="39" spans="2:29" ht="15.6" x14ac:dyDescent="0.3">
      <c r="B39" s="5"/>
      <c r="C39" s="5"/>
      <c r="D39" s="5" t="str">
        <f>VLOOKUP($B$10,Indicators,12)</f>
        <v>Percentage (%) diabetics</v>
      </c>
      <c r="E39" s="12"/>
      <c r="F39" s="12"/>
      <c r="G39" s="22"/>
      <c r="H39" s="51"/>
      <c r="I39" s="24"/>
      <c r="J39" s="51"/>
      <c r="K39" s="25"/>
      <c r="L39" s="51"/>
      <c r="M39" s="67"/>
      <c r="N39" s="5"/>
      <c r="O39" s="5"/>
      <c r="P39" s="175"/>
      <c r="Q39" s="5"/>
      <c r="R39" s="5"/>
      <c r="S39" s="5" t="str">
        <f>VLOOKUP(B10,Indicators,12)</f>
        <v>Percentage (%) diabetics</v>
      </c>
      <c r="T39" s="5"/>
      <c r="U39" s="5"/>
      <c r="V39" s="5"/>
      <c r="W39" s="5"/>
      <c r="X39" s="5"/>
      <c r="Y39" s="5"/>
      <c r="Z39" s="35"/>
      <c r="AA39" s="5"/>
      <c r="AB39" s="5"/>
      <c r="AC39" s="5"/>
    </row>
    <row r="40" spans="2:29" ht="15.6" x14ac:dyDescent="0.3">
      <c r="B40" s="5"/>
      <c r="C40" s="5"/>
      <c r="D40" s="11"/>
      <c r="E40" s="12"/>
      <c r="F40" s="12"/>
      <c r="G40" s="22"/>
      <c r="H40" s="51"/>
      <c r="I40" s="24"/>
      <c r="J40" s="51"/>
      <c r="K40" s="25"/>
      <c r="L40" s="51"/>
      <c r="M40" s="67"/>
      <c r="N40" s="5"/>
      <c r="O40" s="5"/>
      <c r="P40" s="175"/>
      <c r="Q40" s="5"/>
      <c r="R40" s="5"/>
      <c r="S40" s="5"/>
      <c r="T40" s="5"/>
      <c r="U40" s="5"/>
      <c r="V40" s="5"/>
      <c r="W40" s="5"/>
      <c r="X40" s="5"/>
      <c r="Y40" s="5"/>
      <c r="Z40" s="35"/>
      <c r="AA40" s="5"/>
      <c r="AB40" s="5"/>
      <c r="AC40" s="5"/>
    </row>
    <row r="41" spans="2:29" ht="15.75" x14ac:dyDescent="0.25">
      <c r="B41" s="5"/>
      <c r="C41" s="5"/>
      <c r="D41" s="11"/>
      <c r="E41" s="12"/>
      <c r="F41" s="12"/>
      <c r="G41" s="22"/>
      <c r="H41" s="51"/>
      <c r="I41" s="24"/>
      <c r="J41" s="51"/>
      <c r="K41" s="25"/>
      <c r="L41" s="51"/>
      <c r="M41" s="67"/>
      <c r="N41" s="5"/>
      <c r="O41" s="5"/>
      <c r="P41" s="175"/>
      <c r="Q41" s="5"/>
      <c r="R41" s="5"/>
      <c r="S41" s="5"/>
      <c r="T41" s="5"/>
      <c r="U41" s="5"/>
      <c r="V41" s="5"/>
      <c r="W41" s="5"/>
      <c r="X41" s="5"/>
      <c r="Y41" s="5"/>
      <c r="Z41" s="35"/>
      <c r="AA41" s="5"/>
      <c r="AB41" s="5"/>
      <c r="AC41" s="5"/>
    </row>
    <row r="42" spans="2:29" ht="15.75" x14ac:dyDescent="0.25">
      <c r="B42" s="5"/>
      <c r="C42" s="5"/>
      <c r="D42" s="11"/>
      <c r="E42" s="12"/>
      <c r="F42" s="12"/>
      <c r="G42" s="22"/>
      <c r="H42" s="51"/>
      <c r="I42" s="24"/>
      <c r="J42" s="51"/>
      <c r="K42" s="25"/>
      <c r="L42" s="51"/>
      <c r="M42" s="67"/>
      <c r="N42" s="5"/>
      <c r="O42" s="5"/>
      <c r="P42" s="175"/>
      <c r="Q42" s="5"/>
      <c r="R42" s="5"/>
      <c r="S42" s="5"/>
      <c r="T42" s="5"/>
      <c r="U42" s="5"/>
      <c r="V42" s="5"/>
      <c r="W42" s="5"/>
      <c r="X42" s="5"/>
      <c r="Y42" s="5"/>
      <c r="Z42" s="35"/>
      <c r="AA42" s="5"/>
      <c r="AB42" s="5"/>
      <c r="AC42" s="5"/>
    </row>
    <row r="43" spans="2:29" ht="15.75" x14ac:dyDescent="0.25">
      <c r="B43" s="5"/>
      <c r="C43" s="5"/>
      <c r="D43" s="11"/>
      <c r="E43" s="12"/>
      <c r="F43" s="12"/>
      <c r="G43" s="22"/>
      <c r="H43" s="51"/>
      <c r="I43" s="24"/>
      <c r="J43" s="51"/>
      <c r="K43" s="25"/>
      <c r="L43" s="51"/>
      <c r="M43" s="67"/>
      <c r="N43" s="5"/>
      <c r="O43" s="5"/>
      <c r="P43" s="175"/>
      <c r="Q43" s="5"/>
      <c r="R43" s="5"/>
      <c r="S43" s="5"/>
      <c r="T43" s="5"/>
      <c r="U43" s="5"/>
      <c r="V43" s="5"/>
      <c r="W43" s="5"/>
      <c r="X43" s="5"/>
      <c r="Y43" s="5"/>
      <c r="Z43" s="35"/>
      <c r="AA43" s="5"/>
      <c r="AB43" s="5"/>
      <c r="AC43" s="5"/>
    </row>
    <row r="44" spans="2:29" ht="15.75" x14ac:dyDescent="0.25">
      <c r="B44" s="5"/>
      <c r="C44" s="5"/>
      <c r="D44" s="11"/>
      <c r="E44" s="12"/>
      <c r="F44" s="12"/>
      <c r="G44" s="22"/>
      <c r="H44" s="51"/>
      <c r="I44" s="24"/>
      <c r="J44" s="51"/>
      <c r="K44" s="25"/>
      <c r="L44" s="51"/>
      <c r="M44" s="67"/>
      <c r="N44" s="5"/>
      <c r="O44" s="5"/>
      <c r="P44" s="175"/>
      <c r="Q44" s="5"/>
      <c r="R44" s="5"/>
      <c r="S44" s="5"/>
      <c r="T44" s="5"/>
      <c r="U44" s="5"/>
      <c r="V44" s="5"/>
      <c r="W44" s="5"/>
      <c r="X44" s="5"/>
      <c r="Y44" s="5"/>
      <c r="Z44" s="35"/>
      <c r="AA44" s="5"/>
      <c r="AB44" s="5"/>
      <c r="AC44" s="5"/>
    </row>
    <row r="45" spans="2:29" ht="15.75" x14ac:dyDescent="0.25">
      <c r="B45" s="5"/>
      <c r="C45" s="5"/>
      <c r="D45" s="11"/>
      <c r="E45" s="12"/>
      <c r="F45" s="12"/>
      <c r="G45" s="22"/>
      <c r="H45" s="24"/>
      <c r="I45" s="24"/>
      <c r="J45" s="24"/>
      <c r="K45" s="24"/>
      <c r="L45" s="51"/>
      <c r="M45" s="67"/>
      <c r="N45" s="5"/>
      <c r="O45" s="5"/>
      <c r="P45" s="175"/>
      <c r="Q45" s="5"/>
      <c r="R45" s="5"/>
      <c r="S45" s="5"/>
      <c r="T45" s="5"/>
      <c r="U45" s="5"/>
      <c r="V45" s="5"/>
      <c r="W45" s="5"/>
      <c r="X45" s="5"/>
      <c r="Y45" s="5"/>
      <c r="Z45" s="35"/>
      <c r="AA45" s="5"/>
      <c r="AB45" s="5"/>
      <c r="AC45" s="5"/>
    </row>
    <row r="46" spans="2:29" x14ac:dyDescent="0.25">
      <c r="B46" s="5"/>
      <c r="C46" s="5"/>
      <c r="D46" s="11"/>
      <c r="E46" s="5"/>
      <c r="F46" s="5"/>
      <c r="G46" s="12"/>
      <c r="H46" s="24"/>
      <c r="I46" s="24"/>
      <c r="J46" s="24"/>
      <c r="K46" s="24"/>
      <c r="L46" s="5"/>
      <c r="M46" s="5"/>
      <c r="N46" s="5"/>
      <c r="O46" s="5"/>
      <c r="P46" s="175"/>
      <c r="Q46" s="5"/>
      <c r="R46" s="5"/>
      <c r="S46" s="5"/>
      <c r="T46" s="5"/>
      <c r="U46" s="5"/>
      <c r="V46" s="5"/>
      <c r="W46" s="5"/>
      <c r="X46" s="5"/>
      <c r="Y46" s="5"/>
      <c r="Z46" s="5"/>
      <c r="AA46" s="5"/>
      <c r="AB46" s="5"/>
      <c r="AC46" s="5"/>
    </row>
    <row r="47" spans="2:29" x14ac:dyDescent="0.25">
      <c r="B47" s="5"/>
      <c r="C47" s="5"/>
      <c r="D47" s="11"/>
      <c r="E47" s="5"/>
      <c r="F47" s="5"/>
      <c r="G47" s="12"/>
      <c r="H47" s="24"/>
      <c r="I47" s="24"/>
      <c r="J47" s="24"/>
      <c r="K47" s="24"/>
      <c r="L47" s="5"/>
      <c r="M47" s="5"/>
      <c r="N47" s="5"/>
      <c r="O47" s="5"/>
      <c r="P47" s="175"/>
      <c r="Q47" s="5"/>
      <c r="R47" s="5"/>
      <c r="S47" s="5"/>
      <c r="T47" s="5"/>
      <c r="U47" s="5"/>
      <c r="V47" s="5"/>
      <c r="W47" s="5"/>
      <c r="X47" s="5"/>
      <c r="Y47" s="5"/>
      <c r="Z47" s="5"/>
      <c r="AA47" s="5"/>
      <c r="AB47" s="5"/>
      <c r="AC47" s="5"/>
    </row>
    <row r="48" spans="2:29" x14ac:dyDescent="0.25">
      <c r="B48" s="5"/>
      <c r="C48" s="5"/>
      <c r="D48" s="11"/>
      <c r="E48" s="5"/>
      <c r="F48" s="5"/>
      <c r="G48" s="12"/>
      <c r="H48" s="24"/>
      <c r="I48" s="24"/>
      <c r="J48" s="24"/>
      <c r="K48" s="24"/>
      <c r="L48" s="5"/>
      <c r="M48" s="5"/>
      <c r="N48" s="5"/>
      <c r="O48" s="5"/>
      <c r="P48" s="175"/>
      <c r="Q48" s="5"/>
      <c r="R48" s="5"/>
      <c r="S48" s="5"/>
      <c r="T48" s="5"/>
      <c r="U48" s="5"/>
      <c r="V48" s="5"/>
      <c r="W48" s="5"/>
      <c r="X48" s="5"/>
      <c r="Y48" s="5"/>
      <c r="Z48" s="5"/>
      <c r="AA48" s="5"/>
      <c r="AB48" s="5"/>
      <c r="AC48" s="5"/>
    </row>
    <row r="49" spans="1:32" ht="15" customHeight="1" x14ac:dyDescent="0.25">
      <c r="B49" s="5"/>
      <c r="C49" s="5"/>
      <c r="D49" s="11"/>
      <c r="E49" s="5"/>
      <c r="F49" s="5"/>
      <c r="G49" s="12"/>
      <c r="H49" s="24"/>
      <c r="I49" s="24"/>
      <c r="J49" s="24"/>
      <c r="K49" s="24"/>
      <c r="L49" s="5"/>
      <c r="M49" s="5"/>
      <c r="N49" s="5"/>
      <c r="O49" s="5"/>
      <c r="P49" s="175"/>
      <c r="Q49" s="5"/>
      <c r="R49" s="5"/>
      <c r="S49" s="5"/>
      <c r="T49" s="5"/>
      <c r="U49" s="5"/>
      <c r="V49" s="5"/>
      <c r="W49" s="5"/>
      <c r="X49" s="5"/>
      <c r="Y49" s="5"/>
      <c r="Z49" s="5"/>
      <c r="AA49" s="5"/>
      <c r="AB49" s="5"/>
      <c r="AC49" s="5"/>
    </row>
    <row r="50" spans="1:32" x14ac:dyDescent="0.25">
      <c r="B50" s="5"/>
      <c r="C50" s="5"/>
      <c r="D50" s="11"/>
      <c r="E50" s="5"/>
      <c r="F50" s="5"/>
      <c r="G50" s="12"/>
      <c r="H50" s="24"/>
      <c r="I50" s="24"/>
      <c r="J50" s="24"/>
      <c r="K50" s="24"/>
      <c r="L50" s="5"/>
      <c r="M50" s="5"/>
      <c r="N50" s="5"/>
      <c r="O50" s="5"/>
      <c r="P50" s="175"/>
      <c r="Q50" s="5"/>
      <c r="R50" s="5"/>
      <c r="S50" s="5"/>
      <c r="T50" s="5"/>
      <c r="U50" s="5"/>
      <c r="V50" s="5"/>
      <c r="W50" s="5"/>
      <c r="X50" s="5"/>
      <c r="Y50" s="5"/>
      <c r="Z50" s="5"/>
      <c r="AA50" s="5"/>
      <c r="AB50" s="5"/>
      <c r="AC50" s="5"/>
    </row>
    <row r="51" spans="1:32" x14ac:dyDescent="0.25">
      <c r="B51" s="5"/>
      <c r="C51" s="5"/>
      <c r="D51" s="11"/>
      <c r="E51" s="5"/>
      <c r="F51" s="5"/>
      <c r="G51" s="12"/>
      <c r="H51" s="24"/>
      <c r="I51" s="24"/>
      <c r="J51" s="24"/>
      <c r="K51" s="24"/>
      <c r="L51" s="5"/>
      <c r="M51" s="5"/>
      <c r="N51" s="5"/>
      <c r="O51" s="5"/>
      <c r="P51" s="175"/>
      <c r="Q51" s="5"/>
      <c r="R51" s="5"/>
      <c r="S51" s="5"/>
      <c r="T51" s="5"/>
      <c r="U51" s="5"/>
      <c r="V51" s="5"/>
      <c r="W51" s="5"/>
      <c r="X51" s="5"/>
      <c r="Y51" s="5"/>
      <c r="Z51" s="5"/>
      <c r="AA51" s="5"/>
      <c r="AB51" s="5"/>
      <c r="AC51" s="5"/>
    </row>
    <row r="52" spans="1:32" x14ac:dyDescent="0.25">
      <c r="B52" s="5"/>
      <c r="C52" s="5"/>
      <c r="D52" s="5"/>
      <c r="E52" s="5"/>
      <c r="F52" s="5"/>
      <c r="G52" s="12"/>
      <c r="H52" s="24"/>
      <c r="I52" s="24"/>
      <c r="J52" s="24"/>
      <c r="K52" s="24"/>
      <c r="L52" s="5"/>
      <c r="M52" s="5"/>
      <c r="N52" s="5"/>
      <c r="O52" s="5"/>
      <c r="P52" s="175"/>
      <c r="Q52" s="5"/>
      <c r="R52" s="5"/>
      <c r="S52" s="5"/>
      <c r="T52" s="5"/>
      <c r="U52" s="5"/>
      <c r="V52" s="5"/>
      <c r="W52" s="5"/>
      <c r="X52" s="5"/>
      <c r="Y52" s="5"/>
      <c r="Z52" s="5"/>
      <c r="AA52" s="5"/>
      <c r="AB52" s="5"/>
      <c r="AC52" s="5"/>
    </row>
    <row r="53" spans="1:32" x14ac:dyDescent="0.25">
      <c r="B53" s="5"/>
      <c r="C53" s="5"/>
      <c r="D53" s="5"/>
      <c r="E53" s="5"/>
      <c r="F53" s="5"/>
      <c r="G53" s="12"/>
      <c r="H53" s="24"/>
      <c r="I53" s="24"/>
      <c r="J53" s="24"/>
      <c r="K53" s="24"/>
      <c r="L53" s="5"/>
      <c r="M53" s="5"/>
      <c r="N53" s="5"/>
      <c r="O53" s="5"/>
      <c r="P53" s="175"/>
      <c r="Q53" s="5"/>
      <c r="R53" s="5"/>
      <c r="S53" s="5"/>
      <c r="T53" s="5"/>
      <c r="U53" s="5"/>
      <c r="V53" s="5"/>
      <c r="W53" s="5"/>
      <c r="X53" s="5"/>
      <c r="Y53" s="5"/>
      <c r="Z53" s="5"/>
      <c r="AA53" s="5"/>
      <c r="AB53" s="5"/>
      <c r="AC53" s="5"/>
    </row>
    <row r="54" spans="1:32" x14ac:dyDescent="0.25">
      <c r="B54" s="5"/>
      <c r="C54" s="5"/>
      <c r="D54" s="5"/>
      <c r="E54" s="5"/>
      <c r="F54" s="5"/>
      <c r="G54" s="12"/>
      <c r="H54" s="24"/>
      <c r="I54" s="24"/>
      <c r="J54" s="24"/>
      <c r="K54" s="24"/>
      <c r="L54" s="5"/>
      <c r="M54" s="5"/>
      <c r="N54" s="5"/>
      <c r="O54" s="5"/>
      <c r="P54" s="175"/>
      <c r="Q54" s="5"/>
      <c r="R54" s="5"/>
      <c r="S54" s="5"/>
      <c r="T54" s="5"/>
      <c r="U54" s="5"/>
      <c r="V54" s="5"/>
      <c r="W54" s="5"/>
      <c r="X54" s="5"/>
      <c r="Y54" s="5"/>
      <c r="Z54" s="5"/>
      <c r="AA54" s="5"/>
      <c r="AB54" s="5"/>
      <c r="AC54" s="5"/>
    </row>
    <row r="55" spans="1:32" x14ac:dyDescent="0.25">
      <c r="B55" s="5"/>
      <c r="C55" s="5"/>
      <c r="D55" s="5"/>
      <c r="E55" s="5"/>
      <c r="F55" s="5"/>
      <c r="G55" s="5"/>
      <c r="H55" s="5"/>
      <c r="I55" s="5"/>
      <c r="J55" s="5"/>
      <c r="K55" s="5"/>
      <c r="L55" s="5"/>
      <c r="M55" s="5"/>
      <c r="N55" s="5"/>
      <c r="O55" s="5"/>
      <c r="P55" s="175"/>
      <c r="Q55" s="5"/>
      <c r="R55" s="5"/>
      <c r="S55" s="5"/>
      <c r="T55" s="5"/>
      <c r="U55" s="5"/>
      <c r="V55" s="5"/>
      <c r="W55" s="5"/>
      <c r="X55" s="5"/>
      <c r="Y55" s="5"/>
      <c r="Z55" s="5"/>
      <c r="AA55" s="5"/>
      <c r="AB55" s="5"/>
      <c r="AC55" s="5"/>
    </row>
    <row r="56" spans="1:32" ht="15" customHeight="1" x14ac:dyDescent="0.25">
      <c r="B56" s="5"/>
      <c r="C56" s="5"/>
      <c r="D56" s="5"/>
      <c r="E56" s="5"/>
      <c r="F56" s="5"/>
      <c r="G56" s="5"/>
      <c r="H56" s="5"/>
      <c r="I56" s="5"/>
      <c r="J56" s="5"/>
      <c r="K56" s="5"/>
      <c r="L56" s="5"/>
      <c r="M56" s="5"/>
      <c r="N56" s="5"/>
      <c r="O56" s="5"/>
      <c r="P56" s="175"/>
      <c r="Q56" s="5"/>
      <c r="R56" s="5"/>
      <c r="S56" s="5"/>
      <c r="T56" s="5"/>
      <c r="U56" s="5"/>
      <c r="V56" s="5"/>
      <c r="W56" s="5"/>
      <c r="X56" s="5"/>
      <c r="Y56" s="5"/>
      <c r="Z56" s="5"/>
      <c r="AA56" s="5"/>
      <c r="AB56" s="5"/>
      <c r="AC56" s="5"/>
    </row>
    <row r="57" spans="1:32" ht="15" customHeight="1" x14ac:dyDescent="0.25">
      <c r="C57" s="5"/>
      <c r="D57" s="5"/>
      <c r="E57" s="5"/>
      <c r="F57" s="5"/>
      <c r="G57" s="5"/>
      <c r="H57" s="5"/>
      <c r="I57" s="5"/>
      <c r="J57" s="5"/>
      <c r="K57" s="5"/>
      <c r="L57" s="5"/>
      <c r="M57" s="5"/>
      <c r="N57" s="5"/>
      <c r="O57" s="5"/>
      <c r="P57" s="175"/>
      <c r="Q57" s="5"/>
      <c r="R57" s="5"/>
      <c r="S57" s="5"/>
      <c r="T57" s="5"/>
      <c r="U57" s="5"/>
      <c r="V57" s="5"/>
      <c r="W57" s="5"/>
      <c r="X57" s="5"/>
      <c r="Y57" s="5"/>
      <c r="Z57" s="5"/>
      <c r="AA57" s="5"/>
      <c r="AB57" s="5"/>
      <c r="AC57" s="5"/>
    </row>
    <row r="58" spans="1:32" ht="15" customHeight="1" x14ac:dyDescent="0.25">
      <c r="B58" s="5"/>
      <c r="C58" s="5"/>
      <c r="D58" s="5"/>
      <c r="E58" s="5"/>
      <c r="F58" s="5"/>
      <c r="G58" s="5"/>
      <c r="H58" s="5"/>
      <c r="I58" s="5"/>
      <c r="J58" s="5"/>
      <c r="K58" s="5"/>
      <c r="L58" s="5"/>
      <c r="M58" s="5"/>
      <c r="N58" s="5"/>
      <c r="O58" s="5"/>
      <c r="P58" s="175"/>
      <c r="Q58" s="5"/>
      <c r="R58" s="5"/>
      <c r="S58" s="5"/>
      <c r="T58" s="5"/>
      <c r="U58" s="5"/>
      <c r="V58" s="5"/>
      <c r="W58" s="5"/>
      <c r="X58" s="5"/>
      <c r="Y58" s="5"/>
      <c r="Z58" s="5"/>
      <c r="AA58" s="5"/>
      <c r="AB58" s="5"/>
      <c r="AC58" s="5"/>
    </row>
    <row r="59" spans="1:32" ht="15" customHeight="1" x14ac:dyDescent="0.25">
      <c r="B59" s="5"/>
      <c r="C59" s="5"/>
      <c r="D59" s="5"/>
      <c r="E59" s="5"/>
      <c r="F59" s="5"/>
      <c r="G59" s="5"/>
      <c r="H59" s="5"/>
      <c r="I59" s="5"/>
      <c r="J59" s="5"/>
      <c r="K59" s="5"/>
      <c r="L59" s="5"/>
      <c r="M59" s="5"/>
      <c r="N59" s="5"/>
      <c r="O59" s="5"/>
      <c r="P59" s="175"/>
      <c r="Q59" s="5"/>
      <c r="R59" s="5"/>
      <c r="S59" s="5"/>
      <c r="T59" s="5"/>
      <c r="U59" s="5"/>
      <c r="V59" s="5"/>
      <c r="W59" s="5"/>
      <c r="X59" s="5"/>
      <c r="Y59" s="5"/>
      <c r="Z59" s="5"/>
      <c r="AA59" s="5"/>
      <c r="AB59" s="5"/>
      <c r="AC59" s="5"/>
    </row>
    <row r="60" spans="1:32" s="14" customFormat="1" ht="20.100000000000001" customHeight="1" x14ac:dyDescent="0.25">
      <c r="B60" s="13"/>
      <c r="C60" s="5"/>
      <c r="D60" s="5"/>
      <c r="E60" s="5"/>
      <c r="F60" s="5"/>
      <c r="G60" s="5"/>
      <c r="H60" s="5"/>
      <c r="I60" s="5"/>
      <c r="J60" s="5"/>
      <c r="K60" s="5"/>
      <c r="L60" s="5"/>
      <c r="M60" s="5"/>
      <c r="N60" s="5"/>
      <c r="O60" s="5"/>
      <c r="P60" s="175"/>
      <c r="Q60" s="5"/>
      <c r="R60" s="5"/>
      <c r="S60" s="5"/>
      <c r="T60" s="13"/>
      <c r="U60" s="13"/>
      <c r="V60" s="13"/>
      <c r="W60" s="13"/>
      <c r="X60" s="13"/>
      <c r="Y60" s="13"/>
      <c r="Z60" s="13"/>
      <c r="AA60" s="13"/>
      <c r="AB60" s="13"/>
      <c r="AC60" s="13"/>
    </row>
    <row r="61" spans="1:32" s="14" customFormat="1" ht="20.100000000000001" customHeight="1" x14ac:dyDescent="0.25">
      <c r="B61" s="13"/>
      <c r="C61" s="5"/>
      <c r="D61" s="5"/>
      <c r="E61" s="5"/>
      <c r="F61" s="5"/>
      <c r="G61" s="5"/>
      <c r="H61" s="5"/>
      <c r="I61" s="5"/>
      <c r="J61" s="5"/>
      <c r="K61" s="5"/>
      <c r="L61" s="5"/>
      <c r="M61" s="5"/>
      <c r="N61" s="5"/>
      <c r="O61" s="5"/>
      <c r="P61" s="175"/>
      <c r="Q61" s="5"/>
      <c r="R61" s="5"/>
      <c r="S61" s="5"/>
      <c r="T61" s="13"/>
      <c r="U61" s="13"/>
      <c r="V61" s="13"/>
      <c r="W61" s="13"/>
      <c r="X61" s="13"/>
      <c r="Y61" s="13"/>
      <c r="Z61" s="13"/>
      <c r="AA61" s="13"/>
      <c r="AB61" s="13"/>
      <c r="AC61" s="13"/>
    </row>
    <row r="62" spans="1:32" s="14" customFormat="1" ht="20.100000000000001" customHeight="1" x14ac:dyDescent="0.25">
      <c r="B62" s="13"/>
      <c r="C62" s="5"/>
      <c r="D62" s="5"/>
      <c r="E62" s="5"/>
      <c r="F62" s="5"/>
      <c r="G62" s="5"/>
      <c r="H62" s="5"/>
      <c r="I62" s="5"/>
      <c r="J62" s="5"/>
      <c r="K62" s="5"/>
      <c r="L62" s="5"/>
      <c r="M62" s="5"/>
      <c r="N62" s="5"/>
      <c r="O62" s="5"/>
      <c r="P62" s="5"/>
      <c r="Q62" s="5"/>
      <c r="R62" s="5"/>
      <c r="S62" s="5"/>
      <c r="T62" s="13"/>
      <c r="U62" s="13"/>
      <c r="V62" s="13"/>
      <c r="W62" s="13"/>
      <c r="X62" s="13"/>
      <c r="Y62" s="13"/>
      <c r="Z62" s="13"/>
      <c r="AA62" s="13"/>
      <c r="AB62" s="13"/>
      <c r="AC62" s="13"/>
    </row>
    <row r="63" spans="1:32" s="14" customFormat="1" ht="1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row>
    <row r="64" spans="1:32" s="14" customFormat="1" ht="20.45" customHeight="1" x14ac:dyDescent="0.25">
      <c r="B64" s="13"/>
      <c r="C64" s="1"/>
      <c r="D64" s="1"/>
      <c r="E64" s="1"/>
      <c r="F64" s="1"/>
      <c r="G64" s="1"/>
      <c r="H64" s="1"/>
      <c r="I64" s="1"/>
      <c r="J64" s="1"/>
      <c r="K64" s="1"/>
      <c r="L64" s="1"/>
      <c r="M64" s="1"/>
      <c r="N64" s="1"/>
      <c r="O64" s="1"/>
      <c r="P64" s="1"/>
      <c r="Q64" s="1"/>
      <c r="R64" s="1"/>
      <c r="S64" s="1"/>
      <c r="T64" s="1"/>
      <c r="U64" s="1"/>
      <c r="V64" s="1"/>
      <c r="W64" s="1"/>
      <c r="X64" s="1"/>
      <c r="Y64" s="1"/>
      <c r="Z64" s="1"/>
      <c r="AA64" s="1"/>
      <c r="AB64" s="1"/>
      <c r="AC64" s="1"/>
    </row>
    <row r="65" spans="2:29" s="14" customFormat="1" ht="20.100000000000001" customHeight="1" x14ac:dyDescent="0.25">
      <c r="B65" s="13"/>
      <c r="C65" s="1"/>
      <c r="D65" s="1"/>
      <c r="E65" s="1"/>
      <c r="F65" s="1"/>
      <c r="G65" s="1"/>
      <c r="H65" s="1"/>
      <c r="I65" s="1"/>
      <c r="J65" s="1"/>
      <c r="K65" s="1"/>
      <c r="L65" s="1"/>
      <c r="M65" s="1"/>
      <c r="N65" s="1"/>
      <c r="O65" s="1"/>
      <c r="P65" s="1"/>
      <c r="Q65" s="1"/>
      <c r="R65" s="1"/>
      <c r="S65" s="1"/>
      <c r="T65" s="1"/>
      <c r="U65" s="1"/>
      <c r="V65" s="1"/>
      <c r="W65" s="1"/>
      <c r="X65" s="1"/>
      <c r="Y65" s="1"/>
      <c r="Z65" s="1"/>
      <c r="AA65" s="1"/>
      <c r="AB65" s="1"/>
      <c r="AC65" s="1"/>
    </row>
    <row r="66" spans="2:29" s="14" customFormat="1" ht="20.100000000000001" customHeight="1" x14ac:dyDescent="0.25">
      <c r="B66" s="13"/>
      <c r="C66" s="1"/>
      <c r="D66" s="1"/>
      <c r="E66" s="1"/>
      <c r="F66" s="1"/>
      <c r="G66" s="1"/>
      <c r="H66" s="1"/>
      <c r="I66" s="1"/>
      <c r="J66" s="1"/>
      <c r="K66" s="1"/>
      <c r="L66" s="1"/>
      <c r="M66" s="1"/>
      <c r="N66" s="1"/>
      <c r="O66" s="1"/>
      <c r="P66" s="1"/>
      <c r="Q66" s="1"/>
      <c r="R66" s="1"/>
      <c r="S66" s="1"/>
      <c r="T66" s="1"/>
      <c r="U66" s="1"/>
      <c r="V66" s="1"/>
      <c r="W66" s="1"/>
      <c r="X66" s="1"/>
      <c r="Y66" s="1"/>
      <c r="Z66" s="1"/>
      <c r="AA66" s="1"/>
      <c r="AB66" s="1"/>
      <c r="AC66" s="1"/>
    </row>
    <row r="67" spans="2:29" x14ac:dyDescent="0.25">
      <c r="B67" s="5"/>
      <c r="D67" s="1"/>
    </row>
    <row r="68" spans="2:29" x14ac:dyDescent="0.25">
      <c r="B68" s="5"/>
      <c r="D68" s="1"/>
    </row>
    <row r="71" spans="2:29" ht="16.899999999999999" hidden="1" customHeight="1" x14ac:dyDescent="0.25">
      <c r="D71" s="2">
        <v>3</v>
      </c>
    </row>
    <row r="72" spans="2:29" hidden="1" x14ac:dyDescent="0.25">
      <c r="D72" s="72" t="s">
        <v>14975</v>
      </c>
      <c r="E72" s="70"/>
      <c r="F72" s="217" t="s">
        <v>15462</v>
      </c>
      <c r="G72" s="217"/>
      <c r="H72" s="217"/>
      <c r="I72" s="217"/>
      <c r="J72" s="217"/>
    </row>
    <row r="73" spans="2:29" ht="25.15" hidden="1" customHeight="1" x14ac:dyDescent="0.25">
      <c r="D73" s="70" t="s">
        <v>14976</v>
      </c>
      <c r="E73" s="70"/>
      <c r="F73" s="75" t="s">
        <v>15460</v>
      </c>
      <c r="G73" s="73">
        <v>2</v>
      </c>
      <c r="H73" s="74">
        <v>3</v>
      </c>
      <c r="I73" s="73">
        <v>4</v>
      </c>
      <c r="J73" s="87" t="s">
        <v>15461</v>
      </c>
    </row>
    <row r="74" spans="2:29" hidden="1" x14ac:dyDescent="0.25">
      <c r="D74" s="69" t="s">
        <v>8</v>
      </c>
      <c r="E74" s="69">
        <v>3</v>
      </c>
      <c r="F74" s="77">
        <f>IF(VLOOKUP($B$10&amp;1&amp;$E74&amp;$B$11&amp;"1", IndicatorDataDepEth,11,FALSE) ="NA",NA(), VLOOKUP($B$10&amp;1&amp;$E74&amp;$B$11 &amp;1, IndicatorDataDepEth,11,FALSE))</f>
        <v>80.8</v>
      </c>
      <c r="G74" s="77">
        <f>IF(VLOOKUP($B$10&amp;1&amp;$E74&amp;$B$11 &amp;"2", IndicatorDataDepEth,11,FALSE) ="NA",NA(), VLOOKUP($B$10&amp;1&amp;$E74&amp;$B$11 &amp;"2", IndicatorDataDepEth,11,FALSE))</f>
        <v>78.400000000000006</v>
      </c>
      <c r="H74" s="77">
        <f>IF(VLOOKUP($B$10&amp;1&amp;$E74&amp;$B$11 &amp;3, IndicatorDataDepEth,11,FALSE) ="NA",NA(), VLOOKUP($B$10&amp;1&amp;$E74&amp;$B$11 &amp;3, IndicatorDataDepEth,11,FALSE))</f>
        <v>85.6</v>
      </c>
      <c r="I74" s="77">
        <f>IF(VLOOKUP($B$10&amp;1&amp;$E74&amp;$B$11 &amp;4, IndicatorDataDepEth,11,FALSE) ="NA",NA(), VLOOKUP($B$10&amp;1&amp;$E74&amp;$B$11 &amp;4, IndicatorDataDepEth,11,FALSE))</f>
        <v>90.5</v>
      </c>
      <c r="J74" s="77">
        <f>IF(VLOOKUP($B$10&amp;1&amp;$E74&amp;$B$11 &amp;5, IndicatorDataDepEth,11,FALSE) ="NA",NA(), VLOOKUP($B$10&amp;1&amp;$E74&amp;$B$11 &amp;5, IndicatorDataDepEth,11,FALSE))</f>
        <v>84.6</v>
      </c>
    </row>
    <row r="75" spans="2:29" hidden="1" x14ac:dyDescent="0.25">
      <c r="D75" s="69" t="s">
        <v>9</v>
      </c>
      <c r="E75" s="69">
        <v>4</v>
      </c>
      <c r="F75" s="77">
        <f>IF(VLOOKUP($B$10&amp;1&amp;$E75&amp;$B$11&amp;"1", IndicatorDataDepEth,11,FALSE) ="NA",NA(), VLOOKUP($B$10&amp;1&amp;$E75&amp;$B$11 &amp;1, IndicatorDataDepEth,11,FALSE))</f>
        <v>89.6</v>
      </c>
      <c r="G75" s="77">
        <f>IF(VLOOKUP($B$10&amp;1&amp;$E75&amp;$B$11 &amp;"2", IndicatorDataDepEth,11,FALSE) ="NA",NA(), VLOOKUP($B$10&amp;1&amp;$E75&amp;$B$11 &amp;"2", IndicatorDataDepEth,11,FALSE))</f>
        <v>87</v>
      </c>
      <c r="H75" s="77">
        <f>IF(VLOOKUP($B$10&amp;1&amp;$E75&amp;$B$11 &amp;3, IndicatorDataDepEth,11,FALSE) ="NA",NA(), VLOOKUP($B$10&amp;1&amp;$E75&amp;$B$11 &amp;3, IndicatorDataDepEth,11,FALSE))</f>
        <v>87.5</v>
      </c>
      <c r="I75" s="77">
        <f>IF(VLOOKUP($B$10&amp;1&amp;$E75&amp;$B$11 &amp;4, IndicatorDataDepEth,11,FALSE) ="NA",NA(), VLOOKUP($B$10&amp;1&amp;$E75&amp;$B$11 &amp;4, IndicatorDataDepEth,11,FALSE))</f>
        <v>87.3</v>
      </c>
      <c r="J75" s="77">
        <f>IF(VLOOKUP($B$10&amp;1&amp;$E75&amp;$B$11 &amp;5, IndicatorDataDepEth,11,FALSE) ="NA",NA(), VLOOKUP($B$10&amp;1&amp;$E75&amp;$B$11 &amp;5, IndicatorDataDepEth,11,FALSE))</f>
        <v>86.8</v>
      </c>
    </row>
    <row r="76" spans="2:29" hidden="1" x14ac:dyDescent="0.25">
      <c r="D76" s="69" t="s">
        <v>16</v>
      </c>
      <c r="E76" s="69">
        <v>5</v>
      </c>
      <c r="F76" s="77">
        <f>IF(VLOOKUP($B$10&amp;1&amp;$E76&amp;$B$11&amp;"1", IndicatorDataDepEth,11,FALSE) ="NA",NA(), VLOOKUP($B$10&amp;1&amp;$E76&amp;$B$11 &amp;1, IndicatorDataDepEth,11,FALSE))</f>
        <v>87.1</v>
      </c>
      <c r="G76" s="77">
        <f>IF(VLOOKUP($B$10&amp;1&amp;$E76&amp;$B$11 &amp;"2", IndicatorDataDepEth,11,FALSE) ="NA",NA(), VLOOKUP($B$10&amp;1&amp;$E76&amp;$B$11 &amp;"2", IndicatorDataDepEth,11,FALSE))</f>
        <v>91.2</v>
      </c>
      <c r="H76" s="77">
        <f>IF(VLOOKUP($B$10&amp;1&amp;$E76&amp;$B$11 &amp;3, IndicatorDataDepEth,11,FALSE) ="NA",NA(), VLOOKUP($B$10&amp;1&amp;$E76&amp;$B$11 &amp;3, IndicatorDataDepEth,11,FALSE))</f>
        <v>89.8</v>
      </c>
      <c r="I76" s="77">
        <f>IF(VLOOKUP($B$10&amp;1&amp;$E76&amp;$B$11 &amp;4, IndicatorDataDepEth,11,FALSE) ="NA",NA(), VLOOKUP($B$10&amp;1&amp;$E76&amp;$B$11 &amp;4, IndicatorDataDepEth,11,FALSE))</f>
        <v>90</v>
      </c>
      <c r="J76" s="77">
        <f>IF(VLOOKUP($B$10&amp;1&amp;$E76&amp;$B$11 &amp;5, IndicatorDataDepEth,11,FALSE) ="NA",NA(), VLOOKUP($B$10&amp;1&amp;$E76&amp;$B$11 &amp;5, IndicatorDataDepEth,11,FALSE))</f>
        <v>88.9</v>
      </c>
    </row>
    <row r="77" spans="2:29" hidden="1" x14ac:dyDescent="0.25">
      <c r="D77" s="69" t="s">
        <v>15457</v>
      </c>
      <c r="E77" s="69">
        <v>6</v>
      </c>
      <c r="F77" s="77">
        <f>IF(VLOOKUP($B$10&amp;1&amp;$E77&amp;$B$11&amp;"1", IndicatorDataDepEth,11,FALSE) ="NA",NA(), VLOOKUP($B$10&amp;1&amp;$E77&amp;$B$11 &amp;1, IndicatorDataDepEth,11,FALSE))</f>
        <v>86.6</v>
      </c>
      <c r="G77" s="77">
        <f>IF(VLOOKUP($B$10&amp;1&amp;$E77&amp;$B$11 &amp;"2", IndicatorDataDepEth,11,FALSE) ="NA",NA(), VLOOKUP($B$10&amp;1&amp;$E77&amp;$B$11 &amp;"2", IndicatorDataDepEth,11,FALSE))</f>
        <v>87</v>
      </c>
      <c r="H77" s="77">
        <f>IF(VLOOKUP($B$10&amp;1&amp;$E77&amp;$B$11 &amp;3, IndicatorDataDepEth,11,FALSE) ="NA",NA(), VLOOKUP($B$10&amp;1&amp;$E77&amp;$B$11 &amp;3, IndicatorDataDepEth,11,FALSE))</f>
        <v>89.1</v>
      </c>
      <c r="I77" s="77">
        <f>IF(VLOOKUP($B$10&amp;1&amp;$E77&amp;$B$11 &amp;4, IndicatorDataDepEth,11,FALSE) ="NA",NA(), VLOOKUP($B$10&amp;1&amp;$E77&amp;$B$11 &amp;4, IndicatorDataDepEth,11,FALSE))</f>
        <v>88.9</v>
      </c>
      <c r="J77" s="77">
        <f>IF(VLOOKUP($B$10&amp;1&amp;$E77&amp;$B$11 &amp;5, IndicatorDataDepEth,11,FALSE) ="NA",NA(), VLOOKUP($B$10&amp;1&amp;$E77&amp;$B$11 &amp;5, IndicatorDataDepEth,11,FALSE))</f>
        <v>90.3</v>
      </c>
    </row>
    <row r="78" spans="2:29" hidden="1" x14ac:dyDescent="0.25">
      <c r="D78" s="69" t="s">
        <v>12136</v>
      </c>
      <c r="E78" s="69"/>
      <c r="F78" s="78" t="e">
        <f>IF(VLOOKUP($B$10&amp;$B$11&amp;1,IndicatorDataDep,9,FALSE)="NA",NA(),VLOOKUP($B$10&amp;$B$11&amp;1,IndicatorDataDep,9,FALSE))</f>
        <v>#N/A</v>
      </c>
      <c r="G78" s="78" t="e">
        <f>IF(VLOOKUP($B$10&amp;$B$11&amp;2,IndicatorDataDep,9,FALSE)="NA",NA(),(VLOOKUP($B$10&amp;$B$11&amp;2,IndicatorDataDep,9,FALSE)))</f>
        <v>#N/A</v>
      </c>
      <c r="H78" s="78" t="e">
        <f>IF(VLOOKUP($B$10&amp;$B$11&amp;3,IndicatorDataDep,9,FALSE) = "NA",NA(),VLOOKUP($B$10&amp;$B$11&amp;3,IndicatorDataDep,9,FALSE))</f>
        <v>#N/A</v>
      </c>
      <c r="I78" s="78" t="e">
        <f>IF(VLOOKUP($B$10&amp;$B$11&amp;4,IndicatorDataDep,9,FALSE)="NA",NA(),(VLOOKUP($B$10&amp;$B$11&amp;4,IndicatorDataDep,9,FALSE)))</f>
        <v>#N/A</v>
      </c>
      <c r="J78" s="78" t="e">
        <f>IF(VLOOKUP($B$10&amp;$B$11&amp;5,IndicatorDataDep,9,FALSE)="NA",NA(),(VLOOKUP($B$10&amp;$B$11&amp;5,IndicatorDataDep,9,FALSE)))</f>
        <v>#N/A</v>
      </c>
    </row>
  </sheetData>
  <customSheetViews>
    <customSheetView guid="{A6286E9F-A01F-48FF-8EFC-1B09F887914E}" showGridLines="0" hiddenRows="1" hiddenColumns="1">
      <selection activeCell="AF28" sqref="AF28"/>
      <pageMargins left="0.7" right="0.7" top="0.75" bottom="0.75" header="0.3" footer="0.3"/>
      <pageSetup paperSize="9" orientation="portrait" r:id="rId1"/>
    </customSheetView>
  </customSheetViews>
  <mergeCells count="3">
    <mergeCell ref="F72:J72"/>
    <mergeCell ref="V28:W28"/>
    <mergeCell ref="I4:S5"/>
  </mergeCells>
  <conditionalFormatting sqref="K31:K34">
    <cfRule type="expression" dxfId="5" priority="4">
      <formula>$L31="SW"</formula>
    </cfRule>
    <cfRule type="expression" dxfId="4" priority="5">
      <formula>$L31 = "EXCL"</formula>
    </cfRule>
    <cfRule type="expression" dxfId="3" priority="6">
      <formula>$L31 = "SB"</formula>
    </cfRule>
  </conditionalFormatting>
  <conditionalFormatting sqref="Y31:Y34">
    <cfRule type="expression" dxfId="2" priority="1">
      <formula>$Z31="EXCL"</formula>
    </cfRule>
    <cfRule type="expression" dxfId="1" priority="2">
      <formula>$Z31="SW"</formula>
    </cfRule>
    <cfRule type="expression" dxfId="0" priority="3">
      <formula>$Z31="SB"</formula>
    </cfRule>
  </conditionalFormatting>
  <hyperlinks>
    <hyperlink ref="X4" location="Contents!A1" display="Contents"/>
    <hyperlink ref="X5" location="Help!A1" display="Help"/>
    <hyperlink ref="X6" location="TechAppendix!A1" display="Technical appendix"/>
  </hyperlinks>
  <pageMargins left="0.7" right="0.7" top="0.75" bottom="0.75"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4337" r:id="rId5" name="Drop Down 1">
              <controlPr defaultSize="0" autoLine="0" autoPict="0">
                <anchor moveWithCells="1">
                  <from>
                    <xdr:col>8</xdr:col>
                    <xdr:colOff>9525</xdr:colOff>
                    <xdr:row>10</xdr:row>
                    <xdr:rowOff>57150</xdr:rowOff>
                  </from>
                  <to>
                    <xdr:col>15</xdr:col>
                    <xdr:colOff>857250</xdr:colOff>
                    <xdr:row>10</xdr:row>
                    <xdr:rowOff>304800</xdr:rowOff>
                  </to>
                </anchor>
              </controlPr>
            </control>
          </mc:Choice>
        </mc:AlternateContent>
        <mc:AlternateContent xmlns:mc="http://schemas.openxmlformats.org/markup-compatibility/2006">
          <mc:Choice Requires="x14">
            <control shapeId="14339" r:id="rId6" name="Drop Down 3">
              <controlPr defaultSize="0" autoLine="0" autoPict="0">
                <anchor moveWithCells="1">
                  <from>
                    <xdr:col>8</xdr:col>
                    <xdr:colOff>0</xdr:colOff>
                    <xdr:row>9</xdr:row>
                    <xdr:rowOff>47625</xdr:rowOff>
                  </from>
                  <to>
                    <xdr:col>15</xdr:col>
                    <xdr:colOff>847725</xdr:colOff>
                    <xdr:row>9</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G64"/>
  <sheetViews>
    <sheetView showGridLines="0" zoomScaleNormal="100" workbookViewId="0"/>
  </sheetViews>
  <sheetFormatPr defaultColWidth="9.140625" defaultRowHeight="15" x14ac:dyDescent="0.25"/>
  <cols>
    <col min="1" max="2" width="2.85546875" style="1" customWidth="1"/>
    <col min="3" max="3" width="36.140625" style="43" customWidth="1"/>
    <col min="4" max="4" width="2.85546875" style="1" customWidth="1"/>
    <col min="5" max="5" width="173.42578125" style="1" customWidth="1"/>
    <col min="6" max="6" width="2.85546875" style="1" customWidth="1"/>
    <col min="7" max="16384" width="9.140625" style="1"/>
  </cols>
  <sheetData>
    <row r="2" spans="2:6" x14ac:dyDescent="0.25">
      <c r="B2" s="5"/>
      <c r="C2" s="128"/>
      <c r="D2" s="5"/>
      <c r="E2" s="10"/>
      <c r="F2" s="5"/>
    </row>
    <row r="3" spans="2:6" x14ac:dyDescent="0.25">
      <c r="B3" s="5"/>
      <c r="C3" s="10"/>
      <c r="D3" s="5"/>
      <c r="E3" s="10"/>
      <c r="F3" s="5"/>
    </row>
    <row r="4" spans="2:6" ht="23.25" x14ac:dyDescent="0.35">
      <c r="B4" s="5"/>
      <c r="C4" s="10"/>
      <c r="D4" s="5"/>
      <c r="E4" s="8" t="s">
        <v>21879</v>
      </c>
      <c r="F4" s="5"/>
    </row>
    <row r="5" spans="2:6" x14ac:dyDescent="0.25">
      <c r="B5" s="4"/>
      <c r="C5" s="10"/>
      <c r="D5" s="5"/>
      <c r="E5" s="5"/>
      <c r="F5" s="5"/>
    </row>
    <row r="6" spans="2:6" x14ac:dyDescent="0.25">
      <c r="B6" s="5"/>
      <c r="C6" s="10"/>
      <c r="D6" s="5"/>
      <c r="E6" s="5"/>
      <c r="F6" s="5"/>
    </row>
    <row r="8" spans="2:6" x14ac:dyDescent="0.25">
      <c r="B8" s="5"/>
      <c r="C8" s="10"/>
      <c r="D8" s="5"/>
      <c r="E8" s="208" t="s">
        <v>21853</v>
      </c>
      <c r="F8" s="5"/>
    </row>
    <row r="9" spans="2:6" x14ac:dyDescent="0.25">
      <c r="B9" s="5"/>
      <c r="C9" s="10"/>
      <c r="D9" s="5"/>
      <c r="E9" s="208" t="s">
        <v>21855</v>
      </c>
      <c r="F9" s="5"/>
    </row>
    <row r="10" spans="2:6" x14ac:dyDescent="0.25">
      <c r="B10" s="5"/>
      <c r="C10" s="10"/>
      <c r="D10" s="5"/>
      <c r="E10" s="7" t="s">
        <v>21858</v>
      </c>
      <c r="F10" s="5"/>
    </row>
    <row r="11" spans="2:6" x14ac:dyDescent="0.25">
      <c r="B11" s="5"/>
      <c r="C11" s="10"/>
      <c r="D11" s="5"/>
      <c r="E11" s="7" t="s">
        <v>21863</v>
      </c>
      <c r="F11" s="5"/>
    </row>
    <row r="12" spans="2:6" x14ac:dyDescent="0.25">
      <c r="B12" s="5"/>
      <c r="C12" s="10"/>
      <c r="D12" s="5"/>
      <c r="E12" s="208" t="s">
        <v>21864</v>
      </c>
      <c r="F12" s="5"/>
    </row>
    <row r="13" spans="2:6" x14ac:dyDescent="0.25">
      <c r="B13" s="5"/>
      <c r="C13" s="10"/>
      <c r="D13" s="5"/>
      <c r="E13" s="208" t="s">
        <v>21865</v>
      </c>
      <c r="F13" s="5"/>
    </row>
    <row r="14" spans="2:6" x14ac:dyDescent="0.25">
      <c r="B14" s="5"/>
      <c r="C14" s="10"/>
      <c r="D14" s="5"/>
      <c r="E14" s="208" t="s">
        <v>21868</v>
      </c>
      <c r="F14" s="5"/>
    </row>
    <row r="15" spans="2:6" x14ac:dyDescent="0.25">
      <c r="B15" s="5"/>
      <c r="C15" s="10"/>
      <c r="D15" s="5"/>
      <c r="E15" s="208" t="s">
        <v>21871</v>
      </c>
      <c r="F15" s="5"/>
    </row>
    <row r="16" spans="2:6" x14ac:dyDescent="0.25">
      <c r="B16" s="5"/>
      <c r="C16" s="10"/>
      <c r="D16" s="5"/>
      <c r="E16" s="208" t="s">
        <v>21860</v>
      </c>
      <c r="F16" s="5"/>
    </row>
    <row r="18" spans="2:6" x14ac:dyDescent="0.25">
      <c r="B18" s="5"/>
      <c r="C18" s="10"/>
      <c r="D18" s="5"/>
      <c r="E18" s="5"/>
      <c r="F18" s="5"/>
    </row>
    <row r="19" spans="2:6" x14ac:dyDescent="0.25">
      <c r="B19" s="5"/>
      <c r="C19" s="129" t="s">
        <v>21873</v>
      </c>
      <c r="D19" s="46"/>
      <c r="E19" s="48" t="s">
        <v>21816</v>
      </c>
      <c r="F19" s="5"/>
    </row>
    <row r="20" spans="2:6" ht="45" x14ac:dyDescent="0.25">
      <c r="B20" s="5"/>
      <c r="C20" s="195" t="s">
        <v>21853</v>
      </c>
      <c r="D20" s="5"/>
      <c r="E20" s="199" t="s">
        <v>21854</v>
      </c>
      <c r="F20" s="5"/>
    </row>
    <row r="21" spans="2:6" x14ac:dyDescent="0.25">
      <c r="B21" s="5"/>
      <c r="C21" s="130"/>
      <c r="D21" s="5"/>
      <c r="E21" s="199"/>
      <c r="F21" s="5"/>
    </row>
    <row r="22" spans="2:6" ht="345.75" customHeight="1" x14ac:dyDescent="0.25">
      <c r="B22" s="5"/>
      <c r="C22" s="130"/>
      <c r="D22" s="5"/>
      <c r="E22" s="199"/>
      <c r="F22" s="5"/>
    </row>
    <row r="23" spans="2:6" x14ac:dyDescent="0.25">
      <c r="B23" s="5"/>
      <c r="C23" s="131"/>
      <c r="D23" s="126"/>
      <c r="E23" s="131"/>
      <c r="F23" s="5"/>
    </row>
    <row r="24" spans="2:6" ht="165" x14ac:dyDescent="0.25">
      <c r="B24" s="5"/>
      <c r="C24" s="195" t="s">
        <v>21855</v>
      </c>
      <c r="D24" s="5"/>
      <c r="E24" s="199" t="s">
        <v>21856</v>
      </c>
      <c r="F24" s="5"/>
    </row>
    <row r="25" spans="2:6" ht="83.25" customHeight="1" x14ac:dyDescent="0.25">
      <c r="B25" s="5"/>
      <c r="C25" s="130"/>
      <c r="D25" s="5"/>
      <c r="E25" s="200"/>
      <c r="F25" s="5"/>
    </row>
    <row r="26" spans="2:6" ht="24.75" customHeight="1" x14ac:dyDescent="0.25">
      <c r="B26" s="5"/>
      <c r="C26" s="130"/>
      <c r="D26" s="5"/>
      <c r="E26" s="200" t="s">
        <v>21872</v>
      </c>
      <c r="F26" s="5"/>
    </row>
    <row r="27" spans="2:6" x14ac:dyDescent="0.25">
      <c r="B27" s="5"/>
      <c r="C27" s="132"/>
      <c r="D27" s="46"/>
      <c r="E27" s="201"/>
      <c r="F27" s="5"/>
    </row>
    <row r="28" spans="2:6" ht="165" x14ac:dyDescent="0.25">
      <c r="B28" s="5"/>
      <c r="C28" s="202" t="s">
        <v>21874</v>
      </c>
      <c r="D28" s="5"/>
      <c r="E28" s="85" t="s">
        <v>21862</v>
      </c>
      <c r="F28" s="5"/>
    </row>
    <row r="29" spans="2:6" x14ac:dyDescent="0.25">
      <c r="B29" s="5"/>
      <c r="C29" s="132"/>
      <c r="D29" s="46"/>
      <c r="E29" s="203"/>
      <c r="F29" s="5"/>
    </row>
    <row r="30" spans="2:6" ht="195" x14ac:dyDescent="0.25">
      <c r="B30" s="5"/>
      <c r="C30" s="202" t="s">
        <v>21863</v>
      </c>
      <c r="D30" s="5"/>
      <c r="E30" s="199" t="s">
        <v>21877</v>
      </c>
      <c r="F30" s="5"/>
    </row>
    <row r="31" spans="2:6" x14ac:dyDescent="0.25">
      <c r="B31" s="5"/>
      <c r="C31" s="132"/>
      <c r="D31" s="46"/>
      <c r="E31" s="201"/>
      <c r="F31" s="5"/>
    </row>
    <row r="32" spans="2:6" ht="120" x14ac:dyDescent="0.25">
      <c r="B32" s="5"/>
      <c r="C32" s="195" t="s">
        <v>21864</v>
      </c>
      <c r="D32" s="5"/>
      <c r="E32" s="206" t="s">
        <v>21880</v>
      </c>
      <c r="F32" s="5"/>
    </row>
    <row r="33" spans="1:7" x14ac:dyDescent="0.25">
      <c r="B33" s="5"/>
      <c r="C33" s="131"/>
      <c r="D33" s="126"/>
      <c r="E33" s="201"/>
      <c r="F33" s="5"/>
    </row>
    <row r="34" spans="1:7" ht="90" x14ac:dyDescent="0.25">
      <c r="B34" s="5"/>
      <c r="C34" s="195" t="s">
        <v>21865</v>
      </c>
      <c r="D34" s="5"/>
      <c r="E34" s="205" t="s">
        <v>21866</v>
      </c>
      <c r="F34" s="5"/>
    </row>
    <row r="35" spans="1:7" x14ac:dyDescent="0.25">
      <c r="B35" s="5"/>
      <c r="C35" s="131"/>
      <c r="D35" s="126"/>
      <c r="E35" s="201"/>
      <c r="F35" s="5"/>
    </row>
    <row r="36" spans="1:7" ht="60" x14ac:dyDescent="0.25">
      <c r="B36" s="5"/>
      <c r="C36" s="195" t="s">
        <v>21868</v>
      </c>
      <c r="D36" s="5"/>
      <c r="E36" s="199" t="s">
        <v>21869</v>
      </c>
      <c r="F36" s="5"/>
    </row>
    <row r="37" spans="1:7" x14ac:dyDescent="0.25">
      <c r="B37" s="5"/>
      <c r="C37" s="131"/>
      <c r="D37" s="126"/>
      <c r="E37" s="196"/>
      <c r="F37" s="5"/>
    </row>
    <row r="38" spans="1:7" x14ac:dyDescent="0.25">
      <c r="B38" s="5"/>
      <c r="C38" s="195" t="s">
        <v>21871</v>
      </c>
      <c r="D38" s="5"/>
      <c r="E38" s="207" t="s">
        <v>21870</v>
      </c>
      <c r="F38" s="5"/>
    </row>
    <row r="39" spans="1:7" x14ac:dyDescent="0.25">
      <c r="B39" s="5"/>
      <c r="C39" s="132"/>
      <c r="D39" s="46"/>
      <c r="E39" s="201"/>
      <c r="F39" s="5"/>
    </row>
    <row r="40" spans="1:7" x14ac:dyDescent="0.25">
      <c r="B40" s="5"/>
      <c r="C40" s="202" t="s">
        <v>21860</v>
      </c>
      <c r="D40" s="5"/>
      <c r="E40" s="204" t="s">
        <v>21859</v>
      </c>
      <c r="F40" s="5"/>
    </row>
    <row r="41" spans="1:7" x14ac:dyDescent="0.25">
      <c r="B41" s="5"/>
      <c r="C41" s="102"/>
      <c r="D41" s="5"/>
      <c r="E41" s="5" t="s">
        <v>21861</v>
      </c>
      <c r="F41" s="5"/>
    </row>
    <row r="42" spans="1:7" ht="30" x14ac:dyDescent="0.25">
      <c r="B42" s="5"/>
      <c r="C42" s="102"/>
      <c r="D42" s="5"/>
      <c r="E42" s="197" t="s">
        <v>21857</v>
      </c>
      <c r="F42" s="5"/>
    </row>
    <row r="43" spans="1:7" x14ac:dyDescent="0.25">
      <c r="B43" s="5"/>
      <c r="C43" s="102"/>
      <c r="D43" s="5"/>
      <c r="E43" s="197" t="s">
        <v>21867</v>
      </c>
      <c r="F43" s="5"/>
    </row>
    <row r="44" spans="1:7" x14ac:dyDescent="0.25">
      <c r="B44" s="5"/>
      <c r="C44" s="102"/>
      <c r="D44" s="5"/>
      <c r="E44" s="28"/>
      <c r="F44" s="5"/>
    </row>
    <row r="45" spans="1:7" x14ac:dyDescent="0.25">
      <c r="A45" s="43"/>
      <c r="B45" s="43"/>
      <c r="D45" s="43"/>
      <c r="E45" s="198"/>
      <c r="F45" s="43"/>
      <c r="G45" s="43"/>
    </row>
    <row r="46" spans="1:7" x14ac:dyDescent="0.25">
      <c r="A46" s="43"/>
      <c r="B46" s="43"/>
      <c r="D46" s="43"/>
      <c r="E46" s="198"/>
      <c r="F46" s="43"/>
      <c r="G46" s="43"/>
    </row>
    <row r="47" spans="1:7" x14ac:dyDescent="0.25">
      <c r="A47" s="43"/>
      <c r="B47" s="43"/>
      <c r="D47" s="43"/>
      <c r="E47" s="198"/>
      <c r="F47" s="43"/>
      <c r="G47" s="43"/>
    </row>
    <row r="48" spans="1:7" x14ac:dyDescent="0.25">
      <c r="A48" s="43"/>
      <c r="B48" s="43"/>
      <c r="D48" s="43"/>
      <c r="E48" s="198"/>
      <c r="F48" s="43"/>
      <c r="G48" s="43"/>
    </row>
    <row r="49" spans="1:7" x14ac:dyDescent="0.25">
      <c r="A49" s="43"/>
      <c r="B49" s="43"/>
      <c r="D49" s="43"/>
      <c r="E49" s="198"/>
      <c r="F49" s="43"/>
      <c r="G49" s="43"/>
    </row>
    <row r="50" spans="1:7" x14ac:dyDescent="0.25">
      <c r="A50" s="43"/>
      <c r="B50" s="43"/>
      <c r="D50" s="43"/>
      <c r="E50" s="198"/>
      <c r="F50" s="43"/>
      <c r="G50" s="43"/>
    </row>
    <row r="51" spans="1:7" x14ac:dyDescent="0.25">
      <c r="A51" s="43"/>
      <c r="B51" s="43"/>
      <c r="D51" s="43"/>
      <c r="E51" s="198"/>
      <c r="F51" s="43"/>
      <c r="G51" s="43"/>
    </row>
    <row r="52" spans="1:7" x14ac:dyDescent="0.25">
      <c r="A52" s="43"/>
      <c r="B52" s="43"/>
      <c r="D52" s="43"/>
      <c r="E52" s="198"/>
      <c r="F52" s="43"/>
      <c r="G52" s="43"/>
    </row>
    <row r="53" spans="1:7" x14ac:dyDescent="0.25">
      <c r="A53" s="43"/>
      <c r="B53" s="43"/>
      <c r="D53" s="43"/>
      <c r="E53" s="198"/>
      <c r="F53" s="43"/>
      <c r="G53" s="43"/>
    </row>
    <row r="54" spans="1:7" x14ac:dyDescent="0.25">
      <c r="A54" s="43"/>
      <c r="B54" s="43"/>
      <c r="D54" s="43"/>
      <c r="E54" s="198"/>
      <c r="F54" s="43"/>
      <c r="G54" s="43"/>
    </row>
    <row r="55" spans="1:7" x14ac:dyDescent="0.25">
      <c r="A55" s="43"/>
      <c r="B55" s="43"/>
      <c r="D55" s="43"/>
      <c r="E55" s="198"/>
      <c r="F55" s="43"/>
      <c r="G55" s="43"/>
    </row>
    <row r="56" spans="1:7" x14ac:dyDescent="0.25">
      <c r="A56" s="43"/>
      <c r="B56" s="43"/>
      <c r="D56" s="43"/>
      <c r="E56" s="198"/>
      <c r="F56" s="43"/>
      <c r="G56" s="43"/>
    </row>
    <row r="57" spans="1:7" x14ac:dyDescent="0.25">
      <c r="A57" s="43"/>
      <c r="B57" s="43"/>
      <c r="D57" s="43"/>
      <c r="E57" s="198"/>
      <c r="F57" s="43"/>
      <c r="G57" s="43"/>
    </row>
    <row r="58" spans="1:7" x14ac:dyDescent="0.25">
      <c r="A58" s="43"/>
      <c r="B58" s="43"/>
      <c r="D58" s="43"/>
      <c r="E58" s="198"/>
      <c r="F58" s="43"/>
      <c r="G58" s="43"/>
    </row>
    <row r="59" spans="1:7" x14ac:dyDescent="0.25">
      <c r="A59" s="43"/>
      <c r="B59" s="43"/>
      <c r="D59" s="43"/>
      <c r="E59" s="198"/>
      <c r="F59" s="43"/>
      <c r="G59" s="43"/>
    </row>
    <row r="60" spans="1:7" x14ac:dyDescent="0.25">
      <c r="A60" s="43"/>
      <c r="B60" s="43"/>
      <c r="D60" s="43"/>
      <c r="E60" s="198"/>
      <c r="F60" s="43"/>
      <c r="G60" s="43"/>
    </row>
    <row r="61" spans="1:7" x14ac:dyDescent="0.25">
      <c r="A61" s="43"/>
      <c r="B61" s="43"/>
      <c r="D61" s="43"/>
      <c r="E61" s="198"/>
      <c r="F61" s="43"/>
      <c r="G61" s="43"/>
    </row>
    <row r="62" spans="1:7" x14ac:dyDescent="0.25">
      <c r="A62" s="43"/>
      <c r="B62" s="43"/>
      <c r="D62" s="43"/>
      <c r="E62" s="43"/>
      <c r="F62" s="43"/>
      <c r="G62" s="43"/>
    </row>
    <row r="63" spans="1:7" x14ac:dyDescent="0.25">
      <c r="A63" s="43"/>
      <c r="B63" s="43"/>
      <c r="D63" s="43"/>
      <c r="E63" s="43"/>
      <c r="F63" s="43"/>
      <c r="G63" s="43"/>
    </row>
    <row r="64" spans="1:7" x14ac:dyDescent="0.25">
      <c r="A64" s="43"/>
      <c r="B64" s="43"/>
      <c r="D64" s="43"/>
      <c r="E64" s="43"/>
      <c r="F64" s="43"/>
      <c r="G64" s="43"/>
    </row>
  </sheetData>
  <sheetProtection password="EE11" sheet="1" objects="1" scenarios="1"/>
  <customSheetViews>
    <customSheetView guid="{A6286E9F-A01F-48FF-8EFC-1B09F887914E}" showGridLines="0">
      <pageMargins left="0.7" right="0.7" top="0.75" bottom="0.75" header="0.3" footer="0.3"/>
      <pageSetup paperSize="9" orientation="portrait" r:id="rId1"/>
    </customSheetView>
  </customSheetViews>
  <hyperlinks>
    <hyperlink ref="E38" r:id="rId2" display="mailto:atlas@hqsc.govt.nz"/>
    <hyperlink ref="E8" location="TechAppendix!C20" display="Measures presented in the Atlas"/>
    <hyperlink ref="E9" location="TechAppendix!C24" display="Confidence intervals"/>
    <hyperlink ref="E10" location="TechAppendix!C28" display="Ethnicity Groupings"/>
    <hyperlink ref="E11" location="TechAppendix!C30" display="Age standardisation"/>
    <hyperlink ref="E12" location="TechAppendix!C32" display="Socio-economic deprivation groupings"/>
    <hyperlink ref="E13" location="TechAppendix!C34" display="Population denominators: diabetes and gout"/>
    <hyperlink ref="E14" location="TechAppendix!C36" display="Acknowledgements"/>
    <hyperlink ref="E15" location="TechAppendix!C38" display="Underlying data"/>
    <hyperlink ref="E16" location="TechAppendix!C40" display="References"/>
  </hyperlinks>
  <pageMargins left="0.7" right="0.7" top="0.75" bottom="0.75" header="0.3" footer="0.3"/>
  <pageSetup paperSize="9" orientation="portrait" r:id="rId3"/>
  <drawing r:id="rId4"/>
  <legacyDrawing r:id="rId5"/>
  <oleObjects>
    <mc:AlternateContent xmlns:mc="http://schemas.openxmlformats.org/markup-compatibility/2006">
      <mc:Choice Requires="x14">
        <oleObject progId="Word.Document.8" shapeId="22529" r:id="rId6">
          <objectPr defaultSize="0" r:id="rId7">
            <anchor moveWithCells="1" sizeWithCells="1">
              <from>
                <xdr:col>4</xdr:col>
                <xdr:colOff>0</xdr:colOff>
                <xdr:row>20</xdr:row>
                <xdr:rowOff>0</xdr:rowOff>
              </from>
              <to>
                <xdr:col>4</xdr:col>
                <xdr:colOff>5915025</xdr:colOff>
                <xdr:row>21</xdr:row>
                <xdr:rowOff>4305300</xdr:rowOff>
              </to>
            </anchor>
          </objectPr>
        </oleObject>
      </mc:Choice>
      <mc:Fallback>
        <oleObject progId="Word.Document.8" shapeId="22529" r:id="rId6"/>
      </mc:Fallback>
    </mc:AlternateContent>
    <mc:AlternateContent xmlns:mc="http://schemas.openxmlformats.org/markup-compatibility/2006">
      <mc:Choice Requires="x14">
        <oleObject progId="Word.Document.8" shapeId="22530" r:id="rId8">
          <objectPr defaultSize="0" r:id="rId9">
            <anchor moveWithCells="1">
              <from>
                <xdr:col>4</xdr:col>
                <xdr:colOff>0</xdr:colOff>
                <xdr:row>20</xdr:row>
                <xdr:rowOff>0</xdr:rowOff>
              </from>
              <to>
                <xdr:col>4</xdr:col>
                <xdr:colOff>5915025</xdr:colOff>
                <xdr:row>21</xdr:row>
                <xdr:rowOff>4305300</xdr:rowOff>
              </to>
            </anchor>
          </objectPr>
        </oleObject>
      </mc:Choice>
      <mc:Fallback>
        <oleObject progId="Word.Document.8" shapeId="22530" r:id="rId8"/>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2:G63"/>
  <sheetViews>
    <sheetView showGridLines="0" zoomScaleNormal="100" workbookViewId="0"/>
  </sheetViews>
  <sheetFormatPr defaultColWidth="9.140625" defaultRowHeight="15" x14ac:dyDescent="0.25"/>
  <cols>
    <col min="1" max="2" width="2.85546875" style="1" customWidth="1"/>
    <col min="3" max="3" width="36.140625" style="43" customWidth="1"/>
    <col min="4" max="4" width="2.85546875" style="1" customWidth="1"/>
    <col min="5" max="5" width="120.85546875" style="1" customWidth="1"/>
    <col min="6" max="6" width="2.85546875" style="1" customWidth="1"/>
    <col min="7" max="16384" width="9.140625" style="1"/>
  </cols>
  <sheetData>
    <row r="2" spans="2:6" x14ac:dyDescent="0.25">
      <c r="B2" s="5"/>
      <c r="C2" s="128"/>
      <c r="D2" s="5"/>
      <c r="E2" s="10"/>
      <c r="F2" s="5"/>
    </row>
    <row r="3" spans="2:6" x14ac:dyDescent="0.25">
      <c r="B3" s="5"/>
      <c r="C3" s="10"/>
      <c r="D3" s="5"/>
      <c r="E3" s="10"/>
      <c r="F3" s="5"/>
    </row>
    <row r="4" spans="2:6" ht="23.25" x14ac:dyDescent="0.35">
      <c r="B4" s="5"/>
      <c r="C4" s="10"/>
      <c r="D4" s="5"/>
      <c r="E4" s="8" t="s">
        <v>21728</v>
      </c>
      <c r="F4" s="5"/>
    </row>
    <row r="5" spans="2:6" x14ac:dyDescent="0.25">
      <c r="B5" s="4"/>
      <c r="C5" s="10"/>
      <c r="D5" s="5"/>
      <c r="E5" s="5"/>
      <c r="F5" s="5"/>
    </row>
    <row r="6" spans="2:6" x14ac:dyDescent="0.25">
      <c r="B6" s="5"/>
      <c r="C6" s="10"/>
      <c r="D6" s="5"/>
      <c r="E6" s="5"/>
      <c r="F6" s="5"/>
    </row>
    <row r="8" spans="2:6" x14ac:dyDescent="0.25">
      <c r="B8" s="5"/>
      <c r="C8" s="10"/>
      <c r="D8" s="5"/>
      <c r="E8" s="133" t="s">
        <v>21729</v>
      </c>
      <c r="F8" s="5"/>
    </row>
    <row r="9" spans="2:6" x14ac:dyDescent="0.25">
      <c r="B9" s="5"/>
      <c r="C9" s="10"/>
      <c r="D9" s="5"/>
      <c r="E9" s="7" t="s">
        <v>21735</v>
      </c>
      <c r="F9" s="5"/>
    </row>
    <row r="10" spans="2:6" x14ac:dyDescent="0.25">
      <c r="B10" s="5"/>
      <c r="C10" s="10"/>
      <c r="D10" s="5"/>
      <c r="E10" s="7" t="s">
        <v>21736</v>
      </c>
      <c r="F10" s="5"/>
    </row>
    <row r="11" spans="2:6" x14ac:dyDescent="0.25">
      <c r="B11" s="5"/>
      <c r="C11" s="10"/>
      <c r="D11" s="5"/>
      <c r="E11" s="7" t="s">
        <v>21737</v>
      </c>
      <c r="F11" s="5"/>
    </row>
    <row r="12" spans="2:6" x14ac:dyDescent="0.25">
      <c r="B12" s="5"/>
      <c r="C12" s="10"/>
      <c r="D12" s="5"/>
      <c r="E12" s="7" t="s">
        <v>21739</v>
      </c>
      <c r="F12" s="5"/>
    </row>
    <row r="13" spans="2:6" x14ac:dyDescent="0.25">
      <c r="B13" s="5"/>
      <c r="C13" s="10"/>
      <c r="D13" s="5"/>
      <c r="E13" s="7" t="s">
        <v>21732</v>
      </c>
      <c r="F13" s="5"/>
    </row>
    <row r="14" spans="2:6" x14ac:dyDescent="0.25">
      <c r="B14" s="5"/>
      <c r="C14" s="10"/>
      <c r="D14" s="5"/>
      <c r="E14" s="7" t="s">
        <v>21733</v>
      </c>
      <c r="F14" s="5"/>
    </row>
    <row r="15" spans="2:6" x14ac:dyDescent="0.25">
      <c r="B15" s="5"/>
      <c r="C15" s="10"/>
      <c r="D15" s="5"/>
      <c r="E15" s="7" t="s">
        <v>21734</v>
      </c>
      <c r="F15" s="5"/>
    </row>
    <row r="16" spans="2:6" x14ac:dyDescent="0.25">
      <c r="B16" s="5"/>
      <c r="C16" s="10"/>
      <c r="D16" s="5"/>
      <c r="E16" s="5"/>
      <c r="F16" s="5"/>
    </row>
    <row r="18" spans="2:6" x14ac:dyDescent="0.25">
      <c r="B18" s="5"/>
      <c r="C18" s="10"/>
      <c r="D18" s="5"/>
      <c r="E18" s="5"/>
      <c r="F18" s="5"/>
    </row>
    <row r="19" spans="2:6" x14ac:dyDescent="0.25">
      <c r="B19" s="5"/>
      <c r="C19" s="129" t="s">
        <v>21730</v>
      </c>
      <c r="D19" s="46"/>
      <c r="E19" s="48" t="s">
        <v>21731</v>
      </c>
      <c r="F19" s="5"/>
    </row>
    <row r="20" spans="2:6" ht="77.25" customHeight="1" x14ac:dyDescent="0.25">
      <c r="B20" s="5"/>
      <c r="C20" s="130" t="s">
        <v>21729</v>
      </c>
      <c r="D20" s="5"/>
      <c r="E20" s="29" t="s">
        <v>21738</v>
      </c>
      <c r="F20" s="5"/>
    </row>
    <row r="21" spans="2:6" x14ac:dyDescent="0.25">
      <c r="B21" s="5"/>
      <c r="C21" s="131"/>
      <c r="D21" s="126"/>
      <c r="E21" s="127"/>
      <c r="F21" s="5"/>
    </row>
    <row r="22" spans="2:6" ht="45" x14ac:dyDescent="0.25">
      <c r="B22" s="5"/>
      <c r="C22" s="130" t="s">
        <v>21735</v>
      </c>
      <c r="D22" s="5"/>
      <c r="E22" s="29" t="s">
        <v>21882</v>
      </c>
      <c r="F22" s="5"/>
    </row>
    <row r="23" spans="2:6" x14ac:dyDescent="0.25">
      <c r="B23" s="5"/>
      <c r="C23" s="131"/>
      <c r="D23" s="126"/>
      <c r="E23" s="127"/>
      <c r="F23" s="5"/>
    </row>
    <row r="24" spans="2:6" ht="30" x14ac:dyDescent="0.25">
      <c r="B24" s="5"/>
      <c r="C24" s="130" t="s">
        <v>21736</v>
      </c>
      <c r="D24" s="5"/>
      <c r="E24" s="29" t="s">
        <v>21742</v>
      </c>
      <c r="F24" s="5"/>
    </row>
    <row r="25" spans="2:6" ht="72" customHeight="1" x14ac:dyDescent="0.25">
      <c r="B25" s="5"/>
      <c r="C25" s="130"/>
      <c r="D25" s="5"/>
      <c r="E25" s="29"/>
      <c r="F25" s="5"/>
    </row>
    <row r="26" spans="2:6" ht="60" x14ac:dyDescent="0.25">
      <c r="B26" s="5"/>
      <c r="C26" s="130"/>
      <c r="D26" s="5"/>
      <c r="E26" s="29" t="s">
        <v>21795</v>
      </c>
      <c r="F26" s="5"/>
    </row>
    <row r="27" spans="2:6" ht="30" x14ac:dyDescent="0.25">
      <c r="B27" s="5"/>
      <c r="C27" s="130"/>
      <c r="D27" s="5"/>
      <c r="E27" s="29" t="s">
        <v>21743</v>
      </c>
      <c r="F27" s="5"/>
    </row>
    <row r="28" spans="2:6" x14ac:dyDescent="0.25">
      <c r="B28" s="5"/>
      <c r="C28" s="132"/>
      <c r="D28" s="46"/>
      <c r="E28" s="47"/>
      <c r="F28" s="5"/>
    </row>
    <row r="29" spans="2:6" ht="75" x14ac:dyDescent="0.25">
      <c r="B29" s="5"/>
      <c r="C29" s="102" t="s">
        <v>21737</v>
      </c>
      <c r="D29" s="5"/>
      <c r="E29" s="10" t="s">
        <v>21883</v>
      </c>
      <c r="F29" s="5"/>
    </row>
    <row r="30" spans="2:6" x14ac:dyDescent="0.25">
      <c r="B30" s="5"/>
      <c r="C30" s="132"/>
      <c r="D30" s="46"/>
      <c r="E30" s="47"/>
      <c r="F30" s="5"/>
    </row>
    <row r="31" spans="2:6" x14ac:dyDescent="0.25">
      <c r="B31" s="5"/>
      <c r="C31" s="102" t="s">
        <v>21739</v>
      </c>
      <c r="D31" s="5"/>
      <c r="E31" s="10" t="s">
        <v>21826</v>
      </c>
      <c r="F31" s="5"/>
    </row>
    <row r="32" spans="2:6" ht="321.75" customHeight="1" x14ac:dyDescent="0.25">
      <c r="B32" s="5"/>
      <c r="C32" s="5"/>
      <c r="D32" s="5"/>
      <c r="E32" s="10"/>
      <c r="F32" s="5"/>
    </row>
    <row r="33" spans="1:7" ht="15" customHeight="1" x14ac:dyDescent="0.25">
      <c r="B33" s="5"/>
      <c r="C33" s="5"/>
      <c r="D33" s="5"/>
      <c r="E33" s="10" t="s">
        <v>21825</v>
      </c>
      <c r="F33" s="5"/>
    </row>
    <row r="34" spans="1:7" ht="396" customHeight="1" x14ac:dyDescent="0.25">
      <c r="B34" s="5"/>
      <c r="C34" s="5"/>
      <c r="D34" s="5"/>
      <c r="E34" s="10"/>
      <c r="F34" s="5"/>
    </row>
    <row r="35" spans="1:7" x14ac:dyDescent="0.25">
      <c r="B35" s="5"/>
      <c r="C35" s="132"/>
      <c r="D35" s="46"/>
      <c r="E35" s="47"/>
      <c r="F35" s="5"/>
    </row>
    <row r="36" spans="1:7" ht="30" x14ac:dyDescent="0.25">
      <c r="B36" s="5"/>
      <c r="C36" s="130" t="s">
        <v>21732</v>
      </c>
      <c r="D36" s="5"/>
      <c r="E36" s="29" t="s">
        <v>21741</v>
      </c>
      <c r="F36" s="5"/>
    </row>
    <row r="37" spans="1:7" x14ac:dyDescent="0.25">
      <c r="B37" s="5"/>
      <c r="C37" s="131"/>
      <c r="D37" s="126"/>
      <c r="E37" s="127"/>
      <c r="F37" s="5"/>
    </row>
    <row r="38" spans="1:7" ht="45" x14ac:dyDescent="0.25">
      <c r="B38" s="5"/>
      <c r="C38" s="130" t="s">
        <v>21733</v>
      </c>
      <c r="D38" s="5"/>
      <c r="E38" s="29" t="s">
        <v>21740</v>
      </c>
      <c r="F38" s="5"/>
    </row>
    <row r="39" spans="1:7" x14ac:dyDescent="0.25">
      <c r="B39" s="5"/>
      <c r="C39" s="132"/>
      <c r="D39" s="46"/>
      <c r="E39" s="47"/>
      <c r="F39" s="5"/>
    </row>
    <row r="40" spans="1:7" ht="45" x14ac:dyDescent="0.25">
      <c r="B40" s="5"/>
      <c r="C40" s="102" t="s">
        <v>21734</v>
      </c>
      <c r="D40" s="5"/>
      <c r="E40" s="10" t="s">
        <v>21786</v>
      </c>
      <c r="F40" s="5"/>
    </row>
    <row r="41" spans="1:7" x14ac:dyDescent="0.25">
      <c r="B41" s="5"/>
      <c r="C41" s="102"/>
      <c r="D41" s="5"/>
      <c r="E41" s="5"/>
      <c r="F41" s="5"/>
    </row>
    <row r="42" spans="1:7" x14ac:dyDescent="0.25">
      <c r="B42" s="5"/>
      <c r="C42" s="102"/>
      <c r="D42" s="5"/>
      <c r="E42" s="5"/>
      <c r="F42" s="5"/>
    </row>
    <row r="43" spans="1:7" x14ac:dyDescent="0.25">
      <c r="B43" s="5"/>
      <c r="C43" s="102"/>
      <c r="D43" s="5"/>
      <c r="E43" s="5"/>
      <c r="F43" s="5"/>
    </row>
    <row r="44" spans="1:7" x14ac:dyDescent="0.25">
      <c r="A44" s="43"/>
      <c r="B44" s="43"/>
      <c r="D44" s="43"/>
      <c r="E44" s="43"/>
      <c r="F44" s="43"/>
      <c r="G44" s="43"/>
    </row>
    <row r="45" spans="1:7" x14ac:dyDescent="0.25">
      <c r="A45" s="43"/>
      <c r="B45" s="43"/>
      <c r="D45" s="43"/>
      <c r="E45" s="43"/>
      <c r="F45" s="43"/>
      <c r="G45" s="43"/>
    </row>
    <row r="46" spans="1:7" x14ac:dyDescent="0.25">
      <c r="A46" s="43"/>
      <c r="B46" s="43"/>
      <c r="D46" s="43"/>
      <c r="E46" s="43"/>
      <c r="F46" s="43"/>
      <c r="G46" s="43"/>
    </row>
    <row r="47" spans="1:7" x14ac:dyDescent="0.25">
      <c r="A47" s="43"/>
      <c r="B47" s="43"/>
      <c r="D47" s="43"/>
      <c r="E47" s="43"/>
      <c r="F47" s="43"/>
      <c r="G47" s="43"/>
    </row>
    <row r="48" spans="1:7" x14ac:dyDescent="0.25">
      <c r="A48" s="43"/>
      <c r="B48" s="43"/>
      <c r="D48" s="43"/>
      <c r="E48" s="43"/>
      <c r="F48" s="43"/>
      <c r="G48" s="43"/>
    </row>
    <row r="49" spans="1:7" x14ac:dyDescent="0.25">
      <c r="A49" s="43"/>
      <c r="B49" s="43"/>
      <c r="D49" s="43"/>
      <c r="E49" s="43"/>
      <c r="F49" s="43"/>
      <c r="G49" s="43"/>
    </row>
    <row r="50" spans="1:7" x14ac:dyDescent="0.25">
      <c r="A50" s="43"/>
      <c r="B50" s="43"/>
      <c r="D50" s="43"/>
      <c r="E50" s="43"/>
      <c r="F50" s="43"/>
      <c r="G50" s="43"/>
    </row>
    <row r="51" spans="1:7" x14ac:dyDescent="0.25">
      <c r="A51" s="43"/>
      <c r="B51" s="43"/>
      <c r="D51" s="43"/>
      <c r="E51" s="43"/>
      <c r="F51" s="43"/>
      <c r="G51" s="43"/>
    </row>
    <row r="52" spans="1:7" x14ac:dyDescent="0.25">
      <c r="A52" s="43"/>
      <c r="B52" s="43"/>
      <c r="D52" s="43"/>
      <c r="E52" s="43"/>
      <c r="F52" s="43"/>
      <c r="G52" s="43"/>
    </row>
    <row r="53" spans="1:7" x14ac:dyDescent="0.25">
      <c r="A53" s="43"/>
      <c r="B53" s="43"/>
      <c r="D53" s="43"/>
      <c r="E53" s="43"/>
      <c r="F53" s="43"/>
      <c r="G53" s="43"/>
    </row>
    <row r="54" spans="1:7" x14ac:dyDescent="0.25">
      <c r="A54" s="43"/>
      <c r="B54" s="43"/>
      <c r="D54" s="43"/>
      <c r="E54" s="43"/>
      <c r="F54" s="43"/>
      <c r="G54" s="43"/>
    </row>
    <row r="55" spans="1:7" x14ac:dyDescent="0.25">
      <c r="A55" s="43"/>
      <c r="B55" s="43"/>
      <c r="D55" s="43"/>
      <c r="E55" s="43"/>
      <c r="F55" s="43"/>
      <c r="G55" s="43"/>
    </row>
    <row r="56" spans="1:7" x14ac:dyDescent="0.25">
      <c r="A56" s="43"/>
      <c r="B56" s="43"/>
      <c r="D56" s="43"/>
      <c r="E56" s="43"/>
      <c r="F56" s="43"/>
      <c r="G56" s="43"/>
    </row>
    <row r="57" spans="1:7" x14ac:dyDescent="0.25">
      <c r="A57" s="43"/>
      <c r="B57" s="43"/>
      <c r="D57" s="43"/>
      <c r="E57" s="43"/>
      <c r="F57" s="43"/>
      <c r="G57" s="43"/>
    </row>
    <row r="58" spans="1:7" x14ac:dyDescent="0.25">
      <c r="A58" s="43"/>
      <c r="B58" s="43"/>
      <c r="D58" s="43"/>
      <c r="E58" s="43"/>
      <c r="F58" s="43"/>
      <c r="G58" s="43"/>
    </row>
    <row r="59" spans="1:7" x14ac:dyDescent="0.25">
      <c r="A59" s="43"/>
      <c r="B59" s="43"/>
      <c r="D59" s="43"/>
      <c r="E59" s="43"/>
      <c r="F59" s="43"/>
      <c r="G59" s="43"/>
    </row>
    <row r="60" spans="1:7" x14ac:dyDescent="0.25">
      <c r="A60" s="43"/>
      <c r="B60" s="43"/>
      <c r="D60" s="43"/>
      <c r="E60" s="43"/>
      <c r="F60" s="43"/>
      <c r="G60" s="43"/>
    </row>
    <row r="61" spans="1:7" x14ac:dyDescent="0.25">
      <c r="A61" s="43"/>
      <c r="B61" s="43"/>
      <c r="D61" s="43"/>
      <c r="E61" s="43"/>
      <c r="F61" s="43"/>
      <c r="G61" s="43"/>
    </row>
    <row r="62" spans="1:7" x14ac:dyDescent="0.25">
      <c r="A62" s="43"/>
      <c r="B62" s="43"/>
      <c r="D62" s="43"/>
      <c r="E62" s="43"/>
      <c r="F62" s="43"/>
      <c r="G62" s="43"/>
    </row>
    <row r="63" spans="1:7" x14ac:dyDescent="0.25">
      <c r="A63" s="43"/>
      <c r="B63" s="43"/>
      <c r="D63" s="43"/>
      <c r="E63" s="43"/>
      <c r="F63" s="43"/>
      <c r="G63" s="43"/>
    </row>
  </sheetData>
  <sheetProtection password="EE11" sheet="1" objects="1" scenarios="1"/>
  <customSheetViews>
    <customSheetView guid="{A6286E9F-A01F-48FF-8EFC-1B09F887914E}" showGridLines="0">
      <selection activeCell="K34" sqref="K34"/>
      <pageMargins left="0.7" right="0.7" top="0.75" bottom="0.75" header="0.3" footer="0.3"/>
      <pageSetup paperSize="9" orientation="portrait" r:id="rId1"/>
    </customSheetView>
  </customSheetViews>
  <hyperlinks>
    <hyperlink ref="E15" location="Help!C38" display="How was the Equity Explorer developed?"/>
    <hyperlink ref="E14" location="Help!C36" display="Who is the Equity Explorer for?"/>
    <hyperlink ref="E13" location="Help!C34" display="How do I find out about the data analysis methods?"/>
    <hyperlink ref="E12" location="Help!C31" display="What do the numbers mean?"/>
    <hyperlink ref="E11" location="Help!C29" display="How do I choose different indicators/DHBs/years?"/>
    <hyperlink ref="E10" location="Help!C24" display="How do I  choose which worksheet to use?"/>
    <hyperlink ref="E9" location="Help!C22" display="Do I need to be an expert in Excel to use the Equity Explorer? "/>
    <hyperlink ref="E8" location="Help!C20" display="What is the Equity Explorer?"/>
  </hyperlinks>
  <pageMargins left="0.7" right="0.7" top="0.75" bottom="0.75"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15</vt:i4>
      </vt:variant>
    </vt:vector>
  </HeadingPairs>
  <TitlesOfParts>
    <vt:vector size="30" baseType="lpstr">
      <vt:lpstr>Intro</vt:lpstr>
      <vt:lpstr>Contents</vt:lpstr>
      <vt:lpstr>IndicatorDefinitions</vt:lpstr>
      <vt:lpstr>EthnicEquityByDHB</vt:lpstr>
      <vt:lpstr>DepEquityByDHB</vt:lpstr>
      <vt:lpstr>EthnicEquityWithinDHB</vt:lpstr>
      <vt:lpstr>DepEquityWithinDHB</vt:lpstr>
      <vt:lpstr>TechAppendix</vt:lpstr>
      <vt:lpstr>Help</vt:lpstr>
      <vt:lpstr>Indicators</vt:lpstr>
      <vt:lpstr>RefData</vt:lpstr>
      <vt:lpstr>Data</vt:lpstr>
      <vt:lpstr>DataSummary</vt:lpstr>
      <vt:lpstr>DataDep</vt:lpstr>
      <vt:lpstr>DataDepEth</vt:lpstr>
      <vt:lpstr>TechAppendix!_ftn1</vt:lpstr>
      <vt:lpstr>TechAppendix!_ftn2</vt:lpstr>
      <vt:lpstr>TechAppendix!_ftnref1</vt:lpstr>
      <vt:lpstr>TechAppendix!_ftnref2</vt:lpstr>
      <vt:lpstr>DHB</vt:lpstr>
      <vt:lpstr>DHBName</vt:lpstr>
      <vt:lpstr>Data!Equity_Indicators_1</vt:lpstr>
      <vt:lpstr>DataDep!Equity_IndicatorsDep</vt:lpstr>
      <vt:lpstr>DataDepEth!Equity_IndicatorsEthDep</vt:lpstr>
      <vt:lpstr>DataSummary!Equity_IndicatorsSummary</vt:lpstr>
      <vt:lpstr>EthnicGroup</vt:lpstr>
      <vt:lpstr>EthnicGroupName</vt:lpstr>
      <vt:lpstr>Indicators</vt:lpstr>
      <vt:lpstr>Year</vt:lpstr>
      <vt:lpstr>YearID</vt:lpstr>
    </vt:vector>
  </TitlesOfParts>
  <Company>Toshiba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Poynter</dc:creator>
  <cp:lastModifiedBy>Maria Poynter</cp:lastModifiedBy>
  <cp:lastPrinted>2016-05-23T22:50:13Z</cp:lastPrinted>
  <dcterms:created xsi:type="dcterms:W3CDTF">2016-03-07T23:55:16Z</dcterms:created>
  <dcterms:modified xsi:type="dcterms:W3CDTF">2016-06-09T09:49:30Z</dcterms:modified>
</cp:coreProperties>
</file>